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ITEWEB\methodes\"/>
    </mc:Choice>
  </mc:AlternateContent>
  <bookViews>
    <workbookView xWindow="360" yWindow="420" windowWidth="18555" windowHeight="11895" activeTab="3"/>
  </bookViews>
  <sheets>
    <sheet name="Resultats" sheetId="4" r:id="rId1"/>
    <sheet name="Base" sheetId="3" r:id="rId2"/>
    <sheet name="Tri" sheetId="2" r:id="rId3"/>
    <sheet name="catalog" sheetId="1" r:id="rId4"/>
    <sheet name="Data" sheetId="5" r:id="rId5"/>
  </sheets>
  <definedNames>
    <definedName name="_xlnm._FilterDatabase" localSheetId="2" hidden="1">Tri!$A$1:$U$5517</definedName>
  </definedNames>
  <calcPr calcId="152511"/>
</workbook>
</file>

<file path=xl/calcChain.xml><?xml version="1.0" encoding="utf-8"?>
<calcChain xmlns="http://schemas.openxmlformats.org/spreadsheetml/2006/main">
  <c r="H10" i="4" l="1"/>
  <c r="B17" i="5" l="1"/>
  <c r="E18" i="5"/>
  <c r="N4876" i="3"/>
  <c r="L4876" i="3"/>
  <c r="M4876" i="3" s="1"/>
  <c r="E10" i="4"/>
  <c r="E11" i="4" s="1"/>
  <c r="H11" i="4"/>
  <c r="AB3500" i="3"/>
  <c r="AB4771" i="3"/>
  <c r="AB4519" i="3"/>
  <c r="AB4262" i="3"/>
  <c r="AB3281" i="3"/>
  <c r="AB5197" i="3"/>
  <c r="AB3463" i="3"/>
  <c r="AB3300" i="3"/>
  <c r="AB3415" i="3"/>
  <c r="AB3323" i="3"/>
  <c r="AB5090" i="3"/>
  <c r="AB5081" i="3"/>
  <c r="AB5207" i="3"/>
  <c r="AB5201" i="3"/>
  <c r="AB4774" i="3"/>
  <c r="AB5185" i="3"/>
  <c r="AB4265" i="3"/>
  <c r="AB3517" i="3"/>
  <c r="AB3987" i="3"/>
  <c r="AB4165" i="3"/>
  <c r="AB3593" i="3"/>
  <c r="AB4785" i="3"/>
  <c r="AB4592" i="3"/>
  <c r="AB4591" i="3"/>
  <c r="AB5120" i="3"/>
  <c r="AB3770" i="3"/>
  <c r="AB4126" i="3"/>
  <c r="AB4635" i="3"/>
  <c r="AB5208" i="3"/>
  <c r="AB3948" i="3"/>
  <c r="AB5223" i="3"/>
  <c r="AB4845" i="3"/>
  <c r="AB3581" i="3"/>
  <c r="AB3781" i="3"/>
  <c r="AB4275" i="3"/>
  <c r="AB2678" i="3"/>
  <c r="AB4899" i="3"/>
  <c r="AB4106" i="3"/>
  <c r="AB3707" i="3"/>
  <c r="AB4836" i="3"/>
  <c r="AB5134" i="3"/>
  <c r="AB5204" i="3"/>
  <c r="AB3708" i="3"/>
  <c r="AB5196" i="3"/>
  <c r="AB5233" i="3"/>
  <c r="AB5250" i="3"/>
  <c r="AB5108" i="3"/>
  <c r="AB2985" i="3"/>
  <c r="AB5251" i="3"/>
  <c r="AB4989" i="3"/>
  <c r="AB4930" i="3"/>
  <c r="AB2905" i="3"/>
  <c r="AB5191" i="3"/>
  <c r="AB5127" i="3"/>
  <c r="AB5259" i="3"/>
  <c r="AB3966" i="3"/>
  <c r="AB5261" i="3"/>
  <c r="AB4787" i="3"/>
  <c r="AB4546" i="3"/>
  <c r="AB5222" i="3"/>
  <c r="AB5260" i="3"/>
  <c r="AB3652" i="3"/>
  <c r="AB3607" i="3"/>
  <c r="AB3511" i="3"/>
  <c r="AB3400" i="3"/>
  <c r="AB5217" i="3"/>
  <c r="AB5263" i="3"/>
  <c r="AB3293" i="3"/>
  <c r="AB5252" i="3"/>
  <c r="AB4156" i="3"/>
  <c r="AB3733" i="3"/>
  <c r="AB5272" i="3"/>
  <c r="AB3680" i="3"/>
  <c r="AB3332" i="3"/>
  <c r="AB5215" i="3"/>
  <c r="AB4183" i="3"/>
  <c r="AB3807" i="3"/>
  <c r="AB4798" i="3"/>
  <c r="AB5280" i="3"/>
  <c r="AB5145" i="3"/>
  <c r="AB3555" i="3"/>
  <c r="AB3430" i="3"/>
  <c r="AB5284" i="3"/>
  <c r="AB5282" i="3"/>
  <c r="AB4253" i="3"/>
  <c r="AB3761" i="3"/>
  <c r="AB5248" i="3"/>
  <c r="AB5193" i="3"/>
  <c r="AB4083" i="3"/>
  <c r="AB5294" i="3"/>
  <c r="AB4584" i="3"/>
  <c r="AB4283" i="3"/>
  <c r="AB2920" i="3"/>
  <c r="AB4547" i="3"/>
  <c r="AB3058" i="3"/>
  <c r="AB3008" i="3"/>
  <c r="AB5166" i="3"/>
  <c r="AB5224" i="3"/>
  <c r="AB5296" i="3"/>
  <c r="AB4051" i="3"/>
  <c r="AB4342" i="3"/>
  <c r="AB4222" i="3"/>
  <c r="AB5062" i="3"/>
  <c r="AB4296" i="3"/>
  <c r="AB4214" i="3"/>
  <c r="AB5079" i="3"/>
  <c r="AB5306" i="3"/>
  <c r="AB4726" i="3"/>
  <c r="AB5264" i="3"/>
  <c r="AB4936" i="3"/>
  <c r="AB3156" i="3"/>
  <c r="AB5310" i="3"/>
  <c r="AB4556" i="3"/>
  <c r="AB4711" i="3"/>
  <c r="AB4465" i="3"/>
  <c r="AB5312" i="3"/>
  <c r="AB5292" i="3"/>
  <c r="AB4786" i="3"/>
  <c r="AB5032" i="3"/>
  <c r="AB4281" i="3"/>
  <c r="AB4992" i="3"/>
  <c r="AB2513" i="3"/>
  <c r="AB4680" i="3"/>
  <c r="AB5299" i="3"/>
  <c r="AB4871" i="3"/>
  <c r="AB5320" i="3"/>
  <c r="AB4513" i="3"/>
  <c r="AB5335" i="3"/>
  <c r="AB4549" i="3"/>
  <c r="AB3732" i="3"/>
  <c r="AB4125" i="3"/>
  <c r="AB5333" i="3"/>
  <c r="AB5165" i="3"/>
  <c r="AB4995" i="3"/>
  <c r="AB5344" i="3"/>
  <c r="AB3214" i="3"/>
  <c r="AB5346" i="3"/>
  <c r="AB5258" i="3"/>
  <c r="AB4959" i="3"/>
  <c r="AB4389" i="3"/>
  <c r="AB5302" i="3"/>
  <c r="AB5303" i="3"/>
  <c r="AB5005" i="3"/>
  <c r="AB3568" i="3"/>
  <c r="AB4790" i="3"/>
  <c r="AB4477" i="3"/>
  <c r="AB4788" i="3"/>
  <c r="AB5326" i="3"/>
  <c r="AB3676" i="3"/>
  <c r="AB5202" i="3"/>
  <c r="AB5068" i="3"/>
  <c r="AB5359" i="3"/>
  <c r="AB4940" i="3"/>
  <c r="AB4815" i="3"/>
  <c r="AB3578" i="3"/>
  <c r="AB4601" i="3"/>
  <c r="AB4362" i="3"/>
  <c r="AB4857" i="3"/>
  <c r="AB3591" i="3"/>
  <c r="AB5010" i="3"/>
  <c r="AB5362" i="3"/>
  <c r="AB5286" i="3"/>
  <c r="AB4447" i="3"/>
  <c r="AB4197" i="3"/>
  <c r="AB4185" i="3"/>
  <c r="AB4732" i="3"/>
  <c r="AB3324" i="3"/>
  <c r="AB4334" i="3"/>
  <c r="AB5364" i="3"/>
  <c r="AB3028" i="3"/>
  <c r="AB5372" i="3"/>
  <c r="AB5374" i="3"/>
  <c r="AB4463" i="3"/>
  <c r="AB4324" i="3"/>
  <c r="AB4174" i="3"/>
  <c r="AB5375" i="3"/>
  <c r="AB4339" i="3"/>
  <c r="AB5377" i="3"/>
  <c r="AB3599" i="3"/>
  <c r="AB3998" i="3"/>
  <c r="AB5322" i="3"/>
  <c r="AB3208" i="3"/>
  <c r="AB5378" i="3"/>
  <c r="AB5004" i="3"/>
  <c r="AB3076" i="3"/>
  <c r="AB4923" i="3"/>
  <c r="AB5385" i="3"/>
  <c r="AB5369" i="3"/>
  <c r="AB5028" i="3"/>
  <c r="AB4890" i="3"/>
  <c r="AB4110" i="3"/>
  <c r="AB5389" i="3"/>
  <c r="AB5382" i="3"/>
  <c r="AB5249" i="3"/>
  <c r="AB3837" i="3"/>
  <c r="AB4907" i="3"/>
  <c r="AB4170" i="3"/>
  <c r="AB4967" i="3"/>
  <c r="AB5278" i="3"/>
  <c r="AB4413" i="3"/>
  <c r="AB5149" i="3"/>
  <c r="AB3742" i="3"/>
  <c r="AB5271" i="3"/>
  <c r="AB3031" i="3"/>
  <c r="AB5396" i="3"/>
  <c r="AB5285" i="3"/>
  <c r="AB3505" i="3"/>
  <c r="AB3538" i="3"/>
  <c r="AB5356" i="3"/>
  <c r="AB4377" i="3"/>
  <c r="AB4188" i="3"/>
  <c r="AB4313" i="3"/>
  <c r="AB3730" i="3"/>
  <c r="AB4036" i="3"/>
  <c r="AB4329" i="3"/>
  <c r="AB5101" i="3"/>
  <c r="AB4830" i="3"/>
  <c r="AB3744" i="3"/>
  <c r="AB5011" i="3"/>
  <c r="AB5281" i="3"/>
  <c r="AB5121" i="3"/>
  <c r="AB5140" i="3"/>
  <c r="AB5371" i="3"/>
  <c r="AB5183" i="3"/>
  <c r="AB5416" i="3"/>
  <c r="AB5211" i="3"/>
  <c r="AB4157" i="3"/>
  <c r="AB3381" i="3"/>
  <c r="AB3791" i="3"/>
  <c r="AB3699" i="3"/>
  <c r="AB5328" i="3"/>
  <c r="AB4960" i="3"/>
  <c r="AB5354" i="3"/>
  <c r="AB5407" i="3"/>
  <c r="AB3945" i="3"/>
  <c r="AB4410" i="3"/>
  <c r="AB4479" i="3"/>
  <c r="AB4869" i="3"/>
  <c r="AB5421" i="3"/>
  <c r="AB4495" i="3"/>
  <c r="AB3864" i="3"/>
  <c r="AB5419" i="3"/>
  <c r="AB4642" i="3"/>
  <c r="AB5425" i="3"/>
  <c r="AB4366" i="3"/>
  <c r="AB4892" i="3"/>
  <c r="AB3880" i="3"/>
  <c r="AB5366" i="3"/>
  <c r="AB5393" i="3"/>
  <c r="AB2662" i="3"/>
  <c r="AB3737" i="3"/>
  <c r="AB4067" i="3"/>
  <c r="AB5388" i="3"/>
  <c r="AB5429" i="3"/>
  <c r="AB5274" i="3"/>
  <c r="AB5336" i="3"/>
  <c r="AB5305" i="3"/>
  <c r="AB2601" i="3"/>
  <c r="AB5404" i="3"/>
  <c r="AB5414" i="3"/>
  <c r="AB4629" i="3"/>
  <c r="AB4231" i="3"/>
  <c r="AB5367" i="3"/>
  <c r="AB5126" i="3"/>
  <c r="AB5428" i="3"/>
  <c r="AB4195" i="3"/>
  <c r="AB4537" i="3"/>
  <c r="AB5277" i="3"/>
  <c r="AB4745" i="3"/>
  <c r="AB4720" i="3"/>
  <c r="AB5323" i="3"/>
  <c r="AB5430" i="3"/>
  <c r="AB5397" i="3"/>
  <c r="AB5209" i="3"/>
  <c r="AB4597" i="3"/>
  <c r="AB5435" i="3"/>
  <c r="AB5431" i="3"/>
  <c r="AB4404" i="3"/>
  <c r="AB3735" i="3"/>
  <c r="AB4603" i="3"/>
  <c r="AB4171" i="3"/>
  <c r="AB5439" i="3"/>
  <c r="AB5212" i="3"/>
  <c r="AB2706" i="3"/>
  <c r="AB4481" i="3"/>
  <c r="AB5441" i="3"/>
  <c r="AB5311" i="3"/>
  <c r="AB3651" i="3"/>
  <c r="AB3435" i="3"/>
  <c r="AB4159" i="3"/>
  <c r="AB5167" i="3"/>
  <c r="AB4535" i="3"/>
  <c r="AB3936" i="3"/>
  <c r="AB3339" i="3"/>
  <c r="AB5073" i="3"/>
  <c r="AB3597" i="3"/>
  <c r="AB4001" i="3"/>
  <c r="AB5308" i="3"/>
  <c r="AB5444" i="3"/>
  <c r="AB4722" i="3"/>
  <c r="AB3819" i="3"/>
  <c r="AB5454" i="3"/>
  <c r="AB5447" i="3"/>
  <c r="AB5098" i="3"/>
  <c r="AB4432" i="3"/>
  <c r="AB5290" i="3"/>
  <c r="AB4093" i="3"/>
  <c r="AB5170" i="3"/>
  <c r="AB4562" i="3"/>
  <c r="AB4654" i="3"/>
  <c r="AB5315" i="3"/>
  <c r="AB4332" i="3"/>
  <c r="AB4719" i="3"/>
  <c r="AB4947" i="3"/>
  <c r="AB4033" i="3"/>
  <c r="AB5458" i="3"/>
  <c r="AB5464" i="3"/>
  <c r="AB4579" i="3"/>
  <c r="AB5266" i="3"/>
  <c r="AB4974" i="3"/>
  <c r="AB4627" i="3"/>
  <c r="AB4925" i="3"/>
  <c r="AB5325" i="3"/>
  <c r="AB4038" i="3"/>
  <c r="AB4453" i="3"/>
  <c r="AB5268" i="3"/>
  <c r="AB5452" i="3"/>
  <c r="AB3573" i="3"/>
  <c r="AB4735" i="3"/>
  <c r="AB3049" i="3"/>
  <c r="AB5178" i="3"/>
  <c r="AB4681" i="3"/>
  <c r="AB3911" i="3"/>
  <c r="AB5184" i="3"/>
  <c r="AB4416" i="3"/>
  <c r="AB3124" i="3"/>
  <c r="AB4141" i="3"/>
  <c r="AB5471" i="3"/>
  <c r="AB5461" i="3"/>
  <c r="AB4803" i="3"/>
  <c r="AB5304" i="3"/>
  <c r="AB3949" i="3"/>
  <c r="AB4210" i="3"/>
  <c r="AB5318" i="3"/>
  <c r="AB4805" i="3"/>
  <c r="AB4665" i="3"/>
  <c r="AB3017" i="3"/>
  <c r="AB3275" i="3"/>
  <c r="AB5440" i="3"/>
  <c r="AB3296" i="3"/>
  <c r="AB3926" i="3"/>
  <c r="AB2907" i="3"/>
  <c r="AB5455" i="3"/>
  <c r="AB4040" i="3"/>
  <c r="AB4662" i="3"/>
  <c r="AB5262" i="3"/>
  <c r="AB5177" i="3"/>
  <c r="AB4207" i="3"/>
  <c r="AB4985" i="3"/>
  <c r="AB5485" i="3"/>
  <c r="AB5479" i="3"/>
  <c r="AB5468" i="3"/>
  <c r="AB4517" i="3"/>
  <c r="AB2911" i="3"/>
  <c r="AB4246" i="3"/>
  <c r="AB4910" i="3"/>
  <c r="AB5486" i="3"/>
  <c r="AB4328" i="3"/>
  <c r="AB3848" i="3"/>
  <c r="AB4811" i="3"/>
  <c r="AB3559" i="3"/>
  <c r="AB5476" i="3"/>
  <c r="AB5418" i="3"/>
  <c r="AB5482" i="3"/>
  <c r="AB5060" i="3"/>
  <c r="AB5361" i="3"/>
  <c r="AB3507" i="3"/>
  <c r="AB5448" i="3"/>
  <c r="AB5449" i="3"/>
  <c r="AB3253" i="3"/>
  <c r="AB4924" i="3"/>
  <c r="AB3941" i="3"/>
  <c r="AB4672" i="3"/>
  <c r="AB5417" i="3"/>
  <c r="AB2937" i="3"/>
  <c r="AB4762" i="3"/>
  <c r="AB5420" i="3"/>
  <c r="AB2581" i="3"/>
  <c r="AB5228" i="3"/>
  <c r="AB4248" i="3"/>
  <c r="AB5443" i="3"/>
  <c r="AB4123" i="3"/>
  <c r="AB3644" i="3"/>
  <c r="AB4715" i="3"/>
  <c r="AB3906" i="3"/>
  <c r="AB5487" i="3"/>
  <c r="AB5483" i="3"/>
  <c r="AB5172" i="3"/>
  <c r="AB5490" i="3"/>
  <c r="AB4585" i="3"/>
  <c r="AB3010" i="3"/>
  <c r="AB4376" i="3"/>
  <c r="AB5027" i="3"/>
  <c r="AB5334" i="3"/>
  <c r="AB4186" i="3"/>
  <c r="AB5469" i="3"/>
  <c r="AB5063" i="3"/>
  <c r="AB5380" i="3"/>
  <c r="AB5411" i="3"/>
  <c r="AB5501" i="3"/>
  <c r="AB3629" i="3"/>
  <c r="AB4753" i="3"/>
  <c r="AB5499" i="3"/>
  <c r="AB5466" i="3"/>
  <c r="AB3910" i="3"/>
  <c r="AB5492" i="3"/>
  <c r="AB5043" i="3"/>
  <c r="AB5508" i="3"/>
  <c r="AB5506" i="3"/>
  <c r="AB4758" i="3"/>
  <c r="AB5505" i="3"/>
  <c r="AB5472" i="3"/>
  <c r="AB3920" i="3"/>
  <c r="AB3148" i="3"/>
  <c r="AB5379" i="3"/>
  <c r="AB3611" i="3"/>
  <c r="AB4548" i="3"/>
  <c r="AB4433" i="3"/>
  <c r="AB4684" i="3"/>
  <c r="AB3605" i="3"/>
  <c r="AB5024" i="3"/>
  <c r="AB3739" i="3"/>
  <c r="AB3821" i="3"/>
  <c r="AB4860" i="3"/>
  <c r="AB3295" i="3"/>
  <c r="AB3197" i="3"/>
  <c r="AB3932" i="3"/>
  <c r="AB3797" i="3"/>
  <c r="AB3185" i="3"/>
  <c r="AB5493" i="3"/>
  <c r="AB5105" i="3"/>
  <c r="AB3869" i="3"/>
  <c r="AB4199" i="3"/>
  <c r="AB5502" i="3"/>
  <c r="AB5275" i="3"/>
  <c r="AB4970" i="3"/>
  <c r="AB5181" i="3"/>
  <c r="AB5345" i="3"/>
  <c r="AB5295" i="3"/>
  <c r="AB5216" i="3"/>
  <c r="AB4904" i="3"/>
  <c r="AB5491" i="3"/>
  <c r="AB5516" i="3"/>
  <c r="AB5489" i="3"/>
  <c r="AB5413" i="3"/>
  <c r="AB4906" i="3"/>
  <c r="AB4422" i="3"/>
  <c r="AB4241" i="3"/>
  <c r="AB4087" i="3"/>
  <c r="AB3835" i="3"/>
  <c r="AB5095" i="3"/>
  <c r="AB5164" i="3"/>
  <c r="AB5246" i="3"/>
  <c r="AB5221" i="3"/>
  <c r="AB3960" i="3"/>
  <c r="AB5099" i="3"/>
  <c r="AB4445" i="3"/>
  <c r="AB3661" i="3"/>
  <c r="AB4319" i="3"/>
  <c r="AB3634" i="3"/>
  <c r="AB4454" i="3"/>
  <c r="AB2730" i="3"/>
  <c r="AB4449" i="3"/>
  <c r="AB4375" i="3"/>
  <c r="AB5015" i="3"/>
  <c r="AB5509" i="3"/>
  <c r="AB3548" i="3"/>
  <c r="AB3613" i="3"/>
  <c r="AB5072" i="3"/>
  <c r="AB5470" i="3"/>
  <c r="AB5427" i="3"/>
  <c r="AB4915" i="3"/>
  <c r="AB5474" i="3"/>
  <c r="AB4480" i="3"/>
  <c r="AB3885" i="3"/>
  <c r="AB5350" i="3"/>
  <c r="AB4104" i="3"/>
  <c r="AB5484" i="3"/>
  <c r="AB5514" i="3"/>
  <c r="AB3154" i="3"/>
  <c r="AB3648" i="3"/>
  <c r="AB5355" i="3"/>
  <c r="AB3078" i="3"/>
  <c r="AB5392" i="3"/>
  <c r="AB5327" i="3"/>
  <c r="AB4912" i="3"/>
  <c r="AB5467" i="3"/>
  <c r="AB3897" i="3"/>
  <c r="AB3636" i="3"/>
  <c r="AB5406" i="3"/>
  <c r="AB3465" i="3"/>
  <c r="AB3594" i="3"/>
  <c r="AB5500" i="3"/>
  <c r="AB4299" i="3"/>
  <c r="AB5507" i="3"/>
  <c r="AB3506" i="3"/>
  <c r="AB3700" i="3"/>
  <c r="AB5341" i="3"/>
  <c r="AB5179" i="3"/>
  <c r="AB3942" i="3"/>
  <c r="AB5214" i="3"/>
  <c r="AB5488" i="3"/>
  <c r="AB3485" i="3"/>
  <c r="AB5497" i="3"/>
  <c r="AB5403" i="3"/>
  <c r="AB5218" i="3"/>
  <c r="AB3976" i="3"/>
  <c r="AB5080" i="3"/>
  <c r="AB5517" i="3"/>
  <c r="AB5023" i="3"/>
  <c r="AB5510" i="3"/>
  <c r="AB5174" i="3"/>
  <c r="AB4690" i="3"/>
  <c r="AB5210" i="3"/>
  <c r="AB3716" i="3"/>
  <c r="AB4625" i="3"/>
  <c r="AB5256" i="3"/>
  <c r="AB4986" i="3"/>
  <c r="AB3292" i="3"/>
  <c r="AB5198" i="3"/>
  <c r="AB3743" i="3"/>
  <c r="AB4724" i="3"/>
  <c r="AB5512" i="3"/>
  <c r="AB4797" i="3"/>
  <c r="AB4263" i="3"/>
  <c r="AB3724" i="3"/>
  <c r="AB5503" i="3"/>
  <c r="AB5257" i="3"/>
  <c r="AB4543" i="3"/>
  <c r="AB5442" i="3"/>
  <c r="AB3647" i="3"/>
  <c r="AB5088" i="3"/>
  <c r="AB3184" i="3"/>
  <c r="AB5138" i="3"/>
  <c r="AB4822" i="3"/>
  <c r="AB5513" i="3"/>
  <c r="AB5515" i="3"/>
  <c r="AB3227" i="3"/>
  <c r="AB3832" i="3"/>
  <c r="AB5084" i="3"/>
  <c r="AB5289" i="3"/>
  <c r="AB5254" i="3"/>
  <c r="AB3804" i="3"/>
  <c r="AB5511" i="3"/>
  <c r="AB5018" i="3"/>
  <c r="AB5019" i="3"/>
  <c r="AB5365" i="3"/>
  <c r="AB4738" i="3"/>
  <c r="AB4617" i="3"/>
  <c r="AB4247" i="3"/>
  <c r="AB5494" i="3"/>
  <c r="AB4178" i="3"/>
  <c r="AB4622" i="3"/>
  <c r="AB4409" i="3"/>
  <c r="AB4832" i="3"/>
  <c r="AB5496" i="3"/>
  <c r="AB5353" i="3"/>
  <c r="AB4636" i="3"/>
  <c r="AB4010" i="3"/>
  <c r="AB5415" i="3"/>
  <c r="AB5451" i="3"/>
  <c r="AB4524" i="3"/>
  <c r="AB5495" i="3"/>
  <c r="AB3900" i="3"/>
  <c r="AB3669" i="3"/>
  <c r="AB5438" i="3"/>
  <c r="AB5192" i="3"/>
  <c r="AB4050" i="3"/>
  <c r="AB5082" i="3"/>
  <c r="AB5504" i="3"/>
  <c r="AB4458" i="3"/>
  <c r="AB5408" i="3"/>
  <c r="AB5213" i="3"/>
  <c r="AB4646" i="3"/>
  <c r="AB5399" i="3"/>
  <c r="AB5498" i="3"/>
  <c r="AB5459" i="3"/>
  <c r="AB4427" i="3"/>
  <c r="AB4978" i="3"/>
  <c r="AB4147" i="3"/>
  <c r="AB5107" i="3"/>
  <c r="AB5029" i="3"/>
  <c r="AB4716" i="3"/>
  <c r="AB4411" i="3"/>
  <c r="AB5477" i="3"/>
  <c r="AB5135" i="3"/>
  <c r="AB4402" i="3"/>
  <c r="AB4224" i="3"/>
  <c r="AB3745" i="3"/>
  <c r="AB4103" i="3"/>
  <c r="AB5123" i="3"/>
  <c r="AB2852" i="3"/>
  <c r="AB3261" i="3"/>
  <c r="AB4091" i="3"/>
  <c r="AB5480" i="3"/>
  <c r="AB5324" i="3"/>
  <c r="AB4367" i="3"/>
  <c r="AB3429" i="3"/>
  <c r="AB3980" i="3"/>
  <c r="AB5115" i="3"/>
  <c r="AB3782" i="3"/>
  <c r="AB5139" i="3"/>
  <c r="AB5231" i="3"/>
  <c r="AB4916" i="3"/>
  <c r="AB5370" i="3"/>
  <c r="AB4090" i="3"/>
  <c r="AB5036" i="3"/>
  <c r="AB4266" i="3"/>
  <c r="AB4767" i="3"/>
  <c r="AB5481" i="3"/>
  <c r="AB5200" i="3"/>
  <c r="AB4778" i="3"/>
  <c r="AB4359" i="3"/>
  <c r="AB4242" i="3"/>
  <c r="AB5434" i="3"/>
  <c r="AB5437" i="3"/>
  <c r="AB5465" i="3"/>
  <c r="AB5065" i="3"/>
  <c r="AB5093" i="3"/>
  <c r="AB5478" i="3"/>
  <c r="AB5075" i="3"/>
  <c r="AB4746" i="3"/>
  <c r="AB5463" i="3"/>
  <c r="AB5342" i="3"/>
  <c r="AB5100" i="3"/>
  <c r="AB4743" i="3"/>
  <c r="AB5473" i="3"/>
  <c r="AB4698" i="3"/>
  <c r="AB4233" i="3"/>
  <c r="AB4955" i="3"/>
  <c r="AB3722" i="3"/>
  <c r="AB5376" i="3"/>
  <c r="AB5475" i="3"/>
  <c r="AB2801" i="3"/>
  <c r="AB5180" i="3"/>
  <c r="AB3509" i="3"/>
  <c r="AB4626" i="3"/>
  <c r="AB4891" i="3"/>
  <c r="AB2981" i="3"/>
  <c r="AB4897" i="3"/>
  <c r="AB5102" i="3"/>
  <c r="AB3822" i="3"/>
  <c r="AB5368" i="3"/>
  <c r="AB3618" i="3"/>
  <c r="AB4228" i="3"/>
  <c r="AB5460" i="3"/>
  <c r="AB5133" i="3"/>
  <c r="AB4706" i="3"/>
  <c r="AB4596" i="3"/>
  <c r="AB4468" i="3"/>
  <c r="AB3820" i="3"/>
  <c r="AB3957" i="3"/>
  <c r="AB5316" i="3"/>
  <c r="AB4025" i="3"/>
  <c r="AB4821" i="3"/>
  <c r="AB4516" i="3"/>
  <c r="AB4659" i="3"/>
  <c r="AB5456" i="3"/>
  <c r="AB4539" i="3"/>
  <c r="AB4289" i="3"/>
  <c r="AB5462" i="3"/>
  <c r="AB3530" i="3"/>
  <c r="AB5436" i="3"/>
  <c r="AB5384" i="3"/>
  <c r="AB4705" i="3"/>
  <c r="AB5453" i="3"/>
  <c r="AB4950" i="3"/>
  <c r="AB5330" i="3"/>
  <c r="AB5426" i="3"/>
  <c r="AB4757" i="3"/>
  <c r="AB3750" i="3"/>
  <c r="AB5457" i="3"/>
  <c r="AB5243" i="3"/>
  <c r="AB4935" i="3"/>
  <c r="AB3341" i="3"/>
  <c r="AB2930" i="3"/>
  <c r="AB3577" i="3"/>
  <c r="AB4297" i="3"/>
  <c r="AB4037" i="3"/>
  <c r="AB4769" i="3"/>
  <c r="AB4380" i="3"/>
  <c r="AB5445" i="3"/>
  <c r="AB5113" i="3"/>
  <c r="AB3204" i="3"/>
  <c r="AB5319" i="3"/>
  <c r="AB5314" i="3"/>
  <c r="AB5450" i="3"/>
  <c r="AB5394" i="3"/>
  <c r="AB4928" i="3"/>
  <c r="AB5446" i="3"/>
  <c r="AB5352" i="3"/>
  <c r="AB4287" i="3"/>
  <c r="AB5236" i="3"/>
  <c r="AB4669" i="3"/>
  <c r="AB4668" i="3"/>
  <c r="AB4911" i="3"/>
  <c r="AB5007" i="3"/>
  <c r="AB4441" i="3"/>
  <c r="AB4039" i="3"/>
  <c r="AB5357" i="3"/>
  <c r="AB4320" i="3"/>
  <c r="AB4162" i="3"/>
  <c r="AB4536" i="3"/>
  <c r="AB5387" i="3"/>
  <c r="AB5381" i="3"/>
  <c r="AB5360" i="3"/>
  <c r="AB3896" i="3"/>
  <c r="AB4356" i="3"/>
  <c r="AB4657" i="3"/>
  <c r="AB4400" i="3"/>
  <c r="AB5433" i="3"/>
  <c r="AB5432" i="3"/>
  <c r="AB5241" i="3"/>
  <c r="AB5391" i="3"/>
  <c r="AB5405" i="3"/>
  <c r="AB4344" i="3"/>
  <c r="AB4747" i="3"/>
  <c r="AB3754" i="3"/>
  <c r="AB4277" i="3"/>
  <c r="AB5144" i="3"/>
  <c r="AB3011" i="3"/>
  <c r="AB5422" i="3"/>
  <c r="AB4148" i="3"/>
  <c r="AB5329" i="3"/>
  <c r="AB5194" i="3"/>
  <c r="AB4504" i="3"/>
  <c r="AB4401" i="3"/>
  <c r="AB5358" i="3"/>
  <c r="AB5089" i="3"/>
  <c r="AB5279" i="3"/>
  <c r="AB3873" i="3"/>
  <c r="AB4541" i="3"/>
  <c r="AB4201" i="3"/>
  <c r="AB4132" i="3"/>
  <c r="AB5423" i="3"/>
  <c r="AB4374" i="3"/>
  <c r="AB4115" i="3"/>
  <c r="AB4271" i="3"/>
  <c r="AB5383" i="3"/>
  <c r="AB2832" i="3"/>
  <c r="AB5424" i="3"/>
  <c r="AB5402" i="3"/>
  <c r="AB5253" i="3"/>
  <c r="AB5237" i="3"/>
  <c r="AB5347" i="3"/>
  <c r="AB4555" i="3"/>
  <c r="AB4957" i="3"/>
  <c r="AB4941" i="3"/>
  <c r="AB5390" i="3"/>
  <c r="AB4814" i="3"/>
  <c r="AB4485" i="3"/>
  <c r="AB4361" i="3"/>
  <c r="AB2729" i="3"/>
  <c r="AB4394" i="3"/>
  <c r="AB4918" i="3"/>
  <c r="AB5410" i="3"/>
  <c r="AB4827" i="3"/>
  <c r="AB4973" i="3"/>
  <c r="AB5412" i="3"/>
  <c r="AB3510" i="3"/>
  <c r="AB5409" i="3"/>
  <c r="AB4938" i="3"/>
  <c r="AB5400" i="3"/>
  <c r="AB4396" i="3"/>
  <c r="AB4290" i="3"/>
  <c r="AB5398" i="3"/>
  <c r="AB5141" i="3"/>
  <c r="AB4072" i="3"/>
  <c r="AB4315" i="3"/>
  <c r="AB5401" i="3"/>
  <c r="AB5321" i="3"/>
  <c r="AB5291" i="3"/>
  <c r="AB5240" i="3"/>
  <c r="AB4045" i="3"/>
  <c r="AB4232" i="3"/>
  <c r="AB3255" i="3"/>
  <c r="AB4335" i="3"/>
  <c r="AB4692" i="3"/>
  <c r="AB4015" i="3"/>
  <c r="AB4286" i="3"/>
  <c r="AB3606" i="3"/>
  <c r="AB4770" i="3"/>
  <c r="AB3808" i="3"/>
  <c r="AB5338" i="3"/>
  <c r="AB5307" i="3"/>
  <c r="AB5386" i="3"/>
  <c r="AB5395" i="3"/>
  <c r="AB4780" i="3"/>
  <c r="AB5162" i="3"/>
  <c r="AB5161" i="3"/>
  <c r="AB5373" i="3"/>
  <c r="AB3388" i="3"/>
  <c r="AB3862" i="3"/>
  <c r="AB4867" i="3"/>
  <c r="AB5132" i="3"/>
  <c r="AB3828" i="3"/>
  <c r="AB4994" i="3"/>
  <c r="AB3666" i="3"/>
  <c r="AB4708" i="3"/>
  <c r="AB2676" i="3"/>
  <c r="AB4113" i="3"/>
  <c r="AB5169" i="3"/>
  <c r="AB4710" i="3"/>
  <c r="AB4472" i="3"/>
  <c r="AB3664" i="3"/>
  <c r="AB4330" i="3"/>
  <c r="AB5130" i="3"/>
  <c r="AB4581" i="3"/>
  <c r="AB4808" i="3"/>
  <c r="AB4392" i="3"/>
  <c r="AB5173" i="3"/>
  <c r="AB4879" i="3"/>
  <c r="AB3877" i="3"/>
  <c r="AB5087" i="3"/>
  <c r="AB4306" i="3"/>
  <c r="AB4502" i="3"/>
  <c r="AB2788" i="3"/>
  <c r="AB5229" i="3"/>
  <c r="AB5148" i="3"/>
  <c r="AB4859" i="3"/>
  <c r="AB5056" i="3"/>
  <c r="AB2772" i="3"/>
  <c r="AB5147" i="3"/>
  <c r="AB5337" i="3"/>
  <c r="AB5242" i="3"/>
  <c r="AB5009" i="3"/>
  <c r="AB4999" i="3"/>
  <c r="AB5190" i="3"/>
  <c r="AB5067" i="3"/>
  <c r="AB5349" i="3"/>
  <c r="AB5363" i="3"/>
  <c r="AB4594" i="3"/>
  <c r="AB4823" i="3"/>
  <c r="AB5111" i="3"/>
  <c r="AB4818" i="3"/>
  <c r="AB5340" i="3"/>
  <c r="AB5220" i="3"/>
  <c r="AB5160" i="3"/>
  <c r="AB4942" i="3"/>
  <c r="AB3030" i="3"/>
  <c r="AB5332" i="3"/>
  <c r="AB4034" i="3"/>
  <c r="AB4956" i="3"/>
  <c r="AB5343" i="3"/>
  <c r="AB5155" i="3"/>
  <c r="AB4240" i="3"/>
  <c r="AB3125" i="3"/>
  <c r="AB4436" i="3"/>
  <c r="AB4689" i="3"/>
  <c r="AB5058" i="3"/>
  <c r="AB4373" i="3"/>
  <c r="AB3814" i="3"/>
  <c r="AB5171" i="3"/>
  <c r="AB5227" i="3"/>
  <c r="AB5351" i="3"/>
  <c r="AB4002" i="3"/>
  <c r="AB5203" i="3"/>
  <c r="AB4127" i="3"/>
  <c r="AB3528" i="3"/>
  <c r="AB4937" i="3"/>
  <c r="AB4610" i="3"/>
  <c r="AB5348" i="3"/>
  <c r="AB4136" i="3"/>
  <c r="AB3844" i="3"/>
  <c r="AB4261" i="3"/>
  <c r="AB5195" i="3"/>
  <c r="AB5053" i="3"/>
  <c r="AB5339" i="3"/>
  <c r="AB5199" i="3"/>
  <c r="AB4628" i="3"/>
  <c r="AB4826" i="3"/>
  <c r="AB5059" i="3"/>
  <c r="AB5317" i="3"/>
  <c r="AB4109" i="3"/>
  <c r="AB3802" i="3"/>
  <c r="AB4550" i="3"/>
  <c r="AB5273" i="3"/>
  <c r="AB4694" i="3"/>
  <c r="AB5313" i="3"/>
  <c r="AB5225" i="3"/>
  <c r="AB5331" i="3"/>
  <c r="AB3671" i="3"/>
  <c r="AB5085" i="3"/>
  <c r="AB3938" i="3"/>
  <c r="AB5048" i="3"/>
  <c r="AB5013" i="3"/>
  <c r="AB5189" i="3"/>
  <c r="AB5301" i="3"/>
  <c r="AB4573" i="3"/>
  <c r="AB4750" i="3"/>
  <c r="AB3459" i="3"/>
  <c r="AB3256" i="3"/>
  <c r="AB5276" i="3"/>
  <c r="AB4352" i="3"/>
  <c r="AB4424" i="3"/>
  <c r="AB4234" i="3"/>
  <c r="AB4775" i="3"/>
  <c r="AB4451" i="3"/>
  <c r="AB4414" i="3"/>
  <c r="AB5238" i="3"/>
  <c r="AB5117" i="3"/>
  <c r="AB3533" i="3"/>
  <c r="AB3925" i="3"/>
  <c r="AB4932" i="3"/>
  <c r="AB5309" i="3"/>
  <c r="AB4191" i="3"/>
  <c r="AB4488" i="3"/>
  <c r="AB3338" i="3"/>
  <c r="AB4569" i="3"/>
  <c r="AB3842" i="3"/>
  <c r="AB5066" i="3"/>
  <c r="AB5110" i="3"/>
  <c r="AB4204" i="3"/>
  <c r="AB5298" i="3"/>
  <c r="AB5297" i="3"/>
  <c r="AB5119" i="3"/>
  <c r="AB5300" i="3"/>
  <c r="AB5293" i="3"/>
  <c r="AB5122" i="3"/>
  <c r="AB4637" i="3"/>
  <c r="AB4567" i="3"/>
  <c r="AB5270" i="3"/>
  <c r="AB4407" i="3"/>
  <c r="AB4509" i="3"/>
  <c r="AB4343" i="3"/>
  <c r="AB4810" i="3"/>
  <c r="AB4425" i="3"/>
  <c r="AB4553" i="3"/>
  <c r="AB4223" i="3"/>
  <c r="AB4041" i="3"/>
  <c r="AB5288" i="3"/>
  <c r="AB4917" i="3"/>
  <c r="AB4489" i="3"/>
  <c r="AB4135" i="3"/>
  <c r="AB2898" i="3"/>
  <c r="AB5287" i="3"/>
  <c r="AB4975" i="3"/>
  <c r="AB4841" i="3"/>
  <c r="AB4666" i="3"/>
  <c r="AB3588" i="3"/>
  <c r="AB4926" i="3"/>
  <c r="AB3779" i="3"/>
  <c r="AB4886" i="3"/>
  <c r="AB5283" i="3"/>
  <c r="AB4349" i="3"/>
  <c r="AB4552" i="3"/>
  <c r="AB4169" i="3"/>
  <c r="AB4559" i="3"/>
  <c r="AB4303" i="3"/>
  <c r="AB4806" i="3"/>
  <c r="AB4161" i="3"/>
  <c r="AB3519" i="3"/>
  <c r="AB3983" i="3"/>
  <c r="AB5076" i="3"/>
  <c r="AB4914" i="3"/>
  <c r="AB4120" i="3"/>
  <c r="AB5247" i="3"/>
  <c r="AB4854" i="3"/>
  <c r="AB4849" i="3"/>
  <c r="AB5232" i="3"/>
  <c r="AB4945" i="3"/>
  <c r="AB5269" i="3"/>
  <c r="AB4962" i="3"/>
  <c r="AB5267" i="3"/>
  <c r="AB4840" i="3"/>
  <c r="AB5239" i="3"/>
  <c r="AB5265" i="3"/>
  <c r="AB4520" i="3"/>
  <c r="AB4961" i="3"/>
  <c r="AB3264" i="3"/>
  <c r="AB4007" i="3"/>
  <c r="AB3504" i="3"/>
  <c r="AB5114" i="3"/>
  <c r="AB4599" i="3"/>
  <c r="AB3898" i="3"/>
  <c r="AB5035" i="3"/>
  <c r="AB3428" i="3"/>
  <c r="AB5255" i="3"/>
  <c r="AB5125" i="3"/>
  <c r="AB3758" i="3"/>
  <c r="AB5226" i="3"/>
  <c r="AB4538" i="3"/>
  <c r="AB4894" i="3"/>
  <c r="AB3944" i="3"/>
  <c r="AB2941" i="3"/>
  <c r="AB3267" i="3"/>
  <c r="AB4080" i="3"/>
  <c r="AB4438" i="3"/>
  <c r="AB3390" i="3"/>
  <c r="AB5234" i="3"/>
  <c r="AB5040" i="3"/>
  <c r="AB4958" i="3"/>
  <c r="AB4658" i="3"/>
  <c r="AB4893" i="3"/>
  <c r="AB3383" i="3"/>
  <c r="AB5245" i="3"/>
  <c r="AB5003" i="3"/>
  <c r="AB5244" i="3"/>
  <c r="AB4723" i="3"/>
  <c r="AB5129" i="3"/>
  <c r="AB5206" i="3"/>
  <c r="AB3164" i="3"/>
  <c r="AB5022" i="3"/>
  <c r="AB4977" i="3"/>
  <c r="AB5235" i="3"/>
  <c r="AB3993" i="3"/>
  <c r="AB4847" i="3"/>
  <c r="AB4851" i="3"/>
  <c r="AB4474" i="3"/>
  <c r="AB3427" i="3"/>
  <c r="AB4773" i="3"/>
  <c r="AB3912" i="3"/>
  <c r="AB5230" i="3"/>
  <c r="AB5109" i="3"/>
  <c r="AB4462" i="3"/>
  <c r="AB4145" i="3"/>
  <c r="AB4979" i="3"/>
  <c r="AB4417" i="3"/>
  <c r="AB4868" i="3"/>
  <c r="AB4671" i="3"/>
  <c r="AB4268" i="3"/>
  <c r="AB5219" i="3"/>
  <c r="AB5159" i="3"/>
  <c r="AB4931" i="3"/>
  <c r="AB3712" i="3"/>
  <c r="AB3608" i="3"/>
  <c r="AB3947" i="3"/>
  <c r="AB4341" i="3"/>
  <c r="AB3633" i="3"/>
  <c r="AB4982" i="3"/>
  <c r="AB4483" i="3"/>
  <c r="AB3889" i="3"/>
  <c r="AB4903" i="3"/>
  <c r="AB4506" i="3"/>
  <c r="AB5205" i="3"/>
  <c r="AB4393" i="3"/>
  <c r="AB3566" i="3"/>
  <c r="AB5057" i="3"/>
  <c r="AB4971" i="3"/>
  <c r="AB3659" i="3"/>
  <c r="AB4674" i="3"/>
  <c r="AB4437" i="3"/>
  <c r="AB5103" i="3"/>
  <c r="AB4820" i="3"/>
  <c r="AB4047" i="3"/>
  <c r="AB5186" i="3"/>
  <c r="AB5094" i="3"/>
  <c r="AB5143" i="3"/>
  <c r="AB5077" i="3"/>
  <c r="AB5188" i="3"/>
  <c r="AB5187" i="3"/>
  <c r="AB4819" i="3"/>
  <c r="AB4035" i="3"/>
  <c r="AB4073" i="3"/>
  <c r="AB5182" i="3"/>
  <c r="AB4444" i="3"/>
  <c r="AB3146" i="3"/>
  <c r="AB5112" i="3"/>
  <c r="AB4058" i="3"/>
  <c r="AB3841" i="3"/>
  <c r="AB5157" i="3"/>
  <c r="AB4920" i="3"/>
  <c r="AB4795" i="3"/>
  <c r="AB5051" i="3"/>
  <c r="AB5176" i="3"/>
  <c r="AB5131" i="3"/>
  <c r="AB5034" i="3"/>
  <c r="AB4385" i="3"/>
  <c r="AB4295" i="3"/>
  <c r="AB4357" i="3"/>
  <c r="AB4844" i="3"/>
  <c r="AB4558" i="3"/>
  <c r="AB3207" i="3"/>
  <c r="AB5055" i="3"/>
  <c r="AB5042" i="3"/>
  <c r="AB5142" i="3"/>
  <c r="AB5064" i="3"/>
  <c r="AB4687" i="3"/>
  <c r="AB4353" i="3"/>
  <c r="AB5069" i="3"/>
  <c r="AB5163" i="3"/>
  <c r="AB4523" i="3"/>
  <c r="AB4459" i="3"/>
  <c r="AB4016" i="3"/>
  <c r="AB4895" i="3"/>
  <c r="AB3171" i="3"/>
  <c r="AB5006" i="3"/>
  <c r="AB4351" i="3"/>
  <c r="AB5026" i="3"/>
  <c r="AB5156" i="3"/>
  <c r="AB4766" i="3"/>
  <c r="AB4898" i="3"/>
  <c r="AB4526" i="3"/>
  <c r="AB4499" i="3"/>
  <c r="AB4764" i="3"/>
  <c r="AB5153" i="3"/>
  <c r="AB4452" i="3"/>
  <c r="AB4412" i="3"/>
  <c r="AB4102" i="3"/>
  <c r="AB3638" i="3"/>
  <c r="AB5008" i="3"/>
  <c r="AB4256" i="3"/>
  <c r="AB3600" i="3"/>
  <c r="AB4466" i="3"/>
  <c r="AB5046" i="3"/>
  <c r="AB4633" i="3"/>
  <c r="AB4365" i="3"/>
  <c r="AB5124" i="3"/>
  <c r="AB4215" i="3"/>
  <c r="AB4476" i="3"/>
  <c r="AB4964" i="3"/>
  <c r="AB3704" i="3"/>
  <c r="AB4686" i="3"/>
  <c r="AB4721" i="3"/>
  <c r="AB4586" i="3"/>
  <c r="AB3905" i="3"/>
  <c r="AB3904" i="3"/>
  <c r="AB4515" i="3"/>
  <c r="AB4611" i="3"/>
  <c r="AB3487" i="3"/>
  <c r="AB4257" i="3"/>
  <c r="AB4976" i="3"/>
  <c r="AB5128" i="3"/>
  <c r="AB4075" i="3"/>
  <c r="AB4966" i="3"/>
  <c r="AB4150" i="3"/>
  <c r="AB4789" i="3"/>
  <c r="AB4881" i="3"/>
  <c r="AB4053" i="3"/>
  <c r="AB4933" i="3"/>
  <c r="AB4755" i="3"/>
  <c r="AB3713" i="3"/>
  <c r="AB4152" i="3"/>
  <c r="AB4825" i="3"/>
  <c r="AB4448" i="3"/>
  <c r="AB5083" i="3"/>
  <c r="AB4866" i="3"/>
  <c r="AB4576" i="3"/>
  <c r="AB3927" i="3"/>
  <c r="AB4888" i="3"/>
  <c r="AB5038" i="3"/>
  <c r="AB4802" i="3"/>
  <c r="AB5054" i="3"/>
  <c r="AB3892" i="3"/>
  <c r="AB4081" i="3"/>
  <c r="AB4294" i="3"/>
  <c r="AB4587" i="3"/>
  <c r="AB3887" i="3"/>
  <c r="AB4880" i="3"/>
  <c r="AB3135" i="3"/>
  <c r="AB5091" i="3"/>
  <c r="AB4801" i="3"/>
  <c r="AB4338" i="3"/>
  <c r="AB4949" i="3"/>
  <c r="AB5106" i="3"/>
  <c r="AB3953" i="3"/>
  <c r="AB4752" i="3"/>
  <c r="AB3836" i="3"/>
  <c r="AB3088" i="3"/>
  <c r="AB4908" i="3"/>
  <c r="AB3474" i="3"/>
  <c r="AB5074" i="3"/>
  <c r="AB5096" i="3"/>
  <c r="AB4946" i="3"/>
  <c r="AB4143" i="3"/>
  <c r="AB3907" i="3"/>
  <c r="AB4566" i="3"/>
  <c r="AB5039" i="3"/>
  <c r="AB4799" i="3"/>
  <c r="AB4259" i="3"/>
  <c r="AB5097" i="3"/>
  <c r="AB5086" i="3"/>
  <c r="AB5092" i="3"/>
  <c r="AB4984" i="3"/>
  <c r="AB3640" i="3"/>
  <c r="AB3858" i="3"/>
  <c r="AB4379" i="3"/>
  <c r="AB2620" i="3"/>
  <c r="AB2782" i="3"/>
  <c r="AB4609" i="3"/>
  <c r="AB3792" i="3"/>
  <c r="AB4331" i="3"/>
  <c r="AB4583" i="3"/>
  <c r="AB4582" i="3"/>
  <c r="AB4997" i="3"/>
  <c r="AB5049" i="3"/>
  <c r="AB3369" i="3"/>
  <c r="AB5000" i="3"/>
  <c r="AB4763" i="3"/>
  <c r="AB3765" i="3"/>
  <c r="AB4861" i="3"/>
  <c r="AB4648" i="3"/>
  <c r="AB4649" i="3"/>
  <c r="AB5020" i="3"/>
  <c r="AB4250" i="3"/>
  <c r="AB5061" i="3"/>
  <c r="AB3531" i="3"/>
  <c r="AB5002" i="3"/>
  <c r="AB4990" i="3"/>
  <c r="AB4855" i="3"/>
  <c r="AB4292" i="3"/>
  <c r="AB2400" i="3"/>
  <c r="AB4744" i="3"/>
  <c r="AB4739" i="3"/>
  <c r="AB4865" i="3"/>
  <c r="AB4998" i="3"/>
  <c r="AB4613" i="3"/>
  <c r="AB4740" i="3"/>
  <c r="AB4730" i="3"/>
  <c r="AB4059" i="3"/>
  <c r="AB3811" i="3"/>
  <c r="AB5050" i="3"/>
  <c r="AB5045" i="3"/>
  <c r="AB4969" i="3"/>
  <c r="AB4272" i="3"/>
  <c r="AB4521" i="3"/>
  <c r="AB4873" i="3"/>
  <c r="AB4487" i="3"/>
  <c r="AB3240" i="3"/>
  <c r="AB4791" i="3"/>
  <c r="AB4364" i="3"/>
  <c r="AB5044" i="3"/>
  <c r="AB5025" i="3"/>
  <c r="AB3522" i="3"/>
  <c r="AB4714" i="3"/>
  <c r="AB3289" i="3"/>
  <c r="AB4355" i="3"/>
  <c r="AB4570" i="3"/>
  <c r="AB4816" i="3"/>
  <c r="AB3521" i="3"/>
  <c r="AB4884" i="3"/>
  <c r="AB5021" i="3"/>
  <c r="AB2975" i="3"/>
  <c r="AB3637" i="3"/>
  <c r="AB4980" i="3"/>
  <c r="AB5017" i="3"/>
  <c r="AB4288" i="3"/>
  <c r="AB4217" i="3"/>
  <c r="AB5016" i="3"/>
  <c r="AB3813" i="3"/>
  <c r="AB4211" i="3"/>
  <c r="AB4968" i="3"/>
  <c r="AB4340" i="3"/>
  <c r="AB4993" i="3"/>
  <c r="AB4848" i="3"/>
  <c r="AB4833" i="3"/>
  <c r="AB3670" i="3"/>
  <c r="AB4693" i="3"/>
  <c r="AB4864" i="3"/>
  <c r="AB4391" i="3"/>
  <c r="AB3901" i="3"/>
  <c r="AB4951" i="3"/>
  <c r="AB4939" i="3"/>
  <c r="AB4604" i="3"/>
  <c r="AB4996" i="3"/>
  <c r="AB4831" i="3"/>
  <c r="AB4175" i="3"/>
  <c r="AB4927" i="3"/>
  <c r="AB2869" i="3"/>
  <c r="AB3786" i="3"/>
  <c r="AB3151" i="3"/>
  <c r="AB3490" i="3"/>
  <c r="AB4461" i="3"/>
  <c r="AB4776" i="3"/>
  <c r="AB4634" i="3"/>
  <c r="AB4482" i="3"/>
  <c r="AB4902" i="3"/>
  <c r="AB4382" i="3"/>
  <c r="AB4631" i="3"/>
  <c r="AB4760" i="3"/>
  <c r="AB4650" i="3"/>
  <c r="AB4122" i="3"/>
  <c r="AB3508" i="3"/>
  <c r="AB3777" i="3"/>
  <c r="AB3778" i="3"/>
  <c r="AB3195" i="3"/>
  <c r="AB4878" i="3"/>
  <c r="AB4909" i="3"/>
  <c r="AB4598" i="3"/>
  <c r="AB4701" i="3"/>
  <c r="AB4076" i="3"/>
  <c r="AB4345" i="3"/>
  <c r="AB4963" i="3"/>
  <c r="AB4456" i="3"/>
  <c r="AB4953" i="3"/>
  <c r="AB3650" i="3"/>
  <c r="AB4225" i="3"/>
  <c r="AB4900" i="3"/>
  <c r="AB4675" i="3"/>
  <c r="AB4838" i="3"/>
  <c r="AB4564" i="3"/>
  <c r="AB4173" i="3"/>
  <c r="AB4273" i="3"/>
  <c r="AB4667" i="3"/>
  <c r="AB4004" i="3"/>
  <c r="AB4369" i="3"/>
  <c r="AB3731" i="3"/>
  <c r="AB3601" i="3"/>
  <c r="AB4491" i="3"/>
  <c r="AB4759" i="3"/>
  <c r="AB2846" i="3"/>
  <c r="AB4875" i="3"/>
  <c r="AB4336" i="3"/>
  <c r="AB4793" i="3"/>
  <c r="AB4309" i="3"/>
  <c r="AB4274" i="3"/>
  <c r="AB4901" i="3"/>
  <c r="AB4697" i="3"/>
  <c r="AB4877" i="3"/>
  <c r="AB4919" i="3"/>
  <c r="AB3623" i="3"/>
  <c r="AB4885" i="3"/>
  <c r="AB3059" i="3"/>
  <c r="AB4525" i="3"/>
  <c r="AB4889" i="3"/>
  <c r="AB4829" i="3"/>
  <c r="AB3498" i="3"/>
  <c r="AB4565" i="3"/>
  <c r="AB3801" i="3"/>
  <c r="AB4839" i="3"/>
  <c r="AB4202" i="3"/>
  <c r="AB3677" i="3"/>
  <c r="AB4870" i="3"/>
  <c r="AB4761" i="3"/>
  <c r="AB4494" i="3"/>
  <c r="AB4418" i="3"/>
  <c r="AB4193" i="3"/>
  <c r="AB4384" i="3"/>
  <c r="AB3991" i="3"/>
  <c r="AB4511" i="3"/>
  <c r="AB2866" i="3"/>
  <c r="AB4554" i="3"/>
  <c r="AB3658" i="3"/>
  <c r="AB4872" i="3"/>
  <c r="AB4227" i="3"/>
  <c r="AB3277" i="3"/>
  <c r="AB3176" i="3"/>
  <c r="AB4887" i="3"/>
  <c r="AB4023" i="3"/>
  <c r="AB3401" i="3"/>
  <c r="AB4457" i="3"/>
  <c r="AB4372" i="3"/>
  <c r="AB2996" i="3"/>
  <c r="AB3985" i="3"/>
  <c r="AB4205" i="3"/>
  <c r="AB4623" i="3"/>
  <c r="AB3413" i="3"/>
  <c r="AB4048" i="3"/>
  <c r="AB4703" i="3"/>
  <c r="AB4644" i="3"/>
  <c r="AB4510" i="3"/>
  <c r="AB4638" i="3"/>
  <c r="AB4874" i="3"/>
  <c r="AB4572" i="3"/>
  <c r="AB4749" i="3"/>
  <c r="AB4187" i="3"/>
  <c r="AB2708" i="3"/>
  <c r="AB4783" i="3"/>
  <c r="AB3867" i="3"/>
  <c r="AB3701" i="3"/>
  <c r="AB3409" i="3"/>
  <c r="AB4842" i="3"/>
  <c r="AB4527" i="3"/>
  <c r="AB4529" i="3"/>
  <c r="AB3933" i="3"/>
  <c r="AB4777" i="3"/>
  <c r="AB4807" i="3"/>
  <c r="AB4756" i="3"/>
  <c r="AB4754" i="3"/>
  <c r="AB4138" i="3"/>
  <c r="AB4065" i="3"/>
  <c r="AB3940" i="3"/>
  <c r="AB3626" i="3"/>
  <c r="AB4717" i="3"/>
  <c r="AB4415" i="3"/>
  <c r="AB4291" i="3"/>
  <c r="AB4057" i="3"/>
  <c r="AB3346" i="3"/>
  <c r="AB2862" i="3"/>
  <c r="AB3547" i="3"/>
  <c r="AB4843" i="3"/>
  <c r="AB3922" i="3"/>
  <c r="AB2893" i="3"/>
  <c r="AB4054" i="3"/>
  <c r="AB4423" i="3"/>
  <c r="AB4245" i="3"/>
  <c r="AB4817" i="3"/>
  <c r="AB4580" i="3"/>
  <c r="AB4117" i="3"/>
  <c r="AB4137" i="3"/>
  <c r="AB4781" i="3"/>
  <c r="AB4128" i="3"/>
  <c r="AB4607" i="3"/>
  <c r="AB4158" i="3"/>
  <c r="AB3662" i="3"/>
  <c r="AB4800" i="3"/>
  <c r="AB4325" i="3"/>
  <c r="AB3645" i="3"/>
  <c r="AB4796" i="3"/>
  <c r="AB4435" i="3"/>
  <c r="AB4731" i="3"/>
  <c r="AB3515" i="3"/>
  <c r="AB4782" i="3"/>
  <c r="AB2979" i="3"/>
  <c r="AB4144" i="3"/>
  <c r="AB3736" i="3"/>
  <c r="AB4348" i="3"/>
  <c r="AB4682" i="3"/>
  <c r="AB3262" i="3"/>
  <c r="AB3886" i="3"/>
  <c r="AB3441" i="3"/>
  <c r="AB4443" i="3"/>
  <c r="AB4428" i="3"/>
  <c r="AB4765" i="3"/>
  <c r="AB4252" i="3"/>
  <c r="AB4748" i="3"/>
  <c r="AB4378" i="3"/>
  <c r="AB3466" i="3"/>
  <c r="AB4712" i="3"/>
  <c r="AB4354" i="3"/>
  <c r="AB3975" i="3"/>
  <c r="AB3974" i="3"/>
  <c r="AB4772" i="3"/>
  <c r="AB3917" i="3"/>
  <c r="AB3916" i="3"/>
  <c r="AB3914" i="3"/>
  <c r="AB3915" i="3"/>
  <c r="AB3416" i="3"/>
  <c r="AB4640" i="3"/>
  <c r="AB4314" i="3"/>
  <c r="AB4105" i="3"/>
  <c r="AB3990" i="3"/>
  <c r="AB3196" i="3"/>
  <c r="AB3918" i="3"/>
  <c r="AB4679" i="3"/>
  <c r="AB4733" i="3"/>
  <c r="AB4021" i="3"/>
  <c r="AB4736" i="3"/>
  <c r="AB4096" i="3"/>
  <c r="AB3497" i="3"/>
  <c r="AB2586" i="3"/>
  <c r="AB4718" i="3"/>
  <c r="AB4725" i="3"/>
  <c r="AB3921" i="3"/>
  <c r="AB3188" i="3"/>
  <c r="AB3845" i="3"/>
  <c r="AB4101" i="3"/>
  <c r="AB4734" i="3"/>
  <c r="AB3110" i="3"/>
  <c r="AB4563" i="3"/>
  <c r="AB3872" i="3"/>
  <c r="AB4590" i="3"/>
  <c r="AB4699" i="3"/>
  <c r="AB2761" i="3"/>
  <c r="AB3759" i="3"/>
  <c r="AB4514" i="3"/>
  <c r="AB3891" i="3"/>
  <c r="AB4639" i="3"/>
  <c r="AB4656" i="3"/>
  <c r="AB4012" i="3"/>
  <c r="AB4381" i="3"/>
  <c r="AB4621" i="3"/>
  <c r="AB4470" i="3"/>
  <c r="AB4695" i="3"/>
  <c r="AB4530" i="3"/>
  <c r="AB4496" i="3"/>
  <c r="AB3978" i="3"/>
  <c r="AB3460" i="3"/>
  <c r="AB4360" i="3"/>
  <c r="AB4226" i="3"/>
  <c r="AB3095" i="3"/>
  <c r="AB3326" i="3"/>
  <c r="AB4337" i="3"/>
  <c r="AB4450" i="3"/>
  <c r="AB4279" i="3"/>
  <c r="AB3454" i="3"/>
  <c r="AB4653" i="3"/>
  <c r="AB4052" i="3"/>
  <c r="AB4664" i="3"/>
  <c r="AB4056" i="3"/>
  <c r="AB4486" i="3"/>
  <c r="AB4203" i="3"/>
  <c r="AB4618" i="3"/>
  <c r="AB4655" i="3"/>
  <c r="AB4643" i="3"/>
  <c r="AB4522" i="3"/>
  <c r="AB4577" i="3"/>
  <c r="AB4641" i="3"/>
  <c r="AB4321" i="3"/>
  <c r="AB4237" i="3"/>
  <c r="AB3228" i="3"/>
  <c r="AB4624" i="3"/>
  <c r="AB3071" i="3"/>
  <c r="AB4168" i="3"/>
  <c r="AB4497" i="3"/>
  <c r="AB4593" i="3"/>
  <c r="AB4560" i="3"/>
  <c r="AB4608" i="3"/>
  <c r="AB4605" i="3"/>
  <c r="AB4446" i="3"/>
  <c r="AB2879" i="3"/>
  <c r="AB4484" i="3"/>
  <c r="AB4089" i="3"/>
  <c r="AB3232" i="3"/>
  <c r="AB2904" i="3"/>
  <c r="AB4501" i="3"/>
  <c r="AB4008" i="3"/>
  <c r="AB3380" i="3"/>
  <c r="AB4302" i="3"/>
  <c r="AB4060" i="3"/>
  <c r="AB3767" i="3"/>
  <c r="AB4399" i="3"/>
  <c r="AB3787" i="3"/>
  <c r="AB4429" i="3"/>
  <c r="AB4498" i="3"/>
  <c r="AB4151" i="3"/>
  <c r="AB4534" i="3"/>
  <c r="AB3473" i="3"/>
  <c r="AB4500" i="3"/>
  <c r="AB4238" i="3"/>
  <c r="AB3450" i="3"/>
  <c r="AB4219" i="3"/>
  <c r="AB4532" i="3"/>
  <c r="AB4316" i="3"/>
  <c r="AB4108" i="3"/>
  <c r="AB4542" i="3"/>
  <c r="AB3406" i="3"/>
  <c r="AB4528" i="3"/>
  <c r="AB3988" i="3"/>
  <c r="AB3969" i="3"/>
  <c r="AB4386" i="3"/>
  <c r="AB3809" i="3"/>
  <c r="AB4473" i="3"/>
  <c r="AB4116" i="3"/>
  <c r="AB3963" i="3"/>
  <c r="AB4403" i="3"/>
  <c r="AB2957" i="3"/>
  <c r="AB4068" i="3"/>
  <c r="AB4505" i="3"/>
  <c r="AB4347" i="3"/>
  <c r="AB4077" i="3"/>
  <c r="AB3667" i="3"/>
  <c r="AB4166" i="3"/>
  <c r="AB4236" i="3"/>
  <c r="AB3053" i="3"/>
  <c r="AB3246" i="3"/>
  <c r="AB3541" i="3"/>
  <c r="AB3615" i="3"/>
  <c r="AB4388" i="3"/>
  <c r="AB4471" i="3"/>
  <c r="AB4419" i="3"/>
  <c r="AB4363" i="3"/>
  <c r="AB3931" i="3"/>
  <c r="AB4408" i="3"/>
  <c r="AB3138" i="3"/>
  <c r="AB3688" i="3"/>
  <c r="AB3617" i="3"/>
  <c r="AB4061" i="3"/>
  <c r="AB3288" i="3"/>
  <c r="AB3856" i="3"/>
  <c r="AB3798" i="3"/>
  <c r="AB4387" i="3"/>
  <c r="AB2444" i="3"/>
  <c r="AB2631" i="3"/>
  <c r="AB2630" i="3"/>
  <c r="AB3721" i="3"/>
  <c r="AB3668" i="3"/>
  <c r="AB4112" i="3"/>
  <c r="AB4301" i="3"/>
  <c r="AB3852" i="3"/>
  <c r="AB4293" i="3"/>
  <c r="AB4276" i="3"/>
  <c r="AB4046" i="3"/>
  <c r="AB3703" i="3"/>
  <c r="AB3373" i="3"/>
  <c r="AB3526" i="3"/>
  <c r="AB3349" i="3"/>
  <c r="AB2456" i="3"/>
  <c r="AB4027" i="3"/>
  <c r="AB4398" i="3"/>
  <c r="AB4131" i="3"/>
  <c r="AB3929" i="3"/>
  <c r="AB3928" i="3"/>
  <c r="AB3874" i="3"/>
  <c r="AB4142" i="3"/>
  <c r="AB3825" i="3"/>
  <c r="AB4190" i="3"/>
  <c r="AB4200" i="3"/>
  <c r="AB3785" i="3"/>
  <c r="AB3542" i="3"/>
  <c r="AB3979" i="3"/>
  <c r="AB3580" i="3"/>
  <c r="AB3986" i="3"/>
  <c r="AB4134" i="3"/>
  <c r="AB4282" i="3"/>
  <c r="AB4327" i="3"/>
  <c r="AB4346" i="3"/>
  <c r="AB3937" i="3"/>
  <c r="AB3375" i="3"/>
  <c r="AB4251" i="3"/>
  <c r="AB4243" i="3"/>
  <c r="AB3995" i="3"/>
  <c r="AB3935" i="3"/>
  <c r="AB3971" i="3"/>
  <c r="AB3718" i="3"/>
  <c r="AB2739" i="3"/>
  <c r="AB4311" i="3"/>
  <c r="AB4312" i="3"/>
  <c r="AB4284" i="3"/>
  <c r="AB3951" i="3"/>
  <c r="AB3950" i="3"/>
  <c r="AB3418" i="3"/>
  <c r="AB3711" i="3"/>
  <c r="AB2827" i="3"/>
  <c r="AB4221" i="3"/>
  <c r="AB4043" i="3"/>
  <c r="AB3973" i="3"/>
  <c r="AB4154" i="3"/>
  <c r="AB3412" i="3"/>
  <c r="AB2665" i="3"/>
  <c r="AB4198" i="3"/>
  <c r="AB4005" i="3"/>
  <c r="AB4176" i="3"/>
  <c r="AB3612" i="3"/>
  <c r="AB4249" i="3"/>
  <c r="AB4212" i="3"/>
  <c r="AB3752" i="3"/>
  <c r="AB4244" i="3"/>
  <c r="AB3269" i="3"/>
  <c r="AB3768" i="3"/>
  <c r="AB3396" i="3"/>
  <c r="AB2685" i="3"/>
  <c r="AB3162" i="3"/>
  <c r="AB4270" i="3"/>
  <c r="AB3863" i="3"/>
  <c r="AB4071" i="3"/>
  <c r="AB3572" i="3"/>
  <c r="AB4111" i="3"/>
  <c r="AB4182" i="3"/>
  <c r="AB3133" i="3"/>
  <c r="AB3884" i="3"/>
  <c r="AB4213" i="3"/>
  <c r="AB3796" i="3"/>
  <c r="AB4167" i="3"/>
  <c r="AB4260" i="3"/>
  <c r="AB3488" i="3"/>
  <c r="AB4026" i="3"/>
  <c r="AB3345" i="3"/>
  <c r="AB3476" i="3"/>
  <c r="AB4085" i="3"/>
  <c r="AB3467" i="3"/>
  <c r="AB4118" i="3"/>
  <c r="AB4209" i="3"/>
  <c r="AB3954" i="3"/>
  <c r="AB3298" i="3"/>
  <c r="AB4181" i="3"/>
  <c r="AB4133" i="3"/>
  <c r="AB3231" i="3"/>
  <c r="AB3823" i="3"/>
  <c r="AB3689" i="3"/>
  <c r="AB3984" i="3"/>
  <c r="AB3746" i="3"/>
  <c r="AB3859" i="3"/>
  <c r="AB3294" i="3"/>
  <c r="AB4084" i="3"/>
  <c r="AB3827" i="3"/>
  <c r="AB2776" i="3"/>
  <c r="AB2777" i="3"/>
  <c r="AB4055" i="3"/>
  <c r="AB4062" i="3"/>
  <c r="AB3865" i="3"/>
  <c r="AB3437" i="3"/>
  <c r="AB3445" i="3"/>
  <c r="AB3682" i="3"/>
  <c r="AB4160" i="3"/>
  <c r="AB3596" i="3"/>
  <c r="AB3145" i="3"/>
  <c r="AB3329" i="3"/>
  <c r="AB3888" i="3"/>
  <c r="AB4020" i="3"/>
  <c r="AB4019" i="3"/>
  <c r="AB3715" i="3"/>
  <c r="AB3170" i="3"/>
  <c r="AB2753" i="3"/>
  <c r="AB3060" i="3"/>
  <c r="AB3878" i="3"/>
  <c r="AB3989" i="3"/>
  <c r="AB3697" i="3"/>
  <c r="AB4088" i="3"/>
  <c r="AB4114" i="3"/>
  <c r="AB3322" i="3"/>
  <c r="AB2815" i="3"/>
  <c r="AB2841" i="3"/>
  <c r="AB3829" i="3"/>
  <c r="AB3683" i="3"/>
  <c r="AB3554" i="3"/>
  <c r="AB3958" i="3"/>
  <c r="AB3833" i="3"/>
  <c r="AB3268" i="3"/>
  <c r="AB3551" i="3"/>
  <c r="AB4092" i="3"/>
  <c r="AB3502" i="3"/>
  <c r="AB4013" i="3"/>
  <c r="AB3838" i="3"/>
  <c r="AB3970" i="3"/>
  <c r="AB3194" i="3"/>
  <c r="AB2952" i="3"/>
  <c r="AB3643" i="3"/>
  <c r="AB3520" i="3"/>
  <c r="AB4049" i="3"/>
  <c r="AB4024" i="3"/>
  <c r="AB2828" i="3"/>
  <c r="AB3562" i="3"/>
  <c r="AB3392" i="3"/>
  <c r="AB4064" i="3"/>
  <c r="AB4063" i="3"/>
  <c r="AB3015" i="3"/>
  <c r="AB3685" i="3"/>
  <c r="AB3793" i="3"/>
  <c r="AB3052" i="3"/>
  <c r="AB3050" i="3"/>
  <c r="AB3740" i="3"/>
  <c r="AB3307" i="3"/>
  <c r="AB3834" i="3"/>
  <c r="AB4009" i="3"/>
  <c r="AB3756" i="3"/>
  <c r="AB3734" i="3"/>
  <c r="AB3684" i="3"/>
  <c r="AB2999" i="3"/>
  <c r="AB3417" i="3"/>
  <c r="AB3100" i="3"/>
  <c r="AB3968" i="3"/>
  <c r="AB3513" i="3"/>
  <c r="AB3783" i="3"/>
  <c r="AB3328" i="3"/>
  <c r="AB2564" i="3"/>
  <c r="AB3456" i="3"/>
  <c r="AB3544" i="3"/>
  <c r="AB3882" i="3"/>
  <c r="AB3757" i="3"/>
  <c r="AB2812" i="3"/>
  <c r="AB3902" i="3"/>
  <c r="AB2961" i="3"/>
  <c r="AB3930" i="3"/>
  <c r="AB2936" i="3"/>
  <c r="AB3141" i="3"/>
  <c r="AB3870" i="3"/>
  <c r="AB3368" i="3"/>
  <c r="AB3924" i="3"/>
  <c r="AB3595" i="3"/>
  <c r="AB3478" i="3"/>
  <c r="AB3794" i="3"/>
  <c r="AB3766" i="3"/>
  <c r="AB3934" i="3"/>
  <c r="AB3630" i="3"/>
  <c r="AB3893" i="3"/>
  <c r="AB3311" i="3"/>
  <c r="AB3854" i="3"/>
  <c r="AB3284" i="3"/>
  <c r="AB3303" i="3"/>
  <c r="AB3302" i="3"/>
  <c r="AB3632" i="3"/>
  <c r="AB3619" i="3"/>
  <c r="AB3524" i="3"/>
  <c r="AB3024" i="3"/>
  <c r="AB3719" i="3"/>
  <c r="AB3235" i="3"/>
  <c r="AB3102" i="3"/>
  <c r="AB3407" i="3"/>
  <c r="AB3816" i="3"/>
  <c r="AB3128" i="3"/>
  <c r="AB3582" i="3"/>
  <c r="AB3350" i="3"/>
  <c r="AB3462" i="3"/>
  <c r="AB3436" i="3"/>
  <c r="AB3553" i="3"/>
  <c r="AB3855" i="3"/>
  <c r="AB2883" i="3"/>
  <c r="AB3866" i="3"/>
  <c r="AB3223" i="3"/>
  <c r="AB3385" i="3"/>
  <c r="AB3805" i="3"/>
  <c r="AB3045" i="3"/>
  <c r="AB3244" i="3"/>
  <c r="AB3686" i="3"/>
  <c r="AB3622" i="3"/>
  <c r="AB3537" i="3"/>
  <c r="AB3308" i="3"/>
  <c r="AB3446" i="3"/>
  <c r="AB2845" i="3"/>
  <c r="AB3422" i="3"/>
  <c r="AB3224" i="3"/>
  <c r="AB3726" i="3"/>
  <c r="AB3714" i="3"/>
  <c r="AB3780" i="3"/>
  <c r="AB3696" i="3"/>
  <c r="AB3397" i="3"/>
  <c r="AB3536" i="3"/>
  <c r="AB3535" i="3"/>
  <c r="AB3800" i="3"/>
  <c r="AB3016" i="3"/>
  <c r="AB2767" i="3"/>
  <c r="AB2971" i="3"/>
  <c r="AB3672" i="3"/>
  <c r="AB3557" i="3"/>
  <c r="AB3371" i="3"/>
  <c r="AB3574" i="3"/>
  <c r="AB3130" i="3"/>
  <c r="AB3512" i="3"/>
  <c r="AB2980" i="3"/>
  <c r="AB2592" i="3"/>
  <c r="AB3753" i="3"/>
  <c r="AB3181" i="3"/>
  <c r="AB3120" i="3"/>
  <c r="AB3720" i="3"/>
  <c r="AB3655" i="3"/>
  <c r="AB2909" i="3"/>
  <c r="AB2910" i="3"/>
  <c r="AB3620" i="3"/>
  <c r="AB3356" i="3"/>
  <c r="AB2988" i="3"/>
  <c r="AB3056" i="3"/>
  <c r="AB3609" i="3"/>
  <c r="AB2752" i="3"/>
  <c r="AB3481" i="3"/>
  <c r="AB3489" i="3"/>
  <c r="AB3442" i="3"/>
  <c r="AB3589" i="3"/>
  <c r="AB3367" i="3"/>
  <c r="AB3169" i="3"/>
  <c r="AB3571" i="3"/>
  <c r="AB2805" i="3"/>
  <c r="AB3155" i="3"/>
  <c r="AB2672" i="3"/>
  <c r="AB3362" i="3"/>
  <c r="AB3426" i="3"/>
  <c r="AB3419" i="3"/>
  <c r="AB3405" i="3"/>
  <c r="AB3408" i="3"/>
  <c r="AB3183" i="3"/>
  <c r="AB2598" i="3"/>
  <c r="AB3276" i="3"/>
  <c r="AB3161" i="3"/>
  <c r="AB2858" i="3"/>
  <c r="AB3448" i="3"/>
  <c r="AB3233" i="3"/>
  <c r="AB3386" i="3"/>
  <c r="AB3297" i="3"/>
  <c r="AB3178" i="3"/>
  <c r="AB2473" i="3"/>
  <c r="AB2712" i="3"/>
  <c r="AB3561" i="3"/>
  <c r="AB3451" i="3"/>
  <c r="AB2707" i="3"/>
  <c r="AB3020" i="3"/>
  <c r="AB3234" i="3"/>
  <c r="AB2915" i="3"/>
  <c r="AB3218" i="3"/>
  <c r="AB3604" i="3"/>
  <c r="AB3359" i="3"/>
  <c r="AB3395" i="3"/>
  <c r="AB3565" i="3"/>
  <c r="AB3286" i="3"/>
  <c r="AB3191" i="3"/>
  <c r="AB3334" i="3"/>
  <c r="AB3250" i="3"/>
  <c r="AB2928" i="3"/>
  <c r="AB3358" i="3"/>
  <c r="AB3494" i="3"/>
  <c r="AB3112" i="3"/>
  <c r="AB3539" i="3"/>
  <c r="AB3453" i="3"/>
  <c r="AB3175" i="3"/>
  <c r="AB3290" i="3"/>
  <c r="AB2516" i="3"/>
  <c r="AB2972" i="3"/>
  <c r="AB3084" i="3"/>
  <c r="AB3114" i="3"/>
  <c r="AB2953" i="3"/>
  <c r="AB3403" i="3"/>
  <c r="AB2917" i="3"/>
  <c r="AB3343" i="3"/>
  <c r="AB3423" i="3"/>
  <c r="AB3280" i="3"/>
  <c r="AB3471" i="3"/>
  <c r="AB2947" i="3"/>
  <c r="AB3495" i="3"/>
  <c r="AB3254" i="3"/>
  <c r="AB2487" i="3"/>
  <c r="AB2766" i="3"/>
  <c r="AB3480" i="3"/>
  <c r="AB3330" i="3"/>
  <c r="AB3354" i="3"/>
  <c r="AB2919" i="3"/>
  <c r="AB3283" i="3"/>
  <c r="AB3201" i="3"/>
  <c r="AB2763" i="3"/>
  <c r="AB3344" i="3"/>
  <c r="AB2651" i="3"/>
  <c r="AB3006" i="3"/>
  <c r="AB2950" i="3"/>
  <c r="AB3061" i="3"/>
  <c r="AB3009" i="3"/>
  <c r="AB3075" i="3"/>
  <c r="AB3301" i="3"/>
  <c r="AB3186" i="3"/>
  <c r="AB3310" i="3"/>
  <c r="AB2814" i="3"/>
  <c r="AB2724" i="3"/>
  <c r="AB2645" i="3"/>
  <c r="AB3259" i="3"/>
  <c r="AB3258" i="3"/>
  <c r="AB2481" i="3"/>
  <c r="AB3361" i="3"/>
  <c r="AB2748" i="3"/>
  <c r="AB2746" i="3"/>
  <c r="AB2747" i="3"/>
  <c r="AB2821" i="3"/>
  <c r="AB3147" i="3"/>
  <c r="AB2533" i="3"/>
  <c r="AB3317" i="3"/>
  <c r="AB3119" i="3"/>
  <c r="AB3335" i="3"/>
  <c r="AB2459" i="3"/>
  <c r="AB3266" i="3"/>
  <c r="AB2642" i="3"/>
  <c r="AB3099" i="3"/>
  <c r="AB2856" i="3"/>
  <c r="AB2794" i="3"/>
  <c r="AB2551" i="3"/>
  <c r="AB3116" i="3"/>
  <c r="AB3165" i="3"/>
  <c r="AB2890" i="3"/>
  <c r="AB2742" i="3"/>
  <c r="AB3007" i="3"/>
  <c r="AB3012" i="3"/>
  <c r="AB2699" i="3"/>
  <c r="AB3172" i="3"/>
  <c r="AB3004" i="3"/>
  <c r="AB2802" i="3"/>
  <c r="AB3237" i="3"/>
  <c r="AB3282" i="3"/>
  <c r="AB3219" i="3"/>
  <c r="AB3157" i="3"/>
  <c r="AB2587" i="3"/>
  <c r="AB2584" i="3"/>
  <c r="AB3212" i="3"/>
  <c r="AB3205" i="3"/>
  <c r="AB2646" i="3"/>
  <c r="AB2520" i="3"/>
  <c r="AB3126" i="3"/>
  <c r="AB2826" i="3"/>
  <c r="AB3042" i="3"/>
  <c r="AB2984" i="3"/>
  <c r="AB3018" i="3"/>
  <c r="AB2457" i="3"/>
  <c r="AB3067" i="3"/>
  <c r="AB2855" i="3"/>
  <c r="AB2839" i="3"/>
  <c r="AB2836" i="3"/>
  <c r="AB2857" i="3"/>
  <c r="AB2506" i="3"/>
  <c r="AB3118" i="3"/>
  <c r="AB2944" i="3"/>
  <c r="AB3089" i="3"/>
  <c r="AB2686" i="3"/>
  <c r="AB2744" i="3"/>
  <c r="AB2668" i="3"/>
  <c r="AB2463" i="3"/>
  <c r="AB2906" i="3"/>
  <c r="AB2567" i="3"/>
  <c r="AB2441" i="3"/>
  <c r="AB2435" i="3"/>
  <c r="AB3168" i="3"/>
  <c r="AB3092" i="3"/>
  <c r="AB2817" i="3"/>
  <c r="AB2486" i="3"/>
  <c r="AB2822" i="3"/>
  <c r="AB3072" i="3"/>
  <c r="AB2884" i="3"/>
  <c r="AB2751" i="3"/>
  <c r="AB2750" i="3"/>
  <c r="AB3132" i="3"/>
  <c r="AB3090" i="3"/>
  <c r="AB2966" i="3"/>
  <c r="AB3038" i="3"/>
  <c r="AB2793" i="3"/>
  <c r="AB2657" i="3"/>
  <c r="AB3098" i="3"/>
  <c r="AB2963" i="3"/>
  <c r="AB2694" i="3"/>
  <c r="AB2722" i="3"/>
  <c r="AB3029" i="3"/>
  <c r="AB2808" i="3"/>
  <c r="AB2542" i="3"/>
  <c r="AB2526" i="3"/>
  <c r="AB2864" i="3"/>
  <c r="AB2406" i="3"/>
  <c r="AB3046" i="3"/>
  <c r="AB2908" i="3"/>
  <c r="AB3065" i="3"/>
  <c r="AB2455" i="3"/>
  <c r="AB2600" i="3"/>
  <c r="AB2675" i="3"/>
  <c r="AB2994" i="3"/>
  <c r="AB2912" i="3"/>
  <c r="AB2842" i="3"/>
  <c r="AB2933" i="3"/>
  <c r="AB2892" i="3"/>
  <c r="AB2831" i="3"/>
  <c r="AB2830" i="3"/>
  <c r="AB2778" i="3"/>
  <c r="AB2878" i="3"/>
  <c r="AB3033" i="3"/>
  <c r="AB3036" i="3"/>
  <c r="AB2477" i="3"/>
  <c r="AB2870" i="3"/>
  <c r="AB2970" i="3"/>
  <c r="AB2968" i="3"/>
  <c r="AB2474" i="3"/>
  <c r="AB2610" i="3"/>
  <c r="AB2555" i="3"/>
  <c r="AB2507" i="3"/>
  <c r="AB2993" i="3"/>
  <c r="AB2992" i="3"/>
  <c r="AB2876" i="3"/>
  <c r="AB2701" i="3"/>
  <c r="AB2652" i="3"/>
  <c r="AB2614" i="3"/>
  <c r="AB2737" i="3"/>
  <c r="AB2499" i="3"/>
  <c r="AB2854" i="3"/>
  <c r="AB2466" i="3"/>
  <c r="AB2935" i="3"/>
  <c r="AB2664" i="3"/>
  <c r="AB2578" i="3"/>
  <c r="AB2549" i="3"/>
  <c r="AB2427" i="3"/>
  <c r="AB2622" i="3"/>
  <c r="AB2955" i="3"/>
  <c r="AB2716" i="3"/>
  <c r="AB2511" i="3"/>
  <c r="AB2540" i="3"/>
  <c r="AB2697" i="3"/>
  <c r="AB2497" i="3"/>
  <c r="AB2673" i="3"/>
  <c r="AB2940" i="3"/>
  <c r="AB2931" i="3"/>
  <c r="AB2649" i="3"/>
  <c r="AB2417" i="3"/>
  <c r="AB2734" i="3"/>
  <c r="AB2483" i="3"/>
  <c r="AB2670" i="3"/>
  <c r="AB2684" i="3"/>
  <c r="AB2654" i="3"/>
  <c r="AB2358" i="3"/>
  <c r="AB2510" i="3"/>
  <c r="AB2596" i="3"/>
  <c r="AB2886" i="3"/>
  <c r="AB2798" i="3"/>
  <c r="AB2640" i="3"/>
  <c r="AB2725" i="3"/>
  <c r="AB2556" i="3"/>
  <c r="AB2735" i="3"/>
  <c r="AB2385" i="3"/>
  <c r="AB2367" i="3"/>
  <c r="AB2781" i="3"/>
  <c r="AB2535" i="3"/>
  <c r="AB2593" i="3"/>
  <c r="AB2374" i="3"/>
  <c r="AB2502" i="3"/>
  <c r="AB2775" i="3"/>
  <c r="AB2615" i="3"/>
  <c r="AB2603" i="3"/>
  <c r="AB2656" i="3"/>
  <c r="AB2588" i="3"/>
  <c r="AB2768" i="3"/>
  <c r="AB2718" i="3"/>
  <c r="AB2690" i="3"/>
  <c r="AB2660" i="3"/>
  <c r="AB2560" i="3"/>
  <c r="AB2362" i="3"/>
  <c r="AB2452" i="3"/>
  <c r="AB2628" i="3"/>
  <c r="AB2669" i="3"/>
  <c r="AB2573" i="3"/>
  <c r="AB2475" i="3"/>
  <c r="AB2825" i="3"/>
  <c r="AB2806" i="3"/>
  <c r="AB2521" i="3"/>
  <c r="AB2324" i="3"/>
  <c r="AB2559" i="3"/>
  <c r="AB2508" i="3"/>
  <c r="AB2330" i="3"/>
  <c r="AB2528" i="3"/>
  <c r="AB2333" i="3"/>
  <c r="AB2380" i="3"/>
  <c r="AB2379" i="3"/>
  <c r="AB2547" i="3"/>
  <c r="AB2336" i="3"/>
  <c r="AB2332" i="3"/>
  <c r="AB2319" i="3"/>
  <c r="AB2383" i="3"/>
  <c r="AB2325" i="3"/>
  <c r="AB2354" i="3"/>
  <c r="AB2312" i="3"/>
  <c r="AB2315" i="3"/>
  <c r="AB2692" i="3"/>
  <c r="AB2693" i="3"/>
  <c r="AB2387" i="3"/>
  <c r="AB2309" i="3"/>
  <c r="AB2345" i="3"/>
  <c r="AB2471" i="3"/>
  <c r="AB2519" i="3"/>
  <c r="AB2335" i="3"/>
  <c r="AB2594" i="3"/>
  <c r="AB2500" i="3"/>
  <c r="AB2448" i="3"/>
  <c r="AB2378" i="3"/>
  <c r="AB2571" i="3"/>
  <c r="AB2489" i="3"/>
  <c r="AB2490" i="3"/>
  <c r="AB2710" i="3"/>
  <c r="AB2293" i="3"/>
  <c r="AB2426" i="3"/>
  <c r="AB2655" i="3"/>
  <c r="AB2609" i="3"/>
  <c r="AB2341" i="3"/>
  <c r="AB2661" i="3"/>
  <c r="AB2304" i="3"/>
  <c r="AB2569" i="3"/>
  <c r="AB2413" i="3"/>
  <c r="AB2311" i="3"/>
  <c r="AB2283" i="3"/>
  <c r="AB2298" i="3"/>
  <c r="AB2303" i="3"/>
  <c r="AB2318" i="3"/>
  <c r="AB2276" i="3"/>
  <c r="AB2461" i="3"/>
  <c r="AB2275" i="3"/>
  <c r="AB2279" i="3"/>
  <c r="AB2277" i="3"/>
  <c r="AB2258" i="3"/>
  <c r="AB2305" i="3"/>
  <c r="AB2484" i="3"/>
  <c r="AB2317" i="3"/>
  <c r="AB2255" i="3"/>
  <c r="AB2281" i="3"/>
  <c r="AB2326" i="3"/>
  <c r="AB2348" i="3"/>
  <c r="AB2252" i="3"/>
  <c r="AB2280" i="3"/>
  <c r="AB2256" i="3"/>
  <c r="AB2254" i="3"/>
  <c r="AB2245" i="3"/>
  <c r="AB2249" i="3"/>
  <c r="AB2264" i="3"/>
  <c r="AB2263" i="3"/>
  <c r="AB2242" i="3"/>
  <c r="AB2546" i="3"/>
  <c r="AB2449" i="3"/>
  <c r="AB2563" i="3"/>
  <c r="AB2246" i="3"/>
  <c r="AB2329" i="3"/>
  <c r="AB2210" i="3"/>
  <c r="AB2209" i="3"/>
  <c r="AB2268" i="3"/>
  <c r="AB2260" i="3"/>
  <c r="AB2398" i="3"/>
  <c r="AB2239" i="3"/>
  <c r="AB2465" i="3"/>
  <c r="AB2423" i="3"/>
  <c r="AB2561" i="3"/>
  <c r="AB2221" i="3"/>
  <c r="AB2369" i="3"/>
  <c r="AB2247" i="3"/>
  <c r="AB2251" i="3"/>
  <c r="AB2233" i="3"/>
  <c r="AB2372" i="3"/>
  <c r="AB2447" i="3"/>
  <c r="AB2176" i="3"/>
  <c r="AB2339" i="3"/>
  <c r="AB2156" i="3"/>
  <c r="AB2175" i="3"/>
  <c r="AB2302" i="3"/>
  <c r="AB2166" i="3"/>
  <c r="AB2152" i="3"/>
  <c r="AB2217" i="3"/>
  <c r="AB2377" i="3"/>
  <c r="AB2190" i="3"/>
  <c r="AB2196" i="3"/>
  <c r="AB2191" i="3"/>
  <c r="AB2122" i="3"/>
  <c r="AB2128" i="3"/>
  <c r="AB2184" i="3"/>
  <c r="AB2126" i="3"/>
  <c r="AB2125" i="3"/>
  <c r="AB2114" i="3"/>
  <c r="AB2138" i="3"/>
  <c r="AB2223" i="3"/>
  <c r="AB2094" i="3"/>
  <c r="AB2171" i="3"/>
  <c r="AB2099" i="3"/>
  <c r="AB2085" i="3"/>
  <c r="AB2084" i="3"/>
  <c r="AB2064" i="3"/>
  <c r="AB2069" i="3"/>
  <c r="AB2179" i="3"/>
  <c r="AB2058" i="3"/>
  <c r="AB2123" i="3"/>
  <c r="AB2050" i="3"/>
  <c r="AB2192" i="3"/>
  <c r="AB2063" i="3"/>
  <c r="AB2240" i="3"/>
  <c r="AB2053" i="3"/>
  <c r="AB2292" i="3"/>
  <c r="AB2201" i="3"/>
  <c r="AB2055" i="3"/>
  <c r="AB2214" i="3"/>
  <c r="AB2141" i="3"/>
  <c r="AB2034" i="3"/>
  <c r="AB2267" i="3"/>
  <c r="AB2133" i="3"/>
  <c r="AB2203" i="3"/>
  <c r="AB2270" i="3"/>
  <c r="AB2037" i="3"/>
  <c r="AB2262" i="3"/>
  <c r="AB2044" i="3"/>
  <c r="AB2023" i="3"/>
  <c r="AB2147" i="3"/>
  <c r="AB2181" i="3"/>
  <c r="AB2000" i="3"/>
  <c r="AB2042" i="3"/>
  <c r="AB2248" i="3"/>
  <c r="AB2200" i="3"/>
  <c r="AB2228" i="3"/>
  <c r="AB1997" i="3"/>
  <c r="AB2059" i="3"/>
  <c r="AB2011" i="3"/>
  <c r="AB1977" i="3"/>
  <c r="AB1965" i="3"/>
  <c r="AB1987" i="3"/>
  <c r="AB2001" i="3"/>
  <c r="AB2079" i="3"/>
  <c r="AB2097" i="3"/>
  <c r="AB1963" i="3"/>
  <c r="AB1974" i="3"/>
  <c r="AB1953" i="3"/>
  <c r="AB2238" i="3"/>
  <c r="AB1952" i="3"/>
  <c r="AB1947" i="3"/>
  <c r="AB2197" i="3"/>
  <c r="AB2056" i="3"/>
  <c r="AB2165" i="3"/>
  <c r="AB1950" i="3"/>
  <c r="AB2014" i="3"/>
  <c r="AB1916" i="3"/>
  <c r="AB1933" i="3"/>
  <c r="AB1910" i="3"/>
  <c r="AB1909" i="3"/>
  <c r="AB2172" i="3"/>
  <c r="AB1936" i="3"/>
  <c r="AB2015" i="3"/>
  <c r="AB2026" i="3"/>
  <c r="AB1926" i="3"/>
  <c r="AB2029" i="3"/>
  <c r="AB1886" i="3"/>
  <c r="AB2040" i="3"/>
  <c r="AB1879" i="3"/>
  <c r="AB1925" i="3"/>
  <c r="AB1938" i="3"/>
  <c r="AB2229" i="3"/>
  <c r="AB1896" i="3"/>
  <c r="AB1895" i="3"/>
  <c r="AB1881" i="3"/>
  <c r="AB1880" i="3"/>
  <c r="AB1891" i="3"/>
  <c r="AB1863" i="3"/>
  <c r="AB1890" i="3"/>
  <c r="AB1956" i="3"/>
  <c r="AB1882" i="3"/>
  <c r="AB1843" i="3"/>
  <c r="AB2048" i="3"/>
  <c r="AB1799" i="3"/>
  <c r="AB1892" i="3"/>
  <c r="AB1961" i="3"/>
  <c r="AB1802" i="3"/>
  <c r="AB1784" i="3"/>
  <c r="AB1785" i="3"/>
  <c r="AB1939" i="3"/>
  <c r="AB1793" i="3"/>
  <c r="AB1968" i="3"/>
  <c r="AB1996" i="3"/>
  <c r="AB1786" i="3"/>
  <c r="AB1755" i="3"/>
  <c r="AB1747" i="3"/>
  <c r="AB2149" i="3"/>
  <c r="AB1746" i="3"/>
  <c r="AB1819" i="3"/>
  <c r="AB1780" i="3"/>
  <c r="AB1728" i="3"/>
  <c r="AB1855" i="3"/>
  <c r="AB1848" i="3"/>
  <c r="AB1730" i="3"/>
  <c r="AB1708" i="3"/>
  <c r="AB1707" i="3"/>
  <c r="AB1749" i="3"/>
  <c r="AB1923" i="3"/>
  <c r="AB1858" i="3"/>
  <c r="AB1887" i="3"/>
  <c r="AB1677" i="3"/>
  <c r="AB1842" i="3"/>
  <c r="AB1715" i="3"/>
  <c r="AB1704" i="3"/>
  <c r="AB1932" i="3"/>
  <c r="AB1721" i="3"/>
  <c r="AB1695" i="3"/>
  <c r="AB1644" i="3"/>
  <c r="AB1684" i="3"/>
  <c r="AB1683" i="3"/>
  <c r="AB1745" i="3"/>
  <c r="AB1920" i="3"/>
  <c r="AB1626" i="3"/>
  <c r="AB1658" i="3"/>
  <c r="AB1826" i="3"/>
  <c r="AB1616" i="3"/>
  <c r="AB1650" i="3"/>
  <c r="AB1710" i="3"/>
  <c r="AB1733" i="3"/>
  <c r="AB1622" i="3"/>
  <c r="AB1724" i="3"/>
  <c r="AB1628" i="3"/>
  <c r="AB1766" i="3"/>
  <c r="AB1884" i="3"/>
  <c r="AB1783" i="3"/>
  <c r="AB1592" i="3"/>
  <c r="AB1685" i="3"/>
  <c r="AB1756" i="3"/>
  <c r="AB1639" i="3"/>
  <c r="AB1575" i="3"/>
  <c r="AB1767" i="3"/>
  <c r="AB1572" i="3"/>
  <c r="AB1706" i="3"/>
  <c r="AB1744" i="3"/>
  <c r="AB1567" i="3"/>
  <c r="AB1731" i="3"/>
  <c r="AB1634" i="3"/>
  <c r="AB2008" i="3"/>
  <c r="AB1555" i="3"/>
  <c r="AB1630" i="3"/>
  <c r="AB1583" i="3"/>
  <c r="AB1742" i="3"/>
  <c r="AB1741" i="3"/>
  <c r="AB1564" i="3"/>
  <c r="AB1713" i="3"/>
  <c r="AB2135" i="3"/>
  <c r="AB1646" i="3"/>
  <c r="AB1754" i="3"/>
  <c r="AB1603" i="3"/>
  <c r="AB1549" i="3"/>
  <c r="AB1605" i="3"/>
  <c r="AB2077" i="3"/>
  <c r="AB1515" i="3"/>
  <c r="AB1830" i="3"/>
  <c r="AB1663" i="3"/>
  <c r="AB1598" i="3"/>
  <c r="AB1703" i="3"/>
  <c r="AB1900" i="3"/>
  <c r="AB1660" i="3"/>
  <c r="AB1528" i="3"/>
  <c r="AB1966" i="3"/>
  <c r="AB1648" i="3"/>
  <c r="AB1722" i="3"/>
  <c r="AB1590" i="3"/>
  <c r="AB1502" i="3"/>
  <c r="AB1481" i="3"/>
  <c r="AB1468" i="3"/>
  <c r="AB1580" i="3"/>
  <c r="AB1464" i="3"/>
  <c r="AB1503" i="3"/>
  <c r="AB1433" i="3"/>
  <c r="AB1452" i="3"/>
  <c r="AB1530" i="3"/>
  <c r="AB1800" i="3"/>
  <c r="AB1398" i="3"/>
  <c r="AB1402" i="3"/>
  <c r="AB1395" i="3"/>
  <c r="AB1414" i="3"/>
  <c r="AB1451" i="3"/>
  <c r="AB1368" i="3"/>
  <c r="AB1632" i="3"/>
  <c r="AB1355" i="3"/>
  <c r="AB1529" i="3"/>
  <c r="AB1458" i="3"/>
  <c r="AB1361" i="3"/>
  <c r="AB1929" i="3"/>
  <c r="AB1845" i="3"/>
  <c r="AB1346" i="3"/>
  <c r="AB1348" i="3"/>
  <c r="AB1390" i="3"/>
  <c r="AB1686" i="3"/>
  <c r="AB1383" i="3"/>
  <c r="AB1384" i="3"/>
  <c r="AB1753" i="3"/>
  <c r="AB1354" i="3"/>
  <c r="AB1392" i="3"/>
  <c r="AB2207" i="3"/>
  <c r="AB1323" i="3"/>
  <c r="AB1318" i="3"/>
  <c r="AB1415" i="3"/>
  <c r="AB1342" i="3"/>
  <c r="AB1524" i="3"/>
  <c r="AB1595" i="3"/>
  <c r="AB1382" i="3"/>
  <c r="AB1285" i="3"/>
  <c r="AB2096" i="3"/>
  <c r="AB1326" i="3"/>
  <c r="AB1302" i="3"/>
  <c r="AB1373" i="3"/>
  <c r="AB1410" i="3"/>
  <c r="AB1472" i="3"/>
  <c r="AB1612" i="3"/>
  <c r="AB1492" i="3"/>
  <c r="AB1538" i="3"/>
  <c r="AB1540" i="3"/>
  <c r="AB1252" i="3"/>
  <c r="AB1376" i="3"/>
  <c r="AB1791" i="3"/>
  <c r="AB1331" i="3"/>
  <c r="AB1380" i="3"/>
  <c r="AB1294" i="3"/>
  <c r="AB1248" i="3"/>
  <c r="AB1565" i="3"/>
  <c r="AB1610" i="3"/>
  <c r="AB1397" i="3"/>
  <c r="AB1226" i="3"/>
  <c r="AB1498" i="3"/>
  <c r="AB1243" i="3"/>
  <c r="AB1218" i="3"/>
  <c r="AB1264" i="3"/>
  <c r="AB1532" i="3"/>
  <c r="AB1945" i="3"/>
  <c r="AB1216" i="3"/>
  <c r="AB1196" i="3"/>
  <c r="AB1483" i="3"/>
  <c r="AB2046" i="3"/>
  <c r="AB1185" i="3"/>
  <c r="AB1288" i="3"/>
  <c r="AB1459" i="3"/>
  <c r="AB1189" i="3"/>
  <c r="AB1358" i="3"/>
  <c r="AB1163" i="3"/>
  <c r="AB1432" i="3"/>
  <c r="AB1309" i="3"/>
  <c r="AB1281" i="3"/>
  <c r="AB1541" i="3"/>
  <c r="AB1291" i="3"/>
  <c r="AB1234" i="3"/>
  <c r="AB1394" i="3"/>
  <c r="AB1190" i="3"/>
  <c r="AB1147" i="3"/>
  <c r="AB1301" i="3"/>
  <c r="AB1338" i="3"/>
  <c r="AB1411" i="3"/>
  <c r="AB1319" i="3"/>
  <c r="AB1276" i="3"/>
  <c r="AB2082" i="3"/>
  <c r="AB1259" i="3"/>
  <c r="AB1132" i="3"/>
  <c r="AB1129" i="3"/>
  <c r="AB1601" i="3"/>
  <c r="AB1424" i="3"/>
  <c r="AB1110" i="3"/>
  <c r="AB1420" i="3"/>
  <c r="AB1180" i="3"/>
  <c r="AB1268" i="3"/>
  <c r="AB1465" i="3"/>
  <c r="AB1717" i="3"/>
  <c r="AB1716" i="3"/>
  <c r="AB1942" i="3"/>
  <c r="AB1094" i="3"/>
  <c r="AB1664" i="3"/>
  <c r="AB1363" i="3"/>
  <c r="AB1337" i="3"/>
  <c r="AB1321" i="3"/>
  <c r="AB1487" i="3"/>
  <c r="AB1149" i="3"/>
  <c r="AB1079" i="3"/>
  <c r="AB1274" i="3"/>
  <c r="AB1479" i="3"/>
  <c r="AB1478" i="3"/>
  <c r="AB1053" i="3"/>
  <c r="AB1173" i="3"/>
  <c r="AB1170" i="3"/>
  <c r="AB1158" i="3"/>
  <c r="AB1269" i="3"/>
  <c r="AB1060" i="3"/>
  <c r="AB1080" i="3"/>
  <c r="AB1192" i="3"/>
  <c r="AB1061" i="3"/>
  <c r="AB1115" i="3"/>
  <c r="AB1347" i="3"/>
  <c r="AB1107" i="3"/>
  <c r="AB1045" i="3"/>
  <c r="AB1777" i="3"/>
  <c r="AB1169" i="3"/>
  <c r="AB1027" i="3"/>
  <c r="AB1059" i="3"/>
  <c r="AB998" i="3"/>
  <c r="AB1005" i="3"/>
  <c r="AB997" i="3"/>
  <c r="AB2108" i="3"/>
  <c r="AB992" i="3"/>
  <c r="AB1054" i="3"/>
  <c r="AB1161" i="3"/>
  <c r="AB1919" i="3"/>
  <c r="AB977" i="3"/>
  <c r="AB1140" i="3"/>
  <c r="AB963" i="3"/>
  <c r="AB955" i="3"/>
  <c r="AB952" i="3"/>
  <c r="AB979" i="3"/>
  <c r="AB1000" i="3"/>
  <c r="AB1573" i="3"/>
  <c r="AB1095" i="3"/>
  <c r="AB934" i="3"/>
  <c r="AB933" i="3"/>
  <c r="AB1092" i="3"/>
  <c r="AB1074" i="3"/>
  <c r="AB1047" i="3"/>
  <c r="AB927" i="3"/>
  <c r="AB1109" i="3"/>
  <c r="AB926" i="3"/>
  <c r="AB1090" i="3"/>
  <c r="AB1076" i="3"/>
  <c r="AB964" i="3"/>
  <c r="AB1099" i="3"/>
  <c r="AB957" i="3"/>
  <c r="AB1552" i="3"/>
  <c r="AB1893" i="3"/>
  <c r="AB917" i="3"/>
  <c r="AB962" i="3"/>
  <c r="AB910" i="3"/>
  <c r="AB1166" i="3"/>
  <c r="AB1034" i="3"/>
  <c r="AB978" i="3"/>
  <c r="AB1484" i="3"/>
  <c r="AB1578" i="3"/>
  <c r="AB876" i="3"/>
  <c r="AB1391" i="3"/>
  <c r="AB870" i="3"/>
  <c r="AB1651" i="3"/>
  <c r="AB1951" i="3"/>
  <c r="AB866" i="3"/>
  <c r="AB941" i="3"/>
  <c r="AB936" i="3"/>
  <c r="AB939" i="3"/>
  <c r="AB854" i="3"/>
  <c r="AB1137" i="3"/>
  <c r="AB1327" i="3"/>
  <c r="AB1602" i="3"/>
  <c r="AB1003" i="3"/>
  <c r="AB1002" i="3"/>
  <c r="AB1069" i="3"/>
  <c r="AB856" i="3"/>
  <c r="AB1142" i="3"/>
  <c r="AB1351" i="3"/>
  <c r="AB918" i="3"/>
  <c r="AB968" i="3"/>
  <c r="AB1001" i="3"/>
  <c r="AB803" i="3"/>
  <c r="AB894" i="3"/>
  <c r="AB814" i="3"/>
  <c r="AB2169" i="3"/>
  <c r="AB2170" i="3"/>
  <c r="AB885" i="3"/>
  <c r="AB793" i="3"/>
  <c r="AB791" i="3"/>
  <c r="AB852" i="3"/>
  <c r="AB819" i="3"/>
  <c r="AB949" i="3"/>
  <c r="AB944" i="3"/>
  <c r="AB802" i="3"/>
  <c r="AB826" i="3"/>
  <c r="AB1437" i="3"/>
  <c r="AB1135" i="3"/>
  <c r="AB762" i="3"/>
  <c r="AB804" i="3"/>
  <c r="AB1618" i="3"/>
  <c r="AB755" i="3"/>
  <c r="AB1504" i="3"/>
  <c r="AB778" i="3"/>
  <c r="AB877" i="3"/>
  <c r="AB753" i="3"/>
  <c r="AB766" i="3"/>
  <c r="AB2075" i="3"/>
  <c r="AB751" i="3"/>
  <c r="AB748" i="3"/>
  <c r="AB747" i="3"/>
  <c r="AB1050" i="3"/>
  <c r="AB942" i="3"/>
  <c r="AB1030" i="3"/>
  <c r="AB1439" i="3"/>
  <c r="AB789" i="3"/>
  <c r="AB1480" i="3"/>
  <c r="AB728" i="3"/>
  <c r="AB197" i="3"/>
  <c r="AB771" i="3"/>
  <c r="AB770" i="3"/>
  <c r="AB195" i="3"/>
  <c r="AB915" i="3"/>
  <c r="AB914" i="3"/>
  <c r="AB864" i="3"/>
  <c r="AB715" i="3"/>
  <c r="AB828" i="3"/>
  <c r="AB721" i="3"/>
  <c r="AB935" i="3"/>
  <c r="AB704" i="3"/>
  <c r="AB729" i="3"/>
  <c r="AB196" i="3"/>
  <c r="AB696" i="3"/>
  <c r="AB1360" i="3"/>
  <c r="AB779" i="3"/>
  <c r="AB1678" i="3"/>
  <c r="AB699" i="3"/>
  <c r="AB691" i="3"/>
  <c r="AB180" i="3"/>
  <c r="AB188" i="3"/>
  <c r="AB1668" i="3"/>
  <c r="AB911" i="3"/>
  <c r="AB788" i="3"/>
  <c r="AB785" i="3"/>
  <c r="AB807" i="3"/>
  <c r="AB190" i="3"/>
  <c r="AB865" i="3"/>
  <c r="AB672" i="3"/>
  <c r="AB875" i="3"/>
  <c r="AB743" i="3"/>
  <c r="AB665" i="3"/>
  <c r="AB1155" i="3"/>
  <c r="AB186" i="3"/>
  <c r="AB1643" i="3"/>
  <c r="AB1335" i="3"/>
  <c r="AB1113" i="3"/>
  <c r="AB1322" i="3"/>
  <c r="AB853" i="3"/>
  <c r="AB172" i="3"/>
  <c r="AB686" i="3"/>
  <c r="AB184" i="3"/>
  <c r="AB182" i="3"/>
  <c r="AB185" i="3"/>
  <c r="AB193" i="3"/>
  <c r="AB1221" i="3"/>
  <c r="AB639" i="3"/>
  <c r="AB1736" i="3"/>
  <c r="AB181" i="3"/>
  <c r="AB698" i="3"/>
  <c r="AB693" i="3"/>
  <c r="AB830" i="3"/>
  <c r="AB1460" i="3"/>
  <c r="AB1240" i="3"/>
  <c r="AB657" i="3"/>
  <c r="AB777" i="3"/>
  <c r="AB171" i="3"/>
  <c r="AB174" i="3"/>
  <c r="AB1088" i="3"/>
  <c r="AB884" i="3"/>
  <c r="AB627" i="3"/>
  <c r="AB655" i="3"/>
  <c r="AB169" i="3"/>
  <c r="AB1255" i="3"/>
  <c r="AB781" i="3"/>
  <c r="AB656" i="3"/>
  <c r="AB611" i="3"/>
  <c r="AB625" i="3"/>
  <c r="AB644" i="3"/>
  <c r="AB649" i="3"/>
  <c r="AB1010" i="3"/>
  <c r="AB164" i="3"/>
  <c r="AB662" i="3"/>
  <c r="AB1865" i="3"/>
  <c r="AB2300" i="3"/>
  <c r="AB159" i="3"/>
  <c r="AB166" i="3"/>
  <c r="AB2261" i="3"/>
  <c r="AB162" i="3"/>
  <c r="AB178" i="3"/>
  <c r="AB651" i="3"/>
  <c r="AB652" i="3"/>
  <c r="AB598" i="3"/>
  <c r="AB170" i="3"/>
  <c r="AB1105" i="3"/>
  <c r="AB697" i="3"/>
  <c r="AB619" i="3"/>
  <c r="AB810" i="3"/>
  <c r="AB1734" i="3"/>
  <c r="AB145" i="3"/>
  <c r="AB1209" i="3"/>
  <c r="AB1641" i="3"/>
  <c r="AB703" i="3"/>
  <c r="AB1100" i="3"/>
  <c r="AB141" i="3"/>
  <c r="AB1949" i="3"/>
  <c r="AB591" i="3"/>
  <c r="AB633" i="3"/>
  <c r="AB1191" i="3"/>
  <c r="AB612" i="3"/>
  <c r="AB2078" i="3"/>
  <c r="AB157" i="3"/>
  <c r="AB138" i="3"/>
  <c r="AB574" i="3"/>
  <c r="AB1817" i="3"/>
  <c r="AB585" i="3"/>
  <c r="AB599" i="3"/>
  <c r="AB1362" i="3"/>
  <c r="AB1915" i="3"/>
  <c r="AB545" i="3"/>
  <c r="AB2226" i="3"/>
  <c r="AB561" i="3"/>
  <c r="AB620" i="3"/>
  <c r="AB796" i="3"/>
  <c r="AB678" i="3"/>
  <c r="AB570" i="3"/>
  <c r="AB129" i="3"/>
  <c r="AB637" i="3"/>
  <c r="AB2038" i="3"/>
  <c r="AB131" i="3"/>
  <c r="AB165" i="3"/>
  <c r="AB632" i="3"/>
  <c r="AB547" i="3"/>
  <c r="AB1308" i="3"/>
  <c r="AB155" i="3"/>
  <c r="AB718" i="3"/>
  <c r="AB1306" i="3"/>
  <c r="AB1124" i="3"/>
  <c r="AB122" i="3"/>
  <c r="AB659" i="3"/>
  <c r="AB850" i="3"/>
  <c r="AB849" i="3"/>
  <c r="AB494" i="3"/>
  <c r="AB519" i="3"/>
  <c r="AB1033" i="3"/>
  <c r="AB667" i="3"/>
  <c r="AB626" i="3"/>
  <c r="AB150" i="3"/>
  <c r="AB554" i="3"/>
  <c r="AB471" i="3"/>
  <c r="AB498" i="3"/>
  <c r="AB668" i="3"/>
  <c r="AB618" i="3"/>
  <c r="AB110" i="3"/>
  <c r="AB105" i="3"/>
  <c r="AB500" i="3"/>
  <c r="AB461" i="3"/>
  <c r="AB594" i="3"/>
  <c r="AB102" i="3"/>
  <c r="AB485" i="3"/>
  <c r="AB1056" i="3"/>
  <c r="AB847" i="3"/>
  <c r="AB447" i="3"/>
  <c r="AB97" i="3"/>
  <c r="AB501" i="3"/>
  <c r="AB543" i="3"/>
  <c r="AB473" i="3"/>
  <c r="AB1444" i="3"/>
  <c r="AB562" i="3"/>
  <c r="AB1037" i="3"/>
  <c r="AB589" i="3"/>
  <c r="AB456" i="3"/>
  <c r="AB1116" i="3"/>
  <c r="AB151" i="3"/>
  <c r="AB593" i="3"/>
  <c r="AB752" i="3"/>
  <c r="AB478" i="3"/>
  <c r="AB410" i="3"/>
  <c r="AB576" i="3"/>
  <c r="AB1350" i="3"/>
  <c r="AB790" i="3"/>
  <c r="AB408" i="3"/>
  <c r="AB717" i="3"/>
  <c r="AB886" i="3"/>
  <c r="AB448" i="3"/>
  <c r="AB550" i="3"/>
  <c r="AB499" i="3"/>
  <c r="AB81" i="3"/>
  <c r="AB1533" i="3"/>
  <c r="AB424" i="3"/>
  <c r="AB1009" i="3"/>
  <c r="AB403" i="3"/>
  <c r="AB412" i="3"/>
  <c r="AB78" i="3"/>
  <c r="AB603" i="3"/>
  <c r="AB504" i="3"/>
  <c r="AB1213" i="3"/>
  <c r="AB384" i="3"/>
  <c r="AB822" i="3"/>
  <c r="AB798" i="3"/>
  <c r="AB1520" i="3"/>
  <c r="AB395" i="3"/>
  <c r="AB441" i="3"/>
  <c r="AB694" i="3"/>
  <c r="AB760" i="3"/>
  <c r="AB2025" i="3"/>
  <c r="AB981" i="3"/>
  <c r="AB377" i="3"/>
  <c r="AB1048" i="3"/>
  <c r="AB158" i="3"/>
  <c r="AB1228" i="3"/>
  <c r="AB418" i="3"/>
  <c r="AB388" i="3"/>
  <c r="AB548" i="3"/>
  <c r="AB383" i="3"/>
  <c r="AB541" i="3"/>
  <c r="AB370" i="3"/>
  <c r="AB363" i="3"/>
  <c r="AB1015" i="3"/>
  <c r="AB344" i="3"/>
  <c r="AB515" i="3"/>
  <c r="AB381" i="3"/>
  <c r="AB342" i="3"/>
  <c r="AB386" i="3"/>
  <c r="AB679" i="3"/>
  <c r="AB1328" i="3"/>
  <c r="AB1043" i="3"/>
  <c r="AB339" i="3"/>
  <c r="AB1418" i="3"/>
  <c r="AB555" i="3"/>
  <c r="AB350" i="3"/>
  <c r="AB144" i="3"/>
  <c r="AB46" i="3"/>
  <c r="AB509" i="3"/>
  <c r="AB488" i="3"/>
  <c r="AB487" i="3"/>
  <c r="AB343" i="3"/>
  <c r="AB94" i="3"/>
  <c r="AB80" i="3"/>
  <c r="AB799" i="3"/>
  <c r="AB40" i="3"/>
  <c r="AB323" i="3"/>
  <c r="AB889" i="3"/>
  <c r="AB372" i="3"/>
  <c r="AB41" i="3"/>
  <c r="AB316" i="3"/>
  <c r="AB57" i="3"/>
  <c r="AB61" i="3"/>
  <c r="AB613" i="3"/>
  <c r="AB536" i="3"/>
  <c r="AB946" i="3"/>
  <c r="AB33" i="3"/>
  <c r="AB1454" i="3"/>
  <c r="AB640" i="3"/>
  <c r="AB671" i="3"/>
  <c r="AB538" i="3"/>
  <c r="AB71" i="3"/>
  <c r="AB1406" i="3"/>
  <c r="AB62" i="3"/>
  <c r="AB319" i="3"/>
  <c r="AB454" i="3"/>
  <c r="AB287" i="3"/>
  <c r="AB134" i="3"/>
  <c r="AB490" i="3"/>
  <c r="AB322" i="3"/>
  <c r="AB449" i="3"/>
  <c r="AB324" i="3"/>
  <c r="AB1165" i="3"/>
  <c r="AB34" i="3"/>
  <c r="AB333" i="3"/>
  <c r="AB521" i="3"/>
  <c r="AB983" i="3"/>
  <c r="AB23" i="3"/>
  <c r="AB288" i="3"/>
  <c r="AB492" i="3"/>
  <c r="AB565" i="3"/>
  <c r="AB1238" i="3"/>
  <c r="AB624" i="3"/>
  <c r="AB824" i="3"/>
  <c r="AB272" i="3"/>
  <c r="AB676" i="3"/>
  <c r="AB510" i="3"/>
  <c r="AB584" i="3"/>
  <c r="AB834" i="3"/>
  <c r="AB1876" i="3"/>
  <c r="AB340" i="3"/>
  <c r="AB315" i="3"/>
  <c r="AB267" i="3"/>
  <c r="AB293" i="3"/>
  <c r="AB605" i="3"/>
  <c r="AB50" i="3"/>
  <c r="AB49" i="3"/>
  <c r="AB457" i="3"/>
  <c r="AB466" i="3"/>
  <c r="AB472" i="3"/>
  <c r="AB54" i="3"/>
  <c r="AB309" i="3"/>
  <c r="AB497" i="3"/>
  <c r="AB311" i="3"/>
  <c r="AB156" i="3"/>
  <c r="AB464" i="3"/>
  <c r="AB903" i="3"/>
  <c r="AB292" i="3"/>
  <c r="AB24" i="3"/>
  <c r="AB1493" i="3"/>
  <c r="AB844" i="3"/>
  <c r="AB846" i="3"/>
  <c r="AB314" i="3"/>
  <c r="AB75" i="3"/>
  <c r="AB1058" i="3"/>
  <c r="AB974" i="3"/>
  <c r="AB393" i="3"/>
  <c r="AB352" i="3"/>
  <c r="AB39" i="3"/>
  <c r="AB14" i="3"/>
  <c r="AB298" i="3"/>
  <c r="AB378" i="3"/>
  <c r="AB118" i="3"/>
  <c r="AB1305" i="3"/>
  <c r="AB251" i="3"/>
  <c r="AB266" i="3"/>
  <c r="AB248" i="3"/>
  <c r="AB79" i="3"/>
  <c r="AB993" i="3"/>
  <c r="AB257" i="3"/>
  <c r="AB19" i="3"/>
  <c r="AB1378" i="3"/>
  <c r="AB247" i="3"/>
  <c r="AB27" i="3"/>
  <c r="AB661" i="3"/>
  <c r="AB443" i="3"/>
  <c r="AB45" i="3"/>
  <c r="AB985" i="3"/>
  <c r="AB400" i="3"/>
  <c r="AB279" i="3"/>
  <c r="AB1456" i="3"/>
  <c r="AB1324" i="3"/>
  <c r="AB1422" i="3"/>
  <c r="AB87" i="3"/>
  <c r="AB507" i="3"/>
  <c r="AB399" i="3"/>
  <c r="AB862" i="3"/>
  <c r="AB425" i="3"/>
  <c r="AB397" i="3"/>
  <c r="AB404" i="3"/>
  <c r="AB374" i="3"/>
  <c r="AB481" i="3"/>
  <c r="AB9" i="3"/>
  <c r="AB235" i="3"/>
  <c r="AB969" i="3"/>
  <c r="AB99" i="3"/>
  <c r="AB231" i="3"/>
  <c r="AB132" i="3"/>
  <c r="AB855" i="3"/>
  <c r="AB234" i="3"/>
  <c r="AB1743" i="3"/>
  <c r="AB82" i="3"/>
  <c r="AB419" i="3"/>
  <c r="AB326" i="3"/>
  <c r="AB1975" i="3"/>
  <c r="AB256" i="3"/>
  <c r="AB271" i="3"/>
  <c r="AB127" i="3"/>
  <c r="AB922" i="3"/>
  <c r="AB22" i="3"/>
  <c r="AB1237" i="3"/>
  <c r="AB1311" i="3"/>
  <c r="AB630" i="3"/>
  <c r="AB3" i="3"/>
  <c r="AB475" i="3"/>
  <c r="AB702" i="3"/>
  <c r="AB245" i="3"/>
  <c r="AB137" i="3"/>
  <c r="AB313" i="3"/>
  <c r="AB414" i="3"/>
  <c r="AB220" i="3"/>
  <c r="AB238" i="3"/>
  <c r="AB2054" i="3"/>
  <c r="AB276" i="3"/>
  <c r="AB409" i="3"/>
  <c r="AB227" i="3"/>
  <c r="AB338" i="3"/>
  <c r="AB223" i="3"/>
  <c r="AB88" i="3"/>
  <c r="AB1298" i="3"/>
  <c r="AB5" i="3"/>
  <c r="AB559" i="3"/>
  <c r="AB553" i="3"/>
  <c r="AB236" i="3"/>
  <c r="AB2132" i="3"/>
  <c r="AB332" i="3"/>
  <c r="AB282" i="3"/>
  <c r="AB243" i="3"/>
  <c r="AB244" i="3"/>
  <c r="AB77" i="3"/>
  <c r="AB241" i="3"/>
  <c r="AB863" i="3"/>
  <c r="AB851" i="3"/>
  <c r="AB278" i="3"/>
  <c r="AB1423" i="3"/>
  <c r="AB695" i="3"/>
  <c r="AB648" i="3"/>
  <c r="AB320" i="3"/>
  <c r="AB31" i="3"/>
  <c r="AB260" i="3"/>
  <c r="AB215" i="3"/>
  <c r="AB355" i="3"/>
  <c r="AB143" i="3"/>
  <c r="AB283" i="3"/>
  <c r="AB261" i="3"/>
  <c r="AB262" i="3"/>
  <c r="AB8" i="3"/>
  <c r="AB325" i="3"/>
  <c r="AB1273" i="3"/>
  <c r="AB48" i="3"/>
  <c r="AB1519" i="3"/>
  <c r="AB1608" i="3"/>
  <c r="AB362" i="3"/>
  <c r="AB246" i="3"/>
  <c r="AB1051" i="3"/>
  <c r="AB303" i="3"/>
  <c r="AB219" i="3"/>
  <c r="AB29" i="3"/>
  <c r="AB211" i="3"/>
  <c r="AB321" i="3"/>
  <c r="AB376" i="3"/>
  <c r="AB479" i="3"/>
  <c r="AB387" i="3"/>
  <c r="AB38" i="3"/>
  <c r="AB73" i="3"/>
  <c r="AB542" i="3"/>
  <c r="AB93" i="3"/>
  <c r="AB63" i="3"/>
  <c r="AB206" i="3"/>
  <c r="AB11" i="3"/>
  <c r="AB203" i="3"/>
  <c r="AB357" i="3"/>
  <c r="AB4" i="3"/>
  <c r="AB91" i="3"/>
  <c r="AB213" i="3"/>
  <c r="AB390" i="3"/>
  <c r="AB217" i="3"/>
  <c r="AB224" i="3"/>
  <c r="AB328" i="3"/>
  <c r="AB795" i="3"/>
  <c r="AB848" i="3"/>
  <c r="AB249" i="3"/>
  <c r="AB366" i="3"/>
  <c r="AB204" i="3"/>
  <c r="AB222" i="3"/>
  <c r="AB329" i="3"/>
  <c r="AB938" i="3"/>
  <c r="AB202" i="3"/>
  <c r="AB205" i="3"/>
  <c r="AB306" i="3"/>
  <c r="AB2113" i="3"/>
  <c r="AB622" i="3"/>
  <c r="AB546" i="3"/>
  <c r="AB201" i="3"/>
  <c r="AB961" i="3"/>
  <c r="AB1596" i="3"/>
  <c r="AB198" i="3"/>
  <c r="AB210" i="3"/>
  <c r="AB1101" i="3"/>
  <c r="AB36" i="3"/>
  <c r="AB239" i="3"/>
  <c r="AB7" i="3"/>
  <c r="AB284" i="3"/>
  <c r="AB422" i="3"/>
  <c r="AB289" i="3"/>
  <c r="AB20" i="3"/>
  <c r="AB18" i="3"/>
  <c r="AB208" i="3"/>
  <c r="AB857" i="3"/>
  <c r="AB218" i="3"/>
  <c r="AB13" i="3"/>
  <c r="AB1025" i="3"/>
  <c r="AB1290" i="3"/>
  <c r="AB207" i="3"/>
  <c r="AB635" i="3"/>
  <c r="AB2" i="3"/>
  <c r="AB233" i="3"/>
  <c r="AB209" i="3"/>
  <c r="AB214" i="3"/>
  <c r="AB263" i="3"/>
  <c r="AB948" i="3"/>
  <c r="AB237" i="3"/>
  <c r="AB216" i="3"/>
  <c r="AB1200" i="3"/>
  <c r="AB55" i="3"/>
  <c r="AB1263" i="3"/>
  <c r="AB428" i="3"/>
  <c r="AB869" i="3"/>
  <c r="AB183" i="3"/>
  <c r="AB290" i="3"/>
  <c r="AB212" i="3"/>
  <c r="AB524" i="3"/>
  <c r="AB360" i="3"/>
  <c r="AB420" i="3"/>
  <c r="AB65" i="3"/>
  <c r="AB1928" i="3"/>
  <c r="AB64" i="3"/>
  <c r="AB252" i="3"/>
  <c r="AB1875" i="3"/>
  <c r="AB1570" i="3"/>
  <c r="AB1443" i="3"/>
  <c r="AB228" i="3"/>
  <c r="AB53" i="3"/>
  <c r="AB535" i="3"/>
  <c r="AB221" i="3"/>
  <c r="AB232" i="3"/>
  <c r="AB1357" i="3"/>
  <c r="AB364" i="3"/>
  <c r="AB6" i="3"/>
  <c r="AB445" i="3"/>
  <c r="AB300" i="3"/>
  <c r="AB533" i="3"/>
  <c r="AB526" i="3"/>
  <c r="AB1609" i="3"/>
  <c r="AB317" i="3"/>
  <c r="AB273" i="3"/>
  <c r="AB413" i="3"/>
  <c r="AB331" i="3"/>
  <c r="AB463" i="3"/>
  <c r="AB792" i="3"/>
  <c r="AB658" i="3"/>
  <c r="AB240" i="3"/>
  <c r="AB47" i="3"/>
  <c r="AB467" i="3"/>
  <c r="AB354" i="3"/>
  <c r="AB16" i="3"/>
  <c r="AB361" i="3"/>
  <c r="AB226" i="3"/>
  <c r="AB225" i="3"/>
  <c r="AB199" i="3"/>
  <c r="AB776" i="3"/>
  <c r="AB1662" i="3"/>
  <c r="AB270" i="3"/>
  <c r="AB453" i="3"/>
  <c r="AB1475" i="3"/>
  <c r="AB438" i="3"/>
  <c r="AB1571" i="3"/>
  <c r="AB416" i="3"/>
  <c r="AB285" i="3"/>
  <c r="AB268" i="3"/>
  <c r="AB274" i="3"/>
  <c r="AB258" i="3"/>
  <c r="AB1181" i="3"/>
  <c r="AB230" i="3"/>
  <c r="AB229" i="3"/>
  <c r="AB2009" i="3"/>
  <c r="AB308" i="3"/>
  <c r="AB337" i="3"/>
  <c r="AB912" i="3"/>
  <c r="AB60" i="3"/>
  <c r="AB636" i="3"/>
  <c r="AB264" i="3"/>
  <c r="AB302" i="3"/>
  <c r="AB242" i="3"/>
  <c r="AB312" i="3"/>
  <c r="AB483" i="3"/>
  <c r="AB782" i="3"/>
  <c r="AB70" i="3"/>
  <c r="AB304" i="3"/>
  <c r="AB1229" i="3"/>
  <c r="AB1711" i="3"/>
  <c r="AB474" i="3"/>
  <c r="AB12" i="3"/>
  <c r="AB365" i="3"/>
  <c r="AB415" i="3"/>
  <c r="AB405" i="3"/>
  <c r="AB440" i="3"/>
  <c r="AB482" i="3"/>
  <c r="AB83" i="3"/>
  <c r="AB511" i="3"/>
  <c r="AB954" i="3"/>
  <c r="AB775" i="3"/>
  <c r="AB120" i="3"/>
  <c r="AB10" i="3"/>
  <c r="AB459" i="3"/>
  <c r="AB106" i="3"/>
  <c r="AB356" i="3"/>
  <c r="AB327" i="3"/>
  <c r="AB176" i="3"/>
  <c r="AB113" i="3"/>
  <c r="AB250" i="3"/>
  <c r="AB1657" i="3"/>
  <c r="AB259" i="3"/>
  <c r="AB455" i="3"/>
  <c r="AB880" i="3"/>
  <c r="AB967" i="3"/>
  <c r="AB25" i="3"/>
  <c r="AB58" i="3"/>
  <c r="AB608" i="3"/>
  <c r="AB17" i="3"/>
  <c r="AB254" i="3"/>
  <c r="AB15" i="3"/>
  <c r="AB1133" i="3"/>
  <c r="AB1613" i="3"/>
  <c r="AB382" i="3"/>
  <c r="AB297" i="3"/>
  <c r="AB401" i="3"/>
  <c r="AB437" i="3"/>
  <c r="AB253" i="3"/>
  <c r="AB1560" i="3"/>
  <c r="AB379" i="3"/>
  <c r="AB299" i="3"/>
  <c r="AB341" i="3"/>
  <c r="AB452" i="3"/>
  <c r="AB1227" i="3"/>
  <c r="AB255" i="3"/>
  <c r="AB391" i="3"/>
  <c r="AB433" i="3"/>
  <c r="AB806" i="3"/>
  <c r="AB280" i="3"/>
  <c r="AB310" i="3"/>
  <c r="AB1371" i="3"/>
  <c r="AB265" i="3"/>
  <c r="AB544" i="3"/>
  <c r="AB1364" i="3"/>
  <c r="AB1067" i="3"/>
  <c r="AB95" i="3"/>
  <c r="AB731" i="3"/>
  <c r="AB72" i="3"/>
  <c r="AB269" i="3"/>
  <c r="AB307" i="3"/>
  <c r="AB51" i="3"/>
  <c r="AB187" i="3"/>
  <c r="AB896" i="3"/>
  <c r="AB275" i="3"/>
  <c r="AB74" i="3"/>
  <c r="AB98" i="3"/>
  <c r="AB139" i="3"/>
  <c r="AB2130" i="3"/>
  <c r="AB539" i="3"/>
  <c r="AB606" i="3"/>
  <c r="AB295" i="3"/>
  <c r="AB1407" i="3"/>
  <c r="AB446" i="3"/>
  <c r="AB30" i="3"/>
  <c r="AB21" i="3"/>
  <c r="AB726" i="3"/>
  <c r="AB277" i="3"/>
  <c r="AB125" i="3"/>
  <c r="AB286" i="3"/>
  <c r="AB421" i="3"/>
  <c r="AB26" i="3"/>
  <c r="AB296" i="3"/>
  <c r="AB294" i="3"/>
  <c r="AB107" i="3"/>
  <c r="AB85" i="3"/>
  <c r="AB84" i="3"/>
  <c r="AB281" i="3"/>
  <c r="AB291" i="3"/>
  <c r="AB586" i="3"/>
  <c r="AB681" i="3"/>
  <c r="AB301" i="3"/>
  <c r="AB394" i="3"/>
  <c r="AB375" i="3"/>
  <c r="AB435" i="3"/>
  <c r="AB1299" i="3"/>
  <c r="AB495" i="3"/>
  <c r="AB126" i="3"/>
  <c r="AB28" i="3"/>
  <c r="AB86" i="3"/>
  <c r="AB407" i="3"/>
  <c r="AB406" i="3"/>
  <c r="AB112" i="3"/>
  <c r="AB617" i="3"/>
  <c r="AB305" i="3"/>
  <c r="AB682" i="3"/>
  <c r="AB643" i="3"/>
  <c r="AB1078" i="3"/>
  <c r="AB1183" i="3"/>
  <c r="AB42" i="3"/>
  <c r="AB369" i="3"/>
  <c r="AB489" i="3"/>
  <c r="AB411" i="3"/>
  <c r="AB35" i="3"/>
  <c r="AB68" i="3"/>
  <c r="AB517" i="3"/>
  <c r="AB318" i="3"/>
  <c r="AB32" i="3"/>
  <c r="AB484" i="3"/>
  <c r="AB367" i="3"/>
  <c r="AB430" i="3"/>
  <c r="AB92" i="3"/>
  <c r="AB373" i="3"/>
  <c r="AB1385" i="3"/>
  <c r="AB44" i="3"/>
  <c r="AB37" i="3"/>
  <c r="AB462" i="3"/>
  <c r="AB334" i="3"/>
  <c r="AB436" i="3"/>
  <c r="AB330" i="3"/>
  <c r="AB336" i="3"/>
  <c r="AB560" i="3"/>
  <c r="AB43" i="3"/>
  <c r="AB69" i="3"/>
  <c r="AB124" i="3"/>
  <c r="AB572" i="3"/>
  <c r="AB114" i="3"/>
  <c r="AB734" i="3"/>
  <c r="AB523" i="3"/>
  <c r="AB66" i="3"/>
  <c r="AB353" i="3"/>
  <c r="AB359" i="3"/>
  <c r="AB335" i="3"/>
  <c r="AB496" i="3"/>
  <c r="AB712" i="3"/>
  <c r="AB349" i="3"/>
  <c r="AB100" i="3"/>
  <c r="AB52" i="3"/>
  <c r="AB429" i="3"/>
  <c r="AB59" i="3"/>
  <c r="AB513" i="3"/>
  <c r="AB898" i="3"/>
  <c r="AB56" i="3"/>
  <c r="AB907" i="3"/>
  <c r="AB1320" i="3"/>
  <c r="AB1138" i="3"/>
  <c r="AB923" i="3"/>
  <c r="AB115" i="3"/>
  <c r="AB345" i="3"/>
  <c r="AB346" i="3"/>
  <c r="AB347" i="3"/>
  <c r="AB371" i="3"/>
  <c r="AB1339" i="3"/>
  <c r="AB380" i="3"/>
  <c r="AB89" i="3"/>
  <c r="AB348" i="3"/>
  <c r="AB1673" i="3"/>
  <c r="AB368" i="3"/>
  <c r="AB140" i="3"/>
  <c r="AB351" i="3"/>
  <c r="AB583" i="3"/>
  <c r="AB67" i="3"/>
  <c r="AB423" i="3"/>
  <c r="AB396" i="3"/>
  <c r="AB578" i="3"/>
  <c r="AB358" i="3"/>
  <c r="AB601" i="3"/>
  <c r="AB385" i="3"/>
  <c r="AB427" i="3"/>
  <c r="AB1353" i="3"/>
  <c r="AB1737" i="3"/>
  <c r="AB929" i="3"/>
  <c r="AB146" i="3"/>
  <c r="AB525" i="3"/>
  <c r="AB514" i="3"/>
  <c r="AB96" i="3"/>
  <c r="AB76" i="3"/>
  <c r="AB1511" i="3"/>
  <c r="AB439" i="3"/>
  <c r="AB491" i="3"/>
  <c r="AB568" i="3"/>
  <c r="AB1184" i="3"/>
  <c r="AB109" i="3"/>
  <c r="AB148" i="3"/>
  <c r="AB389" i="3"/>
  <c r="AB111" i="3"/>
  <c r="AB450" i="3"/>
  <c r="AB451" i="3"/>
  <c r="AB116" i="3"/>
  <c r="AB117" i="3"/>
  <c r="AB745" i="3"/>
  <c r="AB392" i="3"/>
  <c r="AB417" i="3"/>
  <c r="AB493" i="3"/>
  <c r="AB1442" i="3"/>
  <c r="AB402" i="3"/>
  <c r="AB476" i="3"/>
  <c r="AB486" i="3"/>
  <c r="AB582" i="3"/>
  <c r="AB398" i="3"/>
  <c r="AB588" i="3"/>
  <c r="AB520" i="3"/>
  <c r="AB683" i="3"/>
  <c r="AB123" i="3"/>
  <c r="AB90" i="3"/>
  <c r="AB108" i="3"/>
  <c r="AB960" i="3"/>
  <c r="AB705" i="3"/>
  <c r="AB505" i="3"/>
  <c r="AB465" i="3"/>
  <c r="AB434" i="3"/>
  <c r="AB480" i="3"/>
  <c r="AB564" i="3"/>
  <c r="AB444" i="3"/>
  <c r="AB1204" i="3"/>
  <c r="AB503" i="3"/>
  <c r="AB595" i="3"/>
  <c r="AB982" i="3"/>
  <c r="AB1111" i="3"/>
  <c r="AB426" i="3"/>
  <c r="AB432" i="3"/>
  <c r="AB431" i="3"/>
  <c r="AB1007" i="3"/>
  <c r="AB1287" i="3"/>
  <c r="AB1653" i="3"/>
  <c r="AB1171" i="3"/>
  <c r="AB442" i="3"/>
  <c r="AB646" i="3"/>
  <c r="AB103" i="3"/>
  <c r="AB121" i="3"/>
  <c r="AB460" i="3"/>
  <c r="AB1217" i="3"/>
  <c r="AB1816" i="3"/>
  <c r="AB557" i="3"/>
  <c r="AB101" i="3"/>
  <c r="AB569" i="3"/>
  <c r="AB621" i="3"/>
  <c r="AB468" i="3"/>
  <c r="AB470" i="3"/>
  <c r="AB469" i="3"/>
  <c r="AB634" i="3"/>
  <c r="AB458" i="3"/>
  <c r="AB1086" i="3"/>
  <c r="AB104" i="3"/>
  <c r="AB2081" i="3"/>
  <c r="AB669" i="3"/>
  <c r="AB529" i="3"/>
  <c r="AB152" i="3"/>
  <c r="AB537" i="3"/>
  <c r="AB477" i="3"/>
  <c r="AB1516" i="3"/>
  <c r="AB737" i="3"/>
  <c r="AB508" i="3"/>
  <c r="AB1152" i="3"/>
  <c r="AB602" i="3"/>
  <c r="AB959" i="3"/>
  <c r="AB531" i="3"/>
  <c r="AB522" i="3"/>
  <c r="AB757" i="3"/>
  <c r="AB136" i="3"/>
  <c r="AB119" i="3"/>
  <c r="AB506" i="3"/>
  <c r="AB592" i="3"/>
  <c r="AB575" i="3"/>
  <c r="AB527" i="3"/>
  <c r="AB502" i="3"/>
  <c r="AB556" i="3"/>
  <c r="AB128" i="3"/>
  <c r="AB571" i="3"/>
  <c r="AB512" i="3"/>
  <c r="AB135" i="3"/>
  <c r="AB647" i="3"/>
  <c r="AB518" i="3"/>
  <c r="AB552" i="3"/>
  <c r="AB532" i="3"/>
  <c r="AB563" i="3"/>
  <c r="AB580" i="3"/>
  <c r="AB1144" i="3"/>
  <c r="AB516" i="3"/>
  <c r="AB1352" i="3"/>
  <c r="AB551" i="3"/>
  <c r="AB1257" i="3"/>
  <c r="AB2146" i="3"/>
  <c r="AB1215" i="3"/>
  <c r="AB528" i="3"/>
  <c r="AB130" i="3"/>
  <c r="AB558" i="3"/>
  <c r="AB530" i="3"/>
  <c r="AB534" i="3"/>
  <c r="AB813" i="3"/>
  <c r="AB549" i="3"/>
  <c r="AB540" i="3"/>
  <c r="AB133" i="3"/>
  <c r="AB177" i="3"/>
  <c r="AB1985" i="3"/>
  <c r="AB1141" i="3"/>
  <c r="AB1760" i="3"/>
  <c r="AB732" i="3"/>
  <c r="AB615" i="3"/>
  <c r="AB149" i="3"/>
  <c r="AB906" i="3"/>
  <c r="AB902" i="3"/>
  <c r="AB716" i="3"/>
  <c r="AB701" i="3"/>
  <c r="AB573" i="3"/>
  <c r="AB579" i="3"/>
  <c r="AB690" i="3"/>
  <c r="AB567" i="3"/>
  <c r="AB577" i="3"/>
  <c r="AB666" i="3"/>
  <c r="AB719" i="3"/>
  <c r="AB173" i="3"/>
  <c r="AB1117" i="3"/>
  <c r="AB581" i="3"/>
  <c r="AB566" i="3"/>
  <c r="AB711" i="3"/>
  <c r="AB1093" i="3"/>
  <c r="AB769" i="3"/>
  <c r="AB600" i="3"/>
  <c r="AB725" i="3"/>
  <c r="AB756" i="3"/>
  <c r="AB660" i="3"/>
  <c r="AB689" i="3"/>
  <c r="AB764" i="3"/>
  <c r="AB763" i="3"/>
  <c r="AB142" i="3"/>
  <c r="AB590" i="3"/>
  <c r="AB744" i="3"/>
  <c r="AB2018" i="3"/>
  <c r="AB147" i="3"/>
  <c r="AB638" i="3"/>
  <c r="AB607" i="3"/>
  <c r="AB587" i="3"/>
  <c r="AB616" i="3"/>
  <c r="AB631" i="3"/>
  <c r="AB623" i="3"/>
  <c r="AB610" i="3"/>
  <c r="AB1387" i="3"/>
  <c r="AB1476" i="3"/>
  <c r="AB653" i="3"/>
  <c r="AB713" i="3"/>
  <c r="AB1028" i="3"/>
  <c r="AB596" i="3"/>
  <c r="AB153" i="3"/>
  <c r="AB597" i="3"/>
  <c r="AB708" i="3"/>
  <c r="AB805" i="3"/>
  <c r="AB189" i="3"/>
  <c r="AB604" i="3"/>
  <c r="AB628" i="3"/>
  <c r="AB154" i="3"/>
  <c r="AB1272" i="3"/>
  <c r="AB614" i="3"/>
  <c r="AB986" i="3"/>
  <c r="AB609" i="3"/>
  <c r="AB700" i="3"/>
  <c r="AB783" i="3"/>
  <c r="AB809" i="3"/>
  <c r="AB163" i="3"/>
  <c r="AB736" i="3"/>
  <c r="AB1225" i="3"/>
  <c r="AB685" i="3"/>
  <c r="AB641" i="3"/>
  <c r="AB746" i="3"/>
  <c r="AB823" i="3"/>
  <c r="AB730" i="3"/>
  <c r="AB629" i="3"/>
  <c r="AB835" i="3"/>
  <c r="AB1012" i="3"/>
  <c r="AB677" i="3"/>
  <c r="AB168" i="3"/>
  <c r="AB958" i="3"/>
  <c r="AB841" i="3"/>
  <c r="AB167" i="3"/>
  <c r="AB892" i="3"/>
  <c r="AB840" i="3"/>
  <c r="AB710" i="3"/>
  <c r="AB1199" i="3"/>
  <c r="AB160" i="3"/>
  <c r="AB722" i="3"/>
  <c r="AB723" i="3"/>
  <c r="AB650" i="3"/>
  <c r="AB161" i="3"/>
  <c r="AB759" i="3"/>
  <c r="AB670" i="3"/>
  <c r="AB663" i="3"/>
  <c r="AB642" i="3"/>
  <c r="AB727" i="3"/>
  <c r="AB845" i="3"/>
  <c r="AB881" i="3"/>
  <c r="AB801" i="3"/>
  <c r="AB761" i="3"/>
  <c r="AB706" i="3"/>
  <c r="AB645" i="3"/>
  <c r="AB709" i="3"/>
  <c r="AB827" i="3"/>
  <c r="AB654" i="3"/>
  <c r="AB194" i="3"/>
  <c r="AB664" i="3"/>
  <c r="AB754" i="3"/>
  <c r="AB674" i="3"/>
  <c r="AB1068" i="3"/>
  <c r="AB687" i="3"/>
  <c r="AB675" i="3"/>
  <c r="AB1042" i="3"/>
  <c r="AB673" i="3"/>
  <c r="AB750" i="3"/>
  <c r="AB684" i="3"/>
  <c r="AB175" i="3"/>
  <c r="AB692" i="3"/>
  <c r="AB765" i="3"/>
  <c r="AB883" i="3"/>
  <c r="AB1615" i="3"/>
  <c r="AB680" i="3"/>
  <c r="AB733" i="3"/>
  <c r="AB179" i="3"/>
  <c r="AB1072" i="3"/>
  <c r="AB688" i="3"/>
  <c r="AB740" i="3"/>
  <c r="AB794" i="3"/>
  <c r="AB192" i="3"/>
  <c r="AB1556" i="3"/>
  <c r="AB720" i="3"/>
  <c r="AB758" i="3"/>
  <c r="AB838" i="3"/>
  <c r="AB909" i="3"/>
  <c r="AB1143" i="3"/>
  <c r="AB738" i="3"/>
  <c r="AB843" i="3"/>
  <c r="AB2061" i="3"/>
  <c r="AB921" i="3"/>
  <c r="AB707" i="3"/>
  <c r="AB872" i="3"/>
  <c r="AB895" i="3"/>
  <c r="AB1245" i="3"/>
  <c r="AB1246" i="3"/>
  <c r="AB191" i="3"/>
  <c r="AB714" i="3"/>
  <c r="AB739" i="3"/>
  <c r="AB724" i="3"/>
  <c r="AB1016" i="3"/>
  <c r="AB971" i="3"/>
  <c r="AB1377" i="3"/>
  <c r="AB842" i="3"/>
  <c r="AB200" i="3"/>
  <c r="AB735" i="3"/>
  <c r="AB984" i="3"/>
  <c r="AB812" i="3"/>
  <c r="AB947" i="3"/>
  <c r="AB899" i="3"/>
  <c r="AB1121" i="3"/>
  <c r="AB741" i="3"/>
  <c r="AB784" i="3"/>
  <c r="AB2117" i="3"/>
  <c r="AB905" i="3"/>
  <c r="AB797" i="3"/>
  <c r="AB1186" i="3"/>
  <c r="AB901" i="3"/>
  <c r="AB831" i="3"/>
  <c r="AB767" i="3"/>
  <c r="AB742" i="3"/>
  <c r="AB773" i="3"/>
  <c r="AB930" i="3"/>
  <c r="AB774" i="3"/>
  <c r="AB1085" i="3"/>
  <c r="AB749" i="3"/>
  <c r="AB1401" i="3"/>
  <c r="AB815" i="3"/>
  <c r="AB768" i="3"/>
  <c r="AB808" i="3"/>
  <c r="AB772" i="3"/>
  <c r="AB2088" i="3"/>
  <c r="AB820" i="3"/>
  <c r="AB786" i="3"/>
  <c r="AB1194" i="3"/>
  <c r="AB873" i="3"/>
  <c r="AB817" i="3"/>
  <c r="AB859" i="3"/>
  <c r="AB966" i="3"/>
  <c r="AB945" i="3"/>
  <c r="AB787" i="3"/>
  <c r="AB780" i="3"/>
  <c r="AB800" i="3"/>
  <c r="AB1792" i="3"/>
  <c r="AB1006" i="3"/>
  <c r="AB989" i="3"/>
  <c r="AB816" i="3"/>
  <c r="AB951" i="3"/>
  <c r="AB908" i="3"/>
  <c r="AB818" i="3"/>
  <c r="AB987" i="3"/>
  <c r="AB861" i="3"/>
  <c r="AB913" i="3"/>
  <c r="AB811" i="3"/>
  <c r="AB928" i="3"/>
  <c r="AB836" i="3"/>
  <c r="AB1075" i="3"/>
  <c r="AB991" i="3"/>
  <c r="AB924" i="3"/>
  <c r="AB867" i="3"/>
  <c r="AB821" i="3"/>
  <c r="AB832" i="3"/>
  <c r="AB825" i="3"/>
  <c r="AB920" i="3"/>
  <c r="AB829" i="3"/>
  <c r="AB1154" i="3"/>
  <c r="AB1277" i="3"/>
  <c r="AB890" i="3"/>
  <c r="AB1447" i="3"/>
  <c r="AB943" i="3"/>
  <c r="AB900" i="3"/>
  <c r="AB833" i="3"/>
  <c r="AB860" i="3"/>
  <c r="AB837" i="3"/>
  <c r="AB839" i="3"/>
  <c r="AB871" i="3"/>
  <c r="AB868" i="3"/>
  <c r="AB1008" i="3"/>
  <c r="AB999" i="3"/>
  <c r="AB956" i="3"/>
  <c r="AB940" i="3"/>
  <c r="AB1775" i="3"/>
  <c r="AB858" i="3"/>
  <c r="AB874" i="3"/>
  <c r="AB887" i="3"/>
  <c r="AB2282" i="3"/>
  <c r="AB879" i="3"/>
  <c r="AB891" i="3"/>
  <c r="AB897" i="3"/>
  <c r="AB1032" i="3"/>
  <c r="AB1022" i="3"/>
  <c r="AB878" i="3"/>
  <c r="AB1114" i="3"/>
  <c r="AB882" i="3"/>
  <c r="AB990" i="3"/>
  <c r="AB1146" i="3"/>
  <c r="AB893" i="3"/>
  <c r="AB980" i="3"/>
  <c r="AB1795" i="3"/>
  <c r="AB973" i="3"/>
  <c r="AB1102" i="3"/>
  <c r="AB1182" i="3"/>
  <c r="AB965" i="3"/>
  <c r="AB1017" i="3"/>
  <c r="AB919" i="3"/>
  <c r="AB1174" i="3"/>
  <c r="AB888" i="3"/>
  <c r="AB1425" i="3"/>
  <c r="AB1453" i="3"/>
  <c r="AB1139" i="3"/>
  <c r="AB1172" i="3"/>
  <c r="AB904" i="3"/>
  <c r="AB1029" i="3"/>
  <c r="AB916" i="3"/>
  <c r="AB1064" i="3"/>
  <c r="AB950" i="3"/>
  <c r="AB1040" i="3"/>
  <c r="AB1070" i="3"/>
  <c r="AB1019" i="3"/>
  <c r="AB1077" i="3"/>
  <c r="AB1071" i="3"/>
  <c r="AB937" i="3"/>
  <c r="AB1164" i="3"/>
  <c r="AB994" i="3"/>
  <c r="AB931" i="3"/>
  <c r="AB1990" i="3"/>
  <c r="AB925" i="3"/>
  <c r="AB1198" i="3"/>
  <c r="AB1021" i="3"/>
  <c r="AB1496" i="3"/>
  <c r="AB932" i="3"/>
  <c r="AB995" i="3"/>
  <c r="AB1136" i="3"/>
  <c r="AB1020" i="3"/>
  <c r="AB1031" i="3"/>
  <c r="AB1750" i="3"/>
  <c r="AB1112" i="3"/>
  <c r="AB996" i="3"/>
  <c r="AB1207" i="3"/>
  <c r="AB970" i="3"/>
  <c r="AB1134" i="3"/>
  <c r="AB953" i="3"/>
  <c r="AB1224" i="3"/>
  <c r="AB975" i="3"/>
  <c r="AB1720" i="3"/>
  <c r="AB972" i="3"/>
  <c r="AB1292" i="3"/>
  <c r="AB1428" i="3"/>
  <c r="AB1427" i="3"/>
  <c r="AB976" i="3"/>
  <c r="AB1195" i="3"/>
  <c r="AB1035" i="3"/>
  <c r="AB1023" i="3"/>
  <c r="AB988" i="3"/>
  <c r="AB1474" i="3"/>
  <c r="AB1036" i="3"/>
  <c r="AB1014" i="3"/>
  <c r="AB1108" i="3"/>
  <c r="AB1527" i="3"/>
  <c r="AB1160" i="3"/>
  <c r="AB1026" i="3"/>
  <c r="AB1004" i="3"/>
  <c r="AB1128" i="3"/>
  <c r="AB1400" i="3"/>
  <c r="AB1066" i="3"/>
  <c r="AB1241" i="3"/>
  <c r="AB1013" i="3"/>
  <c r="AB1011" i="3"/>
  <c r="AB1018" i="3"/>
  <c r="AB1038" i="3"/>
  <c r="AB1049" i="3"/>
  <c r="AB1126" i="3"/>
  <c r="AB1282" i="3"/>
  <c r="AB1024" i="3"/>
  <c r="AB1083" i="3"/>
  <c r="AB1052" i="3"/>
  <c r="AB1123" i="3"/>
  <c r="AB1046" i="3"/>
  <c r="AB1063" i="3"/>
  <c r="AB1275" i="3"/>
  <c r="AB1039" i="3"/>
  <c r="AB1253" i="3"/>
  <c r="AB1062" i="3"/>
  <c r="AB1084" i="3"/>
  <c r="AB1286" i="3"/>
  <c r="AB1232" i="3"/>
  <c r="AB1044" i="3"/>
  <c r="AB1081" i="3"/>
  <c r="AB1057" i="3"/>
  <c r="AB1041" i="3"/>
  <c r="AB1197" i="3"/>
  <c r="AB1187" i="3"/>
  <c r="AB1162" i="3"/>
  <c r="AB1055" i="3"/>
  <c r="AB1087" i="3"/>
  <c r="AB1118" i="3"/>
  <c r="AB1065" i="3"/>
  <c r="AB1193" i="3"/>
  <c r="AB1082" i="3"/>
  <c r="AB1508" i="3"/>
  <c r="AB2086" i="3"/>
  <c r="AB1104" i="3"/>
  <c r="AB1898" i="3"/>
  <c r="AB1150" i="3"/>
  <c r="AB1611" i="3"/>
  <c r="AB1293" i="3"/>
  <c r="AB1073" i="3"/>
  <c r="AB1222" i="3"/>
  <c r="AB1103" i="3"/>
  <c r="AB1151" i="3"/>
  <c r="AB1119" i="3"/>
  <c r="AB1256" i="3"/>
  <c r="AB1336" i="3"/>
  <c r="AB1089" i="3"/>
  <c r="AB1497" i="3"/>
  <c r="AB1096" i="3"/>
  <c r="AB1098" i="3"/>
  <c r="AB1343" i="3"/>
  <c r="AB1156" i="3"/>
  <c r="AB1091" i="3"/>
  <c r="AB1106" i="3"/>
  <c r="AB1314" i="3"/>
  <c r="AB1097" i="3"/>
  <c r="AB1957" i="3"/>
  <c r="AB2049" i="3"/>
  <c r="AB1120" i="3"/>
  <c r="AB1279" i="3"/>
  <c r="AB1278" i="3"/>
  <c r="AB1280" i="3"/>
  <c r="AB1159" i="3"/>
  <c r="AB1127" i="3"/>
  <c r="AB2158" i="3"/>
  <c r="AB1175" i="3"/>
  <c r="AB2095" i="3"/>
  <c r="AB1251" i="3"/>
  <c r="AB1122" i="3"/>
  <c r="AB1131" i="3"/>
  <c r="AB1125" i="3"/>
  <c r="AB1145" i="3"/>
  <c r="AB1359" i="3"/>
  <c r="AB1214" i="3"/>
  <c r="AB1208" i="3"/>
  <c r="AB1177" i="3"/>
  <c r="AB1167" i="3"/>
  <c r="AB1569" i="3"/>
  <c r="AB1130" i="3"/>
  <c r="AB1312" i="3"/>
  <c r="AB1202" i="3"/>
  <c r="AB1266" i="3"/>
  <c r="AB1231" i="3"/>
  <c r="AB1325" i="3"/>
  <c r="AB1201" i="3"/>
  <c r="AB1267" i="3"/>
  <c r="AB1205" i="3"/>
  <c r="AB1393" i="3"/>
  <c r="AB1239" i="3"/>
  <c r="AB1219" i="3"/>
  <c r="AB1168" i="3"/>
  <c r="AB1399" i="3"/>
  <c r="AB1148" i="3"/>
  <c r="AB1372" i="3"/>
  <c r="AB1157" i="3"/>
  <c r="AB1434" i="3"/>
  <c r="AB1153" i="3"/>
  <c r="AB1356" i="3"/>
  <c r="AB1176" i="3"/>
  <c r="AB1211" i="3"/>
  <c r="AB1212" i="3"/>
  <c r="AB1203" i="3"/>
  <c r="AB1313" i="3"/>
  <c r="AB1594" i="3"/>
  <c r="AB1223" i="3"/>
  <c r="AB1553" i="3"/>
  <c r="AB1441" i="3"/>
  <c r="AB1178" i="3"/>
  <c r="AB1179" i="3"/>
  <c r="AB1906" i="3"/>
  <c r="AB1412" i="3"/>
  <c r="AB1249" i="3"/>
  <c r="AB1188" i="3"/>
  <c r="AB1206" i="3"/>
  <c r="AB1329" i="3"/>
  <c r="AB1366" i="3"/>
  <c r="AB1235" i="3"/>
  <c r="AB1389" i="3"/>
  <c r="AB1210" i="3"/>
  <c r="AB1485" i="3"/>
  <c r="AB1403" i="3"/>
  <c r="AB1536" i="3"/>
  <c r="AB1236" i="3"/>
  <c r="AB1220" i="3"/>
  <c r="AB1640" i="3"/>
  <c r="AB1431" i="3"/>
  <c r="AB1230" i="3"/>
  <c r="AB1284" i="3"/>
  <c r="AB1233" i="3"/>
  <c r="AB1271" i="3"/>
  <c r="AB1250" i="3"/>
  <c r="AB1330" i="3"/>
  <c r="AB1494" i="3"/>
  <c r="AB1247" i="3"/>
  <c r="AB1244" i="3"/>
  <c r="AB1440" i="3"/>
  <c r="AB1645" i="3"/>
  <c r="AB1430" i="3"/>
  <c r="AB1334" i="3"/>
  <c r="AB1242" i="3"/>
  <c r="AB1375" i="3"/>
  <c r="AB1340" i="3"/>
  <c r="AB1310" i="3"/>
  <c r="AB1289" i="3"/>
  <c r="AB1258" i="3"/>
  <c r="AB1260" i="3"/>
  <c r="AB1448" i="3"/>
  <c r="AB1405" i="3"/>
  <c r="AB1386" i="3"/>
  <c r="AB1254" i="3"/>
  <c r="AB1262" i="3"/>
  <c r="AB1261" i="3"/>
  <c r="AB1300" i="3"/>
  <c r="AB1381" i="3"/>
  <c r="AB1345" i="3"/>
  <c r="AB1270" i="3"/>
  <c r="AB1712" i="3"/>
  <c r="AB1265" i="3"/>
  <c r="AB1379" i="3"/>
  <c r="AB1912" i="3"/>
  <c r="AB1297" i="3"/>
  <c r="AB1283" i="3"/>
  <c r="AB1435" i="3"/>
  <c r="AB1419" i="3"/>
  <c r="AB1681" i="3"/>
  <c r="AB1304" i="3"/>
  <c r="AB1295" i="3"/>
  <c r="AB1303" i="3"/>
  <c r="AB1449" i="3"/>
  <c r="AB1296" i="3"/>
  <c r="AB1316" i="3"/>
  <c r="AB1307" i="3"/>
  <c r="AB1344" i="3"/>
  <c r="AB1543" i="3"/>
  <c r="AB1317" i="3"/>
  <c r="AB1315" i="3"/>
  <c r="AB1563" i="3"/>
  <c r="AB1455" i="3"/>
  <c r="AB1517" i="3"/>
  <c r="AB1518" i="3"/>
  <c r="AB1374" i="3"/>
  <c r="AB1333" i="3"/>
  <c r="AB1576" i="3"/>
  <c r="AB1332" i="3"/>
  <c r="AB1349" i="3"/>
  <c r="AB1847" i="3"/>
  <c r="AB1545" i="3"/>
  <c r="AB1341" i="3"/>
  <c r="AB1604" i="3"/>
  <c r="AB1470" i="3"/>
  <c r="AB1450" i="3"/>
  <c r="AB1693" i="3"/>
  <c r="AB1546" i="3"/>
  <c r="AB1469" i="3"/>
  <c r="AB1369" i="3"/>
  <c r="AB1413" i="3"/>
  <c r="AB1404" i="3"/>
  <c r="AB1436" i="3"/>
  <c r="AB1514" i="3"/>
  <c r="AB1416" i="3"/>
  <c r="AB1408" i="3"/>
  <c r="AB1446" i="3"/>
  <c r="AB1635" i="3"/>
  <c r="AB1365" i="3"/>
  <c r="AB1367" i="3"/>
  <c r="AB1388" i="3"/>
  <c r="AB1499" i="3"/>
  <c r="AB1370" i="3"/>
  <c r="AB1586" i="3"/>
  <c r="AB1461" i="3"/>
  <c r="AB1822" i="3"/>
  <c r="AB1409" i="3"/>
  <c r="AB1606" i="3"/>
  <c r="AB1421" i="3"/>
  <c r="AB1739" i="3"/>
  <c r="AB1507" i="3"/>
  <c r="AB1636" i="3"/>
  <c r="AB1396" i="3"/>
  <c r="AB1513" i="3"/>
  <c r="AB1522" i="3"/>
  <c r="AB1593" i="3"/>
  <c r="AB1417" i="3"/>
  <c r="AB1426" i="3"/>
  <c r="AB1509" i="3"/>
  <c r="AB1599" i="3"/>
  <c r="AB1597" i="3"/>
  <c r="AB1588" i="3"/>
  <c r="AB1505" i="3"/>
  <c r="AB1581" i="3"/>
  <c r="AB1501" i="3"/>
  <c r="AB1429" i="3"/>
  <c r="AB1523" i="3"/>
  <c r="AB1548" i="3"/>
  <c r="AB1486" i="3"/>
  <c r="AB1506" i="3"/>
  <c r="AB1562" i="3"/>
  <c r="AB1557" i="3"/>
  <c r="AB1692" i="3"/>
  <c r="AB1438" i="3"/>
  <c r="AB1619" i="3"/>
  <c r="AB1676" i="3"/>
  <c r="AB1689" i="3"/>
  <c r="AB2066" i="3"/>
  <c r="AB1671" i="3"/>
  <c r="AB1462" i="3"/>
  <c r="AB1473" i="3"/>
  <c r="AB1445" i="3"/>
  <c r="AB1585" i="3"/>
  <c r="AB1582" i="3"/>
  <c r="AB1463" i="3"/>
  <c r="AB1467" i="3"/>
  <c r="AB1674" i="3"/>
  <c r="AB1457" i="3"/>
  <c r="AB1495" i="3"/>
  <c r="AB1587" i="3"/>
  <c r="AB1542" i="3"/>
  <c r="AB1623" i="3"/>
  <c r="AB1466" i="3"/>
  <c r="AB1535" i="3"/>
  <c r="AB1482" i="3"/>
  <c r="AB1489" i="3"/>
  <c r="AB1471" i="3"/>
  <c r="AB1491" i="3"/>
  <c r="AB1661" i="3"/>
  <c r="AB1931" i="3"/>
  <c r="AB1667" i="3"/>
  <c r="AB1477" i="3"/>
  <c r="AB1558" i="3"/>
  <c r="AB1490" i="3"/>
  <c r="AB1500" i="3"/>
  <c r="AB1659" i="3"/>
  <c r="AB1488" i="3"/>
  <c r="AB1738" i="3"/>
  <c r="AB1521" i="3"/>
  <c r="AB1814" i="3"/>
  <c r="AB1559" i="3"/>
  <c r="AB1579" i="3"/>
  <c r="AB1790" i="3"/>
  <c r="AB1561" i="3"/>
  <c r="AB1526" i="3"/>
  <c r="AB1512" i="3"/>
  <c r="AB1537" i="3"/>
  <c r="AB1510" i="3"/>
  <c r="AB1566" i="3"/>
  <c r="AB1554" i="3"/>
  <c r="AB1534" i="3"/>
  <c r="AB1652" i="3"/>
  <c r="AB1815" i="3"/>
  <c r="AB1735" i="3"/>
  <c r="AB1698" i="3"/>
  <c r="AB1525" i="3"/>
  <c r="AB1752" i="3"/>
  <c r="AB1574" i="3"/>
  <c r="AB1827" i="3"/>
  <c r="AB1531" i="3"/>
  <c r="AB1584" i="3"/>
  <c r="AB1973" i="3"/>
  <c r="AB1544" i="3"/>
  <c r="AB1794" i="3"/>
  <c r="AB1539" i="3"/>
  <c r="AB1547" i="3"/>
  <c r="AB1631" i="3"/>
  <c r="AB1568" i="3"/>
  <c r="AB1680" i="3"/>
  <c r="AB1550" i="3"/>
  <c r="AB1633" i="3"/>
  <c r="AB1624" i="3"/>
  <c r="AB1551" i="3"/>
  <c r="AB1911" i="3"/>
  <c r="AB1625" i="3"/>
  <c r="AB1719" i="3"/>
  <c r="AB1687" i="3"/>
  <c r="AB1807" i="3"/>
  <c r="AB1759" i="3"/>
  <c r="AB1666" i="3"/>
  <c r="AB1577" i="3"/>
  <c r="AB1723" i="3"/>
  <c r="AB1844" i="3"/>
  <c r="AB1694" i="3"/>
  <c r="AB1589" i="3"/>
  <c r="AB1718" i="3"/>
  <c r="AB1591" i="3"/>
  <c r="AB1740" i="3"/>
  <c r="AB1725" i="3"/>
  <c r="AB1726" i="3"/>
  <c r="AB1600" i="3"/>
  <c r="AB1607" i="3"/>
  <c r="AB1921" i="3"/>
  <c r="AB1856" i="3"/>
  <c r="AB1846" i="3"/>
  <c r="AB1765" i="3"/>
  <c r="AB1621" i="3"/>
  <c r="AB1620" i="3"/>
  <c r="AB1820" i="3"/>
  <c r="AB1682" i="3"/>
  <c r="AB1812" i="3"/>
  <c r="AB1762" i="3"/>
  <c r="AB1763" i="3"/>
  <c r="AB1617" i="3"/>
  <c r="AB1614" i="3"/>
  <c r="AB1805" i="3"/>
  <c r="AB1629" i="3"/>
  <c r="AB1801" i="3"/>
  <c r="AB1627" i="3"/>
  <c r="AB1670" i="3"/>
  <c r="AB1908" i="3"/>
  <c r="AB1823" i="3"/>
  <c r="AB1970" i="3"/>
  <c r="AB1638" i="3"/>
  <c r="AB1669" i="3"/>
  <c r="AB1838" i="3"/>
  <c r="AB1637" i="3"/>
  <c r="AB1665" i="3"/>
  <c r="AB1675" i="3"/>
  <c r="AB1836" i="3"/>
  <c r="AB1649" i="3"/>
  <c r="AB1654" i="3"/>
  <c r="AB1782" i="3"/>
  <c r="AB1642" i="3"/>
  <c r="AB1833" i="3"/>
  <c r="AB1810" i="3"/>
  <c r="AB1857" i="3"/>
  <c r="AB1824" i="3"/>
  <c r="AB1849" i="3"/>
  <c r="AB1850" i="3"/>
  <c r="AB1851" i="3"/>
  <c r="AB1852" i="3"/>
  <c r="AB1853" i="3"/>
  <c r="AB1839" i="3"/>
  <c r="AB1831" i="3"/>
  <c r="AB1832" i="3"/>
  <c r="AB1647" i="3"/>
  <c r="AB1860" i="3"/>
  <c r="AB1862" i="3"/>
  <c r="AB2284" i="3"/>
  <c r="AB1700" i="3"/>
  <c r="AB1691" i="3"/>
  <c r="AB1696" i="3"/>
  <c r="AB1697" i="3"/>
  <c r="AB1655" i="3"/>
  <c r="AB1709" i="3"/>
  <c r="AB1656" i="3"/>
  <c r="AB1811" i="3"/>
  <c r="AB1809" i="3"/>
  <c r="AB1757" i="3"/>
  <c r="AB1787" i="3"/>
  <c r="AB1776" i="3"/>
  <c r="AB1818" i="3"/>
  <c r="AB1864" i="3"/>
  <c r="AB1688" i="3"/>
  <c r="AB1829" i="3"/>
  <c r="AB1835" i="3"/>
  <c r="AB1672" i="3"/>
  <c r="AB1679" i="3"/>
  <c r="AB1972" i="3"/>
  <c r="AB1917" i="3"/>
  <c r="AB1702" i="3"/>
  <c r="AB2007" i="3"/>
  <c r="AB1828" i="3"/>
  <c r="AB1825" i="3"/>
  <c r="AB1690" i="3"/>
  <c r="AB1918" i="3"/>
  <c r="AB1705" i="3"/>
  <c r="AB1748" i="3"/>
  <c r="AB1699" i="3"/>
  <c r="AB2119" i="3"/>
  <c r="AB1701" i="3"/>
  <c r="AB1803" i="3"/>
  <c r="AB1935" i="3"/>
  <c r="AB1789" i="3"/>
  <c r="AB1808" i="3"/>
  <c r="AB1873" i="3"/>
  <c r="AB1840" i="3"/>
  <c r="AB1732" i="3"/>
  <c r="AB1714" i="3"/>
  <c r="AB1899" i="3"/>
  <c r="AB1930" i="3"/>
  <c r="AB1903" i="3"/>
  <c r="AB1764" i="3"/>
  <c r="AB1774" i="3"/>
  <c r="AB1727" i="3"/>
  <c r="AB1729" i="3"/>
  <c r="AB1872" i="3"/>
  <c r="AB1768" i="3"/>
  <c r="AB2002" i="3"/>
  <c r="AB1758" i="3"/>
  <c r="AB1769" i="3"/>
  <c r="AB1871" i="3"/>
  <c r="AB1751" i="3"/>
  <c r="AB1778" i="3"/>
  <c r="AB1770" i="3"/>
  <c r="AB1841" i="3"/>
  <c r="AB1955" i="3"/>
  <c r="AB1771" i="3"/>
  <c r="AB1761" i="3"/>
  <c r="AB1904" i="3"/>
  <c r="AB1992" i="3"/>
  <c r="AB1927" i="3"/>
  <c r="AB2006" i="3"/>
  <c r="AB1788" i="3"/>
  <c r="AB1773" i="3"/>
  <c r="AB1779" i="3"/>
  <c r="AB1781" i="3"/>
  <c r="AB1772" i="3"/>
  <c r="AB1867" i="3"/>
  <c r="AB1907" i="3"/>
  <c r="AB1948" i="3"/>
  <c r="AB1937" i="3"/>
  <c r="AB1902" i="3"/>
  <c r="AB1991" i="3"/>
  <c r="AB2051" i="3"/>
  <c r="AB1943" i="3"/>
  <c r="AB1940" i="3"/>
  <c r="AB1806" i="3"/>
  <c r="AB1798" i="3"/>
  <c r="AB2003" i="3"/>
  <c r="AB1888" i="3"/>
  <c r="AB1796" i="3"/>
  <c r="AB1797" i="3"/>
  <c r="AB1821" i="3"/>
  <c r="AB1813" i="3"/>
  <c r="AB1924" i="3"/>
  <c r="AB2073" i="3"/>
  <c r="AB1804" i="3"/>
  <c r="AB1954" i="3"/>
  <c r="AB1960" i="3"/>
  <c r="AB1889" i="3"/>
  <c r="AB1934" i="3"/>
  <c r="AB1859" i="3"/>
  <c r="AB2004" i="3"/>
  <c r="AB2076" i="3"/>
  <c r="AB2091" i="3"/>
  <c r="AB1854" i="3"/>
  <c r="AB1834" i="3"/>
  <c r="AB1967" i="3"/>
  <c r="AB1837" i="3"/>
  <c r="AB1874" i="3"/>
  <c r="AB1979" i="3"/>
  <c r="AB1962" i="3"/>
  <c r="AB2195" i="3"/>
  <c r="AB1870" i="3"/>
  <c r="AB1861" i="3"/>
  <c r="AB1866" i="3"/>
  <c r="AB1883" i="3"/>
  <c r="AB2112" i="3"/>
  <c r="AB1922" i="3"/>
  <c r="AB2047" i="3"/>
  <c r="AB1868" i="3"/>
  <c r="AB1901" i="3"/>
  <c r="AB1869" i="3"/>
  <c r="AB1885" i="3"/>
  <c r="AB1877" i="3"/>
  <c r="AB1878" i="3"/>
  <c r="AB1894" i="3"/>
  <c r="AB1983" i="3"/>
  <c r="AB1914" i="3"/>
  <c r="AB2033" i="3"/>
  <c r="AB1995" i="3"/>
  <c r="AB1946" i="3"/>
  <c r="AB2020" i="3"/>
  <c r="AB2301" i="3"/>
  <c r="AB2092" i="3"/>
  <c r="AB1897" i="3"/>
  <c r="AB1913" i="3"/>
  <c r="AB2164" i="3"/>
  <c r="AB1981" i="3"/>
  <c r="AB1944" i="3"/>
  <c r="AB1971" i="3"/>
  <c r="AB1905" i="3"/>
  <c r="AB2155" i="3"/>
  <c r="AB2104" i="3"/>
  <c r="AB2021" i="3"/>
  <c r="AB2016" i="3"/>
  <c r="AB2012" i="3"/>
  <c r="AB2090" i="3"/>
  <c r="AB2150" i="3"/>
  <c r="AB2161" i="3"/>
  <c r="AB1986" i="3"/>
  <c r="AB2039" i="3"/>
  <c r="AB2045" i="3"/>
  <c r="AB1941" i="3"/>
  <c r="AB2028" i="3"/>
  <c r="AB2070" i="3"/>
  <c r="AB2230" i="3"/>
  <c r="AB2074" i="3"/>
  <c r="AB1964" i="3"/>
  <c r="AB2157" i="3"/>
  <c r="AB2068" i="3"/>
  <c r="AB2154" i="3"/>
  <c r="AB2062" i="3"/>
  <c r="AB1980" i="3"/>
  <c r="AB2052" i="3"/>
  <c r="AB2115" i="3"/>
  <c r="AB2010" i="3"/>
  <c r="AB2160" i="3"/>
  <c r="AB1958" i="3"/>
  <c r="AB1959" i="3"/>
  <c r="AB1978" i="3"/>
  <c r="AB2129" i="3"/>
  <c r="AB2213" i="3"/>
  <c r="AB2032" i="3"/>
  <c r="AB2027" i="3"/>
  <c r="AB2231" i="3"/>
  <c r="AB1976" i="3"/>
  <c r="AB1969" i="3"/>
  <c r="AB1982" i="3"/>
  <c r="AB2137" i="3"/>
  <c r="AB1989" i="3"/>
  <c r="AB2206" i="3"/>
  <c r="AB2107" i="3"/>
  <c r="AB2106" i="3"/>
  <c r="AB2142" i="3"/>
  <c r="AB1993" i="3"/>
  <c r="AB2186" i="3"/>
  <c r="AB2005" i="3"/>
  <c r="AB1988" i="3"/>
  <c r="AB2272" i="3"/>
  <c r="AB1984" i="3"/>
  <c r="AB2030" i="3"/>
  <c r="AB2024" i="3"/>
  <c r="AB2143" i="3"/>
  <c r="AB2013" i="3"/>
  <c r="AB1998" i="3"/>
  <c r="AB2043" i="3"/>
  <c r="AB1994" i="3"/>
  <c r="AB1999" i="3"/>
  <c r="AB2180" i="3"/>
  <c r="AB2089" i="3"/>
  <c r="AB2071" i="3"/>
  <c r="AB2072" i="3"/>
  <c r="AB2022" i="3"/>
  <c r="AB2136" i="3"/>
  <c r="AB2144" i="3"/>
  <c r="AB2227" i="3"/>
  <c r="AB2314" i="3"/>
  <c r="AB2017" i="3"/>
  <c r="AB2219" i="3"/>
  <c r="AB2189" i="3"/>
  <c r="AB2019" i="3"/>
  <c r="AB2291" i="3"/>
  <c r="AB2139" i="3"/>
  <c r="AB2140" i="3"/>
  <c r="AB2273" i="3"/>
  <c r="AB2313" i="3"/>
  <c r="AB2031" i="3"/>
  <c r="AB2101" i="3"/>
  <c r="AB2035" i="3"/>
  <c r="AB2177" i="3"/>
  <c r="AB2093" i="3"/>
  <c r="AB2036" i="3"/>
  <c r="AB2215" i="3"/>
  <c r="AB2327" i="3"/>
  <c r="AB2145" i="3"/>
  <c r="AB2111" i="3"/>
  <c r="AB2041" i="3"/>
  <c r="AB2216" i="3"/>
  <c r="AB2060" i="3"/>
  <c r="AB2208" i="3"/>
  <c r="AB2080" i="3"/>
  <c r="AB2204" i="3"/>
  <c r="AB2067" i="3"/>
  <c r="AB2098" i="3"/>
  <c r="AB2265" i="3"/>
  <c r="AB2127" i="3"/>
  <c r="AB2178" i="3"/>
  <c r="AB2057" i="3"/>
  <c r="AB2121" i="3"/>
  <c r="AB2083" i="3"/>
  <c r="AB2232" i="3"/>
  <c r="AB2065" i="3"/>
  <c r="AB2222" i="3"/>
  <c r="AB2173" i="3"/>
  <c r="AB2159" i="3"/>
  <c r="AB2153" i="3"/>
  <c r="AB2100" i="3"/>
  <c r="AB2225" i="3"/>
  <c r="AB2110" i="3"/>
  <c r="AB2236" i="3"/>
  <c r="AB2234" i="3"/>
  <c r="AB2105" i="3"/>
  <c r="AB2299" i="3"/>
  <c r="AB2087" i="3"/>
  <c r="AB2162" i="3"/>
  <c r="AB2116" i="3"/>
  <c r="AB2109" i="3"/>
  <c r="AB2199" i="3"/>
  <c r="AB2237" i="3"/>
  <c r="AB2102" i="3"/>
  <c r="AB2103" i="3"/>
  <c r="AB2151" i="3"/>
  <c r="AB2118" i="3"/>
  <c r="AB2411" i="3"/>
  <c r="AB2218" i="3"/>
  <c r="AB2244" i="3"/>
  <c r="AB2187" i="3"/>
  <c r="AB2185" i="3"/>
  <c r="AB2344" i="3"/>
  <c r="AB2124" i="3"/>
  <c r="AB2278" i="3"/>
  <c r="AB2120" i="3"/>
  <c r="AB2134" i="3"/>
  <c r="AB2131" i="3"/>
  <c r="AB2174" i="3"/>
  <c r="AB2290" i="3"/>
  <c r="AB2346" i="3"/>
  <c r="AB2359" i="3"/>
  <c r="AB2250" i="3"/>
  <c r="AB2205" i="3"/>
  <c r="AB2163" i="3"/>
  <c r="AB2148" i="3"/>
  <c r="AB2193" i="3"/>
  <c r="AB2167" i="3"/>
  <c r="AB2235" i="3"/>
  <c r="AB2421" i="3"/>
  <c r="AB2271" i="3"/>
  <c r="AB2431" i="3"/>
  <c r="AB2432" i="3"/>
  <c r="AB2188" i="3"/>
  <c r="AB2168" i="3"/>
  <c r="AB2220" i="3"/>
  <c r="AB2241" i="3"/>
  <c r="AB2182" i="3"/>
  <c r="AB2183" i="3"/>
  <c r="AB2274" i="3"/>
  <c r="AB2224" i="3"/>
  <c r="AB2194" i="3"/>
  <c r="AB2401" i="3"/>
  <c r="AB2545" i="3"/>
  <c r="AB2202" i="3"/>
  <c r="AB2307" i="3"/>
  <c r="AB2530" i="3"/>
  <c r="AB2198" i="3"/>
  <c r="AB2558" i="3"/>
  <c r="AB2343" i="3"/>
  <c r="AB2294" i="3"/>
  <c r="AB2297" i="3"/>
  <c r="AB2253" i="3"/>
  <c r="AB2445" i="3"/>
  <c r="AB2321" i="3"/>
  <c r="AB2306" i="3"/>
  <c r="AB2286" i="3"/>
  <c r="AB2257" i="3"/>
  <c r="AB2418" i="3"/>
  <c r="AB2287" i="3"/>
  <c r="AB2211" i="3"/>
  <c r="AB2212" i="3"/>
  <c r="AB2472" i="3"/>
  <c r="AB2476" i="3"/>
  <c r="AB2548" i="3"/>
  <c r="AB2289" i="3"/>
  <c r="AB2366" i="3"/>
  <c r="AB2322" i="3"/>
  <c r="AB2310" i="3"/>
  <c r="AB2243" i="3"/>
  <c r="AB2552" i="3"/>
  <c r="AB2544" i="3"/>
  <c r="AB2537" i="3"/>
  <c r="AB2538" i="3"/>
  <c r="AB2416" i="3"/>
  <c r="AB2576" i="3"/>
  <c r="AB2392" i="3"/>
  <c r="AB2288" i="3"/>
  <c r="AB2356" i="3"/>
  <c r="AB2337" i="3"/>
  <c r="AB2515" i="3"/>
  <c r="AB2259" i="3"/>
  <c r="AB2617" i="3"/>
  <c r="AB2494" i="3"/>
  <c r="AB2446" i="3"/>
  <c r="AB2266" i="3"/>
  <c r="AB2370" i="3"/>
  <c r="AB2634" i="3"/>
  <c r="AB2399" i="3"/>
  <c r="AB2384" i="3"/>
  <c r="AB2382" i="3"/>
  <c r="AB2429" i="3"/>
  <c r="AB2285" i="3"/>
  <c r="AB2647" i="3"/>
  <c r="AB2391" i="3"/>
  <c r="AB2436" i="3"/>
  <c r="AB2308" i="3"/>
  <c r="AB2269" i="3"/>
  <c r="AB2527" i="3"/>
  <c r="AB2424" i="3"/>
  <c r="AB2531" i="3"/>
  <c r="AB2405" i="3"/>
  <c r="AB2407" i="3"/>
  <c r="AB2386" i="3"/>
  <c r="AB2419" i="3"/>
  <c r="AB2404" i="3"/>
  <c r="AB2331" i="3"/>
  <c r="AB2375" i="3"/>
  <c r="AB2460" i="3"/>
  <c r="AB2295" i="3"/>
  <c r="AB2539" i="3"/>
  <c r="AB2376" i="3"/>
  <c r="AB2491" i="3"/>
  <c r="AB2439" i="3"/>
  <c r="AB2438" i="3"/>
  <c r="AB2389" i="3"/>
  <c r="AB2443" i="3"/>
  <c r="AB2352" i="3"/>
  <c r="AB2430" i="3"/>
  <c r="AB2403" i="3"/>
  <c r="AB2402" i="3"/>
  <c r="AB2428" i="3"/>
  <c r="AB2616" i="3"/>
  <c r="AB2296" i="3"/>
  <c r="AB2518" i="3"/>
  <c r="AB2454" i="3"/>
  <c r="AB2355" i="3"/>
  <c r="AB2409" i="3"/>
  <c r="AB2357" i="3"/>
  <c r="AB2468" i="3"/>
  <c r="AB2437" i="3"/>
  <c r="AB2469" i="3"/>
  <c r="AB2334" i="3"/>
  <c r="AB2451" i="3"/>
  <c r="AB2414" i="3"/>
  <c r="AB2504" i="3"/>
  <c r="AB2613" i="3"/>
  <c r="AB2689" i="3"/>
  <c r="AB2682" i="3"/>
  <c r="AB2557" i="3"/>
  <c r="AB2579" i="3"/>
  <c r="AB2522" i="3"/>
  <c r="AB2512" i="3"/>
  <c r="AB2488" i="3"/>
  <c r="AB2316" i="3"/>
  <c r="AB2534" i="3"/>
  <c r="AB2340" i="3"/>
  <c r="AB2565" i="3"/>
  <c r="AB2433" i="3"/>
  <c r="AB2523" i="3"/>
  <c r="AB2408" i="3"/>
  <c r="AB2393" i="3"/>
  <c r="AB2323" i="3"/>
  <c r="AB2478" i="3"/>
  <c r="AB2482" i="3"/>
  <c r="AB2368" i="3"/>
  <c r="AB2320" i="3"/>
  <c r="AB2580" i="3"/>
  <c r="AB2342" i="3"/>
  <c r="AB2717" i="3"/>
  <c r="AB2492" i="3"/>
  <c r="AB2351" i="3"/>
  <c r="AB2514" i="3"/>
  <c r="AB2381" i="3"/>
  <c r="AB2328" i="3"/>
  <c r="AB2756" i="3"/>
  <c r="AB2360" i="3"/>
  <c r="AB2633" i="3"/>
  <c r="AB2635" i="3"/>
  <c r="AB2606" i="3"/>
  <c r="AB2572" i="3"/>
  <c r="AB2790" i="3"/>
  <c r="AB2338" i="3"/>
  <c r="AB2612" i="3"/>
  <c r="AB2363" i="3"/>
  <c r="AB2350" i="3"/>
  <c r="AB2715" i="3"/>
  <c r="AB2626" i="3"/>
  <c r="AB2599" i="3"/>
  <c r="AB2653" i="3"/>
  <c r="AB2638" i="3"/>
  <c r="AB2619" i="3"/>
  <c r="AB2420" i="3"/>
  <c r="AB2349" i="3"/>
  <c r="AB2347" i="3"/>
  <c r="AB2388" i="3"/>
  <c r="AB2440" i="3"/>
  <c r="AB2789" i="3"/>
  <c r="AB2553" i="3"/>
  <c r="AB2365" i="3"/>
  <c r="AB2589" i="3"/>
  <c r="AB2824" i="3"/>
  <c r="AB2688" i="3"/>
  <c r="AB2809" i="3"/>
  <c r="AB2353" i="3"/>
  <c r="AB2550" i="3"/>
  <c r="AB2498" i="3"/>
  <c r="AB2663" i="3"/>
  <c r="AB2602" i="3"/>
  <c r="AB2364" i="3"/>
  <c r="AB2361" i="3"/>
  <c r="AB2636" i="3"/>
  <c r="AB2667" i="3"/>
  <c r="AB2495" i="3"/>
  <c r="AB2503" i="3"/>
  <c r="AB2410" i="3"/>
  <c r="AB2442" i="3"/>
  <c r="AB2877" i="3"/>
  <c r="AB2394" i="3"/>
  <c r="AB2574" i="3"/>
  <c r="AB2582" i="3"/>
  <c r="AB2913" i="3"/>
  <c r="AB2629" i="3"/>
  <c r="AB2450" i="3"/>
  <c r="AB2396" i="3"/>
  <c r="AB2799" i="3"/>
  <c r="AB2639" i="3"/>
  <c r="AB2434" i="3"/>
  <c r="AB2758" i="3"/>
  <c r="AB2785" i="3"/>
  <c r="AB2621" i="3"/>
  <c r="AB2787" i="3"/>
  <c r="AB2853" i="3"/>
  <c r="AB2395" i="3"/>
  <c r="AB2867" i="3"/>
  <c r="AB2769" i="3"/>
  <c r="AB2425" i="3"/>
  <c r="AB2390" i="3"/>
  <c r="AB2762" i="3"/>
  <c r="AB2705" i="3"/>
  <c r="AB2719" i="3"/>
  <c r="AB2962" i="3"/>
  <c r="AB2575" i="3"/>
  <c r="AB2791" i="3"/>
  <c r="AB2918" i="3"/>
  <c r="AB2986" i="3"/>
  <c r="AB2371" i="3"/>
  <c r="AB2577" i="3"/>
  <c r="AB2595" i="3"/>
  <c r="AB2585" i="3"/>
  <c r="AB2969" i="3"/>
  <c r="AB2859" i="3"/>
  <c r="AB2608" i="3"/>
  <c r="AB2696" i="3"/>
  <c r="AB2711" i="3"/>
  <c r="AB2583" i="3"/>
  <c r="AB2721" i="3"/>
  <c r="AB3002" i="3"/>
  <c r="AB2624" i="3"/>
  <c r="AB2948" i="3"/>
  <c r="AB2949" i="3"/>
  <c r="AB2536" i="3"/>
  <c r="AB2674" i="3"/>
  <c r="AB2554" i="3"/>
  <c r="AB2470" i="3"/>
  <c r="AB2458" i="3"/>
  <c r="AB2679" i="3"/>
  <c r="AB2978" i="3"/>
  <c r="AB2807" i="3"/>
  <c r="AB2895" i="3"/>
  <c r="AB2568" i="3"/>
  <c r="AB2698" i="3"/>
  <c r="AB2422" i="3"/>
  <c r="AB2863" i="3"/>
  <c r="AB2786" i="3"/>
  <c r="AB2509" i="3"/>
  <c r="AB2681" i="3"/>
  <c r="AB2771" i="3"/>
  <c r="AB2800" i="3"/>
  <c r="AB2792" i="3"/>
  <c r="AB2982" i="3"/>
  <c r="AB2796" i="3"/>
  <c r="AB2797" i="3"/>
  <c r="AB2709" i="3"/>
  <c r="AB2607" i="3"/>
  <c r="AB2899" i="3"/>
  <c r="AB2810" i="3"/>
  <c r="AB2627" i="3"/>
  <c r="AB2464" i="3"/>
  <c r="AB2816" i="3"/>
  <c r="AB2736" i="3"/>
  <c r="AB2727" i="3"/>
  <c r="AB3101" i="3"/>
  <c r="AB2541" i="3"/>
  <c r="AB2590" i="3"/>
  <c r="AB2960" i="3"/>
  <c r="AB2501" i="3"/>
  <c r="AB2837" i="3"/>
  <c r="AB2485" i="3"/>
  <c r="AB2965" i="3"/>
  <c r="AB2833" i="3"/>
  <c r="AB2834" i="3"/>
  <c r="AB3025" i="3"/>
  <c r="AB2838" i="3"/>
  <c r="AB2453" i="3"/>
  <c r="AB2562" i="3"/>
  <c r="AB3032" i="3"/>
  <c r="AB2847" i="3"/>
  <c r="AB2843" i="3"/>
  <c r="AB2851" i="3"/>
  <c r="AB2648" i="3"/>
  <c r="AB2849" i="3"/>
  <c r="AB3113" i="3"/>
  <c r="AB2462" i="3"/>
  <c r="AB2873" i="3"/>
  <c r="AB3111" i="3"/>
  <c r="AB2677" i="3"/>
  <c r="AB2731" i="3"/>
  <c r="AB2885" i="3"/>
  <c r="AB2774" i="3"/>
  <c r="AB2658" i="3"/>
  <c r="AB2525" i="3"/>
  <c r="AB2632" i="3"/>
  <c r="AB2894" i="3"/>
  <c r="AB3144" i="3"/>
  <c r="AB2493" i="3"/>
  <c r="AB2780" i="3"/>
  <c r="AB2659" i="3"/>
  <c r="AB3109" i="3"/>
  <c r="AB3173" i="3"/>
  <c r="AB3085" i="3"/>
  <c r="AB2874" i="3"/>
  <c r="AB3152" i="3"/>
  <c r="AB3105" i="3"/>
  <c r="AB3044" i="3"/>
  <c r="AB2757" i="3"/>
  <c r="AB2566" i="3"/>
  <c r="AB3122" i="3"/>
  <c r="AB2954" i="3"/>
  <c r="AB3143" i="3"/>
  <c r="AB2373" i="3"/>
  <c r="AB2543" i="3"/>
  <c r="AB2921" i="3"/>
  <c r="AB2973" i="3"/>
  <c r="AB3107" i="3"/>
  <c r="AB3106" i="3"/>
  <c r="AB3189" i="3"/>
  <c r="AB2738" i="3"/>
  <c r="AB2604" i="3"/>
  <c r="AB3198" i="3"/>
  <c r="AB3083" i="3"/>
  <c r="AB2695" i="3"/>
  <c r="AB2932" i="3"/>
  <c r="AB2991" i="3"/>
  <c r="AB3211" i="3"/>
  <c r="AB2467" i="3"/>
  <c r="AB3082" i="3"/>
  <c r="AB2803" i="3"/>
  <c r="AB2597" i="3"/>
  <c r="AB2861" i="3"/>
  <c r="AB2666" i="3"/>
  <c r="AB2765" i="3"/>
  <c r="AB2625" i="3"/>
  <c r="AB3206" i="3"/>
  <c r="AB2755" i="3"/>
  <c r="AB2618" i="3"/>
  <c r="AB3121" i="3"/>
  <c r="AB3068" i="3"/>
  <c r="AB2934" i="3"/>
  <c r="AB2732" i="3"/>
  <c r="AB3278" i="3"/>
  <c r="AB3087" i="3"/>
  <c r="AB3225" i="3"/>
  <c r="AB2723" i="3"/>
  <c r="AB2728" i="3"/>
  <c r="AB2496" i="3"/>
  <c r="AB2749" i="3"/>
  <c r="AB2745" i="3"/>
  <c r="AB3285" i="3"/>
  <c r="AB3005" i="3"/>
  <c r="AB2770" i="3"/>
  <c r="AB2680" i="3"/>
  <c r="AB2740" i="3"/>
  <c r="AB2637" i="3"/>
  <c r="AB2902" i="3"/>
  <c r="AB2650" i="3"/>
  <c r="AB3108" i="3"/>
  <c r="AB3129" i="3"/>
  <c r="AB2741" i="3"/>
  <c r="AB3051" i="3"/>
  <c r="AB2641" i="3"/>
  <c r="AB2759" i="3"/>
  <c r="AB2643" i="3"/>
  <c r="AB2532" i="3"/>
  <c r="AB3160" i="3"/>
  <c r="AB2773" i="3"/>
  <c r="AB3137" i="3"/>
  <c r="AB3062" i="3"/>
  <c r="AB2865" i="3"/>
  <c r="AB3312" i="3"/>
  <c r="AB3203" i="3"/>
  <c r="AB3026" i="3"/>
  <c r="AB2720" i="3"/>
  <c r="AB2943" i="3"/>
  <c r="AB2779" i="3"/>
  <c r="AB3080" i="3"/>
  <c r="AB3014" i="3"/>
  <c r="AB2795" i="3"/>
  <c r="AB2611" i="3"/>
  <c r="AB3242" i="3"/>
  <c r="AB3091" i="3"/>
  <c r="AB2875" i="3"/>
  <c r="AB2804" i="3"/>
  <c r="AB3047" i="3"/>
  <c r="AB3021" i="3"/>
  <c r="AB3273" i="3"/>
  <c r="AB3041" i="3"/>
  <c r="AB3314" i="3"/>
  <c r="AB2983" i="3"/>
  <c r="AB2818" i="3"/>
  <c r="AB3391" i="3"/>
  <c r="AB2820" i="3"/>
  <c r="AB2938" i="3"/>
  <c r="AB2623" i="3"/>
  <c r="AB3394" i="3"/>
  <c r="AB3377" i="3"/>
  <c r="AB2891" i="3"/>
  <c r="AB2929" i="3"/>
  <c r="AB3023" i="3"/>
  <c r="AB3000" i="3"/>
  <c r="AB3022" i="3"/>
  <c r="AB2888" i="3"/>
  <c r="AB3149" i="3"/>
  <c r="AB3043" i="3"/>
  <c r="AB2835" i="3"/>
  <c r="AB2644" i="3"/>
  <c r="AB2927" i="3"/>
  <c r="AB2415" i="3"/>
  <c r="AB2754" i="3"/>
  <c r="AB3378" i="3"/>
  <c r="AB2505" i="3"/>
  <c r="AB3318" i="3"/>
  <c r="AB2880" i="3"/>
  <c r="AB3414" i="3"/>
  <c r="AB3115" i="3"/>
  <c r="AB3271" i="3"/>
  <c r="AB3190" i="3"/>
  <c r="AB2951" i="3"/>
  <c r="AB2887" i="3"/>
  <c r="AB3291" i="3"/>
  <c r="AB2987" i="3"/>
  <c r="AB3131" i="3"/>
  <c r="AB3123" i="3"/>
  <c r="AB3117" i="3"/>
  <c r="AB3342" i="3"/>
  <c r="AB2939" i="3"/>
  <c r="AB3238" i="3"/>
  <c r="AB3257" i="3"/>
  <c r="AB2889" i="3"/>
  <c r="AB2995" i="3"/>
  <c r="AB3483" i="3"/>
  <c r="AB2923" i="3"/>
  <c r="AB2570" i="3"/>
  <c r="AB3319" i="3"/>
  <c r="AB2868" i="3"/>
  <c r="AB3193" i="3"/>
  <c r="AB3192" i="3"/>
  <c r="AB3438" i="3"/>
  <c r="AB3527" i="3"/>
  <c r="AB3309" i="3"/>
  <c r="AB3019" i="3"/>
  <c r="AB2704" i="3"/>
  <c r="AB3040" i="3"/>
  <c r="AB2844" i="3"/>
  <c r="AB2829" i="3"/>
  <c r="AB3545" i="3"/>
  <c r="AB3177" i="3"/>
  <c r="AB2871" i="3"/>
  <c r="AB3543" i="3"/>
  <c r="AB3567" i="3"/>
  <c r="AB3443" i="3"/>
  <c r="AB3440" i="3"/>
  <c r="AB3439" i="3"/>
  <c r="AB3560" i="3"/>
  <c r="AB2480" i="3"/>
  <c r="AB3213" i="3"/>
  <c r="AB3529" i="3"/>
  <c r="AB3399" i="3"/>
  <c r="AB3540" i="3"/>
  <c r="AB3431" i="3"/>
  <c r="AB3603" i="3"/>
  <c r="AB3093" i="3"/>
  <c r="AB3556" i="3"/>
  <c r="AB2900" i="3"/>
  <c r="AB2901" i="3"/>
  <c r="AB3306" i="3"/>
  <c r="AB3305" i="3"/>
  <c r="AB3057" i="3"/>
  <c r="AB2974" i="3"/>
  <c r="AB3136" i="3"/>
  <c r="AB2524" i="3"/>
  <c r="AB3086" i="3"/>
  <c r="AB3325" i="3"/>
  <c r="AB3503" i="3"/>
  <c r="AB3103" i="3"/>
  <c r="AB3587" i="3"/>
  <c r="AB3625" i="3"/>
  <c r="AB3187" i="3"/>
  <c r="AB3475" i="3"/>
  <c r="AB3372" i="3"/>
  <c r="AB3374" i="3"/>
  <c r="AB3001" i="3"/>
  <c r="AB2945" i="3"/>
  <c r="AB2764" i="3"/>
  <c r="AB2811" i="3"/>
  <c r="AB3678" i="3"/>
  <c r="AB3702" i="3"/>
  <c r="AB3421" i="3"/>
  <c r="AB3140" i="3"/>
  <c r="AB2942" i="3"/>
  <c r="AB3003" i="3"/>
  <c r="AB3449" i="3"/>
  <c r="AB2946" i="3"/>
  <c r="AB3199" i="3"/>
  <c r="AB3034" i="3"/>
  <c r="AB3166" i="3"/>
  <c r="AB2881" i="3"/>
  <c r="AB3321" i="3"/>
  <c r="AB3447" i="3"/>
  <c r="AB2916" i="3"/>
  <c r="AB3763" i="3"/>
  <c r="AB3182" i="3"/>
  <c r="AB3366" i="3"/>
  <c r="AB2700" i="3"/>
  <c r="AB3444" i="3"/>
  <c r="AB2903" i="3"/>
  <c r="AB3316" i="3"/>
  <c r="AB3226" i="3"/>
  <c r="AB3220" i="3"/>
  <c r="AB3646" i="3"/>
  <c r="AB2702" i="3"/>
  <c r="AB3590" i="3"/>
  <c r="AB3563" i="3"/>
  <c r="AB3803" i="3"/>
  <c r="AB3532" i="3"/>
  <c r="AB3499" i="3"/>
  <c r="AB3690" i="3"/>
  <c r="AB3398" i="3"/>
  <c r="AB3379" i="3"/>
  <c r="AB3127" i="3"/>
  <c r="AB3048" i="3"/>
  <c r="AB3610" i="3"/>
  <c r="AB3846" i="3"/>
  <c r="AB3774" i="3"/>
  <c r="AB3493" i="3"/>
  <c r="AB3077" i="3"/>
  <c r="AB2760" i="3"/>
  <c r="AB3755" i="3"/>
  <c r="AB3200" i="3"/>
  <c r="AB2997" i="3"/>
  <c r="AB2967" i="3"/>
  <c r="AB3830" i="3"/>
  <c r="AB3698" i="3"/>
  <c r="AB3411" i="3"/>
  <c r="AB3857" i="3"/>
  <c r="AB3771" i="3"/>
  <c r="AB3749" i="3"/>
  <c r="AB2529" i="3"/>
  <c r="AB3501" i="3"/>
  <c r="AB3818" i="3"/>
  <c r="AB3709" i="3"/>
  <c r="AB3270" i="3"/>
  <c r="AB3279" i="3"/>
  <c r="AB3725" i="3"/>
  <c r="AB3482" i="3"/>
  <c r="AB3484" i="3"/>
  <c r="AB3665" i="3"/>
  <c r="AB3365" i="3"/>
  <c r="AB3243" i="3"/>
  <c r="AB3881" i="3"/>
  <c r="AB3340" i="3"/>
  <c r="AB3384" i="3"/>
  <c r="AB3274" i="3"/>
  <c r="AB3762" i="3"/>
  <c r="AB3741" i="3"/>
  <c r="AB3894" i="3"/>
  <c r="AB3748" i="3"/>
  <c r="AB3347" i="3"/>
  <c r="AB3304" i="3"/>
  <c r="AB2840" i="3"/>
  <c r="AB3265" i="3"/>
  <c r="AB2691" i="3"/>
  <c r="AB3675" i="3"/>
  <c r="AB3961" i="3"/>
  <c r="AB3871" i="3"/>
  <c r="AB3370" i="3"/>
  <c r="AB3849" i="3"/>
  <c r="AB3357" i="3"/>
  <c r="AB3879" i="3"/>
  <c r="AB3656" i="3"/>
  <c r="AB3624" i="3"/>
  <c r="AB3546" i="3"/>
  <c r="AB3404" i="3"/>
  <c r="AB3789" i="3"/>
  <c r="AB3586" i="3"/>
  <c r="AB3479" i="3"/>
  <c r="AB3895" i="3"/>
  <c r="AB3810" i="3"/>
  <c r="AB3492" i="3"/>
  <c r="AB3035" i="3"/>
  <c r="AB3461" i="3"/>
  <c r="AB3552" i="3"/>
  <c r="AB4017" i="3"/>
  <c r="AB3134" i="3"/>
  <c r="AB4003" i="3"/>
  <c r="AB2848" i="3"/>
  <c r="AB3964" i="3"/>
  <c r="AB3826" i="3"/>
  <c r="AB3153" i="3"/>
  <c r="AB3039" i="3"/>
  <c r="AB3167" i="3"/>
  <c r="AB4042" i="3"/>
  <c r="AB3977" i="3"/>
  <c r="AB3074" i="3"/>
  <c r="AB3972" i="3"/>
  <c r="AB3337" i="3"/>
  <c r="AB3073" i="3"/>
  <c r="AB4030" i="3"/>
  <c r="AB3179" i="3"/>
  <c r="AB4022" i="3"/>
  <c r="AB3564" i="3"/>
  <c r="AB3239" i="3"/>
  <c r="AB3389" i="3"/>
  <c r="AB3706" i="3"/>
  <c r="AB3602" i="3"/>
  <c r="AB3215" i="3"/>
  <c r="AB3999" i="3"/>
  <c r="AB3272" i="3"/>
  <c r="AB3249" i="3"/>
  <c r="AB3775" i="3"/>
  <c r="AB2924" i="3"/>
  <c r="AB4079" i="3"/>
  <c r="AB3717" i="3"/>
  <c r="AB3523" i="3"/>
  <c r="AB3320" i="3"/>
  <c r="AB3064" i="3"/>
  <c r="AB3054" i="3"/>
  <c r="AB3516" i="3"/>
  <c r="AB4107" i="3"/>
  <c r="AB3710" i="3"/>
  <c r="AB3691" i="3"/>
  <c r="AB3549" i="3"/>
  <c r="AB3079" i="3"/>
  <c r="AB3263" i="3"/>
  <c r="AB4095" i="3"/>
  <c r="AB3982" i="3"/>
  <c r="AB3903" i="3"/>
  <c r="AB3287" i="3"/>
  <c r="AB3799" i="3"/>
  <c r="AB3210" i="3"/>
  <c r="AB3760" i="3"/>
  <c r="AB3360" i="3"/>
  <c r="AB3635" i="3"/>
  <c r="AB3066" i="3"/>
  <c r="AB2896" i="3"/>
  <c r="AB4098" i="3"/>
  <c r="AB4153" i="3"/>
  <c r="AB4000" i="3"/>
  <c r="AB3621" i="3"/>
  <c r="AB3738" i="3"/>
  <c r="AB3860" i="3"/>
  <c r="AB3469" i="3"/>
  <c r="AB3472" i="3"/>
  <c r="AB3097" i="3"/>
  <c r="AB2743" i="3"/>
  <c r="AB3909" i="3"/>
  <c r="AB3764" i="3"/>
  <c r="AB3570" i="3"/>
  <c r="AB3174" i="3"/>
  <c r="AB3518" i="3"/>
  <c r="AB3382" i="3"/>
  <c r="AB3094" i="3"/>
  <c r="AB3824" i="3"/>
  <c r="AB4139" i="3"/>
  <c r="AB3790" i="3"/>
  <c r="AB4066" i="3"/>
  <c r="AB3851" i="3"/>
  <c r="AB4206" i="3"/>
  <c r="AB4177" i="3"/>
  <c r="AB3956" i="3"/>
  <c r="AB4264" i="3"/>
  <c r="AB4179" i="3"/>
  <c r="AB3812" i="3"/>
  <c r="AB3457" i="3"/>
  <c r="AB3458" i="3"/>
  <c r="AB4028" i="3"/>
  <c r="AB3674" i="3"/>
  <c r="AB2964" i="3"/>
  <c r="AB2591" i="3"/>
  <c r="AB4164" i="3"/>
  <c r="AB4163" i="3"/>
  <c r="AB2713" i="3"/>
  <c r="AB3202" i="3"/>
  <c r="AB2989" i="3"/>
  <c r="AB4267" i="3"/>
  <c r="AB2976" i="3"/>
  <c r="AB4184" i="3"/>
  <c r="AB2687" i="3"/>
  <c r="AB2819" i="3"/>
  <c r="AB2784" i="3"/>
  <c r="AB4086" i="3"/>
  <c r="AB3946" i="3"/>
  <c r="AB2860" i="3"/>
  <c r="AB2683" i="3"/>
  <c r="AB3919" i="3"/>
  <c r="AB3351" i="3"/>
  <c r="AB2998" i="3"/>
  <c r="AB3840" i="3"/>
  <c r="AB4018" i="3"/>
  <c r="AB3525" i="3"/>
  <c r="AB3070" i="3"/>
  <c r="AB4239" i="3"/>
  <c r="AB3939" i="3"/>
  <c r="AB3639" i="3"/>
  <c r="AB3642" i="3"/>
  <c r="AB3997" i="3"/>
  <c r="AB3654" i="3"/>
  <c r="AB3569" i="3"/>
  <c r="AB4254" i="3"/>
  <c r="AB2922" i="3"/>
  <c r="AB4032" i="3"/>
  <c r="AB4031" i="3"/>
  <c r="AB3850" i="3"/>
  <c r="AB3584" i="3"/>
  <c r="AB3037" i="3"/>
  <c r="AB3221" i="3"/>
  <c r="AB4371" i="3"/>
  <c r="AB3331" i="3"/>
  <c r="AB3355" i="3"/>
  <c r="AB4189" i="3"/>
  <c r="AB3247" i="3"/>
  <c r="AB4395" i="3"/>
  <c r="AB4014" i="3"/>
  <c r="AB3333" i="3"/>
  <c r="AB4308" i="3"/>
  <c r="AB3433" i="3"/>
  <c r="AB3817" i="3"/>
  <c r="AB4121" i="3"/>
  <c r="AB3694" i="3"/>
  <c r="AB3486" i="3"/>
  <c r="AB4130" i="3"/>
  <c r="AB4405" i="3"/>
  <c r="AB3063" i="3"/>
  <c r="AB4269" i="3"/>
  <c r="AB4469" i="3"/>
  <c r="AB4100" i="3"/>
  <c r="AB4426" i="3"/>
  <c r="AB3514" i="3"/>
  <c r="AB3883" i="3"/>
  <c r="AB3236" i="3"/>
  <c r="AB4430" i="3"/>
  <c r="AB3222" i="3"/>
  <c r="AB3402" i="3"/>
  <c r="AB3550" i="3"/>
  <c r="AB4119" i="3"/>
  <c r="AB4492" i="3"/>
  <c r="AB3158" i="3"/>
  <c r="AB3815" i="3"/>
  <c r="AB4358" i="3"/>
  <c r="AB3142" i="3"/>
  <c r="AB3943" i="3"/>
  <c r="AB4029" i="3"/>
  <c r="AB3627" i="3"/>
  <c r="AB3209" i="3"/>
  <c r="AB3150" i="3"/>
  <c r="AB2914" i="3"/>
  <c r="AB2977" i="3"/>
  <c r="AB3695" i="3"/>
  <c r="AB3614" i="3"/>
  <c r="AB4218" i="3"/>
  <c r="AB3348" i="3"/>
  <c r="AB3598" i="3"/>
  <c r="AB4518" i="3"/>
  <c r="AB3575" i="3"/>
  <c r="AB3491" i="3"/>
  <c r="AB4318" i="3"/>
  <c r="AB3248" i="3"/>
  <c r="AB4561" i="3"/>
  <c r="AB3705" i="3"/>
  <c r="AB4235" i="3"/>
  <c r="AB2872" i="3"/>
  <c r="AB4285" i="3"/>
  <c r="AB3496" i="3"/>
  <c r="AB3723" i="3"/>
  <c r="AB4574" i="3"/>
  <c r="AB4229" i="3"/>
  <c r="AB2850" i="3"/>
  <c r="AB4557" i="3"/>
  <c r="AB3831" i="3"/>
  <c r="AB4575" i="3"/>
  <c r="AB3230" i="3"/>
  <c r="AB3260" i="3"/>
  <c r="AB3913" i="3"/>
  <c r="AB4326" i="3"/>
  <c r="AB4467" i="3"/>
  <c r="AB4280" i="3"/>
  <c r="AB3592" i="3"/>
  <c r="AB3069" i="3"/>
  <c r="AB2959" i="3"/>
  <c r="AB4460" i="3"/>
  <c r="AB4632" i="3"/>
  <c r="AB2397" i="3"/>
  <c r="AB3795" i="3"/>
  <c r="AB4647" i="3"/>
  <c r="AB4533" i="3"/>
  <c r="AB3788" i="3"/>
  <c r="AB3657" i="3"/>
  <c r="AB4588" i="3"/>
  <c r="AB3965" i="3"/>
  <c r="AB4298" i="3"/>
  <c r="AB4304" i="3"/>
  <c r="AB4663" i="3"/>
  <c r="AB3967" i="3"/>
  <c r="AB3728" i="3"/>
  <c r="AB4220" i="3"/>
  <c r="AB4616" i="3"/>
  <c r="AB4676" i="3"/>
  <c r="AB4651" i="3"/>
  <c r="AB3241" i="3"/>
  <c r="AB4661" i="3"/>
  <c r="AB4660" i="3"/>
  <c r="AB3027" i="3"/>
  <c r="AB2956" i="3"/>
  <c r="AB4305" i="3"/>
  <c r="AB3992" i="3"/>
  <c r="AB3908" i="3"/>
  <c r="AB4620" i="3"/>
  <c r="AB4600" i="3"/>
  <c r="AB3315" i="3"/>
  <c r="AB3692" i="3"/>
  <c r="AB4140" i="3"/>
  <c r="AB4704" i="3"/>
  <c r="AB4673" i="3"/>
  <c r="AB2733" i="3"/>
  <c r="AB4652" i="3"/>
  <c r="AB3139" i="3"/>
  <c r="AB4194" i="3"/>
  <c r="AB3327" i="3"/>
  <c r="AB2823" i="3"/>
  <c r="AB3959" i="3"/>
  <c r="AB4630" i="3"/>
  <c r="AB3663" i="3"/>
  <c r="AB2783" i="3"/>
  <c r="AB4099" i="3"/>
  <c r="AB4700" i="3"/>
  <c r="AB3751" i="3"/>
  <c r="AB4082" i="3"/>
  <c r="AB3649" i="3"/>
  <c r="AB4702" i="3"/>
  <c r="AB4612" i="3"/>
  <c r="AB4751" i="3"/>
  <c r="AB2958" i="3"/>
  <c r="AB4478" i="3"/>
  <c r="AB4208" i="3"/>
  <c r="AB4614" i="3"/>
  <c r="AB4615" i="3"/>
  <c r="AB4307" i="3"/>
  <c r="AB2703" i="3"/>
  <c r="AB4180" i="3"/>
  <c r="AB3772" i="3"/>
  <c r="AB3251" i="3"/>
  <c r="AB4741" i="3"/>
  <c r="AB4192" i="3"/>
  <c r="AB4397" i="3"/>
  <c r="AB4155" i="3"/>
  <c r="AB3996" i="3"/>
  <c r="AB4709" i="3"/>
  <c r="AB4794" i="3"/>
  <c r="AB3159" i="3"/>
  <c r="AB4512" i="3"/>
  <c r="AB3455" i="3"/>
  <c r="AB3180" i="3"/>
  <c r="AB4317" i="3"/>
  <c r="AB3890" i="3"/>
  <c r="AB4442" i="3"/>
  <c r="AB4070" i="3"/>
  <c r="AB3055" i="3"/>
  <c r="AB3729" i="3"/>
  <c r="AB4804" i="3"/>
  <c r="AB2726" i="3"/>
  <c r="AB4696" i="3"/>
  <c r="AB4813" i="3"/>
  <c r="AB4434" i="3"/>
  <c r="AB4172" i="3"/>
  <c r="AB3376" i="3"/>
  <c r="AB3843" i="3"/>
  <c r="AB3477" i="3"/>
  <c r="AB4602" i="3"/>
  <c r="AB3534" i="3"/>
  <c r="AB4828" i="3"/>
  <c r="AB3424" i="3"/>
  <c r="AB4834" i="3"/>
  <c r="AB4728" i="3"/>
  <c r="AB4729" i="3"/>
  <c r="AB2714" i="3"/>
  <c r="AB4440" i="3"/>
  <c r="AB4439" i="3"/>
  <c r="AB3245" i="3"/>
  <c r="AB4589" i="3"/>
  <c r="AB4727" i="3"/>
  <c r="AB2479" i="3"/>
  <c r="AB3981" i="3"/>
  <c r="AB4258" i="3"/>
  <c r="AB3628" i="3"/>
  <c r="AB4784" i="3"/>
  <c r="AB3583" i="3"/>
  <c r="AB3299" i="3"/>
  <c r="AB4835" i="3"/>
  <c r="AB4713" i="3"/>
  <c r="AB3313" i="3"/>
  <c r="AB4216" i="3"/>
  <c r="AB3962" i="3"/>
  <c r="AB3769" i="3"/>
  <c r="AB3641" i="3"/>
  <c r="AB2412" i="3"/>
  <c r="AB2517" i="3"/>
  <c r="AB4768" i="3"/>
  <c r="AB3875" i="3"/>
  <c r="AB3876" i="3"/>
  <c r="AB4883" i="3"/>
  <c r="AB3013" i="3"/>
  <c r="AB4503" i="3"/>
  <c r="AB4677" i="3"/>
  <c r="AB4196" i="3"/>
  <c r="AB4333" i="3"/>
  <c r="AB3163" i="3"/>
  <c r="AB3853" i="3"/>
  <c r="AB4475" i="3"/>
  <c r="AB4078" i="3"/>
  <c r="AB4905" i="3"/>
  <c r="AB3364" i="3"/>
  <c r="AB3393" i="3"/>
  <c r="AB3352" i="3"/>
  <c r="AB4896" i="3"/>
  <c r="AB4383" i="3"/>
  <c r="AB3096" i="3"/>
  <c r="AB3434" i="3"/>
  <c r="AB4455" i="3"/>
  <c r="AB4493" i="3"/>
  <c r="AB3776" i="3"/>
  <c r="AB4913" i="3"/>
  <c r="AB4595" i="3"/>
  <c r="AB3410" i="3"/>
  <c r="AB3631" i="3"/>
  <c r="AB4124" i="3"/>
  <c r="AB4882" i="3"/>
  <c r="AB4097" i="3"/>
  <c r="AB3353" i="3"/>
  <c r="AB4862" i="3"/>
  <c r="AB3687" i="3"/>
  <c r="AB2605" i="3"/>
  <c r="AB3693" i="3"/>
  <c r="AB3336" i="3"/>
  <c r="AB4934" i="3"/>
  <c r="AB3923" i="3"/>
  <c r="AB3252" i="3"/>
  <c r="AB4420" i="3"/>
  <c r="AB4421" i="3"/>
  <c r="AB4943" i="3"/>
  <c r="AB4044" i="3"/>
  <c r="AB4685" i="3"/>
  <c r="AB4837" i="3"/>
  <c r="AB3727" i="3"/>
  <c r="AB4863" i="3"/>
  <c r="AB4846" i="3"/>
  <c r="AB3470" i="3"/>
  <c r="AB4606" i="3"/>
  <c r="AB4856" i="3"/>
  <c r="AB4531" i="3"/>
  <c r="AB4645" i="3"/>
  <c r="AB4792" i="3"/>
  <c r="AB2990" i="3"/>
  <c r="AB4737" i="3"/>
  <c r="AB2926" i="3"/>
  <c r="AB3425" i="3"/>
  <c r="AB3955" i="3"/>
  <c r="AB3576" i="3"/>
  <c r="AB4972" i="3"/>
  <c r="AB4954" i="3"/>
  <c r="AB3104" i="3"/>
  <c r="AB3585" i="3"/>
  <c r="AB4983" i="3"/>
  <c r="AB3847" i="3"/>
  <c r="AB2925" i="3"/>
  <c r="AB4988" i="3"/>
  <c r="AB3861" i="3"/>
  <c r="AB3899" i="3"/>
  <c r="AB3464" i="3"/>
  <c r="AB3784" i="3"/>
  <c r="AB4578" i="3"/>
  <c r="AB3216" i="3"/>
  <c r="AB4146" i="3"/>
  <c r="AB4987" i="3"/>
  <c r="AB3558" i="3"/>
  <c r="AB4670" i="3"/>
  <c r="AB4678" i="3"/>
  <c r="AB4406" i="3"/>
  <c r="AB3839" i="3"/>
  <c r="AB4464" i="3"/>
  <c r="AB4952" i="3"/>
  <c r="AB2671" i="3"/>
  <c r="AB4300" i="3"/>
  <c r="AB4619" i="3"/>
  <c r="AB4809" i="3"/>
  <c r="AB4350" i="3"/>
  <c r="AB3679" i="3"/>
  <c r="AB4011" i="3"/>
  <c r="AB5037" i="3"/>
  <c r="AB4545" i="3"/>
  <c r="AB3432" i="3"/>
  <c r="AB4852" i="3"/>
  <c r="AB3673" i="3"/>
  <c r="AB4991" i="3"/>
  <c r="AB5012" i="3"/>
  <c r="AB4853" i="3"/>
  <c r="AB3217" i="3"/>
  <c r="AB3653" i="3"/>
  <c r="AB4540" i="3"/>
  <c r="AB4568" i="3"/>
  <c r="AB4944" i="3"/>
  <c r="AB4742" i="3"/>
  <c r="AB3363" i="3"/>
  <c r="AB3081" i="3"/>
  <c r="AB4074" i="3"/>
  <c r="AB3747" i="3"/>
  <c r="AB3681" i="3"/>
  <c r="AB4390" i="3"/>
  <c r="AB3229" i="3"/>
  <c r="AB5052" i="3"/>
  <c r="AB5070" i="3"/>
  <c r="AB4507" i="3"/>
  <c r="AB3468" i="3"/>
  <c r="AB2882" i="3"/>
  <c r="AB4310" i="3"/>
  <c r="AB4929" i="3"/>
  <c r="AB4850" i="3"/>
  <c r="AB4069" i="3"/>
  <c r="AB4824" i="3"/>
  <c r="AB5047" i="3"/>
  <c r="AB5041" i="3"/>
  <c r="AB3773" i="3"/>
  <c r="AB5071" i="3"/>
  <c r="AB3420" i="3"/>
  <c r="AB3806" i="3"/>
  <c r="AB4278" i="3"/>
  <c r="AB5104" i="3"/>
  <c r="AB4922" i="3"/>
  <c r="AB4323" i="3"/>
  <c r="AB4965" i="3"/>
  <c r="AB5001" i="3"/>
  <c r="AB4490" i="3"/>
  <c r="AB4551" i="3"/>
  <c r="AB3952" i="3"/>
  <c r="AB4230" i="3"/>
  <c r="AB5116" i="3"/>
  <c r="AB5118" i="3"/>
  <c r="AB4544" i="3"/>
  <c r="AB4129" i="3"/>
  <c r="AB4981" i="3"/>
  <c r="AB4368" i="3"/>
  <c r="AB5078" i="3"/>
  <c r="AB3868" i="3"/>
  <c r="AB4322" i="3"/>
  <c r="AB3994" i="3"/>
  <c r="AB3452" i="3"/>
  <c r="AB5031" i="3"/>
  <c r="AB4149" i="3"/>
  <c r="AB2897" i="3"/>
  <c r="AB4688" i="3"/>
  <c r="AB4571" i="3"/>
  <c r="AB5137" i="3"/>
  <c r="AB5033" i="3"/>
  <c r="AB4812" i="3"/>
  <c r="AB5136" i="3"/>
  <c r="AB4858" i="3"/>
  <c r="AB4508" i="3"/>
  <c r="AB4255" i="3"/>
  <c r="AB4707" i="3"/>
  <c r="AB4948" i="3"/>
  <c r="AB4370" i="3"/>
  <c r="AB4006" i="3"/>
  <c r="AB5154" i="3"/>
  <c r="AB5158" i="3"/>
  <c r="AB5150" i="3"/>
  <c r="AB3660" i="3"/>
  <c r="AB4094" i="3"/>
  <c r="AB5030" i="3"/>
  <c r="AB4921" i="3"/>
  <c r="AB3579" i="3"/>
  <c r="AB2813" i="3"/>
  <c r="AB4779" i="3"/>
  <c r="AB4431" i="3"/>
  <c r="AB5168" i="3"/>
  <c r="AB4683" i="3"/>
  <c r="AB5146" i="3"/>
  <c r="AB5151" i="3"/>
  <c r="AB4691" i="3"/>
  <c r="AB3387" i="3"/>
  <c r="AB3616" i="3"/>
  <c r="AB5014" i="3"/>
  <c r="AB5175" i="3"/>
  <c r="AB5152" i="3"/>
  <c r="AB4876" i="3"/>
  <c r="AC3500" i="3" l="1"/>
  <c r="AC4519" i="3"/>
  <c r="AC3281" i="3"/>
  <c r="AC3463" i="3"/>
  <c r="AC3415" i="3"/>
  <c r="AC5090" i="3"/>
  <c r="AC5207" i="3"/>
  <c r="AC4774" i="3"/>
  <c r="AC4265" i="3"/>
  <c r="AC3987" i="3"/>
  <c r="AC3593" i="3"/>
  <c r="AC4592" i="3"/>
  <c r="AC5120" i="3"/>
  <c r="AC4126" i="3"/>
  <c r="AC5208" i="3"/>
  <c r="AC5223" i="3"/>
  <c r="AC3581" i="3"/>
  <c r="AC4275" i="3"/>
  <c r="AC4899" i="3"/>
  <c r="AC3707" i="3"/>
  <c r="AC5134" i="3"/>
  <c r="AC3708" i="3"/>
  <c r="AC5233" i="3"/>
  <c r="AC5108" i="3"/>
  <c r="AC5251" i="3"/>
  <c r="AC4930" i="3"/>
  <c r="AC5191" i="3"/>
  <c r="AC5259" i="3"/>
  <c r="AC5261" i="3"/>
  <c r="AC4546" i="3"/>
  <c r="AC5260" i="3"/>
  <c r="AC3607" i="3"/>
  <c r="AC3400" i="3"/>
  <c r="AC5263" i="3"/>
  <c r="AC5252" i="3"/>
  <c r="AC3733" i="3"/>
  <c r="AC3680" i="3"/>
  <c r="AC5215" i="3"/>
  <c r="AC3807" i="3"/>
  <c r="AC5280" i="3"/>
  <c r="AC3555" i="3"/>
  <c r="AC5284" i="3"/>
  <c r="AC4253" i="3"/>
  <c r="AC5248" i="3"/>
  <c r="AC4083" i="3"/>
  <c r="AC4584" i="3"/>
  <c r="AC2920" i="3"/>
  <c r="AC3058" i="3"/>
  <c r="AC5166" i="3"/>
  <c r="AC5296" i="3"/>
  <c r="AC4342" i="3"/>
  <c r="AC5062" i="3"/>
  <c r="AC4214" i="3"/>
  <c r="AC5306" i="3"/>
  <c r="AC5264" i="3"/>
  <c r="AC3156" i="3"/>
  <c r="AC4556" i="3"/>
  <c r="AC4465" i="3"/>
  <c r="AC5292" i="3"/>
  <c r="AC5032" i="3"/>
  <c r="AE5032" i="3" s="1"/>
  <c r="AC4992" i="3"/>
  <c r="AC4680" i="3"/>
  <c r="AE4680" i="3" s="1"/>
  <c r="AC4871" i="3"/>
  <c r="AC4513" i="3"/>
  <c r="AE4513" i="3" s="1"/>
  <c r="AC4549" i="3"/>
  <c r="AC4125" i="3"/>
  <c r="AE4125" i="3" s="1"/>
  <c r="AC5165" i="3"/>
  <c r="AC5344" i="3"/>
  <c r="AE5344" i="3" s="1"/>
  <c r="AC5346" i="3"/>
  <c r="AC4959" i="3"/>
  <c r="AE4959" i="3" s="1"/>
  <c r="AC5302" i="3"/>
  <c r="AC5005" i="3"/>
  <c r="AE5005" i="3" s="1"/>
  <c r="AC4790" i="3"/>
  <c r="AC4788" i="3"/>
  <c r="AE4788" i="3" s="1"/>
  <c r="AC3676" i="3"/>
  <c r="AC5068" i="3"/>
  <c r="AE5068" i="3" s="1"/>
  <c r="AC4940" i="3"/>
  <c r="AC3578" i="3"/>
  <c r="AE3578" i="3" s="1"/>
  <c r="AC4362" i="3"/>
  <c r="AC3591" i="3"/>
  <c r="AE3591" i="3" s="1"/>
  <c r="AC5362" i="3"/>
  <c r="AC4447" i="3"/>
  <c r="AE4447" i="3" s="1"/>
  <c r="AC4185" i="3"/>
  <c r="AC3324" i="3"/>
  <c r="AE3324" i="3" s="1"/>
  <c r="AC5364" i="3"/>
  <c r="AC4771" i="3"/>
  <c r="AE4771" i="3" s="1"/>
  <c r="AC4262" i="3"/>
  <c r="AC5197" i="3"/>
  <c r="AE5197" i="3" s="1"/>
  <c r="AC3300" i="3"/>
  <c r="AC3323" i="3"/>
  <c r="AE3323" i="3" s="1"/>
  <c r="AC5081" i="3"/>
  <c r="AC5201" i="3"/>
  <c r="AE5201" i="3" s="1"/>
  <c r="AC5185" i="3"/>
  <c r="AC3517" i="3"/>
  <c r="AE3517" i="3" s="1"/>
  <c r="AC4165" i="3"/>
  <c r="AC4785" i="3"/>
  <c r="AE4785" i="3" s="1"/>
  <c r="AC4591" i="3"/>
  <c r="AC3770" i="3"/>
  <c r="AE3770" i="3" s="1"/>
  <c r="AC4635" i="3"/>
  <c r="AC3948" i="3"/>
  <c r="AE3948" i="3" s="1"/>
  <c r="AC4845" i="3"/>
  <c r="AC3781" i="3"/>
  <c r="AE3781" i="3" s="1"/>
  <c r="AC2678" i="3"/>
  <c r="AC4106" i="3"/>
  <c r="AE4106" i="3" s="1"/>
  <c r="AC4836" i="3"/>
  <c r="AC5204" i="3"/>
  <c r="AE5204" i="3" s="1"/>
  <c r="AC5196" i="3"/>
  <c r="AC5250" i="3"/>
  <c r="AE5250" i="3" s="1"/>
  <c r="AC2985" i="3"/>
  <c r="AC4989" i="3"/>
  <c r="AE4989" i="3" s="1"/>
  <c r="AC2905" i="3"/>
  <c r="AC5127" i="3"/>
  <c r="AE5127" i="3" s="1"/>
  <c r="AC3966" i="3"/>
  <c r="AC4787" i="3"/>
  <c r="AE4787" i="3" s="1"/>
  <c r="AC5222" i="3"/>
  <c r="AC3652" i="3"/>
  <c r="AE3652" i="3" s="1"/>
  <c r="AC3511" i="3"/>
  <c r="AC5217" i="3"/>
  <c r="AE5217" i="3" s="1"/>
  <c r="AC3293" i="3"/>
  <c r="AC4156" i="3"/>
  <c r="AE4156" i="3" s="1"/>
  <c r="AC5272" i="3"/>
  <c r="AC3332" i="3"/>
  <c r="AE3332" i="3" s="1"/>
  <c r="AC4183" i="3"/>
  <c r="AC4798" i="3"/>
  <c r="AE4798" i="3" s="1"/>
  <c r="AC5145" i="3"/>
  <c r="AC3430" i="3"/>
  <c r="AE3430" i="3" s="1"/>
  <c r="AC5282" i="3"/>
  <c r="AC3761" i="3"/>
  <c r="AE3761" i="3" s="1"/>
  <c r="AC5193" i="3"/>
  <c r="AC5294" i="3"/>
  <c r="AE5294" i="3" s="1"/>
  <c r="AC4283" i="3"/>
  <c r="AC4547" i="3"/>
  <c r="AE4547" i="3" s="1"/>
  <c r="AC3008" i="3"/>
  <c r="AC5224" i="3"/>
  <c r="AE5224" i="3" s="1"/>
  <c r="AC4051" i="3"/>
  <c r="AC4222" i="3"/>
  <c r="AE4222" i="3" s="1"/>
  <c r="AC4296" i="3"/>
  <c r="AC5079" i="3"/>
  <c r="AE5079" i="3" s="1"/>
  <c r="AC4726" i="3"/>
  <c r="AC4936" i="3"/>
  <c r="AE4936" i="3" s="1"/>
  <c r="AC5310" i="3"/>
  <c r="AC4711" i="3"/>
  <c r="AE4711" i="3" s="1"/>
  <c r="AC5312" i="3"/>
  <c r="AC4786" i="3"/>
  <c r="AE4786" i="3" s="1"/>
  <c r="AC4281" i="3"/>
  <c r="AC2513" i="3"/>
  <c r="AE2513" i="3" s="1"/>
  <c r="AC5299" i="3"/>
  <c r="AC5320" i="3"/>
  <c r="AE5320" i="3" s="1"/>
  <c r="AC5335" i="3"/>
  <c r="AC3732" i="3"/>
  <c r="AE3732" i="3" s="1"/>
  <c r="AC5333" i="3"/>
  <c r="AC4995" i="3"/>
  <c r="AE4995" i="3" s="1"/>
  <c r="AC3214" i="3"/>
  <c r="AC5258" i="3"/>
  <c r="AE5258" i="3" s="1"/>
  <c r="AC4389" i="3"/>
  <c r="AC5303" i="3"/>
  <c r="AE5303" i="3" s="1"/>
  <c r="AC3568" i="3"/>
  <c r="AC4477" i="3"/>
  <c r="AE4477" i="3" s="1"/>
  <c r="AC5326" i="3"/>
  <c r="AC5202" i="3"/>
  <c r="AE5202" i="3" s="1"/>
  <c r="AC5359" i="3"/>
  <c r="AC4815" i="3"/>
  <c r="AE4815" i="3" s="1"/>
  <c r="AC4601" i="3"/>
  <c r="AC4857" i="3"/>
  <c r="AE4857" i="3" s="1"/>
  <c r="AC5010" i="3"/>
  <c r="AC5286" i="3"/>
  <c r="AE5286" i="3" s="1"/>
  <c r="AC4197" i="3"/>
  <c r="AC4732" i="3"/>
  <c r="AE4732" i="3" s="1"/>
  <c r="AC4334" i="3"/>
  <c r="AC3028" i="3"/>
  <c r="AE3028" i="3" s="1"/>
  <c r="AC5372" i="3"/>
  <c r="AC4463" i="3"/>
  <c r="AC4174" i="3"/>
  <c r="AC4339" i="3"/>
  <c r="AC3599" i="3"/>
  <c r="AC5322" i="3"/>
  <c r="AC5378" i="3"/>
  <c r="AC3076" i="3"/>
  <c r="AC5385" i="3"/>
  <c r="AC5028" i="3"/>
  <c r="AC4110" i="3"/>
  <c r="AC5382" i="3"/>
  <c r="AC3837" i="3"/>
  <c r="AC4170" i="3"/>
  <c r="AC5278" i="3"/>
  <c r="AC5149" i="3"/>
  <c r="AC5271" i="3"/>
  <c r="AC5396" i="3"/>
  <c r="AC3505" i="3"/>
  <c r="AC5356" i="3"/>
  <c r="AC4188" i="3"/>
  <c r="AC3730" i="3"/>
  <c r="AC4329" i="3"/>
  <c r="AC4830" i="3"/>
  <c r="AC5011" i="3"/>
  <c r="AC5121" i="3"/>
  <c r="AC5371" i="3"/>
  <c r="AC5416" i="3"/>
  <c r="AC4157" i="3"/>
  <c r="AC3791" i="3"/>
  <c r="AC5328" i="3"/>
  <c r="AC5354" i="3"/>
  <c r="AC3945" i="3"/>
  <c r="AC4479" i="3"/>
  <c r="AC5421" i="3"/>
  <c r="AC3864" i="3"/>
  <c r="AC4642" i="3"/>
  <c r="AC4366" i="3"/>
  <c r="AC3880" i="3"/>
  <c r="AC5393" i="3"/>
  <c r="AC3737" i="3"/>
  <c r="AC5388" i="3"/>
  <c r="AC5274" i="3"/>
  <c r="AC5305" i="3"/>
  <c r="AC5404" i="3"/>
  <c r="AC4629" i="3"/>
  <c r="AC5367" i="3"/>
  <c r="AC5428" i="3"/>
  <c r="AC4537" i="3"/>
  <c r="AC4745" i="3"/>
  <c r="AC5323" i="3"/>
  <c r="AC5397" i="3"/>
  <c r="AC4597" i="3"/>
  <c r="AC5431" i="3"/>
  <c r="AC3735" i="3"/>
  <c r="AC4171" i="3"/>
  <c r="AC5212" i="3"/>
  <c r="AC4481" i="3"/>
  <c r="AC5311" i="3"/>
  <c r="AC3435" i="3"/>
  <c r="AC5167" i="3"/>
  <c r="AC3936" i="3"/>
  <c r="AC5073" i="3"/>
  <c r="AC4001" i="3"/>
  <c r="AC5444" i="3"/>
  <c r="AC3819" i="3"/>
  <c r="AC5447" i="3"/>
  <c r="AC4432" i="3"/>
  <c r="AC4093" i="3"/>
  <c r="AC4562" i="3"/>
  <c r="AC5315" i="3"/>
  <c r="AC4719" i="3"/>
  <c r="AC4033" i="3"/>
  <c r="AC5464" i="3"/>
  <c r="AC5266" i="3"/>
  <c r="AC4627" i="3"/>
  <c r="AC5325" i="3"/>
  <c r="AC4453" i="3"/>
  <c r="AC5452" i="3"/>
  <c r="AC4735" i="3"/>
  <c r="AC5178" i="3"/>
  <c r="AC3911" i="3"/>
  <c r="AC4416" i="3"/>
  <c r="AC4141" i="3"/>
  <c r="AC5461" i="3"/>
  <c r="AC5304" i="3"/>
  <c r="AC5374" i="3"/>
  <c r="AC4324" i="3"/>
  <c r="AE4324" i="3" s="1"/>
  <c r="AC5375" i="3"/>
  <c r="AC5377" i="3"/>
  <c r="AE5377" i="3" s="1"/>
  <c r="AC3998" i="3"/>
  <c r="AC3208" i="3"/>
  <c r="AE3208" i="3" s="1"/>
  <c r="AC5004" i="3"/>
  <c r="AC4923" i="3"/>
  <c r="AE4923" i="3" s="1"/>
  <c r="AC5369" i="3"/>
  <c r="AC4890" i="3"/>
  <c r="AE4890" i="3" s="1"/>
  <c r="AC5389" i="3"/>
  <c r="AC5249" i="3"/>
  <c r="AE5249" i="3" s="1"/>
  <c r="AC4907" i="3"/>
  <c r="AC4967" i="3"/>
  <c r="AE4967" i="3" s="1"/>
  <c r="AC4413" i="3"/>
  <c r="AC3742" i="3"/>
  <c r="AE3742" i="3" s="1"/>
  <c r="AC3031" i="3"/>
  <c r="AC5285" i="3"/>
  <c r="AE5285" i="3" s="1"/>
  <c r="AC3538" i="3"/>
  <c r="AC4377" i="3"/>
  <c r="AE4377" i="3" s="1"/>
  <c r="AC4313" i="3"/>
  <c r="AC4036" i="3"/>
  <c r="AE4036" i="3" s="1"/>
  <c r="AC5101" i="3"/>
  <c r="AC3744" i="3"/>
  <c r="AE3744" i="3" s="1"/>
  <c r="AC5281" i="3"/>
  <c r="AC5140" i="3"/>
  <c r="AE5140" i="3" s="1"/>
  <c r="AC5183" i="3"/>
  <c r="AC5211" i="3"/>
  <c r="AE5211" i="3" s="1"/>
  <c r="AC3381" i="3"/>
  <c r="AC3699" i="3"/>
  <c r="AE3699" i="3" s="1"/>
  <c r="AC4960" i="3"/>
  <c r="AC5407" i="3"/>
  <c r="AE5407" i="3" s="1"/>
  <c r="AC4410" i="3"/>
  <c r="AC4869" i="3"/>
  <c r="AE4869" i="3" s="1"/>
  <c r="AC4495" i="3"/>
  <c r="AC5419" i="3"/>
  <c r="AE5419" i="3" s="1"/>
  <c r="AC5425" i="3"/>
  <c r="AC4892" i="3"/>
  <c r="AE4892" i="3" s="1"/>
  <c r="AC5366" i="3"/>
  <c r="AC2662" i="3"/>
  <c r="AE2662" i="3" s="1"/>
  <c r="AC4067" i="3"/>
  <c r="AC5429" i="3"/>
  <c r="AE5429" i="3" s="1"/>
  <c r="AC5336" i="3"/>
  <c r="AC2601" i="3"/>
  <c r="AE2601" i="3" s="1"/>
  <c r="AC5414" i="3"/>
  <c r="AC4231" i="3"/>
  <c r="AE4231" i="3" s="1"/>
  <c r="AC5126" i="3"/>
  <c r="AC4195" i="3"/>
  <c r="AE4195" i="3" s="1"/>
  <c r="AC5277" i="3"/>
  <c r="AC4720" i="3"/>
  <c r="AE4720" i="3" s="1"/>
  <c r="AC5430" i="3"/>
  <c r="AC5209" i="3"/>
  <c r="AE5209" i="3" s="1"/>
  <c r="AC5435" i="3"/>
  <c r="AC4404" i="3"/>
  <c r="AE4404" i="3" s="1"/>
  <c r="AC4603" i="3"/>
  <c r="AC5439" i="3"/>
  <c r="AE5439" i="3" s="1"/>
  <c r="AC2706" i="3"/>
  <c r="AC5441" i="3"/>
  <c r="AE5441" i="3" s="1"/>
  <c r="AC3651" i="3"/>
  <c r="AC4159" i="3"/>
  <c r="AE4159" i="3" s="1"/>
  <c r="AC4535" i="3"/>
  <c r="AC3339" i="3"/>
  <c r="AE3339" i="3" s="1"/>
  <c r="AC3597" i="3"/>
  <c r="AC5308" i="3"/>
  <c r="AE5308" i="3" s="1"/>
  <c r="AC4722" i="3"/>
  <c r="AC5454" i="3"/>
  <c r="AE5454" i="3" s="1"/>
  <c r="AC5098" i="3"/>
  <c r="AC5290" i="3"/>
  <c r="AE5290" i="3" s="1"/>
  <c r="AC5170" i="3"/>
  <c r="AC4654" i="3"/>
  <c r="AE4654" i="3" s="1"/>
  <c r="AC4332" i="3"/>
  <c r="AC4947" i="3"/>
  <c r="AE4947" i="3" s="1"/>
  <c r="AC5458" i="3"/>
  <c r="AC4579" i="3"/>
  <c r="AE4579" i="3" s="1"/>
  <c r="AC4974" i="3"/>
  <c r="AC4925" i="3"/>
  <c r="AE4925" i="3" s="1"/>
  <c r="AC4038" i="3"/>
  <c r="AC5268" i="3"/>
  <c r="AE5268" i="3" s="1"/>
  <c r="AC3573" i="3"/>
  <c r="AC3049" i="3"/>
  <c r="AE3049" i="3" s="1"/>
  <c r="AC4681" i="3"/>
  <c r="AC5184" i="3"/>
  <c r="AE5184" i="3" s="1"/>
  <c r="AC3124" i="3"/>
  <c r="AC5471" i="3"/>
  <c r="AE5471" i="3" s="1"/>
  <c r="AC4803" i="3"/>
  <c r="AC3949" i="3"/>
  <c r="AC5318" i="3"/>
  <c r="AC4665" i="3"/>
  <c r="AC3275" i="3"/>
  <c r="AC3296" i="3"/>
  <c r="AC2907" i="3"/>
  <c r="AC4040" i="3"/>
  <c r="AC5262" i="3"/>
  <c r="AC4207" i="3"/>
  <c r="AC5485" i="3"/>
  <c r="AC5468" i="3"/>
  <c r="AC2911" i="3"/>
  <c r="AC4910" i="3"/>
  <c r="AC4328" i="3"/>
  <c r="AC4811" i="3"/>
  <c r="AC5476" i="3"/>
  <c r="AC5482" i="3"/>
  <c r="AC5361" i="3"/>
  <c r="AC5448" i="3"/>
  <c r="AC3253" i="3"/>
  <c r="AC3941" i="3"/>
  <c r="AC5417" i="3"/>
  <c r="AC4762" i="3"/>
  <c r="AC2581" i="3"/>
  <c r="AC4248" i="3"/>
  <c r="AC4123" i="3"/>
  <c r="AC4715" i="3"/>
  <c r="AC5487" i="3"/>
  <c r="AC5172" i="3"/>
  <c r="AC4585" i="3"/>
  <c r="AC4376" i="3"/>
  <c r="AC5334" i="3"/>
  <c r="AC5469" i="3"/>
  <c r="AC5380" i="3"/>
  <c r="AC5501" i="3"/>
  <c r="AC4753" i="3"/>
  <c r="AC5466" i="3"/>
  <c r="AC5492" i="3"/>
  <c r="AC5508" i="3"/>
  <c r="AC4758" i="3"/>
  <c r="AC5472" i="3"/>
  <c r="AC3148" i="3"/>
  <c r="AC3611" i="3"/>
  <c r="AC4433" i="3"/>
  <c r="AC3605" i="3"/>
  <c r="AC3739" i="3"/>
  <c r="AC4860" i="3"/>
  <c r="AC3197" i="3"/>
  <c r="AC3797" i="3"/>
  <c r="AC5493" i="3"/>
  <c r="AC3869" i="3"/>
  <c r="AC5502" i="3"/>
  <c r="AC4970" i="3"/>
  <c r="AC5345" i="3"/>
  <c r="AC5216" i="3"/>
  <c r="AC5491" i="3"/>
  <c r="AC5489" i="3"/>
  <c r="AC4906" i="3"/>
  <c r="AC4241" i="3"/>
  <c r="AC3835" i="3"/>
  <c r="AC5164" i="3"/>
  <c r="AC5221" i="3"/>
  <c r="AC5099" i="3"/>
  <c r="AC3661" i="3"/>
  <c r="AC3634" i="3"/>
  <c r="AC2730" i="3"/>
  <c r="AC4375" i="3"/>
  <c r="AC5509" i="3"/>
  <c r="AC3613" i="3"/>
  <c r="AC5470" i="3"/>
  <c r="AC4915" i="3"/>
  <c r="AC4480" i="3"/>
  <c r="AC5350" i="3"/>
  <c r="AC5484" i="3"/>
  <c r="AC3154" i="3"/>
  <c r="AC5355" i="3"/>
  <c r="AC5392" i="3"/>
  <c r="AC4912" i="3"/>
  <c r="AC3897" i="3"/>
  <c r="AC5406" i="3"/>
  <c r="AC3594" i="3"/>
  <c r="AC4299" i="3"/>
  <c r="AC3506" i="3"/>
  <c r="AC5341" i="3"/>
  <c r="AC3942" i="3"/>
  <c r="AC5488" i="3"/>
  <c r="AC5497" i="3"/>
  <c r="AC5218" i="3"/>
  <c r="AC5080" i="3"/>
  <c r="AC5023" i="3"/>
  <c r="AC5174" i="3"/>
  <c r="AC5210" i="3"/>
  <c r="AC4625" i="3"/>
  <c r="AC4986" i="3"/>
  <c r="AC5198" i="3"/>
  <c r="AC4724" i="3"/>
  <c r="AC4797" i="3"/>
  <c r="AC3724" i="3"/>
  <c r="AC5257" i="3"/>
  <c r="AC5442" i="3"/>
  <c r="AC5088" i="3"/>
  <c r="AC5138" i="3"/>
  <c r="AC5513" i="3"/>
  <c r="AC3227" i="3"/>
  <c r="AC5084" i="3"/>
  <c r="AC5254" i="3"/>
  <c r="AC5511" i="3"/>
  <c r="AC5019" i="3"/>
  <c r="AC4738" i="3"/>
  <c r="AC4247" i="3"/>
  <c r="AC4178" i="3"/>
  <c r="AC4409" i="3"/>
  <c r="AC5496" i="3"/>
  <c r="AC4636" i="3"/>
  <c r="AC5415" i="3"/>
  <c r="AC4524" i="3"/>
  <c r="AC3900" i="3"/>
  <c r="AC5438" i="3"/>
  <c r="AC4050" i="3"/>
  <c r="AC5504" i="3"/>
  <c r="AC5408" i="3"/>
  <c r="AC4646" i="3"/>
  <c r="AC5498" i="3"/>
  <c r="AC4427" i="3"/>
  <c r="AC4147" i="3"/>
  <c r="AC5029" i="3"/>
  <c r="AC4411" i="3"/>
  <c r="AC5135" i="3"/>
  <c r="AC4224" i="3"/>
  <c r="AC4103" i="3"/>
  <c r="AC2852" i="3"/>
  <c r="AC4091" i="3"/>
  <c r="AC5324" i="3"/>
  <c r="AC3429" i="3"/>
  <c r="AC5115" i="3"/>
  <c r="AC5139" i="3"/>
  <c r="AC4916" i="3"/>
  <c r="AC4090" i="3"/>
  <c r="AC4266" i="3"/>
  <c r="AC5481" i="3"/>
  <c r="AC4778" i="3"/>
  <c r="AC4242" i="3"/>
  <c r="AC5437" i="3"/>
  <c r="AC5065" i="3"/>
  <c r="AC5478" i="3"/>
  <c r="AC4746" i="3"/>
  <c r="AC5342" i="3"/>
  <c r="AC4743" i="3"/>
  <c r="AC4698" i="3"/>
  <c r="AC4955" i="3"/>
  <c r="AC5376" i="3"/>
  <c r="AC2801" i="3"/>
  <c r="AC3509" i="3"/>
  <c r="AC4891" i="3"/>
  <c r="AC4897" i="3"/>
  <c r="AC3822" i="3"/>
  <c r="AC3618" i="3"/>
  <c r="AC5460" i="3"/>
  <c r="AC4706" i="3"/>
  <c r="AC4468" i="3"/>
  <c r="AC3957" i="3"/>
  <c r="AC4025" i="3"/>
  <c r="AC4516" i="3"/>
  <c r="AC5456" i="3"/>
  <c r="AC4289" i="3"/>
  <c r="AC3530" i="3"/>
  <c r="AC5384" i="3"/>
  <c r="AC5453" i="3"/>
  <c r="AC5330" i="3"/>
  <c r="AC4757" i="3"/>
  <c r="AC4210" i="3"/>
  <c r="AE4210" i="3" s="1"/>
  <c r="AC4805" i="3"/>
  <c r="AC3017" i="3"/>
  <c r="AE3017" i="3" s="1"/>
  <c r="AC5440" i="3"/>
  <c r="AC3926" i="3"/>
  <c r="AE3926" i="3" s="1"/>
  <c r="AC5455" i="3"/>
  <c r="AC4662" i="3"/>
  <c r="AE4662" i="3" s="1"/>
  <c r="AC5177" i="3"/>
  <c r="AC4985" i="3"/>
  <c r="AE4985" i="3" s="1"/>
  <c r="AC5479" i="3"/>
  <c r="AC4517" i="3"/>
  <c r="AE4517" i="3" s="1"/>
  <c r="AC4246" i="3"/>
  <c r="AC5486" i="3"/>
  <c r="AE5486" i="3" s="1"/>
  <c r="AC3848" i="3"/>
  <c r="AC3559" i="3"/>
  <c r="AE3559" i="3" s="1"/>
  <c r="AC5418" i="3"/>
  <c r="AC5060" i="3"/>
  <c r="AE5060" i="3" s="1"/>
  <c r="AC3507" i="3"/>
  <c r="AC5449" i="3"/>
  <c r="AE5449" i="3" s="1"/>
  <c r="AC4924" i="3"/>
  <c r="AC4672" i="3"/>
  <c r="AE4672" i="3" s="1"/>
  <c r="AC2937" i="3"/>
  <c r="AC5420" i="3"/>
  <c r="AE5420" i="3" s="1"/>
  <c r="AC5228" i="3"/>
  <c r="AC5443" i="3"/>
  <c r="AE5443" i="3" s="1"/>
  <c r="AC3644" i="3"/>
  <c r="AC3906" i="3"/>
  <c r="AE3906" i="3" s="1"/>
  <c r="AC5483" i="3"/>
  <c r="AC5490" i="3"/>
  <c r="AE5490" i="3" s="1"/>
  <c r="AC3010" i="3"/>
  <c r="AC5027" i="3"/>
  <c r="AE5027" i="3" s="1"/>
  <c r="AC4186" i="3"/>
  <c r="AC5063" i="3"/>
  <c r="AE5063" i="3" s="1"/>
  <c r="AC5411" i="3"/>
  <c r="AC3629" i="3"/>
  <c r="AE3629" i="3" s="1"/>
  <c r="AC5499" i="3"/>
  <c r="AC3910" i="3"/>
  <c r="AE3910" i="3" s="1"/>
  <c r="AC5043" i="3"/>
  <c r="AC5506" i="3"/>
  <c r="AE5506" i="3" s="1"/>
  <c r="AC5505" i="3"/>
  <c r="AC3920" i="3"/>
  <c r="AE3920" i="3" s="1"/>
  <c r="AC5379" i="3"/>
  <c r="AC4548" i="3"/>
  <c r="AE4548" i="3" s="1"/>
  <c r="AC4684" i="3"/>
  <c r="AC5024" i="3"/>
  <c r="AE5024" i="3" s="1"/>
  <c r="AC3821" i="3"/>
  <c r="AC3295" i="3"/>
  <c r="AE3295" i="3" s="1"/>
  <c r="AC3932" i="3"/>
  <c r="AC3185" i="3"/>
  <c r="AE3185" i="3" s="1"/>
  <c r="AC5105" i="3"/>
  <c r="AC4199" i="3"/>
  <c r="AE4199" i="3" s="1"/>
  <c r="AC5275" i="3"/>
  <c r="AC5181" i="3"/>
  <c r="AE5181" i="3" s="1"/>
  <c r="AC5295" i="3"/>
  <c r="AC4904" i="3"/>
  <c r="AE4904" i="3" s="1"/>
  <c r="AC5516" i="3"/>
  <c r="AC5413" i="3"/>
  <c r="AE5413" i="3" s="1"/>
  <c r="AC4422" i="3"/>
  <c r="AC4087" i="3"/>
  <c r="AE4087" i="3" s="1"/>
  <c r="AC5095" i="3"/>
  <c r="AC5246" i="3"/>
  <c r="AE5246" i="3" s="1"/>
  <c r="AC3960" i="3"/>
  <c r="AC4445" i="3"/>
  <c r="AE4445" i="3" s="1"/>
  <c r="AC4319" i="3"/>
  <c r="AC4454" i="3"/>
  <c r="AE4454" i="3" s="1"/>
  <c r="AC4449" i="3"/>
  <c r="AC5015" i="3"/>
  <c r="AE5015" i="3" s="1"/>
  <c r="AC3548" i="3"/>
  <c r="AC5072" i="3"/>
  <c r="AE5072" i="3" s="1"/>
  <c r="AC5427" i="3"/>
  <c r="AC5474" i="3"/>
  <c r="AE5474" i="3" s="1"/>
  <c r="AC3885" i="3"/>
  <c r="AC4104" i="3"/>
  <c r="AE4104" i="3" s="1"/>
  <c r="AC5514" i="3"/>
  <c r="AC3648" i="3"/>
  <c r="AE3648" i="3" s="1"/>
  <c r="AC3078" i="3"/>
  <c r="AC5327" i="3"/>
  <c r="AE5327" i="3" s="1"/>
  <c r="AC5467" i="3"/>
  <c r="AC3636" i="3"/>
  <c r="AE3636" i="3" s="1"/>
  <c r="AC3465" i="3"/>
  <c r="AC5500" i="3"/>
  <c r="AE5500" i="3" s="1"/>
  <c r="AC5507" i="3"/>
  <c r="AC3700" i="3"/>
  <c r="AE3700" i="3" s="1"/>
  <c r="AC5179" i="3"/>
  <c r="AC5214" i="3"/>
  <c r="AE5214" i="3" s="1"/>
  <c r="AC3485" i="3"/>
  <c r="AC5403" i="3"/>
  <c r="AE5403" i="3" s="1"/>
  <c r="AC3976" i="3"/>
  <c r="AC5517" i="3"/>
  <c r="AE5517" i="3" s="1"/>
  <c r="AC5510" i="3"/>
  <c r="AC4690" i="3"/>
  <c r="AE4690" i="3" s="1"/>
  <c r="AC3716" i="3"/>
  <c r="AC5256" i="3"/>
  <c r="AE5256" i="3" s="1"/>
  <c r="AC3292" i="3"/>
  <c r="AC3743" i="3"/>
  <c r="AE3743" i="3" s="1"/>
  <c r="AC5512" i="3"/>
  <c r="AC4263" i="3"/>
  <c r="AE4263" i="3" s="1"/>
  <c r="AC5503" i="3"/>
  <c r="AC4543" i="3"/>
  <c r="AE4543" i="3" s="1"/>
  <c r="AC3647" i="3"/>
  <c r="AC3184" i="3"/>
  <c r="AE3184" i="3" s="1"/>
  <c r="AC4822" i="3"/>
  <c r="AC5515" i="3"/>
  <c r="AE5515" i="3" s="1"/>
  <c r="AC3832" i="3"/>
  <c r="AC5289" i="3"/>
  <c r="AE5289" i="3" s="1"/>
  <c r="AC3804" i="3"/>
  <c r="AC5018" i="3"/>
  <c r="AE5018" i="3" s="1"/>
  <c r="AC5365" i="3"/>
  <c r="AC4617" i="3"/>
  <c r="AE4617" i="3" s="1"/>
  <c r="AC5494" i="3"/>
  <c r="AC4622" i="3"/>
  <c r="AE4622" i="3" s="1"/>
  <c r="AC4832" i="3"/>
  <c r="AC5353" i="3"/>
  <c r="AE5353" i="3" s="1"/>
  <c r="AC4010" i="3"/>
  <c r="AC5451" i="3"/>
  <c r="AE5451" i="3" s="1"/>
  <c r="AC5495" i="3"/>
  <c r="AC3669" i="3"/>
  <c r="AE3669" i="3" s="1"/>
  <c r="AC5192" i="3"/>
  <c r="AC5082" i="3"/>
  <c r="AE5082" i="3" s="1"/>
  <c r="AC4458" i="3"/>
  <c r="AC5213" i="3"/>
  <c r="AE5213" i="3" s="1"/>
  <c r="AC5399" i="3"/>
  <c r="AC5459" i="3"/>
  <c r="AE5459" i="3" s="1"/>
  <c r="AC4978" i="3"/>
  <c r="AC5107" i="3"/>
  <c r="AE5107" i="3" s="1"/>
  <c r="AC4716" i="3"/>
  <c r="AC5477" i="3"/>
  <c r="AE5477" i="3" s="1"/>
  <c r="AC4402" i="3"/>
  <c r="AC3745" i="3"/>
  <c r="AE3745" i="3" s="1"/>
  <c r="AC5123" i="3"/>
  <c r="AC3261" i="3"/>
  <c r="AE3261" i="3" s="1"/>
  <c r="AC5480" i="3"/>
  <c r="AC4367" i="3"/>
  <c r="AE4367" i="3" s="1"/>
  <c r="AC3980" i="3"/>
  <c r="AC3782" i="3"/>
  <c r="AE3782" i="3" s="1"/>
  <c r="AC5231" i="3"/>
  <c r="AC5370" i="3"/>
  <c r="AE5370" i="3" s="1"/>
  <c r="AC5036" i="3"/>
  <c r="AC4767" i="3"/>
  <c r="AE4767" i="3" s="1"/>
  <c r="AC5200" i="3"/>
  <c r="AC4359" i="3"/>
  <c r="AE4359" i="3" s="1"/>
  <c r="AC5434" i="3"/>
  <c r="AC5465" i="3"/>
  <c r="AE5465" i="3" s="1"/>
  <c r="AC5093" i="3"/>
  <c r="AC5075" i="3"/>
  <c r="AE5075" i="3" s="1"/>
  <c r="AC5463" i="3"/>
  <c r="AC5100" i="3"/>
  <c r="AE5100" i="3" s="1"/>
  <c r="AC5473" i="3"/>
  <c r="AC4233" i="3"/>
  <c r="AE4233" i="3" s="1"/>
  <c r="AC3722" i="3"/>
  <c r="AC5475" i="3"/>
  <c r="AE5475" i="3" s="1"/>
  <c r="AC5180" i="3"/>
  <c r="AC4626" i="3"/>
  <c r="AE4626" i="3" s="1"/>
  <c r="AC2981" i="3"/>
  <c r="AC5102" i="3"/>
  <c r="AE5102" i="3" s="1"/>
  <c r="AC5368" i="3"/>
  <c r="AC4228" i="3"/>
  <c r="AE4228" i="3" s="1"/>
  <c r="AC5133" i="3"/>
  <c r="AC4596" i="3"/>
  <c r="AE4596" i="3" s="1"/>
  <c r="AC3820" i="3"/>
  <c r="AC5316" i="3"/>
  <c r="AE5316" i="3" s="1"/>
  <c r="AC4821" i="3"/>
  <c r="AC4659" i="3"/>
  <c r="AE4659" i="3" s="1"/>
  <c r="AC4539" i="3"/>
  <c r="AC5462" i="3"/>
  <c r="AE5462" i="3" s="1"/>
  <c r="AC5436" i="3"/>
  <c r="AC4705" i="3"/>
  <c r="AE4705" i="3" s="1"/>
  <c r="AC4950" i="3"/>
  <c r="AC5426" i="3"/>
  <c r="AE5426" i="3" s="1"/>
  <c r="AC3750" i="3"/>
  <c r="AC5457" i="3"/>
  <c r="AC4935" i="3"/>
  <c r="AC2930" i="3"/>
  <c r="AC4297" i="3"/>
  <c r="AC4769" i="3"/>
  <c r="AC5445" i="3"/>
  <c r="AC3204" i="3"/>
  <c r="AC5314" i="3"/>
  <c r="AC5394" i="3"/>
  <c r="AC5446" i="3"/>
  <c r="AC4287" i="3"/>
  <c r="AC4669" i="3"/>
  <c r="AC4911" i="3"/>
  <c r="AC4441" i="3"/>
  <c r="AC5357" i="3"/>
  <c r="AC4162" i="3"/>
  <c r="AC5387" i="3"/>
  <c r="AC5360" i="3"/>
  <c r="AC4356" i="3"/>
  <c r="AC4400" i="3"/>
  <c r="AC5432" i="3"/>
  <c r="AC5391" i="3"/>
  <c r="AC4344" i="3"/>
  <c r="AC3754" i="3"/>
  <c r="AC5144" i="3"/>
  <c r="AC5422" i="3"/>
  <c r="AC5329" i="3"/>
  <c r="AC4504" i="3"/>
  <c r="AC5358" i="3"/>
  <c r="AC5279" i="3"/>
  <c r="AC4541" i="3"/>
  <c r="AC4132" i="3"/>
  <c r="AC4374" i="3"/>
  <c r="AC4271" i="3"/>
  <c r="AC2832" i="3"/>
  <c r="AC5402" i="3"/>
  <c r="AC5237" i="3"/>
  <c r="AC4555" i="3"/>
  <c r="AC4941" i="3"/>
  <c r="AC4814" i="3"/>
  <c r="AC4361" i="3"/>
  <c r="AC4394" i="3"/>
  <c r="AC5410" i="3"/>
  <c r="AC4973" i="3"/>
  <c r="AC3510" i="3"/>
  <c r="AC4938" i="3"/>
  <c r="AC4396" i="3"/>
  <c r="AC5398" i="3"/>
  <c r="AC4072" i="3"/>
  <c r="AC5401" i="3"/>
  <c r="AC5291" i="3"/>
  <c r="AC4045" i="3"/>
  <c r="AC3255" i="3"/>
  <c r="AC4692" i="3"/>
  <c r="AC4286" i="3"/>
  <c r="AC4770" i="3"/>
  <c r="AC5338" i="3"/>
  <c r="AC5386" i="3"/>
  <c r="AC4780" i="3"/>
  <c r="AC5161" i="3"/>
  <c r="AC3388" i="3"/>
  <c r="AC4867" i="3"/>
  <c r="AC3828" i="3"/>
  <c r="AC3666" i="3"/>
  <c r="AC2676" i="3"/>
  <c r="AC5169" i="3"/>
  <c r="AC4472" i="3"/>
  <c r="AC4330" i="3"/>
  <c r="AC4581" i="3"/>
  <c r="AC4392" i="3"/>
  <c r="AC4879" i="3"/>
  <c r="AC5087" i="3"/>
  <c r="AC4502" i="3"/>
  <c r="AC5229" i="3"/>
  <c r="AC4859" i="3"/>
  <c r="AC2772" i="3"/>
  <c r="AC5337" i="3"/>
  <c r="AC5009" i="3"/>
  <c r="AC5190" i="3"/>
  <c r="AC5349" i="3"/>
  <c r="AC4594" i="3"/>
  <c r="AC5111" i="3"/>
  <c r="AC5340" i="3"/>
  <c r="AC5160" i="3"/>
  <c r="AC3030" i="3"/>
  <c r="AC4034" i="3"/>
  <c r="AC5343" i="3"/>
  <c r="AC4240" i="3"/>
  <c r="AC4436" i="3"/>
  <c r="AC5058" i="3"/>
  <c r="AC3814" i="3"/>
  <c r="AC5227" i="3"/>
  <c r="AC4002" i="3"/>
  <c r="AC4127" i="3"/>
  <c r="AC4937" i="3"/>
  <c r="AC5348" i="3"/>
  <c r="AC3844" i="3"/>
  <c r="AC5195" i="3"/>
  <c r="AC5339" i="3"/>
  <c r="AC4628" i="3"/>
  <c r="AC5059" i="3"/>
  <c r="AC4109" i="3"/>
  <c r="AC4550" i="3"/>
  <c r="AC4694" i="3"/>
  <c r="AC5225" i="3"/>
  <c r="AC3671" i="3"/>
  <c r="AC3938" i="3"/>
  <c r="AC5013" i="3"/>
  <c r="AC5301" i="3"/>
  <c r="AC4750" i="3"/>
  <c r="AC3256" i="3"/>
  <c r="AC4352" i="3"/>
  <c r="AC4234" i="3"/>
  <c r="AC4451" i="3"/>
  <c r="AC5238" i="3"/>
  <c r="AC3533" i="3"/>
  <c r="AC4932" i="3"/>
  <c r="AC4191" i="3"/>
  <c r="AC3338" i="3"/>
  <c r="AC3842" i="3"/>
  <c r="AC5110" i="3"/>
  <c r="AC5298" i="3"/>
  <c r="AC5119" i="3"/>
  <c r="AC5293" i="3"/>
  <c r="AC4637" i="3"/>
  <c r="AC5270" i="3"/>
  <c r="AC4509" i="3"/>
  <c r="AC4810" i="3"/>
  <c r="AC4553" i="3"/>
  <c r="AC4041" i="3"/>
  <c r="AC4917" i="3"/>
  <c r="AC4135" i="3"/>
  <c r="AC5287" i="3"/>
  <c r="AC4841" i="3"/>
  <c r="AC3588" i="3"/>
  <c r="AC3779" i="3"/>
  <c r="AC5283" i="3"/>
  <c r="AC4552" i="3"/>
  <c r="AC4559" i="3"/>
  <c r="AC4806" i="3"/>
  <c r="AC3519" i="3"/>
  <c r="AC5076" i="3"/>
  <c r="AC4120" i="3"/>
  <c r="AE4120" i="3" s="1"/>
  <c r="AC4854" i="3"/>
  <c r="AC5232" i="3"/>
  <c r="AE5232" i="3" s="1"/>
  <c r="AC5269" i="3"/>
  <c r="AC5267" i="3"/>
  <c r="AE5267" i="3" s="1"/>
  <c r="AC5239" i="3"/>
  <c r="AC4520" i="3"/>
  <c r="AE4520" i="3" s="1"/>
  <c r="AC3264" i="3"/>
  <c r="AC3504" i="3"/>
  <c r="AE3504" i="3" s="1"/>
  <c r="AC4599" i="3"/>
  <c r="AC5035" i="3"/>
  <c r="AE5035" i="3" s="1"/>
  <c r="AC5255" i="3"/>
  <c r="AC3758" i="3"/>
  <c r="AE3758" i="3" s="1"/>
  <c r="AC4538" i="3"/>
  <c r="AC3944" i="3"/>
  <c r="AE3944" i="3" s="1"/>
  <c r="AC3267" i="3"/>
  <c r="AC4438" i="3"/>
  <c r="AE4438" i="3" s="1"/>
  <c r="AC5234" i="3"/>
  <c r="AC4958" i="3"/>
  <c r="AE4958" i="3" s="1"/>
  <c r="AC4893" i="3"/>
  <c r="AC5245" i="3"/>
  <c r="AE5245" i="3" s="1"/>
  <c r="AC5244" i="3"/>
  <c r="AC5129" i="3"/>
  <c r="AE5129" i="3" s="1"/>
  <c r="AC3164" i="3"/>
  <c r="AC4977" i="3"/>
  <c r="AE4977" i="3" s="1"/>
  <c r="AC3993" i="3"/>
  <c r="AC4851" i="3"/>
  <c r="AE4851" i="3" s="1"/>
  <c r="AC3427" i="3"/>
  <c r="AC3912" i="3"/>
  <c r="AE3912" i="3" s="1"/>
  <c r="AC5243" i="3"/>
  <c r="AC3341" i="3"/>
  <c r="AC3577" i="3"/>
  <c r="AC4037" i="3"/>
  <c r="AC4380" i="3"/>
  <c r="AC5113" i="3"/>
  <c r="AC5319" i="3"/>
  <c r="AC5450" i="3"/>
  <c r="AC4928" i="3"/>
  <c r="AC5352" i="3"/>
  <c r="AC5236" i="3"/>
  <c r="AC4668" i="3"/>
  <c r="AC5007" i="3"/>
  <c r="AC4039" i="3"/>
  <c r="AC4320" i="3"/>
  <c r="AC4536" i="3"/>
  <c r="AC5381" i="3"/>
  <c r="AC3896" i="3"/>
  <c r="AC4657" i="3"/>
  <c r="AC5433" i="3"/>
  <c r="AC5241" i="3"/>
  <c r="AC5405" i="3"/>
  <c r="AC4747" i="3"/>
  <c r="AC4277" i="3"/>
  <c r="AC3011" i="3"/>
  <c r="AC4148" i="3"/>
  <c r="AC5194" i="3"/>
  <c r="AC4401" i="3"/>
  <c r="AC5089" i="3"/>
  <c r="AC3873" i="3"/>
  <c r="AC4201" i="3"/>
  <c r="AC5423" i="3"/>
  <c r="AC4115" i="3"/>
  <c r="AC5383" i="3"/>
  <c r="AC5424" i="3"/>
  <c r="AC5253" i="3"/>
  <c r="AC5347" i="3"/>
  <c r="AC4957" i="3"/>
  <c r="AC5390" i="3"/>
  <c r="AC4485" i="3"/>
  <c r="AC2729" i="3"/>
  <c r="AC4918" i="3"/>
  <c r="AC4827" i="3"/>
  <c r="AC5412" i="3"/>
  <c r="AC5409" i="3"/>
  <c r="AC5400" i="3"/>
  <c r="AC4290" i="3"/>
  <c r="AC5141" i="3"/>
  <c r="AC4315" i="3"/>
  <c r="AC5321" i="3"/>
  <c r="AC5240" i="3"/>
  <c r="AC4232" i="3"/>
  <c r="AC4335" i="3"/>
  <c r="AC4015" i="3"/>
  <c r="AC3606" i="3"/>
  <c r="AC3808" i="3"/>
  <c r="AC5307" i="3"/>
  <c r="AC5395" i="3"/>
  <c r="AC5162" i="3"/>
  <c r="AC5373" i="3"/>
  <c r="AC3862" i="3"/>
  <c r="AC5132" i="3"/>
  <c r="AC4994" i="3"/>
  <c r="AC4708" i="3"/>
  <c r="AC4113" i="3"/>
  <c r="AC4710" i="3"/>
  <c r="AC3664" i="3"/>
  <c r="AC5130" i="3"/>
  <c r="AC4808" i="3"/>
  <c r="AC5173" i="3"/>
  <c r="AC3877" i="3"/>
  <c r="AC4306" i="3"/>
  <c r="AC2788" i="3"/>
  <c r="AC5148" i="3"/>
  <c r="AC5056" i="3"/>
  <c r="AC5147" i="3"/>
  <c r="AC5242" i="3"/>
  <c r="AC4999" i="3"/>
  <c r="AC5067" i="3"/>
  <c r="AC5363" i="3"/>
  <c r="AC4823" i="3"/>
  <c r="AC4818" i="3"/>
  <c r="AC5220" i="3"/>
  <c r="AC4942" i="3"/>
  <c r="AC5332" i="3"/>
  <c r="AC4956" i="3"/>
  <c r="AC5155" i="3"/>
  <c r="AC3125" i="3"/>
  <c r="AC4689" i="3"/>
  <c r="AC4373" i="3"/>
  <c r="AC5171" i="3"/>
  <c r="AC5351" i="3"/>
  <c r="AC5203" i="3"/>
  <c r="AC3528" i="3"/>
  <c r="AC4610" i="3"/>
  <c r="AC4136" i="3"/>
  <c r="AC4261" i="3"/>
  <c r="AC5053" i="3"/>
  <c r="AC5199" i="3"/>
  <c r="AC4826" i="3"/>
  <c r="AC5317" i="3"/>
  <c r="AC3802" i="3"/>
  <c r="AC5273" i="3"/>
  <c r="AC5313" i="3"/>
  <c r="AC5331" i="3"/>
  <c r="AC5085" i="3"/>
  <c r="AC5048" i="3"/>
  <c r="AC5189" i="3"/>
  <c r="AC4573" i="3"/>
  <c r="AC3459" i="3"/>
  <c r="AC5276" i="3"/>
  <c r="AC4424" i="3"/>
  <c r="AC4775" i="3"/>
  <c r="AC4414" i="3"/>
  <c r="AC5117" i="3"/>
  <c r="AC3925" i="3"/>
  <c r="AC5309" i="3"/>
  <c r="AC4488" i="3"/>
  <c r="AC4569" i="3"/>
  <c r="AC5066" i="3"/>
  <c r="AC4204" i="3"/>
  <c r="AC5297" i="3"/>
  <c r="AC5300" i="3"/>
  <c r="AC5122" i="3"/>
  <c r="AC4567" i="3"/>
  <c r="AC4407" i="3"/>
  <c r="AC4343" i="3"/>
  <c r="AC4425" i="3"/>
  <c r="AC4223" i="3"/>
  <c r="AC5288" i="3"/>
  <c r="AC4489" i="3"/>
  <c r="AC2898" i="3"/>
  <c r="AC4975" i="3"/>
  <c r="AC4666" i="3"/>
  <c r="AC4926" i="3"/>
  <c r="AC4886" i="3"/>
  <c r="AC4349" i="3"/>
  <c r="AC4169" i="3"/>
  <c r="AC4303" i="3"/>
  <c r="AC4161" i="3"/>
  <c r="AC3983" i="3"/>
  <c r="AC4914" i="3"/>
  <c r="AC5247" i="3"/>
  <c r="AC4849" i="3"/>
  <c r="AC4945" i="3"/>
  <c r="AC4962" i="3"/>
  <c r="AC4840" i="3"/>
  <c r="AC5265" i="3"/>
  <c r="AC4961" i="3"/>
  <c r="AC4007" i="3"/>
  <c r="AC5114" i="3"/>
  <c r="AC3898" i="3"/>
  <c r="AC3428" i="3"/>
  <c r="AC5125" i="3"/>
  <c r="AC5226" i="3"/>
  <c r="AC4894" i="3"/>
  <c r="AC2941" i="3"/>
  <c r="AC4080" i="3"/>
  <c r="AC3390" i="3"/>
  <c r="AC5040" i="3"/>
  <c r="AC4658" i="3"/>
  <c r="AC3383" i="3"/>
  <c r="AC5003" i="3"/>
  <c r="AC4723" i="3"/>
  <c r="AC5206" i="3"/>
  <c r="AC5022" i="3"/>
  <c r="AC5235" i="3"/>
  <c r="AC4847" i="3"/>
  <c r="AC4474" i="3"/>
  <c r="AC4773" i="3"/>
  <c r="AC5230" i="3"/>
  <c r="AC4462" i="3"/>
  <c r="AC4979" i="3"/>
  <c r="AC4868" i="3"/>
  <c r="AC4268" i="3"/>
  <c r="AC5159" i="3"/>
  <c r="AC3712" i="3"/>
  <c r="AC3947" i="3"/>
  <c r="AC3633" i="3"/>
  <c r="AC4483" i="3"/>
  <c r="AC4903" i="3"/>
  <c r="AC5205" i="3"/>
  <c r="AC3566" i="3"/>
  <c r="AC4971" i="3"/>
  <c r="AC4674" i="3"/>
  <c r="AC5103" i="3"/>
  <c r="AC4047" i="3"/>
  <c r="AC5094" i="3"/>
  <c r="AC5077" i="3"/>
  <c r="AC5187" i="3"/>
  <c r="AC4035" i="3"/>
  <c r="AC5182" i="3"/>
  <c r="AC3146" i="3"/>
  <c r="AC4058" i="3"/>
  <c r="AC5157" i="3"/>
  <c r="AC4795" i="3"/>
  <c r="AC5176" i="3"/>
  <c r="AC5034" i="3"/>
  <c r="AC4295" i="3"/>
  <c r="AC4844" i="3"/>
  <c r="AC3207" i="3"/>
  <c r="AC5042" i="3"/>
  <c r="AC5064" i="3"/>
  <c r="AC4353" i="3"/>
  <c r="AC5163" i="3"/>
  <c r="AC4459" i="3"/>
  <c r="AC4895" i="3"/>
  <c r="AC5006" i="3"/>
  <c r="AC5026" i="3"/>
  <c r="AC4766" i="3"/>
  <c r="AC4526" i="3"/>
  <c r="AC4764" i="3"/>
  <c r="AC4452" i="3"/>
  <c r="AC4102" i="3"/>
  <c r="AC5008" i="3"/>
  <c r="AC3600" i="3"/>
  <c r="AC5046" i="3"/>
  <c r="AC4365" i="3"/>
  <c r="AC4215" i="3"/>
  <c r="AC4964" i="3"/>
  <c r="AC4686" i="3"/>
  <c r="AC4586" i="3"/>
  <c r="AC3904" i="3"/>
  <c r="AC4611" i="3"/>
  <c r="AC4257" i="3"/>
  <c r="AC5128" i="3"/>
  <c r="AC4966" i="3"/>
  <c r="AC4789" i="3"/>
  <c r="AC4053" i="3"/>
  <c r="AC4755" i="3"/>
  <c r="AC4152" i="3"/>
  <c r="AC4448" i="3"/>
  <c r="AC4866" i="3"/>
  <c r="AC3927" i="3"/>
  <c r="AC5038" i="3"/>
  <c r="AC5054" i="3"/>
  <c r="AC4081" i="3"/>
  <c r="AC4587" i="3"/>
  <c r="AC4880" i="3"/>
  <c r="AC5091" i="3"/>
  <c r="AC4338" i="3"/>
  <c r="AC5106" i="3"/>
  <c r="AC4752" i="3"/>
  <c r="AC3088" i="3"/>
  <c r="AC3474" i="3"/>
  <c r="AC5096" i="3"/>
  <c r="AC4143" i="3"/>
  <c r="AC4566" i="3"/>
  <c r="AC4799" i="3"/>
  <c r="AC5097" i="3"/>
  <c r="AC5092" i="3"/>
  <c r="AC3640" i="3"/>
  <c r="AC4379" i="3"/>
  <c r="AC2782" i="3"/>
  <c r="AC3792" i="3"/>
  <c r="AC4583" i="3"/>
  <c r="AC4997" i="3"/>
  <c r="AC3369" i="3"/>
  <c r="AC4763" i="3"/>
  <c r="AC4861" i="3"/>
  <c r="AC4649" i="3"/>
  <c r="AC4250" i="3"/>
  <c r="AC3531" i="3"/>
  <c r="AC4990" i="3"/>
  <c r="AC4292" i="3"/>
  <c r="AC4744" i="3"/>
  <c r="AC4865" i="3"/>
  <c r="AC4613" i="3"/>
  <c r="AC4730" i="3"/>
  <c r="AC3811" i="3"/>
  <c r="AC5045" i="3"/>
  <c r="AC4272" i="3"/>
  <c r="AC4873" i="3"/>
  <c r="AC3240" i="3"/>
  <c r="AC4364" i="3"/>
  <c r="AC5025" i="3"/>
  <c r="AC4714" i="3"/>
  <c r="AC4355" i="3"/>
  <c r="AC4816" i="3"/>
  <c r="AC4884" i="3"/>
  <c r="AC2975" i="3"/>
  <c r="AC4980" i="3"/>
  <c r="AC4288" i="3"/>
  <c r="AC5016" i="3"/>
  <c r="AC4211" i="3"/>
  <c r="AC4340" i="3"/>
  <c r="AC4848" i="3"/>
  <c r="AC3670" i="3"/>
  <c r="AC4864" i="3"/>
  <c r="AC3901" i="3"/>
  <c r="AC4939" i="3"/>
  <c r="AC4996" i="3"/>
  <c r="AC4175" i="3"/>
  <c r="AC2869" i="3"/>
  <c r="AC3151" i="3"/>
  <c r="AC4461" i="3"/>
  <c r="AC4634" i="3"/>
  <c r="AC4902" i="3"/>
  <c r="AC4631" i="3"/>
  <c r="AC4650" i="3"/>
  <c r="AC3508" i="3"/>
  <c r="AC3778" i="3"/>
  <c r="AC4878" i="3"/>
  <c r="AC4598" i="3"/>
  <c r="AC4076" i="3"/>
  <c r="AC4963" i="3"/>
  <c r="AC4953" i="3"/>
  <c r="AC4225" i="3"/>
  <c r="AC4675" i="3"/>
  <c r="AC4564" i="3"/>
  <c r="AC4273" i="3"/>
  <c r="AC4004" i="3"/>
  <c r="AC3731" i="3"/>
  <c r="AC4491" i="3"/>
  <c r="AC2846" i="3"/>
  <c r="AC4336" i="3"/>
  <c r="AC4309" i="3"/>
  <c r="AC4901" i="3"/>
  <c r="AC4877" i="3"/>
  <c r="AC3623" i="3"/>
  <c r="AC3059" i="3"/>
  <c r="AC4889" i="3"/>
  <c r="AC3498" i="3"/>
  <c r="AC3801" i="3"/>
  <c r="AC4202" i="3"/>
  <c r="AC4870" i="3"/>
  <c r="AC4494" i="3"/>
  <c r="AC4193" i="3"/>
  <c r="AC3991" i="3"/>
  <c r="AC2866" i="3"/>
  <c r="AC3658" i="3"/>
  <c r="AC4227" i="3"/>
  <c r="AC3176" i="3"/>
  <c r="AC4023" i="3"/>
  <c r="AC4457" i="3"/>
  <c r="AC2996" i="3"/>
  <c r="AC4205" i="3"/>
  <c r="AC3413" i="3"/>
  <c r="AC4703" i="3"/>
  <c r="AC4510" i="3"/>
  <c r="AC4874" i="3"/>
  <c r="AC4749" i="3"/>
  <c r="AC2708" i="3"/>
  <c r="AC3867" i="3"/>
  <c r="AC3409" i="3"/>
  <c r="AC4527" i="3"/>
  <c r="AC3933" i="3"/>
  <c r="AC4807" i="3"/>
  <c r="AC4754" i="3"/>
  <c r="AC4065" i="3"/>
  <c r="AC3626" i="3"/>
  <c r="AC4415" i="3"/>
  <c r="AC4057" i="3"/>
  <c r="AC2862" i="3"/>
  <c r="AC4843" i="3"/>
  <c r="AC2893" i="3"/>
  <c r="AC4423" i="3"/>
  <c r="AC4817" i="3"/>
  <c r="AC4117" i="3"/>
  <c r="AC4781" i="3"/>
  <c r="AC4607" i="3"/>
  <c r="AC3662" i="3"/>
  <c r="AC4325" i="3"/>
  <c r="AC4796" i="3"/>
  <c r="AC4731" i="3"/>
  <c r="AC4782" i="3"/>
  <c r="AC4144" i="3"/>
  <c r="AC4348" i="3"/>
  <c r="AC3262" i="3"/>
  <c r="AC3441" i="3"/>
  <c r="AC4428" i="3"/>
  <c r="AC4252" i="3"/>
  <c r="AC4378" i="3"/>
  <c r="AC4712" i="3"/>
  <c r="AC3975" i="3"/>
  <c r="AC4772" i="3"/>
  <c r="AC3916" i="3"/>
  <c r="AC3915" i="3"/>
  <c r="AC4640" i="3"/>
  <c r="AC4105" i="3"/>
  <c r="AC3196" i="3"/>
  <c r="AC4679" i="3"/>
  <c r="AC4021" i="3"/>
  <c r="AC4096" i="3"/>
  <c r="AC2586" i="3"/>
  <c r="AC4725" i="3"/>
  <c r="AC3188" i="3"/>
  <c r="AC4101" i="3"/>
  <c r="AC3110" i="3"/>
  <c r="AC3872" i="3"/>
  <c r="AC4699" i="3"/>
  <c r="AC3759" i="3"/>
  <c r="AC3891" i="3"/>
  <c r="AC4656" i="3"/>
  <c r="AC4381" i="3"/>
  <c r="AC4470" i="3"/>
  <c r="AC4530" i="3"/>
  <c r="AC3978" i="3"/>
  <c r="AC4360" i="3"/>
  <c r="AC3095" i="3"/>
  <c r="AC4337" i="3"/>
  <c r="AC4279" i="3"/>
  <c r="AC4653" i="3"/>
  <c r="AC4664" i="3"/>
  <c r="AC4486" i="3"/>
  <c r="AC4618" i="3"/>
  <c r="AC4643" i="3"/>
  <c r="AC4577" i="3"/>
  <c r="AC4321" i="3"/>
  <c r="AC3228" i="3"/>
  <c r="AC3071" i="3"/>
  <c r="AC4497" i="3"/>
  <c r="AC4560" i="3"/>
  <c r="AC4605" i="3"/>
  <c r="AC2879" i="3"/>
  <c r="AC4089" i="3"/>
  <c r="AC2904" i="3"/>
  <c r="AC4008" i="3"/>
  <c r="AC4302" i="3"/>
  <c r="AC3767" i="3"/>
  <c r="AC3787" i="3"/>
  <c r="AC4498" i="3"/>
  <c r="AC4534" i="3"/>
  <c r="AC4500" i="3"/>
  <c r="AC3450" i="3"/>
  <c r="AC4532" i="3"/>
  <c r="AC4108" i="3"/>
  <c r="AC3406" i="3"/>
  <c r="AC3988" i="3"/>
  <c r="AC4386" i="3"/>
  <c r="AC4473" i="3"/>
  <c r="AC3963" i="3"/>
  <c r="AC2957" i="3"/>
  <c r="AC4505" i="3"/>
  <c r="AC4077" i="3"/>
  <c r="AC4166" i="3"/>
  <c r="AC3053" i="3"/>
  <c r="AC3541" i="3"/>
  <c r="AC4388" i="3"/>
  <c r="AC4419" i="3"/>
  <c r="AC3931" i="3"/>
  <c r="AC3138" i="3"/>
  <c r="AC3617" i="3"/>
  <c r="AC3288" i="3"/>
  <c r="AC3798" i="3"/>
  <c r="AC2444" i="3"/>
  <c r="AC2630" i="3"/>
  <c r="AC3668" i="3"/>
  <c r="AC4301" i="3"/>
  <c r="AC4293" i="3"/>
  <c r="AC4046" i="3"/>
  <c r="AC3373" i="3"/>
  <c r="AC3349" i="3"/>
  <c r="AC4027" i="3"/>
  <c r="AC4131" i="3"/>
  <c r="AC3928" i="3"/>
  <c r="AC4142" i="3"/>
  <c r="AC4190" i="3"/>
  <c r="AC3785" i="3"/>
  <c r="AC3979" i="3"/>
  <c r="AC3986" i="3"/>
  <c r="AC4282" i="3"/>
  <c r="AC4346" i="3"/>
  <c r="AC3375" i="3"/>
  <c r="AC4243" i="3"/>
  <c r="AC3935" i="3"/>
  <c r="AC3718" i="3"/>
  <c r="AC4311" i="3"/>
  <c r="AC4284" i="3"/>
  <c r="AC3950" i="3"/>
  <c r="AC3711" i="3"/>
  <c r="AC4221" i="3"/>
  <c r="AC3973" i="3"/>
  <c r="AC3412" i="3"/>
  <c r="AC4198" i="3"/>
  <c r="AC4176" i="3"/>
  <c r="AC4249" i="3"/>
  <c r="AC3752" i="3"/>
  <c r="AC3269" i="3"/>
  <c r="AC3396" i="3"/>
  <c r="AC3162" i="3"/>
  <c r="AC3863" i="3"/>
  <c r="AC3572" i="3"/>
  <c r="AC4182" i="3"/>
  <c r="AC3884" i="3"/>
  <c r="AC3796" i="3"/>
  <c r="AC4260" i="3"/>
  <c r="AC4026" i="3"/>
  <c r="AC3476" i="3"/>
  <c r="AC3467" i="3"/>
  <c r="AC4209" i="3"/>
  <c r="AC3298" i="3"/>
  <c r="AC4133" i="3"/>
  <c r="AC3823" i="3"/>
  <c r="AC3984" i="3"/>
  <c r="AC3859" i="3"/>
  <c r="AC4084" i="3"/>
  <c r="AC2776" i="3"/>
  <c r="AC4055" i="3"/>
  <c r="AC3865" i="3"/>
  <c r="AC3445" i="3"/>
  <c r="AC4160" i="3"/>
  <c r="AC3145" i="3"/>
  <c r="AC3888" i="3"/>
  <c r="AC4019" i="3"/>
  <c r="AC3170" i="3"/>
  <c r="AC3060" i="3"/>
  <c r="AC3989" i="3"/>
  <c r="AC4088" i="3"/>
  <c r="AC3322" i="3"/>
  <c r="AC2841" i="3"/>
  <c r="AC5109" i="3"/>
  <c r="AE5109" i="3" s="1"/>
  <c r="AC4145" i="3"/>
  <c r="AC4417" i="3"/>
  <c r="AE4417" i="3" s="1"/>
  <c r="AC4671" i="3"/>
  <c r="AC5219" i="3"/>
  <c r="AE5219" i="3" s="1"/>
  <c r="AC4931" i="3"/>
  <c r="AC3608" i="3"/>
  <c r="AE3608" i="3" s="1"/>
  <c r="AC4341" i="3"/>
  <c r="AC4982" i="3"/>
  <c r="AE4982" i="3" s="1"/>
  <c r="AC3889" i="3"/>
  <c r="AC4506" i="3"/>
  <c r="AE4506" i="3" s="1"/>
  <c r="AC4393" i="3"/>
  <c r="AC5057" i="3"/>
  <c r="AE5057" i="3" s="1"/>
  <c r="AC3659" i="3"/>
  <c r="AC4437" i="3"/>
  <c r="AE4437" i="3" s="1"/>
  <c r="AC4820" i="3"/>
  <c r="AC5186" i="3"/>
  <c r="AE5186" i="3" s="1"/>
  <c r="AC5143" i="3"/>
  <c r="AC5188" i="3"/>
  <c r="AE5188" i="3" s="1"/>
  <c r="AC4819" i="3"/>
  <c r="AC4073" i="3"/>
  <c r="AE4073" i="3" s="1"/>
  <c r="AC4444" i="3"/>
  <c r="AC5112" i="3"/>
  <c r="AE5112" i="3" s="1"/>
  <c r="AC3841" i="3"/>
  <c r="AC4920" i="3"/>
  <c r="AE4920" i="3" s="1"/>
  <c r="AC5051" i="3"/>
  <c r="AC5131" i="3"/>
  <c r="AE5131" i="3" s="1"/>
  <c r="AC4385" i="3"/>
  <c r="AC4357" i="3"/>
  <c r="AE4357" i="3" s="1"/>
  <c r="AC4558" i="3"/>
  <c r="AC5055" i="3"/>
  <c r="AE5055" i="3" s="1"/>
  <c r="AC5142" i="3"/>
  <c r="AC4687" i="3"/>
  <c r="AE4687" i="3" s="1"/>
  <c r="AC5069" i="3"/>
  <c r="AC4523" i="3"/>
  <c r="AE4523" i="3" s="1"/>
  <c r="AC4016" i="3"/>
  <c r="AC3171" i="3"/>
  <c r="AE3171" i="3" s="1"/>
  <c r="AC4351" i="3"/>
  <c r="AC5156" i="3"/>
  <c r="AE5156" i="3" s="1"/>
  <c r="AC4898" i="3"/>
  <c r="AC4499" i="3"/>
  <c r="AE4499" i="3" s="1"/>
  <c r="AC5153" i="3"/>
  <c r="AC4412" i="3"/>
  <c r="AE4412" i="3" s="1"/>
  <c r="AC3638" i="3"/>
  <c r="AC4256" i="3"/>
  <c r="AE4256" i="3" s="1"/>
  <c r="AC4466" i="3"/>
  <c r="AC4633" i="3"/>
  <c r="AE4633" i="3" s="1"/>
  <c r="AC5124" i="3"/>
  <c r="AC4476" i="3"/>
  <c r="AE4476" i="3" s="1"/>
  <c r="AC3704" i="3"/>
  <c r="AC4721" i="3"/>
  <c r="AE4721" i="3" s="1"/>
  <c r="AC3905" i="3"/>
  <c r="AC4515" i="3"/>
  <c r="AE4515" i="3" s="1"/>
  <c r="AC3487" i="3"/>
  <c r="AC4976" i="3"/>
  <c r="AE4976" i="3" s="1"/>
  <c r="AC4075" i="3"/>
  <c r="AC4150" i="3"/>
  <c r="AE4150" i="3" s="1"/>
  <c r="AC4881" i="3"/>
  <c r="AC4933" i="3"/>
  <c r="AE4933" i="3" s="1"/>
  <c r="AC3713" i="3"/>
  <c r="AC4825" i="3"/>
  <c r="AE4825" i="3" s="1"/>
  <c r="AC5083" i="3"/>
  <c r="AC4576" i="3"/>
  <c r="AE4576" i="3" s="1"/>
  <c r="AC4888" i="3"/>
  <c r="AC4802" i="3"/>
  <c r="AE4802" i="3" s="1"/>
  <c r="AC3892" i="3"/>
  <c r="AC4294" i="3"/>
  <c r="AE4294" i="3" s="1"/>
  <c r="AC3887" i="3"/>
  <c r="AC3135" i="3"/>
  <c r="AE3135" i="3" s="1"/>
  <c r="AC4801" i="3"/>
  <c r="AC4949" i="3"/>
  <c r="AE4949" i="3" s="1"/>
  <c r="AC3953" i="3"/>
  <c r="AC3836" i="3"/>
  <c r="AE3836" i="3" s="1"/>
  <c r="AC4908" i="3"/>
  <c r="AC5074" i="3"/>
  <c r="AE5074" i="3" s="1"/>
  <c r="AC4946" i="3"/>
  <c r="AC3907" i="3"/>
  <c r="AE3907" i="3" s="1"/>
  <c r="AC5039" i="3"/>
  <c r="AC4259" i="3"/>
  <c r="AE4259" i="3" s="1"/>
  <c r="AC5086" i="3"/>
  <c r="AC4984" i="3"/>
  <c r="AE4984" i="3" s="1"/>
  <c r="AC3858" i="3"/>
  <c r="AC2620" i="3"/>
  <c r="AE2620" i="3" s="1"/>
  <c r="AC4609" i="3"/>
  <c r="AC4331" i="3"/>
  <c r="AE4331" i="3" s="1"/>
  <c r="AC4582" i="3"/>
  <c r="AC5049" i="3"/>
  <c r="AE5049" i="3" s="1"/>
  <c r="AC5000" i="3"/>
  <c r="AC3765" i="3"/>
  <c r="AE3765" i="3" s="1"/>
  <c r="AC4648" i="3"/>
  <c r="AC5020" i="3"/>
  <c r="AE5020" i="3" s="1"/>
  <c r="AC5061" i="3"/>
  <c r="AC5002" i="3"/>
  <c r="AE5002" i="3" s="1"/>
  <c r="AC4855" i="3"/>
  <c r="AC2400" i="3"/>
  <c r="AE2400" i="3" s="1"/>
  <c r="AC4739" i="3"/>
  <c r="AC4998" i="3"/>
  <c r="AE4998" i="3" s="1"/>
  <c r="AC4740" i="3"/>
  <c r="AC4059" i="3"/>
  <c r="AE4059" i="3" s="1"/>
  <c r="AC5050" i="3"/>
  <c r="AC4969" i="3"/>
  <c r="AE4969" i="3" s="1"/>
  <c r="AC4521" i="3"/>
  <c r="AC4487" i="3"/>
  <c r="AE4487" i="3" s="1"/>
  <c r="AC4791" i="3"/>
  <c r="AC5044" i="3"/>
  <c r="AE5044" i="3" s="1"/>
  <c r="AC3522" i="3"/>
  <c r="AC3289" i="3"/>
  <c r="AE3289" i="3" s="1"/>
  <c r="AC4570" i="3"/>
  <c r="AC3521" i="3"/>
  <c r="AE3521" i="3" s="1"/>
  <c r="AC5021" i="3"/>
  <c r="AC3637" i="3"/>
  <c r="AE3637" i="3" s="1"/>
  <c r="AC5017" i="3"/>
  <c r="AC4217" i="3"/>
  <c r="AE4217" i="3" s="1"/>
  <c r="AC3813" i="3"/>
  <c r="AC4968" i="3"/>
  <c r="AE4968" i="3" s="1"/>
  <c r="AC4993" i="3"/>
  <c r="AC4833" i="3"/>
  <c r="AE4833" i="3" s="1"/>
  <c r="AC4693" i="3"/>
  <c r="AC4391" i="3"/>
  <c r="AE4391" i="3" s="1"/>
  <c r="AC4951" i="3"/>
  <c r="AC4604" i="3"/>
  <c r="AE4604" i="3" s="1"/>
  <c r="AC4831" i="3"/>
  <c r="AC4927" i="3"/>
  <c r="AE4927" i="3" s="1"/>
  <c r="AC3786" i="3"/>
  <c r="AC3490" i="3"/>
  <c r="AE3490" i="3" s="1"/>
  <c r="AC4776" i="3"/>
  <c r="AC4482" i="3"/>
  <c r="AE4482" i="3" s="1"/>
  <c r="AC4382" i="3"/>
  <c r="AC4760" i="3"/>
  <c r="AE4760" i="3" s="1"/>
  <c r="AC4122" i="3"/>
  <c r="AC3777" i="3"/>
  <c r="AE3777" i="3" s="1"/>
  <c r="AC3195" i="3"/>
  <c r="AC4909" i="3"/>
  <c r="AE4909" i="3" s="1"/>
  <c r="AC4701" i="3"/>
  <c r="AC4345" i="3"/>
  <c r="AE4345" i="3" s="1"/>
  <c r="AC4456" i="3"/>
  <c r="AC3650" i="3"/>
  <c r="AE3650" i="3" s="1"/>
  <c r="AC4900" i="3"/>
  <c r="AC4838" i="3"/>
  <c r="AE4838" i="3" s="1"/>
  <c r="AC4173" i="3"/>
  <c r="AC4667" i="3"/>
  <c r="AE4667" i="3" s="1"/>
  <c r="AC4369" i="3"/>
  <c r="AC3601" i="3"/>
  <c r="AE3601" i="3" s="1"/>
  <c r="AC4759" i="3"/>
  <c r="AC4875" i="3"/>
  <c r="AE4875" i="3" s="1"/>
  <c r="AC4793" i="3"/>
  <c r="AC4274" i="3"/>
  <c r="AE4274" i="3" s="1"/>
  <c r="AC4697" i="3"/>
  <c r="AC4919" i="3"/>
  <c r="AE4919" i="3" s="1"/>
  <c r="AC4885" i="3"/>
  <c r="AC4525" i="3"/>
  <c r="AE4525" i="3" s="1"/>
  <c r="AC4829" i="3"/>
  <c r="AC4565" i="3"/>
  <c r="AE4565" i="3" s="1"/>
  <c r="AC4839" i="3"/>
  <c r="AC3677" i="3"/>
  <c r="AE3677" i="3" s="1"/>
  <c r="AC4761" i="3"/>
  <c r="AC4418" i="3"/>
  <c r="AE4418" i="3" s="1"/>
  <c r="AC4384" i="3"/>
  <c r="AC4511" i="3"/>
  <c r="AE4511" i="3" s="1"/>
  <c r="AC4554" i="3"/>
  <c r="AC4872" i="3"/>
  <c r="AE4872" i="3" s="1"/>
  <c r="AC3277" i="3"/>
  <c r="AC4887" i="3"/>
  <c r="AE4887" i="3" s="1"/>
  <c r="AC3401" i="3"/>
  <c r="AC4372" i="3"/>
  <c r="AE4372" i="3" s="1"/>
  <c r="AC3985" i="3"/>
  <c r="AC4623" i="3"/>
  <c r="AE4623" i="3" s="1"/>
  <c r="AC4048" i="3"/>
  <c r="AC4644" i="3"/>
  <c r="AE4644" i="3" s="1"/>
  <c r="AC4638" i="3"/>
  <c r="AC4572" i="3"/>
  <c r="AE4572" i="3" s="1"/>
  <c r="AC4187" i="3"/>
  <c r="AC4783" i="3"/>
  <c r="AE4783" i="3" s="1"/>
  <c r="AC3701" i="3"/>
  <c r="AC4842" i="3"/>
  <c r="AE4842" i="3" s="1"/>
  <c r="AC4529" i="3"/>
  <c r="AC4777" i="3"/>
  <c r="AE4777" i="3" s="1"/>
  <c r="AC4756" i="3"/>
  <c r="AC4138" i="3"/>
  <c r="AE4138" i="3" s="1"/>
  <c r="AC3940" i="3"/>
  <c r="AC4717" i="3"/>
  <c r="AE4717" i="3" s="1"/>
  <c r="AC4291" i="3"/>
  <c r="AC3346" i="3"/>
  <c r="AE3346" i="3" s="1"/>
  <c r="AC3547" i="3"/>
  <c r="AC3922" i="3"/>
  <c r="AE3922" i="3" s="1"/>
  <c r="AC4054" i="3"/>
  <c r="AC4245" i="3"/>
  <c r="AE4245" i="3" s="1"/>
  <c r="AC4580" i="3"/>
  <c r="AC4137" i="3"/>
  <c r="AE4137" i="3" s="1"/>
  <c r="AC4128" i="3"/>
  <c r="AC4158" i="3"/>
  <c r="AE4158" i="3" s="1"/>
  <c r="AC4800" i="3"/>
  <c r="AC3645" i="3"/>
  <c r="AE3645" i="3" s="1"/>
  <c r="AC4435" i="3"/>
  <c r="AC3515" i="3"/>
  <c r="AE3515" i="3" s="1"/>
  <c r="AC2979" i="3"/>
  <c r="AC3736" i="3"/>
  <c r="AE3736" i="3" s="1"/>
  <c r="AC4682" i="3"/>
  <c r="AC3886" i="3"/>
  <c r="AE3886" i="3" s="1"/>
  <c r="AC4443" i="3"/>
  <c r="AC4765" i="3"/>
  <c r="AE4765" i="3" s="1"/>
  <c r="AC4748" i="3"/>
  <c r="AC3466" i="3"/>
  <c r="AE3466" i="3" s="1"/>
  <c r="AC4354" i="3"/>
  <c r="AC3974" i="3"/>
  <c r="AE3974" i="3" s="1"/>
  <c r="AC3917" i="3"/>
  <c r="AC3914" i="3"/>
  <c r="AE3914" i="3" s="1"/>
  <c r="AC3416" i="3"/>
  <c r="AC4314" i="3"/>
  <c r="AE4314" i="3" s="1"/>
  <c r="AC3990" i="3"/>
  <c r="AC3918" i="3"/>
  <c r="AE3918" i="3" s="1"/>
  <c r="AC4733" i="3"/>
  <c r="AC4736" i="3"/>
  <c r="AE4736" i="3" s="1"/>
  <c r="AC3497" i="3"/>
  <c r="AC4718" i="3"/>
  <c r="AE4718" i="3" s="1"/>
  <c r="AC3921" i="3"/>
  <c r="AC3845" i="3"/>
  <c r="AE3845" i="3" s="1"/>
  <c r="AC4734" i="3"/>
  <c r="AC4563" i="3"/>
  <c r="AE4563" i="3" s="1"/>
  <c r="AC4590" i="3"/>
  <c r="AC2761" i="3"/>
  <c r="AE2761" i="3" s="1"/>
  <c r="AC4514" i="3"/>
  <c r="AC4639" i="3"/>
  <c r="AE4639" i="3" s="1"/>
  <c r="AC4012" i="3"/>
  <c r="AC4621" i="3"/>
  <c r="AE4621" i="3" s="1"/>
  <c r="AC4695" i="3"/>
  <c r="AC4496" i="3"/>
  <c r="AE4496" i="3" s="1"/>
  <c r="AC3460" i="3"/>
  <c r="AC4226" i="3"/>
  <c r="AE4226" i="3" s="1"/>
  <c r="AC3326" i="3"/>
  <c r="AC4450" i="3"/>
  <c r="AE4450" i="3" s="1"/>
  <c r="AC3454" i="3"/>
  <c r="AC4052" i="3"/>
  <c r="AE4052" i="3" s="1"/>
  <c r="AC4056" i="3"/>
  <c r="AC4203" i="3"/>
  <c r="AE4203" i="3" s="1"/>
  <c r="AC4655" i="3"/>
  <c r="AC4522" i="3"/>
  <c r="AE4522" i="3" s="1"/>
  <c r="AC4641" i="3"/>
  <c r="AC4237" i="3"/>
  <c r="AE4237" i="3" s="1"/>
  <c r="AC4624" i="3"/>
  <c r="AC4168" i="3"/>
  <c r="AE4168" i="3" s="1"/>
  <c r="AC4593" i="3"/>
  <c r="AC4608" i="3"/>
  <c r="AE4608" i="3" s="1"/>
  <c r="AC4446" i="3"/>
  <c r="AC4484" i="3"/>
  <c r="AE4484" i="3" s="1"/>
  <c r="AC3232" i="3"/>
  <c r="AC4501" i="3"/>
  <c r="AE4501" i="3" s="1"/>
  <c r="AC3380" i="3"/>
  <c r="AC4060" i="3"/>
  <c r="AE4060" i="3" s="1"/>
  <c r="AC4399" i="3"/>
  <c r="AC4429" i="3"/>
  <c r="AE4429" i="3" s="1"/>
  <c r="AC4151" i="3"/>
  <c r="AC3473" i="3"/>
  <c r="AE3473" i="3" s="1"/>
  <c r="AC4238" i="3"/>
  <c r="AC4219" i="3"/>
  <c r="AE4219" i="3" s="1"/>
  <c r="AC4316" i="3"/>
  <c r="AC4542" i="3"/>
  <c r="AE4542" i="3" s="1"/>
  <c r="AC4528" i="3"/>
  <c r="AC3969" i="3"/>
  <c r="AE3969" i="3" s="1"/>
  <c r="AC3809" i="3"/>
  <c r="AC4116" i="3"/>
  <c r="AE4116" i="3" s="1"/>
  <c r="AC4403" i="3"/>
  <c r="AC4068" i="3"/>
  <c r="AE4068" i="3" s="1"/>
  <c r="AC4347" i="3"/>
  <c r="AC3667" i="3"/>
  <c r="AE3667" i="3" s="1"/>
  <c r="AC4236" i="3"/>
  <c r="AC3246" i="3"/>
  <c r="AE3246" i="3" s="1"/>
  <c r="AC3615" i="3"/>
  <c r="AC4471" i="3"/>
  <c r="AE4471" i="3" s="1"/>
  <c r="AC4363" i="3"/>
  <c r="AC4408" i="3"/>
  <c r="AE4408" i="3" s="1"/>
  <c r="AC3688" i="3"/>
  <c r="AC4061" i="3"/>
  <c r="AE4061" i="3" s="1"/>
  <c r="AC3856" i="3"/>
  <c r="AC4387" i="3"/>
  <c r="AE4387" i="3" s="1"/>
  <c r="AC2631" i="3"/>
  <c r="AC3721" i="3"/>
  <c r="AE3721" i="3" s="1"/>
  <c r="AC4112" i="3"/>
  <c r="AC3852" i="3"/>
  <c r="AE3852" i="3" s="1"/>
  <c r="AC4276" i="3"/>
  <c r="AC3703" i="3"/>
  <c r="AE3703" i="3" s="1"/>
  <c r="AC3526" i="3"/>
  <c r="AC2456" i="3"/>
  <c r="AE2456" i="3" s="1"/>
  <c r="AC4398" i="3"/>
  <c r="AC3929" i="3"/>
  <c r="AE3929" i="3" s="1"/>
  <c r="AC3874" i="3"/>
  <c r="AC3825" i="3"/>
  <c r="AE3825" i="3" s="1"/>
  <c r="AC4200" i="3"/>
  <c r="AC3542" i="3"/>
  <c r="AE3542" i="3" s="1"/>
  <c r="AC3580" i="3"/>
  <c r="AC4134" i="3"/>
  <c r="AE4134" i="3" s="1"/>
  <c r="AC4327" i="3"/>
  <c r="AC3937" i="3"/>
  <c r="AE3937" i="3" s="1"/>
  <c r="AC4251" i="3"/>
  <c r="AC3995" i="3"/>
  <c r="AE3995" i="3" s="1"/>
  <c r="AC3971" i="3"/>
  <c r="AC2739" i="3"/>
  <c r="AE2739" i="3" s="1"/>
  <c r="AC4312" i="3"/>
  <c r="AC3951" i="3"/>
  <c r="AE3951" i="3" s="1"/>
  <c r="AC3418" i="3"/>
  <c r="AC2827" i="3"/>
  <c r="AE2827" i="3" s="1"/>
  <c r="AC4043" i="3"/>
  <c r="AC4154" i="3"/>
  <c r="AE4154" i="3" s="1"/>
  <c r="AC2665" i="3"/>
  <c r="AC4005" i="3"/>
  <c r="AE4005" i="3" s="1"/>
  <c r="AC3612" i="3"/>
  <c r="AC4212" i="3"/>
  <c r="AE4212" i="3" s="1"/>
  <c r="AC4244" i="3"/>
  <c r="AC3768" i="3"/>
  <c r="AE3768" i="3" s="1"/>
  <c r="AC2685" i="3"/>
  <c r="AC4270" i="3"/>
  <c r="AE4270" i="3" s="1"/>
  <c r="AC4071" i="3"/>
  <c r="AC4111" i="3"/>
  <c r="AE4111" i="3" s="1"/>
  <c r="AC3133" i="3"/>
  <c r="AC4213" i="3"/>
  <c r="AE4213" i="3" s="1"/>
  <c r="AC4167" i="3"/>
  <c r="AC3488" i="3"/>
  <c r="AE3488" i="3" s="1"/>
  <c r="AC3345" i="3"/>
  <c r="AC4085" i="3"/>
  <c r="AE4085" i="3" s="1"/>
  <c r="AC4118" i="3"/>
  <c r="AC3954" i="3"/>
  <c r="AE3954" i="3" s="1"/>
  <c r="AC4181" i="3"/>
  <c r="AC3231" i="3"/>
  <c r="AE3231" i="3" s="1"/>
  <c r="AC3689" i="3"/>
  <c r="AC3746" i="3"/>
  <c r="AE3746" i="3" s="1"/>
  <c r="AC3294" i="3"/>
  <c r="AC3827" i="3"/>
  <c r="AE3827" i="3" s="1"/>
  <c r="AC2777" i="3"/>
  <c r="AC4062" i="3"/>
  <c r="AE4062" i="3" s="1"/>
  <c r="AC3437" i="3"/>
  <c r="AC3682" i="3"/>
  <c r="AE3682" i="3" s="1"/>
  <c r="AC3596" i="3"/>
  <c r="AC3329" i="3"/>
  <c r="AE3329" i="3" s="1"/>
  <c r="AC4020" i="3"/>
  <c r="AC3715" i="3"/>
  <c r="AE3715" i="3" s="1"/>
  <c r="AC2753" i="3"/>
  <c r="AC3878" i="3"/>
  <c r="AE3878" i="3" s="1"/>
  <c r="AC3697" i="3"/>
  <c r="AC4114" i="3"/>
  <c r="AE4114" i="3" s="1"/>
  <c r="AC2815" i="3"/>
  <c r="AC3829" i="3"/>
  <c r="AE3829" i="3" s="1"/>
  <c r="AC3683" i="3"/>
  <c r="AC3958" i="3"/>
  <c r="AE3958" i="3" s="1"/>
  <c r="AC3268" i="3"/>
  <c r="AC4092" i="3"/>
  <c r="AE4092" i="3" s="1"/>
  <c r="AC4013" i="3"/>
  <c r="AC3970" i="3"/>
  <c r="AE3970" i="3" s="1"/>
  <c r="AC2952" i="3"/>
  <c r="AC3520" i="3"/>
  <c r="AE3520" i="3" s="1"/>
  <c r="AC4024" i="3"/>
  <c r="AC3562" i="3"/>
  <c r="AE3562" i="3" s="1"/>
  <c r="AC4064" i="3"/>
  <c r="AC3015" i="3"/>
  <c r="AE3015" i="3" s="1"/>
  <c r="AC3793" i="3"/>
  <c r="AC3050" i="3"/>
  <c r="AE3050" i="3" s="1"/>
  <c r="AC3307" i="3"/>
  <c r="AC4009" i="3"/>
  <c r="AE4009" i="3" s="1"/>
  <c r="AC3734" i="3"/>
  <c r="AC2999" i="3"/>
  <c r="AE2999" i="3" s="1"/>
  <c r="AC3100" i="3"/>
  <c r="AC3513" i="3"/>
  <c r="AE3513" i="3" s="1"/>
  <c r="AC3328" i="3"/>
  <c r="AC3456" i="3"/>
  <c r="AE3456" i="3" s="1"/>
  <c r="AC3882" i="3"/>
  <c r="AC2812" i="3"/>
  <c r="AE2812" i="3" s="1"/>
  <c r="AC2961" i="3"/>
  <c r="AC2936" i="3"/>
  <c r="AE2936" i="3" s="1"/>
  <c r="AC3870" i="3"/>
  <c r="AC3924" i="3"/>
  <c r="AE3924" i="3" s="1"/>
  <c r="AC3478" i="3"/>
  <c r="AC3766" i="3"/>
  <c r="AE3766" i="3" s="1"/>
  <c r="AC3630" i="3"/>
  <c r="AC3311" i="3"/>
  <c r="AE3311" i="3" s="1"/>
  <c r="AC3284" i="3"/>
  <c r="AC3302" i="3"/>
  <c r="AE3302" i="3" s="1"/>
  <c r="AC3619" i="3"/>
  <c r="AC3024" i="3"/>
  <c r="AE3024" i="3" s="1"/>
  <c r="AC3235" i="3"/>
  <c r="AC3407" i="3"/>
  <c r="AE3407" i="3" s="1"/>
  <c r="AC3128" i="3"/>
  <c r="AC3350" i="3"/>
  <c r="AE3350" i="3" s="1"/>
  <c r="AC3436" i="3"/>
  <c r="AC3855" i="3"/>
  <c r="AE3855" i="3" s="1"/>
  <c r="AC3866" i="3"/>
  <c r="AC3385" i="3"/>
  <c r="AE3385" i="3" s="1"/>
  <c r="AC3045" i="3"/>
  <c r="AC3686" i="3"/>
  <c r="AE3686" i="3" s="1"/>
  <c r="AC3537" i="3"/>
  <c r="AC3446" i="3"/>
  <c r="AE3446" i="3" s="1"/>
  <c r="AC3422" i="3"/>
  <c r="AC3726" i="3"/>
  <c r="AE3726" i="3" s="1"/>
  <c r="AC3780" i="3"/>
  <c r="AC3397" i="3"/>
  <c r="AE3397" i="3" s="1"/>
  <c r="AC3535" i="3"/>
  <c r="AC3016" i="3"/>
  <c r="AE3016" i="3" s="1"/>
  <c r="AC2971" i="3"/>
  <c r="AC3557" i="3"/>
  <c r="AE3557" i="3" s="1"/>
  <c r="AC3574" i="3"/>
  <c r="AC3512" i="3"/>
  <c r="AE3512" i="3" s="1"/>
  <c r="AC2592" i="3"/>
  <c r="AC3181" i="3"/>
  <c r="AE3181" i="3" s="1"/>
  <c r="AC3720" i="3"/>
  <c r="AC2909" i="3"/>
  <c r="AE2909" i="3" s="1"/>
  <c r="AC3620" i="3"/>
  <c r="AC2988" i="3"/>
  <c r="AE2988" i="3" s="1"/>
  <c r="AC3609" i="3"/>
  <c r="AC3481" i="3"/>
  <c r="AE3481" i="3" s="1"/>
  <c r="AC3442" i="3"/>
  <c r="AC3367" i="3"/>
  <c r="AE3367" i="3" s="1"/>
  <c r="AC3571" i="3"/>
  <c r="AC3155" i="3"/>
  <c r="AE3155" i="3" s="1"/>
  <c r="AC3362" i="3"/>
  <c r="AC3419" i="3"/>
  <c r="AE3419" i="3" s="1"/>
  <c r="AC3408" i="3"/>
  <c r="AC2598" i="3"/>
  <c r="AE2598" i="3" s="1"/>
  <c r="AC3161" i="3"/>
  <c r="AC3448" i="3"/>
  <c r="AE3448" i="3" s="1"/>
  <c r="AC3386" i="3"/>
  <c r="AC3178" i="3"/>
  <c r="AE3178" i="3" s="1"/>
  <c r="AC2712" i="3"/>
  <c r="AC3451" i="3"/>
  <c r="AE3451" i="3" s="1"/>
  <c r="AC3020" i="3"/>
  <c r="AC2915" i="3"/>
  <c r="AE2915" i="3" s="1"/>
  <c r="AC3604" i="3"/>
  <c r="AC3395" i="3"/>
  <c r="AE3395" i="3" s="1"/>
  <c r="AC3286" i="3"/>
  <c r="AC3334" i="3"/>
  <c r="AE3334" i="3" s="1"/>
  <c r="AC2928" i="3"/>
  <c r="AC3494" i="3"/>
  <c r="AE3494" i="3" s="1"/>
  <c r="AC3539" i="3"/>
  <c r="AC3175" i="3"/>
  <c r="AC2516" i="3"/>
  <c r="AC3084" i="3"/>
  <c r="AC2953" i="3"/>
  <c r="AC2917" i="3"/>
  <c r="AC3423" i="3"/>
  <c r="AC3471" i="3"/>
  <c r="AC3495" i="3"/>
  <c r="AC2487" i="3"/>
  <c r="AC3480" i="3"/>
  <c r="AC3354" i="3"/>
  <c r="AC3283" i="3"/>
  <c r="AC2763" i="3"/>
  <c r="AC2651" i="3"/>
  <c r="AC2950" i="3"/>
  <c r="AC3009" i="3"/>
  <c r="AC3301" i="3"/>
  <c r="AC3310" i="3"/>
  <c r="AC2724" i="3"/>
  <c r="AC3259" i="3"/>
  <c r="AC2481" i="3"/>
  <c r="AC2748" i="3"/>
  <c r="AC2747" i="3"/>
  <c r="AC3147" i="3"/>
  <c r="AC3317" i="3"/>
  <c r="AC3335" i="3"/>
  <c r="AC3266" i="3"/>
  <c r="AC3099" i="3"/>
  <c r="AC2794" i="3"/>
  <c r="AC3116" i="3"/>
  <c r="AC2890" i="3"/>
  <c r="AC3007" i="3"/>
  <c r="AC2699" i="3"/>
  <c r="AC3004" i="3"/>
  <c r="AC3237" i="3"/>
  <c r="AC3219" i="3"/>
  <c r="AC2587" i="3"/>
  <c r="AC3212" i="3"/>
  <c r="AC2646" i="3"/>
  <c r="AC3126" i="3"/>
  <c r="AC3042" i="3"/>
  <c r="AC3018" i="3"/>
  <c r="AC3067" i="3"/>
  <c r="AC2839" i="3"/>
  <c r="AC2857" i="3"/>
  <c r="AC3118" i="3"/>
  <c r="AC3089" i="3"/>
  <c r="AC2744" i="3"/>
  <c r="AC2463" i="3"/>
  <c r="AC2567" i="3"/>
  <c r="AC2435" i="3"/>
  <c r="AC3092" i="3"/>
  <c r="AC2486" i="3"/>
  <c r="AC3072" i="3"/>
  <c r="AC2751" i="3"/>
  <c r="AC3132" i="3"/>
  <c r="AC2966" i="3"/>
  <c r="AC2793" i="3"/>
  <c r="AC3098" i="3"/>
  <c r="AC2694" i="3"/>
  <c r="AC3029" i="3"/>
  <c r="AC2542" i="3"/>
  <c r="AC2864" i="3"/>
  <c r="AC3046" i="3"/>
  <c r="AC3065" i="3"/>
  <c r="AC2600" i="3"/>
  <c r="AC2994" i="3"/>
  <c r="AC2842" i="3"/>
  <c r="AC2892" i="3"/>
  <c r="AC2830" i="3"/>
  <c r="AC2878" i="3"/>
  <c r="AC3036" i="3"/>
  <c r="AC2870" i="3"/>
  <c r="AC2968" i="3"/>
  <c r="AC2610" i="3"/>
  <c r="AC2507" i="3"/>
  <c r="AC2992" i="3"/>
  <c r="AC2701" i="3"/>
  <c r="AC2614" i="3"/>
  <c r="AC2499" i="3"/>
  <c r="AC2466" i="3"/>
  <c r="AC2664" i="3"/>
  <c r="AC2549" i="3"/>
  <c r="AC2622" i="3"/>
  <c r="AC2716" i="3"/>
  <c r="AE2716" i="3" s="1"/>
  <c r="AC2540" i="3"/>
  <c r="AC2497" i="3"/>
  <c r="AE2497" i="3" s="1"/>
  <c r="AC2940" i="3"/>
  <c r="AC2649" i="3"/>
  <c r="AE2649" i="3" s="1"/>
  <c r="AC2734" i="3"/>
  <c r="AC2670" i="3"/>
  <c r="AE2670" i="3" s="1"/>
  <c r="AC2654" i="3"/>
  <c r="AC2510" i="3"/>
  <c r="AE2510" i="3" s="1"/>
  <c r="AC2886" i="3"/>
  <c r="AC2640" i="3"/>
  <c r="AE2640" i="3" s="1"/>
  <c r="AC2556" i="3"/>
  <c r="AC2385" i="3"/>
  <c r="AE2385" i="3" s="1"/>
  <c r="AC2781" i="3"/>
  <c r="AC2593" i="3"/>
  <c r="AE2593" i="3" s="1"/>
  <c r="AC2502" i="3"/>
  <c r="AC2615" i="3"/>
  <c r="AE2615" i="3" s="1"/>
  <c r="AC2656" i="3"/>
  <c r="AC2768" i="3"/>
  <c r="AE2768" i="3" s="1"/>
  <c r="AC2690" i="3"/>
  <c r="AC2560" i="3"/>
  <c r="AE2560" i="3" s="1"/>
  <c r="AC2452" i="3"/>
  <c r="AC2669" i="3"/>
  <c r="AE2669" i="3" s="1"/>
  <c r="AC2475" i="3"/>
  <c r="AC2806" i="3"/>
  <c r="AE2806" i="3" s="1"/>
  <c r="AC2324" i="3"/>
  <c r="AC2508" i="3"/>
  <c r="AE2508" i="3" s="1"/>
  <c r="AC2528" i="3"/>
  <c r="AC2380" i="3"/>
  <c r="AE2380" i="3" s="1"/>
  <c r="AC2547" i="3"/>
  <c r="AC2332" i="3"/>
  <c r="AE2332" i="3" s="1"/>
  <c r="AC2383" i="3"/>
  <c r="AC2354" i="3"/>
  <c r="AE2354" i="3" s="1"/>
  <c r="AC2315" i="3"/>
  <c r="AC2693" i="3"/>
  <c r="AE2693" i="3" s="1"/>
  <c r="AC2309" i="3"/>
  <c r="AC2471" i="3"/>
  <c r="AE2471" i="3" s="1"/>
  <c r="AC2335" i="3"/>
  <c r="AC2500" i="3"/>
  <c r="AE2500" i="3" s="1"/>
  <c r="AC2378" i="3"/>
  <c r="AC2489" i="3"/>
  <c r="AE2489" i="3" s="1"/>
  <c r="AC2710" i="3"/>
  <c r="AC2426" i="3"/>
  <c r="AE2426" i="3" s="1"/>
  <c r="AC2609" i="3"/>
  <c r="AC2661" i="3"/>
  <c r="AE2661" i="3" s="1"/>
  <c r="AC2569" i="3"/>
  <c r="AC2311" i="3"/>
  <c r="AE2311" i="3" s="1"/>
  <c r="AC2298" i="3"/>
  <c r="AC2318" i="3"/>
  <c r="AE2318" i="3" s="1"/>
  <c r="AC2461" i="3"/>
  <c r="AC2279" i="3"/>
  <c r="AE2279" i="3" s="1"/>
  <c r="AC2258" i="3"/>
  <c r="AC2484" i="3"/>
  <c r="AE2484" i="3" s="1"/>
  <c r="AC2255" i="3"/>
  <c r="AC2326" i="3"/>
  <c r="AE2326" i="3" s="1"/>
  <c r="AC2252" i="3"/>
  <c r="AC2256" i="3"/>
  <c r="AE2256" i="3" s="1"/>
  <c r="AC2245" i="3"/>
  <c r="AC2264" i="3"/>
  <c r="AE2264" i="3" s="1"/>
  <c r="AC2242" i="3"/>
  <c r="AC2449" i="3"/>
  <c r="AE2449" i="3" s="1"/>
  <c r="AC2246" i="3"/>
  <c r="AC2210" i="3"/>
  <c r="AE2210" i="3" s="1"/>
  <c r="AC2268" i="3"/>
  <c r="AC2398" i="3"/>
  <c r="AE2398" i="3" s="1"/>
  <c r="AC2465" i="3"/>
  <c r="AC2561" i="3"/>
  <c r="AE2561" i="3" s="1"/>
  <c r="AC2369" i="3"/>
  <c r="AC2251" i="3"/>
  <c r="AE2251" i="3" s="1"/>
  <c r="AC2372" i="3"/>
  <c r="AC2176" i="3"/>
  <c r="AE2176" i="3" s="1"/>
  <c r="AC2156" i="3"/>
  <c r="AC2302" i="3"/>
  <c r="AE2302" i="3" s="1"/>
  <c r="AC2152" i="3"/>
  <c r="AC2377" i="3"/>
  <c r="AE2377" i="3" s="1"/>
  <c r="AC2196" i="3"/>
  <c r="AC2122" i="3"/>
  <c r="AE2122" i="3" s="1"/>
  <c r="AC2184" i="3"/>
  <c r="AC2125" i="3"/>
  <c r="AE2125" i="3" s="1"/>
  <c r="AC2138" i="3"/>
  <c r="AC2094" i="3"/>
  <c r="AE2094" i="3" s="1"/>
  <c r="AC2099" i="3"/>
  <c r="AC2084" i="3"/>
  <c r="AE2084" i="3" s="1"/>
  <c r="AC2069" i="3"/>
  <c r="AC2058" i="3"/>
  <c r="AE2058" i="3" s="1"/>
  <c r="AC2050" i="3"/>
  <c r="AC2063" i="3"/>
  <c r="AE2063" i="3" s="1"/>
  <c r="AC2053" i="3"/>
  <c r="AC2201" i="3"/>
  <c r="AE2201" i="3" s="1"/>
  <c r="AC2214" i="3"/>
  <c r="AC2034" i="3"/>
  <c r="AE2034" i="3" s="1"/>
  <c r="AC2133" i="3"/>
  <c r="AC2270" i="3"/>
  <c r="AE2270" i="3" s="1"/>
  <c r="AC2262" i="3"/>
  <c r="AC2023" i="3"/>
  <c r="AE2023" i="3" s="1"/>
  <c r="AC2181" i="3"/>
  <c r="AC2042" i="3"/>
  <c r="AE2042" i="3" s="1"/>
  <c r="AC2200" i="3"/>
  <c r="AC1997" i="3"/>
  <c r="AE1997" i="3" s="1"/>
  <c r="AC2011" i="3"/>
  <c r="AC1965" i="3"/>
  <c r="AE1965" i="3" s="1"/>
  <c r="AC2001" i="3"/>
  <c r="AC2097" i="3"/>
  <c r="AE2097" i="3" s="1"/>
  <c r="AC1974" i="3"/>
  <c r="AC2238" i="3"/>
  <c r="AE2238" i="3" s="1"/>
  <c r="AC1947" i="3"/>
  <c r="AC2056" i="3"/>
  <c r="AE2056" i="3" s="1"/>
  <c r="AC1950" i="3"/>
  <c r="AC1916" i="3"/>
  <c r="AE1916" i="3" s="1"/>
  <c r="AC1910" i="3"/>
  <c r="AC2172" i="3"/>
  <c r="AE2172" i="3" s="1"/>
  <c r="AC2015" i="3"/>
  <c r="AC1926" i="3"/>
  <c r="AE1926" i="3" s="1"/>
  <c r="AC1886" i="3"/>
  <c r="AC1879" i="3"/>
  <c r="AE1879" i="3" s="1"/>
  <c r="AC1938" i="3"/>
  <c r="AC1896" i="3"/>
  <c r="AE1896" i="3" s="1"/>
  <c r="AC1881" i="3"/>
  <c r="AC1891" i="3"/>
  <c r="AE1891" i="3" s="1"/>
  <c r="AC1890" i="3"/>
  <c r="AC1882" i="3"/>
  <c r="AE1882" i="3" s="1"/>
  <c r="AC2048" i="3"/>
  <c r="AC1892" i="3"/>
  <c r="AE1892" i="3" s="1"/>
  <c r="AC1802" i="3"/>
  <c r="AC1785" i="3"/>
  <c r="AE1785" i="3" s="1"/>
  <c r="AC1793" i="3"/>
  <c r="AC1996" i="3"/>
  <c r="AE1996" i="3" s="1"/>
  <c r="AC1755" i="3"/>
  <c r="AC2149" i="3"/>
  <c r="AE2149" i="3" s="1"/>
  <c r="AC1819" i="3"/>
  <c r="AC1728" i="3"/>
  <c r="AE1728" i="3" s="1"/>
  <c r="AC1848" i="3"/>
  <c r="AC1708" i="3"/>
  <c r="AE1708" i="3" s="1"/>
  <c r="AC1749" i="3"/>
  <c r="AC1858" i="3"/>
  <c r="AE1858" i="3" s="1"/>
  <c r="AC1677" i="3"/>
  <c r="AC1715" i="3"/>
  <c r="AE1715" i="3" s="1"/>
  <c r="AC1932" i="3"/>
  <c r="AC1695" i="3"/>
  <c r="AE1695" i="3" s="1"/>
  <c r="AC1684" i="3"/>
  <c r="AC1745" i="3"/>
  <c r="AE1745" i="3" s="1"/>
  <c r="AC1626" i="3"/>
  <c r="AC1826" i="3"/>
  <c r="AE1826" i="3" s="1"/>
  <c r="AC1650" i="3"/>
  <c r="AC1733" i="3"/>
  <c r="AE1733" i="3" s="1"/>
  <c r="AC1724" i="3"/>
  <c r="AC1766" i="3"/>
  <c r="AE1766" i="3" s="1"/>
  <c r="AC1783" i="3"/>
  <c r="AC1685" i="3"/>
  <c r="AE1685" i="3" s="1"/>
  <c r="AC1639" i="3"/>
  <c r="AC1767" i="3"/>
  <c r="AE1767" i="3" s="1"/>
  <c r="AC1706" i="3"/>
  <c r="AC1567" i="3"/>
  <c r="AE1567" i="3" s="1"/>
  <c r="AC1634" i="3"/>
  <c r="AC1555" i="3"/>
  <c r="AE1555" i="3" s="1"/>
  <c r="AC1583" i="3"/>
  <c r="AC1741" i="3"/>
  <c r="AE1741" i="3" s="1"/>
  <c r="AC1713" i="3"/>
  <c r="AC1646" i="3"/>
  <c r="AE1646" i="3" s="1"/>
  <c r="AC1603" i="3"/>
  <c r="AC1605" i="3"/>
  <c r="AE1605" i="3" s="1"/>
  <c r="AC1515" i="3"/>
  <c r="AC1663" i="3"/>
  <c r="AE1663" i="3" s="1"/>
  <c r="AC1703" i="3"/>
  <c r="AC1660" i="3"/>
  <c r="AC1966" i="3"/>
  <c r="AC1722" i="3"/>
  <c r="AC1502" i="3"/>
  <c r="AC1468" i="3"/>
  <c r="AC1464" i="3"/>
  <c r="AC1433" i="3"/>
  <c r="AC1530" i="3"/>
  <c r="AC1398" i="3"/>
  <c r="AC1395" i="3"/>
  <c r="AC1451" i="3"/>
  <c r="AC1632" i="3"/>
  <c r="AC1529" i="3"/>
  <c r="AC1361" i="3"/>
  <c r="AC1845" i="3"/>
  <c r="AC1348" i="3"/>
  <c r="AC1686" i="3"/>
  <c r="AC1384" i="3"/>
  <c r="AC1354" i="3"/>
  <c r="AC2207" i="3"/>
  <c r="AC1318" i="3"/>
  <c r="AC1342" i="3"/>
  <c r="AC1595" i="3"/>
  <c r="AC1285" i="3"/>
  <c r="AC1326" i="3"/>
  <c r="AC1373" i="3"/>
  <c r="AC1472" i="3"/>
  <c r="AC1492" i="3"/>
  <c r="AC1540" i="3"/>
  <c r="AC1376" i="3"/>
  <c r="AC1331" i="3"/>
  <c r="AC1294" i="3"/>
  <c r="AC1565" i="3"/>
  <c r="AC1397" i="3"/>
  <c r="AC1498" i="3"/>
  <c r="AC1218" i="3"/>
  <c r="AC1532" i="3"/>
  <c r="AC1216" i="3"/>
  <c r="AC1483" i="3"/>
  <c r="AC1185" i="3"/>
  <c r="AC1459" i="3"/>
  <c r="AC1358" i="3"/>
  <c r="AC1432" i="3"/>
  <c r="AC1281" i="3"/>
  <c r="AC1291" i="3"/>
  <c r="AC1394" i="3"/>
  <c r="AC1147" i="3"/>
  <c r="AC1338" i="3"/>
  <c r="AC1319" i="3"/>
  <c r="AC2082" i="3"/>
  <c r="AC1132" i="3"/>
  <c r="AC1601" i="3"/>
  <c r="AC1110" i="3"/>
  <c r="AC1180" i="3"/>
  <c r="AC3554" i="3"/>
  <c r="AE3554" i="3" s="1"/>
  <c r="AC3833" i="3"/>
  <c r="AC3551" i="3"/>
  <c r="AE3551" i="3" s="1"/>
  <c r="AC3502" i="3"/>
  <c r="AC3838" i="3"/>
  <c r="AE3838" i="3" s="1"/>
  <c r="AC3194" i="3"/>
  <c r="AC3643" i="3"/>
  <c r="AE3643" i="3" s="1"/>
  <c r="AC4049" i="3"/>
  <c r="AC2828" i="3"/>
  <c r="AE2828" i="3" s="1"/>
  <c r="AC3392" i="3"/>
  <c r="AC4063" i="3"/>
  <c r="AE4063" i="3" s="1"/>
  <c r="AC3685" i="3"/>
  <c r="AC3052" i="3"/>
  <c r="AE3052" i="3" s="1"/>
  <c r="AC3740" i="3"/>
  <c r="AC3834" i="3"/>
  <c r="AE3834" i="3" s="1"/>
  <c r="AC3756" i="3"/>
  <c r="AC3684" i="3"/>
  <c r="AE3684" i="3" s="1"/>
  <c r="AC3417" i="3"/>
  <c r="AC3968" i="3"/>
  <c r="AE3968" i="3" s="1"/>
  <c r="AC3783" i="3"/>
  <c r="AC2564" i="3"/>
  <c r="AE2564" i="3" s="1"/>
  <c r="AC3544" i="3"/>
  <c r="AC3757" i="3"/>
  <c r="AE3757" i="3" s="1"/>
  <c r="AC3902" i="3"/>
  <c r="AC3930" i="3"/>
  <c r="AE3930" i="3" s="1"/>
  <c r="AC3141" i="3"/>
  <c r="AC3368" i="3"/>
  <c r="AE3368" i="3" s="1"/>
  <c r="AC3595" i="3"/>
  <c r="AC3794" i="3"/>
  <c r="AE3794" i="3" s="1"/>
  <c r="AC3934" i="3"/>
  <c r="AC3893" i="3"/>
  <c r="AE3893" i="3" s="1"/>
  <c r="AC3854" i="3"/>
  <c r="AC3303" i="3"/>
  <c r="AE3303" i="3" s="1"/>
  <c r="AC3632" i="3"/>
  <c r="AC3524" i="3"/>
  <c r="AE3524" i="3" s="1"/>
  <c r="AC3719" i="3"/>
  <c r="AC3102" i="3"/>
  <c r="AE3102" i="3" s="1"/>
  <c r="AC3816" i="3"/>
  <c r="AC3582" i="3"/>
  <c r="AE3582" i="3" s="1"/>
  <c r="AC3462" i="3"/>
  <c r="AC3553" i="3"/>
  <c r="AE3553" i="3" s="1"/>
  <c r="AC2883" i="3"/>
  <c r="AC3223" i="3"/>
  <c r="AE3223" i="3" s="1"/>
  <c r="AC3805" i="3"/>
  <c r="AC3244" i="3"/>
  <c r="AE3244" i="3" s="1"/>
  <c r="AC3622" i="3"/>
  <c r="AC3308" i="3"/>
  <c r="AE3308" i="3" s="1"/>
  <c r="AC2845" i="3"/>
  <c r="AC3224" i="3"/>
  <c r="AE3224" i="3" s="1"/>
  <c r="AC3714" i="3"/>
  <c r="AC3696" i="3"/>
  <c r="AE3696" i="3" s="1"/>
  <c r="AC3536" i="3"/>
  <c r="AC3800" i="3"/>
  <c r="AE3800" i="3" s="1"/>
  <c r="AC2767" i="3"/>
  <c r="AC3672" i="3"/>
  <c r="AE3672" i="3" s="1"/>
  <c r="AC3371" i="3"/>
  <c r="AC3130" i="3"/>
  <c r="AE3130" i="3" s="1"/>
  <c r="AC2980" i="3"/>
  <c r="AC3753" i="3"/>
  <c r="AE3753" i="3" s="1"/>
  <c r="AC3120" i="3"/>
  <c r="AC3655" i="3"/>
  <c r="AE3655" i="3" s="1"/>
  <c r="AC2910" i="3"/>
  <c r="AC3356" i="3"/>
  <c r="AE3356" i="3" s="1"/>
  <c r="AC3056" i="3"/>
  <c r="AC2752" i="3"/>
  <c r="AE2752" i="3" s="1"/>
  <c r="AC3489" i="3"/>
  <c r="AC3589" i="3"/>
  <c r="AE3589" i="3" s="1"/>
  <c r="AC3169" i="3"/>
  <c r="AC2805" i="3"/>
  <c r="AE2805" i="3" s="1"/>
  <c r="AC2672" i="3"/>
  <c r="AC3426" i="3"/>
  <c r="AE3426" i="3" s="1"/>
  <c r="AC3405" i="3"/>
  <c r="AC3183" i="3"/>
  <c r="AE3183" i="3" s="1"/>
  <c r="AC3276" i="3"/>
  <c r="AC2858" i="3"/>
  <c r="AE2858" i="3" s="1"/>
  <c r="AC3233" i="3"/>
  <c r="AC3297" i="3"/>
  <c r="AE3297" i="3" s="1"/>
  <c r="AC2473" i="3"/>
  <c r="AC3561" i="3"/>
  <c r="AE3561" i="3" s="1"/>
  <c r="AC2707" i="3"/>
  <c r="AC3234" i="3"/>
  <c r="AE3234" i="3" s="1"/>
  <c r="AC3218" i="3"/>
  <c r="AC3359" i="3"/>
  <c r="AE3359" i="3" s="1"/>
  <c r="AC3565" i="3"/>
  <c r="AC3191" i="3"/>
  <c r="AE3191" i="3" s="1"/>
  <c r="AC3250" i="3"/>
  <c r="AC3358" i="3"/>
  <c r="AE3358" i="3" s="1"/>
  <c r="AC3112" i="3"/>
  <c r="AC3453" i="3"/>
  <c r="AE3453" i="3" s="1"/>
  <c r="AC3290" i="3"/>
  <c r="AC2972" i="3"/>
  <c r="AE2972" i="3" s="1"/>
  <c r="AC3114" i="3"/>
  <c r="AC3403" i="3"/>
  <c r="AE3403" i="3" s="1"/>
  <c r="AC3343" i="3"/>
  <c r="AC3280" i="3"/>
  <c r="AE3280" i="3" s="1"/>
  <c r="AC2947" i="3"/>
  <c r="AC3254" i="3"/>
  <c r="AE3254" i="3" s="1"/>
  <c r="AC2766" i="3"/>
  <c r="AC3330" i="3"/>
  <c r="AE3330" i="3" s="1"/>
  <c r="AC2919" i="3"/>
  <c r="AC3201" i="3"/>
  <c r="AE3201" i="3" s="1"/>
  <c r="AC3344" i="3"/>
  <c r="AC3006" i="3"/>
  <c r="AE3006" i="3" s="1"/>
  <c r="AC3061" i="3"/>
  <c r="AC3075" i="3"/>
  <c r="AE3075" i="3" s="1"/>
  <c r="AC3186" i="3"/>
  <c r="AC2814" i="3"/>
  <c r="AE2814" i="3" s="1"/>
  <c r="AC2645" i="3"/>
  <c r="AC3258" i="3"/>
  <c r="AE3258" i="3" s="1"/>
  <c r="AC3361" i="3"/>
  <c r="AC2746" i="3"/>
  <c r="AE2746" i="3" s="1"/>
  <c r="AC2821" i="3"/>
  <c r="AC2533" i="3"/>
  <c r="AE2533" i="3" s="1"/>
  <c r="AC3119" i="3"/>
  <c r="AC2459" i="3"/>
  <c r="AE2459" i="3" s="1"/>
  <c r="AC2642" i="3"/>
  <c r="AC2856" i="3"/>
  <c r="AE2856" i="3" s="1"/>
  <c r="AC2551" i="3"/>
  <c r="AC3165" i="3"/>
  <c r="AE3165" i="3" s="1"/>
  <c r="AC2742" i="3"/>
  <c r="AC3012" i="3"/>
  <c r="AE3012" i="3" s="1"/>
  <c r="AC3172" i="3"/>
  <c r="AC2802" i="3"/>
  <c r="AE2802" i="3" s="1"/>
  <c r="AC3282" i="3"/>
  <c r="AC3157" i="3"/>
  <c r="AE3157" i="3" s="1"/>
  <c r="AC2584" i="3"/>
  <c r="AC3205" i="3"/>
  <c r="AE3205" i="3" s="1"/>
  <c r="AC2520" i="3"/>
  <c r="AC2826" i="3"/>
  <c r="AE2826" i="3" s="1"/>
  <c r="AC2984" i="3"/>
  <c r="AC2457" i="3"/>
  <c r="AE2457" i="3" s="1"/>
  <c r="AC2855" i="3"/>
  <c r="AC2836" i="3"/>
  <c r="AE2836" i="3" s="1"/>
  <c r="AC2506" i="3"/>
  <c r="AC2944" i="3"/>
  <c r="AE2944" i="3" s="1"/>
  <c r="AC2686" i="3"/>
  <c r="AC2668" i="3"/>
  <c r="AE2668" i="3" s="1"/>
  <c r="AC2906" i="3"/>
  <c r="AC2441" i="3"/>
  <c r="AE2441" i="3" s="1"/>
  <c r="AC3168" i="3"/>
  <c r="AC2817" i="3"/>
  <c r="AE2817" i="3" s="1"/>
  <c r="AC2822" i="3"/>
  <c r="AC2884" i="3"/>
  <c r="AE2884" i="3" s="1"/>
  <c r="AC2750" i="3"/>
  <c r="AC3090" i="3"/>
  <c r="AE3090" i="3" s="1"/>
  <c r="AC3038" i="3"/>
  <c r="AC2657" i="3"/>
  <c r="AE2657" i="3" s="1"/>
  <c r="AC2963" i="3"/>
  <c r="AC2722" i="3"/>
  <c r="AE2722" i="3" s="1"/>
  <c r="AC2808" i="3"/>
  <c r="AC2526" i="3"/>
  <c r="AE2526" i="3" s="1"/>
  <c r="AC2406" i="3"/>
  <c r="AC2908" i="3"/>
  <c r="AE2908" i="3" s="1"/>
  <c r="AC2455" i="3"/>
  <c r="AC2675" i="3"/>
  <c r="AE2675" i="3" s="1"/>
  <c r="AC2912" i="3"/>
  <c r="AC2933" i="3"/>
  <c r="AE2933" i="3" s="1"/>
  <c r="AC2831" i="3"/>
  <c r="AC2778" i="3"/>
  <c r="AE2778" i="3" s="1"/>
  <c r="AC3033" i="3"/>
  <c r="AC2477" i="3"/>
  <c r="AE2477" i="3" s="1"/>
  <c r="AC2970" i="3"/>
  <c r="AC2474" i="3"/>
  <c r="AE2474" i="3" s="1"/>
  <c r="AC2555" i="3"/>
  <c r="AC2993" i="3"/>
  <c r="AE2993" i="3" s="1"/>
  <c r="AC2876" i="3"/>
  <c r="AC2652" i="3"/>
  <c r="AE2652" i="3" s="1"/>
  <c r="AC2737" i="3"/>
  <c r="AC2854" i="3"/>
  <c r="AE2854" i="3" s="1"/>
  <c r="AC2935" i="3"/>
  <c r="AC2578" i="3"/>
  <c r="AE2578" i="3" s="1"/>
  <c r="AC2427" i="3"/>
  <c r="AC2955" i="3"/>
  <c r="AE2955" i="3" s="1"/>
  <c r="AC2511" i="3"/>
  <c r="AC2697" i="3"/>
  <c r="AE2697" i="3" s="1"/>
  <c r="AC2673" i="3"/>
  <c r="AC2931" i="3"/>
  <c r="AE2931" i="3" s="1"/>
  <c r="AC2417" i="3"/>
  <c r="AC2483" i="3"/>
  <c r="AE2483" i="3" s="1"/>
  <c r="AC2684" i="3"/>
  <c r="AC2358" i="3"/>
  <c r="AE2358" i="3" s="1"/>
  <c r="AC2596" i="3"/>
  <c r="AC2798" i="3"/>
  <c r="AE2798" i="3" s="1"/>
  <c r="AC2725" i="3"/>
  <c r="AC2735" i="3"/>
  <c r="AE2735" i="3" s="1"/>
  <c r="AC2367" i="3"/>
  <c r="AC2535" i="3"/>
  <c r="AE2535" i="3" s="1"/>
  <c r="AC2374" i="3"/>
  <c r="AC2775" i="3"/>
  <c r="AE2775" i="3" s="1"/>
  <c r="AC2603" i="3"/>
  <c r="AC2588" i="3"/>
  <c r="AE2588" i="3" s="1"/>
  <c r="AC2718" i="3"/>
  <c r="AC2660" i="3"/>
  <c r="AE2660" i="3" s="1"/>
  <c r="AC2362" i="3"/>
  <c r="AC2628" i="3"/>
  <c r="AE2628" i="3" s="1"/>
  <c r="AC2573" i="3"/>
  <c r="AC2825" i="3"/>
  <c r="AE2825" i="3" s="1"/>
  <c r="AC2521" i="3"/>
  <c r="AC2559" i="3"/>
  <c r="AE2559" i="3" s="1"/>
  <c r="AC2330" i="3"/>
  <c r="AC2333" i="3"/>
  <c r="AE2333" i="3" s="1"/>
  <c r="AC2379" i="3"/>
  <c r="AC2336" i="3"/>
  <c r="AE2336" i="3" s="1"/>
  <c r="AC2319" i="3"/>
  <c r="AC2325" i="3"/>
  <c r="AE2325" i="3" s="1"/>
  <c r="AC2312" i="3"/>
  <c r="AC2692" i="3"/>
  <c r="AE2692" i="3" s="1"/>
  <c r="AC2387" i="3"/>
  <c r="AC2345" i="3"/>
  <c r="AE2345" i="3" s="1"/>
  <c r="AC2519" i="3"/>
  <c r="AC2594" i="3"/>
  <c r="AE2594" i="3" s="1"/>
  <c r="AC2448" i="3"/>
  <c r="AC2571" i="3"/>
  <c r="AE2571" i="3" s="1"/>
  <c r="AC2490" i="3"/>
  <c r="AC2293" i="3"/>
  <c r="AE2293" i="3" s="1"/>
  <c r="AC2655" i="3"/>
  <c r="AC2341" i="3"/>
  <c r="AE2341" i="3" s="1"/>
  <c r="AC2304" i="3"/>
  <c r="AC2413" i="3"/>
  <c r="AE2413" i="3" s="1"/>
  <c r="AC2283" i="3"/>
  <c r="AC2303" i="3"/>
  <c r="AE2303" i="3" s="1"/>
  <c r="AC2276" i="3"/>
  <c r="AC2275" i="3"/>
  <c r="AE2275" i="3" s="1"/>
  <c r="AC2277" i="3"/>
  <c r="AC2305" i="3"/>
  <c r="AE2305" i="3" s="1"/>
  <c r="AC2317" i="3"/>
  <c r="AC2281" i="3"/>
  <c r="AE2281" i="3" s="1"/>
  <c r="AC2348" i="3"/>
  <c r="AC2280" i="3"/>
  <c r="AE2280" i="3" s="1"/>
  <c r="AC2254" i="3"/>
  <c r="AC2249" i="3"/>
  <c r="AE2249" i="3" s="1"/>
  <c r="AC2263" i="3"/>
  <c r="AC2546" i="3"/>
  <c r="AE2546" i="3" s="1"/>
  <c r="AC2563" i="3"/>
  <c r="AC2329" i="3"/>
  <c r="AE2329" i="3" s="1"/>
  <c r="AC2209" i="3"/>
  <c r="AC2260" i="3"/>
  <c r="AE2260" i="3" s="1"/>
  <c r="AC2239" i="3"/>
  <c r="AC2423" i="3"/>
  <c r="AE2423" i="3" s="1"/>
  <c r="AC2221" i="3"/>
  <c r="AC2247" i="3"/>
  <c r="AE2247" i="3" s="1"/>
  <c r="AC2233" i="3"/>
  <c r="AC2447" i="3"/>
  <c r="AE2447" i="3" s="1"/>
  <c r="AC2339" i="3"/>
  <c r="AC2175" i="3"/>
  <c r="AE2175" i="3" s="1"/>
  <c r="AC2166" i="3"/>
  <c r="AC2217" i="3"/>
  <c r="AE2217" i="3" s="1"/>
  <c r="AC2190" i="3"/>
  <c r="AC2191" i="3"/>
  <c r="AE2191" i="3" s="1"/>
  <c r="AC2128" i="3"/>
  <c r="AC2126" i="3"/>
  <c r="AE2126" i="3" s="1"/>
  <c r="AC2114" i="3"/>
  <c r="AC2223" i="3"/>
  <c r="AE2223" i="3" s="1"/>
  <c r="AC2171" i="3"/>
  <c r="AC2085" i="3"/>
  <c r="AE2085" i="3" s="1"/>
  <c r="AC2064" i="3"/>
  <c r="AC2179" i="3"/>
  <c r="AE2179" i="3" s="1"/>
  <c r="AC2123" i="3"/>
  <c r="AC2192" i="3"/>
  <c r="AE2192" i="3" s="1"/>
  <c r="AC2240" i="3"/>
  <c r="AC2292" i="3"/>
  <c r="AE2292" i="3" s="1"/>
  <c r="AC2055" i="3"/>
  <c r="AC2141" i="3"/>
  <c r="AE2141" i="3" s="1"/>
  <c r="AC2267" i="3"/>
  <c r="AC2203" i="3"/>
  <c r="AE2203" i="3" s="1"/>
  <c r="AC2037" i="3"/>
  <c r="AC2044" i="3"/>
  <c r="AE2044" i="3" s="1"/>
  <c r="AC2147" i="3"/>
  <c r="AC2000" i="3"/>
  <c r="AE2000" i="3" s="1"/>
  <c r="AC2248" i="3"/>
  <c r="AC2228" i="3"/>
  <c r="AE2228" i="3" s="1"/>
  <c r="AC2059" i="3"/>
  <c r="AC1977" i="3"/>
  <c r="AE1977" i="3" s="1"/>
  <c r="AC1987" i="3"/>
  <c r="AC2079" i="3"/>
  <c r="AE2079" i="3" s="1"/>
  <c r="AC1963" i="3"/>
  <c r="AC1953" i="3"/>
  <c r="AE1953" i="3" s="1"/>
  <c r="AC1952" i="3"/>
  <c r="AC2197" i="3"/>
  <c r="AE2197" i="3" s="1"/>
  <c r="AC2165" i="3"/>
  <c r="AC2014" i="3"/>
  <c r="AE2014" i="3" s="1"/>
  <c r="AC1933" i="3"/>
  <c r="AC1909" i="3"/>
  <c r="AE1909" i="3" s="1"/>
  <c r="AC1936" i="3"/>
  <c r="AC2026" i="3"/>
  <c r="AE2026" i="3" s="1"/>
  <c r="AC2029" i="3"/>
  <c r="AC2040" i="3"/>
  <c r="AE2040" i="3" s="1"/>
  <c r="AC1925" i="3"/>
  <c r="AC2229" i="3"/>
  <c r="AE2229" i="3" s="1"/>
  <c r="AC1895" i="3"/>
  <c r="AC1880" i="3"/>
  <c r="AE1880" i="3" s="1"/>
  <c r="AC1863" i="3"/>
  <c r="AC1956" i="3"/>
  <c r="AE1956" i="3" s="1"/>
  <c r="AC1843" i="3"/>
  <c r="AC1799" i="3"/>
  <c r="AE1799" i="3" s="1"/>
  <c r="AC1961" i="3"/>
  <c r="AC1784" i="3"/>
  <c r="AE1784" i="3" s="1"/>
  <c r="AC1939" i="3"/>
  <c r="AC1968" i="3"/>
  <c r="AE1968" i="3" s="1"/>
  <c r="AC1786" i="3"/>
  <c r="AC1747" i="3"/>
  <c r="AE1747" i="3" s="1"/>
  <c r="AC1746" i="3"/>
  <c r="AC1780" i="3"/>
  <c r="AE1780" i="3" s="1"/>
  <c r="AC1855" i="3"/>
  <c r="AC1730" i="3"/>
  <c r="AE1730" i="3" s="1"/>
  <c r="AC1707" i="3"/>
  <c r="AC1923" i="3"/>
  <c r="AE1923" i="3" s="1"/>
  <c r="AC1887" i="3"/>
  <c r="AC1842" i="3"/>
  <c r="AE1842" i="3" s="1"/>
  <c r="AC1704" i="3"/>
  <c r="AC1721" i="3"/>
  <c r="AE1721" i="3" s="1"/>
  <c r="AC1644" i="3"/>
  <c r="AC1683" i="3"/>
  <c r="AE1683" i="3" s="1"/>
  <c r="AC1920" i="3"/>
  <c r="AC1658" i="3"/>
  <c r="AE1658" i="3" s="1"/>
  <c r="AC1616" i="3"/>
  <c r="AC1710" i="3"/>
  <c r="AE1710" i="3" s="1"/>
  <c r="AC1622" i="3"/>
  <c r="AC1628" i="3"/>
  <c r="AE1628" i="3" s="1"/>
  <c r="AC1884" i="3"/>
  <c r="AC1592" i="3"/>
  <c r="AE1592" i="3" s="1"/>
  <c r="AC1756" i="3"/>
  <c r="AC1575" i="3"/>
  <c r="AE1575" i="3" s="1"/>
  <c r="AC1572" i="3"/>
  <c r="AC1744" i="3"/>
  <c r="AE1744" i="3" s="1"/>
  <c r="AC1731" i="3"/>
  <c r="AC2008" i="3"/>
  <c r="AE2008" i="3" s="1"/>
  <c r="AC1630" i="3"/>
  <c r="AC1742" i="3"/>
  <c r="AE1742" i="3" s="1"/>
  <c r="AC1564" i="3"/>
  <c r="AC2135" i="3"/>
  <c r="AE2135" i="3" s="1"/>
  <c r="AC1754" i="3"/>
  <c r="AC1549" i="3"/>
  <c r="AE1549" i="3" s="1"/>
  <c r="AC2077" i="3"/>
  <c r="AC1830" i="3"/>
  <c r="AE1830" i="3" s="1"/>
  <c r="AC1598" i="3"/>
  <c r="AC1900" i="3"/>
  <c r="AE1900" i="3" s="1"/>
  <c r="AC1528" i="3"/>
  <c r="AC1648" i="3"/>
  <c r="AE1648" i="3" s="1"/>
  <c r="AC1590" i="3"/>
  <c r="AC1481" i="3"/>
  <c r="AE1481" i="3" s="1"/>
  <c r="AC1580" i="3"/>
  <c r="AC1452" i="3"/>
  <c r="AE1452" i="3" s="1"/>
  <c r="AC1402" i="3"/>
  <c r="AC1368" i="3"/>
  <c r="AE1368" i="3" s="1"/>
  <c r="AC1458" i="3"/>
  <c r="AC1346" i="3"/>
  <c r="AE1346" i="3" s="1"/>
  <c r="AC1383" i="3"/>
  <c r="AC1392" i="3"/>
  <c r="AE1392" i="3" s="1"/>
  <c r="AC1415" i="3"/>
  <c r="AC1382" i="3"/>
  <c r="AE1382" i="3" s="1"/>
  <c r="AC1302" i="3"/>
  <c r="AC1612" i="3"/>
  <c r="AE1612" i="3" s="1"/>
  <c r="AC1252" i="3"/>
  <c r="AC1380" i="3"/>
  <c r="AE1380" i="3" s="1"/>
  <c r="AC1610" i="3"/>
  <c r="AC1243" i="3"/>
  <c r="AC1945" i="3"/>
  <c r="AC2046" i="3"/>
  <c r="AE2046" i="3" s="1"/>
  <c r="AC1189" i="3"/>
  <c r="AC1309" i="3"/>
  <c r="AE1309" i="3" s="1"/>
  <c r="AC1234" i="3"/>
  <c r="AC1301" i="3"/>
  <c r="AE1301" i="3" s="1"/>
  <c r="AC1276" i="3"/>
  <c r="AC1129" i="3"/>
  <c r="AE1129" i="3" s="1"/>
  <c r="AC1420" i="3"/>
  <c r="AC1465" i="3"/>
  <c r="AC1716" i="3"/>
  <c r="AC1094" i="3"/>
  <c r="AC1363" i="3"/>
  <c r="AC1321" i="3"/>
  <c r="AC1149" i="3"/>
  <c r="AC1274" i="3"/>
  <c r="AC1478" i="3"/>
  <c r="AC1173" i="3"/>
  <c r="AC1158" i="3"/>
  <c r="AC1060" i="3"/>
  <c r="AC1192" i="3"/>
  <c r="AC1115" i="3"/>
  <c r="AC1107" i="3"/>
  <c r="AC1777" i="3"/>
  <c r="AC1027" i="3"/>
  <c r="AC998" i="3"/>
  <c r="AC997" i="3"/>
  <c r="AC992" i="3"/>
  <c r="AC1161" i="3"/>
  <c r="AC977" i="3"/>
  <c r="AC963" i="3"/>
  <c r="AC952" i="3"/>
  <c r="AC1000" i="3"/>
  <c r="AC1095" i="3"/>
  <c r="AC933" i="3"/>
  <c r="AC1074" i="3"/>
  <c r="AC927" i="3"/>
  <c r="AC926" i="3"/>
  <c r="AC1076" i="3"/>
  <c r="AC1099" i="3"/>
  <c r="AC1552" i="3"/>
  <c r="AC917" i="3"/>
  <c r="AC910" i="3"/>
  <c r="AC1034" i="3"/>
  <c r="AC1484" i="3"/>
  <c r="AC876" i="3"/>
  <c r="AC870" i="3"/>
  <c r="AC1951" i="3"/>
  <c r="AC941" i="3"/>
  <c r="AC939" i="3"/>
  <c r="AC1137" i="3"/>
  <c r="AC1602" i="3"/>
  <c r="AC1002" i="3"/>
  <c r="AC856" i="3"/>
  <c r="AC1351" i="3"/>
  <c r="AC968" i="3"/>
  <c r="AC803" i="3"/>
  <c r="AC814" i="3"/>
  <c r="AC2170" i="3"/>
  <c r="AC793" i="3"/>
  <c r="AC852" i="3"/>
  <c r="AC949" i="3"/>
  <c r="AC802" i="3"/>
  <c r="AC1437" i="3"/>
  <c r="AC762" i="3"/>
  <c r="AC1618" i="3"/>
  <c r="AC1504" i="3"/>
  <c r="AC877" i="3"/>
  <c r="AC766" i="3"/>
  <c r="AC751" i="3"/>
  <c r="AC747" i="3"/>
  <c r="AC942" i="3"/>
  <c r="AC1439" i="3"/>
  <c r="AC1480" i="3"/>
  <c r="AC197" i="3"/>
  <c r="AC770" i="3"/>
  <c r="AC915" i="3"/>
  <c r="AC864" i="3"/>
  <c r="AC828" i="3"/>
  <c r="AC935" i="3"/>
  <c r="AC729" i="3"/>
  <c r="AC696" i="3"/>
  <c r="AC779" i="3"/>
  <c r="AC699" i="3"/>
  <c r="AC180" i="3"/>
  <c r="AC1668" i="3"/>
  <c r="AC788" i="3"/>
  <c r="AC807" i="3"/>
  <c r="AC865" i="3"/>
  <c r="AC875" i="3"/>
  <c r="AC665" i="3"/>
  <c r="AC186" i="3"/>
  <c r="AC1335" i="3"/>
  <c r="AC1322" i="3"/>
  <c r="AC172" i="3"/>
  <c r="AC184" i="3"/>
  <c r="AC185" i="3"/>
  <c r="AC1221" i="3"/>
  <c r="AC1736" i="3"/>
  <c r="AC698" i="3"/>
  <c r="AC830" i="3"/>
  <c r="AC1240" i="3"/>
  <c r="AC777" i="3"/>
  <c r="AC174" i="3"/>
  <c r="AC884" i="3"/>
  <c r="AC655" i="3"/>
  <c r="AC1255" i="3"/>
  <c r="AC656" i="3"/>
  <c r="AC625" i="3"/>
  <c r="AC649" i="3"/>
  <c r="AC164" i="3"/>
  <c r="AC1865" i="3"/>
  <c r="AC159" i="3"/>
  <c r="AC2261" i="3"/>
  <c r="AC178" i="3"/>
  <c r="AC652" i="3"/>
  <c r="AC170" i="3"/>
  <c r="AC697" i="3"/>
  <c r="AC810" i="3"/>
  <c r="AC145" i="3"/>
  <c r="AC1641" i="3"/>
  <c r="AC1100" i="3"/>
  <c r="AC1949" i="3"/>
  <c r="AC633" i="3"/>
  <c r="AC612" i="3"/>
  <c r="AC157" i="3"/>
  <c r="AC574" i="3"/>
  <c r="AC585" i="3"/>
  <c r="AC1362" i="3"/>
  <c r="AC545" i="3"/>
  <c r="AC561" i="3"/>
  <c r="AC796" i="3"/>
  <c r="AC570" i="3"/>
  <c r="AC637" i="3"/>
  <c r="AC131" i="3"/>
  <c r="AC632" i="3"/>
  <c r="AC1308" i="3"/>
  <c r="AC718" i="3"/>
  <c r="AC1124" i="3"/>
  <c r="AC659" i="3"/>
  <c r="AC849" i="3"/>
  <c r="AC519" i="3"/>
  <c r="AC667" i="3"/>
  <c r="AC150" i="3"/>
  <c r="AC471" i="3"/>
  <c r="AC668" i="3"/>
  <c r="AC110" i="3"/>
  <c r="AC500" i="3"/>
  <c r="AC594" i="3"/>
  <c r="AC485" i="3"/>
  <c r="AC847" i="3"/>
  <c r="AC97" i="3"/>
  <c r="AC543" i="3"/>
  <c r="AC1444" i="3"/>
  <c r="AC1037" i="3"/>
  <c r="AC456" i="3"/>
  <c r="AC151" i="3"/>
  <c r="AC752" i="3"/>
  <c r="AC410" i="3"/>
  <c r="AC1350" i="3"/>
  <c r="AC408" i="3"/>
  <c r="AC886" i="3"/>
  <c r="AC550" i="3"/>
  <c r="AC81" i="3"/>
  <c r="AC424" i="3"/>
  <c r="AC403" i="3"/>
  <c r="AC78" i="3"/>
  <c r="AC504" i="3"/>
  <c r="AC384" i="3"/>
  <c r="AC798" i="3"/>
  <c r="AC395" i="3"/>
  <c r="AC694" i="3"/>
  <c r="AC2025" i="3"/>
  <c r="AC377" i="3"/>
  <c r="AC158" i="3"/>
  <c r="AC418" i="3"/>
  <c r="AC548" i="3"/>
  <c r="AC541" i="3"/>
  <c r="AC363" i="3"/>
  <c r="AC344" i="3"/>
  <c r="AC381" i="3"/>
  <c r="AC386" i="3"/>
  <c r="AC1328" i="3"/>
  <c r="AC339" i="3"/>
  <c r="AC555" i="3"/>
  <c r="AC144" i="3"/>
  <c r="AC509" i="3"/>
  <c r="AC487" i="3"/>
  <c r="AC94" i="3"/>
  <c r="AC799" i="3"/>
  <c r="AC323" i="3"/>
  <c r="AC372" i="3"/>
  <c r="AC316" i="3"/>
  <c r="AC61" i="3"/>
  <c r="AC536" i="3"/>
  <c r="AC33" i="3"/>
  <c r="AC640" i="3"/>
  <c r="AC538" i="3"/>
  <c r="AC1406" i="3"/>
  <c r="AC319" i="3"/>
  <c r="AC287" i="3"/>
  <c r="AC490" i="3"/>
  <c r="AC449" i="3"/>
  <c r="AC1165" i="3"/>
  <c r="AC333" i="3"/>
  <c r="AC983" i="3"/>
  <c r="AC288" i="3"/>
  <c r="AC565" i="3"/>
  <c r="AC624" i="3"/>
  <c r="AC272" i="3"/>
  <c r="AC510" i="3"/>
  <c r="AC834" i="3"/>
  <c r="AC340" i="3"/>
  <c r="AC267" i="3"/>
  <c r="AC605" i="3"/>
  <c r="AC49" i="3"/>
  <c r="AC466" i="3"/>
  <c r="AC54" i="3"/>
  <c r="AC497" i="3"/>
  <c r="AC156" i="3"/>
  <c r="AC903" i="3"/>
  <c r="AC24" i="3"/>
  <c r="AC844" i="3"/>
  <c r="AC314" i="3"/>
  <c r="AC1058" i="3"/>
  <c r="AC393" i="3"/>
  <c r="AC39" i="3"/>
  <c r="AC298" i="3"/>
  <c r="AC118" i="3"/>
  <c r="AC251" i="3"/>
  <c r="AC248" i="3"/>
  <c r="AC993" i="3"/>
  <c r="AC19" i="3"/>
  <c r="AC247" i="3"/>
  <c r="AC661" i="3"/>
  <c r="AC45" i="3"/>
  <c r="AC400" i="3"/>
  <c r="AC1456" i="3"/>
  <c r="AC1422" i="3"/>
  <c r="AC507" i="3"/>
  <c r="AC862" i="3"/>
  <c r="AC397" i="3"/>
  <c r="AC374" i="3"/>
  <c r="AC9" i="3"/>
  <c r="AC969" i="3"/>
  <c r="AC231" i="3"/>
  <c r="AC855" i="3"/>
  <c r="AC1743" i="3"/>
  <c r="AC419" i="3"/>
  <c r="AC1975" i="3"/>
  <c r="AC271" i="3"/>
  <c r="AC922" i="3"/>
  <c r="AC1237" i="3"/>
  <c r="AC630" i="3"/>
  <c r="AC475" i="3"/>
  <c r="AC245" i="3"/>
  <c r="AC313" i="3"/>
  <c r="AC220" i="3"/>
  <c r="AC2054" i="3"/>
  <c r="AC409" i="3"/>
  <c r="AC338" i="3"/>
  <c r="AC88" i="3"/>
  <c r="AC5" i="3"/>
  <c r="AC553" i="3"/>
  <c r="AC2132" i="3"/>
  <c r="AC282" i="3"/>
  <c r="AC244" i="3"/>
  <c r="AC241" i="3"/>
  <c r="AC851" i="3"/>
  <c r="AC1423" i="3"/>
  <c r="AC648" i="3"/>
  <c r="AC31" i="3"/>
  <c r="AC215" i="3"/>
  <c r="AC143" i="3"/>
  <c r="AC261" i="3"/>
  <c r="AC8" i="3"/>
  <c r="AC1273" i="3"/>
  <c r="AC1519" i="3"/>
  <c r="AC362" i="3"/>
  <c r="AC1051" i="3"/>
  <c r="AC219" i="3"/>
  <c r="AC211" i="3"/>
  <c r="AC376" i="3"/>
  <c r="AC387" i="3"/>
  <c r="AC73" i="3"/>
  <c r="AC93" i="3"/>
  <c r="AC206" i="3"/>
  <c r="AC203" i="3"/>
  <c r="AC4" i="3"/>
  <c r="AC213" i="3"/>
  <c r="AC217" i="3"/>
  <c r="AC328" i="3"/>
  <c r="AC848" i="3"/>
  <c r="AC366" i="3"/>
  <c r="AC222" i="3"/>
  <c r="AC938" i="3"/>
  <c r="AC205" i="3"/>
  <c r="AC2113" i="3"/>
  <c r="AC546" i="3"/>
  <c r="AC961" i="3"/>
  <c r="AC198" i="3"/>
  <c r="AC1101" i="3"/>
  <c r="AC239" i="3"/>
  <c r="AC284" i="3"/>
  <c r="AC289" i="3"/>
  <c r="AC18" i="3"/>
  <c r="AC857" i="3"/>
  <c r="AC13" i="3"/>
  <c r="AC1290" i="3"/>
  <c r="AC635" i="3"/>
  <c r="AC233" i="3"/>
  <c r="AC214" i="3"/>
  <c r="AC948" i="3"/>
  <c r="AC216" i="3"/>
  <c r="AC55" i="3"/>
  <c r="AC428" i="3"/>
  <c r="AC183" i="3"/>
  <c r="AC212" i="3"/>
  <c r="AC360" i="3"/>
  <c r="AC65" i="3"/>
  <c r="AC64" i="3"/>
  <c r="AC1875" i="3"/>
  <c r="AC1443" i="3"/>
  <c r="AC53" i="3"/>
  <c r="AC221" i="3"/>
  <c r="AC1357" i="3"/>
  <c r="AC6" i="3"/>
  <c r="AC300" i="3"/>
  <c r="AC526" i="3"/>
  <c r="AC317" i="3"/>
  <c r="AC413" i="3"/>
  <c r="AC463" i="3"/>
  <c r="AC658" i="3"/>
  <c r="AC47" i="3"/>
  <c r="AC354" i="3"/>
  <c r="AC361" i="3"/>
  <c r="AC225" i="3"/>
  <c r="AC776" i="3"/>
  <c r="AC270" i="3"/>
  <c r="AC1475" i="3"/>
  <c r="AC1571" i="3"/>
  <c r="AC285" i="3"/>
  <c r="AC274" i="3"/>
  <c r="AC1181" i="3"/>
  <c r="AC229" i="3"/>
  <c r="AC308" i="3"/>
  <c r="AC912" i="3"/>
  <c r="AC636" i="3"/>
  <c r="AC302" i="3"/>
  <c r="AC312" i="3"/>
  <c r="AC782" i="3"/>
  <c r="AC304" i="3"/>
  <c r="AC1711" i="3"/>
  <c r="AC12" i="3"/>
  <c r="AC415" i="3"/>
  <c r="AC440" i="3"/>
  <c r="AC83" i="3"/>
  <c r="AC954" i="3"/>
  <c r="AC120" i="3"/>
  <c r="AC459" i="3"/>
  <c r="AC356" i="3"/>
  <c r="AC176" i="3"/>
  <c r="AC250" i="3"/>
  <c r="AC259" i="3"/>
  <c r="AC880" i="3"/>
  <c r="AC25" i="3"/>
  <c r="AC608" i="3"/>
  <c r="AC254" i="3"/>
  <c r="AC1133" i="3"/>
  <c r="AC382" i="3"/>
  <c r="AC401" i="3"/>
  <c r="AC253" i="3"/>
  <c r="AC379" i="3"/>
  <c r="AC341" i="3"/>
  <c r="AC1227" i="3"/>
  <c r="AC391" i="3"/>
  <c r="AC806" i="3"/>
  <c r="AC310" i="3"/>
  <c r="AC265" i="3"/>
  <c r="AC1364" i="3"/>
  <c r="AC95" i="3"/>
  <c r="AC72" i="3"/>
  <c r="AC307" i="3"/>
  <c r="AC187" i="3"/>
  <c r="AC275" i="3"/>
  <c r="AC98" i="3"/>
  <c r="AC2130" i="3"/>
  <c r="AC606" i="3"/>
  <c r="AC1407" i="3"/>
  <c r="AC30" i="3"/>
  <c r="AC726" i="3"/>
  <c r="AC125" i="3"/>
  <c r="AC421" i="3"/>
  <c r="AC296" i="3"/>
  <c r="AC107" i="3"/>
  <c r="AC84" i="3"/>
  <c r="AC291" i="3"/>
  <c r="AC681" i="3"/>
  <c r="AC394" i="3"/>
  <c r="AC435" i="3"/>
  <c r="AC495" i="3"/>
  <c r="AC28" i="3"/>
  <c r="AC407" i="3"/>
  <c r="AC112" i="3"/>
  <c r="AC305" i="3"/>
  <c r="AC643" i="3"/>
  <c r="AC1183" i="3"/>
  <c r="AC369" i="3"/>
  <c r="AC411" i="3"/>
  <c r="AC68" i="3"/>
  <c r="AC318" i="3"/>
  <c r="AC484" i="3"/>
  <c r="AC430" i="3"/>
  <c r="AC373" i="3"/>
  <c r="AC44" i="3"/>
  <c r="AC462" i="3"/>
  <c r="AC436" i="3"/>
  <c r="AC336" i="3"/>
  <c r="AC43" i="3"/>
  <c r="AC124" i="3"/>
  <c r="AC114" i="3"/>
  <c r="AC523" i="3"/>
  <c r="AC353" i="3"/>
  <c r="AC335" i="3"/>
  <c r="AC712" i="3"/>
  <c r="AC100" i="3"/>
  <c r="AC429" i="3"/>
  <c r="AC513" i="3"/>
  <c r="AC56" i="3"/>
  <c r="AC1320" i="3"/>
  <c r="AC923" i="3"/>
  <c r="AC345" i="3"/>
  <c r="AC347" i="3"/>
  <c r="AC1339" i="3"/>
  <c r="AC89" i="3"/>
  <c r="AC1673" i="3"/>
  <c r="AC140" i="3"/>
  <c r="AC583" i="3"/>
  <c r="AC423" i="3"/>
  <c r="AC578" i="3"/>
  <c r="AC601" i="3"/>
  <c r="AC427" i="3"/>
  <c r="AC1737" i="3"/>
  <c r="AC146" i="3"/>
  <c r="AC514" i="3"/>
  <c r="AC76" i="3"/>
  <c r="AC439" i="3"/>
  <c r="AC568" i="3"/>
  <c r="AC109" i="3"/>
  <c r="AC389" i="3"/>
  <c r="AC450" i="3"/>
  <c r="AC116" i="3"/>
  <c r="AC745" i="3"/>
  <c r="AC417" i="3"/>
  <c r="AC1442" i="3"/>
  <c r="AC476" i="3"/>
  <c r="AC582" i="3"/>
  <c r="AC588" i="3"/>
  <c r="AC683" i="3"/>
  <c r="AC90" i="3"/>
  <c r="AC960" i="3"/>
  <c r="AC505" i="3"/>
  <c r="AC434" i="3"/>
  <c r="AC564" i="3"/>
  <c r="AC1204" i="3"/>
  <c r="AC595" i="3"/>
  <c r="AC1111" i="3"/>
  <c r="AC432" i="3"/>
  <c r="AC1007" i="3"/>
  <c r="AC1653" i="3"/>
  <c r="AC442" i="3"/>
  <c r="AC103" i="3"/>
  <c r="AC460" i="3"/>
  <c r="AC1816" i="3"/>
  <c r="AC101" i="3"/>
  <c r="AC621" i="3"/>
  <c r="AC470" i="3"/>
  <c r="AC634" i="3"/>
  <c r="AC1086" i="3"/>
  <c r="AC2081" i="3"/>
  <c r="AC529" i="3"/>
  <c r="AC537" i="3"/>
  <c r="AC1516" i="3"/>
  <c r="AC508" i="3"/>
  <c r="AC602" i="3"/>
  <c r="AC531" i="3"/>
  <c r="AC757" i="3"/>
  <c r="AC119" i="3"/>
  <c r="AC592" i="3"/>
  <c r="AC527" i="3"/>
  <c r="AC556" i="3"/>
  <c r="AC571" i="3"/>
  <c r="AC135" i="3"/>
  <c r="AC518" i="3"/>
  <c r="AC532" i="3"/>
  <c r="AC580" i="3"/>
  <c r="AC516" i="3"/>
  <c r="AC551" i="3"/>
  <c r="AC2146" i="3"/>
  <c r="AC528" i="3"/>
  <c r="AC558" i="3"/>
  <c r="AC534" i="3"/>
  <c r="AC549" i="3"/>
  <c r="AC133" i="3"/>
  <c r="AC1985" i="3"/>
  <c r="AC1760" i="3"/>
  <c r="AC615" i="3"/>
  <c r="AC906" i="3"/>
  <c r="AC716" i="3"/>
  <c r="AC573" i="3"/>
  <c r="AC690" i="3"/>
  <c r="AC577" i="3"/>
  <c r="AC719" i="3"/>
  <c r="AC1117" i="3"/>
  <c r="AC566" i="3"/>
  <c r="AC1093" i="3"/>
  <c r="AC600" i="3"/>
  <c r="AC756" i="3"/>
  <c r="AC689" i="3"/>
  <c r="AC763" i="3"/>
  <c r="AC590" i="3"/>
  <c r="AC2018" i="3"/>
  <c r="AC638" i="3"/>
  <c r="AC587" i="3"/>
  <c r="AC631" i="3"/>
  <c r="AC610" i="3"/>
  <c r="AC1476" i="3"/>
  <c r="AC713" i="3"/>
  <c r="AC596" i="3"/>
  <c r="AC597" i="3"/>
  <c r="AC805" i="3"/>
  <c r="AC604" i="3"/>
  <c r="AC154" i="3"/>
  <c r="AC614" i="3"/>
  <c r="AC609" i="3"/>
  <c r="AC783" i="3"/>
  <c r="AC163" i="3"/>
  <c r="AC1225" i="3"/>
  <c r="AC641" i="3"/>
  <c r="AC823" i="3"/>
  <c r="AC629" i="3"/>
  <c r="AC1012" i="3"/>
  <c r="AC168" i="3"/>
  <c r="AC841" i="3"/>
  <c r="AC892" i="3"/>
  <c r="AC710" i="3"/>
  <c r="AC160" i="3"/>
  <c r="AC723" i="3"/>
  <c r="AC161" i="3"/>
  <c r="AC670" i="3"/>
  <c r="AC642" i="3"/>
  <c r="AC845" i="3"/>
  <c r="AC801" i="3"/>
  <c r="AC706" i="3"/>
  <c r="AC709" i="3"/>
  <c r="AC654" i="3"/>
  <c r="AC664" i="3"/>
  <c r="AC674" i="3"/>
  <c r="AC687" i="3"/>
  <c r="AC1042" i="3"/>
  <c r="AC750" i="3"/>
  <c r="AC175" i="3"/>
  <c r="AC765" i="3"/>
  <c r="AC1615" i="3"/>
  <c r="AC733" i="3"/>
  <c r="AC1072" i="3"/>
  <c r="AC740" i="3"/>
  <c r="AC192" i="3"/>
  <c r="AC720" i="3"/>
  <c r="AC838" i="3"/>
  <c r="AC1143" i="3"/>
  <c r="AC843" i="3"/>
  <c r="AC921" i="3"/>
  <c r="AC872" i="3"/>
  <c r="AC1245" i="3"/>
  <c r="AC191" i="3"/>
  <c r="AC739" i="3"/>
  <c r="AC1016" i="3"/>
  <c r="AC1377" i="3"/>
  <c r="AC200" i="3"/>
  <c r="AC984" i="3"/>
  <c r="AC947" i="3"/>
  <c r="AC1121" i="3"/>
  <c r="AC784" i="3"/>
  <c r="AC905" i="3"/>
  <c r="AC1186" i="3"/>
  <c r="AC831" i="3"/>
  <c r="AC742" i="3"/>
  <c r="AC930" i="3"/>
  <c r="AC1085" i="3"/>
  <c r="AC1401" i="3"/>
  <c r="AC768" i="3"/>
  <c r="AC772" i="3"/>
  <c r="AC820" i="3"/>
  <c r="AC1194" i="3"/>
  <c r="AC817" i="3"/>
  <c r="AC966" i="3"/>
  <c r="AC787" i="3"/>
  <c r="AC800" i="3"/>
  <c r="AC1006" i="3"/>
  <c r="AC816" i="3"/>
  <c r="AC908" i="3"/>
  <c r="AC987" i="3"/>
  <c r="AC913" i="3"/>
  <c r="AC928" i="3"/>
  <c r="AC1075" i="3"/>
  <c r="AC924" i="3"/>
  <c r="AC821" i="3"/>
  <c r="AC825" i="3"/>
  <c r="AC829" i="3"/>
  <c r="AC1277" i="3"/>
  <c r="AC1447" i="3"/>
  <c r="AC900" i="3"/>
  <c r="AC860" i="3"/>
  <c r="AC839" i="3"/>
  <c r="AC868" i="3"/>
  <c r="AC999" i="3"/>
  <c r="AC940" i="3"/>
  <c r="AC858" i="3"/>
  <c r="AC887" i="3"/>
  <c r="AC879" i="3"/>
  <c r="AC897" i="3"/>
  <c r="AC1022" i="3"/>
  <c r="AC1114" i="3"/>
  <c r="AC990" i="3"/>
  <c r="AC893" i="3"/>
  <c r="AC1795" i="3"/>
  <c r="AC1102" i="3"/>
  <c r="AC965" i="3"/>
  <c r="AC919" i="3"/>
  <c r="AC888" i="3"/>
  <c r="AC1453" i="3"/>
  <c r="AC1172" i="3"/>
  <c r="AC1029" i="3"/>
  <c r="AC1064" i="3"/>
  <c r="AC1040" i="3"/>
  <c r="AC1019" i="3"/>
  <c r="AC1071" i="3"/>
  <c r="AC1164" i="3"/>
  <c r="AC931" i="3"/>
  <c r="AC925" i="3"/>
  <c r="AC1021" i="3"/>
  <c r="AC932" i="3"/>
  <c r="AC1136" i="3"/>
  <c r="AC1031" i="3"/>
  <c r="AC1112" i="3"/>
  <c r="AC1207" i="3"/>
  <c r="AC1134" i="3"/>
  <c r="AC1224" i="3"/>
  <c r="AC1720" i="3"/>
  <c r="AE1720" i="3" s="1"/>
  <c r="AC1292" i="3"/>
  <c r="AC1427" i="3"/>
  <c r="AE1427" i="3" s="1"/>
  <c r="AC1195" i="3"/>
  <c r="AC1023" i="3"/>
  <c r="AE1023" i="3" s="1"/>
  <c r="AC1474" i="3"/>
  <c r="AC1014" i="3"/>
  <c r="AE1014" i="3" s="1"/>
  <c r="AC1527" i="3"/>
  <c r="AC1026" i="3"/>
  <c r="AE1026" i="3" s="1"/>
  <c r="AC1128" i="3"/>
  <c r="AC1066" i="3"/>
  <c r="AE1066" i="3" s="1"/>
  <c r="AC1013" i="3"/>
  <c r="AC1018" i="3"/>
  <c r="AE1018" i="3" s="1"/>
  <c r="AC1049" i="3"/>
  <c r="AC1282" i="3"/>
  <c r="AE1282" i="3" s="1"/>
  <c r="AC1083" i="3"/>
  <c r="AC1123" i="3"/>
  <c r="AE1123" i="3" s="1"/>
  <c r="AC1503" i="3"/>
  <c r="AC1800" i="3"/>
  <c r="AE1800" i="3" s="1"/>
  <c r="AC1414" i="3"/>
  <c r="AC1355" i="3"/>
  <c r="AE1355" i="3" s="1"/>
  <c r="AC1929" i="3"/>
  <c r="AC1390" i="3"/>
  <c r="AE1390" i="3" s="1"/>
  <c r="AC1753" i="3"/>
  <c r="AC1323" i="3"/>
  <c r="AE1323" i="3" s="1"/>
  <c r="AC1524" i="3"/>
  <c r="AC2096" i="3"/>
  <c r="AE2096" i="3" s="1"/>
  <c r="AC1410" i="3"/>
  <c r="AC1538" i="3"/>
  <c r="AE1538" i="3" s="1"/>
  <c r="AC1791" i="3"/>
  <c r="AC1248" i="3"/>
  <c r="AE1248" i="3" s="1"/>
  <c r="AC1226" i="3"/>
  <c r="AC1264" i="3"/>
  <c r="AE1264" i="3" s="1"/>
  <c r="AC1196" i="3"/>
  <c r="AC1288" i="3"/>
  <c r="AE1288" i="3" s="1"/>
  <c r="AC1163" i="3"/>
  <c r="AC1541" i="3"/>
  <c r="AE1541" i="3" s="1"/>
  <c r="AC1190" i="3"/>
  <c r="AC1411" i="3"/>
  <c r="AE1411" i="3" s="1"/>
  <c r="AC1259" i="3"/>
  <c r="AC1424" i="3"/>
  <c r="AE1424" i="3" s="1"/>
  <c r="AC1268" i="3"/>
  <c r="AC1717" i="3"/>
  <c r="AE1717" i="3" s="1"/>
  <c r="AC1942" i="3"/>
  <c r="AC1664" i="3"/>
  <c r="AE1664" i="3" s="1"/>
  <c r="AC1337" i="3"/>
  <c r="AC1487" i="3"/>
  <c r="AE1487" i="3" s="1"/>
  <c r="AC1079" i="3"/>
  <c r="AC1479" i="3"/>
  <c r="AE1479" i="3" s="1"/>
  <c r="AC1053" i="3"/>
  <c r="AC1170" i="3"/>
  <c r="AE1170" i="3" s="1"/>
  <c r="AC1269" i="3"/>
  <c r="AC1080" i="3"/>
  <c r="AE1080" i="3" s="1"/>
  <c r="AC1061" i="3"/>
  <c r="AC1347" i="3"/>
  <c r="AE1347" i="3" s="1"/>
  <c r="AC1045" i="3"/>
  <c r="AC1169" i="3"/>
  <c r="AE1169" i="3" s="1"/>
  <c r="AC1059" i="3"/>
  <c r="AC1005" i="3"/>
  <c r="AE1005" i="3" s="1"/>
  <c r="AC2108" i="3"/>
  <c r="AC1054" i="3"/>
  <c r="AE1054" i="3" s="1"/>
  <c r="AC1919" i="3"/>
  <c r="AC1140" i="3"/>
  <c r="AE1140" i="3" s="1"/>
  <c r="AC955" i="3"/>
  <c r="AC979" i="3"/>
  <c r="AE979" i="3" s="1"/>
  <c r="AC1573" i="3"/>
  <c r="AC934" i="3"/>
  <c r="AE934" i="3" s="1"/>
  <c r="AC1092" i="3"/>
  <c r="AC1047" i="3"/>
  <c r="AE1047" i="3" s="1"/>
  <c r="AC1109" i="3"/>
  <c r="AC1090" i="3"/>
  <c r="AE1090" i="3" s="1"/>
  <c r="AC964" i="3"/>
  <c r="AC957" i="3"/>
  <c r="AE957" i="3" s="1"/>
  <c r="AC1893" i="3"/>
  <c r="AC962" i="3"/>
  <c r="AE962" i="3" s="1"/>
  <c r="AC1166" i="3"/>
  <c r="AC978" i="3"/>
  <c r="AE978" i="3" s="1"/>
  <c r="AC1578" i="3"/>
  <c r="AC1391" i="3"/>
  <c r="AE1391" i="3" s="1"/>
  <c r="AC1651" i="3"/>
  <c r="AC866" i="3"/>
  <c r="AE866" i="3" s="1"/>
  <c r="AC936" i="3"/>
  <c r="AC854" i="3"/>
  <c r="AE854" i="3" s="1"/>
  <c r="AC1327" i="3"/>
  <c r="AC1003" i="3"/>
  <c r="AE1003" i="3" s="1"/>
  <c r="AC1069" i="3"/>
  <c r="AC1142" i="3"/>
  <c r="AE1142" i="3" s="1"/>
  <c r="AC918" i="3"/>
  <c r="AC1001" i="3"/>
  <c r="AE1001" i="3" s="1"/>
  <c r="AC894" i="3"/>
  <c r="AC2169" i="3"/>
  <c r="AE2169" i="3" s="1"/>
  <c r="AC885" i="3"/>
  <c r="AC791" i="3"/>
  <c r="AE791" i="3" s="1"/>
  <c r="AC819" i="3"/>
  <c r="AC944" i="3"/>
  <c r="AE944" i="3" s="1"/>
  <c r="AC826" i="3"/>
  <c r="AC1135" i="3"/>
  <c r="AE1135" i="3" s="1"/>
  <c r="AC804" i="3"/>
  <c r="AC755" i="3"/>
  <c r="AE755" i="3" s="1"/>
  <c r="AC778" i="3"/>
  <c r="AC753" i="3"/>
  <c r="AE753" i="3" s="1"/>
  <c r="AC2075" i="3"/>
  <c r="AC748" i="3"/>
  <c r="AE748" i="3" s="1"/>
  <c r="AC1050" i="3"/>
  <c r="AC1030" i="3"/>
  <c r="AE1030" i="3" s="1"/>
  <c r="AC789" i="3"/>
  <c r="AC728" i="3"/>
  <c r="AE728" i="3" s="1"/>
  <c r="AC771" i="3"/>
  <c r="AC195" i="3"/>
  <c r="AE195" i="3" s="1"/>
  <c r="AC914" i="3"/>
  <c r="AC715" i="3"/>
  <c r="AE715" i="3" s="1"/>
  <c r="AC721" i="3"/>
  <c r="AC704" i="3"/>
  <c r="AE704" i="3" s="1"/>
  <c r="AC196" i="3"/>
  <c r="AC1360" i="3"/>
  <c r="AE1360" i="3" s="1"/>
  <c r="AC1678" i="3"/>
  <c r="AC691" i="3"/>
  <c r="AE691" i="3" s="1"/>
  <c r="AC188" i="3"/>
  <c r="AC911" i="3"/>
  <c r="AE911" i="3" s="1"/>
  <c r="AC785" i="3"/>
  <c r="AC190" i="3"/>
  <c r="AE190" i="3" s="1"/>
  <c r="AC672" i="3"/>
  <c r="AC743" i="3"/>
  <c r="AE743" i="3" s="1"/>
  <c r="AC1155" i="3"/>
  <c r="AC1643" i="3"/>
  <c r="AE1643" i="3" s="1"/>
  <c r="AC1113" i="3"/>
  <c r="AC853" i="3"/>
  <c r="AE853" i="3" s="1"/>
  <c r="AC686" i="3"/>
  <c r="AC182" i="3"/>
  <c r="AE182" i="3" s="1"/>
  <c r="AC193" i="3"/>
  <c r="AC639" i="3"/>
  <c r="AE639" i="3" s="1"/>
  <c r="AC181" i="3"/>
  <c r="AC693" i="3"/>
  <c r="AE693" i="3" s="1"/>
  <c r="AC1460" i="3"/>
  <c r="AC657" i="3"/>
  <c r="AE657" i="3" s="1"/>
  <c r="AC171" i="3"/>
  <c r="AC1088" i="3"/>
  <c r="AE1088" i="3" s="1"/>
  <c r="AC627" i="3"/>
  <c r="AC169" i="3"/>
  <c r="AE169" i="3" s="1"/>
  <c r="AC781" i="3"/>
  <c r="AC611" i="3"/>
  <c r="AE611" i="3" s="1"/>
  <c r="AC644" i="3"/>
  <c r="AC1010" i="3"/>
  <c r="AE1010" i="3" s="1"/>
  <c r="AC662" i="3"/>
  <c r="AC2300" i="3"/>
  <c r="AE2300" i="3" s="1"/>
  <c r="AC166" i="3"/>
  <c r="AC162" i="3"/>
  <c r="AE162" i="3" s="1"/>
  <c r="AC651" i="3"/>
  <c r="AC598" i="3"/>
  <c r="AE598" i="3" s="1"/>
  <c r="AC1105" i="3"/>
  <c r="AC619" i="3"/>
  <c r="AE619" i="3" s="1"/>
  <c r="AC1734" i="3"/>
  <c r="AC1209" i="3"/>
  <c r="AE1209" i="3" s="1"/>
  <c r="AC703" i="3"/>
  <c r="AC141" i="3"/>
  <c r="AE141" i="3" s="1"/>
  <c r="AC591" i="3"/>
  <c r="AC1191" i="3"/>
  <c r="AE1191" i="3" s="1"/>
  <c r="AC2078" i="3"/>
  <c r="AC138" i="3"/>
  <c r="AE138" i="3" s="1"/>
  <c r="AC1817" i="3"/>
  <c r="AC599" i="3"/>
  <c r="AE599" i="3" s="1"/>
  <c r="AC1915" i="3"/>
  <c r="AC2226" i="3"/>
  <c r="AE2226" i="3" s="1"/>
  <c r="AC620" i="3"/>
  <c r="AC678" i="3"/>
  <c r="AE678" i="3" s="1"/>
  <c r="AC129" i="3"/>
  <c r="AC2038" i="3"/>
  <c r="AE2038" i="3" s="1"/>
  <c r="AC165" i="3"/>
  <c r="AC547" i="3"/>
  <c r="AE547" i="3" s="1"/>
  <c r="AC155" i="3"/>
  <c r="AC1306" i="3"/>
  <c r="AE1306" i="3" s="1"/>
  <c r="AC122" i="3"/>
  <c r="AC850" i="3"/>
  <c r="AE850" i="3" s="1"/>
  <c r="AC494" i="3"/>
  <c r="AC1033" i="3"/>
  <c r="AE1033" i="3" s="1"/>
  <c r="AC626" i="3"/>
  <c r="AC554" i="3"/>
  <c r="AE554" i="3" s="1"/>
  <c r="AC498" i="3"/>
  <c r="AC618" i="3"/>
  <c r="AE618" i="3" s="1"/>
  <c r="AC105" i="3"/>
  <c r="AC461" i="3"/>
  <c r="AE461" i="3" s="1"/>
  <c r="AC102" i="3"/>
  <c r="AC1056" i="3"/>
  <c r="AE1056" i="3" s="1"/>
  <c r="AC447" i="3"/>
  <c r="AC501" i="3"/>
  <c r="AE501" i="3" s="1"/>
  <c r="AC473" i="3"/>
  <c r="AC562" i="3"/>
  <c r="AE562" i="3" s="1"/>
  <c r="AC589" i="3"/>
  <c r="AC1116" i="3"/>
  <c r="AE1116" i="3" s="1"/>
  <c r="AC593" i="3"/>
  <c r="AC478" i="3"/>
  <c r="AE478" i="3" s="1"/>
  <c r="AC576" i="3"/>
  <c r="AC790" i="3"/>
  <c r="AE790" i="3" s="1"/>
  <c r="AC717" i="3"/>
  <c r="AC448" i="3"/>
  <c r="AE448" i="3" s="1"/>
  <c r="AC499" i="3"/>
  <c r="AC1533" i="3"/>
  <c r="AE1533" i="3" s="1"/>
  <c r="AC1009" i="3"/>
  <c r="AC412" i="3"/>
  <c r="AE412" i="3" s="1"/>
  <c r="AC603" i="3"/>
  <c r="AC1213" i="3"/>
  <c r="AE1213" i="3" s="1"/>
  <c r="AC822" i="3"/>
  <c r="AC1520" i="3"/>
  <c r="AE1520" i="3" s="1"/>
  <c r="AC441" i="3"/>
  <c r="AC760" i="3"/>
  <c r="AE760" i="3" s="1"/>
  <c r="AC981" i="3"/>
  <c r="AC1048" i="3"/>
  <c r="AE1048" i="3" s="1"/>
  <c r="AC1228" i="3"/>
  <c r="AC388" i="3"/>
  <c r="AE388" i="3" s="1"/>
  <c r="AC383" i="3"/>
  <c r="AC370" i="3"/>
  <c r="AE370" i="3" s="1"/>
  <c r="AC1015" i="3"/>
  <c r="AC515" i="3"/>
  <c r="AE515" i="3" s="1"/>
  <c r="AC342" i="3"/>
  <c r="AC679" i="3"/>
  <c r="AE679" i="3" s="1"/>
  <c r="AC1043" i="3"/>
  <c r="AC1418" i="3"/>
  <c r="AE1418" i="3" s="1"/>
  <c r="AC350" i="3"/>
  <c r="AC46" i="3"/>
  <c r="AE46" i="3" s="1"/>
  <c r="AC488" i="3"/>
  <c r="AC343" i="3"/>
  <c r="AE343" i="3" s="1"/>
  <c r="AC80" i="3"/>
  <c r="AC40" i="3"/>
  <c r="AE40" i="3" s="1"/>
  <c r="AC889" i="3"/>
  <c r="AC41" i="3"/>
  <c r="AE41" i="3" s="1"/>
  <c r="AC57" i="3"/>
  <c r="AC613" i="3"/>
  <c r="AE613" i="3" s="1"/>
  <c r="AC946" i="3"/>
  <c r="AC1454" i="3"/>
  <c r="AE1454" i="3" s="1"/>
  <c r="AC671" i="3"/>
  <c r="AC71" i="3"/>
  <c r="AE71" i="3" s="1"/>
  <c r="AC62" i="3"/>
  <c r="AC454" i="3"/>
  <c r="AE454" i="3" s="1"/>
  <c r="AC134" i="3"/>
  <c r="AC322" i="3"/>
  <c r="AE322" i="3" s="1"/>
  <c r="AC324" i="3"/>
  <c r="AC34" i="3"/>
  <c r="AE34" i="3" s="1"/>
  <c r="AC521" i="3"/>
  <c r="AC23" i="3"/>
  <c r="AE23" i="3" s="1"/>
  <c r="AC492" i="3"/>
  <c r="AC1238" i="3"/>
  <c r="AE1238" i="3" s="1"/>
  <c r="AC824" i="3"/>
  <c r="AC676" i="3"/>
  <c r="AE676" i="3" s="1"/>
  <c r="AC584" i="3"/>
  <c r="AC1876" i="3"/>
  <c r="AE1876" i="3" s="1"/>
  <c r="AC315" i="3"/>
  <c r="AC293" i="3"/>
  <c r="AE293" i="3" s="1"/>
  <c r="AC50" i="3"/>
  <c r="AC457" i="3"/>
  <c r="AE457" i="3" s="1"/>
  <c r="AC472" i="3"/>
  <c r="AC309" i="3"/>
  <c r="AE309" i="3" s="1"/>
  <c r="AC311" i="3"/>
  <c r="AC464" i="3"/>
  <c r="AE464" i="3" s="1"/>
  <c r="AC292" i="3"/>
  <c r="AC1493" i="3"/>
  <c r="AE1493" i="3" s="1"/>
  <c r="AC846" i="3"/>
  <c r="AC75" i="3"/>
  <c r="AE75" i="3" s="1"/>
  <c r="AC974" i="3"/>
  <c r="AC352" i="3"/>
  <c r="AE352" i="3" s="1"/>
  <c r="AC14" i="3"/>
  <c r="AC378" i="3"/>
  <c r="AE378" i="3" s="1"/>
  <c r="AC1305" i="3"/>
  <c r="AC266" i="3"/>
  <c r="AE266" i="3" s="1"/>
  <c r="AC79" i="3"/>
  <c r="AC257" i="3"/>
  <c r="AE257" i="3" s="1"/>
  <c r="AC1378" i="3"/>
  <c r="AC27" i="3"/>
  <c r="AE27" i="3" s="1"/>
  <c r="AC443" i="3"/>
  <c r="AC985" i="3"/>
  <c r="AE985" i="3" s="1"/>
  <c r="AC279" i="3"/>
  <c r="AC1324" i="3"/>
  <c r="AE1324" i="3" s="1"/>
  <c r="AC87" i="3"/>
  <c r="AC399" i="3"/>
  <c r="AE399" i="3" s="1"/>
  <c r="AC425" i="3"/>
  <c r="AC404" i="3"/>
  <c r="AE404" i="3" s="1"/>
  <c r="AC481" i="3"/>
  <c r="AC235" i="3"/>
  <c r="AE235" i="3" s="1"/>
  <c r="AC99" i="3"/>
  <c r="AC132" i="3"/>
  <c r="AE132" i="3" s="1"/>
  <c r="AC234" i="3"/>
  <c r="AC82" i="3"/>
  <c r="AE82" i="3" s="1"/>
  <c r="AC326" i="3"/>
  <c r="AC256" i="3"/>
  <c r="AE256" i="3" s="1"/>
  <c r="AC127" i="3"/>
  <c r="AC22" i="3"/>
  <c r="AE22" i="3" s="1"/>
  <c r="AC1311" i="3"/>
  <c r="AC3" i="3"/>
  <c r="AE3" i="3" s="1"/>
  <c r="AC702" i="3"/>
  <c r="AC137" i="3"/>
  <c r="AE137" i="3" s="1"/>
  <c r="AC414" i="3"/>
  <c r="AC238" i="3"/>
  <c r="AE238" i="3" s="1"/>
  <c r="AC276" i="3"/>
  <c r="AC227" i="3"/>
  <c r="AE227" i="3" s="1"/>
  <c r="AC223" i="3"/>
  <c r="AC1298" i="3"/>
  <c r="AE1298" i="3" s="1"/>
  <c r="AC559" i="3"/>
  <c r="AC236" i="3"/>
  <c r="AE236" i="3" s="1"/>
  <c r="AC332" i="3"/>
  <c r="AC243" i="3"/>
  <c r="AE243" i="3" s="1"/>
  <c r="AC77" i="3"/>
  <c r="AC863" i="3"/>
  <c r="AE863" i="3" s="1"/>
  <c r="AC278" i="3"/>
  <c r="AC695" i="3"/>
  <c r="AE695" i="3" s="1"/>
  <c r="AC320" i="3"/>
  <c r="AC260" i="3"/>
  <c r="AE260" i="3" s="1"/>
  <c r="AC355" i="3"/>
  <c r="AC283" i="3"/>
  <c r="AE283" i="3" s="1"/>
  <c r="AC262" i="3"/>
  <c r="AC325" i="3"/>
  <c r="AE325" i="3" s="1"/>
  <c r="AC48" i="3"/>
  <c r="AC1608" i="3"/>
  <c r="AE1608" i="3" s="1"/>
  <c r="AC246" i="3"/>
  <c r="AC303" i="3"/>
  <c r="AE303" i="3" s="1"/>
  <c r="AC29" i="3"/>
  <c r="AC321" i="3"/>
  <c r="AE321" i="3" s="1"/>
  <c r="AC479" i="3"/>
  <c r="AC38" i="3"/>
  <c r="AE38" i="3" s="1"/>
  <c r="AC542" i="3"/>
  <c r="AC63" i="3"/>
  <c r="AE63" i="3" s="1"/>
  <c r="AC11" i="3"/>
  <c r="AC357" i="3"/>
  <c r="AE357" i="3" s="1"/>
  <c r="AC91" i="3"/>
  <c r="AC390" i="3"/>
  <c r="AE390" i="3" s="1"/>
  <c r="AC224" i="3"/>
  <c r="AC795" i="3"/>
  <c r="AE795" i="3" s="1"/>
  <c r="AC249" i="3"/>
  <c r="AC204" i="3"/>
  <c r="AE204" i="3" s="1"/>
  <c r="AC329" i="3"/>
  <c r="AC202" i="3"/>
  <c r="AE202" i="3" s="1"/>
  <c r="AC306" i="3"/>
  <c r="AC622" i="3"/>
  <c r="AE622" i="3" s="1"/>
  <c r="AC201" i="3"/>
  <c r="AC1596" i="3"/>
  <c r="AE1596" i="3" s="1"/>
  <c r="AC210" i="3"/>
  <c r="AC36" i="3"/>
  <c r="AE36" i="3" s="1"/>
  <c r="AC7" i="3"/>
  <c r="AC422" i="3"/>
  <c r="AE422" i="3" s="1"/>
  <c r="AC20" i="3"/>
  <c r="AC208" i="3"/>
  <c r="AE208" i="3" s="1"/>
  <c r="AC218" i="3"/>
  <c r="AC1025" i="3"/>
  <c r="AE1025" i="3" s="1"/>
  <c r="AC207" i="3"/>
  <c r="AC2" i="3"/>
  <c r="AE2" i="3" s="1"/>
  <c r="AC209" i="3"/>
  <c r="AC263" i="3"/>
  <c r="AE263" i="3" s="1"/>
  <c r="AC237" i="3"/>
  <c r="AC1200" i="3"/>
  <c r="AE1200" i="3" s="1"/>
  <c r="AC1263" i="3"/>
  <c r="AC869" i="3"/>
  <c r="AE869" i="3" s="1"/>
  <c r="AC290" i="3"/>
  <c r="AC524" i="3"/>
  <c r="AE524" i="3" s="1"/>
  <c r="AC420" i="3"/>
  <c r="AC1928" i="3"/>
  <c r="AE1928" i="3" s="1"/>
  <c r="AC252" i="3"/>
  <c r="AC1570" i="3"/>
  <c r="AE1570" i="3" s="1"/>
  <c r="AC228" i="3"/>
  <c r="AC535" i="3"/>
  <c r="AE535" i="3" s="1"/>
  <c r="AC232" i="3"/>
  <c r="AC364" i="3"/>
  <c r="AE364" i="3" s="1"/>
  <c r="AC445" i="3"/>
  <c r="AC533" i="3"/>
  <c r="AE533" i="3" s="1"/>
  <c r="AC1609" i="3"/>
  <c r="AC273" i="3"/>
  <c r="AE273" i="3" s="1"/>
  <c r="AC331" i="3"/>
  <c r="AC792" i="3"/>
  <c r="AE792" i="3" s="1"/>
  <c r="AC240" i="3"/>
  <c r="AC467" i="3"/>
  <c r="AE467" i="3" s="1"/>
  <c r="AC16" i="3"/>
  <c r="AC226" i="3"/>
  <c r="AE226" i="3" s="1"/>
  <c r="AC199" i="3"/>
  <c r="AC1662" i="3"/>
  <c r="AE1662" i="3" s="1"/>
  <c r="AC453" i="3"/>
  <c r="AC438" i="3"/>
  <c r="AE438" i="3" s="1"/>
  <c r="AC416" i="3"/>
  <c r="AC268" i="3"/>
  <c r="AE268" i="3" s="1"/>
  <c r="AC258" i="3"/>
  <c r="AC230" i="3"/>
  <c r="AE230" i="3" s="1"/>
  <c r="AC2009" i="3"/>
  <c r="AC337" i="3"/>
  <c r="AE337" i="3" s="1"/>
  <c r="AC60" i="3"/>
  <c r="AC264" i="3"/>
  <c r="AE264" i="3" s="1"/>
  <c r="AC242" i="3"/>
  <c r="AC483" i="3"/>
  <c r="AE483" i="3" s="1"/>
  <c r="AC70" i="3"/>
  <c r="AC1229" i="3"/>
  <c r="AE1229" i="3" s="1"/>
  <c r="AC474" i="3"/>
  <c r="AC365" i="3"/>
  <c r="AE365" i="3" s="1"/>
  <c r="AC405" i="3"/>
  <c r="AC482" i="3"/>
  <c r="AE482" i="3" s="1"/>
  <c r="AC511" i="3"/>
  <c r="AC775" i="3"/>
  <c r="AE775" i="3" s="1"/>
  <c r="AC10" i="3"/>
  <c r="AC106" i="3"/>
  <c r="AE106" i="3" s="1"/>
  <c r="AC327" i="3"/>
  <c r="AC113" i="3"/>
  <c r="AE113" i="3" s="1"/>
  <c r="AC1657" i="3"/>
  <c r="AC455" i="3"/>
  <c r="AE455" i="3" s="1"/>
  <c r="AC967" i="3"/>
  <c r="AC58" i="3"/>
  <c r="AE58" i="3" s="1"/>
  <c r="AC17" i="3"/>
  <c r="AC15" i="3"/>
  <c r="AE15" i="3" s="1"/>
  <c r="AC1613" i="3"/>
  <c r="AC297" i="3"/>
  <c r="AE297" i="3" s="1"/>
  <c r="AC437" i="3"/>
  <c r="AC1560" i="3"/>
  <c r="AE1560" i="3" s="1"/>
  <c r="AC299" i="3"/>
  <c r="AC452" i="3"/>
  <c r="AE452" i="3" s="1"/>
  <c r="AC255" i="3"/>
  <c r="AC433" i="3"/>
  <c r="AE433" i="3" s="1"/>
  <c r="AC280" i="3"/>
  <c r="AC1371" i="3"/>
  <c r="AE1371" i="3" s="1"/>
  <c r="AC544" i="3"/>
  <c r="AC1067" i="3"/>
  <c r="AE1067" i="3" s="1"/>
  <c r="AC731" i="3"/>
  <c r="AC269" i="3"/>
  <c r="AE269" i="3" s="1"/>
  <c r="AC51" i="3"/>
  <c r="AC896" i="3"/>
  <c r="AE896" i="3" s="1"/>
  <c r="AC74" i="3"/>
  <c r="AC139" i="3"/>
  <c r="AE139" i="3" s="1"/>
  <c r="AC539" i="3"/>
  <c r="AC295" i="3"/>
  <c r="AE295" i="3" s="1"/>
  <c r="AC446" i="3"/>
  <c r="AC21" i="3"/>
  <c r="AE21" i="3" s="1"/>
  <c r="AC277" i="3"/>
  <c r="AC286" i="3"/>
  <c r="AE286" i="3" s="1"/>
  <c r="AC26" i="3"/>
  <c r="AC294" i="3"/>
  <c r="AE294" i="3" s="1"/>
  <c r="AC85" i="3"/>
  <c r="AC281" i="3"/>
  <c r="AE281" i="3" s="1"/>
  <c r="AC586" i="3"/>
  <c r="AC301" i="3"/>
  <c r="AE301" i="3" s="1"/>
  <c r="AC375" i="3"/>
  <c r="AC1299" i="3"/>
  <c r="AE1299" i="3" s="1"/>
  <c r="AC126" i="3"/>
  <c r="AC86" i="3"/>
  <c r="AE86" i="3" s="1"/>
  <c r="AC406" i="3"/>
  <c r="AC617" i="3"/>
  <c r="AE617" i="3" s="1"/>
  <c r="AC682" i="3"/>
  <c r="AC1078" i="3"/>
  <c r="AE1078" i="3" s="1"/>
  <c r="AC42" i="3"/>
  <c r="AC489" i="3"/>
  <c r="AE489" i="3" s="1"/>
  <c r="AC35" i="3"/>
  <c r="AC517" i="3"/>
  <c r="AE517" i="3" s="1"/>
  <c r="AC32" i="3"/>
  <c r="AC367" i="3"/>
  <c r="AE367" i="3" s="1"/>
  <c r="AC92" i="3"/>
  <c r="AC1385" i="3"/>
  <c r="AE1385" i="3" s="1"/>
  <c r="AC37" i="3"/>
  <c r="AC334" i="3"/>
  <c r="AE334" i="3" s="1"/>
  <c r="AC330" i="3"/>
  <c r="AC560" i="3"/>
  <c r="AE560" i="3" s="1"/>
  <c r="AC69" i="3"/>
  <c r="AC572" i="3"/>
  <c r="AE572" i="3" s="1"/>
  <c r="AC734" i="3"/>
  <c r="AC66" i="3"/>
  <c r="AE66" i="3" s="1"/>
  <c r="AC359" i="3"/>
  <c r="AC496" i="3"/>
  <c r="AE496" i="3" s="1"/>
  <c r="AC349" i="3"/>
  <c r="AC52" i="3"/>
  <c r="AE52" i="3" s="1"/>
  <c r="AC59" i="3"/>
  <c r="AC898" i="3"/>
  <c r="AE898" i="3" s="1"/>
  <c r="AC907" i="3"/>
  <c r="AC1138" i="3"/>
  <c r="AE1138" i="3" s="1"/>
  <c r="AC115" i="3"/>
  <c r="AC346" i="3"/>
  <c r="AE346" i="3" s="1"/>
  <c r="AC371" i="3"/>
  <c r="AC380" i="3"/>
  <c r="AE380" i="3" s="1"/>
  <c r="AC348" i="3"/>
  <c r="AC368" i="3"/>
  <c r="AE368" i="3" s="1"/>
  <c r="AC351" i="3"/>
  <c r="AC67" i="3"/>
  <c r="AE67" i="3" s="1"/>
  <c r="AC396" i="3"/>
  <c r="AC358" i="3"/>
  <c r="AE358" i="3" s="1"/>
  <c r="AC385" i="3"/>
  <c r="AC1353" i="3"/>
  <c r="AE1353" i="3" s="1"/>
  <c r="AC929" i="3"/>
  <c r="AC525" i="3"/>
  <c r="AE525" i="3" s="1"/>
  <c r="AC96" i="3"/>
  <c r="AC1511" i="3"/>
  <c r="AE1511" i="3" s="1"/>
  <c r="AC491" i="3"/>
  <c r="AC1184" i="3"/>
  <c r="AE1184" i="3" s="1"/>
  <c r="AC148" i="3"/>
  <c r="AC111" i="3"/>
  <c r="AE111" i="3" s="1"/>
  <c r="AC451" i="3"/>
  <c r="AC117" i="3"/>
  <c r="AE117" i="3" s="1"/>
  <c r="AC392" i="3"/>
  <c r="AC493" i="3"/>
  <c r="AE493" i="3" s="1"/>
  <c r="AC402" i="3"/>
  <c r="AC486" i="3"/>
  <c r="AE486" i="3" s="1"/>
  <c r="AC398" i="3"/>
  <c r="AC520" i="3"/>
  <c r="AE520" i="3" s="1"/>
  <c r="AC123" i="3"/>
  <c r="AC108" i="3"/>
  <c r="AE108" i="3" s="1"/>
  <c r="AC705" i="3"/>
  <c r="AC465" i="3"/>
  <c r="AE465" i="3" s="1"/>
  <c r="AC480" i="3"/>
  <c r="AC444" i="3"/>
  <c r="AE444" i="3" s="1"/>
  <c r="AC503" i="3"/>
  <c r="AC982" i="3"/>
  <c r="AE982" i="3" s="1"/>
  <c r="AC426" i="3"/>
  <c r="AC431" i="3"/>
  <c r="AE431" i="3" s="1"/>
  <c r="AC1287" i="3"/>
  <c r="AC1171" i="3"/>
  <c r="AE1171" i="3" s="1"/>
  <c r="AC646" i="3"/>
  <c r="AC121" i="3"/>
  <c r="AE121" i="3" s="1"/>
  <c r="AC1217" i="3"/>
  <c r="AC557" i="3"/>
  <c r="AE557" i="3" s="1"/>
  <c r="AC569" i="3"/>
  <c r="AC468" i="3"/>
  <c r="AE468" i="3" s="1"/>
  <c r="AC469" i="3"/>
  <c r="AC458" i="3"/>
  <c r="AE458" i="3" s="1"/>
  <c r="AC104" i="3"/>
  <c r="AC669" i="3"/>
  <c r="AE669" i="3" s="1"/>
  <c r="AC152" i="3"/>
  <c r="AC477" i="3"/>
  <c r="AE477" i="3" s="1"/>
  <c r="AC737" i="3"/>
  <c r="AC1152" i="3"/>
  <c r="AE1152" i="3" s="1"/>
  <c r="AC959" i="3"/>
  <c r="AC522" i="3"/>
  <c r="AE522" i="3" s="1"/>
  <c r="AC136" i="3"/>
  <c r="AC506" i="3"/>
  <c r="AE506" i="3" s="1"/>
  <c r="AC575" i="3"/>
  <c r="AC502" i="3"/>
  <c r="AE502" i="3" s="1"/>
  <c r="AC128" i="3"/>
  <c r="AC512" i="3"/>
  <c r="AE512" i="3" s="1"/>
  <c r="AC647" i="3"/>
  <c r="AC552" i="3"/>
  <c r="AE552" i="3" s="1"/>
  <c r="AC563" i="3"/>
  <c r="AC1144" i="3"/>
  <c r="AE1144" i="3" s="1"/>
  <c r="AC1352" i="3"/>
  <c r="AC1257" i="3"/>
  <c r="AE1257" i="3" s="1"/>
  <c r="AC1215" i="3"/>
  <c r="AC130" i="3"/>
  <c r="AE130" i="3" s="1"/>
  <c r="AC530" i="3"/>
  <c r="AC813" i="3"/>
  <c r="AE813" i="3" s="1"/>
  <c r="AC540" i="3"/>
  <c r="AC177" i="3"/>
  <c r="AE177" i="3" s="1"/>
  <c r="AC1141" i="3"/>
  <c r="AC732" i="3"/>
  <c r="AE732" i="3" s="1"/>
  <c r="AC149" i="3"/>
  <c r="AC902" i="3"/>
  <c r="AE902" i="3" s="1"/>
  <c r="AC701" i="3"/>
  <c r="AC579" i="3"/>
  <c r="AE579" i="3" s="1"/>
  <c r="AC567" i="3"/>
  <c r="AC666" i="3"/>
  <c r="AE666" i="3" s="1"/>
  <c r="AC173" i="3"/>
  <c r="AC581" i="3"/>
  <c r="AE581" i="3" s="1"/>
  <c r="AC711" i="3"/>
  <c r="AC769" i="3"/>
  <c r="AE769" i="3" s="1"/>
  <c r="AC725" i="3"/>
  <c r="AC660" i="3"/>
  <c r="AE660" i="3" s="1"/>
  <c r="AC764" i="3"/>
  <c r="AC142" i="3"/>
  <c r="AE142" i="3" s="1"/>
  <c r="AC744" i="3"/>
  <c r="AC147" i="3"/>
  <c r="AE147" i="3" s="1"/>
  <c r="AC607" i="3"/>
  <c r="AC616" i="3"/>
  <c r="AE616" i="3" s="1"/>
  <c r="AC623" i="3"/>
  <c r="AC1387" i="3"/>
  <c r="AE1387" i="3" s="1"/>
  <c r="AC653" i="3"/>
  <c r="AC1028" i="3"/>
  <c r="AE1028" i="3" s="1"/>
  <c r="AC153" i="3"/>
  <c r="AC708" i="3"/>
  <c r="AE708" i="3" s="1"/>
  <c r="AC189" i="3"/>
  <c r="AC628" i="3"/>
  <c r="AE628" i="3" s="1"/>
  <c r="AC1272" i="3"/>
  <c r="AC986" i="3"/>
  <c r="AE986" i="3" s="1"/>
  <c r="AC700" i="3"/>
  <c r="AC809" i="3"/>
  <c r="AE809" i="3" s="1"/>
  <c r="AC736" i="3"/>
  <c r="AC685" i="3"/>
  <c r="AE685" i="3" s="1"/>
  <c r="AC746" i="3"/>
  <c r="AC730" i="3"/>
  <c r="AE730" i="3" s="1"/>
  <c r="AC835" i="3"/>
  <c r="AC677" i="3"/>
  <c r="AE677" i="3" s="1"/>
  <c r="AC958" i="3"/>
  <c r="AC167" i="3"/>
  <c r="AE167" i="3" s="1"/>
  <c r="AC840" i="3"/>
  <c r="AC1199" i="3"/>
  <c r="AE1199" i="3" s="1"/>
  <c r="AC722" i="3"/>
  <c r="AC650" i="3"/>
  <c r="AE650" i="3" s="1"/>
  <c r="AC759" i="3"/>
  <c r="AC663" i="3"/>
  <c r="AE663" i="3" s="1"/>
  <c r="AC727" i="3"/>
  <c r="AC881" i="3"/>
  <c r="AE881" i="3" s="1"/>
  <c r="AC761" i="3"/>
  <c r="AC645" i="3"/>
  <c r="AE645" i="3" s="1"/>
  <c r="AC827" i="3"/>
  <c r="AC194" i="3"/>
  <c r="AE194" i="3" s="1"/>
  <c r="AC754" i="3"/>
  <c r="AC1068" i="3"/>
  <c r="AE1068" i="3" s="1"/>
  <c r="AC675" i="3"/>
  <c r="AC673" i="3"/>
  <c r="AE673" i="3" s="1"/>
  <c r="AC684" i="3"/>
  <c r="AC692" i="3"/>
  <c r="AE692" i="3" s="1"/>
  <c r="AC883" i="3"/>
  <c r="AC680" i="3"/>
  <c r="AE680" i="3" s="1"/>
  <c r="AC179" i="3"/>
  <c r="AC688" i="3"/>
  <c r="AE688" i="3" s="1"/>
  <c r="AC794" i="3"/>
  <c r="AC1556" i="3"/>
  <c r="AE1556" i="3" s="1"/>
  <c r="AC758" i="3"/>
  <c r="AC909" i="3"/>
  <c r="AE909" i="3" s="1"/>
  <c r="AC738" i="3"/>
  <c r="AC2061" i="3"/>
  <c r="AE2061" i="3" s="1"/>
  <c r="AC707" i="3"/>
  <c r="AC895" i="3"/>
  <c r="AE895" i="3" s="1"/>
  <c r="AC1246" i="3"/>
  <c r="AC714" i="3"/>
  <c r="AE714" i="3" s="1"/>
  <c r="AC724" i="3"/>
  <c r="AC971" i="3"/>
  <c r="AE971" i="3" s="1"/>
  <c r="AC842" i="3"/>
  <c r="AC735" i="3"/>
  <c r="AE735" i="3" s="1"/>
  <c r="AC812" i="3"/>
  <c r="AC899" i="3"/>
  <c r="AE899" i="3" s="1"/>
  <c r="AC741" i="3"/>
  <c r="AC2117" i="3"/>
  <c r="AE2117" i="3" s="1"/>
  <c r="AC797" i="3"/>
  <c r="AC901" i="3"/>
  <c r="AE901" i="3" s="1"/>
  <c r="AC767" i="3"/>
  <c r="AC773" i="3"/>
  <c r="AE773" i="3" s="1"/>
  <c r="AC774" i="3"/>
  <c r="AC749" i="3"/>
  <c r="AE749" i="3" s="1"/>
  <c r="AC815" i="3"/>
  <c r="AC808" i="3"/>
  <c r="AE808" i="3" s="1"/>
  <c r="AC2088" i="3"/>
  <c r="AC786" i="3"/>
  <c r="AE786" i="3" s="1"/>
  <c r="AC873" i="3"/>
  <c r="AC859" i="3"/>
  <c r="AE859" i="3" s="1"/>
  <c r="AC945" i="3"/>
  <c r="AC780" i="3"/>
  <c r="AE780" i="3" s="1"/>
  <c r="AC1792" i="3"/>
  <c r="AC989" i="3"/>
  <c r="AE989" i="3" s="1"/>
  <c r="AC951" i="3"/>
  <c r="AC818" i="3"/>
  <c r="AE818" i="3" s="1"/>
  <c r="AC861" i="3"/>
  <c r="AC811" i="3"/>
  <c r="AE811" i="3" s="1"/>
  <c r="AC836" i="3"/>
  <c r="AC991" i="3"/>
  <c r="AE991" i="3" s="1"/>
  <c r="AC867" i="3"/>
  <c r="AC832" i="3"/>
  <c r="AE832" i="3" s="1"/>
  <c r="AC920" i="3"/>
  <c r="AC1154" i="3"/>
  <c r="AE1154" i="3" s="1"/>
  <c r="AC890" i="3"/>
  <c r="AC943" i="3"/>
  <c r="AE943" i="3" s="1"/>
  <c r="AC833" i="3"/>
  <c r="AC837" i="3"/>
  <c r="AE837" i="3" s="1"/>
  <c r="AC871" i="3"/>
  <c r="AC1008" i="3"/>
  <c r="AC956" i="3"/>
  <c r="AC1775" i="3"/>
  <c r="AC874" i="3"/>
  <c r="AC2282" i="3"/>
  <c r="AC891" i="3"/>
  <c r="AC1032" i="3"/>
  <c r="AC878" i="3"/>
  <c r="AC882" i="3"/>
  <c r="AC1146" i="3"/>
  <c r="AC980" i="3"/>
  <c r="AC973" i="3"/>
  <c r="AC1182" i="3"/>
  <c r="AC1017" i="3"/>
  <c r="AC1174" i="3"/>
  <c r="AC1425" i="3"/>
  <c r="AC1139" i="3"/>
  <c r="AC904" i="3"/>
  <c r="AC916" i="3"/>
  <c r="AC950" i="3"/>
  <c r="AC1070" i="3"/>
  <c r="AC1077" i="3"/>
  <c r="AC937" i="3"/>
  <c r="AC994" i="3"/>
  <c r="AC1990" i="3"/>
  <c r="AC1198" i="3"/>
  <c r="AC1496" i="3"/>
  <c r="AC995" i="3"/>
  <c r="AC1020" i="3"/>
  <c r="AC1750" i="3"/>
  <c r="AC996" i="3"/>
  <c r="AC970" i="3"/>
  <c r="AC953" i="3"/>
  <c r="AC975" i="3"/>
  <c r="AC972" i="3"/>
  <c r="AC1428" i="3"/>
  <c r="AC976" i="3"/>
  <c r="AC1035" i="3"/>
  <c r="AC988" i="3"/>
  <c r="AC1036" i="3"/>
  <c r="AC1108" i="3"/>
  <c r="AC1160" i="3"/>
  <c r="AC1004" i="3"/>
  <c r="AC1400" i="3"/>
  <c r="AC1241" i="3"/>
  <c r="AC1011" i="3"/>
  <c r="AC1038" i="3"/>
  <c r="AC1126" i="3"/>
  <c r="AC1024" i="3"/>
  <c r="AC1052" i="3"/>
  <c r="AC1046" i="3"/>
  <c r="AC5175" i="3"/>
  <c r="AC3616" i="3"/>
  <c r="AC4691" i="3"/>
  <c r="AC5146" i="3"/>
  <c r="AC5168" i="3"/>
  <c r="AC4779" i="3"/>
  <c r="AC3579" i="3"/>
  <c r="AC5030" i="3"/>
  <c r="AC3660" i="3"/>
  <c r="AC5158" i="3"/>
  <c r="AC4006" i="3"/>
  <c r="AC4948" i="3"/>
  <c r="AC4255" i="3"/>
  <c r="AC4858" i="3"/>
  <c r="AC4812" i="3"/>
  <c r="AC5137" i="3"/>
  <c r="AC4688" i="3"/>
  <c r="AC4149" i="3"/>
  <c r="AC3452" i="3"/>
  <c r="AC4322" i="3"/>
  <c r="AC5078" i="3"/>
  <c r="AC4981" i="3"/>
  <c r="AC4544" i="3"/>
  <c r="AC5116" i="3"/>
  <c r="AC3952" i="3"/>
  <c r="AC4490" i="3"/>
  <c r="AC4965" i="3"/>
  <c r="AC4922" i="3"/>
  <c r="AC4278" i="3"/>
  <c r="AC3420" i="3"/>
  <c r="AC3773" i="3"/>
  <c r="AC5047" i="3"/>
  <c r="AC4069" i="3"/>
  <c r="AC4929" i="3"/>
  <c r="AC2882" i="3"/>
  <c r="AC4507" i="3"/>
  <c r="AC5052" i="3"/>
  <c r="AC4390" i="3"/>
  <c r="AC3747" i="3"/>
  <c r="AC3081" i="3"/>
  <c r="AC4742" i="3"/>
  <c r="AC4568" i="3"/>
  <c r="AC3653" i="3"/>
  <c r="AC4853" i="3"/>
  <c r="AC4991" i="3"/>
  <c r="AC4852" i="3"/>
  <c r="AC4545" i="3"/>
  <c r="AC4011" i="3"/>
  <c r="AC4350" i="3"/>
  <c r="AC4619" i="3"/>
  <c r="AC2671" i="3"/>
  <c r="AC4464" i="3"/>
  <c r="AC4406" i="3"/>
  <c r="AC4670" i="3"/>
  <c r="AC4987" i="3"/>
  <c r="AC3216" i="3"/>
  <c r="AC3784" i="3"/>
  <c r="AC3899" i="3"/>
  <c r="AC4988" i="3"/>
  <c r="AC3847" i="3"/>
  <c r="AC3585" i="3"/>
  <c r="AC4954" i="3"/>
  <c r="AC3576" i="3"/>
  <c r="AC3425" i="3"/>
  <c r="AC4737" i="3"/>
  <c r="AC4792" i="3"/>
  <c r="AC4531" i="3"/>
  <c r="AC4606" i="3"/>
  <c r="AC4846" i="3"/>
  <c r="AC3727" i="3"/>
  <c r="AC4685" i="3"/>
  <c r="AC4943" i="3"/>
  <c r="AC4420" i="3"/>
  <c r="AC3923" i="3"/>
  <c r="AC3336" i="3"/>
  <c r="AC2605" i="3"/>
  <c r="AC4862" i="3"/>
  <c r="AC4097" i="3"/>
  <c r="AC4124" i="3"/>
  <c r="AC3410" i="3"/>
  <c r="AC4913" i="3"/>
  <c r="AC4493" i="3"/>
  <c r="AC3434" i="3"/>
  <c r="AC4383" i="3"/>
  <c r="AC3352" i="3"/>
  <c r="AC3364" i="3"/>
  <c r="AC4078" i="3"/>
  <c r="AC3853" i="3"/>
  <c r="AC4333" i="3"/>
  <c r="AC4677" i="3"/>
  <c r="AC3013" i="3"/>
  <c r="AC3876" i="3"/>
  <c r="AC4768" i="3"/>
  <c r="AC2412" i="3"/>
  <c r="AC3769" i="3"/>
  <c r="AC4216" i="3"/>
  <c r="AC4713" i="3"/>
  <c r="AC3299" i="3"/>
  <c r="AC4784" i="3"/>
  <c r="AC4258" i="3"/>
  <c r="AC2479" i="3"/>
  <c r="AC4589" i="3"/>
  <c r="AC4439" i="3"/>
  <c r="AC2714" i="3"/>
  <c r="AC4728" i="3"/>
  <c r="AC3424" i="3"/>
  <c r="AC3534" i="3"/>
  <c r="AC3477" i="3"/>
  <c r="AC3376" i="3"/>
  <c r="AC4434" i="3"/>
  <c r="AC4696" i="3"/>
  <c r="AC4804" i="3"/>
  <c r="AC3055" i="3"/>
  <c r="AC4442" i="3"/>
  <c r="AC4317" i="3"/>
  <c r="AC3455" i="3"/>
  <c r="AC3159" i="3"/>
  <c r="AC4709" i="3"/>
  <c r="AC4155" i="3"/>
  <c r="AC4192" i="3"/>
  <c r="AC3251" i="3"/>
  <c r="AC4180" i="3"/>
  <c r="AC4307" i="3"/>
  <c r="AC4614" i="3"/>
  <c r="AC4478" i="3"/>
  <c r="AC4751" i="3"/>
  <c r="AC4702" i="3"/>
  <c r="AC4082" i="3"/>
  <c r="AC4700" i="3"/>
  <c r="AC2783" i="3"/>
  <c r="AC4630" i="3"/>
  <c r="AC2823" i="3"/>
  <c r="AC4194" i="3"/>
  <c r="AC4652" i="3"/>
  <c r="AC4673" i="3"/>
  <c r="AC4140" i="3"/>
  <c r="AC3315" i="3"/>
  <c r="AC4620" i="3"/>
  <c r="AC3992" i="3"/>
  <c r="AC2956" i="3"/>
  <c r="AC4660" i="3"/>
  <c r="AC3241" i="3"/>
  <c r="AC4676" i="3"/>
  <c r="AC4220" i="3"/>
  <c r="AC3967" i="3"/>
  <c r="AC4304" i="3"/>
  <c r="AC3965" i="3"/>
  <c r="AC3657" i="3"/>
  <c r="AC4533" i="3"/>
  <c r="AC3795" i="3"/>
  <c r="AC4632" i="3"/>
  <c r="AC2959" i="3"/>
  <c r="AC3592" i="3"/>
  <c r="AC4467" i="3"/>
  <c r="AC3913" i="3"/>
  <c r="AC3230" i="3"/>
  <c r="AC3831" i="3"/>
  <c r="AC2850" i="3"/>
  <c r="AC4574" i="3"/>
  <c r="AC3496" i="3"/>
  <c r="AC2872" i="3"/>
  <c r="AC3705" i="3"/>
  <c r="AC3248" i="3"/>
  <c r="AC3491" i="3"/>
  <c r="AC4518" i="3"/>
  <c r="AC3348" i="3"/>
  <c r="AC3614" i="3"/>
  <c r="AC2977" i="3"/>
  <c r="AC3150" i="3"/>
  <c r="AC3627" i="3"/>
  <c r="AC3943" i="3"/>
  <c r="AC4358" i="3"/>
  <c r="AC3158" i="3"/>
  <c r="AC4119" i="3"/>
  <c r="AC3402" i="3"/>
  <c r="AC4430" i="3"/>
  <c r="AC3883" i="3"/>
  <c r="AC4426" i="3"/>
  <c r="AC4469" i="3"/>
  <c r="AC3063" i="3"/>
  <c r="AC4130" i="3"/>
  <c r="AC3694" i="3"/>
  <c r="AC3817" i="3"/>
  <c r="AC4308" i="3"/>
  <c r="AC4014" i="3"/>
  <c r="AC3247" i="3"/>
  <c r="AC3355" i="3"/>
  <c r="AC4371" i="3"/>
  <c r="AC3037" i="3"/>
  <c r="AC3850" i="3"/>
  <c r="AC4032" i="3"/>
  <c r="AC4254" i="3"/>
  <c r="AC3654" i="3"/>
  <c r="AC3642" i="3"/>
  <c r="AC3939" i="3"/>
  <c r="AC3070" i="3"/>
  <c r="AC4018" i="3"/>
  <c r="AC2998" i="3"/>
  <c r="AC3919" i="3"/>
  <c r="AC2860" i="3"/>
  <c r="AC4086" i="3"/>
  <c r="AC2819" i="3"/>
  <c r="AC4184" i="3"/>
  <c r="AC4267" i="3"/>
  <c r="AC3202" i="3"/>
  <c r="AC4163" i="3"/>
  <c r="AC2591" i="3"/>
  <c r="AC3674" i="3"/>
  <c r="AC3458" i="3"/>
  <c r="AC3812" i="3"/>
  <c r="AC4264" i="3"/>
  <c r="AC4177" i="3"/>
  <c r="AC3851" i="3"/>
  <c r="AC3790" i="3"/>
  <c r="AC3824" i="3"/>
  <c r="AC3382" i="3"/>
  <c r="AC3174" i="3"/>
  <c r="AC3764" i="3"/>
  <c r="AC2743" i="3"/>
  <c r="AC3472" i="3"/>
  <c r="AC3860" i="3"/>
  <c r="AC3621" i="3"/>
  <c r="AC4153" i="3"/>
  <c r="AC2896" i="3"/>
  <c r="AC3635" i="3"/>
  <c r="AC3760" i="3"/>
  <c r="AC3799" i="3"/>
  <c r="AC3903" i="3"/>
  <c r="AC4095" i="3"/>
  <c r="AC3079" i="3"/>
  <c r="AC3691" i="3"/>
  <c r="AC4107" i="3"/>
  <c r="AC3054" i="3"/>
  <c r="AC3320" i="3"/>
  <c r="AC3717" i="3"/>
  <c r="AC2924" i="3"/>
  <c r="AC3249" i="3"/>
  <c r="AC3999" i="3"/>
  <c r="AC3602" i="3"/>
  <c r="AC3389" i="3"/>
  <c r="AC3564" i="3"/>
  <c r="AC3179" i="3"/>
  <c r="AC3073" i="3"/>
  <c r="AC3972" i="3"/>
  <c r="AC3977" i="3"/>
  <c r="AC3167" i="3"/>
  <c r="AC3153" i="3"/>
  <c r="AC3964" i="3"/>
  <c r="AC4003" i="3"/>
  <c r="AC4017" i="3"/>
  <c r="AC3461" i="3"/>
  <c r="AC3492" i="3"/>
  <c r="AC3895" i="3"/>
  <c r="AC3586" i="3"/>
  <c r="AC3404" i="3"/>
  <c r="AC3624" i="3"/>
  <c r="AC3879" i="3"/>
  <c r="AC3849" i="3"/>
  <c r="AC3871" i="3"/>
  <c r="AC3675" i="3"/>
  <c r="AC3265" i="3"/>
  <c r="AC3304" i="3"/>
  <c r="AC3748" i="3"/>
  <c r="AC3741" i="3"/>
  <c r="AC3274" i="3"/>
  <c r="AC3340" i="3"/>
  <c r="AC3243" i="3"/>
  <c r="AC3665" i="3"/>
  <c r="AC3482" i="3"/>
  <c r="AC3279" i="3"/>
  <c r="AC3709" i="3"/>
  <c r="AC3501" i="3"/>
  <c r="AC3749" i="3"/>
  <c r="AC3857" i="3"/>
  <c r="AC3698" i="3"/>
  <c r="AC2967" i="3"/>
  <c r="AC3200" i="3"/>
  <c r="AC2760" i="3"/>
  <c r="AC3493" i="3"/>
  <c r="AC3846" i="3"/>
  <c r="AC3048" i="3"/>
  <c r="AC3379" i="3"/>
  <c r="AC3690" i="3"/>
  <c r="AC3532" i="3"/>
  <c r="AC3563" i="3"/>
  <c r="AC2702" i="3"/>
  <c r="AC3220" i="3"/>
  <c r="AC3316" i="3"/>
  <c r="AC3444" i="3"/>
  <c r="AC3366" i="3"/>
  <c r="AC3763" i="3"/>
  <c r="AC3447" i="3"/>
  <c r="AC2881" i="3"/>
  <c r="AC3034" i="3"/>
  <c r="AC2946" i="3"/>
  <c r="AC3003" i="3"/>
  <c r="AC3140" i="3"/>
  <c r="AC3702" i="3"/>
  <c r="AC2811" i="3"/>
  <c r="AC2945" i="3"/>
  <c r="AC3374" i="3"/>
  <c r="AC3475" i="3"/>
  <c r="AC3625" i="3"/>
  <c r="AC3103" i="3"/>
  <c r="AC3325" i="3"/>
  <c r="AC2524" i="3"/>
  <c r="AC2974" i="3"/>
  <c r="AC3305" i="3"/>
  <c r="AC2901" i="3"/>
  <c r="AC3556" i="3"/>
  <c r="AC3603" i="3"/>
  <c r="AC3540" i="3"/>
  <c r="AC3529" i="3"/>
  <c r="AC2480" i="3"/>
  <c r="AC3439" i="3"/>
  <c r="AC3443" i="3"/>
  <c r="AC3543" i="3"/>
  <c r="AC3177" i="3"/>
  <c r="AC2829" i="3"/>
  <c r="AC3040" i="3"/>
  <c r="AC3019" i="3"/>
  <c r="AC3527" i="3"/>
  <c r="AC3192" i="3"/>
  <c r="AC2868" i="3"/>
  <c r="AC2570" i="3"/>
  <c r="AC3483" i="3"/>
  <c r="AC2889" i="3"/>
  <c r="AC3238" i="3"/>
  <c r="AC3342" i="3"/>
  <c r="AC3123" i="3"/>
  <c r="AC2987" i="3"/>
  <c r="AC2887" i="3"/>
  <c r="AC3190" i="3"/>
  <c r="AC3115" i="3"/>
  <c r="AC2880" i="3"/>
  <c r="AC2505" i="3"/>
  <c r="AC2754" i="3"/>
  <c r="AC2927" i="3"/>
  <c r="AC2835" i="3"/>
  <c r="AC3149" i="3"/>
  <c r="AC3022" i="3"/>
  <c r="AC3023" i="3"/>
  <c r="AC2891" i="3"/>
  <c r="AC3394" i="3"/>
  <c r="AC2938" i="3"/>
  <c r="AC3391" i="3"/>
  <c r="AC2983" i="3"/>
  <c r="AC3041" i="3"/>
  <c r="AC3021" i="3"/>
  <c r="AC2804" i="3"/>
  <c r="AC3091" i="3"/>
  <c r="AC2611" i="3"/>
  <c r="AC3014" i="3"/>
  <c r="AC2779" i="3"/>
  <c r="AC2720" i="3"/>
  <c r="AC3203" i="3"/>
  <c r="AC2865" i="3"/>
  <c r="AC3137" i="3"/>
  <c r="AC3160" i="3"/>
  <c r="AC2643" i="3"/>
  <c r="AC2641" i="3"/>
  <c r="AC2741" i="3"/>
  <c r="AC3108" i="3"/>
  <c r="AC2902" i="3"/>
  <c r="AC2740" i="3"/>
  <c r="AC2770" i="3"/>
  <c r="AC3285" i="3"/>
  <c r="AC2749" i="3"/>
  <c r="AC2728" i="3"/>
  <c r="AC3225" i="3"/>
  <c r="AC3278" i="3"/>
  <c r="AC2934" i="3"/>
  <c r="AC3121" i="3"/>
  <c r="AC2755" i="3"/>
  <c r="AC2625" i="3"/>
  <c r="AC2666" i="3"/>
  <c r="AC2597" i="3"/>
  <c r="AC3082" i="3"/>
  <c r="AC3211" i="3"/>
  <c r="AC2932" i="3"/>
  <c r="AC3083" i="3"/>
  <c r="AC2604" i="3"/>
  <c r="AC3189" i="3"/>
  <c r="AC3107" i="3"/>
  <c r="AC2921" i="3"/>
  <c r="AC2373" i="3"/>
  <c r="AC2954" i="3"/>
  <c r="AC2566" i="3"/>
  <c r="AC3044" i="3"/>
  <c r="AC3152" i="3"/>
  <c r="AC3085" i="3"/>
  <c r="AC3109" i="3"/>
  <c r="AC2780" i="3"/>
  <c r="AC3144" i="3"/>
  <c r="AC2632" i="3"/>
  <c r="AC2658" i="3"/>
  <c r="AC2885" i="3"/>
  <c r="AC2677" i="3"/>
  <c r="AC2873" i="3"/>
  <c r="AC3113" i="3"/>
  <c r="AC2648" i="3"/>
  <c r="AC2843" i="3"/>
  <c r="AC3032" i="3"/>
  <c r="AC2453" i="3"/>
  <c r="AC3025" i="3"/>
  <c r="AC2833" i="3"/>
  <c r="AC2485" i="3"/>
  <c r="AC2501" i="3"/>
  <c r="AC2590" i="3"/>
  <c r="AC3101" i="3"/>
  <c r="AC2736" i="3"/>
  <c r="AC2464" i="3"/>
  <c r="AC2810" i="3"/>
  <c r="AC2607" i="3"/>
  <c r="AC2797" i="3"/>
  <c r="AC2982" i="3"/>
  <c r="AC2800" i="3"/>
  <c r="AC2681" i="3"/>
  <c r="AC2786" i="3"/>
  <c r="AC2422" i="3"/>
  <c r="AC2568" i="3"/>
  <c r="AC2807" i="3"/>
  <c r="AC2679" i="3"/>
  <c r="AC2470" i="3"/>
  <c r="AC2674" i="3"/>
  <c r="AC2949" i="3"/>
  <c r="AC2624" i="3"/>
  <c r="AC2721" i="3"/>
  <c r="AC2711" i="3"/>
  <c r="AC2608" i="3"/>
  <c r="AC2969" i="3"/>
  <c r="AC2595" i="3"/>
  <c r="AC2371" i="3"/>
  <c r="AC2918" i="3"/>
  <c r="AC2575" i="3"/>
  <c r="AC2719" i="3"/>
  <c r="AC2762" i="3"/>
  <c r="AC2425" i="3"/>
  <c r="AC2867" i="3"/>
  <c r="AC2853" i="3"/>
  <c r="AC2621" i="3"/>
  <c r="AC2758" i="3"/>
  <c r="AC2639" i="3"/>
  <c r="AC2396" i="3"/>
  <c r="AC2629" i="3"/>
  <c r="AC2582" i="3"/>
  <c r="AC2394" i="3"/>
  <c r="AC2442" i="3"/>
  <c r="AC2503" i="3"/>
  <c r="AC2667" i="3"/>
  <c r="AC2361" i="3"/>
  <c r="AC2602" i="3"/>
  <c r="AC2498" i="3"/>
  <c r="AC2353" i="3"/>
  <c r="AC2688" i="3"/>
  <c r="AC2589" i="3"/>
  <c r="AC2553" i="3"/>
  <c r="AC2440" i="3"/>
  <c r="AC2347" i="3"/>
  <c r="AC2420" i="3"/>
  <c r="AC2638" i="3"/>
  <c r="AC2599" i="3"/>
  <c r="AC2715" i="3"/>
  <c r="AC2363" i="3"/>
  <c r="AC2338" i="3"/>
  <c r="AC2572" i="3"/>
  <c r="AC2635" i="3"/>
  <c r="AC2360" i="3"/>
  <c r="AC2328" i="3"/>
  <c r="AC2514" i="3"/>
  <c r="AC2492" i="3"/>
  <c r="AC2342" i="3"/>
  <c r="AC2320" i="3"/>
  <c r="AC2482" i="3"/>
  <c r="AC2323" i="3"/>
  <c r="AC2408" i="3"/>
  <c r="AC2433" i="3"/>
  <c r="AC2340" i="3"/>
  <c r="AC2316" i="3"/>
  <c r="AC2512" i="3"/>
  <c r="AC2579" i="3"/>
  <c r="AC2682" i="3"/>
  <c r="AC2613" i="3"/>
  <c r="AC2414" i="3"/>
  <c r="AC2334" i="3"/>
  <c r="AC2437" i="3"/>
  <c r="AC2357" i="3"/>
  <c r="AC2355" i="3"/>
  <c r="AC2518" i="3"/>
  <c r="AC2616" i="3"/>
  <c r="AC2402" i="3"/>
  <c r="AC2430" i="3"/>
  <c r="AC2443" i="3"/>
  <c r="AC2438" i="3"/>
  <c r="AC2491" i="3"/>
  <c r="AC2539" i="3"/>
  <c r="AC2460" i="3"/>
  <c r="AC2331" i="3"/>
  <c r="AC2419" i="3"/>
  <c r="AC2407" i="3"/>
  <c r="AC2531" i="3"/>
  <c r="AC2527" i="3"/>
  <c r="AC2308" i="3"/>
  <c r="AC2391" i="3"/>
  <c r="AC2285" i="3"/>
  <c r="AC2382" i="3"/>
  <c r="AC2399" i="3"/>
  <c r="AC2370" i="3"/>
  <c r="AC2446" i="3"/>
  <c r="AC2617" i="3"/>
  <c r="AC2515" i="3"/>
  <c r="AC2356" i="3"/>
  <c r="AC2392" i="3"/>
  <c r="AC2416" i="3"/>
  <c r="AC2537" i="3"/>
  <c r="AC2552" i="3"/>
  <c r="AC2310" i="3"/>
  <c r="AC2366" i="3"/>
  <c r="AC2548" i="3"/>
  <c r="AC2472" i="3"/>
  <c r="AC2211" i="3"/>
  <c r="AC2418" i="3"/>
  <c r="AC2286" i="3"/>
  <c r="AC2321" i="3"/>
  <c r="AC2253" i="3"/>
  <c r="AC2294" i="3"/>
  <c r="AC2558" i="3"/>
  <c r="AC2530" i="3"/>
  <c r="AC2202" i="3"/>
  <c r="AC2401" i="3"/>
  <c r="AC2224" i="3"/>
  <c r="AC2183" i="3"/>
  <c r="AC2241" i="3"/>
  <c r="AC2168" i="3"/>
  <c r="AC2432" i="3"/>
  <c r="AC2271" i="3"/>
  <c r="AC2235" i="3"/>
  <c r="AC2193" i="3"/>
  <c r="AC2163" i="3"/>
  <c r="AC2250" i="3"/>
  <c r="AC2346" i="3"/>
  <c r="AC2174" i="3"/>
  <c r="AC2134" i="3"/>
  <c r="AC2278" i="3"/>
  <c r="AC2344" i="3"/>
  <c r="AC2187" i="3"/>
  <c r="AC2218" i="3"/>
  <c r="AC2118" i="3"/>
  <c r="AC2103" i="3"/>
  <c r="AC2237" i="3"/>
  <c r="AC2109" i="3"/>
  <c r="AC2162" i="3"/>
  <c r="AC2299" i="3"/>
  <c r="AC2234" i="3"/>
  <c r="AC2110" i="3"/>
  <c r="AC2100" i="3"/>
  <c r="AC2159" i="3"/>
  <c r="AC2222" i="3"/>
  <c r="AC2232" i="3"/>
  <c r="AC2121" i="3"/>
  <c r="AC2178" i="3"/>
  <c r="AC2265" i="3"/>
  <c r="AC2067" i="3"/>
  <c r="AC2080" i="3"/>
  <c r="AC2060" i="3"/>
  <c r="AC2041" i="3"/>
  <c r="AC2145" i="3"/>
  <c r="AC2215" i="3"/>
  <c r="AC2093" i="3"/>
  <c r="AC2035" i="3"/>
  <c r="AC2031" i="3"/>
  <c r="AC2273" i="3"/>
  <c r="AC2139" i="3"/>
  <c r="AC2019" i="3"/>
  <c r="AC2219" i="3"/>
  <c r="AC2314" i="3"/>
  <c r="AC2144" i="3"/>
  <c r="AC2022" i="3"/>
  <c r="AC2071" i="3"/>
  <c r="AC2180" i="3"/>
  <c r="AC1994" i="3"/>
  <c r="AC1998" i="3"/>
  <c r="AC2143" i="3"/>
  <c r="AC2030" i="3"/>
  <c r="AC2272" i="3"/>
  <c r="AC2005" i="3"/>
  <c r="AC1993" i="3"/>
  <c r="AC2106" i="3"/>
  <c r="AC2206" i="3"/>
  <c r="AC2137" i="3"/>
  <c r="AC1969" i="3"/>
  <c r="AC2231" i="3"/>
  <c r="AC2032" i="3"/>
  <c r="AC2129" i="3"/>
  <c r="AC1959" i="3"/>
  <c r="AC2160" i="3"/>
  <c r="AC2115" i="3"/>
  <c r="AC1980" i="3"/>
  <c r="AC2154" i="3"/>
  <c r="AC2157" i="3"/>
  <c r="AC2074" i="3"/>
  <c r="AC2070" i="3"/>
  <c r="AC1941" i="3"/>
  <c r="AC2039" i="3"/>
  <c r="AC2161" i="3"/>
  <c r="AC2090" i="3"/>
  <c r="AC2016" i="3"/>
  <c r="AC2104" i="3"/>
  <c r="AC1905" i="3"/>
  <c r="AC1944" i="3"/>
  <c r="AC2164" i="3"/>
  <c r="AC1897" i="3"/>
  <c r="AC2301" i="3"/>
  <c r="AC1946" i="3"/>
  <c r="AC2033" i="3"/>
  <c r="AC1983" i="3"/>
  <c r="AC1878" i="3"/>
  <c r="AC1885" i="3"/>
  <c r="AC1901" i="3"/>
  <c r="AC2047" i="3"/>
  <c r="AC2112" i="3"/>
  <c r="AC1866" i="3"/>
  <c r="AC1870" i="3"/>
  <c r="AC1962" i="3"/>
  <c r="AC1874" i="3"/>
  <c r="AC1967" i="3"/>
  <c r="AC1854" i="3"/>
  <c r="AC2076" i="3"/>
  <c r="AC1859" i="3"/>
  <c r="AC1889" i="3"/>
  <c r="AC1954" i="3"/>
  <c r="AC2073" i="3"/>
  <c r="AC1813" i="3"/>
  <c r="AC1797" i="3"/>
  <c r="AC1888" i="3"/>
  <c r="AC1798" i="3"/>
  <c r="AC1940" i="3"/>
  <c r="AC2051" i="3"/>
  <c r="AC1902" i="3"/>
  <c r="AC1948" i="3"/>
  <c r="AC1867" i="3"/>
  <c r="AC1781" i="3"/>
  <c r="AC1773" i="3"/>
  <c r="AC2006" i="3"/>
  <c r="AC1992" i="3"/>
  <c r="AC1761" i="3"/>
  <c r="AC1955" i="3"/>
  <c r="AC1770" i="3"/>
  <c r="AC1751" i="3"/>
  <c r="AC1769" i="3"/>
  <c r="AC2002" i="3"/>
  <c r="AC1872" i="3"/>
  <c r="AC1727" i="3"/>
  <c r="AC1764" i="3"/>
  <c r="AC1930" i="3"/>
  <c r="AC1714" i="3"/>
  <c r="AC1840" i="3"/>
  <c r="AC1808" i="3"/>
  <c r="AC1935" i="3"/>
  <c r="AC1701" i="3"/>
  <c r="AC1699" i="3"/>
  <c r="AC1705" i="3"/>
  <c r="AC1690" i="3"/>
  <c r="AC1828" i="3"/>
  <c r="AC1702" i="3"/>
  <c r="AC1972" i="3"/>
  <c r="AC1672" i="3"/>
  <c r="AC1829" i="3"/>
  <c r="AC1864" i="3"/>
  <c r="AC1776" i="3"/>
  <c r="AC1757" i="3"/>
  <c r="AC1811" i="3"/>
  <c r="AC1709" i="3"/>
  <c r="AC1697" i="3"/>
  <c r="AC1691" i="3"/>
  <c r="AC2284" i="3"/>
  <c r="AC1860" i="3"/>
  <c r="AC1832" i="3"/>
  <c r="AC1839" i="3"/>
  <c r="AC1852" i="3"/>
  <c r="AC1850" i="3"/>
  <c r="AC1824" i="3"/>
  <c r="AC1810" i="3"/>
  <c r="AC1642" i="3"/>
  <c r="AC1654" i="3"/>
  <c r="AC1836" i="3"/>
  <c r="AC1665" i="3"/>
  <c r="AC1838" i="3"/>
  <c r="AC1638" i="3"/>
  <c r="AC1823" i="3"/>
  <c r="AC1670" i="3"/>
  <c r="AC1801" i="3"/>
  <c r="AC1805" i="3"/>
  <c r="AC1617" i="3"/>
  <c r="AC1762" i="3"/>
  <c r="AC1682" i="3"/>
  <c r="AC1620" i="3"/>
  <c r="AC1765" i="3"/>
  <c r="AC1856" i="3"/>
  <c r="AC1607" i="3"/>
  <c r="AC1726" i="3"/>
  <c r="AC1740" i="3"/>
  <c r="AC1718" i="3"/>
  <c r="AC1694" i="3"/>
  <c r="AC1723" i="3"/>
  <c r="AC1666" i="3"/>
  <c r="AC1807" i="3"/>
  <c r="AC1719" i="3"/>
  <c r="AC1911" i="3"/>
  <c r="AC1624" i="3"/>
  <c r="AC1550" i="3"/>
  <c r="AC1568" i="3"/>
  <c r="AC1547" i="3"/>
  <c r="AC1794" i="3"/>
  <c r="AC1973" i="3"/>
  <c r="AC1531" i="3"/>
  <c r="AC1574" i="3"/>
  <c r="AC1525" i="3"/>
  <c r="AC1735" i="3"/>
  <c r="AC1652" i="3"/>
  <c r="AC1554" i="3"/>
  <c r="AC1510" i="3"/>
  <c r="AC1512" i="3"/>
  <c r="AC1561" i="3"/>
  <c r="AC1579" i="3"/>
  <c r="AC1814" i="3"/>
  <c r="AC1738" i="3"/>
  <c r="AC1659" i="3"/>
  <c r="AC1490" i="3"/>
  <c r="AC1477" i="3"/>
  <c r="AC1931" i="3"/>
  <c r="AC1491" i="3"/>
  <c r="AC1489" i="3"/>
  <c r="AC1535" i="3"/>
  <c r="AC1623" i="3"/>
  <c r="AC1587" i="3"/>
  <c r="AC1457" i="3"/>
  <c r="AC1467" i="3"/>
  <c r="AC1582" i="3"/>
  <c r="AC1445" i="3"/>
  <c r="AC1462" i="3"/>
  <c r="AC2066" i="3"/>
  <c r="AC1676" i="3"/>
  <c r="AC1438" i="3"/>
  <c r="AC1557" i="3"/>
  <c r="AC1506" i="3"/>
  <c r="AC1548" i="3"/>
  <c r="AC1429" i="3"/>
  <c r="AC1581" i="3"/>
  <c r="AC1588" i="3"/>
  <c r="AC1599" i="3"/>
  <c r="AC1426" i="3"/>
  <c r="AC1593" i="3"/>
  <c r="AC1513" i="3"/>
  <c r="AC1636" i="3"/>
  <c r="AC1739" i="3"/>
  <c r="AC1606" i="3"/>
  <c r="AC1822" i="3"/>
  <c r="AC1586" i="3"/>
  <c r="AC1499" i="3"/>
  <c r="AC1367" i="3"/>
  <c r="AC1635" i="3"/>
  <c r="AC1408" i="3"/>
  <c r="AC1514" i="3"/>
  <c r="AC1404" i="3"/>
  <c r="AC1369" i="3"/>
  <c r="AC1546" i="3"/>
  <c r="AC1450" i="3"/>
  <c r="AC1604" i="3"/>
  <c r="AC1545" i="3"/>
  <c r="AC1349" i="3"/>
  <c r="AC1576" i="3"/>
  <c r="AC1374" i="3"/>
  <c r="AC1517" i="3"/>
  <c r="AC1563" i="3"/>
  <c r="AC1317" i="3"/>
  <c r="AC1344" i="3"/>
  <c r="AC1316" i="3"/>
  <c r="AC1449" i="3"/>
  <c r="AC1295" i="3"/>
  <c r="AC1681" i="3"/>
  <c r="AC1435" i="3"/>
  <c r="AC1297" i="3"/>
  <c r="AC1379" i="3"/>
  <c r="AC1712" i="3"/>
  <c r="AC1345" i="3"/>
  <c r="AC1300" i="3"/>
  <c r="AC1262" i="3"/>
  <c r="AC1386" i="3"/>
  <c r="AC1448" i="3"/>
  <c r="AC1258" i="3"/>
  <c r="AC1310" i="3"/>
  <c r="AC1375" i="3"/>
  <c r="AC1334" i="3"/>
  <c r="AC1645" i="3"/>
  <c r="AC1244" i="3"/>
  <c r="AC1494" i="3"/>
  <c r="AC1250" i="3"/>
  <c r="AC1233" i="3"/>
  <c r="AC1230" i="3"/>
  <c r="AC1640" i="3"/>
  <c r="AC1236" i="3"/>
  <c r="AC1403" i="3"/>
  <c r="AC1210" i="3"/>
  <c r="AC1235" i="3"/>
  <c r="AC1329" i="3"/>
  <c r="AC1188" i="3"/>
  <c r="AC1412" i="3"/>
  <c r="AC1179" i="3"/>
  <c r="AC1441" i="3"/>
  <c r="AC1223" i="3"/>
  <c r="AC1313" i="3"/>
  <c r="AC1212" i="3"/>
  <c r="AC1176" i="3"/>
  <c r="AC1153" i="3"/>
  <c r="AC1157" i="3"/>
  <c r="AC1148" i="3"/>
  <c r="AC1168" i="3"/>
  <c r="AC1239" i="3"/>
  <c r="AC1205" i="3"/>
  <c r="AC1201" i="3"/>
  <c r="AC1231" i="3"/>
  <c r="AC1202" i="3"/>
  <c r="AC1130" i="3"/>
  <c r="AC1167" i="3"/>
  <c r="AC1208" i="3"/>
  <c r="AC1359" i="3"/>
  <c r="AC1125" i="3"/>
  <c r="AC1122" i="3"/>
  <c r="AC2095" i="3"/>
  <c r="AC2158" i="3"/>
  <c r="AC1159" i="3"/>
  <c r="AC1278" i="3"/>
  <c r="AC1120" i="3"/>
  <c r="AC1957" i="3"/>
  <c r="AC1314" i="3"/>
  <c r="AC1091" i="3"/>
  <c r="AC1343" i="3"/>
  <c r="AC1096" i="3"/>
  <c r="AC1089" i="3"/>
  <c r="AC1256" i="3"/>
  <c r="AC1151" i="3"/>
  <c r="AC1222" i="3"/>
  <c r="AC1293" i="3"/>
  <c r="AC1150" i="3"/>
  <c r="AC1104" i="3"/>
  <c r="AC1508" i="3"/>
  <c r="AC1193" i="3"/>
  <c r="AC1118" i="3"/>
  <c r="AC1055" i="3"/>
  <c r="AC1187" i="3"/>
  <c r="AC1041" i="3"/>
  <c r="AC1081" i="3"/>
  <c r="AC1232" i="3"/>
  <c r="AC1084" i="3"/>
  <c r="AC1253" i="3"/>
  <c r="AC1275" i="3"/>
  <c r="AC5152" i="3"/>
  <c r="AE5152" i="3" s="1"/>
  <c r="AC5014" i="3"/>
  <c r="AE5014" i="3" s="1"/>
  <c r="AC3387" i="3"/>
  <c r="AE3387" i="3" s="1"/>
  <c r="AC5151" i="3"/>
  <c r="AE5151" i="3" s="1"/>
  <c r="AC4683" i="3"/>
  <c r="AE4683" i="3" s="1"/>
  <c r="AC4431" i="3"/>
  <c r="AE4431" i="3" s="1"/>
  <c r="AC2813" i="3"/>
  <c r="AE2813" i="3" s="1"/>
  <c r="AC4921" i="3"/>
  <c r="AE4921" i="3" s="1"/>
  <c r="AC4094" i="3"/>
  <c r="AE4094" i="3" s="1"/>
  <c r="AC5150" i="3"/>
  <c r="AE5150" i="3" s="1"/>
  <c r="AC5154" i="3"/>
  <c r="AE5154" i="3" s="1"/>
  <c r="AC4370" i="3"/>
  <c r="AE4370" i="3" s="1"/>
  <c r="AC4707" i="3"/>
  <c r="AE4707" i="3" s="1"/>
  <c r="AC4508" i="3"/>
  <c r="AE4508" i="3" s="1"/>
  <c r="AC5136" i="3"/>
  <c r="AE5136" i="3" s="1"/>
  <c r="AC5033" i="3"/>
  <c r="AE5033" i="3" s="1"/>
  <c r="AC4571" i="3"/>
  <c r="AE4571" i="3" s="1"/>
  <c r="AC2897" i="3"/>
  <c r="AE2897" i="3" s="1"/>
  <c r="AC5031" i="3"/>
  <c r="AE5031" i="3" s="1"/>
  <c r="AC3994" i="3"/>
  <c r="AE3994" i="3" s="1"/>
  <c r="AC3868" i="3"/>
  <c r="AE3868" i="3" s="1"/>
  <c r="AC4368" i="3"/>
  <c r="AE4368" i="3" s="1"/>
  <c r="AC4129" i="3"/>
  <c r="AE4129" i="3" s="1"/>
  <c r="AC5118" i="3"/>
  <c r="AE5118" i="3" s="1"/>
  <c r="AC4230" i="3"/>
  <c r="AE4230" i="3" s="1"/>
  <c r="AC4551" i="3"/>
  <c r="AE4551" i="3" s="1"/>
  <c r="AC5001" i="3"/>
  <c r="AE5001" i="3" s="1"/>
  <c r="AC4323" i="3"/>
  <c r="AE4323" i="3" s="1"/>
  <c r="AC5104" i="3"/>
  <c r="AE5104" i="3" s="1"/>
  <c r="AC3806" i="3"/>
  <c r="AE3806" i="3" s="1"/>
  <c r="AC5071" i="3"/>
  <c r="AE5071" i="3" s="1"/>
  <c r="AC5041" i="3"/>
  <c r="AE5041" i="3" s="1"/>
  <c r="AC4824" i="3"/>
  <c r="AE4824" i="3" s="1"/>
  <c r="AC4850" i="3"/>
  <c r="AE4850" i="3" s="1"/>
  <c r="AC4310" i="3"/>
  <c r="AE4310" i="3" s="1"/>
  <c r="AC3468" i="3"/>
  <c r="AE3468" i="3" s="1"/>
  <c r="AC5070" i="3"/>
  <c r="AE5070" i="3" s="1"/>
  <c r="AC3229" i="3"/>
  <c r="AE3229" i="3" s="1"/>
  <c r="AC3681" i="3"/>
  <c r="AE3681" i="3" s="1"/>
  <c r="AC4074" i="3"/>
  <c r="AE4074" i="3" s="1"/>
  <c r="AC3363" i="3"/>
  <c r="AE3363" i="3" s="1"/>
  <c r="AC4944" i="3"/>
  <c r="AE4944" i="3" s="1"/>
  <c r="AC4540" i="3"/>
  <c r="AE4540" i="3" s="1"/>
  <c r="AC3217" i="3"/>
  <c r="AE3217" i="3" s="1"/>
  <c r="AC5012" i="3"/>
  <c r="AE5012" i="3" s="1"/>
  <c r="AC3673" i="3"/>
  <c r="AE3673" i="3" s="1"/>
  <c r="AC3432" i="3"/>
  <c r="AE3432" i="3" s="1"/>
  <c r="AC5037" i="3"/>
  <c r="AE5037" i="3" s="1"/>
  <c r="AC3679" i="3"/>
  <c r="AE3679" i="3" s="1"/>
  <c r="AC4809" i="3"/>
  <c r="AE4809" i="3" s="1"/>
  <c r="AC4300" i="3"/>
  <c r="AE4300" i="3" s="1"/>
  <c r="AC4952" i="3"/>
  <c r="AE4952" i="3" s="1"/>
  <c r="AC3839" i="3"/>
  <c r="AE3839" i="3" s="1"/>
  <c r="AC4678" i="3"/>
  <c r="AE4678" i="3" s="1"/>
  <c r="AC3558" i="3"/>
  <c r="AE3558" i="3" s="1"/>
  <c r="AC4146" i="3"/>
  <c r="AE4146" i="3" s="1"/>
  <c r="AC4578" i="3"/>
  <c r="AE4578" i="3" s="1"/>
  <c r="AC3464" i="3"/>
  <c r="AE3464" i="3" s="1"/>
  <c r="AC3861" i="3"/>
  <c r="AC2925" i="3"/>
  <c r="AE2925" i="3" s="1"/>
  <c r="AC4983" i="3"/>
  <c r="AE4983" i="3" s="1"/>
  <c r="AC3104" i="3"/>
  <c r="AE3104" i="3" s="1"/>
  <c r="AC4972" i="3"/>
  <c r="AE4972" i="3" s="1"/>
  <c r="AC3955" i="3"/>
  <c r="AE3955" i="3" s="1"/>
  <c r="AC2926" i="3"/>
  <c r="AE2926" i="3" s="1"/>
  <c r="AC2990" i="3"/>
  <c r="AE2990" i="3" s="1"/>
  <c r="AC4645" i="3"/>
  <c r="AE4645" i="3" s="1"/>
  <c r="AC4856" i="3"/>
  <c r="AE4856" i="3" s="1"/>
  <c r="AC3470" i="3"/>
  <c r="AE3470" i="3" s="1"/>
  <c r="AC4863" i="3"/>
  <c r="AE4863" i="3" s="1"/>
  <c r="AC4837" i="3"/>
  <c r="AE4837" i="3" s="1"/>
  <c r="AC4044" i="3"/>
  <c r="AE4044" i="3" s="1"/>
  <c r="AC4421" i="3"/>
  <c r="AE4421" i="3" s="1"/>
  <c r="AC3252" i="3"/>
  <c r="AE3252" i="3" s="1"/>
  <c r="AC4934" i="3"/>
  <c r="AE4934" i="3" s="1"/>
  <c r="AC3693" i="3"/>
  <c r="AE3693" i="3" s="1"/>
  <c r="AC3687" i="3"/>
  <c r="AE3687" i="3" s="1"/>
  <c r="AC3353" i="3"/>
  <c r="AE3353" i="3" s="1"/>
  <c r="AC4882" i="3"/>
  <c r="AE4882" i="3" s="1"/>
  <c r="AC3631" i="3"/>
  <c r="AE3631" i="3" s="1"/>
  <c r="AC4595" i="3"/>
  <c r="AE4595" i="3" s="1"/>
  <c r="AC3776" i="3"/>
  <c r="AE3776" i="3" s="1"/>
  <c r="AC4455" i="3"/>
  <c r="AE4455" i="3" s="1"/>
  <c r="AC3096" i="3"/>
  <c r="AE3096" i="3" s="1"/>
  <c r="AC4896" i="3"/>
  <c r="AE4896" i="3" s="1"/>
  <c r="AC3393" i="3"/>
  <c r="AE3393" i="3" s="1"/>
  <c r="AC4905" i="3"/>
  <c r="AE4905" i="3" s="1"/>
  <c r="AC4475" i="3"/>
  <c r="AE4475" i="3" s="1"/>
  <c r="AC3163" i="3"/>
  <c r="AE3163" i="3" s="1"/>
  <c r="AC4196" i="3"/>
  <c r="AE4196" i="3" s="1"/>
  <c r="AC4503" i="3"/>
  <c r="AE4503" i="3" s="1"/>
  <c r="AC4883" i="3"/>
  <c r="AE4883" i="3" s="1"/>
  <c r="AC3875" i="3"/>
  <c r="AE3875" i="3" s="1"/>
  <c r="AC2517" i="3"/>
  <c r="AE2517" i="3" s="1"/>
  <c r="AC3641" i="3"/>
  <c r="AE3641" i="3" s="1"/>
  <c r="AC3962" i="3"/>
  <c r="AE3962" i="3" s="1"/>
  <c r="AC3313" i="3"/>
  <c r="AE3313" i="3" s="1"/>
  <c r="AC4835" i="3"/>
  <c r="AE4835" i="3" s="1"/>
  <c r="AC3583" i="3"/>
  <c r="AE3583" i="3" s="1"/>
  <c r="AC3628" i="3"/>
  <c r="AE3628" i="3" s="1"/>
  <c r="AC3981" i="3"/>
  <c r="AE3981" i="3" s="1"/>
  <c r="AC4727" i="3"/>
  <c r="AE4727" i="3" s="1"/>
  <c r="AC3245" i="3"/>
  <c r="AE3245" i="3" s="1"/>
  <c r="AC4440" i="3"/>
  <c r="AE4440" i="3" s="1"/>
  <c r="AC4729" i="3"/>
  <c r="AE4729" i="3" s="1"/>
  <c r="AC4834" i="3"/>
  <c r="AE4834" i="3" s="1"/>
  <c r="AC4828" i="3"/>
  <c r="AE4828" i="3" s="1"/>
  <c r="AC4602" i="3"/>
  <c r="AE4602" i="3" s="1"/>
  <c r="AC3843" i="3"/>
  <c r="AE3843" i="3" s="1"/>
  <c r="AC4172" i="3"/>
  <c r="AE4172" i="3" s="1"/>
  <c r="AC4813" i="3"/>
  <c r="AE4813" i="3" s="1"/>
  <c r="AC2726" i="3"/>
  <c r="AE2726" i="3" s="1"/>
  <c r="AC3729" i="3"/>
  <c r="AE3729" i="3" s="1"/>
  <c r="AC4070" i="3"/>
  <c r="AE4070" i="3" s="1"/>
  <c r="AC3890" i="3"/>
  <c r="AE3890" i="3" s="1"/>
  <c r="AC3180" i="3"/>
  <c r="AE3180" i="3" s="1"/>
  <c r="AC4512" i="3"/>
  <c r="AE4512" i="3" s="1"/>
  <c r="AC4794" i="3"/>
  <c r="AE4794" i="3" s="1"/>
  <c r="AC3996" i="3"/>
  <c r="AE3996" i="3" s="1"/>
  <c r="AC4397" i="3"/>
  <c r="AE4397" i="3" s="1"/>
  <c r="AC4741" i="3"/>
  <c r="AE4741" i="3" s="1"/>
  <c r="AC3772" i="3"/>
  <c r="AE3772" i="3" s="1"/>
  <c r="AC2703" i="3"/>
  <c r="AC4615" i="3"/>
  <c r="AE4615" i="3" s="1"/>
  <c r="AC4208" i="3"/>
  <c r="AE4208" i="3" s="1"/>
  <c r="AC2958" i="3"/>
  <c r="AE2958" i="3" s="1"/>
  <c r="AC4612" i="3"/>
  <c r="AE4612" i="3" s="1"/>
  <c r="AC3649" i="3"/>
  <c r="AE3649" i="3" s="1"/>
  <c r="AC3751" i="3"/>
  <c r="AE3751" i="3" s="1"/>
  <c r="AC4099" i="3"/>
  <c r="AE4099" i="3" s="1"/>
  <c r="AC3663" i="3"/>
  <c r="AE3663" i="3" s="1"/>
  <c r="AC3959" i="3"/>
  <c r="AE3959" i="3" s="1"/>
  <c r="AC3327" i="3"/>
  <c r="AE3327" i="3" s="1"/>
  <c r="AC3139" i="3"/>
  <c r="AE3139" i="3" s="1"/>
  <c r="AC2733" i="3"/>
  <c r="AE2733" i="3" s="1"/>
  <c r="AC4704" i="3"/>
  <c r="AE4704" i="3" s="1"/>
  <c r="AC3692" i="3"/>
  <c r="AE3692" i="3" s="1"/>
  <c r="AC4600" i="3"/>
  <c r="AE4600" i="3" s="1"/>
  <c r="AC3908" i="3"/>
  <c r="AE3908" i="3" s="1"/>
  <c r="AC4305" i="3"/>
  <c r="AE4305" i="3" s="1"/>
  <c r="AC3027" i="3"/>
  <c r="AE3027" i="3" s="1"/>
  <c r="AC4661" i="3"/>
  <c r="AE4661" i="3" s="1"/>
  <c r="AC4651" i="3"/>
  <c r="AE4651" i="3" s="1"/>
  <c r="AC4616" i="3"/>
  <c r="AE4616" i="3" s="1"/>
  <c r="AC3728" i="3"/>
  <c r="AE3728" i="3" s="1"/>
  <c r="AC4663" i="3"/>
  <c r="AE4663" i="3" s="1"/>
  <c r="AC4298" i="3"/>
  <c r="AE4298" i="3" s="1"/>
  <c r="AC4588" i="3"/>
  <c r="AE4588" i="3" s="1"/>
  <c r="AC3788" i="3"/>
  <c r="AE3788" i="3" s="1"/>
  <c r="AC4647" i="3"/>
  <c r="AE4647" i="3" s="1"/>
  <c r="AC2397" i="3"/>
  <c r="AE2397" i="3" s="1"/>
  <c r="AC4460" i="3"/>
  <c r="AE4460" i="3" s="1"/>
  <c r="AC3069" i="3"/>
  <c r="AE3069" i="3" s="1"/>
  <c r="AC4280" i="3"/>
  <c r="AE4280" i="3" s="1"/>
  <c r="AC4326" i="3"/>
  <c r="AE4326" i="3" s="1"/>
  <c r="AC3260" i="3"/>
  <c r="AE3260" i="3" s="1"/>
  <c r="AC4575" i="3"/>
  <c r="AE4575" i="3" s="1"/>
  <c r="AC4557" i="3"/>
  <c r="AE4557" i="3" s="1"/>
  <c r="AC4229" i="3"/>
  <c r="AE4229" i="3" s="1"/>
  <c r="AC3723" i="3"/>
  <c r="AE3723" i="3" s="1"/>
  <c r="AC4285" i="3"/>
  <c r="AE4285" i="3" s="1"/>
  <c r="AC4235" i="3"/>
  <c r="AE4235" i="3" s="1"/>
  <c r="AC4561" i="3"/>
  <c r="AE4561" i="3" s="1"/>
  <c r="AC4318" i="3"/>
  <c r="AE4318" i="3" s="1"/>
  <c r="AC3575" i="3"/>
  <c r="AE3575" i="3" s="1"/>
  <c r="AC3598" i="3"/>
  <c r="AE3598" i="3" s="1"/>
  <c r="AC4218" i="3"/>
  <c r="AE4218" i="3" s="1"/>
  <c r="AC3695" i="3"/>
  <c r="AE3695" i="3" s="1"/>
  <c r="AC2914" i="3"/>
  <c r="AE2914" i="3" s="1"/>
  <c r="AC3209" i="3"/>
  <c r="AE3209" i="3" s="1"/>
  <c r="AC4029" i="3"/>
  <c r="AE4029" i="3" s="1"/>
  <c r="AC3142" i="3"/>
  <c r="AE3142" i="3" s="1"/>
  <c r="AC3815" i="3"/>
  <c r="AE3815" i="3" s="1"/>
  <c r="AC4492" i="3"/>
  <c r="AC3550" i="3"/>
  <c r="AE3550" i="3" s="1"/>
  <c r="AC3222" i="3"/>
  <c r="AE3222" i="3" s="1"/>
  <c r="AC3236" i="3"/>
  <c r="AE3236" i="3" s="1"/>
  <c r="AC3514" i="3"/>
  <c r="AC4100" i="3"/>
  <c r="AE4100" i="3" s="1"/>
  <c r="AC4269" i="3"/>
  <c r="AE4269" i="3" s="1"/>
  <c r="AC4405" i="3"/>
  <c r="AE4405" i="3" s="1"/>
  <c r="AC3486" i="3"/>
  <c r="AC4121" i="3"/>
  <c r="AE4121" i="3" s="1"/>
  <c r="AC3433" i="3"/>
  <c r="AE3433" i="3" s="1"/>
  <c r="AC3333" i="3"/>
  <c r="AE3333" i="3" s="1"/>
  <c r="AC4395" i="3"/>
  <c r="AC4189" i="3"/>
  <c r="AE4189" i="3" s="1"/>
  <c r="AC3331" i="3"/>
  <c r="AE3331" i="3" s="1"/>
  <c r="AC3221" i="3"/>
  <c r="AE3221" i="3" s="1"/>
  <c r="AC3584" i="3"/>
  <c r="AC4031" i="3"/>
  <c r="AE4031" i="3" s="1"/>
  <c r="AC2922" i="3"/>
  <c r="AE2922" i="3" s="1"/>
  <c r="AC3569" i="3"/>
  <c r="AE3569" i="3" s="1"/>
  <c r="AC3997" i="3"/>
  <c r="AC3639" i="3"/>
  <c r="AE3639" i="3" s="1"/>
  <c r="AC4239" i="3"/>
  <c r="AE4239" i="3" s="1"/>
  <c r="AC3525" i="3"/>
  <c r="AE3525" i="3" s="1"/>
  <c r="AC3840" i="3"/>
  <c r="AC3351" i="3"/>
  <c r="AE3351" i="3" s="1"/>
  <c r="AC2683" i="3"/>
  <c r="AE2683" i="3" s="1"/>
  <c r="AC3946" i="3"/>
  <c r="AE3946" i="3" s="1"/>
  <c r="AC2784" i="3"/>
  <c r="AC2687" i="3"/>
  <c r="AE2687" i="3" s="1"/>
  <c r="AC2976" i="3"/>
  <c r="AE2976" i="3" s="1"/>
  <c r="AC2989" i="3"/>
  <c r="AE2989" i="3" s="1"/>
  <c r="AC2713" i="3"/>
  <c r="AC4164" i="3"/>
  <c r="AE4164" i="3" s="1"/>
  <c r="AC2964" i="3"/>
  <c r="AE2964" i="3" s="1"/>
  <c r="AC4028" i="3"/>
  <c r="AE4028" i="3" s="1"/>
  <c r="AC3457" i="3"/>
  <c r="AC4179" i="3"/>
  <c r="AE4179" i="3" s="1"/>
  <c r="AC3956" i="3"/>
  <c r="AE3956" i="3" s="1"/>
  <c r="AC4206" i="3"/>
  <c r="AE4206" i="3" s="1"/>
  <c r="AC4066" i="3"/>
  <c r="AC4139" i="3"/>
  <c r="AE4139" i="3" s="1"/>
  <c r="AC3094" i="3"/>
  <c r="AE3094" i="3" s="1"/>
  <c r="AC3518" i="3"/>
  <c r="AE3518" i="3" s="1"/>
  <c r="AC3570" i="3"/>
  <c r="AC3909" i="3"/>
  <c r="AE3909" i="3" s="1"/>
  <c r="AC3097" i="3"/>
  <c r="AE3097" i="3" s="1"/>
  <c r="AC3469" i="3"/>
  <c r="AE3469" i="3" s="1"/>
  <c r="AC3738" i="3"/>
  <c r="AC4000" i="3"/>
  <c r="AE4000" i="3" s="1"/>
  <c r="AC4098" i="3"/>
  <c r="AE4098" i="3" s="1"/>
  <c r="AC3066" i="3"/>
  <c r="AE3066" i="3" s="1"/>
  <c r="AC3360" i="3"/>
  <c r="AC3210" i="3"/>
  <c r="AE3210" i="3" s="1"/>
  <c r="AC3287" i="3"/>
  <c r="AE3287" i="3" s="1"/>
  <c r="AC3982" i="3"/>
  <c r="AE3982" i="3" s="1"/>
  <c r="AC3263" i="3"/>
  <c r="AC3549" i="3"/>
  <c r="AE3549" i="3" s="1"/>
  <c r="AC3710" i="3"/>
  <c r="AE3710" i="3" s="1"/>
  <c r="AC3516" i="3"/>
  <c r="AE3516" i="3" s="1"/>
  <c r="AC3064" i="3"/>
  <c r="AC3523" i="3"/>
  <c r="AE3523" i="3" s="1"/>
  <c r="AC4079" i="3"/>
  <c r="AE4079" i="3" s="1"/>
  <c r="AC3775" i="3"/>
  <c r="AE3775" i="3" s="1"/>
  <c r="AC3272" i="3"/>
  <c r="AC3215" i="3"/>
  <c r="AE3215" i="3" s="1"/>
  <c r="AC3706" i="3"/>
  <c r="AE3706" i="3" s="1"/>
  <c r="AC3239" i="3"/>
  <c r="AE3239" i="3" s="1"/>
  <c r="AC4022" i="3"/>
  <c r="AC4030" i="3"/>
  <c r="AE4030" i="3" s="1"/>
  <c r="AC3337" i="3"/>
  <c r="AE3337" i="3" s="1"/>
  <c r="AC3074" i="3"/>
  <c r="AE3074" i="3" s="1"/>
  <c r="AC4042" i="3"/>
  <c r="AC3039" i="3"/>
  <c r="AE3039" i="3" s="1"/>
  <c r="AC3826" i="3"/>
  <c r="AE3826" i="3" s="1"/>
  <c r="AC2848" i="3"/>
  <c r="AE2848" i="3" s="1"/>
  <c r="AC3134" i="3"/>
  <c r="AC3552" i="3"/>
  <c r="AE3552" i="3" s="1"/>
  <c r="AC3035" i="3"/>
  <c r="AE3035" i="3" s="1"/>
  <c r="AC3810" i="3"/>
  <c r="AE3810" i="3" s="1"/>
  <c r="AC3479" i="3"/>
  <c r="AC3789" i="3"/>
  <c r="AE3789" i="3" s="1"/>
  <c r="AC3546" i="3"/>
  <c r="AE3546" i="3" s="1"/>
  <c r="AC3656" i="3"/>
  <c r="AE3656" i="3" s="1"/>
  <c r="AC3357" i="3"/>
  <c r="AC3370" i="3"/>
  <c r="AE3370" i="3" s="1"/>
  <c r="AC3961" i="3"/>
  <c r="AE3961" i="3" s="1"/>
  <c r="AC2691" i="3"/>
  <c r="AE2691" i="3" s="1"/>
  <c r="AC2840" i="3"/>
  <c r="AC3347" i="3"/>
  <c r="AE3347" i="3" s="1"/>
  <c r="AC3894" i="3"/>
  <c r="AE3894" i="3" s="1"/>
  <c r="AC3762" i="3"/>
  <c r="AE3762" i="3" s="1"/>
  <c r="AC3384" i="3"/>
  <c r="AC3881" i="3"/>
  <c r="AE3881" i="3" s="1"/>
  <c r="AC3365" i="3"/>
  <c r="AE3365" i="3" s="1"/>
  <c r="AC3484" i="3"/>
  <c r="AE3484" i="3" s="1"/>
  <c r="AC3725" i="3"/>
  <c r="AC3270" i="3"/>
  <c r="AE3270" i="3" s="1"/>
  <c r="AC3818" i="3"/>
  <c r="AE3818" i="3" s="1"/>
  <c r="AC2529" i="3"/>
  <c r="AE2529" i="3" s="1"/>
  <c r="AC3771" i="3"/>
  <c r="AC3411" i="3"/>
  <c r="AE3411" i="3" s="1"/>
  <c r="AC3830" i="3"/>
  <c r="AE3830" i="3" s="1"/>
  <c r="AC2997" i="3"/>
  <c r="AE2997" i="3" s="1"/>
  <c r="AC3755" i="3"/>
  <c r="AC3077" i="3"/>
  <c r="AE3077" i="3" s="1"/>
  <c r="AC3774" i="3"/>
  <c r="AE3774" i="3" s="1"/>
  <c r="AC3610" i="3"/>
  <c r="AE3610" i="3" s="1"/>
  <c r="AC3127" i="3"/>
  <c r="AC3398" i="3"/>
  <c r="AE3398" i="3" s="1"/>
  <c r="AC3499" i="3"/>
  <c r="AE3499" i="3" s="1"/>
  <c r="AC3803" i="3"/>
  <c r="AE3803" i="3" s="1"/>
  <c r="AC3590" i="3"/>
  <c r="AC3646" i="3"/>
  <c r="AE3646" i="3" s="1"/>
  <c r="AC3226" i="3"/>
  <c r="AE3226" i="3" s="1"/>
  <c r="AC2903" i="3"/>
  <c r="AE2903" i="3" s="1"/>
  <c r="AC2700" i="3"/>
  <c r="AC3182" i="3"/>
  <c r="AE3182" i="3" s="1"/>
  <c r="AC2916" i="3"/>
  <c r="AE2916" i="3" s="1"/>
  <c r="AC3321" i="3"/>
  <c r="AE3321" i="3" s="1"/>
  <c r="AC3166" i="3"/>
  <c r="AC3199" i="3"/>
  <c r="AE3199" i="3" s="1"/>
  <c r="AC3449" i="3"/>
  <c r="AE3449" i="3" s="1"/>
  <c r="AC2942" i="3"/>
  <c r="AE2942" i="3" s="1"/>
  <c r="AC3421" i="3"/>
  <c r="AC3678" i="3"/>
  <c r="AE3678" i="3" s="1"/>
  <c r="AC2764" i="3"/>
  <c r="AE2764" i="3" s="1"/>
  <c r="AC3001" i="3"/>
  <c r="AE3001" i="3" s="1"/>
  <c r="AC3372" i="3"/>
  <c r="AC3187" i="3"/>
  <c r="AE3187" i="3" s="1"/>
  <c r="AC3587" i="3"/>
  <c r="AE3587" i="3" s="1"/>
  <c r="AC3503" i="3"/>
  <c r="AE3503" i="3" s="1"/>
  <c r="AC3086" i="3"/>
  <c r="AC3136" i="3"/>
  <c r="AE3136" i="3" s="1"/>
  <c r="AC3057" i="3"/>
  <c r="AE3057" i="3" s="1"/>
  <c r="AC3306" i="3"/>
  <c r="AE3306" i="3" s="1"/>
  <c r="AC2900" i="3"/>
  <c r="AC3093" i="3"/>
  <c r="AE3093" i="3" s="1"/>
  <c r="AC3431" i="3"/>
  <c r="AE3431" i="3" s="1"/>
  <c r="AC3399" i="3"/>
  <c r="AE3399" i="3" s="1"/>
  <c r="AC3213" i="3"/>
  <c r="AC3560" i="3"/>
  <c r="AE3560" i="3" s="1"/>
  <c r="AC3440" i="3"/>
  <c r="AE3440" i="3" s="1"/>
  <c r="AC3567" i="3"/>
  <c r="AE3567" i="3" s="1"/>
  <c r="AC2871" i="3"/>
  <c r="AC3545" i="3"/>
  <c r="AE3545" i="3" s="1"/>
  <c r="AC2844" i="3"/>
  <c r="AE2844" i="3" s="1"/>
  <c r="AC2704" i="3"/>
  <c r="AE2704" i="3" s="1"/>
  <c r="AC3309" i="3"/>
  <c r="AC3438" i="3"/>
  <c r="AE3438" i="3" s="1"/>
  <c r="AC3193" i="3"/>
  <c r="AE3193" i="3" s="1"/>
  <c r="AC3319" i="3"/>
  <c r="AE3319" i="3" s="1"/>
  <c r="AC2923" i="3"/>
  <c r="AC2995" i="3"/>
  <c r="AE2995" i="3" s="1"/>
  <c r="AC3257" i="3"/>
  <c r="AE3257" i="3" s="1"/>
  <c r="AC2939" i="3"/>
  <c r="AE2939" i="3" s="1"/>
  <c r="AC3117" i="3"/>
  <c r="AC3131" i="3"/>
  <c r="AE3131" i="3" s="1"/>
  <c r="AC3291" i="3"/>
  <c r="AE3291" i="3" s="1"/>
  <c r="AC2951" i="3"/>
  <c r="AE2951" i="3" s="1"/>
  <c r="AC3271" i="3"/>
  <c r="AC3414" i="3"/>
  <c r="AE3414" i="3" s="1"/>
  <c r="AC3318" i="3"/>
  <c r="AE3318" i="3" s="1"/>
  <c r="AC3378" i="3"/>
  <c r="AE3378" i="3" s="1"/>
  <c r="AC2415" i="3"/>
  <c r="AC2644" i="3"/>
  <c r="AE2644" i="3" s="1"/>
  <c r="AC3043" i="3"/>
  <c r="AE3043" i="3" s="1"/>
  <c r="AC2888" i="3"/>
  <c r="AE2888" i="3" s="1"/>
  <c r="AC3000" i="3"/>
  <c r="AC2929" i="3"/>
  <c r="AE2929" i="3" s="1"/>
  <c r="AC3377" i="3"/>
  <c r="AE3377" i="3" s="1"/>
  <c r="AC2623" i="3"/>
  <c r="AE2623" i="3" s="1"/>
  <c r="AC2820" i="3"/>
  <c r="AC2818" i="3"/>
  <c r="AE2818" i="3" s="1"/>
  <c r="AC3314" i="3"/>
  <c r="AE3314" i="3" s="1"/>
  <c r="AC3273" i="3"/>
  <c r="AE3273" i="3" s="1"/>
  <c r="AC3047" i="3"/>
  <c r="AC2875" i="3"/>
  <c r="AE2875" i="3" s="1"/>
  <c r="AC3242" i="3"/>
  <c r="AE3242" i="3" s="1"/>
  <c r="AC2795" i="3"/>
  <c r="AE2795" i="3" s="1"/>
  <c r="AC3080" i="3"/>
  <c r="AC2943" i="3"/>
  <c r="AE2943" i="3" s="1"/>
  <c r="AC3026" i="3"/>
  <c r="AE3026" i="3" s="1"/>
  <c r="AC3312" i="3"/>
  <c r="AE3312" i="3" s="1"/>
  <c r="AC3062" i="3"/>
  <c r="AC2773" i="3"/>
  <c r="AE2773" i="3" s="1"/>
  <c r="AC2532" i="3"/>
  <c r="AE2532" i="3" s="1"/>
  <c r="AC2759" i="3"/>
  <c r="AE2759" i="3" s="1"/>
  <c r="AC3051" i="3"/>
  <c r="AC3129" i="3"/>
  <c r="AE3129" i="3" s="1"/>
  <c r="AC2650" i="3"/>
  <c r="AE2650" i="3" s="1"/>
  <c r="AC2637" i="3"/>
  <c r="AE2637" i="3" s="1"/>
  <c r="AC2680" i="3"/>
  <c r="AC3005" i="3"/>
  <c r="AE3005" i="3" s="1"/>
  <c r="AC2745" i="3"/>
  <c r="AE2745" i="3" s="1"/>
  <c r="AC2496" i="3"/>
  <c r="AE2496" i="3" s="1"/>
  <c r="AC2723" i="3"/>
  <c r="AC3087" i="3"/>
  <c r="AE3087" i="3" s="1"/>
  <c r="AC2732" i="3"/>
  <c r="AE2732" i="3" s="1"/>
  <c r="AC3068" i="3"/>
  <c r="AE3068" i="3" s="1"/>
  <c r="AC2618" i="3"/>
  <c r="AC3206" i="3"/>
  <c r="AE3206" i="3" s="1"/>
  <c r="AC2765" i="3"/>
  <c r="AE2765" i="3" s="1"/>
  <c r="AC2861" i="3"/>
  <c r="AE2861" i="3" s="1"/>
  <c r="AC2803" i="3"/>
  <c r="AC2467" i="3"/>
  <c r="AE2467" i="3" s="1"/>
  <c r="AC2991" i="3"/>
  <c r="AE2991" i="3" s="1"/>
  <c r="AC2695" i="3"/>
  <c r="AE2695" i="3" s="1"/>
  <c r="AC3198" i="3"/>
  <c r="AC2738" i="3"/>
  <c r="AE2738" i="3" s="1"/>
  <c r="AC3106" i="3"/>
  <c r="AE3106" i="3" s="1"/>
  <c r="AC2973" i="3"/>
  <c r="AE2973" i="3" s="1"/>
  <c r="AC2543" i="3"/>
  <c r="AC3143" i="3"/>
  <c r="AE3143" i="3" s="1"/>
  <c r="AC3122" i="3"/>
  <c r="AE3122" i="3" s="1"/>
  <c r="AC2757" i="3"/>
  <c r="AE2757" i="3" s="1"/>
  <c r="AC3105" i="3"/>
  <c r="AC2874" i="3"/>
  <c r="AE2874" i="3" s="1"/>
  <c r="AC3173" i="3"/>
  <c r="AE3173" i="3" s="1"/>
  <c r="AC2659" i="3"/>
  <c r="AE2659" i="3" s="1"/>
  <c r="AC2493" i="3"/>
  <c r="AC2894" i="3"/>
  <c r="AE2894" i="3" s="1"/>
  <c r="AC2525" i="3"/>
  <c r="AE2525" i="3" s="1"/>
  <c r="AC2774" i="3"/>
  <c r="AE2774" i="3" s="1"/>
  <c r="AC2731" i="3"/>
  <c r="AC3111" i="3"/>
  <c r="AE3111" i="3" s="1"/>
  <c r="AC2462" i="3"/>
  <c r="AE2462" i="3" s="1"/>
  <c r="AC2849" i="3"/>
  <c r="AE2849" i="3" s="1"/>
  <c r="AC2851" i="3"/>
  <c r="AC2847" i="3"/>
  <c r="AE2847" i="3" s="1"/>
  <c r="AC2562" i="3"/>
  <c r="AE2562" i="3" s="1"/>
  <c r="AC2838" i="3"/>
  <c r="AE2838" i="3" s="1"/>
  <c r="AC2834" i="3"/>
  <c r="AC2965" i="3"/>
  <c r="AE2965" i="3" s="1"/>
  <c r="AC2837" i="3"/>
  <c r="AE2837" i="3" s="1"/>
  <c r="AC2960" i="3"/>
  <c r="AE2960" i="3" s="1"/>
  <c r="AC2541" i="3"/>
  <c r="AC2727" i="3"/>
  <c r="AE2727" i="3" s="1"/>
  <c r="AC2816" i="3"/>
  <c r="AE2816" i="3" s="1"/>
  <c r="AC2627" i="3"/>
  <c r="AE2627" i="3" s="1"/>
  <c r="AC2899" i="3"/>
  <c r="AC2709" i="3"/>
  <c r="AE2709" i="3" s="1"/>
  <c r="AC2796" i="3"/>
  <c r="AE2796" i="3" s="1"/>
  <c r="AC2792" i="3"/>
  <c r="AE2792" i="3" s="1"/>
  <c r="AC2771" i="3"/>
  <c r="AC2509" i="3"/>
  <c r="AE2509" i="3" s="1"/>
  <c r="AC2863" i="3"/>
  <c r="AE2863" i="3" s="1"/>
  <c r="AC2698" i="3"/>
  <c r="AE2698" i="3" s="1"/>
  <c r="AC2895" i="3"/>
  <c r="AC2978" i="3"/>
  <c r="AE2978" i="3" s="1"/>
  <c r="AC2458" i="3"/>
  <c r="AE2458" i="3" s="1"/>
  <c r="AC2554" i="3"/>
  <c r="AE2554" i="3" s="1"/>
  <c r="AC2536" i="3"/>
  <c r="AC2948" i="3"/>
  <c r="AE2948" i="3" s="1"/>
  <c r="AC3002" i="3"/>
  <c r="AE3002" i="3" s="1"/>
  <c r="AC2583" i="3"/>
  <c r="AE2583" i="3" s="1"/>
  <c r="AC2696" i="3"/>
  <c r="AC2859" i="3"/>
  <c r="AE2859" i="3" s="1"/>
  <c r="AC2585" i="3"/>
  <c r="AE2585" i="3" s="1"/>
  <c r="AC2577" i="3"/>
  <c r="AE2577" i="3" s="1"/>
  <c r="AC2986" i="3"/>
  <c r="AC2791" i="3"/>
  <c r="AE2791" i="3" s="1"/>
  <c r="AC2962" i="3"/>
  <c r="AE2962" i="3" s="1"/>
  <c r="AC2705" i="3"/>
  <c r="AE2705" i="3" s="1"/>
  <c r="AC2390" i="3"/>
  <c r="AC2769" i="3"/>
  <c r="AE2769" i="3" s="1"/>
  <c r="AC2395" i="3"/>
  <c r="AE2395" i="3" s="1"/>
  <c r="AC2787" i="3"/>
  <c r="AE2787" i="3" s="1"/>
  <c r="AC2785" i="3"/>
  <c r="AC2434" i="3"/>
  <c r="AE2434" i="3" s="1"/>
  <c r="AC2799" i="3"/>
  <c r="AE2799" i="3" s="1"/>
  <c r="AC2450" i="3"/>
  <c r="AE2450" i="3" s="1"/>
  <c r="AC2913" i="3"/>
  <c r="AC2574" i="3"/>
  <c r="AE2574" i="3" s="1"/>
  <c r="AC2877" i="3"/>
  <c r="AE2877" i="3" s="1"/>
  <c r="AC2410" i="3"/>
  <c r="AE2410" i="3" s="1"/>
  <c r="AC2495" i="3"/>
  <c r="AC2636" i="3"/>
  <c r="AE2636" i="3" s="1"/>
  <c r="AC2364" i="3"/>
  <c r="AE2364" i="3" s="1"/>
  <c r="AC2663" i="3"/>
  <c r="AE2663" i="3" s="1"/>
  <c r="AC2550" i="3"/>
  <c r="AC2809" i="3"/>
  <c r="AE2809" i="3" s="1"/>
  <c r="AC2824" i="3"/>
  <c r="AE2824" i="3" s="1"/>
  <c r="AC2365" i="3"/>
  <c r="AE2365" i="3" s="1"/>
  <c r="AC2789" i="3"/>
  <c r="AC2388" i="3"/>
  <c r="AE2388" i="3" s="1"/>
  <c r="AC2349" i="3"/>
  <c r="AE2349" i="3" s="1"/>
  <c r="AC2619" i="3"/>
  <c r="AE2619" i="3" s="1"/>
  <c r="AC2653" i="3"/>
  <c r="AC2626" i="3"/>
  <c r="AE2626" i="3" s="1"/>
  <c r="AC2350" i="3"/>
  <c r="AE2350" i="3" s="1"/>
  <c r="AC2612" i="3"/>
  <c r="AE2612" i="3" s="1"/>
  <c r="AC2790" i="3"/>
  <c r="AC2606" i="3"/>
  <c r="AE2606" i="3" s="1"/>
  <c r="AC2633" i="3"/>
  <c r="AE2633" i="3" s="1"/>
  <c r="AC2756" i="3"/>
  <c r="AE2756" i="3" s="1"/>
  <c r="AC2381" i="3"/>
  <c r="AC2351" i="3"/>
  <c r="AE2351" i="3" s="1"/>
  <c r="AC2717" i="3"/>
  <c r="AE2717" i="3" s="1"/>
  <c r="AC2580" i="3"/>
  <c r="AE2580" i="3" s="1"/>
  <c r="AC2368" i="3"/>
  <c r="AC2478" i="3"/>
  <c r="AE2478" i="3" s="1"/>
  <c r="AC2393" i="3"/>
  <c r="AE2393" i="3" s="1"/>
  <c r="AC2523" i="3"/>
  <c r="AE2523" i="3" s="1"/>
  <c r="AC2565" i="3"/>
  <c r="AC2534" i="3"/>
  <c r="AE2534" i="3" s="1"/>
  <c r="AC2488" i="3"/>
  <c r="AE2488" i="3" s="1"/>
  <c r="AC2522" i="3"/>
  <c r="AE2522" i="3" s="1"/>
  <c r="AC2557" i="3"/>
  <c r="AC2689" i="3"/>
  <c r="AE2689" i="3" s="1"/>
  <c r="AC2504" i="3"/>
  <c r="AE2504" i="3" s="1"/>
  <c r="AC2451" i="3"/>
  <c r="AE2451" i="3" s="1"/>
  <c r="AC2469" i="3"/>
  <c r="AC2468" i="3"/>
  <c r="AE2468" i="3" s="1"/>
  <c r="AC2409" i="3"/>
  <c r="AE2409" i="3" s="1"/>
  <c r="AC2454" i="3"/>
  <c r="AE2454" i="3" s="1"/>
  <c r="AC2296" i="3"/>
  <c r="AC2428" i="3"/>
  <c r="AE2428" i="3" s="1"/>
  <c r="AC2403" i="3"/>
  <c r="AE2403" i="3" s="1"/>
  <c r="AC2352" i="3"/>
  <c r="AE2352" i="3" s="1"/>
  <c r="AC2389" i="3"/>
  <c r="AC2439" i="3"/>
  <c r="AE2439" i="3" s="1"/>
  <c r="AC2376" i="3"/>
  <c r="AE2376" i="3" s="1"/>
  <c r="AC2295" i="3"/>
  <c r="AE2295" i="3" s="1"/>
  <c r="AC2375" i="3"/>
  <c r="AC2404" i="3"/>
  <c r="AE2404" i="3" s="1"/>
  <c r="AC2386" i="3"/>
  <c r="AE2386" i="3" s="1"/>
  <c r="AC2405" i="3"/>
  <c r="AE2405" i="3" s="1"/>
  <c r="AC2424" i="3"/>
  <c r="AC2269" i="3"/>
  <c r="AE2269" i="3" s="1"/>
  <c r="AC2436" i="3"/>
  <c r="AE2436" i="3" s="1"/>
  <c r="AC2647" i="3"/>
  <c r="AE2647" i="3" s="1"/>
  <c r="AC2429" i="3"/>
  <c r="AC2384" i="3"/>
  <c r="AE2384" i="3" s="1"/>
  <c r="AC2634" i="3"/>
  <c r="AE2634" i="3" s="1"/>
  <c r="AC2266" i="3"/>
  <c r="AE2266" i="3" s="1"/>
  <c r="AC2494" i="3"/>
  <c r="AC2259" i="3"/>
  <c r="AE2259" i="3" s="1"/>
  <c r="AC2337" i="3"/>
  <c r="AE2337" i="3" s="1"/>
  <c r="AC2288" i="3"/>
  <c r="AE2288" i="3" s="1"/>
  <c r="AC2576" i="3"/>
  <c r="AC2538" i="3"/>
  <c r="AE2538" i="3" s="1"/>
  <c r="AC2544" i="3"/>
  <c r="AE2544" i="3" s="1"/>
  <c r="AC2243" i="3"/>
  <c r="AE2243" i="3" s="1"/>
  <c r="AC2322" i="3"/>
  <c r="AC2289" i="3"/>
  <c r="AE2289" i="3" s="1"/>
  <c r="AC2476" i="3"/>
  <c r="AE2476" i="3" s="1"/>
  <c r="AC2212" i="3"/>
  <c r="AE2212" i="3" s="1"/>
  <c r="AC2287" i="3"/>
  <c r="AC2257" i="3"/>
  <c r="AE2257" i="3" s="1"/>
  <c r="AC2306" i="3"/>
  <c r="AE2306" i="3" s="1"/>
  <c r="AC2445" i="3"/>
  <c r="AE2445" i="3" s="1"/>
  <c r="AC2297" i="3"/>
  <c r="AC2343" i="3"/>
  <c r="AE2343" i="3" s="1"/>
  <c r="AC2198" i="3"/>
  <c r="AE2198" i="3" s="1"/>
  <c r="AC2307" i="3"/>
  <c r="AE2307" i="3" s="1"/>
  <c r="AC2545" i="3"/>
  <c r="AC2194" i="3"/>
  <c r="AE2194" i="3" s="1"/>
  <c r="AC2274" i="3"/>
  <c r="AE2274" i="3" s="1"/>
  <c r="AC2182" i="3"/>
  <c r="AE2182" i="3" s="1"/>
  <c r="AC2220" i="3"/>
  <c r="AC2188" i="3"/>
  <c r="AE2188" i="3" s="1"/>
  <c r="AC2431" i="3"/>
  <c r="AE2431" i="3" s="1"/>
  <c r="AC2421" i="3"/>
  <c r="AE2421" i="3" s="1"/>
  <c r="AC2167" i="3"/>
  <c r="AC2148" i="3"/>
  <c r="AE2148" i="3" s="1"/>
  <c r="AC2205" i="3"/>
  <c r="AE2205" i="3" s="1"/>
  <c r="AC2359" i="3"/>
  <c r="AE2359" i="3" s="1"/>
  <c r="AC2290" i="3"/>
  <c r="AE2290" i="3" s="1"/>
  <c r="AC2131" i="3"/>
  <c r="AE2131" i="3" s="1"/>
  <c r="AC2120" i="3"/>
  <c r="AE2120" i="3" s="1"/>
  <c r="AC2124" i="3"/>
  <c r="AE2124" i="3" s="1"/>
  <c r="AC2185" i="3"/>
  <c r="AC2244" i="3"/>
  <c r="AE2244" i="3" s="1"/>
  <c r="AC2411" i="3"/>
  <c r="AE2411" i="3" s="1"/>
  <c r="AC2151" i="3"/>
  <c r="AE2151" i="3" s="1"/>
  <c r="AC2102" i="3"/>
  <c r="AE2102" i="3" s="1"/>
  <c r="AC2199" i="3"/>
  <c r="AE2199" i="3" s="1"/>
  <c r="AC2116" i="3"/>
  <c r="AE2116" i="3" s="1"/>
  <c r="AC2087" i="3"/>
  <c r="AE2087" i="3" s="1"/>
  <c r="AC2105" i="3"/>
  <c r="AC2236" i="3"/>
  <c r="AE2236" i="3" s="1"/>
  <c r="AC2225" i="3"/>
  <c r="AE2225" i="3" s="1"/>
  <c r="AC2153" i="3"/>
  <c r="AE2153" i="3" s="1"/>
  <c r="AC2173" i="3"/>
  <c r="AE2173" i="3" s="1"/>
  <c r="AC2065" i="3"/>
  <c r="AE2065" i="3" s="1"/>
  <c r="AC2083" i="3"/>
  <c r="AE2083" i="3" s="1"/>
  <c r="AC2057" i="3"/>
  <c r="AE2057" i="3" s="1"/>
  <c r="AC2127" i="3"/>
  <c r="AC2098" i="3"/>
  <c r="AE2098" i="3" s="1"/>
  <c r="AC2204" i="3"/>
  <c r="AE2204" i="3" s="1"/>
  <c r="AC2208" i="3"/>
  <c r="AE2208" i="3" s="1"/>
  <c r="AC2216" i="3"/>
  <c r="AE2216" i="3" s="1"/>
  <c r="AC2111" i="3"/>
  <c r="AE2111" i="3" s="1"/>
  <c r="AC2327" i="3"/>
  <c r="AE2327" i="3" s="1"/>
  <c r="AC2036" i="3"/>
  <c r="AE2036" i="3" s="1"/>
  <c r="AC2177" i="3"/>
  <c r="AC2101" i="3"/>
  <c r="AE2101" i="3" s="1"/>
  <c r="AC2313" i="3"/>
  <c r="AE2313" i="3" s="1"/>
  <c r="AC2140" i="3"/>
  <c r="AE2140" i="3" s="1"/>
  <c r="AC2291" i="3"/>
  <c r="AE2291" i="3" s="1"/>
  <c r="AC2189" i="3"/>
  <c r="AE2189" i="3" s="1"/>
  <c r="AC2017" i="3"/>
  <c r="AE2017" i="3" s="1"/>
  <c r="AC2227" i="3"/>
  <c r="AE2227" i="3" s="1"/>
  <c r="AC2136" i="3"/>
  <c r="AC2072" i="3"/>
  <c r="AE2072" i="3" s="1"/>
  <c r="AC2089" i="3"/>
  <c r="AE2089" i="3" s="1"/>
  <c r="AC1999" i="3"/>
  <c r="AE1999" i="3" s="1"/>
  <c r="AC2043" i="3"/>
  <c r="AE2043" i="3" s="1"/>
  <c r="AC2013" i="3"/>
  <c r="AE2013" i="3" s="1"/>
  <c r="AC2024" i="3"/>
  <c r="AE2024" i="3" s="1"/>
  <c r="AC1984" i="3"/>
  <c r="AE1984" i="3" s="1"/>
  <c r="AC1988" i="3"/>
  <c r="AC2186" i="3"/>
  <c r="AE2186" i="3" s="1"/>
  <c r="AC2142" i="3"/>
  <c r="AE2142" i="3" s="1"/>
  <c r="AC2107" i="3"/>
  <c r="AE2107" i="3" s="1"/>
  <c r="AC1989" i="3"/>
  <c r="AE1989" i="3" s="1"/>
  <c r="AC1982" i="3"/>
  <c r="AE1982" i="3" s="1"/>
  <c r="AC1976" i="3"/>
  <c r="AE1976" i="3" s="1"/>
  <c r="AC2027" i="3"/>
  <c r="AE2027" i="3" s="1"/>
  <c r="AC2213" i="3"/>
  <c r="AC1978" i="3"/>
  <c r="AE1978" i="3" s="1"/>
  <c r="AC1958" i="3"/>
  <c r="AE1958" i="3" s="1"/>
  <c r="AC2010" i="3"/>
  <c r="AE2010" i="3" s="1"/>
  <c r="AC2052" i="3"/>
  <c r="AE2052" i="3" s="1"/>
  <c r="AC2062" i="3"/>
  <c r="AE2062" i="3" s="1"/>
  <c r="AC2068" i="3"/>
  <c r="AE2068" i="3" s="1"/>
  <c r="AC1964" i="3"/>
  <c r="AE1964" i="3" s="1"/>
  <c r="AC2230" i="3"/>
  <c r="AC2028" i="3"/>
  <c r="AE2028" i="3" s="1"/>
  <c r="AC2045" i="3"/>
  <c r="AE2045" i="3" s="1"/>
  <c r="AC1986" i="3"/>
  <c r="AE1986" i="3" s="1"/>
  <c r="AC2150" i="3"/>
  <c r="AE2150" i="3" s="1"/>
  <c r="AC2012" i="3"/>
  <c r="AE2012" i="3" s="1"/>
  <c r="AC2021" i="3"/>
  <c r="AE2021" i="3" s="1"/>
  <c r="AC2155" i="3"/>
  <c r="AE2155" i="3" s="1"/>
  <c r="AC1971" i="3"/>
  <c r="AC1981" i="3"/>
  <c r="AE1981" i="3" s="1"/>
  <c r="AC1913" i="3"/>
  <c r="AE1913" i="3" s="1"/>
  <c r="AC2092" i="3"/>
  <c r="AE2092" i="3" s="1"/>
  <c r="AC2020" i="3"/>
  <c r="AE2020" i="3" s="1"/>
  <c r="AC1995" i="3"/>
  <c r="AE1995" i="3" s="1"/>
  <c r="AC1914" i="3"/>
  <c r="AE1914" i="3" s="1"/>
  <c r="AC1894" i="3"/>
  <c r="AE1894" i="3" s="1"/>
  <c r="AC1877" i="3"/>
  <c r="AC1869" i="3"/>
  <c r="AE1869" i="3" s="1"/>
  <c r="AC1868" i="3"/>
  <c r="AE1868" i="3" s="1"/>
  <c r="AC1922" i="3"/>
  <c r="AE1922" i="3" s="1"/>
  <c r="AC1883" i="3"/>
  <c r="AE1883" i="3" s="1"/>
  <c r="AC1861" i="3"/>
  <c r="AE1861" i="3" s="1"/>
  <c r="AC2195" i="3"/>
  <c r="AE2195" i="3" s="1"/>
  <c r="AC1979" i="3"/>
  <c r="AE1979" i="3" s="1"/>
  <c r="AC1837" i="3"/>
  <c r="AC1834" i="3"/>
  <c r="AE1834" i="3" s="1"/>
  <c r="AC2091" i="3"/>
  <c r="AE2091" i="3" s="1"/>
  <c r="AC2004" i="3"/>
  <c r="AE2004" i="3" s="1"/>
  <c r="AC1934" i="3"/>
  <c r="AE1934" i="3" s="1"/>
  <c r="AC1960" i="3"/>
  <c r="AE1960" i="3" s="1"/>
  <c r="AC1804" i="3"/>
  <c r="AE1804" i="3" s="1"/>
  <c r="AC1924" i="3"/>
  <c r="AE1924" i="3" s="1"/>
  <c r="AC1821" i="3"/>
  <c r="AC1796" i="3"/>
  <c r="AE1796" i="3" s="1"/>
  <c r="AC2003" i="3"/>
  <c r="AE2003" i="3" s="1"/>
  <c r="AC1806" i="3"/>
  <c r="AE1806" i="3" s="1"/>
  <c r="AC1943" i="3"/>
  <c r="AC1991" i="3"/>
  <c r="AE1991" i="3" s="1"/>
  <c r="AC1937" i="3"/>
  <c r="AE1937" i="3" s="1"/>
  <c r="AC1907" i="3"/>
  <c r="AE1907" i="3" s="1"/>
  <c r="AC1772" i="3"/>
  <c r="AC1779" i="3"/>
  <c r="AE1779" i="3" s="1"/>
  <c r="AC1788" i="3"/>
  <c r="AE1788" i="3" s="1"/>
  <c r="AC1927" i="3"/>
  <c r="AE1927" i="3" s="1"/>
  <c r="AC1904" i="3"/>
  <c r="AC1771" i="3"/>
  <c r="AE1771" i="3" s="1"/>
  <c r="AC1841" i="3"/>
  <c r="AE1841" i="3" s="1"/>
  <c r="AC1778" i="3"/>
  <c r="AE1778" i="3" s="1"/>
  <c r="AC1871" i="3"/>
  <c r="AC1758" i="3"/>
  <c r="AE1758" i="3" s="1"/>
  <c r="AC1768" i="3"/>
  <c r="AE1768" i="3" s="1"/>
  <c r="AC1729" i="3"/>
  <c r="AE1729" i="3" s="1"/>
  <c r="AC1774" i="3"/>
  <c r="AC1903" i="3"/>
  <c r="AE1903" i="3" s="1"/>
  <c r="AC1899" i="3"/>
  <c r="AE1899" i="3" s="1"/>
  <c r="AC1732" i="3"/>
  <c r="AE1732" i="3" s="1"/>
  <c r="AC1873" i="3"/>
  <c r="AC1789" i="3"/>
  <c r="AE1789" i="3" s="1"/>
  <c r="AC1803" i="3"/>
  <c r="AE1803" i="3" s="1"/>
  <c r="AC2119" i="3"/>
  <c r="AE2119" i="3" s="1"/>
  <c r="AC1748" i="3"/>
  <c r="AC1918" i="3"/>
  <c r="AE1918" i="3" s="1"/>
  <c r="AC1825" i="3"/>
  <c r="AE1825" i="3" s="1"/>
  <c r="AC2007" i="3"/>
  <c r="AE2007" i="3" s="1"/>
  <c r="AC1917" i="3"/>
  <c r="AC1679" i="3"/>
  <c r="AE1679" i="3" s="1"/>
  <c r="AC1835" i="3"/>
  <c r="AE1835" i="3" s="1"/>
  <c r="AC1688" i="3"/>
  <c r="AE1688" i="3" s="1"/>
  <c r="AC1818" i="3"/>
  <c r="AC1787" i="3"/>
  <c r="AE1787" i="3" s="1"/>
  <c r="AC1809" i="3"/>
  <c r="AE1809" i="3" s="1"/>
  <c r="AC1656" i="3"/>
  <c r="AE1656" i="3" s="1"/>
  <c r="AC1655" i="3"/>
  <c r="AC1696" i="3"/>
  <c r="AE1696" i="3" s="1"/>
  <c r="AC1700" i="3"/>
  <c r="AE1700" i="3" s="1"/>
  <c r="AC1862" i="3"/>
  <c r="AE1862" i="3" s="1"/>
  <c r="AC1647" i="3"/>
  <c r="AC1831" i="3"/>
  <c r="AE1831" i="3" s="1"/>
  <c r="AC1853" i="3"/>
  <c r="AE1853" i="3" s="1"/>
  <c r="AC1851" i="3"/>
  <c r="AE1851" i="3" s="1"/>
  <c r="AC1849" i="3"/>
  <c r="AC1857" i="3"/>
  <c r="AE1857" i="3" s="1"/>
  <c r="AC1833" i="3"/>
  <c r="AE1833" i="3" s="1"/>
  <c r="AC1782" i="3"/>
  <c r="AE1782" i="3" s="1"/>
  <c r="AC1649" i="3"/>
  <c r="AC1675" i="3"/>
  <c r="AE1675" i="3" s="1"/>
  <c r="AC1637" i="3"/>
  <c r="AE1637" i="3" s="1"/>
  <c r="AC1669" i="3"/>
  <c r="AE1669" i="3" s="1"/>
  <c r="AC1970" i="3"/>
  <c r="AC1908" i="3"/>
  <c r="AE1908" i="3" s="1"/>
  <c r="AC1627" i="3"/>
  <c r="AE1627" i="3" s="1"/>
  <c r="AC1629" i="3"/>
  <c r="AE1629" i="3" s="1"/>
  <c r="AC1614" i="3"/>
  <c r="AC1763" i="3"/>
  <c r="AE1763" i="3" s="1"/>
  <c r="AC1812" i="3"/>
  <c r="AE1812" i="3" s="1"/>
  <c r="AC1820" i="3"/>
  <c r="AE1820" i="3" s="1"/>
  <c r="AC1621" i="3"/>
  <c r="AC1846" i="3"/>
  <c r="AE1846" i="3" s="1"/>
  <c r="AC1921" i="3"/>
  <c r="AE1921" i="3" s="1"/>
  <c r="AC1600" i="3"/>
  <c r="AE1600" i="3" s="1"/>
  <c r="AC1725" i="3"/>
  <c r="AC1591" i="3"/>
  <c r="AE1591" i="3" s="1"/>
  <c r="AC1589" i="3"/>
  <c r="AE1589" i="3" s="1"/>
  <c r="AC1844" i="3"/>
  <c r="AE1844" i="3" s="1"/>
  <c r="AC1577" i="3"/>
  <c r="AC1759" i="3"/>
  <c r="AE1759" i="3" s="1"/>
  <c r="AC1687" i="3"/>
  <c r="AE1687" i="3" s="1"/>
  <c r="AC1625" i="3"/>
  <c r="AE1625" i="3" s="1"/>
  <c r="AC1551" i="3"/>
  <c r="AC1633" i="3"/>
  <c r="AE1633" i="3" s="1"/>
  <c r="AC1680" i="3"/>
  <c r="AE1680" i="3" s="1"/>
  <c r="AC1631" i="3"/>
  <c r="AE1631" i="3" s="1"/>
  <c r="AC1539" i="3"/>
  <c r="AC1544" i="3"/>
  <c r="AE1544" i="3" s="1"/>
  <c r="AC1584" i="3"/>
  <c r="AE1584" i="3" s="1"/>
  <c r="AC1827" i="3"/>
  <c r="AE1827" i="3" s="1"/>
  <c r="AC1752" i="3"/>
  <c r="AC1698" i="3"/>
  <c r="AE1698" i="3" s="1"/>
  <c r="AC1815" i="3"/>
  <c r="AE1815" i="3" s="1"/>
  <c r="AC1534" i="3"/>
  <c r="AE1534" i="3" s="1"/>
  <c r="AC1566" i="3"/>
  <c r="AC1537" i="3"/>
  <c r="AE1537" i="3" s="1"/>
  <c r="AC1526" i="3"/>
  <c r="AE1526" i="3" s="1"/>
  <c r="AC1790" i="3"/>
  <c r="AE1790" i="3" s="1"/>
  <c r="AC1559" i="3"/>
  <c r="AC1521" i="3"/>
  <c r="AE1521" i="3" s="1"/>
  <c r="AC1488" i="3"/>
  <c r="AE1488" i="3" s="1"/>
  <c r="AC1500" i="3"/>
  <c r="AE1500" i="3" s="1"/>
  <c r="AC1558" i="3"/>
  <c r="AC1667" i="3"/>
  <c r="AE1667" i="3" s="1"/>
  <c r="AC1661" i="3"/>
  <c r="AE1661" i="3" s="1"/>
  <c r="AC1471" i="3"/>
  <c r="AE1471" i="3" s="1"/>
  <c r="AC1482" i="3"/>
  <c r="AC1466" i="3"/>
  <c r="AE1466" i="3" s="1"/>
  <c r="AC1542" i="3"/>
  <c r="AE1542" i="3" s="1"/>
  <c r="AC1495" i="3"/>
  <c r="AE1495" i="3" s="1"/>
  <c r="AC1674" i="3"/>
  <c r="AC1463" i="3"/>
  <c r="AE1463" i="3" s="1"/>
  <c r="AC1585" i="3"/>
  <c r="AE1585" i="3" s="1"/>
  <c r="AC1473" i="3"/>
  <c r="AE1473" i="3" s="1"/>
  <c r="AC1671" i="3"/>
  <c r="AC1689" i="3"/>
  <c r="AE1689" i="3" s="1"/>
  <c r="AC1619" i="3"/>
  <c r="AE1619" i="3" s="1"/>
  <c r="AC1692" i="3"/>
  <c r="AE1692" i="3" s="1"/>
  <c r="AC1562" i="3"/>
  <c r="AC1486" i="3"/>
  <c r="AE1486" i="3" s="1"/>
  <c r="AC1523" i="3"/>
  <c r="AE1523" i="3" s="1"/>
  <c r="AC1501" i="3"/>
  <c r="AE1501" i="3" s="1"/>
  <c r="AC1505" i="3"/>
  <c r="AC1597" i="3"/>
  <c r="AE1597" i="3" s="1"/>
  <c r="AC1509" i="3"/>
  <c r="AE1509" i="3" s="1"/>
  <c r="AC1417" i="3"/>
  <c r="AE1417" i="3" s="1"/>
  <c r="AC1522" i="3"/>
  <c r="AC1396" i="3"/>
  <c r="AE1396" i="3" s="1"/>
  <c r="AC1507" i="3"/>
  <c r="AE1507" i="3" s="1"/>
  <c r="AC1421" i="3"/>
  <c r="AE1421" i="3" s="1"/>
  <c r="AC1409" i="3"/>
  <c r="AC1461" i="3"/>
  <c r="AE1461" i="3" s="1"/>
  <c r="AC1370" i="3"/>
  <c r="AE1370" i="3" s="1"/>
  <c r="AC1388" i="3"/>
  <c r="AE1388" i="3" s="1"/>
  <c r="AC1365" i="3"/>
  <c r="AC1446" i="3"/>
  <c r="AE1446" i="3" s="1"/>
  <c r="AC1416" i="3"/>
  <c r="AE1416" i="3" s="1"/>
  <c r="AC1436" i="3"/>
  <c r="AE1436" i="3" s="1"/>
  <c r="AC1413" i="3"/>
  <c r="AC1469" i="3"/>
  <c r="AE1469" i="3" s="1"/>
  <c r="AC1693" i="3"/>
  <c r="AE1693" i="3" s="1"/>
  <c r="AC1470" i="3"/>
  <c r="AE1470" i="3" s="1"/>
  <c r="AC1341" i="3"/>
  <c r="AC1847" i="3"/>
  <c r="AE1847" i="3" s="1"/>
  <c r="AC1332" i="3"/>
  <c r="AE1332" i="3" s="1"/>
  <c r="AC1333" i="3"/>
  <c r="AE1333" i="3" s="1"/>
  <c r="AC1518" i="3"/>
  <c r="AC1455" i="3"/>
  <c r="AE1455" i="3" s="1"/>
  <c r="AC1315" i="3"/>
  <c r="AE1315" i="3" s="1"/>
  <c r="AC1543" i="3"/>
  <c r="AE1543" i="3" s="1"/>
  <c r="AC1307" i="3"/>
  <c r="AC1296" i="3"/>
  <c r="AE1296" i="3" s="1"/>
  <c r="AC1303" i="3"/>
  <c r="AE1303" i="3" s="1"/>
  <c r="AC1304" i="3"/>
  <c r="AE1304" i="3" s="1"/>
  <c r="AC1419" i="3"/>
  <c r="AC1283" i="3"/>
  <c r="AE1283" i="3" s="1"/>
  <c r="AC1912" i="3"/>
  <c r="AE1912" i="3" s="1"/>
  <c r="AC1265" i="3"/>
  <c r="AE1265" i="3" s="1"/>
  <c r="AC1270" i="3"/>
  <c r="AC1381" i="3"/>
  <c r="AE1381" i="3" s="1"/>
  <c r="AC1261" i="3"/>
  <c r="AE1261" i="3" s="1"/>
  <c r="AC1254" i="3"/>
  <c r="AE1254" i="3" s="1"/>
  <c r="AC1405" i="3"/>
  <c r="AC1260" i="3"/>
  <c r="AE1260" i="3" s="1"/>
  <c r="AC1289" i="3"/>
  <c r="AE1289" i="3" s="1"/>
  <c r="AC1340" i="3"/>
  <c r="AE1340" i="3" s="1"/>
  <c r="AC1242" i="3"/>
  <c r="AC1430" i="3"/>
  <c r="AE1430" i="3" s="1"/>
  <c r="AC1440" i="3"/>
  <c r="AE1440" i="3" s="1"/>
  <c r="AC1247" i="3"/>
  <c r="AE1247" i="3" s="1"/>
  <c r="AC1330" i="3"/>
  <c r="AC1271" i="3"/>
  <c r="AE1271" i="3" s="1"/>
  <c r="AC1284" i="3"/>
  <c r="AE1284" i="3" s="1"/>
  <c r="AC1431" i="3"/>
  <c r="AE1431" i="3" s="1"/>
  <c r="AC1220" i="3"/>
  <c r="AC1536" i="3"/>
  <c r="AE1536" i="3" s="1"/>
  <c r="AC1485" i="3"/>
  <c r="AE1485" i="3" s="1"/>
  <c r="AC1389" i="3"/>
  <c r="AE1389" i="3" s="1"/>
  <c r="AC1366" i="3"/>
  <c r="AC1206" i="3"/>
  <c r="AE1206" i="3" s="1"/>
  <c r="AC1249" i="3"/>
  <c r="AE1249" i="3" s="1"/>
  <c r="AC1906" i="3"/>
  <c r="AE1906" i="3" s="1"/>
  <c r="AC1178" i="3"/>
  <c r="AC1553" i="3"/>
  <c r="AE1553" i="3" s="1"/>
  <c r="AC1594" i="3"/>
  <c r="AE1594" i="3" s="1"/>
  <c r="AC1203" i="3"/>
  <c r="AE1203" i="3" s="1"/>
  <c r="AC1211" i="3"/>
  <c r="AC1356" i="3"/>
  <c r="AE1356" i="3" s="1"/>
  <c r="AC1434" i="3"/>
  <c r="AE1434" i="3" s="1"/>
  <c r="AC1372" i="3"/>
  <c r="AE1372" i="3" s="1"/>
  <c r="AC1399" i="3"/>
  <c r="AC1219" i="3"/>
  <c r="AE1219" i="3" s="1"/>
  <c r="AC1393" i="3"/>
  <c r="AE1393" i="3" s="1"/>
  <c r="AC1267" i="3"/>
  <c r="AE1267" i="3" s="1"/>
  <c r="AC1325" i="3"/>
  <c r="AE1325" i="3" s="1"/>
  <c r="AC1266" i="3"/>
  <c r="AE1266" i="3" s="1"/>
  <c r="AC1312" i="3"/>
  <c r="AE1312" i="3" s="1"/>
  <c r="AC1569" i="3"/>
  <c r="AE1569" i="3" s="1"/>
  <c r="AC1177" i="3"/>
  <c r="AE1177" i="3" s="1"/>
  <c r="AC1214" i="3"/>
  <c r="AE1214" i="3" s="1"/>
  <c r="AC1145" i="3"/>
  <c r="AE1145" i="3" s="1"/>
  <c r="AC1131" i="3"/>
  <c r="AE1131" i="3" s="1"/>
  <c r="AC1251" i="3"/>
  <c r="AE1251" i="3" s="1"/>
  <c r="AC1175" i="3"/>
  <c r="AE1175" i="3" s="1"/>
  <c r="AC1127" i="3"/>
  <c r="AE1127" i="3" s="1"/>
  <c r="AC1280" i="3"/>
  <c r="AE1280" i="3" s="1"/>
  <c r="AC1279" i="3"/>
  <c r="AE1279" i="3" s="1"/>
  <c r="AC2049" i="3"/>
  <c r="AE2049" i="3" s="1"/>
  <c r="AC1097" i="3"/>
  <c r="AE1097" i="3" s="1"/>
  <c r="AC1106" i="3"/>
  <c r="AE1106" i="3" s="1"/>
  <c r="AC1156" i="3"/>
  <c r="AE1156" i="3" s="1"/>
  <c r="AC1098" i="3"/>
  <c r="AE1098" i="3" s="1"/>
  <c r="AC1497" i="3"/>
  <c r="AE1497" i="3" s="1"/>
  <c r="AC1336" i="3"/>
  <c r="AE1336" i="3" s="1"/>
  <c r="AC1119" i="3"/>
  <c r="AE1119" i="3" s="1"/>
  <c r="AC1103" i="3"/>
  <c r="AE1103" i="3" s="1"/>
  <c r="AC1073" i="3"/>
  <c r="AE1073" i="3" s="1"/>
  <c r="AC1611" i="3"/>
  <c r="AE1611" i="3" s="1"/>
  <c r="AC1898" i="3"/>
  <c r="AE1898" i="3" s="1"/>
  <c r="AC2086" i="3"/>
  <c r="AE2086" i="3" s="1"/>
  <c r="AC1082" i="3"/>
  <c r="AE1082" i="3" s="1"/>
  <c r="AC1065" i="3"/>
  <c r="AE1065" i="3" s="1"/>
  <c r="AC1087" i="3"/>
  <c r="AE1087" i="3" s="1"/>
  <c r="AC1162" i="3"/>
  <c r="AC1197" i="3"/>
  <c r="AE1197" i="3" s="1"/>
  <c r="AC1057" i="3"/>
  <c r="AE1057" i="3" s="1"/>
  <c r="AC1044" i="3"/>
  <c r="AE1044" i="3" s="1"/>
  <c r="AC1286" i="3"/>
  <c r="AE1286" i="3" s="1"/>
  <c r="AC1062" i="3"/>
  <c r="AE1062" i="3" s="1"/>
  <c r="AC1039" i="3"/>
  <c r="AE1039" i="3" s="1"/>
  <c r="AC1063" i="3"/>
  <c r="AE1063" i="3" s="1"/>
  <c r="AC4876" i="3"/>
  <c r="AE871" i="3"/>
  <c r="AD4771" i="3"/>
  <c r="AD4262" i="3"/>
  <c r="AD5197" i="3"/>
  <c r="AD3300" i="3"/>
  <c r="AD3323" i="3"/>
  <c r="AD5081" i="3"/>
  <c r="AD5201" i="3"/>
  <c r="AD5185" i="3"/>
  <c r="AD3517" i="3"/>
  <c r="AD4165" i="3"/>
  <c r="AD4785" i="3"/>
  <c r="AD4591" i="3"/>
  <c r="AD3770" i="3"/>
  <c r="AD4635" i="3"/>
  <c r="AD3948" i="3"/>
  <c r="AD4845" i="3"/>
  <c r="AD3781" i="3"/>
  <c r="AD2678" i="3"/>
  <c r="AD4106" i="3"/>
  <c r="AD4836" i="3"/>
  <c r="AD5204" i="3"/>
  <c r="AD5196" i="3"/>
  <c r="AD5250" i="3"/>
  <c r="AD2985" i="3"/>
  <c r="AD4989" i="3"/>
  <c r="AD2905" i="3"/>
  <c r="AD5127" i="3"/>
  <c r="AD3966" i="3"/>
  <c r="AD4787" i="3"/>
  <c r="AD5222" i="3"/>
  <c r="AD3652" i="3"/>
  <c r="AD3511" i="3"/>
  <c r="AD5217" i="3"/>
  <c r="AD3293" i="3"/>
  <c r="AD4156" i="3"/>
  <c r="AD5272" i="3"/>
  <c r="AD3332" i="3"/>
  <c r="AD4183" i="3"/>
  <c r="AD4798" i="3"/>
  <c r="AD5145" i="3"/>
  <c r="AD3430" i="3"/>
  <c r="AD5282" i="3"/>
  <c r="AD3761" i="3"/>
  <c r="AD5193" i="3"/>
  <c r="AD5294" i="3"/>
  <c r="AD4283" i="3"/>
  <c r="AD4547" i="3"/>
  <c r="AD3008" i="3"/>
  <c r="AD5224" i="3"/>
  <c r="AD4051" i="3"/>
  <c r="AD4222" i="3"/>
  <c r="AD4296" i="3"/>
  <c r="AD5079" i="3"/>
  <c r="AD4726" i="3"/>
  <c r="AD4936" i="3"/>
  <c r="AD5310" i="3"/>
  <c r="AD4711" i="3"/>
  <c r="AD5312" i="3"/>
  <c r="AD4786" i="3"/>
  <c r="AD4281" i="3"/>
  <c r="AD2513" i="3"/>
  <c r="AD5299" i="3"/>
  <c r="AD5320" i="3"/>
  <c r="AD5335" i="3"/>
  <c r="AD3732" i="3"/>
  <c r="AD5333" i="3"/>
  <c r="AD4995" i="3"/>
  <c r="AD3214" i="3"/>
  <c r="AD5258" i="3"/>
  <c r="AD4389" i="3"/>
  <c r="AD5303" i="3"/>
  <c r="AD3568" i="3"/>
  <c r="AD4477" i="3"/>
  <c r="AD5326" i="3"/>
  <c r="AD5202" i="3"/>
  <c r="AD5359" i="3"/>
  <c r="AD4815" i="3"/>
  <c r="AD4601" i="3"/>
  <c r="AD4857" i="3"/>
  <c r="AD5010" i="3"/>
  <c r="AD5286" i="3"/>
  <c r="AD4197" i="3"/>
  <c r="AD4732" i="3"/>
  <c r="AD4334" i="3"/>
  <c r="AD3028" i="3"/>
  <c r="AD5374" i="3"/>
  <c r="AD4324" i="3"/>
  <c r="AD5375" i="3"/>
  <c r="AD5377" i="3"/>
  <c r="AD3998" i="3"/>
  <c r="AD3208" i="3"/>
  <c r="AD5004" i="3"/>
  <c r="AD4923" i="3"/>
  <c r="AD5369" i="3"/>
  <c r="AD4890" i="3"/>
  <c r="AD5389" i="3"/>
  <c r="AD5249" i="3"/>
  <c r="AD4907" i="3"/>
  <c r="AD4967" i="3"/>
  <c r="AD4413" i="3"/>
  <c r="AD3742" i="3"/>
  <c r="AD3031" i="3"/>
  <c r="AD5285" i="3"/>
  <c r="AD3538" i="3"/>
  <c r="AD4377" i="3"/>
  <c r="AD4313" i="3"/>
  <c r="AD4036" i="3"/>
  <c r="AD5101" i="3"/>
  <c r="AD3744" i="3"/>
  <c r="AD5281" i="3"/>
  <c r="AD5140" i="3"/>
  <c r="AD5183" i="3"/>
  <c r="AD5211" i="3"/>
  <c r="AD3381" i="3"/>
  <c r="AD3699" i="3"/>
  <c r="AD4960" i="3"/>
  <c r="AD5407" i="3"/>
  <c r="AD4410" i="3"/>
  <c r="AD4869" i="3"/>
  <c r="AD4495" i="3"/>
  <c r="AD5419" i="3"/>
  <c r="AD5425" i="3"/>
  <c r="AD4892" i="3"/>
  <c r="AD5366" i="3"/>
  <c r="AD2662" i="3"/>
  <c r="AD4067" i="3"/>
  <c r="AD5429" i="3"/>
  <c r="AD5336" i="3"/>
  <c r="AD2601" i="3"/>
  <c r="AD5414" i="3"/>
  <c r="AD4231" i="3"/>
  <c r="AD5126" i="3"/>
  <c r="AD4195" i="3"/>
  <c r="AD5277" i="3"/>
  <c r="AD4720" i="3"/>
  <c r="AD5430" i="3"/>
  <c r="AD5209" i="3"/>
  <c r="AD5435" i="3"/>
  <c r="AD4404" i="3"/>
  <c r="AD4603" i="3"/>
  <c r="AD5439" i="3"/>
  <c r="AD2706" i="3"/>
  <c r="AD5441" i="3"/>
  <c r="AD3651" i="3"/>
  <c r="AD4159" i="3"/>
  <c r="AD4535" i="3"/>
  <c r="AD3339" i="3"/>
  <c r="AD3597" i="3"/>
  <c r="AD5308" i="3"/>
  <c r="AD4722" i="3"/>
  <c r="AD5454" i="3"/>
  <c r="AD5098" i="3"/>
  <c r="AD5290" i="3"/>
  <c r="AD5170" i="3"/>
  <c r="AD4654" i="3"/>
  <c r="AD4332" i="3"/>
  <c r="AD4947" i="3"/>
  <c r="AD5458" i="3"/>
  <c r="AD4579" i="3"/>
  <c r="AD4974" i="3"/>
  <c r="AD4925" i="3"/>
  <c r="AD4038" i="3"/>
  <c r="AD5268" i="3"/>
  <c r="AD3573" i="3"/>
  <c r="AD3049" i="3"/>
  <c r="AD4681" i="3"/>
  <c r="AD5184" i="3"/>
  <c r="AD3124" i="3"/>
  <c r="AD5471" i="3"/>
  <c r="AD4803" i="3"/>
  <c r="AD3949" i="3"/>
  <c r="AD5318" i="3"/>
  <c r="AD4665" i="3"/>
  <c r="AD3275" i="3"/>
  <c r="AD3296" i="3"/>
  <c r="AD2907" i="3"/>
  <c r="AD4040" i="3"/>
  <c r="AD5262" i="3"/>
  <c r="AD4207" i="3"/>
  <c r="AD5485" i="3"/>
  <c r="AD5468" i="3"/>
  <c r="AD2911" i="3"/>
  <c r="AD4910" i="3"/>
  <c r="AD4328" i="3"/>
  <c r="AD4811" i="3"/>
  <c r="AD5476" i="3"/>
  <c r="AD5482" i="3"/>
  <c r="AD5361" i="3"/>
  <c r="AD5448" i="3"/>
  <c r="AD3253" i="3"/>
  <c r="AD3941" i="3"/>
  <c r="AD5417" i="3"/>
  <c r="AD4762" i="3"/>
  <c r="AD2581" i="3"/>
  <c r="AD4248" i="3"/>
  <c r="AD4123" i="3"/>
  <c r="AD4715" i="3"/>
  <c r="AD5487" i="3"/>
  <c r="AD5172" i="3"/>
  <c r="AD4585" i="3"/>
  <c r="AD4376" i="3"/>
  <c r="AD5334" i="3"/>
  <c r="AD5469" i="3"/>
  <c r="AD5380" i="3"/>
  <c r="AD5501" i="3"/>
  <c r="AD4753" i="3"/>
  <c r="AD5466" i="3"/>
  <c r="AD5492" i="3"/>
  <c r="AD5508" i="3"/>
  <c r="AD4758" i="3"/>
  <c r="AD5472" i="3"/>
  <c r="AD3148" i="3"/>
  <c r="AD3611" i="3"/>
  <c r="AD4433" i="3"/>
  <c r="AD3605" i="3"/>
  <c r="AD3739" i="3"/>
  <c r="AD4860" i="3"/>
  <c r="AD3197" i="3"/>
  <c r="AD3797" i="3"/>
  <c r="AD5493" i="3"/>
  <c r="AD3869" i="3"/>
  <c r="AD5502" i="3"/>
  <c r="AD4970" i="3"/>
  <c r="AD5345" i="3"/>
  <c r="AD5216" i="3"/>
  <c r="AD5491" i="3"/>
  <c r="AD5489" i="3"/>
  <c r="AD4906" i="3"/>
  <c r="AD4241" i="3"/>
  <c r="AD3835" i="3"/>
  <c r="AD5164" i="3"/>
  <c r="AD5221" i="3"/>
  <c r="AD5099" i="3"/>
  <c r="AD3661" i="3"/>
  <c r="AD3634" i="3"/>
  <c r="AD2730" i="3"/>
  <c r="AD4375" i="3"/>
  <c r="AD5509" i="3"/>
  <c r="AD3613" i="3"/>
  <c r="AD5470" i="3"/>
  <c r="AD4915" i="3"/>
  <c r="AD4480" i="3"/>
  <c r="AD5350" i="3"/>
  <c r="AD5484" i="3"/>
  <c r="AD3154" i="3"/>
  <c r="AD5355" i="3"/>
  <c r="AD5392" i="3"/>
  <c r="AD4912" i="3"/>
  <c r="AD3897" i="3"/>
  <c r="AD5406" i="3"/>
  <c r="AD3594" i="3"/>
  <c r="AD4299" i="3"/>
  <c r="AD3506" i="3"/>
  <c r="AD5341" i="3"/>
  <c r="AD3942" i="3"/>
  <c r="AD5488" i="3"/>
  <c r="AD5497" i="3"/>
  <c r="AD5218" i="3"/>
  <c r="AD5080" i="3"/>
  <c r="AD5023" i="3"/>
  <c r="AD5174" i="3"/>
  <c r="AD5210" i="3"/>
  <c r="AD4625" i="3"/>
  <c r="AD4986" i="3"/>
  <c r="AD5198" i="3"/>
  <c r="AD4724" i="3"/>
  <c r="AD4797" i="3"/>
  <c r="AD3724" i="3"/>
  <c r="AD5257" i="3"/>
  <c r="AD5442" i="3"/>
  <c r="AD5088" i="3"/>
  <c r="AD5138" i="3"/>
  <c r="AD5513" i="3"/>
  <c r="AD3227" i="3"/>
  <c r="AD5084" i="3"/>
  <c r="AD5254" i="3"/>
  <c r="AD5511" i="3"/>
  <c r="AD5019" i="3"/>
  <c r="AD4738" i="3"/>
  <c r="AD4247" i="3"/>
  <c r="AD4178" i="3"/>
  <c r="AD4409" i="3"/>
  <c r="AD5496" i="3"/>
  <c r="AD4636" i="3"/>
  <c r="AD5415" i="3"/>
  <c r="AD4524" i="3"/>
  <c r="AD3900" i="3"/>
  <c r="AD5438" i="3"/>
  <c r="AD4050" i="3"/>
  <c r="AD5504" i="3"/>
  <c r="AD5408" i="3"/>
  <c r="AD4646" i="3"/>
  <c r="AD5498" i="3"/>
  <c r="AD4427" i="3"/>
  <c r="AD4147" i="3"/>
  <c r="AD5029" i="3"/>
  <c r="AD4411" i="3"/>
  <c r="AD5135" i="3"/>
  <c r="AD4224" i="3"/>
  <c r="AD4103" i="3"/>
  <c r="AD2852" i="3"/>
  <c r="AD4091" i="3"/>
  <c r="AD5324" i="3"/>
  <c r="AD3429" i="3"/>
  <c r="AD5115" i="3"/>
  <c r="AD5139" i="3"/>
  <c r="AD4916" i="3"/>
  <c r="AD4090" i="3"/>
  <c r="AD4266" i="3"/>
  <c r="AD5481" i="3"/>
  <c r="AD4778" i="3"/>
  <c r="AD4242" i="3"/>
  <c r="AD5437" i="3"/>
  <c r="AD5065" i="3"/>
  <c r="AD5478" i="3"/>
  <c r="AD4746" i="3"/>
  <c r="AD5342" i="3"/>
  <c r="AD4743" i="3"/>
  <c r="AD4698" i="3"/>
  <c r="AD4955" i="3"/>
  <c r="AD5376" i="3"/>
  <c r="AD2801" i="3"/>
  <c r="AD3509" i="3"/>
  <c r="AD4891" i="3"/>
  <c r="AD4897" i="3"/>
  <c r="AD3822" i="3"/>
  <c r="AD3618" i="3"/>
  <c r="AD5460" i="3"/>
  <c r="AD4706" i="3"/>
  <c r="AD4468" i="3"/>
  <c r="AD3957" i="3"/>
  <c r="AD4025" i="3"/>
  <c r="AD4516" i="3"/>
  <c r="AD5456" i="3"/>
  <c r="AD4289" i="3"/>
  <c r="AD3530" i="3"/>
  <c r="AD5384" i="3"/>
  <c r="AD5453" i="3"/>
  <c r="AD5330" i="3"/>
  <c r="AD4757" i="3"/>
  <c r="AD5457" i="3"/>
  <c r="AD4935" i="3"/>
  <c r="AD2930" i="3"/>
  <c r="AD4297" i="3"/>
  <c r="AD4769" i="3"/>
  <c r="AD5445" i="3"/>
  <c r="AD3204" i="3"/>
  <c r="AD5314" i="3"/>
  <c r="AD5394" i="3"/>
  <c r="AD5446" i="3"/>
  <c r="AD4287" i="3"/>
  <c r="AD4669" i="3"/>
  <c r="AD4911" i="3"/>
  <c r="AD4441" i="3"/>
  <c r="AD5357" i="3"/>
  <c r="AD4162" i="3"/>
  <c r="AD5387" i="3"/>
  <c r="AD5360" i="3"/>
  <c r="AD4356" i="3"/>
  <c r="AD4400" i="3"/>
  <c r="AD5432" i="3"/>
  <c r="AD5391" i="3"/>
  <c r="AD4344" i="3"/>
  <c r="AD3754" i="3"/>
  <c r="AD5144" i="3"/>
  <c r="AD5422" i="3"/>
  <c r="AD5329" i="3"/>
  <c r="AD4504" i="3"/>
  <c r="AD5358" i="3"/>
  <c r="AD5279" i="3"/>
  <c r="AD4541" i="3"/>
  <c r="AD4132" i="3"/>
  <c r="AD4374" i="3"/>
  <c r="AD4271" i="3"/>
  <c r="AD2832" i="3"/>
  <c r="AD5402" i="3"/>
  <c r="AD5237" i="3"/>
  <c r="AD4555" i="3"/>
  <c r="AD4941" i="3"/>
  <c r="AD4814" i="3"/>
  <c r="AD4361" i="3"/>
  <c r="AD4394" i="3"/>
  <c r="AD5410" i="3"/>
  <c r="AD4973" i="3"/>
  <c r="AD3510" i="3"/>
  <c r="AD4938" i="3"/>
  <c r="AD4396" i="3"/>
  <c r="AD5398" i="3"/>
  <c r="AD4072" i="3"/>
  <c r="AD5401" i="3"/>
  <c r="AD5291" i="3"/>
  <c r="AD4045" i="3"/>
  <c r="AD3255" i="3"/>
  <c r="AD4692" i="3"/>
  <c r="AD4286" i="3"/>
  <c r="AD4770" i="3"/>
  <c r="AD5338" i="3"/>
  <c r="AD5386" i="3"/>
  <c r="AD4780" i="3"/>
  <c r="AD5161" i="3"/>
  <c r="AD3388" i="3"/>
  <c r="AD4867" i="3"/>
  <c r="AD3828" i="3"/>
  <c r="AD3666" i="3"/>
  <c r="AD2676" i="3"/>
  <c r="AD5169" i="3"/>
  <c r="AD4472" i="3"/>
  <c r="AD4330" i="3"/>
  <c r="AD4581" i="3"/>
  <c r="AD4392" i="3"/>
  <c r="AD4879" i="3"/>
  <c r="AD5087" i="3"/>
  <c r="AD4502" i="3"/>
  <c r="AD5229" i="3"/>
  <c r="AD4859" i="3"/>
  <c r="AD2772" i="3"/>
  <c r="AD5337" i="3"/>
  <c r="AD5009" i="3"/>
  <c r="AD5190" i="3"/>
  <c r="AD5349" i="3"/>
  <c r="AD4594" i="3"/>
  <c r="AD5111" i="3"/>
  <c r="AD5340" i="3"/>
  <c r="AD5160" i="3"/>
  <c r="AD3030" i="3"/>
  <c r="AD4034" i="3"/>
  <c r="AD5343" i="3"/>
  <c r="AD4240" i="3"/>
  <c r="AD4436" i="3"/>
  <c r="AD5058" i="3"/>
  <c r="AD3814" i="3"/>
  <c r="AD5227" i="3"/>
  <c r="AD4002" i="3"/>
  <c r="AD4127" i="3"/>
  <c r="AD4937" i="3"/>
  <c r="AD5348" i="3"/>
  <c r="AD3844" i="3"/>
  <c r="AD5195" i="3"/>
  <c r="AD5339" i="3"/>
  <c r="AD4628" i="3"/>
  <c r="AD5059" i="3"/>
  <c r="AD4109" i="3"/>
  <c r="AD4550" i="3"/>
  <c r="AD4694" i="3"/>
  <c r="AD5225" i="3"/>
  <c r="AD3671" i="3"/>
  <c r="AD3938" i="3"/>
  <c r="AD5013" i="3"/>
  <c r="AD5301" i="3"/>
  <c r="AD4750" i="3"/>
  <c r="AD3256" i="3"/>
  <c r="AD4352" i="3"/>
  <c r="AD4234" i="3"/>
  <c r="AD4451" i="3"/>
  <c r="AD5238" i="3"/>
  <c r="AD3533" i="3"/>
  <c r="AD4932" i="3"/>
  <c r="AD4191" i="3"/>
  <c r="AD3338" i="3"/>
  <c r="AD3842" i="3"/>
  <c r="AD5110" i="3"/>
  <c r="AD5298" i="3"/>
  <c r="AD5119" i="3"/>
  <c r="AD5293" i="3"/>
  <c r="AD4637" i="3"/>
  <c r="AD5270" i="3"/>
  <c r="AD4509" i="3"/>
  <c r="AD4810" i="3"/>
  <c r="AD4553" i="3"/>
  <c r="AD4041" i="3"/>
  <c r="AD4917" i="3"/>
  <c r="AD4135" i="3"/>
  <c r="AD5287" i="3"/>
  <c r="AD4841" i="3"/>
  <c r="AD3588" i="3"/>
  <c r="AD3779" i="3"/>
  <c r="AD5283" i="3"/>
  <c r="AD4552" i="3"/>
  <c r="AD4559" i="3"/>
  <c r="AD4806" i="3"/>
  <c r="AD3519" i="3"/>
  <c r="AD5076" i="3"/>
  <c r="AD4120" i="3"/>
  <c r="AD4854" i="3"/>
  <c r="AD5232" i="3"/>
  <c r="AD5269" i="3"/>
  <c r="AD5267" i="3"/>
  <c r="AD5239" i="3"/>
  <c r="AD4520" i="3"/>
  <c r="AD3264" i="3"/>
  <c r="AD3504" i="3"/>
  <c r="AD4599" i="3"/>
  <c r="AD5035" i="3"/>
  <c r="AD5255" i="3"/>
  <c r="AD3758" i="3"/>
  <c r="AD4538" i="3"/>
  <c r="AD3944" i="3"/>
  <c r="AD3267" i="3"/>
  <c r="AD4438" i="3"/>
  <c r="AD5234" i="3"/>
  <c r="AD4958" i="3"/>
  <c r="AD4893" i="3"/>
  <c r="AD5245" i="3"/>
  <c r="AD5244" i="3"/>
  <c r="AD5129" i="3"/>
  <c r="AD3164" i="3"/>
  <c r="AD4977" i="3"/>
  <c r="AD3993" i="3"/>
  <c r="AD4851" i="3"/>
  <c r="AD3427" i="3"/>
  <c r="AD3912" i="3"/>
  <c r="AD5109" i="3"/>
  <c r="AD4145" i="3"/>
  <c r="AD4417" i="3"/>
  <c r="AD4671" i="3"/>
  <c r="AD5219" i="3"/>
  <c r="AD4931" i="3"/>
  <c r="AD3608" i="3"/>
  <c r="AD4341" i="3"/>
  <c r="AD4982" i="3"/>
  <c r="AD3889" i="3"/>
  <c r="AD4506" i="3"/>
  <c r="AD4393" i="3"/>
  <c r="AD5057" i="3"/>
  <c r="AD3659" i="3"/>
  <c r="AD4437" i="3"/>
  <c r="AD4820" i="3"/>
  <c r="AD5186" i="3"/>
  <c r="AD5143" i="3"/>
  <c r="AD5188" i="3"/>
  <c r="AD4819" i="3"/>
  <c r="AD4073" i="3"/>
  <c r="AD4444" i="3"/>
  <c r="AD5112" i="3"/>
  <c r="AD3841" i="3"/>
  <c r="AD4920" i="3"/>
  <c r="AD5051" i="3"/>
  <c r="AD5131" i="3"/>
  <c r="AD4385" i="3"/>
  <c r="AD4357" i="3"/>
  <c r="AD4558" i="3"/>
  <c r="AD5055" i="3"/>
  <c r="AD5142" i="3"/>
  <c r="AD4687" i="3"/>
  <c r="AD5069" i="3"/>
  <c r="AD4523" i="3"/>
  <c r="AD4016" i="3"/>
  <c r="AD3171" i="3"/>
  <c r="AD4351" i="3"/>
  <c r="AD5156" i="3"/>
  <c r="AD4898" i="3"/>
  <c r="AD4499" i="3"/>
  <c r="AD5153" i="3"/>
  <c r="AD4412" i="3"/>
  <c r="AD3638" i="3"/>
  <c r="AD4256" i="3"/>
  <c r="AD4466" i="3"/>
  <c r="AD4633" i="3"/>
  <c r="AD5124" i="3"/>
  <c r="AD4476" i="3"/>
  <c r="AD3704" i="3"/>
  <c r="AD4721" i="3"/>
  <c r="AD3905" i="3"/>
  <c r="AD4515" i="3"/>
  <c r="AD3487" i="3"/>
  <c r="AD4976" i="3"/>
  <c r="AD4075" i="3"/>
  <c r="AD4150" i="3"/>
  <c r="AD4881" i="3"/>
  <c r="AD4933" i="3"/>
  <c r="AD3713" i="3"/>
  <c r="AD4825" i="3"/>
  <c r="AD5083" i="3"/>
  <c r="AD4576" i="3"/>
  <c r="AD4888" i="3"/>
  <c r="AD4802" i="3"/>
  <c r="AD3892" i="3"/>
  <c r="AD4294" i="3"/>
  <c r="AD3887" i="3"/>
  <c r="AD3135" i="3"/>
  <c r="AD4801" i="3"/>
  <c r="AD4949" i="3"/>
  <c r="AD3953" i="3"/>
  <c r="AD3836" i="3"/>
  <c r="AD4908" i="3"/>
  <c r="AD5074" i="3"/>
  <c r="AD4946" i="3"/>
  <c r="AD3907" i="3"/>
  <c r="AD5039" i="3"/>
  <c r="AD4259" i="3"/>
  <c r="AD5086" i="3"/>
  <c r="AD4984" i="3"/>
  <c r="AD3858" i="3"/>
  <c r="AD2620" i="3"/>
  <c r="AD4609" i="3"/>
  <c r="AD4331" i="3"/>
  <c r="AD4582" i="3"/>
  <c r="AD5049" i="3"/>
  <c r="AD5000" i="3"/>
  <c r="AD3765" i="3"/>
  <c r="AD4648" i="3"/>
  <c r="AD5020" i="3"/>
  <c r="AD5061" i="3"/>
  <c r="AD5002" i="3"/>
  <c r="AD4855" i="3"/>
  <c r="AD2400" i="3"/>
  <c r="AD4739" i="3"/>
  <c r="AD4998" i="3"/>
  <c r="AD4740" i="3"/>
  <c r="AD4059" i="3"/>
  <c r="AD5050" i="3"/>
  <c r="AD4969" i="3"/>
  <c r="AD4521" i="3"/>
  <c r="AD4487" i="3"/>
  <c r="AD4791" i="3"/>
  <c r="AD5044" i="3"/>
  <c r="AD3522" i="3"/>
  <c r="AD3289" i="3"/>
  <c r="AD4570" i="3"/>
  <c r="AD3521" i="3"/>
  <c r="AD5021" i="3"/>
  <c r="AD3637" i="3"/>
  <c r="AD5017" i="3"/>
  <c r="AD4217" i="3"/>
  <c r="AD3813" i="3"/>
  <c r="AD4968" i="3"/>
  <c r="AD4993" i="3"/>
  <c r="AD4833" i="3"/>
  <c r="AD4693" i="3"/>
  <c r="AD4391" i="3"/>
  <c r="AD4951" i="3"/>
  <c r="AD4604" i="3"/>
  <c r="AD4831" i="3"/>
  <c r="AD4927" i="3"/>
  <c r="AD3786" i="3"/>
  <c r="AD3490" i="3"/>
  <c r="AD4776" i="3"/>
  <c r="AD4482" i="3"/>
  <c r="AD4382" i="3"/>
  <c r="AD4760" i="3"/>
  <c r="AD4122" i="3"/>
  <c r="AD3777" i="3"/>
  <c r="AD3195" i="3"/>
  <c r="AD4909" i="3"/>
  <c r="AD4701" i="3"/>
  <c r="AD4345" i="3"/>
  <c r="AD4456" i="3"/>
  <c r="AD3650" i="3"/>
  <c r="AD4900" i="3"/>
  <c r="AD4838" i="3"/>
  <c r="AD4173" i="3"/>
  <c r="AD4667" i="3"/>
  <c r="AD4369" i="3"/>
  <c r="AD3601" i="3"/>
  <c r="AD4759" i="3"/>
  <c r="AD4875" i="3"/>
  <c r="AD4793" i="3"/>
  <c r="AD4274" i="3"/>
  <c r="AD4697" i="3"/>
  <c r="AD4919" i="3"/>
  <c r="AD4885" i="3"/>
  <c r="AD4525" i="3"/>
  <c r="AD4829" i="3"/>
  <c r="AD4565" i="3"/>
  <c r="AD4839" i="3"/>
  <c r="AD3677" i="3"/>
  <c r="AD4761" i="3"/>
  <c r="AD4418" i="3"/>
  <c r="AD4384" i="3"/>
  <c r="AD4511" i="3"/>
  <c r="AD4554" i="3"/>
  <c r="AD4872" i="3"/>
  <c r="AD3277" i="3"/>
  <c r="AD4887" i="3"/>
  <c r="AD3401" i="3"/>
  <c r="AD4372" i="3"/>
  <c r="AD3985" i="3"/>
  <c r="AD4623" i="3"/>
  <c r="AD4048" i="3"/>
  <c r="AD4644" i="3"/>
  <c r="AD4638" i="3"/>
  <c r="AD4572" i="3"/>
  <c r="AD4187" i="3"/>
  <c r="AD4783" i="3"/>
  <c r="AD3701" i="3"/>
  <c r="AD4842" i="3"/>
  <c r="AD4529" i="3"/>
  <c r="AD4777" i="3"/>
  <c r="AD4756" i="3"/>
  <c r="AD4138" i="3"/>
  <c r="AD3940" i="3"/>
  <c r="AD4717" i="3"/>
  <c r="AD4291" i="3"/>
  <c r="AD3346" i="3"/>
  <c r="AD3547" i="3"/>
  <c r="AD3922" i="3"/>
  <c r="AD4054" i="3"/>
  <c r="AD4245" i="3"/>
  <c r="AD4580" i="3"/>
  <c r="AD4137" i="3"/>
  <c r="AD4128" i="3"/>
  <c r="AD4158" i="3"/>
  <c r="AD4800" i="3"/>
  <c r="AD3645" i="3"/>
  <c r="AD4435" i="3"/>
  <c r="AD3515" i="3"/>
  <c r="AD2979" i="3"/>
  <c r="AD3736" i="3"/>
  <c r="AD4682" i="3"/>
  <c r="AD3886" i="3"/>
  <c r="AD4443" i="3"/>
  <c r="AD4765" i="3"/>
  <c r="AD4748" i="3"/>
  <c r="AD3466" i="3"/>
  <c r="AD4354" i="3"/>
  <c r="AD3974" i="3"/>
  <c r="AD3917" i="3"/>
  <c r="AD3914" i="3"/>
  <c r="AD3416" i="3"/>
  <c r="AD4314" i="3"/>
  <c r="AD3990" i="3"/>
  <c r="AD3918" i="3"/>
  <c r="AD4733" i="3"/>
  <c r="AD4736" i="3"/>
  <c r="AD3497" i="3"/>
  <c r="AD4718" i="3"/>
  <c r="AD3921" i="3"/>
  <c r="AD3845" i="3"/>
  <c r="AD4734" i="3"/>
  <c r="AD4563" i="3"/>
  <c r="AD4590" i="3"/>
  <c r="AD2761" i="3"/>
  <c r="AD4514" i="3"/>
  <c r="AD4639" i="3"/>
  <c r="AD4012" i="3"/>
  <c r="AD4621" i="3"/>
  <c r="AD4695" i="3"/>
  <c r="AD4496" i="3"/>
  <c r="AD3460" i="3"/>
  <c r="AD4226" i="3"/>
  <c r="AD3326" i="3"/>
  <c r="AD4450" i="3"/>
  <c r="AD3454" i="3"/>
  <c r="AD4052" i="3"/>
  <c r="AD4056" i="3"/>
  <c r="AD4203" i="3"/>
  <c r="AD4655" i="3"/>
  <c r="AD4522" i="3"/>
  <c r="AD4641" i="3"/>
  <c r="AD4237" i="3"/>
  <c r="AD4624" i="3"/>
  <c r="AD4168" i="3"/>
  <c r="AD4593" i="3"/>
  <c r="AD4608" i="3"/>
  <c r="AD4446" i="3"/>
  <c r="AD4484" i="3"/>
  <c r="AD3232" i="3"/>
  <c r="AD4501" i="3"/>
  <c r="AD3380" i="3"/>
  <c r="AD4060" i="3"/>
  <c r="AD4399" i="3"/>
  <c r="AD4429" i="3"/>
  <c r="AD4151" i="3"/>
  <c r="AD3473" i="3"/>
  <c r="AD4238" i="3"/>
  <c r="AD4219" i="3"/>
  <c r="AD4316" i="3"/>
  <c r="AD4542" i="3"/>
  <c r="AD4528" i="3"/>
  <c r="AD3969" i="3"/>
  <c r="AD3809" i="3"/>
  <c r="AD4116" i="3"/>
  <c r="AD4403" i="3"/>
  <c r="AD4068" i="3"/>
  <c r="AD4347" i="3"/>
  <c r="AD3667" i="3"/>
  <c r="AD4236" i="3"/>
  <c r="AD3246" i="3"/>
  <c r="AD3615" i="3"/>
  <c r="AD4471" i="3"/>
  <c r="AD4363" i="3"/>
  <c r="AD4408" i="3"/>
  <c r="AD3688" i="3"/>
  <c r="AD4061" i="3"/>
  <c r="AD3856" i="3"/>
  <c r="AD4387" i="3"/>
  <c r="AD2631" i="3"/>
  <c r="AD3721" i="3"/>
  <c r="AD4112" i="3"/>
  <c r="AD3852" i="3"/>
  <c r="AD4276" i="3"/>
  <c r="AD3703" i="3"/>
  <c r="AD3526" i="3"/>
  <c r="AD2456" i="3"/>
  <c r="AD4398" i="3"/>
  <c r="AD3929" i="3"/>
  <c r="AD3874" i="3"/>
  <c r="AD3825" i="3"/>
  <c r="AD4200" i="3"/>
  <c r="AD3542" i="3"/>
  <c r="AD3580" i="3"/>
  <c r="AD4134" i="3"/>
  <c r="AD4327" i="3"/>
  <c r="AD3937" i="3"/>
  <c r="AD4251" i="3"/>
  <c r="AD3995" i="3"/>
  <c r="AD3971" i="3"/>
  <c r="AD2739" i="3"/>
  <c r="AD4312" i="3"/>
  <c r="AD3951" i="3"/>
  <c r="AD3418" i="3"/>
  <c r="AD2827" i="3"/>
  <c r="AD4043" i="3"/>
  <c r="AD4154" i="3"/>
  <c r="AD2665" i="3"/>
  <c r="AD4005" i="3"/>
  <c r="AD3612" i="3"/>
  <c r="AD4212" i="3"/>
  <c r="AD4244" i="3"/>
  <c r="AD3768" i="3"/>
  <c r="AD2685" i="3"/>
  <c r="AD4270" i="3"/>
  <c r="AD4071" i="3"/>
  <c r="AD4111" i="3"/>
  <c r="AD3133" i="3"/>
  <c r="AD4213" i="3"/>
  <c r="AD4167" i="3"/>
  <c r="AD3488" i="3"/>
  <c r="AD3345" i="3"/>
  <c r="AD4085" i="3"/>
  <c r="AD4118" i="3"/>
  <c r="AD3954" i="3"/>
  <c r="AD4181" i="3"/>
  <c r="AD3231" i="3"/>
  <c r="AD3689" i="3"/>
  <c r="AD3746" i="3"/>
  <c r="AD3294" i="3"/>
  <c r="AD3827" i="3"/>
  <c r="AD2777" i="3"/>
  <c r="AD4062" i="3"/>
  <c r="AD3437" i="3"/>
  <c r="AD3682" i="3"/>
  <c r="AD3596" i="3"/>
  <c r="AD3329" i="3"/>
  <c r="AD4020" i="3"/>
  <c r="AD3715" i="3"/>
  <c r="AD2753" i="3"/>
  <c r="AD3878" i="3"/>
  <c r="AD3697" i="3"/>
  <c r="AD4114" i="3"/>
  <c r="AD2815" i="3"/>
  <c r="AD3829" i="3"/>
  <c r="AD3554" i="3"/>
  <c r="AD3833" i="3"/>
  <c r="AD3551" i="3"/>
  <c r="AD3502" i="3"/>
  <c r="AD3838" i="3"/>
  <c r="AD3194" i="3"/>
  <c r="AD3643" i="3"/>
  <c r="AD4049" i="3"/>
  <c r="AD2828" i="3"/>
  <c r="AD3392" i="3"/>
  <c r="AD4063" i="3"/>
  <c r="AD3685" i="3"/>
  <c r="AD3052" i="3"/>
  <c r="AD3740" i="3"/>
  <c r="AD3834" i="3"/>
  <c r="AD3756" i="3"/>
  <c r="AD3684" i="3"/>
  <c r="AD3417" i="3"/>
  <c r="AD3968" i="3"/>
  <c r="AD3783" i="3"/>
  <c r="AD2564" i="3"/>
  <c r="AD3544" i="3"/>
  <c r="AD3757" i="3"/>
  <c r="AD3902" i="3"/>
  <c r="AD3930" i="3"/>
  <c r="AD3141" i="3"/>
  <c r="AD3368" i="3"/>
  <c r="AD3595" i="3"/>
  <c r="AD3794" i="3"/>
  <c r="AD3934" i="3"/>
  <c r="AD3893" i="3"/>
  <c r="AD3854" i="3"/>
  <c r="AD3303" i="3"/>
  <c r="AD3632" i="3"/>
  <c r="AD3524" i="3"/>
  <c r="AD3719" i="3"/>
  <c r="AD3102" i="3"/>
  <c r="AD3816" i="3"/>
  <c r="AD3582" i="3"/>
  <c r="AD3462" i="3"/>
  <c r="AD3553" i="3"/>
  <c r="AD2883" i="3"/>
  <c r="AD3223" i="3"/>
  <c r="AD3805" i="3"/>
  <c r="AD3244" i="3"/>
  <c r="AD3622" i="3"/>
  <c r="AD3308" i="3"/>
  <c r="AD2845" i="3"/>
  <c r="AD3224" i="3"/>
  <c r="AD3714" i="3"/>
  <c r="AD3696" i="3"/>
  <c r="AD3536" i="3"/>
  <c r="AD3800" i="3"/>
  <c r="AD2767" i="3"/>
  <c r="AD3672" i="3"/>
  <c r="AD3371" i="3"/>
  <c r="AD3130" i="3"/>
  <c r="AD2980" i="3"/>
  <c r="AD3753" i="3"/>
  <c r="AD3120" i="3"/>
  <c r="AD3655" i="3"/>
  <c r="AD2910" i="3"/>
  <c r="AD3356" i="3"/>
  <c r="AD3056" i="3"/>
  <c r="AD2752" i="3"/>
  <c r="AD3489" i="3"/>
  <c r="AD3589" i="3"/>
  <c r="AD3169" i="3"/>
  <c r="AD2805" i="3"/>
  <c r="AD2672" i="3"/>
  <c r="AD3426" i="3"/>
  <c r="AD3405" i="3"/>
  <c r="AD3183" i="3"/>
  <c r="AD3276" i="3"/>
  <c r="AD2858" i="3"/>
  <c r="AD3233" i="3"/>
  <c r="AD3297" i="3"/>
  <c r="AD2473" i="3"/>
  <c r="AD3561" i="3"/>
  <c r="AD2707" i="3"/>
  <c r="AD3234" i="3"/>
  <c r="AD3218" i="3"/>
  <c r="AD3359" i="3"/>
  <c r="AD3565" i="3"/>
  <c r="AD3191" i="3"/>
  <c r="AD3250" i="3"/>
  <c r="AD3358" i="3"/>
  <c r="AD3112" i="3"/>
  <c r="AD3453" i="3"/>
  <c r="AD3290" i="3"/>
  <c r="AD2972" i="3"/>
  <c r="AD3114" i="3"/>
  <c r="AD3403" i="3"/>
  <c r="AD3343" i="3"/>
  <c r="AD3280" i="3"/>
  <c r="AD2947" i="3"/>
  <c r="AD3254" i="3"/>
  <c r="AD2766" i="3"/>
  <c r="AD3330" i="3"/>
  <c r="AD2919" i="3"/>
  <c r="AD3201" i="3"/>
  <c r="AD3344" i="3"/>
  <c r="AD3006" i="3"/>
  <c r="AD3061" i="3"/>
  <c r="AD3075" i="3"/>
  <c r="AD3186" i="3"/>
  <c r="AD2814" i="3"/>
  <c r="AD2645" i="3"/>
  <c r="AD3258" i="3"/>
  <c r="AD3361" i="3"/>
  <c r="AD2746" i="3"/>
  <c r="AD2821" i="3"/>
  <c r="AD2533" i="3"/>
  <c r="AD3119" i="3"/>
  <c r="AD2459" i="3"/>
  <c r="AD2642" i="3"/>
  <c r="AD2856" i="3"/>
  <c r="AD2551" i="3"/>
  <c r="AD3165" i="3"/>
  <c r="AD2742" i="3"/>
  <c r="AD3012" i="3"/>
  <c r="AD3172" i="3"/>
  <c r="AD2802" i="3"/>
  <c r="AD3282" i="3"/>
  <c r="AD3157" i="3"/>
  <c r="AD2584" i="3"/>
  <c r="AD3205" i="3"/>
  <c r="AD2520" i="3"/>
  <c r="AD2826" i="3"/>
  <c r="AD2984" i="3"/>
  <c r="AD2457" i="3"/>
  <c r="AD2855" i="3"/>
  <c r="AD2836" i="3"/>
  <c r="AD2506" i="3"/>
  <c r="AD2944" i="3"/>
  <c r="AD2686" i="3"/>
  <c r="AD2668" i="3"/>
  <c r="AD2906" i="3"/>
  <c r="AD2441" i="3"/>
  <c r="AD3168" i="3"/>
  <c r="AD2817" i="3"/>
  <c r="AD2822" i="3"/>
  <c r="AD2884" i="3"/>
  <c r="AD2750" i="3"/>
  <c r="AD3090" i="3"/>
  <c r="AD3038" i="3"/>
  <c r="AD2657" i="3"/>
  <c r="AD2963" i="3"/>
  <c r="AD2722" i="3"/>
  <c r="AD2808" i="3"/>
  <c r="AD2526" i="3"/>
  <c r="AD2406" i="3"/>
  <c r="AD2908" i="3"/>
  <c r="AD2455" i="3"/>
  <c r="AD2675" i="3"/>
  <c r="AD2912" i="3"/>
  <c r="AD2933" i="3"/>
  <c r="AD2831" i="3"/>
  <c r="AD2778" i="3"/>
  <c r="AD3033" i="3"/>
  <c r="AD2477" i="3"/>
  <c r="AD2970" i="3"/>
  <c r="AD2474" i="3"/>
  <c r="AD2555" i="3"/>
  <c r="AD2993" i="3"/>
  <c r="AD2876" i="3"/>
  <c r="AD2652" i="3"/>
  <c r="AD2737" i="3"/>
  <c r="AD2854" i="3"/>
  <c r="AD2935" i="3"/>
  <c r="AD2578" i="3"/>
  <c r="AD2427" i="3"/>
  <c r="AD2955" i="3"/>
  <c r="AD2511" i="3"/>
  <c r="AD2697" i="3"/>
  <c r="AD2673" i="3"/>
  <c r="AD2931" i="3"/>
  <c r="AD2417" i="3"/>
  <c r="AD2483" i="3"/>
  <c r="AD2684" i="3"/>
  <c r="AD2358" i="3"/>
  <c r="AD2596" i="3"/>
  <c r="AD2798" i="3"/>
  <c r="AD2725" i="3"/>
  <c r="AD2735" i="3"/>
  <c r="AD2367" i="3"/>
  <c r="AD2535" i="3"/>
  <c r="AD2374" i="3"/>
  <c r="AD2775" i="3"/>
  <c r="AD2603" i="3"/>
  <c r="AD2588" i="3"/>
  <c r="AD2718" i="3"/>
  <c r="AD2660" i="3"/>
  <c r="AD2362" i="3"/>
  <c r="AD2628" i="3"/>
  <c r="AD2573" i="3"/>
  <c r="AD2825" i="3"/>
  <c r="AD2521" i="3"/>
  <c r="AD2559" i="3"/>
  <c r="AD2330" i="3"/>
  <c r="AD2333" i="3"/>
  <c r="AD2379" i="3"/>
  <c r="AD2336" i="3"/>
  <c r="AD2319" i="3"/>
  <c r="AD2325" i="3"/>
  <c r="AD2312" i="3"/>
  <c r="AD2692" i="3"/>
  <c r="AD2387" i="3"/>
  <c r="AD2345" i="3"/>
  <c r="AD2519" i="3"/>
  <c r="AD2594" i="3"/>
  <c r="AD2448" i="3"/>
  <c r="AD2571" i="3"/>
  <c r="AD2490" i="3"/>
  <c r="AD2293" i="3"/>
  <c r="AD2655" i="3"/>
  <c r="AD2341" i="3"/>
  <c r="AD2304" i="3"/>
  <c r="AD2413" i="3"/>
  <c r="AD2283" i="3"/>
  <c r="AD2303" i="3"/>
  <c r="AD2276" i="3"/>
  <c r="AD2275" i="3"/>
  <c r="AD2277" i="3"/>
  <c r="AD2305" i="3"/>
  <c r="AD2317" i="3"/>
  <c r="AD2281" i="3"/>
  <c r="AD2348" i="3"/>
  <c r="AD2280" i="3"/>
  <c r="AD2254" i="3"/>
  <c r="AD2249" i="3"/>
  <c r="AD2263" i="3"/>
  <c r="AD2546" i="3"/>
  <c r="AD2563" i="3"/>
  <c r="AD2329" i="3"/>
  <c r="AD2209" i="3"/>
  <c r="AD2260" i="3"/>
  <c r="AD2239" i="3"/>
  <c r="AD2423" i="3"/>
  <c r="AD2221" i="3"/>
  <c r="AD2247" i="3"/>
  <c r="AD2233" i="3"/>
  <c r="AD2447" i="3"/>
  <c r="AD2339" i="3"/>
  <c r="AD2175" i="3"/>
  <c r="AD2166" i="3"/>
  <c r="AD2217" i="3"/>
  <c r="AD2190" i="3"/>
  <c r="AD2191" i="3"/>
  <c r="AD2128" i="3"/>
  <c r="AD2126" i="3"/>
  <c r="AD2114" i="3"/>
  <c r="AD2223" i="3"/>
  <c r="AD2171" i="3"/>
  <c r="AD2085" i="3"/>
  <c r="AD2064" i="3"/>
  <c r="AD2179" i="3"/>
  <c r="AD2123" i="3"/>
  <c r="AD2192" i="3"/>
  <c r="AD2240" i="3"/>
  <c r="AD2292" i="3"/>
  <c r="AD2055" i="3"/>
  <c r="AD2141" i="3"/>
  <c r="AD2267" i="3"/>
  <c r="AD2203" i="3"/>
  <c r="AD2037" i="3"/>
  <c r="AD2044" i="3"/>
  <c r="AD2147" i="3"/>
  <c r="AD2000" i="3"/>
  <c r="AD2248" i="3"/>
  <c r="AD2228" i="3"/>
  <c r="AD2059" i="3"/>
  <c r="AD1977" i="3"/>
  <c r="AD1987" i="3"/>
  <c r="AD2079" i="3"/>
  <c r="AD1963" i="3"/>
  <c r="AD1953" i="3"/>
  <c r="AD1952" i="3"/>
  <c r="AD2197" i="3"/>
  <c r="AD2165" i="3"/>
  <c r="AD2014" i="3"/>
  <c r="AD1933" i="3"/>
  <c r="AD1909" i="3"/>
  <c r="AD1936" i="3"/>
  <c r="AD2026" i="3"/>
  <c r="AD2029" i="3"/>
  <c r="AD2040" i="3"/>
  <c r="AD1925" i="3"/>
  <c r="AD2229" i="3"/>
  <c r="AD1895" i="3"/>
  <c r="AD1880" i="3"/>
  <c r="AD1863" i="3"/>
  <c r="AD1956" i="3"/>
  <c r="AD1843" i="3"/>
  <c r="AD1799" i="3"/>
  <c r="AD1961" i="3"/>
  <c r="AD1784" i="3"/>
  <c r="AD1939" i="3"/>
  <c r="AD1968" i="3"/>
  <c r="AD1786" i="3"/>
  <c r="AD1747" i="3"/>
  <c r="AD1746" i="3"/>
  <c r="AD1780" i="3"/>
  <c r="AD1855" i="3"/>
  <c r="AD1730" i="3"/>
  <c r="AD1707" i="3"/>
  <c r="AD1923" i="3"/>
  <c r="AD1887" i="3"/>
  <c r="AD1842" i="3"/>
  <c r="AD1704" i="3"/>
  <c r="AD1721" i="3"/>
  <c r="AD1644" i="3"/>
  <c r="AD1683" i="3"/>
  <c r="AD1920" i="3"/>
  <c r="AD1658" i="3"/>
  <c r="AD1616" i="3"/>
  <c r="AD1710" i="3"/>
  <c r="AD1622" i="3"/>
  <c r="AD1628" i="3"/>
  <c r="AD1884" i="3"/>
  <c r="AD1592" i="3"/>
  <c r="AD1756" i="3"/>
  <c r="AD1575" i="3"/>
  <c r="AD1572" i="3"/>
  <c r="AD1744" i="3"/>
  <c r="AD1731" i="3"/>
  <c r="AD2008" i="3"/>
  <c r="AD1630" i="3"/>
  <c r="AD1742" i="3"/>
  <c r="AD1564" i="3"/>
  <c r="AD2135" i="3"/>
  <c r="AD1754" i="3"/>
  <c r="AD1549" i="3"/>
  <c r="AD2077" i="3"/>
  <c r="AD1830" i="3"/>
  <c r="AD1598" i="3"/>
  <c r="AD1900" i="3"/>
  <c r="AD1528" i="3"/>
  <c r="AD1648" i="3"/>
  <c r="AD1590" i="3"/>
  <c r="AD1481" i="3"/>
  <c r="AD1580" i="3"/>
  <c r="AD1503" i="3"/>
  <c r="AD1452" i="3"/>
  <c r="AD1800" i="3"/>
  <c r="AD1402" i="3"/>
  <c r="AD1414" i="3"/>
  <c r="AD1368" i="3"/>
  <c r="AD1355" i="3"/>
  <c r="AD1458" i="3"/>
  <c r="AD1929" i="3"/>
  <c r="AD1346" i="3"/>
  <c r="AD1390" i="3"/>
  <c r="AD1383" i="3"/>
  <c r="AD1753" i="3"/>
  <c r="AD1392" i="3"/>
  <c r="AD1323" i="3"/>
  <c r="AD1415" i="3"/>
  <c r="AD1524" i="3"/>
  <c r="AD1382" i="3"/>
  <c r="AD2096" i="3"/>
  <c r="AD1302" i="3"/>
  <c r="AD1410" i="3"/>
  <c r="AD1612" i="3"/>
  <c r="AD1538" i="3"/>
  <c r="AD1252" i="3"/>
  <c r="AD1791" i="3"/>
  <c r="AD1380" i="3"/>
  <c r="AD1248" i="3"/>
  <c r="AD1610" i="3"/>
  <c r="AD1226" i="3"/>
  <c r="AD1243" i="3"/>
  <c r="AD1264" i="3"/>
  <c r="AD1945" i="3"/>
  <c r="AD1196" i="3"/>
  <c r="AD2046" i="3"/>
  <c r="AD1288" i="3"/>
  <c r="AD1189" i="3"/>
  <c r="AD1163" i="3"/>
  <c r="AD1309" i="3"/>
  <c r="AD1541" i="3"/>
  <c r="AD1234" i="3"/>
  <c r="AD1190" i="3"/>
  <c r="AD1301" i="3"/>
  <c r="AD1411" i="3"/>
  <c r="AD1276" i="3"/>
  <c r="AD1259" i="3"/>
  <c r="AD1129" i="3"/>
  <c r="AD1424" i="3"/>
  <c r="AD1420" i="3"/>
  <c r="AD1268" i="3"/>
  <c r="AD1717" i="3"/>
  <c r="AD1942" i="3"/>
  <c r="AD1664" i="3"/>
  <c r="AD1337" i="3"/>
  <c r="AD1487" i="3"/>
  <c r="AD1079" i="3"/>
  <c r="AD1479" i="3"/>
  <c r="AD1053" i="3"/>
  <c r="AD1170" i="3"/>
  <c r="AD1269" i="3"/>
  <c r="AD1080" i="3"/>
  <c r="AD1061" i="3"/>
  <c r="AD1347" i="3"/>
  <c r="AD1045" i="3"/>
  <c r="AD1169" i="3"/>
  <c r="AD1059" i="3"/>
  <c r="AD1005" i="3"/>
  <c r="AD2108" i="3"/>
  <c r="AD1054" i="3"/>
  <c r="AD1919" i="3"/>
  <c r="AD1140" i="3"/>
  <c r="AD955" i="3"/>
  <c r="AD979" i="3"/>
  <c r="AD1573" i="3"/>
  <c r="AD934" i="3"/>
  <c r="AD1092" i="3"/>
  <c r="AD1047" i="3"/>
  <c r="AD1109" i="3"/>
  <c r="AD1090" i="3"/>
  <c r="AD964" i="3"/>
  <c r="AD957" i="3"/>
  <c r="AD1893" i="3"/>
  <c r="AD962" i="3"/>
  <c r="AD1166" i="3"/>
  <c r="AD978" i="3"/>
  <c r="AD1578" i="3"/>
  <c r="AD1391" i="3"/>
  <c r="AD1651" i="3"/>
  <c r="AD866" i="3"/>
  <c r="AD936" i="3"/>
  <c r="AD854" i="3"/>
  <c r="AD1327" i="3"/>
  <c r="AD1003" i="3"/>
  <c r="AD1069" i="3"/>
  <c r="AD1142" i="3"/>
  <c r="AD918" i="3"/>
  <c r="AD1001" i="3"/>
  <c r="AD894" i="3"/>
  <c r="AD2169" i="3"/>
  <c r="AD885" i="3"/>
  <c r="AD791" i="3"/>
  <c r="AD819" i="3"/>
  <c r="AD944" i="3"/>
  <c r="AD826" i="3"/>
  <c r="AD1135" i="3"/>
  <c r="AD804" i="3"/>
  <c r="AD755" i="3"/>
  <c r="AD778" i="3"/>
  <c r="AD753" i="3"/>
  <c r="AD2075" i="3"/>
  <c r="AD748" i="3"/>
  <c r="AD1050" i="3"/>
  <c r="AD1030" i="3"/>
  <c r="AD789" i="3"/>
  <c r="AD728" i="3"/>
  <c r="AD771" i="3"/>
  <c r="AD195" i="3"/>
  <c r="AD914" i="3"/>
  <c r="AD715" i="3"/>
  <c r="AD721" i="3"/>
  <c r="AD704" i="3"/>
  <c r="AD196" i="3"/>
  <c r="AD1360" i="3"/>
  <c r="AD1678" i="3"/>
  <c r="AD691" i="3"/>
  <c r="AD188" i="3"/>
  <c r="AD911" i="3"/>
  <c r="AD785" i="3"/>
  <c r="AD190" i="3"/>
  <c r="AD672" i="3"/>
  <c r="AD743" i="3"/>
  <c r="AD1155" i="3"/>
  <c r="AD1643" i="3"/>
  <c r="AD1113" i="3"/>
  <c r="AD853" i="3"/>
  <c r="AD686" i="3"/>
  <c r="AD182" i="3"/>
  <c r="AD193" i="3"/>
  <c r="AD639" i="3"/>
  <c r="AD181" i="3"/>
  <c r="AD693" i="3"/>
  <c r="AD1460" i="3"/>
  <c r="AD657" i="3"/>
  <c r="AD171" i="3"/>
  <c r="AD1088" i="3"/>
  <c r="AD627" i="3"/>
  <c r="AD169" i="3"/>
  <c r="AD781" i="3"/>
  <c r="AD611" i="3"/>
  <c r="AD644" i="3"/>
  <c r="AD1010" i="3"/>
  <c r="AD662" i="3"/>
  <c r="AD2300" i="3"/>
  <c r="AD166" i="3"/>
  <c r="AD162" i="3"/>
  <c r="AD651" i="3"/>
  <c r="AD598" i="3"/>
  <c r="AD1105" i="3"/>
  <c r="AD619" i="3"/>
  <c r="AD1734" i="3"/>
  <c r="AD1209" i="3"/>
  <c r="AD703" i="3"/>
  <c r="AD141" i="3"/>
  <c r="AD591" i="3"/>
  <c r="AD1191" i="3"/>
  <c r="AD2078" i="3"/>
  <c r="AD138" i="3"/>
  <c r="AD1817" i="3"/>
  <c r="AD599" i="3"/>
  <c r="AD1915" i="3"/>
  <c r="AD2226" i="3"/>
  <c r="AD620" i="3"/>
  <c r="AD678" i="3"/>
  <c r="AD129" i="3"/>
  <c r="AD2038" i="3"/>
  <c r="AD165" i="3"/>
  <c r="AD547" i="3"/>
  <c r="AD155" i="3"/>
  <c r="AD1306" i="3"/>
  <c r="AD122" i="3"/>
  <c r="AD850" i="3"/>
  <c r="AD494" i="3"/>
  <c r="AD1033" i="3"/>
  <c r="AD626" i="3"/>
  <c r="AD554" i="3"/>
  <c r="AD498" i="3"/>
  <c r="AD618" i="3"/>
  <c r="AD105" i="3"/>
  <c r="AD461" i="3"/>
  <c r="AD102" i="3"/>
  <c r="AD1056" i="3"/>
  <c r="AD447" i="3"/>
  <c r="AD501" i="3"/>
  <c r="AD473" i="3"/>
  <c r="AD562" i="3"/>
  <c r="AD589" i="3"/>
  <c r="AD1116" i="3"/>
  <c r="AD593" i="3"/>
  <c r="AD478" i="3"/>
  <c r="AD576" i="3"/>
  <c r="AD790" i="3"/>
  <c r="AD717" i="3"/>
  <c r="AD448" i="3"/>
  <c r="AD499" i="3"/>
  <c r="AD1533" i="3"/>
  <c r="AD1009" i="3"/>
  <c r="AD412" i="3"/>
  <c r="AD603" i="3"/>
  <c r="AD1213" i="3"/>
  <c r="AD822" i="3"/>
  <c r="AD1520" i="3"/>
  <c r="AD441" i="3"/>
  <c r="AD760" i="3"/>
  <c r="AD981" i="3"/>
  <c r="AD1048" i="3"/>
  <c r="AD1228" i="3"/>
  <c r="AD388" i="3"/>
  <c r="AD383" i="3"/>
  <c r="AD370" i="3"/>
  <c r="AD1015" i="3"/>
  <c r="AD515" i="3"/>
  <c r="AD342" i="3"/>
  <c r="AD679" i="3"/>
  <c r="AD1043" i="3"/>
  <c r="AD1418" i="3"/>
  <c r="AD350" i="3"/>
  <c r="AD46" i="3"/>
  <c r="AD488" i="3"/>
  <c r="AD343" i="3"/>
  <c r="AD80" i="3"/>
  <c r="AD40" i="3"/>
  <c r="AD889" i="3"/>
  <c r="AD41" i="3"/>
  <c r="AD57" i="3"/>
  <c r="AD613" i="3"/>
  <c r="AD946" i="3"/>
  <c r="AD1454" i="3"/>
  <c r="AD671" i="3"/>
  <c r="AD71" i="3"/>
  <c r="AD62" i="3"/>
  <c r="AD454" i="3"/>
  <c r="AD134" i="3"/>
  <c r="AD322" i="3"/>
  <c r="AD324" i="3"/>
  <c r="AD34" i="3"/>
  <c r="AD521" i="3"/>
  <c r="AD23" i="3"/>
  <c r="AD492" i="3"/>
  <c r="AD1238" i="3"/>
  <c r="AD824" i="3"/>
  <c r="AD676" i="3"/>
  <c r="AD584" i="3"/>
  <c r="AD1876" i="3"/>
  <c r="AD315" i="3"/>
  <c r="AD293" i="3"/>
  <c r="AD50" i="3"/>
  <c r="AD457" i="3"/>
  <c r="AD472" i="3"/>
  <c r="AD309" i="3"/>
  <c r="AD311" i="3"/>
  <c r="AD464" i="3"/>
  <c r="AD292" i="3"/>
  <c r="AD1493" i="3"/>
  <c r="AD846" i="3"/>
  <c r="AD75" i="3"/>
  <c r="AD974" i="3"/>
  <c r="AD352" i="3"/>
  <c r="AD14" i="3"/>
  <c r="AD378" i="3"/>
  <c r="AD1305" i="3"/>
  <c r="AD266" i="3"/>
  <c r="AD79" i="3"/>
  <c r="AD257" i="3"/>
  <c r="AD1378" i="3"/>
  <c r="AD27" i="3"/>
  <c r="AD443" i="3"/>
  <c r="AD985" i="3"/>
  <c r="AD279" i="3"/>
  <c r="AD1324" i="3"/>
  <c r="AD87" i="3"/>
  <c r="AD399" i="3"/>
  <c r="AD425" i="3"/>
  <c r="AD404" i="3"/>
  <c r="AD481" i="3"/>
  <c r="AD235" i="3"/>
  <c r="AD99" i="3"/>
  <c r="AD132" i="3"/>
  <c r="AD234" i="3"/>
  <c r="AD82" i="3"/>
  <c r="AD326" i="3"/>
  <c r="AD256" i="3"/>
  <c r="AD127" i="3"/>
  <c r="AD22" i="3"/>
  <c r="AD1311" i="3"/>
  <c r="AD3" i="3"/>
  <c r="AD702" i="3"/>
  <c r="AD137" i="3"/>
  <c r="AD414" i="3"/>
  <c r="AD238" i="3"/>
  <c r="AD276" i="3"/>
  <c r="AD227" i="3"/>
  <c r="AD223" i="3"/>
  <c r="AD1298" i="3"/>
  <c r="AD559" i="3"/>
  <c r="AD236" i="3"/>
  <c r="AD332" i="3"/>
  <c r="AD243" i="3"/>
  <c r="AD77" i="3"/>
  <c r="AD863" i="3"/>
  <c r="AD278" i="3"/>
  <c r="AD695" i="3"/>
  <c r="AD320" i="3"/>
  <c r="AD260" i="3"/>
  <c r="AD355" i="3"/>
  <c r="AD283" i="3"/>
  <c r="AD262" i="3"/>
  <c r="AD325" i="3"/>
  <c r="AD48" i="3"/>
  <c r="AD1608" i="3"/>
  <c r="AD246" i="3"/>
  <c r="AD303" i="3"/>
  <c r="AD29" i="3"/>
  <c r="AD321" i="3"/>
  <c r="AD479" i="3"/>
  <c r="AD38" i="3"/>
  <c r="AD542" i="3"/>
  <c r="AD63" i="3"/>
  <c r="AD11" i="3"/>
  <c r="AD357" i="3"/>
  <c r="AD91" i="3"/>
  <c r="AD390" i="3"/>
  <c r="AD224" i="3"/>
  <c r="AD795" i="3"/>
  <c r="AD249" i="3"/>
  <c r="AD204" i="3"/>
  <c r="AD329" i="3"/>
  <c r="AD202" i="3"/>
  <c r="AD306" i="3"/>
  <c r="AD622" i="3"/>
  <c r="AD201" i="3"/>
  <c r="AD1596" i="3"/>
  <c r="AD210" i="3"/>
  <c r="AD36" i="3"/>
  <c r="AD7" i="3"/>
  <c r="AD422" i="3"/>
  <c r="AD20" i="3"/>
  <c r="AD208" i="3"/>
  <c r="AD218" i="3"/>
  <c r="AD1025" i="3"/>
  <c r="AD207" i="3"/>
  <c r="AD2" i="3"/>
  <c r="AD209" i="3"/>
  <c r="AD263" i="3"/>
  <c r="AD237" i="3"/>
  <c r="AD1200" i="3"/>
  <c r="AD1263" i="3"/>
  <c r="AD869" i="3"/>
  <c r="AD290" i="3"/>
  <c r="AD524" i="3"/>
  <c r="AD420" i="3"/>
  <c r="AD1928" i="3"/>
  <c r="AD252" i="3"/>
  <c r="AD1570" i="3"/>
  <c r="AD228" i="3"/>
  <c r="AD535" i="3"/>
  <c r="AD232" i="3"/>
  <c r="AD364" i="3"/>
  <c r="AD445" i="3"/>
  <c r="AD533" i="3"/>
  <c r="AD1609" i="3"/>
  <c r="AD273" i="3"/>
  <c r="AD331" i="3"/>
  <c r="AD792" i="3"/>
  <c r="AD240" i="3"/>
  <c r="AD467" i="3"/>
  <c r="AD16" i="3"/>
  <c r="AD226" i="3"/>
  <c r="AD199" i="3"/>
  <c r="AD1662" i="3"/>
  <c r="AD453" i="3"/>
  <c r="AD438" i="3"/>
  <c r="AD416" i="3"/>
  <c r="AD268" i="3"/>
  <c r="AD258" i="3"/>
  <c r="AD230" i="3"/>
  <c r="AD2009" i="3"/>
  <c r="AD337" i="3"/>
  <c r="AD60" i="3"/>
  <c r="AD264" i="3"/>
  <c r="AD242" i="3"/>
  <c r="AD483" i="3"/>
  <c r="AD70" i="3"/>
  <c r="AD1229" i="3"/>
  <c r="AD474" i="3"/>
  <c r="AD365" i="3"/>
  <c r="AD405" i="3"/>
  <c r="AD482" i="3"/>
  <c r="AD511" i="3"/>
  <c r="AD775" i="3"/>
  <c r="AD10" i="3"/>
  <c r="AD106" i="3"/>
  <c r="AD327" i="3"/>
  <c r="AD113" i="3"/>
  <c r="AD1657" i="3"/>
  <c r="AD455" i="3"/>
  <c r="AD967" i="3"/>
  <c r="AD58" i="3"/>
  <c r="AD17" i="3"/>
  <c r="AD15" i="3"/>
  <c r="AD1613" i="3"/>
  <c r="AD297" i="3"/>
  <c r="AD437" i="3"/>
  <c r="AD1560" i="3"/>
  <c r="AD299" i="3"/>
  <c r="AD452" i="3"/>
  <c r="AD255" i="3"/>
  <c r="AD433" i="3"/>
  <c r="AD280" i="3"/>
  <c r="AD1371" i="3"/>
  <c r="AD544" i="3"/>
  <c r="AD1067" i="3"/>
  <c r="AD731" i="3"/>
  <c r="AD269" i="3"/>
  <c r="AD51" i="3"/>
  <c r="AD896" i="3"/>
  <c r="AD74" i="3"/>
  <c r="AD139" i="3"/>
  <c r="AD539" i="3"/>
  <c r="AD295" i="3"/>
  <c r="AD446" i="3"/>
  <c r="AD21" i="3"/>
  <c r="AD277" i="3"/>
  <c r="AD286" i="3"/>
  <c r="AD26" i="3"/>
  <c r="AD294" i="3"/>
  <c r="AD85" i="3"/>
  <c r="AD281" i="3"/>
  <c r="AD586" i="3"/>
  <c r="AD301" i="3"/>
  <c r="AD375" i="3"/>
  <c r="AD1299" i="3"/>
  <c r="AD126" i="3"/>
  <c r="AD86" i="3"/>
  <c r="AD406" i="3"/>
  <c r="AD617" i="3"/>
  <c r="AD682" i="3"/>
  <c r="AD1078" i="3"/>
  <c r="AD42" i="3"/>
  <c r="AD489" i="3"/>
  <c r="AD35" i="3"/>
  <c r="AD517" i="3"/>
  <c r="AD32" i="3"/>
  <c r="AD367" i="3"/>
  <c r="AD92" i="3"/>
  <c r="AD1385" i="3"/>
  <c r="AD37" i="3"/>
  <c r="AD334" i="3"/>
  <c r="AD330" i="3"/>
  <c r="AD560" i="3"/>
  <c r="AD69" i="3"/>
  <c r="AD572" i="3"/>
  <c r="AD734" i="3"/>
  <c r="AD66" i="3"/>
  <c r="AD359" i="3"/>
  <c r="AD496" i="3"/>
  <c r="AD349" i="3"/>
  <c r="AD52" i="3"/>
  <c r="AD59" i="3"/>
  <c r="AD898" i="3"/>
  <c r="AD907" i="3"/>
  <c r="AD1138" i="3"/>
  <c r="AD115" i="3"/>
  <c r="AD346" i="3"/>
  <c r="AD371" i="3"/>
  <c r="AD380" i="3"/>
  <c r="AD348" i="3"/>
  <c r="AD368" i="3"/>
  <c r="AD351" i="3"/>
  <c r="AD67" i="3"/>
  <c r="AD396" i="3"/>
  <c r="AD358" i="3"/>
  <c r="AD385" i="3"/>
  <c r="AD1353" i="3"/>
  <c r="AD929" i="3"/>
  <c r="AD525" i="3"/>
  <c r="AD96" i="3"/>
  <c r="AD1511" i="3"/>
  <c r="AD491" i="3"/>
  <c r="AD1184" i="3"/>
  <c r="AD148" i="3"/>
  <c r="AD111" i="3"/>
  <c r="AD451" i="3"/>
  <c r="AD117" i="3"/>
  <c r="AD392" i="3"/>
  <c r="AD493" i="3"/>
  <c r="AD402" i="3"/>
  <c r="AD486" i="3"/>
  <c r="AD398" i="3"/>
  <c r="AD520" i="3"/>
  <c r="AD123" i="3"/>
  <c r="AD108" i="3"/>
  <c r="AD705" i="3"/>
  <c r="AD465" i="3"/>
  <c r="AD480" i="3"/>
  <c r="AD444" i="3"/>
  <c r="AD503" i="3"/>
  <c r="AD982" i="3"/>
  <c r="AD426" i="3"/>
  <c r="AD431" i="3"/>
  <c r="AD1287" i="3"/>
  <c r="AD1171" i="3"/>
  <c r="AD646" i="3"/>
  <c r="AD121" i="3"/>
  <c r="AD1217" i="3"/>
  <c r="AD557" i="3"/>
  <c r="AD569" i="3"/>
  <c r="AD468" i="3"/>
  <c r="AD469" i="3"/>
  <c r="AD458" i="3"/>
  <c r="AD104" i="3"/>
  <c r="AD669" i="3"/>
  <c r="AD152" i="3"/>
  <c r="AD477" i="3"/>
  <c r="AD737" i="3"/>
  <c r="AD1152" i="3"/>
  <c r="AD959" i="3"/>
  <c r="AD522" i="3"/>
  <c r="AD136" i="3"/>
  <c r="AD506" i="3"/>
  <c r="AD575" i="3"/>
  <c r="AD502" i="3"/>
  <c r="AD128" i="3"/>
  <c r="AD512" i="3"/>
  <c r="AD647" i="3"/>
  <c r="AD552" i="3"/>
  <c r="AD563" i="3"/>
  <c r="AD1144" i="3"/>
  <c r="AD1352" i="3"/>
  <c r="AD1257" i="3"/>
  <c r="AD1215" i="3"/>
  <c r="AD130" i="3"/>
  <c r="AD530" i="3"/>
  <c r="AD813" i="3"/>
  <c r="AD540" i="3"/>
  <c r="AD177" i="3"/>
  <c r="AD1141" i="3"/>
  <c r="AD732" i="3"/>
  <c r="AD149" i="3"/>
  <c r="AD902" i="3"/>
  <c r="AD701" i="3"/>
  <c r="AD579" i="3"/>
  <c r="AD567" i="3"/>
  <c r="AD666" i="3"/>
  <c r="AD173" i="3"/>
  <c r="AD581" i="3"/>
  <c r="AD711" i="3"/>
  <c r="AD769" i="3"/>
  <c r="AD725" i="3"/>
  <c r="AD660" i="3"/>
  <c r="AD764" i="3"/>
  <c r="AD142" i="3"/>
  <c r="AD744" i="3"/>
  <c r="AD147" i="3"/>
  <c r="AD607" i="3"/>
  <c r="AD616" i="3"/>
  <c r="AD623" i="3"/>
  <c r="AD1387" i="3"/>
  <c r="AD653" i="3"/>
  <c r="AD1028" i="3"/>
  <c r="AD153" i="3"/>
  <c r="AD708" i="3"/>
  <c r="AD189" i="3"/>
  <c r="AD628" i="3"/>
  <c r="AD1272" i="3"/>
  <c r="AD986" i="3"/>
  <c r="AD700" i="3"/>
  <c r="AD809" i="3"/>
  <c r="AD736" i="3"/>
  <c r="AD685" i="3"/>
  <c r="AD746" i="3"/>
  <c r="AD730" i="3"/>
  <c r="AD835" i="3"/>
  <c r="AD677" i="3"/>
  <c r="AD958" i="3"/>
  <c r="AD167" i="3"/>
  <c r="AD840" i="3"/>
  <c r="AD1199" i="3"/>
  <c r="AD722" i="3"/>
  <c r="AD650" i="3"/>
  <c r="AD759" i="3"/>
  <c r="AD663" i="3"/>
  <c r="AD727" i="3"/>
  <c r="AD881" i="3"/>
  <c r="AD761" i="3"/>
  <c r="AD645" i="3"/>
  <c r="AD827" i="3"/>
  <c r="AD194" i="3"/>
  <c r="AD754" i="3"/>
  <c r="AD1068" i="3"/>
  <c r="AD675" i="3"/>
  <c r="AD673" i="3"/>
  <c r="AD684" i="3"/>
  <c r="AD692" i="3"/>
  <c r="AD883" i="3"/>
  <c r="AD680" i="3"/>
  <c r="AD179" i="3"/>
  <c r="AD688" i="3"/>
  <c r="AD794" i="3"/>
  <c r="AD1556" i="3"/>
  <c r="AD758" i="3"/>
  <c r="AD909" i="3"/>
  <c r="AD738" i="3"/>
  <c r="AD2061" i="3"/>
  <c r="AD707" i="3"/>
  <c r="AD895" i="3"/>
  <c r="AD1246" i="3"/>
  <c r="AD714" i="3"/>
  <c r="AD724" i="3"/>
  <c r="AD971" i="3"/>
  <c r="AD842" i="3"/>
  <c r="AD735" i="3"/>
  <c r="AD812" i="3"/>
  <c r="AD899" i="3"/>
  <c r="AD741" i="3"/>
  <c r="AD2117" i="3"/>
  <c r="AD797" i="3"/>
  <c r="AD901" i="3"/>
  <c r="AD3500" i="3"/>
  <c r="AD4519" i="3"/>
  <c r="AD3281" i="3"/>
  <c r="AD3463" i="3"/>
  <c r="AD3415" i="3"/>
  <c r="AD5090" i="3"/>
  <c r="AD5207" i="3"/>
  <c r="AD4774" i="3"/>
  <c r="AD4265" i="3"/>
  <c r="AD3987" i="3"/>
  <c r="AD3593" i="3"/>
  <c r="AD4592" i="3"/>
  <c r="AD5120" i="3"/>
  <c r="AD4126" i="3"/>
  <c r="AD5208" i="3"/>
  <c r="AD5223" i="3"/>
  <c r="AD3581" i="3"/>
  <c r="AD4275" i="3"/>
  <c r="AD4899" i="3"/>
  <c r="AD3707" i="3"/>
  <c r="AD5134" i="3"/>
  <c r="AD3708" i="3"/>
  <c r="AD5233" i="3"/>
  <c r="AD5108" i="3"/>
  <c r="AD5251" i="3"/>
  <c r="AD4930" i="3"/>
  <c r="AD5191" i="3"/>
  <c r="AD5259" i="3"/>
  <c r="AD5261" i="3"/>
  <c r="AD4546" i="3"/>
  <c r="AD5260" i="3"/>
  <c r="AD3607" i="3"/>
  <c r="AD3400" i="3"/>
  <c r="AD5263" i="3"/>
  <c r="AD5252" i="3"/>
  <c r="AD3733" i="3"/>
  <c r="AD3680" i="3"/>
  <c r="AD5215" i="3"/>
  <c r="AD3807" i="3"/>
  <c r="AD5280" i="3"/>
  <c r="AD3555" i="3"/>
  <c r="AD5284" i="3"/>
  <c r="AD4253" i="3"/>
  <c r="AD5248" i="3"/>
  <c r="AD4083" i="3"/>
  <c r="AD4584" i="3"/>
  <c r="AD2920" i="3"/>
  <c r="AD3058" i="3"/>
  <c r="AD5166" i="3"/>
  <c r="AD5296" i="3"/>
  <c r="AD4342" i="3"/>
  <c r="AD5062" i="3"/>
  <c r="AD4214" i="3"/>
  <c r="AD5306" i="3"/>
  <c r="AD5264" i="3"/>
  <c r="AD3156" i="3"/>
  <c r="AD4556" i="3"/>
  <c r="AD4465" i="3"/>
  <c r="AD5292" i="3"/>
  <c r="AD5032" i="3"/>
  <c r="AD4992" i="3"/>
  <c r="AD4680" i="3"/>
  <c r="AD4871" i="3"/>
  <c r="AD4513" i="3"/>
  <c r="AD4549" i="3"/>
  <c r="AD4125" i="3"/>
  <c r="AD5165" i="3"/>
  <c r="AD5344" i="3"/>
  <c r="AD5346" i="3"/>
  <c r="AD4959" i="3"/>
  <c r="AD5302" i="3"/>
  <c r="AD5005" i="3"/>
  <c r="AD4790" i="3"/>
  <c r="AD4788" i="3"/>
  <c r="AD3676" i="3"/>
  <c r="AD5068" i="3"/>
  <c r="AD4940" i="3"/>
  <c r="AD3578" i="3"/>
  <c r="AD4362" i="3"/>
  <c r="AD3591" i="3"/>
  <c r="AD5362" i="3"/>
  <c r="AD4447" i="3"/>
  <c r="AD4185" i="3"/>
  <c r="AD3324" i="3"/>
  <c r="AD5364" i="3"/>
  <c r="AD5372" i="3"/>
  <c r="AD4463" i="3"/>
  <c r="AD4174" i="3"/>
  <c r="AD4339" i="3"/>
  <c r="AD3599" i="3"/>
  <c r="AD5322" i="3"/>
  <c r="AD5378" i="3"/>
  <c r="AD3076" i="3"/>
  <c r="AD5385" i="3"/>
  <c r="AD5028" i="3"/>
  <c r="AD4110" i="3"/>
  <c r="AD5382" i="3"/>
  <c r="AD3837" i="3"/>
  <c r="AD4170" i="3"/>
  <c r="AD5278" i="3"/>
  <c r="AD5149" i="3"/>
  <c r="AD5271" i="3"/>
  <c r="AD5396" i="3"/>
  <c r="AD3505" i="3"/>
  <c r="AD5356" i="3"/>
  <c r="AD4188" i="3"/>
  <c r="AD3730" i="3"/>
  <c r="AD4329" i="3"/>
  <c r="AD4830" i="3"/>
  <c r="AD5011" i="3"/>
  <c r="AD5121" i="3"/>
  <c r="AD5371" i="3"/>
  <c r="AD5416" i="3"/>
  <c r="AD4157" i="3"/>
  <c r="AD3791" i="3"/>
  <c r="AD5328" i="3"/>
  <c r="AD5354" i="3"/>
  <c r="AD3945" i="3"/>
  <c r="AD4479" i="3"/>
  <c r="AD5421" i="3"/>
  <c r="AD3864" i="3"/>
  <c r="AD4642" i="3"/>
  <c r="AD4366" i="3"/>
  <c r="AD3880" i="3"/>
  <c r="AD5393" i="3"/>
  <c r="AD3737" i="3"/>
  <c r="AD5388" i="3"/>
  <c r="AD5274" i="3"/>
  <c r="AD5305" i="3"/>
  <c r="AD5404" i="3"/>
  <c r="AD4629" i="3"/>
  <c r="AD5367" i="3"/>
  <c r="AD5428" i="3"/>
  <c r="AD4537" i="3"/>
  <c r="AD4745" i="3"/>
  <c r="AD5323" i="3"/>
  <c r="AD5397" i="3"/>
  <c r="AD4597" i="3"/>
  <c r="AD5431" i="3"/>
  <c r="AD3735" i="3"/>
  <c r="AD4171" i="3"/>
  <c r="AD5212" i="3"/>
  <c r="AD4481" i="3"/>
  <c r="AD5311" i="3"/>
  <c r="AD3435" i="3"/>
  <c r="AD5167" i="3"/>
  <c r="AD3936" i="3"/>
  <c r="AD5073" i="3"/>
  <c r="AD4001" i="3"/>
  <c r="AD5444" i="3"/>
  <c r="AD3819" i="3"/>
  <c r="AD5447" i="3"/>
  <c r="AD4432" i="3"/>
  <c r="AD4093" i="3"/>
  <c r="AD4562" i="3"/>
  <c r="AD5315" i="3"/>
  <c r="AD4719" i="3"/>
  <c r="AD4033" i="3"/>
  <c r="AD5464" i="3"/>
  <c r="AD5266" i="3"/>
  <c r="AD4627" i="3"/>
  <c r="AD5325" i="3"/>
  <c r="AD4453" i="3"/>
  <c r="AD5452" i="3"/>
  <c r="AD4735" i="3"/>
  <c r="AD5178" i="3"/>
  <c r="AD3911" i="3"/>
  <c r="AD4416" i="3"/>
  <c r="AD4141" i="3"/>
  <c r="AD5461" i="3"/>
  <c r="AD5304" i="3"/>
  <c r="AD4210" i="3"/>
  <c r="AD4805" i="3"/>
  <c r="AD3017" i="3"/>
  <c r="AD5440" i="3"/>
  <c r="AD3926" i="3"/>
  <c r="AD5455" i="3"/>
  <c r="AD4662" i="3"/>
  <c r="AD5177" i="3"/>
  <c r="AD4985" i="3"/>
  <c r="AD5479" i="3"/>
  <c r="AD4517" i="3"/>
  <c r="AD4246" i="3"/>
  <c r="AD5486" i="3"/>
  <c r="AD3848" i="3"/>
  <c r="AD3559" i="3"/>
  <c r="AD5418" i="3"/>
  <c r="AD5060" i="3"/>
  <c r="AD3507" i="3"/>
  <c r="AD5449" i="3"/>
  <c r="AD4924" i="3"/>
  <c r="AD4672" i="3"/>
  <c r="AD2937" i="3"/>
  <c r="AD5420" i="3"/>
  <c r="AD5228" i="3"/>
  <c r="AD5443" i="3"/>
  <c r="AD3644" i="3"/>
  <c r="AD3906" i="3"/>
  <c r="AD5483" i="3"/>
  <c r="AD5490" i="3"/>
  <c r="AD3010" i="3"/>
  <c r="AD5027" i="3"/>
  <c r="AD4186" i="3"/>
  <c r="AD5063" i="3"/>
  <c r="AD5411" i="3"/>
  <c r="AD3629" i="3"/>
  <c r="AD5499" i="3"/>
  <c r="AD3910" i="3"/>
  <c r="AD5043" i="3"/>
  <c r="AD5506" i="3"/>
  <c r="AD5505" i="3"/>
  <c r="AD3920" i="3"/>
  <c r="AD5379" i="3"/>
  <c r="AD4548" i="3"/>
  <c r="AD4684" i="3"/>
  <c r="AD5024" i="3"/>
  <c r="AD3821" i="3"/>
  <c r="AD3295" i="3"/>
  <c r="AD3932" i="3"/>
  <c r="AD3185" i="3"/>
  <c r="AD5105" i="3"/>
  <c r="AD4199" i="3"/>
  <c r="AD5275" i="3"/>
  <c r="AD5181" i="3"/>
  <c r="AD5295" i="3"/>
  <c r="AD4904" i="3"/>
  <c r="AD5516" i="3"/>
  <c r="AD5413" i="3"/>
  <c r="AD4422" i="3"/>
  <c r="AD4087" i="3"/>
  <c r="AD5095" i="3"/>
  <c r="AD5246" i="3"/>
  <c r="AD3960" i="3"/>
  <c r="AD4445" i="3"/>
  <c r="AD4319" i="3"/>
  <c r="AD4454" i="3"/>
  <c r="AD4449" i="3"/>
  <c r="AD5015" i="3"/>
  <c r="AD3548" i="3"/>
  <c r="AD5072" i="3"/>
  <c r="AD5427" i="3"/>
  <c r="AD5474" i="3"/>
  <c r="AD3885" i="3"/>
  <c r="AD4104" i="3"/>
  <c r="AD5514" i="3"/>
  <c r="AD3648" i="3"/>
  <c r="AD3078" i="3"/>
  <c r="AD5327" i="3"/>
  <c r="AD5467" i="3"/>
  <c r="AD3636" i="3"/>
  <c r="AD3465" i="3"/>
  <c r="AD5500" i="3"/>
  <c r="AD5507" i="3"/>
  <c r="AD3700" i="3"/>
  <c r="AD5179" i="3"/>
  <c r="AD5214" i="3"/>
  <c r="AD3485" i="3"/>
  <c r="AD5403" i="3"/>
  <c r="AD3976" i="3"/>
  <c r="AD5517" i="3"/>
  <c r="AD5510" i="3"/>
  <c r="AD4690" i="3"/>
  <c r="AD3716" i="3"/>
  <c r="AD5256" i="3"/>
  <c r="AD3292" i="3"/>
  <c r="AD3743" i="3"/>
  <c r="AD5512" i="3"/>
  <c r="AD4263" i="3"/>
  <c r="AD5503" i="3"/>
  <c r="AD4543" i="3"/>
  <c r="AD3647" i="3"/>
  <c r="AD3184" i="3"/>
  <c r="AD4822" i="3"/>
  <c r="AD5515" i="3"/>
  <c r="AD3832" i="3"/>
  <c r="AD5289" i="3"/>
  <c r="AD3804" i="3"/>
  <c r="AD5018" i="3"/>
  <c r="AD5365" i="3"/>
  <c r="AD4617" i="3"/>
  <c r="AD5494" i="3"/>
  <c r="AD4622" i="3"/>
  <c r="AD4832" i="3"/>
  <c r="AD5353" i="3"/>
  <c r="AD4010" i="3"/>
  <c r="AD5451" i="3"/>
  <c r="AD5495" i="3"/>
  <c r="AD3669" i="3"/>
  <c r="AD5192" i="3"/>
  <c r="AD5082" i="3"/>
  <c r="AD4458" i="3"/>
  <c r="AD5213" i="3"/>
  <c r="AD5399" i="3"/>
  <c r="AD5459" i="3"/>
  <c r="AD4978" i="3"/>
  <c r="AD5107" i="3"/>
  <c r="AD4716" i="3"/>
  <c r="AD5477" i="3"/>
  <c r="AD4402" i="3"/>
  <c r="AD3745" i="3"/>
  <c r="AD5123" i="3"/>
  <c r="AD3261" i="3"/>
  <c r="AD5480" i="3"/>
  <c r="AD4367" i="3"/>
  <c r="AD3980" i="3"/>
  <c r="AD3782" i="3"/>
  <c r="AD5231" i="3"/>
  <c r="AD5370" i="3"/>
  <c r="AD5036" i="3"/>
  <c r="AD4767" i="3"/>
  <c r="AD5200" i="3"/>
  <c r="AD4359" i="3"/>
  <c r="AD5434" i="3"/>
  <c r="AD5465" i="3"/>
  <c r="AD5093" i="3"/>
  <c r="AD5075" i="3"/>
  <c r="AD5463" i="3"/>
  <c r="AD5100" i="3"/>
  <c r="AD5473" i="3"/>
  <c r="AD4233" i="3"/>
  <c r="AD3722" i="3"/>
  <c r="AD5475" i="3"/>
  <c r="AD5180" i="3"/>
  <c r="AD4626" i="3"/>
  <c r="AD2981" i="3"/>
  <c r="AD5102" i="3"/>
  <c r="AD5368" i="3"/>
  <c r="AD4228" i="3"/>
  <c r="AD5133" i="3"/>
  <c r="AD4596" i="3"/>
  <c r="AD3820" i="3"/>
  <c r="AD5316" i="3"/>
  <c r="AD4821" i="3"/>
  <c r="AD4659" i="3"/>
  <c r="AD4539" i="3"/>
  <c r="AD5462" i="3"/>
  <c r="AD5436" i="3"/>
  <c r="AD4705" i="3"/>
  <c r="AD4950" i="3"/>
  <c r="AD5426" i="3"/>
  <c r="AD3750" i="3"/>
  <c r="AD5243" i="3"/>
  <c r="AD3341" i="3"/>
  <c r="AD3577" i="3"/>
  <c r="AD4037" i="3"/>
  <c r="AD4380" i="3"/>
  <c r="AD5113" i="3"/>
  <c r="AD5319" i="3"/>
  <c r="AD5450" i="3"/>
  <c r="AD4928" i="3"/>
  <c r="AD5352" i="3"/>
  <c r="AD5236" i="3"/>
  <c r="AD4668" i="3"/>
  <c r="AD5007" i="3"/>
  <c r="AD4039" i="3"/>
  <c r="AD4320" i="3"/>
  <c r="AD4536" i="3"/>
  <c r="AD5381" i="3"/>
  <c r="AD3896" i="3"/>
  <c r="AD4657" i="3"/>
  <c r="AD5433" i="3"/>
  <c r="AD5241" i="3"/>
  <c r="AD5405" i="3"/>
  <c r="AD4747" i="3"/>
  <c r="AD4277" i="3"/>
  <c r="AD3011" i="3"/>
  <c r="AD4148" i="3"/>
  <c r="AD5194" i="3"/>
  <c r="AD4401" i="3"/>
  <c r="AD5089" i="3"/>
  <c r="AD3873" i="3"/>
  <c r="AD4201" i="3"/>
  <c r="AD5423" i="3"/>
  <c r="AD4115" i="3"/>
  <c r="AD5383" i="3"/>
  <c r="AD5424" i="3"/>
  <c r="AD5253" i="3"/>
  <c r="AD5347" i="3"/>
  <c r="AD4957" i="3"/>
  <c r="AD5390" i="3"/>
  <c r="AD4485" i="3"/>
  <c r="AD2729" i="3"/>
  <c r="AD4918" i="3"/>
  <c r="AD4827" i="3"/>
  <c r="AD5412" i="3"/>
  <c r="AD5409" i="3"/>
  <c r="AD5400" i="3"/>
  <c r="AD4290" i="3"/>
  <c r="AD5141" i="3"/>
  <c r="AD4315" i="3"/>
  <c r="AD5321" i="3"/>
  <c r="AD5240" i="3"/>
  <c r="AD4232" i="3"/>
  <c r="AD4335" i="3"/>
  <c r="AD4015" i="3"/>
  <c r="AD3606" i="3"/>
  <c r="AD3808" i="3"/>
  <c r="AD5307" i="3"/>
  <c r="AD5395" i="3"/>
  <c r="AD5162" i="3"/>
  <c r="AD5373" i="3"/>
  <c r="AD3862" i="3"/>
  <c r="AD5132" i="3"/>
  <c r="AD4994" i="3"/>
  <c r="AD4708" i="3"/>
  <c r="AD4113" i="3"/>
  <c r="AD4710" i="3"/>
  <c r="AD3664" i="3"/>
  <c r="AD5130" i="3"/>
  <c r="AD4808" i="3"/>
  <c r="AD5173" i="3"/>
  <c r="AD3877" i="3"/>
  <c r="AD4306" i="3"/>
  <c r="AD2788" i="3"/>
  <c r="AD5148" i="3"/>
  <c r="AD5056" i="3"/>
  <c r="AD5147" i="3"/>
  <c r="AD5242" i="3"/>
  <c r="AD4999" i="3"/>
  <c r="AD5067" i="3"/>
  <c r="AD5363" i="3"/>
  <c r="AD4823" i="3"/>
  <c r="AD4818" i="3"/>
  <c r="AD5220" i="3"/>
  <c r="AD4942" i="3"/>
  <c r="AD5332" i="3"/>
  <c r="AD4956" i="3"/>
  <c r="AD5155" i="3"/>
  <c r="AD3125" i="3"/>
  <c r="AD4689" i="3"/>
  <c r="AD4373" i="3"/>
  <c r="AD5171" i="3"/>
  <c r="AD5351" i="3"/>
  <c r="AD5203" i="3"/>
  <c r="AD3528" i="3"/>
  <c r="AD4610" i="3"/>
  <c r="AD4136" i="3"/>
  <c r="AD4261" i="3"/>
  <c r="AD5053" i="3"/>
  <c r="AD5199" i="3"/>
  <c r="AD4826" i="3"/>
  <c r="AD5317" i="3"/>
  <c r="AD3802" i="3"/>
  <c r="AD5273" i="3"/>
  <c r="AD5313" i="3"/>
  <c r="AD5331" i="3"/>
  <c r="AD5085" i="3"/>
  <c r="AD5048" i="3"/>
  <c r="AD5189" i="3"/>
  <c r="AD4573" i="3"/>
  <c r="AD3459" i="3"/>
  <c r="AD5276" i="3"/>
  <c r="AD4424" i="3"/>
  <c r="AD4775" i="3"/>
  <c r="AD4414" i="3"/>
  <c r="AD5117" i="3"/>
  <c r="AD3925" i="3"/>
  <c r="AD5309" i="3"/>
  <c r="AD4488" i="3"/>
  <c r="AD4569" i="3"/>
  <c r="AD5066" i="3"/>
  <c r="AD4204" i="3"/>
  <c r="AD5297" i="3"/>
  <c r="AD5300" i="3"/>
  <c r="AD5122" i="3"/>
  <c r="AD4567" i="3"/>
  <c r="AD4407" i="3"/>
  <c r="AD4343" i="3"/>
  <c r="AD4425" i="3"/>
  <c r="AD4223" i="3"/>
  <c r="AD5288" i="3"/>
  <c r="AD4489" i="3"/>
  <c r="AD2898" i="3"/>
  <c r="AD4975" i="3"/>
  <c r="AD4666" i="3"/>
  <c r="AD4926" i="3"/>
  <c r="AD4886" i="3"/>
  <c r="AD4349" i="3"/>
  <c r="AD4169" i="3"/>
  <c r="AD4303" i="3"/>
  <c r="AD4161" i="3"/>
  <c r="AD3983" i="3"/>
  <c r="AD4914" i="3"/>
  <c r="AD5247" i="3"/>
  <c r="AD4849" i="3"/>
  <c r="AD4945" i="3"/>
  <c r="AD4962" i="3"/>
  <c r="AD4840" i="3"/>
  <c r="AD5265" i="3"/>
  <c r="AD4961" i="3"/>
  <c r="AD4007" i="3"/>
  <c r="AD5114" i="3"/>
  <c r="AD3898" i="3"/>
  <c r="AD3428" i="3"/>
  <c r="AD5125" i="3"/>
  <c r="AD5226" i="3"/>
  <c r="AD4894" i="3"/>
  <c r="AD2941" i="3"/>
  <c r="AD4080" i="3"/>
  <c r="AD3390" i="3"/>
  <c r="AD5040" i="3"/>
  <c r="AD4658" i="3"/>
  <c r="AD3383" i="3"/>
  <c r="AD5003" i="3"/>
  <c r="AD4723" i="3"/>
  <c r="AD5206" i="3"/>
  <c r="AD5022" i="3"/>
  <c r="AD5235" i="3"/>
  <c r="AD4847" i="3"/>
  <c r="AD4474" i="3"/>
  <c r="AD4773" i="3"/>
  <c r="AD5230" i="3"/>
  <c r="AD4462" i="3"/>
  <c r="AD4979" i="3"/>
  <c r="AD4868" i="3"/>
  <c r="AD4268" i="3"/>
  <c r="AD5159" i="3"/>
  <c r="AD3712" i="3"/>
  <c r="AD3947" i="3"/>
  <c r="AD3633" i="3"/>
  <c r="AD4483" i="3"/>
  <c r="AD4903" i="3"/>
  <c r="AD5205" i="3"/>
  <c r="AD3566" i="3"/>
  <c r="AD4971" i="3"/>
  <c r="AD4674" i="3"/>
  <c r="AD5103" i="3"/>
  <c r="AD4047" i="3"/>
  <c r="AD5094" i="3"/>
  <c r="AD5077" i="3"/>
  <c r="AD5187" i="3"/>
  <c r="AD4035" i="3"/>
  <c r="AD5182" i="3"/>
  <c r="AD3146" i="3"/>
  <c r="AD4058" i="3"/>
  <c r="AD5157" i="3"/>
  <c r="AD4795" i="3"/>
  <c r="AD5176" i="3"/>
  <c r="AD5034" i="3"/>
  <c r="AD4295" i="3"/>
  <c r="AD4844" i="3"/>
  <c r="AD3207" i="3"/>
  <c r="AD5042" i="3"/>
  <c r="AD5064" i="3"/>
  <c r="AD4353" i="3"/>
  <c r="AD5163" i="3"/>
  <c r="AD4459" i="3"/>
  <c r="AD4895" i="3"/>
  <c r="AD5006" i="3"/>
  <c r="AD5026" i="3"/>
  <c r="AD4766" i="3"/>
  <c r="AD4526" i="3"/>
  <c r="AD4764" i="3"/>
  <c r="AD4452" i="3"/>
  <c r="AD4102" i="3"/>
  <c r="AD5008" i="3"/>
  <c r="AD3600" i="3"/>
  <c r="AD5046" i="3"/>
  <c r="AD4365" i="3"/>
  <c r="AD4215" i="3"/>
  <c r="AD4964" i="3"/>
  <c r="AD4686" i="3"/>
  <c r="AD4586" i="3"/>
  <c r="AD3904" i="3"/>
  <c r="AD4611" i="3"/>
  <c r="AD4257" i="3"/>
  <c r="AD5128" i="3"/>
  <c r="AD4966" i="3"/>
  <c r="AD4789" i="3"/>
  <c r="AD4053" i="3"/>
  <c r="AD4755" i="3"/>
  <c r="AD4152" i="3"/>
  <c r="AD4448" i="3"/>
  <c r="AD4866" i="3"/>
  <c r="AD3927" i="3"/>
  <c r="AD5038" i="3"/>
  <c r="AD5054" i="3"/>
  <c r="AD4081" i="3"/>
  <c r="AD4587" i="3"/>
  <c r="AD4880" i="3"/>
  <c r="AD5091" i="3"/>
  <c r="AD4338" i="3"/>
  <c r="AD5106" i="3"/>
  <c r="AD4752" i="3"/>
  <c r="AD3088" i="3"/>
  <c r="AD3474" i="3"/>
  <c r="AD5096" i="3"/>
  <c r="AD4143" i="3"/>
  <c r="AD4566" i="3"/>
  <c r="AD4799" i="3"/>
  <c r="AD5097" i="3"/>
  <c r="AD5092" i="3"/>
  <c r="AD3640" i="3"/>
  <c r="AD4379" i="3"/>
  <c r="AD2782" i="3"/>
  <c r="AD3792" i="3"/>
  <c r="AD4583" i="3"/>
  <c r="AD4997" i="3"/>
  <c r="AD3369" i="3"/>
  <c r="AD4763" i="3"/>
  <c r="AD4861" i="3"/>
  <c r="AD4649" i="3"/>
  <c r="AD4250" i="3"/>
  <c r="AD3531" i="3"/>
  <c r="AD4990" i="3"/>
  <c r="AD4292" i="3"/>
  <c r="AD4744" i="3"/>
  <c r="AD4865" i="3"/>
  <c r="AD4613" i="3"/>
  <c r="AD4730" i="3"/>
  <c r="AD3811" i="3"/>
  <c r="AD5045" i="3"/>
  <c r="AD4272" i="3"/>
  <c r="AD4873" i="3"/>
  <c r="AD3240" i="3"/>
  <c r="AD4364" i="3"/>
  <c r="AD5025" i="3"/>
  <c r="AD4714" i="3"/>
  <c r="AD4355" i="3"/>
  <c r="AD4816" i="3"/>
  <c r="AD4884" i="3"/>
  <c r="AD2975" i="3"/>
  <c r="AD4980" i="3"/>
  <c r="AD4288" i="3"/>
  <c r="AD5016" i="3"/>
  <c r="AD4211" i="3"/>
  <c r="AD4340" i="3"/>
  <c r="AD4848" i="3"/>
  <c r="AD3670" i="3"/>
  <c r="AD4864" i="3"/>
  <c r="AD3901" i="3"/>
  <c r="AD4939" i="3"/>
  <c r="AD4996" i="3"/>
  <c r="AD4175" i="3"/>
  <c r="AD2869" i="3"/>
  <c r="AD3151" i="3"/>
  <c r="AD4461" i="3"/>
  <c r="AD4634" i="3"/>
  <c r="AD4902" i="3"/>
  <c r="AD4631" i="3"/>
  <c r="AD4650" i="3"/>
  <c r="AD3508" i="3"/>
  <c r="AD3778" i="3"/>
  <c r="AD4878" i="3"/>
  <c r="AD4598" i="3"/>
  <c r="AD4076" i="3"/>
  <c r="AD4963" i="3"/>
  <c r="AD4953" i="3"/>
  <c r="AD4225" i="3"/>
  <c r="AD4675" i="3"/>
  <c r="AD4564" i="3"/>
  <c r="AD4273" i="3"/>
  <c r="AD4004" i="3"/>
  <c r="AD3731" i="3"/>
  <c r="AD4491" i="3"/>
  <c r="AD2846" i="3"/>
  <c r="AD4336" i="3"/>
  <c r="AD4309" i="3"/>
  <c r="AD4901" i="3"/>
  <c r="AD4877" i="3"/>
  <c r="AD3623" i="3"/>
  <c r="AD3059" i="3"/>
  <c r="AD4889" i="3"/>
  <c r="AD3498" i="3"/>
  <c r="AD3801" i="3"/>
  <c r="AD4202" i="3"/>
  <c r="AD4870" i="3"/>
  <c r="AD4494" i="3"/>
  <c r="AD4193" i="3"/>
  <c r="AD3991" i="3"/>
  <c r="AD2866" i="3"/>
  <c r="AD3658" i="3"/>
  <c r="AD4227" i="3"/>
  <c r="AD3176" i="3"/>
  <c r="AD4023" i="3"/>
  <c r="AD4457" i="3"/>
  <c r="AD2996" i="3"/>
  <c r="AD4205" i="3"/>
  <c r="AD3413" i="3"/>
  <c r="AD4703" i="3"/>
  <c r="AD4510" i="3"/>
  <c r="AD4874" i="3"/>
  <c r="AD4749" i="3"/>
  <c r="AD2708" i="3"/>
  <c r="AD3867" i="3"/>
  <c r="AD3409" i="3"/>
  <c r="AD4527" i="3"/>
  <c r="AD3933" i="3"/>
  <c r="AD4807" i="3"/>
  <c r="AD4754" i="3"/>
  <c r="AD4065" i="3"/>
  <c r="AD3626" i="3"/>
  <c r="AD4415" i="3"/>
  <c r="AD4057" i="3"/>
  <c r="AD2862" i="3"/>
  <c r="AD4843" i="3"/>
  <c r="AD2893" i="3"/>
  <c r="AD4423" i="3"/>
  <c r="AD4817" i="3"/>
  <c r="AD4117" i="3"/>
  <c r="AD4781" i="3"/>
  <c r="AD4607" i="3"/>
  <c r="AD3662" i="3"/>
  <c r="AD4325" i="3"/>
  <c r="AD4796" i="3"/>
  <c r="AD4731" i="3"/>
  <c r="AD4782" i="3"/>
  <c r="AD4144" i="3"/>
  <c r="AD4348" i="3"/>
  <c r="AD3262" i="3"/>
  <c r="AD3441" i="3"/>
  <c r="AD4428" i="3"/>
  <c r="AD4252" i="3"/>
  <c r="AD4378" i="3"/>
  <c r="AD4712" i="3"/>
  <c r="AD3975" i="3"/>
  <c r="AD4772" i="3"/>
  <c r="AD3916" i="3"/>
  <c r="AD3915" i="3"/>
  <c r="AD4640" i="3"/>
  <c r="AD4105" i="3"/>
  <c r="AD3196" i="3"/>
  <c r="AD4679" i="3"/>
  <c r="AD4021" i="3"/>
  <c r="AD4096" i="3"/>
  <c r="AD2586" i="3"/>
  <c r="AD4725" i="3"/>
  <c r="AD3188" i="3"/>
  <c r="AD4101" i="3"/>
  <c r="AD3110" i="3"/>
  <c r="AD3872" i="3"/>
  <c r="AD4699" i="3"/>
  <c r="AD3759" i="3"/>
  <c r="AD3891" i="3"/>
  <c r="AD4656" i="3"/>
  <c r="AD4381" i="3"/>
  <c r="AD4470" i="3"/>
  <c r="AD4530" i="3"/>
  <c r="AD3978" i="3"/>
  <c r="AD4360" i="3"/>
  <c r="AD3095" i="3"/>
  <c r="AD4337" i="3"/>
  <c r="AD4279" i="3"/>
  <c r="AD4653" i="3"/>
  <c r="AD4664" i="3"/>
  <c r="AD4486" i="3"/>
  <c r="AD4618" i="3"/>
  <c r="AD4643" i="3"/>
  <c r="AD4577" i="3"/>
  <c r="AD4321" i="3"/>
  <c r="AD3228" i="3"/>
  <c r="AD3071" i="3"/>
  <c r="AD4497" i="3"/>
  <c r="AD4560" i="3"/>
  <c r="AD4605" i="3"/>
  <c r="AD2879" i="3"/>
  <c r="AD4089" i="3"/>
  <c r="AD2904" i="3"/>
  <c r="AD4008" i="3"/>
  <c r="AD4302" i="3"/>
  <c r="AD3767" i="3"/>
  <c r="AD3787" i="3"/>
  <c r="AD4498" i="3"/>
  <c r="AD4534" i="3"/>
  <c r="AD4500" i="3"/>
  <c r="AD3450" i="3"/>
  <c r="AD4532" i="3"/>
  <c r="AD4108" i="3"/>
  <c r="AD3406" i="3"/>
  <c r="AD3988" i="3"/>
  <c r="AD4386" i="3"/>
  <c r="AD4473" i="3"/>
  <c r="AD3963" i="3"/>
  <c r="AD2957" i="3"/>
  <c r="AD4505" i="3"/>
  <c r="AD4077" i="3"/>
  <c r="AD4166" i="3"/>
  <c r="AD3053" i="3"/>
  <c r="AD3541" i="3"/>
  <c r="AD4388" i="3"/>
  <c r="AD4419" i="3"/>
  <c r="AD3931" i="3"/>
  <c r="AD3138" i="3"/>
  <c r="AD3617" i="3"/>
  <c r="AD3288" i="3"/>
  <c r="AD3798" i="3"/>
  <c r="AD2444" i="3"/>
  <c r="AD2630" i="3"/>
  <c r="AD3668" i="3"/>
  <c r="AD4301" i="3"/>
  <c r="AD4293" i="3"/>
  <c r="AD4046" i="3"/>
  <c r="AD3373" i="3"/>
  <c r="AD3349" i="3"/>
  <c r="AD4027" i="3"/>
  <c r="AD4131" i="3"/>
  <c r="AD3928" i="3"/>
  <c r="AD4142" i="3"/>
  <c r="AD4190" i="3"/>
  <c r="AD3785" i="3"/>
  <c r="AD3979" i="3"/>
  <c r="AD3986" i="3"/>
  <c r="AD4282" i="3"/>
  <c r="AD4346" i="3"/>
  <c r="AD3375" i="3"/>
  <c r="AD4243" i="3"/>
  <c r="AD3935" i="3"/>
  <c r="AD3718" i="3"/>
  <c r="AD4311" i="3"/>
  <c r="AD4284" i="3"/>
  <c r="AD3950" i="3"/>
  <c r="AD3711" i="3"/>
  <c r="AD4221" i="3"/>
  <c r="AD3973" i="3"/>
  <c r="AD3412" i="3"/>
  <c r="AD4198" i="3"/>
  <c r="AD4176" i="3"/>
  <c r="AD4249" i="3"/>
  <c r="AD3752" i="3"/>
  <c r="AD3269" i="3"/>
  <c r="AD3396" i="3"/>
  <c r="AD3162" i="3"/>
  <c r="AD3863" i="3"/>
  <c r="AD3572" i="3"/>
  <c r="AD4182" i="3"/>
  <c r="AD3884" i="3"/>
  <c r="AD3796" i="3"/>
  <c r="AD4260" i="3"/>
  <c r="AD4026" i="3"/>
  <c r="AD3476" i="3"/>
  <c r="AD3467" i="3"/>
  <c r="AD4209" i="3"/>
  <c r="AD3298" i="3"/>
  <c r="AD4133" i="3"/>
  <c r="AD3823" i="3"/>
  <c r="AD3984" i="3"/>
  <c r="AD3859" i="3"/>
  <c r="AD4084" i="3"/>
  <c r="AD2776" i="3"/>
  <c r="AD4055" i="3"/>
  <c r="AD3865" i="3"/>
  <c r="AD3445" i="3"/>
  <c r="AD4160" i="3"/>
  <c r="AD3145" i="3"/>
  <c r="AD3888" i="3"/>
  <c r="AD4019" i="3"/>
  <c r="AD3170" i="3"/>
  <c r="AD3060" i="3"/>
  <c r="AD3989" i="3"/>
  <c r="AD4088" i="3"/>
  <c r="AD3322" i="3"/>
  <c r="AD2841" i="3"/>
  <c r="AD3683" i="3"/>
  <c r="AD3958" i="3"/>
  <c r="AD3268" i="3"/>
  <c r="AD4092" i="3"/>
  <c r="AD4013" i="3"/>
  <c r="AD3970" i="3"/>
  <c r="AD2952" i="3"/>
  <c r="AD3520" i="3"/>
  <c r="AD4024" i="3"/>
  <c r="AD3562" i="3"/>
  <c r="AD4064" i="3"/>
  <c r="AD3015" i="3"/>
  <c r="AD3793" i="3"/>
  <c r="AD3050" i="3"/>
  <c r="AD3307" i="3"/>
  <c r="AD4009" i="3"/>
  <c r="AD3734" i="3"/>
  <c r="AD2999" i="3"/>
  <c r="AD3100" i="3"/>
  <c r="AD3513" i="3"/>
  <c r="AD3328" i="3"/>
  <c r="AD3456" i="3"/>
  <c r="AD3882" i="3"/>
  <c r="AD2812" i="3"/>
  <c r="AD2961" i="3"/>
  <c r="AD2936" i="3"/>
  <c r="AD3870" i="3"/>
  <c r="AD3924" i="3"/>
  <c r="AD3478" i="3"/>
  <c r="AD3766" i="3"/>
  <c r="AD3630" i="3"/>
  <c r="AD3311" i="3"/>
  <c r="AD3284" i="3"/>
  <c r="AD3302" i="3"/>
  <c r="AD3619" i="3"/>
  <c r="AD3024" i="3"/>
  <c r="AD3235" i="3"/>
  <c r="AD3407" i="3"/>
  <c r="AD3128" i="3"/>
  <c r="AD3350" i="3"/>
  <c r="AD3436" i="3"/>
  <c r="AD3855" i="3"/>
  <c r="AD3866" i="3"/>
  <c r="AD3385" i="3"/>
  <c r="AD3045" i="3"/>
  <c r="AD3686" i="3"/>
  <c r="AD3537" i="3"/>
  <c r="AD3446" i="3"/>
  <c r="AD3422" i="3"/>
  <c r="AD3726" i="3"/>
  <c r="AD3780" i="3"/>
  <c r="AD3397" i="3"/>
  <c r="AD3535" i="3"/>
  <c r="AD3016" i="3"/>
  <c r="AD2971" i="3"/>
  <c r="AD3557" i="3"/>
  <c r="AD3574" i="3"/>
  <c r="AD3512" i="3"/>
  <c r="AD2592" i="3"/>
  <c r="AD3181" i="3"/>
  <c r="AD3720" i="3"/>
  <c r="AD2909" i="3"/>
  <c r="AD3620" i="3"/>
  <c r="AD2988" i="3"/>
  <c r="AD3609" i="3"/>
  <c r="AD3481" i="3"/>
  <c r="AD3442" i="3"/>
  <c r="AD3367" i="3"/>
  <c r="AD3571" i="3"/>
  <c r="AD3155" i="3"/>
  <c r="AD3362" i="3"/>
  <c r="AD3419" i="3"/>
  <c r="AD3408" i="3"/>
  <c r="AD2598" i="3"/>
  <c r="AD3161" i="3"/>
  <c r="AD3448" i="3"/>
  <c r="AD3386" i="3"/>
  <c r="AD3178" i="3"/>
  <c r="AD2712" i="3"/>
  <c r="AD3451" i="3"/>
  <c r="AD3020" i="3"/>
  <c r="AD2915" i="3"/>
  <c r="AD3604" i="3"/>
  <c r="AD3395" i="3"/>
  <c r="AD3286" i="3"/>
  <c r="AD3334" i="3"/>
  <c r="AD2928" i="3"/>
  <c r="AD3494" i="3"/>
  <c r="AD3539" i="3"/>
  <c r="AD3175" i="3"/>
  <c r="AD2516" i="3"/>
  <c r="AD3084" i="3"/>
  <c r="AD2953" i="3"/>
  <c r="AD2917" i="3"/>
  <c r="AD3423" i="3"/>
  <c r="AD3471" i="3"/>
  <c r="AD3495" i="3"/>
  <c r="AD2487" i="3"/>
  <c r="AD3480" i="3"/>
  <c r="AD3354" i="3"/>
  <c r="AD3283" i="3"/>
  <c r="AD2763" i="3"/>
  <c r="AD2651" i="3"/>
  <c r="AD2950" i="3"/>
  <c r="AD3009" i="3"/>
  <c r="AD3301" i="3"/>
  <c r="AD3310" i="3"/>
  <c r="AD2724" i="3"/>
  <c r="AD3259" i="3"/>
  <c r="AD2481" i="3"/>
  <c r="AD2748" i="3"/>
  <c r="AD2747" i="3"/>
  <c r="AD3147" i="3"/>
  <c r="AD3317" i="3"/>
  <c r="AD3335" i="3"/>
  <c r="AD3266" i="3"/>
  <c r="AD3099" i="3"/>
  <c r="AD2794" i="3"/>
  <c r="AD3116" i="3"/>
  <c r="AD2890" i="3"/>
  <c r="AD3007" i="3"/>
  <c r="AD2699" i="3"/>
  <c r="AD3004" i="3"/>
  <c r="AD3237" i="3"/>
  <c r="AD3219" i="3"/>
  <c r="AD2587" i="3"/>
  <c r="AD3212" i="3"/>
  <c r="AD2646" i="3"/>
  <c r="AD3126" i="3"/>
  <c r="AD3042" i="3"/>
  <c r="AD3018" i="3"/>
  <c r="AD3067" i="3"/>
  <c r="AD2839" i="3"/>
  <c r="AD2857" i="3"/>
  <c r="AD3118" i="3"/>
  <c r="AD3089" i="3"/>
  <c r="AD2744" i="3"/>
  <c r="AD2463" i="3"/>
  <c r="AD2567" i="3"/>
  <c r="AD2435" i="3"/>
  <c r="AD3092" i="3"/>
  <c r="AD2486" i="3"/>
  <c r="AD3072" i="3"/>
  <c r="AD2751" i="3"/>
  <c r="AD3132" i="3"/>
  <c r="AD2966" i="3"/>
  <c r="AD2793" i="3"/>
  <c r="AD3098" i="3"/>
  <c r="AD2694" i="3"/>
  <c r="AD3029" i="3"/>
  <c r="AD2542" i="3"/>
  <c r="AD2864" i="3"/>
  <c r="AD3046" i="3"/>
  <c r="AD3065" i="3"/>
  <c r="AD2600" i="3"/>
  <c r="AD2994" i="3"/>
  <c r="AD2842" i="3"/>
  <c r="AD2892" i="3"/>
  <c r="AD2830" i="3"/>
  <c r="AD2878" i="3"/>
  <c r="AD3036" i="3"/>
  <c r="AD2870" i="3"/>
  <c r="AD2968" i="3"/>
  <c r="AD2610" i="3"/>
  <c r="AD2507" i="3"/>
  <c r="AD2992" i="3"/>
  <c r="AD2701" i="3"/>
  <c r="AD2614" i="3"/>
  <c r="AD2499" i="3"/>
  <c r="AD2466" i="3"/>
  <c r="AD2664" i="3"/>
  <c r="AD2549" i="3"/>
  <c r="AD2622" i="3"/>
  <c r="AD2716" i="3"/>
  <c r="AD2540" i="3"/>
  <c r="AD2497" i="3"/>
  <c r="AD2940" i="3"/>
  <c r="AD2649" i="3"/>
  <c r="AD2734" i="3"/>
  <c r="AD2670" i="3"/>
  <c r="AD2654" i="3"/>
  <c r="AD2510" i="3"/>
  <c r="AD2886" i="3"/>
  <c r="AD2640" i="3"/>
  <c r="AD2556" i="3"/>
  <c r="AD2385" i="3"/>
  <c r="AD2781" i="3"/>
  <c r="AD2593" i="3"/>
  <c r="AD2502" i="3"/>
  <c r="AD2615" i="3"/>
  <c r="AD2656" i="3"/>
  <c r="AD2768" i="3"/>
  <c r="AD2690" i="3"/>
  <c r="AD2560" i="3"/>
  <c r="AD2452" i="3"/>
  <c r="AD2669" i="3"/>
  <c r="AD2475" i="3"/>
  <c r="AD2806" i="3"/>
  <c r="AD2324" i="3"/>
  <c r="AD2508" i="3"/>
  <c r="AD2528" i="3"/>
  <c r="AD2380" i="3"/>
  <c r="AD2547" i="3"/>
  <c r="AD2332" i="3"/>
  <c r="AD2383" i="3"/>
  <c r="AD2354" i="3"/>
  <c r="AD2315" i="3"/>
  <c r="AD2693" i="3"/>
  <c r="AD2309" i="3"/>
  <c r="AD2471" i="3"/>
  <c r="AD2335" i="3"/>
  <c r="AD2500" i="3"/>
  <c r="AD2378" i="3"/>
  <c r="AD2489" i="3"/>
  <c r="AD2710" i="3"/>
  <c r="AD2426" i="3"/>
  <c r="AD2609" i="3"/>
  <c r="AD2661" i="3"/>
  <c r="AD2569" i="3"/>
  <c r="AD2311" i="3"/>
  <c r="AD2298" i="3"/>
  <c r="AD2318" i="3"/>
  <c r="AD2461" i="3"/>
  <c r="AD2279" i="3"/>
  <c r="AD2258" i="3"/>
  <c r="AD2484" i="3"/>
  <c r="AD2255" i="3"/>
  <c r="AD2326" i="3"/>
  <c r="AD2252" i="3"/>
  <c r="AD2256" i="3"/>
  <c r="AD2245" i="3"/>
  <c r="AD2264" i="3"/>
  <c r="AD2242" i="3"/>
  <c r="AD2449" i="3"/>
  <c r="AD2246" i="3"/>
  <c r="AD2210" i="3"/>
  <c r="AD2268" i="3"/>
  <c r="AD2398" i="3"/>
  <c r="AD2465" i="3"/>
  <c r="AD2561" i="3"/>
  <c r="AD2369" i="3"/>
  <c r="AD2251" i="3"/>
  <c r="AD2372" i="3"/>
  <c r="AD2176" i="3"/>
  <c r="AD2156" i="3"/>
  <c r="AD2302" i="3"/>
  <c r="AD2152" i="3"/>
  <c r="AD2377" i="3"/>
  <c r="AD2196" i="3"/>
  <c r="AD2122" i="3"/>
  <c r="AD2184" i="3"/>
  <c r="AD2125" i="3"/>
  <c r="AD2138" i="3"/>
  <c r="AD2094" i="3"/>
  <c r="AD2099" i="3"/>
  <c r="AD2084" i="3"/>
  <c r="AD2069" i="3"/>
  <c r="AD2058" i="3"/>
  <c r="AD2050" i="3"/>
  <c r="AD2063" i="3"/>
  <c r="AD2053" i="3"/>
  <c r="AD2201" i="3"/>
  <c r="AD2214" i="3"/>
  <c r="AD2034" i="3"/>
  <c r="AD2133" i="3"/>
  <c r="AD2270" i="3"/>
  <c r="AD2262" i="3"/>
  <c r="AD2023" i="3"/>
  <c r="AD2181" i="3"/>
  <c r="AD2042" i="3"/>
  <c r="AD2200" i="3"/>
  <c r="AD1997" i="3"/>
  <c r="AD2011" i="3"/>
  <c r="AD1965" i="3"/>
  <c r="AD2001" i="3"/>
  <c r="AD2097" i="3"/>
  <c r="AD1974" i="3"/>
  <c r="AD2238" i="3"/>
  <c r="AD1947" i="3"/>
  <c r="AD2056" i="3"/>
  <c r="AD1950" i="3"/>
  <c r="AD1916" i="3"/>
  <c r="AD1910" i="3"/>
  <c r="AD2172" i="3"/>
  <c r="AD2015" i="3"/>
  <c r="AD1926" i="3"/>
  <c r="AD1886" i="3"/>
  <c r="AD1879" i="3"/>
  <c r="AD1938" i="3"/>
  <c r="AD1896" i="3"/>
  <c r="AD1881" i="3"/>
  <c r="AD1891" i="3"/>
  <c r="AD1890" i="3"/>
  <c r="AD1882" i="3"/>
  <c r="AD2048" i="3"/>
  <c r="AD1892" i="3"/>
  <c r="AD1802" i="3"/>
  <c r="AD1785" i="3"/>
  <c r="AD1793" i="3"/>
  <c r="AD1996" i="3"/>
  <c r="AD1755" i="3"/>
  <c r="AD2149" i="3"/>
  <c r="AD1819" i="3"/>
  <c r="AD1728" i="3"/>
  <c r="AD1848" i="3"/>
  <c r="AD1708" i="3"/>
  <c r="AD1749" i="3"/>
  <c r="AD1858" i="3"/>
  <c r="AD1677" i="3"/>
  <c r="AD1715" i="3"/>
  <c r="AD1932" i="3"/>
  <c r="AD1695" i="3"/>
  <c r="AD1684" i="3"/>
  <c r="AD1745" i="3"/>
  <c r="AD1626" i="3"/>
  <c r="AD1826" i="3"/>
  <c r="AD1650" i="3"/>
  <c r="AD1733" i="3"/>
  <c r="AD1724" i="3"/>
  <c r="AD1766" i="3"/>
  <c r="AD1783" i="3"/>
  <c r="AD1685" i="3"/>
  <c r="AD1639" i="3"/>
  <c r="AD1767" i="3"/>
  <c r="AD1706" i="3"/>
  <c r="AD1567" i="3"/>
  <c r="AD1634" i="3"/>
  <c r="AD1555" i="3"/>
  <c r="AD1583" i="3"/>
  <c r="AD1741" i="3"/>
  <c r="AD1713" i="3"/>
  <c r="AD1646" i="3"/>
  <c r="AD1603" i="3"/>
  <c r="AD1605" i="3"/>
  <c r="AD1515" i="3"/>
  <c r="AD1663" i="3"/>
  <c r="AD1703" i="3"/>
  <c r="AD1660" i="3"/>
  <c r="AD1966" i="3"/>
  <c r="AD1722" i="3"/>
  <c r="AD1502" i="3"/>
  <c r="AD1468" i="3"/>
  <c r="AD1464" i="3"/>
  <c r="AD1433" i="3"/>
  <c r="AD1530" i="3"/>
  <c r="AD1398" i="3"/>
  <c r="AD1395" i="3"/>
  <c r="AD1451" i="3"/>
  <c r="AD1632" i="3"/>
  <c r="AD1529" i="3"/>
  <c r="AD1361" i="3"/>
  <c r="AD1845" i="3"/>
  <c r="AD1348" i="3"/>
  <c r="AD1686" i="3"/>
  <c r="AD1384" i="3"/>
  <c r="AD1354" i="3"/>
  <c r="AD2207" i="3"/>
  <c r="AD1318" i="3"/>
  <c r="AD1342" i="3"/>
  <c r="AD1595" i="3"/>
  <c r="AD1285" i="3"/>
  <c r="AD1326" i="3"/>
  <c r="AD1373" i="3"/>
  <c r="AD1472" i="3"/>
  <c r="AD1492" i="3"/>
  <c r="AD1540" i="3"/>
  <c r="AD1376" i="3"/>
  <c r="AD1331" i="3"/>
  <c r="AD1294" i="3"/>
  <c r="AD1565" i="3"/>
  <c r="AD1397" i="3"/>
  <c r="AD1498" i="3"/>
  <c r="AD1218" i="3"/>
  <c r="AD1532" i="3"/>
  <c r="AD1216" i="3"/>
  <c r="AD1483" i="3"/>
  <c r="AD1185" i="3"/>
  <c r="AD1459" i="3"/>
  <c r="AD1358" i="3"/>
  <c r="AD1432" i="3"/>
  <c r="AD1281" i="3"/>
  <c r="AD1291" i="3"/>
  <c r="AD1394" i="3"/>
  <c r="AD1147" i="3"/>
  <c r="AD1338" i="3"/>
  <c r="AD1319" i="3"/>
  <c r="AD2082" i="3"/>
  <c r="AD1132" i="3"/>
  <c r="AD1601" i="3"/>
  <c r="AD1110" i="3"/>
  <c r="AD1180" i="3"/>
  <c r="AD1465" i="3"/>
  <c r="AD1716" i="3"/>
  <c r="AD1094" i="3"/>
  <c r="AD1363" i="3"/>
  <c r="AD1321" i="3"/>
  <c r="AD1149" i="3"/>
  <c r="AD1274" i="3"/>
  <c r="AD1478" i="3"/>
  <c r="AD1173" i="3"/>
  <c r="AD1158" i="3"/>
  <c r="AD1060" i="3"/>
  <c r="AD1192" i="3"/>
  <c r="AD1115" i="3"/>
  <c r="AD1107" i="3"/>
  <c r="AD1777" i="3"/>
  <c r="AD1027" i="3"/>
  <c r="AD998" i="3"/>
  <c r="AD997" i="3"/>
  <c r="AD992" i="3"/>
  <c r="AD1161" i="3"/>
  <c r="AD977" i="3"/>
  <c r="AD963" i="3"/>
  <c r="AD952" i="3"/>
  <c r="AD1000" i="3"/>
  <c r="AD1095" i="3"/>
  <c r="AD933" i="3"/>
  <c r="AD1074" i="3"/>
  <c r="AD927" i="3"/>
  <c r="AD926" i="3"/>
  <c r="AD1076" i="3"/>
  <c r="AD1099" i="3"/>
  <c r="AD1552" i="3"/>
  <c r="AD917" i="3"/>
  <c r="AD910" i="3"/>
  <c r="AD1034" i="3"/>
  <c r="AD1484" i="3"/>
  <c r="AD876" i="3"/>
  <c r="AD870" i="3"/>
  <c r="AD1951" i="3"/>
  <c r="AD941" i="3"/>
  <c r="AD939" i="3"/>
  <c r="AD1137" i="3"/>
  <c r="AD1602" i="3"/>
  <c r="AD1002" i="3"/>
  <c r="AD856" i="3"/>
  <c r="AD1351" i="3"/>
  <c r="AD968" i="3"/>
  <c r="AD803" i="3"/>
  <c r="AD814" i="3"/>
  <c r="AD2170" i="3"/>
  <c r="AD793" i="3"/>
  <c r="AD852" i="3"/>
  <c r="AD949" i="3"/>
  <c r="AD802" i="3"/>
  <c r="AD1437" i="3"/>
  <c r="AD762" i="3"/>
  <c r="AD1618" i="3"/>
  <c r="AD1504" i="3"/>
  <c r="AD877" i="3"/>
  <c r="AD766" i="3"/>
  <c r="AD751" i="3"/>
  <c r="AD747" i="3"/>
  <c r="AD942" i="3"/>
  <c r="AD1439" i="3"/>
  <c r="AD1480" i="3"/>
  <c r="AD197" i="3"/>
  <c r="AD770" i="3"/>
  <c r="AD915" i="3"/>
  <c r="AD864" i="3"/>
  <c r="AD828" i="3"/>
  <c r="AD935" i="3"/>
  <c r="AD729" i="3"/>
  <c r="AD696" i="3"/>
  <c r="AD779" i="3"/>
  <c r="AD699" i="3"/>
  <c r="AD180" i="3"/>
  <c r="AD1668" i="3"/>
  <c r="AD788" i="3"/>
  <c r="AD807" i="3"/>
  <c r="AD865" i="3"/>
  <c r="AD875" i="3"/>
  <c r="AD665" i="3"/>
  <c r="AD186" i="3"/>
  <c r="AD1335" i="3"/>
  <c r="AD1322" i="3"/>
  <c r="AD172" i="3"/>
  <c r="AD184" i="3"/>
  <c r="AD185" i="3"/>
  <c r="AD1221" i="3"/>
  <c r="AD1736" i="3"/>
  <c r="AD698" i="3"/>
  <c r="AD830" i="3"/>
  <c r="AD1240" i="3"/>
  <c r="AD777" i="3"/>
  <c r="AD174" i="3"/>
  <c r="AD884" i="3"/>
  <c r="AD655" i="3"/>
  <c r="AD1255" i="3"/>
  <c r="AD656" i="3"/>
  <c r="AD625" i="3"/>
  <c r="AD649" i="3"/>
  <c r="AD164" i="3"/>
  <c r="AD1865" i="3"/>
  <c r="AD159" i="3"/>
  <c r="AD2261" i="3"/>
  <c r="AD178" i="3"/>
  <c r="AD652" i="3"/>
  <c r="AD170" i="3"/>
  <c r="AD697" i="3"/>
  <c r="AD810" i="3"/>
  <c r="AD145" i="3"/>
  <c r="AD1641" i="3"/>
  <c r="AD1100" i="3"/>
  <c r="AD1949" i="3"/>
  <c r="AD633" i="3"/>
  <c r="AD612" i="3"/>
  <c r="AD157" i="3"/>
  <c r="AD574" i="3"/>
  <c r="AD585" i="3"/>
  <c r="AD1362" i="3"/>
  <c r="AD545" i="3"/>
  <c r="AD561" i="3"/>
  <c r="AD796" i="3"/>
  <c r="AD570" i="3"/>
  <c r="AD637" i="3"/>
  <c r="AD131" i="3"/>
  <c r="AD632" i="3"/>
  <c r="AD1308" i="3"/>
  <c r="AD718" i="3"/>
  <c r="AD1124" i="3"/>
  <c r="AD659" i="3"/>
  <c r="AD849" i="3"/>
  <c r="AD519" i="3"/>
  <c r="AD667" i="3"/>
  <c r="AD150" i="3"/>
  <c r="AD471" i="3"/>
  <c r="AD668" i="3"/>
  <c r="AD110" i="3"/>
  <c r="AD500" i="3"/>
  <c r="AD594" i="3"/>
  <c r="AD485" i="3"/>
  <c r="AD847" i="3"/>
  <c r="AD97" i="3"/>
  <c r="AD543" i="3"/>
  <c r="AD1444" i="3"/>
  <c r="AD1037" i="3"/>
  <c r="AD456" i="3"/>
  <c r="AD151" i="3"/>
  <c r="AD752" i="3"/>
  <c r="AD410" i="3"/>
  <c r="AD1350" i="3"/>
  <c r="AD408" i="3"/>
  <c r="AD886" i="3"/>
  <c r="AD550" i="3"/>
  <c r="AD81" i="3"/>
  <c r="AD424" i="3"/>
  <c r="AD403" i="3"/>
  <c r="AD78" i="3"/>
  <c r="AD504" i="3"/>
  <c r="AD384" i="3"/>
  <c r="AD798" i="3"/>
  <c r="AD395" i="3"/>
  <c r="AD694" i="3"/>
  <c r="AD2025" i="3"/>
  <c r="AD377" i="3"/>
  <c r="AD158" i="3"/>
  <c r="AD418" i="3"/>
  <c r="AD548" i="3"/>
  <c r="AD541" i="3"/>
  <c r="AD363" i="3"/>
  <c r="AD344" i="3"/>
  <c r="AD381" i="3"/>
  <c r="AD386" i="3"/>
  <c r="AD1328" i="3"/>
  <c r="AD339" i="3"/>
  <c r="AD555" i="3"/>
  <c r="AD144" i="3"/>
  <c r="AD509" i="3"/>
  <c r="AD487" i="3"/>
  <c r="AD94" i="3"/>
  <c r="AD799" i="3"/>
  <c r="AD323" i="3"/>
  <c r="AD372" i="3"/>
  <c r="AD316" i="3"/>
  <c r="AD61" i="3"/>
  <c r="AD536" i="3"/>
  <c r="AD33" i="3"/>
  <c r="AD640" i="3"/>
  <c r="AD538" i="3"/>
  <c r="AD1406" i="3"/>
  <c r="AD319" i="3"/>
  <c r="AD287" i="3"/>
  <c r="AD490" i="3"/>
  <c r="AD449" i="3"/>
  <c r="AD1165" i="3"/>
  <c r="AD333" i="3"/>
  <c r="AD983" i="3"/>
  <c r="AD288" i="3"/>
  <c r="AD565" i="3"/>
  <c r="AD624" i="3"/>
  <c r="AD272" i="3"/>
  <c r="AD510" i="3"/>
  <c r="AD834" i="3"/>
  <c r="AD340" i="3"/>
  <c r="AD267" i="3"/>
  <c r="AD605" i="3"/>
  <c r="AD49" i="3"/>
  <c r="AD466" i="3"/>
  <c r="AD54" i="3"/>
  <c r="AD497" i="3"/>
  <c r="AD156" i="3"/>
  <c r="AD903" i="3"/>
  <c r="AD24" i="3"/>
  <c r="AD844" i="3"/>
  <c r="AD314" i="3"/>
  <c r="AD1058" i="3"/>
  <c r="AD393" i="3"/>
  <c r="AD39" i="3"/>
  <c r="AD298" i="3"/>
  <c r="AD118" i="3"/>
  <c r="AD251" i="3"/>
  <c r="AD248" i="3"/>
  <c r="AD993" i="3"/>
  <c r="AD19" i="3"/>
  <c r="AD247" i="3"/>
  <c r="AD661" i="3"/>
  <c r="AD45" i="3"/>
  <c r="AD400" i="3"/>
  <c r="AD1456" i="3"/>
  <c r="AD1422" i="3"/>
  <c r="AD507" i="3"/>
  <c r="AD862" i="3"/>
  <c r="AD397" i="3"/>
  <c r="AD374" i="3"/>
  <c r="AD9" i="3"/>
  <c r="AD969" i="3"/>
  <c r="AD231" i="3"/>
  <c r="AD855" i="3"/>
  <c r="AD1743" i="3"/>
  <c r="AD419" i="3"/>
  <c r="AD1975" i="3"/>
  <c r="AD271" i="3"/>
  <c r="AD922" i="3"/>
  <c r="AD1237" i="3"/>
  <c r="AD630" i="3"/>
  <c r="AD475" i="3"/>
  <c r="AD245" i="3"/>
  <c r="AD313" i="3"/>
  <c r="AD220" i="3"/>
  <c r="AD2054" i="3"/>
  <c r="AD409" i="3"/>
  <c r="AD338" i="3"/>
  <c r="AD88" i="3"/>
  <c r="AD5" i="3"/>
  <c r="AD553" i="3"/>
  <c r="AD2132" i="3"/>
  <c r="AD282" i="3"/>
  <c r="AD244" i="3"/>
  <c r="AD241" i="3"/>
  <c r="AD851" i="3"/>
  <c r="AD1423" i="3"/>
  <c r="AD648" i="3"/>
  <c r="AD31" i="3"/>
  <c r="AD215" i="3"/>
  <c r="AD143" i="3"/>
  <c r="AD261" i="3"/>
  <c r="AD8" i="3"/>
  <c r="AD1273" i="3"/>
  <c r="AD1519" i="3"/>
  <c r="AD362" i="3"/>
  <c r="AD1051" i="3"/>
  <c r="AD219" i="3"/>
  <c r="AD211" i="3"/>
  <c r="AD376" i="3"/>
  <c r="AD387" i="3"/>
  <c r="AD73" i="3"/>
  <c r="AD93" i="3"/>
  <c r="AD206" i="3"/>
  <c r="AD203" i="3"/>
  <c r="AD4" i="3"/>
  <c r="AD213" i="3"/>
  <c r="AD217" i="3"/>
  <c r="AD328" i="3"/>
  <c r="AD848" i="3"/>
  <c r="AD366" i="3"/>
  <c r="AD222" i="3"/>
  <c r="AD938" i="3"/>
  <c r="AD205" i="3"/>
  <c r="AD2113" i="3"/>
  <c r="AD546" i="3"/>
  <c r="AD961" i="3"/>
  <c r="AD198" i="3"/>
  <c r="AD1101" i="3"/>
  <c r="AD239" i="3"/>
  <c r="AD284" i="3"/>
  <c r="AD289" i="3"/>
  <c r="AD18" i="3"/>
  <c r="AD857" i="3"/>
  <c r="AD13" i="3"/>
  <c r="AD1290" i="3"/>
  <c r="AD635" i="3"/>
  <c r="AD233" i="3"/>
  <c r="AD214" i="3"/>
  <c r="AD948" i="3"/>
  <c r="AD216" i="3"/>
  <c r="AD55" i="3"/>
  <c r="AD428" i="3"/>
  <c r="AD183" i="3"/>
  <c r="AD212" i="3"/>
  <c r="AD360" i="3"/>
  <c r="AD65" i="3"/>
  <c r="AD64" i="3"/>
  <c r="AD1875" i="3"/>
  <c r="AD1443" i="3"/>
  <c r="AD53" i="3"/>
  <c r="AD221" i="3"/>
  <c r="AD1357" i="3"/>
  <c r="AD6" i="3"/>
  <c r="AD300" i="3"/>
  <c r="AD526" i="3"/>
  <c r="AD317" i="3"/>
  <c r="AD413" i="3"/>
  <c r="AD463" i="3"/>
  <c r="AD658" i="3"/>
  <c r="AD47" i="3"/>
  <c r="AD354" i="3"/>
  <c r="AD361" i="3"/>
  <c r="AD225" i="3"/>
  <c r="AD776" i="3"/>
  <c r="AD270" i="3"/>
  <c r="AD1475" i="3"/>
  <c r="AD1571" i="3"/>
  <c r="AD285" i="3"/>
  <c r="AD274" i="3"/>
  <c r="AD1181" i="3"/>
  <c r="AD229" i="3"/>
  <c r="AD308" i="3"/>
  <c r="AD912" i="3"/>
  <c r="AD636" i="3"/>
  <c r="AD302" i="3"/>
  <c r="AD312" i="3"/>
  <c r="AD782" i="3"/>
  <c r="AD304" i="3"/>
  <c r="AD1711" i="3"/>
  <c r="AD12" i="3"/>
  <c r="AD415" i="3"/>
  <c r="AD440" i="3"/>
  <c r="AD83" i="3"/>
  <c r="AD954" i="3"/>
  <c r="AD120" i="3"/>
  <c r="AD459" i="3"/>
  <c r="AD356" i="3"/>
  <c r="AD176" i="3"/>
  <c r="AD250" i="3"/>
  <c r="AD259" i="3"/>
  <c r="AD880" i="3"/>
  <c r="AD25" i="3"/>
  <c r="AD608" i="3"/>
  <c r="AD254" i="3"/>
  <c r="AD1133" i="3"/>
  <c r="AD382" i="3"/>
  <c r="AD401" i="3"/>
  <c r="AD253" i="3"/>
  <c r="AD379" i="3"/>
  <c r="AD341" i="3"/>
  <c r="AD1227" i="3"/>
  <c r="AD391" i="3"/>
  <c r="AD806" i="3"/>
  <c r="AD310" i="3"/>
  <c r="AD265" i="3"/>
  <c r="AD1364" i="3"/>
  <c r="AD95" i="3"/>
  <c r="AD72" i="3"/>
  <c r="AD307" i="3"/>
  <c r="AD187" i="3"/>
  <c r="AD275" i="3"/>
  <c r="AD98" i="3"/>
  <c r="AD2130" i="3"/>
  <c r="AD606" i="3"/>
  <c r="AD1407" i="3"/>
  <c r="AD30" i="3"/>
  <c r="AD726" i="3"/>
  <c r="AD125" i="3"/>
  <c r="AD421" i="3"/>
  <c r="AD296" i="3"/>
  <c r="AD107" i="3"/>
  <c r="AD84" i="3"/>
  <c r="AD291" i="3"/>
  <c r="AD681" i="3"/>
  <c r="AD394" i="3"/>
  <c r="AD435" i="3"/>
  <c r="AD495" i="3"/>
  <c r="AD28" i="3"/>
  <c r="AD407" i="3"/>
  <c r="AD112" i="3"/>
  <c r="AD305" i="3"/>
  <c r="AD643" i="3"/>
  <c r="AD1183" i="3"/>
  <c r="AD369" i="3"/>
  <c r="AD411" i="3"/>
  <c r="AD68" i="3"/>
  <c r="AD318" i="3"/>
  <c r="AD484" i="3"/>
  <c r="AD430" i="3"/>
  <c r="AD373" i="3"/>
  <c r="AD44" i="3"/>
  <c r="AD462" i="3"/>
  <c r="AD436" i="3"/>
  <c r="AD336" i="3"/>
  <c r="AD43" i="3"/>
  <c r="AD124" i="3"/>
  <c r="AD114" i="3"/>
  <c r="AD523" i="3"/>
  <c r="AD353" i="3"/>
  <c r="AD335" i="3"/>
  <c r="AD712" i="3"/>
  <c r="AD100" i="3"/>
  <c r="AD429" i="3"/>
  <c r="AD513" i="3"/>
  <c r="AD56" i="3"/>
  <c r="AD1320" i="3"/>
  <c r="AD923" i="3"/>
  <c r="AD345" i="3"/>
  <c r="AD347" i="3"/>
  <c r="AD1339" i="3"/>
  <c r="AD89" i="3"/>
  <c r="AD1673" i="3"/>
  <c r="AD140" i="3"/>
  <c r="AD583" i="3"/>
  <c r="AD423" i="3"/>
  <c r="AD578" i="3"/>
  <c r="AD601" i="3"/>
  <c r="AD427" i="3"/>
  <c r="AD1737" i="3"/>
  <c r="AD146" i="3"/>
  <c r="AD514" i="3"/>
  <c r="AD76" i="3"/>
  <c r="AD439" i="3"/>
  <c r="AD568" i="3"/>
  <c r="AD109" i="3"/>
  <c r="AD389" i="3"/>
  <c r="AD450" i="3"/>
  <c r="AD116" i="3"/>
  <c r="AD745" i="3"/>
  <c r="AD417" i="3"/>
  <c r="AD1442" i="3"/>
  <c r="AD476" i="3"/>
  <c r="AD582" i="3"/>
  <c r="AD588" i="3"/>
  <c r="AD683" i="3"/>
  <c r="AD90" i="3"/>
  <c r="AD960" i="3"/>
  <c r="AD505" i="3"/>
  <c r="AD434" i="3"/>
  <c r="AD564" i="3"/>
  <c r="AD1204" i="3"/>
  <c r="AD595" i="3"/>
  <c r="AD1111" i="3"/>
  <c r="AD432" i="3"/>
  <c r="AD1007" i="3"/>
  <c r="AD1653" i="3"/>
  <c r="AD442" i="3"/>
  <c r="AD103" i="3"/>
  <c r="AD460" i="3"/>
  <c r="AD1816" i="3"/>
  <c r="AD101" i="3"/>
  <c r="AD621" i="3"/>
  <c r="AD470" i="3"/>
  <c r="AD634" i="3"/>
  <c r="AD1086" i="3"/>
  <c r="AD2081" i="3"/>
  <c r="AD529" i="3"/>
  <c r="AD537" i="3"/>
  <c r="AD1516" i="3"/>
  <c r="AD508" i="3"/>
  <c r="AD602" i="3"/>
  <c r="AD531" i="3"/>
  <c r="AD757" i="3"/>
  <c r="AD119" i="3"/>
  <c r="AD592" i="3"/>
  <c r="AD527" i="3"/>
  <c r="AD556" i="3"/>
  <c r="AD571" i="3"/>
  <c r="AD135" i="3"/>
  <c r="AD518" i="3"/>
  <c r="AD532" i="3"/>
  <c r="AD580" i="3"/>
  <c r="AD516" i="3"/>
  <c r="AD551" i="3"/>
  <c r="AD2146" i="3"/>
  <c r="AD528" i="3"/>
  <c r="AD558" i="3"/>
  <c r="AD534" i="3"/>
  <c r="AD549" i="3"/>
  <c r="AD133" i="3"/>
  <c r="AD1985" i="3"/>
  <c r="AD1760" i="3"/>
  <c r="AD615" i="3"/>
  <c r="AD906" i="3"/>
  <c r="AD716" i="3"/>
  <c r="AD573" i="3"/>
  <c r="AD690" i="3"/>
  <c r="AD577" i="3"/>
  <c r="AD719" i="3"/>
  <c r="AD1117" i="3"/>
  <c r="AD566" i="3"/>
  <c r="AD1093" i="3"/>
  <c r="AD600" i="3"/>
  <c r="AD756" i="3"/>
  <c r="AD689" i="3"/>
  <c r="AD763" i="3"/>
  <c r="AD590" i="3"/>
  <c r="AD2018" i="3"/>
  <c r="AD638" i="3"/>
  <c r="AD587" i="3"/>
  <c r="AD631" i="3"/>
  <c r="AD610" i="3"/>
  <c r="AD1476" i="3"/>
  <c r="AD713" i="3"/>
  <c r="AD596" i="3"/>
  <c r="AD597" i="3"/>
  <c r="AD805" i="3"/>
  <c r="AD604" i="3"/>
  <c r="AD154" i="3"/>
  <c r="AD614" i="3"/>
  <c r="AD609" i="3"/>
  <c r="AD783" i="3"/>
  <c r="AD163" i="3"/>
  <c r="AD1225" i="3"/>
  <c r="AD641" i="3"/>
  <c r="AD823" i="3"/>
  <c r="AD629" i="3"/>
  <c r="AD1012" i="3"/>
  <c r="AD168" i="3"/>
  <c r="AD841" i="3"/>
  <c r="AD892" i="3"/>
  <c r="AD710" i="3"/>
  <c r="AD160" i="3"/>
  <c r="AD723" i="3"/>
  <c r="AD161" i="3"/>
  <c r="AD670" i="3"/>
  <c r="AD642" i="3"/>
  <c r="AD845" i="3"/>
  <c r="AD801" i="3"/>
  <c r="AD706" i="3"/>
  <c r="AD709" i="3"/>
  <c r="AD654" i="3"/>
  <c r="AD664" i="3"/>
  <c r="AD674" i="3"/>
  <c r="AD687" i="3"/>
  <c r="AD1042" i="3"/>
  <c r="AD750" i="3"/>
  <c r="AD175" i="3"/>
  <c r="AD765" i="3"/>
  <c r="AD1615" i="3"/>
  <c r="AD733" i="3"/>
  <c r="AD1072" i="3"/>
  <c r="AD740" i="3"/>
  <c r="AD192" i="3"/>
  <c r="AD720" i="3"/>
  <c r="AD838" i="3"/>
  <c r="AD1143" i="3"/>
  <c r="AD843" i="3"/>
  <c r="AD921" i="3"/>
  <c r="AD872" i="3"/>
  <c r="AD1245" i="3"/>
  <c r="AD191" i="3"/>
  <c r="AD739" i="3"/>
  <c r="AD1016" i="3"/>
  <c r="AD1377" i="3"/>
  <c r="AD200" i="3"/>
  <c r="AD984" i="3"/>
  <c r="AD947" i="3"/>
  <c r="AD1121" i="3"/>
  <c r="AD784" i="3"/>
  <c r="AD905" i="3"/>
  <c r="AD1186" i="3"/>
  <c r="AD3660" i="3"/>
  <c r="AD5030" i="3"/>
  <c r="AD3579" i="3"/>
  <c r="AD4779" i="3"/>
  <c r="AD5168" i="3"/>
  <c r="AD5146" i="3"/>
  <c r="AD4691" i="3"/>
  <c r="AD3616" i="3"/>
  <c r="AD5175" i="3"/>
  <c r="AD5150" i="3"/>
  <c r="AD5154" i="3"/>
  <c r="AD4370" i="3"/>
  <c r="AD4707" i="3"/>
  <c r="AD4508" i="3"/>
  <c r="AD5136" i="3"/>
  <c r="AD5033" i="3"/>
  <c r="AD4571" i="3"/>
  <c r="AD2897" i="3"/>
  <c r="AD5031" i="3"/>
  <c r="AD3994" i="3"/>
  <c r="AD3868" i="3"/>
  <c r="AD4368" i="3"/>
  <c r="AD4129" i="3"/>
  <c r="AD5118" i="3"/>
  <c r="AD4230" i="3"/>
  <c r="AD4551" i="3"/>
  <c r="AD5001" i="3"/>
  <c r="AD4323" i="3"/>
  <c r="AD5104" i="3"/>
  <c r="AD3806" i="3"/>
  <c r="AD5071" i="3"/>
  <c r="AD5041" i="3"/>
  <c r="AD4824" i="3"/>
  <c r="AD4850" i="3"/>
  <c r="AD4310" i="3"/>
  <c r="AD3468" i="3"/>
  <c r="AD5070" i="3"/>
  <c r="AD3229" i="3"/>
  <c r="AD3681" i="3"/>
  <c r="AD4074" i="3"/>
  <c r="AD3363" i="3"/>
  <c r="AD4944" i="3"/>
  <c r="AD4540" i="3"/>
  <c r="AD3217" i="3"/>
  <c r="AD5012" i="3"/>
  <c r="AD3673" i="3"/>
  <c r="AD3432" i="3"/>
  <c r="AD5037" i="3"/>
  <c r="AD3679" i="3"/>
  <c r="AD4809" i="3"/>
  <c r="AD4300" i="3"/>
  <c r="AD4952" i="3"/>
  <c r="AD3839" i="3"/>
  <c r="AD4678" i="3"/>
  <c r="AD3558" i="3"/>
  <c r="AD4146" i="3"/>
  <c r="AD4578" i="3"/>
  <c r="AD3464" i="3"/>
  <c r="AD3861" i="3"/>
  <c r="AD2925" i="3"/>
  <c r="AD4983" i="3"/>
  <c r="AD3104" i="3"/>
  <c r="AD4972" i="3"/>
  <c r="AD3955" i="3"/>
  <c r="AD2926" i="3"/>
  <c r="AD2990" i="3"/>
  <c r="AD4645" i="3"/>
  <c r="AD4856" i="3"/>
  <c r="AD3470" i="3"/>
  <c r="AD4863" i="3"/>
  <c r="AD4837" i="3"/>
  <c r="AD4044" i="3"/>
  <c r="AD4421" i="3"/>
  <c r="AD3252" i="3"/>
  <c r="AD4934" i="3"/>
  <c r="AD3693" i="3"/>
  <c r="AD3687" i="3"/>
  <c r="AD3353" i="3"/>
  <c r="AD4882" i="3"/>
  <c r="AD3631" i="3"/>
  <c r="AD4595" i="3"/>
  <c r="AD3776" i="3"/>
  <c r="AD4455" i="3"/>
  <c r="AD3096" i="3"/>
  <c r="AD4896" i="3"/>
  <c r="AD3393" i="3"/>
  <c r="AD4905" i="3"/>
  <c r="AD4475" i="3"/>
  <c r="AD3163" i="3"/>
  <c r="AD4196" i="3"/>
  <c r="AD4503" i="3"/>
  <c r="AD4883" i="3"/>
  <c r="AD3875" i="3"/>
  <c r="AD2517" i="3"/>
  <c r="AD3641" i="3"/>
  <c r="AD3962" i="3"/>
  <c r="AD3313" i="3"/>
  <c r="AD4835" i="3"/>
  <c r="AD3583" i="3"/>
  <c r="AD3628" i="3"/>
  <c r="AD3981" i="3"/>
  <c r="AD4727" i="3"/>
  <c r="AD3245" i="3"/>
  <c r="AD4440" i="3"/>
  <c r="AD4729" i="3"/>
  <c r="AD4834" i="3"/>
  <c r="AD4828" i="3"/>
  <c r="AD4602" i="3"/>
  <c r="AD3843" i="3"/>
  <c r="AD4172" i="3"/>
  <c r="AD4813" i="3"/>
  <c r="AD2726" i="3"/>
  <c r="AD3729" i="3"/>
  <c r="AD4070" i="3"/>
  <c r="AD3890" i="3"/>
  <c r="AD3180" i="3"/>
  <c r="AD4512" i="3"/>
  <c r="AD4794" i="3"/>
  <c r="AD3996" i="3"/>
  <c r="AD4397" i="3"/>
  <c r="AD4741" i="3"/>
  <c r="AD3772" i="3"/>
  <c r="AD2703" i="3"/>
  <c r="AD4615" i="3"/>
  <c r="AD4208" i="3"/>
  <c r="AD2958" i="3"/>
  <c r="AD4612" i="3"/>
  <c r="AD3649" i="3"/>
  <c r="AD3751" i="3"/>
  <c r="AD4099" i="3"/>
  <c r="AD3663" i="3"/>
  <c r="AD3959" i="3"/>
  <c r="AD3327" i="3"/>
  <c r="AD3139" i="3"/>
  <c r="AD2733" i="3"/>
  <c r="AD4704" i="3"/>
  <c r="AD3692" i="3"/>
  <c r="AD4600" i="3"/>
  <c r="AD3908" i="3"/>
  <c r="AD4305" i="3"/>
  <c r="AD3027" i="3"/>
  <c r="AD4661" i="3"/>
  <c r="AD4651" i="3"/>
  <c r="AD4616" i="3"/>
  <c r="AD3728" i="3"/>
  <c r="AD4663" i="3"/>
  <c r="AD4298" i="3"/>
  <c r="AD4588" i="3"/>
  <c r="AD3788" i="3"/>
  <c r="AD4647" i="3"/>
  <c r="AD2397" i="3"/>
  <c r="AD4460" i="3"/>
  <c r="AD3069" i="3"/>
  <c r="AD4280" i="3"/>
  <c r="AD4326" i="3"/>
  <c r="AD3260" i="3"/>
  <c r="AD4575" i="3"/>
  <c r="AD4557" i="3"/>
  <c r="AD4229" i="3"/>
  <c r="AD3723" i="3"/>
  <c r="AD4285" i="3"/>
  <c r="AD4235" i="3"/>
  <c r="AD4561" i="3"/>
  <c r="AD4318" i="3"/>
  <c r="AD3575" i="3"/>
  <c r="AD3598" i="3"/>
  <c r="AD4218" i="3"/>
  <c r="AD3695" i="3"/>
  <c r="AD2914" i="3"/>
  <c r="AD3209" i="3"/>
  <c r="AD4029" i="3"/>
  <c r="AD3142" i="3"/>
  <c r="AD3815" i="3"/>
  <c r="AD4492" i="3"/>
  <c r="AD3550" i="3"/>
  <c r="AD3222" i="3"/>
  <c r="AD3236" i="3"/>
  <c r="AD3514" i="3"/>
  <c r="AD4100" i="3"/>
  <c r="AD4269" i="3"/>
  <c r="AD4405" i="3"/>
  <c r="AD3486" i="3"/>
  <c r="AD4121" i="3"/>
  <c r="AD3433" i="3"/>
  <c r="AD3333" i="3"/>
  <c r="AD4395" i="3"/>
  <c r="AD4189" i="3"/>
  <c r="AD3331" i="3"/>
  <c r="AD3221" i="3"/>
  <c r="AD3584" i="3"/>
  <c r="AD4031" i="3"/>
  <c r="AD2922" i="3"/>
  <c r="AD3569" i="3"/>
  <c r="AD3997" i="3"/>
  <c r="AD3639" i="3"/>
  <c r="AD4239" i="3"/>
  <c r="AD3525" i="3"/>
  <c r="AD3840" i="3"/>
  <c r="AD3351" i="3"/>
  <c r="AD2683" i="3"/>
  <c r="AD3946" i="3"/>
  <c r="AD2784" i="3"/>
  <c r="AD2687" i="3"/>
  <c r="AD2976" i="3"/>
  <c r="AD2989" i="3"/>
  <c r="AD2713" i="3"/>
  <c r="AD4164" i="3"/>
  <c r="AD2964" i="3"/>
  <c r="AD4028" i="3"/>
  <c r="AD3457" i="3"/>
  <c r="AD4179" i="3"/>
  <c r="AD3956" i="3"/>
  <c r="AD4206" i="3"/>
  <c r="AD4066" i="3"/>
  <c r="AD4139" i="3"/>
  <c r="AD3094" i="3"/>
  <c r="AD3518" i="3"/>
  <c r="AD3570" i="3"/>
  <c r="AD3909" i="3"/>
  <c r="AD3097" i="3"/>
  <c r="AD3469" i="3"/>
  <c r="AD3738" i="3"/>
  <c r="AD4000" i="3"/>
  <c r="AD4098" i="3"/>
  <c r="AD3066" i="3"/>
  <c r="AD3360" i="3"/>
  <c r="AD3210" i="3"/>
  <c r="AD3287" i="3"/>
  <c r="AD3982" i="3"/>
  <c r="AD3263" i="3"/>
  <c r="AD3549" i="3"/>
  <c r="AD3710" i="3"/>
  <c r="AD3516" i="3"/>
  <c r="AD3064" i="3"/>
  <c r="AD3523" i="3"/>
  <c r="AD4079" i="3"/>
  <c r="AD3775" i="3"/>
  <c r="AD3272" i="3"/>
  <c r="AD3215" i="3"/>
  <c r="AD3706" i="3"/>
  <c r="AD3239" i="3"/>
  <c r="AD4022" i="3"/>
  <c r="AD4030" i="3"/>
  <c r="AD3337" i="3"/>
  <c r="AD3074" i="3"/>
  <c r="AD4042" i="3"/>
  <c r="AD3039" i="3"/>
  <c r="AD3826" i="3"/>
  <c r="AD2848" i="3"/>
  <c r="AD3134" i="3"/>
  <c r="AD3552" i="3"/>
  <c r="AD3035" i="3"/>
  <c r="AD3810" i="3"/>
  <c r="AD3479" i="3"/>
  <c r="AD3789" i="3"/>
  <c r="AD3546" i="3"/>
  <c r="AD3656" i="3"/>
  <c r="AD3357" i="3"/>
  <c r="AD3370" i="3"/>
  <c r="AD3961" i="3"/>
  <c r="AD2691" i="3"/>
  <c r="AD2840" i="3"/>
  <c r="AD3347" i="3"/>
  <c r="AD3894" i="3"/>
  <c r="AD3762" i="3"/>
  <c r="AD3384" i="3"/>
  <c r="AD3881" i="3"/>
  <c r="AD3365" i="3"/>
  <c r="AD3484" i="3"/>
  <c r="AD3725" i="3"/>
  <c r="AD3270" i="3"/>
  <c r="AD3818" i="3"/>
  <c r="AD2529" i="3"/>
  <c r="AD3771" i="3"/>
  <c r="AD3411" i="3"/>
  <c r="AD3830" i="3"/>
  <c r="AD2997" i="3"/>
  <c r="AD3755" i="3"/>
  <c r="AD3077" i="3"/>
  <c r="AD3774" i="3"/>
  <c r="AD3610" i="3"/>
  <c r="AD3127" i="3"/>
  <c r="AD3398" i="3"/>
  <c r="AD3499" i="3"/>
  <c r="AD3803" i="3"/>
  <c r="AD3590" i="3"/>
  <c r="AD3646" i="3"/>
  <c r="AD3226" i="3"/>
  <c r="AD2903" i="3"/>
  <c r="AD2700" i="3"/>
  <c r="AD3182" i="3"/>
  <c r="AD2916" i="3"/>
  <c r="AD3321" i="3"/>
  <c r="AD3166" i="3"/>
  <c r="AD3199" i="3"/>
  <c r="AD3449" i="3"/>
  <c r="AD2942" i="3"/>
  <c r="AD3421" i="3"/>
  <c r="AD3678" i="3"/>
  <c r="AD2764" i="3"/>
  <c r="AD3001" i="3"/>
  <c r="AD3372" i="3"/>
  <c r="AD3187" i="3"/>
  <c r="AD3587" i="3"/>
  <c r="AD3503" i="3"/>
  <c r="AD3086" i="3"/>
  <c r="AD3136" i="3"/>
  <c r="AD3057" i="3"/>
  <c r="AD3306" i="3"/>
  <c r="AD2900" i="3"/>
  <c r="AD3093" i="3"/>
  <c r="AD3431" i="3"/>
  <c r="AD3399" i="3"/>
  <c r="AD3213" i="3"/>
  <c r="AD3560" i="3"/>
  <c r="AD3440" i="3"/>
  <c r="AD3567" i="3"/>
  <c r="AD2871" i="3"/>
  <c r="AD3545" i="3"/>
  <c r="AD2844" i="3"/>
  <c r="AD2704" i="3"/>
  <c r="AD3309" i="3"/>
  <c r="AD3438" i="3"/>
  <c r="AD3193" i="3"/>
  <c r="AD3319" i="3"/>
  <c r="AD2923" i="3"/>
  <c r="AD2995" i="3"/>
  <c r="AD3257" i="3"/>
  <c r="AD2939" i="3"/>
  <c r="AD3117" i="3"/>
  <c r="AD3131" i="3"/>
  <c r="AD3291" i="3"/>
  <c r="AD2951" i="3"/>
  <c r="AD3271" i="3"/>
  <c r="AD3414" i="3"/>
  <c r="AD3318" i="3"/>
  <c r="AD3378" i="3"/>
  <c r="AD2415" i="3"/>
  <c r="AD2644" i="3"/>
  <c r="AD3043" i="3"/>
  <c r="AD2888" i="3"/>
  <c r="AD3000" i="3"/>
  <c r="AD2929" i="3"/>
  <c r="AD3377" i="3"/>
  <c r="AD2623" i="3"/>
  <c r="AD2820" i="3"/>
  <c r="AD2818" i="3"/>
  <c r="AD3314" i="3"/>
  <c r="AD3273" i="3"/>
  <c r="AD3047" i="3"/>
  <c r="AD2875" i="3"/>
  <c r="AD3242" i="3"/>
  <c r="AD2795" i="3"/>
  <c r="AD3080" i="3"/>
  <c r="AD2943" i="3"/>
  <c r="AD3026" i="3"/>
  <c r="AD3312" i="3"/>
  <c r="AD3062" i="3"/>
  <c r="AD2773" i="3"/>
  <c r="AD2532" i="3"/>
  <c r="AD2759" i="3"/>
  <c r="AD3051" i="3"/>
  <c r="AD3129" i="3"/>
  <c r="AD2650" i="3"/>
  <c r="AD2637" i="3"/>
  <c r="AD2680" i="3"/>
  <c r="AD3005" i="3"/>
  <c r="AD2745" i="3"/>
  <c r="AD2496" i="3"/>
  <c r="AD2723" i="3"/>
  <c r="AD3087" i="3"/>
  <c r="AD2732" i="3"/>
  <c r="AD3068" i="3"/>
  <c r="AD2618" i="3"/>
  <c r="AD3206" i="3"/>
  <c r="AD2765" i="3"/>
  <c r="AD2861" i="3"/>
  <c r="AD2803" i="3"/>
  <c r="AD2467" i="3"/>
  <c r="AD2991" i="3"/>
  <c r="AD2695" i="3"/>
  <c r="AD3198" i="3"/>
  <c r="AD2738" i="3"/>
  <c r="AD3106" i="3"/>
  <c r="AD2973" i="3"/>
  <c r="AD2543" i="3"/>
  <c r="AD3143" i="3"/>
  <c r="AD3122" i="3"/>
  <c r="AD2757" i="3"/>
  <c r="AD3105" i="3"/>
  <c r="AD2874" i="3"/>
  <c r="AD3173" i="3"/>
  <c r="AD2659" i="3"/>
  <c r="AD2493" i="3"/>
  <c r="AD2894" i="3"/>
  <c r="AD2525" i="3"/>
  <c r="AD2774" i="3"/>
  <c r="AD2731" i="3"/>
  <c r="AD3111" i="3"/>
  <c r="AD2462" i="3"/>
  <c r="AD2849" i="3"/>
  <c r="AD2851" i="3"/>
  <c r="AD2847" i="3"/>
  <c r="AD2562" i="3"/>
  <c r="AD2838" i="3"/>
  <c r="AD2834" i="3"/>
  <c r="AD2965" i="3"/>
  <c r="AD2837" i="3"/>
  <c r="AD2960" i="3"/>
  <c r="AD2541" i="3"/>
  <c r="AD2727" i="3"/>
  <c r="AD2816" i="3"/>
  <c r="AD2627" i="3"/>
  <c r="AD2899" i="3"/>
  <c r="AD2709" i="3"/>
  <c r="AD2796" i="3"/>
  <c r="AD2792" i="3"/>
  <c r="AD2771" i="3"/>
  <c r="AD2509" i="3"/>
  <c r="AD2863" i="3"/>
  <c r="AD2698" i="3"/>
  <c r="AD2895" i="3"/>
  <c r="AD2978" i="3"/>
  <c r="AD2458" i="3"/>
  <c r="AD2554" i="3"/>
  <c r="AD2536" i="3"/>
  <c r="AD2948" i="3"/>
  <c r="AD3002" i="3"/>
  <c r="AD2583" i="3"/>
  <c r="AD2696" i="3"/>
  <c r="AD2859" i="3"/>
  <c r="AD2585" i="3"/>
  <c r="AD2577" i="3"/>
  <c r="AD2986" i="3"/>
  <c r="AD2791" i="3"/>
  <c r="AD2962" i="3"/>
  <c r="AD2705" i="3"/>
  <c r="AD2390" i="3"/>
  <c r="AD2769" i="3"/>
  <c r="AD2395" i="3"/>
  <c r="AD2787" i="3"/>
  <c r="AD2785" i="3"/>
  <c r="AD2434" i="3"/>
  <c r="AD2799" i="3"/>
  <c r="AD2450" i="3"/>
  <c r="AD2913" i="3"/>
  <c r="AD2574" i="3"/>
  <c r="AD2877" i="3"/>
  <c r="AD2410" i="3"/>
  <c r="AD2495" i="3"/>
  <c r="AD2636" i="3"/>
  <c r="AD2364" i="3"/>
  <c r="AD2663" i="3"/>
  <c r="AD2550" i="3"/>
  <c r="AD2809" i="3"/>
  <c r="AD2824" i="3"/>
  <c r="AD2365" i="3"/>
  <c r="AD2789" i="3"/>
  <c r="AD2388" i="3"/>
  <c r="AD2349" i="3"/>
  <c r="AD2619" i="3"/>
  <c r="AD2653" i="3"/>
  <c r="AD2626" i="3"/>
  <c r="AD2350" i="3"/>
  <c r="AD2612" i="3"/>
  <c r="AD2790" i="3"/>
  <c r="AD2606" i="3"/>
  <c r="AD2633" i="3"/>
  <c r="AD2756" i="3"/>
  <c r="AD2381" i="3"/>
  <c r="AD2351" i="3"/>
  <c r="AD2717" i="3"/>
  <c r="AD2580" i="3"/>
  <c r="AD2368" i="3"/>
  <c r="AD2478" i="3"/>
  <c r="AD2393" i="3"/>
  <c r="AD2523" i="3"/>
  <c r="AD2565" i="3"/>
  <c r="AD2534" i="3"/>
  <c r="AD2488" i="3"/>
  <c r="AD2522" i="3"/>
  <c r="AD2557" i="3"/>
  <c r="AD2689" i="3"/>
  <c r="AD2504" i="3"/>
  <c r="AD2451" i="3"/>
  <c r="AD2469" i="3"/>
  <c r="AD2468" i="3"/>
  <c r="AD2409" i="3"/>
  <c r="AD2454" i="3"/>
  <c r="AD2296" i="3"/>
  <c r="AD2428" i="3"/>
  <c r="AD2403" i="3"/>
  <c r="AD2352" i="3"/>
  <c r="AD2389" i="3"/>
  <c r="AD2439" i="3"/>
  <c r="AD2376" i="3"/>
  <c r="AD2295" i="3"/>
  <c r="AD2375" i="3"/>
  <c r="AD2404" i="3"/>
  <c r="AD2386" i="3"/>
  <c r="AD2405" i="3"/>
  <c r="AD2424" i="3"/>
  <c r="AD2269" i="3"/>
  <c r="AD2436" i="3"/>
  <c r="AD2647" i="3"/>
  <c r="AD2429" i="3"/>
  <c r="AD2384" i="3"/>
  <c r="AD2634" i="3"/>
  <c r="AD2266" i="3"/>
  <c r="AD2494" i="3"/>
  <c r="AD2259" i="3"/>
  <c r="AD2337" i="3"/>
  <c r="AD2288" i="3"/>
  <c r="AD2576" i="3"/>
  <c r="AD2538" i="3"/>
  <c r="AD2544" i="3"/>
  <c r="AD2243" i="3"/>
  <c r="AD2322" i="3"/>
  <c r="AD2289" i="3"/>
  <c r="AD2476" i="3"/>
  <c r="AD2212" i="3"/>
  <c r="AD2287" i="3"/>
  <c r="AD2257" i="3"/>
  <c r="AD2306" i="3"/>
  <c r="AD2445" i="3"/>
  <c r="AD2297" i="3"/>
  <c r="AD2343" i="3"/>
  <c r="AD2198" i="3"/>
  <c r="AD2307" i="3"/>
  <c r="AD2545" i="3"/>
  <c r="AD2194" i="3"/>
  <c r="AD2274" i="3"/>
  <c r="AD2182" i="3"/>
  <c r="AD2220" i="3"/>
  <c r="AD2188" i="3"/>
  <c r="AD2431" i="3"/>
  <c r="AD2421" i="3"/>
  <c r="AD2167" i="3"/>
  <c r="AD2148" i="3"/>
  <c r="AD2205" i="3"/>
  <c r="AD2359" i="3"/>
  <c r="AD2290" i="3"/>
  <c r="AD2131" i="3"/>
  <c r="AD2120" i="3"/>
  <c r="AD2124" i="3"/>
  <c r="AD2185" i="3"/>
  <c r="AD2244" i="3"/>
  <c r="AD2411" i="3"/>
  <c r="AD2151" i="3"/>
  <c r="AD2102" i="3"/>
  <c r="AD2199" i="3"/>
  <c r="AD2116" i="3"/>
  <c r="AD2087" i="3"/>
  <c r="AD2105" i="3"/>
  <c r="AD2236" i="3"/>
  <c r="AD2225" i="3"/>
  <c r="AD2153" i="3"/>
  <c r="AD2173" i="3"/>
  <c r="AD2065" i="3"/>
  <c r="AD2083" i="3"/>
  <c r="AD2057" i="3"/>
  <c r="AD2127" i="3"/>
  <c r="AD2098" i="3"/>
  <c r="AD2204" i="3"/>
  <c r="AD2208" i="3"/>
  <c r="AD2216" i="3"/>
  <c r="AD2111" i="3"/>
  <c r="AD2327" i="3"/>
  <c r="AD2036" i="3"/>
  <c r="AD2177" i="3"/>
  <c r="AD2101" i="3"/>
  <c r="AD2313" i="3"/>
  <c r="AD2140" i="3"/>
  <c r="AD2291" i="3"/>
  <c r="AD2189" i="3"/>
  <c r="AD2017" i="3"/>
  <c r="AD2227" i="3"/>
  <c r="AD2136" i="3"/>
  <c r="AD2072" i="3"/>
  <c r="AD2089" i="3"/>
  <c r="AD1999" i="3"/>
  <c r="AD2043" i="3"/>
  <c r="AD2013" i="3"/>
  <c r="AD2024" i="3"/>
  <c r="AD1984" i="3"/>
  <c r="AD1988" i="3"/>
  <c r="AD2186" i="3"/>
  <c r="AD2142" i="3"/>
  <c r="AD2107" i="3"/>
  <c r="AD1989" i="3"/>
  <c r="AD1982" i="3"/>
  <c r="AD1976" i="3"/>
  <c r="AD2027" i="3"/>
  <c r="AD2213" i="3"/>
  <c r="AD1978" i="3"/>
  <c r="AD1958" i="3"/>
  <c r="AD2010" i="3"/>
  <c r="AD2052" i="3"/>
  <c r="AD2062" i="3"/>
  <c r="AD2068" i="3"/>
  <c r="AD1964" i="3"/>
  <c r="AD2230" i="3"/>
  <c r="AD2028" i="3"/>
  <c r="AD2045" i="3"/>
  <c r="AD1986" i="3"/>
  <c r="AD2150" i="3"/>
  <c r="AD2012" i="3"/>
  <c r="AD2021" i="3"/>
  <c r="AD2155" i="3"/>
  <c r="AD1971" i="3"/>
  <c r="AD1981" i="3"/>
  <c r="AD1913" i="3"/>
  <c r="AD2092" i="3"/>
  <c r="AD2020" i="3"/>
  <c r="AD1995" i="3"/>
  <c r="AD1914" i="3"/>
  <c r="AD1894" i="3"/>
  <c r="AD1877" i="3"/>
  <c r="AD1869" i="3"/>
  <c r="AD1868" i="3"/>
  <c r="AD1922" i="3"/>
  <c r="AD1883" i="3"/>
  <c r="AD1861" i="3"/>
  <c r="AD2195" i="3"/>
  <c r="AD1979" i="3"/>
  <c r="AD1837" i="3"/>
  <c r="AD1834" i="3"/>
  <c r="AD2091" i="3"/>
  <c r="AD2004" i="3"/>
  <c r="AD1934" i="3"/>
  <c r="AD1960" i="3"/>
  <c r="AD1804" i="3"/>
  <c r="AD1924" i="3"/>
  <c r="AD1821" i="3"/>
  <c r="AD1796" i="3"/>
  <c r="AD2003" i="3"/>
  <c r="AD1806" i="3"/>
  <c r="AD1943" i="3"/>
  <c r="AD1991" i="3"/>
  <c r="AD1937" i="3"/>
  <c r="AD1907" i="3"/>
  <c r="AD1772" i="3"/>
  <c r="AD1779" i="3"/>
  <c r="AD1788" i="3"/>
  <c r="AD1927" i="3"/>
  <c r="AD1904" i="3"/>
  <c r="AD1771" i="3"/>
  <c r="AD1841" i="3"/>
  <c r="AD1778" i="3"/>
  <c r="AD1871" i="3"/>
  <c r="AD1758" i="3"/>
  <c r="AD1768" i="3"/>
  <c r="AD1729" i="3"/>
  <c r="AD1774" i="3"/>
  <c r="AD1903" i="3"/>
  <c r="AD1899" i="3"/>
  <c r="AD1732" i="3"/>
  <c r="AD1873" i="3"/>
  <c r="AD1789" i="3"/>
  <c r="AD1803" i="3"/>
  <c r="AD2119" i="3"/>
  <c r="AD1748" i="3"/>
  <c r="AD1918" i="3"/>
  <c r="AD1825" i="3"/>
  <c r="AD2007" i="3"/>
  <c r="AD1917" i="3"/>
  <c r="AD1679" i="3"/>
  <c r="AD1835" i="3"/>
  <c r="AD1688" i="3"/>
  <c r="AD1818" i="3"/>
  <c r="AD1787" i="3"/>
  <c r="AD1809" i="3"/>
  <c r="AD1656" i="3"/>
  <c r="AD1655" i="3"/>
  <c r="AD1696" i="3"/>
  <c r="AD1700" i="3"/>
  <c r="AD1862" i="3"/>
  <c r="AD1647" i="3"/>
  <c r="AD1831" i="3"/>
  <c r="AD1853" i="3"/>
  <c r="AD1851" i="3"/>
  <c r="AD1849" i="3"/>
  <c r="AD1857" i="3"/>
  <c r="AD1833" i="3"/>
  <c r="AD1782" i="3"/>
  <c r="AD1649" i="3"/>
  <c r="AD1675" i="3"/>
  <c r="AD1637" i="3"/>
  <c r="AD1669" i="3"/>
  <c r="AD1970" i="3"/>
  <c r="AD1908" i="3"/>
  <c r="AD1627" i="3"/>
  <c r="AD1629" i="3"/>
  <c r="AD1614" i="3"/>
  <c r="AD1763" i="3"/>
  <c r="AD1812" i="3"/>
  <c r="AD1820" i="3"/>
  <c r="AD1621" i="3"/>
  <c r="AD1846" i="3"/>
  <c r="AD1921" i="3"/>
  <c r="AD1600" i="3"/>
  <c r="AD1725" i="3"/>
  <c r="AD1591" i="3"/>
  <c r="AD1589" i="3"/>
  <c r="AD1844" i="3"/>
  <c r="AD1577" i="3"/>
  <c r="AD1759" i="3"/>
  <c r="AD1687" i="3"/>
  <c r="AD1625" i="3"/>
  <c r="AD1551" i="3"/>
  <c r="AD1633" i="3"/>
  <c r="AD1680" i="3"/>
  <c r="AD1631" i="3"/>
  <c r="AD1539" i="3"/>
  <c r="AD1544" i="3"/>
  <c r="AD1584" i="3"/>
  <c r="AD1827" i="3"/>
  <c r="AD1752" i="3"/>
  <c r="AD1698" i="3"/>
  <c r="AD1815" i="3"/>
  <c r="AD1534" i="3"/>
  <c r="AD1566" i="3"/>
  <c r="AD1537" i="3"/>
  <c r="AD1526" i="3"/>
  <c r="AD1790" i="3"/>
  <c r="AD1559" i="3"/>
  <c r="AD1521" i="3"/>
  <c r="AD1488" i="3"/>
  <c r="AD1500" i="3"/>
  <c r="AD1558" i="3"/>
  <c r="AD1667" i="3"/>
  <c r="AD1661" i="3"/>
  <c r="AD1471" i="3"/>
  <c r="AD1482" i="3"/>
  <c r="AD1466" i="3"/>
  <c r="AD1542" i="3"/>
  <c r="AD1495" i="3"/>
  <c r="AD1674" i="3"/>
  <c r="AD1463" i="3"/>
  <c r="AD1585" i="3"/>
  <c r="AD1473" i="3"/>
  <c r="AD1671" i="3"/>
  <c r="AD1689" i="3"/>
  <c r="AD1619" i="3"/>
  <c r="AD1692" i="3"/>
  <c r="AD1562" i="3"/>
  <c r="AD1486" i="3"/>
  <c r="AD1523" i="3"/>
  <c r="AD1501" i="3"/>
  <c r="AD1505" i="3"/>
  <c r="AD1597" i="3"/>
  <c r="AD1509" i="3"/>
  <c r="AD1417" i="3"/>
  <c r="AD1522" i="3"/>
  <c r="AD1396" i="3"/>
  <c r="AD1507" i="3"/>
  <c r="AD1421" i="3"/>
  <c r="AD1409" i="3"/>
  <c r="AD1461" i="3"/>
  <c r="AD1370" i="3"/>
  <c r="AD1388" i="3"/>
  <c r="AD1365" i="3"/>
  <c r="AD1446" i="3"/>
  <c r="AD1416" i="3"/>
  <c r="AD1436" i="3"/>
  <c r="AD1413" i="3"/>
  <c r="AD1469" i="3"/>
  <c r="AD1693" i="3"/>
  <c r="AD1470" i="3"/>
  <c r="AD1341" i="3"/>
  <c r="AD1847" i="3"/>
  <c r="AD1332" i="3"/>
  <c r="AD1333" i="3"/>
  <c r="AD1518" i="3"/>
  <c r="AD1455" i="3"/>
  <c r="AD1315" i="3"/>
  <c r="AD1543" i="3"/>
  <c r="AD1307" i="3"/>
  <c r="AD1296" i="3"/>
  <c r="AD1303" i="3"/>
  <c r="AD1304" i="3"/>
  <c r="AD1419" i="3"/>
  <c r="AD1283" i="3"/>
  <c r="AD1912" i="3"/>
  <c r="AD1265" i="3"/>
  <c r="AD1270" i="3"/>
  <c r="AD1381" i="3"/>
  <c r="AD1261" i="3"/>
  <c r="AD1254" i="3"/>
  <c r="AD1405" i="3"/>
  <c r="AD1260" i="3"/>
  <c r="AD1289" i="3"/>
  <c r="AD1340" i="3"/>
  <c r="AD1242" i="3"/>
  <c r="AD1430" i="3"/>
  <c r="AD1440" i="3"/>
  <c r="AD1247" i="3"/>
  <c r="AD1330" i="3"/>
  <c r="AD1271" i="3"/>
  <c r="AD1284" i="3"/>
  <c r="AD1431" i="3"/>
  <c r="AD1220" i="3"/>
  <c r="AD1536" i="3"/>
  <c r="AD1485" i="3"/>
  <c r="AD1389" i="3"/>
  <c r="AD1366" i="3"/>
  <c r="AD1206" i="3"/>
  <c r="AD1249" i="3"/>
  <c r="AD1906" i="3"/>
  <c r="AD1178" i="3"/>
  <c r="AD1553" i="3"/>
  <c r="AD1594" i="3"/>
  <c r="AD1203" i="3"/>
  <c r="AD1211" i="3"/>
  <c r="AD1356" i="3"/>
  <c r="AD1434" i="3"/>
  <c r="AD1372" i="3"/>
  <c r="AD1399" i="3"/>
  <c r="AD1219" i="3"/>
  <c r="AD1393" i="3"/>
  <c r="AD1267" i="3"/>
  <c r="AD1325" i="3"/>
  <c r="AD1266" i="3"/>
  <c r="AD1312" i="3"/>
  <c r="AD1569" i="3"/>
  <c r="AD1177" i="3"/>
  <c r="AD1214" i="3"/>
  <c r="AD1145" i="3"/>
  <c r="AD1131" i="3"/>
  <c r="AD1251" i="3"/>
  <c r="AD1175" i="3"/>
  <c r="AD1127" i="3"/>
  <c r="AD1280" i="3"/>
  <c r="AD1279" i="3"/>
  <c r="AD2049" i="3"/>
  <c r="AD1097" i="3"/>
  <c r="AD1106" i="3"/>
  <c r="AD1156" i="3"/>
  <c r="AD1098" i="3"/>
  <c r="AD1497" i="3"/>
  <c r="AD1336" i="3"/>
  <c r="AD1119" i="3"/>
  <c r="AD1103" i="3"/>
  <c r="AD1073" i="3"/>
  <c r="AD1611" i="3"/>
  <c r="AD1898" i="3"/>
  <c r="AD2086" i="3"/>
  <c r="AD1082" i="3"/>
  <c r="AD1065" i="3"/>
  <c r="AD1087" i="3"/>
  <c r="AD1162" i="3"/>
  <c r="AD1197" i="3"/>
  <c r="AD1057" i="3"/>
  <c r="AD1044" i="3"/>
  <c r="AD1286" i="3"/>
  <c r="AD1062" i="3"/>
  <c r="AD1039" i="3"/>
  <c r="AD1063" i="3"/>
  <c r="AD1123" i="3"/>
  <c r="AD1083" i="3"/>
  <c r="AD1282" i="3"/>
  <c r="AD1049" i="3"/>
  <c r="AD1018" i="3"/>
  <c r="AD1013" i="3"/>
  <c r="AD1066" i="3"/>
  <c r="AD1128" i="3"/>
  <c r="AD1026" i="3"/>
  <c r="AD1527" i="3"/>
  <c r="AD1014" i="3"/>
  <c r="AD1474" i="3"/>
  <c r="AD1023" i="3"/>
  <c r="AD1195" i="3"/>
  <c r="AD1427" i="3"/>
  <c r="AD1292" i="3"/>
  <c r="AD1720" i="3"/>
  <c r="AD1224" i="3"/>
  <c r="AD1134" i="3"/>
  <c r="AD1207" i="3"/>
  <c r="AD1112" i="3"/>
  <c r="AD1031" i="3"/>
  <c r="AD1136" i="3"/>
  <c r="AD932" i="3"/>
  <c r="AD1021" i="3"/>
  <c r="AD925" i="3"/>
  <c r="AD931" i="3"/>
  <c r="AD1164" i="3"/>
  <c r="AD1071" i="3"/>
  <c r="AD1019" i="3"/>
  <c r="AD1040" i="3"/>
  <c r="AD1064" i="3"/>
  <c r="AD1029" i="3"/>
  <c r="AD1172" i="3"/>
  <c r="AD1453" i="3"/>
  <c r="AD888" i="3"/>
  <c r="AD919" i="3"/>
  <c r="AD965" i="3"/>
  <c r="AD1102" i="3"/>
  <c r="AD1795" i="3"/>
  <c r="AD893" i="3"/>
  <c r="AD990" i="3"/>
  <c r="AD1114" i="3"/>
  <c r="AD1022" i="3"/>
  <c r="AD897" i="3"/>
  <c r="AD879" i="3"/>
  <c r="AD887" i="3"/>
  <c r="AD858" i="3"/>
  <c r="AD940" i="3"/>
  <c r="AD999" i="3"/>
  <c r="AD868" i="3"/>
  <c r="AD839" i="3"/>
  <c r="AD860" i="3"/>
  <c r="AD900" i="3"/>
  <c r="AD1447" i="3"/>
  <c r="AD1277" i="3"/>
  <c r="AD829" i="3"/>
  <c r="AD825" i="3"/>
  <c r="AD821" i="3"/>
  <c r="AD924" i="3"/>
  <c r="AD1075" i="3"/>
  <c r="AD928" i="3"/>
  <c r="AD913" i="3"/>
  <c r="AD987" i="3"/>
  <c r="AD908" i="3"/>
  <c r="AD816" i="3"/>
  <c r="AD1006" i="3"/>
  <c r="AD800" i="3"/>
  <c r="AD787" i="3"/>
  <c r="AD966" i="3"/>
  <c r="AD817" i="3"/>
  <c r="AD1194" i="3"/>
  <c r="AD820" i="3"/>
  <c r="AD772" i="3"/>
  <c r="AD768" i="3"/>
  <c r="AD1401" i="3"/>
  <c r="AD1085" i="3"/>
  <c r="AD930" i="3"/>
  <c r="AD742" i="3"/>
  <c r="AD831" i="3"/>
  <c r="AD4876" i="3"/>
  <c r="AD4094" i="3"/>
  <c r="AD4921" i="3"/>
  <c r="AD2813" i="3"/>
  <c r="AD4431" i="3"/>
  <c r="AD4683" i="3"/>
  <c r="AD5151" i="3"/>
  <c r="AD3387" i="3"/>
  <c r="AD5014" i="3"/>
  <c r="AD5152" i="3"/>
  <c r="AD5158" i="3"/>
  <c r="AD4006" i="3"/>
  <c r="AD4948" i="3"/>
  <c r="AD4255" i="3"/>
  <c r="AD4858" i="3"/>
  <c r="AD4812" i="3"/>
  <c r="AD5137" i="3"/>
  <c r="AD4688" i="3"/>
  <c r="AD4149" i="3"/>
  <c r="AD3452" i="3"/>
  <c r="AD4322" i="3"/>
  <c r="AD5078" i="3"/>
  <c r="AD4981" i="3"/>
  <c r="AD4544" i="3"/>
  <c r="AD5116" i="3"/>
  <c r="AD3952" i="3"/>
  <c r="AD4490" i="3"/>
  <c r="AD4965" i="3"/>
  <c r="AD4922" i="3"/>
  <c r="AD4278" i="3"/>
  <c r="AD3420" i="3"/>
  <c r="AD3773" i="3"/>
  <c r="AD5047" i="3"/>
  <c r="AD4069" i="3"/>
  <c r="AD4929" i="3"/>
  <c r="AD2882" i="3"/>
  <c r="AD4507" i="3"/>
  <c r="AD5052" i="3"/>
  <c r="AD4390" i="3"/>
  <c r="AD3747" i="3"/>
  <c r="AD3081" i="3"/>
  <c r="AD4742" i="3"/>
  <c r="AD4568" i="3"/>
  <c r="AD3653" i="3"/>
  <c r="AD4853" i="3"/>
  <c r="AD4991" i="3"/>
  <c r="AD4852" i="3"/>
  <c r="AD4545" i="3"/>
  <c r="AD4011" i="3"/>
  <c r="AD4350" i="3"/>
  <c r="AD4619" i="3"/>
  <c r="AD2671" i="3"/>
  <c r="AD4464" i="3"/>
  <c r="AD4406" i="3"/>
  <c r="AD4670" i="3"/>
  <c r="AD4987" i="3"/>
  <c r="AD3216" i="3"/>
  <c r="AD3784" i="3"/>
  <c r="AD3899" i="3"/>
  <c r="AD4988" i="3"/>
  <c r="AD3847" i="3"/>
  <c r="AD3585" i="3"/>
  <c r="AD4954" i="3"/>
  <c r="AD3576" i="3"/>
  <c r="AD3425" i="3"/>
  <c r="AD4737" i="3"/>
  <c r="AD4792" i="3"/>
  <c r="AD4531" i="3"/>
  <c r="AD4606" i="3"/>
  <c r="AD4846" i="3"/>
  <c r="AD3727" i="3"/>
  <c r="AD4685" i="3"/>
  <c r="AD4943" i="3"/>
  <c r="AD4420" i="3"/>
  <c r="AD3923" i="3"/>
  <c r="AD3336" i="3"/>
  <c r="AD2605" i="3"/>
  <c r="AD4862" i="3"/>
  <c r="AD4097" i="3"/>
  <c r="AD4124" i="3"/>
  <c r="AD3410" i="3"/>
  <c r="AD4913" i="3"/>
  <c r="AD4493" i="3"/>
  <c r="AD3434" i="3"/>
  <c r="AD4383" i="3"/>
  <c r="AD3352" i="3"/>
  <c r="AD3364" i="3"/>
  <c r="AD4078" i="3"/>
  <c r="AD3853" i="3"/>
  <c r="AD4333" i="3"/>
  <c r="AD4677" i="3"/>
  <c r="AD3013" i="3"/>
  <c r="AD3876" i="3"/>
  <c r="AD4768" i="3"/>
  <c r="AD2412" i="3"/>
  <c r="AD3769" i="3"/>
  <c r="AD4216" i="3"/>
  <c r="AD4713" i="3"/>
  <c r="AD3299" i="3"/>
  <c r="AD4784" i="3"/>
  <c r="AD4258" i="3"/>
  <c r="AD2479" i="3"/>
  <c r="AD4589" i="3"/>
  <c r="AD4439" i="3"/>
  <c r="AD2714" i="3"/>
  <c r="AD4728" i="3"/>
  <c r="AD3424" i="3"/>
  <c r="AD3534" i="3"/>
  <c r="AD3477" i="3"/>
  <c r="AD3376" i="3"/>
  <c r="AD4434" i="3"/>
  <c r="AD4696" i="3"/>
  <c r="AD4804" i="3"/>
  <c r="AD3055" i="3"/>
  <c r="AD4442" i="3"/>
  <c r="AD4317" i="3"/>
  <c r="AD3455" i="3"/>
  <c r="AD3159" i="3"/>
  <c r="AD4709" i="3"/>
  <c r="AD4155" i="3"/>
  <c r="AD4192" i="3"/>
  <c r="AD3251" i="3"/>
  <c r="AD4180" i="3"/>
  <c r="AD4307" i="3"/>
  <c r="AD4614" i="3"/>
  <c r="AD4478" i="3"/>
  <c r="AD4751" i="3"/>
  <c r="AD4702" i="3"/>
  <c r="AD4082" i="3"/>
  <c r="AD4700" i="3"/>
  <c r="AD2783" i="3"/>
  <c r="AD4630" i="3"/>
  <c r="AD2823" i="3"/>
  <c r="AD4194" i="3"/>
  <c r="AD4652" i="3"/>
  <c r="AD4673" i="3"/>
  <c r="AD4140" i="3"/>
  <c r="AD3315" i="3"/>
  <c r="AD4620" i="3"/>
  <c r="AD3992" i="3"/>
  <c r="AD2956" i="3"/>
  <c r="AD4660" i="3"/>
  <c r="AD3241" i="3"/>
  <c r="AD4676" i="3"/>
  <c r="AD4220" i="3"/>
  <c r="AD3967" i="3"/>
  <c r="AD4304" i="3"/>
  <c r="AD3965" i="3"/>
  <c r="AD3657" i="3"/>
  <c r="AD4533" i="3"/>
  <c r="AD3795" i="3"/>
  <c r="AD4632" i="3"/>
  <c r="AD2959" i="3"/>
  <c r="AD3592" i="3"/>
  <c r="AD4467" i="3"/>
  <c r="AD3913" i="3"/>
  <c r="AD3230" i="3"/>
  <c r="AD3831" i="3"/>
  <c r="AD2850" i="3"/>
  <c r="AD4574" i="3"/>
  <c r="AD3496" i="3"/>
  <c r="AD2872" i="3"/>
  <c r="AD3705" i="3"/>
  <c r="AD3248" i="3"/>
  <c r="AD3491" i="3"/>
  <c r="AD4518" i="3"/>
  <c r="AD3348" i="3"/>
  <c r="AD3614" i="3"/>
  <c r="AD2977" i="3"/>
  <c r="AD3150" i="3"/>
  <c r="AD3627" i="3"/>
  <c r="AD3943" i="3"/>
  <c r="AD4358" i="3"/>
  <c r="AD3158" i="3"/>
  <c r="AD4119" i="3"/>
  <c r="AD3402" i="3"/>
  <c r="AD4430" i="3"/>
  <c r="AD3883" i="3"/>
  <c r="AD4426" i="3"/>
  <c r="AD4469" i="3"/>
  <c r="AD3063" i="3"/>
  <c r="AD4130" i="3"/>
  <c r="AD3694" i="3"/>
  <c r="AD3817" i="3"/>
  <c r="AD4308" i="3"/>
  <c r="AD4014" i="3"/>
  <c r="AD3247" i="3"/>
  <c r="AD3355" i="3"/>
  <c r="AD4371" i="3"/>
  <c r="AD3037" i="3"/>
  <c r="AD3850" i="3"/>
  <c r="AD4032" i="3"/>
  <c r="AD4254" i="3"/>
  <c r="AD3654" i="3"/>
  <c r="AD3642" i="3"/>
  <c r="AD3939" i="3"/>
  <c r="AD3070" i="3"/>
  <c r="AD4018" i="3"/>
  <c r="AD2998" i="3"/>
  <c r="AD3919" i="3"/>
  <c r="AD2860" i="3"/>
  <c r="AD4086" i="3"/>
  <c r="AD2819" i="3"/>
  <c r="AD4184" i="3"/>
  <c r="AD4267" i="3"/>
  <c r="AD3202" i="3"/>
  <c r="AD4163" i="3"/>
  <c r="AD2591" i="3"/>
  <c r="AD3674" i="3"/>
  <c r="AD3458" i="3"/>
  <c r="AD3812" i="3"/>
  <c r="AD4264" i="3"/>
  <c r="AD4177" i="3"/>
  <c r="AD3851" i="3"/>
  <c r="AD3790" i="3"/>
  <c r="AD3824" i="3"/>
  <c r="AD3382" i="3"/>
  <c r="AD3174" i="3"/>
  <c r="AD3764" i="3"/>
  <c r="AD2743" i="3"/>
  <c r="AD3472" i="3"/>
  <c r="AD3860" i="3"/>
  <c r="AD3621" i="3"/>
  <c r="AD4153" i="3"/>
  <c r="AD2896" i="3"/>
  <c r="AD3635" i="3"/>
  <c r="AD3760" i="3"/>
  <c r="AD3799" i="3"/>
  <c r="AD3903" i="3"/>
  <c r="AD4095" i="3"/>
  <c r="AD3079" i="3"/>
  <c r="AD3691" i="3"/>
  <c r="AD4107" i="3"/>
  <c r="AD3054" i="3"/>
  <c r="AD3320" i="3"/>
  <c r="AD3717" i="3"/>
  <c r="AD2924" i="3"/>
  <c r="AD3249" i="3"/>
  <c r="AD3999" i="3"/>
  <c r="AD3602" i="3"/>
  <c r="AD3389" i="3"/>
  <c r="AD3564" i="3"/>
  <c r="AD3179" i="3"/>
  <c r="AD3073" i="3"/>
  <c r="AD3972" i="3"/>
  <c r="AD3977" i="3"/>
  <c r="AD3167" i="3"/>
  <c r="AD3153" i="3"/>
  <c r="AD3964" i="3"/>
  <c r="AD4003" i="3"/>
  <c r="AD4017" i="3"/>
  <c r="AD3461" i="3"/>
  <c r="AD3492" i="3"/>
  <c r="AD3895" i="3"/>
  <c r="AD3586" i="3"/>
  <c r="AD3404" i="3"/>
  <c r="AD3624" i="3"/>
  <c r="AD3879" i="3"/>
  <c r="AD3849" i="3"/>
  <c r="AD3871" i="3"/>
  <c r="AD3675" i="3"/>
  <c r="AD3265" i="3"/>
  <c r="AD3304" i="3"/>
  <c r="AD3748" i="3"/>
  <c r="AD3741" i="3"/>
  <c r="AD3274" i="3"/>
  <c r="AD3340" i="3"/>
  <c r="AD3243" i="3"/>
  <c r="AD3665" i="3"/>
  <c r="AD3482" i="3"/>
  <c r="AD3279" i="3"/>
  <c r="AD3709" i="3"/>
  <c r="AD3501" i="3"/>
  <c r="AD3749" i="3"/>
  <c r="AD3857" i="3"/>
  <c r="AD3698" i="3"/>
  <c r="AD2967" i="3"/>
  <c r="AD3200" i="3"/>
  <c r="AD2760" i="3"/>
  <c r="AD3493" i="3"/>
  <c r="AD3846" i="3"/>
  <c r="AD3048" i="3"/>
  <c r="AD3379" i="3"/>
  <c r="AD3690" i="3"/>
  <c r="AD3532" i="3"/>
  <c r="AD3563" i="3"/>
  <c r="AD2702" i="3"/>
  <c r="AD3220" i="3"/>
  <c r="AD3316" i="3"/>
  <c r="AD3444" i="3"/>
  <c r="AD3366" i="3"/>
  <c r="AD3763" i="3"/>
  <c r="AD3447" i="3"/>
  <c r="AD2881" i="3"/>
  <c r="AD3034" i="3"/>
  <c r="AD2946" i="3"/>
  <c r="AD3003" i="3"/>
  <c r="AD3140" i="3"/>
  <c r="AD3702" i="3"/>
  <c r="AD2811" i="3"/>
  <c r="AD2945" i="3"/>
  <c r="AD3374" i="3"/>
  <c r="AD3475" i="3"/>
  <c r="AD3625" i="3"/>
  <c r="AD3103" i="3"/>
  <c r="AD3325" i="3"/>
  <c r="AD2524" i="3"/>
  <c r="AD2974" i="3"/>
  <c r="AD3305" i="3"/>
  <c r="AD2901" i="3"/>
  <c r="AD3556" i="3"/>
  <c r="AD3603" i="3"/>
  <c r="AD3540" i="3"/>
  <c r="AD3529" i="3"/>
  <c r="AD2480" i="3"/>
  <c r="AD3439" i="3"/>
  <c r="AD3443" i="3"/>
  <c r="AD3543" i="3"/>
  <c r="AD3177" i="3"/>
  <c r="AD2829" i="3"/>
  <c r="AD3040" i="3"/>
  <c r="AD3019" i="3"/>
  <c r="AD3527" i="3"/>
  <c r="AD3192" i="3"/>
  <c r="AD2868" i="3"/>
  <c r="AD2570" i="3"/>
  <c r="AD3483" i="3"/>
  <c r="AD2889" i="3"/>
  <c r="AD3238" i="3"/>
  <c r="AD3342" i="3"/>
  <c r="AD3123" i="3"/>
  <c r="AD2987" i="3"/>
  <c r="AD2887" i="3"/>
  <c r="AD3190" i="3"/>
  <c r="AD3115" i="3"/>
  <c r="AD2880" i="3"/>
  <c r="AD2505" i="3"/>
  <c r="AD2754" i="3"/>
  <c r="AD2927" i="3"/>
  <c r="AD2835" i="3"/>
  <c r="AD3149" i="3"/>
  <c r="AD3022" i="3"/>
  <c r="AD3023" i="3"/>
  <c r="AD2891" i="3"/>
  <c r="AD3394" i="3"/>
  <c r="AD2938" i="3"/>
  <c r="AD3391" i="3"/>
  <c r="AD2983" i="3"/>
  <c r="AD3041" i="3"/>
  <c r="AD3021" i="3"/>
  <c r="AD2804" i="3"/>
  <c r="AD3091" i="3"/>
  <c r="AD2611" i="3"/>
  <c r="AD3014" i="3"/>
  <c r="AD2779" i="3"/>
  <c r="AD2720" i="3"/>
  <c r="AD3203" i="3"/>
  <c r="AD2865" i="3"/>
  <c r="AD3137" i="3"/>
  <c r="AD3160" i="3"/>
  <c r="AD2643" i="3"/>
  <c r="AD2641" i="3"/>
  <c r="AD2741" i="3"/>
  <c r="AD3108" i="3"/>
  <c r="AD2902" i="3"/>
  <c r="AD2740" i="3"/>
  <c r="AD2770" i="3"/>
  <c r="AD3285" i="3"/>
  <c r="AD2749" i="3"/>
  <c r="AD2728" i="3"/>
  <c r="AD3225" i="3"/>
  <c r="AD3278" i="3"/>
  <c r="AD2934" i="3"/>
  <c r="AD3121" i="3"/>
  <c r="AD2755" i="3"/>
  <c r="AD2625" i="3"/>
  <c r="AD2666" i="3"/>
  <c r="AD2597" i="3"/>
  <c r="AD3082" i="3"/>
  <c r="AD3211" i="3"/>
  <c r="AD2932" i="3"/>
  <c r="AD3083" i="3"/>
  <c r="AD2604" i="3"/>
  <c r="AD3189" i="3"/>
  <c r="AD3107" i="3"/>
  <c r="AD2921" i="3"/>
  <c r="AD2373" i="3"/>
  <c r="AD2954" i="3"/>
  <c r="AD2566" i="3"/>
  <c r="AD3044" i="3"/>
  <c r="AD3152" i="3"/>
  <c r="AD3085" i="3"/>
  <c r="AD3109" i="3"/>
  <c r="AD2780" i="3"/>
  <c r="AD3144" i="3"/>
  <c r="AD2632" i="3"/>
  <c r="AD2658" i="3"/>
  <c r="AD2885" i="3"/>
  <c r="AD2677" i="3"/>
  <c r="AD2873" i="3"/>
  <c r="AD3113" i="3"/>
  <c r="AD2648" i="3"/>
  <c r="AD2843" i="3"/>
  <c r="AD3032" i="3"/>
  <c r="AD2453" i="3"/>
  <c r="AD3025" i="3"/>
  <c r="AD2833" i="3"/>
  <c r="AD2485" i="3"/>
  <c r="AD2501" i="3"/>
  <c r="AD2590" i="3"/>
  <c r="AD3101" i="3"/>
  <c r="AD2736" i="3"/>
  <c r="AD2464" i="3"/>
  <c r="AD2810" i="3"/>
  <c r="AD2607" i="3"/>
  <c r="AD2797" i="3"/>
  <c r="AD2982" i="3"/>
  <c r="AD2800" i="3"/>
  <c r="AD2681" i="3"/>
  <c r="AD2786" i="3"/>
  <c r="AD2422" i="3"/>
  <c r="AD2568" i="3"/>
  <c r="AD2807" i="3"/>
  <c r="AD2679" i="3"/>
  <c r="AD2470" i="3"/>
  <c r="AD2674" i="3"/>
  <c r="AD2949" i="3"/>
  <c r="AD2624" i="3"/>
  <c r="AD2721" i="3"/>
  <c r="AD2711" i="3"/>
  <c r="AD2608" i="3"/>
  <c r="AD2969" i="3"/>
  <c r="AD2595" i="3"/>
  <c r="AD2371" i="3"/>
  <c r="AD2918" i="3"/>
  <c r="AD2575" i="3"/>
  <c r="AD2719" i="3"/>
  <c r="AD2762" i="3"/>
  <c r="AD2425" i="3"/>
  <c r="AD2867" i="3"/>
  <c r="AD2853" i="3"/>
  <c r="AD2621" i="3"/>
  <c r="AD2758" i="3"/>
  <c r="AD2639" i="3"/>
  <c r="AD2396" i="3"/>
  <c r="AD2629" i="3"/>
  <c r="AD2582" i="3"/>
  <c r="AD2394" i="3"/>
  <c r="AD2442" i="3"/>
  <c r="AD2503" i="3"/>
  <c r="AD2667" i="3"/>
  <c r="AD2361" i="3"/>
  <c r="AD2602" i="3"/>
  <c r="AD2498" i="3"/>
  <c r="AD2353" i="3"/>
  <c r="AD2688" i="3"/>
  <c r="AD2589" i="3"/>
  <c r="AD2553" i="3"/>
  <c r="AD2440" i="3"/>
  <c r="AD2347" i="3"/>
  <c r="AD2420" i="3"/>
  <c r="AD2638" i="3"/>
  <c r="AD2599" i="3"/>
  <c r="AD2715" i="3"/>
  <c r="AD2363" i="3"/>
  <c r="AD2338" i="3"/>
  <c r="AD2572" i="3"/>
  <c r="AD2635" i="3"/>
  <c r="AD2360" i="3"/>
  <c r="AD2328" i="3"/>
  <c r="AD2514" i="3"/>
  <c r="AD2492" i="3"/>
  <c r="AD2342" i="3"/>
  <c r="AD2320" i="3"/>
  <c r="AD2482" i="3"/>
  <c r="AD2323" i="3"/>
  <c r="AD2408" i="3"/>
  <c r="AD2433" i="3"/>
  <c r="AD2340" i="3"/>
  <c r="AD2316" i="3"/>
  <c r="AD2512" i="3"/>
  <c r="AD2579" i="3"/>
  <c r="AD2682" i="3"/>
  <c r="AD2613" i="3"/>
  <c r="AD2414" i="3"/>
  <c r="AD2334" i="3"/>
  <c r="AD2437" i="3"/>
  <c r="AD2357" i="3"/>
  <c r="AD2355" i="3"/>
  <c r="AD2518" i="3"/>
  <c r="AD2616" i="3"/>
  <c r="AD2402" i="3"/>
  <c r="AD2430" i="3"/>
  <c r="AD2443" i="3"/>
  <c r="AD2438" i="3"/>
  <c r="AD2491" i="3"/>
  <c r="AD2539" i="3"/>
  <c r="AD2460" i="3"/>
  <c r="AD2331" i="3"/>
  <c r="AD2419" i="3"/>
  <c r="AD2407" i="3"/>
  <c r="AD2531" i="3"/>
  <c r="AD2527" i="3"/>
  <c r="AD2308" i="3"/>
  <c r="AD2391" i="3"/>
  <c r="AD2285" i="3"/>
  <c r="AD2382" i="3"/>
  <c r="AD2399" i="3"/>
  <c r="AD2370" i="3"/>
  <c r="AD2446" i="3"/>
  <c r="AD2617" i="3"/>
  <c r="AD2515" i="3"/>
  <c r="AD2356" i="3"/>
  <c r="AD2392" i="3"/>
  <c r="AD2416" i="3"/>
  <c r="AD2537" i="3"/>
  <c r="AD2552" i="3"/>
  <c r="AD2310" i="3"/>
  <c r="AD2366" i="3"/>
  <c r="AD2548" i="3"/>
  <c r="AD2472" i="3"/>
  <c r="AD2211" i="3"/>
  <c r="AD2418" i="3"/>
  <c r="AD2286" i="3"/>
  <c r="AD2321" i="3"/>
  <c r="AD2253" i="3"/>
  <c r="AD2294" i="3"/>
  <c r="AD2558" i="3"/>
  <c r="AD2530" i="3"/>
  <c r="AD2202" i="3"/>
  <c r="AD2401" i="3"/>
  <c r="AD2224" i="3"/>
  <c r="AD2183" i="3"/>
  <c r="AD2241" i="3"/>
  <c r="AD2168" i="3"/>
  <c r="AD2432" i="3"/>
  <c r="AD2271" i="3"/>
  <c r="AD2235" i="3"/>
  <c r="AD2193" i="3"/>
  <c r="AD2163" i="3"/>
  <c r="AD2250" i="3"/>
  <c r="AD2346" i="3"/>
  <c r="AD2174" i="3"/>
  <c r="AD2134" i="3"/>
  <c r="AD2278" i="3"/>
  <c r="AD2344" i="3"/>
  <c r="AD2187" i="3"/>
  <c r="AD2218" i="3"/>
  <c r="AD2118" i="3"/>
  <c r="AD2103" i="3"/>
  <c r="AD2237" i="3"/>
  <c r="AD2109" i="3"/>
  <c r="AD2162" i="3"/>
  <c r="AD2299" i="3"/>
  <c r="AD2234" i="3"/>
  <c r="AD2110" i="3"/>
  <c r="AD2100" i="3"/>
  <c r="AD2159" i="3"/>
  <c r="AD2222" i="3"/>
  <c r="AD2232" i="3"/>
  <c r="AD2121" i="3"/>
  <c r="AD2178" i="3"/>
  <c r="AD2265" i="3"/>
  <c r="AD2067" i="3"/>
  <c r="AD2080" i="3"/>
  <c r="AD2060" i="3"/>
  <c r="AD2041" i="3"/>
  <c r="AD2145" i="3"/>
  <c r="AD2215" i="3"/>
  <c r="AD2093" i="3"/>
  <c r="AD2035" i="3"/>
  <c r="AD2031" i="3"/>
  <c r="AD2273" i="3"/>
  <c r="AD2139" i="3"/>
  <c r="AD2019" i="3"/>
  <c r="AD2219" i="3"/>
  <c r="AD2314" i="3"/>
  <c r="AD2144" i="3"/>
  <c r="AD2022" i="3"/>
  <c r="AD2071" i="3"/>
  <c r="AD2180" i="3"/>
  <c r="AD1994" i="3"/>
  <c r="AD1998" i="3"/>
  <c r="AD2143" i="3"/>
  <c r="AD2030" i="3"/>
  <c r="AD2272" i="3"/>
  <c r="AD2005" i="3"/>
  <c r="AD1993" i="3"/>
  <c r="AD2106" i="3"/>
  <c r="AD2206" i="3"/>
  <c r="AD2137" i="3"/>
  <c r="AD1969" i="3"/>
  <c r="AD2231" i="3"/>
  <c r="AD2032" i="3"/>
  <c r="AD2129" i="3"/>
  <c r="AD1959" i="3"/>
  <c r="AD2160" i="3"/>
  <c r="AD2115" i="3"/>
  <c r="AD1980" i="3"/>
  <c r="AD2154" i="3"/>
  <c r="AD2157" i="3"/>
  <c r="AD2074" i="3"/>
  <c r="AD2070" i="3"/>
  <c r="AD1941" i="3"/>
  <c r="AD2039" i="3"/>
  <c r="AD2161" i="3"/>
  <c r="AD2090" i="3"/>
  <c r="AD2016" i="3"/>
  <c r="AD2104" i="3"/>
  <c r="AD1905" i="3"/>
  <c r="AD1944" i="3"/>
  <c r="AD2164" i="3"/>
  <c r="AD1897" i="3"/>
  <c r="AD2301" i="3"/>
  <c r="AD1946" i="3"/>
  <c r="AD2033" i="3"/>
  <c r="AD1983" i="3"/>
  <c r="AD1878" i="3"/>
  <c r="AD1885" i="3"/>
  <c r="AD1901" i="3"/>
  <c r="AD2047" i="3"/>
  <c r="AD2112" i="3"/>
  <c r="AD1866" i="3"/>
  <c r="AD1870" i="3"/>
  <c r="AD1962" i="3"/>
  <c r="AD1874" i="3"/>
  <c r="AD1967" i="3"/>
  <c r="AD1854" i="3"/>
  <c r="AD2076" i="3"/>
  <c r="AD1859" i="3"/>
  <c r="AD1889" i="3"/>
  <c r="AD1954" i="3"/>
  <c r="AD2073" i="3"/>
  <c r="AD1813" i="3"/>
  <c r="AD1797" i="3"/>
  <c r="AD1888" i="3"/>
  <c r="AD1798" i="3"/>
  <c r="AD1940" i="3"/>
  <c r="AD2051" i="3"/>
  <c r="AD1902" i="3"/>
  <c r="AD1948" i="3"/>
  <c r="AD1867" i="3"/>
  <c r="AD1781" i="3"/>
  <c r="AD1773" i="3"/>
  <c r="AD2006" i="3"/>
  <c r="AD1992" i="3"/>
  <c r="AD1761" i="3"/>
  <c r="AD1955" i="3"/>
  <c r="AD1770" i="3"/>
  <c r="AD1751" i="3"/>
  <c r="AD1769" i="3"/>
  <c r="AD2002" i="3"/>
  <c r="AD1872" i="3"/>
  <c r="AD1727" i="3"/>
  <c r="AD1764" i="3"/>
  <c r="AD1930" i="3"/>
  <c r="AD1714" i="3"/>
  <c r="AD1840" i="3"/>
  <c r="AD1808" i="3"/>
  <c r="AD1935" i="3"/>
  <c r="AD1701" i="3"/>
  <c r="AD1699" i="3"/>
  <c r="AD1705" i="3"/>
  <c r="AD1690" i="3"/>
  <c r="AD1828" i="3"/>
  <c r="AD1702" i="3"/>
  <c r="AD1972" i="3"/>
  <c r="AD1672" i="3"/>
  <c r="AD1829" i="3"/>
  <c r="AD1864" i="3"/>
  <c r="AD1776" i="3"/>
  <c r="AD1757" i="3"/>
  <c r="AD1811" i="3"/>
  <c r="AD1709" i="3"/>
  <c r="AD1697" i="3"/>
  <c r="AD1691" i="3"/>
  <c r="AD2284" i="3"/>
  <c r="AD1860" i="3"/>
  <c r="AD1832" i="3"/>
  <c r="AD1839" i="3"/>
  <c r="AD1852" i="3"/>
  <c r="AD1850" i="3"/>
  <c r="AD1824" i="3"/>
  <c r="AD1810" i="3"/>
  <c r="AD1642" i="3"/>
  <c r="AD1654" i="3"/>
  <c r="AD1836" i="3"/>
  <c r="AD1665" i="3"/>
  <c r="AD1838" i="3"/>
  <c r="AD1638" i="3"/>
  <c r="AD1823" i="3"/>
  <c r="AD1670" i="3"/>
  <c r="AD1801" i="3"/>
  <c r="AD1805" i="3"/>
  <c r="AD1617" i="3"/>
  <c r="AD1762" i="3"/>
  <c r="AD1682" i="3"/>
  <c r="AD1620" i="3"/>
  <c r="AD1765" i="3"/>
  <c r="AD1856" i="3"/>
  <c r="AD1607" i="3"/>
  <c r="AD1726" i="3"/>
  <c r="AD1740" i="3"/>
  <c r="AD1718" i="3"/>
  <c r="AD1694" i="3"/>
  <c r="AD1723" i="3"/>
  <c r="AD1666" i="3"/>
  <c r="AD1807" i="3"/>
  <c r="AD1719" i="3"/>
  <c r="AD1911" i="3"/>
  <c r="AD1624" i="3"/>
  <c r="AD1550" i="3"/>
  <c r="AD1568" i="3"/>
  <c r="AD1547" i="3"/>
  <c r="AD1794" i="3"/>
  <c r="AD1973" i="3"/>
  <c r="AD1531" i="3"/>
  <c r="AD1574" i="3"/>
  <c r="AD1525" i="3"/>
  <c r="AD1735" i="3"/>
  <c r="AD1652" i="3"/>
  <c r="AD1554" i="3"/>
  <c r="AD1510" i="3"/>
  <c r="AD1512" i="3"/>
  <c r="AD1561" i="3"/>
  <c r="AD1579" i="3"/>
  <c r="AD1814" i="3"/>
  <c r="AD1738" i="3"/>
  <c r="AD1659" i="3"/>
  <c r="AD1490" i="3"/>
  <c r="AD1477" i="3"/>
  <c r="AD1931" i="3"/>
  <c r="AD1491" i="3"/>
  <c r="AD1489" i="3"/>
  <c r="AD1535" i="3"/>
  <c r="AD1623" i="3"/>
  <c r="AD1587" i="3"/>
  <c r="AD1457" i="3"/>
  <c r="AD1467" i="3"/>
  <c r="AD1582" i="3"/>
  <c r="AD1445" i="3"/>
  <c r="AD1462" i="3"/>
  <c r="AD2066" i="3"/>
  <c r="AD1676" i="3"/>
  <c r="AD1438" i="3"/>
  <c r="AD1557" i="3"/>
  <c r="AD1506" i="3"/>
  <c r="AD1548" i="3"/>
  <c r="AD1429" i="3"/>
  <c r="AD1581" i="3"/>
  <c r="AD1588" i="3"/>
  <c r="AD1599" i="3"/>
  <c r="AD1426" i="3"/>
  <c r="AD1593" i="3"/>
  <c r="AD1513" i="3"/>
  <c r="AD1636" i="3"/>
  <c r="AD1739" i="3"/>
  <c r="AD1606" i="3"/>
  <c r="AD1822" i="3"/>
  <c r="AD1586" i="3"/>
  <c r="AD1499" i="3"/>
  <c r="AD1367" i="3"/>
  <c r="AD1635" i="3"/>
  <c r="AD1408" i="3"/>
  <c r="AD1514" i="3"/>
  <c r="AD1404" i="3"/>
  <c r="AD1369" i="3"/>
  <c r="AD1546" i="3"/>
  <c r="AD1450" i="3"/>
  <c r="AD1604" i="3"/>
  <c r="AD1545" i="3"/>
  <c r="AD1349" i="3"/>
  <c r="AD1576" i="3"/>
  <c r="AD1374" i="3"/>
  <c r="AD1517" i="3"/>
  <c r="AD1563" i="3"/>
  <c r="AD1317" i="3"/>
  <c r="AD1344" i="3"/>
  <c r="AD1316" i="3"/>
  <c r="AD1449" i="3"/>
  <c r="AD1295" i="3"/>
  <c r="AD1681" i="3"/>
  <c r="AD1435" i="3"/>
  <c r="AD1297" i="3"/>
  <c r="AD1379" i="3"/>
  <c r="AD1712" i="3"/>
  <c r="AD1345" i="3"/>
  <c r="AD1300" i="3"/>
  <c r="AD1262" i="3"/>
  <c r="AD1386" i="3"/>
  <c r="AD1448" i="3"/>
  <c r="AD1258" i="3"/>
  <c r="AD1310" i="3"/>
  <c r="AD1375" i="3"/>
  <c r="AD1334" i="3"/>
  <c r="AD1645" i="3"/>
  <c r="AD1244" i="3"/>
  <c r="AD1494" i="3"/>
  <c r="AD1250" i="3"/>
  <c r="AD1233" i="3"/>
  <c r="AD1230" i="3"/>
  <c r="AD1640" i="3"/>
  <c r="AD1236" i="3"/>
  <c r="AD1403" i="3"/>
  <c r="AD1210" i="3"/>
  <c r="AD1235" i="3"/>
  <c r="AD1329" i="3"/>
  <c r="AD1188" i="3"/>
  <c r="AD1412" i="3"/>
  <c r="AD1179" i="3"/>
  <c r="AD1441" i="3"/>
  <c r="AD1223" i="3"/>
  <c r="AD1313" i="3"/>
  <c r="AD1212" i="3"/>
  <c r="AD1176" i="3"/>
  <c r="AD1153" i="3"/>
  <c r="AD1157" i="3"/>
  <c r="AD1148" i="3"/>
  <c r="AD1168" i="3"/>
  <c r="AD1239" i="3"/>
  <c r="AD1205" i="3"/>
  <c r="AD1201" i="3"/>
  <c r="AD1231" i="3"/>
  <c r="AD1202" i="3"/>
  <c r="AD1130" i="3"/>
  <c r="AD1167" i="3"/>
  <c r="AD1208" i="3"/>
  <c r="AD1359" i="3"/>
  <c r="AD1125" i="3"/>
  <c r="AD1122" i="3"/>
  <c r="AD2095" i="3"/>
  <c r="AD2158" i="3"/>
  <c r="AD1159" i="3"/>
  <c r="AD1278" i="3"/>
  <c r="AD1120" i="3"/>
  <c r="AD1957" i="3"/>
  <c r="AD1314" i="3"/>
  <c r="AD1091" i="3"/>
  <c r="AD1343" i="3"/>
  <c r="AD1096" i="3"/>
  <c r="AD1089" i="3"/>
  <c r="AD1256" i="3"/>
  <c r="AD1151" i="3"/>
  <c r="AD1222" i="3"/>
  <c r="AD1293" i="3"/>
  <c r="AD1150" i="3"/>
  <c r="AD1104" i="3"/>
  <c r="AD1508" i="3"/>
  <c r="AD1193" i="3"/>
  <c r="AD1118" i="3"/>
  <c r="AD1055" i="3"/>
  <c r="AD1187" i="3"/>
  <c r="AD1041" i="3"/>
  <c r="AD1081" i="3"/>
  <c r="AD1232" i="3"/>
  <c r="AD1084" i="3"/>
  <c r="AD1253" i="3"/>
  <c r="AD1275" i="3"/>
  <c r="AD1046" i="3"/>
  <c r="AD1052" i="3"/>
  <c r="AD1024" i="3"/>
  <c r="AD1126" i="3"/>
  <c r="AD1038" i="3"/>
  <c r="AD1011" i="3"/>
  <c r="AD1241" i="3"/>
  <c r="AD1400" i="3"/>
  <c r="AD1004" i="3"/>
  <c r="AD1160" i="3"/>
  <c r="AD1108" i="3"/>
  <c r="AD1036" i="3"/>
  <c r="AD988" i="3"/>
  <c r="AD1035" i="3"/>
  <c r="AD976" i="3"/>
  <c r="AD1428" i="3"/>
  <c r="AD972" i="3"/>
  <c r="AD975" i="3"/>
  <c r="AD953" i="3"/>
  <c r="AD970" i="3"/>
  <c r="AD996" i="3"/>
  <c r="AD1750" i="3"/>
  <c r="AD1020" i="3"/>
  <c r="AD995" i="3"/>
  <c r="AD1496" i="3"/>
  <c r="AD1198" i="3"/>
  <c r="AD1990" i="3"/>
  <c r="AD994" i="3"/>
  <c r="AD937" i="3"/>
  <c r="AD1077" i="3"/>
  <c r="AD1070" i="3"/>
  <c r="AD950" i="3"/>
  <c r="AD916" i="3"/>
  <c r="AD904" i="3"/>
  <c r="AD1139" i="3"/>
  <c r="AD1425" i="3"/>
  <c r="AD1174" i="3"/>
  <c r="AD1017" i="3"/>
  <c r="AD1182" i="3"/>
  <c r="AD973" i="3"/>
  <c r="AD980" i="3"/>
  <c r="AD1146" i="3"/>
  <c r="AD882" i="3"/>
  <c r="AD878" i="3"/>
  <c r="AD1032" i="3"/>
  <c r="AD891" i="3"/>
  <c r="AD2282" i="3"/>
  <c r="AD874" i="3"/>
  <c r="AD1775" i="3"/>
  <c r="AD956" i="3"/>
  <c r="AD1008" i="3"/>
  <c r="AD871" i="3"/>
  <c r="AD837" i="3"/>
  <c r="AD833" i="3"/>
  <c r="AD943" i="3"/>
  <c r="AD890" i="3"/>
  <c r="AD1154" i="3"/>
  <c r="AD920" i="3"/>
  <c r="AD832" i="3"/>
  <c r="AD867" i="3"/>
  <c r="AD991" i="3"/>
  <c r="AD836" i="3"/>
  <c r="AD811" i="3"/>
  <c r="AD861" i="3"/>
  <c r="AD818" i="3"/>
  <c r="AD951" i="3"/>
  <c r="AD989" i="3"/>
  <c r="AD1792" i="3"/>
  <c r="AD780" i="3"/>
  <c r="AD945" i="3"/>
  <c r="AD859" i="3"/>
  <c r="AD873" i="3"/>
  <c r="AD786" i="3"/>
  <c r="AD2088" i="3"/>
  <c r="AD808" i="3"/>
  <c r="AD815" i="3"/>
  <c r="AD749" i="3"/>
  <c r="AD774" i="3"/>
  <c r="AD773" i="3"/>
  <c r="AD767" i="3"/>
  <c r="AE4876" i="3"/>
  <c r="AF4876" i="3" s="1"/>
  <c r="AE5175" i="3"/>
  <c r="AE3616" i="3"/>
  <c r="AE4691" i="3"/>
  <c r="AE5146" i="3"/>
  <c r="AE5168" i="3"/>
  <c r="AE4779" i="3"/>
  <c r="AE3579" i="3"/>
  <c r="AE5030" i="3"/>
  <c r="AE3660" i="3"/>
  <c r="AE5158" i="3"/>
  <c r="AF5158" i="3" s="1"/>
  <c r="AE4006" i="3"/>
  <c r="AF4006" i="3" s="1"/>
  <c r="AE4948" i="3"/>
  <c r="AF4948" i="3" s="1"/>
  <c r="AE4255" i="3"/>
  <c r="AF4255" i="3" s="1"/>
  <c r="AE4858" i="3"/>
  <c r="AF4858" i="3" s="1"/>
  <c r="AE4812" i="3"/>
  <c r="AF4812" i="3" s="1"/>
  <c r="AE5137" i="3"/>
  <c r="AF5137" i="3" s="1"/>
  <c r="AE4688" i="3"/>
  <c r="AF4688" i="3" s="1"/>
  <c r="AE4149" i="3"/>
  <c r="AF4149" i="3" s="1"/>
  <c r="AE3452" i="3"/>
  <c r="AF3452" i="3" s="1"/>
  <c r="AE4322" i="3"/>
  <c r="AF4322" i="3" s="1"/>
  <c r="AE5078" i="3"/>
  <c r="AF5078" i="3" s="1"/>
  <c r="AE4981" i="3"/>
  <c r="AF4981" i="3" s="1"/>
  <c r="AE4544" i="3"/>
  <c r="AF4544" i="3" s="1"/>
  <c r="AE5116" i="3"/>
  <c r="AF5116" i="3" s="1"/>
  <c r="AE3952" i="3"/>
  <c r="AF3952" i="3" s="1"/>
  <c r="AE4490" i="3"/>
  <c r="AF4490" i="3" s="1"/>
  <c r="AE4965" i="3"/>
  <c r="AF4965" i="3" s="1"/>
  <c r="AE4922" i="3"/>
  <c r="AF4922" i="3" s="1"/>
  <c r="AE4278" i="3"/>
  <c r="AF4278" i="3" s="1"/>
  <c r="AE3420" i="3"/>
  <c r="AF3420" i="3" s="1"/>
  <c r="AE3773" i="3"/>
  <c r="AF3773" i="3" s="1"/>
  <c r="AE5047" i="3"/>
  <c r="AF5047" i="3" s="1"/>
  <c r="AE4069" i="3"/>
  <c r="AF4069" i="3" s="1"/>
  <c r="AE4929" i="3"/>
  <c r="AF4929" i="3" s="1"/>
  <c r="AE2882" i="3"/>
  <c r="AF2882" i="3" s="1"/>
  <c r="AE4507" i="3"/>
  <c r="AF4507" i="3" s="1"/>
  <c r="AE5052" i="3"/>
  <c r="AF5052" i="3" s="1"/>
  <c r="AE4390" i="3"/>
  <c r="AF4390" i="3" s="1"/>
  <c r="AE3747" i="3"/>
  <c r="AF3747" i="3" s="1"/>
  <c r="AE3081" i="3"/>
  <c r="AF3081" i="3" s="1"/>
  <c r="AE4742" i="3"/>
  <c r="AF4742" i="3" s="1"/>
  <c r="AE4568" i="3"/>
  <c r="AF4568" i="3" s="1"/>
  <c r="AE3653" i="3"/>
  <c r="AF3653" i="3" s="1"/>
  <c r="AE4853" i="3"/>
  <c r="AF4853" i="3" s="1"/>
  <c r="AE4991" i="3"/>
  <c r="AF4991" i="3" s="1"/>
  <c r="AE4852" i="3"/>
  <c r="AF4852" i="3" s="1"/>
  <c r="AE4545" i="3"/>
  <c r="AF4545" i="3" s="1"/>
  <c r="AE4011" i="3"/>
  <c r="AF4011" i="3" s="1"/>
  <c r="AE4350" i="3"/>
  <c r="AF4350" i="3" s="1"/>
  <c r="AE4619" i="3"/>
  <c r="AF4619" i="3" s="1"/>
  <c r="AE2671" i="3"/>
  <c r="AF2671" i="3" s="1"/>
  <c r="AE4464" i="3"/>
  <c r="AF4464" i="3" s="1"/>
  <c r="AE4406" i="3"/>
  <c r="AF4406" i="3" s="1"/>
  <c r="AE4670" i="3"/>
  <c r="AF4670" i="3" s="1"/>
  <c r="AE4987" i="3"/>
  <c r="AF4987" i="3" s="1"/>
  <c r="AE3216" i="3"/>
  <c r="AF3216" i="3" s="1"/>
  <c r="AE3784" i="3"/>
  <c r="AF3784" i="3" s="1"/>
  <c r="AE3899" i="3"/>
  <c r="AF3899" i="3" s="1"/>
  <c r="AE4988" i="3"/>
  <c r="AF4988" i="3" s="1"/>
  <c r="AE3847" i="3"/>
  <c r="AF3847" i="3" s="1"/>
  <c r="AE3585" i="3"/>
  <c r="AF3585" i="3" s="1"/>
  <c r="AE4954" i="3"/>
  <c r="AF4954" i="3" s="1"/>
  <c r="AE3576" i="3"/>
  <c r="AF3576" i="3" s="1"/>
  <c r="AE3425" i="3"/>
  <c r="AF3425" i="3" s="1"/>
  <c r="AE4737" i="3"/>
  <c r="AF4737" i="3" s="1"/>
  <c r="AE4792" i="3"/>
  <c r="AF4792" i="3" s="1"/>
  <c r="AE4531" i="3"/>
  <c r="AF4531" i="3" s="1"/>
  <c r="AE4606" i="3"/>
  <c r="AF4606" i="3" s="1"/>
  <c r="AE4846" i="3"/>
  <c r="AF4846" i="3" s="1"/>
  <c r="AE3727" i="3"/>
  <c r="AF3727" i="3" s="1"/>
  <c r="AE4685" i="3"/>
  <c r="AF4685" i="3" s="1"/>
  <c r="AE4943" i="3"/>
  <c r="AF4943" i="3" s="1"/>
  <c r="AE4420" i="3"/>
  <c r="AF4420" i="3" s="1"/>
  <c r="AE3923" i="3"/>
  <c r="AF3923" i="3" s="1"/>
  <c r="AE3336" i="3"/>
  <c r="AF3336" i="3" s="1"/>
  <c r="AE2605" i="3"/>
  <c r="AF2605" i="3" s="1"/>
  <c r="AE4862" i="3"/>
  <c r="AF4862" i="3" s="1"/>
  <c r="AE4097" i="3"/>
  <c r="AF4097" i="3" s="1"/>
  <c r="AE4124" i="3"/>
  <c r="AF4124" i="3" s="1"/>
  <c r="AE3410" i="3"/>
  <c r="AF3410" i="3" s="1"/>
  <c r="AE4913" i="3"/>
  <c r="AF4913" i="3" s="1"/>
  <c r="AE4493" i="3"/>
  <c r="AF4493" i="3" s="1"/>
  <c r="AE3434" i="3"/>
  <c r="AF3434" i="3" s="1"/>
  <c r="AE4383" i="3"/>
  <c r="AF4383" i="3" s="1"/>
  <c r="AE3352" i="3"/>
  <c r="AF3352" i="3" s="1"/>
  <c r="AE3364" i="3"/>
  <c r="AF3364" i="3" s="1"/>
  <c r="AE4078" i="3"/>
  <c r="AF4078" i="3" s="1"/>
  <c r="AE3853" i="3"/>
  <c r="AF3853" i="3" s="1"/>
  <c r="AE4333" i="3"/>
  <c r="AF4333" i="3" s="1"/>
  <c r="AE4677" i="3"/>
  <c r="AF4677" i="3" s="1"/>
  <c r="AE3013" i="3"/>
  <c r="AF3013" i="3" s="1"/>
  <c r="AE3876" i="3"/>
  <c r="AF3876" i="3" s="1"/>
  <c r="AE4768" i="3"/>
  <c r="AF4768" i="3" s="1"/>
  <c r="AE2412" i="3"/>
  <c r="AF2412" i="3" s="1"/>
  <c r="AE3769" i="3"/>
  <c r="AF3769" i="3" s="1"/>
  <c r="AE4216" i="3"/>
  <c r="AF4216" i="3" s="1"/>
  <c r="AE4713" i="3"/>
  <c r="AF4713" i="3" s="1"/>
  <c r="AE3299" i="3"/>
  <c r="AF3299" i="3" s="1"/>
  <c r="AE4784" i="3"/>
  <c r="AF4784" i="3" s="1"/>
  <c r="AE4258" i="3"/>
  <c r="AF4258" i="3" s="1"/>
  <c r="AE2479" i="3"/>
  <c r="AF2479" i="3" s="1"/>
  <c r="AE4589" i="3"/>
  <c r="AF4589" i="3" s="1"/>
  <c r="AE4439" i="3"/>
  <c r="AF4439" i="3" s="1"/>
  <c r="AE2714" i="3"/>
  <c r="AF2714" i="3" s="1"/>
  <c r="AE4728" i="3"/>
  <c r="AF4728" i="3" s="1"/>
  <c r="AE3424" i="3"/>
  <c r="AF3424" i="3" s="1"/>
  <c r="AE3534" i="3"/>
  <c r="AF3534" i="3" s="1"/>
  <c r="AE3477" i="3"/>
  <c r="AF3477" i="3" s="1"/>
  <c r="AE3376" i="3"/>
  <c r="AF3376" i="3" s="1"/>
  <c r="AE4434" i="3"/>
  <c r="AF4434" i="3" s="1"/>
  <c r="AE4696" i="3"/>
  <c r="AF4696" i="3" s="1"/>
  <c r="AE4804" i="3"/>
  <c r="AF4804" i="3" s="1"/>
  <c r="AE3055" i="3"/>
  <c r="AF3055" i="3" s="1"/>
  <c r="AE4442" i="3"/>
  <c r="AF4442" i="3" s="1"/>
  <c r="AE4317" i="3"/>
  <c r="AF4317" i="3" s="1"/>
  <c r="AE3455" i="3"/>
  <c r="AF3455" i="3" s="1"/>
  <c r="AE3159" i="3"/>
  <c r="AF3159" i="3" s="1"/>
  <c r="AE4709" i="3"/>
  <c r="AF4709" i="3" s="1"/>
  <c r="AE4155" i="3"/>
  <c r="AF4155" i="3" s="1"/>
  <c r="AE4192" i="3"/>
  <c r="AF4192" i="3" s="1"/>
  <c r="AE3251" i="3"/>
  <c r="AF3251" i="3" s="1"/>
  <c r="AE4180" i="3"/>
  <c r="AF4180" i="3" s="1"/>
  <c r="AE4307" i="3"/>
  <c r="AF4307" i="3" s="1"/>
  <c r="AE4614" i="3"/>
  <c r="AF4614" i="3" s="1"/>
  <c r="AE4478" i="3"/>
  <c r="AF4478" i="3" s="1"/>
  <c r="AE4751" i="3"/>
  <c r="AF4751" i="3" s="1"/>
  <c r="AE4702" i="3"/>
  <c r="AF4702" i="3" s="1"/>
  <c r="AE4082" i="3"/>
  <c r="AF4082" i="3" s="1"/>
  <c r="AE4700" i="3"/>
  <c r="AF4700" i="3" s="1"/>
  <c r="AE2783" i="3"/>
  <c r="AF2783" i="3" s="1"/>
  <c r="AE4630" i="3"/>
  <c r="AF4630" i="3" s="1"/>
  <c r="AE2823" i="3"/>
  <c r="AF2823" i="3" s="1"/>
  <c r="AE4194" i="3"/>
  <c r="AF4194" i="3" s="1"/>
  <c r="AE4652" i="3"/>
  <c r="AF4652" i="3" s="1"/>
  <c r="AE4673" i="3"/>
  <c r="AF4673" i="3" s="1"/>
  <c r="AE4140" i="3"/>
  <c r="AF4140" i="3" s="1"/>
  <c r="AE3315" i="3"/>
  <c r="AF3315" i="3" s="1"/>
  <c r="AE4620" i="3"/>
  <c r="AF4620" i="3" s="1"/>
  <c r="AE3992" i="3"/>
  <c r="AF3992" i="3" s="1"/>
  <c r="AE2956" i="3"/>
  <c r="AF2956" i="3" s="1"/>
  <c r="AE4660" i="3"/>
  <c r="AF4660" i="3" s="1"/>
  <c r="AE3241" i="3"/>
  <c r="AF3241" i="3" s="1"/>
  <c r="AE4676" i="3"/>
  <c r="AF4676" i="3" s="1"/>
  <c r="AE4220" i="3"/>
  <c r="AF4220" i="3" s="1"/>
  <c r="AE3967" i="3"/>
  <c r="AF3967" i="3" s="1"/>
  <c r="AE4304" i="3"/>
  <c r="AF4304" i="3" s="1"/>
  <c r="AE3965" i="3"/>
  <c r="AF3965" i="3" s="1"/>
  <c r="AE3657" i="3"/>
  <c r="AF3657" i="3" s="1"/>
  <c r="AE4533" i="3"/>
  <c r="AF4533" i="3" s="1"/>
  <c r="AE3795" i="3"/>
  <c r="AF3795" i="3" s="1"/>
  <c r="AE4632" i="3"/>
  <c r="AF4632" i="3" s="1"/>
  <c r="AE2959" i="3"/>
  <c r="AF2959" i="3" s="1"/>
  <c r="AE3592" i="3"/>
  <c r="AF3592" i="3" s="1"/>
  <c r="AE4467" i="3"/>
  <c r="AF4467" i="3" s="1"/>
  <c r="AE3913" i="3"/>
  <c r="AF3913" i="3" s="1"/>
  <c r="AE3230" i="3"/>
  <c r="AF3230" i="3" s="1"/>
  <c r="AE3831" i="3"/>
  <c r="AF3831" i="3" s="1"/>
  <c r="AE2850" i="3"/>
  <c r="AF2850" i="3" s="1"/>
  <c r="AE4574" i="3"/>
  <c r="AF4574" i="3" s="1"/>
  <c r="AE3496" i="3"/>
  <c r="AF3496" i="3" s="1"/>
  <c r="AE2872" i="3"/>
  <c r="AF2872" i="3" s="1"/>
  <c r="AE3705" i="3"/>
  <c r="AF3705" i="3" s="1"/>
  <c r="AE3248" i="3"/>
  <c r="AF3248" i="3" s="1"/>
  <c r="AE3491" i="3"/>
  <c r="AF3491" i="3" s="1"/>
  <c r="AE4518" i="3"/>
  <c r="AF4518" i="3" s="1"/>
  <c r="AE3348" i="3"/>
  <c r="AF3348" i="3" s="1"/>
  <c r="AE3614" i="3"/>
  <c r="AF3614" i="3" s="1"/>
  <c r="AE2977" i="3"/>
  <c r="AF2977" i="3" s="1"/>
  <c r="AE3150" i="3"/>
  <c r="AF3150" i="3" s="1"/>
  <c r="AE3627" i="3"/>
  <c r="AF3627" i="3" s="1"/>
  <c r="AE3943" i="3"/>
  <c r="AF3943" i="3" s="1"/>
  <c r="AE4358" i="3"/>
  <c r="AF4358" i="3" s="1"/>
  <c r="AE3158" i="3"/>
  <c r="AF3158" i="3" s="1"/>
  <c r="AE4119" i="3"/>
  <c r="AF4119" i="3" s="1"/>
  <c r="AE3402" i="3"/>
  <c r="AF3402" i="3" s="1"/>
  <c r="AE4430" i="3"/>
  <c r="AF4430" i="3" s="1"/>
  <c r="AE3883" i="3"/>
  <c r="AF3883" i="3" s="1"/>
  <c r="AE4426" i="3"/>
  <c r="AF4426" i="3" s="1"/>
  <c r="AE4469" i="3"/>
  <c r="AF4469" i="3" s="1"/>
  <c r="AE3063" i="3"/>
  <c r="AF3063" i="3" s="1"/>
  <c r="AE4130" i="3"/>
  <c r="AF4130" i="3" s="1"/>
  <c r="AE3694" i="3"/>
  <c r="AF3694" i="3" s="1"/>
  <c r="AE3817" i="3"/>
  <c r="AF3817" i="3" s="1"/>
  <c r="AE4308" i="3"/>
  <c r="AF4308" i="3" s="1"/>
  <c r="AE4014" i="3"/>
  <c r="AF4014" i="3" s="1"/>
  <c r="AE3247" i="3"/>
  <c r="AF3247" i="3" s="1"/>
  <c r="AE3355" i="3"/>
  <c r="AF3355" i="3" s="1"/>
  <c r="AE4371" i="3"/>
  <c r="AF4371" i="3" s="1"/>
  <c r="AE3037" i="3"/>
  <c r="AF3037" i="3" s="1"/>
  <c r="AE3850" i="3"/>
  <c r="AF3850" i="3" s="1"/>
  <c r="AE4032" i="3"/>
  <c r="AF4032" i="3" s="1"/>
  <c r="AE4254" i="3"/>
  <c r="AF4254" i="3" s="1"/>
  <c r="AE3654" i="3"/>
  <c r="AF3654" i="3" s="1"/>
  <c r="AE3642" i="3"/>
  <c r="AF3642" i="3" s="1"/>
  <c r="AE3939" i="3"/>
  <c r="AF3939" i="3" s="1"/>
  <c r="AE3070" i="3"/>
  <c r="AF3070" i="3" s="1"/>
  <c r="AE4018" i="3"/>
  <c r="AF4018" i="3" s="1"/>
  <c r="AE2998" i="3"/>
  <c r="AF2998" i="3" s="1"/>
  <c r="AE3919" i="3"/>
  <c r="AF3919" i="3" s="1"/>
  <c r="AE2860" i="3"/>
  <c r="AF2860" i="3" s="1"/>
  <c r="AE4086" i="3"/>
  <c r="AF4086" i="3" s="1"/>
  <c r="AE2819" i="3"/>
  <c r="AF2819" i="3" s="1"/>
  <c r="AE4184" i="3"/>
  <c r="AF4184" i="3" s="1"/>
  <c r="AE4267" i="3"/>
  <c r="AF4267" i="3" s="1"/>
  <c r="AE3202" i="3"/>
  <c r="AF3202" i="3" s="1"/>
  <c r="AE4163" i="3"/>
  <c r="AF4163" i="3" s="1"/>
  <c r="AE2591" i="3"/>
  <c r="AF2591" i="3" s="1"/>
  <c r="AE3674" i="3"/>
  <c r="AF3674" i="3" s="1"/>
  <c r="AE3458" i="3"/>
  <c r="AF3458" i="3" s="1"/>
  <c r="AE3812" i="3"/>
  <c r="AF3812" i="3" s="1"/>
  <c r="AE4264" i="3"/>
  <c r="AF4264" i="3" s="1"/>
  <c r="AE4177" i="3"/>
  <c r="AF4177" i="3" s="1"/>
  <c r="AE3851" i="3"/>
  <c r="AF3851" i="3" s="1"/>
  <c r="AE3790" i="3"/>
  <c r="AF3790" i="3" s="1"/>
  <c r="AE3824" i="3"/>
  <c r="AF3824" i="3" s="1"/>
  <c r="AE3382" i="3"/>
  <c r="AF3382" i="3" s="1"/>
  <c r="AE3174" i="3"/>
  <c r="AF3174" i="3" s="1"/>
  <c r="AE3764" i="3"/>
  <c r="AF3764" i="3" s="1"/>
  <c r="AE2743" i="3"/>
  <c r="AF2743" i="3" s="1"/>
  <c r="AE3472" i="3"/>
  <c r="AF3472" i="3" s="1"/>
  <c r="AE3860" i="3"/>
  <c r="AF3860" i="3" s="1"/>
  <c r="AE3621" i="3"/>
  <c r="AF3621" i="3" s="1"/>
  <c r="AE4153" i="3"/>
  <c r="AF4153" i="3" s="1"/>
  <c r="AE2896" i="3"/>
  <c r="AF2896" i="3" s="1"/>
  <c r="AE3635" i="3"/>
  <c r="AF3635" i="3" s="1"/>
  <c r="AE3760" i="3"/>
  <c r="AF3760" i="3" s="1"/>
  <c r="AE3799" i="3"/>
  <c r="AF3799" i="3" s="1"/>
  <c r="AE3903" i="3"/>
  <c r="AF3903" i="3" s="1"/>
  <c r="AE4095" i="3"/>
  <c r="AF4095" i="3" s="1"/>
  <c r="AE3079" i="3"/>
  <c r="AF3079" i="3" s="1"/>
  <c r="AE3691" i="3"/>
  <c r="AF3691" i="3" s="1"/>
  <c r="AE4107" i="3"/>
  <c r="AF4107" i="3" s="1"/>
  <c r="AE3054" i="3"/>
  <c r="AF3054" i="3" s="1"/>
  <c r="AE3320" i="3"/>
  <c r="AF3320" i="3" s="1"/>
  <c r="AE3717" i="3"/>
  <c r="AF3717" i="3" s="1"/>
  <c r="AE2924" i="3"/>
  <c r="AF2924" i="3" s="1"/>
  <c r="AE3249" i="3"/>
  <c r="AF3249" i="3" s="1"/>
  <c r="AE3999" i="3"/>
  <c r="AF3999" i="3" s="1"/>
  <c r="AE3602" i="3"/>
  <c r="AF3602" i="3" s="1"/>
  <c r="AE3389" i="3"/>
  <c r="AF3389" i="3" s="1"/>
  <c r="AE3564" i="3"/>
  <c r="AF3564" i="3" s="1"/>
  <c r="AE3179" i="3"/>
  <c r="AF3179" i="3" s="1"/>
  <c r="AE3073" i="3"/>
  <c r="AF3073" i="3" s="1"/>
  <c r="AE3972" i="3"/>
  <c r="AF3972" i="3" s="1"/>
  <c r="AE3977" i="3"/>
  <c r="AF3977" i="3" s="1"/>
  <c r="AE3167" i="3"/>
  <c r="AF3167" i="3" s="1"/>
  <c r="AE3153" i="3"/>
  <c r="AF3153" i="3" s="1"/>
  <c r="AE3964" i="3"/>
  <c r="AF3964" i="3" s="1"/>
  <c r="AE4003" i="3"/>
  <c r="AF4003" i="3" s="1"/>
  <c r="AE4017" i="3"/>
  <c r="AF4017" i="3" s="1"/>
  <c r="AE3461" i="3"/>
  <c r="AF3461" i="3" s="1"/>
  <c r="AE3492" i="3"/>
  <c r="AF3492" i="3" s="1"/>
  <c r="AE3895" i="3"/>
  <c r="AF3895" i="3" s="1"/>
  <c r="AE3586" i="3"/>
  <c r="AF3586" i="3" s="1"/>
  <c r="AE3404" i="3"/>
  <c r="AF3404" i="3" s="1"/>
  <c r="AE3624" i="3"/>
  <c r="AF3624" i="3" s="1"/>
  <c r="AE3879" i="3"/>
  <c r="AF3879" i="3" s="1"/>
  <c r="AE3849" i="3"/>
  <c r="AF3849" i="3" s="1"/>
  <c r="AE3871" i="3"/>
  <c r="AF3871" i="3" s="1"/>
  <c r="AE3675" i="3"/>
  <c r="AF3675" i="3" s="1"/>
  <c r="AE3265" i="3"/>
  <c r="AF3265" i="3" s="1"/>
  <c r="AE3304" i="3"/>
  <c r="AF3304" i="3" s="1"/>
  <c r="AE3748" i="3"/>
  <c r="AF3748" i="3" s="1"/>
  <c r="AE3741" i="3"/>
  <c r="AF3741" i="3" s="1"/>
  <c r="AE3274" i="3"/>
  <c r="AF3274" i="3" s="1"/>
  <c r="AE3340" i="3"/>
  <c r="AF3340" i="3" s="1"/>
  <c r="AE3243" i="3"/>
  <c r="AF3243" i="3" s="1"/>
  <c r="AE3665" i="3"/>
  <c r="AF3665" i="3" s="1"/>
  <c r="AE3482" i="3"/>
  <c r="AF3482" i="3" s="1"/>
  <c r="AE3279" i="3"/>
  <c r="AF3279" i="3" s="1"/>
  <c r="AE3709" i="3"/>
  <c r="AF3709" i="3" s="1"/>
  <c r="AE3501" i="3"/>
  <c r="AF3501" i="3" s="1"/>
  <c r="AE3749" i="3"/>
  <c r="AF3749" i="3" s="1"/>
  <c r="AE3857" i="3"/>
  <c r="AF3857" i="3" s="1"/>
  <c r="AE3698" i="3"/>
  <c r="AF3698" i="3" s="1"/>
  <c r="AE2967" i="3"/>
  <c r="AF2967" i="3" s="1"/>
  <c r="AE3200" i="3"/>
  <c r="AF3200" i="3" s="1"/>
  <c r="AE2760" i="3"/>
  <c r="AF2760" i="3" s="1"/>
  <c r="AE3493" i="3"/>
  <c r="AF3493" i="3" s="1"/>
  <c r="AE3846" i="3"/>
  <c r="AF3846" i="3" s="1"/>
  <c r="AE3048" i="3"/>
  <c r="AF3048" i="3" s="1"/>
  <c r="AE3379" i="3"/>
  <c r="AF3379" i="3" s="1"/>
  <c r="AE3690" i="3"/>
  <c r="AF3690" i="3" s="1"/>
  <c r="AE3532" i="3"/>
  <c r="AF3532" i="3" s="1"/>
  <c r="AE3563" i="3"/>
  <c r="AF3563" i="3" s="1"/>
  <c r="AE2702" i="3"/>
  <c r="AF2702" i="3" s="1"/>
  <c r="AE3220" i="3"/>
  <c r="AF3220" i="3" s="1"/>
  <c r="AE3316" i="3"/>
  <c r="AF3316" i="3" s="1"/>
  <c r="AE3444" i="3"/>
  <c r="AF3444" i="3" s="1"/>
  <c r="AE3366" i="3"/>
  <c r="AF3366" i="3" s="1"/>
  <c r="AE3763" i="3"/>
  <c r="AF3763" i="3" s="1"/>
  <c r="AE3447" i="3"/>
  <c r="AF3447" i="3" s="1"/>
  <c r="AE2881" i="3"/>
  <c r="AF2881" i="3" s="1"/>
  <c r="AE3034" i="3"/>
  <c r="AF3034" i="3" s="1"/>
  <c r="AE2946" i="3"/>
  <c r="AF2946" i="3" s="1"/>
  <c r="AE3003" i="3"/>
  <c r="AF3003" i="3" s="1"/>
  <c r="AE3140" i="3"/>
  <c r="AF3140" i="3" s="1"/>
  <c r="AE3702" i="3"/>
  <c r="AF3702" i="3" s="1"/>
  <c r="AE2811" i="3"/>
  <c r="AF2811" i="3" s="1"/>
  <c r="AE2945" i="3"/>
  <c r="AF2945" i="3" s="1"/>
  <c r="AE3374" i="3"/>
  <c r="AF3374" i="3" s="1"/>
  <c r="AE3475" i="3"/>
  <c r="AF3475" i="3" s="1"/>
  <c r="AE3625" i="3"/>
  <c r="AF3625" i="3" s="1"/>
  <c r="AE3103" i="3"/>
  <c r="AF3103" i="3" s="1"/>
  <c r="AE3325" i="3"/>
  <c r="AF3325" i="3" s="1"/>
  <c r="AE2524" i="3"/>
  <c r="AF2524" i="3" s="1"/>
  <c r="AE2974" i="3"/>
  <c r="AF2974" i="3" s="1"/>
  <c r="AE3305" i="3"/>
  <c r="AF3305" i="3" s="1"/>
  <c r="AE2901" i="3"/>
  <c r="AF2901" i="3" s="1"/>
  <c r="AE3556" i="3"/>
  <c r="AF3556" i="3" s="1"/>
  <c r="AE3603" i="3"/>
  <c r="AF3603" i="3" s="1"/>
  <c r="AE3540" i="3"/>
  <c r="AF3540" i="3" s="1"/>
  <c r="AE3529" i="3"/>
  <c r="AF3529" i="3" s="1"/>
  <c r="AE2480" i="3"/>
  <c r="AF2480" i="3" s="1"/>
  <c r="AE3439" i="3"/>
  <c r="AF3439" i="3" s="1"/>
  <c r="AE3443" i="3"/>
  <c r="AF3443" i="3" s="1"/>
  <c r="AE3543" i="3"/>
  <c r="AF3543" i="3" s="1"/>
  <c r="AE3177" i="3"/>
  <c r="AF3177" i="3" s="1"/>
  <c r="AE2829" i="3"/>
  <c r="AF2829" i="3" s="1"/>
  <c r="AE3040" i="3"/>
  <c r="AF3040" i="3" s="1"/>
  <c r="AE3019" i="3"/>
  <c r="AF3019" i="3" s="1"/>
  <c r="AE3527" i="3"/>
  <c r="AF3527" i="3" s="1"/>
  <c r="AE3192" i="3"/>
  <c r="AF3192" i="3" s="1"/>
  <c r="AE2868" i="3"/>
  <c r="AF2868" i="3" s="1"/>
  <c r="AE2570" i="3"/>
  <c r="AF2570" i="3" s="1"/>
  <c r="AE3483" i="3"/>
  <c r="AF3483" i="3" s="1"/>
  <c r="AE2889" i="3"/>
  <c r="AF2889" i="3" s="1"/>
  <c r="AE3238" i="3"/>
  <c r="AF3238" i="3" s="1"/>
  <c r="AE3342" i="3"/>
  <c r="AF3342" i="3" s="1"/>
  <c r="AE3123" i="3"/>
  <c r="AF3123" i="3" s="1"/>
  <c r="AE2987" i="3"/>
  <c r="AF2987" i="3" s="1"/>
  <c r="AE2887" i="3"/>
  <c r="AF2887" i="3" s="1"/>
  <c r="AE3190" i="3"/>
  <c r="AF3190" i="3" s="1"/>
  <c r="AE3115" i="3"/>
  <c r="AF3115" i="3" s="1"/>
  <c r="AE2880" i="3"/>
  <c r="AF2880" i="3" s="1"/>
  <c r="AE2505" i="3"/>
  <c r="AF2505" i="3" s="1"/>
  <c r="AE2754" i="3"/>
  <c r="AF2754" i="3" s="1"/>
  <c r="AE2927" i="3"/>
  <c r="AF2927" i="3" s="1"/>
  <c r="AE2835" i="3"/>
  <c r="AF2835" i="3" s="1"/>
  <c r="AE3149" i="3"/>
  <c r="AF3149" i="3" s="1"/>
  <c r="AE3022" i="3"/>
  <c r="AF3022" i="3" s="1"/>
  <c r="AE3023" i="3"/>
  <c r="AF3023" i="3" s="1"/>
  <c r="AE2891" i="3"/>
  <c r="AF2891" i="3" s="1"/>
  <c r="AE3394" i="3"/>
  <c r="AF3394" i="3" s="1"/>
  <c r="AE2938" i="3"/>
  <c r="AF2938" i="3" s="1"/>
  <c r="AE3391" i="3"/>
  <c r="AF3391" i="3" s="1"/>
  <c r="AE2983" i="3"/>
  <c r="AF2983" i="3" s="1"/>
  <c r="AE3041" i="3"/>
  <c r="AF3041" i="3" s="1"/>
  <c r="AE3021" i="3"/>
  <c r="AF3021" i="3" s="1"/>
  <c r="AE2804" i="3"/>
  <c r="AF2804" i="3" s="1"/>
  <c r="AE3091" i="3"/>
  <c r="AF3091" i="3" s="1"/>
  <c r="AE2611" i="3"/>
  <c r="AF2611" i="3" s="1"/>
  <c r="AE3014" i="3"/>
  <c r="AF3014" i="3" s="1"/>
  <c r="AE2779" i="3"/>
  <c r="AF2779" i="3" s="1"/>
  <c r="AE2720" i="3"/>
  <c r="AF2720" i="3" s="1"/>
  <c r="AE3203" i="3"/>
  <c r="AF3203" i="3" s="1"/>
  <c r="AE2865" i="3"/>
  <c r="AF2865" i="3" s="1"/>
  <c r="AE3137" i="3"/>
  <c r="AF3137" i="3" s="1"/>
  <c r="AE3160" i="3"/>
  <c r="AF3160" i="3" s="1"/>
  <c r="AE2643" i="3"/>
  <c r="AF2643" i="3" s="1"/>
  <c r="AE2641" i="3"/>
  <c r="AF2641" i="3" s="1"/>
  <c r="AE2741" i="3"/>
  <c r="AF2741" i="3" s="1"/>
  <c r="AE3108" i="3"/>
  <c r="AF3108" i="3" s="1"/>
  <c r="AE2902" i="3"/>
  <c r="AF2902" i="3" s="1"/>
  <c r="AE2740" i="3"/>
  <c r="AF2740" i="3" s="1"/>
  <c r="AE2770" i="3"/>
  <c r="AF2770" i="3" s="1"/>
  <c r="AE3285" i="3"/>
  <c r="AF3285" i="3" s="1"/>
  <c r="AE2749" i="3"/>
  <c r="AF2749" i="3" s="1"/>
  <c r="AE2728" i="3"/>
  <c r="AF2728" i="3" s="1"/>
  <c r="AE3225" i="3"/>
  <c r="AF3225" i="3" s="1"/>
  <c r="AE3278" i="3"/>
  <c r="AF3278" i="3" s="1"/>
  <c r="AE2934" i="3"/>
  <c r="AF2934" i="3" s="1"/>
  <c r="AE3121" i="3"/>
  <c r="AF3121" i="3" s="1"/>
  <c r="AE2755" i="3"/>
  <c r="AF2755" i="3" s="1"/>
  <c r="AE2625" i="3"/>
  <c r="AF2625" i="3" s="1"/>
  <c r="AE2666" i="3"/>
  <c r="AF2666" i="3" s="1"/>
  <c r="AE2597" i="3"/>
  <c r="AF2597" i="3" s="1"/>
  <c r="AE3082" i="3"/>
  <c r="AF3082" i="3" s="1"/>
  <c r="AE3211" i="3"/>
  <c r="AF3211" i="3" s="1"/>
  <c r="AE2932" i="3"/>
  <c r="AF2932" i="3" s="1"/>
  <c r="AE3083" i="3"/>
  <c r="AF3083" i="3" s="1"/>
  <c r="AE2604" i="3"/>
  <c r="AF2604" i="3" s="1"/>
  <c r="AE3189" i="3"/>
  <c r="AF3189" i="3" s="1"/>
  <c r="AE3107" i="3"/>
  <c r="AF3107" i="3" s="1"/>
  <c r="AE2921" i="3"/>
  <c r="AF2921" i="3" s="1"/>
  <c r="AE2373" i="3"/>
  <c r="AF2373" i="3" s="1"/>
  <c r="AE2954" i="3"/>
  <c r="AF2954" i="3" s="1"/>
  <c r="AE2566" i="3"/>
  <c r="AF2566" i="3" s="1"/>
  <c r="AE3044" i="3"/>
  <c r="AF3044" i="3" s="1"/>
  <c r="AE3152" i="3"/>
  <c r="AF3152" i="3" s="1"/>
  <c r="AE3085" i="3"/>
  <c r="AF3085" i="3" s="1"/>
  <c r="AE3109" i="3"/>
  <c r="AF3109" i="3" s="1"/>
  <c r="AE2780" i="3"/>
  <c r="AF2780" i="3" s="1"/>
  <c r="AE3144" i="3"/>
  <c r="AF3144" i="3" s="1"/>
  <c r="AE2632" i="3"/>
  <c r="AF2632" i="3" s="1"/>
  <c r="AE2658" i="3"/>
  <c r="AF2658" i="3" s="1"/>
  <c r="AE2885" i="3"/>
  <c r="AF2885" i="3" s="1"/>
  <c r="AE2677" i="3"/>
  <c r="AF2677" i="3" s="1"/>
  <c r="AE2873" i="3"/>
  <c r="AF2873" i="3" s="1"/>
  <c r="AE3113" i="3"/>
  <c r="AF3113" i="3" s="1"/>
  <c r="AE2648" i="3"/>
  <c r="AF2648" i="3" s="1"/>
  <c r="AE2843" i="3"/>
  <c r="AF2843" i="3" s="1"/>
  <c r="AE3032" i="3"/>
  <c r="AF3032" i="3" s="1"/>
  <c r="AE2453" i="3"/>
  <c r="AF2453" i="3" s="1"/>
  <c r="AE3025" i="3"/>
  <c r="AF3025" i="3" s="1"/>
  <c r="AE2833" i="3"/>
  <c r="AF2833" i="3" s="1"/>
  <c r="AE2485" i="3"/>
  <c r="AF2485" i="3" s="1"/>
  <c r="AE2501" i="3"/>
  <c r="AF2501" i="3" s="1"/>
  <c r="AE2590" i="3"/>
  <c r="AF2590" i="3" s="1"/>
  <c r="AE3101" i="3"/>
  <c r="AF3101" i="3" s="1"/>
  <c r="AE2736" i="3"/>
  <c r="AF2736" i="3" s="1"/>
  <c r="AE2464" i="3"/>
  <c r="AF2464" i="3" s="1"/>
  <c r="AE2810" i="3"/>
  <c r="AF2810" i="3" s="1"/>
  <c r="AE2607" i="3"/>
  <c r="AF2607" i="3" s="1"/>
  <c r="AE2797" i="3"/>
  <c r="AF2797" i="3" s="1"/>
  <c r="AE2982" i="3"/>
  <c r="AF2982" i="3" s="1"/>
  <c r="AE2800" i="3"/>
  <c r="AF2800" i="3" s="1"/>
  <c r="AE2681" i="3"/>
  <c r="AF2681" i="3" s="1"/>
  <c r="AE2786" i="3"/>
  <c r="AF2786" i="3" s="1"/>
  <c r="AE2422" i="3"/>
  <c r="AF2422" i="3" s="1"/>
  <c r="AE2568" i="3"/>
  <c r="AF2568" i="3" s="1"/>
  <c r="AE2807" i="3"/>
  <c r="AF2807" i="3" s="1"/>
  <c r="AE2679" i="3"/>
  <c r="AF2679" i="3" s="1"/>
  <c r="AE2470" i="3"/>
  <c r="AF2470" i="3" s="1"/>
  <c r="AE2674" i="3"/>
  <c r="AF2674" i="3" s="1"/>
  <c r="AE2949" i="3"/>
  <c r="AF2949" i="3" s="1"/>
  <c r="AE2624" i="3"/>
  <c r="AF2624" i="3" s="1"/>
  <c r="AE2721" i="3"/>
  <c r="AF2721" i="3" s="1"/>
  <c r="AE2711" i="3"/>
  <c r="AF2711" i="3" s="1"/>
  <c r="AE2608" i="3"/>
  <c r="AF2608" i="3" s="1"/>
  <c r="AE2969" i="3"/>
  <c r="AF2969" i="3" s="1"/>
  <c r="AE2595" i="3"/>
  <c r="AF2595" i="3" s="1"/>
  <c r="AE2371" i="3"/>
  <c r="AF2371" i="3" s="1"/>
  <c r="AE2918" i="3"/>
  <c r="AF2918" i="3" s="1"/>
  <c r="AE2575" i="3"/>
  <c r="AF2575" i="3" s="1"/>
  <c r="AE2719" i="3"/>
  <c r="AF2719" i="3" s="1"/>
  <c r="AE2762" i="3"/>
  <c r="AF2762" i="3" s="1"/>
  <c r="AE2425" i="3"/>
  <c r="AF2425" i="3" s="1"/>
  <c r="AE2867" i="3"/>
  <c r="AF2867" i="3" s="1"/>
  <c r="AE2853" i="3"/>
  <c r="AF2853" i="3" s="1"/>
  <c r="AE2621" i="3"/>
  <c r="AF2621" i="3" s="1"/>
  <c r="AE2758" i="3"/>
  <c r="AF2758" i="3" s="1"/>
  <c r="AE2639" i="3"/>
  <c r="AF2639" i="3" s="1"/>
  <c r="AE2396" i="3"/>
  <c r="AF2396" i="3" s="1"/>
  <c r="AE2629" i="3"/>
  <c r="AF2629" i="3" s="1"/>
  <c r="AE2582" i="3"/>
  <c r="AF2582" i="3" s="1"/>
  <c r="AE2394" i="3"/>
  <c r="AF2394" i="3" s="1"/>
  <c r="AE2442" i="3"/>
  <c r="AF2442" i="3" s="1"/>
  <c r="AE2503" i="3"/>
  <c r="AF2503" i="3" s="1"/>
  <c r="AE2667" i="3"/>
  <c r="AF2667" i="3" s="1"/>
  <c r="AE2361" i="3"/>
  <c r="AF2361" i="3" s="1"/>
  <c r="AE2602" i="3"/>
  <c r="AF2602" i="3" s="1"/>
  <c r="AE2498" i="3"/>
  <c r="AF2498" i="3" s="1"/>
  <c r="AE2353" i="3"/>
  <c r="AF2353" i="3" s="1"/>
  <c r="AE2688" i="3"/>
  <c r="AF2688" i="3" s="1"/>
  <c r="AE2589" i="3"/>
  <c r="AF2589" i="3" s="1"/>
  <c r="AE2553" i="3"/>
  <c r="AF2553" i="3" s="1"/>
  <c r="AE2440" i="3"/>
  <c r="AF2440" i="3" s="1"/>
  <c r="AE2347" i="3"/>
  <c r="AF2347" i="3" s="1"/>
  <c r="AE2420" i="3"/>
  <c r="AF2420" i="3" s="1"/>
  <c r="AE2638" i="3"/>
  <c r="AF2638" i="3" s="1"/>
  <c r="AE2599" i="3"/>
  <c r="AF2599" i="3" s="1"/>
  <c r="AE2715" i="3"/>
  <c r="AF2715" i="3" s="1"/>
  <c r="AE2363" i="3"/>
  <c r="AF2363" i="3" s="1"/>
  <c r="AE2338" i="3"/>
  <c r="AF2338" i="3" s="1"/>
  <c r="AE2572" i="3"/>
  <c r="AF2572" i="3" s="1"/>
  <c r="AE2635" i="3"/>
  <c r="AF2635" i="3" s="1"/>
  <c r="AE2360" i="3"/>
  <c r="AF2360" i="3" s="1"/>
  <c r="AE2328" i="3"/>
  <c r="AF2328" i="3" s="1"/>
  <c r="AE2514" i="3"/>
  <c r="AF2514" i="3" s="1"/>
  <c r="AE2492" i="3"/>
  <c r="AF2492" i="3" s="1"/>
  <c r="AE2342" i="3"/>
  <c r="AF2342" i="3" s="1"/>
  <c r="AE2320" i="3"/>
  <c r="AF2320" i="3" s="1"/>
  <c r="AE2482" i="3"/>
  <c r="AF2482" i="3" s="1"/>
  <c r="AE2323" i="3"/>
  <c r="AF2323" i="3" s="1"/>
  <c r="AE2408" i="3"/>
  <c r="AF2408" i="3" s="1"/>
  <c r="AE2433" i="3"/>
  <c r="AF2433" i="3" s="1"/>
  <c r="AE2340" i="3"/>
  <c r="AF2340" i="3" s="1"/>
  <c r="AE2316" i="3"/>
  <c r="AF2316" i="3" s="1"/>
  <c r="AE2512" i="3"/>
  <c r="AF2512" i="3" s="1"/>
  <c r="AE2579" i="3"/>
  <c r="AF2579" i="3" s="1"/>
  <c r="AE2682" i="3"/>
  <c r="AF2682" i="3" s="1"/>
  <c r="AE2613" i="3"/>
  <c r="AF2613" i="3" s="1"/>
  <c r="AE2414" i="3"/>
  <c r="AF2414" i="3" s="1"/>
  <c r="AE2334" i="3"/>
  <c r="AF2334" i="3" s="1"/>
  <c r="AE2437" i="3"/>
  <c r="AF2437" i="3" s="1"/>
  <c r="AE2357" i="3"/>
  <c r="AF2357" i="3" s="1"/>
  <c r="AE2355" i="3"/>
  <c r="AF2355" i="3" s="1"/>
  <c r="AE2518" i="3"/>
  <c r="AF2518" i="3" s="1"/>
  <c r="AE2616" i="3"/>
  <c r="AF2616" i="3" s="1"/>
  <c r="AE2402" i="3"/>
  <c r="AF2402" i="3" s="1"/>
  <c r="AE2430" i="3"/>
  <c r="AF2430" i="3" s="1"/>
  <c r="AE2443" i="3"/>
  <c r="AF2443" i="3" s="1"/>
  <c r="AE2438" i="3"/>
  <c r="AF2438" i="3" s="1"/>
  <c r="AE2491" i="3"/>
  <c r="AF2491" i="3" s="1"/>
  <c r="AE2539" i="3"/>
  <c r="AF2539" i="3" s="1"/>
  <c r="AE2460" i="3"/>
  <c r="AF2460" i="3" s="1"/>
  <c r="AE2331" i="3"/>
  <c r="AF2331" i="3" s="1"/>
  <c r="AE2419" i="3"/>
  <c r="AF2419" i="3" s="1"/>
  <c r="AE2407" i="3"/>
  <c r="AF2407" i="3" s="1"/>
  <c r="AE2531" i="3"/>
  <c r="AF2531" i="3" s="1"/>
  <c r="AE2527" i="3"/>
  <c r="AF2527" i="3" s="1"/>
  <c r="AE2308" i="3"/>
  <c r="AF2308" i="3" s="1"/>
  <c r="AE2391" i="3"/>
  <c r="AF2391" i="3" s="1"/>
  <c r="AE2285" i="3"/>
  <c r="AF2285" i="3" s="1"/>
  <c r="AE2382" i="3"/>
  <c r="AF2382" i="3" s="1"/>
  <c r="AE2399" i="3"/>
  <c r="AF2399" i="3" s="1"/>
  <c r="AE2370" i="3"/>
  <c r="AF2370" i="3" s="1"/>
  <c r="AE2446" i="3"/>
  <c r="AF2446" i="3" s="1"/>
  <c r="AE2617" i="3"/>
  <c r="AF2617" i="3" s="1"/>
  <c r="AE2515" i="3"/>
  <c r="AF2515" i="3" s="1"/>
  <c r="AE2356" i="3"/>
  <c r="AF2356" i="3" s="1"/>
  <c r="AE2392" i="3"/>
  <c r="AF2392" i="3" s="1"/>
  <c r="AE2416" i="3"/>
  <c r="AF2416" i="3" s="1"/>
  <c r="AE2537" i="3"/>
  <c r="AF2537" i="3" s="1"/>
  <c r="AE2552" i="3"/>
  <c r="AF2552" i="3" s="1"/>
  <c r="AE2310" i="3"/>
  <c r="AF2310" i="3" s="1"/>
  <c r="AE2366" i="3"/>
  <c r="AF2366" i="3" s="1"/>
  <c r="AE2548" i="3"/>
  <c r="AF2548" i="3" s="1"/>
  <c r="AE2472" i="3"/>
  <c r="AF2472" i="3" s="1"/>
  <c r="AE2211" i="3"/>
  <c r="AF2211" i="3" s="1"/>
  <c r="AE2418" i="3"/>
  <c r="AF2418" i="3" s="1"/>
  <c r="AE2286" i="3"/>
  <c r="AF2286" i="3" s="1"/>
  <c r="AE2321" i="3"/>
  <c r="AF2321" i="3" s="1"/>
  <c r="AE2253" i="3"/>
  <c r="AF2253" i="3" s="1"/>
  <c r="AE2294" i="3"/>
  <c r="AF2294" i="3" s="1"/>
  <c r="AE2558" i="3"/>
  <c r="AF2558" i="3" s="1"/>
  <c r="AE2530" i="3"/>
  <c r="AF2530" i="3" s="1"/>
  <c r="AE2202" i="3"/>
  <c r="AF2202" i="3" s="1"/>
  <c r="AE2401" i="3"/>
  <c r="AF2401" i="3" s="1"/>
  <c r="AE2224" i="3"/>
  <c r="AF2224" i="3" s="1"/>
  <c r="AE2183" i="3"/>
  <c r="AF2183" i="3" s="1"/>
  <c r="AE2241" i="3"/>
  <c r="AF2241" i="3" s="1"/>
  <c r="AE2168" i="3"/>
  <c r="AF2168" i="3" s="1"/>
  <c r="AE2432" i="3"/>
  <c r="AF2432" i="3" s="1"/>
  <c r="AE2271" i="3"/>
  <c r="AF2271" i="3" s="1"/>
  <c r="AE2235" i="3"/>
  <c r="AF2235" i="3" s="1"/>
  <c r="AE2193" i="3"/>
  <c r="AF2193" i="3" s="1"/>
  <c r="AE2163" i="3"/>
  <c r="AF2163" i="3" s="1"/>
  <c r="AE2250" i="3"/>
  <c r="AF2250" i="3" s="1"/>
  <c r="AE2346" i="3"/>
  <c r="AF2346" i="3" s="1"/>
  <c r="AE2174" i="3"/>
  <c r="AF2174" i="3" s="1"/>
  <c r="AE2134" i="3"/>
  <c r="AF2134" i="3" s="1"/>
  <c r="AE2278" i="3"/>
  <c r="AF2278" i="3" s="1"/>
  <c r="AE2344" i="3"/>
  <c r="AF2344" i="3" s="1"/>
  <c r="AE2187" i="3"/>
  <c r="AF2187" i="3" s="1"/>
  <c r="AE2218" i="3"/>
  <c r="AF2218" i="3" s="1"/>
  <c r="AE2118" i="3"/>
  <c r="AF2118" i="3" s="1"/>
  <c r="AE2103" i="3"/>
  <c r="AF2103" i="3" s="1"/>
  <c r="AE2237" i="3"/>
  <c r="AF2237" i="3" s="1"/>
  <c r="AE2109" i="3"/>
  <c r="AF2109" i="3" s="1"/>
  <c r="AE2162" i="3"/>
  <c r="AF2162" i="3" s="1"/>
  <c r="AE2299" i="3"/>
  <c r="AF2299" i="3" s="1"/>
  <c r="AE2234" i="3"/>
  <c r="AF2234" i="3" s="1"/>
  <c r="AE2110" i="3"/>
  <c r="AF2110" i="3" s="1"/>
  <c r="AE2100" i="3"/>
  <c r="AF2100" i="3" s="1"/>
  <c r="AE2159" i="3"/>
  <c r="AF2159" i="3" s="1"/>
  <c r="AE2222" i="3"/>
  <c r="AF2222" i="3" s="1"/>
  <c r="AE2232" i="3"/>
  <c r="AF2232" i="3" s="1"/>
  <c r="AE2121" i="3"/>
  <c r="AF2121" i="3" s="1"/>
  <c r="AE2178" i="3"/>
  <c r="AF2178" i="3" s="1"/>
  <c r="AE2265" i="3"/>
  <c r="AF2265" i="3" s="1"/>
  <c r="AE2067" i="3"/>
  <c r="AF2067" i="3" s="1"/>
  <c r="AE2080" i="3"/>
  <c r="AF2080" i="3" s="1"/>
  <c r="AE2060" i="3"/>
  <c r="AF2060" i="3" s="1"/>
  <c r="AE2041" i="3"/>
  <c r="AF2041" i="3" s="1"/>
  <c r="AE2145" i="3"/>
  <c r="AF2145" i="3" s="1"/>
  <c r="AE2215" i="3"/>
  <c r="AF2215" i="3" s="1"/>
  <c r="AE2093" i="3"/>
  <c r="AF2093" i="3" s="1"/>
  <c r="AE2035" i="3"/>
  <c r="AF2035" i="3" s="1"/>
  <c r="AE2031" i="3"/>
  <c r="AF2031" i="3" s="1"/>
  <c r="AE2273" i="3"/>
  <c r="AF2273" i="3" s="1"/>
  <c r="AE2139" i="3"/>
  <c r="AF2139" i="3" s="1"/>
  <c r="AE2019" i="3"/>
  <c r="AF2019" i="3" s="1"/>
  <c r="AE2219" i="3"/>
  <c r="AF2219" i="3" s="1"/>
  <c r="AE2314" i="3"/>
  <c r="AF2314" i="3" s="1"/>
  <c r="AE2144" i="3"/>
  <c r="AF2144" i="3" s="1"/>
  <c r="AE2022" i="3"/>
  <c r="AF2022" i="3" s="1"/>
  <c r="AE2071" i="3"/>
  <c r="AF2071" i="3" s="1"/>
  <c r="AE2180" i="3"/>
  <c r="AF2180" i="3" s="1"/>
  <c r="AE1994" i="3"/>
  <c r="AF1994" i="3" s="1"/>
  <c r="AE1998" i="3"/>
  <c r="AF1998" i="3" s="1"/>
  <c r="AE2143" i="3"/>
  <c r="AF2143" i="3" s="1"/>
  <c r="AE2030" i="3"/>
  <c r="AF2030" i="3" s="1"/>
  <c r="AE2272" i="3"/>
  <c r="AF2272" i="3" s="1"/>
  <c r="AE2005" i="3"/>
  <c r="AF2005" i="3" s="1"/>
  <c r="AE1993" i="3"/>
  <c r="AF1993" i="3" s="1"/>
  <c r="AE2106" i="3"/>
  <c r="AF2106" i="3" s="1"/>
  <c r="AE2206" i="3"/>
  <c r="AF2206" i="3" s="1"/>
  <c r="AE2137" i="3"/>
  <c r="AF2137" i="3" s="1"/>
  <c r="AE1969" i="3"/>
  <c r="AF1969" i="3" s="1"/>
  <c r="AE2231" i="3"/>
  <c r="AF2231" i="3" s="1"/>
  <c r="AE2032" i="3"/>
  <c r="AF2032" i="3" s="1"/>
  <c r="AE2129" i="3"/>
  <c r="AF2129" i="3" s="1"/>
  <c r="AE1959" i="3"/>
  <c r="AF1959" i="3" s="1"/>
  <c r="AE2160" i="3"/>
  <c r="AF2160" i="3" s="1"/>
  <c r="AE2115" i="3"/>
  <c r="AF2115" i="3" s="1"/>
  <c r="AE1980" i="3"/>
  <c r="AF1980" i="3" s="1"/>
  <c r="AE2154" i="3"/>
  <c r="AF2154" i="3" s="1"/>
  <c r="AE2157" i="3"/>
  <c r="AF2157" i="3" s="1"/>
  <c r="AE2074" i="3"/>
  <c r="AF2074" i="3" s="1"/>
  <c r="AE2070" i="3"/>
  <c r="AF2070" i="3" s="1"/>
  <c r="AE1941" i="3"/>
  <c r="AF1941" i="3" s="1"/>
  <c r="AE2039" i="3"/>
  <c r="AF2039" i="3" s="1"/>
  <c r="AE2161" i="3"/>
  <c r="AF2161" i="3" s="1"/>
  <c r="AE2090" i="3"/>
  <c r="AF2090" i="3" s="1"/>
  <c r="AE2016" i="3"/>
  <c r="AF2016" i="3" s="1"/>
  <c r="AE2104" i="3"/>
  <c r="AF2104" i="3" s="1"/>
  <c r="AE1905" i="3"/>
  <c r="AF1905" i="3" s="1"/>
  <c r="AE1944" i="3"/>
  <c r="AF1944" i="3" s="1"/>
  <c r="AE2164" i="3"/>
  <c r="AF2164" i="3" s="1"/>
  <c r="AE1897" i="3"/>
  <c r="AF1897" i="3" s="1"/>
  <c r="AE2301" i="3"/>
  <c r="AF2301" i="3" s="1"/>
  <c r="AE1946" i="3"/>
  <c r="AF1946" i="3" s="1"/>
  <c r="AE2033" i="3"/>
  <c r="AF2033" i="3" s="1"/>
  <c r="AE1983" i="3"/>
  <c r="AF1983" i="3" s="1"/>
  <c r="AE1878" i="3"/>
  <c r="AF1878" i="3" s="1"/>
  <c r="AE1885" i="3"/>
  <c r="AF1885" i="3" s="1"/>
  <c r="AE1901" i="3"/>
  <c r="AF1901" i="3" s="1"/>
  <c r="AE2047" i="3"/>
  <c r="AF2047" i="3" s="1"/>
  <c r="AE2112" i="3"/>
  <c r="AF2112" i="3" s="1"/>
  <c r="AE1866" i="3"/>
  <c r="AF1866" i="3" s="1"/>
  <c r="AE1870" i="3"/>
  <c r="AF1870" i="3" s="1"/>
  <c r="AE1962" i="3"/>
  <c r="AF1962" i="3" s="1"/>
  <c r="AE1874" i="3"/>
  <c r="AF1874" i="3" s="1"/>
  <c r="AE1967" i="3"/>
  <c r="AF1967" i="3" s="1"/>
  <c r="AE1854" i="3"/>
  <c r="AF1854" i="3" s="1"/>
  <c r="AE2076" i="3"/>
  <c r="AF2076" i="3" s="1"/>
  <c r="AE1859" i="3"/>
  <c r="AF1859" i="3" s="1"/>
  <c r="AE1889" i="3"/>
  <c r="AF1889" i="3" s="1"/>
  <c r="AE1954" i="3"/>
  <c r="AF1954" i="3" s="1"/>
  <c r="AE2073" i="3"/>
  <c r="AF2073" i="3" s="1"/>
  <c r="AE1813" i="3"/>
  <c r="AF1813" i="3" s="1"/>
  <c r="AE1797" i="3"/>
  <c r="AF1797" i="3" s="1"/>
  <c r="AE1888" i="3"/>
  <c r="AF1888" i="3" s="1"/>
  <c r="AE1798" i="3"/>
  <c r="AF1798" i="3" s="1"/>
  <c r="AE1940" i="3"/>
  <c r="AF1940" i="3" s="1"/>
  <c r="AE2051" i="3"/>
  <c r="AF2051" i="3" s="1"/>
  <c r="AE1902" i="3"/>
  <c r="AF1902" i="3" s="1"/>
  <c r="AE1948" i="3"/>
  <c r="AF1948" i="3" s="1"/>
  <c r="AE1867" i="3"/>
  <c r="AF1867" i="3" s="1"/>
  <c r="AE1781" i="3"/>
  <c r="AF1781" i="3" s="1"/>
  <c r="AE1773" i="3"/>
  <c r="AF1773" i="3" s="1"/>
  <c r="AE2006" i="3"/>
  <c r="AF2006" i="3" s="1"/>
  <c r="AE1992" i="3"/>
  <c r="AF1992" i="3" s="1"/>
  <c r="AE1761" i="3"/>
  <c r="AF1761" i="3" s="1"/>
  <c r="AE1955" i="3"/>
  <c r="AF1955" i="3" s="1"/>
  <c r="AE1770" i="3"/>
  <c r="AF1770" i="3" s="1"/>
  <c r="AE1751" i="3"/>
  <c r="AF1751" i="3" s="1"/>
  <c r="AE1769" i="3"/>
  <c r="AF1769" i="3" s="1"/>
  <c r="AE2002" i="3"/>
  <c r="AF2002" i="3" s="1"/>
  <c r="AE1872" i="3"/>
  <c r="AF1872" i="3" s="1"/>
  <c r="AE1727" i="3"/>
  <c r="AF1727" i="3" s="1"/>
  <c r="AE1764" i="3"/>
  <c r="AF1764" i="3" s="1"/>
  <c r="AE1930" i="3"/>
  <c r="AF1930" i="3" s="1"/>
  <c r="AE1714" i="3"/>
  <c r="AF1714" i="3" s="1"/>
  <c r="AE1840" i="3"/>
  <c r="AF1840" i="3" s="1"/>
  <c r="AE1808" i="3"/>
  <c r="AF1808" i="3" s="1"/>
  <c r="AE1935" i="3"/>
  <c r="AF1935" i="3" s="1"/>
  <c r="AE1701" i="3"/>
  <c r="AF1701" i="3" s="1"/>
  <c r="AE1699" i="3"/>
  <c r="AF1699" i="3" s="1"/>
  <c r="AE1705" i="3"/>
  <c r="AF1705" i="3" s="1"/>
  <c r="AE1690" i="3"/>
  <c r="AF1690" i="3" s="1"/>
  <c r="AE1828" i="3"/>
  <c r="AF1828" i="3" s="1"/>
  <c r="AE1702" i="3"/>
  <c r="AF1702" i="3" s="1"/>
  <c r="AE1972" i="3"/>
  <c r="AF1972" i="3" s="1"/>
  <c r="AE1672" i="3"/>
  <c r="AF1672" i="3" s="1"/>
  <c r="AE1829" i="3"/>
  <c r="AF1829" i="3" s="1"/>
  <c r="AE1864" i="3"/>
  <c r="AF1864" i="3" s="1"/>
  <c r="AE1776" i="3"/>
  <c r="AF1776" i="3" s="1"/>
  <c r="AE1757" i="3"/>
  <c r="AF1757" i="3" s="1"/>
  <c r="AE1811" i="3"/>
  <c r="AF1811" i="3" s="1"/>
  <c r="AE1709" i="3"/>
  <c r="AF1709" i="3" s="1"/>
  <c r="AE1697" i="3"/>
  <c r="AF1697" i="3" s="1"/>
  <c r="AE1691" i="3"/>
  <c r="AF1691" i="3" s="1"/>
  <c r="AE2284" i="3"/>
  <c r="AF2284" i="3" s="1"/>
  <c r="AE1860" i="3"/>
  <c r="AF1860" i="3" s="1"/>
  <c r="AE1832" i="3"/>
  <c r="AF1832" i="3" s="1"/>
  <c r="AE1839" i="3"/>
  <c r="AF1839" i="3" s="1"/>
  <c r="AE1852" i="3"/>
  <c r="AF1852" i="3" s="1"/>
  <c r="AE1850" i="3"/>
  <c r="AF1850" i="3" s="1"/>
  <c r="AE1824" i="3"/>
  <c r="AF1824" i="3" s="1"/>
  <c r="AE1810" i="3"/>
  <c r="AF1810" i="3" s="1"/>
  <c r="AE1642" i="3"/>
  <c r="AF1642" i="3" s="1"/>
  <c r="AE1654" i="3"/>
  <c r="AF1654" i="3" s="1"/>
  <c r="AE1836" i="3"/>
  <c r="AF1836" i="3" s="1"/>
  <c r="AE1665" i="3"/>
  <c r="AF1665" i="3" s="1"/>
  <c r="AE1838" i="3"/>
  <c r="AF1838" i="3" s="1"/>
  <c r="AE1638" i="3"/>
  <c r="AF1638" i="3" s="1"/>
  <c r="AE1823" i="3"/>
  <c r="AF1823" i="3" s="1"/>
  <c r="AE1670" i="3"/>
  <c r="AF1670" i="3" s="1"/>
  <c r="AE1801" i="3"/>
  <c r="AF1801" i="3" s="1"/>
  <c r="AE1805" i="3"/>
  <c r="AF1805" i="3" s="1"/>
  <c r="AE1617" i="3"/>
  <c r="AF1617" i="3" s="1"/>
  <c r="AE1762" i="3"/>
  <c r="AF1762" i="3" s="1"/>
  <c r="AE1682" i="3"/>
  <c r="AF1682" i="3" s="1"/>
  <c r="AE1620" i="3"/>
  <c r="AF1620" i="3" s="1"/>
  <c r="AE1765" i="3"/>
  <c r="AF1765" i="3" s="1"/>
  <c r="AE1856" i="3"/>
  <c r="AF1856" i="3" s="1"/>
  <c r="AE1607" i="3"/>
  <c r="AF1607" i="3" s="1"/>
  <c r="AE1726" i="3"/>
  <c r="AF1726" i="3" s="1"/>
  <c r="AE1740" i="3"/>
  <c r="AF1740" i="3" s="1"/>
  <c r="AE1718" i="3"/>
  <c r="AF1718" i="3" s="1"/>
  <c r="AE1694" i="3"/>
  <c r="AF1694" i="3" s="1"/>
  <c r="AE1723" i="3"/>
  <c r="AF1723" i="3" s="1"/>
  <c r="AE1666" i="3"/>
  <c r="AF1666" i="3" s="1"/>
  <c r="AE1807" i="3"/>
  <c r="AF1807" i="3" s="1"/>
  <c r="AE1719" i="3"/>
  <c r="AF1719" i="3" s="1"/>
  <c r="AE1911" i="3"/>
  <c r="AF1911" i="3" s="1"/>
  <c r="AE1624" i="3"/>
  <c r="AF1624" i="3" s="1"/>
  <c r="AE1550" i="3"/>
  <c r="AF1550" i="3" s="1"/>
  <c r="AE1568" i="3"/>
  <c r="AF1568" i="3" s="1"/>
  <c r="AE1547" i="3"/>
  <c r="AF1547" i="3" s="1"/>
  <c r="AE1794" i="3"/>
  <c r="AF1794" i="3" s="1"/>
  <c r="AE1973" i="3"/>
  <c r="AF1973" i="3" s="1"/>
  <c r="AE1531" i="3"/>
  <c r="AF1531" i="3" s="1"/>
  <c r="AE1574" i="3"/>
  <c r="AF1574" i="3" s="1"/>
  <c r="AE1525" i="3"/>
  <c r="AF1525" i="3" s="1"/>
  <c r="AE1735" i="3"/>
  <c r="AF1735" i="3" s="1"/>
  <c r="AE1652" i="3"/>
  <c r="AF1652" i="3" s="1"/>
  <c r="AE1554" i="3"/>
  <c r="AF1554" i="3" s="1"/>
  <c r="AE1510" i="3"/>
  <c r="AF1510" i="3" s="1"/>
  <c r="AE1512" i="3"/>
  <c r="AF1512" i="3" s="1"/>
  <c r="AE1561" i="3"/>
  <c r="AF1561" i="3" s="1"/>
  <c r="AE1579" i="3"/>
  <c r="AF1579" i="3" s="1"/>
  <c r="AE1814" i="3"/>
  <c r="AF1814" i="3" s="1"/>
  <c r="AE1738" i="3"/>
  <c r="AF1738" i="3" s="1"/>
  <c r="AE1659" i="3"/>
  <c r="AF1659" i="3" s="1"/>
  <c r="AE1490" i="3"/>
  <c r="AF1490" i="3" s="1"/>
  <c r="AE1477" i="3"/>
  <c r="AF1477" i="3" s="1"/>
  <c r="AE1931" i="3"/>
  <c r="AF1931" i="3" s="1"/>
  <c r="AE1491" i="3"/>
  <c r="AF1491" i="3" s="1"/>
  <c r="AE1489" i="3"/>
  <c r="AF1489" i="3" s="1"/>
  <c r="AE1535" i="3"/>
  <c r="AF1535" i="3" s="1"/>
  <c r="AE1623" i="3"/>
  <c r="AF1623" i="3" s="1"/>
  <c r="AE1587" i="3"/>
  <c r="AF1587" i="3" s="1"/>
  <c r="AE1457" i="3"/>
  <c r="AF1457" i="3" s="1"/>
  <c r="AE1467" i="3"/>
  <c r="AF1467" i="3" s="1"/>
  <c r="AE1582" i="3"/>
  <c r="AF1582" i="3" s="1"/>
  <c r="AE1445" i="3"/>
  <c r="AF1445" i="3" s="1"/>
  <c r="AE1462" i="3"/>
  <c r="AF1462" i="3" s="1"/>
  <c r="AE2066" i="3"/>
  <c r="AF2066" i="3" s="1"/>
  <c r="AE1676" i="3"/>
  <c r="AF1676" i="3" s="1"/>
  <c r="AE1438" i="3"/>
  <c r="AF1438" i="3" s="1"/>
  <c r="AE1557" i="3"/>
  <c r="AF1557" i="3" s="1"/>
  <c r="AE1506" i="3"/>
  <c r="AF1506" i="3" s="1"/>
  <c r="AE1548" i="3"/>
  <c r="AF1548" i="3" s="1"/>
  <c r="AE1429" i="3"/>
  <c r="AF1429" i="3" s="1"/>
  <c r="AE1581" i="3"/>
  <c r="AF1581" i="3" s="1"/>
  <c r="AE1588" i="3"/>
  <c r="AF1588" i="3" s="1"/>
  <c r="AE1599" i="3"/>
  <c r="AF1599" i="3" s="1"/>
  <c r="AE1426" i="3"/>
  <c r="AF1426" i="3" s="1"/>
  <c r="AE1593" i="3"/>
  <c r="AF1593" i="3" s="1"/>
  <c r="AE1513" i="3"/>
  <c r="AF1513" i="3" s="1"/>
  <c r="AE1636" i="3"/>
  <c r="AF1636" i="3" s="1"/>
  <c r="AE1739" i="3"/>
  <c r="AF1739" i="3" s="1"/>
  <c r="AE1606" i="3"/>
  <c r="AF1606" i="3" s="1"/>
  <c r="AE1822" i="3"/>
  <c r="AF1822" i="3" s="1"/>
  <c r="AE1586" i="3"/>
  <c r="AF1586" i="3" s="1"/>
  <c r="AE1499" i="3"/>
  <c r="AF1499" i="3" s="1"/>
  <c r="AE1367" i="3"/>
  <c r="AF1367" i="3" s="1"/>
  <c r="AE1635" i="3"/>
  <c r="AF1635" i="3" s="1"/>
  <c r="AE1408" i="3"/>
  <c r="AF1408" i="3" s="1"/>
  <c r="AE1514" i="3"/>
  <c r="AF1514" i="3" s="1"/>
  <c r="AE1404" i="3"/>
  <c r="AF1404" i="3" s="1"/>
  <c r="AE1369" i="3"/>
  <c r="AF1369" i="3" s="1"/>
  <c r="AE1546" i="3"/>
  <c r="AF1546" i="3" s="1"/>
  <c r="AE1450" i="3"/>
  <c r="AF1450" i="3" s="1"/>
  <c r="AE1604" i="3"/>
  <c r="AF1604" i="3" s="1"/>
  <c r="AE1545" i="3"/>
  <c r="AF1545" i="3" s="1"/>
  <c r="AE1349" i="3"/>
  <c r="AF1349" i="3" s="1"/>
  <c r="AE1576" i="3"/>
  <c r="AF1576" i="3" s="1"/>
  <c r="AE1374" i="3"/>
  <c r="AF1374" i="3" s="1"/>
  <c r="AE1517" i="3"/>
  <c r="AF1517" i="3" s="1"/>
  <c r="AE1563" i="3"/>
  <c r="AF1563" i="3" s="1"/>
  <c r="AE1317" i="3"/>
  <c r="AF1317" i="3" s="1"/>
  <c r="AE1344" i="3"/>
  <c r="AF1344" i="3" s="1"/>
  <c r="AE1316" i="3"/>
  <c r="AF1316" i="3" s="1"/>
  <c r="AE1449" i="3"/>
  <c r="AF1449" i="3" s="1"/>
  <c r="AE1295" i="3"/>
  <c r="AF1295" i="3" s="1"/>
  <c r="AE1681" i="3"/>
  <c r="AF1681" i="3" s="1"/>
  <c r="AE1435" i="3"/>
  <c r="AF1435" i="3" s="1"/>
  <c r="AE1297" i="3"/>
  <c r="AF1297" i="3" s="1"/>
  <c r="AE1379" i="3"/>
  <c r="AF1379" i="3" s="1"/>
  <c r="AE1712" i="3"/>
  <c r="AF1712" i="3" s="1"/>
  <c r="AE1345" i="3"/>
  <c r="AF1345" i="3" s="1"/>
  <c r="AE1300" i="3"/>
  <c r="AF1300" i="3" s="1"/>
  <c r="AE1262" i="3"/>
  <c r="AF1262" i="3" s="1"/>
  <c r="AE1386" i="3"/>
  <c r="AF1386" i="3" s="1"/>
  <c r="AE1448" i="3"/>
  <c r="AF1448" i="3" s="1"/>
  <c r="AE1258" i="3"/>
  <c r="AF1258" i="3" s="1"/>
  <c r="AE1310" i="3"/>
  <c r="AF1310" i="3" s="1"/>
  <c r="AE1375" i="3"/>
  <c r="AF1375" i="3" s="1"/>
  <c r="AE1334" i="3"/>
  <c r="AF1334" i="3" s="1"/>
  <c r="AE1645" i="3"/>
  <c r="AF1645" i="3" s="1"/>
  <c r="AE1244" i="3"/>
  <c r="AF1244" i="3" s="1"/>
  <c r="AE1494" i="3"/>
  <c r="AF1494" i="3" s="1"/>
  <c r="AE1250" i="3"/>
  <c r="AF1250" i="3" s="1"/>
  <c r="AE1233" i="3"/>
  <c r="AF1233" i="3" s="1"/>
  <c r="AE1230" i="3"/>
  <c r="AF1230" i="3" s="1"/>
  <c r="AE1640" i="3"/>
  <c r="AF1640" i="3" s="1"/>
  <c r="AE1236" i="3"/>
  <c r="AF1236" i="3" s="1"/>
  <c r="AE1403" i="3"/>
  <c r="AF1403" i="3" s="1"/>
  <c r="AE1210" i="3"/>
  <c r="AF1210" i="3" s="1"/>
  <c r="AE1235" i="3"/>
  <c r="AF1235" i="3" s="1"/>
  <c r="AE1329" i="3"/>
  <c r="AF1329" i="3" s="1"/>
  <c r="AE1188" i="3"/>
  <c r="AF1188" i="3" s="1"/>
  <c r="AE1412" i="3"/>
  <c r="AF1412" i="3" s="1"/>
  <c r="AE1179" i="3"/>
  <c r="AF1179" i="3" s="1"/>
  <c r="AE1441" i="3"/>
  <c r="AF1441" i="3" s="1"/>
  <c r="AE1223" i="3"/>
  <c r="AF1223" i="3" s="1"/>
  <c r="AE1313" i="3"/>
  <c r="AF1313" i="3" s="1"/>
  <c r="AE1212" i="3"/>
  <c r="AF1212" i="3" s="1"/>
  <c r="AE1176" i="3"/>
  <c r="AF1176" i="3" s="1"/>
  <c r="AE1153" i="3"/>
  <c r="AF1153" i="3" s="1"/>
  <c r="AE1157" i="3"/>
  <c r="AF1157" i="3" s="1"/>
  <c r="AE1148" i="3"/>
  <c r="AF1148" i="3" s="1"/>
  <c r="AE1168" i="3"/>
  <c r="AF1168" i="3" s="1"/>
  <c r="AE1239" i="3"/>
  <c r="AF1239" i="3" s="1"/>
  <c r="AE1205" i="3"/>
  <c r="AF1205" i="3" s="1"/>
  <c r="AE1201" i="3"/>
  <c r="AF1201" i="3" s="1"/>
  <c r="AE1231" i="3"/>
  <c r="AF1231" i="3" s="1"/>
  <c r="AE1202" i="3"/>
  <c r="AF1202" i="3" s="1"/>
  <c r="AE1130" i="3"/>
  <c r="AF1130" i="3" s="1"/>
  <c r="AE1167" i="3"/>
  <c r="AF1167" i="3" s="1"/>
  <c r="AE1208" i="3"/>
  <c r="AF1208" i="3" s="1"/>
  <c r="AE1359" i="3"/>
  <c r="AF1359" i="3" s="1"/>
  <c r="AE1125" i="3"/>
  <c r="AF1125" i="3" s="1"/>
  <c r="AE1122" i="3"/>
  <c r="AF1122" i="3" s="1"/>
  <c r="AE2095" i="3"/>
  <c r="AF2095" i="3" s="1"/>
  <c r="AE2158" i="3"/>
  <c r="AF2158" i="3" s="1"/>
  <c r="AE1159" i="3"/>
  <c r="AF1159" i="3" s="1"/>
  <c r="AE1278" i="3"/>
  <c r="AF1278" i="3" s="1"/>
  <c r="AE1120" i="3"/>
  <c r="AF1120" i="3" s="1"/>
  <c r="AE1957" i="3"/>
  <c r="AF1957" i="3" s="1"/>
  <c r="AE1314" i="3"/>
  <c r="AF1314" i="3" s="1"/>
  <c r="AE1091" i="3"/>
  <c r="AF1091" i="3" s="1"/>
  <c r="AE1343" i="3"/>
  <c r="AF1343" i="3" s="1"/>
  <c r="AE1096" i="3"/>
  <c r="AF1096" i="3" s="1"/>
  <c r="AE1089" i="3"/>
  <c r="AF1089" i="3" s="1"/>
  <c r="AE1256" i="3"/>
  <c r="AF1256" i="3" s="1"/>
  <c r="AE1151" i="3"/>
  <c r="AF1151" i="3" s="1"/>
  <c r="AE1222" i="3"/>
  <c r="AF1222" i="3" s="1"/>
  <c r="AE1293" i="3"/>
  <c r="AF1293" i="3" s="1"/>
  <c r="AE1150" i="3"/>
  <c r="AF1150" i="3" s="1"/>
  <c r="AE1104" i="3"/>
  <c r="AF1104" i="3" s="1"/>
  <c r="AE1508" i="3"/>
  <c r="AF1508" i="3" s="1"/>
  <c r="AE1193" i="3"/>
  <c r="AF1193" i="3" s="1"/>
  <c r="AE1118" i="3"/>
  <c r="AF1118" i="3" s="1"/>
  <c r="AE1055" i="3"/>
  <c r="AF1055" i="3" s="1"/>
  <c r="AE1187" i="3"/>
  <c r="AF1187" i="3" s="1"/>
  <c r="AE1041" i="3"/>
  <c r="AF1041" i="3" s="1"/>
  <c r="AE1081" i="3"/>
  <c r="AF1081" i="3" s="1"/>
  <c r="AE1232" i="3"/>
  <c r="AF1232" i="3" s="1"/>
  <c r="AE1084" i="3"/>
  <c r="AF1084" i="3" s="1"/>
  <c r="AE1253" i="3"/>
  <c r="AF1253" i="3" s="1"/>
  <c r="AE1275" i="3"/>
  <c r="AF1275" i="3" s="1"/>
  <c r="AE1046" i="3"/>
  <c r="AF1046" i="3" s="1"/>
  <c r="AE1052" i="3"/>
  <c r="AF1052" i="3" s="1"/>
  <c r="AE1024" i="3"/>
  <c r="AF1024" i="3" s="1"/>
  <c r="AE1126" i="3"/>
  <c r="AF1126" i="3" s="1"/>
  <c r="AE1038" i="3"/>
  <c r="AF1038" i="3" s="1"/>
  <c r="AE1011" i="3"/>
  <c r="AF1011" i="3" s="1"/>
  <c r="AE1241" i="3"/>
  <c r="AF1241" i="3" s="1"/>
  <c r="AE1400" i="3"/>
  <c r="AF1400" i="3" s="1"/>
  <c r="AE1004" i="3"/>
  <c r="AF1004" i="3" s="1"/>
  <c r="AE1160" i="3"/>
  <c r="AF1160" i="3" s="1"/>
  <c r="AE1108" i="3"/>
  <c r="AF1108" i="3" s="1"/>
  <c r="AE1036" i="3"/>
  <c r="AF1036" i="3" s="1"/>
  <c r="AE988" i="3"/>
  <c r="AF988" i="3" s="1"/>
  <c r="AE1035" i="3"/>
  <c r="AF1035" i="3" s="1"/>
  <c r="AE976" i="3"/>
  <c r="AF976" i="3" s="1"/>
  <c r="AE1428" i="3"/>
  <c r="AF1428" i="3" s="1"/>
  <c r="AE972" i="3"/>
  <c r="AF972" i="3" s="1"/>
  <c r="AE975" i="3"/>
  <c r="AF975" i="3" s="1"/>
  <c r="AE953" i="3"/>
  <c r="AF953" i="3" s="1"/>
  <c r="AE970" i="3"/>
  <c r="AF970" i="3" s="1"/>
  <c r="AE996" i="3"/>
  <c r="AF996" i="3" s="1"/>
  <c r="AE1750" i="3"/>
  <c r="AF1750" i="3" s="1"/>
  <c r="AE1020" i="3"/>
  <c r="AF1020" i="3" s="1"/>
  <c r="AE995" i="3"/>
  <c r="AF995" i="3" s="1"/>
  <c r="AE1496" i="3"/>
  <c r="AF1496" i="3" s="1"/>
  <c r="AE1198" i="3"/>
  <c r="AF1198" i="3" s="1"/>
  <c r="AE1990" i="3"/>
  <c r="AF1990" i="3" s="1"/>
  <c r="AE994" i="3"/>
  <c r="AF994" i="3" s="1"/>
  <c r="AE937" i="3"/>
  <c r="AF937" i="3" s="1"/>
  <c r="AE1077" i="3"/>
  <c r="AF1077" i="3" s="1"/>
  <c r="AE1070" i="3"/>
  <c r="AF1070" i="3" s="1"/>
  <c r="AE950" i="3"/>
  <c r="AF950" i="3" s="1"/>
  <c r="AE916" i="3"/>
  <c r="AF916" i="3" s="1"/>
  <c r="AE904" i="3"/>
  <c r="AF904" i="3" s="1"/>
  <c r="AE1139" i="3"/>
  <c r="AF1139" i="3" s="1"/>
  <c r="AE1425" i="3"/>
  <c r="AF1425" i="3" s="1"/>
  <c r="AE1174" i="3"/>
  <c r="AF1174" i="3" s="1"/>
  <c r="AE1017" i="3"/>
  <c r="AF1017" i="3" s="1"/>
  <c r="AE1182" i="3"/>
  <c r="AF1182" i="3" s="1"/>
  <c r="AE973" i="3"/>
  <c r="AF973" i="3" s="1"/>
  <c r="AE980" i="3"/>
  <c r="AF980" i="3" s="1"/>
  <c r="AE1146" i="3"/>
  <c r="AF1146" i="3" s="1"/>
  <c r="AE882" i="3"/>
  <c r="AF882" i="3" s="1"/>
  <c r="AE878" i="3"/>
  <c r="AF878" i="3" s="1"/>
  <c r="AE1032" i="3"/>
  <c r="AF1032" i="3" s="1"/>
  <c r="AE891" i="3"/>
  <c r="AF891" i="3" s="1"/>
  <c r="AE2282" i="3"/>
  <c r="AF2282" i="3" s="1"/>
  <c r="AE874" i="3"/>
  <c r="AF874" i="3" s="1"/>
  <c r="AE1775" i="3"/>
  <c r="AF1775" i="3" s="1"/>
  <c r="AE956" i="3"/>
  <c r="AF956" i="3" s="1"/>
  <c r="AE1008" i="3"/>
  <c r="AF1008" i="3" s="1"/>
  <c r="AE4262" i="3"/>
  <c r="AF4262" i="3" s="1"/>
  <c r="AE3300" i="3"/>
  <c r="AE5081" i="3"/>
  <c r="AF5081" i="3" s="1"/>
  <c r="AE5185" i="3"/>
  <c r="AE4165" i="3"/>
  <c r="AF4165" i="3" s="1"/>
  <c r="AE4591" i="3"/>
  <c r="AE4635" i="3"/>
  <c r="AF4635" i="3" s="1"/>
  <c r="AE4845" i="3"/>
  <c r="AE2678" i="3"/>
  <c r="AF2678" i="3" s="1"/>
  <c r="AE4836" i="3"/>
  <c r="AE5196" i="3"/>
  <c r="AF5196" i="3" s="1"/>
  <c r="AE2985" i="3"/>
  <c r="AE2905" i="3"/>
  <c r="AF2905" i="3" s="1"/>
  <c r="AE3966" i="3"/>
  <c r="AE5222" i="3"/>
  <c r="AF5222" i="3" s="1"/>
  <c r="AE3511" i="3"/>
  <c r="AE3293" i="3"/>
  <c r="AF3293" i="3" s="1"/>
  <c r="AE5272" i="3"/>
  <c r="AE4183" i="3"/>
  <c r="AF4183" i="3" s="1"/>
  <c r="AE5145" i="3"/>
  <c r="AE5282" i="3"/>
  <c r="AF5282" i="3" s="1"/>
  <c r="AE5193" i="3"/>
  <c r="AE4283" i="3"/>
  <c r="AF4283" i="3" s="1"/>
  <c r="AE3008" i="3"/>
  <c r="AE4051" i="3"/>
  <c r="AF4051" i="3" s="1"/>
  <c r="AE4296" i="3"/>
  <c r="AE4726" i="3"/>
  <c r="AF4726" i="3" s="1"/>
  <c r="AE5310" i="3"/>
  <c r="AE5312" i="3"/>
  <c r="AF5312" i="3" s="1"/>
  <c r="AE4281" i="3"/>
  <c r="AE5299" i="3"/>
  <c r="AF5299" i="3" s="1"/>
  <c r="AE5335" i="3"/>
  <c r="AE5333" i="3"/>
  <c r="AF5333" i="3" s="1"/>
  <c r="AE3214" i="3"/>
  <c r="AE4389" i="3"/>
  <c r="AF4389" i="3" s="1"/>
  <c r="AE3568" i="3"/>
  <c r="AE5326" i="3"/>
  <c r="AF5326" i="3" s="1"/>
  <c r="AE5359" i="3"/>
  <c r="AE4601" i="3"/>
  <c r="AF4601" i="3" s="1"/>
  <c r="AE5010" i="3"/>
  <c r="AE4197" i="3"/>
  <c r="AF4197" i="3" s="1"/>
  <c r="AE4334" i="3"/>
  <c r="AE5374" i="3"/>
  <c r="AF5374" i="3" s="1"/>
  <c r="AE5375" i="3"/>
  <c r="AE3998" i="3"/>
  <c r="AF3998" i="3" s="1"/>
  <c r="AE5004" i="3"/>
  <c r="AE5369" i="3"/>
  <c r="AF5369" i="3" s="1"/>
  <c r="AE5389" i="3"/>
  <c r="AE4907" i="3"/>
  <c r="AF4907" i="3" s="1"/>
  <c r="AE4413" i="3"/>
  <c r="AE3031" i="3"/>
  <c r="AF3031" i="3" s="1"/>
  <c r="AE3538" i="3"/>
  <c r="AE4313" i="3"/>
  <c r="AF4313" i="3" s="1"/>
  <c r="AE5101" i="3"/>
  <c r="AE5281" i="3"/>
  <c r="AF5281" i="3" s="1"/>
  <c r="AE5183" i="3"/>
  <c r="AE3381" i="3"/>
  <c r="AF3381" i="3" s="1"/>
  <c r="AE4960" i="3"/>
  <c r="AE4410" i="3"/>
  <c r="AF4410" i="3" s="1"/>
  <c r="AE4495" i="3"/>
  <c r="AE5425" i="3"/>
  <c r="AF5425" i="3" s="1"/>
  <c r="AE5366" i="3"/>
  <c r="AE4067" i="3"/>
  <c r="AF4067" i="3" s="1"/>
  <c r="AE5336" i="3"/>
  <c r="AE5414" i="3"/>
  <c r="AF5414" i="3" s="1"/>
  <c r="AE5126" i="3"/>
  <c r="AE5277" i="3"/>
  <c r="AF5277" i="3" s="1"/>
  <c r="AE5430" i="3"/>
  <c r="AE5435" i="3"/>
  <c r="AF5435" i="3" s="1"/>
  <c r="AE4603" i="3"/>
  <c r="AE2706" i="3"/>
  <c r="AF2706" i="3" s="1"/>
  <c r="AE3651" i="3"/>
  <c r="AE4535" i="3"/>
  <c r="AF4535" i="3" s="1"/>
  <c r="AE3597" i="3"/>
  <c r="AE4722" i="3"/>
  <c r="AF4722" i="3" s="1"/>
  <c r="AE5098" i="3"/>
  <c r="AE5170" i="3"/>
  <c r="AF5170" i="3" s="1"/>
  <c r="AE4332" i="3"/>
  <c r="AE5458" i="3"/>
  <c r="AF5458" i="3" s="1"/>
  <c r="AE4974" i="3"/>
  <c r="AE4038" i="3"/>
  <c r="AF4038" i="3" s="1"/>
  <c r="AE3573" i="3"/>
  <c r="AE4681" i="3"/>
  <c r="AF4681" i="3" s="1"/>
  <c r="AE3124" i="3"/>
  <c r="AE4803" i="3"/>
  <c r="AF4803" i="3" s="1"/>
  <c r="AE3949" i="3"/>
  <c r="AE5318" i="3"/>
  <c r="AF5318" i="3" s="1"/>
  <c r="AE4665" i="3"/>
  <c r="AE3275" i="3"/>
  <c r="AF3275" i="3" s="1"/>
  <c r="AE3296" i="3"/>
  <c r="AE2907" i="3"/>
  <c r="AF2907" i="3" s="1"/>
  <c r="AE4040" i="3"/>
  <c r="AE5262" i="3"/>
  <c r="AF5262" i="3" s="1"/>
  <c r="AE4207" i="3"/>
  <c r="AE5485" i="3"/>
  <c r="AF5485" i="3" s="1"/>
  <c r="AE5468" i="3"/>
  <c r="AE2911" i="3"/>
  <c r="AF2911" i="3" s="1"/>
  <c r="AE4910" i="3"/>
  <c r="AE4328" i="3"/>
  <c r="AF4328" i="3" s="1"/>
  <c r="AE4811" i="3"/>
  <c r="AE5476" i="3"/>
  <c r="AF5476" i="3" s="1"/>
  <c r="AE5482" i="3"/>
  <c r="AE5361" i="3"/>
  <c r="AF5361" i="3" s="1"/>
  <c r="AE5448" i="3"/>
  <c r="AE3253" i="3"/>
  <c r="AF3253" i="3" s="1"/>
  <c r="AE3941" i="3"/>
  <c r="AE5417" i="3"/>
  <c r="AF5417" i="3" s="1"/>
  <c r="AE4762" i="3"/>
  <c r="AE2581" i="3"/>
  <c r="AF2581" i="3" s="1"/>
  <c r="AE4248" i="3"/>
  <c r="AE4123" i="3"/>
  <c r="AF4123" i="3" s="1"/>
  <c r="AE4715" i="3"/>
  <c r="AE5487" i="3"/>
  <c r="AF5487" i="3" s="1"/>
  <c r="AE5172" i="3"/>
  <c r="AE4585" i="3"/>
  <c r="AF4585" i="3" s="1"/>
  <c r="AE4376" i="3"/>
  <c r="AE5334" i="3"/>
  <c r="AF5334" i="3" s="1"/>
  <c r="AE5469" i="3"/>
  <c r="AE5380" i="3"/>
  <c r="AF5380" i="3" s="1"/>
  <c r="AE5501" i="3"/>
  <c r="AE4753" i="3"/>
  <c r="AF4753" i="3" s="1"/>
  <c r="AE5466" i="3"/>
  <c r="AE5492" i="3"/>
  <c r="AF5492" i="3" s="1"/>
  <c r="AE5508" i="3"/>
  <c r="AE4758" i="3"/>
  <c r="AF4758" i="3" s="1"/>
  <c r="AE5472" i="3"/>
  <c r="AE3148" i="3"/>
  <c r="AF3148" i="3" s="1"/>
  <c r="AE3611" i="3"/>
  <c r="AE4433" i="3"/>
  <c r="AF4433" i="3" s="1"/>
  <c r="AE3605" i="3"/>
  <c r="AE3739" i="3"/>
  <c r="AF3739" i="3" s="1"/>
  <c r="AE4860" i="3"/>
  <c r="AE3197" i="3"/>
  <c r="AF3197" i="3" s="1"/>
  <c r="AE3797" i="3"/>
  <c r="AE5493" i="3"/>
  <c r="AF5493" i="3" s="1"/>
  <c r="AE3869" i="3"/>
  <c r="AE5502" i="3"/>
  <c r="AF5502" i="3" s="1"/>
  <c r="AE4970" i="3"/>
  <c r="AE5345" i="3"/>
  <c r="AF5345" i="3" s="1"/>
  <c r="AE5216" i="3"/>
  <c r="AE5491" i="3"/>
  <c r="AF5491" i="3" s="1"/>
  <c r="AE5489" i="3"/>
  <c r="AE4906" i="3"/>
  <c r="AF4906" i="3" s="1"/>
  <c r="AE4241" i="3"/>
  <c r="AE3835" i="3"/>
  <c r="AF3835" i="3" s="1"/>
  <c r="AE5164" i="3"/>
  <c r="AE5221" i="3"/>
  <c r="AF5221" i="3" s="1"/>
  <c r="AE5099" i="3"/>
  <c r="AE3661" i="3"/>
  <c r="AF3661" i="3" s="1"/>
  <c r="AE3634" i="3"/>
  <c r="AE2730" i="3"/>
  <c r="AF2730" i="3" s="1"/>
  <c r="AE4375" i="3"/>
  <c r="AE5509" i="3"/>
  <c r="AF5509" i="3" s="1"/>
  <c r="AE3613" i="3"/>
  <c r="AE5470" i="3"/>
  <c r="AF5470" i="3" s="1"/>
  <c r="AE4915" i="3"/>
  <c r="AE4480" i="3"/>
  <c r="AF4480" i="3" s="1"/>
  <c r="AE5350" i="3"/>
  <c r="AE5484" i="3"/>
  <c r="AF5484" i="3" s="1"/>
  <c r="AE3154" i="3"/>
  <c r="AE5355" i="3"/>
  <c r="AF5355" i="3" s="1"/>
  <c r="AE5392" i="3"/>
  <c r="AE4912" i="3"/>
  <c r="AF4912" i="3" s="1"/>
  <c r="AE3897" i="3"/>
  <c r="AE5406" i="3"/>
  <c r="AF5406" i="3" s="1"/>
  <c r="AE3594" i="3"/>
  <c r="AE4299" i="3"/>
  <c r="AF4299" i="3" s="1"/>
  <c r="AE3506" i="3"/>
  <c r="AE5341" i="3"/>
  <c r="AF5341" i="3" s="1"/>
  <c r="AE3942" i="3"/>
  <c r="AE5488" i="3"/>
  <c r="AF5488" i="3" s="1"/>
  <c r="AE5497" i="3"/>
  <c r="AE5218" i="3"/>
  <c r="AF5218" i="3" s="1"/>
  <c r="AE5080" i="3"/>
  <c r="AE5023" i="3"/>
  <c r="AF5023" i="3" s="1"/>
  <c r="AE5174" i="3"/>
  <c r="AE5210" i="3"/>
  <c r="AF5210" i="3" s="1"/>
  <c r="AE4625" i="3"/>
  <c r="AE4986" i="3"/>
  <c r="AF4986" i="3" s="1"/>
  <c r="AE5198" i="3"/>
  <c r="AE4724" i="3"/>
  <c r="AF4724" i="3" s="1"/>
  <c r="AE4797" i="3"/>
  <c r="AE3724" i="3"/>
  <c r="AF3724" i="3" s="1"/>
  <c r="AE5257" i="3"/>
  <c r="AE5442" i="3"/>
  <c r="AF5442" i="3" s="1"/>
  <c r="AE5088" i="3"/>
  <c r="AE5138" i="3"/>
  <c r="AF5138" i="3" s="1"/>
  <c r="AE5513" i="3"/>
  <c r="AE3227" i="3"/>
  <c r="AF3227" i="3" s="1"/>
  <c r="AE5084" i="3"/>
  <c r="AE5254" i="3"/>
  <c r="AF5254" i="3" s="1"/>
  <c r="AE5511" i="3"/>
  <c r="AE5019" i="3"/>
  <c r="AF5019" i="3" s="1"/>
  <c r="AE4738" i="3"/>
  <c r="AE4247" i="3"/>
  <c r="AF4247" i="3" s="1"/>
  <c r="AE4178" i="3"/>
  <c r="AE4409" i="3"/>
  <c r="AF4409" i="3" s="1"/>
  <c r="AE5496" i="3"/>
  <c r="AE4636" i="3"/>
  <c r="AF4636" i="3" s="1"/>
  <c r="AE5415" i="3"/>
  <c r="AE4524" i="3"/>
  <c r="AF4524" i="3" s="1"/>
  <c r="AE3900" i="3"/>
  <c r="AE5438" i="3"/>
  <c r="AF5438" i="3" s="1"/>
  <c r="AE4050" i="3"/>
  <c r="AE5504" i="3"/>
  <c r="AF5504" i="3" s="1"/>
  <c r="AE5408" i="3"/>
  <c r="AE4646" i="3"/>
  <c r="AF4646" i="3" s="1"/>
  <c r="AE5498" i="3"/>
  <c r="AE4427" i="3"/>
  <c r="AF4427" i="3" s="1"/>
  <c r="AE4147" i="3"/>
  <c r="AE5029" i="3"/>
  <c r="AF5029" i="3" s="1"/>
  <c r="AE4411" i="3"/>
  <c r="AE5135" i="3"/>
  <c r="AF5135" i="3" s="1"/>
  <c r="AE4224" i="3"/>
  <c r="AE4103" i="3"/>
  <c r="AF4103" i="3" s="1"/>
  <c r="AE2852" i="3"/>
  <c r="AE4091" i="3"/>
  <c r="AF4091" i="3" s="1"/>
  <c r="AE5324" i="3"/>
  <c r="AE3429" i="3"/>
  <c r="AF3429" i="3" s="1"/>
  <c r="AE5115" i="3"/>
  <c r="AE5139" i="3"/>
  <c r="AF5139" i="3" s="1"/>
  <c r="AE4916" i="3"/>
  <c r="AE4090" i="3"/>
  <c r="AF4090" i="3" s="1"/>
  <c r="AE4266" i="3"/>
  <c r="AE5481" i="3"/>
  <c r="AF5481" i="3" s="1"/>
  <c r="AE4778" i="3"/>
  <c r="AE4242" i="3"/>
  <c r="AF4242" i="3" s="1"/>
  <c r="AE5437" i="3"/>
  <c r="AE5065" i="3"/>
  <c r="AF5065" i="3" s="1"/>
  <c r="AE5478" i="3"/>
  <c r="AE4746" i="3"/>
  <c r="AF4746" i="3" s="1"/>
  <c r="AE5342" i="3"/>
  <c r="AE4743" i="3"/>
  <c r="AF4743" i="3" s="1"/>
  <c r="AE4698" i="3"/>
  <c r="AE4955" i="3"/>
  <c r="AF4955" i="3" s="1"/>
  <c r="AE5376" i="3"/>
  <c r="AE2801" i="3"/>
  <c r="AF2801" i="3" s="1"/>
  <c r="AE3509" i="3"/>
  <c r="AE4891" i="3"/>
  <c r="AF4891" i="3" s="1"/>
  <c r="AE4897" i="3"/>
  <c r="AE3822" i="3"/>
  <c r="AF3822" i="3" s="1"/>
  <c r="AE3618" i="3"/>
  <c r="AE5460" i="3"/>
  <c r="AF5460" i="3" s="1"/>
  <c r="AE4706" i="3"/>
  <c r="AE4468" i="3"/>
  <c r="AF4468" i="3" s="1"/>
  <c r="AE3957" i="3"/>
  <c r="AE4025" i="3"/>
  <c r="AF4025" i="3" s="1"/>
  <c r="AE4516" i="3"/>
  <c r="AE5456" i="3"/>
  <c r="AF5456" i="3" s="1"/>
  <c r="AE4289" i="3"/>
  <c r="AE3530" i="3"/>
  <c r="AF3530" i="3" s="1"/>
  <c r="AE5384" i="3"/>
  <c r="AE5453" i="3"/>
  <c r="AF5453" i="3" s="1"/>
  <c r="AE5330" i="3"/>
  <c r="AE4757" i="3"/>
  <c r="AF4757" i="3" s="1"/>
  <c r="AE5457" i="3"/>
  <c r="AE4935" i="3"/>
  <c r="AF4935" i="3" s="1"/>
  <c r="AE2930" i="3"/>
  <c r="AE4297" i="3"/>
  <c r="AF4297" i="3" s="1"/>
  <c r="AE4769" i="3"/>
  <c r="AE5445" i="3"/>
  <c r="AF5445" i="3" s="1"/>
  <c r="AE3204" i="3"/>
  <c r="AE5314" i="3"/>
  <c r="AF5314" i="3" s="1"/>
  <c r="AE5394" i="3"/>
  <c r="AE5446" i="3"/>
  <c r="AF5446" i="3" s="1"/>
  <c r="AE4287" i="3"/>
  <c r="AE4669" i="3"/>
  <c r="AF4669" i="3" s="1"/>
  <c r="AE4911" i="3"/>
  <c r="AE4441" i="3"/>
  <c r="AF4441" i="3" s="1"/>
  <c r="AE5357" i="3"/>
  <c r="AE4162" i="3"/>
  <c r="AF4162" i="3" s="1"/>
  <c r="AE5387" i="3"/>
  <c r="AE5360" i="3"/>
  <c r="AF5360" i="3" s="1"/>
  <c r="AE4356" i="3"/>
  <c r="AE4400" i="3"/>
  <c r="AF4400" i="3" s="1"/>
  <c r="AE5432" i="3"/>
  <c r="AE5391" i="3"/>
  <c r="AF5391" i="3" s="1"/>
  <c r="AE4344" i="3"/>
  <c r="AE3754" i="3"/>
  <c r="AF3754" i="3" s="1"/>
  <c r="AE5144" i="3"/>
  <c r="AE5422" i="3"/>
  <c r="AF5422" i="3" s="1"/>
  <c r="AE5329" i="3"/>
  <c r="AE4504" i="3"/>
  <c r="AF4504" i="3" s="1"/>
  <c r="AE5358" i="3"/>
  <c r="AE5279" i="3"/>
  <c r="AF5279" i="3" s="1"/>
  <c r="AE4541" i="3"/>
  <c r="AE4132" i="3"/>
  <c r="AF4132" i="3" s="1"/>
  <c r="AE4374" i="3"/>
  <c r="AE4271" i="3"/>
  <c r="AF4271" i="3" s="1"/>
  <c r="AE2832" i="3"/>
  <c r="AE5402" i="3"/>
  <c r="AF5402" i="3" s="1"/>
  <c r="AE5237" i="3"/>
  <c r="AE4555" i="3"/>
  <c r="AF4555" i="3" s="1"/>
  <c r="AE4941" i="3"/>
  <c r="AE4814" i="3"/>
  <c r="AF4814" i="3" s="1"/>
  <c r="AE4361" i="3"/>
  <c r="AE4394" i="3"/>
  <c r="AF4394" i="3" s="1"/>
  <c r="AE5410" i="3"/>
  <c r="AE4973" i="3"/>
  <c r="AF4973" i="3" s="1"/>
  <c r="AE3510" i="3"/>
  <c r="AE4938" i="3"/>
  <c r="AF4938" i="3" s="1"/>
  <c r="AE4396" i="3"/>
  <c r="AE5398" i="3"/>
  <c r="AF5398" i="3" s="1"/>
  <c r="AE4072" i="3"/>
  <c r="AE5401" i="3"/>
  <c r="AF5401" i="3" s="1"/>
  <c r="AE5291" i="3"/>
  <c r="AE4045" i="3"/>
  <c r="AF4045" i="3" s="1"/>
  <c r="AE3255" i="3"/>
  <c r="AE4692" i="3"/>
  <c r="AF4692" i="3" s="1"/>
  <c r="AE4286" i="3"/>
  <c r="AE4770" i="3"/>
  <c r="AF4770" i="3" s="1"/>
  <c r="AE5338" i="3"/>
  <c r="AE5386" i="3"/>
  <c r="AF5386" i="3" s="1"/>
  <c r="AE4780" i="3"/>
  <c r="AE5161" i="3"/>
  <c r="AF5161" i="3" s="1"/>
  <c r="AE3388" i="3"/>
  <c r="AE4867" i="3"/>
  <c r="AF4867" i="3" s="1"/>
  <c r="AE3828" i="3"/>
  <c r="AE3666" i="3"/>
  <c r="AF3666" i="3" s="1"/>
  <c r="AE2676" i="3"/>
  <c r="AE5169" i="3"/>
  <c r="AF5169" i="3" s="1"/>
  <c r="AE4472" i="3"/>
  <c r="AE4330" i="3"/>
  <c r="AF4330" i="3" s="1"/>
  <c r="AE4581" i="3"/>
  <c r="AE4392" i="3"/>
  <c r="AF4392" i="3" s="1"/>
  <c r="AE4879" i="3"/>
  <c r="AE5087" i="3"/>
  <c r="AF5087" i="3" s="1"/>
  <c r="AE4502" i="3"/>
  <c r="AE5229" i="3"/>
  <c r="AF5229" i="3" s="1"/>
  <c r="AE4859" i="3"/>
  <c r="AE2772" i="3"/>
  <c r="AF2772" i="3" s="1"/>
  <c r="AE5337" i="3"/>
  <c r="AE5009" i="3"/>
  <c r="AF5009" i="3" s="1"/>
  <c r="AE5190" i="3"/>
  <c r="AE5349" i="3"/>
  <c r="AF5349" i="3" s="1"/>
  <c r="AE4594" i="3"/>
  <c r="AE5111" i="3"/>
  <c r="AF5111" i="3" s="1"/>
  <c r="AE5340" i="3"/>
  <c r="AE5160" i="3"/>
  <c r="AF5160" i="3" s="1"/>
  <c r="AE3030" i="3"/>
  <c r="AE4034" i="3"/>
  <c r="AF4034" i="3" s="1"/>
  <c r="AE5343" i="3"/>
  <c r="AE4240" i="3"/>
  <c r="AF4240" i="3" s="1"/>
  <c r="AE4436" i="3"/>
  <c r="AE5058" i="3"/>
  <c r="AF5058" i="3" s="1"/>
  <c r="AE3814" i="3"/>
  <c r="AE5227" i="3"/>
  <c r="AF5227" i="3" s="1"/>
  <c r="AE4002" i="3"/>
  <c r="AE4127" i="3"/>
  <c r="AF4127" i="3" s="1"/>
  <c r="AE4937" i="3"/>
  <c r="AE5348" i="3"/>
  <c r="AF5348" i="3" s="1"/>
  <c r="AE3844" i="3"/>
  <c r="AE5195" i="3"/>
  <c r="AF5195" i="3" s="1"/>
  <c r="AE5339" i="3"/>
  <c r="AE4628" i="3"/>
  <c r="AF4628" i="3" s="1"/>
  <c r="AE5059" i="3"/>
  <c r="AE4109" i="3"/>
  <c r="AF4109" i="3" s="1"/>
  <c r="AE4550" i="3"/>
  <c r="AE4694" i="3"/>
  <c r="AF4694" i="3" s="1"/>
  <c r="AE5225" i="3"/>
  <c r="AE3671" i="3"/>
  <c r="AF3671" i="3" s="1"/>
  <c r="AE3938" i="3"/>
  <c r="AE5013" i="3"/>
  <c r="AF5013" i="3" s="1"/>
  <c r="AE5301" i="3"/>
  <c r="AE4750" i="3"/>
  <c r="AF4750" i="3" s="1"/>
  <c r="AE3256" i="3"/>
  <c r="AE4352" i="3"/>
  <c r="AF4352" i="3" s="1"/>
  <c r="AE4234" i="3"/>
  <c r="AE4451" i="3"/>
  <c r="AF4451" i="3" s="1"/>
  <c r="AE5238" i="3"/>
  <c r="AE3533" i="3"/>
  <c r="AF3533" i="3" s="1"/>
  <c r="AE4932" i="3"/>
  <c r="AE4191" i="3"/>
  <c r="AF4191" i="3" s="1"/>
  <c r="AE3338" i="3"/>
  <c r="AE3842" i="3"/>
  <c r="AF3842" i="3" s="1"/>
  <c r="AE5110" i="3"/>
  <c r="AE5298" i="3"/>
  <c r="AF5298" i="3" s="1"/>
  <c r="AE5119" i="3"/>
  <c r="AE5293" i="3"/>
  <c r="AF5293" i="3" s="1"/>
  <c r="AE4637" i="3"/>
  <c r="AE5270" i="3"/>
  <c r="AF5270" i="3" s="1"/>
  <c r="AE4509" i="3"/>
  <c r="AE4810" i="3"/>
  <c r="AF4810" i="3" s="1"/>
  <c r="AE4553" i="3"/>
  <c r="AE4041" i="3"/>
  <c r="AF4041" i="3" s="1"/>
  <c r="AE4917" i="3"/>
  <c r="AE4135" i="3"/>
  <c r="AF4135" i="3" s="1"/>
  <c r="AE5287" i="3"/>
  <c r="AE4841" i="3"/>
  <c r="AF4841" i="3" s="1"/>
  <c r="AE3588" i="3"/>
  <c r="AE3779" i="3"/>
  <c r="AF3779" i="3" s="1"/>
  <c r="AE5283" i="3"/>
  <c r="AE4552" i="3"/>
  <c r="AF4552" i="3" s="1"/>
  <c r="AE4559" i="3"/>
  <c r="AE4806" i="3"/>
  <c r="AF4806" i="3" s="1"/>
  <c r="AE3519" i="3"/>
  <c r="AE5076" i="3"/>
  <c r="AF5076" i="3" s="1"/>
  <c r="AE3500" i="3"/>
  <c r="AE4519" i="3"/>
  <c r="AE3281" i="3"/>
  <c r="AE3463" i="3"/>
  <c r="AE3415" i="3"/>
  <c r="AE5090" i="3"/>
  <c r="AE5207" i="3"/>
  <c r="AE4774" i="3"/>
  <c r="AE4265" i="3"/>
  <c r="AE3987" i="3"/>
  <c r="AE3593" i="3"/>
  <c r="AE4592" i="3"/>
  <c r="AE5120" i="3"/>
  <c r="AE4126" i="3"/>
  <c r="AE5208" i="3"/>
  <c r="AE5223" i="3"/>
  <c r="AE3581" i="3"/>
  <c r="AE4275" i="3"/>
  <c r="AE4899" i="3"/>
  <c r="AE3707" i="3"/>
  <c r="AE5134" i="3"/>
  <c r="AE3708" i="3"/>
  <c r="AE5233" i="3"/>
  <c r="AE5108" i="3"/>
  <c r="AE5251" i="3"/>
  <c r="AE4930" i="3"/>
  <c r="AE5191" i="3"/>
  <c r="AE5259" i="3"/>
  <c r="AE5261" i="3"/>
  <c r="AE4546" i="3"/>
  <c r="AE5260" i="3"/>
  <c r="AE3607" i="3"/>
  <c r="AE3400" i="3"/>
  <c r="AE5263" i="3"/>
  <c r="AE5252" i="3"/>
  <c r="AE3733" i="3"/>
  <c r="AE3680" i="3"/>
  <c r="AE5215" i="3"/>
  <c r="AE3807" i="3"/>
  <c r="AE5280" i="3"/>
  <c r="AE3555" i="3"/>
  <c r="AE5284" i="3"/>
  <c r="AE4253" i="3"/>
  <c r="AE5248" i="3"/>
  <c r="AE4083" i="3"/>
  <c r="AE4584" i="3"/>
  <c r="AE2920" i="3"/>
  <c r="AE3058" i="3"/>
  <c r="AE5166" i="3"/>
  <c r="AE5296" i="3"/>
  <c r="AE4342" i="3"/>
  <c r="AE5062" i="3"/>
  <c r="AE4214" i="3"/>
  <c r="AE5306" i="3"/>
  <c r="AE5264" i="3"/>
  <c r="AE3156" i="3"/>
  <c r="AE4556" i="3"/>
  <c r="AE4465" i="3"/>
  <c r="AE5292" i="3"/>
  <c r="AE4992" i="3"/>
  <c r="AE4871" i="3"/>
  <c r="AE4549" i="3"/>
  <c r="AE5165" i="3"/>
  <c r="AE5346" i="3"/>
  <c r="AE5302" i="3"/>
  <c r="AE4790" i="3"/>
  <c r="AE3676" i="3"/>
  <c r="AE4940" i="3"/>
  <c r="AE4362" i="3"/>
  <c r="AE5362" i="3"/>
  <c r="AE4185" i="3"/>
  <c r="AE5364" i="3"/>
  <c r="AE5372" i="3"/>
  <c r="AE4463" i="3"/>
  <c r="AE4174" i="3"/>
  <c r="AE4339" i="3"/>
  <c r="AE3599" i="3"/>
  <c r="AE5322" i="3"/>
  <c r="AE5378" i="3"/>
  <c r="AE3076" i="3"/>
  <c r="AE5385" i="3"/>
  <c r="AE5028" i="3"/>
  <c r="AE4110" i="3"/>
  <c r="AE5382" i="3"/>
  <c r="AE3837" i="3"/>
  <c r="AE4170" i="3"/>
  <c r="AE5278" i="3"/>
  <c r="AE5149" i="3"/>
  <c r="AE5271" i="3"/>
  <c r="AE5396" i="3"/>
  <c r="AE3505" i="3"/>
  <c r="AE5356" i="3"/>
  <c r="AE4188" i="3"/>
  <c r="AE3730" i="3"/>
  <c r="AE4329" i="3"/>
  <c r="AE4830" i="3"/>
  <c r="AE5011" i="3"/>
  <c r="AE5121" i="3"/>
  <c r="AE5371" i="3"/>
  <c r="AE5416" i="3"/>
  <c r="AE4157" i="3"/>
  <c r="AE3791" i="3"/>
  <c r="AE5328" i="3"/>
  <c r="AE5354" i="3"/>
  <c r="AE3945" i="3"/>
  <c r="AE4479" i="3"/>
  <c r="AE5421" i="3"/>
  <c r="AE3864" i="3"/>
  <c r="AE4642" i="3"/>
  <c r="AE4366" i="3"/>
  <c r="AE3880" i="3"/>
  <c r="AE5393" i="3"/>
  <c r="AE3737" i="3"/>
  <c r="AE5388" i="3"/>
  <c r="AE5274" i="3"/>
  <c r="AE5305" i="3"/>
  <c r="AE5404" i="3"/>
  <c r="AE4629" i="3"/>
  <c r="AE5367" i="3"/>
  <c r="AE5428" i="3"/>
  <c r="AE4537" i="3"/>
  <c r="AE4745" i="3"/>
  <c r="AE5323" i="3"/>
  <c r="AE5397" i="3"/>
  <c r="AE4597" i="3"/>
  <c r="AE5431" i="3"/>
  <c r="AE3735" i="3"/>
  <c r="AE4171" i="3"/>
  <c r="AE5212" i="3"/>
  <c r="AE4481" i="3"/>
  <c r="AE5311" i="3"/>
  <c r="AE3435" i="3"/>
  <c r="AE5167" i="3"/>
  <c r="AE3936" i="3"/>
  <c r="AE5073" i="3"/>
  <c r="AE4001" i="3"/>
  <c r="AE5444" i="3"/>
  <c r="AE3819" i="3"/>
  <c r="AE5447" i="3"/>
  <c r="AE4432" i="3"/>
  <c r="AE4093" i="3"/>
  <c r="AE4562" i="3"/>
  <c r="AE5315" i="3"/>
  <c r="AE4719" i="3"/>
  <c r="AE4033" i="3"/>
  <c r="AE5464" i="3"/>
  <c r="AE5266" i="3"/>
  <c r="AE4627" i="3"/>
  <c r="AE5325" i="3"/>
  <c r="AE4453" i="3"/>
  <c r="AE5452" i="3"/>
  <c r="AE4735" i="3"/>
  <c r="AE5178" i="3"/>
  <c r="AE3911" i="3"/>
  <c r="AE4416" i="3"/>
  <c r="AE4141" i="3"/>
  <c r="AE5461" i="3"/>
  <c r="AE5304" i="3"/>
  <c r="AE4805" i="3"/>
  <c r="AE5440" i="3"/>
  <c r="AE5455" i="3"/>
  <c r="AE5177" i="3"/>
  <c r="AE5479" i="3"/>
  <c r="AE4246" i="3"/>
  <c r="AE3848" i="3"/>
  <c r="AE5418" i="3"/>
  <c r="AE3507" i="3"/>
  <c r="AE4924" i="3"/>
  <c r="AE2937" i="3"/>
  <c r="AE5228" i="3"/>
  <c r="AE3644" i="3"/>
  <c r="AE5483" i="3"/>
  <c r="AE3010" i="3"/>
  <c r="AE4186" i="3"/>
  <c r="AE5411" i="3"/>
  <c r="AE5499" i="3"/>
  <c r="AE5043" i="3"/>
  <c r="AE5505" i="3"/>
  <c r="AE5379" i="3"/>
  <c r="AE4684" i="3"/>
  <c r="AE3821" i="3"/>
  <c r="AE3932" i="3"/>
  <c r="AE5105" i="3"/>
  <c r="AE5275" i="3"/>
  <c r="AE5295" i="3"/>
  <c r="AE5516" i="3"/>
  <c r="AE4422" i="3"/>
  <c r="AE5095" i="3"/>
  <c r="AE3960" i="3"/>
  <c r="AE4319" i="3"/>
  <c r="AE4449" i="3"/>
  <c r="AE3548" i="3"/>
  <c r="AE5427" i="3"/>
  <c r="AE3885" i="3"/>
  <c r="AE5514" i="3"/>
  <c r="AE3078" i="3"/>
  <c r="AE5467" i="3"/>
  <c r="AE3465" i="3"/>
  <c r="AE5507" i="3"/>
  <c r="AE5179" i="3"/>
  <c r="AE3485" i="3"/>
  <c r="AE3976" i="3"/>
  <c r="AE5510" i="3"/>
  <c r="AE3716" i="3"/>
  <c r="AE3292" i="3"/>
  <c r="AE5512" i="3"/>
  <c r="AE5503" i="3"/>
  <c r="AE3647" i="3"/>
  <c r="AE4822" i="3"/>
  <c r="AE3832" i="3"/>
  <c r="AE3804" i="3"/>
  <c r="AE5365" i="3"/>
  <c r="AE5494" i="3"/>
  <c r="AE4832" i="3"/>
  <c r="AE4010" i="3"/>
  <c r="AE5495" i="3"/>
  <c r="AE5192" i="3"/>
  <c r="AE4458" i="3"/>
  <c r="AE5399" i="3"/>
  <c r="AE4978" i="3"/>
  <c r="AE4716" i="3"/>
  <c r="AE4402" i="3"/>
  <c r="AE5123" i="3"/>
  <c r="AE5480" i="3"/>
  <c r="AE3980" i="3"/>
  <c r="AE5231" i="3"/>
  <c r="AE5036" i="3"/>
  <c r="AE5200" i="3"/>
  <c r="AE5434" i="3"/>
  <c r="AE5093" i="3"/>
  <c r="AE5463" i="3"/>
  <c r="AE5473" i="3"/>
  <c r="AE3722" i="3"/>
  <c r="AE5180" i="3"/>
  <c r="AE2981" i="3"/>
  <c r="AE5368" i="3"/>
  <c r="AE5133" i="3"/>
  <c r="AE3820" i="3"/>
  <c r="AE4821" i="3"/>
  <c r="AE4539" i="3"/>
  <c r="AE5436" i="3"/>
  <c r="AE4950" i="3"/>
  <c r="AE3750" i="3"/>
  <c r="AE5243" i="3"/>
  <c r="AE3341" i="3"/>
  <c r="AE3577" i="3"/>
  <c r="AE4037" i="3"/>
  <c r="AE4380" i="3"/>
  <c r="AE5113" i="3"/>
  <c r="AE5319" i="3"/>
  <c r="AE5450" i="3"/>
  <c r="AE4928" i="3"/>
  <c r="AE5352" i="3"/>
  <c r="AE5236" i="3"/>
  <c r="AE4668" i="3"/>
  <c r="AE5007" i="3"/>
  <c r="AE4039" i="3"/>
  <c r="AE4320" i="3"/>
  <c r="AE4536" i="3"/>
  <c r="AE5381" i="3"/>
  <c r="AE3896" i="3"/>
  <c r="AE4657" i="3"/>
  <c r="AE5433" i="3"/>
  <c r="AE5241" i="3"/>
  <c r="AE5405" i="3"/>
  <c r="AE4747" i="3"/>
  <c r="AE4277" i="3"/>
  <c r="AE3011" i="3"/>
  <c r="AE4148" i="3"/>
  <c r="AE5194" i="3"/>
  <c r="AE4401" i="3"/>
  <c r="AE5089" i="3"/>
  <c r="AE3873" i="3"/>
  <c r="AE4201" i="3"/>
  <c r="AE5423" i="3"/>
  <c r="AE4115" i="3"/>
  <c r="AE5383" i="3"/>
  <c r="AE5424" i="3"/>
  <c r="AE5253" i="3"/>
  <c r="AE5347" i="3"/>
  <c r="AE4957" i="3"/>
  <c r="AE5390" i="3"/>
  <c r="AE4485" i="3"/>
  <c r="AE2729" i="3"/>
  <c r="AE4918" i="3"/>
  <c r="AE4827" i="3"/>
  <c r="AE5412" i="3"/>
  <c r="AE5409" i="3"/>
  <c r="AE5400" i="3"/>
  <c r="AE4290" i="3"/>
  <c r="AE5141" i="3"/>
  <c r="AE4315" i="3"/>
  <c r="AE5321" i="3"/>
  <c r="AE5240" i="3"/>
  <c r="AE4232" i="3"/>
  <c r="AE4335" i="3"/>
  <c r="AE4015" i="3"/>
  <c r="AE3606" i="3"/>
  <c r="AE3808" i="3"/>
  <c r="AE5307" i="3"/>
  <c r="AE5395" i="3"/>
  <c r="AE5162" i="3"/>
  <c r="AE5373" i="3"/>
  <c r="AE3862" i="3"/>
  <c r="AE5132" i="3"/>
  <c r="AE4994" i="3"/>
  <c r="AE4708" i="3"/>
  <c r="AE4113" i="3"/>
  <c r="AE4710" i="3"/>
  <c r="AE3664" i="3"/>
  <c r="AE5130" i="3"/>
  <c r="AE4808" i="3"/>
  <c r="AE5173" i="3"/>
  <c r="AE3877" i="3"/>
  <c r="AE4306" i="3"/>
  <c r="AE2788" i="3"/>
  <c r="AE5148" i="3"/>
  <c r="AE5056" i="3"/>
  <c r="AE5147" i="3"/>
  <c r="AE5242" i="3"/>
  <c r="AE4999" i="3"/>
  <c r="AE5067" i="3"/>
  <c r="AE5363" i="3"/>
  <c r="AE4823" i="3"/>
  <c r="AE4818" i="3"/>
  <c r="AE5220" i="3"/>
  <c r="AE4942" i="3"/>
  <c r="AE5332" i="3"/>
  <c r="AE4956" i="3"/>
  <c r="AE5155" i="3"/>
  <c r="AE3125" i="3"/>
  <c r="AE4689" i="3"/>
  <c r="AE4373" i="3"/>
  <c r="AE5171" i="3"/>
  <c r="AE5351" i="3"/>
  <c r="AE5203" i="3"/>
  <c r="AE3528" i="3"/>
  <c r="AE4610" i="3"/>
  <c r="AE4136" i="3"/>
  <c r="AE4261" i="3"/>
  <c r="AE5053" i="3"/>
  <c r="AE5199" i="3"/>
  <c r="AE4826" i="3"/>
  <c r="AE5317" i="3"/>
  <c r="AE3802" i="3"/>
  <c r="AE5273" i="3"/>
  <c r="AE5313" i="3"/>
  <c r="AE5331" i="3"/>
  <c r="AE5085" i="3"/>
  <c r="AE5048" i="3"/>
  <c r="AE5189" i="3"/>
  <c r="AE4573" i="3"/>
  <c r="AE3459" i="3"/>
  <c r="AE5276" i="3"/>
  <c r="AE4424" i="3"/>
  <c r="AE4775" i="3"/>
  <c r="AE4414" i="3"/>
  <c r="AE5117" i="3"/>
  <c r="AE3925" i="3"/>
  <c r="AE5309" i="3"/>
  <c r="AE4488" i="3"/>
  <c r="AE4569" i="3"/>
  <c r="AE5066" i="3"/>
  <c r="AE4204" i="3"/>
  <c r="AE5297" i="3"/>
  <c r="AE5300" i="3"/>
  <c r="AE5122" i="3"/>
  <c r="AE4567" i="3"/>
  <c r="AE4407" i="3"/>
  <c r="AE4343" i="3"/>
  <c r="AE4425" i="3"/>
  <c r="AE4223" i="3"/>
  <c r="AE5288" i="3"/>
  <c r="AE4489" i="3"/>
  <c r="AE2898" i="3"/>
  <c r="AE4975" i="3"/>
  <c r="AE4666" i="3"/>
  <c r="AE4926" i="3"/>
  <c r="AE4886" i="3"/>
  <c r="AE4349" i="3"/>
  <c r="AE4169" i="3"/>
  <c r="AE4303" i="3"/>
  <c r="AE4161" i="3"/>
  <c r="AE3983" i="3"/>
  <c r="AE4914" i="3"/>
  <c r="AE4854" i="3"/>
  <c r="AF4854" i="3" s="1"/>
  <c r="AE5269" i="3"/>
  <c r="AE5239" i="3"/>
  <c r="AF5239" i="3" s="1"/>
  <c r="AE3264" i="3"/>
  <c r="AE4599" i="3"/>
  <c r="AF4599" i="3" s="1"/>
  <c r="AE5255" i="3"/>
  <c r="AE4538" i="3"/>
  <c r="AF4538" i="3" s="1"/>
  <c r="AE3267" i="3"/>
  <c r="AE5234" i="3"/>
  <c r="AF5234" i="3" s="1"/>
  <c r="AE4893" i="3"/>
  <c r="AE5244" i="3"/>
  <c r="AF5244" i="3" s="1"/>
  <c r="AE3164" i="3"/>
  <c r="AE3993" i="3"/>
  <c r="AF3993" i="3" s="1"/>
  <c r="AE3427" i="3"/>
  <c r="AE4145" i="3"/>
  <c r="AE4671" i="3"/>
  <c r="AF4671" i="3" s="1"/>
  <c r="AE4931" i="3"/>
  <c r="AE4341" i="3"/>
  <c r="AF4341" i="3" s="1"/>
  <c r="AE3889" i="3"/>
  <c r="AE4393" i="3"/>
  <c r="AF4393" i="3" s="1"/>
  <c r="AE3659" i="3"/>
  <c r="AE4820" i="3"/>
  <c r="AF4820" i="3" s="1"/>
  <c r="AE5143" i="3"/>
  <c r="AE4819" i="3"/>
  <c r="AF4819" i="3" s="1"/>
  <c r="AE4444" i="3"/>
  <c r="AE3841" i="3"/>
  <c r="AF3841" i="3" s="1"/>
  <c r="AE5051" i="3"/>
  <c r="AE4385" i="3"/>
  <c r="AF4385" i="3" s="1"/>
  <c r="AE4558" i="3"/>
  <c r="AE5142" i="3"/>
  <c r="AF5142" i="3" s="1"/>
  <c r="AE5069" i="3"/>
  <c r="AE4016" i="3"/>
  <c r="AF4016" i="3" s="1"/>
  <c r="AE4351" i="3"/>
  <c r="AE4898" i="3"/>
  <c r="AF4898" i="3" s="1"/>
  <c r="AE5153" i="3"/>
  <c r="AE3638" i="3"/>
  <c r="AF3638" i="3" s="1"/>
  <c r="AE4466" i="3"/>
  <c r="AE5124" i="3"/>
  <c r="AF5124" i="3" s="1"/>
  <c r="AE3704" i="3"/>
  <c r="AE3905" i="3"/>
  <c r="AF3905" i="3" s="1"/>
  <c r="AE3487" i="3"/>
  <c r="AE4075" i="3"/>
  <c r="AF4075" i="3" s="1"/>
  <c r="AE4881" i="3"/>
  <c r="AE3713" i="3"/>
  <c r="AF3713" i="3" s="1"/>
  <c r="AE5083" i="3"/>
  <c r="AE4888" i="3"/>
  <c r="AF4888" i="3" s="1"/>
  <c r="AE3892" i="3"/>
  <c r="AE3887" i="3"/>
  <c r="AF3887" i="3" s="1"/>
  <c r="AE4801" i="3"/>
  <c r="AE3953" i="3"/>
  <c r="AF3953" i="3" s="1"/>
  <c r="AE4908" i="3"/>
  <c r="AE4946" i="3"/>
  <c r="AF4946" i="3" s="1"/>
  <c r="AE5039" i="3"/>
  <c r="AE5086" i="3"/>
  <c r="AF5086" i="3" s="1"/>
  <c r="AE3858" i="3"/>
  <c r="AE4609" i="3"/>
  <c r="AF4609" i="3" s="1"/>
  <c r="AE4582" i="3"/>
  <c r="AE5000" i="3"/>
  <c r="AF5000" i="3" s="1"/>
  <c r="AE4648" i="3"/>
  <c r="AE5061" i="3"/>
  <c r="AF5061" i="3" s="1"/>
  <c r="AE4855" i="3"/>
  <c r="AE4739" i="3"/>
  <c r="AF4739" i="3" s="1"/>
  <c r="AE4740" i="3"/>
  <c r="AE5050" i="3"/>
  <c r="AF5050" i="3" s="1"/>
  <c r="AE4521" i="3"/>
  <c r="AE4791" i="3"/>
  <c r="AF4791" i="3" s="1"/>
  <c r="AE3522" i="3"/>
  <c r="AE4570" i="3"/>
  <c r="AF4570" i="3" s="1"/>
  <c r="AE5021" i="3"/>
  <c r="AE5017" i="3"/>
  <c r="AF5017" i="3" s="1"/>
  <c r="AE3813" i="3"/>
  <c r="AE4993" i="3"/>
  <c r="AF4993" i="3" s="1"/>
  <c r="AE4693" i="3"/>
  <c r="AE4951" i="3"/>
  <c r="AF4951" i="3" s="1"/>
  <c r="AE4831" i="3"/>
  <c r="AE3786" i="3"/>
  <c r="AF3786" i="3" s="1"/>
  <c r="AE4776" i="3"/>
  <c r="AE4382" i="3"/>
  <c r="AF4382" i="3" s="1"/>
  <c r="AE4122" i="3"/>
  <c r="AE3195" i="3"/>
  <c r="AF3195" i="3" s="1"/>
  <c r="AE4701" i="3"/>
  <c r="AE4456" i="3"/>
  <c r="AF4456" i="3" s="1"/>
  <c r="AE4900" i="3"/>
  <c r="AE4173" i="3"/>
  <c r="AF4173" i="3" s="1"/>
  <c r="AE4369" i="3"/>
  <c r="AE4759" i="3"/>
  <c r="AF4759" i="3" s="1"/>
  <c r="AE4793" i="3"/>
  <c r="AE4697" i="3"/>
  <c r="AF4697" i="3" s="1"/>
  <c r="AE4885" i="3"/>
  <c r="AE4829" i="3"/>
  <c r="AF4829" i="3" s="1"/>
  <c r="AE4839" i="3"/>
  <c r="AE4761" i="3"/>
  <c r="AF4761" i="3" s="1"/>
  <c r="AE4384" i="3"/>
  <c r="AE4554" i="3"/>
  <c r="AF4554" i="3" s="1"/>
  <c r="AE3277" i="3"/>
  <c r="AE3401" i="3"/>
  <c r="AF3401" i="3" s="1"/>
  <c r="AE3985" i="3"/>
  <c r="AE4048" i="3"/>
  <c r="AF4048" i="3" s="1"/>
  <c r="AE4638" i="3"/>
  <c r="AE4187" i="3"/>
  <c r="AF4187" i="3" s="1"/>
  <c r="AE3701" i="3"/>
  <c r="AE4529" i="3"/>
  <c r="AF4529" i="3" s="1"/>
  <c r="AE4756" i="3"/>
  <c r="AE3940" i="3"/>
  <c r="AF3940" i="3" s="1"/>
  <c r="AE4291" i="3"/>
  <c r="AE3547" i="3"/>
  <c r="AF3547" i="3" s="1"/>
  <c r="AE4054" i="3"/>
  <c r="AE4580" i="3"/>
  <c r="AF4580" i="3" s="1"/>
  <c r="AE4128" i="3"/>
  <c r="AE4800" i="3"/>
  <c r="AF4800" i="3" s="1"/>
  <c r="AE4435" i="3"/>
  <c r="AE2979" i="3"/>
  <c r="AF2979" i="3" s="1"/>
  <c r="AE4682" i="3"/>
  <c r="AE4443" i="3"/>
  <c r="AF4443" i="3" s="1"/>
  <c r="AE4748" i="3"/>
  <c r="AE4354" i="3"/>
  <c r="AF4354" i="3" s="1"/>
  <c r="AE3917" i="3"/>
  <c r="AE3416" i="3"/>
  <c r="AF3416" i="3" s="1"/>
  <c r="AE3990" i="3"/>
  <c r="AE4733" i="3"/>
  <c r="AF4733" i="3" s="1"/>
  <c r="AE3497" i="3"/>
  <c r="AE3921" i="3"/>
  <c r="AF3921" i="3" s="1"/>
  <c r="AE4734" i="3"/>
  <c r="AE4590" i="3"/>
  <c r="AF4590" i="3" s="1"/>
  <c r="AE4514" i="3"/>
  <c r="AE4012" i="3"/>
  <c r="AF4012" i="3" s="1"/>
  <c r="AE4695" i="3"/>
  <c r="AE3460" i="3"/>
  <c r="AF3460" i="3" s="1"/>
  <c r="AE3326" i="3"/>
  <c r="AE3454" i="3"/>
  <c r="AF3454" i="3" s="1"/>
  <c r="AE4056" i="3"/>
  <c r="AE4655" i="3"/>
  <c r="AF4655" i="3" s="1"/>
  <c r="AE4641" i="3"/>
  <c r="AE4624" i="3"/>
  <c r="AF4624" i="3" s="1"/>
  <c r="AE4593" i="3"/>
  <c r="AE4446" i="3"/>
  <c r="AF4446" i="3" s="1"/>
  <c r="AE3232" i="3"/>
  <c r="AE3380" i="3"/>
  <c r="AF3380" i="3" s="1"/>
  <c r="AE4399" i="3"/>
  <c r="AE4151" i="3"/>
  <c r="AF4151" i="3" s="1"/>
  <c r="AE4238" i="3"/>
  <c r="AE4316" i="3"/>
  <c r="AF4316" i="3" s="1"/>
  <c r="AE4528" i="3"/>
  <c r="AE3809" i="3"/>
  <c r="AF3809" i="3" s="1"/>
  <c r="AE4403" i="3"/>
  <c r="AE4347" i="3"/>
  <c r="AF4347" i="3" s="1"/>
  <c r="AE4236" i="3"/>
  <c r="AE3615" i="3"/>
  <c r="AF3615" i="3" s="1"/>
  <c r="AE4363" i="3"/>
  <c r="AE3688" i="3"/>
  <c r="AF3688" i="3" s="1"/>
  <c r="AE3856" i="3"/>
  <c r="AE2631" i="3"/>
  <c r="AF2631" i="3" s="1"/>
  <c r="AE4112" i="3"/>
  <c r="AE4276" i="3"/>
  <c r="AF4276" i="3" s="1"/>
  <c r="AE3526" i="3"/>
  <c r="AE4398" i="3"/>
  <c r="AF4398" i="3" s="1"/>
  <c r="AE3874" i="3"/>
  <c r="AE4200" i="3"/>
  <c r="AF4200" i="3" s="1"/>
  <c r="AE3580" i="3"/>
  <c r="AE4327" i="3"/>
  <c r="AF4327" i="3" s="1"/>
  <c r="AE4251" i="3"/>
  <c r="AE3971" i="3"/>
  <c r="AF3971" i="3" s="1"/>
  <c r="AE4312" i="3"/>
  <c r="AE3418" i="3"/>
  <c r="AF3418" i="3" s="1"/>
  <c r="AE4043" i="3"/>
  <c r="AE2665" i="3"/>
  <c r="AF2665" i="3" s="1"/>
  <c r="AE3612" i="3"/>
  <c r="AE4244" i="3"/>
  <c r="AF4244" i="3" s="1"/>
  <c r="AE2685" i="3"/>
  <c r="AE4071" i="3"/>
  <c r="AF4071" i="3" s="1"/>
  <c r="AE3133" i="3"/>
  <c r="AE4167" i="3"/>
  <c r="AF4167" i="3" s="1"/>
  <c r="AE3345" i="3"/>
  <c r="AE4118" i="3"/>
  <c r="AF4118" i="3" s="1"/>
  <c r="AE4181" i="3"/>
  <c r="AE3689" i="3"/>
  <c r="AF3689" i="3" s="1"/>
  <c r="AE3294" i="3"/>
  <c r="AE2777" i="3"/>
  <c r="AF2777" i="3" s="1"/>
  <c r="AE3437" i="3"/>
  <c r="AE3596" i="3"/>
  <c r="AF3596" i="3" s="1"/>
  <c r="AE4020" i="3"/>
  <c r="AE2753" i="3"/>
  <c r="AF2753" i="3" s="1"/>
  <c r="AE3697" i="3"/>
  <c r="AE2815" i="3"/>
  <c r="AF2815" i="3" s="1"/>
  <c r="AE3833" i="3"/>
  <c r="AF3833" i="3" s="1"/>
  <c r="AE3502" i="3"/>
  <c r="AE3194" i="3"/>
  <c r="AF3194" i="3" s="1"/>
  <c r="AE4049" i="3"/>
  <c r="AE3392" i="3"/>
  <c r="AF3392" i="3" s="1"/>
  <c r="AE3685" i="3"/>
  <c r="AE3740" i="3"/>
  <c r="AF3740" i="3" s="1"/>
  <c r="AE3756" i="3"/>
  <c r="AE3417" i="3"/>
  <c r="AF3417" i="3" s="1"/>
  <c r="AE3783" i="3"/>
  <c r="AE3544" i="3"/>
  <c r="AF3544" i="3" s="1"/>
  <c r="AE3902" i="3"/>
  <c r="AE3141" i="3"/>
  <c r="AF3141" i="3" s="1"/>
  <c r="AE3595" i="3"/>
  <c r="AE3934" i="3"/>
  <c r="AF3934" i="3" s="1"/>
  <c r="AE3854" i="3"/>
  <c r="AE3632" i="3"/>
  <c r="AF3632" i="3" s="1"/>
  <c r="AE3719" i="3"/>
  <c r="AE3816" i="3"/>
  <c r="AF3816" i="3" s="1"/>
  <c r="AE3462" i="3"/>
  <c r="AE2883" i="3"/>
  <c r="AF2883" i="3" s="1"/>
  <c r="AE3805" i="3"/>
  <c r="AE3622" i="3"/>
  <c r="AF3622" i="3" s="1"/>
  <c r="AE2845" i="3"/>
  <c r="AE3714" i="3"/>
  <c r="AF3714" i="3" s="1"/>
  <c r="AE3536" i="3"/>
  <c r="AE2767" i="3"/>
  <c r="AF2767" i="3" s="1"/>
  <c r="AE3371" i="3"/>
  <c r="AE2980" i="3"/>
  <c r="AF2980" i="3" s="1"/>
  <c r="AE3120" i="3"/>
  <c r="AE2910" i="3"/>
  <c r="AF2910" i="3" s="1"/>
  <c r="AE3056" i="3"/>
  <c r="AE3489" i="3"/>
  <c r="AF3489" i="3" s="1"/>
  <c r="AE3169" i="3"/>
  <c r="AE2672" i="3"/>
  <c r="AF2672" i="3" s="1"/>
  <c r="AE3405" i="3"/>
  <c r="AE3276" i="3"/>
  <c r="AF3276" i="3" s="1"/>
  <c r="AE3233" i="3"/>
  <c r="AE2473" i="3"/>
  <c r="AF2473" i="3" s="1"/>
  <c r="AE2707" i="3"/>
  <c r="AE3218" i="3"/>
  <c r="AF3218" i="3" s="1"/>
  <c r="AE3565" i="3"/>
  <c r="AE3250" i="3"/>
  <c r="AF3250" i="3" s="1"/>
  <c r="AE3112" i="3"/>
  <c r="AE3290" i="3"/>
  <c r="AF3290" i="3" s="1"/>
  <c r="AE3114" i="3"/>
  <c r="AE3343" i="3"/>
  <c r="AF3343" i="3" s="1"/>
  <c r="AE2947" i="3"/>
  <c r="AE2766" i="3"/>
  <c r="AF2766" i="3" s="1"/>
  <c r="AE2919" i="3"/>
  <c r="AE3344" i="3"/>
  <c r="AF3344" i="3" s="1"/>
  <c r="AE3061" i="3"/>
  <c r="AE3186" i="3"/>
  <c r="AF3186" i="3" s="1"/>
  <c r="AE2645" i="3"/>
  <c r="AE3361" i="3"/>
  <c r="AF3361" i="3" s="1"/>
  <c r="AE2821" i="3"/>
  <c r="AE3119" i="3"/>
  <c r="AF3119" i="3" s="1"/>
  <c r="AE2642" i="3"/>
  <c r="AE2551" i="3"/>
  <c r="AF2551" i="3" s="1"/>
  <c r="AE2742" i="3"/>
  <c r="AE3172" i="3"/>
  <c r="AF3172" i="3" s="1"/>
  <c r="AE3282" i="3"/>
  <c r="AE2584" i="3"/>
  <c r="AF2584" i="3" s="1"/>
  <c r="AE2520" i="3"/>
  <c r="AE2984" i="3"/>
  <c r="AF2984" i="3" s="1"/>
  <c r="AE2855" i="3"/>
  <c r="AE2506" i="3"/>
  <c r="AF2506" i="3" s="1"/>
  <c r="AE2686" i="3"/>
  <c r="AE2906" i="3"/>
  <c r="AF2906" i="3" s="1"/>
  <c r="AE3168" i="3"/>
  <c r="AE2822" i="3"/>
  <c r="AF2822" i="3" s="1"/>
  <c r="AE2750" i="3"/>
  <c r="AE3038" i="3"/>
  <c r="AF3038" i="3" s="1"/>
  <c r="AE2963" i="3"/>
  <c r="AE2808" i="3"/>
  <c r="AF2808" i="3" s="1"/>
  <c r="AE2406" i="3"/>
  <c r="AE2455" i="3"/>
  <c r="AF2455" i="3" s="1"/>
  <c r="AE2912" i="3"/>
  <c r="AE2831" i="3"/>
  <c r="AF2831" i="3" s="1"/>
  <c r="AE3033" i="3"/>
  <c r="AE2970" i="3"/>
  <c r="AF2970" i="3" s="1"/>
  <c r="AE2555" i="3"/>
  <c r="AE2876" i="3"/>
  <c r="AF2876" i="3" s="1"/>
  <c r="AE2737" i="3"/>
  <c r="AE2935" i="3"/>
  <c r="AF2935" i="3" s="1"/>
  <c r="AE2427" i="3"/>
  <c r="AE2511" i="3"/>
  <c r="AF2511" i="3" s="1"/>
  <c r="AE2673" i="3"/>
  <c r="AE2417" i="3"/>
  <c r="AF2417" i="3" s="1"/>
  <c r="AE2684" i="3"/>
  <c r="AE2596" i="3"/>
  <c r="AF2596" i="3" s="1"/>
  <c r="AE2725" i="3"/>
  <c r="AE2367" i="3"/>
  <c r="AF2367" i="3" s="1"/>
  <c r="AE2374" i="3"/>
  <c r="AE2603" i="3"/>
  <c r="AF2603" i="3" s="1"/>
  <c r="AE2718" i="3"/>
  <c r="AE2362" i="3"/>
  <c r="AF2362" i="3" s="1"/>
  <c r="AE2573" i="3"/>
  <c r="AE2521" i="3"/>
  <c r="AF2521" i="3" s="1"/>
  <c r="AE2330" i="3"/>
  <c r="AE2379" i="3"/>
  <c r="AF2379" i="3" s="1"/>
  <c r="AE2319" i="3"/>
  <c r="AE2312" i="3"/>
  <c r="AF2312" i="3" s="1"/>
  <c r="AE2387" i="3"/>
  <c r="AE2519" i="3"/>
  <c r="AF2519" i="3" s="1"/>
  <c r="AE2448" i="3"/>
  <c r="AE2490" i="3"/>
  <c r="AF2490" i="3" s="1"/>
  <c r="AE2655" i="3"/>
  <c r="AE2304" i="3"/>
  <c r="AF2304" i="3" s="1"/>
  <c r="AE2283" i="3"/>
  <c r="AE2276" i="3"/>
  <c r="AF2276" i="3" s="1"/>
  <c r="AE2277" i="3"/>
  <c r="AE2317" i="3"/>
  <c r="AF2317" i="3" s="1"/>
  <c r="AE2348" i="3"/>
  <c r="AE2254" i="3"/>
  <c r="AF2254" i="3" s="1"/>
  <c r="AE2263" i="3"/>
  <c r="AE2563" i="3"/>
  <c r="AF2563" i="3" s="1"/>
  <c r="AE2209" i="3"/>
  <c r="AE2239" i="3"/>
  <c r="AF2239" i="3" s="1"/>
  <c r="AE2221" i="3"/>
  <c r="AE2233" i="3"/>
  <c r="AF2233" i="3" s="1"/>
  <c r="AE2339" i="3"/>
  <c r="AE2166" i="3"/>
  <c r="AF2166" i="3" s="1"/>
  <c r="AE2190" i="3"/>
  <c r="AE2128" i="3"/>
  <c r="AF2128" i="3" s="1"/>
  <c r="AE2114" i="3"/>
  <c r="AE2171" i="3"/>
  <c r="AF2171" i="3" s="1"/>
  <c r="AE2064" i="3"/>
  <c r="AE2123" i="3"/>
  <c r="AF2123" i="3" s="1"/>
  <c r="AE2240" i="3"/>
  <c r="AE2055" i="3"/>
  <c r="AF2055" i="3" s="1"/>
  <c r="AE2267" i="3"/>
  <c r="AE2037" i="3"/>
  <c r="AF2037" i="3" s="1"/>
  <c r="AE2147" i="3"/>
  <c r="AE2248" i="3"/>
  <c r="AF2248" i="3" s="1"/>
  <c r="AE2059" i="3"/>
  <c r="AE1987" i="3"/>
  <c r="AF1987" i="3" s="1"/>
  <c r="AE1963" i="3"/>
  <c r="AE1952" i="3"/>
  <c r="AF1952" i="3" s="1"/>
  <c r="AE2165" i="3"/>
  <c r="AE1933" i="3"/>
  <c r="AF1933" i="3" s="1"/>
  <c r="AE1936" i="3"/>
  <c r="AE2029" i="3"/>
  <c r="AF2029" i="3" s="1"/>
  <c r="AE1925" i="3"/>
  <c r="AE1895" i="3"/>
  <c r="AF1895" i="3" s="1"/>
  <c r="AE1863" i="3"/>
  <c r="AE1843" i="3"/>
  <c r="AF1843" i="3" s="1"/>
  <c r="AE1961" i="3"/>
  <c r="AE1939" i="3"/>
  <c r="AF1939" i="3" s="1"/>
  <c r="AE1786" i="3"/>
  <c r="AE1746" i="3"/>
  <c r="AF1746" i="3" s="1"/>
  <c r="AE1855" i="3"/>
  <c r="AE1707" i="3"/>
  <c r="AF1707" i="3" s="1"/>
  <c r="AE1887" i="3"/>
  <c r="AE1704" i="3"/>
  <c r="AF1704" i="3" s="1"/>
  <c r="AE1644" i="3"/>
  <c r="AE1920" i="3"/>
  <c r="AF1920" i="3" s="1"/>
  <c r="AE1616" i="3"/>
  <c r="AE1622" i="3"/>
  <c r="AF1622" i="3" s="1"/>
  <c r="AE1884" i="3"/>
  <c r="AE1756" i="3"/>
  <c r="AF1756" i="3" s="1"/>
  <c r="AE1572" i="3"/>
  <c r="AE1731" i="3"/>
  <c r="AF1731" i="3" s="1"/>
  <c r="AE1630" i="3"/>
  <c r="AE1564" i="3"/>
  <c r="AF1564" i="3" s="1"/>
  <c r="AE1754" i="3"/>
  <c r="AE2077" i="3"/>
  <c r="AF2077" i="3" s="1"/>
  <c r="AE1598" i="3"/>
  <c r="AE1528" i="3"/>
  <c r="AF1528" i="3" s="1"/>
  <c r="AE1590" i="3"/>
  <c r="AE1580" i="3"/>
  <c r="AF1580" i="3" s="1"/>
  <c r="AE1503" i="3"/>
  <c r="AF1503" i="3" s="1"/>
  <c r="AE1402" i="3"/>
  <c r="AF1402" i="3" s="1"/>
  <c r="AE1414" i="3"/>
  <c r="AF1414" i="3" s="1"/>
  <c r="AE1458" i="3"/>
  <c r="AF1458" i="3" s="1"/>
  <c r="AE1929" i="3"/>
  <c r="AE1383" i="3"/>
  <c r="AF1383" i="3" s="1"/>
  <c r="AE1753" i="3"/>
  <c r="AE1415" i="3"/>
  <c r="AF1415" i="3" s="1"/>
  <c r="AE1524" i="3"/>
  <c r="AE1302" i="3"/>
  <c r="AF1302" i="3" s="1"/>
  <c r="AE1410" i="3"/>
  <c r="AE1252" i="3"/>
  <c r="AF1252" i="3" s="1"/>
  <c r="AE1791" i="3"/>
  <c r="AE1610" i="3"/>
  <c r="AF1610" i="3" s="1"/>
  <c r="AE1226" i="3"/>
  <c r="AE1243" i="3"/>
  <c r="AF1243" i="3" s="1"/>
  <c r="AE1945" i="3"/>
  <c r="AE1196" i="3"/>
  <c r="AE1189" i="3"/>
  <c r="AE1163" i="3"/>
  <c r="AE1234" i="3"/>
  <c r="AE1190" i="3"/>
  <c r="AE1276" i="3"/>
  <c r="AE1259" i="3"/>
  <c r="AE1420" i="3"/>
  <c r="AE1268" i="3"/>
  <c r="AE1942" i="3"/>
  <c r="AE1337" i="3"/>
  <c r="AE1079" i="3"/>
  <c r="AE1053" i="3"/>
  <c r="AE1269" i="3"/>
  <c r="AE1061" i="3"/>
  <c r="AE1045" i="3"/>
  <c r="AE1059" i="3"/>
  <c r="AE2108" i="3"/>
  <c r="AE1919" i="3"/>
  <c r="AE955" i="3"/>
  <c r="AE1573" i="3"/>
  <c r="AE1092" i="3"/>
  <c r="AE1109" i="3"/>
  <c r="AE964" i="3"/>
  <c r="AE1893" i="3"/>
  <c r="AE1166" i="3"/>
  <c r="AE1578" i="3"/>
  <c r="AE1651" i="3"/>
  <c r="AE936" i="3"/>
  <c r="AE1327" i="3"/>
  <c r="AE1069" i="3"/>
  <c r="AE918" i="3"/>
  <c r="AE894" i="3"/>
  <c r="AE885" i="3"/>
  <c r="AE819" i="3"/>
  <c r="AE826" i="3"/>
  <c r="AE804" i="3"/>
  <c r="AE778" i="3"/>
  <c r="AE2075" i="3"/>
  <c r="AE1050" i="3"/>
  <c r="AE789" i="3"/>
  <c r="AE771" i="3"/>
  <c r="AE914" i="3"/>
  <c r="AE721" i="3"/>
  <c r="AE196" i="3"/>
  <c r="AE1678" i="3"/>
  <c r="AE188" i="3"/>
  <c r="AE785" i="3"/>
  <c r="AE672" i="3"/>
  <c r="AE1155" i="3"/>
  <c r="AE1113" i="3"/>
  <c r="AE686" i="3"/>
  <c r="AE193" i="3"/>
  <c r="AE181" i="3"/>
  <c r="AE1460" i="3"/>
  <c r="AE171" i="3"/>
  <c r="AE627" i="3"/>
  <c r="AE781" i="3"/>
  <c r="AE644" i="3"/>
  <c r="AE662" i="3"/>
  <c r="AE166" i="3"/>
  <c r="AE651" i="3"/>
  <c r="AE1105" i="3"/>
  <c r="AE1734" i="3"/>
  <c r="AE703" i="3"/>
  <c r="AE591" i="3"/>
  <c r="AE2078" i="3"/>
  <c r="AE1817" i="3"/>
  <c r="AE1915" i="3"/>
  <c r="AE620" i="3"/>
  <c r="AE129" i="3"/>
  <c r="AE165" i="3"/>
  <c r="AE155" i="3"/>
  <c r="AE122" i="3"/>
  <c r="AE494" i="3"/>
  <c r="AE626" i="3"/>
  <c r="AE498" i="3"/>
  <c r="AE105" i="3"/>
  <c r="AE102" i="3"/>
  <c r="AE447" i="3"/>
  <c r="AE473" i="3"/>
  <c r="AE589" i="3"/>
  <c r="AE593" i="3"/>
  <c r="AE576" i="3"/>
  <c r="AE717" i="3"/>
  <c r="AE499" i="3"/>
  <c r="AE1009" i="3"/>
  <c r="AE603" i="3"/>
  <c r="AE822" i="3"/>
  <c r="AE441" i="3"/>
  <c r="AE981" i="3"/>
  <c r="AE1228" i="3"/>
  <c r="AE383" i="3"/>
  <c r="AE1015" i="3"/>
  <c r="AE342" i="3"/>
  <c r="AE1043" i="3"/>
  <c r="AE350" i="3"/>
  <c r="AE488" i="3"/>
  <c r="AE80" i="3"/>
  <c r="AE889" i="3"/>
  <c r="AE57" i="3"/>
  <c r="AE946" i="3"/>
  <c r="AE671" i="3"/>
  <c r="AE62" i="3"/>
  <c r="AE134" i="3"/>
  <c r="AE324" i="3"/>
  <c r="AE521" i="3"/>
  <c r="AE492" i="3"/>
  <c r="AE824" i="3"/>
  <c r="AE584" i="3"/>
  <c r="AE315" i="3"/>
  <c r="AE50" i="3"/>
  <c r="AE472" i="3"/>
  <c r="AE311" i="3"/>
  <c r="AE292" i="3"/>
  <c r="AE846" i="3"/>
  <c r="AE974" i="3"/>
  <c r="AE14" i="3"/>
  <c r="AE1305" i="3"/>
  <c r="AE79" i="3"/>
  <c r="AE1378" i="3"/>
  <c r="AE443" i="3"/>
  <c r="AE279" i="3"/>
  <c r="AE87" i="3"/>
  <c r="AE425" i="3"/>
  <c r="AE481" i="3"/>
  <c r="AE99" i="3"/>
  <c r="AE234" i="3"/>
  <c r="AE326" i="3"/>
  <c r="AE127" i="3"/>
  <c r="AE1311" i="3"/>
  <c r="AE702" i="3"/>
  <c r="AE414" i="3"/>
  <c r="AE276" i="3"/>
  <c r="AE223" i="3"/>
  <c r="AE559" i="3"/>
  <c r="AE332" i="3"/>
  <c r="AE77" i="3"/>
  <c r="AE278" i="3"/>
  <c r="AE320" i="3"/>
  <c r="AE355" i="3"/>
  <c r="AE262" i="3"/>
  <c r="AE48" i="3"/>
  <c r="AE246" i="3"/>
  <c r="AE29" i="3"/>
  <c r="AE479" i="3"/>
  <c r="AE542" i="3"/>
  <c r="AE11" i="3"/>
  <c r="AE91" i="3"/>
  <c r="AE224" i="3"/>
  <c r="AE249" i="3"/>
  <c r="AE329" i="3"/>
  <c r="AE306" i="3"/>
  <c r="AE201" i="3"/>
  <c r="AE210" i="3"/>
  <c r="AE7" i="3"/>
  <c r="AE20" i="3"/>
  <c r="AE218" i="3"/>
  <c r="AE207" i="3"/>
  <c r="AE209" i="3"/>
  <c r="AE237" i="3"/>
  <c r="AE1263" i="3"/>
  <c r="AE290" i="3"/>
  <c r="AE420" i="3"/>
  <c r="AE252" i="3"/>
  <c r="AE228" i="3"/>
  <c r="AE232" i="3"/>
  <c r="AE445" i="3"/>
  <c r="AE1609" i="3"/>
  <c r="AE331" i="3"/>
  <c r="AE240" i="3"/>
  <c r="AE16" i="3"/>
  <c r="AE199" i="3"/>
  <c r="AE453" i="3"/>
  <c r="AE416" i="3"/>
  <c r="AE258" i="3"/>
  <c r="AE2009" i="3"/>
  <c r="AE60" i="3"/>
  <c r="AE242" i="3"/>
  <c r="AE70" i="3"/>
  <c r="AE474" i="3"/>
  <c r="AE405" i="3"/>
  <c r="AE511" i="3"/>
  <c r="AE10" i="3"/>
  <c r="AE327" i="3"/>
  <c r="AE1657" i="3"/>
  <c r="AE967" i="3"/>
  <c r="AE17" i="3"/>
  <c r="AE1613" i="3"/>
  <c r="AE437" i="3"/>
  <c r="AE299" i="3"/>
  <c r="AE255" i="3"/>
  <c r="AE280" i="3"/>
  <c r="AE544" i="3"/>
  <c r="AE731" i="3"/>
  <c r="AE51" i="3"/>
  <c r="AE74" i="3"/>
  <c r="AE539" i="3"/>
  <c r="AE446" i="3"/>
  <c r="AE277" i="3"/>
  <c r="AE26" i="3"/>
  <c r="AE85" i="3"/>
  <c r="AE586" i="3"/>
  <c r="AE375" i="3"/>
  <c r="AE126" i="3"/>
  <c r="AE406" i="3"/>
  <c r="AE682" i="3"/>
  <c r="AE42" i="3"/>
  <c r="AE35" i="3"/>
  <c r="AE32" i="3"/>
  <c r="AE92" i="3"/>
  <c r="AE37" i="3"/>
  <c r="AE330" i="3"/>
  <c r="AE69" i="3"/>
  <c r="AE734" i="3"/>
  <c r="AE359" i="3"/>
  <c r="AE349" i="3"/>
  <c r="AE59" i="3"/>
  <c r="AE907" i="3"/>
  <c r="AE115" i="3"/>
  <c r="AE371" i="3"/>
  <c r="AE348" i="3"/>
  <c r="AE351" i="3"/>
  <c r="AE396" i="3"/>
  <c r="AE385" i="3"/>
  <c r="AE929" i="3"/>
  <c r="AE96" i="3"/>
  <c r="AE491" i="3"/>
  <c r="AE148" i="3"/>
  <c r="AE451" i="3"/>
  <c r="AE392" i="3"/>
  <c r="AE402" i="3"/>
  <c r="AE398" i="3"/>
  <c r="AE123" i="3"/>
  <c r="AE705" i="3"/>
  <c r="AE480" i="3"/>
  <c r="AE503" i="3"/>
  <c r="AE426" i="3"/>
  <c r="AE1287" i="3"/>
  <c r="AE646" i="3"/>
  <c r="AE1217" i="3"/>
  <c r="AE569" i="3"/>
  <c r="AE469" i="3"/>
  <c r="AE104" i="3"/>
  <c r="AE152" i="3"/>
  <c r="AE737" i="3"/>
  <c r="AE959" i="3"/>
  <c r="AE136" i="3"/>
  <c r="AE575" i="3"/>
  <c r="AE128" i="3"/>
  <c r="AE647" i="3"/>
  <c r="AE563" i="3"/>
  <c r="AE1352" i="3"/>
  <c r="AE1215" i="3"/>
  <c r="AE530" i="3"/>
  <c r="AE540" i="3"/>
  <c r="AE1141" i="3"/>
  <c r="AE149" i="3"/>
  <c r="AE701" i="3"/>
  <c r="AE567" i="3"/>
  <c r="AE173" i="3"/>
  <c r="AE711" i="3"/>
  <c r="AE725" i="3"/>
  <c r="AE764" i="3"/>
  <c r="AE744" i="3"/>
  <c r="AE607" i="3"/>
  <c r="AE623" i="3"/>
  <c r="AE653" i="3"/>
  <c r="AE153" i="3"/>
  <c r="AE189" i="3"/>
  <c r="AE1272" i="3"/>
  <c r="AE700" i="3"/>
  <c r="AE736" i="3"/>
  <c r="AE746" i="3"/>
  <c r="AE835" i="3"/>
  <c r="AE958" i="3"/>
  <c r="AE840" i="3"/>
  <c r="AE722" i="3"/>
  <c r="AE759" i="3"/>
  <c r="AE727" i="3"/>
  <c r="AE761" i="3"/>
  <c r="AE827" i="3"/>
  <c r="AE754" i="3"/>
  <c r="AE675" i="3"/>
  <c r="AE684" i="3"/>
  <c r="AE883" i="3"/>
  <c r="AE179" i="3"/>
  <c r="AE794" i="3"/>
  <c r="AE758" i="3"/>
  <c r="AE738" i="3"/>
  <c r="AE707" i="3"/>
  <c r="AE1246" i="3"/>
  <c r="AE724" i="3"/>
  <c r="AE842" i="3"/>
  <c r="AE812" i="3"/>
  <c r="AE741" i="3"/>
  <c r="AE797" i="3"/>
  <c r="AE767" i="3"/>
  <c r="AE774" i="3"/>
  <c r="AE815" i="3"/>
  <c r="AE2088" i="3"/>
  <c r="AE873" i="3"/>
  <c r="AE945" i="3"/>
  <c r="AE1792" i="3"/>
  <c r="AE951" i="3"/>
  <c r="AE861" i="3"/>
  <c r="AE836" i="3"/>
  <c r="AE867" i="3"/>
  <c r="AE920" i="3"/>
  <c r="AE890" i="3"/>
  <c r="AE833" i="3"/>
  <c r="AE5247" i="3"/>
  <c r="AE4849" i="3"/>
  <c r="AE4945" i="3"/>
  <c r="AE4962" i="3"/>
  <c r="AE4840" i="3"/>
  <c r="AE5265" i="3"/>
  <c r="AE4961" i="3"/>
  <c r="AE4007" i="3"/>
  <c r="AE5114" i="3"/>
  <c r="AE3898" i="3"/>
  <c r="AE3428" i="3"/>
  <c r="AE5125" i="3"/>
  <c r="AE5226" i="3"/>
  <c r="AE4894" i="3"/>
  <c r="AE2941" i="3"/>
  <c r="AE4080" i="3"/>
  <c r="AE3390" i="3"/>
  <c r="AE5040" i="3"/>
  <c r="AE4658" i="3"/>
  <c r="AE3383" i="3"/>
  <c r="AE5003" i="3"/>
  <c r="AE4723" i="3"/>
  <c r="AE5206" i="3"/>
  <c r="AE5022" i="3"/>
  <c r="AE5235" i="3"/>
  <c r="AE4847" i="3"/>
  <c r="AE4474" i="3"/>
  <c r="AE4773" i="3"/>
  <c r="AE5230" i="3"/>
  <c r="AE4462" i="3"/>
  <c r="AE4979" i="3"/>
  <c r="AE4868" i="3"/>
  <c r="AE4268" i="3"/>
  <c r="AE5159" i="3"/>
  <c r="AE3712" i="3"/>
  <c r="AE3947" i="3"/>
  <c r="AE3633" i="3"/>
  <c r="AE4483" i="3"/>
  <c r="AE4903" i="3"/>
  <c r="AE5205" i="3"/>
  <c r="AE3566" i="3"/>
  <c r="AE4971" i="3"/>
  <c r="AE4674" i="3"/>
  <c r="AE5103" i="3"/>
  <c r="AE4047" i="3"/>
  <c r="AE5094" i="3"/>
  <c r="AE5077" i="3"/>
  <c r="AE5187" i="3"/>
  <c r="AE4035" i="3"/>
  <c r="AE5182" i="3"/>
  <c r="AE3146" i="3"/>
  <c r="AE4058" i="3"/>
  <c r="AE5157" i="3"/>
  <c r="AE4795" i="3"/>
  <c r="AE5176" i="3"/>
  <c r="AE5034" i="3"/>
  <c r="AE4295" i="3"/>
  <c r="AE4844" i="3"/>
  <c r="AE3207" i="3"/>
  <c r="AE5042" i="3"/>
  <c r="AE5064" i="3"/>
  <c r="AE4353" i="3"/>
  <c r="AE5163" i="3"/>
  <c r="AE4459" i="3"/>
  <c r="AE4895" i="3"/>
  <c r="AE5006" i="3"/>
  <c r="AE5026" i="3"/>
  <c r="AE4766" i="3"/>
  <c r="AE4526" i="3"/>
  <c r="AE4764" i="3"/>
  <c r="AE4452" i="3"/>
  <c r="AE4102" i="3"/>
  <c r="AE5008" i="3"/>
  <c r="AE3600" i="3"/>
  <c r="AE5046" i="3"/>
  <c r="AE4365" i="3"/>
  <c r="AE4215" i="3"/>
  <c r="AE4964" i="3"/>
  <c r="AE4686" i="3"/>
  <c r="AE4586" i="3"/>
  <c r="AE3904" i="3"/>
  <c r="AE4611" i="3"/>
  <c r="AE4257" i="3"/>
  <c r="AE5128" i="3"/>
  <c r="AE4966" i="3"/>
  <c r="AE4789" i="3"/>
  <c r="AE4053" i="3"/>
  <c r="AE4755" i="3"/>
  <c r="AE4152" i="3"/>
  <c r="AE4448" i="3"/>
  <c r="AE4866" i="3"/>
  <c r="AE3927" i="3"/>
  <c r="AE5038" i="3"/>
  <c r="AE5054" i="3"/>
  <c r="AE4081" i="3"/>
  <c r="AE4587" i="3"/>
  <c r="AE4880" i="3"/>
  <c r="AE5091" i="3"/>
  <c r="AE4338" i="3"/>
  <c r="AE5106" i="3"/>
  <c r="AE4752" i="3"/>
  <c r="AE3088" i="3"/>
  <c r="AE3474" i="3"/>
  <c r="AE5096" i="3"/>
  <c r="AE4143" i="3"/>
  <c r="AE4566" i="3"/>
  <c r="AE4799" i="3"/>
  <c r="AE5097" i="3"/>
  <c r="AE5092" i="3"/>
  <c r="AE3640" i="3"/>
  <c r="AE4379" i="3"/>
  <c r="AE2782" i="3"/>
  <c r="AE3792" i="3"/>
  <c r="AE4583" i="3"/>
  <c r="AE4997" i="3"/>
  <c r="AE3369" i="3"/>
  <c r="AE4763" i="3"/>
  <c r="AE4861" i="3"/>
  <c r="AE4649" i="3"/>
  <c r="AE4250" i="3"/>
  <c r="AE3531" i="3"/>
  <c r="AE4990" i="3"/>
  <c r="AE4292" i="3"/>
  <c r="AE4744" i="3"/>
  <c r="AE4865" i="3"/>
  <c r="AE4613" i="3"/>
  <c r="AE4730" i="3"/>
  <c r="AE3811" i="3"/>
  <c r="AE5045" i="3"/>
  <c r="AE4272" i="3"/>
  <c r="AE4873" i="3"/>
  <c r="AE3240" i="3"/>
  <c r="AE4364" i="3"/>
  <c r="AE5025" i="3"/>
  <c r="AE4714" i="3"/>
  <c r="AE4355" i="3"/>
  <c r="AE4816" i="3"/>
  <c r="AE4884" i="3"/>
  <c r="AE2975" i="3"/>
  <c r="AE4980" i="3"/>
  <c r="AE4288" i="3"/>
  <c r="AE5016" i="3"/>
  <c r="AE4211" i="3"/>
  <c r="AE4340" i="3"/>
  <c r="AE4848" i="3"/>
  <c r="AE3670" i="3"/>
  <c r="AE4864" i="3"/>
  <c r="AE3901" i="3"/>
  <c r="AE4939" i="3"/>
  <c r="AE4996" i="3"/>
  <c r="AE4175" i="3"/>
  <c r="AE2869" i="3"/>
  <c r="AE3151" i="3"/>
  <c r="AE4461" i="3"/>
  <c r="AE4634" i="3"/>
  <c r="AE4902" i="3"/>
  <c r="AE4631" i="3"/>
  <c r="AE4650" i="3"/>
  <c r="AE3508" i="3"/>
  <c r="AE3778" i="3"/>
  <c r="AE4878" i="3"/>
  <c r="AE4598" i="3"/>
  <c r="AE4076" i="3"/>
  <c r="AE4963" i="3"/>
  <c r="AE4953" i="3"/>
  <c r="AE4225" i="3"/>
  <c r="AE4675" i="3"/>
  <c r="AE4564" i="3"/>
  <c r="AE4273" i="3"/>
  <c r="AE4004" i="3"/>
  <c r="AE3731" i="3"/>
  <c r="AE4491" i="3"/>
  <c r="AE2846" i="3"/>
  <c r="AE4336" i="3"/>
  <c r="AE4309" i="3"/>
  <c r="AE4901" i="3"/>
  <c r="AE4877" i="3"/>
  <c r="AE3623" i="3"/>
  <c r="AE3059" i="3"/>
  <c r="AE4889" i="3"/>
  <c r="AE3498" i="3"/>
  <c r="AE3801" i="3"/>
  <c r="AE4202" i="3"/>
  <c r="AE4870" i="3"/>
  <c r="AE4494" i="3"/>
  <c r="AE4193" i="3"/>
  <c r="AE3991" i="3"/>
  <c r="AE2866" i="3"/>
  <c r="AE3658" i="3"/>
  <c r="AE4227" i="3"/>
  <c r="AE3176" i="3"/>
  <c r="AE4023" i="3"/>
  <c r="AE4457" i="3"/>
  <c r="AE2996" i="3"/>
  <c r="AE4205" i="3"/>
  <c r="AE3413" i="3"/>
  <c r="AE4703" i="3"/>
  <c r="AE4510" i="3"/>
  <c r="AE4874" i="3"/>
  <c r="AE4749" i="3"/>
  <c r="AE2708" i="3"/>
  <c r="AE3867" i="3"/>
  <c r="AE3409" i="3"/>
  <c r="AE4527" i="3"/>
  <c r="AE3933" i="3"/>
  <c r="AE4807" i="3"/>
  <c r="AE4754" i="3"/>
  <c r="AE4065" i="3"/>
  <c r="AE3626" i="3"/>
  <c r="AE4415" i="3"/>
  <c r="AE4057" i="3"/>
  <c r="AE2862" i="3"/>
  <c r="AE4843" i="3"/>
  <c r="AE2893" i="3"/>
  <c r="AE4423" i="3"/>
  <c r="AE4817" i="3"/>
  <c r="AE4117" i="3"/>
  <c r="AE4781" i="3"/>
  <c r="AE4607" i="3"/>
  <c r="AE3662" i="3"/>
  <c r="AE4325" i="3"/>
  <c r="AE4796" i="3"/>
  <c r="AE4731" i="3"/>
  <c r="AE4782" i="3"/>
  <c r="AE4144" i="3"/>
  <c r="AE4348" i="3"/>
  <c r="AE3262" i="3"/>
  <c r="AE3441" i="3"/>
  <c r="AE4428" i="3"/>
  <c r="AE4252" i="3"/>
  <c r="AE4378" i="3"/>
  <c r="AE4712" i="3"/>
  <c r="AE3975" i="3"/>
  <c r="AE4772" i="3"/>
  <c r="AE3916" i="3"/>
  <c r="AE3915" i="3"/>
  <c r="AE4640" i="3"/>
  <c r="AE4105" i="3"/>
  <c r="AE3196" i="3"/>
  <c r="AE4679" i="3"/>
  <c r="AE4021" i="3"/>
  <c r="AE4096" i="3"/>
  <c r="AE2586" i="3"/>
  <c r="AE4725" i="3"/>
  <c r="AE3188" i="3"/>
  <c r="AE4101" i="3"/>
  <c r="AE3110" i="3"/>
  <c r="AE3872" i="3"/>
  <c r="AE4699" i="3"/>
  <c r="AE3759" i="3"/>
  <c r="AE3891" i="3"/>
  <c r="AE4656" i="3"/>
  <c r="AE4381" i="3"/>
  <c r="AE4470" i="3"/>
  <c r="AE4530" i="3"/>
  <c r="AE3978" i="3"/>
  <c r="AE4360" i="3"/>
  <c r="AE3095" i="3"/>
  <c r="AE4337" i="3"/>
  <c r="AE4279" i="3"/>
  <c r="AE4653" i="3"/>
  <c r="AE4664" i="3"/>
  <c r="AE4486" i="3"/>
  <c r="AE4618" i="3"/>
  <c r="AE4643" i="3"/>
  <c r="AE4577" i="3"/>
  <c r="AE4321" i="3"/>
  <c r="AE3228" i="3"/>
  <c r="AE3071" i="3"/>
  <c r="AE4497" i="3"/>
  <c r="AE4560" i="3"/>
  <c r="AE4605" i="3"/>
  <c r="AE2879" i="3"/>
  <c r="AE4089" i="3"/>
  <c r="AE2904" i="3"/>
  <c r="AE4008" i="3"/>
  <c r="AE4302" i="3"/>
  <c r="AE3767" i="3"/>
  <c r="AE3787" i="3"/>
  <c r="AE4498" i="3"/>
  <c r="AE4534" i="3"/>
  <c r="AE4500" i="3"/>
  <c r="AE3450" i="3"/>
  <c r="AE4532" i="3"/>
  <c r="AE4108" i="3"/>
  <c r="AE3406" i="3"/>
  <c r="AE3988" i="3"/>
  <c r="AE4386" i="3"/>
  <c r="AE4473" i="3"/>
  <c r="AE3963" i="3"/>
  <c r="AE2957" i="3"/>
  <c r="AE4505" i="3"/>
  <c r="AE4077" i="3"/>
  <c r="AE4166" i="3"/>
  <c r="AE3053" i="3"/>
  <c r="AE3541" i="3"/>
  <c r="AE4388" i="3"/>
  <c r="AE4419" i="3"/>
  <c r="AE3931" i="3"/>
  <c r="AE3138" i="3"/>
  <c r="AE3617" i="3"/>
  <c r="AE3288" i="3"/>
  <c r="AE3798" i="3"/>
  <c r="AE2444" i="3"/>
  <c r="AE2630" i="3"/>
  <c r="AE3668" i="3"/>
  <c r="AE4301" i="3"/>
  <c r="AE4293" i="3"/>
  <c r="AE4046" i="3"/>
  <c r="AE3373" i="3"/>
  <c r="AE3349" i="3"/>
  <c r="AE4027" i="3"/>
  <c r="AE4131" i="3"/>
  <c r="AE3928" i="3"/>
  <c r="AE4142" i="3"/>
  <c r="AE4190" i="3"/>
  <c r="AE3785" i="3"/>
  <c r="AE3979" i="3"/>
  <c r="AE3986" i="3"/>
  <c r="AE4282" i="3"/>
  <c r="AE4346" i="3"/>
  <c r="AE3375" i="3"/>
  <c r="AE4243" i="3"/>
  <c r="AE3935" i="3"/>
  <c r="AE3718" i="3"/>
  <c r="AE4311" i="3"/>
  <c r="AE4284" i="3"/>
  <c r="AE3950" i="3"/>
  <c r="AE3711" i="3"/>
  <c r="AE4221" i="3"/>
  <c r="AE3973" i="3"/>
  <c r="AE3412" i="3"/>
  <c r="AE4198" i="3"/>
  <c r="AE4176" i="3"/>
  <c r="AE4249" i="3"/>
  <c r="AE3752" i="3"/>
  <c r="AE3269" i="3"/>
  <c r="AE3396" i="3"/>
  <c r="AE3162" i="3"/>
  <c r="AE3863" i="3"/>
  <c r="AE3572" i="3"/>
  <c r="AE4182" i="3"/>
  <c r="AE3884" i="3"/>
  <c r="AE3796" i="3"/>
  <c r="AE4260" i="3"/>
  <c r="AE4026" i="3"/>
  <c r="AE3476" i="3"/>
  <c r="AE3467" i="3"/>
  <c r="AE4209" i="3"/>
  <c r="AE3298" i="3"/>
  <c r="AE4133" i="3"/>
  <c r="AE3823" i="3"/>
  <c r="AE3984" i="3"/>
  <c r="AE3859" i="3"/>
  <c r="AE4084" i="3"/>
  <c r="AE2776" i="3"/>
  <c r="AE4055" i="3"/>
  <c r="AE3865" i="3"/>
  <c r="AE3445" i="3"/>
  <c r="AE4160" i="3"/>
  <c r="AE3145" i="3"/>
  <c r="AE3888" i="3"/>
  <c r="AE4019" i="3"/>
  <c r="AE3170" i="3"/>
  <c r="AE3060" i="3"/>
  <c r="AE3989" i="3"/>
  <c r="AE4088" i="3"/>
  <c r="AE3322" i="3"/>
  <c r="AE2841" i="3"/>
  <c r="AE3683" i="3"/>
  <c r="AE3268" i="3"/>
  <c r="AE4013" i="3"/>
  <c r="AE2952" i="3"/>
  <c r="AE4024" i="3"/>
  <c r="AE4064" i="3"/>
  <c r="AE3793" i="3"/>
  <c r="AE3307" i="3"/>
  <c r="AE3734" i="3"/>
  <c r="AE3100" i="3"/>
  <c r="AE3328" i="3"/>
  <c r="AE3882" i="3"/>
  <c r="AE2961" i="3"/>
  <c r="AE3870" i="3"/>
  <c r="AE3478" i="3"/>
  <c r="AE3630" i="3"/>
  <c r="AE3284" i="3"/>
  <c r="AE3619" i="3"/>
  <c r="AE3235" i="3"/>
  <c r="AE3128" i="3"/>
  <c r="AE3436" i="3"/>
  <c r="AE3866" i="3"/>
  <c r="AE3045" i="3"/>
  <c r="AE3537" i="3"/>
  <c r="AE3422" i="3"/>
  <c r="AE3780" i="3"/>
  <c r="AE3535" i="3"/>
  <c r="AE2971" i="3"/>
  <c r="AE3574" i="3"/>
  <c r="AE2592" i="3"/>
  <c r="AE3720" i="3"/>
  <c r="AE3620" i="3"/>
  <c r="AE3609" i="3"/>
  <c r="AE3442" i="3"/>
  <c r="AE3571" i="3"/>
  <c r="AE3362" i="3"/>
  <c r="AE3408" i="3"/>
  <c r="AE3161" i="3"/>
  <c r="AE3386" i="3"/>
  <c r="AE2712" i="3"/>
  <c r="AE3020" i="3"/>
  <c r="AE3604" i="3"/>
  <c r="AE3286" i="3"/>
  <c r="AE2928" i="3"/>
  <c r="AE3539" i="3"/>
  <c r="AE3175" i="3"/>
  <c r="AE2516" i="3"/>
  <c r="AE3084" i="3"/>
  <c r="AE2953" i="3"/>
  <c r="AE2917" i="3"/>
  <c r="AE3423" i="3"/>
  <c r="AE3471" i="3"/>
  <c r="AE3495" i="3"/>
  <c r="AE2487" i="3"/>
  <c r="AE3480" i="3"/>
  <c r="AE3354" i="3"/>
  <c r="AE3283" i="3"/>
  <c r="AE2763" i="3"/>
  <c r="AE2651" i="3"/>
  <c r="AE2950" i="3"/>
  <c r="AE3009" i="3"/>
  <c r="AE3301" i="3"/>
  <c r="AE3310" i="3"/>
  <c r="AE2724" i="3"/>
  <c r="AE3259" i="3"/>
  <c r="AE2481" i="3"/>
  <c r="AE2748" i="3"/>
  <c r="AE2747" i="3"/>
  <c r="AE3147" i="3"/>
  <c r="AE3317" i="3"/>
  <c r="AE3335" i="3"/>
  <c r="AE3266" i="3"/>
  <c r="AE3099" i="3"/>
  <c r="AE2794" i="3"/>
  <c r="AE3116" i="3"/>
  <c r="AE2890" i="3"/>
  <c r="AE3007" i="3"/>
  <c r="AE2699" i="3"/>
  <c r="AE3004" i="3"/>
  <c r="AE3237" i="3"/>
  <c r="AE3219" i="3"/>
  <c r="AE2587" i="3"/>
  <c r="AE3212" i="3"/>
  <c r="AE2646" i="3"/>
  <c r="AE3126" i="3"/>
  <c r="AE3042" i="3"/>
  <c r="AE3018" i="3"/>
  <c r="AE3067" i="3"/>
  <c r="AE2839" i="3"/>
  <c r="AE2857" i="3"/>
  <c r="AE3118" i="3"/>
  <c r="AE3089" i="3"/>
  <c r="AE2744" i="3"/>
  <c r="AE2463" i="3"/>
  <c r="AE2567" i="3"/>
  <c r="AE2435" i="3"/>
  <c r="AE3092" i="3"/>
  <c r="AE2486" i="3"/>
  <c r="AE3072" i="3"/>
  <c r="AE2751" i="3"/>
  <c r="AE3132" i="3"/>
  <c r="AE2966" i="3"/>
  <c r="AE2793" i="3"/>
  <c r="AE3098" i="3"/>
  <c r="AE2694" i="3"/>
  <c r="AE3029" i="3"/>
  <c r="AE2542" i="3"/>
  <c r="AE2864" i="3"/>
  <c r="AE3046" i="3"/>
  <c r="AE3065" i="3"/>
  <c r="AE2600" i="3"/>
  <c r="AE2994" i="3"/>
  <c r="AE2842" i="3"/>
  <c r="AE2892" i="3"/>
  <c r="AE2830" i="3"/>
  <c r="AE2878" i="3"/>
  <c r="AE3036" i="3"/>
  <c r="AE2870" i="3"/>
  <c r="AE2968" i="3"/>
  <c r="AE2610" i="3"/>
  <c r="AE2507" i="3"/>
  <c r="AE2992" i="3"/>
  <c r="AE2701" i="3"/>
  <c r="AE2614" i="3"/>
  <c r="AE2499" i="3"/>
  <c r="AE2466" i="3"/>
  <c r="AE2664" i="3"/>
  <c r="AE2549" i="3"/>
  <c r="AE2622" i="3"/>
  <c r="AE2540" i="3"/>
  <c r="AE2940" i="3"/>
  <c r="AE2734" i="3"/>
  <c r="AE2654" i="3"/>
  <c r="AE2886" i="3"/>
  <c r="AE2556" i="3"/>
  <c r="AE2781" i="3"/>
  <c r="AE2502" i="3"/>
  <c r="AE2656" i="3"/>
  <c r="AE2690" i="3"/>
  <c r="AE2452" i="3"/>
  <c r="AE2475" i="3"/>
  <c r="AE2324" i="3"/>
  <c r="AE2528" i="3"/>
  <c r="AE2547" i="3"/>
  <c r="AE2383" i="3"/>
  <c r="AE2315" i="3"/>
  <c r="AE2309" i="3"/>
  <c r="AE2335" i="3"/>
  <c r="AE2378" i="3"/>
  <c r="AE2710" i="3"/>
  <c r="AE2609" i="3"/>
  <c r="AE2569" i="3"/>
  <c r="AE2298" i="3"/>
  <c r="AE2461" i="3"/>
  <c r="AE2258" i="3"/>
  <c r="AE2255" i="3"/>
  <c r="AE2252" i="3"/>
  <c r="AE2245" i="3"/>
  <c r="AE2242" i="3"/>
  <c r="AE2246" i="3"/>
  <c r="AE2268" i="3"/>
  <c r="AE2465" i="3"/>
  <c r="AE2369" i="3"/>
  <c r="AE2372" i="3"/>
  <c r="AE2156" i="3"/>
  <c r="AE2152" i="3"/>
  <c r="AE2196" i="3"/>
  <c r="AE2184" i="3"/>
  <c r="AE2138" i="3"/>
  <c r="AE2099" i="3"/>
  <c r="AE2069" i="3"/>
  <c r="AE2050" i="3"/>
  <c r="AE2053" i="3"/>
  <c r="AE2214" i="3"/>
  <c r="AE2133" i="3"/>
  <c r="AE2262" i="3"/>
  <c r="AE2181" i="3"/>
  <c r="AE2200" i="3"/>
  <c r="AE2011" i="3"/>
  <c r="AE2001" i="3"/>
  <c r="AE1974" i="3"/>
  <c r="AE1947" i="3"/>
  <c r="AE1950" i="3"/>
  <c r="AE1910" i="3"/>
  <c r="AE2015" i="3"/>
  <c r="AE1886" i="3"/>
  <c r="AE1938" i="3"/>
  <c r="AE1881" i="3"/>
  <c r="AE1890" i="3"/>
  <c r="AE2048" i="3"/>
  <c r="AE1802" i="3"/>
  <c r="AE1793" i="3"/>
  <c r="AE1755" i="3"/>
  <c r="AE1819" i="3"/>
  <c r="AE1848" i="3"/>
  <c r="AE1749" i="3"/>
  <c r="AE1677" i="3"/>
  <c r="AE1932" i="3"/>
  <c r="AE1684" i="3"/>
  <c r="AE1626" i="3"/>
  <c r="AE1650" i="3"/>
  <c r="AE1724" i="3"/>
  <c r="AE1783" i="3"/>
  <c r="AE1639" i="3"/>
  <c r="AE1706" i="3"/>
  <c r="AE1634" i="3"/>
  <c r="AE1583" i="3"/>
  <c r="AE1713" i="3"/>
  <c r="AE1603" i="3"/>
  <c r="AE1515" i="3"/>
  <c r="AE1703" i="3"/>
  <c r="AE1660" i="3"/>
  <c r="AE1966" i="3"/>
  <c r="AE1722" i="3"/>
  <c r="AE1502" i="3"/>
  <c r="AE1468" i="3"/>
  <c r="AE1464" i="3"/>
  <c r="AE1433" i="3"/>
  <c r="AE1530" i="3"/>
  <c r="AE1398" i="3"/>
  <c r="AE1395" i="3"/>
  <c r="AE1451" i="3"/>
  <c r="AE1632" i="3"/>
  <c r="AE1529" i="3"/>
  <c r="AE1361" i="3"/>
  <c r="AE1845" i="3"/>
  <c r="AE1348" i="3"/>
  <c r="AE1686" i="3"/>
  <c r="AE1384" i="3"/>
  <c r="AE1354" i="3"/>
  <c r="AE2207" i="3"/>
  <c r="AE1318" i="3"/>
  <c r="AE1342" i="3"/>
  <c r="AE1595" i="3"/>
  <c r="AE1285" i="3"/>
  <c r="AE1326" i="3"/>
  <c r="AE1373" i="3"/>
  <c r="AE1472" i="3"/>
  <c r="AE1492" i="3"/>
  <c r="AE1540" i="3"/>
  <c r="AE1376" i="3"/>
  <c r="AE1331" i="3"/>
  <c r="AE1294" i="3"/>
  <c r="AE1565" i="3"/>
  <c r="AE1397" i="3"/>
  <c r="AE1498" i="3"/>
  <c r="AE1218" i="3"/>
  <c r="AE1532" i="3"/>
  <c r="AE1216" i="3"/>
  <c r="AE1483" i="3"/>
  <c r="AE1185" i="3"/>
  <c r="AE1459" i="3"/>
  <c r="AE1358" i="3"/>
  <c r="AE1432" i="3"/>
  <c r="AE1281" i="3"/>
  <c r="AE1291" i="3"/>
  <c r="AE1394" i="3"/>
  <c r="AE1147" i="3"/>
  <c r="AE1338" i="3"/>
  <c r="AE1319" i="3"/>
  <c r="AE2082" i="3"/>
  <c r="AE1132" i="3"/>
  <c r="AE1601" i="3"/>
  <c r="AE1110" i="3"/>
  <c r="AE1180" i="3"/>
  <c r="AE1465" i="3"/>
  <c r="AE1716" i="3"/>
  <c r="AE1094" i="3"/>
  <c r="AE1363" i="3"/>
  <c r="AE1321" i="3"/>
  <c r="AE1149" i="3"/>
  <c r="AE1274" i="3"/>
  <c r="AE1478" i="3"/>
  <c r="AE1173" i="3"/>
  <c r="AE1158" i="3"/>
  <c r="AE1060" i="3"/>
  <c r="AE1192" i="3"/>
  <c r="AE1115" i="3"/>
  <c r="AE1107" i="3"/>
  <c r="AE1777" i="3"/>
  <c r="AE1027" i="3"/>
  <c r="AE998" i="3"/>
  <c r="AE997" i="3"/>
  <c r="AE992" i="3"/>
  <c r="AE1161" i="3"/>
  <c r="AE977" i="3"/>
  <c r="AE963" i="3"/>
  <c r="AE952" i="3"/>
  <c r="AE1000" i="3"/>
  <c r="AE1095" i="3"/>
  <c r="AE933" i="3"/>
  <c r="AE1074" i="3"/>
  <c r="AE927" i="3"/>
  <c r="AE926" i="3"/>
  <c r="AE1076" i="3"/>
  <c r="AE1099" i="3"/>
  <c r="AE1552" i="3"/>
  <c r="AE917" i="3"/>
  <c r="AE910" i="3"/>
  <c r="AE1034" i="3"/>
  <c r="AE1484" i="3"/>
  <c r="AE876" i="3"/>
  <c r="AE870" i="3"/>
  <c r="AE1951" i="3"/>
  <c r="AE941" i="3"/>
  <c r="AE939" i="3"/>
  <c r="AE1137" i="3"/>
  <c r="AE1602" i="3"/>
  <c r="AE1002" i="3"/>
  <c r="AE856" i="3"/>
  <c r="AE1351" i="3"/>
  <c r="AE968" i="3"/>
  <c r="AE803" i="3"/>
  <c r="AE814" i="3"/>
  <c r="AE2170" i="3"/>
  <c r="AE793" i="3"/>
  <c r="AE852" i="3"/>
  <c r="AE949" i="3"/>
  <c r="AE802" i="3"/>
  <c r="AE1437" i="3"/>
  <c r="AE762" i="3"/>
  <c r="AE1618" i="3"/>
  <c r="AE1504" i="3"/>
  <c r="AE877" i="3"/>
  <c r="AE766" i="3"/>
  <c r="AE751" i="3"/>
  <c r="AE747" i="3"/>
  <c r="AE942" i="3"/>
  <c r="AE1439" i="3"/>
  <c r="AE1480" i="3"/>
  <c r="AE197" i="3"/>
  <c r="AE770" i="3"/>
  <c r="AE915" i="3"/>
  <c r="AE864" i="3"/>
  <c r="AE828" i="3"/>
  <c r="AE935" i="3"/>
  <c r="AE729" i="3"/>
  <c r="AE696" i="3"/>
  <c r="AE779" i="3"/>
  <c r="AE699" i="3"/>
  <c r="AE180" i="3"/>
  <c r="AE1668" i="3"/>
  <c r="AE788" i="3"/>
  <c r="AE807" i="3"/>
  <c r="AE865" i="3"/>
  <c r="AE875" i="3"/>
  <c r="AE665" i="3"/>
  <c r="AE186" i="3"/>
  <c r="AE1335" i="3"/>
  <c r="AE1322" i="3"/>
  <c r="AE172" i="3"/>
  <c r="AE184" i="3"/>
  <c r="AE185" i="3"/>
  <c r="AE1221" i="3"/>
  <c r="AE1736" i="3"/>
  <c r="AE698" i="3"/>
  <c r="AE830" i="3"/>
  <c r="AE1240" i="3"/>
  <c r="AE777" i="3"/>
  <c r="AE174" i="3"/>
  <c r="AE884" i="3"/>
  <c r="AE655" i="3"/>
  <c r="AE1255" i="3"/>
  <c r="AE656" i="3"/>
  <c r="AE625" i="3"/>
  <c r="AE649" i="3"/>
  <c r="AE164" i="3"/>
  <c r="AE1865" i="3"/>
  <c r="AE159" i="3"/>
  <c r="AE2261" i="3"/>
  <c r="AE178" i="3"/>
  <c r="AE652" i="3"/>
  <c r="AE170" i="3"/>
  <c r="AE697" i="3"/>
  <c r="AE810" i="3"/>
  <c r="AE145" i="3"/>
  <c r="AE1641" i="3"/>
  <c r="AE1100" i="3"/>
  <c r="AE1949" i="3"/>
  <c r="AE633" i="3"/>
  <c r="AE612" i="3"/>
  <c r="AE157" i="3"/>
  <c r="AE574" i="3"/>
  <c r="AE585" i="3"/>
  <c r="AE1362" i="3"/>
  <c r="AE545" i="3"/>
  <c r="AE561" i="3"/>
  <c r="AE796" i="3"/>
  <c r="AE570" i="3"/>
  <c r="AE637" i="3"/>
  <c r="AE131" i="3"/>
  <c r="AE632" i="3"/>
  <c r="AE1308" i="3"/>
  <c r="AE718" i="3"/>
  <c r="AE1124" i="3"/>
  <c r="AE659" i="3"/>
  <c r="AE849" i="3"/>
  <c r="AE519" i="3"/>
  <c r="AE667" i="3"/>
  <c r="AE150" i="3"/>
  <c r="AE471" i="3"/>
  <c r="AE668" i="3"/>
  <c r="AE110" i="3"/>
  <c r="AE500" i="3"/>
  <c r="AE594" i="3"/>
  <c r="AE485" i="3"/>
  <c r="AE847" i="3"/>
  <c r="AE97" i="3"/>
  <c r="AE543" i="3"/>
  <c r="AE1444" i="3"/>
  <c r="AE1037" i="3"/>
  <c r="AE456" i="3"/>
  <c r="AE151" i="3"/>
  <c r="AE752" i="3"/>
  <c r="AE410" i="3"/>
  <c r="AE1350" i="3"/>
  <c r="AE408" i="3"/>
  <c r="AE886" i="3"/>
  <c r="AE550" i="3"/>
  <c r="AE81" i="3"/>
  <c r="AE424" i="3"/>
  <c r="AE403" i="3"/>
  <c r="AE78" i="3"/>
  <c r="AE504" i="3"/>
  <c r="AE384" i="3"/>
  <c r="AE798" i="3"/>
  <c r="AE395" i="3"/>
  <c r="AE694" i="3"/>
  <c r="AE2025" i="3"/>
  <c r="AE377" i="3"/>
  <c r="AE158" i="3"/>
  <c r="AE418" i="3"/>
  <c r="AE548" i="3"/>
  <c r="AE541" i="3"/>
  <c r="AE363" i="3"/>
  <c r="AE344" i="3"/>
  <c r="AE381" i="3"/>
  <c r="AE386" i="3"/>
  <c r="AE1328" i="3"/>
  <c r="AE339" i="3"/>
  <c r="AE555" i="3"/>
  <c r="AE144" i="3"/>
  <c r="AE509" i="3"/>
  <c r="AE487" i="3"/>
  <c r="AE94" i="3"/>
  <c r="AE799" i="3"/>
  <c r="AE323" i="3"/>
  <c r="AE372" i="3"/>
  <c r="AE316" i="3"/>
  <c r="AE61" i="3"/>
  <c r="AE536" i="3"/>
  <c r="AE33" i="3"/>
  <c r="AE640" i="3"/>
  <c r="AE538" i="3"/>
  <c r="AE1406" i="3"/>
  <c r="AE319" i="3"/>
  <c r="AE287" i="3"/>
  <c r="AE490" i="3"/>
  <c r="AE449" i="3"/>
  <c r="AE1165" i="3"/>
  <c r="AE333" i="3"/>
  <c r="AE983" i="3"/>
  <c r="AE288" i="3"/>
  <c r="AE565" i="3"/>
  <c r="AE624" i="3"/>
  <c r="AE272" i="3"/>
  <c r="AE510" i="3"/>
  <c r="AE834" i="3"/>
  <c r="AE340" i="3"/>
  <c r="AE267" i="3"/>
  <c r="AE605" i="3"/>
  <c r="AE49" i="3"/>
  <c r="AE466" i="3"/>
  <c r="AE54" i="3"/>
  <c r="AE497" i="3"/>
  <c r="AE156" i="3"/>
  <c r="AE903" i="3"/>
  <c r="AE24" i="3"/>
  <c r="AE844" i="3"/>
  <c r="AE314" i="3"/>
  <c r="AE1058" i="3"/>
  <c r="AE393" i="3"/>
  <c r="AE39" i="3"/>
  <c r="AE298" i="3"/>
  <c r="AE118" i="3"/>
  <c r="AE251" i="3"/>
  <c r="AE248" i="3"/>
  <c r="AE993" i="3"/>
  <c r="AE19" i="3"/>
  <c r="AE247" i="3"/>
  <c r="AE661" i="3"/>
  <c r="AE45" i="3"/>
  <c r="AE400" i="3"/>
  <c r="AE1456" i="3"/>
  <c r="AE1422" i="3"/>
  <c r="AE507" i="3"/>
  <c r="AE862" i="3"/>
  <c r="AE397" i="3"/>
  <c r="AE374" i="3"/>
  <c r="AE9" i="3"/>
  <c r="AE969" i="3"/>
  <c r="AE231" i="3"/>
  <c r="AE855" i="3"/>
  <c r="AE1743" i="3"/>
  <c r="AE419" i="3"/>
  <c r="AE1975" i="3"/>
  <c r="AE271" i="3"/>
  <c r="AE922" i="3"/>
  <c r="AE1237" i="3"/>
  <c r="AE630" i="3"/>
  <c r="AE475" i="3"/>
  <c r="AE245" i="3"/>
  <c r="AE313" i="3"/>
  <c r="AE220" i="3"/>
  <c r="AE2054" i="3"/>
  <c r="AE409" i="3"/>
  <c r="AE338" i="3"/>
  <c r="AE88" i="3"/>
  <c r="AE5" i="3"/>
  <c r="AE553" i="3"/>
  <c r="AE2132" i="3"/>
  <c r="AE282" i="3"/>
  <c r="AE244" i="3"/>
  <c r="AE241" i="3"/>
  <c r="AE851" i="3"/>
  <c r="AE1423" i="3"/>
  <c r="AE648" i="3"/>
  <c r="AE31" i="3"/>
  <c r="AE215" i="3"/>
  <c r="AE143" i="3"/>
  <c r="AE261" i="3"/>
  <c r="AE8" i="3"/>
  <c r="AE1273" i="3"/>
  <c r="AE1519" i="3"/>
  <c r="AE362" i="3"/>
  <c r="AE1051" i="3"/>
  <c r="AE219" i="3"/>
  <c r="AE211" i="3"/>
  <c r="AE376" i="3"/>
  <c r="AE387" i="3"/>
  <c r="AE73" i="3"/>
  <c r="AE93" i="3"/>
  <c r="AE206" i="3"/>
  <c r="AE203" i="3"/>
  <c r="AE4" i="3"/>
  <c r="AE213" i="3"/>
  <c r="AE217" i="3"/>
  <c r="AE328" i="3"/>
  <c r="AE848" i="3"/>
  <c r="AE366" i="3"/>
  <c r="AE222" i="3"/>
  <c r="AE938" i="3"/>
  <c r="AE205" i="3"/>
  <c r="AE2113" i="3"/>
  <c r="AE546" i="3"/>
  <c r="AE961" i="3"/>
  <c r="AE198" i="3"/>
  <c r="AE1101" i="3"/>
  <c r="AE239" i="3"/>
  <c r="AE284" i="3"/>
  <c r="AE289" i="3"/>
  <c r="AE18" i="3"/>
  <c r="AE857" i="3"/>
  <c r="AE13" i="3"/>
  <c r="AE1290" i="3"/>
  <c r="AE635" i="3"/>
  <c r="AE233" i="3"/>
  <c r="AE214" i="3"/>
  <c r="AE948" i="3"/>
  <c r="AE216" i="3"/>
  <c r="AE55" i="3"/>
  <c r="AE428" i="3"/>
  <c r="AE183" i="3"/>
  <c r="AE212" i="3"/>
  <c r="AE360" i="3"/>
  <c r="AE65" i="3"/>
  <c r="AE64" i="3"/>
  <c r="AE1875" i="3"/>
  <c r="AE1443" i="3"/>
  <c r="AE53" i="3"/>
  <c r="AE221" i="3"/>
  <c r="AE1357" i="3"/>
  <c r="AE6" i="3"/>
  <c r="AE300" i="3"/>
  <c r="AE526" i="3"/>
  <c r="AE317" i="3"/>
  <c r="AE413" i="3"/>
  <c r="AE463" i="3"/>
  <c r="AE658" i="3"/>
  <c r="AE47" i="3"/>
  <c r="AE354" i="3"/>
  <c r="AE361" i="3"/>
  <c r="AE225" i="3"/>
  <c r="AE776" i="3"/>
  <c r="AE270" i="3"/>
  <c r="AE1475" i="3"/>
  <c r="AE1571" i="3"/>
  <c r="AE285" i="3"/>
  <c r="AE274" i="3"/>
  <c r="AE1181" i="3"/>
  <c r="AE229" i="3"/>
  <c r="AE308" i="3"/>
  <c r="AE912" i="3"/>
  <c r="AE636" i="3"/>
  <c r="AE302" i="3"/>
  <c r="AE312" i="3"/>
  <c r="AE782" i="3"/>
  <c r="AE304" i="3"/>
  <c r="AE1711" i="3"/>
  <c r="AE12" i="3"/>
  <c r="AE415" i="3"/>
  <c r="AE440" i="3"/>
  <c r="AE83" i="3"/>
  <c r="AE954" i="3"/>
  <c r="AE120" i="3"/>
  <c r="AE459" i="3"/>
  <c r="AE356" i="3"/>
  <c r="AE176" i="3"/>
  <c r="AE250" i="3"/>
  <c r="AE259" i="3"/>
  <c r="AE880" i="3"/>
  <c r="AE25" i="3"/>
  <c r="AE608" i="3"/>
  <c r="AE254" i="3"/>
  <c r="AE1133" i="3"/>
  <c r="AE382" i="3"/>
  <c r="AE401" i="3"/>
  <c r="AE253" i="3"/>
  <c r="AE379" i="3"/>
  <c r="AE341" i="3"/>
  <c r="AE1227" i="3"/>
  <c r="AE391" i="3"/>
  <c r="AE806" i="3"/>
  <c r="AE310" i="3"/>
  <c r="AE265" i="3"/>
  <c r="AE1364" i="3"/>
  <c r="AE95" i="3"/>
  <c r="AE72" i="3"/>
  <c r="AE307" i="3"/>
  <c r="AE187" i="3"/>
  <c r="AE275" i="3"/>
  <c r="AE98" i="3"/>
  <c r="AE2130" i="3"/>
  <c r="AE606" i="3"/>
  <c r="AE1407" i="3"/>
  <c r="AE30" i="3"/>
  <c r="AE726" i="3"/>
  <c r="AE125" i="3"/>
  <c r="AE421" i="3"/>
  <c r="AE296" i="3"/>
  <c r="AE107" i="3"/>
  <c r="AE84" i="3"/>
  <c r="AE291" i="3"/>
  <c r="AE681" i="3"/>
  <c r="AE394" i="3"/>
  <c r="AE435" i="3"/>
  <c r="AE495" i="3"/>
  <c r="AE28" i="3"/>
  <c r="AE407" i="3"/>
  <c r="AE112" i="3"/>
  <c r="AE305" i="3"/>
  <c r="AE643" i="3"/>
  <c r="AE1183" i="3"/>
  <c r="AE369" i="3"/>
  <c r="AE411" i="3"/>
  <c r="AE68" i="3"/>
  <c r="AE318" i="3"/>
  <c r="AE484" i="3"/>
  <c r="AE430" i="3"/>
  <c r="AE373" i="3"/>
  <c r="AE44" i="3"/>
  <c r="AE462" i="3"/>
  <c r="AE436" i="3"/>
  <c r="AE336" i="3"/>
  <c r="AE43" i="3"/>
  <c r="AE124" i="3"/>
  <c r="AE114" i="3"/>
  <c r="AE523" i="3"/>
  <c r="AE353" i="3"/>
  <c r="AE335" i="3"/>
  <c r="AE712" i="3"/>
  <c r="AE100" i="3"/>
  <c r="AE429" i="3"/>
  <c r="AE513" i="3"/>
  <c r="AE56" i="3"/>
  <c r="AE1320" i="3"/>
  <c r="AE923" i="3"/>
  <c r="AE345" i="3"/>
  <c r="AE347" i="3"/>
  <c r="AE1339" i="3"/>
  <c r="AE89" i="3"/>
  <c r="AE1673" i="3"/>
  <c r="AE140" i="3"/>
  <c r="AE583" i="3"/>
  <c r="AE423" i="3"/>
  <c r="AE578" i="3"/>
  <c r="AE601" i="3"/>
  <c r="AE427" i="3"/>
  <c r="AE1737" i="3"/>
  <c r="AE146" i="3"/>
  <c r="AE514" i="3"/>
  <c r="AE76" i="3"/>
  <c r="AE439" i="3"/>
  <c r="AE568" i="3"/>
  <c r="AE109" i="3"/>
  <c r="AE389" i="3"/>
  <c r="AE450" i="3"/>
  <c r="AE116" i="3"/>
  <c r="AE745" i="3"/>
  <c r="AE417" i="3"/>
  <c r="AE1442" i="3"/>
  <c r="AE476" i="3"/>
  <c r="AE582" i="3"/>
  <c r="AE588" i="3"/>
  <c r="AE683" i="3"/>
  <c r="AE90" i="3"/>
  <c r="AE960" i="3"/>
  <c r="AE505" i="3"/>
  <c r="AE434" i="3"/>
  <c r="AE564" i="3"/>
  <c r="AE1204" i="3"/>
  <c r="AE595" i="3"/>
  <c r="AE1111" i="3"/>
  <c r="AE432" i="3"/>
  <c r="AE1007" i="3"/>
  <c r="AE1653" i="3"/>
  <c r="AE442" i="3"/>
  <c r="AE103" i="3"/>
  <c r="AE460" i="3"/>
  <c r="AE1816" i="3"/>
  <c r="AE101" i="3"/>
  <c r="AE621" i="3"/>
  <c r="AE470" i="3"/>
  <c r="AE634" i="3"/>
  <c r="AE1086" i="3"/>
  <c r="AE2081" i="3"/>
  <c r="AE529" i="3"/>
  <c r="AE537" i="3"/>
  <c r="AE1516" i="3"/>
  <c r="AE508" i="3"/>
  <c r="AE602" i="3"/>
  <c r="AE531" i="3"/>
  <c r="AE757" i="3"/>
  <c r="AE119" i="3"/>
  <c r="AE592" i="3"/>
  <c r="AE527" i="3"/>
  <c r="AE556" i="3"/>
  <c r="AE571" i="3"/>
  <c r="AE135" i="3"/>
  <c r="AE518" i="3"/>
  <c r="AE532" i="3"/>
  <c r="AE580" i="3"/>
  <c r="AE516" i="3"/>
  <c r="AE551" i="3"/>
  <c r="AE2146" i="3"/>
  <c r="AE528" i="3"/>
  <c r="AE558" i="3"/>
  <c r="AE534" i="3"/>
  <c r="AE549" i="3"/>
  <c r="AE133" i="3"/>
  <c r="AE1985" i="3"/>
  <c r="AE1760" i="3"/>
  <c r="AE615" i="3"/>
  <c r="AE906" i="3"/>
  <c r="AE716" i="3"/>
  <c r="AE573" i="3"/>
  <c r="AE690" i="3"/>
  <c r="AE577" i="3"/>
  <c r="AE719" i="3"/>
  <c r="AE1117" i="3"/>
  <c r="AE566" i="3"/>
  <c r="AE1093" i="3"/>
  <c r="AE600" i="3"/>
  <c r="AE756" i="3"/>
  <c r="AE689" i="3"/>
  <c r="AE763" i="3"/>
  <c r="AE590" i="3"/>
  <c r="AE2018" i="3"/>
  <c r="AE638" i="3"/>
  <c r="AE587" i="3"/>
  <c r="AE631" i="3"/>
  <c r="AE610" i="3"/>
  <c r="AE1476" i="3"/>
  <c r="AE713" i="3"/>
  <c r="AE596" i="3"/>
  <c r="AE597" i="3"/>
  <c r="AE805" i="3"/>
  <c r="AE604" i="3"/>
  <c r="AE154" i="3"/>
  <c r="AE614" i="3"/>
  <c r="AE609" i="3"/>
  <c r="AE783" i="3"/>
  <c r="AE163" i="3"/>
  <c r="AE1225" i="3"/>
  <c r="AE641" i="3"/>
  <c r="AE823" i="3"/>
  <c r="AE629" i="3"/>
  <c r="AE1012" i="3"/>
  <c r="AE168" i="3"/>
  <c r="AE841" i="3"/>
  <c r="AE892" i="3"/>
  <c r="AE710" i="3"/>
  <c r="AE160" i="3"/>
  <c r="AE723" i="3"/>
  <c r="AE161" i="3"/>
  <c r="AE670" i="3"/>
  <c r="AE642" i="3"/>
  <c r="AE845" i="3"/>
  <c r="AE801" i="3"/>
  <c r="AE706" i="3"/>
  <c r="AE709" i="3"/>
  <c r="AE654" i="3"/>
  <c r="AE664" i="3"/>
  <c r="AE674" i="3"/>
  <c r="AE687" i="3"/>
  <c r="AE1042" i="3"/>
  <c r="AE750" i="3"/>
  <c r="AE175" i="3"/>
  <c r="AE765" i="3"/>
  <c r="AE1615" i="3"/>
  <c r="AE733" i="3"/>
  <c r="AE1072" i="3"/>
  <c r="AE740" i="3"/>
  <c r="AE192" i="3"/>
  <c r="AE720" i="3"/>
  <c r="AE838" i="3"/>
  <c r="AE1143" i="3"/>
  <c r="AE843" i="3"/>
  <c r="AE921" i="3"/>
  <c r="AE872" i="3"/>
  <c r="AE1245" i="3"/>
  <c r="AE191" i="3"/>
  <c r="AE739" i="3"/>
  <c r="AE1016" i="3"/>
  <c r="AE1377" i="3"/>
  <c r="AE200" i="3"/>
  <c r="AE984" i="3"/>
  <c r="AE947" i="3"/>
  <c r="AE1121" i="3"/>
  <c r="AE784" i="3"/>
  <c r="AE905" i="3"/>
  <c r="AE1186" i="3"/>
  <c r="AE831" i="3"/>
  <c r="AF831" i="3" s="1"/>
  <c r="AE742" i="3"/>
  <c r="AE930" i="3"/>
  <c r="AF930" i="3" s="1"/>
  <c r="AE1085" i="3"/>
  <c r="AE1401" i="3"/>
  <c r="AF1401" i="3" s="1"/>
  <c r="AE768" i="3"/>
  <c r="AE772" i="3"/>
  <c r="AF772" i="3" s="1"/>
  <c r="AE820" i="3"/>
  <c r="AE1194" i="3"/>
  <c r="AF1194" i="3" s="1"/>
  <c r="AE817" i="3"/>
  <c r="AE966" i="3"/>
  <c r="AF966" i="3" s="1"/>
  <c r="AE787" i="3"/>
  <c r="AE800" i="3"/>
  <c r="AF800" i="3" s="1"/>
  <c r="AE1006" i="3"/>
  <c r="AE816" i="3"/>
  <c r="AF816" i="3" s="1"/>
  <c r="AE908" i="3"/>
  <c r="AE987" i="3"/>
  <c r="AF987" i="3" s="1"/>
  <c r="AE913" i="3"/>
  <c r="AE928" i="3"/>
  <c r="AF928" i="3" s="1"/>
  <c r="AE1075" i="3"/>
  <c r="AE924" i="3"/>
  <c r="AF924" i="3" s="1"/>
  <c r="AE821" i="3"/>
  <c r="AE825" i="3"/>
  <c r="AF825" i="3" s="1"/>
  <c r="AE829" i="3"/>
  <c r="AE1277" i="3"/>
  <c r="AF1277" i="3" s="1"/>
  <c r="AE1447" i="3"/>
  <c r="AE900" i="3"/>
  <c r="AF900" i="3" s="1"/>
  <c r="AE860" i="3"/>
  <c r="AE3861" i="3"/>
  <c r="AE2703" i="3"/>
  <c r="AE4492" i="3"/>
  <c r="AE3514" i="3"/>
  <c r="AE3486" i="3"/>
  <c r="AE4395" i="3"/>
  <c r="AE3584" i="3"/>
  <c r="AE3997" i="3"/>
  <c r="AE3840" i="3"/>
  <c r="AE2784" i="3"/>
  <c r="AE2713" i="3"/>
  <c r="AE3457" i="3"/>
  <c r="AE4066" i="3"/>
  <c r="AE3570" i="3"/>
  <c r="AE3738" i="3"/>
  <c r="AE3360" i="3"/>
  <c r="AE3263" i="3"/>
  <c r="AE3064" i="3"/>
  <c r="AE3272" i="3"/>
  <c r="AE4022" i="3"/>
  <c r="AE4042" i="3"/>
  <c r="AE3134" i="3"/>
  <c r="AE3479" i="3"/>
  <c r="AE3357" i="3"/>
  <c r="AE2840" i="3"/>
  <c r="AE3384" i="3"/>
  <c r="AE3725" i="3"/>
  <c r="AE3771" i="3"/>
  <c r="AE3755" i="3"/>
  <c r="AE3127" i="3"/>
  <c r="AE3590" i="3"/>
  <c r="AE2700" i="3"/>
  <c r="AE3166" i="3"/>
  <c r="AE3421" i="3"/>
  <c r="AE3372" i="3"/>
  <c r="AE3086" i="3"/>
  <c r="AE2900" i="3"/>
  <c r="AE3213" i="3"/>
  <c r="AE2871" i="3"/>
  <c r="AE3309" i="3"/>
  <c r="AE2923" i="3"/>
  <c r="AE3117" i="3"/>
  <c r="AE3271" i="3"/>
  <c r="AE2415" i="3"/>
  <c r="AE3000" i="3"/>
  <c r="AE2820" i="3"/>
  <c r="AE3047" i="3"/>
  <c r="AE3080" i="3"/>
  <c r="AE3062" i="3"/>
  <c r="AE3051" i="3"/>
  <c r="AE2680" i="3"/>
  <c r="AE2723" i="3"/>
  <c r="AE2618" i="3"/>
  <c r="AE2803" i="3"/>
  <c r="AE3198" i="3"/>
  <c r="AE2543" i="3"/>
  <c r="AE3105" i="3"/>
  <c r="AE2493" i="3"/>
  <c r="AE2731" i="3"/>
  <c r="AE2851" i="3"/>
  <c r="AE2834" i="3"/>
  <c r="AE2541" i="3"/>
  <c r="AE2899" i="3"/>
  <c r="AE2771" i="3"/>
  <c r="AE2895" i="3"/>
  <c r="AE2536" i="3"/>
  <c r="AE2696" i="3"/>
  <c r="AE2986" i="3"/>
  <c r="AE2390" i="3"/>
  <c r="AE2785" i="3"/>
  <c r="AE2913" i="3"/>
  <c r="AE2495" i="3"/>
  <c r="AE2550" i="3"/>
  <c r="AE2789" i="3"/>
  <c r="AE2653" i="3"/>
  <c r="AE2790" i="3"/>
  <c r="AE2381" i="3"/>
  <c r="AE2368" i="3"/>
  <c r="AE2565" i="3"/>
  <c r="AE2557" i="3"/>
  <c r="AE2469" i="3"/>
  <c r="AE2296" i="3"/>
  <c r="AE2389" i="3"/>
  <c r="AE2375" i="3"/>
  <c r="AE2424" i="3"/>
  <c r="AE2429" i="3"/>
  <c r="AE2494" i="3"/>
  <c r="AE2576" i="3"/>
  <c r="AE2322" i="3"/>
  <c r="AE2287" i="3"/>
  <c r="AE2297" i="3"/>
  <c r="AE2545" i="3"/>
  <c r="AE2220" i="3"/>
  <c r="AE2167" i="3"/>
  <c r="AE2185" i="3"/>
  <c r="AF2185" i="3" s="1"/>
  <c r="AE2105" i="3"/>
  <c r="AE2127" i="3"/>
  <c r="AF2127" i="3" s="1"/>
  <c r="AE2177" i="3"/>
  <c r="AE2136" i="3"/>
  <c r="AF2136" i="3" s="1"/>
  <c r="AE1988" i="3"/>
  <c r="AE2213" i="3"/>
  <c r="AF2213" i="3" s="1"/>
  <c r="AE2230" i="3"/>
  <c r="AE1971" i="3"/>
  <c r="AF1971" i="3" s="1"/>
  <c r="AE1877" i="3"/>
  <c r="AE1837" i="3"/>
  <c r="AF1837" i="3" s="1"/>
  <c r="AE1821" i="3"/>
  <c r="AE1943" i="3"/>
  <c r="AF1943" i="3" s="1"/>
  <c r="AE1772" i="3"/>
  <c r="AE1904" i="3"/>
  <c r="AF1904" i="3" s="1"/>
  <c r="AE1871" i="3"/>
  <c r="AE1774" i="3"/>
  <c r="AF1774" i="3" s="1"/>
  <c r="AE1873" i="3"/>
  <c r="AE1748" i="3"/>
  <c r="AF1748" i="3" s="1"/>
  <c r="AE1917" i="3"/>
  <c r="AE1818" i="3"/>
  <c r="AF1818" i="3" s="1"/>
  <c r="AE1655" i="3"/>
  <c r="AE1647" i="3"/>
  <c r="AF1647" i="3" s="1"/>
  <c r="AE1849" i="3"/>
  <c r="AE1649" i="3"/>
  <c r="AF1649" i="3" s="1"/>
  <c r="AE1970" i="3"/>
  <c r="AE1614" i="3"/>
  <c r="AF1614" i="3" s="1"/>
  <c r="AE1621" i="3"/>
  <c r="AE1725" i="3"/>
  <c r="AF1725" i="3" s="1"/>
  <c r="AE1577" i="3"/>
  <c r="AE1551" i="3"/>
  <c r="AF1551" i="3" s="1"/>
  <c r="AE1539" i="3"/>
  <c r="AE1752" i="3"/>
  <c r="AF1752" i="3" s="1"/>
  <c r="AE1566" i="3"/>
  <c r="AE1559" i="3"/>
  <c r="AF1559" i="3" s="1"/>
  <c r="AE1558" i="3"/>
  <c r="AE1482" i="3"/>
  <c r="AF1482" i="3" s="1"/>
  <c r="AE1674" i="3"/>
  <c r="AE1671" i="3"/>
  <c r="AF1671" i="3" s="1"/>
  <c r="AE1562" i="3"/>
  <c r="AE1505" i="3"/>
  <c r="AF1505" i="3" s="1"/>
  <c r="AE1522" i="3"/>
  <c r="AE1409" i="3"/>
  <c r="AF1409" i="3" s="1"/>
  <c r="AE1365" i="3"/>
  <c r="AE1413" i="3"/>
  <c r="AF1413" i="3" s="1"/>
  <c r="AE1341" i="3"/>
  <c r="AE1518" i="3"/>
  <c r="AF1518" i="3" s="1"/>
  <c r="AE1307" i="3"/>
  <c r="AE1419" i="3"/>
  <c r="AF1419" i="3" s="1"/>
  <c r="AE1270" i="3"/>
  <c r="AE1405" i="3"/>
  <c r="AF1405" i="3" s="1"/>
  <c r="AE1242" i="3"/>
  <c r="AE1330" i="3"/>
  <c r="AF1330" i="3" s="1"/>
  <c r="AE1220" i="3"/>
  <c r="AE1366" i="3"/>
  <c r="AF1366" i="3" s="1"/>
  <c r="AE1178" i="3"/>
  <c r="AE1211" i="3"/>
  <c r="AF1211" i="3" s="1"/>
  <c r="AE1399" i="3"/>
  <c r="AE1162" i="3"/>
  <c r="AE1083" i="3"/>
  <c r="AE1049" i="3"/>
  <c r="AE1013" i="3"/>
  <c r="AE1128" i="3"/>
  <c r="AE1527" i="3"/>
  <c r="AE1474" i="3"/>
  <c r="AE1195" i="3"/>
  <c r="AE1292" i="3"/>
  <c r="AE1224" i="3"/>
  <c r="AE1134" i="3"/>
  <c r="AE1207" i="3"/>
  <c r="AE1112" i="3"/>
  <c r="AE1031" i="3"/>
  <c r="AE1136" i="3"/>
  <c r="AE932" i="3"/>
  <c r="AE1021" i="3"/>
  <c r="AE925" i="3"/>
  <c r="AE931" i="3"/>
  <c r="AE1164" i="3"/>
  <c r="AE1071" i="3"/>
  <c r="AE1019" i="3"/>
  <c r="AE1040" i="3"/>
  <c r="AE1064" i="3"/>
  <c r="AE1029" i="3"/>
  <c r="AE1172" i="3"/>
  <c r="AE1453" i="3"/>
  <c r="AE888" i="3"/>
  <c r="AE919" i="3"/>
  <c r="AE965" i="3"/>
  <c r="AE1102" i="3"/>
  <c r="AE1795" i="3"/>
  <c r="AE893" i="3"/>
  <c r="AE990" i="3"/>
  <c r="AE1114" i="3"/>
  <c r="AE1022" i="3"/>
  <c r="AE897" i="3"/>
  <c r="AE879" i="3"/>
  <c r="AE887" i="3"/>
  <c r="AE858" i="3"/>
  <c r="AE940" i="3"/>
  <c r="AE999" i="3"/>
  <c r="AE868" i="3"/>
  <c r="AE839" i="3"/>
  <c r="AF839" i="3" l="1"/>
  <c r="AF999" i="3"/>
  <c r="AF858" i="3"/>
  <c r="AF879" i="3"/>
  <c r="AF1022" i="3"/>
  <c r="AF990" i="3"/>
  <c r="AF1795" i="3"/>
  <c r="AF965" i="3"/>
  <c r="AF888" i="3"/>
  <c r="AF1172" i="3"/>
  <c r="AF1064" i="3"/>
  <c r="AF1019" i="3"/>
  <c r="AF1164" i="3"/>
  <c r="AF925" i="3"/>
  <c r="AF932" i="3"/>
  <c r="AF1031" i="3"/>
  <c r="AF1207" i="3"/>
  <c r="AF1224" i="3"/>
  <c r="AF1195" i="3"/>
  <c r="AF1527" i="3"/>
  <c r="AF1013" i="3"/>
  <c r="AF1083" i="3"/>
  <c r="AF1399" i="3"/>
  <c r="AF1178" i="3"/>
  <c r="AF1220" i="3"/>
  <c r="AF1242" i="3"/>
  <c r="AF1270" i="3"/>
  <c r="AF1307" i="3"/>
  <c r="AF1341" i="3"/>
  <c r="AF1365" i="3"/>
  <c r="AF1522" i="3"/>
  <c r="AF1562" i="3"/>
  <c r="AF1674" i="3"/>
  <c r="AF1558" i="3"/>
  <c r="AF1566" i="3"/>
  <c r="AF1539" i="3"/>
  <c r="AF1577" i="3"/>
  <c r="AF1621" i="3"/>
  <c r="AF1970" i="3"/>
  <c r="AF1849" i="3"/>
  <c r="AF1655" i="3"/>
  <c r="AF1917" i="3"/>
  <c r="AF1873" i="3"/>
  <c r="AF1871" i="3"/>
  <c r="AF1772" i="3"/>
  <c r="AF1821" i="3"/>
  <c r="AF1877" i="3"/>
  <c r="AF2230" i="3"/>
  <c r="AF1988" i="3"/>
  <c r="AF2177" i="3"/>
  <c r="AF2105" i="3"/>
  <c r="AF2167" i="3"/>
  <c r="AF2545" i="3"/>
  <c r="AF2287" i="3"/>
  <c r="AF2576" i="3"/>
  <c r="AF2429" i="3"/>
  <c r="AF2375" i="3"/>
  <c r="AF2296" i="3"/>
  <c r="AF2557" i="3"/>
  <c r="AF2368" i="3"/>
  <c r="AF2790" i="3"/>
  <c r="AF2789" i="3"/>
  <c r="AF2495" i="3"/>
  <c r="AF2785" i="3"/>
  <c r="AF2986" i="3"/>
  <c r="AF2536" i="3"/>
  <c r="AF2771" i="3"/>
  <c r="AF2541" i="3"/>
  <c r="AF2851" i="3"/>
  <c r="AF2493" i="3"/>
  <c r="AF2543" i="3"/>
  <c r="AF2803" i="3"/>
  <c r="AF2723" i="3"/>
  <c r="AF3051" i="3"/>
  <c r="AF3080" i="3"/>
  <c r="AF2820" i="3"/>
  <c r="AF2415" i="3"/>
  <c r="AF3117" i="3"/>
  <c r="AF3309" i="3"/>
  <c r="AF3213" i="3"/>
  <c r="AF3086" i="3"/>
  <c r="AF3421" i="3"/>
  <c r="AF2700" i="3"/>
  <c r="AF3127" i="3"/>
  <c r="AF3771" i="3"/>
  <c r="AF3384" i="3"/>
  <c r="AF3357" i="3"/>
  <c r="AF3134" i="3"/>
  <c r="AF4022" i="3"/>
  <c r="AF3064" i="3"/>
  <c r="AF3360" i="3"/>
  <c r="AF3570" i="3"/>
  <c r="AF3457" i="3"/>
  <c r="AF2784" i="3"/>
  <c r="AF3997" i="3"/>
  <c r="AF4395" i="3"/>
  <c r="AF3514" i="3"/>
  <c r="AF1934" i="3"/>
  <c r="AF1883" i="3"/>
  <c r="AF2020" i="3"/>
  <c r="AF2150" i="3"/>
  <c r="AF2052" i="3"/>
  <c r="AF1989" i="3"/>
  <c r="AF2043" i="3"/>
  <c r="AF2291" i="3"/>
  <c r="AF2216" i="3"/>
  <c r="AF2173" i="3"/>
  <c r="AF2102" i="3"/>
  <c r="AF2290" i="3"/>
  <c r="AF2220" i="3"/>
  <c r="AF2297" i="3"/>
  <c r="AF2322" i="3"/>
  <c r="AF2494" i="3"/>
  <c r="AF2424" i="3"/>
  <c r="AF2389" i="3"/>
  <c r="AF2469" i="3"/>
  <c r="AF2565" i="3"/>
  <c r="AF2381" i="3"/>
  <c r="AF2653" i="3"/>
  <c r="AF2550" i="3"/>
  <c r="AF2913" i="3"/>
  <c r="AF2390" i="3"/>
  <c r="AF2696" i="3"/>
  <c r="AF2895" i="3"/>
  <c r="AF2899" i="3"/>
  <c r="AF2834" i="3"/>
  <c r="AF2731" i="3"/>
  <c r="AF3105" i="3"/>
  <c r="AF3198" i="3"/>
  <c r="AF2618" i="3"/>
  <c r="AF2680" i="3"/>
  <c r="AF3062" i="3"/>
  <c r="AF3047" i="3"/>
  <c r="AF3000" i="3"/>
  <c r="AF3271" i="3"/>
  <c r="AF2923" i="3"/>
  <c r="AF2871" i="3"/>
  <c r="AF2900" i="3"/>
  <c r="AF3372" i="3"/>
  <c r="AF3166" i="3"/>
  <c r="AF3590" i="3"/>
  <c r="AF3755" i="3"/>
  <c r="AF3725" i="3"/>
  <c r="AF2840" i="3"/>
  <c r="AF3479" i="3"/>
  <c r="AF4042" i="3"/>
  <c r="AF3272" i="3"/>
  <c r="AF3263" i="3"/>
  <c r="AF3738" i="3"/>
  <c r="AF4066" i="3"/>
  <c r="AF2713" i="3"/>
  <c r="AF3840" i="3"/>
  <c r="AF3584" i="3"/>
  <c r="AF3486" i="3"/>
  <c r="AF4492" i="3"/>
  <c r="AF1420" i="3"/>
  <c r="AF1276" i="3"/>
  <c r="AF1234" i="3"/>
  <c r="AF1189" i="3"/>
  <c r="AF1945" i="3"/>
  <c r="AF1590" i="3"/>
  <c r="AF1598" i="3"/>
  <c r="AF1754" i="3"/>
  <c r="AF1630" i="3"/>
  <c r="AF1572" i="3"/>
  <c r="AF1884" i="3"/>
  <c r="AF1616" i="3"/>
  <c r="AF1644" i="3"/>
  <c r="AF1887" i="3"/>
  <c r="AF1855" i="3"/>
  <c r="AF1786" i="3"/>
  <c r="AF1961" i="3"/>
  <c r="AF1863" i="3"/>
  <c r="AF1925" i="3"/>
  <c r="AF1936" i="3"/>
  <c r="AF2165" i="3"/>
  <c r="AF1963" i="3"/>
  <c r="AF2059" i="3"/>
  <c r="AF2147" i="3"/>
  <c r="AF2267" i="3"/>
  <c r="AF2240" i="3"/>
  <c r="AF2064" i="3"/>
  <c r="AF2114" i="3"/>
  <c r="AF2190" i="3"/>
  <c r="AF2339" i="3"/>
  <c r="AF2221" i="3"/>
  <c r="AF2209" i="3"/>
  <c r="AF2263" i="3"/>
  <c r="AF2348" i="3"/>
  <c r="AF2277" i="3"/>
  <c r="AF2283" i="3"/>
  <c r="AF2655" i="3"/>
  <c r="AF2448" i="3"/>
  <c r="AF2387" i="3"/>
  <c r="AF2319" i="3"/>
  <c r="AF2330" i="3"/>
  <c r="AF2573" i="3"/>
  <c r="AF2718" i="3"/>
  <c r="AF2374" i="3"/>
  <c r="AF2725" i="3"/>
  <c r="AF2684" i="3"/>
  <c r="AF2673" i="3"/>
  <c r="AF2427" i="3"/>
  <c r="AF2737" i="3"/>
  <c r="AF2555" i="3"/>
  <c r="AF3033" i="3"/>
  <c r="AF2912" i="3"/>
  <c r="AF2406" i="3"/>
  <c r="AF2963" i="3"/>
  <c r="AF2750" i="3"/>
  <c r="AF3168" i="3"/>
  <c r="AF2686" i="3"/>
  <c r="AF2855" i="3"/>
  <c r="AF2520" i="3"/>
  <c r="AF3282" i="3"/>
  <c r="AF2742" i="3"/>
  <c r="AF2642" i="3"/>
  <c r="AF2821" i="3"/>
  <c r="AF2645" i="3"/>
  <c r="AF3061" i="3"/>
  <c r="AF2919" i="3"/>
  <c r="AF2947" i="3"/>
  <c r="AF3114" i="3"/>
  <c r="AF3112" i="3"/>
  <c r="AF3565" i="3"/>
  <c r="AF2707" i="3"/>
  <c r="AF3233" i="3"/>
  <c r="AF3405" i="3"/>
  <c r="AF3169" i="3"/>
  <c r="AF3056" i="3"/>
  <c r="AF3120" i="3"/>
  <c r="AF3371" i="3"/>
  <c r="AF3536" i="3"/>
  <c r="AF2845" i="3"/>
  <c r="AF3805" i="3"/>
  <c r="AF3462" i="3"/>
  <c r="AF3719" i="3"/>
  <c r="AF3854" i="3"/>
  <c r="AF3595" i="3"/>
  <c r="AF3902" i="3"/>
  <c r="AF3783" i="3"/>
  <c r="AF3756" i="3"/>
  <c r="AF3685" i="3"/>
  <c r="AF4049" i="3"/>
  <c r="AF3502" i="3"/>
  <c r="AF3427" i="3"/>
  <c r="AF3164" i="3"/>
  <c r="AF4893" i="3"/>
  <c r="AF3267" i="3"/>
  <c r="AF5255" i="3"/>
  <c r="AF3264" i="3"/>
  <c r="AF5269" i="3"/>
  <c r="AF3124" i="3"/>
  <c r="AF3573" i="3"/>
  <c r="AF4974" i="3"/>
  <c r="AF4332" i="3"/>
  <c r="AF5098" i="3"/>
  <c r="AF3597" i="3"/>
  <c r="AF3651" i="3"/>
  <c r="AF4603" i="3"/>
  <c r="AF5430" i="3"/>
  <c r="AF5126" i="3"/>
  <c r="AF5336" i="3"/>
  <c r="AF5366" i="3"/>
  <c r="AF4495" i="3"/>
  <c r="AF4960" i="3"/>
  <c r="AF5183" i="3"/>
  <c r="AF5101" i="3"/>
  <c r="AF3538" i="3"/>
  <c r="AF4413" i="3"/>
  <c r="AF5389" i="3"/>
  <c r="AF5004" i="3"/>
  <c r="AF5375" i="3"/>
  <c r="AF4334" i="3"/>
  <c r="AF5010" i="3"/>
  <c r="AF5359" i="3"/>
  <c r="AF3568" i="3"/>
  <c r="AF3214" i="3"/>
  <c r="AF5335" i="3"/>
  <c r="AF4281" i="3"/>
  <c r="AF5310" i="3"/>
  <c r="AF4296" i="3"/>
  <c r="AF3008" i="3"/>
  <c r="AF5193" i="3"/>
  <c r="AF5145" i="3"/>
  <c r="AF5272" i="3"/>
  <c r="AF3511" i="3"/>
  <c r="AF3966" i="3"/>
  <c r="AF2985" i="3"/>
  <c r="AF4836" i="3"/>
  <c r="AF4845" i="3"/>
  <c r="AF4591" i="3"/>
  <c r="AF5185" i="3"/>
  <c r="AF3300" i="3"/>
  <c r="AF1292" i="3"/>
  <c r="AF1474" i="3"/>
  <c r="AF1128" i="3"/>
  <c r="AF1049" i="3"/>
  <c r="AF1434" i="3"/>
  <c r="AF1594" i="3"/>
  <c r="AF1249" i="3"/>
  <c r="AF1485" i="3"/>
  <c r="AF1284" i="3"/>
  <c r="AF1440" i="3"/>
  <c r="AF1289" i="3"/>
  <c r="AF1261" i="3"/>
  <c r="AF1912" i="3"/>
  <c r="AF1303" i="3"/>
  <c r="AF1315" i="3"/>
  <c r="AF1332" i="3"/>
  <c r="AF1693" i="3"/>
  <c r="AF1416" i="3"/>
  <c r="AF1370" i="3"/>
  <c r="AF1507" i="3"/>
  <c r="AF1509" i="3"/>
  <c r="AF1523" i="3"/>
  <c r="AF1619" i="3"/>
  <c r="AF1585" i="3"/>
  <c r="AF1542" i="3"/>
  <c r="AF1661" i="3"/>
  <c r="AF1488" i="3"/>
  <c r="AF1526" i="3"/>
  <c r="AF1815" i="3"/>
  <c r="AF1584" i="3"/>
  <c r="AF1680" i="3"/>
  <c r="AF1687" i="3"/>
  <c r="AF1589" i="3"/>
  <c r="AF1921" i="3"/>
  <c r="AF1812" i="3"/>
  <c r="AF1627" i="3"/>
  <c r="AF1637" i="3"/>
  <c r="AF1833" i="3"/>
  <c r="AF1853" i="3"/>
  <c r="AF1700" i="3"/>
  <c r="AF1809" i="3"/>
  <c r="AF1835" i="3"/>
  <c r="AF1825" i="3"/>
  <c r="AF1803" i="3"/>
  <c r="AF1899" i="3"/>
  <c r="AF1768" i="3"/>
  <c r="AF1841" i="3"/>
  <c r="AF1788" i="3"/>
  <c r="AF1937" i="3"/>
  <c r="AF2003" i="3"/>
  <c r="AF1804" i="3"/>
  <c r="AF2091" i="3"/>
  <c r="AF2195" i="3"/>
  <c r="AF1868" i="3"/>
  <c r="AF1914" i="3"/>
  <c r="AF1913" i="3"/>
  <c r="AF2021" i="3"/>
  <c r="AF2045" i="3"/>
  <c r="AF2068" i="3"/>
  <c r="AF1958" i="3"/>
  <c r="AF1976" i="3"/>
  <c r="AF2142" i="3"/>
  <c r="AF2024" i="3"/>
  <c r="AF2089" i="3"/>
  <c r="AF2017" i="3"/>
  <c r="AF2313" i="3"/>
  <c r="AF2327" i="3"/>
  <c r="AF2204" i="3"/>
  <c r="AF2083" i="3"/>
  <c r="AF2225" i="3"/>
  <c r="AF2116" i="3"/>
  <c r="AF2411" i="3"/>
  <c r="AF2120" i="3"/>
  <c r="AF2205" i="3"/>
  <c r="AF2431" i="3"/>
  <c r="AF2274" i="3"/>
  <c r="AF2198" i="3"/>
  <c r="AF2306" i="3"/>
  <c r="AF2476" i="3"/>
  <c r="AF2544" i="3"/>
  <c r="AF2337" i="3"/>
  <c r="AF2634" i="3"/>
  <c r="AF2436" i="3"/>
  <c r="AF2386" i="3"/>
  <c r="AF2376" i="3"/>
  <c r="AF2403" i="3"/>
  <c r="AF2409" i="3"/>
  <c r="AF2504" i="3"/>
  <c r="AF2488" i="3"/>
  <c r="AF2393" i="3"/>
  <c r="AF2717" i="3"/>
  <c r="AF2633" i="3"/>
  <c r="AF2350" i="3"/>
  <c r="AF2349" i="3"/>
  <c r="AF2824" i="3"/>
  <c r="AF2364" i="3"/>
  <c r="AF2877" i="3"/>
  <c r="AF2799" i="3"/>
  <c r="AF2395" i="3"/>
  <c r="AF2962" i="3"/>
  <c r="AF2585" i="3"/>
  <c r="AF3002" i="3"/>
  <c r="AF2458" i="3"/>
  <c r="AF2863" i="3"/>
  <c r="AF2796" i="3"/>
  <c r="AF2816" i="3"/>
  <c r="AF2837" i="3"/>
  <c r="AF2562" i="3"/>
  <c r="AF2462" i="3"/>
  <c r="AF2525" i="3"/>
  <c r="AF3173" i="3"/>
  <c r="AF3122" i="3"/>
  <c r="AF3106" i="3"/>
  <c r="AF2991" i="3"/>
  <c r="AF2765" i="3"/>
  <c r="AF2732" i="3"/>
  <c r="AF2745" i="3"/>
  <c r="AF2650" i="3"/>
  <c r="AF2532" i="3"/>
  <c r="AF3026" i="3"/>
  <c r="AF3242" i="3"/>
  <c r="AF3314" i="3"/>
  <c r="AF3377" i="3"/>
  <c r="AF3043" i="3"/>
  <c r="AF3318" i="3"/>
  <c r="AF3291" i="3"/>
  <c r="AF3257" i="3"/>
  <c r="AF3193" i="3"/>
  <c r="AF2844" i="3"/>
  <c r="AF3440" i="3"/>
  <c r="AF3431" i="3"/>
  <c r="AF3057" i="3"/>
  <c r="AF3587" i="3"/>
  <c r="AF2764" i="3"/>
  <c r="AF3449" i="3"/>
  <c r="AF2916" i="3"/>
  <c r="AF3226" i="3"/>
  <c r="AF3499" i="3"/>
  <c r="AF3774" i="3"/>
  <c r="AF3830" i="3"/>
  <c r="AF3818" i="3"/>
  <c r="AF3365" i="3"/>
  <c r="AF3894" i="3"/>
  <c r="AF3961" i="3"/>
  <c r="AF3546" i="3"/>
  <c r="AF3035" i="3"/>
  <c r="AF3826" i="3"/>
  <c r="AF3337" i="3"/>
  <c r="AF3706" i="3"/>
  <c r="AF4079" i="3"/>
  <c r="AF3710" i="3"/>
  <c r="AF3287" i="3"/>
  <c r="AF4098" i="3"/>
  <c r="AF3097" i="3"/>
  <c r="AF3094" i="3"/>
  <c r="AF3956" i="3"/>
  <c r="AF2964" i="3"/>
  <c r="AF2976" i="3"/>
  <c r="AF2683" i="3"/>
  <c r="AF4239" i="3"/>
  <c r="AF2922" i="3"/>
  <c r="AF3331" i="3"/>
  <c r="AF3433" i="3"/>
  <c r="AF4269" i="3"/>
  <c r="AF3222" i="3"/>
  <c r="AF3142" i="3"/>
  <c r="AF1186" i="3"/>
  <c r="AF784" i="3"/>
  <c r="AF947" i="3"/>
  <c r="AF200" i="3"/>
  <c r="AF1016" i="3"/>
  <c r="AF191" i="3"/>
  <c r="AF872" i="3"/>
  <c r="AF843" i="3"/>
  <c r="AF838" i="3"/>
  <c r="AF192" i="3"/>
  <c r="AF1072" i="3"/>
  <c r="AF1615" i="3"/>
  <c r="AF175" i="3"/>
  <c r="AF1042" i="3"/>
  <c r="AF674" i="3"/>
  <c r="AF654" i="3"/>
  <c r="AF706" i="3"/>
  <c r="AF845" i="3"/>
  <c r="AF670" i="3"/>
  <c r="AF723" i="3"/>
  <c r="AF710" i="3"/>
  <c r="AF841" i="3"/>
  <c r="AF1012" i="3"/>
  <c r="AF823" i="3"/>
  <c r="AF1225" i="3"/>
  <c r="AF783" i="3"/>
  <c r="AF614" i="3"/>
  <c r="AF604" i="3"/>
  <c r="AF597" i="3"/>
  <c r="AF713" i="3"/>
  <c r="AF610" i="3"/>
  <c r="AF587" i="3"/>
  <c r="AF2018" i="3"/>
  <c r="AF763" i="3"/>
  <c r="AF756" i="3"/>
  <c r="AF1093" i="3"/>
  <c r="AF1117" i="3"/>
  <c r="AF577" i="3"/>
  <c r="AF573" i="3"/>
  <c r="AF906" i="3"/>
  <c r="AF1760" i="3"/>
  <c r="AF133" i="3"/>
  <c r="AF534" i="3"/>
  <c r="AF528" i="3"/>
  <c r="AF551" i="3"/>
  <c r="AF580" i="3"/>
  <c r="AF518" i="3"/>
  <c r="AF571" i="3"/>
  <c r="AF527" i="3"/>
  <c r="AF119" i="3"/>
  <c r="AF531" i="3"/>
  <c r="AF508" i="3"/>
  <c r="AF537" i="3"/>
  <c r="AF2081" i="3"/>
  <c r="AF634" i="3"/>
  <c r="AF621" i="3"/>
  <c r="AF1816" i="3"/>
  <c r="AF103" i="3"/>
  <c r="AF1653" i="3"/>
  <c r="AF432" i="3"/>
  <c r="AF595" i="3"/>
  <c r="AF564" i="3"/>
  <c r="AF505" i="3"/>
  <c r="AF90" i="3"/>
  <c r="AF588" i="3"/>
  <c r="AF476" i="3"/>
  <c r="AF417" i="3"/>
  <c r="AF116" i="3"/>
  <c r="AF389" i="3"/>
  <c r="AF568" i="3"/>
  <c r="AF76" i="3"/>
  <c r="AF146" i="3"/>
  <c r="AF427" i="3"/>
  <c r="AF578" i="3"/>
  <c r="AF583" i="3"/>
  <c r="AF1673" i="3"/>
  <c r="AF1339" i="3"/>
  <c r="AF345" i="3"/>
  <c r="AF1320" i="3"/>
  <c r="AF513" i="3"/>
  <c r="AF100" i="3"/>
  <c r="AF335" i="3"/>
  <c r="AF523" i="3"/>
  <c r="AF124" i="3"/>
  <c r="AF336" i="3"/>
  <c r="AF462" i="3"/>
  <c r="AF373" i="3"/>
  <c r="AF484" i="3"/>
  <c r="AF68" i="3"/>
  <c r="AF369" i="3"/>
  <c r="AF643" i="3"/>
  <c r="AF112" i="3"/>
  <c r="AF28" i="3"/>
  <c r="AF435" i="3"/>
  <c r="AF681" i="3"/>
  <c r="AF84" i="3"/>
  <c r="AF296" i="3"/>
  <c r="AF125" i="3"/>
  <c r="AF30" i="3"/>
  <c r="AF606" i="3"/>
  <c r="AF98" i="3"/>
  <c r="AF187" i="3"/>
  <c r="AF72" i="3"/>
  <c r="AF1364" i="3"/>
  <c r="AF310" i="3"/>
  <c r="AF391" i="3"/>
  <c r="AF341" i="3"/>
  <c r="AF253" i="3"/>
  <c r="AF382" i="3"/>
  <c r="AF254" i="3"/>
  <c r="AF25" i="3"/>
  <c r="AF259" i="3"/>
  <c r="AF176" i="3"/>
  <c r="AF459" i="3"/>
  <c r="AF954" i="3"/>
  <c r="AF440" i="3"/>
  <c r="AF12" i="3"/>
  <c r="AF304" i="3"/>
  <c r="AF312" i="3"/>
  <c r="AF636" i="3"/>
  <c r="AF308" i="3"/>
  <c r="AF1181" i="3"/>
  <c r="AF285" i="3"/>
  <c r="AF1475" i="3"/>
  <c r="AF776" i="3"/>
  <c r="AF361" i="3"/>
  <c r="AF47" i="3"/>
  <c r="AF463" i="3"/>
  <c r="AF317" i="3"/>
  <c r="AF300" i="3"/>
  <c r="AF1357" i="3"/>
  <c r="AF53" i="3"/>
  <c r="AF1875" i="3"/>
  <c r="AF65" i="3"/>
  <c r="AF212" i="3"/>
  <c r="AF428" i="3"/>
  <c r="AF216" i="3"/>
  <c r="AF214" i="3"/>
  <c r="AF635" i="3"/>
  <c r="AF13" i="3"/>
  <c r="AF18" i="3"/>
  <c r="AF284" i="3"/>
  <c r="AF1101" i="3"/>
  <c r="AF961" i="3"/>
  <c r="AF2113" i="3"/>
  <c r="AF938" i="3"/>
  <c r="AF366" i="3"/>
  <c r="AF328" i="3"/>
  <c r="AF213" i="3"/>
  <c r="AF203" i="3"/>
  <c r="AF93" i="3"/>
  <c r="AF387" i="3"/>
  <c r="AF211" i="3"/>
  <c r="AF1051" i="3"/>
  <c r="AF1519" i="3"/>
  <c r="AF8" i="3"/>
  <c r="AF143" i="3"/>
  <c r="AF31" i="3"/>
  <c r="AF1423" i="3"/>
  <c r="AF241" i="3"/>
  <c r="AF282" i="3"/>
  <c r="AF553" i="3"/>
  <c r="AF88" i="3"/>
  <c r="AF409" i="3"/>
  <c r="AF220" i="3"/>
  <c r="G24" i="4" s="1"/>
  <c r="AF245" i="3"/>
  <c r="AF630" i="3"/>
  <c r="AF922" i="3"/>
  <c r="AF1975" i="3"/>
  <c r="AF1743" i="3"/>
  <c r="AF231" i="3"/>
  <c r="AF9" i="3"/>
  <c r="AF397" i="3"/>
  <c r="AF507" i="3"/>
  <c r="AF1456" i="3"/>
  <c r="AF45" i="3"/>
  <c r="AF247" i="3"/>
  <c r="AF993" i="3"/>
  <c r="AF251" i="3"/>
  <c r="AF298" i="3"/>
  <c r="AF393" i="3"/>
  <c r="AF314" i="3"/>
  <c r="AF24" i="3"/>
  <c r="AF156" i="3"/>
  <c r="AF54" i="3"/>
  <c r="AF49" i="3"/>
  <c r="AF267" i="3"/>
  <c r="AF834" i="3"/>
  <c r="AF272" i="3"/>
  <c r="AF565" i="3"/>
  <c r="AF983" i="3"/>
  <c r="AF1165" i="3"/>
  <c r="AF490" i="3"/>
  <c r="AF319" i="3"/>
  <c r="AF538" i="3"/>
  <c r="F46" i="4" s="1"/>
  <c r="AF33" i="3"/>
  <c r="AF61" i="3"/>
  <c r="AF372" i="3"/>
  <c r="AF799" i="3"/>
  <c r="AF487" i="3"/>
  <c r="AF144" i="3"/>
  <c r="AF339" i="3"/>
  <c r="AF386" i="3"/>
  <c r="AF344" i="3"/>
  <c r="AF541" i="3"/>
  <c r="AF418" i="3"/>
  <c r="AF377" i="3"/>
  <c r="AF694" i="3"/>
  <c r="AF798" i="3"/>
  <c r="AF504" i="3"/>
  <c r="AF403" i="3"/>
  <c r="AF81" i="3"/>
  <c r="AF886" i="3"/>
  <c r="AF1350" i="3"/>
  <c r="AF752" i="3"/>
  <c r="AF456" i="3"/>
  <c r="AF1444" i="3"/>
  <c r="AF97" i="3"/>
  <c r="AF485" i="3"/>
  <c r="AF500" i="3"/>
  <c r="AF668" i="3"/>
  <c r="AF150" i="3"/>
  <c r="AF519" i="3"/>
  <c r="AF659" i="3"/>
  <c r="AF718" i="3"/>
  <c r="AF632" i="3"/>
  <c r="AF637" i="3"/>
  <c r="AF796" i="3"/>
  <c r="AF545" i="3"/>
  <c r="AF585" i="3"/>
  <c r="AF157" i="3"/>
  <c r="AF633" i="3"/>
  <c r="AF1100" i="3"/>
  <c r="AF145" i="3"/>
  <c r="AF697" i="3"/>
  <c r="AF652" i="3"/>
  <c r="AF2261" i="3"/>
  <c r="AF1865" i="3"/>
  <c r="AF649" i="3"/>
  <c r="AF656" i="3"/>
  <c r="AF655" i="3"/>
  <c r="AF174" i="3"/>
  <c r="AF1240" i="3"/>
  <c r="AF698" i="3"/>
  <c r="AF1221" i="3"/>
  <c r="AF184" i="3"/>
  <c r="AF1322" i="3"/>
  <c r="AF186" i="3"/>
  <c r="AF875" i="3"/>
  <c r="AF807" i="3"/>
  <c r="AF1668" i="3"/>
  <c r="AF699" i="3"/>
  <c r="AF696" i="3"/>
  <c r="AF935" i="3"/>
  <c r="AF864" i="3"/>
  <c r="AF770" i="3"/>
  <c r="AF1480" i="3"/>
  <c r="AF942" i="3"/>
  <c r="AF751" i="3"/>
  <c r="AF877" i="3"/>
  <c r="AF1618" i="3"/>
  <c r="AF1437" i="3"/>
  <c r="AF949" i="3"/>
  <c r="AF793" i="3"/>
  <c r="AF814" i="3"/>
  <c r="AF968" i="3"/>
  <c r="AF856" i="3"/>
  <c r="AF1602" i="3"/>
  <c r="AF939" i="3"/>
  <c r="AF1951" i="3"/>
  <c r="AF876" i="3"/>
  <c r="AF1034" i="3"/>
  <c r="AF917" i="3"/>
  <c r="AF1099" i="3"/>
  <c r="AF926" i="3"/>
  <c r="AF1074" i="3"/>
  <c r="AF1095" i="3"/>
  <c r="AF952" i="3"/>
  <c r="AF977" i="3"/>
  <c r="AF992" i="3"/>
  <c r="AF998" i="3"/>
  <c r="AF1777" i="3"/>
  <c r="AF1115" i="3"/>
  <c r="AF1060" i="3"/>
  <c r="AF1173" i="3"/>
  <c r="AF1274" i="3"/>
  <c r="AF1321" i="3"/>
  <c r="AF1094" i="3"/>
  <c r="AF1465" i="3"/>
  <c r="AF1110" i="3"/>
  <c r="AF1132" i="3"/>
  <c r="AF1319" i="3"/>
  <c r="AF1147" i="3"/>
  <c r="AF1291" i="3"/>
  <c r="AF1432" i="3"/>
  <c r="AF1459" i="3"/>
  <c r="AF1483" i="3"/>
  <c r="AF1532" i="3"/>
  <c r="AF1498" i="3"/>
  <c r="AF1565" i="3"/>
  <c r="AF1331" i="3"/>
  <c r="AF1540" i="3"/>
  <c r="AF1472" i="3"/>
  <c r="AF1326" i="3"/>
  <c r="AF1595" i="3"/>
  <c r="AF1318" i="3"/>
  <c r="AF1354" i="3"/>
  <c r="AF1686" i="3"/>
  <c r="AF1845" i="3"/>
  <c r="AF1529" i="3"/>
  <c r="AF1451" i="3"/>
  <c r="AF1398" i="3"/>
  <c r="AF1433" i="3"/>
  <c r="AF1468" i="3"/>
  <c r="AF1722" i="3"/>
  <c r="AF1660" i="3"/>
  <c r="AF2549" i="3"/>
  <c r="AF2466" i="3"/>
  <c r="AF2614" i="3"/>
  <c r="AF2992" i="3"/>
  <c r="AF2610" i="3"/>
  <c r="AF2870" i="3"/>
  <c r="AF2878" i="3"/>
  <c r="AF2892" i="3"/>
  <c r="AF2994" i="3"/>
  <c r="AF3065" i="3"/>
  <c r="AF2864" i="3"/>
  <c r="AF3029" i="3"/>
  <c r="AF3098" i="3"/>
  <c r="AF2966" i="3"/>
  <c r="AF2751" i="3"/>
  <c r="AF2486" i="3"/>
  <c r="AF2435" i="3"/>
  <c r="AF2463" i="3"/>
  <c r="AF3089" i="3"/>
  <c r="AF2857" i="3"/>
  <c r="AF3067" i="3"/>
  <c r="AF3042" i="3"/>
  <c r="AF2646" i="3"/>
  <c r="AF2587" i="3"/>
  <c r="AF3237" i="3"/>
  <c r="AF2699" i="3"/>
  <c r="AF2890" i="3"/>
  <c r="AF2794" i="3"/>
  <c r="AF3266" i="3"/>
  <c r="AF3317" i="3"/>
  <c r="AF2747" i="3"/>
  <c r="AF2481" i="3"/>
  <c r="AF2724" i="3"/>
  <c r="AF3301" i="3"/>
  <c r="AF2950" i="3"/>
  <c r="AF2763" i="3"/>
  <c r="AF3354" i="3"/>
  <c r="AF2487" i="3"/>
  <c r="AF3471" i="3"/>
  <c r="AF2917" i="3"/>
  <c r="AF3084" i="3"/>
  <c r="AF3175" i="3"/>
  <c r="AF2841" i="3"/>
  <c r="AF4088" i="3"/>
  <c r="AF3060" i="3"/>
  <c r="AF4019" i="3"/>
  <c r="AF3145" i="3"/>
  <c r="AF3445" i="3"/>
  <c r="AF4055" i="3"/>
  <c r="AF4084" i="3"/>
  <c r="AF3984" i="3"/>
  <c r="AF4133" i="3"/>
  <c r="AF4209" i="3"/>
  <c r="AF3476" i="3"/>
  <c r="AF4260" i="3"/>
  <c r="AF3884" i="3"/>
  <c r="AF3572" i="3"/>
  <c r="AF3162" i="3"/>
  <c r="AF3269" i="3"/>
  <c r="AF4249" i="3"/>
  <c r="AF4198" i="3"/>
  <c r="AF3973" i="3"/>
  <c r="AF3711" i="3"/>
  <c r="AF4284" i="3"/>
  <c r="AF3718" i="3"/>
  <c r="AF4243" i="3"/>
  <c r="AF4346" i="3"/>
  <c r="AF3986" i="3"/>
  <c r="AF3785" i="3"/>
  <c r="AF4142" i="3"/>
  <c r="AF4131" i="3"/>
  <c r="AF3349" i="3"/>
  <c r="AF4046" i="3"/>
  <c r="AF4301" i="3"/>
  <c r="AF2630" i="3"/>
  <c r="AF3798" i="3"/>
  <c r="AF3617" i="3"/>
  <c r="AF3931" i="3"/>
  <c r="AF4388" i="3"/>
  <c r="AF3053" i="3"/>
  <c r="AF4077" i="3"/>
  <c r="AF2957" i="3"/>
  <c r="AF4473" i="3"/>
  <c r="AF3988" i="3"/>
  <c r="AF4108" i="3"/>
  <c r="AF3450" i="3"/>
  <c r="AF4534" i="3"/>
  <c r="AF3787" i="3"/>
  <c r="AF4302" i="3"/>
  <c r="AF2904" i="3"/>
  <c r="AF2879" i="3"/>
  <c r="AF4560" i="3"/>
  <c r="AF3071" i="3"/>
  <c r="AF4321" i="3"/>
  <c r="AF4643" i="3"/>
  <c r="AF4486" i="3"/>
  <c r="AF4653" i="3"/>
  <c r="AF4337" i="3"/>
  <c r="AF4360" i="3"/>
  <c r="AF4530" i="3"/>
  <c r="AF4381" i="3"/>
  <c r="AF3891" i="3"/>
  <c r="AF4699" i="3"/>
  <c r="AF3110" i="3"/>
  <c r="AF3188" i="3"/>
  <c r="AF2586" i="3"/>
  <c r="AF4021" i="3"/>
  <c r="AF3196" i="3"/>
  <c r="AF4640" i="3"/>
  <c r="AF3916" i="3"/>
  <c r="AF3975" i="3"/>
  <c r="AF4378" i="3"/>
  <c r="AF4428" i="3"/>
  <c r="AF3262" i="3"/>
  <c r="AF4144" i="3"/>
  <c r="AF4731" i="3"/>
  <c r="AF4325" i="3"/>
  <c r="AF4607" i="3"/>
  <c r="AF4117" i="3"/>
  <c r="AF4423" i="3"/>
  <c r="AF4843" i="3"/>
  <c r="AF4057" i="3"/>
  <c r="AF3626" i="3"/>
  <c r="AF4754" i="3"/>
  <c r="AF3933" i="3"/>
  <c r="AF3409" i="3"/>
  <c r="AF2708" i="3"/>
  <c r="AF4874" i="3"/>
  <c r="AF4703" i="3"/>
  <c r="AF4205" i="3"/>
  <c r="AF4457" i="3"/>
  <c r="AF3176" i="3"/>
  <c r="AF3658" i="3"/>
  <c r="AF3991" i="3"/>
  <c r="AF4494" i="3"/>
  <c r="AF4202" i="3"/>
  <c r="AF3498" i="3"/>
  <c r="AF3059" i="3"/>
  <c r="AF4877" i="3"/>
  <c r="AF4309" i="3"/>
  <c r="AF2846" i="3"/>
  <c r="AF3731" i="3"/>
  <c r="AF4273" i="3"/>
  <c r="AF4675" i="3"/>
  <c r="AF4953" i="3"/>
  <c r="AF4076" i="3"/>
  <c r="AF4878" i="3"/>
  <c r="AF3508" i="3"/>
  <c r="AF4631" i="3"/>
  <c r="AF4634" i="3"/>
  <c r="AF3151" i="3"/>
  <c r="AF4175" i="3"/>
  <c r="AF4939" i="3"/>
  <c r="AF4864" i="3"/>
  <c r="AF4848" i="3"/>
  <c r="AF4211" i="3"/>
  <c r="AF4288" i="3"/>
  <c r="AF2975" i="3"/>
  <c r="AF4816" i="3"/>
  <c r="AF4714" i="3"/>
  <c r="AF4364" i="3"/>
  <c r="AF4873" i="3"/>
  <c r="AF5045" i="3"/>
  <c r="AF4730" i="3"/>
  <c r="AF4865" i="3"/>
  <c r="AF4292" i="3"/>
  <c r="AF3531" i="3"/>
  <c r="AF4649" i="3"/>
  <c r="AF4763" i="3"/>
  <c r="AF4997" i="3"/>
  <c r="AF3792" i="3"/>
  <c r="AF4379" i="3"/>
  <c r="AF5092" i="3"/>
  <c r="AF4799" i="3"/>
  <c r="AF4143" i="3"/>
  <c r="AF3474" i="3"/>
  <c r="AF4752" i="3"/>
  <c r="AF4338" i="3"/>
  <c r="AF4880" i="3"/>
  <c r="AF4081" i="3"/>
  <c r="AF5038" i="3"/>
  <c r="AF4866" i="3"/>
  <c r="AF4152" i="3"/>
  <c r="AF4053" i="3"/>
  <c r="AF4966" i="3"/>
  <c r="AF4257" i="3"/>
  <c r="AF3904" i="3"/>
  <c r="AF4686" i="3"/>
  <c r="AF4215" i="3"/>
  <c r="AF5046" i="3"/>
  <c r="AF5008" i="3"/>
  <c r="AF4452" i="3"/>
  <c r="AF4526" i="3"/>
  <c r="AF5026" i="3"/>
  <c r="AF4895" i="3"/>
  <c r="AF5163" i="3"/>
  <c r="AF5064" i="3"/>
  <c r="AF3207" i="3"/>
  <c r="AF4295" i="3"/>
  <c r="AF5176" i="3"/>
  <c r="AF5157" i="3"/>
  <c r="AF3146" i="3"/>
  <c r="AF4035" i="3"/>
  <c r="AF5077" i="3"/>
  <c r="AF4047" i="3"/>
  <c r="AF4674" i="3"/>
  <c r="AF3566" i="3"/>
  <c r="AF4903" i="3"/>
  <c r="AF3633" i="3"/>
  <c r="AF3712" i="3"/>
  <c r="AF4268" i="3"/>
  <c r="AF4979" i="3"/>
  <c r="AF5230" i="3"/>
  <c r="AF4474" i="3"/>
  <c r="AF5235" i="3"/>
  <c r="AF5206" i="3"/>
  <c r="AF5003" i="3"/>
  <c r="AF4658" i="3"/>
  <c r="AF3390" i="3"/>
  <c r="AF2941" i="3"/>
  <c r="AF5226" i="3"/>
  <c r="AF3428" i="3"/>
  <c r="AF5114" i="3"/>
  <c r="AF4961" i="3"/>
  <c r="AF4840" i="3"/>
  <c r="AF4945" i="3"/>
  <c r="AF5247" i="3"/>
  <c r="AF3387" i="3"/>
  <c r="AF1129" i="3"/>
  <c r="AF1309" i="3"/>
  <c r="AF1612" i="3"/>
  <c r="AF1392" i="3"/>
  <c r="AF1368" i="3"/>
  <c r="AF1663" i="3"/>
  <c r="AF1605" i="3"/>
  <c r="AF1646" i="3"/>
  <c r="AF1741" i="3"/>
  <c r="AF1555" i="3"/>
  <c r="AF1567" i="3"/>
  <c r="AF1767" i="3"/>
  <c r="AF1685" i="3"/>
  <c r="AF1766" i="3"/>
  <c r="AF1733" i="3"/>
  <c r="AF1826" i="3"/>
  <c r="AF1745" i="3"/>
  <c r="AF1695" i="3"/>
  <c r="AF1715" i="3"/>
  <c r="AF1858" i="3"/>
  <c r="AF1708" i="3"/>
  <c r="AF1728" i="3"/>
  <c r="AF2149" i="3"/>
  <c r="AF1996" i="3"/>
  <c r="AF1785" i="3"/>
  <c r="AF1892" i="3"/>
  <c r="AF1882" i="3"/>
  <c r="AF1891" i="3"/>
  <c r="AF1896" i="3"/>
  <c r="AF1879" i="3"/>
  <c r="AF1926" i="3"/>
  <c r="AF2172" i="3"/>
  <c r="AF1916" i="3"/>
  <c r="AF2056" i="3"/>
  <c r="AF2238" i="3"/>
  <c r="AF2097" i="3"/>
  <c r="AF1965" i="3"/>
  <c r="AF1997" i="3"/>
  <c r="AF2042" i="3"/>
  <c r="AF2023" i="3"/>
  <c r="AF2270" i="3"/>
  <c r="AF2034" i="3"/>
  <c r="AF2201" i="3"/>
  <c r="AF2063" i="3"/>
  <c r="AF2058" i="3"/>
  <c r="AF2084" i="3"/>
  <c r="AF2094" i="3"/>
  <c r="AF2125" i="3"/>
  <c r="AF2122" i="3"/>
  <c r="AF2377" i="3"/>
  <c r="AF2302" i="3"/>
  <c r="AF2176" i="3"/>
  <c r="AF2251" i="3"/>
  <c r="AF2561" i="3"/>
  <c r="AF2398" i="3"/>
  <c r="AF2210" i="3"/>
  <c r="AF2449" i="3"/>
  <c r="AF2264" i="3"/>
  <c r="AF2256" i="3"/>
  <c r="AF2326" i="3"/>
  <c r="AF2484" i="3"/>
  <c r="AF2279" i="3"/>
  <c r="AF2318" i="3"/>
  <c r="AF2311" i="3"/>
  <c r="AF2661" i="3"/>
  <c r="AF2426" i="3"/>
  <c r="AF2489" i="3"/>
  <c r="AF2500" i="3"/>
  <c r="AF2471" i="3"/>
  <c r="AF2693" i="3"/>
  <c r="AF2354" i="3"/>
  <c r="AF2332" i="3"/>
  <c r="AF2380" i="3"/>
  <c r="AF2508" i="3"/>
  <c r="AF2806" i="3"/>
  <c r="AF2669" i="3"/>
  <c r="AF2560" i="3"/>
  <c r="AF2768" i="3"/>
  <c r="AF2615" i="3"/>
  <c r="AF2593" i="3"/>
  <c r="AF2385" i="3"/>
  <c r="AF2640" i="3"/>
  <c r="AF2510" i="3"/>
  <c r="AF2670" i="3"/>
  <c r="AF2649" i="3"/>
  <c r="AF2497" i="3"/>
  <c r="AF2716" i="3"/>
  <c r="AF1163" i="3"/>
  <c r="AF1196" i="3"/>
  <c r="AF797" i="3"/>
  <c r="AF812" i="3"/>
  <c r="AF724" i="3"/>
  <c r="AF707" i="3"/>
  <c r="AF758" i="3"/>
  <c r="AF179" i="3"/>
  <c r="AF684" i="3"/>
  <c r="AF754" i="3"/>
  <c r="AF761" i="3"/>
  <c r="AF759" i="3"/>
  <c r="AF840" i="3"/>
  <c r="AF835" i="3"/>
  <c r="AF736" i="3"/>
  <c r="AF1272" i="3"/>
  <c r="AF153" i="3"/>
  <c r="AF623" i="3"/>
  <c r="AF744" i="3"/>
  <c r="AF725" i="3"/>
  <c r="AF173" i="3"/>
  <c r="AF701" i="3"/>
  <c r="AF1141" i="3"/>
  <c r="AF530" i="3"/>
  <c r="AF1352" i="3"/>
  <c r="AF647" i="3"/>
  <c r="AF575" i="3"/>
  <c r="AF959" i="3"/>
  <c r="AF152" i="3"/>
  <c r="AF469" i="3"/>
  <c r="AF1217" i="3"/>
  <c r="AF1287" i="3"/>
  <c r="AF503" i="3"/>
  <c r="AF705" i="3"/>
  <c r="AF398" i="3"/>
  <c r="AF392" i="3"/>
  <c r="AF148" i="3"/>
  <c r="AF96" i="3"/>
  <c r="AF385" i="3"/>
  <c r="AF351" i="3"/>
  <c r="AF371" i="3"/>
  <c r="AF907" i="3"/>
  <c r="AF349" i="3"/>
  <c r="AF734" i="3"/>
  <c r="AF330" i="3"/>
  <c r="AF92" i="3"/>
  <c r="AF35" i="3"/>
  <c r="AF682" i="3"/>
  <c r="AF126" i="3"/>
  <c r="AF586" i="3"/>
  <c r="AF26" i="3"/>
  <c r="AF446" i="3"/>
  <c r="AF74" i="3"/>
  <c r="AF731" i="3"/>
  <c r="AF280" i="3"/>
  <c r="AF299" i="3"/>
  <c r="AF1613" i="3"/>
  <c r="AF967" i="3"/>
  <c r="AF327" i="3"/>
  <c r="AF511" i="3"/>
  <c r="AF474" i="3"/>
  <c r="AF242" i="3"/>
  <c r="F99" i="4" s="1"/>
  <c r="AF2009" i="3"/>
  <c r="AF416" i="3"/>
  <c r="AF199" i="3"/>
  <c r="AF240" i="3"/>
  <c r="AF1609" i="3"/>
  <c r="AF232" i="3"/>
  <c r="AF252" i="3"/>
  <c r="AF290" i="3"/>
  <c r="AF237" i="3"/>
  <c r="AF207" i="3"/>
  <c r="AF20" i="3"/>
  <c r="AF210" i="3"/>
  <c r="AF306" i="3"/>
  <c r="AF249" i="3"/>
  <c r="AF91" i="3"/>
  <c r="AF542" i="3"/>
  <c r="AF29" i="3"/>
  <c r="AF48" i="3"/>
  <c r="AF355" i="3"/>
  <c r="AF278" i="3"/>
  <c r="AF332" i="3"/>
  <c r="AF223" i="3"/>
  <c r="AF414" i="3"/>
  <c r="AF1311" i="3"/>
  <c r="AF326" i="3"/>
  <c r="AF99" i="3"/>
  <c r="AF425" i="3"/>
  <c r="AF279" i="3"/>
  <c r="AF1378" i="3"/>
  <c r="AF1305" i="3"/>
  <c r="AF974" i="3"/>
  <c r="AF292" i="3"/>
  <c r="AF472" i="3"/>
  <c r="AF315" i="3"/>
  <c r="AF824" i="3"/>
  <c r="AF521" i="3"/>
  <c r="AF134" i="3"/>
  <c r="AF671" i="3"/>
  <c r="AF57" i="3"/>
  <c r="AF80" i="3"/>
  <c r="AF350" i="3"/>
  <c r="AF342" i="3"/>
  <c r="AF383" i="3"/>
  <c r="AF981" i="3"/>
  <c r="AF822" i="3"/>
  <c r="AF1009" i="3"/>
  <c r="AF717" i="3"/>
  <c r="AF593" i="3"/>
  <c r="AF473" i="3"/>
  <c r="AF102" i="3"/>
  <c r="AF498" i="3"/>
  <c r="AF494" i="3"/>
  <c r="AF155" i="3"/>
  <c r="AF129" i="3"/>
  <c r="AF1915" i="3"/>
  <c r="AF2078" i="3"/>
  <c r="AF703" i="3"/>
  <c r="AF1105" i="3"/>
  <c r="AF166" i="3"/>
  <c r="AF644" i="3"/>
  <c r="AF627" i="3"/>
  <c r="AF1460" i="3"/>
  <c r="AF193" i="3"/>
  <c r="AF1113" i="3"/>
  <c r="AF672" i="3"/>
  <c r="AF188" i="3"/>
  <c r="AF196" i="3"/>
  <c r="AF914" i="3"/>
  <c r="AF789" i="3"/>
  <c r="AF2075" i="3"/>
  <c r="AF804" i="3"/>
  <c r="AF819" i="3"/>
  <c r="AF894" i="3"/>
  <c r="AF1069" i="3"/>
  <c r="AF936" i="3"/>
  <c r="AF1578" i="3"/>
  <c r="AF1893" i="3"/>
  <c r="AF1109" i="3"/>
  <c r="AF1573" i="3"/>
  <c r="AF1919" i="3"/>
  <c r="AF1059" i="3"/>
  <c r="AF1061" i="3"/>
  <c r="AF1053" i="3"/>
  <c r="AF1337" i="3"/>
  <c r="AF1268" i="3"/>
  <c r="AF1410" i="3"/>
  <c r="AF1524" i="3"/>
  <c r="AF4094" i="3"/>
  <c r="AF2813" i="3"/>
  <c r="AF4683" i="3"/>
  <c r="AF5152" i="3"/>
  <c r="AF901" i="3"/>
  <c r="AF2117" i="3"/>
  <c r="AF899" i="3"/>
  <c r="AF735" i="3"/>
  <c r="AF971" i="3"/>
  <c r="AF714" i="3"/>
  <c r="AF895" i="3"/>
  <c r="AF2061" i="3"/>
  <c r="AF909" i="3"/>
  <c r="AF1556" i="3"/>
  <c r="AF688" i="3"/>
  <c r="AF680" i="3"/>
  <c r="AF692" i="3"/>
  <c r="AF673" i="3"/>
  <c r="AF1068" i="3"/>
  <c r="AF194" i="3"/>
  <c r="AF645" i="3"/>
  <c r="AF881" i="3"/>
  <c r="AF663" i="3"/>
  <c r="AF650" i="3"/>
  <c r="AF1199" i="3"/>
  <c r="AF167" i="3"/>
  <c r="AF677" i="3"/>
  <c r="AF730" i="3"/>
  <c r="AF685" i="3"/>
  <c r="AF809" i="3"/>
  <c r="AF986" i="3"/>
  <c r="AF628" i="3"/>
  <c r="AF708" i="3"/>
  <c r="AF1028" i="3"/>
  <c r="AF1387" i="3"/>
  <c r="AF616" i="3"/>
  <c r="AF147" i="3"/>
  <c r="AF142" i="3"/>
  <c r="AF660" i="3"/>
  <c r="AF769" i="3"/>
  <c r="AF581" i="3"/>
  <c r="AF666" i="3"/>
  <c r="AF579" i="3"/>
  <c r="AF902" i="3"/>
  <c r="AF732" i="3"/>
  <c r="AF177" i="3"/>
  <c r="AF813" i="3"/>
  <c r="AF130" i="3"/>
  <c r="AF1257" i="3"/>
  <c r="AF1144" i="3"/>
  <c r="AF552" i="3"/>
  <c r="AF512" i="3"/>
  <c r="AF502" i="3"/>
  <c r="AF506" i="3"/>
  <c r="AF522" i="3"/>
  <c r="C45" i="4" s="1"/>
  <c r="AF1152" i="3"/>
  <c r="AF477" i="3"/>
  <c r="AF669" i="3"/>
  <c r="AF458" i="3"/>
  <c r="AF468" i="3"/>
  <c r="AF557" i="3"/>
  <c r="AF121" i="3"/>
  <c r="AF1171" i="3"/>
  <c r="AF431" i="3"/>
  <c r="AF982" i="3"/>
  <c r="AF444" i="3"/>
  <c r="AF465" i="3"/>
  <c r="AF108" i="3"/>
  <c r="AF520" i="3"/>
  <c r="C44" i="4" s="1"/>
  <c r="AF486" i="3"/>
  <c r="AF493" i="3"/>
  <c r="AF117" i="3"/>
  <c r="AF111" i="3"/>
  <c r="AF1184" i="3"/>
  <c r="AF1511" i="3"/>
  <c r="AF525" i="3"/>
  <c r="AF1353" i="3"/>
  <c r="AF358" i="3"/>
  <c r="AF67" i="3"/>
  <c r="AF368" i="3"/>
  <c r="AF380" i="3"/>
  <c r="AF346" i="3"/>
  <c r="AF1138" i="3"/>
  <c r="AF898" i="3"/>
  <c r="AF52" i="3"/>
  <c r="AF496" i="3"/>
  <c r="AF66" i="3"/>
  <c r="AF572" i="3"/>
  <c r="AF560" i="3"/>
  <c r="AF334" i="3"/>
  <c r="AF1385" i="3"/>
  <c r="AF367" i="3"/>
  <c r="AF517" i="3"/>
  <c r="AF489" i="3"/>
  <c r="AF1078" i="3"/>
  <c r="AF617" i="3"/>
  <c r="AF86" i="3"/>
  <c r="AF1299" i="3"/>
  <c r="AF301" i="3"/>
  <c r="AF281" i="3"/>
  <c r="AF294" i="3"/>
  <c r="AF286" i="3"/>
  <c r="AF21" i="3"/>
  <c r="AF295" i="3"/>
  <c r="AF139" i="3"/>
  <c r="AF896" i="3"/>
  <c r="AF269" i="3"/>
  <c r="AF1067" i="3"/>
  <c r="AF1371" i="3"/>
  <c r="AF433" i="3"/>
  <c r="AF452" i="3"/>
  <c r="AF1560" i="3"/>
  <c r="AF297" i="3"/>
  <c r="AF15" i="3"/>
  <c r="AF58" i="3"/>
  <c r="AF455" i="3"/>
  <c r="AF113" i="3"/>
  <c r="AF106" i="3"/>
  <c r="AF775" i="3"/>
  <c r="AF482" i="3"/>
  <c r="AF365" i="3"/>
  <c r="AF1229" i="3"/>
  <c r="AF483" i="3"/>
  <c r="AF264" i="3"/>
  <c r="AF337" i="3"/>
  <c r="AF230" i="3"/>
  <c r="AF268" i="3"/>
  <c r="AF438" i="3"/>
  <c r="AF1662" i="3"/>
  <c r="AF226" i="3"/>
  <c r="AF467" i="3"/>
  <c r="AF792" i="3"/>
  <c r="AF273" i="3"/>
  <c r="AF533" i="3"/>
  <c r="AF364" i="3"/>
  <c r="AF535" i="3"/>
  <c r="AF1570" i="3"/>
  <c r="AF1928" i="3"/>
  <c r="AF524" i="3"/>
  <c r="AF869" i="3"/>
  <c r="AF1200" i="3"/>
  <c r="AF263" i="3"/>
  <c r="AF2" i="3"/>
  <c r="E62" i="4" s="1"/>
  <c r="AF1025" i="3"/>
  <c r="AF208" i="3"/>
  <c r="AF422" i="3"/>
  <c r="AF36" i="3"/>
  <c r="AF1596" i="3"/>
  <c r="AF622" i="3"/>
  <c r="AF202" i="3"/>
  <c r="AF204" i="3"/>
  <c r="J17" i="4" s="1"/>
  <c r="AF795" i="3"/>
  <c r="AF390" i="3"/>
  <c r="AF357" i="3"/>
  <c r="AF63" i="3"/>
  <c r="AF38" i="3"/>
  <c r="AF321" i="3"/>
  <c r="AF303" i="3"/>
  <c r="AF1608" i="3"/>
  <c r="AF325" i="3"/>
  <c r="AF283" i="3"/>
  <c r="AF260" i="3"/>
  <c r="AF695" i="3"/>
  <c r="AF863" i="3"/>
  <c r="AF243" i="3"/>
  <c r="D101" i="4" s="1"/>
  <c r="AF236" i="3"/>
  <c r="AF1298" i="3"/>
  <c r="AF227" i="3"/>
  <c r="AF238" i="3"/>
  <c r="AF137" i="3"/>
  <c r="AF3" i="3"/>
  <c r="C73" i="4" s="1"/>
  <c r="AF22" i="3"/>
  <c r="AF256" i="3"/>
  <c r="AF82" i="3"/>
  <c r="AF132" i="3"/>
  <c r="AF235" i="3"/>
  <c r="AF404" i="3"/>
  <c r="AF399" i="3"/>
  <c r="AF1324" i="3"/>
  <c r="AF985" i="3"/>
  <c r="AF27" i="3"/>
  <c r="AF257" i="3"/>
  <c r="AF266" i="3"/>
  <c r="AF378" i="3"/>
  <c r="AF352" i="3"/>
  <c r="AF75" i="3"/>
  <c r="AF1493" i="3"/>
  <c r="AF464" i="3"/>
  <c r="AF309" i="3"/>
  <c r="AF457" i="3"/>
  <c r="AF293" i="3"/>
  <c r="AF1876" i="3"/>
  <c r="AF676" i="3"/>
  <c r="AF1238" i="3"/>
  <c r="AF23" i="3"/>
  <c r="AF34" i="3"/>
  <c r="AF322" i="3"/>
  <c r="AF454" i="3"/>
  <c r="AF71" i="3"/>
  <c r="AF1454" i="3"/>
  <c r="AF613" i="3"/>
  <c r="AF41" i="3"/>
  <c r="AF40" i="3"/>
  <c r="AF343" i="3"/>
  <c r="AF46" i="3"/>
  <c r="AF1418" i="3"/>
  <c r="AF679" i="3"/>
  <c r="AF515" i="3"/>
  <c r="AF370" i="3"/>
  <c r="AF388" i="3"/>
  <c r="AF1048" i="3"/>
  <c r="AF760" i="3"/>
  <c r="AF1520" i="3"/>
  <c r="AF1213" i="3"/>
  <c r="AF412" i="3"/>
  <c r="AF1533" i="3"/>
  <c r="AF448" i="3"/>
  <c r="AF790" i="3"/>
  <c r="AF478" i="3"/>
  <c r="AF1116" i="3"/>
  <c r="AF562" i="3"/>
  <c r="AF501" i="3"/>
  <c r="AF1056" i="3"/>
  <c r="AF461" i="3"/>
  <c r="AF618" i="3"/>
  <c r="AF554" i="3"/>
  <c r="AF1033" i="3"/>
  <c r="AF850" i="3"/>
  <c r="AF1306" i="3"/>
  <c r="AF547" i="3"/>
  <c r="AF2038" i="3"/>
  <c r="AF678" i="3"/>
  <c r="AF2226" i="3"/>
  <c r="AF599" i="3"/>
  <c r="AF138" i="3"/>
  <c r="AF1191" i="3"/>
  <c r="AF141" i="3"/>
  <c r="AF1209" i="3"/>
  <c r="AF619" i="3"/>
  <c r="AF598" i="3"/>
  <c r="AF162" i="3"/>
  <c r="AF2300" i="3"/>
  <c r="AF1010" i="3"/>
  <c r="AF611" i="3"/>
  <c r="AF169" i="3"/>
  <c r="AF1088" i="3"/>
  <c r="AF657" i="3"/>
  <c r="AF693" i="3"/>
  <c r="AF639" i="3"/>
  <c r="AF182" i="3"/>
  <c r="AF853" i="3"/>
  <c r="AF1643" i="3"/>
  <c r="AF743" i="3"/>
  <c r="AF190" i="3"/>
  <c r="AF911" i="3"/>
  <c r="AF691" i="3"/>
  <c r="AF1360" i="3"/>
  <c r="AF704" i="3"/>
  <c r="AF715" i="3"/>
  <c r="AF195" i="3"/>
  <c r="AF728" i="3"/>
  <c r="AF1030" i="3"/>
  <c r="AF748" i="3"/>
  <c r="AF753" i="3"/>
  <c r="AF755" i="3"/>
  <c r="AF1135" i="3"/>
  <c r="AF944" i="3"/>
  <c r="AF791" i="3"/>
  <c r="AF2169" i="3"/>
  <c r="AF1001" i="3"/>
  <c r="AF1142" i="3"/>
  <c r="AF1003" i="3"/>
  <c r="AF854" i="3"/>
  <c r="AF866" i="3"/>
  <c r="AF1391" i="3"/>
  <c r="AF978" i="3"/>
  <c r="AF962" i="3"/>
  <c r="AF957" i="3"/>
  <c r="AF1090" i="3"/>
  <c r="AF1047" i="3"/>
  <c r="AF934" i="3"/>
  <c r="AF979" i="3"/>
  <c r="AF1140" i="3"/>
  <c r="AF1054" i="3"/>
  <c r="AF1005" i="3"/>
  <c r="AF1169" i="3"/>
  <c r="AF1347" i="3"/>
  <c r="AF1080" i="3"/>
  <c r="AF1170" i="3"/>
  <c r="AF1479" i="3"/>
  <c r="AF1487" i="3"/>
  <c r="AF1664" i="3"/>
  <c r="AF1717" i="3"/>
  <c r="AF1301" i="3"/>
  <c r="AF2046" i="3"/>
  <c r="AF1380" i="3"/>
  <c r="AF1382" i="3"/>
  <c r="AF1346" i="3"/>
  <c r="AF1452" i="3"/>
  <c r="AF1057" i="3"/>
  <c r="AF1065" i="3"/>
  <c r="AF1106" i="3"/>
  <c r="AF1569" i="3"/>
  <c r="AF860" i="3"/>
  <c r="AF1447" i="3"/>
  <c r="AF829" i="3"/>
  <c r="AF821" i="3"/>
  <c r="AF1075" i="3"/>
  <c r="AF913" i="3"/>
  <c r="AF908" i="3"/>
  <c r="AF1006" i="3"/>
  <c r="AF787" i="3"/>
  <c r="AF817" i="3"/>
  <c r="AF820" i="3"/>
  <c r="AF768" i="3"/>
  <c r="AF1085" i="3"/>
  <c r="AF742" i="3"/>
  <c r="AF741" i="3"/>
  <c r="AF842" i="3"/>
  <c r="AF1246" i="3"/>
  <c r="AF738" i="3"/>
  <c r="AF794" i="3"/>
  <c r="AF883" i="3"/>
  <c r="AF675" i="3"/>
  <c r="AF827" i="3"/>
  <c r="AF727" i="3"/>
  <c r="AF722" i="3"/>
  <c r="AF958" i="3"/>
  <c r="AF746" i="3"/>
  <c r="AF700" i="3"/>
  <c r="AF189" i="3"/>
  <c r="AF653" i="3"/>
  <c r="AF607" i="3"/>
  <c r="AF764" i="3"/>
  <c r="AF711" i="3"/>
  <c r="AF567" i="3"/>
  <c r="AF149" i="3"/>
  <c r="AF540" i="3"/>
  <c r="AF1215" i="3"/>
  <c r="AF563" i="3"/>
  <c r="AF128" i="3"/>
  <c r="AF136" i="3"/>
  <c r="AF737" i="3"/>
  <c r="AF104" i="3"/>
  <c r="AF569" i="3"/>
  <c r="AF646" i="3"/>
  <c r="AF426" i="3"/>
  <c r="AF480" i="3"/>
  <c r="AF123" i="3"/>
  <c r="AF402" i="3"/>
  <c r="AF451" i="3"/>
  <c r="AF491" i="3"/>
  <c r="AF929" i="3"/>
  <c r="AF396" i="3"/>
  <c r="AF348" i="3"/>
  <c r="AF115" i="3"/>
  <c r="AF59" i="3"/>
  <c r="AF359" i="3"/>
  <c r="AF69" i="3"/>
  <c r="AF37" i="3"/>
  <c r="AF32" i="3"/>
  <c r="AF42" i="3"/>
  <c r="AF406" i="3"/>
  <c r="AF375" i="3"/>
  <c r="AF85" i="3"/>
  <c r="AF277" i="3"/>
  <c r="AF539" i="3"/>
  <c r="AF51" i="3"/>
  <c r="AF544" i="3"/>
  <c r="AF255" i="3"/>
  <c r="AF437" i="3"/>
  <c r="AF17" i="3"/>
  <c r="AF1657" i="3"/>
  <c r="AF10" i="3"/>
  <c r="AF405" i="3"/>
  <c r="AF70" i="3"/>
  <c r="AF60" i="3"/>
  <c r="AF258" i="3"/>
  <c r="AF453" i="3"/>
  <c r="AF16" i="3"/>
  <c r="AF331" i="3"/>
  <c r="AF445" i="3"/>
  <c r="AF1424" i="3"/>
  <c r="AF1411" i="3"/>
  <c r="AF1541" i="3"/>
  <c r="AF1288" i="3"/>
  <c r="AF1264" i="3"/>
  <c r="AF1248" i="3"/>
  <c r="AF1538" i="3"/>
  <c r="AF2096" i="3"/>
  <c r="AF1323" i="3"/>
  <c r="AF1390" i="3"/>
  <c r="AF1355" i="3"/>
  <c r="AF1800" i="3"/>
  <c r="AF1481" i="3"/>
  <c r="AF1648" i="3"/>
  <c r="AF1900" i="3"/>
  <c r="AF1830" i="3"/>
  <c r="AF1549" i="3"/>
  <c r="AF2135" i="3"/>
  <c r="AF1742" i="3"/>
  <c r="AF2008" i="3"/>
  <c r="AF1744" i="3"/>
  <c r="AF1575" i="3"/>
  <c r="AF1592" i="3"/>
  <c r="AF1628" i="3"/>
  <c r="AF1710" i="3"/>
  <c r="AF1658" i="3"/>
  <c r="AF1683" i="3"/>
  <c r="AF1721" i="3"/>
  <c r="AF1842" i="3"/>
  <c r="AF1923" i="3"/>
  <c r="AF1730" i="3"/>
  <c r="AF1780" i="3"/>
  <c r="AF1747" i="3"/>
  <c r="AF1968" i="3"/>
  <c r="AF1784" i="3"/>
  <c r="AF1799" i="3"/>
  <c r="AF1956" i="3"/>
  <c r="AF1880" i="3"/>
  <c r="AF2229" i="3"/>
  <c r="AF2040" i="3"/>
  <c r="AF2026" i="3"/>
  <c r="AF1909" i="3"/>
  <c r="AF2014" i="3"/>
  <c r="AF2197" i="3"/>
  <c r="AF1953" i="3"/>
  <c r="AF2079" i="3"/>
  <c r="AF1977" i="3"/>
  <c r="AF2228" i="3"/>
  <c r="AF2000" i="3"/>
  <c r="AF2044" i="3"/>
  <c r="AF2203" i="3"/>
  <c r="AF2141" i="3"/>
  <c r="AF2292" i="3"/>
  <c r="AF2192" i="3"/>
  <c r="AF2179" i="3"/>
  <c r="AF2085" i="3"/>
  <c r="AF2223" i="3"/>
  <c r="AF2126" i="3"/>
  <c r="AF2191" i="3"/>
  <c r="AF2217" i="3"/>
  <c r="AF2175" i="3"/>
  <c r="AF2447" i="3"/>
  <c r="AF2247" i="3"/>
  <c r="AF2423" i="3"/>
  <c r="AF2260" i="3"/>
  <c r="AF2329" i="3"/>
  <c r="AF2546" i="3"/>
  <c r="AF2249" i="3"/>
  <c r="AF2280" i="3"/>
  <c r="AF2281" i="3"/>
  <c r="AF2305" i="3"/>
  <c r="AF2275" i="3"/>
  <c r="AF2303" i="3"/>
  <c r="AF2413" i="3"/>
  <c r="AF2341" i="3"/>
  <c r="AF228" i="3"/>
  <c r="AF420" i="3"/>
  <c r="AF1263" i="3"/>
  <c r="AF209" i="3"/>
  <c r="D63" i="4" s="1"/>
  <c r="AF218" i="3"/>
  <c r="AF7" i="3"/>
  <c r="H82" i="4" s="1"/>
  <c r="AF201" i="3"/>
  <c r="AF329" i="3"/>
  <c r="AF224" i="3"/>
  <c r="AF11" i="3"/>
  <c r="J96" i="4" s="1"/>
  <c r="AF479" i="3"/>
  <c r="AF246" i="3"/>
  <c r="AF262" i="3"/>
  <c r="AF320" i="3"/>
  <c r="AF77" i="3"/>
  <c r="AF559" i="3"/>
  <c r="D47" i="4" s="1"/>
  <c r="AF276" i="3"/>
  <c r="AF702" i="3"/>
  <c r="AF127" i="3"/>
  <c r="AF234" i="3"/>
  <c r="H25" i="4" s="1"/>
  <c r="AF481" i="3"/>
  <c r="AF87" i="3"/>
  <c r="AF443" i="3"/>
  <c r="AF79" i="3"/>
  <c r="AF14" i="3"/>
  <c r="AF846" i="3"/>
  <c r="AF311" i="3"/>
  <c r="AF50" i="3"/>
  <c r="AF584" i="3"/>
  <c r="AF492" i="3"/>
  <c r="AF324" i="3"/>
  <c r="AF62" i="3"/>
  <c r="AF946" i="3"/>
  <c r="AF889" i="3"/>
  <c r="AF488" i="3"/>
  <c r="AF1043" i="3"/>
  <c r="AF1015" i="3"/>
  <c r="AF1228" i="3"/>
  <c r="AF441" i="3"/>
  <c r="AF603" i="3"/>
  <c r="AF499" i="3"/>
  <c r="AF576" i="3"/>
  <c r="AF589" i="3"/>
  <c r="AF447" i="3"/>
  <c r="D42" i="4" s="1"/>
  <c r="AF105" i="3"/>
  <c r="AF626" i="3"/>
  <c r="AF122" i="3"/>
  <c r="AF165" i="3"/>
  <c r="AF620" i="3"/>
  <c r="AF1817" i="3"/>
  <c r="AF591" i="3"/>
  <c r="AF1734" i="3"/>
  <c r="AF651" i="3"/>
  <c r="AF662" i="3"/>
  <c r="AF781" i="3"/>
  <c r="AF171" i="3"/>
  <c r="AF181" i="3"/>
  <c r="AF686" i="3"/>
  <c r="AF1155" i="3"/>
  <c r="AF785" i="3"/>
  <c r="AF1678" i="3"/>
  <c r="AF721" i="3"/>
  <c r="AF771" i="3"/>
  <c r="AF1050" i="3"/>
  <c r="AF778" i="3"/>
  <c r="AF826" i="3"/>
  <c r="AF885" i="3"/>
  <c r="AF918" i="3"/>
  <c r="AF1327" i="3"/>
  <c r="AF1651" i="3"/>
  <c r="AF1166" i="3"/>
  <c r="AF964" i="3"/>
  <c r="AF1092" i="3"/>
  <c r="AF955" i="3"/>
  <c r="AF2108" i="3"/>
  <c r="AF1045" i="3"/>
  <c r="AF1269" i="3"/>
  <c r="AF1079" i="3"/>
  <c r="AF1942" i="3"/>
  <c r="AF1259" i="3"/>
  <c r="AF1190" i="3"/>
  <c r="AF1226" i="3"/>
  <c r="AF1791" i="3"/>
  <c r="AF1753" i="3"/>
  <c r="AF1929" i="3"/>
  <c r="AF3697" i="3"/>
  <c r="AF4020" i="3"/>
  <c r="AF3437" i="3"/>
  <c r="AF3294" i="3"/>
  <c r="AF4181" i="3"/>
  <c r="AF3345" i="3"/>
  <c r="AF3133" i="3"/>
  <c r="AF2685" i="3"/>
  <c r="AF3612" i="3"/>
  <c r="AF4043" i="3"/>
  <c r="AF4312" i="3"/>
  <c r="AF4251" i="3"/>
  <c r="AF3580" i="3"/>
  <c r="AF3874" i="3"/>
  <c r="AF3526" i="3"/>
  <c r="AF4112" i="3"/>
  <c r="AF3856" i="3"/>
  <c r="AF4363" i="3"/>
  <c r="AF4236" i="3"/>
  <c r="AF4403" i="3"/>
  <c r="AF4528" i="3"/>
  <c r="AF4238" i="3"/>
  <c r="AF4399" i="3"/>
  <c r="AF3232" i="3"/>
  <c r="AF4593" i="3"/>
  <c r="AF4641" i="3"/>
  <c r="AF4056" i="3"/>
  <c r="AF3326" i="3"/>
  <c r="AF4695" i="3"/>
  <c r="AF4514" i="3"/>
  <c r="AF4734" i="3"/>
  <c r="AF3497" i="3"/>
  <c r="AF3990" i="3"/>
  <c r="AF3917" i="3"/>
  <c r="AF4748" i="3"/>
  <c r="AF4682" i="3"/>
  <c r="AF4435" i="3"/>
  <c r="AF4128" i="3"/>
  <c r="AF4054" i="3"/>
  <c r="AF4291" i="3"/>
  <c r="AF4756" i="3"/>
  <c r="AF3701" i="3"/>
  <c r="AF4638" i="3"/>
  <c r="AF3985" i="3"/>
  <c r="AF3277" i="3"/>
  <c r="AF4384" i="3"/>
  <c r="AF4839" i="3"/>
  <c r="AF4885" i="3"/>
  <c r="AF4793" i="3"/>
  <c r="AF4369" i="3"/>
  <c r="AF4900" i="3"/>
  <c r="AF4701" i="3"/>
  <c r="AF4122" i="3"/>
  <c r="AF4776" i="3"/>
  <c r="AF4831" i="3"/>
  <c r="AF4693" i="3"/>
  <c r="AF3813" i="3"/>
  <c r="AF5021" i="3"/>
  <c r="AF3522" i="3"/>
  <c r="AF4521" i="3"/>
  <c r="AF4740" i="3"/>
  <c r="AF4855" i="3"/>
  <c r="AF4648" i="3"/>
  <c r="AF4582" i="3"/>
  <c r="AF3858" i="3"/>
  <c r="AF5039" i="3"/>
  <c r="AF4908" i="3"/>
  <c r="AF4801" i="3"/>
  <c r="AF3892" i="3"/>
  <c r="AF5083" i="3"/>
  <c r="AF4881" i="3"/>
  <c r="AF3487" i="3"/>
  <c r="AF3704" i="3"/>
  <c r="AF4466" i="3"/>
  <c r="AF5153" i="3"/>
  <c r="AF4351" i="3"/>
  <c r="AF5069" i="3"/>
  <c r="AF4558" i="3"/>
  <c r="AF5051" i="3"/>
  <c r="AF4444" i="3"/>
  <c r="AF5143" i="3"/>
  <c r="AF3659" i="3"/>
  <c r="AF3889" i="3"/>
  <c r="AF4931" i="3"/>
  <c r="AF4145" i="3"/>
  <c r="AF2293" i="3"/>
  <c r="AF2571" i="3"/>
  <c r="AF2594" i="3"/>
  <c r="AF2345" i="3"/>
  <c r="AF2692" i="3"/>
  <c r="AF2325" i="3"/>
  <c r="AF2336" i="3"/>
  <c r="AF2333" i="3"/>
  <c r="AF2559" i="3"/>
  <c r="AF2825" i="3"/>
  <c r="AF2628" i="3"/>
  <c r="AF2660" i="3"/>
  <c r="AF2588" i="3"/>
  <c r="AF2775" i="3"/>
  <c r="AF2535" i="3"/>
  <c r="AF2735" i="3"/>
  <c r="AF2798" i="3"/>
  <c r="AF2358" i="3"/>
  <c r="AF2483" i="3"/>
  <c r="AF2931" i="3"/>
  <c r="AF2697" i="3"/>
  <c r="AF2955" i="3"/>
  <c r="AF2578" i="3"/>
  <c r="AF2854" i="3"/>
  <c r="AF2652" i="3"/>
  <c r="AF2993" i="3"/>
  <c r="AF2474" i="3"/>
  <c r="AF2477" i="3"/>
  <c r="AF2778" i="3"/>
  <c r="AF2933" i="3"/>
  <c r="AF2675" i="3"/>
  <c r="AF2908" i="3"/>
  <c r="AF2526" i="3"/>
  <c r="AF2722" i="3"/>
  <c r="AF2657" i="3"/>
  <c r="AF3090" i="3"/>
  <c r="AF2884" i="3"/>
  <c r="AF2817" i="3"/>
  <c r="AF2441" i="3"/>
  <c r="AF2668" i="3"/>
  <c r="AF2944" i="3"/>
  <c r="AF2836" i="3"/>
  <c r="AF2457" i="3"/>
  <c r="AF2826" i="3"/>
  <c r="AF3205" i="3"/>
  <c r="AF3157" i="3"/>
  <c r="AF2802" i="3"/>
  <c r="AF3012" i="3"/>
  <c r="AF3165" i="3"/>
  <c r="AF2856" i="3"/>
  <c r="AF2459" i="3"/>
  <c r="AF2533" i="3"/>
  <c r="AF2746" i="3"/>
  <c r="AF3258" i="3"/>
  <c r="AF2814" i="3"/>
  <c r="AF3075" i="3"/>
  <c r="AF3006" i="3"/>
  <c r="AF3201" i="3"/>
  <c r="AF3330" i="3"/>
  <c r="AF3254" i="3"/>
  <c r="AF3280" i="3"/>
  <c r="AF3403" i="3"/>
  <c r="AF2972" i="3"/>
  <c r="AF3453" i="3"/>
  <c r="AF3358" i="3"/>
  <c r="AF3191" i="3"/>
  <c r="AF3359" i="3"/>
  <c r="AF3234" i="3"/>
  <c r="AF3561" i="3"/>
  <c r="AF3297" i="3"/>
  <c r="AF2858" i="3"/>
  <c r="AF3183" i="3"/>
  <c r="AF3426" i="3"/>
  <c r="AF2805" i="3"/>
  <c r="AF3589" i="3"/>
  <c r="AF2752" i="3"/>
  <c r="AF3356" i="3"/>
  <c r="AF3655" i="3"/>
  <c r="AF3753" i="3"/>
  <c r="AF3130" i="3"/>
  <c r="AF3672" i="3"/>
  <c r="AF3800" i="3"/>
  <c r="AF3696" i="3"/>
  <c r="AF3224" i="3"/>
  <c r="AF3308" i="3"/>
  <c r="AF3244" i="3"/>
  <c r="AF3223" i="3"/>
  <c r="AF3553" i="3"/>
  <c r="AF3582" i="3"/>
  <c r="AF3102" i="3"/>
  <c r="AF3524" i="3"/>
  <c r="AF3303" i="3"/>
  <c r="AF3893" i="3"/>
  <c r="AF3794" i="3"/>
  <c r="AF3368" i="3"/>
  <c r="AF3930" i="3"/>
  <c r="AF3757" i="3"/>
  <c r="AF2564" i="3"/>
  <c r="AF3968" i="3"/>
  <c r="AF3684" i="3"/>
  <c r="AF3834" i="3"/>
  <c r="AF3052" i="3"/>
  <c r="AF4063" i="3"/>
  <c r="AF2828" i="3"/>
  <c r="AF3643" i="3"/>
  <c r="AF3838" i="3"/>
  <c r="AF3551" i="3"/>
  <c r="AF3554" i="3"/>
  <c r="AF3494" i="3"/>
  <c r="AF3334" i="3"/>
  <c r="AF3395" i="3"/>
  <c r="AF2915" i="3"/>
  <c r="AF3451" i="3"/>
  <c r="AF3178" i="3"/>
  <c r="AF3448" i="3"/>
  <c r="AF2598" i="3"/>
  <c r="AF3419" i="3"/>
  <c r="AF3155" i="3"/>
  <c r="AF3367" i="3"/>
  <c r="AF3481" i="3"/>
  <c r="AF2988" i="3"/>
  <c r="AF2909" i="3"/>
  <c r="AF3181" i="3"/>
  <c r="AF3512" i="3"/>
  <c r="AF3557" i="3"/>
  <c r="AF3016" i="3"/>
  <c r="AF3397" i="3"/>
  <c r="AF3726" i="3"/>
  <c r="AF3446" i="3"/>
  <c r="AF3686" i="3"/>
  <c r="AF3385" i="3"/>
  <c r="AF3855" i="3"/>
  <c r="AF3350" i="3"/>
  <c r="AF3407" i="3"/>
  <c r="AF3024" i="3"/>
  <c r="AF3302" i="3"/>
  <c r="AF3311" i="3"/>
  <c r="AF3766" i="3"/>
  <c r="AF3924" i="3"/>
  <c r="AF2936" i="3"/>
  <c r="AF2812" i="3"/>
  <c r="AF3456" i="3"/>
  <c r="AF3513" i="3"/>
  <c r="AF2999" i="3"/>
  <c r="AF4009" i="3"/>
  <c r="AF3050" i="3"/>
  <c r="AF3015" i="3"/>
  <c r="AF3562" i="3"/>
  <c r="AF3520" i="3"/>
  <c r="AF3970" i="3"/>
  <c r="AF4092" i="3"/>
  <c r="AF3958" i="3"/>
  <c r="AF3829" i="3"/>
  <c r="AF4114" i="3"/>
  <c r="AF3878" i="3"/>
  <c r="AF3715" i="3"/>
  <c r="AF3329" i="3"/>
  <c r="AF3682" i="3"/>
  <c r="AF4062" i="3"/>
  <c r="AF3827" i="3"/>
  <c r="AF3746" i="3"/>
  <c r="AF3231" i="3"/>
  <c r="AF3954" i="3"/>
  <c r="AF4085" i="3"/>
  <c r="AF3488" i="3"/>
  <c r="AF4213" i="3"/>
  <c r="AF4111" i="3"/>
  <c r="AF4270" i="3"/>
  <c r="AF3768" i="3"/>
  <c r="AF4212" i="3"/>
  <c r="AF4005" i="3"/>
  <c r="AF4154" i="3"/>
  <c r="AF2827" i="3"/>
  <c r="AF3951" i="3"/>
  <c r="AF2739" i="3"/>
  <c r="AF3995" i="3"/>
  <c r="AF3937" i="3"/>
  <c r="AF4134" i="3"/>
  <c r="AF3542" i="3"/>
  <c r="AF3825" i="3"/>
  <c r="AF3929" i="3"/>
  <c r="AF2456" i="3"/>
  <c r="AF3703" i="3"/>
  <c r="AF3852" i="3"/>
  <c r="AF3721" i="3"/>
  <c r="AF4387" i="3"/>
  <c r="AF4061" i="3"/>
  <c r="AF4408" i="3"/>
  <c r="AF4471" i="3"/>
  <c r="AF3246" i="3"/>
  <c r="AF3667" i="3"/>
  <c r="AF4068" i="3"/>
  <c r="AF4116" i="3"/>
  <c r="AF3969" i="3"/>
  <c r="AF4542" i="3"/>
  <c r="AF4219" i="3"/>
  <c r="AF3473" i="3"/>
  <c r="AF4429" i="3"/>
  <c r="AF4060" i="3"/>
  <c r="AF4501" i="3"/>
  <c r="AF4484" i="3"/>
  <c r="AF4608" i="3"/>
  <c r="AF4168" i="3"/>
  <c r="AF4237" i="3"/>
  <c r="AF4522" i="3"/>
  <c r="AF4203" i="3"/>
  <c r="AF4052" i="3"/>
  <c r="AF4450" i="3"/>
  <c r="AF4226" i="3"/>
  <c r="AF4496" i="3"/>
  <c r="AF4621" i="3"/>
  <c r="AF4639" i="3"/>
  <c r="AF2761" i="3"/>
  <c r="AF4563" i="3"/>
  <c r="AF3845" i="3"/>
  <c r="AF4718" i="3"/>
  <c r="AF4736" i="3"/>
  <c r="AF3918" i="3"/>
  <c r="AF4314" i="3"/>
  <c r="AF3914" i="3"/>
  <c r="AF3974" i="3"/>
  <c r="AF3466" i="3"/>
  <c r="AF4765" i="3"/>
  <c r="AF3886" i="3"/>
  <c r="AF3736" i="3"/>
  <c r="AF3515" i="3"/>
  <c r="AF3645" i="3"/>
  <c r="AF4158" i="3"/>
  <c r="AF4137" i="3"/>
  <c r="AF4245" i="3"/>
  <c r="AF3922" i="3"/>
  <c r="AF3346" i="3"/>
  <c r="AF4717" i="3"/>
  <c r="AF4138" i="3"/>
  <c r="AF4777" i="3"/>
  <c r="AF4842" i="3"/>
  <c r="AF4783" i="3"/>
  <c r="AF4572" i="3"/>
  <c r="AF4644" i="3"/>
  <c r="AF4623" i="3"/>
  <c r="AF4372" i="3"/>
  <c r="AF4887" i="3"/>
  <c r="AF4872" i="3"/>
  <c r="AF4511" i="3"/>
  <c r="AF4418" i="3"/>
  <c r="AF3677" i="3"/>
  <c r="AF4565" i="3"/>
  <c r="AF4525" i="3"/>
  <c r="AF4919" i="3"/>
  <c r="AF4274" i="3"/>
  <c r="AF4875" i="3"/>
  <c r="AF3601" i="3"/>
  <c r="AF4667" i="3"/>
  <c r="AF4838" i="3"/>
  <c r="AF3650" i="3"/>
  <c r="AF4345" i="3"/>
  <c r="AF4909" i="3"/>
  <c r="AF3777" i="3"/>
  <c r="AF4760" i="3"/>
  <c r="AF4482" i="3"/>
  <c r="AF3490" i="3"/>
  <c r="AF4927" i="3"/>
  <c r="AF4604" i="3"/>
  <c r="AF4391" i="3"/>
  <c r="AF4833" i="3"/>
  <c r="AF4968" i="3"/>
  <c r="AF4217" i="3"/>
  <c r="AF3637" i="3"/>
  <c r="AF3521" i="3"/>
  <c r="AF3289" i="3"/>
  <c r="AF5044" i="3"/>
  <c r="AF4487" i="3"/>
  <c r="AF4969" i="3"/>
  <c r="AF4059" i="3"/>
  <c r="AF4998" i="3"/>
  <c r="AF2400" i="3"/>
  <c r="AF5002" i="3"/>
  <c r="AF5020" i="3"/>
  <c r="AF3765" i="3"/>
  <c r="AF5049" i="3"/>
  <c r="AF4331" i="3"/>
  <c r="AF2620" i="3"/>
  <c r="AF4984" i="3"/>
  <c r="AF4259" i="3"/>
  <c r="AF3907" i="3"/>
  <c r="AF5074" i="3"/>
  <c r="AF3836" i="3"/>
  <c r="AF4949" i="3"/>
  <c r="AF3135" i="3"/>
  <c r="AF4294" i="3"/>
  <c r="AF4802" i="3"/>
  <c r="AF4576" i="3"/>
  <c r="AF4825" i="3"/>
  <c r="AF4933" i="3"/>
  <c r="AF4150" i="3"/>
  <c r="AF4976" i="3"/>
  <c r="AF4515" i="3"/>
  <c r="AF4721" i="3"/>
  <c r="AF4476" i="3"/>
  <c r="AF4633" i="3"/>
  <c r="AF4256" i="3"/>
  <c r="AF4412" i="3"/>
  <c r="AF4499" i="3"/>
  <c r="AF5156" i="3"/>
  <c r="AF3171" i="3"/>
  <c r="AF4523" i="3"/>
  <c r="AF4687" i="3"/>
  <c r="AF5055" i="3"/>
  <c r="AF4357" i="3"/>
  <c r="AF5131" i="3"/>
  <c r="AF4920" i="3"/>
  <c r="AF5112" i="3"/>
  <c r="AF4073" i="3"/>
  <c r="AF5188" i="3"/>
  <c r="AF5186" i="3"/>
  <c r="AF4437" i="3"/>
  <c r="AF5057" i="3"/>
  <c r="AF4506" i="3"/>
  <c r="AF4982" i="3"/>
  <c r="AF3608" i="3"/>
  <c r="AF5219" i="3"/>
  <c r="AF4417" i="3"/>
  <c r="AF5109" i="3"/>
  <c r="AF3912" i="3"/>
  <c r="AF4851" i="3"/>
  <c r="AF4977" i="3"/>
  <c r="AF5129" i="3"/>
  <c r="AF5245" i="3"/>
  <c r="AF4958" i="3"/>
  <c r="AF4438" i="3"/>
  <c r="AF3944" i="3"/>
  <c r="AF3758" i="3"/>
  <c r="AF5035" i="3"/>
  <c r="AF3504" i="3"/>
  <c r="AF4520" i="3"/>
  <c r="AF5267" i="3"/>
  <c r="AF5232" i="3"/>
  <c r="AF4120" i="3"/>
  <c r="AF3209" i="3"/>
  <c r="AF3695" i="3"/>
  <c r="AF3598" i="3"/>
  <c r="AF4318" i="3"/>
  <c r="AF4235" i="3"/>
  <c r="AF3723" i="3"/>
  <c r="AF4557" i="3"/>
  <c r="AF3260" i="3"/>
  <c r="AF4280" i="3"/>
  <c r="AF4460" i="3"/>
  <c r="AF4647" i="3"/>
  <c r="AF4588" i="3"/>
  <c r="AF4663" i="3"/>
  <c r="AF4616" i="3"/>
  <c r="AF4661" i="3"/>
  <c r="AF4305" i="3"/>
  <c r="AF4600" i="3"/>
  <c r="AF4704" i="3"/>
  <c r="AF3139" i="3"/>
  <c r="AF3959" i="3"/>
  <c r="AF4099" i="3"/>
  <c r="AF3649" i="3"/>
  <c r="AF2958" i="3"/>
  <c r="AF4615" i="3"/>
  <c r="AF3772" i="3"/>
  <c r="AF4397" i="3"/>
  <c r="AF4794" i="3"/>
  <c r="AF3180" i="3"/>
  <c r="AF4070" i="3"/>
  <c r="AF2726" i="3"/>
  <c r="AF4172" i="3"/>
  <c r="AF4602" i="3"/>
  <c r="AF4834" i="3"/>
  <c r="AF4440" i="3"/>
  <c r="AF4727" i="3"/>
  <c r="AF3628" i="3"/>
  <c r="AF4835" i="3"/>
  <c r="AF3962" i="3"/>
  <c r="AF2517" i="3"/>
  <c r="AF4883" i="3"/>
  <c r="AF4196" i="3"/>
  <c r="AF4475" i="3"/>
  <c r="AF3393" i="3"/>
  <c r="AF3096" i="3"/>
  <c r="AF3776" i="3"/>
  <c r="AF3631" i="3"/>
  <c r="AF3353" i="3"/>
  <c r="AF3693" i="3"/>
  <c r="AF3252" i="3"/>
  <c r="AF4044" i="3"/>
  <c r="AF4863" i="3"/>
  <c r="AF4856" i="3"/>
  <c r="AF2990" i="3"/>
  <c r="AF3955" i="3"/>
  <c r="AF3104" i="3"/>
  <c r="AF2925" i="3"/>
  <c r="AF3464" i="3"/>
  <c r="AF4146" i="3"/>
  <c r="AF4678" i="3"/>
  <c r="AF4952" i="3"/>
  <c r="AF4809" i="3"/>
  <c r="AF5037" i="3"/>
  <c r="AF3673" i="3"/>
  <c r="AF3217" i="3"/>
  <c r="AF4944" i="3"/>
  <c r="AF4074" i="3"/>
  <c r="AF3229" i="3"/>
  <c r="AF3468" i="3"/>
  <c r="AF4850" i="3"/>
  <c r="AF5041" i="3"/>
  <c r="AF3806" i="3"/>
  <c r="AF4323" i="3"/>
  <c r="AF4551" i="3"/>
  <c r="AF5118" i="3"/>
  <c r="AF4368" i="3"/>
  <c r="AF3994" i="3"/>
  <c r="AF2897" i="3"/>
  <c r="AF5033" i="3"/>
  <c r="AF4508" i="3"/>
  <c r="AF4370" i="3"/>
  <c r="AF5150" i="3"/>
  <c r="AF4921" i="3"/>
  <c r="AF4431" i="3"/>
  <c r="AF5151" i="3"/>
  <c r="AF5014" i="3"/>
  <c r="AF1134" i="3"/>
  <c r="AF1720" i="3"/>
  <c r="AF1427" i="3"/>
  <c r="AF1066" i="3"/>
  <c r="AF1282" i="3"/>
  <c r="AF1123" i="3"/>
  <c r="AF1286" i="3"/>
  <c r="AF1162" i="3"/>
  <c r="AF2049" i="3"/>
  <c r="AF1175" i="3"/>
  <c r="AF1203" i="3"/>
  <c r="AF1553" i="3"/>
  <c r="AF1906" i="3"/>
  <c r="AF1381" i="3"/>
  <c r="AF1296" i="3"/>
  <c r="AF1470" i="3"/>
  <c r="AF1469" i="3"/>
  <c r="AF1396" i="3"/>
  <c r="AF1463" i="3"/>
  <c r="AF1495" i="3"/>
  <c r="AF1466" i="3"/>
  <c r="AF1633" i="3"/>
  <c r="AF1763" i="3"/>
  <c r="AF1669" i="3"/>
  <c r="AF1862" i="3"/>
  <c r="AF1656" i="3"/>
  <c r="AF1918" i="3"/>
  <c r="AF2119" i="3"/>
  <c r="AF1758" i="3"/>
  <c r="AF1778" i="3"/>
  <c r="AF1779" i="3"/>
  <c r="AF1806" i="3"/>
  <c r="AF1922" i="3"/>
  <c r="AF1869" i="3"/>
  <c r="AF1894" i="3"/>
  <c r="AF1995" i="3"/>
  <c r="AF2012" i="3"/>
  <c r="AF1978" i="3"/>
  <c r="AF2186" i="3"/>
  <c r="AF2227" i="3"/>
  <c r="AF2208" i="3"/>
  <c r="AF2153" i="3"/>
  <c r="AF2236" i="3"/>
  <c r="AF2151" i="3"/>
  <c r="AF2124" i="3"/>
  <c r="AF2359" i="3"/>
  <c r="AF2188" i="3"/>
  <c r="AF2259" i="3"/>
  <c r="AF2269" i="3"/>
  <c r="AF2295" i="3"/>
  <c r="AF2439" i="3"/>
  <c r="AF2612" i="3"/>
  <c r="AF2365" i="3"/>
  <c r="AF2809" i="3"/>
  <c r="AF2574" i="3"/>
  <c r="AF2577" i="3"/>
  <c r="AF2859" i="3"/>
  <c r="AF2509" i="3"/>
  <c r="AF2659" i="3"/>
  <c r="AF2973" i="3"/>
  <c r="AF2695" i="3"/>
  <c r="AF3206" i="3"/>
  <c r="AF3068" i="3"/>
  <c r="AF3129" i="3"/>
  <c r="AF2773" i="3"/>
  <c r="AF2818" i="3"/>
  <c r="AF2888" i="3"/>
  <c r="AF2951" i="3"/>
  <c r="AF3567" i="3"/>
  <c r="AF3093" i="3"/>
  <c r="AF3136" i="3"/>
  <c r="AF3503" i="3"/>
  <c r="AF3678" i="3"/>
  <c r="AF2942" i="3"/>
  <c r="AF2997" i="3"/>
  <c r="AF3411" i="3"/>
  <c r="AF2529" i="3"/>
  <c r="AF3881" i="3"/>
  <c r="AF3762" i="3"/>
  <c r="AF3347" i="3"/>
  <c r="AF2848" i="3"/>
  <c r="AF4030" i="3"/>
  <c r="AF3239" i="3"/>
  <c r="AF3775" i="3"/>
  <c r="AF3523" i="3"/>
  <c r="AF3210" i="3"/>
  <c r="AF3066" i="3"/>
  <c r="AF3469" i="3"/>
  <c r="AF2989" i="3"/>
  <c r="AF3351" i="3"/>
  <c r="AF3525" i="3"/>
  <c r="AF3569" i="3"/>
  <c r="AF4189" i="3"/>
  <c r="AF4121" i="3"/>
  <c r="AF4405" i="3"/>
  <c r="AF3236" i="3"/>
  <c r="AF3550" i="3"/>
  <c r="AF4029" i="3"/>
  <c r="AF3069" i="3"/>
  <c r="AF2397" i="3"/>
  <c r="AF1476" i="3"/>
  <c r="AF631" i="3"/>
  <c r="AF638" i="3"/>
  <c r="AF615" i="3"/>
  <c r="AF1985" i="3"/>
  <c r="AF2146" i="3"/>
  <c r="AF516" i="3"/>
  <c r="AF135" i="3"/>
  <c r="AF556" i="3"/>
  <c r="AF757" i="3"/>
  <c r="AF602" i="3"/>
  <c r="AF1516" i="3"/>
  <c r="AF529" i="3"/>
  <c r="AF1086" i="3"/>
  <c r="AF470" i="3"/>
  <c r="AF101" i="3"/>
  <c r="AF460" i="3"/>
  <c r="AF1111" i="3"/>
  <c r="AF434" i="3"/>
  <c r="AF960" i="3"/>
  <c r="AF683" i="3"/>
  <c r="AF582" i="3"/>
  <c r="AF1442" i="3"/>
  <c r="AF745" i="3"/>
  <c r="AF450" i="3"/>
  <c r="AF109" i="3"/>
  <c r="AF439" i="3"/>
  <c r="AF1737" i="3"/>
  <c r="AF601" i="3"/>
  <c r="AF423" i="3"/>
  <c r="AF140" i="3"/>
  <c r="AF347" i="3"/>
  <c r="AF56" i="3"/>
  <c r="AF429" i="3"/>
  <c r="AF712" i="3"/>
  <c r="AF407" i="3"/>
  <c r="AF394" i="3"/>
  <c r="AF291" i="3"/>
  <c r="AF107" i="3"/>
  <c r="AF421" i="3"/>
  <c r="AF726" i="3"/>
  <c r="AF1407" i="3"/>
  <c r="AF2130" i="3"/>
  <c r="AF275" i="3"/>
  <c r="AF307" i="3"/>
  <c r="AF265" i="3"/>
  <c r="AF806" i="3"/>
  <c r="AF401" i="3"/>
  <c r="AF1133" i="3"/>
  <c r="AF608" i="3"/>
  <c r="AF880" i="3"/>
  <c r="AF250" i="3"/>
  <c r="AF356" i="3"/>
  <c r="AF120" i="3"/>
  <c r="AF83" i="3"/>
  <c r="AF1711" i="3"/>
  <c r="AF782" i="3"/>
  <c r="AF302" i="3"/>
  <c r="AF912" i="3"/>
  <c r="AF274" i="3"/>
  <c r="AF1571" i="3"/>
  <c r="AF658" i="3"/>
  <c r="AF526" i="3"/>
  <c r="AF6" i="3"/>
  <c r="AF64" i="3"/>
  <c r="AF360" i="3"/>
  <c r="AF183" i="3"/>
  <c r="AF55" i="3"/>
  <c r="AF948" i="3"/>
  <c r="AF233" i="3"/>
  <c r="AF1290" i="3"/>
  <c r="AF239" i="3"/>
  <c r="AF546" i="3"/>
  <c r="AF205" i="3"/>
  <c r="AF222" i="3"/>
  <c r="B71" i="4" s="1"/>
  <c r="AF848" i="3"/>
  <c r="AF217" i="3"/>
  <c r="B67" i="4" s="1"/>
  <c r="AF4" i="3"/>
  <c r="AF376" i="3"/>
  <c r="AF219" i="3"/>
  <c r="AF1273" i="3"/>
  <c r="AF261" i="3"/>
  <c r="AF851" i="3"/>
  <c r="AF244" i="3"/>
  <c r="AF2132" i="3"/>
  <c r="AF5" i="3"/>
  <c r="AF338" i="3"/>
  <c r="AF2054" i="3"/>
  <c r="AF313" i="3"/>
  <c r="AF475" i="3"/>
  <c r="AF1237" i="3"/>
  <c r="AF271" i="3"/>
  <c r="AF419" i="3"/>
  <c r="AF855" i="3"/>
  <c r="AF374" i="3"/>
  <c r="AF1422" i="3"/>
  <c r="AF400" i="3"/>
  <c r="AF19" i="3"/>
  <c r="AF248" i="3"/>
  <c r="AF118" i="3"/>
  <c r="AF39" i="3"/>
  <c r="AF1058" i="3"/>
  <c r="AF844" i="3"/>
  <c r="AF903" i="3"/>
  <c r="AF497" i="3"/>
  <c r="AF466" i="3"/>
  <c r="AF605" i="3"/>
  <c r="AF340" i="3"/>
  <c r="AF510" i="3"/>
  <c r="G43" i="4" s="1"/>
  <c r="AF624" i="3"/>
  <c r="AF288" i="3"/>
  <c r="AF333" i="3"/>
  <c r="AF449" i="3"/>
  <c r="AF287" i="3"/>
  <c r="AF1406" i="3"/>
  <c r="AF94" i="3"/>
  <c r="AF509" i="3"/>
  <c r="AF381" i="3"/>
  <c r="AF363" i="3"/>
  <c r="AF548" i="3"/>
  <c r="AF158" i="3"/>
  <c r="AF2025" i="3"/>
  <c r="AF395" i="3"/>
  <c r="AF384" i="3"/>
  <c r="AF78" i="3"/>
  <c r="AF424" i="3"/>
  <c r="AF410" i="3"/>
  <c r="C39" i="4" s="1"/>
  <c r="AF151" i="3"/>
  <c r="AF1037" i="3"/>
  <c r="AF543" i="3"/>
  <c r="AF847" i="3"/>
  <c r="AF471" i="3"/>
  <c r="AF667" i="3"/>
  <c r="AF849" i="3"/>
  <c r="AF1124" i="3"/>
  <c r="AF131" i="3"/>
  <c r="AF570" i="3"/>
  <c r="AF574" i="3"/>
  <c r="AF612" i="3"/>
  <c r="AF1949" i="3"/>
  <c r="AF164" i="3"/>
  <c r="AF625" i="3"/>
  <c r="AF1255" i="3"/>
  <c r="AF884" i="3"/>
  <c r="AF777" i="3"/>
  <c r="AF830" i="3"/>
  <c r="AF172" i="3"/>
  <c r="AF1335" i="3"/>
  <c r="AF665" i="3"/>
  <c r="AF865" i="3"/>
  <c r="AF788" i="3"/>
  <c r="AF180" i="3"/>
  <c r="AF779" i="3"/>
  <c r="AF729" i="3"/>
  <c r="AF828" i="3"/>
  <c r="AF915" i="3"/>
  <c r="AF197" i="3"/>
  <c r="AF1439" i="3"/>
  <c r="AF747" i="3"/>
  <c r="AF766" i="3"/>
  <c r="AF1504" i="3"/>
  <c r="AF762" i="3"/>
  <c r="AF802" i="3"/>
  <c r="AF852" i="3"/>
  <c r="AF2170" i="3"/>
  <c r="AF803" i="3"/>
  <c r="AF1351" i="3"/>
  <c r="AF1002" i="3"/>
  <c r="AF1137" i="3"/>
  <c r="AF941" i="3"/>
  <c r="AF870" i="3"/>
  <c r="AF1484" i="3"/>
  <c r="AF910" i="3"/>
  <c r="AF1552" i="3"/>
  <c r="AF1076" i="3"/>
  <c r="AF927" i="3"/>
  <c r="AF933" i="3"/>
  <c r="AF1000" i="3"/>
  <c r="AF1192" i="3"/>
  <c r="AF1158" i="3"/>
  <c r="AF1478" i="3"/>
  <c r="AF1149" i="3"/>
  <c r="AF1716" i="3"/>
  <c r="AF1180" i="3"/>
  <c r="AF1601" i="3"/>
  <c r="AF2082" i="3"/>
  <c r="AF1338" i="3"/>
  <c r="AF1394" i="3"/>
  <c r="AF1281" i="3"/>
  <c r="AF1358" i="3"/>
  <c r="AF1185" i="3"/>
  <c r="AF1216" i="3"/>
  <c r="AF1218" i="3"/>
  <c r="AF1397" i="3"/>
  <c r="AF1376" i="3"/>
  <c r="AF1373" i="3"/>
  <c r="AF1285" i="3"/>
  <c r="AF2207" i="3"/>
  <c r="AF1384" i="3"/>
  <c r="AF1361" i="3"/>
  <c r="AF1632" i="3"/>
  <c r="AF1395" i="3"/>
  <c r="AF1530" i="3"/>
  <c r="AF1703" i="3"/>
  <c r="AF1603" i="3"/>
  <c r="AF1713" i="3"/>
  <c r="AF1583" i="3"/>
  <c r="AF1634" i="3"/>
  <c r="AF1639" i="3"/>
  <c r="AF1626" i="3"/>
  <c r="AF1932" i="3"/>
  <c r="AF1677" i="3"/>
  <c r="AF1755" i="3"/>
  <c r="AF1802" i="3"/>
  <c r="AF2048" i="3"/>
  <c r="AF1890" i="3"/>
  <c r="AF1881" i="3"/>
  <c r="AF1063" i="3"/>
  <c r="AF1062" i="3"/>
  <c r="AF1044" i="3"/>
  <c r="AF1197" i="3"/>
  <c r="AF1087" i="3"/>
  <c r="AF1082" i="3"/>
  <c r="AF1898" i="3"/>
  <c r="AF1073" i="3"/>
  <c r="AF1119" i="3"/>
  <c r="AF1497" i="3"/>
  <c r="AF1156" i="3"/>
  <c r="AF1097" i="3"/>
  <c r="AF1279" i="3"/>
  <c r="AF1127" i="3"/>
  <c r="AF1251" i="3"/>
  <c r="AF1145" i="3"/>
  <c r="AF1177" i="3"/>
  <c r="AF1312" i="3"/>
  <c r="AF1325" i="3"/>
  <c r="AF1393" i="3"/>
  <c r="AF833" i="3"/>
  <c r="AF890" i="3"/>
  <c r="AF920" i="3"/>
  <c r="AF867" i="3"/>
  <c r="AF836" i="3"/>
  <c r="AF861" i="3"/>
  <c r="AF951" i="3"/>
  <c r="AF1792" i="3"/>
  <c r="AF945" i="3"/>
  <c r="AF873" i="3"/>
  <c r="AF2088" i="3"/>
  <c r="AF815" i="3"/>
  <c r="AF774" i="3"/>
  <c r="AF767" i="3"/>
  <c r="AF3983" i="3"/>
  <c r="AF4303" i="3"/>
  <c r="AF4349" i="3"/>
  <c r="AF4926" i="3"/>
  <c r="AF4975" i="3"/>
  <c r="AF4489" i="3"/>
  <c r="AF4223" i="3"/>
  <c r="AF4343" i="3"/>
  <c r="AF4567" i="3"/>
  <c r="AF5300" i="3"/>
  <c r="AF4204" i="3"/>
  <c r="AF4569" i="3"/>
  <c r="AF5309" i="3"/>
  <c r="AF5117" i="3"/>
  <c r="AF4775" i="3"/>
  <c r="AF5276" i="3"/>
  <c r="AF4573" i="3"/>
  <c r="AF5048" i="3"/>
  <c r="AF5331" i="3"/>
  <c r="AF5273" i="3"/>
  <c r="AF5317" i="3"/>
  <c r="AF5199" i="3"/>
  <c r="AF4261" i="3"/>
  <c r="AF4610" i="3"/>
  <c r="AF5203" i="3"/>
  <c r="AF5171" i="3"/>
  <c r="AF4689" i="3"/>
  <c r="AF5155" i="3"/>
  <c r="AF5332" i="3"/>
  <c r="AF5220" i="3"/>
  <c r="AF4823" i="3"/>
  <c r="AF5067" i="3"/>
  <c r="AF5242" i="3"/>
  <c r="AF5056" i="3"/>
  <c r="AF2788" i="3"/>
  <c r="AF3877" i="3"/>
  <c r="AF4808" i="3"/>
  <c r="AF3664" i="3"/>
  <c r="AF4113" i="3"/>
  <c r="AF4994" i="3"/>
  <c r="AF3862" i="3"/>
  <c r="AF5162" i="3"/>
  <c r="AF5307" i="3"/>
  <c r="AF3606" i="3"/>
  <c r="AF4335" i="3"/>
  <c r="AF5240" i="3"/>
  <c r="AF4315" i="3"/>
  <c r="AF4290" i="3"/>
  <c r="AF5409" i="3"/>
  <c r="AF4827" i="3"/>
  <c r="AF2729" i="3"/>
  <c r="AF5390" i="3"/>
  <c r="AF5347" i="3"/>
  <c r="AF5424" i="3"/>
  <c r="AF4115" i="3"/>
  <c r="AF4201" i="3"/>
  <c r="AF5089" i="3"/>
  <c r="AF5194" i="3"/>
  <c r="AF3011" i="3"/>
  <c r="AF4747" i="3"/>
  <c r="AF5241" i="3"/>
  <c r="AF4657" i="3"/>
  <c r="AF5381" i="3"/>
  <c r="AF4320" i="3"/>
  <c r="AF5007" i="3"/>
  <c r="AF5236" i="3"/>
  <c r="AF4928" i="3"/>
  <c r="AF5319" i="3"/>
  <c r="AF4380" i="3"/>
  <c r="AF3577" i="3"/>
  <c r="AF5243" i="3"/>
  <c r="AF5426" i="3"/>
  <c r="AF4705" i="3"/>
  <c r="AF5462" i="3"/>
  <c r="AF4659" i="3"/>
  <c r="AF5316" i="3"/>
  <c r="AF4596" i="3"/>
  <c r="AF4228" i="3"/>
  <c r="AF5102" i="3"/>
  <c r="AF4626" i="3"/>
  <c r="AF5475" i="3"/>
  <c r="AF4233" i="3"/>
  <c r="AF5100" i="3"/>
  <c r="AF5075" i="3"/>
  <c r="AF5465" i="3"/>
  <c r="AF4359" i="3"/>
  <c r="AF4767" i="3"/>
  <c r="AF5370" i="3"/>
  <c r="AF3782" i="3"/>
  <c r="AF4367" i="3"/>
  <c r="AF3261" i="3"/>
  <c r="AF3745" i="3"/>
  <c r="AF5477" i="3"/>
  <c r="AF5107" i="3"/>
  <c r="AF5459" i="3"/>
  <c r="AF5213" i="3"/>
  <c r="AF5082" i="3"/>
  <c r="AF3669" i="3"/>
  <c r="AF5451" i="3"/>
  <c r="AF5353" i="3"/>
  <c r="AF4622" i="3"/>
  <c r="AF4617" i="3"/>
  <c r="AF5018" i="3"/>
  <c r="AF5289" i="3"/>
  <c r="AF5515" i="3"/>
  <c r="AF3184" i="3"/>
  <c r="AF4543" i="3"/>
  <c r="AF4263" i="3"/>
  <c r="AF3743" i="3"/>
  <c r="AF5256" i="3"/>
  <c r="AF4690" i="3"/>
  <c r="AF5517" i="3"/>
  <c r="AF5403" i="3"/>
  <c r="AF5214" i="3"/>
  <c r="AF3700" i="3"/>
  <c r="AF5500" i="3"/>
  <c r="AF3636" i="3"/>
  <c r="AF5327" i="3"/>
  <c r="AF3648" i="3"/>
  <c r="AF4104" i="3"/>
  <c r="AF5474" i="3"/>
  <c r="AF5072" i="3"/>
  <c r="AF5015" i="3"/>
  <c r="AF4454" i="3"/>
  <c r="AF4445" i="3"/>
  <c r="AF5246" i="3"/>
  <c r="AF4087" i="3"/>
  <c r="AF5413" i="3"/>
  <c r="AF4904" i="3"/>
  <c r="AF5181" i="3"/>
  <c r="AF4199" i="3"/>
  <c r="AF3185" i="3"/>
  <c r="AF3295" i="3"/>
  <c r="AF5024" i="3"/>
  <c r="AF4548" i="3"/>
  <c r="AF3920" i="3"/>
  <c r="AF5506" i="3"/>
  <c r="AF3910" i="3"/>
  <c r="AF3629" i="3"/>
  <c r="AF5063" i="3"/>
  <c r="AF5027" i="3"/>
  <c r="AF5490" i="3"/>
  <c r="AF3906" i="3"/>
  <c r="AF5443" i="3"/>
  <c r="AF5420" i="3"/>
  <c r="AF4672" i="3"/>
  <c r="AF5449" i="3"/>
  <c r="AF5060" i="3"/>
  <c r="AF3559" i="3"/>
  <c r="AF5486" i="3"/>
  <c r="AF4517" i="3"/>
  <c r="AF4985" i="3"/>
  <c r="AF4662" i="3"/>
  <c r="AF3926" i="3"/>
  <c r="AF3017" i="3"/>
  <c r="AF4210" i="3"/>
  <c r="AF5461" i="3"/>
  <c r="AF4416" i="3"/>
  <c r="AF5178" i="3"/>
  <c r="AF5452" i="3"/>
  <c r="AF5325" i="3"/>
  <c r="AF5266" i="3"/>
  <c r="AF4033" i="3"/>
  <c r="AF5315" i="3"/>
  <c r="AF4093" i="3"/>
  <c r="AF5447" i="3"/>
  <c r="AF5444" i="3"/>
  <c r="AF5073" i="3"/>
  <c r="AF5167" i="3"/>
  <c r="AF5311" i="3"/>
  <c r="AF5212" i="3"/>
  <c r="AF3735" i="3"/>
  <c r="AF4597" i="3"/>
  <c r="AF5323" i="3"/>
  <c r="AF4537" i="3"/>
  <c r="AF5367" i="3"/>
  <c r="AF5404" i="3"/>
  <c r="AF5274" i="3"/>
  <c r="AF3737" i="3"/>
  <c r="AF3880" i="3"/>
  <c r="AF4642" i="3"/>
  <c r="AF5421" i="3"/>
  <c r="AF3945" i="3"/>
  <c r="AF5328" i="3"/>
  <c r="AF4157" i="3"/>
  <c r="AF5371" i="3"/>
  <c r="AF5011" i="3"/>
  <c r="AF4329" i="3"/>
  <c r="AF4188" i="3"/>
  <c r="AF3505" i="3"/>
  <c r="AF5271" i="3"/>
  <c r="AF5278" i="3"/>
  <c r="AF3837" i="3"/>
  <c r="AF4110" i="3"/>
  <c r="AF5385" i="3"/>
  <c r="AF5378" i="3"/>
  <c r="AF3599" i="3"/>
  <c r="AF4174" i="3"/>
  <c r="AF5372" i="3"/>
  <c r="AF3324" i="3"/>
  <c r="AF4447" i="3"/>
  <c r="AF3591" i="3"/>
  <c r="AF3578" i="3"/>
  <c r="AF5068" i="3"/>
  <c r="AF4788" i="3"/>
  <c r="AF5005" i="3"/>
  <c r="AF4959" i="3"/>
  <c r="AF5344" i="3"/>
  <c r="AF4125" i="3"/>
  <c r="AF4513" i="3"/>
  <c r="AF4680" i="3"/>
  <c r="AF5032" i="3"/>
  <c r="AF4465" i="3"/>
  <c r="AF3156" i="3"/>
  <c r="AF5306" i="3"/>
  <c r="AF5062" i="3"/>
  <c r="AF5296" i="3"/>
  <c r="AF3058" i="3"/>
  <c r="AF4584" i="3"/>
  <c r="AF5248" i="3"/>
  <c r="AF5284" i="3"/>
  <c r="AF5280" i="3"/>
  <c r="AF5215" i="3"/>
  <c r="AF3733" i="3"/>
  <c r="AF5263" i="3"/>
  <c r="AF3607" i="3"/>
  <c r="AF4546" i="3"/>
  <c r="AF5259" i="3"/>
  <c r="AF4930" i="3"/>
  <c r="AF5108" i="3"/>
  <c r="AF3708" i="3"/>
  <c r="AF3707" i="3"/>
  <c r="AF4275" i="3"/>
  <c r="AF5223" i="3"/>
  <c r="AF4126" i="3"/>
  <c r="AF4592" i="3"/>
  <c r="AF3987" i="3"/>
  <c r="AF4774" i="3"/>
  <c r="AF5090" i="3"/>
  <c r="AF3463" i="3"/>
  <c r="AF4519" i="3"/>
  <c r="AF868" i="3"/>
  <c r="AF940" i="3"/>
  <c r="AF887" i="3"/>
  <c r="AF897" i="3"/>
  <c r="AF1114" i="3"/>
  <c r="AF893" i="3"/>
  <c r="AF1102" i="3"/>
  <c r="AF919" i="3"/>
  <c r="AF1453" i="3"/>
  <c r="AF1029" i="3"/>
  <c r="AF1040" i="3"/>
  <c r="AF1071" i="3"/>
  <c r="AF931" i="3"/>
  <c r="AF1021" i="3"/>
  <c r="AF1136" i="3"/>
  <c r="AF1112" i="3"/>
  <c r="AF1023" i="3"/>
  <c r="AF1014" i="3"/>
  <c r="AF1026" i="3"/>
  <c r="AF1018" i="3"/>
  <c r="AF1039" i="3"/>
  <c r="AF2086" i="3"/>
  <c r="AF1611" i="3"/>
  <c r="AF1103" i="3"/>
  <c r="AF1336" i="3"/>
  <c r="AF1098" i="3"/>
  <c r="AF1280" i="3"/>
  <c r="AF1131" i="3"/>
  <c r="AF1214" i="3"/>
  <c r="AF1266" i="3"/>
  <c r="AF1267" i="3"/>
  <c r="AF1219" i="3"/>
  <c r="AF1372" i="3"/>
  <c r="AF1356" i="3"/>
  <c r="AF1206" i="3"/>
  <c r="AF1389" i="3"/>
  <c r="AF1536" i="3"/>
  <c r="AF1431" i="3"/>
  <c r="AF1271" i="3"/>
  <c r="AF1247" i="3"/>
  <c r="AF1430" i="3"/>
  <c r="AF1340" i="3"/>
  <c r="AF1260" i="3"/>
  <c r="AF1254" i="3"/>
  <c r="AF1265" i="3"/>
  <c r="AF1283" i="3"/>
  <c r="AF1304" i="3"/>
  <c r="AF1543" i="3"/>
  <c r="AF1455" i="3"/>
  <c r="AF1333" i="3"/>
  <c r="AF1847" i="3"/>
  <c r="AF1436" i="3"/>
  <c r="AF1446" i="3"/>
  <c r="AF1388" i="3"/>
  <c r="AF1461" i="3"/>
  <c r="AF1421" i="3"/>
  <c r="AF1417" i="3"/>
  <c r="AF1597" i="3"/>
  <c r="AF1501" i="3"/>
  <c r="AF1486" i="3"/>
  <c r="AF1692" i="3"/>
  <c r="AF1689" i="3"/>
  <c r="AF1473" i="3"/>
  <c r="AF1471" i="3"/>
  <c r="AF1667" i="3"/>
  <c r="AF1500" i="3"/>
  <c r="AF1521" i="3"/>
  <c r="AF1790" i="3"/>
  <c r="AF1537" i="3"/>
  <c r="AF1534" i="3"/>
  <c r="AF1698" i="3"/>
  <c r="AF1827" i="3"/>
  <c r="AF1544" i="3"/>
  <c r="AF1631" i="3"/>
  <c r="AF1625" i="3"/>
  <c r="AF1759" i="3"/>
  <c r="AF1844" i="3"/>
  <c r="AF1591" i="3"/>
  <c r="AF1600" i="3"/>
  <c r="AF1846" i="3"/>
  <c r="AF1820" i="3"/>
  <c r="AF1629" i="3"/>
  <c r="AF1908" i="3"/>
  <c r="AF1675" i="3"/>
  <c r="AF1782" i="3"/>
  <c r="AF1857" i="3"/>
  <c r="AF1851" i="3"/>
  <c r="AF1831" i="3"/>
  <c r="AF1696" i="3"/>
  <c r="AF1787" i="3"/>
  <c r="AF1688" i="3"/>
  <c r="AF1679" i="3"/>
  <c r="AF2007" i="3"/>
  <c r="AF1789" i="3"/>
  <c r="AF1732" i="3"/>
  <c r="AF1903" i="3"/>
  <c r="AF1729" i="3"/>
  <c r="AF1771" i="3"/>
  <c r="AF1927" i="3"/>
  <c r="AF1907" i="3"/>
  <c r="AF1991" i="3"/>
  <c r="AF1796" i="3"/>
  <c r="AF1924" i="3"/>
  <c r="AF1960" i="3"/>
  <c r="AF2004" i="3"/>
  <c r="AF1834" i="3"/>
  <c r="AF1979" i="3"/>
  <c r="AF1861" i="3"/>
  <c r="AF2092" i="3"/>
  <c r="AF1981" i="3"/>
  <c r="AF2155" i="3"/>
  <c r="AF1986" i="3"/>
  <c r="AF2028" i="3"/>
  <c r="AF1964" i="3"/>
  <c r="AF2062" i="3"/>
  <c r="AF2010" i="3"/>
  <c r="AF2027" i="3"/>
  <c r="AF1982" i="3"/>
  <c r="AF2107" i="3"/>
  <c r="AF1984" i="3"/>
  <c r="AF2013" i="3"/>
  <c r="AF1999" i="3"/>
  <c r="AF2072" i="3"/>
  <c r="AF2189" i="3"/>
  <c r="AF2140" i="3"/>
  <c r="AF2101" i="3"/>
  <c r="AF2036" i="3"/>
  <c r="AF2111" i="3"/>
  <c r="AF2098" i="3"/>
  <c r="AF2057" i="3"/>
  <c r="AF2065" i="3"/>
  <c r="AF2087" i="3"/>
  <c r="AF2199" i="3"/>
  <c r="AF2244" i="3"/>
  <c r="AF2131" i="3"/>
  <c r="AF2148" i="3"/>
  <c r="AF2421" i="3"/>
  <c r="AF2182" i="3"/>
  <c r="AF2194" i="3"/>
  <c r="AF2307" i="3"/>
  <c r="AF2343" i="3"/>
  <c r="AF2445" i="3"/>
  <c r="AF2257" i="3"/>
  <c r="AF2212" i="3"/>
  <c r="AF2289" i="3"/>
  <c r="AF2243" i="3"/>
  <c r="AF2538" i="3"/>
  <c r="AF2288" i="3"/>
  <c r="AF2266" i="3"/>
  <c r="AF2384" i="3"/>
  <c r="AF2647" i="3"/>
  <c r="AF2405" i="3"/>
  <c r="AF2404" i="3"/>
  <c r="AF2352" i="3"/>
  <c r="AF2428" i="3"/>
  <c r="AF2454" i="3"/>
  <c r="AF2468" i="3"/>
  <c r="AF2451" i="3"/>
  <c r="AF2689" i="3"/>
  <c r="AF2522" i="3"/>
  <c r="AF2534" i="3"/>
  <c r="AF2523" i="3"/>
  <c r="AF2478" i="3"/>
  <c r="AF2580" i="3"/>
  <c r="AF2351" i="3"/>
  <c r="AF2756" i="3"/>
  <c r="AF2606" i="3"/>
  <c r="AF2626" i="3"/>
  <c r="AF2619" i="3"/>
  <c r="AF2388" i="3"/>
  <c r="AF2663" i="3"/>
  <c r="AF2636" i="3"/>
  <c r="AF2410" i="3"/>
  <c r="AF2450" i="3"/>
  <c r="AF2434" i="3"/>
  <c r="AF2787" i="3"/>
  <c r="AF2769" i="3"/>
  <c r="AF2705" i="3"/>
  <c r="AF2791" i="3"/>
  <c r="AF2583" i="3"/>
  <c r="AF2948" i="3"/>
  <c r="AF2554" i="3"/>
  <c r="AF2978" i="3"/>
  <c r="AF2698" i="3"/>
  <c r="AF2792" i="3"/>
  <c r="AF2709" i="3"/>
  <c r="AF2627" i="3"/>
  <c r="AF2727" i="3"/>
  <c r="AF2960" i="3"/>
  <c r="AF2965" i="3"/>
  <c r="AF2838" i="3"/>
  <c r="AF2847" i="3"/>
  <c r="AF2849" i="3"/>
  <c r="AF3111" i="3"/>
  <c r="AF2774" i="3"/>
  <c r="AF2894" i="3"/>
  <c r="AF2874" i="3"/>
  <c r="AF2757" i="3"/>
  <c r="AF3143" i="3"/>
  <c r="AF2738" i="3"/>
  <c r="AF2467" i="3"/>
  <c r="AF2861" i="3"/>
  <c r="AF3087" i="3"/>
  <c r="AF2496" i="3"/>
  <c r="AF3005" i="3"/>
  <c r="AF2637" i="3"/>
  <c r="AF2759" i="3"/>
  <c r="AF3312" i="3"/>
  <c r="AF2943" i="3"/>
  <c r="AF2795" i="3"/>
  <c r="AF2875" i="3"/>
  <c r="AF3273" i="3"/>
  <c r="AF2623" i="3"/>
  <c r="AF2929" i="3"/>
  <c r="AF2644" i="3"/>
  <c r="AF3378" i="3"/>
  <c r="AF3414" i="3"/>
  <c r="AF3131" i="3"/>
  <c r="AF2939" i="3"/>
  <c r="AF2995" i="3"/>
  <c r="AF3319" i="3"/>
  <c r="AF3438" i="3"/>
  <c r="AF2704" i="3"/>
  <c r="AF3545" i="3"/>
  <c r="AF3560" i="3"/>
  <c r="AF3399" i="3"/>
  <c r="AF3306" i="3"/>
  <c r="AF3187" i="3"/>
  <c r="AF3001" i="3"/>
  <c r="AF3199" i="3"/>
  <c r="AF3321" i="3"/>
  <c r="AF3182" i="3"/>
  <c r="AF2903" i="3"/>
  <c r="AF3646" i="3"/>
  <c r="AF3803" i="3"/>
  <c r="AF3398" i="3"/>
  <c r="AF3610" i="3"/>
  <c r="AF3077" i="3"/>
  <c r="AF3270" i="3"/>
  <c r="AF3484" i="3"/>
  <c r="AF2691" i="3"/>
  <c r="AF3370" i="3"/>
  <c r="AF3656" i="3"/>
  <c r="AF3789" i="3"/>
  <c r="AF3810" i="3"/>
  <c r="AF3552" i="3"/>
  <c r="AF3039" i="3"/>
  <c r="AF3074" i="3"/>
  <c r="AF3215" i="3"/>
  <c r="AF3516" i="3"/>
  <c r="AF3549" i="3"/>
  <c r="AF3982" i="3"/>
  <c r="AF4000" i="3"/>
  <c r="AF3909" i="3"/>
  <c r="AF3518" i="3"/>
  <c r="AF4139" i="3"/>
  <c r="AF4206" i="3"/>
  <c r="AF4179" i="3"/>
  <c r="AF4028" i="3"/>
  <c r="AF4164" i="3"/>
  <c r="AF2687" i="3"/>
  <c r="AF3946" i="3"/>
  <c r="AF3639" i="3"/>
  <c r="AF4031" i="3"/>
  <c r="AF3221" i="3"/>
  <c r="AF3333" i="3"/>
  <c r="AF4100" i="3"/>
  <c r="AF3815" i="3"/>
  <c r="AF2914" i="3"/>
  <c r="AF4218" i="3"/>
  <c r="AF3575" i="3"/>
  <c r="AF4561" i="3"/>
  <c r="AF4285" i="3"/>
  <c r="AF4229" i="3"/>
  <c r="AF4575" i="3"/>
  <c r="AF4326" i="3"/>
  <c r="AF3788" i="3"/>
  <c r="AF4298" i="3"/>
  <c r="AF3728" i="3"/>
  <c r="AF4651" i="3"/>
  <c r="AF3027" i="3"/>
  <c r="AF3908" i="3"/>
  <c r="AF3692" i="3"/>
  <c r="AF2733" i="3"/>
  <c r="AF3327" i="3"/>
  <c r="AF3663" i="3"/>
  <c r="AF3751" i="3"/>
  <c r="AF4612" i="3"/>
  <c r="AF4208" i="3"/>
  <c r="AF2703" i="3"/>
  <c r="AF4741" i="3"/>
  <c r="AF3996" i="3"/>
  <c r="AF4512" i="3"/>
  <c r="AF3890" i="3"/>
  <c r="AF3729" i="3"/>
  <c r="AF4813" i="3"/>
  <c r="AF3843" i="3"/>
  <c r="AF4828" i="3"/>
  <c r="AF4729" i="3"/>
  <c r="AF3245" i="3"/>
  <c r="AF3981" i="3"/>
  <c r="AF3583" i="3"/>
  <c r="AF3313" i="3"/>
  <c r="AF3641" i="3"/>
  <c r="AF3875" i="3"/>
  <c r="AF4503" i="3"/>
  <c r="AF3163" i="3"/>
  <c r="AF4905" i="3"/>
  <c r="AF4896" i="3"/>
  <c r="AF4455" i="3"/>
  <c r="AF4595" i="3"/>
  <c r="AF4882" i="3"/>
  <c r="AF3687" i="3"/>
  <c r="AF4934" i="3"/>
  <c r="AF4421" i="3"/>
  <c r="AF4837" i="3"/>
  <c r="AF3470" i="3"/>
  <c r="AF4645" i="3"/>
  <c r="AF2926" i="3"/>
  <c r="AF4972" i="3"/>
  <c r="AF4983" i="3"/>
  <c r="AF3861" i="3"/>
  <c r="AF4578" i="3"/>
  <c r="AF3558" i="3"/>
  <c r="AF3839" i="3"/>
  <c r="AF4300" i="3"/>
  <c r="AF3679" i="3"/>
  <c r="AF3432" i="3"/>
  <c r="AF5012" i="3"/>
  <c r="AF4540" i="3"/>
  <c r="AF3363" i="3"/>
  <c r="AF3681" i="3"/>
  <c r="AF5070" i="3"/>
  <c r="AF4310" i="3"/>
  <c r="AF4824" i="3"/>
  <c r="AF5071" i="3"/>
  <c r="AF5104" i="3"/>
  <c r="AF5001" i="3"/>
  <c r="AF4230" i="3"/>
  <c r="AF4129" i="3"/>
  <c r="AF3868" i="3"/>
  <c r="AF5031" i="3"/>
  <c r="AF4571" i="3"/>
  <c r="AF5136" i="3"/>
  <c r="AF4707" i="3"/>
  <c r="AF5154" i="3"/>
  <c r="AF905" i="3"/>
  <c r="AF1121" i="3"/>
  <c r="AF984" i="3"/>
  <c r="AF1377" i="3"/>
  <c r="AF739" i="3"/>
  <c r="AF1245" i="3"/>
  <c r="AF921" i="3"/>
  <c r="AF1143" i="3"/>
  <c r="AF720" i="3"/>
  <c r="AF740" i="3"/>
  <c r="AF733" i="3"/>
  <c r="AF765" i="3"/>
  <c r="AF750" i="3"/>
  <c r="AF687" i="3"/>
  <c r="AF664" i="3"/>
  <c r="AF709" i="3"/>
  <c r="AF801" i="3"/>
  <c r="AF642" i="3"/>
  <c r="AF161" i="3"/>
  <c r="AF160" i="3"/>
  <c r="AF892" i="3"/>
  <c r="AF168" i="3"/>
  <c r="AF629" i="3"/>
  <c r="AF641" i="3"/>
  <c r="AF163" i="3"/>
  <c r="AF609" i="3"/>
  <c r="AF154" i="3"/>
  <c r="AF805" i="3"/>
  <c r="AF596" i="3"/>
  <c r="E49" i="4" s="1"/>
  <c r="AF590" i="3"/>
  <c r="AF689" i="3"/>
  <c r="B54" i="4" s="1"/>
  <c r="AF600" i="3"/>
  <c r="AF566" i="3"/>
  <c r="AF719" i="3"/>
  <c r="AF690" i="3"/>
  <c r="AF716" i="3"/>
  <c r="AF549" i="3"/>
  <c r="AF558" i="3"/>
  <c r="AF532" i="3"/>
  <c r="AF592" i="3"/>
  <c r="AF442" i="3"/>
  <c r="AF1007" i="3"/>
  <c r="AF1204" i="3"/>
  <c r="AF514" i="3"/>
  <c r="AF89" i="3"/>
  <c r="AF923" i="3"/>
  <c r="AF353" i="3"/>
  <c r="AF114" i="3"/>
  <c r="AF43" i="3"/>
  <c r="AF436" i="3"/>
  <c r="AF44" i="3"/>
  <c r="AF430" i="3"/>
  <c r="AF318" i="3"/>
  <c r="AF411" i="3"/>
  <c r="AF1183" i="3"/>
  <c r="AF305" i="3"/>
  <c r="AF495" i="3"/>
  <c r="AF95" i="3"/>
  <c r="AF1227" i="3"/>
  <c r="AF379" i="3"/>
  <c r="AF415" i="3"/>
  <c r="B96" i="4" s="1"/>
  <c r="AF229" i="3"/>
  <c r="AF270" i="3"/>
  <c r="AF225" i="3"/>
  <c r="AF354" i="3"/>
  <c r="AF413" i="3"/>
  <c r="AF221" i="3"/>
  <c r="C70" i="4" s="1"/>
  <c r="AF1443" i="3"/>
  <c r="AF857" i="3"/>
  <c r="AF289" i="3"/>
  <c r="AF198" i="3"/>
  <c r="AF206" i="3"/>
  <c r="AF73" i="3"/>
  <c r="AF362" i="3"/>
  <c r="AF215" i="3"/>
  <c r="AF648" i="3"/>
  <c r="AF969" i="3"/>
  <c r="AF862" i="3"/>
  <c r="AF661" i="3"/>
  <c r="AF640" i="3"/>
  <c r="AF536" i="3"/>
  <c r="AF316" i="3"/>
  <c r="AF323" i="3"/>
  <c r="AF555" i="3"/>
  <c r="AF1328" i="3"/>
  <c r="AF550" i="3"/>
  <c r="AF408" i="3"/>
  <c r="E28" i="4" s="1"/>
  <c r="AF594" i="3"/>
  <c r="AF110" i="3"/>
  <c r="AF1308" i="3"/>
  <c r="AF561" i="3"/>
  <c r="AF1362" i="3"/>
  <c r="AF1641" i="3"/>
  <c r="AF810" i="3"/>
  <c r="AF170" i="3"/>
  <c r="AF178" i="3"/>
  <c r="AF159" i="3"/>
  <c r="AF1736" i="3"/>
  <c r="AF185" i="3"/>
  <c r="AF963" i="3"/>
  <c r="AF1161" i="3"/>
  <c r="AF997" i="3"/>
  <c r="AF1027" i="3"/>
  <c r="AF1107" i="3"/>
  <c r="AF1363" i="3"/>
  <c r="AF1294" i="3"/>
  <c r="AF1492" i="3"/>
  <c r="AF1342" i="3"/>
  <c r="AF1348" i="3"/>
  <c r="AF1464" i="3"/>
  <c r="AF1502" i="3"/>
  <c r="AF1966" i="3"/>
  <c r="AF1515" i="3"/>
  <c r="AF1706" i="3"/>
  <c r="AF1783" i="3"/>
  <c r="AF1724" i="3"/>
  <c r="AF1650" i="3"/>
  <c r="AF1684" i="3"/>
  <c r="AF1749" i="3"/>
  <c r="AF1848" i="3"/>
  <c r="AF1819" i="3"/>
  <c r="AF1793" i="3"/>
  <c r="AF1938" i="3"/>
  <c r="AF1886" i="3"/>
  <c r="AF2015" i="3"/>
  <c r="AF1910" i="3"/>
  <c r="AF1950" i="3"/>
  <c r="AF1947" i="3"/>
  <c r="AF1974" i="3"/>
  <c r="AF2001" i="3"/>
  <c r="AF2011" i="3"/>
  <c r="AF2200" i="3"/>
  <c r="AF2181" i="3"/>
  <c r="AF2262" i="3"/>
  <c r="AF2133" i="3"/>
  <c r="AF2214" i="3"/>
  <c r="AF2053" i="3"/>
  <c r="AF2050" i="3"/>
  <c r="AF2069" i="3"/>
  <c r="AF2099" i="3"/>
  <c r="AF2138" i="3"/>
  <c r="AF2184" i="3"/>
  <c r="AF2196" i="3"/>
  <c r="AF2152" i="3"/>
  <c r="AF2156" i="3"/>
  <c r="AF2372" i="3"/>
  <c r="AF2369" i="3"/>
  <c r="AF2465" i="3"/>
  <c r="AF2268" i="3"/>
  <c r="AF2246" i="3"/>
  <c r="AF2242" i="3"/>
  <c r="AF2245" i="3"/>
  <c r="AF2252" i="3"/>
  <c r="AF2255" i="3"/>
  <c r="AF2258" i="3"/>
  <c r="AF2461" i="3"/>
  <c r="AF2298" i="3"/>
  <c r="AF2569" i="3"/>
  <c r="AF2609" i="3"/>
  <c r="AF2710" i="3"/>
  <c r="AF2378" i="3"/>
  <c r="AF2335" i="3"/>
  <c r="AF2309" i="3"/>
  <c r="AF2315" i="3"/>
  <c r="AF2383" i="3"/>
  <c r="AF2547" i="3"/>
  <c r="AF2528" i="3"/>
  <c r="AF2324" i="3"/>
  <c r="AF2475" i="3"/>
  <c r="AF2452" i="3"/>
  <c r="AF2690" i="3"/>
  <c r="AF2656" i="3"/>
  <c r="AF2502" i="3"/>
  <c r="AF2781" i="3"/>
  <c r="AF2556" i="3"/>
  <c r="AF2886" i="3"/>
  <c r="AF2654" i="3"/>
  <c r="AF2734" i="3"/>
  <c r="AF2940" i="3"/>
  <c r="AF2540" i="3"/>
  <c r="AF2622" i="3"/>
  <c r="AF2664" i="3"/>
  <c r="AF2499" i="3"/>
  <c r="AF2701" i="3"/>
  <c r="AF2507" i="3"/>
  <c r="AF2968" i="3"/>
  <c r="AF3036" i="3"/>
  <c r="AF2830" i="3"/>
  <c r="AF2842" i="3"/>
  <c r="AF2600" i="3"/>
  <c r="AF3046" i="3"/>
  <c r="AF2542" i="3"/>
  <c r="AF2694" i="3"/>
  <c r="AF2793" i="3"/>
  <c r="AF3132" i="3"/>
  <c r="AF3072" i="3"/>
  <c r="AF3092" i="3"/>
  <c r="C62" i="4" s="1"/>
  <c r="AF2567" i="3"/>
  <c r="AF2744" i="3"/>
  <c r="AF3118" i="3"/>
  <c r="AF2839" i="3"/>
  <c r="AF3018" i="3"/>
  <c r="AF3126" i="3"/>
  <c r="AF3212" i="3"/>
  <c r="AF3219" i="3"/>
  <c r="AF3004" i="3"/>
  <c r="AF3007" i="3"/>
  <c r="AF3116" i="3"/>
  <c r="AF3099" i="3"/>
  <c r="AF3335" i="3"/>
  <c r="AF3147" i="3"/>
  <c r="AF2748" i="3"/>
  <c r="AF3259" i="3"/>
  <c r="AF3310" i="3"/>
  <c r="AF3009" i="3"/>
  <c r="AF2651" i="3"/>
  <c r="AF3283" i="3"/>
  <c r="AF3480" i="3"/>
  <c r="AF3495" i="3"/>
  <c r="AF3423" i="3"/>
  <c r="AF2953" i="3"/>
  <c r="AF2516" i="3"/>
  <c r="AF3539" i="3"/>
  <c r="AF2928" i="3"/>
  <c r="AF3286" i="3"/>
  <c r="AF3604" i="3"/>
  <c r="AF3020" i="3"/>
  <c r="AF2712" i="3"/>
  <c r="AF3386" i="3"/>
  <c r="AF3161" i="3"/>
  <c r="AF3408" i="3"/>
  <c r="AF3362" i="3"/>
  <c r="AF3571" i="3"/>
  <c r="AF3442" i="3"/>
  <c r="AF3609" i="3"/>
  <c r="AF3620" i="3"/>
  <c r="AF3720" i="3"/>
  <c r="AF2592" i="3"/>
  <c r="AF3574" i="3"/>
  <c r="AF2971" i="3"/>
  <c r="AF3535" i="3"/>
  <c r="AF3780" i="3"/>
  <c r="AF3422" i="3"/>
  <c r="AF3537" i="3"/>
  <c r="AF3045" i="3"/>
  <c r="AF3866" i="3"/>
  <c r="AF3436" i="3"/>
  <c r="AF3128" i="3"/>
  <c r="AF3235" i="3"/>
  <c r="AF3619" i="3"/>
  <c r="AF3284" i="3"/>
  <c r="AF3630" i="3"/>
  <c r="AF3478" i="3"/>
  <c r="AF3870" i="3"/>
  <c r="AF2961" i="3"/>
  <c r="AF3882" i="3"/>
  <c r="AF3328" i="3"/>
  <c r="AF3100" i="3"/>
  <c r="AF3734" i="3"/>
  <c r="AF3307" i="3"/>
  <c r="AF3793" i="3"/>
  <c r="AF4064" i="3"/>
  <c r="AF4024" i="3"/>
  <c r="AF2952" i="3"/>
  <c r="AF4013" i="3"/>
  <c r="AF3268" i="3"/>
  <c r="AF3683" i="3"/>
  <c r="AF3322" i="3"/>
  <c r="AF3989" i="3"/>
  <c r="AF3170" i="3"/>
  <c r="AF3888" i="3"/>
  <c r="AF4160" i="3"/>
  <c r="AF3865" i="3"/>
  <c r="AF2776" i="3"/>
  <c r="AF3859" i="3"/>
  <c r="AF3823" i="3"/>
  <c r="AF3298" i="3"/>
  <c r="AF3467" i="3"/>
  <c r="AF4026" i="3"/>
  <c r="AF3796" i="3"/>
  <c r="AF4182" i="3"/>
  <c r="AF3863" i="3"/>
  <c r="AF3396" i="3"/>
  <c r="AF3752" i="3"/>
  <c r="AF4176" i="3"/>
  <c r="AF3412" i="3"/>
  <c r="AF4221" i="3"/>
  <c r="AF3950" i="3"/>
  <c r="AF4311" i="3"/>
  <c r="AF3935" i="3"/>
  <c r="AF3375" i="3"/>
  <c r="AF4282" i="3"/>
  <c r="AF3979" i="3"/>
  <c r="AF4190" i="3"/>
  <c r="AF3928" i="3"/>
  <c r="AF4027" i="3"/>
  <c r="AF3373" i="3"/>
  <c r="AF4293" i="3"/>
  <c r="AF3668" i="3"/>
  <c r="AF2444" i="3"/>
  <c r="AF3288" i="3"/>
  <c r="AF3138" i="3"/>
  <c r="AF4419" i="3"/>
  <c r="AF3541" i="3"/>
  <c r="AF4166" i="3"/>
  <c r="AF4505" i="3"/>
  <c r="AF3963" i="3"/>
  <c r="AF4386" i="3"/>
  <c r="AF3406" i="3"/>
  <c r="AF4532" i="3"/>
  <c r="AF4500" i="3"/>
  <c r="AF4498" i="3"/>
  <c r="AF3767" i="3"/>
  <c r="AF4008" i="3"/>
  <c r="AF4089" i="3"/>
  <c r="AF4605" i="3"/>
  <c r="AF4497" i="3"/>
  <c r="AF3228" i="3"/>
  <c r="AF4577" i="3"/>
  <c r="AF4618" i="3"/>
  <c r="AF4664" i="3"/>
  <c r="AF4279" i="3"/>
  <c r="AF3095" i="3"/>
  <c r="AF3978" i="3"/>
  <c r="AF4470" i="3"/>
  <c r="AF4656" i="3"/>
  <c r="AF3759" i="3"/>
  <c r="AF3872" i="3"/>
  <c r="AF4101" i="3"/>
  <c r="AF4725" i="3"/>
  <c r="AF4096" i="3"/>
  <c r="AF4679" i="3"/>
  <c r="AF4105" i="3"/>
  <c r="AF3915" i="3"/>
  <c r="AF4772" i="3"/>
  <c r="AF4712" i="3"/>
  <c r="AF4252" i="3"/>
  <c r="AF3441" i="3"/>
  <c r="AF4348" i="3"/>
  <c r="AF4782" i="3"/>
  <c r="AF4796" i="3"/>
  <c r="AF3662" i="3"/>
  <c r="AF4781" i="3"/>
  <c r="AF4817" i="3"/>
  <c r="AF2893" i="3"/>
  <c r="AF2862" i="3"/>
  <c r="AF4415" i="3"/>
  <c r="AF4065" i="3"/>
  <c r="AF4807" i="3"/>
  <c r="AF4527" i="3"/>
  <c r="AF3867" i="3"/>
  <c r="AF4749" i="3"/>
  <c r="AF4510" i="3"/>
  <c r="AF3413" i="3"/>
  <c r="AF2996" i="3"/>
  <c r="AF4023" i="3"/>
  <c r="AF4227" i="3"/>
  <c r="AF2866" i="3"/>
  <c r="AF4193" i="3"/>
  <c r="AF4870" i="3"/>
  <c r="AF3801" i="3"/>
  <c r="AF4889" i="3"/>
  <c r="AF3623" i="3"/>
  <c r="AF4901" i="3"/>
  <c r="AF4336" i="3"/>
  <c r="AF4491" i="3"/>
  <c r="AF4004" i="3"/>
  <c r="AF4564" i="3"/>
  <c r="AF4225" i="3"/>
  <c r="AF4963" i="3"/>
  <c r="AF4598" i="3"/>
  <c r="AF3778" i="3"/>
  <c r="AF4650" i="3"/>
  <c r="AF4902" i="3"/>
  <c r="AF4461" i="3"/>
  <c r="AF2869" i="3"/>
  <c r="AF4996" i="3"/>
  <c r="AF3901" i="3"/>
  <c r="AF3670" i="3"/>
  <c r="AF4340" i="3"/>
  <c r="AF5016" i="3"/>
  <c r="AF4980" i="3"/>
  <c r="AF4884" i="3"/>
  <c r="AF4355" i="3"/>
  <c r="AF5025" i="3"/>
  <c r="AF3240" i="3"/>
  <c r="AF4272" i="3"/>
  <c r="AF3811" i="3"/>
  <c r="AF4613" i="3"/>
  <c r="AF4744" i="3"/>
  <c r="AF4990" i="3"/>
  <c r="AF4250" i="3"/>
  <c r="AF4861" i="3"/>
  <c r="AF3369" i="3"/>
  <c r="AF4583" i="3"/>
  <c r="AF2782" i="3"/>
  <c r="AF3640" i="3"/>
  <c r="AF5097" i="3"/>
  <c r="AF4566" i="3"/>
  <c r="AF5096" i="3"/>
  <c r="AF3088" i="3"/>
  <c r="AF5106" i="3"/>
  <c r="AF5091" i="3"/>
  <c r="AF4587" i="3"/>
  <c r="AF5054" i="3"/>
  <c r="AF3927" i="3"/>
  <c r="AF4448" i="3"/>
  <c r="AF4755" i="3"/>
  <c r="AF4789" i="3"/>
  <c r="AF5128" i="3"/>
  <c r="AF4611" i="3"/>
  <c r="AF4586" i="3"/>
  <c r="C37" i="4" s="1"/>
  <c r="AF4964" i="3"/>
  <c r="AF4365" i="3"/>
  <c r="AF3600" i="3"/>
  <c r="AF4102" i="3"/>
  <c r="AF4764" i="3"/>
  <c r="AF4766" i="3"/>
  <c r="AF5006" i="3"/>
  <c r="AF4459" i="3"/>
  <c r="AF4353" i="3"/>
  <c r="AF5042" i="3"/>
  <c r="AF4844" i="3"/>
  <c r="AF5034" i="3"/>
  <c r="AF4795" i="3"/>
  <c r="AF4058" i="3"/>
  <c r="AF5182" i="3"/>
  <c r="AF5187" i="3"/>
  <c r="AF5094" i="3"/>
  <c r="AF5103" i="3"/>
  <c r="AF4971" i="3"/>
  <c r="AF5205" i="3"/>
  <c r="AF4483" i="3"/>
  <c r="AF3947" i="3"/>
  <c r="AF5159" i="3"/>
  <c r="AF4868" i="3"/>
  <c r="AF4462" i="3"/>
  <c r="AF4773" i="3"/>
  <c r="AF4847" i="3"/>
  <c r="AF5022" i="3"/>
  <c r="AF4723" i="3"/>
  <c r="AF3383" i="3"/>
  <c r="AF5040" i="3"/>
  <c r="AF4080" i="3"/>
  <c r="AF4894" i="3"/>
  <c r="AF5125" i="3"/>
  <c r="AF3898" i="3"/>
  <c r="AF4007" i="3"/>
  <c r="AF5265" i="3"/>
  <c r="AF4962" i="3"/>
  <c r="AF4849" i="3"/>
  <c r="AF837" i="3"/>
  <c r="AF943" i="3"/>
  <c r="AF1154" i="3"/>
  <c r="AF832" i="3"/>
  <c r="AF991" i="3"/>
  <c r="AF811" i="3"/>
  <c r="AF818" i="3"/>
  <c r="AF989" i="3"/>
  <c r="AF780" i="3"/>
  <c r="AF859" i="3"/>
  <c r="AF786" i="3"/>
  <c r="AF808" i="3"/>
  <c r="AF749" i="3"/>
  <c r="AF773" i="3"/>
  <c r="AF4914" i="3"/>
  <c r="AF4161" i="3"/>
  <c r="AF4169" i="3"/>
  <c r="AF4886" i="3"/>
  <c r="AF4666" i="3"/>
  <c r="AF2898" i="3"/>
  <c r="AF5288" i="3"/>
  <c r="AF4425" i="3"/>
  <c r="AF4407" i="3"/>
  <c r="AF5122" i="3"/>
  <c r="AF5297" i="3"/>
  <c r="AF5066" i="3"/>
  <c r="AF4488" i="3"/>
  <c r="AF3925" i="3"/>
  <c r="AF4414" i="3"/>
  <c r="AF4424" i="3"/>
  <c r="H73" i="4" s="1"/>
  <c r="AF3459" i="3"/>
  <c r="AF5189" i="3"/>
  <c r="AF5085" i="3"/>
  <c r="AF5313" i="3"/>
  <c r="AF3802" i="3"/>
  <c r="AF4826" i="3"/>
  <c r="AF5053" i="3"/>
  <c r="AF4136" i="3"/>
  <c r="AF3528" i="3"/>
  <c r="AF5351" i="3"/>
  <c r="AF4373" i="3"/>
  <c r="AF3125" i="3"/>
  <c r="AF4956" i="3"/>
  <c r="AF4942" i="3"/>
  <c r="AF4818" i="3"/>
  <c r="AF5363" i="3"/>
  <c r="AF4999" i="3"/>
  <c r="AF5147" i="3"/>
  <c r="AF5148" i="3"/>
  <c r="AF4306" i="3"/>
  <c r="AF5173" i="3"/>
  <c r="AF5130" i="3"/>
  <c r="AF4710" i="3"/>
  <c r="AF4708" i="3"/>
  <c r="AF5132" i="3"/>
  <c r="AF5373" i="3"/>
  <c r="AF5395" i="3"/>
  <c r="AF3808" i="3"/>
  <c r="AF4015" i="3"/>
  <c r="AF4232" i="3"/>
  <c r="AF5321" i="3"/>
  <c r="AF5141" i="3"/>
  <c r="AF5400" i="3"/>
  <c r="AF5412" i="3"/>
  <c r="AF4918" i="3"/>
  <c r="AF4485" i="3"/>
  <c r="AF4957" i="3"/>
  <c r="AF5253" i="3"/>
  <c r="AF5383" i="3"/>
  <c r="AF5423" i="3"/>
  <c r="AF3873" i="3"/>
  <c r="AF4401" i="3"/>
  <c r="AF4148" i="3"/>
  <c r="AF4277" i="3"/>
  <c r="AF5405" i="3"/>
  <c r="AF5433" i="3"/>
  <c r="AF3896" i="3"/>
  <c r="AF4536" i="3"/>
  <c r="AF4039" i="3"/>
  <c r="AF4668" i="3"/>
  <c r="AF5352" i="3"/>
  <c r="AF5450" i="3"/>
  <c r="AF5113" i="3"/>
  <c r="AF4037" i="3"/>
  <c r="AF3341" i="3"/>
  <c r="AF3750" i="3"/>
  <c r="AF4950" i="3"/>
  <c r="AF5436" i="3"/>
  <c r="AF4539" i="3"/>
  <c r="AF4821" i="3"/>
  <c r="AF3820" i="3"/>
  <c r="AF5133" i="3"/>
  <c r="AF5368" i="3"/>
  <c r="AF2981" i="3"/>
  <c r="AF5180" i="3"/>
  <c r="AF3722" i="3"/>
  <c r="AF5473" i="3"/>
  <c r="AF5463" i="3"/>
  <c r="AF5093" i="3"/>
  <c r="AF5434" i="3"/>
  <c r="AF5200" i="3"/>
  <c r="AF5036" i="3"/>
  <c r="AF5231" i="3"/>
  <c r="AF3980" i="3"/>
  <c r="AF5480" i="3"/>
  <c r="AF5123" i="3"/>
  <c r="AF4402" i="3"/>
  <c r="AF4716" i="3"/>
  <c r="AF4978" i="3"/>
  <c r="AF5399" i="3"/>
  <c r="AF4458" i="3"/>
  <c r="AF5192" i="3"/>
  <c r="AF5495" i="3"/>
  <c r="AF4010" i="3"/>
  <c r="AF4832" i="3"/>
  <c r="AF5494" i="3"/>
  <c r="AF5365" i="3"/>
  <c r="AF3804" i="3"/>
  <c r="AF3832" i="3"/>
  <c r="AF4822" i="3"/>
  <c r="AF3647" i="3"/>
  <c r="AF5503" i="3"/>
  <c r="AF5512" i="3"/>
  <c r="AF3292" i="3"/>
  <c r="AF3716" i="3"/>
  <c r="AF5510" i="3"/>
  <c r="AF3976" i="3"/>
  <c r="AF3485" i="3"/>
  <c r="AF5179" i="3"/>
  <c r="AF5507" i="3"/>
  <c r="AF3465" i="3"/>
  <c r="AF5467" i="3"/>
  <c r="AF3078" i="3"/>
  <c r="AF5514" i="3"/>
  <c r="AF3885" i="3"/>
  <c r="AF5427" i="3"/>
  <c r="AF3548" i="3"/>
  <c r="AF4449" i="3"/>
  <c r="AF4319" i="3"/>
  <c r="AF3960" i="3"/>
  <c r="AF5095" i="3"/>
  <c r="AF4422" i="3"/>
  <c r="AF5516" i="3"/>
  <c r="AF5295" i="3"/>
  <c r="AF5275" i="3"/>
  <c r="AF5105" i="3"/>
  <c r="AF3932" i="3"/>
  <c r="AF3821" i="3"/>
  <c r="AF4684" i="3"/>
  <c r="AF5379" i="3"/>
  <c r="AF5505" i="3"/>
  <c r="AF5043" i="3"/>
  <c r="AF5499" i="3"/>
  <c r="AF5411" i="3"/>
  <c r="AF4186" i="3"/>
  <c r="AF3010" i="3"/>
  <c r="AF5483" i="3"/>
  <c r="AF3644" i="3"/>
  <c r="AF5228" i="3"/>
  <c r="AF2937" i="3"/>
  <c r="AF4924" i="3"/>
  <c r="AF3507" i="3"/>
  <c r="AF5418" i="3"/>
  <c r="AF3848" i="3"/>
  <c r="AF4246" i="3"/>
  <c r="AF5479" i="3"/>
  <c r="AF5177" i="3"/>
  <c r="AF5455" i="3"/>
  <c r="AF5440" i="3"/>
  <c r="AF4805" i="3"/>
  <c r="AF5304" i="3"/>
  <c r="AF4141" i="3"/>
  <c r="AF3911" i="3"/>
  <c r="AF4735" i="3"/>
  <c r="AF4453" i="3"/>
  <c r="AF4627" i="3"/>
  <c r="AF5464" i="3"/>
  <c r="AF4719" i="3"/>
  <c r="AF4562" i="3"/>
  <c r="AF4432" i="3"/>
  <c r="AF3819" i="3"/>
  <c r="AF4001" i="3"/>
  <c r="AF3936" i="3"/>
  <c r="AF3435" i="3"/>
  <c r="AF4481" i="3"/>
  <c r="AF4171" i="3"/>
  <c r="AF5431" i="3"/>
  <c r="AF5397" i="3"/>
  <c r="AF4745" i="3"/>
  <c r="AF5428" i="3"/>
  <c r="AF4629" i="3"/>
  <c r="AF5305" i="3"/>
  <c r="AF5388" i="3"/>
  <c r="AF5393" i="3"/>
  <c r="AF4366" i="3"/>
  <c r="AF3864" i="3"/>
  <c r="AF4479" i="3"/>
  <c r="AF5354" i="3"/>
  <c r="AF3791" i="3"/>
  <c r="AF5416" i="3"/>
  <c r="AF5121" i="3"/>
  <c r="AF4830" i="3"/>
  <c r="AF3730" i="3"/>
  <c r="AF5356" i="3"/>
  <c r="AF5396" i="3"/>
  <c r="AF5149" i="3"/>
  <c r="AF4170" i="3"/>
  <c r="AF5382" i="3"/>
  <c r="AF5028" i="3"/>
  <c r="AF3076" i="3"/>
  <c r="AF5322" i="3"/>
  <c r="AF4339" i="3"/>
  <c r="AF4463" i="3"/>
  <c r="AF5364" i="3"/>
  <c r="AF4185" i="3"/>
  <c r="AF5362" i="3"/>
  <c r="AF4362" i="3"/>
  <c r="AF4940" i="3"/>
  <c r="AF3676" i="3"/>
  <c r="AF4790" i="3"/>
  <c r="AF5302" i="3"/>
  <c r="AF5346" i="3"/>
  <c r="AF5165" i="3"/>
  <c r="AF4549" i="3"/>
  <c r="AF4871" i="3"/>
  <c r="AF4992" i="3"/>
  <c r="AF5292" i="3"/>
  <c r="AF4556" i="3"/>
  <c r="AF5264" i="3"/>
  <c r="AF4214" i="3"/>
  <c r="AF4342" i="3"/>
  <c r="AF5166" i="3"/>
  <c r="AF2920" i="3"/>
  <c r="AF4083" i="3"/>
  <c r="AF4253" i="3"/>
  <c r="AF3555" i="3"/>
  <c r="AF3807" i="3"/>
  <c r="AF3680" i="3"/>
  <c r="AF5252" i="3"/>
  <c r="AF3400" i="3"/>
  <c r="AF5260" i="3"/>
  <c r="AF5261" i="3"/>
  <c r="AF5191" i="3"/>
  <c r="AF5251" i="3"/>
  <c r="AF5233" i="3"/>
  <c r="AF5134" i="3"/>
  <c r="AF4899" i="3"/>
  <c r="AF3581" i="3"/>
  <c r="AF5208" i="3"/>
  <c r="AF5120" i="3"/>
  <c r="AF3593" i="3"/>
  <c r="AF4265" i="3"/>
  <c r="AF5207" i="3"/>
  <c r="AF3415" i="3"/>
  <c r="AF3281" i="3"/>
  <c r="AF3500" i="3"/>
  <c r="AF3519" i="3"/>
  <c r="AF4559" i="3"/>
  <c r="AF5283" i="3"/>
  <c r="AF3588" i="3"/>
  <c r="AF5287" i="3"/>
  <c r="AF4917" i="3"/>
  <c r="AF4553" i="3"/>
  <c r="AF4509" i="3"/>
  <c r="AF4637" i="3"/>
  <c r="AF5119" i="3"/>
  <c r="AF5110" i="3"/>
  <c r="AF3338" i="3"/>
  <c r="AF4932" i="3"/>
  <c r="AF5238" i="3"/>
  <c r="AF4234" i="3"/>
  <c r="AF3256" i="3"/>
  <c r="AF5301" i="3"/>
  <c r="AF3938" i="3"/>
  <c r="AF5225" i="3"/>
  <c r="AF4550" i="3"/>
  <c r="AF5059" i="3"/>
  <c r="AF5339" i="3"/>
  <c r="AF3844" i="3"/>
  <c r="AF4937" i="3"/>
  <c r="AF4002" i="3"/>
  <c r="AF3814" i="3"/>
  <c r="AF4436" i="3"/>
  <c r="AF5343" i="3"/>
  <c r="AF3030" i="3"/>
  <c r="AF5340" i="3"/>
  <c r="AF4594" i="3"/>
  <c r="AF5190" i="3"/>
  <c r="AF5337" i="3"/>
  <c r="AF4859" i="3"/>
  <c r="AF4502" i="3"/>
  <c r="AF4879" i="3"/>
  <c r="AF4581" i="3"/>
  <c r="AF4472" i="3"/>
  <c r="AF2676" i="3"/>
  <c r="AF3828" i="3"/>
  <c r="AF3388" i="3"/>
  <c r="AF4780" i="3"/>
  <c r="AF5338" i="3"/>
  <c r="AF4286" i="3"/>
  <c r="AF3255" i="3"/>
  <c r="AF5291" i="3"/>
  <c r="AF4072" i="3"/>
  <c r="AF4396" i="3"/>
  <c r="AF3510" i="3"/>
  <c r="AF5410" i="3"/>
  <c r="AF4361" i="3"/>
  <c r="AF4941" i="3"/>
  <c r="AF5237" i="3"/>
  <c r="AF2832" i="3"/>
  <c r="AF4374" i="3"/>
  <c r="AF4541" i="3"/>
  <c r="AF5358" i="3"/>
  <c r="AF5329" i="3"/>
  <c r="AF5144" i="3"/>
  <c r="AF4344" i="3"/>
  <c r="AF5432" i="3"/>
  <c r="AF4356" i="3"/>
  <c r="AF5387" i="3"/>
  <c r="AF5357" i="3"/>
  <c r="AF4911" i="3"/>
  <c r="AF4287" i="3"/>
  <c r="AF5394" i="3"/>
  <c r="AF3204" i="3"/>
  <c r="AF4769" i="3"/>
  <c r="AF2930" i="3"/>
  <c r="AF5457" i="3"/>
  <c r="AF5330" i="3"/>
  <c r="AF5384" i="3"/>
  <c r="AF4289" i="3"/>
  <c r="AF4516" i="3"/>
  <c r="AF3957" i="3"/>
  <c r="AF4706" i="3"/>
  <c r="AF3618" i="3"/>
  <c r="AF4897" i="3"/>
  <c r="AF3509" i="3"/>
  <c r="AF5376" i="3"/>
  <c r="AF4698" i="3"/>
  <c r="AF5342" i="3"/>
  <c r="AF5478" i="3"/>
  <c r="AF5437" i="3"/>
  <c r="AF4778" i="3"/>
  <c r="AF4266" i="3"/>
  <c r="AF4916" i="3"/>
  <c r="AF5115" i="3"/>
  <c r="AF5324" i="3"/>
  <c r="AF2852" i="3"/>
  <c r="AF4224" i="3"/>
  <c r="AF4411" i="3"/>
  <c r="AF4147" i="3"/>
  <c r="AF5498" i="3"/>
  <c r="AF5408" i="3"/>
  <c r="AF4050" i="3"/>
  <c r="AF3900" i="3"/>
  <c r="AF5415" i="3"/>
  <c r="AF5496" i="3"/>
  <c r="AF4178" i="3"/>
  <c r="AF4738" i="3"/>
  <c r="AF5511" i="3"/>
  <c r="AF5084" i="3"/>
  <c r="AF5513" i="3"/>
  <c r="AF5088" i="3"/>
  <c r="AF5257" i="3"/>
  <c r="AF4797" i="3"/>
  <c r="AF5198" i="3"/>
  <c r="AF4625" i="3"/>
  <c r="AF5174" i="3"/>
  <c r="AF5080" i="3"/>
  <c r="AF5497" i="3"/>
  <c r="AF3942" i="3"/>
  <c r="AF3506" i="3"/>
  <c r="AF3594" i="3"/>
  <c r="AF3897" i="3"/>
  <c r="AF5392" i="3"/>
  <c r="AF3154" i="3"/>
  <c r="AF5350" i="3"/>
  <c r="AF4915" i="3"/>
  <c r="AF3613" i="3"/>
  <c r="AF4375" i="3"/>
  <c r="AF3634" i="3"/>
  <c r="AF5099" i="3"/>
  <c r="AF5164" i="3"/>
  <c r="AF4241" i="3"/>
  <c r="AF5489" i="3"/>
  <c r="AF5216" i="3"/>
  <c r="AF4970" i="3"/>
  <c r="AF3869" i="3"/>
  <c r="AF3797" i="3"/>
  <c r="AF4860" i="3"/>
  <c r="AF3605" i="3"/>
  <c r="AF3611" i="3"/>
  <c r="AF5472" i="3"/>
  <c r="AF5508" i="3"/>
  <c r="AF5466" i="3"/>
  <c r="AF5501" i="3"/>
  <c r="AF5469" i="3"/>
  <c r="AF4376" i="3"/>
  <c r="AF5172" i="3"/>
  <c r="AF4715" i="3"/>
  <c r="AF4248" i="3"/>
  <c r="AF4762" i="3"/>
  <c r="AF3941" i="3"/>
  <c r="AF5448" i="3"/>
  <c r="AF5482" i="3"/>
  <c r="AF4811" i="3"/>
  <c r="AF4910" i="3"/>
  <c r="AF5468" i="3"/>
  <c r="AF4207" i="3"/>
  <c r="AF4040" i="3"/>
  <c r="AF3296" i="3"/>
  <c r="AF4665" i="3"/>
  <c r="AF3949" i="3"/>
  <c r="AF5471" i="3"/>
  <c r="AF5184" i="3"/>
  <c r="AF3049" i="3"/>
  <c r="AF5268" i="3"/>
  <c r="AF4925" i="3"/>
  <c r="AF4579" i="3"/>
  <c r="AF4947" i="3"/>
  <c r="AF4654" i="3"/>
  <c r="AF5290" i="3"/>
  <c r="AF5454" i="3"/>
  <c r="AF5308" i="3"/>
  <c r="AF3339" i="3"/>
  <c r="AF4159" i="3"/>
  <c r="AF5441" i="3"/>
  <c r="AF5439" i="3"/>
  <c r="AF4404" i="3"/>
  <c r="AF5209" i="3"/>
  <c r="AF4720" i="3"/>
  <c r="AF4195" i="3"/>
  <c r="AF4231" i="3"/>
  <c r="AF2601" i="3"/>
  <c r="AF5429" i="3"/>
  <c r="AF2662" i="3"/>
  <c r="AF4892" i="3"/>
  <c r="AF5419" i="3"/>
  <c r="AF4869" i="3"/>
  <c r="AF5407" i="3"/>
  <c r="AF3699" i="3"/>
  <c r="AF5211" i="3"/>
  <c r="AF5140" i="3"/>
  <c r="AF3744" i="3"/>
  <c r="AF4036" i="3"/>
  <c r="AF4377" i="3"/>
  <c r="AF5285" i="3"/>
  <c r="AF3742" i="3"/>
  <c r="AF4967" i="3"/>
  <c r="AF5249" i="3"/>
  <c r="AF4890" i="3"/>
  <c r="AF4923" i="3"/>
  <c r="AF3208" i="3"/>
  <c r="AF5377" i="3"/>
  <c r="AF4324" i="3"/>
  <c r="AF3028" i="3"/>
  <c r="AF4732" i="3"/>
  <c r="AF5286" i="3"/>
  <c r="AF4857" i="3"/>
  <c r="AF4815" i="3"/>
  <c r="AF5202" i="3"/>
  <c r="AF4477" i="3"/>
  <c r="AF5303" i="3"/>
  <c r="AF5258" i="3"/>
  <c r="AF4995" i="3"/>
  <c r="AF3732" i="3"/>
  <c r="AF5320" i="3"/>
  <c r="AF2513" i="3"/>
  <c r="AF4786" i="3"/>
  <c r="AF4711" i="3"/>
  <c r="AF4936" i="3"/>
  <c r="AF5079" i="3"/>
  <c r="AF4222" i="3"/>
  <c r="AF5224" i="3"/>
  <c r="AF4547" i="3"/>
  <c r="AF5294" i="3"/>
  <c r="AF3761" i="3"/>
  <c r="AF3430" i="3"/>
  <c r="AF4798" i="3"/>
  <c r="AF3332" i="3"/>
  <c r="AF4156" i="3"/>
  <c r="AF5217" i="3"/>
  <c r="AF3652" i="3"/>
  <c r="AF4787" i="3"/>
  <c r="AF5127" i="3"/>
  <c r="AF4989" i="3"/>
  <c r="AF5250" i="3"/>
  <c r="AF5204" i="3"/>
  <c r="AF4106" i="3"/>
  <c r="AF3781" i="3"/>
  <c r="AF3948" i="3"/>
  <c r="AF3770" i="3"/>
  <c r="AF4785" i="3"/>
  <c r="AF3517" i="3"/>
  <c r="AF5201" i="3"/>
  <c r="AF3323" i="3"/>
  <c r="AF5197" i="3"/>
  <c r="AF4771" i="3"/>
  <c r="AF3660" i="3"/>
  <c r="AF3579" i="3"/>
  <c r="AF5168" i="3"/>
  <c r="AF4691" i="3"/>
  <c r="AF5175" i="3"/>
  <c r="F29" i="4"/>
  <c r="E29" i="4"/>
  <c r="B21" i="4"/>
  <c r="I21" i="4"/>
  <c r="G45" i="4"/>
  <c r="F45" i="4"/>
  <c r="E26" i="4"/>
  <c r="D26" i="4"/>
  <c r="C30" i="4"/>
  <c r="E30" i="4"/>
  <c r="G30" i="4"/>
  <c r="I30" i="4"/>
  <c r="B30" i="4"/>
  <c r="D30" i="4"/>
  <c r="F30" i="4"/>
  <c r="H30" i="4"/>
  <c r="J30" i="4"/>
  <c r="C93" i="4"/>
  <c r="D71" i="4"/>
  <c r="H71" i="4"/>
  <c r="C71" i="4"/>
  <c r="G71" i="4"/>
  <c r="E47" i="4"/>
  <c r="C96" i="4"/>
  <c r="E34" i="4"/>
  <c r="B35" i="4"/>
  <c r="D35" i="4"/>
  <c r="F35" i="4"/>
  <c r="H35" i="4"/>
  <c r="J35" i="4"/>
  <c r="C35" i="4"/>
  <c r="E35" i="4"/>
  <c r="G35" i="4"/>
  <c r="I35" i="4"/>
  <c r="F65" i="4"/>
  <c r="E65" i="4"/>
  <c r="B56" i="4"/>
  <c r="F56" i="4"/>
  <c r="J56" i="4"/>
  <c r="E56" i="4"/>
  <c r="I56" i="4"/>
  <c r="G70" i="4"/>
  <c r="F70" i="4"/>
  <c r="C20" i="4"/>
  <c r="J20" i="4"/>
  <c r="H101" i="4"/>
  <c r="G101" i="4"/>
  <c r="C92" i="4"/>
  <c r="B92" i="4"/>
  <c r="J92" i="4"/>
  <c r="J98" i="4"/>
  <c r="F40" i="4"/>
  <c r="E40" i="4"/>
  <c r="G50" i="4"/>
  <c r="H100" i="4"/>
  <c r="F86" i="4"/>
  <c r="E90" i="4"/>
  <c r="D90" i="4"/>
  <c r="I49" i="4"/>
  <c r="H49" i="4"/>
  <c r="F69" i="4"/>
  <c r="I82" i="4"/>
  <c r="D73" i="4"/>
  <c r="D33" i="4"/>
  <c r="H33" i="4"/>
  <c r="C33" i="4"/>
  <c r="G33" i="4"/>
  <c r="C76" i="4"/>
  <c r="B17" i="4"/>
  <c r="B79" i="4"/>
  <c r="F79" i="4"/>
  <c r="C79" i="4"/>
  <c r="G79" i="4"/>
  <c r="J79" i="4"/>
  <c r="D66" i="4"/>
  <c r="D75" i="4"/>
  <c r="H75" i="4"/>
  <c r="C75" i="4"/>
  <c r="G75" i="4"/>
  <c r="B27" i="4"/>
  <c r="D27" i="4"/>
  <c r="F27" i="4"/>
  <c r="H27" i="4"/>
  <c r="J27" i="4"/>
  <c r="C27" i="4"/>
  <c r="E27" i="4"/>
  <c r="G27" i="4"/>
  <c r="I27" i="4"/>
  <c r="H58" i="4"/>
  <c r="G58" i="4"/>
  <c r="I74" i="4"/>
  <c r="H74" i="4"/>
  <c r="H81" i="4"/>
  <c r="G81" i="4"/>
  <c r="C24" i="4"/>
  <c r="B24" i="4"/>
  <c r="J24" i="4"/>
  <c r="D87" i="4"/>
  <c r="C87" i="4"/>
  <c r="H85" i="4"/>
  <c r="G85" i="4"/>
  <c r="C43" i="4"/>
  <c r="B43" i="4"/>
  <c r="J43" i="4"/>
  <c r="I62" i="4"/>
  <c r="H62" i="4"/>
  <c r="D61" i="4"/>
  <c r="C61" i="4"/>
  <c r="G55" i="4"/>
  <c r="F55" i="4"/>
  <c r="J54" i="4"/>
  <c r="B19" i="4"/>
  <c r="F19" i="4"/>
  <c r="J19" i="4"/>
  <c r="E19" i="4"/>
  <c r="I19" i="4"/>
  <c r="D95" i="4"/>
  <c r="H95" i="4"/>
  <c r="C95" i="4"/>
  <c r="G95" i="4"/>
  <c r="I18" i="4"/>
  <c r="H18" i="4"/>
  <c r="H63" i="4"/>
  <c r="G63" i="4"/>
  <c r="G37" i="4"/>
  <c r="F37" i="4"/>
  <c r="E41" i="4"/>
  <c r="I41" i="4"/>
  <c r="D41" i="4"/>
  <c r="H41" i="4"/>
  <c r="B91" i="4"/>
  <c r="F91" i="4"/>
  <c r="J91" i="4"/>
  <c r="E91" i="4"/>
  <c r="I91" i="4"/>
  <c r="D25" i="4"/>
  <c r="C25" i="4"/>
  <c r="B83" i="4"/>
  <c r="D83" i="4"/>
  <c r="F83" i="4"/>
  <c r="H83" i="4"/>
  <c r="J83" i="4"/>
  <c r="C83" i="4"/>
  <c r="E83" i="4"/>
  <c r="G83" i="4"/>
  <c r="I83" i="4"/>
  <c r="D97" i="4"/>
  <c r="H97" i="4"/>
  <c r="C97" i="4"/>
  <c r="G97" i="4"/>
  <c r="D31" i="4"/>
  <c r="H31" i="4"/>
  <c r="C31" i="4"/>
  <c r="G31" i="4"/>
  <c r="G38" i="4"/>
  <c r="B52" i="4"/>
  <c r="D52" i="4"/>
  <c r="F52" i="4"/>
  <c r="H52" i="4"/>
  <c r="J52" i="4"/>
  <c r="C52" i="4"/>
  <c r="E52" i="4"/>
  <c r="G52" i="4"/>
  <c r="I52" i="4"/>
  <c r="C53" i="4"/>
  <c r="B53" i="4"/>
  <c r="J53" i="4"/>
  <c r="B89" i="4"/>
  <c r="F89" i="4"/>
  <c r="J89" i="4"/>
  <c r="E89" i="4"/>
  <c r="I89" i="4"/>
  <c r="C88" i="4"/>
  <c r="E88" i="4"/>
  <c r="G88" i="4"/>
  <c r="I88" i="4"/>
  <c r="B88" i="4"/>
  <c r="D88" i="4"/>
  <c r="F88" i="4"/>
  <c r="H88" i="4"/>
  <c r="J88" i="4"/>
  <c r="C68" i="4"/>
  <c r="E68" i="4"/>
  <c r="G68" i="4"/>
  <c r="I68" i="4"/>
  <c r="B68" i="4"/>
  <c r="D68" i="4"/>
  <c r="F68" i="4"/>
  <c r="H68" i="4"/>
  <c r="J68" i="4"/>
  <c r="I51" i="4"/>
  <c r="H51" i="4"/>
  <c r="C64" i="4"/>
  <c r="G64" i="4"/>
  <c r="B64" i="4"/>
  <c r="F64" i="4"/>
  <c r="J64" i="4"/>
  <c r="D67" i="4"/>
  <c r="H67" i="4"/>
  <c r="C67" i="4"/>
  <c r="G67" i="4"/>
  <c r="E57" i="4"/>
  <c r="D57" i="4"/>
  <c r="B60" i="4"/>
  <c r="D60" i="4"/>
  <c r="F60" i="4"/>
  <c r="H60" i="4"/>
  <c r="J60" i="4"/>
  <c r="C60" i="4"/>
  <c r="E60" i="4"/>
  <c r="G60" i="4"/>
  <c r="I60" i="4"/>
  <c r="C42" i="4"/>
  <c r="G23" i="4"/>
  <c r="C78" i="4"/>
  <c r="G78" i="4"/>
  <c r="B78" i="4"/>
  <c r="F78" i="4"/>
  <c r="J78" i="4"/>
  <c r="E84" i="4"/>
  <c r="I84" i="4"/>
  <c r="D84" i="4"/>
  <c r="H84" i="4"/>
  <c r="I32" i="4"/>
  <c r="C59" i="4"/>
  <c r="G59" i="4"/>
  <c r="B59" i="4"/>
  <c r="F59" i="4"/>
  <c r="J59" i="4"/>
  <c r="G39" i="4"/>
  <c r="F39" i="4"/>
  <c r="C94" i="4"/>
  <c r="B94" i="4"/>
  <c r="J94" i="4"/>
  <c r="B46" i="4"/>
  <c r="J46" i="4"/>
  <c r="I46" i="4"/>
  <c r="F48" i="4"/>
  <c r="E48" i="4"/>
  <c r="AF5030" i="3"/>
  <c r="J22" i="4" s="1"/>
  <c r="AF4779" i="3"/>
  <c r="AF5146" i="3"/>
  <c r="I80" i="4" s="1"/>
  <c r="AF3616" i="3"/>
  <c r="AF871" i="3"/>
  <c r="H32" i="4" l="1"/>
  <c r="G53" i="4"/>
  <c r="B97" i="4"/>
  <c r="D56" i="4"/>
  <c r="D85" i="4"/>
  <c r="E64" i="4"/>
  <c r="E66" i="4"/>
  <c r="H23" i="4"/>
  <c r="B48" i="4"/>
  <c r="H50" i="4"/>
  <c r="D93" i="4"/>
  <c r="D19" i="4"/>
  <c r="B20" i="4"/>
  <c r="E18" i="4"/>
  <c r="G86" i="4"/>
  <c r="I26" i="4"/>
  <c r="B65" i="4"/>
  <c r="I100" i="4"/>
  <c r="D34" i="4"/>
  <c r="I48" i="4"/>
  <c r="J48" i="4"/>
  <c r="E46" i="4"/>
  <c r="J39" i="4"/>
  <c r="B39" i="4"/>
  <c r="I67" i="4"/>
  <c r="E67" i="4"/>
  <c r="J67" i="4"/>
  <c r="F67" i="4"/>
  <c r="H64" i="4"/>
  <c r="D64" i="4"/>
  <c r="I64" i="4"/>
  <c r="F53" i="4"/>
  <c r="I97" i="4"/>
  <c r="E97" i="4"/>
  <c r="J97" i="4"/>
  <c r="F97" i="4"/>
  <c r="G25" i="4"/>
  <c r="C63" i="4"/>
  <c r="D18" i="4"/>
  <c r="G19" i="4"/>
  <c r="C19" i="4"/>
  <c r="H19" i="4"/>
  <c r="I54" i="4"/>
  <c r="D62" i="4"/>
  <c r="F43" i="4"/>
  <c r="C85" i="4"/>
  <c r="F24" i="4"/>
  <c r="C17" i="4"/>
  <c r="D49" i="4"/>
  <c r="C101" i="4"/>
  <c r="J70" i="4"/>
  <c r="B70" i="4"/>
  <c r="G56" i="4"/>
  <c r="C56" i="4"/>
  <c r="H56" i="4"/>
  <c r="I65" i="4"/>
  <c r="J65" i="4"/>
  <c r="I71" i="4"/>
  <c r="E71" i="4"/>
  <c r="J71" i="4"/>
  <c r="F71" i="4"/>
  <c r="H26" i="4"/>
  <c r="J45" i="4"/>
  <c r="B45" i="4"/>
  <c r="C47" i="4"/>
  <c r="I47" i="4"/>
  <c r="F92" i="4"/>
  <c r="G92" i="4"/>
  <c r="C84" i="4"/>
  <c r="C22" i="4"/>
  <c r="D80" i="4"/>
  <c r="E80" i="4"/>
  <c r="D21" i="4"/>
  <c r="D48" i="4"/>
  <c r="E69" i="4"/>
  <c r="B22" i="4"/>
  <c r="E39" i="4"/>
  <c r="H80" i="4"/>
  <c r="D46" i="4"/>
  <c r="E24" i="4"/>
  <c r="B63" i="4"/>
  <c r="C49" i="4"/>
  <c r="E36" i="4"/>
  <c r="J76" i="4"/>
  <c r="E32" i="4"/>
  <c r="F54" i="4"/>
  <c r="B40" i="4"/>
  <c r="E74" i="4"/>
  <c r="B25" i="4"/>
  <c r="E51" i="4"/>
  <c r="D65" i="4"/>
  <c r="B98" i="4"/>
  <c r="E70" i="4"/>
  <c r="H39" i="4"/>
  <c r="D39" i="4"/>
  <c r="I39" i="4"/>
  <c r="D32" i="4"/>
  <c r="D51" i="4"/>
  <c r="I25" i="4"/>
  <c r="E25" i="4"/>
  <c r="J25" i="4"/>
  <c r="F25" i="4"/>
  <c r="D74" i="4"/>
  <c r="I40" i="4"/>
  <c r="J40" i="4"/>
  <c r="H70" i="4"/>
  <c r="D70" i="4"/>
  <c r="I70" i="4"/>
  <c r="G65" i="4"/>
  <c r="C65" i="4"/>
  <c r="H65" i="4"/>
  <c r="D58" i="4"/>
  <c r="C32" i="4"/>
  <c r="B75" i="4"/>
  <c r="C18" i="4"/>
  <c r="E98" i="4"/>
  <c r="D79" i="4"/>
  <c r="G76" i="4"/>
  <c r="B101" i="4"/>
  <c r="I34" i="4"/>
  <c r="H38" i="4"/>
  <c r="C86" i="4"/>
  <c r="E100" i="4"/>
  <c r="B76" i="4"/>
  <c r="G94" i="4"/>
  <c r="B31" i="4"/>
  <c r="C55" i="4"/>
  <c r="D44" i="4"/>
  <c r="D89" i="4"/>
  <c r="H17" i="4"/>
  <c r="E82" i="4"/>
  <c r="F17" i="4"/>
  <c r="H77" i="4"/>
  <c r="B95" i="4"/>
  <c r="D91" i="4"/>
  <c r="D81" i="4"/>
  <c r="G96" i="4"/>
  <c r="D36" i="4"/>
  <c r="B85" i="4"/>
  <c r="I90" i="4"/>
  <c r="H57" i="4"/>
  <c r="I57" i="4"/>
  <c r="I31" i="4"/>
  <c r="E31" i="4"/>
  <c r="J31" i="4"/>
  <c r="F31" i="4"/>
  <c r="F28" i="4"/>
  <c r="I63" i="4"/>
  <c r="E63" i="4"/>
  <c r="J63" i="4"/>
  <c r="F63" i="4"/>
  <c r="F22" i="4"/>
  <c r="G22" i="4"/>
  <c r="J55" i="4"/>
  <c r="B55" i="4"/>
  <c r="E99" i="4"/>
  <c r="G73" i="4"/>
  <c r="J49" i="4"/>
  <c r="F49" i="4"/>
  <c r="B49" i="4"/>
  <c r="G49" i="4"/>
  <c r="I29" i="4"/>
  <c r="J29" i="4"/>
  <c r="B29" i="4"/>
  <c r="D29" i="4"/>
  <c r="C26" i="4"/>
  <c r="E59" i="4"/>
  <c r="C77" i="4"/>
  <c r="D50" i="4"/>
  <c r="C74" i="4"/>
  <c r="B33" i="4"/>
  <c r="H61" i="4"/>
  <c r="H59" i="4"/>
  <c r="D59" i="4"/>
  <c r="I59" i="4"/>
  <c r="H53" i="4"/>
  <c r="D53" i="4"/>
  <c r="I53" i="4"/>
  <c r="E53" i="4"/>
  <c r="J37" i="4"/>
  <c r="B37" i="4"/>
  <c r="I95" i="4"/>
  <c r="E95" i="4"/>
  <c r="J95" i="4"/>
  <c r="F95" i="4"/>
  <c r="G87" i="4"/>
  <c r="H87" i="4"/>
  <c r="C81" i="4"/>
  <c r="H66" i="4"/>
  <c r="I66" i="4"/>
  <c r="I69" i="4"/>
  <c r="J69" i="4"/>
  <c r="B69" i="4"/>
  <c r="I101" i="4"/>
  <c r="E101" i="4"/>
  <c r="J101" i="4"/>
  <c r="F101" i="4"/>
  <c r="F20" i="4"/>
  <c r="G20" i="4"/>
  <c r="H34" i="4"/>
  <c r="G93" i="4"/>
  <c r="H93" i="4"/>
  <c r="D77" i="4"/>
  <c r="B81" i="4"/>
  <c r="B87" i="4"/>
  <c r="B93" i="4"/>
  <c r="C57" i="4"/>
  <c r="E20" i="4"/>
  <c r="B28" i="4"/>
  <c r="C99" i="4"/>
  <c r="C34" i="4"/>
  <c r="B73" i="4"/>
  <c r="H44" i="4"/>
  <c r="C66" i="4"/>
  <c r="D69" i="4"/>
  <c r="E22" i="4"/>
  <c r="G46" i="4"/>
  <c r="C46" i="4"/>
  <c r="H46" i="4"/>
  <c r="G44" i="4"/>
  <c r="I85" i="4"/>
  <c r="E85" i="4"/>
  <c r="J85" i="4"/>
  <c r="F85" i="4"/>
  <c r="H24" i="4"/>
  <c r="D24" i="4"/>
  <c r="I24" i="4"/>
  <c r="J74" i="4"/>
  <c r="F74" i="4"/>
  <c r="B74" i="4"/>
  <c r="G74" i="4"/>
  <c r="J66" i="4"/>
  <c r="F66" i="4"/>
  <c r="B66" i="4"/>
  <c r="G66" i="4"/>
  <c r="H90" i="4"/>
  <c r="J86" i="4"/>
  <c r="B86" i="4"/>
  <c r="D100" i="4"/>
  <c r="C50" i="4"/>
  <c r="F96" i="4"/>
  <c r="H47" i="4"/>
  <c r="J26" i="4"/>
  <c r="F26" i="4"/>
  <c r="B26" i="4"/>
  <c r="G26" i="4"/>
  <c r="D23" i="4"/>
  <c r="C72" i="4"/>
  <c r="G48" i="4"/>
  <c r="C48" i="4"/>
  <c r="H48" i="4"/>
  <c r="C23" i="4"/>
  <c r="J57" i="4"/>
  <c r="F57" i="4"/>
  <c r="B57" i="4"/>
  <c r="G57" i="4"/>
  <c r="I28" i="4"/>
  <c r="J18" i="4"/>
  <c r="F18" i="4"/>
  <c r="B18" i="4"/>
  <c r="G18" i="4"/>
  <c r="G61" i="4"/>
  <c r="J62" i="4"/>
  <c r="F62" i="4"/>
  <c r="B62" i="4"/>
  <c r="G62" i="4"/>
  <c r="I99" i="4"/>
  <c r="J99" i="4"/>
  <c r="G17" i="4"/>
  <c r="D82" i="4"/>
  <c r="F98" i="4"/>
  <c r="H20" i="4"/>
  <c r="D20" i="4"/>
  <c r="I20" i="4"/>
  <c r="C98" i="4"/>
  <c r="B23" i="4"/>
  <c r="B50" i="4"/>
  <c r="J21" i="4"/>
  <c r="C58" i="4"/>
  <c r="E21" i="4"/>
  <c r="F21" i="4"/>
  <c r="D40" i="4"/>
  <c r="B44" i="4"/>
  <c r="C51" i="4"/>
  <c r="E43" i="4"/>
  <c r="B58" i="4"/>
  <c r="F94" i="4"/>
  <c r="J32" i="4"/>
  <c r="F32" i="4"/>
  <c r="B32" i="4"/>
  <c r="G32" i="4"/>
  <c r="J51" i="4"/>
  <c r="F51" i="4"/>
  <c r="B51" i="4"/>
  <c r="G51" i="4"/>
  <c r="G89" i="4"/>
  <c r="C89" i="4"/>
  <c r="H89" i="4"/>
  <c r="H43" i="4"/>
  <c r="D43" i="4"/>
  <c r="I43" i="4"/>
  <c r="I87" i="4"/>
  <c r="E87" i="4"/>
  <c r="J87" i="4"/>
  <c r="F87" i="4"/>
  <c r="I81" i="4"/>
  <c r="E81" i="4"/>
  <c r="J81" i="4"/>
  <c r="F81" i="4"/>
  <c r="I58" i="4"/>
  <c r="E58" i="4"/>
  <c r="J58" i="4"/>
  <c r="F58" i="4"/>
  <c r="I75" i="4"/>
  <c r="E75" i="4"/>
  <c r="J75" i="4"/>
  <c r="F75" i="4"/>
  <c r="E17" i="4"/>
  <c r="I17" i="4"/>
  <c r="D17" i="4"/>
  <c r="I93" i="4"/>
  <c r="E93" i="4"/>
  <c r="J93" i="4"/>
  <c r="F93" i="4"/>
  <c r="G21" i="4"/>
  <c r="C21" i="4"/>
  <c r="H21" i="4"/>
  <c r="C90" i="4"/>
  <c r="C36" i="4"/>
  <c r="H78" i="4"/>
  <c r="D78" i="4"/>
  <c r="I78" i="4"/>
  <c r="E78" i="4"/>
  <c r="G42" i="4"/>
  <c r="H42" i="4"/>
  <c r="H36" i="4"/>
  <c r="I36" i="4"/>
  <c r="J41" i="4"/>
  <c r="F41" i="4"/>
  <c r="B41" i="4"/>
  <c r="G41" i="4"/>
  <c r="C41" i="4"/>
  <c r="H37" i="4"/>
  <c r="D37" i="4"/>
  <c r="I37" i="4"/>
  <c r="E37" i="4"/>
  <c r="E54" i="4"/>
  <c r="J80" i="4"/>
  <c r="F80" i="4"/>
  <c r="B80" i="4"/>
  <c r="G80" i="4"/>
  <c r="C80" i="4"/>
  <c r="H55" i="4"/>
  <c r="D55" i="4"/>
  <c r="I55" i="4"/>
  <c r="E55" i="4"/>
  <c r="I61" i="4"/>
  <c r="E61" i="4"/>
  <c r="J61" i="4"/>
  <c r="F61" i="4"/>
  <c r="B61" i="4"/>
  <c r="J82" i="4"/>
  <c r="F82" i="4"/>
  <c r="B82" i="4"/>
  <c r="G82" i="4"/>
  <c r="C82" i="4"/>
  <c r="H86" i="4"/>
  <c r="D86" i="4"/>
  <c r="I86" i="4"/>
  <c r="E86" i="4"/>
  <c r="J100" i="4"/>
  <c r="F100" i="4"/>
  <c r="B100" i="4"/>
  <c r="G100" i="4"/>
  <c r="C100" i="4"/>
  <c r="H96" i="4"/>
  <c r="D96" i="4"/>
  <c r="I96" i="4"/>
  <c r="E96" i="4"/>
  <c r="E94" i="4"/>
  <c r="E92" i="4"/>
  <c r="J84" i="4"/>
  <c r="F84" i="4"/>
  <c r="B84" i="4"/>
  <c r="G84" i="4"/>
  <c r="I23" i="4"/>
  <c r="E23" i="4"/>
  <c r="J23" i="4"/>
  <c r="F23" i="4"/>
  <c r="G91" i="4"/>
  <c r="C91" i="4"/>
  <c r="H91" i="4"/>
  <c r="I79" i="4"/>
  <c r="E79" i="4"/>
  <c r="H79" i="4"/>
  <c r="F76" i="4"/>
  <c r="I73" i="4"/>
  <c r="E73" i="4"/>
  <c r="J73" i="4"/>
  <c r="F73" i="4"/>
  <c r="J90" i="4"/>
  <c r="F90" i="4"/>
  <c r="B90" i="4"/>
  <c r="G90" i="4"/>
  <c r="I98" i="4"/>
  <c r="H98" i="4"/>
  <c r="D98" i="4"/>
  <c r="G98" i="4"/>
  <c r="J34" i="4"/>
  <c r="F34" i="4"/>
  <c r="B34" i="4"/>
  <c r="G34" i="4"/>
  <c r="J47" i="4"/>
  <c r="F47" i="4"/>
  <c r="B47" i="4"/>
  <c r="G47" i="4"/>
  <c r="G29" i="4"/>
  <c r="C29" i="4"/>
  <c r="H29" i="4"/>
  <c r="C28" i="4"/>
  <c r="I42" i="4"/>
  <c r="E42" i="4"/>
  <c r="J42" i="4"/>
  <c r="F42" i="4"/>
  <c r="B42" i="4"/>
  <c r="C38" i="4"/>
  <c r="D38" i="4"/>
  <c r="H45" i="4"/>
  <c r="D45" i="4"/>
  <c r="I45" i="4"/>
  <c r="E45" i="4"/>
  <c r="I44" i="4"/>
  <c r="E44" i="4"/>
  <c r="J44" i="4"/>
  <c r="F44" i="4"/>
  <c r="H94" i="4"/>
  <c r="D94" i="4"/>
  <c r="I94" i="4"/>
  <c r="J36" i="4"/>
  <c r="F36" i="4"/>
  <c r="B36" i="4"/>
  <c r="G36" i="4"/>
  <c r="J28" i="4"/>
  <c r="H28" i="4"/>
  <c r="D28" i="4"/>
  <c r="G28" i="4"/>
  <c r="H22" i="4"/>
  <c r="D22" i="4"/>
  <c r="I22" i="4"/>
  <c r="I33" i="4"/>
  <c r="E33" i="4"/>
  <c r="J33" i="4"/>
  <c r="F33" i="4"/>
  <c r="G69" i="4"/>
  <c r="C69" i="4"/>
  <c r="H69" i="4"/>
  <c r="I50" i="4"/>
  <c r="E50" i="4"/>
  <c r="J50" i="4"/>
  <c r="F50" i="4"/>
  <c r="G40" i="4"/>
  <c r="C40" i="4"/>
  <c r="H40" i="4"/>
  <c r="H92" i="4"/>
  <c r="D92" i="4"/>
  <c r="I92" i="4"/>
  <c r="E76" i="4"/>
  <c r="D99" i="4"/>
  <c r="D54" i="4"/>
  <c r="G77" i="4"/>
  <c r="B38" i="4"/>
  <c r="G99" i="4"/>
  <c r="B99" i="4"/>
  <c r="H99" i="4"/>
  <c r="I77" i="4"/>
  <c r="E77" i="4"/>
  <c r="J77" i="4"/>
  <c r="F77" i="4"/>
  <c r="B77" i="4"/>
  <c r="H72" i="4"/>
  <c r="I72" i="4"/>
  <c r="D72" i="4"/>
  <c r="E72" i="4"/>
  <c r="J72" i="4"/>
  <c r="F72" i="4"/>
  <c r="B72" i="4"/>
  <c r="G72" i="4"/>
  <c r="I38" i="4"/>
  <c r="E38" i="4"/>
  <c r="J38" i="4"/>
  <c r="F38" i="4"/>
  <c r="G54" i="4"/>
  <c r="C54" i="4"/>
  <c r="H54" i="4"/>
  <c r="H76" i="4"/>
  <c r="D76" i="4"/>
  <c r="I76" i="4"/>
</calcChain>
</file>

<file path=xl/sharedStrings.xml><?xml version="1.0" encoding="utf-8"?>
<sst xmlns="http://schemas.openxmlformats.org/spreadsheetml/2006/main" count="87635" uniqueCount="15555">
  <si>
    <t>25Eta Tau</t>
  </si>
  <si>
    <t>B7IIIe</t>
  </si>
  <si>
    <t>B9IVp</t>
  </si>
  <si>
    <t>V376 Per</t>
  </si>
  <si>
    <t>Sig For</t>
  </si>
  <si>
    <t>27Tau6Eri</t>
  </si>
  <si>
    <t>30    Tau</t>
  </si>
  <si>
    <t>B3V+F5V</t>
  </si>
  <si>
    <t>Bet Ret</t>
  </si>
  <si>
    <t>K2+III</t>
  </si>
  <si>
    <t>G2III+F2:V</t>
  </si>
  <si>
    <t>42    Per</t>
  </si>
  <si>
    <t>V467 Per</t>
  </si>
  <si>
    <t>27    Tau</t>
  </si>
  <si>
    <t>28    Tau</t>
  </si>
  <si>
    <t>BU Tau</t>
  </si>
  <si>
    <t>B8Vpe</t>
  </si>
  <si>
    <t>28Tau7Eri</t>
  </si>
  <si>
    <t>A2</t>
  </si>
  <si>
    <t>Rho For</t>
  </si>
  <si>
    <t>A2V+A5V</t>
  </si>
  <si>
    <t>V766 Tau</t>
  </si>
  <si>
    <t>G9II-III</t>
  </si>
  <si>
    <t>31    Tau</t>
  </si>
  <si>
    <t>+</t>
  </si>
  <si>
    <t>A1Vn</t>
  </si>
  <si>
    <t>-</t>
  </si>
  <si>
    <t>g</t>
  </si>
  <si>
    <t>G9</t>
  </si>
  <si>
    <t>33    Psc</t>
  </si>
  <si>
    <t>Var?</t>
  </si>
  <si>
    <t>K0IIIbCN-0.5</t>
  </si>
  <si>
    <t>86    Peg</t>
  </si>
  <si>
    <t>G5III</t>
  </si>
  <si>
    <t>V640 Cas</t>
  </si>
  <si>
    <t>G5V</t>
  </si>
  <si>
    <t>*</t>
  </si>
  <si>
    <t>G1IV</t>
  </si>
  <si>
    <t>10    Cas</t>
  </si>
  <si>
    <t>B9III</t>
  </si>
  <si>
    <t>K0V</t>
  </si>
  <si>
    <t>A7V</t>
  </si>
  <si>
    <t>A6Vn</t>
  </si>
  <si>
    <t>B8IIIpSi</t>
  </si>
  <si>
    <t>A2Vp:</t>
  </si>
  <si>
    <t>K1III</t>
  </si>
  <si>
    <t>AP Psc</t>
  </si>
  <si>
    <t>K2III+F</t>
  </si>
  <si>
    <t>21Alp And</t>
  </si>
  <si>
    <t>Alp And</t>
  </si>
  <si>
    <t>B8IVpMnHg</t>
  </si>
  <si>
    <t>G8</t>
  </si>
  <si>
    <t>F8IV</t>
  </si>
  <si>
    <t>M0III</t>
  </si>
  <si>
    <t>K0III</t>
  </si>
  <si>
    <t>A7IV</t>
  </si>
  <si>
    <t>11Bet Cas</t>
  </si>
  <si>
    <t>Bet Cas</t>
  </si>
  <si>
    <t>F2III-IV</t>
  </si>
  <si>
    <t>87    Peg</t>
  </si>
  <si>
    <t>G9III</t>
  </si>
  <si>
    <t>G4IV</t>
  </si>
  <si>
    <t>Kap1Scl</t>
  </si>
  <si>
    <t>F2V</t>
  </si>
  <si>
    <t>Eps Phe</t>
  </si>
  <si>
    <t>34    Psc</t>
  </si>
  <si>
    <t>B9Vn</t>
  </si>
  <si>
    <t>22    And</t>
  </si>
  <si>
    <t>F2II</t>
  </si>
  <si>
    <t>B7IV</t>
  </si>
  <si>
    <t>Gam3Oct</t>
  </si>
  <si>
    <t>G8III</t>
  </si>
  <si>
    <t>K0IV</t>
  </si>
  <si>
    <t>F2V+F6V</t>
  </si>
  <si>
    <t>6    Cet</t>
  </si>
  <si>
    <t>F7V</t>
  </si>
  <si>
    <t>Kap2Scl</t>
  </si>
  <si>
    <t>K5III</t>
  </si>
  <si>
    <t>The Scl</t>
  </si>
  <si>
    <t>F4V</t>
  </si>
  <si>
    <t>K4</t>
  </si>
  <si>
    <t>:</t>
  </si>
  <si>
    <t>B2V</t>
  </si>
  <si>
    <t>88Gam Peg</t>
  </si>
  <si>
    <t>Gam Peg</t>
  </si>
  <si>
    <t>B2IV</t>
  </si>
  <si>
    <t>G0III</t>
  </si>
  <si>
    <t>23    And</t>
  </si>
  <si>
    <t>F0IV</t>
  </si>
  <si>
    <t>A1V</t>
  </si>
  <si>
    <t>89Chi Peg</t>
  </si>
  <si>
    <t>M2+III</t>
  </si>
  <si>
    <t>AD Cet</t>
  </si>
  <si>
    <t>E</t>
  </si>
  <si>
    <t>M3+III</t>
  </si>
  <si>
    <t>M0-1III</t>
  </si>
  <si>
    <t>7    Cet</t>
  </si>
  <si>
    <t>AE Cet</t>
  </si>
  <si>
    <t>M3III</t>
  </si>
  <si>
    <t>A1pSi</t>
  </si>
  <si>
    <t>35    Psc</t>
  </si>
  <si>
    <t>UU Psc</t>
  </si>
  <si>
    <t>B9V</t>
  </si>
  <si>
    <t>R</t>
  </si>
  <si>
    <t>K5</t>
  </si>
  <si>
    <t>K3III</t>
  </si>
  <si>
    <t>B8Vnn</t>
  </si>
  <si>
    <t>A2VpSi</t>
  </si>
  <si>
    <t>G8-K0III</t>
  </si>
  <si>
    <t>36    Psc</t>
  </si>
  <si>
    <t>G8II-III</t>
  </si>
  <si>
    <t>B8III</t>
  </si>
  <si>
    <t>B7III</t>
  </si>
  <si>
    <t>24The And</t>
  </si>
  <si>
    <t>A2V</t>
  </si>
  <si>
    <t>F3III</t>
  </si>
  <si>
    <t>AO Cas</t>
  </si>
  <si>
    <t>O9IIInn</t>
  </si>
  <si>
    <t>F4IV-V</t>
  </si>
  <si>
    <t>K0II</t>
  </si>
  <si>
    <t>25Sig And</t>
  </si>
  <si>
    <t>26    And</t>
  </si>
  <si>
    <t>B8V</t>
  </si>
  <si>
    <t>A0IV</t>
  </si>
  <si>
    <t>G0V</t>
  </si>
  <si>
    <t>K2III</t>
  </si>
  <si>
    <t>8Iot Cet</t>
  </si>
  <si>
    <t>K1.5III</t>
  </si>
  <si>
    <t>A0V s</t>
  </si>
  <si>
    <t>Zet Tuc</t>
  </si>
  <si>
    <t>F9V</t>
  </si>
  <si>
    <t>B7V</t>
  </si>
  <si>
    <t>41    Psc</t>
  </si>
  <si>
    <t>K3</t>
  </si>
  <si>
    <t>A0V</t>
  </si>
  <si>
    <t>27Rho And</t>
  </si>
  <si>
    <t>F5III</t>
  </si>
  <si>
    <t>Pi  Tuc</t>
  </si>
  <si>
    <t>Iot Scl</t>
  </si>
  <si>
    <t>T Cet</t>
  </si>
  <si>
    <t>M5IIe</t>
  </si>
  <si>
    <t>42    Psc</t>
  </si>
  <si>
    <t>9    Cet</t>
  </si>
  <si>
    <t>BE Cet</t>
  </si>
  <si>
    <t>G2V</t>
  </si>
  <si>
    <t>B9IVMn</t>
  </si>
  <si>
    <t>R And</t>
  </si>
  <si>
    <t>S6.5IIIeZr6Ti2</t>
  </si>
  <si>
    <t>B5IV</t>
  </si>
  <si>
    <t>NOVA 1572</t>
  </si>
  <si>
    <t>B Cas</t>
  </si>
  <si>
    <t>12    Cas</t>
  </si>
  <si>
    <t>47    Tuc</t>
  </si>
  <si>
    <t>B9IV</t>
  </si>
  <si>
    <t>44    Psc</t>
  </si>
  <si>
    <t>Bet Hyi</t>
  </si>
  <si>
    <t>G2IV</t>
  </si>
  <si>
    <t>Alp Phe</t>
  </si>
  <si>
    <t>Kap Phe</t>
  </si>
  <si>
    <t>10    Cet</t>
  </si>
  <si>
    <t>47    Psc</t>
  </si>
  <si>
    <t>TV Psc</t>
  </si>
  <si>
    <t>A2V s</t>
  </si>
  <si>
    <t>Eta Scl</t>
  </si>
  <si>
    <t>M4III</t>
  </si>
  <si>
    <t>48    Psc</t>
  </si>
  <si>
    <t>F6Va vw</t>
  </si>
  <si>
    <t>B9IIIn</t>
  </si>
  <si>
    <t>28    And</t>
  </si>
  <si>
    <t>GN And</t>
  </si>
  <si>
    <t>A7III</t>
  </si>
  <si>
    <t>F2III</t>
  </si>
  <si>
    <t>K4III</t>
  </si>
  <si>
    <t>12    Cet</t>
  </si>
  <si>
    <t>A5Vn</t>
  </si>
  <si>
    <t>BB Phe</t>
  </si>
  <si>
    <t>13    Cas</t>
  </si>
  <si>
    <t>B6V</t>
  </si>
  <si>
    <t>14Lam Cas</t>
  </si>
  <si>
    <t>B8Vn</t>
  </si>
  <si>
    <t>Lam1Phe</t>
  </si>
  <si>
    <t>Bet1Tuc</t>
  </si>
  <si>
    <t>Bet2Tuc</t>
  </si>
  <si>
    <t>C</t>
  </si>
  <si>
    <t>A2V+A7V</t>
  </si>
  <si>
    <t>A0Vn</t>
  </si>
  <si>
    <t>15Kap Cas</t>
  </si>
  <si>
    <t>Kap Cas</t>
  </si>
  <si>
    <t>B1Ia</t>
  </si>
  <si>
    <t>52    Psc</t>
  </si>
  <si>
    <t>51    Psc</t>
  </si>
  <si>
    <t>B9.5V</t>
  </si>
  <si>
    <t>A2IV</t>
  </si>
  <si>
    <t>Bet3Tuc</t>
  </si>
  <si>
    <t>16    Cas</t>
  </si>
  <si>
    <t>The Tuc</t>
  </si>
  <si>
    <t>F3IV-V</t>
  </si>
  <si>
    <t>K0</t>
  </si>
  <si>
    <t>13    Cet</t>
  </si>
  <si>
    <t>F8V</t>
  </si>
  <si>
    <t>14    Cet</t>
  </si>
  <si>
    <t>F5IV</t>
  </si>
  <si>
    <t>A4III</t>
  </si>
  <si>
    <t>Lam2Phe</t>
  </si>
  <si>
    <t>F6V</t>
  </si>
  <si>
    <t>B8IIIpHgMn:</t>
  </si>
  <si>
    <t>BG Cet</t>
  </si>
  <si>
    <t>A6pSr</t>
  </si>
  <si>
    <t>K5-M0III</t>
  </si>
  <si>
    <t>17Zet Cas</t>
  </si>
  <si>
    <t>29Pi  And</t>
  </si>
  <si>
    <t>B5V</t>
  </si>
  <si>
    <t>53    Psc</t>
  </si>
  <si>
    <t>AG Psc</t>
  </si>
  <si>
    <t>B2.5IV</t>
  </si>
  <si>
    <t>G2.5IIa</t>
  </si>
  <si>
    <t>d</t>
  </si>
  <si>
    <t>F6</t>
  </si>
  <si>
    <t>G8V</t>
  </si>
  <si>
    <t>K2-3III</t>
  </si>
  <si>
    <t>K0II-IIICNIV</t>
  </si>
  <si>
    <t>30Eps And</t>
  </si>
  <si>
    <t>G6IIIFe-3CH1</t>
  </si>
  <si>
    <t>K7III</t>
  </si>
  <si>
    <t>31Del And</t>
  </si>
  <si>
    <t>54    Psc</t>
  </si>
  <si>
    <t>K0+V</t>
  </si>
  <si>
    <t>55    Psc</t>
  </si>
  <si>
    <t>K0III+F3V</t>
  </si>
  <si>
    <t>18Alp Cas</t>
  </si>
  <si>
    <t>Alp Cas</t>
  </si>
  <si>
    <t>K0IIIa</t>
  </si>
  <si>
    <t>A1m</t>
  </si>
  <si>
    <t>Z Scl</t>
  </si>
  <si>
    <t>K1IIICNII</t>
  </si>
  <si>
    <t>G5</t>
  </si>
  <si>
    <t>G3V</t>
  </si>
  <si>
    <t>32    And</t>
  </si>
  <si>
    <t>G1V</t>
  </si>
  <si>
    <t>G9III-IV</t>
  </si>
  <si>
    <t>A7m</t>
  </si>
  <si>
    <t>19Xi  Cas</t>
  </si>
  <si>
    <t>Mu  Phe</t>
  </si>
  <si>
    <t>B9.5III</t>
  </si>
  <si>
    <t>M 31  And</t>
  </si>
  <si>
    <t>S And</t>
  </si>
  <si>
    <t>Xi  Phe</t>
  </si>
  <si>
    <t>ApSrEuCr</t>
  </si>
  <si>
    <t>20Pi  Cas</t>
  </si>
  <si>
    <t>A5V</t>
  </si>
  <si>
    <t>Lam1Scl</t>
  </si>
  <si>
    <t>Rho Tuc</t>
  </si>
  <si>
    <t>16Bet Cet</t>
  </si>
  <si>
    <t>G9.5IIICH-1</t>
  </si>
  <si>
    <t>K2III-IV</t>
  </si>
  <si>
    <t>Eta Phe</t>
  </si>
  <si>
    <t>21    Cas</t>
  </si>
  <si>
    <t>YZ Cas</t>
  </si>
  <si>
    <t>22Omi Cas</t>
  </si>
  <si>
    <t>Omi Cas</t>
  </si>
  <si>
    <t>B5IIIe</t>
  </si>
  <si>
    <t>17Phi1Cet</t>
  </si>
  <si>
    <t>Lam2Scl</t>
  </si>
  <si>
    <t>F1III-IV</t>
  </si>
  <si>
    <t>F0V</t>
  </si>
  <si>
    <t>F5III-IV</t>
  </si>
  <si>
    <t>F3V</t>
  </si>
  <si>
    <t>F7III</t>
  </si>
  <si>
    <t>18    Cet</t>
  </si>
  <si>
    <t>A2III</t>
  </si>
  <si>
    <t>B9.5IIIpHgMnCr</t>
  </si>
  <si>
    <t>F1IVn</t>
  </si>
  <si>
    <t>G0Ib</t>
  </si>
  <si>
    <t>23    Cas</t>
  </si>
  <si>
    <t>57    Psc</t>
  </si>
  <si>
    <t>M4IIIa</t>
  </si>
  <si>
    <t>58    Psc</t>
  </si>
  <si>
    <t>G8II</t>
  </si>
  <si>
    <t>59    Psc</t>
  </si>
  <si>
    <t>XX Psc</t>
  </si>
  <si>
    <t>F0Vn</t>
  </si>
  <si>
    <t>34Zet And</t>
  </si>
  <si>
    <t>Zet And</t>
  </si>
  <si>
    <t>K1IIe</t>
  </si>
  <si>
    <t>60    Psc</t>
  </si>
  <si>
    <t>61    Psc</t>
  </si>
  <si>
    <t>24Eta Cas</t>
  </si>
  <si>
    <t>F9V+dM0</t>
  </si>
  <si>
    <t>62    Psc</t>
  </si>
  <si>
    <t>K2V</t>
  </si>
  <si>
    <t>25Nu  Cas</t>
  </si>
  <si>
    <t>63Del Psc</t>
  </si>
  <si>
    <t>K4IIIb</t>
  </si>
  <si>
    <t>64    Psc</t>
  </si>
  <si>
    <t>35Nu  And</t>
  </si>
  <si>
    <t>B5V+F8V</t>
  </si>
  <si>
    <t>65    Psc</t>
  </si>
  <si>
    <t>F4III</t>
  </si>
  <si>
    <t>A3V</t>
  </si>
  <si>
    <t>G0III-IV+B9.5V</t>
  </si>
  <si>
    <t>GO And</t>
  </si>
  <si>
    <t>A0pCr</t>
  </si>
  <si>
    <t>19Phi2Cet</t>
  </si>
  <si>
    <t>F7IV-V</t>
  </si>
  <si>
    <t>Lam Hyi</t>
  </si>
  <si>
    <t>K2Ib-IICN-2</t>
  </si>
  <si>
    <t>V526 Cas</t>
  </si>
  <si>
    <t>F2IV</t>
  </si>
  <si>
    <t>AZ Phe</t>
  </si>
  <si>
    <t>A9-F0III</t>
  </si>
  <si>
    <t>A4V</t>
  </si>
  <si>
    <t>Rho Phe</t>
  </si>
  <si>
    <t>F2V+F5V</t>
  </si>
  <si>
    <t>20    Cet</t>
  </si>
  <si>
    <t>A5m</t>
  </si>
  <si>
    <t>F6IV-V</t>
  </si>
  <si>
    <t>Lam1Tuc</t>
  </si>
  <si>
    <t>26Ups1Cas</t>
  </si>
  <si>
    <t>66    Psc</t>
  </si>
  <si>
    <t>A1VN</t>
  </si>
  <si>
    <t>21    Cet</t>
  </si>
  <si>
    <t>G5IV</t>
  </si>
  <si>
    <t>M2.5IIIa</t>
  </si>
  <si>
    <t>BQ Tuc</t>
  </si>
  <si>
    <t>36    And</t>
  </si>
  <si>
    <t>K1IV</t>
  </si>
  <si>
    <t>M4IIIab</t>
  </si>
  <si>
    <t>67    Psc</t>
  </si>
  <si>
    <t>A5IV</t>
  </si>
  <si>
    <t>27Gam Cas</t>
  </si>
  <si>
    <t>Gam Cas</t>
  </si>
  <si>
    <t>B0IVe</t>
  </si>
  <si>
    <t>28Ups2Cas</t>
  </si>
  <si>
    <t>G8IIIbFe-0.5</t>
  </si>
  <si>
    <t>B9IVn</t>
  </si>
  <si>
    <t>22Phi3Cet</t>
  </si>
  <si>
    <t>37Mu  And</t>
  </si>
  <si>
    <t>Lam2Tuc</t>
  </si>
  <si>
    <t>38Eta And</t>
  </si>
  <si>
    <t>G8IIIb</t>
  </si>
  <si>
    <t>A0III</t>
  </si>
  <si>
    <t>68    Psc</t>
  </si>
  <si>
    <t>G6</t>
  </si>
  <si>
    <t>A4IV</t>
  </si>
  <si>
    <t>23Phi4Cet</t>
  </si>
  <si>
    <t>G7III</t>
  </si>
  <si>
    <t>Alp Scl</t>
  </si>
  <si>
    <t>B7IIIp</t>
  </si>
  <si>
    <t>Am</t>
  </si>
  <si>
    <t>H</t>
  </si>
  <si>
    <t>A2Vn</t>
  </si>
  <si>
    <t>B9.5Vn</t>
  </si>
  <si>
    <t>WW Psc</t>
  </si>
  <si>
    <t>M2III</t>
  </si>
  <si>
    <t>K2II-III</t>
  </si>
  <si>
    <t>Xi  Scl</t>
  </si>
  <si>
    <t>A9IV</t>
  </si>
  <si>
    <t>39    And</t>
  </si>
  <si>
    <t>69Sig Psc</t>
  </si>
  <si>
    <t>F0II</t>
  </si>
  <si>
    <t>Sig Scl</t>
  </si>
  <si>
    <t>71Eps Psc</t>
  </si>
  <si>
    <t>Ome Phe</t>
  </si>
  <si>
    <t>25    Cet</t>
  </si>
  <si>
    <t>K0III-IV</t>
  </si>
  <si>
    <t>K2</t>
  </si>
  <si>
    <t>26    Cet</t>
  </si>
  <si>
    <t>F1V</t>
  </si>
  <si>
    <t>B3V</t>
  </si>
  <si>
    <t>CC Tuc</t>
  </si>
  <si>
    <t>73    Psc</t>
  </si>
  <si>
    <t>72    Psc</t>
  </si>
  <si>
    <t>F4II-III</t>
  </si>
  <si>
    <t>74Psi1Psc</t>
  </si>
  <si>
    <t>s</t>
  </si>
  <si>
    <t>77    Psc</t>
  </si>
  <si>
    <t>27    Cet</t>
  </si>
  <si>
    <t>28    Cet</t>
  </si>
  <si>
    <t>75    Psc</t>
  </si>
  <si>
    <t>30Mu  Cas</t>
  </si>
  <si>
    <t>G5Vb</t>
  </si>
  <si>
    <t>Bet Phe</t>
  </si>
  <si>
    <t>41    And</t>
  </si>
  <si>
    <t>A3m</t>
  </si>
  <si>
    <t>78    Psc</t>
  </si>
  <si>
    <t>79Psi2Psc</t>
  </si>
  <si>
    <t>30    Cet</t>
  </si>
  <si>
    <t>F7IV</t>
  </si>
  <si>
    <t>80    Psc</t>
  </si>
  <si>
    <t>F0III-IV</t>
  </si>
  <si>
    <t>Ups Phe</t>
  </si>
  <si>
    <t>A3IV</t>
  </si>
  <si>
    <t>Iot Tuc</t>
  </si>
  <si>
    <t>31Eta Cet</t>
  </si>
  <si>
    <t>K1.5IIICN1Fe0.</t>
  </si>
  <si>
    <t>42Phi And</t>
  </si>
  <si>
    <t>B7Ve</t>
  </si>
  <si>
    <t>31    Cas</t>
  </si>
  <si>
    <t>A0Vnn</t>
  </si>
  <si>
    <t>43Bet And</t>
  </si>
  <si>
    <t>M0+IIIa</t>
  </si>
  <si>
    <t>Zet Phe</t>
  </si>
  <si>
    <t>B6V+B9V</t>
  </si>
  <si>
    <t>81Psi3Psc</t>
  </si>
  <si>
    <t>44    And</t>
  </si>
  <si>
    <t>33The Cas</t>
  </si>
  <si>
    <t>32    Cas</t>
  </si>
  <si>
    <t>RU Cas</t>
  </si>
  <si>
    <t>32    Cet</t>
  </si>
  <si>
    <t>33    Cet</t>
  </si>
  <si>
    <t>45    And</t>
  </si>
  <si>
    <t>B7III-IV</t>
  </si>
  <si>
    <t>82    Psc</t>
  </si>
  <si>
    <t>G6II-III</t>
  </si>
  <si>
    <t>84Chi Psc</t>
  </si>
  <si>
    <t>G8.5III-IIIa</t>
  </si>
  <si>
    <t>83Tau Psc</t>
  </si>
  <si>
    <t>K0.5IIIb</t>
  </si>
  <si>
    <t>34    Cet</t>
  </si>
  <si>
    <t>M1III</t>
  </si>
  <si>
    <t>G9III+G1V</t>
  </si>
  <si>
    <t>F5V s</t>
  </si>
  <si>
    <t>AI Scl</t>
  </si>
  <si>
    <t>F0III</t>
  </si>
  <si>
    <t>85Phi Psc</t>
  </si>
  <si>
    <t>86Zet Psc</t>
  </si>
  <si>
    <t>S3+/2-</t>
  </si>
  <si>
    <t>87    Psc</t>
  </si>
  <si>
    <t>K1V</t>
  </si>
  <si>
    <t>37    Cet</t>
  </si>
  <si>
    <t>F5V</t>
  </si>
  <si>
    <t>88    Psc</t>
  </si>
  <si>
    <t>38    Cet</t>
  </si>
  <si>
    <t>B9IIIpSi</t>
  </si>
  <si>
    <t>Nu  Phe</t>
  </si>
  <si>
    <t>39    Cet</t>
  </si>
  <si>
    <t>AY Cet</t>
  </si>
  <si>
    <t>G5IIIe+dA</t>
  </si>
  <si>
    <t>Kap Tuc</t>
  </si>
  <si>
    <t>F6IV</t>
  </si>
  <si>
    <t>89    Psc</t>
  </si>
  <si>
    <t>F0IVn</t>
  </si>
  <si>
    <t>34Phi Cas</t>
  </si>
  <si>
    <t>F0Ia</t>
  </si>
  <si>
    <t>90Ups Psc</t>
  </si>
  <si>
    <t>35    Cas</t>
  </si>
  <si>
    <t>A2Vnn</t>
  </si>
  <si>
    <t>42    Cet</t>
  </si>
  <si>
    <t>G8III+A7V</t>
  </si>
  <si>
    <t>A0Iab</t>
  </si>
  <si>
    <t>91    Psc</t>
  </si>
  <si>
    <t>46Xi  And</t>
  </si>
  <si>
    <t>K0-IIIb</t>
  </si>
  <si>
    <t>K5IIIab</t>
  </si>
  <si>
    <t>43    Cet</t>
  </si>
  <si>
    <t>47    And</t>
  </si>
  <si>
    <t>A2Vm</t>
  </si>
  <si>
    <t>G8IV</t>
  </si>
  <si>
    <t>36Psi Cas</t>
  </si>
  <si>
    <t>44    Cet</t>
  </si>
  <si>
    <t>AV Cet</t>
  </si>
  <si>
    <t>45The Cet</t>
  </si>
  <si>
    <t>K0III-IIIb</t>
  </si>
  <si>
    <t>37Del Cas</t>
  </si>
  <si>
    <t>Del Cas</t>
  </si>
  <si>
    <t>A5III-IV</t>
  </si>
  <si>
    <t>K1II</t>
  </si>
  <si>
    <t>46    Cet</t>
  </si>
  <si>
    <t>K2.5IIIb</t>
  </si>
  <si>
    <t>93Rho Psc</t>
  </si>
  <si>
    <t>F2V:</t>
  </si>
  <si>
    <t>94    Psc</t>
  </si>
  <si>
    <t>F7IVb vs</t>
  </si>
  <si>
    <t>48Ome And</t>
  </si>
  <si>
    <t>B9V+A8V</t>
  </si>
  <si>
    <t>47    Cet</t>
  </si>
  <si>
    <t>F0IIIDel Del</t>
  </si>
  <si>
    <t>R Scl</t>
  </si>
  <si>
    <t>C6II</t>
  </si>
  <si>
    <t>1Alp UMi</t>
  </si>
  <si>
    <t>Alp UMi</t>
  </si>
  <si>
    <t>F7:Ib-II</t>
  </si>
  <si>
    <t>K4III-IV</t>
  </si>
  <si>
    <t>38    Cas</t>
  </si>
  <si>
    <t>Gam Phe</t>
  </si>
  <si>
    <t>M0-IIIa</t>
  </si>
  <si>
    <t>49    And</t>
  </si>
  <si>
    <t>WZ Scl</t>
  </si>
  <si>
    <t>97    Psc</t>
  </si>
  <si>
    <t>VX Psc</t>
  </si>
  <si>
    <t>48    Cet</t>
  </si>
  <si>
    <t>98Mu  Psc</t>
  </si>
  <si>
    <t>AW Phe</t>
  </si>
  <si>
    <t>99Eta Psc</t>
  </si>
  <si>
    <t>G7IIIa</t>
  </si>
  <si>
    <t>B7IIIpHgMn</t>
  </si>
  <si>
    <t>K0Ib+B9V</t>
  </si>
  <si>
    <t>Del Phe</t>
  </si>
  <si>
    <t>39Chi Cas</t>
  </si>
  <si>
    <t>G9IIIb</t>
  </si>
  <si>
    <t>Var</t>
  </si>
  <si>
    <t>KK And</t>
  </si>
  <si>
    <t>B9Ve</t>
  </si>
  <si>
    <t>M2IIIab</t>
  </si>
  <si>
    <t>49    Cet</t>
  </si>
  <si>
    <t>K0-1III</t>
  </si>
  <si>
    <t>OP And</t>
  </si>
  <si>
    <t>K1</t>
  </si>
  <si>
    <t>101    Psc</t>
  </si>
  <si>
    <t>40    Cas</t>
  </si>
  <si>
    <t>50Ups And</t>
  </si>
  <si>
    <t>50    Cet</t>
  </si>
  <si>
    <t>K2IIIaBa0.2CN1</t>
  </si>
  <si>
    <t>G5II</t>
  </si>
  <si>
    <t>Tau Scl</t>
  </si>
  <si>
    <t>102Pi  Psc</t>
  </si>
  <si>
    <t>51    And</t>
  </si>
  <si>
    <t>K3-III</t>
  </si>
  <si>
    <t>GY And</t>
  </si>
  <si>
    <t>B9pCrEu</t>
  </si>
  <si>
    <t>52Chi And</t>
  </si>
  <si>
    <t>Alp Eri</t>
  </si>
  <si>
    <t>B3Vpe</t>
  </si>
  <si>
    <t>A4n</t>
  </si>
  <si>
    <t>105    Psc</t>
  </si>
  <si>
    <t>A9</t>
  </si>
  <si>
    <t>53Tau And</t>
  </si>
  <si>
    <t>43    Cas</t>
  </si>
  <si>
    <t>V557 Cas</t>
  </si>
  <si>
    <t>A0pSiSr</t>
  </si>
  <si>
    <t>F5IV-V</t>
  </si>
  <si>
    <t>42    Cas</t>
  </si>
  <si>
    <t>G1.5V</t>
  </si>
  <si>
    <t>K5V</t>
  </si>
  <si>
    <t>B7II</t>
  </si>
  <si>
    <t>106Nu  Psc</t>
  </si>
  <si>
    <t>K3IIIbBa0.1</t>
  </si>
  <si>
    <t>B9IV-V</t>
  </si>
  <si>
    <t>44    Cas</t>
  </si>
  <si>
    <t>B8IIIn</t>
  </si>
  <si>
    <t>F5V+F7V</t>
  </si>
  <si>
    <t>107    Psc</t>
  </si>
  <si>
    <t>K2IV</t>
  </si>
  <si>
    <t>Phi Per</t>
  </si>
  <si>
    <t>B2Vep</t>
  </si>
  <si>
    <t>Pi  Scl</t>
  </si>
  <si>
    <t>K3II-III</t>
  </si>
  <si>
    <t>G8III-IV</t>
  </si>
  <si>
    <t>109    Psc</t>
  </si>
  <si>
    <t>G3Va</t>
  </si>
  <si>
    <t>52Tau Cet</t>
  </si>
  <si>
    <t>110Omi Psc</t>
  </si>
  <si>
    <t>Eps Scl</t>
  </si>
  <si>
    <t>VY Psc</t>
  </si>
  <si>
    <t>A9III</t>
  </si>
  <si>
    <t>Tau1Hyi</t>
  </si>
  <si>
    <t>G6-8III</t>
  </si>
  <si>
    <t>F2Vn</t>
  </si>
  <si>
    <t>4    Ari</t>
  </si>
  <si>
    <t>1    Ari</t>
  </si>
  <si>
    <t>K1III+A6V</t>
  </si>
  <si>
    <t>53Chi Cet</t>
  </si>
  <si>
    <t>1    Per</t>
  </si>
  <si>
    <t>V436 Per</t>
  </si>
  <si>
    <t>B1.5V</t>
  </si>
  <si>
    <t>F2V w</t>
  </si>
  <si>
    <t>2    Per</t>
  </si>
  <si>
    <t>B9IIIpHgMn</t>
  </si>
  <si>
    <t>55Zet Cet</t>
  </si>
  <si>
    <t>K0IIIBa0.1</t>
  </si>
  <si>
    <t>BD Phe</t>
  </si>
  <si>
    <t>A1Vp</t>
  </si>
  <si>
    <t>45Eps Cas</t>
  </si>
  <si>
    <t>B3III</t>
  </si>
  <si>
    <t>55    And</t>
  </si>
  <si>
    <t>2Alp Tri</t>
  </si>
  <si>
    <t>5Gam1Ari</t>
  </si>
  <si>
    <t>5Gam2Ari</t>
  </si>
  <si>
    <t>Gam Ari</t>
  </si>
  <si>
    <t>BK Cet</t>
  </si>
  <si>
    <t>F0IIIn</t>
  </si>
  <si>
    <t>46Ome Cas</t>
  </si>
  <si>
    <t>111Xi  Psc</t>
  </si>
  <si>
    <t>Tau2Hyi</t>
  </si>
  <si>
    <t>6Bet Ari</t>
  </si>
  <si>
    <t>Psi Phe</t>
  </si>
  <si>
    <t>M0</t>
  </si>
  <si>
    <t>56    And</t>
  </si>
  <si>
    <t>Phi Phe</t>
  </si>
  <si>
    <t>7    Ari</t>
  </si>
  <si>
    <t>RR Ari</t>
  </si>
  <si>
    <t>F7V+G0V</t>
  </si>
  <si>
    <t>B5III</t>
  </si>
  <si>
    <t>8Iot Ari</t>
  </si>
  <si>
    <t>K1p</t>
  </si>
  <si>
    <t>56    Cet</t>
  </si>
  <si>
    <t>Chi Eri</t>
  </si>
  <si>
    <t>G8IIIbCNIV</t>
  </si>
  <si>
    <t>3    Per</t>
  </si>
  <si>
    <t>9Lam Ari</t>
  </si>
  <si>
    <t>Eta2Hyi</t>
  </si>
  <si>
    <t>G8.5III</t>
  </si>
  <si>
    <t>F0IV-V</t>
  </si>
  <si>
    <t>F6-7V</t>
  </si>
  <si>
    <t>48    Cas</t>
  </si>
  <si>
    <t>A6V</t>
  </si>
  <si>
    <t>A5III</t>
  </si>
  <si>
    <t>S Vir</t>
  </si>
  <si>
    <t>78    Vir</t>
  </si>
  <si>
    <t>CW Vir</t>
  </si>
  <si>
    <t>A2pSrEu:Cr:</t>
  </si>
  <si>
    <t>79Zet Vir</t>
  </si>
  <si>
    <t>81    UMa</t>
  </si>
  <si>
    <t>BH CVn</t>
  </si>
  <si>
    <t>80    Vir</t>
  </si>
  <si>
    <t>24    CVn</t>
  </si>
  <si>
    <t>K1III+F6V</t>
  </si>
  <si>
    <t>A7-F0III</t>
  </si>
  <si>
    <t>25    CVn</t>
  </si>
  <si>
    <t>A9V s</t>
  </si>
  <si>
    <t>Eps Cen</t>
  </si>
  <si>
    <t>M2II-III+K3III</t>
  </si>
  <si>
    <t>V744 Cen</t>
  </si>
  <si>
    <t>V765 Cen</t>
  </si>
  <si>
    <t>82    UMa</t>
  </si>
  <si>
    <t>G5II:</t>
  </si>
  <si>
    <t>1    Boo</t>
  </si>
  <si>
    <t>T Cen</t>
  </si>
  <si>
    <t>K0e-M4IIe</t>
  </si>
  <si>
    <t>F7-9V</t>
  </si>
  <si>
    <t>2    Boo</t>
  </si>
  <si>
    <t>82    Vir</t>
  </si>
  <si>
    <t>M1.5III</t>
  </si>
  <si>
    <t>CQ UMa</t>
  </si>
  <si>
    <t>A2VpSrCrEu</t>
  </si>
  <si>
    <t>83    UMa</t>
  </si>
  <si>
    <t>M2IIIabBa0.5</t>
  </si>
  <si>
    <t>F3Vp</t>
  </si>
  <si>
    <t>V827 Cen</t>
  </si>
  <si>
    <t>84    Vir</t>
  </si>
  <si>
    <t>83    Vir</t>
  </si>
  <si>
    <t>G0Ib-IIa</t>
  </si>
  <si>
    <t>1    Cen</t>
  </si>
  <si>
    <t>85    Vir</t>
  </si>
  <si>
    <t>V766 Cen</t>
  </si>
  <si>
    <t>K00-Iae</t>
  </si>
  <si>
    <t>86    Vir</t>
  </si>
  <si>
    <t>A3mA5F0</t>
  </si>
  <si>
    <t>87    Vir</t>
  </si>
  <si>
    <t>3    Boo</t>
  </si>
  <si>
    <t>G5III+A7V:</t>
  </si>
  <si>
    <t>G0-1IV-V</t>
  </si>
  <si>
    <t>4Tau Boo</t>
  </si>
  <si>
    <t>K0III+F8V</t>
  </si>
  <si>
    <t>84    UMa</t>
  </si>
  <si>
    <t>CR UMa</t>
  </si>
  <si>
    <t>B9pEuCr</t>
  </si>
  <si>
    <t>K2.5IIIaCH-3Ba</t>
  </si>
  <si>
    <t>G3IV-V</t>
  </si>
  <si>
    <t>Nu  Cen</t>
  </si>
  <si>
    <t>85Eta UMa</t>
  </si>
  <si>
    <t>DR Leo</t>
  </si>
  <si>
    <t>K6III</t>
  </si>
  <si>
    <t>43    Lyn</t>
  </si>
  <si>
    <t>14Omi Leo</t>
  </si>
  <si>
    <t>F6II+A1-5V</t>
  </si>
  <si>
    <t>13    Leo</t>
  </si>
  <si>
    <t>13    LMi</t>
  </si>
  <si>
    <t>F3Vn</t>
  </si>
  <si>
    <t>Zet Cha</t>
  </si>
  <si>
    <t>15    Leo</t>
  </si>
  <si>
    <t>F9IV</t>
  </si>
  <si>
    <t>28    UMa</t>
  </si>
  <si>
    <t>16Psi Leo</t>
  </si>
  <si>
    <t>ApSi</t>
  </si>
  <si>
    <t>CS UMa</t>
  </si>
  <si>
    <t>The Ant</t>
  </si>
  <si>
    <t>A8V+F7II-III</t>
  </si>
  <si>
    <t>IP Vel</t>
  </si>
  <si>
    <t>17Eps Leo</t>
  </si>
  <si>
    <t>G1II</t>
  </si>
  <si>
    <t>M1.5IIIab</t>
  </si>
  <si>
    <t>18    Leo</t>
  </si>
  <si>
    <t>B0.5IIIn</t>
  </si>
  <si>
    <t>19    Leo</t>
  </si>
  <si>
    <t>G0.5Va</t>
  </si>
  <si>
    <t>R Leo</t>
  </si>
  <si>
    <t>M8IIIe</t>
  </si>
  <si>
    <t>B8III-IV</t>
  </si>
  <si>
    <t>l Car</t>
  </si>
  <si>
    <t>G5Iab-Ib</t>
  </si>
  <si>
    <t>29Ups UMa</t>
  </si>
  <si>
    <t>Ups UMa</t>
  </si>
  <si>
    <t>20    Leo</t>
  </si>
  <si>
    <t>DG Leo</t>
  </si>
  <si>
    <t>A7IVn</t>
  </si>
  <si>
    <t>Ups Car</t>
  </si>
  <si>
    <t>A6Ib</t>
  </si>
  <si>
    <t>4    Sex</t>
  </si>
  <si>
    <t>30Phi UMa</t>
  </si>
  <si>
    <t>23    Leo</t>
  </si>
  <si>
    <t>6    Sex</t>
  </si>
  <si>
    <t>22    Leo</t>
  </si>
  <si>
    <t>Nu  Cha</t>
  </si>
  <si>
    <t>39Ups1Hya</t>
  </si>
  <si>
    <t>G7-III</t>
  </si>
  <si>
    <t>K0IIICNIb</t>
  </si>
  <si>
    <t>24Mu  Leo</t>
  </si>
  <si>
    <t>K2IIICN1Ca1</t>
  </si>
  <si>
    <t>7    Sex</t>
  </si>
  <si>
    <t>8Gam Sex</t>
  </si>
  <si>
    <t>K2IVCNIV-Vp</t>
  </si>
  <si>
    <t>31    UMa</t>
  </si>
  <si>
    <t>SY UMa</t>
  </si>
  <si>
    <t>K2+III-IIIb</t>
  </si>
  <si>
    <t>19    LMi</t>
  </si>
  <si>
    <t>F6V s</t>
  </si>
  <si>
    <t>27Nu  Leo</t>
  </si>
  <si>
    <t>Phi Vel</t>
  </si>
  <si>
    <t>B5Ib</t>
  </si>
  <si>
    <t>IV Vel</t>
  </si>
  <si>
    <t>12    Sex</t>
  </si>
  <si>
    <t>B4Ve</t>
  </si>
  <si>
    <t>Eta Ant</t>
  </si>
  <si>
    <t>29Pi  Leo</t>
  </si>
  <si>
    <t>M2-IIIab</t>
  </si>
  <si>
    <t>20    LMi</t>
  </si>
  <si>
    <t>G3VaHdel 1</t>
  </si>
  <si>
    <t>13    Sex</t>
  </si>
  <si>
    <t>A0III-IV</t>
  </si>
  <si>
    <t>A6II-III</t>
  </si>
  <si>
    <t>40Ups2Hya</t>
  </si>
  <si>
    <t>B7IVne</t>
  </si>
  <si>
    <t>14    Sex</t>
  </si>
  <si>
    <t>21    LMi</t>
  </si>
  <si>
    <t>30Eta Leo</t>
  </si>
  <si>
    <t>K1IV+G5V</t>
  </si>
  <si>
    <t>R Vel</t>
  </si>
  <si>
    <t>31    Leo</t>
  </si>
  <si>
    <t>K3.5IIIbFe-1</t>
  </si>
  <si>
    <t>15Alp Sex</t>
  </si>
  <si>
    <t>32Alp Leo</t>
  </si>
  <si>
    <t>Mu 1Cha</t>
  </si>
  <si>
    <t>17    Sex</t>
  </si>
  <si>
    <t>41Lam Hya</t>
  </si>
  <si>
    <t>K0IIICN1</t>
  </si>
  <si>
    <t>18    Sex</t>
  </si>
  <si>
    <t>Mu 2Cha</t>
  </si>
  <si>
    <t>34    Leo</t>
  </si>
  <si>
    <t>S Car</t>
  </si>
  <si>
    <t>M2-3IIIe</t>
  </si>
  <si>
    <t>19    Sex</t>
  </si>
  <si>
    <t>G3IIIFe-1</t>
  </si>
  <si>
    <t>V368 Car</t>
  </si>
  <si>
    <t>U UMa</t>
  </si>
  <si>
    <t>QY Car</t>
  </si>
  <si>
    <t>A9mA8-F3</t>
  </si>
  <si>
    <t>22    LMi</t>
  </si>
  <si>
    <t>A3IV-V</t>
  </si>
  <si>
    <t>23    LMi</t>
  </si>
  <si>
    <t>32    UMa</t>
  </si>
  <si>
    <t>24    LMi</t>
  </si>
  <si>
    <t>35    Leo</t>
  </si>
  <si>
    <t>G1.5IV-V</t>
  </si>
  <si>
    <t>36Zet Leo</t>
  </si>
  <si>
    <t>33Lam UMa</t>
  </si>
  <si>
    <t>37    Leo</t>
  </si>
  <si>
    <t>Ome Car</t>
  </si>
  <si>
    <t>39    Leo</t>
  </si>
  <si>
    <t>F8Vb w</t>
  </si>
  <si>
    <t>22Eps Sex</t>
  </si>
  <si>
    <t>GY Vel</t>
  </si>
  <si>
    <t>M4-5III</t>
  </si>
  <si>
    <t>AG Ant</t>
  </si>
  <si>
    <t>A0Ib-IIp</t>
  </si>
  <si>
    <t>V337 Car</t>
  </si>
  <si>
    <t>K3IIa</t>
  </si>
  <si>
    <t>40    Leo</t>
  </si>
  <si>
    <t>41Gam1Leo</t>
  </si>
  <si>
    <t>K1-IIIbFe-0.5</t>
  </si>
  <si>
    <t>41Gam2Leo</t>
  </si>
  <si>
    <t>G7IIIFe-1</t>
  </si>
  <si>
    <t>GZ Vel</t>
  </si>
  <si>
    <t>23    Sex</t>
  </si>
  <si>
    <t>RS Sex</t>
  </si>
  <si>
    <t>F3III-IV</t>
  </si>
  <si>
    <t>34Mu  UMa</t>
  </si>
  <si>
    <t>42    Leo</t>
  </si>
  <si>
    <t>A0pSiSr:Hg:</t>
  </si>
  <si>
    <t>27    LMi</t>
  </si>
  <si>
    <t>43    Leo</t>
  </si>
  <si>
    <t>28    LMi</t>
  </si>
  <si>
    <t>25    Sex</t>
  </si>
  <si>
    <t>SS Sex</t>
  </si>
  <si>
    <t>B9pSiCr:Sr:</t>
  </si>
  <si>
    <t>44    Leo</t>
  </si>
  <si>
    <t>DE Leo</t>
  </si>
  <si>
    <t>M3IIIabs</t>
  </si>
  <si>
    <t>30    LMi</t>
  </si>
  <si>
    <t>K5:IIIbFe-0.5</t>
  </si>
  <si>
    <t>42Mu  Hya</t>
  </si>
  <si>
    <t>K4.5III</t>
  </si>
  <si>
    <t>31Bet LMi</t>
  </si>
  <si>
    <t>G9IIIab</t>
  </si>
  <si>
    <t>45    Leo</t>
  </si>
  <si>
    <t>CX Leo</t>
  </si>
  <si>
    <t>A0pSiCr:</t>
  </si>
  <si>
    <t>Alp Ant</t>
  </si>
  <si>
    <t>35    UMa</t>
  </si>
  <si>
    <t>A1pSr:</t>
  </si>
  <si>
    <t>V399 Car</t>
  </si>
  <si>
    <t>A9Ia</t>
  </si>
  <si>
    <t>36    UMa</t>
  </si>
  <si>
    <t>32    LMi</t>
  </si>
  <si>
    <t>29Del Sex</t>
  </si>
  <si>
    <t>Del Ant</t>
  </si>
  <si>
    <t>30Bet Sex</t>
  </si>
  <si>
    <t>Bet Sex</t>
  </si>
  <si>
    <t>K5III+F6V</t>
  </si>
  <si>
    <t>33    LMi</t>
  </si>
  <si>
    <t>46    Leo</t>
  </si>
  <si>
    <t>M1.5IIIbCa-1</t>
  </si>
  <si>
    <t>M2IIIe</t>
  </si>
  <si>
    <t>47Rho Leo</t>
  </si>
  <si>
    <t>Rho Leo</t>
  </si>
  <si>
    <t>B6II</t>
  </si>
  <si>
    <t>34    LMi</t>
  </si>
  <si>
    <t>PP Car</t>
  </si>
  <si>
    <t>37    UMa</t>
  </si>
  <si>
    <t>A2Iab</t>
  </si>
  <si>
    <t>44    Hya</t>
  </si>
  <si>
    <t>48    Leo</t>
  </si>
  <si>
    <t>G8.5IIIFe-1Ca-</t>
  </si>
  <si>
    <t>V369 Car</t>
  </si>
  <si>
    <t>B7Iae</t>
  </si>
  <si>
    <t>49    Leo</t>
  </si>
  <si>
    <t>TX Leo</t>
  </si>
  <si>
    <t>35    LMi</t>
  </si>
  <si>
    <t>U Ant</t>
  </si>
  <si>
    <t>N0:</t>
  </si>
  <si>
    <t>G8II-IIICNVp</t>
  </si>
  <si>
    <t>Phi2Hya</t>
  </si>
  <si>
    <t>K3-4II</t>
  </si>
  <si>
    <t>B5III-IV</t>
  </si>
  <si>
    <t>U Hya</t>
  </si>
  <si>
    <t>37    LMi</t>
  </si>
  <si>
    <t>F4IV+F3</t>
  </si>
  <si>
    <t>38    LMi</t>
  </si>
  <si>
    <t>V370 Car</t>
  </si>
  <si>
    <t>A0Iae</t>
  </si>
  <si>
    <t>Phi3Hya</t>
  </si>
  <si>
    <t>Gam Cha</t>
  </si>
  <si>
    <t>Am+Am:</t>
  </si>
  <si>
    <t>K4-5III:</t>
  </si>
  <si>
    <t>38    UMa</t>
  </si>
  <si>
    <t>G2-3Ib</t>
  </si>
  <si>
    <t>K3III-IIIb</t>
  </si>
  <si>
    <t>33    Sex</t>
  </si>
  <si>
    <t>G8-K0III+F-G</t>
  </si>
  <si>
    <t>RX LMi</t>
  </si>
  <si>
    <t>V364 Car</t>
  </si>
  <si>
    <t>39    UMa</t>
  </si>
  <si>
    <t>WN7-A</t>
  </si>
  <si>
    <t>40    LMi</t>
  </si>
  <si>
    <t>41    LMi</t>
  </si>
  <si>
    <t>35    Sex</t>
  </si>
  <si>
    <t>K3III+K0III</t>
  </si>
  <si>
    <t>VY UMa</t>
  </si>
  <si>
    <t>B2.5Iae</t>
  </si>
  <si>
    <t>The Car</t>
  </si>
  <si>
    <t>B0Vp</t>
  </si>
  <si>
    <t>36    Sex</t>
  </si>
  <si>
    <t>41    UMa</t>
  </si>
  <si>
    <t>42    LMi</t>
  </si>
  <si>
    <t>51    Leo</t>
  </si>
  <si>
    <t>52    Leo</t>
  </si>
  <si>
    <t>Eta Car</t>
  </si>
  <si>
    <t>pec</t>
  </si>
  <si>
    <t>Mu  Vel</t>
  </si>
  <si>
    <t>G5III+G2V</t>
  </si>
  <si>
    <t>B8-9IIIe</t>
  </si>
  <si>
    <t>43    LMi</t>
  </si>
  <si>
    <t>M1II</t>
  </si>
  <si>
    <t>53    Leo</t>
  </si>
  <si>
    <t>A0Ia-Iab</t>
  </si>
  <si>
    <t>40    Sex</t>
  </si>
  <si>
    <t>44    LMi</t>
  </si>
  <si>
    <t>Del1Cha</t>
  </si>
  <si>
    <t>Nu  Hya</t>
  </si>
  <si>
    <t>Del2Cha</t>
  </si>
  <si>
    <t>43    UMa</t>
  </si>
  <si>
    <t>42    UMa</t>
  </si>
  <si>
    <t>41    Sex</t>
  </si>
  <si>
    <t>44    UMa</t>
  </si>
  <si>
    <t>46    LMi</t>
  </si>
  <si>
    <t>K0+III-IV</t>
  </si>
  <si>
    <t>45Ome UMa</t>
  </si>
  <si>
    <t>K0III+G0V</t>
  </si>
  <si>
    <t>K3IV</t>
  </si>
  <si>
    <t>48    LMi</t>
  </si>
  <si>
    <t>46    UMa</t>
  </si>
  <si>
    <t>54    Leo</t>
  </si>
  <si>
    <t>KQ Vel</t>
  </si>
  <si>
    <t>A0pSiCr</t>
  </si>
  <si>
    <t>55    Leo</t>
  </si>
  <si>
    <t>F2/3III/V</t>
  </si>
  <si>
    <t>56    Leo</t>
  </si>
  <si>
    <t>VY Leo</t>
  </si>
  <si>
    <t>M5.5III</t>
  </si>
  <si>
    <t>50    LMi</t>
  </si>
  <si>
    <t>T Car</t>
  </si>
  <si>
    <t>Iot Ant</t>
  </si>
  <si>
    <t>IW Vel</t>
  </si>
  <si>
    <t>U Car</t>
  </si>
  <si>
    <t>G3Ia</t>
  </si>
  <si>
    <t>47    UMa</t>
  </si>
  <si>
    <t>G1-VFe-0.5</t>
  </si>
  <si>
    <t>7Alp Crt</t>
  </si>
  <si>
    <t>K0+III</t>
  </si>
  <si>
    <t>49    UMa</t>
  </si>
  <si>
    <t>F0V s</t>
  </si>
  <si>
    <t>58    Leo</t>
  </si>
  <si>
    <t>K1IIICN-0.5</t>
  </si>
  <si>
    <t>59    Leo</t>
  </si>
  <si>
    <t>48Bet UMa</t>
  </si>
  <si>
    <t>A3III-IV</t>
  </si>
  <si>
    <t>61    Leo</t>
  </si>
  <si>
    <t>M0IIIBa0.2</t>
  </si>
  <si>
    <t>60    Leo</t>
  </si>
  <si>
    <t>50Alp UMa</t>
  </si>
  <si>
    <t>62    Leo</t>
  </si>
  <si>
    <t>51    UMa</t>
  </si>
  <si>
    <t>63Chi Leo</t>
  </si>
  <si>
    <t>A8III-IV</t>
  </si>
  <si>
    <t>Eta Oct</t>
  </si>
  <si>
    <t>Chi1Hya</t>
  </si>
  <si>
    <t>Chi2Hya</t>
  </si>
  <si>
    <t>Chi2 Hya</t>
  </si>
  <si>
    <t>65    Leo</t>
  </si>
  <si>
    <t>G9IIICN-1</t>
  </si>
  <si>
    <t>64    Leo</t>
  </si>
  <si>
    <t>V815 Cen</t>
  </si>
  <si>
    <t>ApSrCrEu</t>
  </si>
  <si>
    <t>F0pSr</t>
  </si>
  <si>
    <t>67    Leo</t>
  </si>
  <si>
    <t>CO UMa</t>
  </si>
  <si>
    <t>M3.5IIIab</t>
  </si>
  <si>
    <t>52Psi UMa</t>
  </si>
  <si>
    <t>V382 Car</t>
  </si>
  <si>
    <t>G40-Ia</t>
  </si>
  <si>
    <t>V371 Car</t>
  </si>
  <si>
    <t>11Bet Crt</t>
  </si>
  <si>
    <t>Psi Crt</t>
  </si>
  <si>
    <t>A6Iae</t>
  </si>
  <si>
    <t>69    Leo</t>
  </si>
  <si>
    <t>68Del Leo</t>
  </si>
  <si>
    <t>70The Leo</t>
  </si>
  <si>
    <t>72    Leo</t>
  </si>
  <si>
    <t>M3IIb</t>
  </si>
  <si>
    <t>F6V+F9V</t>
  </si>
  <si>
    <t>73    Leo</t>
  </si>
  <si>
    <t>A9Vp</t>
  </si>
  <si>
    <t>74Phi Leo</t>
  </si>
  <si>
    <t>SV Crt</t>
  </si>
  <si>
    <t>A8IVpeSrCrSi</t>
  </si>
  <si>
    <t>75    Leo</t>
  </si>
  <si>
    <t>53Xi  UMa</t>
  </si>
  <si>
    <t>54Nu  UMa</t>
  </si>
  <si>
    <t>K3-IIIBa0.3</t>
  </si>
  <si>
    <t>55    UMa</t>
  </si>
  <si>
    <t>76    Leo</t>
  </si>
  <si>
    <t>12Del Crt</t>
  </si>
  <si>
    <t>A8IIIm:</t>
  </si>
  <si>
    <t>77Sig Leo</t>
  </si>
  <si>
    <t>B9.5V s</t>
  </si>
  <si>
    <t>B9.5-A0V</t>
  </si>
  <si>
    <t>Pi  Cen</t>
  </si>
  <si>
    <t>A1Vnp</t>
  </si>
  <si>
    <t>56    UMa</t>
  </si>
  <si>
    <t>G7.5IIIa:Ba0.3</t>
  </si>
  <si>
    <t>13Lam Crt</t>
  </si>
  <si>
    <t>A4:pe</t>
  </si>
  <si>
    <t>78Iot Leo</t>
  </si>
  <si>
    <t>79    Leo</t>
  </si>
  <si>
    <t>G8IIICN-0.5</t>
  </si>
  <si>
    <t>14Eps Crt</t>
  </si>
  <si>
    <t>15Gam Crt</t>
  </si>
  <si>
    <t>81    Leo</t>
  </si>
  <si>
    <t>80    Leo</t>
  </si>
  <si>
    <t>83    Leo</t>
  </si>
  <si>
    <t>16Kap Crt</t>
  </si>
  <si>
    <t>F4III-IV</t>
  </si>
  <si>
    <t>K0III+A2-3V</t>
  </si>
  <si>
    <t>84Tau Leo</t>
  </si>
  <si>
    <t>G7.5IIIa</t>
  </si>
  <si>
    <t>K5III:</t>
  </si>
  <si>
    <t>F5Va vw</t>
  </si>
  <si>
    <t>57    UMa</t>
  </si>
  <si>
    <t>85    Leo</t>
  </si>
  <si>
    <t>EE UMa</t>
  </si>
  <si>
    <t>K2IIICN-1</t>
  </si>
  <si>
    <t>58    UMa</t>
  </si>
  <si>
    <t>87    Leo</t>
  </si>
  <si>
    <t>K3.5IIIFe-1</t>
  </si>
  <si>
    <t>86    Leo</t>
  </si>
  <si>
    <t>1Lam Dra</t>
  </si>
  <si>
    <t>M0IIICa-1</t>
  </si>
  <si>
    <t>88    Leo</t>
  </si>
  <si>
    <t>V809 Cen</t>
  </si>
  <si>
    <t>A3Iae</t>
  </si>
  <si>
    <t>Omi1Cen</t>
  </si>
  <si>
    <t>Omi1 Cen</t>
  </si>
  <si>
    <t>G30-Ia</t>
  </si>
  <si>
    <t>Omi2Cen</t>
  </si>
  <si>
    <t>Omi2 Cen</t>
  </si>
  <si>
    <t>K1IIICNIb-II</t>
  </si>
  <si>
    <t>Xi  Hya</t>
  </si>
  <si>
    <t>F9III</t>
  </si>
  <si>
    <t>89    Leo</t>
  </si>
  <si>
    <t>90    Leo</t>
  </si>
  <si>
    <t>2    Dra</t>
  </si>
  <si>
    <t>V763 Cen</t>
  </si>
  <si>
    <t>Lam Cen</t>
  </si>
  <si>
    <t>21The Crt</t>
  </si>
  <si>
    <t>91Ups Leo</t>
  </si>
  <si>
    <t>G8.5IIICN-0.5</t>
  </si>
  <si>
    <t>G9III:Ba2.5</t>
  </si>
  <si>
    <t>59    UMa</t>
  </si>
  <si>
    <t>Pi  Cha</t>
  </si>
  <si>
    <t>60    UMa</t>
  </si>
  <si>
    <t>F5III s</t>
  </si>
  <si>
    <t>1Ome Vir</t>
  </si>
  <si>
    <t>Ome Vir</t>
  </si>
  <si>
    <t>ApHgMn</t>
  </si>
  <si>
    <t>24Iot Crt</t>
  </si>
  <si>
    <t>M3.5IIIBa0.2Ca</t>
  </si>
  <si>
    <t>GT Mus</t>
  </si>
  <si>
    <t>G2III+A0V</t>
  </si>
  <si>
    <t>B9pHgMn:</t>
  </si>
  <si>
    <t>Omi Hya</t>
  </si>
  <si>
    <t>92    Leo</t>
  </si>
  <si>
    <t>61    UMa</t>
  </si>
  <si>
    <t>62    UMa</t>
  </si>
  <si>
    <t>K5III+F7V</t>
  </si>
  <si>
    <t>3    Dra</t>
  </si>
  <si>
    <t>V810 Cen</t>
  </si>
  <si>
    <t>G00-IaFe1</t>
  </si>
  <si>
    <t>27Zet Crt</t>
  </si>
  <si>
    <t>2Xi  Vir</t>
  </si>
  <si>
    <t>3Nu  Vir</t>
  </si>
  <si>
    <t>63Chi UMa</t>
  </si>
  <si>
    <t>Lam Mus</t>
  </si>
  <si>
    <t>K2.5IIIbCN1Ca1</t>
  </si>
  <si>
    <t>V336 Pup</t>
  </si>
  <si>
    <t>8    Cnc</t>
  </si>
  <si>
    <t>Zet Pup</t>
  </si>
  <si>
    <t>O5f</t>
  </si>
  <si>
    <t>28    Lyn</t>
  </si>
  <si>
    <t>14    Pup</t>
  </si>
  <si>
    <t>9Mu 1Cnc</t>
  </si>
  <si>
    <t>BL Cnc</t>
  </si>
  <si>
    <t>MZ Pup</t>
  </si>
  <si>
    <t>M1Ib</t>
  </si>
  <si>
    <t>27    Lyn</t>
  </si>
  <si>
    <t>10Mu 2Cnc</t>
  </si>
  <si>
    <t>G1IVb</t>
  </si>
  <si>
    <t>G1Ib</t>
  </si>
  <si>
    <t>B3Vnp</t>
  </si>
  <si>
    <t>G7+II</t>
  </si>
  <si>
    <t>12    Cnc</t>
  </si>
  <si>
    <t>15Rho Pup</t>
  </si>
  <si>
    <t>Rho Pup</t>
  </si>
  <si>
    <t>F6IIpDel Del</t>
  </si>
  <si>
    <t>V375 Car</t>
  </si>
  <si>
    <t>29Zet Mon</t>
  </si>
  <si>
    <t>14Psi Cnc</t>
  </si>
  <si>
    <t>G7V</t>
  </si>
  <si>
    <t>16    Pup</t>
  </si>
  <si>
    <t>PQ Pup</t>
  </si>
  <si>
    <t>18    Pup</t>
  </si>
  <si>
    <t>B8Ib-II</t>
  </si>
  <si>
    <t>Gam1Vel</t>
  </si>
  <si>
    <t>Gam2Vel</t>
  </si>
  <si>
    <t>Gam2 Vel</t>
  </si>
  <si>
    <t>WC8+O9I</t>
  </si>
  <si>
    <t>16Zet1Cnc</t>
  </si>
  <si>
    <t>16Zet2Cnc</t>
  </si>
  <si>
    <t>19    Pup</t>
  </si>
  <si>
    <t>G9III-IIIb</t>
  </si>
  <si>
    <t>IS Vel</t>
  </si>
  <si>
    <t>B1IVe</t>
  </si>
  <si>
    <t>15    Cnc</t>
  </si>
  <si>
    <t>BM Cnc</t>
  </si>
  <si>
    <t>B9pSiCr</t>
  </si>
  <si>
    <t>A7Vm</t>
  </si>
  <si>
    <t>Eps Vol</t>
  </si>
  <si>
    <t>A4IVn</t>
  </si>
  <si>
    <t>NS Pup</t>
  </si>
  <si>
    <t>A0VnDel Del</t>
  </si>
  <si>
    <t>20    Pup</t>
  </si>
  <si>
    <t>AH Vel</t>
  </si>
  <si>
    <t>F7Ib-II</t>
  </si>
  <si>
    <t>29    Lyn</t>
  </si>
  <si>
    <t>MX Pup</t>
  </si>
  <si>
    <t>B1.5IIIe</t>
  </si>
  <si>
    <t>OS Pup</t>
  </si>
  <si>
    <t>R Cnc</t>
  </si>
  <si>
    <t>17Bet Cnc</t>
  </si>
  <si>
    <t>K4IIIBa0.5</t>
  </si>
  <si>
    <t>G5-8III+G:</t>
  </si>
  <si>
    <t>30    Lyn</t>
  </si>
  <si>
    <t>21    Pup</t>
  </si>
  <si>
    <t>G7.5V</t>
  </si>
  <si>
    <t>18Chi Cnc</t>
  </si>
  <si>
    <t>HQ Hya</t>
  </si>
  <si>
    <t>F3IIIpDel Del</t>
  </si>
  <si>
    <t>A0IV+G:</t>
  </si>
  <si>
    <t>19Lam Cnc</t>
  </si>
  <si>
    <t>31    Lyn</t>
  </si>
  <si>
    <t>K4.5III-IIIb</t>
  </si>
  <si>
    <t>A2Vpn:EuSrCr:S</t>
  </si>
  <si>
    <t>G2III+A3</t>
  </si>
  <si>
    <t>K2.5II-III</t>
  </si>
  <si>
    <t>20    Cnc</t>
  </si>
  <si>
    <t>22    Pup</t>
  </si>
  <si>
    <t>21    Cnc</t>
  </si>
  <si>
    <t>F3Ib</t>
  </si>
  <si>
    <t>1    Hya</t>
  </si>
  <si>
    <t>25    Cnc</t>
  </si>
  <si>
    <t>Kap1Vol</t>
  </si>
  <si>
    <t>Kap2Vol</t>
  </si>
  <si>
    <t>A0IVMn</t>
  </si>
  <si>
    <t>22Phi1Cnc</t>
  </si>
  <si>
    <t>G7II-IIIFe-1</t>
  </si>
  <si>
    <t>Eps Car</t>
  </si>
  <si>
    <t>K3III+B2:V</t>
  </si>
  <si>
    <t>23Phi2Cnc</t>
  </si>
  <si>
    <t>24    Cnc</t>
  </si>
  <si>
    <t>K5III+K1III</t>
  </si>
  <si>
    <t>Alp Cha</t>
  </si>
  <si>
    <t>27    Cnc</t>
  </si>
  <si>
    <t>BP Cnc</t>
  </si>
  <si>
    <t>2    Hya</t>
  </si>
  <si>
    <t>LM Hya</t>
  </si>
  <si>
    <t>1Omi UMa</t>
  </si>
  <si>
    <t>NO Pup</t>
  </si>
  <si>
    <t>A2V:</t>
  </si>
  <si>
    <t>28    Cnc</t>
  </si>
  <si>
    <t>CX Cnc</t>
  </si>
  <si>
    <t>29    Cnc</t>
  </si>
  <si>
    <t>Eta Vol</t>
  </si>
  <si>
    <t>A0-1IV-V</t>
  </si>
  <si>
    <t>VV Pyx</t>
  </si>
  <si>
    <t>LO Hya</t>
  </si>
  <si>
    <t>The Cha</t>
  </si>
  <si>
    <t>K2IIICN0.5</t>
  </si>
  <si>
    <t>Bet Vol</t>
  </si>
  <si>
    <t>GU Vel</t>
  </si>
  <si>
    <t>A9-F0III-IV</t>
  </si>
  <si>
    <t>2    UMa</t>
  </si>
  <si>
    <t>30Ups1Cnc</t>
  </si>
  <si>
    <t>31The Cnc</t>
  </si>
  <si>
    <t>B9p:Hg:</t>
  </si>
  <si>
    <t>M2Iab</t>
  </si>
  <si>
    <t>32    Lyn</t>
  </si>
  <si>
    <t>F5Vb vw</t>
  </si>
  <si>
    <t>33Eta Cnc</t>
  </si>
  <si>
    <t>32Ups2Cnc</t>
  </si>
  <si>
    <t>34    Cnc</t>
  </si>
  <si>
    <t>33    Lyn</t>
  </si>
  <si>
    <t>VX Pyx</t>
  </si>
  <si>
    <t>K0III+A3</t>
  </si>
  <si>
    <t>35    Cnc</t>
  </si>
  <si>
    <t>3Pi 1UMa</t>
  </si>
  <si>
    <t>G1.5Vb</t>
  </si>
  <si>
    <t>G5IV-V</t>
  </si>
  <si>
    <t>3    Hya</t>
  </si>
  <si>
    <t>HV Hya</t>
  </si>
  <si>
    <t>A1pSrCrEu</t>
  </si>
  <si>
    <t>A1V+G-KIII</t>
  </si>
  <si>
    <t>4Pi 2UMa</t>
  </si>
  <si>
    <t>K1+IIIb</t>
  </si>
  <si>
    <t>36    Cnc</t>
  </si>
  <si>
    <t>K1-2II</t>
  </si>
  <si>
    <t>4Del Hya</t>
  </si>
  <si>
    <t>37    Cnc</t>
  </si>
  <si>
    <t>HV Vel</t>
  </si>
  <si>
    <t>B8Si</t>
  </si>
  <si>
    <t>B3V+B3Vn</t>
  </si>
  <si>
    <t>A1V+G</t>
  </si>
  <si>
    <t>5Sig Hya</t>
  </si>
  <si>
    <t>K1+III</t>
  </si>
  <si>
    <t>Eta Pyx</t>
  </si>
  <si>
    <t>G4IV-V</t>
  </si>
  <si>
    <t>34    Lyn</t>
  </si>
  <si>
    <t>A6II</t>
  </si>
  <si>
    <t>39    Cnc</t>
  </si>
  <si>
    <t>41Eps Cnc</t>
  </si>
  <si>
    <t>6    Hya</t>
  </si>
  <si>
    <t>Zet Pyx</t>
  </si>
  <si>
    <t>Bet Pyx</t>
  </si>
  <si>
    <t>G7Ib-II</t>
  </si>
  <si>
    <t>HW Vel</t>
  </si>
  <si>
    <t>9    Hya</t>
  </si>
  <si>
    <t>F3Ia</t>
  </si>
  <si>
    <t>o Vel</t>
  </si>
  <si>
    <t>B7Vn</t>
  </si>
  <si>
    <t>43Gam Cnc</t>
  </si>
  <si>
    <t>45    Cnc</t>
  </si>
  <si>
    <t>A3V+G0III</t>
  </si>
  <si>
    <t>7Eta Hya</t>
  </si>
  <si>
    <t>Eta Hya</t>
  </si>
  <si>
    <t>B6Iae</t>
  </si>
  <si>
    <t>V343 Car</t>
  </si>
  <si>
    <t>B9.5III-IV</t>
  </si>
  <si>
    <t>The Vol</t>
  </si>
  <si>
    <t>47Del Cnc</t>
  </si>
  <si>
    <t>HX Vel</t>
  </si>
  <si>
    <t>46    Cnc</t>
  </si>
  <si>
    <t>49    Cnc</t>
  </si>
  <si>
    <t>BI Cnc</t>
  </si>
  <si>
    <t>A1pEuCr</t>
  </si>
  <si>
    <t>KT Vel</t>
  </si>
  <si>
    <t>HY Vel</t>
  </si>
  <si>
    <t>Alp Pyx</t>
  </si>
  <si>
    <t>10    Hya</t>
  </si>
  <si>
    <t>48Iot Cnc</t>
  </si>
  <si>
    <t>G7.5IIIaBa0.1</t>
  </si>
  <si>
    <t>B0IIIn</t>
  </si>
  <si>
    <t>50    Cnc</t>
  </si>
  <si>
    <t>11Eps Hya</t>
  </si>
  <si>
    <t>Eps Hya</t>
  </si>
  <si>
    <t>12    Hya</t>
  </si>
  <si>
    <t>G8-IIIFe-1</t>
  </si>
  <si>
    <t>Del Vel</t>
  </si>
  <si>
    <t>A1III</t>
  </si>
  <si>
    <t>13Rho Hya</t>
  </si>
  <si>
    <t>B3Ia</t>
  </si>
  <si>
    <t>F2Iab</t>
  </si>
  <si>
    <t>G0Ia-0:</t>
  </si>
  <si>
    <t>V344 Car</t>
  </si>
  <si>
    <t>F7Vn</t>
  </si>
  <si>
    <t>14    Hya</t>
  </si>
  <si>
    <t>KX Hya</t>
  </si>
  <si>
    <t>Eta Cha</t>
  </si>
  <si>
    <t>5    UMa</t>
  </si>
  <si>
    <t>35    Lyn</t>
  </si>
  <si>
    <t>54    Cnc</t>
  </si>
  <si>
    <t>A2/3IV</t>
  </si>
  <si>
    <t>M 67</t>
  </si>
  <si>
    <t>HZ Vel</t>
  </si>
  <si>
    <t>Gam Pyx</t>
  </si>
  <si>
    <t>51Sig1Cnc</t>
  </si>
  <si>
    <t>A8Vma s</t>
  </si>
  <si>
    <t>53    Cnc</t>
  </si>
  <si>
    <t>BO Cnc</t>
  </si>
  <si>
    <t>55Rho1Cnc</t>
  </si>
  <si>
    <t>15    Hya</t>
  </si>
  <si>
    <t>RS Cha</t>
  </si>
  <si>
    <t>A5V+A7V</t>
  </si>
  <si>
    <t>B1-2III</t>
  </si>
  <si>
    <t>6    UMa</t>
  </si>
  <si>
    <t>G7IIIFe-0.5</t>
  </si>
  <si>
    <t>57    Cnc</t>
  </si>
  <si>
    <t>K2/3III</t>
  </si>
  <si>
    <t>G8III+A3-5V</t>
  </si>
  <si>
    <t>B3Vn</t>
  </si>
  <si>
    <t>58Rho2Cnc</t>
  </si>
  <si>
    <t>X Cnc</t>
  </si>
  <si>
    <t>16Zet Hya</t>
  </si>
  <si>
    <t>K0II-III+A5</t>
  </si>
  <si>
    <t>60    Cnc</t>
  </si>
  <si>
    <t>17    Hya</t>
  </si>
  <si>
    <t>59Sig2Cnc</t>
  </si>
  <si>
    <t>Del Pyx</t>
  </si>
  <si>
    <t>A7V:n</t>
  </si>
  <si>
    <t>62Omi1Cnc</t>
  </si>
  <si>
    <t>IY Vel</t>
  </si>
  <si>
    <t>61    Cnc</t>
  </si>
  <si>
    <t>63Omi2Cnc</t>
  </si>
  <si>
    <t>9Iot UMa</t>
  </si>
  <si>
    <t>B8-9II</t>
  </si>
  <si>
    <t>65Alp Cnc</t>
  </si>
  <si>
    <t>64Sig3Cnc</t>
  </si>
  <si>
    <t>8Rho UMa</t>
  </si>
  <si>
    <t>M3III-IIIbCa1</t>
  </si>
  <si>
    <t>V376 Car</t>
  </si>
  <si>
    <t>G8-K0II</t>
  </si>
  <si>
    <t>A9Vn</t>
  </si>
  <si>
    <t>66    Cnc</t>
  </si>
  <si>
    <t>FZ Vel</t>
  </si>
  <si>
    <t>67    Cnc</t>
  </si>
  <si>
    <t>K1II-III+F3IV</t>
  </si>
  <si>
    <t>G8-K1III+A</t>
  </si>
  <si>
    <t>IU Vel</t>
  </si>
  <si>
    <t>12Kap UMa</t>
  </si>
  <si>
    <t>69Nu  Cnc</t>
  </si>
  <si>
    <t>IZ Vel</t>
  </si>
  <si>
    <t>70    Cnc</t>
  </si>
  <si>
    <t>F6II-III</t>
  </si>
  <si>
    <t>B9Si</t>
  </si>
  <si>
    <t>11Sig1UMa</t>
  </si>
  <si>
    <t>18Ome Hya</t>
  </si>
  <si>
    <t>Alp Vol</t>
  </si>
  <si>
    <t>A2-3IVm</t>
  </si>
  <si>
    <t>13Sig2UMa</t>
  </si>
  <si>
    <t>15    UMa</t>
  </si>
  <si>
    <t>F0IVm vs</t>
  </si>
  <si>
    <t>72Tau Cnc</t>
  </si>
  <si>
    <t>76Kap Cnc</t>
  </si>
  <si>
    <t>Kap Cnc</t>
  </si>
  <si>
    <t>14Tau UMa</t>
  </si>
  <si>
    <t>F3-4IIIm vs</t>
  </si>
  <si>
    <t>75    Cnc</t>
  </si>
  <si>
    <t>77Xi  Cnc</t>
  </si>
  <si>
    <t>G9IIIFe-1CH-0.</t>
  </si>
  <si>
    <t>Kap Pyx</t>
  </si>
  <si>
    <t>19    Hya</t>
  </si>
  <si>
    <t>Lam Vel</t>
  </si>
  <si>
    <t>K4.5Ib-II</t>
  </si>
  <si>
    <t>F2Vp</t>
  </si>
  <si>
    <t>RS Cnc</t>
  </si>
  <si>
    <t>M6IIIase</t>
  </si>
  <si>
    <t>79    Cnc</t>
  </si>
  <si>
    <t>20    Hya</t>
  </si>
  <si>
    <t>V345 Car</t>
  </si>
  <si>
    <t>F9II</t>
  </si>
  <si>
    <t>Eps Pyx</t>
  </si>
  <si>
    <t>A1-2V:</t>
  </si>
  <si>
    <t>16    UMa</t>
  </si>
  <si>
    <t>81Pi 1Cnc</t>
  </si>
  <si>
    <t>36    Lyn</t>
  </si>
  <si>
    <t>GX Vel</t>
  </si>
  <si>
    <t>21    Hya</t>
  </si>
  <si>
    <t>KW Hya</t>
  </si>
  <si>
    <t>A3III:m+A0V:</t>
  </si>
  <si>
    <t>B2III/IV</t>
  </si>
  <si>
    <t>V357 Car</t>
  </si>
  <si>
    <t>17    UMa</t>
  </si>
  <si>
    <t>KL Vel</t>
  </si>
  <si>
    <t>B8Vp:Si:</t>
  </si>
  <si>
    <t>18    UMa</t>
  </si>
  <si>
    <t>DD UMa</t>
  </si>
  <si>
    <t>22The Hya</t>
  </si>
  <si>
    <t>82Pi 2Cnc</t>
  </si>
  <si>
    <t>NGC 2808</t>
  </si>
  <si>
    <t>B5/6IV/V</t>
  </si>
  <si>
    <t>Zet Oct</t>
  </si>
  <si>
    <t>23    Hya</t>
  </si>
  <si>
    <t>24    Hya</t>
  </si>
  <si>
    <t>Bet Car</t>
  </si>
  <si>
    <t>A1Ib</t>
  </si>
  <si>
    <t>38    Lyn</t>
  </si>
  <si>
    <t>K5III-IV</t>
  </si>
  <si>
    <t>CG UMa</t>
  </si>
  <si>
    <t>Iot Car</t>
  </si>
  <si>
    <t>A8Ib</t>
  </si>
  <si>
    <t>F2V+F4V</t>
  </si>
  <si>
    <t>B7-8III</t>
  </si>
  <si>
    <t>40Alp Lyn</t>
  </si>
  <si>
    <t>K7IIIab</t>
  </si>
  <si>
    <t>26    Hya</t>
  </si>
  <si>
    <t>27    Hya</t>
  </si>
  <si>
    <t>G8III-IV+F5V</t>
  </si>
  <si>
    <t>K3/4III</t>
  </si>
  <si>
    <t>The Pyx</t>
  </si>
  <si>
    <t>A5V s</t>
  </si>
  <si>
    <t>KU Hya</t>
  </si>
  <si>
    <t>1Kap Leo</t>
  </si>
  <si>
    <t>A3IV s:</t>
  </si>
  <si>
    <t>Lam Pyx</t>
  </si>
  <si>
    <t>G8.5IIICN-1.5*</t>
  </si>
  <si>
    <t>Kap Vel</t>
  </si>
  <si>
    <t>A1mA5-F0</t>
  </si>
  <si>
    <t>28    Hya</t>
  </si>
  <si>
    <t>A7Iab</t>
  </si>
  <si>
    <t>K1-2II-III</t>
  </si>
  <si>
    <t>29    Hya</t>
  </si>
  <si>
    <t>F3V s</t>
  </si>
  <si>
    <t>30Alp Hya</t>
  </si>
  <si>
    <t>K3IIIa</t>
  </si>
  <si>
    <t>2Ome Leo</t>
  </si>
  <si>
    <t>3    Leo</t>
  </si>
  <si>
    <t>23    UMa</t>
  </si>
  <si>
    <t>31Tau1Hya</t>
  </si>
  <si>
    <t>7    LMi</t>
  </si>
  <si>
    <t>Eps Ant</t>
  </si>
  <si>
    <t>22    UMa</t>
  </si>
  <si>
    <t>8    LMi</t>
  </si>
  <si>
    <t>M1IIIab</t>
  </si>
  <si>
    <t>24    UMa</t>
  </si>
  <si>
    <t>DK UMa</t>
  </si>
  <si>
    <t>G4III-IV</t>
  </si>
  <si>
    <t>4Lam Leo</t>
  </si>
  <si>
    <t>25The UMa</t>
  </si>
  <si>
    <t>6    Leo</t>
  </si>
  <si>
    <t>K2.5IIIbFe-0.5</t>
  </si>
  <si>
    <t>Zet1Ant</t>
  </si>
  <si>
    <t>5Xi  Leo</t>
  </si>
  <si>
    <t>K0-III-IIIb</t>
  </si>
  <si>
    <t>Psi Vel</t>
  </si>
  <si>
    <t>F3IV+F0IV</t>
  </si>
  <si>
    <t>32Tau2Hya</t>
  </si>
  <si>
    <t>Zet2Ant</t>
  </si>
  <si>
    <t>9    LMi</t>
  </si>
  <si>
    <t>Iot Cha</t>
  </si>
  <si>
    <t>S Ant</t>
  </si>
  <si>
    <t>26    UMa</t>
  </si>
  <si>
    <t>10    LMi</t>
  </si>
  <si>
    <t>SU LMi</t>
  </si>
  <si>
    <t>N Vel</t>
  </si>
  <si>
    <t>K7</t>
  </si>
  <si>
    <t>F2V+F1V</t>
  </si>
  <si>
    <t>G9.5IIIFe-1</t>
  </si>
  <si>
    <t>33    Hya</t>
  </si>
  <si>
    <t>11    LMi</t>
  </si>
  <si>
    <t>SV LMi</t>
  </si>
  <si>
    <t>R Car</t>
  </si>
  <si>
    <t>M6-7IIIep</t>
  </si>
  <si>
    <t>7    Leo</t>
  </si>
  <si>
    <t>B5II</t>
  </si>
  <si>
    <t>8    Leo</t>
  </si>
  <si>
    <t>10    Leo</t>
  </si>
  <si>
    <t>42    Lyn</t>
  </si>
  <si>
    <t>IM Vel</t>
  </si>
  <si>
    <t>34    Hya</t>
  </si>
  <si>
    <t>27    UMa</t>
  </si>
  <si>
    <t>A2-3V</t>
  </si>
  <si>
    <t>35Iot Hya</t>
  </si>
  <si>
    <t>K2.5III-IIIbBa</t>
  </si>
  <si>
    <t>37    Hya</t>
  </si>
  <si>
    <t>38Kap Hya</t>
  </si>
  <si>
    <t>A3V+F/G</t>
  </si>
  <si>
    <t>56Psi5Aur</t>
  </si>
  <si>
    <t>31Xi  Gem</t>
  </si>
  <si>
    <t>57Psi6Aur</t>
  </si>
  <si>
    <t>A8:mDel Del</t>
  </si>
  <si>
    <t>32    Gem</t>
  </si>
  <si>
    <t>42    Cam</t>
  </si>
  <si>
    <t>9Alp CMa</t>
  </si>
  <si>
    <t>A1Vm</t>
  </si>
  <si>
    <t>10    CMa</t>
  </si>
  <si>
    <t>FT CMa</t>
  </si>
  <si>
    <t>B2IIIe</t>
  </si>
  <si>
    <t>16    Mon</t>
  </si>
  <si>
    <t>NGC 2281</t>
  </si>
  <si>
    <t>HP CMa</t>
  </si>
  <si>
    <t>17    Mon</t>
  </si>
  <si>
    <t>11    CMa</t>
  </si>
  <si>
    <t>18    Mon</t>
  </si>
  <si>
    <t>K0+IIIaBa0.2</t>
  </si>
  <si>
    <t>B6Vnne</t>
  </si>
  <si>
    <t>M1+Ib-IIa</t>
  </si>
  <si>
    <t>12    CMa</t>
  </si>
  <si>
    <t>HK CMa</t>
  </si>
  <si>
    <t>B7IIIn</t>
  </si>
  <si>
    <t>V339 Pup</t>
  </si>
  <si>
    <t>B4Vne</t>
  </si>
  <si>
    <t>43    Cam</t>
  </si>
  <si>
    <t>IS Gem</t>
  </si>
  <si>
    <t>G6Iab</t>
  </si>
  <si>
    <t>58Psi7Aur</t>
  </si>
  <si>
    <t>B3II-III</t>
  </si>
  <si>
    <t>33    Gem</t>
  </si>
  <si>
    <t>OV Gem</t>
  </si>
  <si>
    <t>14    Lyn</t>
  </si>
  <si>
    <t>G4III+A2V</t>
  </si>
  <si>
    <t>K1II-III+G:p</t>
  </si>
  <si>
    <t>35    Gem</t>
  </si>
  <si>
    <t>A1</t>
  </si>
  <si>
    <t>36    Gem</t>
  </si>
  <si>
    <t>V592 Mon</t>
  </si>
  <si>
    <t>A2pSrCrEu</t>
  </si>
  <si>
    <t>13Kap CMa</t>
  </si>
  <si>
    <t>Kap CMa</t>
  </si>
  <si>
    <t>B1.5IVne</t>
  </si>
  <si>
    <t>59    Aur</t>
  </si>
  <si>
    <t>OX Aur</t>
  </si>
  <si>
    <t>F2VDel Del</t>
  </si>
  <si>
    <t>34The Gem</t>
  </si>
  <si>
    <t>60    Aur</t>
  </si>
  <si>
    <t>K3III:</t>
  </si>
  <si>
    <t>B6Vnpe</t>
  </si>
  <si>
    <t>61Psi8Aur</t>
  </si>
  <si>
    <t>Alp Pic</t>
  </si>
  <si>
    <t>Tau Pup</t>
  </si>
  <si>
    <t>V415 Car</t>
  </si>
  <si>
    <t>G6II</t>
  </si>
  <si>
    <t>V352 Aur</t>
  </si>
  <si>
    <t>Zet Men</t>
  </si>
  <si>
    <t>15    Lyn</t>
  </si>
  <si>
    <t>38    Gem</t>
  </si>
  <si>
    <t>F0Vp</t>
  </si>
  <si>
    <t>Psi9Aur</t>
  </si>
  <si>
    <t>B8IIIe</t>
  </si>
  <si>
    <t>37    Gem</t>
  </si>
  <si>
    <t>15    CMa</t>
  </si>
  <si>
    <t>EY CMa</t>
  </si>
  <si>
    <t>14The CMa</t>
  </si>
  <si>
    <t>F5II-III</t>
  </si>
  <si>
    <t>B3IVe+K2II</t>
  </si>
  <si>
    <t>16Omi1CMa</t>
  </si>
  <si>
    <t>Omi1 CMa</t>
  </si>
  <si>
    <t>K2+Iab</t>
  </si>
  <si>
    <t>EZ CMa</t>
  </si>
  <si>
    <t>WN5-B</t>
  </si>
  <si>
    <t>16    Lyn</t>
  </si>
  <si>
    <t>G5Ib-II</t>
  </si>
  <si>
    <t>17    CMa</t>
  </si>
  <si>
    <t>19Pi  CMa</t>
  </si>
  <si>
    <t>NP Pup</t>
  </si>
  <si>
    <t>C3II</t>
  </si>
  <si>
    <t>18Mu  CMa</t>
  </si>
  <si>
    <t>G5III+A2</t>
  </si>
  <si>
    <t>20Iot CMa</t>
  </si>
  <si>
    <t>Iot CMa</t>
  </si>
  <si>
    <t>B3II</t>
  </si>
  <si>
    <t>F2Ib-II</t>
  </si>
  <si>
    <t>K0II-III+A2V</t>
  </si>
  <si>
    <t>62    Aur</t>
  </si>
  <si>
    <t>39    Gem</t>
  </si>
  <si>
    <t>Iot Vol</t>
  </si>
  <si>
    <t>HH CMa</t>
  </si>
  <si>
    <t>B1-2III:</t>
  </si>
  <si>
    <t>40    Gem</t>
  </si>
  <si>
    <t>OV Cep</t>
  </si>
  <si>
    <t>B2.5III</t>
  </si>
  <si>
    <t>41    Gem</t>
  </si>
  <si>
    <t>21Eps CMa</t>
  </si>
  <si>
    <t>B2II</t>
  </si>
  <si>
    <t>G0III-IV</t>
  </si>
  <si>
    <t>B2-3IV-V:</t>
  </si>
  <si>
    <t>B4III</t>
  </si>
  <si>
    <t>FU CMa</t>
  </si>
  <si>
    <t>B2IV-Vne</t>
  </si>
  <si>
    <t>A3V s</t>
  </si>
  <si>
    <t>42Ome Gem</t>
  </si>
  <si>
    <t>Ome Gem</t>
  </si>
  <si>
    <t>G5IIa-Ib</t>
  </si>
  <si>
    <t>NP Gem</t>
  </si>
  <si>
    <t>22Sig CMa</t>
  </si>
  <si>
    <t>Sig CMa</t>
  </si>
  <si>
    <t>K7Ib</t>
  </si>
  <si>
    <t>19    Mon</t>
  </si>
  <si>
    <t>V637 Mon</t>
  </si>
  <si>
    <t>43Zet Gem</t>
  </si>
  <si>
    <t>Zet Gem</t>
  </si>
  <si>
    <t>F7-G3Ib</t>
  </si>
  <si>
    <t>24Omi2CMa</t>
  </si>
  <si>
    <t>B3Iab</t>
  </si>
  <si>
    <t>23Gam CMa</t>
  </si>
  <si>
    <t>44    Gem</t>
  </si>
  <si>
    <t>A8III</t>
  </si>
  <si>
    <t>V569 Mon</t>
  </si>
  <si>
    <t>B0.5V+F5III</t>
  </si>
  <si>
    <t>R Gem</t>
  </si>
  <si>
    <t>S3.9e</t>
  </si>
  <si>
    <t>FN CMa</t>
  </si>
  <si>
    <t>O7.5V</t>
  </si>
  <si>
    <t>V386 Car</t>
  </si>
  <si>
    <t>45    Gem</t>
  </si>
  <si>
    <t>G0IIaCH1</t>
  </si>
  <si>
    <t>The Men</t>
  </si>
  <si>
    <t>FV CMa</t>
  </si>
  <si>
    <t>25Del CMa</t>
  </si>
  <si>
    <t>F8Ia</t>
  </si>
  <si>
    <t>63    Aur</t>
  </si>
  <si>
    <t>K4III-IIIa</t>
  </si>
  <si>
    <t>46Tau Gem</t>
  </si>
  <si>
    <t>K2-III</t>
  </si>
  <si>
    <t>B1II</t>
  </si>
  <si>
    <t>47    Gem</t>
  </si>
  <si>
    <t>20    Mon</t>
  </si>
  <si>
    <t>UY Lyn</t>
  </si>
  <si>
    <t>M3-III</t>
  </si>
  <si>
    <t>48    Gem</t>
  </si>
  <si>
    <t>21    Mon</t>
  </si>
  <si>
    <t>V571 Mon</t>
  </si>
  <si>
    <t>A8Vn-F3Vn</t>
  </si>
  <si>
    <t>22Del Mon</t>
  </si>
  <si>
    <t>18    Lyn</t>
  </si>
  <si>
    <t>51    Gem</t>
  </si>
  <si>
    <t>BQ Gem</t>
  </si>
  <si>
    <t>26    CMa</t>
  </si>
  <si>
    <t>A1pSrCr</t>
  </si>
  <si>
    <t>HN CMa</t>
  </si>
  <si>
    <t>52    Gem</t>
  </si>
  <si>
    <t>A3pSrEuCr</t>
  </si>
  <si>
    <t>B2IV+G5IV</t>
  </si>
  <si>
    <t>GY CMa</t>
  </si>
  <si>
    <t>Gam1Vol</t>
  </si>
  <si>
    <t>Gam2Vol</t>
  </si>
  <si>
    <t>53    Gem</t>
  </si>
  <si>
    <t>QW Pup</t>
  </si>
  <si>
    <t>GG CMa</t>
  </si>
  <si>
    <t>VZ Cam</t>
  </si>
  <si>
    <t>24    Mon</t>
  </si>
  <si>
    <t>27    CMa</t>
  </si>
  <si>
    <t>EW CMa</t>
  </si>
  <si>
    <t>OU Pup</t>
  </si>
  <si>
    <t>M4-IIIab</t>
  </si>
  <si>
    <t>L2 Pup</t>
  </si>
  <si>
    <t>M5IIIe</t>
  </si>
  <si>
    <t>28Ome CMa</t>
  </si>
  <si>
    <t>Ome CMa</t>
  </si>
  <si>
    <t>A4IIIn</t>
  </si>
  <si>
    <t>64    Aur</t>
  </si>
  <si>
    <t>A0IV-V</t>
  </si>
  <si>
    <t>B4III-IV</t>
  </si>
  <si>
    <t>PR Pup</t>
  </si>
  <si>
    <t>54Lam Gem</t>
  </si>
  <si>
    <t>K3Ib-II</t>
  </si>
  <si>
    <t>A9II</t>
  </si>
  <si>
    <t>47    Cam</t>
  </si>
  <si>
    <t>Pi  Pup</t>
  </si>
  <si>
    <t>A7 s</t>
  </si>
  <si>
    <t>55Del Gem</t>
  </si>
  <si>
    <t>29    CMa</t>
  </si>
  <si>
    <t>UW CMa</t>
  </si>
  <si>
    <t>O7Ia:fp</t>
  </si>
  <si>
    <t>30Tau CMa</t>
  </si>
  <si>
    <t>O9Ib</t>
  </si>
  <si>
    <t>19    Lyn</t>
  </si>
  <si>
    <t>F0Iab-Ib</t>
  </si>
  <si>
    <t>NV Pup</t>
  </si>
  <si>
    <t>B2V+B3IVne</t>
  </si>
  <si>
    <t>R CMa</t>
  </si>
  <si>
    <t>B8II-III</t>
  </si>
  <si>
    <t>NW Pup</t>
  </si>
  <si>
    <t>65    Aur</t>
  </si>
  <si>
    <t>56    Gem</t>
  </si>
  <si>
    <t>M0IIIab</t>
  </si>
  <si>
    <t>HQ CMa</t>
  </si>
  <si>
    <t>Del Vol</t>
  </si>
  <si>
    <t>F6II</t>
  </si>
  <si>
    <t>66    Aur</t>
  </si>
  <si>
    <t>K1+IIIaCN1</t>
  </si>
  <si>
    <t>O9V</t>
  </si>
  <si>
    <t>57    Gem</t>
  </si>
  <si>
    <t>58    Gem</t>
  </si>
  <si>
    <t>F0-2IV-V</t>
  </si>
  <si>
    <t>G0V:e</t>
  </si>
  <si>
    <t>59    Gem</t>
  </si>
  <si>
    <t>OT Gem</t>
  </si>
  <si>
    <t>21    Lyn</t>
  </si>
  <si>
    <t>B5IIIn</t>
  </si>
  <si>
    <t>1    CMi</t>
  </si>
  <si>
    <t>60Iot Gem</t>
  </si>
  <si>
    <t>G9IIIbHdel -1</t>
  </si>
  <si>
    <t>B3III-IV</t>
  </si>
  <si>
    <t>FW CMa</t>
  </si>
  <si>
    <t>B2.5IVe</t>
  </si>
  <si>
    <t>B8</t>
  </si>
  <si>
    <t>31Eta CMa</t>
  </si>
  <si>
    <t>2Eps CMi</t>
  </si>
  <si>
    <t>G6.5IIb</t>
  </si>
  <si>
    <t>A2Ib</t>
  </si>
  <si>
    <t>G3Ib</t>
  </si>
  <si>
    <t>61    Gem</t>
  </si>
  <si>
    <t>A8I-II:</t>
  </si>
  <si>
    <t>F0V:</t>
  </si>
  <si>
    <t>3Bet CMi</t>
  </si>
  <si>
    <t>Bet CMi</t>
  </si>
  <si>
    <t>B8Ve</t>
  </si>
  <si>
    <t>63    Gem</t>
  </si>
  <si>
    <t>F5V+F5V</t>
  </si>
  <si>
    <t>22    Lyn</t>
  </si>
  <si>
    <t>5Eta CMi</t>
  </si>
  <si>
    <t>62Rho Gem</t>
  </si>
  <si>
    <t>A5n</t>
  </si>
  <si>
    <t>4Gam CMi</t>
  </si>
  <si>
    <t>K3-IIIFe-0.5</t>
  </si>
  <si>
    <t>FY CMa</t>
  </si>
  <si>
    <t>B0IV:pe</t>
  </si>
  <si>
    <t>64    Gem</t>
  </si>
  <si>
    <t>G8Ib-II+B2+B8V</t>
  </si>
  <si>
    <t>B5V:</t>
  </si>
  <si>
    <t>65    Gem</t>
  </si>
  <si>
    <t>B9VpSi:</t>
  </si>
  <si>
    <t>6    CMi</t>
  </si>
  <si>
    <t>K1+IIIBa0.4</t>
  </si>
  <si>
    <t>A5Ib</t>
  </si>
  <si>
    <t>Sig Pup</t>
  </si>
  <si>
    <t>K0II-III+F8V</t>
  </si>
  <si>
    <t>7Del1CMi</t>
  </si>
  <si>
    <t>68    Gem</t>
  </si>
  <si>
    <t>8Del2CMi</t>
  </si>
  <si>
    <t>PS Pup</t>
  </si>
  <si>
    <t>66Alp Gem</t>
  </si>
  <si>
    <t>YY Gem</t>
  </si>
  <si>
    <t>A7V:</t>
  </si>
  <si>
    <t>9Del3CMi</t>
  </si>
  <si>
    <t>KQ Pup</t>
  </si>
  <si>
    <t>M2Iabpe+B2V</t>
  </si>
  <si>
    <t>69Ups Gem</t>
  </si>
  <si>
    <t>M0III-IIIb</t>
  </si>
  <si>
    <t>B8IVpSi</t>
  </si>
  <si>
    <t>OW Pup</t>
  </si>
  <si>
    <t>B3Vne</t>
  </si>
  <si>
    <t>Eps Men</t>
  </si>
  <si>
    <t>70    Gem</t>
  </si>
  <si>
    <t>A1III-IV</t>
  </si>
  <si>
    <t>25    Mon</t>
  </si>
  <si>
    <t>PT Pup</t>
  </si>
  <si>
    <t>23    Lyn</t>
  </si>
  <si>
    <t>71Omi Gem</t>
  </si>
  <si>
    <t>B9IIIe</t>
  </si>
  <si>
    <t>74    Gem</t>
  </si>
  <si>
    <t>K5IIIFe-0.5</t>
  </si>
  <si>
    <t>K1-2IIICNII</t>
  </si>
  <si>
    <t>10Alp CMi</t>
  </si>
  <si>
    <t>PU Pup</t>
  </si>
  <si>
    <t>24    Lyn</t>
  </si>
  <si>
    <t>A3IVn</t>
  </si>
  <si>
    <t>B5IVn</t>
  </si>
  <si>
    <t>MY Pup</t>
  </si>
  <si>
    <t>F4Iab</t>
  </si>
  <si>
    <t>NZ Gem</t>
  </si>
  <si>
    <t>M3II-III</t>
  </si>
  <si>
    <t>A0IIIn</t>
  </si>
  <si>
    <t>26Alp Mon</t>
  </si>
  <si>
    <t>V390 Car</t>
  </si>
  <si>
    <t>B9IV-Vp:Si:</t>
  </si>
  <si>
    <t>B3-5IV-V:</t>
  </si>
  <si>
    <t>75Sig Gem</t>
  </si>
  <si>
    <t>Sig Gem</t>
  </si>
  <si>
    <t>R Pup</t>
  </si>
  <si>
    <t>G20-Ia</t>
  </si>
  <si>
    <t>51    Cam</t>
  </si>
  <si>
    <t>49    Cam</t>
  </si>
  <si>
    <t>BC Cam</t>
  </si>
  <si>
    <t>F0pSrEu</t>
  </si>
  <si>
    <t>76    Gem</t>
  </si>
  <si>
    <t>B7IV-V</t>
  </si>
  <si>
    <t>77Kap Gem</t>
  </si>
  <si>
    <t>AZ CMi</t>
  </si>
  <si>
    <t>F0III:</t>
  </si>
  <si>
    <t>78Bet Gem</t>
  </si>
  <si>
    <t>K0IIIb</t>
  </si>
  <si>
    <t>79    Gem</t>
  </si>
  <si>
    <t>A3</t>
  </si>
  <si>
    <t>1    Pup</t>
  </si>
  <si>
    <t>G6/8III</t>
  </si>
  <si>
    <t>3    Pup</t>
  </si>
  <si>
    <t>A2Iabe</t>
  </si>
  <si>
    <t>M2IIIb</t>
  </si>
  <si>
    <t>81    Gem</t>
  </si>
  <si>
    <t>K4III-IIIb</t>
  </si>
  <si>
    <t>B1.5III</t>
  </si>
  <si>
    <t>11    CMi</t>
  </si>
  <si>
    <t>2    Pup</t>
  </si>
  <si>
    <t>PV Pup</t>
  </si>
  <si>
    <t>80Pi  Gem</t>
  </si>
  <si>
    <t>4    Pup</t>
  </si>
  <si>
    <t>K2.5Ib-II</t>
  </si>
  <si>
    <t>82    Gem</t>
  </si>
  <si>
    <t>G2III+A4V</t>
  </si>
  <si>
    <t>Zet Vol</t>
  </si>
  <si>
    <t>QY Pup</t>
  </si>
  <si>
    <t>K1Ia-Iab</t>
  </si>
  <si>
    <t>5    Pup</t>
  </si>
  <si>
    <t>OX Pup</t>
  </si>
  <si>
    <t>G2III</t>
  </si>
  <si>
    <t>Omi Pup</t>
  </si>
  <si>
    <t>B0V:pe:</t>
  </si>
  <si>
    <t>T Pup</t>
  </si>
  <si>
    <t>6    Pup</t>
  </si>
  <si>
    <t>7Xi  Pup</t>
  </si>
  <si>
    <t>G6Iab-Ib</t>
  </si>
  <si>
    <t>K0III+A1V</t>
  </si>
  <si>
    <t>QS Pup</t>
  </si>
  <si>
    <t>13Zet CMi</t>
  </si>
  <si>
    <t>BC CMi</t>
  </si>
  <si>
    <t>8    Pup</t>
  </si>
  <si>
    <t>9    Pup</t>
  </si>
  <si>
    <t>G0V:</t>
  </si>
  <si>
    <t>25    Lyn</t>
  </si>
  <si>
    <t>26    Lyn</t>
  </si>
  <si>
    <t>83Phi Gem</t>
  </si>
  <si>
    <t>10    Pup</t>
  </si>
  <si>
    <t>F1Ia</t>
  </si>
  <si>
    <t>QU Pup</t>
  </si>
  <si>
    <t>K1-2II+A0</t>
  </si>
  <si>
    <t>A3IVp:</t>
  </si>
  <si>
    <t>QZ Pup</t>
  </si>
  <si>
    <t>85    Gem</t>
  </si>
  <si>
    <t>V372 Car</t>
  </si>
  <si>
    <t>B1.5Vp</t>
  </si>
  <si>
    <t>B0.5Ib</t>
  </si>
  <si>
    <t>1    Cnc</t>
  </si>
  <si>
    <t>K3+III</t>
  </si>
  <si>
    <t>PX Pup</t>
  </si>
  <si>
    <t>11    Pup</t>
  </si>
  <si>
    <t>F7II</t>
  </si>
  <si>
    <t>53    Cam</t>
  </si>
  <si>
    <t>AX Cam</t>
  </si>
  <si>
    <t>14    CMi</t>
  </si>
  <si>
    <t>G1III</t>
  </si>
  <si>
    <t>Chi Car</t>
  </si>
  <si>
    <t>AE Lyn</t>
  </si>
  <si>
    <t>27    Mon</t>
  </si>
  <si>
    <t>12    Pup</t>
  </si>
  <si>
    <t>c</t>
  </si>
  <si>
    <t>2Ome1Cnc</t>
  </si>
  <si>
    <t>V341 Car</t>
  </si>
  <si>
    <t>3    Cnc</t>
  </si>
  <si>
    <t>V Pup</t>
  </si>
  <si>
    <t>B1Vp+B3IV:</t>
  </si>
  <si>
    <t>4Ome2Cnc</t>
  </si>
  <si>
    <t>A8-9IV</t>
  </si>
  <si>
    <t>5    Cnc</t>
  </si>
  <si>
    <t>28    Mon</t>
  </si>
  <si>
    <t>V645 Mon</t>
  </si>
  <si>
    <t>K1Ib-II</t>
  </si>
  <si>
    <t>V374 Car</t>
  </si>
  <si>
    <t>B2IVpne</t>
  </si>
  <si>
    <t>Chi Gem</t>
  </si>
  <si>
    <t>PY Pup</t>
  </si>
  <si>
    <t>M1.5IIa</t>
  </si>
  <si>
    <t>118    Tau</t>
  </si>
  <si>
    <t>B8.5V</t>
  </si>
  <si>
    <t>18    Cam</t>
  </si>
  <si>
    <t>9Bet Lep</t>
  </si>
  <si>
    <t>K1-III</t>
  </si>
  <si>
    <t>A3Vn</t>
  </si>
  <si>
    <t>31    Ori</t>
  </si>
  <si>
    <t>CI Ori</t>
  </si>
  <si>
    <t>Lam Dor</t>
  </si>
  <si>
    <t>CK Ori</t>
  </si>
  <si>
    <t>K2IIIe</t>
  </si>
  <si>
    <t>G8/K0III</t>
  </si>
  <si>
    <t>32    Ori</t>
  </si>
  <si>
    <t>NOVA 1891</t>
  </si>
  <si>
    <t>T Aur</t>
  </si>
  <si>
    <t>33    Ori</t>
  </si>
  <si>
    <t>B1IV+B1.5V</t>
  </si>
  <si>
    <t>25Chi Aur</t>
  </si>
  <si>
    <t>B5Iab</t>
  </si>
  <si>
    <t>119    Tau</t>
  </si>
  <si>
    <t>CE Tau</t>
  </si>
  <si>
    <t>M2Iab-Ib</t>
  </si>
  <si>
    <t>B9IIIp:Hg:</t>
  </si>
  <si>
    <t>10    Lep</t>
  </si>
  <si>
    <t>34Del Ori</t>
  </si>
  <si>
    <t>Del Ori</t>
  </si>
  <si>
    <t>O9.5II</t>
  </si>
  <si>
    <t>36Ups Ori</t>
  </si>
  <si>
    <t>B0V</t>
  </si>
  <si>
    <t>19    Cam</t>
  </si>
  <si>
    <t>120    Tau</t>
  </si>
  <si>
    <t>V960 Tau</t>
  </si>
  <si>
    <t>B2IV-Ve</t>
  </si>
  <si>
    <t>B1IV</t>
  </si>
  <si>
    <t>Eps Col</t>
  </si>
  <si>
    <t>K1IIIa</t>
  </si>
  <si>
    <t>B4Vn</t>
  </si>
  <si>
    <t>35    Ori</t>
  </si>
  <si>
    <t>11Alp Lep</t>
  </si>
  <si>
    <t>F0Ib</t>
  </si>
  <si>
    <t>VV Ori</t>
  </si>
  <si>
    <t>38    Ori</t>
  </si>
  <si>
    <t>121    Tau</t>
  </si>
  <si>
    <t>37Phi1Ori</t>
  </si>
  <si>
    <t>39Lam Ori</t>
  </si>
  <si>
    <t>O8III((f))</t>
  </si>
  <si>
    <t>B9IIIpHg:Mn:</t>
  </si>
  <si>
    <t>G3Ib+F</t>
  </si>
  <si>
    <t>V1046 Ori</t>
  </si>
  <si>
    <t>42    Ori</t>
  </si>
  <si>
    <t>41The1Ori</t>
  </si>
  <si>
    <t>V1016 Ori</t>
  </si>
  <si>
    <t>BM Ori</t>
  </si>
  <si>
    <t>O6p</t>
  </si>
  <si>
    <t>B0.5Vp</t>
  </si>
  <si>
    <t>43The2Ori</t>
  </si>
  <si>
    <t>O9.5Vp</t>
  </si>
  <si>
    <t>44Iot Ori</t>
  </si>
  <si>
    <t>O9III</t>
  </si>
  <si>
    <t>45    Ori</t>
  </si>
  <si>
    <t>46Eps Ori</t>
  </si>
  <si>
    <t>Eps Ori</t>
  </si>
  <si>
    <t>B0Ia</t>
  </si>
  <si>
    <t>122    Tau</t>
  </si>
  <si>
    <t>40Phi2Ori</t>
  </si>
  <si>
    <t>K0IIIbFe-2</t>
  </si>
  <si>
    <t>K2IIIa</t>
  </si>
  <si>
    <t>123Zet Tau</t>
  </si>
  <si>
    <t>Zet Tau</t>
  </si>
  <si>
    <t>B4IIIpe</t>
  </si>
  <si>
    <t>26    Aur</t>
  </si>
  <si>
    <t>F9III+B9.5V</t>
  </si>
  <si>
    <t>A2/3III/V:</t>
  </si>
  <si>
    <t>Bet Dor</t>
  </si>
  <si>
    <t>F6Ia</t>
  </si>
  <si>
    <t>Nu 1Col</t>
  </si>
  <si>
    <t>TX Pic</t>
  </si>
  <si>
    <t>125    Tau</t>
  </si>
  <si>
    <t>48Sig Ori</t>
  </si>
  <si>
    <t>V1030 Ori</t>
  </si>
  <si>
    <t>B2Vp</t>
  </si>
  <si>
    <t>47Ome Ori</t>
  </si>
  <si>
    <t>Ome Ori</t>
  </si>
  <si>
    <t>B3IIIe</t>
  </si>
  <si>
    <t>Nu 2Col</t>
  </si>
  <si>
    <t>49    Ori</t>
  </si>
  <si>
    <t>B9.5III-IVp:</t>
  </si>
  <si>
    <t>NO Aur</t>
  </si>
  <si>
    <t>M2IIIS</t>
  </si>
  <si>
    <t>A8V s</t>
  </si>
  <si>
    <t>24    Cam</t>
  </si>
  <si>
    <t>23    Cam</t>
  </si>
  <si>
    <t>126    Tau</t>
  </si>
  <si>
    <t>50Zet Ori</t>
  </si>
  <si>
    <t>O9.7Ib</t>
  </si>
  <si>
    <t>B8p</t>
  </si>
  <si>
    <t>Gam Men</t>
  </si>
  <si>
    <t>Alp Col</t>
  </si>
  <si>
    <t>B7IVe</t>
  </si>
  <si>
    <t>V1051 Ori</t>
  </si>
  <si>
    <t>B9.5IIIpSi4200</t>
  </si>
  <si>
    <t>A9IV-V</t>
  </si>
  <si>
    <t>V731 Tau</t>
  </si>
  <si>
    <t>B3IVp</t>
  </si>
  <si>
    <t>51    Ori</t>
  </si>
  <si>
    <t>WX Men</t>
  </si>
  <si>
    <t>12    Lep</t>
  </si>
  <si>
    <t>26    Cam</t>
  </si>
  <si>
    <t>A4Vn</t>
  </si>
  <si>
    <t>V1197 Ori</t>
  </si>
  <si>
    <t>27Omi Aur</t>
  </si>
  <si>
    <t>A2VpCr</t>
  </si>
  <si>
    <t>A3Del Del</t>
  </si>
  <si>
    <t>Y Tau</t>
  </si>
  <si>
    <t>F0n</t>
  </si>
  <si>
    <t>13Gam Lep</t>
  </si>
  <si>
    <t>129    Tau</t>
  </si>
  <si>
    <t>K1III+G0IV</t>
  </si>
  <si>
    <t>131    Tau</t>
  </si>
  <si>
    <t>130    Tau</t>
  </si>
  <si>
    <t>Iot Men</t>
  </si>
  <si>
    <t>29    Cam</t>
  </si>
  <si>
    <t>A4IV-V</t>
  </si>
  <si>
    <t>133    Tau</t>
  </si>
  <si>
    <t>29Tau Aur</t>
  </si>
  <si>
    <t>G8IIIFe-1</t>
  </si>
  <si>
    <t>Mu  Col</t>
  </si>
  <si>
    <t>14Zet Lep</t>
  </si>
  <si>
    <t>52    Ori</t>
  </si>
  <si>
    <t>G2Ib-II</t>
  </si>
  <si>
    <t>V1031 Ori</t>
  </si>
  <si>
    <t>132    Tau</t>
  </si>
  <si>
    <t>53Kap Ori</t>
  </si>
  <si>
    <t>B0.5Ia</t>
  </si>
  <si>
    <t>30    Cam</t>
  </si>
  <si>
    <t>K0-1II</t>
  </si>
  <si>
    <t>134    Tau</t>
  </si>
  <si>
    <t>31Ups Aur</t>
  </si>
  <si>
    <t>M0+III-IIIbFe-</t>
  </si>
  <si>
    <t>32Nu  Aur</t>
  </si>
  <si>
    <t>G9.5III*</t>
  </si>
  <si>
    <t>Del Dor</t>
  </si>
  <si>
    <t>135    Tau</t>
  </si>
  <si>
    <t>Bet Pic</t>
  </si>
  <si>
    <t>Pi  Men</t>
  </si>
  <si>
    <t>G8III+A0IV</t>
  </si>
  <si>
    <t>31    Cam</t>
  </si>
  <si>
    <t>TU Cam</t>
  </si>
  <si>
    <t>M1.5II-III</t>
  </si>
  <si>
    <t>30Xi  Aur</t>
  </si>
  <si>
    <t>G2IIIe+B8III</t>
  </si>
  <si>
    <t>55    Ori</t>
  </si>
  <si>
    <t>137    Tau</t>
  </si>
  <si>
    <t>V809 Tau</t>
  </si>
  <si>
    <t>B9pSiCrEu</t>
  </si>
  <si>
    <t>136    Tau</t>
  </si>
  <si>
    <t>15Del Lep</t>
  </si>
  <si>
    <t>K0IIIFe-1.5CH0</t>
  </si>
  <si>
    <t>56    Ori</t>
  </si>
  <si>
    <t>K1.5IIb</t>
  </si>
  <si>
    <t>A2Vnp</t>
  </si>
  <si>
    <t>Bet Col</t>
  </si>
  <si>
    <t>Gam Pic</t>
  </si>
  <si>
    <t>K0-1III+A4V+A</t>
  </si>
  <si>
    <t>54Chi1Ori</t>
  </si>
  <si>
    <t>G9II</t>
  </si>
  <si>
    <t>57    Ori</t>
  </si>
  <si>
    <t>Lam Col</t>
  </si>
  <si>
    <t>TZ Men</t>
  </si>
  <si>
    <t>B9.5IV-V</t>
  </si>
  <si>
    <t>58Alp Ori</t>
  </si>
  <si>
    <t>Alp Ori</t>
  </si>
  <si>
    <t>M1-2Ia-Iab</t>
  </si>
  <si>
    <t>Lam Men</t>
  </si>
  <si>
    <t>U Ori</t>
  </si>
  <si>
    <t>M6.5IIIe</t>
  </si>
  <si>
    <t>Eps Dor</t>
  </si>
  <si>
    <t>A2II</t>
  </si>
  <si>
    <t>33Del Aur</t>
  </si>
  <si>
    <t>K0-III</t>
  </si>
  <si>
    <t>139    Tau</t>
  </si>
  <si>
    <t>B0.5II</t>
  </si>
  <si>
    <t>16Eta Lep</t>
  </si>
  <si>
    <t>Xi  Col</t>
  </si>
  <si>
    <t>34Bet Aur</t>
  </si>
  <si>
    <t>Bet Aur</t>
  </si>
  <si>
    <t>35Pi  Aur</t>
  </si>
  <si>
    <t>Pi  Aur</t>
  </si>
  <si>
    <t>M3II</t>
  </si>
  <si>
    <t>Sig Col</t>
  </si>
  <si>
    <t>F0VDel Del</t>
  </si>
  <si>
    <t>37The Aur</t>
  </si>
  <si>
    <t>The Aur</t>
  </si>
  <si>
    <t>K2III+K0III</t>
  </si>
  <si>
    <t>K2III+A5V</t>
  </si>
  <si>
    <t>59    Ori</t>
  </si>
  <si>
    <t>V1004 Ori</t>
  </si>
  <si>
    <t>A5mDel Del</t>
  </si>
  <si>
    <t>36    Aur</t>
  </si>
  <si>
    <t>B9.5pSiFe</t>
  </si>
  <si>
    <t>60    Ori</t>
  </si>
  <si>
    <t>Gam Col</t>
  </si>
  <si>
    <t>1    Mon</t>
  </si>
  <si>
    <t>V474 Mon</t>
  </si>
  <si>
    <t>2    Mon</t>
  </si>
  <si>
    <t>A6IIIm vs</t>
  </si>
  <si>
    <t>B9Iab</t>
  </si>
  <si>
    <t>K1.5IIIFe-1.5</t>
  </si>
  <si>
    <t>38    Aur</t>
  </si>
  <si>
    <t>Eta Col</t>
  </si>
  <si>
    <t>61Mu  Ori</t>
  </si>
  <si>
    <t>Kap Men</t>
  </si>
  <si>
    <t>3    Mon</t>
  </si>
  <si>
    <t>64    Ori</t>
  </si>
  <si>
    <t>39    Aur</t>
  </si>
  <si>
    <t>1    Gem</t>
  </si>
  <si>
    <t>62Chi2Ori</t>
  </si>
  <si>
    <t>K0III+A2</t>
  </si>
  <si>
    <t>B2Ven</t>
  </si>
  <si>
    <t>40    Aur</t>
  </si>
  <si>
    <t>63    Ori</t>
  </si>
  <si>
    <t>66    Ori</t>
  </si>
  <si>
    <t>G4III</t>
  </si>
  <si>
    <t>M3II+F7V</t>
  </si>
  <si>
    <t>17    Lep</t>
  </si>
  <si>
    <t>SS Lep</t>
  </si>
  <si>
    <t>A2eShell</t>
  </si>
  <si>
    <t>F4</t>
  </si>
  <si>
    <t>SW Pic</t>
  </si>
  <si>
    <t>37    Cam</t>
  </si>
  <si>
    <t>18The Lep</t>
  </si>
  <si>
    <t>S Lep</t>
  </si>
  <si>
    <t>67Nu  Ori</t>
  </si>
  <si>
    <t>G6V</t>
  </si>
  <si>
    <t>36    Cam</t>
  </si>
  <si>
    <t>K1.5IIIbCN-0.5</t>
  </si>
  <si>
    <t>19    Lep</t>
  </si>
  <si>
    <t>B4IVe</t>
  </si>
  <si>
    <t>Pi 1Col</t>
  </si>
  <si>
    <t>A5IIIm</t>
  </si>
  <si>
    <t>3    Gem</t>
  </si>
  <si>
    <t>B2.5Ib</t>
  </si>
  <si>
    <t>41    Aur</t>
  </si>
  <si>
    <t>The Col</t>
  </si>
  <si>
    <t>F3IV w</t>
  </si>
  <si>
    <t>Pi 2Col</t>
  </si>
  <si>
    <t>5    Gem</t>
  </si>
  <si>
    <t>B8II</t>
  </si>
  <si>
    <t>M2IIIa</t>
  </si>
  <si>
    <t>TV Gem</t>
  </si>
  <si>
    <t>M0-1Iab</t>
  </si>
  <si>
    <t>68    Ori</t>
  </si>
  <si>
    <t>Eta1Dor</t>
  </si>
  <si>
    <t>V653 Mon</t>
  </si>
  <si>
    <t>A0pSrCr</t>
  </si>
  <si>
    <t>6    Gem</t>
  </si>
  <si>
    <t>BU Gem</t>
  </si>
  <si>
    <t>69    Ori</t>
  </si>
  <si>
    <t>70Xi  Ori</t>
  </si>
  <si>
    <t>40    Cam</t>
  </si>
  <si>
    <t>V638 Mon</t>
  </si>
  <si>
    <t>M2II-III</t>
  </si>
  <si>
    <t>Del Pic</t>
  </si>
  <si>
    <t>B3III+O9V</t>
  </si>
  <si>
    <t>A5Vm</t>
  </si>
  <si>
    <t>1    Lyn</t>
  </si>
  <si>
    <t>UW Lyn</t>
  </si>
  <si>
    <t>7Eta Gem</t>
  </si>
  <si>
    <t>Eta Gem</t>
  </si>
  <si>
    <t>44Kap Aur</t>
  </si>
  <si>
    <t>G8.5IIIb</t>
  </si>
  <si>
    <t>71    Ori</t>
  </si>
  <si>
    <t>Nu  Dor</t>
  </si>
  <si>
    <t>72    Ori</t>
  </si>
  <si>
    <t>5Gam Mon</t>
  </si>
  <si>
    <t>K1.5IIIBa0.3</t>
  </si>
  <si>
    <t>42    Aur</t>
  </si>
  <si>
    <t>73    Ori</t>
  </si>
  <si>
    <t>B9II-III</t>
  </si>
  <si>
    <t>8    Gem</t>
  </si>
  <si>
    <t>B6Ve</t>
  </si>
  <si>
    <t>A5IV s</t>
  </si>
  <si>
    <t>F5IV:</t>
  </si>
  <si>
    <t>2    Lyn</t>
  </si>
  <si>
    <t>UZ Lyn</t>
  </si>
  <si>
    <t>43    Aur</t>
  </si>
  <si>
    <t>9    Gem</t>
  </si>
  <si>
    <t>B3Ib</t>
  </si>
  <si>
    <t>74    Ori</t>
  </si>
  <si>
    <t>Eta2Dor</t>
  </si>
  <si>
    <t>M2.5III</t>
  </si>
  <si>
    <t>75    Ori</t>
  </si>
  <si>
    <t>B2.5Vn</t>
  </si>
  <si>
    <t>6    Mon</t>
  </si>
  <si>
    <t>F0Del Del</t>
  </si>
  <si>
    <t>Kap Col</t>
  </si>
  <si>
    <t>K0.5IIIa</t>
  </si>
  <si>
    <t>4    Lyn</t>
  </si>
  <si>
    <t>V1155 Ori</t>
  </si>
  <si>
    <t>B9IIIpSiCr:</t>
  </si>
  <si>
    <t>Alp Men</t>
  </si>
  <si>
    <t>A2Vm:</t>
  </si>
  <si>
    <t>45    Aur</t>
  </si>
  <si>
    <t>7    Mon</t>
  </si>
  <si>
    <t>A4.5V</t>
  </si>
  <si>
    <t>G2Ib</t>
  </si>
  <si>
    <t>1Zet CMa</t>
  </si>
  <si>
    <t>FR CMa</t>
  </si>
  <si>
    <t>13Mu  Gem</t>
  </si>
  <si>
    <t>Mu  Gem</t>
  </si>
  <si>
    <t>B1.5Ve</t>
  </si>
  <si>
    <t>46Psi1Aur</t>
  </si>
  <si>
    <t>Psi1 Aur</t>
  </si>
  <si>
    <t>K5-M0Iab-Ib</t>
  </si>
  <si>
    <t>RR Lyn</t>
  </si>
  <si>
    <t>A3Vm</t>
  </si>
  <si>
    <t>5    Lyn</t>
  </si>
  <si>
    <t>2Bet CMa</t>
  </si>
  <si>
    <t>Bet CMa</t>
  </si>
  <si>
    <t>B1II-III</t>
  </si>
  <si>
    <t>Del Col</t>
  </si>
  <si>
    <t>G7II</t>
  </si>
  <si>
    <t>8Eps Mon</t>
  </si>
  <si>
    <t>B8IIIHe wk</t>
  </si>
  <si>
    <t>BL Ori</t>
  </si>
  <si>
    <t>T Mon</t>
  </si>
  <si>
    <t>F7Iab-K1Iab</t>
  </si>
  <si>
    <t>Nu  Pic</t>
  </si>
  <si>
    <t>Alp Car</t>
  </si>
  <si>
    <t>16    Gem</t>
  </si>
  <si>
    <t>6    Lyn</t>
  </si>
  <si>
    <t>48    Aur</t>
  </si>
  <si>
    <t>RT Aur</t>
  </si>
  <si>
    <t>F8Ib</t>
  </si>
  <si>
    <t>47    Aur</t>
  </si>
  <si>
    <t>F5</t>
  </si>
  <si>
    <t>18Nu  Gem</t>
  </si>
  <si>
    <t>B6IIIe</t>
  </si>
  <si>
    <t>10    Mon</t>
  </si>
  <si>
    <t>Pi 1Dor</t>
  </si>
  <si>
    <t>G3III-IV</t>
  </si>
  <si>
    <t>M1</t>
  </si>
  <si>
    <t>11Bet Mon</t>
  </si>
  <si>
    <t>B3ne</t>
  </si>
  <si>
    <t>B3e</t>
  </si>
  <si>
    <t>Lam CMa</t>
  </si>
  <si>
    <t>B4Vnpe</t>
  </si>
  <si>
    <t>B2V:nne</t>
  </si>
  <si>
    <t>19    Gem</t>
  </si>
  <si>
    <t>WW Aur</t>
  </si>
  <si>
    <t>A3m+A3m:</t>
  </si>
  <si>
    <t>7    Lyn</t>
  </si>
  <si>
    <t>K0III:</t>
  </si>
  <si>
    <t>Pi 2Dor</t>
  </si>
  <si>
    <t>12    Mon</t>
  </si>
  <si>
    <t>13    Mon</t>
  </si>
  <si>
    <t>A0Ib</t>
  </si>
  <si>
    <t>F0Vnn</t>
  </si>
  <si>
    <t>4Xi 1CMa</t>
  </si>
  <si>
    <t>Xi1 CMa</t>
  </si>
  <si>
    <t>G9.5III:Ba3</t>
  </si>
  <si>
    <t>SX Col</t>
  </si>
  <si>
    <t>8    Lyn</t>
  </si>
  <si>
    <t>G8IV-V</t>
  </si>
  <si>
    <t>B2IVe</t>
  </si>
  <si>
    <t>49    Aur</t>
  </si>
  <si>
    <t>11    Lyn</t>
  </si>
  <si>
    <t>14    Mon</t>
  </si>
  <si>
    <t>UU Aur</t>
  </si>
  <si>
    <t>Mu  Pic</t>
  </si>
  <si>
    <t>5Xi 2CMa</t>
  </si>
  <si>
    <t>51    Aur</t>
  </si>
  <si>
    <t>52Psi3Aur</t>
  </si>
  <si>
    <t>24Gam Gem</t>
  </si>
  <si>
    <t>V640 Mon</t>
  </si>
  <si>
    <t>O8p</t>
  </si>
  <si>
    <t>6Nu 1CMa</t>
  </si>
  <si>
    <t>G8III+F3IV-V</t>
  </si>
  <si>
    <t>53    Aur</t>
  </si>
  <si>
    <t>B9npEu</t>
  </si>
  <si>
    <t>50Psi2Aur</t>
  </si>
  <si>
    <t>7Nu 2CMa</t>
  </si>
  <si>
    <t>A0II</t>
  </si>
  <si>
    <t>54    Aur</t>
  </si>
  <si>
    <t>8Nu 3CMa</t>
  </si>
  <si>
    <t>K1-II-III</t>
  </si>
  <si>
    <t>Nu  Pup</t>
  </si>
  <si>
    <t>F8III</t>
  </si>
  <si>
    <t>25    Gem</t>
  </si>
  <si>
    <t>G5Ib</t>
  </si>
  <si>
    <t>B8IIISi</t>
  </si>
  <si>
    <t>A0</t>
  </si>
  <si>
    <t>15    Mon</t>
  </si>
  <si>
    <t>S Mon</t>
  </si>
  <si>
    <t>O7V((f))</t>
  </si>
  <si>
    <t>55Psi4Aur</t>
  </si>
  <si>
    <t>K1IIICNIb</t>
  </si>
  <si>
    <t>26    Gem</t>
  </si>
  <si>
    <t>O6.5V</t>
  </si>
  <si>
    <t>G1-2V</t>
  </si>
  <si>
    <t>12    Lyn</t>
  </si>
  <si>
    <t>NOVA 1903</t>
  </si>
  <si>
    <t>DM Gem</t>
  </si>
  <si>
    <t>27Eps Gem</t>
  </si>
  <si>
    <t>G8Ib</t>
  </si>
  <si>
    <t>13    Lyn</t>
  </si>
  <si>
    <t>30    Gem</t>
  </si>
  <si>
    <t>K0IIICN1Ca1</t>
  </si>
  <si>
    <t>28    Gem</t>
  </si>
  <si>
    <t>30    Eri</t>
  </si>
  <si>
    <t>44Zet Per</t>
  </si>
  <si>
    <t>B1Ib</t>
  </si>
  <si>
    <t>K3I-II+A3V:</t>
  </si>
  <si>
    <t>K+F</t>
  </si>
  <si>
    <t>Gam Hyi</t>
  </si>
  <si>
    <t>X Per</t>
  </si>
  <si>
    <t>O9.5ep</t>
  </si>
  <si>
    <t>43    Per</t>
  </si>
  <si>
    <t>32    Eri</t>
  </si>
  <si>
    <t>33Tau8Eri</t>
  </si>
  <si>
    <t>Tau8 Eri</t>
  </si>
  <si>
    <t>DO Eri</t>
  </si>
  <si>
    <t>A5pSrCrEu</t>
  </si>
  <si>
    <t>32    Tau</t>
  </si>
  <si>
    <t>K0III+A3V</t>
  </si>
  <si>
    <t>45Eps Per</t>
  </si>
  <si>
    <t>Eps Per</t>
  </si>
  <si>
    <t>B0.5V+A2V</t>
  </si>
  <si>
    <t>33    Tau</t>
  </si>
  <si>
    <t>V817 Tau</t>
  </si>
  <si>
    <t>B9.5IV</t>
  </si>
  <si>
    <t>V386 Per</t>
  </si>
  <si>
    <t>DL Eri</t>
  </si>
  <si>
    <t>46Xi  Per</t>
  </si>
  <si>
    <t>Xi  Per</t>
  </si>
  <si>
    <t>O7.5III(n)((f)</t>
  </si>
  <si>
    <t>A1Vp:</t>
  </si>
  <si>
    <t>G8III+A6V</t>
  </si>
  <si>
    <t>34Gam Eri</t>
  </si>
  <si>
    <t>Gam Eri</t>
  </si>
  <si>
    <t>M0.5IIICa-1Cr-</t>
  </si>
  <si>
    <t>K1-2III</t>
  </si>
  <si>
    <t>35Lam Tau</t>
  </si>
  <si>
    <t>Lam Tau</t>
  </si>
  <si>
    <t>B3V+A4IV</t>
  </si>
  <si>
    <t>36Tau9Eri</t>
  </si>
  <si>
    <t>Tau9 Eri</t>
  </si>
  <si>
    <t>B6V+B9.5V</t>
  </si>
  <si>
    <t>35    Eri</t>
  </si>
  <si>
    <t>Del Ret</t>
  </si>
  <si>
    <t>XY Dor</t>
  </si>
  <si>
    <t>38Nu  Tau</t>
  </si>
  <si>
    <t>36    Tau</t>
  </si>
  <si>
    <t>G0III+A4V</t>
  </si>
  <si>
    <t>40    Tau</t>
  </si>
  <si>
    <t>37    Tau</t>
  </si>
  <si>
    <t>K0+III-IIIaFe-</t>
  </si>
  <si>
    <t>K2II</t>
  </si>
  <si>
    <t>SZ Cam</t>
  </si>
  <si>
    <t>B0III</t>
  </si>
  <si>
    <t>47Lam Per</t>
  </si>
  <si>
    <t>A0IVn</t>
  </si>
  <si>
    <t>39    Tau</t>
  </si>
  <si>
    <t>Gam Ret</t>
  </si>
  <si>
    <t>Iot Ret</t>
  </si>
  <si>
    <t>41    Tau</t>
  </si>
  <si>
    <t>GS Tau</t>
  </si>
  <si>
    <t>42Psi Tau</t>
  </si>
  <si>
    <t>G8IIa</t>
  </si>
  <si>
    <t>48    Per</t>
  </si>
  <si>
    <t>MX Per</t>
  </si>
  <si>
    <t>B3Ve</t>
  </si>
  <si>
    <t>F1IV</t>
  </si>
  <si>
    <t>49    Per</t>
  </si>
  <si>
    <t>50    Per</t>
  </si>
  <si>
    <t>K5IIIb</t>
  </si>
  <si>
    <t>43Ome1Tau</t>
  </si>
  <si>
    <t>K1II-III</t>
  </si>
  <si>
    <t>44    Tau</t>
  </si>
  <si>
    <t>IM Tau</t>
  </si>
  <si>
    <t>F2IV-V</t>
  </si>
  <si>
    <t>37    Eri</t>
  </si>
  <si>
    <t>45    Tau</t>
  </si>
  <si>
    <t>B9IIIp:Si:</t>
  </si>
  <si>
    <t>38Omi1Eri</t>
  </si>
  <si>
    <t>Omi1 Eri</t>
  </si>
  <si>
    <t>K1+IIIaCH-1.5</t>
  </si>
  <si>
    <t>Del Hor</t>
  </si>
  <si>
    <t>51Mu  Per</t>
  </si>
  <si>
    <t>B5Vn</t>
  </si>
  <si>
    <t>52    Per</t>
  </si>
  <si>
    <t>G5Ib+A2V</t>
  </si>
  <si>
    <t>46    Tau</t>
  </si>
  <si>
    <t>47    Tau</t>
  </si>
  <si>
    <t>G5III+A7V?</t>
  </si>
  <si>
    <t>K3-4III</t>
  </si>
  <si>
    <t>39    Eri</t>
  </si>
  <si>
    <t>48    Tau</t>
  </si>
  <si>
    <t>49Mu  Tau</t>
  </si>
  <si>
    <t>B3IV</t>
  </si>
  <si>
    <t>V891 Tau</t>
  </si>
  <si>
    <t>V774 Tau</t>
  </si>
  <si>
    <t>b Per</t>
  </si>
  <si>
    <t>40Omi2Eri</t>
  </si>
  <si>
    <t>DY Eri</t>
  </si>
  <si>
    <t>K1-V</t>
  </si>
  <si>
    <t>Alp Hor</t>
  </si>
  <si>
    <t>G5IIb</t>
  </si>
  <si>
    <t>50Ome2Tau</t>
  </si>
  <si>
    <t>51    Tau</t>
  </si>
  <si>
    <t>B1.5IV</t>
  </si>
  <si>
    <t>Alp Ret</t>
  </si>
  <si>
    <t>Gam Dor</t>
  </si>
  <si>
    <t>53    Tau</t>
  </si>
  <si>
    <t>56    Tau</t>
  </si>
  <si>
    <t>V724 Tau</t>
  </si>
  <si>
    <t>A0pSi</t>
  </si>
  <si>
    <t>54    Per</t>
  </si>
  <si>
    <t>54Gam Tau</t>
  </si>
  <si>
    <t>K0-IIIabCN1</t>
  </si>
  <si>
    <t>41Ups4Eri</t>
  </si>
  <si>
    <t>52Phi Tau</t>
  </si>
  <si>
    <t>53    Per</t>
  </si>
  <si>
    <t>V469 Per</t>
  </si>
  <si>
    <t>B4IV</t>
  </si>
  <si>
    <t>57    Tau</t>
  </si>
  <si>
    <t>V483 Tau</t>
  </si>
  <si>
    <t>F3:V</t>
  </si>
  <si>
    <t>Eps Ret</t>
  </si>
  <si>
    <t>K2IVa</t>
  </si>
  <si>
    <t>58    Tau</t>
  </si>
  <si>
    <t>V696 Tau</t>
  </si>
  <si>
    <t>TT Ret</t>
  </si>
  <si>
    <t>ApEuCrSr:</t>
  </si>
  <si>
    <t>EK Eri</t>
  </si>
  <si>
    <t>G8IV:</t>
  </si>
  <si>
    <t>EM Eri</t>
  </si>
  <si>
    <t>60    Tau</t>
  </si>
  <si>
    <t>V775 Tau</t>
  </si>
  <si>
    <t>59Chi Tau</t>
  </si>
  <si>
    <t>M0IIIab+A,F</t>
  </si>
  <si>
    <t>The Ret</t>
  </si>
  <si>
    <t>B9III-IV</t>
  </si>
  <si>
    <t>61Del1Tau</t>
  </si>
  <si>
    <t>K0-IIICN0.5</t>
  </si>
  <si>
    <t>B8IV-V</t>
  </si>
  <si>
    <t>63    Tau</t>
  </si>
  <si>
    <t>55    Per</t>
  </si>
  <si>
    <t>62    Tau</t>
  </si>
  <si>
    <t>56    Per</t>
  </si>
  <si>
    <t>64Del2Tau</t>
  </si>
  <si>
    <t>66    Tau</t>
  </si>
  <si>
    <t>42Xi  Eri</t>
  </si>
  <si>
    <t>65Kap1Tau</t>
  </si>
  <si>
    <t>A7IV-V</t>
  </si>
  <si>
    <t>67Kap2Tau</t>
  </si>
  <si>
    <t>68Del3Tau</t>
  </si>
  <si>
    <t>V776 Tau</t>
  </si>
  <si>
    <t>70    Tau</t>
  </si>
  <si>
    <t>69Ups Tau</t>
  </si>
  <si>
    <t>Ups Tau</t>
  </si>
  <si>
    <t>A8Vn</t>
  </si>
  <si>
    <t>43    Eri</t>
  </si>
  <si>
    <t>71    Tau</t>
  </si>
  <si>
    <t>V777 Tau</t>
  </si>
  <si>
    <t>Eta Ret</t>
  </si>
  <si>
    <t>73Pi  Tau</t>
  </si>
  <si>
    <t>G7IIIaFe-1</t>
  </si>
  <si>
    <t>72    Tau</t>
  </si>
  <si>
    <t>A8m</t>
  </si>
  <si>
    <t>B8IV</t>
  </si>
  <si>
    <t>G4V</t>
  </si>
  <si>
    <t>75    Tau</t>
  </si>
  <si>
    <t>76    Tau</t>
  </si>
  <si>
    <t>74Eps Tau</t>
  </si>
  <si>
    <t>G9.5IIICN0.5</t>
  </si>
  <si>
    <t>77The1Tau</t>
  </si>
  <si>
    <t>K0IIIbFe-0.5</t>
  </si>
  <si>
    <t>78The2Tau</t>
  </si>
  <si>
    <t>The2 Tau</t>
  </si>
  <si>
    <t>79    Tau</t>
  </si>
  <si>
    <t>K4-5III</t>
  </si>
  <si>
    <t>1    Cam</t>
  </si>
  <si>
    <t>F5-6V</t>
  </si>
  <si>
    <t>80    Tau</t>
  </si>
  <si>
    <t>DU Eri</t>
  </si>
  <si>
    <t>B1Vne</t>
  </si>
  <si>
    <t>Del Men</t>
  </si>
  <si>
    <t>K2-3III+A</t>
  </si>
  <si>
    <t>A6IV</t>
  </si>
  <si>
    <t>81    Tau</t>
  </si>
  <si>
    <t>83    Tau</t>
  </si>
  <si>
    <t>85    Tau</t>
  </si>
  <si>
    <t>57    Per</t>
  </si>
  <si>
    <t>45    Eri</t>
  </si>
  <si>
    <t>DZ Eri</t>
  </si>
  <si>
    <t>Del Cae</t>
  </si>
  <si>
    <t>B2IV-V</t>
  </si>
  <si>
    <t>86Rho Tau</t>
  </si>
  <si>
    <t>Rho Tau</t>
  </si>
  <si>
    <t>B9pHg</t>
  </si>
  <si>
    <t>46    Eri</t>
  </si>
  <si>
    <t>EH Eri</t>
  </si>
  <si>
    <t>47    Eri</t>
  </si>
  <si>
    <t>DV Eri</t>
  </si>
  <si>
    <t>50Ups1Eri</t>
  </si>
  <si>
    <t>K0IIICN-1</t>
  </si>
  <si>
    <t>58    Per</t>
  </si>
  <si>
    <t>K4III+A3V</t>
  </si>
  <si>
    <t>G5II-III+A-F</t>
  </si>
  <si>
    <t>Nu  Men</t>
  </si>
  <si>
    <t>F0-2III</t>
  </si>
  <si>
    <t>87Alp Tau</t>
  </si>
  <si>
    <t>Alp Tau</t>
  </si>
  <si>
    <t>88    Tau</t>
  </si>
  <si>
    <t>48Nu  Eri</t>
  </si>
  <si>
    <t>Nu  Eri</t>
  </si>
  <si>
    <t>B2III</t>
  </si>
  <si>
    <t>52Ups2Eri</t>
  </si>
  <si>
    <t>G8IIIa</t>
  </si>
  <si>
    <t>Alp Dor</t>
  </si>
  <si>
    <t>A0IIISi</t>
  </si>
  <si>
    <t>2    Cam</t>
  </si>
  <si>
    <t>3    Cam</t>
  </si>
  <si>
    <t>HU Tau</t>
  </si>
  <si>
    <t>89    Tau</t>
  </si>
  <si>
    <t>90    Tau</t>
  </si>
  <si>
    <t>51    Eri</t>
  </si>
  <si>
    <t>91Sig1Tau</t>
  </si>
  <si>
    <t>A4m</t>
  </si>
  <si>
    <t>92Sig2Tau</t>
  </si>
  <si>
    <t>53    Eri</t>
  </si>
  <si>
    <t>K2IIIb</t>
  </si>
  <si>
    <t>93    Tau</t>
  </si>
  <si>
    <t>K1IVa</t>
  </si>
  <si>
    <t>R Dor</t>
  </si>
  <si>
    <t>M8eIII:</t>
  </si>
  <si>
    <t>59    Per</t>
  </si>
  <si>
    <t>54    Eri</t>
  </si>
  <si>
    <t>DM Eri</t>
  </si>
  <si>
    <t>94Tau Tau</t>
  </si>
  <si>
    <t>95    Tau</t>
  </si>
  <si>
    <t>B8IVne</t>
  </si>
  <si>
    <t>Alp Cae</t>
  </si>
  <si>
    <t>Bet Cae</t>
  </si>
  <si>
    <t>55    Eri</t>
  </si>
  <si>
    <t>DW Eri</t>
  </si>
  <si>
    <t>F4IIIpSr</t>
  </si>
  <si>
    <t>56    Eri</t>
  </si>
  <si>
    <t>DX Eri</t>
  </si>
  <si>
    <t>B2Ve</t>
  </si>
  <si>
    <t>4    Cam</t>
  </si>
  <si>
    <t>Lam Pic</t>
  </si>
  <si>
    <t>57Mu  Eri</t>
  </si>
  <si>
    <t>Kap Dor</t>
  </si>
  <si>
    <t>A8-9III-IV</t>
  </si>
  <si>
    <t>58    Eri</t>
  </si>
  <si>
    <t>G2.5V</t>
  </si>
  <si>
    <t>K3.5IIIBa0.2:</t>
  </si>
  <si>
    <t>96    Tau</t>
  </si>
  <si>
    <t>59    Eri</t>
  </si>
  <si>
    <t>Zet Cae</t>
  </si>
  <si>
    <t>Mu  Men</t>
  </si>
  <si>
    <t>B8II-IIISi:</t>
  </si>
  <si>
    <t>9Alp Cam</t>
  </si>
  <si>
    <t>O9.5Ia</t>
  </si>
  <si>
    <t>1Pi 3Ori</t>
  </si>
  <si>
    <t>2Pi 2Ori</t>
  </si>
  <si>
    <t>97    Tau</t>
  </si>
  <si>
    <t>V480 Tau</t>
  </si>
  <si>
    <t>60    Eri</t>
  </si>
  <si>
    <t>2    Aur</t>
  </si>
  <si>
    <t>K2.5IIIbBa0.4</t>
  </si>
  <si>
    <t>3Pi 4Ori</t>
  </si>
  <si>
    <t>B2III+B2IV</t>
  </si>
  <si>
    <t>5    Cam</t>
  </si>
  <si>
    <t>4Omi1Ori</t>
  </si>
  <si>
    <t>Omi1 Ori</t>
  </si>
  <si>
    <t>S3.5/1-</t>
  </si>
  <si>
    <t>F2-3V</t>
  </si>
  <si>
    <t>61Ome Eri</t>
  </si>
  <si>
    <t>F4III+A6III</t>
  </si>
  <si>
    <t>5    Ori</t>
  </si>
  <si>
    <t>Iot Pic</t>
  </si>
  <si>
    <t>F4V:</t>
  </si>
  <si>
    <t>8Pi 5Ori</t>
  </si>
  <si>
    <t>Pi5 Ori</t>
  </si>
  <si>
    <t>B3III+B0V</t>
  </si>
  <si>
    <t>7    Cam</t>
  </si>
  <si>
    <t>6    Ori</t>
  </si>
  <si>
    <t>7Pi 1Ori</t>
  </si>
  <si>
    <t>A0Vp</t>
  </si>
  <si>
    <t>B2Ib</t>
  </si>
  <si>
    <t>3Iot Aur</t>
  </si>
  <si>
    <t>K3II</t>
  </si>
  <si>
    <t>9Omi2Ori</t>
  </si>
  <si>
    <t>K2-IIIFe-1</t>
  </si>
  <si>
    <t>R Eri</t>
  </si>
  <si>
    <t>G4</t>
  </si>
  <si>
    <t>62    Eri</t>
  </si>
  <si>
    <t>99    Tau</t>
  </si>
  <si>
    <t>8    Cam</t>
  </si>
  <si>
    <t>98    Tau</t>
  </si>
  <si>
    <t>4Ome Aur</t>
  </si>
  <si>
    <t>5    Aur</t>
  </si>
  <si>
    <t>10Pi 6Ori</t>
  </si>
  <si>
    <t>K2-II</t>
  </si>
  <si>
    <t>6    Aur</t>
  </si>
  <si>
    <t>K4I</t>
  </si>
  <si>
    <t>10Bet Cam</t>
  </si>
  <si>
    <t>G1Ib-IIa</t>
  </si>
  <si>
    <t>F3V+F9V</t>
  </si>
  <si>
    <t>7Eps Aur</t>
  </si>
  <si>
    <t>Eps Aur</t>
  </si>
  <si>
    <t>F0Iae+B</t>
  </si>
  <si>
    <t>R Lep</t>
  </si>
  <si>
    <t>C6IIe</t>
  </si>
  <si>
    <t>63    Eri</t>
  </si>
  <si>
    <t>64    Eri</t>
  </si>
  <si>
    <t>S Eri</t>
  </si>
  <si>
    <t>8Zet Aur</t>
  </si>
  <si>
    <t>Zet Aur</t>
  </si>
  <si>
    <t>K4II+B8V</t>
  </si>
  <si>
    <t>A8IV</t>
  </si>
  <si>
    <t>A2IIIShell?</t>
  </si>
  <si>
    <t>65Psi Eri</t>
  </si>
  <si>
    <t>102Iot Tau</t>
  </si>
  <si>
    <t>11    Cam</t>
  </si>
  <si>
    <t>BV Cam</t>
  </si>
  <si>
    <t>B2.5Ve</t>
  </si>
  <si>
    <t>12    Cam</t>
  </si>
  <si>
    <t>BM Cam</t>
  </si>
  <si>
    <t>K5II</t>
  </si>
  <si>
    <t>Eta Men</t>
  </si>
  <si>
    <t>1    Lep</t>
  </si>
  <si>
    <t>9    Aur</t>
  </si>
  <si>
    <t>11    Ori</t>
  </si>
  <si>
    <t>V1032 Ori</t>
  </si>
  <si>
    <t>10Eta Aur</t>
  </si>
  <si>
    <t>BN Cam</t>
  </si>
  <si>
    <t>F2IIp:</t>
  </si>
  <si>
    <t>W Ori</t>
  </si>
  <si>
    <t>Eta1Pic</t>
  </si>
  <si>
    <t>Gam1Cae</t>
  </si>
  <si>
    <t>Gam2Cae</t>
  </si>
  <si>
    <t>X Cae</t>
  </si>
  <si>
    <t>F1III</t>
  </si>
  <si>
    <t>2Eps Lep</t>
  </si>
  <si>
    <t>104    Tau</t>
  </si>
  <si>
    <t>66    Eri</t>
  </si>
  <si>
    <t>B9V+A1V</t>
  </si>
  <si>
    <t>106    Tau</t>
  </si>
  <si>
    <t>103    Tau</t>
  </si>
  <si>
    <t>105    Tau</t>
  </si>
  <si>
    <t>13    Ori</t>
  </si>
  <si>
    <t>Eta2Pic</t>
  </si>
  <si>
    <t>14    Ori</t>
  </si>
  <si>
    <t>67Bet Eri</t>
  </si>
  <si>
    <t>K3:+B2II:</t>
  </si>
  <si>
    <t>16    Ori</t>
  </si>
  <si>
    <t>68    Eri</t>
  </si>
  <si>
    <t>Zet Dor</t>
  </si>
  <si>
    <t>15    Ori</t>
  </si>
  <si>
    <t>Bet Men</t>
  </si>
  <si>
    <t>14    Cam</t>
  </si>
  <si>
    <t>A7Vn</t>
  </si>
  <si>
    <t>69Lam Eri</t>
  </si>
  <si>
    <t>Lam Eri</t>
  </si>
  <si>
    <t>B2IVne</t>
  </si>
  <si>
    <t>K1-IVa</t>
  </si>
  <si>
    <t>11Mu  Aur</t>
  </si>
  <si>
    <t>A4Vm</t>
  </si>
  <si>
    <t>V1085 Ori</t>
  </si>
  <si>
    <t>RX Lep</t>
  </si>
  <si>
    <t>M6III</t>
  </si>
  <si>
    <t>WZ Dor</t>
  </si>
  <si>
    <t>3Iot Lep</t>
  </si>
  <si>
    <t>17Rho Ori</t>
  </si>
  <si>
    <t>K0.5III</t>
  </si>
  <si>
    <t>5Mu  Lep</t>
  </si>
  <si>
    <t>Mu  Lep</t>
  </si>
  <si>
    <t>M0V</t>
  </si>
  <si>
    <t>4Kap Lep</t>
  </si>
  <si>
    <t>14    Aur</t>
  </si>
  <si>
    <t>KW Aur</t>
  </si>
  <si>
    <t>A9IVDel Del</t>
  </si>
  <si>
    <t>R Aur</t>
  </si>
  <si>
    <t>13Alp Aur</t>
  </si>
  <si>
    <t>G5IIIe+G0III</t>
  </si>
  <si>
    <t>108    Tau</t>
  </si>
  <si>
    <t>AE Aur</t>
  </si>
  <si>
    <t>O9.5V</t>
  </si>
  <si>
    <t>19Bet Ori</t>
  </si>
  <si>
    <t>B8Ia:</t>
  </si>
  <si>
    <t>Xi  Men</t>
  </si>
  <si>
    <t>18    Ori</t>
  </si>
  <si>
    <t>15    Cam</t>
  </si>
  <si>
    <t>K4I:</t>
  </si>
  <si>
    <t>PU Aur</t>
  </si>
  <si>
    <t>16    Aur</t>
  </si>
  <si>
    <t>K2.5IIIbFe-1</t>
  </si>
  <si>
    <t>17    Aur</t>
  </si>
  <si>
    <t>AR Aur</t>
  </si>
  <si>
    <t>15Lam Aur</t>
  </si>
  <si>
    <t>G1.5IV-VFe-1</t>
  </si>
  <si>
    <t>A2III-IV</t>
  </si>
  <si>
    <t>IQ Aur</t>
  </si>
  <si>
    <t>18    Aur</t>
  </si>
  <si>
    <t>20Tau Ori</t>
  </si>
  <si>
    <t>GIII+A2V</t>
  </si>
  <si>
    <t>109    Tau</t>
  </si>
  <si>
    <t>19    Aur</t>
  </si>
  <si>
    <t>A5II</t>
  </si>
  <si>
    <t>G8II-III+G1IV-</t>
  </si>
  <si>
    <t>Omi Col</t>
  </si>
  <si>
    <t>The Dor</t>
  </si>
  <si>
    <t>K2.5IIIa</t>
  </si>
  <si>
    <t>21    Ori</t>
  </si>
  <si>
    <t>B1.5Vn</t>
  </si>
  <si>
    <t>20Rho Aur</t>
  </si>
  <si>
    <t>16    Cam</t>
  </si>
  <si>
    <t>TX Lep</t>
  </si>
  <si>
    <t>B8/9III/IV</t>
  </si>
  <si>
    <t>6Lam Lep</t>
  </si>
  <si>
    <t>B0.5IV</t>
  </si>
  <si>
    <t>7Nu  Lep</t>
  </si>
  <si>
    <t>B7IVnn</t>
  </si>
  <si>
    <t>B5Vp</t>
  </si>
  <si>
    <t>22    Ori</t>
  </si>
  <si>
    <t>Zet Pic</t>
  </si>
  <si>
    <t>F7III-IV</t>
  </si>
  <si>
    <t>22    Aur</t>
  </si>
  <si>
    <t>23    Ori</t>
  </si>
  <si>
    <t>G7II-III+A7IV-</t>
  </si>
  <si>
    <t>B5IVnpe</t>
  </si>
  <si>
    <t>21Sig Aur</t>
  </si>
  <si>
    <t>110    Tau</t>
  </si>
  <si>
    <t>K1pIII-IV+F6V</t>
  </si>
  <si>
    <t>111    Tau</t>
  </si>
  <si>
    <t>8    Lep</t>
  </si>
  <si>
    <t>29    Ori</t>
  </si>
  <si>
    <t>G8IIIFe-0.5</t>
  </si>
  <si>
    <t>B4IVn</t>
  </si>
  <si>
    <t>27    Ori</t>
  </si>
  <si>
    <t>G9III-IVFe-1</t>
  </si>
  <si>
    <t>28Eta Ori</t>
  </si>
  <si>
    <t>Eta Ori</t>
  </si>
  <si>
    <t>B1V+B2e</t>
  </si>
  <si>
    <t>25Psi1Ori</t>
  </si>
  <si>
    <t>V1086 Ori</t>
  </si>
  <si>
    <t>B1Vpe</t>
  </si>
  <si>
    <t>24Gam Ori</t>
  </si>
  <si>
    <t>112Bet Tau</t>
  </si>
  <si>
    <t>SW Col</t>
  </si>
  <si>
    <t>113    Tau</t>
  </si>
  <si>
    <t>B2Vn</t>
  </si>
  <si>
    <t>B9pHgSi</t>
  </si>
  <si>
    <t>Kap Pic</t>
  </si>
  <si>
    <t>B8-9V</t>
  </si>
  <si>
    <t>17    Cam</t>
  </si>
  <si>
    <t>M1IIIa</t>
  </si>
  <si>
    <t>B9Ib</t>
  </si>
  <si>
    <t>24Phi Aur</t>
  </si>
  <si>
    <t>K3IIICN+2</t>
  </si>
  <si>
    <t>115    Tau</t>
  </si>
  <si>
    <t>114    Tau</t>
  </si>
  <si>
    <t>30Psi2Ori</t>
  </si>
  <si>
    <t>Psi Ori</t>
  </si>
  <si>
    <t>116    Tau</t>
  </si>
  <si>
    <t>117    Tau</t>
  </si>
  <si>
    <t>F7</t>
  </si>
  <si>
    <t>The Pic</t>
  </si>
  <si>
    <t>50    Cas</t>
  </si>
  <si>
    <t>47    Cas</t>
  </si>
  <si>
    <t>112    Psc</t>
  </si>
  <si>
    <t>57    Cet</t>
  </si>
  <si>
    <t>59Ups Cet</t>
  </si>
  <si>
    <t>52    Cas</t>
  </si>
  <si>
    <t>AR Cet</t>
  </si>
  <si>
    <t>53    Cas</t>
  </si>
  <si>
    <t>B8Ib</t>
  </si>
  <si>
    <t>4    Per</t>
  </si>
  <si>
    <t>Alp Hyi</t>
  </si>
  <si>
    <t>49    Cas</t>
  </si>
  <si>
    <t>Sig Hyi</t>
  </si>
  <si>
    <t>F5-6IV-V</t>
  </si>
  <si>
    <t>Pi  For</t>
  </si>
  <si>
    <t>113Alp Psc</t>
  </si>
  <si>
    <t>3Eps Tri</t>
  </si>
  <si>
    <t>Chi Phe</t>
  </si>
  <si>
    <t>57Gam1And</t>
  </si>
  <si>
    <t>K3-IIb</t>
  </si>
  <si>
    <t>57Gam2And</t>
  </si>
  <si>
    <t>B8V+A0V</t>
  </si>
  <si>
    <t>10    Ari</t>
  </si>
  <si>
    <t>A3III</t>
  </si>
  <si>
    <t>60    Cet</t>
  </si>
  <si>
    <t>G3IV</t>
  </si>
  <si>
    <t>61    Cet</t>
  </si>
  <si>
    <t>G5II-III+G5V</t>
  </si>
  <si>
    <t>K5I:</t>
  </si>
  <si>
    <t>Nu  For</t>
  </si>
  <si>
    <t>B9.5pSi</t>
  </si>
  <si>
    <t>12Kap Ari</t>
  </si>
  <si>
    <t>A2m</t>
  </si>
  <si>
    <t>WZ Psc</t>
  </si>
  <si>
    <t>M2III:</t>
  </si>
  <si>
    <t>11    Ari</t>
  </si>
  <si>
    <t>B9IV-Vn</t>
  </si>
  <si>
    <t>13Alp Ari</t>
  </si>
  <si>
    <t>K2-IIICa-1</t>
  </si>
  <si>
    <t>V472 Per</t>
  </si>
  <si>
    <t>A1Ia</t>
  </si>
  <si>
    <t>58    And</t>
  </si>
  <si>
    <t>A5IV-V</t>
  </si>
  <si>
    <t>4Bet Tri</t>
  </si>
  <si>
    <t>14    Ari</t>
  </si>
  <si>
    <t>5    Per</t>
  </si>
  <si>
    <t>B5Ia</t>
  </si>
  <si>
    <t>59    And</t>
  </si>
  <si>
    <t>15    Ari</t>
  </si>
  <si>
    <t>M3IIIab</t>
  </si>
  <si>
    <t>16    Ari</t>
  </si>
  <si>
    <t>5    Tri</t>
  </si>
  <si>
    <t>64    Cet</t>
  </si>
  <si>
    <t>G0IV</t>
  </si>
  <si>
    <t>63    Cet</t>
  </si>
  <si>
    <t>55    Cas</t>
  </si>
  <si>
    <t>G0II-III+B9V</t>
  </si>
  <si>
    <t>A3Iab</t>
  </si>
  <si>
    <t>6    Tri</t>
  </si>
  <si>
    <t>TZ Tri</t>
  </si>
  <si>
    <t>G5III+F5V</t>
  </si>
  <si>
    <t>60    And</t>
  </si>
  <si>
    <t>K3.5IIIBa0.5:</t>
  </si>
  <si>
    <t>G8III:</t>
  </si>
  <si>
    <t>17Eta Ari</t>
  </si>
  <si>
    <t>19    Ari</t>
  </si>
  <si>
    <t>65Xi 1Cet</t>
  </si>
  <si>
    <t>G6II-IIICN-2</t>
  </si>
  <si>
    <t>66    Cet</t>
  </si>
  <si>
    <t>Mu  For</t>
  </si>
  <si>
    <t>B1Iab</t>
  </si>
  <si>
    <t>7    Tri</t>
  </si>
  <si>
    <t>20    Ari</t>
  </si>
  <si>
    <t>21    Ari</t>
  </si>
  <si>
    <t>8Del Tri</t>
  </si>
  <si>
    <t>G0.5V</t>
  </si>
  <si>
    <t>8    Per</t>
  </si>
  <si>
    <t>7    Per</t>
  </si>
  <si>
    <t>W And</t>
  </si>
  <si>
    <t>M7-8Se</t>
  </si>
  <si>
    <t>9Gam Tri</t>
  </si>
  <si>
    <t>A1Vnn</t>
  </si>
  <si>
    <t>67    Cet</t>
  </si>
  <si>
    <t>Pi 1Hyi</t>
  </si>
  <si>
    <t>22The Ari</t>
  </si>
  <si>
    <t>62    And</t>
  </si>
  <si>
    <t>G0.5IVb</t>
  </si>
  <si>
    <t>Phi Eri</t>
  </si>
  <si>
    <t>B8V-IV</t>
  </si>
  <si>
    <t>10    Tri</t>
  </si>
  <si>
    <t>A1V+F3III</t>
  </si>
  <si>
    <t>Pi 2Hyi</t>
  </si>
  <si>
    <t>68Omi Cet</t>
  </si>
  <si>
    <t>Omi Cet</t>
  </si>
  <si>
    <t>M7IIIe+Bep</t>
  </si>
  <si>
    <t>63    And</t>
  </si>
  <si>
    <t>B9pSi</t>
  </si>
  <si>
    <t>9    Per</t>
  </si>
  <si>
    <t>V474 Per</t>
  </si>
  <si>
    <t>A2Ia</t>
  </si>
  <si>
    <t>69    Cet</t>
  </si>
  <si>
    <t>V440 Per</t>
  </si>
  <si>
    <t>F7Ib</t>
  </si>
  <si>
    <t>70    Cet</t>
  </si>
  <si>
    <t>64    And</t>
  </si>
  <si>
    <t>Kap For</t>
  </si>
  <si>
    <t>G0Va</t>
  </si>
  <si>
    <t>10    Per</t>
  </si>
  <si>
    <t>B2Ia</t>
  </si>
  <si>
    <t>65    And</t>
  </si>
  <si>
    <t>K4+III</t>
  </si>
  <si>
    <t>24Xi  Ari</t>
  </si>
  <si>
    <t>71    Cet</t>
  </si>
  <si>
    <t>Del Hyi</t>
  </si>
  <si>
    <t>Iot Cas</t>
  </si>
  <si>
    <t>A5pSr</t>
  </si>
  <si>
    <t>72Rho Cet</t>
  </si>
  <si>
    <t>66    And</t>
  </si>
  <si>
    <t>AB Cet</t>
  </si>
  <si>
    <t>A6VpSrCr</t>
  </si>
  <si>
    <t>11    Tri</t>
  </si>
  <si>
    <t>Lam Hor</t>
  </si>
  <si>
    <t>Kap Hyi</t>
  </si>
  <si>
    <t>A2pShell</t>
  </si>
  <si>
    <t>12    Tri</t>
  </si>
  <si>
    <t>73Xi 2Cet</t>
  </si>
  <si>
    <t>13    Tri</t>
  </si>
  <si>
    <t>?</t>
  </si>
  <si>
    <t>Kap Eri</t>
  </si>
  <si>
    <t>TZ Hor</t>
  </si>
  <si>
    <t>M5III</t>
  </si>
  <si>
    <t>Phi For</t>
  </si>
  <si>
    <t>K2IIICNII</t>
  </si>
  <si>
    <t>26    Ari</t>
  </si>
  <si>
    <t>UU Ari</t>
  </si>
  <si>
    <t>A9V</t>
  </si>
  <si>
    <t>27    Ari</t>
  </si>
  <si>
    <t>G5III-IV</t>
  </si>
  <si>
    <t>A7III-IV s</t>
  </si>
  <si>
    <t>TY For</t>
  </si>
  <si>
    <t>A9n</t>
  </si>
  <si>
    <t>14    Tri</t>
  </si>
  <si>
    <t>75    Cet</t>
  </si>
  <si>
    <t>G3</t>
  </si>
  <si>
    <t>76Sig Cet</t>
  </si>
  <si>
    <t>F4IV</t>
  </si>
  <si>
    <t>29    Ari</t>
  </si>
  <si>
    <t>Lam1For</t>
  </si>
  <si>
    <t>B9pHgMn</t>
  </si>
  <si>
    <t>Ome For</t>
  </si>
  <si>
    <t>15    Tri</t>
  </si>
  <si>
    <t>M3IIIa</t>
  </si>
  <si>
    <t>77    Cet</t>
  </si>
  <si>
    <t>K3V</t>
  </si>
  <si>
    <t>78Nu  Cet</t>
  </si>
  <si>
    <t>R Tri</t>
  </si>
  <si>
    <t>M4IIIe</t>
  </si>
  <si>
    <t>80    Cet</t>
  </si>
  <si>
    <t>31    Ari</t>
  </si>
  <si>
    <t>30    Ari</t>
  </si>
  <si>
    <t>F6III</t>
  </si>
  <si>
    <t>Iot1For</t>
  </si>
  <si>
    <t>81    Cet</t>
  </si>
  <si>
    <t>Lam2For</t>
  </si>
  <si>
    <t>32Nu  Ari</t>
  </si>
  <si>
    <t>G8pBa3</t>
  </si>
  <si>
    <t>Mu  Hyi</t>
  </si>
  <si>
    <t>Iot2For</t>
  </si>
  <si>
    <t>Eta Hor</t>
  </si>
  <si>
    <t>82Del Cet</t>
  </si>
  <si>
    <t>Del Cet</t>
  </si>
  <si>
    <t>83Eps Cet</t>
  </si>
  <si>
    <t>F5V+F6V</t>
  </si>
  <si>
    <t>33    Ari</t>
  </si>
  <si>
    <t>F3V:</t>
  </si>
  <si>
    <t>11    Per</t>
  </si>
  <si>
    <t>B7IIIpHg</t>
  </si>
  <si>
    <t>K0II-III</t>
  </si>
  <si>
    <t>12    Per</t>
  </si>
  <si>
    <t>84    Cet</t>
  </si>
  <si>
    <t>34Mu  Ari</t>
  </si>
  <si>
    <t>A0Vnp:</t>
  </si>
  <si>
    <t>Iot Eri</t>
  </si>
  <si>
    <t>F5III:</t>
  </si>
  <si>
    <t>13The Per</t>
  </si>
  <si>
    <t>14    Per</t>
  </si>
  <si>
    <t>G0Ib-IICa1CH-1</t>
  </si>
  <si>
    <t>35    Ari</t>
  </si>
  <si>
    <t>Zet Hor</t>
  </si>
  <si>
    <t>86Gam Cet</t>
  </si>
  <si>
    <t>Eps Hyi</t>
  </si>
  <si>
    <t>36    Ari</t>
  </si>
  <si>
    <t>37Omi Ari</t>
  </si>
  <si>
    <t>Iot Hor</t>
  </si>
  <si>
    <t>89Pi  Cet</t>
  </si>
  <si>
    <t>38    Ari</t>
  </si>
  <si>
    <t>UV Ari</t>
  </si>
  <si>
    <t>A7III-IV</t>
  </si>
  <si>
    <t>87Mu  Cet</t>
  </si>
  <si>
    <t>RZ Cas</t>
  </si>
  <si>
    <t>F0</t>
  </si>
  <si>
    <t>1Tau1Eri</t>
  </si>
  <si>
    <t>39    Ari</t>
  </si>
  <si>
    <t>V480 Per</t>
  </si>
  <si>
    <t>A5Ia</t>
  </si>
  <si>
    <t>F3IV</t>
  </si>
  <si>
    <t>F2</t>
  </si>
  <si>
    <t>40    Ari</t>
  </si>
  <si>
    <t>SU Cas</t>
  </si>
  <si>
    <t>F5:Ib-II</t>
  </si>
  <si>
    <t>VZ Ari</t>
  </si>
  <si>
    <t>F6III-IV</t>
  </si>
  <si>
    <t>Z Eri</t>
  </si>
  <si>
    <t>Gam Hor</t>
  </si>
  <si>
    <t>15Eta Per</t>
  </si>
  <si>
    <t>K3-Ib-IIa</t>
  </si>
  <si>
    <t>Eta1For</t>
  </si>
  <si>
    <t>42Pi  Ari</t>
  </si>
  <si>
    <t>Zet Hyi</t>
  </si>
  <si>
    <t>A2IV-V</t>
  </si>
  <si>
    <t>41    Ari</t>
  </si>
  <si>
    <t>16    Per</t>
  </si>
  <si>
    <t>Bet For</t>
  </si>
  <si>
    <t>K0-IIIFe-0.5</t>
  </si>
  <si>
    <t>17    Per</t>
  </si>
  <si>
    <t>K5+III</t>
  </si>
  <si>
    <t>Gam1For</t>
  </si>
  <si>
    <t>Gam2For</t>
  </si>
  <si>
    <t>43Sig Ari</t>
  </si>
  <si>
    <t>Eta2For</t>
  </si>
  <si>
    <t>G5I</t>
  </si>
  <si>
    <t>2Tau2Eri</t>
  </si>
  <si>
    <t>Eta3For</t>
  </si>
  <si>
    <t>Nu  Hor</t>
  </si>
  <si>
    <t>18Tau Per</t>
  </si>
  <si>
    <t>Tau Per</t>
  </si>
  <si>
    <t>G4III+A4V</t>
  </si>
  <si>
    <t>20    Per</t>
  </si>
  <si>
    <t>F8IV-V</t>
  </si>
  <si>
    <t>K3Ib</t>
  </si>
  <si>
    <t>Psi For</t>
  </si>
  <si>
    <t>45Rho2Ari</t>
  </si>
  <si>
    <t>RZ Ari</t>
  </si>
  <si>
    <t>M6-III:</t>
  </si>
  <si>
    <t>R Hor</t>
  </si>
  <si>
    <t>M7IIIe</t>
  </si>
  <si>
    <t>46Rho3Ari</t>
  </si>
  <si>
    <t>Nu  Hyi</t>
  </si>
  <si>
    <t>21    Per</t>
  </si>
  <si>
    <t>LT Per</t>
  </si>
  <si>
    <t>3Eta Eri</t>
  </si>
  <si>
    <t>K1-IIIbBa0.2:</t>
  </si>
  <si>
    <t>47    Ari</t>
  </si>
  <si>
    <t>22Pi  Per</t>
  </si>
  <si>
    <t>M1III+F7IV</t>
  </si>
  <si>
    <t>24    Per</t>
  </si>
  <si>
    <t>4    Eri</t>
  </si>
  <si>
    <t>A2-3V:+G:</t>
  </si>
  <si>
    <t>G5:III*</t>
  </si>
  <si>
    <t>48Eps Ari</t>
  </si>
  <si>
    <t>6    Eri</t>
  </si>
  <si>
    <t>B8Vne</t>
  </si>
  <si>
    <t>91Lam Cet</t>
  </si>
  <si>
    <t>B6III</t>
  </si>
  <si>
    <t>The1Eri</t>
  </si>
  <si>
    <t>The2Eri</t>
  </si>
  <si>
    <t>5    Eri</t>
  </si>
  <si>
    <t>Zet For</t>
  </si>
  <si>
    <t>K6</t>
  </si>
  <si>
    <t>7    Eri</t>
  </si>
  <si>
    <t>CV Eri</t>
  </si>
  <si>
    <t>49    Ari</t>
  </si>
  <si>
    <t>8Rho1Eri</t>
  </si>
  <si>
    <t>Bet Hor</t>
  </si>
  <si>
    <t>A3-5IIIm:</t>
  </si>
  <si>
    <t>93    Cet</t>
  </si>
  <si>
    <t>92Alp Cet</t>
  </si>
  <si>
    <t>Alp Cet</t>
  </si>
  <si>
    <t>M1.5IIIa</t>
  </si>
  <si>
    <t>G0IV-V</t>
  </si>
  <si>
    <t>Eps For</t>
  </si>
  <si>
    <t>23Gam Per</t>
  </si>
  <si>
    <t>G8III+A2V</t>
  </si>
  <si>
    <t>9Rho2Eri</t>
  </si>
  <si>
    <t>G9.5III</t>
  </si>
  <si>
    <t>11Tau3Eri</t>
  </si>
  <si>
    <t>25Rho Per</t>
  </si>
  <si>
    <t>Rho Per</t>
  </si>
  <si>
    <t>M4II</t>
  </si>
  <si>
    <t>10Rho3Eri</t>
  </si>
  <si>
    <t>A8V</t>
  </si>
  <si>
    <t>52    Ari</t>
  </si>
  <si>
    <t>A3Vnn</t>
  </si>
  <si>
    <t>Mu  Hor</t>
  </si>
  <si>
    <t>26Bet Per</t>
  </si>
  <si>
    <t>Bet Per</t>
  </si>
  <si>
    <t>Iot Per</t>
  </si>
  <si>
    <t>53    Ari</t>
  </si>
  <si>
    <t>UW Ari</t>
  </si>
  <si>
    <t>The Hyi</t>
  </si>
  <si>
    <t>B3V+A0IV</t>
  </si>
  <si>
    <t>54    Ari</t>
  </si>
  <si>
    <t>27Kap Per</t>
  </si>
  <si>
    <t>55    Ari</t>
  </si>
  <si>
    <t>28Ome Per</t>
  </si>
  <si>
    <t>B4V</t>
  </si>
  <si>
    <t>57Del Ari</t>
  </si>
  <si>
    <t>K0IIIp</t>
  </si>
  <si>
    <t>56    Ari</t>
  </si>
  <si>
    <t>SX Ari</t>
  </si>
  <si>
    <t>K1IIIep+A6V</t>
  </si>
  <si>
    <t>94    Cet</t>
  </si>
  <si>
    <t>Alp For</t>
  </si>
  <si>
    <t>A0Ia</t>
  </si>
  <si>
    <t>G3IIp:+F0:V</t>
  </si>
  <si>
    <t>F7III+A0V</t>
  </si>
  <si>
    <t>G6Ib-IIa</t>
  </si>
  <si>
    <t>A1V s</t>
  </si>
  <si>
    <t>58Zet Ari</t>
  </si>
  <si>
    <t>K1IICNIII</t>
  </si>
  <si>
    <t>F4V vw</t>
  </si>
  <si>
    <t>V423 Per</t>
  </si>
  <si>
    <t>TW Hor</t>
  </si>
  <si>
    <t>C5II</t>
  </si>
  <si>
    <t>B9VpSi</t>
  </si>
  <si>
    <t>BN Hyi</t>
  </si>
  <si>
    <t>F2II-III</t>
  </si>
  <si>
    <t>30    Per</t>
  </si>
  <si>
    <t>13Zet Eri</t>
  </si>
  <si>
    <t>BK Cam</t>
  </si>
  <si>
    <t>B2.5Ven</t>
  </si>
  <si>
    <t>29    Per</t>
  </si>
  <si>
    <t>14    Eri</t>
  </si>
  <si>
    <t>31    Per</t>
  </si>
  <si>
    <t>K2IICN1</t>
  </si>
  <si>
    <t>95    Cet</t>
  </si>
  <si>
    <t>G9IV</t>
  </si>
  <si>
    <t>F3V+A8-9</t>
  </si>
  <si>
    <t>15    Eri</t>
  </si>
  <si>
    <t>G6III</t>
  </si>
  <si>
    <t>59    Ari</t>
  </si>
  <si>
    <t>G6IV</t>
  </si>
  <si>
    <t>96Kap1Cet</t>
  </si>
  <si>
    <t>60    Ari</t>
  </si>
  <si>
    <t>32    Per</t>
  </si>
  <si>
    <t>16Tau4Eri</t>
  </si>
  <si>
    <t>Tau4 Eri</t>
  </si>
  <si>
    <t>M3.5IIIaCa-1</t>
  </si>
  <si>
    <t>61Tau1Ari</t>
  </si>
  <si>
    <t>Zet1Ret</t>
  </si>
  <si>
    <t>G2.5VFe1Hdel 1</t>
  </si>
  <si>
    <t>97Kap2Cet</t>
  </si>
  <si>
    <t>M0II</t>
  </si>
  <si>
    <t>Zet2Ret</t>
  </si>
  <si>
    <t>62    Ari</t>
  </si>
  <si>
    <t>63Tau2Ari</t>
  </si>
  <si>
    <t>G6.5IIbCN-1Hde</t>
  </si>
  <si>
    <t>33Alp Per</t>
  </si>
  <si>
    <t>F5Ib</t>
  </si>
  <si>
    <t>A9III-IV</t>
  </si>
  <si>
    <t>64    Ari</t>
  </si>
  <si>
    <t>Iot Hyi</t>
  </si>
  <si>
    <t>65    Ari</t>
  </si>
  <si>
    <t>1Omi Tau</t>
  </si>
  <si>
    <t>G6IIIFe-1</t>
  </si>
  <si>
    <t>B9V+A1</t>
  </si>
  <si>
    <t>B9Ia</t>
  </si>
  <si>
    <t>A3Vnp</t>
  </si>
  <si>
    <t>B6Vn</t>
  </si>
  <si>
    <t>2Xi  Tau</t>
  </si>
  <si>
    <t>Chi1For</t>
  </si>
  <si>
    <t>A1IV</t>
  </si>
  <si>
    <t>34    Per</t>
  </si>
  <si>
    <t>66    Ari</t>
  </si>
  <si>
    <t>35Sig Per</t>
  </si>
  <si>
    <t>G0-5+A3-5V</t>
  </si>
  <si>
    <t>Chi2For</t>
  </si>
  <si>
    <t>NOVA 1901</t>
  </si>
  <si>
    <t>GK Per</t>
  </si>
  <si>
    <t>Chi3For</t>
  </si>
  <si>
    <t>4    Tau</t>
  </si>
  <si>
    <t>V396 Per</t>
  </si>
  <si>
    <t>B8IIIpMn</t>
  </si>
  <si>
    <t>F3-5IV</t>
  </si>
  <si>
    <t>5    Tau</t>
  </si>
  <si>
    <t>K0II-IIIFe-0.5</t>
  </si>
  <si>
    <t>36    Per</t>
  </si>
  <si>
    <t>17    Eri</t>
  </si>
  <si>
    <t>B9V s</t>
  </si>
  <si>
    <t>KP Per</t>
  </si>
  <si>
    <t>B1V</t>
  </si>
  <si>
    <t>IW Per</t>
  </si>
  <si>
    <t>6    Tau</t>
  </si>
  <si>
    <t>TU Hor</t>
  </si>
  <si>
    <t>Kap Ret</t>
  </si>
  <si>
    <t>18Eps Eri</t>
  </si>
  <si>
    <t>K1IVFe-1</t>
  </si>
  <si>
    <t>7    Tau</t>
  </si>
  <si>
    <t>A3V+A3V</t>
  </si>
  <si>
    <t>37Psi Per</t>
  </si>
  <si>
    <t>Psi Per</t>
  </si>
  <si>
    <t>B5Ve</t>
  </si>
  <si>
    <t>19Tau5Eri</t>
  </si>
  <si>
    <t>B8V+B8V</t>
  </si>
  <si>
    <t>G0</t>
  </si>
  <si>
    <t>B9p</t>
  </si>
  <si>
    <t>G7</t>
  </si>
  <si>
    <t>V711 Tau</t>
  </si>
  <si>
    <t>G9V</t>
  </si>
  <si>
    <t>20    Eri</t>
  </si>
  <si>
    <t>EG Eri</t>
  </si>
  <si>
    <t>B9.5p</t>
  </si>
  <si>
    <t>10    Tau</t>
  </si>
  <si>
    <t>F9IV-V</t>
  </si>
  <si>
    <t>Am,A5-F0</t>
  </si>
  <si>
    <t>BD Cam</t>
  </si>
  <si>
    <t>S3.5/2</t>
  </si>
  <si>
    <t>21    Eri</t>
  </si>
  <si>
    <t>K3IIb</t>
  </si>
  <si>
    <t>B7Vne</t>
  </si>
  <si>
    <t>Tau For</t>
  </si>
  <si>
    <t>12    Tau</t>
  </si>
  <si>
    <t>11    Tau</t>
  </si>
  <si>
    <t>K1III-IV</t>
  </si>
  <si>
    <t>22    Eri</t>
  </si>
  <si>
    <t>B9IIIpSi4200</t>
  </si>
  <si>
    <t>39Del Per</t>
  </si>
  <si>
    <t>Del Per</t>
  </si>
  <si>
    <t>40    Per</t>
  </si>
  <si>
    <t>B0.5V</t>
  </si>
  <si>
    <t>F5II</t>
  </si>
  <si>
    <t>13    Tau</t>
  </si>
  <si>
    <t>B9Vne</t>
  </si>
  <si>
    <t>G0III+A3V</t>
  </si>
  <si>
    <t>38Omi Per</t>
  </si>
  <si>
    <t>Omi Per</t>
  </si>
  <si>
    <t>B1III</t>
  </si>
  <si>
    <t>14    Tau</t>
  </si>
  <si>
    <t>Del For</t>
  </si>
  <si>
    <t>41Nu  Per</t>
  </si>
  <si>
    <t>23Del Eri</t>
  </si>
  <si>
    <t>Del Eri</t>
  </si>
  <si>
    <t>K0+IV</t>
  </si>
  <si>
    <t>16    Tau</t>
  </si>
  <si>
    <t>17    Tau</t>
  </si>
  <si>
    <t>K2.5III</t>
  </si>
  <si>
    <t>18    Tau</t>
  </si>
  <si>
    <t>19    Tau</t>
  </si>
  <si>
    <t>B6IV</t>
  </si>
  <si>
    <t>24    Eri</t>
  </si>
  <si>
    <t>B9Vnn</t>
  </si>
  <si>
    <t>Gam Cam</t>
  </si>
  <si>
    <t>A2IVn</t>
  </si>
  <si>
    <t>20    Tau</t>
  </si>
  <si>
    <t>25    Eri</t>
  </si>
  <si>
    <t>21    Tau</t>
  </si>
  <si>
    <t>22    Tau</t>
  </si>
  <si>
    <t>29    Tau</t>
  </si>
  <si>
    <t>BE Cam</t>
  </si>
  <si>
    <t>M2+IIab</t>
  </si>
  <si>
    <t>23    Tau</t>
  </si>
  <si>
    <t>V971 Tau</t>
  </si>
  <si>
    <t>B6IVe</t>
  </si>
  <si>
    <t>26Pi  Eri</t>
  </si>
  <si>
    <t>Pi  Eri</t>
  </si>
  <si>
    <t>B2.5V</t>
  </si>
  <si>
    <t>A0pSrSi:Cr:</t>
  </si>
  <si>
    <t>6    Cas</t>
  </si>
  <si>
    <t>V566 Cas</t>
  </si>
  <si>
    <t>A3Ia</t>
  </si>
  <si>
    <t>K2IIIbFe-0.5</t>
  </si>
  <si>
    <t>21    Psc</t>
  </si>
  <si>
    <t>OU And</t>
  </si>
  <si>
    <t>79    Peg</t>
  </si>
  <si>
    <t>K4.5IIIb</t>
  </si>
  <si>
    <t>80    Peg</t>
  </si>
  <si>
    <t>HH Peg</t>
  </si>
  <si>
    <t>108    Aqr</t>
  </si>
  <si>
    <t>ET Aqr</t>
  </si>
  <si>
    <t>Gam1Oct</t>
  </si>
  <si>
    <t>22    Psc</t>
  </si>
  <si>
    <t>K4IIIaBa0.3</t>
  </si>
  <si>
    <t>81Phi Peg</t>
  </si>
  <si>
    <t>M2.5IIIb</t>
  </si>
  <si>
    <t>82    Peg</t>
  </si>
  <si>
    <t>HT Peg</t>
  </si>
  <si>
    <t>24    Psc</t>
  </si>
  <si>
    <t>25    Psc</t>
  </si>
  <si>
    <t>A3Shell</t>
  </si>
  <si>
    <t>A2V+F2V</t>
  </si>
  <si>
    <t>7Rho Cas</t>
  </si>
  <si>
    <t>Rho Cas</t>
  </si>
  <si>
    <t>G20e</t>
  </si>
  <si>
    <t>XZ Psc</t>
  </si>
  <si>
    <t>26    Psc</t>
  </si>
  <si>
    <t>AL Scl</t>
  </si>
  <si>
    <t>V373 Cas</t>
  </si>
  <si>
    <t>B0.5II+B0.5II</t>
  </si>
  <si>
    <t>V Cep</t>
  </si>
  <si>
    <t>F1/6V+F3</t>
  </si>
  <si>
    <t>Gam2Oct</t>
  </si>
  <si>
    <t>Eta Tuc</t>
  </si>
  <si>
    <t>84Psi Peg</t>
  </si>
  <si>
    <t>1    Cet</t>
  </si>
  <si>
    <t>R Cas</t>
  </si>
  <si>
    <t>27    Psc</t>
  </si>
  <si>
    <t>Pi  Phe</t>
  </si>
  <si>
    <t>LQ And</t>
  </si>
  <si>
    <t>B4Ven</t>
  </si>
  <si>
    <t>8Sig Cas</t>
  </si>
  <si>
    <t>28Ome Psc</t>
  </si>
  <si>
    <t>Eps Tuc</t>
  </si>
  <si>
    <t>F7-8IV-V</t>
  </si>
  <si>
    <t>CG And</t>
  </si>
  <si>
    <t>B9pSiEu</t>
  </si>
  <si>
    <t>Tau Phe</t>
  </si>
  <si>
    <t>The Oct</t>
  </si>
  <si>
    <t>29    Psc</t>
  </si>
  <si>
    <t>85    Peg</t>
  </si>
  <si>
    <t>G5VbFe-2</t>
  </si>
  <si>
    <t>30    Psc</t>
  </si>
  <si>
    <t>YY Psc</t>
  </si>
  <si>
    <t>W Cet</t>
  </si>
  <si>
    <t>S7.3e</t>
  </si>
  <si>
    <t>Zet Scl</t>
  </si>
  <si>
    <t>31    Psc</t>
  </si>
  <si>
    <t>32    Psc</t>
  </si>
  <si>
    <t>V639 Cas</t>
  </si>
  <si>
    <t>2    Cet</t>
  </si>
  <si>
    <t>9    Cas</t>
  </si>
  <si>
    <t>3    Cet</t>
  </si>
  <si>
    <t>V567 Cas</t>
  </si>
  <si>
    <t>B8IVpHgMn</t>
  </si>
  <si>
    <t>+45:13:45.00</t>
  </si>
  <si>
    <t>-00:30:11.00</t>
  </si>
  <si>
    <t>gG9</t>
  </si>
  <si>
    <t>-05:42:27.00</t>
  </si>
  <si>
    <t>+13:23:46.00</t>
  </si>
  <si>
    <t>+58:26:12.00</t>
  </si>
  <si>
    <t>-49:04:30.00</t>
  </si>
  <si>
    <t>+64:11:46.00</t>
  </si>
  <si>
    <t>+29:01:17.00</t>
  </si>
  <si>
    <t>-23:06:27.00</t>
  </si>
  <si>
    <t>-17:23:11.00</t>
  </si>
  <si>
    <t>-02:32:56.00</t>
  </si>
  <si>
    <t>-22:30:32.00</t>
  </si>
  <si>
    <t>-33:31:46.00</t>
  </si>
  <si>
    <t>-02:26:52.00</t>
  </si>
  <si>
    <t>+29:05:26.00</t>
  </si>
  <si>
    <t>B8IVp</t>
  </si>
  <si>
    <t>-08:49:26.00</t>
  </si>
  <si>
    <t>gG8</t>
  </si>
  <si>
    <t>+36:37:36.00</t>
  </si>
  <si>
    <t>-17:34:39.00</t>
  </si>
  <si>
    <t>+25:27:46.00</t>
  </si>
  <si>
    <t>+79:42:53.00</t>
  </si>
  <si>
    <t>+59:08:59.00</t>
  </si>
  <si>
    <t>+18:12:43.00</t>
  </si>
  <si>
    <t>-54:00:07.00</t>
  </si>
  <si>
    <t>-27:59:16.00</t>
  </si>
  <si>
    <t>-45:44:51.00</t>
  </si>
  <si>
    <t>+11:08:44.00</t>
  </si>
  <si>
    <t>+46:04:20.00</t>
  </si>
  <si>
    <t>+57:09:56.00</t>
  </si>
  <si>
    <t>-05:14:55.00</t>
  </si>
  <si>
    <t>-82:13:26.00</t>
  </si>
  <si>
    <t>-12:34:48.00</t>
  </si>
  <si>
    <t>-73:13:28.00</t>
  </si>
  <si>
    <t>F2V+F</t>
  </si>
  <si>
    <t>-15:28:05.00</t>
  </si>
  <si>
    <t>-27:47:59.00</t>
  </si>
  <si>
    <t>-35:07:59.00</t>
  </si>
  <si>
    <t>+48:09:09.00</t>
  </si>
  <si>
    <t>gK4</t>
  </si>
  <si>
    <t>-17:56:18.00</t>
  </si>
  <si>
    <t>+37:41:36.00</t>
  </si>
  <si>
    <t>+15:11:01.00</t>
  </si>
  <si>
    <t>+26:59:14.00</t>
  </si>
  <si>
    <t>+41:02:07.00</t>
  </si>
  <si>
    <t>-26:01:19.00</t>
  </si>
  <si>
    <t>-26:17:05.00</t>
  </si>
  <si>
    <t>+33:12:22.00</t>
  </si>
  <si>
    <t>+20:12:24.00</t>
  </si>
  <si>
    <t>M2+II</t>
  </si>
  <si>
    <t>-07:46:50.00</t>
  </si>
  <si>
    <t>41    Cyg</t>
  </si>
  <si>
    <t>42    Cyg</t>
  </si>
  <si>
    <t>1    Del</t>
  </si>
  <si>
    <t>A1eShell</t>
  </si>
  <si>
    <t>G5+F</t>
  </si>
  <si>
    <t>45Ome1Cyg</t>
  </si>
  <si>
    <t>G2.5IV</t>
  </si>
  <si>
    <t>Nu  Mic</t>
  </si>
  <si>
    <t>44    Cyg</t>
  </si>
  <si>
    <t>Phi1Pav</t>
  </si>
  <si>
    <t>2The Cep</t>
  </si>
  <si>
    <t>46Ome2Cyg</t>
  </si>
  <si>
    <t>2Eps Del</t>
  </si>
  <si>
    <t>A8III:</t>
  </si>
  <si>
    <t>3Eta Del</t>
  </si>
  <si>
    <t>A3IV s</t>
  </si>
  <si>
    <t>Rho Pav</t>
  </si>
  <si>
    <t>F5Del Del</t>
  </si>
  <si>
    <t>Mu 1Oct</t>
  </si>
  <si>
    <t>Mu 2Oct</t>
  </si>
  <si>
    <t>47    Cyg</t>
  </si>
  <si>
    <t>K2Ib+B3V</t>
  </si>
  <si>
    <t>Alp Ind</t>
  </si>
  <si>
    <t>K0IIICNIII-IV</t>
  </si>
  <si>
    <t>4Zet Del</t>
  </si>
  <si>
    <t>70    Aql</t>
  </si>
  <si>
    <t>26    Vul</t>
  </si>
  <si>
    <t>Phi2Pav</t>
  </si>
  <si>
    <t>73    Dra</t>
  </si>
  <si>
    <t>AF Dra</t>
  </si>
  <si>
    <t>27    Vul</t>
  </si>
  <si>
    <t>Ups Pav</t>
  </si>
  <si>
    <t>6Bet Del</t>
  </si>
  <si>
    <t>5Iot Del</t>
  </si>
  <si>
    <t>71    Aql</t>
  </si>
  <si>
    <t>48    Cyg</t>
  </si>
  <si>
    <t>EU Del</t>
  </si>
  <si>
    <t>14Tau Cap</t>
  </si>
  <si>
    <t>B7IIIne</t>
  </si>
  <si>
    <t>29    Vul</t>
  </si>
  <si>
    <t>8The Del</t>
  </si>
  <si>
    <t>28    Vul</t>
  </si>
  <si>
    <t>K0II-III+A3V</t>
  </si>
  <si>
    <t>7Kap Del</t>
  </si>
  <si>
    <t>1    Aqr</t>
  </si>
  <si>
    <t>15Ups Cap</t>
  </si>
  <si>
    <t>75    Dra</t>
  </si>
  <si>
    <t>9Alp Del</t>
  </si>
  <si>
    <t>F8IV:</t>
  </si>
  <si>
    <t>74    Dra</t>
  </si>
  <si>
    <t>B6IIIpMn</t>
  </si>
  <si>
    <t>Bet Pav</t>
  </si>
  <si>
    <t>10    Del</t>
  </si>
  <si>
    <t>Eta Ind</t>
  </si>
  <si>
    <t>A7III-IV-A9</t>
  </si>
  <si>
    <t>49    Cyg</t>
  </si>
  <si>
    <t>50Alp Cyg</t>
  </si>
  <si>
    <t>Alp Cyg</t>
  </si>
  <si>
    <t>V568 Cyg</t>
  </si>
  <si>
    <t>11Del Del</t>
  </si>
  <si>
    <t>Del Del</t>
  </si>
  <si>
    <t>A7IIIpDel Del</t>
  </si>
  <si>
    <t>51    Cyg</t>
  </si>
  <si>
    <t>A3/4Vm</t>
  </si>
  <si>
    <t>X Cyg</t>
  </si>
  <si>
    <t>F7Ib-G8Ib</t>
  </si>
  <si>
    <t>B8/9V</t>
  </si>
  <si>
    <t>Sig Pav</t>
  </si>
  <si>
    <t>16Psi Cap</t>
  </si>
  <si>
    <t>17    Cap</t>
  </si>
  <si>
    <t>30    Vul</t>
  </si>
  <si>
    <t>U Del</t>
  </si>
  <si>
    <t>M5II-III</t>
  </si>
  <si>
    <t>52    Cyg</t>
  </si>
  <si>
    <t>Iot Mic</t>
  </si>
  <si>
    <t>4    Cep</t>
  </si>
  <si>
    <t>12Gam1Del</t>
  </si>
  <si>
    <t>12Gam2Del</t>
  </si>
  <si>
    <t>53Eps Cyg</t>
  </si>
  <si>
    <t>2Eps Aqr</t>
  </si>
  <si>
    <t>3    Aqr</t>
  </si>
  <si>
    <t>EN Aqr</t>
  </si>
  <si>
    <t>Zet Ind</t>
  </si>
  <si>
    <t>13    Del</t>
  </si>
  <si>
    <t>T Cyg</t>
  </si>
  <si>
    <t>3Eta Cep</t>
  </si>
  <si>
    <t>A2-3IV-V</t>
  </si>
  <si>
    <t>54Lam Cyg</t>
  </si>
  <si>
    <t>Alp Mic</t>
  </si>
  <si>
    <t>Iot Ind</t>
  </si>
  <si>
    <t>15    Del</t>
  </si>
  <si>
    <t>14    Del</t>
  </si>
  <si>
    <t>55    Cyg</t>
  </si>
  <si>
    <t>V1661 Cyg</t>
  </si>
  <si>
    <t>B8Vnp</t>
  </si>
  <si>
    <t>Bet Mic</t>
  </si>
  <si>
    <t>18Ome Cap</t>
  </si>
  <si>
    <t>M0-III-IIIbBa0</t>
  </si>
  <si>
    <t>4    Aqr</t>
  </si>
  <si>
    <t>56    Cyg</t>
  </si>
  <si>
    <t>A4mDel Del</t>
  </si>
  <si>
    <t>5    Aqr</t>
  </si>
  <si>
    <t>Bet Ind</t>
  </si>
  <si>
    <t>T Vul</t>
  </si>
  <si>
    <t>6Mu  Aqr</t>
  </si>
  <si>
    <t>31    Vul</t>
  </si>
  <si>
    <t>19    Cap</t>
  </si>
  <si>
    <t>57    Cyg</t>
  </si>
  <si>
    <t>76    Dra</t>
  </si>
  <si>
    <t>EM Aqr</t>
  </si>
  <si>
    <t>BW Vul</t>
  </si>
  <si>
    <t>32    Vul</t>
  </si>
  <si>
    <t>B8Vnne</t>
  </si>
  <si>
    <t>17    Del</t>
  </si>
  <si>
    <t>16    Del</t>
  </si>
  <si>
    <t>7    Aqr</t>
  </si>
  <si>
    <t>B8Ia</t>
  </si>
  <si>
    <t>Alp Oct</t>
  </si>
  <si>
    <t>A7III+G2III</t>
  </si>
  <si>
    <t>O6V((f))</t>
  </si>
  <si>
    <t>DV Aqr</t>
  </si>
  <si>
    <t>58Nu  Cyg</t>
  </si>
  <si>
    <t>18    Del</t>
  </si>
  <si>
    <t>33    Vul</t>
  </si>
  <si>
    <t>20    Cap</t>
  </si>
  <si>
    <t>AO Cap</t>
  </si>
  <si>
    <t>1Eps Equ</t>
  </si>
  <si>
    <t>F1Vp</t>
  </si>
  <si>
    <t>Gam Mic</t>
  </si>
  <si>
    <t>11    Aqr</t>
  </si>
  <si>
    <t>G3IV+K0IV</t>
  </si>
  <si>
    <t>A7V:m:</t>
  </si>
  <si>
    <t>59    Cyg</t>
  </si>
  <si>
    <t>V832 Cyg</t>
  </si>
  <si>
    <t>B1ne</t>
  </si>
  <si>
    <t>Zet Mic</t>
  </si>
  <si>
    <t>60    Cyg</t>
  </si>
  <si>
    <t>V1931 Cyg</t>
  </si>
  <si>
    <t>B1Ve</t>
  </si>
  <si>
    <t>Mu  Ind</t>
  </si>
  <si>
    <t>12    Aqr</t>
  </si>
  <si>
    <t>22Eta Cap</t>
  </si>
  <si>
    <t>S4/1III</t>
  </si>
  <si>
    <t>3    Equ</t>
  </si>
  <si>
    <t>Eta Mic</t>
  </si>
  <si>
    <t>Del Mic</t>
  </si>
  <si>
    <t>K0/1III</t>
  </si>
  <si>
    <t>23The Cap</t>
  </si>
  <si>
    <t>4    Equ</t>
  </si>
  <si>
    <t>62Xi  Cyg</t>
  </si>
  <si>
    <t>24    Cap</t>
  </si>
  <si>
    <t>DT Cyg</t>
  </si>
  <si>
    <t>F7.5Ib-II</t>
  </si>
  <si>
    <t>61    Cyg</t>
  </si>
  <si>
    <t>V1803 Cyg</t>
  </si>
  <si>
    <t>K7V</t>
  </si>
  <si>
    <t>25Chi Cap</t>
  </si>
  <si>
    <t>63    Cyg</t>
  </si>
  <si>
    <t>K4Ib-IIa</t>
  </si>
  <si>
    <t>27    Cap</t>
  </si>
  <si>
    <t>Omi Pav</t>
  </si>
  <si>
    <t>13Nu  Aqr</t>
  </si>
  <si>
    <t>V389 Cyg</t>
  </si>
  <si>
    <t>5Gam Equ</t>
  </si>
  <si>
    <t>Gam Equ</t>
  </si>
  <si>
    <t>F0IIIp</t>
  </si>
  <si>
    <t>6    Equ</t>
  </si>
  <si>
    <t>EW Aqr</t>
  </si>
  <si>
    <t>F0Del Del:</t>
  </si>
  <si>
    <t>B4IVpe</t>
  </si>
  <si>
    <t>F5IV+F6V</t>
  </si>
  <si>
    <t>B1Vp</t>
  </si>
  <si>
    <t>T Cep</t>
  </si>
  <si>
    <t>64Zet Cyg</t>
  </si>
  <si>
    <t>G8+III-IIIaBa0</t>
  </si>
  <si>
    <t>B0II</t>
  </si>
  <si>
    <t>7Del Equ</t>
  </si>
  <si>
    <t>F5V+G0V</t>
  </si>
  <si>
    <t>G6Ib-IIaCa1Ba0</t>
  </si>
  <si>
    <t>28Phi Cap</t>
  </si>
  <si>
    <t>29    Cap</t>
  </si>
  <si>
    <t>65Tau Cyg</t>
  </si>
  <si>
    <t>Tau Cyg</t>
  </si>
  <si>
    <t>8Alp Equ</t>
  </si>
  <si>
    <t>G0III+A5V</t>
  </si>
  <si>
    <t>G2IV+G2IV</t>
  </si>
  <si>
    <t>Eps Mic</t>
  </si>
  <si>
    <t>30    Cap</t>
  </si>
  <si>
    <t>31    Cap</t>
  </si>
  <si>
    <t>The Ind</t>
  </si>
  <si>
    <t>15    Aqr</t>
  </si>
  <si>
    <t>67Sig Cyg</t>
  </si>
  <si>
    <t>T Ind</t>
  </si>
  <si>
    <t>66Ups Cyg</t>
  </si>
  <si>
    <t>Ups Cyg</t>
  </si>
  <si>
    <t>The1Mic</t>
  </si>
  <si>
    <t>The1 Mic</t>
  </si>
  <si>
    <t>68    Cyg</t>
  </si>
  <si>
    <t>V1809 Cyg</t>
  </si>
  <si>
    <t>O7.5III:n((f))</t>
  </si>
  <si>
    <t>Y Pav</t>
  </si>
  <si>
    <t>V1334 Cyg</t>
  </si>
  <si>
    <t>16    Aqr</t>
  </si>
  <si>
    <t>5Alp Cep</t>
  </si>
  <si>
    <t>9    Equ</t>
  </si>
  <si>
    <t>M1Ibep+B2pe+B3</t>
  </si>
  <si>
    <t>32Iot Cap</t>
  </si>
  <si>
    <t>G7IIIFe-1.5</t>
  </si>
  <si>
    <t>6    Cep</t>
  </si>
  <si>
    <t>1    Peg</t>
  </si>
  <si>
    <t>17    Aqr</t>
  </si>
  <si>
    <t>A7mSr:</t>
  </si>
  <si>
    <t>10Bet Equ</t>
  </si>
  <si>
    <t>The2Mic</t>
  </si>
  <si>
    <t>A0IIIpSi</t>
  </si>
  <si>
    <t>Gam Pav</t>
  </si>
  <si>
    <t>33    Cap</t>
  </si>
  <si>
    <t>18    Aqr</t>
  </si>
  <si>
    <t>Gam Ind</t>
  </si>
  <si>
    <t>20    Aqr</t>
  </si>
  <si>
    <t>19    Aqr</t>
  </si>
  <si>
    <t>SX Pav</t>
  </si>
  <si>
    <t>21    Aqr</t>
  </si>
  <si>
    <t>34Zet Cap</t>
  </si>
  <si>
    <t>G4Ib</t>
  </si>
  <si>
    <t>V1934 Cyg</t>
  </si>
  <si>
    <t>B9pSi:Cr:Sr:</t>
  </si>
  <si>
    <t>35    Cap</t>
  </si>
  <si>
    <t>69    Cyg</t>
  </si>
  <si>
    <t>IK Peg</t>
  </si>
  <si>
    <t>K2IIICNIb</t>
  </si>
  <si>
    <t>36    Cap</t>
  </si>
  <si>
    <t>5    PsA</t>
  </si>
  <si>
    <t>70    Cyg</t>
  </si>
  <si>
    <t>A6pCrEu:</t>
  </si>
  <si>
    <t>35    Vul</t>
  </si>
  <si>
    <t>M4.5III-IIIa</t>
  </si>
  <si>
    <t>M3IIIaBa0.2</t>
  </si>
  <si>
    <t>2    Peg</t>
  </si>
  <si>
    <t>M1+III</t>
  </si>
  <si>
    <t>7    Cep</t>
  </si>
  <si>
    <t>71    Cyg</t>
  </si>
  <si>
    <t>Xi  Gru</t>
  </si>
  <si>
    <t>6    PsA</t>
  </si>
  <si>
    <t>22Bet Aqr</t>
  </si>
  <si>
    <t>8Bet Cep</t>
  </si>
  <si>
    <t>Bet Cep</t>
  </si>
  <si>
    <t>G2Ib+B9V</t>
  </si>
  <si>
    <t>37    Cap</t>
  </si>
  <si>
    <t>A0-1IV</t>
  </si>
  <si>
    <t>73Rho Cyg</t>
  </si>
  <si>
    <t>8    PsA</t>
  </si>
  <si>
    <t>A7/8IV</t>
  </si>
  <si>
    <t>Nu  Oct</t>
  </si>
  <si>
    <t>72    Cyg</t>
  </si>
  <si>
    <t>7    PsA</t>
  </si>
  <si>
    <t>39Eps Cap</t>
  </si>
  <si>
    <t>Eps Cap</t>
  </si>
  <si>
    <t>B2.5Vpe</t>
  </si>
  <si>
    <t>W Cyg</t>
  </si>
  <si>
    <t>M5IIIae</t>
  </si>
  <si>
    <t>23Xi  Aqr</t>
  </si>
  <si>
    <t>3    Peg</t>
  </si>
  <si>
    <t>74    Cyg</t>
  </si>
  <si>
    <t>5    Peg</t>
  </si>
  <si>
    <t>4    Peg</t>
  </si>
  <si>
    <t>A9IV-Vn</t>
  </si>
  <si>
    <t>CP Cyg</t>
  </si>
  <si>
    <t>25    Aqr</t>
  </si>
  <si>
    <t>40Gam Cap</t>
  </si>
  <si>
    <t>9    Cep</t>
  </si>
  <si>
    <t>V337 Cep</t>
  </si>
  <si>
    <t>Lam Oct</t>
  </si>
  <si>
    <t>O6.5V((f))</t>
  </si>
  <si>
    <t>42    Cap</t>
  </si>
  <si>
    <t>G1V+G0V</t>
  </si>
  <si>
    <t>75    Cyg</t>
  </si>
  <si>
    <t>41    Cap</t>
  </si>
  <si>
    <t>26    Aqr</t>
  </si>
  <si>
    <t>43Kap Cap</t>
  </si>
  <si>
    <t>7    Peg</t>
  </si>
  <si>
    <t>76    Cyg</t>
  </si>
  <si>
    <t>CG Oct</t>
  </si>
  <si>
    <t>44    Cap</t>
  </si>
  <si>
    <t>NOVA 1876</t>
  </si>
  <si>
    <t>Q Cyg</t>
  </si>
  <si>
    <t>V460 Cyg</t>
  </si>
  <si>
    <t>C6.3</t>
  </si>
  <si>
    <t>V1339 Cyg</t>
  </si>
  <si>
    <t>M4III:</t>
  </si>
  <si>
    <t>77    Cyg</t>
  </si>
  <si>
    <t>80Pi 1Cyg</t>
  </si>
  <si>
    <t>45    Cap</t>
  </si>
  <si>
    <t>9Iot PsA</t>
  </si>
  <si>
    <t>79    Cyg</t>
  </si>
  <si>
    <t>8Eps Peg</t>
  </si>
  <si>
    <t>Eps Peg</t>
  </si>
  <si>
    <t>78Mu 1Cyg</t>
  </si>
  <si>
    <t>78Mu 2Cyg</t>
  </si>
  <si>
    <t>46    Cap</t>
  </si>
  <si>
    <t>9    Peg</t>
  </si>
  <si>
    <t>HN Peg</t>
  </si>
  <si>
    <t>10Kap Peg</t>
  </si>
  <si>
    <t>Mu  Cep</t>
  </si>
  <si>
    <t>M2-Ia</t>
  </si>
  <si>
    <t>11    Cep</t>
  </si>
  <si>
    <t>47    Cap</t>
  </si>
  <si>
    <t>AG Cap</t>
  </si>
  <si>
    <t>48Lam Cap</t>
  </si>
  <si>
    <t>12    Peg</t>
  </si>
  <si>
    <t>K0IbHdel 0.5</t>
  </si>
  <si>
    <t>49Del Cap</t>
  </si>
  <si>
    <t>Del Cap</t>
  </si>
  <si>
    <t>10The PsA</t>
  </si>
  <si>
    <t>O9Ib-II</t>
  </si>
  <si>
    <t>11    Peg</t>
  </si>
  <si>
    <t>G0:III+A4V</t>
  </si>
  <si>
    <t>Omi Ind</t>
  </si>
  <si>
    <t>10Nu  Cep</t>
  </si>
  <si>
    <t>Nu Cep</t>
  </si>
  <si>
    <t>81Pi 2Cyg</t>
  </si>
  <si>
    <t>12    Cep</t>
  </si>
  <si>
    <t>14    Peg</t>
  </si>
  <si>
    <t>13    Peg</t>
  </si>
  <si>
    <t>M1II-III</t>
  </si>
  <si>
    <t>V1619 Cyg</t>
  </si>
  <si>
    <t>HO Peg</t>
  </si>
  <si>
    <t>51Mu  Cap</t>
  </si>
  <si>
    <t>Gam Gru</t>
  </si>
  <si>
    <t>15    Peg</t>
  </si>
  <si>
    <t>F6IV-V vw</t>
  </si>
  <si>
    <t>16    Peg</t>
  </si>
  <si>
    <t>B6IV-V</t>
  </si>
  <si>
    <t>G0III s</t>
  </si>
  <si>
    <t>Pi  Ind</t>
  </si>
  <si>
    <t>K0III+F7V</t>
  </si>
  <si>
    <t>BZ Gru</t>
  </si>
  <si>
    <t>Del Ind</t>
  </si>
  <si>
    <t>Kap1Ind</t>
  </si>
  <si>
    <t>BG Ind</t>
  </si>
  <si>
    <t>13    Cep</t>
  </si>
  <si>
    <t>17    Peg</t>
  </si>
  <si>
    <t>VV Cep</t>
  </si>
  <si>
    <t>M2Iaep+B8Ve</t>
  </si>
  <si>
    <t>18    Peg</t>
  </si>
  <si>
    <t>12Eta PsA</t>
  </si>
  <si>
    <t>Eps Ind</t>
  </si>
  <si>
    <t>K4-5V</t>
  </si>
  <si>
    <t>28    Aqr</t>
  </si>
  <si>
    <t>20    Peg</t>
  </si>
  <si>
    <t>19    Peg</t>
  </si>
  <si>
    <t>29    Aqr</t>
  </si>
  <si>
    <t>DX Aqr</t>
  </si>
  <si>
    <t>A2V+K0III</t>
  </si>
  <si>
    <t>B0IV</t>
  </si>
  <si>
    <t>16    Cep</t>
  </si>
  <si>
    <t>30    Aqr</t>
  </si>
  <si>
    <t>31Omi Aqr</t>
  </si>
  <si>
    <t>Omi Aqr</t>
  </si>
  <si>
    <t>21    Peg</t>
  </si>
  <si>
    <t>13    PsA</t>
  </si>
  <si>
    <t>14    Cep</t>
  </si>
  <si>
    <t>LZ Cep</t>
  </si>
  <si>
    <t>O9Vn</t>
  </si>
  <si>
    <t>V1942 Cyg</t>
  </si>
  <si>
    <t>B4IVne</t>
  </si>
  <si>
    <t>Kap2Ind</t>
  </si>
  <si>
    <t>32    Aqr</t>
  </si>
  <si>
    <t>Lam Gru</t>
  </si>
  <si>
    <t>22Nu  Peg</t>
  </si>
  <si>
    <t>34Alp Aqr</t>
  </si>
  <si>
    <t>18    Cep</t>
  </si>
  <si>
    <t>MO Cep</t>
  </si>
  <si>
    <t>17Xi  Cep</t>
  </si>
  <si>
    <t>A3/6Vm</t>
  </si>
  <si>
    <t>33Iot Aqr</t>
  </si>
  <si>
    <t>23    Peg</t>
  </si>
  <si>
    <t>HT Lac</t>
  </si>
  <si>
    <t>Alp Gru</t>
  </si>
  <si>
    <t>20    Cep</t>
  </si>
  <si>
    <t>V365 Lac</t>
  </si>
  <si>
    <t>19    Cep</t>
  </si>
  <si>
    <t>O9.5Ib</t>
  </si>
  <si>
    <t>24Iot Peg</t>
  </si>
  <si>
    <t>14Mu  PsA</t>
  </si>
  <si>
    <t>Ups PsA</t>
  </si>
  <si>
    <t>A2III/IV</t>
  </si>
  <si>
    <t>25    Peg</t>
  </si>
  <si>
    <t>35    Aqr</t>
  </si>
  <si>
    <t>15Tau PsA</t>
  </si>
  <si>
    <t>AR Lac</t>
  </si>
  <si>
    <t>G2IV+K0III</t>
  </si>
  <si>
    <t>27Pi 1Peg</t>
  </si>
  <si>
    <t>26The Peg</t>
  </si>
  <si>
    <t>38    Aqr</t>
  </si>
  <si>
    <t>29Pi 2Peg</t>
  </si>
  <si>
    <t>28    Peg</t>
  </si>
  <si>
    <t>39    Aqr</t>
  </si>
  <si>
    <t>21Zet Cep</t>
  </si>
  <si>
    <t>K1.5Ib</t>
  </si>
  <si>
    <t>24    Cep</t>
  </si>
  <si>
    <t>G7II-III</t>
  </si>
  <si>
    <t>22Lam Cep</t>
  </si>
  <si>
    <t>O6I(n)fp</t>
  </si>
  <si>
    <t>F6III-II</t>
  </si>
  <si>
    <t>Psi Oct</t>
  </si>
  <si>
    <t>K2-III-IIIb</t>
  </si>
  <si>
    <t>16Lam PsA</t>
  </si>
  <si>
    <t>NOVA 1899</t>
  </si>
  <si>
    <t>V1016 Sgr</t>
  </si>
  <si>
    <t>G5IV+G8V</t>
  </si>
  <si>
    <t>15Lam Lyr</t>
  </si>
  <si>
    <t>K2.5IIIBa0.5</t>
  </si>
  <si>
    <t>12    Aql</t>
  </si>
  <si>
    <t>38Zet Sgr</t>
  </si>
  <si>
    <t>A2III+A4IV</t>
  </si>
  <si>
    <t>14    Aql</t>
  </si>
  <si>
    <t>Rho Tel</t>
  </si>
  <si>
    <t>16    Lyr</t>
  </si>
  <si>
    <t>39Omi Sgr</t>
  </si>
  <si>
    <t>49    Dra</t>
  </si>
  <si>
    <t>G5.5IIbFe-0.5</t>
  </si>
  <si>
    <t>V Aql</t>
  </si>
  <si>
    <t>LT Vul</t>
  </si>
  <si>
    <t>EE Dra</t>
  </si>
  <si>
    <t>15    Aql</t>
  </si>
  <si>
    <t>Gam CrA</t>
  </si>
  <si>
    <t>Sig Oct</t>
  </si>
  <si>
    <t>40Tau Sgr</t>
  </si>
  <si>
    <t>17Zet Aql</t>
  </si>
  <si>
    <t>16Lam Aql</t>
  </si>
  <si>
    <t>Del CrA</t>
  </si>
  <si>
    <t>R Aql</t>
  </si>
  <si>
    <t>18    Aql</t>
  </si>
  <si>
    <t>Y Aql</t>
  </si>
  <si>
    <t>V4024 Sgr</t>
  </si>
  <si>
    <t>51    Dra</t>
  </si>
  <si>
    <t>Alp CrA</t>
  </si>
  <si>
    <t>B6V+F1IV</t>
  </si>
  <si>
    <t>Bet CrA</t>
  </si>
  <si>
    <t>17    Lyr</t>
  </si>
  <si>
    <t>18Iot Lyr</t>
  </si>
  <si>
    <t>41Pi  Sgr</t>
  </si>
  <si>
    <t>19    Aql</t>
  </si>
  <si>
    <t>B7IIIMn</t>
  </si>
  <si>
    <t>Tau Pav</t>
  </si>
  <si>
    <t>A6IV-V</t>
  </si>
  <si>
    <t>V1762 Cyg</t>
  </si>
  <si>
    <t>K1I</t>
  </si>
  <si>
    <t>A5V+A8V</t>
  </si>
  <si>
    <t>20    Aql</t>
  </si>
  <si>
    <t>19    Lyr</t>
  </si>
  <si>
    <t>V471 Lyr</t>
  </si>
  <si>
    <t>21    Aql</t>
  </si>
  <si>
    <t>V1288 Aql</t>
  </si>
  <si>
    <t>A2Vp</t>
  </si>
  <si>
    <t>55    Dra</t>
  </si>
  <si>
    <t>42Psi Sgr</t>
  </si>
  <si>
    <t>G8:III+A8V</t>
  </si>
  <si>
    <t>53    Dra</t>
  </si>
  <si>
    <t>RY Sgr</t>
  </si>
  <si>
    <t>G0Ipe(C1,0)</t>
  </si>
  <si>
    <t>20Eta Lyr</t>
  </si>
  <si>
    <t>1    Sge</t>
  </si>
  <si>
    <t>22    Aql</t>
  </si>
  <si>
    <t>43    Sgr</t>
  </si>
  <si>
    <t>1    Vul</t>
  </si>
  <si>
    <t>V473 Lyr</t>
  </si>
  <si>
    <t>F6Ib-II</t>
  </si>
  <si>
    <t>54    Dra</t>
  </si>
  <si>
    <t>57Del Dra</t>
  </si>
  <si>
    <t>59    Dra</t>
  </si>
  <si>
    <t>21The Lyr</t>
  </si>
  <si>
    <t>K0+II</t>
  </si>
  <si>
    <t>25Ome1Aql</t>
  </si>
  <si>
    <t>2    Vul</t>
  </si>
  <si>
    <t>ES Vul</t>
  </si>
  <si>
    <t>23    Aql</t>
  </si>
  <si>
    <t>24    Aql</t>
  </si>
  <si>
    <t>K0-IIIa:Ba0.4C</t>
  </si>
  <si>
    <t>F6IV:</t>
  </si>
  <si>
    <t>U Sge</t>
  </si>
  <si>
    <t>B8III+K:</t>
  </si>
  <si>
    <t>1Kap Cyg</t>
  </si>
  <si>
    <t>Eta Tel</t>
  </si>
  <si>
    <t>28    Aql</t>
  </si>
  <si>
    <t>V1208 Aql</t>
  </si>
  <si>
    <t>29Ome2Aql</t>
  </si>
  <si>
    <t>26    Aql</t>
  </si>
  <si>
    <t>27    Aql</t>
  </si>
  <si>
    <t>Bet1Sgr</t>
  </si>
  <si>
    <t>44Rho1Sgr</t>
  </si>
  <si>
    <t>Rho1 Sgr</t>
  </si>
  <si>
    <t>46Ups Sgr</t>
  </si>
  <si>
    <t>Ups Sgr</t>
  </si>
  <si>
    <t>B2Vpe+A2IaShel</t>
  </si>
  <si>
    <t>Bet2Sgr</t>
  </si>
  <si>
    <t>45Rho2Sgr</t>
  </si>
  <si>
    <t>Alp Sgr</t>
  </si>
  <si>
    <t>60Tau Dra</t>
  </si>
  <si>
    <t>K2+IIIbCN1Fe1</t>
  </si>
  <si>
    <t>3    Vul</t>
  </si>
  <si>
    <t>B9IVpHgMn</t>
  </si>
  <si>
    <t>47Chi1Sgr</t>
  </si>
  <si>
    <t>49Chi3Sgr</t>
  </si>
  <si>
    <t>2    Sge</t>
  </si>
  <si>
    <t>58Pi  Dra</t>
  </si>
  <si>
    <t>A2III s</t>
  </si>
  <si>
    <t>2    Cyg</t>
  </si>
  <si>
    <t>31    Aql</t>
  </si>
  <si>
    <t>G8IVHdel 1</t>
  </si>
  <si>
    <t>50    Sgr</t>
  </si>
  <si>
    <t>30Del Aql</t>
  </si>
  <si>
    <t>G7III-IIIa</t>
  </si>
  <si>
    <t>4    Vul</t>
  </si>
  <si>
    <t>32Nu  Aql</t>
  </si>
  <si>
    <t>5    Vul</t>
  </si>
  <si>
    <t>Mu  Tel</t>
  </si>
  <si>
    <t>Lam UMi</t>
  </si>
  <si>
    <t>4    Cyg</t>
  </si>
  <si>
    <t>V1741 Cyg</t>
  </si>
  <si>
    <t>35    Aql</t>
  </si>
  <si>
    <t>A0IVp</t>
  </si>
  <si>
    <t>B8IVHe wk</t>
  </si>
  <si>
    <t>U Aql</t>
  </si>
  <si>
    <t>F7-G1I-II</t>
  </si>
  <si>
    <t>6Alp Vul</t>
  </si>
  <si>
    <t>8    Vul</t>
  </si>
  <si>
    <t>7Iot1Cyg</t>
  </si>
  <si>
    <t>7    Vul</t>
  </si>
  <si>
    <t>FmDel Del</t>
  </si>
  <si>
    <t>K5Ib</t>
  </si>
  <si>
    <t>36    Aql</t>
  </si>
  <si>
    <t>V923 Aql</t>
  </si>
  <si>
    <t>A0eShell</t>
  </si>
  <si>
    <t>PW Tel</t>
  </si>
  <si>
    <t>ApCrEuSr</t>
  </si>
  <si>
    <t>6Bet1Cyg</t>
  </si>
  <si>
    <t>K3II+B9.5V</t>
  </si>
  <si>
    <t>6Bet2Cyg</t>
  </si>
  <si>
    <t>10Iot2Cyg</t>
  </si>
  <si>
    <t>V4089 Sgr</t>
  </si>
  <si>
    <t>Iot Tel</t>
  </si>
  <si>
    <t>8    Cyg</t>
  </si>
  <si>
    <t>V1817 Cyg</t>
  </si>
  <si>
    <t>K2II-IIIe+A0V</t>
  </si>
  <si>
    <t>38Mu  Aql</t>
  </si>
  <si>
    <t>K3-IIIbCN0.5</t>
  </si>
  <si>
    <t>37    Aql</t>
  </si>
  <si>
    <t>G9IIIa</t>
  </si>
  <si>
    <t>51    Sgr</t>
  </si>
  <si>
    <t>9    Vul</t>
  </si>
  <si>
    <t>52    Sgr</t>
  </si>
  <si>
    <t>9    Cyg</t>
  </si>
  <si>
    <t>F8III+A0V</t>
  </si>
  <si>
    <t>V1743 Cyg</t>
  </si>
  <si>
    <t>M4.5IIIaS</t>
  </si>
  <si>
    <t>39Kap Aql</t>
  </si>
  <si>
    <t>41Iot Aql</t>
  </si>
  <si>
    <t>B9pSi:Cr:</t>
  </si>
  <si>
    <t>11    Cyg</t>
  </si>
  <si>
    <t>U Vul</t>
  </si>
  <si>
    <t>F2-F8Iab</t>
  </si>
  <si>
    <t>42    Aql</t>
  </si>
  <si>
    <t>QQ Tel</t>
  </si>
  <si>
    <t>61Sig Dra</t>
  </si>
  <si>
    <t>4Eps Sge</t>
  </si>
  <si>
    <t>V4090 Sgr</t>
  </si>
  <si>
    <t>G9IIIbFe-0.5</t>
  </si>
  <si>
    <t>13The Cyg</t>
  </si>
  <si>
    <t>53    Sgr</t>
  </si>
  <si>
    <t>B9.5V+A3IV</t>
  </si>
  <si>
    <t>44Sig Aql</t>
  </si>
  <si>
    <t>Sig Aql</t>
  </si>
  <si>
    <t>B3V+B3V</t>
  </si>
  <si>
    <t>54    Sgr</t>
  </si>
  <si>
    <t>K2III+F8V</t>
  </si>
  <si>
    <t>12Phi Cyg</t>
  </si>
  <si>
    <t>5Alp Sge</t>
  </si>
  <si>
    <t>45    Aql</t>
  </si>
  <si>
    <t>B0.5Iae</t>
  </si>
  <si>
    <t>14    Cyg</t>
  </si>
  <si>
    <t>V1143 Cyg</t>
  </si>
  <si>
    <t>F6Va</t>
  </si>
  <si>
    <t>QS Aql</t>
  </si>
  <si>
    <t>G8-K0II-III</t>
  </si>
  <si>
    <t>6Bet Sge</t>
  </si>
  <si>
    <t>55    Sgr</t>
  </si>
  <si>
    <t>K0I</t>
  </si>
  <si>
    <t>46    Aql</t>
  </si>
  <si>
    <t>47Chi Aql</t>
  </si>
  <si>
    <t>G0:III+A3V</t>
  </si>
  <si>
    <t>V1276 Cyg</t>
  </si>
  <si>
    <t>16    Cyg</t>
  </si>
  <si>
    <t>10    Vul</t>
  </si>
  <si>
    <t>PS Vul</t>
  </si>
  <si>
    <t>B7V+G1:III</t>
  </si>
  <si>
    <t>V1351 Cyg</t>
  </si>
  <si>
    <t>M5IIIa</t>
  </si>
  <si>
    <t>Nu  Tel</t>
  </si>
  <si>
    <t>48Psi Aql</t>
  </si>
  <si>
    <t>56    Sgr</t>
  </si>
  <si>
    <t>15    Cyg</t>
  </si>
  <si>
    <t>G7+III</t>
  </si>
  <si>
    <t>SU   Cyg</t>
  </si>
  <si>
    <t>F2I</t>
  </si>
  <si>
    <t>49Ups Aql</t>
  </si>
  <si>
    <t>V973 Cyg</t>
  </si>
  <si>
    <t>M4-III</t>
  </si>
  <si>
    <t>NZ Pav</t>
  </si>
  <si>
    <t>50Gam Aql</t>
  </si>
  <si>
    <t>18Del Cyg</t>
  </si>
  <si>
    <t>12380/1</t>
  </si>
  <si>
    <t>B9.5IV+F1V</t>
  </si>
  <si>
    <t>B9.5VpSi</t>
  </si>
  <si>
    <t>17    Cyg</t>
  </si>
  <si>
    <t>7Del Sge</t>
  </si>
  <si>
    <t>Del Sge</t>
  </si>
  <si>
    <t>M2II+A0V</t>
  </si>
  <si>
    <t>NOVA 1670</t>
  </si>
  <si>
    <t>CK Vul</t>
  </si>
  <si>
    <t>52Pi  Aql</t>
  </si>
  <si>
    <t>G2III:+A1V:</t>
  </si>
  <si>
    <t>8Zet Sge</t>
  </si>
  <si>
    <t>V1765 Cyg</t>
  </si>
  <si>
    <t>V3961 Sgr</t>
  </si>
  <si>
    <t>A0pCrSr:</t>
  </si>
  <si>
    <t>51    Aql</t>
  </si>
  <si>
    <t>V1339 Aql</t>
  </si>
  <si>
    <t>G5-8III</t>
  </si>
  <si>
    <t>53Alp Aql</t>
  </si>
  <si>
    <t>54Omi Aql</t>
  </si>
  <si>
    <t>57    Sgr</t>
  </si>
  <si>
    <t>CN Dra</t>
  </si>
  <si>
    <t>Chi Cyg</t>
  </si>
  <si>
    <t>S6+/1e</t>
  </si>
  <si>
    <t>12    Vul</t>
  </si>
  <si>
    <t>19    Cyg</t>
  </si>
  <si>
    <t>V1509 Cyg</t>
  </si>
  <si>
    <t>V380 Cyg</t>
  </si>
  <si>
    <t>B1III+B3V</t>
  </si>
  <si>
    <t>M4IIb</t>
  </si>
  <si>
    <t>55Eta Aql</t>
  </si>
  <si>
    <t>Eta Aql</t>
  </si>
  <si>
    <t>V505 Sgr</t>
  </si>
  <si>
    <t>A0V+F8IV</t>
  </si>
  <si>
    <t>9    Sge</t>
  </si>
  <si>
    <t>O7.5Iaf</t>
  </si>
  <si>
    <t>V1291 Aql</t>
  </si>
  <si>
    <t>A5p</t>
  </si>
  <si>
    <t>20    Cyg</t>
  </si>
  <si>
    <t>Iot Sgr</t>
  </si>
  <si>
    <t>63Eps Dra</t>
  </si>
  <si>
    <t>G7IIIbCN-2</t>
  </si>
  <si>
    <t>56    Aql</t>
  </si>
  <si>
    <t>A0V+F5IV</t>
  </si>
  <si>
    <t>Eps Pav</t>
  </si>
  <si>
    <t>13    Vul</t>
  </si>
  <si>
    <t>57    Aql</t>
  </si>
  <si>
    <t>59Xi  Aql</t>
  </si>
  <si>
    <t>G9+IIIb</t>
  </si>
  <si>
    <t>58    Aql</t>
  </si>
  <si>
    <t>58Ome Sgr</t>
  </si>
  <si>
    <t>V819 Cyg</t>
  </si>
  <si>
    <t>60Bet Aql</t>
  </si>
  <si>
    <t>Mu 1Pav</t>
  </si>
  <si>
    <t>59    Sgr</t>
  </si>
  <si>
    <t>K2.5IIb</t>
  </si>
  <si>
    <t>G1Ib-IICH1Fe-1</t>
  </si>
  <si>
    <t>B6V+A5V</t>
  </si>
  <si>
    <t>23    Cyg</t>
  </si>
  <si>
    <t>10    Sge</t>
  </si>
  <si>
    <t>S Sge</t>
  </si>
  <si>
    <t>61Phi Aql</t>
  </si>
  <si>
    <t>Mu 2Pav</t>
  </si>
  <si>
    <t>K2IVCNII</t>
  </si>
  <si>
    <t>22    Cyg</t>
  </si>
  <si>
    <t>61    Sgr</t>
  </si>
  <si>
    <t>21Eta Cyg</t>
  </si>
  <si>
    <t>60    Sgr</t>
  </si>
  <si>
    <t>24Psi Cyg</t>
  </si>
  <si>
    <t>11    Sge</t>
  </si>
  <si>
    <t>The1Sgr</t>
  </si>
  <si>
    <t>The2Sgr</t>
  </si>
  <si>
    <t>A4/5IV</t>
  </si>
  <si>
    <t>NU Pav</t>
  </si>
  <si>
    <t>M0II-III</t>
  </si>
  <si>
    <t>K5II-III</t>
  </si>
  <si>
    <t>12Gam Sge</t>
  </si>
  <si>
    <t>M0-III</t>
  </si>
  <si>
    <t>14    Vul</t>
  </si>
  <si>
    <t>13    Sge</t>
  </si>
  <si>
    <t>VZ Sge</t>
  </si>
  <si>
    <t>25    Cyg</t>
  </si>
  <si>
    <t>V1746 Cyg</t>
  </si>
  <si>
    <t>63    Sgr</t>
  </si>
  <si>
    <t>62    Sgr</t>
  </si>
  <si>
    <t>V3872 Sgr</t>
  </si>
  <si>
    <t>15    Vul</t>
  </si>
  <si>
    <t>NT Vul</t>
  </si>
  <si>
    <t>16    Vul</t>
  </si>
  <si>
    <t>26    Cyg</t>
  </si>
  <si>
    <t>K3II-III+G8IV</t>
  </si>
  <si>
    <t>Del Pav</t>
  </si>
  <si>
    <t>G6-8IV</t>
  </si>
  <si>
    <t>62    Aql</t>
  </si>
  <si>
    <t>63Tau Aql</t>
  </si>
  <si>
    <t>G6IV+M6V</t>
  </si>
  <si>
    <t>V1401 Aql</t>
  </si>
  <si>
    <t>15    Sge</t>
  </si>
  <si>
    <t>Xi  Tel</t>
  </si>
  <si>
    <t>M1IIab</t>
  </si>
  <si>
    <t>65    Sgr</t>
  </si>
  <si>
    <t>64    Dra</t>
  </si>
  <si>
    <t>M1III-IIIb</t>
  </si>
  <si>
    <t>V1768 Cyg</t>
  </si>
  <si>
    <t>16Eta Sge</t>
  </si>
  <si>
    <t>65    Dra</t>
  </si>
  <si>
    <t>67Rho Dra</t>
  </si>
  <si>
    <t>69    Dra</t>
  </si>
  <si>
    <t>17    Vul</t>
  </si>
  <si>
    <t>27    Cyg</t>
  </si>
  <si>
    <t>64    Aql</t>
  </si>
  <si>
    <t>B7V+A3V</t>
  </si>
  <si>
    <t>A2II-III</t>
  </si>
  <si>
    <t>66    Dra</t>
  </si>
  <si>
    <t>AD</t>
  </si>
  <si>
    <t>17The Sge</t>
  </si>
  <si>
    <t>28    Cyg</t>
  </si>
  <si>
    <t>V1624 Cyg</t>
  </si>
  <si>
    <t>65The Aql</t>
  </si>
  <si>
    <t>18    Vul</t>
  </si>
  <si>
    <t>1Xi 1Cap</t>
  </si>
  <si>
    <t>2Xi 2Cap</t>
  </si>
  <si>
    <t>B1Ibe</t>
  </si>
  <si>
    <t>B9pCrEu:Sr:</t>
  </si>
  <si>
    <t>19    Vul</t>
  </si>
  <si>
    <t>20    Vul</t>
  </si>
  <si>
    <t>66    Aql</t>
  </si>
  <si>
    <t>67Rho Aql</t>
  </si>
  <si>
    <t>68    Dra</t>
  </si>
  <si>
    <t>30    Cyg</t>
  </si>
  <si>
    <t>21    Vul</t>
  </si>
  <si>
    <t>NU Vul</t>
  </si>
  <si>
    <t>31    Cyg</t>
  </si>
  <si>
    <t>V695 Cyg</t>
  </si>
  <si>
    <t>K2II+B3V</t>
  </si>
  <si>
    <t>29    Cyg</t>
  </si>
  <si>
    <t>V1644 Cyg</t>
  </si>
  <si>
    <t>3    Cap</t>
  </si>
  <si>
    <t>QR Vul</t>
  </si>
  <si>
    <t>33    Cyg</t>
  </si>
  <si>
    <t>A3IV-Vn</t>
  </si>
  <si>
    <t>22    Vul</t>
  </si>
  <si>
    <t>QS Vul</t>
  </si>
  <si>
    <t>G3Ib-II</t>
  </si>
  <si>
    <t>23    Vul</t>
  </si>
  <si>
    <t>K3-IIIFe-1</t>
  </si>
  <si>
    <t>18    Sge</t>
  </si>
  <si>
    <t>5Alp1Cap</t>
  </si>
  <si>
    <t>4    Cap</t>
  </si>
  <si>
    <t>1Kap Cep</t>
  </si>
  <si>
    <t>32    Cyg</t>
  </si>
  <si>
    <t>V1488 Cyg</t>
  </si>
  <si>
    <t>K3Ib+B3V</t>
  </si>
  <si>
    <t>24    Vul</t>
  </si>
  <si>
    <t>6Alp2Cap</t>
  </si>
  <si>
    <t>K3.5IIab-IIb</t>
  </si>
  <si>
    <t>7Sig Cap</t>
  </si>
  <si>
    <t>K4II:</t>
  </si>
  <si>
    <t>34    Cyg</t>
  </si>
  <si>
    <t>P Cyg</t>
  </si>
  <si>
    <t>B2pe</t>
  </si>
  <si>
    <t>A4/7V</t>
  </si>
  <si>
    <t>36    Cyg</t>
  </si>
  <si>
    <t>35    Cyg</t>
  </si>
  <si>
    <t>8Nu  Cap</t>
  </si>
  <si>
    <t>A5-F2m</t>
  </si>
  <si>
    <t>9Bet Cap</t>
  </si>
  <si>
    <t>F8V+A0</t>
  </si>
  <si>
    <t>V1773 Cyg</t>
  </si>
  <si>
    <t>Kap1Sgr</t>
  </si>
  <si>
    <t>G6-8II</t>
  </si>
  <si>
    <t>V1584 Cyg</t>
  </si>
  <si>
    <t>B8/9IIIpSi</t>
  </si>
  <si>
    <t>Kap2Sgr</t>
  </si>
  <si>
    <t>G5IIIa</t>
  </si>
  <si>
    <t>25    Vul</t>
  </si>
  <si>
    <t>B8IIIne</t>
  </si>
  <si>
    <t>Alp Pav</t>
  </si>
  <si>
    <t>71    Dra</t>
  </si>
  <si>
    <t>DE Dra</t>
  </si>
  <si>
    <t>G5III+A</t>
  </si>
  <si>
    <t>37Gam Cyg</t>
  </si>
  <si>
    <t>G8II/III</t>
  </si>
  <si>
    <t>AC Dra</t>
  </si>
  <si>
    <t>M4.5-5III</t>
  </si>
  <si>
    <t>39    Cyg</t>
  </si>
  <si>
    <t>K2IV-V</t>
  </si>
  <si>
    <t>10Pi  Cap</t>
  </si>
  <si>
    <t>A2IV s</t>
  </si>
  <si>
    <t>68    Aql</t>
  </si>
  <si>
    <t>11Rho Cap</t>
  </si>
  <si>
    <t>40    Cyg</t>
  </si>
  <si>
    <t>43    Cyg</t>
  </si>
  <si>
    <t>12Omi Cap</t>
  </si>
  <si>
    <t>69    Aql</t>
  </si>
  <si>
    <t>B5II-III</t>
  </si>
  <si>
    <t>76Lam Her</t>
  </si>
  <si>
    <t>K3.5III</t>
  </si>
  <si>
    <t>35Lam Sco</t>
  </si>
  <si>
    <t>Lam Sco</t>
  </si>
  <si>
    <t>B2IV+B</t>
  </si>
  <si>
    <t>B9.5VpHgMn</t>
  </si>
  <si>
    <t>78    Her</t>
  </si>
  <si>
    <t>O7V+O7V</t>
  </si>
  <si>
    <t>23Bet Dra</t>
  </si>
  <si>
    <t>1Sig Ara</t>
  </si>
  <si>
    <t>V642 Her</t>
  </si>
  <si>
    <t>52    Oph</t>
  </si>
  <si>
    <t>V2125 Oph</t>
  </si>
  <si>
    <t>53    Oph</t>
  </si>
  <si>
    <t>Pi  Ara</t>
  </si>
  <si>
    <t>The Sco</t>
  </si>
  <si>
    <t>24Nu 1Dra</t>
  </si>
  <si>
    <t>25Nu 2Dra</t>
  </si>
  <si>
    <t>55Alp Oph</t>
  </si>
  <si>
    <t>G5III+A5V</t>
  </si>
  <si>
    <t>55Xi  Ser</t>
  </si>
  <si>
    <t>F0IVDel Sct</t>
  </si>
  <si>
    <t>F7IV+F5V</t>
  </si>
  <si>
    <t>27    Dra</t>
  </si>
  <si>
    <t>57Mu  Oph</t>
  </si>
  <si>
    <t>B8II-IIIp:Mn</t>
  </si>
  <si>
    <t>Lam Ara</t>
  </si>
  <si>
    <t>79    Her</t>
  </si>
  <si>
    <t>26    Dra</t>
  </si>
  <si>
    <t>82    Her</t>
  </si>
  <si>
    <t>K0III+F4IV</t>
  </si>
  <si>
    <t>V626 Ara</t>
  </si>
  <si>
    <t>M3+II-III</t>
  </si>
  <si>
    <t>K2.5Ib</t>
  </si>
  <si>
    <t>Kap Sco</t>
  </si>
  <si>
    <t>56Omi Ser</t>
  </si>
  <si>
    <t>Omi Ser</t>
  </si>
  <si>
    <t>Eta Pav</t>
  </si>
  <si>
    <t>Mu  Ara</t>
  </si>
  <si>
    <t>85Iot Her</t>
  </si>
  <si>
    <t>Iot Her</t>
  </si>
  <si>
    <t>K1III+F4V</t>
  </si>
  <si>
    <t>A9V:</t>
  </si>
  <si>
    <t>58    Oph</t>
  </si>
  <si>
    <t>28Ome Dra</t>
  </si>
  <si>
    <t>A1V+F0IV</t>
  </si>
  <si>
    <t>83    Her</t>
  </si>
  <si>
    <t>60Bet Oph</t>
  </si>
  <si>
    <t>84    Her</t>
  </si>
  <si>
    <t>G2IIIb</t>
  </si>
  <si>
    <t>61    Oph</t>
  </si>
  <si>
    <t>A1IV-V</t>
  </si>
  <si>
    <t>V624 Her</t>
  </si>
  <si>
    <t>Iot1Sco</t>
  </si>
  <si>
    <t>F2Iae</t>
  </si>
  <si>
    <t>3    Sgr</t>
  </si>
  <si>
    <t>X Sgr</t>
  </si>
  <si>
    <t>G6IbHdel 1</t>
  </si>
  <si>
    <t>V3894 Sgr</t>
  </si>
  <si>
    <t>V539 Ara</t>
  </si>
  <si>
    <t>B2V+B3V</t>
  </si>
  <si>
    <t>86Mu  Her</t>
  </si>
  <si>
    <t>V826 Her</t>
  </si>
  <si>
    <t>K3III+F7V</t>
  </si>
  <si>
    <t>62Gam Oph</t>
  </si>
  <si>
    <t>A0Vnp</t>
  </si>
  <si>
    <t>Iot2Sco</t>
  </si>
  <si>
    <t>31Psi1Dra</t>
  </si>
  <si>
    <t>87    Her</t>
  </si>
  <si>
    <t>V957 Sco</t>
  </si>
  <si>
    <t>30    Dra</t>
  </si>
  <si>
    <t>Y Oph</t>
  </si>
  <si>
    <t>F8Ib-G3Ib</t>
  </si>
  <si>
    <t>V906 Sco</t>
  </si>
  <si>
    <t>B9V+B9V</t>
  </si>
  <si>
    <t>V951 Sco</t>
  </si>
  <si>
    <t>ApSi*</t>
  </si>
  <si>
    <t>88    Her</t>
  </si>
  <si>
    <t>V744 Her</t>
  </si>
  <si>
    <t>BepShell</t>
  </si>
  <si>
    <t>F3-5IV-V</t>
  </si>
  <si>
    <t>O7.5II((f))</t>
  </si>
  <si>
    <t>F5Vn</t>
  </si>
  <si>
    <t>90    Her</t>
  </si>
  <si>
    <t>K1IIIbCN-1</t>
  </si>
  <si>
    <t>A7III/V:</t>
  </si>
  <si>
    <t>V2052 Oph</t>
  </si>
  <si>
    <t>89    Her</t>
  </si>
  <si>
    <t>V441 Her</t>
  </si>
  <si>
    <t>F2Ib</t>
  </si>
  <si>
    <t>32Xi  Dra</t>
  </si>
  <si>
    <t>91The Her</t>
  </si>
  <si>
    <t>K1IIaCN+2</t>
  </si>
  <si>
    <t>64Nu  Oph</t>
  </si>
  <si>
    <t>K0IIIaCN-1</t>
  </si>
  <si>
    <t>4    Sgr</t>
  </si>
  <si>
    <t>35    Dra</t>
  </si>
  <si>
    <t>F6IV-V s</t>
  </si>
  <si>
    <t>OP Her</t>
  </si>
  <si>
    <t>M5IIbS</t>
  </si>
  <si>
    <t>92Xi  Her</t>
  </si>
  <si>
    <t>33Gam Dra</t>
  </si>
  <si>
    <t>94Nu  Her</t>
  </si>
  <si>
    <t>Nu  Her</t>
  </si>
  <si>
    <t>V2126 Oph</t>
  </si>
  <si>
    <t>A3pSrCrEu</t>
  </si>
  <si>
    <t>57Zet Ser</t>
  </si>
  <si>
    <t>66    Oph</t>
  </si>
  <si>
    <t>V2048 Oph</t>
  </si>
  <si>
    <t>93    Her</t>
  </si>
  <si>
    <t>K0.5IIb</t>
  </si>
  <si>
    <t>67    Oph</t>
  </si>
  <si>
    <t>6    Sgr</t>
  </si>
  <si>
    <t>B0Ib</t>
  </si>
  <si>
    <t>V771 Her</t>
  </si>
  <si>
    <t>B9pSiSr</t>
  </si>
  <si>
    <t>Chi Oct</t>
  </si>
  <si>
    <t>68    Oph</t>
  </si>
  <si>
    <t>7    Sgr</t>
  </si>
  <si>
    <t>34Psi2Dra</t>
  </si>
  <si>
    <t>F2-3II-III</t>
  </si>
  <si>
    <t>95    Her</t>
  </si>
  <si>
    <t>A5IIIn</t>
  </si>
  <si>
    <t>69Tau Oph</t>
  </si>
  <si>
    <t>9    Sgr</t>
  </si>
  <si>
    <t>O4V((f))</t>
  </si>
  <si>
    <t>96    Her</t>
  </si>
  <si>
    <t>V820 Her</t>
  </si>
  <si>
    <t>97    Her</t>
  </si>
  <si>
    <t>Gam1Sgr</t>
  </si>
  <si>
    <t>W Sgr</t>
  </si>
  <si>
    <t>F4-G1Ib</t>
  </si>
  <si>
    <t>The Ara</t>
  </si>
  <si>
    <t>Pi  Pav</t>
  </si>
  <si>
    <t>A7pSr</t>
  </si>
  <si>
    <t>10Gam2Sgr</t>
  </si>
  <si>
    <t>V986 Oph</t>
  </si>
  <si>
    <t>70    Oph</t>
  </si>
  <si>
    <t>K1+IV</t>
  </si>
  <si>
    <t>G8IIp</t>
  </si>
  <si>
    <t>B7-8II</t>
  </si>
  <si>
    <t>Iot Pav</t>
  </si>
  <si>
    <t>98    Her</t>
  </si>
  <si>
    <t>M3-IIIZrO 0+</t>
  </si>
  <si>
    <t>G7:IIIb*</t>
  </si>
  <si>
    <t>71    Oph</t>
  </si>
  <si>
    <t>72    Oph</t>
  </si>
  <si>
    <t>A4IV s</t>
  </si>
  <si>
    <t>V3792 Sgr</t>
  </si>
  <si>
    <t>B7-8II-III</t>
  </si>
  <si>
    <t>99    Her</t>
  </si>
  <si>
    <t>103Omi Her</t>
  </si>
  <si>
    <t>Omi Her</t>
  </si>
  <si>
    <t>100    Her</t>
  </si>
  <si>
    <t>Eps Tel</t>
  </si>
  <si>
    <t>102    Her</t>
  </si>
  <si>
    <t>23Del UMi</t>
  </si>
  <si>
    <t>G8IIICN-1CH-3</t>
  </si>
  <si>
    <t>101    Her</t>
  </si>
  <si>
    <t>73    Oph</t>
  </si>
  <si>
    <t>11    Sgr</t>
  </si>
  <si>
    <t>V4045 Sgr</t>
  </si>
  <si>
    <t>B9IVpSrEuCr</t>
  </si>
  <si>
    <t>B9V+F7III</t>
  </si>
  <si>
    <t>V692 CrA</t>
  </si>
  <si>
    <t>40    Dra</t>
  </si>
  <si>
    <t>41    Dra</t>
  </si>
  <si>
    <t>24    UMi</t>
  </si>
  <si>
    <t>13Mu  Sgr</t>
  </si>
  <si>
    <t>Mu  Sgr</t>
  </si>
  <si>
    <t>B8Iap</t>
  </si>
  <si>
    <t>104    Her</t>
  </si>
  <si>
    <t>V669 Her</t>
  </si>
  <si>
    <t>14    Sgr</t>
  </si>
  <si>
    <t>B3IIIep</t>
  </si>
  <si>
    <t>15    Sgr</t>
  </si>
  <si>
    <t>16    Sgr</t>
  </si>
  <si>
    <t>Phi Oct</t>
  </si>
  <si>
    <t>Eta Sgr</t>
  </si>
  <si>
    <t>RS Sgr</t>
  </si>
  <si>
    <t>B3V+A</t>
  </si>
  <si>
    <t>A5/7V</t>
  </si>
  <si>
    <t>O7III:(n)((f))</t>
  </si>
  <si>
    <t>36    Dra</t>
  </si>
  <si>
    <t>G8.5IIIbFe-1CH</t>
  </si>
  <si>
    <t>Xi  Pav</t>
  </si>
  <si>
    <t>19Del Sgr</t>
  </si>
  <si>
    <t>K3-IIIa*</t>
  </si>
  <si>
    <t>105    Her</t>
  </si>
  <si>
    <t>K3III:Ba0.4</t>
  </si>
  <si>
    <t>V4028 Sgr</t>
  </si>
  <si>
    <t>Y Sgr</t>
  </si>
  <si>
    <t>F8I</t>
  </si>
  <si>
    <t>37    Dra</t>
  </si>
  <si>
    <t>74    Oph</t>
  </si>
  <si>
    <t>106    Her</t>
  </si>
  <si>
    <t>58Eta Ser</t>
  </si>
  <si>
    <t>V4050 Sgr</t>
  </si>
  <si>
    <t>Ap</t>
  </si>
  <si>
    <t>1Kap Lyr</t>
  </si>
  <si>
    <t>K2IIIabCN0.5</t>
  </si>
  <si>
    <t>108    Her</t>
  </si>
  <si>
    <t>107    Her</t>
  </si>
  <si>
    <t>20Eps Sgr</t>
  </si>
  <si>
    <t>B8IV-Ve</t>
  </si>
  <si>
    <t>Zet Sct</t>
  </si>
  <si>
    <t>G9-IIIbFe-0.5</t>
  </si>
  <si>
    <t>18    Sgr</t>
  </si>
  <si>
    <t>K0-1III+F-G</t>
  </si>
  <si>
    <t>109    Her</t>
  </si>
  <si>
    <t>K2.5IIIab</t>
  </si>
  <si>
    <t>21    Sgr</t>
  </si>
  <si>
    <t>Alp Tel</t>
  </si>
  <si>
    <t>F6III+A9III</t>
  </si>
  <si>
    <t>G8III-IV+A0V</t>
  </si>
  <si>
    <t>2Mu  Lyr</t>
  </si>
  <si>
    <t>Zet Tel</t>
  </si>
  <si>
    <t>A8V+F2V</t>
  </si>
  <si>
    <t>A2mA2-F0</t>
  </si>
  <si>
    <t>22Lam Sgr</t>
  </si>
  <si>
    <t>A3/4V</t>
  </si>
  <si>
    <t>Nu  Pav</t>
  </si>
  <si>
    <t>59    Ser</t>
  </si>
  <si>
    <t>d Ser</t>
  </si>
  <si>
    <t>G0III+A6V</t>
  </si>
  <si>
    <t>43Phi Dra</t>
  </si>
  <si>
    <t>Phi Dra</t>
  </si>
  <si>
    <t>A0pSi:</t>
  </si>
  <si>
    <t>39    Dra</t>
  </si>
  <si>
    <t>44Chi Dra</t>
  </si>
  <si>
    <t>V4031 Sgr</t>
  </si>
  <si>
    <t>B2IVpe</t>
  </si>
  <si>
    <t>Gam Sct</t>
  </si>
  <si>
    <t>V432 Sct</t>
  </si>
  <si>
    <t>Del1Tel</t>
  </si>
  <si>
    <t>60    Ser</t>
  </si>
  <si>
    <t>Del2Tel</t>
  </si>
  <si>
    <t>42    Dra</t>
  </si>
  <si>
    <t>U Sgr</t>
  </si>
  <si>
    <t>G1.5Ib</t>
  </si>
  <si>
    <t>The CrA</t>
  </si>
  <si>
    <t>Kap1CrA</t>
  </si>
  <si>
    <t>Kap2CrA</t>
  </si>
  <si>
    <t>61    Ser</t>
  </si>
  <si>
    <t>MV Ser</t>
  </si>
  <si>
    <t>K3Ib-IICN1</t>
  </si>
  <si>
    <t>24    Sgr</t>
  </si>
  <si>
    <t>K1IIICNII:</t>
  </si>
  <si>
    <t>25    Sgr</t>
  </si>
  <si>
    <t>F3II-III</t>
  </si>
  <si>
    <t>B8IIIpSiSr:</t>
  </si>
  <si>
    <t>Alp Sct</t>
  </si>
  <si>
    <t>K3-III-IIIb</t>
  </si>
  <si>
    <t>45    Dra</t>
  </si>
  <si>
    <t>G9III+G7III</t>
  </si>
  <si>
    <t>G2V+G2V</t>
  </si>
  <si>
    <t>Zet Pav</t>
  </si>
  <si>
    <t>A8IIIn</t>
  </si>
  <si>
    <t>A1V+A1V</t>
  </si>
  <si>
    <t>B8II-IIIpHg</t>
  </si>
  <si>
    <t>F1IV-V</t>
  </si>
  <si>
    <t>3Alp Lyr</t>
  </si>
  <si>
    <t>Alp Lyr</t>
  </si>
  <si>
    <t>A0Va</t>
  </si>
  <si>
    <t>X Oph</t>
  </si>
  <si>
    <t>M6IIIe+K1III</t>
  </si>
  <si>
    <t>K2III-IVCNII</t>
  </si>
  <si>
    <t>F8Ib-II</t>
  </si>
  <si>
    <t>XY Lyr</t>
  </si>
  <si>
    <t>M4.5-M5+II</t>
  </si>
  <si>
    <t>26    Sgr</t>
  </si>
  <si>
    <t>Del Sct</t>
  </si>
  <si>
    <t>F2IIIpDel Del</t>
  </si>
  <si>
    <t>Lam CrA</t>
  </si>
  <si>
    <t>V3879 Sgr</t>
  </si>
  <si>
    <t>K3II+B7</t>
  </si>
  <si>
    <t>Eps Sct</t>
  </si>
  <si>
    <t>G8IIb</t>
  </si>
  <si>
    <t>B5:V</t>
  </si>
  <si>
    <t>The Pav</t>
  </si>
  <si>
    <t>27Phi Sgr</t>
  </si>
  <si>
    <t>4    Aql</t>
  </si>
  <si>
    <t>28    Sgr</t>
  </si>
  <si>
    <t>46    Dra</t>
  </si>
  <si>
    <t>B9.5pHg:</t>
  </si>
  <si>
    <t>Mu  CrA</t>
  </si>
  <si>
    <t>G5-6III</t>
  </si>
  <si>
    <t>4Eps1Lyr</t>
  </si>
  <si>
    <t>5Eps2Lyr</t>
  </si>
  <si>
    <t>6Zet1Lyr</t>
  </si>
  <si>
    <t>7Zet2Lyr</t>
  </si>
  <si>
    <t>V535 Her</t>
  </si>
  <si>
    <t>B9pSiCr:</t>
  </si>
  <si>
    <t>5    Aql</t>
  </si>
  <si>
    <t>110    Her</t>
  </si>
  <si>
    <t>Eta1CrA</t>
  </si>
  <si>
    <t>Bet Sct</t>
  </si>
  <si>
    <t>G4IIa</t>
  </si>
  <si>
    <t>R Sct</t>
  </si>
  <si>
    <t>K0Ibp</t>
  </si>
  <si>
    <t>Eta2CrA</t>
  </si>
  <si>
    <t>111    Her</t>
  </si>
  <si>
    <t>G5III:+A0V:</t>
  </si>
  <si>
    <t>Lam Pav</t>
  </si>
  <si>
    <t>B2II-IIIe</t>
  </si>
  <si>
    <t>29    Sgr</t>
  </si>
  <si>
    <t>K2Ib</t>
  </si>
  <si>
    <t>CX Dra</t>
  </si>
  <si>
    <t>Kap Tel</t>
  </si>
  <si>
    <t>30    Sgr</t>
  </si>
  <si>
    <t>S Sct</t>
  </si>
  <si>
    <t>K5III+K3III</t>
  </si>
  <si>
    <t>8Nu 1Lyr</t>
  </si>
  <si>
    <t>8    Aql</t>
  </si>
  <si>
    <t>9Nu 2Lyr</t>
  </si>
  <si>
    <t>10Bet Lyr</t>
  </si>
  <si>
    <t>Bet Lyr</t>
  </si>
  <si>
    <t>B8IIpe</t>
  </si>
  <si>
    <t>Kap Pav</t>
  </si>
  <si>
    <t>F5I-II</t>
  </si>
  <si>
    <t>V822 Her</t>
  </si>
  <si>
    <t>112    Her</t>
  </si>
  <si>
    <t>B9II-IIIpHg</t>
  </si>
  <si>
    <t>33    Sgr</t>
  </si>
  <si>
    <t>K1Ib</t>
  </si>
  <si>
    <t>32Nu 1Sgr</t>
  </si>
  <si>
    <t>K2I+B9V:</t>
  </si>
  <si>
    <t>35Nu 2Sgr</t>
  </si>
  <si>
    <t>K3II-IIIBa0.8C</t>
  </si>
  <si>
    <t>34Sig Sgr</t>
  </si>
  <si>
    <t>G9IVa</t>
  </si>
  <si>
    <t>50    Dra</t>
  </si>
  <si>
    <t>47Omi Dra</t>
  </si>
  <si>
    <t>Omi Dra</t>
  </si>
  <si>
    <t>G9IIIFe-0.5</t>
  </si>
  <si>
    <t>Ome Pav</t>
  </si>
  <si>
    <t>K2IIICNIV</t>
  </si>
  <si>
    <t>V686 CrA</t>
  </si>
  <si>
    <t>11Del1Lyr</t>
  </si>
  <si>
    <t>113    Her</t>
  </si>
  <si>
    <t>G4III+A6V</t>
  </si>
  <si>
    <t>Lam Tel</t>
  </si>
  <si>
    <t>12Del2Lyr</t>
  </si>
  <si>
    <t>Del2 Lyr</t>
  </si>
  <si>
    <t>G8III+A2</t>
  </si>
  <si>
    <t>63The1Ser</t>
  </si>
  <si>
    <t>63The2Ser</t>
  </si>
  <si>
    <t>36Xi 1Sgr</t>
  </si>
  <si>
    <t>V828 Her</t>
  </si>
  <si>
    <t>Eta Sct</t>
  </si>
  <si>
    <t>37Xi 2Sgr</t>
  </si>
  <si>
    <t>Eps CrA</t>
  </si>
  <si>
    <t>13    Lyr</t>
  </si>
  <si>
    <t>R Lyr</t>
  </si>
  <si>
    <t>64    Ser</t>
  </si>
  <si>
    <t>B9IIIep:Hg:</t>
  </si>
  <si>
    <t>FF Aql</t>
  </si>
  <si>
    <t>10    Aql</t>
  </si>
  <si>
    <t>V1286 Aql</t>
  </si>
  <si>
    <t>11    Aql</t>
  </si>
  <si>
    <t>48    Dra</t>
  </si>
  <si>
    <t>13Eps Aql</t>
  </si>
  <si>
    <t>K1-IIICN0.5Ba0</t>
  </si>
  <si>
    <t>14Gam Lyr</t>
  </si>
  <si>
    <t>52Ups Dra</t>
  </si>
  <si>
    <t>K0IIIBa0.2</t>
  </si>
  <si>
    <t>Zet CrA</t>
  </si>
  <si>
    <t>G0-V</t>
  </si>
  <si>
    <t>B9Vn:</t>
  </si>
  <si>
    <t>31Ups Ser</t>
  </si>
  <si>
    <t>35Kap Ser</t>
  </si>
  <si>
    <t>M0.5IIIab</t>
  </si>
  <si>
    <t>R CrB</t>
  </si>
  <si>
    <t>G0Iep</t>
  </si>
  <si>
    <t>32Mu  Ser</t>
  </si>
  <si>
    <t>5Chi Lup</t>
  </si>
  <si>
    <t>1    Sco</t>
  </si>
  <si>
    <t>34Ome Ser</t>
  </si>
  <si>
    <t>10Del CrB</t>
  </si>
  <si>
    <t>Del CrB</t>
  </si>
  <si>
    <t>G3.5III-IVFe-1</t>
  </si>
  <si>
    <t>Kap TrA</t>
  </si>
  <si>
    <t>G5IIa</t>
  </si>
  <si>
    <t>37Eps Ser</t>
  </si>
  <si>
    <t>R Ser</t>
  </si>
  <si>
    <t>36    Ser</t>
  </si>
  <si>
    <t>Bet TrA</t>
  </si>
  <si>
    <t>B9II</t>
  </si>
  <si>
    <t>38Rho Ser</t>
  </si>
  <si>
    <t>G5II-III+A3</t>
  </si>
  <si>
    <t>11Kap CrB</t>
  </si>
  <si>
    <t>45Lam Lib</t>
  </si>
  <si>
    <t>16Zet UMi</t>
  </si>
  <si>
    <t>2    Sco</t>
  </si>
  <si>
    <t>B6IVn</t>
  </si>
  <si>
    <t>B2.5Vne</t>
  </si>
  <si>
    <t>46The Lib</t>
  </si>
  <si>
    <t>B6Vp</t>
  </si>
  <si>
    <t>39    Ser</t>
  </si>
  <si>
    <t>G0VFe-0.5</t>
  </si>
  <si>
    <t>3    Sco</t>
  </si>
  <si>
    <t>V927 Sco</t>
  </si>
  <si>
    <t>B8IIIp</t>
  </si>
  <si>
    <t>1Chi Her</t>
  </si>
  <si>
    <t>F8VFe-2Hdel -1</t>
  </si>
  <si>
    <t>47    Lib</t>
  </si>
  <si>
    <t>4    Sco</t>
  </si>
  <si>
    <t>40    Ser</t>
  </si>
  <si>
    <t>FP Ser</t>
  </si>
  <si>
    <t>Xi 1Lup</t>
  </si>
  <si>
    <t>Xi 2Lup</t>
  </si>
  <si>
    <t>F7V:</t>
  </si>
  <si>
    <t>5Rho Sco</t>
  </si>
  <si>
    <t>2    Her</t>
  </si>
  <si>
    <t>M3IIIBa0.3</t>
  </si>
  <si>
    <t>41Gam Ser</t>
  </si>
  <si>
    <t>12Lam CrB</t>
  </si>
  <si>
    <t>4    Her</t>
  </si>
  <si>
    <t>B9pe</t>
  </si>
  <si>
    <t>S TrA</t>
  </si>
  <si>
    <t>F8II</t>
  </si>
  <si>
    <t>Phi Ser</t>
  </si>
  <si>
    <t>48    Lib</t>
  </si>
  <si>
    <t>FX Lib</t>
  </si>
  <si>
    <t>V913 Sco</t>
  </si>
  <si>
    <t>6Pi  Sco</t>
  </si>
  <si>
    <t>B1V+B2V</t>
  </si>
  <si>
    <t>13Eps CrB</t>
  </si>
  <si>
    <t>K2IIIab</t>
  </si>
  <si>
    <t>Eta Lup</t>
  </si>
  <si>
    <t>7Del Sco</t>
  </si>
  <si>
    <t>B0.3IV</t>
  </si>
  <si>
    <t>49    Lib</t>
  </si>
  <si>
    <t>T CrB</t>
  </si>
  <si>
    <t>Be+gM3+Q</t>
  </si>
  <si>
    <t>50    Lib</t>
  </si>
  <si>
    <t>CL Dra</t>
  </si>
  <si>
    <t>Iot1Nor</t>
  </si>
  <si>
    <t>Eta Nor</t>
  </si>
  <si>
    <t>5    Her</t>
  </si>
  <si>
    <t>15Rho CrB</t>
  </si>
  <si>
    <t>G0+VaFe-1</t>
  </si>
  <si>
    <t>14Iot CrB</t>
  </si>
  <si>
    <t>A0p:Hg:</t>
  </si>
  <si>
    <t>44Pi  Ser</t>
  </si>
  <si>
    <t>43    Ser</t>
  </si>
  <si>
    <t>Xi  Sco</t>
  </si>
  <si>
    <t>Del Nor</t>
  </si>
  <si>
    <t>6Ups Her</t>
  </si>
  <si>
    <t>A2V+F7III</t>
  </si>
  <si>
    <t>8Bet1Sco</t>
  </si>
  <si>
    <t>8Bet2Sco</t>
  </si>
  <si>
    <t>13The Dra</t>
  </si>
  <si>
    <t>The Lup</t>
  </si>
  <si>
    <t>V929 Sco</t>
  </si>
  <si>
    <t>9Ome1Sco</t>
  </si>
  <si>
    <t>Iot2Nor</t>
  </si>
  <si>
    <t>10Ome2Sco</t>
  </si>
  <si>
    <t>G3II-III</t>
  </si>
  <si>
    <t>B7IIIp:</t>
  </si>
  <si>
    <t>V856 Sco</t>
  </si>
  <si>
    <t>A7IVe</t>
  </si>
  <si>
    <t>A0-3III</t>
  </si>
  <si>
    <t>11    Sco</t>
  </si>
  <si>
    <t>B9.5Vnn</t>
  </si>
  <si>
    <t>B9IVp:</t>
  </si>
  <si>
    <t>45    Ser</t>
  </si>
  <si>
    <t>K0-2III</t>
  </si>
  <si>
    <t>7Kap Her</t>
  </si>
  <si>
    <t>47    Ser</t>
  </si>
  <si>
    <t>FS Ser</t>
  </si>
  <si>
    <t>M3.5IIIa</t>
  </si>
  <si>
    <t>8    Her</t>
  </si>
  <si>
    <t>K1.5IV</t>
  </si>
  <si>
    <t>16Tau CrB</t>
  </si>
  <si>
    <t>K1-III-IV</t>
  </si>
  <si>
    <t>Zet Nor</t>
  </si>
  <si>
    <t>Del1Aps</t>
  </si>
  <si>
    <t>Del1 Aps</t>
  </si>
  <si>
    <t>M5IIIb</t>
  </si>
  <si>
    <t>Del2Aps</t>
  </si>
  <si>
    <t>M0Ib-II+F-G</t>
  </si>
  <si>
    <t>11Phi Her</t>
  </si>
  <si>
    <t>B9p:Mn:</t>
  </si>
  <si>
    <t>Kap Nor</t>
  </si>
  <si>
    <t>14Nu  Sco</t>
  </si>
  <si>
    <t>B8V+B9VpSi</t>
  </si>
  <si>
    <t>13    Sco</t>
  </si>
  <si>
    <t>12    Sco</t>
  </si>
  <si>
    <t>Del TrA</t>
  </si>
  <si>
    <t>G2Ib-IIa</t>
  </si>
  <si>
    <t>15Psi Sco</t>
  </si>
  <si>
    <t>16    Sco</t>
  </si>
  <si>
    <t>10    Her</t>
  </si>
  <si>
    <t>LQ Her</t>
  </si>
  <si>
    <t>M4.5IIIa</t>
  </si>
  <si>
    <t>The Nor</t>
  </si>
  <si>
    <t>9    Her</t>
  </si>
  <si>
    <t>17Chi Sco</t>
  </si>
  <si>
    <t>K4II+F6-8V</t>
  </si>
  <si>
    <t>1Del Oph</t>
  </si>
  <si>
    <t>M0.5III</t>
  </si>
  <si>
    <t>Gam1Nor</t>
  </si>
  <si>
    <t>F9Ia</t>
  </si>
  <si>
    <t>18    Sco</t>
  </si>
  <si>
    <t>G2Va</t>
  </si>
  <si>
    <t>S Nor</t>
  </si>
  <si>
    <t>F8-G0Ib</t>
  </si>
  <si>
    <t>17Sig CrB</t>
  </si>
  <si>
    <t>TZ CrB</t>
  </si>
  <si>
    <t>G0VCaIIe</t>
  </si>
  <si>
    <t>16    Her</t>
  </si>
  <si>
    <t>Lam Nor</t>
  </si>
  <si>
    <t>Gam2Nor</t>
  </si>
  <si>
    <t>18Ups CrB</t>
  </si>
  <si>
    <t>2Eps Oph</t>
  </si>
  <si>
    <t>G9.5IIIbFe-0.5</t>
  </si>
  <si>
    <t>19    UMi</t>
  </si>
  <si>
    <t>19Omi Sco</t>
  </si>
  <si>
    <t>20    UMi</t>
  </si>
  <si>
    <t>20Sig Sco</t>
  </si>
  <si>
    <t>Sig Sco</t>
  </si>
  <si>
    <t>G3II</t>
  </si>
  <si>
    <t>AT Dra</t>
  </si>
  <si>
    <t>22Tau Her</t>
  </si>
  <si>
    <t>50Sig Ser</t>
  </si>
  <si>
    <t>20Gam Her</t>
  </si>
  <si>
    <t>A0V+A0V</t>
  </si>
  <si>
    <t>Zet TrA</t>
  </si>
  <si>
    <t>Gam Aps</t>
  </si>
  <si>
    <t>19Xi  CrB</t>
  </si>
  <si>
    <t>4Psi Oph</t>
  </si>
  <si>
    <t>20Nu 1CrB</t>
  </si>
  <si>
    <t>21Nu 2CrB</t>
  </si>
  <si>
    <t>Iot TrA</t>
  </si>
  <si>
    <t>21    Her</t>
  </si>
  <si>
    <t>A2pSr:</t>
  </si>
  <si>
    <t>5Rho Oph</t>
  </si>
  <si>
    <t>Eps Nor</t>
  </si>
  <si>
    <t>21Eta UMi</t>
  </si>
  <si>
    <t>24Ome Her</t>
  </si>
  <si>
    <t>Ome Her</t>
  </si>
  <si>
    <t>B9pCr</t>
  </si>
  <si>
    <t>7Chi Oph</t>
  </si>
  <si>
    <t>Chi Oph</t>
  </si>
  <si>
    <t>B2IV:pe</t>
  </si>
  <si>
    <t>U Her</t>
  </si>
  <si>
    <t>25    Her</t>
  </si>
  <si>
    <t>K0II-IIICNIb-I</t>
  </si>
  <si>
    <t>DQ Dra</t>
  </si>
  <si>
    <t>A2Si3955 Sr</t>
  </si>
  <si>
    <t>V2105 Oph</t>
  </si>
  <si>
    <t>3Ups Oph</t>
  </si>
  <si>
    <t>QU Nor</t>
  </si>
  <si>
    <t>B1.5Iape</t>
  </si>
  <si>
    <t>14Eta Dra</t>
  </si>
  <si>
    <t>G8-IIIab</t>
  </si>
  <si>
    <t>21Alp Sco</t>
  </si>
  <si>
    <t>Alp Sco</t>
  </si>
  <si>
    <t>M1.5Iab-Ib+B4V</t>
  </si>
  <si>
    <t>K1IIICNIa-Ib</t>
  </si>
  <si>
    <t>K4IIIp</t>
  </si>
  <si>
    <t>G2-6III</t>
  </si>
  <si>
    <t>22    Sco</t>
  </si>
  <si>
    <t>B1Iae</t>
  </si>
  <si>
    <t>B2III-IV</t>
  </si>
  <si>
    <t>A7Ib</t>
  </si>
  <si>
    <t>30    Her</t>
  </si>
  <si>
    <t>g Her</t>
  </si>
  <si>
    <t>M6-III</t>
  </si>
  <si>
    <t>8Phi Oph</t>
  </si>
  <si>
    <t>G8+IIIa</t>
  </si>
  <si>
    <t>27Bet Her</t>
  </si>
  <si>
    <t>10Lam Oph</t>
  </si>
  <si>
    <t>A0V+A4V</t>
  </si>
  <si>
    <t>The TrA</t>
  </si>
  <si>
    <t>G8IIICN-2CH-1</t>
  </si>
  <si>
    <t>9Ome Oph</t>
  </si>
  <si>
    <t>Ome Oph</t>
  </si>
  <si>
    <t>A7p</t>
  </si>
  <si>
    <t>Mu  Nor</t>
  </si>
  <si>
    <t>34    Her</t>
  </si>
  <si>
    <t>28    Her</t>
  </si>
  <si>
    <t>29    Her</t>
  </si>
  <si>
    <t>15    Dra</t>
  </si>
  <si>
    <t>Bet Aps</t>
  </si>
  <si>
    <t>V918 Sco</t>
  </si>
  <si>
    <t>O9Ia</t>
  </si>
  <si>
    <t>23Tau Sco</t>
  </si>
  <si>
    <t>35Sig Her</t>
  </si>
  <si>
    <t>12    Oph</t>
  </si>
  <si>
    <t>V2133 Oph</t>
  </si>
  <si>
    <t>Eta1TrA</t>
  </si>
  <si>
    <t>13Zet Oph</t>
  </si>
  <si>
    <t>Zet Oph</t>
  </si>
  <si>
    <t>O9.5Vn</t>
  </si>
  <si>
    <t>V773 Her</t>
  </si>
  <si>
    <t>B9pSiCrSr:</t>
  </si>
  <si>
    <t>B9-A0V+B</t>
  </si>
  <si>
    <t>16    Dra</t>
  </si>
  <si>
    <t>17    Dra</t>
  </si>
  <si>
    <t>O5III(f)</t>
  </si>
  <si>
    <t>B1Iab-Ib</t>
  </si>
  <si>
    <t>36    Her</t>
  </si>
  <si>
    <t>37    Her</t>
  </si>
  <si>
    <t>G7.5IICN1Ba0.4</t>
  </si>
  <si>
    <t>F5Iab</t>
  </si>
  <si>
    <t>42    Her</t>
  </si>
  <si>
    <t>M2.5IIIab</t>
  </si>
  <si>
    <t>F4IV-III</t>
  </si>
  <si>
    <t>LP TrA</t>
  </si>
  <si>
    <t>14    Oph</t>
  </si>
  <si>
    <t>F2-4III-IV</t>
  </si>
  <si>
    <t>B6-7V</t>
  </si>
  <si>
    <t>40Zet Her</t>
  </si>
  <si>
    <t>39    Her</t>
  </si>
  <si>
    <t>Alp TrA</t>
  </si>
  <si>
    <t>K2IIb-IIIa</t>
  </si>
  <si>
    <t>44Eta Her</t>
  </si>
  <si>
    <t>G7.5IIIbFe-1</t>
  </si>
  <si>
    <t>F2-3III-IV</t>
  </si>
  <si>
    <t>18    Dra</t>
  </si>
  <si>
    <t>K0III*</t>
  </si>
  <si>
    <t>16    Oph</t>
  </si>
  <si>
    <t>25    Sco</t>
  </si>
  <si>
    <t>A2VpSr</t>
  </si>
  <si>
    <t>43    Her</t>
  </si>
  <si>
    <t>Eta Ara</t>
  </si>
  <si>
    <t>19    Oph</t>
  </si>
  <si>
    <t>45    Her</t>
  </si>
  <si>
    <t>V776 Her</t>
  </si>
  <si>
    <t>B9pCr:</t>
  </si>
  <si>
    <t>A5III+F7III</t>
  </si>
  <si>
    <t>V1010 Oph</t>
  </si>
  <si>
    <t>26Eps Sco</t>
  </si>
  <si>
    <t>V636 Her</t>
  </si>
  <si>
    <t>M4+III-IIIa</t>
  </si>
  <si>
    <t>20    Oph</t>
  </si>
  <si>
    <t>B9pSi*</t>
  </si>
  <si>
    <t>O8Iaf</t>
  </si>
  <si>
    <t>Mu 1Sco</t>
  </si>
  <si>
    <t>Mu1 Sco</t>
  </si>
  <si>
    <t>B1.5V+B6.5V</t>
  </si>
  <si>
    <t>V919 Sco</t>
  </si>
  <si>
    <t>47    Her</t>
  </si>
  <si>
    <t>Mu 2Sco</t>
  </si>
  <si>
    <t>52    Her</t>
  </si>
  <si>
    <t>V637 Her</t>
  </si>
  <si>
    <t>21    Oph</t>
  </si>
  <si>
    <t>50    Her</t>
  </si>
  <si>
    <t>V900 Sco</t>
  </si>
  <si>
    <t>Zet1Sco</t>
  </si>
  <si>
    <t>Zet1 Sco</t>
  </si>
  <si>
    <t>B1Iape</t>
  </si>
  <si>
    <t>WC7+O5-8</t>
  </si>
  <si>
    <t>F5Ib-II</t>
  </si>
  <si>
    <t>49    Her</t>
  </si>
  <si>
    <t>V823 Her</t>
  </si>
  <si>
    <t>B9.5pCr:</t>
  </si>
  <si>
    <t>51    Her</t>
  </si>
  <si>
    <t>K0.5IIIaCa0.5</t>
  </si>
  <si>
    <t>Zet2Sco</t>
  </si>
  <si>
    <t>O8:Iafpe</t>
  </si>
  <si>
    <t>A7IIIm:</t>
  </si>
  <si>
    <t>B3Vnep</t>
  </si>
  <si>
    <t>53    Her</t>
  </si>
  <si>
    <t>F0-2V</t>
  </si>
  <si>
    <t>23    Oph</t>
  </si>
  <si>
    <t>25Iot Oph</t>
  </si>
  <si>
    <t>V861 Sco</t>
  </si>
  <si>
    <t>Zet Ara</t>
  </si>
  <si>
    <t>27    Sco</t>
  </si>
  <si>
    <t>V644 Her</t>
  </si>
  <si>
    <t>24    Oph</t>
  </si>
  <si>
    <t>56    Her</t>
  </si>
  <si>
    <t>54    Her</t>
  </si>
  <si>
    <t>B6V+B7V</t>
  </si>
  <si>
    <t>Eps1Ara</t>
  </si>
  <si>
    <t>K4IIIab</t>
  </si>
  <si>
    <t>G8-K0III-IV</t>
  </si>
  <si>
    <t>27Kap Oph</t>
  </si>
  <si>
    <t>Kap Oph</t>
  </si>
  <si>
    <t>G8-K0III+G</t>
  </si>
  <si>
    <t>V828 Ara</t>
  </si>
  <si>
    <t>57    Her</t>
  </si>
  <si>
    <t>NOVA 1848</t>
  </si>
  <si>
    <t>V841 Oph</t>
  </si>
  <si>
    <t>26    Oph</t>
  </si>
  <si>
    <t>Eps2Ara</t>
  </si>
  <si>
    <t>19    Dra</t>
  </si>
  <si>
    <t>30    Oph</t>
  </si>
  <si>
    <t>20    Dra</t>
  </si>
  <si>
    <t>F1-3V</t>
  </si>
  <si>
    <t>29    Oph</t>
  </si>
  <si>
    <t>22Eps UMi</t>
  </si>
  <si>
    <t>Eps UMi</t>
  </si>
  <si>
    <t>58Eps Her</t>
  </si>
  <si>
    <t>V451 Her</t>
  </si>
  <si>
    <t>V923 Sco</t>
  </si>
  <si>
    <t>F4IV+F2V</t>
  </si>
  <si>
    <t>59    Her</t>
  </si>
  <si>
    <t>G5IV:</t>
  </si>
  <si>
    <t>61    Her</t>
  </si>
  <si>
    <t>O9.5Iab</t>
  </si>
  <si>
    <t>V2213 Oph</t>
  </si>
  <si>
    <t>F8.5IV-V</t>
  </si>
  <si>
    <t>60    Her</t>
  </si>
  <si>
    <t>K1IVCNIII</t>
  </si>
  <si>
    <t>A/FmDel Del</t>
  </si>
  <si>
    <t>A1V+F3V</t>
  </si>
  <si>
    <t>21Mu  Dra</t>
  </si>
  <si>
    <t>G5-8IV-V</t>
  </si>
  <si>
    <t>M1-2III</t>
  </si>
  <si>
    <t>A5-F1III/IVm s</t>
  </si>
  <si>
    <t>35Eta Oph</t>
  </si>
  <si>
    <t>F0IV-Vn</t>
  </si>
  <si>
    <t>Eta Sco</t>
  </si>
  <si>
    <t>F3III-IVp</t>
  </si>
  <si>
    <t>V829 Ara</t>
  </si>
  <si>
    <t>M1-2II-III+A</t>
  </si>
  <si>
    <t>A0pHg</t>
  </si>
  <si>
    <t>63    Her</t>
  </si>
  <si>
    <t>V620 Her</t>
  </si>
  <si>
    <t>V915 Sco</t>
  </si>
  <si>
    <t>G5Ia</t>
  </si>
  <si>
    <t>37    Oph</t>
  </si>
  <si>
    <t>22Zet Dra</t>
  </si>
  <si>
    <t>O7.5V[n]e</t>
  </si>
  <si>
    <t>F7V+G2V</t>
  </si>
  <si>
    <t>G0-1IV:</t>
  </si>
  <si>
    <t>36    Oph</t>
  </si>
  <si>
    <t>64Alp1Her</t>
  </si>
  <si>
    <t>Alp Her</t>
  </si>
  <si>
    <t>M5Ib-II</t>
  </si>
  <si>
    <t>64Alp2Her</t>
  </si>
  <si>
    <t>G5III+F2V</t>
  </si>
  <si>
    <t>K2IIICNIb-II</t>
  </si>
  <si>
    <t>65Del Her</t>
  </si>
  <si>
    <t>Iot Aps</t>
  </si>
  <si>
    <t>B9V+B9.5V</t>
  </si>
  <si>
    <t>U Oph</t>
  </si>
  <si>
    <t>B5Vnn+B5V</t>
  </si>
  <si>
    <t>41    Oph</t>
  </si>
  <si>
    <t>G8-K0V</t>
  </si>
  <si>
    <t>Zet Aps</t>
  </si>
  <si>
    <t>67Pi  Her</t>
  </si>
  <si>
    <t>K3IIab</t>
  </si>
  <si>
    <t>F8III+B9V</t>
  </si>
  <si>
    <t>39Omi Oph</t>
  </si>
  <si>
    <t>K3V+K5V</t>
  </si>
  <si>
    <t>B9.5V+A6III</t>
  </si>
  <si>
    <t>M2IIIFe1</t>
  </si>
  <si>
    <t>68    Her</t>
  </si>
  <si>
    <t>u Her</t>
  </si>
  <si>
    <t>B1.5Vp+B5III</t>
  </si>
  <si>
    <t>K4II-III</t>
  </si>
  <si>
    <t>V2112 Oph</t>
  </si>
  <si>
    <t>F0-2IV-Vn</t>
  </si>
  <si>
    <t>69    Her</t>
  </si>
  <si>
    <t>40Xi  Oph</t>
  </si>
  <si>
    <t>53Nu  Ser</t>
  </si>
  <si>
    <t>VW Dra</t>
  </si>
  <si>
    <t>B4Ia</t>
  </si>
  <si>
    <t>Iot Ara</t>
  </si>
  <si>
    <t>B2IIIne</t>
  </si>
  <si>
    <t>V656 Her</t>
  </si>
  <si>
    <t>42The Oph</t>
  </si>
  <si>
    <t>The Oph</t>
  </si>
  <si>
    <t>70    Her</t>
  </si>
  <si>
    <t>72    Her</t>
  </si>
  <si>
    <t>43    Oph</t>
  </si>
  <si>
    <t>Bet Ara</t>
  </si>
  <si>
    <t>K3Ib-IIa</t>
  </si>
  <si>
    <t>Gam Ara</t>
  </si>
  <si>
    <t>74    Her</t>
  </si>
  <si>
    <t>Kap Ara</t>
  </si>
  <si>
    <t>V819 Her</t>
  </si>
  <si>
    <t>F9Vn:</t>
  </si>
  <si>
    <t>A0VSiCr</t>
  </si>
  <si>
    <t>B7V+B9.5V</t>
  </si>
  <si>
    <t>73    Her</t>
  </si>
  <si>
    <t>75Rho Her</t>
  </si>
  <si>
    <t>44    Oph</t>
  </si>
  <si>
    <t>G5III+F0V</t>
  </si>
  <si>
    <t>45    Oph</t>
  </si>
  <si>
    <t>F5IVDel Sct*</t>
  </si>
  <si>
    <t>V640 Her</t>
  </si>
  <si>
    <t>B9.5V+G0V</t>
  </si>
  <si>
    <t>49Sig Oph</t>
  </si>
  <si>
    <t>Del Ara</t>
  </si>
  <si>
    <t>B7II-III</t>
  </si>
  <si>
    <t>34Ups Sco</t>
  </si>
  <si>
    <t>77    Her</t>
  </si>
  <si>
    <t>Alp Ara</t>
  </si>
  <si>
    <t>B2Vne</t>
  </si>
  <si>
    <t>NOVA 1604</t>
  </si>
  <si>
    <t>V843 Oph</t>
  </si>
  <si>
    <t>G9IV-VHdel 1</t>
  </si>
  <si>
    <t>51    Oph</t>
  </si>
  <si>
    <t>B9.5Ve</t>
  </si>
  <si>
    <t>V949 Sco</t>
  </si>
  <si>
    <t>B9Ib-II</t>
  </si>
  <si>
    <t>G8III+A7</t>
  </si>
  <si>
    <t>2    Cen</t>
  </si>
  <si>
    <t>V806 Cen</t>
  </si>
  <si>
    <t>M4.5III</t>
  </si>
  <si>
    <t>Mu  Cen</t>
  </si>
  <si>
    <t>89    Vir</t>
  </si>
  <si>
    <t>K0.5III-IIIb</t>
  </si>
  <si>
    <t>R CVn</t>
  </si>
  <si>
    <t>M6IIIe</t>
  </si>
  <si>
    <t>5Ups Boo</t>
  </si>
  <si>
    <t>K5.5III</t>
  </si>
  <si>
    <t>6    Boo</t>
  </si>
  <si>
    <t>G5III-IV:+A5:</t>
  </si>
  <si>
    <t>3    Cen</t>
  </si>
  <si>
    <t>B5IIIp</t>
  </si>
  <si>
    <t>AW CVn</t>
  </si>
  <si>
    <t>4    Cen</t>
  </si>
  <si>
    <t>V767 Cen</t>
  </si>
  <si>
    <t>K1IV-V</t>
  </si>
  <si>
    <t>7    Boo</t>
  </si>
  <si>
    <t>10    Dra</t>
  </si>
  <si>
    <t>CU Dra</t>
  </si>
  <si>
    <t>Zet Cen</t>
  </si>
  <si>
    <t>90    Vir</t>
  </si>
  <si>
    <t>F8V+G0</t>
  </si>
  <si>
    <t>8Eta Boo</t>
  </si>
  <si>
    <t>G6IV-V</t>
  </si>
  <si>
    <t>86    UMa</t>
  </si>
  <si>
    <t>92    Vir</t>
  </si>
  <si>
    <t>9    Boo</t>
  </si>
  <si>
    <t>Phi Cen</t>
  </si>
  <si>
    <t>Ups1Cen</t>
  </si>
  <si>
    <t>47    Hya</t>
  </si>
  <si>
    <t>B8VpShell</t>
  </si>
  <si>
    <t>10    Boo</t>
  </si>
  <si>
    <t>48    Hya</t>
  </si>
  <si>
    <t>Ups2Cen</t>
  </si>
  <si>
    <t>The Aps</t>
  </si>
  <si>
    <t>M6.5III:</t>
  </si>
  <si>
    <t>11    Boo</t>
  </si>
  <si>
    <t>93Tau Vir</t>
  </si>
  <si>
    <t>Bet Cen</t>
  </si>
  <si>
    <t>V828 Cen</t>
  </si>
  <si>
    <t>G2-3IV</t>
  </si>
  <si>
    <t>Chi Cen</t>
  </si>
  <si>
    <t>49Pi  Hya</t>
  </si>
  <si>
    <t>K2-III-IIIbFe-</t>
  </si>
  <si>
    <t>5The Cen</t>
  </si>
  <si>
    <t>95    Vir</t>
  </si>
  <si>
    <t>11Alp Dra</t>
  </si>
  <si>
    <t>K4II</t>
  </si>
  <si>
    <t>G9-III</t>
  </si>
  <si>
    <t>96    Vir</t>
  </si>
  <si>
    <t>BY Boo</t>
  </si>
  <si>
    <t>M4.5:III</t>
  </si>
  <si>
    <t>13    Boo</t>
  </si>
  <si>
    <t>CF Boo</t>
  </si>
  <si>
    <t>ET Vir</t>
  </si>
  <si>
    <t>Eta Aps</t>
  </si>
  <si>
    <t>12    Boo</t>
  </si>
  <si>
    <t>F9IV w</t>
  </si>
  <si>
    <t>3    UMi</t>
  </si>
  <si>
    <t>K2IIp</t>
  </si>
  <si>
    <t>K5III+B-A</t>
  </si>
  <si>
    <t>V716 Cen</t>
  </si>
  <si>
    <t>50    Hya</t>
  </si>
  <si>
    <t>CU Vir</t>
  </si>
  <si>
    <t>A0VpSi</t>
  </si>
  <si>
    <t>98Kap Vir</t>
  </si>
  <si>
    <t>K2.5IIIFe-0.5</t>
  </si>
  <si>
    <t>V795 Cen</t>
  </si>
  <si>
    <t>F7V w</t>
  </si>
  <si>
    <t>4    UMi</t>
  </si>
  <si>
    <t>14    Boo</t>
  </si>
  <si>
    <t>R Cen</t>
  </si>
  <si>
    <t>17Kap1Boo</t>
  </si>
  <si>
    <t>17Kap2Boo</t>
  </si>
  <si>
    <t>Kap2 Boo</t>
  </si>
  <si>
    <t>15    Boo</t>
  </si>
  <si>
    <t>FS Vir</t>
  </si>
  <si>
    <t>Eps Aps</t>
  </si>
  <si>
    <t>99Iot Vir</t>
  </si>
  <si>
    <t>Del Oct</t>
  </si>
  <si>
    <t>16Alp Boo</t>
  </si>
  <si>
    <t>K1.5IIIFe-0.5</t>
  </si>
  <si>
    <t>CN Boo</t>
  </si>
  <si>
    <t>21Iot Boo</t>
  </si>
  <si>
    <t>Iot Boo</t>
  </si>
  <si>
    <t>19Lam Boo</t>
  </si>
  <si>
    <t>A0p</t>
  </si>
  <si>
    <t>Iot Lup</t>
  </si>
  <si>
    <t>CS Vir</t>
  </si>
  <si>
    <t>A0pCrEu</t>
  </si>
  <si>
    <t>B6Ib</t>
  </si>
  <si>
    <t>100Lam Vir</t>
  </si>
  <si>
    <t>18    Boo</t>
  </si>
  <si>
    <t>102Ups Vir</t>
  </si>
  <si>
    <t>Psi Cen</t>
  </si>
  <si>
    <t>20    Boo</t>
  </si>
  <si>
    <t>G8III+F5V</t>
  </si>
  <si>
    <t>V761 Cen</t>
  </si>
  <si>
    <t>51    Hya</t>
  </si>
  <si>
    <t>2    Lib</t>
  </si>
  <si>
    <t>F0V+F2V</t>
  </si>
  <si>
    <t>Tau1Lup</t>
  </si>
  <si>
    <t>Tau1 Lup</t>
  </si>
  <si>
    <t>Tau2Lup</t>
  </si>
  <si>
    <t>F4IV+A7:</t>
  </si>
  <si>
    <t>G7IV</t>
  </si>
  <si>
    <t>A1mA5/7-F2</t>
  </si>
  <si>
    <t>A0II-III</t>
  </si>
  <si>
    <t>23The Boo</t>
  </si>
  <si>
    <t>22    Boo</t>
  </si>
  <si>
    <t>F0m</t>
  </si>
  <si>
    <t>104    Vir</t>
  </si>
  <si>
    <t>52    Hya</t>
  </si>
  <si>
    <t>105Phi Vir</t>
  </si>
  <si>
    <t>106    Vir</t>
  </si>
  <si>
    <t>A1V+B</t>
  </si>
  <si>
    <t>24    Boo</t>
  </si>
  <si>
    <t>V Cen</t>
  </si>
  <si>
    <t>F5Ia</t>
  </si>
  <si>
    <t>Sig Lup</t>
  </si>
  <si>
    <t>25Rho Boo</t>
  </si>
  <si>
    <t>5    UMi</t>
  </si>
  <si>
    <t>K4-IIIBa0.3</t>
  </si>
  <si>
    <t>26    Boo</t>
  </si>
  <si>
    <t>27Gam Boo</t>
  </si>
  <si>
    <t>Gam Boo</t>
  </si>
  <si>
    <t>Eta Cen</t>
  </si>
  <si>
    <t>B1.5Vne</t>
  </si>
  <si>
    <t>CP Boo</t>
  </si>
  <si>
    <t>F8IV w</t>
  </si>
  <si>
    <t>28Sig Boo</t>
  </si>
  <si>
    <t>B8n</t>
  </si>
  <si>
    <t>CH Boo</t>
  </si>
  <si>
    <t>Rho Lup</t>
  </si>
  <si>
    <t>Alp1Cen</t>
  </si>
  <si>
    <t>Alp2Cen</t>
  </si>
  <si>
    <t>Alp Cir</t>
  </si>
  <si>
    <t>ApSrEuCr:</t>
  </si>
  <si>
    <t>A0p:</t>
  </si>
  <si>
    <t>33    Boo</t>
  </si>
  <si>
    <t>Alp Lup</t>
  </si>
  <si>
    <t>B1.5III/Vn</t>
  </si>
  <si>
    <t>Alp Aps</t>
  </si>
  <si>
    <t>29Pi 1Boo</t>
  </si>
  <si>
    <t>B9pMnHgSi</t>
  </si>
  <si>
    <t>29Pi 2Boo</t>
  </si>
  <si>
    <t>30Zet Boo</t>
  </si>
  <si>
    <t>31    Boo</t>
  </si>
  <si>
    <t>G7+IIIHdel -0.</t>
  </si>
  <si>
    <t>32    Boo</t>
  </si>
  <si>
    <t>4    Lib</t>
  </si>
  <si>
    <t>B9</t>
  </si>
  <si>
    <t>K3IIIb</t>
  </si>
  <si>
    <t>107Mu  Vir</t>
  </si>
  <si>
    <t>BU Cir</t>
  </si>
  <si>
    <t>34    Boo</t>
  </si>
  <si>
    <t>W Boo</t>
  </si>
  <si>
    <t>BP Oct</t>
  </si>
  <si>
    <t>DL Dra</t>
  </si>
  <si>
    <t>54    Hya</t>
  </si>
  <si>
    <t>108    Vir</t>
  </si>
  <si>
    <t>35Omi Boo</t>
  </si>
  <si>
    <t>5    Lib</t>
  </si>
  <si>
    <t>36Eps Boo</t>
  </si>
  <si>
    <t>K0-II-III</t>
  </si>
  <si>
    <t>M1IIIb</t>
  </si>
  <si>
    <t>109    Vir</t>
  </si>
  <si>
    <t>M5IIIab</t>
  </si>
  <si>
    <t>55    Hya</t>
  </si>
  <si>
    <t>A0IIIp</t>
  </si>
  <si>
    <t>56    Hya</t>
  </si>
  <si>
    <t>57    Hya</t>
  </si>
  <si>
    <t>V768 Cen</t>
  </si>
  <si>
    <t>G7IIIa+F9IV</t>
  </si>
  <si>
    <t>B9VSi:Cr:</t>
  </si>
  <si>
    <t>7Mu  Lib</t>
  </si>
  <si>
    <t>F2-6V</t>
  </si>
  <si>
    <t>Pi 1Oct</t>
  </si>
  <si>
    <t>58    Hya</t>
  </si>
  <si>
    <t>AX Cir</t>
  </si>
  <si>
    <t>G3II+B8V</t>
  </si>
  <si>
    <t>Omi Lup</t>
  </si>
  <si>
    <t>8Alp1Lib</t>
  </si>
  <si>
    <t>9Alp2Lib</t>
  </si>
  <si>
    <t>38    Boo</t>
  </si>
  <si>
    <t>F7IV w</t>
  </si>
  <si>
    <t>G0-2V</t>
  </si>
  <si>
    <t>11    Lib</t>
  </si>
  <si>
    <t>39    Boo</t>
  </si>
  <si>
    <t>F6V+F5V</t>
  </si>
  <si>
    <t>Zet Cir</t>
  </si>
  <si>
    <t>R Aps</t>
  </si>
  <si>
    <t>K4III:</t>
  </si>
  <si>
    <t>37Xi  Boo</t>
  </si>
  <si>
    <t>Xi  Boo</t>
  </si>
  <si>
    <t>G8Ve+K4Ve</t>
  </si>
  <si>
    <t>Pi 2Oct</t>
  </si>
  <si>
    <t>12    Lib</t>
  </si>
  <si>
    <t>The Cir</t>
  </si>
  <si>
    <t>13Xi 1Lib</t>
  </si>
  <si>
    <t>Ome Oct</t>
  </si>
  <si>
    <t>7Bet UMi</t>
  </si>
  <si>
    <t>K4-III</t>
  </si>
  <si>
    <t>15Xi 2Lib</t>
  </si>
  <si>
    <t>K4V</t>
  </si>
  <si>
    <t>16    Lib</t>
  </si>
  <si>
    <t>Bet Lup</t>
  </si>
  <si>
    <t>Kap Cen</t>
  </si>
  <si>
    <t>59    Hya</t>
  </si>
  <si>
    <t>A4V+A6V</t>
  </si>
  <si>
    <t>17    Lib</t>
  </si>
  <si>
    <t>18    Lib</t>
  </si>
  <si>
    <t>K3-IIICN1</t>
  </si>
  <si>
    <t>19Del Lib</t>
  </si>
  <si>
    <t>Del Lib</t>
  </si>
  <si>
    <t>40    Boo</t>
  </si>
  <si>
    <t>F0-2IV-III</t>
  </si>
  <si>
    <t>RR UMi</t>
  </si>
  <si>
    <t>60    Hya</t>
  </si>
  <si>
    <t>Eta Cir</t>
  </si>
  <si>
    <t>M0.5IIb</t>
  </si>
  <si>
    <t>BX Boo</t>
  </si>
  <si>
    <t>B9pSiSrCr</t>
  </si>
  <si>
    <t>41Ome Boo</t>
  </si>
  <si>
    <t>K4-IIIabCa0.5</t>
  </si>
  <si>
    <t>110    Vir</t>
  </si>
  <si>
    <t>K0.5IIIbFe-0.5</t>
  </si>
  <si>
    <t>42Bet Boo</t>
  </si>
  <si>
    <t>G8IIIaBa0.3Fe-</t>
  </si>
  <si>
    <t>20Sig Lib</t>
  </si>
  <si>
    <t>Sig Lib</t>
  </si>
  <si>
    <t>GM Lup</t>
  </si>
  <si>
    <t>Pi  Lup</t>
  </si>
  <si>
    <t>43Psi Boo</t>
  </si>
  <si>
    <t>44    Boo</t>
  </si>
  <si>
    <t>i Boo</t>
  </si>
  <si>
    <t>F9-G1Vn</t>
  </si>
  <si>
    <t>21Nu  Lib</t>
  </si>
  <si>
    <t>K5-III</t>
  </si>
  <si>
    <t>HR Lup</t>
  </si>
  <si>
    <t>B8IVSi</t>
  </si>
  <si>
    <t>Lam Lup</t>
  </si>
  <si>
    <t>47    Boo</t>
  </si>
  <si>
    <t>B8-9III</t>
  </si>
  <si>
    <t>45    Boo</t>
  </si>
  <si>
    <t>G7.5IIIFe-1</t>
  </si>
  <si>
    <t>46    Boo</t>
  </si>
  <si>
    <t>X TrA</t>
  </si>
  <si>
    <t>C5,5</t>
  </si>
  <si>
    <t>K4Ib</t>
  </si>
  <si>
    <t>Kap1Lup</t>
  </si>
  <si>
    <t>B9.5Vne</t>
  </si>
  <si>
    <t>Kap2Lup</t>
  </si>
  <si>
    <t>Zet Lup</t>
  </si>
  <si>
    <t>24Iot1Lib</t>
  </si>
  <si>
    <t>FL Ser</t>
  </si>
  <si>
    <t>25Iot2Lib</t>
  </si>
  <si>
    <t>23    Lib</t>
  </si>
  <si>
    <t>1    Lup</t>
  </si>
  <si>
    <t>F1II</t>
  </si>
  <si>
    <t>B0.5Ve</t>
  </si>
  <si>
    <t>26    Lib</t>
  </si>
  <si>
    <t>Del Cir</t>
  </si>
  <si>
    <t>O8.5V</t>
  </si>
  <si>
    <t>Eps Cir</t>
  </si>
  <si>
    <t>G5Ia+B</t>
  </si>
  <si>
    <t>Bet Cir</t>
  </si>
  <si>
    <t>Gam TrA</t>
  </si>
  <si>
    <t>3    Ser</t>
  </si>
  <si>
    <t>48Chi Boo</t>
  </si>
  <si>
    <t>4    Ser</t>
  </si>
  <si>
    <t>O7.5III((f))</t>
  </si>
  <si>
    <t>49Del Boo</t>
  </si>
  <si>
    <t>Mu  Lup</t>
  </si>
  <si>
    <t>27Bet Lib</t>
  </si>
  <si>
    <t>2    Lup</t>
  </si>
  <si>
    <t>G9IIIaFe1</t>
  </si>
  <si>
    <t>GG Lup</t>
  </si>
  <si>
    <t>G6III-IV</t>
  </si>
  <si>
    <t>G8IIIaBa0.3</t>
  </si>
  <si>
    <t>5    Ser</t>
  </si>
  <si>
    <t>MQ Ser</t>
  </si>
  <si>
    <t>F8III-IV</t>
  </si>
  <si>
    <t>Del Lup</t>
  </si>
  <si>
    <t>Nu 1Lup</t>
  </si>
  <si>
    <t>Nu 2Lup</t>
  </si>
  <si>
    <t>28    Lib</t>
  </si>
  <si>
    <t>29Omi Lib</t>
  </si>
  <si>
    <t>Gam Cir</t>
  </si>
  <si>
    <t>B5IV+F8</t>
  </si>
  <si>
    <t>Phi1Lup</t>
  </si>
  <si>
    <t>Eps Lup</t>
  </si>
  <si>
    <t>1Omi CrB</t>
  </si>
  <si>
    <t>6    Ser</t>
  </si>
  <si>
    <t>Phi2Lup</t>
  </si>
  <si>
    <t>11    UMi</t>
  </si>
  <si>
    <t>F3-4IV s</t>
  </si>
  <si>
    <t>7    Ser</t>
  </si>
  <si>
    <t>50    Boo</t>
  </si>
  <si>
    <t>Ups Lup</t>
  </si>
  <si>
    <t>8    Ser</t>
  </si>
  <si>
    <t>31Eps Lib</t>
  </si>
  <si>
    <t>2Eta CrB</t>
  </si>
  <si>
    <t>Rho Oct</t>
  </si>
  <si>
    <t>Kap1Aps</t>
  </si>
  <si>
    <t>Kap1 Aps</t>
  </si>
  <si>
    <t>B3IVe</t>
  </si>
  <si>
    <t>51Mu 1Boo</t>
  </si>
  <si>
    <t>F2IVa</t>
  </si>
  <si>
    <t>51Mu 2Boo</t>
  </si>
  <si>
    <t>13Gam UMi</t>
  </si>
  <si>
    <t>Gam UMi</t>
  </si>
  <si>
    <t>A3II-III</t>
  </si>
  <si>
    <t>B4Vp</t>
  </si>
  <si>
    <t>G2II</t>
  </si>
  <si>
    <t>9Tau1Ser</t>
  </si>
  <si>
    <t>32Zet1Lib</t>
  </si>
  <si>
    <t>12Iot Dra</t>
  </si>
  <si>
    <t>10    Ser</t>
  </si>
  <si>
    <t>3Bet CrB</t>
  </si>
  <si>
    <t>Bet CrB</t>
  </si>
  <si>
    <t>34Zet3Lib</t>
  </si>
  <si>
    <t>AmA3-F0V:</t>
  </si>
  <si>
    <t>K2IIICN0.5Ba-1</t>
  </si>
  <si>
    <t>F4V w</t>
  </si>
  <si>
    <t>52Nu 1Boo</t>
  </si>
  <si>
    <t>K4.5IIIbBa0.4</t>
  </si>
  <si>
    <t>35Zet4Lib</t>
  </si>
  <si>
    <t>A3+F0V:</t>
  </si>
  <si>
    <t>12Tau2Ser</t>
  </si>
  <si>
    <t>Eps TrA</t>
  </si>
  <si>
    <t>11    Ser</t>
  </si>
  <si>
    <t>53Nu 2Boo</t>
  </si>
  <si>
    <t>36    Lib</t>
  </si>
  <si>
    <t>Gam Lup</t>
  </si>
  <si>
    <t>37    Lib</t>
  </si>
  <si>
    <t>4The CrB</t>
  </si>
  <si>
    <t>7134/5</t>
  </si>
  <si>
    <t>Kap2Aps</t>
  </si>
  <si>
    <t>38Gam Lib</t>
  </si>
  <si>
    <t>13Del Ser</t>
  </si>
  <si>
    <t>Del Ser</t>
  </si>
  <si>
    <t>5Alp CrB</t>
  </si>
  <si>
    <t>Alp CrB</t>
  </si>
  <si>
    <t>A0V+G5V</t>
  </si>
  <si>
    <t>39Ups Lib</t>
  </si>
  <si>
    <t>15Tau3Ser</t>
  </si>
  <si>
    <t>Ome Lup</t>
  </si>
  <si>
    <t>14    Ser</t>
  </si>
  <si>
    <t>G8III+A</t>
  </si>
  <si>
    <t>6Mu  CrB</t>
  </si>
  <si>
    <t>M1.5III-IIIb</t>
  </si>
  <si>
    <t>16    Ser</t>
  </si>
  <si>
    <t>K0III:CN1Ba0.7</t>
  </si>
  <si>
    <t>18Tau5Ser</t>
  </si>
  <si>
    <t>A3-5mA3-F2</t>
  </si>
  <si>
    <t>40Tau Lib</t>
  </si>
  <si>
    <t>F5V:</t>
  </si>
  <si>
    <t>41    Lib</t>
  </si>
  <si>
    <t>F4IIIp</t>
  </si>
  <si>
    <t>3Psi1Lup</t>
  </si>
  <si>
    <t>54Phi Boo</t>
  </si>
  <si>
    <t>G7III-IVFe-2</t>
  </si>
  <si>
    <t>42    Lib</t>
  </si>
  <si>
    <t>K3IIICN1</t>
  </si>
  <si>
    <t>15The UMi</t>
  </si>
  <si>
    <t>G0IV-V+G8IV-V</t>
  </si>
  <si>
    <t>G7.5IIIaFe-0.5</t>
  </si>
  <si>
    <t>7Zet1CrB</t>
  </si>
  <si>
    <t>7Zet2CrB</t>
  </si>
  <si>
    <t>43Kap Lib</t>
  </si>
  <si>
    <t>M0-IIIb</t>
  </si>
  <si>
    <t>4Psi2Lup</t>
  </si>
  <si>
    <t>19Tau6Ser</t>
  </si>
  <si>
    <t>21Iot Ser</t>
  </si>
  <si>
    <t>20Chi Ser</t>
  </si>
  <si>
    <t>Chi Ser</t>
  </si>
  <si>
    <t>A0pSr</t>
  </si>
  <si>
    <t>22Tau7Ser</t>
  </si>
  <si>
    <t>A0V+B</t>
  </si>
  <si>
    <t>44Eta Lib</t>
  </si>
  <si>
    <t>8Gam CrB</t>
  </si>
  <si>
    <t>Gam CrB</t>
  </si>
  <si>
    <t>B9IV+A3V</t>
  </si>
  <si>
    <t>F0-2IV</t>
  </si>
  <si>
    <t>23Psi Ser</t>
  </si>
  <si>
    <t>24Alp Ser</t>
  </si>
  <si>
    <t>K2IIIbCN1</t>
  </si>
  <si>
    <t>9Pi  CrB</t>
  </si>
  <si>
    <t>BP Boo</t>
  </si>
  <si>
    <t>26Tau8Ser</t>
  </si>
  <si>
    <t>25    Ser</t>
  </si>
  <si>
    <t>28Bet Ser</t>
  </si>
  <si>
    <t>27Lam Ser</t>
  </si>
  <si>
    <t>93    Leo</t>
  </si>
  <si>
    <t>DQ Leo</t>
  </si>
  <si>
    <t>G5III-IVe+A7V</t>
  </si>
  <si>
    <t>4    Vir</t>
  </si>
  <si>
    <t>Mu  Mus</t>
  </si>
  <si>
    <t>II Hya</t>
  </si>
  <si>
    <t>M4+III</t>
  </si>
  <si>
    <t>94Bet Leo</t>
  </si>
  <si>
    <t>Bet Leo</t>
  </si>
  <si>
    <t>G6Ib</t>
  </si>
  <si>
    <t>5Bet Vir</t>
  </si>
  <si>
    <t>F0IVm s</t>
  </si>
  <si>
    <t>CF UMa</t>
  </si>
  <si>
    <t>G8Vp</t>
  </si>
  <si>
    <t>Bet Hya</t>
  </si>
  <si>
    <t>64Gam UMa</t>
  </si>
  <si>
    <t>A0Ve</t>
  </si>
  <si>
    <t>A0-1:III</t>
  </si>
  <si>
    <t>6    Vir</t>
  </si>
  <si>
    <t>65    UMa</t>
  </si>
  <si>
    <t>DN UMa</t>
  </si>
  <si>
    <t>A1pCrEuSr:</t>
  </si>
  <si>
    <t>A3Ib</t>
  </si>
  <si>
    <t>95    Leo</t>
  </si>
  <si>
    <t>66    UMa</t>
  </si>
  <si>
    <t>30Eta Crt</t>
  </si>
  <si>
    <t>LV Hya</t>
  </si>
  <si>
    <t>A0-1V</t>
  </si>
  <si>
    <t>Eps Cha</t>
  </si>
  <si>
    <t>7    Vir</t>
  </si>
  <si>
    <t>G8-K0IV</t>
  </si>
  <si>
    <t>8Pi  Vir</t>
  </si>
  <si>
    <t>67    UMa</t>
  </si>
  <si>
    <t>DP UMa</t>
  </si>
  <si>
    <t>F0Vam</t>
  </si>
  <si>
    <t>The1Cru</t>
  </si>
  <si>
    <t>2    Com</t>
  </si>
  <si>
    <t>The2Cru</t>
  </si>
  <si>
    <t>The2 Cru</t>
  </si>
  <si>
    <t>Kap Cha</t>
  </si>
  <si>
    <t>9Omi Vir</t>
  </si>
  <si>
    <t>G8IIIaCN-1Ba1C</t>
  </si>
  <si>
    <t>B6Iab-Ib</t>
  </si>
  <si>
    <t>G8-K0III+A3-5V</t>
  </si>
  <si>
    <t>Eta Cru</t>
  </si>
  <si>
    <t>Del Cen</t>
  </si>
  <si>
    <t>1Alp Crv</t>
  </si>
  <si>
    <t>V788 Cen</t>
  </si>
  <si>
    <t>A2mA5-F2</t>
  </si>
  <si>
    <t>V817 Cen</t>
  </si>
  <si>
    <t>10    Vir</t>
  </si>
  <si>
    <t>11    Vir</t>
  </si>
  <si>
    <t>F2-6IIIm vs</t>
  </si>
  <si>
    <t>2Eps Crv</t>
  </si>
  <si>
    <t>K2.5IIIaBa0.2:</t>
  </si>
  <si>
    <t>3    Com</t>
  </si>
  <si>
    <t>F2-3IV</t>
  </si>
  <si>
    <t>3    Crv</t>
  </si>
  <si>
    <t>G6III+G:</t>
  </si>
  <si>
    <t>Rho Cen</t>
  </si>
  <si>
    <t>4    Com</t>
  </si>
  <si>
    <t>68    UMa</t>
  </si>
  <si>
    <t>5    Com</t>
  </si>
  <si>
    <t>B8Ia-Iab</t>
  </si>
  <si>
    <t>S Mus</t>
  </si>
  <si>
    <t>F6Ib</t>
  </si>
  <si>
    <t>K2-3IIICNII</t>
  </si>
  <si>
    <t>12    Vir</t>
  </si>
  <si>
    <t>B1.5Ia</t>
  </si>
  <si>
    <t>Del Cru</t>
  </si>
  <si>
    <t>69Del UMa</t>
  </si>
  <si>
    <t>4Gam Crv</t>
  </si>
  <si>
    <t>B8IIIpHgMn</t>
  </si>
  <si>
    <t>6    Com</t>
  </si>
  <si>
    <t>DK Dra</t>
  </si>
  <si>
    <t>K0IIIe+K0IIIe</t>
  </si>
  <si>
    <t>2    CVn</t>
  </si>
  <si>
    <t>M1III+F7V</t>
  </si>
  <si>
    <t>7    Com</t>
  </si>
  <si>
    <t>Eps Mus</t>
  </si>
  <si>
    <t>A4m:</t>
  </si>
  <si>
    <t>Bet Cha</t>
  </si>
  <si>
    <t>Zet Cru</t>
  </si>
  <si>
    <t>A9.5III</t>
  </si>
  <si>
    <t>13    Vir</t>
  </si>
  <si>
    <t>FM Com</t>
  </si>
  <si>
    <t>A5-7mIV-V</t>
  </si>
  <si>
    <t>8    Com</t>
  </si>
  <si>
    <t>A5III vs</t>
  </si>
  <si>
    <t>9    Com</t>
  </si>
  <si>
    <t>F8V s</t>
  </si>
  <si>
    <t>15Eta Vir</t>
  </si>
  <si>
    <t>3    CVn</t>
  </si>
  <si>
    <t>16    Vir</t>
  </si>
  <si>
    <t>K0-IIIbFe-1</t>
  </si>
  <si>
    <t>5Zet Crv</t>
  </si>
  <si>
    <t>11    Com</t>
  </si>
  <si>
    <t>G8+III</t>
  </si>
  <si>
    <t>F3V+F3V</t>
  </si>
  <si>
    <t>Eps Cru</t>
  </si>
  <si>
    <t>70    UMa</t>
  </si>
  <si>
    <t>K4III+F:</t>
  </si>
  <si>
    <t>Zet2Mus</t>
  </si>
  <si>
    <t>Zet1Mus</t>
  </si>
  <si>
    <t>12    Com</t>
  </si>
  <si>
    <t>G0III-IV+A3V</t>
  </si>
  <si>
    <t>17    Vir</t>
  </si>
  <si>
    <t>6    Crv</t>
  </si>
  <si>
    <t>4    CVn</t>
  </si>
  <si>
    <t>AI CVn</t>
  </si>
  <si>
    <t>5    CVn</t>
  </si>
  <si>
    <t>G6IIIBa0.2</t>
  </si>
  <si>
    <t>13    Com</t>
  </si>
  <si>
    <t>GN Com</t>
  </si>
  <si>
    <t>A7V+F4V</t>
  </si>
  <si>
    <t>G5III+F-G</t>
  </si>
  <si>
    <t>71    UMa</t>
  </si>
  <si>
    <t>M3IIIb</t>
  </si>
  <si>
    <t>6    CVn</t>
  </si>
  <si>
    <t>Alp1Cru</t>
  </si>
  <si>
    <t>Alp2Cru</t>
  </si>
  <si>
    <t>14    Com</t>
  </si>
  <si>
    <t>F0p</t>
  </si>
  <si>
    <t>G3-5V</t>
  </si>
  <si>
    <t>15Gam Com</t>
  </si>
  <si>
    <t>K1IIIFe0.5</t>
  </si>
  <si>
    <t>16    Com</t>
  </si>
  <si>
    <t>BL Cru</t>
  </si>
  <si>
    <t>G3III</t>
  </si>
  <si>
    <t>Sig Cen</t>
  </si>
  <si>
    <t>73    UMa</t>
  </si>
  <si>
    <t>FT Vir</t>
  </si>
  <si>
    <t>A8n</t>
  </si>
  <si>
    <t>Am(A2/A9V/F0)</t>
  </si>
  <si>
    <t>17    Com</t>
  </si>
  <si>
    <t>AI Com</t>
  </si>
  <si>
    <t>A1IVp</t>
  </si>
  <si>
    <t>18    Com</t>
  </si>
  <si>
    <t>20    Com</t>
  </si>
  <si>
    <t>7Del Crv</t>
  </si>
  <si>
    <t>74    UMa</t>
  </si>
  <si>
    <t>A5Del Del</t>
  </si>
  <si>
    <t>7    CVn</t>
  </si>
  <si>
    <t>F6-8V</t>
  </si>
  <si>
    <t>75    UMa</t>
  </si>
  <si>
    <t>Gam Cru</t>
  </si>
  <si>
    <t>M3.5III</t>
  </si>
  <si>
    <t>4    Dra</t>
  </si>
  <si>
    <t>CQ Dra</t>
  </si>
  <si>
    <t>21    Com</t>
  </si>
  <si>
    <t>UU Com</t>
  </si>
  <si>
    <t>A2p</t>
  </si>
  <si>
    <t>F8-G0V</t>
  </si>
  <si>
    <t>BG Cru</t>
  </si>
  <si>
    <t>Gam Mus</t>
  </si>
  <si>
    <t>8Eta Crv</t>
  </si>
  <si>
    <t>20    Vir</t>
  </si>
  <si>
    <t>22    Com</t>
  </si>
  <si>
    <t>21    Vir</t>
  </si>
  <si>
    <t>8Bet CVn</t>
  </si>
  <si>
    <t>9Bet Crv</t>
  </si>
  <si>
    <t>5Kap Dra</t>
  </si>
  <si>
    <t>Kap Dra</t>
  </si>
  <si>
    <t>B6IIIpe</t>
  </si>
  <si>
    <t>23    Com</t>
  </si>
  <si>
    <t>24    Com</t>
  </si>
  <si>
    <t>A9Vm</t>
  </si>
  <si>
    <t>6    Dra</t>
  </si>
  <si>
    <t>K3III*</t>
  </si>
  <si>
    <t>TU Crv</t>
  </si>
  <si>
    <t>Alp Mus</t>
  </si>
  <si>
    <t>25    Vir</t>
  </si>
  <si>
    <t>T UMa</t>
  </si>
  <si>
    <t>25    Com</t>
  </si>
  <si>
    <t>Tau Cen</t>
  </si>
  <si>
    <t>FW Vir</t>
  </si>
  <si>
    <t>M3+IIIbCa0.5</t>
  </si>
  <si>
    <t>R Vir</t>
  </si>
  <si>
    <t>M4.5IIIe</t>
  </si>
  <si>
    <t>A6</t>
  </si>
  <si>
    <t>9    CVn</t>
  </si>
  <si>
    <t>26Chi Vir</t>
  </si>
  <si>
    <t>K2III-IIIbCN1</t>
  </si>
  <si>
    <t>FH Mus</t>
  </si>
  <si>
    <t>26    Com</t>
  </si>
  <si>
    <t>AX CVn</t>
  </si>
  <si>
    <t>A0pSrCrEu</t>
  </si>
  <si>
    <t>B8II/III</t>
  </si>
  <si>
    <t>Gam Cen</t>
  </si>
  <si>
    <t>R Mus</t>
  </si>
  <si>
    <t>F7Ib-G2</t>
  </si>
  <si>
    <t>27    Vir</t>
  </si>
  <si>
    <t>GG Vir</t>
  </si>
  <si>
    <t>29Gam Vir</t>
  </si>
  <si>
    <t>F3-5III</t>
  </si>
  <si>
    <t>30Rho Vir</t>
  </si>
  <si>
    <t>Rho Vir</t>
  </si>
  <si>
    <t>31    Vir</t>
  </si>
  <si>
    <t>BZ Cru</t>
  </si>
  <si>
    <t>B1IIIe</t>
  </si>
  <si>
    <t>76    UMa</t>
  </si>
  <si>
    <t>B7-8V</t>
  </si>
  <si>
    <t>A8V:</t>
  </si>
  <si>
    <t>G8IIIp</t>
  </si>
  <si>
    <t>Iot Cru</t>
  </si>
  <si>
    <t>Bet Mus</t>
  </si>
  <si>
    <t>10    CVn</t>
  </si>
  <si>
    <t>Y CVn</t>
  </si>
  <si>
    <t>C7I</t>
  </si>
  <si>
    <t>32    Vir</t>
  </si>
  <si>
    <t>FM Vir</t>
  </si>
  <si>
    <t>F0IIIm</t>
  </si>
  <si>
    <t>33    Vir</t>
  </si>
  <si>
    <t>27    Com</t>
  </si>
  <si>
    <t>Bet Cru</t>
  </si>
  <si>
    <t>B0.5III</t>
  </si>
  <si>
    <t>EP Vir</t>
  </si>
  <si>
    <t>A0pSrEuCr</t>
  </si>
  <si>
    <t>34    Vir</t>
  </si>
  <si>
    <t>35    Vir</t>
  </si>
  <si>
    <t>28    Com</t>
  </si>
  <si>
    <t>G8Ib-II</t>
  </si>
  <si>
    <t>7    Dra</t>
  </si>
  <si>
    <t>29    Com</t>
  </si>
  <si>
    <t>11    CVn</t>
  </si>
  <si>
    <t>A6m</t>
  </si>
  <si>
    <t>A3II</t>
  </si>
  <si>
    <t>30    Com</t>
  </si>
  <si>
    <t>Iot Oct</t>
  </si>
  <si>
    <t>37    Vir</t>
  </si>
  <si>
    <t>31    Com</t>
  </si>
  <si>
    <t>32    Com</t>
  </si>
  <si>
    <t>Kap Cru</t>
  </si>
  <si>
    <t>38    Vir</t>
  </si>
  <si>
    <t>A0V+A2V</t>
  </si>
  <si>
    <t>A1IIIShell</t>
  </si>
  <si>
    <t>35    Com</t>
  </si>
  <si>
    <t>G8III+F6V</t>
  </si>
  <si>
    <t>S Cru</t>
  </si>
  <si>
    <t>Lam Cru</t>
  </si>
  <si>
    <t>Mu 1Cru</t>
  </si>
  <si>
    <t>Mu 2Cru</t>
  </si>
  <si>
    <t>Mu2 Cru</t>
  </si>
  <si>
    <t>B5Vne</t>
  </si>
  <si>
    <t>41    Vir</t>
  </si>
  <si>
    <t>40Psi Vir</t>
  </si>
  <si>
    <t>Psi Vir</t>
  </si>
  <si>
    <t>M3-IIICa-1</t>
  </si>
  <si>
    <t>77Eps UMa</t>
  </si>
  <si>
    <t>Eps UMa</t>
  </si>
  <si>
    <t>TU CVn</t>
  </si>
  <si>
    <t>43Del Vir</t>
  </si>
  <si>
    <t>LN Hya</t>
  </si>
  <si>
    <t>12Alp1CVn</t>
  </si>
  <si>
    <t>12Alp2CVn</t>
  </si>
  <si>
    <t>Alp2 CVn</t>
  </si>
  <si>
    <t>A0pSiEuHg</t>
  </si>
  <si>
    <t>8    Dra</t>
  </si>
  <si>
    <t>36    Com</t>
  </si>
  <si>
    <t>M1-IIIb</t>
  </si>
  <si>
    <t>44    Vir</t>
  </si>
  <si>
    <t>Del Mus</t>
  </si>
  <si>
    <t>37    Com</t>
  </si>
  <si>
    <t>G9IIICH-2Fe1Ca</t>
  </si>
  <si>
    <t>46    Vir</t>
  </si>
  <si>
    <t>9    Dra</t>
  </si>
  <si>
    <t>38    Com</t>
  </si>
  <si>
    <t>B1.5IIIne</t>
  </si>
  <si>
    <t>78    UMa</t>
  </si>
  <si>
    <t>47Eps Vir</t>
  </si>
  <si>
    <t>G8IIIab</t>
  </si>
  <si>
    <t>Xi 1Cen</t>
  </si>
  <si>
    <t>48    Vir</t>
  </si>
  <si>
    <t>V789 Cen</t>
  </si>
  <si>
    <t>M3-4III</t>
  </si>
  <si>
    <t>Xi 2Cen</t>
  </si>
  <si>
    <t>14    CVn</t>
  </si>
  <si>
    <t>F8-G2+B9IV</t>
  </si>
  <si>
    <t>39    Com</t>
  </si>
  <si>
    <t>A0IV-III</t>
  </si>
  <si>
    <t>40    Com</t>
  </si>
  <si>
    <t>FS Com</t>
  </si>
  <si>
    <t>The Mus</t>
  </si>
  <si>
    <t>B0Ia+WC5:</t>
  </si>
  <si>
    <t>41    Com</t>
  </si>
  <si>
    <t>49    Vir</t>
  </si>
  <si>
    <t>45Psi Hya</t>
  </si>
  <si>
    <t>50    Vir</t>
  </si>
  <si>
    <t>51The Vir</t>
  </si>
  <si>
    <t>A1IV s+Am</t>
  </si>
  <si>
    <t>V824 Cen</t>
  </si>
  <si>
    <t>15    CVn</t>
  </si>
  <si>
    <t>42Alp Com</t>
  </si>
  <si>
    <t>17    CVn</t>
  </si>
  <si>
    <t>A8II-III</t>
  </si>
  <si>
    <t>V831 Cen</t>
  </si>
  <si>
    <t>A0Vm:</t>
  </si>
  <si>
    <t>53    Vir</t>
  </si>
  <si>
    <t>43Bet Com</t>
  </si>
  <si>
    <t>F9.5V</t>
  </si>
  <si>
    <t>54    Vir</t>
  </si>
  <si>
    <t>Eta Mus</t>
  </si>
  <si>
    <t>55    Vir</t>
  </si>
  <si>
    <t>G8IIIaCN0.5</t>
  </si>
  <si>
    <t>57    Vir</t>
  </si>
  <si>
    <t>K2Ib-II</t>
  </si>
  <si>
    <t>19    CVn</t>
  </si>
  <si>
    <t>DK Vir</t>
  </si>
  <si>
    <t>K0Ib</t>
  </si>
  <si>
    <t>59    Vir</t>
  </si>
  <si>
    <t>G0V s</t>
  </si>
  <si>
    <t>60Sig Vir</t>
  </si>
  <si>
    <t>20    CVn</t>
  </si>
  <si>
    <t>AO CVn</t>
  </si>
  <si>
    <t>61    Vir</t>
  </si>
  <si>
    <t>46Gam Hya</t>
  </si>
  <si>
    <t>G8-IIIa</t>
  </si>
  <si>
    <t>21    CVn</t>
  </si>
  <si>
    <t>BK CVn</t>
  </si>
  <si>
    <t>F3-F5II</t>
  </si>
  <si>
    <t>Iot Cen</t>
  </si>
  <si>
    <t>23    CVn</t>
  </si>
  <si>
    <t>V790 Cen</t>
  </si>
  <si>
    <t>64    Vir</t>
  </si>
  <si>
    <t>Iot1Mus</t>
  </si>
  <si>
    <t>63    Vir</t>
  </si>
  <si>
    <t>KIII</t>
  </si>
  <si>
    <t>65    Vir</t>
  </si>
  <si>
    <t>ApHgMn:</t>
  </si>
  <si>
    <t>66    Vir</t>
  </si>
  <si>
    <t>F3-4V s</t>
  </si>
  <si>
    <t>Iot2Mus</t>
  </si>
  <si>
    <t>79Zet UMa</t>
  </si>
  <si>
    <t>A1VpSrSi</t>
  </si>
  <si>
    <t>67Alp Vir</t>
  </si>
  <si>
    <t>Alp Vir</t>
  </si>
  <si>
    <t>B1III-IV+B2V</t>
  </si>
  <si>
    <t>K0.5III:Ba3</t>
  </si>
  <si>
    <t>80    UMa</t>
  </si>
  <si>
    <t>68    Vir</t>
  </si>
  <si>
    <t>EZ Mus</t>
  </si>
  <si>
    <t>69    Vir</t>
  </si>
  <si>
    <t>K0-III-IVCN2Fe</t>
  </si>
  <si>
    <t>70    Vir</t>
  </si>
  <si>
    <t>R Hya</t>
  </si>
  <si>
    <t>71    Vir</t>
  </si>
  <si>
    <t>S Cha</t>
  </si>
  <si>
    <t>Kap Oct</t>
  </si>
  <si>
    <t>72    Vir</t>
  </si>
  <si>
    <t>G9Ib*</t>
  </si>
  <si>
    <t>G2.5IIIbCH1</t>
  </si>
  <si>
    <t>73    Vir</t>
  </si>
  <si>
    <t>HX Vir</t>
  </si>
  <si>
    <t>74    Vir</t>
  </si>
  <si>
    <t>75    Vir</t>
  </si>
  <si>
    <t>K1.5IIIb</t>
  </si>
  <si>
    <t>76    Vir</t>
  </si>
  <si>
    <t>+60:19:34.00</t>
  </si>
  <si>
    <t>-48:00:03.00</t>
  </si>
  <si>
    <t>-54:49:19.00</t>
  </si>
  <si>
    <t>+27:15:17.00</t>
  </si>
  <si>
    <t>-14:58:25.00</t>
  </si>
  <si>
    <t>-22:50:33.00</t>
  </si>
  <si>
    <t>+44:29:19.00</t>
  </si>
  <si>
    <t>K5-M0</t>
  </si>
  <si>
    <t>+53:53:49.00</t>
  </si>
  <si>
    <t>+33:43:10.00</t>
  </si>
  <si>
    <t>+15:13:54.00</t>
  </si>
  <si>
    <t>B2.5I</t>
  </si>
  <si>
    <t>+24:00:51.00</t>
  </si>
  <si>
    <t>+35:23:58.00</t>
  </si>
  <si>
    <t>G2.5I</t>
  </si>
  <si>
    <t>+82:29:38.00</t>
  </si>
  <si>
    <t>dF6</t>
  </si>
  <si>
    <t>-24:46:02.00</t>
  </si>
  <si>
    <t>-65:07:29.00</t>
  </si>
  <si>
    <t>K2-3I</t>
  </si>
  <si>
    <t>+03:08:07.00</t>
  </si>
  <si>
    <t>-54:23:39.00</t>
  </si>
  <si>
    <t>K0II-</t>
  </si>
  <si>
    <t>+29:18:42.00</t>
  </si>
  <si>
    <t>+49:21:16.00</t>
  </si>
  <si>
    <t>+30:51:39.00</t>
  </si>
  <si>
    <t>+21:15:02.00</t>
  </si>
  <si>
    <t>+21:26:18.00</t>
  </si>
  <si>
    <t>+56:32:14.00</t>
  </si>
  <si>
    <t>-73:08:14.00</t>
  </si>
  <si>
    <t>-33:57:42.00</t>
  </si>
  <si>
    <t>-44:47:48.00</t>
  </si>
  <si>
    <t>-16:31:01.00</t>
  </si>
  <si>
    <t>-23:48:16.00</t>
  </si>
  <si>
    <t>-04:21:07.00</t>
  </si>
  <si>
    <t>+39:27:31.00</t>
  </si>
  <si>
    <t>-59:27:16.00</t>
  </si>
  <si>
    <t>+66:08:51.00</t>
  </si>
  <si>
    <t>+24:37:45.00</t>
  </si>
  <si>
    <t>+50:30:45.00</t>
  </si>
  <si>
    <t>-46:05:06.00</t>
  </si>
  <si>
    <t>+58:45:12.00</t>
  </si>
  <si>
    <t>B9.5I</t>
  </si>
  <si>
    <t>-56:30:06.00</t>
  </si>
  <si>
    <t>ApSrE</t>
  </si>
  <si>
    <t>+47:01:29.00</t>
  </si>
  <si>
    <t>-38:27:48.00</t>
  </si>
  <si>
    <t>-60:15:45.00</t>
  </si>
  <si>
    <t>-65:28:05.00</t>
  </si>
  <si>
    <t>-17:59:12.00</t>
  </si>
  <si>
    <t>G9.5I</t>
  </si>
  <si>
    <t>+47:51:51.00</t>
  </si>
  <si>
    <t>-12:00:42.00</t>
  </si>
  <si>
    <t>-57:27:47.00</t>
  </si>
  <si>
    <t>+74:59:17.00</t>
  </si>
  <si>
    <t>+48:17:04.00</t>
  </si>
  <si>
    <t>-10:36:34.00</t>
  </si>
  <si>
    <t>-38:25:18.00</t>
  </si>
  <si>
    <t>+55:13:18.00</t>
  </si>
  <si>
    <t>-22:00:22.00</t>
  </si>
  <si>
    <t>-42:40:36.00</t>
  </si>
  <si>
    <t>-62:29:52.00</t>
  </si>
  <si>
    <t>+69:19:30.00</t>
  </si>
  <si>
    <t>-04:37:45.00</t>
  </si>
  <si>
    <t>-53:42:54.00</t>
  </si>
  <si>
    <t>-12:52:51.00</t>
  </si>
  <si>
    <t>+55:18:19.00</t>
  </si>
  <si>
    <t>+44:51:41.00</t>
  </si>
  <si>
    <t>-16:25:27.00</t>
  </si>
  <si>
    <t>+59:34:28.00</t>
  </si>
  <si>
    <t>+74:50:51.00</t>
  </si>
  <si>
    <t>-47:33:06.00</t>
  </si>
  <si>
    <t>-22:31:19.00</t>
  </si>
  <si>
    <t>+15:28:32.00</t>
  </si>
  <si>
    <t>+72:40:30.00</t>
  </si>
  <si>
    <t>+11:58:26.00</t>
  </si>
  <si>
    <t>+19:34:44.00</t>
  </si>
  <si>
    <t>+24:16:02.00</t>
  </si>
  <si>
    <t>+06:44:27.00</t>
  </si>
  <si>
    <t>+20:55:31.00</t>
  </si>
  <si>
    <t>-18:03:41.00</t>
  </si>
  <si>
    <t>+57:48:57.00</t>
  </si>
  <si>
    <t>F9V+d</t>
  </si>
  <si>
    <t>-21:43:21.00</t>
  </si>
  <si>
    <t>+07:18:00.00</t>
  </si>
  <si>
    <t>+05:16:50.00</t>
  </si>
  <si>
    <t>+50:58:06.00</t>
  </si>
  <si>
    <t>+07:35:06.00</t>
  </si>
  <si>
    <t>+16:56:26.00</t>
  </si>
  <si>
    <t>+41:04:44.00</t>
  </si>
  <si>
    <t>B5V+F</t>
  </si>
  <si>
    <t>-13:33:41.00</t>
  </si>
  <si>
    <t>-24:08:11.00</t>
  </si>
  <si>
    <t>-46:41:52.00</t>
  </si>
  <si>
    <t>+27:42:39.00</t>
  </si>
  <si>
    <t>+27:42:37.00</t>
  </si>
  <si>
    <t>-23:21:42.00</t>
  </si>
  <si>
    <t>+64:14:51.00</t>
  </si>
  <si>
    <t>+45:00:08.00</t>
  </si>
  <si>
    <t>-10:38:40.00</t>
  </si>
  <si>
    <t>F7IV-</t>
  </si>
  <si>
    <t>-74:55:24.00</t>
  </si>
  <si>
    <t>+61:48:21.00</t>
  </si>
  <si>
    <t>K2Ib-</t>
  </si>
  <si>
    <t>+51:30:29.00</t>
  </si>
  <si>
    <t>-43:23:41.00</t>
  </si>
  <si>
    <t>A9-F0</t>
  </si>
  <si>
    <t>+83:42:26.00</t>
  </si>
  <si>
    <t>+51:34:16.00</t>
  </si>
  <si>
    <t>-50:59:13.00</t>
  </si>
  <si>
    <t>+03:23:06.00</t>
  </si>
  <si>
    <t>+61:07:27.00</t>
  </si>
  <si>
    <t>-43:42:33.00</t>
  </si>
  <si>
    <t>+38:32:55.00</t>
  </si>
  <si>
    <t>-24:00:21.00</t>
  </si>
  <si>
    <t>-01:08:39.00</t>
  </si>
  <si>
    <t>+37:25:05.00</t>
  </si>
  <si>
    <t>+52:41:21.00</t>
  </si>
  <si>
    <t>-24:46:37.00</t>
  </si>
  <si>
    <t>F6IV-</t>
  </si>
  <si>
    <t>-69:30:16.00</t>
  </si>
  <si>
    <t>+58:58:22.00</t>
  </si>
  <si>
    <t>+19:11:18.00</t>
  </si>
  <si>
    <t>-08:44:27.00</t>
  </si>
  <si>
    <t>+48:40:43.00</t>
  </si>
  <si>
    <t>M2.5I</t>
  </si>
  <si>
    <t>-62:52:17.00</t>
  </si>
  <si>
    <t>+23:37:42.00</t>
  </si>
  <si>
    <t>+24:33:25.00</t>
  </si>
  <si>
    <t>+57:59:48.00</t>
  </si>
  <si>
    <t>+68:46:34.00</t>
  </si>
  <si>
    <t>+27:12:34.00</t>
  </si>
  <si>
    <t>-07:20:50.00</t>
  </si>
  <si>
    <t>+60:43:00.00</t>
  </si>
  <si>
    <t>+59:10:52.00</t>
  </si>
  <si>
    <t>+60:21:46.00</t>
  </si>
  <si>
    <t>-11:16:00.00</t>
  </si>
  <si>
    <t>-27:46:32.00</t>
  </si>
  <si>
    <t>+38:29:58.00</t>
  </si>
  <si>
    <t>-69:31:37.00</t>
  </si>
  <si>
    <t>+23:25:03.00</t>
  </si>
  <si>
    <t>+45:50:23.00</t>
  </si>
  <si>
    <t>+66:21:08.00</t>
  </si>
  <si>
    <t>+28:59:32.00</t>
  </si>
  <si>
    <t>gG6</t>
  </si>
  <si>
    <t>+33:57:03.00</t>
  </si>
  <si>
    <t>+13:41:45.00</t>
  </si>
  <si>
    <t>+21:24:16.00</t>
  </si>
  <si>
    <t>+70:58:59.00</t>
  </si>
  <si>
    <t>-11:22:48.00</t>
  </si>
  <si>
    <t>-29:21:27.00</t>
  </si>
  <si>
    <t>-60:41:47.00</t>
  </si>
  <si>
    <t>+44:42:40.00</t>
  </si>
  <si>
    <t>+44:42:48.00</t>
  </si>
  <si>
    <t>+06:28:59.00</t>
  </si>
  <si>
    <t>+86:15:25.00</t>
  </si>
  <si>
    <t>K2II-</t>
  </si>
  <si>
    <t>+89:00:56.00</t>
  </si>
  <si>
    <t>+51:02:06.00</t>
  </si>
  <si>
    <t>-38:55:00.00</t>
  </si>
  <si>
    <t>+47:22:34.00</t>
  </si>
  <si>
    <t>+41:20:42.00</t>
  </si>
  <si>
    <t>+31:48:16.00</t>
  </si>
  <si>
    <t>+61:04:30.00</t>
  </si>
  <si>
    <t>-31:33:07.00</t>
  </si>
  <si>
    <t>+07:53:24.00</t>
  </si>
  <si>
    <t>-57:00:09.00</t>
  </si>
  <si>
    <t>-04:50:12.00</t>
  </si>
  <si>
    <t>+61:34:49.00</t>
  </si>
  <si>
    <t>+52:30:08.00</t>
  </si>
  <si>
    <t>-46:23:51.00</t>
  </si>
  <si>
    <t>-29:31:33.00</t>
  </si>
  <si>
    <t>+01:22:00.00</t>
  </si>
  <si>
    <t>+51:00:36.00</t>
  </si>
  <si>
    <t>+29:39:31.00</t>
  </si>
  <si>
    <t>-65:27:22.00</t>
  </si>
  <si>
    <t>+39:59:28.00</t>
  </si>
  <si>
    <t>+87:08:43.00</t>
  </si>
  <si>
    <t>gK2</t>
  </si>
  <si>
    <t>+05:39:23.00</t>
  </si>
  <si>
    <t>gK5</t>
  </si>
  <si>
    <t>+14:56:46.00</t>
  </si>
  <si>
    <t>F4II-</t>
  </si>
  <si>
    <t>+62:45:42.00</t>
  </si>
  <si>
    <t>+21:28:24.00</t>
  </si>
  <si>
    <t>+21:27:55.00</t>
  </si>
  <si>
    <t>+80:00:42.00</t>
  </si>
  <si>
    <t>+04:54:30.00</t>
  </si>
  <si>
    <t>+04:54:34.00</t>
  </si>
  <si>
    <t>-09:58:45.00</t>
  </si>
  <si>
    <t>+56:56:06.00</t>
  </si>
  <si>
    <t>-09:50:22.00</t>
  </si>
  <si>
    <t>+53:29:54.00</t>
  </si>
  <si>
    <t>+12:57:22.00</t>
  </si>
  <si>
    <t>-23:59:33.00</t>
  </si>
  <si>
    <t>+54:55:13.00</t>
  </si>
  <si>
    <t>-46:43:07.00</t>
  </si>
  <si>
    <t>-35:39:39.00</t>
  </si>
  <si>
    <t>+43:56:31.00</t>
  </si>
  <si>
    <t>-23:59:47.00</t>
  </si>
  <si>
    <t>+58:15:49.00</t>
  </si>
  <si>
    <t>+32:00:44.00</t>
  </si>
  <si>
    <t>+20:44:21.00</t>
  </si>
  <si>
    <t>-09:47:08.00</t>
  </si>
  <si>
    <t>+05:38:59.00</t>
  </si>
  <si>
    <t>-41:29:13.00</t>
  </si>
  <si>
    <t>-61:46:31.00</t>
  </si>
  <si>
    <t>+79:40:26.00</t>
  </si>
  <si>
    <t>-10:10:56.00</t>
  </si>
  <si>
    <t>+47:14:31.00</t>
  </si>
  <si>
    <t>+68:46:43.00</t>
  </si>
  <si>
    <t>+35:37:14.00</t>
  </si>
  <si>
    <t>M0+II</t>
  </si>
  <si>
    <t>-55:14:45.00</t>
  </si>
  <si>
    <t>B6V+B</t>
  </si>
  <si>
    <t>+19:39:31.00</t>
  </si>
  <si>
    <t>+42:04:53.00</t>
  </si>
  <si>
    <t>+25:27:28.00</t>
  </si>
  <si>
    <t>+64:12:10.00</t>
  </si>
  <si>
    <t>+55:08:59.00</t>
  </si>
  <si>
    <t>+15:40:27.00</t>
  </si>
  <si>
    <t>+65:01:08.00</t>
  </si>
  <si>
    <t>-08:54:22.00</t>
  </si>
  <si>
    <t>+02:26:44.00</t>
  </si>
  <si>
    <t>+37:43:27.00</t>
  </si>
  <si>
    <t>+31:25:29.00</t>
  </si>
  <si>
    <t>-57:41:40.00</t>
  </si>
  <si>
    <t>G6II-</t>
  </si>
  <si>
    <t>+21:02:05.00</t>
  </si>
  <si>
    <t>G8.5I</t>
  </si>
  <si>
    <t>+30:05:23.00</t>
  </si>
  <si>
    <t>K0.5I</t>
  </si>
  <si>
    <t>-02:15:04.00</t>
  </si>
  <si>
    <t>+61:42:21.00</t>
  </si>
  <si>
    <t>+45:20:16.00</t>
  </si>
  <si>
    <t>+30:03:51.00</t>
  </si>
  <si>
    <t>+79:54:36.00</t>
  </si>
  <si>
    <t>-30:48:08.00</t>
  </si>
  <si>
    <t>-37:51:23.00</t>
  </si>
  <si>
    <t>+24:35:01.00</t>
  </si>
  <si>
    <t>+07:34:31.00</t>
  </si>
  <si>
    <t>+07:34:42.00</t>
  </si>
  <si>
    <t>+28:31:47.00</t>
  </si>
  <si>
    <t>S3+/2</t>
  </si>
  <si>
    <t>+16:08:01.00</t>
  </si>
  <si>
    <t>+71:44:38.00</t>
  </si>
  <si>
    <t>-07:55:23.00</t>
  </si>
  <si>
    <t>+06:59:43.00</t>
  </si>
  <si>
    <t>-00:58:26.00</t>
  </si>
  <si>
    <t>+48:04:56.00</t>
  </si>
  <si>
    <t>-45:31:53.00</t>
  </si>
  <si>
    <t>+33:06:53.00</t>
  </si>
  <si>
    <t>+44:54:07.00</t>
  </si>
  <si>
    <t>-02:30:01.00</t>
  </si>
  <si>
    <t>+31:44:41.00</t>
  </si>
  <si>
    <t>+77:34:14.00</t>
  </si>
  <si>
    <t>+47:25:11.00</t>
  </si>
  <si>
    <t>-68:52:34.00</t>
  </si>
  <si>
    <t>+03:36:52.00</t>
  </si>
  <si>
    <t>+37:23:10.00</t>
  </si>
  <si>
    <t>-66:23:53.00</t>
  </si>
  <si>
    <t>+76:14:20.00</t>
  </si>
  <si>
    <t>+58:13:54.00</t>
  </si>
  <si>
    <t>+27:15:51.00</t>
  </si>
  <si>
    <t>+64:39:30.00</t>
  </si>
  <si>
    <t>-00:30:32.00</t>
  </si>
  <si>
    <t>+78:43:33.00</t>
  </si>
  <si>
    <t>-03:14:49.00</t>
  </si>
  <si>
    <t>-11:14:20.00</t>
  </si>
  <si>
    <t>+28:44:17.00</t>
  </si>
  <si>
    <t>+45:31:44.00</t>
  </si>
  <si>
    <t>K0-II</t>
  </si>
  <si>
    <t>+58:08:35.00</t>
  </si>
  <si>
    <t>+01:43:35.00</t>
  </si>
  <si>
    <t>-00:26:59.00</t>
  </si>
  <si>
    <t>gK0</t>
  </si>
  <si>
    <t>-19:04:53.00</t>
  </si>
  <si>
    <t>+37:42:54.00</t>
  </si>
  <si>
    <t>+34:14:45.00</t>
  </si>
  <si>
    <t>+20:28:08.00</t>
  </si>
  <si>
    <t>+70:58:48.00</t>
  </si>
  <si>
    <t>+68:07:48.00</t>
  </si>
  <si>
    <t>-30:56:44.00</t>
  </si>
  <si>
    <t>-08:00:27.00</t>
  </si>
  <si>
    <t>-08:11:00.00</t>
  </si>
  <si>
    <t>+60:14:07.00</t>
  </si>
  <si>
    <t>-06:54:53.00</t>
  </si>
  <si>
    <t>-15:39:37.00</t>
  </si>
  <si>
    <t>-02:50:55.00</t>
  </si>
  <si>
    <t>+23:30:42.00</t>
  </si>
  <si>
    <t>-41:29:33.00</t>
  </si>
  <si>
    <t>+43:27:28.00</t>
  </si>
  <si>
    <t>+34:34:47.00</t>
  </si>
  <si>
    <t>-44:31:42.00</t>
  </si>
  <si>
    <t>-14:35:56.00</t>
  </si>
  <si>
    <t>K2.5I</t>
  </si>
  <si>
    <t>+19:10:20.00</t>
  </si>
  <si>
    <t>+19:14:25.00</t>
  </si>
  <si>
    <t>+34:22:39.00</t>
  </si>
  <si>
    <t>F7IVb</t>
  </si>
  <si>
    <t>-00:23:55.00</t>
  </si>
  <si>
    <t>+45:24:24.00</t>
  </si>
  <si>
    <t>+41:06:02.00</t>
  </si>
  <si>
    <t>+03:32:07.00</t>
  </si>
  <si>
    <t>B9V+A</t>
  </si>
  <si>
    <t>-64:22:10.00</t>
  </si>
  <si>
    <t>-13:03:24.00</t>
  </si>
  <si>
    <t>+40:20:08.00</t>
  </si>
  <si>
    <t>-32:32:35.00</t>
  </si>
  <si>
    <t>+89:15:51.00</t>
  </si>
  <si>
    <t>F7:Ib</t>
  </si>
  <si>
    <t>-10:54:06.00</t>
  </si>
  <si>
    <t>+07:57:41.00</t>
  </si>
  <si>
    <t>+70:15:53.00</t>
  </si>
  <si>
    <t>+66:05:53.00</t>
  </si>
  <si>
    <t>-43:19:06.00</t>
  </si>
  <si>
    <t>M0-II</t>
  </si>
  <si>
    <t>+47:00:26.00</t>
  </si>
  <si>
    <t>-33:45:49.00</t>
  </si>
  <si>
    <t>+18:21:20.00</t>
  </si>
  <si>
    <t>-21:37:46.00</t>
  </si>
  <si>
    <t>+06:08:38.00</t>
  </si>
  <si>
    <t>-46:45:23.00</t>
  </si>
  <si>
    <t>-26:12:28.00</t>
  </si>
  <si>
    <t>+15:20:45.00</t>
  </si>
  <si>
    <t>+34:48:00.00</t>
  </si>
  <si>
    <t>+58:19:39.00</t>
  </si>
  <si>
    <t>K0Ib+</t>
  </si>
  <si>
    <t>-49:04:22.00</t>
  </si>
  <si>
    <t>-30:17:00.00</t>
  </si>
  <si>
    <t>+59:13:55.00</t>
  </si>
  <si>
    <t>-45:34:32.00</t>
  </si>
  <si>
    <t>-09:00:53.00</t>
  </si>
  <si>
    <t>-36:51:55.00</t>
  </si>
  <si>
    <t>+37:14:14.00</t>
  </si>
  <si>
    <t>-49:43:40.00</t>
  </si>
  <si>
    <t>-07:01:31.00</t>
  </si>
  <si>
    <t>+74:18:03.00</t>
  </si>
  <si>
    <t>+18:27:38.00</t>
  </si>
  <si>
    <t>-15:40:34.00</t>
  </si>
  <si>
    <t>+41:04:35.00</t>
  </si>
  <si>
    <t>-31:53:32.00</t>
  </si>
  <si>
    <t>K0-1I</t>
  </si>
  <si>
    <t>+48:43:22.00</t>
  </si>
  <si>
    <t>gK1</t>
  </si>
  <si>
    <t>+14:39:41.00</t>
  </si>
  <si>
    <t>+73:02:24.00</t>
  </si>
  <si>
    <t>+17:26:01.00</t>
  </si>
  <si>
    <t>+41:24:20.00</t>
  </si>
  <si>
    <t>-15:24:01.00</t>
  </si>
  <si>
    <t>-58:08:22.00</t>
  </si>
  <si>
    <t>+57:58:39.00</t>
  </si>
  <si>
    <t>-29:54:27.00</t>
  </si>
  <si>
    <t>+12:08:30.00</t>
  </si>
  <si>
    <t>+48:37:42.00</t>
  </si>
  <si>
    <t>K3-II</t>
  </si>
  <si>
    <t>+45:24:00.00</t>
  </si>
  <si>
    <t>-09:24:14.00</t>
  </si>
  <si>
    <t>-78:30:17.00</t>
  </si>
  <si>
    <t>-58:16:15.00</t>
  </si>
  <si>
    <t>+44:23:10.00</t>
  </si>
  <si>
    <t>+53:52:06.00</t>
  </si>
  <si>
    <t>-36:31:42.00</t>
  </si>
  <si>
    <t>-57:14:12.00</t>
  </si>
  <si>
    <t>-21:16:31.00</t>
  </si>
  <si>
    <t>-25:01:19.00</t>
  </si>
  <si>
    <t>+16:24:21.00</t>
  </si>
  <si>
    <t>+43:17:52.00</t>
  </si>
  <si>
    <t>gA9</t>
  </si>
  <si>
    <t>+40:34:37.00</t>
  </si>
  <si>
    <t>+68:02:35.00</t>
  </si>
  <si>
    <t>-53:26:20.00</t>
  </si>
  <si>
    <t>F5IV-</t>
  </si>
  <si>
    <t>+70:37:21.00</t>
  </si>
  <si>
    <t>+61:02:18.00</t>
  </si>
  <si>
    <t>+58:37:40.00</t>
  </si>
  <si>
    <t>+42:36:49.00</t>
  </si>
  <si>
    <t>+25:44:45.00</t>
  </si>
  <si>
    <t>+30:02:50.00</t>
  </si>
  <si>
    <t>-56:11:53.00</t>
  </si>
  <si>
    <t>-56:11:41.00</t>
  </si>
  <si>
    <t>+61:25:18.00</t>
  </si>
  <si>
    <t>+05:29:15.00</t>
  </si>
  <si>
    <t>+35:14:44.00</t>
  </si>
  <si>
    <t>B9IV-</t>
  </si>
  <si>
    <t>+60:33:04.00</t>
  </si>
  <si>
    <t>-11:19:29.00</t>
  </si>
  <si>
    <t>F5V+F</t>
  </si>
  <si>
    <t>+20:16:07.00</t>
  </si>
  <si>
    <t>-38:07:59.00</t>
  </si>
  <si>
    <t>+45:19:20.00</t>
  </si>
  <si>
    <t>+50:41:19.00</t>
  </si>
  <si>
    <t>-32:19:37.00</t>
  </si>
  <si>
    <t>-36:49:57.00</t>
  </si>
  <si>
    <t>+57:32:11.00</t>
  </si>
  <si>
    <t>-03:41:25.00</t>
  </si>
  <si>
    <t>K3II-</t>
  </si>
  <si>
    <t>-50:02:20.00</t>
  </si>
  <si>
    <t>+57:05:21.00</t>
  </si>
  <si>
    <t>+32:11:30.00</t>
  </si>
  <si>
    <t>+46:08:23.00</t>
  </si>
  <si>
    <t>-60:47:22.00</t>
  </si>
  <si>
    <t>-53:44:26.00</t>
  </si>
  <si>
    <t>-04:45:56.00</t>
  </si>
  <si>
    <t>+20:04:59.00</t>
  </si>
  <si>
    <t>-15:56:15.00</t>
  </si>
  <si>
    <t>+09:09:28.00</t>
  </si>
  <si>
    <t>+63:51:08.00</t>
  </si>
  <si>
    <t>-82:58:30.00</t>
  </si>
  <si>
    <t>-05:44:00.00</t>
  </si>
  <si>
    <t>-25:03:09.00</t>
  </si>
  <si>
    <t>+17:24:47.00</t>
  </si>
  <si>
    <t>-79:08:54.00</t>
  </si>
  <si>
    <t>G6-8I</t>
  </si>
  <si>
    <t>-27:20:57.00</t>
  </si>
  <si>
    <t>+46:13:47.00</t>
  </si>
  <si>
    <t>-50:48:59.00</t>
  </si>
  <si>
    <t>-53:31:19.00</t>
  </si>
  <si>
    <t>+37:57:10.00</t>
  </si>
  <si>
    <t>+16:57:20.00</t>
  </si>
  <si>
    <t>+32:41:25.00</t>
  </si>
  <si>
    <t>-41:45:36.00</t>
  </si>
  <si>
    <t>-84:46:11.00</t>
  </si>
  <si>
    <t>+47:53:49.00</t>
  </si>
  <si>
    <t>+03:41:08.00</t>
  </si>
  <si>
    <t>-37:09:35.00</t>
  </si>
  <si>
    <t>+51:56:00.00</t>
  </si>
  <si>
    <t>+22:16:31.00</t>
  </si>
  <si>
    <t>-10:41:11.00</t>
  </si>
  <si>
    <t>-31:04:22.00</t>
  </si>
  <si>
    <t>+55:08:51.00</t>
  </si>
  <si>
    <t>+11:02:36.00</t>
  </si>
  <si>
    <t>-38:24:14.00</t>
  </si>
  <si>
    <t>+50:47:34.00</t>
  </si>
  <si>
    <t>-47:48:59.00</t>
  </si>
  <si>
    <t>+51:28:29.00</t>
  </si>
  <si>
    <t>-10:20:06.00</t>
  </si>
  <si>
    <t>+55:35:53.00</t>
  </si>
  <si>
    <t>-50:12:22.00</t>
  </si>
  <si>
    <t>+63:40:12.00</t>
  </si>
  <si>
    <t>+29:34:44.00</t>
  </si>
  <si>
    <t>+19:17:45.00</t>
  </si>
  <si>
    <t>+19:17:37.00</t>
  </si>
  <si>
    <t>-16:55:45.00</t>
  </si>
  <si>
    <t>+68:41:07.00</t>
  </si>
  <si>
    <t>+03:11:15.00</t>
  </si>
  <si>
    <t>-80:10:36.00</t>
  </si>
  <si>
    <t>+40:42:07.00</t>
  </si>
  <si>
    <t>+37:07:42.00</t>
  </si>
  <si>
    <t>+20:48:29.00</t>
  </si>
  <si>
    <t>-38:35:41.00</t>
  </si>
  <si>
    <t>-46:18:09.00</t>
  </si>
  <si>
    <t>+37:16:40.00</t>
  </si>
  <si>
    <t>gM0</t>
  </si>
  <si>
    <t>+37:15:06.00</t>
  </si>
  <si>
    <t>-42:29:49.00</t>
  </si>
  <si>
    <t>+23:34:38.00</t>
  </si>
  <si>
    <t>+01:50:59.00</t>
  </si>
  <si>
    <t>F7V+G</t>
  </si>
  <si>
    <t>+61:41:53.00</t>
  </si>
  <si>
    <t>+41:41:40.00</t>
  </si>
  <si>
    <t>+17:49:03.00</t>
  </si>
  <si>
    <t>+27:48:16.00</t>
  </si>
  <si>
    <t>-22:31:37.00</t>
  </si>
  <si>
    <t>-51:36:32.00</t>
  </si>
  <si>
    <t>+64:37:17.00</t>
  </si>
  <si>
    <t>+49:12:15.00</t>
  </si>
  <si>
    <t>+23:35:46.00</t>
  </si>
  <si>
    <t>-67:38:50.00</t>
  </si>
  <si>
    <t>-60:51:41.00</t>
  </si>
  <si>
    <t>F0IV-</t>
  </si>
  <si>
    <t>+77:54:59.00</t>
  </si>
  <si>
    <t>-51:45:58.00</t>
  </si>
  <si>
    <t>-47:23:06.00</t>
  </si>
  <si>
    <t>+70:54:25.00</t>
  </si>
  <si>
    <t>-33:04:00.00</t>
  </si>
  <si>
    <t>+21:03:30.00</t>
  </si>
  <si>
    <t>+12:17:41.00</t>
  </si>
  <si>
    <t>+73:51:02.00</t>
  </si>
  <si>
    <t>+72:25:17.00</t>
  </si>
  <si>
    <t>+77:16:53.00</t>
  </si>
  <si>
    <t>+03:05:50.00</t>
  </si>
  <si>
    <t>-20:49:28.00</t>
  </si>
  <si>
    <t>-65:25:29.00</t>
  </si>
  <si>
    <t>-21:04:40.00</t>
  </si>
  <si>
    <t>+64:54:05.00</t>
  </si>
  <si>
    <t>-08:31:25.00</t>
  </si>
  <si>
    <t>-42:01:50.00</t>
  </si>
  <si>
    <t>+64:23:24.00</t>
  </si>
  <si>
    <t>+54:29:15.00</t>
  </si>
  <si>
    <t>-61:34:11.00</t>
  </si>
  <si>
    <t>+76:06:54.00</t>
  </si>
  <si>
    <t>-78:20:54.00</t>
  </si>
  <si>
    <t>F5-6I</t>
  </si>
  <si>
    <t>-30:00:06.00</t>
  </si>
  <si>
    <t>+02:45:49.00</t>
  </si>
  <si>
    <t>+81:17:45.00</t>
  </si>
  <si>
    <t>+65:06:12.00</t>
  </si>
  <si>
    <t>+33:17:02.00</t>
  </si>
  <si>
    <t>-66:03:59.00</t>
  </si>
  <si>
    <t>+13:28:36.00</t>
  </si>
  <si>
    <t>-44:42:49.00</t>
  </si>
  <si>
    <t>+42:19:47.00</t>
  </si>
  <si>
    <t>+42:19:51.00</t>
  </si>
  <si>
    <t>B8V+A</t>
  </si>
  <si>
    <t>+25:56:08.00</t>
  </si>
  <si>
    <t>-29:39:54.00</t>
  </si>
  <si>
    <t>+00:07:42.00</t>
  </si>
  <si>
    <t>-15:18:21.00</t>
  </si>
  <si>
    <t>+18:15:12.00</t>
  </si>
  <si>
    <t>-00:20:25.00</t>
  </si>
  <si>
    <t>G5II-</t>
  </si>
  <si>
    <t>-04:06:13.00</t>
  </si>
  <si>
    <t>-29:17:49.00</t>
  </si>
  <si>
    <t>+22:38:54.00</t>
  </si>
  <si>
    <t>+08:14:51.00</t>
  </si>
  <si>
    <t>+25:42:17.00</t>
  </si>
  <si>
    <t>+00:02:06.00</t>
  </si>
  <si>
    <t>+23:27:45.00</t>
  </si>
  <si>
    <t>+58:25:25.00</t>
  </si>
  <si>
    <t>+44:27:34.00</t>
  </si>
  <si>
    <t>+37:51:33.00</t>
  </si>
  <si>
    <t>A5IV-</t>
  </si>
  <si>
    <t>+53:50:35.00</t>
  </si>
  <si>
    <t>+34:59:14.00</t>
  </si>
  <si>
    <t>+25:56:23.00</t>
  </si>
  <si>
    <t>+17:13:28.00</t>
  </si>
  <si>
    <t>-17:46:46.00</t>
  </si>
  <si>
    <t>+74:01:40.00</t>
  </si>
  <si>
    <t>+57:38:45.00</t>
  </si>
  <si>
    <t>+39:02:22.00</t>
  </si>
  <si>
    <t>+39:02:35.00</t>
  </si>
  <si>
    <t>-24:20:45.00</t>
  </si>
  <si>
    <t>+19:30:01.00</t>
  </si>
  <si>
    <t>-43:31:00.00</t>
  </si>
  <si>
    <t>+25:56:13.00</t>
  </si>
  <si>
    <t>+31:31:35.00</t>
  </si>
  <si>
    <t>+08:34:11.00</t>
  </si>
  <si>
    <t>-43:48:56.00</t>
  </si>
  <si>
    <t>-50:49:28.00</t>
  </si>
  <si>
    <t>-10:03:08.00</t>
  </si>
  <si>
    <t>-01:49:31.00</t>
  </si>
  <si>
    <t>+66:31:28.00</t>
  </si>
  <si>
    <t>G0II-</t>
  </si>
  <si>
    <t>+58:33:40.00</t>
  </si>
  <si>
    <t>+30:18:11.00</t>
  </si>
  <si>
    <t>+44:13:54.00</t>
  </si>
  <si>
    <t>K3.5I</t>
  </si>
  <si>
    <t>+24:10:04.00</t>
  </si>
  <si>
    <t>+51:03:57.00</t>
  </si>
  <si>
    <t>+21:12:39.00</t>
  </si>
  <si>
    <t>+47:29:03.00</t>
  </si>
  <si>
    <t>+15:16:47.00</t>
  </si>
  <si>
    <t>+08:50:48.00</t>
  </si>
  <si>
    <t>-02:23:37.00</t>
  </si>
  <si>
    <t>-21:00:01.00</t>
  </si>
  <si>
    <t>-30:43:26.00</t>
  </si>
  <si>
    <t>+47:48:41.00</t>
  </si>
  <si>
    <t>+57:03:19.00</t>
  </si>
  <si>
    <t>+33:21:32.00</t>
  </si>
  <si>
    <t>+25:46:59.00</t>
  </si>
  <si>
    <t>+25:02:35.00</t>
  </si>
  <si>
    <t>-09:27:56.00</t>
  </si>
  <si>
    <t>-41:10:00.00</t>
  </si>
  <si>
    <t>+34:13:27.00</t>
  </si>
  <si>
    <t>+57:53:59.00</t>
  </si>
  <si>
    <t>+57:31:00.00</t>
  </si>
  <si>
    <t>+44:18:25.00</t>
  </si>
  <si>
    <t>M7-8S</t>
  </si>
  <si>
    <t>+33:50:50.00</t>
  </si>
  <si>
    <t>+23:46:04.00</t>
  </si>
  <si>
    <t>-06:25:20.00</t>
  </si>
  <si>
    <t>-67:50:30.00</t>
  </si>
  <si>
    <t>+64:20:14.00</t>
  </si>
  <si>
    <t>+19:54:04.00</t>
  </si>
  <si>
    <t>+47:22:48.00</t>
  </si>
  <si>
    <t>+46:28:21.00</t>
  </si>
  <si>
    <t>+01:45:28.00</t>
  </si>
  <si>
    <t>G0.5I</t>
  </si>
  <si>
    <t>+48:57:19.00</t>
  </si>
  <si>
    <t>-51:30:44.00</t>
  </si>
  <si>
    <t>B8V-I</t>
  </si>
  <si>
    <t>+28:38:33.00</t>
  </si>
  <si>
    <t>+23:10:04.00</t>
  </si>
  <si>
    <t>A1V+F</t>
  </si>
  <si>
    <t>+39:50:06.00</t>
  </si>
  <si>
    <t>-67:44:47.00</t>
  </si>
  <si>
    <t>+47:18:39.00</t>
  </si>
  <si>
    <t>+30:11:18.00</t>
  </si>
  <si>
    <t>-02:58:39.00</t>
  </si>
  <si>
    <t>M7III</t>
  </si>
  <si>
    <t>+50:09:05.00</t>
  </si>
  <si>
    <t>-25:56:44.00</t>
  </si>
  <si>
    <t>-04:20:44.00</t>
  </si>
  <si>
    <t>+55:50:44.00</t>
  </si>
  <si>
    <t>-41:50:54.00</t>
  </si>
  <si>
    <t>+41:23:47.00</t>
  </si>
  <si>
    <t>-55:56:41.00</t>
  </si>
  <si>
    <t>+00:23:45.00</t>
  </si>
  <si>
    <t>+55:21:52.00</t>
  </si>
  <si>
    <t>-00:53:06.00</t>
  </si>
  <si>
    <t>-10:46:40.00</t>
  </si>
  <si>
    <t>-17:39:44.00</t>
  </si>
  <si>
    <t>+50:00:24.00</t>
  </si>
  <si>
    <t>-23:48:59.00</t>
  </si>
  <si>
    <t>+56:36:36.00</t>
  </si>
  <si>
    <t>-18:21:16.00</t>
  </si>
  <si>
    <t>-43:12:00.00</t>
  </si>
  <si>
    <t>+50:16:43.00</t>
  </si>
  <si>
    <t>K4+II</t>
  </si>
  <si>
    <t>-37:34:35.00</t>
  </si>
  <si>
    <t>-51:05:32.00</t>
  </si>
  <si>
    <t>+10:36:38.00</t>
  </si>
  <si>
    <t>-25:50:51.00</t>
  </si>
  <si>
    <t>-02:46:48.00</t>
  </si>
  <si>
    <t>-68:39:34.00</t>
  </si>
  <si>
    <t>-40:50:26.00</t>
  </si>
  <si>
    <t>+67:24:09.00</t>
  </si>
  <si>
    <t>-12:17:26.00</t>
  </si>
  <si>
    <t>+50:34:11.00</t>
  </si>
  <si>
    <t>-15:20:28.00</t>
  </si>
  <si>
    <t>A6VpS</t>
  </si>
  <si>
    <t>+27:00:48.00</t>
  </si>
  <si>
    <t>+31:48:05.00</t>
  </si>
  <si>
    <t>-20:02:34.00</t>
  </si>
  <si>
    <t>-60:18:43.00</t>
  </si>
  <si>
    <t>-73:38:45.00</t>
  </si>
  <si>
    <t>+55:32:11.00</t>
  </si>
  <si>
    <t>A2pSh</t>
  </si>
  <si>
    <t>+29:40:10.00</t>
  </si>
  <si>
    <t>+08:27:36.00</t>
  </si>
  <si>
    <t>+01:57:39.00</t>
  </si>
  <si>
    <t>+29:55:55.00</t>
  </si>
  <si>
    <t>-47:42:14.00</t>
  </si>
  <si>
    <t>-66:29:41.00</t>
  </si>
  <si>
    <t>+23:28:08.00</t>
  </si>
  <si>
    <t>-33:48:40.00</t>
  </si>
  <si>
    <t>+09:33:57.00</t>
  </si>
  <si>
    <t>+33:50:02.00</t>
  </si>
  <si>
    <t>-31:06:09.00</t>
  </si>
  <si>
    <t>+25:14:06.00</t>
  </si>
  <si>
    <t>+19:51:19.00</t>
  </si>
  <si>
    <t>-22:40:58.00</t>
  </si>
  <si>
    <t>+17:42:14.00</t>
  </si>
  <si>
    <t>+00:15:19.00</t>
  </si>
  <si>
    <t>-25:11:11.00</t>
  </si>
  <si>
    <t>dA9n</t>
  </si>
  <si>
    <t>-64:17:59.00</t>
  </si>
  <si>
    <t>-22:32:44.00</t>
  </si>
  <si>
    <t>+36:08:50.00</t>
  </si>
  <si>
    <t>+02:16:02.00</t>
  </si>
  <si>
    <t>+34:32:33.00</t>
  </si>
  <si>
    <t>-01:02:06.00</t>
  </si>
  <si>
    <t>gG3</t>
  </si>
  <si>
    <t>-15:14:41.00</t>
  </si>
  <si>
    <t>+15:02:05.00</t>
  </si>
  <si>
    <t>-36:25:39.00</t>
  </si>
  <si>
    <t>+72:49:06.00</t>
  </si>
  <si>
    <t>-34:39:00.00</t>
  </si>
  <si>
    <t>-20:00:07.00</t>
  </si>
  <si>
    <t>+39:39:52.00</t>
  </si>
  <si>
    <t>+65:44:44.00</t>
  </si>
  <si>
    <t>+37:18:44.00</t>
  </si>
  <si>
    <t>-28:13:57.00</t>
  </si>
  <si>
    <t>+34:41:15.00</t>
  </si>
  <si>
    <t>+07:28:17.00</t>
  </si>
  <si>
    <t>-07:51:34.00</t>
  </si>
  <si>
    <t>+06:53:13.00</t>
  </si>
  <si>
    <t>+05:35:36.00</t>
  </si>
  <si>
    <t>-51:05:37.00</t>
  </si>
  <si>
    <t>+38:43:58.00</t>
  </si>
  <si>
    <t>+31:36:27.00</t>
  </si>
  <si>
    <t>+34:15:50.00</t>
  </si>
  <si>
    <t>-07:49:54.00</t>
  </si>
  <si>
    <t>+39:53:45.00</t>
  </si>
  <si>
    <t>+32:53:31.00</t>
  </si>
  <si>
    <t>-62:35:13.00</t>
  </si>
  <si>
    <t>+12:26:51.00</t>
  </si>
  <si>
    <t>+24:38:54.00</t>
  </si>
  <si>
    <t>+24:38:51.00</t>
  </si>
  <si>
    <t>+07:43:47.00</t>
  </si>
  <si>
    <t>-30:02:41.00</t>
  </si>
  <si>
    <t>+37:43:36.00</t>
  </si>
  <si>
    <t>+38:05:22.00</t>
  </si>
  <si>
    <t>+07:41:43.00</t>
  </si>
  <si>
    <t>-03:23:46.00</t>
  </si>
  <si>
    <t>gG5</t>
  </si>
  <si>
    <t>-34:34:42.00</t>
  </si>
  <si>
    <t>+21:57:41.00</t>
  </si>
  <si>
    <t>+81:26:54.00</t>
  </si>
  <si>
    <t>G8pBa</t>
  </si>
  <si>
    <t>+03:26:35.00</t>
  </si>
  <si>
    <t>-79:06:34.00</t>
  </si>
  <si>
    <t>-30:11:39.00</t>
  </si>
  <si>
    <t>-52:32:35.00</t>
  </si>
  <si>
    <t>+00:19:43.00</t>
  </si>
  <si>
    <t>-37:59:26.00</t>
  </si>
  <si>
    <t>-11:52:20.00</t>
  </si>
  <si>
    <t>+27:03:39.00</t>
  </si>
  <si>
    <t>+06:06:43.00</t>
  </si>
  <si>
    <t>-09:27:11.00</t>
  </si>
  <si>
    <t>+55:06:21.00</t>
  </si>
  <si>
    <t>-30:38:02.00</t>
  </si>
  <si>
    <t>+53:31:34.00</t>
  </si>
  <si>
    <t>+40:11:38.00</t>
  </si>
  <si>
    <t>-42:53:30.00</t>
  </si>
  <si>
    <t>-00:41:45.00</t>
  </si>
  <si>
    <t>+67:49:29.00</t>
  </si>
  <si>
    <t>+48:15:56.00</t>
  </si>
  <si>
    <t>+20:00:42.00</t>
  </si>
  <si>
    <t>-39:51:20.00</t>
  </si>
  <si>
    <t>-03:12:48.00</t>
  </si>
  <si>
    <t>-14:32:58.00</t>
  </si>
  <si>
    <t>+10:44:30.00</t>
  </si>
  <si>
    <t>-64:16:55.00</t>
  </si>
  <si>
    <t>+49:13:42.00</t>
  </si>
  <si>
    <t>+44:17:49.00</t>
  </si>
  <si>
    <t>G0Ib-</t>
  </si>
  <si>
    <t>+27:42:26.00</t>
  </si>
  <si>
    <t>-54:33:00.00</t>
  </si>
  <si>
    <t>+25:38:17.00</t>
  </si>
  <si>
    <t>+03:14:09.00</t>
  </si>
  <si>
    <t>-38:23:02.00</t>
  </si>
  <si>
    <t>-68:16:01.00</t>
  </si>
  <si>
    <t>-46:31:28.00</t>
  </si>
  <si>
    <t>+17:45:50.00</t>
  </si>
  <si>
    <t>+15:18:42.00</t>
  </si>
  <si>
    <t>-50:48:01.00</t>
  </si>
  <si>
    <t>-13:51:31.00</t>
  </si>
  <si>
    <t>+12:26:45.00</t>
  </si>
  <si>
    <t>+10:06:51.00</t>
  </si>
  <si>
    <t>-40:31:39.00</t>
  </si>
  <si>
    <t>+69:38:03.00</t>
  </si>
  <si>
    <t>+04:42:42.00</t>
  </si>
  <si>
    <t>gF0</t>
  </si>
  <si>
    <t>-32:31:30.00</t>
  </si>
  <si>
    <t>-18:34:21.00</t>
  </si>
  <si>
    <t>+35:59:01.00</t>
  </si>
  <si>
    <t>+35:33:18.00</t>
  </si>
  <si>
    <t>-52:34:14.00</t>
  </si>
  <si>
    <t>-46:17:14.00</t>
  </si>
  <si>
    <t>-66:42:52.00</t>
  </si>
  <si>
    <t>+29:14:50.00</t>
  </si>
  <si>
    <t>+57:05:03.00</t>
  </si>
  <si>
    <t>-21:38:23.00</t>
  </si>
  <si>
    <t>-22:29:08.00</t>
  </si>
  <si>
    <t>+18:17:01.00</t>
  </si>
  <si>
    <t>+68:53:19.00</t>
  </si>
  <si>
    <t>F5:Ib</t>
  </si>
  <si>
    <t>+25:11:17.00</t>
  </si>
  <si>
    <t>+37:19:34.00</t>
  </si>
  <si>
    <t>-12:27:38.00</t>
  </si>
  <si>
    <t>-63:42:16.00</t>
  </si>
  <si>
    <t>+55:53:44.00</t>
  </si>
  <si>
    <t>K3-Ib</t>
  </si>
  <si>
    <t>-35:33:03.00</t>
  </si>
  <si>
    <t>+17:27:51.00</t>
  </si>
  <si>
    <t>-67:37:00.00</t>
  </si>
  <si>
    <t>A2IV-</t>
  </si>
  <si>
    <t>+27:15:38.00</t>
  </si>
  <si>
    <t>+58:18:53.00</t>
  </si>
  <si>
    <t>+38:19:07.00</t>
  </si>
  <si>
    <t>-32:24:21.00</t>
  </si>
  <si>
    <t>+46:50:31.00</t>
  </si>
  <si>
    <t>+35:03:35.00</t>
  </si>
  <si>
    <t>K5+II</t>
  </si>
  <si>
    <t>-24:33:37.00</t>
  </si>
  <si>
    <t>-27:56:30.00</t>
  </si>
  <si>
    <t>+52:59:52.00</t>
  </si>
  <si>
    <t>+15:04:55.00</t>
  </si>
  <si>
    <t>-35:50:37.00</t>
  </si>
  <si>
    <t>+48:34:10.00</t>
  </si>
  <si>
    <t>-21:00:15.00</t>
  </si>
  <si>
    <t>-35:40:34.00</t>
  </si>
  <si>
    <t>-62:48:24.00</t>
  </si>
  <si>
    <t>-39:55:54.00</t>
  </si>
  <si>
    <t>+52:45:45.00</t>
  </si>
  <si>
    <t>+38:20:15.00</t>
  </si>
  <si>
    <t>+16:29:00.00</t>
  </si>
  <si>
    <t>-12:46:10.00</t>
  </si>
  <si>
    <t>-30:48:52.00</t>
  </si>
  <si>
    <t>F8IV-</t>
  </si>
  <si>
    <t>-09:26:28.00</t>
  </si>
  <si>
    <t>+61:31:16.00</t>
  </si>
  <si>
    <t>+64:19:57.00</t>
  </si>
  <si>
    <t>-22:22:35.00</t>
  </si>
  <si>
    <t>-38:26:13.00</t>
  </si>
  <si>
    <t>+51:15:39.00</t>
  </si>
  <si>
    <t>+47:09:50.00</t>
  </si>
  <si>
    <t>-62:54:35.00</t>
  </si>
  <si>
    <t>+18:19:54.00</t>
  </si>
  <si>
    <t>M6-II</t>
  </si>
  <si>
    <t>-49:53:25.00</t>
  </si>
  <si>
    <t>+18:01:23.00</t>
  </si>
  <si>
    <t>+08:22:54.00</t>
  </si>
  <si>
    <t>-50:52:17.00</t>
  </si>
  <si>
    <t>-75:04:01.00</t>
  </si>
  <si>
    <t>+31:56:03.00</t>
  </si>
  <si>
    <t>-08:53:53.00</t>
  </si>
  <si>
    <t>K1-II</t>
  </si>
  <si>
    <t>-03:42:44.00</t>
  </si>
  <si>
    <t>+38:36:54.00</t>
  </si>
  <si>
    <t>+04:30:04.00</t>
  </si>
  <si>
    <t>+20:40:07.00</t>
  </si>
  <si>
    <t>+39:39:46.00</t>
  </si>
  <si>
    <t>-64:26:08.00</t>
  </si>
  <si>
    <t>+79:25:07.00</t>
  </si>
  <si>
    <t>+35:10:59.00</t>
  </si>
  <si>
    <t>-23:51:43.00</t>
  </si>
  <si>
    <t>-29:51:19.00</t>
  </si>
  <si>
    <t>+47:13:15.00</t>
  </si>
  <si>
    <t>G5:II</t>
  </si>
  <si>
    <t>+41:01:59.00</t>
  </si>
  <si>
    <t>+21:20:25.00</t>
  </si>
  <si>
    <t>-23:36:22.00</t>
  </si>
  <si>
    <t>+52:21:06.00</t>
  </si>
  <si>
    <t>+52:21:08.00</t>
  </si>
  <si>
    <t>-02:46:57.00</t>
  </si>
  <si>
    <t>-38:11:28.00</t>
  </si>
  <si>
    <t>+38:07:54.00</t>
  </si>
  <si>
    <t>-09:46:35.00</t>
  </si>
  <si>
    <t>+08:54:27.00</t>
  </si>
  <si>
    <t>-40:18:17.00</t>
  </si>
  <si>
    <t>-40:18:16.00</t>
  </si>
  <si>
    <t>-02:27:54.00</t>
  </si>
  <si>
    <t>-28:54:25.00</t>
  </si>
  <si>
    <t>-25:16:27.00</t>
  </si>
  <si>
    <t>+10:52:13.00</t>
  </si>
  <si>
    <t>-32:30:26.00</t>
  </si>
  <si>
    <t>-02:52:43.00</t>
  </si>
  <si>
    <t>+26:27:44.00</t>
  </si>
  <si>
    <t>+81:28:14.00</t>
  </si>
  <si>
    <t>-07:39:46.00</t>
  </si>
  <si>
    <t>+05:20:10.00</t>
  </si>
  <si>
    <t>-64:04:17.00</t>
  </si>
  <si>
    <t>A3-5I</t>
  </si>
  <si>
    <t>+04:21:10.00</t>
  </si>
  <si>
    <t>+04:05:23.00</t>
  </si>
  <si>
    <t>M1.5I</t>
  </si>
  <si>
    <t>-09:57:41.00</t>
  </si>
  <si>
    <t>-06:29:41.00</t>
  </si>
  <si>
    <t>G0IV-</t>
  </si>
  <si>
    <t>-28:05:30.00</t>
  </si>
  <si>
    <t>+53:30:23.00</t>
  </si>
  <si>
    <t>+28:16:11.00</t>
  </si>
  <si>
    <t>-07:41:07.00</t>
  </si>
  <si>
    <t>+56:42:21.00</t>
  </si>
  <si>
    <t>-23:37:28.00</t>
  </si>
  <si>
    <t>+56:04:07.00</t>
  </si>
  <si>
    <t>+38:50:25.00</t>
  </si>
  <si>
    <t>+64:03:28.00</t>
  </si>
  <si>
    <t>+40:34:57.00</t>
  </si>
  <si>
    <t>+15:51:22.00</t>
  </si>
  <si>
    <t>-07:36:03.00</t>
  </si>
  <si>
    <t>+01:51:49.00</t>
  </si>
  <si>
    <t>+25:15:19.00</t>
  </si>
  <si>
    <t>-46:58:30.00</t>
  </si>
  <si>
    <t>+52:12:48.00</t>
  </si>
  <si>
    <t>+13:11:14.00</t>
  </si>
  <si>
    <t>+74:23:37.00</t>
  </si>
  <si>
    <t>+47:18:30.00</t>
  </si>
  <si>
    <t>-59:44:16.00</t>
  </si>
  <si>
    <t>-06:05:19.00</t>
  </si>
  <si>
    <t>+40:57:20.00</t>
  </si>
  <si>
    <t>+49:36:48.00</t>
  </si>
  <si>
    <t>+17:52:48.00</t>
  </si>
  <si>
    <t>-71:54:09.00</t>
  </si>
  <si>
    <t>+18:47:42.00</t>
  </si>
  <si>
    <t>+44:51:26.00</t>
  </si>
  <si>
    <t>+08:28:15.00</t>
  </si>
  <si>
    <t>-27:49:52.00</t>
  </si>
  <si>
    <t>+29:04:37.00</t>
  </si>
  <si>
    <t>+27:49:12.00</t>
  </si>
  <si>
    <t>+26:53:47.00</t>
  </si>
  <si>
    <t>+39:36:42.00</t>
  </si>
  <si>
    <t>+11:52:21.00</t>
  </si>
  <si>
    <t>+47:43:33.00</t>
  </si>
  <si>
    <t>+42:22:34.00</t>
  </si>
  <si>
    <t>+19:43:36.00</t>
  </si>
  <si>
    <t>+13:02:52.00</t>
  </si>
  <si>
    <t>-23:44:18.00</t>
  </si>
  <si>
    <t>+27:15:25.00</t>
  </si>
  <si>
    <t>-03:48:42.00</t>
  </si>
  <si>
    <t>+48:10:37.00</t>
  </si>
  <si>
    <t>-16:01:31.00</t>
  </si>
  <si>
    <t>+06:39:39.00</t>
  </si>
  <si>
    <t>-69:15:56.00</t>
  </si>
  <si>
    <t>-48:44:03.00</t>
  </si>
  <si>
    <t>+77:44:05.00</t>
  </si>
  <si>
    <t>-01:11:46.00</t>
  </si>
  <si>
    <t>-28:59:13.00</t>
  </si>
  <si>
    <t>+57:08:27.00</t>
  </si>
  <si>
    <t>+84:54:40.00</t>
  </si>
  <si>
    <t>G3IIp</t>
  </si>
  <si>
    <t>+42:30:14.00</t>
  </si>
  <si>
    <t>+65:39:31.00</t>
  </si>
  <si>
    <t>-44:25:11.00</t>
  </si>
  <si>
    <t>+50:56:16.00</t>
  </si>
  <si>
    <t>G6Ib-</t>
  </si>
  <si>
    <t>-35:56:38.00</t>
  </si>
  <si>
    <t>+30:33:24.00</t>
  </si>
  <si>
    <t>+21:02:40.00</t>
  </si>
  <si>
    <t>+45:20:45.00</t>
  </si>
  <si>
    <t>-29:48:15.00</t>
  </si>
  <si>
    <t>K1IIC</t>
  </si>
  <si>
    <t>+32:51:23.00</t>
  </si>
  <si>
    <t>F4V v</t>
  </si>
  <si>
    <t>+34:41:19.00</t>
  </si>
  <si>
    <t>-57:19:18.00</t>
  </si>
  <si>
    <t>+32:11:01.00</t>
  </si>
  <si>
    <t>+40:29:00.00</t>
  </si>
  <si>
    <t>B9VpS</t>
  </si>
  <si>
    <t>-26:06:01.00</t>
  </si>
  <si>
    <t>-78:59:22.00</t>
  </si>
  <si>
    <t>F2II-</t>
  </si>
  <si>
    <t>+44:01:30.00</t>
  </si>
  <si>
    <t>-05:55:07.00</t>
  </si>
  <si>
    <t>-08:49:11.00</t>
  </si>
  <si>
    <t>+65:39:08.00</t>
  </si>
  <si>
    <t>+39:17:00.00</t>
  </si>
  <si>
    <t>+50:13:20.00</t>
  </si>
  <si>
    <t>-09:09:16.00</t>
  </si>
  <si>
    <t>+50:05:42.00</t>
  </si>
  <si>
    <t>-30:49:39.00</t>
  </si>
  <si>
    <t>+34:13:22.00</t>
  </si>
  <si>
    <t>K2IIC</t>
  </si>
  <si>
    <t>-00:55:49.00</t>
  </si>
  <si>
    <t>-28:47:49.00</t>
  </si>
  <si>
    <t>F3V+A</t>
  </si>
  <si>
    <t>-22:30:41.00</t>
  </si>
  <si>
    <t>+27:04:16.00</t>
  </si>
  <si>
    <t>+03:22:13.00</t>
  </si>
  <si>
    <t>-18:33:35.00</t>
  </si>
  <si>
    <t>-47:45:06.00</t>
  </si>
  <si>
    <t>+29:02:54.00</t>
  </si>
  <si>
    <t>+25:39:46.00</t>
  </si>
  <si>
    <t>+49:04:15.00</t>
  </si>
  <si>
    <t>+43:19:46.00</t>
  </si>
  <si>
    <t>-21:45:28.00</t>
  </si>
  <si>
    <t>M3.5I</t>
  </si>
  <si>
    <t>-24:07:23.00</t>
  </si>
  <si>
    <t>+21:08:49.00</t>
  </si>
  <si>
    <t>-62:34:31.00</t>
  </si>
  <si>
    <t>+03:40:32.00</t>
  </si>
  <si>
    <t>-43:04:11.00</t>
  </si>
  <si>
    <t>+64:35:10.00</t>
  </si>
  <si>
    <t>-62:30:23.00</t>
  </si>
  <si>
    <t>+49:12:48.00</t>
  </si>
  <si>
    <t>+27:36:27.00</t>
  </si>
  <si>
    <t>-26:36:23.00</t>
  </si>
  <si>
    <t>-66:55:37.00</t>
  </si>
  <si>
    <t>+20:44:31.00</t>
  </si>
  <si>
    <t>-23:38:07.00</t>
  </si>
  <si>
    <t>G6.5I</t>
  </si>
  <si>
    <t>+49:51:40.00</t>
  </si>
  <si>
    <t>-25:35:16.00</t>
  </si>
  <si>
    <t>+33:32:09.00</t>
  </si>
  <si>
    <t>+53:55:18.00</t>
  </si>
  <si>
    <t>-47:46:37.00</t>
  </si>
  <si>
    <t>+24:43:27.00</t>
  </si>
  <si>
    <t>+04:52:55.00</t>
  </si>
  <si>
    <t>-07:47:39.00</t>
  </si>
  <si>
    <t>-77:23:18.00</t>
  </si>
  <si>
    <t>+41:15:26.00</t>
  </si>
  <si>
    <t>+20:48:13.00</t>
  </si>
  <si>
    <t>+12:37:46.00</t>
  </si>
  <si>
    <t>+49:07:15.00</t>
  </si>
  <si>
    <t>+09:01:44.00</t>
  </si>
  <si>
    <t>-32:42:26.00</t>
  </si>
  <si>
    <t>+71:51:50.00</t>
  </si>
  <si>
    <t>+60:15:20.00</t>
  </si>
  <si>
    <t>+49:03:46.00</t>
  </si>
  <si>
    <t>+59:56:25.00</t>
  </si>
  <si>
    <t>+18:45:23.00</t>
  </si>
  <si>
    <t>+49:50:54.00</t>
  </si>
  <si>
    <t>+09:43:58.00</t>
  </si>
  <si>
    <t>+12:44:06.00</t>
  </si>
  <si>
    <t>+58:52:43.00</t>
  </si>
  <si>
    <t>+33:48:27.00</t>
  </si>
  <si>
    <t>-35:55:15.00</t>
  </si>
  <si>
    <t>+59:21:58.00</t>
  </si>
  <si>
    <t>+49:30:32.00</t>
  </si>
  <si>
    <t>-27:19:03.00</t>
  </si>
  <si>
    <t>+55:27:07.00</t>
  </si>
  <si>
    <t>+46:56:16.00</t>
  </si>
  <si>
    <t>+22:48:15.00</t>
  </si>
  <si>
    <t>-41:38:13.00</t>
  </si>
  <si>
    <t>-11:17:12.00</t>
  </si>
  <si>
    <t>+48:06:13.00</t>
  </si>
  <si>
    <t>+47:59:43.00</t>
  </si>
  <si>
    <t>-69:37:29.00</t>
  </si>
  <si>
    <t>G0-5+</t>
  </si>
  <si>
    <t>-35:40:53.00</t>
  </si>
  <si>
    <t>+73:20:49.00</t>
  </si>
  <si>
    <t>+49:12:35.00</t>
  </si>
  <si>
    <t>-35:51:12.00</t>
  </si>
  <si>
    <t>+49:24:03.00</t>
  </si>
  <si>
    <t>-06:48:18.00</t>
  </si>
  <si>
    <t>+11:20:11.00</t>
  </si>
  <si>
    <t>-12:40:29.00</t>
  </si>
  <si>
    <t>+48:01:25.00</t>
  </si>
  <si>
    <t>-69:20:11.00</t>
  </si>
  <si>
    <t>F3-5I</t>
  </si>
  <si>
    <t>+27:34:19.00</t>
  </si>
  <si>
    <t>+12:56:12.00</t>
  </si>
  <si>
    <t>+06:11:19.00</t>
  </si>
  <si>
    <t>+58:45:54.00</t>
  </si>
  <si>
    <t>+46:03:25.00</t>
  </si>
  <si>
    <t>-05:04:31.00</t>
  </si>
  <si>
    <t>+57:52:08.00</t>
  </si>
  <si>
    <t>+44:51:20.00</t>
  </si>
  <si>
    <t>+54:58:29.00</t>
  </si>
  <si>
    <t>+35:27:42.00</t>
  </si>
  <si>
    <t>-42:38:03.00</t>
  </si>
  <si>
    <t>-41:22:12.00</t>
  </si>
  <si>
    <t>+60:02:28.00</t>
  </si>
  <si>
    <t>+39:53:58.00</t>
  </si>
  <si>
    <t>+09:22:25.00</t>
  </si>
  <si>
    <t>+75:44:23.00</t>
  </si>
  <si>
    <t>-47:22:31.00</t>
  </si>
  <si>
    <t>-25:36:51.00</t>
  </si>
  <si>
    <t>-62:56:15.00</t>
  </si>
  <si>
    <t>-09:27:30.00</t>
  </si>
  <si>
    <t>+17:49:58.00</t>
  </si>
  <si>
    <t>K1IVF</t>
  </si>
  <si>
    <t>+24:27:52.00</t>
  </si>
  <si>
    <t>A3V+A</t>
  </si>
  <si>
    <t>+48:11:34.00</t>
  </si>
  <si>
    <t>-21:37:58.00</t>
  </si>
  <si>
    <t>B8V+B</t>
  </si>
  <si>
    <t>+06:25:04.00</t>
  </si>
  <si>
    <t>-50:22:43.00</t>
  </si>
  <si>
    <t>-09:52:07.00</t>
  </si>
  <si>
    <t>-66:29:23.00</t>
  </si>
  <si>
    <t>-31:04:49.00</t>
  </si>
  <si>
    <t>+56:55:58.00</t>
  </si>
  <si>
    <t>-31:52:29.00</t>
  </si>
  <si>
    <t>-61:01:01.00</t>
  </si>
  <si>
    <t>+42:34:59.00</t>
  </si>
  <si>
    <t>-11:11:37.00</t>
  </si>
  <si>
    <t>gG7</t>
  </si>
  <si>
    <t>+00:35:16.00</t>
  </si>
  <si>
    <t>-17:28:01.00</t>
  </si>
  <si>
    <t>+00:24:06.00</t>
  </si>
  <si>
    <t>F9IV-</t>
  </si>
  <si>
    <t>+15:25:51.00</t>
  </si>
  <si>
    <t>+20:54:57.00</t>
  </si>
  <si>
    <t>Am,A5</t>
  </si>
  <si>
    <t>-65:45:52.00</t>
  </si>
  <si>
    <t>+63:13:00.00</t>
  </si>
  <si>
    <t>S3.5/</t>
  </si>
  <si>
    <t>-40:16:29.00</t>
  </si>
  <si>
    <t>+86:37:34.00</t>
  </si>
  <si>
    <t>-07:23:30.00</t>
  </si>
  <si>
    <t>-78:21:07.00</t>
  </si>
  <si>
    <t>+16:32:12.00</t>
  </si>
  <si>
    <t>-05:37:34.00</t>
  </si>
  <si>
    <t>+59:58:10.00</t>
  </si>
  <si>
    <t>+37:34:48.00</t>
  </si>
  <si>
    <t>-27:56:35.00</t>
  </si>
  <si>
    <t>+03:03:25.00</t>
  </si>
  <si>
    <t>-03:23:35.00</t>
  </si>
  <si>
    <t>-10:26:14.00</t>
  </si>
  <si>
    <t>+25:19:46.00</t>
  </si>
  <si>
    <t>-01:07:14.00</t>
  </si>
  <si>
    <t>-15:13:36.00</t>
  </si>
  <si>
    <t>-05:12:38.00</t>
  </si>
  <si>
    <t>+47:47:15.00</t>
  </si>
  <si>
    <t>+33:57:54.00</t>
  </si>
  <si>
    <t>+67:12:06.00</t>
  </si>
  <si>
    <t>-11:48:11.00</t>
  </si>
  <si>
    <t>+19:42:01.00</t>
  </si>
  <si>
    <t>+48:31:25.00</t>
  </si>
  <si>
    <t>-19:35:05.00</t>
  </si>
  <si>
    <t>+63:20:42.00</t>
  </si>
  <si>
    <t>+46:05:59.00</t>
  </si>
  <si>
    <t>+32:17:18.00</t>
  </si>
  <si>
    <t>+19:39:54.00</t>
  </si>
  <si>
    <t>+36:27:36.00</t>
  </si>
  <si>
    <t>-31:56:18.00</t>
  </si>
  <si>
    <t>+42:34:43.00</t>
  </si>
  <si>
    <t>-09:45:48.00</t>
  </si>
  <si>
    <t>+20:55:43.00</t>
  </si>
  <si>
    <t>+70:52:16.00</t>
  </si>
  <si>
    <t>-10:29:08.00</t>
  </si>
  <si>
    <t>+24:17:22.00</t>
  </si>
  <si>
    <t>+45:40:55.00</t>
  </si>
  <si>
    <t>+24:06:48.00</t>
  </si>
  <si>
    <t>-37:18:49.00</t>
  </si>
  <si>
    <t>+24:50:21.00</t>
  </si>
  <si>
    <t>+24:28:02.00</t>
  </si>
  <si>
    <t>-01:09:47.00</t>
  </si>
  <si>
    <t>+55:55:21.00</t>
  </si>
  <si>
    <t>+71:19:56.00</t>
  </si>
  <si>
    <t>+24:22:04.00</t>
  </si>
  <si>
    <t>-00:17:48.00</t>
  </si>
  <si>
    <t>+24:33:17.00</t>
  </si>
  <si>
    <t>+24:31:41.00</t>
  </si>
  <si>
    <t>+06:03:00.00</t>
  </si>
  <si>
    <t>-78:19:23.00</t>
  </si>
  <si>
    <t>+65:31:34.00</t>
  </si>
  <si>
    <t>+23:56:54.00</t>
  </si>
  <si>
    <t>-40:39:37.00</t>
  </si>
  <si>
    <t>+63:17:50.00</t>
  </si>
  <si>
    <t>+06:48:11.00</t>
  </si>
  <si>
    <t>+50:44:12.00</t>
  </si>
  <si>
    <t>+57:07:05.00</t>
  </si>
  <si>
    <t>-12:06:06.00</t>
  </si>
  <si>
    <t>+33:36:00.00</t>
  </si>
  <si>
    <t>+32:11:42.00</t>
  </si>
  <si>
    <t>+24:06:18.00</t>
  </si>
  <si>
    <t>+68:30:27.00</t>
  </si>
  <si>
    <t>-48:03:41.00</t>
  </si>
  <si>
    <t>-54:16:26.00</t>
  </si>
  <si>
    <t>-47:21:35.00</t>
  </si>
  <si>
    <t>+43:57:47.00</t>
  </si>
  <si>
    <t>-29:20:17.00</t>
  </si>
  <si>
    <t>+23:25:16.00</t>
  </si>
  <si>
    <t>-23:14:59.00</t>
  </si>
  <si>
    <t>+11:08:36.00</t>
  </si>
  <si>
    <t>B3V+F</t>
  </si>
  <si>
    <t>-64:48:25.00</t>
  </si>
  <si>
    <t>K2+II</t>
  </si>
  <si>
    <t>+44:58:04.00</t>
  </si>
  <si>
    <t>+33:05:29.00</t>
  </si>
  <si>
    <t>+24:03:12.00</t>
  </si>
  <si>
    <t>-29:54:07.00</t>
  </si>
  <si>
    <t>+24:08:12.00</t>
  </si>
  <si>
    <t>-23:52:29.00</t>
  </si>
  <si>
    <t>+00:13:40.00</t>
  </si>
  <si>
    <t>+23:42:42.00</t>
  </si>
  <si>
    <t>-30:10:04.00</t>
  </si>
  <si>
    <t>+22:14:40.00</t>
  </si>
  <si>
    <t>-36:06:21.00</t>
  </si>
  <si>
    <t>-20:54:11.00</t>
  </si>
  <si>
    <t>+25:34:46.00</t>
  </si>
  <si>
    <t>-37:37:20.00</t>
  </si>
  <si>
    <t>-37:37:14.00</t>
  </si>
  <si>
    <t>+34:21:33.00</t>
  </si>
  <si>
    <t>+57:58:30.00</t>
  </si>
  <si>
    <t>+22:01:54.00</t>
  </si>
  <si>
    <t>+13:02:45.00</t>
  </si>
  <si>
    <t>-36:12:01.00</t>
  </si>
  <si>
    <t>G9II-</t>
  </si>
  <si>
    <t>+71:49:18.00</t>
  </si>
  <si>
    <t>+31:10:06.00</t>
  </si>
  <si>
    <t>+48:39:02.00</t>
  </si>
  <si>
    <t>+06:32:05.00</t>
  </si>
  <si>
    <t>-36:25:31.00</t>
  </si>
  <si>
    <t>+17:19:37.00</t>
  </si>
  <si>
    <t>-05:21:41.00</t>
  </si>
  <si>
    <t>+31:53:01.00</t>
  </si>
  <si>
    <t>+63:04:20.00</t>
  </si>
  <si>
    <t>+61:06:32.00</t>
  </si>
  <si>
    <t>K3I-I</t>
  </si>
  <si>
    <t>-18:26:04.00</t>
  </si>
  <si>
    <t>gK+F</t>
  </si>
  <si>
    <t>+47:52:17.00</t>
  </si>
  <si>
    <t>-74:14:20.00</t>
  </si>
  <si>
    <t>+31:02:45.00</t>
  </si>
  <si>
    <t>O9.5e</t>
  </si>
  <si>
    <t>+50:41:43.00</t>
  </si>
  <si>
    <t>-02:57:10.00</t>
  </si>
  <si>
    <t>-02:57:17.00</t>
  </si>
  <si>
    <t>-24:36:45.00</t>
  </si>
  <si>
    <t>-34:43:56.00</t>
  </si>
  <si>
    <t>+35:04:52.00</t>
  </si>
  <si>
    <t>-46:53:37.00</t>
  </si>
  <si>
    <t>-12:05:57.00</t>
  </si>
  <si>
    <t>+22:28:41.00</t>
  </si>
  <si>
    <t>-40:21:26.00</t>
  </si>
  <si>
    <t>+40:00:37.00</t>
  </si>
  <si>
    <t>+23:10:32.00</t>
  </si>
  <si>
    <t>+24:27:43.00</t>
  </si>
  <si>
    <t>+34:48:52.00</t>
  </si>
  <si>
    <t>+06:02:24.00</t>
  </si>
  <si>
    <t>-09:45:03.00</t>
  </si>
  <si>
    <t>-52:41:26.00</t>
  </si>
  <si>
    <t>+35:47:28.00</t>
  </si>
  <si>
    <t>O7.5I</t>
  </si>
  <si>
    <t>+38:49:14.00</t>
  </si>
  <si>
    <t>+80:41:55.00</t>
  </si>
  <si>
    <t>-13:30:31.00</t>
  </si>
  <si>
    <t>M0.5I</t>
  </si>
  <si>
    <t>-05:28:12.00</t>
  </si>
  <si>
    <t>+10:19:51.00</t>
  </si>
  <si>
    <t>+36:59:24.00</t>
  </si>
  <si>
    <t>-12:34:27.00</t>
  </si>
  <si>
    <t>-63:27:49.00</t>
  </si>
  <si>
    <t>K1-2I</t>
  </si>
  <si>
    <t>+17:17:48.00</t>
  </si>
  <si>
    <t>+18:11:38.00</t>
  </si>
  <si>
    <t>+12:29:25.00</t>
  </si>
  <si>
    <t>-24:00:59.00</t>
  </si>
  <si>
    <t>+68:40:48.00</t>
  </si>
  <si>
    <t>+59:09:20.00</t>
  </si>
  <si>
    <t>+09:59:52.00</t>
  </si>
  <si>
    <t>-01:32:59.00</t>
  </si>
  <si>
    <t>-57:06:09.00</t>
  </si>
  <si>
    <t>-30:29:27.00</t>
  </si>
  <si>
    <t>-61:24:01.00</t>
  </si>
  <si>
    <t>+65:31:15.00</t>
  </si>
  <si>
    <t>-00:16:08.00</t>
  </si>
  <si>
    <t>-51:33:53.00</t>
  </si>
  <si>
    <t>+05:59:21.00</t>
  </si>
  <si>
    <t>+24:06:21.00</t>
  </si>
  <si>
    <t>+05:26:08.00</t>
  </si>
  <si>
    <t>+08:11:50.00</t>
  </si>
  <si>
    <t>+54:00:31.00</t>
  </si>
  <si>
    <t>+22:04:55.00</t>
  </si>
  <si>
    <t>+02:49:37.00</t>
  </si>
  <si>
    <t>-20:08:39.00</t>
  </si>
  <si>
    <t>-20:09:30.00</t>
  </si>
  <si>
    <t>+62:19:48.00</t>
  </si>
  <si>
    <t>+50:21:05.00</t>
  </si>
  <si>
    <t>+22:00:32.00</t>
  </si>
  <si>
    <t>-16:35:20.00</t>
  </si>
  <si>
    <t>-62:09:34.00</t>
  </si>
  <si>
    <t>-12:47:33.00</t>
  </si>
  <si>
    <t>-61:04:44.00</t>
  </si>
  <si>
    <t>-20:22:54.00</t>
  </si>
  <si>
    <t>+27:36:00.00</t>
  </si>
  <si>
    <t>+29:00:05.00</t>
  </si>
  <si>
    <t>+59:54:29.00</t>
  </si>
  <si>
    <t>-85:15:44.00</t>
  </si>
  <si>
    <t>-08:51:22.00</t>
  </si>
  <si>
    <t>+47:42:45.00</t>
  </si>
  <si>
    <t>-20:30:44.00</t>
  </si>
  <si>
    <t>-27:39:06.00</t>
  </si>
  <si>
    <t>+54:49:44.00</t>
  </si>
  <si>
    <t>+37:43:40.00</t>
  </si>
  <si>
    <t>+38:02:23.00</t>
  </si>
  <si>
    <t>+15:09:46.00</t>
  </si>
  <si>
    <t>+17:20:23.00</t>
  </si>
  <si>
    <t>+72:07:35.00</t>
  </si>
  <si>
    <t>+68:30:06.00</t>
  </si>
  <si>
    <t>+19:36:33.00</t>
  </si>
  <si>
    <t>+13:23:54.00</t>
  </si>
  <si>
    <t>-42:55:01.00</t>
  </si>
  <si>
    <t>+33:35:12.00</t>
  </si>
  <si>
    <t>K1II-</t>
  </si>
  <si>
    <t>+26:28:51.00</t>
  </si>
  <si>
    <t>F2IV-</t>
  </si>
  <si>
    <t>-16:23:09.00</t>
  </si>
  <si>
    <t>+83:48:28.00</t>
  </si>
  <si>
    <t>-06:55:26.00</t>
  </si>
  <si>
    <t>-45:51:53.00</t>
  </si>
  <si>
    <t>+05:31:23.00</t>
  </si>
  <si>
    <t>-64:13:21.00</t>
  </si>
  <si>
    <t>+17:16:39.00</t>
  </si>
  <si>
    <t>+57:27:37.00</t>
  </si>
  <si>
    <t>+22:24:49.00</t>
  </si>
  <si>
    <t>-06:50:15.00</t>
  </si>
  <si>
    <t>-35:16:26.00</t>
  </si>
  <si>
    <t>K1+II</t>
  </si>
  <si>
    <t>-20:21:22.00</t>
  </si>
  <si>
    <t>+37:58:01.00</t>
  </si>
  <si>
    <t>-41:59:37.00</t>
  </si>
  <si>
    <t>+48:24:34.00</t>
  </si>
  <si>
    <t>+83:20:26.00</t>
  </si>
  <si>
    <t>+61:51:01.00</t>
  </si>
  <si>
    <t>+40:29:01.00</t>
  </si>
  <si>
    <t>G5Ib+</t>
  </si>
  <si>
    <t>+10:12:44.00</t>
  </si>
  <si>
    <t>+08:53:26.00</t>
  </si>
  <si>
    <t>+07:42:58.00</t>
  </si>
  <si>
    <t>+12:45:12.00</t>
  </si>
  <si>
    <t>+09:15:49.00</t>
  </si>
  <si>
    <t>-01:08:59.00</t>
  </si>
  <si>
    <t>+57:51:38.00</t>
  </si>
  <si>
    <t>+53:36:43.00</t>
  </si>
  <si>
    <t>+10:00:40.00</t>
  </si>
  <si>
    <t>-44:22:06.00</t>
  </si>
  <si>
    <t>K3-4I</t>
  </si>
  <si>
    <t>+80:49:27.00</t>
  </si>
  <si>
    <t>-10:15:23.00</t>
  </si>
  <si>
    <t>+15:24:02.00</t>
  </si>
  <si>
    <t>+08:53:32.00</t>
  </si>
  <si>
    <t>+06:11:59.00</t>
  </si>
  <si>
    <t>+06:11:12.00</t>
  </si>
  <si>
    <t>-40:21:28.00</t>
  </si>
  <si>
    <t>+50:17:44.00</t>
  </si>
  <si>
    <t>-07:39:10.00</t>
  </si>
  <si>
    <t>-42:17:40.00</t>
  </si>
  <si>
    <t>+65:08:26.00</t>
  </si>
  <si>
    <t>+42:08:28.00</t>
  </si>
  <si>
    <t>+20:34:43.00</t>
  </si>
  <si>
    <t>+50:02:56.00</t>
  </si>
  <si>
    <t>+21:34:45.00</t>
  </si>
  <si>
    <t>-06:28:19.00</t>
  </si>
  <si>
    <t>+50:55:15.00</t>
  </si>
  <si>
    <t>B1.5I</t>
  </si>
  <si>
    <t>+09:29:12.00</t>
  </si>
  <si>
    <t>+60:44:08.00</t>
  </si>
  <si>
    <t>-62:28:26.00</t>
  </si>
  <si>
    <t>+41:48:29.00</t>
  </si>
  <si>
    <t>-51:29:12.00</t>
  </si>
  <si>
    <t>+21:08:32.00</t>
  </si>
  <si>
    <t>-62:11:31.00</t>
  </si>
  <si>
    <t>+21:46:25.00</t>
  </si>
  <si>
    <t>+56:30:24.00</t>
  </si>
  <si>
    <t>+34:34:00.00</t>
  </si>
  <si>
    <t>+31:57:12.00</t>
  </si>
  <si>
    <t>-20:42:56.00</t>
  </si>
  <si>
    <t>+15:37:39.00</t>
  </si>
  <si>
    <t>-33:47:54.00</t>
  </si>
  <si>
    <t>+27:21:03.00</t>
  </si>
  <si>
    <t>+10:07:17.00</t>
  </si>
  <si>
    <t>+46:29:56.00</t>
  </si>
  <si>
    <t>+14:02:07.00</t>
  </si>
  <si>
    <t>+59:36:59.00</t>
  </si>
  <si>
    <t>-22:58:13.00</t>
  </si>
  <si>
    <t>+18:44:33.00</t>
  </si>
  <si>
    <t>-59:18:07.00</t>
  </si>
  <si>
    <t>+15:05:43.00</t>
  </si>
  <si>
    <t>-60:56:55.00</t>
  </si>
  <si>
    <t>ApEuC</t>
  </si>
  <si>
    <t>+13:51:51.00</t>
  </si>
  <si>
    <t>-33:54:18.00</t>
  </si>
  <si>
    <t>+06:07:51.00</t>
  </si>
  <si>
    <t>+09:13:32.00</t>
  </si>
  <si>
    <t>-06:14:44.00</t>
  </si>
  <si>
    <t>-07:35:33.00</t>
  </si>
  <si>
    <t>-44:16:05.00</t>
  </si>
  <si>
    <t>-52:51:36.00</t>
  </si>
  <si>
    <t>-00:05:53.00</t>
  </si>
  <si>
    <t>-20:38:23.00</t>
  </si>
  <si>
    <t>+14:04:38.00</t>
  </si>
  <si>
    <t>+25:37:45.00</t>
  </si>
  <si>
    <t>+20:49:17.00</t>
  </si>
  <si>
    <t>+42:25:41.00</t>
  </si>
  <si>
    <t>-63:15:20.00</t>
  </si>
  <si>
    <t>+17:32:33.00</t>
  </si>
  <si>
    <t>-25:43:42.00</t>
  </si>
  <si>
    <t>+20:58:56.00</t>
  </si>
  <si>
    <t>B8IV-</t>
  </si>
  <si>
    <t>+16:46:38.00</t>
  </si>
  <si>
    <t>+34:07:50.00</t>
  </si>
  <si>
    <t>+24:18:04.00</t>
  </si>
  <si>
    <t>+33:57:35.00</t>
  </si>
  <si>
    <t>+17:26:38.00</t>
  </si>
  <si>
    <t>+09:27:39.00</t>
  </si>
  <si>
    <t>+57:35:07.00</t>
  </si>
  <si>
    <t>-03:44:44.00</t>
  </si>
  <si>
    <t>-24:53:32.00</t>
  </si>
  <si>
    <t>+19:02:30.00</t>
  </si>
  <si>
    <t>-35:32:42.00</t>
  </si>
  <si>
    <t>+22:17:38.00</t>
  </si>
  <si>
    <t>A7IV-</t>
  </si>
  <si>
    <t>+22:11:59.00</t>
  </si>
  <si>
    <t>+17:55:41.00</t>
  </si>
  <si>
    <t>+31:26:20.00</t>
  </si>
  <si>
    <t>+15:56:27.00</t>
  </si>
  <si>
    <t>+22:48:49.00</t>
  </si>
  <si>
    <t>-34:01:01.00</t>
  </si>
  <si>
    <t>+15:37:06.00</t>
  </si>
  <si>
    <t>-63:23:11.00</t>
  </si>
  <si>
    <t>+14:42:49.00</t>
  </si>
  <si>
    <t>+08:35:25.00</t>
  </si>
  <si>
    <t>-34:45:28.00</t>
  </si>
  <si>
    <t>+22:59:47.00</t>
  </si>
  <si>
    <t>+02:04:46.00</t>
  </si>
  <si>
    <t>+72:31:43.00</t>
  </si>
  <si>
    <t>+11:12:45.00</t>
  </si>
  <si>
    <t>+21:37:12.00</t>
  </si>
  <si>
    <t>-44:09:39.00</t>
  </si>
  <si>
    <t>-57:04:17.00</t>
  </si>
  <si>
    <t>+30:21:41.00</t>
  </si>
  <si>
    <t>+16:21:35.00</t>
  </si>
  <si>
    <t>+14:44:27.00</t>
  </si>
  <si>
    <t>+19:10:49.00</t>
  </si>
  <si>
    <t>-24:04:53.00</t>
  </si>
  <si>
    <t>+15:57:44.00</t>
  </si>
  <si>
    <t>+15:52:15.00</t>
  </si>
  <si>
    <t>+01:51:31.00</t>
  </si>
  <si>
    <t>+13:02:51.00</t>
  </si>
  <si>
    <t>+01:22:51.00</t>
  </si>
  <si>
    <t>-61:14:18.00</t>
  </si>
  <si>
    <t>K4-5I</t>
  </si>
  <si>
    <t>+53:54:39.00</t>
  </si>
  <si>
    <t>-46:56:51.00</t>
  </si>
  <si>
    <t>+32:27:29.00</t>
  </si>
  <si>
    <t>+10:31:18.00</t>
  </si>
  <si>
    <t>-19:27:30.00</t>
  </si>
  <si>
    <t>+15:38:17.00</t>
  </si>
  <si>
    <t>-13:02:54.00</t>
  </si>
  <si>
    <t>+10:15:45.00</t>
  </si>
  <si>
    <t>-80:12:50.00</t>
  </si>
  <si>
    <t>+16:11:38.00</t>
  </si>
  <si>
    <t>+15:41:31.00</t>
  </si>
  <si>
    <t>-41:57:36.00</t>
  </si>
  <si>
    <t>+13:43:28.00</t>
  </si>
  <si>
    <t>-13:35:32.00</t>
  </si>
  <si>
    <t>+15:51:06.00</t>
  </si>
  <si>
    <t>-46:30:55.00</t>
  </si>
  <si>
    <t>+43:03:50.00</t>
  </si>
  <si>
    <t>-62:31:15.00</t>
  </si>
  <si>
    <t>+05:24:36.00</t>
  </si>
  <si>
    <t>-00:02:38.00</t>
  </si>
  <si>
    <t>-13:38:42.00</t>
  </si>
  <si>
    <t>-35:39:13.00</t>
  </si>
  <si>
    <t>+64:15:42.00</t>
  </si>
  <si>
    <t>-03:12:33.00</t>
  </si>
  <si>
    <t>+18:01:00.00</t>
  </si>
  <si>
    <t>-44:57:14.00</t>
  </si>
  <si>
    <t>B2IV-</t>
  </si>
  <si>
    <t>+14:50:40.00</t>
  </si>
  <si>
    <t>+28:57:40.00</t>
  </si>
  <si>
    <t>+09:24:47.00</t>
  </si>
  <si>
    <t>-10:47:09.00</t>
  </si>
  <si>
    <t>+05:34:07.00</t>
  </si>
  <si>
    <t>-06:44:20.00</t>
  </si>
  <si>
    <t>-06:50:16.00</t>
  </si>
  <si>
    <t>-08:13:53.00</t>
  </si>
  <si>
    <t>-08:58:13.00</t>
  </si>
  <si>
    <t>-29:46:00.00</t>
  </si>
  <si>
    <t>+41:15:53.00</t>
  </si>
  <si>
    <t>+19:52:54.00</t>
  </si>
  <si>
    <t>-81:34:48.00</t>
  </si>
  <si>
    <t>F0-2I</t>
  </si>
  <si>
    <t>+16:30:33.00</t>
  </si>
  <si>
    <t>+10:09:39.00</t>
  </si>
  <si>
    <t>+23:20:27.00</t>
  </si>
  <si>
    <t>-09:44:12.00</t>
  </si>
  <si>
    <t>-19:55:14.00</t>
  </si>
  <si>
    <t>-03:36:43.00</t>
  </si>
  <si>
    <t>-03:21:09.00</t>
  </si>
  <si>
    <t>-30:33:44.00</t>
  </si>
  <si>
    <t>-55:02:42.00</t>
  </si>
  <si>
    <t>+53:28:23.00</t>
  </si>
  <si>
    <t>+53:04:47.00</t>
  </si>
  <si>
    <t>+76:36:40.00</t>
  </si>
  <si>
    <t>+00:59:54.00</t>
  </si>
  <si>
    <t>+26:56:24.00</t>
  </si>
  <si>
    <t>+20:41:05.00</t>
  </si>
  <si>
    <t>+16:02:00.00</t>
  </si>
  <si>
    <t>+12:30:39.00</t>
  </si>
  <si>
    <t>-02:28:24.00</t>
  </si>
  <si>
    <t>-62:49:25.00</t>
  </si>
  <si>
    <t>-30:43:00.00</t>
  </si>
  <si>
    <t>+25:13:06.00</t>
  </si>
  <si>
    <t>+15:47:59.00</t>
  </si>
  <si>
    <t>+15:55:05.00</t>
  </si>
  <si>
    <t>+07:52:15.00</t>
  </si>
  <si>
    <t>-14:18:14.00</t>
  </si>
  <si>
    <t>+48:18:03.00</t>
  </si>
  <si>
    <t>-12:07:23.00</t>
  </si>
  <si>
    <t>+12:11:52.00</t>
  </si>
  <si>
    <t>-82:53:57.00</t>
  </si>
  <si>
    <t>+59:31:15.00</t>
  </si>
  <si>
    <t>-14:21:33.00</t>
  </si>
  <si>
    <t>-01:03:10.00</t>
  </si>
  <si>
    <t>+38:16:49.00</t>
  </si>
  <si>
    <t>+28:36:54.00</t>
  </si>
  <si>
    <t>+75:56:28.00</t>
  </si>
  <si>
    <t>-62:04:39.00</t>
  </si>
  <si>
    <t>M8eII</t>
  </si>
  <si>
    <t>+49:58:26.00</t>
  </si>
  <si>
    <t>+43:21:54.00</t>
  </si>
  <si>
    <t>-24:28:57.00</t>
  </si>
  <si>
    <t>-19:40:18.00</t>
  </si>
  <si>
    <t>+22:57:25.00</t>
  </si>
  <si>
    <t>-51:40:22.00</t>
  </si>
  <si>
    <t>+24:05:20.00</t>
  </si>
  <si>
    <t>+40:47:13.00</t>
  </si>
  <si>
    <t>B8IVn</t>
  </si>
  <si>
    <t>+32:51:55.00</t>
  </si>
  <si>
    <t>-41:51:50.00</t>
  </si>
  <si>
    <t>-37:08:40.00</t>
  </si>
  <si>
    <t>-58:56:37.00</t>
  </si>
  <si>
    <t>-08:47:37.00</t>
  </si>
  <si>
    <t>-08:47:46.00</t>
  </si>
  <si>
    <t>+11:08:46.00</t>
  </si>
  <si>
    <t>-08:30:13.00</t>
  </si>
  <si>
    <t>-30:45:56.00</t>
  </si>
  <si>
    <t>+70:56:30.00</t>
  </si>
  <si>
    <t>+56:45:26.00</t>
  </si>
  <si>
    <t>+23:37:41.00</t>
  </si>
  <si>
    <t>-18:40:00.00</t>
  </si>
  <si>
    <t>+40:18:46.00</t>
  </si>
  <si>
    <t>+55:36:09.00</t>
  </si>
  <si>
    <t>-50:28:53.00</t>
  </si>
  <si>
    <t>+18:44:06.00</t>
  </si>
  <si>
    <t>-41:03:53.00</t>
  </si>
  <si>
    <t>+11:42:20.00</t>
  </si>
  <si>
    <t>-03:15:17.00</t>
  </si>
  <si>
    <t>-21:17:01.00</t>
  </si>
  <si>
    <t>-02:57:16.00</t>
  </si>
  <si>
    <t>+81:11:38.00</t>
  </si>
  <si>
    <t>-34:00:18.00</t>
  </si>
  <si>
    <t>-28:05:15.00</t>
  </si>
  <si>
    <t>-39:21:24.00</t>
  </si>
  <si>
    <t>+63:30:19.00</t>
  </si>
  <si>
    <t>+32:35:18.00</t>
  </si>
  <si>
    <t>+31:26:14.00</t>
  </si>
  <si>
    <t>-59:43:58.00</t>
  </si>
  <si>
    <t>A8-9I</t>
  </si>
  <si>
    <t>-77:39:22.00</t>
  </si>
  <si>
    <t>-16:56:04.00</t>
  </si>
  <si>
    <t>+37:29:18.00</t>
  </si>
  <si>
    <t>+03:35:18.00</t>
  </si>
  <si>
    <t>+48:44:27.00</t>
  </si>
  <si>
    <t>-05:40:26.00</t>
  </si>
  <si>
    <t>+15:54:15.00</t>
  </si>
  <si>
    <t>-16:19:46.00</t>
  </si>
  <si>
    <t>-30:01:13.00</t>
  </si>
  <si>
    <t>-63:13:47.00</t>
  </si>
  <si>
    <t>-70:55:52.00</t>
  </si>
  <si>
    <t>B8II-</t>
  </si>
  <si>
    <t>+66:20:34.00</t>
  </si>
  <si>
    <t>O9.5I</t>
  </si>
  <si>
    <t>+06:57:41.00</t>
  </si>
  <si>
    <t>+08:54:01.00</t>
  </si>
  <si>
    <t>-13:46:11.00</t>
  </si>
  <si>
    <t>+52:50:27.00</t>
  </si>
  <si>
    <t>+18:50:23.00</t>
  </si>
  <si>
    <t>-43:58:48.00</t>
  </si>
  <si>
    <t>-16:13:02.00</t>
  </si>
  <si>
    <t>+42:35:12.00</t>
  </si>
  <si>
    <t>+36:42:11.00</t>
  </si>
  <si>
    <t>+05:36:18.00</t>
  </si>
  <si>
    <t>+09:58:30.00</t>
  </si>
  <si>
    <t>+27:53:51.00</t>
  </si>
  <si>
    <t>+55:15:33.00</t>
  </si>
  <si>
    <t>+14:15:02.00</t>
  </si>
  <si>
    <t>-41:19:15.00</t>
  </si>
  <si>
    <t>+44:03:39.00</t>
  </si>
  <si>
    <t>-34:54:23.00</t>
  </si>
  <si>
    <t>-05:27:10.00</t>
  </si>
  <si>
    <t>+52:52:10.00</t>
  </si>
  <si>
    <t>+02:30:29.00</t>
  </si>
  <si>
    <t>-53:27:41.00</t>
  </si>
  <si>
    <t>-53:27:35.00</t>
  </si>
  <si>
    <t>+01:34:10.00</t>
  </si>
  <si>
    <t>+19:29:07.00</t>
  </si>
  <si>
    <t>+02:26:26.00</t>
  </si>
  <si>
    <t>+53:45:08.00</t>
  </si>
  <si>
    <t>+11:25:34.00</t>
  </si>
  <si>
    <t>+10:09:03.00</t>
  </si>
  <si>
    <t>+07:46:45.00</t>
  </si>
  <si>
    <t>+74:16:09.00</t>
  </si>
  <si>
    <t>+36:10:08.00</t>
  </si>
  <si>
    <t>+00:28:03.00</t>
  </si>
  <si>
    <t>+24:35:32.00</t>
  </si>
  <si>
    <t>+15:02:24.00</t>
  </si>
  <si>
    <t>+33:09:58.00</t>
  </si>
  <si>
    <t>+05:23:57.00</t>
  </si>
  <si>
    <t>-16:44:26.00</t>
  </si>
  <si>
    <t>+13:30:52.00</t>
  </si>
  <si>
    <t>-16:25:04.00</t>
  </si>
  <si>
    <t>gG4</t>
  </si>
  <si>
    <t>-05:10:17.00</t>
  </si>
  <si>
    <t>-25:43:40.00</t>
  </si>
  <si>
    <t>-39:37:43.00</t>
  </si>
  <si>
    <t>+17:09:13.00</t>
  </si>
  <si>
    <t>+23:56:55.00</t>
  </si>
  <si>
    <t>+73:45:50.00</t>
  </si>
  <si>
    <t>+53:09:20.00</t>
  </si>
  <si>
    <t>+74:04:01.00</t>
  </si>
  <si>
    <t>+25:03:01.00</t>
  </si>
  <si>
    <t>-01:04:02.00</t>
  </si>
  <si>
    <t>+37:53:25.00</t>
  </si>
  <si>
    <t>+61:04:41.00</t>
  </si>
  <si>
    <t>+66:49:22.00</t>
  </si>
  <si>
    <t>-14:13:53.00</t>
  </si>
  <si>
    <t>-02:12:45.00</t>
  </si>
  <si>
    <t>-58:32:50.00</t>
  </si>
  <si>
    <t>-66:40:32.00</t>
  </si>
  <si>
    <t>+39:23:41.00</t>
  </si>
  <si>
    <t>+14:32:34.00</t>
  </si>
  <si>
    <t>+01:42:51.00</t>
  </si>
  <si>
    <t>+39:39:18.00</t>
  </si>
  <si>
    <t>+60:26:32.00</t>
  </si>
  <si>
    <t>G1Ib-</t>
  </si>
  <si>
    <t>-16:22:33.00</t>
  </si>
  <si>
    <t>F3V+F</t>
  </si>
  <si>
    <t>+43:49:24.00</t>
  </si>
  <si>
    <t>F0Iae</t>
  </si>
  <si>
    <t>-72:24:27.00</t>
  </si>
  <si>
    <t>-14:48:21.00</t>
  </si>
  <si>
    <t>-10:15:48.00</t>
  </si>
  <si>
    <t>+03:36:55.00</t>
  </si>
  <si>
    <t>+03:36:58.00</t>
  </si>
  <si>
    <t>-12:32:15.00</t>
  </si>
  <si>
    <t>+41:04:33.00</t>
  </si>
  <si>
    <t>K4II+</t>
  </si>
  <si>
    <t>-02:03:56.00</t>
  </si>
  <si>
    <t>-05:45:12.00</t>
  </si>
  <si>
    <t>+41:26:30.00</t>
  </si>
  <si>
    <t>+85:56:19.00</t>
  </si>
  <si>
    <t>-07:10:26.00</t>
  </si>
  <si>
    <t>+00:43:20.00</t>
  </si>
  <si>
    <t>+01:36:32.00</t>
  </si>
  <si>
    <t>+21:35:24.00</t>
  </si>
  <si>
    <t>-20:03:07.00</t>
  </si>
  <si>
    <t>+58:58:21.00</t>
  </si>
  <si>
    <t>+59:01:16.00</t>
  </si>
  <si>
    <t>+61:10:12.00</t>
  </si>
  <si>
    <t>-04:12:35.00</t>
  </si>
  <si>
    <t>+30:29:41.00</t>
  </si>
  <si>
    <t>+32:19:13.00</t>
  </si>
  <si>
    <t>-26:16:30.00</t>
  </si>
  <si>
    <t>-74:56:13.00</t>
  </si>
  <si>
    <t>+54:24:21.00</t>
  </si>
  <si>
    <t>-39:43:05.00</t>
  </si>
  <si>
    <t>+27:41:46.00</t>
  </si>
  <si>
    <t>+21:16:41.00</t>
  </si>
  <si>
    <t>-22:47:42.00</t>
  </si>
  <si>
    <t>-31:46:17.00</t>
  </si>
  <si>
    <t>+69:38:22.00</t>
  </si>
  <si>
    <t>+51:35:52.00</t>
  </si>
  <si>
    <t>+15:24:15.00</t>
  </si>
  <si>
    <t>+35:56:11.00</t>
  </si>
  <si>
    <t>-14:22:10.00</t>
  </si>
  <si>
    <t>+41:14:04.00</t>
  </si>
  <si>
    <t>+19:48:23.00</t>
  </si>
  <si>
    <t>+73:56:48.00</t>
  </si>
  <si>
    <t>+43:10:29.00</t>
  </si>
  <si>
    <t>F2IIp</t>
  </si>
  <si>
    <t>-24:23:16.00</t>
  </si>
  <si>
    <t>-03:02:23.00</t>
  </si>
  <si>
    <t>+64:55:10.00</t>
  </si>
  <si>
    <t>+01:10:39.00</t>
  </si>
  <si>
    <t>-49:09:05.00</t>
  </si>
  <si>
    <t>+76:28:22.00</t>
  </si>
  <si>
    <t>-41:44:42.00</t>
  </si>
  <si>
    <t>-35:29:00.00</t>
  </si>
  <si>
    <t>-35:42:19.00</t>
  </si>
  <si>
    <t>-22:22:16.00</t>
  </si>
  <si>
    <t>-26:09:09.00</t>
  </si>
  <si>
    <t>+18:38:42.00</t>
  </si>
  <si>
    <t>-04:39:18.00</t>
  </si>
  <si>
    <t>+20:25:06.00</t>
  </si>
  <si>
    <t>+24:15:55.00</t>
  </si>
  <si>
    <t>+21:42:17.00</t>
  </si>
  <si>
    <t>-13:07:19.00</t>
  </si>
  <si>
    <t>+09:28:19.00</t>
  </si>
  <si>
    <t>-49:34:40.00</t>
  </si>
  <si>
    <t>+08:29:54.00</t>
  </si>
  <si>
    <t>-12:29:26.00</t>
  </si>
  <si>
    <t>-05:05:11.00</t>
  </si>
  <si>
    <t>-54:24:27.00</t>
  </si>
  <si>
    <t>+46:57:44.00</t>
  </si>
  <si>
    <t>+37:18:07.00</t>
  </si>
  <si>
    <t>K3:+B</t>
  </si>
  <si>
    <t>+28:01:50.00</t>
  </si>
  <si>
    <t>-08:39:54.00</t>
  </si>
  <si>
    <t>+09:49:46.00</t>
  </si>
  <si>
    <t>-04:27:22.00</t>
  </si>
  <si>
    <t>-57:28:22.00</t>
  </si>
  <si>
    <t>+61:51:00.00</t>
  </si>
  <si>
    <t>+15:35:50.00</t>
  </si>
  <si>
    <t>-71:18:52.00</t>
  </si>
  <si>
    <t>+62:41:29.00</t>
  </si>
  <si>
    <t>-08:45:15.00</t>
  </si>
  <si>
    <t>B2IVn</t>
  </si>
  <si>
    <t>-35:43:06.00</t>
  </si>
  <si>
    <t>-00:33:55.00</t>
  </si>
  <si>
    <t>-78:18:01.00</t>
  </si>
  <si>
    <t>+73:16:05.00</t>
  </si>
  <si>
    <t>+16:02:44.00</t>
  </si>
  <si>
    <t>-02:15:14.00</t>
  </si>
  <si>
    <t>K1-IV</t>
  </si>
  <si>
    <t>+79:13:52.00</t>
  </si>
  <si>
    <t>-02:29:27.00</t>
  </si>
  <si>
    <t>+59:24:20.00</t>
  </si>
  <si>
    <t>+38:29:04.00</t>
  </si>
  <si>
    <t>+00:30:53.00</t>
  </si>
  <si>
    <t>+01:02:13.00</t>
  </si>
  <si>
    <t>+53:12:50.00</t>
  </si>
  <si>
    <t>-11:50:57.00</t>
  </si>
  <si>
    <t>-25:54:34.00</t>
  </si>
  <si>
    <t>-63:23:59.00</t>
  </si>
  <si>
    <t>-11:52:09.00</t>
  </si>
  <si>
    <t>-06:03:26.00</t>
  </si>
  <si>
    <t>+02:51:40.00</t>
  </si>
  <si>
    <t>-37:23:43.00</t>
  </si>
  <si>
    <t>-73:02:16.00</t>
  </si>
  <si>
    <t>+01:58:05.00</t>
  </si>
  <si>
    <t>-16:12:20.00</t>
  </si>
  <si>
    <t>+00:33:37.00</t>
  </si>
  <si>
    <t>-08:08:52.00</t>
  </si>
  <si>
    <t>-12:56:29.00</t>
  </si>
  <si>
    <t>+32:41:16.00</t>
  </si>
  <si>
    <t>A9IVD</t>
  </si>
  <si>
    <t>+53:35:10.00</t>
  </si>
  <si>
    <t>+45:59:53.00</t>
  </si>
  <si>
    <t>+05:09:22.00</t>
  </si>
  <si>
    <t>-14:36:24.00</t>
  </si>
  <si>
    <t>+22:17:05.00</t>
  </si>
  <si>
    <t>+34:18:43.00</t>
  </si>
  <si>
    <t>-08:12:06.00</t>
  </si>
  <si>
    <t>+85:40:05.00</t>
  </si>
  <si>
    <t>-35:49:32.00</t>
  </si>
  <si>
    <t>-82:28:14.00</t>
  </si>
  <si>
    <t>-01:24:33.00</t>
  </si>
  <si>
    <t>+11:20:29.00</t>
  </si>
  <si>
    <t>+58:07:02.00</t>
  </si>
  <si>
    <t>+62:39:13.00</t>
  </si>
  <si>
    <t>-35:58:38.00</t>
  </si>
  <si>
    <t>+42:47:32.00</t>
  </si>
  <si>
    <t>-26:56:36.00</t>
  </si>
  <si>
    <t>+01:56:50.00</t>
  </si>
  <si>
    <t>+40:27:54.00</t>
  </si>
  <si>
    <t>+33:22:18.00</t>
  </si>
  <si>
    <t>-52:01:52.00</t>
  </si>
  <si>
    <t>+33:46:02.00</t>
  </si>
  <si>
    <t>+40:05:57.00</t>
  </si>
  <si>
    <t>G1.5I</t>
  </si>
  <si>
    <t>-34:55:36.00</t>
  </si>
  <si>
    <t>41    Aqr</t>
  </si>
  <si>
    <t>K0III+F2V</t>
  </si>
  <si>
    <t>Eps Oct</t>
  </si>
  <si>
    <t>Mu 1Gru</t>
  </si>
  <si>
    <t>G8III+G</t>
  </si>
  <si>
    <t>Mu 2Gru</t>
  </si>
  <si>
    <t>K1II/III</t>
  </si>
  <si>
    <t>23Eps Cep</t>
  </si>
  <si>
    <t>Eps Cep</t>
  </si>
  <si>
    <t>42    Aqr</t>
  </si>
  <si>
    <t>1    Lac</t>
  </si>
  <si>
    <t>K3-II-III</t>
  </si>
  <si>
    <t>43The Aqr</t>
  </si>
  <si>
    <t>Alp Tuc</t>
  </si>
  <si>
    <t>44    Aqr</t>
  </si>
  <si>
    <t>Ups Oct</t>
  </si>
  <si>
    <t>45    Aqr</t>
  </si>
  <si>
    <t>A9IIIp</t>
  </si>
  <si>
    <t>25    Cep</t>
  </si>
  <si>
    <t>46Rho Aqr</t>
  </si>
  <si>
    <t>B8IIIpMn:Hg:</t>
  </si>
  <si>
    <t>30    Peg</t>
  </si>
  <si>
    <t>Nu  Ind</t>
  </si>
  <si>
    <t>A3V:+F9V</t>
  </si>
  <si>
    <t>47    Aqr</t>
  </si>
  <si>
    <t>48Gam Aqr</t>
  </si>
  <si>
    <t>31    Peg</t>
  </si>
  <si>
    <t>IN Peg</t>
  </si>
  <si>
    <t>Pi 1Gru</t>
  </si>
  <si>
    <t>Pi1 Gru</t>
  </si>
  <si>
    <t>S5,7e</t>
  </si>
  <si>
    <t>32    Peg</t>
  </si>
  <si>
    <t>2    Lac</t>
  </si>
  <si>
    <t>Pi 2Gru</t>
  </si>
  <si>
    <t>49    Aqr</t>
  </si>
  <si>
    <t>G6IIIBaII</t>
  </si>
  <si>
    <t>33    Peg</t>
  </si>
  <si>
    <t>51    Aqr</t>
  </si>
  <si>
    <t>50    Aqr</t>
  </si>
  <si>
    <t>G6.5III</t>
  </si>
  <si>
    <t>3Bet Lac</t>
  </si>
  <si>
    <t>G8.5IIIbCa1</t>
  </si>
  <si>
    <t>52Pi  Aqr</t>
  </si>
  <si>
    <t>Pi  Aqr</t>
  </si>
  <si>
    <t>Del Tuc</t>
  </si>
  <si>
    <t>4    Lac</t>
  </si>
  <si>
    <t>53    Aqr</t>
  </si>
  <si>
    <t>34    Peg</t>
  </si>
  <si>
    <t>35    Peg</t>
  </si>
  <si>
    <t>Nu  Gru</t>
  </si>
  <si>
    <t>Del1Gru</t>
  </si>
  <si>
    <t>55Zet1Aqr</t>
  </si>
  <si>
    <t>55Zet2Aqr</t>
  </si>
  <si>
    <t>Del2Gru</t>
  </si>
  <si>
    <t>Del2 Gru</t>
  </si>
  <si>
    <t>26    Cep</t>
  </si>
  <si>
    <t>B0.5Ibe:</t>
  </si>
  <si>
    <t>36    Peg</t>
  </si>
  <si>
    <t>K5IIIa</t>
  </si>
  <si>
    <t>37    Peg</t>
  </si>
  <si>
    <t>F2V+F2V</t>
  </si>
  <si>
    <t>56    Aqr</t>
  </si>
  <si>
    <t>B8V s</t>
  </si>
  <si>
    <t>Zet PsA</t>
  </si>
  <si>
    <t>27Del Cep</t>
  </si>
  <si>
    <t>Del Cep</t>
  </si>
  <si>
    <t>F5Ib-G2Ib</t>
  </si>
  <si>
    <t>5    Lac</t>
  </si>
  <si>
    <t>M0II+B8V</t>
  </si>
  <si>
    <t>57Sig Aqr</t>
  </si>
  <si>
    <t>A0IV s</t>
  </si>
  <si>
    <t>38    Peg</t>
  </si>
  <si>
    <t>V350 Lac</t>
  </si>
  <si>
    <t>17Bet PsA</t>
  </si>
  <si>
    <t>28Rho1Cep</t>
  </si>
  <si>
    <t>6    Lac</t>
  </si>
  <si>
    <t>Nu  Tuc</t>
  </si>
  <si>
    <t>58    Aqr</t>
  </si>
  <si>
    <t>GX Peg</t>
  </si>
  <si>
    <t>7Alp Lac</t>
  </si>
  <si>
    <t>39    Peg</t>
  </si>
  <si>
    <t>60    Aqr</t>
  </si>
  <si>
    <t>29Rho2Cep</t>
  </si>
  <si>
    <t>59Ups Aqr</t>
  </si>
  <si>
    <t>62Eta Aqr</t>
  </si>
  <si>
    <t>Sig1Gru</t>
  </si>
  <si>
    <t>Sig2Gru</t>
  </si>
  <si>
    <t>8    Lac</t>
  </si>
  <si>
    <t>63Kap Aqr</t>
  </si>
  <si>
    <t>CC Gru</t>
  </si>
  <si>
    <t>G0III+F0V</t>
  </si>
  <si>
    <t>9    Lac</t>
  </si>
  <si>
    <t>31    Cep</t>
  </si>
  <si>
    <t>40    Peg</t>
  </si>
  <si>
    <t>10    Lac</t>
  </si>
  <si>
    <t>41    Peg</t>
  </si>
  <si>
    <t>G3Ib-IICN-1CH2</t>
  </si>
  <si>
    <t>30    Cep</t>
  </si>
  <si>
    <t>18Eps PsA</t>
  </si>
  <si>
    <t>Bet Oct</t>
  </si>
  <si>
    <t>11    Lac</t>
  </si>
  <si>
    <t>42Zet Peg</t>
  </si>
  <si>
    <t>Bet Gru</t>
  </si>
  <si>
    <t>19    PsA</t>
  </si>
  <si>
    <t>12    Lac</t>
  </si>
  <si>
    <t>DD Lac</t>
  </si>
  <si>
    <t>43Omi Peg</t>
  </si>
  <si>
    <t>Rho Gru</t>
  </si>
  <si>
    <t>67    Aqr</t>
  </si>
  <si>
    <t>66    Aqr</t>
  </si>
  <si>
    <t>44Eta Peg</t>
  </si>
  <si>
    <t>G2II-III+F0V</t>
  </si>
  <si>
    <t>A1V+G:</t>
  </si>
  <si>
    <t>K5III+K2III</t>
  </si>
  <si>
    <t>Eta Gru</t>
  </si>
  <si>
    <t>13    Lac</t>
  </si>
  <si>
    <t>45    Peg</t>
  </si>
  <si>
    <t>A9IIIm:</t>
  </si>
  <si>
    <t>Xi  Oct</t>
  </si>
  <si>
    <t>46Xi  Peg</t>
  </si>
  <si>
    <t>47Lam Peg</t>
  </si>
  <si>
    <t>G8IIIa*</t>
  </si>
  <si>
    <t>68    Aqr</t>
  </si>
  <si>
    <t>69Tau1Aqr</t>
  </si>
  <si>
    <t>Eps Gru</t>
  </si>
  <si>
    <t>70    Aqr</t>
  </si>
  <si>
    <t>FM Aqr</t>
  </si>
  <si>
    <t>71Tau2Aqr</t>
  </si>
  <si>
    <t>F0V+F3V</t>
  </si>
  <si>
    <t>48Mu  Peg</t>
  </si>
  <si>
    <t>14    Lac</t>
  </si>
  <si>
    <t>V360 Lac</t>
  </si>
  <si>
    <t>B3IV:</t>
  </si>
  <si>
    <t>21    PsA</t>
  </si>
  <si>
    <t>32Iot Cep</t>
  </si>
  <si>
    <t>22Gam PsA</t>
  </si>
  <si>
    <t>A0III*</t>
  </si>
  <si>
    <t>G8III-IV+G2IV</t>
  </si>
  <si>
    <t>49Sig Peg</t>
  </si>
  <si>
    <t>73Lam Aqr</t>
  </si>
  <si>
    <t>Lam Aqr</t>
  </si>
  <si>
    <t>M2.5IIIaFe-1</t>
  </si>
  <si>
    <t>15    Lac</t>
  </si>
  <si>
    <t>Tau1Gru</t>
  </si>
  <si>
    <t>Rho Ind</t>
  </si>
  <si>
    <t>IM Peg</t>
  </si>
  <si>
    <t>74    Aqr</t>
  </si>
  <si>
    <t>HI Aqr</t>
  </si>
  <si>
    <t>A3Vm+F6V</t>
  </si>
  <si>
    <t>76Del Aqr</t>
  </si>
  <si>
    <t>78    Aqr</t>
  </si>
  <si>
    <t>77    Aqr</t>
  </si>
  <si>
    <t>HR Peg</t>
  </si>
  <si>
    <t>S4+/1+</t>
  </si>
  <si>
    <t>1    Psc</t>
  </si>
  <si>
    <t>50Rho Peg</t>
  </si>
  <si>
    <t>23Del PsA</t>
  </si>
  <si>
    <t>TW PsA</t>
  </si>
  <si>
    <t>Tau3Gru</t>
  </si>
  <si>
    <t>16    Lac</t>
  </si>
  <si>
    <t>EN Lac</t>
  </si>
  <si>
    <t>24Alp PsA</t>
  </si>
  <si>
    <t>51    Peg</t>
  </si>
  <si>
    <t>G2.5IVa</t>
  </si>
  <si>
    <t>EW Lac</t>
  </si>
  <si>
    <t>B4IIIep</t>
  </si>
  <si>
    <t>G2V+G4V</t>
  </si>
  <si>
    <t>52    Peg</t>
  </si>
  <si>
    <t>A8V+F6V</t>
  </si>
  <si>
    <t>2    Psc</t>
  </si>
  <si>
    <t>Zet Gru</t>
  </si>
  <si>
    <t>3    Psc</t>
  </si>
  <si>
    <t>V509 Cas</t>
  </si>
  <si>
    <t>G40</t>
  </si>
  <si>
    <t>B9IIIpMn</t>
  </si>
  <si>
    <t>81    Aqr</t>
  </si>
  <si>
    <t>K1.5II</t>
  </si>
  <si>
    <t>1Omi And</t>
  </si>
  <si>
    <t>Omi And</t>
  </si>
  <si>
    <t>B6IIIpe+A2p</t>
  </si>
  <si>
    <t>82    Aqr</t>
  </si>
  <si>
    <t>2    And</t>
  </si>
  <si>
    <t>Pi  PsA</t>
  </si>
  <si>
    <t>LN And</t>
  </si>
  <si>
    <t>V638 Cas</t>
  </si>
  <si>
    <t>B9IIIHe wk</t>
  </si>
  <si>
    <t>4Bet Psc</t>
  </si>
  <si>
    <t>Kap Gru</t>
  </si>
  <si>
    <t>53Bet Peg</t>
  </si>
  <si>
    <t>Bet Peg</t>
  </si>
  <si>
    <t>M2.5II-III</t>
  </si>
  <si>
    <t>3    And</t>
  </si>
  <si>
    <t>54Alp Peg</t>
  </si>
  <si>
    <t>83    Aqr</t>
  </si>
  <si>
    <t>F2IV+F0V</t>
  </si>
  <si>
    <t>A3-4V</t>
  </si>
  <si>
    <t>The Gru</t>
  </si>
  <si>
    <t>F5mDel Del</t>
  </si>
  <si>
    <t>86    Aqr</t>
  </si>
  <si>
    <t>Ups Gru</t>
  </si>
  <si>
    <t>F6-7IV-V</t>
  </si>
  <si>
    <t>55    Peg</t>
  </si>
  <si>
    <t>56    Peg</t>
  </si>
  <si>
    <t>1    Cas</t>
  </si>
  <si>
    <t>4    And</t>
  </si>
  <si>
    <t>5    And</t>
  </si>
  <si>
    <t>5    Psc</t>
  </si>
  <si>
    <t>88    Aqr</t>
  </si>
  <si>
    <t>57    Peg</t>
  </si>
  <si>
    <t>GZ Peg</t>
  </si>
  <si>
    <t>M4IIIS+A2V</t>
  </si>
  <si>
    <t>89    Aqr</t>
  </si>
  <si>
    <t>G2IV+A2V</t>
  </si>
  <si>
    <t>33Pi  Cep</t>
  </si>
  <si>
    <t>Iot Gru</t>
  </si>
  <si>
    <t>58    Peg</t>
  </si>
  <si>
    <t>2    Cas</t>
  </si>
  <si>
    <t>6    And</t>
  </si>
  <si>
    <t>59    Peg</t>
  </si>
  <si>
    <t>60    Peg</t>
  </si>
  <si>
    <t>7    And</t>
  </si>
  <si>
    <t>90Phi Aqr</t>
  </si>
  <si>
    <t>F6IV w</t>
  </si>
  <si>
    <t>91Psi1Aqr</t>
  </si>
  <si>
    <t>61    Peg</t>
  </si>
  <si>
    <t>G5II-III</t>
  </si>
  <si>
    <t>Gam Tuc</t>
  </si>
  <si>
    <t>92Chi Aqr</t>
  </si>
  <si>
    <t>Chi Aqr</t>
  </si>
  <si>
    <t>6Gam Psc</t>
  </si>
  <si>
    <t>G9-III:Fe-2</t>
  </si>
  <si>
    <t>V649 Cas</t>
  </si>
  <si>
    <t>B0Vn</t>
  </si>
  <si>
    <t>93Psi2Aqr</t>
  </si>
  <si>
    <t>Phi Gru</t>
  </si>
  <si>
    <t>8    And</t>
  </si>
  <si>
    <t>M2+IIIBa0.3</t>
  </si>
  <si>
    <t>ET And</t>
  </si>
  <si>
    <t>Tau Oct</t>
  </si>
  <si>
    <t>Gam Scl</t>
  </si>
  <si>
    <t>9    And</t>
  </si>
  <si>
    <t>AN And</t>
  </si>
  <si>
    <t>A7/8Vm</t>
  </si>
  <si>
    <t>95Psi3Aqr</t>
  </si>
  <si>
    <t>94    Aqr</t>
  </si>
  <si>
    <t>96    Aqr</t>
  </si>
  <si>
    <t>34Omi Cep</t>
  </si>
  <si>
    <t>11    And</t>
  </si>
  <si>
    <t>10    And</t>
  </si>
  <si>
    <t>7    Psc</t>
  </si>
  <si>
    <t>62Tau Peg</t>
  </si>
  <si>
    <t>Tau Peg</t>
  </si>
  <si>
    <t>A5Vp</t>
  </si>
  <si>
    <t>63    Peg</t>
  </si>
  <si>
    <t>12    And</t>
  </si>
  <si>
    <t>64    Peg</t>
  </si>
  <si>
    <t>97    Aqr</t>
  </si>
  <si>
    <t>A3Vp</t>
  </si>
  <si>
    <t>65    Peg</t>
  </si>
  <si>
    <t>98    Aqr</t>
  </si>
  <si>
    <t>66    Peg</t>
  </si>
  <si>
    <t>67    Peg</t>
  </si>
  <si>
    <t>4    Cas</t>
  </si>
  <si>
    <t>68Ups Peg</t>
  </si>
  <si>
    <t>99    Aqr</t>
  </si>
  <si>
    <t>Omi Gru</t>
  </si>
  <si>
    <t>8Kap Psc</t>
  </si>
  <si>
    <t>Kap Psc</t>
  </si>
  <si>
    <t>A0pCrSi:Sr:</t>
  </si>
  <si>
    <t>9    Psc</t>
  </si>
  <si>
    <t>13    And</t>
  </si>
  <si>
    <t>69    Peg</t>
  </si>
  <si>
    <t>HV Peg</t>
  </si>
  <si>
    <t>A0pHgMn</t>
  </si>
  <si>
    <t>10The Psc</t>
  </si>
  <si>
    <t>CG Tuc</t>
  </si>
  <si>
    <t>70    Peg</t>
  </si>
  <si>
    <t>AR Cas</t>
  </si>
  <si>
    <t>14    And</t>
  </si>
  <si>
    <t>100    Aqr</t>
  </si>
  <si>
    <t>A1pSrCr:Eu:</t>
  </si>
  <si>
    <t>13    Psc</t>
  </si>
  <si>
    <t>Bet Scl</t>
  </si>
  <si>
    <t>B9.5IVpHgMnEu</t>
  </si>
  <si>
    <t>101    Aqr</t>
  </si>
  <si>
    <t>A1n</t>
  </si>
  <si>
    <t>71    Peg</t>
  </si>
  <si>
    <t>HW Peg</t>
  </si>
  <si>
    <t>72    Peg</t>
  </si>
  <si>
    <t>14    Psc</t>
  </si>
  <si>
    <t>15    And</t>
  </si>
  <si>
    <t>73    Peg</t>
  </si>
  <si>
    <t>Iot Phe</t>
  </si>
  <si>
    <t>G9Ib</t>
  </si>
  <si>
    <t>16    Psc</t>
  </si>
  <si>
    <t>F6Vb vw</t>
  </si>
  <si>
    <t>74    Peg</t>
  </si>
  <si>
    <t>16Lam And</t>
  </si>
  <si>
    <t>Lam And</t>
  </si>
  <si>
    <t>75    Peg</t>
  </si>
  <si>
    <t>KS Peg</t>
  </si>
  <si>
    <t>17Iot And</t>
  </si>
  <si>
    <t>The Phe</t>
  </si>
  <si>
    <t>A8V+F0V</t>
  </si>
  <si>
    <t>18    And</t>
  </si>
  <si>
    <t>102Ome1Aqr</t>
  </si>
  <si>
    <t>17Iot Psc</t>
  </si>
  <si>
    <t>A2IVm</t>
  </si>
  <si>
    <t>35Gam Cep</t>
  </si>
  <si>
    <t>Mu  Scl</t>
  </si>
  <si>
    <t>19Kap And</t>
  </si>
  <si>
    <t>103    Aqr</t>
  </si>
  <si>
    <t>104    Aqr</t>
  </si>
  <si>
    <t>G0Ib-II</t>
  </si>
  <si>
    <t>18Lam Psc</t>
  </si>
  <si>
    <t>105Ome2Aqr</t>
  </si>
  <si>
    <t>77    Peg</t>
  </si>
  <si>
    <t>R Aqr</t>
  </si>
  <si>
    <t>M7IIIpe</t>
  </si>
  <si>
    <t>78    Peg</t>
  </si>
  <si>
    <t>106    Aqr</t>
  </si>
  <si>
    <t>107    Aqr</t>
  </si>
  <si>
    <t>F2III+F2V</t>
  </si>
  <si>
    <t>20Psi And</t>
  </si>
  <si>
    <t>G5Ib+A0V</t>
  </si>
  <si>
    <t>19    Psc</t>
  </si>
  <si>
    <t>TX Psc</t>
  </si>
  <si>
    <t>Sig Phe</t>
  </si>
  <si>
    <t>5Tau Cas</t>
  </si>
  <si>
    <t>20    Psc</t>
  </si>
  <si>
    <t>Del Scl</t>
  </si>
  <si>
    <t>V650 Cas</t>
  </si>
  <si>
    <t>+15:15:28.00</t>
  </si>
  <si>
    <t>+21:56:13.00</t>
  </si>
  <si>
    <t>+03:05:44.00</t>
  </si>
  <si>
    <t>-19:41:44.00</t>
  </si>
  <si>
    <t>-44:13:33.00</t>
  </si>
  <si>
    <t>+15:52:27.00</t>
  </si>
  <si>
    <t>-81:32:30.00</t>
  </si>
  <si>
    <t>+17:14:20.00</t>
  </si>
  <si>
    <t>-11:54:03.00</t>
  </si>
  <si>
    <t>dF7</t>
  </si>
  <si>
    <t>-52:18:59.00</t>
  </si>
  <si>
    <t>+13:40:44.00</t>
  </si>
  <si>
    <t>+01:17:54.00</t>
  </si>
  <si>
    <t>+25:09:02.00</t>
  </si>
  <si>
    <t>+29:11:11.00</t>
  </si>
  <si>
    <t>-21:22:32.00</t>
  </si>
  <si>
    <t>+41:27:43.00</t>
  </si>
  <si>
    <t>+39:49:33.00</t>
  </si>
  <si>
    <t>-03:18:27.00</t>
  </si>
  <si>
    <t>-40:56:37.00</t>
  </si>
  <si>
    <t>+57:13:16.00</t>
  </si>
  <si>
    <t>-20:45:34.00</t>
  </si>
  <si>
    <t>-03:26:47.00</t>
  </si>
  <si>
    <t>+22:27:45.00</t>
  </si>
  <si>
    <t>+15:21:37.00</t>
  </si>
  <si>
    <t>+01:47:21.00</t>
  </si>
  <si>
    <t>-01:05:32.00</t>
  </si>
  <si>
    <t>-37:13:50.00</t>
  </si>
  <si>
    <t>-58:54:45.00</t>
  </si>
  <si>
    <t>+04:12:15.00</t>
  </si>
  <si>
    <t>-30:07:00.00</t>
  </si>
  <si>
    <t>G8/K0</t>
  </si>
  <si>
    <t>+05:56:53.00</t>
  </si>
  <si>
    <t>-07:26:05.00</t>
  </si>
  <si>
    <t>+03:17:32.00</t>
  </si>
  <si>
    <t>B1IV+</t>
  </si>
  <si>
    <t>+32:11:31.00</t>
  </si>
  <si>
    <t>+75:02:38.00</t>
  </si>
  <si>
    <t>+18:35:40.00</t>
  </si>
  <si>
    <t>+42:06:32.00</t>
  </si>
  <si>
    <t>+17:03:29.00</t>
  </si>
  <si>
    <t>-06:42:30.00</t>
  </si>
  <si>
    <t>-20:51:49.00</t>
  </si>
  <si>
    <t>+32:48:04.00</t>
  </si>
  <si>
    <t>-00:17:04.00</t>
  </si>
  <si>
    <t>-00:17:57.00</t>
  </si>
  <si>
    <t>+66:41:46.00</t>
  </si>
  <si>
    <t>+34:43:33.00</t>
  </si>
  <si>
    <t>-07:18:05.00</t>
  </si>
  <si>
    <t>-47:04:40.00</t>
  </si>
  <si>
    <t>+64:09:17.00</t>
  </si>
  <si>
    <t>+18:32:25.00</t>
  </si>
  <si>
    <t>-68:37:22.00</t>
  </si>
  <si>
    <t>+20:28:27.00</t>
  </si>
  <si>
    <t>-01:35:31.00</t>
  </si>
  <si>
    <t>-35:28:14.00</t>
  </si>
  <si>
    <t>-01:43:06.00</t>
  </si>
  <si>
    <t>+14:18:20.00</t>
  </si>
  <si>
    <t>-17:49:20.00</t>
  </si>
  <si>
    <t>+54:25:44.00</t>
  </si>
  <si>
    <t>-62:18:52.00</t>
  </si>
  <si>
    <t>-01:09:22.00</t>
  </si>
  <si>
    <t>+47:42:55.00</t>
  </si>
  <si>
    <t>dF0</t>
  </si>
  <si>
    <t>-45:55:31.00</t>
  </si>
  <si>
    <t>+01:24:28.00</t>
  </si>
  <si>
    <t>+03:46:01.00</t>
  </si>
  <si>
    <t>-01:02:08.00</t>
  </si>
  <si>
    <t>-01:28:14.00</t>
  </si>
  <si>
    <t>+24:02:22.00</t>
  </si>
  <si>
    <t>+09:29:22.00</t>
  </si>
  <si>
    <t>-38:30:47.00</t>
  </si>
  <si>
    <t>+27:39:44.00</t>
  </si>
  <si>
    <t>+09:56:03.00</t>
  </si>
  <si>
    <t>O8III</t>
  </si>
  <si>
    <t>+09:56:06.00</t>
  </si>
  <si>
    <t>-35:08:23.00</t>
  </si>
  <si>
    <t>-63:55:40.00</t>
  </si>
  <si>
    <t>+10:14:24.00</t>
  </si>
  <si>
    <t>+40:10:56.00</t>
  </si>
  <si>
    <t>G3Ib+</t>
  </si>
  <si>
    <t>+85:10:56.00</t>
  </si>
  <si>
    <t>-06:00:33.00</t>
  </si>
  <si>
    <t>-06:00:07.00</t>
  </si>
  <si>
    <t>-29:50:56.00</t>
  </si>
  <si>
    <t>+25:56:22.00</t>
  </si>
  <si>
    <t>-04:29:36.00</t>
  </si>
  <si>
    <t>-04:25:31.00</t>
  </si>
  <si>
    <t>-04:50:18.00</t>
  </si>
  <si>
    <t>-05:23:14.00</t>
  </si>
  <si>
    <t>-05:23:07.00</t>
  </si>
  <si>
    <t>-05:23:23.00</t>
  </si>
  <si>
    <t>-05:23:16.00</t>
  </si>
  <si>
    <t>-05:24:58.00</t>
  </si>
  <si>
    <t>-04:21:53.00</t>
  </si>
  <si>
    <t>-05:54:36.00</t>
  </si>
  <si>
    <t>-03:15:10.00</t>
  </si>
  <si>
    <t>-04:51:21.00</t>
  </si>
  <si>
    <t>+26:55:27.00</t>
  </si>
  <si>
    <t>-01:12:07.00</t>
  </si>
  <si>
    <t>+33:33:33.00</t>
  </si>
  <si>
    <t>+17:02:25.00</t>
  </si>
  <si>
    <t>-05:38:53.00</t>
  </si>
  <si>
    <t>+09:17:26.00</t>
  </si>
  <si>
    <t>+11:02:06.00</t>
  </si>
  <si>
    <t>-33:04:48.00</t>
  </si>
  <si>
    <t>+21:08:33.00</t>
  </si>
  <si>
    <t>-06:03:54.00</t>
  </si>
  <si>
    <t>-54:54:08.00</t>
  </si>
  <si>
    <t>+08:57:07.00</t>
  </si>
  <si>
    <t>+30:29:33.00</t>
  </si>
  <si>
    <t>-28:42:28.00</t>
  </si>
  <si>
    <t>A2/3I</t>
  </si>
  <si>
    <t>+65:41:52.00</t>
  </si>
  <si>
    <t>-64:13:39.00</t>
  </si>
  <si>
    <t>-05:56:18.00</t>
  </si>
  <si>
    <t>-11:46:32.00</t>
  </si>
  <si>
    <t>+07:32:29.00</t>
  </si>
  <si>
    <t>+26:37:04.00</t>
  </si>
  <si>
    <t>-62:29:23.00</t>
  </si>
  <si>
    <t>-04:48:49.00</t>
  </si>
  <si>
    <t>+29:12:55.00</t>
  </si>
  <si>
    <t>+53:28:52.00</t>
  </si>
  <si>
    <t>-27:52:17.00</t>
  </si>
  <si>
    <t>-47:18:50.00</t>
  </si>
  <si>
    <t>+25:53:49.00</t>
  </si>
  <si>
    <t>+21:45:46.00</t>
  </si>
  <si>
    <t>-58:52:16.00</t>
  </si>
  <si>
    <t>-02:36:00.00</t>
  </si>
  <si>
    <t>-02:35:39.00</t>
  </si>
  <si>
    <t>-06:34:26.00</t>
  </si>
  <si>
    <t>+04:07:17.00</t>
  </si>
  <si>
    <t>-28:41:22.00</t>
  </si>
  <si>
    <t>-61:10:33.00</t>
  </si>
  <si>
    <t>-07:12:47.00</t>
  </si>
  <si>
    <t>+31:21:29.00</t>
  </si>
  <si>
    <t>+31:55:15.00</t>
  </si>
  <si>
    <t>-03:33:53.00</t>
  </si>
  <si>
    <t>+56:34:54.00</t>
  </si>
  <si>
    <t>-09:42:24.00</t>
  </si>
  <si>
    <t>+61:28:36.00</t>
  </si>
  <si>
    <t>-17:50:58.00</t>
  </si>
  <si>
    <t>+29:29:15.00</t>
  </si>
  <si>
    <t>+16:32:02.00</t>
  </si>
  <si>
    <t>-40:42:27.00</t>
  </si>
  <si>
    <t>-01:56:34.00</t>
  </si>
  <si>
    <t>O9.7I</t>
  </si>
  <si>
    <t>-02:49:30.00</t>
  </si>
  <si>
    <t>+23:19:35.00</t>
  </si>
  <si>
    <t>-01:07:44.00</t>
  </si>
  <si>
    <t>-76:20:28.00</t>
  </si>
  <si>
    <t>+22:39:37.00</t>
  </si>
  <si>
    <t>+00:20:16.00</t>
  </si>
  <si>
    <t>-34:04:27.00</t>
  </si>
  <si>
    <t>-10:24:34.00</t>
  </si>
  <si>
    <t>-32:37:45.00</t>
  </si>
  <si>
    <t>-02:53:46.00</t>
  </si>
  <si>
    <t>A9IV-</t>
  </si>
  <si>
    <t>-66:33:37.00</t>
  </si>
  <si>
    <t>+23:12:15.00</t>
  </si>
  <si>
    <t>-16:43:32.00</t>
  </si>
  <si>
    <t>+01:28:29.00</t>
  </si>
  <si>
    <t>-73:44:29.00</t>
  </si>
  <si>
    <t>-17:31:49.00</t>
  </si>
  <si>
    <t>-33:24:02.00</t>
  </si>
  <si>
    <t>-06:47:46.00</t>
  </si>
  <si>
    <t>-22:22:25.00</t>
  </si>
  <si>
    <t>+56:06:56.00</t>
  </si>
  <si>
    <t>-01:36:47.00</t>
  </si>
  <si>
    <t>+49:49:35.00</t>
  </si>
  <si>
    <t>A2VpC</t>
  </si>
  <si>
    <t>-30:32:08.00</t>
  </si>
  <si>
    <t>-34:40:04.00</t>
  </si>
  <si>
    <t>+40:30:26.00</t>
  </si>
  <si>
    <t>A3Del</t>
  </si>
  <si>
    <t>-18:33:27.00</t>
  </si>
  <si>
    <t>+62:48:29.00</t>
  </si>
  <si>
    <t>+20:41:42.00</t>
  </si>
  <si>
    <t>+04:00:29.00</t>
  </si>
  <si>
    <t>gF0n</t>
  </si>
  <si>
    <t>+42:31:36.00</t>
  </si>
  <si>
    <t>-20:07:35.00</t>
  </si>
  <si>
    <t>-39:24:25.00</t>
  </si>
  <si>
    <t>-22:25:18.00</t>
  </si>
  <si>
    <t>-22:26:54.00</t>
  </si>
  <si>
    <t>-45:49:59.00</t>
  </si>
  <si>
    <t>+15:49:21.00</t>
  </si>
  <si>
    <t>-04:16:06.00</t>
  </si>
  <si>
    <t>+09:31:20.00</t>
  </si>
  <si>
    <t>+01:10:05.00</t>
  </si>
  <si>
    <t>+14:29:18.00</t>
  </si>
  <si>
    <t>+17:43:45.00</t>
  </si>
  <si>
    <t>-78:49:15.00</t>
  </si>
  <si>
    <t>+56:55:08.00</t>
  </si>
  <si>
    <t>A4IV-</t>
  </si>
  <si>
    <t>+13:53:59.00</t>
  </si>
  <si>
    <t>+68:28:17.00</t>
  </si>
  <si>
    <t>+39:10:52.00</t>
  </si>
  <si>
    <t>-32:18:23.00</t>
  </si>
  <si>
    <t>+20:52:10.00</t>
  </si>
  <si>
    <t>-14:49:19.00</t>
  </si>
  <si>
    <t>+06:27:15.00</t>
  </si>
  <si>
    <t>-16:14:16.00</t>
  </si>
  <si>
    <t>G2Ib-</t>
  </si>
  <si>
    <t>-10:31:59.00</t>
  </si>
  <si>
    <t>+24:34:03.00</t>
  </si>
  <si>
    <t>+51:30:53.00</t>
  </si>
  <si>
    <t>-09:40:11.00</t>
  </si>
  <si>
    <t>-28:38:21.00</t>
  </si>
  <si>
    <t>+58:57:51.00</t>
  </si>
  <si>
    <t>-04:05:41.00</t>
  </si>
  <si>
    <t>-46:35:50.00</t>
  </si>
  <si>
    <t>-35:40:29.00</t>
  </si>
  <si>
    <t>+12:39:04.00</t>
  </si>
  <si>
    <t>+37:18:20.00</t>
  </si>
  <si>
    <t>+39:08:55.00</t>
  </si>
  <si>
    <t>+27:58:04.00</t>
  </si>
  <si>
    <t>+09:52:16.00</t>
  </si>
  <si>
    <t>-65:44:08.00</t>
  </si>
  <si>
    <t>-40:39:09.00</t>
  </si>
  <si>
    <t>+32:07:30.00</t>
  </si>
  <si>
    <t>+04:25:24.00</t>
  </si>
  <si>
    <t>-51:03:59.00</t>
  </si>
  <si>
    <t>-14:29:01.00</t>
  </si>
  <si>
    <t>-80:28:09.00</t>
  </si>
  <si>
    <t>-54:21:39.00</t>
  </si>
  <si>
    <t>+02:01:28.00</t>
  </si>
  <si>
    <t>+39:34:28.00</t>
  </si>
  <si>
    <t>-22:58:18.00</t>
  </si>
  <si>
    <t>+59:53:18.00</t>
  </si>
  <si>
    <t>+33:55:03.00</t>
  </si>
  <si>
    <t>+55:42:25.00</t>
  </si>
  <si>
    <t>+19:52:05.00</t>
  </si>
  <si>
    <t>-07:31:05.00</t>
  </si>
  <si>
    <t>-44:52:31.00</t>
  </si>
  <si>
    <t>+14:10:18.00</t>
  </si>
  <si>
    <t>+27:36:44.00</t>
  </si>
  <si>
    <t>-20:52:45.00</t>
  </si>
  <si>
    <t>-22:55:34.00</t>
  </si>
  <si>
    <t>+01:51:18.00</t>
  </si>
  <si>
    <t>+20:17:57.00</t>
  </si>
  <si>
    <t>-09:02:29.00</t>
  </si>
  <si>
    <t>-35:46:06.00</t>
  </si>
  <si>
    <t>+66:05:46.00</t>
  </si>
  <si>
    <t>-56:10:00.00</t>
  </si>
  <si>
    <t>-29:26:55.00</t>
  </si>
  <si>
    <t>-52:46:04.00</t>
  </si>
  <si>
    <t>+51:48:14.00</t>
  </si>
  <si>
    <t>+31:42:06.00</t>
  </si>
  <si>
    <t>+20:16:34.00</t>
  </si>
  <si>
    <t>+10:35:13.00</t>
  </si>
  <si>
    <t>-52:06:32.00</t>
  </si>
  <si>
    <t>+11:45:45.00</t>
  </si>
  <si>
    <t>+03:13:31.00</t>
  </si>
  <si>
    <t>+19:44:59.00</t>
  </si>
  <si>
    <t>-37:37:52.00</t>
  </si>
  <si>
    <t>+49:01:46.00</t>
  </si>
  <si>
    <t>-38:31:33.00</t>
  </si>
  <si>
    <t>-33:48:05.00</t>
  </si>
  <si>
    <t>+00:58:06.00</t>
  </si>
  <si>
    <t>-04:03:50.00</t>
  </si>
  <si>
    <t>-84:47:06.00</t>
  </si>
  <si>
    <t>-19:38:18.00</t>
  </si>
  <si>
    <t>+07:24:25.00</t>
  </si>
  <si>
    <t>M1-2I</t>
  </si>
  <si>
    <t>-72:42:08.00</t>
  </si>
  <si>
    <t>+20:10:30.00</t>
  </si>
  <si>
    <t>M6.5I</t>
  </si>
  <si>
    <t>-66:54:04.00</t>
  </si>
  <si>
    <t>-11:46:26.00</t>
  </si>
  <si>
    <t>+28:56:32.00</t>
  </si>
  <si>
    <t>+13:55:31.00</t>
  </si>
  <si>
    <t>-29:08:52.00</t>
  </si>
  <si>
    <t>-42:55:17.00</t>
  </si>
  <si>
    <t>-04:36:59.00</t>
  </si>
  <si>
    <t>-04:47:18.00</t>
  </si>
  <si>
    <t>-57:09:22.00</t>
  </si>
  <si>
    <t>-64:02:01.00</t>
  </si>
  <si>
    <t>+24:14:59.00</t>
  </si>
  <si>
    <t>+09:30:35.00</t>
  </si>
  <si>
    <t>+11:31:16.00</t>
  </si>
  <si>
    <t>+54:17:05.00</t>
  </si>
  <si>
    <t>+75:35:09.00</t>
  </si>
  <si>
    <t>+55:19:15.00</t>
  </si>
  <si>
    <t>+54:32:50.00</t>
  </si>
  <si>
    <t>+49:55:28.00</t>
  </si>
  <si>
    <t>-39:57:29.00</t>
  </si>
  <si>
    <t>-50:21:43.00</t>
  </si>
  <si>
    <t>+25:57:14.00</t>
  </si>
  <si>
    <t>-14:10:04.00</t>
  </si>
  <si>
    <t>-22:50:25.00</t>
  </si>
  <si>
    <t>-37:07:15.00</t>
  </si>
  <si>
    <t>+44:56:51.00</t>
  </si>
  <si>
    <t>-49:37:37.00</t>
  </si>
  <si>
    <t>-23:12:56.00</t>
  </si>
  <si>
    <t>+45:56:13.00</t>
  </si>
  <si>
    <t>-31:22:57.00</t>
  </si>
  <si>
    <t>+01:13:28.00</t>
  </si>
  <si>
    <t>-52:38:07.00</t>
  </si>
  <si>
    <t>F0VDe</t>
  </si>
  <si>
    <t>+37:12:45.00</t>
  </si>
  <si>
    <t>+44:35:31.00</t>
  </si>
  <si>
    <t>-00:59:39.00</t>
  </si>
  <si>
    <t>-31:58:34.00</t>
  </si>
  <si>
    <t>+12:48:31.00</t>
  </si>
  <si>
    <t>+01:50:13.00</t>
  </si>
  <si>
    <t>A5mDe</t>
  </si>
  <si>
    <t>+47:54:07.00</t>
  </si>
  <si>
    <t>-63:05:24.00</t>
  </si>
  <si>
    <t>+00:33:11.00</t>
  </si>
  <si>
    <t>-64:28:56.00</t>
  </si>
  <si>
    <t>+48:57:34.00</t>
  </si>
  <si>
    <t>-35:17:00.00</t>
  </si>
  <si>
    <t>-09:22:56.00</t>
  </si>
  <si>
    <t>-09:33:30.00</t>
  </si>
  <si>
    <t>A6III</t>
  </si>
  <si>
    <t>-01:26:40.00</t>
  </si>
  <si>
    <t>+31:02:05.00</t>
  </si>
  <si>
    <t>+27:34:20.00</t>
  </si>
  <si>
    <t>+49:54:20.00</t>
  </si>
  <si>
    <t>-03:04:27.00</t>
  </si>
  <si>
    <t>-53:25:34.00</t>
  </si>
  <si>
    <t>+43:22:43.00</t>
  </si>
  <si>
    <t>+22:24:03.00</t>
  </si>
  <si>
    <t>-44:02:04.00</t>
  </si>
  <si>
    <t>-12:53:59.00</t>
  </si>
  <si>
    <t>+42:54:42.00</t>
  </si>
  <si>
    <t>-42:48:55.00</t>
  </si>
  <si>
    <t>+59:23:35.00</t>
  </si>
  <si>
    <t>+32:38:09.00</t>
  </si>
  <si>
    <t>+51:34:24.00</t>
  </si>
  <si>
    <t>+09:38:51.00</t>
  </si>
  <si>
    <t>-79:21:41.00</t>
  </si>
  <si>
    <t>+63:27:13.00</t>
  </si>
  <si>
    <t>+01:41:40.00</t>
  </si>
  <si>
    <t>-10:35:53.00</t>
  </si>
  <si>
    <t>-25:25:04.00</t>
  </si>
  <si>
    <t>+19:41:26.00</t>
  </si>
  <si>
    <t>-33:54:42.00</t>
  </si>
  <si>
    <t>+42:58:54.00</t>
  </si>
  <si>
    <t>+11:40:51.00</t>
  </si>
  <si>
    <t>+23:15:48.00</t>
  </si>
  <si>
    <t>+20:08:18.00</t>
  </si>
  <si>
    <t>-14:29:50.00</t>
  </si>
  <si>
    <t>+37:57:51.00</t>
  </si>
  <si>
    <t>-51:12:59.00</t>
  </si>
  <si>
    <t>+33:35:57.00</t>
  </si>
  <si>
    <t>-26:17:04.00</t>
  </si>
  <si>
    <t>+35:23:15.00</t>
  </si>
  <si>
    <t>-06:42:33.00</t>
  </si>
  <si>
    <t>+38:28:58.00</t>
  </si>
  <si>
    <t>+05:25:12.00</t>
  </si>
  <si>
    <t>+04:09:31.00</t>
  </si>
  <si>
    <t>+29:30:45.00</t>
  </si>
  <si>
    <t>M3II+</t>
  </si>
  <si>
    <t>+41:51:15.00</t>
  </si>
  <si>
    <t>-16:29:04.00</t>
  </si>
  <si>
    <t>A2eSh</t>
  </si>
  <si>
    <t>-32:10:21.00</t>
  </si>
  <si>
    <t>-10:14:34.00</t>
  </si>
  <si>
    <t>dF4</t>
  </si>
  <si>
    <t>-60:05:49.00</t>
  </si>
  <si>
    <t>+58:56:09.00</t>
  </si>
  <si>
    <t>+41:03:20.00</t>
  </si>
  <si>
    <t>-04:11:38.00</t>
  </si>
  <si>
    <t>-14:56:07.00</t>
  </si>
  <si>
    <t>-24:11:44.00</t>
  </si>
  <si>
    <t>-45:02:12.00</t>
  </si>
  <si>
    <t>-45:04:44.00</t>
  </si>
  <si>
    <t>+14:46:06.00</t>
  </si>
  <si>
    <t>-35:30:49.00</t>
  </si>
  <si>
    <t>-11:10:25.00</t>
  </si>
  <si>
    <t>-48:27:31.00</t>
  </si>
  <si>
    <t>-23:06:38.00</t>
  </si>
  <si>
    <t>-29:45:31.00</t>
  </si>
  <si>
    <t>+65:43:06.00</t>
  </si>
  <si>
    <t>-21:48:46.00</t>
  </si>
  <si>
    <t>+08:40:12.00</t>
  </si>
  <si>
    <t>-19:09:57.00</t>
  </si>
  <si>
    <t>+22:11:24.00</t>
  </si>
  <si>
    <t>-34:18:43.00</t>
  </si>
  <si>
    <t>-42:17:55.00</t>
  </si>
  <si>
    <t>+52:38:50.00</t>
  </si>
  <si>
    <t>+23:06:48.00</t>
  </si>
  <si>
    <t>+02:29:58.00</t>
  </si>
  <si>
    <t>+48:42:47.00</t>
  </si>
  <si>
    <t>+48:42:40.00</t>
  </si>
  <si>
    <t>-37:15:11.00</t>
  </si>
  <si>
    <t>-45:05:29.00</t>
  </si>
  <si>
    <t>-05:42:40.00</t>
  </si>
  <si>
    <t>-22:25:39.00</t>
  </si>
  <si>
    <t>-42:09:14.00</t>
  </si>
  <si>
    <t>-18:07:34.00</t>
  </si>
  <si>
    <t>-14:35:03.00</t>
  </si>
  <si>
    <t>+18:07:46.00</t>
  </si>
  <si>
    <t>+24:25:13.00</t>
  </si>
  <si>
    <t>-22:46:27.00</t>
  </si>
  <si>
    <t>-44:21:22.00</t>
  </si>
  <si>
    <t>+51:10:21.00</t>
  </si>
  <si>
    <t>+32:41:36.00</t>
  </si>
  <si>
    <t>+21:52:07.00</t>
  </si>
  <si>
    <t>+13:38:19.00</t>
  </si>
  <si>
    <t>-26:42:03.00</t>
  </si>
  <si>
    <t>+19:47:26.00</t>
  </si>
  <si>
    <t>-66:02:23.00</t>
  </si>
  <si>
    <t>-06:45:15.00</t>
  </si>
  <si>
    <t>-62:09:17.00</t>
  </si>
  <si>
    <t>+22:54:30.00</t>
  </si>
  <si>
    <t>+16:07:50.00</t>
  </si>
  <si>
    <t>+14:12:32.00</t>
  </si>
  <si>
    <t>-27:09:15.00</t>
  </si>
  <si>
    <t>+59:59:57.00</t>
  </si>
  <si>
    <t>-04:39:56.00</t>
  </si>
  <si>
    <t>-40:21:13.00</t>
  </si>
  <si>
    <t>M2II-</t>
  </si>
  <si>
    <t>-49:33:46.00</t>
  </si>
  <si>
    <t>-06:33:01.00</t>
  </si>
  <si>
    <t>-26:28:56.00</t>
  </si>
  <si>
    <t>+18:40:49.00</t>
  </si>
  <si>
    <t>+10:37:39.00</t>
  </si>
  <si>
    <t>+69:19:11.00</t>
  </si>
  <si>
    <t>-02:30:16.00</t>
  </si>
  <si>
    <t>-45:16:55.00</t>
  </si>
  <si>
    <t>-54:58:07.00</t>
  </si>
  <si>
    <t>-17:45:47.00</t>
  </si>
  <si>
    <t>+17:54:23.00</t>
  </si>
  <si>
    <t>+61:30:55.00</t>
  </si>
  <si>
    <t>+22:30:24.00</t>
  </si>
  <si>
    <t>+36:08:55.00</t>
  </si>
  <si>
    <t>-03:44:29.00</t>
  </si>
  <si>
    <t>+29:29:53.00</t>
  </si>
  <si>
    <t>+19:09:23.00</t>
  </si>
  <si>
    <t>-68:50:36.00</t>
  </si>
  <si>
    <t>+13:51:04.00</t>
  </si>
  <si>
    <t>+16:08:35.00</t>
  </si>
  <si>
    <t>-04:34:06.00</t>
  </si>
  <si>
    <t>-29:23:46.00</t>
  </si>
  <si>
    <t>-06:16:29.00</t>
  </si>
  <si>
    <t>+46:25:27.00</t>
  </si>
  <si>
    <t>+12:33:04.00</t>
  </si>
  <si>
    <t>B9II-</t>
  </si>
  <si>
    <t>+23:58:12.00</t>
  </si>
  <si>
    <t>+06:03:58.00</t>
  </si>
  <si>
    <t>+04:17:01.00</t>
  </si>
  <si>
    <t>-00:30:44.00</t>
  </si>
  <si>
    <t>-04:54:55.00</t>
  </si>
  <si>
    <t>+17:10:53.00</t>
  </si>
  <si>
    <t>+01:10:09.00</t>
  </si>
  <si>
    <t>-09:02:07.00</t>
  </si>
  <si>
    <t>+59:00:39.00</t>
  </si>
  <si>
    <t>+46:21:38.00</t>
  </si>
  <si>
    <t>+23:44:27.00</t>
  </si>
  <si>
    <t>+12:16:20.00</t>
  </si>
  <si>
    <t>-20:16:20.00</t>
  </si>
  <si>
    <t>-18:28:36.00</t>
  </si>
  <si>
    <t>-13:43:06.00</t>
  </si>
  <si>
    <t>-65:35:22.00</t>
  </si>
  <si>
    <t>+01:04:49.00</t>
  </si>
  <si>
    <t>+09:56:33.00</t>
  </si>
  <si>
    <t>+07:03:11.00</t>
  </si>
  <si>
    <t>-16:37:04.00</t>
  </si>
  <si>
    <t>+14:03:30.00</t>
  </si>
  <si>
    <t>+05:06:01.00</t>
  </si>
  <si>
    <t>-29:47:18.00</t>
  </si>
  <si>
    <t>+14:22:58.00</t>
  </si>
  <si>
    <t>-22:42:54.00</t>
  </si>
  <si>
    <t>-10:43:31.00</t>
  </si>
  <si>
    <t>F0Del</t>
  </si>
  <si>
    <t>-35:08:26.00</t>
  </si>
  <si>
    <t>+59:22:20.00</t>
  </si>
  <si>
    <t>+17:19:30.00</t>
  </si>
  <si>
    <t>+09:02:50.00</t>
  </si>
  <si>
    <t>-16:48:57.00</t>
  </si>
  <si>
    <t>-74:45:11.00</t>
  </si>
  <si>
    <t>-39:15:52.00</t>
  </si>
  <si>
    <t>-37:44:15.00</t>
  </si>
  <si>
    <t>+53:27:08.00</t>
  </si>
  <si>
    <t>-19:58:01.00</t>
  </si>
  <si>
    <t>-09:23:25.00</t>
  </si>
  <si>
    <t>-15:01:29.00</t>
  </si>
  <si>
    <t>+14:39:04.00</t>
  </si>
  <si>
    <t>-08:35:11.00</t>
  </si>
  <si>
    <t>-20:55:34.00</t>
  </si>
  <si>
    <t>+29:32:28.00</t>
  </si>
  <si>
    <t>-07:49:23.00</t>
  </si>
  <si>
    <t>-59:12:49.00</t>
  </si>
  <si>
    <t>-02:56:40.00</t>
  </si>
  <si>
    <t>+11:45:23.00</t>
  </si>
  <si>
    <t>+17:45:49.00</t>
  </si>
  <si>
    <t>:G9</t>
  </si>
  <si>
    <t>-52:43:59.00</t>
  </si>
  <si>
    <t>-34:23:48.00</t>
  </si>
  <si>
    <t>+02:16:07.00</t>
  </si>
  <si>
    <t>-50:21:33.00</t>
  </si>
  <si>
    <t>-30:03:48.00</t>
  </si>
  <si>
    <t>-71:42:10.00</t>
  </si>
  <si>
    <t>-11:46:24.00</t>
  </si>
  <si>
    <t>+70:32:08.00</t>
  </si>
  <si>
    <t>+22:30:49.00</t>
  </si>
  <si>
    <t>+12:34:12.00</t>
  </si>
  <si>
    <t>-34:08:38.00</t>
  </si>
  <si>
    <t>+49:17:17.00</t>
  </si>
  <si>
    <t>-48:44:28.00</t>
  </si>
  <si>
    <t>+56:17:06.00</t>
  </si>
  <si>
    <t>+03:45:52.00</t>
  </si>
  <si>
    <t>+58:25:02.00</t>
  </si>
  <si>
    <t>-17:57:21.00</t>
  </si>
  <si>
    <t>B1II-</t>
  </si>
  <si>
    <t>-04:41:14.00</t>
  </si>
  <si>
    <t>-33:26:11.00</t>
  </si>
  <si>
    <t>+29:42:26.00</t>
  </si>
  <si>
    <t>+04:35:34.00</t>
  </si>
  <si>
    <t>+04:35:44.00</t>
  </si>
  <si>
    <t>+08:53:05.00</t>
  </si>
  <si>
    <t>-09:52:28.00</t>
  </si>
  <si>
    <t>+16:03:25.00</t>
  </si>
  <si>
    <t>-15:04:18.00</t>
  </si>
  <si>
    <t>+23:19:37.00</t>
  </si>
  <si>
    <t>-11:31:49.00</t>
  </si>
  <si>
    <t>-19:47:07.00</t>
  </si>
  <si>
    <t>-31:47:24.00</t>
  </si>
  <si>
    <t>+14:43:19.00</t>
  </si>
  <si>
    <t>-12:57:45.00</t>
  </si>
  <si>
    <t>+07:05:09.00</t>
  </si>
  <si>
    <t>F7Iab</t>
  </si>
  <si>
    <t>-25:34:40.00</t>
  </si>
  <si>
    <t>+01:30:04.00</t>
  </si>
  <si>
    <t>-00:56:46.00</t>
  </si>
  <si>
    <t>+47:24:19.00</t>
  </si>
  <si>
    <t>+02:16:20.00</t>
  </si>
  <si>
    <t>-36:42:28.00</t>
  </si>
  <si>
    <t>-03:53:21.00</t>
  </si>
  <si>
    <t>-28:46:48.00</t>
  </si>
  <si>
    <t>+32:33:47.00</t>
  </si>
  <si>
    <t>-56:22:12.00</t>
  </si>
  <si>
    <t>-07:53:39.00</t>
  </si>
  <si>
    <t>-52:10:52.00</t>
  </si>
  <si>
    <t>-40:17:03.00</t>
  </si>
  <si>
    <t>-01:30:26.00</t>
  </si>
  <si>
    <t>-04:35:50.00</t>
  </si>
  <si>
    <t>-52:41:45.00</t>
  </si>
  <si>
    <t>+00:50:27.00</t>
  </si>
  <si>
    <t>-07:30:41.00</t>
  </si>
  <si>
    <t>-35:03:50.00</t>
  </si>
  <si>
    <t>+20:29:46.00</t>
  </si>
  <si>
    <t>+58:09:46.00</t>
  </si>
  <si>
    <t>+30:29:35.00</t>
  </si>
  <si>
    <t>+02:54:29.00</t>
  </si>
  <si>
    <t>+00:17:57.00</t>
  </si>
  <si>
    <t>-00:16:34.00</t>
  </si>
  <si>
    <t>-58:32:38.00</t>
  </si>
  <si>
    <t>-63:40:59.00</t>
  </si>
  <si>
    <t>+46:41:08.00</t>
  </si>
  <si>
    <t>+26:58:04.00</t>
  </si>
  <si>
    <t>+16:14:18.00</t>
  </si>
  <si>
    <t>-52:48:23.00</t>
  </si>
  <si>
    <t>+10:18:14.00</t>
  </si>
  <si>
    <t>+20:12:44.00</t>
  </si>
  <si>
    <t>-04:45:44.00</t>
  </si>
  <si>
    <t>-60:16:52.00</t>
  </si>
  <si>
    <t>+79:35:58.00</t>
  </si>
  <si>
    <t>+01:54:44.00</t>
  </si>
  <si>
    <t>-48:10:38.00</t>
  </si>
  <si>
    <t>-25:51:24.00</t>
  </si>
  <si>
    <t>+82:06:55.00</t>
  </si>
  <si>
    <t>+11:01:10.00</t>
  </si>
  <si>
    <t>-69:59:03.00</t>
  </si>
  <si>
    <t>-37:53:44.00</t>
  </si>
  <si>
    <t>-63:25:44.00</t>
  </si>
  <si>
    <t>+02:38:46.00</t>
  </si>
  <si>
    <t>gM1</t>
  </si>
  <si>
    <t>-07:01:58.00</t>
  </si>
  <si>
    <t>-07:02:04.00</t>
  </si>
  <si>
    <t>-17:27:58.00</t>
  </si>
  <si>
    <t>-63:49:40.00</t>
  </si>
  <si>
    <t>-32:34:48.00</t>
  </si>
  <si>
    <t>+09:01:45.00</t>
  </si>
  <si>
    <t>+77:59:45.00</t>
  </si>
  <si>
    <t>-32:22:16.00</t>
  </si>
  <si>
    <t>B4Vnp</t>
  </si>
  <si>
    <t>+73:41:44.00</t>
  </si>
  <si>
    <t>+16:56:19.00</t>
  </si>
  <si>
    <t>-10:04:53.00</t>
  </si>
  <si>
    <t>-41:04:28.00</t>
  </si>
  <si>
    <t>-58:00:08.00</t>
  </si>
  <si>
    <t>+11:15:03.00</t>
  </si>
  <si>
    <t>B2V:n</t>
  </si>
  <si>
    <t>+15:54:12.00</t>
  </si>
  <si>
    <t>+32:27:17.00</t>
  </si>
  <si>
    <t>A3m+A</t>
  </si>
  <si>
    <t>-13:08:53.00</t>
  </si>
  <si>
    <t>+11:47:32.00</t>
  </si>
  <si>
    <t>+11:32:40.00</t>
  </si>
  <si>
    <t>+55:21:11.00</t>
  </si>
  <si>
    <t>-69:41:25.00</t>
  </si>
  <si>
    <t>+11:40:25.00</t>
  </si>
  <si>
    <t>-12:23:30.00</t>
  </si>
  <si>
    <t>-27:46:10.00</t>
  </si>
  <si>
    <t>-08:09:29.00</t>
  </si>
  <si>
    <t>+04:51:21.00</t>
  </si>
  <si>
    <t>+33:01:27.00</t>
  </si>
  <si>
    <t>-50:14:21.00</t>
  </si>
  <si>
    <t>+07:19:59.00</t>
  </si>
  <si>
    <t>-05:52:08.00</t>
  </si>
  <si>
    <t>-23:25:06.00</t>
  </si>
  <si>
    <t>-35:15:33.00</t>
  </si>
  <si>
    <t>-56:51:10.00</t>
  </si>
  <si>
    <t>-40:54:59.00</t>
  </si>
  <si>
    <t>+14:09:19.00</t>
  </si>
  <si>
    <t>-11:09:59.00</t>
  </si>
  <si>
    <t>-36:56:24.00</t>
  </si>
  <si>
    <t>+61:28:52.00</t>
  </si>
  <si>
    <t>G8IV-</t>
  </si>
  <si>
    <t>-01:13:13.00</t>
  </si>
  <si>
    <t>+71:44:56.00</t>
  </si>
  <si>
    <t>-32:01:50.00</t>
  </si>
  <si>
    <t>+28:01:20.00</t>
  </si>
  <si>
    <t>-37:41:48.00</t>
  </si>
  <si>
    <t>-51:49:34.00</t>
  </si>
  <si>
    <t>+79:33:53.00</t>
  </si>
  <si>
    <t>+56:51:27.00</t>
  </si>
  <si>
    <t>-20:55:26.00</t>
  </si>
  <si>
    <t>+07:34:21.00</t>
  </si>
  <si>
    <t>+38:26:43.00</t>
  </si>
  <si>
    <t>+09:59:18.00</t>
  </si>
  <si>
    <t>-38:37:31.00</t>
  </si>
  <si>
    <t>-65:34:06.00</t>
  </si>
  <si>
    <t>+00:53:24.00</t>
  </si>
  <si>
    <t>-61:52:47.00</t>
  </si>
  <si>
    <t>-36:13:56.00</t>
  </si>
  <si>
    <t>-58:45:15.00</t>
  </si>
  <si>
    <t>+04:29:51.00</t>
  </si>
  <si>
    <t>-22:57:53.00</t>
  </si>
  <si>
    <t>-32:42:59.00</t>
  </si>
  <si>
    <t>-52:19:44.00</t>
  </si>
  <si>
    <t>+24:35:27.00</t>
  </si>
  <si>
    <t>-05:12:40.00</t>
  </si>
  <si>
    <t>+39:23:27.00</t>
  </si>
  <si>
    <t>+39:54:09.00</t>
  </si>
  <si>
    <t>+16:23:57.00</t>
  </si>
  <si>
    <t>+06:08:07.00</t>
  </si>
  <si>
    <t>-18:39:36.00</t>
  </si>
  <si>
    <t>-36:46:48.00</t>
  </si>
  <si>
    <t>+28:59:03.00</t>
  </si>
  <si>
    <t>B9npE</t>
  </si>
  <si>
    <t>+10:51:11.00</t>
  </si>
  <si>
    <t>+42:29:20.00</t>
  </si>
  <si>
    <t>-13:19:15.00</t>
  </si>
  <si>
    <t>-19:15:21.00</t>
  </si>
  <si>
    <t>+02:42:15.00</t>
  </si>
  <si>
    <t>-36:05:20.00</t>
  </si>
  <si>
    <t>+04:57:26.00</t>
  </si>
  <si>
    <t>-22:36:54.00</t>
  </si>
  <si>
    <t>+44:00:50.00</t>
  </si>
  <si>
    <t>-52:58:32.00</t>
  </si>
  <si>
    <t>+22:01:51.00</t>
  </si>
  <si>
    <t>-12:59:06.00</t>
  </si>
  <si>
    <t>+28:15:47.00</t>
  </si>
  <si>
    <t>+24:36:00.00</t>
  </si>
  <si>
    <t>-02:32:37.00</t>
  </si>
  <si>
    <t>+04:42:02.00</t>
  </si>
  <si>
    <t>+01:36:49.00</t>
  </si>
  <si>
    <t>-18:14:15.00</t>
  </si>
  <si>
    <t>-38:08:48.00</t>
  </si>
  <si>
    <t>-41:33:25.00</t>
  </si>
  <si>
    <t>-36:59:26.00</t>
  </si>
  <si>
    <t>-32:20:23.00</t>
  </si>
  <si>
    <t>-16:52:25.00</t>
  </si>
  <si>
    <t>+12:58:59.00</t>
  </si>
  <si>
    <t>-14:08:45.00</t>
  </si>
  <si>
    <t>-43:11:46.00</t>
  </si>
  <si>
    <t>+35:55:55.00</t>
  </si>
  <si>
    <t>+28:11:47.00</t>
  </si>
  <si>
    <t>+06:22:18.00</t>
  </si>
  <si>
    <t>-23:41:44.00</t>
  </si>
  <si>
    <t>+09:53:44.00</t>
  </si>
  <si>
    <t>O7V((</t>
  </si>
  <si>
    <t>+16:23:51.00</t>
  </si>
  <si>
    <t>+11:00:12.00</t>
  </si>
  <si>
    <t>+44:31:28.00</t>
  </si>
  <si>
    <t>-30:28:13.00</t>
  </si>
  <si>
    <t>+00:29:43.00</t>
  </si>
  <si>
    <t>-48:13:13.00</t>
  </si>
  <si>
    <t>+53:17:47.00</t>
  </si>
  <si>
    <t>+37:08:49.00</t>
  </si>
  <si>
    <t>-38:09:32.00</t>
  </si>
  <si>
    <t>+17:38:43.00</t>
  </si>
  <si>
    <t>+06:20:42.00</t>
  </si>
  <si>
    <t>-61:31:59.00</t>
  </si>
  <si>
    <t>-09:10:02.00</t>
  </si>
  <si>
    <t>+59:26:30.00</t>
  </si>
  <si>
    <t>+36:06:35.00</t>
  </si>
  <si>
    <t>+25:07:52.00</t>
  </si>
  <si>
    <t>+03:02:00.00</t>
  </si>
  <si>
    <t>-40:20:59.00</t>
  </si>
  <si>
    <t>-47:40:29.00</t>
  </si>
  <si>
    <t>+57:10:09.00</t>
  </si>
  <si>
    <t>+13:13:40.00</t>
  </si>
  <si>
    <t>+03:55:56.00</t>
  </si>
  <si>
    <t>+28:58:15.00</t>
  </si>
  <si>
    <t>-22:26:57.00</t>
  </si>
  <si>
    <t>-38:23:55.00</t>
  </si>
  <si>
    <t>A3V+F</t>
  </si>
  <si>
    <t>+43:34:39.00</t>
  </si>
  <si>
    <t>+12:53:44.00</t>
  </si>
  <si>
    <t>+55:42:16.00</t>
  </si>
  <si>
    <t>dF5</t>
  </si>
  <si>
    <t>+48:47:22.00</t>
  </si>
  <si>
    <t>-39:11:36.00</t>
  </si>
  <si>
    <t>A8:mD</t>
  </si>
  <si>
    <t>+12:41:37.00</t>
  </si>
  <si>
    <t>+67:34:19.00</t>
  </si>
  <si>
    <t>-16:42:58.00</t>
  </si>
  <si>
    <t>-31:04:14.00</t>
  </si>
  <si>
    <t>-27:20:29.00</t>
  </si>
  <si>
    <t>+08:35:14.00</t>
  </si>
  <si>
    <t>-23:27:43.00</t>
  </si>
  <si>
    <t>-30:35:10.00</t>
  </si>
  <si>
    <t>-14:47:46.00</t>
  </si>
  <si>
    <t>+18:11:36.00</t>
  </si>
  <si>
    <t>-31:47:37.00</t>
  </si>
  <si>
    <t>-30:56:56.00</t>
  </si>
  <si>
    <t>-10:06:26.00</t>
  </si>
  <si>
    <t>+08:02:14.00</t>
  </si>
  <si>
    <t>-14:25:33.00</t>
  </si>
  <si>
    <t>-71:46:32.00</t>
  </si>
  <si>
    <t>+02:24:44.00</t>
  </si>
  <si>
    <t>-39:32:24.00</t>
  </si>
  <si>
    <t>B6Vnn</t>
  </si>
  <si>
    <t>-08:59:54.00</t>
  </si>
  <si>
    <t>M1+Ib</t>
  </si>
  <si>
    <t>-21:00:56.00</t>
  </si>
  <si>
    <t>-37:46:32.00</t>
  </si>
  <si>
    <t>+68:53:18.00</t>
  </si>
  <si>
    <t>+32:36:24.00</t>
  </si>
  <si>
    <t>-52:12:04.00</t>
  </si>
  <si>
    <t>-01:19:09.00</t>
  </si>
  <si>
    <t>-52:24:36.00</t>
  </si>
  <si>
    <t>+41:46:53.00</t>
  </si>
  <si>
    <t>+01:00:07.00</t>
  </si>
  <si>
    <t>B3II-</t>
  </si>
  <si>
    <t>-37:55:47.00</t>
  </si>
  <si>
    <t>+16:12:10.00</t>
  </si>
  <si>
    <t>+59:26:55.00</t>
  </si>
  <si>
    <t>-02:16:19.00</t>
  </si>
  <si>
    <t>-15:08:41.00</t>
  </si>
  <si>
    <t>-51:15:57.00</t>
  </si>
  <si>
    <t>-54:41:41.00</t>
  </si>
  <si>
    <t>+13:24:48.00</t>
  </si>
  <si>
    <t>-55:32:24.00</t>
  </si>
  <si>
    <t>+76:58:39.00</t>
  </si>
  <si>
    <t>-24:04:33.00</t>
  </si>
  <si>
    <t>+21:45:40.00</t>
  </si>
  <si>
    <t>-00:32:27.00</t>
  </si>
  <si>
    <t>-73:07:05.00</t>
  </si>
  <si>
    <t>+44:50:22.00</t>
  </si>
  <si>
    <t>+23:36:06.00</t>
  </si>
  <si>
    <t>-08:02:28.00</t>
  </si>
  <si>
    <t>A2pSr</t>
  </si>
  <si>
    <t>-17:05:02.00</t>
  </si>
  <si>
    <t>-70:26:02.00</t>
  </si>
  <si>
    <t>-27:20:02.00</t>
  </si>
  <si>
    <t>-32:30:31.00</t>
  </si>
  <si>
    <t>+38:52:09.00</t>
  </si>
  <si>
    <t>F2VDe</t>
  </si>
  <si>
    <t>+33:57:40.00</t>
  </si>
  <si>
    <t>+38:26:17.00</t>
  </si>
  <si>
    <t>+35:47:19.00</t>
  </si>
  <si>
    <t>+03:02:30.00</t>
  </si>
  <si>
    <t>-25:46:41.00</t>
  </si>
  <si>
    <t>-31:42:22.00</t>
  </si>
  <si>
    <t>B6Vnp</t>
  </si>
  <si>
    <t>-45:27:00.00</t>
  </si>
  <si>
    <t>+38:30:18.00</t>
  </si>
  <si>
    <t>-46:36:53.00</t>
  </si>
  <si>
    <t>-34:22:02.00</t>
  </si>
  <si>
    <t>-61:56:29.00</t>
  </si>
  <si>
    <t>+08:22:49.00</t>
  </si>
  <si>
    <t>-05:18:58.00</t>
  </si>
  <si>
    <t>-50:36:53.00</t>
  </si>
  <si>
    <t>-53:37:20.00</t>
  </si>
  <si>
    <t>+10:59:47.00</t>
  </si>
  <si>
    <t>+45:49:35.00</t>
  </si>
  <si>
    <t>+43:54:36.00</t>
  </si>
  <si>
    <t>-36:13:49.00</t>
  </si>
  <si>
    <t>-80:48:49.00</t>
  </si>
  <si>
    <t>+58:25:21.00</t>
  </si>
  <si>
    <t>+57:33:48.00</t>
  </si>
  <si>
    <t>-60:14:57.00</t>
  </si>
  <si>
    <t>-48:17:33.00</t>
  </si>
  <si>
    <t>+13:10:40.00</t>
  </si>
  <si>
    <t>-19:01:58.00</t>
  </si>
  <si>
    <t>-18:56:00.00</t>
  </si>
  <si>
    <t>-26:57:27.00</t>
  </si>
  <si>
    <t>+46:16:27.00</t>
  </si>
  <si>
    <t>+25:22:32.00</t>
  </si>
  <si>
    <t>-05:51:09.00</t>
  </si>
  <si>
    <t>-20:13:27.00</t>
  </si>
  <si>
    <t>-01:07:37.00</t>
  </si>
  <si>
    <t>+46:42:18.00</t>
  </si>
  <si>
    <t>-12:02:19.00</t>
  </si>
  <si>
    <t>-42:30:16.00</t>
  </si>
  <si>
    <t>F5II-</t>
  </si>
  <si>
    <t>-28:32:23.00</t>
  </si>
  <si>
    <t>-01:45:23.00</t>
  </si>
  <si>
    <t>-24:32:21.00</t>
  </si>
  <si>
    <t>-43:58:33.00</t>
  </si>
  <si>
    <t>-24:11:02.00</t>
  </si>
  <si>
    <t>K2+Ia</t>
  </si>
  <si>
    <t>+70:48:29.00</t>
  </si>
  <si>
    <t>-02:48:13.00</t>
  </si>
  <si>
    <t>-23:55:42.00</t>
  </si>
  <si>
    <t>+08:19:29.00</t>
  </si>
  <si>
    <t>+45:05:39.00</t>
  </si>
  <si>
    <t>+33:40:52.00</t>
  </si>
  <si>
    <t>-54:05:24.00</t>
  </si>
  <si>
    <t>G5Ib-</t>
  </si>
  <si>
    <t>-20:24:17.00</t>
  </si>
  <si>
    <t>+09:57:23.00</t>
  </si>
  <si>
    <t>-20:08:11.00</t>
  </si>
  <si>
    <t>gF2</t>
  </si>
  <si>
    <t>-42:21:56.00</t>
  </si>
  <si>
    <t>-59:20:28.00</t>
  </si>
  <si>
    <t>-14:02:37.00</t>
  </si>
  <si>
    <t>-50:36:42.00</t>
  </si>
  <si>
    <t>-22:56:29.00</t>
  </si>
  <si>
    <t>-17:03:15.00</t>
  </si>
  <si>
    <t>+11:54:27.00</t>
  </si>
  <si>
    <t>F2Ib-</t>
  </si>
  <si>
    <t>-08:10:44.00</t>
  </si>
  <si>
    <t>+38:03:08.00</t>
  </si>
  <si>
    <t>+26:04:52.00</t>
  </si>
  <si>
    <t>-70:57:48.00</t>
  </si>
  <si>
    <t>-22:12:12.00</t>
  </si>
  <si>
    <t>B1-2I</t>
  </si>
  <si>
    <t>-35:20:30.00</t>
  </si>
  <si>
    <t>+25:54:51.00</t>
  </si>
  <si>
    <t>+07:37:19.00</t>
  </si>
  <si>
    <t>-24:37:50.00</t>
  </si>
  <si>
    <t>-48:43:16.00</t>
  </si>
  <si>
    <t>+87:01:12.00</t>
  </si>
  <si>
    <t>+03:36:08.00</t>
  </si>
  <si>
    <t>-27:32:15.00</t>
  </si>
  <si>
    <t>-35:30:27.00</t>
  </si>
  <si>
    <t>+07:19:01.00</t>
  </si>
  <si>
    <t>-27:09:53.00</t>
  </si>
  <si>
    <t>+16:04:44.00</t>
  </si>
  <si>
    <t>-25:24:50.00</t>
  </si>
  <si>
    <t>+70:43:55.00</t>
  </si>
  <si>
    <t>-28:58:20.00</t>
  </si>
  <si>
    <t>-34:06:42.00</t>
  </si>
  <si>
    <t>+32:24:52.00</t>
  </si>
  <si>
    <t>-30:59:52.00</t>
  </si>
  <si>
    <t>-05:22:01.00</t>
  </si>
  <si>
    <t>-21:36:12.00</t>
  </si>
  <si>
    <t>B2-3I</t>
  </si>
  <si>
    <t>-08:24:25.00</t>
  </si>
  <si>
    <t>-20:09:32.00</t>
  </si>
  <si>
    <t>-45:46:05.00</t>
  </si>
  <si>
    <t>-09:12:11.00</t>
  </si>
  <si>
    <t>-22:07:10.00</t>
  </si>
  <si>
    <t>+04:49:05.00</t>
  </si>
  <si>
    <t>+24:12:55.00</t>
  </si>
  <si>
    <t>+17:45:20.00</t>
  </si>
  <si>
    <t>+15:20:10.00</t>
  </si>
  <si>
    <t>+05:33:27.00</t>
  </si>
  <si>
    <t>-55:43:46.00</t>
  </si>
  <si>
    <t>+16:40:27.00</t>
  </si>
  <si>
    <t>-01:20:44.00</t>
  </si>
  <si>
    <t>-28:29:22.00</t>
  </si>
  <si>
    <t>-56:23:41.00</t>
  </si>
  <si>
    <t>-05:43:20.00</t>
  </si>
  <si>
    <t>-25:12:55.00</t>
  </si>
  <si>
    <t>-33:27:55.00</t>
  </si>
  <si>
    <t>+59:48:07.00</t>
  </si>
  <si>
    <t>+29:20:14.00</t>
  </si>
  <si>
    <t>+52:45:29.00</t>
  </si>
  <si>
    <t>+47:46:30.00</t>
  </si>
  <si>
    <t>-27:56:05.00</t>
  </si>
  <si>
    <t>+09:08:18.00</t>
  </si>
  <si>
    <t>-04:14:21.00</t>
  </si>
  <si>
    <t>+10:57:06.00</t>
  </si>
  <si>
    <t>+20:34:13.00</t>
  </si>
  <si>
    <t>F7-G3</t>
  </si>
  <si>
    <t>+12:35:40.00</t>
  </si>
  <si>
    <t>-51:24:09.00</t>
  </si>
  <si>
    <t>-23:50:00.00</t>
  </si>
  <si>
    <t>+01:29:18.00</t>
  </si>
  <si>
    <t>-05:19:25.00</t>
  </si>
  <si>
    <t>-10:07:27.00</t>
  </si>
  <si>
    <t>-15:38:00.00</t>
  </si>
  <si>
    <t>-43:24:15.00</t>
  </si>
  <si>
    <t>+22:38:14.00</t>
  </si>
  <si>
    <t>+34:28:26.00</t>
  </si>
  <si>
    <t>-58:56:24.00</t>
  </si>
  <si>
    <t>-67:54:58.00</t>
  </si>
  <si>
    <t>+09:11:09.00</t>
  </si>
  <si>
    <t>-22:01:56.00</t>
  </si>
  <si>
    <t>+34:00:34.00</t>
  </si>
  <si>
    <t>-42:20:14.00</t>
  </si>
  <si>
    <t>-43:36:29.00</t>
  </si>
  <si>
    <t>-43:36:42.00</t>
  </si>
  <si>
    <t>+28:10:38.00</t>
  </si>
  <si>
    <t>-10:39:40.00</t>
  </si>
  <si>
    <t>+22:42:13.00</t>
  </si>
  <si>
    <t>-49:35:02.00</t>
  </si>
  <si>
    <t>+33:49:56.00</t>
  </si>
  <si>
    <t>-59:10:41.00</t>
  </si>
  <si>
    <t>+37:26:42.00</t>
  </si>
  <si>
    <t>+04:54:37.00</t>
  </si>
  <si>
    <t>-34:46:40.00</t>
  </si>
  <si>
    <t>-11:17:39.00</t>
  </si>
  <si>
    <t>-12:23:38.00</t>
  </si>
  <si>
    <t>-30:39:20.00</t>
  </si>
  <si>
    <t>+71:49:00.00</t>
  </si>
  <si>
    <t>+07:28:16.00</t>
  </si>
  <si>
    <t>-56:44:59.00</t>
  </si>
  <si>
    <t>+15:55:51.00</t>
  </si>
  <si>
    <t>-38:22:58.00</t>
  </si>
  <si>
    <t>G0IIa</t>
  </si>
  <si>
    <t>-24:57:38.00</t>
  </si>
  <si>
    <t>-50:21:37.00</t>
  </si>
  <si>
    <t>-26:39:28.00</t>
  </si>
  <si>
    <t>-79:25:13.00</t>
  </si>
  <si>
    <t>-23:50:25.00</t>
  </si>
  <si>
    <t>-40:53:36.00</t>
  </si>
  <si>
    <t>+21:14:49.00</t>
  </si>
  <si>
    <t>-26:23:36.00</t>
  </si>
  <si>
    <t>-10:20:50.00</t>
  </si>
  <si>
    <t>-24:02:39.00</t>
  </si>
  <si>
    <t>+39:19:14.00</t>
  </si>
  <si>
    <t>+30:14:43.00</t>
  </si>
  <si>
    <t>-51:58:04.00</t>
  </si>
  <si>
    <t>-16:14:05.00</t>
  </si>
  <si>
    <t>+26:51:24.00</t>
  </si>
  <si>
    <t>-04:14:14.00</t>
  </si>
  <si>
    <t>-39:39:21.00</t>
  </si>
  <si>
    <t>+51:25:44.00</t>
  </si>
  <si>
    <t>M3-II</t>
  </si>
  <si>
    <t>-25:13:52.00</t>
  </si>
  <si>
    <t>-18:41:07.00</t>
  </si>
  <si>
    <t>+24:07:42.00</t>
  </si>
  <si>
    <t>-00:18:07.00</t>
  </si>
  <si>
    <t>A8Vn-</t>
  </si>
  <si>
    <t>-27:29:29.00</t>
  </si>
  <si>
    <t>+81:15:27.00</t>
  </si>
  <si>
    <t>+05:39:17.00</t>
  </si>
  <si>
    <t>+27:13:29.00</t>
  </si>
  <si>
    <t>-68:50:14.00</t>
  </si>
  <si>
    <t>+05:28:29.00</t>
  </si>
  <si>
    <t>-00:29:34.00</t>
  </si>
  <si>
    <t>+59:38:15.00</t>
  </si>
  <si>
    <t>-20:52:59.00</t>
  </si>
  <si>
    <t>+16:09:32.00</t>
  </si>
  <si>
    <t>-25:56:33.00</t>
  </si>
  <si>
    <t>-48:55:56.00</t>
  </si>
  <si>
    <t>-30:49:18.00</t>
  </si>
  <si>
    <t>+47:14:24.00</t>
  </si>
  <si>
    <t>+24:42:39.00</t>
  </si>
  <si>
    <t>A1pSr</t>
  </si>
  <si>
    <t>-11:15:05.00</t>
  </si>
  <si>
    <t>-27:28:27.00</t>
  </si>
  <si>
    <t>+24:53:06.00</t>
  </si>
  <si>
    <t>-36:32:40.00</t>
  </si>
  <si>
    <t>-40:29:56.00</t>
  </si>
  <si>
    <t>A3pSr</t>
  </si>
  <si>
    <t>+12:06:57.00</t>
  </si>
  <si>
    <t>+03:06:41.00</t>
  </si>
  <si>
    <t>-22:40:24.00</t>
  </si>
  <si>
    <t>-03:54:05.00</t>
  </si>
  <si>
    <t>-09:56:51.00</t>
  </si>
  <si>
    <t>-22:54:23.00</t>
  </si>
  <si>
    <t>B2IV+</t>
  </si>
  <si>
    <t>-27:21:23.00</t>
  </si>
  <si>
    <t>-70:29:50.00</t>
  </si>
  <si>
    <t>-70:29:56.00</t>
  </si>
  <si>
    <t>+52:07:51.00</t>
  </si>
  <si>
    <t>-10:19:00.00</t>
  </si>
  <si>
    <t>-46:45:34.00</t>
  </si>
  <si>
    <t>-31:05:02.00</t>
  </si>
  <si>
    <t>+82:24:41.00</t>
  </si>
  <si>
    <t>-30:20:24.00</t>
  </si>
  <si>
    <t>-00:09:41.00</t>
  </si>
  <si>
    <t>-26:21:09.00</t>
  </si>
  <si>
    <t>-45:10:59.00</t>
  </si>
  <si>
    <t>+07:58:40.00</t>
  </si>
  <si>
    <t>M4-II</t>
  </si>
  <si>
    <t>-44:38:23.00</t>
  </si>
  <si>
    <t>-26:46:22.00</t>
  </si>
  <si>
    <t>-27:02:17.00</t>
  </si>
  <si>
    <t>+49:27:54.00</t>
  </si>
  <si>
    <t>-10:35:02.00</t>
  </si>
  <si>
    <t>+40:53:00.00</t>
  </si>
  <si>
    <t>-63:11:24.00</t>
  </si>
  <si>
    <t>A0IV-</t>
  </si>
  <si>
    <t>-23:44:26.00</t>
  </si>
  <si>
    <t>-30:41:11.00</t>
  </si>
  <si>
    <t>+30:57:21.00</t>
  </si>
  <si>
    <t>-15:35:09.00</t>
  </si>
  <si>
    <t>-41:25:33.00</t>
  </si>
  <si>
    <t>+06:40:50.00</t>
  </si>
  <si>
    <t>-46:50:59.00</t>
  </si>
  <si>
    <t>-48:16:18.00</t>
  </si>
  <si>
    <t>+16:32:25.00</t>
  </si>
  <si>
    <t>-23:18:56.00</t>
  </si>
  <si>
    <t>K3Ib-</t>
  </si>
  <si>
    <t>-06:40:48.00</t>
  </si>
  <si>
    <t>-27:52:52.00</t>
  </si>
  <si>
    <t>-52:29:59.00</t>
  </si>
  <si>
    <t>-30:53:48.00</t>
  </si>
  <si>
    <t>-38:19:08.00</t>
  </si>
  <si>
    <t>-36:35:34.00</t>
  </si>
  <si>
    <t>-46:46:28.00</t>
  </si>
  <si>
    <t>+59:54:07.00</t>
  </si>
  <si>
    <t>-37:05:51.00</t>
  </si>
  <si>
    <t>-26:47:51.00</t>
  </si>
  <si>
    <t>+42:39:20.00</t>
  </si>
  <si>
    <t>+45:13:41.00</t>
  </si>
  <si>
    <t>+21:58:56.00</t>
  </si>
  <si>
    <t>+02:44:26.00</t>
  </si>
  <si>
    <t>+07:08:34.00</t>
  </si>
  <si>
    <t>+15:08:34.00</t>
  </si>
  <si>
    <t>-24:33:32.00</t>
  </si>
  <si>
    <t>O7Ia:</t>
  </si>
  <si>
    <t>-24:57:15.00</t>
  </si>
  <si>
    <t>+55:17:04.00</t>
  </si>
  <si>
    <t>+55:16:53.00</t>
  </si>
  <si>
    <t>-19:16:49.00</t>
  </si>
  <si>
    <t>F0Iab</t>
  </si>
  <si>
    <t>-26:35:09.00</t>
  </si>
  <si>
    <t>-36:44:03.00</t>
  </si>
  <si>
    <t>B2V+B</t>
  </si>
  <si>
    <t>-16:23:42.00</t>
  </si>
  <si>
    <t>-43:59:12.00</t>
  </si>
  <si>
    <t>-36:44:34.00</t>
  </si>
  <si>
    <t>-39:12:37.00</t>
  </si>
  <si>
    <t>+38:59:46.00</t>
  </si>
  <si>
    <t>+36:45:38.00</t>
  </si>
  <si>
    <t>-33:43:38.00</t>
  </si>
  <si>
    <t>+20:26:37.00</t>
  </si>
  <si>
    <t>-14:21:36.00</t>
  </si>
  <si>
    <t>+80:53:48.00</t>
  </si>
  <si>
    <t>-08:52:42.00</t>
  </si>
  <si>
    <t>-22:51:06.00</t>
  </si>
  <si>
    <t>-26:57:49.00</t>
  </si>
  <si>
    <t>+00:10:38.00</t>
  </si>
  <si>
    <t>-25:53:29.00</t>
  </si>
  <si>
    <t>-67:57:26.00</t>
  </si>
  <si>
    <t>+51:53:14.00</t>
  </si>
  <si>
    <t>+40:40:20.00</t>
  </si>
  <si>
    <t>-08:58:45.00</t>
  </si>
  <si>
    <t>-02:58:44.00</t>
  </si>
  <si>
    <t>+25:03:02.00</t>
  </si>
  <si>
    <t>+66:19:54.00</t>
  </si>
  <si>
    <t>+22:56:43.00</t>
  </si>
  <si>
    <t>-05:58:58.00</t>
  </si>
  <si>
    <t>-19:01:00.00</t>
  </si>
  <si>
    <t>-52:18:42.00</t>
  </si>
  <si>
    <t>-52:18:35.00</t>
  </si>
  <si>
    <t>-52:05:10.00</t>
  </si>
  <si>
    <t>+27:38:17.00</t>
  </si>
  <si>
    <t>:F0</t>
  </si>
  <si>
    <t>+15:31:02.00</t>
  </si>
  <si>
    <t>+49:12:41.00</t>
  </si>
  <si>
    <t>-31:55:26.00</t>
  </si>
  <si>
    <t>+11:40:11.00</t>
  </si>
  <si>
    <t>+27:47:53.00</t>
  </si>
  <si>
    <t>-27:50:03.00</t>
  </si>
  <si>
    <t>-32:12:08.00</t>
  </si>
  <si>
    <t>-30:13:01.00</t>
  </si>
  <si>
    <t>-16:12:04.00</t>
  </si>
  <si>
    <t>-22:54:46.00</t>
  </si>
  <si>
    <t>-29:18:11.00</t>
  </si>
  <si>
    <t>+09:16:34.00</t>
  </si>
  <si>
    <t>-35:50:16.00</t>
  </si>
  <si>
    <t>+68:27:56.00</t>
  </si>
  <si>
    <t>-19:00:44.00</t>
  </si>
  <si>
    <t>-13:45:07.00</t>
  </si>
  <si>
    <t>-05:46:30.00</t>
  </si>
  <si>
    <t>-31:48:32.00</t>
  </si>
  <si>
    <t>+21:32:09.00</t>
  </si>
  <si>
    <t>+10:36:30.00</t>
  </si>
  <si>
    <t>+20:15:26.00</t>
  </si>
  <si>
    <t>-04:32:15.00</t>
  </si>
  <si>
    <t>-21:58:58.00</t>
  </si>
  <si>
    <t>A8I-I</t>
  </si>
  <si>
    <t>+11:00:33.00</t>
  </si>
  <si>
    <t>-25:13:04.00</t>
  </si>
  <si>
    <t>-37:17:24.00</t>
  </si>
  <si>
    <t>-37:17:27.00</t>
  </si>
  <si>
    <t>+48:11:02.00</t>
  </si>
  <si>
    <t>+08:17:22.00</t>
  </si>
  <si>
    <t>+21:26:42.00</t>
  </si>
  <si>
    <t>-31:44:19.00</t>
  </si>
  <si>
    <t>-87:01:30.00</t>
  </si>
  <si>
    <t>+49:40:21.00</t>
  </si>
  <si>
    <t>-23:42:44.00</t>
  </si>
  <si>
    <t>+06:56:31.00</t>
  </si>
  <si>
    <t>+31:47:04.00</t>
  </si>
  <si>
    <t>-17:51:52.00</t>
  </si>
  <si>
    <t>+08:55:32.00</t>
  </si>
  <si>
    <t>-23:05:10.00</t>
  </si>
  <si>
    <t>B0IV:</t>
  </si>
  <si>
    <t>-34:08:27.00</t>
  </si>
  <si>
    <t>+28:07:05.00</t>
  </si>
  <si>
    <t>+15:06:34.00</t>
  </si>
  <si>
    <t>-11:33:25.00</t>
  </si>
  <si>
    <t>G8Ib-</t>
  </si>
  <si>
    <t>-22:51:35.00</t>
  </si>
  <si>
    <t>+27:54:58.00</t>
  </si>
  <si>
    <t>-51:01:06.00</t>
  </si>
  <si>
    <t>-29:09:21.00</t>
  </si>
  <si>
    <t>+12:00:24.00</t>
  </si>
  <si>
    <t>-01:54:19.00</t>
  </si>
  <si>
    <t>-07:33:04.00</t>
  </si>
  <si>
    <t>-10:19:36.00</t>
  </si>
  <si>
    <t>-14:59:57.00</t>
  </si>
  <si>
    <t>-37:48:37.00</t>
  </si>
  <si>
    <t>-31:50:54.00</t>
  </si>
  <si>
    <t>-31:50:49.00</t>
  </si>
  <si>
    <t>+38:53:47.00</t>
  </si>
  <si>
    <t>-31:27:23.00</t>
  </si>
  <si>
    <t>-23:01:28.00</t>
  </si>
  <si>
    <t>-38:48:44.00</t>
  </si>
  <si>
    <t>-05:13:35.00</t>
  </si>
  <si>
    <t>+17:05:10.00</t>
  </si>
  <si>
    <t>-43:18:05.00</t>
  </si>
  <si>
    <t>+22:53:16.00</t>
  </si>
  <si>
    <t>+01:54:52.00</t>
  </si>
  <si>
    <t>-30:57:44.00</t>
  </si>
  <si>
    <t>-37:20:23.00</t>
  </si>
  <si>
    <t>-08:52:51.00</t>
  </si>
  <si>
    <t>-52:39:04.00</t>
  </si>
  <si>
    <t>-36:09:10.00</t>
  </si>
  <si>
    <t>+15:49:36.00</t>
  </si>
  <si>
    <t>+03:17:25.00</t>
  </si>
  <si>
    <t>-64:30:36.00</t>
  </si>
  <si>
    <t>-35:53:16.00</t>
  </si>
  <si>
    <t>+31:53:19.00</t>
  </si>
  <si>
    <t>+31:53:18.00</t>
  </si>
  <si>
    <t>-54:23:58.00</t>
  </si>
  <si>
    <t>+10:34:06.00</t>
  </si>
  <si>
    <t>+55:45:19.00</t>
  </si>
  <si>
    <t>-35:57:41.00</t>
  </si>
  <si>
    <t>+30:57:40.00</t>
  </si>
  <si>
    <t>-14:20:18.00</t>
  </si>
  <si>
    <t>+43:01:52.00</t>
  </si>
  <si>
    <t>-19:24:45.00</t>
  </si>
  <si>
    <t>-24:42:39.00</t>
  </si>
  <si>
    <t>+03:22:17.00</t>
  </si>
  <si>
    <t>-14:31:26.00</t>
  </si>
  <si>
    <t>+46:10:49.00</t>
  </si>
  <si>
    <t>+02:43:30.00</t>
  </si>
  <si>
    <t>+26:53:45.00</t>
  </si>
  <si>
    <t>-22:17:46.00</t>
  </si>
  <si>
    <t>-40:03:32.00</t>
  </si>
  <si>
    <t>-43:05:11.00</t>
  </si>
  <si>
    <t>-23:28:25.00</t>
  </si>
  <si>
    <t>-23:28:29.00</t>
  </si>
  <si>
    <t>-36:20:18.00</t>
  </si>
  <si>
    <t>-26:07:00.00</t>
  </si>
  <si>
    <t>-33:27:48.00</t>
  </si>
  <si>
    <t>+48:46:25.00</t>
  </si>
  <si>
    <t>+40:01:31.00</t>
  </si>
  <si>
    <t>-27:00:43.00</t>
  </si>
  <si>
    <t>-39:54:21.00</t>
  </si>
  <si>
    <t>+05:51:42.00</t>
  </si>
  <si>
    <t>-79:05:39.00</t>
  </si>
  <si>
    <t>-08:18:41.00</t>
  </si>
  <si>
    <t>-14:29:34.00</t>
  </si>
  <si>
    <t>-28:22:10.00</t>
  </si>
  <si>
    <t>-22:09:38.00</t>
  </si>
  <si>
    <t>+35:02:55.00</t>
  </si>
  <si>
    <t>-51:28:29.00</t>
  </si>
  <si>
    <t>+24:21:37.00</t>
  </si>
  <si>
    <t>-04:06:40.00</t>
  </si>
  <si>
    <t>-19:42:08.00</t>
  </si>
  <si>
    <t>+57:04:58.00</t>
  </si>
  <si>
    <t>+34:35:03.00</t>
  </si>
  <si>
    <t>+24:13:21.00</t>
  </si>
  <si>
    <t>-14:26:28.00</t>
  </si>
  <si>
    <t>-23:46:30.00</t>
  </si>
  <si>
    <t>-52:32:02.00</t>
  </si>
  <si>
    <t>+38:20:40.00</t>
  </si>
  <si>
    <t>+32:00:35.00</t>
  </si>
  <si>
    <t>-34:58:07.00</t>
  </si>
  <si>
    <t>+17:40:29.00</t>
  </si>
  <si>
    <t>+48:07:54.00</t>
  </si>
  <si>
    <t>-48:49:49.00</t>
  </si>
  <si>
    <t>-55:53:15.00</t>
  </si>
  <si>
    <t>-35:16:38.00</t>
  </si>
  <si>
    <t>+05:13:30.00</t>
  </si>
  <si>
    <t>-25:21:53.00</t>
  </si>
  <si>
    <t>-38:00:38.00</t>
  </si>
  <si>
    <t>+58:42:37.00</t>
  </si>
  <si>
    <t>-18:40:45.00</t>
  </si>
  <si>
    <t>-26:48:06.00</t>
  </si>
  <si>
    <t>-26:48:13.00</t>
  </si>
  <si>
    <t>+05:13:51.00</t>
  </si>
  <si>
    <t>+23:01:07.00</t>
  </si>
  <si>
    <t>-39:59:29.00</t>
  </si>
  <si>
    <t>+13:46:15.00</t>
  </si>
  <si>
    <t>-36:29:49.00</t>
  </si>
  <si>
    <t>-38:46:52.00</t>
  </si>
  <si>
    <t>-26:51:47.00</t>
  </si>
  <si>
    <t>-48:36:04.00</t>
  </si>
  <si>
    <t>-08:11:09.00</t>
  </si>
  <si>
    <t>-15:15:49.00</t>
  </si>
  <si>
    <t>-19:39:39.00</t>
  </si>
  <si>
    <t>-38:18:30.00</t>
  </si>
  <si>
    <t>+34:00:01.00</t>
  </si>
  <si>
    <t>-38:08:22.00</t>
  </si>
  <si>
    <t>-38:15:39.00</t>
  </si>
  <si>
    <t>+13:28:50.00</t>
  </si>
  <si>
    <t>+03:37:29.00</t>
  </si>
  <si>
    <t>+14:12:30.00</t>
  </si>
  <si>
    <t>M3II-</t>
  </si>
  <si>
    <t>-37:34:46.00</t>
  </si>
  <si>
    <t>+50:26:02.00</t>
  </si>
  <si>
    <t>-09:33:04.00</t>
  </si>
  <si>
    <t>-53:16:24.00</t>
  </si>
  <si>
    <t>-27:56:45.00</t>
  </si>
  <si>
    <t>B3-5I</t>
  </si>
  <si>
    <t>+28:53:01.00</t>
  </si>
  <si>
    <t>-31:39:39.00</t>
  </si>
  <si>
    <t>G20-I</t>
  </si>
  <si>
    <t>+65:27:21.00</t>
  </si>
  <si>
    <t>-22:20:14.00</t>
  </si>
  <si>
    <t>+62:49:50.00</t>
  </si>
  <si>
    <t>+22:23:58.00</t>
  </si>
  <si>
    <t>-74:16:32.00</t>
  </si>
  <si>
    <t>-38:32:01.00</t>
  </si>
  <si>
    <t>+00:11:22.00</t>
  </si>
  <si>
    <t>+25:47:03.00</t>
  </si>
  <si>
    <t>-44:37:56.00</t>
  </si>
  <si>
    <t>B7IV-</t>
  </si>
  <si>
    <t>+24:23:53.00</t>
  </si>
  <si>
    <t>-38:31:44.00</t>
  </si>
  <si>
    <t>+12:51:34.00</t>
  </si>
  <si>
    <t>-26:21:04.00</t>
  </si>
  <si>
    <t>+02:24:18.00</t>
  </si>
  <si>
    <t>+28:01:34.00</t>
  </si>
  <si>
    <t>+20:18:59.00</t>
  </si>
  <si>
    <t>-25:30:14.00</t>
  </si>
  <si>
    <t>-28:24:40.00</t>
  </si>
  <si>
    <t>-36:03:01.00</t>
  </si>
  <si>
    <t>-38:51:51.00</t>
  </si>
  <si>
    <t>G6/8I</t>
  </si>
  <si>
    <t>-28:57:17.00</t>
  </si>
  <si>
    <t>+80:15:56.00</t>
  </si>
  <si>
    <t>-45:10:24.00</t>
  </si>
  <si>
    <t>+37:31:03.00</t>
  </si>
  <si>
    <t>-77:38:03.00</t>
  </si>
  <si>
    <t>-38:12:07.00</t>
  </si>
  <si>
    <t>-40:56:02.00</t>
  </si>
  <si>
    <t>+18:30:36.00</t>
  </si>
  <si>
    <t>-24:40:26.00</t>
  </si>
  <si>
    <t>-49:59:34.00</t>
  </si>
  <si>
    <t>-58:37:51.00</t>
  </si>
  <si>
    <t>-36:03:46.00</t>
  </si>
  <si>
    <t>+10:46:06.00</t>
  </si>
  <si>
    <t>-14:41:10.00</t>
  </si>
  <si>
    <t>-14:41:27.00</t>
  </si>
  <si>
    <t>-37:56:35.00</t>
  </si>
  <si>
    <t>-58:13:48.00</t>
  </si>
  <si>
    <t>+33:24:56.00</t>
  </si>
  <si>
    <t>-06:46:21.00</t>
  </si>
  <si>
    <t>-14:33:50.00</t>
  </si>
  <si>
    <t>-37:53:16.00</t>
  </si>
  <si>
    <t>-37:58:07.00</t>
  </si>
  <si>
    <t>-34:10:23.00</t>
  </si>
  <si>
    <t>-12:40:31.00</t>
  </si>
  <si>
    <t>-43:45:08.00</t>
  </si>
  <si>
    <t>+23:08:28.00</t>
  </si>
  <si>
    <t>-37:56:02.00</t>
  </si>
  <si>
    <t>-22:31:11.00</t>
  </si>
  <si>
    <t>-72:36:22.00</t>
  </si>
  <si>
    <t>-40:03:35.00</t>
  </si>
  <si>
    <t>-15:59:27.00</t>
  </si>
  <si>
    <t>K1Ia-</t>
  </si>
  <si>
    <t>-16:00:52.00</t>
  </si>
  <si>
    <t>+54:07:45.00</t>
  </si>
  <si>
    <t>-12:11:35.00</t>
  </si>
  <si>
    <t>+13:22:15.00</t>
  </si>
  <si>
    <t>-56:43:21.00</t>
  </si>
  <si>
    <t>-39:19:53.00</t>
  </si>
  <si>
    <t>+04:19:58.00</t>
  </si>
  <si>
    <t>-25:56:14.00</t>
  </si>
  <si>
    <t>B0V:p</t>
  </si>
  <si>
    <t>-38:30:40.00</t>
  </si>
  <si>
    <t>-66:04:19.00</t>
  </si>
  <si>
    <t>-46:36:31.00</t>
  </si>
  <si>
    <t>-69:49:17.00</t>
  </si>
  <si>
    <t>+55:12:34.00</t>
  </si>
  <si>
    <t>+33:14:01.00</t>
  </si>
  <si>
    <t>-40:39:08.00</t>
  </si>
  <si>
    <t>-13:21:12.00</t>
  </si>
  <si>
    <t>-24:54:44.00</t>
  </si>
  <si>
    <t>-17:13:42.00</t>
  </si>
  <si>
    <t>-24:51:35.00</t>
  </si>
  <si>
    <t>-09:11:00.00</t>
  </si>
  <si>
    <t>-20:12:25.00</t>
  </si>
  <si>
    <t>-35:14:36.00</t>
  </si>
  <si>
    <t>+03:16:38.00</t>
  </si>
  <si>
    <t>-19:31:25.00</t>
  </si>
  <si>
    <t>-33:17:20.00</t>
  </si>
  <si>
    <t>+19:19:31.00</t>
  </si>
  <si>
    <t>-11:07:43.00</t>
  </si>
  <si>
    <t>-46:22:24.00</t>
  </si>
  <si>
    <t>-56:28:16.00</t>
  </si>
  <si>
    <t>-44:45:07.00</t>
  </si>
  <si>
    <t>-46:51:28.00</t>
  </si>
  <si>
    <t>+01:46:01.00</t>
  </si>
  <si>
    <t>-24:31:42.00</t>
  </si>
  <si>
    <t>-56:24:38.00</t>
  </si>
  <si>
    <t>-12:49:10.00</t>
  </si>
  <si>
    <t>-13:53:53.00</t>
  </si>
  <si>
    <t>+47:23:10.00</t>
  </si>
  <si>
    <t>+47:33:53.00</t>
  </si>
  <si>
    <t>+26:45:57.00</t>
  </si>
  <si>
    <t>-21:10:26.00</t>
  </si>
  <si>
    <t>-44:34:47.00</t>
  </si>
  <si>
    <t>-60:17:01.00</t>
  </si>
  <si>
    <t>-50:30:35.00</t>
  </si>
  <si>
    <t>-05:25:41.00</t>
  </si>
  <si>
    <t>-14:50:47.00</t>
  </si>
  <si>
    <t>-43:05:44.00</t>
  </si>
  <si>
    <t>+73:55:05.00</t>
  </si>
  <si>
    <t>-60:03:04.00</t>
  </si>
  <si>
    <t>+56:30:16.00</t>
  </si>
  <si>
    <t>-42:53:18.00</t>
  </si>
  <si>
    <t>-34:42:19.00</t>
  </si>
  <si>
    <t>-40:34:33.00</t>
  </si>
  <si>
    <t>-66:11:45.00</t>
  </si>
  <si>
    <t>+79:28:47.00</t>
  </si>
  <si>
    <t>+35:24:46.00</t>
  </si>
  <si>
    <t>A3IVp</t>
  </si>
  <si>
    <t>-38:51:47.00</t>
  </si>
  <si>
    <t>-36:21:50.00</t>
  </si>
  <si>
    <t>+19:53:02.00</t>
  </si>
  <si>
    <t>+08:51:46.00</t>
  </si>
  <si>
    <t>-54:22:02.00</t>
  </si>
  <si>
    <t>-49:36:47.00</t>
  </si>
  <si>
    <t>-48:06:11.00</t>
  </si>
  <si>
    <t>-35:52:39.00</t>
  </si>
  <si>
    <t>-34:50:49.00</t>
  </si>
  <si>
    <t>+04:29:09.00</t>
  </si>
  <si>
    <t>+43:58:39.00</t>
  </si>
  <si>
    <t>+15:47:25.00</t>
  </si>
  <si>
    <t>K3+II</t>
  </si>
  <si>
    <t>-30:55:03.00</t>
  </si>
  <si>
    <t>+08:38:29.00</t>
  </si>
  <si>
    <t>+01:07:37.00</t>
  </si>
  <si>
    <t>-30:17:07.00</t>
  </si>
  <si>
    <t>-52:34:59.00</t>
  </si>
  <si>
    <t>-43:50:42.00</t>
  </si>
  <si>
    <t>-22:52:48.00</t>
  </si>
  <si>
    <t>+07:12:49.00</t>
  </si>
  <si>
    <t>+16:31:07.00</t>
  </si>
  <si>
    <t>-57:18:11.00</t>
  </si>
  <si>
    <t>+59:02:51.00</t>
  </si>
  <si>
    <t>:F2</t>
  </si>
  <si>
    <t>-40:44:11.00</t>
  </si>
  <si>
    <t>+84:03:28.00</t>
  </si>
  <si>
    <t>+60:19:28.00</t>
  </si>
  <si>
    <t>+02:13:29.00</t>
  </si>
  <si>
    <t>-42:24:22.00</t>
  </si>
  <si>
    <t>+63:05:25.00</t>
  </si>
  <si>
    <t>-30:20:05.00</t>
  </si>
  <si>
    <t>-43:30:01.00</t>
  </si>
  <si>
    <t>+13:14:32.00</t>
  </si>
  <si>
    <t>-44:06:35.00</t>
  </si>
  <si>
    <t>-52:58:56.00</t>
  </si>
  <si>
    <t>-47:53:25.00</t>
  </si>
  <si>
    <t>+57:16:25.00</t>
  </si>
  <si>
    <t>-60:31:35.00</t>
  </si>
  <si>
    <t>-45:34:40.00</t>
  </si>
  <si>
    <t>-03:40:47.00</t>
  </si>
  <si>
    <t>-23:18:38.00</t>
  </si>
  <si>
    <t>cK2</t>
  </si>
  <si>
    <t>+25:23:34.00</t>
  </si>
  <si>
    <t>+19:48:58.00</t>
  </si>
  <si>
    <t>-59:07:35.00</t>
  </si>
  <si>
    <t>+23:34:59.00</t>
  </si>
  <si>
    <t>+17:18:31.00</t>
  </si>
  <si>
    <t>-49:14:42.00</t>
  </si>
  <si>
    <t>B1Vp+</t>
  </si>
  <si>
    <t>+35:24:47.00</t>
  </si>
  <si>
    <t>-18:23:57.00</t>
  </si>
  <si>
    <t>+25:05:23.00</t>
  </si>
  <si>
    <t>-51:26:55.00</t>
  </si>
  <si>
    <t>+16:27:19.00</t>
  </si>
  <si>
    <t>-02:52:54.00</t>
  </si>
  <si>
    <t>+04:52:47.00</t>
  </si>
  <si>
    <t>-45:12:58.00</t>
  </si>
  <si>
    <t>-60:18:12.00</t>
  </si>
  <si>
    <t>-63:17:49.00</t>
  </si>
  <si>
    <t>-39:17:50.00</t>
  </si>
  <si>
    <t>-01:23:33.00</t>
  </si>
  <si>
    <t>-49:58:36.00</t>
  </si>
  <si>
    <t>-49:58:25.00</t>
  </si>
  <si>
    <t>+08:54:50.00</t>
  </si>
  <si>
    <t>+02:20:04.00</t>
  </si>
  <si>
    <t>-45:27:25.00</t>
  </si>
  <si>
    <t>K1Ib-</t>
  </si>
  <si>
    <t>-60:49:28.00</t>
  </si>
  <si>
    <t>B2IVp</t>
  </si>
  <si>
    <t>-48:58:53.00</t>
  </si>
  <si>
    <t>+27:47:39.00</t>
  </si>
  <si>
    <t>-06:20:14.00</t>
  </si>
  <si>
    <t>-48:52:17.00</t>
  </si>
  <si>
    <t>-60:12:27.00</t>
  </si>
  <si>
    <t>-60:35:13.00</t>
  </si>
  <si>
    <t>-37:17:01.00</t>
  </si>
  <si>
    <t>-37:03:02.00</t>
  </si>
  <si>
    <t>-54:09:05.00</t>
  </si>
  <si>
    <t>-54:30:54.00</t>
  </si>
  <si>
    <t>+18:50:32.00</t>
  </si>
  <si>
    <t>-63:34:03.00</t>
  </si>
  <si>
    <t>-32:27:50.00</t>
  </si>
  <si>
    <t>-55:27:18.00</t>
  </si>
  <si>
    <t>-41:18:36.00</t>
  </si>
  <si>
    <t>+13:07:05.00</t>
  </si>
  <si>
    <t>+27:31:47.00</t>
  </si>
  <si>
    <t>-40:00:12.00</t>
  </si>
  <si>
    <t>-42:56:55.00</t>
  </si>
  <si>
    <t>+43:15:37.00</t>
  </si>
  <si>
    <t>-19:43:41.00</t>
  </si>
  <si>
    <t>+22:38:08.00</t>
  </si>
  <si>
    <t>-32:40:30.00</t>
  </si>
  <si>
    <t>-73:14:41.00</t>
  </si>
  <si>
    <t>-00:34:25.00</t>
  </si>
  <si>
    <t>+51:30:24.00</t>
  </si>
  <si>
    <t>-09:14:42.00</t>
  </si>
  <si>
    <t>+58:14:53.00</t>
  </si>
  <si>
    <t>+21:34:54.00</t>
  </si>
  <si>
    <t>-33:34:09.00</t>
  </si>
  <si>
    <t>-50:35:26.00</t>
  </si>
  <si>
    <t>-46:58:44.00</t>
  </si>
  <si>
    <t>-53:06:29.00</t>
  </si>
  <si>
    <t>+42:25:50.00</t>
  </si>
  <si>
    <t>+68:28:27.00</t>
  </si>
  <si>
    <t>-20:33:17.00</t>
  </si>
  <si>
    <t>+13:38:27.00</t>
  </si>
  <si>
    <t>-24:18:15.00</t>
  </si>
  <si>
    <t>F6IIp</t>
  </si>
  <si>
    <t>-62:50:10.00</t>
  </si>
  <si>
    <t>-45:15:59.00</t>
  </si>
  <si>
    <t>-02:59:02.00</t>
  </si>
  <si>
    <t>-11:20:23.00</t>
  </si>
  <si>
    <t>-20:21:47.00</t>
  </si>
  <si>
    <t>+25:30:26.00</t>
  </si>
  <si>
    <t>-19:14:42.00</t>
  </si>
  <si>
    <t>+38:43:53.00</t>
  </si>
  <si>
    <t>-16:14:56.00</t>
  </si>
  <si>
    <t>-37:40:53.00</t>
  </si>
  <si>
    <t>-30:19:21.00</t>
  </si>
  <si>
    <t>+82:25:51.00</t>
  </si>
  <si>
    <t>+14:37:46.00</t>
  </si>
  <si>
    <t>-35:27:18.00</t>
  </si>
  <si>
    <t>+56:27:08.00</t>
  </si>
  <si>
    <t>+09:49:16.00</t>
  </si>
  <si>
    <t>-13:47:57.00</t>
  </si>
  <si>
    <t>-48:41:04.00</t>
  </si>
  <si>
    <t>B8Ib-</t>
  </si>
  <si>
    <t>-44:07:22.00</t>
  </si>
  <si>
    <t>-42:38:26.00</t>
  </si>
  <si>
    <t>-47:20:45.00</t>
  </si>
  <si>
    <t>-47:20:12.00</t>
  </si>
  <si>
    <t>WC8+O</t>
  </si>
  <si>
    <t>+17:38:52.00</t>
  </si>
  <si>
    <t>-12:55:37.00</t>
  </si>
  <si>
    <t>-07:46:21.00</t>
  </si>
  <si>
    <t>-47:56:15.00</t>
  </si>
  <si>
    <t>+14:00:14.00</t>
  </si>
  <si>
    <t>+29:39:24.00</t>
  </si>
  <si>
    <t>+75:45:25.00</t>
  </si>
  <si>
    <t>-63:48:04.00</t>
  </si>
  <si>
    <t>-56:05:08.00</t>
  </si>
  <si>
    <t>-37:17:32.00</t>
  </si>
  <si>
    <t>-61:18:09.00</t>
  </si>
  <si>
    <t>+60:22:50.00</t>
  </si>
  <si>
    <t>+16:30:51.00</t>
  </si>
  <si>
    <t>-68:37:02.00</t>
  </si>
  <si>
    <t>+23:08:16.00</t>
  </si>
  <si>
    <t>-39:37:07.00</t>
  </si>
  <si>
    <t>-42:59:14.00</t>
  </si>
  <si>
    <t>-48:27:43.00</t>
  </si>
  <si>
    <t>+17:40:33.00</t>
  </si>
  <si>
    <t>A0VnD</t>
  </si>
  <si>
    <t>-15:47:18.00</t>
  </si>
  <si>
    <t>-29:54:39.00</t>
  </si>
  <si>
    <t>+13:02:54.00</t>
  </si>
  <si>
    <t>-46:38:39.00</t>
  </si>
  <si>
    <t>F7Ib-</t>
  </si>
  <si>
    <t>-37:55:28.00</t>
  </si>
  <si>
    <t>-46:15:51.00</t>
  </si>
  <si>
    <t>+59:34:16.00</t>
  </si>
  <si>
    <t>+72:24:26.00</t>
  </si>
  <si>
    <t>-35:53:59.00</t>
  </si>
  <si>
    <t>-32:08:27.00</t>
  </si>
  <si>
    <t>-36:19:21.00</t>
  </si>
  <si>
    <t>-36:20:28.00</t>
  </si>
  <si>
    <t>-35:29:26.00</t>
  </si>
  <si>
    <t>-40:20:53.00</t>
  </si>
  <si>
    <t>-46:59:31.00</t>
  </si>
  <si>
    <t>+62:30:26.00</t>
  </si>
  <si>
    <t>+54:08:37.00</t>
  </si>
  <si>
    <t>-50:11:46.00</t>
  </si>
  <si>
    <t>+11:43:35.00</t>
  </si>
  <si>
    <t>+09:11:08.00</t>
  </si>
  <si>
    <t>-45:50:04.00</t>
  </si>
  <si>
    <t>-30:55:33.00</t>
  </si>
  <si>
    <t>G5-8I</t>
  </si>
  <si>
    <t>+08:51:58.00</t>
  </si>
  <si>
    <t>-35:54:10.00</t>
  </si>
  <si>
    <t>+57:44:36.00</t>
  </si>
  <si>
    <t>-21:19:13.00</t>
  </si>
  <si>
    <t>-50:26:58.00</t>
  </si>
  <si>
    <t>-16:17:06.00</t>
  </si>
  <si>
    <t>+53:34:28.00</t>
  </si>
  <si>
    <t>-12:37:55.00</t>
  </si>
  <si>
    <t>-62:54:57.00</t>
  </si>
  <si>
    <t>-30:00:12.00</t>
  </si>
  <si>
    <t>+27:13:04.00</t>
  </si>
  <si>
    <t>+60:37:52.00</t>
  </si>
  <si>
    <t>+20:44:52.00</t>
  </si>
  <si>
    <t>-10:09:57.00</t>
  </si>
  <si>
    <t>-35:27:06.00</t>
  </si>
  <si>
    <t>-37:22:27.00</t>
  </si>
  <si>
    <t>A0IV+</t>
  </si>
  <si>
    <t>+24:01:20.00</t>
  </si>
  <si>
    <t>+03:56:52.00</t>
  </si>
  <si>
    <t>-36:39:34.00</t>
  </si>
  <si>
    <t>-00:54:34.00</t>
  </si>
  <si>
    <t>-05:19:45.00</t>
  </si>
  <si>
    <t>-34:35:25.00</t>
  </si>
  <si>
    <t>-59:10:01.00</t>
  </si>
  <si>
    <t>+43:11:17.00</t>
  </si>
  <si>
    <t>K4.5I</t>
  </si>
  <si>
    <t>-22:55:29.00</t>
  </si>
  <si>
    <t>+53:13:11.00</t>
  </si>
  <si>
    <t>-01:36:08.00</t>
  </si>
  <si>
    <t>A2Vpn</t>
  </si>
  <si>
    <t>-20:04:45.00</t>
  </si>
  <si>
    <t>-65:36:48.00</t>
  </si>
  <si>
    <t>-17:35:11.00</t>
  </si>
  <si>
    <t>-33:03:16.00</t>
  </si>
  <si>
    <t>-36:29:04.00</t>
  </si>
  <si>
    <t>+18:19:56.00</t>
  </si>
  <si>
    <t>-06:10:45.00</t>
  </si>
  <si>
    <t>-39:37:15.00</t>
  </si>
  <si>
    <t>+42:00:18.00</t>
  </si>
  <si>
    <t>-07:32:36.00</t>
  </si>
  <si>
    <t>-13:03:17.00</t>
  </si>
  <si>
    <t>+10:37:55.00</t>
  </si>
  <si>
    <t>-26:20:53.00</t>
  </si>
  <si>
    <t>+35:00:41.00</t>
  </si>
  <si>
    <t>-57:58:23.00</t>
  </si>
  <si>
    <t>-48:29:25.00</t>
  </si>
  <si>
    <t>-04:43:01.00</t>
  </si>
  <si>
    <t>-38:17:09.00</t>
  </si>
  <si>
    <t>-03:45:04.00</t>
  </si>
  <si>
    <t>-64:06:22.00</t>
  </si>
  <si>
    <t>+17:02:46.00</t>
  </si>
  <si>
    <t>-52:07:26.00</t>
  </si>
  <si>
    <t>-71:30:54.00</t>
  </si>
  <si>
    <t>-71:30:19.00</t>
  </si>
  <si>
    <t>A0IVM</t>
  </si>
  <si>
    <t>+67:17:51.00</t>
  </si>
  <si>
    <t>+27:53:37.00</t>
  </si>
  <si>
    <t>+02:06:08.00</t>
  </si>
  <si>
    <t>+07:33:52.00</t>
  </si>
  <si>
    <t>-59:30:35.00</t>
  </si>
  <si>
    <t>-23:09:13.00</t>
  </si>
  <si>
    <t>+45:39:11.00</t>
  </si>
  <si>
    <t>+26:56:04.00</t>
  </si>
  <si>
    <t>+26:56:07.00</t>
  </si>
  <si>
    <t>+24:32:03.00</t>
  </si>
  <si>
    <t>+24:32:07.00</t>
  </si>
  <si>
    <t>-03:54:23.00</t>
  </si>
  <si>
    <t>-24:02:46.00</t>
  </si>
  <si>
    <t>-21:02:45.00</t>
  </si>
  <si>
    <t>-17:26:22.00</t>
  </si>
  <si>
    <t>-76:55:11.00</t>
  </si>
  <si>
    <t>+12:39:16.00</t>
  </si>
  <si>
    <t>-14:55:47.00</t>
  </si>
  <si>
    <t>-03:59:15.00</t>
  </si>
  <si>
    <t>-42:46:10.00</t>
  </si>
  <si>
    <t>+60:43:05.00</t>
  </si>
  <si>
    <t>-12:32:04.00</t>
  </si>
  <si>
    <t>-06:24:35.00</t>
  </si>
  <si>
    <t>-42:09:12.00</t>
  </si>
  <si>
    <t>-39:03:34.00</t>
  </si>
  <si>
    <t>-39:03:37.00</t>
  </si>
  <si>
    <t>+24:08:41.00</t>
  </si>
  <si>
    <t>-51:43:41.00</t>
  </si>
  <si>
    <t>-29:12:55.00</t>
  </si>
  <si>
    <t>+69:19:12.00</t>
  </si>
  <si>
    <t>+14:12:39.00</t>
  </si>
  <si>
    <t>-73:24:00.00</t>
  </si>
  <si>
    <t>A0-1I</t>
  </si>
  <si>
    <t>-20:50:38.00</t>
  </si>
  <si>
    <t>-31:40:23.00</t>
  </si>
  <si>
    <t>-02:31:02.00</t>
  </si>
  <si>
    <t>-08:48:58.00</t>
  </si>
  <si>
    <t>-26:07:57.00</t>
  </si>
  <si>
    <t>-77:29:04.00</t>
  </si>
  <si>
    <t>-52:48:27.00</t>
  </si>
  <si>
    <t>-09:44:54.00</t>
  </si>
  <si>
    <t>-35:06:50.00</t>
  </si>
  <si>
    <t>-23:04:18.00</t>
  </si>
  <si>
    <t>-20:57:01.00</t>
  </si>
  <si>
    <t>-64:36:03.00</t>
  </si>
  <si>
    <t>-66:08:13.00</t>
  </si>
  <si>
    <t>+37:15:57.00</t>
  </si>
  <si>
    <t>-55:00:42.00</t>
  </si>
  <si>
    <t>-53:05:19.00</t>
  </si>
  <si>
    <t>+53:06:53.00</t>
  </si>
  <si>
    <t>+74:43:25.00</t>
  </si>
  <si>
    <t>-27:19:57.00</t>
  </si>
  <si>
    <t>+65:08:42.00</t>
  </si>
  <si>
    <t>+24:04:52.00</t>
  </si>
  <si>
    <t>-44:09:38.00</t>
  </si>
  <si>
    <t>+18:05:40.00</t>
  </si>
  <si>
    <t>-47:55:45.00</t>
  </si>
  <si>
    <t>-44:43:30.00</t>
  </si>
  <si>
    <t>+38:00:59.00</t>
  </si>
  <si>
    <t>+09:48:52.00</t>
  </si>
  <si>
    <t>B9p:H</t>
  </si>
  <si>
    <t>-32:09:34.00</t>
  </si>
  <si>
    <t>-46:19:55.00</t>
  </si>
  <si>
    <t>-36:43:16.00</t>
  </si>
  <si>
    <t>+36:26:11.00</t>
  </si>
  <si>
    <t>F5Vb</t>
  </si>
  <si>
    <t>+20:26:28.00</t>
  </si>
  <si>
    <t>-19:34:39.00</t>
  </si>
  <si>
    <t>-55:11:28.00</t>
  </si>
  <si>
    <t>+24:05:05.00</t>
  </si>
  <si>
    <t>-70:05:36.00</t>
  </si>
  <si>
    <t>-44:44:14.00</t>
  </si>
  <si>
    <t>+10:03:58.00</t>
  </si>
  <si>
    <t>-39:03:51.00</t>
  </si>
  <si>
    <t>-15:01:46.00</t>
  </si>
  <si>
    <t>-47:52:00.00</t>
  </si>
  <si>
    <t>+13:15:26.00</t>
  </si>
  <si>
    <t>+36:25:10.00</t>
  </si>
  <si>
    <t>+04:45:24.00</t>
  </si>
  <si>
    <t>+73:37:47.00</t>
  </si>
  <si>
    <t>+08:27:07.00</t>
  </si>
  <si>
    <t>-24:36:23.00</t>
  </si>
  <si>
    <t>-02:09:06.00</t>
  </si>
  <si>
    <t>-31:30:03.00</t>
  </si>
  <si>
    <t>-34:38:02.00</t>
  </si>
  <si>
    <t>-53:12:44.00</t>
  </si>
  <si>
    <t>+19:35:24.00</t>
  </si>
  <si>
    <t>-38:22:16.00</t>
  </si>
  <si>
    <t>-38:50:56.00</t>
  </si>
  <si>
    <t>-46:58:16.00</t>
  </si>
  <si>
    <t>+65:01:15.00</t>
  </si>
  <si>
    <t>+02:44:37.00</t>
  </si>
  <si>
    <t>-80:54:51.00</t>
  </si>
  <si>
    <t>+15:18:49.00</t>
  </si>
  <si>
    <t>+06:37:12.00</t>
  </si>
  <si>
    <t>+06:37:21.00</t>
  </si>
  <si>
    <t>-32:35:55.00</t>
  </si>
  <si>
    <t>G5IV-</t>
  </si>
  <si>
    <t>-07:58:56.00</t>
  </si>
  <si>
    <t>-37:36:41.00</t>
  </si>
  <si>
    <t>+53:24:05.00</t>
  </si>
  <si>
    <t>+59:56:22.00</t>
  </si>
  <si>
    <t>-26:50:37.00</t>
  </si>
  <si>
    <t>+64:19:40.00</t>
  </si>
  <si>
    <t>-39:58:12.00</t>
  </si>
  <si>
    <t>+52:55:30.00</t>
  </si>
  <si>
    <t>+09:39:20.00</t>
  </si>
  <si>
    <t>-49:56:39.00</t>
  </si>
  <si>
    <t>+52:42:42.00</t>
  </si>
  <si>
    <t>+32:48:07.00</t>
  </si>
  <si>
    <t>+05:42:13.00</t>
  </si>
  <si>
    <t>-04:56:01.00</t>
  </si>
  <si>
    <t>+09:34:29.00</t>
  </si>
  <si>
    <t>-50:58:12.00</t>
  </si>
  <si>
    <t>-58:00:33.00</t>
  </si>
  <si>
    <t>-58:13:30.00</t>
  </si>
  <si>
    <t>B3V+B</t>
  </si>
  <si>
    <t>-06:39:45.00</t>
  </si>
  <si>
    <t>-73:21:24.00</t>
  </si>
  <si>
    <t>+03:20:29.00</t>
  </si>
  <si>
    <t>-33:44:45.00</t>
  </si>
  <si>
    <t>-26:15:18.00</t>
  </si>
  <si>
    <t>-40:08:51.00</t>
  </si>
  <si>
    <t>G4IV-</t>
  </si>
  <si>
    <t>+45:50:02.00</t>
  </si>
  <si>
    <t>+31:56:31.00</t>
  </si>
  <si>
    <t>+08:01:02.00</t>
  </si>
  <si>
    <t>-19:44:13.00</t>
  </si>
  <si>
    <t>-42:59:21.00</t>
  </si>
  <si>
    <t>+20:00:28.00</t>
  </si>
  <si>
    <t>+19:40:12.00</t>
  </si>
  <si>
    <t>+19:32:42.00</t>
  </si>
  <si>
    <t>-22:39:43.00</t>
  </si>
  <si>
    <t>-12:28:31.00</t>
  </si>
  <si>
    <t>-62:51:13.00</t>
  </si>
  <si>
    <t>-29:33:40.00</t>
  </si>
  <si>
    <t>-36:36:25.00</t>
  </si>
  <si>
    <t>-53:05:26.00</t>
  </si>
  <si>
    <t>+46:54:04.00</t>
  </si>
  <si>
    <t>-09:03:07.00</t>
  </si>
  <si>
    <t>-35:18:30.00</t>
  </si>
  <si>
    <t>G7Ib-</t>
  </si>
  <si>
    <t>-40:15:51.00</t>
  </si>
  <si>
    <t>-53:26:23.00</t>
  </si>
  <si>
    <t>-15:56:36.00</t>
  </si>
  <si>
    <t>-53:03:18.00</t>
  </si>
  <si>
    <t>-60:19:02.00</t>
  </si>
  <si>
    <t>-45:11:29.00</t>
  </si>
  <si>
    <t>-46:38:56.00</t>
  </si>
  <si>
    <t>-11:57:58.00</t>
  </si>
  <si>
    <t>-52:55:19.00</t>
  </si>
  <si>
    <t>-53:00:55.00</t>
  </si>
  <si>
    <t>+21:28:07.00</t>
  </si>
  <si>
    <t>+12:40:51.00</t>
  </si>
  <si>
    <t>A3V+G</t>
  </si>
  <si>
    <t>+36:55:05.00</t>
  </si>
  <si>
    <t>-47:19:01.00</t>
  </si>
  <si>
    <t>-48:55:21.00</t>
  </si>
  <si>
    <t>+03:23:55.00</t>
  </si>
  <si>
    <t>-57:32:43.00</t>
  </si>
  <si>
    <t>-45:24:39.00</t>
  </si>
  <si>
    <t>-59:45:40.00</t>
  </si>
  <si>
    <t>+04:20:05.00</t>
  </si>
  <si>
    <t>-07:14:01.00</t>
  </si>
  <si>
    <t>-70:23:13.00</t>
  </si>
  <si>
    <t>+18:09:15.00</t>
  </si>
  <si>
    <t>-48:05:57.00</t>
  </si>
  <si>
    <t>-35:56:36.00</t>
  </si>
  <si>
    <t>+30:41:52.00</t>
  </si>
  <si>
    <t>+10:04:54.00</t>
  </si>
  <si>
    <t>A1pEu</t>
  </si>
  <si>
    <t>-53:06:00.00</t>
  </si>
  <si>
    <t>-53:06:50.00</t>
  </si>
  <si>
    <t>-33:11:11.00</t>
  </si>
  <si>
    <t>+05:40:50.00</t>
  </si>
  <si>
    <t>+66:42:29.00</t>
  </si>
  <si>
    <t>-55:46:27.00</t>
  </si>
  <si>
    <t>-02:36:03.00</t>
  </si>
  <si>
    <t>-21:10:04.00</t>
  </si>
  <si>
    <t>+28:45:55.00</t>
  </si>
  <si>
    <t>+28:45:36.00</t>
  </si>
  <si>
    <t>G7.5I</t>
  </si>
  <si>
    <t>-49:49:22.00</t>
  </si>
  <si>
    <t>-42:38:57.00</t>
  </si>
  <si>
    <t>-02:02:56.00</t>
  </si>
  <si>
    <t>-37:08:50.00</t>
  </si>
  <si>
    <t>-11:00:23.00</t>
  </si>
  <si>
    <t>+12:06:36.00</t>
  </si>
  <si>
    <t>+06:25:08.00</t>
  </si>
  <si>
    <t>-25:23:15.00</t>
  </si>
  <si>
    <t>-13:32:52.00</t>
  </si>
  <si>
    <t>G8-II</t>
  </si>
  <si>
    <t>-54:42:30.00</t>
  </si>
  <si>
    <t>-01:53:50.00</t>
  </si>
  <si>
    <t>-46:02:30.00</t>
  </si>
  <si>
    <t>-41:07:32.00</t>
  </si>
  <si>
    <t>-58:43:30.00</t>
  </si>
  <si>
    <t>-34:37:22.00</t>
  </si>
  <si>
    <t>-68:12:42.00</t>
  </si>
  <si>
    <t>+05:50:16.00</t>
  </si>
  <si>
    <t>-06:33:31.00</t>
  </si>
  <si>
    <t>-45:54:46.00</t>
  </si>
  <si>
    <t>-65:49:32.00</t>
  </si>
  <si>
    <t>-46:09:20.00</t>
  </si>
  <si>
    <t>-41:44:14.00</t>
  </si>
  <si>
    <t>G0Ia-</t>
  </si>
  <si>
    <t>-56:46:11.00</t>
  </si>
  <si>
    <t>+33:17:07.00</t>
  </si>
  <si>
    <t>-03:26:35.00</t>
  </si>
  <si>
    <t>-42:27:50.00</t>
  </si>
  <si>
    <t>-78:57:48.00</t>
  </si>
  <si>
    <t>-52:51:02.00</t>
  </si>
  <si>
    <t>+18:49:56.00</t>
  </si>
  <si>
    <t>+61:57:44.00</t>
  </si>
  <si>
    <t>+59:03:22.00</t>
  </si>
  <si>
    <t>-21:02:55.00</t>
  </si>
  <si>
    <t>+43:43:36.00</t>
  </si>
  <si>
    <t>+45:18:45.00</t>
  </si>
  <si>
    <t>+15:21:02.00</t>
  </si>
  <si>
    <t>+42:00:09.00</t>
  </si>
  <si>
    <t>-32:46:50.00</t>
  </si>
  <si>
    <t>-29:27:47.00</t>
  </si>
  <si>
    <t>-40:19:14.00</t>
  </si>
  <si>
    <t>-28:37:05.00</t>
  </si>
  <si>
    <t>-39:08:30.00</t>
  </si>
  <si>
    <t>-27:42:36.00</t>
  </si>
  <si>
    <t>+32:28:27.00</t>
  </si>
  <si>
    <t>A8Vma</t>
  </si>
  <si>
    <t>-45:18:29.00</t>
  </si>
  <si>
    <t>+28:15:33.00</t>
  </si>
  <si>
    <t>+28:19:51.00</t>
  </si>
  <si>
    <t>-07:10:38.00</t>
  </si>
  <si>
    <t>-79:04:11.00</t>
  </si>
  <si>
    <t>A5V+A</t>
  </si>
  <si>
    <t>-42:05:24.00</t>
  </si>
  <si>
    <t>+05:20:24.00</t>
  </si>
  <si>
    <t>-46:31:45.00</t>
  </si>
  <si>
    <t>+35:32:18.00</t>
  </si>
  <si>
    <t>-13:14:01.00</t>
  </si>
  <si>
    <t>+64:36:14.00</t>
  </si>
  <si>
    <t>+30:34:46.00</t>
  </si>
  <si>
    <t>-32:30:33.00</t>
  </si>
  <si>
    <t>K2/3I</t>
  </si>
  <si>
    <t>-36:32:44.00</t>
  </si>
  <si>
    <t>-38:43:27.00</t>
  </si>
  <si>
    <t>-57:38:01.00</t>
  </si>
  <si>
    <t>-66:47:35.00</t>
  </si>
  <si>
    <t>-05:26:04.00</t>
  </si>
  <si>
    <t>-48:21:33.00</t>
  </si>
  <si>
    <t>+27:55:39.00</t>
  </si>
  <si>
    <t>+17:13:53.00</t>
  </si>
  <si>
    <t>-52:07:45.00</t>
  </si>
  <si>
    <t>-79:30:16.00</t>
  </si>
  <si>
    <t>-72:33:03.00</t>
  </si>
  <si>
    <t>+45:37:55.00</t>
  </si>
  <si>
    <t>+40:12:06.00</t>
  </si>
  <si>
    <t>+05:56:44.00</t>
  </si>
  <si>
    <t>-40:26:51.00</t>
  </si>
  <si>
    <t>-56:38:58.00</t>
  </si>
  <si>
    <t>+11:37:34.00</t>
  </si>
  <si>
    <t>-47:31:15.00</t>
  </si>
  <si>
    <t>-07:58:13.00</t>
  </si>
  <si>
    <t>-07:58:16.00</t>
  </si>
  <si>
    <t>-18:14:29.00</t>
  </si>
  <si>
    <t>+32:54:37.00</t>
  </si>
  <si>
    <t>-27:40:55.00</t>
  </si>
  <si>
    <t>+04:14:12.00</t>
  </si>
  <si>
    <t>+17:08:38.00</t>
  </si>
  <si>
    <t>-23:49:06.00</t>
  </si>
  <si>
    <t>-60:21:15.00</t>
  </si>
  <si>
    <t>+15:19:22.00</t>
  </si>
  <si>
    <t>-45:02:30.00</t>
  </si>
  <si>
    <t>+30:14:01.00</t>
  </si>
  <si>
    <t>-16:42:34.00</t>
  </si>
  <si>
    <t>+15:34:53.00</t>
  </si>
  <si>
    <t>+35:48:09.00</t>
  </si>
  <si>
    <t>+09:23:16.00</t>
  </si>
  <si>
    <t>-58:14:24.00</t>
  </si>
  <si>
    <t>+48:02:30.00</t>
  </si>
  <si>
    <t>-54:57:56.00</t>
  </si>
  <si>
    <t>-60:38:41.00</t>
  </si>
  <si>
    <t>B8-9I</t>
  </si>
  <si>
    <t>M3+II</t>
  </si>
  <si>
    <t>-84:59:39.00</t>
  </si>
  <si>
    <t>M0-1I</t>
  </si>
  <si>
    <t>-18:55:58.00</t>
  </si>
  <si>
    <t>+22:17:03.00</t>
  </si>
  <si>
    <t>+08:49:15.00</t>
  </si>
  <si>
    <t>-09:34:11.00</t>
  </si>
  <si>
    <t>+31:32:09.00</t>
  </si>
  <si>
    <t>+27:16:59.00</t>
  </si>
  <si>
    <t>-34:54:16.00</t>
  </si>
  <si>
    <t>+76:57:03.00</t>
  </si>
  <si>
    <t>+43:35:41.00</t>
  </si>
  <si>
    <t>A2VpS</t>
  </si>
  <si>
    <t>-31:26:47.00</t>
  </si>
  <si>
    <t>-75:54:41.00</t>
  </si>
  <si>
    <t>G8-K0</t>
  </si>
  <si>
    <t>+08:14:24.00</t>
  </si>
  <si>
    <t>G8II-</t>
  </si>
  <si>
    <t>+61:32:00.00</t>
  </si>
  <si>
    <t>-20:12:38.00</t>
  </si>
  <si>
    <t>+47:56:51.00</t>
  </si>
  <si>
    <t>+38:40:54.00</t>
  </si>
  <si>
    <t>-78:46:50.00</t>
  </si>
  <si>
    <t>+51:25:59.00</t>
  </si>
  <si>
    <t>-19:03:04.00</t>
  </si>
  <si>
    <t>F4IV-</t>
  </si>
  <si>
    <t>+01:41:20.00</t>
  </si>
  <si>
    <t>+36:47:07.00</t>
  </si>
  <si>
    <t>+11:12:21.00</t>
  </si>
  <si>
    <t>+43:47:28.00</t>
  </si>
  <si>
    <t>+31:31:02.00</t>
  </si>
  <si>
    <t>-08:03:10.00</t>
  </si>
  <si>
    <t>-43:14:07.00</t>
  </si>
  <si>
    <t>K1.5I</t>
  </si>
  <si>
    <t>+40:43:47.00</t>
  </si>
  <si>
    <t>+48:51:55.00</t>
  </si>
  <si>
    <t>-64:52:29.00</t>
  </si>
  <si>
    <t>+30:56:09.00</t>
  </si>
  <si>
    <t>+32:54:41.00</t>
  </si>
  <si>
    <t>+08:11:25.00</t>
  </si>
  <si>
    <t>gK3</t>
  </si>
  <si>
    <t>+10:58:37.00</t>
  </si>
  <si>
    <t>+37:58:07.00</t>
  </si>
  <si>
    <t>-69:37:30.00</t>
  </si>
  <si>
    <t>-28:58:54.00</t>
  </si>
  <si>
    <t>-20:03:28.00</t>
  </si>
  <si>
    <t>+13:28:57.00</t>
  </si>
  <si>
    <t>-77:25:37.00</t>
  </si>
  <si>
    <t>-12:12:34.00</t>
  </si>
  <si>
    <t>-31:02:10.00</t>
  </si>
  <si>
    <t>B9IVM</t>
  </si>
  <si>
    <t>+38:34:38.00</t>
  </si>
  <si>
    <t>S6.5I</t>
  </si>
  <si>
    <t>+52:01:12.00</t>
  </si>
  <si>
    <t>+00:00:00.00</t>
  </si>
  <si>
    <t>????</t>
  </si>
  <si>
    <t>+61:49:52.00</t>
  </si>
  <si>
    <t>-02:13:09.00</t>
  </si>
  <si>
    <t>+53:02:49.00</t>
  </si>
  <si>
    <t>+01:56:23.00</t>
  </si>
  <si>
    <t>-77:15:15.00</t>
  </si>
  <si>
    <t>-42:18:22.00</t>
  </si>
  <si>
    <t>-43:40:48.00</t>
  </si>
  <si>
    <t>-00:02:59.00</t>
  </si>
  <si>
    <t>-25:32:50.00</t>
  </si>
  <si>
    <t>+17:53:35.00</t>
  </si>
  <si>
    <t>+44:23:40.00</t>
  </si>
  <si>
    <t>-33:00:26.00</t>
  </si>
  <si>
    <t>+16:26:42.00</t>
  </si>
  <si>
    <t>+10:11:23.00</t>
  </si>
  <si>
    <t>-20:20:06.00</t>
  </si>
  <si>
    <t>-39:54:54.00</t>
  </si>
  <si>
    <t>+36:54:00.00</t>
  </si>
  <si>
    <t>-50:31:58.00</t>
  </si>
  <si>
    <t>+77:01:10.00</t>
  </si>
  <si>
    <t>+59:58:38.00</t>
  </si>
  <si>
    <t>+29:45:06.00</t>
  </si>
  <si>
    <t>-14:51:51.00</t>
  </si>
  <si>
    <t>-32:07:00.00</t>
  </si>
  <si>
    <t>-03:57:26.00</t>
  </si>
  <si>
    <t>-23:47:16.00</t>
  </si>
  <si>
    <t>-40:56:22.00</t>
  </si>
  <si>
    <t>-48:12:54.00</t>
  </si>
  <si>
    <t>+66:31:10.00</t>
  </si>
  <si>
    <t>+33:34:54.00</t>
  </si>
  <si>
    <t>+54:31:20.00</t>
  </si>
  <si>
    <t>+52:50:22.00</t>
  </si>
  <si>
    <t>-48:48:13.00</t>
  </si>
  <si>
    <t>-62:57:29.00</t>
  </si>
  <si>
    <t>-62:57:57.00</t>
  </si>
  <si>
    <t>A2V+A</t>
  </si>
  <si>
    <t>+43:29:41.00</t>
  </si>
  <si>
    <t>+70:58:54.00</t>
  </si>
  <si>
    <t>+62:55:54.00</t>
  </si>
  <si>
    <t>+20:17:40.00</t>
  </si>
  <si>
    <t>+06:57:20.00</t>
  </si>
  <si>
    <t>+27:34:50.00</t>
  </si>
  <si>
    <t>+28:16:49.00</t>
  </si>
  <si>
    <t>+54:53:42.00</t>
  </si>
  <si>
    <t>-63:01:52.00</t>
  </si>
  <si>
    <t>+66:45:01.00</t>
  </si>
  <si>
    <t>-29:33:30.00</t>
  </si>
  <si>
    <t>-71:15:58.00</t>
  </si>
  <si>
    <t>-52:22:23.00</t>
  </si>
  <si>
    <t>F3IV-</t>
  </si>
  <si>
    <t>+13:22:16.00</t>
  </si>
  <si>
    <t>-03:35:34.00</t>
  </si>
  <si>
    <t>-00:30:20.00</t>
  </si>
  <si>
    <t>+54:10:07.00</t>
  </si>
  <si>
    <t>+13:12:24.00</t>
  </si>
  <si>
    <t>-23:10:36.00</t>
  </si>
  <si>
    <t>A1-2V</t>
  </si>
  <si>
    <t>-49:25:29.00</t>
  </si>
  <si>
    <t>+61:25:24.00</t>
  </si>
  <si>
    <t>+05:28:06.00</t>
  </si>
  <si>
    <t>+14:59:46.00</t>
  </si>
  <si>
    <t>+03:52:02.00</t>
  </si>
  <si>
    <t>+43:13:04.00</t>
  </si>
  <si>
    <t>-19:44:52.00</t>
  </si>
  <si>
    <t>-44:52:05.00</t>
  </si>
  <si>
    <t>-07:06:35.00</t>
  </si>
  <si>
    <t>-39:15:32.00</t>
  </si>
  <si>
    <t>+21:17:00.00</t>
  </si>
  <si>
    <t>-46:35:02.00</t>
  </si>
  <si>
    <t>-58:58:01.00</t>
  </si>
  <si>
    <t>+56:44:29.00</t>
  </si>
  <si>
    <t>-43:36:49.00</t>
  </si>
  <si>
    <t>B8Vp:</t>
  </si>
  <si>
    <t>+54:01:19.00</t>
  </si>
  <si>
    <t>-62:19:02.00</t>
  </si>
  <si>
    <t>+34:38:01.00</t>
  </si>
  <si>
    <t>+02:18:51.00</t>
  </si>
  <si>
    <t>+74:00:59.00</t>
  </si>
  <si>
    <t>-38:36:59.00</t>
  </si>
  <si>
    <t>-42:16:25.00</t>
  </si>
  <si>
    <t>+14:56:29.00</t>
  </si>
  <si>
    <t>-47:20:19.00</t>
  </si>
  <si>
    <t>-44:08:45.00</t>
  </si>
  <si>
    <t>B5/6I</t>
  </si>
  <si>
    <t>-59:24:52.00</t>
  </si>
  <si>
    <t>-43:13:39.00</t>
  </si>
  <si>
    <t>+46:49:02.00</t>
  </si>
  <si>
    <t>-37:36:09.00</t>
  </si>
  <si>
    <t>-85:39:47.00</t>
  </si>
  <si>
    <t>-55:34:11.00</t>
  </si>
  <si>
    <t>-45:33:20.00</t>
  </si>
  <si>
    <t>-06:21:11.00</t>
  </si>
  <si>
    <t>-38:34:12.00</t>
  </si>
  <si>
    <t>-08:44:41.00</t>
  </si>
  <si>
    <t>-37:24:48.00</t>
  </si>
  <si>
    <t>-69:43:02.00</t>
  </si>
  <si>
    <t>+35:21:51.00</t>
  </si>
  <si>
    <t>-14:34:25.00</t>
  </si>
  <si>
    <t>-44:53:55.00</t>
  </si>
  <si>
    <t>+11:30:04.00</t>
  </si>
  <si>
    <t>+36:48:09.00</t>
  </si>
  <si>
    <t>-58:23:19.00</t>
  </si>
  <si>
    <t>-44:15:57.00</t>
  </si>
  <si>
    <t>-57:34:41.00</t>
  </si>
  <si>
    <t>-39:24:05.00</t>
  </si>
  <si>
    <t>-76:39:47.00</t>
  </si>
  <si>
    <t>-57:32:29.00</t>
  </si>
  <si>
    <t>+51:15:58.00</t>
  </si>
  <si>
    <t>+56:41:57.00</t>
  </si>
  <si>
    <t>-59:16:31.00</t>
  </si>
  <si>
    <t>-54:29:43.00</t>
  </si>
  <si>
    <t>+38:11:18.00</t>
  </si>
  <si>
    <t>-11:18:51.00</t>
  </si>
  <si>
    <t>-51:03:04.00</t>
  </si>
  <si>
    <t>B7-8I</t>
  </si>
  <si>
    <t>-15:50:04.00</t>
  </si>
  <si>
    <t>+34:23:33.00</t>
  </si>
  <si>
    <t>-11:58:30.00</t>
  </si>
  <si>
    <t>+32:54:07.00</t>
  </si>
  <si>
    <t>-51:33:38.00</t>
  </si>
  <si>
    <t>-09:33:21.00</t>
  </si>
  <si>
    <t>-34:06:12.00</t>
  </si>
  <si>
    <t>+15:22:16.00</t>
  </si>
  <si>
    <t>-68:41:22.00</t>
  </si>
  <si>
    <t>-67:03:03.00</t>
  </si>
  <si>
    <t>-15:37:04.00</t>
  </si>
  <si>
    <t>-31:45:38.00</t>
  </si>
  <si>
    <t>-37:34:53.00</t>
  </si>
  <si>
    <t>K3/4I</t>
  </si>
  <si>
    <t>-55:11:12.00</t>
  </si>
  <si>
    <t>-25:57:56.00</t>
  </si>
  <si>
    <t>+75:05:54.00</t>
  </si>
  <si>
    <t>-74:53:40.00</t>
  </si>
  <si>
    <t>-74:44:05.00</t>
  </si>
  <si>
    <t>+63:56:27.00</t>
  </si>
  <si>
    <t>+25:10:59.00</t>
  </si>
  <si>
    <t>-09:50:20.00</t>
  </si>
  <si>
    <t>+51:34:26.00</t>
  </si>
  <si>
    <t>-42:11:42.00</t>
  </si>
  <si>
    <t>+36:35:13.00</t>
  </si>
  <si>
    <t>-62:24:17.00</t>
  </si>
  <si>
    <t>-39:46:29.00</t>
  </si>
  <si>
    <t>-46:02:51.00</t>
  </si>
  <si>
    <t>+26:10:56.00</t>
  </si>
  <si>
    <t>-55:30:54.00</t>
  </si>
  <si>
    <t>-28:50:02.00</t>
  </si>
  <si>
    <t>-55:00:39.00</t>
  </si>
  <si>
    <t>-37:45:26.00</t>
  </si>
  <si>
    <t>A1mA5</t>
  </si>
  <si>
    <t>+16:35:08.00</t>
  </si>
  <si>
    <t>-39:25:33.00</t>
  </si>
  <si>
    <t>-05:07:03.00</t>
  </si>
  <si>
    <t>-51:44:14.00</t>
  </si>
  <si>
    <t>-60:18:09.00</t>
  </si>
  <si>
    <t>-01:27:50.00</t>
  </si>
  <si>
    <t>-61:38:56.00</t>
  </si>
  <si>
    <t>+45:36:05.00</t>
  </si>
  <si>
    <t>-09:13:25.00</t>
  </si>
  <si>
    <t>-28:47:15.00</t>
  </si>
  <si>
    <t>-40:30:07.00</t>
  </si>
  <si>
    <t>+55:44:44.00</t>
  </si>
  <si>
    <t>-08:39:31.00</t>
  </si>
  <si>
    <t>-22:20:38.00</t>
  </si>
  <si>
    <t>-06:04:16.00</t>
  </si>
  <si>
    <t>+81:19:35.00</t>
  </si>
  <si>
    <t>-61:57:01.00</t>
  </si>
  <si>
    <t>-53:22:45.00</t>
  </si>
  <si>
    <t>+09:03:24.00</t>
  </si>
  <si>
    <t>+08:11:18.00</t>
  </si>
  <si>
    <t>-35:00:28.00</t>
  </si>
  <si>
    <t>+63:03:43.00</t>
  </si>
  <si>
    <t>-01:15:25.00</t>
  </si>
  <si>
    <t>-02:46:08.00</t>
  </si>
  <si>
    <t>-02:12:19.00</t>
  </si>
  <si>
    <t>-64:55:47.00</t>
  </si>
  <si>
    <t>-04:14:50.00</t>
  </si>
  <si>
    <t>-20:44:55.00</t>
  </si>
  <si>
    <t>+33:39:20.00</t>
  </si>
  <si>
    <t>-35:57:05.00</t>
  </si>
  <si>
    <t>-23:20:43.00</t>
  </si>
  <si>
    <t>+72:12:20.00</t>
  </si>
  <si>
    <t>+35:06:11.00</t>
  </si>
  <si>
    <t>-26:35:23.00</t>
  </si>
  <si>
    <t>+69:49:49.00</t>
  </si>
  <si>
    <t>-15:34:38.00</t>
  </si>
  <si>
    <t>+22:58:05.00</t>
  </si>
  <si>
    <t>+74:19:04.00</t>
  </si>
  <si>
    <t>+51:40:38.00</t>
  </si>
  <si>
    <t>-62:16:23.00</t>
  </si>
  <si>
    <t>-71:36:08.00</t>
  </si>
  <si>
    <t>+49:26:19.00</t>
  </si>
  <si>
    <t>+09:42:57.00</t>
  </si>
  <si>
    <t>-31:53:29.00</t>
  </si>
  <si>
    <t>-31:53:22.00</t>
  </si>
  <si>
    <t>+11:17:59.00</t>
  </si>
  <si>
    <t>-66:42:07.00</t>
  </si>
  <si>
    <t>-51:31:02.00</t>
  </si>
  <si>
    <t>-10:33:08.00</t>
  </si>
  <si>
    <t>-40:28:00.00</t>
  </si>
  <si>
    <t>F3IV+</t>
  </si>
  <si>
    <t>-01:11:06.00</t>
  </si>
  <si>
    <t>-10:22:14.00</t>
  </si>
  <si>
    <t>-31:52:19.00</t>
  </si>
  <si>
    <t>-35:42:54.00</t>
  </si>
  <si>
    <t>+36:29:13.00</t>
  </si>
  <si>
    <t>+28:22:05.00</t>
  </si>
  <si>
    <t>-58:21:42.00</t>
  </si>
  <si>
    <t>+01:51:51.00</t>
  </si>
  <si>
    <t>-80:47:13.00</t>
  </si>
  <si>
    <t>-19:24:01.00</t>
  </si>
  <si>
    <t>+46:54:08.00</t>
  </si>
  <si>
    <t>-28:37:41.00</t>
  </si>
  <si>
    <t>+52:03:05.00</t>
  </si>
  <si>
    <t>+36:23:51.00</t>
  </si>
  <si>
    <t>-08:30:19.00</t>
  </si>
  <si>
    <t>-13:31:01.00</t>
  </si>
  <si>
    <t>-57:02:04.00</t>
  </si>
  <si>
    <t>+23:27:14.00</t>
  </si>
  <si>
    <t>gK7</t>
  </si>
  <si>
    <t>-07:11:24.00</t>
  </si>
  <si>
    <t>+73:04:50.00</t>
  </si>
  <si>
    <t>-40:38:58.00</t>
  </si>
  <si>
    <t>-21:06:57.00</t>
  </si>
  <si>
    <t>+39:37:17.00</t>
  </si>
  <si>
    <t>-22:51:50.00</t>
  </si>
  <si>
    <t>+39:57:48.00</t>
  </si>
  <si>
    <t>-39:07:44.00</t>
  </si>
  <si>
    <t>-66:43:10.00</t>
  </si>
  <si>
    <t>-05:54:54.00</t>
  </si>
  <si>
    <t>+35:48:37.00</t>
  </si>
  <si>
    <t>-62:47:20.00</t>
  </si>
  <si>
    <t>M6-7I</t>
  </si>
  <si>
    <t>-49:00:18.00</t>
  </si>
  <si>
    <t>+14:22:47.00</t>
  </si>
  <si>
    <t>-51:15:19.00</t>
  </si>
  <si>
    <t>+31:09:42.00</t>
  </si>
  <si>
    <t>-73:04:51.00</t>
  </si>
  <si>
    <t>-19:35:01.00</t>
  </si>
  <si>
    <t>-35:49:26.00</t>
  </si>
  <si>
    <t>+67:16:20.00</t>
  </si>
  <si>
    <t>+16:26:16.00</t>
  </si>
  <si>
    <t>+06:50:09.00</t>
  </si>
  <si>
    <t>-24:42:10.00</t>
  </si>
  <si>
    <t>+40:14:23.00</t>
  </si>
  <si>
    <t>-25:17:48.00</t>
  </si>
  <si>
    <t>-48:45:05.00</t>
  </si>
  <si>
    <t>-09:25:28.00</t>
  </si>
  <si>
    <t>-32:10:43.00</t>
  </si>
  <si>
    <t>+04:38:57.00</t>
  </si>
  <si>
    <t>-36:05:45.00</t>
  </si>
  <si>
    <t>-49:21:19.00</t>
  </si>
  <si>
    <t>-52:56:39.00</t>
  </si>
  <si>
    <t>+69:14:15.00</t>
  </si>
  <si>
    <t>+72:15:09.00</t>
  </si>
  <si>
    <t>-53:40:07.00</t>
  </si>
  <si>
    <t>-64:57:02.00</t>
  </si>
  <si>
    <t>-43:11:28.00</t>
  </si>
  <si>
    <t>+78:08:05.00</t>
  </si>
  <si>
    <t>-39:36:51.00</t>
  </si>
  <si>
    <t>-01:08:34.00</t>
  </si>
  <si>
    <t>-10:34:13.00</t>
  </si>
  <si>
    <t>+79:08:12.00</t>
  </si>
  <si>
    <t>-10:46:09.00</t>
  </si>
  <si>
    <t>-14:19:56.00</t>
  </si>
  <si>
    <t>+31:16:41.00</t>
  </si>
  <si>
    <t>+39:45:28.00</t>
  </si>
  <si>
    <t>+09:53:32.00</t>
  </si>
  <si>
    <t>F6II+</t>
  </si>
  <si>
    <t>+25:54:46.00</t>
  </si>
  <si>
    <t>+48:25:52.00</t>
  </si>
  <si>
    <t>+54:21:49.00</t>
  </si>
  <si>
    <t>-61:19:41.00</t>
  </si>
  <si>
    <t>+35:05:36.00</t>
  </si>
  <si>
    <t>-23:35:30.00</t>
  </si>
  <si>
    <t>+64:59:02.00</t>
  </si>
  <si>
    <t>-80:56:29.00</t>
  </si>
  <si>
    <t>+29:58:28.00</t>
  </si>
  <si>
    <t>-23:54:56.00</t>
  </si>
  <si>
    <t>-57:59:01.00</t>
  </si>
  <si>
    <t>-57:15:35.00</t>
  </si>
  <si>
    <t>+63:39:12.00</t>
  </si>
  <si>
    <t>+14:01:18.00</t>
  </si>
  <si>
    <t>-35:30:06.00</t>
  </si>
  <si>
    <t>-55:12:51.00</t>
  </si>
  <si>
    <t>+18:51:49.00</t>
  </si>
  <si>
    <t>+57:07:41.00</t>
  </si>
  <si>
    <t>A8V+F</t>
  </si>
  <si>
    <t>-51:13:42.00</t>
  </si>
  <si>
    <t>+23:46:27.00</t>
  </si>
  <si>
    <t>-39:34:16.00</t>
  </si>
  <si>
    <t>-53:53:30.00</t>
  </si>
  <si>
    <t>+06:42:31.00</t>
  </si>
  <si>
    <t>+11:48:36.00</t>
  </si>
  <si>
    <t>-30:12:10.00</t>
  </si>
  <si>
    <t>+01:47:08.00</t>
  </si>
  <si>
    <t>+11:34:06.00</t>
  </si>
  <si>
    <t>+46:01:16.00</t>
  </si>
  <si>
    <t>+11:25:44.00</t>
  </si>
  <si>
    <t>M8III</t>
  </si>
  <si>
    <t>-57:11:08.00</t>
  </si>
  <si>
    <t>-62:30:28.00</t>
  </si>
  <si>
    <t>G5Iab</t>
  </si>
  <si>
    <t>+65:35:36.00</t>
  </si>
  <si>
    <t>-44:45:18.00</t>
  </si>
  <si>
    <t>-58:47:39.00</t>
  </si>
  <si>
    <t>+59:02:19.00</t>
  </si>
  <si>
    <t>+21:10:46.00</t>
  </si>
  <si>
    <t>-65:04:19.00</t>
  </si>
  <si>
    <t>-65:04:21.00</t>
  </si>
  <si>
    <t>-37:11:11.00</t>
  </si>
  <si>
    <t>+04:20:37.00</t>
  </si>
  <si>
    <t>+54:03:52.00</t>
  </si>
  <si>
    <t>-56:24:43.00</t>
  </si>
  <si>
    <t>+13:03:58.00</t>
  </si>
  <si>
    <t>-36:16:07.00</t>
  </si>
  <si>
    <t>-45:43:58.00</t>
  </si>
  <si>
    <t>-04:14:36.00</t>
  </si>
  <si>
    <t>+24:23:43.00</t>
  </si>
  <si>
    <t>-06:10:54.00</t>
  </si>
  <si>
    <t>-76:46:34.00</t>
  </si>
  <si>
    <t>-14:50:48.00</t>
  </si>
  <si>
    <t>G7-II</t>
  </si>
  <si>
    <t>-46:56:04.00</t>
  </si>
  <si>
    <t>+26:00:25.00</t>
  </si>
  <si>
    <t>+02:27:15.00</t>
  </si>
  <si>
    <t>+00:04:32.00</t>
  </si>
  <si>
    <t>-16:32:05.00</t>
  </si>
  <si>
    <t>-08:06:18.00</t>
  </si>
  <si>
    <t>-46:11:38.00</t>
  </si>
  <si>
    <t>+61:06:58.00</t>
  </si>
  <si>
    <t>-46:32:52.00</t>
  </si>
  <si>
    <t>-59:25:33.00</t>
  </si>
  <si>
    <t>K2IVC</t>
  </si>
  <si>
    <t>-62:44:43.00</t>
  </si>
  <si>
    <t>+05:57:30.00</t>
  </si>
  <si>
    <t>-27:19:56.00</t>
  </si>
  <si>
    <t>+49:49:12.00</t>
  </si>
  <si>
    <t>+72:52:46.00</t>
  </si>
  <si>
    <t>-25:55:57.00</t>
  </si>
  <si>
    <t>-55:22:24.00</t>
  </si>
  <si>
    <t>-22:29:18.00</t>
  </si>
  <si>
    <t>+57:25:06.00</t>
  </si>
  <si>
    <t>-19:00:34.00</t>
  </si>
  <si>
    <t>-51:08:49.00</t>
  </si>
  <si>
    <t>-45:17:02.00</t>
  </si>
  <si>
    <t>+08:55:59.00</t>
  </si>
  <si>
    <t>-50:14:38.00</t>
  </si>
  <si>
    <t>+45:24:52.00</t>
  </si>
  <si>
    <t>-40:49:29.00</t>
  </si>
  <si>
    <t>-26:33:01.00</t>
  </si>
  <si>
    <t>-33:25:07.00</t>
  </si>
  <si>
    <t>-27:28:30.00</t>
  </si>
  <si>
    <t>+83:55:06.00</t>
  </si>
  <si>
    <t>-51:20:10.00</t>
  </si>
  <si>
    <t>+27:45:32.00</t>
  </si>
  <si>
    <t>+12:26:41.00</t>
  </si>
  <si>
    <t>+08:18:51.00</t>
  </si>
  <si>
    <t>+56:48:43.00</t>
  </si>
  <si>
    <t>-54:34:04.00</t>
  </si>
  <si>
    <t>-52:38:20.00</t>
  </si>
  <si>
    <t>+29:38:43.00</t>
  </si>
  <si>
    <t>-48:24:52.00</t>
  </si>
  <si>
    <t>-71:23:22.00</t>
  </si>
  <si>
    <t>+03:23:05.00</t>
  </si>
  <si>
    <t>-23:57:01.00</t>
  </si>
  <si>
    <t>-35:53:28.00</t>
  </si>
  <si>
    <t>-64:29:22.00</t>
  </si>
  <si>
    <t>-69:06:07.00</t>
  </si>
  <si>
    <t>+08:02:39.00</t>
  </si>
  <si>
    <t>M2-II</t>
  </si>
  <si>
    <t>+31:55:25.00</t>
  </si>
  <si>
    <t>G3VaH</t>
  </si>
  <si>
    <t>+21:56:57.00</t>
  </si>
  <si>
    <t>-56:56:48.00</t>
  </si>
  <si>
    <t>+53:53:30.00</t>
  </si>
  <si>
    <t>-53:21:52.00</t>
  </si>
  <si>
    <t>-30:34:39.00</t>
  </si>
  <si>
    <t>-57:20:59.00</t>
  </si>
  <si>
    <t>+52:22:15.00</t>
  </si>
  <si>
    <t>-09:34:26.00</t>
  </si>
  <si>
    <t>-60:25:15.00</t>
  </si>
  <si>
    <t>+03:12:04.00</t>
  </si>
  <si>
    <t>-25:19:00.00</t>
  </si>
  <si>
    <t>-18:06:06.00</t>
  </si>
  <si>
    <t>-46:38:10.00</t>
  </si>
  <si>
    <t>-24:17:08.00</t>
  </si>
  <si>
    <t>-60:10:43.00</t>
  </si>
  <si>
    <t>A6II-</t>
  </si>
  <si>
    <t>-62:09:23.00</t>
  </si>
  <si>
    <t>-39:58:33.00</t>
  </si>
  <si>
    <t>+15:45:27.00</t>
  </si>
  <si>
    <t>-13:03:53.00</t>
  </si>
  <si>
    <t>-61:53:02.00</t>
  </si>
  <si>
    <t>-36:23:02.00</t>
  </si>
  <si>
    <t>+05:36:41.00</t>
  </si>
  <si>
    <t>+35:14:41.00</t>
  </si>
  <si>
    <t>+16:45:46.00</t>
  </si>
  <si>
    <t>-47:22:12.00</t>
  </si>
  <si>
    <t>K1IV+</t>
  </si>
  <si>
    <t>-52:11:17.00</t>
  </si>
  <si>
    <t>+31:36:15.00</t>
  </si>
  <si>
    <t>+09:59:51.00</t>
  </si>
  <si>
    <t>-00:22:18.00</t>
  </si>
  <si>
    <t>+11:58:02.00</t>
  </si>
  <si>
    <t>-82:12:53.00</t>
  </si>
  <si>
    <t>-37:20:01.00</t>
  </si>
  <si>
    <t>-10:53:05.00</t>
  </si>
  <si>
    <t>-15:36:42.00</t>
  </si>
  <si>
    <t>+40:39:41.00</t>
  </si>
  <si>
    <t>-12:05:45.00</t>
  </si>
  <si>
    <t>-08:24:30.00</t>
  </si>
  <si>
    <t>-51:48:40.00</t>
  </si>
  <si>
    <t>-12:48:58.00</t>
  </si>
  <si>
    <t>-35:51:24.00</t>
  </si>
  <si>
    <t>+37:24:07.00</t>
  </si>
  <si>
    <t>-12:21:15.00</t>
  </si>
  <si>
    <t>-65:48:55.00</t>
  </si>
  <si>
    <t>-08:25:06.00</t>
  </si>
  <si>
    <t>-81:33:57.00</t>
  </si>
  <si>
    <t>+13:21:18.00</t>
  </si>
  <si>
    <t>-61:32:57.00</t>
  </si>
  <si>
    <t>M2-3I</t>
  </si>
  <si>
    <t>-07:19:00.00</t>
  </si>
  <si>
    <t>-41:42:54.00</t>
  </si>
  <si>
    <t>-68:41:00.00</t>
  </si>
  <si>
    <t>-28:36:23.00</t>
  </si>
  <si>
    <t>+04:36:53.00</t>
  </si>
  <si>
    <t>-19:09:13.00</t>
  </si>
  <si>
    <t>+27:08:09.00</t>
  </si>
  <si>
    <t>-58:49:41.00</t>
  </si>
  <si>
    <t>+59:59:08.00</t>
  </si>
  <si>
    <t>-58:03:38.00</t>
  </si>
  <si>
    <t>-52:09:48.00</t>
  </si>
  <si>
    <t>-27:01:44.00</t>
  </si>
  <si>
    <t>A9mA8</t>
  </si>
  <si>
    <t>+21:10:04.00</t>
  </si>
  <si>
    <t>-33:01:55.00</t>
  </si>
  <si>
    <t>+31:28:05.00</t>
  </si>
  <si>
    <t>-40:20:45.00</t>
  </si>
  <si>
    <t>+73:04:24.00</t>
  </si>
  <si>
    <t>-51:14:00.00</t>
  </si>
  <si>
    <t>-59:55:05.00</t>
  </si>
  <si>
    <t>-40:18:38.00</t>
  </si>
  <si>
    <t>-51:45:22.00</t>
  </si>
  <si>
    <t>A3IV-</t>
  </si>
  <si>
    <t>+71:03:38.00</t>
  </si>
  <si>
    <t>-61:39:32.00</t>
  </si>
  <si>
    <t>-42:07:19.00</t>
  </si>
  <si>
    <t>+29:18:38.00</t>
  </si>
  <si>
    <t>-66:22:23.00</t>
  </si>
  <si>
    <t>+65:06:30.00</t>
  </si>
  <si>
    <t>+28:40:57.00</t>
  </si>
  <si>
    <t>+17:44:25.00</t>
  </si>
  <si>
    <t>-36:31:05.00</t>
  </si>
  <si>
    <t>+23:30:11.00</t>
  </si>
  <si>
    <t>+23:25:02.00</t>
  </si>
  <si>
    <t>+25:22:17.00</t>
  </si>
  <si>
    <t>+42:54:52.00</t>
  </si>
  <si>
    <t>-11:12:12.00</t>
  </si>
  <si>
    <t>+13:43:42.00</t>
  </si>
  <si>
    <t>-43:06:45.00</t>
  </si>
  <si>
    <t>-70:02:17.00</t>
  </si>
  <si>
    <t>-54:58:27.00</t>
  </si>
  <si>
    <t>+23:06:22.00</t>
  </si>
  <si>
    <t>F8Vb</t>
  </si>
  <si>
    <t>-20:40:14.00</t>
  </si>
  <si>
    <t>+27:24:55.00</t>
  </si>
  <si>
    <t>-08:04:08.00</t>
  </si>
  <si>
    <t>-59:54:12.00</t>
  </si>
  <si>
    <t>+46:45:39.00</t>
  </si>
  <si>
    <t>-51:12:18.00</t>
  </si>
  <si>
    <t>M4-5I</t>
  </si>
  <si>
    <t>+48:23:49.00</t>
  </si>
  <si>
    <t>+68:44:51.00</t>
  </si>
  <si>
    <t>+24:42:42.00</t>
  </si>
  <si>
    <t>-28:59:31.00</t>
  </si>
  <si>
    <t>A0Ib-</t>
  </si>
  <si>
    <t>-61:19:56.00</t>
  </si>
  <si>
    <t>+53:46:45.00</t>
  </si>
  <si>
    <t>+54:13:01.00</t>
  </si>
  <si>
    <t>-36:48:17.00</t>
  </si>
  <si>
    <t>+19:28:15.00</t>
  </si>
  <si>
    <t>-12:31:41.00</t>
  </si>
  <si>
    <t>-41:40:06.00</t>
  </si>
  <si>
    <t>+19:50:30.00</t>
  </si>
  <si>
    <t>+19:50:26.00</t>
  </si>
  <si>
    <t>-05:06:21.00</t>
  </si>
  <si>
    <t>-09:03:32.00</t>
  </si>
  <si>
    <t>-56:06:36.00</t>
  </si>
  <si>
    <t>+84:15:08.00</t>
  </si>
  <si>
    <t>-55:01:46.00</t>
  </si>
  <si>
    <t>+02:17:23.00</t>
  </si>
  <si>
    <t>-64:40:35.00</t>
  </si>
  <si>
    <t>-47:41:57.00</t>
  </si>
  <si>
    <t>+41:13:46.00</t>
  </si>
  <si>
    <t>-17:59:06.00</t>
  </si>
  <si>
    <t>+41:29:58.00</t>
  </si>
  <si>
    <t>+14:58:32.00</t>
  </si>
  <si>
    <t>-23:42:39.00</t>
  </si>
  <si>
    <t>+65:33:59.00</t>
  </si>
  <si>
    <t>-22:31:42.00</t>
  </si>
  <si>
    <t>-56:02:35.00</t>
  </si>
  <si>
    <t>+33:54:29.00</t>
  </si>
  <si>
    <t>-19:52:01.00</t>
  </si>
  <si>
    <t>+06:32:33.00</t>
  </si>
  <si>
    <t>+29:36:57.00</t>
  </si>
  <si>
    <t>+05:41:39.00</t>
  </si>
  <si>
    <t>-41:39:00.00</t>
  </si>
  <si>
    <t>+33:43:07.00</t>
  </si>
  <si>
    <t>-04:04:27.00</t>
  </si>
  <si>
    <t>-30:09:44.00</t>
  </si>
  <si>
    <t>+82:33:31.00</t>
  </si>
  <si>
    <t>+02:22:05.00</t>
  </si>
  <si>
    <t>-38:00:36.00</t>
  </si>
  <si>
    <t>-41:57:12.00</t>
  </si>
  <si>
    <t>+08:47:05.00</t>
  </si>
  <si>
    <t>-66:54:06.00</t>
  </si>
  <si>
    <t>+33:47:46.00</t>
  </si>
  <si>
    <t>-57:57:14.00</t>
  </si>
  <si>
    <t>-07:03:35.00</t>
  </si>
  <si>
    <t>K5:II</t>
  </si>
  <si>
    <t>-42:28:05.00</t>
  </si>
  <si>
    <t>-16:50:11.00</t>
  </si>
  <si>
    <t>-58:34:35.00</t>
  </si>
  <si>
    <t>+41:36:03.00</t>
  </si>
  <si>
    <t>+19:21:52.00</t>
  </si>
  <si>
    <t>+48:47:05.00</t>
  </si>
  <si>
    <t>-42:44:20.00</t>
  </si>
  <si>
    <t>+36:42:26.00</t>
  </si>
  <si>
    <t>+09:45:45.00</t>
  </si>
  <si>
    <t>-74:01:54.00</t>
  </si>
  <si>
    <t>+45:12:44.00</t>
  </si>
  <si>
    <t>-31:04:04.00</t>
  </si>
  <si>
    <t>-73:58:18.00</t>
  </si>
  <si>
    <t>+65:37:34.00</t>
  </si>
  <si>
    <t>-54:52:39.00</t>
  </si>
  <si>
    <t>+64:15:27.00</t>
  </si>
  <si>
    <t>-03:44:33.00</t>
  </si>
  <si>
    <t>-57:38:20.00</t>
  </si>
  <si>
    <t>-49:24:20.00</t>
  </si>
  <si>
    <t>+55:58:50.00</t>
  </si>
  <si>
    <t>+38:55:31.00</t>
  </si>
  <si>
    <t>-58:44:22.00</t>
  </si>
  <si>
    <t>-65:42:17.00</t>
  </si>
  <si>
    <t>-02:44:21.00</t>
  </si>
  <si>
    <t>-29:39:49.00</t>
  </si>
  <si>
    <t>-30:36:26.00</t>
  </si>
  <si>
    <t>-00:38:13.00</t>
  </si>
  <si>
    <t>-64:10:20.00</t>
  </si>
  <si>
    <t>+80:29:40.00</t>
  </si>
  <si>
    <t>-07:38:15.00</t>
  </si>
  <si>
    <t>-13:35:18.00</t>
  </si>
  <si>
    <t>+32:22:46.00</t>
  </si>
  <si>
    <t>-26:29:02.00</t>
  </si>
  <si>
    <t>+75:42:47.00</t>
  </si>
  <si>
    <t>+14:08:14.00</t>
  </si>
  <si>
    <t>-61:21:22.00</t>
  </si>
  <si>
    <t>-66:59:06.00</t>
  </si>
  <si>
    <t>-28:14:15.00</t>
  </si>
  <si>
    <t>+53:29:51.00</t>
  </si>
  <si>
    <t>+40:25:32.00</t>
  </si>
  <si>
    <t>+09:18:24.00</t>
  </si>
  <si>
    <t>-53:42:56.00</t>
  </si>
  <si>
    <t>-45:04:00.00</t>
  </si>
  <si>
    <t>-45:04:10.00</t>
  </si>
  <si>
    <t>+34:59:19.00</t>
  </si>
  <si>
    <t>-71:59:35.00</t>
  </si>
  <si>
    <t>-44:37:08.00</t>
  </si>
  <si>
    <t>-61:41:07.00</t>
  </si>
  <si>
    <t>-73:13:18.00</t>
  </si>
  <si>
    <t>-47:00:12.00</t>
  </si>
  <si>
    <t>-58:40:01.00</t>
  </si>
  <si>
    <t>-23:44:43.00</t>
  </si>
  <si>
    <t>+06:57:13.00</t>
  </si>
  <si>
    <t>-58:11:25.00</t>
  </si>
  <si>
    <t>+08:39:01.00</t>
  </si>
  <si>
    <t>-23:10:34.00</t>
  </si>
  <si>
    <t>+36:19:37.00</t>
  </si>
  <si>
    <t>-60:59:16.00</t>
  </si>
  <si>
    <t>-18:34:09.00</t>
  </si>
  <si>
    <t>-39:33:46.00</t>
  </si>
  <si>
    <t>-43:39:53.00</t>
  </si>
  <si>
    <t>-10:35:00.00</t>
  </si>
  <si>
    <t>-16:20:40.00</t>
  </si>
  <si>
    <t>-26:40:30.00</t>
  </si>
  <si>
    <t>-12:13:49.00</t>
  </si>
  <si>
    <t>-57:33:28.00</t>
  </si>
  <si>
    <t>-11:44:55.00</t>
  </si>
  <si>
    <t>-81:55:16.00</t>
  </si>
  <si>
    <t>-27:24:45.00</t>
  </si>
  <si>
    <t>-13:23:04.00</t>
  </si>
  <si>
    <t>-59:33:53.00</t>
  </si>
  <si>
    <t>+53:40:06.00</t>
  </si>
  <si>
    <t>+31:58:34.00</t>
  </si>
  <si>
    <t>-48:13:33.00</t>
  </si>
  <si>
    <t>F4IV+</t>
  </si>
  <si>
    <t>+37:54:36.00</t>
  </si>
  <si>
    <t>-58:44:00.00</t>
  </si>
  <si>
    <t>-76:18:33.00</t>
  </si>
  <si>
    <t>-16:52:36.00</t>
  </si>
  <si>
    <t>-12:26:37.00</t>
  </si>
  <si>
    <t>-57:15:23.00</t>
  </si>
  <si>
    <t>-78:36:28.00</t>
  </si>
  <si>
    <t>-42:45:13.00</t>
  </si>
  <si>
    <t>Am+Am</t>
  </si>
  <si>
    <t>+68:26:36.00</t>
  </si>
  <si>
    <t>-59:10:59.00</t>
  </si>
  <si>
    <t>+65:42:59.00</t>
  </si>
  <si>
    <t>-58:49:01.00</t>
  </si>
  <si>
    <t>-55:36:12.00</t>
  </si>
  <si>
    <t>G2-3I</t>
  </si>
  <si>
    <t>+69:04:34.00</t>
  </si>
  <si>
    <t>-01:44:30.00</t>
  </si>
  <si>
    <t>-35:44:30.00</t>
  </si>
  <si>
    <t>+31:41:49.00</t>
  </si>
  <si>
    <t>-65:06:02.00</t>
  </si>
  <si>
    <t>-74:29:37.00</t>
  </si>
  <si>
    <t>+57:11:57.00</t>
  </si>
  <si>
    <t>-59:40:37.00</t>
  </si>
  <si>
    <t>+26:19:32.00</t>
  </si>
  <si>
    <t>-13:58:30.00</t>
  </si>
  <si>
    <t>+46:12:14.00</t>
  </si>
  <si>
    <t>+23:11:18.00</t>
  </si>
  <si>
    <t>+04:44:52.00</t>
  </si>
  <si>
    <t>-32:42:57.00</t>
  </si>
  <si>
    <t>+67:24:41.00</t>
  </si>
  <si>
    <t>-64:27:59.00</t>
  </si>
  <si>
    <t>+19:45:31.00</t>
  </si>
  <si>
    <t>-59:12:57.00</t>
  </si>
  <si>
    <t>-64:23:40.00</t>
  </si>
  <si>
    <t>-60:34:00.00</t>
  </si>
  <si>
    <t>+02:29:17.00</t>
  </si>
  <si>
    <t>+57:21:57.00</t>
  </si>
  <si>
    <t>+30:40:56.00</t>
  </si>
  <si>
    <t>-64:14:56.00</t>
  </si>
  <si>
    <t>-63:57:40.00</t>
  </si>
  <si>
    <t>-79:47:00.00</t>
  </si>
  <si>
    <t>+06:22:23.00</t>
  </si>
  <si>
    <t>+18:53:29.00</t>
  </si>
  <si>
    <t>+14:11:41.00</t>
  </si>
  <si>
    <t>-59:41:03.00</t>
  </si>
  <si>
    <t>-70:51:36.00</t>
  </si>
  <si>
    <t>-70:51:18.00</t>
  </si>
  <si>
    <t>-72:26:38.00</t>
  </si>
  <si>
    <t>-17:17:48.00</t>
  </si>
  <si>
    <t>+65:07:56.00</t>
  </si>
  <si>
    <t>-49:25:12.00</t>
  </si>
  <si>
    <t>-60:36:12.00</t>
  </si>
  <si>
    <t>-15:15:43.00</t>
  </si>
  <si>
    <t>-64:30:54.00</t>
  </si>
  <si>
    <t>-64:15:48.00</t>
  </si>
  <si>
    <t>-56:45:26.00</t>
  </si>
  <si>
    <t>-64:23:00.00</t>
  </si>
  <si>
    <t>+29:24:57.00</t>
  </si>
  <si>
    <t>-01:57:32.00</t>
  </si>
  <si>
    <t>-31:41:18.00</t>
  </si>
  <si>
    <t>-57:28:04.00</t>
  </si>
  <si>
    <t>+10:32:43.00</t>
  </si>
  <si>
    <t>-59:55:09.00</t>
  </si>
  <si>
    <t>A0Ia-</t>
  </si>
  <si>
    <t>-04:01:27.00</t>
  </si>
  <si>
    <t>+27:58:26.00</t>
  </si>
  <si>
    <t>-80:28:11.00</t>
  </si>
  <si>
    <t>-16:11:37.00</t>
  </si>
  <si>
    <t>-09:51:10.00</t>
  </si>
  <si>
    <t>-80:32:25.00</t>
  </si>
  <si>
    <t>+56:34:56.00</t>
  </si>
  <si>
    <t>+59:19:12.00</t>
  </si>
  <si>
    <t>-08:53:52.00</t>
  </si>
  <si>
    <t>-34:03:29.00</t>
  </si>
  <si>
    <t>-59:19:25.00</t>
  </si>
  <si>
    <t>-03:05:33.00</t>
  </si>
  <si>
    <t>+52:33:55.00</t>
  </si>
  <si>
    <t>+52:30:13.00</t>
  </si>
  <si>
    <t>+69:51:14.00</t>
  </si>
  <si>
    <t>+01:01:31.00</t>
  </si>
  <si>
    <t>-00:12:05.00</t>
  </si>
  <si>
    <t>+54:35:06.00</t>
  </si>
  <si>
    <t>+34:12:54.00</t>
  </si>
  <si>
    <t>+43:11:24.00</t>
  </si>
  <si>
    <t>-02:15:19.00</t>
  </si>
  <si>
    <t>-57:14:26.00</t>
  </si>
  <si>
    <t>-20:08:20.00</t>
  </si>
  <si>
    <t>-15:26:44.00</t>
  </si>
  <si>
    <t>-02:07:45.00</t>
  </si>
  <si>
    <t>+25:29:27.00</t>
  </si>
  <si>
    <t>-13:45:29.00</t>
  </si>
  <si>
    <t>+34:02:05.00</t>
  </si>
  <si>
    <t>-58:51:12.00</t>
  </si>
  <si>
    <t>+33:30:25.00</t>
  </si>
  <si>
    <t>+24:44:59.00</t>
  </si>
  <si>
    <t>+24:44:56.00</t>
  </si>
  <si>
    <t>-20:39:54.00</t>
  </si>
  <si>
    <t>-70:43:13.00</t>
  </si>
  <si>
    <t>-42:15:04.00</t>
  </si>
  <si>
    <t>+42:00:30.00</t>
  </si>
  <si>
    <t>+00:44:13.00</t>
  </si>
  <si>
    <t>F2/3I</t>
  </si>
  <si>
    <t>-61:49:36.00</t>
  </si>
  <si>
    <t>+06:11:07.00</t>
  </si>
  <si>
    <t>M5.5I</t>
  </si>
  <si>
    <t>-79:33:34.00</t>
  </si>
  <si>
    <t>+22:21:06.00</t>
  </si>
  <si>
    <t>+25:30:00.00</t>
  </si>
  <si>
    <t>-60:31:01.00</t>
  </si>
  <si>
    <t>+77:46:12.00</t>
  </si>
  <si>
    <t>-37:08:16.00</t>
  </si>
  <si>
    <t>-50:45:54.00</t>
  </si>
  <si>
    <t>+51:52:56.00</t>
  </si>
  <si>
    <t>-59:43:55.00</t>
  </si>
  <si>
    <t>+40:25:49.00</t>
  </si>
  <si>
    <t>G1-VF</t>
  </si>
  <si>
    <t>+36:05:35.00</t>
  </si>
  <si>
    <t>-75:05:59.00</t>
  </si>
  <si>
    <t>+45:31:34.00</t>
  </si>
  <si>
    <t>+11:42:21.00</t>
  </si>
  <si>
    <t>-33:44:14.00</t>
  </si>
  <si>
    <t>+51:30:07.00</t>
  </si>
  <si>
    <t>-16:21:14.00</t>
  </si>
  <si>
    <t>+42:54:41.00</t>
  </si>
  <si>
    <t>+63:25:16.00</t>
  </si>
  <si>
    <t>-18:17:56.00</t>
  </si>
  <si>
    <t>+39:12:44.00</t>
  </si>
  <si>
    <t>-14:05:00.00</t>
  </si>
  <si>
    <t>-61:19:13.00</t>
  </si>
  <si>
    <t>+03:37:03.00</t>
  </si>
  <si>
    <t>-43:48:26.00</t>
  </si>
  <si>
    <t>-42:13:33.00</t>
  </si>
  <si>
    <t>+06:06:05.00</t>
  </si>
  <si>
    <t>+56:22:57.00</t>
  </si>
  <si>
    <t>-51:49:04.00</t>
  </si>
  <si>
    <t>-15:47:34.00</t>
  </si>
  <si>
    <t>-31:50:22.00</t>
  </si>
  <si>
    <t>-02:29:05.00</t>
  </si>
  <si>
    <t>+20:10:47.00</t>
  </si>
  <si>
    <t>+61:45:03.00</t>
  </si>
  <si>
    <t>-26:49:53.00</t>
  </si>
  <si>
    <t>-00:45:09.00</t>
  </si>
  <si>
    <t>-81:33:22.00</t>
  </si>
  <si>
    <t>-11:18:13.00</t>
  </si>
  <si>
    <t>-00:00:03.00</t>
  </si>
  <si>
    <t>-31:57:39.00</t>
  </si>
  <si>
    <t>-13:26:04.00</t>
  </si>
  <si>
    <t>+38:14:29.00</t>
  </si>
  <si>
    <t>+07:20:10.00</t>
  </si>
  <si>
    <t>-47:40:45.00</t>
  </si>
  <si>
    <t>-84:35:38.00</t>
  </si>
  <si>
    <t>-35:48:17.00</t>
  </si>
  <si>
    <t>-27:17:37.00</t>
  </si>
  <si>
    <t>-11:05:20.00</t>
  </si>
  <si>
    <t>-49:23:33.00</t>
  </si>
  <si>
    <t>-27:17:16.00</t>
  </si>
  <si>
    <t>-51:12:45.00</t>
  </si>
  <si>
    <t>+01:57:20.00</t>
  </si>
  <si>
    <t>-28:43:40.00</t>
  </si>
  <si>
    <t>-50:57:24.00</t>
  </si>
  <si>
    <t>+23:19:25.00</t>
  </si>
  <si>
    <t>-58:40:31.00</t>
  </si>
  <si>
    <t>-32:35:14.00</t>
  </si>
  <si>
    <t>-62:25:27.00</t>
  </si>
  <si>
    <t>-64:50:23.00</t>
  </si>
  <si>
    <t>-42:38:19.00</t>
  </si>
  <si>
    <t>ApSrC</t>
  </si>
  <si>
    <t>-30:10:29.00</t>
  </si>
  <si>
    <t>-70:52:41.00</t>
  </si>
  <si>
    <t>+67:12:37.00</t>
  </si>
  <si>
    <t>-29:58:22.00</t>
  </si>
  <si>
    <t>+24:39:30.00</t>
  </si>
  <si>
    <t>+36:18:34.00</t>
  </si>
  <si>
    <t>-28:04:50.00</t>
  </si>
  <si>
    <t>+44:29:55.00</t>
  </si>
  <si>
    <t>+43:12:27.00</t>
  </si>
  <si>
    <t>-58:58:30.00</t>
  </si>
  <si>
    <t>G40-I</t>
  </si>
  <si>
    <t>-61:56:50.00</t>
  </si>
  <si>
    <t>-32:22:03.00</t>
  </si>
  <si>
    <t>+68:16:19.00</t>
  </si>
  <si>
    <t>+14:24:01.00</t>
  </si>
  <si>
    <t>-58:27:19.00</t>
  </si>
  <si>
    <t>-22:49:33.00</t>
  </si>
  <si>
    <t>+54:53:39.00</t>
  </si>
  <si>
    <t>+35:48:49.00</t>
  </si>
  <si>
    <t>-32:26:02.00</t>
  </si>
  <si>
    <t>-18:30:00.00</t>
  </si>
  <si>
    <t>-21:44:57.00</t>
  </si>
  <si>
    <t>-71:26:11.00</t>
  </si>
  <si>
    <t>-49:06:04.00</t>
  </si>
  <si>
    <t>+41:05:19.00</t>
  </si>
  <si>
    <t>-60:19:03.00</t>
  </si>
  <si>
    <t>-49:44:11.00</t>
  </si>
  <si>
    <t>-44:22:20.00</t>
  </si>
  <si>
    <t>-64:10:11.00</t>
  </si>
  <si>
    <t>-00:04:11.00</t>
  </si>
  <si>
    <t>+20:31:25.00</t>
  </si>
  <si>
    <t>+08:03:38.00</t>
  </si>
  <si>
    <t>+15:25:46.00</t>
  </si>
  <si>
    <t>-53:13:54.00</t>
  </si>
  <si>
    <t>-59:37:10.00</t>
  </si>
  <si>
    <t>+23:05:44.00</t>
  </si>
  <si>
    <t>+52:46:23.00</t>
  </si>
  <si>
    <t>F6V+F</t>
  </si>
  <si>
    <t>-43:44:03.00</t>
  </si>
  <si>
    <t>+13:18:27.00</t>
  </si>
  <si>
    <t>+12:50:41.00</t>
  </si>
  <si>
    <t>+49:28:35.00</t>
  </si>
  <si>
    <t>-03:39:06.00</t>
  </si>
  <si>
    <t>-07:08:05.00</t>
  </si>
  <si>
    <t>A8IVp</t>
  </si>
  <si>
    <t>-45:52:48.00</t>
  </si>
  <si>
    <t>+02:00:38.00</t>
  </si>
  <si>
    <t>-38:00:52.00</t>
  </si>
  <si>
    <t>-34:44:14.00</t>
  </si>
  <si>
    <t>+31:31:45.00</t>
  </si>
  <si>
    <t>-36:32:04.00</t>
  </si>
  <si>
    <t>+33:05:39.00</t>
  </si>
  <si>
    <t>+11:59:05.00</t>
  </si>
  <si>
    <t>-67:49:25.00</t>
  </si>
  <si>
    <t>+38:11:08.00</t>
  </si>
  <si>
    <t>+01:39:02.00</t>
  </si>
  <si>
    <t>-14:46:43.00</t>
  </si>
  <si>
    <t>+67:06:02.00</t>
  </si>
  <si>
    <t>-64:34:57.00</t>
  </si>
  <si>
    <t>-79:40:07.00</t>
  </si>
  <si>
    <t>+06:01:46.00</t>
  </si>
  <si>
    <t>-75:08:33.00</t>
  </si>
  <si>
    <t>B9.5-</t>
  </si>
  <si>
    <t>+57:04:30.00</t>
  </si>
  <si>
    <t>-71:59:40.00</t>
  </si>
  <si>
    <t>-54:29:28.00</t>
  </si>
  <si>
    <t>+64:19:50.00</t>
  </si>
  <si>
    <t>+43:28:58.00</t>
  </si>
  <si>
    <t>-44:38:45.00</t>
  </si>
  <si>
    <t>+00:07:54.00</t>
  </si>
  <si>
    <t>-18:46:48.00</t>
  </si>
  <si>
    <t>-36:09:53.00</t>
  </si>
  <si>
    <t>-77:36:30.00</t>
  </si>
  <si>
    <t>-56:46:46.00</t>
  </si>
  <si>
    <t>+10:31:45.00</t>
  </si>
  <si>
    <t>-64:57:18.00</t>
  </si>
  <si>
    <t>-10:51:34.00</t>
  </si>
  <si>
    <t>-42:40:09.00</t>
  </si>
  <si>
    <t>+11:25:49.00</t>
  </si>
  <si>
    <t>-17:41:02.00</t>
  </si>
  <si>
    <t>-72:15:24.00</t>
  </si>
  <si>
    <t>+55:51:02.00</t>
  </si>
  <si>
    <t>+16:27:23.00</t>
  </si>
  <si>
    <t>-36:03:47.00</t>
  </si>
  <si>
    <t>+03:51:36.00</t>
  </si>
  <si>
    <t>-37:44:52.00</t>
  </si>
  <si>
    <t>+33:27:02.00</t>
  </si>
  <si>
    <t>-63:58:22.00</t>
  </si>
  <si>
    <t>+03:00:47.00</t>
  </si>
  <si>
    <t>-61:06:55.00</t>
  </si>
  <si>
    <t>-12:21:24.00</t>
  </si>
  <si>
    <t>-53:09:36.00</t>
  </si>
  <si>
    <t>+02:51:22.00</t>
  </si>
  <si>
    <t>-01:42:00.00</t>
  </si>
  <si>
    <t>-35:19:43.00</t>
  </si>
  <si>
    <t>+61:46:42.00</t>
  </si>
  <si>
    <t>F5Va</t>
  </si>
  <si>
    <t>+39:20:13.00</t>
  </si>
  <si>
    <t>-42:40:27.00</t>
  </si>
  <si>
    <t>+56:44:15.00</t>
  </si>
  <si>
    <t>-72:28:28.00</t>
  </si>
  <si>
    <t>+15:24:48.00</t>
  </si>
  <si>
    <t>+54:21:42.00</t>
  </si>
  <si>
    <t>-24:27:48.00</t>
  </si>
  <si>
    <t>+81:07:38.00</t>
  </si>
  <si>
    <t>+46:39:27.00</t>
  </si>
  <si>
    <t>+43:10:24.00</t>
  </si>
  <si>
    <t>-03:00:13.00</t>
  </si>
  <si>
    <t>+18:24:35.00</t>
  </si>
  <si>
    <t>+69:19:52.00</t>
  </si>
  <si>
    <t>+47:55:45.00</t>
  </si>
  <si>
    <t>+48:47:21.00</t>
  </si>
  <si>
    <t>+14:21:52.00</t>
  </si>
  <si>
    <t>-61:16:42.00</t>
  </si>
  <si>
    <t>+61:04:57.00</t>
  </si>
  <si>
    <t>-20:46:36.00</t>
  </si>
  <si>
    <t>-59:26:32.00</t>
  </si>
  <si>
    <t>G30-I</t>
  </si>
  <si>
    <t>-59:30:57.00</t>
  </si>
  <si>
    <t>-29:15:48.00</t>
  </si>
  <si>
    <t>-29:15:40.00</t>
  </si>
  <si>
    <t>-26:44:48.00</t>
  </si>
  <si>
    <t>-07:49:39.00</t>
  </si>
  <si>
    <t>-40:26:11.00</t>
  </si>
  <si>
    <t>-66:57:44.00</t>
  </si>
  <si>
    <t>-31:05:14.00</t>
  </si>
  <si>
    <t>-31:51:28.00</t>
  </si>
  <si>
    <t>-16:16:50.00</t>
  </si>
  <si>
    <t>+36:48:56.00</t>
  </si>
  <si>
    <t>-40:35:13.00</t>
  </si>
  <si>
    <t>+11:01:25.00</t>
  </si>
  <si>
    <t>+03:03:36.00</t>
  </si>
  <si>
    <t>+16:47:49.00</t>
  </si>
  <si>
    <t>+54:47:07.00</t>
  </si>
  <si>
    <t>-32:49:53.00</t>
  </si>
  <si>
    <t>+20:26:29.00</t>
  </si>
  <si>
    <t>-54:15:51.00</t>
  </si>
  <si>
    <t>+69:19:22.00</t>
  </si>
  <si>
    <t>-49:08:12.00</t>
  </si>
  <si>
    <t>-47:22:21.00</t>
  </si>
  <si>
    <t>+10:54:40.00</t>
  </si>
  <si>
    <t>+27:46:52.00</t>
  </si>
  <si>
    <t>-47:38:30.00</t>
  </si>
  <si>
    <t>-63:01:11.00</t>
  </si>
  <si>
    <t>-09:48:08.00</t>
  </si>
  <si>
    <t>-33:34:12.00</t>
  </si>
  <si>
    <t>-37:14:16.00</t>
  </si>
  <si>
    <t>-00:49:26.00</t>
  </si>
  <si>
    <t>-61:03:08.00</t>
  </si>
  <si>
    <t>-32:59:17.00</t>
  </si>
  <si>
    <t>+50:37:06.00</t>
  </si>
  <si>
    <t>-61:17:00.00</t>
  </si>
  <si>
    <t>-47:44:50.00</t>
  </si>
  <si>
    <t>+43:37:32.00</t>
  </si>
  <si>
    <t>+08:53:03.00</t>
  </si>
  <si>
    <t>-75:53:48.00</t>
  </si>
  <si>
    <t>+46:50:03.00</t>
  </si>
  <si>
    <t>+64:20:49.00</t>
  </si>
  <si>
    <t>+33:37:32.00</t>
  </si>
  <si>
    <t>+08:08:03.00</t>
  </si>
  <si>
    <t>-02:26:10.00</t>
  </si>
  <si>
    <t>-67:37:13.00</t>
  </si>
  <si>
    <t>+45:06:31.00</t>
  </si>
  <si>
    <t>-61:49:35.00</t>
  </si>
  <si>
    <t>ApHgM</t>
  </si>
  <si>
    <t>-13:12:07.00</t>
  </si>
  <si>
    <t>-24:43:16.00</t>
  </si>
  <si>
    <t>-14:28:07.00</t>
  </si>
  <si>
    <t>-16:37:13.00</t>
  </si>
  <si>
    <t>-65:23:52.00</t>
  </si>
  <si>
    <t>+57:58:14.00</t>
  </si>
  <si>
    <t>-34:44:41.00</t>
  </si>
  <si>
    <t>+21:21:10.00</t>
  </si>
  <si>
    <t>+34:12:06.00</t>
  </si>
  <si>
    <t>-53:58:07.00</t>
  </si>
  <si>
    <t>-29:11:47.00</t>
  </si>
  <si>
    <t>-62:05:24.00</t>
  </si>
  <si>
    <t>+55:10:21.00</t>
  </si>
  <si>
    <t>+31:44:46.00</t>
  </si>
  <si>
    <t>-43:05:45.00</t>
  </si>
  <si>
    <t>-32:29:59.00</t>
  </si>
  <si>
    <t>+66:44:42.00</t>
  </si>
  <si>
    <t>+22:12:39.00</t>
  </si>
  <si>
    <t>-20:17:38.00</t>
  </si>
  <si>
    <t>-83:06:00.00</t>
  </si>
  <si>
    <t>-37:11:25.00</t>
  </si>
  <si>
    <t>-79:18:23.00</t>
  </si>
  <si>
    <t>-06:40:38.00</t>
  </si>
  <si>
    <t>-62:29:22.00</t>
  </si>
  <si>
    <t>G00-I</t>
  </si>
  <si>
    <t>-62:52:42.00</t>
  </si>
  <si>
    <t>-18:21:03.00</t>
  </si>
  <si>
    <t>+08:15:30.00</t>
  </si>
  <si>
    <t>-49:04:11.00</t>
  </si>
  <si>
    <t>+06:31:46.00</t>
  </si>
  <si>
    <t>+47:46:46.00</t>
  </si>
  <si>
    <t>-45:41:24.00</t>
  </si>
  <si>
    <t>-66:43:43.00</t>
  </si>
  <si>
    <t>+55:37:42.00</t>
  </si>
  <si>
    <t>-61:10:42.00</t>
  </si>
  <si>
    <t>-40:30:02.00</t>
  </si>
  <si>
    <t>-35:54:25.00</t>
  </si>
  <si>
    <t>-30:17:13.00</t>
  </si>
  <si>
    <t>-57:41:47.00</t>
  </si>
  <si>
    <t>+20:13:08.00</t>
  </si>
  <si>
    <t>+08:14:45.00</t>
  </si>
  <si>
    <t>-10:18:48.00</t>
  </si>
  <si>
    <t>-66:48:53.00</t>
  </si>
  <si>
    <t>+14:17:03.00</t>
  </si>
  <si>
    <t>-26:44:59.00</t>
  </si>
  <si>
    <t>M4+II</t>
  </si>
  <si>
    <t>-00:19:07.00</t>
  </si>
  <si>
    <t>+14:34:19.00</t>
  </si>
  <si>
    <t>+16:14:34.00</t>
  </si>
  <si>
    <t>+34:55:54.00</t>
  </si>
  <si>
    <t>-63:47:18.00</t>
  </si>
  <si>
    <t>-70:13:33.00</t>
  </si>
  <si>
    <t>-15:51:50.00</t>
  </si>
  <si>
    <t>+01:45:53.00</t>
  </si>
  <si>
    <t>-62:38:58.00</t>
  </si>
  <si>
    <t>-27:16:40.00</t>
  </si>
  <si>
    <t>+12:16:44.00</t>
  </si>
  <si>
    <t>-05:20:00.00</t>
  </si>
  <si>
    <t>+33:22:30.00</t>
  </si>
  <si>
    <t>-45:10:25.00</t>
  </si>
  <si>
    <t>-12:11:16.00</t>
  </si>
  <si>
    <t>-30:50:06.00</t>
  </si>
  <si>
    <t>-65:12:22.00</t>
  </si>
  <si>
    <t>+37:43:07.00</t>
  </si>
  <si>
    <t>-56:59:16.00</t>
  </si>
  <si>
    <t>-33:54:29.00</t>
  </si>
  <si>
    <t>-35:04:00.00</t>
  </si>
  <si>
    <t>+53:41:41.00</t>
  </si>
  <si>
    <t>+00:33:07.00</t>
  </si>
  <si>
    <t>-57:24:36.00</t>
  </si>
  <si>
    <t>A0-1:</t>
  </si>
  <si>
    <t>-37:44:56.00</t>
  </si>
  <si>
    <t>-25:42:50.00</t>
  </si>
  <si>
    <t>+08:26:38.00</t>
  </si>
  <si>
    <t>+46:28:37.00</t>
  </si>
  <si>
    <t>+46:28:11.00</t>
  </si>
  <si>
    <t>A1pCr</t>
  </si>
  <si>
    <t>+36:45:23.00</t>
  </si>
  <si>
    <t>-63:16:44.00</t>
  </si>
  <si>
    <t>+15:38:48.00</t>
  </si>
  <si>
    <t>-28:28:37.00</t>
  </si>
  <si>
    <t>+56:35:55.00</t>
  </si>
  <si>
    <t>-17:09:03.00</t>
  </si>
  <si>
    <t>-39:41:21.00</t>
  </si>
  <si>
    <t>+61:32:57.00</t>
  </si>
  <si>
    <t>-47:04:21.00</t>
  </si>
  <si>
    <t>-33:18:55.00</t>
  </si>
  <si>
    <t>+40:20:37.00</t>
  </si>
  <si>
    <t>-62:26:56.00</t>
  </si>
  <si>
    <t>+32:16:26.00</t>
  </si>
  <si>
    <t>+61:27:53.00</t>
  </si>
  <si>
    <t>-56:19:02.00</t>
  </si>
  <si>
    <t>-40:56:50.00</t>
  </si>
  <si>
    <t>-64:20:21.00</t>
  </si>
  <si>
    <t>-25:54:32.00</t>
  </si>
  <si>
    <t>+00:31:50.00</t>
  </si>
  <si>
    <t>+33:10:03.00</t>
  </si>
  <si>
    <t>-51:41:48.00</t>
  </si>
  <si>
    <t>-78:13:19.00</t>
  </si>
  <si>
    <t>+34:02:06.00</t>
  </si>
  <si>
    <t>+03:39:19.00</t>
  </si>
  <si>
    <t>+80:51:11.00</t>
  </si>
  <si>
    <t>-10:26:46.00</t>
  </si>
  <si>
    <t>-21:50:14.00</t>
  </si>
  <si>
    <t>+06:36:51.00</t>
  </si>
  <si>
    <t>-19:39:32.00</t>
  </si>
  <si>
    <t>-01:46:05.00</t>
  </si>
  <si>
    <t>-57:30:13.00</t>
  </si>
  <si>
    <t>+36:02:31.00</t>
  </si>
  <si>
    <t>+43:02:44.00</t>
  </si>
  <si>
    <t>-85:37:54.00</t>
  </si>
  <si>
    <t>-71:29:20.00</t>
  </si>
  <si>
    <t>-69:11:32.00</t>
  </si>
  <si>
    <t>-07:41:01.00</t>
  </si>
  <si>
    <t>-63:18:46.00</t>
  </si>
  <si>
    <t>-42:26:03.00</t>
  </si>
  <si>
    <t>-74:12:50.00</t>
  </si>
  <si>
    <t>+21:27:33.00</t>
  </si>
  <si>
    <t>-63:09:56.00</t>
  </si>
  <si>
    <t>-68:19:45.00</t>
  </si>
  <si>
    <t>-76:31:09.00</t>
  </si>
  <si>
    <t>+85:35:14.00</t>
  </si>
  <si>
    <t>-60:58:09.00</t>
  </si>
  <si>
    <t>+08:43:59.00</t>
  </si>
  <si>
    <t>+76:54:21.00</t>
  </si>
  <si>
    <t>+62:55:59.00</t>
  </si>
  <si>
    <t>-65:32:50.00</t>
  </si>
  <si>
    <t>B6Iab</t>
  </si>
  <si>
    <t>-35:41:38.00</t>
  </si>
  <si>
    <t>-03:07:54.00</t>
  </si>
  <si>
    <t>-68:39:03.00</t>
  </si>
  <si>
    <t>-65:42:33.00</t>
  </si>
  <si>
    <t>-64:36:49.00</t>
  </si>
  <si>
    <t>-75:22:01.00</t>
  </si>
  <si>
    <t>-50:39:41.00</t>
  </si>
  <si>
    <t>-50:45:48.00</t>
  </si>
  <si>
    <t>-48:41:34.00</t>
  </si>
  <si>
    <t>-50:43:21.00</t>
  </si>
  <si>
    <t>-60:50:50.00</t>
  </si>
  <si>
    <t>-24:43:44.00</t>
  </si>
  <si>
    <t>-44:19:34.00</t>
  </si>
  <si>
    <t>A2mA5</t>
  </si>
  <si>
    <t>-41:13:53.00</t>
  </si>
  <si>
    <t>+01:53:52.00</t>
  </si>
  <si>
    <t>+74:39:41.00</t>
  </si>
  <si>
    <t>-34:42:18.00</t>
  </si>
  <si>
    <t>+05:48:25.00</t>
  </si>
  <si>
    <t>F2-6I</t>
  </si>
  <si>
    <t>-22:37:11.00</t>
  </si>
  <si>
    <t>-37:52:13.00</t>
  </si>
  <si>
    <t>+16:48:33.00</t>
  </si>
  <si>
    <t>+27:16:53.00</t>
  </si>
  <si>
    <t>-61:16:39.00</t>
  </si>
  <si>
    <t>F2-3I</t>
  </si>
  <si>
    <t>-23:36:09.00</t>
  </si>
  <si>
    <t>-45:25:22.00</t>
  </si>
  <si>
    <t>-51:21:34.00</t>
  </si>
  <si>
    <t>-52:22:07.00</t>
  </si>
  <si>
    <t>+81:42:36.00</t>
  </si>
  <si>
    <t>+25:52:13.00</t>
  </si>
  <si>
    <t>+57:03:16.00</t>
  </si>
  <si>
    <t>+28:32:10.00</t>
  </si>
  <si>
    <t>+20:32:31.00</t>
  </si>
  <si>
    <t>-62:57:03.00</t>
  </si>
  <si>
    <t>B8Ia-</t>
  </si>
  <si>
    <t>-70:09:07.00</t>
  </si>
  <si>
    <t>+77:36:59.00</t>
  </si>
  <si>
    <t>-34:07:32.00</t>
  </si>
  <si>
    <t>-38:55:45.00</t>
  </si>
  <si>
    <t>-78:34:25.00</t>
  </si>
  <si>
    <t>+10:15:44.00</t>
  </si>
  <si>
    <t>-33:47:34.00</t>
  </si>
  <si>
    <t>-45:43:26.00</t>
  </si>
  <si>
    <t>-64:24:31.00</t>
  </si>
  <si>
    <t>+53:26:05.00</t>
  </si>
  <si>
    <t>-20:50:39.00</t>
  </si>
  <si>
    <t>-58:44:56.00</t>
  </si>
  <si>
    <t>-10:18:45.00</t>
  </si>
  <si>
    <t>-41:54:47.00</t>
  </si>
  <si>
    <t>+70:12:00.00</t>
  </si>
  <si>
    <t>+57:01:57.00</t>
  </si>
  <si>
    <t>-23:21:13.00</t>
  </si>
  <si>
    <t>-17:32:31.00</t>
  </si>
  <si>
    <t>+14:53:56.00</t>
  </si>
  <si>
    <t>-72:36:53.00</t>
  </si>
  <si>
    <t>+72:33:03.00</t>
  </si>
  <si>
    <t>+40:39:37.00</t>
  </si>
  <si>
    <t>+23:56:43.00</t>
  </si>
  <si>
    <t>+33:03:41.00</t>
  </si>
  <si>
    <t>-65:41:34.00</t>
  </si>
  <si>
    <t>-16:41:37.00</t>
  </si>
  <si>
    <t>-67:57:39.00</t>
  </si>
  <si>
    <t>+53:11:28.00</t>
  </si>
  <si>
    <t>+28:56:14.00</t>
  </si>
  <si>
    <t>-79:18:44.00</t>
  </si>
  <si>
    <t>-36:05:38.00</t>
  </si>
  <si>
    <t>+15:08:39.00</t>
  </si>
  <si>
    <t>-03:57:16.00</t>
  </si>
  <si>
    <t>-03:56:55.00</t>
  </si>
  <si>
    <t>-64:00:11.00</t>
  </si>
  <si>
    <t>+30:14:57.00</t>
  </si>
  <si>
    <t>A9.5I</t>
  </si>
  <si>
    <t>-00:47:14.00</t>
  </si>
  <si>
    <t>-55:08:35.00</t>
  </si>
  <si>
    <t>+86:26:10.00</t>
  </si>
  <si>
    <t>+26:00:28.00</t>
  </si>
  <si>
    <t>A5-7m</t>
  </si>
  <si>
    <t>+23:02:05.00</t>
  </si>
  <si>
    <t>+87:42:00.00</t>
  </si>
  <si>
    <t>+75:09:38.00</t>
  </si>
  <si>
    <t>+28:09:25.00</t>
  </si>
  <si>
    <t>-00:40:01.00</t>
  </si>
  <si>
    <t>+48:59:03.00</t>
  </si>
  <si>
    <t>-22:10:32.00</t>
  </si>
  <si>
    <t>-65:50:34.00</t>
  </si>
  <si>
    <t>+26:37:10.00</t>
  </si>
  <si>
    <t>+26:00:07.00</t>
  </si>
  <si>
    <t>+03:18:45.00</t>
  </si>
  <si>
    <t>-22:12:57.00</t>
  </si>
  <si>
    <t>+17:47:34.00</t>
  </si>
  <si>
    <t>G8+II</t>
  </si>
  <si>
    <t>+27:03:17.00</t>
  </si>
  <si>
    <t>-13:33:56.00</t>
  </si>
  <si>
    <t>-60:24:04.00</t>
  </si>
  <si>
    <t>+57:51:50.00</t>
  </si>
  <si>
    <t>-56:22:29.00</t>
  </si>
  <si>
    <t>-67:31:19.00</t>
  </si>
  <si>
    <t>-68:18:27.00</t>
  </si>
  <si>
    <t>+24:46:26.00</t>
  </si>
  <si>
    <t>-57:40:34.00</t>
  </si>
  <si>
    <t>+25:50:46.00</t>
  </si>
  <si>
    <t>+05:18:20.00</t>
  </si>
  <si>
    <t>-86:09:02.00</t>
  </si>
  <si>
    <t>-67:37:54.00</t>
  </si>
  <si>
    <t>-24:50:26.00</t>
  </si>
  <si>
    <t>-35:24:46.00</t>
  </si>
  <si>
    <t>-39:18:11.00</t>
  </si>
  <si>
    <t>-38:54:40.00</t>
  </si>
  <si>
    <t>+42:32:34.00</t>
  </si>
  <si>
    <t>+51:33:44.00</t>
  </si>
  <si>
    <t>+26:05:55.00</t>
  </si>
  <si>
    <t>-41:23:03.00</t>
  </si>
  <si>
    <t>+25:34:58.00</t>
  </si>
  <si>
    <t>A7V+F</t>
  </si>
  <si>
    <t>-65:46:14.00</t>
  </si>
  <si>
    <t>-42:30:52.00</t>
  </si>
  <si>
    <t>-11:36:37.00</t>
  </si>
  <si>
    <t>-27:44:57.00</t>
  </si>
  <si>
    <t>-35:11:11.00</t>
  </si>
  <si>
    <t>+23:55:34.00</t>
  </si>
  <si>
    <t>+56:46:39.00</t>
  </si>
  <si>
    <t>+63:48:10.00</t>
  </si>
  <si>
    <t>+39:01:07.00</t>
  </si>
  <si>
    <t>-63:07:21.00</t>
  </si>
  <si>
    <t>-63:05:57.00</t>
  </si>
  <si>
    <t>-63:05:58.00</t>
  </si>
  <si>
    <t>-51:27:03.00</t>
  </si>
  <si>
    <t>+27:16:06.00</t>
  </si>
  <si>
    <t>-48:54:48.00</t>
  </si>
  <si>
    <t>-32:49:48.00</t>
  </si>
  <si>
    <t>-63:47:21.00</t>
  </si>
  <si>
    <t>+28:16:06.00</t>
  </si>
  <si>
    <t>+26:49:32.00</t>
  </si>
  <si>
    <t>-58:59:31.00</t>
  </si>
  <si>
    <t>+71:55:47.00</t>
  </si>
  <si>
    <t>+08:36:37.00</t>
  </si>
  <si>
    <t>-16:37:55.00</t>
  </si>
  <si>
    <t>-50:13:50.00</t>
  </si>
  <si>
    <t>-64:20:29.00</t>
  </si>
  <si>
    <t>+55:42:46.00</t>
  </si>
  <si>
    <t>-04:36:55.00</t>
  </si>
  <si>
    <t>-61:47:43.00</t>
  </si>
  <si>
    <t>-39:02:29.00</t>
  </si>
  <si>
    <t>-56:24:28.00</t>
  </si>
  <si>
    <t>+26:13:36.00</t>
  </si>
  <si>
    <t>+25:53:57.00</t>
  </si>
  <si>
    <t>Am(A2</t>
  </si>
  <si>
    <t>+24:06:32.00</t>
  </si>
  <si>
    <t>-56:31:29.00</t>
  </si>
  <si>
    <t>-41:44:10.00</t>
  </si>
  <si>
    <t>+20:53:46.00</t>
  </si>
  <si>
    <t>-16:30:56.00</t>
  </si>
  <si>
    <t>-13:23:35.00</t>
  </si>
  <si>
    <t>-23:41:48.00</t>
  </si>
  <si>
    <t>+58:24:21.00</t>
  </si>
  <si>
    <t>A5Del</t>
  </si>
  <si>
    <t>+51:32:08.00</t>
  </si>
  <si>
    <t>+58:46:03.00</t>
  </si>
  <si>
    <t>-57:06:48.00</t>
  </si>
  <si>
    <t>-57:04:52.00</t>
  </si>
  <si>
    <t>+69:12:04.00</t>
  </si>
  <si>
    <t>+24:34:02.00</t>
  </si>
  <si>
    <t>+53:04:36.00</t>
  </si>
  <si>
    <t>F8-G0</t>
  </si>
  <si>
    <t>-59:25:26.00</t>
  </si>
  <si>
    <t>-73:00:06.00</t>
  </si>
  <si>
    <t>+07:36:15.00</t>
  </si>
  <si>
    <t>-63:30:22.00</t>
  </si>
  <si>
    <t>-05:03:09.00</t>
  </si>
  <si>
    <t>-72:07:59.00</t>
  </si>
  <si>
    <t>-32:32:01.00</t>
  </si>
  <si>
    <t>-16:11:46.00</t>
  </si>
  <si>
    <t>-13:51:33.00</t>
  </si>
  <si>
    <t>+10:17:44.00</t>
  </si>
  <si>
    <t>-19:47:31.00</t>
  </si>
  <si>
    <t>-12:49:49.00</t>
  </si>
  <si>
    <t>+24:16:59.00</t>
  </si>
  <si>
    <t>-09:27:07.00</t>
  </si>
  <si>
    <t>-49:54:34.00</t>
  </si>
  <si>
    <t>+33:14:51.00</t>
  </si>
  <si>
    <t>+33:23:05.00</t>
  </si>
  <si>
    <t>+41:21:27.00</t>
  </si>
  <si>
    <t>-23:23:48.00</t>
  </si>
  <si>
    <t>+69:47:18.00</t>
  </si>
  <si>
    <t>-44:40:24.00</t>
  </si>
  <si>
    <t>+22:37:45.00</t>
  </si>
  <si>
    <t>-61:50:31.00</t>
  </si>
  <si>
    <t>+18:22:38.00</t>
  </si>
  <si>
    <t>+18:22:37.00</t>
  </si>
  <si>
    <t>+21:52:53.00</t>
  </si>
  <si>
    <t>-41:01:19.00</t>
  </si>
  <si>
    <t>+70:01:19.00</t>
  </si>
  <si>
    <t>-39:52:12.00</t>
  </si>
  <si>
    <t>-20:31:38.00</t>
  </si>
  <si>
    <t>-69:08:08.00</t>
  </si>
  <si>
    <t>-05:49:55.00</t>
  </si>
  <si>
    <t>+59:29:13.00</t>
  </si>
  <si>
    <t>+17:05:22.00</t>
  </si>
  <si>
    <t>-48:32:28.00</t>
  </si>
  <si>
    <t>-27:08:20.00</t>
  </si>
  <si>
    <t>-75:22:10.00</t>
  </si>
  <si>
    <t>+03:16:57.00</t>
  </si>
  <si>
    <t>-67:11:35.00</t>
  </si>
  <si>
    <t>+01:51:17.00</t>
  </si>
  <si>
    <t>+06:59:18.00</t>
  </si>
  <si>
    <t>M4.5I</t>
  </si>
  <si>
    <t>-18:15:01.00</t>
  </si>
  <si>
    <t>dA6</t>
  </si>
  <si>
    <t>-30:25:20.00</t>
  </si>
  <si>
    <t>+40:52:28.00</t>
  </si>
  <si>
    <t>+22:39:34.00</t>
  </si>
  <si>
    <t>-07:59:44.00</t>
  </si>
  <si>
    <t>-66:30:42.00</t>
  </si>
  <si>
    <t>+21:03:45.00</t>
  </si>
  <si>
    <t>+35:57:07.00</t>
  </si>
  <si>
    <t>-39:59:15.00</t>
  </si>
  <si>
    <t>B8II/</t>
  </si>
  <si>
    <t>-46:08:44.00</t>
  </si>
  <si>
    <t>-48:57:35.00</t>
  </si>
  <si>
    <t>-69:24:27.00</t>
  </si>
  <si>
    <t>-13:00:49.00</t>
  </si>
  <si>
    <t>-13:00:54.00</t>
  </si>
  <si>
    <t>-59:41:09.00</t>
  </si>
  <si>
    <t>+10:25:35.00</t>
  </si>
  <si>
    <t>-01:26:58.00</t>
  </si>
  <si>
    <t>-19:45:31.00</t>
  </si>
  <si>
    <t>+10:14:08.00</t>
  </si>
  <si>
    <t>+06:48:24.00</t>
  </si>
  <si>
    <t>-63:03:31.00</t>
  </si>
  <si>
    <t>-48:48:47.00</t>
  </si>
  <si>
    <t>-55:56:50.00</t>
  </si>
  <si>
    <t>+62:42:47.00</t>
  </si>
  <si>
    <t>-56:10:34.00</t>
  </si>
  <si>
    <t>-58:54:11.00</t>
  </si>
  <si>
    <t>-40:10:40.00</t>
  </si>
  <si>
    <t>-01:34:37.00</t>
  </si>
  <si>
    <t>-36:20:57.00</t>
  </si>
  <si>
    <t>-28:19:26.00</t>
  </si>
  <si>
    <t>+61:09:20.00</t>
  </si>
  <si>
    <t>-68:49:52.00</t>
  </si>
  <si>
    <t>-60:58:52.00</t>
  </si>
  <si>
    <t>+44:06:11.00</t>
  </si>
  <si>
    <t>-68:06:29.00</t>
  </si>
  <si>
    <t>+39:16:44.00</t>
  </si>
  <si>
    <t>+45:26:25.00</t>
  </si>
  <si>
    <t>+07:40:24.00</t>
  </si>
  <si>
    <t>-56:29:20.00</t>
  </si>
  <si>
    <t>+09:32:24.00</t>
  </si>
  <si>
    <t>-33:18:56.00</t>
  </si>
  <si>
    <t>+16:34:39.00</t>
  </si>
  <si>
    <t>+80:37:16.00</t>
  </si>
  <si>
    <t>-59:41:19.00</t>
  </si>
  <si>
    <t>+05:57:03.00</t>
  </si>
  <si>
    <t>+11:57:29.00</t>
  </si>
  <si>
    <t>-06:18:07.00</t>
  </si>
  <si>
    <t>-24:51:06.00</t>
  </si>
  <si>
    <t>+03:34:22.00</t>
  </si>
  <si>
    <t>+62:46:51.00</t>
  </si>
  <si>
    <t>-27:35:51.00</t>
  </si>
  <si>
    <t>+13:33:11.00</t>
  </si>
  <si>
    <t>-71:59:11.00</t>
  </si>
  <si>
    <t>+66:47:25.00</t>
  </si>
  <si>
    <t>+24:50:25.00</t>
  </si>
  <si>
    <t>+14:07:21.00</t>
  </si>
  <si>
    <t>+48:28:01.00</t>
  </si>
  <si>
    <t>+60:19:12.00</t>
  </si>
  <si>
    <t>-60:24:03.00</t>
  </si>
  <si>
    <t>+27:33:08.00</t>
  </si>
  <si>
    <t>-85:07:24.00</t>
  </si>
  <si>
    <t>-48:27:35.00</t>
  </si>
  <si>
    <t>-52:47:15.00</t>
  </si>
  <si>
    <t>+22:51:48.00</t>
  </si>
  <si>
    <t>-33:59:58.00</t>
  </si>
  <si>
    <t>+37:31:01.00</t>
  </si>
  <si>
    <t>-60:19:47.00</t>
  </si>
  <si>
    <t>-10:20:18.00</t>
  </si>
  <si>
    <t>+03:03:24.00</t>
  </si>
  <si>
    <t>-39:40:51.00</t>
  </si>
  <si>
    <t>-48:05:39.00</t>
  </si>
  <si>
    <t>-26:44:17.00</t>
  </si>
  <si>
    <t>-53:49:46.00</t>
  </si>
  <si>
    <t>+27:32:26.00</t>
  </si>
  <si>
    <t>+17:04:26.00</t>
  </si>
  <si>
    <t>-54:57:09.00</t>
  </si>
  <si>
    <t>+16:07:21.00</t>
  </si>
  <si>
    <t>-60:19:43.00</t>
  </si>
  <si>
    <t>-48:56:36.00</t>
  </si>
  <si>
    <t>-40:10:44.00</t>
  </si>
  <si>
    <t>-60:22:37.00</t>
  </si>
  <si>
    <t>-03:33:11.00</t>
  </si>
  <si>
    <t>+83:25:05.00</t>
  </si>
  <si>
    <t>A0V+A</t>
  </si>
  <si>
    <t>+83:24:46.00</t>
  </si>
  <si>
    <t>+21:14:42.00</t>
  </si>
  <si>
    <t>-58:25:50.00</t>
  </si>
  <si>
    <t>-04:13:26.00</t>
  </si>
  <si>
    <t>-59:08:48.00</t>
  </si>
  <si>
    <t>-57:10:40.00</t>
  </si>
  <si>
    <t>-57:10:06.00</t>
  </si>
  <si>
    <t>+12:25:07.00</t>
  </si>
  <si>
    <t>-11:38:55.00</t>
  </si>
  <si>
    <t>-09:32:20.00</t>
  </si>
  <si>
    <t>-44:09:07.00</t>
  </si>
  <si>
    <t>+33:32:04.00</t>
  </si>
  <si>
    <t>+55:57:35.00</t>
  </si>
  <si>
    <t>-42:54:57.00</t>
  </si>
  <si>
    <t>-72:11:07.00</t>
  </si>
  <si>
    <t>-56:50:10.00</t>
  </si>
  <si>
    <t>+47:11:48.00</t>
  </si>
  <si>
    <t>+03:23:51.00</t>
  </si>
  <si>
    <t>-15:19:37.00</t>
  </si>
  <si>
    <t>-26:27:37.00</t>
  </si>
  <si>
    <t>-51:11:55.00</t>
  </si>
  <si>
    <t>+38:18:53.00</t>
  </si>
  <si>
    <t>+38:19:06.00</t>
  </si>
  <si>
    <t>+65:26:19.00</t>
  </si>
  <si>
    <t>+54:05:58.00</t>
  </si>
  <si>
    <t>-22:45:14.00</t>
  </si>
  <si>
    <t>+46:10:37.00</t>
  </si>
  <si>
    <t>+17:24:34.00</t>
  </si>
  <si>
    <t>M1-II</t>
  </si>
  <si>
    <t>-03:48:43.00</t>
  </si>
  <si>
    <t>-33:30:19.00</t>
  </si>
  <si>
    <t>-71:32:56.00</t>
  </si>
  <si>
    <t>+30:47:06.00</t>
  </si>
  <si>
    <t>-03:22:07.00</t>
  </si>
  <si>
    <t>+18:22:23.00</t>
  </si>
  <si>
    <t>+75:28:21.00</t>
  </si>
  <si>
    <t>+66:35:50.00</t>
  </si>
  <si>
    <t>+17:07:23.00</t>
  </si>
  <si>
    <t>-71:28:34.00</t>
  </si>
  <si>
    <t>+56:21:59.00</t>
  </si>
  <si>
    <t>+10:57:33.00</t>
  </si>
  <si>
    <t>-49:31:38.00</t>
  </si>
  <si>
    <t>+63:36:37.00</t>
  </si>
  <si>
    <t>-20:34:59.00</t>
  </si>
  <si>
    <t>+59:42:58.00</t>
  </si>
  <si>
    <t>-03:39:48.00</t>
  </si>
  <si>
    <t>-41:11:48.00</t>
  </si>
  <si>
    <t>M3-4I</t>
  </si>
  <si>
    <t>-52:06:54.00</t>
  </si>
  <si>
    <t>-48:27:49.00</t>
  </si>
  <si>
    <t>-41:35:19.00</t>
  </si>
  <si>
    <t>-49:54:22.00</t>
  </si>
  <si>
    <t>+35:47:56.00</t>
  </si>
  <si>
    <t>-59:51:38.00</t>
  </si>
  <si>
    <t>F8-G2</t>
  </si>
  <si>
    <t>+45:16:07.00</t>
  </si>
  <si>
    <t>+21:09:12.00</t>
  </si>
  <si>
    <t>-35:51:43.00</t>
  </si>
  <si>
    <t>+29:01:46.00</t>
  </si>
  <si>
    <t>+22:36:58.00</t>
  </si>
  <si>
    <t>+73:01:31.00</t>
  </si>
  <si>
    <t>-65:18:23.00</t>
  </si>
  <si>
    <t>B0Ia+</t>
  </si>
  <si>
    <t>+62:02:31.00</t>
  </si>
  <si>
    <t>+27:37:29.00</t>
  </si>
  <si>
    <t>-10:44:25.00</t>
  </si>
  <si>
    <t>+27:33:21.00</t>
  </si>
  <si>
    <t>-08:59:04.00</t>
  </si>
  <si>
    <t>-23:07:05.00</t>
  </si>
  <si>
    <t>-09:32:18.00</t>
  </si>
  <si>
    <t>+10:01:20.00</t>
  </si>
  <si>
    <t>-10:19:46.00</t>
  </si>
  <si>
    <t>+16:50:55.00</t>
  </si>
  <si>
    <t>-05:32:20.00</t>
  </si>
  <si>
    <t>+37:25:23.00</t>
  </si>
  <si>
    <t>-52:34:01.00</t>
  </si>
  <si>
    <t>-69:56:31.00</t>
  </si>
  <si>
    <t>+38:32:02.00</t>
  </si>
  <si>
    <t>+17:31:46.00</t>
  </si>
  <si>
    <t>-42:13:59.00</t>
  </si>
  <si>
    <t>+38:29:56.00</t>
  </si>
  <si>
    <t>-63:18:10.00</t>
  </si>
  <si>
    <t>A8II-</t>
  </si>
  <si>
    <t>-43:22:08.00</t>
  </si>
  <si>
    <t>+62:13:45.00</t>
  </si>
  <si>
    <t>-59:55:15.00</t>
  </si>
  <si>
    <t>-78:26:50.00</t>
  </si>
  <si>
    <t>-66:13:37.00</t>
  </si>
  <si>
    <t>-26:33:06.00</t>
  </si>
  <si>
    <t>-37:48:11.00</t>
  </si>
  <si>
    <t>-59:49:00.00</t>
  </si>
  <si>
    <t>-16:11:55.00</t>
  </si>
  <si>
    <t>-42:41:59.00</t>
  </si>
  <si>
    <t>+27:52:41.00</t>
  </si>
  <si>
    <t>+24:15:29.00</t>
  </si>
  <si>
    <t>-50:42:00.00</t>
  </si>
  <si>
    <t>+11:33:22.00</t>
  </si>
  <si>
    <t>+18:45:06.00</t>
  </si>
  <si>
    <t>-58:41:02.00</t>
  </si>
  <si>
    <t>-59:06:12.00</t>
  </si>
  <si>
    <t>-18:49:36.00</t>
  </si>
  <si>
    <t>-43:08:20.00</t>
  </si>
  <si>
    <t>+18:43:37.00</t>
  </si>
  <si>
    <t>-67:53:40.00</t>
  </si>
  <si>
    <t>-69:40:47.00</t>
  </si>
  <si>
    <t>-19:55:51.00</t>
  </si>
  <si>
    <t>-48:57:24.00</t>
  </si>
  <si>
    <t>+40:09:10.00</t>
  </si>
  <si>
    <t>+11:19:54.00</t>
  </si>
  <si>
    <t>-36:22:16.00</t>
  </si>
  <si>
    <t>-65:08:18.00</t>
  </si>
  <si>
    <t>-19:56:35.00</t>
  </si>
  <si>
    <t>-66:47:01.00</t>
  </si>
  <si>
    <t>+72:47:56.00</t>
  </si>
  <si>
    <t>+40:51:19.00</t>
  </si>
  <si>
    <t>-01:23:26.00</t>
  </si>
  <si>
    <t>-31:30:22.00</t>
  </si>
  <si>
    <t>+19:03:06.00</t>
  </si>
  <si>
    <t>-43:58:46.00</t>
  </si>
  <si>
    <t>+80:28:17.00</t>
  </si>
  <si>
    <t>+19:47:07.00</t>
  </si>
  <si>
    <t>+09:25:27.00</t>
  </si>
  <si>
    <t>-72:02:08.00</t>
  </si>
  <si>
    <t>+13:40:32.00</t>
  </si>
  <si>
    <t>-00:40:36.00</t>
  </si>
  <si>
    <t>+05:28:11.00</t>
  </si>
  <si>
    <t>-51:17:10.00</t>
  </si>
  <si>
    <t>+40:34:21.00</t>
  </si>
  <si>
    <t>+68:24:29.00</t>
  </si>
  <si>
    <t>-18:18:41.00</t>
  </si>
  <si>
    <t>-23:10:18.00</t>
  </si>
  <si>
    <t>+03:41:16.00</t>
  </si>
  <si>
    <t>+34:05:53.00</t>
  </si>
  <si>
    <t>+49:40:55.00</t>
  </si>
  <si>
    <t>-59:46:24.00</t>
  </si>
  <si>
    <t>F3-F5</t>
  </si>
  <si>
    <t>+35:07:41.00</t>
  </si>
  <si>
    <t>-52:44:53.00</t>
  </si>
  <si>
    <t>-55:48:02.00</t>
  </si>
  <si>
    <t>-36:42:44.00</t>
  </si>
  <si>
    <t>-46:52:50.00</t>
  </si>
  <si>
    <t>-72:08:48.00</t>
  </si>
  <si>
    <t>+02:56:30.00</t>
  </si>
  <si>
    <t>+40:09:02.00</t>
  </si>
  <si>
    <t>-19:29:20.00</t>
  </si>
  <si>
    <t>-60:58:20.00</t>
  </si>
  <si>
    <t>-60:59:18.00</t>
  </si>
  <si>
    <t>-52:10:59.00</t>
  </si>
  <si>
    <t>+02:05:14.00</t>
  </si>
  <si>
    <t>-47:56:35.00</t>
  </si>
  <si>
    <t>-48:33:46.00</t>
  </si>
  <si>
    <t>+05:09:17.00</t>
  </si>
  <si>
    <t>-64:32:09.00</t>
  </si>
  <si>
    <t>-74:53:16.00</t>
  </si>
  <si>
    <t>-33:11:24.00</t>
  </si>
  <si>
    <t>-17:44:07.00</t>
  </si>
  <si>
    <t>+43:54:11.00</t>
  </si>
  <si>
    <t>-49:49:23.00</t>
  </si>
  <si>
    <t>-04:55:28.00</t>
  </si>
  <si>
    <t>-64:29:07.00</t>
  </si>
  <si>
    <t>-70:37:39.00</t>
  </si>
  <si>
    <t>-05:09:50.00</t>
  </si>
  <si>
    <t>F3-4V</t>
  </si>
  <si>
    <t>-74:41:31.00</t>
  </si>
  <si>
    <t>+37:02:02.00</t>
  </si>
  <si>
    <t>+12:25:55.00</t>
  </si>
  <si>
    <t>+54:55:31.00</t>
  </si>
  <si>
    <t>A1VpS</t>
  </si>
  <si>
    <t>+54:55:18.00</t>
  </si>
  <si>
    <t>-11:09:41.00</t>
  </si>
  <si>
    <t>+23:51:16.00</t>
  </si>
  <si>
    <t>-39:45:19.00</t>
  </si>
  <si>
    <t>-01:11:33.00</t>
  </si>
  <si>
    <t>-41:29:53.00</t>
  </si>
  <si>
    <t>-49:08:38.00</t>
  </si>
  <si>
    <t>+54:59:17.00</t>
  </si>
  <si>
    <t>-49:22:51.00</t>
  </si>
  <si>
    <t>-12:42:28.00</t>
  </si>
  <si>
    <t>-40:09:47.00</t>
  </si>
  <si>
    <t>-69:37:41.00</t>
  </si>
  <si>
    <t>+46:01:41.00</t>
  </si>
  <si>
    <t>-15:58:25.00</t>
  </si>
  <si>
    <t>-64:40:33.00</t>
  </si>
  <si>
    <t>+63:15:40.00</t>
  </si>
  <si>
    <t>-51:09:55.00</t>
  </si>
  <si>
    <t>+13:46:44.00</t>
  </si>
  <si>
    <t>+72:23:29.00</t>
  </si>
  <si>
    <t>+64:44:08.00</t>
  </si>
  <si>
    <t>+64:43:10.00</t>
  </si>
  <si>
    <t>+52:44:45.00</t>
  </si>
  <si>
    <t>-01:21:52.00</t>
  </si>
  <si>
    <t>+50:35:14.00</t>
  </si>
  <si>
    <t>-23:16:53.00</t>
  </si>
  <si>
    <t>+10:49:06.00</t>
  </si>
  <si>
    <t>-77:34:06.00</t>
  </si>
  <si>
    <t>+50:43:06.00</t>
  </si>
  <si>
    <t>-85:47:10.00</t>
  </si>
  <si>
    <t>+59:56:45.00</t>
  </si>
  <si>
    <t>+07:10:44.00</t>
  </si>
  <si>
    <t>+06:00:48.00</t>
  </si>
  <si>
    <t>-06:28:13.00</t>
  </si>
  <si>
    <t>-39:24:27.00</t>
  </si>
  <si>
    <t>-28:06:46.00</t>
  </si>
  <si>
    <t>+78:38:38.00</t>
  </si>
  <si>
    <t>-38:23:57.00</t>
  </si>
  <si>
    <t>-65:37:57.00</t>
  </si>
  <si>
    <t>-18:43:44.00</t>
  </si>
  <si>
    <t>-06:15:21.00</t>
  </si>
  <si>
    <t>+42:06:22.00</t>
  </si>
  <si>
    <t>-28:41:34.00</t>
  </si>
  <si>
    <t>-29:33:55.00</t>
  </si>
  <si>
    <t>-15:21:47.00</t>
  </si>
  <si>
    <t>-10:09:54.00</t>
  </si>
  <si>
    <t>-07:11:42.00</t>
  </si>
  <si>
    <t>+24:20:47.00</t>
  </si>
  <si>
    <t>-48:16:20.00</t>
  </si>
  <si>
    <t>-33:18:39.00</t>
  </si>
  <si>
    <t>+03:39:32.00</t>
  </si>
  <si>
    <t>-13:12:52.00</t>
  </si>
  <si>
    <t>-00:35:45.00</t>
  </si>
  <si>
    <t>+38:47:21.00</t>
  </si>
  <si>
    <t>+55:20:55.00</t>
  </si>
  <si>
    <t>+37:10:57.00</t>
  </si>
  <si>
    <t>-05:23:46.00</t>
  </si>
  <si>
    <t>+49:00:58.00</t>
  </si>
  <si>
    <t>-61:41:31.00</t>
  </si>
  <si>
    <t>+10:12:17.00</t>
  </si>
  <si>
    <t>-75:41:02.00</t>
  </si>
  <si>
    <t>+44:11:49.00</t>
  </si>
  <si>
    <t>A7-F0</t>
  </si>
  <si>
    <t>-34:28:04.00</t>
  </si>
  <si>
    <t>-44:08:36.00</t>
  </si>
  <si>
    <t>-70:26:42.00</t>
  </si>
  <si>
    <t>-26:29:42.00</t>
  </si>
  <si>
    <t>-46:25:42.00</t>
  </si>
  <si>
    <t>-58:24:54.00</t>
  </si>
  <si>
    <t>+24:36:48.00</t>
  </si>
  <si>
    <t>-57:37:23.00</t>
  </si>
  <si>
    <t>-70:47:18.00</t>
  </si>
  <si>
    <t>+49:29:12.00</t>
  </si>
  <si>
    <t>+36:17:42.00</t>
  </si>
  <si>
    <t>-29:33:39.00</t>
  </si>
  <si>
    <t>+14:18:06.00</t>
  </si>
  <si>
    <t>-64:34:37.00</t>
  </si>
  <si>
    <t>+76:32:48.00</t>
  </si>
  <si>
    <t>-53:27:59.00</t>
  </si>
  <si>
    <t>+50:42:53.00</t>
  </si>
  <si>
    <t>-49:57:01.00</t>
  </si>
  <si>
    <t>-39:44:53.00</t>
  </si>
  <si>
    <t>-40:03:07.00</t>
  </si>
  <si>
    <t>+18:15:55.00</t>
  </si>
  <si>
    <t>+10:44:46.00</t>
  </si>
  <si>
    <t>+71:14:32.00</t>
  </si>
  <si>
    <t>-58:47:14.00</t>
  </si>
  <si>
    <t>-54:33:36.00</t>
  </si>
  <si>
    <t>+52:55:17.00</t>
  </si>
  <si>
    <t>+31:00:43.00</t>
  </si>
  <si>
    <t>+19:57:20.00</t>
  </si>
  <si>
    <t>+28:03:55.00</t>
  </si>
  <si>
    <t>-23:26:59.00</t>
  </si>
  <si>
    <t>-33:35:49.00</t>
  </si>
  <si>
    <t>K0e-M</t>
  </si>
  <si>
    <t>+50:31:10.00</t>
  </si>
  <si>
    <t>+22:29:45.00</t>
  </si>
  <si>
    <t>-08:42:11.00</t>
  </si>
  <si>
    <t>-56:46:05.00</t>
  </si>
  <si>
    <t>-50:47:26.00</t>
  </si>
  <si>
    <t>+57:12:27.00</t>
  </si>
  <si>
    <t>+54:40:54.00</t>
  </si>
  <si>
    <t>-41:24:04.00</t>
  </si>
  <si>
    <t>+08:23:18.00</t>
  </si>
  <si>
    <t>-42:04:03.00</t>
  </si>
  <si>
    <t>-51:00:47.00</t>
  </si>
  <si>
    <t>+03:32:17.00</t>
  </si>
  <si>
    <t>+41:40:27.00</t>
  </si>
  <si>
    <t>+34:59:20.00</t>
  </si>
  <si>
    <t>+64:49:21.00</t>
  </si>
  <si>
    <t>-05:29:56.00</t>
  </si>
  <si>
    <t>+22:42:01.00</t>
  </si>
  <si>
    <t>-16:10:45.00</t>
  </si>
  <si>
    <t>-25:30:03.00</t>
  </si>
  <si>
    <t>-26:06:58.00</t>
  </si>
  <si>
    <t>-33:02:38.00</t>
  </si>
  <si>
    <t>+52:03:52.00</t>
  </si>
  <si>
    <t>-15:46:03.00</t>
  </si>
  <si>
    <t>-62:35:24.00</t>
  </si>
  <si>
    <t>K00-I</t>
  </si>
  <si>
    <t>-51:25:58.00</t>
  </si>
  <si>
    <t>-12:25:36.00</t>
  </si>
  <si>
    <t>-36:15:07.00</t>
  </si>
  <si>
    <t>-50:14:58.00</t>
  </si>
  <si>
    <t>A3mA5</t>
  </si>
  <si>
    <t>-50:19:16.00</t>
  </si>
  <si>
    <t>+55:52:46.00</t>
  </si>
  <si>
    <t>-09:42:33.00</t>
  </si>
  <si>
    <t>+38:30:14.00</t>
  </si>
  <si>
    <t>-17:51:36.00</t>
  </si>
  <si>
    <t>+25:42:08.00</t>
  </si>
  <si>
    <t>+06:21:02.00</t>
  </si>
  <si>
    <t>G0-1I</t>
  </si>
  <si>
    <t>+78:03:52.00</t>
  </si>
  <si>
    <t>+17:27:24.00</t>
  </si>
  <si>
    <t>+38:32:34.00</t>
  </si>
  <si>
    <t>+54:25:58.00</t>
  </si>
  <si>
    <t>B9pEu</t>
  </si>
  <si>
    <t>-82:39:58.00</t>
  </si>
  <si>
    <t>-35:42:14.00</t>
  </si>
  <si>
    <t>G3IV-</t>
  </si>
  <si>
    <t>-41:41:16.00</t>
  </si>
  <si>
    <t>+49:18:48.00</t>
  </si>
  <si>
    <t>-34:27:03.00</t>
  </si>
  <si>
    <t>-42:28:26.00</t>
  </si>
  <si>
    <t>-69:24:05.00</t>
  </si>
  <si>
    <t>+31:11:25.00</t>
  </si>
  <si>
    <t>-18:08:03.00</t>
  </si>
  <si>
    <t>-29:04:53.00</t>
  </si>
  <si>
    <t>-39:54:04.00</t>
  </si>
  <si>
    <t>+39:32:34.00</t>
  </si>
  <si>
    <t>+15:47:52.00</t>
  </si>
  <si>
    <t>K5.5I</t>
  </si>
  <si>
    <t>+21:15:51.00</t>
  </si>
  <si>
    <t>-19:53:50.00</t>
  </si>
  <si>
    <t>+82:45:09.00</t>
  </si>
  <si>
    <t>+36:37:58.00</t>
  </si>
  <si>
    <t>+05:29:50.00</t>
  </si>
  <si>
    <t>-46:53:57.00</t>
  </si>
  <si>
    <t>-52:48:42.00</t>
  </si>
  <si>
    <t>-36:26:00.00</t>
  </si>
  <si>
    <t>-24:23:27.00</t>
  </si>
  <si>
    <t>-32:59:40.00</t>
  </si>
  <si>
    <t>-32:59:41.00</t>
  </si>
  <si>
    <t>-31:37:10.00</t>
  </si>
  <si>
    <t>+61:29:21.00</t>
  </si>
  <si>
    <t>+34:46:21.00</t>
  </si>
  <si>
    <t>+34:39:52.00</t>
  </si>
  <si>
    <t>+58:32:22.00</t>
  </si>
  <si>
    <t>-53:22:25.00</t>
  </si>
  <si>
    <t>-67:39:09.00</t>
  </si>
  <si>
    <t>+34:26:39.00</t>
  </si>
  <si>
    <t>+12:09:55.00</t>
  </si>
  <si>
    <t>-31:55:40.00</t>
  </si>
  <si>
    <t>-35:39:51.00</t>
  </si>
  <si>
    <t>-47:07:41.00</t>
  </si>
  <si>
    <t>-35:18:52.00</t>
  </si>
  <si>
    <t>K1IV-</t>
  </si>
  <si>
    <t>+17:55:58.00</t>
  </si>
  <si>
    <t>+64:43:24.00</t>
  </si>
  <si>
    <t>+68:18:55.00</t>
  </si>
  <si>
    <t>-28:34:11.00</t>
  </si>
  <si>
    <t>+28:38:53.00</t>
  </si>
  <si>
    <t>-52:09:40.00</t>
  </si>
  <si>
    <t>-47:17:18.00</t>
  </si>
  <si>
    <t>-01:30:11.00</t>
  </si>
  <si>
    <t>-08:03:32.00</t>
  </si>
  <si>
    <t>F8V+G</t>
  </si>
  <si>
    <t>-54:07:55.00</t>
  </si>
  <si>
    <t>+18:23:52.00</t>
  </si>
  <si>
    <t>-54:42:16.00</t>
  </si>
  <si>
    <t>G6IV-</t>
  </si>
  <si>
    <t>-31:17:06.00</t>
  </si>
  <si>
    <t>+53:43:43.00</t>
  </si>
  <si>
    <t>-46:35:33.00</t>
  </si>
  <si>
    <t>-78:35:24.00</t>
  </si>
  <si>
    <t>-63:41:12.00</t>
  </si>
  <si>
    <t>-65:48:02.00</t>
  </si>
  <si>
    <t>+14:03:23.00</t>
  </si>
  <si>
    <t>+01:03:02.00</t>
  </si>
  <si>
    <t>+32:01:57.00</t>
  </si>
  <si>
    <t>-23:01:22.00</t>
  </si>
  <si>
    <t>+27:29:31.00</t>
  </si>
  <si>
    <t>-42:06:03.00</t>
  </si>
  <si>
    <t>-44:48:13.00</t>
  </si>
  <si>
    <t>-24:58:20.00</t>
  </si>
  <si>
    <t>B8VpS</t>
  </si>
  <si>
    <t>-50:22:12.00</t>
  </si>
  <si>
    <t>-61:28:53.00</t>
  </si>
  <si>
    <t>-66:16:07.00</t>
  </si>
  <si>
    <t>+14:38:58.00</t>
  </si>
  <si>
    <t>+21:41:46.00</t>
  </si>
  <si>
    <t>+61:29:34.00</t>
  </si>
  <si>
    <t>-25:00:37.00</t>
  </si>
  <si>
    <t>-03:32:59.00</t>
  </si>
  <si>
    <t>-40:13:20.00</t>
  </si>
  <si>
    <t>-45:36:13.00</t>
  </si>
  <si>
    <t>-76:47:48.00</t>
  </si>
  <si>
    <t>+08:53:41.00</t>
  </si>
  <si>
    <t>+27:23:12.00</t>
  </si>
  <si>
    <t>+01:32:40.00</t>
  </si>
  <si>
    <t>-27:25:48.00</t>
  </si>
  <si>
    <t>-56:12:49.00</t>
  </si>
  <si>
    <t>-60:22:23.00</t>
  </si>
  <si>
    <t>-31:41:02.00</t>
  </si>
  <si>
    <t>-41:25:24.00</t>
  </si>
  <si>
    <t>+09:41:11.00</t>
  </si>
  <si>
    <t>+45:45:13.00</t>
  </si>
  <si>
    <t>+10:47:12.00</t>
  </si>
  <si>
    <t>+07:32:47.00</t>
  </si>
  <si>
    <t>+04:54:03.00</t>
  </si>
  <si>
    <t>-05:22:53.00</t>
  </si>
  <si>
    <t>-14:58:18.00</t>
  </si>
  <si>
    <t>-54:40:10.00</t>
  </si>
  <si>
    <t>-74:51:01.00</t>
  </si>
  <si>
    <t>+50:58:19.00</t>
  </si>
  <si>
    <t>-59:42:56.00</t>
  </si>
  <si>
    <t>+68:40:43.00</t>
  </si>
  <si>
    <t>+02:17:51.00</t>
  </si>
  <si>
    <t>-16:20:09.00</t>
  </si>
  <si>
    <t>-41:10:47.00</t>
  </si>
  <si>
    <t>-43:05:31.00</t>
  </si>
  <si>
    <t>-26:40:57.00</t>
  </si>
  <si>
    <t>-36:22:12.00</t>
  </si>
  <si>
    <t>-63:12:29.00</t>
  </si>
  <si>
    <t>-09:18:48.00</t>
  </si>
  <si>
    <t>+64:22:33.00</t>
  </si>
  <si>
    <t>-59:16:36.00</t>
  </si>
  <si>
    <t>-70:18:20.00</t>
  </si>
  <si>
    <t>-43:28:16.00</t>
  </si>
  <si>
    <t>-69:43:11.00</t>
  </si>
  <si>
    <t>-51:30:17.00</t>
  </si>
  <si>
    <t>-53:26:21.00</t>
  </si>
  <si>
    <t>G9-II</t>
  </si>
  <si>
    <t>-10:20:04.00</t>
  </si>
  <si>
    <t>+43:51:16.00</t>
  </si>
  <si>
    <t>M4.5:</t>
  </si>
  <si>
    <t>+49:27:29.00</t>
  </si>
  <si>
    <t>-16:18:07.00</t>
  </si>
  <si>
    <t>+59:20:16.00</t>
  </si>
  <si>
    <t>-81:00:28.00</t>
  </si>
  <si>
    <t>+25:05:30.00</t>
  </si>
  <si>
    <t>+74:35:37.00</t>
  </si>
  <si>
    <t>-77:39:50.00</t>
  </si>
  <si>
    <t>+01:21:44.00</t>
  </si>
  <si>
    <t>-53:39:57.00</t>
  </si>
  <si>
    <t>-24:21:51.00</t>
  </si>
  <si>
    <t>+32:17:44.00</t>
  </si>
  <si>
    <t>-54:37:33.00</t>
  </si>
  <si>
    <t>-27:15:40.00</t>
  </si>
  <si>
    <t>+02:24:34.00</t>
  </si>
  <si>
    <t>A0VpS</t>
  </si>
  <si>
    <t>-26:36:44.00</t>
  </si>
  <si>
    <t>-10:16:25.00</t>
  </si>
  <si>
    <t>-57:05:09.00</t>
  </si>
  <si>
    <t>-00:50:44.00</t>
  </si>
  <si>
    <t>-41:50:15.00</t>
  </si>
  <si>
    <t>-53:30:35.00</t>
  </si>
  <si>
    <t>-66:35:16.00</t>
  </si>
  <si>
    <t>+77:32:51.00</t>
  </si>
  <si>
    <t>-05:56:51.00</t>
  </si>
  <si>
    <t>+12:57:34.00</t>
  </si>
  <si>
    <t>-29:16:55.00</t>
  </si>
  <si>
    <t>-45:00:03.00</t>
  </si>
  <si>
    <t>-59:54:50.00</t>
  </si>
  <si>
    <t>-82:50:55.00</t>
  </si>
  <si>
    <t>+51:47:16.00</t>
  </si>
  <si>
    <t>+51:47:25.00</t>
  </si>
  <si>
    <t>+10:06:02.00</t>
  </si>
  <si>
    <t>+03:20:10.00</t>
  </si>
  <si>
    <t>-18:12:03.00</t>
  </si>
  <si>
    <t>+21:52:24.00</t>
  </si>
  <si>
    <t>+69:25:57.00</t>
  </si>
  <si>
    <t>+41:31:08.00</t>
  </si>
  <si>
    <t>-80:06:32.00</t>
  </si>
  <si>
    <t>-33:14:29.00</t>
  </si>
  <si>
    <t>-06:00:02.00</t>
  </si>
  <si>
    <t>-83:40:04.00</t>
  </si>
  <si>
    <t>+19:10:57.00</t>
  </si>
  <si>
    <t>-06:37:19.00</t>
  </si>
  <si>
    <t>-03:11:47.00</t>
  </si>
  <si>
    <t>+18:54:43.00</t>
  </si>
  <si>
    <t>-18:35:07.00</t>
  </si>
  <si>
    <t>+52:32:09.00</t>
  </si>
  <si>
    <t>+20:07:17.00</t>
  </si>
  <si>
    <t>+39:44:41.00</t>
  </si>
  <si>
    <t>-33:13:14.00</t>
  </si>
  <si>
    <t>-61:16:23.00</t>
  </si>
  <si>
    <t>+51:22:02.00</t>
  </si>
  <si>
    <t>+46:05:18.00</t>
  </si>
  <si>
    <t>+15:15:48.00</t>
  </si>
  <si>
    <t>-07:32:33.00</t>
  </si>
  <si>
    <t>-46:03:28.00</t>
  </si>
  <si>
    <t>-18:42:58.00</t>
  </si>
  <si>
    <t>-25:48:56.00</t>
  </si>
  <si>
    <t>-37:00:13.00</t>
  </si>
  <si>
    <t>-56:23:12.00</t>
  </si>
  <si>
    <t>-13:22:16.00</t>
  </si>
  <si>
    <t>+51:18:26.00</t>
  </si>
  <si>
    <t>+35:30:34.00</t>
  </si>
  <si>
    <t>-43:03:32.00</t>
  </si>
  <si>
    <t>+48:00:06.00</t>
  </si>
  <si>
    <t>-45:11:14.00</t>
  </si>
  <si>
    <t>+13:00:15.00</t>
  </si>
  <si>
    <t>-02:15:56.00</t>
  </si>
  <si>
    <t>-37:53:07.00</t>
  </si>
  <si>
    <t>+00:23:03.00</t>
  </si>
  <si>
    <t>+38:46:03.00</t>
  </si>
  <si>
    <t>+16:18:25.00</t>
  </si>
  <si>
    <t>-58:27:34.00</t>
  </si>
  <si>
    <t>+54:51:51.00</t>
  </si>
  <si>
    <t>+38:47:38.00</t>
  </si>
  <si>
    <t>+30:25:45.00</t>
  </si>
  <si>
    <t>-48:19:13.00</t>
  </si>
  <si>
    <t>-34:47:13.00</t>
  </si>
  <si>
    <t>-50:46:20.00</t>
  </si>
  <si>
    <t>-39:30:44.00</t>
  </si>
  <si>
    <t>-68:11:43.00</t>
  </si>
  <si>
    <t>-53:10:36.00</t>
  </si>
  <si>
    <t>-27:45:14.00</t>
  </si>
  <si>
    <t>-66:10:24.00</t>
  </si>
  <si>
    <t>-11:42:51.00</t>
  </si>
  <si>
    <t>+01:14:30.00</t>
  </si>
  <si>
    <t>+08:26:42.00</t>
  </si>
  <si>
    <t>F0V+F</t>
  </si>
  <si>
    <t>+08:26:48.00</t>
  </si>
  <si>
    <t>+25:20:17.00</t>
  </si>
  <si>
    <t>+08:14:37.00</t>
  </si>
  <si>
    <t>-76:43:45.00</t>
  </si>
  <si>
    <t>-24:48:23.00</t>
  </si>
  <si>
    <t>-65:49:18.00</t>
  </si>
  <si>
    <t>+05:49:12.00</t>
  </si>
  <si>
    <t>-11:40:11.00</t>
  </si>
  <si>
    <t>+08:05:06.00</t>
  </si>
  <si>
    <t>-45:13:17.00</t>
  </si>
  <si>
    <t>-45:22:46.00</t>
  </si>
  <si>
    <t>-19:58:11.00</t>
  </si>
  <si>
    <t>-42:19:09.00</t>
  </si>
  <si>
    <t>-26:51:09.00</t>
  </si>
  <si>
    <t>-39:52:26.00</t>
  </si>
  <si>
    <t>-46:08:04.00</t>
  </si>
  <si>
    <t>+38:23:35.00</t>
  </si>
  <si>
    <t>-59:11:52.00</t>
  </si>
  <si>
    <t>A0II-</t>
  </si>
  <si>
    <t>+51:51:03.00</t>
  </si>
  <si>
    <t>+19:13:37.00</t>
  </si>
  <si>
    <t>-06:07:13.00</t>
  </si>
  <si>
    <t>-29:29:30.00</t>
  </si>
  <si>
    <t>-67:43:02.00</t>
  </si>
  <si>
    <t>-02:13:41.00</t>
  </si>
  <si>
    <t>-06:54:02.00</t>
  </si>
  <si>
    <t>+41:01:30.00</t>
  </si>
  <si>
    <t>-45:19:18.00</t>
  </si>
  <si>
    <t>-49:31:09.00</t>
  </si>
  <si>
    <t>+28:17:21.00</t>
  </si>
  <si>
    <t>+28:17:27.00</t>
  </si>
  <si>
    <t>+36:11:49.00</t>
  </si>
  <si>
    <t>-40:50:42.00</t>
  </si>
  <si>
    <t>+00:49:44.00</t>
  </si>
  <si>
    <t>-38:52:11.00</t>
  </si>
  <si>
    <t>+49:50:41.00</t>
  </si>
  <si>
    <t>-56:53:16.00</t>
  </si>
  <si>
    <t>+31:47:28.00</t>
  </si>
  <si>
    <t>+41:47:45.00</t>
  </si>
  <si>
    <t>+04:46:20.00</t>
  </si>
  <si>
    <t>-50:27:25.00</t>
  </si>
  <si>
    <t>-54:59:54.00</t>
  </si>
  <si>
    <t>-52:40:48.00</t>
  </si>
  <si>
    <t>-30:42:51.00</t>
  </si>
  <si>
    <t>+30:22:17.00</t>
  </si>
  <si>
    <t>+75:41:46.00</t>
  </si>
  <si>
    <t>K4-II</t>
  </si>
  <si>
    <t>-42:05:59.00</t>
  </si>
  <si>
    <t>-60:00:57.00</t>
  </si>
  <si>
    <t>+26:40:38.00</t>
  </si>
  <si>
    <t>+22:15:36.00</t>
  </si>
  <si>
    <t>+38:18:30.00</t>
  </si>
  <si>
    <t>+63:11:08.00</t>
  </si>
  <si>
    <t>+60:13:32.00</t>
  </si>
  <si>
    <t>-20:26:21.00</t>
  </si>
  <si>
    <t>-41:31:02.00</t>
  </si>
  <si>
    <t>-42:09:28.00</t>
  </si>
  <si>
    <t>-17:08:30.00</t>
  </si>
  <si>
    <t>+33:44:54.00</t>
  </si>
  <si>
    <t>+44:25:32.00</t>
  </si>
  <si>
    <t>+33:59:08.00</t>
  </si>
  <si>
    <t>-06:50:40.00</t>
  </si>
  <si>
    <t>+46:57:50.00</t>
  </si>
  <si>
    <t>GIII+</t>
  </si>
  <si>
    <t>-13:31:11.00</t>
  </si>
  <si>
    <t>+41:05:10.00</t>
  </si>
  <si>
    <t>+22:05:47.00</t>
  </si>
  <si>
    <t>+33:57:29.00</t>
  </si>
  <si>
    <t>+20:08:05.00</t>
  </si>
  <si>
    <t>-52:10:55.00</t>
  </si>
  <si>
    <t>-34:53:43.00</t>
  </si>
  <si>
    <t>-67:11:07.00</t>
  </si>
  <si>
    <t>+77:58:39.00</t>
  </si>
  <si>
    <t>+02:35:45.00</t>
  </si>
  <si>
    <t>-18:07:48.00</t>
  </si>
  <si>
    <t>-01:24:44.00</t>
  </si>
  <si>
    <t>+41:48:16.00</t>
  </si>
  <si>
    <t>+27:57:26.00</t>
  </si>
  <si>
    <t>+57:32:40.00</t>
  </si>
  <si>
    <t>+29:34:12.00</t>
  </si>
  <si>
    <t>-18:31:12.00</t>
  </si>
  <si>
    <t>-18:30:35.00</t>
  </si>
  <si>
    <t>B8/9I</t>
  </si>
  <si>
    <t>+19:48:51.00</t>
  </si>
  <si>
    <t>-13:10:36.00</t>
  </si>
  <si>
    <t>B0.5I</t>
  </si>
  <si>
    <t>-12:18:56.00</t>
  </si>
  <si>
    <t>B7IVn</t>
  </si>
  <si>
    <t>-27:22:08.00</t>
  </si>
  <si>
    <t>-05:22:00.00</t>
  </si>
  <si>
    <t>+41:01:46.00</t>
  </si>
  <si>
    <t>+04:00:43.00</t>
  </si>
  <si>
    <t>-21:14:22.00</t>
  </si>
  <si>
    <t>+08:25:43.00</t>
  </si>
  <si>
    <t>-00:24:59.00</t>
  </si>
  <si>
    <t>-00:22:57.00</t>
  </si>
  <si>
    <t>-34:41:56.00</t>
  </si>
  <si>
    <t>-50:36:22.00</t>
  </si>
  <si>
    <t>+28:56:12.00</t>
  </si>
  <si>
    <t>-13:45:22.00</t>
  </si>
  <si>
    <t>+03:32:40.00</t>
  </si>
  <si>
    <t>-24:46:23.00</t>
  </si>
  <si>
    <t>G7II-</t>
  </si>
  <si>
    <t>-34:20:43.00</t>
  </si>
  <si>
    <t>+37:23:08.00</t>
  </si>
  <si>
    <t>+16:41:58.00</t>
  </si>
  <si>
    <t>+31:13:26.00</t>
  </si>
  <si>
    <t>+31:08:35.00</t>
  </si>
  <si>
    <t>+05:19:21.00</t>
  </si>
  <si>
    <t>-08:24:57.00</t>
  </si>
  <si>
    <t>+34:51:19.00</t>
  </si>
  <si>
    <t>K1pII</t>
  </si>
  <si>
    <t>+17:23:00.00</t>
  </si>
  <si>
    <t>-00:09:35.00</t>
  </si>
  <si>
    <t>-00:52:02.00</t>
  </si>
  <si>
    <t>-13:55:38.00</t>
  </si>
  <si>
    <t>-07:48:29.00</t>
  </si>
  <si>
    <t>-26:42:21.00</t>
  </si>
  <si>
    <t>+02:21:10.00</t>
  </si>
  <si>
    <t>-00:53:29.00</t>
  </si>
  <si>
    <t>-02:23:49.00</t>
  </si>
  <si>
    <t>B1V+B</t>
  </si>
  <si>
    <t>+01:50:47.00</t>
  </si>
  <si>
    <t>+06:20:59.00</t>
  </si>
  <si>
    <t>+28:36:27.00</t>
  </si>
  <si>
    <t>-16:58:34.00</t>
  </si>
  <si>
    <t>-39:40:43.00</t>
  </si>
  <si>
    <t>+35:27:26.00</t>
  </si>
  <si>
    <t>+34:23:30.00</t>
  </si>
  <si>
    <t>+33:15:46.00</t>
  </si>
  <si>
    <t>-37:20:12.00</t>
  </si>
  <si>
    <t>+16:42:01.00</t>
  </si>
  <si>
    <t>-10:19:45.00</t>
  </si>
  <si>
    <t>-00:32:39.00</t>
  </si>
  <si>
    <t>-56:08:04.00</t>
  </si>
  <si>
    <t>+63:04:02.00</t>
  </si>
  <si>
    <t>+00:31:15.00</t>
  </si>
  <si>
    <t>+30:12:31.00</t>
  </si>
  <si>
    <t>+34:28:33.00</t>
  </si>
  <si>
    <t>-05:31:06.00</t>
  </si>
  <si>
    <t>+06:52:09.00</t>
  </si>
  <si>
    <t>+17:57:44.00</t>
  </si>
  <si>
    <t>+27:04:27.00</t>
  </si>
  <si>
    <t>+18:53:05.00</t>
  </si>
  <si>
    <t>-38:17:27.00</t>
  </si>
  <si>
    <t>-43:33:27.00</t>
  </si>
  <si>
    <t>+32:47:18.00</t>
  </si>
  <si>
    <t>+01:53:34.00</t>
  </si>
  <si>
    <t>+15:07:55.00</t>
  </si>
  <si>
    <t>-21:19:29.00</t>
  </si>
  <si>
    <t>-25:37:28.00</t>
  </si>
  <si>
    <t>-56:40:04.00</t>
  </si>
  <si>
    <t>-26:05:15.00</t>
  </si>
  <si>
    <t>-26:38:47.00</t>
  </si>
  <si>
    <t>-12:50:23.00</t>
  </si>
  <si>
    <t>-36:38:05.00</t>
  </si>
  <si>
    <t>-73:11:24.00</t>
  </si>
  <si>
    <t>-24:15:06.00</t>
  </si>
  <si>
    <t>-00:50:52.00</t>
  </si>
  <si>
    <t>B9VSi</t>
  </si>
  <si>
    <t>-14:08:56.00</t>
  </si>
  <si>
    <t>+24:22:00.00</t>
  </si>
  <si>
    <t>-83:13:40.00</t>
  </si>
  <si>
    <t>-27:57:37.00</t>
  </si>
  <si>
    <t>-63:48:36.00</t>
  </si>
  <si>
    <t>G3II+</t>
  </si>
  <si>
    <t>-43:34:32.00</t>
  </si>
  <si>
    <t>+37:48:40.00</t>
  </si>
  <si>
    <t>-15:59:50.00</t>
  </si>
  <si>
    <t>-16:02:30.00</t>
  </si>
  <si>
    <t>+28:36:57.00</t>
  </si>
  <si>
    <t>+46:06:58.00</t>
  </si>
  <si>
    <t>+23:54:43.00</t>
  </si>
  <si>
    <t>-02:17:57.00</t>
  </si>
  <si>
    <t>-00:15:26.00</t>
  </si>
  <si>
    <t>+51:22:29.00</t>
  </si>
  <si>
    <t>+48:43:14.00</t>
  </si>
  <si>
    <t>-65:59:29.00</t>
  </si>
  <si>
    <t>-76:39:46.00</t>
  </si>
  <si>
    <t>+37:16:19.00</t>
  </si>
  <si>
    <t>-30:34:37.00</t>
  </si>
  <si>
    <t>-37:48:12.00</t>
  </si>
  <si>
    <t>+19:06:04.00</t>
  </si>
  <si>
    <t>G8Ve+</t>
  </si>
  <si>
    <t>-83:02:18.00</t>
  </si>
  <si>
    <t>-60:06:51.00</t>
  </si>
  <si>
    <t>-77:09:37.00</t>
  </si>
  <si>
    <t>-24:38:32.00</t>
  </si>
  <si>
    <t>-33:18:02.00</t>
  </si>
  <si>
    <t>+15:42:16.00</t>
  </si>
  <si>
    <t>-62:46:51.00</t>
  </si>
  <si>
    <t>+59:17:38.00</t>
  </si>
  <si>
    <t>+19:09:10.00</t>
  </si>
  <si>
    <t>-11:53:54.00</t>
  </si>
  <si>
    <t>-75:01:57.00</t>
  </si>
  <si>
    <t>-52:48:35.00</t>
  </si>
  <si>
    <t>-84:47:15.00</t>
  </si>
  <si>
    <t>-33:51:21.00</t>
  </si>
  <si>
    <t>-47:52:45.00</t>
  </si>
  <si>
    <t>-51:26:49.00</t>
  </si>
  <si>
    <t>-39:24:58.00</t>
  </si>
  <si>
    <t>-32:38:12.00</t>
  </si>
  <si>
    <t>+74:09:20.00</t>
  </si>
  <si>
    <t>-11:24:35.00</t>
  </si>
  <si>
    <t>-29:09:28.00</t>
  </si>
  <si>
    <t>-48:51:47.00</t>
  </si>
  <si>
    <t>+14:26:47.00</t>
  </si>
  <si>
    <t>-21:24:56.00</t>
  </si>
  <si>
    <t>+32:18:01.00</t>
  </si>
  <si>
    <t>-04:20:47.00</t>
  </si>
  <si>
    <t>-43:08:02.00</t>
  </si>
  <si>
    <t>-39:54:24.00</t>
  </si>
  <si>
    <t>-00:10:03.00</t>
  </si>
  <si>
    <t>+21:33:19.00</t>
  </si>
  <si>
    <t>+16:23:18.00</t>
  </si>
  <si>
    <t>-42:06:15.00</t>
  </si>
  <si>
    <t>-27:39:26.00</t>
  </si>
  <si>
    <t>A4V+A</t>
  </si>
  <si>
    <t>-11:09:18.00</t>
  </si>
  <si>
    <t>-37:52:53.00</t>
  </si>
  <si>
    <t>-43:09:36.00</t>
  </si>
  <si>
    <t>+49:37:43.00</t>
  </si>
  <si>
    <t>-11:08:39.00</t>
  </si>
  <si>
    <t>-04:59:21.00</t>
  </si>
  <si>
    <t>+04:34:04.00</t>
  </si>
  <si>
    <t>-38:03:30.00</t>
  </si>
  <si>
    <t>-08:31:08.00</t>
  </si>
  <si>
    <t>-34:21:32.00</t>
  </si>
  <si>
    <t>+39:15:55.00</t>
  </si>
  <si>
    <t>+65:55:57.00</t>
  </si>
  <si>
    <t>-02:45:18.00</t>
  </si>
  <si>
    <t>-28:03:38.00</t>
  </si>
  <si>
    <t>-64:01:54.00</t>
  </si>
  <si>
    <t>-00:08:26.00</t>
  </si>
  <si>
    <t>-32:38:36.00</t>
  </si>
  <si>
    <t>+82:30:43.00</t>
  </si>
  <si>
    <t>+47:16:40.00</t>
  </si>
  <si>
    <t>-71:54:19.00</t>
  </si>
  <si>
    <t>-03:01:53.00</t>
  </si>
  <si>
    <t>+25:00:29.00</t>
  </si>
  <si>
    <t>+02:05:29.00</t>
  </si>
  <si>
    <t>+40:23:26.00</t>
  </si>
  <si>
    <t>-25:16:55.00</t>
  </si>
  <si>
    <t>-40:51:41.00</t>
  </si>
  <si>
    <t>-47:03:04.00</t>
  </si>
  <si>
    <t>-41:04:02.00</t>
  </si>
  <si>
    <t>+60:12:16.00</t>
  </si>
  <si>
    <t>+35:12:21.00</t>
  </si>
  <si>
    <t>+05:29:33.00</t>
  </si>
  <si>
    <t>-65:16:32.00</t>
  </si>
  <si>
    <t>+44:38:40.00</t>
  </si>
  <si>
    <t>+34:33:58.00</t>
  </si>
  <si>
    <t>-25:47:23.00</t>
  </si>
  <si>
    <t>-36:15:51.00</t>
  </si>
  <si>
    <t>+26:56:51.00</t>
  </si>
  <si>
    <t>-49:05:18.00</t>
  </si>
  <si>
    <t>+47:39:16.00</t>
  </si>
  <si>
    <t>F9-G1</t>
  </si>
  <si>
    <t>-30:55:08.00</t>
  </si>
  <si>
    <t>-22:01:55.00</t>
  </si>
  <si>
    <t>-67:05:03.00</t>
  </si>
  <si>
    <t>-16:15:25.00</t>
  </si>
  <si>
    <t>K5-II</t>
  </si>
  <si>
    <t>-63:38:34.00</t>
  </si>
  <si>
    <t>-40:35:02.00</t>
  </si>
  <si>
    <t>B8IVS</t>
  </si>
  <si>
    <t>-42:52:04.00</t>
  </si>
  <si>
    <t>-45:16:47.00</t>
  </si>
  <si>
    <t>+48:09:04.00</t>
  </si>
  <si>
    <t>-72:46:13.00</t>
  </si>
  <si>
    <t>+65:55:11.00</t>
  </si>
  <si>
    <t>+36:27:20.00</t>
  </si>
  <si>
    <t>+05:29:53.00</t>
  </si>
  <si>
    <t>-61:25:21.00</t>
  </si>
  <si>
    <t>+18:26:30.00</t>
  </si>
  <si>
    <t>+24:52:09.00</t>
  </si>
  <si>
    <t>+54:33:23.00</t>
  </si>
  <si>
    <t>-38:47:33.00</t>
  </si>
  <si>
    <t>-55:20:46.00</t>
  </si>
  <si>
    <t>+26:18:04.00</t>
  </si>
  <si>
    <t>+13:14:06.00</t>
  </si>
  <si>
    <t>dG6</t>
  </si>
  <si>
    <t>+25:06:31.00</t>
  </si>
  <si>
    <t>-26:19:58.00</t>
  </si>
  <si>
    <t>-45:16:39.00</t>
  </si>
  <si>
    <t>-45:16:46.00</t>
  </si>
  <si>
    <t>-70:04:46.00</t>
  </si>
  <si>
    <t>-61:44:38.00</t>
  </si>
  <si>
    <t>-48:44:16.00</t>
  </si>
  <si>
    <t>-48:44:37.00</t>
  </si>
  <si>
    <t>+50:03:18.00</t>
  </si>
  <si>
    <t>-52:05:57.00</t>
  </si>
  <si>
    <t>-48:13:07.00</t>
  </si>
  <si>
    <t>-44:30:02.00</t>
  </si>
  <si>
    <t>-19:47:30.00</t>
  </si>
  <si>
    <t>-36:05:29.00</t>
  </si>
  <si>
    <t>+18:58:33.00</t>
  </si>
  <si>
    <t>-24:00:30.00</t>
  </si>
  <si>
    <t>-19:38:51.00</t>
  </si>
  <si>
    <t>-25:18:33.00</t>
  </si>
  <si>
    <t>-26:11:37.00</t>
  </si>
  <si>
    <t>+19:17:09.00</t>
  </si>
  <si>
    <t>-31:31:09.00</t>
  </si>
  <si>
    <t>-60:54:14.00</t>
  </si>
  <si>
    <t>-17:46:07.00</t>
  </si>
  <si>
    <t>-48:04:27.00</t>
  </si>
  <si>
    <t>-60:57:27.00</t>
  </si>
  <si>
    <t>+22:59:00.00</t>
  </si>
  <si>
    <t>-63:36:38.00</t>
  </si>
  <si>
    <t>-41:29:28.00</t>
  </si>
  <si>
    <t>G5Ia+</t>
  </si>
  <si>
    <t>-43:29:05.00</t>
  </si>
  <si>
    <t>-05:30:10.00</t>
  </si>
  <si>
    <t>-58:48:04.00</t>
  </si>
  <si>
    <t>-68:40:46.00</t>
  </si>
  <si>
    <t>+67:46:53.00</t>
  </si>
  <si>
    <t>+38:15:53.00</t>
  </si>
  <si>
    <t>+31:47:17.00</t>
  </si>
  <si>
    <t>+04:56:22.00</t>
  </si>
  <si>
    <t>+29:09:51.00</t>
  </si>
  <si>
    <t>+42:10:17.00</t>
  </si>
  <si>
    <t>-22:23:58.00</t>
  </si>
  <si>
    <t>+00:22:20.00</t>
  </si>
  <si>
    <t>-60:29:47.00</t>
  </si>
  <si>
    <t>+33:18:53.00</t>
  </si>
  <si>
    <t>-41:03:39.00</t>
  </si>
  <si>
    <t>-47:52:30.00</t>
  </si>
  <si>
    <t>-67:28:53.00</t>
  </si>
  <si>
    <t>-09:22:59.00</t>
  </si>
  <si>
    <t>-30:08:56.00</t>
  </si>
  <si>
    <t>-40:47:18.00</t>
  </si>
  <si>
    <t>-31:12:34.00</t>
  </si>
  <si>
    <t>-37:05:48.00</t>
  </si>
  <si>
    <t>-00:27:41.00</t>
  </si>
  <si>
    <t>+67:20:48.00</t>
  </si>
  <si>
    <t>+20:34:22.00</t>
  </si>
  <si>
    <t>+68:56:43.00</t>
  </si>
  <si>
    <t>+01:45:55.00</t>
  </si>
  <si>
    <t>-40:38:51.00</t>
  </si>
  <si>
    <t>-40:44:59.00</t>
  </si>
  <si>
    <t>-38:13:09.00</t>
  </si>
  <si>
    <t>-47:55:40.00</t>
  </si>
  <si>
    <t>-48:19:04.00</t>
  </si>
  <si>
    <t>-60:39:25.00</t>
  </si>
  <si>
    <t>-18:09:31.00</t>
  </si>
  <si>
    <t>+32:30:55.00</t>
  </si>
  <si>
    <t>-15:32:54.00</t>
  </si>
  <si>
    <t>-59:19:15.00</t>
  </si>
  <si>
    <t>B5IV+</t>
  </si>
  <si>
    <t>-36:15:41.00</t>
  </si>
  <si>
    <t>-02:24:48.00</t>
  </si>
  <si>
    <t>-05:49:29.00</t>
  </si>
  <si>
    <t>-44:41:22.00</t>
  </si>
  <si>
    <t>+29:36:58.00</t>
  </si>
  <si>
    <t>+00:42:55.00</t>
  </si>
  <si>
    <t>+24:57:28.00</t>
  </si>
  <si>
    <t>-36:51:31.00</t>
  </si>
  <si>
    <t>-68:18:33.00</t>
  </si>
  <si>
    <t>+71:49:26.00</t>
  </si>
  <si>
    <t>+51:57:31.00</t>
  </si>
  <si>
    <t>+44:26:03.00</t>
  </si>
  <si>
    <t>+12:34:03.00</t>
  </si>
  <si>
    <t>+32:56:02.00</t>
  </si>
  <si>
    <t>-39:42:37.00</t>
  </si>
  <si>
    <t>-12:22:10.00</t>
  </si>
  <si>
    <t>-01:01:21.00</t>
  </si>
  <si>
    <t>-38:10:10.00</t>
  </si>
  <si>
    <t>-10:19:20.00</t>
  </si>
  <si>
    <t>-38:44:01.00</t>
  </si>
  <si>
    <t>-64:31:53.00</t>
  </si>
  <si>
    <t>+39:34:53.00</t>
  </si>
  <si>
    <t>+30:17:16.00</t>
  </si>
  <si>
    <t>-84:27:55.00</t>
  </si>
  <si>
    <t>-73:23:22.00</t>
  </si>
  <si>
    <t>+62:02:50.00</t>
  </si>
  <si>
    <t>+45:16:16.00</t>
  </si>
  <si>
    <t>+37:22:38.00</t>
  </si>
  <si>
    <t>+37:20:52.00</t>
  </si>
  <si>
    <t>+71:50:02.00</t>
  </si>
  <si>
    <t>A3II-</t>
  </si>
  <si>
    <t>-36:46:04.00</t>
  </si>
  <si>
    <t>+63:20:29.00</t>
  </si>
  <si>
    <t>-51:35:51.00</t>
  </si>
  <si>
    <t>+15:25:41.00</t>
  </si>
  <si>
    <t>+19:28:51.00</t>
  </si>
  <si>
    <t>+34:20:09.00</t>
  </si>
  <si>
    <t>-46:43:58.00</t>
  </si>
  <si>
    <t>-16:42:59.00</t>
  </si>
  <si>
    <t>+58:57:58.00</t>
  </si>
  <si>
    <t>+25:06:06.00</t>
  </si>
  <si>
    <t>+01:50:32.00</t>
  </si>
  <si>
    <t>+29:06:21.00</t>
  </si>
  <si>
    <t>+54:01:12.00</t>
  </si>
  <si>
    <t>-20:43:42.00</t>
  </si>
  <si>
    <t>-16:36:34.00</t>
  </si>
  <si>
    <t>-38:37:23.00</t>
  </si>
  <si>
    <t>+47:12:05.00</t>
  </si>
  <si>
    <t>AmA3-</t>
  </si>
  <si>
    <t>-32:52:52.00</t>
  </si>
  <si>
    <t>+62:16:32.00</t>
  </si>
  <si>
    <t>+60:40:13.00</t>
  </si>
  <si>
    <t>-20:09:53.00</t>
  </si>
  <si>
    <t>-77:55:05.00</t>
  </si>
  <si>
    <t>+08:34:45.00</t>
  </si>
  <si>
    <t>+55:11:42.00</t>
  </si>
  <si>
    <t>+31:17:10.00</t>
  </si>
  <si>
    <t>+36:48:15.00</t>
  </si>
  <si>
    <t>-19:40:14.00</t>
  </si>
  <si>
    <t>+40:49:59.00</t>
  </si>
  <si>
    <t>-16:51:10.00</t>
  </si>
  <si>
    <t>-24:29:22.00</t>
  </si>
  <si>
    <t>A3+F0</t>
  </si>
  <si>
    <t>-40:03:58.00</t>
  </si>
  <si>
    <t>+62:05:59.00</t>
  </si>
  <si>
    <t>+36:36:59.00</t>
  </si>
  <si>
    <t>+16:03:22.00</t>
  </si>
  <si>
    <t>-66:19:01.00</t>
  </si>
  <si>
    <t>-01:11:11.00</t>
  </si>
  <si>
    <t>-39:20:58.00</t>
  </si>
  <si>
    <t>+40:53:58.00</t>
  </si>
  <si>
    <t>-28:02:49.00</t>
  </si>
  <si>
    <t>-41:10:01.00</t>
  </si>
  <si>
    <t>-10:03:52.00</t>
  </si>
  <si>
    <t>+31:21:33.00</t>
  </si>
  <si>
    <t>-05:41:42.00</t>
  </si>
  <si>
    <t>-44:57:31.00</t>
  </si>
  <si>
    <t>-73:26:48.00</t>
  </si>
  <si>
    <t>+17:08:16.00</t>
  </si>
  <si>
    <t>-44:23:49.00</t>
  </si>
  <si>
    <t>+64:12:31.00</t>
  </si>
  <si>
    <t>-76:04:55.00</t>
  </si>
  <si>
    <t>-14:47:22.00</t>
  </si>
  <si>
    <t>+10:32:15.00</t>
  </si>
  <si>
    <t>+10:32:21.00</t>
  </si>
  <si>
    <t>-33:05:34.00</t>
  </si>
  <si>
    <t>+01:40:08.00</t>
  </si>
  <si>
    <t>-70:13:40.00</t>
  </si>
  <si>
    <t>+26:42:53.00</t>
  </si>
  <si>
    <t>A0V+G</t>
  </si>
  <si>
    <t>-28:08:06.00</t>
  </si>
  <si>
    <t>+17:39:20.00</t>
  </si>
  <si>
    <t>+11:15:56.00</t>
  </si>
  <si>
    <t>-42:34:03.00</t>
  </si>
  <si>
    <t>-52:22:22.00</t>
  </si>
  <si>
    <t>-00:33:42.00</t>
  </si>
  <si>
    <t>+39:00:36.00</t>
  </si>
  <si>
    <t>-26:16:48.00</t>
  </si>
  <si>
    <t>+10:00:36.00</t>
  </si>
  <si>
    <t>-59:54:30.00</t>
  </si>
  <si>
    <t>+16:07:08.00</t>
  </si>
  <si>
    <t>-39:09:39.00</t>
  </si>
  <si>
    <t>-23:08:30.00</t>
  </si>
  <si>
    <t>-39:07:41.00</t>
  </si>
  <si>
    <t>A3-5m</t>
  </si>
  <si>
    <t>+38:22:26.00</t>
  </si>
  <si>
    <t>-28:12:24.00</t>
  </si>
  <si>
    <t>-21:00:58.00</t>
  </si>
  <si>
    <t>+53:55:19.00</t>
  </si>
  <si>
    <t>-29:46:40.00</t>
  </si>
  <si>
    <t>+29:59:28.00</t>
  </si>
  <si>
    <t>-19:18:07.00</t>
  </si>
  <si>
    <t>-08:47:40.00</t>
  </si>
  <si>
    <t>-08:47:28.00</t>
  </si>
  <si>
    <t>+52:04:11.00</t>
  </si>
  <si>
    <t>+54:37:50.00</t>
  </si>
  <si>
    <t>-23:09:01.00</t>
  </si>
  <si>
    <t>-34:24:43.00</t>
  </si>
  <si>
    <t>-47:44:08.00</t>
  </si>
  <si>
    <t>-31:12:49.00</t>
  </si>
  <si>
    <t>+40:21:12.00</t>
  </si>
  <si>
    <t>-23:49:05.00</t>
  </si>
  <si>
    <t>-44:39:40.00</t>
  </si>
  <si>
    <t>+77:20:58.00</t>
  </si>
  <si>
    <t>+34:40:30.00</t>
  </si>
  <si>
    <t>+54:30:32.00</t>
  </si>
  <si>
    <t>+80:26:55.00</t>
  </si>
  <si>
    <t>+46:47:52.00</t>
  </si>
  <si>
    <t>+12:03:11.00</t>
  </si>
  <si>
    <t>-49:29:22.00</t>
  </si>
  <si>
    <t>+36:38:12.00</t>
  </si>
  <si>
    <t>+36:38:09.00</t>
  </si>
  <si>
    <t>+50:25:24.00</t>
  </si>
  <si>
    <t>-60:17:14.00</t>
  </si>
  <si>
    <t>-37:25:30.00</t>
  </si>
  <si>
    <t>-19:40:44.00</t>
  </si>
  <si>
    <t>-34:42:38.00</t>
  </si>
  <si>
    <t>+16:01:29.00</t>
  </si>
  <si>
    <t>+57:55:28.00</t>
  </si>
  <si>
    <t>+19:40:13.00</t>
  </si>
  <si>
    <t>+12:50:51.00</t>
  </si>
  <si>
    <t>+69:17:00.00</t>
  </si>
  <si>
    <t>+18:27:50.00</t>
  </si>
  <si>
    <t>-41:49:10.00</t>
  </si>
  <si>
    <t>-15:02:36.00</t>
  </si>
  <si>
    <t>-15:40:22.00</t>
  </si>
  <si>
    <t>+26:17:44.00</t>
  </si>
  <si>
    <t>B9IV+</t>
  </si>
  <si>
    <t>+13:40:04.00</t>
  </si>
  <si>
    <t>-65:26:33.00</t>
  </si>
  <si>
    <t>+02:30:54.00</t>
  </si>
  <si>
    <t>+06:25:32.00</t>
  </si>
  <si>
    <t>+32:30:57.00</t>
  </si>
  <si>
    <t>-28:03:42.00</t>
  </si>
  <si>
    <t>+52:21:39.00</t>
  </si>
  <si>
    <t>+17:15:51.00</t>
  </si>
  <si>
    <t>+05:26:49.00</t>
  </si>
  <si>
    <t>-34:40:57.00</t>
  </si>
  <si>
    <t>+00:53:29.00</t>
  </si>
  <si>
    <t>-40:11:39.00</t>
  </si>
  <si>
    <t>-01:48:16.00</t>
  </si>
  <si>
    <t>-37:54:59.00</t>
  </si>
  <si>
    <t>-52:26:17.00</t>
  </si>
  <si>
    <t>+15:25:19.00</t>
  </si>
  <si>
    <t>+07:21:11.00</t>
  </si>
  <si>
    <t>-53:12:34.00</t>
  </si>
  <si>
    <t>+14:06:55.00</t>
  </si>
  <si>
    <t>-48:54:43.00</t>
  </si>
  <si>
    <t>-45:24:06.00</t>
  </si>
  <si>
    <t>-55:03:21.00</t>
  </si>
  <si>
    <t>+13:47:19.00</t>
  </si>
  <si>
    <t>-03:49:07.00</t>
  </si>
  <si>
    <t>-65:09:09.00</t>
  </si>
  <si>
    <t>+31:44:09.00</t>
  </si>
  <si>
    <t>+55:28:29.00</t>
  </si>
  <si>
    <t>+18:08:30.00</t>
  </si>
  <si>
    <t>+28:09:24.00</t>
  </si>
  <si>
    <t>-03:25:49.00</t>
  </si>
  <si>
    <t>-47:03:38.00</t>
  </si>
  <si>
    <t>-33:37:38.00</t>
  </si>
  <si>
    <t>-62:36:25.00</t>
  </si>
  <si>
    <t>-25:45:05.00</t>
  </si>
  <si>
    <t>+62:35:58.00</t>
  </si>
  <si>
    <t>+55:22:36.00</t>
  </si>
  <si>
    <t>+02:11:47.00</t>
  </si>
  <si>
    <t>+26:04:06.00</t>
  </si>
  <si>
    <t>G3.5I</t>
  </si>
  <si>
    <t>-50:36:55.00</t>
  </si>
  <si>
    <t>-68:36:11.00</t>
  </si>
  <si>
    <t>+04:28:40.00</t>
  </si>
  <si>
    <t>-29:53:12.00</t>
  </si>
  <si>
    <t>+15:08:01.00</t>
  </si>
  <si>
    <t>-03:05:26.00</t>
  </si>
  <si>
    <t>-14:08:01.00</t>
  </si>
  <si>
    <t>-63:25:50.00</t>
  </si>
  <si>
    <t>-60:44:36.00</t>
  </si>
  <si>
    <t>+20:58:40.00</t>
  </si>
  <si>
    <t>-60:10:40.00</t>
  </si>
  <si>
    <t>+35:39:27.00</t>
  </si>
  <si>
    <t>-20:10:02.00</t>
  </si>
  <si>
    <t>+77:47:40.00</t>
  </si>
  <si>
    <t>-25:19:38.00</t>
  </si>
  <si>
    <t>-60:28:58.00</t>
  </si>
  <si>
    <t>-24:31:59.00</t>
  </si>
  <si>
    <t>-23:58:41.00</t>
  </si>
  <si>
    <t>-16:43:46.00</t>
  </si>
  <si>
    <t>+17:24:13.00</t>
  </si>
  <si>
    <t>-27:20:19.00</t>
  </si>
  <si>
    <t>+13:11:48.00</t>
  </si>
  <si>
    <t>G0VFe</t>
  </si>
  <si>
    <t>-25:14:37.00</t>
  </si>
  <si>
    <t>+16:04:30.00</t>
  </si>
  <si>
    <t>+42:27:06.00</t>
  </si>
  <si>
    <t>F8VFe</t>
  </si>
  <si>
    <t>-19:22:59.00</t>
  </si>
  <si>
    <t>-31:05:01.00</t>
  </si>
  <si>
    <t>-26:15:57.00</t>
  </si>
  <si>
    <t>-39:51:51.00</t>
  </si>
  <si>
    <t>+08:34:49.00</t>
  </si>
  <si>
    <t>-65:02:16.00</t>
  </si>
  <si>
    <t>-48:09:44.00</t>
  </si>
  <si>
    <t>+55:49:36.00</t>
  </si>
  <si>
    <t>-31:47:09.00</t>
  </si>
  <si>
    <t>+20:18:39.00</t>
  </si>
  <si>
    <t>-33:57:59.00</t>
  </si>
  <si>
    <t>-33:57:51.00</t>
  </si>
  <si>
    <t>-14:23:58.00</t>
  </si>
  <si>
    <t>-29:12:51.00</t>
  </si>
  <si>
    <t>-36:11:06.00</t>
  </si>
  <si>
    <t>-14:49:45.00</t>
  </si>
  <si>
    <t>+18:37:14.00</t>
  </si>
  <si>
    <t>+43:08:19.00</t>
  </si>
  <si>
    <t>+15:39:42.00</t>
  </si>
  <si>
    <t>-20:58:59.00</t>
  </si>
  <si>
    <t>-37:30:11.00</t>
  </si>
  <si>
    <t>+37:56:49.00</t>
  </si>
  <si>
    <t>-54:01:16.00</t>
  </si>
  <si>
    <t>+42:33:58.00</t>
  </si>
  <si>
    <t>-63:46:36.00</t>
  </si>
  <si>
    <t>+14:24:52.00</t>
  </si>
  <si>
    <t>-14:16:46.00</t>
  </si>
  <si>
    <t>-24:49:53.00</t>
  </si>
  <si>
    <t>-41:44:40.00</t>
  </si>
  <si>
    <t>-26:06:51.00</t>
  </si>
  <si>
    <t>-40:39:10.00</t>
  </si>
  <si>
    <t>-54:34:40.00</t>
  </si>
  <si>
    <t>+26:52:40.00</t>
  </si>
  <si>
    <t>-38:23:49.00</t>
  </si>
  <si>
    <t>+58:54:42.00</t>
  </si>
  <si>
    <t>+39:41:43.00</t>
  </si>
  <si>
    <t>-62:32:30.00</t>
  </si>
  <si>
    <t>-40:26:07.00</t>
  </si>
  <si>
    <t>-22:37:18.00</t>
  </si>
  <si>
    <t>B0.3I</t>
  </si>
  <si>
    <t>-16:32:00.00</t>
  </si>
  <si>
    <t>-72:24:03.00</t>
  </si>
  <si>
    <t>+36:38:38.00</t>
  </si>
  <si>
    <t>+25:55:13.00</t>
  </si>
  <si>
    <t>dBe+gM</t>
  </si>
  <si>
    <t>-08:24:41.00</t>
  </si>
  <si>
    <t>+54:44:59.00</t>
  </si>
  <si>
    <t>-57:46:31.00</t>
  </si>
  <si>
    <t>-49:13:47.00</t>
  </si>
  <si>
    <t>+04:25:39.00</t>
  </si>
  <si>
    <t>+49:52:52.00</t>
  </si>
  <si>
    <t>-29:08:09.00</t>
  </si>
  <si>
    <t>+17:49:06.00</t>
  </si>
  <si>
    <t>-38:36:09.00</t>
  </si>
  <si>
    <t>+33:18:13.00</t>
  </si>
  <si>
    <t>G0+Va</t>
  </si>
  <si>
    <t>-25:51:55.00</t>
  </si>
  <si>
    <t>-32:00:02.00</t>
  </si>
  <si>
    <t>+29:51:04.00</t>
  </si>
  <si>
    <t>A0p:H</t>
  </si>
  <si>
    <t>+22:48:16.00</t>
  </si>
  <si>
    <t>-24:43:35.00</t>
  </si>
  <si>
    <t>-33:12:52.00</t>
  </si>
  <si>
    <t>-37:51:47.00</t>
  </si>
  <si>
    <t>+04:59:12.00</t>
  </si>
  <si>
    <t>-11:22:23.00</t>
  </si>
  <si>
    <t>-56:11:29.00</t>
  </si>
  <si>
    <t>+52:54:57.00</t>
  </si>
  <si>
    <t>+46:02:12.00</t>
  </si>
  <si>
    <t>+36:37:54.00</t>
  </si>
  <si>
    <t>A2V+F</t>
  </si>
  <si>
    <t>-19:48:20.00</t>
  </si>
  <si>
    <t>-19:48:07.00</t>
  </si>
  <si>
    <t>+58:33:55.00</t>
  </si>
  <si>
    <t>-36:48:08.00</t>
  </si>
  <si>
    <t>-23:36:23.00</t>
  </si>
  <si>
    <t>-06:17:30.00</t>
  </si>
  <si>
    <t>-06:08:22.00</t>
  </si>
  <si>
    <t>-36:45:20.00</t>
  </si>
  <si>
    <t>+08:05:46.00</t>
  </si>
  <si>
    <t>-20:40:09.00</t>
  </si>
  <si>
    <t>-57:56:04.00</t>
  </si>
  <si>
    <t>+59:24:39.00</t>
  </si>
  <si>
    <t>-14:04:15.00</t>
  </si>
  <si>
    <t>-20:52:07.00</t>
  </si>
  <si>
    <t>G3II-</t>
  </si>
  <si>
    <t>-24:27:43.00</t>
  </si>
  <si>
    <t>-39:06:19.00</t>
  </si>
  <si>
    <t>-39:05:35.00</t>
  </si>
  <si>
    <t>A0-3I</t>
  </si>
  <si>
    <t>-26:19:36.00</t>
  </si>
  <si>
    <t>-12:44:44.00</t>
  </si>
  <si>
    <t>-23:41:08.00</t>
  </si>
  <si>
    <t>+09:53:30.00</t>
  </si>
  <si>
    <t>+21:49:21.00</t>
  </si>
  <si>
    <t>-32:38:59.00</t>
  </si>
  <si>
    <t>K0-2I</t>
  </si>
  <si>
    <t>-33:32:45.00</t>
  </si>
  <si>
    <t>+17:02:49.00</t>
  </si>
  <si>
    <t>+17:03:16.00</t>
  </si>
  <si>
    <t>+08:32:03.00</t>
  </si>
  <si>
    <t>+03:27:16.00</t>
  </si>
  <si>
    <t>-18:20:27.00</t>
  </si>
  <si>
    <t>+17:12:21.00</t>
  </si>
  <si>
    <t>+06:22:44.00</t>
  </si>
  <si>
    <t>-41:07:11.00</t>
  </si>
  <si>
    <t>-03:28:01.00</t>
  </si>
  <si>
    <t>-29:24:59.00</t>
  </si>
  <si>
    <t>+36:29:27.00</t>
  </si>
  <si>
    <t>-55:32:27.00</t>
  </si>
  <si>
    <t>-78:41:45.00</t>
  </si>
  <si>
    <t>-78:40:02.00</t>
  </si>
  <si>
    <t>-53:40:18.00</t>
  </si>
  <si>
    <t>M0Ib-</t>
  </si>
  <si>
    <t>+44:56:06.00</t>
  </si>
  <si>
    <t>B9p:M</t>
  </si>
  <si>
    <t>-54:37:50.00</t>
  </si>
  <si>
    <t>+67:48:37.00</t>
  </si>
  <si>
    <t>-19:26:59.00</t>
  </si>
  <si>
    <t>-19:27:38.00</t>
  </si>
  <si>
    <t>-27:55:35.00</t>
  </si>
  <si>
    <t>-28:25:03.00</t>
  </si>
  <si>
    <t>-63:41:08.00</t>
  </si>
  <si>
    <t>-10:03:51.00</t>
  </si>
  <si>
    <t>+09:42:45.00</t>
  </si>
  <si>
    <t>-08:32:51.00</t>
  </si>
  <si>
    <t>+76:47:37.00</t>
  </si>
  <si>
    <t>+16:39:56.00</t>
  </si>
  <si>
    <t>+57:56:16.00</t>
  </si>
  <si>
    <t>-67:56:29.00</t>
  </si>
  <si>
    <t>+55:49:44.00</t>
  </si>
  <si>
    <t>+23:29:41.00</t>
  </si>
  <si>
    <t>-57:54:44.00</t>
  </si>
  <si>
    <t>-04:13:15.00</t>
  </si>
  <si>
    <t>-24:25:19.00</t>
  </si>
  <si>
    <t>+33:20:33.00</t>
  </si>
  <si>
    <t>-33:00:41.00</t>
  </si>
  <si>
    <t>-47:22:20.00</t>
  </si>
  <si>
    <t>+36:25:30.00</t>
  </si>
  <si>
    <t>+05:01:16.00</t>
  </si>
  <si>
    <t>-11:50:15.00</t>
  </si>
  <si>
    <t>-42:53:59.00</t>
  </si>
  <si>
    <t>+42:22:28.00</t>
  </si>
  <si>
    <t>-21:06:27.00</t>
  </si>
  <si>
    <t>+26:40:15.00</t>
  </si>
  <si>
    <t>-18:32:07.00</t>
  </si>
  <si>
    <t>-25:28:37.00</t>
  </si>
  <si>
    <t>-53:48:40.00</t>
  </si>
  <si>
    <t>-03:41:40.00</t>
  </si>
  <si>
    <t>+05:54:07.00</t>
  </si>
  <si>
    <t>-50:04:06.00</t>
  </si>
  <si>
    <t>-53:05:12.00</t>
  </si>
  <si>
    <t>-08:22:10.00</t>
  </si>
  <si>
    <t>-14:50:57.00</t>
  </si>
  <si>
    <t>-57:53:59.00</t>
  </si>
  <si>
    <t>+33:51:31.00</t>
  </si>
  <si>
    <t>G0VCa</t>
  </si>
  <si>
    <t>+33:51:30.00</t>
  </si>
  <si>
    <t>+18:48:30.00</t>
  </si>
  <si>
    <t>-21:18:14.00</t>
  </si>
  <si>
    <t>-03:57:12.00</t>
  </si>
  <si>
    <t>+27:25:20.00</t>
  </si>
  <si>
    <t>+67:08:39.00</t>
  </si>
  <si>
    <t>-28:36:50.00</t>
  </si>
  <si>
    <t>-42:40:26.00</t>
  </si>
  <si>
    <t>-50:09:20.00</t>
  </si>
  <si>
    <t>-55:08:24.00</t>
  </si>
  <si>
    <t>+29:09:01.00</t>
  </si>
  <si>
    <t>-04:41:33.00</t>
  </si>
  <si>
    <t>-20:13:04.00</t>
  </si>
  <si>
    <t>-30:54:24.00</t>
  </si>
  <si>
    <t>-14:52:21.00</t>
  </si>
  <si>
    <t>+75:52:39.00</t>
  </si>
  <si>
    <t>-39:25:51.00</t>
  </si>
  <si>
    <t>-24:10:10.00</t>
  </si>
  <si>
    <t>+75:12:38.00</t>
  </si>
  <si>
    <t>-49:34:20.00</t>
  </si>
  <si>
    <t>-25:35:34.00</t>
  </si>
  <si>
    <t>-43:54:44.00</t>
  </si>
  <si>
    <t>+59:45:18.00</t>
  </si>
  <si>
    <t>+21:07:57.00</t>
  </si>
  <si>
    <t>+73:23:42.00</t>
  </si>
  <si>
    <t>-63:07:29.00</t>
  </si>
  <si>
    <t>+49:02:17.00</t>
  </si>
  <si>
    <t>gK6</t>
  </si>
  <si>
    <t>+39:42:31.00</t>
  </si>
  <si>
    <t>+46:18:48.00</t>
  </si>
  <si>
    <t>+01:01:45.00</t>
  </si>
  <si>
    <t>-39:11:35.00</t>
  </si>
  <si>
    <t>+19:09:11.00</t>
  </si>
  <si>
    <t>-02:04:47.00</t>
  </si>
  <si>
    <t>-33:11:58.00</t>
  </si>
  <si>
    <t>-70:05:04.00</t>
  </si>
  <si>
    <t>-45:20:57.00</t>
  </si>
  <si>
    <t>-37:33:57.00</t>
  </si>
  <si>
    <t>+68:33:16.00</t>
  </si>
  <si>
    <t>-78:53:50.00</t>
  </si>
  <si>
    <t>+30:53:31.00</t>
  </si>
  <si>
    <t>-20:02:15.00</t>
  </si>
  <si>
    <t>-29:42:12.00</t>
  </si>
  <si>
    <t>-29:42:17.00</t>
  </si>
  <si>
    <t>+33:47:57.00</t>
  </si>
  <si>
    <t>+33:42:13.00</t>
  </si>
  <si>
    <t>-64:03:29.00</t>
  </si>
  <si>
    <t>+32:19:59.00</t>
  </si>
  <si>
    <t>+06:56:53.00</t>
  </si>
  <si>
    <t>-23:26:50.00</t>
  </si>
  <si>
    <t>-23:26:46.00</t>
  </si>
  <si>
    <t>-58:35:59.00</t>
  </si>
  <si>
    <t>-47:33:18.00</t>
  </si>
  <si>
    <t>+75:45:19.00</t>
  </si>
  <si>
    <t>+14:02:00.00</t>
  </si>
  <si>
    <t>-18:27:23.00</t>
  </si>
  <si>
    <t>B2IV:</t>
  </si>
  <si>
    <t>+18:53:33.00</t>
  </si>
  <si>
    <t>-57:45:21.00</t>
  </si>
  <si>
    <t>+11:24:27.00</t>
  </si>
  <si>
    <t>-37:10:46.00</t>
  </si>
  <si>
    <t>+37:23:38.00</t>
  </si>
  <si>
    <t>+02:20:51.00</t>
  </si>
  <si>
    <t>-61:38:01.00</t>
  </si>
  <si>
    <t>+69:06:34.00</t>
  </si>
  <si>
    <t>+55:12:18.00</t>
  </si>
  <si>
    <t>A2Si3</t>
  </si>
  <si>
    <t>-07:35:53.00</t>
  </si>
  <si>
    <t>-08:22:18.00</t>
  </si>
  <si>
    <t>+61:41:48.00</t>
  </si>
  <si>
    <t>-46:14:36.00</t>
  </si>
  <si>
    <t>+61:30:51.00</t>
  </si>
  <si>
    <t>-87:33:59.00</t>
  </si>
  <si>
    <t>-26:25:55.00</t>
  </si>
  <si>
    <t>-70:59:17.00</t>
  </si>
  <si>
    <t>+00:39:54.00</t>
  </si>
  <si>
    <t>-08:07:44.00</t>
  </si>
  <si>
    <t>-83:14:20.00</t>
  </si>
  <si>
    <t>-86:21:52.00</t>
  </si>
  <si>
    <t>-14:33:03.00</t>
  </si>
  <si>
    <t>G2-6I</t>
  </si>
  <si>
    <t>-25:06:54.00</t>
  </si>
  <si>
    <t>-41:49:01.00</t>
  </si>
  <si>
    <t>-34:42:16.00</t>
  </si>
  <si>
    <t>-07:30:54.00</t>
  </si>
  <si>
    <t>-26:32:16.00</t>
  </si>
  <si>
    <t>+41:52:54.00</t>
  </si>
  <si>
    <t>-16:36:46.00</t>
  </si>
  <si>
    <t>+21:29:23.00</t>
  </si>
  <si>
    <t>+01:59:02.00</t>
  </si>
  <si>
    <t>+51:24:28.00</t>
  </si>
  <si>
    <t>-65:29:43.00</t>
  </si>
  <si>
    <t>+20:28:45.00</t>
  </si>
  <si>
    <t>-21:27:59.00</t>
  </si>
  <si>
    <t>+22:11:43.00</t>
  </si>
  <si>
    <t>-44:02:43.00</t>
  </si>
  <si>
    <t>+48:57:39.00</t>
  </si>
  <si>
    <t>+35:13:30.00</t>
  </si>
  <si>
    <t>+05:31:16.00</t>
  </si>
  <si>
    <t>+11:29:17.00</t>
  </si>
  <si>
    <t>-45:14:41.00</t>
  </si>
  <si>
    <t>+68:46:05.00</t>
  </si>
  <si>
    <t>+45:35:54.00</t>
  </si>
  <si>
    <t>-77:31:03.00</t>
  </si>
  <si>
    <t>-42:51:32.00</t>
  </si>
  <si>
    <t>-28:12:58.00</t>
  </si>
  <si>
    <t>-35:15:20.00</t>
  </si>
  <si>
    <t>-60:59:25.00</t>
  </si>
  <si>
    <t>+42:26:13.00</t>
  </si>
  <si>
    <t>+17:03:26.00</t>
  </si>
  <si>
    <t>+60:49:24.00</t>
  </si>
  <si>
    <t>-02:19:29.00</t>
  </si>
  <si>
    <t>-68:17:46.00</t>
  </si>
  <si>
    <t>+78:57:50.00</t>
  </si>
  <si>
    <t>-43:23:55.00</t>
  </si>
  <si>
    <t>-10:34:02.00</t>
  </si>
  <si>
    <t>+15:29:53.00</t>
  </si>
  <si>
    <t>-60:26:46.00</t>
  </si>
  <si>
    <t>-37:13:03.00</t>
  </si>
  <si>
    <t>B9-A0</t>
  </si>
  <si>
    <t>-06:32:17.00</t>
  </si>
  <si>
    <t>+72:36:43.00</t>
  </si>
  <si>
    <t>+13:41:13.00</t>
  </si>
  <si>
    <t>-67:25:57.00</t>
  </si>
  <si>
    <t>+46:36:48.00</t>
  </si>
  <si>
    <t>+52:54:01.00</t>
  </si>
  <si>
    <t>+52:55:28.00</t>
  </si>
  <si>
    <t>+52:55:27.00</t>
  </si>
  <si>
    <t>-48:45:47.00</t>
  </si>
  <si>
    <t>O5III</t>
  </si>
  <si>
    <t>-49:39:06.00</t>
  </si>
  <si>
    <t>-09:33:16.00</t>
  </si>
  <si>
    <t>-20:24:31.00</t>
  </si>
  <si>
    <t>+77:26:48.00</t>
  </si>
  <si>
    <t>-33:08:47.00</t>
  </si>
  <si>
    <t>-24:28:05.00</t>
  </si>
  <si>
    <t>+04:12:26.00</t>
  </si>
  <si>
    <t>+04:13:11.00</t>
  </si>
  <si>
    <t>-17:44:32.00</t>
  </si>
  <si>
    <t>-46:04:14.00</t>
  </si>
  <si>
    <t>+63:04:22.00</t>
  </si>
  <si>
    <t>+56:00:56.00</t>
  </si>
  <si>
    <t>+48:55:42.00</t>
  </si>
  <si>
    <t>-01:00:02.00</t>
  </si>
  <si>
    <t>-19:55:28.00</t>
  </si>
  <si>
    <t>+12:23:42.00</t>
  </si>
  <si>
    <t>-67:06:35.00</t>
  </si>
  <si>
    <t>+01:10:52.00</t>
  </si>
  <si>
    <t>F2-4I</t>
  </si>
  <si>
    <t>-41:07:08.00</t>
  </si>
  <si>
    <t>-53:09:09.00</t>
  </si>
  <si>
    <t>+24:51:31.00</t>
  </si>
  <si>
    <t>-41:06:47.00</t>
  </si>
  <si>
    <t>-38:09:24.00</t>
  </si>
  <si>
    <t>-32:06:22.00</t>
  </si>
  <si>
    <t>+31:36:11.00</t>
  </si>
  <si>
    <t>+26:55:01.00</t>
  </si>
  <si>
    <t>-40:50:23.00</t>
  </si>
  <si>
    <t>-58:30:13.00</t>
  </si>
  <si>
    <t>-27:27:22.00</t>
  </si>
  <si>
    <t>-69:01:40.00</t>
  </si>
  <si>
    <t>K2IIb</t>
  </si>
  <si>
    <t>-28:30:35.00</t>
  </si>
  <si>
    <t>-58:20:29.00</t>
  </si>
  <si>
    <t>+38:55:20.00</t>
  </si>
  <si>
    <t>-39:22:38.00</t>
  </si>
  <si>
    <t>+34:02:20.00</t>
  </si>
  <si>
    <t>+64:35:21.00</t>
  </si>
  <si>
    <t>+01:01:13.00</t>
  </si>
  <si>
    <t>-25:31:43.00</t>
  </si>
  <si>
    <t>+55:41:25.00</t>
  </si>
  <si>
    <t>+15:44:43.00</t>
  </si>
  <si>
    <t>+08:34:57.00</t>
  </si>
  <si>
    <t>-59:02:29.00</t>
  </si>
  <si>
    <t>+43:13:02.00</t>
  </si>
  <si>
    <t>-67:40:55.00</t>
  </si>
  <si>
    <t>+02:03:52.00</t>
  </si>
  <si>
    <t>-65:22:32.00</t>
  </si>
  <si>
    <t>+05:14:48.00</t>
  </si>
  <si>
    <t>-14:54:34.00</t>
  </si>
  <si>
    <t>-50:02:44.00</t>
  </si>
  <si>
    <t>+56:46:55.00</t>
  </si>
  <si>
    <t>+78:55:06.00</t>
  </si>
  <si>
    <t>+13:35:26.00</t>
  </si>
  <si>
    <t>-15:40:03.00</t>
  </si>
  <si>
    <t>-34:17:36.00</t>
  </si>
  <si>
    <t>+42:14:20.00</t>
  </si>
  <si>
    <t>-10:46:59.00</t>
  </si>
  <si>
    <t>-37:30:52.00</t>
  </si>
  <si>
    <t>-41:13:50.00</t>
  </si>
  <si>
    <t>+13:15:41.00</t>
  </si>
  <si>
    <t>-38:02:51.00</t>
  </si>
  <si>
    <t>-02:39:14.00</t>
  </si>
  <si>
    <t>-41:51:16.00</t>
  </si>
  <si>
    <t>+07:14:52.00</t>
  </si>
  <si>
    <t>-57:54:34.00</t>
  </si>
  <si>
    <t>-38:01:03.00</t>
  </si>
  <si>
    <t>-63:16:11.00</t>
  </si>
  <si>
    <t>+45:59:00.00</t>
  </si>
  <si>
    <t>+01:12:58.00</t>
  </si>
  <si>
    <t>+43:25:50.00</t>
  </si>
  <si>
    <t>-43:03:03.00</t>
  </si>
  <si>
    <t>+29:48:24.00</t>
  </si>
  <si>
    <t>+32:33:13.00</t>
  </si>
  <si>
    <t>-41:48:23.00</t>
  </si>
  <si>
    <t>-41:59:41.00</t>
  </si>
  <si>
    <t>-42:21:44.00</t>
  </si>
  <si>
    <t>B1Iap</t>
  </si>
  <si>
    <t>-41:51:01.00</t>
  </si>
  <si>
    <t>+41:53:48.00</t>
  </si>
  <si>
    <t>-41:49:12.00</t>
  </si>
  <si>
    <t>WC7+O</t>
  </si>
  <si>
    <t>-42:28:44.00</t>
  </si>
  <si>
    <t>F5Ib-</t>
  </si>
  <si>
    <t>+77:30:51.00</t>
  </si>
  <si>
    <t>+14:58:27.00</t>
  </si>
  <si>
    <t>-20:24:56.00</t>
  </si>
  <si>
    <t>+24:39:23.00</t>
  </si>
  <si>
    <t>-42:21:41.00</t>
  </si>
  <si>
    <t>-41:09:04.00</t>
  </si>
  <si>
    <t>O8:Ia</t>
  </si>
  <si>
    <t>-30:35:14.00</t>
  </si>
  <si>
    <t>-50:40:30.00</t>
  </si>
  <si>
    <t>-52:17:02.00</t>
  </si>
  <si>
    <t>-69:16:06.00</t>
  </si>
  <si>
    <t>-01:36:44.00</t>
  </si>
  <si>
    <t>-11:47:33.00</t>
  </si>
  <si>
    <t>-06:09:14.00</t>
  </si>
  <si>
    <t>+10:09:55.00</t>
  </si>
  <si>
    <t>-33:30:26.00</t>
  </si>
  <si>
    <t>-40:49:25.00</t>
  </si>
  <si>
    <t>-16:48:22.00</t>
  </si>
  <si>
    <t>-55:59:25.00</t>
  </si>
  <si>
    <t>+47:25:01.00</t>
  </si>
  <si>
    <t>+20:57:31.00</t>
  </si>
  <si>
    <t>-33:15:34.00</t>
  </si>
  <si>
    <t>-50:38:28.00</t>
  </si>
  <si>
    <t>+13:37:11.00</t>
  </si>
  <si>
    <t>-23:09:00.00</t>
  </si>
  <si>
    <t>+25:43:50.00</t>
  </si>
  <si>
    <t>+18:26:00.00</t>
  </si>
  <si>
    <t>-19:32:24.00</t>
  </si>
  <si>
    <t>-53:09:38.00</t>
  </si>
  <si>
    <t>-10:57:48.00</t>
  </si>
  <si>
    <t>-54:35:49.00</t>
  </si>
  <si>
    <t>-37:37:16.00</t>
  </si>
  <si>
    <t>+09:22:30.00</t>
  </si>
  <si>
    <t>-48:38:52.00</t>
  </si>
  <si>
    <t>+13:53:03.00</t>
  </si>
  <si>
    <t>-14:52:11.00</t>
  </si>
  <si>
    <t>-45:27:06.00</t>
  </si>
  <si>
    <t>-58:57:30.00</t>
  </si>
  <si>
    <t>+25:21:10.00</t>
  </si>
  <si>
    <t>+50:02:20.00</t>
  </si>
  <si>
    <t>+24:22:53.00</t>
  </si>
  <si>
    <t>-25:05:31.00</t>
  </si>
  <si>
    <t>-24:59:21.00</t>
  </si>
  <si>
    <t>-35:56:03.00</t>
  </si>
  <si>
    <t>-51:07:51.00</t>
  </si>
  <si>
    <t>+42:30:45.00</t>
  </si>
  <si>
    <t>-53:14:13.00</t>
  </si>
  <si>
    <t>+65:08:05.00</t>
  </si>
  <si>
    <t>-32:08:37.00</t>
  </si>
  <si>
    <t>+06:35:01.00</t>
  </si>
  <si>
    <t>-04:13:21.00</t>
  </si>
  <si>
    <t>+65:02:21.00</t>
  </si>
  <si>
    <t>-57:42:44.00</t>
  </si>
  <si>
    <t>-18:53:08.00</t>
  </si>
  <si>
    <t>+82:02:14.00</t>
  </si>
  <si>
    <t>-47:09:36.00</t>
  </si>
  <si>
    <t>+30:55:35.00</t>
  </si>
  <si>
    <t>+22:37:56.00</t>
  </si>
  <si>
    <t>+14:56:58.00</t>
  </si>
  <si>
    <t>-38:09:08.00</t>
  </si>
  <si>
    <t>+27:11:47.00</t>
  </si>
  <si>
    <t>+08:27:02.00</t>
  </si>
  <si>
    <t>+56:41:19.00</t>
  </si>
  <si>
    <t>-45:30:06.00</t>
  </si>
  <si>
    <t>+33:34:06.00</t>
  </si>
  <si>
    <t>+25:30:20.00</t>
  </si>
  <si>
    <t>-34:07:22.00</t>
  </si>
  <si>
    <t>+73:07:40.00</t>
  </si>
  <si>
    <t>+31:53:05.00</t>
  </si>
  <si>
    <t>+14:05:31.00</t>
  </si>
  <si>
    <t>-44:06:18.00</t>
  </si>
  <si>
    <t>+14:30:40.00</t>
  </si>
  <si>
    <t>-20:29:41.00</t>
  </si>
  <si>
    <t>+13:36:19.00</t>
  </si>
  <si>
    <t>+13:34:03.00</t>
  </si>
  <si>
    <t>-37:13:39.00</t>
  </si>
  <si>
    <t>+69:11:11.00</t>
  </si>
  <si>
    <t>+35:24:51.00</t>
  </si>
  <si>
    <t>-35:27:04.00</t>
  </si>
  <si>
    <t>+60:38:57.00</t>
  </si>
  <si>
    <t>+00:42:09.00</t>
  </si>
  <si>
    <t>F8.5I</t>
  </si>
  <si>
    <t>-21:33:53.00</t>
  </si>
  <si>
    <t>+34:47:25.00</t>
  </si>
  <si>
    <t>+19:35:57.00</t>
  </si>
  <si>
    <t>-00:53:31.00</t>
  </si>
  <si>
    <t>-26:30:47.00</t>
  </si>
  <si>
    <t>+12:44:27.00</t>
  </si>
  <si>
    <t>-61:40:32.00</t>
  </si>
  <si>
    <t>-70:43:16.00</t>
  </si>
  <si>
    <t>K1IVC</t>
  </si>
  <si>
    <t>+09:44:00.00</t>
  </si>
  <si>
    <t>+10:27:15.00</t>
  </si>
  <si>
    <t>+64:36:02.00</t>
  </si>
  <si>
    <t>-01:39:23.00</t>
  </si>
  <si>
    <t>+43:48:44.00</t>
  </si>
  <si>
    <t>+48:48:15.00</t>
  </si>
  <si>
    <t>+22:05:03.00</t>
  </si>
  <si>
    <t>-17:36:33.00</t>
  </si>
  <si>
    <t>-30:24:13.00</t>
  </si>
  <si>
    <t>A/FmD</t>
  </si>
  <si>
    <t>-01:04:46.00</t>
  </si>
  <si>
    <t>-67:11:48.00</t>
  </si>
  <si>
    <t>+54:28:13.00</t>
  </si>
  <si>
    <t>-44:33:27.00</t>
  </si>
  <si>
    <t>-03:52:58.00</t>
  </si>
  <si>
    <t>-74:31:59.00</t>
  </si>
  <si>
    <t>-48:52:27.00</t>
  </si>
  <si>
    <t>-10:31:24.00</t>
  </si>
  <si>
    <t>+40:30:58.00</t>
  </si>
  <si>
    <t>+35:56:07.00</t>
  </si>
  <si>
    <t>A5-F1</t>
  </si>
  <si>
    <t>-15:43:29.00</t>
  </si>
  <si>
    <t>+75:17:50.00</t>
  </si>
  <si>
    <t>-43:14:21.00</t>
  </si>
  <si>
    <t>-39:30:25.00</t>
  </si>
  <si>
    <t>-38:49:20.00</t>
  </si>
  <si>
    <t>+50:50:32.00</t>
  </si>
  <si>
    <t>-56:53:18.00</t>
  </si>
  <si>
    <t>+12:28:02.00</t>
  </si>
  <si>
    <t>-25:15:17.00</t>
  </si>
  <si>
    <t>-27:45:43.00</t>
  </si>
  <si>
    <t>+40:46:38.00</t>
  </si>
  <si>
    <t>-32:26:19.00</t>
  </si>
  <si>
    <t>+07:53:41.00</t>
  </si>
  <si>
    <t>+24:14:16.00</t>
  </si>
  <si>
    <t>-39:46:01.00</t>
  </si>
  <si>
    <t>+10:35:07.00</t>
  </si>
  <si>
    <t>+00:21:07.00</t>
  </si>
  <si>
    <t>+52:24:32.00</t>
  </si>
  <si>
    <t>+65:42:53.00</t>
  </si>
  <si>
    <t>-33:32:54.00</t>
  </si>
  <si>
    <t>-38:35:38.00</t>
  </si>
  <si>
    <t>+49:44:48.00</t>
  </si>
  <si>
    <t>-70:02:44.00</t>
  </si>
  <si>
    <t>-26:36:10.00</t>
  </si>
  <si>
    <t>-26:36:05.00</t>
  </si>
  <si>
    <t>-30:12:38.00</t>
  </si>
  <si>
    <t>-14:35:02.00</t>
  </si>
  <si>
    <t>-35:44:58.00</t>
  </si>
  <si>
    <t>+14:23:25.00</t>
  </si>
  <si>
    <t>M5Ib-</t>
  </si>
  <si>
    <t>+14:23:24.00</t>
  </si>
  <si>
    <t>-59:41:40.00</t>
  </si>
  <si>
    <t>-32:39:46.00</t>
  </si>
  <si>
    <t>-70:07:24.00</t>
  </si>
  <si>
    <t>B9V+B</t>
  </si>
  <si>
    <t>+02:11:10.00</t>
  </si>
  <si>
    <t>-06:14:42.00</t>
  </si>
  <si>
    <t>+01:12:38.00</t>
  </si>
  <si>
    <t>B5Vnn</t>
  </si>
  <si>
    <t>-00:26:43.00</t>
  </si>
  <si>
    <t>-46:38:02.00</t>
  </si>
  <si>
    <t>-67:46:14.00</t>
  </si>
  <si>
    <t>+36:48:33.00</t>
  </si>
  <si>
    <t>+23:44:34.00</t>
  </si>
  <si>
    <t>-44:07:47.00</t>
  </si>
  <si>
    <t>+62:52:28.00</t>
  </si>
  <si>
    <t>-32:33:12.00</t>
  </si>
  <si>
    <t>-50:03:48.00</t>
  </si>
  <si>
    <t>-24:17:13.00</t>
  </si>
  <si>
    <t>-24:17:03.00</t>
  </si>
  <si>
    <t>-34:59:23.00</t>
  </si>
  <si>
    <t>K3V+K</t>
  </si>
  <si>
    <t>-44:13:23.00</t>
  </si>
  <si>
    <t>-16:18:43.00</t>
  </si>
  <si>
    <t>-80:51:33.00</t>
  </si>
  <si>
    <t>+23:05:27.00</t>
  </si>
  <si>
    <t>+33:06:00.00</t>
  </si>
  <si>
    <t>+17:19:05.00</t>
  </si>
  <si>
    <t>+10:51:52.00</t>
  </si>
  <si>
    <t>K4II-</t>
  </si>
  <si>
    <t>+06:05:07.00</t>
  </si>
  <si>
    <t>-17:45:23.00</t>
  </si>
  <si>
    <t>+37:17:30.00</t>
  </si>
  <si>
    <t>+49:41:28.00</t>
  </si>
  <si>
    <t>-58:00:37.00</t>
  </si>
  <si>
    <t>-05:55:02.00</t>
  </si>
  <si>
    <t>-62:51:51.00</t>
  </si>
  <si>
    <t>-19:19:58.00</t>
  </si>
  <si>
    <t>-56:31:31.00</t>
  </si>
  <si>
    <t>+28:49:23.00</t>
  </si>
  <si>
    <t>+38:48:41.00</t>
  </si>
  <si>
    <t>-21:06:46.00</t>
  </si>
  <si>
    <t>-12:50:49.00</t>
  </si>
  <si>
    <t>-60:40:25.00</t>
  </si>
  <si>
    <t>+60:40:14.00</t>
  </si>
  <si>
    <t>-10:41:46.00</t>
  </si>
  <si>
    <t>-37:48:18.00</t>
  </si>
  <si>
    <t>-47:28:06.00</t>
  </si>
  <si>
    <t>+18:03:26.00</t>
  </si>
  <si>
    <t>-24:59:58.00</t>
  </si>
  <si>
    <t>-35:54:36.00</t>
  </si>
  <si>
    <t>+25:32:15.00</t>
  </si>
  <si>
    <t>-37:13:14.00</t>
  </si>
  <si>
    <t>+24:29:58.00</t>
  </si>
  <si>
    <t>+32:28:04.00</t>
  </si>
  <si>
    <t>-28:08:35.00</t>
  </si>
  <si>
    <t>-44:09:45.00</t>
  </si>
  <si>
    <t>-55:31:48.00</t>
  </si>
  <si>
    <t>-56:22:39.00</t>
  </si>
  <si>
    <t>+16:43:51.00</t>
  </si>
  <si>
    <t>+46:14:27.00</t>
  </si>
  <si>
    <t>-02:23:18.00</t>
  </si>
  <si>
    <t>+28:45:29.00</t>
  </si>
  <si>
    <t>+48:11:18.00</t>
  </si>
  <si>
    <t>-50:38:01.00</t>
  </si>
  <si>
    <t>+39:58:28.00</t>
  </si>
  <si>
    <t>-34:41:47.00</t>
  </si>
  <si>
    <t>A0VSi</t>
  </si>
  <si>
    <t>-63:02:11.00</t>
  </si>
  <si>
    <t>-21:26:30.00</t>
  </si>
  <si>
    <t>-18:26:45.00</t>
  </si>
  <si>
    <t>-24:14:37.00</t>
  </si>
  <si>
    <t>-51:56:57.00</t>
  </si>
  <si>
    <t>+08:51:10.00</t>
  </si>
  <si>
    <t>-45:50:37.00</t>
  </si>
  <si>
    <t>B7V+B</t>
  </si>
  <si>
    <t>-50:37:49.00</t>
  </si>
  <si>
    <t>+53:25:14.00</t>
  </si>
  <si>
    <t>+22:57:37.00</t>
  </si>
  <si>
    <t>+16:18:04.00</t>
  </si>
  <si>
    <t>+15:36:22.00</t>
  </si>
  <si>
    <t>-52:17:50.00</t>
  </si>
  <si>
    <t>+37:08:48.00</t>
  </si>
  <si>
    <t>+37:08:45.00</t>
  </si>
  <si>
    <t>-24:10:31.00</t>
  </si>
  <si>
    <t>-55:10:11.00</t>
  </si>
  <si>
    <t>+38:34:58.00</t>
  </si>
  <si>
    <t>-01:39:06.00</t>
  </si>
  <si>
    <t>-25:56:36.00</t>
  </si>
  <si>
    <t>+36:57:07.00</t>
  </si>
  <si>
    <t>-29:52:01.00</t>
  </si>
  <si>
    <t>F5IVD</t>
  </si>
  <si>
    <t>-05:05:12.00</t>
  </si>
  <si>
    <t>-29:43:28.00</t>
  </si>
  <si>
    <t>+16:55:03.00</t>
  </si>
  <si>
    <t>-12:30:45.00</t>
  </si>
  <si>
    <t>+07:35:44.00</t>
  </si>
  <si>
    <t>+04:08:25.00</t>
  </si>
  <si>
    <t>+26:52:44.00</t>
  </si>
  <si>
    <t>-60:41:02.00</t>
  </si>
  <si>
    <t>-36:46:42.00</t>
  </si>
  <si>
    <t>+20:04:51.00</t>
  </si>
  <si>
    <t>-38:31:00.00</t>
  </si>
  <si>
    <t>-08:12:30.00</t>
  </si>
  <si>
    <t>-56:55:14.00</t>
  </si>
  <si>
    <t>B7II-</t>
  </si>
  <si>
    <t>+34:41:45.00</t>
  </si>
  <si>
    <t>+00:19:50.00</t>
  </si>
  <si>
    <t>-37:17:45.00</t>
  </si>
  <si>
    <t>+48:15:36.00</t>
  </si>
  <si>
    <t>-49:52:34.00</t>
  </si>
  <si>
    <t>+60:02:54.00</t>
  </si>
  <si>
    <t>-05:55:11.00</t>
  </si>
  <si>
    <t>-46:02:11.00</t>
  </si>
  <si>
    <t>+58:39:07.00</t>
  </si>
  <si>
    <t>-01:03:45.00</t>
  </si>
  <si>
    <t>G9IV-</t>
  </si>
  <si>
    <t>-33:42:10.00</t>
  </si>
  <si>
    <t>+67:18:23.00</t>
  </si>
  <si>
    <t>-23:57:46.00</t>
  </si>
  <si>
    <t>-26:16:11.00</t>
  </si>
  <si>
    <t>+11:55:30.00</t>
  </si>
  <si>
    <t>-34:16:47.00</t>
  </si>
  <si>
    <t>-41:10:25.00</t>
  </si>
  <si>
    <t>B9Ib-</t>
  </si>
  <si>
    <t>+02:43:28.00</t>
  </si>
  <si>
    <t>-59:50:46.00</t>
  </si>
  <si>
    <t>B5II-</t>
  </si>
  <si>
    <t>+26:06:38.00</t>
  </si>
  <si>
    <t>-37:06:14.00</t>
  </si>
  <si>
    <t>+31:09:30.00</t>
  </si>
  <si>
    <t>+80:08:11.00</t>
  </si>
  <si>
    <t>-53:21:10.00</t>
  </si>
  <si>
    <t>+38:52:56.00</t>
  </si>
  <si>
    <t>+11:55:49.00</t>
  </si>
  <si>
    <t>+28:24:27.00</t>
  </si>
  <si>
    <t>-05:44:41.00</t>
  </si>
  <si>
    <t>-32:34:54.00</t>
  </si>
  <si>
    <t>O7V+O</t>
  </si>
  <si>
    <t>+52:18:05.00</t>
  </si>
  <si>
    <t>-46:30:20.00</t>
  </si>
  <si>
    <t>+34:16:15.00</t>
  </si>
  <si>
    <t>-37:26:24.00</t>
  </si>
  <si>
    <t>+57:52:35.00</t>
  </si>
  <si>
    <t>+19:15:24.00</t>
  </si>
  <si>
    <t>+16:19:03.00</t>
  </si>
  <si>
    <t>+14:50:30.00</t>
  </si>
  <si>
    <t>-11:14:31.00</t>
  </si>
  <si>
    <t>-22:02:38.00</t>
  </si>
  <si>
    <t>-38:38:07.00</t>
  </si>
  <si>
    <t>-50:03:36.00</t>
  </si>
  <si>
    <t>+09:35:12.00</t>
  </si>
  <si>
    <t>-54:30:01.00</t>
  </si>
  <si>
    <t>+41:14:37.00</t>
  </si>
  <si>
    <t>+16:30:14.00</t>
  </si>
  <si>
    <t>-85:12:53.00</t>
  </si>
  <si>
    <t>-42:59:52.00</t>
  </si>
  <si>
    <t>+55:11:03.00</t>
  </si>
  <si>
    <t>+55:10:23.00</t>
  </si>
  <si>
    <t>+12:33:36.00</t>
  </si>
  <si>
    <t>-38:03:56.00</t>
  </si>
  <si>
    <t>-42:52:50.00</t>
  </si>
  <si>
    <t>+20:59:46.00</t>
  </si>
  <si>
    <t>+57:33:32.00</t>
  </si>
  <si>
    <t>-15:23:55.00</t>
  </si>
  <si>
    <t>F0IVD</t>
  </si>
  <si>
    <t>-15:34:16.00</t>
  </si>
  <si>
    <t>+37:18:06.00</t>
  </si>
  <si>
    <t>+28:11:05.00</t>
  </si>
  <si>
    <t>-72:13:15.00</t>
  </si>
  <si>
    <t>F7IV+</t>
  </si>
  <si>
    <t>+68:08:06.00</t>
  </si>
  <si>
    <t>-08:07:08.00</t>
  </si>
  <si>
    <t>-10:55:35.00</t>
  </si>
  <si>
    <t>-49:24:56.00</t>
  </si>
  <si>
    <t>+30:47:07.00</t>
  </si>
  <si>
    <t>+24:18:36.00</t>
  </si>
  <si>
    <t>-46:55:19.00</t>
  </si>
  <si>
    <t>+61:52:30.00</t>
  </si>
  <si>
    <t>+48:35:08.00</t>
  </si>
  <si>
    <t>+02:01:41.00</t>
  </si>
  <si>
    <t>-50:30:38.00</t>
  </si>
  <si>
    <t>+13:19:45.00</t>
  </si>
  <si>
    <t>-02:09:09.00</t>
  </si>
  <si>
    <t>+32:44:22.00</t>
  </si>
  <si>
    <t>-39:01:48.00</t>
  </si>
  <si>
    <t>-12:52:31.00</t>
  </si>
  <si>
    <t>-64:43:26.00</t>
  </si>
  <si>
    <t>-36:56:45.00</t>
  </si>
  <si>
    <t>+31:12:09.00</t>
  </si>
  <si>
    <t>-51:50:03.00</t>
  </si>
  <si>
    <t>-33:03:04.00</t>
  </si>
  <si>
    <t>+46:00:23.00</t>
  </si>
  <si>
    <t>+15:10:41.00</t>
  </si>
  <si>
    <t>+06:18:46.00</t>
  </si>
  <si>
    <t>+31:17:15.00</t>
  </si>
  <si>
    <t>+24:30:48.00</t>
  </si>
  <si>
    <t>-27:53:03.00</t>
  </si>
  <si>
    <t>+15:57:07.00</t>
  </si>
  <si>
    <t>-21:41:00.00</t>
  </si>
  <si>
    <t>+68:45:29.00</t>
  </si>
  <si>
    <t>-42:43:44.00</t>
  </si>
  <si>
    <t>+69:34:15.00</t>
  </si>
  <si>
    <t>+43:28:15.00</t>
  </si>
  <si>
    <t>-07:04:46.00</t>
  </si>
  <si>
    <t>+24:33:51.00</t>
  </si>
  <si>
    <t>+04:34:02.00</t>
  </si>
  <si>
    <t>+14:17:42.00</t>
  </si>
  <si>
    <t>+57:18:37.00</t>
  </si>
  <si>
    <t>+72:27:21.00</t>
  </si>
  <si>
    <t>+51:49:05.00</t>
  </si>
  <si>
    <t>+24:19:40.00</t>
  </si>
  <si>
    <t>+02:34:46.00</t>
  </si>
  <si>
    <t>A1IV-</t>
  </si>
  <si>
    <t>+02:34:44.00</t>
  </si>
  <si>
    <t>+14:24:37.00</t>
  </si>
  <si>
    <t>+44:05:04.00</t>
  </si>
  <si>
    <t>-38:06:42.00</t>
  </si>
  <si>
    <t>-55:24:06.00</t>
  </si>
  <si>
    <t>-40:07:37.00</t>
  </si>
  <si>
    <t>-27:49:51.00</t>
  </si>
  <si>
    <t>-22:28:41.00</t>
  </si>
  <si>
    <t>G6IbH</t>
  </si>
  <si>
    <t>+53:48:06.00</t>
  </si>
  <si>
    <t>+31:30:17.00</t>
  </si>
  <si>
    <t>-14:43:33.00</t>
  </si>
  <si>
    <t>-26:58:30.00</t>
  </si>
  <si>
    <t>-53:36:44.00</t>
  </si>
  <si>
    <t>+27:43:14.00</t>
  </si>
  <si>
    <t>-60:09:52.00</t>
  </si>
  <si>
    <t>+38:52:53.00</t>
  </si>
  <si>
    <t>+39:19:21.00</t>
  </si>
  <si>
    <t>+17:41:50.00</t>
  </si>
  <si>
    <t>-31:42:12.00</t>
  </si>
  <si>
    <t>+02:42:26.00</t>
  </si>
  <si>
    <t>-37:02:36.00</t>
  </si>
  <si>
    <t>-40:05:26.00</t>
  </si>
  <si>
    <t>-53:07:50.00</t>
  </si>
  <si>
    <t>+03:48:15.00</t>
  </si>
  <si>
    <t>-65:29:21.00</t>
  </si>
  <si>
    <t>-76:10:39.00</t>
  </si>
  <si>
    <t>+72:08:56.00</t>
  </si>
  <si>
    <t>+72:09:25.00</t>
  </si>
  <si>
    <t>+20:33:56.00</t>
  </si>
  <si>
    <t>+01:57:40.00</t>
  </si>
  <si>
    <t>-45:36:02.00</t>
  </si>
  <si>
    <t>+47:36:44.00</t>
  </si>
  <si>
    <t>+19:15:19.00</t>
  </si>
  <si>
    <t>-40:46:21.00</t>
  </si>
  <si>
    <t>+25:37:22.00</t>
  </si>
  <si>
    <t>-30:33:26.00</t>
  </si>
  <si>
    <t>-81:29:11.00</t>
  </si>
  <si>
    <t>-34:47:57.00</t>
  </si>
  <si>
    <t>-34:25:00.00</t>
  </si>
  <si>
    <t>-41:59:48.00</t>
  </si>
  <si>
    <t>+11:56:48.00</t>
  </si>
  <si>
    <t>-34:06:51.00</t>
  </si>
  <si>
    <t>-35:01:07.00</t>
  </si>
  <si>
    <t>-35:37:27.00</t>
  </si>
  <si>
    <t>+29:19:20.00</t>
  </si>
  <si>
    <t>+22:18:59.00</t>
  </si>
  <si>
    <t>+50:46:52.00</t>
  </si>
  <si>
    <t>-34:43:50.00</t>
  </si>
  <si>
    <t>-01:14:12.00</t>
  </si>
  <si>
    <t>-34:47:09.00</t>
  </si>
  <si>
    <t>-06:08:37.00</t>
  </si>
  <si>
    <t>F8Ib-</t>
  </si>
  <si>
    <t>-34:45:09.00</t>
  </si>
  <si>
    <t>-34:49:54.00</t>
  </si>
  <si>
    <t>+48:23:39.00</t>
  </si>
  <si>
    <t>BepSh</t>
  </si>
  <si>
    <t>+15:19:33.00</t>
  </si>
  <si>
    <t>-10:53:59.00</t>
  </si>
  <si>
    <t>+01:18:18.00</t>
  </si>
  <si>
    <t>-34:27:59.00</t>
  </si>
  <si>
    <t>+40:04:21.00</t>
  </si>
  <si>
    <t>-36:28:33.00</t>
  </si>
  <si>
    <t>-24:53:14.00</t>
  </si>
  <si>
    <t>+39:58:56.00</t>
  </si>
  <si>
    <t>+46:38:36.00</t>
  </si>
  <si>
    <t>-44:20:32.00</t>
  </si>
  <si>
    <t>+11:07:50.00</t>
  </si>
  <si>
    <t>+40:00:29.00</t>
  </si>
  <si>
    <t>-40:18:20.00</t>
  </si>
  <si>
    <t>-18:48:08.00</t>
  </si>
  <si>
    <t>-28:03:55.00</t>
  </si>
  <si>
    <t>-15:48:45.00</t>
  </si>
  <si>
    <t>-41:42:58.00</t>
  </si>
  <si>
    <t>-39:08:13.00</t>
  </si>
  <si>
    <t>+00:40:13.00</t>
  </si>
  <si>
    <t>+26:03:00.00</t>
  </si>
  <si>
    <t>-04:04:55.00</t>
  </si>
  <si>
    <t>+22:27:51.00</t>
  </si>
  <si>
    <t>+56:52:22.00</t>
  </si>
  <si>
    <t>+00:03:59.00</t>
  </si>
  <si>
    <t>+06:29:16.00</t>
  </si>
  <si>
    <t>-36:51:30.00</t>
  </si>
  <si>
    <t>-28:45:33.00</t>
  </si>
  <si>
    <t>-30:15:11.00</t>
  </si>
  <si>
    <t>-30:15:12.00</t>
  </si>
  <si>
    <t>+37:15:02.00</t>
  </si>
  <si>
    <t>K1IIa</t>
  </si>
  <si>
    <t>+11:02:39.00</t>
  </si>
  <si>
    <t>+23:59:45.00</t>
  </si>
  <si>
    <t>-09:46:25.00</t>
  </si>
  <si>
    <t>+55:58:17.00</t>
  </si>
  <si>
    <t>-23:48:58.00</t>
  </si>
  <si>
    <t>+76:57:46.00</t>
  </si>
  <si>
    <t>+45:21:03.00</t>
  </si>
  <si>
    <t>M5IIb</t>
  </si>
  <si>
    <t>+29:14:52.00</t>
  </si>
  <si>
    <t>-20:20:21.00</t>
  </si>
  <si>
    <t>+51:29:20.00</t>
  </si>
  <si>
    <t>-04:49:17.00</t>
  </si>
  <si>
    <t>+30:11:22.00</t>
  </si>
  <si>
    <t>-36:22:40.00</t>
  </si>
  <si>
    <t>+00:37:46.00</t>
  </si>
  <si>
    <t>+36:17:16.00</t>
  </si>
  <si>
    <t>+04:22:07.00</t>
  </si>
  <si>
    <t>+16:45:03.00</t>
  </si>
  <si>
    <t>+02:55:54.00</t>
  </si>
  <si>
    <t>-17:09:25.00</t>
  </si>
  <si>
    <t>-22:46:50.00</t>
  </si>
  <si>
    <t>+78:18:24.00</t>
  </si>
  <si>
    <t>+45:28:34.00</t>
  </si>
  <si>
    <t>+06:16:06.00</t>
  </si>
  <si>
    <t>+19:30:21.00</t>
  </si>
  <si>
    <t>-87:36:21.00</t>
  </si>
  <si>
    <t>+15:05:36.00</t>
  </si>
  <si>
    <t>+01:18:19.00</t>
  </si>
  <si>
    <t>-24:16:56.00</t>
  </si>
  <si>
    <t>+72:00:18.00</t>
  </si>
  <si>
    <t>+33:12:50.00</t>
  </si>
  <si>
    <t>-22:43:06.00</t>
  </si>
  <si>
    <t>+45:30:05.00</t>
  </si>
  <si>
    <t>+21:35:43.00</t>
  </si>
  <si>
    <t>+21:35:44.00</t>
  </si>
  <si>
    <t>-75:53:29.00</t>
  </si>
  <si>
    <t>-05:21:31.00</t>
  </si>
  <si>
    <t>-08:10:49.00</t>
  </si>
  <si>
    <t>-08:10:50.00</t>
  </si>
  <si>
    <t>+75:10:15.00</t>
  </si>
  <si>
    <t>-24:21:38.00</t>
  </si>
  <si>
    <t>O4V((</t>
  </si>
  <si>
    <t>+33:18:41.00</t>
  </si>
  <si>
    <t>+20:50:01.00</t>
  </si>
  <si>
    <t>-35:54:05.00</t>
  </si>
  <si>
    <t>-64:33:00.00</t>
  </si>
  <si>
    <t>+22:55:23.00</t>
  </si>
  <si>
    <t>-29:34:48.00</t>
  </si>
  <si>
    <t>F4-G1</t>
  </si>
  <si>
    <t>-50:05:30.00</t>
  </si>
  <si>
    <t>+19:36:47.00</t>
  </si>
  <si>
    <t>-63:40:06.00</t>
  </si>
  <si>
    <t>-30:25:27.00</t>
  </si>
  <si>
    <t>+01:55:09.00</t>
  </si>
  <si>
    <t>-36:01:11.00</t>
  </si>
  <si>
    <t>-43:25:29.00</t>
  </si>
  <si>
    <t>-73:40:18.00</t>
  </si>
  <si>
    <t>+48:27:52.00</t>
  </si>
  <si>
    <t>+23:56:33.00</t>
  </si>
  <si>
    <t>-08:19:26.00</t>
  </si>
  <si>
    <t>-04:45:05.00</t>
  </si>
  <si>
    <t>-00:26:48.00</t>
  </si>
  <si>
    <t>+12:00:14.00</t>
  </si>
  <si>
    <t>-45:46:02.00</t>
  </si>
  <si>
    <t>-59:02:24.00</t>
  </si>
  <si>
    <t>-62:00:08.00</t>
  </si>
  <si>
    <t>-21:26:38.00</t>
  </si>
  <si>
    <t>+21:38:49.00</t>
  </si>
  <si>
    <t>+40:05:03.00</t>
  </si>
  <si>
    <t>+22:13:08.00</t>
  </si>
  <si>
    <t>-28:27:26.00</t>
  </si>
  <si>
    <t>G7:II</t>
  </si>
  <si>
    <t>+41:56:48.00</t>
  </si>
  <si>
    <t>+32:13:50.00</t>
  </si>
  <si>
    <t>-17:09:15.00</t>
  </si>
  <si>
    <t>+08:44:02.00</t>
  </si>
  <si>
    <t>+09:33:50.00</t>
  </si>
  <si>
    <t>-36:40:21.00</t>
  </si>
  <si>
    <t>-25:28:21.00</t>
  </si>
  <si>
    <t>-70:45:05.00</t>
  </si>
  <si>
    <t>+30:33:43.00</t>
  </si>
  <si>
    <t>+13:04:16.00</t>
  </si>
  <si>
    <t>-32:43:11.00</t>
  </si>
  <si>
    <t>-47:30:47.00</t>
  </si>
  <si>
    <t>+28:45:45.00</t>
  </si>
  <si>
    <t>-30:43:43.00</t>
  </si>
  <si>
    <t>+26:06:05.00</t>
  </si>
  <si>
    <t>+26:05:51.00</t>
  </si>
  <si>
    <t>-45:57:16.00</t>
  </si>
  <si>
    <t>+14:17:05.00</t>
  </si>
  <si>
    <t>-13:56:04.00</t>
  </si>
  <si>
    <t>-41:21:33.00</t>
  </si>
  <si>
    <t>+20:48:52.00</t>
  </si>
  <si>
    <t>-33:47:59.00</t>
  </si>
  <si>
    <t>+86:35:11.00</t>
  </si>
  <si>
    <t>+50:49:22.00</t>
  </si>
  <si>
    <t>+43:27:42.00</t>
  </si>
  <si>
    <t>+49:42:38.00</t>
  </si>
  <si>
    <t>+36:24:05.00</t>
  </si>
  <si>
    <t>+20:02:43.00</t>
  </si>
  <si>
    <t>+03:59:36.00</t>
  </si>
  <si>
    <t>-63:41:22.00</t>
  </si>
  <si>
    <t>+03:07:11.00</t>
  </si>
  <si>
    <t>-19:50:32.00</t>
  </si>
  <si>
    <t>+30:28:10.00</t>
  </si>
  <si>
    <t>+03:19:27.00</t>
  </si>
  <si>
    <t>-23:42:04.00</t>
  </si>
  <si>
    <t>-28:54:05.00</t>
  </si>
  <si>
    <t>+16:28:36.00</t>
  </si>
  <si>
    <t>B9V+F</t>
  </si>
  <si>
    <t>-41:20:10.00</t>
  </si>
  <si>
    <t>-63:03:20.00</t>
  </si>
  <si>
    <t>+38:27:27.00</t>
  </si>
  <si>
    <t>+36:27:59.00</t>
  </si>
  <si>
    <t>-68:13:45.00</t>
  </si>
  <si>
    <t>+80:00:03.00</t>
  </si>
  <si>
    <t>+80:00:15.00</t>
  </si>
  <si>
    <t>+86:58:05.00</t>
  </si>
  <si>
    <t>-21:03:32.00</t>
  </si>
  <si>
    <t>-04:00:42.00</t>
  </si>
  <si>
    <t>+33:26:49.00</t>
  </si>
  <si>
    <t>+31:24:19.00</t>
  </si>
  <si>
    <t>-21:42:47.00</t>
  </si>
  <si>
    <t>+54:17:12.00</t>
  </si>
  <si>
    <t>-44:12:24.00</t>
  </si>
  <si>
    <t>-56:01:24.00</t>
  </si>
  <si>
    <t>+21:52:49.00</t>
  </si>
  <si>
    <t>-51:04:06.00</t>
  </si>
  <si>
    <t>-20:23:17.00</t>
  </si>
  <si>
    <t>+41:08:49.00</t>
  </si>
  <si>
    <t>-18:39:41.00</t>
  </si>
  <si>
    <t>+38:46:25.00</t>
  </si>
  <si>
    <t>+60:24:34.00</t>
  </si>
  <si>
    <t>-63:53:13.00</t>
  </si>
  <si>
    <t>-75:02:39.00</t>
  </si>
  <si>
    <t>-03:37:03.00</t>
  </si>
  <si>
    <t>+29:12:26.00</t>
  </si>
  <si>
    <t>-36:45:42.00</t>
  </si>
  <si>
    <t>-34:06:26.00</t>
  </si>
  <si>
    <t>+02:22:40.00</t>
  </si>
  <si>
    <t>-28:39:09.00</t>
  </si>
  <si>
    <t>-28:17:21.00</t>
  </si>
  <si>
    <t>-80:13:58.00</t>
  </si>
  <si>
    <t>-17:22:26.00</t>
  </si>
  <si>
    <t>-42:17:18.00</t>
  </si>
  <si>
    <t>-03:00:26.00</t>
  </si>
  <si>
    <t>-18:27:48.00</t>
  </si>
  <si>
    <t>O7III</t>
  </si>
  <si>
    <t>-27:02:33.00</t>
  </si>
  <si>
    <t>-09:45:31.00</t>
  </si>
  <si>
    <t>+01:00:21.00</t>
  </si>
  <si>
    <t>+42:09:34.00</t>
  </si>
  <si>
    <t>-25:36:17.00</t>
  </si>
  <si>
    <t>+45:12:34.00</t>
  </si>
  <si>
    <t>-18:37:10.00</t>
  </si>
  <si>
    <t>+56:35:18.00</t>
  </si>
  <si>
    <t>+64:23:50.00</t>
  </si>
  <si>
    <t>+13:46:37.00</t>
  </si>
  <si>
    <t>+18:07:53.00</t>
  </si>
  <si>
    <t>+40:56:12.00</t>
  </si>
  <si>
    <t>+23:17:48.00</t>
  </si>
  <si>
    <t>-61:29:38.00</t>
  </si>
  <si>
    <t>-37:29:15.00</t>
  </si>
  <si>
    <t>+07:15:35.00</t>
  </si>
  <si>
    <t>-15:49:54.00</t>
  </si>
  <si>
    <t>-29:49:41.00</t>
  </si>
  <si>
    <t>+24:26:46.00</t>
  </si>
  <si>
    <t>-24:54:54.00</t>
  </si>
  <si>
    <t>-38:39:25.00</t>
  </si>
  <si>
    <t>-18:51:36.00</t>
  </si>
  <si>
    <t>-28:25:48.00</t>
  </si>
  <si>
    <t>+68:45:21.00</t>
  </si>
  <si>
    <t>+03:22:38.00</t>
  </si>
  <si>
    <t>+29:39:58.00</t>
  </si>
  <si>
    <t>-02:53:56.00</t>
  </si>
  <si>
    <t>-36:40:10.00</t>
  </si>
  <si>
    <t>-63:01:17.00</t>
  </si>
  <si>
    <t>+36:03:52.00</t>
  </si>
  <si>
    <t>+05:26:09.00</t>
  </si>
  <si>
    <t>-36:14:18.00</t>
  </si>
  <si>
    <t>-44:06:37.00</t>
  </si>
  <si>
    <t>+29:51:32.00</t>
  </si>
  <si>
    <t>+28:52:12.00</t>
  </si>
  <si>
    <t>-10:13:07.00</t>
  </si>
  <si>
    <t>-34:23:05.00</t>
  </si>
  <si>
    <t>+51:20:52.00</t>
  </si>
  <si>
    <t>-12:00:53.00</t>
  </si>
  <si>
    <t>+23:17:07.00</t>
  </si>
  <si>
    <t>+12:01:44.00</t>
  </si>
  <si>
    <t>-08:56:03.00</t>
  </si>
  <si>
    <t>+17:49:36.00</t>
  </si>
  <si>
    <t>+49:43:32.00</t>
  </si>
  <si>
    <t>+16:41:17.00</t>
  </si>
  <si>
    <t>-30:45:24.00</t>
  </si>
  <si>
    <t>-35:59:30.00</t>
  </si>
  <si>
    <t>-03:35:00.00</t>
  </si>
  <si>
    <t>+49:07:18.00</t>
  </si>
  <si>
    <t>-07:04:31.00</t>
  </si>
  <si>
    <t>-33:56:43.00</t>
  </si>
  <si>
    <t>-48:07:01.00</t>
  </si>
  <si>
    <t>+21:46:11.00</t>
  </si>
  <si>
    <t>-20:32:30.00</t>
  </si>
  <si>
    <t>-45:58:06.00</t>
  </si>
  <si>
    <t>-01:34:46.00</t>
  </si>
  <si>
    <t>-73:57:56.00</t>
  </si>
  <si>
    <t>+05:05:05.00</t>
  </si>
  <si>
    <t>+38:44:21.00</t>
  </si>
  <si>
    <t>+08:01:55.00</t>
  </si>
  <si>
    <t>+39:30:26.00</t>
  </si>
  <si>
    <t>+27:23:43.00</t>
  </si>
  <si>
    <t>-49:04:15.00</t>
  </si>
  <si>
    <t>+14:58:00.00</t>
  </si>
  <si>
    <t>-29:48:59.00</t>
  </si>
  <si>
    <t>-57:31:23.00</t>
  </si>
  <si>
    <t>-26:38:05.00</t>
  </si>
  <si>
    <t>-38:59:44.00</t>
  </si>
  <si>
    <t>A2mA2</t>
  </si>
  <si>
    <t>+53:18:03.00</t>
  </si>
  <si>
    <t>-81:48:28.00</t>
  </si>
  <si>
    <t>-25:25:18.00</t>
  </si>
  <si>
    <t>-26:45:26.00</t>
  </si>
  <si>
    <t>-43:50:45.00</t>
  </si>
  <si>
    <t>-62:16:42.00</t>
  </si>
  <si>
    <t>+29:49:44.00</t>
  </si>
  <si>
    <t>+00:11:46.00</t>
  </si>
  <si>
    <t>-17:48:00.00</t>
  </si>
  <si>
    <t>+71:20:16.00</t>
  </si>
  <si>
    <t>-38:51:04.00</t>
  </si>
  <si>
    <t>-47:13:13.00</t>
  </si>
  <si>
    <t>+58:48:02.00</t>
  </si>
  <si>
    <t>+26:26:58.00</t>
  </si>
  <si>
    <t>+03:44:55.00</t>
  </si>
  <si>
    <t>-26:34:54.00</t>
  </si>
  <si>
    <t>+72:43:58.00</t>
  </si>
  <si>
    <t>+06:11:39.00</t>
  </si>
  <si>
    <t>-25:15:23.00</t>
  </si>
  <si>
    <t>-14:33:57.00</t>
  </si>
  <si>
    <t>-41:54:49.00</t>
  </si>
  <si>
    <t>-14:34:54.00</t>
  </si>
  <si>
    <t>-45:54:54.00</t>
  </si>
  <si>
    <t>-01:59:07.00</t>
  </si>
  <si>
    <t>-32:59:21.00</t>
  </si>
  <si>
    <t>-43:30:28.00</t>
  </si>
  <si>
    <t>-45:45:26.00</t>
  </si>
  <si>
    <t>-58:42:33.00</t>
  </si>
  <si>
    <t>-05:43:27.00</t>
  </si>
  <si>
    <t>+04:03:55.00</t>
  </si>
  <si>
    <t>-39:42:14.00</t>
  </si>
  <si>
    <t>+23:51:58.00</t>
  </si>
  <si>
    <t>-18:24:10.00</t>
  </si>
  <si>
    <t>+65:33:49.00</t>
  </si>
  <si>
    <t>-10:47:45.00</t>
  </si>
  <si>
    <t>-19:07:30.00</t>
  </si>
  <si>
    <t>-39:53:32.00</t>
  </si>
  <si>
    <t>+59:32:57.00</t>
  </si>
  <si>
    <t>+20:48:55.00</t>
  </si>
  <si>
    <t>-42:18:45.00</t>
  </si>
  <si>
    <t>-38:43:13.00</t>
  </si>
  <si>
    <t>-38:43:34.00</t>
  </si>
  <si>
    <t>-52:53:31.00</t>
  </si>
  <si>
    <t>+16:55:43.00</t>
  </si>
  <si>
    <t>-14:38:39.00</t>
  </si>
  <si>
    <t>-01:00:11.00</t>
  </si>
  <si>
    <t>+03:39:35.00</t>
  </si>
  <si>
    <t>-14:51:56.00</t>
  </si>
  <si>
    <t>-33:01:00.00</t>
  </si>
  <si>
    <t>-24:01:57.00</t>
  </si>
  <si>
    <t>-14:51:13.00</t>
  </si>
  <si>
    <t>-05:54:41.00</t>
  </si>
  <si>
    <t>-83:18:59.00</t>
  </si>
  <si>
    <t>-24:13:21.00</t>
  </si>
  <si>
    <t>F3II-</t>
  </si>
  <si>
    <t>+23:37:01.00</t>
  </si>
  <si>
    <t>+08:16:06.00</t>
  </si>
  <si>
    <t>+30:33:15.00</t>
  </si>
  <si>
    <t>-20:50:27.00</t>
  </si>
  <si>
    <t>-10:58:38.00</t>
  </si>
  <si>
    <t>+30:53:33.00</t>
  </si>
  <si>
    <t>-29:41:57.00</t>
  </si>
  <si>
    <t>-08:14:39.00</t>
  </si>
  <si>
    <t>+52:06:56.00</t>
  </si>
  <si>
    <t>+20:27:59.00</t>
  </si>
  <si>
    <t>+10:53:30.00</t>
  </si>
  <si>
    <t>+18:12:12.00</t>
  </si>
  <si>
    <t>+57:02:44.00</t>
  </si>
  <si>
    <t>+65:26:10.00</t>
  </si>
  <si>
    <t>+23:36:20.00</t>
  </si>
  <si>
    <t>+16:58:32.00</t>
  </si>
  <si>
    <t>G2V+G</t>
  </si>
  <si>
    <t>-71:25:41.00</t>
  </si>
  <si>
    <t>+52:21:13.00</t>
  </si>
  <si>
    <t>+34:27:28.00</t>
  </si>
  <si>
    <t>+09:07:21.00</t>
  </si>
  <si>
    <t>-47:54:35.00</t>
  </si>
  <si>
    <t>+06:40:19.00</t>
  </si>
  <si>
    <t>-21:23:52.00</t>
  </si>
  <si>
    <t>-14:00:17.00</t>
  </si>
  <si>
    <t>-23:30:18.00</t>
  </si>
  <si>
    <t>-43:11:10.00</t>
  </si>
  <si>
    <t>+11:25:18.00</t>
  </si>
  <si>
    <t>-00:18:34.00</t>
  </si>
  <si>
    <t>A1V+A</t>
  </si>
  <si>
    <t>-77:52:02.00</t>
  </si>
  <si>
    <t>+16:11:54.00</t>
  </si>
  <si>
    <t>-64:38:35.00</t>
  </si>
  <si>
    <t>+33:28:08.00</t>
  </si>
  <si>
    <t>-21:03:07.00</t>
  </si>
  <si>
    <t>-03:11:37.00</t>
  </si>
  <si>
    <t>-01:06:48.00</t>
  </si>
  <si>
    <t>F1IV-</t>
  </si>
  <si>
    <t>+38:47:01.00</t>
  </si>
  <si>
    <t>+08:50:02.00</t>
  </si>
  <si>
    <t>+43:13:19.00</t>
  </si>
  <si>
    <t>-64:33:04.00</t>
  </si>
  <si>
    <t>-48:05:42.00</t>
  </si>
  <si>
    <t>+77:32:49.00</t>
  </si>
  <si>
    <t>-07:47:26.00</t>
  </si>
  <si>
    <t>+05:15:51.00</t>
  </si>
  <si>
    <t>+39:40:05.00</t>
  </si>
  <si>
    <t>M4.5-</t>
  </si>
  <si>
    <t>+07:21:30.00</t>
  </si>
  <si>
    <t>-64:52:17.00</t>
  </si>
  <si>
    <t>+65:29:19.00</t>
  </si>
  <si>
    <t>-14:33:51.00</t>
  </si>
  <si>
    <t>-61:05:42.00</t>
  </si>
  <si>
    <t>+30:50:58.00</t>
  </si>
  <si>
    <t>+40:56:06.00</t>
  </si>
  <si>
    <t>+62:31:36.00</t>
  </si>
  <si>
    <t>+38:22:02.00</t>
  </si>
  <si>
    <t>-09:03:09.00</t>
  </si>
  <si>
    <t>-38:19:25.00</t>
  </si>
  <si>
    <t>-56:52:54.00</t>
  </si>
  <si>
    <t>-19:17:02.00</t>
  </si>
  <si>
    <t>-07:04:24.00</t>
  </si>
  <si>
    <t>+83:10:31.00</t>
  </si>
  <si>
    <t>-36:43:07.00</t>
  </si>
  <si>
    <t>-72:59:41.00</t>
  </si>
  <si>
    <t>+52:11:46.00</t>
  </si>
  <si>
    <t>-35:38:31.00</t>
  </si>
  <si>
    <t>+31:37:04.00</t>
  </si>
  <si>
    <t>-39:41:11.00</t>
  </si>
  <si>
    <t>K3II+</t>
  </si>
  <si>
    <t>-08:16:31.00</t>
  </si>
  <si>
    <t>+34:44:48.00</t>
  </si>
  <si>
    <t>-06:49:07.00</t>
  </si>
  <si>
    <t>-25:00:40.00</t>
  </si>
  <si>
    <t>-65:04:40.00</t>
  </si>
  <si>
    <t>-50:05:40.00</t>
  </si>
  <si>
    <t>-21:00:05.00</t>
  </si>
  <si>
    <t>-26:59:27.00</t>
  </si>
  <si>
    <t>+02:03:36.00</t>
  </si>
  <si>
    <t>+39:18:01.00</t>
  </si>
  <si>
    <t>+62:44:59.00</t>
  </si>
  <si>
    <t>+36:33:24.00</t>
  </si>
  <si>
    <t>+31:55:36.00</t>
  </si>
  <si>
    <t>-19:36:23.00</t>
  </si>
  <si>
    <t>-22:23:32.00</t>
  </si>
  <si>
    <t>+23:35:23.00</t>
  </si>
  <si>
    <t>+05:29:59.00</t>
  </si>
  <si>
    <t>+55:32:22.00</t>
  </si>
  <si>
    <t>-40:24:22.00</t>
  </si>
  <si>
    <t>G5-6I</t>
  </si>
  <si>
    <t>+39:40:12.00</t>
  </si>
  <si>
    <t>+39:40:16.00</t>
  </si>
  <si>
    <t>+39:36:47.00</t>
  </si>
  <si>
    <t>+39:36:46.00</t>
  </si>
  <si>
    <t>-10:07:30.00</t>
  </si>
  <si>
    <t>+37:36:18.00</t>
  </si>
  <si>
    <t>+37:35:40.00</t>
  </si>
  <si>
    <t>+21:59:06.00</t>
  </si>
  <si>
    <t>-00:57:42.00</t>
  </si>
  <si>
    <t>+53:52:19.00</t>
  </si>
  <si>
    <t>+20:32:47.00</t>
  </si>
  <si>
    <t>-04:44:52.00</t>
  </si>
  <si>
    <t>+26:39:44.00</t>
  </si>
  <si>
    <t>-45:48:37.00</t>
  </si>
  <si>
    <t>-05:42:18.00</t>
  </si>
  <si>
    <t>+18:42:21.00</t>
  </si>
  <si>
    <t>-43:26:02.00</t>
  </si>
  <si>
    <t>+18:10:53.00</t>
  </si>
  <si>
    <t>-34:44:55.00</t>
  </si>
  <si>
    <t>+54:53:48.00</t>
  </si>
  <si>
    <t>-18:36:05.00</t>
  </si>
  <si>
    <t>-62:11:15.00</t>
  </si>
  <si>
    <t>B2II-</t>
  </si>
  <si>
    <t>+61:02:53.00</t>
  </si>
  <si>
    <t>+04:14:29.00</t>
  </si>
  <si>
    <t>-19:08:32.00</t>
  </si>
  <si>
    <t>-20:19:29.00</t>
  </si>
  <si>
    <t>+23:30:51.00</t>
  </si>
  <si>
    <t>+46:18:54.00</t>
  </si>
  <si>
    <t>+31:45:25.00</t>
  </si>
  <si>
    <t>+70:47:34.00</t>
  </si>
  <si>
    <t>-05:54:46.00</t>
  </si>
  <si>
    <t>+52:59:17.00</t>
  </si>
  <si>
    <t>+00:50:09.00</t>
  </si>
  <si>
    <t>+19:19:43.00</t>
  </si>
  <si>
    <t>-52:06:27.00</t>
  </si>
  <si>
    <t>-22:09:44.00</t>
  </si>
  <si>
    <t>-07:54:27.00</t>
  </si>
  <si>
    <t>+49:04:30.00</t>
  </si>
  <si>
    <t>+25:02:47.00</t>
  </si>
  <si>
    <t>-46:35:43.00</t>
  </si>
  <si>
    <t>-51:55:52.00</t>
  </si>
  <si>
    <t>-09:46:27.00</t>
  </si>
  <si>
    <t>-48:21:36.00</t>
  </si>
  <si>
    <t>+48:46:03.00</t>
  </si>
  <si>
    <t>-46:35:09.00</t>
  </si>
  <si>
    <t>+31:37:45.00</t>
  </si>
  <si>
    <t>+10:58:35.00</t>
  </si>
  <si>
    <t>+32:48:46.00</t>
  </si>
  <si>
    <t>-03:19:04.00</t>
  </si>
  <si>
    <t>+32:33:03.00</t>
  </si>
  <si>
    <t>-26:39:01.00</t>
  </si>
  <si>
    <t>-29:22:46.00</t>
  </si>
  <si>
    <t>-30:44:03.00</t>
  </si>
  <si>
    <t>+33:21:46.00</t>
  </si>
  <si>
    <t>B8IIp</t>
  </si>
  <si>
    <t>-67:14:01.00</t>
  </si>
  <si>
    <t>F5I-I</t>
  </si>
  <si>
    <t>-49:52:43.00</t>
  </si>
  <si>
    <t>+13:57:56.00</t>
  </si>
  <si>
    <t>-09:34:34.00</t>
  </si>
  <si>
    <t>-62:48:04.00</t>
  </si>
  <si>
    <t>+28:47:01.00</t>
  </si>
  <si>
    <t>+21:25:31.00</t>
  </si>
  <si>
    <t>-21:21:35.00</t>
  </si>
  <si>
    <t>+36:32:19.00</t>
  </si>
  <si>
    <t>-22:44:42.00</t>
  </si>
  <si>
    <t>K2I+B</t>
  </si>
  <si>
    <t>+74:05:08.00</t>
  </si>
  <si>
    <t>+41:23:00.00</t>
  </si>
  <si>
    <t>-15:36:11.00</t>
  </si>
  <si>
    <t>-22:40:17.00</t>
  </si>
  <si>
    <t>-26:17:48.00</t>
  </si>
  <si>
    <t>-42:42:38.00</t>
  </si>
  <si>
    <t>+52:58:30.00</t>
  </si>
  <si>
    <t>+75:26:02.00</t>
  </si>
  <si>
    <t>+59:23:18.00</t>
  </si>
  <si>
    <t>-16:22:36.00</t>
  </si>
  <si>
    <t>-60:12:02.00</t>
  </si>
  <si>
    <t>-23:10:25.00</t>
  </si>
  <si>
    <t>-37:20:36.00</t>
  </si>
  <si>
    <t>-66:39:12.00</t>
  </si>
  <si>
    <t>+36:58:18.00</t>
  </si>
  <si>
    <t>+27:54:34.00</t>
  </si>
  <si>
    <t>+22:38:42.00</t>
  </si>
  <si>
    <t>-52:56:19.00</t>
  </si>
  <si>
    <t>+06:36:55.00</t>
  </si>
  <si>
    <t>-39:49:24.00</t>
  </si>
  <si>
    <t>+50:42:30.00</t>
  </si>
  <si>
    <t>+41:13:32.00</t>
  </si>
  <si>
    <t>+36:53:56.00</t>
  </si>
  <si>
    <t>+33:58:07.00</t>
  </si>
  <si>
    <t>+04:12:13.00</t>
  </si>
  <si>
    <t>+04:12:07.00</t>
  </si>
  <si>
    <t>-01:48:00.00</t>
  </si>
  <si>
    <t>+02:28:16.00</t>
  </si>
  <si>
    <t>-20:39:23.00</t>
  </si>
  <si>
    <t>+41:36:10.00</t>
  </si>
  <si>
    <t>+17:59:42.00</t>
  </si>
  <si>
    <t>+18:06:19.00</t>
  </si>
  <si>
    <t>-05:50:46.00</t>
  </si>
  <si>
    <t>-21:06:24.00</t>
  </si>
  <si>
    <t>-37:06:27.00</t>
  </si>
  <si>
    <t>+57:29:13.00</t>
  </si>
  <si>
    <t>+48:51:35.00</t>
  </si>
  <si>
    <t>-24:52:36.00</t>
  </si>
  <si>
    <t>-39:32:05.00</t>
  </si>
  <si>
    <t>+43:56:46.00</t>
  </si>
  <si>
    <t>+02:32:07.00</t>
  </si>
  <si>
    <t>-22:31:46.00</t>
  </si>
  <si>
    <t>+79:56:33.00</t>
  </si>
  <si>
    <t>-68:45:19.00</t>
  </si>
  <si>
    <t>+32:54:05.00</t>
  </si>
  <si>
    <t>+06:14:25.00</t>
  </si>
  <si>
    <t>-18:34:01.00</t>
  </si>
  <si>
    <t>+17:21:39.00</t>
  </si>
  <si>
    <t>-12:50:26.00</t>
  </si>
  <si>
    <t>+13:54:24.00</t>
  </si>
  <si>
    <t>-24:56:32.00</t>
  </si>
  <si>
    <t>-37:03:39.00</t>
  </si>
  <si>
    <t>-37:03:43.00</t>
  </si>
  <si>
    <t>+19:47:39.00</t>
  </si>
  <si>
    <t>+13:37:21.00</t>
  </si>
  <si>
    <t>+10:08:27.00</t>
  </si>
  <si>
    <t>+38:15:58.00</t>
  </si>
  <si>
    <t>+57:48:54.00</t>
  </si>
  <si>
    <t>+15:04:06.00</t>
  </si>
  <si>
    <t>-41:54:36.00</t>
  </si>
  <si>
    <t>+32:41:22.00</t>
  </si>
  <si>
    <t>+40:40:45.00</t>
  </si>
  <si>
    <t>+71:17:50.00</t>
  </si>
  <si>
    <t>+26:13:50.00</t>
  </si>
  <si>
    <t>-22:41:44.00</t>
  </si>
  <si>
    <t>+22:48:53.00</t>
  </si>
  <si>
    <t>+58:13:31.00</t>
  </si>
  <si>
    <t>+39:13:04.00</t>
  </si>
  <si>
    <t>-15:16:57.00</t>
  </si>
  <si>
    <t>+65:15:29.00</t>
  </si>
  <si>
    <t>-42:05:43.00</t>
  </si>
  <si>
    <t>-51:01:07.00</t>
  </si>
  <si>
    <t>+62:23:48.00</t>
  </si>
  <si>
    <t>G5IV+</t>
  </si>
  <si>
    <t>+32:08:44.00</t>
  </si>
  <si>
    <t>-05:44:20.00</t>
  </si>
  <si>
    <t>-29:52:49.00</t>
  </si>
  <si>
    <t>-24:50:49.00</t>
  </si>
  <si>
    <t>+50:48:34.00</t>
  </si>
  <si>
    <t>-38:15:12.00</t>
  </si>
  <si>
    <t>+19:18:35.00</t>
  </si>
  <si>
    <t>+75:47:15.00</t>
  </si>
  <si>
    <t>+40:41:03.00</t>
  </si>
  <si>
    <t>+26:17:29.00</t>
  </si>
  <si>
    <t>-19:14:43.00</t>
  </si>
  <si>
    <t>+33:48:08.00</t>
  </si>
  <si>
    <t>-19:06:12.00</t>
  </si>
  <si>
    <t>+25:01:33.00</t>
  </si>
  <si>
    <t>+22:15:50.00</t>
  </si>
  <si>
    <t>+08:22:27.00</t>
  </si>
  <si>
    <t>-03:41:56.00</t>
  </si>
  <si>
    <t>+50:32:01.00</t>
  </si>
  <si>
    <t>-31:02:49.00</t>
  </si>
  <si>
    <t>+33:37:17.00</t>
  </si>
  <si>
    <t>-52:20:27.00</t>
  </si>
  <si>
    <t>+01:49:08.00</t>
  </si>
  <si>
    <t>+46:56:05.00</t>
  </si>
  <si>
    <t>+19:39:40.00</t>
  </si>
  <si>
    <t>-21:44:30.00</t>
  </si>
  <si>
    <t>+55:39:30.00</t>
  </si>
  <si>
    <t>G5.5I</t>
  </si>
  <si>
    <t>+03:19:50.00</t>
  </si>
  <si>
    <t>-05:41:06.00</t>
  </si>
  <si>
    <t>-68:25:29.00</t>
  </si>
  <si>
    <t>+21:16:04.00</t>
  </si>
  <si>
    <t>-48:17:57.00</t>
  </si>
  <si>
    <t>+69:31:52.00</t>
  </si>
  <si>
    <t>-04:01:53.00</t>
  </si>
  <si>
    <t>-37:03:48.00</t>
  </si>
  <si>
    <t>-88:57:23.00</t>
  </si>
  <si>
    <t>+52:15:40.00</t>
  </si>
  <si>
    <t>-01:30:46.00</t>
  </si>
  <si>
    <t>-55:43:13.00</t>
  </si>
  <si>
    <t>-27:40:14.00</t>
  </si>
  <si>
    <t>+13:51:48.00</t>
  </si>
  <si>
    <t>-04:52:57.00</t>
  </si>
  <si>
    <t>+31:44:40.00</t>
  </si>
  <si>
    <t>+30:44:00.00</t>
  </si>
  <si>
    <t>-16:13:44.00</t>
  </si>
  <si>
    <t>-28:38:13.00</t>
  </si>
  <si>
    <t>-18:44:16.00</t>
  </si>
  <si>
    <t>-40:29:48.00</t>
  </si>
  <si>
    <t>+08:13:48.00</t>
  </si>
  <si>
    <t>+29:55:18.00</t>
  </si>
  <si>
    <t>+00:38:30.00</t>
  </si>
  <si>
    <t>-24:39:25.00</t>
  </si>
  <si>
    <t>+77:03:03.00</t>
  </si>
  <si>
    <t>+11:04:17.00</t>
  </si>
  <si>
    <t>-19:17:24.00</t>
  </si>
  <si>
    <t>+24:15:03.00</t>
  </si>
  <si>
    <t>+53:23:48.00</t>
  </si>
  <si>
    <t>+49:55:24.00</t>
  </si>
  <si>
    <t>+28:37:43.00</t>
  </si>
  <si>
    <t>-37:54:16.00</t>
  </si>
  <si>
    <t>-39:49:41.00</t>
  </si>
  <si>
    <t>-41:53:33.00</t>
  </si>
  <si>
    <t>B6V+F</t>
  </si>
  <si>
    <t>+41:24:50.00</t>
  </si>
  <si>
    <t>-39:20:27.00</t>
  </si>
  <si>
    <t>+16:51:12.00</t>
  </si>
  <si>
    <t>+32:30:06.00</t>
  </si>
  <si>
    <t>+36:06:01.00</t>
  </si>
  <si>
    <t>+21:41:56.00</t>
  </si>
  <si>
    <t>-21:01:25.00</t>
  </si>
  <si>
    <t>-19:48:13.00</t>
  </si>
  <si>
    <t>+06:04:24.00</t>
  </si>
  <si>
    <t>+16:51:05.00</t>
  </si>
  <si>
    <t>-39:00:18.00</t>
  </si>
  <si>
    <t>-00:25:41.00</t>
  </si>
  <si>
    <t>-29:30:08.00</t>
  </si>
  <si>
    <t>-50:29:11.00</t>
  </si>
  <si>
    <t>+34:36:02.00</t>
  </si>
  <si>
    <t>-37:34:58.00</t>
  </si>
  <si>
    <t>-69:11:26.00</t>
  </si>
  <si>
    <t>A6IV-</t>
  </si>
  <si>
    <t>+52:25:32.00</t>
  </si>
  <si>
    <t>-21:39:29.00</t>
  </si>
  <si>
    <t>-25:54:24.00</t>
  </si>
  <si>
    <t>-66:39:41.00</t>
  </si>
  <si>
    <t>-07:56:22.00</t>
  </si>
  <si>
    <t>+26:44:09.00</t>
  </si>
  <si>
    <t>-45:11:36.00</t>
  </si>
  <si>
    <t>-12:16:57.00</t>
  </si>
  <si>
    <t>+31:17:00.00</t>
  </si>
  <si>
    <t>+40:25:45.00</t>
  </si>
  <si>
    <t>+16:50:47.00</t>
  </si>
  <si>
    <t>+21:33:16.00</t>
  </si>
  <si>
    <t>+02:17:37.00</t>
  </si>
  <si>
    <t>+05:30:57.00</t>
  </si>
  <si>
    <t>-45:27:59.00</t>
  </si>
  <si>
    <t>+65:58:43.00</t>
  </si>
  <si>
    <t>-24:10:45.00</t>
  </si>
  <si>
    <t>-25:15:24.00</t>
  </si>
  <si>
    <t>G8:II</t>
  </si>
  <si>
    <t>+49:51:15.00</t>
  </si>
  <si>
    <t>+49:51:22.00</t>
  </si>
  <si>
    <t>+56:51:33.00</t>
  </si>
  <si>
    <t>-33:31:18.00</t>
  </si>
  <si>
    <t>G0Ipe</t>
  </si>
  <si>
    <t>-53:23:12.00</t>
  </si>
  <si>
    <t>+39:08:46.00</t>
  </si>
  <si>
    <t>+20:12:12.00</t>
  </si>
  <si>
    <t>+15:05:01.00</t>
  </si>
  <si>
    <t>+21:13:56.00</t>
  </si>
  <si>
    <t>+30:31:35.00</t>
  </si>
  <si>
    <t>+04:50:05.00</t>
  </si>
  <si>
    <t>-18:57:11.00</t>
  </si>
  <si>
    <t>+27:27:20.00</t>
  </si>
  <si>
    <t>+21:23:25.00</t>
  </si>
  <si>
    <t>+14:32:41.00</t>
  </si>
  <si>
    <t>+27:55:37.00</t>
  </si>
  <si>
    <t>F6Ib-</t>
  </si>
  <si>
    <t>+57:42:18.00</t>
  </si>
  <si>
    <t>+67:39:42.00</t>
  </si>
  <si>
    <t>+50:04:15.00</t>
  </si>
  <si>
    <t>+76:33:38.00</t>
  </si>
  <si>
    <t>+02:01:54.00</t>
  </si>
  <si>
    <t>+38:08:01.00</t>
  </si>
  <si>
    <t>+11:35:43.00</t>
  </si>
  <si>
    <t>-35:25:17.00</t>
  </si>
  <si>
    <t>-15:32:11.00</t>
  </si>
  <si>
    <t>+23:01:32.00</t>
  </si>
  <si>
    <t>+01:05:07.00</t>
  </si>
  <si>
    <t>-68:22:16.00</t>
  </si>
  <si>
    <t>+11:51:28.00</t>
  </si>
  <si>
    <t>+01:32:30.00</t>
  </si>
  <si>
    <t>-52:43:25.00</t>
  </si>
  <si>
    <t>+32:25:07.00</t>
  </si>
  <si>
    <t>+67:37:47.00</t>
  </si>
  <si>
    <t>+18:08:05.00</t>
  </si>
  <si>
    <t>-16:07:58.00</t>
  </si>
  <si>
    <t>+41:46:58.00</t>
  </si>
  <si>
    <t>+37:36:16.00</t>
  </si>
  <si>
    <t>+84:10:52.00</t>
  </si>
  <si>
    <t>-59:13:46.00</t>
  </si>
  <si>
    <t>-48:34:24.00</t>
  </si>
  <si>
    <t>-19:12:29.00</t>
  </si>
  <si>
    <t>-28:48:22.00</t>
  </si>
  <si>
    <t>+39:42:48.00</t>
  </si>
  <si>
    <t>+32:15:09.00</t>
  </si>
  <si>
    <t>-47:14:05.00</t>
  </si>
  <si>
    <t>+27:54:10.00</t>
  </si>
  <si>
    <t>+05:38:27.00</t>
  </si>
  <si>
    <t>-41:15:14.00</t>
  </si>
  <si>
    <t>G8-K1</t>
  </si>
  <si>
    <t>+54:17:02.00</t>
  </si>
  <si>
    <t>-43:10:24.00</t>
  </si>
  <si>
    <t>+47:09:24.00</t>
  </si>
  <si>
    <t>+24:27:10.00</t>
  </si>
  <si>
    <t>-00:28:58.00</t>
  </si>
  <si>
    <t>-26:39:50.00</t>
  </si>
  <si>
    <t>-59:05:01.00</t>
  </si>
  <si>
    <t>+07:17:53.00</t>
  </si>
  <si>
    <t>-41:51:52.00</t>
  </si>
  <si>
    <t>+27:53:54.00</t>
  </si>
  <si>
    <t>-39:24:09.00</t>
  </si>
  <si>
    <t>+48:31:49.00</t>
  </si>
  <si>
    <t>F6II-</t>
  </si>
  <si>
    <t>-60:57:50.00</t>
  </si>
  <si>
    <t>-52:11:18.00</t>
  </si>
  <si>
    <t>+32:22:37.00</t>
  </si>
  <si>
    <t>-25:30:16.00</t>
  </si>
  <si>
    <t>+59:20:40.00</t>
  </si>
  <si>
    <t>+66:52:24.00</t>
  </si>
  <si>
    <t>-68:41:02.00</t>
  </si>
  <si>
    <t>-53:32:59.00</t>
  </si>
  <si>
    <t>+38:27:08.00</t>
  </si>
  <si>
    <t>+05:05:32.00</t>
  </si>
  <si>
    <t>-47:05:52.00</t>
  </si>
  <si>
    <t>-66:23:46.00</t>
  </si>
  <si>
    <t>A2-3I</t>
  </si>
  <si>
    <t>+67:08:05.00</t>
  </si>
  <si>
    <t>+22:58:52.00</t>
  </si>
  <si>
    <t>+01:27:46.00</t>
  </si>
  <si>
    <t>+51:36:17.00</t>
  </si>
  <si>
    <t>F0IVm</t>
  </si>
  <si>
    <t>+32:32:26.00</t>
  </si>
  <si>
    <t>+29:39:15.00</t>
  </si>
  <si>
    <t>-57:51:09.00</t>
  </si>
  <si>
    <t>+10:40:05.00</t>
  </si>
  <si>
    <t>+63:30:49.00</t>
  </si>
  <si>
    <t>F3-4I</t>
  </si>
  <si>
    <t>+33:52:56.00</t>
  </si>
  <si>
    <t>+26:37:45.00</t>
  </si>
  <si>
    <t>+22:02:44.00</t>
  </si>
  <si>
    <t>-25:51:30.00</t>
  </si>
  <si>
    <t>-55:48:12.00</t>
  </si>
  <si>
    <t>-08:35:22.00</t>
  </si>
  <si>
    <t>-51:12:43.00</t>
  </si>
  <si>
    <t>-64:29:59.00</t>
  </si>
  <si>
    <t>+71:39:21.00</t>
  </si>
  <si>
    <t>-43:25:57.00</t>
  </si>
  <si>
    <t>+11:33:52.00</t>
  </si>
  <si>
    <t>-12:21:28.00</t>
  </si>
  <si>
    <t>-26:46:04.00</t>
  </si>
  <si>
    <t>-18:19:43.00</t>
  </si>
  <si>
    <t>+30:57:47.00</t>
  </si>
  <si>
    <t>+21:59:47.00</t>
  </si>
  <si>
    <t>-08:47:16.00</t>
  </si>
  <si>
    <t>-70:32:20.00</t>
  </si>
  <si>
    <t>-72:36:10.00</t>
  </si>
  <si>
    <t>-30:21:55.00</t>
  </si>
  <si>
    <t>+72:56:46.00</t>
  </si>
  <si>
    <t>+00:20:21.00</t>
  </si>
  <si>
    <t>+46:59:57.00</t>
  </si>
  <si>
    <t>-31:49:04.00</t>
  </si>
  <si>
    <t>+31:01:20.00</t>
  </si>
  <si>
    <t>+09:37:05.00</t>
  </si>
  <si>
    <t>+19:36:38.00</t>
  </si>
  <si>
    <t>-22:24:09.00</t>
  </si>
  <si>
    <t>+53:22:07.00</t>
  </si>
  <si>
    <t>-54:25:25.00</t>
  </si>
  <si>
    <t>-34:59:02.00</t>
  </si>
  <si>
    <t>+12:22:29.00</t>
  </si>
  <si>
    <t>+11:32:06.00</t>
  </si>
  <si>
    <t>-05:24:57.00</t>
  </si>
  <si>
    <t>-42:00:58.00</t>
  </si>
  <si>
    <t>+33:23:20.00</t>
  </si>
  <si>
    <t>-00:53:32.00</t>
  </si>
  <si>
    <t>-44:27:32.00</t>
  </si>
  <si>
    <t>+37:26:43.00</t>
  </si>
  <si>
    <t>-19:14:03.00</t>
  </si>
  <si>
    <t>-17:50:50.00</t>
  </si>
  <si>
    <t>+49:34:11.00</t>
  </si>
  <si>
    <t>-15:57:18.00</t>
  </si>
  <si>
    <t>B2Vpe</t>
  </si>
  <si>
    <t>-44:47:59.00</t>
  </si>
  <si>
    <t>-18:18:30.00</t>
  </si>
  <si>
    <t>+37:19:50.00</t>
  </si>
  <si>
    <t>+35:11:10.00</t>
  </si>
  <si>
    <t>-08:12:04.00</t>
  </si>
  <si>
    <t>-40:36:58.00</t>
  </si>
  <si>
    <t>-00:15:09.00</t>
  </si>
  <si>
    <t>-43:43:23.00</t>
  </si>
  <si>
    <t>+54:22:34.00</t>
  </si>
  <si>
    <t>+73:21:20.00</t>
  </si>
  <si>
    <t>-07:24:01.00</t>
  </si>
  <si>
    <t>+09:54:47.00</t>
  </si>
  <si>
    <t>-27:51:56.00</t>
  </si>
  <si>
    <t>+57:38:43.00</t>
  </si>
  <si>
    <t>+14:55:16.00</t>
  </si>
  <si>
    <t>+26:15:45.00</t>
  </si>
  <si>
    <t>+33:31:05.00</t>
  </si>
  <si>
    <t>-29:18:33.00</t>
  </si>
  <si>
    <t>+64:23:27.00</t>
  </si>
  <si>
    <t>-24:30:31.00</t>
  </si>
  <si>
    <t>-23:57:44.00</t>
  </si>
  <si>
    <t>+20:15:52.00</t>
  </si>
  <si>
    <t>+57:46:01.00</t>
  </si>
  <si>
    <t>-04:53:03.00</t>
  </si>
  <si>
    <t>-13:53:49.00</t>
  </si>
  <si>
    <t>+33:13:20.00</t>
  </si>
  <si>
    <t>+16:56:16.00</t>
  </si>
  <si>
    <t>-54:19:31.00</t>
  </si>
  <si>
    <t>+29:37:17.00</t>
  </si>
  <si>
    <t>+11:56:40.00</t>
  </si>
  <si>
    <t>G8IVH</t>
  </si>
  <si>
    <t>+28:05:16.00</t>
  </si>
  <si>
    <t>-21:46:36.00</t>
  </si>
  <si>
    <t>+36:27:07.00</t>
  </si>
  <si>
    <t>+03:06:53.00</t>
  </si>
  <si>
    <t>-15:03:11.00</t>
  </si>
  <si>
    <t>-14:33:04.00</t>
  </si>
  <si>
    <t>-29:44:36.00</t>
  </si>
  <si>
    <t>+50:16:17.00</t>
  </si>
  <si>
    <t>+43:23:17.00</t>
  </si>
  <si>
    <t>-68:26:02.00</t>
  </si>
  <si>
    <t>+20:16:17.00</t>
  </si>
  <si>
    <t>+19:47:55.00</t>
  </si>
  <si>
    <t>+24:54:46.00</t>
  </si>
  <si>
    <t>+00:20:19.00</t>
  </si>
  <si>
    <t>-55:26:29.00</t>
  </si>
  <si>
    <t>+13:01:26.00</t>
  </si>
  <si>
    <t>+20:05:52.00</t>
  </si>
  <si>
    <t>+19:53:29.00</t>
  </si>
  <si>
    <t>-43:26:45.00</t>
  </si>
  <si>
    <t>-55:06:36.00</t>
  </si>
  <si>
    <t>+89:02:16.00</t>
  </si>
  <si>
    <t>+36:19:04.00</t>
  </si>
  <si>
    <t>+14:16:57.00</t>
  </si>
  <si>
    <t>+02:55:49.00</t>
  </si>
  <si>
    <t>-26:59:08.00</t>
  </si>
  <si>
    <t>-32:05:32.00</t>
  </si>
  <si>
    <t>+01:57:01.00</t>
  </si>
  <si>
    <t>+58:01:38.00</t>
  </si>
  <si>
    <t>B8IVH</t>
  </si>
  <si>
    <t>-07:02:38.00</t>
  </si>
  <si>
    <t>F7-G1</t>
  </si>
  <si>
    <t>+37:56:28.00</t>
  </si>
  <si>
    <t>+00:14:46.00</t>
  </si>
  <si>
    <t>+24:39:54.00</t>
  </si>
  <si>
    <t>+24:46:07.00</t>
  </si>
  <si>
    <t>+14:35:45.00</t>
  </si>
  <si>
    <t>+52:19:14.00</t>
  </si>
  <si>
    <t>+20:16:47.00</t>
  </si>
  <si>
    <t>-21:18:44.00</t>
  </si>
  <si>
    <t>-53:11:09.00</t>
  </si>
  <si>
    <t>FmDel</t>
  </si>
  <si>
    <t>+02:54:15.00</t>
  </si>
  <si>
    <t>+62:33:26.00</t>
  </si>
  <si>
    <t>-02:47:20.00</t>
  </si>
  <si>
    <t>+03:26:40.00</t>
  </si>
  <si>
    <t>A0eSh</t>
  </si>
  <si>
    <t>-45:16:19.00</t>
  </si>
  <si>
    <t>ApCrE</t>
  </si>
  <si>
    <t>+27:57:35.00</t>
  </si>
  <si>
    <t>+27:57:55.00</t>
  </si>
  <si>
    <t>+36:13:43.00</t>
  </si>
  <si>
    <t>+51:43:47.00</t>
  </si>
  <si>
    <t>+26:37:02.00</t>
  </si>
  <si>
    <t>-40:02:05.00</t>
  </si>
  <si>
    <t>+79:36:10.00</t>
  </si>
  <si>
    <t>+83:27:46.00</t>
  </si>
  <si>
    <t>+34:27:11.00</t>
  </si>
  <si>
    <t>+50:18:24.00</t>
  </si>
  <si>
    <t>+55:43:55.00</t>
  </si>
  <si>
    <t>+07:22:44.00</t>
  </si>
  <si>
    <t>-10:33:37.00</t>
  </si>
  <si>
    <t>-24:43:09.00</t>
  </si>
  <si>
    <t>-07:27:37.00</t>
  </si>
  <si>
    <t>-12:15:10.00</t>
  </si>
  <si>
    <t>-57:59:00.00</t>
  </si>
  <si>
    <t>-66:41:08.00</t>
  </si>
  <si>
    <t>+38:45:44.00</t>
  </si>
  <si>
    <t>+19:46:24.00</t>
  </si>
  <si>
    <t>+02:54:48.00</t>
  </si>
  <si>
    <t>-18:51:10.00</t>
  </si>
  <si>
    <t>-24:53:01.00</t>
  </si>
  <si>
    <t>+29:27:47.00</t>
  </si>
  <si>
    <t>+49:15:45.00</t>
  </si>
  <si>
    <t>-18:13:52.00</t>
  </si>
  <si>
    <t>+42:24:46.00</t>
  </si>
  <si>
    <t>+11:09:00.00</t>
  </si>
  <si>
    <t>-07:01:39.00</t>
  </si>
  <si>
    <t>-01:17:11.00</t>
  </si>
  <si>
    <t>+60:09:31.00</t>
  </si>
  <si>
    <t>+14:23:30.00</t>
  </si>
  <si>
    <t>+70:59:22.00</t>
  </si>
  <si>
    <t>+51:14:12.00</t>
  </si>
  <si>
    <t>+22:35:09.00</t>
  </si>
  <si>
    <t>+48:09:53.00</t>
  </si>
  <si>
    <t>-14:18:06.00</t>
  </si>
  <si>
    <t>-65:51:15.00</t>
  </si>
  <si>
    <t>+11:16:24.00</t>
  </si>
  <si>
    <t>+36:56:40.00</t>
  </si>
  <si>
    <t>+20:19:58.00</t>
  </si>
  <si>
    <t>F2-F8</t>
  </si>
  <si>
    <t>-54:25:03.00</t>
  </si>
  <si>
    <t>-04:38:51.00</t>
  </si>
  <si>
    <t>-45:16:41.00</t>
  </si>
  <si>
    <t>+69:39:40.00</t>
  </si>
  <si>
    <t>+16:27:46.00</t>
  </si>
  <si>
    <t>-39:26:00.00</t>
  </si>
  <si>
    <t>+50:14:19.00</t>
  </si>
  <si>
    <t>+29:20:01.00</t>
  </si>
  <si>
    <t>+38:23:02.00</t>
  </si>
  <si>
    <t>+44:41:42.00</t>
  </si>
  <si>
    <t>+50:13:16.00</t>
  </si>
  <si>
    <t>-23:25:40.00</t>
  </si>
  <si>
    <t>+03:22:54.00</t>
  </si>
  <si>
    <t>+20:46:58.00</t>
  </si>
  <si>
    <t>-23:25:43.00</t>
  </si>
  <si>
    <t>+05:23:52.00</t>
  </si>
  <si>
    <t>+16:34:17.00</t>
  </si>
  <si>
    <t>-16:17:36.00</t>
  </si>
  <si>
    <t>+49:17:04.00</t>
  </si>
  <si>
    <t>+30:09:12.00</t>
  </si>
  <si>
    <t>+18:00:50.00</t>
  </si>
  <si>
    <t>-00:37:16.00</t>
  </si>
  <si>
    <t>+33:58:45.00</t>
  </si>
  <si>
    <t>+20:28:36.00</t>
  </si>
  <si>
    <t>+42:49:06.00</t>
  </si>
  <si>
    <t>+54:58:26.00</t>
  </si>
  <si>
    <t>+23:43:03.00</t>
  </si>
  <si>
    <t>+13:48:56.00</t>
  </si>
  <si>
    <t>+45:57:29.00</t>
  </si>
  <si>
    <t>+17:28:34.00</t>
  </si>
  <si>
    <t>-16:07:26.00</t>
  </si>
  <si>
    <t>+22:27:10.00</t>
  </si>
  <si>
    <t>-37:32:20.00</t>
  </si>
  <si>
    <t>+43:04:40.00</t>
  </si>
  <si>
    <t>+12:11:36.00</t>
  </si>
  <si>
    <t>-81:20:59.00</t>
  </si>
  <si>
    <t>+45:31:30.00</t>
  </si>
  <si>
    <t>-15:28:12.00</t>
  </si>
  <si>
    <t>+11:49:36.00</t>
  </si>
  <si>
    <t>G0:II</t>
  </si>
  <si>
    <t>-72:30:12.00</t>
  </si>
  <si>
    <t>+40:15:14.00</t>
  </si>
  <si>
    <t>+60:30:26.00</t>
  </si>
  <si>
    <t>+29:19:54.00</t>
  </si>
  <si>
    <t>+32:25:36.00</t>
  </si>
  <si>
    <t>+50:31:31.00</t>
  </si>
  <si>
    <t>+50:31:03.00</t>
  </si>
  <si>
    <t>+30:40:43.00</t>
  </si>
  <si>
    <t>+25:46:19.00</t>
  </si>
  <si>
    <t>-31:54:31.00</t>
  </si>
  <si>
    <t>+27:08:08.00</t>
  </si>
  <si>
    <t>B7V+G</t>
  </si>
  <si>
    <t>+55:27:48.00</t>
  </si>
  <si>
    <t>-56:21:45.00</t>
  </si>
  <si>
    <t>+13:18:10.00</t>
  </si>
  <si>
    <t>+34:09:45.00</t>
  </si>
  <si>
    <t>-66:48:46.00</t>
  </si>
  <si>
    <t>+41:46:23.00</t>
  </si>
  <si>
    <t>-19:45:40.00</t>
  </si>
  <si>
    <t>-02:53:00.00</t>
  </si>
  <si>
    <t>+37:21:16.00</t>
  </si>
  <si>
    <t>+29:15:53.00</t>
  </si>
  <si>
    <t>+07:36:48.00</t>
  </si>
  <si>
    <t>+34:24:50.00</t>
  </si>
  <si>
    <t>-52:53:17.00</t>
  </si>
  <si>
    <t>+58:00:59.00</t>
  </si>
  <si>
    <t>+40:43:00.00</t>
  </si>
  <si>
    <t>-65:36:18.00</t>
  </si>
  <si>
    <t>+10:36:48.00</t>
  </si>
  <si>
    <t>+57:02:33.00</t>
  </si>
  <si>
    <t>-61:03:41.00</t>
  </si>
  <si>
    <t>+45:07:51.00</t>
  </si>
  <si>
    <t>+36:05:28.00</t>
  </si>
  <si>
    <t>+35:00:46.00</t>
  </si>
  <si>
    <t>-59:11:35.00</t>
  </si>
  <si>
    <t>-13:42:12.00</t>
  </si>
  <si>
    <t>+25:08:02.00</t>
  </si>
  <si>
    <t>+33:43:40.00</t>
  </si>
  <si>
    <t>+32:53:19.00</t>
  </si>
  <si>
    <t>+18:32:03.00</t>
  </si>
  <si>
    <t>M2II+</t>
  </si>
  <si>
    <t>-47:33:26.00</t>
  </si>
  <si>
    <t>-28:47:20.00</t>
  </si>
  <si>
    <t>+25:23:02.00</t>
  </si>
  <si>
    <t>-10:52:15.00</t>
  </si>
  <si>
    <t>+10:41:39.00</t>
  </si>
  <si>
    <t>+38:24:27.00</t>
  </si>
  <si>
    <t>+11:48:57.00</t>
  </si>
  <si>
    <t>+69:20:13.00</t>
  </si>
  <si>
    <t>+19:08:32.00</t>
  </si>
  <si>
    <t>+47:54:28.00</t>
  </si>
  <si>
    <t>-54:58:16.00</t>
  </si>
  <si>
    <t>-54:58:36.00</t>
  </si>
  <si>
    <t>+35:18:41.00</t>
  </si>
  <si>
    <t>+33:26:14.00</t>
  </si>
  <si>
    <t>-39:52:28.00</t>
  </si>
  <si>
    <t>-10:45:49.00</t>
  </si>
  <si>
    <t>+07:54:09.00</t>
  </si>
  <si>
    <t>+38:42:36.00</t>
  </si>
  <si>
    <t>+28:26:26.00</t>
  </si>
  <si>
    <t>+08:52:06.00</t>
  </si>
  <si>
    <t>-61:10:15.00</t>
  </si>
  <si>
    <t>-02:27:39.00</t>
  </si>
  <si>
    <t>+10:24:56.00</t>
  </si>
  <si>
    <t>-19:02:42.00</t>
  </si>
  <si>
    <t>+09:37:49.00</t>
  </si>
  <si>
    <t>+68:26:18.00</t>
  </si>
  <si>
    <t>+32:54:51.00</t>
  </si>
  <si>
    <t>S6+/1</t>
  </si>
  <si>
    <t>+22:36:36.00</t>
  </si>
  <si>
    <t>+38:43:21.00</t>
  </si>
  <si>
    <t>+40:35:59.00</t>
  </si>
  <si>
    <t>+37:49:35.00</t>
  </si>
  <si>
    <t>+11:37:44.00</t>
  </si>
  <si>
    <t>+01:00:20.00</t>
  </si>
  <si>
    <t>-14:36:11.00</t>
  </si>
  <si>
    <t>A0V+F</t>
  </si>
  <si>
    <t>+10:21:05.00</t>
  </si>
  <si>
    <t>+24:59:32.00</t>
  </si>
  <si>
    <t>+18:40:19.00</t>
  </si>
  <si>
    <t>-03:06:52.00</t>
  </si>
  <si>
    <t>+47:22:38.00</t>
  </si>
  <si>
    <t>-23:56:28.00</t>
  </si>
  <si>
    <t>-69:09:50.00</t>
  </si>
  <si>
    <t>+04:24:02.00</t>
  </si>
  <si>
    <t>-41:52:06.00</t>
  </si>
  <si>
    <t>+70:16:04.00</t>
  </si>
  <si>
    <t>+36:25:56.00</t>
  </si>
  <si>
    <t>-08:34:27.00</t>
  </si>
  <si>
    <t>-33:02:47.00</t>
  </si>
  <si>
    <t>-57:55:32.00</t>
  </si>
  <si>
    <t>-58:54:05.00</t>
  </si>
  <si>
    <t>-68:45:44.00</t>
  </si>
  <si>
    <t>+47:01:39.00</t>
  </si>
  <si>
    <t>-72:54:38.00</t>
  </si>
  <si>
    <t>+47:55:55.00</t>
  </si>
  <si>
    <t>+24:04:47.00</t>
  </si>
  <si>
    <t>-08:13:38.00</t>
  </si>
  <si>
    <t>-08:14:14.00</t>
  </si>
  <si>
    <t>+08:27:41.00</t>
  </si>
  <si>
    <t>G9+II</t>
  </si>
  <si>
    <t>+00:16:25.00</t>
  </si>
  <si>
    <t>-26:17:58.00</t>
  </si>
  <si>
    <t>+07:08:25.00</t>
  </si>
  <si>
    <t>-06:44:03.00</t>
  </si>
  <si>
    <t>+47:48:27.00</t>
  </si>
  <si>
    <t>+24:19:10.00</t>
  </si>
  <si>
    <t>+06:24:24.00</t>
  </si>
  <si>
    <t>-66:56:58.00</t>
  </si>
  <si>
    <t>-27:10:12.00</t>
  </si>
  <si>
    <t>+36:59:46.00</t>
  </si>
  <si>
    <t>+30:11:43.00</t>
  </si>
  <si>
    <t>B6V+A</t>
  </si>
  <si>
    <t>+57:31:25.00</t>
  </si>
  <si>
    <t>+16:38:05.00</t>
  </si>
  <si>
    <t>+11:25:26.00</t>
  </si>
  <si>
    <t>+59:42:32.00</t>
  </si>
  <si>
    <t>-66:56:39.00</t>
  </si>
  <si>
    <t>+38:29:12.00</t>
  </si>
  <si>
    <t>-15:29:29.00</t>
  </si>
  <si>
    <t>+35:05:00.00</t>
  </si>
  <si>
    <t>+20:59:53.00</t>
  </si>
  <si>
    <t>-30:32:17.00</t>
  </si>
  <si>
    <t>-26:11:44.00</t>
  </si>
  <si>
    <t>+52:26:20.00</t>
  </si>
  <si>
    <t>+36:15:03.00</t>
  </si>
  <si>
    <t>-49:21:04.00</t>
  </si>
  <si>
    <t>+16:47:21.00</t>
  </si>
  <si>
    <t>-35:16:35.00</t>
  </si>
  <si>
    <t>-34:41:52.00</t>
  </si>
  <si>
    <t>A4/5I</t>
  </si>
  <si>
    <t>-59:22:34.00</t>
  </si>
  <si>
    <t>+58:15:01.00</t>
  </si>
  <si>
    <t>-43:02:36.00</t>
  </si>
  <si>
    <t>M0II-</t>
  </si>
  <si>
    <t>+40:22:05.00</t>
  </si>
  <si>
    <t>-37:42:08.00</t>
  </si>
  <si>
    <t>-45:06:47.00</t>
  </si>
  <si>
    <t>-33:42:14.00</t>
  </si>
  <si>
    <t>+50:54:09.00</t>
  </si>
  <si>
    <t>+58:50:46.00</t>
  </si>
  <si>
    <t>K5II-</t>
  </si>
  <si>
    <t>+56:41:13.00</t>
  </si>
  <si>
    <t>+19:29:32.00</t>
  </si>
  <si>
    <t>+01:22:40.00</t>
  </si>
  <si>
    <t>-09:57:30.00</t>
  </si>
  <si>
    <t>+42:15:39.00</t>
  </si>
  <si>
    <t>-40:48:51.00</t>
  </si>
  <si>
    <t>+30:59:01.00</t>
  </si>
  <si>
    <t>+23:06:05.00</t>
  </si>
  <si>
    <t>+38:06:20.00</t>
  </si>
  <si>
    <t>-22:44:14.00</t>
  </si>
  <si>
    <t>-67:19:15.00</t>
  </si>
  <si>
    <t>+17:31:00.00</t>
  </si>
  <si>
    <t>+45:46:20.00</t>
  </si>
  <si>
    <t>+37:02:34.00</t>
  </si>
  <si>
    <t>+08:33:29.00</t>
  </si>
  <si>
    <t>-13:38:13.00</t>
  </si>
  <si>
    <t>-27:42:35.00</t>
  </si>
  <si>
    <t>+52:03:21.00</t>
  </si>
  <si>
    <t>-37:56:27.00</t>
  </si>
  <si>
    <t>+27:45:13.00</t>
  </si>
  <si>
    <t>+63:32:03.00</t>
  </si>
  <si>
    <t>+37:05:56.00</t>
  </si>
  <si>
    <t>+24:48:01.00</t>
  </si>
  <si>
    <t>+24:56:17.00</t>
  </si>
  <si>
    <t>-22:35:44.00</t>
  </si>
  <si>
    <t>-32:03:23.00</t>
  </si>
  <si>
    <t>+50:06:17.00</t>
  </si>
  <si>
    <t>-07:28:11.00</t>
  </si>
  <si>
    <t>+18:30:02.00</t>
  </si>
  <si>
    <t>-66:21:17.00</t>
  </si>
  <si>
    <t>+16:01:53.00</t>
  </si>
  <si>
    <t>-66:10:55.00</t>
  </si>
  <si>
    <t>+70:22:01.00</t>
  </si>
  <si>
    <t>-00:42:34.00</t>
  </si>
  <si>
    <t>-33:00:00.00</t>
  </si>
  <si>
    <t>+07:16:41.00</t>
  </si>
  <si>
    <t>+29:53:48.00</t>
  </si>
  <si>
    <t>G6IV+</t>
  </si>
  <si>
    <t>-11:35:58.00</t>
  </si>
  <si>
    <t>+17:04:12.00</t>
  </si>
  <si>
    <t>-52:52:51.00</t>
  </si>
  <si>
    <t>M1IIa</t>
  </si>
  <si>
    <t>-55:00:59.00</t>
  </si>
  <si>
    <t>-12:39:55.00</t>
  </si>
  <si>
    <t>+64:49:16.00</t>
  </si>
  <si>
    <t>+23:12:37.00</t>
  </si>
  <si>
    <t>+32:13:07.00</t>
  </si>
  <si>
    <t>+19:59:28.00</t>
  </si>
  <si>
    <t>+15:30:01.00</t>
  </si>
  <si>
    <t>-04:04:42.00</t>
  </si>
  <si>
    <t>+64:38:04.00</t>
  </si>
  <si>
    <t>+38:28:42.00</t>
  </si>
  <si>
    <t>+48:13:47.00</t>
  </si>
  <si>
    <t>+67:52:25.00</t>
  </si>
  <si>
    <t>+76:28:53.00</t>
  </si>
  <si>
    <t>+51:50:22.00</t>
  </si>
  <si>
    <t>+23:36:52.00</t>
  </si>
  <si>
    <t>+35:58:21.00</t>
  </si>
  <si>
    <t>-00:40:42.00</t>
  </si>
  <si>
    <t>-57:31:26.00</t>
  </si>
  <si>
    <t>B7V+A</t>
  </si>
  <si>
    <t>+56:20:29.00</t>
  </si>
  <si>
    <t>+09:23:59.00</t>
  </si>
  <si>
    <t>-10:03:46.00</t>
  </si>
  <si>
    <t>+63:53:26.00</t>
  </si>
  <si>
    <t>A2II-</t>
  </si>
  <si>
    <t>+16:39:51.00</t>
  </si>
  <si>
    <t>+53:09:57.00</t>
  </si>
  <si>
    <t>-83:18:38.00</t>
  </si>
  <si>
    <t>+34:25:23.00</t>
  </si>
  <si>
    <t>+10:43:33.00</t>
  </si>
  <si>
    <t>+61:59:44.00</t>
  </si>
  <si>
    <t>+50:13:45.00</t>
  </si>
  <si>
    <t>-36:06:04.00</t>
  </si>
  <si>
    <t>+68:01:38.00</t>
  </si>
  <si>
    <t>+20:54:55.00</t>
  </si>
  <si>
    <t>-42:46:50.00</t>
  </si>
  <si>
    <t>-63:24:57.00</t>
  </si>
  <si>
    <t>+36:50:23.00</t>
  </si>
  <si>
    <t>-08:50:32.00</t>
  </si>
  <si>
    <t>-00:49:17.00</t>
  </si>
  <si>
    <t>+26:54:15.00</t>
  </si>
  <si>
    <t>-12:23:33.00</t>
  </si>
  <si>
    <t>+21:08:05.00</t>
  </si>
  <si>
    <t>-52:26:44.00</t>
  </si>
  <si>
    <t>-12:37:03.00</t>
  </si>
  <si>
    <t>+21:52:32.00</t>
  </si>
  <si>
    <t>+00:52:03.00</t>
  </si>
  <si>
    <t>+26:48:32.00</t>
  </si>
  <si>
    <t>+26:28:44.00</t>
  </si>
  <si>
    <t>-01:00:34.00</t>
  </si>
  <si>
    <t>+47:44:13.00</t>
  </si>
  <si>
    <t>-27:01:58.00</t>
  </si>
  <si>
    <t>+24:14:20.00</t>
  </si>
  <si>
    <t>+15:11:51.00</t>
  </si>
  <si>
    <t>-30:00:19.00</t>
  </si>
  <si>
    <t>+51:27:49.00</t>
  </si>
  <si>
    <t>+62:04:43.00</t>
  </si>
  <si>
    <t>-36:27:16.00</t>
  </si>
  <si>
    <t>-35:11:52.00</t>
  </si>
  <si>
    <t>+46:48:57.00</t>
  </si>
  <si>
    <t>+28:41:41.00</t>
  </si>
  <si>
    <t>-63:13:52.00</t>
  </si>
  <si>
    <t>+43:22:45.00</t>
  </si>
  <si>
    <t>+36:36:19.00</t>
  </si>
  <si>
    <t>+46:44:29.00</t>
  </si>
  <si>
    <t>K2II+</t>
  </si>
  <si>
    <t>+36:48:23.00</t>
  </si>
  <si>
    <t>+42:06:13.00</t>
  </si>
  <si>
    <t>-12:20:13.00</t>
  </si>
  <si>
    <t>+25:35:31.00</t>
  </si>
  <si>
    <t>+56:34:04.00</t>
  </si>
  <si>
    <t>+23:30:31.00</t>
  </si>
  <si>
    <t>G3Ib-</t>
  </si>
  <si>
    <t>+60:38:26.00</t>
  </si>
  <si>
    <t>+33:43:46.00</t>
  </si>
  <si>
    <t>+27:48:51.00</t>
  </si>
  <si>
    <t>-47:42:39.00</t>
  </si>
  <si>
    <t>+21:35:55.00</t>
  </si>
  <si>
    <t>-12:30:30.00</t>
  </si>
  <si>
    <t>-21:48:36.00</t>
  </si>
  <si>
    <t>-47:34:49.00</t>
  </si>
  <si>
    <t>+77:42:41.00</t>
  </si>
  <si>
    <t>+47:42:52.00</t>
  </si>
  <si>
    <t>K3Ib+</t>
  </si>
  <si>
    <t>+38:53:52.00</t>
  </si>
  <si>
    <t>+24:40:16.00</t>
  </si>
  <si>
    <t>-12:32:41.00</t>
  </si>
  <si>
    <t>+50:13:58.00</t>
  </si>
  <si>
    <t>+45:34:46.00</t>
  </si>
  <si>
    <t>+37:03:23.00</t>
  </si>
  <si>
    <t>-55:03:03.00</t>
  </si>
  <si>
    <t>+40:21:54.00</t>
  </si>
  <si>
    <t>+29:08:53.00</t>
  </si>
  <si>
    <t>-19:07:07.00</t>
  </si>
  <si>
    <t>+42:43:19.00</t>
  </si>
  <si>
    <t>+38:01:59.00</t>
  </si>
  <si>
    <t>-29:11:50.00</t>
  </si>
  <si>
    <t>-35:40:25.00</t>
  </si>
  <si>
    <t>-49:59:58.00</t>
  </si>
  <si>
    <t>+40:43:56.00</t>
  </si>
  <si>
    <t>-01:04:43.00</t>
  </si>
  <si>
    <t>+37:00:00.00</t>
  </si>
  <si>
    <t>+34:58:58.00</t>
  </si>
  <si>
    <t>+13:13:01.00</t>
  </si>
  <si>
    <t>-06:21:42.00</t>
  </si>
  <si>
    <t>-12:45:33.00</t>
  </si>
  <si>
    <t>+13:32:53.00</t>
  </si>
  <si>
    <t>A5-F2</t>
  </si>
  <si>
    <t>-14:47:06.00</t>
  </si>
  <si>
    <t>-14:46:53.00</t>
  </si>
  <si>
    <t>F8V+A</t>
  </si>
  <si>
    <t>+46:19:22.00</t>
  </si>
  <si>
    <t>+14:34:09.00</t>
  </si>
  <si>
    <t>-42:02:59.00</t>
  </si>
  <si>
    <t>+17:47:35.00</t>
  </si>
  <si>
    <t>+55:23:50.00</t>
  </si>
  <si>
    <t>+37:07:57.00</t>
  </si>
  <si>
    <t>+66:51:14.00</t>
  </si>
  <si>
    <t>+39:24:12.00</t>
  </si>
  <si>
    <t>-80:57:54.00</t>
  </si>
  <si>
    <t>+46:50:15.00</t>
  </si>
  <si>
    <t>-42:25:22.00</t>
  </si>
  <si>
    <t>-09:39:17.00</t>
  </si>
  <si>
    <t>-56:44:06.00</t>
  </si>
  <si>
    <t>+53:35:46.00</t>
  </si>
  <si>
    <t>+62:15:27.00</t>
  </si>
  <si>
    <t>+14:33:05.00</t>
  </si>
  <si>
    <t>+05:20:35.00</t>
  </si>
  <si>
    <t>+41:07:53.00</t>
  </si>
  <si>
    <t>+40:15:24.00</t>
  </si>
  <si>
    <t>+31:15:54.00</t>
  </si>
  <si>
    <t>+45:47:42.00</t>
  </si>
  <si>
    <t>-40:47:47.00</t>
  </si>
  <si>
    <t>+41:01:34.00</t>
  </si>
  <si>
    <t>-28:39:48.00</t>
  </si>
  <si>
    <t>G8II/</t>
  </si>
  <si>
    <t>+42:59:00.00</t>
  </si>
  <si>
    <t>+01:04:07.00</t>
  </si>
  <si>
    <t>+68:52:49.00</t>
  </si>
  <si>
    <t>+63:58:49.00</t>
  </si>
  <si>
    <t>+32:11:24.00</t>
  </si>
  <si>
    <t>+37:28:35.00</t>
  </si>
  <si>
    <t>-37:24:11.00</t>
  </si>
  <si>
    <t>K2IV-</t>
  </si>
  <si>
    <t>-02:48:01.00</t>
  </si>
  <si>
    <t>+10:03:23.00</t>
  </si>
  <si>
    <t>+21:24:35.00</t>
  </si>
  <si>
    <t>-81:17:20.00</t>
  </si>
  <si>
    <t>+19:51:54.00</t>
  </si>
  <si>
    <t>-18:12:42.00</t>
  </si>
  <si>
    <t>+53:33:07.00</t>
  </si>
  <si>
    <t>+17:18:56.00</t>
  </si>
  <si>
    <t>-35:35:45.00</t>
  </si>
  <si>
    <t>+59:36:00.00</t>
  </si>
  <si>
    <t>-15:44:30.00</t>
  </si>
  <si>
    <t>+08:26:15.00</t>
  </si>
  <si>
    <t>-03:21:28.00</t>
  </si>
  <si>
    <t>-17:48:49.00</t>
  </si>
  <si>
    <t>+34:19:44.00</t>
  </si>
  <si>
    <t>+02:56:13.00</t>
  </si>
  <si>
    <t>-22:23:30.00</t>
  </si>
  <si>
    <t>+38:26:25.00</t>
  </si>
  <si>
    <t>+56:38:20.00</t>
  </si>
  <si>
    <t>+49:23:00.00</t>
  </si>
  <si>
    <t>-18:35:12.00</t>
  </si>
  <si>
    <t>-18:35:00.00</t>
  </si>
  <si>
    <t>-02:53:08.00</t>
  </si>
  <si>
    <t>-29:06:45.00</t>
  </si>
  <si>
    <t>+20:05:16.00</t>
  </si>
  <si>
    <t>+30:22:07.00</t>
  </si>
  <si>
    <t>+36:27:17.00</t>
  </si>
  <si>
    <t>+10:53:45.00</t>
  </si>
  <si>
    <t>A1eSh</t>
  </si>
  <si>
    <t>-15:03:23.00</t>
  </si>
  <si>
    <t>gG5+F</t>
  </si>
  <si>
    <t>-69:36:40.00</t>
  </si>
  <si>
    <t>+20:36:21.00</t>
  </si>
  <si>
    <t>+11:15:38.00</t>
  </si>
  <si>
    <t>+45:55:43.00</t>
  </si>
  <si>
    <t>-24:56:38.00</t>
  </si>
  <si>
    <t>+56:04:05.00</t>
  </si>
  <si>
    <t>+48:57:06.00</t>
  </si>
  <si>
    <t>-09:51:12.00</t>
  </si>
  <si>
    <t>-44:30:58.00</t>
  </si>
  <si>
    <t>+36:56:09.00</t>
  </si>
  <si>
    <t>-60:34:54.00</t>
  </si>
  <si>
    <t>+25:48:16.00</t>
  </si>
  <si>
    <t>+62:59:39.00</t>
  </si>
  <si>
    <t>+49:13:13.00</t>
  </si>
  <si>
    <t>+11:18:12.00</t>
  </si>
  <si>
    <t>-38:05:23.00</t>
  </si>
  <si>
    <t>+52:18:35.00</t>
  </si>
  <si>
    <t>-13:43:16.00</t>
  </si>
  <si>
    <t>-30:28:25.00</t>
  </si>
  <si>
    <t>+10:03:35.00</t>
  </si>
  <si>
    <t>+13:01:38.00</t>
  </si>
  <si>
    <t>-61:31:48.00</t>
  </si>
  <si>
    <t>F5Del</t>
  </si>
  <si>
    <t>+56:46:48.00</t>
  </si>
  <si>
    <t>+43:11:30.00</t>
  </si>
  <si>
    <t>+20:59:07.00</t>
  </si>
  <si>
    <t>-76:10:50.00</t>
  </si>
  <si>
    <t>-75:21:02.00</t>
  </si>
  <si>
    <t>-16:31:33.00</t>
  </si>
  <si>
    <t>+35:15:03.00</t>
  </si>
  <si>
    <t>K2Ib+</t>
  </si>
  <si>
    <t>+41:46:20.00</t>
  </si>
  <si>
    <t>+72:31:54.00</t>
  </si>
  <si>
    <t>-47:17:29.00</t>
  </si>
  <si>
    <t>+46:41:38.00</t>
  </si>
  <si>
    <t>+14:40:27.00</t>
  </si>
  <si>
    <t>-62:54:28.00</t>
  </si>
  <si>
    <t>-02:33:00.00</t>
  </si>
  <si>
    <t>+25:52:57.00</t>
  </si>
  <si>
    <t>-60:32:56.00</t>
  </si>
  <si>
    <t>+51:51:15.00</t>
  </si>
  <si>
    <t>-25:06:32.00</t>
  </si>
  <si>
    <t>+00:05:49.00</t>
  </si>
  <si>
    <t>+74:57:17.00</t>
  </si>
  <si>
    <t>+26:27:43.00</t>
  </si>
  <si>
    <t>-66:45:39.00</t>
  </si>
  <si>
    <t>+14:35:43.00</t>
  </si>
  <si>
    <t>+11:22:40.00</t>
  </si>
  <si>
    <t>-01:06:19.00</t>
  </si>
  <si>
    <t>+31:34:21.00</t>
  </si>
  <si>
    <t>+18:16:09.00</t>
  </si>
  <si>
    <t>+31:31:19.00</t>
  </si>
  <si>
    <t>+38:19:43.00</t>
  </si>
  <si>
    <t>-14:57:17.00</t>
  </si>
  <si>
    <t>-02:24:46.00</t>
  </si>
  <si>
    <t>+21:12:04.00</t>
  </si>
  <si>
    <t>+13:18:54.00</t>
  </si>
  <si>
    <t>-33:25:55.00</t>
  </si>
  <si>
    <t>+24:06:58.00</t>
  </si>
  <si>
    <t>+23:40:50.00</t>
  </si>
  <si>
    <t>+10:05:10.00</t>
  </si>
  <si>
    <t>+00:29:11.00</t>
  </si>
  <si>
    <t>-23:46:26.00</t>
  </si>
  <si>
    <t>+15:50:17.00</t>
  </si>
  <si>
    <t>-18:08:19.00</t>
  </si>
  <si>
    <t>+81:25:22.00</t>
  </si>
  <si>
    <t>-26:38:42.00</t>
  </si>
  <si>
    <t>+21:49:02.00</t>
  </si>
  <si>
    <t>+30:20:04.00</t>
  </si>
  <si>
    <t>-16:07:27.00</t>
  </si>
  <si>
    <t>+15:54:43.00</t>
  </si>
  <si>
    <t>+11:14:59.00</t>
  </si>
  <si>
    <t>+81:05:29.00</t>
  </si>
  <si>
    <t>-31:35:54.00</t>
  </si>
  <si>
    <t>-26:00:00.00</t>
  </si>
  <si>
    <t>+40:34:46.00</t>
  </si>
  <si>
    <t>+45:40:01.00</t>
  </si>
  <si>
    <t>-66:12:11.00</t>
  </si>
  <si>
    <t>+19:56:07.00</t>
  </si>
  <si>
    <t>-39:33:31.00</t>
  </si>
  <si>
    <t>+56:00:18.00</t>
  </si>
  <si>
    <t>+29:48:19.00</t>
  </si>
  <si>
    <t>+14:34:59.00</t>
  </si>
  <si>
    <t>+43:27:31.00</t>
  </si>
  <si>
    <t>-51:55:16.00</t>
  </si>
  <si>
    <t>+32:18:26.00</t>
  </si>
  <si>
    <t>+39:04:56.00</t>
  </si>
  <si>
    <t>+17:31:17.00</t>
  </si>
  <si>
    <t>+45:16:49.00</t>
  </si>
  <si>
    <t>+60:30:19.00</t>
  </si>
  <si>
    <t>+41:43:01.00</t>
  </si>
  <si>
    <t>+35:27:22.00</t>
  </si>
  <si>
    <t>+15:04:28.00</t>
  </si>
  <si>
    <t>+50:20:24.00</t>
  </si>
  <si>
    <t>+83:37:32.00</t>
  </si>
  <si>
    <t>-27:14:50.00</t>
  </si>
  <si>
    <t>+35:35:16.00</t>
  </si>
  <si>
    <t>-39:11:57.00</t>
  </si>
  <si>
    <t>-68:46:35.00</t>
  </si>
  <si>
    <t>-36:07:13.00</t>
  </si>
  <si>
    <t>-25:16:15.00</t>
  </si>
  <si>
    <t>-21:30:51.00</t>
  </si>
  <si>
    <t>+60:36:05.00</t>
  </si>
  <si>
    <t>+25:16:14.00</t>
  </si>
  <si>
    <t>+57:06:51.00</t>
  </si>
  <si>
    <t>+18:05:25.00</t>
  </si>
  <si>
    <t>M5II-</t>
  </si>
  <si>
    <t>+30:43:11.00</t>
  </si>
  <si>
    <t>-43:59:19.00</t>
  </si>
  <si>
    <t>+56:29:17.00</t>
  </si>
  <si>
    <t>+66:39:27.00</t>
  </si>
  <si>
    <t>-02:29:12.00</t>
  </si>
  <si>
    <t>+16:07:28.00</t>
  </si>
  <si>
    <t>+16:07:27.00</t>
  </si>
  <si>
    <t>+33:58:13.00</t>
  </si>
  <si>
    <t>-09:29:45.00</t>
  </si>
  <si>
    <t>-05:01:40.00</t>
  </si>
  <si>
    <t>-46:13:37.00</t>
  </si>
  <si>
    <t>+06:00:30.00</t>
  </si>
  <si>
    <t>+03:18:24.00</t>
  </si>
  <si>
    <t>+57:34:47.00</t>
  </si>
  <si>
    <t>+34:22:27.00</t>
  </si>
  <si>
    <t>+61:50:20.00</t>
  </si>
  <si>
    <t>+46:31:54.00</t>
  </si>
  <si>
    <t>-62:25:45.00</t>
  </si>
  <si>
    <t>-25:46:53.00</t>
  </si>
  <si>
    <t>+52:59:43.00</t>
  </si>
  <si>
    <t>-18:02:09.00</t>
  </si>
  <si>
    <t>-33:46:47.00</t>
  </si>
  <si>
    <t>+45:34:47.00</t>
  </si>
  <si>
    <t>+69:45:07.00</t>
  </si>
  <si>
    <t>-51:36:30.00</t>
  </si>
  <si>
    <t>+47:49:55.00</t>
  </si>
  <si>
    <t>-32:03:16.00</t>
  </si>
  <si>
    <t>-37:54:48.00</t>
  </si>
  <si>
    <t>+52:24:26.00</t>
  </si>
  <si>
    <t>+12:32:43.00</t>
  </si>
  <si>
    <t>+07:51:51.00</t>
  </si>
  <si>
    <t>+05:32:41.00</t>
  </si>
  <si>
    <t>-12:32:42.00</t>
  </si>
  <si>
    <t>+46:06:51.00</t>
  </si>
  <si>
    <t>+51:54:38.00</t>
  </si>
  <si>
    <t>-33:10:38.00</t>
  </si>
  <si>
    <t>-26:55:09.00</t>
  </si>
  <si>
    <t>+18:03:05.00</t>
  </si>
  <si>
    <t>-05:37:35.00</t>
  </si>
  <si>
    <t>+46:39:40.00</t>
  </si>
  <si>
    <t>+44:03:34.00</t>
  </si>
  <si>
    <t>A4mDe</t>
  </si>
  <si>
    <t>-05:30:25.00</t>
  </si>
  <si>
    <t>-58:27:15.00</t>
  </si>
  <si>
    <t>-39:48:36.00</t>
  </si>
  <si>
    <t>+28:15:02.00</t>
  </si>
  <si>
    <t>-23:46:59.00</t>
  </si>
  <si>
    <t>-08:59:00.00</t>
  </si>
  <si>
    <t>-30:43:07.00</t>
  </si>
  <si>
    <t>-50:43:40.00</t>
  </si>
  <si>
    <t>+64:02:32.00</t>
  </si>
  <si>
    <t>-11:34:25.00</t>
  </si>
  <si>
    <t>+27:05:49.00</t>
  </si>
  <si>
    <t>+32:50:57.00</t>
  </si>
  <si>
    <t>-27:55:32.00</t>
  </si>
  <si>
    <t>-06:53:23.00</t>
  </si>
  <si>
    <t>+29:38:58.00</t>
  </si>
  <si>
    <t>-17:55:23.00</t>
  </si>
  <si>
    <t>+44:23:14.00</t>
  </si>
  <si>
    <t>+82:31:52.00</t>
  </si>
  <si>
    <t>+45:10:55.00</t>
  </si>
  <si>
    <t>+42:24:37.00</t>
  </si>
  <si>
    <t>+33:26:16.00</t>
  </si>
  <si>
    <t>-01:22:24.00</t>
  </si>
  <si>
    <t>+28:31:19.00</t>
  </si>
  <si>
    <t>+28:03:27.00</t>
  </si>
  <si>
    <t>+40:42:11.00</t>
  </si>
  <si>
    <t>+04:31:58.00</t>
  </si>
  <si>
    <t>+13:43:17.00</t>
  </si>
  <si>
    <t>+12:34:07.00</t>
  </si>
  <si>
    <t>-26:17:47.00</t>
  </si>
  <si>
    <t>-03:33:41.00</t>
  </si>
  <si>
    <t>-09:41:51.00</t>
  </si>
  <si>
    <t>+80:33:08.00</t>
  </si>
  <si>
    <t>+00:27:49.00</t>
  </si>
  <si>
    <t>-16:01:54.00</t>
  </si>
  <si>
    <t>-68:12:35.00</t>
  </si>
  <si>
    <t>+47:25:04.00</t>
  </si>
  <si>
    <t>-77:01:26.00</t>
  </si>
  <si>
    <t>+51:04:30.00</t>
  </si>
  <si>
    <t>+44:55:30.00</t>
  </si>
  <si>
    <t>O6V((</t>
  </si>
  <si>
    <t>-14:28:58.00</t>
  </si>
  <si>
    <t>+50:43:43.00</t>
  </si>
  <si>
    <t>+49:11:45.00</t>
  </si>
  <si>
    <t>-51:15:55.00</t>
  </si>
  <si>
    <t>+41:10:02.00</t>
  </si>
  <si>
    <t>+56:53:15.00</t>
  </si>
  <si>
    <t>+10:50:21.00</t>
  </si>
  <si>
    <t>-36:07:47.00</t>
  </si>
  <si>
    <t>+22:19:33.00</t>
  </si>
  <si>
    <t>-19:02:07.00</t>
  </si>
  <si>
    <t>+04:17:37.00</t>
  </si>
  <si>
    <t>+44:28:18.00</t>
  </si>
  <si>
    <t>+41:56:25.00</t>
  </si>
  <si>
    <t>+16:49:27.00</t>
  </si>
  <si>
    <t>+07:30:59.00</t>
  </si>
  <si>
    <t>-32:15:28.00</t>
  </si>
  <si>
    <t>+50:27:44.00</t>
  </si>
  <si>
    <t>-04:43:49.00</t>
  </si>
  <si>
    <t>-43:00:07.00</t>
  </si>
  <si>
    <t>G3IV+</t>
  </si>
  <si>
    <t>+75:55:32.00</t>
  </si>
  <si>
    <t>+19:19:46.00</t>
  </si>
  <si>
    <t>-26:52:52.00</t>
  </si>
  <si>
    <t>A7V:m</t>
  </si>
  <si>
    <t>-38:31:50.00</t>
  </si>
  <si>
    <t>+47:31:16.00</t>
  </si>
  <si>
    <t>-38:37:54.00</t>
  </si>
  <si>
    <t>+59:26:19.00</t>
  </si>
  <si>
    <t>-27:43:55.00</t>
  </si>
  <si>
    <t>+36:01:34.00</t>
  </si>
  <si>
    <t>-76:12:45.00</t>
  </si>
  <si>
    <t>+46:09:21.00</t>
  </si>
  <si>
    <t>-00:55:29.00</t>
  </si>
  <si>
    <t>-54:43:38.00</t>
  </si>
  <si>
    <t>+01:31:55.00</t>
  </si>
  <si>
    <t>+14:43:48.00</t>
  </si>
  <si>
    <t>-05:49:24.00</t>
  </si>
  <si>
    <t>-05:49:23.00</t>
  </si>
  <si>
    <t>-19:51:18.00</t>
  </si>
  <si>
    <t>-73:10:23.00</t>
  </si>
  <si>
    <t>+44:47:28.00</t>
  </si>
  <si>
    <t>S4/1I</t>
  </si>
  <si>
    <t>+38:39:27.00</t>
  </si>
  <si>
    <t>+45:50:56.00</t>
  </si>
  <si>
    <t>+56:40:11.00</t>
  </si>
  <si>
    <t>+05:30:10.00</t>
  </si>
  <si>
    <t>+02:56:31.00</t>
  </si>
  <si>
    <t>+02:16:11.00</t>
  </si>
  <si>
    <t>-41:23:10.00</t>
  </si>
  <si>
    <t>-30:07:30.00</t>
  </si>
  <si>
    <t>K0/1I</t>
  </si>
  <si>
    <t>+41:37:41.00</t>
  </si>
  <si>
    <t>+50:21:07.00</t>
  </si>
  <si>
    <t>-63:55:44.00</t>
  </si>
  <si>
    <t>+46:51:43.00</t>
  </si>
  <si>
    <t>-17:13:58.00</t>
  </si>
  <si>
    <t>-32:20:30.00</t>
  </si>
  <si>
    <t>+53:17:10.00</t>
  </si>
  <si>
    <t>+43:55:40.00</t>
  </si>
  <si>
    <t>-25:00:21.00</t>
  </si>
  <si>
    <t>-72:32:39.00</t>
  </si>
  <si>
    <t>+26:55:28.00</t>
  </si>
  <si>
    <t>-17:27:19.00</t>
  </si>
  <si>
    <t>+31:11:05.00</t>
  </si>
  <si>
    <t>F7.5I</t>
  </si>
  <si>
    <t>+38:44:45.00</t>
  </si>
  <si>
    <t>+38:44:36.00</t>
  </si>
  <si>
    <t>-21:11:37.00</t>
  </si>
  <si>
    <t>+15:39:31.00</t>
  </si>
  <si>
    <t>+47:38:54.00</t>
  </si>
  <si>
    <t>K4Ib-</t>
  </si>
  <si>
    <t>+06:59:22.00</t>
  </si>
  <si>
    <t>-20:33:23.00</t>
  </si>
  <si>
    <t>-70:07:35.00</t>
  </si>
  <si>
    <t>-11:22:18.00</t>
  </si>
  <si>
    <t>+30:12:21.00</t>
  </si>
  <si>
    <t>+02:56:36.00</t>
  </si>
  <si>
    <t>-09:21:14.00</t>
  </si>
  <si>
    <t>+10:07:54.00</t>
  </si>
  <si>
    <t>+10:02:56.00</t>
  </si>
  <si>
    <t>+71:25:55.00</t>
  </si>
  <si>
    <t>-40:16:10.00</t>
  </si>
  <si>
    <t>+22:27:17.00</t>
  </si>
  <si>
    <t>-14:28:20.00</t>
  </si>
  <si>
    <t>+45:30:09.00</t>
  </si>
  <si>
    <t>B4IVp</t>
  </si>
  <si>
    <t>-39:25:31.00</t>
  </si>
  <si>
    <t>F5IV+</t>
  </si>
  <si>
    <t>+36:17:57.00</t>
  </si>
  <si>
    <t>+53:33:48.00</t>
  </si>
  <si>
    <t>+47:41:31.00</t>
  </si>
  <si>
    <t>-36:25:26.00</t>
  </si>
  <si>
    <t>+63:17:44.00</t>
  </si>
  <si>
    <t>-27:37:10.00</t>
  </si>
  <si>
    <t>-75:20:48.00</t>
  </si>
  <si>
    <t>+78:07:35.00</t>
  </si>
  <si>
    <t>+68:29:25.00</t>
  </si>
  <si>
    <t>-53:15:47.00</t>
  </si>
  <si>
    <t>+30:13:37.00</t>
  </si>
  <si>
    <t>+15:58:57.00</t>
  </si>
  <si>
    <t>-40:30:23.00</t>
  </si>
  <si>
    <t>-10:36:19.00</t>
  </si>
  <si>
    <t>+59:59:11.00</t>
  </si>
  <si>
    <t>+36:38:01.00</t>
  </si>
  <si>
    <t>+00:05:32.00</t>
  </si>
  <si>
    <t>-17:20:42.00</t>
  </si>
  <si>
    <t>+10:00:25.00</t>
  </si>
  <si>
    <t>F5V+G</t>
  </si>
  <si>
    <t>-36:12:39.00</t>
  </si>
  <si>
    <t>-64:40:54.00</t>
  </si>
  <si>
    <t>+29:54:04.00</t>
  </si>
  <si>
    <t>-20:39:06.00</t>
  </si>
  <si>
    <t>-15:10:17.00</t>
  </si>
  <si>
    <t>-84:48:36.00</t>
  </si>
  <si>
    <t>+38:02:44.00</t>
  </si>
  <si>
    <t>+05:14:52.00</t>
  </si>
  <si>
    <t>-01:36:28.00</t>
  </si>
  <si>
    <t>+64:24:14.00</t>
  </si>
  <si>
    <t>G2IV+</t>
  </si>
  <si>
    <t>-13:16:44.00</t>
  </si>
  <si>
    <t>+47:58:25.00</t>
  </si>
  <si>
    <t>-17:59:07.00</t>
  </si>
  <si>
    <t>+42:15:05.00</t>
  </si>
  <si>
    <t>-17:27:44.00</t>
  </si>
  <si>
    <t>-53:26:59.00</t>
  </si>
  <si>
    <t>-04:31:10.00</t>
  </si>
  <si>
    <t>-28:45:56.00</t>
  </si>
  <si>
    <t>+42:41:00.00</t>
  </si>
  <si>
    <t>-45:01:20.00</t>
  </si>
  <si>
    <t>+34:53:49.00</t>
  </si>
  <si>
    <t>+53:59:51.00</t>
  </si>
  <si>
    <t>-26:21:11.00</t>
  </si>
  <si>
    <t>+11:12:12.00</t>
  </si>
  <si>
    <t>+55:47:53.00</t>
  </si>
  <si>
    <t>-40:48:35.00</t>
  </si>
  <si>
    <t>-49:56:16.00</t>
  </si>
  <si>
    <t>+58:36:42.00</t>
  </si>
  <si>
    <t>+43:56:45.00</t>
  </si>
  <si>
    <t>+41:02:27.00</t>
  </si>
  <si>
    <t>-69:44:03.00</t>
  </si>
  <si>
    <t>+38:14:15.00</t>
  </si>
  <si>
    <t>+22:01:35.00</t>
  </si>
  <si>
    <t>-71:47:58.00</t>
  </si>
  <si>
    <t>-04:33:36.00</t>
  </si>
  <si>
    <t>+49:30:37.00</t>
  </si>
  <si>
    <t>+62:35:08.00</t>
  </si>
  <si>
    <t>+07:21:16.00</t>
  </si>
  <si>
    <t>+58:37:25.00</t>
  </si>
  <si>
    <t>M1Ibe</t>
  </si>
  <si>
    <t>+23:51:21.00</t>
  </si>
  <si>
    <t>+32:27:10.00</t>
  </si>
  <si>
    <t>-16:50:04.00</t>
  </si>
  <si>
    <t>+77:00:44.00</t>
  </si>
  <si>
    <t>+32:36:46.00</t>
  </si>
  <si>
    <t>+40:20:44.00</t>
  </si>
  <si>
    <t>+64:52:19.00</t>
  </si>
  <si>
    <t>-22:40:08.00</t>
  </si>
  <si>
    <t>+19:48:16.00</t>
  </si>
  <si>
    <t>+81:13:51.00</t>
  </si>
  <si>
    <t>-09:19:10.00</t>
  </si>
  <si>
    <t>-82:40:59.00</t>
  </si>
  <si>
    <t>-46:36:54.00</t>
  </si>
  <si>
    <t>A7mSr</t>
  </si>
  <si>
    <t>+06:48:40.00</t>
  </si>
  <si>
    <t>+60:45:25.00</t>
  </si>
  <si>
    <t>-41:00:24.00</t>
  </si>
  <si>
    <t>-65:21:58.00</t>
  </si>
  <si>
    <t>+30:18:35.00</t>
  </si>
  <si>
    <t>-20:51:07.00</t>
  </si>
  <si>
    <t>-22:44:49.00</t>
  </si>
  <si>
    <t>+49:23:20.00</t>
  </si>
  <si>
    <t>+38:38:03.00</t>
  </si>
  <si>
    <t>-12:52:41.00</t>
  </si>
  <si>
    <t>-54:39:38.00</t>
  </si>
  <si>
    <t>+37:24:24.00</t>
  </si>
  <si>
    <t>+24:16:27.00</t>
  </si>
  <si>
    <t>+10:10:27.00</t>
  </si>
  <si>
    <t>-03:23:54.00</t>
  </si>
  <si>
    <t>+37:21:05.00</t>
  </si>
  <si>
    <t>+25:18:44.00</t>
  </si>
  <si>
    <t>-09:44:55.00</t>
  </si>
  <si>
    <t>-69:30:19.00</t>
  </si>
  <si>
    <t>+24:31:44.00</t>
  </si>
  <si>
    <t>+26:10:28.00</t>
  </si>
  <si>
    <t>-03:33:24.00</t>
  </si>
  <si>
    <t>-37:49:46.00</t>
  </si>
  <si>
    <t>-80:02:21.00</t>
  </si>
  <si>
    <t>-42:32:52.00</t>
  </si>
  <si>
    <t>+00:32:04.00</t>
  </si>
  <si>
    <t>-22:24:41.00</t>
  </si>
  <si>
    <t>+01:06:12.00</t>
  </si>
  <si>
    <t>+49:19:24.00</t>
  </si>
  <si>
    <t>-21:11:46.00</t>
  </si>
  <si>
    <t>+46:42:52.00</t>
  </si>
  <si>
    <t>+36:40:03.00</t>
  </si>
  <si>
    <t>+19:22:32.00</t>
  </si>
  <si>
    <t>-53:42:21.00</t>
  </si>
  <si>
    <t>-11:34:06.00</t>
  </si>
  <si>
    <t>-21:48:26.00</t>
  </si>
  <si>
    <t>-31:14:19.00</t>
  </si>
  <si>
    <t>+37:07:00.00</t>
  </si>
  <si>
    <t>+48:50:06.00</t>
  </si>
  <si>
    <t>A6pCr</t>
  </si>
  <si>
    <t>+27:36:31.00</t>
  </si>
  <si>
    <t>+52:53:55.00</t>
  </si>
  <si>
    <t>+08:11:44.00</t>
  </si>
  <si>
    <t>+32:13:31.00</t>
  </si>
  <si>
    <t>+17:54:21.00</t>
  </si>
  <si>
    <t>-19:08:52.00</t>
  </si>
  <si>
    <t>+22:10:46.00</t>
  </si>
  <si>
    <t>+59:45:00.00</t>
  </si>
  <si>
    <t>+23:38:20.00</t>
  </si>
  <si>
    <t>M1+II</t>
  </si>
  <si>
    <t>+55:25:07.00</t>
  </si>
  <si>
    <t>+66:48:33.00</t>
  </si>
  <si>
    <t>+46:32:26.00</t>
  </si>
  <si>
    <t>-41:10:45.00</t>
  </si>
  <si>
    <t>-33:56:41.00</t>
  </si>
  <si>
    <t>+12:08:15.00</t>
  </si>
  <si>
    <t>-05:34:16.00</t>
  </si>
  <si>
    <t>-52:44:15.00</t>
  </si>
  <si>
    <t>-79:26:33.00</t>
  </si>
  <si>
    <t>-24:35:26.00</t>
  </si>
  <si>
    <t>-44:50:55.00</t>
  </si>
  <si>
    <t>+52:57:29.00</t>
  </si>
  <si>
    <t>+70:33:39.00</t>
  </si>
  <si>
    <t>+80:31:29.00</t>
  </si>
  <si>
    <t>+23:23:40.00</t>
  </si>
  <si>
    <t>-42:55:30.00</t>
  </si>
  <si>
    <t>+52:37:12.00</t>
  </si>
  <si>
    <t>G2Ib+</t>
  </si>
  <si>
    <t>+60:27:34.00</t>
  </si>
  <si>
    <t>-29:41:46.00</t>
  </si>
  <si>
    <t>-20:05:04.00</t>
  </si>
  <si>
    <t>+49:58:40.00</t>
  </si>
  <si>
    <t>-23:27:15.00</t>
  </si>
  <si>
    <t>+45:51:15.00</t>
  </si>
  <si>
    <t>-64:49:27.00</t>
  </si>
  <si>
    <t>+22:45:17.00</t>
  </si>
  <si>
    <t>-03:58:59.00</t>
  </si>
  <si>
    <t>+45:35:31.00</t>
  </si>
  <si>
    <t>-26:10:17.00</t>
  </si>
  <si>
    <t>A7/8I</t>
  </si>
  <si>
    <t>-77:23:24.00</t>
  </si>
  <si>
    <t>+38:32:03.00</t>
  </si>
  <si>
    <t>-33:02:53.00</t>
  </si>
  <si>
    <t>+28:11:50.00</t>
  </si>
  <si>
    <t>+24:27:08.00</t>
  </si>
  <si>
    <t>+51:41:54.00</t>
  </si>
  <si>
    <t>-19:27:58.00</t>
  </si>
  <si>
    <t>+30:03:20.00</t>
  </si>
  <si>
    <t>+45:22:29.00</t>
  </si>
  <si>
    <t>-00:23:25.00</t>
  </si>
  <si>
    <t>-07:51:15.00</t>
  </si>
  <si>
    <t>+06:37:06.00</t>
  </si>
  <si>
    <t>+40:24:49.00</t>
  </si>
  <si>
    <t>+19:19:07.00</t>
  </si>
  <si>
    <t>-33:40:45.00</t>
  </si>
  <si>
    <t>-52:21:33.00</t>
  </si>
  <si>
    <t>+05:46:18.00</t>
  </si>
  <si>
    <t>-55:44:15.00</t>
  </si>
  <si>
    <t>+44:41:48.00</t>
  </si>
  <si>
    <t>-10:34:37.00</t>
  </si>
  <si>
    <t>+25:29:56.00</t>
  </si>
  <si>
    <t>+54:02:32.00</t>
  </si>
  <si>
    <t>+20:15:55.00</t>
  </si>
  <si>
    <t>+02:14:37.00</t>
  </si>
  <si>
    <t>-16:39:44.00</t>
  </si>
  <si>
    <t>+62:04:55.00</t>
  </si>
  <si>
    <t>-82:43:09.00</t>
  </si>
  <si>
    <t>+57:29:21.00</t>
  </si>
  <si>
    <t>-25:06:07.00</t>
  </si>
  <si>
    <t>-14:02:51.00</t>
  </si>
  <si>
    <t>G1V+G</t>
  </si>
  <si>
    <t>+43:16:26.00</t>
  </si>
  <si>
    <t>-23:15:46.00</t>
  </si>
  <si>
    <t>-71:00:32.00</t>
  </si>
  <si>
    <t>+01:17:07.00</t>
  </si>
  <si>
    <t>-18:51:59.00</t>
  </si>
  <si>
    <t>+05:40:48.00</t>
  </si>
  <si>
    <t>+54:52:20.00</t>
  </si>
  <si>
    <t>+40:48:19.00</t>
  </si>
  <si>
    <t>+10:49:29.00</t>
  </si>
  <si>
    <t>-19:37:15.00</t>
  </si>
  <si>
    <t>-88:49:06.00</t>
  </si>
  <si>
    <t>-14:23:59.00</t>
  </si>
  <si>
    <t>+35:30:37.00</t>
  </si>
  <si>
    <t>+45:45:57.00</t>
  </si>
  <si>
    <t>-38:33:09.00</t>
  </si>
  <si>
    <t>+41:04:38.00</t>
  </si>
  <si>
    <t>+51:11:23.00</t>
  </si>
  <si>
    <t>-14:44:58.00</t>
  </si>
  <si>
    <t>-49:29:55.00</t>
  </si>
  <si>
    <t>+49:36:01.00</t>
  </si>
  <si>
    <t>-33:01:33.00</t>
  </si>
  <si>
    <t>+41:09:18.00</t>
  </si>
  <si>
    <t>+38:17:02.00</t>
  </si>
  <si>
    <t>+09:52:30.00</t>
  </si>
  <si>
    <t>+28:44:34.00</t>
  </si>
  <si>
    <t>+28:44:35.00</t>
  </si>
  <si>
    <t>-09:04:57.00</t>
  </si>
  <si>
    <t>+59:16:16.00</t>
  </si>
  <si>
    <t>+17:21:00.00</t>
  </si>
  <si>
    <t>+14:46:19.00</t>
  </si>
  <si>
    <t>+25:38:42.00</t>
  </si>
  <si>
    <t>+58:46:48.00</t>
  </si>
  <si>
    <t>+71:18:41.00</t>
  </si>
  <si>
    <t>-09:16:33.00</t>
  </si>
  <si>
    <t>-11:21:57.00</t>
  </si>
  <si>
    <t>+35:51:26.00</t>
  </si>
  <si>
    <t>+22:56:56.00</t>
  </si>
  <si>
    <t>K0IbH</t>
  </si>
  <si>
    <t>-16:07:38.00</t>
  </si>
  <si>
    <t>-47:18:13.00</t>
  </si>
  <si>
    <t>+72:19:13.00</t>
  </si>
  <si>
    <t>+25:33:48.00</t>
  </si>
  <si>
    <t>-30:53:54.00</t>
  </si>
  <si>
    <t>+62:27:38.00</t>
  </si>
  <si>
    <t>O9Ib-</t>
  </si>
  <si>
    <t>+02:41:10.00</t>
  </si>
  <si>
    <t>+43:03:39.00</t>
  </si>
  <si>
    <t>+17:11:39.00</t>
  </si>
  <si>
    <t>-64:42:45.00</t>
  </si>
  <si>
    <t>-69:37:46.00</t>
  </si>
  <si>
    <t>+61:07:15.00</t>
  </si>
  <si>
    <t>+49:18:34.00</t>
  </si>
  <si>
    <t>+36:34:50.00</t>
  </si>
  <si>
    <t>-12:43:23.00</t>
  </si>
  <si>
    <t>+38:38:55.00</t>
  </si>
  <si>
    <t>+60:41:34.00</t>
  </si>
  <si>
    <t>-16:50:41.00</t>
  </si>
  <si>
    <t>+20:27:45.00</t>
  </si>
  <si>
    <t>+70:09:03.00</t>
  </si>
  <si>
    <t>+30:10:27.00</t>
  </si>
  <si>
    <t>+17:17:08.00</t>
  </si>
  <si>
    <t>+41:08:56.00</t>
  </si>
  <si>
    <t>-18:37:23.00</t>
  </si>
  <si>
    <t>+61:16:22.00</t>
  </si>
  <si>
    <t>M1II-</t>
  </si>
  <si>
    <t>+19:49:36.00</t>
  </si>
  <si>
    <t>+39:32:12.00</t>
  </si>
  <si>
    <t>+21:16:23.00</t>
  </si>
  <si>
    <t>-13:33:06.00</t>
  </si>
  <si>
    <t>-61:53:11.00</t>
  </si>
  <si>
    <t>-37:21:54.00</t>
  </si>
  <si>
    <t>+28:47:36.00</t>
  </si>
  <si>
    <t>-10:18:42.00</t>
  </si>
  <si>
    <t>+25:55:30.00</t>
  </si>
  <si>
    <t>+55:47:49.00</t>
  </si>
  <si>
    <t>B6IV-</t>
  </si>
  <si>
    <t>+19:40:06.00</t>
  </si>
  <si>
    <t>+06:51:52.00</t>
  </si>
  <si>
    <t>-04:16:34.00</t>
  </si>
  <si>
    <t>+65:45:10.00</t>
  </si>
  <si>
    <t>-57:53:58.00</t>
  </si>
  <si>
    <t>-03:18:04.00</t>
  </si>
  <si>
    <t>+19:43:06.00</t>
  </si>
  <si>
    <t>-30:36:23.00</t>
  </si>
  <si>
    <t>-37:15:13.00</t>
  </si>
  <si>
    <t>-37:44:49.00</t>
  </si>
  <si>
    <t>-54:59:33.00</t>
  </si>
  <si>
    <t>-59:00:44.00</t>
  </si>
  <si>
    <t>-77:39:45.00</t>
  </si>
  <si>
    <t>+56:36:41.00</t>
  </si>
  <si>
    <t>+21:14:23.00</t>
  </si>
  <si>
    <t>+12:04:35.00</t>
  </si>
  <si>
    <t>+61:32:31.00</t>
  </si>
  <si>
    <t>+65:19:15.00</t>
  </si>
  <si>
    <t>-05:25:29.00</t>
  </si>
  <si>
    <t>+48:40:07.00</t>
  </si>
  <si>
    <t>-21:10:58.00</t>
  </si>
  <si>
    <t>-38:23:43.00</t>
  </si>
  <si>
    <t>-76:07:07.00</t>
  </si>
  <si>
    <t>-55:52:58.00</t>
  </si>
  <si>
    <t>-04:22:23.00</t>
  </si>
  <si>
    <t>+63:37:32.00</t>
  </si>
  <si>
    <t>M2Iae</t>
  </si>
  <si>
    <t>+66:09:22.00</t>
  </si>
  <si>
    <t>+06:43:03.00</t>
  </si>
  <si>
    <t>-28:27:13.00</t>
  </si>
  <si>
    <t>-56:47:10.00</t>
  </si>
  <si>
    <t>+62:41:54.00</t>
  </si>
  <si>
    <t>+57:39:30.00</t>
  </si>
  <si>
    <t>+00:36:18.00</t>
  </si>
  <si>
    <t>+33:00:22.00</t>
  </si>
  <si>
    <t>+13:07:11.00</t>
  </si>
  <si>
    <t>+08:15:26.00</t>
  </si>
  <si>
    <t>-17:54:13.00</t>
  </si>
  <si>
    <t>+74:59:48.00</t>
  </si>
  <si>
    <t>-16:57:51.00</t>
  </si>
  <si>
    <t>A2V+K</t>
  </si>
  <si>
    <t>+10:58:26.00</t>
  </si>
  <si>
    <t>-29:54:15.00</t>
  </si>
  <si>
    <t>+62:29:17.00</t>
  </si>
  <si>
    <t>+73:10:48.00</t>
  </si>
  <si>
    <t>-06:31:21.00</t>
  </si>
  <si>
    <t>-02:09:19.00</t>
  </si>
  <si>
    <t>+52:52:56.00</t>
  </si>
  <si>
    <t>+11:23:11.00</t>
  </si>
  <si>
    <t>-29:55:00.00</t>
  </si>
  <si>
    <t>+58:00:02.00</t>
  </si>
  <si>
    <t>+44:39:00.00</t>
  </si>
  <si>
    <t>-26:49:21.00</t>
  </si>
  <si>
    <t>-59:38:10.00</t>
  </si>
  <si>
    <t>-00:54:24.00</t>
  </si>
  <si>
    <t>-39:32:36.00</t>
  </si>
  <si>
    <t>+32:56:31.00</t>
  </si>
  <si>
    <t>+05:03:31.00</t>
  </si>
  <si>
    <t>-00:19:11.00</t>
  </si>
  <si>
    <t>+26:40:26.00</t>
  </si>
  <si>
    <t>+63:07:11.00</t>
  </si>
  <si>
    <t>+64:37:40.00</t>
  </si>
  <si>
    <t>A3/6V</t>
  </si>
  <si>
    <t>-13:52:11.00</t>
  </si>
  <si>
    <t>+28:57:50.00</t>
  </si>
  <si>
    <t>-75:52:50.00</t>
  </si>
  <si>
    <t>+46:44:41.00</t>
  </si>
  <si>
    <t>+45:06:44.00</t>
  </si>
  <si>
    <t>+82:52:11.00</t>
  </si>
  <si>
    <t>+45:00:52.00</t>
  </si>
  <si>
    <t>-46:57:40.00</t>
  </si>
  <si>
    <t>+62:47:08.00</t>
  </si>
  <si>
    <t>+48:13:54.00</t>
  </si>
  <si>
    <t>+62:16:48.00</t>
  </si>
  <si>
    <t>+45:14:55.00</t>
  </si>
  <si>
    <t>+25:20:42.00</t>
  </si>
  <si>
    <t>-32:59:19.00</t>
  </si>
  <si>
    <t>-76:06:58.00</t>
  </si>
  <si>
    <t>-34:02:38.00</t>
  </si>
  <si>
    <t>+56:20:35.00</t>
  </si>
  <si>
    <t>+19:28:32.00</t>
  </si>
  <si>
    <t>dF2</t>
  </si>
  <si>
    <t>+18:00:02.00</t>
  </si>
  <si>
    <t>-33:07:32.00</t>
  </si>
  <si>
    <t>+21:42:10.00</t>
  </si>
  <si>
    <t>-18:31:11.00</t>
  </si>
  <si>
    <t>-48:06:26.00</t>
  </si>
  <si>
    <t>+25:32:37.00</t>
  </si>
  <si>
    <t>+58:50:27.00</t>
  </si>
  <si>
    <t>+53:18:26.00</t>
  </si>
  <si>
    <t>-34:00:53.00</t>
  </si>
  <si>
    <t>+49:47:47.00</t>
  </si>
  <si>
    <t>-28:17:33.00</t>
  </si>
  <si>
    <t>-32:32:54.00</t>
  </si>
  <si>
    <t>+45:44:31.00</t>
  </si>
  <si>
    <t>+33:10:20.00</t>
  </si>
  <si>
    <t>+06:11:52.00</t>
  </si>
  <si>
    <t>-03:53:39.00</t>
  </si>
  <si>
    <t>-11:33:54.00</t>
  </si>
  <si>
    <t>-04:16:02.00</t>
  </si>
  <si>
    <t>+33:10:42.00</t>
  </si>
  <si>
    <t>+19:37:01.00</t>
  </si>
  <si>
    <t>+14:37:48.00</t>
  </si>
  <si>
    <t>-21:13:57.00</t>
  </si>
  <si>
    <t>+11:37:28.00</t>
  </si>
  <si>
    <t>+20:58:41.00</t>
  </si>
  <si>
    <t>+30:33:11.00</t>
  </si>
  <si>
    <t>+16:02:26.00</t>
  </si>
  <si>
    <t>-14:11:38.00</t>
  </si>
  <si>
    <t>+50:49:24.00</t>
  </si>
  <si>
    <t>-26:19:40.00</t>
  </si>
  <si>
    <t>+58:12:04.00</t>
  </si>
  <si>
    <t>+24:57:00.00</t>
  </si>
  <si>
    <t>-04:43:15.00</t>
  </si>
  <si>
    <t>+72:20:28.00</t>
  </si>
  <si>
    <t>+59:24:52.00</t>
  </si>
  <si>
    <t>O6I(n</t>
  </si>
  <si>
    <t>-25:10:51.00</t>
  </si>
  <si>
    <t>-77:30:42.00</t>
  </si>
  <si>
    <t>+56:50:22.00</t>
  </si>
  <si>
    <t>+72:06:40.00</t>
  </si>
  <si>
    <t>+70:07:58.00</t>
  </si>
  <si>
    <t>+34:36:17.00</t>
  </si>
  <si>
    <t>+59:05:05.00</t>
  </si>
  <si>
    <t>-41:22:54.00</t>
  </si>
  <si>
    <t>-27:46:01.00</t>
  </si>
  <si>
    <t>+60:45:34.00</t>
  </si>
  <si>
    <t>-21:04:27.00</t>
  </si>
  <si>
    <t>-80:26:23.00</t>
  </si>
  <si>
    <t>+28:36:30.00</t>
  </si>
  <si>
    <t>+63:17:29.00</t>
  </si>
  <si>
    <t>-44:27:07.00</t>
  </si>
  <si>
    <t>+39:42:54.00</t>
  </si>
  <si>
    <t>-41:20:48.00</t>
  </si>
  <si>
    <t>+45:26:27.00</t>
  </si>
  <si>
    <t>-41:37:39.00</t>
  </si>
  <si>
    <t>+42:57:14.00</t>
  </si>
  <si>
    <t>+63:09:45.00</t>
  </si>
  <si>
    <t>+08:32:58.00</t>
  </si>
  <si>
    <t>-25:53:54.00</t>
  </si>
  <si>
    <t>K1II/</t>
  </si>
  <si>
    <t>+73:18:26.00</t>
  </si>
  <si>
    <t>+57:02:37.00</t>
  </si>
  <si>
    <t>-01:35:47.00</t>
  </si>
  <si>
    <t>-12:49:53.00</t>
  </si>
  <si>
    <t>-23:08:24.00</t>
  </si>
  <si>
    <t>+37:44:56.00</t>
  </si>
  <si>
    <t>-07:47:00.00</t>
  </si>
  <si>
    <t>-09:02:24.00</t>
  </si>
  <si>
    <t>-53:37:40.00</t>
  </si>
  <si>
    <t>-60:15:35.00</t>
  </si>
  <si>
    <t>+27:48:15.00</t>
  </si>
  <si>
    <t>-85:58:02.00</t>
  </si>
  <si>
    <t>+57:13:13.00</t>
  </si>
  <si>
    <t>-00:14:16.00</t>
  </si>
  <si>
    <t>-13:18:18.00</t>
  </si>
  <si>
    <t>-57:30:36.00</t>
  </si>
  <si>
    <t>+37:46:10.00</t>
  </si>
  <si>
    <t>+62:48:16.00</t>
  </si>
  <si>
    <t>-07:49:16.00</t>
  </si>
  <si>
    <t>+05:47:22.00</t>
  </si>
  <si>
    <t>+08:11:12.00</t>
  </si>
  <si>
    <t>-72:15:20.00</t>
  </si>
  <si>
    <t>A3V:+</t>
  </si>
  <si>
    <t>-21:35:54.00</t>
  </si>
  <si>
    <t>-01:23:14.00</t>
  </si>
  <si>
    <t>+50:58:51.00</t>
  </si>
  <si>
    <t>+12:12:19.00</t>
  </si>
  <si>
    <t>-45:56:52.00</t>
  </si>
  <si>
    <t>+28:19:50.00</t>
  </si>
  <si>
    <t>+46:32:12.00</t>
  </si>
  <si>
    <t>-45:55:43.00</t>
  </si>
  <si>
    <t>+76:29:17.00</t>
  </si>
  <si>
    <t>-75:00:56.00</t>
  </si>
  <si>
    <t>-70:25:54.00</t>
  </si>
  <si>
    <t>+42:04:42.00</t>
  </si>
  <si>
    <t>-24:45:45.00</t>
  </si>
  <si>
    <t>-07:11:40.00</t>
  </si>
  <si>
    <t>-57:47:50.00</t>
  </si>
  <si>
    <t>+20:50:54.00</t>
  </si>
  <si>
    <t>-04:50:13.00</t>
  </si>
  <si>
    <t>-13:31:46.00</t>
  </si>
  <si>
    <t>+57:17:04.00</t>
  </si>
  <si>
    <t>+38:34:25.00</t>
  </si>
  <si>
    <t>+62:25:12.00</t>
  </si>
  <si>
    <t>+52:13:45.00</t>
  </si>
  <si>
    <t>+01:22:39.00</t>
  </si>
  <si>
    <t>-64:57:59.00</t>
  </si>
  <si>
    <t>-23:40:57.00</t>
  </si>
  <si>
    <t>+18:26:40.00</t>
  </si>
  <si>
    <t>-16:44:29.00</t>
  </si>
  <si>
    <t>-16:44:33.00</t>
  </si>
  <si>
    <t>+86:06:29.00</t>
  </si>
  <si>
    <t>-67:29:21.00</t>
  </si>
  <si>
    <t>+04:23:37.00</t>
  </si>
  <si>
    <t>+37:26:38.00</t>
  </si>
  <si>
    <t>+78:14:36.00</t>
  </si>
  <si>
    <t>+04:41:44.00</t>
  </si>
  <si>
    <t>-39:07:55.00</t>
  </si>
  <si>
    <t>+39:48:35.00</t>
  </si>
  <si>
    <t>+56:26:00.00</t>
  </si>
  <si>
    <t>+31:50:25.00</t>
  </si>
  <si>
    <t>-43:29:44.00</t>
  </si>
  <si>
    <t>+70:46:15.00</t>
  </si>
  <si>
    <t>-00:01:13.00</t>
  </si>
  <si>
    <t>-00:01:12.00</t>
  </si>
  <si>
    <t>-43:44:58.00</t>
  </si>
  <si>
    <t>+09:07:44.00</t>
  </si>
  <si>
    <t>-27:06:26.00</t>
  </si>
  <si>
    <t>+26:45:47.00</t>
  </si>
  <si>
    <t>-12:54:54.00</t>
  </si>
  <si>
    <t>+04:25:54.00</t>
  </si>
  <si>
    <t>-14:35:09.00</t>
  </si>
  <si>
    <t>+64:05:08.00</t>
  </si>
  <si>
    <t>+35:43:32.00</t>
  </si>
  <si>
    <t>-26:04:25.00</t>
  </si>
  <si>
    <t>+58:24:55.00</t>
  </si>
  <si>
    <t>+47:42:25.00</t>
  </si>
  <si>
    <t>M0II+</t>
  </si>
  <si>
    <t>-10:40:41.00</t>
  </si>
  <si>
    <t>+32:34:21.00</t>
  </si>
  <si>
    <t>+49:21:22.00</t>
  </si>
  <si>
    <t>-32:20:46.00</t>
  </si>
  <si>
    <t>-78:46:18.00</t>
  </si>
  <si>
    <t>+78:47:09.00</t>
  </si>
  <si>
    <t>+43:07:24.00</t>
  </si>
  <si>
    <t>-02:54:40.00</t>
  </si>
  <si>
    <t>-06:33:18.00</t>
  </si>
  <si>
    <t>-61:58:56.00</t>
  </si>
  <si>
    <t>-10:54:20.00</t>
  </si>
  <si>
    <t>+29:32:34.00</t>
  </si>
  <si>
    <t>+50:16:57.00</t>
  </si>
  <si>
    <t>+20:13:48.00</t>
  </si>
  <si>
    <t>+15:51:48.00</t>
  </si>
  <si>
    <t>+39:46:47.00</t>
  </si>
  <si>
    <t>+54:02:15.00</t>
  </si>
  <si>
    <t>-01:34:27.00</t>
  </si>
  <si>
    <t>+78:49:27.00</t>
  </si>
  <si>
    <t>-20:42:30.00</t>
  </si>
  <si>
    <t>-57:53:01.00</t>
  </si>
  <si>
    <t>+56:37:30.00</t>
  </si>
  <si>
    <t>+69:54:49.00</t>
  </si>
  <si>
    <t>-23:59:28.00</t>
  </si>
  <si>
    <t>-00:07:03.00</t>
  </si>
  <si>
    <t>+70:22:26.00</t>
  </si>
  <si>
    <t>+76:13:35.00</t>
  </si>
  <si>
    <t>-40:34:58.00</t>
  </si>
  <si>
    <t>-31:39:50.00</t>
  </si>
  <si>
    <t>-40:35:28.00</t>
  </si>
  <si>
    <t>+39:38:03.00</t>
  </si>
  <si>
    <t>+35:34:38.00</t>
  </si>
  <si>
    <t>+11:41:49.00</t>
  </si>
  <si>
    <t>+50:04:16.00</t>
  </si>
  <si>
    <t>+56:04:12.00</t>
  </si>
  <si>
    <t>+12:34:38.00</t>
  </si>
  <si>
    <t>+35:39:09.00</t>
  </si>
  <si>
    <t>-04:13:41.00</t>
  </si>
  <si>
    <t>-52:41:32.00</t>
  </si>
  <si>
    <t>-07:53:52.00</t>
  </si>
  <si>
    <t>+51:32:43.00</t>
  </si>
  <si>
    <t>-28:44:52.00</t>
  </si>
  <si>
    <t>+73:38:35.00</t>
  </si>
  <si>
    <t>-33:04:53.00</t>
  </si>
  <si>
    <t>+45:10:59.00</t>
  </si>
  <si>
    <t>+19:31:20.00</t>
  </si>
  <si>
    <t>-28:19:31.00</t>
  </si>
  <si>
    <t>-57:25:20.00</t>
  </si>
  <si>
    <t>+56:47:45.00</t>
  </si>
  <si>
    <t>+39:03:01.00</t>
  </si>
  <si>
    <t>-30:39:32.00</t>
  </si>
  <si>
    <t>+19:40:52.00</t>
  </si>
  <si>
    <t>+75:22:18.00</t>
  </si>
  <si>
    <t>+37:35:34.00</t>
  </si>
  <si>
    <t>+63:35:04.00</t>
  </si>
  <si>
    <t>-27:02:37.00</t>
  </si>
  <si>
    <t>-03:33:15.00</t>
  </si>
  <si>
    <t>-81:22:54.00</t>
  </si>
  <si>
    <t>+14:32:58.00</t>
  </si>
  <si>
    <t>+44:16:35.00</t>
  </si>
  <si>
    <t>+53:50:46.00</t>
  </si>
  <si>
    <t>+10:49:53.00</t>
  </si>
  <si>
    <t>-47:12:38.00</t>
  </si>
  <si>
    <t>-46:53:05.00</t>
  </si>
  <si>
    <t>-29:21:39.00</t>
  </si>
  <si>
    <t>+30:57:57.00</t>
  </si>
  <si>
    <t>-44:14:52.00</t>
  </si>
  <si>
    <t>+40:13:32.00</t>
  </si>
  <si>
    <t>+29:18:27.00</t>
  </si>
  <si>
    <t>+14:30:59.00</t>
  </si>
  <si>
    <t>+41:32:58.00</t>
  </si>
  <si>
    <t>-41:24:52.00</t>
  </si>
  <si>
    <t>-08:18:42.00</t>
  </si>
  <si>
    <t>-60:29:58.00</t>
  </si>
  <si>
    <t>-06:57:46.00</t>
  </si>
  <si>
    <t>+53:54:32.00</t>
  </si>
  <si>
    <t>-18:49:49.00</t>
  </si>
  <si>
    <t>+30:13:17.00</t>
  </si>
  <si>
    <t>G2II-</t>
  </si>
  <si>
    <t>+37:48:10.00</t>
  </si>
  <si>
    <t>+47:10:07.00</t>
  </si>
  <si>
    <t>+10:56:21.00</t>
  </si>
  <si>
    <t>+39:27:56.00</t>
  </si>
  <si>
    <t>-53:30:01.00</t>
  </si>
  <si>
    <t>+41:49:09.00</t>
  </si>
  <si>
    <t>-46:32:51.00</t>
  </si>
  <si>
    <t>-48:58:44.00</t>
  </si>
  <si>
    <t>-49:41:09.00</t>
  </si>
  <si>
    <t>+19:22:00.00</t>
  </si>
  <si>
    <t>+52:31:02.00</t>
  </si>
  <si>
    <t>-46:56:22.00</t>
  </si>
  <si>
    <t>-80:07:27.00</t>
  </si>
  <si>
    <t>-77:03:02.00</t>
  </si>
  <si>
    <t>+12:10:22.00</t>
  </si>
  <si>
    <t>+44:32:46.00</t>
  </si>
  <si>
    <t>+23:33:56.00</t>
  </si>
  <si>
    <t>-34:09:40.00</t>
  </si>
  <si>
    <t>-61:41:03.00</t>
  </si>
  <si>
    <t>-19:36:48.00</t>
  </si>
  <si>
    <t>-38:13:19.00</t>
  </si>
  <si>
    <t>-70:20:52.00</t>
  </si>
  <si>
    <t>-14:03:23.00</t>
  </si>
  <si>
    <t>-25:54:43.00</t>
  </si>
  <si>
    <t>-51:19:01.00</t>
  </si>
  <si>
    <t>-10:33:20.00</t>
  </si>
  <si>
    <t>+58:28:58.00</t>
  </si>
  <si>
    <t>+37:25:00.00</t>
  </si>
  <si>
    <t>-13:35:33.00</t>
  </si>
  <si>
    <t>-32:48:19.00</t>
  </si>
  <si>
    <t>+10:28:44.00</t>
  </si>
  <si>
    <t>+54:24:54.00</t>
  </si>
  <si>
    <t>+62:56:18.00</t>
  </si>
  <si>
    <t>+24:36:06.00</t>
  </si>
  <si>
    <t>-39:09:25.00</t>
  </si>
  <si>
    <t>-59:52:53.00</t>
  </si>
  <si>
    <t>+68:34:13.00</t>
  </si>
  <si>
    <t>+55:54:10.00</t>
  </si>
  <si>
    <t>-63:11:19.00</t>
  </si>
  <si>
    <t>+41:57:13.00</t>
  </si>
  <si>
    <t>+19:08:27.00</t>
  </si>
  <si>
    <t>+50:40:37.00</t>
  </si>
  <si>
    <t>-29:32:10.00</t>
  </si>
  <si>
    <t>+66:12:02.00</t>
  </si>
  <si>
    <t>-32:52:32.00</t>
  </si>
  <si>
    <t>+61:41:49.00</t>
  </si>
  <si>
    <t>+09:50:08.00</t>
  </si>
  <si>
    <t>-07:34:47.00</t>
  </si>
  <si>
    <t>+43:18:45.00</t>
  </si>
  <si>
    <t>-48:35:53.00</t>
  </si>
  <si>
    <t>-70:04:25.00</t>
  </si>
  <si>
    <t>+83:09:14.00</t>
  </si>
  <si>
    <t>+16:50:28.00</t>
  </si>
  <si>
    <t>-11:37:00.00</t>
  </si>
  <si>
    <t>+50:24:43.00</t>
  </si>
  <si>
    <t>+40:10:02.00</t>
  </si>
  <si>
    <t>+60:06:04.00</t>
  </si>
  <si>
    <t>+44:44:57.00</t>
  </si>
  <si>
    <t>A3Vm+</t>
  </si>
  <si>
    <t>-15:49:15.00</t>
  </si>
  <si>
    <t>-07:12:17.00</t>
  </si>
  <si>
    <t>-16:16:19.00</t>
  </si>
  <si>
    <t>+40:22:37.00</t>
  </si>
  <si>
    <t>-36:23:19.00</t>
  </si>
  <si>
    <t>+16:56:30.00</t>
  </si>
  <si>
    <t>S4+/1</t>
  </si>
  <si>
    <t>+01:03:53.00</t>
  </si>
  <si>
    <t>-04:59:16.00</t>
  </si>
  <si>
    <t>+08:48:57.00</t>
  </si>
  <si>
    <t>+37:04:37.00</t>
  </si>
  <si>
    <t>-31:37:59.00</t>
  </si>
  <si>
    <t>-32:32:23.00</t>
  </si>
  <si>
    <t>-31:33:56.00</t>
  </si>
  <si>
    <t>-47:58:09.00</t>
  </si>
  <si>
    <t>+36:21:06.00</t>
  </si>
  <si>
    <t>+11:50:54.00</t>
  </si>
  <si>
    <t>+41:36:14.00</t>
  </si>
  <si>
    <t>+49:44:01.00</t>
  </si>
  <si>
    <t>-04:48:36.00</t>
  </si>
  <si>
    <t>-29:37:20.00</t>
  </si>
  <si>
    <t>+20:46:08.00</t>
  </si>
  <si>
    <t>+03:48:37.00</t>
  </si>
  <si>
    <t>+48:41:03.00</t>
  </si>
  <si>
    <t>-35:31:23.00</t>
  </si>
  <si>
    <t>+39:18:32.00</t>
  </si>
  <si>
    <t>-02:23:43.00</t>
  </si>
  <si>
    <t>-01:24:37.00</t>
  </si>
  <si>
    <t>+85:22:25.00</t>
  </si>
  <si>
    <t>+09:21:25.00</t>
  </si>
  <si>
    <t>+07:20:23.00</t>
  </si>
  <si>
    <t>+11:43:44.00</t>
  </si>
  <si>
    <t>-29:27:44.00</t>
  </si>
  <si>
    <t>-13:04:15.00</t>
  </si>
  <si>
    <t>+00:57:46.00</t>
  </si>
  <si>
    <t>-25:09:51.00</t>
  </si>
  <si>
    <t>+52:39:16.00</t>
  </si>
  <si>
    <t>+59:48:53.00</t>
  </si>
  <si>
    <t>-25:37:36.00</t>
  </si>
  <si>
    <t>-52:45:15.00</t>
  </si>
  <si>
    <t>+84:20:46.00</t>
  </si>
  <si>
    <t>-50:57:00.00</t>
  </si>
  <si>
    <t>+00:11:09.00</t>
  </si>
  <si>
    <t>+03:00:42.00</t>
  </si>
  <si>
    <t>+56:56:43.00</t>
  </si>
  <si>
    <t>+31:04:59.00</t>
  </si>
  <si>
    <t>-28:51:13.00</t>
  </si>
  <si>
    <t>+45:22:30.00</t>
  </si>
  <si>
    <t>-22:47:27.00</t>
  </si>
  <si>
    <t>-07:03:40.00</t>
  </si>
  <si>
    <t>+38:42:29.00</t>
  </si>
  <si>
    <t>-04:42:41.00</t>
  </si>
  <si>
    <t>-36:25:15.00</t>
  </si>
  <si>
    <t>+57:06:20.00</t>
  </si>
  <si>
    <t>+42:19:34.00</t>
  </si>
  <si>
    <t>-06:34:27.00</t>
  </si>
  <si>
    <t>-20:52:14.00</t>
  </si>
  <si>
    <t>+31:46:50.00</t>
  </si>
  <si>
    <t>+42:45:28.00</t>
  </si>
  <si>
    <t>-34:44:58.00</t>
  </si>
  <si>
    <t>+44:03:32.00</t>
  </si>
  <si>
    <t>-68:49:13.00</t>
  </si>
  <si>
    <t>+55:14:11.00</t>
  </si>
  <si>
    <t>-41:28:42.00</t>
  </si>
  <si>
    <t>-04:47:43.00</t>
  </si>
  <si>
    <t>+03:49:12.00</t>
  </si>
  <si>
    <t>-53:57:54.00</t>
  </si>
  <si>
    <t>+28:04:58.00</t>
  </si>
  <si>
    <t>+06:37:00.00</t>
  </si>
  <si>
    <t>+60:26:43.00</t>
  </si>
  <si>
    <t>+58:33:53.00</t>
  </si>
  <si>
    <t>+67:12:33.00</t>
  </si>
  <si>
    <t>+50:03:08.00</t>
  </si>
  <si>
    <t>+15:12:19.00</t>
  </si>
  <si>
    <t>-07:41:37.00</t>
  </si>
  <si>
    <t>F2IV+</t>
  </si>
  <si>
    <t>-17:04:45.00</t>
  </si>
  <si>
    <t>+16:33:47.00</t>
  </si>
  <si>
    <t>+01:18:25.00</t>
  </si>
  <si>
    <t>-79:28:51.00</t>
  </si>
  <si>
    <t>-43:31:14.00</t>
  </si>
  <si>
    <t>F5mDe</t>
  </si>
  <si>
    <t>+18:31:03.00</t>
  </si>
  <si>
    <t>-23:44:35.00</t>
  </si>
  <si>
    <t>-38:53:32.00</t>
  </si>
  <si>
    <t>-49:36:24.00</t>
  </si>
  <si>
    <t>+19:54:39.00</t>
  </si>
  <si>
    <t>-50:41:11.00</t>
  </si>
  <si>
    <t>F6-7I</t>
  </si>
  <si>
    <t>-73:35:11.00</t>
  </si>
  <si>
    <t>+09:24:34.00</t>
  </si>
  <si>
    <t>+25:28:06.00</t>
  </si>
  <si>
    <t>+59:25:11.00</t>
  </si>
  <si>
    <t>+32:49:33.00</t>
  </si>
  <si>
    <t>+21:08:03.00</t>
  </si>
  <si>
    <t>+46:04:05.00</t>
  </si>
  <si>
    <t>+52:48:59.00</t>
  </si>
  <si>
    <t>-28:49:24.00</t>
  </si>
  <si>
    <t>+59:43:39.00</t>
  </si>
  <si>
    <t>+46:23:14.00</t>
  </si>
  <si>
    <t>+49:17:45.00</t>
  </si>
  <si>
    <t>+44:33:42.00</t>
  </si>
  <si>
    <t>+02:07:40.00</t>
  </si>
  <si>
    <t>+63:38:00.00</t>
  </si>
  <si>
    <t>-66:51:27.00</t>
  </si>
  <si>
    <t>-80:54:46.00</t>
  </si>
  <si>
    <t>+64:13:21.00</t>
  </si>
  <si>
    <t>-21:10:21.00</t>
  </si>
  <si>
    <t>-28:05:19.00</t>
  </si>
  <si>
    <t>-42:51:38.00</t>
  </si>
  <si>
    <t>+08:40:38.00</t>
  </si>
  <si>
    <t>-14:30:38.00</t>
  </si>
  <si>
    <t>-22:27:27.00</t>
  </si>
  <si>
    <t>-40:35:30.00</t>
  </si>
  <si>
    <t>+75:23:15.00</t>
  </si>
  <si>
    <t>-45:14:48.00</t>
  </si>
  <si>
    <t>+09:49:19.00</t>
  </si>
  <si>
    <t>+59:19:59.00</t>
  </si>
  <si>
    <t>-29:31:30.00</t>
  </si>
  <si>
    <t>+17:35:40.00</t>
  </si>
  <si>
    <t>+43:32:39.00</t>
  </si>
  <si>
    <t>+08:43:12.00</t>
  </si>
  <si>
    <t>+26:50:50.00</t>
  </si>
  <si>
    <t>-49:37:08.00</t>
  </si>
  <si>
    <t>-62:42:00.00</t>
  </si>
  <si>
    <t>+49:24:23.00</t>
  </si>
  <si>
    <t>+29:26:30.00</t>
  </si>
  <si>
    <t>+57:10:06.00</t>
  </si>
  <si>
    <t>+11:03:54.00</t>
  </si>
  <si>
    <t>-06:02:56.00</t>
  </si>
  <si>
    <t>-41:06:20.00</t>
  </si>
  <si>
    <t>-10:41:19.00</t>
  </si>
  <si>
    <t>+50:37:04.00</t>
  </si>
  <si>
    <t>+29:46:18.00</t>
  </si>
  <si>
    <t>+24:06:11.00</t>
  </si>
  <si>
    <t>-03:29:47.00</t>
  </si>
  <si>
    <t>-09:05:16.00</t>
  </si>
  <si>
    <t>+28:14:52.00</t>
  </si>
  <si>
    <t>-62:00:04.00</t>
  </si>
  <si>
    <t>+74:13:52.00</t>
  </si>
  <si>
    <t>+24:46:16.00</t>
  </si>
  <si>
    <t>-44:29:21.00</t>
  </si>
  <si>
    <t>-41:11:40.00</t>
  </si>
  <si>
    <t>-58:14:09.00</t>
  </si>
  <si>
    <t>-79:28:22.00</t>
  </si>
  <si>
    <t>-07:43:36.00</t>
  </si>
  <si>
    <t>+70:53:17.00</t>
  </si>
  <si>
    <t>+03:16:56.00</t>
  </si>
  <si>
    <t>+53:12:49.00</t>
  </si>
  <si>
    <t>+61:57:47.00</t>
  </si>
  <si>
    <t>-67:28:16.00</t>
  </si>
  <si>
    <t>-11:42:47.00</t>
  </si>
  <si>
    <t>+45:09:51.00</t>
  </si>
  <si>
    <t>-09:10:57.00</t>
  </si>
  <si>
    <t>-40:49:28.00</t>
  </si>
  <si>
    <t>+49:00:55.00</t>
  </si>
  <si>
    <t>+45:29:20.00</t>
  </si>
  <si>
    <t>-87:28:56.00</t>
  </si>
  <si>
    <t>-32:31:55.00</t>
  </si>
  <si>
    <t>+41:46:25.00</t>
  </si>
  <si>
    <t>A7/8V</t>
  </si>
  <si>
    <t>-09:36:39.00</t>
  </si>
  <si>
    <t>-13:27:32.00</t>
  </si>
  <si>
    <t>+75:17:57.00</t>
  </si>
  <si>
    <t>-05:07:28.00</t>
  </si>
  <si>
    <t>-18:04:31.00</t>
  </si>
  <si>
    <t>+45:08:14.00</t>
  </si>
  <si>
    <t>-33:42:29.00</t>
  </si>
  <si>
    <t>+68:06:42.00</t>
  </si>
  <si>
    <t>+34:47:36.00</t>
  </si>
  <si>
    <t>+48:37:31.00</t>
  </si>
  <si>
    <t>+48:22:51.00</t>
  </si>
  <si>
    <t>+42:04:41.00</t>
  </si>
  <si>
    <t>-50:18:24.00</t>
  </si>
  <si>
    <t>+05:22:53.00</t>
  </si>
  <si>
    <t>-05:54:29.00</t>
  </si>
  <si>
    <t>+23:44:25.00</t>
  </si>
  <si>
    <t>+61:58:12.00</t>
  </si>
  <si>
    <t>+30:24:54.00</t>
  </si>
  <si>
    <t>-26:59:12.00</t>
  </si>
  <si>
    <t>+44:06:59.00</t>
  </si>
  <si>
    <t>+38:10:56.00</t>
  </si>
  <si>
    <t>+62:12:47.00</t>
  </si>
  <si>
    <t>+31:48:45.00</t>
  </si>
  <si>
    <t>+26:36:32.00</t>
  </si>
  <si>
    <t>-60:03:21.00</t>
  </si>
  <si>
    <t>-15:02:21.00</t>
  </si>
  <si>
    <t>+20:49:43.00</t>
  </si>
  <si>
    <t>-20:06:02.00</t>
  </si>
  <si>
    <t>+12:18:50.00</t>
  </si>
  <si>
    <t>+60:08:01.00</t>
  </si>
  <si>
    <t>-53:48:30.00</t>
  </si>
  <si>
    <t>-43:07:28.00</t>
  </si>
  <si>
    <t>+00:17:29.00</t>
  </si>
  <si>
    <t>-51:53:29.00</t>
  </si>
  <si>
    <t>+32:31:53.00</t>
  </si>
  <si>
    <t>-18:41:15.00</t>
  </si>
  <si>
    <t>-56:50:57.00</t>
  </si>
  <si>
    <t>+41:06:46.00</t>
  </si>
  <si>
    <t>+32:23:06.00</t>
  </si>
  <si>
    <t>+62:16:58.00</t>
  </si>
  <si>
    <t>+23:24:15.00</t>
  </si>
  <si>
    <t>-20:38:31.00</t>
  </si>
  <si>
    <t>-52:43:18.00</t>
  </si>
  <si>
    <t>-66:34:52.00</t>
  </si>
  <si>
    <t>-58:28:34.00</t>
  </si>
  <si>
    <t>-50:09:26.00</t>
  </si>
  <si>
    <t>+01:15:20.00</t>
  </si>
  <si>
    <t>+01:07:21.00</t>
  </si>
  <si>
    <t>+42:54:43.00</t>
  </si>
  <si>
    <t>-35:32:40.00</t>
  </si>
  <si>
    <t>+25:10:02.00</t>
  </si>
  <si>
    <t>-11:26:59.00</t>
  </si>
  <si>
    <t>+70:21:35.00</t>
  </si>
  <si>
    <t>-63:06:39.00</t>
  </si>
  <si>
    <t>-44:29:52.00</t>
  </si>
  <si>
    <t>-09:15:58.00</t>
  </si>
  <si>
    <t>+23:02:52.00</t>
  </si>
  <si>
    <t>+12:45:38.00</t>
  </si>
  <si>
    <t>-04:31:58.00</t>
  </si>
  <si>
    <t>+49:07:59.00</t>
  </si>
  <si>
    <t>+58:32:56.00</t>
  </si>
  <si>
    <t>+38:39:43.00</t>
  </si>
  <si>
    <t>-06:17:18.00</t>
  </si>
  <si>
    <t>-44:50:37.00</t>
  </si>
  <si>
    <t>+39:14:11.00</t>
  </si>
  <si>
    <t>-04:05:14.00</t>
  </si>
  <si>
    <t>-21:22:10.00</t>
  </si>
  <si>
    <t>+28:24:13.00</t>
  </si>
  <si>
    <t>-01:05:09.00</t>
  </si>
  <si>
    <t>-77:23:07.00</t>
  </si>
  <si>
    <t>+34:57:09.00</t>
  </si>
  <si>
    <t>-37:49:06.00</t>
  </si>
  <si>
    <t>+87:18:27.00</t>
  </si>
  <si>
    <t>-20:54:52.00</t>
  </si>
  <si>
    <t>+22:29:56.00</t>
  </si>
  <si>
    <t>+45:03:29.00</t>
  </si>
  <si>
    <t>+20:50:27.00</t>
  </si>
  <si>
    <t>+31:19:31.00</t>
  </si>
  <si>
    <t>-01:14:51.00</t>
  </si>
  <si>
    <t>-64:41:22.00</t>
  </si>
  <si>
    <t>-15:14:45.00</t>
  </si>
  <si>
    <t>+40:14:11.00</t>
  </si>
  <si>
    <t>+33:29:50.00</t>
  </si>
  <si>
    <t>-42:36:54.00</t>
  </si>
  <si>
    <t>+38:01:26.00</t>
  </si>
  <si>
    <t>-07:27:52.00</t>
  </si>
  <si>
    <t>+71:38:32.00</t>
  </si>
  <si>
    <t>+24:33:40.00</t>
  </si>
  <si>
    <t>F6Vb</t>
  </si>
  <si>
    <t>+32:54:15.00</t>
  </si>
  <si>
    <t>-31:52:15.00</t>
  </si>
  <si>
    <t>-76:52:12.00</t>
  </si>
  <si>
    <t>-13:03:37.00</t>
  </si>
  <si>
    <t>-45:29:33.00</t>
  </si>
  <si>
    <t>+16:49:32.00</t>
  </si>
  <si>
    <t>+46:27:29.00</t>
  </si>
  <si>
    <t>+44:25:45.00</t>
  </si>
  <si>
    <t>+18:24:02.00</t>
  </si>
  <si>
    <t>+46:11:59.00</t>
  </si>
  <si>
    <t>+43:16:05.00</t>
  </si>
  <si>
    <t>-46:38:16.00</t>
  </si>
  <si>
    <t>+50:28:18.00</t>
  </si>
  <si>
    <t>-14:13:18.00</t>
  </si>
  <si>
    <t>+05:37:35.00</t>
  </si>
  <si>
    <t>+09:40:38.00</t>
  </si>
  <si>
    <t>+75:17:34.00</t>
  </si>
  <si>
    <t>+74:00:10.00</t>
  </si>
  <si>
    <t>+37:39:09.00</t>
  </si>
  <si>
    <t>+77:37:57.00</t>
  </si>
  <si>
    <t>-32:04:23.00</t>
  </si>
  <si>
    <t>+44:20:02.00</t>
  </si>
  <si>
    <t>+36:43:15.00</t>
  </si>
  <si>
    <t>-24:09:37.00</t>
  </si>
  <si>
    <t>-11:40:50.00</t>
  </si>
  <si>
    <t>-18:01:38.00</t>
  </si>
  <si>
    <t>+49:30:44.00</t>
  </si>
  <si>
    <t>-17:48:59.00</t>
  </si>
  <si>
    <t>+07:15:02.00</t>
  </si>
  <si>
    <t>+01:46:48.00</t>
  </si>
  <si>
    <t>+57:15:36.00</t>
  </si>
  <si>
    <t>+44:59:31.00</t>
  </si>
  <si>
    <t>-15:26:52.00</t>
  </si>
  <si>
    <t>-14:32:42.00</t>
  </si>
  <si>
    <t>+64:30:56.00</t>
  </si>
  <si>
    <t>+61:40:46.00</t>
  </si>
  <si>
    <t>+10:19:53.00</t>
  </si>
  <si>
    <t>-15:17:04.00</t>
  </si>
  <si>
    <t>-45:05:00.00</t>
  </si>
  <si>
    <t>-70:29:25.00</t>
  </si>
  <si>
    <t>-78:47:29.00</t>
  </si>
  <si>
    <t>-64:24:16.00</t>
  </si>
  <si>
    <t>+29:21:42.00</t>
  </si>
  <si>
    <t>-18:16:37.00</t>
  </si>
  <si>
    <t>-26:14:47.00</t>
  </si>
  <si>
    <t>+55:47:59.00</t>
  </si>
  <si>
    <t>-40:10:57.00</t>
  </si>
  <si>
    <t>-18:40:41.00</t>
  </si>
  <si>
    <t>+46:25:13.00</t>
  </si>
  <si>
    <t>+03:29:12.00</t>
  </si>
  <si>
    <t>+66:46:56.00</t>
  </si>
  <si>
    <t>-50:13:36.00</t>
  </si>
  <si>
    <t>-68:23:39.00</t>
  </si>
  <si>
    <t>-11:54:39.00</t>
  </si>
  <si>
    <t>+57:27:05.00</t>
  </si>
  <si>
    <t>+46:49:57.00</t>
  </si>
  <si>
    <t>-02:45:42.00</t>
  </si>
  <si>
    <t>+67:48:25.00</t>
  </si>
  <si>
    <t>-06:22:50.00</t>
  </si>
  <si>
    <t>+02:12:51.00</t>
  </si>
  <si>
    <t>-28:07:49.00</t>
  </si>
  <si>
    <t>+64:52:35.00</t>
  </si>
  <si>
    <t>+62:12:52.00</t>
  </si>
  <si>
    <t>+59:58:44.00</t>
  </si>
  <si>
    <t>+58:57:47.00</t>
  </si>
  <si>
    <t>-15:51:40.00</t>
  </si>
  <si>
    <t>+01:04:34.00</t>
  </si>
  <si>
    <t>-62:50:22.00</t>
  </si>
  <si>
    <t>+36:25:31.00</t>
  </si>
  <si>
    <t>+28:50:33.00</t>
  </si>
  <si>
    <t>-25:19:53.00</t>
  </si>
  <si>
    <t>-09:58:27.00</t>
  </si>
  <si>
    <t>+51:37:18.00</t>
  </si>
  <si>
    <t>-14:24:07.00</t>
  </si>
  <si>
    <t>+09:18:48.00</t>
  </si>
  <si>
    <t>-18:54:32.00</t>
  </si>
  <si>
    <t>-82:01:08.00</t>
  </si>
  <si>
    <t>+77:35:58.00</t>
  </si>
  <si>
    <t>+21:40:15.00</t>
  </si>
  <si>
    <t>+19:07:13.00</t>
  </si>
  <si>
    <t>-14:15:04.00</t>
  </si>
  <si>
    <t>+75:32:41.00</t>
  </si>
  <si>
    <t>+10:56:51.00</t>
  </si>
  <si>
    <t>-08:59:48.00</t>
  </si>
  <si>
    <t>-03:09:20.00</t>
  </si>
  <si>
    <t>+02:05:26.00</t>
  </si>
  <si>
    <t>-24:13:45.00</t>
  </si>
  <si>
    <t>A3She</t>
  </si>
  <si>
    <t>-27:02:32.00</t>
  </si>
  <si>
    <t>+57:29:58.00</t>
  </si>
  <si>
    <t>-40:18:00.00</t>
  </si>
  <si>
    <t>+00:06:33.00</t>
  </si>
  <si>
    <t>+07:04:16.00</t>
  </si>
  <si>
    <t>-31:55:18.00</t>
  </si>
  <si>
    <t>-31:53:03.00</t>
  </si>
  <si>
    <t>+25:57:18.00</t>
  </si>
  <si>
    <t>+57:24:44.00</t>
  </si>
  <si>
    <t>+47:21:21.00</t>
  </si>
  <si>
    <t>-24:44:14.00</t>
  </si>
  <si>
    <t>+22:38:53.00</t>
  </si>
  <si>
    <t>+83:11:28.00</t>
  </si>
  <si>
    <t>+42:39:30.00</t>
  </si>
  <si>
    <t>-26:37:25.00</t>
  </si>
  <si>
    <t>+55:42:21.00</t>
  </si>
  <si>
    <t>F1/6V</t>
  </si>
  <si>
    <t>-62:57:23.00</t>
  </si>
  <si>
    <t>-82:10:12.00</t>
  </si>
  <si>
    <t>-64:17:54.00</t>
  </si>
  <si>
    <t>+60:01:25.00</t>
  </si>
  <si>
    <t>+25:08:29.00</t>
  </si>
  <si>
    <t>-15:50:51.00</t>
  </si>
  <si>
    <t>+51:23:19.00</t>
  </si>
  <si>
    <t>-03:33:22.00</t>
  </si>
  <si>
    <t>+32:22:54.00</t>
  </si>
  <si>
    <t>-52:44:45.00</t>
  </si>
  <si>
    <t>+46:24:47.00</t>
  </si>
  <si>
    <t>+55:45:18.00</t>
  </si>
  <si>
    <t>+06:51:48.00</t>
  </si>
  <si>
    <t>-29:29:06.00</t>
  </si>
  <si>
    <t>+33:43:28.00</t>
  </si>
  <si>
    <t>-65:34:38.00</t>
  </si>
  <si>
    <t>-44:17:26.00</t>
  </si>
  <si>
    <t>+26:55:06.00</t>
  </si>
  <si>
    <t>F7-8I</t>
  </si>
  <si>
    <t>+59:33:35.00</t>
  </si>
  <si>
    <t>+45:15:12.00</t>
  </si>
  <si>
    <t>-48:48:36.00</t>
  </si>
  <si>
    <t>-50:20:14.00</t>
  </si>
  <si>
    <t>+49:58:54.00</t>
  </si>
  <si>
    <t>-77:03:57.00</t>
  </si>
  <si>
    <t>+61:13:23.00</t>
  </si>
  <si>
    <t>+42:22:02.00</t>
  </si>
  <si>
    <t>-03:01:39.00</t>
  </si>
  <si>
    <t>+27:04:55.00</t>
  </si>
  <si>
    <t>G5VbF</t>
  </si>
  <si>
    <t>-06:00:51.00</t>
  </si>
  <si>
    <t>-14:40:34.00</t>
  </si>
  <si>
    <t>-29:43:13.00</t>
  </si>
  <si>
    <t>+08:57:25.00</t>
  </si>
  <si>
    <t>+08:29:08.00</t>
  </si>
  <si>
    <t>+66:05:56.00</t>
  </si>
  <si>
    <t>-20:02:46.00</t>
  </si>
  <si>
    <t>-24:08:43.00</t>
  </si>
  <si>
    <t>+63:38:31.00</t>
  </si>
  <si>
    <t>-17:20:10.00</t>
  </si>
  <si>
    <t>+66:42:44.00</t>
  </si>
  <si>
    <t>+62:17:16.00</t>
  </si>
  <si>
    <t>-16:31:44.00</t>
  </si>
  <si>
    <t>-29:16:07.00</t>
  </si>
  <si>
    <t>-10:30:34.00</t>
  </si>
  <si>
    <t>+67:10:00.00</t>
  </si>
  <si>
    <t>+42:05:32.00</t>
  </si>
  <si>
    <t>-72:53:52.00</t>
  </si>
  <si>
    <t>+34:39:35.00</t>
  </si>
  <si>
    <t>-71:26:13.00</t>
  </si>
  <si>
    <t>+26:38:56.00</t>
  </si>
  <si>
    <t>+61:18:51.00</t>
  </si>
  <si>
    <t>HR</t>
  </si>
  <si>
    <t>Name</t>
  </si>
  <si>
    <t>HD</t>
  </si>
  <si>
    <t>SAO</t>
  </si>
  <si>
    <t>AD0</t>
  </si>
  <si>
    <t>AD1</t>
  </si>
  <si>
    <t>AD2</t>
  </si>
  <si>
    <t>sDE</t>
  </si>
  <si>
    <t>DE1</t>
  </si>
  <si>
    <t>DE0</t>
  </si>
  <si>
    <t>DE2</t>
  </si>
  <si>
    <t>Mag</t>
  </si>
  <si>
    <t>cMag</t>
  </si>
  <si>
    <t>B-V</t>
  </si>
  <si>
    <t>U-B</t>
  </si>
  <si>
    <t>R-I</t>
  </si>
  <si>
    <t>pSType</t>
  </si>
  <si>
    <t>Stype</t>
  </si>
  <si>
    <t>SpTypeS</t>
  </si>
  <si>
    <t>SpType</t>
  </si>
  <si>
    <t>Colonne2</t>
  </si>
  <si>
    <t>Colonne3</t>
  </si>
  <si>
    <t>Colonne4</t>
  </si>
  <si>
    <t>Colonne5</t>
  </si>
  <si>
    <t>Colonne6</t>
  </si>
  <si>
    <t>AD h.hh</t>
  </si>
  <si>
    <t>DE d.dd</t>
  </si>
  <si>
    <t>AD d.dd</t>
  </si>
  <si>
    <t>F8</t>
  </si>
  <si>
    <t>A7</t>
  </si>
  <si>
    <t>B7</t>
  </si>
  <si>
    <t>B2</t>
  </si>
  <si>
    <t>M2</t>
  </si>
  <si>
    <t>M3</t>
  </si>
  <si>
    <t>O9</t>
  </si>
  <si>
    <t>G2</t>
  </si>
  <si>
    <t>S6</t>
  </si>
  <si>
    <t>B5</t>
  </si>
  <si>
    <t>B6</t>
  </si>
  <si>
    <t>B1</t>
  </si>
  <si>
    <t>A4</t>
  </si>
  <si>
    <t>A5</t>
  </si>
  <si>
    <t>F3</t>
  </si>
  <si>
    <t>M4</t>
  </si>
  <si>
    <t>F9</t>
  </si>
  <si>
    <t>B0</t>
  </si>
  <si>
    <t>F1</t>
  </si>
  <si>
    <t>B3</t>
  </si>
  <si>
    <t>S3</t>
  </si>
  <si>
    <t>G1</t>
  </si>
  <si>
    <t>M7</t>
  </si>
  <si>
    <t>M6</t>
  </si>
  <si>
    <t>A8</t>
  </si>
  <si>
    <t>B4</t>
  </si>
  <si>
    <t>O7</t>
  </si>
  <si>
    <t>C6</t>
  </si>
  <si>
    <t>GI</t>
  </si>
  <si>
    <t>O8</t>
  </si>
  <si>
    <t>O6</t>
  </si>
  <si>
    <t>C5</t>
  </si>
  <si>
    <t>M8</t>
  </si>
  <si>
    <t>M5</t>
  </si>
  <si>
    <t>C7</t>
  </si>
  <si>
    <t>Be</t>
  </si>
  <si>
    <t>S4</t>
  </si>
  <si>
    <t>S7</t>
  </si>
  <si>
    <t>DE</t>
  </si>
  <si>
    <t>Rayon</t>
  </si>
  <si>
    <t>+36:57:34.00</t>
  </si>
  <si>
    <t>+55:23:52.00</t>
  </si>
  <si>
    <t>-67:55:56.00</t>
  </si>
  <si>
    <t>-46:14:43.00</t>
  </si>
  <si>
    <t>+32:32:04.00</t>
  </si>
  <si>
    <t>-39:35:50.00</t>
  </si>
  <si>
    <t>+29:44:42.00</t>
  </si>
  <si>
    <t>+36:37:33.00</t>
  </si>
  <si>
    <t>-40:12:42.00</t>
  </si>
  <si>
    <t>-46:08:02.00</t>
  </si>
  <si>
    <t>+57:03:55.00</t>
  </si>
  <si>
    <t>+49:22:06.00</t>
  </si>
  <si>
    <t>-49:25:33.00</t>
  </si>
  <si>
    <t>+23:15:01.00</t>
  </si>
  <si>
    <t>-12:18:19.00</t>
  </si>
  <si>
    <t>-38:47:39.00</t>
  </si>
  <si>
    <t>-46:35:03.00</t>
  </si>
  <si>
    <t>-49:03:20.00</t>
  </si>
  <si>
    <t>-60:50:07.00</t>
  </si>
  <si>
    <t>-60:50:08.00</t>
  </si>
  <si>
    <t>-56:26:27.00</t>
  </si>
  <si>
    <t>+18:17:54.00</t>
  </si>
  <si>
    <t>-64:58:31.00</t>
  </si>
  <si>
    <t>+43:38:31.00</t>
  </si>
  <si>
    <t>-58:36:58.00</t>
  </si>
  <si>
    <t>-36:08:06.00</t>
  </si>
  <si>
    <t>+54:01:24.00</t>
  </si>
  <si>
    <t>+44:24:16.00</t>
  </si>
  <si>
    <t>-47:23:18.00</t>
  </si>
  <si>
    <t>-79:02:41.00</t>
  </si>
  <si>
    <t>-37:47:37.00</t>
  </si>
  <si>
    <t>+21:58:32.00</t>
  </si>
  <si>
    <t>+13:32:03.00</t>
  </si>
  <si>
    <t>-30:56:00.00</t>
  </si>
  <si>
    <t>+16:25:06.00</t>
  </si>
  <si>
    <t>B9pMn</t>
  </si>
  <si>
    <t>+16:25:04.00</t>
  </si>
  <si>
    <t>+79:39:37.00</t>
  </si>
  <si>
    <t>+08:09:42.00</t>
  </si>
  <si>
    <t>+11:39:38.00</t>
  </si>
  <si>
    <t>-62:52:33.00</t>
  </si>
  <si>
    <t>+21:07:25.00</t>
  </si>
  <si>
    <t>-24:59:51.00</t>
  </si>
  <si>
    <t>-35:10:25.00</t>
  </si>
  <si>
    <t>-58:28:40.00</t>
  </si>
  <si>
    <t>-05:39:30.00</t>
  </si>
  <si>
    <t>-55:36:07.00</t>
  </si>
  <si>
    <t>-35:11:31.00</t>
  </si>
  <si>
    <t>+26:31:40.00</t>
  </si>
  <si>
    <t>-88:07:59.00</t>
  </si>
  <si>
    <t>+61:15:43.00</t>
  </si>
  <si>
    <t>+40:27:33.00</t>
  </si>
  <si>
    <t>-47:26:28.00</t>
  </si>
  <si>
    <t>-52:23:01.00</t>
  </si>
  <si>
    <t>-01:25:04.00</t>
  </si>
  <si>
    <t>-25:26:35.00</t>
  </si>
  <si>
    <t>-52:12:20.00</t>
  </si>
  <si>
    <t>-23:09:11.00</t>
  </si>
  <si>
    <t>-66:35:38.00</t>
  </si>
  <si>
    <t>+00:43:02.00</t>
  </si>
  <si>
    <t>+16:57:52.00</t>
  </si>
  <si>
    <t>-15:27:35.00</t>
  </si>
  <si>
    <t>-21:10:34.00</t>
  </si>
  <si>
    <t>+27:04:30.00</t>
  </si>
  <si>
    <t>DE3</t>
  </si>
  <si>
    <t>Sp</t>
  </si>
  <si>
    <t>SpS</t>
  </si>
  <si>
    <t>SpSS</t>
  </si>
  <si>
    <t>SpSSS</t>
  </si>
  <si>
    <t>h</t>
  </si>
  <si>
    <t>mn</t>
  </si>
  <si>
    <t>°</t>
  </si>
  <si>
    <t xml:space="preserve"> '</t>
  </si>
  <si>
    <t xml:space="preserve"> "</t>
  </si>
  <si>
    <t>Type</t>
  </si>
  <si>
    <t>O</t>
  </si>
  <si>
    <t>B</t>
  </si>
  <si>
    <t>F</t>
  </si>
  <si>
    <t>G</t>
  </si>
  <si>
    <t>K</t>
  </si>
  <si>
    <t>M</t>
  </si>
  <si>
    <t>N</t>
  </si>
  <si>
    <t>S</t>
  </si>
  <si>
    <t>Classe</t>
  </si>
  <si>
    <t>Distance</t>
  </si>
  <si>
    <t>Tri Classe</t>
  </si>
  <si>
    <t>Tri Dist</t>
  </si>
  <si>
    <t>Tri</t>
  </si>
  <si>
    <t>A</t>
  </si>
  <si>
    <t>Distance [°]</t>
  </si>
  <si>
    <t>Résultats</t>
  </si>
  <si>
    <t>Mag V</t>
  </si>
  <si>
    <t>AD [2000]</t>
  </si>
  <si>
    <t>DEC [2000]</t>
  </si>
  <si>
    <t>The Bright Star Catalogue,  5th Revised Ed. (Preliminary Version)</t>
  </si>
  <si>
    <t>Hoffleit D., Warren Jr W.H.</t>
  </si>
  <si>
    <t>O6V</t>
  </si>
  <si>
    <t xml:space="preserve">F8V </t>
  </si>
  <si>
    <t>A5-7</t>
  </si>
  <si>
    <t>M2II</t>
  </si>
  <si>
    <t>M4.5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</si>
</sst>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:ss;@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8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64" fontId="0" fillId="0" borderId="0" xfId="0" applyNumberFormat="1"/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/>
    <xf numFmtId="1" fontId="0" fillId="0" borderId="0" xfId="0" applyNumberFormat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4" fillId="2" borderId="0" xfId="0" applyFont="1" applyFill="1"/>
    <xf numFmtId="0" fontId="4" fillId="2" borderId="0" xfId="0" quotePrefix="1" applyFont="1" applyFill="1"/>
    <xf numFmtId="2" fontId="4" fillId="2" borderId="0" xfId="0" applyNumberFormat="1" applyFont="1" applyFill="1" applyAlignment="1">
      <alignment horizontal="center"/>
    </xf>
    <xf numFmtId="2" fontId="4" fillId="5" borderId="0" xfId="0" applyNumberFormat="1" applyFont="1" applyFill="1" applyAlignment="1">
      <alignment horizontal="center"/>
    </xf>
    <xf numFmtId="0" fontId="4" fillId="5" borderId="0" xfId="0" applyFont="1" applyFill="1" applyBorder="1"/>
    <xf numFmtId="0" fontId="4" fillId="4" borderId="0" xfId="0" applyFont="1" applyFill="1"/>
    <xf numFmtId="0" fontId="4" fillId="3" borderId="0" xfId="0" applyFont="1" applyFill="1" applyAlignment="1">
      <alignment horizontal="center"/>
    </xf>
    <xf numFmtId="0" fontId="5" fillId="4" borderId="0" xfId="0" applyFont="1" applyFill="1"/>
    <xf numFmtId="0" fontId="5" fillId="2" borderId="0" xfId="0" applyFont="1" applyFill="1" applyAlignment="1">
      <alignment horizontal="center"/>
    </xf>
    <xf numFmtId="0" fontId="4" fillId="6" borderId="0" xfId="0" applyFont="1" applyFill="1" applyAlignment="1">
      <alignment horizontal="left"/>
    </xf>
    <xf numFmtId="0" fontId="4" fillId="6" borderId="0" xfId="0" applyFont="1" applyFill="1"/>
    <xf numFmtId="0" fontId="4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2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16" fmlaLink="Data!$E$17" fmlaRange="Data!$E$6:$E$15" sel="3" val="0"/>
</file>

<file path=xl/ctrlProps/ctrlProp2.xml><?xml version="1.0" encoding="utf-8"?>
<formControlPr xmlns="http://schemas.microsoft.com/office/spreadsheetml/2009/9/main" objectType="Drop" dropStyle="combo" dx="16" fmlaLink="Data!$B$16" fmlaRange="Data!$B$6:$B$12" noThreeD="1" sel="7" val="0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</xdr:row>
          <xdr:rowOff>0</xdr:rowOff>
        </xdr:from>
        <xdr:to>
          <xdr:col>2</xdr:col>
          <xdr:colOff>628650</xdr:colOff>
          <xdr:row>6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171450</xdr:colOff>
          <xdr:row>2</xdr:row>
          <xdr:rowOff>142875</xdr:rowOff>
        </xdr:from>
        <xdr:to>
          <xdr:col>12</xdr:col>
          <xdr:colOff>9525</xdr:colOff>
          <xdr:row>6</xdr:row>
          <xdr:rowOff>133350</xdr:rowOff>
        </xdr:to>
        <xdr:sp macro="" textlink="">
          <xdr:nvSpPr>
            <xdr:cNvPr id="3076" name="Button 4" descr="Calcul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8000"/>
                  </a:solidFill>
                  <a:latin typeface="Calibri"/>
                </a:rPr>
                <a:t>Calcul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Liste1" displayName="Liste1" ref="A1:U5517" headerRowDxfId="21">
  <autoFilter ref="A1:U5517"/>
  <tableColumns count="21">
    <tableColumn id="1" name="HR" totalsRowLabel="Total" totalsRowDxfId="20"/>
    <tableColumn id="2" name="Name" totalsRowDxfId="19"/>
    <tableColumn id="3" name="HD" totalsRowDxfId="18"/>
    <tableColumn id="4" name="SAO" totalsRowDxfId="17"/>
    <tableColumn id="5" name="AD0" totalsRowDxfId="16"/>
    <tableColumn id="6" name="AD1" totalsRowDxfId="15"/>
    <tableColumn id="7" name="AD2" totalsRowDxfId="14"/>
    <tableColumn id="8" name="sDE" totalsRowDxfId="13"/>
    <tableColumn id="9" name="DE0" totalsRowDxfId="12"/>
    <tableColumn id="10" name="DE1" totalsRowDxfId="11"/>
    <tableColumn id="11" name="DE2" totalsRowDxfId="10"/>
    <tableColumn id="12" name="DE3" totalsRowDxfId="9"/>
    <tableColumn id="13" name="Mag" totalsRowDxfId="8"/>
    <tableColumn id="14" name="cMag" totalsRowDxfId="7"/>
    <tableColumn id="15" name="B-V" totalsRowDxfId="6"/>
    <tableColumn id="17" name="U-B" totalsRowDxfId="5"/>
    <tableColumn id="19" name="R-I" totalsRowDxfId="4"/>
    <tableColumn id="22" name="pSType" totalsRowDxfId="3"/>
    <tableColumn id="23" name="SpType" totalsRowDxfId="2"/>
    <tableColumn id="24" name="SpTypeS" totalsRowDxfId="1"/>
    <tableColumn id="25" name="Colonne6" totalsRowFunction="count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4:R101"/>
  <sheetViews>
    <sheetView topLeftCell="A70" workbookViewId="0">
      <selection activeCell="L17" sqref="L17"/>
    </sheetView>
  </sheetViews>
  <sheetFormatPr baseColWidth="10" defaultRowHeight="12.75" x14ac:dyDescent="0.2"/>
  <cols>
    <col min="1" max="6" width="11.42578125" style="8"/>
    <col min="7" max="7" width="6" style="8" customWidth="1"/>
    <col min="8" max="12" width="11.42578125" style="8"/>
    <col min="13" max="13" width="3" style="8" customWidth="1"/>
    <col min="14" max="16384" width="11.42578125" style="8"/>
  </cols>
  <sheetData>
    <row r="4" spans="1:18" x14ac:dyDescent="0.2">
      <c r="C4" s="18" t="s">
        <v>15543</v>
      </c>
      <c r="D4" s="9"/>
      <c r="E4" s="23" t="s">
        <v>15546</v>
      </c>
      <c r="F4" s="23"/>
      <c r="G4" s="9"/>
      <c r="H4" s="23" t="s">
        <v>15547</v>
      </c>
      <c r="I4" s="23"/>
      <c r="K4" s="18" t="s">
        <v>15528</v>
      </c>
      <c r="N4" s="19" t="s">
        <v>15548</v>
      </c>
      <c r="O4" s="20"/>
      <c r="P4" s="20"/>
      <c r="Q4" s="20"/>
      <c r="R4" s="20"/>
    </row>
    <row r="5" spans="1:18" ht="3.75" customHeight="1" x14ac:dyDescent="0.2">
      <c r="C5" s="10"/>
      <c r="E5" s="9"/>
      <c r="H5" s="9"/>
      <c r="K5" s="10"/>
      <c r="N5" s="19"/>
      <c r="O5" s="20"/>
      <c r="P5" s="20"/>
      <c r="Q5" s="20"/>
      <c r="R5" s="20"/>
    </row>
    <row r="6" spans="1:18" x14ac:dyDescent="0.2">
      <c r="C6" s="10"/>
      <c r="E6" s="21">
        <v>10</v>
      </c>
      <c r="F6" s="10" t="s">
        <v>15523</v>
      </c>
      <c r="H6" s="21">
        <v>10</v>
      </c>
      <c r="I6" s="10" t="s">
        <v>15525</v>
      </c>
      <c r="K6" s="10"/>
      <c r="N6" s="19" t="s">
        <v>15549</v>
      </c>
      <c r="O6" s="20"/>
      <c r="P6" s="20"/>
      <c r="Q6" s="20"/>
      <c r="R6" s="20"/>
    </row>
    <row r="7" spans="1:18" x14ac:dyDescent="0.2">
      <c r="C7" s="10"/>
      <c r="E7" s="21">
        <v>0</v>
      </c>
      <c r="F7" s="10" t="s">
        <v>15524</v>
      </c>
      <c r="H7" s="21">
        <v>0</v>
      </c>
      <c r="I7" s="11" t="s">
        <v>15526</v>
      </c>
      <c r="K7" s="10"/>
      <c r="N7" s="20"/>
      <c r="O7" s="20"/>
      <c r="P7" s="20"/>
      <c r="Q7" s="20"/>
      <c r="R7" s="20"/>
    </row>
    <row r="8" spans="1:18" x14ac:dyDescent="0.2">
      <c r="E8" s="21">
        <v>0</v>
      </c>
      <c r="F8" s="10" t="s">
        <v>374</v>
      </c>
      <c r="H8" s="21">
        <v>0</v>
      </c>
      <c r="I8" s="10" t="s">
        <v>15527</v>
      </c>
    </row>
    <row r="9" spans="1:18" ht="3" customHeight="1" x14ac:dyDescent="0.2"/>
    <row r="10" spans="1:18" x14ac:dyDescent="0.2">
      <c r="E10" s="12">
        <f>(+E6+E7/60+E8/3600)*15</f>
        <v>150</v>
      </c>
      <c r="F10" s="22" t="s">
        <v>15525</v>
      </c>
      <c r="H10" s="12">
        <f>IF(H6&gt;0,H6+H7/60+H8/3600,H6-H7/60-H8/3600)</f>
        <v>10</v>
      </c>
      <c r="I10" s="10" t="s">
        <v>15525</v>
      </c>
    </row>
    <row r="11" spans="1:18" hidden="1" x14ac:dyDescent="0.2">
      <c r="E11" s="8">
        <f>RADIANS(E10)</f>
        <v>2.6179938779914944</v>
      </c>
      <c r="H11" s="8">
        <f>RADIANS(H10)</f>
        <v>0.17453292519943295</v>
      </c>
    </row>
    <row r="13" spans="1:18" x14ac:dyDescent="0.2">
      <c r="A13" s="17" t="s">
        <v>15544</v>
      </c>
      <c r="B13" s="15"/>
      <c r="C13" s="15"/>
      <c r="D13" s="15"/>
      <c r="E13" s="15"/>
      <c r="F13" s="15"/>
      <c r="G13" s="15"/>
      <c r="H13" s="15"/>
      <c r="I13" s="15"/>
      <c r="J13" s="15"/>
    </row>
    <row r="14" spans="1:18" ht="4.5" customHeight="1" x14ac:dyDescent="0.2"/>
    <row r="15" spans="1:18" x14ac:dyDescent="0.2">
      <c r="B15" s="16" t="s">
        <v>15386</v>
      </c>
      <c r="C15" s="16" t="s">
        <v>15388</v>
      </c>
      <c r="D15" s="16" t="s">
        <v>15389</v>
      </c>
      <c r="E15" s="16" t="s">
        <v>4002</v>
      </c>
      <c r="F15" s="16" t="s">
        <v>15452</v>
      </c>
      <c r="G15" s="16" t="s">
        <v>15545</v>
      </c>
      <c r="H15" s="16" t="s">
        <v>15528</v>
      </c>
      <c r="I15" s="16" t="s">
        <v>15528</v>
      </c>
      <c r="J15" s="16" t="s">
        <v>15538</v>
      </c>
    </row>
    <row r="16" spans="1:18" ht="2.25" customHeight="1" x14ac:dyDescent="0.2">
      <c r="B16" s="9"/>
      <c r="C16" s="9"/>
      <c r="D16" s="9"/>
      <c r="E16" s="9"/>
      <c r="F16" s="9"/>
      <c r="G16" s="9"/>
      <c r="H16" s="9"/>
      <c r="I16" s="9"/>
      <c r="J16" s="9"/>
    </row>
    <row r="17" spans="2:13" x14ac:dyDescent="0.2">
      <c r="B17" s="9">
        <f>IF(Base!AF2=1,+Base!A2,"")</f>
        <v>3880</v>
      </c>
      <c r="C17" s="9">
        <f>IF(Base!AF2=1,+Base!C2,"")</f>
        <v>84722</v>
      </c>
      <c r="D17" s="9">
        <f>IF(Base!AF2=1,+Base!D2,"")</f>
        <v>98767</v>
      </c>
      <c r="E17" s="9" t="str">
        <f>IF(Base!AF2=1,+CONCATENATE(Base!E2,"h",Base!F2,"m",Base!G2,"s"),"")</f>
        <v>9h47m25.9s</v>
      </c>
      <c r="F17" s="9" t="str">
        <f>IF(Base!AF2=1,CONCATENATE(Base!H2,Base!I2,"°",Base!J2,"'",Base!K2,"""",),"")</f>
        <v>+11°34'6"</v>
      </c>
      <c r="G17" s="9">
        <f>IF(Base!AF2=1,+Base!O2,"")</f>
        <v>6.45</v>
      </c>
      <c r="H17" s="9" t="str">
        <f>IF(Base!AF2=1,+Base!Y2,"")</f>
        <v>A7Vn</v>
      </c>
      <c r="I17" s="9" t="str">
        <f>IF(Base!AF2=1,+Base!Z2,"")</f>
        <v>A7Vn</v>
      </c>
      <c r="J17" s="13">
        <f>+IF(Base!AF2=1,Base!AC2,"")</f>
        <v>3.462075978846809</v>
      </c>
    </row>
    <row r="18" spans="2:13" x14ac:dyDescent="0.2">
      <c r="B18" s="9">
        <f>IF(Base!AF3=1,+Base!A3,"")</f>
        <v>4101</v>
      </c>
      <c r="C18" s="9">
        <f>IF(Base!AF3=1,+Base!C3,"")</f>
        <v>90569</v>
      </c>
      <c r="D18" s="9">
        <f>IF(Base!AF3=1,+Base!D3,"")</f>
        <v>99136</v>
      </c>
      <c r="E18" s="9" t="str">
        <f>IF(Base!AF3=1,+CONCATENATE(Base!E3,"h",Base!F3,"m",Base!G3,"s"),"")</f>
        <v>10h27m39s</v>
      </c>
      <c r="F18" s="9" t="str">
        <f>IF(Base!AF3=1,CONCATENATE(Base!H3,Base!I3,"°",Base!J3,"'",Base!K3,"""",),"")</f>
        <v>+9°45'45"</v>
      </c>
      <c r="G18" s="9">
        <f>IF(Base!AF3=1,+Base!O3,"")</f>
        <v>6.04</v>
      </c>
      <c r="H18" s="9" t="str">
        <f>IF(Base!AF3=1,+Base!Y3,"")</f>
        <v>A0pSiCr:</v>
      </c>
      <c r="I18" s="9" t="str">
        <f>IF(Base!AF3=1,+Base!Z3,"")</f>
        <v>A0pSi</v>
      </c>
      <c r="J18" s="13">
        <f>+IF(Base!AF3=1,Base!AC3,"")</f>
        <v>6.8139699297209697</v>
      </c>
    </row>
    <row r="19" spans="2:13" x14ac:dyDescent="0.2">
      <c r="B19" s="9">
        <f>IF(Base!AF4=1,+Base!A4,"")</f>
        <v>3975</v>
      </c>
      <c r="C19" s="9">
        <f>IF(Base!AF4=1,+Base!C4,"")</f>
        <v>87737</v>
      </c>
      <c r="D19" s="9">
        <f>IF(Base!AF4=1,+Base!D4,"")</f>
        <v>98955</v>
      </c>
      <c r="E19" s="9" t="str">
        <f>IF(Base!AF4=1,+CONCATENATE(Base!E4,"h",Base!F4,"m",Base!G4,"s"),"")</f>
        <v>10h7m20s</v>
      </c>
      <c r="F19" s="9" t="str">
        <f>IF(Base!AF4=1,CONCATENATE(Base!H4,Base!I4,"°",Base!J4,"'",Base!K4,"""",),"")</f>
        <v>+16°45'46"</v>
      </c>
      <c r="G19" s="9">
        <f>IF(Base!AF4=1,+Base!O4,"")</f>
        <v>3.52</v>
      </c>
      <c r="H19" s="9" t="str">
        <f>IF(Base!AF4=1,+Base!Y4,"")</f>
        <v>A0Ib</v>
      </c>
      <c r="I19" s="9" t="str">
        <f>IF(Base!AF4=1,+Base!Z4,"")</f>
        <v>A0Ib</v>
      </c>
      <c r="J19" s="13">
        <f>+IF(Base!AF4=1,Base!AC4,"")</f>
        <v>6.9937053431457992</v>
      </c>
    </row>
    <row r="20" spans="2:13" x14ac:dyDescent="0.2">
      <c r="B20" s="9">
        <f>IF(Base!AF5=1,+Base!A5,"")</f>
        <v>4070</v>
      </c>
      <c r="C20" s="9">
        <f>IF(Base!AF5=1,+Base!C5,"")</f>
        <v>89774</v>
      </c>
      <c r="D20" s="9">
        <f>IF(Base!AF5=1,+Base!D5,"")</f>
        <v>99080</v>
      </c>
      <c r="E20" s="9" t="str">
        <f>IF(Base!AF5=1,+CONCATENATE(Base!E5,"h",Base!F5,"m",Base!G5,"s"),"")</f>
        <v>10h21m50.3s</v>
      </c>
      <c r="F20" s="9" t="str">
        <f>IF(Base!AF5=1,CONCATENATE(Base!H5,Base!I5,"°",Base!J5,"'",Base!K5,"""",),"")</f>
        <v>+14°58'32"</v>
      </c>
      <c r="G20" s="9">
        <f>IF(Base!AF5=1,+Base!O5,"")</f>
        <v>6.12</v>
      </c>
      <c r="H20" s="9" t="str">
        <f>IF(Base!AF5=1,+Base!Y5,"")</f>
        <v>A1V</v>
      </c>
      <c r="I20" s="9" t="str">
        <f>IF(Base!AF5=1,+Base!Z5,"")</f>
        <v>A1V</v>
      </c>
      <c r="J20" s="13">
        <f>+IF(Base!AF5=1,Base!AC5,"")</f>
        <v>7.2902707758478842</v>
      </c>
      <c r="M20" s="14"/>
    </row>
    <row r="21" spans="2:13" x14ac:dyDescent="0.2">
      <c r="B21" s="9">
        <f>IF(Base!AF6=1,+Base!A6,"")</f>
        <v>3818</v>
      </c>
      <c r="C21" s="9">
        <f>IF(Base!AF6=1,+Base!C6,"")</f>
        <v>83023</v>
      </c>
      <c r="D21" s="9">
        <f>IF(Base!AF6=1,+Base!D6,"")</f>
        <v>98662</v>
      </c>
      <c r="E21" s="9" t="str">
        <f>IF(Base!AF6=1,+CONCATENATE(Base!E6,"h",Base!F6,"m",Base!G6,"s"),"")</f>
        <v>9h35m52.9s</v>
      </c>
      <c r="F21" s="9" t="str">
        <f>IF(Base!AF6=1,CONCATENATE(Base!H6,Base!I6,"°",Base!J6,"'",Base!K6,"""",),"")</f>
        <v>+14°22'47"</v>
      </c>
      <c r="G21" s="9">
        <f>IF(Base!AF6=1,+Base!O6,"")</f>
        <v>6.36</v>
      </c>
      <c r="H21" s="9" t="str">
        <f>IF(Base!AF6=1,+Base!Y6,"")</f>
        <v>A1V</v>
      </c>
      <c r="I21" s="9" t="str">
        <f>IF(Base!AF6=1,+Base!Z6,"")</f>
        <v>A1V</v>
      </c>
      <c r="J21" s="13">
        <f>+IF(Base!AF6=1,Base!AC6,"")</f>
        <v>7.341402630399231</v>
      </c>
    </row>
    <row r="22" spans="2:13" x14ac:dyDescent="0.2">
      <c r="B22" s="9">
        <f>IF(Base!AF7=1,+Base!A7,"")</f>
        <v>3906</v>
      </c>
      <c r="C22" s="9">
        <f>IF(Base!AF7=1,+Base!C7,"")</f>
        <v>85504</v>
      </c>
      <c r="D22" s="9">
        <f>IF(Base!AF7=1,+Base!D7,"")</f>
        <v>117959</v>
      </c>
      <c r="E22" s="9" t="str">
        <f>IF(Base!AF7=1,+CONCATENATE(Base!E7,"h",Base!F7,"m",Base!G7,"s"),"")</f>
        <v>9h52m12.2s</v>
      </c>
      <c r="F22" s="9" t="str">
        <f>IF(Base!AF7=1,CONCATENATE(Base!H7,Base!I7,"°",Base!J7,"'",Base!K7,"""",),"")</f>
        <v>+2°27'15"</v>
      </c>
      <c r="G22" s="9">
        <f>IF(Base!AF7=1,+Base!O7,"")</f>
        <v>6.02</v>
      </c>
      <c r="H22" s="9" t="str">
        <f>IF(Base!AF7=1,+Base!Y7,"")</f>
        <v>A0V s</v>
      </c>
      <c r="I22" s="9" t="str">
        <f>IF(Base!AF7=1,+Base!Z7,"")</f>
        <v>A0V s</v>
      </c>
      <c r="J22" s="13">
        <f>+IF(Base!AF7=1,Base!AC7,"")</f>
        <v>7.7902839555515468</v>
      </c>
    </row>
    <row r="23" spans="2:13" x14ac:dyDescent="0.2">
      <c r="B23" s="9">
        <f>IF(Base!AF8=1,+Base!A8,"")</f>
        <v>4028</v>
      </c>
      <c r="C23" s="9">
        <f>IF(Base!AF8=1,+Base!C8,"")</f>
        <v>88987</v>
      </c>
      <c r="D23" s="9">
        <f>IF(Base!AF8=1,+Base!D8,"")</f>
        <v>99032</v>
      </c>
      <c r="E23" s="9" t="str">
        <f>IF(Base!AF8=1,+CONCATENATE(Base!E8,"h",Base!F8,"m",Base!G8,"s"),"")</f>
        <v>10h16m16.1s</v>
      </c>
      <c r="F23" s="9" t="str">
        <f>IF(Base!AF8=1,CONCATENATE(Base!H8,Base!I8,"°",Base!J8,"'",Base!K8,"""",),"")</f>
        <v>+17°44'25"</v>
      </c>
      <c r="G23" s="9">
        <f>IF(Base!AF8=1,+Base!O8,"")</f>
        <v>6.55</v>
      </c>
      <c r="H23" s="9" t="str">
        <f>IF(Base!AF8=1,+Base!Y8,"")</f>
        <v>A9IV</v>
      </c>
      <c r="I23" s="9" t="str">
        <f>IF(Base!AF8=1,+Base!Z8,"")</f>
        <v>A9IV</v>
      </c>
      <c r="J23" s="13">
        <f>+IF(Base!AF8=1,Base!AC8,"")</f>
        <v>8.6875807803807366</v>
      </c>
    </row>
    <row r="24" spans="2:13" x14ac:dyDescent="0.2">
      <c r="B24" s="9">
        <f>IF(Base!AF9=1,+Base!A9,"")</f>
        <v>4148</v>
      </c>
      <c r="C24" s="9">
        <f>IF(Base!AF9=1,+Base!C9,"")</f>
        <v>91636</v>
      </c>
      <c r="D24" s="9">
        <f>IF(Base!AF9=1,+Base!D9,"")</f>
        <v>118380</v>
      </c>
      <c r="E24" s="9" t="str">
        <f>IF(Base!AF9=1,+CONCATENATE(Base!E9,"h",Base!F9,"m",Base!G9,"s"),"")</f>
        <v>10h35m2.2s</v>
      </c>
      <c r="F24" s="9" t="str">
        <f>IF(Base!AF9=1,CONCATENATE(Base!H9,Base!I9,"°",Base!J9,"'",Base!K9,"""",),"")</f>
        <v>+8°39'1"</v>
      </c>
      <c r="G24" s="9">
        <f>IF(Base!AF9=1,+Base!O9,"")</f>
        <v>5.67</v>
      </c>
      <c r="H24" s="9" t="str">
        <f>IF(Base!AF9=1,+Base!Y9,"")</f>
        <v>A2V</v>
      </c>
      <c r="I24" s="9" t="str">
        <f>IF(Base!AF9=1,+Base!Z9,"")</f>
        <v>A2V</v>
      </c>
      <c r="J24" s="13">
        <f>+IF(Base!AF9=1,Base!AC9,"")</f>
        <v>8.747728425723162</v>
      </c>
    </row>
    <row r="25" spans="2:13" x14ac:dyDescent="0.2">
      <c r="B25" s="9">
        <f>IF(Base!AF10=1,+Base!A10,"")</f>
        <v>3689</v>
      </c>
      <c r="C25" s="9">
        <f>IF(Base!AF10=1,+Base!C10,"")</f>
        <v>80064</v>
      </c>
      <c r="D25" s="9">
        <f>IF(Base!AF10=1,+Base!D10,"")</f>
        <v>98476</v>
      </c>
      <c r="E25" s="9" t="str">
        <f>IF(Base!AF10=1,+CONCATENATE(Base!E10,"h",Base!F10,"m",Base!G10,"s"),"")</f>
        <v>9h17m51.4s</v>
      </c>
      <c r="F25" s="9" t="str">
        <f>IF(Base!AF10=1,CONCATENATE(Base!H10,Base!I10,"°",Base!J10,"'",Base!K10,"""",),"")</f>
        <v>+11°30'4"</v>
      </c>
      <c r="G25" s="9">
        <f>IF(Base!AF10=1,+Base!O10,"")</f>
        <v>6.41</v>
      </c>
      <c r="H25" s="9" t="str">
        <f>IF(Base!AF10=1,+Base!Y10,"")</f>
        <v>A2IV</v>
      </c>
      <c r="I25" s="9" t="str">
        <f>IF(Base!AF10=1,+Base!Z10,"")</f>
        <v>A2IV</v>
      </c>
      <c r="J25" s="13">
        <f>+IF(Base!AF10=1,Base!AC10,"")</f>
        <v>10.45836664703819</v>
      </c>
    </row>
    <row r="26" spans="2:13" x14ac:dyDescent="0.2">
      <c r="B26" s="9">
        <f>IF(Base!AF11=1,+Base!A11,"")</f>
        <v>3981</v>
      </c>
      <c r="C26" s="9">
        <f>IF(Base!AF11=1,+Base!C11,"")</f>
        <v>87887</v>
      </c>
      <c r="D26" s="9">
        <f>IF(Base!AF11=1,+Base!D11,"")</f>
        <v>137366</v>
      </c>
      <c r="E26" s="9" t="str">
        <f>IF(Base!AF11=1,+CONCATENATE(Base!E11,"h",Base!F11,"m",Base!G11,"s"),"")</f>
        <v>10h7m56.3s</v>
      </c>
      <c r="F26" s="9" t="str">
        <f>IF(Base!AF11=1,CONCATENATE(Base!H11,Base!I11,"°",Base!J11,"'",Base!K11,"""",),"")</f>
        <v>-0°22'18"</v>
      </c>
      <c r="G26" s="9">
        <f>IF(Base!AF11=1,+Base!O11,"")</f>
        <v>4.49</v>
      </c>
      <c r="H26" s="9" t="str">
        <f>IF(Base!AF11=1,+Base!Y11,"")</f>
        <v>A0III</v>
      </c>
      <c r="I26" s="9" t="str">
        <f>IF(Base!AF11=1,+Base!Z11,"")</f>
        <v>A0III</v>
      </c>
      <c r="J26" s="13">
        <f>+IF(Base!AF11=1,Base!AC11,"")</f>
        <v>10.558000951681294</v>
      </c>
    </row>
    <row r="27" spans="2:13" x14ac:dyDescent="0.2">
      <c r="B27" s="9">
        <f>IF(Base!AF12=1,+Base!A12,"")</f>
        <v>3711</v>
      </c>
      <c r="C27" s="9">
        <f>IF(Base!AF12=1,+Base!C12,"")</f>
        <v>80613</v>
      </c>
      <c r="D27" s="9">
        <f>IF(Base!AF12=1,+Base!D12,"")</f>
        <v>98517</v>
      </c>
      <c r="E27" s="9" t="str">
        <f>IF(Base!AF12=1,+CONCATENATE(Base!E12,"h",Base!F12,"m",Base!G12,"s"),"")</f>
        <v>9h21m15.4s</v>
      </c>
      <c r="F27" s="9" t="str">
        <f>IF(Base!AF12=1,CONCATENATE(Base!H12,Base!I12,"°",Base!J12,"'",Base!K12,"""",),"")</f>
        <v>+15°22'16"</v>
      </c>
      <c r="G27" s="9">
        <f>IF(Base!AF12=1,+Base!O12,"")</f>
        <v>6.53</v>
      </c>
      <c r="H27" s="9" t="str">
        <f>IF(Base!AF12=1,+Base!Y12,"")</f>
        <v>A1V</v>
      </c>
      <c r="I27" s="9" t="str">
        <f>IF(Base!AF12=1,+Base!Z12,"")</f>
        <v>A1V</v>
      </c>
      <c r="J27" s="13">
        <f>+IF(Base!AF12=1,Base!AC12,"")</f>
        <v>10.86528195408113</v>
      </c>
    </row>
    <row r="28" spans="2:13" x14ac:dyDescent="0.2">
      <c r="B28" s="9">
        <f>IF(Base!AF13=1,+Base!A13,"")</f>
        <v>3889</v>
      </c>
      <c r="C28" s="9">
        <f>IF(Base!AF13=1,+Base!C13,"")</f>
        <v>85040</v>
      </c>
      <c r="D28" s="9">
        <f>IF(Base!AF13=1,+Base!D13,"")</f>
        <v>81035</v>
      </c>
      <c r="E28" s="9" t="str">
        <f>IF(Base!AF13=1,+CONCATENATE(Base!E13,"h",Base!F13,"m",Base!G13,"s"),"")</f>
        <v>9h49m50.1s</v>
      </c>
      <c r="F28" s="9" t="str">
        <f>IF(Base!AF13=1,CONCATENATE(Base!H13,Base!I13,"°",Base!J13,"'",Base!K13,"""",),"")</f>
        <v>+21°10'46"</v>
      </c>
      <c r="G28" s="9">
        <f>IF(Base!AF13=1,+Base!O13,"")</f>
        <v>6.09</v>
      </c>
      <c r="H28" s="9" t="str">
        <f>IF(Base!AF13=1,+Base!Y13,"")</f>
        <v>A7IVn</v>
      </c>
      <c r="I28" s="9" t="str">
        <f>IF(Base!AF13=1,+Base!Z13,"")</f>
        <v>A7IVn</v>
      </c>
      <c r="J28" s="13">
        <f>+IF(Base!AF13=1,Base!AC13,"")</f>
        <v>11.443249457530168</v>
      </c>
    </row>
    <row r="29" spans="2:13" x14ac:dyDescent="0.2">
      <c r="B29" s="9">
        <f>IF(Base!AF14=1,+Base!A14,"")</f>
        <v>4227</v>
      </c>
      <c r="C29" s="9">
        <f>IF(Base!AF14=1,+Base!C14,"")</f>
        <v>93702</v>
      </c>
      <c r="D29" s="9">
        <f>IF(Base!AF14=1,+Base!D14,"")</f>
        <v>99305</v>
      </c>
      <c r="E29" s="9" t="str">
        <f>IF(Base!AF14=1,+CONCATENATE(Base!E14,"h",Base!F14,"m",Base!G14,"s"),"")</f>
        <v>10h49m15.4s</v>
      </c>
      <c r="F29" s="9" t="str">
        <f>IF(Base!AF14=1,CONCATENATE(Base!H14,Base!I14,"°",Base!J14,"'",Base!K14,"""",),"")</f>
        <v>+10°32'43"</v>
      </c>
      <c r="G29" s="9">
        <f>IF(Base!AF14=1,+Base!O14,"")</f>
        <v>5.34</v>
      </c>
      <c r="H29" s="9" t="str">
        <f>IF(Base!AF14=1,+Base!Y14,"")</f>
        <v>A2V</v>
      </c>
      <c r="I29" s="9" t="str">
        <f>IF(Base!AF14=1,+Base!Z14,"")</f>
        <v>A2V</v>
      </c>
      <c r="J29" s="13">
        <f>+IF(Base!AF14=1,Base!AC14,"")</f>
        <v>12.128243020402135</v>
      </c>
    </row>
    <row r="30" spans="2:13" x14ac:dyDescent="0.2">
      <c r="B30" s="9">
        <f>IF(Base!AF15=1,+Base!A15,"")</f>
        <v>3649</v>
      </c>
      <c r="C30" s="9">
        <f>IF(Base!AF15=1,+Base!C15,"")</f>
        <v>79066</v>
      </c>
      <c r="D30" s="9">
        <f>IF(Base!AF15=1,+Base!D15,"")</f>
        <v>117487</v>
      </c>
      <c r="E30" s="9" t="str">
        <f>IF(Base!AF15=1,+CONCATENATE(Base!E15,"h",Base!F15,"m",Base!G15,"s"),"")</f>
        <v>9h11m55.6s</v>
      </c>
      <c r="F30" s="9" t="str">
        <f>IF(Base!AF15=1,CONCATENATE(Base!H15,Base!I15,"°",Base!J15,"'",Base!K15,"""",),"")</f>
        <v>+5°28'6"</v>
      </c>
      <c r="G30" s="9">
        <f>IF(Base!AF15=1,+Base!O15,"")</f>
        <v>6.35</v>
      </c>
      <c r="H30" s="9" t="str">
        <f>IF(Base!AF15=1,+Base!Y15,"")</f>
        <v>A9IVDel Del</v>
      </c>
      <c r="I30" s="9" t="str">
        <f>IF(Base!AF15=1,+Base!Z15,"")</f>
        <v>A9IVD</v>
      </c>
      <c r="J30" s="13">
        <f>+IF(Base!AF15=1,Base!AC15,"")</f>
        <v>12.738635117755768</v>
      </c>
    </row>
    <row r="31" spans="2:13" x14ac:dyDescent="0.2">
      <c r="B31" s="9">
        <f>IF(Base!AF16=1,+Base!A16,"")</f>
        <v>3787</v>
      </c>
      <c r="C31" s="9">
        <f>IF(Base!AF16=1,+Base!C16,"")</f>
        <v>82446</v>
      </c>
      <c r="D31" s="9">
        <f>IF(Base!AF16=1,+Base!D16,"")</f>
        <v>136932</v>
      </c>
      <c r="E31" s="9" t="str">
        <f>IF(Base!AF16=1,+CONCATENATE(Base!E16,"h",Base!F16,"m",Base!G16,"s"),"")</f>
        <v>9h31m58.9s</v>
      </c>
      <c r="F31" s="9" t="str">
        <f>IF(Base!AF16=1,CONCATENATE(Base!H16,Base!I16,"°",Base!J16,"'",Base!K16,"""",),"")</f>
        <v>-1°11'6"</v>
      </c>
      <c r="G31" s="9">
        <f>IF(Base!AF16=1,+Base!O16,"")</f>
        <v>4.57</v>
      </c>
      <c r="H31" s="9" t="str">
        <f>IF(Base!AF16=1,+Base!Y16,"")</f>
        <v>A3V</v>
      </c>
      <c r="I31" s="9" t="str">
        <f>IF(Base!AF16=1,+Base!Z16,"")</f>
        <v>A3V</v>
      </c>
      <c r="J31" s="13">
        <f>+IF(Base!AF16=1,Base!AC16,"")</f>
        <v>13.180306671996952</v>
      </c>
    </row>
    <row r="32" spans="2:13" x14ac:dyDescent="0.2">
      <c r="B32" s="9">
        <f>IF(Base!AF17=1,+Base!A17,"")</f>
        <v>3651</v>
      </c>
      <c r="C32" s="9">
        <f>IF(Base!AF17=1,+Base!C17,"")</f>
        <v>79108</v>
      </c>
      <c r="D32" s="9">
        <f>IF(Base!AF17=1,+Base!D17,"")</f>
        <v>117492</v>
      </c>
      <c r="E32" s="9" t="str">
        <f>IF(Base!AF17=1,+CONCATENATE(Base!E17,"h",Base!F17,"m",Base!G17,"s"),"")</f>
        <v>9h12m12.9s</v>
      </c>
      <c r="F32" s="9" t="str">
        <f>IF(Base!AF17=1,CONCATENATE(Base!H17,Base!I17,"°",Base!J17,"'",Base!K17,"""",),"")</f>
        <v>+3°52'2"</v>
      </c>
      <c r="G32" s="9">
        <f>IF(Base!AF17=1,+Base!O17,"")</f>
        <v>6.14</v>
      </c>
      <c r="H32" s="9" t="str">
        <f>IF(Base!AF17=1,+Base!Y17,"")</f>
        <v>A0Vp</v>
      </c>
      <c r="I32" s="9" t="str">
        <f>IF(Base!AF17=1,+Base!Z17,"")</f>
        <v>A0Vp</v>
      </c>
      <c r="J32" s="13">
        <f>+IF(Base!AF17=1,Base!AC17,"")</f>
        <v>13.345270930581925</v>
      </c>
    </row>
    <row r="33" spans="2:10" x14ac:dyDescent="0.2">
      <c r="B33" s="9">
        <f>IF(Base!AF18=1,+Base!A18,"")</f>
        <v>3899</v>
      </c>
      <c r="C33" s="9">
        <f>IF(Base!AF18=1,+Base!C18,"")</f>
        <v>85364</v>
      </c>
      <c r="D33" s="9">
        <f>IF(Base!AF18=1,+Base!D18,"")</f>
        <v>137183</v>
      </c>
      <c r="E33" s="9" t="str">
        <f>IF(Base!AF18=1,+CONCATENATE(Base!E18,"h",Base!F18,"m",Base!G18,"s"),"")</f>
        <v>9h51m14s</v>
      </c>
      <c r="F33" s="9" t="str">
        <f>IF(Base!AF18=1,CONCATENATE(Base!H18,Base!I18,"°",Base!J18,"'",Base!K18,"""",),"")</f>
        <v>-4°14'36"</v>
      </c>
      <c r="G33" s="9">
        <f>IF(Base!AF18=1,+Base!O18,"")</f>
        <v>6.01</v>
      </c>
      <c r="H33" s="9" t="str">
        <f>IF(Base!AF18=1,+Base!Y18,"")</f>
        <v>A8III</v>
      </c>
      <c r="I33" s="9" t="str">
        <f>IF(Base!AF18=1,+Base!Z18,"")</f>
        <v>A8III</v>
      </c>
      <c r="J33" s="13">
        <f>+IF(Base!AF18=1,Base!AC18,"")</f>
        <v>14.409682331792661</v>
      </c>
    </row>
    <row r="34" spans="2:10" x14ac:dyDescent="0.2">
      <c r="B34" s="9">
        <f>IF(Base!AF19=1,+Base!A19,"")</f>
        <v>4197</v>
      </c>
      <c r="C34" s="9">
        <f>IF(Base!AF19=1,+Base!C19,"")</f>
        <v>92941</v>
      </c>
      <c r="D34" s="9">
        <f>IF(Base!AF19=1,+Base!D19,"")</f>
        <v>81496</v>
      </c>
      <c r="E34" s="9" t="str">
        <f>IF(Base!AF19=1,+CONCATENATE(Base!E19,"h",Base!F19,"m",Base!G19,"s"),"")</f>
        <v>10h44m14.5s</v>
      </c>
      <c r="F34" s="9" t="str">
        <f>IF(Base!AF19=1,CONCATENATE(Base!H19,Base!I19,"°",Base!J19,"'",Base!K19,"""",),"")</f>
        <v>+19°45'31"</v>
      </c>
      <c r="G34" s="9">
        <f>IF(Base!AF19=1,+Base!O19,"")</f>
        <v>6.27</v>
      </c>
      <c r="H34" s="9" t="str">
        <f>IF(Base!AF19=1,+Base!Y19,"")</f>
        <v>A5V</v>
      </c>
      <c r="I34" s="9" t="str">
        <f>IF(Base!AF19=1,+Base!Z19,"")</f>
        <v>A5V</v>
      </c>
      <c r="J34" s="13">
        <f>+IF(Base!AF19=1,Base!AC19,"")</f>
        <v>14.461611198497426</v>
      </c>
    </row>
    <row r="35" spans="2:10" x14ac:dyDescent="0.2">
      <c r="B35" s="9">
        <f>IF(Base!AF20=1,+Base!A20,"")</f>
        <v>3900</v>
      </c>
      <c r="C35" s="9">
        <f>IF(Base!AF20=1,+Base!C20,"")</f>
        <v>85376</v>
      </c>
      <c r="D35" s="9">
        <f>IF(Base!AF20=1,+Base!D20,"")</f>
        <v>81054</v>
      </c>
      <c r="E35" s="9" t="str">
        <f>IF(Base!AF20=1,+CONCATENATE(Base!E20,"h",Base!F20,"m",Base!G20,"s"),"")</f>
        <v>9h51m53s</v>
      </c>
      <c r="F35" s="9" t="str">
        <f>IF(Base!AF20=1,CONCATENATE(Base!H20,Base!I20,"°",Base!J20,"'",Base!K20,"""",),"")</f>
        <v>+24°23'43"</v>
      </c>
      <c r="G35" s="9">
        <f>IF(Base!AF20=1,+Base!O20,"")</f>
        <v>5.32</v>
      </c>
      <c r="H35" s="9" t="str">
        <f>IF(Base!AF20=1,+Base!Y20,"")</f>
        <v>A5IV</v>
      </c>
      <c r="I35" s="9" t="str">
        <f>IF(Base!AF20=1,+Base!Z20,"")</f>
        <v>A5IV</v>
      </c>
      <c r="J35" s="13">
        <f>+IF(Base!AF20=1,Base!AC20,"")</f>
        <v>14.524326284294281</v>
      </c>
    </row>
    <row r="36" spans="2:10" x14ac:dyDescent="0.2">
      <c r="B36" s="9">
        <f>IF(Base!AF21=1,+Base!A21,"")</f>
        <v>3572</v>
      </c>
      <c r="C36" s="9">
        <f>IF(Base!AF21=1,+Base!C21,"")</f>
        <v>76756</v>
      </c>
      <c r="D36" s="9">
        <f>IF(Base!AF21=1,+Base!D21,"")</f>
        <v>98267</v>
      </c>
      <c r="E36" s="9" t="str">
        <f>IF(Base!AF21=1,+CONCATENATE(Base!E21,"h",Base!F21,"m",Base!G21,"s"),"")</f>
        <v>8h58m29.2s</v>
      </c>
      <c r="F36" s="9" t="str">
        <f>IF(Base!AF21=1,CONCATENATE(Base!H21,Base!I21,"°",Base!J21,"'",Base!K21,"""",),"")</f>
        <v>+11°51'28"</v>
      </c>
      <c r="G36" s="9">
        <f>IF(Base!AF21=1,+Base!O21,"")</f>
        <v>4.25</v>
      </c>
      <c r="H36" s="9" t="str">
        <f>IF(Base!AF21=1,+Base!Y21,"")</f>
        <v>A5m</v>
      </c>
      <c r="I36" s="9" t="str">
        <f>IF(Base!AF21=1,+Base!Z21,"")</f>
        <v>A5m</v>
      </c>
      <c r="J36" s="13">
        <f>+IF(Base!AF21=1,Base!AC21,"")</f>
        <v>15.210918846634433</v>
      </c>
    </row>
    <row r="37" spans="2:10" x14ac:dyDescent="0.2">
      <c r="B37" s="9">
        <f>IF(Base!AF22=1,+Base!A22,"")</f>
        <v>4109</v>
      </c>
      <c r="C37" s="9">
        <f>IF(Base!AF22=1,+Base!C22,"")</f>
        <v>90763</v>
      </c>
      <c r="D37" s="9">
        <f>IF(Base!AF22=1,+Base!D22,"")</f>
        <v>137591</v>
      </c>
      <c r="E37" s="9" t="str">
        <f>IF(Base!AF22=1,+CONCATENATE(Base!E22,"h",Base!F22,"m",Base!G22,"s"),"")</f>
        <v>10h28m44s</v>
      </c>
      <c r="F37" s="9" t="str">
        <f>IF(Base!AF22=1,CONCATENATE(Base!H22,Base!I22,"°",Base!J22,"'",Base!K22,"""",),"")</f>
        <v>-3°44'33"</v>
      </c>
      <c r="G37" s="9">
        <f>IF(Base!AF22=1,+Base!O22,"")</f>
        <v>6.05</v>
      </c>
      <c r="H37" s="9" t="str">
        <f>IF(Base!AF22=1,+Base!Y22,"")</f>
        <v>A1pSr:</v>
      </c>
      <c r="I37" s="9" t="str">
        <f>IF(Base!AF22=1,+Base!Z22,"")</f>
        <v>A1pSr</v>
      </c>
      <c r="J37" s="13">
        <f>+IF(Base!AF22=1,Base!AC22,"")</f>
        <v>15.493660141680719</v>
      </c>
    </row>
    <row r="38" spans="2:10" x14ac:dyDescent="0.2">
      <c r="B38" s="9">
        <f>IF(Base!AF23=1,+Base!A23,"")</f>
        <v>4294</v>
      </c>
      <c r="C38" s="9">
        <f>IF(Base!AF23=1,+Base!C23,"")</f>
        <v>95382</v>
      </c>
      <c r="D38" s="9">
        <f>IF(Base!AF23=1,+Base!D23,"")</f>
        <v>118615</v>
      </c>
      <c r="E38" s="9" t="str">
        <f>IF(Base!AF23=1,+CONCATENATE(Base!E23,"h",Base!F23,"m",Base!G23,"s"),"")</f>
        <v>11h0m44.8s</v>
      </c>
      <c r="F38" s="9" t="str">
        <f>IF(Base!AF23=1,CONCATENATE(Base!H23,Base!I23,"°",Base!J23,"'",Base!K23,"""",),"")</f>
        <v>+6°6'5"</v>
      </c>
      <c r="G38" s="9">
        <f>IF(Base!AF23=1,+Base!O23,"")</f>
        <v>4.99</v>
      </c>
      <c r="H38" s="9" t="str">
        <f>IF(Base!AF23=1,+Base!Y23,"")</f>
        <v>A5III</v>
      </c>
      <c r="I38" s="9" t="str">
        <f>IF(Base!AF23=1,+Base!Z23,"")</f>
        <v>A5III</v>
      </c>
      <c r="J38" s="13">
        <f>+IF(Base!AF23=1,Base!AC23,"")</f>
        <v>15.53034587249096</v>
      </c>
    </row>
    <row r="39" spans="2:10" x14ac:dyDescent="0.2">
      <c r="B39" s="9">
        <f>IF(Base!AF24=1,+Base!A24,"")</f>
        <v>4244</v>
      </c>
      <c r="C39" s="9">
        <f>IF(Base!AF24=1,+Base!C24,"")</f>
        <v>94180</v>
      </c>
      <c r="D39" s="9">
        <f>IF(Base!AF24=1,+Base!D24,"")</f>
        <v>118550</v>
      </c>
      <c r="E39" s="9" t="str">
        <f>IF(Base!AF24=1,+CONCATENATE(Base!E24,"h",Base!F24,"m",Base!G24,"s"),"")</f>
        <v>10h52m13.7s</v>
      </c>
      <c r="F39" s="9" t="str">
        <f>IF(Base!AF24=1,CONCATENATE(Base!H24,Base!I24,"°",Base!J24,"'",Base!K24,"""",),"")</f>
        <v>+1°1'31"</v>
      </c>
      <c r="G39" s="9">
        <f>IF(Base!AF24=1,+Base!O24,"")</f>
        <v>6.38</v>
      </c>
      <c r="H39" s="9" t="str">
        <f>IF(Base!AF24=1,+Base!Y24,"")</f>
        <v>A3V</v>
      </c>
      <c r="I39" s="9" t="str">
        <f>IF(Base!AF24=1,+Base!Z24,"")</f>
        <v>A3V</v>
      </c>
      <c r="J39" s="13">
        <f>+IF(Base!AF24=1,Base!AC24,"")</f>
        <v>15.782820694479526</v>
      </c>
    </row>
    <row r="40" spans="2:10" x14ac:dyDescent="0.2">
      <c r="B40" s="9">
        <f>IF(Base!AF25=1,+Base!A25,"")</f>
        <v>3657</v>
      </c>
      <c r="C40" s="9">
        <f>IF(Base!AF25=1,+Base!C25,"")</f>
        <v>79248</v>
      </c>
      <c r="D40" s="9">
        <f>IF(Base!AF25=1,+Base!D25,"")</f>
        <v>80702</v>
      </c>
      <c r="E40" s="9" t="str">
        <f>IF(Base!AF25=1,+CONCATENATE(Base!E25,"h",Base!F25,"m",Base!G25,"s"),"")</f>
        <v>9h13m37.3s</v>
      </c>
      <c r="F40" s="9" t="str">
        <f>IF(Base!AF25=1,CONCATENATE(Base!H25,Base!I25,"°",Base!J25,"'",Base!K25,"""",),"")</f>
        <v>+21°17'0"</v>
      </c>
      <c r="G40" s="9">
        <f>IF(Base!AF25=1,+Base!O25,"")</f>
        <v>6.48</v>
      </c>
      <c r="H40" s="9" t="str">
        <f>IF(Base!AF25=1,+Base!Y25,"")</f>
        <v>A2V</v>
      </c>
      <c r="I40" s="9" t="str">
        <f>IF(Base!AF25=1,+Base!Z25,"")</f>
        <v>A2V</v>
      </c>
      <c r="J40" s="13">
        <f>+IF(Base!AF25=1,Base!AC25,"")</f>
        <v>15.857035833423197</v>
      </c>
    </row>
    <row r="41" spans="2:10" x14ac:dyDescent="0.2">
      <c r="B41" s="9">
        <f>IF(Base!AF26=1,+Base!A26,"")</f>
        <v>3561</v>
      </c>
      <c r="C41" s="9">
        <f>IF(Base!AF26=1,+Base!C26,"")</f>
        <v>76543</v>
      </c>
      <c r="D41" s="9">
        <f>IF(Base!AF26=1,+Base!D26,"")</f>
        <v>98247</v>
      </c>
      <c r="E41" s="9" t="str">
        <f>IF(Base!AF26=1,+CONCATENATE(Base!E26,"h",Base!F26,"m",Base!G26,"s"),"")</f>
        <v>8h57m14.9s</v>
      </c>
      <c r="F41" s="9" t="str">
        <f>IF(Base!AF26=1,CONCATENATE(Base!H26,Base!I26,"°",Base!J26,"'",Base!K26,"""",),"")</f>
        <v>+15°19'22"</v>
      </c>
      <c r="G41" s="9">
        <f>IF(Base!AF26=1,+Base!O26,"")</f>
        <v>5.2</v>
      </c>
      <c r="H41" s="9" t="str">
        <f>IF(Base!AF26=1,+Base!Y26,"")</f>
        <v>A5III</v>
      </c>
      <c r="I41" s="9" t="str">
        <f>IF(Base!AF26=1,+Base!Z26,"")</f>
        <v>A5III</v>
      </c>
      <c r="J41" s="13">
        <f>+IF(Base!AF26=1,Base!AC26,"")</f>
        <v>16.197328608476589</v>
      </c>
    </row>
    <row r="42" spans="2:10" x14ac:dyDescent="0.2">
      <c r="B42" s="9">
        <f>IF(Base!AF27=1,+Base!A27,"")</f>
        <v>4192</v>
      </c>
      <c r="C42" s="9">
        <f>IF(Base!AF27=1,+Base!C27,"")</f>
        <v>92825</v>
      </c>
      <c r="D42" s="9">
        <f>IF(Base!AF27=1,+Base!D27,"")</f>
        <v>81490</v>
      </c>
      <c r="E42" s="9" t="str">
        <f>IF(Base!AF27=1,+CONCATENATE(Base!E27,"h",Base!F27,"m",Base!G27,"s"),"")</f>
        <v>10h43m25s</v>
      </c>
      <c r="F42" s="9" t="str">
        <f>IF(Base!AF27=1,CONCATENATE(Base!H27,Base!I27,"°",Base!J27,"'",Base!K27,"""",),"")</f>
        <v>+23°11'18"</v>
      </c>
      <c r="G42" s="9">
        <f>IF(Base!AF27=1,+Base!O27,"")</f>
        <v>5.08</v>
      </c>
      <c r="H42" s="9" t="str">
        <f>IF(Base!AF27=1,+Base!Y27,"")</f>
        <v>A3Vn</v>
      </c>
      <c r="I42" s="9" t="str">
        <f>IF(Base!AF27=1,+Base!Z27,"")</f>
        <v>A3Vn</v>
      </c>
      <c r="J42" s="13">
        <f>+IF(Base!AF27=1,Base!AC27,"")</f>
        <v>16.778052491484559</v>
      </c>
    </row>
    <row r="43" spans="2:10" x14ac:dyDescent="0.2">
      <c r="B43" s="9">
        <f>IF(Base!AF28=1,+Base!A28,"")</f>
        <v>3526</v>
      </c>
      <c r="C43" s="9">
        <f>IF(Base!AF28=1,+Base!C28,"")</f>
        <v>75811</v>
      </c>
      <c r="D43" s="9">
        <f>IF(Base!AF28=1,+Base!D28,"")</f>
        <v>117214</v>
      </c>
      <c r="E43" s="9" t="str">
        <f>IF(Base!AF28=1,+CONCATENATE(Base!E28,"h",Base!F28,"m",Base!G28,"s"),"")</f>
        <v>8h52m24.2s</v>
      </c>
      <c r="F43" s="9" t="str">
        <f>IF(Base!AF28=1,CONCATENATE(Base!H28,Base!I28,"°",Base!J28,"'",Base!K28,"""",),"")</f>
        <v>+5°20'24"</v>
      </c>
      <c r="G43" s="9">
        <f>IF(Base!AF28=1,+Base!O28,"")</f>
        <v>6.33</v>
      </c>
      <c r="H43" s="9" t="str">
        <f>IF(Base!AF28=1,+Base!Y28,"")</f>
        <v>A5V</v>
      </c>
      <c r="I43" s="9" t="str">
        <f>IF(Base!AF28=1,+Base!Z28,"")</f>
        <v>A5V</v>
      </c>
      <c r="J43" s="13">
        <f>+IF(Base!AF28=1,Base!AC28,"")</f>
        <v>17.37844551476033</v>
      </c>
    </row>
    <row r="44" spans="2:10" x14ac:dyDescent="0.2">
      <c r="B44" s="9">
        <f>IF(Base!AF29=1,+Base!A29,"")</f>
        <v>4000</v>
      </c>
      <c r="C44" s="9">
        <f>IF(Base!AF29=1,+Base!C29,"")</f>
        <v>88372</v>
      </c>
      <c r="D44" s="9">
        <f>IF(Base!AF29=1,+Base!D29,"")</f>
        <v>137400</v>
      </c>
      <c r="E44" s="9" t="str">
        <f>IF(Base!AF29=1,+CONCATENATE(Base!E29,"h",Base!F29,"m",Base!G29,"s"),"")</f>
        <v>10h11m17.8s</v>
      </c>
      <c r="F44" s="9" t="str">
        <f>IF(Base!AF29=1,CONCATENATE(Base!H29,Base!I29,"°",Base!J29,"'",Base!K29,"""",),"")</f>
        <v>-7°19'0"</v>
      </c>
      <c r="G44" s="9">
        <f>IF(Base!AF29=1,+Base!O29,"")</f>
        <v>6.25</v>
      </c>
      <c r="H44" s="9" t="str">
        <f>IF(Base!AF29=1,+Base!Y29,"")</f>
        <v>A2Vn</v>
      </c>
      <c r="I44" s="9" t="str">
        <f>IF(Base!AF29=1,+Base!Z29,"")</f>
        <v>A2Vn</v>
      </c>
      <c r="J44" s="13">
        <f>+IF(Base!AF29=1,Base!AC29,"")</f>
        <v>17.54359178570548</v>
      </c>
    </row>
    <row r="45" spans="2:10" x14ac:dyDescent="0.2">
      <c r="B45" s="9">
        <f>IF(Base!AF30=1,+Base!A30,"")</f>
        <v>3573</v>
      </c>
      <c r="C45" s="9">
        <f>IF(Base!AF30=1,+Base!C30,"")</f>
        <v>76757</v>
      </c>
      <c r="D45" s="9">
        <f>IF(Base!AF30=1,+Base!D30,"")</f>
        <v>117311</v>
      </c>
      <c r="E45" s="9" t="str">
        <f>IF(Base!AF30=1,+CONCATENATE(Base!E30,"h",Base!F30,"m",Base!G30,"s"),"")</f>
        <v>8h58m8.2s</v>
      </c>
      <c r="F45" s="9" t="str">
        <f>IF(Base!AF30=1,CONCATENATE(Base!H30,Base!I30,"°",Base!J30,"'",Base!K30,"""",),"")</f>
        <v>+1°32'30"</v>
      </c>
      <c r="G45" s="9">
        <f>IF(Base!AF30=1,+Base!O30,"")</f>
        <v>6.59</v>
      </c>
      <c r="H45" s="9" t="str">
        <f>IF(Base!AF30=1,+Base!Y30,"")</f>
        <v>A2V</v>
      </c>
      <c r="I45" s="9" t="str">
        <f>IF(Base!AF30=1,+Base!Z30,"")</f>
        <v>A2V</v>
      </c>
      <c r="J45" s="13">
        <f>+IF(Base!AF30=1,Base!AC30,"")</f>
        <v>17.545897925729079</v>
      </c>
    </row>
    <row r="46" spans="2:10" x14ac:dyDescent="0.2">
      <c r="B46" s="9">
        <f>IF(Base!AF31=1,+Base!A31,"")</f>
        <v>4041</v>
      </c>
      <c r="C46" s="9">
        <f>IF(Base!AF31=1,+Base!C31,"")</f>
        <v>89239</v>
      </c>
      <c r="D46" s="9">
        <f>IF(Base!AF31=1,+Base!D31,"")</f>
        <v>81278</v>
      </c>
      <c r="E46" s="9" t="str">
        <f>IF(Base!AF31=1,+CONCATENATE(Base!E31,"h",Base!F31,"m",Base!G31,"s"),"")</f>
        <v>10h18m10.3s</v>
      </c>
      <c r="F46" s="9" t="str">
        <f>IF(Base!AF31=1,CONCATENATE(Base!H31,Base!I31,"°",Base!J31,"'",Base!K31,"""",),"")</f>
        <v>+27°24'55"</v>
      </c>
      <c r="G46" s="9">
        <f>IF(Base!AF31=1,+Base!O31,"")</f>
        <v>6.52</v>
      </c>
      <c r="H46" s="9" t="str">
        <f>IF(Base!AF31=1,+Base!Y31,"")</f>
        <v>A0V</v>
      </c>
      <c r="I46" s="9" t="str">
        <f>IF(Base!AF31=1,+Base!Z31,"")</f>
        <v>A0V</v>
      </c>
      <c r="J46" s="13">
        <f>+IF(Base!AF31=1,Base!AC31,"")</f>
        <v>17.933590424116421</v>
      </c>
    </row>
    <row r="47" spans="2:10" x14ac:dyDescent="0.2">
      <c r="B47" s="9">
        <f>IF(Base!AF32=1,+Base!A32,"")</f>
        <v>3481</v>
      </c>
      <c r="C47" s="9">
        <f>IF(Base!AF32=1,+Base!C32,"")</f>
        <v>74873</v>
      </c>
      <c r="D47" s="9">
        <f>IF(Base!AF32=1,+Base!D32,"")</f>
        <v>98117</v>
      </c>
      <c r="E47" s="9" t="str">
        <f>IF(Base!AF32=1,+CONCATENATE(Base!E32,"h",Base!F32,"m",Base!G32,"s"),"")</f>
        <v>8h46m56s</v>
      </c>
      <c r="F47" s="9" t="str">
        <f>IF(Base!AF32=1,CONCATENATE(Base!H32,Base!I32,"°",Base!J32,"'",Base!K32,"""",),"")</f>
        <v>+12°6'36"</v>
      </c>
      <c r="G47" s="9">
        <f>IF(Base!AF32=1,+Base!O32,"")</f>
        <v>5.87</v>
      </c>
      <c r="H47" s="9" t="str">
        <f>IF(Base!AF32=1,+Base!Y32,"")</f>
        <v>A1V</v>
      </c>
      <c r="I47" s="9" t="str">
        <f>IF(Base!AF32=1,+Base!Z32,"")</f>
        <v>A1V</v>
      </c>
      <c r="J47" s="13">
        <f>+IF(Base!AF32=1,Base!AC32,"")</f>
        <v>18.047520013397246</v>
      </c>
    </row>
    <row r="48" spans="2:10" x14ac:dyDescent="0.2">
      <c r="B48" s="9">
        <f>IF(Base!AF33=1,+Base!A33,"")</f>
        <v>4341</v>
      </c>
      <c r="C48" s="9">
        <f>IF(Base!AF33=1,+Base!C33,"")</f>
        <v>97244</v>
      </c>
      <c r="D48" s="9">
        <f>IF(Base!AF33=1,+Base!D33,"")</f>
        <v>99492</v>
      </c>
      <c r="E48" s="9" t="str">
        <f>IF(Base!AF33=1,+CONCATENATE(Base!E33,"h",Base!F33,"m",Base!G33,"s"),"")</f>
        <v>11h11m43.7s</v>
      </c>
      <c r="F48" s="9" t="str">
        <f>IF(Base!AF33=1,CONCATENATE(Base!H33,Base!I33,"°",Base!J33,"'",Base!K33,"""",),"")</f>
        <v>+14°24'1"</v>
      </c>
      <c r="G48" s="9">
        <f>IF(Base!AF33=1,+Base!O33,"")</f>
        <v>6.3</v>
      </c>
      <c r="H48" s="9" t="str">
        <f>IF(Base!AF33=1,+Base!Y33,"")</f>
        <v>A5V</v>
      </c>
      <c r="I48" s="9" t="str">
        <f>IF(Base!AF33=1,+Base!Z33,"")</f>
        <v>A5V</v>
      </c>
      <c r="J48" s="13">
        <f>+IF(Base!AF33=1,Base!AC33,"")</f>
        <v>18.063109161062194</v>
      </c>
    </row>
    <row r="49" spans="2:10" x14ac:dyDescent="0.2">
      <c r="B49" s="9">
        <f>IF(Base!AF34=1,+Base!A34,"")</f>
        <v>4300</v>
      </c>
      <c r="C49" s="9">
        <f>IF(Base!AF34=1,+Base!C34,"")</f>
        <v>95608</v>
      </c>
      <c r="D49" s="9">
        <f>IF(Base!AF34=1,+Base!D34,"")</f>
        <v>81637</v>
      </c>
      <c r="E49" s="9" t="str">
        <f>IF(Base!AF34=1,+CONCATENATE(Base!E34,"h",Base!F34,"m",Base!G34,"s"),"")</f>
        <v>11h2m19.8s</v>
      </c>
      <c r="F49" s="9" t="str">
        <f>IF(Base!AF34=1,CONCATENATE(Base!H34,Base!I34,"°",Base!J34,"'",Base!K34,"""",),"")</f>
        <v>+20°10'47"</v>
      </c>
      <c r="G49" s="9">
        <f>IF(Base!AF34=1,+Base!O34,"")</f>
        <v>4.42</v>
      </c>
      <c r="H49" s="9" t="str">
        <f>IF(Base!AF34=1,+Base!Y34,"")</f>
        <v>A1m</v>
      </c>
      <c r="I49" s="9" t="str">
        <f>IF(Base!AF34=1,+Base!Z34,"")</f>
        <v>A1m</v>
      </c>
      <c r="J49" s="13">
        <f>+IF(Base!AF34=1,Base!AC34,"")</f>
        <v>18.142831919797562</v>
      </c>
    </row>
    <row r="50" spans="2:10" x14ac:dyDescent="0.2">
      <c r="B50" s="9">
        <f>IF(Base!AF35=1,+Base!A35,"")</f>
        <v>3492</v>
      </c>
      <c r="C50" s="9">
        <f>IF(Base!AF35=1,+Base!C35,"")</f>
        <v>75137</v>
      </c>
      <c r="D50" s="9">
        <f>IF(Base!AF35=1,+Base!D35,"")</f>
        <v>117146</v>
      </c>
      <c r="E50" s="9" t="str">
        <f>IF(Base!AF35=1,+CONCATENATE(Base!E35,"h",Base!F35,"m",Base!G35,"s"),"")</f>
        <v>8h48m26s</v>
      </c>
      <c r="F50" s="9" t="str">
        <f>IF(Base!AF35=1,CONCATENATE(Base!H35,Base!I35,"°",Base!J35,"'",Base!K35,"""",),"")</f>
        <v>+5°50'16"</v>
      </c>
      <c r="G50" s="9">
        <f>IF(Base!AF35=1,+Base!O35,"")</f>
        <v>4.3600000000000003</v>
      </c>
      <c r="H50" s="9" t="str">
        <f>IF(Base!AF35=1,+Base!Y35,"")</f>
        <v>A0Vn</v>
      </c>
      <c r="I50" s="9" t="str">
        <f>IF(Base!AF35=1,+Base!Z35,"")</f>
        <v>A0Vn</v>
      </c>
      <c r="J50" s="13">
        <f>+IF(Base!AF35=1,Base!AC35,"")</f>
        <v>18.197926589511287</v>
      </c>
    </row>
    <row r="51" spans="2:10" x14ac:dyDescent="0.2">
      <c r="B51" s="9">
        <f>IF(Base!AF36=1,+Base!A36,"")</f>
        <v>3909</v>
      </c>
      <c r="C51" s="9">
        <f>IF(Base!AF36=1,+Base!C36,"")</f>
        <v>85558</v>
      </c>
      <c r="D51" s="9">
        <f>IF(Base!AF36=1,+Base!D36,"")</f>
        <v>137199</v>
      </c>
      <c r="E51" s="9" t="str">
        <f>IF(Base!AF36=1,+CONCATENATE(Base!E36,"h",Base!F36,"m",Base!G36,"s"),"")</f>
        <v>9h52m30.4s</v>
      </c>
      <c r="F51" s="9" t="str">
        <f>IF(Base!AF36=1,CONCATENATE(Base!H36,Base!I36,"°",Base!J36,"'",Base!K36,"""",),"")</f>
        <v>-8°6'18"</v>
      </c>
      <c r="G51" s="9">
        <f>IF(Base!AF36=1,+Base!O36,"")</f>
        <v>5.05</v>
      </c>
      <c r="H51" s="9" t="str">
        <f>IF(Base!AF36=1,+Base!Y36,"")</f>
        <v>A1V</v>
      </c>
      <c r="I51" s="9" t="str">
        <f>IF(Base!AF36=1,+Base!Z36,"")</f>
        <v>A1V</v>
      </c>
      <c r="J51" s="13">
        <f>+IF(Base!AF36=1,Base!AC36,"")</f>
        <v>18.200829005177379</v>
      </c>
    </row>
    <row r="52" spans="2:10" x14ac:dyDescent="0.2">
      <c r="B52" s="9">
        <f>IF(Base!AF37=1,+Base!A37,"")</f>
        <v>3465</v>
      </c>
      <c r="C52" s="9">
        <f>IF(Base!AF37=1,+Base!C37,"")</f>
        <v>74521</v>
      </c>
      <c r="D52" s="9">
        <f>IF(Base!AF37=1,+Base!D37,"")</f>
        <v>98089</v>
      </c>
      <c r="E52" s="9" t="str">
        <f>IF(Base!AF37=1,+CONCATENATE(Base!E37,"h",Base!F37,"m",Base!G37,"s"),"")</f>
        <v>8h44m45s</v>
      </c>
      <c r="F52" s="9" t="str">
        <f>IF(Base!AF37=1,CONCATENATE(Base!H37,Base!I37,"°",Base!J37,"'",Base!K37,"""",),"")</f>
        <v>+10°4'54"</v>
      </c>
      <c r="G52" s="9">
        <f>IF(Base!AF37=1,+Base!O37,"")</f>
        <v>5.66</v>
      </c>
      <c r="H52" s="9" t="str">
        <f>IF(Base!AF37=1,+Base!Y37,"")</f>
        <v>A1pEuCr</v>
      </c>
      <c r="I52" s="9" t="str">
        <f>IF(Base!AF37=1,+Base!Z37,"")</f>
        <v>A1pEu</v>
      </c>
      <c r="J52" s="13">
        <f>+IF(Base!AF37=1,Base!AC37,"")</f>
        <v>18.521985283397132</v>
      </c>
    </row>
    <row r="53" spans="2:10" x14ac:dyDescent="0.2">
      <c r="B53" s="9">
        <f>IF(Base!AF38=1,+Base!A38,"")</f>
        <v>3989</v>
      </c>
      <c r="C53" s="9">
        <f>IF(Base!AF38=1,+Base!C38,"")</f>
        <v>88195</v>
      </c>
      <c r="D53" s="9">
        <f>IF(Base!AF38=1,+Base!D38,"")</f>
        <v>137385</v>
      </c>
      <c r="E53" s="9" t="str">
        <f>IF(Base!AF38=1,+CONCATENATE(Base!E38,"h",Base!F38,"m",Base!G38,"s"),"")</f>
        <v>10h10m7.5s</v>
      </c>
      <c r="F53" s="9" t="str">
        <f>IF(Base!AF38=1,CONCATENATE(Base!H38,Base!I38,"°",Base!J38,"'",Base!K38,"""",),"")</f>
        <v>-8°24'30"</v>
      </c>
      <c r="G53" s="9">
        <f>IF(Base!AF38=1,+Base!O38,"")</f>
        <v>5.91</v>
      </c>
      <c r="H53" s="9" t="str">
        <f>IF(Base!AF38=1,+Base!Y38,"")</f>
        <v>A1V</v>
      </c>
      <c r="I53" s="9" t="str">
        <f>IF(Base!AF38=1,+Base!Z38,"")</f>
        <v>A1V</v>
      </c>
      <c r="J53" s="13">
        <f>+IF(Base!AF38=1,Base!AC38,"")</f>
        <v>18.58002940524403</v>
      </c>
    </row>
    <row r="54" spans="2:10" x14ac:dyDescent="0.2">
      <c r="B54" s="9">
        <f>IF(Base!AF39=1,+Base!A39,"")</f>
        <v>4229</v>
      </c>
      <c r="C54" s="9">
        <f>IF(Base!AF39=1,+Base!C39,"")</f>
        <v>93742</v>
      </c>
      <c r="D54" s="9">
        <f>IF(Base!AF39=1,+Base!D39,"")</f>
        <v>137808</v>
      </c>
      <c r="E54" s="9" t="str">
        <f>IF(Base!AF39=1,+CONCATENATE(Base!E39,"h",Base!F39,"m",Base!G39,"s"),"")</f>
        <v>10h49m17.3s</v>
      </c>
      <c r="F54" s="9" t="str">
        <f>IF(Base!AF39=1,CONCATENATE(Base!H39,Base!I39,"°",Base!J39,"'",Base!K39,"""",),"")</f>
        <v>-4°1'27"</v>
      </c>
      <c r="G54" s="9">
        <f>IF(Base!AF39=1,+Base!O39,"")</f>
        <v>6.61</v>
      </c>
      <c r="H54" s="9" t="str">
        <f>IF(Base!AF39=1,+Base!Y39,"")</f>
        <v>A2IV</v>
      </c>
      <c r="I54" s="9" t="str">
        <f>IF(Base!AF39=1,+Base!Z39,"")</f>
        <v>A2IV</v>
      </c>
      <c r="J54" s="13">
        <f>+IF(Base!AF39=1,Base!AC39,"")</f>
        <v>18.636880270362774</v>
      </c>
    </row>
    <row r="55" spans="2:10" x14ac:dyDescent="0.2">
      <c r="B55" s="9">
        <f>IF(Base!AF40=1,+Base!A40,"")</f>
        <v>4366</v>
      </c>
      <c r="C55" s="9">
        <f>IF(Base!AF40=1,+Base!C40,"")</f>
        <v>97937</v>
      </c>
      <c r="D55" s="9">
        <f>IF(Base!AF40=1,+Base!D40,"")</f>
        <v>99527</v>
      </c>
      <c r="E55" s="9" t="str">
        <f>IF(Base!AF40=1,+CONCATENATE(Base!E40,"h",Base!F40,"m",Base!G40,"s"),"")</f>
        <v>11h15m57.8s</v>
      </c>
      <c r="F55" s="9" t="str">
        <f>IF(Base!AF40=1,CONCATENATE(Base!H40,Base!I40,"°",Base!J40,"'",Base!K40,"""",),"")</f>
        <v>+12°50'41"</v>
      </c>
      <c r="G55" s="9">
        <f>IF(Base!AF40=1,+Base!O40,"")</f>
        <v>6.67</v>
      </c>
      <c r="H55" s="9" t="str">
        <f>IF(Base!AF40=1,+Base!Y40,"")</f>
        <v>A9Vp</v>
      </c>
      <c r="I55" s="9" t="str">
        <f>IF(Base!AF40=1,+Base!Z40,"")</f>
        <v>A9Vp</v>
      </c>
      <c r="J55" s="13">
        <f>+IF(Base!AF40=1,Base!AC40,"")</f>
        <v>18.825347335952369</v>
      </c>
    </row>
    <row r="56" spans="2:10" x14ac:dyDescent="0.2">
      <c r="B56" s="9">
        <f>IF(Base!AF41=1,+Base!A41,"")</f>
        <v>4359</v>
      </c>
      <c r="C56" s="9">
        <f>IF(Base!AF41=1,+Base!C41,"")</f>
        <v>97633</v>
      </c>
      <c r="D56" s="9">
        <f>IF(Base!AF41=1,+Base!D41,"")</f>
        <v>99512</v>
      </c>
      <c r="E56" s="9" t="str">
        <f>IF(Base!AF41=1,+CONCATENATE(Base!E41,"h",Base!F41,"m",Base!G41,"s"),"")</f>
        <v>11h14m14.4s</v>
      </c>
      <c r="F56" s="9" t="str">
        <f>IF(Base!AF41=1,CONCATENATE(Base!H41,Base!I41,"°",Base!J41,"'",Base!K41,"""",),"")</f>
        <v>+15°25'46"</v>
      </c>
      <c r="G56" s="9">
        <f>IF(Base!AF41=1,+Base!O41,"")</f>
        <v>3.34</v>
      </c>
      <c r="H56" s="9" t="str">
        <f>IF(Base!AF41=1,+Base!Y41,"")</f>
        <v>A2V</v>
      </c>
      <c r="I56" s="9" t="str">
        <f>IF(Base!AF41=1,+Base!Z41,"")</f>
        <v>A2V</v>
      </c>
      <c r="J56" s="13">
        <f>+IF(Base!AF41=1,Base!AC41,"")</f>
        <v>18.890251903771833</v>
      </c>
    </row>
    <row r="57" spans="2:10" x14ac:dyDescent="0.2">
      <c r="B57" s="9">
        <f>IF(Base!AF42=1,+Base!A42,"")</f>
        <v>3504</v>
      </c>
      <c r="C57" s="9">
        <f>IF(Base!AF42=1,+Base!C42,"")</f>
        <v>75469</v>
      </c>
      <c r="D57" s="9">
        <f>IF(Base!AF42=1,+Base!D42,"")</f>
        <v>98162</v>
      </c>
      <c r="E57" s="9" t="str">
        <f>IF(Base!AF42=1,+CONCATENATE(Base!E42,"h",Base!F42,"m",Base!G42,"s"),"")</f>
        <v>8h50m45.1s</v>
      </c>
      <c r="F57" s="9" t="str">
        <f>IF(Base!AF42=1,CONCATENATE(Base!H42,Base!I42,"°",Base!J42,"'",Base!K42,"""",),"")</f>
        <v>+18°49'56"</v>
      </c>
      <c r="G57" s="9">
        <f>IF(Base!AF42=1,+Base!O42,"")</f>
        <v>6.16</v>
      </c>
      <c r="H57" s="9" t="str">
        <f>IF(Base!AF42=1,+Base!Y42,"")</f>
        <v>A2V s</v>
      </c>
      <c r="I57" s="9" t="str">
        <f>IF(Base!AF42=1,+Base!Z42,"")</f>
        <v>A2V s</v>
      </c>
      <c r="J57" s="13">
        <f>+IF(Base!AF42=1,Base!AC42,"")</f>
        <v>18.929800412615652</v>
      </c>
    </row>
    <row r="58" spans="2:10" x14ac:dyDescent="0.2">
      <c r="B58" s="9">
        <f>IF(Base!AF43=1,+Base!A43,"")</f>
        <v>3450</v>
      </c>
      <c r="C58" s="9">
        <f>IF(Base!AF43=1,+Base!C43,"")</f>
        <v>74228</v>
      </c>
      <c r="D58" s="9">
        <f>IF(Base!AF43=1,+Base!D43,"")</f>
        <v>98069</v>
      </c>
      <c r="E58" s="9" t="str">
        <f>IF(Base!AF43=1,+CONCATENATE(Base!E43,"h",Base!F43,"m",Base!G43,"s"),"")</f>
        <v>8h43m12.3s</v>
      </c>
      <c r="F58" s="9" t="str">
        <f>IF(Base!AF43=1,CONCATENATE(Base!H43,Base!I43,"°",Base!J43,"'",Base!K43,"""",),"")</f>
        <v>+12°40'51"</v>
      </c>
      <c r="G58" s="9">
        <f>IF(Base!AF43=1,+Base!O43,"")</f>
        <v>5.64</v>
      </c>
      <c r="H58" s="9" t="str">
        <f>IF(Base!AF43=1,+Base!Y43,"")</f>
        <v>A3V+G0III</v>
      </c>
      <c r="I58" s="9" t="str">
        <f>IF(Base!AF43=1,+Base!Z43,"")</f>
        <v>A3V+G</v>
      </c>
      <c r="J58" s="13">
        <f>+IF(Base!AF43=1,Base!AC43,"")</f>
        <v>19.008538746979394</v>
      </c>
    </row>
    <row r="59" spans="2:10" x14ac:dyDescent="0.2">
      <c r="B59" s="9">
        <f>IF(Base!AF44=1,+Base!A44,"")</f>
        <v>3469</v>
      </c>
      <c r="C59" s="9">
        <f>IF(Base!AF44=1,+Base!C44,"")</f>
        <v>74591</v>
      </c>
      <c r="D59" s="9">
        <f>IF(Base!AF44=1,+Base!D44,"")</f>
        <v>117088</v>
      </c>
      <c r="E59" s="9" t="str">
        <f>IF(Base!AF44=1,+CONCATENATE(Base!E44,"h",Base!F44,"m",Base!G44,"s"),"")</f>
        <v>8h45m1.3s</v>
      </c>
      <c r="F59" s="9" t="str">
        <f>IF(Base!AF44=1,CONCATENATE(Base!H44,Base!I44,"°",Base!J44,"'",Base!K44,"""",),"")</f>
        <v>+5°40'50"</v>
      </c>
      <c r="G59" s="9">
        <f>IF(Base!AF44=1,+Base!O44,"")</f>
        <v>6.13</v>
      </c>
      <c r="H59" s="9" t="str">
        <f>IF(Base!AF44=1,+Base!Y44,"")</f>
        <v>A6V</v>
      </c>
      <c r="I59" s="9" t="str">
        <f>IF(Base!AF44=1,+Base!Z44,"")</f>
        <v>A6V</v>
      </c>
      <c r="J59" s="13">
        <f>+IF(Base!AF44=1,Base!AC44,"")</f>
        <v>19.05906682610107</v>
      </c>
    </row>
    <row r="60" spans="2:10" x14ac:dyDescent="0.2">
      <c r="B60" s="9">
        <f>IF(Base!AF45=1,+Base!A45,"")</f>
        <v>4189</v>
      </c>
      <c r="C60" s="9">
        <f>IF(Base!AF45=1,+Base!C45,"")</f>
        <v>92769</v>
      </c>
      <c r="D60" s="9">
        <f>IF(Base!AF45=1,+Base!D45,"")</f>
        <v>81485</v>
      </c>
      <c r="E60" s="9" t="str">
        <f>IF(Base!AF45=1,+CONCATENATE(Base!E45,"h",Base!F45,"m",Base!G45,"s"),"")</f>
        <v>10h43m1.8s</v>
      </c>
      <c r="F60" s="9" t="str">
        <f>IF(Base!AF45=1,CONCATENATE(Base!H45,Base!I45,"°",Base!J45,"'",Base!K45,"""",),"")</f>
        <v>+26°19'32"</v>
      </c>
      <c r="G60" s="9">
        <f>IF(Base!AF45=1,+Base!O45,"")</f>
        <v>5.51</v>
      </c>
      <c r="H60" s="9" t="str">
        <f>IF(Base!AF45=1,+Base!Y45,"")</f>
        <v>A4Vn</v>
      </c>
      <c r="I60" s="9" t="str">
        <f>IF(Base!AF45=1,+Base!Z45,"")</f>
        <v>A4Vn</v>
      </c>
      <c r="J60" s="13">
        <f>+IF(Base!AF45=1,Base!AC45,"")</f>
        <v>19.236285611751899</v>
      </c>
    </row>
    <row r="61" spans="2:10" x14ac:dyDescent="0.2">
      <c r="B61" s="9">
        <f>IF(Base!AF46=1,+Base!A46,"")</f>
        <v>4378</v>
      </c>
      <c r="C61" s="9">
        <f>IF(Base!AF46=1,+Base!C46,"")</f>
        <v>98280</v>
      </c>
      <c r="D61" s="9">
        <f>IF(Base!AF46=1,+Base!D46,"")</f>
        <v>99544</v>
      </c>
      <c r="E61" s="9" t="str">
        <f>IF(Base!AF46=1,+CONCATENATE(Base!E46,"h",Base!F46,"m",Base!G46,"s"),"")</f>
        <v>11h18m21s</v>
      </c>
      <c r="F61" s="9" t="str">
        <f>IF(Base!AF46=1,CONCATENATE(Base!H46,Base!I46,"°",Base!J46,"'",Base!K46,"""",),"")</f>
        <v>+11°59'5"</v>
      </c>
      <c r="G61" s="9">
        <f>IF(Base!AF46=1,+Base!O46,"")</f>
        <v>6.66</v>
      </c>
      <c r="H61" s="9" t="str">
        <f>IF(Base!AF46=1,+Base!Y46,"")</f>
        <v>A2V</v>
      </c>
      <c r="I61" s="9" t="str">
        <f>IF(Base!AF46=1,+Base!Z46,"")</f>
        <v>A2V</v>
      </c>
      <c r="J61" s="13">
        <f>+IF(Base!AF46=1,Base!AC46,"")</f>
        <v>19.325788490377775</v>
      </c>
    </row>
    <row r="62" spans="2:10" x14ac:dyDescent="0.2">
      <c r="B62" s="9">
        <f>IF(Base!AF47=1,+Base!A47,"")</f>
        <v>3792</v>
      </c>
      <c r="C62" s="9">
        <f>IF(Base!AF47=1,+Base!C47,"")</f>
        <v>82523</v>
      </c>
      <c r="D62" s="9">
        <f>IF(Base!AF47=1,+Base!D47,"")</f>
        <v>80900</v>
      </c>
      <c r="E62" s="9" t="str">
        <f>IF(Base!AF47=1,+CONCATENATE(Base!E47,"h",Base!F47,"m",Base!G47,"s"),"")</f>
        <v>9h33m18.3s</v>
      </c>
      <c r="F62" s="9" t="str">
        <f>IF(Base!AF47=1,CONCATENATE(Base!H47,Base!I47,"°",Base!J47,"'",Base!K47,"""",),"")</f>
        <v>+28°22'5"</v>
      </c>
      <c r="G62" s="9">
        <f>IF(Base!AF47=1,+Base!O47,"")</f>
        <v>6.53</v>
      </c>
      <c r="H62" s="9" t="str">
        <f>IF(Base!AF47=1,+Base!Y47,"")</f>
        <v>A3Vnn</v>
      </c>
      <c r="I62" s="9" t="str">
        <f>IF(Base!AF47=1,+Base!Z47,"")</f>
        <v>A3Vnn</v>
      </c>
      <c r="J62" s="13">
        <f>+IF(Base!AF47=1,Base!AC47,"")</f>
        <v>19.407333800083556</v>
      </c>
    </row>
    <row r="63" spans="2:10" x14ac:dyDescent="0.2">
      <c r="B63" s="9">
        <f>IF(Base!AF48=1,+Base!A48,"")</f>
        <v>4024</v>
      </c>
      <c r="C63" s="9">
        <f>IF(Base!AF48=1,+Base!C48,"")</f>
        <v>88960</v>
      </c>
      <c r="D63" s="9">
        <f>IF(Base!AF48=1,+Base!D48,"")</f>
        <v>81258</v>
      </c>
      <c r="E63" s="9" t="str">
        <f>IF(Base!AF48=1,+CONCATENATE(Base!E48,"h",Base!F48,"m",Base!G48,"s"),"")</f>
        <v>10h16m14.4s</v>
      </c>
      <c r="F63" s="9" t="str">
        <f>IF(Base!AF48=1,CONCATENATE(Base!H48,Base!I48,"°",Base!J48,"'",Base!K48,"""",),"")</f>
        <v>+29°18'38"</v>
      </c>
      <c r="G63" s="9">
        <f>IF(Base!AF48=1,+Base!O48,"")</f>
        <v>5.35</v>
      </c>
      <c r="H63" s="9" t="str">
        <f>IF(Base!AF48=1,+Base!Y48,"")</f>
        <v>A0Vn</v>
      </c>
      <c r="I63" s="9" t="str">
        <f>IF(Base!AF48=1,+Base!Z48,"")</f>
        <v>A0Vn</v>
      </c>
      <c r="J63" s="13">
        <f>+IF(Base!AF48=1,Base!AC48,"")</f>
        <v>19.680533741606823</v>
      </c>
    </row>
    <row r="64" spans="2:10" x14ac:dyDescent="0.2">
      <c r="B64" s="9">
        <f>IF(Base!AF49=1,+Base!A49,"")</f>
        <v>4259</v>
      </c>
      <c r="C64" s="9">
        <f>IF(Base!AF49=1,+Base!C49,"")</f>
        <v>94601</v>
      </c>
      <c r="D64" s="9">
        <f>IF(Base!AF49=1,+Base!D49,"")</f>
        <v>81583</v>
      </c>
      <c r="E64" s="9" t="str">
        <f>IF(Base!AF49=1,+CONCATENATE(Base!E49,"h",Base!F49,"m",Base!G49,"s"),"")</f>
        <v>10h55m36.8s</v>
      </c>
      <c r="F64" s="9" t="str">
        <f>IF(Base!AF49=1,CONCATENATE(Base!H49,Base!I49,"°",Base!J49,"'",Base!K49,"""",),"")</f>
        <v>+24°44'59"</v>
      </c>
      <c r="G64" s="9">
        <f>IF(Base!AF49=1,+Base!O49,"")</f>
        <v>4.5</v>
      </c>
      <c r="H64" s="9" t="str">
        <f>IF(Base!AF49=1,+Base!Y49,"")</f>
        <v>A1V</v>
      </c>
      <c r="I64" s="9" t="str">
        <f>IF(Base!AF49=1,+Base!Z49,"")</f>
        <v>A1V</v>
      </c>
      <c r="J64" s="13">
        <f>+IF(Base!AF49=1,Base!AC49,"")</f>
        <v>19.806048653716207</v>
      </c>
    </row>
    <row r="65" spans="2:10" x14ac:dyDescent="0.2">
      <c r="B65" s="9">
        <f>IF(Base!AF50=1,+Base!A50,"")</f>
        <v>4260</v>
      </c>
      <c r="C65" s="9">
        <f>IF(Base!AF50=1,+Base!C50,"")</f>
        <v>94602</v>
      </c>
      <c r="D65" s="9">
        <f>IF(Base!AF50=1,+Base!D50,"")</f>
        <v>81584</v>
      </c>
      <c r="E65" s="9" t="str">
        <f>IF(Base!AF50=1,+CONCATENATE(Base!E50,"h",Base!F50,"m",Base!G50,"s"),"")</f>
        <v>10h55m37.3s</v>
      </c>
      <c r="F65" s="9" t="str">
        <f>IF(Base!AF50=1,CONCATENATE(Base!H50,Base!I50,"°",Base!J50,"'",Base!K50,"""",),"")</f>
        <v>+24°44'56"</v>
      </c>
      <c r="G65" s="9">
        <f>IF(Base!AF50=1,+Base!O50,"")</f>
        <v>6.3</v>
      </c>
      <c r="H65" s="9" t="str">
        <f>IF(Base!AF50=1,+Base!Y50,"")</f>
        <v>A2Vn</v>
      </c>
      <c r="I65" s="9" t="str">
        <f>IF(Base!AF50=1,+Base!Z50,"")</f>
        <v>A2Vn</v>
      </c>
      <c r="J65" s="13">
        <f>+IF(Base!AF50=1,Base!AC50,"")</f>
        <v>19.806773613076992</v>
      </c>
    </row>
    <row r="66" spans="2:10" x14ac:dyDescent="0.2">
      <c r="B66" s="9">
        <f>IF(Base!AF51=1,+Base!A51,"")</f>
        <v>3595</v>
      </c>
      <c r="C66" s="9">
        <f>IF(Base!AF51=1,+Base!C51,"")</f>
        <v>77350</v>
      </c>
      <c r="D66" s="9">
        <f>IF(Base!AF51=1,+Base!D51,"")</f>
        <v>80595</v>
      </c>
      <c r="E66" s="9" t="str">
        <f>IF(Base!AF51=1,+CONCATENATE(Base!E51,"h",Base!F51,"m",Base!G51,"s"),"")</f>
        <v>9h2m44.3s</v>
      </c>
      <c r="F66" s="9" t="str">
        <f>IF(Base!AF51=1,CONCATENATE(Base!H51,Base!I51,"°",Base!J51,"'",Base!K51,"""",),"")</f>
        <v>+24°27'10"</v>
      </c>
      <c r="G66" s="9">
        <f>IF(Base!AF51=1,+Base!O51,"")</f>
        <v>5.45</v>
      </c>
      <c r="H66" s="9" t="str">
        <f>IF(Base!AF51=1,+Base!Y51,"")</f>
        <v>A0pSi</v>
      </c>
      <c r="I66" s="9" t="str">
        <f>IF(Base!AF51=1,+Base!Z51,"")</f>
        <v>A0pSi</v>
      </c>
      <c r="J66" s="13">
        <f>+IF(Base!AF51=1,Base!AC51,"")</f>
        <v>19.861355082396507</v>
      </c>
    </row>
    <row r="67" spans="2:10" x14ac:dyDescent="0.2">
      <c r="B67" s="9">
        <f>IF(Base!AF52=1,+Base!A52,"")</f>
        <v>3412</v>
      </c>
      <c r="C67" s="9">
        <f>IF(Base!AF52=1,+Base!C52,"")</f>
        <v>73316</v>
      </c>
      <c r="D67" s="9">
        <f>IF(Base!AF52=1,+Base!D52,"")</f>
        <v>116975</v>
      </c>
      <c r="E67" s="9" t="str">
        <f>IF(Base!AF52=1,+CONCATENATE(Base!E52,"h",Base!F52,"m",Base!G52,"s"),"")</f>
        <v>8h38m5.2s</v>
      </c>
      <c r="F67" s="9" t="str">
        <f>IF(Base!AF52=1,CONCATENATE(Base!H52,Base!I52,"°",Base!J52,"'",Base!K52,"""",),"")</f>
        <v>+9°34'29"</v>
      </c>
      <c r="G67" s="9">
        <f>IF(Base!AF52=1,+Base!O52,"")</f>
        <v>6.53</v>
      </c>
      <c r="H67" s="9" t="str">
        <f>IF(Base!AF52=1,+Base!Y52,"")</f>
        <v>A1V</v>
      </c>
      <c r="I67" s="9" t="str">
        <f>IF(Base!AF52=1,+Base!Z52,"")</f>
        <v>A1V</v>
      </c>
      <c r="J67" s="13">
        <f>+IF(Base!AF52=1,Base!AC52,"")</f>
        <v>20.181567758115555</v>
      </c>
    </row>
    <row r="68" spans="2:10" x14ac:dyDescent="0.2">
      <c r="B68" s="9">
        <f>IF(Base!AF53=1,+Base!A53,"")</f>
        <v>3832</v>
      </c>
      <c r="C68" s="9">
        <f>IF(Base!AF53=1,+Base!C53,"")</f>
        <v>83373</v>
      </c>
      <c r="D68" s="9">
        <f>IF(Base!AF53=1,+Base!D53,"")</f>
        <v>137011</v>
      </c>
      <c r="E68" s="9" t="str">
        <f>IF(Base!AF53=1,+CONCATENATE(Base!E53,"h",Base!F53,"m",Base!G53,"s"),"")</f>
        <v>9h37m51.5s</v>
      </c>
      <c r="F68" s="9" t="str">
        <f>IF(Base!AF53=1,CONCATENATE(Base!H53,Base!I53,"°",Base!J53,"'",Base!K53,"""",),"")</f>
        <v>-9°25'28"</v>
      </c>
      <c r="G68" s="9">
        <f>IF(Base!AF53=1,+Base!O53,"")</f>
        <v>6.4</v>
      </c>
      <c r="H68" s="9" t="str">
        <f>IF(Base!AF53=1,+Base!Y53,"")</f>
        <v>A1V</v>
      </c>
      <c r="I68" s="9" t="str">
        <f>IF(Base!AF53=1,+Base!Z53,"")</f>
        <v>A1V</v>
      </c>
      <c r="J68" s="13">
        <f>+IF(Base!AF53=1,Base!AC53,"")</f>
        <v>20.190468215749092</v>
      </c>
    </row>
    <row r="69" spans="2:10" x14ac:dyDescent="0.2">
      <c r="B69" s="9">
        <f>IF(Base!AF54=1,+Base!A54,"")</f>
        <v>4254</v>
      </c>
      <c r="C69" s="9">
        <f>IF(Base!AF54=1,+Base!C54,"")</f>
        <v>94480</v>
      </c>
      <c r="D69" s="9">
        <f>IF(Base!AF54=1,+Base!D54,"")</f>
        <v>81576</v>
      </c>
      <c r="E69" s="9" t="str">
        <f>IF(Base!AF54=1,+CONCATENATE(Base!E54,"h",Base!F54,"m",Base!G54,"s"),"")</f>
        <v>10h54m42.2s</v>
      </c>
      <c r="F69" s="9" t="str">
        <f>IF(Base!AF54=1,CONCATENATE(Base!H54,Base!I54,"°",Base!J54,"'",Base!K54,"""",),"")</f>
        <v>+25°29'27"</v>
      </c>
      <c r="G69" s="9">
        <f>IF(Base!AF54=1,+Base!O54,"")</f>
        <v>6.2</v>
      </c>
      <c r="H69" s="9" t="str">
        <f>IF(Base!AF54=1,+Base!Y54,"")</f>
        <v>A8V</v>
      </c>
      <c r="I69" s="9" t="str">
        <f>IF(Base!AF54=1,+Base!Z54,"")</f>
        <v>A8V</v>
      </c>
      <c r="J69" s="13">
        <f>+IF(Base!AF54=1,Base!AC54,"")</f>
        <v>20.203691756423844</v>
      </c>
    </row>
    <row r="70" spans="2:10" x14ac:dyDescent="0.2">
      <c r="B70" s="9">
        <f>IF(Base!AF55=1,+Base!A55,"")</f>
        <v>3861</v>
      </c>
      <c r="C70" s="9">
        <f>IF(Base!AF55=1,+Base!C55,"")</f>
        <v>84107</v>
      </c>
      <c r="D70" s="9">
        <f>IF(Base!AF55=1,+Base!D55,"")</f>
        <v>61656</v>
      </c>
      <c r="E70" s="9" t="str">
        <f>IF(Base!AF55=1,+CONCATENATE(Base!E55,"h",Base!F55,"m",Base!G55,"s"),"")</f>
        <v>9h43m33.3s</v>
      </c>
      <c r="F70" s="9" t="str">
        <f>IF(Base!AF55=1,CONCATENATE(Base!H55,Base!I55,"°",Base!J55,"'",Base!K55,"""",),"")</f>
        <v>+29°58'28"</v>
      </c>
      <c r="G70" s="9">
        <f>IF(Base!AF55=1,+Base!O55,"")</f>
        <v>5.64</v>
      </c>
      <c r="H70" s="9" t="str">
        <f>IF(Base!AF55=1,+Base!Y55,"")</f>
        <v>A2IV</v>
      </c>
      <c r="I70" s="9" t="str">
        <f>IF(Base!AF55=1,+Base!Z55,"")</f>
        <v>A2IV</v>
      </c>
      <c r="J70" s="13">
        <f>+IF(Base!AF55=1,Base!AC55,"")</f>
        <v>20.339447995772993</v>
      </c>
    </row>
    <row r="71" spans="2:10" x14ac:dyDescent="0.2">
      <c r="B71" s="9">
        <f>IF(Base!AF56=1,+Base!A56,"")</f>
        <v>3406</v>
      </c>
      <c r="C71" s="9">
        <f>IF(Base!AF56=1,+Base!C56,"")</f>
        <v>73143</v>
      </c>
      <c r="D71" s="9">
        <f>IF(Base!AF56=1,+Base!D56,"")</f>
        <v>116953</v>
      </c>
      <c r="E71" s="9" t="str">
        <f>IF(Base!AF56=1,+CONCATENATE(Base!E56,"h",Base!F56,"m",Base!G56,"s"),"")</f>
        <v>8h37m5.8s</v>
      </c>
      <c r="F71" s="9" t="str">
        <f>IF(Base!AF56=1,CONCATENATE(Base!H56,Base!I56,"°",Base!J56,"'",Base!K56,"""",),"")</f>
        <v>+9°39'20"</v>
      </c>
      <c r="G71" s="9">
        <f>IF(Base!AF56=1,+Base!O56,"")</f>
        <v>5.88</v>
      </c>
      <c r="H71" s="9" t="str">
        <f>IF(Base!AF56=1,+Base!Y56,"")</f>
        <v>A3V</v>
      </c>
      <c r="I71" s="9" t="str">
        <f>IF(Base!AF56=1,+Base!Z56,"")</f>
        <v>A3V</v>
      </c>
      <c r="J71" s="13">
        <f>+IF(Base!AF56=1,Base!AC56,"")</f>
        <v>20.421273200744217</v>
      </c>
    </row>
    <row r="72" spans="2:10" x14ac:dyDescent="0.2">
      <c r="B72" s="9">
        <f>IF(Base!AF57=1,+Base!A57,"")</f>
        <v>4357</v>
      </c>
      <c r="C72" s="9">
        <f>IF(Base!AF57=1,+Base!C57,"")</f>
        <v>97603</v>
      </c>
      <c r="D72" s="9">
        <f>IF(Base!AF57=1,+Base!D57,"")</f>
        <v>81727</v>
      </c>
      <c r="E72" s="9" t="str">
        <f>IF(Base!AF57=1,+CONCATENATE(Base!E57,"h",Base!F57,"m",Base!G57,"s"),"")</f>
        <v>11h14m6.5s</v>
      </c>
      <c r="F72" s="9" t="str">
        <f>IF(Base!AF57=1,CONCATENATE(Base!H57,Base!I57,"°",Base!J57,"'",Base!K57,"""",),"")</f>
        <v>+20°31'25"</v>
      </c>
      <c r="G72" s="9">
        <f>IF(Base!AF57=1,+Base!O57,"")</f>
        <v>2.56</v>
      </c>
      <c r="H72" s="9" t="str">
        <f>IF(Base!AF57=1,+Base!Y57,"")</f>
        <v>A4V</v>
      </c>
      <c r="I72" s="9" t="str">
        <f>IF(Base!AF57=1,+Base!Z57,"")</f>
        <v>A4V</v>
      </c>
      <c r="J72" s="13">
        <f>+IF(Base!AF57=1,Base!AC57,"")</f>
        <v>20.710342296574613</v>
      </c>
    </row>
    <row r="73" spans="2:10" x14ac:dyDescent="0.2">
      <c r="B73" s="9">
        <f>IF(Base!AF58=1,+Base!A58,"")</f>
        <v>3655</v>
      </c>
      <c r="C73" s="9">
        <f>IF(Base!AF58=1,+Base!C58,"")</f>
        <v>79193</v>
      </c>
      <c r="D73" s="9">
        <f>IF(Base!AF58=1,+Base!D58,"")</f>
        <v>136662</v>
      </c>
      <c r="E73" s="9" t="str">
        <f>IF(Base!AF58=1,+CONCATENATE(Base!E58,"h",Base!F58,"m",Base!G58,"s"),"")</f>
        <v>9h12m26s</v>
      </c>
      <c r="F73" s="9" t="str">
        <f>IF(Base!AF58=1,CONCATENATE(Base!H58,Base!I58,"°",Base!J58,"'",Base!K58,"""",),"")</f>
        <v>-7°6'35"</v>
      </c>
      <c r="G73" s="9">
        <f>IF(Base!AF58=1,+Base!O58,"")</f>
        <v>6.11</v>
      </c>
      <c r="H73" s="9" t="str">
        <f>IF(Base!AF58=1,+Base!Y58,"")</f>
        <v>A3III:m+A0V:</v>
      </c>
      <c r="I73" s="9" t="str">
        <f>IF(Base!AF58=1,+Base!Z58,"")</f>
        <v>A3III</v>
      </c>
      <c r="J73" s="13">
        <f>+IF(Base!AF58=1,Base!AC58,"")</f>
        <v>20.808881078841008</v>
      </c>
    </row>
    <row r="74" spans="2:10" x14ac:dyDescent="0.2">
      <c r="B74" s="9">
        <f>IF(Base!AF59=1,+Base!A59,"")</f>
        <v>3410</v>
      </c>
      <c r="C74" s="9">
        <f>IF(Base!AF59=1,+Base!C59,"")</f>
        <v>73262</v>
      </c>
      <c r="D74" s="9">
        <f>IF(Base!AF59=1,+Base!D59,"")</f>
        <v>116965</v>
      </c>
      <c r="E74" s="9" t="str">
        <f>IF(Base!AF59=1,+CONCATENATE(Base!E59,"h",Base!F59,"m",Base!G59,"s"),"")</f>
        <v>8h37m39.4s</v>
      </c>
      <c r="F74" s="9" t="str">
        <f>IF(Base!AF59=1,CONCATENATE(Base!H59,Base!I59,"°",Base!J59,"'",Base!K59,"""",),"")</f>
        <v>+5°42'13"</v>
      </c>
      <c r="G74" s="9">
        <f>IF(Base!AF59=1,+Base!O59,"")</f>
        <v>4.16</v>
      </c>
      <c r="H74" s="9" t="str">
        <f>IF(Base!AF59=1,+Base!Y59,"")</f>
        <v>A1Vnn</v>
      </c>
      <c r="I74" s="9" t="str">
        <f>IF(Base!AF59=1,+Base!Z59,"")</f>
        <v>A1Vnn</v>
      </c>
      <c r="J74" s="13">
        <f>+IF(Base!AF59=1,Base!AC59,"")</f>
        <v>20.833522134079001</v>
      </c>
    </row>
    <row r="75" spans="2:10" x14ac:dyDescent="0.2">
      <c r="B75" s="9">
        <f>IF(Base!AF60=1,+Base!A60,"")</f>
        <v>3744</v>
      </c>
      <c r="C75" s="9">
        <f>IF(Base!AF60=1,+Base!C60,"")</f>
        <v>81728</v>
      </c>
      <c r="D75" s="9">
        <f>IF(Base!AF60=1,+Base!D60,"")</f>
        <v>136861</v>
      </c>
      <c r="E75" s="9" t="str">
        <f>IF(Base!AF60=1,+CONCATENATE(Base!E60,"h",Base!F60,"m",Base!G60,"s"),"")</f>
        <v>9h27m14.6s</v>
      </c>
      <c r="F75" s="9" t="str">
        <f>IF(Base!AF60=1,CONCATENATE(Base!H60,Base!I60,"°",Base!J60,"'",Base!K60,"""",),"")</f>
        <v>-9°13'25"</v>
      </c>
      <c r="G75" s="9">
        <f>IF(Base!AF60=1,+Base!O60,"")</f>
        <v>6.54</v>
      </c>
      <c r="H75" s="9" t="str">
        <f>IF(Base!AF60=1,+Base!Y60,"")</f>
        <v>A2V</v>
      </c>
      <c r="I75" s="9" t="str">
        <f>IF(Base!AF60=1,+Base!Z60,"")</f>
        <v>A2V</v>
      </c>
      <c r="J75" s="13">
        <f>+IF(Base!AF60=1,Base!AC60,"")</f>
        <v>20.880039065375563</v>
      </c>
    </row>
    <row r="76" spans="2:10" x14ac:dyDescent="0.2">
      <c r="B76" s="9">
        <f>IF(Base!AF61=1,+Base!A61,"")</f>
        <v>4356</v>
      </c>
      <c r="C76" s="9">
        <f>IF(Base!AF61=1,+Base!C61,"")</f>
        <v>97585</v>
      </c>
      <c r="D76" s="9">
        <f>IF(Base!AF61=1,+Base!D61,"")</f>
        <v>118731</v>
      </c>
      <c r="E76" s="9" t="str">
        <f>IF(Base!AF61=1,+CONCATENATE(Base!E61,"h",Base!F61,"m",Base!G61,"s"),"")</f>
        <v>11h13m45.6s</v>
      </c>
      <c r="F76" s="9" t="str">
        <f>IF(Base!AF61=1,CONCATENATE(Base!H61,Base!I61,"°",Base!J61,"'",Base!K61,"""",),"")</f>
        <v>-0°4'11"</v>
      </c>
      <c r="G76" s="9">
        <f>IF(Base!AF61=1,+Base!O61,"")</f>
        <v>5.42</v>
      </c>
      <c r="H76" s="9" t="str">
        <f>IF(Base!AF61=1,+Base!Y61,"")</f>
        <v>A0V</v>
      </c>
      <c r="I76" s="9" t="str">
        <f>IF(Base!AF61=1,+Base!Z61,"")</f>
        <v>A0V</v>
      </c>
      <c r="J76" s="13">
        <f>+IF(Base!AF61=1,Base!AC61,"")</f>
        <v>20.927810772482907</v>
      </c>
    </row>
    <row r="77" spans="2:10" x14ac:dyDescent="0.2">
      <c r="B77" s="9">
        <f>IF(Base!AF62=1,+Base!A62,"")</f>
        <v>4322</v>
      </c>
      <c r="C77" s="9">
        <f>IF(Base!AF62=1,+Base!C62,"")</f>
        <v>96528</v>
      </c>
      <c r="D77" s="9">
        <f>IF(Base!AF62=1,+Base!D62,"")</f>
        <v>81681</v>
      </c>
      <c r="E77" s="9" t="str">
        <f>IF(Base!AF62=1,+CONCATENATE(Base!E62,"h",Base!F62,"m",Base!G62,"s"),"")</f>
        <v>11h7m39.7s</v>
      </c>
      <c r="F77" s="9" t="str">
        <f>IF(Base!AF62=1,CONCATENATE(Base!H62,Base!I62,"°",Base!J62,"'",Base!K62,"""",),"")</f>
        <v>+23°19'25"</v>
      </c>
      <c r="G77" s="9">
        <f>IF(Base!AF62=1,+Base!O62,"")</f>
        <v>6.46</v>
      </c>
      <c r="H77" s="9" t="str">
        <f>IF(Base!AF62=1,+Base!Y62,"")</f>
        <v>A5m</v>
      </c>
      <c r="I77" s="9" t="str">
        <f>IF(Base!AF62=1,+Base!Z62,"")</f>
        <v>A5m</v>
      </c>
      <c r="J77" s="13">
        <f>+IF(Base!AF62=1,Base!AC62,"")</f>
        <v>20.939495974804334</v>
      </c>
    </row>
    <row r="78" spans="2:10" x14ac:dyDescent="0.2">
      <c r="B78" s="9">
        <f>IF(Base!AF63=1,+Base!A63,"")</f>
        <v>3985</v>
      </c>
      <c r="C78" s="9">
        <f>IF(Base!AF63=1,+Base!C63,"")</f>
        <v>88024</v>
      </c>
      <c r="D78" s="9">
        <f>IF(Base!AF63=1,+Base!D63,"")</f>
        <v>155765</v>
      </c>
      <c r="E78" s="9" t="str">
        <f>IF(Base!AF63=1,+CONCATENATE(Base!E63,"h",Base!F63,"m",Base!G63,"s"),"")</f>
        <v>10h8m45.7s</v>
      </c>
      <c r="F78" s="9" t="str">
        <f>IF(Base!AF63=1,CONCATENATE(Base!H63,Base!I63,"°",Base!J63,"'",Base!K63,"""",),"")</f>
        <v>-10°53'5"</v>
      </c>
      <c r="G78" s="9">
        <f>IF(Base!AF63=1,+Base!O63,"")</f>
        <v>6.53</v>
      </c>
      <c r="H78" s="9" t="str">
        <f>IF(Base!AF63=1,+Base!Y63,"")</f>
        <v>A2V</v>
      </c>
      <c r="I78" s="9" t="str">
        <f>IF(Base!AF63=1,+Base!Z63,"")</f>
        <v>A2V</v>
      </c>
      <c r="J78" s="13">
        <f>+IF(Base!AF63=1,Base!AC63,"")</f>
        <v>20.998000202393129</v>
      </c>
    </row>
    <row r="79" spans="2:10" x14ac:dyDescent="0.2">
      <c r="B79" s="9">
        <f>IF(Base!AF64=1,+Base!A64,"")</f>
        <v>3846</v>
      </c>
      <c r="C79" s="9">
        <f>IF(Base!AF64=1,+Base!C64,"")</f>
        <v>83650</v>
      </c>
      <c r="D79" s="9">
        <f>IF(Base!AF64=1,+Base!D64,"")</f>
        <v>155377</v>
      </c>
      <c r="E79" s="9" t="str">
        <f>IF(Base!AF64=1,+CONCATENATE(Base!E64,"h",Base!F64,"m",Base!G64,"s"),"")</f>
        <v>9h39m47.4s</v>
      </c>
      <c r="F79" s="9" t="str">
        <f>IF(Base!AF64=1,CONCATENATE(Base!H64,Base!I64,"°",Base!J64,"'",Base!K64,"""",),"")</f>
        <v>-10°34'13"</v>
      </c>
      <c r="G79" s="9">
        <f>IF(Base!AF64=1,+Base!O64,"")</f>
        <v>6.31</v>
      </c>
      <c r="H79" s="9" t="str">
        <f>IF(Base!AF64=1,+Base!Y64,"")</f>
        <v>A0Vn</v>
      </c>
      <c r="I79" s="9" t="str">
        <f>IF(Base!AF64=1,+Base!Z64,"")</f>
        <v>A0Vn</v>
      </c>
      <c r="J79" s="13">
        <f>+IF(Base!AF64=1,Base!AC64,"")</f>
        <v>21.175188596939009</v>
      </c>
    </row>
    <row r="80" spans="2:10" x14ac:dyDescent="0.2">
      <c r="B80" s="9">
        <f>IF(Base!AF65=1,+Base!A65,"")</f>
        <v>3848</v>
      </c>
      <c r="C80" s="9">
        <f>IF(Base!AF65=1,+Base!C65,"")</f>
        <v>83731</v>
      </c>
      <c r="D80" s="9">
        <f>IF(Base!AF65=1,+Base!D65,"")</f>
        <v>155387</v>
      </c>
      <c r="E80" s="9" t="str">
        <f>IF(Base!AF65=1,+CONCATENATE(Base!E65,"h",Base!F65,"m",Base!G65,"s"),"")</f>
        <v>9h40m20.1s</v>
      </c>
      <c r="F80" s="9" t="str">
        <f>IF(Base!AF65=1,CONCATENATE(Base!H65,Base!I65,"°",Base!J65,"'",Base!K65,"""",),"")</f>
        <v>-10°46'9"</v>
      </c>
      <c r="G80" s="9">
        <f>IF(Base!AF65=1,+Base!O65,"")</f>
        <v>6.37</v>
      </c>
      <c r="H80" s="9" t="str">
        <f>IF(Base!AF65=1,+Base!Y65,"")</f>
        <v>A2V</v>
      </c>
      <c r="I80" s="9" t="str">
        <f>IF(Base!AF65=1,+Base!Z65,"")</f>
        <v>A2V</v>
      </c>
      <c r="J80" s="13">
        <f>+IF(Base!AF65=1,Base!AC65,"")</f>
        <v>21.33685581149367</v>
      </c>
    </row>
    <row r="81" spans="2:10" x14ac:dyDescent="0.2">
      <c r="B81" s="9">
        <f>IF(Base!AF66=1,+Base!A66,"")</f>
        <v>3429</v>
      </c>
      <c r="C81" s="9">
        <f>IF(Base!AF66=1,+Base!C66,"")</f>
        <v>73731</v>
      </c>
      <c r="D81" s="9">
        <f>IF(Base!AF66=1,+Base!D66,"")</f>
        <v>98024</v>
      </c>
      <c r="E81" s="9" t="str">
        <f>IF(Base!AF66=1,+CONCATENATE(Base!E66,"h",Base!F66,"m",Base!G66,"s"),"")</f>
        <v>8h40m27s</v>
      </c>
      <c r="F81" s="9" t="str">
        <f>IF(Base!AF66=1,CONCATENATE(Base!H66,Base!I66,"°",Base!J66,"'",Base!K66,"""",),"")</f>
        <v>+19°32'42"</v>
      </c>
      <c r="G81" s="9">
        <f>IF(Base!AF66=1,+Base!O66,"")</f>
        <v>6.3</v>
      </c>
      <c r="H81" s="9" t="str">
        <f>IF(Base!AF66=1,+Base!Y66,"")</f>
        <v>A8Vn</v>
      </c>
      <c r="I81" s="9" t="str">
        <f>IF(Base!AF66=1,+Base!Z66,"")</f>
        <v>A8Vn</v>
      </c>
      <c r="J81" s="13">
        <f>+IF(Base!AF66=1,Base!AC66,"")</f>
        <v>21.438843457800129</v>
      </c>
    </row>
    <row r="82" spans="2:10" x14ac:dyDescent="0.2">
      <c r="B82" s="9">
        <f>IF(Base!AF67=1,+Base!A67,"")</f>
        <v>3372</v>
      </c>
      <c r="C82" s="9">
        <f>IF(Base!AF67=1,+Base!C67,"")</f>
        <v>72359</v>
      </c>
      <c r="D82" s="9">
        <f>IF(Base!AF67=1,+Base!D67,"")</f>
        <v>97902</v>
      </c>
      <c r="E82" s="9" t="str">
        <f>IF(Base!AF67=1,+CONCATENATE(Base!E67,"h",Base!F67,"m",Base!G67,"s"),"")</f>
        <v>8h32m39.9s</v>
      </c>
      <c r="F82" s="9" t="str">
        <f>IF(Base!AF67=1,CONCATENATE(Base!H67,Base!I67,"°",Base!J67,"'",Base!K67,"""",),"")</f>
        <v>+10°3'58"</v>
      </c>
      <c r="G82" s="9">
        <f>IF(Base!AF67=1,+Base!O67,"")</f>
        <v>6.46</v>
      </c>
      <c r="H82" s="9" t="str">
        <f>IF(Base!AF67=1,+Base!Y67,"")</f>
        <v>A1V</v>
      </c>
      <c r="I82" s="9" t="str">
        <f>IF(Base!AF67=1,+Base!Z67,"")</f>
        <v>A1V</v>
      </c>
      <c r="J82" s="13">
        <f>+IF(Base!AF67=1,Base!AC67,"")</f>
        <v>21.495951198998444</v>
      </c>
    </row>
    <row r="83" spans="2:10" x14ac:dyDescent="0.2">
      <c r="B83" s="9">
        <f>IF(Base!AF68=1,+Base!A68,"")</f>
        <v>3486</v>
      </c>
      <c r="C83" s="9">
        <f>IF(Base!AF68=1,+Base!C68,"")</f>
        <v>74988</v>
      </c>
      <c r="D83" s="9">
        <f>IF(Base!AF68=1,+Base!D68,"")</f>
        <v>136276</v>
      </c>
      <c r="E83" s="9" t="str">
        <f>IF(Base!AF68=1,+CONCATENATE(Base!E68,"h",Base!F68,"m",Base!G68,"s"),"")</f>
        <v>8h47m15s</v>
      </c>
      <c r="F83" s="9" t="str">
        <f>IF(Base!AF68=1,CONCATENATE(Base!H68,Base!I68,"°",Base!J68,"'",Base!K68,"""",),"")</f>
        <v>-1°53'50"</v>
      </c>
      <c r="G83" s="9">
        <f>IF(Base!AF68=1,+Base!O68,"")</f>
        <v>5.29</v>
      </c>
      <c r="H83" s="9" t="str">
        <f>IF(Base!AF68=1,+Base!Y68,"")</f>
        <v>A3V</v>
      </c>
      <c r="I83" s="9" t="str">
        <f>IF(Base!AF68=1,+Base!Z68,"")</f>
        <v>A3V</v>
      </c>
      <c r="J83" s="13">
        <f>+IF(Base!AF68=1,Base!AC68,"")</f>
        <v>21.667039189614261</v>
      </c>
    </row>
    <row r="84" spans="2:10" x14ac:dyDescent="0.2">
      <c r="B84" s="9">
        <f>IF(Base!AF69=1,+Base!A69,"")</f>
        <v>3449</v>
      </c>
      <c r="C84" s="9">
        <f>IF(Base!AF69=1,+Base!C69,"")</f>
        <v>74198</v>
      </c>
      <c r="D84" s="9">
        <f>IF(Base!AF69=1,+Base!D69,"")</f>
        <v>80378</v>
      </c>
      <c r="E84" s="9" t="str">
        <f>IF(Base!AF69=1,+CONCATENATE(Base!E69,"h",Base!F69,"m",Base!G69,"s"),"")</f>
        <v>8h43m17.1s</v>
      </c>
      <c r="F84" s="9" t="str">
        <f>IF(Base!AF69=1,CONCATENATE(Base!H69,Base!I69,"°",Base!J69,"'",Base!K69,"""",),"")</f>
        <v>+21°28'7"</v>
      </c>
      <c r="G84" s="9">
        <f>IF(Base!AF69=1,+Base!O69,"")</f>
        <v>4.66</v>
      </c>
      <c r="H84" s="9" t="str">
        <f>IF(Base!AF69=1,+Base!Y69,"")</f>
        <v>A1IV</v>
      </c>
      <c r="I84" s="9" t="str">
        <f>IF(Base!AF69=1,+Base!Z69,"")</f>
        <v>A1IV</v>
      </c>
      <c r="J84" s="13">
        <f>+IF(Base!AF69=1,Base!AC69,"")</f>
        <v>21.694577927187698</v>
      </c>
    </row>
    <row r="85" spans="2:10" x14ac:dyDescent="0.2">
      <c r="B85" s="9">
        <f>IF(Base!AF70=1,+Base!A70,"")</f>
        <v>3724</v>
      </c>
      <c r="C85" s="9">
        <f>IF(Base!AF70=1,+Base!C70,"")</f>
        <v>81009</v>
      </c>
      <c r="D85" s="9">
        <f>IF(Base!AF70=1,+Base!D70,"")</f>
        <v>136799</v>
      </c>
      <c r="E85" s="9" t="str">
        <f>IF(Base!AF70=1,+CONCATENATE(Base!E70,"h",Base!F70,"m",Base!G70,"s"),"")</f>
        <v>9h22m50.9s</v>
      </c>
      <c r="F85" s="9" t="str">
        <f>IF(Base!AF70=1,CONCATENATE(Base!H70,Base!I70,"°",Base!J70,"'",Base!K70,"""",),"")</f>
        <v>-9°50'20"</v>
      </c>
      <c r="G85" s="9">
        <f>IF(Base!AF70=1,+Base!O70,"")</f>
        <v>6.53</v>
      </c>
      <c r="H85" s="9" t="str">
        <f>IF(Base!AF70=1,+Base!Y70,"")</f>
        <v>A5pSrCrEu</v>
      </c>
      <c r="I85" s="9" t="str">
        <f>IF(Base!AF70=1,+Base!Z70,"")</f>
        <v>A5pSr</v>
      </c>
      <c r="J85" s="13">
        <f>+IF(Base!AF70=1,Base!AC70,"")</f>
        <v>21.885674659667938</v>
      </c>
    </row>
    <row r="86" spans="2:10" x14ac:dyDescent="0.2">
      <c r="B86" s="9">
        <f>IF(Base!AF71=1,+Base!A71,"")</f>
        <v>4332</v>
      </c>
      <c r="C86" s="9">
        <f>IF(Base!AF71=1,+Base!C71,"")</f>
        <v>96738</v>
      </c>
      <c r="D86" s="9">
        <f>IF(Base!AF71=1,+Base!D71,"")</f>
        <v>81692</v>
      </c>
      <c r="E86" s="9" t="str">
        <f>IF(Base!AF71=1,+CONCATENATE(Base!E71,"h",Base!F71,"m",Base!G71,"s"),"")</f>
        <v>11h8m49.1s</v>
      </c>
      <c r="F86" s="9" t="str">
        <f>IF(Base!AF71=1,CONCATENATE(Base!H71,Base!I71,"°",Base!J71,"'",Base!K71,"""",),"")</f>
        <v>+24°39'30"</v>
      </c>
      <c r="G86" s="9">
        <f>IF(Base!AF71=1,+Base!O71,"")</f>
        <v>5.68</v>
      </c>
      <c r="H86" s="9" t="str">
        <f>IF(Base!AF71=1,+Base!Y71,"")</f>
        <v>A3IV</v>
      </c>
      <c r="I86" s="9" t="str">
        <f>IF(Base!AF71=1,+Base!Z71,"")</f>
        <v>A3IV</v>
      </c>
      <c r="J86" s="13">
        <f>+IF(Base!AF71=1,Base!AC71,"")</f>
        <v>21.966185730416697</v>
      </c>
    </row>
    <row r="87" spans="2:10" x14ac:dyDescent="0.2">
      <c r="B87" s="9">
        <f>IF(Base!AF72=1,+Base!A72,"")</f>
        <v>3601</v>
      </c>
      <c r="C87" s="9">
        <f>IF(Base!AF72=1,+Base!C72,"")</f>
        <v>77557</v>
      </c>
      <c r="D87" s="9">
        <f>IF(Base!AF72=1,+Base!D72,"")</f>
        <v>80609</v>
      </c>
      <c r="E87" s="9" t="str">
        <f>IF(Base!AF72=1,+CONCATENATE(Base!E72,"h",Base!F72,"m",Base!G72,"s"),"")</f>
        <v>9h4m9.9s</v>
      </c>
      <c r="F87" s="9" t="str">
        <f>IF(Base!AF72=1,CONCATENATE(Base!H72,Base!I72,"°",Base!J72,"'",Base!K72,"""",),"")</f>
        <v>+27°53'54"</v>
      </c>
      <c r="G87" s="9">
        <f>IF(Base!AF72=1,+Base!O72,"")</f>
        <v>6.38</v>
      </c>
      <c r="H87" s="9" t="str">
        <f>IF(Base!AF72=1,+Base!Y72,"")</f>
        <v>A1V</v>
      </c>
      <c r="I87" s="9" t="str">
        <f>IF(Base!AF72=1,+Base!Z72,"")</f>
        <v>A1V</v>
      </c>
      <c r="J87" s="13">
        <f>+IF(Base!AF72=1,Base!AC72,"")</f>
        <v>22.19530816092373</v>
      </c>
    </row>
    <row r="88" spans="2:10" x14ac:dyDescent="0.2">
      <c r="B88" s="9">
        <f>IF(Base!AF73=1,+Base!A73,"")</f>
        <v>3988</v>
      </c>
      <c r="C88" s="9">
        <f>IF(Base!AF73=1,+Base!C73,"")</f>
        <v>88182</v>
      </c>
      <c r="D88" s="9">
        <f>IF(Base!AF73=1,+Base!D73,"")</f>
        <v>155777</v>
      </c>
      <c r="E88" s="9" t="str">
        <f>IF(Base!AF73=1,+CONCATENATE(Base!E73,"h",Base!F73,"m",Base!G73,"s"),"")</f>
        <v>10h9m56.5s</v>
      </c>
      <c r="F88" s="9" t="str">
        <f>IF(Base!AF73=1,CONCATENATE(Base!H73,Base!I73,"°",Base!J73,"'",Base!K73,"""",),"")</f>
        <v>-12°5'45"</v>
      </c>
      <c r="G88" s="9">
        <f>IF(Base!AF73=1,+Base!O73,"")</f>
        <v>6.24</v>
      </c>
      <c r="H88" s="9" t="str">
        <f>IF(Base!AF73=1,+Base!Y73,"")</f>
        <v>A5m</v>
      </c>
      <c r="I88" s="9" t="str">
        <f>IF(Base!AF73=1,+Base!Z73,"")</f>
        <v>A5m</v>
      </c>
      <c r="J88" s="13">
        <f>+IF(Base!AF73=1,Base!AC73,"")</f>
        <v>22.233404528534223</v>
      </c>
    </row>
    <row r="89" spans="2:10" x14ac:dyDescent="0.2">
      <c r="B89" s="9">
        <f>IF(Base!AF74=1,+Base!A74,"")</f>
        <v>3589</v>
      </c>
      <c r="C89" s="9">
        <f>IF(Base!AF74=1,+Base!C74,"")</f>
        <v>77190</v>
      </c>
      <c r="D89" s="9">
        <f>IF(Base!AF74=1,+Base!D74,"")</f>
        <v>80585</v>
      </c>
      <c r="E89" s="9" t="str">
        <f>IF(Base!AF74=1,+CONCATENATE(Base!E74,"h",Base!F74,"m",Base!G74,"s"),"")</f>
        <v>9h1m48.9s</v>
      </c>
      <c r="F89" s="9" t="str">
        <f>IF(Base!AF74=1,CONCATENATE(Base!H74,Base!I74,"°",Base!J74,"'",Base!K74,"""",),"")</f>
        <v>+27°54'10"</v>
      </c>
      <c r="G89" s="9">
        <f>IF(Base!AF74=1,+Base!O74,"")</f>
        <v>6.07</v>
      </c>
      <c r="H89" s="9" t="str">
        <f>IF(Base!AF74=1,+Base!Y74,"")</f>
        <v>A8Vn</v>
      </c>
      <c r="I89" s="9" t="str">
        <f>IF(Base!AF74=1,+Base!Z74,"")</f>
        <v>A8Vn</v>
      </c>
      <c r="J89" s="13">
        <f>+IF(Base!AF74=1,Base!AC74,"")</f>
        <v>22.529604213358859</v>
      </c>
    </row>
    <row r="90" spans="2:10" x14ac:dyDescent="0.2">
      <c r="B90" s="9">
        <f>IF(Base!AF75=1,+Base!A75,"")</f>
        <v>4237</v>
      </c>
      <c r="C90" s="9">
        <f>IF(Base!AF75=1,+Base!C75,"")</f>
        <v>93903</v>
      </c>
      <c r="D90" s="9">
        <f>IF(Base!AF75=1,+Base!D75,"")</f>
        <v>137823</v>
      </c>
      <c r="E90" s="9" t="str">
        <f>IF(Base!AF75=1,+CONCATENATE(Base!E75,"h",Base!F75,"m",Base!G75,"s"),"")</f>
        <v>10h50m18.1s</v>
      </c>
      <c r="F90" s="9" t="str">
        <f>IF(Base!AF75=1,CONCATENATE(Base!H75,Base!I75,"°",Base!J75,"'",Base!K75,"""",),"")</f>
        <v>-8°53'52"</v>
      </c>
      <c r="G90" s="9">
        <f>IF(Base!AF75=1,+Base!O75,"")</f>
        <v>5.79</v>
      </c>
      <c r="H90" s="9" t="str">
        <f>IF(Base!AF75=1,+Base!Y75,"")</f>
        <v>A3m</v>
      </c>
      <c r="I90" s="9" t="str">
        <f>IF(Base!AF75=1,+Base!Z75,"")</f>
        <v>A3m</v>
      </c>
      <c r="J90" s="13">
        <f>+IF(Base!AF75=1,Base!AC75,"")</f>
        <v>22.667482411255321</v>
      </c>
    </row>
    <row r="91" spans="2:10" x14ac:dyDescent="0.2">
      <c r="B91" s="9">
        <f>IF(Base!AF76=1,+Base!A76,"")</f>
        <v>3333</v>
      </c>
      <c r="C91" s="9">
        <f>IF(Base!AF76=1,+Base!C76,"")</f>
        <v>71555</v>
      </c>
      <c r="D91" s="9">
        <f>IF(Base!AF76=1,+Base!D76,"")</f>
        <v>97843</v>
      </c>
      <c r="E91" s="9" t="str">
        <f>IF(Base!AF76=1,+CONCATENATE(Base!E76,"h",Base!F76,"m",Base!G76,"s"),"")</f>
        <v>8h28m37.3s</v>
      </c>
      <c r="F91" s="9" t="str">
        <f>IF(Base!AF76=1,CONCATENATE(Base!H76,Base!I76,"°",Base!J76,"'",Base!K76,"""",),"")</f>
        <v>+14°12'39"</v>
      </c>
      <c r="G91" s="9">
        <f>IF(Base!AF76=1,+Base!O76,"")</f>
        <v>5.95</v>
      </c>
      <c r="H91" s="9" t="str">
        <f>IF(Base!AF76=1,+Base!Y76,"")</f>
        <v>A5V</v>
      </c>
      <c r="I91" s="9" t="str">
        <f>IF(Base!AF76=1,+Base!Z76,"")</f>
        <v>A5V</v>
      </c>
      <c r="J91" s="13">
        <f>+IF(Base!AF76=1,Base!AC76,"")</f>
        <v>22.717905157542223</v>
      </c>
    </row>
    <row r="92" spans="2:10" x14ac:dyDescent="0.2">
      <c r="B92" s="9">
        <f>IF(Base!AF77=1,+Base!A77,"")</f>
        <v>4055</v>
      </c>
      <c r="C92" s="9">
        <f>IF(Base!AF77=1,+Base!C77,"")</f>
        <v>89455</v>
      </c>
      <c r="D92" s="9">
        <f>IF(Base!AF77=1,+Base!D77,"")</f>
        <v>155894</v>
      </c>
      <c r="E92" s="9" t="str">
        <f>IF(Base!AF77=1,+CONCATENATE(Base!E77,"h",Base!F77,"m",Base!G77,"s"),"")</f>
        <v>10h19m16.8s</v>
      </c>
      <c r="F92" s="9" t="str">
        <f>IF(Base!AF77=1,CONCATENATE(Base!H77,Base!I77,"°",Base!J77,"'",Base!K77,"""",),"")</f>
        <v>-12°31'41"</v>
      </c>
      <c r="G92" s="9">
        <f>IF(Base!AF77=1,+Base!O77,"")</f>
        <v>6</v>
      </c>
      <c r="H92" s="9" t="str">
        <f>IF(Base!AF77=1,+Base!Y77,"")</f>
        <v>A9V</v>
      </c>
      <c r="I92" s="9" t="str">
        <f>IF(Base!AF77=1,+Base!Z77,"")</f>
        <v>A9V</v>
      </c>
      <c r="J92" s="13">
        <f>+IF(Base!AF77=1,Base!AC77,"")</f>
        <v>23.031152019076998</v>
      </c>
    </row>
    <row r="93" spans="2:10" x14ac:dyDescent="0.2">
      <c r="B93" s="9">
        <f>IF(Base!AF78=1,+Base!A78,"")</f>
        <v>4454</v>
      </c>
      <c r="C93" s="9">
        <f>IF(Base!AF78=1,+Base!C78,"")</f>
        <v>100518</v>
      </c>
      <c r="D93" s="9">
        <f>IF(Base!AF78=1,+Base!D78,"")</f>
        <v>99668</v>
      </c>
      <c r="E93" s="9" t="str">
        <f>IF(Base!AF78=1,+CONCATENATE(Base!E78,"h",Base!F78,"m",Base!G78,"s"),"")</f>
        <v>11h34m10s</v>
      </c>
      <c r="F93" s="9" t="str">
        <f>IF(Base!AF78=1,CONCATENATE(Base!H78,Base!I78,"°",Base!J78,"'",Base!K78,"""",),"")</f>
        <v>+11°1'25"</v>
      </c>
      <c r="G93" s="9">
        <f>IF(Base!AF78=1,+Base!O78,"")</f>
        <v>6.55</v>
      </c>
      <c r="H93" s="9" t="str">
        <f>IF(Base!AF78=1,+Base!Y78,"")</f>
        <v>A2m</v>
      </c>
      <c r="I93" s="9" t="str">
        <f>IF(Base!AF78=1,+Base!Z78,"")</f>
        <v>A2m</v>
      </c>
      <c r="J93" s="13">
        <f>+IF(Base!AF78=1,Base!AC78,"")</f>
        <v>23.163353523823169</v>
      </c>
    </row>
    <row r="94" spans="2:10" x14ac:dyDescent="0.2">
      <c r="B94" s="9">
        <f>IF(Base!AF79=1,+Base!A79,"")</f>
        <v>4203</v>
      </c>
      <c r="C94" s="9">
        <f>IF(Base!AF79=1,+Base!C79,"")</f>
        <v>93152</v>
      </c>
      <c r="D94" s="9">
        <f>IF(Base!AF79=1,+Base!D79,"")</f>
        <v>62236</v>
      </c>
      <c r="E94" s="9" t="str">
        <f>IF(Base!AF79=1,+CONCATENATE(Base!E79,"h",Base!F79,"m",Base!G79,"s"),"")</f>
        <v>10h45m51.9s</v>
      </c>
      <c r="F94" s="9" t="str">
        <f>IF(Base!AF79=1,CONCATENATE(Base!H79,Base!I79,"°",Base!J79,"'",Base!K79,"""",),"")</f>
        <v>+30°40'56"</v>
      </c>
      <c r="G94" s="9">
        <f>IF(Base!AF79=1,+Base!O79,"")</f>
        <v>5.24</v>
      </c>
      <c r="H94" s="9" t="str">
        <f>IF(Base!AF79=1,+Base!Y79,"")</f>
        <v>A1Vn</v>
      </c>
      <c r="I94" s="9" t="str">
        <f>IF(Base!AF79=1,+Base!Z79,"")</f>
        <v>A1Vn</v>
      </c>
      <c r="J94" s="13">
        <f>+IF(Base!AF79=1,Base!AC79,"")</f>
        <v>23.270443102312999</v>
      </c>
    </row>
    <row r="95" spans="2:10" x14ac:dyDescent="0.2">
      <c r="B95" s="9">
        <f>IF(Base!AF80=1,+Base!A80,"")</f>
        <v>4368</v>
      </c>
      <c r="C95" s="9">
        <f>IF(Base!AF80=1,+Base!C80,"")</f>
        <v>98058</v>
      </c>
      <c r="D95" s="9">
        <f>IF(Base!AF80=1,+Base!D80,"")</f>
        <v>138102</v>
      </c>
      <c r="E95" s="9" t="str">
        <f>IF(Base!AF80=1,+CONCATENATE(Base!E80,"h",Base!F80,"m",Base!G80,"s"),"")</f>
        <v>11h16m39.7s</v>
      </c>
      <c r="F95" s="9" t="str">
        <f>IF(Base!AF80=1,CONCATENATE(Base!H80,Base!I80,"°",Base!J80,"'",Base!K80,"""",),"")</f>
        <v>-3°39'6"</v>
      </c>
      <c r="G95" s="9">
        <f>IF(Base!AF80=1,+Base!O80,"")</f>
        <v>4.47</v>
      </c>
      <c r="H95" s="9" t="str">
        <f>IF(Base!AF80=1,+Base!Y80,"")</f>
        <v>A7IVn</v>
      </c>
      <c r="I95" s="9" t="str">
        <f>IF(Base!AF80=1,+Base!Z80,"")</f>
        <v>A7IVn</v>
      </c>
      <c r="J95" s="13">
        <f>+IF(Base!AF80=1,Base!AC80,"")</f>
        <v>23.468937263619942</v>
      </c>
    </row>
    <row r="96" spans="2:10" x14ac:dyDescent="0.2">
      <c r="B96" s="9">
        <f>IF(Base!AF81=1,+Base!A81,"")</f>
        <v>4464</v>
      </c>
      <c r="C96" s="9">
        <f>IF(Base!AF81=1,+Base!C81,"")</f>
        <v>100740</v>
      </c>
      <c r="D96" s="9">
        <f>IF(Base!AF81=1,+Base!D81,"")</f>
        <v>99683</v>
      </c>
      <c r="E96" s="9" t="str">
        <f>IF(Base!AF81=1,+CONCATENATE(Base!E81,"h",Base!F81,"m",Base!G81,"s"),"")</f>
        <v>11h35m43.4s</v>
      </c>
      <c r="F96" s="9" t="str">
        <f>IF(Base!AF81=1,CONCATENATE(Base!H81,Base!I81,"°",Base!J81,"'",Base!K81,"""",),"")</f>
        <v>+10°54'40"</v>
      </c>
      <c r="G96" s="9">
        <f>IF(Base!AF81=1,+Base!O81,"")</f>
        <v>6.56</v>
      </c>
      <c r="H96" s="9" t="str">
        <f>IF(Base!AF81=1,+Base!Y81,"")</f>
        <v>A4Vn</v>
      </c>
      <c r="I96" s="9" t="str">
        <f>IF(Base!AF81=1,+Base!Z81,"")</f>
        <v>A4Vn</v>
      </c>
      <c r="J96" s="13">
        <f>+IF(Base!AF81=1,Base!AC81,"")</f>
        <v>23.545116171995438</v>
      </c>
    </row>
    <row r="97" spans="2:10" x14ac:dyDescent="0.2">
      <c r="B97" s="9">
        <f>IF(Base!AF82=1,+Base!A82,"")</f>
        <v>4124</v>
      </c>
      <c r="C97" s="9">
        <f>IF(Base!AF82=1,+Base!C82,"")</f>
        <v>91130</v>
      </c>
      <c r="D97" s="9">
        <f>IF(Base!AF82=1,+Base!D82,"")</f>
        <v>62101</v>
      </c>
      <c r="E97" s="9" t="str">
        <f>IF(Base!AF82=1,+CONCATENATE(Base!E82,"h",Base!F82,"m",Base!G82,"s"),"")</f>
        <v>10h31m51.4s</v>
      </c>
      <c r="F97" s="9" t="str">
        <f>IF(Base!AF82=1,CONCATENATE(Base!H82,Base!I82,"°",Base!J82,"'",Base!K82,"""",),"")</f>
        <v>+32°22'46"</v>
      </c>
      <c r="G97" s="9">
        <f>IF(Base!AF82=1,+Base!O82,"")</f>
        <v>5.9</v>
      </c>
      <c r="H97" s="9" t="str">
        <f>IF(Base!AF82=1,+Base!Y82,"")</f>
        <v>A0IV</v>
      </c>
      <c r="I97" s="9" t="str">
        <f>IF(Base!AF82=1,+Base!Z82,"")</f>
        <v>A0IV</v>
      </c>
      <c r="J97" s="13">
        <f>+IF(Base!AF82=1,Base!AC82,"")</f>
        <v>23.557281319868888</v>
      </c>
    </row>
    <row r="98" spans="2:10" x14ac:dyDescent="0.2">
      <c r="B98" s="9">
        <f>IF(Base!AF83=1,+Base!A83,"")</f>
        <v>3702</v>
      </c>
      <c r="C98" s="9">
        <f>IF(Base!AF83=1,+Base!C83,"")</f>
        <v>80447</v>
      </c>
      <c r="D98" s="9">
        <f>IF(Base!AF83=1,+Base!D83,"")</f>
        <v>155090</v>
      </c>
      <c r="E98" s="9" t="str">
        <f>IF(Base!AF83=1,+CONCATENATE(Base!E83,"h",Base!F83,"m",Base!G83,"s"),"")</f>
        <v>9h19m33.7s</v>
      </c>
      <c r="F98" s="9" t="str">
        <f>IF(Base!AF83=1,CONCATENATE(Base!H83,Base!I83,"°",Base!J83,"'",Base!K83,"""",),"")</f>
        <v>-11°18'51"</v>
      </c>
      <c r="G98" s="9">
        <f>IF(Base!AF83=1,+Base!O83,"")</f>
        <v>6.62</v>
      </c>
      <c r="H98" s="9" t="str">
        <f>IF(Base!AF83=1,+Base!Y83,"")</f>
        <v>A2V s</v>
      </c>
      <c r="I98" s="9" t="str">
        <f>IF(Base!AF83=1,+Base!Z83,"")</f>
        <v>A2V s</v>
      </c>
      <c r="J98" s="13">
        <f>+IF(Base!AF83=1,Base!AC83,"")</f>
        <v>23.564838648461823</v>
      </c>
    </row>
    <row r="99" spans="2:10" x14ac:dyDescent="0.2">
      <c r="B99" s="9">
        <f>IF(Base!AF84=1,+Base!A84,"")</f>
        <v>3552</v>
      </c>
      <c r="C99" s="9">
        <f>IF(Base!AF84=1,+Base!C84,"")</f>
        <v>76369</v>
      </c>
      <c r="D99" s="9">
        <f>IF(Base!AF84=1,+Base!D84,"")</f>
        <v>136408</v>
      </c>
      <c r="E99" s="9" t="str">
        <f>IF(Base!AF84=1,+CONCATENATE(Base!E84,"h",Base!F84,"m",Base!G84,"s"),"")</f>
        <v>8h55m29.5s</v>
      </c>
      <c r="F99" s="9" t="str">
        <f>IF(Base!AF84=1,CONCATENATE(Base!H84,Base!I84,"°",Base!J84,"'",Base!K84,"""",),"")</f>
        <v>-7°58'13"</v>
      </c>
      <c r="G99" s="9">
        <f>IF(Base!AF84=1,+Base!O84,"")</f>
        <v>6.91</v>
      </c>
      <c r="H99" s="9" t="str">
        <f>IF(Base!AF84=1,+Base!Y84,"")</f>
        <v>A7m</v>
      </c>
      <c r="I99" s="9" t="str">
        <f>IF(Base!AF84=1,+Base!Z84,"")</f>
        <v>A7m</v>
      </c>
      <c r="J99" s="13">
        <f>+IF(Base!AF84=1,Base!AC84,"")</f>
        <v>24.099623643795539</v>
      </c>
    </row>
    <row r="100" spans="2:10" x14ac:dyDescent="0.2">
      <c r="B100" s="9">
        <f>IF(Base!AF85=1,+Base!A85,"")</f>
        <v>3553</v>
      </c>
      <c r="C100" s="9">
        <f>IF(Base!AF85=1,+Base!C85,"")</f>
        <v>76370</v>
      </c>
      <c r="D100" s="9">
        <f>IF(Base!AF85=1,+Base!D85,"")</f>
        <v>136409</v>
      </c>
      <c r="E100" s="9" t="str">
        <f>IF(Base!AF85=1,+CONCATENATE(Base!E85,"h",Base!F85,"m",Base!G85,"s"),"")</f>
        <v>8h55m29.6s</v>
      </c>
      <c r="F100" s="9" t="str">
        <f>IF(Base!AF85=1,CONCATENATE(Base!H85,Base!I85,"°",Base!J85,"'",Base!K85,"""",),"")</f>
        <v>-7°58'16"</v>
      </c>
      <c r="G100" s="9">
        <f>IF(Base!AF85=1,+Base!O85,"")</f>
        <v>6.67</v>
      </c>
      <c r="H100" s="9" t="str">
        <f>IF(Base!AF85=1,+Base!Y85,"")</f>
        <v>A2m</v>
      </c>
      <c r="I100" s="9" t="str">
        <f>IF(Base!AF85=1,+Base!Z85,"")</f>
        <v>A2m</v>
      </c>
      <c r="J100" s="13">
        <f>+IF(Base!AF85=1,Base!AC85,"")</f>
        <v>24.099965904816987</v>
      </c>
    </row>
    <row r="101" spans="2:10" x14ac:dyDescent="0.2">
      <c r="B101" s="9">
        <f>IF(Base!AF86=1,+Base!A86,"")</f>
        <v>3523</v>
      </c>
      <c r="C101" s="9">
        <f>IF(Base!AF86=1,+Base!C86,"")</f>
        <v>75737</v>
      </c>
      <c r="D101" s="9">
        <f>IF(Base!AF86=1,+Base!D86,"")</f>
        <v>136345</v>
      </c>
      <c r="E101" s="9" t="str">
        <f>IF(Base!AF86=1,+CONCATENATE(Base!E86,"h",Base!F86,"m",Base!G86,"s"),"")</f>
        <v>8h51m34.5s</v>
      </c>
      <c r="F101" s="9" t="str">
        <f>IF(Base!AF86=1,CONCATENATE(Base!H86,Base!I86,"°",Base!J86,"'",Base!K86,"""",),"")</f>
        <v>-7°10'38"</v>
      </c>
      <c r="G101" s="9">
        <f>IF(Base!AF86=1,+Base!O86,"")</f>
        <v>5.54</v>
      </c>
      <c r="H101" s="9" t="str">
        <f>IF(Base!AF86=1,+Base!Y86,"")</f>
        <v>A4m</v>
      </c>
      <c r="I101" s="9" t="str">
        <f>IF(Base!AF86=1,+Base!Z86,"")</f>
        <v>A4m</v>
      </c>
      <c r="J101" s="13">
        <f>+IF(Base!AF86=1,Base!AC86,"")</f>
        <v>24.192993009983468</v>
      </c>
    </row>
  </sheetData>
  <mergeCells count="2">
    <mergeCell ref="E4:F4"/>
    <mergeCell ref="H4:I4"/>
  </mergeCells>
  <phoneticPr fontId="2" type="noConversion"/>
  <pageMargins left="0.78740157499999996" right="0.78740157499999996" top="0.984251969" bottom="0.984251969" header="0.4921259845" footer="0.492125984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Drop Down 1">
              <controlPr defaultSize="0" autoLine="0" autoPict="0" macro="[0]!cmdTrier">
                <anchor moveWithCells="1">
                  <from>
                    <xdr:col>10</xdr:col>
                    <xdr:colOff>171450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Drop Down 2">
              <controlPr defaultSize="0" autoLine="0" autoPict="0" macro="[0]!cmdTrier">
                <anchor moveWithCells="1">
                  <from>
                    <xdr:col>2</xdr:col>
                    <xdr:colOff>142875</xdr:colOff>
                    <xdr:row>5</xdr:row>
                    <xdr:rowOff>0</xdr:rowOff>
                  </from>
                  <to>
                    <xdr:col>2</xdr:col>
                    <xdr:colOff>628650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Button 4">
              <controlPr defaultSize="0" print="0" autoFill="0" autoPict="0" macro="[0]!cmdTrier" altText="Calcul">
                <anchor moveWithCells="1" sizeWithCells="1">
                  <from>
                    <xdr:col>11</xdr:col>
                    <xdr:colOff>171450</xdr:colOff>
                    <xdr:row>2</xdr:row>
                    <xdr:rowOff>142875</xdr:rowOff>
                  </from>
                  <to>
                    <xdr:col>12</xdr:col>
                    <xdr:colOff>9525</xdr:colOff>
                    <xdr:row>6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F5517"/>
  <sheetViews>
    <sheetView workbookViewId="0">
      <selection sqref="A1:AF1048576"/>
    </sheetView>
  </sheetViews>
  <sheetFormatPr baseColWidth="10" defaultRowHeight="12.75" x14ac:dyDescent="0.2"/>
  <cols>
    <col min="1" max="1" width="5" bestFit="1" customWidth="1"/>
    <col min="2" max="2" width="11.85546875" bestFit="1" customWidth="1"/>
    <col min="3" max="4" width="7" bestFit="1" customWidth="1"/>
    <col min="5" max="6" width="4.5703125" bestFit="1" customWidth="1"/>
    <col min="7" max="7" width="5" bestFit="1" customWidth="1"/>
    <col min="8" max="8" width="4.28515625" bestFit="1" customWidth="1"/>
    <col min="9" max="11" width="4.42578125" bestFit="1" customWidth="1"/>
    <col min="12" max="13" width="10.140625" customWidth="1"/>
    <col min="14" max="14" width="9.5703125" bestFit="1" customWidth="1"/>
    <col min="15" max="24" width="4.7109375" customWidth="1"/>
    <col min="25" max="25" width="15.85546875" bestFit="1" customWidth="1"/>
    <col min="26" max="28" width="6.140625" customWidth="1"/>
    <col min="29" max="29" width="8.7109375" bestFit="1" customWidth="1"/>
    <col min="30" max="30" width="9.85546875" bestFit="1" customWidth="1"/>
    <col min="31" max="31" width="7.28515625" bestFit="1" customWidth="1"/>
    <col min="32" max="32" width="6.42578125" customWidth="1"/>
  </cols>
  <sheetData>
    <row r="1" spans="1:32" x14ac:dyDescent="0.2">
      <c r="A1" s="2" t="s">
        <v>15386</v>
      </c>
      <c r="B1" s="2" t="s">
        <v>15387</v>
      </c>
      <c r="C1" s="2" t="s">
        <v>15388</v>
      </c>
      <c r="D1" s="2" t="s">
        <v>15389</v>
      </c>
      <c r="E1" s="2" t="s">
        <v>15390</v>
      </c>
      <c r="F1" s="2" t="s">
        <v>15391</v>
      </c>
      <c r="G1" s="2" t="s">
        <v>15392</v>
      </c>
      <c r="H1" s="2" t="s">
        <v>15393</v>
      </c>
      <c r="I1" s="2" t="s">
        <v>15395</v>
      </c>
      <c r="J1" s="2" t="s">
        <v>15394</v>
      </c>
      <c r="K1" s="2" t="s">
        <v>15396</v>
      </c>
      <c r="L1" s="2" t="s">
        <v>15411</v>
      </c>
      <c r="M1" s="2" t="s">
        <v>15413</v>
      </c>
      <c r="N1" s="2" t="s">
        <v>15412</v>
      </c>
      <c r="O1" s="2" t="s">
        <v>15397</v>
      </c>
      <c r="P1" s="2" t="s">
        <v>15398</v>
      </c>
      <c r="Q1" s="2" t="s">
        <v>15399</v>
      </c>
      <c r="R1" s="2" t="s">
        <v>15406</v>
      </c>
      <c r="S1" s="2" t="s">
        <v>15400</v>
      </c>
      <c r="T1" s="2" t="s">
        <v>15407</v>
      </c>
      <c r="U1" s="2" t="s">
        <v>15401</v>
      </c>
      <c r="V1" s="2" t="s">
        <v>15408</v>
      </c>
      <c r="W1" s="2" t="s">
        <v>15409</v>
      </c>
      <c r="X1" s="2" t="s">
        <v>15402</v>
      </c>
      <c r="Y1" s="2" t="s">
        <v>15519</v>
      </c>
      <c r="Z1" s="2" t="s">
        <v>15520</v>
      </c>
      <c r="AA1" s="2" t="s">
        <v>15521</v>
      </c>
      <c r="AB1" s="2" t="s">
        <v>15522</v>
      </c>
      <c r="AC1" s="2" t="s">
        <v>15538</v>
      </c>
      <c r="AD1" s="2" t="s">
        <v>15539</v>
      </c>
      <c r="AE1" s="2" t="s">
        <v>15540</v>
      </c>
      <c r="AF1" s="2" t="s">
        <v>15541</v>
      </c>
    </row>
    <row r="2" spans="1:32" x14ac:dyDescent="0.2">
      <c r="A2">
        <v>3880</v>
      </c>
      <c r="B2" t="s">
        <v>684</v>
      </c>
      <c r="C2">
        <v>84722</v>
      </c>
      <c r="D2">
        <v>98767</v>
      </c>
      <c r="E2">
        <v>9</v>
      </c>
      <c r="F2">
        <v>47</v>
      </c>
      <c r="G2">
        <v>25.9</v>
      </c>
      <c r="H2" t="s">
        <v>24</v>
      </c>
      <c r="I2">
        <v>11</v>
      </c>
      <c r="J2">
        <v>34</v>
      </c>
      <c r="K2">
        <v>6</v>
      </c>
      <c r="L2">
        <v>9.7905277777777773</v>
      </c>
      <c r="M2">
        <v>146.85791666666665</v>
      </c>
      <c r="N2">
        <v>11.568333333333333</v>
      </c>
      <c r="O2">
        <v>6.45</v>
      </c>
      <c r="Q2">
        <v>0.43</v>
      </c>
      <c r="S2">
        <v>0.09</v>
      </c>
      <c r="Y2" t="s">
        <v>2584</v>
      </c>
      <c r="Z2" t="s">
        <v>2584</v>
      </c>
      <c r="AA2" t="s">
        <v>15415</v>
      </c>
      <c r="AB2" t="str">
        <f>+LEFT(AA2,1)</f>
        <v>A</v>
      </c>
      <c r="AC2" s="6">
        <f>DEGREES(ACOS(SIN(Resultats!$H$11)*SIN(RADIANS(N2))+COS(Resultats!$H$11)*COS(RADIANS(N2))*COS(Resultats!$E$11-RADIANS(M2))))</f>
        <v>3.462075978846809</v>
      </c>
      <c r="AD2">
        <f>+IF(AB2=Data!$E$18,1,0)</f>
        <v>1</v>
      </c>
      <c r="AE2">
        <f>+IF(AC2&lt;Data!$B$17,1,0)</f>
        <v>1</v>
      </c>
      <c r="AF2" s="7">
        <f>+IF(AND(AD2,AE2),1,0)</f>
        <v>1</v>
      </c>
    </row>
    <row r="3" spans="1:32" x14ac:dyDescent="0.2">
      <c r="A3">
        <v>4101</v>
      </c>
      <c r="B3" t="s">
        <v>804</v>
      </c>
      <c r="C3">
        <v>90569</v>
      </c>
      <c r="D3">
        <v>99136</v>
      </c>
      <c r="E3">
        <v>10</v>
      </c>
      <c r="F3">
        <v>27</v>
      </c>
      <c r="G3">
        <v>39</v>
      </c>
      <c r="H3" t="s">
        <v>24</v>
      </c>
      <c r="I3">
        <v>9</v>
      </c>
      <c r="J3">
        <v>45</v>
      </c>
      <c r="K3">
        <v>45</v>
      </c>
      <c r="L3">
        <v>10.460833333333333</v>
      </c>
      <c r="M3">
        <v>156.91249999999999</v>
      </c>
      <c r="N3">
        <v>9.7624999999999993</v>
      </c>
      <c r="O3">
        <v>6.04</v>
      </c>
      <c r="Q3">
        <v>-0.06</v>
      </c>
      <c r="S3">
        <v>-0.09</v>
      </c>
      <c r="Y3" t="s">
        <v>806</v>
      </c>
      <c r="Z3" t="s">
        <v>2335</v>
      </c>
      <c r="AA3" t="s">
        <v>2210</v>
      </c>
      <c r="AB3" t="str">
        <f>+LEFT(AA3,1)</f>
        <v>A</v>
      </c>
      <c r="AC3" s="6">
        <f>DEGREES(ACOS(SIN(Resultats!$H$11)*SIN(RADIANS(N3))+COS(Resultats!$H$11)*COS(RADIANS(N3))*COS(Resultats!$E$11-RADIANS(M3))))</f>
        <v>6.8139699297209697</v>
      </c>
      <c r="AD3">
        <f>+IF(AB3=Data!$E$18,1,0)</f>
        <v>1</v>
      </c>
      <c r="AE3">
        <f>+IF(AC3&lt;Data!$B$17,1,0)</f>
        <v>1</v>
      </c>
      <c r="AF3" s="7">
        <f>+IF(AND(AD3,AE3),1,0)</f>
        <v>1</v>
      </c>
    </row>
    <row r="4" spans="1:32" x14ac:dyDescent="0.2">
      <c r="A4">
        <v>3975</v>
      </c>
      <c r="B4" t="s">
        <v>735</v>
      </c>
      <c r="C4">
        <v>87737</v>
      </c>
      <c r="D4">
        <v>98955</v>
      </c>
      <c r="E4">
        <v>10</v>
      </c>
      <c r="F4">
        <v>7</v>
      </c>
      <c r="G4">
        <v>20</v>
      </c>
      <c r="H4" t="s">
        <v>24</v>
      </c>
      <c r="I4">
        <v>16</v>
      </c>
      <c r="J4">
        <v>45</v>
      </c>
      <c r="K4">
        <v>46</v>
      </c>
      <c r="L4">
        <v>10.122222222222224</v>
      </c>
      <c r="M4">
        <v>151.83333333333334</v>
      </c>
      <c r="N4">
        <v>16.762777777777778</v>
      </c>
      <c r="O4">
        <v>3.52</v>
      </c>
      <c r="Q4">
        <v>-0.03</v>
      </c>
      <c r="S4">
        <v>-0.21</v>
      </c>
      <c r="U4">
        <v>0.02</v>
      </c>
      <c r="Y4" t="s">
        <v>2175</v>
      </c>
      <c r="Z4" t="s">
        <v>2175</v>
      </c>
      <c r="AA4" t="s">
        <v>2210</v>
      </c>
      <c r="AB4" t="str">
        <f>+LEFT(AA4,1)</f>
        <v>A</v>
      </c>
      <c r="AC4" s="6">
        <f>DEGREES(ACOS(SIN(Resultats!$H$11)*SIN(RADIANS(N4))+COS(Resultats!$H$11)*COS(RADIANS(N4))*COS(Resultats!$E$11-RADIANS(M4))))</f>
        <v>6.9937053431457992</v>
      </c>
      <c r="AD4">
        <f>+IF(AB4=Data!$E$18,1,0)</f>
        <v>1</v>
      </c>
      <c r="AE4">
        <f>+IF(AC4&lt;Data!$B$17,1,0)</f>
        <v>1</v>
      </c>
      <c r="AF4" s="7">
        <f>+IF(AND(AD4,AE4),1,0)</f>
        <v>1</v>
      </c>
    </row>
    <row r="5" spans="1:32" x14ac:dyDescent="0.2">
      <c r="A5">
        <v>4070</v>
      </c>
      <c r="B5" t="s">
        <v>787</v>
      </c>
      <c r="C5">
        <v>89774</v>
      </c>
      <c r="D5">
        <v>99080</v>
      </c>
      <c r="E5">
        <v>10</v>
      </c>
      <c r="F5">
        <v>21</v>
      </c>
      <c r="G5">
        <v>50.3</v>
      </c>
      <c r="H5" t="s">
        <v>24</v>
      </c>
      <c r="I5">
        <v>14</v>
      </c>
      <c r="J5">
        <v>58</v>
      </c>
      <c r="K5">
        <v>32</v>
      </c>
      <c r="L5">
        <v>10.363972222222221</v>
      </c>
      <c r="M5">
        <v>155.45958333333331</v>
      </c>
      <c r="N5">
        <v>14.975555555555555</v>
      </c>
      <c r="O5">
        <v>6.12</v>
      </c>
      <c r="Q5">
        <v>0.02</v>
      </c>
      <c r="S5">
        <v>-0.02</v>
      </c>
      <c r="Y5" t="s">
        <v>89</v>
      </c>
      <c r="Z5" t="s">
        <v>89</v>
      </c>
      <c r="AA5" t="s">
        <v>1469</v>
      </c>
      <c r="AB5" t="str">
        <f>+LEFT(AA5,1)</f>
        <v>A</v>
      </c>
      <c r="AC5" s="6">
        <f>DEGREES(ACOS(SIN(Resultats!$H$11)*SIN(RADIANS(N5))+COS(Resultats!$H$11)*COS(RADIANS(N5))*COS(Resultats!$E$11-RADIANS(M5))))</f>
        <v>7.2902707758478842</v>
      </c>
      <c r="AD5">
        <f>+IF(AB5=Data!$E$18,1,0)</f>
        <v>1</v>
      </c>
      <c r="AE5">
        <f>+IF(AC5&lt;Data!$B$17,1,0)</f>
        <v>1</v>
      </c>
      <c r="AF5" s="7">
        <f>+IF(AND(AD5,AE5),1,0)</f>
        <v>1</v>
      </c>
    </row>
    <row r="6" spans="1:32" x14ac:dyDescent="0.2">
      <c r="A6">
        <v>3818</v>
      </c>
      <c r="B6" t="s">
        <v>1419</v>
      </c>
      <c r="C6">
        <v>83023</v>
      </c>
      <c r="D6">
        <v>98662</v>
      </c>
      <c r="E6">
        <v>9</v>
      </c>
      <c r="F6">
        <v>35</v>
      </c>
      <c r="G6">
        <v>52.9</v>
      </c>
      <c r="H6" t="s">
        <v>24</v>
      </c>
      <c r="I6">
        <v>14</v>
      </c>
      <c r="J6">
        <v>22</v>
      </c>
      <c r="K6">
        <v>47</v>
      </c>
      <c r="L6">
        <v>9.5980277777777783</v>
      </c>
      <c r="M6">
        <v>143.97041666666667</v>
      </c>
      <c r="N6">
        <v>14.379722222222222</v>
      </c>
      <c r="O6">
        <v>6.36</v>
      </c>
      <c r="Q6">
        <v>0.01</v>
      </c>
      <c r="S6">
        <v>0.03</v>
      </c>
      <c r="Y6" t="s">
        <v>89</v>
      </c>
      <c r="Z6" t="s">
        <v>89</v>
      </c>
      <c r="AA6" t="s">
        <v>1469</v>
      </c>
      <c r="AB6" t="str">
        <f>+LEFT(AA6,1)</f>
        <v>A</v>
      </c>
      <c r="AC6" s="6">
        <f>DEGREES(ACOS(SIN(Resultats!$H$11)*SIN(RADIANS(N6))+COS(Resultats!$H$11)*COS(RADIANS(N6))*COS(Resultats!$E$11-RADIANS(M6))))</f>
        <v>7.341402630399231</v>
      </c>
      <c r="AD6">
        <f>+IF(AB6=Data!$E$18,1,0)</f>
        <v>1</v>
      </c>
      <c r="AE6">
        <f>+IF(AC6&lt;Data!$B$17,1,0)</f>
        <v>1</v>
      </c>
      <c r="AF6" s="7">
        <f>+IF(AND(AD6,AE6),1,0)</f>
        <v>1</v>
      </c>
    </row>
    <row r="7" spans="1:32" x14ac:dyDescent="0.2">
      <c r="A7">
        <v>3906</v>
      </c>
      <c r="B7" t="s">
        <v>709</v>
      </c>
      <c r="C7">
        <v>85504</v>
      </c>
      <c r="D7">
        <v>117959</v>
      </c>
      <c r="E7">
        <v>9</v>
      </c>
      <c r="F7">
        <v>52</v>
      </c>
      <c r="G7">
        <v>12.2</v>
      </c>
      <c r="H7" t="s">
        <v>24</v>
      </c>
      <c r="I7">
        <v>2</v>
      </c>
      <c r="J7">
        <v>27</v>
      </c>
      <c r="K7">
        <v>15</v>
      </c>
      <c r="L7">
        <v>9.870055555555556</v>
      </c>
      <c r="M7">
        <v>148.05083333333334</v>
      </c>
      <c r="N7">
        <v>2.4541666666666671</v>
      </c>
      <c r="O7">
        <v>6.02</v>
      </c>
      <c r="Q7">
        <v>-0.04</v>
      </c>
      <c r="S7">
        <v>-0.08</v>
      </c>
      <c r="Y7" t="s">
        <v>128</v>
      </c>
      <c r="Z7" t="s">
        <v>128</v>
      </c>
      <c r="AA7" t="s">
        <v>2210</v>
      </c>
      <c r="AB7" t="str">
        <f>+LEFT(AA7,1)</f>
        <v>A</v>
      </c>
      <c r="AC7" s="6">
        <f>DEGREES(ACOS(SIN(Resultats!$H$11)*SIN(RADIANS(N7))+COS(Resultats!$H$11)*COS(RADIANS(N7))*COS(Resultats!$E$11-RADIANS(M7))))</f>
        <v>7.7902839555515468</v>
      </c>
      <c r="AD7">
        <f>+IF(AB7=Data!$E$18,1,0)</f>
        <v>1</v>
      </c>
      <c r="AE7">
        <f>+IF(AC7&lt;Data!$B$17,1,0)</f>
        <v>1</v>
      </c>
      <c r="AF7" s="7">
        <f>+IF(AND(AD7,AE7),1,0)</f>
        <v>1</v>
      </c>
    </row>
    <row r="8" spans="1:32" x14ac:dyDescent="0.2">
      <c r="A8">
        <v>4028</v>
      </c>
      <c r="C8">
        <v>88987</v>
      </c>
      <c r="D8">
        <v>99032</v>
      </c>
      <c r="E8">
        <v>10</v>
      </c>
      <c r="F8">
        <v>16</v>
      </c>
      <c r="G8">
        <v>16.100000000000001</v>
      </c>
      <c r="H8" t="s">
        <v>24</v>
      </c>
      <c r="I8">
        <v>17</v>
      </c>
      <c r="J8">
        <v>44</v>
      </c>
      <c r="K8">
        <v>25</v>
      </c>
      <c r="L8">
        <v>10.27113888888889</v>
      </c>
      <c r="M8">
        <v>154.06708333333336</v>
      </c>
      <c r="N8">
        <v>17.740277777777777</v>
      </c>
      <c r="O8">
        <v>6.55</v>
      </c>
      <c r="P8" t="s">
        <v>103</v>
      </c>
      <c r="Y8" t="s">
        <v>356</v>
      </c>
      <c r="Z8" t="s">
        <v>356</v>
      </c>
      <c r="AA8" t="s">
        <v>525</v>
      </c>
      <c r="AB8" t="str">
        <f>+LEFT(AA8,1)</f>
        <v>A</v>
      </c>
      <c r="AC8" s="6">
        <f>DEGREES(ACOS(SIN(Resultats!$H$11)*SIN(RADIANS(N8))+COS(Resultats!$H$11)*COS(RADIANS(N8))*COS(Resultats!$E$11-RADIANS(M8))))</f>
        <v>8.6875807803807366</v>
      </c>
      <c r="AD8">
        <f>+IF(AB8=Data!$E$18,1,0)</f>
        <v>1</v>
      </c>
      <c r="AE8">
        <f>+IF(AC8&lt;Data!$B$17,1,0)</f>
        <v>1</v>
      </c>
      <c r="AF8" s="7">
        <f>+IF(AND(AD8,AE8),1,0)</f>
        <v>1</v>
      </c>
    </row>
    <row r="9" spans="1:32" x14ac:dyDescent="0.2">
      <c r="A9">
        <v>4148</v>
      </c>
      <c r="B9" t="s">
        <v>835</v>
      </c>
      <c r="C9">
        <v>91636</v>
      </c>
      <c r="D9">
        <v>118380</v>
      </c>
      <c r="E9">
        <v>10</v>
      </c>
      <c r="F9">
        <v>35</v>
      </c>
      <c r="G9">
        <v>2.2000000000000002</v>
      </c>
      <c r="H9" t="s">
        <v>24</v>
      </c>
      <c r="I9">
        <v>8</v>
      </c>
      <c r="J9">
        <v>39</v>
      </c>
      <c r="K9">
        <v>1</v>
      </c>
      <c r="L9">
        <v>10.583944444444445</v>
      </c>
      <c r="M9">
        <v>158.75916666666666</v>
      </c>
      <c r="N9">
        <v>8.6502777777777773</v>
      </c>
      <c r="O9">
        <v>5.67</v>
      </c>
      <c r="Q9">
        <v>0.05</v>
      </c>
      <c r="S9">
        <v>0.05</v>
      </c>
      <c r="Y9" t="s">
        <v>114</v>
      </c>
      <c r="Z9" t="s">
        <v>114</v>
      </c>
      <c r="AA9" t="s">
        <v>18</v>
      </c>
      <c r="AB9" t="str">
        <f>+LEFT(AA9,1)</f>
        <v>A</v>
      </c>
      <c r="AC9" s="6">
        <f>DEGREES(ACOS(SIN(Resultats!$H$11)*SIN(RADIANS(N9))+COS(Resultats!$H$11)*COS(RADIANS(N9))*COS(Resultats!$E$11-RADIANS(M9))))</f>
        <v>8.747728425723162</v>
      </c>
      <c r="AD9">
        <f>+IF(AB9=Data!$E$18,1,0)</f>
        <v>1</v>
      </c>
      <c r="AE9">
        <f>+IF(AC9&lt;Data!$B$17,1,0)</f>
        <v>1</v>
      </c>
      <c r="AF9" s="7">
        <f>+IF(AND(AD9,AE9),1,0)</f>
        <v>1</v>
      </c>
    </row>
    <row r="10" spans="1:32" x14ac:dyDescent="0.2">
      <c r="A10">
        <v>3689</v>
      </c>
      <c r="C10">
        <v>80064</v>
      </c>
      <c r="D10">
        <v>98476</v>
      </c>
      <c r="E10">
        <v>9</v>
      </c>
      <c r="F10">
        <v>17</v>
      </c>
      <c r="G10">
        <v>51.4</v>
      </c>
      <c r="H10" t="s">
        <v>24</v>
      </c>
      <c r="I10">
        <v>11</v>
      </c>
      <c r="J10">
        <v>30</v>
      </c>
      <c r="K10">
        <v>4</v>
      </c>
      <c r="L10">
        <v>9.2976111111111113</v>
      </c>
      <c r="M10">
        <v>139.46416666666667</v>
      </c>
      <c r="N10">
        <v>11.501111111111111</v>
      </c>
      <c r="O10">
        <v>6.41</v>
      </c>
      <c r="Q10">
        <v>7.0000000000000007E-2</v>
      </c>
      <c r="S10">
        <v>0.11</v>
      </c>
      <c r="Y10" t="s">
        <v>192</v>
      </c>
      <c r="Z10" t="s">
        <v>192</v>
      </c>
      <c r="AA10" t="s">
        <v>18</v>
      </c>
      <c r="AB10" t="str">
        <f>+LEFT(AA10,1)</f>
        <v>A</v>
      </c>
      <c r="AC10" s="6">
        <f>DEGREES(ACOS(SIN(Resultats!$H$11)*SIN(RADIANS(N10))+COS(Resultats!$H$11)*COS(RADIANS(N10))*COS(Resultats!$E$11-RADIANS(M10))))</f>
        <v>10.45836664703819</v>
      </c>
      <c r="AD10">
        <f>+IF(AB10=Data!$E$18,1,0)</f>
        <v>1</v>
      </c>
      <c r="AE10">
        <f>+IF(AC10&lt;Data!$B$17,1,0)</f>
        <v>1</v>
      </c>
      <c r="AF10" s="7">
        <f>+IF(AND(AD10,AE10),1,0)</f>
        <v>1</v>
      </c>
    </row>
    <row r="11" spans="1:32" x14ac:dyDescent="0.2">
      <c r="A11">
        <v>3981</v>
      </c>
      <c r="B11" t="s">
        <v>740</v>
      </c>
      <c r="C11">
        <v>87887</v>
      </c>
      <c r="D11">
        <v>137366</v>
      </c>
      <c r="E11">
        <v>10</v>
      </c>
      <c r="F11">
        <v>7</v>
      </c>
      <c r="G11">
        <v>56.3</v>
      </c>
      <c r="H11" t="s">
        <v>26</v>
      </c>
      <c r="I11">
        <v>0</v>
      </c>
      <c r="J11">
        <v>22</v>
      </c>
      <c r="K11">
        <v>18</v>
      </c>
      <c r="L11">
        <v>10.132305555555556</v>
      </c>
      <c r="M11">
        <v>151.98458333333335</v>
      </c>
      <c r="N11">
        <v>-0.37166666666666665</v>
      </c>
      <c r="O11">
        <v>4.49</v>
      </c>
      <c r="Q11">
        <v>-0.04</v>
      </c>
      <c r="S11">
        <v>-7.0000000000000007E-2</v>
      </c>
      <c r="U11">
        <v>-0.05</v>
      </c>
      <c r="Y11" t="s">
        <v>340</v>
      </c>
      <c r="Z11" t="s">
        <v>340</v>
      </c>
      <c r="AA11" t="s">
        <v>2210</v>
      </c>
      <c r="AB11" t="str">
        <f>+LEFT(AA11,1)</f>
        <v>A</v>
      </c>
      <c r="AC11" s="6">
        <f>DEGREES(ACOS(SIN(Resultats!$H$11)*SIN(RADIANS(N11))+COS(Resultats!$H$11)*COS(RADIANS(N11))*COS(Resultats!$E$11-RADIANS(M11))))</f>
        <v>10.558000951681294</v>
      </c>
      <c r="AD11">
        <f>+IF(AB11=Data!$E$18,1,0)</f>
        <v>1</v>
      </c>
      <c r="AE11">
        <f>+IF(AC11&lt;Data!$B$17,1,0)</f>
        <v>1</v>
      </c>
      <c r="AF11" s="7">
        <f>+IF(AND(AD11,AE11),1,0)</f>
        <v>1</v>
      </c>
    </row>
    <row r="12" spans="1:32" x14ac:dyDescent="0.2">
      <c r="A12">
        <v>3711</v>
      </c>
      <c r="C12">
        <v>80613</v>
      </c>
      <c r="D12">
        <v>98517</v>
      </c>
      <c r="E12">
        <v>9</v>
      </c>
      <c r="F12">
        <v>21</v>
      </c>
      <c r="G12">
        <v>15.4</v>
      </c>
      <c r="H12" t="s">
        <v>24</v>
      </c>
      <c r="I12">
        <v>15</v>
      </c>
      <c r="J12">
        <v>22</v>
      </c>
      <c r="K12">
        <v>16</v>
      </c>
      <c r="L12">
        <v>9.3542777777777779</v>
      </c>
      <c r="M12">
        <v>140.31416666666667</v>
      </c>
      <c r="N12">
        <v>15.371111111111112</v>
      </c>
      <c r="O12">
        <v>6.53</v>
      </c>
      <c r="Q12">
        <v>-0.01</v>
      </c>
      <c r="S12">
        <v>0.03</v>
      </c>
      <c r="Y12" t="s">
        <v>89</v>
      </c>
      <c r="Z12" t="s">
        <v>89</v>
      </c>
      <c r="AA12" t="s">
        <v>1469</v>
      </c>
      <c r="AB12" t="str">
        <f>+LEFT(AA12,1)</f>
        <v>A</v>
      </c>
      <c r="AC12" s="6">
        <f>DEGREES(ACOS(SIN(Resultats!$H$11)*SIN(RADIANS(N12))+COS(Resultats!$H$11)*COS(RADIANS(N12))*COS(Resultats!$E$11-RADIANS(M12))))</f>
        <v>10.86528195408113</v>
      </c>
      <c r="AD12">
        <f>+IF(AB12=Data!$E$18,1,0)</f>
        <v>1</v>
      </c>
      <c r="AE12">
        <f>+IF(AC12&lt;Data!$B$17,1,0)</f>
        <v>1</v>
      </c>
      <c r="AF12" s="7">
        <f>+IF(AND(AD12,AE12),1,0)</f>
        <v>1</v>
      </c>
    </row>
    <row r="13" spans="1:32" x14ac:dyDescent="0.2">
      <c r="A13">
        <v>3889</v>
      </c>
      <c r="B13" t="s">
        <v>693</v>
      </c>
      <c r="C13">
        <v>85040</v>
      </c>
      <c r="D13">
        <v>81035</v>
      </c>
      <c r="E13">
        <v>9</v>
      </c>
      <c r="F13">
        <v>49</v>
      </c>
      <c r="G13">
        <v>50.1</v>
      </c>
      <c r="H13" t="s">
        <v>24</v>
      </c>
      <c r="I13">
        <v>21</v>
      </c>
      <c r="J13">
        <v>10</v>
      </c>
      <c r="K13">
        <v>46</v>
      </c>
      <c r="L13">
        <v>9.8305833333333332</v>
      </c>
      <c r="M13">
        <v>147.45875000000001</v>
      </c>
      <c r="N13">
        <v>21.179444444444446</v>
      </c>
      <c r="O13">
        <v>6.09</v>
      </c>
      <c r="Q13">
        <v>0.25</v>
      </c>
      <c r="S13">
        <v>0.18</v>
      </c>
      <c r="Y13" t="s">
        <v>695</v>
      </c>
      <c r="Z13" t="s">
        <v>695</v>
      </c>
      <c r="AA13" t="s">
        <v>15415</v>
      </c>
      <c r="AB13" t="str">
        <f>+LEFT(AA13,1)</f>
        <v>A</v>
      </c>
      <c r="AC13" s="6">
        <f>DEGREES(ACOS(SIN(Resultats!$H$11)*SIN(RADIANS(N13))+COS(Resultats!$H$11)*COS(RADIANS(N13))*COS(Resultats!$E$11-RADIANS(M13))))</f>
        <v>11.443249457530168</v>
      </c>
      <c r="AD13">
        <f>+IF(AB13=Data!$E$18,1,0)</f>
        <v>1</v>
      </c>
      <c r="AE13">
        <f>+IF(AC13&lt;Data!$B$17,1,0)</f>
        <v>1</v>
      </c>
      <c r="AF13" s="7">
        <f>+IF(AND(AD13,AE13),1,0)</f>
        <v>1</v>
      </c>
    </row>
    <row r="14" spans="1:32" x14ac:dyDescent="0.2">
      <c r="A14">
        <v>4227</v>
      </c>
      <c r="B14" t="s">
        <v>883</v>
      </c>
      <c r="C14">
        <v>93702</v>
      </c>
      <c r="D14">
        <v>99305</v>
      </c>
      <c r="E14">
        <v>10</v>
      </c>
      <c r="F14">
        <v>49</v>
      </c>
      <c r="G14">
        <v>15.4</v>
      </c>
      <c r="H14" t="s">
        <v>24</v>
      </c>
      <c r="I14">
        <v>10</v>
      </c>
      <c r="J14">
        <v>32</v>
      </c>
      <c r="K14">
        <v>43</v>
      </c>
      <c r="L14">
        <v>10.820944444444445</v>
      </c>
      <c r="M14">
        <v>162.31416666666667</v>
      </c>
      <c r="N14">
        <v>10.545277777777777</v>
      </c>
      <c r="O14">
        <v>5.34</v>
      </c>
      <c r="Q14">
        <v>0.03</v>
      </c>
      <c r="S14">
        <v>0.02</v>
      </c>
      <c r="Y14" t="s">
        <v>114</v>
      </c>
      <c r="Z14" t="s">
        <v>114</v>
      </c>
      <c r="AA14" t="s">
        <v>18</v>
      </c>
      <c r="AB14" t="str">
        <f>+LEFT(AA14,1)</f>
        <v>A</v>
      </c>
      <c r="AC14" s="6">
        <f>DEGREES(ACOS(SIN(Resultats!$H$11)*SIN(RADIANS(N14))+COS(Resultats!$H$11)*COS(RADIANS(N14))*COS(Resultats!$E$11-RADIANS(M14))))</f>
        <v>12.128243020402135</v>
      </c>
      <c r="AD14">
        <f>+IF(AB14=Data!$E$18,1,0)</f>
        <v>1</v>
      </c>
      <c r="AE14">
        <f>+IF(AC14&lt;Data!$B$17,1,0)</f>
        <v>1</v>
      </c>
      <c r="AF14" s="7">
        <f>+IF(AND(AD14,AE14),1,0)</f>
        <v>1</v>
      </c>
    </row>
    <row r="15" spans="1:32" x14ac:dyDescent="0.2">
      <c r="A15">
        <v>3649</v>
      </c>
      <c r="C15">
        <v>79066</v>
      </c>
      <c r="D15">
        <v>117487</v>
      </c>
      <c r="E15">
        <v>9</v>
      </c>
      <c r="F15">
        <v>11</v>
      </c>
      <c r="G15">
        <v>55.6</v>
      </c>
      <c r="H15" t="s">
        <v>24</v>
      </c>
      <c r="I15">
        <v>5</v>
      </c>
      <c r="J15">
        <v>28</v>
      </c>
      <c r="K15">
        <v>6</v>
      </c>
      <c r="L15">
        <v>9.1987777777777779</v>
      </c>
      <c r="M15">
        <v>137.98166666666668</v>
      </c>
      <c r="N15">
        <v>5.4683333333333337</v>
      </c>
      <c r="O15">
        <v>6.35</v>
      </c>
      <c r="Q15">
        <v>0.32</v>
      </c>
      <c r="S15">
        <v>0.01</v>
      </c>
      <c r="Y15" t="s">
        <v>2604</v>
      </c>
      <c r="Z15" t="s">
        <v>7324</v>
      </c>
      <c r="AA15" t="s">
        <v>525</v>
      </c>
      <c r="AB15" t="str">
        <f>+LEFT(AA15,1)</f>
        <v>A</v>
      </c>
      <c r="AC15" s="6">
        <f>DEGREES(ACOS(SIN(Resultats!$H$11)*SIN(RADIANS(N15))+COS(Resultats!$H$11)*COS(RADIANS(N15))*COS(Resultats!$E$11-RADIANS(M15))))</f>
        <v>12.738635117755768</v>
      </c>
      <c r="AD15">
        <f>+IF(AB15=Data!$E$18,1,0)</f>
        <v>1</v>
      </c>
      <c r="AE15">
        <f>+IF(AC15&lt;Data!$B$17,1,0)</f>
        <v>1</v>
      </c>
      <c r="AF15" s="7">
        <f>+IF(AND(AD15,AE15),1,0)</f>
        <v>1</v>
      </c>
    </row>
    <row r="16" spans="1:32" x14ac:dyDescent="0.2">
      <c r="A16">
        <v>3787</v>
      </c>
      <c r="B16" t="s">
        <v>1402</v>
      </c>
      <c r="C16">
        <v>82446</v>
      </c>
      <c r="D16">
        <v>136932</v>
      </c>
      <c r="E16">
        <v>9</v>
      </c>
      <c r="F16">
        <v>31</v>
      </c>
      <c r="G16">
        <v>58.9</v>
      </c>
      <c r="H16" t="s">
        <v>26</v>
      </c>
      <c r="I16">
        <v>1</v>
      </c>
      <c r="J16">
        <v>11</v>
      </c>
      <c r="K16">
        <v>6</v>
      </c>
      <c r="L16">
        <v>9.5330277777777788</v>
      </c>
      <c r="M16">
        <v>142.99541666666667</v>
      </c>
      <c r="N16">
        <v>-1.1850000000000001</v>
      </c>
      <c r="O16">
        <v>4.57</v>
      </c>
      <c r="Q16">
        <v>0.1</v>
      </c>
      <c r="S16">
        <v>0.09</v>
      </c>
      <c r="U16">
        <v>0.06</v>
      </c>
      <c r="Y16" t="s">
        <v>298</v>
      </c>
      <c r="Z16" t="s">
        <v>298</v>
      </c>
      <c r="AA16" t="s">
        <v>1740</v>
      </c>
      <c r="AB16" t="str">
        <f>+LEFT(AA16,1)</f>
        <v>A</v>
      </c>
      <c r="AC16" s="6">
        <f>DEGREES(ACOS(SIN(Resultats!$H$11)*SIN(RADIANS(N16))+COS(Resultats!$H$11)*COS(RADIANS(N16))*COS(Resultats!$E$11-RADIANS(M16))))</f>
        <v>13.180306671996952</v>
      </c>
      <c r="AD16">
        <f>+IF(AB16=Data!$E$18,1,0)</f>
        <v>1</v>
      </c>
      <c r="AE16">
        <f>+IF(AC16&lt;Data!$B$17,1,0)</f>
        <v>1</v>
      </c>
      <c r="AF16" s="7">
        <f>+IF(AND(AD16,AE16),1,0)</f>
        <v>1</v>
      </c>
    </row>
    <row r="17" spans="1:32" x14ac:dyDescent="0.2">
      <c r="A17">
        <v>3651</v>
      </c>
      <c r="C17">
        <v>79108</v>
      </c>
      <c r="D17">
        <v>117492</v>
      </c>
      <c r="E17">
        <v>9</v>
      </c>
      <c r="F17">
        <v>12</v>
      </c>
      <c r="G17">
        <v>12.9</v>
      </c>
      <c r="H17" t="s">
        <v>24</v>
      </c>
      <c r="I17">
        <v>3</v>
      </c>
      <c r="J17">
        <v>52</v>
      </c>
      <c r="K17">
        <v>2</v>
      </c>
      <c r="L17">
        <v>9.2035833333333326</v>
      </c>
      <c r="M17">
        <v>138.05375000000001</v>
      </c>
      <c r="N17">
        <v>3.8672222222222223</v>
      </c>
      <c r="O17">
        <v>6.14</v>
      </c>
      <c r="Q17">
        <v>-0.01</v>
      </c>
      <c r="S17">
        <v>0.01</v>
      </c>
      <c r="Y17" t="s">
        <v>2510</v>
      </c>
      <c r="Z17" t="s">
        <v>2510</v>
      </c>
      <c r="AA17" t="s">
        <v>2210</v>
      </c>
      <c r="AB17" t="str">
        <f>+LEFT(AA17,1)</f>
        <v>A</v>
      </c>
      <c r="AC17" s="6">
        <f>DEGREES(ACOS(SIN(Resultats!$H$11)*SIN(RADIANS(N17))+COS(Resultats!$H$11)*COS(RADIANS(N17))*COS(Resultats!$E$11-RADIANS(M17))))</f>
        <v>13.345270930581925</v>
      </c>
      <c r="AD17">
        <f>+IF(AB17=Data!$E$18,1,0)</f>
        <v>1</v>
      </c>
      <c r="AE17">
        <f>+IF(AC17&lt;Data!$B$17,1,0)</f>
        <v>1</v>
      </c>
      <c r="AF17" s="7">
        <f>+IF(AND(AD17,AE17),1,0)</f>
        <v>1</v>
      </c>
    </row>
    <row r="18" spans="1:32" x14ac:dyDescent="0.2">
      <c r="A18">
        <v>3899</v>
      </c>
      <c r="B18" t="s">
        <v>701</v>
      </c>
      <c r="C18">
        <v>85364</v>
      </c>
      <c r="D18">
        <v>137183</v>
      </c>
      <c r="E18">
        <v>9</v>
      </c>
      <c r="F18">
        <v>51</v>
      </c>
      <c r="G18">
        <v>14</v>
      </c>
      <c r="H18" t="s">
        <v>26</v>
      </c>
      <c r="I18">
        <v>4</v>
      </c>
      <c r="J18">
        <v>14</v>
      </c>
      <c r="K18">
        <v>36</v>
      </c>
      <c r="L18">
        <v>9.8538888888888891</v>
      </c>
      <c r="M18">
        <v>147.80833333333334</v>
      </c>
      <c r="N18">
        <v>-4.2433333333333332</v>
      </c>
      <c r="O18">
        <v>6.01</v>
      </c>
      <c r="Q18">
        <v>0.17</v>
      </c>
      <c r="S18">
        <v>0.11</v>
      </c>
      <c r="Y18" t="s">
        <v>1552</v>
      </c>
      <c r="Z18" t="s">
        <v>1552</v>
      </c>
      <c r="AA18" t="s">
        <v>15438</v>
      </c>
      <c r="AB18" t="str">
        <f>+LEFT(AA18,1)</f>
        <v>A</v>
      </c>
      <c r="AC18" s="6">
        <f>DEGREES(ACOS(SIN(Resultats!$H$11)*SIN(RADIANS(N18))+COS(Resultats!$H$11)*COS(RADIANS(N18))*COS(Resultats!$E$11-RADIANS(M18))))</f>
        <v>14.409682331792661</v>
      </c>
      <c r="AD18">
        <f>+IF(AB18=Data!$E$18,1,0)</f>
        <v>1</v>
      </c>
      <c r="AE18">
        <f>+IF(AC18&lt;Data!$B$17,1,0)</f>
        <v>1</v>
      </c>
      <c r="AF18" s="7">
        <f>+IF(AND(AD18,AE18),1,0)</f>
        <v>1</v>
      </c>
    </row>
    <row r="19" spans="1:32" x14ac:dyDescent="0.2">
      <c r="A19">
        <v>4197</v>
      </c>
      <c r="C19">
        <v>92941</v>
      </c>
      <c r="D19">
        <v>81496</v>
      </c>
      <c r="E19">
        <v>10</v>
      </c>
      <c r="F19">
        <v>44</v>
      </c>
      <c r="G19">
        <v>14.5</v>
      </c>
      <c r="H19" t="s">
        <v>24</v>
      </c>
      <c r="I19">
        <v>19</v>
      </c>
      <c r="J19">
        <v>45</v>
      </c>
      <c r="K19">
        <v>31</v>
      </c>
      <c r="L19">
        <v>10.73736111111111</v>
      </c>
      <c r="M19">
        <v>161.06041666666664</v>
      </c>
      <c r="N19">
        <v>19.758611111111112</v>
      </c>
      <c r="O19">
        <v>6.27</v>
      </c>
      <c r="Q19">
        <v>0.17</v>
      </c>
      <c r="Y19" t="s">
        <v>249</v>
      </c>
      <c r="Z19" t="s">
        <v>249</v>
      </c>
      <c r="AA19" t="s">
        <v>15427</v>
      </c>
      <c r="AB19" t="str">
        <f>+LEFT(AA19,1)</f>
        <v>A</v>
      </c>
      <c r="AC19" s="6">
        <f>DEGREES(ACOS(SIN(Resultats!$H$11)*SIN(RADIANS(N19))+COS(Resultats!$H$11)*COS(RADIANS(N19))*COS(Resultats!$E$11-RADIANS(M19))))</f>
        <v>14.461611198497426</v>
      </c>
      <c r="AD19">
        <f>+IF(AB19=Data!$E$18,1,0)</f>
        <v>1</v>
      </c>
      <c r="AE19">
        <f>+IF(AC19&lt;Data!$B$17,1,0)</f>
        <v>1</v>
      </c>
      <c r="AF19" s="7">
        <f>+IF(AND(AD19,AE19),1,0)</f>
        <v>1</v>
      </c>
    </row>
    <row r="20" spans="1:32" x14ac:dyDescent="0.2">
      <c r="A20">
        <v>3900</v>
      </c>
      <c r="B20" t="s">
        <v>702</v>
      </c>
      <c r="C20">
        <v>85376</v>
      </c>
      <c r="D20">
        <v>81054</v>
      </c>
      <c r="E20">
        <v>9</v>
      </c>
      <c r="F20">
        <v>51</v>
      </c>
      <c r="G20">
        <v>53</v>
      </c>
      <c r="H20" t="s">
        <v>24</v>
      </c>
      <c r="I20">
        <v>24</v>
      </c>
      <c r="J20">
        <v>23</v>
      </c>
      <c r="K20">
        <v>43</v>
      </c>
      <c r="L20">
        <v>9.8647222222222215</v>
      </c>
      <c r="M20">
        <v>147.97083333333333</v>
      </c>
      <c r="N20">
        <v>24.395277777777778</v>
      </c>
      <c r="O20">
        <v>5.32</v>
      </c>
      <c r="Q20">
        <v>0.23</v>
      </c>
      <c r="S20">
        <v>0.08</v>
      </c>
      <c r="Y20" t="s">
        <v>328</v>
      </c>
      <c r="Z20" t="s">
        <v>328</v>
      </c>
      <c r="AA20" t="s">
        <v>15427</v>
      </c>
      <c r="AB20" t="str">
        <f>+LEFT(AA20,1)</f>
        <v>A</v>
      </c>
      <c r="AC20" s="6">
        <f>DEGREES(ACOS(SIN(Resultats!$H$11)*SIN(RADIANS(N20))+COS(Resultats!$H$11)*COS(RADIANS(N20))*COS(Resultats!$E$11-RADIANS(M20))))</f>
        <v>14.524326284294281</v>
      </c>
      <c r="AD20">
        <f>+IF(AB20=Data!$E$18,1,0)</f>
        <v>1</v>
      </c>
      <c r="AE20">
        <f>+IF(AC20&lt;Data!$B$17,1,0)</f>
        <v>1</v>
      </c>
      <c r="AF20" s="7">
        <f>+IF(AND(AD20,AE20),1,0)</f>
        <v>1</v>
      </c>
    </row>
    <row r="21" spans="1:32" x14ac:dyDescent="0.2">
      <c r="A21">
        <v>3572</v>
      </c>
      <c r="B21" t="s">
        <v>1282</v>
      </c>
      <c r="C21">
        <v>76756</v>
      </c>
      <c r="D21">
        <v>98267</v>
      </c>
      <c r="E21">
        <v>8</v>
      </c>
      <c r="F21">
        <v>58</v>
      </c>
      <c r="G21">
        <v>29.2</v>
      </c>
      <c r="H21" t="s">
        <v>24</v>
      </c>
      <c r="I21">
        <v>11</v>
      </c>
      <c r="J21">
        <v>51</v>
      </c>
      <c r="K21">
        <v>28</v>
      </c>
      <c r="L21">
        <v>8.9747777777777777</v>
      </c>
      <c r="M21">
        <v>134.62166666666667</v>
      </c>
      <c r="N21">
        <v>11.857777777777777</v>
      </c>
      <c r="O21">
        <v>4.25</v>
      </c>
      <c r="Q21">
        <v>0.14000000000000001</v>
      </c>
      <c r="S21">
        <v>0.15</v>
      </c>
      <c r="U21">
        <v>0.04</v>
      </c>
      <c r="Y21" t="s">
        <v>314</v>
      </c>
      <c r="Z21" t="s">
        <v>314</v>
      </c>
      <c r="AA21" t="s">
        <v>15427</v>
      </c>
      <c r="AB21" t="str">
        <f>+LEFT(AA21,1)</f>
        <v>A</v>
      </c>
      <c r="AC21" s="6">
        <f>DEGREES(ACOS(SIN(Resultats!$H$11)*SIN(RADIANS(N21))+COS(Resultats!$H$11)*COS(RADIANS(N21))*COS(Resultats!$E$11-RADIANS(M21))))</f>
        <v>15.210918846634433</v>
      </c>
      <c r="AD21">
        <f>+IF(AB21=Data!$E$18,1,0)</f>
        <v>1</v>
      </c>
      <c r="AE21">
        <f>+IF(AC21&lt;Data!$B$17,1,0)</f>
        <v>1</v>
      </c>
      <c r="AF21" s="7">
        <f>+IF(AND(AD21,AE21),1,0)</f>
        <v>1</v>
      </c>
    </row>
    <row r="22" spans="1:32" x14ac:dyDescent="0.2">
      <c r="A22">
        <v>4109</v>
      </c>
      <c r="C22">
        <v>90763</v>
      </c>
      <c r="D22">
        <v>137591</v>
      </c>
      <c r="E22">
        <v>10</v>
      </c>
      <c r="F22">
        <v>28</v>
      </c>
      <c r="G22">
        <v>44</v>
      </c>
      <c r="H22" t="s">
        <v>26</v>
      </c>
      <c r="I22">
        <v>3</v>
      </c>
      <c r="J22">
        <v>44</v>
      </c>
      <c r="K22">
        <v>33</v>
      </c>
      <c r="L22">
        <v>10.478888888888889</v>
      </c>
      <c r="M22">
        <v>157.18333333333334</v>
      </c>
      <c r="N22">
        <v>-3.7425000000000002</v>
      </c>
      <c r="O22">
        <v>6.05</v>
      </c>
      <c r="Q22">
        <v>0.05</v>
      </c>
      <c r="S22">
        <v>0.04</v>
      </c>
      <c r="Y22" t="s">
        <v>809</v>
      </c>
      <c r="Z22" t="s">
        <v>8641</v>
      </c>
      <c r="AA22" t="s">
        <v>1469</v>
      </c>
      <c r="AB22" t="str">
        <f>+LEFT(AA22,1)</f>
        <v>A</v>
      </c>
      <c r="AC22" s="6">
        <f>DEGREES(ACOS(SIN(Resultats!$H$11)*SIN(RADIANS(N22))+COS(Resultats!$H$11)*COS(RADIANS(N22))*COS(Resultats!$E$11-RADIANS(M22))))</f>
        <v>15.493660141680719</v>
      </c>
      <c r="AD22">
        <f>+IF(AB22=Data!$E$18,1,0)</f>
        <v>1</v>
      </c>
      <c r="AE22">
        <f>+IF(AC22&lt;Data!$B$17,1,0)</f>
        <v>1</v>
      </c>
      <c r="AF22" s="7">
        <f>+IF(AND(AD22,AE22),1,0)</f>
        <v>1</v>
      </c>
    </row>
    <row r="23" spans="1:32" x14ac:dyDescent="0.2">
      <c r="A23">
        <v>4294</v>
      </c>
      <c r="B23" t="s">
        <v>923</v>
      </c>
      <c r="C23">
        <v>95382</v>
      </c>
      <c r="D23">
        <v>118615</v>
      </c>
      <c r="E23">
        <v>11</v>
      </c>
      <c r="F23">
        <v>0</v>
      </c>
      <c r="G23">
        <v>44.8</v>
      </c>
      <c r="H23" t="s">
        <v>24</v>
      </c>
      <c r="I23">
        <v>6</v>
      </c>
      <c r="J23">
        <v>6</v>
      </c>
      <c r="K23">
        <v>5</v>
      </c>
      <c r="L23">
        <v>11.012444444444444</v>
      </c>
      <c r="M23">
        <v>165.18666666666667</v>
      </c>
      <c r="N23">
        <v>6.1013888888888888</v>
      </c>
      <c r="O23">
        <v>4.99</v>
      </c>
      <c r="Q23">
        <v>0.16</v>
      </c>
      <c r="S23">
        <v>0.11</v>
      </c>
      <c r="Y23" t="s">
        <v>606</v>
      </c>
      <c r="Z23" t="s">
        <v>606</v>
      </c>
      <c r="AA23" t="s">
        <v>15427</v>
      </c>
      <c r="AB23" t="str">
        <f>+LEFT(AA23,1)</f>
        <v>A</v>
      </c>
      <c r="AC23" s="6">
        <f>DEGREES(ACOS(SIN(Resultats!$H$11)*SIN(RADIANS(N23))+COS(Resultats!$H$11)*COS(RADIANS(N23))*COS(Resultats!$E$11-RADIANS(M23))))</f>
        <v>15.53034587249096</v>
      </c>
      <c r="AD23">
        <f>+IF(AB23=Data!$E$18,1,0)</f>
        <v>1</v>
      </c>
      <c r="AE23">
        <f>+IF(AC23&lt;Data!$B$17,1,0)</f>
        <v>1</v>
      </c>
      <c r="AF23" s="7">
        <f>+IF(AND(AD23,AE23),1,0)</f>
        <v>1</v>
      </c>
    </row>
    <row r="24" spans="1:32" x14ac:dyDescent="0.2">
      <c r="A24">
        <v>4244</v>
      </c>
      <c r="C24">
        <v>94180</v>
      </c>
      <c r="D24">
        <v>118550</v>
      </c>
      <c r="E24">
        <v>10</v>
      </c>
      <c r="F24">
        <v>52</v>
      </c>
      <c r="G24">
        <v>13.7</v>
      </c>
      <c r="H24" t="s">
        <v>24</v>
      </c>
      <c r="I24">
        <v>1</v>
      </c>
      <c r="J24">
        <v>1</v>
      </c>
      <c r="K24">
        <v>31</v>
      </c>
      <c r="L24">
        <v>10.870472222222222</v>
      </c>
      <c r="M24">
        <v>163.05708333333334</v>
      </c>
      <c r="N24">
        <v>1.0252777777777777</v>
      </c>
      <c r="O24">
        <v>6.38</v>
      </c>
      <c r="Q24">
        <v>0.08</v>
      </c>
      <c r="S24">
        <v>0.13</v>
      </c>
      <c r="Y24" t="s">
        <v>298</v>
      </c>
      <c r="Z24" t="s">
        <v>298</v>
      </c>
      <c r="AA24" t="s">
        <v>1740</v>
      </c>
      <c r="AB24" t="str">
        <f>+LEFT(AA24,1)</f>
        <v>A</v>
      </c>
      <c r="AC24" s="6">
        <f>DEGREES(ACOS(SIN(Resultats!$H$11)*SIN(RADIANS(N24))+COS(Resultats!$H$11)*COS(RADIANS(N24))*COS(Resultats!$E$11-RADIANS(M24))))</f>
        <v>15.782820694479526</v>
      </c>
      <c r="AD24">
        <f>+IF(AB24=Data!$E$18,1,0)</f>
        <v>1</v>
      </c>
      <c r="AE24">
        <f>+IF(AC24&lt;Data!$B$17,1,0)</f>
        <v>1</v>
      </c>
      <c r="AF24" s="7">
        <f>+IF(AND(AD24,AE24),1,0)</f>
        <v>1</v>
      </c>
    </row>
    <row r="25" spans="1:32" x14ac:dyDescent="0.2">
      <c r="A25">
        <v>3657</v>
      </c>
      <c r="C25">
        <v>79248</v>
      </c>
      <c r="D25">
        <v>80702</v>
      </c>
      <c r="E25">
        <v>9</v>
      </c>
      <c r="F25">
        <v>13</v>
      </c>
      <c r="G25">
        <v>37.299999999999997</v>
      </c>
      <c r="H25" t="s">
        <v>24</v>
      </c>
      <c r="I25">
        <v>21</v>
      </c>
      <c r="J25">
        <v>17</v>
      </c>
      <c r="K25">
        <v>0</v>
      </c>
      <c r="L25">
        <v>9.2270277777777778</v>
      </c>
      <c r="M25">
        <v>138.40541666666667</v>
      </c>
      <c r="N25">
        <v>21.283333333333335</v>
      </c>
      <c r="O25">
        <v>6.48</v>
      </c>
      <c r="Q25">
        <v>0.02</v>
      </c>
      <c r="S25">
        <v>0.06</v>
      </c>
      <c r="Y25" t="s">
        <v>114</v>
      </c>
      <c r="Z25" t="s">
        <v>114</v>
      </c>
      <c r="AA25" t="s">
        <v>18</v>
      </c>
      <c r="AB25" t="str">
        <f>+LEFT(AA25,1)</f>
        <v>A</v>
      </c>
      <c r="AC25" s="6">
        <f>DEGREES(ACOS(SIN(Resultats!$H$11)*SIN(RADIANS(N25))+COS(Resultats!$H$11)*COS(RADIANS(N25))*COS(Resultats!$E$11-RADIANS(M25))))</f>
        <v>15.857035833423197</v>
      </c>
      <c r="AD25">
        <f>+IF(AB25=Data!$E$18,1,0)</f>
        <v>1</v>
      </c>
      <c r="AE25">
        <f>+IF(AC25&lt;Data!$B$17,1,0)</f>
        <v>1</v>
      </c>
      <c r="AF25" s="7">
        <f>+IF(AND(AD25,AE25),1,0)</f>
        <v>1</v>
      </c>
    </row>
    <row r="26" spans="1:32" x14ac:dyDescent="0.2">
      <c r="A26">
        <v>3561</v>
      </c>
      <c r="B26" t="s">
        <v>1276</v>
      </c>
      <c r="C26">
        <v>76543</v>
      </c>
      <c r="D26">
        <v>98247</v>
      </c>
      <c r="E26">
        <v>8</v>
      </c>
      <c r="F26">
        <v>57</v>
      </c>
      <c r="G26">
        <v>14.9</v>
      </c>
      <c r="H26" t="s">
        <v>24</v>
      </c>
      <c r="I26">
        <v>15</v>
      </c>
      <c r="J26">
        <v>19</v>
      </c>
      <c r="K26">
        <v>22</v>
      </c>
      <c r="L26">
        <v>8.9541388888888882</v>
      </c>
      <c r="M26">
        <v>134.31208333333333</v>
      </c>
      <c r="N26">
        <v>15.322777777777777</v>
      </c>
      <c r="O26">
        <v>5.2</v>
      </c>
      <c r="Q26">
        <v>0.15</v>
      </c>
      <c r="Y26" t="s">
        <v>606</v>
      </c>
      <c r="Z26" t="s">
        <v>606</v>
      </c>
      <c r="AA26" t="s">
        <v>15427</v>
      </c>
      <c r="AB26" t="str">
        <f>+LEFT(AA26,1)</f>
        <v>A</v>
      </c>
      <c r="AC26" s="6">
        <f>DEGREES(ACOS(SIN(Resultats!$H$11)*SIN(RADIANS(N26))+COS(Resultats!$H$11)*COS(RADIANS(N26))*COS(Resultats!$E$11-RADIANS(M26))))</f>
        <v>16.197328608476589</v>
      </c>
      <c r="AD26">
        <f>+IF(AB26=Data!$E$18,1,0)</f>
        <v>1</v>
      </c>
      <c r="AE26">
        <f>+IF(AC26&lt;Data!$B$17,1,0)</f>
        <v>1</v>
      </c>
      <c r="AF26" s="7">
        <f>+IF(AND(AD26,AE26),1,0)</f>
        <v>1</v>
      </c>
    </row>
    <row r="27" spans="1:32" x14ac:dyDescent="0.2">
      <c r="A27">
        <v>4192</v>
      </c>
      <c r="B27" t="s">
        <v>864</v>
      </c>
      <c r="C27">
        <v>92825</v>
      </c>
      <c r="D27">
        <v>81490</v>
      </c>
      <c r="E27">
        <v>10</v>
      </c>
      <c r="F27">
        <v>43</v>
      </c>
      <c r="G27">
        <v>25</v>
      </c>
      <c r="H27" t="s">
        <v>24</v>
      </c>
      <c r="I27">
        <v>23</v>
      </c>
      <c r="J27">
        <v>11</v>
      </c>
      <c r="K27">
        <v>18</v>
      </c>
      <c r="L27">
        <v>10.723611111111111</v>
      </c>
      <c r="M27">
        <v>160.85416666666669</v>
      </c>
      <c r="N27">
        <v>23.188333333333333</v>
      </c>
      <c r="O27">
        <v>5.08</v>
      </c>
      <c r="Q27">
        <v>0.04</v>
      </c>
      <c r="S27">
        <v>0.05</v>
      </c>
      <c r="Y27" t="s">
        <v>1824</v>
      </c>
      <c r="Z27" t="s">
        <v>1824</v>
      </c>
      <c r="AA27" t="s">
        <v>1740</v>
      </c>
      <c r="AB27" t="str">
        <f>+LEFT(AA27,1)</f>
        <v>A</v>
      </c>
      <c r="AC27" s="6">
        <f>DEGREES(ACOS(SIN(Resultats!$H$11)*SIN(RADIANS(N27))+COS(Resultats!$H$11)*COS(RADIANS(N27))*COS(Resultats!$E$11-RADIANS(M27))))</f>
        <v>16.778052491484559</v>
      </c>
      <c r="AD27">
        <f>+IF(AB27=Data!$E$18,1,0)</f>
        <v>1</v>
      </c>
      <c r="AE27">
        <f>+IF(AC27&lt;Data!$B$17,1,0)</f>
        <v>1</v>
      </c>
      <c r="AF27" s="7">
        <f>+IF(AND(AD27,AE27),1,0)</f>
        <v>1</v>
      </c>
    </row>
    <row r="28" spans="1:32" x14ac:dyDescent="0.2">
      <c r="A28">
        <v>3526</v>
      </c>
      <c r="C28">
        <v>75811</v>
      </c>
      <c r="D28">
        <v>117214</v>
      </c>
      <c r="E28">
        <v>8</v>
      </c>
      <c r="F28">
        <v>52</v>
      </c>
      <c r="G28">
        <v>24.2</v>
      </c>
      <c r="H28" t="s">
        <v>24</v>
      </c>
      <c r="I28">
        <v>5</v>
      </c>
      <c r="J28">
        <v>20</v>
      </c>
      <c r="K28">
        <v>24</v>
      </c>
      <c r="L28">
        <v>8.8733888888888899</v>
      </c>
      <c r="M28">
        <v>133.10083333333336</v>
      </c>
      <c r="N28">
        <v>5.34</v>
      </c>
      <c r="O28">
        <v>6.33</v>
      </c>
      <c r="Q28">
        <v>0.12</v>
      </c>
      <c r="S28">
        <v>0.14000000000000001</v>
      </c>
      <c r="Y28" t="s">
        <v>249</v>
      </c>
      <c r="Z28" t="s">
        <v>249</v>
      </c>
      <c r="AA28" t="s">
        <v>15427</v>
      </c>
      <c r="AB28" t="str">
        <f>+LEFT(AA28,1)</f>
        <v>A</v>
      </c>
      <c r="AC28" s="6">
        <f>DEGREES(ACOS(SIN(Resultats!$H$11)*SIN(RADIANS(N28))+COS(Resultats!$H$11)*COS(RADIANS(N28))*COS(Resultats!$E$11-RADIANS(M28))))</f>
        <v>17.37844551476033</v>
      </c>
      <c r="AD28">
        <f>+IF(AB28=Data!$E$18,1,0)</f>
        <v>1</v>
      </c>
      <c r="AE28">
        <f>+IF(AC28&lt;Data!$B$17,1,0)</f>
        <v>1</v>
      </c>
      <c r="AF28" s="7">
        <f>+IF(AND(AD28,AE28),1,0)</f>
        <v>1</v>
      </c>
    </row>
    <row r="29" spans="1:32" x14ac:dyDescent="0.2">
      <c r="A29">
        <v>4000</v>
      </c>
      <c r="C29">
        <v>88372</v>
      </c>
      <c r="D29">
        <v>137400</v>
      </c>
      <c r="E29">
        <v>10</v>
      </c>
      <c r="F29">
        <v>11</v>
      </c>
      <c r="G29">
        <v>17.8</v>
      </c>
      <c r="H29" t="s">
        <v>26</v>
      </c>
      <c r="I29">
        <v>7</v>
      </c>
      <c r="J29">
        <v>19</v>
      </c>
      <c r="K29">
        <v>0</v>
      </c>
      <c r="L29">
        <v>10.188277777777778</v>
      </c>
      <c r="M29">
        <v>152.82416666666666</v>
      </c>
      <c r="N29">
        <v>-7.3166666666666664</v>
      </c>
      <c r="O29">
        <v>6.25</v>
      </c>
      <c r="Q29">
        <v>0.01</v>
      </c>
      <c r="S29">
        <v>0.01</v>
      </c>
      <c r="Y29" t="s">
        <v>350</v>
      </c>
      <c r="Z29" t="s">
        <v>350</v>
      </c>
      <c r="AA29" t="s">
        <v>18</v>
      </c>
      <c r="AB29" t="str">
        <f>+LEFT(AA29,1)</f>
        <v>A</v>
      </c>
      <c r="AC29" s="6">
        <f>DEGREES(ACOS(SIN(Resultats!$H$11)*SIN(RADIANS(N29))+COS(Resultats!$H$11)*COS(RADIANS(N29))*COS(Resultats!$E$11-RADIANS(M29))))</f>
        <v>17.54359178570548</v>
      </c>
      <c r="AD29">
        <f>+IF(AB29=Data!$E$18,1,0)</f>
        <v>1</v>
      </c>
      <c r="AE29">
        <f>+IF(AC29&lt;Data!$B$17,1,0)</f>
        <v>1</v>
      </c>
      <c r="AF29" s="7">
        <f>+IF(AND(AD29,AE29),1,0)</f>
        <v>1</v>
      </c>
    </row>
    <row r="30" spans="1:32" x14ac:dyDescent="0.2">
      <c r="A30">
        <v>3573</v>
      </c>
      <c r="C30">
        <v>76757</v>
      </c>
      <c r="D30">
        <v>117311</v>
      </c>
      <c r="E30">
        <v>8</v>
      </c>
      <c r="F30">
        <v>58</v>
      </c>
      <c r="G30">
        <v>8.1999999999999993</v>
      </c>
      <c r="H30" t="s">
        <v>24</v>
      </c>
      <c r="I30">
        <v>1</v>
      </c>
      <c r="J30">
        <v>32</v>
      </c>
      <c r="K30">
        <v>30</v>
      </c>
      <c r="L30">
        <v>8.9689444444444444</v>
      </c>
      <c r="M30">
        <v>134.53416666666666</v>
      </c>
      <c r="N30">
        <v>1.5416666666666665</v>
      </c>
      <c r="O30">
        <v>6.59</v>
      </c>
      <c r="Q30">
        <v>0.06</v>
      </c>
      <c r="S30">
        <v>0.09</v>
      </c>
      <c r="Y30" t="s">
        <v>114</v>
      </c>
      <c r="Z30" t="s">
        <v>114</v>
      </c>
      <c r="AA30" t="s">
        <v>18</v>
      </c>
      <c r="AB30" t="str">
        <f>+LEFT(AA30,1)</f>
        <v>A</v>
      </c>
      <c r="AC30" s="6">
        <f>DEGREES(ACOS(SIN(Resultats!$H$11)*SIN(RADIANS(N30))+COS(Resultats!$H$11)*COS(RADIANS(N30))*COS(Resultats!$E$11-RADIANS(M30))))</f>
        <v>17.545897925729079</v>
      </c>
      <c r="AD30">
        <f>+IF(AB30=Data!$E$18,1,0)</f>
        <v>1</v>
      </c>
      <c r="AE30">
        <f>+IF(AC30&lt;Data!$B$17,1,0)</f>
        <v>1</v>
      </c>
      <c r="AF30" s="7">
        <f>+IF(AND(AD30,AE30),1,0)</f>
        <v>1</v>
      </c>
    </row>
    <row r="31" spans="1:32" x14ac:dyDescent="0.2">
      <c r="A31">
        <v>4041</v>
      </c>
      <c r="C31">
        <v>89239</v>
      </c>
      <c r="D31">
        <v>81278</v>
      </c>
      <c r="E31">
        <v>10</v>
      </c>
      <c r="F31">
        <v>18</v>
      </c>
      <c r="G31">
        <v>10.3</v>
      </c>
      <c r="H31" t="s">
        <v>24</v>
      </c>
      <c r="I31">
        <v>27</v>
      </c>
      <c r="J31">
        <v>24</v>
      </c>
      <c r="K31">
        <v>55</v>
      </c>
      <c r="L31">
        <v>10.302861111111111</v>
      </c>
      <c r="M31">
        <v>154.54291666666668</v>
      </c>
      <c r="N31">
        <v>27.415277777777778</v>
      </c>
      <c r="O31">
        <v>6.52</v>
      </c>
      <c r="Q31">
        <v>-0.02</v>
      </c>
      <c r="S31">
        <v>-0.1</v>
      </c>
      <c r="Y31" t="s">
        <v>134</v>
      </c>
      <c r="Z31" t="s">
        <v>134</v>
      </c>
      <c r="AA31" t="s">
        <v>2210</v>
      </c>
      <c r="AB31" t="str">
        <f>+LEFT(AA31,1)</f>
        <v>A</v>
      </c>
      <c r="AC31" s="6">
        <f>DEGREES(ACOS(SIN(Resultats!$H$11)*SIN(RADIANS(N31))+COS(Resultats!$H$11)*COS(RADIANS(N31))*COS(Resultats!$E$11-RADIANS(M31))))</f>
        <v>17.933590424116421</v>
      </c>
      <c r="AD31">
        <f>+IF(AB31=Data!$E$18,1,0)</f>
        <v>1</v>
      </c>
      <c r="AE31">
        <f>+IF(AC31&lt;Data!$B$17,1,0)</f>
        <v>1</v>
      </c>
      <c r="AF31" s="7">
        <f>+IF(AND(AD31,AE31),1,0)</f>
        <v>1</v>
      </c>
    </row>
    <row r="32" spans="1:32" x14ac:dyDescent="0.2">
      <c r="A32">
        <v>3481</v>
      </c>
      <c r="B32" t="s">
        <v>1229</v>
      </c>
      <c r="C32">
        <v>74873</v>
      </c>
      <c r="D32">
        <v>98117</v>
      </c>
      <c r="E32">
        <v>8</v>
      </c>
      <c r="F32">
        <v>46</v>
      </c>
      <c r="G32">
        <v>56</v>
      </c>
      <c r="H32" t="s">
        <v>24</v>
      </c>
      <c r="I32">
        <v>12</v>
      </c>
      <c r="J32">
        <v>6</v>
      </c>
      <c r="K32">
        <v>36</v>
      </c>
      <c r="L32">
        <v>8.7822222222222237</v>
      </c>
      <c r="M32">
        <v>131.73333333333335</v>
      </c>
      <c r="N32">
        <v>12.11</v>
      </c>
      <c r="O32">
        <v>5.87</v>
      </c>
      <c r="Q32">
        <v>0.11</v>
      </c>
      <c r="S32">
        <v>0.05</v>
      </c>
      <c r="Y32" t="s">
        <v>89</v>
      </c>
      <c r="Z32" t="s">
        <v>89</v>
      </c>
      <c r="AA32" t="s">
        <v>1469</v>
      </c>
      <c r="AB32" t="str">
        <f>+LEFT(AA32,1)</f>
        <v>A</v>
      </c>
      <c r="AC32" s="6">
        <f>DEGREES(ACOS(SIN(Resultats!$H$11)*SIN(RADIANS(N32))+COS(Resultats!$H$11)*COS(RADIANS(N32))*COS(Resultats!$E$11-RADIANS(M32))))</f>
        <v>18.047520013397246</v>
      </c>
      <c r="AD32">
        <f>+IF(AB32=Data!$E$18,1,0)</f>
        <v>1</v>
      </c>
      <c r="AE32">
        <f>+IF(AC32&lt;Data!$B$17,1,0)</f>
        <v>1</v>
      </c>
      <c r="AF32" s="7">
        <f>+IF(AND(AD32,AE32),1,0)</f>
        <v>1</v>
      </c>
    </row>
    <row r="33" spans="1:32" x14ac:dyDescent="0.2">
      <c r="A33">
        <v>4341</v>
      </c>
      <c r="C33">
        <v>97244</v>
      </c>
      <c r="D33">
        <v>99492</v>
      </c>
      <c r="E33">
        <v>11</v>
      </c>
      <c r="F33">
        <v>11</v>
      </c>
      <c r="G33">
        <v>43.7</v>
      </c>
      <c r="H33" t="s">
        <v>24</v>
      </c>
      <c r="I33">
        <v>14</v>
      </c>
      <c r="J33">
        <v>24</v>
      </c>
      <c r="K33">
        <v>1</v>
      </c>
      <c r="L33">
        <v>11.195472222222222</v>
      </c>
      <c r="M33">
        <v>167.93208333333331</v>
      </c>
      <c r="N33">
        <v>14.400277777777777</v>
      </c>
      <c r="O33">
        <v>6.3</v>
      </c>
      <c r="Q33">
        <v>0.21</v>
      </c>
      <c r="S33">
        <v>0.08</v>
      </c>
      <c r="Y33" t="s">
        <v>249</v>
      </c>
      <c r="Z33" t="s">
        <v>249</v>
      </c>
      <c r="AA33" t="s">
        <v>15427</v>
      </c>
      <c r="AB33" t="str">
        <f>+LEFT(AA33,1)</f>
        <v>A</v>
      </c>
      <c r="AC33" s="6">
        <f>DEGREES(ACOS(SIN(Resultats!$H$11)*SIN(RADIANS(N33))+COS(Resultats!$H$11)*COS(RADIANS(N33))*COS(Resultats!$E$11-RADIANS(M33))))</f>
        <v>18.063109161062194</v>
      </c>
      <c r="AD33">
        <f>+IF(AB33=Data!$E$18,1,0)</f>
        <v>1</v>
      </c>
      <c r="AE33">
        <f>+IF(AC33&lt;Data!$B$17,1,0)</f>
        <v>1</v>
      </c>
      <c r="AF33" s="7">
        <f>+IF(AND(AD33,AE33),1,0)</f>
        <v>1</v>
      </c>
    </row>
    <row r="34" spans="1:32" x14ac:dyDescent="0.2">
      <c r="A34">
        <v>4300</v>
      </c>
      <c r="B34" t="s">
        <v>928</v>
      </c>
      <c r="C34">
        <v>95608</v>
      </c>
      <c r="D34">
        <v>81637</v>
      </c>
      <c r="E34">
        <v>11</v>
      </c>
      <c r="F34">
        <v>2</v>
      </c>
      <c r="G34">
        <v>19.8</v>
      </c>
      <c r="H34" t="s">
        <v>24</v>
      </c>
      <c r="I34">
        <v>20</v>
      </c>
      <c r="J34">
        <v>10</v>
      </c>
      <c r="K34">
        <v>47</v>
      </c>
      <c r="L34">
        <v>11.038833333333333</v>
      </c>
      <c r="M34">
        <v>165.58250000000001</v>
      </c>
      <c r="N34">
        <v>20.179722222222225</v>
      </c>
      <c r="O34">
        <v>4.42</v>
      </c>
      <c r="Q34">
        <v>0.05</v>
      </c>
      <c r="S34">
        <v>0.05</v>
      </c>
      <c r="U34">
        <v>-0.02</v>
      </c>
      <c r="Y34" t="s">
        <v>232</v>
      </c>
      <c r="Z34" t="s">
        <v>232</v>
      </c>
      <c r="AA34" t="s">
        <v>1469</v>
      </c>
      <c r="AB34" t="str">
        <f>+LEFT(AA34,1)</f>
        <v>A</v>
      </c>
      <c r="AC34" s="6">
        <f>DEGREES(ACOS(SIN(Resultats!$H$11)*SIN(RADIANS(N34))+COS(Resultats!$H$11)*COS(RADIANS(N34))*COS(Resultats!$E$11-RADIANS(M34))))</f>
        <v>18.142831919797562</v>
      </c>
      <c r="AD34">
        <f>+IF(AB34=Data!$E$18,1,0)</f>
        <v>1</v>
      </c>
      <c r="AE34">
        <f>+IF(AC34&lt;Data!$B$17,1,0)</f>
        <v>1</v>
      </c>
      <c r="AF34" s="7">
        <f>+IF(AND(AD34,AE34),1,0)</f>
        <v>1</v>
      </c>
    </row>
    <row r="35" spans="1:32" x14ac:dyDescent="0.2">
      <c r="A35">
        <v>3492</v>
      </c>
      <c r="B35" t="s">
        <v>1236</v>
      </c>
      <c r="C35">
        <v>75137</v>
      </c>
      <c r="D35">
        <v>117146</v>
      </c>
      <c r="E35">
        <v>8</v>
      </c>
      <c r="F35">
        <v>48</v>
      </c>
      <c r="G35">
        <v>26</v>
      </c>
      <c r="H35" t="s">
        <v>24</v>
      </c>
      <c r="I35">
        <v>5</v>
      </c>
      <c r="J35">
        <v>50</v>
      </c>
      <c r="K35">
        <v>16</v>
      </c>
      <c r="L35">
        <v>8.8072222222222223</v>
      </c>
      <c r="M35">
        <v>132.10833333333335</v>
      </c>
      <c r="N35">
        <v>5.8377777777777773</v>
      </c>
      <c r="O35">
        <v>4.3600000000000003</v>
      </c>
      <c r="Q35">
        <v>-0.04</v>
      </c>
      <c r="S35">
        <v>-0.04</v>
      </c>
      <c r="U35">
        <v>-7.0000000000000007E-2</v>
      </c>
      <c r="Y35" t="s">
        <v>185</v>
      </c>
      <c r="Z35" t="s">
        <v>185</v>
      </c>
      <c r="AA35" t="s">
        <v>2210</v>
      </c>
      <c r="AB35" t="str">
        <f>+LEFT(AA35,1)</f>
        <v>A</v>
      </c>
      <c r="AC35" s="6">
        <f>DEGREES(ACOS(SIN(Resultats!$H$11)*SIN(RADIANS(N35))+COS(Resultats!$H$11)*COS(RADIANS(N35))*COS(Resultats!$E$11-RADIANS(M35))))</f>
        <v>18.197926589511287</v>
      </c>
      <c r="AD35">
        <f>+IF(AB35=Data!$E$18,1,0)</f>
        <v>1</v>
      </c>
      <c r="AE35">
        <f>+IF(AC35&lt;Data!$B$17,1,0)</f>
        <v>1</v>
      </c>
      <c r="AF35" s="7">
        <f>+IF(AND(AD35,AE35),1,0)</f>
        <v>1</v>
      </c>
    </row>
    <row r="36" spans="1:32" x14ac:dyDescent="0.2">
      <c r="A36">
        <v>3909</v>
      </c>
      <c r="B36" t="s">
        <v>710</v>
      </c>
      <c r="C36">
        <v>85558</v>
      </c>
      <c r="D36">
        <v>137199</v>
      </c>
      <c r="E36">
        <v>9</v>
      </c>
      <c r="F36">
        <v>52</v>
      </c>
      <c r="G36">
        <v>30.4</v>
      </c>
      <c r="H36" t="s">
        <v>26</v>
      </c>
      <c r="I36">
        <v>8</v>
      </c>
      <c r="J36">
        <v>6</v>
      </c>
      <c r="K36">
        <v>18</v>
      </c>
      <c r="L36">
        <v>9.8751111111111118</v>
      </c>
      <c r="M36">
        <v>148.12666666666667</v>
      </c>
      <c r="N36">
        <v>-8.1050000000000004</v>
      </c>
      <c r="O36">
        <v>5.05</v>
      </c>
      <c r="Q36">
        <v>0.04</v>
      </c>
      <c r="S36">
        <v>0.06</v>
      </c>
      <c r="Y36" t="s">
        <v>89</v>
      </c>
      <c r="Z36" t="s">
        <v>89</v>
      </c>
      <c r="AA36" t="s">
        <v>1469</v>
      </c>
      <c r="AB36" t="str">
        <f>+LEFT(AA36,1)</f>
        <v>A</v>
      </c>
      <c r="AC36" s="6">
        <f>DEGREES(ACOS(SIN(Resultats!$H$11)*SIN(RADIANS(N36))+COS(Resultats!$H$11)*COS(RADIANS(N36))*COS(Resultats!$E$11-RADIANS(M36))))</f>
        <v>18.200829005177379</v>
      </c>
      <c r="AD36">
        <f>+IF(AB36=Data!$E$18,1,0)</f>
        <v>1</v>
      </c>
      <c r="AE36">
        <f>+IF(AC36&lt;Data!$B$17,1,0)</f>
        <v>1</v>
      </c>
      <c r="AF36" s="7">
        <f>+IF(AND(AD36,AE36),1,0)</f>
        <v>1</v>
      </c>
    </row>
    <row r="37" spans="1:32" x14ac:dyDescent="0.2">
      <c r="A37">
        <v>3465</v>
      </c>
      <c r="B37" t="s">
        <v>1219</v>
      </c>
      <c r="C37">
        <v>74521</v>
      </c>
      <c r="D37">
        <v>98089</v>
      </c>
      <c r="E37">
        <v>8</v>
      </c>
      <c r="F37">
        <v>44</v>
      </c>
      <c r="G37">
        <v>45</v>
      </c>
      <c r="H37" t="s">
        <v>24</v>
      </c>
      <c r="I37">
        <v>10</v>
      </c>
      <c r="J37">
        <v>4</v>
      </c>
      <c r="K37">
        <v>54</v>
      </c>
      <c r="L37">
        <v>8.7458333333333318</v>
      </c>
      <c r="M37">
        <v>131.1875</v>
      </c>
      <c r="N37">
        <v>10.081666666666667</v>
      </c>
      <c r="O37">
        <v>5.66</v>
      </c>
      <c r="Q37">
        <v>-0.11</v>
      </c>
      <c r="S37">
        <v>-0.25</v>
      </c>
      <c r="Y37" t="s">
        <v>1221</v>
      </c>
      <c r="Z37" t="s">
        <v>9421</v>
      </c>
      <c r="AA37" t="s">
        <v>1469</v>
      </c>
      <c r="AB37" t="str">
        <f>+LEFT(AA37,1)</f>
        <v>A</v>
      </c>
      <c r="AC37" s="6">
        <f>DEGREES(ACOS(SIN(Resultats!$H$11)*SIN(RADIANS(N37))+COS(Resultats!$H$11)*COS(RADIANS(N37))*COS(Resultats!$E$11-RADIANS(M37))))</f>
        <v>18.521985283397132</v>
      </c>
      <c r="AD37">
        <f>+IF(AB37=Data!$E$18,1,0)</f>
        <v>1</v>
      </c>
      <c r="AE37">
        <f>+IF(AC37&lt;Data!$B$17,1,0)</f>
        <v>1</v>
      </c>
      <c r="AF37" s="7">
        <f>+IF(AND(AD37,AE37),1,0)</f>
        <v>1</v>
      </c>
    </row>
    <row r="38" spans="1:32" x14ac:dyDescent="0.2">
      <c r="A38">
        <v>3989</v>
      </c>
      <c r="B38" t="s">
        <v>743</v>
      </c>
      <c r="C38">
        <v>88195</v>
      </c>
      <c r="D38">
        <v>137385</v>
      </c>
      <c r="E38">
        <v>10</v>
      </c>
      <c r="F38">
        <v>10</v>
      </c>
      <c r="G38">
        <v>7.5</v>
      </c>
      <c r="H38" t="s">
        <v>26</v>
      </c>
      <c r="I38">
        <v>8</v>
      </c>
      <c r="J38">
        <v>24</v>
      </c>
      <c r="K38">
        <v>30</v>
      </c>
      <c r="L38">
        <v>10.168749999999999</v>
      </c>
      <c r="M38">
        <v>152.53125</v>
      </c>
      <c r="N38">
        <v>-8.4083333333333332</v>
      </c>
      <c r="O38">
        <v>5.91</v>
      </c>
      <c r="Q38">
        <v>0.02</v>
      </c>
      <c r="S38">
        <v>-0.05</v>
      </c>
      <c r="Y38" t="s">
        <v>89</v>
      </c>
      <c r="Z38" t="s">
        <v>89</v>
      </c>
      <c r="AA38" t="s">
        <v>1469</v>
      </c>
      <c r="AB38" t="str">
        <f>+LEFT(AA38,1)</f>
        <v>A</v>
      </c>
      <c r="AC38" s="6">
        <f>DEGREES(ACOS(SIN(Resultats!$H$11)*SIN(RADIANS(N38))+COS(Resultats!$H$11)*COS(RADIANS(N38))*COS(Resultats!$E$11-RADIANS(M38))))</f>
        <v>18.58002940524403</v>
      </c>
      <c r="AD38">
        <f>+IF(AB38=Data!$E$18,1,0)</f>
        <v>1</v>
      </c>
      <c r="AE38">
        <f>+IF(AC38&lt;Data!$B$17,1,0)</f>
        <v>1</v>
      </c>
      <c r="AF38" s="7">
        <f>+IF(AND(AD38,AE38),1,0)</f>
        <v>1</v>
      </c>
    </row>
    <row r="39" spans="1:32" x14ac:dyDescent="0.2">
      <c r="A39">
        <v>4229</v>
      </c>
      <c r="B39" t="s">
        <v>885</v>
      </c>
      <c r="C39">
        <v>93742</v>
      </c>
      <c r="D39">
        <v>137808</v>
      </c>
      <c r="E39">
        <v>10</v>
      </c>
      <c r="F39">
        <v>49</v>
      </c>
      <c r="G39">
        <v>17.3</v>
      </c>
      <c r="H39" t="s">
        <v>26</v>
      </c>
      <c r="I39">
        <v>4</v>
      </c>
      <c r="J39">
        <v>1</v>
      </c>
      <c r="K39">
        <v>27</v>
      </c>
      <c r="L39">
        <v>10.821472222222223</v>
      </c>
      <c r="M39">
        <v>162.32208333333335</v>
      </c>
      <c r="N39">
        <v>-4.0241666666666669</v>
      </c>
      <c r="O39">
        <v>6.61</v>
      </c>
      <c r="Q39">
        <v>0.22</v>
      </c>
      <c r="S39">
        <v>0.08</v>
      </c>
      <c r="Y39" t="s">
        <v>192</v>
      </c>
      <c r="Z39" t="s">
        <v>192</v>
      </c>
      <c r="AA39" t="s">
        <v>18</v>
      </c>
      <c r="AB39" t="str">
        <f>+LEFT(AA39,1)</f>
        <v>A</v>
      </c>
      <c r="AC39" s="6">
        <f>DEGREES(ACOS(SIN(Resultats!$H$11)*SIN(RADIANS(N39))+COS(Resultats!$H$11)*COS(RADIANS(N39))*COS(Resultats!$E$11-RADIANS(M39))))</f>
        <v>18.636880270362774</v>
      </c>
      <c r="AD39">
        <f>+IF(AB39=Data!$E$18,1,0)</f>
        <v>1</v>
      </c>
      <c r="AE39">
        <f>+IF(AC39&lt;Data!$B$17,1,0)</f>
        <v>1</v>
      </c>
      <c r="AF39" s="7">
        <f>+IF(AND(AD39,AE39),1,0)</f>
        <v>1</v>
      </c>
    </row>
    <row r="40" spans="1:32" x14ac:dyDescent="0.2">
      <c r="A40">
        <v>4366</v>
      </c>
      <c r="C40">
        <v>97937</v>
      </c>
      <c r="D40">
        <v>99527</v>
      </c>
      <c r="E40">
        <v>11</v>
      </c>
      <c r="F40">
        <v>15</v>
      </c>
      <c r="G40">
        <v>57.8</v>
      </c>
      <c r="H40" t="s">
        <v>24</v>
      </c>
      <c r="I40">
        <v>12</v>
      </c>
      <c r="J40">
        <v>50</v>
      </c>
      <c r="K40">
        <v>41</v>
      </c>
      <c r="L40">
        <v>11.266055555555555</v>
      </c>
      <c r="M40">
        <v>168.99083333333331</v>
      </c>
      <c r="N40">
        <v>12.844722222222222</v>
      </c>
      <c r="O40">
        <v>6.67</v>
      </c>
      <c r="Q40">
        <v>0.27</v>
      </c>
      <c r="S40">
        <v>7.0000000000000007E-2</v>
      </c>
      <c r="Y40" t="s">
        <v>961</v>
      </c>
      <c r="Z40" t="s">
        <v>961</v>
      </c>
      <c r="AA40" t="s">
        <v>525</v>
      </c>
      <c r="AB40" t="str">
        <f>+LEFT(AA40,1)</f>
        <v>A</v>
      </c>
      <c r="AC40" s="6">
        <f>DEGREES(ACOS(SIN(Resultats!$H$11)*SIN(RADIANS(N40))+COS(Resultats!$H$11)*COS(RADIANS(N40))*COS(Resultats!$E$11-RADIANS(M40))))</f>
        <v>18.825347335952369</v>
      </c>
      <c r="AD40">
        <f>+IF(AB40=Data!$E$18,1,0)</f>
        <v>1</v>
      </c>
      <c r="AE40">
        <f>+IF(AC40&lt;Data!$B$17,1,0)</f>
        <v>1</v>
      </c>
      <c r="AF40" s="7">
        <f>+IF(AND(AD40,AE40),1,0)</f>
        <v>1</v>
      </c>
    </row>
    <row r="41" spans="1:32" x14ac:dyDescent="0.2">
      <c r="A41">
        <v>4359</v>
      </c>
      <c r="B41" t="s">
        <v>956</v>
      </c>
      <c r="C41">
        <v>97633</v>
      </c>
      <c r="D41">
        <v>99512</v>
      </c>
      <c r="E41">
        <v>11</v>
      </c>
      <c r="F41">
        <v>14</v>
      </c>
      <c r="G41">
        <v>14.4</v>
      </c>
      <c r="H41" t="s">
        <v>24</v>
      </c>
      <c r="I41">
        <v>15</v>
      </c>
      <c r="J41">
        <v>25</v>
      </c>
      <c r="K41">
        <v>46</v>
      </c>
      <c r="L41">
        <v>11.237333333333332</v>
      </c>
      <c r="M41">
        <v>168.56</v>
      </c>
      <c r="N41">
        <v>15.429444444444444</v>
      </c>
      <c r="O41">
        <v>3.34</v>
      </c>
      <c r="Q41">
        <v>-0.01</v>
      </c>
      <c r="S41">
        <v>0.06</v>
      </c>
      <c r="U41">
        <v>-0.03</v>
      </c>
      <c r="Y41" t="s">
        <v>114</v>
      </c>
      <c r="Z41" t="s">
        <v>114</v>
      </c>
      <c r="AA41" t="s">
        <v>18</v>
      </c>
      <c r="AB41" t="str">
        <f>+LEFT(AA41,1)</f>
        <v>A</v>
      </c>
      <c r="AC41" s="6">
        <f>DEGREES(ACOS(SIN(Resultats!$H$11)*SIN(RADIANS(N41))+COS(Resultats!$H$11)*COS(RADIANS(N41))*COS(Resultats!$E$11-RADIANS(M41))))</f>
        <v>18.890251903771833</v>
      </c>
      <c r="AD41">
        <f>+IF(AB41=Data!$E$18,1,0)</f>
        <v>1</v>
      </c>
      <c r="AE41">
        <f>+IF(AC41&lt;Data!$B$17,1,0)</f>
        <v>1</v>
      </c>
      <c r="AF41" s="7">
        <f>+IF(AND(AD41,AE41),1,0)</f>
        <v>1</v>
      </c>
    </row>
    <row r="42" spans="1:32" x14ac:dyDescent="0.2">
      <c r="A42">
        <v>3504</v>
      </c>
      <c r="C42">
        <v>75469</v>
      </c>
      <c r="D42">
        <v>98162</v>
      </c>
      <c r="E42">
        <v>8</v>
      </c>
      <c r="F42">
        <v>50</v>
      </c>
      <c r="G42">
        <v>45.1</v>
      </c>
      <c r="H42" t="s">
        <v>24</v>
      </c>
      <c r="I42">
        <v>18</v>
      </c>
      <c r="J42">
        <v>49</v>
      </c>
      <c r="K42">
        <v>56</v>
      </c>
      <c r="L42">
        <v>8.8458611111111125</v>
      </c>
      <c r="M42">
        <v>132.68791666666669</v>
      </c>
      <c r="N42">
        <v>18.832222222222221</v>
      </c>
      <c r="O42">
        <v>6.16</v>
      </c>
      <c r="P42" t="s">
        <v>103</v>
      </c>
      <c r="Q42">
        <v>-0.01</v>
      </c>
      <c r="S42">
        <v>0</v>
      </c>
      <c r="Y42" t="s">
        <v>162</v>
      </c>
      <c r="Z42" t="s">
        <v>162</v>
      </c>
      <c r="AA42" t="s">
        <v>18</v>
      </c>
      <c r="AB42" t="str">
        <f>+LEFT(AA42,1)</f>
        <v>A</v>
      </c>
      <c r="AC42" s="6">
        <f>DEGREES(ACOS(SIN(Resultats!$H$11)*SIN(RADIANS(N42))+COS(Resultats!$H$11)*COS(RADIANS(N42))*COS(Resultats!$E$11-RADIANS(M42))))</f>
        <v>18.929800412615652</v>
      </c>
      <c r="AD42">
        <f>+IF(AB42=Data!$E$18,1,0)</f>
        <v>1</v>
      </c>
      <c r="AE42">
        <f>+IF(AC42&lt;Data!$B$17,1,0)</f>
        <v>1</v>
      </c>
      <c r="AF42" s="7">
        <f>+IF(AND(AD42,AE42),1,0)</f>
        <v>1</v>
      </c>
    </row>
    <row r="43" spans="1:32" x14ac:dyDescent="0.2">
      <c r="A43">
        <v>3450</v>
      </c>
      <c r="B43" t="s">
        <v>1208</v>
      </c>
      <c r="C43">
        <v>74228</v>
      </c>
      <c r="D43">
        <v>98069</v>
      </c>
      <c r="E43">
        <v>8</v>
      </c>
      <c r="F43">
        <v>43</v>
      </c>
      <c r="G43">
        <v>12.3</v>
      </c>
      <c r="H43" t="s">
        <v>24</v>
      </c>
      <c r="I43">
        <v>12</v>
      </c>
      <c r="J43">
        <v>40</v>
      </c>
      <c r="K43">
        <v>51</v>
      </c>
      <c r="L43">
        <v>8.7200833333333332</v>
      </c>
      <c r="M43">
        <v>130.80125000000001</v>
      </c>
      <c r="N43">
        <v>12.680833333333332</v>
      </c>
      <c r="O43">
        <v>5.64</v>
      </c>
      <c r="Q43">
        <v>0.39</v>
      </c>
      <c r="S43">
        <v>0.25</v>
      </c>
      <c r="Y43" t="s">
        <v>1209</v>
      </c>
      <c r="Z43" t="s">
        <v>9405</v>
      </c>
      <c r="AA43" t="s">
        <v>1740</v>
      </c>
      <c r="AB43" t="str">
        <f>+LEFT(AA43,1)</f>
        <v>A</v>
      </c>
      <c r="AC43" s="6">
        <f>DEGREES(ACOS(SIN(Resultats!$H$11)*SIN(RADIANS(N43))+COS(Resultats!$H$11)*COS(RADIANS(N43))*COS(Resultats!$E$11-RADIANS(M43))))</f>
        <v>19.008538746979394</v>
      </c>
      <c r="AD43">
        <f>+IF(AB43=Data!$E$18,1,0)</f>
        <v>1</v>
      </c>
      <c r="AE43">
        <f>+IF(AC43&lt;Data!$B$17,1,0)</f>
        <v>1</v>
      </c>
      <c r="AF43" s="7">
        <f>+IF(AND(AD43,AE43),1,0)</f>
        <v>1</v>
      </c>
    </row>
    <row r="44" spans="1:32" x14ac:dyDescent="0.2">
      <c r="A44">
        <v>3469</v>
      </c>
      <c r="B44" t="s">
        <v>1225</v>
      </c>
      <c r="C44">
        <v>74591</v>
      </c>
      <c r="D44">
        <v>117088</v>
      </c>
      <c r="E44">
        <v>8</v>
      </c>
      <c r="F44">
        <v>45</v>
      </c>
      <c r="G44">
        <v>1.3</v>
      </c>
      <c r="H44" t="s">
        <v>24</v>
      </c>
      <c r="I44">
        <v>5</v>
      </c>
      <c r="J44">
        <v>40</v>
      </c>
      <c r="K44">
        <v>50</v>
      </c>
      <c r="L44">
        <v>8.7503611111111113</v>
      </c>
      <c r="M44">
        <v>131.25541666666666</v>
      </c>
      <c r="N44">
        <v>5.6805555555555562</v>
      </c>
      <c r="O44">
        <v>6.13</v>
      </c>
      <c r="Q44">
        <v>0.2</v>
      </c>
      <c r="S44">
        <v>0.1</v>
      </c>
      <c r="Y44" t="s">
        <v>605</v>
      </c>
      <c r="Z44" t="s">
        <v>605</v>
      </c>
      <c r="AA44" t="s">
        <v>5462</v>
      </c>
      <c r="AB44" t="str">
        <f>+LEFT(AA44,1)</f>
        <v>A</v>
      </c>
      <c r="AC44" s="6">
        <f>DEGREES(ACOS(SIN(Resultats!$H$11)*SIN(RADIANS(N44))+COS(Resultats!$H$11)*COS(RADIANS(N44))*COS(Resultats!$E$11-RADIANS(M44))))</f>
        <v>19.05906682610107</v>
      </c>
      <c r="AD44">
        <f>+IF(AB44=Data!$E$18,1,0)</f>
        <v>1</v>
      </c>
      <c r="AE44">
        <f>+IF(AC44&lt;Data!$B$17,1,0)</f>
        <v>1</v>
      </c>
      <c r="AF44" s="7">
        <f>+IF(AND(AD44,AE44),1,0)</f>
        <v>1</v>
      </c>
    </row>
    <row r="45" spans="1:32" x14ac:dyDescent="0.2">
      <c r="A45">
        <v>4189</v>
      </c>
      <c r="B45" t="s">
        <v>863</v>
      </c>
      <c r="C45">
        <v>92769</v>
      </c>
      <c r="D45">
        <v>81485</v>
      </c>
      <c r="E45">
        <v>10</v>
      </c>
      <c r="F45">
        <v>43</v>
      </c>
      <c r="G45">
        <v>1.8</v>
      </c>
      <c r="H45" t="s">
        <v>24</v>
      </c>
      <c r="I45">
        <v>26</v>
      </c>
      <c r="J45">
        <v>19</v>
      </c>
      <c r="K45">
        <v>32</v>
      </c>
      <c r="L45">
        <v>10.717166666666667</v>
      </c>
      <c r="M45">
        <v>160.75749999999999</v>
      </c>
      <c r="N45">
        <v>26.325555555555557</v>
      </c>
      <c r="O45">
        <v>5.51</v>
      </c>
      <c r="Q45">
        <v>0.17</v>
      </c>
      <c r="S45">
        <v>0.09</v>
      </c>
      <c r="Y45" t="s">
        <v>1927</v>
      </c>
      <c r="Z45" t="s">
        <v>1927</v>
      </c>
      <c r="AA45" t="s">
        <v>15426</v>
      </c>
      <c r="AB45" t="str">
        <f>+LEFT(AA45,1)</f>
        <v>A</v>
      </c>
      <c r="AC45" s="6">
        <f>DEGREES(ACOS(SIN(Resultats!$H$11)*SIN(RADIANS(N45))+COS(Resultats!$H$11)*COS(RADIANS(N45))*COS(Resultats!$E$11-RADIANS(M45))))</f>
        <v>19.236285611751899</v>
      </c>
      <c r="AD45">
        <f>+IF(AB45=Data!$E$18,1,0)</f>
        <v>1</v>
      </c>
      <c r="AE45">
        <f>+IF(AC45&lt;Data!$B$17,1,0)</f>
        <v>1</v>
      </c>
      <c r="AF45" s="7">
        <f>+IF(AND(AD45,AE45),1,0)</f>
        <v>1</v>
      </c>
    </row>
    <row r="46" spans="1:32" x14ac:dyDescent="0.2">
      <c r="A46">
        <v>4378</v>
      </c>
      <c r="C46">
        <v>98280</v>
      </c>
      <c r="D46">
        <v>99544</v>
      </c>
      <c r="E46">
        <v>11</v>
      </c>
      <c r="F46">
        <v>18</v>
      </c>
      <c r="G46">
        <v>21</v>
      </c>
      <c r="H46" t="s">
        <v>24</v>
      </c>
      <c r="I46">
        <v>11</v>
      </c>
      <c r="J46">
        <v>59</v>
      </c>
      <c r="K46">
        <v>5</v>
      </c>
      <c r="L46">
        <v>11.305833333333334</v>
      </c>
      <c r="M46">
        <v>169.58750000000001</v>
      </c>
      <c r="N46">
        <v>11.984722222222221</v>
      </c>
      <c r="O46">
        <v>6.66</v>
      </c>
      <c r="Q46">
        <v>7.0000000000000007E-2</v>
      </c>
      <c r="S46">
        <v>0.05</v>
      </c>
      <c r="Y46" t="s">
        <v>114</v>
      </c>
      <c r="Z46" t="s">
        <v>114</v>
      </c>
      <c r="AA46" t="s">
        <v>18</v>
      </c>
      <c r="AB46" t="str">
        <f>+LEFT(AA46,1)</f>
        <v>A</v>
      </c>
      <c r="AC46" s="6">
        <f>DEGREES(ACOS(SIN(Resultats!$H$11)*SIN(RADIANS(N46))+COS(Resultats!$H$11)*COS(RADIANS(N46))*COS(Resultats!$E$11-RADIANS(M46))))</f>
        <v>19.325788490377775</v>
      </c>
      <c r="AD46">
        <f>+IF(AB46=Data!$E$18,1,0)</f>
        <v>1</v>
      </c>
      <c r="AE46">
        <f>+IF(AC46&lt;Data!$B$17,1,0)</f>
        <v>1</v>
      </c>
      <c r="AF46" s="7">
        <f>+IF(AND(AD46,AE46),1,0)</f>
        <v>1</v>
      </c>
    </row>
    <row r="47" spans="1:32" x14ac:dyDescent="0.2">
      <c r="A47">
        <v>3792</v>
      </c>
      <c r="C47">
        <v>82523</v>
      </c>
      <c r="D47">
        <v>80900</v>
      </c>
      <c r="E47">
        <v>9</v>
      </c>
      <c r="F47">
        <v>33</v>
      </c>
      <c r="G47">
        <v>18.3</v>
      </c>
      <c r="H47" t="s">
        <v>24</v>
      </c>
      <c r="I47">
        <v>28</v>
      </c>
      <c r="J47">
        <v>22</v>
      </c>
      <c r="K47">
        <v>5</v>
      </c>
      <c r="L47">
        <v>9.555083333333334</v>
      </c>
      <c r="M47">
        <v>143.32624999999999</v>
      </c>
      <c r="N47">
        <v>28.368055555555557</v>
      </c>
      <c r="O47">
        <v>6.53</v>
      </c>
      <c r="Q47">
        <v>0.12</v>
      </c>
      <c r="S47">
        <v>0.1</v>
      </c>
      <c r="Y47" t="s">
        <v>2983</v>
      </c>
      <c r="Z47" t="s">
        <v>2983</v>
      </c>
      <c r="AA47" t="s">
        <v>1740</v>
      </c>
      <c r="AB47" t="str">
        <f>+LEFT(AA47,1)</f>
        <v>A</v>
      </c>
      <c r="AC47" s="6">
        <f>DEGREES(ACOS(SIN(Resultats!$H$11)*SIN(RADIANS(N47))+COS(Resultats!$H$11)*COS(RADIANS(N47))*COS(Resultats!$E$11-RADIANS(M47))))</f>
        <v>19.407333800083556</v>
      </c>
      <c r="AD47">
        <f>+IF(AB47=Data!$E$18,1,0)</f>
        <v>1</v>
      </c>
      <c r="AE47">
        <f>+IF(AC47&lt;Data!$B$17,1,0)</f>
        <v>1</v>
      </c>
      <c r="AF47" s="7">
        <f>+IF(AND(AD47,AE47),1,0)</f>
        <v>1</v>
      </c>
    </row>
    <row r="48" spans="1:32" x14ac:dyDescent="0.2">
      <c r="A48">
        <v>4024</v>
      </c>
      <c r="B48" t="s">
        <v>759</v>
      </c>
      <c r="C48">
        <v>88960</v>
      </c>
      <c r="D48">
        <v>81258</v>
      </c>
      <c r="E48">
        <v>10</v>
      </c>
      <c r="F48">
        <v>16</v>
      </c>
      <c r="G48">
        <v>14.4</v>
      </c>
      <c r="H48" t="s">
        <v>24</v>
      </c>
      <c r="I48">
        <v>29</v>
      </c>
      <c r="J48">
        <v>18</v>
      </c>
      <c r="K48">
        <v>38</v>
      </c>
      <c r="L48">
        <v>10.270666666666667</v>
      </c>
      <c r="M48">
        <v>154.06</v>
      </c>
      <c r="N48">
        <v>29.310555555555556</v>
      </c>
      <c r="O48">
        <v>5.35</v>
      </c>
      <c r="Q48">
        <v>0.01</v>
      </c>
      <c r="S48">
        <v>0.01</v>
      </c>
      <c r="Y48" t="s">
        <v>185</v>
      </c>
      <c r="Z48" t="s">
        <v>185</v>
      </c>
      <c r="AA48" t="s">
        <v>2210</v>
      </c>
      <c r="AB48" t="str">
        <f>+LEFT(AA48,1)</f>
        <v>A</v>
      </c>
      <c r="AC48" s="6">
        <f>DEGREES(ACOS(SIN(Resultats!$H$11)*SIN(RADIANS(N48))+COS(Resultats!$H$11)*COS(RADIANS(N48))*COS(Resultats!$E$11-RADIANS(M48))))</f>
        <v>19.680533741606823</v>
      </c>
      <c r="AD48">
        <f>+IF(AB48=Data!$E$18,1,0)</f>
        <v>1</v>
      </c>
      <c r="AE48">
        <f>+IF(AC48&lt;Data!$B$17,1,0)</f>
        <v>1</v>
      </c>
      <c r="AF48" s="7">
        <f>+IF(AND(AD48,AE48),1,0)</f>
        <v>1</v>
      </c>
    </row>
    <row r="49" spans="1:32" x14ac:dyDescent="0.2">
      <c r="A49">
        <v>4259</v>
      </c>
      <c r="B49" t="s">
        <v>901</v>
      </c>
      <c r="C49">
        <v>94601</v>
      </c>
      <c r="D49">
        <v>81583</v>
      </c>
      <c r="E49">
        <v>10</v>
      </c>
      <c r="F49">
        <v>55</v>
      </c>
      <c r="G49">
        <v>36.799999999999997</v>
      </c>
      <c r="H49" t="s">
        <v>24</v>
      </c>
      <c r="I49">
        <v>24</v>
      </c>
      <c r="J49">
        <v>44</v>
      </c>
      <c r="K49">
        <v>59</v>
      </c>
      <c r="L49">
        <v>10.926888888888888</v>
      </c>
      <c r="M49">
        <v>163.90333333333331</v>
      </c>
      <c r="N49">
        <v>24.749722222222225</v>
      </c>
      <c r="O49">
        <v>4.5</v>
      </c>
      <c r="Q49">
        <v>0.01</v>
      </c>
      <c r="S49">
        <v>0.02</v>
      </c>
      <c r="U49">
        <v>-0.01</v>
      </c>
      <c r="Y49" t="s">
        <v>89</v>
      </c>
      <c r="Z49" t="s">
        <v>89</v>
      </c>
      <c r="AA49" t="s">
        <v>1469</v>
      </c>
      <c r="AB49" t="str">
        <f>+LEFT(AA49,1)</f>
        <v>A</v>
      </c>
      <c r="AC49" s="6">
        <f>DEGREES(ACOS(SIN(Resultats!$H$11)*SIN(RADIANS(N49))+COS(Resultats!$H$11)*COS(RADIANS(N49))*COS(Resultats!$E$11-RADIANS(M49))))</f>
        <v>19.806048653716207</v>
      </c>
      <c r="AD49">
        <f>+IF(AB49=Data!$E$18,1,0)</f>
        <v>1</v>
      </c>
      <c r="AE49">
        <f>+IF(AC49&lt;Data!$B$17,1,0)</f>
        <v>1</v>
      </c>
      <c r="AF49" s="7">
        <f>+IF(AND(AD49,AE49),1,0)</f>
        <v>1</v>
      </c>
    </row>
    <row r="50" spans="1:32" x14ac:dyDescent="0.2">
      <c r="A50">
        <v>4260</v>
      </c>
      <c r="B50" t="s">
        <v>901</v>
      </c>
      <c r="C50">
        <v>94602</v>
      </c>
      <c r="D50">
        <v>81584</v>
      </c>
      <c r="E50">
        <v>10</v>
      </c>
      <c r="F50">
        <v>55</v>
      </c>
      <c r="G50">
        <v>37.299999999999997</v>
      </c>
      <c r="H50" t="s">
        <v>24</v>
      </c>
      <c r="I50">
        <v>24</v>
      </c>
      <c r="J50">
        <v>44</v>
      </c>
      <c r="K50">
        <v>56</v>
      </c>
      <c r="L50">
        <v>10.927027777777777</v>
      </c>
      <c r="M50">
        <v>163.90541666666667</v>
      </c>
      <c r="N50">
        <v>24.748888888888889</v>
      </c>
      <c r="O50">
        <v>6.3</v>
      </c>
      <c r="P50" t="s">
        <v>349</v>
      </c>
      <c r="Y50" t="s">
        <v>350</v>
      </c>
      <c r="Z50" t="s">
        <v>350</v>
      </c>
      <c r="AA50" t="s">
        <v>18</v>
      </c>
      <c r="AB50" t="str">
        <f>+LEFT(AA50,1)</f>
        <v>A</v>
      </c>
      <c r="AC50" s="6">
        <f>DEGREES(ACOS(SIN(Resultats!$H$11)*SIN(RADIANS(N50))+COS(Resultats!$H$11)*COS(RADIANS(N50))*COS(Resultats!$E$11-RADIANS(M50))))</f>
        <v>19.806773613076992</v>
      </c>
      <c r="AD50">
        <f>+IF(AB50=Data!$E$18,1,0)</f>
        <v>1</v>
      </c>
      <c r="AE50">
        <f>+IF(AC50&lt;Data!$B$17,1,0)</f>
        <v>1</v>
      </c>
      <c r="AF50" s="7">
        <f>+IF(AND(AD50,AE50),1,0)</f>
        <v>1</v>
      </c>
    </row>
    <row r="51" spans="1:32" x14ac:dyDescent="0.2">
      <c r="A51">
        <v>3595</v>
      </c>
      <c r="B51" t="s">
        <v>1296</v>
      </c>
      <c r="C51">
        <v>77350</v>
      </c>
      <c r="D51">
        <v>80595</v>
      </c>
      <c r="E51">
        <v>9</v>
      </c>
      <c r="F51">
        <v>2</v>
      </c>
      <c r="G51">
        <v>44.3</v>
      </c>
      <c r="H51" t="s">
        <v>24</v>
      </c>
      <c r="I51">
        <v>24</v>
      </c>
      <c r="J51">
        <v>27</v>
      </c>
      <c r="K51">
        <v>10</v>
      </c>
      <c r="L51">
        <v>9.0456388888888881</v>
      </c>
      <c r="M51">
        <v>135.68458333333331</v>
      </c>
      <c r="N51">
        <v>24.452777777777776</v>
      </c>
      <c r="O51">
        <v>5.45</v>
      </c>
      <c r="Q51">
        <v>-0.04</v>
      </c>
      <c r="S51">
        <v>-0.1</v>
      </c>
      <c r="U51">
        <v>-0.04</v>
      </c>
      <c r="Y51" t="s">
        <v>2335</v>
      </c>
      <c r="Z51" t="s">
        <v>2335</v>
      </c>
      <c r="AA51" t="s">
        <v>2210</v>
      </c>
      <c r="AB51" t="str">
        <f>+LEFT(AA51,1)</f>
        <v>A</v>
      </c>
      <c r="AC51" s="6">
        <f>DEGREES(ACOS(SIN(Resultats!$H$11)*SIN(RADIANS(N51))+COS(Resultats!$H$11)*COS(RADIANS(N51))*COS(Resultats!$E$11-RADIANS(M51))))</f>
        <v>19.861355082396507</v>
      </c>
      <c r="AD51">
        <f>+IF(AB51=Data!$E$18,1,0)</f>
        <v>1</v>
      </c>
      <c r="AE51">
        <f>+IF(AC51&lt;Data!$B$17,1,0)</f>
        <v>1</v>
      </c>
      <c r="AF51" s="7">
        <f>+IF(AND(AD51,AE51),1,0)</f>
        <v>1</v>
      </c>
    </row>
    <row r="52" spans="1:32" x14ac:dyDescent="0.2">
      <c r="A52">
        <v>3412</v>
      </c>
      <c r="B52" t="s">
        <v>1185</v>
      </c>
      <c r="C52">
        <v>73316</v>
      </c>
      <c r="D52">
        <v>116975</v>
      </c>
      <c r="E52">
        <v>8</v>
      </c>
      <c r="F52">
        <v>38</v>
      </c>
      <c r="G52">
        <v>5.2</v>
      </c>
      <c r="H52" t="s">
        <v>24</v>
      </c>
      <c r="I52">
        <v>9</v>
      </c>
      <c r="J52">
        <v>34</v>
      </c>
      <c r="K52">
        <v>29</v>
      </c>
      <c r="L52">
        <v>8.6347777777777779</v>
      </c>
      <c r="M52">
        <v>129.52166666666668</v>
      </c>
      <c r="N52">
        <v>9.5747222222222224</v>
      </c>
      <c r="O52">
        <v>6.53</v>
      </c>
      <c r="Q52">
        <v>-0.02</v>
      </c>
      <c r="S52">
        <v>-0.04</v>
      </c>
      <c r="Y52" t="s">
        <v>89</v>
      </c>
      <c r="Z52" t="s">
        <v>89</v>
      </c>
      <c r="AA52" t="s">
        <v>1469</v>
      </c>
      <c r="AB52" t="str">
        <f>+LEFT(AA52,1)</f>
        <v>A</v>
      </c>
      <c r="AC52" s="6">
        <f>DEGREES(ACOS(SIN(Resultats!$H$11)*SIN(RADIANS(N52))+COS(Resultats!$H$11)*COS(RADIANS(N52))*COS(Resultats!$E$11-RADIANS(M52))))</f>
        <v>20.181567758115555</v>
      </c>
      <c r="AD52">
        <f>+IF(AB52=Data!$E$18,1,0)</f>
        <v>1</v>
      </c>
      <c r="AE52">
        <f>+IF(AC52&lt;Data!$B$17,1,0)</f>
        <v>1</v>
      </c>
      <c r="AF52" s="7">
        <f>+IF(AND(AD52,AE52),1,0)</f>
        <v>1</v>
      </c>
    </row>
    <row r="53" spans="1:32" x14ac:dyDescent="0.2">
      <c r="A53">
        <v>3832</v>
      </c>
      <c r="B53" t="s">
        <v>1425</v>
      </c>
      <c r="C53">
        <v>83373</v>
      </c>
      <c r="D53">
        <v>137011</v>
      </c>
      <c r="E53">
        <v>9</v>
      </c>
      <c r="F53">
        <v>37</v>
      </c>
      <c r="G53">
        <v>51.5</v>
      </c>
      <c r="H53" t="s">
        <v>26</v>
      </c>
      <c r="I53">
        <v>9</v>
      </c>
      <c r="J53">
        <v>25</v>
      </c>
      <c r="K53">
        <v>28</v>
      </c>
      <c r="L53">
        <v>9.6309722222222227</v>
      </c>
      <c r="M53">
        <v>144.46458333333334</v>
      </c>
      <c r="N53">
        <v>-9.4244444444444433</v>
      </c>
      <c r="O53">
        <v>6.4</v>
      </c>
      <c r="Q53">
        <v>-0.04</v>
      </c>
      <c r="S53">
        <v>-0.09</v>
      </c>
      <c r="Y53" t="s">
        <v>89</v>
      </c>
      <c r="Z53" t="s">
        <v>89</v>
      </c>
      <c r="AA53" t="s">
        <v>1469</v>
      </c>
      <c r="AB53" t="str">
        <f>+LEFT(AA53,1)</f>
        <v>A</v>
      </c>
      <c r="AC53" s="6">
        <f>DEGREES(ACOS(SIN(Resultats!$H$11)*SIN(RADIANS(N53))+COS(Resultats!$H$11)*COS(RADIANS(N53))*COS(Resultats!$E$11-RADIANS(M53))))</f>
        <v>20.190468215749092</v>
      </c>
      <c r="AD53">
        <f>+IF(AB53=Data!$E$18,1,0)</f>
        <v>1</v>
      </c>
      <c r="AE53">
        <f>+IF(AC53&lt;Data!$B$17,1,0)</f>
        <v>1</v>
      </c>
      <c r="AF53" s="7">
        <f>+IF(AND(AD53,AE53),1,0)</f>
        <v>1</v>
      </c>
    </row>
    <row r="54" spans="1:32" x14ac:dyDescent="0.2">
      <c r="A54">
        <v>4254</v>
      </c>
      <c r="B54" t="s">
        <v>899</v>
      </c>
      <c r="C54">
        <v>94480</v>
      </c>
      <c r="D54">
        <v>81576</v>
      </c>
      <c r="E54">
        <v>10</v>
      </c>
      <c r="F54">
        <v>54</v>
      </c>
      <c r="G54">
        <v>42.2</v>
      </c>
      <c r="H54" t="s">
        <v>24</v>
      </c>
      <c r="I54">
        <v>25</v>
      </c>
      <c r="J54">
        <v>29</v>
      </c>
      <c r="K54">
        <v>27</v>
      </c>
      <c r="L54">
        <v>10.911722222222222</v>
      </c>
      <c r="M54">
        <v>163.67583333333334</v>
      </c>
      <c r="N54">
        <v>25.490833333333335</v>
      </c>
      <c r="O54">
        <v>6.2</v>
      </c>
      <c r="Q54">
        <v>0.28000000000000003</v>
      </c>
      <c r="S54">
        <v>0.12</v>
      </c>
      <c r="U54">
        <v>0.16</v>
      </c>
      <c r="Y54" t="s">
        <v>2981</v>
      </c>
      <c r="Z54" t="s">
        <v>2981</v>
      </c>
      <c r="AA54" t="s">
        <v>15438</v>
      </c>
      <c r="AB54" t="str">
        <f>+LEFT(AA54,1)</f>
        <v>A</v>
      </c>
      <c r="AC54" s="6">
        <f>DEGREES(ACOS(SIN(Resultats!$H$11)*SIN(RADIANS(N54))+COS(Resultats!$H$11)*COS(RADIANS(N54))*COS(Resultats!$E$11-RADIANS(M54))))</f>
        <v>20.203691756423844</v>
      </c>
      <c r="AD54">
        <f>+IF(AB54=Data!$E$18,1,0)</f>
        <v>1</v>
      </c>
      <c r="AE54">
        <f>+IF(AC54&lt;Data!$B$17,1,0)</f>
        <v>1</v>
      </c>
      <c r="AF54" s="7">
        <f>+IF(AND(AD54,AE54),1,0)</f>
        <v>1</v>
      </c>
    </row>
    <row r="55" spans="1:32" x14ac:dyDescent="0.2">
      <c r="A55">
        <v>3861</v>
      </c>
      <c r="B55" t="s">
        <v>670</v>
      </c>
      <c r="C55">
        <v>84107</v>
      </c>
      <c r="D55">
        <v>61656</v>
      </c>
      <c r="E55">
        <v>9</v>
      </c>
      <c r="F55">
        <v>43</v>
      </c>
      <c r="G55">
        <v>33.299999999999997</v>
      </c>
      <c r="H55" t="s">
        <v>24</v>
      </c>
      <c r="I55">
        <v>29</v>
      </c>
      <c r="J55">
        <v>58</v>
      </c>
      <c r="K55">
        <v>28</v>
      </c>
      <c r="L55">
        <v>9.7259166666666665</v>
      </c>
      <c r="M55">
        <v>145.88874999999999</v>
      </c>
      <c r="N55">
        <v>29.974444444444444</v>
      </c>
      <c r="O55">
        <v>5.64</v>
      </c>
      <c r="Q55">
        <v>0.12</v>
      </c>
      <c r="S55">
        <v>0.08</v>
      </c>
      <c r="U55">
        <v>0.03</v>
      </c>
      <c r="Y55" t="s">
        <v>192</v>
      </c>
      <c r="Z55" t="s">
        <v>192</v>
      </c>
      <c r="AA55" t="s">
        <v>18</v>
      </c>
      <c r="AB55" t="str">
        <f>+LEFT(AA55,1)</f>
        <v>A</v>
      </c>
      <c r="AC55" s="6">
        <f>DEGREES(ACOS(SIN(Resultats!$H$11)*SIN(RADIANS(N55))+COS(Resultats!$H$11)*COS(RADIANS(N55))*COS(Resultats!$E$11-RADIANS(M55))))</f>
        <v>20.339447995772993</v>
      </c>
      <c r="AD55">
        <f>+IF(AB55=Data!$E$18,1,0)</f>
        <v>1</v>
      </c>
      <c r="AE55">
        <f>+IF(AC55&lt;Data!$B$17,1,0)</f>
        <v>1</v>
      </c>
      <c r="AF55" s="7">
        <f>+IF(AND(AD55,AE55),1,0)</f>
        <v>1</v>
      </c>
    </row>
    <row r="56" spans="1:32" x14ac:dyDescent="0.2">
      <c r="A56">
        <v>3406</v>
      </c>
      <c r="B56" t="s">
        <v>1182</v>
      </c>
      <c r="C56">
        <v>73143</v>
      </c>
      <c r="D56">
        <v>116953</v>
      </c>
      <c r="E56">
        <v>8</v>
      </c>
      <c r="F56">
        <v>37</v>
      </c>
      <c r="G56">
        <v>5.8</v>
      </c>
      <c r="H56" t="s">
        <v>24</v>
      </c>
      <c r="I56">
        <v>9</v>
      </c>
      <c r="J56">
        <v>39</v>
      </c>
      <c r="K56">
        <v>20</v>
      </c>
      <c r="L56">
        <v>8.618277777777779</v>
      </c>
      <c r="M56">
        <v>129.27416666666667</v>
      </c>
      <c r="N56">
        <v>9.6555555555555568</v>
      </c>
      <c r="O56">
        <v>5.88</v>
      </c>
      <c r="Q56">
        <v>0.09</v>
      </c>
      <c r="S56">
        <v>0.1</v>
      </c>
      <c r="Y56" t="s">
        <v>298</v>
      </c>
      <c r="Z56" t="s">
        <v>298</v>
      </c>
      <c r="AA56" t="s">
        <v>1740</v>
      </c>
      <c r="AB56" t="str">
        <f>+LEFT(AA56,1)</f>
        <v>A</v>
      </c>
      <c r="AC56" s="6">
        <f>DEGREES(ACOS(SIN(Resultats!$H$11)*SIN(RADIANS(N56))+COS(Resultats!$H$11)*COS(RADIANS(N56))*COS(Resultats!$E$11-RADIANS(M56))))</f>
        <v>20.421273200744217</v>
      </c>
      <c r="AD56">
        <f>+IF(AB56=Data!$E$18,1,0)</f>
        <v>1</v>
      </c>
      <c r="AE56">
        <f>+IF(AC56&lt;Data!$B$17,1,0)</f>
        <v>1</v>
      </c>
      <c r="AF56" s="7">
        <f>+IF(AND(AD56,AE56),1,0)</f>
        <v>1</v>
      </c>
    </row>
    <row r="57" spans="1:32" x14ac:dyDescent="0.2">
      <c r="A57">
        <v>4357</v>
      </c>
      <c r="B57" t="s">
        <v>955</v>
      </c>
      <c r="C57">
        <v>97603</v>
      </c>
      <c r="D57">
        <v>81727</v>
      </c>
      <c r="E57">
        <v>11</v>
      </c>
      <c r="F57">
        <v>14</v>
      </c>
      <c r="G57">
        <v>6.5</v>
      </c>
      <c r="H57" t="s">
        <v>24</v>
      </c>
      <c r="I57">
        <v>20</v>
      </c>
      <c r="J57">
        <v>31</v>
      </c>
      <c r="K57">
        <v>25</v>
      </c>
      <c r="L57">
        <v>11.235138888888889</v>
      </c>
      <c r="M57">
        <v>168.52708333333334</v>
      </c>
      <c r="N57">
        <v>20.523611111111109</v>
      </c>
      <c r="O57">
        <v>2.56</v>
      </c>
      <c r="Q57">
        <v>0.12</v>
      </c>
      <c r="S57">
        <v>0.12</v>
      </c>
      <c r="U57">
        <v>0.03</v>
      </c>
      <c r="Y57" t="s">
        <v>310</v>
      </c>
      <c r="Z57" t="s">
        <v>310</v>
      </c>
      <c r="AA57" t="s">
        <v>15426</v>
      </c>
      <c r="AB57" t="str">
        <f>+LEFT(AA57,1)</f>
        <v>A</v>
      </c>
      <c r="AC57" s="6">
        <f>DEGREES(ACOS(SIN(Resultats!$H$11)*SIN(RADIANS(N57))+COS(Resultats!$H$11)*COS(RADIANS(N57))*COS(Resultats!$E$11-RADIANS(M57))))</f>
        <v>20.710342296574613</v>
      </c>
      <c r="AD57">
        <f>+IF(AB57=Data!$E$18,1,0)</f>
        <v>1</v>
      </c>
      <c r="AE57">
        <f>+IF(AC57&lt;Data!$B$17,1,0)</f>
        <v>1</v>
      </c>
      <c r="AF57" s="7">
        <f>+IF(AND(AD57,AE57),1,0)</f>
        <v>1</v>
      </c>
    </row>
    <row r="58" spans="1:32" x14ac:dyDescent="0.2">
      <c r="A58">
        <v>3655</v>
      </c>
      <c r="B58" t="s">
        <v>1333</v>
      </c>
      <c r="C58">
        <v>79193</v>
      </c>
      <c r="D58">
        <v>136662</v>
      </c>
      <c r="E58">
        <v>9</v>
      </c>
      <c r="F58">
        <v>12</v>
      </c>
      <c r="G58">
        <v>26</v>
      </c>
      <c r="H58" t="s">
        <v>26</v>
      </c>
      <c r="I58">
        <v>7</v>
      </c>
      <c r="J58">
        <v>6</v>
      </c>
      <c r="K58">
        <v>35</v>
      </c>
      <c r="L58">
        <v>9.2072222222222209</v>
      </c>
      <c r="M58">
        <v>138.10833333333332</v>
      </c>
      <c r="N58">
        <v>-7.1097222222222216</v>
      </c>
      <c r="O58">
        <v>6.11</v>
      </c>
      <c r="Q58">
        <v>0.22</v>
      </c>
      <c r="S58">
        <v>0.12</v>
      </c>
      <c r="U58">
        <v>0.12</v>
      </c>
      <c r="Y58" t="s">
        <v>1335</v>
      </c>
      <c r="Z58" t="s">
        <v>2714</v>
      </c>
      <c r="AA58" t="s">
        <v>1740</v>
      </c>
      <c r="AB58" t="str">
        <f>+LEFT(AA58,1)</f>
        <v>A</v>
      </c>
      <c r="AC58" s="6">
        <f>DEGREES(ACOS(SIN(Resultats!$H$11)*SIN(RADIANS(N58))+COS(Resultats!$H$11)*COS(RADIANS(N58))*COS(Resultats!$E$11-RADIANS(M58))))</f>
        <v>20.808881078841008</v>
      </c>
      <c r="AD58">
        <f>+IF(AB58=Data!$E$18,1,0)</f>
        <v>1</v>
      </c>
      <c r="AE58">
        <f>+IF(AC58&lt;Data!$B$17,1,0)</f>
        <v>1</v>
      </c>
      <c r="AF58" s="7">
        <f>+IF(AND(AD58,AE58),1,0)</f>
        <v>1</v>
      </c>
    </row>
    <row r="59" spans="1:32" x14ac:dyDescent="0.2">
      <c r="A59">
        <v>3410</v>
      </c>
      <c r="B59" t="s">
        <v>1184</v>
      </c>
      <c r="C59">
        <v>73262</v>
      </c>
      <c r="D59">
        <v>116965</v>
      </c>
      <c r="E59">
        <v>8</v>
      </c>
      <c r="F59">
        <v>37</v>
      </c>
      <c r="G59">
        <v>39.4</v>
      </c>
      <c r="H59" t="s">
        <v>24</v>
      </c>
      <c r="I59">
        <v>5</v>
      </c>
      <c r="J59">
        <v>42</v>
      </c>
      <c r="K59">
        <v>13</v>
      </c>
      <c r="L59">
        <v>8.6276111111111113</v>
      </c>
      <c r="M59">
        <v>129.41416666666666</v>
      </c>
      <c r="N59">
        <v>5.703611111111111</v>
      </c>
      <c r="O59">
        <v>4.16</v>
      </c>
      <c r="Q59">
        <v>0</v>
      </c>
      <c r="S59">
        <v>0.01</v>
      </c>
      <c r="U59">
        <v>0.01</v>
      </c>
      <c r="Y59" t="s">
        <v>2772</v>
      </c>
      <c r="Z59" t="s">
        <v>2772</v>
      </c>
      <c r="AA59" t="s">
        <v>1469</v>
      </c>
      <c r="AB59" t="str">
        <f>+LEFT(AA59,1)</f>
        <v>A</v>
      </c>
      <c r="AC59" s="6">
        <f>DEGREES(ACOS(SIN(Resultats!$H$11)*SIN(RADIANS(N59))+COS(Resultats!$H$11)*COS(RADIANS(N59))*COS(Resultats!$E$11-RADIANS(M59))))</f>
        <v>20.833522134079001</v>
      </c>
      <c r="AD59">
        <f>+IF(AB59=Data!$E$18,1,0)</f>
        <v>1</v>
      </c>
      <c r="AE59">
        <f>+IF(AC59&lt;Data!$B$17,1,0)</f>
        <v>1</v>
      </c>
      <c r="AF59" s="7">
        <f>+IF(AND(AD59,AE59),1,0)</f>
        <v>1</v>
      </c>
    </row>
    <row r="60" spans="1:32" x14ac:dyDescent="0.2">
      <c r="A60">
        <v>3744</v>
      </c>
      <c r="B60" t="s">
        <v>1377</v>
      </c>
      <c r="C60">
        <v>81728</v>
      </c>
      <c r="D60">
        <v>136861</v>
      </c>
      <c r="E60">
        <v>9</v>
      </c>
      <c r="F60">
        <v>27</v>
      </c>
      <c r="G60">
        <v>14.6</v>
      </c>
      <c r="H60" t="s">
        <v>26</v>
      </c>
      <c r="I60">
        <v>9</v>
      </c>
      <c r="J60">
        <v>13</v>
      </c>
      <c r="K60">
        <v>25</v>
      </c>
      <c r="L60">
        <v>9.4540555555555557</v>
      </c>
      <c r="M60">
        <v>141.81083333333333</v>
      </c>
      <c r="N60">
        <v>-9.2236111111111114</v>
      </c>
      <c r="O60">
        <v>6.54</v>
      </c>
      <c r="Q60">
        <v>0.05</v>
      </c>
      <c r="S60">
        <v>0.02</v>
      </c>
      <c r="Y60" t="s">
        <v>114</v>
      </c>
      <c r="Z60" t="s">
        <v>114</v>
      </c>
      <c r="AA60" t="s">
        <v>18</v>
      </c>
      <c r="AB60" t="str">
        <f>+LEFT(AA60,1)</f>
        <v>A</v>
      </c>
      <c r="AC60" s="6">
        <f>DEGREES(ACOS(SIN(Resultats!$H$11)*SIN(RADIANS(N60))+COS(Resultats!$H$11)*COS(RADIANS(N60))*COS(Resultats!$E$11-RADIANS(M60))))</f>
        <v>20.880039065375563</v>
      </c>
      <c r="AD60">
        <f>+IF(AB60=Data!$E$18,1,0)</f>
        <v>1</v>
      </c>
      <c r="AE60">
        <f>+IF(AC60&lt;Data!$B$17,1,0)</f>
        <v>1</v>
      </c>
      <c r="AF60" s="7">
        <f>+IF(AND(AD60,AE60),1,0)</f>
        <v>1</v>
      </c>
    </row>
    <row r="61" spans="1:32" x14ac:dyDescent="0.2">
      <c r="A61">
        <v>4356</v>
      </c>
      <c r="B61" t="s">
        <v>954</v>
      </c>
      <c r="C61">
        <v>97585</v>
      </c>
      <c r="D61">
        <v>118731</v>
      </c>
      <c r="E61">
        <v>11</v>
      </c>
      <c r="F61">
        <v>13</v>
      </c>
      <c r="G61">
        <v>45.6</v>
      </c>
      <c r="H61" t="s">
        <v>26</v>
      </c>
      <c r="I61">
        <v>0</v>
      </c>
      <c r="J61">
        <v>4</v>
      </c>
      <c r="K61">
        <v>11</v>
      </c>
      <c r="L61">
        <v>11.229333333333333</v>
      </c>
      <c r="M61">
        <v>168.44</v>
      </c>
      <c r="N61">
        <v>-6.9722222222222227E-2</v>
      </c>
      <c r="O61">
        <v>5.42</v>
      </c>
      <c r="Q61">
        <v>-0.03</v>
      </c>
      <c r="S61">
        <v>-0.05</v>
      </c>
      <c r="Y61" t="s">
        <v>134</v>
      </c>
      <c r="Z61" t="s">
        <v>134</v>
      </c>
      <c r="AA61" t="s">
        <v>2210</v>
      </c>
      <c r="AB61" t="str">
        <f>+LEFT(AA61,1)</f>
        <v>A</v>
      </c>
      <c r="AC61" s="6">
        <f>DEGREES(ACOS(SIN(Resultats!$H$11)*SIN(RADIANS(N61))+COS(Resultats!$H$11)*COS(RADIANS(N61))*COS(Resultats!$E$11-RADIANS(M61))))</f>
        <v>20.927810772482907</v>
      </c>
      <c r="AD61">
        <f>+IF(AB61=Data!$E$18,1,0)</f>
        <v>1</v>
      </c>
      <c r="AE61">
        <f>+IF(AC61&lt;Data!$B$17,1,0)</f>
        <v>1</v>
      </c>
      <c r="AF61" s="7">
        <f>+IF(AND(AD61,AE61),1,0)</f>
        <v>1</v>
      </c>
    </row>
    <row r="62" spans="1:32" x14ac:dyDescent="0.2">
      <c r="A62">
        <v>4322</v>
      </c>
      <c r="B62" t="s">
        <v>940</v>
      </c>
      <c r="C62">
        <v>96528</v>
      </c>
      <c r="D62">
        <v>81681</v>
      </c>
      <c r="E62">
        <v>11</v>
      </c>
      <c r="F62">
        <v>7</v>
      </c>
      <c r="G62">
        <v>39.700000000000003</v>
      </c>
      <c r="H62" t="s">
        <v>24</v>
      </c>
      <c r="I62">
        <v>23</v>
      </c>
      <c r="J62">
        <v>19</v>
      </c>
      <c r="K62">
        <v>25</v>
      </c>
      <c r="L62">
        <v>11.127694444444446</v>
      </c>
      <c r="M62">
        <v>166.91541666666669</v>
      </c>
      <c r="N62">
        <v>23.323611111111109</v>
      </c>
      <c r="O62">
        <v>6.46</v>
      </c>
      <c r="Q62">
        <v>0.16</v>
      </c>
      <c r="S62">
        <v>0.12</v>
      </c>
      <c r="U62">
        <v>0.09</v>
      </c>
      <c r="Y62" t="s">
        <v>314</v>
      </c>
      <c r="Z62" t="s">
        <v>314</v>
      </c>
      <c r="AA62" t="s">
        <v>15427</v>
      </c>
      <c r="AB62" t="str">
        <f>+LEFT(AA62,1)</f>
        <v>A</v>
      </c>
      <c r="AC62" s="6">
        <f>DEGREES(ACOS(SIN(Resultats!$H$11)*SIN(RADIANS(N62))+COS(Resultats!$H$11)*COS(RADIANS(N62))*COS(Resultats!$E$11-RADIANS(M62))))</f>
        <v>20.939495974804334</v>
      </c>
      <c r="AD62">
        <f>+IF(AB62=Data!$E$18,1,0)</f>
        <v>1</v>
      </c>
      <c r="AE62">
        <f>+IF(AC62&lt;Data!$B$17,1,0)</f>
        <v>1</v>
      </c>
      <c r="AF62" s="7">
        <f>+IF(AND(AD62,AE62),1,0)</f>
        <v>1</v>
      </c>
    </row>
    <row r="63" spans="1:32" x14ac:dyDescent="0.2">
      <c r="A63">
        <v>3985</v>
      </c>
      <c r="C63">
        <v>88024</v>
      </c>
      <c r="D63">
        <v>155765</v>
      </c>
      <c r="E63">
        <v>10</v>
      </c>
      <c r="F63">
        <v>8</v>
      </c>
      <c r="G63">
        <v>45.7</v>
      </c>
      <c r="H63" t="s">
        <v>26</v>
      </c>
      <c r="I63">
        <v>10</v>
      </c>
      <c r="J63">
        <v>53</v>
      </c>
      <c r="K63">
        <v>5</v>
      </c>
      <c r="L63">
        <v>10.146027777777777</v>
      </c>
      <c r="M63">
        <v>152.19041666666664</v>
      </c>
      <c r="N63">
        <v>-10.884722222222221</v>
      </c>
      <c r="O63">
        <v>6.53</v>
      </c>
      <c r="Q63">
        <v>0.02</v>
      </c>
      <c r="S63">
        <v>0.02</v>
      </c>
      <c r="Y63" t="s">
        <v>114</v>
      </c>
      <c r="Z63" t="s">
        <v>114</v>
      </c>
      <c r="AA63" t="s">
        <v>18</v>
      </c>
      <c r="AB63" t="str">
        <f>+LEFT(AA63,1)</f>
        <v>A</v>
      </c>
      <c r="AC63" s="6">
        <f>DEGREES(ACOS(SIN(Resultats!$H$11)*SIN(RADIANS(N63))+COS(Resultats!$H$11)*COS(RADIANS(N63))*COS(Resultats!$E$11-RADIANS(M63))))</f>
        <v>20.998000202393129</v>
      </c>
      <c r="AD63">
        <f>+IF(AB63=Data!$E$18,1,0)</f>
        <v>1</v>
      </c>
      <c r="AE63">
        <f>+IF(AC63&lt;Data!$B$17,1,0)</f>
        <v>1</v>
      </c>
      <c r="AF63" s="7">
        <f>+IF(AND(AD63,AE63),1,0)</f>
        <v>1</v>
      </c>
    </row>
    <row r="64" spans="1:32" x14ac:dyDescent="0.2">
      <c r="A64">
        <v>3846</v>
      </c>
      <c r="B64" t="s">
        <v>1430</v>
      </c>
      <c r="C64">
        <v>83650</v>
      </c>
      <c r="D64">
        <v>155377</v>
      </c>
      <c r="E64">
        <v>9</v>
      </c>
      <c r="F64">
        <v>39</v>
      </c>
      <c r="G64">
        <v>47.4</v>
      </c>
      <c r="H64" t="s">
        <v>26</v>
      </c>
      <c r="I64">
        <v>10</v>
      </c>
      <c r="J64">
        <v>34</v>
      </c>
      <c r="K64">
        <v>13</v>
      </c>
      <c r="L64">
        <v>9.6631666666666671</v>
      </c>
      <c r="M64">
        <v>144.94749999999999</v>
      </c>
      <c r="N64">
        <v>-10.570277777777777</v>
      </c>
      <c r="O64">
        <v>6.31</v>
      </c>
      <c r="Q64">
        <v>-0.03</v>
      </c>
      <c r="S64">
        <v>-0.14000000000000001</v>
      </c>
      <c r="Y64" t="s">
        <v>185</v>
      </c>
      <c r="Z64" t="s">
        <v>185</v>
      </c>
      <c r="AA64" t="s">
        <v>2210</v>
      </c>
      <c r="AB64" t="str">
        <f>+LEFT(AA64,1)</f>
        <v>A</v>
      </c>
      <c r="AC64" s="6">
        <f>DEGREES(ACOS(SIN(Resultats!$H$11)*SIN(RADIANS(N64))+COS(Resultats!$H$11)*COS(RADIANS(N64))*COS(Resultats!$E$11-RADIANS(M64))))</f>
        <v>21.175188596939009</v>
      </c>
      <c r="AD64">
        <f>+IF(AB64=Data!$E$18,1,0)</f>
        <v>1</v>
      </c>
      <c r="AE64">
        <f>+IF(AC64&lt;Data!$B$17,1,0)</f>
        <v>1</v>
      </c>
      <c r="AF64" s="7">
        <f>+IF(AND(AD64,AE64),1,0)</f>
        <v>1</v>
      </c>
    </row>
    <row r="65" spans="1:32" x14ac:dyDescent="0.2">
      <c r="A65">
        <v>3848</v>
      </c>
      <c r="C65">
        <v>83731</v>
      </c>
      <c r="D65">
        <v>155387</v>
      </c>
      <c r="E65">
        <v>9</v>
      </c>
      <c r="F65">
        <v>40</v>
      </c>
      <c r="G65">
        <v>20.100000000000001</v>
      </c>
      <c r="H65" t="s">
        <v>26</v>
      </c>
      <c r="I65">
        <v>10</v>
      </c>
      <c r="J65">
        <v>46</v>
      </c>
      <c r="K65">
        <v>9</v>
      </c>
      <c r="L65">
        <v>9.67225</v>
      </c>
      <c r="M65">
        <v>145.08375000000001</v>
      </c>
      <c r="N65">
        <v>-10.769166666666667</v>
      </c>
      <c r="O65">
        <v>6.37</v>
      </c>
      <c r="Q65">
        <v>0.08</v>
      </c>
      <c r="Y65" t="s">
        <v>114</v>
      </c>
      <c r="Z65" t="s">
        <v>114</v>
      </c>
      <c r="AA65" t="s">
        <v>18</v>
      </c>
      <c r="AB65" t="str">
        <f>+LEFT(AA65,1)</f>
        <v>A</v>
      </c>
      <c r="AC65" s="6">
        <f>DEGREES(ACOS(SIN(Resultats!$H$11)*SIN(RADIANS(N65))+COS(Resultats!$H$11)*COS(RADIANS(N65))*COS(Resultats!$E$11-RADIANS(M65))))</f>
        <v>21.33685581149367</v>
      </c>
      <c r="AD65">
        <f>+IF(AB65=Data!$E$18,1,0)</f>
        <v>1</v>
      </c>
      <c r="AE65">
        <f>+IF(AC65&lt;Data!$B$17,1,0)</f>
        <v>1</v>
      </c>
      <c r="AF65" s="7">
        <f>+IF(AND(AD65,AE65),1,0)</f>
        <v>1</v>
      </c>
    </row>
    <row r="66" spans="1:32" x14ac:dyDescent="0.2">
      <c r="A66">
        <v>3429</v>
      </c>
      <c r="B66" t="s">
        <v>1197</v>
      </c>
      <c r="C66">
        <v>73731</v>
      </c>
      <c r="D66">
        <v>98024</v>
      </c>
      <c r="E66">
        <v>8</v>
      </c>
      <c r="F66">
        <v>40</v>
      </c>
      <c r="G66">
        <v>27</v>
      </c>
      <c r="H66" t="s">
        <v>24</v>
      </c>
      <c r="I66">
        <v>19</v>
      </c>
      <c r="J66">
        <v>32</v>
      </c>
      <c r="K66">
        <v>42</v>
      </c>
      <c r="L66">
        <v>8.6741666666666664</v>
      </c>
      <c r="M66">
        <v>130.11250000000001</v>
      </c>
      <c r="N66">
        <v>19.545000000000002</v>
      </c>
      <c r="O66">
        <v>6.3</v>
      </c>
      <c r="Q66">
        <v>0.17</v>
      </c>
      <c r="S66">
        <v>0.16</v>
      </c>
      <c r="U66">
        <v>0.06</v>
      </c>
      <c r="Y66" t="s">
        <v>2380</v>
      </c>
      <c r="Z66" t="s">
        <v>2380</v>
      </c>
      <c r="AA66" t="s">
        <v>15438</v>
      </c>
      <c r="AB66" t="str">
        <f>+LEFT(AA66,1)</f>
        <v>A</v>
      </c>
      <c r="AC66" s="6">
        <f>DEGREES(ACOS(SIN(Resultats!$H$11)*SIN(RADIANS(N66))+COS(Resultats!$H$11)*COS(RADIANS(N66))*COS(Resultats!$E$11-RADIANS(M66))))</f>
        <v>21.438843457800129</v>
      </c>
      <c r="AD66">
        <f>+IF(AB66=Data!$E$18,1,0)</f>
        <v>1</v>
      </c>
      <c r="AE66">
        <f>+IF(AC66&lt;Data!$B$17,1,0)</f>
        <v>1</v>
      </c>
      <c r="AF66" s="7">
        <f>+IF(AND(AD66,AE66),1,0)</f>
        <v>1</v>
      </c>
    </row>
    <row r="67" spans="1:32" x14ac:dyDescent="0.2">
      <c r="A67">
        <v>3372</v>
      </c>
      <c r="B67" t="s">
        <v>1168</v>
      </c>
      <c r="C67">
        <v>72359</v>
      </c>
      <c r="D67">
        <v>97902</v>
      </c>
      <c r="E67">
        <v>8</v>
      </c>
      <c r="F67">
        <v>32</v>
      </c>
      <c r="G67">
        <v>39.9</v>
      </c>
      <c r="H67" t="s">
        <v>24</v>
      </c>
      <c r="I67">
        <v>10</v>
      </c>
      <c r="J67">
        <v>3</v>
      </c>
      <c r="K67">
        <v>58</v>
      </c>
      <c r="L67">
        <v>8.5444166666666668</v>
      </c>
      <c r="M67">
        <v>128.16624999999999</v>
      </c>
      <c r="N67">
        <v>10.066111111111113</v>
      </c>
      <c r="O67">
        <v>6.46</v>
      </c>
      <c r="Q67">
        <v>-0.02</v>
      </c>
      <c r="S67">
        <v>-0.04</v>
      </c>
      <c r="Y67" t="s">
        <v>89</v>
      </c>
      <c r="Z67" t="s">
        <v>89</v>
      </c>
      <c r="AA67" t="s">
        <v>1469</v>
      </c>
      <c r="AB67" t="str">
        <f>+LEFT(AA67,1)</f>
        <v>A</v>
      </c>
      <c r="AC67" s="6">
        <f>DEGREES(ACOS(SIN(Resultats!$H$11)*SIN(RADIANS(N67))+COS(Resultats!$H$11)*COS(RADIANS(N67))*COS(Resultats!$E$11-RADIANS(M67))))</f>
        <v>21.495951198998444</v>
      </c>
      <c r="AD67">
        <f>+IF(AB67=Data!$E$18,1,0)</f>
        <v>1</v>
      </c>
      <c r="AE67">
        <f>+IF(AC67&lt;Data!$B$17,1,0)</f>
        <v>1</v>
      </c>
      <c r="AF67" s="7">
        <f>+IF(AND(AD67,AE67),1,0)</f>
        <v>1</v>
      </c>
    </row>
    <row r="68" spans="1:32" x14ac:dyDescent="0.2">
      <c r="A68">
        <v>3486</v>
      </c>
      <c r="C68">
        <v>74988</v>
      </c>
      <c r="D68">
        <v>136276</v>
      </c>
      <c r="E68">
        <v>8</v>
      </c>
      <c r="F68">
        <v>47</v>
      </c>
      <c r="G68">
        <v>15</v>
      </c>
      <c r="H68" t="s">
        <v>26</v>
      </c>
      <c r="I68">
        <v>1</v>
      </c>
      <c r="J68">
        <v>53</v>
      </c>
      <c r="K68">
        <v>50</v>
      </c>
      <c r="L68">
        <v>8.7874999999999996</v>
      </c>
      <c r="M68">
        <v>131.8125</v>
      </c>
      <c r="N68">
        <v>-1.8972222222222221</v>
      </c>
      <c r="O68">
        <v>5.29</v>
      </c>
      <c r="Q68">
        <v>0.04</v>
      </c>
      <c r="S68">
        <v>0.08</v>
      </c>
      <c r="Y68" t="s">
        <v>298</v>
      </c>
      <c r="Z68" t="s">
        <v>298</v>
      </c>
      <c r="AA68" t="s">
        <v>1740</v>
      </c>
      <c r="AB68" t="str">
        <f>+LEFT(AA68,1)</f>
        <v>A</v>
      </c>
      <c r="AC68" s="6">
        <f>DEGREES(ACOS(SIN(Resultats!$H$11)*SIN(RADIANS(N68))+COS(Resultats!$H$11)*COS(RADIANS(N68))*COS(Resultats!$E$11-RADIANS(M68))))</f>
        <v>21.667039189614261</v>
      </c>
      <c r="AD68">
        <f>+IF(AB68=Data!$E$18,1,0)</f>
        <v>1</v>
      </c>
      <c r="AE68">
        <f>+IF(AC68&lt;Data!$B$17,1,0)</f>
        <v>1</v>
      </c>
      <c r="AF68" s="7">
        <f>+IF(AND(AD68,AE68),1,0)</f>
        <v>1</v>
      </c>
    </row>
    <row r="69" spans="1:32" x14ac:dyDescent="0.2">
      <c r="A69">
        <v>3449</v>
      </c>
      <c r="B69" t="s">
        <v>1207</v>
      </c>
      <c r="C69">
        <v>74198</v>
      </c>
      <c r="D69">
        <v>80378</v>
      </c>
      <c r="E69">
        <v>8</v>
      </c>
      <c r="F69">
        <v>43</v>
      </c>
      <c r="G69">
        <v>17.100000000000001</v>
      </c>
      <c r="H69" t="s">
        <v>24</v>
      </c>
      <c r="I69">
        <v>21</v>
      </c>
      <c r="J69">
        <v>28</v>
      </c>
      <c r="K69">
        <v>7</v>
      </c>
      <c r="L69">
        <v>8.7214166666666664</v>
      </c>
      <c r="M69">
        <v>130.82124999999999</v>
      </c>
      <c r="N69">
        <v>21.468611111111109</v>
      </c>
      <c r="O69">
        <v>4.66</v>
      </c>
      <c r="Q69">
        <v>0.02</v>
      </c>
      <c r="S69">
        <v>0.01</v>
      </c>
      <c r="U69">
        <v>0</v>
      </c>
      <c r="Y69" t="s">
        <v>3062</v>
      </c>
      <c r="Z69" t="s">
        <v>3062</v>
      </c>
      <c r="AA69" t="s">
        <v>1469</v>
      </c>
      <c r="AB69" t="str">
        <f>+LEFT(AA69,1)</f>
        <v>A</v>
      </c>
      <c r="AC69" s="6">
        <f>DEGREES(ACOS(SIN(Resultats!$H$11)*SIN(RADIANS(N69))+COS(Resultats!$H$11)*COS(RADIANS(N69))*COS(Resultats!$E$11-RADIANS(M69))))</f>
        <v>21.694577927187698</v>
      </c>
      <c r="AD69">
        <f>+IF(AB69=Data!$E$18,1,0)</f>
        <v>1</v>
      </c>
      <c r="AE69">
        <f>+IF(AC69&lt;Data!$B$17,1,0)</f>
        <v>1</v>
      </c>
      <c r="AF69" s="7">
        <f>+IF(AND(AD69,AE69),1,0)</f>
        <v>1</v>
      </c>
    </row>
    <row r="70" spans="1:32" x14ac:dyDescent="0.2">
      <c r="A70">
        <v>3724</v>
      </c>
      <c r="C70">
        <v>81009</v>
      </c>
      <c r="D70">
        <v>136799</v>
      </c>
      <c r="E70">
        <v>9</v>
      </c>
      <c r="F70">
        <v>22</v>
      </c>
      <c r="G70">
        <v>50.9</v>
      </c>
      <c r="H70" t="s">
        <v>26</v>
      </c>
      <c r="I70">
        <v>9</v>
      </c>
      <c r="J70">
        <v>50</v>
      </c>
      <c r="K70">
        <v>20</v>
      </c>
      <c r="L70">
        <v>9.3808055555555558</v>
      </c>
      <c r="M70">
        <v>140.71208333333334</v>
      </c>
      <c r="N70">
        <v>-9.8388888888888903</v>
      </c>
      <c r="O70">
        <v>6.53</v>
      </c>
      <c r="Q70">
        <v>0.22</v>
      </c>
      <c r="S70">
        <v>0.11</v>
      </c>
      <c r="Y70" t="s">
        <v>2241</v>
      </c>
      <c r="Z70" t="s">
        <v>2806</v>
      </c>
      <c r="AA70" t="s">
        <v>15427</v>
      </c>
      <c r="AB70" t="str">
        <f>+LEFT(AA70,1)</f>
        <v>A</v>
      </c>
      <c r="AC70" s="6">
        <f>DEGREES(ACOS(SIN(Resultats!$H$11)*SIN(RADIANS(N70))+COS(Resultats!$H$11)*COS(RADIANS(N70))*COS(Resultats!$E$11-RADIANS(M70))))</f>
        <v>21.885674659667938</v>
      </c>
      <c r="AD70">
        <f>+IF(AB70=Data!$E$18,1,0)</f>
        <v>1</v>
      </c>
      <c r="AE70">
        <f>+IF(AC70&lt;Data!$B$17,1,0)</f>
        <v>1</v>
      </c>
      <c r="AF70" s="7">
        <f>+IF(AND(AD70,AE70),1,0)</f>
        <v>1</v>
      </c>
    </row>
    <row r="71" spans="1:32" x14ac:dyDescent="0.2">
      <c r="A71">
        <v>4332</v>
      </c>
      <c r="B71" t="s">
        <v>944</v>
      </c>
      <c r="C71">
        <v>96738</v>
      </c>
      <c r="D71">
        <v>81692</v>
      </c>
      <c r="E71">
        <v>11</v>
      </c>
      <c r="F71">
        <v>8</v>
      </c>
      <c r="G71">
        <v>49.1</v>
      </c>
      <c r="H71" t="s">
        <v>24</v>
      </c>
      <c r="I71">
        <v>24</v>
      </c>
      <c r="J71">
        <v>39</v>
      </c>
      <c r="K71">
        <v>30</v>
      </c>
      <c r="L71">
        <v>11.146972222222221</v>
      </c>
      <c r="M71">
        <v>167.20458333333332</v>
      </c>
      <c r="N71">
        <v>24.658333333333331</v>
      </c>
      <c r="O71">
        <v>5.68</v>
      </c>
      <c r="Q71">
        <v>0.06</v>
      </c>
      <c r="S71">
        <v>0.12</v>
      </c>
      <c r="Y71" t="s">
        <v>391</v>
      </c>
      <c r="Z71" t="s">
        <v>391</v>
      </c>
      <c r="AA71" t="s">
        <v>1740</v>
      </c>
      <c r="AB71" t="str">
        <f>+LEFT(AA71,1)</f>
        <v>A</v>
      </c>
      <c r="AC71" s="6">
        <f>DEGREES(ACOS(SIN(Resultats!$H$11)*SIN(RADIANS(N71))+COS(Resultats!$H$11)*COS(RADIANS(N71))*COS(Resultats!$E$11-RADIANS(M71))))</f>
        <v>21.966185730416697</v>
      </c>
      <c r="AD71">
        <f>+IF(AB71=Data!$E$18,1,0)</f>
        <v>1</v>
      </c>
      <c r="AE71">
        <f>+IF(AC71&lt;Data!$B$17,1,0)</f>
        <v>1</v>
      </c>
      <c r="AF71" s="7">
        <f>+IF(AND(AD71,AE71),1,0)</f>
        <v>1</v>
      </c>
    </row>
    <row r="72" spans="1:32" x14ac:dyDescent="0.2">
      <c r="A72">
        <v>3601</v>
      </c>
      <c r="B72" t="s">
        <v>1298</v>
      </c>
      <c r="C72">
        <v>77557</v>
      </c>
      <c r="D72">
        <v>80609</v>
      </c>
      <c r="E72">
        <v>9</v>
      </c>
      <c r="F72">
        <v>4</v>
      </c>
      <c r="G72">
        <v>9.9</v>
      </c>
      <c r="H72" t="s">
        <v>24</v>
      </c>
      <c r="I72">
        <v>27</v>
      </c>
      <c r="J72">
        <v>53</v>
      </c>
      <c r="K72">
        <v>54</v>
      </c>
      <c r="L72">
        <v>9.0694166666666671</v>
      </c>
      <c r="M72">
        <v>136.04124999999999</v>
      </c>
      <c r="N72">
        <v>27.898333333333333</v>
      </c>
      <c r="O72">
        <v>6.38</v>
      </c>
      <c r="P72" t="s">
        <v>103</v>
      </c>
      <c r="Q72">
        <v>0</v>
      </c>
      <c r="S72">
        <v>0.05</v>
      </c>
      <c r="Y72" t="s">
        <v>89</v>
      </c>
      <c r="Z72" t="s">
        <v>89</v>
      </c>
      <c r="AA72" t="s">
        <v>1469</v>
      </c>
      <c r="AB72" t="str">
        <f>+LEFT(AA72,1)</f>
        <v>A</v>
      </c>
      <c r="AC72" s="6">
        <f>DEGREES(ACOS(SIN(Resultats!$H$11)*SIN(RADIANS(N72))+COS(Resultats!$H$11)*COS(RADIANS(N72))*COS(Resultats!$E$11-RADIANS(M72))))</f>
        <v>22.19530816092373</v>
      </c>
      <c r="AD72">
        <f>+IF(AB72=Data!$E$18,1,0)</f>
        <v>1</v>
      </c>
      <c r="AE72">
        <f>+IF(AC72&lt;Data!$B$17,1,0)</f>
        <v>1</v>
      </c>
      <c r="AF72" s="7">
        <f>+IF(AND(AD72,AE72),1,0)</f>
        <v>1</v>
      </c>
    </row>
    <row r="73" spans="1:32" x14ac:dyDescent="0.2">
      <c r="A73">
        <v>3988</v>
      </c>
      <c r="C73">
        <v>88182</v>
      </c>
      <c r="D73">
        <v>155777</v>
      </c>
      <c r="E73">
        <v>10</v>
      </c>
      <c r="F73">
        <v>9</v>
      </c>
      <c r="G73">
        <v>56.5</v>
      </c>
      <c r="H73" t="s">
        <v>26</v>
      </c>
      <c r="I73">
        <v>12</v>
      </c>
      <c r="J73">
        <v>5</v>
      </c>
      <c r="K73">
        <v>45</v>
      </c>
      <c r="L73">
        <v>10.165694444444444</v>
      </c>
      <c r="M73">
        <v>152.48541666666665</v>
      </c>
      <c r="N73">
        <v>-12.095833333333333</v>
      </c>
      <c r="O73">
        <v>6.24</v>
      </c>
      <c r="Q73">
        <v>0.18</v>
      </c>
      <c r="S73">
        <v>0.15</v>
      </c>
      <c r="U73">
        <v>0.09</v>
      </c>
      <c r="Y73" t="s">
        <v>314</v>
      </c>
      <c r="Z73" t="s">
        <v>314</v>
      </c>
      <c r="AA73" t="s">
        <v>15427</v>
      </c>
      <c r="AB73" t="str">
        <f>+LEFT(AA73,1)</f>
        <v>A</v>
      </c>
      <c r="AC73" s="6">
        <f>DEGREES(ACOS(SIN(Resultats!$H$11)*SIN(RADIANS(N73))+COS(Resultats!$H$11)*COS(RADIANS(N73))*COS(Resultats!$E$11-RADIANS(M73))))</f>
        <v>22.233404528534223</v>
      </c>
      <c r="AD73">
        <f>+IF(AB73=Data!$E$18,1,0)</f>
        <v>1</v>
      </c>
      <c r="AE73">
        <f>+IF(AC73&lt;Data!$B$17,1,0)</f>
        <v>1</v>
      </c>
      <c r="AF73" s="7">
        <f>+IF(AND(AD73,AE73),1,0)</f>
        <v>1</v>
      </c>
    </row>
    <row r="74" spans="1:32" x14ac:dyDescent="0.2">
      <c r="A74">
        <v>3589</v>
      </c>
      <c r="B74" t="s">
        <v>1291</v>
      </c>
      <c r="C74">
        <v>77190</v>
      </c>
      <c r="D74">
        <v>80585</v>
      </c>
      <c r="E74">
        <v>9</v>
      </c>
      <c r="F74">
        <v>1</v>
      </c>
      <c r="G74">
        <v>48.9</v>
      </c>
      <c r="H74" t="s">
        <v>24</v>
      </c>
      <c r="I74">
        <v>27</v>
      </c>
      <c r="J74">
        <v>54</v>
      </c>
      <c r="K74">
        <v>10</v>
      </c>
      <c r="L74">
        <v>9.0302500000000006</v>
      </c>
      <c r="M74">
        <v>135.45375000000001</v>
      </c>
      <c r="N74">
        <v>27.902777777777775</v>
      </c>
      <c r="O74">
        <v>6.07</v>
      </c>
      <c r="Y74" t="s">
        <v>2380</v>
      </c>
      <c r="Z74" t="s">
        <v>2380</v>
      </c>
      <c r="AA74" t="s">
        <v>15438</v>
      </c>
      <c r="AB74" t="str">
        <f>+LEFT(AA74,1)</f>
        <v>A</v>
      </c>
      <c r="AC74" s="6">
        <f>DEGREES(ACOS(SIN(Resultats!$H$11)*SIN(RADIANS(N74))+COS(Resultats!$H$11)*COS(RADIANS(N74))*COS(Resultats!$E$11-RADIANS(M74))))</f>
        <v>22.529604213358859</v>
      </c>
      <c r="AD74">
        <f>+IF(AB74=Data!$E$18,1,0)</f>
        <v>1</v>
      </c>
      <c r="AE74">
        <f>+IF(AC74&lt;Data!$B$17,1,0)</f>
        <v>1</v>
      </c>
      <c r="AF74" s="7">
        <f>+IF(AND(AD74,AE74),1,0)</f>
        <v>1</v>
      </c>
    </row>
    <row r="75" spans="1:32" x14ac:dyDescent="0.2">
      <c r="A75">
        <v>4237</v>
      </c>
      <c r="B75" t="s">
        <v>892</v>
      </c>
      <c r="C75">
        <v>93903</v>
      </c>
      <c r="D75">
        <v>137823</v>
      </c>
      <c r="E75">
        <v>10</v>
      </c>
      <c r="F75">
        <v>50</v>
      </c>
      <c r="G75">
        <v>18.100000000000001</v>
      </c>
      <c r="H75" t="s">
        <v>26</v>
      </c>
      <c r="I75">
        <v>8</v>
      </c>
      <c r="J75">
        <v>53</v>
      </c>
      <c r="K75">
        <v>52</v>
      </c>
      <c r="L75">
        <v>10.838361111111112</v>
      </c>
      <c r="M75">
        <v>162.57541666666668</v>
      </c>
      <c r="N75">
        <v>-8.8977777777777778</v>
      </c>
      <c r="O75">
        <v>5.79</v>
      </c>
      <c r="Q75">
        <v>0.16</v>
      </c>
      <c r="S75">
        <v>0.13</v>
      </c>
      <c r="U75">
        <v>7.0000000000000007E-2</v>
      </c>
      <c r="Y75" t="s">
        <v>383</v>
      </c>
      <c r="Z75" t="s">
        <v>383</v>
      </c>
      <c r="AA75" t="s">
        <v>1740</v>
      </c>
      <c r="AB75" t="str">
        <f>+LEFT(AA75,1)</f>
        <v>A</v>
      </c>
      <c r="AC75" s="6">
        <f>DEGREES(ACOS(SIN(Resultats!$H$11)*SIN(RADIANS(N75))+COS(Resultats!$H$11)*COS(RADIANS(N75))*COS(Resultats!$E$11-RADIANS(M75))))</f>
        <v>22.667482411255321</v>
      </c>
      <c r="AD75">
        <f>+IF(AB75=Data!$E$18,1,0)</f>
        <v>1</v>
      </c>
      <c r="AE75">
        <f>+IF(AC75&lt;Data!$B$17,1,0)</f>
        <v>1</v>
      </c>
      <c r="AF75" s="7">
        <f>+IF(AND(AD75,AE75),1,0)</f>
        <v>1</v>
      </c>
    </row>
    <row r="76" spans="1:32" x14ac:dyDescent="0.2">
      <c r="A76">
        <v>3333</v>
      </c>
      <c r="B76" t="s">
        <v>1149</v>
      </c>
      <c r="C76">
        <v>71555</v>
      </c>
      <c r="D76">
        <v>97843</v>
      </c>
      <c r="E76">
        <v>8</v>
      </c>
      <c r="F76">
        <v>28</v>
      </c>
      <c r="G76">
        <v>37.299999999999997</v>
      </c>
      <c r="H76" t="s">
        <v>24</v>
      </c>
      <c r="I76">
        <v>14</v>
      </c>
      <c r="J76">
        <v>12</v>
      </c>
      <c r="K76">
        <v>39</v>
      </c>
      <c r="L76">
        <v>8.4770277777777778</v>
      </c>
      <c r="M76">
        <v>127.15541666666667</v>
      </c>
      <c r="N76">
        <v>14.210833333333333</v>
      </c>
      <c r="O76">
        <v>5.95</v>
      </c>
      <c r="Q76">
        <v>0.19</v>
      </c>
      <c r="S76">
        <v>0.14000000000000001</v>
      </c>
      <c r="Y76" t="s">
        <v>249</v>
      </c>
      <c r="Z76" t="s">
        <v>249</v>
      </c>
      <c r="AA76" t="s">
        <v>15427</v>
      </c>
      <c r="AB76" t="str">
        <f>+LEFT(AA76,1)</f>
        <v>A</v>
      </c>
      <c r="AC76" s="6">
        <f>DEGREES(ACOS(SIN(Resultats!$H$11)*SIN(RADIANS(N76))+COS(Resultats!$H$11)*COS(RADIANS(N76))*COS(Resultats!$E$11-RADIANS(M76))))</f>
        <v>22.717905157542223</v>
      </c>
      <c r="AD76">
        <f>+IF(AB76=Data!$E$18,1,0)</f>
        <v>1</v>
      </c>
      <c r="AE76">
        <f>+IF(AC76&lt;Data!$B$17,1,0)</f>
        <v>1</v>
      </c>
      <c r="AF76" s="7">
        <f>+IF(AND(AD76,AE76),1,0)</f>
        <v>1</v>
      </c>
    </row>
    <row r="77" spans="1:32" x14ac:dyDescent="0.2">
      <c r="A77">
        <v>4055</v>
      </c>
      <c r="C77">
        <v>89455</v>
      </c>
      <c r="D77">
        <v>155894</v>
      </c>
      <c r="E77">
        <v>10</v>
      </c>
      <c r="F77">
        <v>19</v>
      </c>
      <c r="G77">
        <v>16.8</v>
      </c>
      <c r="H77" t="s">
        <v>26</v>
      </c>
      <c r="I77">
        <v>12</v>
      </c>
      <c r="J77">
        <v>31</v>
      </c>
      <c r="K77">
        <v>41</v>
      </c>
      <c r="L77">
        <v>10.321333333333333</v>
      </c>
      <c r="M77">
        <v>154.82</v>
      </c>
      <c r="N77">
        <v>-12.528055555555556</v>
      </c>
      <c r="O77">
        <v>6</v>
      </c>
      <c r="Q77">
        <v>0.26</v>
      </c>
      <c r="Y77" t="s">
        <v>2826</v>
      </c>
      <c r="Z77" t="s">
        <v>2826</v>
      </c>
      <c r="AA77" t="s">
        <v>525</v>
      </c>
      <c r="AB77" t="str">
        <f>+LEFT(AA77,1)</f>
        <v>A</v>
      </c>
      <c r="AC77" s="6">
        <f>DEGREES(ACOS(SIN(Resultats!$H$11)*SIN(RADIANS(N77))+COS(Resultats!$H$11)*COS(RADIANS(N77))*COS(Resultats!$E$11-RADIANS(M77))))</f>
        <v>23.031152019076998</v>
      </c>
      <c r="AD77">
        <f>+IF(AB77=Data!$E$18,1,0)</f>
        <v>1</v>
      </c>
      <c r="AE77">
        <f>+IF(AC77&lt;Data!$B$17,1,0)</f>
        <v>1</v>
      </c>
      <c r="AF77" s="7">
        <f>+IF(AND(AD77,AE77),1,0)</f>
        <v>1</v>
      </c>
    </row>
    <row r="78" spans="1:32" x14ac:dyDescent="0.2">
      <c r="A78">
        <v>4454</v>
      </c>
      <c r="C78">
        <v>100518</v>
      </c>
      <c r="D78">
        <v>99668</v>
      </c>
      <c r="E78">
        <v>11</v>
      </c>
      <c r="F78">
        <v>34</v>
      </c>
      <c r="G78">
        <v>10</v>
      </c>
      <c r="H78" t="s">
        <v>24</v>
      </c>
      <c r="I78">
        <v>11</v>
      </c>
      <c r="J78">
        <v>1</v>
      </c>
      <c r="K78">
        <v>25</v>
      </c>
      <c r="L78">
        <v>11.569444444444445</v>
      </c>
      <c r="M78">
        <v>173.54166666666666</v>
      </c>
      <c r="N78">
        <v>11.023611111111112</v>
      </c>
      <c r="O78">
        <v>6.55</v>
      </c>
      <c r="Q78">
        <v>0.18</v>
      </c>
      <c r="S78">
        <v>0.1</v>
      </c>
      <c r="U78">
        <v>0.12</v>
      </c>
      <c r="Y78" t="s">
        <v>2723</v>
      </c>
      <c r="Z78" t="s">
        <v>2723</v>
      </c>
      <c r="AA78" t="s">
        <v>18</v>
      </c>
      <c r="AB78" t="str">
        <f>+LEFT(AA78,1)</f>
        <v>A</v>
      </c>
      <c r="AC78" s="6">
        <f>DEGREES(ACOS(SIN(Resultats!$H$11)*SIN(RADIANS(N78))+COS(Resultats!$H$11)*COS(RADIANS(N78))*COS(Resultats!$E$11-RADIANS(M78))))</f>
        <v>23.163353523823169</v>
      </c>
      <c r="AD78">
        <f>+IF(AB78=Data!$E$18,1,0)</f>
        <v>1</v>
      </c>
      <c r="AE78">
        <f>+IF(AC78&lt;Data!$B$17,1,0)</f>
        <v>1</v>
      </c>
      <c r="AF78" s="7">
        <f>+IF(AND(AD78,AE78),1,0)</f>
        <v>1</v>
      </c>
    </row>
    <row r="79" spans="1:32" x14ac:dyDescent="0.2">
      <c r="A79">
        <v>4203</v>
      </c>
      <c r="B79" t="s">
        <v>873</v>
      </c>
      <c r="C79">
        <v>93152</v>
      </c>
      <c r="D79">
        <v>62236</v>
      </c>
      <c r="E79">
        <v>10</v>
      </c>
      <c r="F79">
        <v>45</v>
      </c>
      <c r="G79">
        <v>51.9</v>
      </c>
      <c r="H79" t="s">
        <v>24</v>
      </c>
      <c r="I79">
        <v>30</v>
      </c>
      <c r="J79">
        <v>40</v>
      </c>
      <c r="K79">
        <v>56</v>
      </c>
      <c r="L79">
        <v>10.764416666666667</v>
      </c>
      <c r="M79">
        <v>161.46625</v>
      </c>
      <c r="N79">
        <v>30.682222222222222</v>
      </c>
      <c r="O79">
        <v>5.24</v>
      </c>
      <c r="Q79">
        <v>-0.06</v>
      </c>
      <c r="S79">
        <v>-0.14000000000000001</v>
      </c>
      <c r="Y79" t="s">
        <v>25</v>
      </c>
      <c r="Z79" t="s">
        <v>25</v>
      </c>
      <c r="AA79" t="s">
        <v>1469</v>
      </c>
      <c r="AB79" t="str">
        <f>+LEFT(AA79,1)</f>
        <v>A</v>
      </c>
      <c r="AC79" s="6">
        <f>DEGREES(ACOS(SIN(Resultats!$H$11)*SIN(RADIANS(N79))+COS(Resultats!$H$11)*COS(RADIANS(N79))*COS(Resultats!$E$11-RADIANS(M79))))</f>
        <v>23.270443102312999</v>
      </c>
      <c r="AD79">
        <f>+IF(AB79=Data!$E$18,1,0)</f>
        <v>1</v>
      </c>
      <c r="AE79">
        <f>+IF(AC79&lt;Data!$B$17,1,0)</f>
        <v>1</v>
      </c>
      <c r="AF79" s="7">
        <f>+IF(AND(AD79,AE79),1,0)</f>
        <v>1</v>
      </c>
    </row>
    <row r="80" spans="1:32" x14ac:dyDescent="0.2">
      <c r="A80">
        <v>4368</v>
      </c>
      <c r="B80" t="s">
        <v>962</v>
      </c>
      <c r="C80">
        <v>98058</v>
      </c>
      <c r="D80">
        <v>138102</v>
      </c>
      <c r="E80">
        <v>11</v>
      </c>
      <c r="F80">
        <v>16</v>
      </c>
      <c r="G80">
        <v>39.700000000000003</v>
      </c>
      <c r="H80" t="s">
        <v>26</v>
      </c>
      <c r="I80">
        <v>3</v>
      </c>
      <c r="J80">
        <v>39</v>
      </c>
      <c r="K80">
        <v>6</v>
      </c>
      <c r="L80">
        <v>11.277694444444446</v>
      </c>
      <c r="M80">
        <v>169.16541666666669</v>
      </c>
      <c r="N80">
        <v>-3.6516666666666664</v>
      </c>
      <c r="O80">
        <v>4.47</v>
      </c>
      <c r="Q80">
        <v>0.21</v>
      </c>
      <c r="S80">
        <v>0.14000000000000001</v>
      </c>
      <c r="U80">
        <v>0.11</v>
      </c>
      <c r="Y80" t="s">
        <v>695</v>
      </c>
      <c r="Z80" t="s">
        <v>695</v>
      </c>
      <c r="AA80" t="s">
        <v>15415</v>
      </c>
      <c r="AB80" t="str">
        <f>+LEFT(AA80,1)</f>
        <v>A</v>
      </c>
      <c r="AC80" s="6">
        <f>DEGREES(ACOS(SIN(Resultats!$H$11)*SIN(RADIANS(N80))+COS(Resultats!$H$11)*COS(RADIANS(N80))*COS(Resultats!$E$11-RADIANS(M80))))</f>
        <v>23.468937263619942</v>
      </c>
      <c r="AD80">
        <f>+IF(AB80=Data!$E$18,1,0)</f>
        <v>1</v>
      </c>
      <c r="AE80">
        <f>+IF(AC80&lt;Data!$B$17,1,0)</f>
        <v>1</v>
      </c>
      <c r="AF80" s="7">
        <f>+IF(AND(AD80,AE80),1,0)</f>
        <v>1</v>
      </c>
    </row>
    <row r="81" spans="1:32" x14ac:dyDescent="0.2">
      <c r="A81">
        <v>4464</v>
      </c>
      <c r="C81">
        <v>100740</v>
      </c>
      <c r="D81">
        <v>99683</v>
      </c>
      <c r="E81">
        <v>11</v>
      </c>
      <c r="F81">
        <v>35</v>
      </c>
      <c r="G81">
        <v>43.4</v>
      </c>
      <c r="H81" t="s">
        <v>24</v>
      </c>
      <c r="I81">
        <v>10</v>
      </c>
      <c r="J81">
        <v>54</v>
      </c>
      <c r="K81">
        <v>40</v>
      </c>
      <c r="L81">
        <v>11.595388888888889</v>
      </c>
      <c r="M81">
        <v>173.93083333333334</v>
      </c>
      <c r="N81">
        <v>10.911111111111111</v>
      </c>
      <c r="O81">
        <v>6.56</v>
      </c>
      <c r="Q81">
        <v>0.13</v>
      </c>
      <c r="S81">
        <v>0.1</v>
      </c>
      <c r="Y81" t="s">
        <v>1927</v>
      </c>
      <c r="Z81" t="s">
        <v>1927</v>
      </c>
      <c r="AA81" t="s">
        <v>15426</v>
      </c>
      <c r="AB81" t="str">
        <f>+LEFT(AA81,1)</f>
        <v>A</v>
      </c>
      <c r="AC81" s="6">
        <f>DEGREES(ACOS(SIN(Resultats!$H$11)*SIN(RADIANS(N81))+COS(Resultats!$H$11)*COS(RADIANS(N81))*COS(Resultats!$E$11-RADIANS(M81))))</f>
        <v>23.545116171995438</v>
      </c>
      <c r="AD81">
        <f>+IF(AB81=Data!$E$18,1,0)</f>
        <v>1</v>
      </c>
      <c r="AE81">
        <f>+IF(AC81&lt;Data!$B$17,1,0)</f>
        <v>1</v>
      </c>
      <c r="AF81" s="7">
        <f>+IF(AND(AD81,AE81),1,0)</f>
        <v>1</v>
      </c>
    </row>
    <row r="82" spans="1:32" x14ac:dyDescent="0.2">
      <c r="A82">
        <v>4124</v>
      </c>
      <c r="B82" t="s">
        <v>819</v>
      </c>
      <c r="C82">
        <v>91130</v>
      </c>
      <c r="D82">
        <v>62101</v>
      </c>
      <c r="E82">
        <v>10</v>
      </c>
      <c r="F82">
        <v>31</v>
      </c>
      <c r="G82">
        <v>51.4</v>
      </c>
      <c r="H82" t="s">
        <v>24</v>
      </c>
      <c r="I82">
        <v>32</v>
      </c>
      <c r="J82">
        <v>22</v>
      </c>
      <c r="K82">
        <v>46</v>
      </c>
      <c r="L82">
        <v>10.530944444444446</v>
      </c>
      <c r="M82">
        <v>157.96416666666667</v>
      </c>
      <c r="N82">
        <v>32.379444444444445</v>
      </c>
      <c r="O82">
        <v>5.9</v>
      </c>
      <c r="Q82">
        <v>0.11</v>
      </c>
      <c r="S82">
        <v>0.05</v>
      </c>
      <c r="Y82" t="s">
        <v>123</v>
      </c>
      <c r="Z82" t="s">
        <v>123</v>
      </c>
      <c r="AA82" t="s">
        <v>2210</v>
      </c>
      <c r="AB82" t="str">
        <f>+LEFT(AA82,1)</f>
        <v>A</v>
      </c>
      <c r="AC82" s="6">
        <f>DEGREES(ACOS(SIN(Resultats!$H$11)*SIN(RADIANS(N82))+COS(Resultats!$H$11)*COS(RADIANS(N82))*COS(Resultats!$E$11-RADIANS(M82))))</f>
        <v>23.557281319868888</v>
      </c>
      <c r="AD82">
        <f>+IF(AB82=Data!$E$18,1,0)</f>
        <v>1</v>
      </c>
      <c r="AE82">
        <f>+IF(AC82&lt;Data!$B$17,1,0)</f>
        <v>1</v>
      </c>
      <c r="AF82" s="7">
        <f>+IF(AND(AD82,AE82),1,0)</f>
        <v>1</v>
      </c>
    </row>
    <row r="83" spans="1:32" x14ac:dyDescent="0.2">
      <c r="A83">
        <v>3702</v>
      </c>
      <c r="C83">
        <v>80447</v>
      </c>
      <c r="D83">
        <v>155090</v>
      </c>
      <c r="E83">
        <v>9</v>
      </c>
      <c r="F83">
        <v>19</v>
      </c>
      <c r="G83">
        <v>33.700000000000003</v>
      </c>
      <c r="H83" t="s">
        <v>26</v>
      </c>
      <c r="I83">
        <v>11</v>
      </c>
      <c r="J83">
        <v>18</v>
      </c>
      <c r="K83">
        <v>51</v>
      </c>
      <c r="L83">
        <v>9.326027777777778</v>
      </c>
      <c r="M83">
        <v>139.89041666666668</v>
      </c>
      <c r="N83">
        <v>-11.314166666666667</v>
      </c>
      <c r="O83">
        <v>6.62</v>
      </c>
      <c r="Q83">
        <v>0.08</v>
      </c>
      <c r="Y83" t="s">
        <v>162</v>
      </c>
      <c r="Z83" t="s">
        <v>162</v>
      </c>
      <c r="AA83" t="s">
        <v>18</v>
      </c>
      <c r="AB83" t="str">
        <f>+LEFT(AA83,1)</f>
        <v>A</v>
      </c>
      <c r="AC83" s="6">
        <f>DEGREES(ACOS(SIN(Resultats!$H$11)*SIN(RADIANS(N83))+COS(Resultats!$H$11)*COS(RADIANS(N83))*COS(Resultats!$E$11-RADIANS(M83))))</f>
        <v>23.564838648461823</v>
      </c>
      <c r="AD83">
        <f>+IF(AB83=Data!$E$18,1,0)</f>
        <v>1</v>
      </c>
      <c r="AE83">
        <f>+IF(AC83&lt;Data!$B$17,1,0)</f>
        <v>1</v>
      </c>
      <c r="AF83" s="7">
        <f>+IF(AND(AD83,AE83),1,0)</f>
        <v>1</v>
      </c>
    </row>
    <row r="84" spans="1:32" x14ac:dyDescent="0.2">
      <c r="A84">
        <v>3552</v>
      </c>
      <c r="B84" t="s">
        <v>1272</v>
      </c>
      <c r="C84">
        <v>76369</v>
      </c>
      <c r="D84">
        <v>136408</v>
      </c>
      <c r="E84">
        <v>8</v>
      </c>
      <c r="F84">
        <v>55</v>
      </c>
      <c r="G84">
        <v>29.5</v>
      </c>
      <c r="H84" t="s">
        <v>26</v>
      </c>
      <c r="I84">
        <v>7</v>
      </c>
      <c r="J84">
        <v>58</v>
      </c>
      <c r="K84">
        <v>13</v>
      </c>
      <c r="L84">
        <v>8.9248611111111114</v>
      </c>
      <c r="M84">
        <v>133.87291666666667</v>
      </c>
      <c r="N84">
        <v>-7.9702777777777776</v>
      </c>
      <c r="O84">
        <v>6.91</v>
      </c>
      <c r="P84" t="s">
        <v>349</v>
      </c>
      <c r="Y84" t="s">
        <v>240</v>
      </c>
      <c r="Z84" t="s">
        <v>240</v>
      </c>
      <c r="AA84" t="s">
        <v>15415</v>
      </c>
      <c r="AB84" t="str">
        <f>+LEFT(AA84,1)</f>
        <v>A</v>
      </c>
      <c r="AC84" s="6">
        <f>DEGREES(ACOS(SIN(Resultats!$H$11)*SIN(RADIANS(N84))+COS(Resultats!$H$11)*COS(RADIANS(N84))*COS(Resultats!$E$11-RADIANS(M84))))</f>
        <v>24.099623643795539</v>
      </c>
      <c r="AD84">
        <f>+IF(AB84=Data!$E$18,1,0)</f>
        <v>1</v>
      </c>
      <c r="AE84">
        <f>+IF(AC84&lt;Data!$B$17,1,0)</f>
        <v>1</v>
      </c>
      <c r="AF84" s="7">
        <f>+IF(AND(AD84,AE84),1,0)</f>
        <v>1</v>
      </c>
    </row>
    <row r="85" spans="1:32" x14ac:dyDescent="0.2">
      <c r="A85">
        <v>3553</v>
      </c>
      <c r="B85" t="s">
        <v>1272</v>
      </c>
      <c r="C85">
        <v>76370</v>
      </c>
      <c r="D85">
        <v>136409</v>
      </c>
      <c r="E85">
        <v>8</v>
      </c>
      <c r="F85">
        <v>55</v>
      </c>
      <c r="G85">
        <v>29.6</v>
      </c>
      <c r="H85" t="s">
        <v>26</v>
      </c>
      <c r="I85">
        <v>7</v>
      </c>
      <c r="J85">
        <v>58</v>
      </c>
      <c r="K85">
        <v>16</v>
      </c>
      <c r="L85">
        <v>8.9248888888888889</v>
      </c>
      <c r="M85">
        <v>133.87333333333333</v>
      </c>
      <c r="N85">
        <v>-7.971111111111111</v>
      </c>
      <c r="O85">
        <v>6.67</v>
      </c>
      <c r="P85" t="s">
        <v>349</v>
      </c>
      <c r="Q85">
        <v>0.22</v>
      </c>
      <c r="S85">
        <v>0.13</v>
      </c>
      <c r="Y85" t="s">
        <v>2723</v>
      </c>
      <c r="Z85" t="s">
        <v>2723</v>
      </c>
      <c r="AA85" t="s">
        <v>18</v>
      </c>
      <c r="AB85" t="str">
        <f>+LEFT(AA85,1)</f>
        <v>A</v>
      </c>
      <c r="AC85" s="6">
        <f>DEGREES(ACOS(SIN(Resultats!$H$11)*SIN(RADIANS(N85))+COS(Resultats!$H$11)*COS(RADIANS(N85))*COS(Resultats!$E$11-RADIANS(M85))))</f>
        <v>24.099965904816987</v>
      </c>
      <c r="AD85">
        <f>+IF(AB85=Data!$E$18,1,0)</f>
        <v>1</v>
      </c>
      <c r="AE85">
        <f>+IF(AC85&lt;Data!$B$17,1,0)</f>
        <v>1</v>
      </c>
      <c r="AF85" s="7">
        <f>+IF(AND(AD85,AE85),1,0)</f>
        <v>1</v>
      </c>
    </row>
    <row r="86" spans="1:32" x14ac:dyDescent="0.2">
      <c r="A86">
        <v>3523</v>
      </c>
      <c r="B86" t="s">
        <v>1257</v>
      </c>
      <c r="C86">
        <v>75737</v>
      </c>
      <c r="D86">
        <v>136345</v>
      </c>
      <c r="E86">
        <v>8</v>
      </c>
      <c r="F86">
        <v>51</v>
      </c>
      <c r="G86">
        <v>34.5</v>
      </c>
      <c r="H86" t="s">
        <v>26</v>
      </c>
      <c r="I86">
        <v>7</v>
      </c>
      <c r="J86">
        <v>10</v>
      </c>
      <c r="K86">
        <v>38</v>
      </c>
      <c r="L86">
        <v>8.8595833333333331</v>
      </c>
      <c r="M86">
        <v>132.89375000000001</v>
      </c>
      <c r="N86">
        <v>-7.1772222222222224</v>
      </c>
      <c r="O86">
        <v>5.54</v>
      </c>
      <c r="Q86">
        <v>0.15</v>
      </c>
      <c r="S86">
        <v>0.14000000000000001</v>
      </c>
      <c r="Y86" t="s">
        <v>2448</v>
      </c>
      <c r="Z86" t="s">
        <v>2448</v>
      </c>
      <c r="AA86" t="s">
        <v>15426</v>
      </c>
      <c r="AB86" t="str">
        <f>+LEFT(AA86,1)</f>
        <v>A</v>
      </c>
      <c r="AC86" s="6">
        <f>DEGREES(ACOS(SIN(Resultats!$H$11)*SIN(RADIANS(N86))+COS(Resultats!$H$11)*COS(RADIANS(N86))*COS(Resultats!$E$11-RADIANS(M86))))</f>
        <v>24.192993009983468</v>
      </c>
      <c r="AD86">
        <f>+IF(AB86=Data!$E$18,1,0)</f>
        <v>1</v>
      </c>
      <c r="AE86">
        <f>+IF(AC86&lt;Data!$B$17,1,0)</f>
        <v>1</v>
      </c>
      <c r="AF86" s="7">
        <f>+IF(AND(AD86,AE86),1,0)</f>
        <v>1</v>
      </c>
    </row>
    <row r="87" spans="1:32" x14ac:dyDescent="0.2">
      <c r="A87">
        <v>4172</v>
      </c>
      <c r="C87">
        <v>92245</v>
      </c>
      <c r="D87">
        <v>156124</v>
      </c>
      <c r="E87">
        <v>10</v>
      </c>
      <c r="F87">
        <v>38</v>
      </c>
      <c r="G87">
        <v>50.4</v>
      </c>
      <c r="H87" t="s">
        <v>26</v>
      </c>
      <c r="I87">
        <v>12</v>
      </c>
      <c r="J87">
        <v>26</v>
      </c>
      <c r="K87">
        <v>37</v>
      </c>
      <c r="L87">
        <v>10.647333333333332</v>
      </c>
      <c r="M87">
        <v>159.71</v>
      </c>
      <c r="N87">
        <v>-12.443611111111112</v>
      </c>
      <c r="O87">
        <v>6.04</v>
      </c>
      <c r="Q87">
        <v>0</v>
      </c>
      <c r="Y87" t="s">
        <v>185</v>
      </c>
      <c r="Z87" t="s">
        <v>185</v>
      </c>
      <c r="AA87" t="s">
        <v>2210</v>
      </c>
      <c r="AB87" t="str">
        <f>+LEFT(AA87,1)</f>
        <v>A</v>
      </c>
      <c r="AC87" s="6">
        <f>DEGREES(ACOS(SIN(Resultats!$H$11)*SIN(RADIANS(N87))+COS(Resultats!$H$11)*COS(RADIANS(N87))*COS(Resultats!$E$11-RADIANS(M87))))</f>
        <v>24.428394118604608</v>
      </c>
      <c r="AD87">
        <f>+IF(AB87=Data!$E$18,1,0)</f>
        <v>1</v>
      </c>
      <c r="AE87">
        <f>+IF(AC87&lt;Data!$B$17,1,0)</f>
        <v>1</v>
      </c>
      <c r="AF87" s="7">
        <f>+IF(AND(AD87,AE87),1,0)</f>
        <v>1</v>
      </c>
    </row>
    <row r="88" spans="1:32" x14ac:dyDescent="0.2">
      <c r="A88">
        <v>4075</v>
      </c>
      <c r="B88" t="s">
        <v>789</v>
      </c>
      <c r="C88">
        <v>89904</v>
      </c>
      <c r="D88">
        <v>62010</v>
      </c>
      <c r="E88">
        <v>10</v>
      </c>
      <c r="F88">
        <v>23</v>
      </c>
      <c r="G88">
        <v>6.3</v>
      </c>
      <c r="H88" t="s">
        <v>24</v>
      </c>
      <c r="I88">
        <v>33</v>
      </c>
      <c r="J88">
        <v>54</v>
      </c>
      <c r="K88">
        <v>29</v>
      </c>
      <c r="L88">
        <v>10.385083333333332</v>
      </c>
      <c r="M88">
        <v>155.77625</v>
      </c>
      <c r="N88">
        <v>33.908055555555556</v>
      </c>
      <c r="O88">
        <v>5.9</v>
      </c>
      <c r="Q88">
        <v>0.14000000000000001</v>
      </c>
      <c r="S88">
        <v>0.1</v>
      </c>
      <c r="Y88" t="s">
        <v>605</v>
      </c>
      <c r="Z88" t="s">
        <v>605</v>
      </c>
      <c r="AA88" t="s">
        <v>5462</v>
      </c>
      <c r="AB88" t="str">
        <f>+LEFT(AA88,1)</f>
        <v>A</v>
      </c>
      <c r="AC88" s="6">
        <f>DEGREES(ACOS(SIN(Resultats!$H$11)*SIN(RADIANS(N88))+COS(Resultats!$H$11)*COS(RADIANS(N88))*COS(Resultats!$E$11-RADIANS(M88))))</f>
        <v>24.488148996738417</v>
      </c>
      <c r="AD88">
        <f>+IF(AB88=Data!$E$18,1,0)</f>
        <v>1</v>
      </c>
      <c r="AE88">
        <f>+IF(AC88&lt;Data!$B$17,1,0)</f>
        <v>1</v>
      </c>
      <c r="AF88" s="7">
        <f>+IF(AND(AD88,AE88),1,0)</f>
        <v>1</v>
      </c>
    </row>
    <row r="89" spans="1:32" x14ac:dyDescent="0.2">
      <c r="A89">
        <v>3383</v>
      </c>
      <c r="C89">
        <v>72660</v>
      </c>
      <c r="D89">
        <v>136044</v>
      </c>
      <c r="E89">
        <v>8</v>
      </c>
      <c r="F89">
        <v>34</v>
      </c>
      <c r="G89">
        <v>1.6</v>
      </c>
      <c r="H89" t="s">
        <v>26</v>
      </c>
      <c r="I89">
        <v>2</v>
      </c>
      <c r="J89">
        <v>9</v>
      </c>
      <c r="K89">
        <v>6</v>
      </c>
      <c r="L89">
        <v>8.5671111111111102</v>
      </c>
      <c r="M89">
        <v>128.50666666666666</v>
      </c>
      <c r="N89">
        <v>-2.1516666666666664</v>
      </c>
      <c r="O89">
        <v>5.81</v>
      </c>
      <c r="Q89">
        <v>0</v>
      </c>
      <c r="S89">
        <v>0</v>
      </c>
      <c r="Y89" t="s">
        <v>89</v>
      </c>
      <c r="Z89" t="s">
        <v>89</v>
      </c>
      <c r="AA89" t="s">
        <v>1469</v>
      </c>
      <c r="AB89" t="str">
        <f>+LEFT(AA89,1)</f>
        <v>A</v>
      </c>
      <c r="AC89" s="6">
        <f>DEGREES(ACOS(SIN(Resultats!$H$11)*SIN(RADIANS(N89))+COS(Resultats!$H$11)*COS(RADIANS(N89))*COS(Resultats!$E$11-RADIANS(M89))))</f>
        <v>24.610642398866393</v>
      </c>
      <c r="AD89">
        <f>+IF(AB89=Data!$E$18,1,0)</f>
        <v>1</v>
      </c>
      <c r="AE89">
        <f>+IF(AC89&lt;Data!$B$17,1,0)</f>
        <v>1</v>
      </c>
      <c r="AF89" s="7">
        <f>+IF(AND(AD89,AE89),1,0)</f>
        <v>1</v>
      </c>
    </row>
    <row r="90" spans="1:32" x14ac:dyDescent="0.2">
      <c r="A90">
        <v>3284</v>
      </c>
      <c r="B90" t="s">
        <v>1123</v>
      </c>
      <c r="C90">
        <v>70569</v>
      </c>
      <c r="D90">
        <v>97781</v>
      </c>
      <c r="E90">
        <v>8</v>
      </c>
      <c r="F90">
        <v>23</v>
      </c>
      <c r="G90">
        <v>21.8</v>
      </c>
      <c r="H90" t="s">
        <v>24</v>
      </c>
      <c r="I90">
        <v>18</v>
      </c>
      <c r="J90">
        <v>19</v>
      </c>
      <c r="K90">
        <v>56</v>
      </c>
      <c r="L90">
        <v>8.3893888888888881</v>
      </c>
      <c r="M90">
        <v>125.84083333333332</v>
      </c>
      <c r="N90">
        <v>18.332222222222221</v>
      </c>
      <c r="O90">
        <v>5.95</v>
      </c>
      <c r="Q90">
        <v>0.17</v>
      </c>
      <c r="S90">
        <v>0.13</v>
      </c>
      <c r="Y90" t="s">
        <v>2826</v>
      </c>
      <c r="Z90" t="s">
        <v>2826</v>
      </c>
      <c r="AA90" t="s">
        <v>525</v>
      </c>
      <c r="AB90" t="str">
        <f>+LEFT(AA90,1)</f>
        <v>A</v>
      </c>
      <c r="AC90" s="6">
        <f>DEGREES(ACOS(SIN(Resultats!$H$11)*SIN(RADIANS(N90))+COS(Resultats!$H$11)*COS(RADIANS(N90))*COS(Resultats!$E$11-RADIANS(M90))))</f>
        <v>24.829035116590187</v>
      </c>
      <c r="AD90">
        <f>+IF(AB90=Data!$E$18,1,0)</f>
        <v>1</v>
      </c>
      <c r="AE90">
        <f>+IF(AC90&lt;Data!$B$17,1,0)</f>
        <v>1</v>
      </c>
      <c r="AF90" s="7">
        <f>+IF(AND(AD90,AE90),1,0)</f>
        <v>1</v>
      </c>
    </row>
    <row r="91" spans="1:32" x14ac:dyDescent="0.2">
      <c r="A91">
        <v>3974</v>
      </c>
      <c r="B91" t="s">
        <v>734</v>
      </c>
      <c r="C91">
        <v>87696</v>
      </c>
      <c r="D91">
        <v>61874</v>
      </c>
      <c r="E91">
        <v>10</v>
      </c>
      <c r="F91">
        <v>7</v>
      </c>
      <c r="G91">
        <v>25.8</v>
      </c>
      <c r="H91" t="s">
        <v>24</v>
      </c>
      <c r="I91">
        <v>35</v>
      </c>
      <c r="J91">
        <v>14</v>
      </c>
      <c r="K91">
        <v>41</v>
      </c>
      <c r="L91">
        <v>10.123833333333334</v>
      </c>
      <c r="M91">
        <v>151.85749999999999</v>
      </c>
      <c r="N91">
        <v>35.244722222222222</v>
      </c>
      <c r="O91">
        <v>4.4800000000000004</v>
      </c>
      <c r="Q91">
        <v>0.18</v>
      </c>
      <c r="S91">
        <v>0.08</v>
      </c>
      <c r="U91">
        <v>7.0000000000000007E-2</v>
      </c>
      <c r="Y91" t="s">
        <v>41</v>
      </c>
      <c r="Z91" t="s">
        <v>41</v>
      </c>
      <c r="AA91" t="s">
        <v>15415</v>
      </c>
      <c r="AB91" t="str">
        <f>+LEFT(AA91,1)</f>
        <v>A</v>
      </c>
      <c r="AC91" s="6">
        <f>DEGREES(ACOS(SIN(Resultats!$H$11)*SIN(RADIANS(N91))+COS(Resultats!$H$11)*COS(RADIANS(N91))*COS(Resultats!$E$11-RADIANS(M91))))</f>
        <v>25.30143989701552</v>
      </c>
      <c r="AD91">
        <f>+IF(AB91=Data!$E$18,1,0)</f>
        <v>1</v>
      </c>
      <c r="AE91">
        <f>+IF(AC91&lt;Data!$B$17,1,0)</f>
        <v>1</v>
      </c>
      <c r="AF91" s="7">
        <f>+IF(AND(AD91,AE91),1,0)</f>
        <v>1</v>
      </c>
    </row>
    <row r="92" spans="1:32" x14ac:dyDescent="0.2">
      <c r="A92">
        <v>3474</v>
      </c>
      <c r="B92" t="s">
        <v>1226</v>
      </c>
      <c r="C92">
        <v>74738</v>
      </c>
      <c r="D92">
        <v>80415</v>
      </c>
      <c r="E92">
        <v>8</v>
      </c>
      <c r="F92">
        <v>46</v>
      </c>
      <c r="G92">
        <v>40</v>
      </c>
      <c r="H92" t="s">
        <v>24</v>
      </c>
      <c r="I92">
        <v>28</v>
      </c>
      <c r="J92">
        <v>45</v>
      </c>
      <c r="K92">
        <v>55</v>
      </c>
      <c r="L92">
        <v>8.7777777777777786</v>
      </c>
      <c r="M92">
        <v>131.66666666666669</v>
      </c>
      <c r="N92">
        <v>28.765277777777779</v>
      </c>
      <c r="O92">
        <v>6.57</v>
      </c>
      <c r="Q92">
        <v>0.04</v>
      </c>
      <c r="S92">
        <v>0.04</v>
      </c>
      <c r="Y92" t="s">
        <v>298</v>
      </c>
      <c r="Z92" t="s">
        <v>298</v>
      </c>
      <c r="AA92" t="s">
        <v>1740</v>
      </c>
      <c r="AB92" t="str">
        <f>+LEFT(AA92,1)</f>
        <v>A</v>
      </c>
      <c r="AC92" s="6">
        <f>DEGREES(ACOS(SIN(Resultats!$H$11)*SIN(RADIANS(N92))+COS(Resultats!$H$11)*COS(RADIANS(N92))*COS(Resultats!$E$11-RADIANS(M92))))</f>
        <v>25.441213018991455</v>
      </c>
      <c r="AD92">
        <f>+IF(AB92=Data!$E$18,1,0)</f>
        <v>1</v>
      </c>
      <c r="AE92">
        <f>+IF(AC92&lt;Data!$B$17,1,0)</f>
        <v>1</v>
      </c>
      <c r="AF92" s="7">
        <f>+IF(AND(AD92,AE92),1,0)</f>
        <v>1</v>
      </c>
    </row>
    <row r="93" spans="1:32" x14ac:dyDescent="0.2">
      <c r="A93">
        <v>3986</v>
      </c>
      <c r="C93">
        <v>88025</v>
      </c>
      <c r="D93">
        <v>155763</v>
      </c>
      <c r="E93">
        <v>10</v>
      </c>
      <c r="F93">
        <v>8</v>
      </c>
      <c r="G93">
        <v>35.5</v>
      </c>
      <c r="H93" t="s">
        <v>26</v>
      </c>
      <c r="I93">
        <v>15</v>
      </c>
      <c r="J93">
        <v>36</v>
      </c>
      <c r="K93">
        <v>42</v>
      </c>
      <c r="L93">
        <v>10.143194444444443</v>
      </c>
      <c r="M93">
        <v>152.14791666666665</v>
      </c>
      <c r="N93">
        <v>-15.611666666666666</v>
      </c>
      <c r="O93">
        <v>6.27</v>
      </c>
      <c r="Q93">
        <v>-0.01</v>
      </c>
      <c r="S93">
        <v>-0.04</v>
      </c>
      <c r="Y93" t="s">
        <v>134</v>
      </c>
      <c r="Z93" t="s">
        <v>134</v>
      </c>
      <c r="AA93" t="s">
        <v>2210</v>
      </c>
      <c r="AB93" t="str">
        <f>+LEFT(AA93,1)</f>
        <v>A</v>
      </c>
      <c r="AC93" s="6">
        <f>DEGREES(ACOS(SIN(Resultats!$H$11)*SIN(RADIANS(N93))+COS(Resultats!$H$11)*COS(RADIANS(N93))*COS(Resultats!$E$11-RADIANS(M93))))</f>
        <v>25.699854113198842</v>
      </c>
      <c r="AD93">
        <f>+IF(AB93=Data!$E$18,1,0)</f>
        <v>1</v>
      </c>
      <c r="AE93">
        <f>+IF(AC93&lt;Data!$B$17,1,0)</f>
        <v>1</v>
      </c>
      <c r="AF93" s="7">
        <f>+IF(AND(AD93,AE93),1,0)</f>
        <v>1</v>
      </c>
    </row>
    <row r="94" spans="1:32" x14ac:dyDescent="0.2">
      <c r="A94">
        <v>4369</v>
      </c>
      <c r="C94">
        <v>98088</v>
      </c>
      <c r="D94">
        <v>138106</v>
      </c>
      <c r="E94">
        <v>11</v>
      </c>
      <c r="F94">
        <v>16</v>
      </c>
      <c r="G94">
        <v>58.2</v>
      </c>
      <c r="H94" t="s">
        <v>26</v>
      </c>
      <c r="I94">
        <v>7</v>
      </c>
      <c r="J94">
        <v>8</v>
      </c>
      <c r="K94">
        <v>5</v>
      </c>
      <c r="L94">
        <v>11.282833333333334</v>
      </c>
      <c r="M94">
        <v>169.24250000000001</v>
      </c>
      <c r="N94">
        <v>-7.1347222222222229</v>
      </c>
      <c r="O94">
        <v>6.14</v>
      </c>
      <c r="Q94">
        <v>0.2</v>
      </c>
      <c r="S94">
        <v>0.15</v>
      </c>
      <c r="Y94" t="s">
        <v>964</v>
      </c>
      <c r="Z94" t="s">
        <v>10395</v>
      </c>
      <c r="AA94" t="s">
        <v>15438</v>
      </c>
      <c r="AB94" t="str">
        <f>+LEFT(AA94,1)</f>
        <v>A</v>
      </c>
      <c r="AC94" s="6">
        <f>DEGREES(ACOS(SIN(Resultats!$H$11)*SIN(RADIANS(N94))+COS(Resultats!$H$11)*COS(RADIANS(N94))*COS(Resultats!$E$11-RADIANS(M94))))</f>
        <v>25.707322271097734</v>
      </c>
      <c r="AD94">
        <f>+IF(AB94=Data!$E$18,1,0)</f>
        <v>1</v>
      </c>
      <c r="AE94">
        <f>+IF(AC94&lt;Data!$B$17,1,0)</f>
        <v>1</v>
      </c>
      <c r="AF94" s="7">
        <f>+IF(AND(AD94,AE94),1,0)</f>
        <v>1</v>
      </c>
    </row>
    <row r="95" spans="1:32" x14ac:dyDescent="0.2">
      <c r="A95">
        <v>3606</v>
      </c>
      <c r="C95">
        <v>77660</v>
      </c>
      <c r="D95">
        <v>61242</v>
      </c>
      <c r="E95">
        <v>9</v>
      </c>
      <c r="F95">
        <v>4</v>
      </c>
      <c r="G95">
        <v>55.2</v>
      </c>
      <c r="H95" t="s">
        <v>24</v>
      </c>
      <c r="I95">
        <v>32</v>
      </c>
      <c r="J95">
        <v>22</v>
      </c>
      <c r="K95">
        <v>37</v>
      </c>
      <c r="L95">
        <v>9.081999999999999</v>
      </c>
      <c r="M95">
        <v>136.22999999999999</v>
      </c>
      <c r="N95">
        <v>32.376944444444447</v>
      </c>
      <c r="O95">
        <v>6.46</v>
      </c>
      <c r="Q95">
        <v>0.24</v>
      </c>
      <c r="S95">
        <v>0.1</v>
      </c>
      <c r="Y95" t="s">
        <v>2981</v>
      </c>
      <c r="Z95" t="s">
        <v>2981</v>
      </c>
      <c r="AA95" t="s">
        <v>15438</v>
      </c>
      <c r="AB95" t="str">
        <f>+LEFT(AA95,1)</f>
        <v>A</v>
      </c>
      <c r="AC95" s="6">
        <f>DEGREES(ACOS(SIN(Resultats!$H$11)*SIN(RADIANS(N95))+COS(Resultats!$H$11)*COS(RADIANS(N95))*COS(Resultats!$E$11-RADIANS(M95))))</f>
        <v>25.737226367513578</v>
      </c>
      <c r="AD95">
        <f>+IF(AB95=Data!$E$18,1,0)</f>
        <v>1</v>
      </c>
      <c r="AE95">
        <f>+IF(AC95&lt;Data!$B$17,1,0)</f>
        <v>1</v>
      </c>
      <c r="AF95" s="7">
        <f>+IF(AND(AD95,AE95),1,0)</f>
        <v>1</v>
      </c>
    </row>
    <row r="96" spans="1:32" x14ac:dyDescent="0.2">
      <c r="A96">
        <v>3337</v>
      </c>
      <c r="C96">
        <v>71663</v>
      </c>
      <c r="D96">
        <v>135958</v>
      </c>
      <c r="E96">
        <v>8</v>
      </c>
      <c r="F96">
        <v>28</v>
      </c>
      <c r="G96">
        <v>29.2</v>
      </c>
      <c r="H96" t="s">
        <v>26</v>
      </c>
      <c r="I96">
        <v>2</v>
      </c>
      <c r="J96">
        <v>31</v>
      </c>
      <c r="K96">
        <v>2</v>
      </c>
      <c r="L96">
        <v>8.4747777777777777</v>
      </c>
      <c r="M96">
        <v>127.12166666666667</v>
      </c>
      <c r="N96">
        <v>-2.5172222222222222</v>
      </c>
      <c r="O96">
        <v>6.39</v>
      </c>
      <c r="Q96">
        <v>0.33</v>
      </c>
      <c r="S96">
        <v>0.08</v>
      </c>
      <c r="Y96" t="s">
        <v>314</v>
      </c>
      <c r="Z96" t="s">
        <v>314</v>
      </c>
      <c r="AA96" t="s">
        <v>15427</v>
      </c>
      <c r="AB96" t="str">
        <f>+LEFT(AA96,1)</f>
        <v>A</v>
      </c>
      <c r="AC96" s="6">
        <f>DEGREES(ACOS(SIN(Resultats!$H$11)*SIN(RADIANS(N96))+COS(Resultats!$H$11)*COS(RADIANS(N96))*COS(Resultats!$E$11-RADIANS(M96))))</f>
        <v>25.994870916187587</v>
      </c>
      <c r="AD96">
        <f>+IF(AB96=Data!$E$18,1,0)</f>
        <v>1</v>
      </c>
      <c r="AE96">
        <f>+IF(AC96&lt;Data!$B$17,1,0)</f>
        <v>1</v>
      </c>
      <c r="AF96" s="7">
        <f>+IF(AND(AD96,AE96),1,0)</f>
        <v>1</v>
      </c>
    </row>
    <row r="97" spans="1:32" x14ac:dyDescent="0.2">
      <c r="A97">
        <v>4515</v>
      </c>
      <c r="B97" t="s">
        <v>1048</v>
      </c>
      <c r="C97">
        <v>102124</v>
      </c>
      <c r="D97">
        <v>119029</v>
      </c>
      <c r="E97">
        <v>11</v>
      </c>
      <c r="F97">
        <v>45</v>
      </c>
      <c r="G97">
        <v>17.100000000000001</v>
      </c>
      <c r="H97" t="s">
        <v>24</v>
      </c>
      <c r="I97">
        <v>8</v>
      </c>
      <c r="J97">
        <v>15</v>
      </c>
      <c r="K97">
        <v>30</v>
      </c>
      <c r="L97">
        <v>11.75475</v>
      </c>
      <c r="M97">
        <v>176.32124999999999</v>
      </c>
      <c r="N97">
        <v>8.2583333333333329</v>
      </c>
      <c r="O97">
        <v>4.8499999999999996</v>
      </c>
      <c r="Q97">
        <v>0.18</v>
      </c>
      <c r="S97">
        <v>0.1</v>
      </c>
      <c r="Y97" t="s">
        <v>310</v>
      </c>
      <c r="Z97" t="s">
        <v>310</v>
      </c>
      <c r="AA97" t="s">
        <v>15426</v>
      </c>
      <c r="AB97" t="str">
        <f>+LEFT(AA97,1)</f>
        <v>A</v>
      </c>
      <c r="AC97" s="6">
        <f>DEGREES(ACOS(SIN(Resultats!$H$11)*SIN(RADIANS(N97))+COS(Resultats!$H$11)*COS(RADIANS(N97))*COS(Resultats!$E$11-RADIANS(M97))))</f>
        <v>26.039199553627498</v>
      </c>
      <c r="AD97">
        <f>+IF(AB97=Data!$E$18,1,0)</f>
        <v>1</v>
      </c>
      <c r="AE97">
        <f>+IF(AC97&lt;Data!$B$17,1,0)</f>
        <v>1</v>
      </c>
      <c r="AF97" s="7">
        <f>+IF(AND(AD97,AE97),1,0)</f>
        <v>1</v>
      </c>
    </row>
    <row r="98" spans="1:32" x14ac:dyDescent="0.2">
      <c r="A98">
        <v>3587</v>
      </c>
      <c r="B98" t="s">
        <v>1289</v>
      </c>
      <c r="C98">
        <v>77104</v>
      </c>
      <c r="D98">
        <v>61202</v>
      </c>
      <c r="E98">
        <v>9</v>
      </c>
      <c r="F98">
        <v>1</v>
      </c>
      <c r="G98">
        <v>24.1</v>
      </c>
      <c r="H98" t="s">
        <v>24</v>
      </c>
      <c r="I98">
        <v>32</v>
      </c>
      <c r="J98">
        <v>15</v>
      </c>
      <c r="K98">
        <v>9</v>
      </c>
      <c r="L98">
        <v>9.0233611111111127</v>
      </c>
      <c r="M98">
        <v>135.35041666666669</v>
      </c>
      <c r="N98">
        <v>32.252499999999998</v>
      </c>
      <c r="O98">
        <v>5.82</v>
      </c>
      <c r="P98" t="s">
        <v>103</v>
      </c>
      <c r="Q98">
        <v>0</v>
      </c>
      <c r="S98">
        <v>0.09</v>
      </c>
      <c r="Y98" t="s">
        <v>114</v>
      </c>
      <c r="Z98" t="s">
        <v>114</v>
      </c>
      <c r="AA98" t="s">
        <v>18</v>
      </c>
      <c r="AB98" t="str">
        <f>+LEFT(AA98,1)</f>
        <v>A</v>
      </c>
      <c r="AC98" s="6">
        <f>DEGREES(ACOS(SIN(Resultats!$H$11)*SIN(RADIANS(N98))+COS(Resultats!$H$11)*COS(RADIANS(N98))*COS(Resultats!$E$11-RADIANS(M98))))</f>
        <v>26.045142948663496</v>
      </c>
      <c r="AD98">
        <f>+IF(AB98=Data!$E$18,1,0)</f>
        <v>1</v>
      </c>
      <c r="AE98">
        <f>+IF(AC98&lt;Data!$B$17,1,0)</f>
        <v>1</v>
      </c>
      <c r="AF98" s="7">
        <f>+IF(AND(AD98,AE98),1,0)</f>
        <v>1</v>
      </c>
    </row>
    <row r="99" spans="1:32" x14ac:dyDescent="0.2">
      <c r="A99">
        <v>4137</v>
      </c>
      <c r="B99" t="s">
        <v>826</v>
      </c>
      <c r="C99">
        <v>91365</v>
      </c>
      <c r="D99">
        <v>62121</v>
      </c>
      <c r="E99">
        <v>10</v>
      </c>
      <c r="F99">
        <v>33</v>
      </c>
      <c r="G99">
        <v>30.9</v>
      </c>
      <c r="H99" t="s">
        <v>24</v>
      </c>
      <c r="I99">
        <v>34</v>
      </c>
      <c r="J99">
        <v>59</v>
      </c>
      <c r="K99">
        <v>19</v>
      </c>
      <c r="L99">
        <v>10.558583333333335</v>
      </c>
      <c r="M99">
        <v>158.37875</v>
      </c>
      <c r="N99">
        <v>34.988611111111112</v>
      </c>
      <c r="O99">
        <v>5.58</v>
      </c>
      <c r="P99" t="s">
        <v>103</v>
      </c>
      <c r="Q99">
        <v>0.02</v>
      </c>
      <c r="S99">
        <v>0.04</v>
      </c>
      <c r="Y99" t="s">
        <v>350</v>
      </c>
      <c r="Z99" t="s">
        <v>350</v>
      </c>
      <c r="AA99" t="s">
        <v>18</v>
      </c>
      <c r="AB99" t="str">
        <f>+LEFT(AA99,1)</f>
        <v>A</v>
      </c>
      <c r="AC99" s="6">
        <f>DEGREES(ACOS(SIN(Resultats!$H$11)*SIN(RADIANS(N99))+COS(Resultats!$H$11)*COS(RADIANS(N99))*COS(Resultats!$E$11-RADIANS(M99))))</f>
        <v>26.132206320145283</v>
      </c>
      <c r="AD99">
        <f>+IF(AB99=Data!$E$18,1,0)</f>
        <v>1</v>
      </c>
      <c r="AE99">
        <f>+IF(AC99&lt;Data!$B$17,1,0)</f>
        <v>1</v>
      </c>
      <c r="AF99" s="7">
        <f>+IF(AND(AD99,AE99),1,0)</f>
        <v>1</v>
      </c>
    </row>
    <row r="100" spans="1:32" x14ac:dyDescent="0.2">
      <c r="A100">
        <v>3416</v>
      </c>
      <c r="C100">
        <v>73451</v>
      </c>
      <c r="D100">
        <v>136117</v>
      </c>
      <c r="E100">
        <v>8</v>
      </c>
      <c r="F100">
        <v>38</v>
      </c>
      <c r="G100">
        <v>20.3</v>
      </c>
      <c r="H100" t="s">
        <v>26</v>
      </c>
      <c r="I100">
        <v>6</v>
      </c>
      <c r="J100">
        <v>39</v>
      </c>
      <c r="K100">
        <v>45</v>
      </c>
      <c r="L100">
        <v>8.6389722222222218</v>
      </c>
      <c r="M100">
        <v>129.58458333333334</v>
      </c>
      <c r="N100">
        <v>-6.6624999999999996</v>
      </c>
      <c r="O100">
        <v>6.51</v>
      </c>
      <c r="Q100">
        <v>0.44</v>
      </c>
      <c r="S100">
        <v>0.17</v>
      </c>
      <c r="Y100" t="s">
        <v>1189</v>
      </c>
      <c r="Z100" t="s">
        <v>1189</v>
      </c>
      <c r="AA100" t="s">
        <v>1469</v>
      </c>
      <c r="AB100" t="str">
        <f>+LEFT(AA100,1)</f>
        <v>A</v>
      </c>
      <c r="AC100" s="6">
        <f>DEGREES(ACOS(SIN(Resultats!$H$11)*SIN(RADIANS(N100))+COS(Resultats!$H$11)*COS(RADIANS(N100))*COS(Resultats!$E$11-RADIANS(M100))))</f>
        <v>26.289123712671149</v>
      </c>
      <c r="AD100">
        <f>+IF(AB100=Data!$E$18,1,0)</f>
        <v>1</v>
      </c>
      <c r="AE100">
        <f>+IF(AC100&lt;Data!$B$17,1,0)</f>
        <v>1</v>
      </c>
      <c r="AF100" s="7">
        <f>+IF(AND(AD100,AE100),1,0)</f>
        <v>1</v>
      </c>
    </row>
    <row r="101" spans="1:32" x14ac:dyDescent="0.2">
      <c r="A101">
        <v>3214</v>
      </c>
      <c r="C101">
        <v>68332</v>
      </c>
      <c r="D101">
        <v>97647</v>
      </c>
      <c r="E101">
        <v>8</v>
      </c>
      <c r="F101">
        <v>12</v>
      </c>
      <c r="G101">
        <v>22.1</v>
      </c>
      <c r="H101" t="s">
        <v>24</v>
      </c>
      <c r="I101">
        <v>14</v>
      </c>
      <c r="J101">
        <v>0</v>
      </c>
      <c r="K101">
        <v>14</v>
      </c>
      <c r="L101">
        <v>8.2061388888888889</v>
      </c>
      <c r="M101">
        <v>123.09208333333333</v>
      </c>
      <c r="N101">
        <v>14.003888888888889</v>
      </c>
      <c r="O101">
        <v>6.54</v>
      </c>
      <c r="Y101" t="s">
        <v>170</v>
      </c>
      <c r="Z101" t="s">
        <v>170</v>
      </c>
      <c r="AA101" t="s">
        <v>15415</v>
      </c>
      <c r="AB101" t="str">
        <f>+LEFT(AA101,1)</f>
        <v>A</v>
      </c>
      <c r="AC101" s="6">
        <f>DEGREES(ACOS(SIN(Resultats!$H$11)*SIN(RADIANS(N101))+COS(Resultats!$H$11)*COS(RADIANS(N101))*COS(Resultats!$E$11-RADIANS(M101))))</f>
        <v>26.605924117964587</v>
      </c>
      <c r="AD101">
        <f>+IF(AB101=Data!$E$18,1,0)</f>
        <v>1</v>
      </c>
      <c r="AE101">
        <f>+IF(AC101&lt;Data!$B$17,1,0)</f>
        <v>1</v>
      </c>
      <c r="AF101" s="7">
        <f>+IF(AND(AD101,AE101),1,0)</f>
        <v>1</v>
      </c>
    </row>
    <row r="102" spans="1:32" x14ac:dyDescent="0.2">
      <c r="A102">
        <v>4528</v>
      </c>
      <c r="B102" t="s">
        <v>5286</v>
      </c>
      <c r="C102">
        <v>102510</v>
      </c>
      <c r="D102">
        <v>119058</v>
      </c>
      <c r="E102">
        <v>11</v>
      </c>
      <c r="F102">
        <v>47</v>
      </c>
      <c r="G102">
        <v>54.9</v>
      </c>
      <c r="H102" t="s">
        <v>24</v>
      </c>
      <c r="I102">
        <v>8</v>
      </c>
      <c r="J102">
        <v>14</v>
      </c>
      <c r="K102">
        <v>45</v>
      </c>
      <c r="L102">
        <v>11.798583333333333</v>
      </c>
      <c r="M102">
        <v>176.97874999999999</v>
      </c>
      <c r="N102">
        <v>8.2458333333333318</v>
      </c>
      <c r="O102">
        <v>5.32</v>
      </c>
      <c r="Q102">
        <v>0.02</v>
      </c>
      <c r="S102">
        <v>0.04</v>
      </c>
      <c r="Y102" t="s">
        <v>1469</v>
      </c>
      <c r="Z102" t="s">
        <v>1469</v>
      </c>
      <c r="AA102" t="s">
        <v>1469</v>
      </c>
      <c r="AB102" t="str">
        <f>+LEFT(AA102,1)</f>
        <v>A</v>
      </c>
      <c r="AC102" s="6">
        <f>DEGREES(ACOS(SIN(Resultats!$H$11)*SIN(RADIANS(N102))+COS(Resultats!$H$11)*COS(RADIANS(N102))*COS(Resultats!$E$11-RADIANS(M102))))</f>
        <v>26.687745587863496</v>
      </c>
      <c r="AD102">
        <f>+IF(AB102=Data!$E$18,1,0)</f>
        <v>1</v>
      </c>
      <c r="AE102">
        <f>+IF(AC102&lt;Data!$B$17,1,0)</f>
        <v>1</v>
      </c>
      <c r="AF102" s="7">
        <f>+IF(AND(AD102,AE102),1,0)</f>
        <v>1</v>
      </c>
    </row>
    <row r="103" spans="1:32" x14ac:dyDescent="0.2">
      <c r="A103">
        <v>3228</v>
      </c>
      <c r="C103">
        <v>68703</v>
      </c>
      <c r="D103">
        <v>97669</v>
      </c>
      <c r="E103">
        <v>8</v>
      </c>
      <c r="F103">
        <v>14</v>
      </c>
      <c r="G103">
        <v>11.1</v>
      </c>
      <c r="H103" t="s">
        <v>24</v>
      </c>
      <c r="I103">
        <v>17</v>
      </c>
      <c r="J103">
        <v>40</v>
      </c>
      <c r="K103">
        <v>33</v>
      </c>
      <c r="L103">
        <v>8.2364166666666652</v>
      </c>
      <c r="M103">
        <v>123.54625</v>
      </c>
      <c r="N103">
        <v>17.675833333333333</v>
      </c>
      <c r="O103">
        <v>6.47</v>
      </c>
      <c r="Q103">
        <v>0.3</v>
      </c>
      <c r="S103">
        <v>0.14000000000000001</v>
      </c>
      <c r="U103">
        <v>0.13</v>
      </c>
      <c r="Y103" t="s">
        <v>1098</v>
      </c>
      <c r="Z103" t="s">
        <v>9171</v>
      </c>
      <c r="AA103" t="s">
        <v>2210</v>
      </c>
      <c r="AB103" t="str">
        <f>+LEFT(AA103,1)</f>
        <v>A</v>
      </c>
      <c r="AC103" s="6">
        <f>DEGREES(ACOS(SIN(Resultats!$H$11)*SIN(RADIANS(N103))+COS(Resultats!$H$11)*COS(RADIANS(N103))*COS(Resultats!$E$11-RADIANS(M103))))</f>
        <v>26.773699983600132</v>
      </c>
      <c r="AD103">
        <f>+IF(AB103=Data!$E$18,1,0)</f>
        <v>1</v>
      </c>
      <c r="AE103">
        <f>+IF(AC103&lt;Data!$B$17,1,0)</f>
        <v>1</v>
      </c>
      <c r="AF103" s="7">
        <f>+IF(AND(AD103,AE103),1,0)</f>
        <v>1</v>
      </c>
    </row>
    <row r="104" spans="1:32" x14ac:dyDescent="0.2">
      <c r="A104">
        <v>3198</v>
      </c>
      <c r="C104">
        <v>67959</v>
      </c>
      <c r="D104">
        <v>97628</v>
      </c>
      <c r="E104">
        <v>8</v>
      </c>
      <c r="F104">
        <v>10</v>
      </c>
      <c r="G104">
        <v>58.8</v>
      </c>
      <c r="H104" t="s">
        <v>24</v>
      </c>
      <c r="I104">
        <v>14</v>
      </c>
      <c r="J104">
        <v>37</v>
      </c>
      <c r="K104">
        <v>46</v>
      </c>
      <c r="L104">
        <v>8.1829999999999998</v>
      </c>
      <c r="M104">
        <v>122.745</v>
      </c>
      <c r="N104">
        <v>14.629444444444445</v>
      </c>
      <c r="O104">
        <v>6.23</v>
      </c>
      <c r="Q104">
        <v>0.02</v>
      </c>
      <c r="S104">
        <v>0.04</v>
      </c>
      <c r="Y104" t="s">
        <v>89</v>
      </c>
      <c r="Z104" t="s">
        <v>89</v>
      </c>
      <c r="AA104" t="s">
        <v>1469</v>
      </c>
      <c r="AB104" t="str">
        <f>+LEFT(AA104,1)</f>
        <v>A</v>
      </c>
      <c r="AC104" s="6">
        <f>DEGREES(ACOS(SIN(Resultats!$H$11)*SIN(RADIANS(N104))+COS(Resultats!$H$11)*COS(RADIANS(N104))*COS(Resultats!$E$11-RADIANS(M104))))</f>
        <v>27.007620883159213</v>
      </c>
      <c r="AD104">
        <f>+IF(AB104=Data!$E$18,1,0)</f>
        <v>1</v>
      </c>
      <c r="AE104">
        <f>+IF(AC104&lt;Data!$B$17,1,0)</f>
        <v>1</v>
      </c>
      <c r="AF104" s="7">
        <f>+IF(AND(AD104,AE104),1,0)</f>
        <v>1</v>
      </c>
    </row>
    <row r="105" spans="1:32" x14ac:dyDescent="0.2">
      <c r="A105">
        <v>4534</v>
      </c>
      <c r="B105" t="s">
        <v>5290</v>
      </c>
      <c r="C105">
        <v>102647</v>
      </c>
      <c r="D105">
        <v>99809</v>
      </c>
      <c r="E105">
        <v>11</v>
      </c>
      <c r="F105">
        <v>49</v>
      </c>
      <c r="G105">
        <v>3.6</v>
      </c>
      <c r="H105" t="s">
        <v>24</v>
      </c>
      <c r="I105">
        <v>14</v>
      </c>
      <c r="J105">
        <v>34</v>
      </c>
      <c r="K105">
        <v>19</v>
      </c>
      <c r="L105">
        <v>11.817666666666666</v>
      </c>
      <c r="M105">
        <v>177.26499999999999</v>
      </c>
      <c r="N105">
        <v>14.571944444444444</v>
      </c>
      <c r="O105">
        <v>2.14</v>
      </c>
      <c r="Q105">
        <v>0.09</v>
      </c>
      <c r="S105">
        <v>7.0000000000000007E-2</v>
      </c>
      <c r="U105">
        <v>0.02</v>
      </c>
      <c r="Y105" t="s">
        <v>298</v>
      </c>
      <c r="Z105" t="s">
        <v>298</v>
      </c>
      <c r="AA105" t="s">
        <v>1740</v>
      </c>
      <c r="AB105" t="str">
        <f>+LEFT(AA105,1)</f>
        <v>A</v>
      </c>
      <c r="AC105" s="6">
        <f>DEGREES(ACOS(SIN(Resultats!$H$11)*SIN(RADIANS(N105))+COS(Resultats!$H$11)*COS(RADIANS(N105))*COS(Resultats!$E$11-RADIANS(M105))))</f>
        <v>27.010567747678294</v>
      </c>
      <c r="AD105">
        <f>+IF(AB105=Data!$E$18,1,0)</f>
        <v>1</v>
      </c>
      <c r="AE105">
        <f>+IF(AC105&lt;Data!$B$17,1,0)</f>
        <v>1</v>
      </c>
      <c r="AF105" s="7">
        <f>+IF(AND(AD105,AE105),1,0)</f>
        <v>1</v>
      </c>
    </row>
    <row r="106" spans="1:32" x14ac:dyDescent="0.2">
      <c r="A106">
        <v>3686</v>
      </c>
      <c r="C106">
        <v>80024</v>
      </c>
      <c r="D106">
        <v>61387</v>
      </c>
      <c r="E106">
        <v>9</v>
      </c>
      <c r="F106">
        <v>18</v>
      </c>
      <c r="G106">
        <v>26</v>
      </c>
      <c r="H106" t="s">
        <v>24</v>
      </c>
      <c r="I106">
        <v>35</v>
      </c>
      <c r="J106">
        <v>21</v>
      </c>
      <c r="K106">
        <v>51</v>
      </c>
      <c r="L106">
        <v>9.3072222222222223</v>
      </c>
      <c r="M106">
        <v>139.60833333333335</v>
      </c>
      <c r="N106">
        <v>35.364166666666669</v>
      </c>
      <c r="O106">
        <v>5.75</v>
      </c>
      <c r="P106" t="s">
        <v>103</v>
      </c>
      <c r="Y106" t="s">
        <v>2981</v>
      </c>
      <c r="Z106" t="s">
        <v>2981</v>
      </c>
      <c r="AA106" t="s">
        <v>15438</v>
      </c>
      <c r="AB106" t="str">
        <f>+LEFT(AA106,1)</f>
        <v>A</v>
      </c>
      <c r="AC106" s="6">
        <f>DEGREES(ACOS(SIN(Resultats!$H$11)*SIN(RADIANS(N106))+COS(Resultats!$H$11)*COS(RADIANS(N106))*COS(Resultats!$E$11-RADIANS(M106))))</f>
        <v>27.07258297413566</v>
      </c>
      <c r="AD106">
        <f>+IF(AB106=Data!$E$18,1,0)</f>
        <v>1</v>
      </c>
      <c r="AE106">
        <f>+IF(AC106&lt;Data!$B$17,1,0)</f>
        <v>1</v>
      </c>
      <c r="AF106" s="7">
        <f>+IF(AND(AD106,AE106),1,0)</f>
        <v>1</v>
      </c>
    </row>
    <row r="107" spans="1:32" x14ac:dyDescent="0.2">
      <c r="A107">
        <v>3555</v>
      </c>
      <c r="B107" t="s">
        <v>1273</v>
      </c>
      <c r="C107">
        <v>76398</v>
      </c>
      <c r="D107">
        <v>61146</v>
      </c>
      <c r="E107">
        <v>8</v>
      </c>
      <c r="F107">
        <v>56</v>
      </c>
      <c r="G107">
        <v>56.6</v>
      </c>
      <c r="H107" t="s">
        <v>24</v>
      </c>
      <c r="I107">
        <v>32</v>
      </c>
      <c r="J107">
        <v>54</v>
      </c>
      <c r="K107">
        <v>37</v>
      </c>
      <c r="L107">
        <v>8.9490555555555567</v>
      </c>
      <c r="M107">
        <v>134.23583333333335</v>
      </c>
      <c r="N107">
        <v>32.910277777777779</v>
      </c>
      <c r="O107">
        <v>5.45</v>
      </c>
      <c r="Q107">
        <v>0.12</v>
      </c>
      <c r="S107">
        <v>0.12</v>
      </c>
      <c r="Y107" t="s">
        <v>55</v>
      </c>
      <c r="Z107" t="s">
        <v>55</v>
      </c>
      <c r="AA107" t="s">
        <v>15415</v>
      </c>
      <c r="AB107" t="str">
        <f>+LEFT(AA107,1)</f>
        <v>A</v>
      </c>
      <c r="AC107" s="6">
        <f>DEGREES(ACOS(SIN(Resultats!$H$11)*SIN(RADIANS(N107))+COS(Resultats!$H$11)*COS(RADIANS(N107))*COS(Resultats!$E$11-RADIANS(M107))))</f>
        <v>27.12433276071387</v>
      </c>
      <c r="AD107">
        <f>+IF(AB107=Data!$E$18,1,0)</f>
        <v>1</v>
      </c>
      <c r="AE107">
        <f>+IF(AC107&lt;Data!$B$17,1,0)</f>
        <v>1</v>
      </c>
      <c r="AF107" s="7">
        <f>+IF(AND(AD107,AE107),1,0)</f>
        <v>1</v>
      </c>
    </row>
    <row r="108" spans="1:32" x14ac:dyDescent="0.2">
      <c r="A108">
        <v>3278</v>
      </c>
      <c r="C108">
        <v>70340</v>
      </c>
      <c r="D108">
        <v>135804</v>
      </c>
      <c r="E108">
        <v>8</v>
      </c>
      <c r="F108">
        <v>21</v>
      </c>
      <c r="G108">
        <v>20.2</v>
      </c>
      <c r="H108" t="s">
        <v>26</v>
      </c>
      <c r="I108">
        <v>1</v>
      </c>
      <c r="J108">
        <v>36</v>
      </c>
      <c r="K108">
        <v>8</v>
      </c>
      <c r="L108">
        <v>8.3556111111111111</v>
      </c>
      <c r="M108">
        <v>125.33416666666666</v>
      </c>
      <c r="N108">
        <v>-1.6022222222222222</v>
      </c>
      <c r="O108">
        <v>6.5</v>
      </c>
      <c r="Q108">
        <v>0.02</v>
      </c>
      <c r="S108">
        <v>-0.02</v>
      </c>
      <c r="Y108" t="s">
        <v>1120</v>
      </c>
      <c r="Z108" t="s">
        <v>9225</v>
      </c>
      <c r="AA108" t="s">
        <v>18</v>
      </c>
      <c r="AB108" t="str">
        <f>+LEFT(AA108,1)</f>
        <v>A</v>
      </c>
      <c r="AC108" s="6">
        <f>DEGREES(ACOS(SIN(Resultats!$H$11)*SIN(RADIANS(N108))+COS(Resultats!$H$11)*COS(RADIANS(N108))*COS(Resultats!$E$11-RADIANS(M108))))</f>
        <v>27.15865792821997</v>
      </c>
      <c r="AD108">
        <f>+IF(AB108=Data!$E$18,1,0)</f>
        <v>1</v>
      </c>
      <c r="AE108">
        <f>+IF(AC108&lt;Data!$B$17,1,0)</f>
        <v>1</v>
      </c>
      <c r="AF108" s="7">
        <f>+IF(AND(AD108,AE108),1,0)</f>
        <v>1</v>
      </c>
    </row>
    <row r="109" spans="1:32" x14ac:dyDescent="0.2">
      <c r="A109">
        <v>3321</v>
      </c>
      <c r="B109" t="s">
        <v>1142</v>
      </c>
      <c r="C109">
        <v>71297</v>
      </c>
      <c r="D109">
        <v>135916</v>
      </c>
      <c r="E109">
        <v>8</v>
      </c>
      <c r="F109">
        <v>26</v>
      </c>
      <c r="G109">
        <v>27.2</v>
      </c>
      <c r="H109" t="s">
        <v>26</v>
      </c>
      <c r="I109">
        <v>3</v>
      </c>
      <c r="J109">
        <v>59</v>
      </c>
      <c r="K109">
        <v>15</v>
      </c>
      <c r="L109">
        <v>8.4408888888888889</v>
      </c>
      <c r="M109">
        <v>126.61333333333333</v>
      </c>
      <c r="N109">
        <v>-3.9874999999999998</v>
      </c>
      <c r="O109">
        <v>5.59</v>
      </c>
      <c r="Q109">
        <v>0.22</v>
      </c>
      <c r="S109">
        <v>0.09</v>
      </c>
      <c r="Y109" t="s">
        <v>465</v>
      </c>
      <c r="Z109" t="s">
        <v>606</v>
      </c>
      <c r="AA109" t="s">
        <v>15427</v>
      </c>
      <c r="AB109" t="str">
        <f>+LEFT(AA109,1)</f>
        <v>A</v>
      </c>
      <c r="AC109" s="6">
        <f>DEGREES(ACOS(SIN(Resultats!$H$11)*SIN(RADIANS(N109))+COS(Resultats!$H$11)*COS(RADIANS(N109))*COS(Resultats!$E$11-RADIANS(M109))))</f>
        <v>27.17202563369105</v>
      </c>
      <c r="AD109">
        <f>+IF(AB109=Data!$E$18,1,0)</f>
        <v>1</v>
      </c>
      <c r="AE109">
        <f>+IF(AC109&lt;Data!$B$17,1,0)</f>
        <v>1</v>
      </c>
      <c r="AF109" s="7">
        <f>+IF(AND(AD109,AE109),1,0)</f>
        <v>1</v>
      </c>
    </row>
    <row r="110" spans="1:32" x14ac:dyDescent="0.2">
      <c r="A110">
        <v>4535</v>
      </c>
      <c r="C110">
        <v>102660</v>
      </c>
      <c r="D110">
        <v>99812</v>
      </c>
      <c r="E110">
        <v>11</v>
      </c>
      <c r="F110">
        <v>49</v>
      </c>
      <c r="G110">
        <v>14.9</v>
      </c>
      <c r="H110" t="s">
        <v>24</v>
      </c>
      <c r="I110">
        <v>16</v>
      </c>
      <c r="J110">
        <v>14</v>
      </c>
      <c r="K110">
        <v>34</v>
      </c>
      <c r="L110">
        <v>11.820805555555555</v>
      </c>
      <c r="M110">
        <v>177.31208333333333</v>
      </c>
      <c r="N110">
        <v>16.242777777777778</v>
      </c>
      <c r="O110">
        <v>6.04</v>
      </c>
      <c r="Q110">
        <v>0.27</v>
      </c>
      <c r="S110">
        <v>0.14000000000000001</v>
      </c>
      <c r="Y110" t="s">
        <v>383</v>
      </c>
      <c r="Z110" t="s">
        <v>383</v>
      </c>
      <c r="AA110" t="s">
        <v>1740</v>
      </c>
      <c r="AB110" t="str">
        <f>+LEFT(AA110,1)</f>
        <v>A</v>
      </c>
      <c r="AC110" s="6">
        <f>DEGREES(ACOS(SIN(Resultats!$H$11)*SIN(RADIANS(N110))+COS(Resultats!$H$11)*COS(RADIANS(N110))*COS(Resultats!$E$11-RADIANS(M110))))</f>
        <v>27.293875410578959</v>
      </c>
      <c r="AD110">
        <f>+IF(AB110=Data!$E$18,1,0)</f>
        <v>1</v>
      </c>
      <c r="AE110">
        <f>+IF(AC110&lt;Data!$B$17,1,0)</f>
        <v>1</v>
      </c>
      <c r="AF110" s="7">
        <f>+IF(AND(AD110,AE110),1,0)</f>
        <v>1</v>
      </c>
    </row>
    <row r="111" spans="1:32" x14ac:dyDescent="0.2">
      <c r="A111">
        <v>3314</v>
      </c>
      <c r="C111">
        <v>71155</v>
      </c>
      <c r="D111">
        <v>135896</v>
      </c>
      <c r="E111">
        <v>8</v>
      </c>
      <c r="F111">
        <v>25</v>
      </c>
      <c r="G111">
        <v>39.6</v>
      </c>
      <c r="H111" t="s">
        <v>26</v>
      </c>
      <c r="I111">
        <v>3</v>
      </c>
      <c r="J111">
        <v>54</v>
      </c>
      <c r="K111">
        <v>23</v>
      </c>
      <c r="L111">
        <v>8.4276666666666653</v>
      </c>
      <c r="M111">
        <v>126.41500000000001</v>
      </c>
      <c r="N111">
        <v>-3.9063888888888889</v>
      </c>
      <c r="O111">
        <v>3.9</v>
      </c>
      <c r="Q111">
        <v>-0.02</v>
      </c>
      <c r="S111">
        <v>-0.02</v>
      </c>
      <c r="U111">
        <v>-0.05</v>
      </c>
      <c r="Y111" t="s">
        <v>134</v>
      </c>
      <c r="Z111" t="s">
        <v>134</v>
      </c>
      <c r="AA111" t="s">
        <v>2210</v>
      </c>
      <c r="AB111" t="str">
        <f>+LEFT(AA111,1)</f>
        <v>A</v>
      </c>
      <c r="AC111" s="6">
        <f>DEGREES(ACOS(SIN(Resultats!$H$11)*SIN(RADIANS(N111))+COS(Resultats!$H$11)*COS(RADIANS(N111))*COS(Resultats!$E$11-RADIANS(M111))))</f>
        <v>27.299983150907742</v>
      </c>
      <c r="AD111">
        <f>+IF(AB111=Data!$E$18,1,0)</f>
        <v>1</v>
      </c>
      <c r="AE111">
        <f>+IF(AC111&lt;Data!$B$17,1,0)</f>
        <v>1</v>
      </c>
      <c r="AF111" s="7">
        <f>+IF(AND(AD111,AE111),1,0)</f>
        <v>1</v>
      </c>
    </row>
    <row r="112" spans="1:32" x14ac:dyDescent="0.2">
      <c r="A112">
        <v>3519</v>
      </c>
      <c r="B112" t="s">
        <v>1252</v>
      </c>
      <c r="C112">
        <v>75698</v>
      </c>
      <c r="D112">
        <v>61102</v>
      </c>
      <c r="E112">
        <v>8</v>
      </c>
      <c r="F112">
        <v>52</v>
      </c>
      <c r="G112">
        <v>34.6</v>
      </c>
      <c r="H112" t="s">
        <v>24</v>
      </c>
      <c r="I112">
        <v>32</v>
      </c>
      <c r="J112">
        <v>28</v>
      </c>
      <c r="K112">
        <v>27</v>
      </c>
      <c r="L112">
        <v>8.8762777777777782</v>
      </c>
      <c r="M112">
        <v>133.14416666666668</v>
      </c>
      <c r="N112">
        <v>32.474166666666669</v>
      </c>
      <c r="O112">
        <v>5.66</v>
      </c>
      <c r="Q112">
        <v>0.22</v>
      </c>
      <c r="S112">
        <v>7.0000000000000007E-2</v>
      </c>
      <c r="U112">
        <v>0.08</v>
      </c>
      <c r="Y112" t="s">
        <v>1253</v>
      </c>
      <c r="Z112" t="s">
        <v>9478</v>
      </c>
      <c r="AA112" t="s">
        <v>15438</v>
      </c>
      <c r="AB112" t="str">
        <f>+LEFT(AA112,1)</f>
        <v>A</v>
      </c>
      <c r="AC112" s="6">
        <f>DEGREES(ACOS(SIN(Resultats!$H$11)*SIN(RADIANS(N112))+COS(Resultats!$H$11)*COS(RADIANS(N112))*COS(Resultats!$E$11-RADIANS(M112))))</f>
        <v>27.33237671755559</v>
      </c>
      <c r="AD112">
        <f>+IF(AB112=Data!$E$18,1,0)</f>
        <v>1</v>
      </c>
      <c r="AE112">
        <f>+IF(AC112&lt;Data!$B$17,1,0)</f>
        <v>1</v>
      </c>
      <c r="AF112" s="7">
        <f>+IF(AND(AD112,AE112),1,0)</f>
        <v>1</v>
      </c>
    </row>
    <row r="113" spans="1:32" x14ac:dyDescent="0.2">
      <c r="A113">
        <v>3675</v>
      </c>
      <c r="C113">
        <v>79752</v>
      </c>
      <c r="D113">
        <v>155032</v>
      </c>
      <c r="E113">
        <v>9</v>
      </c>
      <c r="F113">
        <v>15</v>
      </c>
      <c r="G113">
        <v>24.9</v>
      </c>
      <c r="H113" t="s">
        <v>26</v>
      </c>
      <c r="I113">
        <v>15</v>
      </c>
      <c r="J113">
        <v>1</v>
      </c>
      <c r="K113">
        <v>29</v>
      </c>
      <c r="L113">
        <v>9.2569166666666671</v>
      </c>
      <c r="M113">
        <v>138.85374999999999</v>
      </c>
      <c r="N113">
        <v>-15.024722222222223</v>
      </c>
      <c r="O113">
        <v>6.35</v>
      </c>
      <c r="Q113">
        <v>0.02</v>
      </c>
      <c r="S113">
        <v>0</v>
      </c>
      <c r="Y113" t="s">
        <v>134</v>
      </c>
      <c r="Z113" t="s">
        <v>134</v>
      </c>
      <c r="AA113" t="s">
        <v>2210</v>
      </c>
      <c r="AB113" t="str">
        <f>+LEFT(AA113,1)</f>
        <v>A</v>
      </c>
      <c r="AC113" s="6">
        <f>DEGREES(ACOS(SIN(Resultats!$H$11)*SIN(RADIANS(N113))+COS(Resultats!$H$11)*COS(RADIANS(N113))*COS(Resultats!$E$11-RADIANS(M113))))</f>
        <v>27.354081881078081</v>
      </c>
      <c r="AD113">
        <f>+IF(AB113=Data!$E$18,1,0)</f>
        <v>1</v>
      </c>
      <c r="AE113">
        <f>+IF(AC113&lt;Data!$B$17,1,0)</f>
        <v>1</v>
      </c>
      <c r="AF113" s="7">
        <f>+IF(AND(AD113,AE113),1,0)</f>
        <v>1</v>
      </c>
    </row>
    <row r="114" spans="1:32" x14ac:dyDescent="0.2">
      <c r="A114">
        <v>3437</v>
      </c>
      <c r="C114">
        <v>73997</v>
      </c>
      <c r="D114">
        <v>136176</v>
      </c>
      <c r="E114">
        <v>8</v>
      </c>
      <c r="F114">
        <v>41</v>
      </c>
      <c r="G114">
        <v>1.6</v>
      </c>
      <c r="H114" t="s">
        <v>26</v>
      </c>
      <c r="I114">
        <v>9</v>
      </c>
      <c r="J114">
        <v>3</v>
      </c>
      <c r="K114">
        <v>7</v>
      </c>
      <c r="L114">
        <v>8.6837777777777774</v>
      </c>
      <c r="M114">
        <v>130.25666666666666</v>
      </c>
      <c r="N114">
        <v>-9.0519444444444446</v>
      </c>
      <c r="O114">
        <v>6.63</v>
      </c>
      <c r="Q114">
        <v>-0.02</v>
      </c>
      <c r="S114">
        <v>0.02</v>
      </c>
      <c r="Y114" t="s">
        <v>25</v>
      </c>
      <c r="Z114" t="s">
        <v>25</v>
      </c>
      <c r="AA114" t="s">
        <v>1469</v>
      </c>
      <c r="AB114" t="str">
        <f>+LEFT(AA114,1)</f>
        <v>A</v>
      </c>
      <c r="AC114" s="6">
        <f>DEGREES(ACOS(SIN(Resultats!$H$11)*SIN(RADIANS(N114))+COS(Resultats!$H$11)*COS(RADIANS(N114))*COS(Resultats!$E$11-RADIANS(M114))))</f>
        <v>27.370476433567593</v>
      </c>
      <c r="AD114">
        <f>+IF(AB114=Data!$E$18,1,0)</f>
        <v>1</v>
      </c>
      <c r="AE114">
        <f>+IF(AC114&lt;Data!$B$17,1,0)</f>
        <v>1</v>
      </c>
      <c r="AF114" s="7">
        <f>+IF(AND(AD114,AE114),1,0)</f>
        <v>1</v>
      </c>
    </row>
    <row r="115" spans="1:32" x14ac:dyDescent="0.2">
      <c r="A115">
        <v>3398</v>
      </c>
      <c r="B115" t="s">
        <v>1176</v>
      </c>
      <c r="C115">
        <v>72968</v>
      </c>
      <c r="D115">
        <v>136076</v>
      </c>
      <c r="E115">
        <v>8</v>
      </c>
      <c r="F115">
        <v>35</v>
      </c>
      <c r="G115">
        <v>28.2</v>
      </c>
      <c r="H115" t="s">
        <v>26</v>
      </c>
      <c r="I115">
        <v>7</v>
      </c>
      <c r="J115">
        <v>58</v>
      </c>
      <c r="K115">
        <v>56</v>
      </c>
      <c r="L115">
        <v>8.591166666666668</v>
      </c>
      <c r="M115">
        <v>128.86750000000001</v>
      </c>
      <c r="N115">
        <v>-7.9822222222222221</v>
      </c>
      <c r="O115">
        <v>5.72</v>
      </c>
      <c r="Q115">
        <v>-0.03</v>
      </c>
      <c r="S115">
        <v>-0.01</v>
      </c>
      <c r="Y115" t="s">
        <v>1178</v>
      </c>
      <c r="Z115" t="s">
        <v>8641</v>
      </c>
      <c r="AA115" t="s">
        <v>1469</v>
      </c>
      <c r="AB115" t="str">
        <f>+LEFT(AA115,1)</f>
        <v>A</v>
      </c>
      <c r="AC115" s="6">
        <f>DEGREES(ACOS(SIN(Resultats!$H$11)*SIN(RADIANS(N115))+COS(Resultats!$H$11)*COS(RADIANS(N115))*COS(Resultats!$E$11-RADIANS(M115))))</f>
        <v>27.678880687191402</v>
      </c>
      <c r="AD115">
        <f>+IF(AB115=Data!$E$18,1,0)</f>
        <v>1</v>
      </c>
      <c r="AE115">
        <f>+IF(AC115&lt;Data!$B$17,1,0)</f>
        <v>1</v>
      </c>
      <c r="AF115" s="7">
        <f>+IF(AND(AD115,AE115),1,0)</f>
        <v>1</v>
      </c>
    </row>
    <row r="116" spans="1:32" x14ac:dyDescent="0.2">
      <c r="A116">
        <v>3311</v>
      </c>
      <c r="B116" t="s">
        <v>1136</v>
      </c>
      <c r="C116">
        <v>71151</v>
      </c>
      <c r="D116">
        <v>80188</v>
      </c>
      <c r="E116">
        <v>8</v>
      </c>
      <c r="F116">
        <v>26</v>
      </c>
      <c r="G116">
        <v>47</v>
      </c>
      <c r="H116" t="s">
        <v>24</v>
      </c>
      <c r="I116">
        <v>26</v>
      </c>
      <c r="J116">
        <v>56</v>
      </c>
      <c r="K116">
        <v>7</v>
      </c>
      <c r="L116">
        <v>8.4463888888888885</v>
      </c>
      <c r="M116">
        <v>126.69583333333333</v>
      </c>
      <c r="N116">
        <v>26.935277777777777</v>
      </c>
      <c r="O116">
        <v>6.3</v>
      </c>
      <c r="P116" t="s">
        <v>349</v>
      </c>
      <c r="Q116">
        <v>0.18</v>
      </c>
      <c r="S116">
        <v>0.09</v>
      </c>
      <c r="Y116" t="s">
        <v>298</v>
      </c>
      <c r="Z116" t="s">
        <v>298</v>
      </c>
      <c r="AA116" t="s">
        <v>1740</v>
      </c>
      <c r="AB116" t="str">
        <f>+LEFT(AA116,1)</f>
        <v>A</v>
      </c>
      <c r="AC116" s="6">
        <f>DEGREES(ACOS(SIN(Resultats!$H$11)*SIN(RADIANS(N116))+COS(Resultats!$H$11)*COS(RADIANS(N116))*COS(Resultats!$E$11-RADIANS(M116))))</f>
        <v>27.74759887830044</v>
      </c>
      <c r="AD116">
        <f>+IF(AB116=Data!$E$18,1,0)</f>
        <v>1</v>
      </c>
      <c r="AE116">
        <f>+IF(AC116&lt;Data!$B$17,1,0)</f>
        <v>1</v>
      </c>
      <c r="AF116" s="7">
        <f>+IF(AND(AD116,AE116),1,0)</f>
        <v>1</v>
      </c>
    </row>
    <row r="117" spans="1:32" x14ac:dyDescent="0.2">
      <c r="A117">
        <v>3310</v>
      </c>
      <c r="B117" t="s">
        <v>1136</v>
      </c>
      <c r="C117">
        <v>71150</v>
      </c>
      <c r="D117">
        <v>80187</v>
      </c>
      <c r="E117">
        <v>8</v>
      </c>
      <c r="F117">
        <v>26</v>
      </c>
      <c r="G117">
        <v>46.8</v>
      </c>
      <c r="H117" t="s">
        <v>24</v>
      </c>
      <c r="I117">
        <v>26</v>
      </c>
      <c r="J117">
        <v>56</v>
      </c>
      <c r="K117">
        <v>4</v>
      </c>
      <c r="L117">
        <v>8.4463333333333335</v>
      </c>
      <c r="M117">
        <v>126.69499999999999</v>
      </c>
      <c r="N117">
        <v>26.934444444444445</v>
      </c>
      <c r="O117">
        <v>6.32</v>
      </c>
      <c r="P117" t="s">
        <v>349</v>
      </c>
      <c r="Q117">
        <v>0.18</v>
      </c>
      <c r="S117">
        <v>0.09</v>
      </c>
      <c r="Y117" t="s">
        <v>605</v>
      </c>
      <c r="Z117" t="s">
        <v>605</v>
      </c>
      <c r="AA117" t="s">
        <v>5462</v>
      </c>
      <c r="AB117" t="str">
        <f>+LEFT(AA117,1)</f>
        <v>A</v>
      </c>
      <c r="AC117" s="6">
        <f>DEGREES(ACOS(SIN(Resultats!$H$11)*SIN(RADIANS(N117))+COS(Resultats!$H$11)*COS(RADIANS(N117))*COS(Resultats!$E$11-RADIANS(M117))))</f>
        <v>27.747764362692575</v>
      </c>
      <c r="AD117">
        <f>+IF(AB117=Data!$E$18,1,0)</f>
        <v>1</v>
      </c>
      <c r="AE117">
        <f>+IF(AC117&lt;Data!$B$17,1,0)</f>
        <v>1</v>
      </c>
      <c r="AF117" s="7">
        <f>+IF(AND(AD117,AE117),1,0)</f>
        <v>1</v>
      </c>
    </row>
    <row r="118" spans="1:32" x14ac:dyDescent="0.2">
      <c r="A118">
        <v>4218</v>
      </c>
      <c r="C118">
        <v>93526</v>
      </c>
      <c r="D118">
        <v>156235</v>
      </c>
      <c r="E118">
        <v>10</v>
      </c>
      <c r="F118">
        <v>47</v>
      </c>
      <c r="G118">
        <v>38</v>
      </c>
      <c r="H118" t="s">
        <v>26</v>
      </c>
      <c r="I118">
        <v>15</v>
      </c>
      <c r="J118">
        <v>15</v>
      </c>
      <c r="K118">
        <v>43</v>
      </c>
      <c r="L118">
        <v>10.793888888888889</v>
      </c>
      <c r="M118">
        <v>161.90833333333333</v>
      </c>
      <c r="N118">
        <v>-15.261944444444444</v>
      </c>
      <c r="O118">
        <v>6.67</v>
      </c>
      <c r="Q118">
        <v>-0.01</v>
      </c>
      <c r="Y118" t="s">
        <v>340</v>
      </c>
      <c r="Z118" t="s">
        <v>340</v>
      </c>
      <c r="AA118" t="s">
        <v>2210</v>
      </c>
      <c r="AB118" t="str">
        <f>+LEFT(AA118,1)</f>
        <v>A</v>
      </c>
      <c r="AC118" s="6">
        <f>DEGREES(ACOS(SIN(Resultats!$H$11)*SIN(RADIANS(N118))+COS(Resultats!$H$11)*COS(RADIANS(N118))*COS(Resultats!$E$11-RADIANS(M118))))</f>
        <v>27.88114155614635</v>
      </c>
      <c r="AD118">
        <f>+IF(AB118=Data!$E$18,1,0)</f>
        <v>1</v>
      </c>
      <c r="AE118">
        <f>+IF(AC118&lt;Data!$B$17,1,0)</f>
        <v>1</v>
      </c>
      <c r="AF118" s="7">
        <f>+IF(AND(AD118,AE118),1,0)</f>
        <v>1</v>
      </c>
    </row>
    <row r="119" spans="1:32" x14ac:dyDescent="0.2">
      <c r="A119">
        <v>3163</v>
      </c>
      <c r="B119" t="s">
        <v>1054</v>
      </c>
      <c r="C119">
        <v>66664</v>
      </c>
      <c r="D119">
        <v>97542</v>
      </c>
      <c r="E119">
        <v>8</v>
      </c>
      <c r="F119">
        <v>5</v>
      </c>
      <c r="G119">
        <v>4.5</v>
      </c>
      <c r="H119" t="s">
        <v>24</v>
      </c>
      <c r="I119">
        <v>13</v>
      </c>
      <c r="J119">
        <v>7</v>
      </c>
      <c r="K119">
        <v>5</v>
      </c>
      <c r="L119">
        <v>8.0845833333333346</v>
      </c>
      <c r="M119">
        <v>121.26875</v>
      </c>
      <c r="N119">
        <v>13.118055555555555</v>
      </c>
      <c r="O119">
        <v>5.12</v>
      </c>
      <c r="Q119">
        <v>0.01</v>
      </c>
      <c r="S119">
        <v>-0.01</v>
      </c>
      <c r="Y119" t="s">
        <v>89</v>
      </c>
      <c r="Z119" t="s">
        <v>89</v>
      </c>
      <c r="AA119" t="s">
        <v>1469</v>
      </c>
      <c r="AB119" t="str">
        <f>+LEFT(AA119,1)</f>
        <v>A</v>
      </c>
      <c r="AC119" s="6">
        <f>DEGREES(ACOS(SIN(Resultats!$H$11)*SIN(RADIANS(N119))+COS(Resultats!$H$11)*COS(RADIANS(N119))*COS(Resultats!$E$11-RADIANS(M119))))</f>
        <v>28.304748438243813</v>
      </c>
      <c r="AD119">
        <f>+IF(AB119=Data!$E$18,1,0)</f>
        <v>1</v>
      </c>
      <c r="AE119">
        <f>+IF(AC119&lt;Data!$B$17,1,0)</f>
        <v>1</v>
      </c>
      <c r="AF119" s="7">
        <f>+IF(AND(AD119,AE119),1,0)</f>
        <v>1</v>
      </c>
    </row>
    <row r="120" spans="1:32" x14ac:dyDescent="0.2">
      <c r="A120">
        <v>3690</v>
      </c>
      <c r="B120" t="s">
        <v>1352</v>
      </c>
      <c r="C120">
        <v>80081</v>
      </c>
      <c r="D120">
        <v>61391</v>
      </c>
      <c r="E120">
        <v>9</v>
      </c>
      <c r="F120">
        <v>18</v>
      </c>
      <c r="G120">
        <v>50.7</v>
      </c>
      <c r="H120" t="s">
        <v>24</v>
      </c>
      <c r="I120">
        <v>36</v>
      </c>
      <c r="J120">
        <v>48</v>
      </c>
      <c r="K120">
        <v>9</v>
      </c>
      <c r="L120">
        <v>9.3140833333333344</v>
      </c>
      <c r="M120">
        <v>139.71125000000001</v>
      </c>
      <c r="N120">
        <v>36.802500000000002</v>
      </c>
      <c r="O120">
        <v>3.82</v>
      </c>
      <c r="Q120">
        <v>0.06</v>
      </c>
      <c r="S120">
        <v>0.06</v>
      </c>
      <c r="U120">
        <v>0.03</v>
      </c>
      <c r="Y120" t="s">
        <v>298</v>
      </c>
      <c r="Z120" t="s">
        <v>298</v>
      </c>
      <c r="AA120" t="s">
        <v>1740</v>
      </c>
      <c r="AB120" t="str">
        <f>+LEFT(AA120,1)</f>
        <v>A</v>
      </c>
      <c r="AC120" s="6">
        <f>DEGREES(ACOS(SIN(Resultats!$H$11)*SIN(RADIANS(N120))+COS(Resultats!$H$11)*COS(RADIANS(N120))*COS(Resultats!$E$11-RADIANS(M120))))</f>
        <v>28.371323839422711</v>
      </c>
      <c r="AD120">
        <f>+IF(AB120=Data!$E$18,1,0)</f>
        <v>1</v>
      </c>
      <c r="AE120">
        <f>+IF(AC120&lt;Data!$B$17,1,0)</f>
        <v>1</v>
      </c>
      <c r="AF120" s="7">
        <f>+IF(AND(AD120,AE120),1,0)</f>
        <v>1</v>
      </c>
    </row>
    <row r="121" spans="1:32" x14ac:dyDescent="0.2">
      <c r="A121">
        <v>3224</v>
      </c>
      <c r="C121">
        <v>68543</v>
      </c>
      <c r="D121">
        <v>80024</v>
      </c>
      <c r="E121">
        <v>8</v>
      </c>
      <c r="F121">
        <v>13</v>
      </c>
      <c r="G121">
        <v>41.7</v>
      </c>
      <c r="H121" t="s">
        <v>24</v>
      </c>
      <c r="I121">
        <v>23</v>
      </c>
      <c r="J121">
        <v>8</v>
      </c>
      <c r="K121">
        <v>16</v>
      </c>
      <c r="L121">
        <v>8.228250000000001</v>
      </c>
      <c r="M121">
        <v>123.42375</v>
      </c>
      <c r="N121">
        <v>23.137777777777778</v>
      </c>
      <c r="O121">
        <v>6.56</v>
      </c>
      <c r="Q121">
        <v>0.11</v>
      </c>
      <c r="S121">
        <v>0.12</v>
      </c>
      <c r="Y121" t="s">
        <v>1096</v>
      </c>
      <c r="Z121" t="s">
        <v>1096</v>
      </c>
      <c r="AA121" t="s">
        <v>15426</v>
      </c>
      <c r="AB121" t="str">
        <f>+LEFT(AA121,1)</f>
        <v>A</v>
      </c>
      <c r="AC121" s="6">
        <f>DEGREES(ACOS(SIN(Resultats!$H$11)*SIN(RADIANS(N121))+COS(Resultats!$H$11)*COS(RADIANS(N121))*COS(Resultats!$E$11-RADIANS(M121))))</f>
        <v>28.581055073638595</v>
      </c>
      <c r="AD121">
        <f>+IF(AB121=Data!$E$18,1,0)</f>
        <v>1</v>
      </c>
      <c r="AE121">
        <f>+IF(AC121&lt;Data!$B$17,1,0)</f>
        <v>1</v>
      </c>
      <c r="AF121" s="7">
        <f>+IF(AND(AD121,AE121),1,0)</f>
        <v>1</v>
      </c>
    </row>
    <row r="122" spans="1:32" x14ac:dyDescent="0.2">
      <c r="A122">
        <v>4564</v>
      </c>
      <c r="B122" t="s">
        <v>5306</v>
      </c>
      <c r="C122">
        <v>103578</v>
      </c>
      <c r="D122">
        <v>99869</v>
      </c>
      <c r="E122">
        <v>11</v>
      </c>
      <c r="F122">
        <v>55</v>
      </c>
      <c r="G122">
        <v>40.5</v>
      </c>
      <c r="H122" t="s">
        <v>24</v>
      </c>
      <c r="I122">
        <v>15</v>
      </c>
      <c r="J122">
        <v>38</v>
      </c>
      <c r="K122">
        <v>48</v>
      </c>
      <c r="L122">
        <v>11.927916666666667</v>
      </c>
      <c r="M122">
        <v>178.91874999999999</v>
      </c>
      <c r="N122">
        <v>15.646666666666667</v>
      </c>
      <c r="O122">
        <v>5.53</v>
      </c>
      <c r="Q122">
        <v>0.11</v>
      </c>
      <c r="S122">
        <v>0.12</v>
      </c>
      <c r="Y122" t="s">
        <v>298</v>
      </c>
      <c r="Z122" t="s">
        <v>298</v>
      </c>
      <c r="AA122" t="s">
        <v>1740</v>
      </c>
      <c r="AB122" t="str">
        <f>+LEFT(AA122,1)</f>
        <v>A</v>
      </c>
      <c r="AC122" s="6">
        <f>DEGREES(ACOS(SIN(Resultats!$H$11)*SIN(RADIANS(N122))+COS(Resultats!$H$11)*COS(RADIANS(N122))*COS(Resultats!$E$11-RADIANS(M122))))</f>
        <v>28.729494446193428</v>
      </c>
      <c r="AD122">
        <f>+IF(AB122=Data!$E$18,1,0)</f>
        <v>1</v>
      </c>
      <c r="AE122">
        <f>+IF(AC122&lt;Data!$B$17,1,0)</f>
        <v>1</v>
      </c>
      <c r="AF122" s="7">
        <f>+IF(AND(AD122,AE122),1,0)</f>
        <v>1</v>
      </c>
    </row>
    <row r="123" spans="1:32" x14ac:dyDescent="0.2">
      <c r="A123">
        <v>3285</v>
      </c>
      <c r="C123">
        <v>70574</v>
      </c>
      <c r="D123">
        <v>135832</v>
      </c>
      <c r="E123">
        <v>8</v>
      </c>
      <c r="F123">
        <v>22</v>
      </c>
      <c r="G123">
        <v>30.2</v>
      </c>
      <c r="H123" t="s">
        <v>26</v>
      </c>
      <c r="I123">
        <v>6</v>
      </c>
      <c r="J123">
        <v>10</v>
      </c>
      <c r="K123">
        <v>45</v>
      </c>
      <c r="L123">
        <v>8.3750555555555568</v>
      </c>
      <c r="M123">
        <v>125.62583333333335</v>
      </c>
      <c r="N123">
        <v>-6.1791666666666671</v>
      </c>
      <c r="O123">
        <v>6.15</v>
      </c>
      <c r="Q123">
        <v>0.22</v>
      </c>
      <c r="S123">
        <v>0.13</v>
      </c>
      <c r="Y123" t="s">
        <v>2542</v>
      </c>
      <c r="Z123" t="s">
        <v>2542</v>
      </c>
      <c r="AA123" t="s">
        <v>15438</v>
      </c>
      <c r="AB123" t="str">
        <f>+LEFT(AA123,1)</f>
        <v>A</v>
      </c>
      <c r="AC123" s="6">
        <f>DEGREES(ACOS(SIN(Resultats!$H$11)*SIN(RADIANS(N123))+COS(Resultats!$H$11)*COS(RADIANS(N123))*COS(Resultats!$E$11-RADIANS(M123))))</f>
        <v>29.175695512806879</v>
      </c>
      <c r="AD123">
        <f>+IF(AB123=Data!$E$18,1,0)</f>
        <v>1</v>
      </c>
      <c r="AE123">
        <f>+IF(AC123&lt;Data!$B$17,1,0)</f>
        <v>1</v>
      </c>
      <c r="AF123" s="7">
        <f>+IF(AND(AD123,AE123),1,0)</f>
        <v>1</v>
      </c>
    </row>
    <row r="124" spans="1:32" x14ac:dyDescent="0.2">
      <c r="A124">
        <v>3446</v>
      </c>
      <c r="C124">
        <v>74190</v>
      </c>
      <c r="D124">
        <v>154558</v>
      </c>
      <c r="E124">
        <v>8</v>
      </c>
      <c r="F124">
        <v>42</v>
      </c>
      <c r="G124">
        <v>9.8000000000000007</v>
      </c>
      <c r="H124" t="s">
        <v>26</v>
      </c>
      <c r="I124">
        <v>11</v>
      </c>
      <c r="J124">
        <v>57</v>
      </c>
      <c r="K124">
        <v>58</v>
      </c>
      <c r="L124">
        <v>8.7027222222222207</v>
      </c>
      <c r="M124">
        <v>130.5408333333333</v>
      </c>
      <c r="N124">
        <v>-11.966111111111111</v>
      </c>
      <c r="O124">
        <v>6.45</v>
      </c>
      <c r="Q124">
        <v>0.16</v>
      </c>
      <c r="S124">
        <v>0.13</v>
      </c>
      <c r="Y124" t="s">
        <v>314</v>
      </c>
      <c r="Z124" t="s">
        <v>314</v>
      </c>
      <c r="AA124" t="s">
        <v>15427</v>
      </c>
      <c r="AB124" t="str">
        <f>+LEFT(AA124,1)</f>
        <v>A</v>
      </c>
      <c r="AC124" s="6">
        <f>DEGREES(ACOS(SIN(Resultats!$H$11)*SIN(RADIANS(N124))+COS(Resultats!$H$11)*COS(RADIANS(N124))*COS(Resultats!$E$11-RADIANS(M124))))</f>
        <v>29.264237722412268</v>
      </c>
      <c r="AD124">
        <f>+IF(AB124=Data!$E$18,1,0)</f>
        <v>1</v>
      </c>
      <c r="AE124">
        <f>+IF(AC124&lt;Data!$B$17,1,0)</f>
        <v>1</v>
      </c>
      <c r="AF124" s="7">
        <f>+IF(AND(AD124,AE124),1,0)</f>
        <v>1</v>
      </c>
    </row>
    <row r="125" spans="1:32" x14ac:dyDescent="0.2">
      <c r="A125">
        <v>3566</v>
      </c>
      <c r="C125">
        <v>76595</v>
      </c>
      <c r="D125">
        <v>61161</v>
      </c>
      <c r="E125">
        <v>8</v>
      </c>
      <c r="F125">
        <v>58</v>
      </c>
      <c r="G125">
        <v>27.5</v>
      </c>
      <c r="H125" t="s">
        <v>24</v>
      </c>
      <c r="I125">
        <v>35</v>
      </c>
      <c r="J125">
        <v>48</v>
      </c>
      <c r="K125">
        <v>9</v>
      </c>
      <c r="L125">
        <v>8.9743055555555564</v>
      </c>
      <c r="M125">
        <v>134.61458333333334</v>
      </c>
      <c r="N125">
        <v>35.802500000000002</v>
      </c>
      <c r="O125">
        <v>6.51</v>
      </c>
      <c r="P125" t="s">
        <v>103</v>
      </c>
      <c r="Q125">
        <v>-0.01</v>
      </c>
      <c r="S125">
        <v>0.01</v>
      </c>
      <c r="Y125" t="s">
        <v>114</v>
      </c>
      <c r="Z125" t="s">
        <v>114</v>
      </c>
      <c r="AA125" t="s">
        <v>18</v>
      </c>
      <c r="AB125" t="str">
        <f>+LEFT(AA125,1)</f>
        <v>A</v>
      </c>
      <c r="AC125" s="6">
        <f>DEGREES(ACOS(SIN(Resultats!$H$11)*SIN(RADIANS(N125))+COS(Resultats!$H$11)*COS(RADIANS(N125))*COS(Resultats!$E$11-RADIANS(M125))))</f>
        <v>29.345994450326589</v>
      </c>
      <c r="AD125">
        <f>+IF(AB125=Data!$E$18,1,0)</f>
        <v>1</v>
      </c>
      <c r="AE125">
        <f>+IF(AC125&lt;Data!$B$17,1,0)</f>
        <v>1</v>
      </c>
      <c r="AF125" s="7">
        <f>+IF(AND(AD125,AE125),1,0)</f>
        <v>1</v>
      </c>
    </row>
    <row r="126" spans="1:32" x14ac:dyDescent="0.2">
      <c r="A126">
        <v>3528</v>
      </c>
      <c r="C126">
        <v>75896</v>
      </c>
      <c r="D126">
        <v>61117</v>
      </c>
      <c r="E126">
        <v>8</v>
      </c>
      <c r="F126">
        <v>53</v>
      </c>
      <c r="G126">
        <v>55.7</v>
      </c>
      <c r="H126" t="s">
        <v>24</v>
      </c>
      <c r="I126">
        <v>35</v>
      </c>
      <c r="J126">
        <v>32</v>
      </c>
      <c r="K126">
        <v>18</v>
      </c>
      <c r="L126">
        <v>8.8988055555555547</v>
      </c>
      <c r="M126">
        <v>133.48208333333332</v>
      </c>
      <c r="N126">
        <v>35.538333333333334</v>
      </c>
      <c r="O126">
        <v>6.14</v>
      </c>
      <c r="Q126">
        <v>0.04</v>
      </c>
      <c r="S126">
        <v>0.11</v>
      </c>
      <c r="Y126" t="s">
        <v>202</v>
      </c>
      <c r="Z126" t="s">
        <v>202</v>
      </c>
      <c r="AA126" t="s">
        <v>15426</v>
      </c>
      <c r="AB126" t="str">
        <f>+LEFT(AA126,1)</f>
        <v>A</v>
      </c>
      <c r="AC126" s="6">
        <f>DEGREES(ACOS(SIN(Resultats!$H$11)*SIN(RADIANS(N126))+COS(Resultats!$H$11)*COS(RADIANS(N126))*COS(Resultats!$E$11-RADIANS(M126))))</f>
        <v>29.631244864016175</v>
      </c>
      <c r="AD126">
        <f>+IF(AB126=Data!$E$18,1,0)</f>
        <v>1</v>
      </c>
      <c r="AE126">
        <f>+IF(AC126&lt;Data!$B$17,1,0)</f>
        <v>1</v>
      </c>
      <c r="AF126" s="7">
        <f>+IF(AND(AD126,AE126),1,0)</f>
        <v>1</v>
      </c>
    </row>
    <row r="127" spans="1:32" x14ac:dyDescent="0.2">
      <c r="A127">
        <v>4113</v>
      </c>
      <c r="B127" t="s">
        <v>813</v>
      </c>
      <c r="C127">
        <v>90840</v>
      </c>
      <c r="D127">
        <v>62076</v>
      </c>
      <c r="E127">
        <v>10</v>
      </c>
      <c r="F127">
        <v>30</v>
      </c>
      <c r="G127">
        <v>6.4</v>
      </c>
      <c r="H127" t="s">
        <v>24</v>
      </c>
      <c r="I127">
        <v>38</v>
      </c>
      <c r="J127">
        <v>55</v>
      </c>
      <c r="K127">
        <v>31</v>
      </c>
      <c r="L127">
        <v>10.501777777777777</v>
      </c>
      <c r="M127">
        <v>157.52666666666664</v>
      </c>
      <c r="N127">
        <v>38.925277777777772</v>
      </c>
      <c r="O127">
        <v>5.77</v>
      </c>
      <c r="Q127">
        <v>0.08</v>
      </c>
      <c r="S127">
        <v>0.14000000000000001</v>
      </c>
      <c r="Y127" t="s">
        <v>310</v>
      </c>
      <c r="Z127" t="s">
        <v>310</v>
      </c>
      <c r="AA127" t="s">
        <v>15426</v>
      </c>
      <c r="AB127" t="str">
        <f>+LEFT(AA127,1)</f>
        <v>A</v>
      </c>
      <c r="AC127" s="6">
        <f>DEGREES(ACOS(SIN(Resultats!$H$11)*SIN(RADIANS(N127))+COS(Resultats!$H$11)*COS(RADIANS(N127))*COS(Resultats!$E$11-RADIANS(M127))))</f>
        <v>29.697849728279827</v>
      </c>
      <c r="AD127">
        <f>+IF(AB127=Data!$E$18,1,0)</f>
        <v>1</v>
      </c>
      <c r="AE127">
        <f>+IF(AC127&lt;Data!$B$17,1,0)</f>
        <v>1</v>
      </c>
      <c r="AF127" s="7">
        <f>+IF(AND(AD127,AE127),1,0)</f>
        <v>1</v>
      </c>
    </row>
    <row r="128" spans="1:32" x14ac:dyDescent="0.2">
      <c r="A128">
        <v>3136</v>
      </c>
      <c r="C128">
        <v>65900</v>
      </c>
      <c r="D128">
        <v>116244</v>
      </c>
      <c r="E128">
        <v>8</v>
      </c>
      <c r="F128">
        <v>1</v>
      </c>
      <c r="G128">
        <v>13.8</v>
      </c>
      <c r="H128" t="s">
        <v>24</v>
      </c>
      <c r="I128">
        <v>4</v>
      </c>
      <c r="J128">
        <v>52</v>
      </c>
      <c r="K128">
        <v>47</v>
      </c>
      <c r="L128">
        <v>8.0205000000000002</v>
      </c>
      <c r="M128">
        <v>120.3075</v>
      </c>
      <c r="N128">
        <v>4.879722222222223</v>
      </c>
      <c r="O128">
        <v>5.65</v>
      </c>
      <c r="Q128">
        <v>0</v>
      </c>
      <c r="S128">
        <v>0.01</v>
      </c>
      <c r="Y128" t="s">
        <v>89</v>
      </c>
      <c r="Z128" t="s">
        <v>89</v>
      </c>
      <c r="AA128" t="s">
        <v>1469</v>
      </c>
      <c r="AB128" t="str">
        <f>+LEFT(AA128,1)</f>
        <v>A</v>
      </c>
      <c r="AC128" s="6">
        <f>DEGREES(ACOS(SIN(Resultats!$H$11)*SIN(RADIANS(N128))+COS(Resultats!$H$11)*COS(RADIANS(N128))*COS(Resultats!$E$11-RADIANS(M128))))</f>
        <v>29.868648360406155</v>
      </c>
      <c r="AD128">
        <f>+IF(AB128=Data!$E$18,1,0)</f>
        <v>1</v>
      </c>
      <c r="AE128">
        <f>+IF(AC128&lt;Data!$B$17,1,0)</f>
        <v>1</v>
      </c>
      <c r="AF128" s="7">
        <f>+IF(AND(AD128,AE128),1,0)</f>
        <v>1</v>
      </c>
    </row>
    <row r="129" spans="1:32" x14ac:dyDescent="0.2">
      <c r="A129">
        <v>4589</v>
      </c>
      <c r="B129" t="s">
        <v>5314</v>
      </c>
      <c r="C129">
        <v>104321</v>
      </c>
      <c r="D129">
        <v>119164</v>
      </c>
      <c r="E129">
        <v>12</v>
      </c>
      <c r="F129">
        <v>0</v>
      </c>
      <c r="G129">
        <v>52.4</v>
      </c>
      <c r="H129" t="s">
        <v>24</v>
      </c>
      <c r="I129">
        <v>6</v>
      </c>
      <c r="J129">
        <v>36</v>
      </c>
      <c r="K129">
        <v>51</v>
      </c>
      <c r="L129">
        <v>12.014555555555555</v>
      </c>
      <c r="M129">
        <v>180.21833333333333</v>
      </c>
      <c r="N129">
        <v>6.6141666666666667</v>
      </c>
      <c r="O129">
        <v>4.66</v>
      </c>
      <c r="Q129">
        <v>0.13</v>
      </c>
      <c r="S129">
        <v>0.11</v>
      </c>
      <c r="U129">
        <v>0.04</v>
      </c>
      <c r="Y129" t="s">
        <v>249</v>
      </c>
      <c r="Z129" t="s">
        <v>249</v>
      </c>
      <c r="AA129" t="s">
        <v>15427</v>
      </c>
      <c r="AB129" t="str">
        <f>+LEFT(AA129,1)</f>
        <v>A</v>
      </c>
      <c r="AC129" s="6">
        <f>DEGREES(ACOS(SIN(Resultats!$H$11)*SIN(RADIANS(N129))+COS(Resultats!$H$11)*COS(RADIANS(N129))*COS(Resultats!$E$11-RADIANS(M129))))</f>
        <v>30.08035116867709</v>
      </c>
      <c r="AD129">
        <f>+IF(AB129=Data!$E$18,1,0)</f>
        <v>1</v>
      </c>
      <c r="AE129">
        <f>+IF(AC129&lt;Data!$B$17,1,0)</f>
        <v>1</v>
      </c>
      <c r="AF129" s="7">
        <f>+IF(AND(AD129,AE129),1,0)</f>
        <v>1</v>
      </c>
    </row>
    <row r="130" spans="1:32" x14ac:dyDescent="0.2">
      <c r="A130">
        <v>3103</v>
      </c>
      <c r="C130">
        <v>65241</v>
      </c>
      <c r="D130">
        <v>116179</v>
      </c>
      <c r="E130">
        <v>7</v>
      </c>
      <c r="F130">
        <v>58</v>
      </c>
      <c r="G130">
        <v>5.8</v>
      </c>
      <c r="H130" t="s">
        <v>24</v>
      </c>
      <c r="I130">
        <v>7</v>
      </c>
      <c r="J130">
        <v>12</v>
      </c>
      <c r="K130">
        <v>49</v>
      </c>
      <c r="L130">
        <v>7.9682777777777778</v>
      </c>
      <c r="M130">
        <v>119.52416666666667</v>
      </c>
      <c r="N130">
        <v>7.2136111111111116</v>
      </c>
      <c r="O130">
        <v>6.41</v>
      </c>
      <c r="Q130">
        <v>-0.04</v>
      </c>
      <c r="S130">
        <v>-7.0000000000000007E-2</v>
      </c>
      <c r="Y130" t="s">
        <v>134</v>
      </c>
      <c r="Z130" t="s">
        <v>134</v>
      </c>
      <c r="AA130" t="s">
        <v>2210</v>
      </c>
      <c r="AB130" t="str">
        <f>+LEFT(AA130,1)</f>
        <v>A</v>
      </c>
      <c r="AC130" s="6">
        <f>DEGREES(ACOS(SIN(Resultats!$H$11)*SIN(RADIANS(N130))+COS(Resultats!$H$11)*COS(RADIANS(N130))*COS(Resultats!$E$11-RADIANS(M130))))</f>
        <v>30.249864536348003</v>
      </c>
      <c r="AD130">
        <f>+IF(AB130=Data!$E$18,1,0)</f>
        <v>1</v>
      </c>
      <c r="AE130">
        <f>+IF(AC130&lt;Data!$B$17,1,0)</f>
        <v>1</v>
      </c>
      <c r="AF130" s="7">
        <f>+IF(AND(AD130,AE130),1,0)</f>
        <v>1</v>
      </c>
    </row>
    <row r="131" spans="1:32" x14ac:dyDescent="0.2">
      <c r="A131">
        <v>4585</v>
      </c>
      <c r="B131" t="s">
        <v>5312</v>
      </c>
      <c r="C131">
        <v>104181</v>
      </c>
      <c r="D131">
        <v>119156</v>
      </c>
      <c r="E131">
        <v>11</v>
      </c>
      <c r="F131">
        <v>59</v>
      </c>
      <c r="G131">
        <v>56.9</v>
      </c>
      <c r="H131" t="s">
        <v>24</v>
      </c>
      <c r="I131">
        <v>3</v>
      </c>
      <c r="J131">
        <v>39</v>
      </c>
      <c r="K131">
        <v>19</v>
      </c>
      <c r="L131">
        <v>11.999138888888888</v>
      </c>
      <c r="M131">
        <v>179.98708333333332</v>
      </c>
      <c r="N131">
        <v>3.6552777777777776</v>
      </c>
      <c r="O131">
        <v>5.37</v>
      </c>
      <c r="Q131">
        <v>0</v>
      </c>
      <c r="S131">
        <v>0</v>
      </c>
      <c r="Y131" t="s">
        <v>89</v>
      </c>
      <c r="Z131" t="s">
        <v>89</v>
      </c>
      <c r="AA131" t="s">
        <v>1469</v>
      </c>
      <c r="AB131" t="str">
        <f>+LEFT(AA131,1)</f>
        <v>A</v>
      </c>
      <c r="AC131" s="6">
        <f>DEGREES(ACOS(SIN(Resultats!$H$11)*SIN(RADIANS(N131))+COS(Resultats!$H$11)*COS(RADIANS(N131))*COS(Resultats!$E$11-RADIANS(M131))))</f>
        <v>30.422493211646643</v>
      </c>
      <c r="AD131">
        <f>+IF(AB131=Data!$E$18,1,0)</f>
        <v>1</v>
      </c>
      <c r="AE131">
        <f>+IF(AC131&lt;Data!$B$17,1,0)</f>
        <v>1</v>
      </c>
      <c r="AF131" s="7">
        <f>+IF(AND(AD131,AE131),1,0)</f>
        <v>1</v>
      </c>
    </row>
    <row r="132" spans="1:32" x14ac:dyDescent="0.2">
      <c r="A132">
        <v>4132</v>
      </c>
      <c r="C132">
        <v>91312</v>
      </c>
      <c r="D132">
        <v>43379</v>
      </c>
      <c r="E132">
        <v>10</v>
      </c>
      <c r="F132">
        <v>33</v>
      </c>
      <c r="G132">
        <v>13.9</v>
      </c>
      <c r="H132" t="s">
        <v>24</v>
      </c>
      <c r="I132">
        <v>40</v>
      </c>
      <c r="J132">
        <v>25</v>
      </c>
      <c r="K132">
        <v>32</v>
      </c>
      <c r="L132">
        <v>10.553861111111113</v>
      </c>
      <c r="M132">
        <v>158.3079166666667</v>
      </c>
      <c r="N132">
        <v>40.425555555555555</v>
      </c>
      <c r="O132">
        <v>4.75</v>
      </c>
      <c r="Q132">
        <v>0.23</v>
      </c>
      <c r="S132">
        <v>0.08</v>
      </c>
      <c r="U132">
        <v>0.09</v>
      </c>
      <c r="Y132" t="s">
        <v>55</v>
      </c>
      <c r="Z132" t="s">
        <v>55</v>
      </c>
      <c r="AA132" t="s">
        <v>15415</v>
      </c>
      <c r="AB132" t="str">
        <f>+LEFT(AA132,1)</f>
        <v>A</v>
      </c>
      <c r="AC132" s="6">
        <f>DEGREES(ACOS(SIN(Resultats!$H$11)*SIN(RADIANS(N132))+COS(Resultats!$H$11)*COS(RADIANS(N132))*COS(Resultats!$E$11-RADIANS(M132))))</f>
        <v>31.304219463742431</v>
      </c>
      <c r="AD132">
        <f>+IF(AB132=Data!$E$18,1,0)</f>
        <v>1</v>
      </c>
      <c r="AE132">
        <f>+IF(AC132&lt;Data!$B$17,1,0)</f>
        <v>1</v>
      </c>
      <c r="AF132" s="7">
        <f>+IF(AND(AD132,AE132),1,0)</f>
        <v>1</v>
      </c>
    </row>
    <row r="133" spans="1:32" x14ac:dyDescent="0.2">
      <c r="A133">
        <v>3086</v>
      </c>
      <c r="B133" t="s">
        <v>1785</v>
      </c>
      <c r="C133">
        <v>64648</v>
      </c>
      <c r="D133">
        <v>79799</v>
      </c>
      <c r="E133">
        <v>7</v>
      </c>
      <c r="F133">
        <v>55</v>
      </c>
      <c r="G133">
        <v>39.9</v>
      </c>
      <c r="H133" t="s">
        <v>24</v>
      </c>
      <c r="I133">
        <v>19</v>
      </c>
      <c r="J133">
        <v>53</v>
      </c>
      <c r="K133">
        <v>2</v>
      </c>
      <c r="L133">
        <v>7.9277500000000005</v>
      </c>
      <c r="M133">
        <v>118.91625000000001</v>
      </c>
      <c r="N133">
        <v>19.883888888888887</v>
      </c>
      <c r="O133">
        <v>5.35</v>
      </c>
      <c r="Q133">
        <v>-0.04</v>
      </c>
      <c r="S133">
        <v>-0.06</v>
      </c>
      <c r="Y133" t="s">
        <v>128</v>
      </c>
      <c r="Z133" t="s">
        <v>128</v>
      </c>
      <c r="AA133" t="s">
        <v>2210</v>
      </c>
      <c r="AB133" t="str">
        <f>+LEFT(AA133,1)</f>
        <v>A</v>
      </c>
      <c r="AC133" s="6">
        <f>DEGREES(ACOS(SIN(Resultats!$H$11)*SIN(RADIANS(N133))+COS(Resultats!$H$11)*COS(RADIANS(N133))*COS(Resultats!$E$11-RADIANS(M133))))</f>
        <v>31.550138160179866</v>
      </c>
      <c r="AD133">
        <f>+IF(AB133=Data!$E$18,1,0)</f>
        <v>1</v>
      </c>
      <c r="AE133">
        <f>+IF(AC133&lt;Data!$B$17,1,0)</f>
        <v>1</v>
      </c>
      <c r="AF133" s="7">
        <f>+IF(AND(AD133,AE133),1,0)</f>
        <v>1</v>
      </c>
    </row>
    <row r="134" spans="1:32" x14ac:dyDescent="0.2">
      <c r="A134">
        <v>4309</v>
      </c>
      <c r="B134" t="s">
        <v>931</v>
      </c>
      <c r="C134">
        <v>95934</v>
      </c>
      <c r="D134">
        <v>62387</v>
      </c>
      <c r="E134">
        <v>11</v>
      </c>
      <c r="F134">
        <v>4</v>
      </c>
      <c r="G134">
        <v>31.2</v>
      </c>
      <c r="H134" t="s">
        <v>24</v>
      </c>
      <c r="I134">
        <v>38</v>
      </c>
      <c r="J134">
        <v>14</v>
      </c>
      <c r="K134">
        <v>29</v>
      </c>
      <c r="L134">
        <v>11.075333333333333</v>
      </c>
      <c r="M134">
        <v>166.13</v>
      </c>
      <c r="N134">
        <v>38.241388888888892</v>
      </c>
      <c r="O134">
        <v>6</v>
      </c>
      <c r="Q134">
        <v>0.16</v>
      </c>
      <c r="S134">
        <v>0.1</v>
      </c>
      <c r="Y134" t="s">
        <v>925</v>
      </c>
      <c r="Z134" t="s">
        <v>2714</v>
      </c>
      <c r="AA134" t="s">
        <v>1740</v>
      </c>
      <c r="AB134" t="str">
        <f>+LEFT(AA134,1)</f>
        <v>A</v>
      </c>
      <c r="AC134" s="6">
        <f>DEGREES(ACOS(SIN(Resultats!$H$11)*SIN(RADIANS(N134))+COS(Resultats!$H$11)*COS(RADIANS(N134))*COS(Resultats!$E$11-RADIANS(M134))))</f>
        <v>31.732490230147821</v>
      </c>
      <c r="AD134">
        <f>+IF(AB134=Data!$E$18,1,0)</f>
        <v>1</v>
      </c>
      <c r="AE134">
        <f>+IF(AC134&lt;Data!$B$17,1,0)</f>
        <v>1</v>
      </c>
      <c r="AF134" s="7">
        <f>+IF(AND(AD134,AE134),1,0)</f>
        <v>1</v>
      </c>
    </row>
    <row r="135" spans="1:32" x14ac:dyDescent="0.2">
      <c r="A135">
        <v>3132</v>
      </c>
      <c r="B135" t="s">
        <v>1808</v>
      </c>
      <c r="C135">
        <v>65856</v>
      </c>
      <c r="D135">
        <v>79869</v>
      </c>
      <c r="E135">
        <v>8</v>
      </c>
      <c r="F135">
        <v>1</v>
      </c>
      <c r="G135">
        <v>43.8</v>
      </c>
      <c r="H135" t="s">
        <v>24</v>
      </c>
      <c r="I135">
        <v>25</v>
      </c>
      <c r="J135">
        <v>5</v>
      </c>
      <c r="K135">
        <v>23</v>
      </c>
      <c r="L135">
        <v>8.0288333333333348</v>
      </c>
      <c r="M135">
        <v>120.4325</v>
      </c>
      <c r="N135">
        <v>25.089722222222221</v>
      </c>
      <c r="O135">
        <v>6.31</v>
      </c>
      <c r="Q135">
        <v>0.01</v>
      </c>
      <c r="S135">
        <v>0.03</v>
      </c>
      <c r="Y135" t="s">
        <v>89</v>
      </c>
      <c r="Z135" t="s">
        <v>89</v>
      </c>
      <c r="AA135" t="s">
        <v>1469</v>
      </c>
      <c r="AB135" t="str">
        <f>+LEFT(AA135,1)</f>
        <v>A</v>
      </c>
      <c r="AC135" s="6">
        <f>DEGREES(ACOS(SIN(Resultats!$H$11)*SIN(RADIANS(N135))+COS(Resultats!$H$11)*COS(RADIANS(N135))*COS(Resultats!$E$11-RADIANS(M135))))</f>
        <v>31.856412332552324</v>
      </c>
      <c r="AD135">
        <f>+IF(AB135=Data!$E$18,1,0)</f>
        <v>1</v>
      </c>
      <c r="AE135">
        <f>+IF(AC135&lt;Data!$B$17,1,0)</f>
        <v>1</v>
      </c>
      <c r="AF135" s="7">
        <f>+IF(AND(AD135,AE135),1,0)</f>
        <v>1</v>
      </c>
    </row>
    <row r="136" spans="1:32" x14ac:dyDescent="0.2">
      <c r="A136">
        <v>3164</v>
      </c>
      <c r="C136">
        <v>66684</v>
      </c>
      <c r="D136">
        <v>79928</v>
      </c>
      <c r="E136">
        <v>8</v>
      </c>
      <c r="F136">
        <v>5</v>
      </c>
      <c r="G136">
        <v>37</v>
      </c>
      <c r="H136" t="s">
        <v>24</v>
      </c>
      <c r="I136">
        <v>27</v>
      </c>
      <c r="J136">
        <v>31</v>
      </c>
      <c r="K136">
        <v>47</v>
      </c>
      <c r="L136">
        <v>8.0936111111111124</v>
      </c>
      <c r="M136">
        <v>121.40416666666668</v>
      </c>
      <c r="N136">
        <v>27.529722222222222</v>
      </c>
      <c r="O136">
        <v>6.21</v>
      </c>
      <c r="Q136">
        <v>0.01</v>
      </c>
      <c r="S136">
        <v>-0.09</v>
      </c>
      <c r="Y136" t="s">
        <v>134</v>
      </c>
      <c r="Z136" t="s">
        <v>134</v>
      </c>
      <c r="AA136" t="s">
        <v>2210</v>
      </c>
      <c r="AB136" t="str">
        <f>+LEFT(AA136,1)</f>
        <v>A</v>
      </c>
      <c r="AC136" s="6">
        <f>DEGREES(ACOS(SIN(Resultats!$H$11)*SIN(RADIANS(N136))+COS(Resultats!$H$11)*COS(RADIANS(N136))*COS(Resultats!$E$11-RADIANS(M136))))</f>
        <v>32.109492734373639</v>
      </c>
      <c r="AD136">
        <f>+IF(AB136=Data!$E$18,1,0)</f>
        <v>1</v>
      </c>
      <c r="AE136">
        <f>+IF(AC136&lt;Data!$B$17,1,0)</f>
        <v>1</v>
      </c>
      <c r="AF136" s="7">
        <f>+IF(AND(AD136,AE136),1,0)</f>
        <v>1</v>
      </c>
    </row>
    <row r="137" spans="1:32" x14ac:dyDescent="0.2">
      <c r="A137">
        <v>4096</v>
      </c>
      <c r="C137">
        <v>90470</v>
      </c>
      <c r="D137">
        <v>43344</v>
      </c>
      <c r="E137">
        <v>10</v>
      </c>
      <c r="F137">
        <v>27</v>
      </c>
      <c r="G137">
        <v>28</v>
      </c>
      <c r="H137" t="s">
        <v>24</v>
      </c>
      <c r="I137">
        <v>41</v>
      </c>
      <c r="J137">
        <v>36</v>
      </c>
      <c r="K137">
        <v>3</v>
      </c>
      <c r="L137">
        <v>10.457777777777777</v>
      </c>
      <c r="M137">
        <v>156.86666666666665</v>
      </c>
      <c r="N137">
        <v>41.600833333333334</v>
      </c>
      <c r="O137">
        <v>6.02</v>
      </c>
      <c r="Q137">
        <v>0.17</v>
      </c>
      <c r="S137">
        <v>0.08</v>
      </c>
      <c r="Y137" t="s">
        <v>114</v>
      </c>
      <c r="Z137" t="s">
        <v>114</v>
      </c>
      <c r="AA137" t="s">
        <v>18</v>
      </c>
      <c r="AB137" t="str">
        <f>+LEFT(AA137,1)</f>
        <v>A</v>
      </c>
      <c r="AC137" s="6">
        <f>DEGREES(ACOS(SIN(Resultats!$H$11)*SIN(RADIANS(N137))+COS(Resultats!$H$11)*COS(RADIANS(N137))*COS(Resultats!$E$11-RADIANS(M137))))</f>
        <v>32.17377677620464</v>
      </c>
      <c r="AD137">
        <f>+IF(AB137=Data!$E$18,1,0)</f>
        <v>1</v>
      </c>
      <c r="AE137">
        <f>+IF(AC137&lt;Data!$B$17,1,0)</f>
        <v>1</v>
      </c>
      <c r="AF137" s="7">
        <f>+IF(AND(AD137,AE137),1,0)</f>
        <v>1</v>
      </c>
    </row>
    <row r="138" spans="1:32" x14ac:dyDescent="0.2">
      <c r="A138">
        <v>4632</v>
      </c>
      <c r="B138" t="s">
        <v>5338</v>
      </c>
      <c r="C138">
        <v>105778</v>
      </c>
      <c r="D138">
        <v>99973</v>
      </c>
      <c r="E138">
        <v>12</v>
      </c>
      <c r="F138">
        <v>10</v>
      </c>
      <c r="G138">
        <v>31.6</v>
      </c>
      <c r="H138" t="s">
        <v>24</v>
      </c>
      <c r="I138">
        <v>16</v>
      </c>
      <c r="J138">
        <v>48</v>
      </c>
      <c r="K138">
        <v>33</v>
      </c>
      <c r="L138">
        <v>12.175444444444445</v>
      </c>
      <c r="M138">
        <v>182.63166666666666</v>
      </c>
      <c r="N138">
        <v>16.809166666666666</v>
      </c>
      <c r="O138">
        <v>6.39</v>
      </c>
      <c r="Q138">
        <v>0.06</v>
      </c>
      <c r="S138">
        <v>0.1</v>
      </c>
      <c r="Y138" t="s">
        <v>310</v>
      </c>
      <c r="Z138" t="s">
        <v>310</v>
      </c>
      <c r="AA138" t="s">
        <v>15426</v>
      </c>
      <c r="AB138" t="str">
        <f>+LEFT(AA138,1)</f>
        <v>A</v>
      </c>
      <c r="AC138" s="6">
        <f>DEGREES(ACOS(SIN(Resultats!$H$11)*SIN(RADIANS(N138))+COS(Resultats!$H$11)*COS(RADIANS(N138))*COS(Resultats!$E$11-RADIANS(M138))))</f>
        <v>32.419999184268555</v>
      </c>
      <c r="AD138">
        <f>+IF(AB138=Data!$E$18,1,0)</f>
        <v>1</v>
      </c>
      <c r="AE138">
        <f>+IF(AC138&lt;Data!$B$17,1,0)</f>
        <v>1</v>
      </c>
      <c r="AF138" s="7">
        <f>+IF(AND(AD138,AE138),1,0)</f>
        <v>1</v>
      </c>
    </row>
    <row r="139" spans="1:32" x14ac:dyDescent="0.2">
      <c r="A139">
        <v>3586</v>
      </c>
      <c r="C139">
        <v>77093</v>
      </c>
      <c r="D139">
        <v>61203</v>
      </c>
      <c r="E139">
        <v>9</v>
      </c>
      <c r="F139">
        <v>1</v>
      </c>
      <c r="G139">
        <v>40.6</v>
      </c>
      <c r="H139" t="s">
        <v>24</v>
      </c>
      <c r="I139">
        <v>39</v>
      </c>
      <c r="J139">
        <v>42</v>
      </c>
      <c r="K139">
        <v>48</v>
      </c>
      <c r="L139">
        <v>9.0279444444444454</v>
      </c>
      <c r="M139">
        <v>135.41916666666668</v>
      </c>
      <c r="N139">
        <v>39.713333333333338</v>
      </c>
      <c r="O139">
        <v>6.36</v>
      </c>
      <c r="Q139">
        <v>0.3</v>
      </c>
      <c r="S139">
        <v>0.04</v>
      </c>
      <c r="Y139" t="s">
        <v>1288</v>
      </c>
      <c r="Z139" t="s">
        <v>1288</v>
      </c>
      <c r="AA139" t="s">
        <v>525</v>
      </c>
      <c r="AB139" t="str">
        <f>+LEFT(AA139,1)</f>
        <v>A</v>
      </c>
      <c r="AC139" s="6">
        <f>DEGREES(ACOS(SIN(Resultats!$H$11)*SIN(RADIANS(N139))+COS(Resultats!$H$11)*COS(RADIANS(N139))*COS(Resultats!$E$11-RADIANS(M139))))</f>
        <v>32.42247735669303</v>
      </c>
      <c r="AD139">
        <f>+IF(AB139=Data!$E$18,1,0)</f>
        <v>1</v>
      </c>
      <c r="AE139">
        <f>+IF(AC139&lt;Data!$B$17,1,0)</f>
        <v>1</v>
      </c>
      <c r="AF139" s="7">
        <f>+IF(AND(AD139,AE139),1,0)</f>
        <v>1</v>
      </c>
    </row>
    <row r="140" spans="1:32" x14ac:dyDescent="0.2">
      <c r="A140">
        <v>3377</v>
      </c>
      <c r="B140" t="s">
        <v>1169</v>
      </c>
      <c r="C140">
        <v>72524</v>
      </c>
      <c r="D140">
        <v>60907</v>
      </c>
      <c r="E140">
        <v>8</v>
      </c>
      <c r="F140">
        <v>34</v>
      </c>
      <c r="G140">
        <v>43.8</v>
      </c>
      <c r="H140" t="s">
        <v>24</v>
      </c>
      <c r="I140">
        <v>36</v>
      </c>
      <c r="J140">
        <v>25</v>
      </c>
      <c r="K140">
        <v>10</v>
      </c>
      <c r="L140">
        <v>8.5788333333333338</v>
      </c>
      <c r="M140">
        <v>128.6825</v>
      </c>
      <c r="N140">
        <v>36.419444444444444</v>
      </c>
      <c r="O140">
        <v>5.78</v>
      </c>
      <c r="Q140">
        <v>0.04</v>
      </c>
      <c r="S140">
        <v>0.02</v>
      </c>
      <c r="Y140" t="s">
        <v>446</v>
      </c>
      <c r="Z140" t="s">
        <v>446</v>
      </c>
      <c r="AA140" t="s">
        <v>18</v>
      </c>
      <c r="AB140" t="str">
        <f>+LEFT(AA140,1)</f>
        <v>A</v>
      </c>
      <c r="AC140" s="6">
        <f>DEGREES(ACOS(SIN(Resultats!$H$11)*SIN(RADIANS(N140))+COS(Resultats!$H$11)*COS(RADIANS(N140))*COS(Resultats!$E$11-RADIANS(M140))))</f>
        <v>32.718066838825571</v>
      </c>
      <c r="AD140">
        <f>+IF(AB140=Data!$E$18,1,0)</f>
        <v>1</v>
      </c>
      <c r="AE140">
        <f>+IF(AC140&lt;Data!$B$17,1,0)</f>
        <v>1</v>
      </c>
      <c r="AF140" s="7">
        <f>+IF(AND(AD140,AE140),1,0)</f>
        <v>1</v>
      </c>
    </row>
    <row r="141" spans="1:32" x14ac:dyDescent="0.2">
      <c r="A141">
        <v>4650</v>
      </c>
      <c r="B141" t="s">
        <v>5350</v>
      </c>
      <c r="C141">
        <v>106251</v>
      </c>
      <c r="D141">
        <v>99997</v>
      </c>
      <c r="E141">
        <v>12</v>
      </c>
      <c r="F141">
        <v>13</v>
      </c>
      <c r="G141">
        <v>25.9</v>
      </c>
      <c r="H141" t="s">
        <v>24</v>
      </c>
      <c r="I141">
        <v>10</v>
      </c>
      <c r="J141">
        <v>15</v>
      </c>
      <c r="K141">
        <v>44</v>
      </c>
      <c r="L141">
        <v>12.223861111111111</v>
      </c>
      <c r="M141">
        <v>183.35791666666665</v>
      </c>
      <c r="N141">
        <v>10.262222222222222</v>
      </c>
      <c r="O141">
        <v>5.85</v>
      </c>
      <c r="Q141">
        <v>0.27</v>
      </c>
      <c r="S141">
        <v>0.11</v>
      </c>
      <c r="U141">
        <v>0.11</v>
      </c>
      <c r="Y141" t="s">
        <v>2723</v>
      </c>
      <c r="Z141" t="s">
        <v>2723</v>
      </c>
      <c r="AA141" t="s">
        <v>18</v>
      </c>
      <c r="AB141" t="str">
        <f>+LEFT(AA141,1)</f>
        <v>A</v>
      </c>
      <c r="AC141" s="6">
        <f>DEGREES(ACOS(SIN(Resultats!$H$11)*SIN(RADIANS(N141))+COS(Resultats!$H$11)*COS(RADIANS(N141))*COS(Resultats!$E$11-RADIANS(M141))))</f>
        <v>32.823974187211249</v>
      </c>
      <c r="AD141">
        <f>+IF(AB141=Data!$E$18,1,0)</f>
        <v>1</v>
      </c>
      <c r="AE141">
        <f>+IF(AC141&lt;Data!$B$17,1,0)</f>
        <v>1</v>
      </c>
      <c r="AF141" s="7">
        <f>+IF(AND(AD141,AE141),1,0)</f>
        <v>1</v>
      </c>
    </row>
    <row r="142" spans="1:32" x14ac:dyDescent="0.2">
      <c r="A142">
        <v>3008</v>
      </c>
      <c r="B142" t="s">
        <v>1749</v>
      </c>
      <c r="C142">
        <v>62832</v>
      </c>
      <c r="D142">
        <v>97224</v>
      </c>
      <c r="E142">
        <v>7</v>
      </c>
      <c r="F142">
        <v>46</v>
      </c>
      <c r="G142">
        <v>16.2</v>
      </c>
      <c r="H142" t="s">
        <v>24</v>
      </c>
      <c r="I142">
        <v>10</v>
      </c>
      <c r="J142">
        <v>46</v>
      </c>
      <c r="K142">
        <v>6</v>
      </c>
      <c r="L142">
        <v>7.7711666666666668</v>
      </c>
      <c r="M142">
        <v>116.5675</v>
      </c>
      <c r="N142">
        <v>10.768333333333334</v>
      </c>
      <c r="O142">
        <v>5.3</v>
      </c>
      <c r="Q142">
        <v>0.01</v>
      </c>
      <c r="S142">
        <v>-0.02</v>
      </c>
      <c r="Y142" t="s">
        <v>2772</v>
      </c>
      <c r="Z142" t="s">
        <v>2772</v>
      </c>
      <c r="AA142" t="s">
        <v>1469</v>
      </c>
      <c r="AB142" t="str">
        <f>+LEFT(AA142,1)</f>
        <v>A</v>
      </c>
      <c r="AC142" s="6">
        <f>DEGREES(ACOS(SIN(Resultats!$H$11)*SIN(RADIANS(N142))+COS(Resultats!$H$11)*COS(RADIANS(N142))*COS(Resultats!$E$11-RADIANS(M142))))</f>
        <v>32.877954371732635</v>
      </c>
      <c r="AD142">
        <f>+IF(AB142=Data!$E$18,1,0)</f>
        <v>1</v>
      </c>
      <c r="AE142">
        <f>+IF(AC142&lt;Data!$B$17,1,0)</f>
        <v>1</v>
      </c>
      <c r="AF142" s="7">
        <f>+IF(AND(AD142,AE142),1,0)</f>
        <v>1</v>
      </c>
    </row>
    <row r="143" spans="1:32" x14ac:dyDescent="0.2">
      <c r="A143">
        <v>4033</v>
      </c>
      <c r="B143" t="s">
        <v>765</v>
      </c>
      <c r="C143">
        <v>89021</v>
      </c>
      <c r="D143">
        <v>43268</v>
      </c>
      <c r="E143">
        <v>10</v>
      </c>
      <c r="F143">
        <v>17</v>
      </c>
      <c r="G143">
        <v>5.8</v>
      </c>
      <c r="H143" t="s">
        <v>24</v>
      </c>
      <c r="I143">
        <v>42</v>
      </c>
      <c r="J143">
        <v>54</v>
      </c>
      <c r="K143">
        <v>52</v>
      </c>
      <c r="L143">
        <v>10.284944444444445</v>
      </c>
      <c r="M143">
        <v>154.27416666666667</v>
      </c>
      <c r="N143">
        <v>42.914444444444442</v>
      </c>
      <c r="O143">
        <v>3.45</v>
      </c>
      <c r="Q143">
        <v>0.03</v>
      </c>
      <c r="S143">
        <v>0.06</v>
      </c>
      <c r="U143">
        <v>-0.01</v>
      </c>
      <c r="Y143" t="s">
        <v>192</v>
      </c>
      <c r="Z143" t="s">
        <v>192</v>
      </c>
      <c r="AA143" t="s">
        <v>18</v>
      </c>
      <c r="AB143" t="str">
        <f>+LEFT(AA143,1)</f>
        <v>A</v>
      </c>
      <c r="AC143" s="6">
        <f>DEGREES(ACOS(SIN(Resultats!$H$11)*SIN(RADIANS(N143))+COS(Resultats!$H$11)*COS(RADIANS(N143))*COS(Resultats!$E$11-RADIANS(M143))))</f>
        <v>33.125351419630427</v>
      </c>
      <c r="AD143">
        <f>+IF(AB143=Data!$E$18,1,0)</f>
        <v>1</v>
      </c>
      <c r="AE143">
        <f>+IF(AC143&lt;Data!$B$17,1,0)</f>
        <v>1</v>
      </c>
      <c r="AF143" s="7">
        <f>+IF(AND(AD143,AE143),1,0)</f>
        <v>1</v>
      </c>
    </row>
    <row r="144" spans="1:32" x14ac:dyDescent="0.2">
      <c r="A144">
        <v>4380</v>
      </c>
      <c r="B144" t="s">
        <v>969</v>
      </c>
      <c r="C144">
        <v>98353</v>
      </c>
      <c r="D144">
        <v>62491</v>
      </c>
      <c r="E144">
        <v>11</v>
      </c>
      <c r="F144">
        <v>19</v>
      </c>
      <c r="G144">
        <v>7.9</v>
      </c>
      <c r="H144" t="s">
        <v>24</v>
      </c>
      <c r="I144">
        <v>38</v>
      </c>
      <c r="J144">
        <v>11</v>
      </c>
      <c r="K144">
        <v>8</v>
      </c>
      <c r="L144">
        <v>11.318861111111111</v>
      </c>
      <c r="M144">
        <v>169.78291666666667</v>
      </c>
      <c r="N144">
        <v>38.185555555555553</v>
      </c>
      <c r="O144">
        <v>4.78</v>
      </c>
      <c r="Q144">
        <v>0.12</v>
      </c>
      <c r="S144">
        <v>0.03</v>
      </c>
      <c r="U144">
        <v>0.03</v>
      </c>
      <c r="Y144" t="s">
        <v>2255</v>
      </c>
      <c r="Z144" s="3" t="s">
        <v>89</v>
      </c>
      <c r="AA144" t="s">
        <v>1469</v>
      </c>
      <c r="AB144" t="str">
        <f>+LEFT(AA144,1)</f>
        <v>A</v>
      </c>
      <c r="AC144" s="6">
        <f>DEGREES(ACOS(SIN(Resultats!$H$11)*SIN(RADIANS(N144))+COS(Resultats!$H$11)*COS(RADIANS(N144))*COS(Resultats!$E$11-RADIANS(M144))))</f>
        <v>33.307217695315096</v>
      </c>
      <c r="AD144">
        <f>+IF(AB144=Data!$E$18,1,0)</f>
        <v>1</v>
      </c>
      <c r="AE144">
        <f>+IF(AC144&lt;Data!$B$17,1,0)</f>
        <v>1</v>
      </c>
      <c r="AF144" s="7">
        <f>+IF(AND(AD144,AE144),1,0)</f>
        <v>1</v>
      </c>
    </row>
    <row r="145" spans="1:32" x14ac:dyDescent="0.2">
      <c r="A145">
        <v>4663</v>
      </c>
      <c r="B145" t="s">
        <v>5356</v>
      </c>
      <c r="C145">
        <v>106661</v>
      </c>
      <c r="D145">
        <v>100012</v>
      </c>
      <c r="E145">
        <v>12</v>
      </c>
      <c r="F145">
        <v>16</v>
      </c>
      <c r="G145">
        <v>0.2</v>
      </c>
      <c r="H145" t="s">
        <v>24</v>
      </c>
      <c r="I145">
        <v>14</v>
      </c>
      <c r="J145">
        <v>53</v>
      </c>
      <c r="K145">
        <v>56</v>
      </c>
      <c r="L145">
        <v>12.266722222222223</v>
      </c>
      <c r="M145">
        <v>184.00083333333333</v>
      </c>
      <c r="N145">
        <v>14.898888888888889</v>
      </c>
      <c r="O145">
        <v>5.0999999999999996</v>
      </c>
      <c r="Q145">
        <v>0.06</v>
      </c>
      <c r="S145">
        <v>0.08</v>
      </c>
      <c r="Y145" t="s">
        <v>298</v>
      </c>
      <c r="Z145" t="s">
        <v>298</v>
      </c>
      <c r="AA145" t="s">
        <v>1740</v>
      </c>
      <c r="AB145" t="str">
        <f>+LEFT(AA145,1)</f>
        <v>A</v>
      </c>
      <c r="AC145" s="6">
        <f>DEGREES(ACOS(SIN(Resultats!$H$11)*SIN(RADIANS(N145))+COS(Resultats!$H$11)*COS(RADIANS(N145))*COS(Resultats!$E$11-RADIANS(M145))))</f>
        <v>33.526096584257978</v>
      </c>
      <c r="AD145">
        <f>+IF(AB145=Data!$E$18,1,0)</f>
        <v>1</v>
      </c>
      <c r="AE145">
        <f>+IF(AC145&lt;Data!$B$17,1,0)</f>
        <v>1</v>
      </c>
      <c r="AF145" s="7">
        <f>+IF(AND(AD145,AE145),1,0)</f>
        <v>1</v>
      </c>
    </row>
    <row r="146" spans="1:32" x14ac:dyDescent="0.2">
      <c r="A146">
        <v>3348</v>
      </c>
      <c r="C146">
        <v>71906</v>
      </c>
      <c r="D146">
        <v>60866</v>
      </c>
      <c r="E146">
        <v>8</v>
      </c>
      <c r="F146">
        <v>31</v>
      </c>
      <c r="G146">
        <v>19.899999999999999</v>
      </c>
      <c r="H146" t="s">
        <v>24</v>
      </c>
      <c r="I146">
        <v>37</v>
      </c>
      <c r="J146">
        <v>15</v>
      </c>
      <c r="K146">
        <v>57</v>
      </c>
      <c r="L146">
        <v>8.5221944444444446</v>
      </c>
      <c r="M146">
        <v>127.83291666666668</v>
      </c>
      <c r="N146">
        <v>37.265833333333333</v>
      </c>
      <c r="O146">
        <v>6.18</v>
      </c>
      <c r="Q146">
        <v>-0.03</v>
      </c>
      <c r="S146">
        <v>-0.15</v>
      </c>
      <c r="Y146" t="s">
        <v>134</v>
      </c>
      <c r="Z146" t="s">
        <v>134</v>
      </c>
      <c r="AA146" t="s">
        <v>2210</v>
      </c>
      <c r="AB146" t="str">
        <f>+LEFT(AA146,1)</f>
        <v>A</v>
      </c>
      <c r="AC146" s="6">
        <f>DEGREES(ACOS(SIN(Resultats!$H$11)*SIN(RADIANS(N146))+COS(Resultats!$H$11)*COS(RADIANS(N146))*COS(Resultats!$E$11-RADIANS(M146))))</f>
        <v>33.802305170521322</v>
      </c>
      <c r="AD146">
        <f>+IF(AB146=Data!$E$18,1,0)</f>
        <v>1</v>
      </c>
      <c r="AE146">
        <f>+IF(AC146&lt;Data!$B$17,1,0)</f>
        <v>1</v>
      </c>
      <c r="AF146" s="7">
        <f>+IF(AND(AD146,AE146),1,0)</f>
        <v>1</v>
      </c>
    </row>
    <row r="147" spans="1:32" x14ac:dyDescent="0.2">
      <c r="A147">
        <v>2991</v>
      </c>
      <c r="B147" t="s">
        <v>1739</v>
      </c>
      <c r="C147">
        <v>62510</v>
      </c>
      <c r="D147">
        <v>79665</v>
      </c>
      <c r="E147">
        <v>7</v>
      </c>
      <c r="F147">
        <v>45</v>
      </c>
      <c r="G147">
        <v>9.3000000000000007</v>
      </c>
      <c r="H147" t="s">
        <v>24</v>
      </c>
      <c r="I147">
        <v>20</v>
      </c>
      <c r="J147">
        <v>18</v>
      </c>
      <c r="K147">
        <v>59</v>
      </c>
      <c r="L147">
        <v>7.7525833333333329</v>
      </c>
      <c r="M147">
        <v>116.28874999999999</v>
      </c>
      <c r="N147">
        <v>20.316388888888891</v>
      </c>
      <c r="O147">
        <v>6.33</v>
      </c>
      <c r="P147" t="s">
        <v>103</v>
      </c>
      <c r="Q147">
        <v>0</v>
      </c>
      <c r="S147">
        <v>0</v>
      </c>
      <c r="Y147" t="s">
        <v>89</v>
      </c>
      <c r="Z147" t="s">
        <v>89</v>
      </c>
      <c r="AA147" t="s">
        <v>1469</v>
      </c>
      <c r="AB147" t="str">
        <f>+LEFT(AA147,1)</f>
        <v>A</v>
      </c>
      <c r="AC147" s="6">
        <f>DEGREES(ACOS(SIN(Resultats!$H$11)*SIN(RADIANS(N147))+COS(Resultats!$H$11)*COS(RADIANS(N147))*COS(Resultats!$E$11-RADIANS(M147))))</f>
        <v>34.051387492379682</v>
      </c>
      <c r="AD147">
        <f>+IF(AB147=Data!$E$18,1,0)</f>
        <v>1</v>
      </c>
      <c r="AE147">
        <f>+IF(AC147&lt;Data!$B$17,1,0)</f>
        <v>1</v>
      </c>
      <c r="AF147" s="7">
        <f>+IF(AND(AD147,AE147),1,0)</f>
        <v>1</v>
      </c>
    </row>
    <row r="148" spans="1:32" x14ac:dyDescent="0.2">
      <c r="A148">
        <v>3320</v>
      </c>
      <c r="C148">
        <v>71267</v>
      </c>
      <c r="D148">
        <v>154244</v>
      </c>
      <c r="E148">
        <v>8</v>
      </c>
      <c r="F148">
        <v>25</v>
      </c>
      <c r="G148">
        <v>55.6</v>
      </c>
      <c r="H148" t="s">
        <v>26</v>
      </c>
      <c r="I148">
        <v>14</v>
      </c>
      <c r="J148">
        <v>55</v>
      </c>
      <c r="K148">
        <v>47</v>
      </c>
      <c r="L148">
        <v>8.4321111111111104</v>
      </c>
      <c r="M148">
        <v>126.48166666666665</v>
      </c>
      <c r="N148">
        <v>-14.929722222222221</v>
      </c>
      <c r="O148">
        <v>5.98</v>
      </c>
      <c r="Q148">
        <v>0.17</v>
      </c>
      <c r="S148">
        <v>0.13</v>
      </c>
      <c r="U148">
        <v>0.06</v>
      </c>
      <c r="Y148" t="s">
        <v>314</v>
      </c>
      <c r="Z148" t="s">
        <v>314</v>
      </c>
      <c r="AA148" t="s">
        <v>15427</v>
      </c>
      <c r="AB148" t="str">
        <f>+LEFT(AA148,1)</f>
        <v>A</v>
      </c>
      <c r="AC148" s="6">
        <f>DEGREES(ACOS(SIN(Resultats!$H$11)*SIN(RADIANS(N148))+COS(Resultats!$H$11)*COS(RADIANS(N148))*COS(Resultats!$E$11-RADIANS(M148))))</f>
        <v>34.128491162413049</v>
      </c>
      <c r="AD148">
        <f>+IF(AB148=Data!$E$18,1,0)</f>
        <v>1</v>
      </c>
      <c r="AE148">
        <f>+IF(AC148&lt;Data!$B$17,1,0)</f>
        <v>1</v>
      </c>
      <c r="AF148" s="7">
        <f>+IF(AND(AD148,AE148),1,0)</f>
        <v>1</v>
      </c>
    </row>
    <row r="149" spans="1:32" x14ac:dyDescent="0.2">
      <c r="A149">
        <v>3067</v>
      </c>
      <c r="B149" t="s">
        <v>1778</v>
      </c>
      <c r="C149">
        <v>64145</v>
      </c>
      <c r="D149">
        <v>79774</v>
      </c>
      <c r="E149">
        <v>7</v>
      </c>
      <c r="F149">
        <v>53</v>
      </c>
      <c r="G149">
        <v>29.8</v>
      </c>
      <c r="H149" t="s">
        <v>24</v>
      </c>
      <c r="I149">
        <v>26</v>
      </c>
      <c r="J149">
        <v>45</v>
      </c>
      <c r="K149">
        <v>57</v>
      </c>
      <c r="L149">
        <v>7.8916111111111107</v>
      </c>
      <c r="M149">
        <v>118.37416666666667</v>
      </c>
      <c r="N149">
        <v>26.765833333333333</v>
      </c>
      <c r="O149">
        <v>4.97</v>
      </c>
      <c r="Q149">
        <v>0.09</v>
      </c>
      <c r="S149">
        <v>0.1</v>
      </c>
      <c r="U149">
        <v>0.05</v>
      </c>
      <c r="Y149" t="s">
        <v>298</v>
      </c>
      <c r="Z149" t="s">
        <v>298</v>
      </c>
      <c r="AA149" t="s">
        <v>1740</v>
      </c>
      <c r="AB149" t="str">
        <f>+LEFT(AA149,1)</f>
        <v>A</v>
      </c>
      <c r="AC149" s="6">
        <f>DEGREES(ACOS(SIN(Resultats!$H$11)*SIN(RADIANS(N149))+COS(Resultats!$H$11)*COS(RADIANS(N149))*COS(Resultats!$E$11-RADIANS(M149))))</f>
        <v>34.217501863479967</v>
      </c>
      <c r="AD149">
        <f>+IF(AB149=Data!$E$18,1,0)</f>
        <v>1</v>
      </c>
      <c r="AE149">
        <f>+IF(AC149&lt;Data!$B$17,1,0)</f>
        <v>1</v>
      </c>
      <c r="AF149" s="7">
        <f>+IF(AND(AD149,AE149),1,0)</f>
        <v>1</v>
      </c>
    </row>
    <row r="150" spans="1:32" x14ac:dyDescent="0.2">
      <c r="A150">
        <v>4545</v>
      </c>
      <c r="C150">
        <v>102942</v>
      </c>
      <c r="D150">
        <v>62731</v>
      </c>
      <c r="E150">
        <v>11</v>
      </c>
      <c r="F150">
        <v>51</v>
      </c>
      <c r="G150">
        <v>9.4</v>
      </c>
      <c r="H150" t="s">
        <v>24</v>
      </c>
      <c r="I150">
        <v>33</v>
      </c>
      <c r="J150">
        <v>22</v>
      </c>
      <c r="K150">
        <v>30</v>
      </c>
      <c r="L150">
        <v>11.852611111111111</v>
      </c>
      <c r="M150">
        <v>177.78916666666666</v>
      </c>
      <c r="N150">
        <v>33.375</v>
      </c>
      <c r="O150">
        <v>6.27</v>
      </c>
      <c r="Q150">
        <v>0.32</v>
      </c>
      <c r="S150">
        <v>0.11</v>
      </c>
      <c r="U150">
        <v>0.09</v>
      </c>
      <c r="Y150" t="s">
        <v>348</v>
      </c>
      <c r="Z150" t="s">
        <v>348</v>
      </c>
      <c r="AA150" t="s">
        <v>348</v>
      </c>
      <c r="AB150" t="str">
        <f>+LEFT(AA150,1)</f>
        <v>A</v>
      </c>
      <c r="AC150" s="6">
        <f>DEGREES(ACOS(SIN(Resultats!$H$11)*SIN(RADIANS(N150))+COS(Resultats!$H$11)*COS(RADIANS(N150))*COS(Resultats!$E$11-RADIANS(M150))))</f>
        <v>34.605727445833445</v>
      </c>
      <c r="AD150">
        <f>+IF(AB150=Data!$E$18,1,0)</f>
        <v>1</v>
      </c>
      <c r="AE150">
        <f>+IF(AC150&lt;Data!$B$17,1,0)</f>
        <v>1</v>
      </c>
      <c r="AF150" s="7">
        <f>+IF(AND(AD150,AE150),1,0)</f>
        <v>1</v>
      </c>
    </row>
    <row r="151" spans="1:32" x14ac:dyDescent="0.2">
      <c r="A151">
        <v>4490</v>
      </c>
      <c r="C151">
        <v>101369</v>
      </c>
      <c r="D151">
        <v>156820</v>
      </c>
      <c r="E151">
        <v>11</v>
      </c>
      <c r="F151">
        <v>39</v>
      </c>
      <c r="G151">
        <v>51.1</v>
      </c>
      <c r="H151" t="s">
        <v>26</v>
      </c>
      <c r="I151">
        <v>14</v>
      </c>
      <c r="J151">
        <v>28</v>
      </c>
      <c r="K151">
        <v>7</v>
      </c>
      <c r="L151">
        <v>11.664194444444444</v>
      </c>
      <c r="M151">
        <v>174.96291666666667</v>
      </c>
      <c r="N151">
        <v>-14.468611111111111</v>
      </c>
      <c r="O151">
        <v>6.21</v>
      </c>
      <c r="Q151">
        <v>0</v>
      </c>
      <c r="Y151" t="s">
        <v>89</v>
      </c>
      <c r="Z151" t="s">
        <v>89</v>
      </c>
      <c r="AA151" t="s">
        <v>1469</v>
      </c>
      <c r="AB151" t="str">
        <f>+LEFT(AA151,1)</f>
        <v>A</v>
      </c>
      <c r="AC151" s="6">
        <f>DEGREES(ACOS(SIN(Resultats!$H$11)*SIN(RADIANS(N151))+COS(Resultats!$H$11)*COS(RADIANS(N151))*COS(Resultats!$E$11-RADIANS(M151))))</f>
        <v>34.804288648227278</v>
      </c>
      <c r="AD151">
        <f>+IF(AB151=Data!$E$18,1,0)</f>
        <v>1</v>
      </c>
      <c r="AE151">
        <f>+IF(AC151&lt;Data!$B$17,1,0)</f>
        <v>1</v>
      </c>
      <c r="AF151" s="7">
        <f>+IF(AND(AD151,AE151),1,0)</f>
        <v>1</v>
      </c>
    </row>
    <row r="152" spans="1:32" x14ac:dyDescent="0.2">
      <c r="A152">
        <v>3189</v>
      </c>
      <c r="C152">
        <v>67725</v>
      </c>
      <c r="D152">
        <v>153887</v>
      </c>
      <c r="E152">
        <v>8</v>
      </c>
      <c r="F152">
        <v>8</v>
      </c>
      <c r="G152">
        <v>56.9</v>
      </c>
      <c r="H152" t="s">
        <v>26</v>
      </c>
      <c r="I152">
        <v>11</v>
      </c>
      <c r="J152">
        <v>20</v>
      </c>
      <c r="K152">
        <v>23</v>
      </c>
      <c r="L152">
        <v>8.1491388888888885</v>
      </c>
      <c r="M152">
        <v>122.23708333333333</v>
      </c>
      <c r="N152">
        <v>-11.339722222222223</v>
      </c>
      <c r="O152">
        <v>6.32</v>
      </c>
      <c r="Q152">
        <v>0.01</v>
      </c>
      <c r="S152">
        <v>-0.09</v>
      </c>
      <c r="Y152" t="s">
        <v>185</v>
      </c>
      <c r="Z152" t="s">
        <v>185</v>
      </c>
      <c r="AA152" t="s">
        <v>2210</v>
      </c>
      <c r="AB152" t="str">
        <f>+LEFT(AA152,1)</f>
        <v>A</v>
      </c>
      <c r="AC152" s="6">
        <f>DEGREES(ACOS(SIN(Resultats!$H$11)*SIN(RADIANS(N152))+COS(Resultats!$H$11)*COS(RADIANS(N152))*COS(Resultats!$E$11-RADIANS(M152))))</f>
        <v>34.886784661779338</v>
      </c>
      <c r="AD152">
        <f>+IF(AB152=Data!$E$18,1,0)</f>
        <v>1</v>
      </c>
      <c r="AE152">
        <f>+IF(AC152&lt;Data!$B$17,1,0)</f>
        <v>1</v>
      </c>
      <c r="AF152" s="7">
        <f>+IF(AND(AD152,AE152),1,0)</f>
        <v>1</v>
      </c>
    </row>
    <row r="153" spans="1:32" x14ac:dyDescent="0.2">
      <c r="A153">
        <v>2966</v>
      </c>
      <c r="C153">
        <v>61887</v>
      </c>
      <c r="D153">
        <v>115813</v>
      </c>
      <c r="E153">
        <v>7</v>
      </c>
      <c r="F153">
        <v>41</v>
      </c>
      <c r="G153">
        <v>35.200000000000003</v>
      </c>
      <c r="H153" t="s">
        <v>24</v>
      </c>
      <c r="I153">
        <v>3</v>
      </c>
      <c r="J153">
        <v>37</v>
      </c>
      <c r="K153">
        <v>29</v>
      </c>
      <c r="L153">
        <v>7.6931111111111115</v>
      </c>
      <c r="M153">
        <v>115.39666666666668</v>
      </c>
      <c r="N153">
        <v>3.6247222222222222</v>
      </c>
      <c r="O153">
        <v>5.94</v>
      </c>
      <c r="Q153">
        <v>-0.04</v>
      </c>
      <c r="S153">
        <v>-0.08</v>
      </c>
      <c r="Y153" t="s">
        <v>134</v>
      </c>
      <c r="Z153" t="s">
        <v>134</v>
      </c>
      <c r="AA153" t="s">
        <v>2210</v>
      </c>
      <c r="AB153" t="str">
        <f>+LEFT(AA153,1)</f>
        <v>A</v>
      </c>
      <c r="AC153" s="6">
        <f>DEGREES(ACOS(SIN(Resultats!$H$11)*SIN(RADIANS(N153))+COS(Resultats!$H$11)*COS(RADIANS(N153))*COS(Resultats!$E$11-RADIANS(M153))))</f>
        <v>34.919689538315147</v>
      </c>
      <c r="AD153">
        <f>+IF(AB153=Data!$E$18,1,0)</f>
        <v>1</v>
      </c>
      <c r="AE153">
        <f>+IF(AC153&lt;Data!$B$17,1,0)</f>
        <v>1</v>
      </c>
      <c r="AF153" s="7">
        <f>+IF(AND(AD153,AE153),1,0)</f>
        <v>1</v>
      </c>
    </row>
    <row r="154" spans="1:32" x14ac:dyDescent="0.2">
      <c r="A154">
        <v>2950</v>
      </c>
      <c r="C154">
        <v>61563</v>
      </c>
      <c r="D154">
        <v>115773</v>
      </c>
      <c r="E154">
        <v>7</v>
      </c>
      <c r="F154">
        <v>40</v>
      </c>
      <c r="G154">
        <v>7</v>
      </c>
      <c r="H154" t="s">
        <v>24</v>
      </c>
      <c r="I154">
        <v>5</v>
      </c>
      <c r="J154">
        <v>13</v>
      </c>
      <c r="K154">
        <v>51</v>
      </c>
      <c r="L154">
        <v>7.6686111111111117</v>
      </c>
      <c r="M154">
        <v>115.02916666666667</v>
      </c>
      <c r="N154">
        <v>5.2308333333333339</v>
      </c>
      <c r="O154">
        <v>6.02</v>
      </c>
      <c r="Q154">
        <v>-0.04</v>
      </c>
      <c r="S154">
        <v>-0.18</v>
      </c>
      <c r="Y154" t="s">
        <v>340</v>
      </c>
      <c r="Z154" t="s">
        <v>340</v>
      </c>
      <c r="AA154" t="s">
        <v>2210</v>
      </c>
      <c r="AB154" t="str">
        <f>+LEFT(AA154,1)</f>
        <v>A</v>
      </c>
      <c r="AC154" s="6">
        <f>DEGREES(ACOS(SIN(Resultats!$H$11)*SIN(RADIANS(N154))+COS(Resultats!$H$11)*COS(RADIANS(N154))*COS(Resultats!$E$11-RADIANS(M154))))</f>
        <v>34.968703636303424</v>
      </c>
      <c r="AD154">
        <f>+IF(AB154=Data!$E$18,1,0)</f>
        <v>1</v>
      </c>
      <c r="AE154">
        <f>+IF(AC154&lt;Data!$B$17,1,0)</f>
        <v>1</v>
      </c>
      <c r="AF154" s="7">
        <f>+IF(AND(AD154,AE154),1,0)</f>
        <v>1</v>
      </c>
    </row>
    <row r="155" spans="1:32" x14ac:dyDescent="0.2">
      <c r="A155">
        <v>4574</v>
      </c>
      <c r="C155">
        <v>103928</v>
      </c>
      <c r="D155">
        <v>62774</v>
      </c>
      <c r="E155">
        <v>11</v>
      </c>
      <c r="F155">
        <v>58</v>
      </c>
      <c r="G155">
        <v>7.2</v>
      </c>
      <c r="H155" t="s">
        <v>24</v>
      </c>
      <c r="I155">
        <v>32</v>
      </c>
      <c r="J155">
        <v>16</v>
      </c>
      <c r="K155">
        <v>26</v>
      </c>
      <c r="L155">
        <v>11.968666666666667</v>
      </c>
      <c r="M155">
        <v>179.53</v>
      </c>
      <c r="N155">
        <v>32.273888888888891</v>
      </c>
      <c r="O155">
        <v>6.42</v>
      </c>
      <c r="Q155">
        <v>0.28999999999999998</v>
      </c>
      <c r="Y155" t="s">
        <v>2826</v>
      </c>
      <c r="Z155" t="s">
        <v>2826</v>
      </c>
      <c r="AA155" t="s">
        <v>525</v>
      </c>
      <c r="AB155" t="str">
        <f>+LEFT(AA155,1)</f>
        <v>A</v>
      </c>
      <c r="AC155" s="6">
        <f>DEGREES(ACOS(SIN(Resultats!$H$11)*SIN(RADIANS(N155))+COS(Resultats!$H$11)*COS(RADIANS(N155))*COS(Resultats!$E$11-RADIANS(M155))))</f>
        <v>35.192721344363875</v>
      </c>
      <c r="AD155">
        <f>+IF(AB155=Data!$E$18,1,0)</f>
        <v>1</v>
      </c>
      <c r="AE155">
        <f>+IF(AC155&lt;Data!$B$17,1,0)</f>
        <v>1</v>
      </c>
      <c r="AF155" s="7">
        <f>+IF(AND(AD155,AE155),1,0)</f>
        <v>1</v>
      </c>
    </row>
    <row r="156" spans="1:32" x14ac:dyDescent="0.2">
      <c r="A156">
        <v>4248</v>
      </c>
      <c r="B156" t="s">
        <v>896</v>
      </c>
      <c r="C156">
        <v>94334</v>
      </c>
      <c r="D156">
        <v>43512</v>
      </c>
      <c r="E156">
        <v>10</v>
      </c>
      <c r="F156">
        <v>53</v>
      </c>
      <c r="G156">
        <v>58.7</v>
      </c>
      <c r="H156" t="s">
        <v>24</v>
      </c>
      <c r="I156">
        <v>43</v>
      </c>
      <c r="J156">
        <v>11</v>
      </c>
      <c r="K156">
        <v>24</v>
      </c>
      <c r="L156">
        <v>10.899638888888889</v>
      </c>
      <c r="M156">
        <v>163.49458333333334</v>
      </c>
      <c r="N156">
        <v>43.19</v>
      </c>
      <c r="O156">
        <v>4.71</v>
      </c>
      <c r="Q156">
        <v>-0.05</v>
      </c>
      <c r="S156">
        <v>-0.05</v>
      </c>
      <c r="U156">
        <v>-0.04</v>
      </c>
      <c r="Y156" t="s">
        <v>3008</v>
      </c>
      <c r="Z156" t="s">
        <v>3008</v>
      </c>
      <c r="AA156" t="s">
        <v>1469</v>
      </c>
      <c r="AB156" t="str">
        <f>+LEFT(AA156,1)</f>
        <v>A</v>
      </c>
      <c r="AC156" s="6">
        <f>DEGREES(ACOS(SIN(Resultats!$H$11)*SIN(RADIANS(N156))+COS(Resultats!$H$11)*COS(RADIANS(N156))*COS(Resultats!$E$11-RADIANS(M156))))</f>
        <v>35.210723988438474</v>
      </c>
      <c r="AD156">
        <f>+IF(AB156=Data!$E$18,1,0)</f>
        <v>1</v>
      </c>
      <c r="AE156">
        <f>+IF(AC156&lt;Data!$B$17,1,0)</f>
        <v>1</v>
      </c>
      <c r="AF156" s="7">
        <f>+IF(AND(AD156,AE156),1,0)</f>
        <v>1</v>
      </c>
    </row>
    <row r="157" spans="1:32" x14ac:dyDescent="0.2">
      <c r="A157">
        <v>4633</v>
      </c>
      <c r="C157">
        <v>105805</v>
      </c>
      <c r="D157">
        <v>82166</v>
      </c>
      <c r="E157">
        <v>12</v>
      </c>
      <c r="F157">
        <v>10</v>
      </c>
      <c r="G157">
        <v>46.1</v>
      </c>
      <c r="H157" t="s">
        <v>24</v>
      </c>
      <c r="I157">
        <v>27</v>
      </c>
      <c r="J157">
        <v>16</v>
      </c>
      <c r="K157">
        <v>53</v>
      </c>
      <c r="L157">
        <v>12.179472222222222</v>
      </c>
      <c r="M157">
        <v>182.69208333333333</v>
      </c>
      <c r="N157">
        <v>27.281388888888888</v>
      </c>
      <c r="O157">
        <v>6.01</v>
      </c>
      <c r="Q157">
        <v>0.11</v>
      </c>
      <c r="S157">
        <v>0.09</v>
      </c>
      <c r="Y157" t="s">
        <v>1927</v>
      </c>
      <c r="Z157" s="3" t="s">
        <v>310</v>
      </c>
      <c r="AA157" t="s">
        <v>15426</v>
      </c>
      <c r="AB157" t="str">
        <f>+LEFT(AA157,1)</f>
        <v>A</v>
      </c>
      <c r="AC157" s="6">
        <f>DEGREES(ACOS(SIN(Resultats!$H$11)*SIN(RADIANS(N157))+COS(Resultats!$H$11)*COS(RADIANS(N157))*COS(Resultats!$E$11-RADIANS(M157))))</f>
        <v>35.293534299222351</v>
      </c>
      <c r="AD157">
        <f>+IF(AB157=Data!$E$18,1,0)</f>
        <v>1</v>
      </c>
      <c r="AE157">
        <f>+IF(AC157&lt;Data!$B$17,1,0)</f>
        <v>1</v>
      </c>
      <c r="AF157" s="7">
        <f>+IF(AND(AD157,AE157),1,0)</f>
        <v>1</v>
      </c>
    </row>
    <row r="158" spans="1:32" x14ac:dyDescent="0.2">
      <c r="A158">
        <v>4422</v>
      </c>
      <c r="B158" t="s">
        <v>997</v>
      </c>
      <c r="C158">
        <v>99787</v>
      </c>
      <c r="D158">
        <v>62572</v>
      </c>
      <c r="E158">
        <v>11</v>
      </c>
      <c r="F158">
        <v>29</v>
      </c>
      <c r="G158">
        <v>4.2</v>
      </c>
      <c r="H158" t="s">
        <v>24</v>
      </c>
      <c r="I158">
        <v>39</v>
      </c>
      <c r="J158">
        <v>20</v>
      </c>
      <c r="K158">
        <v>13</v>
      </c>
      <c r="L158">
        <v>11.484499999999999</v>
      </c>
      <c r="M158">
        <v>172.26750000000001</v>
      </c>
      <c r="N158">
        <v>39.336944444444448</v>
      </c>
      <c r="O158">
        <v>5.31</v>
      </c>
      <c r="Q158">
        <v>0.01</v>
      </c>
      <c r="S158">
        <v>0.01</v>
      </c>
      <c r="Y158" t="s">
        <v>114</v>
      </c>
      <c r="Z158" t="s">
        <v>114</v>
      </c>
      <c r="AA158" t="s">
        <v>18</v>
      </c>
      <c r="AB158" t="str">
        <f>+LEFT(AA158,1)</f>
        <v>A</v>
      </c>
      <c r="AC158" s="6">
        <f>DEGREES(ACOS(SIN(Resultats!$H$11)*SIN(RADIANS(N158))+COS(Resultats!$H$11)*COS(RADIANS(N158))*COS(Resultats!$E$11-RADIANS(M158))))</f>
        <v>35.417483358359952</v>
      </c>
      <c r="AD158">
        <f>+IF(AB158=Data!$E$18,1,0)</f>
        <v>1</v>
      </c>
      <c r="AE158">
        <f>+IF(AC158&lt;Data!$B$17,1,0)</f>
        <v>1</v>
      </c>
      <c r="AF158" s="7">
        <f>+IF(AND(AD158,AE158),1,0)</f>
        <v>1</v>
      </c>
    </row>
    <row r="159" spans="1:32" x14ac:dyDescent="0.2">
      <c r="A159">
        <v>4685</v>
      </c>
      <c r="B159" t="s">
        <v>5370</v>
      </c>
      <c r="C159">
        <v>107168</v>
      </c>
      <c r="D159">
        <v>82239</v>
      </c>
      <c r="E159">
        <v>12</v>
      </c>
      <c r="F159">
        <v>19</v>
      </c>
      <c r="G159">
        <v>19.100000000000001</v>
      </c>
      <c r="H159" t="s">
        <v>24</v>
      </c>
      <c r="I159">
        <v>23</v>
      </c>
      <c r="J159">
        <v>2</v>
      </c>
      <c r="K159">
        <v>5</v>
      </c>
      <c r="L159">
        <v>12.321972222222222</v>
      </c>
      <c r="M159">
        <v>184.82958333333332</v>
      </c>
      <c r="N159">
        <v>23.034722222222225</v>
      </c>
      <c r="O159">
        <v>6.27</v>
      </c>
      <c r="Q159">
        <v>0.17</v>
      </c>
      <c r="S159">
        <v>0.15</v>
      </c>
      <c r="U159">
        <v>0.02</v>
      </c>
      <c r="Y159" t="s">
        <v>5371</v>
      </c>
      <c r="Z159" t="s">
        <v>606</v>
      </c>
      <c r="AA159" t="s">
        <v>15427</v>
      </c>
      <c r="AB159" t="str">
        <f>+LEFT(AA159,1)</f>
        <v>A</v>
      </c>
      <c r="AC159" s="6">
        <f>DEGREES(ACOS(SIN(Resultats!$H$11)*SIN(RADIANS(N159))+COS(Resultats!$H$11)*COS(RADIANS(N159))*COS(Resultats!$E$11-RADIANS(M159))))</f>
        <v>35.720345392581891</v>
      </c>
      <c r="AD159">
        <f>+IF(AB159=Data!$E$18,1,0)</f>
        <v>1</v>
      </c>
      <c r="AE159">
        <f>+IF(AC159&lt;Data!$B$17,1,0)</f>
        <v>1</v>
      </c>
      <c r="AF159" s="7">
        <f>+IF(AND(AD159,AE159),1,0)</f>
        <v>1</v>
      </c>
    </row>
    <row r="160" spans="1:32" x14ac:dyDescent="0.2">
      <c r="A160">
        <v>2893</v>
      </c>
      <c r="C160">
        <v>60275</v>
      </c>
      <c r="D160">
        <v>97021</v>
      </c>
      <c r="E160">
        <v>7</v>
      </c>
      <c r="F160">
        <v>34</v>
      </c>
      <c r="G160">
        <v>5.0999999999999996</v>
      </c>
      <c r="H160" t="s">
        <v>24</v>
      </c>
      <c r="I160">
        <v>10</v>
      </c>
      <c r="J160">
        <v>34</v>
      </c>
      <c r="K160">
        <v>6</v>
      </c>
      <c r="L160">
        <v>7.5680833333333331</v>
      </c>
      <c r="M160">
        <v>113.52124999999999</v>
      </c>
      <c r="N160">
        <v>10.568333333333333</v>
      </c>
      <c r="O160">
        <v>6.28</v>
      </c>
      <c r="Q160">
        <v>-0.01</v>
      </c>
      <c r="S160">
        <v>-0.06</v>
      </c>
      <c r="Y160" t="s">
        <v>89</v>
      </c>
      <c r="Z160" t="s">
        <v>89</v>
      </c>
      <c r="AA160" t="s">
        <v>1469</v>
      </c>
      <c r="AB160" t="str">
        <f>+LEFT(AA160,1)</f>
        <v>A</v>
      </c>
      <c r="AC160" s="6">
        <f>DEGREES(ACOS(SIN(Resultats!$H$11)*SIN(RADIANS(N160))+COS(Resultats!$H$11)*COS(RADIANS(N160))*COS(Resultats!$E$11-RADIANS(M160))))</f>
        <v>35.876928315604701</v>
      </c>
      <c r="AD160">
        <f>+IF(AB160=Data!$E$18,1,0)</f>
        <v>1</v>
      </c>
      <c r="AE160">
        <f>+IF(AC160&lt;Data!$B$17,1,0)</f>
        <v>1</v>
      </c>
      <c r="AF160" s="7">
        <f>+IF(AND(AD160,AE160),1,0)</f>
        <v>1</v>
      </c>
    </row>
    <row r="161" spans="1:32" x14ac:dyDescent="0.2">
      <c r="A161">
        <v>2886</v>
      </c>
      <c r="B161" t="s">
        <v>1685</v>
      </c>
      <c r="C161">
        <v>60107</v>
      </c>
      <c r="D161">
        <v>97016</v>
      </c>
      <c r="E161">
        <v>7</v>
      </c>
      <c r="F161">
        <v>33</v>
      </c>
      <c r="G161">
        <v>36.5</v>
      </c>
      <c r="H161" t="s">
        <v>24</v>
      </c>
      <c r="I161">
        <v>15</v>
      </c>
      <c r="J161">
        <v>49</v>
      </c>
      <c r="K161">
        <v>36</v>
      </c>
      <c r="L161">
        <v>7.560138888888889</v>
      </c>
      <c r="M161">
        <v>113.40208333333334</v>
      </c>
      <c r="N161">
        <v>15.826666666666666</v>
      </c>
      <c r="O161">
        <v>5.25</v>
      </c>
      <c r="Q161">
        <v>0.05</v>
      </c>
      <c r="S161">
        <v>0.06</v>
      </c>
      <c r="Y161" t="s">
        <v>25</v>
      </c>
      <c r="Z161" t="s">
        <v>25</v>
      </c>
      <c r="AA161" t="s">
        <v>1469</v>
      </c>
      <c r="AB161" t="str">
        <f>+LEFT(AA161,1)</f>
        <v>A</v>
      </c>
      <c r="AC161" s="6">
        <f>DEGREES(ACOS(SIN(Resultats!$H$11)*SIN(RADIANS(N161))+COS(Resultats!$H$11)*COS(RADIANS(N161))*COS(Resultats!$E$11-RADIANS(M161))))</f>
        <v>36.096232319813531</v>
      </c>
      <c r="AD161">
        <f>+IF(AB161=Data!$E$18,1,0)</f>
        <v>1</v>
      </c>
      <c r="AE161">
        <f>+IF(AC161&lt;Data!$B$17,1,0)</f>
        <v>1</v>
      </c>
      <c r="AF161" s="7">
        <f>+IF(AND(AD161,AE161),1,0)</f>
        <v>1</v>
      </c>
    </row>
    <row r="162" spans="1:32" x14ac:dyDescent="0.2">
      <c r="A162">
        <v>4681</v>
      </c>
      <c r="B162" t="s">
        <v>5367</v>
      </c>
      <c r="C162">
        <v>107070</v>
      </c>
      <c r="D162">
        <v>138710</v>
      </c>
      <c r="E162">
        <v>12</v>
      </c>
      <c r="F162">
        <v>18</v>
      </c>
      <c r="G162">
        <v>40.299999999999997</v>
      </c>
      <c r="H162" t="s">
        <v>26</v>
      </c>
      <c r="I162">
        <v>0</v>
      </c>
      <c r="J162">
        <v>47</v>
      </c>
      <c r="K162">
        <v>14</v>
      </c>
      <c r="L162">
        <v>12.311194444444444</v>
      </c>
      <c r="M162">
        <v>184.66791666666666</v>
      </c>
      <c r="N162">
        <v>-0.78722222222222227</v>
      </c>
      <c r="O162">
        <v>5.9</v>
      </c>
      <c r="Q162">
        <v>0.17</v>
      </c>
      <c r="S162">
        <v>0.13</v>
      </c>
      <c r="Y162" t="s">
        <v>174</v>
      </c>
      <c r="Z162" t="s">
        <v>174</v>
      </c>
      <c r="AA162" t="s">
        <v>15427</v>
      </c>
      <c r="AB162" t="str">
        <f>+LEFT(AA162,1)</f>
        <v>A</v>
      </c>
      <c r="AC162" s="6">
        <f>DEGREES(ACOS(SIN(Resultats!$H$11)*SIN(RADIANS(N162))+COS(Resultats!$H$11)*COS(RADIANS(N162))*COS(Resultats!$E$11-RADIANS(M162))))</f>
        <v>36.147087166125011</v>
      </c>
      <c r="AD162">
        <f>+IF(AB162=Data!$E$18,1,0)</f>
        <v>1</v>
      </c>
      <c r="AE162">
        <f>+IF(AC162&lt;Data!$B$17,1,0)</f>
        <v>1</v>
      </c>
      <c r="AF162" s="7">
        <f>+IF(AND(AD162,AE162),1,0)</f>
        <v>1</v>
      </c>
    </row>
    <row r="163" spans="1:32" x14ac:dyDescent="0.2">
      <c r="A163">
        <v>2931</v>
      </c>
      <c r="C163">
        <v>61219</v>
      </c>
      <c r="D163">
        <v>79580</v>
      </c>
      <c r="E163">
        <v>7</v>
      </c>
      <c r="F163">
        <v>39</v>
      </c>
      <c r="G163">
        <v>11.9</v>
      </c>
      <c r="H163" t="s">
        <v>24</v>
      </c>
      <c r="I163">
        <v>24</v>
      </c>
      <c r="J163">
        <v>13</v>
      </c>
      <c r="K163">
        <v>21</v>
      </c>
      <c r="L163">
        <v>7.6533055555555558</v>
      </c>
      <c r="M163">
        <v>114.79958333333333</v>
      </c>
      <c r="N163">
        <v>24.2225</v>
      </c>
      <c r="O163">
        <v>6.17</v>
      </c>
      <c r="Q163">
        <v>0.01</v>
      </c>
      <c r="S163">
        <v>0.04</v>
      </c>
      <c r="Y163" t="s">
        <v>114</v>
      </c>
      <c r="Z163" t="s">
        <v>114</v>
      </c>
      <c r="AA163" t="s">
        <v>18</v>
      </c>
      <c r="AB163" t="str">
        <f>+LEFT(AA163,1)</f>
        <v>A</v>
      </c>
      <c r="AC163" s="6">
        <f>DEGREES(ACOS(SIN(Resultats!$H$11)*SIN(RADIANS(N163))+COS(Resultats!$H$11)*COS(RADIANS(N163))*COS(Resultats!$E$11-RADIANS(M163))))</f>
        <v>36.377940163075323</v>
      </c>
      <c r="AD163">
        <f>+IF(AB163=Data!$E$18,1,0)</f>
        <v>1</v>
      </c>
      <c r="AE163">
        <f>+IF(AC163&lt;Data!$B$17,1,0)</f>
        <v>1</v>
      </c>
      <c r="AF163" s="7">
        <f>+IF(AND(AD163,AE163),1,0)</f>
        <v>1</v>
      </c>
    </row>
    <row r="164" spans="1:32" x14ac:dyDescent="0.2">
      <c r="A164">
        <v>4689</v>
      </c>
      <c r="B164" t="s">
        <v>5374</v>
      </c>
      <c r="C164">
        <v>107259</v>
      </c>
      <c r="D164">
        <v>138721</v>
      </c>
      <c r="E164">
        <v>12</v>
      </c>
      <c r="F164">
        <v>19</v>
      </c>
      <c r="G164">
        <v>54.4</v>
      </c>
      <c r="H164" t="s">
        <v>26</v>
      </c>
      <c r="I164">
        <v>0</v>
      </c>
      <c r="J164">
        <v>40</v>
      </c>
      <c r="K164">
        <v>1</v>
      </c>
      <c r="L164">
        <v>12.331777777777777</v>
      </c>
      <c r="M164">
        <v>184.97666666666666</v>
      </c>
      <c r="N164">
        <v>-0.66694444444444445</v>
      </c>
      <c r="O164">
        <v>3.89</v>
      </c>
      <c r="Q164">
        <v>0.02</v>
      </c>
      <c r="S164">
        <v>0.06</v>
      </c>
      <c r="U164">
        <v>0</v>
      </c>
      <c r="Y164" t="s">
        <v>192</v>
      </c>
      <c r="Z164" t="s">
        <v>192</v>
      </c>
      <c r="AA164" t="s">
        <v>18</v>
      </c>
      <c r="AB164" t="str">
        <f>+LEFT(AA164,1)</f>
        <v>A</v>
      </c>
      <c r="AC164" s="6">
        <f>DEGREES(ACOS(SIN(Resultats!$H$11)*SIN(RADIANS(N164))+COS(Resultats!$H$11)*COS(RADIANS(N164))*COS(Resultats!$E$11-RADIANS(M164))))</f>
        <v>36.403137514277375</v>
      </c>
      <c r="AD164">
        <f>+IF(AB164=Data!$E$18,1,0)</f>
        <v>1</v>
      </c>
      <c r="AE164">
        <f>+IF(AC164&lt;Data!$B$17,1,0)</f>
        <v>1</v>
      </c>
      <c r="AF164" s="7">
        <f>+IF(AND(AD164,AE164),1,0)</f>
        <v>1</v>
      </c>
    </row>
    <row r="165" spans="1:32" x14ac:dyDescent="0.2">
      <c r="A165">
        <v>4584</v>
      </c>
      <c r="C165">
        <v>104179</v>
      </c>
      <c r="D165">
        <v>62786</v>
      </c>
      <c r="E165">
        <v>11</v>
      </c>
      <c r="F165">
        <v>59</v>
      </c>
      <c r="G165">
        <v>57.2</v>
      </c>
      <c r="H165" t="s">
        <v>24</v>
      </c>
      <c r="I165">
        <v>34</v>
      </c>
      <c r="J165">
        <v>2</v>
      </c>
      <c r="K165">
        <v>6</v>
      </c>
      <c r="L165">
        <v>11.999222222222221</v>
      </c>
      <c r="M165">
        <v>179.98833333333332</v>
      </c>
      <c r="N165">
        <v>34.034999999999997</v>
      </c>
      <c r="O165">
        <v>6.5</v>
      </c>
      <c r="Q165">
        <v>0.22</v>
      </c>
      <c r="S165">
        <v>0.15</v>
      </c>
      <c r="Y165" t="s">
        <v>554</v>
      </c>
      <c r="Z165" t="s">
        <v>554</v>
      </c>
      <c r="AA165" t="s">
        <v>525</v>
      </c>
      <c r="AB165" t="str">
        <f>+LEFT(AA165,1)</f>
        <v>A</v>
      </c>
      <c r="AC165" s="6">
        <f>DEGREES(ACOS(SIN(Resultats!$H$11)*SIN(RADIANS(N165))+COS(Resultats!$H$11)*COS(RADIANS(N165))*COS(Resultats!$E$11-RADIANS(M165))))</f>
        <v>36.482122586839182</v>
      </c>
      <c r="AD165">
        <f>+IF(AB165=Data!$E$18,1,0)</f>
        <v>1</v>
      </c>
      <c r="AE165">
        <f>+IF(AC165&lt;Data!$B$17,1,0)</f>
        <v>1</v>
      </c>
      <c r="AF165" s="7">
        <f>+IF(AND(AD165,AE165),1,0)</f>
        <v>1</v>
      </c>
    </row>
    <row r="166" spans="1:32" x14ac:dyDescent="0.2">
      <c r="A166">
        <v>4684</v>
      </c>
      <c r="C166">
        <v>107131</v>
      </c>
      <c r="D166">
        <v>82237</v>
      </c>
      <c r="E166">
        <v>12</v>
      </c>
      <c r="F166">
        <v>19</v>
      </c>
      <c r="G166">
        <v>2.1</v>
      </c>
      <c r="H166" t="s">
        <v>24</v>
      </c>
      <c r="I166">
        <v>26</v>
      </c>
      <c r="J166">
        <v>0</v>
      </c>
      <c r="K166">
        <v>28</v>
      </c>
      <c r="L166">
        <v>12.31725</v>
      </c>
      <c r="M166">
        <v>184.75874999999999</v>
      </c>
      <c r="N166">
        <v>26.007777777777779</v>
      </c>
      <c r="O166">
        <v>6.48</v>
      </c>
      <c r="Q166">
        <v>0.18</v>
      </c>
      <c r="S166">
        <v>0.09</v>
      </c>
      <c r="U166">
        <v>7.0000000000000007E-2</v>
      </c>
      <c r="Y166" t="s">
        <v>5369</v>
      </c>
      <c r="Z166" s="3" t="s">
        <v>15552</v>
      </c>
      <c r="AA166" t="s">
        <v>15427</v>
      </c>
      <c r="AB166" t="str">
        <f>+LEFT(AA166,1)</f>
        <v>A</v>
      </c>
      <c r="AC166" s="6">
        <f>DEGREES(ACOS(SIN(Resultats!$H$11)*SIN(RADIANS(N166))+COS(Resultats!$H$11)*COS(RADIANS(N166))*COS(Resultats!$E$11-RADIANS(M166))))</f>
        <v>36.554532784188879</v>
      </c>
      <c r="AD166">
        <f>+IF(AB166=Data!$E$18,1,0)</f>
        <v>1</v>
      </c>
      <c r="AE166">
        <f>+IF(AC166&lt;Data!$B$17,1,0)</f>
        <v>1</v>
      </c>
      <c r="AF166" s="7">
        <f>+IF(AND(AD166,AE166),1,0)</f>
        <v>1</v>
      </c>
    </row>
    <row r="167" spans="1:32" x14ac:dyDescent="0.2">
      <c r="A167">
        <v>2901</v>
      </c>
      <c r="B167" t="s">
        <v>1691</v>
      </c>
      <c r="C167">
        <v>60357</v>
      </c>
      <c r="D167">
        <v>115644</v>
      </c>
      <c r="E167">
        <v>7</v>
      </c>
      <c r="F167">
        <v>34</v>
      </c>
      <c r="G167">
        <v>15.8</v>
      </c>
      <c r="H167" t="s">
        <v>24</v>
      </c>
      <c r="I167">
        <v>3</v>
      </c>
      <c r="J167">
        <v>22</v>
      </c>
      <c r="K167">
        <v>17</v>
      </c>
      <c r="L167">
        <v>7.5710555555555556</v>
      </c>
      <c r="M167">
        <v>113.56583333333333</v>
      </c>
      <c r="N167">
        <v>3.3713888888888888</v>
      </c>
      <c r="O167">
        <v>5.81</v>
      </c>
      <c r="Q167">
        <v>-0.02</v>
      </c>
      <c r="S167">
        <v>-0.09</v>
      </c>
      <c r="Y167" t="s">
        <v>398</v>
      </c>
      <c r="Z167" t="s">
        <v>398</v>
      </c>
      <c r="AA167" t="s">
        <v>2210</v>
      </c>
      <c r="AB167" t="str">
        <f>+LEFT(AA167,1)</f>
        <v>A</v>
      </c>
      <c r="AC167" s="6">
        <f>DEGREES(ACOS(SIN(Resultats!$H$11)*SIN(RADIANS(N167))+COS(Resultats!$H$11)*COS(RADIANS(N167))*COS(Resultats!$E$11-RADIANS(M167))))</f>
        <v>36.759207280705638</v>
      </c>
      <c r="AD167">
        <f>+IF(AB167=Data!$E$18,1,0)</f>
        <v>1</v>
      </c>
      <c r="AE167">
        <f>+IF(AC167&lt;Data!$B$17,1,0)</f>
        <v>1</v>
      </c>
      <c r="AF167" s="7">
        <f>+IF(AND(AD167,AE167),1,0)</f>
        <v>1</v>
      </c>
    </row>
    <row r="168" spans="1:32" x14ac:dyDescent="0.2">
      <c r="A168">
        <v>2904</v>
      </c>
      <c r="C168">
        <v>60489</v>
      </c>
      <c r="D168">
        <v>115653</v>
      </c>
      <c r="E168">
        <v>7</v>
      </c>
      <c r="F168">
        <v>34</v>
      </c>
      <c r="G168">
        <v>46</v>
      </c>
      <c r="H168" t="s">
        <v>24</v>
      </c>
      <c r="I168">
        <v>2</v>
      </c>
      <c r="J168">
        <v>43</v>
      </c>
      <c r="K168">
        <v>30</v>
      </c>
      <c r="L168">
        <v>7.5794444444444444</v>
      </c>
      <c r="M168">
        <v>113.69166666666666</v>
      </c>
      <c r="N168">
        <v>2.7250000000000001</v>
      </c>
      <c r="O168">
        <v>6.55</v>
      </c>
      <c r="Q168">
        <v>0.22</v>
      </c>
      <c r="S168">
        <v>0.15</v>
      </c>
      <c r="Y168" t="s">
        <v>170</v>
      </c>
      <c r="Z168" t="s">
        <v>170</v>
      </c>
      <c r="AA168" t="s">
        <v>15415</v>
      </c>
      <c r="AB168" t="str">
        <f>+LEFT(AA168,1)</f>
        <v>A</v>
      </c>
      <c r="AC168" s="6">
        <f>DEGREES(ACOS(SIN(Resultats!$H$11)*SIN(RADIANS(N168))+COS(Resultats!$H$11)*COS(RADIANS(N168))*COS(Resultats!$E$11-RADIANS(M168))))</f>
        <v>36.778330543914137</v>
      </c>
      <c r="AD168">
        <f>+IF(AB168=Data!$E$18,1,0)</f>
        <v>1</v>
      </c>
      <c r="AE168">
        <f>+IF(AC168&lt;Data!$B$17,1,0)</f>
        <v>1</v>
      </c>
      <c r="AF168" s="7">
        <f>+IF(AND(AD168,AE168),1,0)</f>
        <v>1</v>
      </c>
    </row>
    <row r="169" spans="1:32" x14ac:dyDescent="0.2">
      <c r="A169">
        <v>4705</v>
      </c>
      <c r="C169">
        <v>107655</v>
      </c>
      <c r="D169">
        <v>82271</v>
      </c>
      <c r="E169">
        <v>12</v>
      </c>
      <c r="F169">
        <v>22</v>
      </c>
      <c r="G169">
        <v>10.8</v>
      </c>
      <c r="H169" t="s">
        <v>24</v>
      </c>
      <c r="I169">
        <v>24</v>
      </c>
      <c r="J169">
        <v>46</v>
      </c>
      <c r="K169">
        <v>26</v>
      </c>
      <c r="L169">
        <v>12.369666666666667</v>
      </c>
      <c r="M169">
        <v>185.54499999999999</v>
      </c>
      <c r="N169">
        <v>24.773888888888887</v>
      </c>
      <c r="O169">
        <v>6.19</v>
      </c>
      <c r="Q169">
        <v>-0.01</v>
      </c>
      <c r="S169">
        <v>-0.04</v>
      </c>
      <c r="U169">
        <v>-0.02</v>
      </c>
      <c r="Y169" t="s">
        <v>134</v>
      </c>
      <c r="Z169" t="s">
        <v>134</v>
      </c>
      <c r="AA169" t="s">
        <v>2210</v>
      </c>
      <c r="AB169" t="str">
        <f>+LEFT(AA169,1)</f>
        <v>A</v>
      </c>
      <c r="AC169" s="6">
        <f>DEGREES(ACOS(SIN(Resultats!$H$11)*SIN(RADIANS(N169))+COS(Resultats!$H$11)*COS(RADIANS(N169))*COS(Resultats!$E$11-RADIANS(M169))))</f>
        <v>36.839472027145277</v>
      </c>
      <c r="AD169">
        <f>+IF(AB169=Data!$E$18,1,0)</f>
        <v>1</v>
      </c>
      <c r="AE169">
        <f>+IF(AC169&lt;Data!$B$17,1,0)</f>
        <v>1</v>
      </c>
      <c r="AF169" s="7">
        <f>+IF(AND(AD169,AE169),1,0)</f>
        <v>1</v>
      </c>
    </row>
    <row r="170" spans="1:32" x14ac:dyDescent="0.2">
      <c r="A170">
        <v>4673</v>
      </c>
      <c r="C170">
        <v>106887</v>
      </c>
      <c r="D170">
        <v>82219</v>
      </c>
      <c r="E170">
        <v>12</v>
      </c>
      <c r="F170">
        <v>17</v>
      </c>
      <c r="G170">
        <v>30.5</v>
      </c>
      <c r="H170" t="s">
        <v>24</v>
      </c>
      <c r="I170">
        <v>28</v>
      </c>
      <c r="J170">
        <v>56</v>
      </c>
      <c r="K170">
        <v>14</v>
      </c>
      <c r="L170">
        <v>12.291805555555555</v>
      </c>
      <c r="M170">
        <v>184.37708333333333</v>
      </c>
      <c r="N170">
        <v>28.937222222222221</v>
      </c>
      <c r="O170">
        <v>5.7</v>
      </c>
      <c r="Q170">
        <v>0.16</v>
      </c>
      <c r="S170">
        <v>0.12</v>
      </c>
      <c r="U170">
        <v>0.05</v>
      </c>
      <c r="Y170" t="s">
        <v>5363</v>
      </c>
      <c r="Z170" s="3" t="s">
        <v>15426</v>
      </c>
      <c r="AA170" t="s">
        <v>15426</v>
      </c>
      <c r="AB170" t="str">
        <f>+LEFT(AA170,1)</f>
        <v>A</v>
      </c>
      <c r="AC170" s="6">
        <f>DEGREES(ACOS(SIN(Resultats!$H$11)*SIN(RADIANS(N170))+COS(Resultats!$H$11)*COS(RADIANS(N170))*COS(Resultats!$E$11-RADIANS(M170))))</f>
        <v>37.312369285311945</v>
      </c>
      <c r="AD170">
        <f>+IF(AB170=Data!$E$18,1,0)</f>
        <v>1</v>
      </c>
      <c r="AE170">
        <f>+IF(AC170&lt;Data!$B$17,1,0)</f>
        <v>1</v>
      </c>
      <c r="AF170" s="7">
        <f>+IF(AND(AD170,AE170),1,0)</f>
        <v>1</v>
      </c>
    </row>
    <row r="171" spans="1:32" x14ac:dyDescent="0.2">
      <c r="A171">
        <v>4719</v>
      </c>
      <c r="C171">
        <v>108007</v>
      </c>
      <c r="D171">
        <v>82293</v>
      </c>
      <c r="E171">
        <v>12</v>
      </c>
      <c r="F171">
        <v>24</v>
      </c>
      <c r="G171">
        <v>26.7</v>
      </c>
      <c r="H171" t="s">
        <v>24</v>
      </c>
      <c r="I171">
        <v>25</v>
      </c>
      <c r="J171">
        <v>34</v>
      </c>
      <c r="K171">
        <v>58</v>
      </c>
      <c r="L171">
        <v>12.407416666666666</v>
      </c>
      <c r="M171">
        <v>186.11125000000001</v>
      </c>
      <c r="N171">
        <v>25.582777777777778</v>
      </c>
      <c r="O171">
        <v>6.42</v>
      </c>
      <c r="Q171">
        <v>0.27</v>
      </c>
      <c r="S171">
        <v>0.08</v>
      </c>
      <c r="U171">
        <v>0.1</v>
      </c>
      <c r="Y171" t="s">
        <v>5397</v>
      </c>
      <c r="Z171" t="s">
        <v>10759</v>
      </c>
      <c r="AA171" t="s">
        <v>15415</v>
      </c>
      <c r="AB171" t="str">
        <f>+LEFT(AA171,1)</f>
        <v>A</v>
      </c>
      <c r="AC171" s="6">
        <f>DEGREES(ACOS(SIN(Resultats!$H$11)*SIN(RADIANS(N171))+COS(Resultats!$H$11)*COS(RADIANS(N171))*COS(Resultats!$E$11-RADIANS(M171))))</f>
        <v>37.572183791836864</v>
      </c>
      <c r="AD171">
        <f>+IF(AB171=Data!$E$18,1,0)</f>
        <v>1</v>
      </c>
      <c r="AE171">
        <f>+IF(AC171&lt;Data!$B$17,1,0)</f>
        <v>1</v>
      </c>
      <c r="AF171" s="7">
        <f>+IF(AND(AD171,AE171),1,0)</f>
        <v>1</v>
      </c>
    </row>
    <row r="172" spans="1:32" x14ac:dyDescent="0.2">
      <c r="A172">
        <v>4756</v>
      </c>
      <c r="B172" t="s">
        <v>5421</v>
      </c>
      <c r="C172">
        <v>108765</v>
      </c>
      <c r="D172">
        <v>82336</v>
      </c>
      <c r="E172">
        <v>12</v>
      </c>
      <c r="F172">
        <v>29</v>
      </c>
      <c r="G172">
        <v>43.2</v>
      </c>
      <c r="H172" t="s">
        <v>24</v>
      </c>
      <c r="I172">
        <v>20</v>
      </c>
      <c r="J172">
        <v>53</v>
      </c>
      <c r="K172">
        <v>46</v>
      </c>
      <c r="L172">
        <v>12.495333333333333</v>
      </c>
      <c r="M172">
        <v>187.43</v>
      </c>
      <c r="N172">
        <v>20.896111111111111</v>
      </c>
      <c r="O172">
        <v>5.69</v>
      </c>
      <c r="Q172">
        <v>7.0000000000000007E-2</v>
      </c>
      <c r="S172">
        <v>0.09</v>
      </c>
      <c r="Y172" t="s">
        <v>298</v>
      </c>
      <c r="Z172" t="s">
        <v>298</v>
      </c>
      <c r="AA172" t="s">
        <v>1740</v>
      </c>
      <c r="AB172" t="str">
        <f>+LEFT(AA172,1)</f>
        <v>A</v>
      </c>
      <c r="AC172" s="6">
        <f>DEGREES(ACOS(SIN(Resultats!$H$11)*SIN(RADIANS(N172))+COS(Resultats!$H$11)*COS(RADIANS(N172))*COS(Resultats!$E$11-RADIANS(M172))))</f>
        <v>37.577143954900016</v>
      </c>
      <c r="AD172">
        <f>+IF(AB172=Data!$E$18,1,0)</f>
        <v>1</v>
      </c>
      <c r="AE172">
        <f>+IF(AC172&lt;Data!$B$17,1,0)</f>
        <v>1</v>
      </c>
      <c r="AF172" s="7">
        <f>+IF(AND(AD172,AE172),1,0)</f>
        <v>1</v>
      </c>
    </row>
    <row r="173" spans="1:32" x14ac:dyDescent="0.2">
      <c r="A173">
        <v>3040</v>
      </c>
      <c r="C173">
        <v>63589</v>
      </c>
      <c r="D173">
        <v>60379</v>
      </c>
      <c r="E173">
        <v>7</v>
      </c>
      <c r="F173">
        <v>51</v>
      </c>
      <c r="G173">
        <v>2.2999999999999998</v>
      </c>
      <c r="H173" t="s">
        <v>24</v>
      </c>
      <c r="I173">
        <v>33</v>
      </c>
      <c r="J173">
        <v>14</v>
      </c>
      <c r="K173">
        <v>1</v>
      </c>
      <c r="L173">
        <v>7.8506388888888887</v>
      </c>
      <c r="M173">
        <v>117.75958333333332</v>
      </c>
      <c r="N173">
        <v>33.233611111111109</v>
      </c>
      <c r="O173">
        <v>6.03</v>
      </c>
      <c r="Q173">
        <v>0.15</v>
      </c>
      <c r="S173">
        <v>0.15</v>
      </c>
      <c r="U173">
        <v>0.02</v>
      </c>
      <c r="Y173" t="s">
        <v>456</v>
      </c>
      <c r="Z173" t="s">
        <v>456</v>
      </c>
      <c r="AA173" t="s">
        <v>18</v>
      </c>
      <c r="AB173" t="str">
        <f>+LEFT(AA173,1)</f>
        <v>A</v>
      </c>
      <c r="AC173" s="6">
        <f>DEGREES(ACOS(SIN(Resultats!$H$11)*SIN(RADIANS(N173))+COS(Resultats!$H$11)*COS(RADIANS(N173))*COS(Resultats!$E$11-RADIANS(M173))))</f>
        <v>37.636750296441633</v>
      </c>
      <c r="AD173">
        <f>+IF(AB173=Data!$E$18,1,0)</f>
        <v>1</v>
      </c>
      <c r="AE173">
        <f>+IF(AC173&lt;Data!$B$17,1,0)</f>
        <v>1</v>
      </c>
      <c r="AF173" s="7">
        <f>+IF(AND(AD173,AE173),1,0)</f>
        <v>1</v>
      </c>
    </row>
    <row r="174" spans="1:32" x14ac:dyDescent="0.2">
      <c r="A174">
        <v>4717</v>
      </c>
      <c r="B174" t="s">
        <v>5395</v>
      </c>
      <c r="C174">
        <v>107966</v>
      </c>
      <c r="D174">
        <v>82291</v>
      </c>
      <c r="E174">
        <v>12</v>
      </c>
      <c r="F174">
        <v>24</v>
      </c>
      <c r="G174">
        <v>18.5</v>
      </c>
      <c r="H174" t="s">
        <v>24</v>
      </c>
      <c r="I174">
        <v>26</v>
      </c>
      <c r="J174">
        <v>5</v>
      </c>
      <c r="K174">
        <v>55</v>
      </c>
      <c r="L174">
        <v>12.405138888888889</v>
      </c>
      <c r="M174">
        <v>186.07708333333332</v>
      </c>
      <c r="N174">
        <v>26.098611111111111</v>
      </c>
      <c r="O174">
        <v>5.18</v>
      </c>
      <c r="Q174">
        <v>0.08</v>
      </c>
      <c r="S174">
        <v>0.11</v>
      </c>
      <c r="U174">
        <v>0.02</v>
      </c>
      <c r="Y174" t="s">
        <v>298</v>
      </c>
      <c r="Z174" t="s">
        <v>298</v>
      </c>
      <c r="AA174" t="s">
        <v>1740</v>
      </c>
      <c r="AB174" t="str">
        <f>+LEFT(AA174,1)</f>
        <v>A</v>
      </c>
      <c r="AC174" s="6">
        <f>DEGREES(ACOS(SIN(Resultats!$H$11)*SIN(RADIANS(N174))+COS(Resultats!$H$11)*COS(RADIANS(N174))*COS(Resultats!$E$11-RADIANS(M174))))</f>
        <v>37.70394305084946</v>
      </c>
      <c r="AD174">
        <f>+IF(AB174=Data!$E$18,1,0)</f>
        <v>1</v>
      </c>
      <c r="AE174">
        <f>+IF(AC174&lt;Data!$B$17,1,0)</f>
        <v>1</v>
      </c>
      <c r="AF174" s="7">
        <f>+IF(AND(AD174,AE174),1,0)</f>
        <v>1</v>
      </c>
    </row>
    <row r="175" spans="1:32" x14ac:dyDescent="0.2">
      <c r="A175">
        <v>2836</v>
      </c>
      <c r="C175">
        <v>58552</v>
      </c>
      <c r="D175">
        <v>96899</v>
      </c>
      <c r="E175">
        <v>7</v>
      </c>
      <c r="F175">
        <v>26</v>
      </c>
      <c r="G175">
        <v>27.9</v>
      </c>
      <c r="H175" t="s">
        <v>24</v>
      </c>
      <c r="I175">
        <v>10</v>
      </c>
      <c r="J175">
        <v>36</v>
      </c>
      <c r="K175">
        <v>30</v>
      </c>
      <c r="L175">
        <v>7.4410833333333333</v>
      </c>
      <c r="M175">
        <v>111.61624999999999</v>
      </c>
      <c r="N175">
        <v>10.608333333333333</v>
      </c>
      <c r="O175">
        <v>6.37</v>
      </c>
      <c r="Q175">
        <v>0.09</v>
      </c>
      <c r="S175">
        <v>0.06</v>
      </c>
      <c r="U175">
        <v>0.02</v>
      </c>
      <c r="Y175" t="s">
        <v>192</v>
      </c>
      <c r="Z175" t="s">
        <v>192</v>
      </c>
      <c r="AA175" t="s">
        <v>18</v>
      </c>
      <c r="AB175" t="str">
        <f>+LEFT(AA175,1)</f>
        <v>A</v>
      </c>
      <c r="AC175" s="6">
        <f>DEGREES(ACOS(SIN(Resultats!$H$11)*SIN(RADIANS(N175))+COS(Resultats!$H$11)*COS(RADIANS(N175))*COS(Resultats!$E$11-RADIANS(M175))))</f>
        <v>37.745786811581759</v>
      </c>
      <c r="AD175">
        <f>+IF(AB175=Data!$E$18,1,0)</f>
        <v>1</v>
      </c>
      <c r="AE175">
        <f>+IF(AC175&lt;Data!$B$17,1,0)</f>
        <v>1</v>
      </c>
      <c r="AF175" s="7">
        <f>+IF(AND(AD175,AE175),1,0)</f>
        <v>1</v>
      </c>
    </row>
    <row r="176" spans="1:32" x14ac:dyDescent="0.2">
      <c r="A176">
        <v>3676</v>
      </c>
      <c r="C176">
        <v>79763</v>
      </c>
      <c r="D176">
        <v>42790</v>
      </c>
      <c r="E176">
        <v>9</v>
      </c>
      <c r="F176">
        <v>17</v>
      </c>
      <c r="G176">
        <v>31.2</v>
      </c>
      <c r="H176" t="s">
        <v>24</v>
      </c>
      <c r="I176">
        <v>46</v>
      </c>
      <c r="J176">
        <v>49</v>
      </c>
      <c r="K176">
        <v>2</v>
      </c>
      <c r="L176">
        <v>9.2919999999999998</v>
      </c>
      <c r="M176">
        <v>139.38</v>
      </c>
      <c r="N176">
        <v>46.817222222222227</v>
      </c>
      <c r="O176">
        <v>5.97</v>
      </c>
      <c r="Q176">
        <v>0.04</v>
      </c>
      <c r="S176">
        <v>0.05</v>
      </c>
      <c r="Y176" t="s">
        <v>89</v>
      </c>
      <c r="Z176" t="s">
        <v>89</v>
      </c>
      <c r="AA176" t="s">
        <v>1469</v>
      </c>
      <c r="AB176" t="str">
        <f>+LEFT(AA176,1)</f>
        <v>A</v>
      </c>
      <c r="AC176" s="6">
        <f>DEGREES(ACOS(SIN(Resultats!$H$11)*SIN(RADIANS(N176))+COS(Resultats!$H$11)*COS(RADIANS(N176))*COS(Resultats!$E$11-RADIANS(M176))))</f>
        <v>37.907137267461188</v>
      </c>
      <c r="AD176">
        <f>+IF(AB176=Data!$E$18,1,0)</f>
        <v>1</v>
      </c>
      <c r="AE176">
        <f>+IF(AC176&lt;Data!$B$17,1,0)</f>
        <v>1</v>
      </c>
      <c r="AF176" s="7">
        <f>+IF(AND(AD176,AE176),1,0)</f>
        <v>1</v>
      </c>
    </row>
    <row r="177" spans="1:32" x14ac:dyDescent="0.2">
      <c r="A177">
        <v>3083</v>
      </c>
      <c r="C177">
        <v>64491</v>
      </c>
      <c r="D177">
        <v>60453</v>
      </c>
      <c r="E177">
        <v>7</v>
      </c>
      <c r="F177">
        <v>55</v>
      </c>
      <c r="G177">
        <v>40.799999999999997</v>
      </c>
      <c r="H177" t="s">
        <v>24</v>
      </c>
      <c r="I177">
        <v>35</v>
      </c>
      <c r="J177">
        <v>24</v>
      </c>
      <c r="K177">
        <v>46</v>
      </c>
      <c r="L177">
        <v>7.9279999999999999</v>
      </c>
      <c r="M177">
        <v>118.92</v>
      </c>
      <c r="N177">
        <v>35.412777777777777</v>
      </c>
      <c r="O177">
        <v>6.23</v>
      </c>
      <c r="Q177">
        <v>0.28000000000000003</v>
      </c>
      <c r="S177">
        <v>-0.02</v>
      </c>
      <c r="Y177" t="s">
        <v>1783</v>
      </c>
      <c r="Z177" t="s">
        <v>9018</v>
      </c>
      <c r="AA177" t="s">
        <v>1740</v>
      </c>
      <c r="AB177" t="str">
        <f>+LEFT(AA177,1)</f>
        <v>A</v>
      </c>
      <c r="AC177" s="6">
        <f>DEGREES(ACOS(SIN(Resultats!$H$11)*SIN(RADIANS(N177))+COS(Resultats!$H$11)*COS(RADIANS(N177))*COS(Resultats!$E$11-RADIANS(M177))))</f>
        <v>37.998970660469929</v>
      </c>
      <c r="AD177">
        <f>+IF(AB177=Data!$E$18,1,0)</f>
        <v>1</v>
      </c>
      <c r="AE177">
        <f>+IF(AC177&lt;Data!$B$17,1,0)</f>
        <v>1</v>
      </c>
      <c r="AF177" s="7">
        <f>+IF(AND(AD177,AE177),1,0)</f>
        <v>1</v>
      </c>
    </row>
    <row r="178" spans="1:32" x14ac:dyDescent="0.2">
      <c r="A178">
        <v>4680</v>
      </c>
      <c r="C178">
        <v>107054</v>
      </c>
      <c r="D178">
        <v>62943</v>
      </c>
      <c r="E178">
        <v>12</v>
      </c>
      <c r="F178">
        <v>18</v>
      </c>
      <c r="G178">
        <v>31.6</v>
      </c>
      <c r="H178" t="s">
        <v>24</v>
      </c>
      <c r="I178">
        <v>30</v>
      </c>
      <c r="J178">
        <v>14</v>
      </c>
      <c r="K178">
        <v>57</v>
      </c>
      <c r="L178">
        <v>12.308777777777779</v>
      </c>
      <c r="M178">
        <v>184.63166666666669</v>
      </c>
      <c r="N178">
        <v>30.249166666666667</v>
      </c>
      <c r="O178">
        <v>6.23</v>
      </c>
      <c r="Q178">
        <v>0.3</v>
      </c>
      <c r="S178">
        <v>0.02</v>
      </c>
      <c r="Y178" t="s">
        <v>5366</v>
      </c>
      <c r="Z178" t="s">
        <v>10717</v>
      </c>
      <c r="AA178" t="s">
        <v>525</v>
      </c>
      <c r="AB178" t="str">
        <f>+LEFT(AA178,1)</f>
        <v>A</v>
      </c>
      <c r="AC178" s="6">
        <f>DEGREES(ACOS(SIN(Resultats!$H$11)*SIN(RADIANS(N178))+COS(Resultats!$H$11)*COS(RADIANS(N178))*COS(Resultats!$E$11-RADIANS(M178))))</f>
        <v>38.050482198857026</v>
      </c>
      <c r="AD178">
        <f>+IF(AB178=Data!$E$18,1,0)</f>
        <v>1</v>
      </c>
      <c r="AE178">
        <f>+IF(AC178&lt;Data!$B$17,1,0)</f>
        <v>1</v>
      </c>
      <c r="AF178" s="7">
        <f>+IF(AND(AD178,AE178),1,0)</f>
        <v>1</v>
      </c>
    </row>
    <row r="179" spans="1:32" x14ac:dyDescent="0.2">
      <c r="A179">
        <v>2820</v>
      </c>
      <c r="B179" t="s">
        <v>1646</v>
      </c>
      <c r="C179">
        <v>58187</v>
      </c>
      <c r="D179">
        <v>96871</v>
      </c>
      <c r="E179">
        <v>7</v>
      </c>
      <c r="F179">
        <v>24</v>
      </c>
      <c r="G179">
        <v>58.2</v>
      </c>
      <c r="H179" t="s">
        <v>24</v>
      </c>
      <c r="I179">
        <v>11</v>
      </c>
      <c r="J179">
        <v>40</v>
      </c>
      <c r="K179">
        <v>11</v>
      </c>
      <c r="L179">
        <v>7.4161666666666672</v>
      </c>
      <c r="M179">
        <v>111.24250000000001</v>
      </c>
      <c r="N179">
        <v>11.669722222222221</v>
      </c>
      <c r="O179">
        <v>5.3</v>
      </c>
      <c r="Q179">
        <v>0.1</v>
      </c>
      <c r="S179">
        <v>0.13</v>
      </c>
      <c r="Y179" t="s">
        <v>328</v>
      </c>
      <c r="Z179" t="s">
        <v>328</v>
      </c>
      <c r="AA179" t="s">
        <v>15427</v>
      </c>
      <c r="AB179" t="str">
        <f>+LEFT(AA179,1)</f>
        <v>A</v>
      </c>
      <c r="AC179" s="6">
        <f>DEGREES(ACOS(SIN(Resultats!$H$11)*SIN(RADIANS(N179))+COS(Resultats!$H$11)*COS(RADIANS(N179))*COS(Resultats!$E$11-RADIANS(M179))))</f>
        <v>38.074867610807281</v>
      </c>
      <c r="AD179">
        <f>+IF(AB179=Data!$E$18,1,0)</f>
        <v>1</v>
      </c>
      <c r="AE179">
        <f>+IF(AC179&lt;Data!$B$17,1,0)</f>
        <v>1</v>
      </c>
      <c r="AF179" s="7">
        <f>+IF(AND(AD179,AE179),1,0)</f>
        <v>1</v>
      </c>
    </row>
    <row r="180" spans="1:32" x14ac:dyDescent="0.2">
      <c r="A180">
        <v>4791</v>
      </c>
      <c r="B180" t="s">
        <v>5448</v>
      </c>
      <c r="C180">
        <v>109510</v>
      </c>
      <c r="D180">
        <v>100159</v>
      </c>
      <c r="E180">
        <v>12</v>
      </c>
      <c r="F180">
        <v>35</v>
      </c>
      <c r="G180">
        <v>6.3</v>
      </c>
      <c r="H180" t="s">
        <v>24</v>
      </c>
      <c r="I180">
        <v>18</v>
      </c>
      <c r="J180">
        <v>22</v>
      </c>
      <c r="K180">
        <v>38</v>
      </c>
      <c r="L180">
        <v>12.585083333333333</v>
      </c>
      <c r="M180">
        <v>188.77625</v>
      </c>
      <c r="N180">
        <v>18.377222222222223</v>
      </c>
      <c r="O180">
        <v>6.56</v>
      </c>
      <c r="Q180">
        <v>0.25</v>
      </c>
      <c r="S180">
        <v>0.11</v>
      </c>
      <c r="U180">
        <v>0.16</v>
      </c>
      <c r="Y180" t="s">
        <v>5449</v>
      </c>
      <c r="Z180" s="3" t="s">
        <v>2826</v>
      </c>
      <c r="AA180" t="s">
        <v>525</v>
      </c>
      <c r="AB180" t="str">
        <f>+LEFT(AA180,1)</f>
        <v>A</v>
      </c>
      <c r="AC180" s="6">
        <f>DEGREES(ACOS(SIN(Resultats!$H$11)*SIN(RADIANS(N180))+COS(Resultats!$H$11)*COS(RADIANS(N180))*COS(Resultats!$E$11-RADIANS(M180))))</f>
        <v>38.432055824963619</v>
      </c>
      <c r="AD180">
        <f>+IF(AB180=Data!$E$18,1,0)</f>
        <v>1</v>
      </c>
      <c r="AE180">
        <f>+IF(AC180&lt;Data!$B$17,1,0)</f>
        <v>1</v>
      </c>
      <c r="AF180" s="7">
        <f>+IF(AND(AD180,AE180),1,0)</f>
        <v>1</v>
      </c>
    </row>
    <row r="181" spans="1:32" x14ac:dyDescent="0.2">
      <c r="A181">
        <v>4738</v>
      </c>
      <c r="B181" t="s">
        <v>5409</v>
      </c>
      <c r="C181">
        <v>108382</v>
      </c>
      <c r="D181">
        <v>82314</v>
      </c>
      <c r="E181">
        <v>12</v>
      </c>
      <c r="F181">
        <v>26</v>
      </c>
      <c r="G181">
        <v>59.3</v>
      </c>
      <c r="H181" t="s">
        <v>24</v>
      </c>
      <c r="I181">
        <v>26</v>
      </c>
      <c r="J181">
        <v>49</v>
      </c>
      <c r="K181">
        <v>32</v>
      </c>
      <c r="L181">
        <v>12.449805555555557</v>
      </c>
      <c r="M181">
        <v>186.74708333333336</v>
      </c>
      <c r="N181">
        <v>26.825555555555557</v>
      </c>
      <c r="O181">
        <v>5</v>
      </c>
      <c r="Q181">
        <v>0.08</v>
      </c>
      <c r="S181">
        <v>0.13</v>
      </c>
      <c r="U181">
        <v>0.02</v>
      </c>
      <c r="Y181" t="s">
        <v>310</v>
      </c>
      <c r="Z181" t="s">
        <v>310</v>
      </c>
      <c r="AA181" t="s">
        <v>15426</v>
      </c>
      <c r="AB181" t="str">
        <f>+LEFT(AA181,1)</f>
        <v>A</v>
      </c>
      <c r="AC181" s="6">
        <f>DEGREES(ACOS(SIN(Resultats!$H$11)*SIN(RADIANS(N181))+COS(Resultats!$H$11)*COS(RADIANS(N181))*COS(Resultats!$E$11-RADIANS(M181))))</f>
        <v>38.505013960921723</v>
      </c>
      <c r="AD181">
        <f>+IF(AB181=Data!$E$18,1,0)</f>
        <v>1</v>
      </c>
      <c r="AE181">
        <f>+IF(AC181&lt;Data!$B$17,1,0)</f>
        <v>1</v>
      </c>
      <c r="AF181" s="7">
        <f>+IF(AND(AD181,AE181),1,0)</f>
        <v>1</v>
      </c>
    </row>
    <row r="182" spans="1:32" x14ac:dyDescent="0.2">
      <c r="A182">
        <v>4751</v>
      </c>
      <c r="C182">
        <v>108651</v>
      </c>
      <c r="D182">
        <v>82328</v>
      </c>
      <c r="E182">
        <v>12</v>
      </c>
      <c r="F182">
        <v>28</v>
      </c>
      <c r="G182">
        <v>44.6</v>
      </c>
      <c r="H182" t="s">
        <v>24</v>
      </c>
      <c r="I182">
        <v>25</v>
      </c>
      <c r="J182">
        <v>53</v>
      </c>
      <c r="K182">
        <v>57</v>
      </c>
      <c r="L182">
        <v>12.479055555555556</v>
      </c>
      <c r="M182">
        <v>187.18583333333333</v>
      </c>
      <c r="N182">
        <v>25.899166666666666</v>
      </c>
      <c r="O182">
        <v>6.65</v>
      </c>
      <c r="Q182">
        <v>0.22</v>
      </c>
      <c r="S182">
        <v>0.08</v>
      </c>
      <c r="U182">
        <v>0.08</v>
      </c>
      <c r="Y182" t="s">
        <v>5416</v>
      </c>
      <c r="Z182" s="3" t="s">
        <v>348</v>
      </c>
      <c r="AA182" t="s">
        <v>348</v>
      </c>
      <c r="AB182" t="str">
        <f>+LEFT(AA182,1)</f>
        <v>A</v>
      </c>
      <c r="AC182" s="6">
        <f>DEGREES(ACOS(SIN(Resultats!$H$11)*SIN(RADIANS(N182))+COS(Resultats!$H$11)*COS(RADIANS(N182))*COS(Resultats!$E$11-RADIANS(M182))))</f>
        <v>38.590489292657665</v>
      </c>
      <c r="AD182">
        <f>+IF(AB182=Data!$E$18,1,0)</f>
        <v>1</v>
      </c>
      <c r="AE182">
        <f>+IF(AC182&lt;Data!$B$17,1,0)</f>
        <v>1</v>
      </c>
      <c r="AF182" s="7">
        <f>+IF(AND(AD182,AE182),1,0)</f>
        <v>1</v>
      </c>
    </row>
    <row r="183" spans="1:32" x14ac:dyDescent="0.2">
      <c r="A183">
        <v>3854</v>
      </c>
      <c r="C183">
        <v>83869</v>
      </c>
      <c r="D183">
        <v>42990</v>
      </c>
      <c r="E183">
        <v>9</v>
      </c>
      <c r="F183">
        <v>42</v>
      </c>
      <c r="G183">
        <v>43.1</v>
      </c>
      <c r="H183" t="s">
        <v>24</v>
      </c>
      <c r="I183">
        <v>48</v>
      </c>
      <c r="J183">
        <v>25</v>
      </c>
      <c r="K183">
        <v>52</v>
      </c>
      <c r="L183">
        <v>9.7119722222222222</v>
      </c>
      <c r="M183">
        <v>145.67958333333334</v>
      </c>
      <c r="N183">
        <v>48.431111111111107</v>
      </c>
      <c r="O183">
        <v>6.39</v>
      </c>
      <c r="Q183">
        <v>-0.01</v>
      </c>
      <c r="S183">
        <v>0</v>
      </c>
      <c r="Y183" t="s">
        <v>89</v>
      </c>
      <c r="Z183" t="s">
        <v>89</v>
      </c>
      <c r="AA183" t="s">
        <v>1469</v>
      </c>
      <c r="AB183" t="str">
        <f>+LEFT(AA183,1)</f>
        <v>A</v>
      </c>
      <c r="AC183" s="6">
        <f>DEGREES(ACOS(SIN(Resultats!$H$11)*SIN(RADIANS(N183))+COS(Resultats!$H$11)*COS(RADIANS(N183))*COS(Resultats!$E$11-RADIANS(M183))))</f>
        <v>38.601951863060421</v>
      </c>
      <c r="AD183">
        <f>+IF(AB183=Data!$E$18,1,0)</f>
        <v>1</v>
      </c>
      <c r="AE183">
        <f>+IF(AC183&lt;Data!$B$17,1,0)</f>
        <v>1</v>
      </c>
      <c r="AF183" s="7">
        <f>+IF(AND(AD183,AE183),1,0)</f>
        <v>1</v>
      </c>
    </row>
    <row r="184" spans="1:32" x14ac:dyDescent="0.2">
      <c r="A184">
        <v>4752</v>
      </c>
      <c r="B184" t="s">
        <v>5417</v>
      </c>
      <c r="C184">
        <v>108662</v>
      </c>
      <c r="D184">
        <v>82330</v>
      </c>
      <c r="E184">
        <v>12</v>
      </c>
      <c r="F184">
        <v>28</v>
      </c>
      <c r="G184">
        <v>54.7</v>
      </c>
      <c r="H184" t="s">
        <v>24</v>
      </c>
      <c r="I184">
        <v>25</v>
      </c>
      <c r="J184">
        <v>54</v>
      </c>
      <c r="K184">
        <v>46</v>
      </c>
      <c r="L184">
        <v>12.481861111111112</v>
      </c>
      <c r="M184">
        <v>187.22791666666669</v>
      </c>
      <c r="N184">
        <v>25.912777777777777</v>
      </c>
      <c r="O184">
        <v>5.29</v>
      </c>
      <c r="Q184">
        <v>-0.05</v>
      </c>
      <c r="S184">
        <v>-0.12</v>
      </c>
      <c r="U184">
        <v>-0.08</v>
      </c>
      <c r="Y184" t="s">
        <v>5419</v>
      </c>
      <c r="Z184" s="3" t="s">
        <v>3062</v>
      </c>
      <c r="AA184" t="s">
        <v>1469</v>
      </c>
      <c r="AB184" t="str">
        <f>+LEFT(AA184,1)</f>
        <v>A</v>
      </c>
      <c r="AC184" s="6">
        <f>DEGREES(ACOS(SIN(Resultats!$H$11)*SIN(RADIANS(N184))+COS(Resultats!$H$11)*COS(RADIANS(N184))*COS(Resultats!$E$11-RADIANS(M184))))</f>
        <v>38.63068148402639</v>
      </c>
      <c r="AD184">
        <f>+IF(AB184=Data!$E$18,1,0)</f>
        <v>1</v>
      </c>
      <c r="AE184">
        <f>+IF(AC184&lt;Data!$B$17,1,0)</f>
        <v>1</v>
      </c>
      <c r="AF184" s="7">
        <f>+IF(AND(AD184,AE184),1,0)</f>
        <v>1</v>
      </c>
    </row>
    <row r="185" spans="1:32" x14ac:dyDescent="0.2">
      <c r="A185">
        <v>4750</v>
      </c>
      <c r="C185">
        <v>108642</v>
      </c>
      <c r="D185">
        <v>82326</v>
      </c>
      <c r="E185">
        <v>12</v>
      </c>
      <c r="F185">
        <v>28</v>
      </c>
      <c r="G185">
        <v>38.1</v>
      </c>
      <c r="H185" t="s">
        <v>24</v>
      </c>
      <c r="I185">
        <v>26</v>
      </c>
      <c r="J185">
        <v>13</v>
      </c>
      <c r="K185">
        <v>36</v>
      </c>
      <c r="L185">
        <v>12.47725</v>
      </c>
      <c r="M185">
        <v>187.15875</v>
      </c>
      <c r="N185">
        <v>26.226666666666667</v>
      </c>
      <c r="O185">
        <v>6.54</v>
      </c>
      <c r="Q185">
        <v>0.17</v>
      </c>
      <c r="S185">
        <v>0.12</v>
      </c>
      <c r="U185">
        <v>0.09</v>
      </c>
      <c r="Y185" t="s">
        <v>2723</v>
      </c>
      <c r="Z185" t="s">
        <v>2723</v>
      </c>
      <c r="AA185" t="s">
        <v>18</v>
      </c>
      <c r="AB185" t="str">
        <f>+LEFT(AA185,1)</f>
        <v>A</v>
      </c>
      <c r="AC185" s="6">
        <f>DEGREES(ACOS(SIN(Resultats!$H$11)*SIN(RADIANS(N185))+COS(Resultats!$H$11)*COS(RADIANS(N185))*COS(Resultats!$E$11-RADIANS(M185))))</f>
        <v>38.666336710253567</v>
      </c>
      <c r="AD185">
        <f>+IF(AB185=Data!$E$18,1,0)</f>
        <v>1</v>
      </c>
      <c r="AE185">
        <f>+IF(AC185&lt;Data!$B$17,1,0)</f>
        <v>1</v>
      </c>
      <c r="AF185" s="7">
        <f>+IF(AND(AD185,AE185),1,0)</f>
        <v>1</v>
      </c>
    </row>
    <row r="186" spans="1:32" x14ac:dyDescent="0.2">
      <c r="A186">
        <v>4766</v>
      </c>
      <c r="B186" t="s">
        <v>5432</v>
      </c>
      <c r="C186">
        <v>108945</v>
      </c>
      <c r="D186">
        <v>82346</v>
      </c>
      <c r="E186">
        <v>12</v>
      </c>
      <c r="F186">
        <v>31</v>
      </c>
      <c r="G186">
        <v>0.6</v>
      </c>
      <c r="H186" t="s">
        <v>24</v>
      </c>
      <c r="I186">
        <v>24</v>
      </c>
      <c r="J186">
        <v>34</v>
      </c>
      <c r="K186">
        <v>2</v>
      </c>
      <c r="L186">
        <v>12.516833333333334</v>
      </c>
      <c r="M186">
        <v>187.7525</v>
      </c>
      <c r="N186">
        <v>24.56722222222222</v>
      </c>
      <c r="O186">
        <v>5.46</v>
      </c>
      <c r="Q186">
        <v>0.05</v>
      </c>
      <c r="S186">
        <v>0.1</v>
      </c>
      <c r="U186">
        <v>-0.03</v>
      </c>
      <c r="Y186" t="s">
        <v>5434</v>
      </c>
      <c r="Z186" t="s">
        <v>5434</v>
      </c>
      <c r="AA186" t="s">
        <v>18</v>
      </c>
      <c r="AB186" t="str">
        <f>+LEFT(AA186,1)</f>
        <v>A</v>
      </c>
      <c r="AC186" s="6">
        <f>DEGREES(ACOS(SIN(Resultats!$H$11)*SIN(RADIANS(N186))+COS(Resultats!$H$11)*COS(RADIANS(N186))*COS(Resultats!$E$11-RADIANS(M186))))</f>
        <v>38.706551421727134</v>
      </c>
      <c r="AD186">
        <f>+IF(AB186=Data!$E$18,1,0)</f>
        <v>1</v>
      </c>
      <c r="AE186">
        <f>+IF(AC186&lt;Data!$B$17,1,0)</f>
        <v>1</v>
      </c>
      <c r="AF186" s="7">
        <f>+IF(AND(AD186,AE186),1,0)</f>
        <v>1</v>
      </c>
    </row>
    <row r="187" spans="1:32" x14ac:dyDescent="0.2">
      <c r="A187">
        <v>3594</v>
      </c>
      <c r="B187" t="s">
        <v>1295</v>
      </c>
      <c r="C187">
        <v>77327</v>
      </c>
      <c r="D187">
        <v>42661</v>
      </c>
      <c r="E187">
        <v>9</v>
      </c>
      <c r="F187">
        <v>3</v>
      </c>
      <c r="G187">
        <v>37.5</v>
      </c>
      <c r="H187" t="s">
        <v>24</v>
      </c>
      <c r="I187">
        <v>47</v>
      </c>
      <c r="J187">
        <v>9</v>
      </c>
      <c r="K187">
        <v>24</v>
      </c>
      <c r="L187">
        <v>9.0604166666666668</v>
      </c>
      <c r="M187">
        <v>135.90625</v>
      </c>
      <c r="N187">
        <v>47.156666666666666</v>
      </c>
      <c r="O187">
        <v>3.6</v>
      </c>
      <c r="Q187">
        <v>0</v>
      </c>
      <c r="S187">
        <v>0.01</v>
      </c>
      <c r="U187">
        <v>0.01</v>
      </c>
      <c r="Y187" t="s">
        <v>25</v>
      </c>
      <c r="Z187" t="s">
        <v>25</v>
      </c>
      <c r="AA187" t="s">
        <v>1469</v>
      </c>
      <c r="AB187" t="str">
        <f>+LEFT(AA187,1)</f>
        <v>A</v>
      </c>
      <c r="AC187" s="6">
        <f>DEGREES(ACOS(SIN(Resultats!$H$11)*SIN(RADIANS(N187))+COS(Resultats!$H$11)*COS(RADIANS(N187))*COS(Resultats!$E$11-RADIANS(M187))))</f>
        <v>39.028841328488404</v>
      </c>
      <c r="AD187">
        <f>+IF(AB187=Data!$E$18,1,0)</f>
        <v>1</v>
      </c>
      <c r="AE187">
        <f>+IF(AC187&lt;Data!$B$17,1,0)</f>
        <v>1</v>
      </c>
      <c r="AF187" s="7">
        <f>+IF(AND(AD187,AE187),1,0)</f>
        <v>1</v>
      </c>
    </row>
    <row r="188" spans="1:32" x14ac:dyDescent="0.2">
      <c r="A188">
        <v>4789</v>
      </c>
      <c r="B188" t="s">
        <v>5447</v>
      </c>
      <c r="C188">
        <v>109485</v>
      </c>
      <c r="D188">
        <v>82390</v>
      </c>
      <c r="E188">
        <v>12</v>
      </c>
      <c r="F188">
        <v>34</v>
      </c>
      <c r="G188">
        <v>51.1</v>
      </c>
      <c r="H188" t="s">
        <v>24</v>
      </c>
      <c r="I188">
        <v>22</v>
      </c>
      <c r="J188">
        <v>37</v>
      </c>
      <c r="K188">
        <v>45</v>
      </c>
      <c r="L188">
        <v>12.58086111111111</v>
      </c>
      <c r="M188">
        <v>188.71291666666664</v>
      </c>
      <c r="N188">
        <v>22.629166666666666</v>
      </c>
      <c r="O188">
        <v>4.8099999999999996</v>
      </c>
      <c r="Q188">
        <v>0</v>
      </c>
      <c r="S188">
        <v>-0.01</v>
      </c>
      <c r="U188">
        <v>-0.02</v>
      </c>
      <c r="Y188" t="s">
        <v>123</v>
      </c>
      <c r="Z188" t="s">
        <v>123</v>
      </c>
      <c r="AA188" t="s">
        <v>2210</v>
      </c>
      <c r="AB188" t="str">
        <f>+LEFT(AA188,1)</f>
        <v>A</v>
      </c>
      <c r="AC188" s="6">
        <f>DEGREES(ACOS(SIN(Resultats!$H$11)*SIN(RADIANS(N188))+COS(Resultats!$H$11)*COS(RADIANS(N188))*COS(Resultats!$E$11-RADIANS(M188))))</f>
        <v>39.095995491275211</v>
      </c>
      <c r="AD188">
        <f>+IF(AB188=Data!$E$18,1,0)</f>
        <v>1</v>
      </c>
      <c r="AE188">
        <f>+IF(AC188&lt;Data!$B$17,1,0)</f>
        <v>1</v>
      </c>
      <c r="AF188" s="7">
        <f>+IF(AND(AD188,AE188),1,0)</f>
        <v>1</v>
      </c>
    </row>
    <row r="189" spans="1:32" x14ac:dyDescent="0.2">
      <c r="A189">
        <v>2958</v>
      </c>
      <c r="C189">
        <v>61749</v>
      </c>
      <c r="D189">
        <v>134969</v>
      </c>
      <c r="E189">
        <v>7</v>
      </c>
      <c r="F189">
        <v>40</v>
      </c>
      <c r="G189">
        <v>35.5</v>
      </c>
      <c r="H189" t="s">
        <v>26</v>
      </c>
      <c r="I189">
        <v>8</v>
      </c>
      <c r="J189">
        <v>11</v>
      </c>
      <c r="K189">
        <v>9</v>
      </c>
      <c r="L189">
        <v>7.6765277777777783</v>
      </c>
      <c r="M189">
        <v>115.14791666666667</v>
      </c>
      <c r="N189">
        <v>-8.1858333333333331</v>
      </c>
      <c r="O189">
        <v>6.01</v>
      </c>
      <c r="Q189">
        <v>0.15</v>
      </c>
      <c r="S189">
        <v>0.11</v>
      </c>
      <c r="Y189" t="s">
        <v>391</v>
      </c>
      <c r="Z189" t="s">
        <v>391</v>
      </c>
      <c r="AA189" t="s">
        <v>1740</v>
      </c>
      <c r="AB189" t="str">
        <f>+LEFT(AA189,1)</f>
        <v>A</v>
      </c>
      <c r="AC189" s="6">
        <f>DEGREES(ACOS(SIN(Resultats!$H$11)*SIN(RADIANS(N189))+COS(Resultats!$H$11)*COS(RADIANS(N189))*COS(Resultats!$E$11-RADIANS(M189))))</f>
        <v>39.176458435154224</v>
      </c>
      <c r="AD189">
        <f>+IF(AB189=Data!$E$18,1,0)</f>
        <v>1</v>
      </c>
      <c r="AE189">
        <f>+IF(AC189&lt;Data!$B$17,1,0)</f>
        <v>1</v>
      </c>
      <c r="AF189" s="7">
        <f>+IF(AND(AD189,AE189),1,0)</f>
        <v>1</v>
      </c>
    </row>
    <row r="190" spans="1:32" x14ac:dyDescent="0.2">
      <c r="A190">
        <v>4780</v>
      </c>
      <c r="B190" t="s">
        <v>5440</v>
      </c>
      <c r="C190">
        <v>109307</v>
      </c>
      <c r="D190">
        <v>82378</v>
      </c>
      <c r="E190">
        <v>12</v>
      </c>
      <c r="F190">
        <v>33</v>
      </c>
      <c r="G190">
        <v>34.200000000000003</v>
      </c>
      <c r="H190" t="s">
        <v>24</v>
      </c>
      <c r="I190">
        <v>24</v>
      </c>
      <c r="J190">
        <v>16</v>
      </c>
      <c r="K190">
        <v>59</v>
      </c>
      <c r="L190">
        <v>12.5595</v>
      </c>
      <c r="M190">
        <v>188.39250000000001</v>
      </c>
      <c r="N190">
        <v>24.283055555555556</v>
      </c>
      <c r="O190">
        <v>6.29</v>
      </c>
      <c r="Q190">
        <v>0.11</v>
      </c>
      <c r="S190">
        <v>0.1</v>
      </c>
      <c r="U190">
        <v>0.03</v>
      </c>
      <c r="Y190" t="s">
        <v>2590</v>
      </c>
      <c r="Z190" s="3" t="s">
        <v>310</v>
      </c>
      <c r="AA190" t="s">
        <v>15426</v>
      </c>
      <c r="AB190" t="str">
        <f>+LEFT(AA190,1)</f>
        <v>A</v>
      </c>
      <c r="AC190" s="6">
        <f>DEGREES(ACOS(SIN(Resultats!$H$11)*SIN(RADIANS(N190))+COS(Resultats!$H$11)*COS(RADIANS(N190))*COS(Resultats!$E$11-RADIANS(M190))))</f>
        <v>39.196023862015764</v>
      </c>
      <c r="AD190">
        <f>+IF(AB190=Data!$E$18,1,0)</f>
        <v>1</v>
      </c>
      <c r="AE190">
        <f>+IF(AC190&lt;Data!$B$17,1,0)</f>
        <v>1</v>
      </c>
      <c r="AF190" s="7">
        <f>+IF(AND(AD190,AE190),1,0)</f>
        <v>1</v>
      </c>
    </row>
    <row r="191" spans="1:32" x14ac:dyDescent="0.2">
      <c r="A191">
        <v>2780</v>
      </c>
      <c r="C191">
        <v>57049</v>
      </c>
      <c r="D191">
        <v>96783</v>
      </c>
      <c r="E191">
        <v>7</v>
      </c>
      <c r="F191">
        <v>20</v>
      </c>
      <c r="G191">
        <v>6.9</v>
      </c>
      <c r="H191" t="s">
        <v>24</v>
      </c>
      <c r="I191">
        <v>15</v>
      </c>
      <c r="J191">
        <v>8</v>
      </c>
      <c r="K191">
        <v>34</v>
      </c>
      <c r="L191">
        <v>7.3352499999999994</v>
      </c>
      <c r="M191">
        <v>110.02875</v>
      </c>
      <c r="N191">
        <v>15.142777777777777</v>
      </c>
      <c r="O191">
        <v>6.45</v>
      </c>
      <c r="Q191">
        <v>-0.02</v>
      </c>
      <c r="S191">
        <v>7.0000000000000007E-2</v>
      </c>
      <c r="Y191" t="s">
        <v>350</v>
      </c>
      <c r="Z191" t="s">
        <v>350</v>
      </c>
      <c r="AA191" t="s">
        <v>18</v>
      </c>
      <c r="AB191" t="str">
        <f>+LEFT(AA191,1)</f>
        <v>A</v>
      </c>
      <c r="AC191" s="6">
        <f>DEGREES(ACOS(SIN(Resultats!$H$11)*SIN(RADIANS(N191))+COS(Resultats!$H$11)*COS(RADIANS(N191))*COS(Resultats!$E$11-RADIANS(M191))))</f>
        <v>39.296426357164449</v>
      </c>
      <c r="AD191">
        <f>+IF(AB191=Data!$E$18,1,0)</f>
        <v>1</v>
      </c>
      <c r="AE191">
        <f>+IF(AC191&lt;Data!$B$17,1,0)</f>
        <v>1</v>
      </c>
      <c r="AF191" s="7">
        <f>+IF(AND(AD191,AE191),1,0)</f>
        <v>1</v>
      </c>
    </row>
    <row r="192" spans="1:32" x14ac:dyDescent="0.2">
      <c r="A192">
        <v>2810</v>
      </c>
      <c r="B192" t="s">
        <v>1639</v>
      </c>
      <c r="C192">
        <v>57744</v>
      </c>
      <c r="D192">
        <v>79354</v>
      </c>
      <c r="E192">
        <v>7</v>
      </c>
      <c r="F192">
        <v>23</v>
      </c>
      <c r="G192">
        <v>28.2</v>
      </c>
      <c r="H192" t="s">
        <v>24</v>
      </c>
      <c r="I192">
        <v>22</v>
      </c>
      <c r="J192">
        <v>56</v>
      </c>
      <c r="K192">
        <v>43</v>
      </c>
      <c r="L192">
        <v>7.3911666666666669</v>
      </c>
      <c r="M192">
        <v>110.86750000000001</v>
      </c>
      <c r="N192">
        <v>22.945277777777779</v>
      </c>
      <c r="O192">
        <v>6.02</v>
      </c>
      <c r="P192" t="s">
        <v>103</v>
      </c>
      <c r="Q192">
        <v>-0.01</v>
      </c>
      <c r="S192">
        <v>-0.01</v>
      </c>
      <c r="Y192" t="s">
        <v>89</v>
      </c>
      <c r="Z192" t="s">
        <v>89</v>
      </c>
      <c r="AA192" t="s">
        <v>1469</v>
      </c>
      <c r="AB192" t="str">
        <f>+LEFT(AA192,1)</f>
        <v>A</v>
      </c>
      <c r="AC192" s="6">
        <f>DEGREES(ACOS(SIN(Resultats!$H$11)*SIN(RADIANS(N192))+COS(Resultats!$H$11)*COS(RADIANS(N192))*COS(Resultats!$E$11-RADIANS(M192))))</f>
        <v>39.54189889575521</v>
      </c>
      <c r="AD192">
        <f>+IF(AB192=Data!$E$18,1,0)</f>
        <v>1</v>
      </c>
      <c r="AE192">
        <f>+IF(AC192&lt;Data!$B$17,1,0)</f>
        <v>1</v>
      </c>
      <c r="AF192" s="7">
        <f>+IF(AND(AD192,AE192),1,0)</f>
        <v>1</v>
      </c>
    </row>
    <row r="193" spans="1:32" x14ac:dyDescent="0.2">
      <c r="A193">
        <v>4746</v>
      </c>
      <c r="C193">
        <v>108506</v>
      </c>
      <c r="D193">
        <v>138798</v>
      </c>
      <c r="E193">
        <v>12</v>
      </c>
      <c r="F193">
        <v>27</v>
      </c>
      <c r="G193">
        <v>51.6</v>
      </c>
      <c r="H193" t="s">
        <v>26</v>
      </c>
      <c r="I193">
        <v>4</v>
      </c>
      <c r="J193">
        <v>36</v>
      </c>
      <c r="K193">
        <v>55</v>
      </c>
      <c r="L193">
        <v>12.464333333333332</v>
      </c>
      <c r="M193">
        <v>186.965</v>
      </c>
      <c r="N193">
        <v>-4.6152777777777771</v>
      </c>
      <c r="O193">
        <v>6.22</v>
      </c>
      <c r="Q193">
        <v>0.44</v>
      </c>
      <c r="S193">
        <v>0.08</v>
      </c>
      <c r="Y193" t="s">
        <v>5415</v>
      </c>
      <c r="Z193" t="s">
        <v>5415</v>
      </c>
      <c r="AA193" t="s">
        <v>15438</v>
      </c>
      <c r="AB193" t="str">
        <f>+LEFT(AA193,1)</f>
        <v>A</v>
      </c>
      <c r="AC193" s="6">
        <f>DEGREES(ACOS(SIN(Resultats!$H$11)*SIN(RADIANS(N193))+COS(Resultats!$H$11)*COS(RADIANS(N193))*COS(Resultats!$E$11-RADIANS(M193))))</f>
        <v>39.615538410046227</v>
      </c>
      <c r="AD193">
        <f>+IF(AB193=Data!$E$18,1,0)</f>
        <v>1</v>
      </c>
      <c r="AE193">
        <f>+IF(AC193&lt;Data!$B$17,1,0)</f>
        <v>1</v>
      </c>
      <c r="AF193" s="7">
        <f>+IF(AND(AD193,AE193),1,0)</f>
        <v>1</v>
      </c>
    </row>
    <row r="194" spans="1:32" x14ac:dyDescent="0.2">
      <c r="A194">
        <v>2857</v>
      </c>
      <c r="B194" t="s">
        <v>1674</v>
      </c>
      <c r="C194">
        <v>59037</v>
      </c>
      <c r="D194">
        <v>79427</v>
      </c>
      <c r="E194">
        <v>7</v>
      </c>
      <c r="F194">
        <v>29</v>
      </c>
      <c r="G194">
        <v>20.399999999999999</v>
      </c>
      <c r="H194" t="s">
        <v>24</v>
      </c>
      <c r="I194">
        <v>28</v>
      </c>
      <c r="J194">
        <v>7</v>
      </c>
      <c r="K194">
        <v>5</v>
      </c>
      <c r="L194">
        <v>7.4889999999999999</v>
      </c>
      <c r="M194">
        <v>112.33499999999999</v>
      </c>
      <c r="N194">
        <v>28.118055555555557</v>
      </c>
      <c r="O194">
        <v>5.05</v>
      </c>
      <c r="Q194">
        <v>0.11</v>
      </c>
      <c r="S194">
        <v>0.12</v>
      </c>
      <c r="Y194" t="s">
        <v>310</v>
      </c>
      <c r="Z194" t="s">
        <v>310</v>
      </c>
      <c r="AA194" t="s">
        <v>15426</v>
      </c>
      <c r="AB194" t="str">
        <f>+LEFT(AA194,1)</f>
        <v>A</v>
      </c>
      <c r="AC194" s="6">
        <f>DEGREES(ACOS(SIN(Resultats!$H$11)*SIN(RADIANS(N194))+COS(Resultats!$H$11)*COS(RADIANS(N194))*COS(Resultats!$E$11-RADIANS(M194))))</f>
        <v>39.699670200413529</v>
      </c>
      <c r="AD194">
        <f>+IF(AB194=Data!$E$18,1,0)</f>
        <v>1</v>
      </c>
      <c r="AE194">
        <f>+IF(AC194&lt;Data!$B$17,1,0)</f>
        <v>1</v>
      </c>
      <c r="AF194" s="7">
        <f>+IF(AND(AD194,AE194),1,0)</f>
        <v>1</v>
      </c>
    </row>
    <row r="195" spans="1:32" x14ac:dyDescent="0.2">
      <c r="A195">
        <v>4824</v>
      </c>
      <c r="B195" t="s">
        <v>5474</v>
      </c>
      <c r="C195">
        <v>110377</v>
      </c>
      <c r="D195">
        <v>100207</v>
      </c>
      <c r="E195">
        <v>12</v>
      </c>
      <c r="F195">
        <v>41</v>
      </c>
      <c r="G195">
        <v>34.4</v>
      </c>
      <c r="H195" t="s">
        <v>24</v>
      </c>
      <c r="I195">
        <v>10</v>
      </c>
      <c r="J195">
        <v>25</v>
      </c>
      <c r="K195">
        <v>35</v>
      </c>
      <c r="L195">
        <v>12.69288888888889</v>
      </c>
      <c r="M195">
        <v>190.39333333333335</v>
      </c>
      <c r="N195">
        <v>10.426388888888889</v>
      </c>
      <c r="O195">
        <v>6.19</v>
      </c>
      <c r="Q195">
        <v>0.19</v>
      </c>
      <c r="S195">
        <v>0.1</v>
      </c>
      <c r="Y195" t="s">
        <v>2584</v>
      </c>
      <c r="Z195" t="s">
        <v>2584</v>
      </c>
      <c r="AA195" t="s">
        <v>15415</v>
      </c>
      <c r="AB195" t="str">
        <f>+LEFT(AA195,1)</f>
        <v>A</v>
      </c>
      <c r="AC195" s="6">
        <f>DEGREES(ACOS(SIN(Resultats!$H$11)*SIN(RADIANS(N195))+COS(Resultats!$H$11)*COS(RADIANS(N195))*COS(Resultats!$E$11-RADIANS(M195))))</f>
        <v>39.728293472096169</v>
      </c>
      <c r="AD195">
        <f>+IF(AB195=Data!$E$18,1,0)</f>
        <v>1</v>
      </c>
      <c r="AE195">
        <f>+IF(AC195&lt;Data!$B$17,1,0)</f>
        <v>1</v>
      </c>
      <c r="AF195" s="7">
        <f>+IF(AND(AD195,AE195),1,0)</f>
        <v>1</v>
      </c>
    </row>
    <row r="196" spans="1:32" x14ac:dyDescent="0.2">
      <c r="A196">
        <v>4805</v>
      </c>
      <c r="C196">
        <v>109860</v>
      </c>
      <c r="D196">
        <v>119503</v>
      </c>
      <c r="E196">
        <v>12</v>
      </c>
      <c r="F196">
        <v>38</v>
      </c>
      <c r="G196">
        <v>4.4000000000000004</v>
      </c>
      <c r="H196" t="s">
        <v>24</v>
      </c>
      <c r="I196">
        <v>3</v>
      </c>
      <c r="J196">
        <v>16</v>
      </c>
      <c r="K196">
        <v>57</v>
      </c>
      <c r="L196">
        <v>12.634555555555554</v>
      </c>
      <c r="M196">
        <v>189.51833333333332</v>
      </c>
      <c r="N196">
        <v>3.2825000000000002</v>
      </c>
      <c r="O196">
        <v>6.33</v>
      </c>
      <c r="Q196">
        <v>0.01</v>
      </c>
      <c r="S196">
        <v>0.01</v>
      </c>
      <c r="Y196" t="s">
        <v>89</v>
      </c>
      <c r="Z196" t="s">
        <v>89</v>
      </c>
      <c r="AA196" t="s">
        <v>1469</v>
      </c>
      <c r="AB196" t="str">
        <f>+LEFT(AA196,1)</f>
        <v>A</v>
      </c>
      <c r="AC196" s="6">
        <f>DEGREES(ACOS(SIN(Resultats!$H$11)*SIN(RADIANS(N196))+COS(Resultats!$H$11)*COS(RADIANS(N196))*COS(Resultats!$E$11-RADIANS(M196))))</f>
        <v>39.789758430673807</v>
      </c>
      <c r="AD196">
        <f>+IF(AB196=Data!$E$18,1,0)</f>
        <v>1</v>
      </c>
      <c r="AE196">
        <f>+IF(AC196&lt;Data!$B$17,1,0)</f>
        <v>1</v>
      </c>
      <c r="AF196" s="7">
        <f>+IF(AND(AD196,AE196),1,0)</f>
        <v>1</v>
      </c>
    </row>
    <row r="197" spans="1:32" x14ac:dyDescent="0.2">
      <c r="A197">
        <v>4828</v>
      </c>
      <c r="B197" t="s">
        <v>5478</v>
      </c>
      <c r="C197">
        <v>110411</v>
      </c>
      <c r="D197">
        <v>100211</v>
      </c>
      <c r="E197">
        <v>12</v>
      </c>
      <c r="F197">
        <v>41</v>
      </c>
      <c r="G197">
        <v>53.1</v>
      </c>
      <c r="H197" t="s">
        <v>24</v>
      </c>
      <c r="I197">
        <v>10</v>
      </c>
      <c r="J197">
        <v>14</v>
      </c>
      <c r="K197">
        <v>8</v>
      </c>
      <c r="L197">
        <v>12.698083333333333</v>
      </c>
      <c r="M197">
        <v>190.47125</v>
      </c>
      <c r="N197">
        <v>10.235555555555555</v>
      </c>
      <c r="O197">
        <v>4.88</v>
      </c>
      <c r="Q197">
        <v>0.09</v>
      </c>
      <c r="S197">
        <v>0.03</v>
      </c>
      <c r="U197">
        <v>0.02</v>
      </c>
      <c r="Y197" t="s">
        <v>134</v>
      </c>
      <c r="Z197" t="s">
        <v>134</v>
      </c>
      <c r="AA197" t="s">
        <v>2210</v>
      </c>
      <c r="AB197" t="str">
        <f>+LEFT(AA197,1)</f>
        <v>A</v>
      </c>
      <c r="AC197" s="6">
        <f>DEGREES(ACOS(SIN(Resultats!$H$11)*SIN(RADIANS(N197))+COS(Resultats!$H$11)*COS(RADIANS(N197))*COS(Resultats!$E$11-RADIANS(M197))))</f>
        <v>39.815681450227089</v>
      </c>
      <c r="AD197">
        <f>+IF(AB197=Data!$E$18,1,0)</f>
        <v>1</v>
      </c>
      <c r="AE197">
        <f>+IF(AC197&lt;Data!$B$17,1,0)</f>
        <v>1</v>
      </c>
      <c r="AF197" s="7">
        <f>+IF(AND(AD197,AE197),1,0)</f>
        <v>1</v>
      </c>
    </row>
    <row r="198" spans="1:32" x14ac:dyDescent="0.2">
      <c r="A198">
        <v>3917</v>
      </c>
      <c r="B198" t="s">
        <v>712</v>
      </c>
      <c r="C198">
        <v>85795</v>
      </c>
      <c r="D198">
        <v>27430</v>
      </c>
      <c r="E198">
        <v>9</v>
      </c>
      <c r="F198">
        <v>55</v>
      </c>
      <c r="G198">
        <v>43</v>
      </c>
      <c r="H198" t="s">
        <v>24</v>
      </c>
      <c r="I198">
        <v>49</v>
      </c>
      <c r="J198">
        <v>49</v>
      </c>
      <c r="K198">
        <v>12</v>
      </c>
      <c r="L198">
        <v>9.9286111111111097</v>
      </c>
      <c r="M198">
        <v>148.92916666666665</v>
      </c>
      <c r="N198">
        <v>49.82</v>
      </c>
      <c r="O198">
        <v>5.27</v>
      </c>
      <c r="Q198">
        <v>7.0000000000000007E-2</v>
      </c>
      <c r="S198">
        <v>0.12</v>
      </c>
      <c r="Y198" t="s">
        <v>2714</v>
      </c>
      <c r="Z198" t="s">
        <v>2714</v>
      </c>
      <c r="AA198" t="s">
        <v>1740</v>
      </c>
      <c r="AB198" t="str">
        <f>+LEFT(AA198,1)</f>
        <v>A</v>
      </c>
      <c r="AC198" s="6">
        <f>DEGREES(ACOS(SIN(Resultats!$H$11)*SIN(RADIANS(N198))+COS(Resultats!$H$11)*COS(RADIANS(N198))*COS(Resultats!$E$11-RADIANS(M198))))</f>
        <v>39.829927430554228</v>
      </c>
      <c r="AD198">
        <f>+IF(AB198=Data!$E$18,1,0)</f>
        <v>1</v>
      </c>
      <c r="AE198">
        <f>+IF(AC198&lt;Data!$B$17,1,0)</f>
        <v>1</v>
      </c>
      <c r="AF198" s="7">
        <f>+IF(AND(AD198,AE198),1,0)</f>
        <v>1</v>
      </c>
    </row>
    <row r="199" spans="1:32" x14ac:dyDescent="0.2">
      <c r="A199">
        <v>3778</v>
      </c>
      <c r="C199">
        <v>82380</v>
      </c>
      <c r="D199">
        <v>42914</v>
      </c>
      <c r="E199">
        <v>9</v>
      </c>
      <c r="F199">
        <v>33</v>
      </c>
      <c r="G199">
        <v>7.2</v>
      </c>
      <c r="H199" t="s">
        <v>24</v>
      </c>
      <c r="I199">
        <v>49</v>
      </c>
      <c r="J199">
        <v>26</v>
      </c>
      <c r="K199">
        <v>19</v>
      </c>
      <c r="L199">
        <v>9.5520000000000014</v>
      </c>
      <c r="M199">
        <v>143.28</v>
      </c>
      <c r="N199">
        <v>49.438611111111108</v>
      </c>
      <c r="O199">
        <v>6.76</v>
      </c>
      <c r="Y199" t="s">
        <v>310</v>
      </c>
      <c r="Z199" t="s">
        <v>310</v>
      </c>
      <c r="AA199" t="s">
        <v>15426</v>
      </c>
      <c r="AB199" t="str">
        <f>+LEFT(AA199,1)</f>
        <v>A</v>
      </c>
      <c r="AC199" s="6">
        <f>DEGREES(ACOS(SIN(Resultats!$H$11)*SIN(RADIANS(N199))+COS(Resultats!$H$11)*COS(RADIANS(N199))*COS(Resultats!$E$11-RADIANS(M199))))</f>
        <v>39.833767676467978</v>
      </c>
      <c r="AD199">
        <f>+IF(AB199=Data!$E$18,1,0)</f>
        <v>1</v>
      </c>
      <c r="AE199">
        <f>+IF(AC199&lt;Data!$B$17,1,0)</f>
        <v>1</v>
      </c>
      <c r="AF199" s="7">
        <f>+IF(AND(AD199,AE199),1,0)</f>
        <v>1</v>
      </c>
    </row>
    <row r="200" spans="1:32" x14ac:dyDescent="0.2">
      <c r="A200">
        <v>2763</v>
      </c>
      <c r="B200" t="s">
        <v>1610</v>
      </c>
      <c r="C200">
        <v>56537</v>
      </c>
      <c r="D200">
        <v>96746</v>
      </c>
      <c r="E200">
        <v>7</v>
      </c>
      <c r="F200">
        <v>18</v>
      </c>
      <c r="G200">
        <v>5.6</v>
      </c>
      <c r="H200" t="s">
        <v>24</v>
      </c>
      <c r="I200">
        <v>16</v>
      </c>
      <c r="J200">
        <v>32</v>
      </c>
      <c r="K200">
        <v>25</v>
      </c>
      <c r="L200">
        <v>7.3015555555555558</v>
      </c>
      <c r="M200">
        <v>109.52333333333334</v>
      </c>
      <c r="N200">
        <v>16.540277777777778</v>
      </c>
      <c r="O200">
        <v>3.58</v>
      </c>
      <c r="Q200">
        <v>0.11</v>
      </c>
      <c r="S200">
        <v>0.1</v>
      </c>
      <c r="U200">
        <v>0.05</v>
      </c>
      <c r="Y200" t="s">
        <v>298</v>
      </c>
      <c r="Z200" t="s">
        <v>298</v>
      </c>
      <c r="AA200" t="s">
        <v>1740</v>
      </c>
      <c r="AB200" t="str">
        <f>+LEFT(AA200,1)</f>
        <v>A</v>
      </c>
      <c r="AC200" s="6">
        <f>DEGREES(ACOS(SIN(Resultats!$H$11)*SIN(RADIANS(N200))+COS(Resultats!$H$11)*COS(RADIANS(N200))*COS(Resultats!$E$11-RADIANS(M200))))</f>
        <v>39.865485870922051</v>
      </c>
      <c r="AD200">
        <f>+IF(AB200=Data!$E$18,1,0)</f>
        <v>1</v>
      </c>
      <c r="AE200">
        <f>+IF(AC200&lt;Data!$B$17,1,0)</f>
        <v>1</v>
      </c>
      <c r="AF200" s="7">
        <f>+IF(AND(AD200,AE200),1,0)</f>
        <v>1</v>
      </c>
    </row>
    <row r="201" spans="1:32" x14ac:dyDescent="0.2">
      <c r="A201">
        <v>3926</v>
      </c>
      <c r="C201">
        <v>86080</v>
      </c>
      <c r="D201">
        <v>118001</v>
      </c>
      <c r="E201">
        <v>9</v>
      </c>
      <c r="F201">
        <v>56</v>
      </c>
      <c r="G201">
        <v>26</v>
      </c>
      <c r="H201" t="s">
        <v>24</v>
      </c>
      <c r="I201">
        <v>8</v>
      </c>
      <c r="J201">
        <v>55</v>
      </c>
      <c r="K201">
        <v>59</v>
      </c>
      <c r="L201">
        <v>9.9405555555555551</v>
      </c>
      <c r="M201">
        <v>149.10833333333332</v>
      </c>
      <c r="N201">
        <v>8.9330555555555549</v>
      </c>
      <c r="O201">
        <v>5.85</v>
      </c>
      <c r="Q201">
        <v>1.1299999999999999</v>
      </c>
      <c r="S201">
        <v>1</v>
      </c>
      <c r="X201" t="s">
        <v>27</v>
      </c>
      <c r="Y201" t="s">
        <v>365</v>
      </c>
      <c r="Z201" t="s">
        <v>5818</v>
      </c>
      <c r="AA201" t="s">
        <v>365</v>
      </c>
      <c r="AB201" t="str">
        <f>+LEFT(AA201,1)</f>
        <v>K</v>
      </c>
      <c r="AC201" s="6">
        <f>DEGREES(ACOS(SIN(Resultats!$H$11)*SIN(RADIANS(N201))+COS(Resultats!$H$11)*COS(RADIANS(N201))*COS(Resultats!$E$11-RADIANS(M201))))</f>
        <v>1.3827175981918505</v>
      </c>
      <c r="AD201">
        <f>+IF(AB201=Data!$E$18,1,0)</f>
        <v>0</v>
      </c>
      <c r="AE201">
        <f>+IF(AC201&lt;Data!$B$17,1,0)</f>
        <v>1</v>
      </c>
      <c r="AF201" s="7">
        <f>+IF(AND(AD201,AE201),1,0)</f>
        <v>0</v>
      </c>
    </row>
    <row r="202" spans="1:32" x14ac:dyDescent="0.2">
      <c r="A202">
        <v>3938</v>
      </c>
      <c r="C202">
        <v>86369</v>
      </c>
      <c r="D202">
        <v>118023</v>
      </c>
      <c r="E202">
        <v>9</v>
      </c>
      <c r="F202">
        <v>58</v>
      </c>
      <c r="G202">
        <v>7.6</v>
      </c>
      <c r="H202" t="s">
        <v>24</v>
      </c>
      <c r="I202">
        <v>8</v>
      </c>
      <c r="J202">
        <v>18</v>
      </c>
      <c r="K202">
        <v>51</v>
      </c>
      <c r="L202">
        <v>9.9687777777777775</v>
      </c>
      <c r="M202">
        <v>149.53166666666667</v>
      </c>
      <c r="N202">
        <v>8.3141666666666669</v>
      </c>
      <c r="O202">
        <v>6.04</v>
      </c>
      <c r="Q202">
        <v>1.36</v>
      </c>
      <c r="S202">
        <v>1.55</v>
      </c>
      <c r="X202" t="s">
        <v>27</v>
      </c>
      <c r="Y202" t="s">
        <v>133</v>
      </c>
      <c r="Z202" t="s">
        <v>9573</v>
      </c>
      <c r="AA202" t="s">
        <v>133</v>
      </c>
      <c r="AB202" t="str">
        <f>+LEFT(AA202,1)</f>
        <v>K</v>
      </c>
      <c r="AC202" s="6">
        <f>DEGREES(ACOS(SIN(Resultats!$H$11)*SIN(RADIANS(N202))+COS(Resultats!$H$11)*COS(RADIANS(N202))*COS(Resultats!$E$11-RADIANS(M202))))</f>
        <v>1.7480842531474201</v>
      </c>
      <c r="AD202">
        <f>+IF(AB202=Data!$E$18,1,0)</f>
        <v>0</v>
      </c>
      <c r="AE202">
        <f>+IF(AC202&lt;Data!$B$17,1,0)</f>
        <v>1</v>
      </c>
      <c r="AF202" s="7">
        <f>+IF(AND(AD202,AE202),1,0)</f>
        <v>0</v>
      </c>
    </row>
    <row r="203" spans="1:32" x14ac:dyDescent="0.2">
      <c r="A203">
        <v>3980</v>
      </c>
      <c r="B203" t="s">
        <v>738</v>
      </c>
      <c r="C203">
        <v>87837</v>
      </c>
      <c r="D203">
        <v>98964</v>
      </c>
      <c r="E203">
        <v>10</v>
      </c>
      <c r="F203">
        <v>7</v>
      </c>
      <c r="G203">
        <v>54.3</v>
      </c>
      <c r="H203" t="s">
        <v>24</v>
      </c>
      <c r="I203">
        <v>9</v>
      </c>
      <c r="J203">
        <v>59</v>
      </c>
      <c r="K203">
        <v>51</v>
      </c>
      <c r="L203">
        <v>10.13175</v>
      </c>
      <c r="M203">
        <v>151.97624999999999</v>
      </c>
      <c r="N203">
        <v>9.9975000000000005</v>
      </c>
      <c r="O203">
        <v>4.37</v>
      </c>
      <c r="Q203">
        <v>1.45</v>
      </c>
      <c r="S203">
        <v>1.75</v>
      </c>
      <c r="U203">
        <v>0.76</v>
      </c>
      <c r="Y203" t="s">
        <v>739</v>
      </c>
      <c r="Z203" t="s">
        <v>6187</v>
      </c>
      <c r="AA203" t="s">
        <v>133</v>
      </c>
      <c r="AB203" t="str">
        <f>+LEFT(AA203,1)</f>
        <v>K</v>
      </c>
      <c r="AC203" s="6">
        <f>DEGREES(ACOS(SIN(Resultats!$H$11)*SIN(RADIANS(N203))+COS(Resultats!$H$11)*COS(RADIANS(N203))*COS(Resultats!$E$11-RADIANS(M203))))</f>
        <v>1.9462325050399902</v>
      </c>
      <c r="AD203">
        <f>+IF(AB203=Data!$E$18,1,0)</f>
        <v>0</v>
      </c>
      <c r="AE203">
        <f>+IF(AC203&lt;Data!$B$17,1,0)</f>
        <v>1</v>
      </c>
      <c r="AF203" s="7">
        <f>+IF(AND(AD203,AE203),1,0)</f>
        <v>0</v>
      </c>
    </row>
    <row r="204" spans="1:32" x14ac:dyDescent="0.2">
      <c r="A204">
        <v>3950</v>
      </c>
      <c r="B204" t="s">
        <v>724</v>
      </c>
      <c r="C204">
        <v>86663</v>
      </c>
      <c r="D204">
        <v>118044</v>
      </c>
      <c r="E204">
        <v>10</v>
      </c>
      <c r="F204">
        <v>0</v>
      </c>
      <c r="G204">
        <v>12.8</v>
      </c>
      <c r="H204" t="s">
        <v>24</v>
      </c>
      <c r="I204">
        <v>8</v>
      </c>
      <c r="J204">
        <v>2</v>
      </c>
      <c r="K204">
        <v>39</v>
      </c>
      <c r="L204">
        <v>10.003555555555556</v>
      </c>
      <c r="M204">
        <v>150.05333333333334</v>
      </c>
      <c r="N204">
        <v>8.0441666666666674</v>
      </c>
      <c r="O204">
        <v>4.7</v>
      </c>
      <c r="Q204">
        <v>1.6</v>
      </c>
      <c r="S204">
        <v>1.93</v>
      </c>
      <c r="U204">
        <v>1.08</v>
      </c>
      <c r="Y204" t="s">
        <v>725</v>
      </c>
      <c r="Z204" t="s">
        <v>9957</v>
      </c>
      <c r="AA204" t="s">
        <v>15418</v>
      </c>
      <c r="AB204" t="str">
        <f>+LEFT(AA204,1)</f>
        <v>M</v>
      </c>
      <c r="AC204" s="6">
        <f>DEGREES(ACOS(SIN(Resultats!$H$11)*SIN(RADIANS(N204))+COS(Resultats!$H$11)*COS(RADIANS(N204))*COS(Resultats!$E$11-RADIANS(M204))))</f>
        <v>1.9565424183298039</v>
      </c>
      <c r="AD204">
        <f>+IF(AB204=Data!$E$18,1,0)</f>
        <v>0</v>
      </c>
      <c r="AE204">
        <f>+IF(AC204&lt;Data!$B$17,1,0)</f>
        <v>1</v>
      </c>
      <c r="AF204" s="7">
        <f>+IF(AND(AD204,AE204),1,0)</f>
        <v>0</v>
      </c>
    </row>
    <row r="205" spans="1:32" x14ac:dyDescent="0.2">
      <c r="A205">
        <v>3937</v>
      </c>
      <c r="B205" t="s">
        <v>717</v>
      </c>
      <c r="C205">
        <v>86360</v>
      </c>
      <c r="D205">
        <v>98876</v>
      </c>
      <c r="E205">
        <v>9</v>
      </c>
      <c r="F205">
        <v>58</v>
      </c>
      <c r="G205">
        <v>13.4</v>
      </c>
      <c r="H205" t="s">
        <v>24</v>
      </c>
      <c r="I205">
        <v>12</v>
      </c>
      <c r="J205">
        <v>26</v>
      </c>
      <c r="K205">
        <v>41</v>
      </c>
      <c r="L205">
        <v>9.9703888888888894</v>
      </c>
      <c r="M205">
        <v>149.55583333333334</v>
      </c>
      <c r="N205">
        <v>12.444722222222222</v>
      </c>
      <c r="O205">
        <v>5.26</v>
      </c>
      <c r="Q205">
        <v>-0.04</v>
      </c>
      <c r="S205">
        <v>-0.13</v>
      </c>
      <c r="Y205" t="s">
        <v>153</v>
      </c>
      <c r="Z205" t="s">
        <v>153</v>
      </c>
      <c r="AA205" t="s">
        <v>5040</v>
      </c>
      <c r="AB205" t="str">
        <f>+LEFT(AA205,1)</f>
        <v>B</v>
      </c>
      <c r="AC205" s="6">
        <f>DEGREES(ACOS(SIN(Resultats!$H$11)*SIN(RADIANS(N205))+COS(Resultats!$H$11)*COS(RADIANS(N205))*COS(Resultats!$E$11-RADIANS(M205))))</f>
        <v>2.4832330209036191</v>
      </c>
      <c r="AD205">
        <f>+IF(AB205=Data!$E$18,1,0)</f>
        <v>0</v>
      </c>
      <c r="AE205">
        <f>+IF(AC205&lt;Data!$B$17,1,0)</f>
        <v>1</v>
      </c>
      <c r="AF205" s="7">
        <f>+IF(AND(AD205,AE205),1,0)</f>
        <v>0</v>
      </c>
    </row>
    <row r="206" spans="1:32" x14ac:dyDescent="0.2">
      <c r="A206">
        <v>3982</v>
      </c>
      <c r="B206" t="s">
        <v>741</v>
      </c>
      <c r="C206">
        <v>87901</v>
      </c>
      <c r="D206">
        <v>98967</v>
      </c>
      <c r="E206">
        <v>10</v>
      </c>
      <c r="F206">
        <v>8</v>
      </c>
      <c r="G206">
        <v>22.3</v>
      </c>
      <c r="H206" t="s">
        <v>24</v>
      </c>
      <c r="I206">
        <v>11</v>
      </c>
      <c r="J206">
        <v>58</v>
      </c>
      <c r="K206">
        <v>2</v>
      </c>
      <c r="L206">
        <v>10.139527777777777</v>
      </c>
      <c r="M206">
        <v>152.09291666666667</v>
      </c>
      <c r="N206">
        <v>11.967222222222222</v>
      </c>
      <c r="O206">
        <v>1.35</v>
      </c>
      <c r="Q206">
        <v>-0.11</v>
      </c>
      <c r="S206">
        <v>-0.36</v>
      </c>
      <c r="U206">
        <v>-0.1</v>
      </c>
      <c r="Y206" t="s">
        <v>131</v>
      </c>
      <c r="Z206" t="s">
        <v>131</v>
      </c>
      <c r="AA206" t="s">
        <v>15416</v>
      </c>
      <c r="AB206" t="str">
        <f>+LEFT(AA206,1)</f>
        <v>B</v>
      </c>
      <c r="AC206" s="6">
        <f>DEGREES(ACOS(SIN(Resultats!$H$11)*SIN(RADIANS(N206))+COS(Resultats!$H$11)*COS(RADIANS(N206))*COS(Resultats!$E$11-RADIANS(M206))))</f>
        <v>2.8444288645709466</v>
      </c>
      <c r="AD206">
        <f>+IF(AB206=Data!$E$18,1,0)</f>
        <v>0</v>
      </c>
      <c r="AE206">
        <f>+IF(AC206&lt;Data!$B$17,1,0)</f>
        <v>1</v>
      </c>
      <c r="AF206" s="7">
        <f>+IF(AND(AD206,AE206),1,0)</f>
        <v>0</v>
      </c>
    </row>
    <row r="207" spans="1:32" x14ac:dyDescent="0.2">
      <c r="A207">
        <v>3882</v>
      </c>
      <c r="C207">
        <v>84748</v>
      </c>
      <c r="D207">
        <v>98769</v>
      </c>
      <c r="E207">
        <v>9</v>
      </c>
      <c r="F207">
        <v>47</v>
      </c>
      <c r="G207">
        <v>33.5</v>
      </c>
      <c r="H207" t="s">
        <v>24</v>
      </c>
      <c r="I207">
        <v>11</v>
      </c>
      <c r="J207">
        <v>25</v>
      </c>
      <c r="K207">
        <v>44</v>
      </c>
      <c r="L207">
        <v>9.792638888888888</v>
      </c>
      <c r="M207">
        <v>146.88958333333332</v>
      </c>
      <c r="N207">
        <v>11.428888888888888</v>
      </c>
      <c r="O207">
        <v>6.02</v>
      </c>
      <c r="Q207">
        <v>1.3</v>
      </c>
      <c r="S207">
        <v>-0.2</v>
      </c>
      <c r="U207">
        <v>3.24</v>
      </c>
      <c r="Y207" t="s">
        <v>687</v>
      </c>
      <c r="Z207" t="s">
        <v>9886</v>
      </c>
      <c r="AA207" t="s">
        <v>15446</v>
      </c>
      <c r="AB207" t="str">
        <f>+LEFT(AA207,1)</f>
        <v>M</v>
      </c>
      <c r="AC207" s="6">
        <f>DEGREES(ACOS(SIN(Resultats!$H$11)*SIN(RADIANS(N207))+COS(Resultats!$H$11)*COS(RADIANS(N207))*COS(Resultats!$E$11-RADIANS(M207))))</f>
        <v>3.373633423863307</v>
      </c>
      <c r="AD207">
        <f>+IF(AB207=Data!$E$18,1,0)</f>
        <v>0</v>
      </c>
      <c r="AE207">
        <f>+IF(AC207&lt;Data!$B$17,1,0)</f>
        <v>1</v>
      </c>
      <c r="AF207" s="7">
        <f>+IF(AND(AD207,AE207),1,0)</f>
        <v>0</v>
      </c>
    </row>
    <row r="208" spans="1:32" x14ac:dyDescent="0.2">
      <c r="A208">
        <v>3896</v>
      </c>
      <c r="B208" t="s">
        <v>700</v>
      </c>
      <c r="C208">
        <v>85268</v>
      </c>
      <c r="D208">
        <v>98809</v>
      </c>
      <c r="E208">
        <v>9</v>
      </c>
      <c r="F208">
        <v>51</v>
      </c>
      <c r="G208">
        <v>2</v>
      </c>
      <c r="H208" t="s">
        <v>24</v>
      </c>
      <c r="I208">
        <v>13</v>
      </c>
      <c r="J208">
        <v>3</v>
      </c>
      <c r="K208">
        <v>58</v>
      </c>
      <c r="L208">
        <v>9.8505555555555553</v>
      </c>
      <c r="M208">
        <v>147.75833333333333</v>
      </c>
      <c r="N208">
        <v>13.066111111111113</v>
      </c>
      <c r="O208">
        <v>6.46</v>
      </c>
      <c r="Q208">
        <v>1.58</v>
      </c>
      <c r="S208">
        <v>1.92</v>
      </c>
      <c r="Y208" t="s">
        <v>53</v>
      </c>
      <c r="Z208" t="s">
        <v>53</v>
      </c>
      <c r="AA208" t="s">
        <v>586</v>
      </c>
      <c r="AB208" t="str">
        <f>+LEFT(AA208,1)</f>
        <v>M</v>
      </c>
      <c r="AC208" s="6">
        <f>DEGREES(ACOS(SIN(Resultats!$H$11)*SIN(RADIANS(N208))+COS(Resultats!$H$11)*COS(RADIANS(N208))*COS(Resultats!$E$11-RADIANS(M208))))</f>
        <v>3.7714610381876179</v>
      </c>
      <c r="AD208">
        <f>+IF(AB208=Data!$E$18,1,0)</f>
        <v>0</v>
      </c>
      <c r="AE208">
        <f>+IF(AC208&lt;Data!$B$17,1,0)</f>
        <v>1</v>
      </c>
      <c r="AF208" s="7">
        <f>+IF(AND(AD208,AE208),1,0)</f>
        <v>0</v>
      </c>
    </row>
    <row r="209" spans="1:32" x14ac:dyDescent="0.2">
      <c r="A209">
        <v>3877</v>
      </c>
      <c r="B209" t="s">
        <v>682</v>
      </c>
      <c r="C209">
        <v>84561</v>
      </c>
      <c r="D209">
        <v>98755</v>
      </c>
      <c r="E209">
        <v>9</v>
      </c>
      <c r="F209">
        <v>46</v>
      </c>
      <c r="G209">
        <v>23.3</v>
      </c>
      <c r="H209" t="s">
        <v>24</v>
      </c>
      <c r="I209">
        <v>11</v>
      </c>
      <c r="J209">
        <v>48</v>
      </c>
      <c r="K209">
        <v>36</v>
      </c>
      <c r="L209">
        <v>9.773138888888889</v>
      </c>
      <c r="M209">
        <v>146.59708333333333</v>
      </c>
      <c r="N209">
        <v>11.81</v>
      </c>
      <c r="O209">
        <v>5.63</v>
      </c>
      <c r="Q209">
        <v>1.49</v>
      </c>
      <c r="X209" t="s">
        <v>27</v>
      </c>
      <c r="Y209" t="s">
        <v>80</v>
      </c>
      <c r="Z209" t="s">
        <v>3264</v>
      </c>
      <c r="AA209" t="s">
        <v>80</v>
      </c>
      <c r="AB209" t="str">
        <f>+LEFT(AA209,1)</f>
        <v>K</v>
      </c>
      <c r="AC209" s="6">
        <f>DEGREES(ACOS(SIN(Resultats!$H$11)*SIN(RADIANS(N209))+COS(Resultats!$H$11)*COS(RADIANS(N209))*COS(Resultats!$E$11-RADIANS(M209))))</f>
        <v>3.8000467794731119</v>
      </c>
      <c r="AD209">
        <f>+IF(AB209=Data!$E$18,1,0)</f>
        <v>0</v>
      </c>
      <c r="AE209">
        <f>+IF(AC209&lt;Data!$B$17,1,0)</f>
        <v>1</v>
      </c>
      <c r="AF209" s="7">
        <f>+IF(AND(AD209,AE209),1,0)</f>
        <v>0</v>
      </c>
    </row>
    <row r="210" spans="1:32" x14ac:dyDescent="0.2">
      <c r="A210">
        <v>3915</v>
      </c>
      <c r="C210">
        <v>85709</v>
      </c>
      <c r="D210">
        <v>117975</v>
      </c>
      <c r="E210">
        <v>9</v>
      </c>
      <c r="F210">
        <v>53</v>
      </c>
      <c r="G210">
        <v>42.9</v>
      </c>
      <c r="H210" t="s">
        <v>24</v>
      </c>
      <c r="I210">
        <v>5</v>
      </c>
      <c r="J210">
        <v>57</v>
      </c>
      <c r="K210">
        <v>30</v>
      </c>
      <c r="L210">
        <v>9.895249999999999</v>
      </c>
      <c r="M210">
        <v>148.42875000000001</v>
      </c>
      <c r="N210">
        <v>5.9583333333333339</v>
      </c>
      <c r="O210">
        <v>5.95</v>
      </c>
      <c r="Q210">
        <v>1.66</v>
      </c>
      <c r="S210">
        <v>1.94</v>
      </c>
      <c r="U210">
        <v>0.93</v>
      </c>
      <c r="V210" t="s">
        <v>93</v>
      </c>
      <c r="Y210" t="s">
        <v>353</v>
      </c>
      <c r="Z210" t="s">
        <v>353</v>
      </c>
      <c r="AA210" t="s">
        <v>15418</v>
      </c>
      <c r="AB210" t="str">
        <f>+LEFT(AA210,1)</f>
        <v>M</v>
      </c>
      <c r="AC210" s="6">
        <f>DEGREES(ACOS(SIN(Resultats!$H$11)*SIN(RADIANS(N210))+COS(Resultats!$H$11)*COS(RADIANS(N210))*COS(Resultats!$E$11-RADIANS(M210))))</f>
        <v>4.3307340976862712</v>
      </c>
      <c r="AD210">
        <f>+IF(AB210=Data!$E$18,1,0)</f>
        <v>0</v>
      </c>
      <c r="AE210">
        <f>+IF(AC210&lt;Data!$B$17,1,0)</f>
        <v>1</v>
      </c>
      <c r="AF210" s="7">
        <f>+IF(AND(AD210,AE210),1,0)</f>
        <v>0</v>
      </c>
    </row>
    <row r="211" spans="1:32" x14ac:dyDescent="0.2">
      <c r="A211">
        <v>3998</v>
      </c>
      <c r="B211" t="s">
        <v>748</v>
      </c>
      <c r="C211">
        <v>88355</v>
      </c>
      <c r="D211">
        <v>98991</v>
      </c>
      <c r="E211">
        <v>10</v>
      </c>
      <c r="F211">
        <v>11</v>
      </c>
      <c r="G211">
        <v>38.200000000000003</v>
      </c>
      <c r="H211" t="s">
        <v>24</v>
      </c>
      <c r="I211">
        <v>13</v>
      </c>
      <c r="J211">
        <v>21</v>
      </c>
      <c r="K211">
        <v>18</v>
      </c>
      <c r="L211">
        <v>10.193944444444444</v>
      </c>
      <c r="M211">
        <v>152.90916666666666</v>
      </c>
      <c r="N211">
        <v>13.355</v>
      </c>
      <c r="O211">
        <v>6.44</v>
      </c>
      <c r="Q211">
        <v>0.46</v>
      </c>
      <c r="S211">
        <v>0.02</v>
      </c>
      <c r="U211">
        <v>0.27</v>
      </c>
      <c r="Y211" t="s">
        <v>75</v>
      </c>
      <c r="Z211" t="s">
        <v>75</v>
      </c>
      <c r="AA211" t="s">
        <v>2689</v>
      </c>
      <c r="AB211" t="str">
        <f>+LEFT(AA211,1)</f>
        <v>F</v>
      </c>
      <c r="AC211" s="6">
        <f>DEGREES(ACOS(SIN(Resultats!$H$11)*SIN(RADIANS(N211))+COS(Resultats!$H$11)*COS(RADIANS(N211))*COS(Resultats!$E$11-RADIANS(M211))))</f>
        <v>4.4011219766703791</v>
      </c>
      <c r="AD211">
        <f>+IF(AB211=Data!$E$18,1,0)</f>
        <v>0</v>
      </c>
      <c r="AE211">
        <f>+IF(AC211&lt;Data!$B$17,1,0)</f>
        <v>1</v>
      </c>
      <c r="AF211" s="7">
        <f>+IF(AND(AD211,AE211),1,0)</f>
        <v>0</v>
      </c>
    </row>
    <row r="212" spans="1:32" x14ac:dyDescent="0.2">
      <c r="A212">
        <v>3852</v>
      </c>
      <c r="B212" t="s">
        <v>664</v>
      </c>
      <c r="C212">
        <v>83808</v>
      </c>
      <c r="D212">
        <v>98709</v>
      </c>
      <c r="E212">
        <v>9</v>
      </c>
      <c r="F212">
        <v>41</v>
      </c>
      <c r="G212">
        <v>9</v>
      </c>
      <c r="H212" t="s">
        <v>24</v>
      </c>
      <c r="I212">
        <v>9</v>
      </c>
      <c r="J212">
        <v>53</v>
      </c>
      <c r="K212">
        <v>32</v>
      </c>
      <c r="L212">
        <v>9.6858333333333331</v>
      </c>
      <c r="M212">
        <v>145.28749999999999</v>
      </c>
      <c r="N212">
        <v>9.8922222222222214</v>
      </c>
      <c r="O212">
        <v>3.52</v>
      </c>
      <c r="Q212">
        <v>0.49</v>
      </c>
      <c r="S212">
        <v>0.21</v>
      </c>
      <c r="U212">
        <v>0.23</v>
      </c>
      <c r="Y212" t="s">
        <v>665</v>
      </c>
      <c r="Z212" t="s">
        <v>9855</v>
      </c>
      <c r="AA212" t="s">
        <v>217</v>
      </c>
      <c r="AB212" t="str">
        <f>+LEFT(AA212,1)</f>
        <v>F</v>
      </c>
      <c r="AC212" s="6">
        <f>DEGREES(ACOS(SIN(Resultats!$H$11)*SIN(RADIANS(N212))+COS(Resultats!$H$11)*COS(RADIANS(N212))*COS(Resultats!$E$11-RADIANS(M212))))</f>
        <v>4.6428854574376279</v>
      </c>
      <c r="AD212">
        <f>+IF(AB212=Data!$E$18,1,0)</f>
        <v>0</v>
      </c>
      <c r="AE212">
        <f>+IF(AC212&lt;Data!$B$17,1,0)</f>
        <v>1</v>
      </c>
      <c r="AF212" s="7">
        <f>+IF(AND(AD212,AE212),1,0)</f>
        <v>0</v>
      </c>
    </row>
    <row r="213" spans="1:32" x14ac:dyDescent="0.2">
      <c r="A213">
        <v>3973</v>
      </c>
      <c r="B213" t="s">
        <v>733</v>
      </c>
      <c r="C213">
        <v>87682</v>
      </c>
      <c r="D213">
        <v>118111</v>
      </c>
      <c r="E213">
        <v>10</v>
      </c>
      <c r="F213">
        <v>6</v>
      </c>
      <c r="G213">
        <v>47.4</v>
      </c>
      <c r="H213" t="s">
        <v>24</v>
      </c>
      <c r="I213">
        <v>5</v>
      </c>
      <c r="J213">
        <v>36</v>
      </c>
      <c r="K213">
        <v>41</v>
      </c>
      <c r="L213">
        <v>10.113166666666666</v>
      </c>
      <c r="M213">
        <v>151.69749999999999</v>
      </c>
      <c r="N213">
        <v>5.6113888888888885</v>
      </c>
      <c r="O213">
        <v>6.21</v>
      </c>
      <c r="Q213">
        <v>0.94</v>
      </c>
      <c r="S213">
        <v>0.72</v>
      </c>
      <c r="Y213" t="s">
        <v>45</v>
      </c>
      <c r="Z213" t="s">
        <v>45</v>
      </c>
      <c r="AA213" t="s">
        <v>507</v>
      </c>
      <c r="AB213" t="str">
        <f>+LEFT(AA213,1)</f>
        <v>K</v>
      </c>
      <c r="AC213" s="6">
        <f>DEGREES(ACOS(SIN(Resultats!$H$11)*SIN(RADIANS(N213))+COS(Resultats!$H$11)*COS(RADIANS(N213))*COS(Resultats!$E$11-RADIANS(M213))))</f>
        <v>4.6996593778462454</v>
      </c>
      <c r="AD213">
        <f>+IF(AB213=Data!$E$18,1,0)</f>
        <v>0</v>
      </c>
      <c r="AE213">
        <f>+IF(AC213&lt;Data!$B$17,1,0)</f>
        <v>1</v>
      </c>
      <c r="AF213" s="7">
        <f>+IF(AND(AD213,AE213),1,0)</f>
        <v>0</v>
      </c>
    </row>
    <row r="214" spans="1:32" x14ac:dyDescent="0.2">
      <c r="A214">
        <v>3876</v>
      </c>
      <c r="C214">
        <v>84542</v>
      </c>
      <c r="D214">
        <v>117898</v>
      </c>
      <c r="E214">
        <v>9</v>
      </c>
      <c r="F214">
        <v>46</v>
      </c>
      <c r="G214">
        <v>10</v>
      </c>
      <c r="H214" t="s">
        <v>24</v>
      </c>
      <c r="I214">
        <v>6</v>
      </c>
      <c r="J214">
        <v>42</v>
      </c>
      <c r="K214">
        <v>31</v>
      </c>
      <c r="L214">
        <v>9.7694444444444457</v>
      </c>
      <c r="M214">
        <v>146.54166666666669</v>
      </c>
      <c r="N214">
        <v>6.7086111111111109</v>
      </c>
      <c r="O214">
        <v>5.79</v>
      </c>
      <c r="Q214">
        <v>1.64</v>
      </c>
      <c r="S214">
        <v>1.96</v>
      </c>
      <c r="U214">
        <v>0.81</v>
      </c>
      <c r="V214" t="s">
        <v>93</v>
      </c>
      <c r="Y214" t="s">
        <v>681</v>
      </c>
      <c r="Z214" t="s">
        <v>6478</v>
      </c>
      <c r="AA214" t="s">
        <v>2160</v>
      </c>
      <c r="AB214" t="str">
        <f>+LEFT(AA214,1)</f>
        <v>M</v>
      </c>
      <c r="AC214" s="6">
        <f>DEGREES(ACOS(SIN(Resultats!$H$11)*SIN(RADIANS(N214))+COS(Resultats!$H$11)*COS(RADIANS(N214))*COS(Resultats!$E$11-RADIANS(M214))))</f>
        <v>4.7473493215142177</v>
      </c>
      <c r="AD214">
        <f>+IF(AB214=Data!$E$18,1,0)</f>
        <v>0</v>
      </c>
      <c r="AE214">
        <f>+IF(AC214&lt;Data!$B$17,1,0)</f>
        <v>1</v>
      </c>
      <c r="AF214" s="7">
        <f>+IF(AND(AD214,AE214),1,0)</f>
        <v>0</v>
      </c>
    </row>
    <row r="215" spans="1:32" x14ac:dyDescent="0.2">
      <c r="A215">
        <v>4035</v>
      </c>
      <c r="B215" t="s">
        <v>766</v>
      </c>
      <c r="C215">
        <v>89056</v>
      </c>
      <c r="D215">
        <v>99034</v>
      </c>
      <c r="E215">
        <v>10</v>
      </c>
      <c r="F215">
        <v>16</v>
      </c>
      <c r="G215">
        <v>40.700000000000003</v>
      </c>
      <c r="H215" t="s">
        <v>24</v>
      </c>
      <c r="I215">
        <v>13</v>
      </c>
      <c r="J215">
        <v>43</v>
      </c>
      <c r="K215">
        <v>42</v>
      </c>
      <c r="L215">
        <v>10.277972222222223</v>
      </c>
      <c r="M215">
        <v>154.16958333333335</v>
      </c>
      <c r="N215">
        <v>13.728333333333333</v>
      </c>
      <c r="O215">
        <v>5.41</v>
      </c>
      <c r="Q215">
        <v>1.61</v>
      </c>
      <c r="S215">
        <v>1.95</v>
      </c>
      <c r="Y215" t="s">
        <v>681</v>
      </c>
      <c r="Z215" t="s">
        <v>6478</v>
      </c>
      <c r="AA215" t="s">
        <v>2160</v>
      </c>
      <c r="AB215" t="str">
        <f>+LEFT(AA215,1)</f>
        <v>M</v>
      </c>
      <c r="AC215" s="6">
        <f>DEGREES(ACOS(SIN(Resultats!$H$11)*SIN(RADIANS(N215))+COS(Resultats!$H$11)*COS(RADIANS(N215))*COS(Resultats!$E$11-RADIANS(M215))))</f>
        <v>5.5266698480574092</v>
      </c>
      <c r="AD215">
        <f>+IF(AB215=Data!$E$18,1,0)</f>
        <v>0</v>
      </c>
      <c r="AE215">
        <f>+IF(AC215&lt;Data!$B$17,1,0)</f>
        <v>1</v>
      </c>
      <c r="AF215" s="7">
        <f>+IF(AND(AD215,AE215),1,0)</f>
        <v>0</v>
      </c>
    </row>
    <row r="216" spans="1:32" x14ac:dyDescent="0.2">
      <c r="A216">
        <v>3866</v>
      </c>
      <c r="B216" t="s">
        <v>673</v>
      </c>
      <c r="C216">
        <v>84194</v>
      </c>
      <c r="D216">
        <v>98733</v>
      </c>
      <c r="E216">
        <v>9</v>
      </c>
      <c r="F216">
        <v>43</v>
      </c>
      <c r="G216">
        <v>43.9</v>
      </c>
      <c r="H216" t="s">
        <v>24</v>
      </c>
      <c r="I216">
        <v>14</v>
      </c>
      <c r="J216">
        <v>1</v>
      </c>
      <c r="K216">
        <v>18</v>
      </c>
      <c r="L216">
        <v>9.7288611111111116</v>
      </c>
      <c r="M216">
        <v>145.93291666666667</v>
      </c>
      <c r="N216">
        <v>14.021666666666668</v>
      </c>
      <c r="O216">
        <v>5.35</v>
      </c>
      <c r="Q216">
        <v>1.63</v>
      </c>
      <c r="S216">
        <v>1.95</v>
      </c>
      <c r="Y216" t="s">
        <v>503</v>
      </c>
      <c r="Z216" t="s">
        <v>353</v>
      </c>
      <c r="AA216" t="s">
        <v>15418</v>
      </c>
      <c r="AB216" t="str">
        <f>+LEFT(AA216,1)</f>
        <v>M</v>
      </c>
      <c r="AC216" s="6">
        <f>DEGREES(ACOS(SIN(Resultats!$H$11)*SIN(RADIANS(N216))+COS(Resultats!$H$11)*COS(RADIANS(N216))*COS(Resultats!$E$11-RADIANS(M216))))</f>
        <v>5.6560585653330504</v>
      </c>
      <c r="AD216">
        <f>+IF(AB216=Data!$E$18,1,0)</f>
        <v>0</v>
      </c>
      <c r="AE216">
        <f>+IF(AC216&lt;Data!$B$17,1,0)</f>
        <v>1</v>
      </c>
      <c r="AF216" s="7">
        <f>+IF(AND(AD216,AE216),1,0)</f>
        <v>0</v>
      </c>
    </row>
    <row r="217" spans="1:32" x14ac:dyDescent="0.2">
      <c r="A217">
        <v>3969</v>
      </c>
      <c r="C217">
        <v>87500</v>
      </c>
      <c r="D217">
        <v>98944</v>
      </c>
      <c r="E217">
        <v>10</v>
      </c>
      <c r="F217">
        <v>5</v>
      </c>
      <c r="G217">
        <v>40.9</v>
      </c>
      <c r="H217" t="s">
        <v>24</v>
      </c>
      <c r="I217">
        <v>15</v>
      </c>
      <c r="J217">
        <v>45</v>
      </c>
      <c r="K217">
        <v>27</v>
      </c>
      <c r="L217">
        <v>10.094694444444444</v>
      </c>
      <c r="M217">
        <v>151.42041666666665</v>
      </c>
      <c r="N217">
        <v>15.7575</v>
      </c>
      <c r="O217">
        <v>6.37</v>
      </c>
      <c r="Q217">
        <v>0.37</v>
      </c>
      <c r="S217">
        <v>0.15</v>
      </c>
      <c r="Y217" t="s">
        <v>557</v>
      </c>
      <c r="Z217" t="s">
        <v>557</v>
      </c>
      <c r="AA217" t="s">
        <v>2897</v>
      </c>
      <c r="AB217" t="str">
        <f>+LEFT(AA217,1)</f>
        <v>F</v>
      </c>
      <c r="AC217" s="6">
        <f>DEGREES(ACOS(SIN(Resultats!$H$11)*SIN(RADIANS(N217))+COS(Resultats!$H$11)*COS(RADIANS(N217))*COS(Resultats!$E$11-RADIANS(M217))))</f>
        <v>5.9215104292655898</v>
      </c>
      <c r="AD217">
        <f>+IF(AB217=Data!$E$18,1,0)</f>
        <v>0</v>
      </c>
      <c r="AE217">
        <f>+IF(AC217&lt;Data!$B$17,1,0)</f>
        <v>1</v>
      </c>
      <c r="AF217" s="7">
        <f>+IF(AND(AD217,AE217),1,0)</f>
        <v>0</v>
      </c>
    </row>
    <row r="218" spans="1:32" x14ac:dyDescent="0.2">
      <c r="A218">
        <v>3893</v>
      </c>
      <c r="B218" t="s">
        <v>698</v>
      </c>
      <c r="C218">
        <v>85217</v>
      </c>
      <c r="D218">
        <v>117937</v>
      </c>
      <c r="E218">
        <v>9</v>
      </c>
      <c r="F218">
        <v>50</v>
      </c>
      <c r="G218">
        <v>30.1</v>
      </c>
      <c r="H218" t="s">
        <v>24</v>
      </c>
      <c r="I218">
        <v>4</v>
      </c>
      <c r="J218">
        <v>20</v>
      </c>
      <c r="K218">
        <v>37</v>
      </c>
      <c r="L218">
        <v>9.8416944444444443</v>
      </c>
      <c r="M218">
        <v>147.62541666666667</v>
      </c>
      <c r="N218">
        <v>4.3436111111111106</v>
      </c>
      <c r="O218">
        <v>6.24</v>
      </c>
      <c r="Q218">
        <v>0.48</v>
      </c>
      <c r="S218">
        <v>-0.02</v>
      </c>
      <c r="Y218" t="s">
        <v>1241</v>
      </c>
      <c r="Z218" t="s">
        <v>1241</v>
      </c>
      <c r="AA218" t="s">
        <v>2689</v>
      </c>
      <c r="AB218" t="str">
        <f>+LEFT(AA218,1)</f>
        <v>F</v>
      </c>
      <c r="AC218" s="6">
        <f>DEGREES(ACOS(SIN(Resultats!$H$11)*SIN(RADIANS(N218))+COS(Resultats!$H$11)*COS(RADIANS(N218))*COS(Resultats!$E$11-RADIANS(M218))))</f>
        <v>6.1270514915898966</v>
      </c>
      <c r="AD218">
        <f>+IF(AB218=Data!$E$18,1,0)</f>
        <v>0</v>
      </c>
      <c r="AE218">
        <f>+IF(AC218&lt;Data!$B$17,1,0)</f>
        <v>1</v>
      </c>
      <c r="AF218" s="7">
        <f>+IF(AND(AD218,AE218),1,0)</f>
        <v>0</v>
      </c>
    </row>
    <row r="219" spans="1:32" x14ac:dyDescent="0.2">
      <c r="A219">
        <v>4004</v>
      </c>
      <c r="B219" t="s">
        <v>751</v>
      </c>
      <c r="C219">
        <v>88547</v>
      </c>
      <c r="D219">
        <v>118164</v>
      </c>
      <c r="E219">
        <v>10</v>
      </c>
      <c r="F219">
        <v>12</v>
      </c>
      <c r="G219">
        <v>48.3</v>
      </c>
      <c r="H219" t="s">
        <v>24</v>
      </c>
      <c r="I219">
        <v>4</v>
      </c>
      <c r="J219">
        <v>36</v>
      </c>
      <c r="K219">
        <v>53</v>
      </c>
      <c r="L219">
        <v>10.213416666666665</v>
      </c>
      <c r="M219">
        <v>153.20124999999999</v>
      </c>
      <c r="N219">
        <v>4.6147222222222215</v>
      </c>
      <c r="O219">
        <v>5.77</v>
      </c>
      <c r="Q219">
        <v>1.18</v>
      </c>
      <c r="S219">
        <v>1.1100000000000001</v>
      </c>
      <c r="X219" t="s">
        <v>27</v>
      </c>
      <c r="Y219" t="s">
        <v>197</v>
      </c>
      <c r="Z219" t="s">
        <v>5915</v>
      </c>
      <c r="AA219" t="s">
        <v>197</v>
      </c>
      <c r="AB219" t="str">
        <f>+LEFT(AA219,1)</f>
        <v>K</v>
      </c>
      <c r="AC219" s="6">
        <f>DEGREES(ACOS(SIN(Resultats!$H$11)*SIN(RADIANS(N219))+COS(Resultats!$H$11)*COS(RADIANS(N219))*COS(Resultats!$E$11-RADIANS(M219))))</f>
        <v>6.2510475282787441</v>
      </c>
      <c r="AD219">
        <f>+IF(AB219=Data!$E$18,1,0)</f>
        <v>0</v>
      </c>
      <c r="AE219">
        <f>+IF(AC219&lt;Data!$B$17,1,0)</f>
        <v>1</v>
      </c>
      <c r="AF219" s="7">
        <f>+IF(AND(AD219,AE219),1,0)</f>
        <v>0</v>
      </c>
    </row>
    <row r="220" spans="1:32" x14ac:dyDescent="0.2">
      <c r="A220">
        <v>4088</v>
      </c>
      <c r="B220" t="s">
        <v>795</v>
      </c>
      <c r="C220">
        <v>90254</v>
      </c>
      <c r="D220">
        <v>118286</v>
      </c>
      <c r="E220">
        <v>10</v>
      </c>
      <c r="F220">
        <v>25</v>
      </c>
      <c r="G220">
        <v>15.2</v>
      </c>
      <c r="H220" t="s">
        <v>24</v>
      </c>
      <c r="I220">
        <v>8</v>
      </c>
      <c r="J220">
        <v>47</v>
      </c>
      <c r="K220">
        <v>5</v>
      </c>
      <c r="L220">
        <v>10.420888888888888</v>
      </c>
      <c r="M220">
        <v>156.3133333333333</v>
      </c>
      <c r="N220">
        <v>8.7847222222222214</v>
      </c>
      <c r="O220">
        <v>5.61</v>
      </c>
      <c r="Q220">
        <v>1.62</v>
      </c>
      <c r="S220">
        <v>1.97</v>
      </c>
      <c r="Y220" t="s">
        <v>797</v>
      </c>
      <c r="Z220" t="s">
        <v>98</v>
      </c>
      <c r="AA220" t="s">
        <v>15419</v>
      </c>
      <c r="AB220" t="str">
        <f>+LEFT(AA220,1)</f>
        <v>M</v>
      </c>
      <c r="AC220" s="6">
        <f>DEGREES(ACOS(SIN(Resultats!$H$11)*SIN(RADIANS(N220))+COS(Resultats!$H$11)*COS(RADIANS(N220))*COS(Resultats!$E$11-RADIANS(M220))))</f>
        <v>6.3459386331839287</v>
      </c>
      <c r="AD220">
        <f>+IF(AB220=Data!$E$18,1,0)</f>
        <v>0</v>
      </c>
      <c r="AE220">
        <f>+IF(AC220&lt;Data!$B$17,1,0)</f>
        <v>1</v>
      </c>
      <c r="AF220" s="7">
        <f>+IF(AND(AD220,AE220),1,0)</f>
        <v>0</v>
      </c>
    </row>
    <row r="221" spans="1:32" x14ac:dyDescent="0.2">
      <c r="A221">
        <v>3827</v>
      </c>
      <c r="B221" t="s">
        <v>1422</v>
      </c>
      <c r="C221">
        <v>83240</v>
      </c>
      <c r="D221">
        <v>117807</v>
      </c>
      <c r="E221">
        <v>9</v>
      </c>
      <c r="F221">
        <v>37</v>
      </c>
      <c r="G221">
        <v>12.7</v>
      </c>
      <c r="H221" t="s">
        <v>24</v>
      </c>
      <c r="I221">
        <v>6</v>
      </c>
      <c r="J221">
        <v>50</v>
      </c>
      <c r="K221">
        <v>9</v>
      </c>
      <c r="L221">
        <v>9.6201944444444454</v>
      </c>
      <c r="M221">
        <v>144.30291666666668</v>
      </c>
      <c r="N221">
        <v>6.8358333333333334</v>
      </c>
      <c r="O221">
        <v>5</v>
      </c>
      <c r="Q221">
        <v>1.05</v>
      </c>
      <c r="S221">
        <v>0.87</v>
      </c>
      <c r="Y221" t="s">
        <v>45</v>
      </c>
      <c r="Z221" t="s">
        <v>45</v>
      </c>
      <c r="AA221" t="s">
        <v>507</v>
      </c>
      <c r="AB221" t="str">
        <f>+LEFT(AA221,1)</f>
        <v>K</v>
      </c>
      <c r="AC221" s="6">
        <f>DEGREES(ACOS(SIN(Resultats!$H$11)*SIN(RADIANS(N221))+COS(Resultats!$H$11)*COS(RADIANS(N221))*COS(Resultats!$E$11-RADIANS(M221))))</f>
        <v>6.4625050355509543</v>
      </c>
      <c r="AD221">
        <f>+IF(AB221=Data!$E$18,1,0)</f>
        <v>0</v>
      </c>
      <c r="AE221">
        <f>+IF(AC221&lt;Data!$B$17,1,0)</f>
        <v>1</v>
      </c>
      <c r="AF221" s="7">
        <f>+IF(AND(AD221,AE221),1,0)</f>
        <v>0</v>
      </c>
    </row>
    <row r="222" spans="1:32" x14ac:dyDescent="0.2">
      <c r="A222">
        <v>3945</v>
      </c>
      <c r="B222" t="s">
        <v>721</v>
      </c>
      <c r="C222">
        <v>86611</v>
      </c>
      <c r="D222">
        <v>118041</v>
      </c>
      <c r="E222">
        <v>9</v>
      </c>
      <c r="F222">
        <v>59</v>
      </c>
      <c r="G222">
        <v>43.1</v>
      </c>
      <c r="H222" t="s">
        <v>24</v>
      </c>
      <c r="I222">
        <v>3</v>
      </c>
      <c r="J222">
        <v>23</v>
      </c>
      <c r="K222">
        <v>5</v>
      </c>
      <c r="L222">
        <v>9.9953055555555554</v>
      </c>
      <c r="M222">
        <v>149.92958333333334</v>
      </c>
      <c r="N222">
        <v>3.3847222222222224</v>
      </c>
      <c r="O222">
        <v>6.7</v>
      </c>
      <c r="Q222">
        <v>0.27</v>
      </c>
      <c r="S222">
        <v>0.09</v>
      </c>
      <c r="Y222" t="s">
        <v>264</v>
      </c>
      <c r="Z222" t="s">
        <v>264</v>
      </c>
      <c r="AA222" t="s">
        <v>2891</v>
      </c>
      <c r="AB222" t="str">
        <f>+LEFT(AA222,1)</f>
        <v>F</v>
      </c>
      <c r="AC222" s="6">
        <f>DEGREES(ACOS(SIN(Resultats!$H$11)*SIN(RADIANS(N222))+COS(Resultats!$H$11)*COS(RADIANS(N222))*COS(Resultats!$E$11-RADIANS(M222))))</f>
        <v>6.6156470267315921</v>
      </c>
      <c r="AD222">
        <f>+IF(AB222=Data!$E$18,1,0)</f>
        <v>0</v>
      </c>
      <c r="AE222">
        <f>+IF(AC222&lt;Data!$B$17,1,0)</f>
        <v>1</v>
      </c>
      <c r="AF222" s="7">
        <f>+IF(AND(AD222,AE222),1,0)</f>
        <v>0</v>
      </c>
    </row>
    <row r="223" spans="1:32" x14ac:dyDescent="0.2">
      <c r="A223">
        <v>4077</v>
      </c>
      <c r="B223" t="s">
        <v>790</v>
      </c>
      <c r="C223">
        <v>89962</v>
      </c>
      <c r="D223">
        <v>118269</v>
      </c>
      <c r="E223">
        <v>10</v>
      </c>
      <c r="F223">
        <v>23</v>
      </c>
      <c r="G223">
        <v>0.4</v>
      </c>
      <c r="H223" t="s">
        <v>24</v>
      </c>
      <c r="I223">
        <v>6</v>
      </c>
      <c r="J223">
        <v>32</v>
      </c>
      <c r="K223">
        <v>33</v>
      </c>
      <c r="L223">
        <v>10.383444444444445</v>
      </c>
      <c r="M223">
        <v>155.75166666666667</v>
      </c>
      <c r="N223">
        <v>6.5425000000000004</v>
      </c>
      <c r="O223">
        <v>6.07</v>
      </c>
      <c r="Q223">
        <v>1.1200000000000001</v>
      </c>
      <c r="S223">
        <v>1.1399999999999999</v>
      </c>
      <c r="U223">
        <v>0.37</v>
      </c>
      <c r="V223" t="s">
        <v>93</v>
      </c>
      <c r="Y223" t="s">
        <v>105</v>
      </c>
      <c r="Z223" t="s">
        <v>105</v>
      </c>
      <c r="AA223" t="s">
        <v>133</v>
      </c>
      <c r="AB223" t="str">
        <f>+LEFT(AA223,1)</f>
        <v>K</v>
      </c>
      <c r="AC223" s="6">
        <f>DEGREES(ACOS(SIN(Resultats!$H$11)*SIN(RADIANS(N223))+COS(Resultats!$H$11)*COS(RADIANS(N223))*COS(Resultats!$E$11-RADIANS(M223))))</f>
        <v>6.6588519984040442</v>
      </c>
      <c r="AD223">
        <f>+IF(AB223=Data!$E$18,1,0)</f>
        <v>0</v>
      </c>
      <c r="AE223">
        <f>+IF(AC223&lt;Data!$B$17,1,0)</f>
        <v>1</v>
      </c>
      <c r="AF223" s="7">
        <f>+IF(AND(AD223,AE223),1,0)</f>
        <v>0</v>
      </c>
    </row>
    <row r="224" spans="1:32" x14ac:dyDescent="0.2">
      <c r="A224">
        <v>3961</v>
      </c>
      <c r="B224" t="s">
        <v>728</v>
      </c>
      <c r="C224">
        <v>87301</v>
      </c>
      <c r="D224">
        <v>118086</v>
      </c>
      <c r="E224">
        <v>10</v>
      </c>
      <c r="F224">
        <v>4</v>
      </c>
      <c r="G224">
        <v>8.4</v>
      </c>
      <c r="H224" t="s">
        <v>24</v>
      </c>
      <c r="I224">
        <v>3</v>
      </c>
      <c r="J224">
        <v>12</v>
      </c>
      <c r="K224">
        <v>4</v>
      </c>
      <c r="L224">
        <v>10.068999999999999</v>
      </c>
      <c r="M224">
        <v>151.035</v>
      </c>
      <c r="N224">
        <v>3.2011111111111115</v>
      </c>
      <c r="O224">
        <v>6.45</v>
      </c>
      <c r="Q224">
        <v>0.4</v>
      </c>
      <c r="S224">
        <v>-0.02</v>
      </c>
      <c r="Y224" t="s">
        <v>79</v>
      </c>
      <c r="Z224" t="s">
        <v>79</v>
      </c>
      <c r="AA224" t="s">
        <v>2046</v>
      </c>
      <c r="AB224" t="str">
        <f>+LEFT(AA224,1)</f>
        <v>F</v>
      </c>
      <c r="AC224" s="6">
        <f>DEGREES(ACOS(SIN(Resultats!$H$11)*SIN(RADIANS(N224))+COS(Resultats!$H$11)*COS(RADIANS(N224))*COS(Resultats!$E$11-RADIANS(M224))))</f>
        <v>6.8760941197100403</v>
      </c>
      <c r="AD224">
        <f>+IF(AB224=Data!$E$18,1,0)</f>
        <v>0</v>
      </c>
      <c r="AE224">
        <f>+IF(AC224&lt;Data!$B$17,1,0)</f>
        <v>1</v>
      </c>
      <c r="AF224" s="7">
        <f>+IF(AND(AD224,AE224),1,0)</f>
        <v>0</v>
      </c>
    </row>
    <row r="225" spans="1:32" x14ac:dyDescent="0.2">
      <c r="A225">
        <v>3779</v>
      </c>
      <c r="B225" t="s">
        <v>1395</v>
      </c>
      <c r="C225">
        <v>82381</v>
      </c>
      <c r="D225">
        <v>117751</v>
      </c>
      <c r="E225">
        <v>9</v>
      </c>
      <c r="F225">
        <v>31</v>
      </c>
      <c r="G225">
        <v>57.6</v>
      </c>
      <c r="H225" t="s">
        <v>24</v>
      </c>
      <c r="I225">
        <v>9</v>
      </c>
      <c r="J225">
        <v>42</v>
      </c>
      <c r="K225">
        <v>57</v>
      </c>
      <c r="L225">
        <v>9.5326666666666675</v>
      </c>
      <c r="M225">
        <v>142.99</v>
      </c>
      <c r="N225">
        <v>9.7158333333333324</v>
      </c>
      <c r="O225">
        <v>5.07</v>
      </c>
      <c r="Q225">
        <v>1.37</v>
      </c>
      <c r="S225">
        <v>1.53</v>
      </c>
      <c r="Y225" t="s">
        <v>1396</v>
      </c>
      <c r="Z225" t="s">
        <v>5935</v>
      </c>
      <c r="AA225" t="s">
        <v>365</v>
      </c>
      <c r="AB225" t="str">
        <f>+LEFT(AA225,1)</f>
        <v>K</v>
      </c>
      <c r="AC225" s="6">
        <f>DEGREES(ACOS(SIN(Resultats!$H$11)*SIN(RADIANS(N225))+COS(Resultats!$H$11)*COS(RADIANS(N225))*COS(Resultats!$E$11-RADIANS(M225))))</f>
        <v>6.9122092078158239</v>
      </c>
      <c r="AD225">
        <f>+IF(AB225=Data!$E$18,1,0)</f>
        <v>0</v>
      </c>
      <c r="AE225">
        <f>+IF(AC225&lt;Data!$B$17,1,0)</f>
        <v>1</v>
      </c>
      <c r="AF225" s="7">
        <f>+IF(AND(AD225,AE225),1,0)</f>
        <v>0</v>
      </c>
    </row>
    <row r="226" spans="1:32" x14ac:dyDescent="0.2">
      <c r="A226">
        <v>3782</v>
      </c>
      <c r="B226" t="s">
        <v>1398</v>
      </c>
      <c r="C226">
        <v>82395</v>
      </c>
      <c r="D226">
        <v>98627</v>
      </c>
      <c r="E226">
        <v>9</v>
      </c>
      <c r="F226">
        <v>31</v>
      </c>
      <c r="G226">
        <v>56.7</v>
      </c>
      <c r="H226" t="s">
        <v>24</v>
      </c>
      <c r="I226">
        <v>11</v>
      </c>
      <c r="J226">
        <v>17</v>
      </c>
      <c r="K226">
        <v>59</v>
      </c>
      <c r="L226">
        <v>9.5324166666666681</v>
      </c>
      <c r="M226">
        <v>142.98625000000001</v>
      </c>
      <c r="N226">
        <v>11.299722222222222</v>
      </c>
      <c r="O226">
        <v>4.97</v>
      </c>
      <c r="Q226">
        <v>1.05</v>
      </c>
      <c r="S226">
        <v>0.86</v>
      </c>
      <c r="U226">
        <v>0.52</v>
      </c>
      <c r="Y226" t="s">
        <v>1399</v>
      </c>
      <c r="Z226" t="s">
        <v>5911</v>
      </c>
      <c r="AA226" t="s">
        <v>197</v>
      </c>
      <c r="AB226" t="str">
        <f>+LEFT(AA226,1)</f>
        <v>K</v>
      </c>
      <c r="AC226" s="6">
        <f>DEGREES(ACOS(SIN(Resultats!$H$11)*SIN(RADIANS(N226))+COS(Resultats!$H$11)*COS(RADIANS(N226))*COS(Resultats!$E$11-RADIANS(M226))))</f>
        <v>7.0140987026025607</v>
      </c>
      <c r="AD226">
        <f>+IF(AB226=Data!$E$18,1,0)</f>
        <v>0</v>
      </c>
      <c r="AE226">
        <f>+IF(AC226&lt;Data!$B$17,1,0)</f>
        <v>1</v>
      </c>
      <c r="AF226" s="7">
        <f>+IF(AND(AD226,AE226),1,0)</f>
        <v>0</v>
      </c>
    </row>
    <row r="227" spans="1:32" x14ac:dyDescent="0.2">
      <c r="A227">
        <v>4079</v>
      </c>
      <c r="C227">
        <v>89995</v>
      </c>
      <c r="D227">
        <v>118271</v>
      </c>
      <c r="E227">
        <v>10</v>
      </c>
      <c r="F227">
        <v>23</v>
      </c>
      <c r="G227">
        <v>14.6</v>
      </c>
      <c r="H227" t="s">
        <v>24</v>
      </c>
      <c r="I227">
        <v>5</v>
      </c>
      <c r="J227">
        <v>41</v>
      </c>
      <c r="K227">
        <v>39</v>
      </c>
      <c r="L227">
        <v>10.387388888888889</v>
      </c>
      <c r="M227">
        <v>155.81083333333333</v>
      </c>
      <c r="N227">
        <v>5.6941666666666668</v>
      </c>
      <c r="O227">
        <v>6.54</v>
      </c>
      <c r="Q227">
        <v>0.46</v>
      </c>
      <c r="S227">
        <v>-0.04</v>
      </c>
      <c r="Y227" t="s">
        <v>204</v>
      </c>
      <c r="Z227" t="s">
        <v>204</v>
      </c>
      <c r="AA227" t="s">
        <v>217</v>
      </c>
      <c r="AB227" t="str">
        <f>+LEFT(AA227,1)</f>
        <v>F</v>
      </c>
      <c r="AC227" s="6">
        <f>DEGREES(ACOS(SIN(Resultats!$H$11)*SIN(RADIANS(N227))+COS(Resultats!$H$11)*COS(RADIANS(N227))*COS(Resultats!$E$11-RADIANS(M227))))</f>
        <v>7.1874584971037478</v>
      </c>
      <c r="AD227">
        <f>+IF(AB227=Data!$E$18,1,0)</f>
        <v>0</v>
      </c>
      <c r="AE227">
        <f>+IF(AC227&lt;Data!$B$17,1,0)</f>
        <v>1</v>
      </c>
      <c r="AF227" s="7">
        <f>+IF(AND(AD227,AE227),1,0)</f>
        <v>0</v>
      </c>
    </row>
    <row r="228" spans="1:32" x14ac:dyDescent="0.2">
      <c r="A228">
        <v>3834</v>
      </c>
      <c r="C228">
        <v>83425</v>
      </c>
      <c r="D228">
        <v>117821</v>
      </c>
      <c r="E228">
        <v>9</v>
      </c>
      <c r="F228">
        <v>38</v>
      </c>
      <c r="G228">
        <v>27.3</v>
      </c>
      <c r="H228" t="s">
        <v>24</v>
      </c>
      <c r="I228">
        <v>4</v>
      </c>
      <c r="J228">
        <v>38</v>
      </c>
      <c r="K228">
        <v>57</v>
      </c>
      <c r="L228">
        <v>9.6409166666666657</v>
      </c>
      <c r="M228">
        <v>144.61375000000001</v>
      </c>
      <c r="N228">
        <v>4.649166666666666</v>
      </c>
      <c r="O228">
        <v>4.68</v>
      </c>
      <c r="Q228">
        <v>1.32</v>
      </c>
      <c r="S228">
        <v>1.46</v>
      </c>
      <c r="U228">
        <v>0.71</v>
      </c>
      <c r="Y228" t="s">
        <v>105</v>
      </c>
      <c r="Z228" t="s">
        <v>105</v>
      </c>
      <c r="AA228" t="s">
        <v>133</v>
      </c>
      <c r="AB228" t="str">
        <f>+LEFT(AA228,1)</f>
        <v>K</v>
      </c>
      <c r="AC228" s="6">
        <f>DEGREES(ACOS(SIN(Resultats!$H$11)*SIN(RADIANS(N228))+COS(Resultats!$H$11)*COS(RADIANS(N228))*COS(Resultats!$E$11-RADIANS(M228))))</f>
        <v>7.5597246917647176</v>
      </c>
      <c r="AD228">
        <f>+IF(AB228=Data!$E$18,1,0)</f>
        <v>0</v>
      </c>
      <c r="AE228">
        <f>+IF(AC228&lt;Data!$B$17,1,0)</f>
        <v>1</v>
      </c>
      <c r="AF228" s="7">
        <f>+IF(AND(AD228,AE228),1,0)</f>
        <v>0</v>
      </c>
    </row>
    <row r="229" spans="1:32" x14ac:dyDescent="0.2">
      <c r="A229">
        <v>3754</v>
      </c>
      <c r="B229" t="s">
        <v>1381</v>
      </c>
      <c r="C229">
        <v>81858</v>
      </c>
      <c r="D229">
        <v>117717</v>
      </c>
      <c r="E229">
        <v>9</v>
      </c>
      <c r="F229">
        <v>28</v>
      </c>
      <c r="G229">
        <v>27.5</v>
      </c>
      <c r="H229" t="s">
        <v>24</v>
      </c>
      <c r="I229">
        <v>9</v>
      </c>
      <c r="J229">
        <v>3</v>
      </c>
      <c r="K229">
        <v>24</v>
      </c>
      <c r="L229">
        <v>9.4743055555555564</v>
      </c>
      <c r="M229">
        <v>142.11458333333334</v>
      </c>
      <c r="N229">
        <v>9.0566666666666666</v>
      </c>
      <c r="O229">
        <v>5.41</v>
      </c>
      <c r="Q229">
        <v>0.6</v>
      </c>
      <c r="S229">
        <v>0.14000000000000001</v>
      </c>
      <c r="Y229" t="s">
        <v>130</v>
      </c>
      <c r="Z229" t="s">
        <v>130</v>
      </c>
      <c r="AA229" t="s">
        <v>15430</v>
      </c>
      <c r="AB229" t="str">
        <f>+LEFT(AA229,1)</f>
        <v>F</v>
      </c>
      <c r="AC229" s="6">
        <f>DEGREES(ACOS(SIN(Resultats!$H$11)*SIN(RADIANS(N229))+COS(Resultats!$H$11)*COS(RADIANS(N229))*COS(Resultats!$E$11-RADIANS(M229))))</f>
        <v>7.8333724629912291</v>
      </c>
      <c r="AD229">
        <f>+IF(AB229=Data!$E$18,1,0)</f>
        <v>0</v>
      </c>
      <c r="AE229">
        <f>+IF(AC229&lt;Data!$B$17,1,0)</f>
        <v>1</v>
      </c>
      <c r="AF229" s="7">
        <f>+IF(AND(AD229,AE229),1,0)</f>
        <v>0</v>
      </c>
    </row>
    <row r="230" spans="1:32" x14ac:dyDescent="0.2">
      <c r="A230">
        <v>3755</v>
      </c>
      <c r="B230" t="s">
        <v>1382</v>
      </c>
      <c r="C230">
        <v>81873</v>
      </c>
      <c r="D230">
        <v>117718</v>
      </c>
      <c r="E230">
        <v>9</v>
      </c>
      <c r="F230">
        <v>28</v>
      </c>
      <c r="G230">
        <v>29.2</v>
      </c>
      <c r="H230" t="s">
        <v>24</v>
      </c>
      <c r="I230">
        <v>8</v>
      </c>
      <c r="J230">
        <v>11</v>
      </c>
      <c r="K230">
        <v>18</v>
      </c>
      <c r="L230">
        <v>9.4747777777777777</v>
      </c>
      <c r="M230">
        <v>142.12166666666667</v>
      </c>
      <c r="N230">
        <v>8.1883333333333344</v>
      </c>
      <c r="O230">
        <v>5.71</v>
      </c>
      <c r="Q230">
        <v>1.04</v>
      </c>
      <c r="S230">
        <v>0.9</v>
      </c>
      <c r="Y230" t="s">
        <v>54</v>
      </c>
      <c r="Z230" t="s">
        <v>54</v>
      </c>
      <c r="AA230" t="s">
        <v>197</v>
      </c>
      <c r="AB230" t="str">
        <f>+LEFT(AA230,1)</f>
        <v>K</v>
      </c>
      <c r="AC230" s="6">
        <f>DEGREES(ACOS(SIN(Resultats!$H$11)*SIN(RADIANS(N230))+COS(Resultats!$H$11)*COS(RADIANS(N230))*COS(Resultats!$E$11-RADIANS(M230))))</f>
        <v>7.9869804318237989</v>
      </c>
      <c r="AD230">
        <f>+IF(AB230=Data!$E$18,1,0)</f>
        <v>0</v>
      </c>
      <c r="AE230">
        <f>+IF(AC230&lt;Data!$B$17,1,0)</f>
        <v>1</v>
      </c>
      <c r="AF230" s="7">
        <f>+IF(AND(AD230,AE230),1,0)</f>
        <v>0</v>
      </c>
    </row>
    <row r="231" spans="1:32" x14ac:dyDescent="0.2">
      <c r="A231">
        <v>4133</v>
      </c>
      <c r="B231" t="s">
        <v>823</v>
      </c>
      <c r="C231">
        <v>91316</v>
      </c>
      <c r="D231">
        <v>118355</v>
      </c>
      <c r="E231">
        <v>10</v>
      </c>
      <c r="F231">
        <v>32</v>
      </c>
      <c r="G231">
        <v>48.7</v>
      </c>
      <c r="H231" t="s">
        <v>24</v>
      </c>
      <c r="I231">
        <v>9</v>
      </c>
      <c r="J231">
        <v>18</v>
      </c>
      <c r="K231">
        <v>24</v>
      </c>
      <c r="L231">
        <v>10.546861111111111</v>
      </c>
      <c r="M231">
        <v>158.20291666666668</v>
      </c>
      <c r="N231">
        <v>9.3066666666666666</v>
      </c>
      <c r="O231">
        <v>3.85</v>
      </c>
      <c r="Q231">
        <v>-0.14000000000000001</v>
      </c>
      <c r="S231">
        <v>-0.96</v>
      </c>
      <c r="U231">
        <v>-0.16</v>
      </c>
      <c r="Y231" t="s">
        <v>2230</v>
      </c>
      <c r="Z231" t="s">
        <v>2230</v>
      </c>
      <c r="AA231" t="s">
        <v>15425</v>
      </c>
      <c r="AB231" t="str">
        <f>+LEFT(AA231,1)</f>
        <v>B</v>
      </c>
      <c r="AC231" s="6">
        <f>DEGREES(ACOS(SIN(Resultats!$H$11)*SIN(RADIANS(N231))+COS(Resultats!$H$11)*COS(RADIANS(N231))*COS(Resultats!$E$11-RADIANS(M231))))</f>
        <v>8.1161867777593812</v>
      </c>
      <c r="AD231">
        <f>+IF(AB231=Data!$E$18,1,0)</f>
        <v>0</v>
      </c>
      <c r="AE231">
        <f>+IF(AC231&lt;Data!$B$17,1,0)</f>
        <v>1</v>
      </c>
      <c r="AF231" s="7">
        <f>+IF(AND(AD231,AE231),1,0)</f>
        <v>0</v>
      </c>
    </row>
    <row r="232" spans="1:32" x14ac:dyDescent="0.2">
      <c r="A232">
        <v>3826</v>
      </c>
      <c r="B232" t="s">
        <v>1421</v>
      </c>
      <c r="C232">
        <v>83189</v>
      </c>
      <c r="D232">
        <v>98673</v>
      </c>
      <c r="E232">
        <v>9</v>
      </c>
      <c r="F232">
        <v>37</v>
      </c>
      <c r="G232">
        <v>2.6</v>
      </c>
      <c r="H232" t="s">
        <v>24</v>
      </c>
      <c r="I232">
        <v>16</v>
      </c>
      <c r="J232">
        <v>26</v>
      </c>
      <c r="K232">
        <v>16</v>
      </c>
      <c r="L232">
        <v>9.6173888888888897</v>
      </c>
      <c r="M232">
        <v>144.26083333333335</v>
      </c>
      <c r="N232">
        <v>16.437777777777779</v>
      </c>
      <c r="O232">
        <v>5.69</v>
      </c>
      <c r="Q232">
        <v>1.25</v>
      </c>
      <c r="X232" t="s">
        <v>27</v>
      </c>
      <c r="Y232" t="s">
        <v>507</v>
      </c>
      <c r="Z232" t="s">
        <v>5984</v>
      </c>
      <c r="AA232" t="s">
        <v>507</v>
      </c>
      <c r="AB232" t="str">
        <f>+LEFT(AA232,1)</f>
        <v>K</v>
      </c>
      <c r="AC232" s="6">
        <f>DEGREES(ACOS(SIN(Resultats!$H$11)*SIN(RADIANS(N232))+COS(Resultats!$H$11)*COS(RADIANS(N232))*COS(Resultats!$E$11-RADIANS(M232))))</f>
        <v>8.5217953929986141</v>
      </c>
      <c r="AD232">
        <f>+IF(AB232=Data!$E$18,1,0)</f>
        <v>0</v>
      </c>
      <c r="AE232">
        <f>+IF(AC232&lt;Data!$B$17,1,0)</f>
        <v>1</v>
      </c>
      <c r="AF232" s="7">
        <f>+IF(AND(AD232,AE232),1,0)</f>
        <v>0</v>
      </c>
    </row>
    <row r="233" spans="1:32" x14ac:dyDescent="0.2">
      <c r="A233">
        <v>3879</v>
      </c>
      <c r="C233">
        <v>84607</v>
      </c>
      <c r="D233">
        <v>117901</v>
      </c>
      <c r="E233">
        <v>9</v>
      </c>
      <c r="F233">
        <v>46</v>
      </c>
      <c r="G233">
        <v>23.6</v>
      </c>
      <c r="H233" t="s">
        <v>24</v>
      </c>
      <c r="I233">
        <v>1</v>
      </c>
      <c r="J233">
        <v>47</v>
      </c>
      <c r="K233">
        <v>8</v>
      </c>
      <c r="L233">
        <v>9.7732222222222234</v>
      </c>
      <c r="M233">
        <v>146.59833333333336</v>
      </c>
      <c r="N233">
        <v>1.7855555555555553</v>
      </c>
      <c r="O233">
        <v>5.65</v>
      </c>
      <c r="Q233">
        <v>0.34</v>
      </c>
      <c r="S233">
        <v>0.12</v>
      </c>
      <c r="Y233" t="s">
        <v>2836</v>
      </c>
      <c r="Z233" t="s">
        <v>2836</v>
      </c>
      <c r="AA233" t="s">
        <v>2046</v>
      </c>
      <c r="AB233" t="str">
        <f>+LEFT(AA233,1)</f>
        <v>F</v>
      </c>
      <c r="AC233" s="6">
        <f>DEGREES(ACOS(SIN(Resultats!$H$11)*SIN(RADIANS(N233))+COS(Resultats!$H$11)*COS(RADIANS(N233))*COS(Resultats!$E$11-RADIANS(M233))))</f>
        <v>8.8829152120612633</v>
      </c>
      <c r="AD233">
        <f>+IF(AB233=Data!$E$18,1,0)</f>
        <v>0</v>
      </c>
      <c r="AE233">
        <f>+IF(AC233&lt;Data!$B$17,1,0)</f>
        <v>1</v>
      </c>
      <c r="AF233" s="7">
        <f>+IF(AND(AD233,AE233),1,0)</f>
        <v>0</v>
      </c>
    </row>
    <row r="234" spans="1:32" x14ac:dyDescent="0.2">
      <c r="A234">
        <v>4127</v>
      </c>
      <c r="B234" t="s">
        <v>820</v>
      </c>
      <c r="C234">
        <v>91232</v>
      </c>
      <c r="D234">
        <v>99172</v>
      </c>
      <c r="E234">
        <v>10</v>
      </c>
      <c r="F234">
        <v>32</v>
      </c>
      <c r="G234">
        <v>11.8</v>
      </c>
      <c r="H234" t="s">
        <v>24</v>
      </c>
      <c r="I234">
        <v>14</v>
      </c>
      <c r="J234">
        <v>8</v>
      </c>
      <c r="K234">
        <v>14</v>
      </c>
      <c r="L234">
        <v>10.53661111111111</v>
      </c>
      <c r="M234">
        <v>158.04916666666665</v>
      </c>
      <c r="N234">
        <v>14.137222222222222</v>
      </c>
      <c r="O234">
        <v>5.46</v>
      </c>
      <c r="Q234">
        <v>1.68</v>
      </c>
      <c r="S234">
        <v>2.04</v>
      </c>
      <c r="Y234" t="s">
        <v>821</v>
      </c>
      <c r="Z234" t="s">
        <v>6478</v>
      </c>
      <c r="AA234" t="s">
        <v>2160</v>
      </c>
      <c r="AB234" t="str">
        <f>+LEFT(AA234,1)</f>
        <v>M</v>
      </c>
      <c r="AC234" s="6">
        <f>DEGREES(ACOS(SIN(Resultats!$H$11)*SIN(RADIANS(N234))+COS(Resultats!$H$11)*COS(RADIANS(N234))*COS(Resultats!$E$11-RADIANS(M234))))</f>
        <v>8.8903489339587711</v>
      </c>
      <c r="AD234">
        <f>+IF(AB234=Data!$E$18,1,0)</f>
        <v>0</v>
      </c>
      <c r="AE234">
        <f>+IF(AC234&lt;Data!$B$17,1,0)</f>
        <v>1</v>
      </c>
      <c r="AF234" s="7">
        <f>+IF(AND(AD234,AE234),1,0)</f>
        <v>0</v>
      </c>
    </row>
    <row r="235" spans="1:32" x14ac:dyDescent="0.2">
      <c r="A235">
        <v>4146</v>
      </c>
      <c r="B235" t="s">
        <v>831</v>
      </c>
      <c r="C235">
        <v>91612</v>
      </c>
      <c r="D235">
        <v>118376</v>
      </c>
      <c r="E235">
        <v>10</v>
      </c>
      <c r="F235">
        <v>34</v>
      </c>
      <c r="G235">
        <v>48</v>
      </c>
      <c r="H235" t="s">
        <v>24</v>
      </c>
      <c r="I235">
        <v>6</v>
      </c>
      <c r="J235">
        <v>57</v>
      </c>
      <c r="K235">
        <v>13</v>
      </c>
      <c r="L235">
        <v>10.58</v>
      </c>
      <c r="M235">
        <v>158.69999999999999</v>
      </c>
      <c r="N235">
        <v>6.953611111111111</v>
      </c>
      <c r="O235">
        <v>5.08</v>
      </c>
      <c r="Q235">
        <v>0.94</v>
      </c>
      <c r="S235">
        <v>0.64</v>
      </c>
      <c r="U235">
        <v>0.48</v>
      </c>
      <c r="Y235" t="s">
        <v>832</v>
      </c>
      <c r="Z235" t="s">
        <v>5869</v>
      </c>
      <c r="AA235" t="s">
        <v>51</v>
      </c>
      <c r="AB235" t="str">
        <f>+LEFT(AA235,1)</f>
        <v>G</v>
      </c>
      <c r="AC235" s="6">
        <f>DEGREES(ACOS(SIN(Resultats!$H$11)*SIN(RADIANS(N235))+COS(Resultats!$H$11)*COS(RADIANS(N235))*COS(Resultats!$E$11-RADIANS(M235))))</f>
        <v>9.127106428210837</v>
      </c>
      <c r="AD235">
        <f>+IF(AB235=Data!$E$18,1,0)</f>
        <v>0</v>
      </c>
      <c r="AE235">
        <f>+IF(AC235&lt;Data!$B$17,1,0)</f>
        <v>1</v>
      </c>
      <c r="AF235" s="7">
        <f>+IF(AND(AD235,AE235),1,0)</f>
        <v>0</v>
      </c>
    </row>
    <row r="236" spans="1:32" x14ac:dyDescent="0.2">
      <c r="A236">
        <v>4064</v>
      </c>
      <c r="B236" t="s">
        <v>783</v>
      </c>
      <c r="C236">
        <v>89688</v>
      </c>
      <c r="D236">
        <v>118248</v>
      </c>
      <c r="E236">
        <v>10</v>
      </c>
      <c r="F236">
        <v>21</v>
      </c>
      <c r="G236">
        <v>2</v>
      </c>
      <c r="H236" t="s">
        <v>24</v>
      </c>
      <c r="I236">
        <v>2</v>
      </c>
      <c r="J236">
        <v>17</v>
      </c>
      <c r="K236">
        <v>23</v>
      </c>
      <c r="L236">
        <v>10.350555555555555</v>
      </c>
      <c r="M236">
        <v>155.25833333333333</v>
      </c>
      <c r="N236">
        <v>2.2897222222222222</v>
      </c>
      <c r="O236">
        <v>6.66</v>
      </c>
      <c r="Q236">
        <v>-0.08</v>
      </c>
      <c r="S236">
        <v>-0.67</v>
      </c>
      <c r="Y236" t="s">
        <v>214</v>
      </c>
      <c r="Z236" t="s">
        <v>5651</v>
      </c>
      <c r="AA236" t="s">
        <v>15417</v>
      </c>
      <c r="AB236" t="str">
        <f>+LEFT(AA236,1)</f>
        <v>B</v>
      </c>
      <c r="AC236" s="6">
        <f>DEGREES(ACOS(SIN(Resultats!$H$11)*SIN(RADIANS(N236))+COS(Resultats!$H$11)*COS(RADIANS(N236))*COS(Resultats!$E$11-RADIANS(M236))))</f>
        <v>9.313361998269631</v>
      </c>
      <c r="AD236">
        <f>+IF(AB236=Data!$E$18,1,0)</f>
        <v>0</v>
      </c>
      <c r="AE236">
        <f>+IF(AC236&lt;Data!$B$17,1,0)</f>
        <v>1</v>
      </c>
      <c r="AF236" s="7">
        <f>+IF(AND(AD236,AE236),1,0)</f>
        <v>0</v>
      </c>
    </row>
    <row r="237" spans="1:32" x14ac:dyDescent="0.2">
      <c r="A237">
        <v>3869</v>
      </c>
      <c r="C237">
        <v>84252</v>
      </c>
      <c r="D237">
        <v>98742</v>
      </c>
      <c r="E237">
        <v>9</v>
      </c>
      <c r="F237">
        <v>44</v>
      </c>
      <c r="G237">
        <v>30</v>
      </c>
      <c r="H237" t="s">
        <v>24</v>
      </c>
      <c r="I237">
        <v>18</v>
      </c>
      <c r="J237">
        <v>51</v>
      </c>
      <c r="K237">
        <v>49</v>
      </c>
      <c r="L237">
        <v>9.7416666666666654</v>
      </c>
      <c r="M237">
        <v>146.125</v>
      </c>
      <c r="N237">
        <v>18.863611111111112</v>
      </c>
      <c r="O237">
        <v>6.5</v>
      </c>
      <c r="P237" t="s">
        <v>103</v>
      </c>
      <c r="Y237" t="s">
        <v>197</v>
      </c>
      <c r="Z237" t="s">
        <v>197</v>
      </c>
      <c r="AA237" t="s">
        <v>197</v>
      </c>
      <c r="AB237" t="str">
        <f>+LEFT(AA237,1)</f>
        <v>K</v>
      </c>
      <c r="AC237" s="6">
        <f>DEGREES(ACOS(SIN(Resultats!$H$11)*SIN(RADIANS(N237))+COS(Resultats!$H$11)*COS(RADIANS(N237))*COS(Resultats!$E$11-RADIANS(M237))))</f>
        <v>9.6235396703670091</v>
      </c>
      <c r="AD237">
        <f>+IF(AB237=Data!$E$18,1,0)</f>
        <v>0</v>
      </c>
      <c r="AE237">
        <f>+IF(AC237&lt;Data!$B$17,1,0)</f>
        <v>1</v>
      </c>
      <c r="AF237" s="7">
        <f>+IF(AND(AD237,AE237),1,0)</f>
        <v>0</v>
      </c>
    </row>
    <row r="238" spans="1:32" x14ac:dyDescent="0.2">
      <c r="A238">
        <v>4085</v>
      </c>
      <c r="C238">
        <v>90125</v>
      </c>
      <c r="D238">
        <v>118278</v>
      </c>
      <c r="E238">
        <v>10</v>
      </c>
      <c r="F238">
        <v>24</v>
      </c>
      <c r="G238">
        <v>13.1</v>
      </c>
      <c r="H238" t="s">
        <v>24</v>
      </c>
      <c r="I238">
        <v>2</v>
      </c>
      <c r="J238">
        <v>22</v>
      </c>
      <c r="K238">
        <v>5</v>
      </c>
      <c r="L238">
        <v>10.403638888888889</v>
      </c>
      <c r="M238">
        <v>156.05458333333334</v>
      </c>
      <c r="N238">
        <v>2.3680555555555558</v>
      </c>
      <c r="O238">
        <v>6.32</v>
      </c>
      <c r="Q238">
        <v>1</v>
      </c>
      <c r="S238">
        <v>0.74</v>
      </c>
      <c r="Y238" t="s">
        <v>3099</v>
      </c>
      <c r="Z238" t="s">
        <v>3099</v>
      </c>
      <c r="AA238" t="s">
        <v>28</v>
      </c>
      <c r="AB238" t="str">
        <f>+LEFT(AA238,1)</f>
        <v>G</v>
      </c>
      <c r="AC238" s="6">
        <f>DEGREES(ACOS(SIN(Resultats!$H$11)*SIN(RADIANS(N238))+COS(Resultats!$H$11)*COS(RADIANS(N238))*COS(Resultats!$E$11-RADIANS(M238))))</f>
        <v>9.7171648395031216</v>
      </c>
      <c r="AD238">
        <f>+IF(AB238=Data!$E$18,1,0)</f>
        <v>0</v>
      </c>
      <c r="AE238">
        <f>+IF(AC238&lt;Data!$B$17,1,0)</f>
        <v>1</v>
      </c>
      <c r="AF238" s="7">
        <f>+IF(AND(AD238,AE238),1,0)</f>
        <v>0</v>
      </c>
    </row>
    <row r="239" spans="1:32" x14ac:dyDescent="0.2">
      <c r="A239">
        <v>3907</v>
      </c>
      <c r="C239">
        <v>85505</v>
      </c>
      <c r="D239">
        <v>117960</v>
      </c>
      <c r="E239">
        <v>9</v>
      </c>
      <c r="F239">
        <v>52</v>
      </c>
      <c r="G239">
        <v>12</v>
      </c>
      <c r="H239" t="s">
        <v>24</v>
      </c>
      <c r="I239">
        <v>0</v>
      </c>
      <c r="J239">
        <v>4</v>
      </c>
      <c r="K239">
        <v>32</v>
      </c>
      <c r="L239">
        <v>9.8699999999999992</v>
      </c>
      <c r="M239">
        <v>148.05000000000001</v>
      </c>
      <c r="N239">
        <v>7.5555555555555556E-2</v>
      </c>
      <c r="O239">
        <v>6.35</v>
      </c>
      <c r="Q239">
        <v>0.94</v>
      </c>
      <c r="S239">
        <v>0.69</v>
      </c>
      <c r="Y239" t="s">
        <v>60</v>
      </c>
      <c r="Z239" t="s">
        <v>60</v>
      </c>
      <c r="AA239" t="s">
        <v>28</v>
      </c>
      <c r="AB239" t="str">
        <f>+LEFT(AA239,1)</f>
        <v>G</v>
      </c>
      <c r="AC239" s="6">
        <f>DEGREES(ACOS(SIN(Resultats!$H$11)*SIN(RADIANS(N239))+COS(Resultats!$H$11)*COS(RADIANS(N239))*COS(Resultats!$E$11-RADIANS(M239))))</f>
        <v>10.112275417872262</v>
      </c>
      <c r="AD239">
        <f>+IF(AB239=Data!$E$18,1,0)</f>
        <v>0</v>
      </c>
      <c r="AE239">
        <f>+IF(AC239&lt;Data!$B$17,1,0)</f>
        <v>1</v>
      </c>
      <c r="AF239" s="7">
        <f>+IF(AND(AD239,AE239),1,0)</f>
        <v>0</v>
      </c>
    </row>
    <row r="240" spans="1:32" x14ac:dyDescent="0.2">
      <c r="A240">
        <v>3794</v>
      </c>
      <c r="C240">
        <v>82543</v>
      </c>
      <c r="D240">
        <v>117757</v>
      </c>
      <c r="E240">
        <v>9</v>
      </c>
      <c r="F240">
        <v>32</v>
      </c>
      <c r="G240">
        <v>41.4</v>
      </c>
      <c r="H240" t="s">
        <v>24</v>
      </c>
      <c r="I240">
        <v>1</v>
      </c>
      <c r="J240">
        <v>51</v>
      </c>
      <c r="K240">
        <v>51</v>
      </c>
      <c r="L240">
        <v>9.5448333333333331</v>
      </c>
      <c r="M240">
        <v>143.17250000000001</v>
      </c>
      <c r="N240">
        <v>1.8641666666666667</v>
      </c>
      <c r="O240">
        <v>6.11</v>
      </c>
      <c r="Q240">
        <v>0.62</v>
      </c>
      <c r="S240">
        <v>0.27</v>
      </c>
      <c r="Y240" t="s">
        <v>303</v>
      </c>
      <c r="Z240" t="s">
        <v>5740</v>
      </c>
      <c r="AA240" t="s">
        <v>2689</v>
      </c>
      <c r="AB240" t="str">
        <f>+LEFT(AA240,1)</f>
        <v>F</v>
      </c>
      <c r="AC240" s="6">
        <f>DEGREES(ACOS(SIN(Resultats!$H$11)*SIN(RADIANS(N240))+COS(Resultats!$H$11)*COS(RADIANS(N240))*COS(Resultats!$E$11-RADIANS(M240))))</f>
        <v>10.593772228900736</v>
      </c>
      <c r="AD240">
        <f>+IF(AB240=Data!$E$18,1,0)</f>
        <v>0</v>
      </c>
      <c r="AE240">
        <f>+IF(AC240&lt;Data!$B$17,1,0)</f>
        <v>1</v>
      </c>
      <c r="AF240" s="7">
        <f>+IF(AND(AD240,AE240),1,0)</f>
        <v>0</v>
      </c>
    </row>
    <row r="241" spans="1:32" x14ac:dyDescent="0.2">
      <c r="A241">
        <v>4054</v>
      </c>
      <c r="B241" t="s">
        <v>777</v>
      </c>
      <c r="C241">
        <v>89449</v>
      </c>
      <c r="D241">
        <v>99065</v>
      </c>
      <c r="E241">
        <v>10</v>
      </c>
      <c r="F241">
        <v>19</v>
      </c>
      <c r="G241">
        <v>44.1</v>
      </c>
      <c r="H241" t="s">
        <v>24</v>
      </c>
      <c r="I241">
        <v>19</v>
      </c>
      <c r="J241">
        <v>28</v>
      </c>
      <c r="K241">
        <v>15</v>
      </c>
      <c r="L241">
        <v>10.328916666666666</v>
      </c>
      <c r="M241">
        <v>154.93375</v>
      </c>
      <c r="N241">
        <v>19.470833333333331</v>
      </c>
      <c r="O241">
        <v>4.79</v>
      </c>
      <c r="Q241">
        <v>0.45</v>
      </c>
      <c r="S241">
        <v>0.01</v>
      </c>
      <c r="U241">
        <v>0.23</v>
      </c>
      <c r="Y241" t="s">
        <v>439</v>
      </c>
      <c r="Z241" t="s">
        <v>439</v>
      </c>
      <c r="AA241" t="s">
        <v>217</v>
      </c>
      <c r="AB241" t="str">
        <f>+LEFT(AA241,1)</f>
        <v>F</v>
      </c>
      <c r="AC241" s="6">
        <f>DEGREES(ACOS(SIN(Resultats!$H$11)*SIN(RADIANS(N241))+COS(Resultats!$H$11)*COS(RADIANS(N241))*COS(Resultats!$E$11-RADIANS(M241))))</f>
        <v>10.601894353761811</v>
      </c>
      <c r="AD241">
        <f>+IF(AB241=Data!$E$18,1,0)</f>
        <v>0</v>
      </c>
      <c r="AE241">
        <f>+IF(AC241&lt;Data!$B$17,1,0)</f>
        <v>1</v>
      </c>
      <c r="AF241" s="7">
        <f>+IF(AND(AD241,AE241),1,0)</f>
        <v>0</v>
      </c>
    </row>
    <row r="242" spans="1:32" x14ac:dyDescent="0.2">
      <c r="A242">
        <v>3736</v>
      </c>
      <c r="C242">
        <v>81361</v>
      </c>
      <c r="D242">
        <v>98561</v>
      </c>
      <c r="E242">
        <v>9</v>
      </c>
      <c r="F242">
        <v>25</v>
      </c>
      <c r="G242">
        <v>32.5</v>
      </c>
      <c r="H242" t="s">
        <v>24</v>
      </c>
      <c r="I242">
        <v>16</v>
      </c>
      <c r="J242">
        <v>35</v>
      </c>
      <c r="K242">
        <v>8</v>
      </c>
      <c r="L242">
        <v>9.4256944444444439</v>
      </c>
      <c r="M242">
        <v>141.38541666666666</v>
      </c>
      <c r="N242">
        <v>16.585555555555555</v>
      </c>
      <c r="O242">
        <v>6.29</v>
      </c>
      <c r="Q242">
        <v>0.97</v>
      </c>
      <c r="X242" t="s">
        <v>27</v>
      </c>
      <c r="Y242" t="s">
        <v>28</v>
      </c>
      <c r="Z242" t="s">
        <v>3226</v>
      </c>
      <c r="AA242" t="s">
        <v>28</v>
      </c>
      <c r="AB242" t="str">
        <f>+LEFT(AA242,1)</f>
        <v>G</v>
      </c>
      <c r="AC242" s="6">
        <f>DEGREES(ACOS(SIN(Resultats!$H$11)*SIN(RADIANS(N242))+COS(Resultats!$H$11)*COS(RADIANS(N242))*COS(Resultats!$E$11-RADIANS(M242))))</f>
        <v>10.656448084584854</v>
      </c>
      <c r="AD242">
        <f>+IF(AB242=Data!$E$18,1,0)</f>
        <v>0</v>
      </c>
      <c r="AE242">
        <f>+IF(AC242&lt;Data!$B$17,1,0)</f>
        <v>1</v>
      </c>
      <c r="AF242" s="7">
        <f>+IF(AND(AD242,AE242),1,0)</f>
        <v>0</v>
      </c>
    </row>
    <row r="243" spans="1:32" x14ac:dyDescent="0.2">
      <c r="A243">
        <v>4058</v>
      </c>
      <c r="B243" t="s">
        <v>780</v>
      </c>
      <c r="C243">
        <v>89485</v>
      </c>
      <c r="D243">
        <v>81299</v>
      </c>
      <c r="E243">
        <v>10</v>
      </c>
      <c r="F243">
        <v>19</v>
      </c>
      <c r="G243">
        <v>58.6</v>
      </c>
      <c r="H243" t="s">
        <v>24</v>
      </c>
      <c r="I243">
        <v>19</v>
      </c>
      <c r="J243">
        <v>50</v>
      </c>
      <c r="K243">
        <v>26</v>
      </c>
      <c r="L243">
        <v>10.332944444444443</v>
      </c>
      <c r="M243">
        <v>154.99416666666664</v>
      </c>
      <c r="N243">
        <v>19.840555555555554</v>
      </c>
      <c r="O243">
        <v>3.8</v>
      </c>
      <c r="P243" t="s">
        <v>349</v>
      </c>
      <c r="Y243" t="s">
        <v>781</v>
      </c>
      <c r="Z243" t="s">
        <v>345</v>
      </c>
      <c r="AA243" t="s">
        <v>3097</v>
      </c>
      <c r="AB243" t="str">
        <f>+LEFT(AA243,1)</f>
        <v>G</v>
      </c>
      <c r="AC243" s="6">
        <f>DEGREES(ACOS(SIN(Resultats!$H$11)*SIN(RADIANS(N243))+COS(Resultats!$H$11)*COS(RADIANS(N243))*COS(Resultats!$E$11-RADIANS(M243))))</f>
        <v>10.956928400467401</v>
      </c>
      <c r="AD243">
        <f>+IF(AB243=Data!$E$18,1,0)</f>
        <v>0</v>
      </c>
      <c r="AE243">
        <f>+IF(AC243&lt;Data!$B$17,1,0)</f>
        <v>1</v>
      </c>
      <c r="AF243" s="7">
        <f>+IF(AND(AD243,AE243),1,0)</f>
        <v>0</v>
      </c>
    </row>
    <row r="244" spans="1:32" x14ac:dyDescent="0.2">
      <c r="A244">
        <v>4057</v>
      </c>
      <c r="B244" t="s">
        <v>778</v>
      </c>
      <c r="C244">
        <v>89484</v>
      </c>
      <c r="D244">
        <v>81298</v>
      </c>
      <c r="E244">
        <v>10</v>
      </c>
      <c r="F244">
        <v>19</v>
      </c>
      <c r="G244">
        <v>58.3</v>
      </c>
      <c r="H244" t="s">
        <v>24</v>
      </c>
      <c r="I244">
        <v>19</v>
      </c>
      <c r="J244">
        <v>50</v>
      </c>
      <c r="K244">
        <v>30</v>
      </c>
      <c r="L244">
        <v>10.332861111111111</v>
      </c>
      <c r="M244">
        <v>154.99291666666667</v>
      </c>
      <c r="N244">
        <v>19.841666666666665</v>
      </c>
      <c r="O244">
        <v>2.61</v>
      </c>
      <c r="Q244">
        <v>1.1499999999999999</v>
      </c>
      <c r="S244">
        <v>1</v>
      </c>
      <c r="U244">
        <v>0.62</v>
      </c>
      <c r="Y244" t="s">
        <v>779</v>
      </c>
      <c r="Z244" t="s">
        <v>6439</v>
      </c>
      <c r="AA244" t="s">
        <v>507</v>
      </c>
      <c r="AB244" t="str">
        <f>+LEFT(AA244,1)</f>
        <v>K</v>
      </c>
      <c r="AC244" s="6">
        <f>DEGREES(ACOS(SIN(Resultats!$H$11)*SIN(RADIANS(N244))+COS(Resultats!$H$11)*COS(RADIANS(N244))*COS(Resultats!$E$11-RADIANS(M244))))</f>
        <v>10.95738983443553</v>
      </c>
      <c r="AD244">
        <f>+IF(AB244=Data!$E$18,1,0)</f>
        <v>0</v>
      </c>
      <c r="AE244">
        <f>+IF(AC244&lt;Data!$B$17,1,0)</f>
        <v>1</v>
      </c>
      <c r="AF244" s="7">
        <f>+IF(AND(AD244,AE244),1,0)</f>
        <v>0</v>
      </c>
    </row>
    <row r="245" spans="1:32" x14ac:dyDescent="0.2">
      <c r="A245">
        <v>4097</v>
      </c>
      <c r="C245">
        <v>90472</v>
      </c>
      <c r="D245">
        <v>99128</v>
      </c>
      <c r="E245">
        <v>10</v>
      </c>
      <c r="F245">
        <v>27</v>
      </c>
      <c r="G245">
        <v>0.5</v>
      </c>
      <c r="H245" t="s">
        <v>24</v>
      </c>
      <c r="I245">
        <v>19</v>
      </c>
      <c r="J245">
        <v>21</v>
      </c>
      <c r="K245">
        <v>52</v>
      </c>
      <c r="L245">
        <v>10.450138888888889</v>
      </c>
      <c r="M245">
        <v>156.75208333333333</v>
      </c>
      <c r="N245">
        <v>19.364444444444445</v>
      </c>
      <c r="O245">
        <v>6.15</v>
      </c>
      <c r="Q245">
        <v>1.1399999999999999</v>
      </c>
      <c r="Y245" t="s">
        <v>197</v>
      </c>
      <c r="Z245" t="s">
        <v>197</v>
      </c>
      <c r="AA245" t="s">
        <v>197</v>
      </c>
      <c r="AB245" t="str">
        <f>+LEFT(AA245,1)</f>
        <v>K</v>
      </c>
      <c r="AC245" s="6">
        <f>DEGREES(ACOS(SIN(Resultats!$H$11)*SIN(RADIANS(N245))+COS(Resultats!$H$11)*COS(RADIANS(N245))*COS(Resultats!$E$11-RADIANS(M245))))</f>
        <v>11.412135904892027</v>
      </c>
      <c r="AD245">
        <f>+IF(AB245=Data!$E$18,1,0)</f>
        <v>0</v>
      </c>
      <c r="AE245">
        <f>+IF(AC245&lt;Data!$B$17,1,0)</f>
        <v>1</v>
      </c>
      <c r="AF245" s="7">
        <f>+IF(AND(AD245,AE245),1,0)</f>
        <v>0</v>
      </c>
    </row>
    <row r="246" spans="1:32" x14ac:dyDescent="0.2">
      <c r="A246">
        <v>4012</v>
      </c>
      <c r="C246">
        <v>88737</v>
      </c>
      <c r="D246">
        <v>81250</v>
      </c>
      <c r="E246">
        <v>10</v>
      </c>
      <c r="F246">
        <v>14</v>
      </c>
      <c r="G246">
        <v>29.7</v>
      </c>
      <c r="H246" t="s">
        <v>24</v>
      </c>
      <c r="I246">
        <v>21</v>
      </c>
      <c r="J246">
        <v>10</v>
      </c>
      <c r="K246">
        <v>4</v>
      </c>
      <c r="L246">
        <v>10.241583333333333</v>
      </c>
      <c r="M246">
        <v>153.62375</v>
      </c>
      <c r="N246">
        <v>21.167777777777779</v>
      </c>
      <c r="O246">
        <v>6.02</v>
      </c>
      <c r="Q246">
        <v>0.56000000000000005</v>
      </c>
      <c r="S246">
        <v>0.12</v>
      </c>
      <c r="Y246" t="s">
        <v>130</v>
      </c>
      <c r="Z246" t="s">
        <v>130</v>
      </c>
      <c r="AA246" t="s">
        <v>15430</v>
      </c>
      <c r="AB246" t="str">
        <f>+LEFT(AA246,1)</f>
        <v>F</v>
      </c>
      <c r="AC246" s="6">
        <f>DEGREES(ACOS(SIN(Resultats!$H$11)*SIN(RADIANS(N246))+COS(Resultats!$H$11)*COS(RADIANS(N246))*COS(Resultats!$E$11-RADIANS(M246))))</f>
        <v>11.698511198910975</v>
      </c>
      <c r="AD246">
        <f>+IF(AB246=Data!$E$18,1,0)</f>
        <v>0</v>
      </c>
      <c r="AE246">
        <f>+IF(AC246&lt;Data!$B$17,1,0)</f>
        <v>1</v>
      </c>
      <c r="AF246" s="7">
        <f>+IF(AND(AD246,AE246),1,0)</f>
        <v>0</v>
      </c>
    </row>
    <row r="247" spans="1:32" x14ac:dyDescent="0.2">
      <c r="A247">
        <v>4193</v>
      </c>
      <c r="B247" t="s">
        <v>865</v>
      </c>
      <c r="C247">
        <v>92841</v>
      </c>
      <c r="D247">
        <v>118449</v>
      </c>
      <c r="E247">
        <v>10</v>
      </c>
      <c r="F247">
        <v>43</v>
      </c>
      <c r="G247">
        <v>20.9</v>
      </c>
      <c r="H247" t="s">
        <v>24</v>
      </c>
      <c r="I247">
        <v>4</v>
      </c>
      <c r="J247">
        <v>44</v>
      </c>
      <c r="K247">
        <v>52</v>
      </c>
      <c r="L247">
        <v>10.722472222222223</v>
      </c>
      <c r="M247">
        <v>160.83708333333334</v>
      </c>
      <c r="N247">
        <v>4.7477777777777774</v>
      </c>
      <c r="O247">
        <v>5.79</v>
      </c>
      <c r="Q247">
        <v>1.17</v>
      </c>
      <c r="S247">
        <v>1.0900000000000001</v>
      </c>
      <c r="Y247" t="s">
        <v>866</v>
      </c>
      <c r="Z247" t="s">
        <v>105</v>
      </c>
      <c r="AA247" t="s">
        <v>133</v>
      </c>
      <c r="AB247" t="str">
        <f>+LEFT(AA247,1)</f>
        <v>K</v>
      </c>
      <c r="AC247" s="6">
        <f>DEGREES(ACOS(SIN(Resultats!$H$11)*SIN(RADIANS(N247))+COS(Resultats!$H$11)*COS(RADIANS(N247))*COS(Resultats!$E$11-RADIANS(M247))))</f>
        <v>11.958385360951846</v>
      </c>
      <c r="AD247">
        <f>+IF(AB247=Data!$E$18,1,0)</f>
        <v>0</v>
      </c>
      <c r="AE247">
        <f>+IF(AC247&lt;Data!$B$17,1,0)</f>
        <v>1</v>
      </c>
      <c r="AF247" s="7">
        <f>+IF(AND(AD247,AE247),1,0)</f>
        <v>0</v>
      </c>
    </row>
    <row r="248" spans="1:32" x14ac:dyDescent="0.2">
      <c r="A248">
        <v>4207</v>
      </c>
      <c r="C248">
        <v>93244</v>
      </c>
      <c r="D248">
        <v>118483</v>
      </c>
      <c r="E248">
        <v>10</v>
      </c>
      <c r="F248">
        <v>46</v>
      </c>
      <c r="G248">
        <v>5.7</v>
      </c>
      <c r="H248" t="s">
        <v>24</v>
      </c>
      <c r="I248">
        <v>6</v>
      </c>
      <c r="J248">
        <v>22</v>
      </c>
      <c r="K248">
        <v>23</v>
      </c>
      <c r="L248">
        <v>10.76825</v>
      </c>
      <c r="M248">
        <v>161.52375000000001</v>
      </c>
      <c r="N248">
        <v>6.3730555555555553</v>
      </c>
      <c r="O248">
        <v>6.37</v>
      </c>
      <c r="Q248">
        <v>1.1200000000000001</v>
      </c>
      <c r="S248">
        <v>1.1200000000000001</v>
      </c>
      <c r="X248" t="s">
        <v>27</v>
      </c>
      <c r="Y248" t="s">
        <v>507</v>
      </c>
      <c r="Z248" t="s">
        <v>5984</v>
      </c>
      <c r="AA248" t="s">
        <v>507</v>
      </c>
      <c r="AB248" t="str">
        <f>+LEFT(AA248,1)</f>
        <v>K</v>
      </c>
      <c r="AC248" s="6">
        <f>DEGREES(ACOS(SIN(Resultats!$H$11)*SIN(RADIANS(N248))+COS(Resultats!$H$11)*COS(RADIANS(N248))*COS(Resultats!$E$11-RADIANS(M248))))</f>
        <v>11.966777021524019</v>
      </c>
      <c r="AD248">
        <f>+IF(AB248=Data!$E$18,1,0)</f>
        <v>0</v>
      </c>
      <c r="AE248">
        <f>+IF(AC248&lt;Data!$B$17,1,0)</f>
        <v>1</v>
      </c>
      <c r="AF248" s="7">
        <f>+IF(AND(AD248,AE248),1,0)</f>
        <v>0</v>
      </c>
    </row>
    <row r="249" spans="1:32" x14ac:dyDescent="0.2">
      <c r="A249">
        <v>3952</v>
      </c>
      <c r="C249">
        <v>87015</v>
      </c>
      <c r="D249">
        <v>81154</v>
      </c>
      <c r="E249">
        <v>10</v>
      </c>
      <c r="F249">
        <v>2</v>
      </c>
      <c r="G249">
        <v>48.9</v>
      </c>
      <c r="H249" t="s">
        <v>24</v>
      </c>
      <c r="I249">
        <v>21</v>
      </c>
      <c r="J249">
        <v>56</v>
      </c>
      <c r="K249">
        <v>57</v>
      </c>
      <c r="L249">
        <v>10.046916666666666</v>
      </c>
      <c r="M249">
        <v>150.70375000000001</v>
      </c>
      <c r="N249">
        <v>21.949166666666667</v>
      </c>
      <c r="O249">
        <v>5.66</v>
      </c>
      <c r="Q249">
        <v>-0.19</v>
      </c>
      <c r="S249">
        <v>-0.73</v>
      </c>
      <c r="Y249" t="s">
        <v>214</v>
      </c>
      <c r="Z249" t="s">
        <v>5651</v>
      </c>
      <c r="AA249" t="s">
        <v>15417</v>
      </c>
      <c r="AB249" t="str">
        <f>+LEFT(AA249,1)</f>
        <v>B</v>
      </c>
      <c r="AC249" s="6">
        <f>DEGREES(ACOS(SIN(Resultats!$H$11)*SIN(RADIANS(N249))+COS(Resultats!$H$11)*COS(RADIANS(N249))*COS(Resultats!$E$11-RADIANS(M249))))</f>
        <v>11.968219004136667</v>
      </c>
      <c r="AD249">
        <f>+IF(AB249=Data!$E$18,1,0)</f>
        <v>0</v>
      </c>
      <c r="AE249">
        <f>+IF(AC249&lt;Data!$B$17,1,0)</f>
        <v>1</v>
      </c>
      <c r="AF249" s="7">
        <f>+IF(AND(AD249,AE249),1,0)</f>
        <v>0</v>
      </c>
    </row>
    <row r="250" spans="1:32" x14ac:dyDescent="0.2">
      <c r="A250">
        <v>3669</v>
      </c>
      <c r="B250" t="s">
        <v>1344</v>
      </c>
      <c r="C250">
        <v>79554</v>
      </c>
      <c r="D250">
        <v>98456</v>
      </c>
      <c r="E250">
        <v>9</v>
      </c>
      <c r="F250">
        <v>15</v>
      </c>
      <c r="G250">
        <v>13.8</v>
      </c>
      <c r="H250" t="s">
        <v>24</v>
      </c>
      <c r="I250">
        <v>14</v>
      </c>
      <c r="J250">
        <v>56</v>
      </c>
      <c r="K250">
        <v>29</v>
      </c>
      <c r="L250">
        <v>9.2538333333333327</v>
      </c>
      <c r="M250">
        <v>138.8075</v>
      </c>
      <c r="N250">
        <v>14.941388888888889</v>
      </c>
      <c r="O250">
        <v>5.34</v>
      </c>
      <c r="Q250">
        <v>1.32</v>
      </c>
      <c r="S250">
        <v>1.33</v>
      </c>
      <c r="Y250" t="s">
        <v>45</v>
      </c>
      <c r="Z250" t="s">
        <v>45</v>
      </c>
      <c r="AA250" t="s">
        <v>507</v>
      </c>
      <c r="AB250" t="str">
        <f>+LEFT(AA250,1)</f>
        <v>K</v>
      </c>
      <c r="AC250" s="6">
        <f>DEGREES(ACOS(SIN(Resultats!$H$11)*SIN(RADIANS(N250))+COS(Resultats!$H$11)*COS(RADIANS(N250))*COS(Resultats!$E$11-RADIANS(M250))))</f>
        <v>11.989377729206151</v>
      </c>
      <c r="AD250">
        <f>+IF(AB250=Data!$E$18,1,0)</f>
        <v>0</v>
      </c>
      <c r="AE250">
        <f>+IF(AC250&lt;Data!$B$17,1,0)</f>
        <v>1</v>
      </c>
      <c r="AF250" s="7">
        <f>+IF(AND(AD250,AE250),1,0)</f>
        <v>0</v>
      </c>
    </row>
    <row r="251" spans="1:32" x14ac:dyDescent="0.2">
      <c r="A251">
        <v>4209</v>
      </c>
      <c r="B251" t="s">
        <v>875</v>
      </c>
      <c r="C251">
        <v>93291</v>
      </c>
      <c r="D251">
        <v>99282</v>
      </c>
      <c r="E251">
        <v>10</v>
      </c>
      <c r="F251">
        <v>46</v>
      </c>
      <c r="G251">
        <v>25.3</v>
      </c>
      <c r="H251" t="s">
        <v>24</v>
      </c>
      <c r="I251">
        <v>14</v>
      </c>
      <c r="J251">
        <v>11</v>
      </c>
      <c r="K251">
        <v>41</v>
      </c>
      <c r="L251">
        <v>10.773694444444445</v>
      </c>
      <c r="M251">
        <v>161.60541666666666</v>
      </c>
      <c r="N251">
        <v>14.194722222222222</v>
      </c>
      <c r="O251">
        <v>5.48</v>
      </c>
      <c r="Q251">
        <v>0.91</v>
      </c>
      <c r="S251">
        <v>0.59</v>
      </c>
      <c r="X251" t="s">
        <v>27</v>
      </c>
      <c r="Y251" t="s">
        <v>2517</v>
      </c>
      <c r="Z251" t="s">
        <v>7190</v>
      </c>
      <c r="AA251" t="s">
        <v>2517</v>
      </c>
      <c r="AB251" t="str">
        <f>+LEFT(AA251,1)</f>
        <v>G</v>
      </c>
      <c r="AC251" s="6">
        <f>DEGREES(ACOS(SIN(Resultats!$H$11)*SIN(RADIANS(N251))+COS(Resultats!$H$11)*COS(RADIANS(N251))*COS(Resultats!$E$11-RADIANS(M251))))</f>
        <v>12.094665506321517</v>
      </c>
      <c r="AD251">
        <f>+IF(AB251=Data!$E$18,1,0)</f>
        <v>0</v>
      </c>
      <c r="AE251">
        <f>+IF(AC251&lt;Data!$B$17,1,0)</f>
        <v>1</v>
      </c>
      <c r="AF251" s="7">
        <f>+IF(AND(AD251,AE251),1,0)</f>
        <v>0</v>
      </c>
    </row>
    <row r="252" spans="1:32" x14ac:dyDescent="0.2">
      <c r="A252">
        <v>3845</v>
      </c>
      <c r="B252" t="s">
        <v>1428</v>
      </c>
      <c r="C252">
        <v>83618</v>
      </c>
      <c r="D252">
        <v>137035</v>
      </c>
      <c r="E252">
        <v>9</v>
      </c>
      <c r="F252">
        <v>39</v>
      </c>
      <c r="G252">
        <v>51.4</v>
      </c>
      <c r="H252" t="s">
        <v>26</v>
      </c>
      <c r="I252">
        <v>1</v>
      </c>
      <c r="J252">
        <v>8</v>
      </c>
      <c r="K252">
        <v>34</v>
      </c>
      <c r="L252">
        <v>9.6642777777777784</v>
      </c>
      <c r="M252">
        <v>144.96416666666667</v>
      </c>
      <c r="N252">
        <v>-1.1427777777777777</v>
      </c>
      <c r="O252">
        <v>3.91</v>
      </c>
      <c r="Q252">
        <v>1.32</v>
      </c>
      <c r="S252">
        <v>1.46</v>
      </c>
      <c r="U252">
        <v>0.67</v>
      </c>
      <c r="Y252" t="s">
        <v>1429</v>
      </c>
      <c r="Z252" t="s">
        <v>5935</v>
      </c>
      <c r="AA252" t="s">
        <v>365</v>
      </c>
      <c r="AB252" t="str">
        <f>+LEFT(AA252,1)</f>
        <v>K</v>
      </c>
      <c r="AC252" s="6">
        <f>DEGREES(ACOS(SIN(Resultats!$H$11)*SIN(RADIANS(N252))+COS(Resultats!$H$11)*COS(RADIANS(N252))*COS(Resultats!$E$11-RADIANS(M252))))</f>
        <v>12.21838223134265</v>
      </c>
      <c r="AD252">
        <f>+IF(AB252=Data!$E$18,1,0)</f>
        <v>0</v>
      </c>
      <c r="AE252">
        <f>+IF(AC252&lt;Data!$B$17,1,0)</f>
        <v>1</v>
      </c>
      <c r="AF252" s="7">
        <f>+IF(AND(AD252,AE252),1,0)</f>
        <v>0</v>
      </c>
    </row>
    <row r="253" spans="1:32" x14ac:dyDescent="0.2">
      <c r="A253">
        <v>3635</v>
      </c>
      <c r="C253">
        <v>78661</v>
      </c>
      <c r="D253">
        <v>98400</v>
      </c>
      <c r="E253">
        <v>9</v>
      </c>
      <c r="F253">
        <v>9</v>
      </c>
      <c r="G253">
        <v>46.4</v>
      </c>
      <c r="H253" t="s">
        <v>24</v>
      </c>
      <c r="I253">
        <v>11</v>
      </c>
      <c r="J253">
        <v>33</v>
      </c>
      <c r="K253">
        <v>52</v>
      </c>
      <c r="L253">
        <v>9.1628888888888884</v>
      </c>
      <c r="M253">
        <v>137.44333333333333</v>
      </c>
      <c r="N253">
        <v>11.564444444444446</v>
      </c>
      <c r="O253">
        <v>6.48</v>
      </c>
      <c r="Q253">
        <v>0.34</v>
      </c>
      <c r="S253">
        <v>-0.1</v>
      </c>
      <c r="Y253" t="s">
        <v>1320</v>
      </c>
      <c r="Z253" t="s">
        <v>1320</v>
      </c>
      <c r="AA253" t="s">
        <v>2897</v>
      </c>
      <c r="AB253" t="str">
        <f>+LEFT(AA253,1)</f>
        <v>F</v>
      </c>
      <c r="AC253" s="6">
        <f>DEGREES(ACOS(SIN(Resultats!$H$11)*SIN(RADIANS(N253))+COS(Resultats!$H$11)*COS(RADIANS(N253))*COS(Resultats!$E$11-RADIANS(M253))))</f>
        <v>12.432513453457167</v>
      </c>
      <c r="AD253">
        <f>+IF(AB253=Data!$E$18,1,0)</f>
        <v>0</v>
      </c>
      <c r="AE253">
        <f>+IF(AC253&lt;Data!$B$17,1,0)</f>
        <v>1</v>
      </c>
      <c r="AF253" s="7">
        <f>+IF(AND(AD253,AE253),1,0)</f>
        <v>0</v>
      </c>
    </row>
    <row r="254" spans="1:32" x14ac:dyDescent="0.2">
      <c r="A254">
        <v>3650</v>
      </c>
      <c r="B254" t="s">
        <v>1330</v>
      </c>
      <c r="C254">
        <v>79096</v>
      </c>
      <c r="D254">
        <v>98427</v>
      </c>
      <c r="E254">
        <v>9</v>
      </c>
      <c r="F254">
        <v>12</v>
      </c>
      <c r="G254">
        <v>17.600000000000001</v>
      </c>
      <c r="H254" t="s">
        <v>24</v>
      </c>
      <c r="I254">
        <v>14</v>
      </c>
      <c r="J254">
        <v>59</v>
      </c>
      <c r="K254">
        <v>46</v>
      </c>
      <c r="L254">
        <v>9.2048888888888882</v>
      </c>
      <c r="M254">
        <v>138.07333333333332</v>
      </c>
      <c r="N254">
        <v>14.996111111111111</v>
      </c>
      <c r="O254">
        <v>6.51</v>
      </c>
      <c r="Q254">
        <v>0.73</v>
      </c>
      <c r="S254">
        <v>0.25</v>
      </c>
      <c r="U254">
        <v>0.38</v>
      </c>
      <c r="Y254" t="s">
        <v>3099</v>
      </c>
      <c r="Z254" t="s">
        <v>3099</v>
      </c>
      <c r="AA254" t="s">
        <v>28</v>
      </c>
      <c r="AB254" t="str">
        <f>+LEFT(AA254,1)</f>
        <v>G</v>
      </c>
      <c r="AC254" s="6">
        <f>DEGREES(ACOS(SIN(Resultats!$H$11)*SIN(RADIANS(N254))+COS(Resultats!$H$11)*COS(RADIANS(N254))*COS(Resultats!$E$11-RADIANS(M254))))</f>
        <v>12.66582813103793</v>
      </c>
      <c r="AD254">
        <f>+IF(AB254=Data!$E$18,1,0)</f>
        <v>0</v>
      </c>
      <c r="AE254">
        <f>+IF(AC254&lt;Data!$B$17,1,0)</f>
        <v>1</v>
      </c>
      <c r="AF254" s="7">
        <f>+IF(AND(AD254,AE254),1,0)</f>
        <v>0</v>
      </c>
    </row>
    <row r="255" spans="1:32" x14ac:dyDescent="0.2">
      <c r="A255">
        <v>3623</v>
      </c>
      <c r="B255" t="s">
        <v>1309</v>
      </c>
      <c r="C255">
        <v>78316</v>
      </c>
      <c r="D255">
        <v>98378</v>
      </c>
      <c r="E255">
        <v>9</v>
      </c>
      <c r="F255">
        <v>7</v>
      </c>
      <c r="G255">
        <v>44.8</v>
      </c>
      <c r="H255" t="s">
        <v>24</v>
      </c>
      <c r="I255">
        <v>10</v>
      </c>
      <c r="J255">
        <v>40</v>
      </c>
      <c r="K255">
        <v>5</v>
      </c>
      <c r="L255">
        <v>9.1291111111111114</v>
      </c>
      <c r="M255">
        <v>136.93666666666667</v>
      </c>
      <c r="N255">
        <v>10.668055555555554</v>
      </c>
      <c r="O255">
        <v>5.24</v>
      </c>
      <c r="Q255">
        <v>-0.11</v>
      </c>
      <c r="S255">
        <v>-0.43</v>
      </c>
      <c r="Y255" t="s">
        <v>3073</v>
      </c>
      <c r="Z255" t="s">
        <v>111</v>
      </c>
      <c r="AA255" t="s">
        <v>1652</v>
      </c>
      <c r="AB255" t="str">
        <f>+LEFT(AA255,1)</f>
        <v>B</v>
      </c>
      <c r="AC255" s="6">
        <f>DEGREES(ACOS(SIN(Resultats!$H$11)*SIN(RADIANS(N255))+COS(Resultats!$H$11)*COS(RADIANS(N255))*COS(Resultats!$E$11-RADIANS(M255))))</f>
        <v>12.867801718662381</v>
      </c>
      <c r="AD255">
        <f>+IF(AB255=Data!$E$18,1,0)</f>
        <v>0</v>
      </c>
      <c r="AE255">
        <f>+IF(AC255&lt;Data!$B$17,1,0)</f>
        <v>1</v>
      </c>
      <c r="AF255" s="7">
        <f>+IF(AND(AD255,AE255),1,0)</f>
        <v>0</v>
      </c>
    </row>
    <row r="256" spans="1:32" x14ac:dyDescent="0.2">
      <c r="A256">
        <v>4119</v>
      </c>
      <c r="B256" t="s">
        <v>816</v>
      </c>
      <c r="C256">
        <v>90994</v>
      </c>
      <c r="D256">
        <v>137608</v>
      </c>
      <c r="E256">
        <v>10</v>
      </c>
      <c r="F256">
        <v>30</v>
      </c>
      <c r="G256">
        <v>17.5</v>
      </c>
      <c r="H256" t="s">
        <v>26</v>
      </c>
      <c r="I256">
        <v>0</v>
      </c>
      <c r="J256">
        <v>38</v>
      </c>
      <c r="K256">
        <v>13</v>
      </c>
      <c r="L256">
        <v>10.504861111111111</v>
      </c>
      <c r="M256">
        <v>157.57291666666669</v>
      </c>
      <c r="N256">
        <v>-0.63694444444444442</v>
      </c>
      <c r="O256">
        <v>5.09</v>
      </c>
      <c r="Q256">
        <v>-0.14000000000000001</v>
      </c>
      <c r="S256">
        <v>-0.52</v>
      </c>
      <c r="U256">
        <v>-0.14000000000000001</v>
      </c>
      <c r="Y256" t="s">
        <v>177</v>
      </c>
      <c r="Z256" t="s">
        <v>177</v>
      </c>
      <c r="AA256" t="s">
        <v>15424</v>
      </c>
      <c r="AB256" t="str">
        <f>+LEFT(AA256,1)</f>
        <v>B</v>
      </c>
      <c r="AC256" s="6">
        <f>DEGREES(ACOS(SIN(Resultats!$H$11)*SIN(RADIANS(N256))+COS(Resultats!$H$11)*COS(RADIANS(N256))*COS(Resultats!$E$11-RADIANS(M256))))</f>
        <v>13.036257663452128</v>
      </c>
      <c r="AD256">
        <f>+IF(AB256=Data!$E$18,1,0)</f>
        <v>0</v>
      </c>
      <c r="AE256">
        <f>+IF(AC256&lt;Data!$B$17,1,0)</f>
        <v>1</v>
      </c>
      <c r="AF256" s="7">
        <f>+IF(AND(AD256,AE256),1,0)</f>
        <v>0</v>
      </c>
    </row>
    <row r="257" spans="1:32" x14ac:dyDescent="0.2">
      <c r="A257">
        <v>4201</v>
      </c>
      <c r="B257" t="s">
        <v>871</v>
      </c>
      <c r="C257">
        <v>93102</v>
      </c>
      <c r="D257">
        <v>118473</v>
      </c>
      <c r="E257">
        <v>10</v>
      </c>
      <c r="F257">
        <v>45</v>
      </c>
      <c r="G257">
        <v>9.4</v>
      </c>
      <c r="H257" t="s">
        <v>24</v>
      </c>
      <c r="I257">
        <v>2</v>
      </c>
      <c r="J257">
        <v>29</v>
      </c>
      <c r="K257">
        <v>17</v>
      </c>
      <c r="L257">
        <v>10.752611111111111</v>
      </c>
      <c r="M257">
        <v>161.28916666666666</v>
      </c>
      <c r="N257">
        <v>2.4880555555555555</v>
      </c>
      <c r="O257">
        <v>6.28</v>
      </c>
      <c r="Q257">
        <v>1.21</v>
      </c>
      <c r="S257">
        <v>1.28</v>
      </c>
      <c r="Y257" t="s">
        <v>172</v>
      </c>
      <c r="Z257" t="s">
        <v>172</v>
      </c>
      <c r="AA257" t="s">
        <v>80</v>
      </c>
      <c r="AB257" t="str">
        <f>+LEFT(AA257,1)</f>
        <v>K</v>
      </c>
      <c r="AC257" s="6">
        <f>DEGREES(ACOS(SIN(Resultats!$H$11)*SIN(RADIANS(N257))+COS(Resultats!$H$11)*COS(RADIANS(N257))*COS(Resultats!$E$11-RADIANS(M257))))</f>
        <v>13.497224917228335</v>
      </c>
      <c r="AD257">
        <f>+IF(AB257=Data!$E$18,1,0)</f>
        <v>0</v>
      </c>
      <c r="AE257">
        <f>+IF(AC257&lt;Data!$B$17,1,0)</f>
        <v>1</v>
      </c>
      <c r="AF257" s="7">
        <f>+IF(AND(AD257,AE257),1,0)</f>
        <v>0</v>
      </c>
    </row>
    <row r="258" spans="1:32" x14ac:dyDescent="0.2">
      <c r="A258">
        <v>3758</v>
      </c>
      <c r="C258">
        <v>81980</v>
      </c>
      <c r="D258">
        <v>136894</v>
      </c>
      <c r="E258">
        <v>9</v>
      </c>
      <c r="F258">
        <v>29</v>
      </c>
      <c r="G258">
        <v>2.2000000000000002</v>
      </c>
      <c r="H258" t="s">
        <v>26</v>
      </c>
      <c r="I258">
        <v>1</v>
      </c>
      <c r="J258">
        <v>15</v>
      </c>
      <c r="K258">
        <v>25</v>
      </c>
      <c r="L258">
        <v>9.4839444444444432</v>
      </c>
      <c r="M258">
        <v>142.25916666666666</v>
      </c>
      <c r="N258">
        <v>-1.2569444444444444</v>
      </c>
      <c r="O258">
        <v>6.27</v>
      </c>
      <c r="Q258">
        <v>0.27</v>
      </c>
      <c r="S258">
        <v>0.11</v>
      </c>
      <c r="Y258" t="s">
        <v>280</v>
      </c>
      <c r="Z258" t="s">
        <v>280</v>
      </c>
      <c r="AA258" t="s">
        <v>2891</v>
      </c>
      <c r="AB258" t="str">
        <f>+LEFT(AA258,1)</f>
        <v>F</v>
      </c>
      <c r="AC258" s="6">
        <f>DEGREES(ACOS(SIN(Resultats!$H$11)*SIN(RADIANS(N258))+COS(Resultats!$H$11)*COS(RADIANS(N258))*COS(Resultats!$E$11-RADIANS(M258))))</f>
        <v>13.64168055439276</v>
      </c>
      <c r="AD258">
        <f>+IF(AB258=Data!$E$18,1,0)</f>
        <v>0</v>
      </c>
      <c r="AE258">
        <f>+IF(AC258&lt;Data!$B$17,1,0)</f>
        <v>1</v>
      </c>
      <c r="AF258" s="7">
        <f>+IF(AND(AD258,AE258),1,0)</f>
        <v>0</v>
      </c>
    </row>
    <row r="259" spans="1:32" x14ac:dyDescent="0.2">
      <c r="A259">
        <v>3665</v>
      </c>
      <c r="B259" t="s">
        <v>1343</v>
      </c>
      <c r="C259">
        <v>79469</v>
      </c>
      <c r="D259">
        <v>117527</v>
      </c>
      <c r="E259">
        <v>9</v>
      </c>
      <c r="F259">
        <v>14</v>
      </c>
      <c r="G259">
        <v>21.9</v>
      </c>
      <c r="H259" t="s">
        <v>24</v>
      </c>
      <c r="I259">
        <v>2</v>
      </c>
      <c r="J259">
        <v>18</v>
      </c>
      <c r="K259">
        <v>51</v>
      </c>
      <c r="L259">
        <v>9.2394166666666653</v>
      </c>
      <c r="M259">
        <v>138.59125</v>
      </c>
      <c r="N259">
        <v>2.3141666666666665</v>
      </c>
      <c r="O259">
        <v>3.88</v>
      </c>
      <c r="Q259">
        <v>-0.06</v>
      </c>
      <c r="S259">
        <v>-0.12</v>
      </c>
      <c r="U259">
        <v>-0.05</v>
      </c>
      <c r="Y259" t="s">
        <v>191</v>
      </c>
      <c r="Z259" t="s">
        <v>191</v>
      </c>
      <c r="AA259" t="s">
        <v>5040</v>
      </c>
      <c r="AB259" t="str">
        <f>+LEFT(AA259,1)</f>
        <v>B</v>
      </c>
      <c r="AC259" s="6">
        <f>DEGREES(ACOS(SIN(Resultats!$H$11)*SIN(RADIANS(N259))+COS(Resultats!$H$11)*COS(RADIANS(N259))*COS(Resultats!$E$11-RADIANS(M259))))</f>
        <v>13.694141988551344</v>
      </c>
      <c r="AD259">
        <f>+IF(AB259=Data!$E$18,1,0)</f>
        <v>0</v>
      </c>
      <c r="AE259">
        <f>+IF(AC259&lt;Data!$B$17,1,0)</f>
        <v>1</v>
      </c>
      <c r="AF259" s="7">
        <f>+IF(AND(AD259,AE259),1,0)</f>
        <v>0</v>
      </c>
    </row>
    <row r="260" spans="1:32" x14ac:dyDescent="0.2">
      <c r="A260">
        <v>4039</v>
      </c>
      <c r="B260" t="s">
        <v>768</v>
      </c>
      <c r="C260">
        <v>89125</v>
      </c>
      <c r="D260">
        <v>81270</v>
      </c>
      <c r="E260">
        <v>10</v>
      </c>
      <c r="F260">
        <v>17</v>
      </c>
      <c r="G260">
        <v>14.6</v>
      </c>
      <c r="H260" t="s">
        <v>24</v>
      </c>
      <c r="I260">
        <v>23</v>
      </c>
      <c r="J260">
        <v>6</v>
      </c>
      <c r="K260">
        <v>22</v>
      </c>
      <c r="L260">
        <v>10.28738888888889</v>
      </c>
      <c r="M260">
        <v>154.31083333333333</v>
      </c>
      <c r="N260">
        <v>23.106111111111112</v>
      </c>
      <c r="O260">
        <v>5.82</v>
      </c>
      <c r="Q260">
        <v>0.5</v>
      </c>
      <c r="S260">
        <v>-0.05</v>
      </c>
      <c r="U260">
        <v>0.27</v>
      </c>
      <c r="Y260" t="s">
        <v>769</v>
      </c>
      <c r="Z260" t="s">
        <v>10052</v>
      </c>
      <c r="AA260" t="s">
        <v>15414</v>
      </c>
      <c r="AB260" t="str">
        <f>+LEFT(AA260,1)</f>
        <v>F</v>
      </c>
      <c r="AC260" s="6">
        <f>DEGREES(ACOS(SIN(Resultats!$H$11)*SIN(RADIANS(N260))+COS(Resultats!$H$11)*COS(RADIANS(N260))*COS(Resultats!$E$11-RADIANS(M260))))</f>
        <v>13.738632782057147</v>
      </c>
      <c r="AD260">
        <f>+IF(AB260=Data!$E$18,1,0)</f>
        <v>0</v>
      </c>
      <c r="AE260">
        <f>+IF(AC260&lt;Data!$B$17,1,0)</f>
        <v>1</v>
      </c>
      <c r="AF260" s="7">
        <f>+IF(AND(AD260,AE260),1,0)</f>
        <v>0</v>
      </c>
    </row>
    <row r="261" spans="1:32" x14ac:dyDescent="0.2">
      <c r="A261">
        <v>4031</v>
      </c>
      <c r="B261" t="s">
        <v>764</v>
      </c>
      <c r="C261">
        <v>89025</v>
      </c>
      <c r="D261">
        <v>81265</v>
      </c>
      <c r="E261">
        <v>10</v>
      </c>
      <c r="F261">
        <v>16</v>
      </c>
      <c r="G261">
        <v>41.4</v>
      </c>
      <c r="H261" t="s">
        <v>24</v>
      </c>
      <c r="I261">
        <v>23</v>
      </c>
      <c r="J261">
        <v>25</v>
      </c>
      <c r="K261">
        <v>2</v>
      </c>
      <c r="L261">
        <v>10.278166666666667</v>
      </c>
      <c r="M261">
        <v>154.17250000000001</v>
      </c>
      <c r="N261">
        <v>23.417222222222222</v>
      </c>
      <c r="O261">
        <v>3.44</v>
      </c>
      <c r="Q261">
        <v>0.31</v>
      </c>
      <c r="S261">
        <v>0.2</v>
      </c>
      <c r="U261">
        <v>0.19</v>
      </c>
      <c r="Y261" t="s">
        <v>423</v>
      </c>
      <c r="Z261" t="s">
        <v>423</v>
      </c>
      <c r="AA261" t="s">
        <v>2891</v>
      </c>
      <c r="AB261" t="str">
        <f>+LEFT(AA261,1)</f>
        <v>F</v>
      </c>
      <c r="AC261" s="6">
        <f>DEGREES(ACOS(SIN(Resultats!$H$11)*SIN(RADIANS(N261))+COS(Resultats!$H$11)*COS(RADIANS(N261))*COS(Resultats!$E$11-RADIANS(M261))))</f>
        <v>13.996395067546969</v>
      </c>
      <c r="AD261">
        <f>+IF(AB261=Data!$E$18,1,0)</f>
        <v>0</v>
      </c>
      <c r="AE261">
        <f>+IF(AC261&lt;Data!$B$17,1,0)</f>
        <v>1</v>
      </c>
      <c r="AF261" s="7">
        <f>+IF(AND(AD261,AE261),1,0)</f>
        <v>0</v>
      </c>
    </row>
    <row r="262" spans="1:32" x14ac:dyDescent="0.2">
      <c r="A262">
        <v>4030</v>
      </c>
      <c r="B262" t="s">
        <v>762</v>
      </c>
      <c r="C262">
        <v>89010</v>
      </c>
      <c r="D262">
        <v>81260</v>
      </c>
      <c r="E262">
        <v>10</v>
      </c>
      <c r="F262">
        <v>16</v>
      </c>
      <c r="G262">
        <v>32.299999999999997</v>
      </c>
      <c r="H262" t="s">
        <v>24</v>
      </c>
      <c r="I262">
        <v>23</v>
      </c>
      <c r="J262">
        <v>30</v>
      </c>
      <c r="K262">
        <v>11</v>
      </c>
      <c r="L262">
        <v>10.27563888888889</v>
      </c>
      <c r="M262">
        <v>154.13458333333335</v>
      </c>
      <c r="N262">
        <v>23.503055555555555</v>
      </c>
      <c r="O262">
        <v>5.97</v>
      </c>
      <c r="Q262">
        <v>0.67</v>
      </c>
      <c r="Y262" t="s">
        <v>763</v>
      </c>
      <c r="Z262" t="s">
        <v>7348</v>
      </c>
      <c r="AA262" t="s">
        <v>15435</v>
      </c>
      <c r="AB262" t="str">
        <f>+LEFT(AA262,1)</f>
        <v>G</v>
      </c>
      <c r="AC262" s="6">
        <f>DEGREES(ACOS(SIN(Resultats!$H$11)*SIN(RADIANS(N262))+COS(Resultats!$H$11)*COS(RADIANS(N262))*COS(Resultats!$E$11-RADIANS(M262))))</f>
        <v>14.06819787367407</v>
      </c>
      <c r="AD262">
        <f>+IF(AB262=Data!$E$18,1,0)</f>
        <v>0</v>
      </c>
      <c r="AE262">
        <f>+IF(AC262&lt;Data!$B$17,1,0)</f>
        <v>1</v>
      </c>
      <c r="AF262" s="7">
        <f>+IF(AND(AD262,AE262),1,0)</f>
        <v>0</v>
      </c>
    </row>
    <row r="263" spans="1:32" x14ac:dyDescent="0.2">
      <c r="A263">
        <v>3873</v>
      </c>
      <c r="B263" t="s">
        <v>679</v>
      </c>
      <c r="C263">
        <v>84441</v>
      </c>
      <c r="D263">
        <v>81004</v>
      </c>
      <c r="E263">
        <v>9</v>
      </c>
      <c r="F263">
        <v>45</v>
      </c>
      <c r="G263">
        <v>51.1</v>
      </c>
      <c r="H263" t="s">
        <v>24</v>
      </c>
      <c r="I263">
        <v>23</v>
      </c>
      <c r="J263">
        <v>46</v>
      </c>
      <c r="K263">
        <v>27</v>
      </c>
      <c r="L263">
        <v>9.7641944444444437</v>
      </c>
      <c r="M263">
        <v>146.46291666666664</v>
      </c>
      <c r="N263">
        <v>23.774166666666666</v>
      </c>
      <c r="O263">
        <v>2.98</v>
      </c>
      <c r="Q263">
        <v>0.8</v>
      </c>
      <c r="S263">
        <v>0.47</v>
      </c>
      <c r="U263">
        <v>0.44</v>
      </c>
      <c r="Y263" t="s">
        <v>680</v>
      </c>
      <c r="Z263" t="s">
        <v>680</v>
      </c>
      <c r="AA263" t="s">
        <v>15435</v>
      </c>
      <c r="AB263" t="str">
        <f>+LEFT(AA263,1)</f>
        <v>G</v>
      </c>
      <c r="AC263" s="6">
        <f>DEGREES(ACOS(SIN(Resultats!$H$11)*SIN(RADIANS(N263))+COS(Resultats!$H$11)*COS(RADIANS(N263))*COS(Resultats!$E$11-RADIANS(M263))))</f>
        <v>14.181398275818875</v>
      </c>
      <c r="AD263">
        <f>+IF(AB263=Data!$E$18,1,0)</f>
        <v>0</v>
      </c>
      <c r="AE263">
        <f>+IF(AC263&lt;Data!$B$17,1,0)</f>
        <v>1</v>
      </c>
      <c r="AF263" s="7">
        <f>+IF(AND(AD263,AE263),1,0)</f>
        <v>0</v>
      </c>
    </row>
    <row r="264" spans="1:32" x14ac:dyDescent="0.2">
      <c r="A264">
        <v>3741</v>
      </c>
      <c r="C264">
        <v>81567</v>
      </c>
      <c r="D264">
        <v>136844</v>
      </c>
      <c r="E264">
        <v>9</v>
      </c>
      <c r="F264">
        <v>26</v>
      </c>
      <c r="G264">
        <v>22.3</v>
      </c>
      <c r="H264" t="s">
        <v>26</v>
      </c>
      <c r="I264">
        <v>1</v>
      </c>
      <c r="J264">
        <v>27</v>
      </c>
      <c r="K264">
        <v>50</v>
      </c>
      <c r="L264">
        <v>9.4395277777777782</v>
      </c>
      <c r="M264">
        <v>141.59291666666667</v>
      </c>
      <c r="N264">
        <v>-1.4638888888888888</v>
      </c>
      <c r="O264">
        <v>6.01</v>
      </c>
      <c r="Q264">
        <v>1.32</v>
      </c>
      <c r="S264">
        <v>1.44</v>
      </c>
      <c r="Y264" t="s">
        <v>2451</v>
      </c>
      <c r="Z264" t="s">
        <v>125</v>
      </c>
      <c r="AA264" t="s">
        <v>365</v>
      </c>
      <c r="AB264" t="str">
        <f>+LEFT(AA264,1)</f>
        <v>K</v>
      </c>
      <c r="AC264" s="6">
        <f>DEGREES(ACOS(SIN(Resultats!$H$11)*SIN(RADIANS(N264))+COS(Resultats!$H$11)*COS(RADIANS(N264))*COS(Resultats!$E$11-RADIANS(M264))))</f>
        <v>14.193976327477992</v>
      </c>
      <c r="AD264">
        <f>+IF(AB264=Data!$E$18,1,0)</f>
        <v>0</v>
      </c>
      <c r="AE264">
        <f>+IF(AC264&lt;Data!$B$17,1,0)</f>
        <v>1</v>
      </c>
      <c r="AF264" s="7">
        <f>+IF(AND(AD264,AE264),1,0)</f>
        <v>0</v>
      </c>
    </row>
    <row r="265" spans="1:32" x14ac:dyDescent="0.2">
      <c r="A265">
        <v>3613</v>
      </c>
      <c r="B265" t="s">
        <v>1302</v>
      </c>
      <c r="C265">
        <v>77996</v>
      </c>
      <c r="D265">
        <v>117420</v>
      </c>
      <c r="E265">
        <v>9</v>
      </c>
      <c r="F265">
        <v>5</v>
      </c>
      <c r="G265">
        <v>58.4</v>
      </c>
      <c r="H265" t="s">
        <v>24</v>
      </c>
      <c r="I265">
        <v>5</v>
      </c>
      <c r="J265">
        <v>5</v>
      </c>
      <c r="K265">
        <v>32</v>
      </c>
      <c r="L265">
        <v>9.0995555555555558</v>
      </c>
      <c r="M265">
        <v>136.49333333333334</v>
      </c>
      <c r="N265">
        <v>5.0922222222222215</v>
      </c>
      <c r="O265">
        <v>4.97</v>
      </c>
      <c r="Q265">
        <v>1.22</v>
      </c>
      <c r="S265">
        <v>1.21</v>
      </c>
      <c r="U265">
        <v>0.56999999999999995</v>
      </c>
      <c r="Y265" t="s">
        <v>354</v>
      </c>
      <c r="Z265" t="s">
        <v>5796</v>
      </c>
      <c r="AA265" t="s">
        <v>365</v>
      </c>
      <c r="AB265" t="str">
        <f>+LEFT(AA265,1)</f>
        <v>K</v>
      </c>
      <c r="AC265" s="6">
        <f>DEGREES(ACOS(SIN(Resultats!$H$11)*SIN(RADIANS(N265))+COS(Resultats!$H$11)*COS(RADIANS(N265))*COS(Resultats!$E$11-RADIANS(M265))))</f>
        <v>14.256234318131888</v>
      </c>
      <c r="AD265">
        <f>+IF(AB265=Data!$E$18,1,0)</f>
        <v>0</v>
      </c>
      <c r="AE265">
        <f>+IF(AC265&lt;Data!$B$17,1,0)</f>
        <v>1</v>
      </c>
      <c r="AF265" s="7">
        <f>+IF(AND(AD265,AE265),1,0)</f>
        <v>0</v>
      </c>
    </row>
    <row r="266" spans="1:32" x14ac:dyDescent="0.2">
      <c r="A266">
        <v>4208</v>
      </c>
      <c r="B266" t="s">
        <v>874</v>
      </c>
      <c r="C266">
        <v>93257</v>
      </c>
      <c r="D266">
        <v>99281</v>
      </c>
      <c r="E266">
        <v>10</v>
      </c>
      <c r="F266">
        <v>46</v>
      </c>
      <c r="G266">
        <v>24.5</v>
      </c>
      <c r="H266" t="s">
        <v>24</v>
      </c>
      <c r="I266">
        <v>18</v>
      </c>
      <c r="J266">
        <v>53</v>
      </c>
      <c r="K266">
        <v>29</v>
      </c>
      <c r="L266">
        <v>10.773472222222223</v>
      </c>
      <c r="M266">
        <v>161.60208333333335</v>
      </c>
      <c r="N266">
        <v>18.891388888888887</v>
      </c>
      <c r="O266">
        <v>5.49</v>
      </c>
      <c r="Q266">
        <v>1.1200000000000001</v>
      </c>
      <c r="X266" t="s">
        <v>27</v>
      </c>
      <c r="Y266" t="s">
        <v>133</v>
      </c>
      <c r="Z266" t="s">
        <v>9573</v>
      </c>
      <c r="AA266" t="s">
        <v>133</v>
      </c>
      <c r="AB266" t="str">
        <f>+LEFT(AA266,1)</f>
        <v>K</v>
      </c>
      <c r="AC266" s="6">
        <f>DEGREES(ACOS(SIN(Resultats!$H$11)*SIN(RADIANS(N266))+COS(Resultats!$H$11)*COS(RADIANS(N266))*COS(Resultats!$E$11-RADIANS(M266))))</f>
        <v>14.316322829172627</v>
      </c>
      <c r="AD266">
        <f>+IF(AB266=Data!$E$18,1,0)</f>
        <v>0</v>
      </c>
      <c r="AE266">
        <f>+IF(AC266&lt;Data!$B$17,1,0)</f>
        <v>1</v>
      </c>
      <c r="AF266" s="7">
        <f>+IF(AND(AD266,AE266),1,0)</f>
        <v>0</v>
      </c>
    </row>
    <row r="267" spans="1:32" x14ac:dyDescent="0.2">
      <c r="A267">
        <v>4267</v>
      </c>
      <c r="B267" t="s">
        <v>906</v>
      </c>
      <c r="C267">
        <v>94705</v>
      </c>
      <c r="D267">
        <v>118576</v>
      </c>
      <c r="E267">
        <v>10</v>
      </c>
      <c r="F267">
        <v>56</v>
      </c>
      <c r="G267">
        <v>1.5</v>
      </c>
      <c r="H267" t="s">
        <v>24</v>
      </c>
      <c r="I267">
        <v>6</v>
      </c>
      <c r="J267">
        <v>11</v>
      </c>
      <c r="K267">
        <v>7</v>
      </c>
      <c r="L267">
        <v>10.93375</v>
      </c>
      <c r="M267">
        <v>164.00624999999999</v>
      </c>
      <c r="N267">
        <v>6.1852777777777783</v>
      </c>
      <c r="O267">
        <v>5.81</v>
      </c>
      <c r="Q267">
        <v>1.45</v>
      </c>
      <c r="S267">
        <v>1</v>
      </c>
      <c r="U267">
        <v>2.09</v>
      </c>
      <c r="Y267" t="s">
        <v>908</v>
      </c>
      <c r="Z267" t="s">
        <v>10288</v>
      </c>
      <c r="AA267" t="s">
        <v>15447</v>
      </c>
      <c r="AB267" t="str">
        <f>+LEFT(AA267,1)</f>
        <v>M</v>
      </c>
      <c r="AC267" s="6">
        <f>DEGREES(ACOS(SIN(Resultats!$H$11)*SIN(RADIANS(N267))+COS(Resultats!$H$11)*COS(RADIANS(N267))*COS(Resultats!$E$11-RADIANS(M267))))</f>
        <v>14.378628664714343</v>
      </c>
      <c r="AD267">
        <f>+IF(AB267=Data!$E$18,1,0)</f>
        <v>0</v>
      </c>
      <c r="AE267">
        <f>+IF(AC267&lt;Data!$B$17,1,0)</f>
        <v>1</v>
      </c>
      <c r="AF267" s="7">
        <f>+IF(AND(AD267,AE267),1,0)</f>
        <v>0</v>
      </c>
    </row>
    <row r="268" spans="1:32" x14ac:dyDescent="0.2">
      <c r="A268">
        <v>3760</v>
      </c>
      <c r="C268">
        <v>82043</v>
      </c>
      <c r="D268">
        <v>136899</v>
      </c>
      <c r="E268">
        <v>9</v>
      </c>
      <c r="F268">
        <v>29</v>
      </c>
      <c r="G268">
        <v>24.5</v>
      </c>
      <c r="H268" t="s">
        <v>26</v>
      </c>
      <c r="I268">
        <v>2</v>
      </c>
      <c r="J268">
        <v>12</v>
      </c>
      <c r="K268">
        <v>19</v>
      </c>
      <c r="L268">
        <v>9.4901388888888878</v>
      </c>
      <c r="M268">
        <v>142.35208333333333</v>
      </c>
      <c r="N268">
        <v>-2.2052777777777779</v>
      </c>
      <c r="O268">
        <v>6.14</v>
      </c>
      <c r="Q268">
        <v>0.22</v>
      </c>
      <c r="S268">
        <v>0.16</v>
      </c>
      <c r="Y268" t="s">
        <v>423</v>
      </c>
      <c r="Z268" t="s">
        <v>423</v>
      </c>
      <c r="AA268" t="s">
        <v>2891</v>
      </c>
      <c r="AB268" t="str">
        <f>+LEFT(AA268,1)</f>
        <v>F</v>
      </c>
      <c r="AC268" s="6">
        <f>DEGREES(ACOS(SIN(Resultats!$H$11)*SIN(RADIANS(N268))+COS(Resultats!$H$11)*COS(RADIANS(N268))*COS(Resultats!$E$11-RADIANS(M268))))</f>
        <v>14.386290118460886</v>
      </c>
      <c r="AD268">
        <f>+IF(AB268=Data!$E$18,1,0)</f>
        <v>0</v>
      </c>
      <c r="AE268">
        <f>+IF(AC268&lt;Data!$B$17,1,0)</f>
        <v>1</v>
      </c>
      <c r="AF268" s="7">
        <f>+IF(AND(AD268,AE268),1,0)</f>
        <v>0</v>
      </c>
    </row>
    <row r="269" spans="1:32" x14ac:dyDescent="0.2">
      <c r="A269">
        <v>3599</v>
      </c>
      <c r="C269">
        <v>77445</v>
      </c>
      <c r="D269">
        <v>117369</v>
      </c>
      <c r="E269">
        <v>9</v>
      </c>
      <c r="F269">
        <v>2</v>
      </c>
      <c r="G269">
        <v>44.8</v>
      </c>
      <c r="H269" t="s">
        <v>24</v>
      </c>
      <c r="I269">
        <v>7</v>
      </c>
      <c r="J269">
        <v>17</v>
      </c>
      <c r="K269">
        <v>53</v>
      </c>
      <c r="L269">
        <v>9.0457777777777775</v>
      </c>
      <c r="M269">
        <v>135.68666666666667</v>
      </c>
      <c r="N269">
        <v>7.2980555555555551</v>
      </c>
      <c r="O269">
        <v>5.85</v>
      </c>
      <c r="Q269">
        <v>1.1100000000000001</v>
      </c>
      <c r="S269">
        <v>0.98</v>
      </c>
      <c r="X269" t="s">
        <v>27</v>
      </c>
      <c r="Y269" t="s">
        <v>133</v>
      </c>
      <c r="Z269" t="s">
        <v>9573</v>
      </c>
      <c r="AA269" t="s">
        <v>133</v>
      </c>
      <c r="AB269" t="str">
        <f>+LEFT(AA269,1)</f>
        <v>K</v>
      </c>
      <c r="AC269" s="6">
        <f>DEGREES(ACOS(SIN(Resultats!$H$11)*SIN(RADIANS(N269))+COS(Resultats!$H$11)*COS(RADIANS(N269))*COS(Resultats!$E$11-RADIANS(M269))))</f>
        <v>14.404010243343411</v>
      </c>
      <c r="AD269">
        <f>+IF(AB269=Data!$E$18,1,0)</f>
        <v>0</v>
      </c>
      <c r="AE269">
        <f>+IF(AC269&lt;Data!$B$17,1,0)</f>
        <v>1</v>
      </c>
      <c r="AF269" s="7">
        <f>+IF(AND(AD269,AE269),1,0)</f>
        <v>0</v>
      </c>
    </row>
    <row r="270" spans="1:32" x14ac:dyDescent="0.2">
      <c r="A270">
        <v>3773</v>
      </c>
      <c r="B270" t="s">
        <v>1393</v>
      </c>
      <c r="C270">
        <v>82308</v>
      </c>
      <c r="D270">
        <v>80885</v>
      </c>
      <c r="E270">
        <v>9</v>
      </c>
      <c r="F270">
        <v>31</v>
      </c>
      <c r="G270">
        <v>43.2</v>
      </c>
      <c r="H270" t="s">
        <v>24</v>
      </c>
      <c r="I270">
        <v>22</v>
      </c>
      <c r="J270">
        <v>58</v>
      </c>
      <c r="K270">
        <v>5</v>
      </c>
      <c r="L270">
        <v>9.528666666666668</v>
      </c>
      <c r="M270">
        <v>142.93</v>
      </c>
      <c r="N270">
        <v>22.968055555555555</v>
      </c>
      <c r="O270">
        <v>4.3099999999999996</v>
      </c>
      <c r="Q270">
        <v>1.54</v>
      </c>
      <c r="S270">
        <v>1.89</v>
      </c>
      <c r="U270">
        <v>0.89</v>
      </c>
      <c r="Y270" t="s">
        <v>77</v>
      </c>
      <c r="Z270" t="s">
        <v>77</v>
      </c>
      <c r="AA270" t="s">
        <v>104</v>
      </c>
      <c r="AB270" t="str">
        <f>+LEFT(AA270,1)</f>
        <v>K</v>
      </c>
      <c r="AC270" s="6">
        <f>DEGREES(ACOS(SIN(Resultats!$H$11)*SIN(RADIANS(N270))+COS(Resultats!$H$11)*COS(RADIANS(N270))*COS(Resultats!$E$11-RADIANS(M270))))</f>
        <v>14.624568963409798</v>
      </c>
      <c r="AD270">
        <f>+IF(AB270=Data!$E$18,1,0)</f>
        <v>0</v>
      </c>
      <c r="AE270">
        <f>+IF(AC270&lt;Data!$B$17,1,0)</f>
        <v>1</v>
      </c>
      <c r="AF270" s="7">
        <f>+IF(AND(AD270,AE270),1,0)</f>
        <v>0</v>
      </c>
    </row>
    <row r="271" spans="1:32" x14ac:dyDescent="0.2">
      <c r="A271">
        <v>4116</v>
      </c>
      <c r="B271" t="s">
        <v>814</v>
      </c>
      <c r="C271">
        <v>90882</v>
      </c>
      <c r="D271">
        <v>137600</v>
      </c>
      <c r="E271">
        <v>10</v>
      </c>
      <c r="F271">
        <v>29</v>
      </c>
      <c r="G271">
        <v>28.7</v>
      </c>
      <c r="H271" t="s">
        <v>26</v>
      </c>
      <c r="I271">
        <v>2</v>
      </c>
      <c r="J271">
        <v>44</v>
      </c>
      <c r="K271">
        <v>21</v>
      </c>
      <c r="L271">
        <v>10.491305555555554</v>
      </c>
      <c r="M271">
        <v>157.36958333333331</v>
      </c>
      <c r="N271">
        <v>-2.7391666666666667</v>
      </c>
      <c r="O271">
        <v>5.21</v>
      </c>
      <c r="Q271">
        <v>-0.06</v>
      </c>
      <c r="S271">
        <v>-0.12</v>
      </c>
      <c r="Y271" t="s">
        <v>191</v>
      </c>
      <c r="Z271" t="s">
        <v>191</v>
      </c>
      <c r="AA271" t="s">
        <v>5040</v>
      </c>
      <c r="AB271" t="str">
        <f>+LEFT(AA271,1)</f>
        <v>B</v>
      </c>
      <c r="AC271" s="6">
        <f>DEGREES(ACOS(SIN(Resultats!$H$11)*SIN(RADIANS(N271))+COS(Resultats!$H$11)*COS(RADIANS(N271))*COS(Resultats!$E$11-RADIANS(M271))))</f>
        <v>14.702152148628706</v>
      </c>
      <c r="AD271">
        <f>+IF(AB271=Data!$E$18,1,0)</f>
        <v>0</v>
      </c>
      <c r="AE271">
        <f>+IF(AC271&lt;Data!$B$17,1,0)</f>
        <v>1</v>
      </c>
      <c r="AF271" s="7">
        <f>+IF(AND(AD271,AE271),1,0)</f>
        <v>0</v>
      </c>
    </row>
    <row r="272" spans="1:32" x14ac:dyDescent="0.2">
      <c r="A272">
        <v>4281</v>
      </c>
      <c r="C272">
        <v>95216</v>
      </c>
      <c r="D272">
        <v>99392</v>
      </c>
      <c r="E272">
        <v>10</v>
      </c>
      <c r="F272">
        <v>59</v>
      </c>
      <c r="G272">
        <v>41.1</v>
      </c>
      <c r="H272" t="s">
        <v>24</v>
      </c>
      <c r="I272">
        <v>11</v>
      </c>
      <c r="J272">
        <v>42</v>
      </c>
      <c r="K272">
        <v>21</v>
      </c>
      <c r="L272">
        <v>10.99475</v>
      </c>
      <c r="M272">
        <v>164.92124999999999</v>
      </c>
      <c r="N272">
        <v>11.705833333333333</v>
      </c>
      <c r="O272">
        <v>6.55</v>
      </c>
      <c r="Q272">
        <v>0.43</v>
      </c>
      <c r="S272">
        <v>-0.02</v>
      </c>
      <c r="Y272" t="s">
        <v>430</v>
      </c>
      <c r="Z272" t="s">
        <v>430</v>
      </c>
      <c r="AA272" t="s">
        <v>2154</v>
      </c>
      <c r="AB272" t="str">
        <f>+LEFT(AA272,1)</f>
        <v>F</v>
      </c>
      <c r="AC272" s="6">
        <f>DEGREES(ACOS(SIN(Resultats!$H$11)*SIN(RADIANS(N272))+COS(Resultats!$H$11)*COS(RADIANS(N272))*COS(Resultats!$E$11-RADIANS(M272))))</f>
        <v>14.751248744884695</v>
      </c>
      <c r="AD272">
        <f>+IF(AB272=Data!$E$18,1,0)</f>
        <v>0</v>
      </c>
      <c r="AE272">
        <f>+IF(AC272&lt;Data!$B$17,1,0)</f>
        <v>1</v>
      </c>
      <c r="AF272" s="7">
        <f>+IF(AND(AD272,AE272),1,0)</f>
        <v>0</v>
      </c>
    </row>
    <row r="273" spans="1:32" x14ac:dyDescent="0.2">
      <c r="A273">
        <v>3804</v>
      </c>
      <c r="C273">
        <v>82670</v>
      </c>
      <c r="D273">
        <v>80909</v>
      </c>
      <c r="E273">
        <v>9</v>
      </c>
      <c r="F273">
        <v>33</v>
      </c>
      <c r="G273">
        <v>59.1</v>
      </c>
      <c r="H273" t="s">
        <v>24</v>
      </c>
      <c r="I273">
        <v>23</v>
      </c>
      <c r="J273">
        <v>27</v>
      </c>
      <c r="K273">
        <v>14</v>
      </c>
      <c r="L273">
        <v>9.566416666666667</v>
      </c>
      <c r="M273">
        <v>143.49625</v>
      </c>
      <c r="N273">
        <v>23.453888888888887</v>
      </c>
      <c r="O273">
        <v>6.25</v>
      </c>
      <c r="Q273">
        <v>1.46</v>
      </c>
      <c r="X273" t="s">
        <v>27</v>
      </c>
      <c r="Y273" t="s">
        <v>1411</v>
      </c>
      <c r="Z273" t="s">
        <v>9806</v>
      </c>
      <c r="AA273" t="s">
        <v>1411</v>
      </c>
      <c r="AB273" t="str">
        <f>+LEFT(AA273,1)</f>
        <v>K</v>
      </c>
      <c r="AC273" s="6">
        <f>DEGREES(ACOS(SIN(Resultats!$H$11)*SIN(RADIANS(N273))+COS(Resultats!$H$11)*COS(RADIANS(N273))*COS(Resultats!$E$11-RADIANS(M273))))</f>
        <v>14.81794885149886</v>
      </c>
      <c r="AD273">
        <f>+IF(AB273=Data!$E$18,1,0)</f>
        <v>0</v>
      </c>
      <c r="AE273">
        <f>+IF(AC273&lt;Data!$B$17,1,0)</f>
        <v>1</v>
      </c>
      <c r="AF273" s="7">
        <f>+IF(AND(AD273,AE273),1,0)</f>
        <v>0</v>
      </c>
    </row>
    <row r="274" spans="1:32" x14ac:dyDescent="0.2">
      <c r="A274">
        <v>3759</v>
      </c>
      <c r="B274" t="s">
        <v>1384</v>
      </c>
      <c r="C274">
        <v>81997</v>
      </c>
      <c r="D274">
        <v>136895</v>
      </c>
      <c r="E274">
        <v>9</v>
      </c>
      <c r="F274">
        <v>29</v>
      </c>
      <c r="G274">
        <v>8.9</v>
      </c>
      <c r="H274" t="s">
        <v>26</v>
      </c>
      <c r="I274">
        <v>2</v>
      </c>
      <c r="J274">
        <v>46</v>
      </c>
      <c r="K274">
        <v>8</v>
      </c>
      <c r="L274">
        <v>9.4858055555555545</v>
      </c>
      <c r="M274">
        <v>142.28708333333333</v>
      </c>
      <c r="N274">
        <v>-2.7688888888888887</v>
      </c>
      <c r="O274">
        <v>4.5999999999999996</v>
      </c>
      <c r="Q274">
        <v>0.46</v>
      </c>
      <c r="S274">
        <v>0</v>
      </c>
      <c r="U274">
        <v>0.22</v>
      </c>
      <c r="Y274" t="s">
        <v>204</v>
      </c>
      <c r="Z274" t="s">
        <v>204</v>
      </c>
      <c r="AA274" t="s">
        <v>217</v>
      </c>
      <c r="AB274" t="str">
        <f>+LEFT(AA274,1)</f>
        <v>F</v>
      </c>
      <c r="AC274" s="6">
        <f>DEGREES(ACOS(SIN(Resultats!$H$11)*SIN(RADIANS(N274))+COS(Resultats!$H$11)*COS(RADIANS(N274))*COS(Resultats!$E$11-RADIANS(M274))))</f>
        <v>14.901282178607007</v>
      </c>
      <c r="AD274">
        <f>+IF(AB274=Data!$E$18,1,0)</f>
        <v>0</v>
      </c>
      <c r="AE274">
        <f>+IF(AC274&lt;Data!$B$17,1,0)</f>
        <v>1</v>
      </c>
      <c r="AF274" s="7">
        <f>+IF(AND(AD274,AE274),1,0)</f>
        <v>0</v>
      </c>
    </row>
    <row r="275" spans="1:32" x14ac:dyDescent="0.2">
      <c r="A275">
        <v>3590</v>
      </c>
      <c r="C275">
        <v>77250</v>
      </c>
      <c r="D275">
        <v>117351</v>
      </c>
      <c r="E275">
        <v>9</v>
      </c>
      <c r="F275">
        <v>1</v>
      </c>
      <c r="G275">
        <v>31.4</v>
      </c>
      <c r="H275" t="s">
        <v>24</v>
      </c>
      <c r="I275">
        <v>5</v>
      </c>
      <c r="J275">
        <v>38</v>
      </c>
      <c r="K275">
        <v>27</v>
      </c>
      <c r="L275">
        <v>9.0253888888888891</v>
      </c>
      <c r="M275">
        <v>135.38083333333333</v>
      </c>
      <c r="N275">
        <v>5.6408333333333331</v>
      </c>
      <c r="O275">
        <v>6.07</v>
      </c>
      <c r="Q275">
        <v>1.1100000000000001</v>
      </c>
      <c r="S275">
        <v>1.02</v>
      </c>
      <c r="Y275" t="s">
        <v>1292</v>
      </c>
      <c r="Z275" t="s">
        <v>6880</v>
      </c>
      <c r="AA275" t="s">
        <v>507</v>
      </c>
      <c r="AB275" t="str">
        <f>+LEFT(AA275,1)</f>
        <v>K</v>
      </c>
      <c r="AC275" s="6">
        <f>DEGREES(ACOS(SIN(Resultats!$H$11)*SIN(RADIANS(N275))+COS(Resultats!$H$11)*COS(RADIANS(N275))*COS(Resultats!$E$11-RADIANS(M275))))</f>
        <v>15.120752583434893</v>
      </c>
      <c r="AD275">
        <f>+IF(AB275=Data!$E$18,1,0)</f>
        <v>0</v>
      </c>
      <c r="AE275">
        <f>+IF(AC275&lt;Data!$B$17,1,0)</f>
        <v>1</v>
      </c>
      <c r="AF275" s="7">
        <f>+IF(AND(AD275,AE275),1,0)</f>
        <v>0</v>
      </c>
    </row>
    <row r="276" spans="1:32" x14ac:dyDescent="0.2">
      <c r="A276">
        <v>4082</v>
      </c>
      <c r="B276" t="s">
        <v>792</v>
      </c>
      <c r="C276">
        <v>90044</v>
      </c>
      <c r="D276">
        <v>137533</v>
      </c>
      <c r="E276">
        <v>10</v>
      </c>
      <c r="F276">
        <v>23</v>
      </c>
      <c r="G276">
        <v>26.5</v>
      </c>
      <c r="H276" t="s">
        <v>26</v>
      </c>
      <c r="I276">
        <v>4</v>
      </c>
      <c r="J276">
        <v>4</v>
      </c>
      <c r="K276">
        <v>27</v>
      </c>
      <c r="L276">
        <v>10.390694444444444</v>
      </c>
      <c r="M276">
        <v>155.86041666666665</v>
      </c>
      <c r="N276">
        <v>-4.0741666666666667</v>
      </c>
      <c r="O276">
        <v>5.97</v>
      </c>
      <c r="Q276">
        <v>-0.1</v>
      </c>
      <c r="S276">
        <v>-0.17</v>
      </c>
      <c r="Y276" t="s">
        <v>794</v>
      </c>
      <c r="Z276" t="s">
        <v>2787</v>
      </c>
      <c r="AA276" t="s">
        <v>5040</v>
      </c>
      <c r="AB276" t="str">
        <f>+LEFT(AA276,1)</f>
        <v>B</v>
      </c>
      <c r="AC276" s="6">
        <f>DEGREES(ACOS(SIN(Resultats!$H$11)*SIN(RADIANS(N276))+COS(Resultats!$H$11)*COS(RADIANS(N276))*COS(Resultats!$E$11-RADIANS(M276))))</f>
        <v>15.236829771611941</v>
      </c>
      <c r="AD276">
        <f>+IF(AB276=Data!$E$18,1,0)</f>
        <v>0</v>
      </c>
      <c r="AE276">
        <f>+IF(AC276&lt;Data!$B$17,1,0)</f>
        <v>1</v>
      </c>
      <c r="AF276" s="7">
        <f>+IF(AND(AD276,AE276),1,0)</f>
        <v>0</v>
      </c>
    </row>
    <row r="277" spans="1:32" x14ac:dyDescent="0.2">
      <c r="A277">
        <v>3567</v>
      </c>
      <c r="C277">
        <v>76629</v>
      </c>
      <c r="D277">
        <v>117301</v>
      </c>
      <c r="E277">
        <v>8</v>
      </c>
      <c r="F277">
        <v>57</v>
      </c>
      <c r="G277">
        <v>42</v>
      </c>
      <c r="H277" t="s">
        <v>24</v>
      </c>
      <c r="I277">
        <v>9</v>
      </c>
      <c r="J277">
        <v>23</v>
      </c>
      <c r="K277">
        <v>16</v>
      </c>
      <c r="L277">
        <v>8.961666666666666</v>
      </c>
      <c r="M277">
        <v>134.42500000000001</v>
      </c>
      <c r="N277">
        <v>9.387777777777778</v>
      </c>
      <c r="O277">
        <v>6.19</v>
      </c>
      <c r="Q277">
        <v>0.98</v>
      </c>
      <c r="S277">
        <v>0.76</v>
      </c>
      <c r="Y277" t="s">
        <v>71</v>
      </c>
      <c r="Z277" t="s">
        <v>71</v>
      </c>
      <c r="AA277" t="s">
        <v>51</v>
      </c>
      <c r="AB277" t="str">
        <f>+LEFT(AA277,1)</f>
        <v>G</v>
      </c>
      <c r="AC277" s="6">
        <f>DEGREES(ACOS(SIN(Resultats!$H$11)*SIN(RADIANS(N277))+COS(Resultats!$H$11)*COS(RADIANS(N277))*COS(Resultats!$E$11-RADIANS(M277))))</f>
        <v>15.363385088105423</v>
      </c>
      <c r="AD277">
        <f>+IF(AB277=Data!$E$18,1,0)</f>
        <v>0</v>
      </c>
      <c r="AE277">
        <f>+IF(AC277&lt;Data!$B$17,1,0)</f>
        <v>1</v>
      </c>
      <c r="AF277" s="7">
        <f>+IF(AND(AD277,AE277),1,0)</f>
        <v>0</v>
      </c>
    </row>
    <row r="278" spans="1:32" x14ac:dyDescent="0.2">
      <c r="A278">
        <v>4048</v>
      </c>
      <c r="C278">
        <v>89344</v>
      </c>
      <c r="D278">
        <v>81285</v>
      </c>
      <c r="E278">
        <v>10</v>
      </c>
      <c r="F278">
        <v>19</v>
      </c>
      <c r="G278">
        <v>0.7</v>
      </c>
      <c r="H278" t="s">
        <v>24</v>
      </c>
      <c r="I278">
        <v>24</v>
      </c>
      <c r="J278">
        <v>42</v>
      </c>
      <c r="K278">
        <v>42</v>
      </c>
      <c r="L278">
        <v>10.316861111111111</v>
      </c>
      <c r="M278">
        <v>154.75291666666666</v>
      </c>
      <c r="N278">
        <v>24.711666666666666</v>
      </c>
      <c r="O278">
        <v>6.4</v>
      </c>
      <c r="P278" t="s">
        <v>103</v>
      </c>
      <c r="Y278" t="s">
        <v>197</v>
      </c>
      <c r="Z278" t="s">
        <v>197</v>
      </c>
      <c r="AA278" t="s">
        <v>197</v>
      </c>
      <c r="AB278" t="str">
        <f>+LEFT(AA278,1)</f>
        <v>K</v>
      </c>
      <c r="AC278" s="6">
        <f>DEGREES(ACOS(SIN(Resultats!$H$11)*SIN(RADIANS(N278))+COS(Resultats!$H$11)*COS(RADIANS(N278))*COS(Resultats!$E$11-RADIANS(M278))))</f>
        <v>15.390437265738798</v>
      </c>
      <c r="AD278">
        <f>+IF(AB278=Data!$E$18,1,0)</f>
        <v>0</v>
      </c>
      <c r="AE278">
        <f>+IF(AC278&lt;Data!$B$17,1,0)</f>
        <v>1</v>
      </c>
      <c r="AF278" s="7">
        <f>+IF(AND(AD278,AE278),1,0)</f>
        <v>0</v>
      </c>
    </row>
    <row r="279" spans="1:32" x14ac:dyDescent="0.2">
      <c r="A279">
        <v>4182</v>
      </c>
      <c r="B279" t="s">
        <v>857</v>
      </c>
      <c r="C279">
        <v>92588</v>
      </c>
      <c r="D279">
        <v>137728</v>
      </c>
      <c r="E279">
        <v>10</v>
      </c>
      <c r="F279">
        <v>41</v>
      </c>
      <c r="G279">
        <v>24.2</v>
      </c>
      <c r="H279" t="s">
        <v>26</v>
      </c>
      <c r="I279">
        <v>1</v>
      </c>
      <c r="J279">
        <v>44</v>
      </c>
      <c r="K279">
        <v>30</v>
      </c>
      <c r="L279">
        <v>10.690055555555556</v>
      </c>
      <c r="M279">
        <v>160.35083333333336</v>
      </c>
      <c r="N279">
        <v>-1.7416666666666667</v>
      </c>
      <c r="O279">
        <v>6.26</v>
      </c>
      <c r="Q279">
        <v>0.88</v>
      </c>
      <c r="S279">
        <v>0.59</v>
      </c>
      <c r="U279">
        <v>0.45</v>
      </c>
      <c r="Y279" t="s">
        <v>325</v>
      </c>
      <c r="Z279" t="s">
        <v>325</v>
      </c>
      <c r="AA279" t="s">
        <v>507</v>
      </c>
      <c r="AB279" t="str">
        <f>+LEFT(AA279,1)</f>
        <v>K</v>
      </c>
      <c r="AC279" s="6">
        <f>DEGREES(ACOS(SIN(Resultats!$H$11)*SIN(RADIANS(N279))+COS(Resultats!$H$11)*COS(RADIANS(N279))*COS(Resultats!$E$11-RADIANS(M279))))</f>
        <v>15.622744494772117</v>
      </c>
      <c r="AD279">
        <f>+IF(AB279=Data!$E$18,1,0)</f>
        <v>0</v>
      </c>
      <c r="AE279">
        <f>+IF(AC279&lt;Data!$B$17,1,0)</f>
        <v>1</v>
      </c>
      <c r="AF279" s="7">
        <f>+IF(AND(AD279,AE279),1,0)</f>
        <v>0</v>
      </c>
    </row>
    <row r="280" spans="1:32" x14ac:dyDescent="0.2">
      <c r="A280">
        <v>3618</v>
      </c>
      <c r="C280">
        <v>78196</v>
      </c>
      <c r="D280">
        <v>117432</v>
      </c>
      <c r="E280">
        <v>9</v>
      </c>
      <c r="F280">
        <v>6</v>
      </c>
      <c r="G280">
        <v>59.9</v>
      </c>
      <c r="H280" t="s">
        <v>24</v>
      </c>
      <c r="I280">
        <v>1</v>
      </c>
      <c r="J280">
        <v>27</v>
      </c>
      <c r="K280">
        <v>46</v>
      </c>
      <c r="L280">
        <v>9.1166388888888878</v>
      </c>
      <c r="M280">
        <v>136.74958333333331</v>
      </c>
      <c r="N280">
        <v>1.4627777777777777</v>
      </c>
      <c r="O280">
        <v>6.17</v>
      </c>
      <c r="Q280">
        <v>1.65</v>
      </c>
      <c r="S280">
        <v>1.96</v>
      </c>
      <c r="U280">
        <v>0.97</v>
      </c>
      <c r="V280" t="s">
        <v>93</v>
      </c>
      <c r="Y280" t="s">
        <v>419</v>
      </c>
      <c r="Z280" t="s">
        <v>419</v>
      </c>
      <c r="AA280" t="s">
        <v>2160</v>
      </c>
      <c r="AB280" t="str">
        <f>+LEFT(AA280,1)</f>
        <v>M</v>
      </c>
      <c r="AC280" s="6">
        <f>DEGREES(ACOS(SIN(Resultats!$H$11)*SIN(RADIANS(N280))+COS(Resultats!$H$11)*COS(RADIANS(N280))*COS(Resultats!$E$11-RADIANS(M280))))</f>
        <v>15.696088012470579</v>
      </c>
      <c r="AD280">
        <f>+IF(AB280=Data!$E$18,1,0)</f>
        <v>0</v>
      </c>
      <c r="AE280">
        <f>+IF(AC280&lt;Data!$B$17,1,0)</f>
        <v>1</v>
      </c>
      <c r="AF280" s="7">
        <f>+IF(AND(AD280,AE280),1,0)</f>
        <v>0</v>
      </c>
    </row>
    <row r="281" spans="1:32" x14ac:dyDescent="0.2">
      <c r="A281">
        <v>3550</v>
      </c>
      <c r="B281" t="s">
        <v>1271</v>
      </c>
      <c r="C281">
        <v>76351</v>
      </c>
      <c r="D281">
        <v>98235</v>
      </c>
      <c r="E281">
        <v>8</v>
      </c>
      <c r="F281">
        <v>55</v>
      </c>
      <c r="G281">
        <v>55.6</v>
      </c>
      <c r="H281" t="s">
        <v>24</v>
      </c>
      <c r="I281">
        <v>11</v>
      </c>
      <c r="J281">
        <v>37</v>
      </c>
      <c r="K281">
        <v>34</v>
      </c>
      <c r="L281">
        <v>8.9321111111111104</v>
      </c>
      <c r="M281">
        <v>133.98166666666665</v>
      </c>
      <c r="N281">
        <v>11.626111111111111</v>
      </c>
      <c r="O281">
        <v>5.41</v>
      </c>
      <c r="Q281">
        <v>1.46</v>
      </c>
      <c r="X281" t="s">
        <v>27</v>
      </c>
      <c r="Y281" t="s">
        <v>104</v>
      </c>
      <c r="Z281" t="s">
        <v>5820</v>
      </c>
      <c r="AA281" t="s">
        <v>104</v>
      </c>
      <c r="AB281" t="str">
        <f>+LEFT(AA281,1)</f>
        <v>K</v>
      </c>
      <c r="AC281" s="6">
        <f>DEGREES(ACOS(SIN(Resultats!$H$11)*SIN(RADIANS(N281))+COS(Resultats!$H$11)*COS(RADIANS(N281))*COS(Resultats!$E$11-RADIANS(M281))))</f>
        <v>15.815335714572965</v>
      </c>
      <c r="AD281">
        <f>+IF(AB281=Data!$E$18,1,0)</f>
        <v>0</v>
      </c>
      <c r="AE281">
        <f>+IF(AC281&lt;Data!$B$17,1,0)</f>
        <v>1</v>
      </c>
      <c r="AF281" s="7">
        <f>+IF(AND(AD281,AE281),1,0)</f>
        <v>0</v>
      </c>
    </row>
    <row r="282" spans="1:32" x14ac:dyDescent="0.2">
      <c r="A282">
        <v>4059</v>
      </c>
      <c r="C282">
        <v>89490</v>
      </c>
      <c r="D282">
        <v>137490</v>
      </c>
      <c r="E282">
        <v>10</v>
      </c>
      <c r="F282">
        <v>19</v>
      </c>
      <c r="G282">
        <v>32.200000000000003</v>
      </c>
      <c r="H282" t="s">
        <v>26</v>
      </c>
      <c r="I282">
        <v>5</v>
      </c>
      <c r="J282">
        <v>6</v>
      </c>
      <c r="K282">
        <v>21</v>
      </c>
      <c r="L282">
        <v>10.325611111111112</v>
      </c>
      <c r="M282">
        <v>154.88416666666669</v>
      </c>
      <c r="N282">
        <v>-5.105833333333333</v>
      </c>
      <c r="O282">
        <v>6.37</v>
      </c>
      <c r="Q282">
        <v>0.9</v>
      </c>
      <c r="S282">
        <v>0.6</v>
      </c>
      <c r="Y282" t="s">
        <v>197</v>
      </c>
      <c r="Z282" t="s">
        <v>197</v>
      </c>
      <c r="AA282" t="s">
        <v>197</v>
      </c>
      <c r="AB282" t="str">
        <f>+LEFT(AA282,1)</f>
        <v>K</v>
      </c>
      <c r="AC282" s="6">
        <f>DEGREES(ACOS(SIN(Resultats!$H$11)*SIN(RADIANS(N282))+COS(Resultats!$H$11)*COS(RADIANS(N282))*COS(Resultats!$E$11-RADIANS(M282))))</f>
        <v>15.870063191187951</v>
      </c>
      <c r="AD282">
        <f>+IF(AB282=Data!$E$18,1,0)</f>
        <v>0</v>
      </c>
      <c r="AE282">
        <f>+IF(AC282&lt;Data!$B$17,1,0)</f>
        <v>1</v>
      </c>
      <c r="AF282" s="7">
        <f>+IF(AND(AD282,AE282),1,0)</f>
        <v>0</v>
      </c>
    </row>
    <row r="283" spans="1:32" x14ac:dyDescent="0.2">
      <c r="A283">
        <v>4032</v>
      </c>
      <c r="C283">
        <v>89024</v>
      </c>
      <c r="D283">
        <v>81264</v>
      </c>
      <c r="E283">
        <v>10</v>
      </c>
      <c r="F283">
        <v>16</v>
      </c>
      <c r="G283">
        <v>41.9</v>
      </c>
      <c r="H283" t="s">
        <v>24</v>
      </c>
      <c r="I283">
        <v>25</v>
      </c>
      <c r="J283">
        <v>22</v>
      </c>
      <c r="K283">
        <v>17</v>
      </c>
      <c r="L283">
        <v>10.278305555555557</v>
      </c>
      <c r="M283">
        <v>154.17458333333335</v>
      </c>
      <c r="N283">
        <v>25.371388888888891</v>
      </c>
      <c r="O283">
        <v>5.84</v>
      </c>
      <c r="Q283">
        <v>1.2</v>
      </c>
      <c r="S283">
        <v>1.22</v>
      </c>
      <c r="X283" t="s">
        <v>27</v>
      </c>
      <c r="Y283" t="s">
        <v>365</v>
      </c>
      <c r="Z283" t="s">
        <v>5818</v>
      </c>
      <c r="AA283" t="s">
        <v>365</v>
      </c>
      <c r="AB283" t="str">
        <f>+LEFT(AA283,1)</f>
        <v>K</v>
      </c>
      <c r="AC283" s="6">
        <f>DEGREES(ACOS(SIN(Resultats!$H$11)*SIN(RADIANS(N283))+COS(Resultats!$H$11)*COS(RADIANS(N283))*COS(Resultats!$E$11-RADIANS(M283))))</f>
        <v>15.873676172700925</v>
      </c>
      <c r="AD283">
        <f>+IF(AB283=Data!$E$18,1,0)</f>
        <v>0</v>
      </c>
      <c r="AE283">
        <f>+IF(AC283&lt;Data!$B$17,1,0)</f>
        <v>1</v>
      </c>
      <c r="AF283" s="7">
        <f>+IF(AND(AD283,AE283),1,0)</f>
        <v>0</v>
      </c>
    </row>
    <row r="284" spans="1:32" x14ac:dyDescent="0.2">
      <c r="A284">
        <v>3905</v>
      </c>
      <c r="B284" t="s">
        <v>707</v>
      </c>
      <c r="C284">
        <v>85503</v>
      </c>
      <c r="D284">
        <v>81064</v>
      </c>
      <c r="E284">
        <v>9</v>
      </c>
      <c r="F284">
        <v>52</v>
      </c>
      <c r="G284">
        <v>45.8</v>
      </c>
      <c r="H284" t="s">
        <v>24</v>
      </c>
      <c r="I284">
        <v>26</v>
      </c>
      <c r="J284">
        <v>0</v>
      </c>
      <c r="K284">
        <v>25</v>
      </c>
      <c r="L284">
        <v>9.8793888888888901</v>
      </c>
      <c r="M284">
        <v>148.19083333333336</v>
      </c>
      <c r="N284">
        <v>26.006944444444443</v>
      </c>
      <c r="O284">
        <v>3.88</v>
      </c>
      <c r="Q284">
        <v>1.22</v>
      </c>
      <c r="S284">
        <v>1.39</v>
      </c>
      <c r="U284">
        <v>0.57999999999999996</v>
      </c>
      <c r="Y284" t="s">
        <v>708</v>
      </c>
      <c r="Z284" t="s">
        <v>125</v>
      </c>
      <c r="AA284" t="s">
        <v>365</v>
      </c>
      <c r="AB284" t="str">
        <f>+LEFT(AA284,1)</f>
        <v>K</v>
      </c>
      <c r="AC284" s="6">
        <f>DEGREES(ACOS(SIN(Resultats!$H$11)*SIN(RADIANS(N284))+COS(Resultats!$H$11)*COS(RADIANS(N284))*COS(Resultats!$E$11-RADIANS(M284))))</f>
        <v>16.09836144235793</v>
      </c>
      <c r="AD284">
        <f>+IF(AB284=Data!$E$18,1,0)</f>
        <v>0</v>
      </c>
      <c r="AE284">
        <f>+IF(AC284&lt;Data!$B$17,1,0)</f>
        <v>1</v>
      </c>
      <c r="AF284" s="7">
        <f>+IF(AND(AD284,AE284),1,0)</f>
        <v>0</v>
      </c>
    </row>
    <row r="285" spans="1:32" x14ac:dyDescent="0.2">
      <c r="A285">
        <v>3762</v>
      </c>
      <c r="C285">
        <v>82074</v>
      </c>
      <c r="D285">
        <v>136900</v>
      </c>
      <c r="E285">
        <v>9</v>
      </c>
      <c r="F285">
        <v>29</v>
      </c>
      <c r="G285">
        <v>32.4</v>
      </c>
      <c r="H285" t="s">
        <v>26</v>
      </c>
      <c r="I285">
        <v>4</v>
      </c>
      <c r="J285">
        <v>14</v>
      </c>
      <c r="K285">
        <v>50</v>
      </c>
      <c r="L285">
        <v>9.4923333333333328</v>
      </c>
      <c r="M285">
        <v>142.38499999999999</v>
      </c>
      <c r="N285">
        <v>-4.2472222222222227</v>
      </c>
      <c r="O285">
        <v>6.26</v>
      </c>
      <c r="Q285">
        <v>0.84</v>
      </c>
      <c r="S285">
        <v>0.4</v>
      </c>
      <c r="Y285" t="s">
        <v>3032</v>
      </c>
      <c r="Z285" t="s">
        <v>3032</v>
      </c>
      <c r="AA285" t="s">
        <v>342</v>
      </c>
      <c r="AB285" t="str">
        <f>+LEFT(AA285,1)</f>
        <v>G</v>
      </c>
      <c r="AC285" s="6">
        <f>DEGREES(ACOS(SIN(Resultats!$H$11)*SIN(RADIANS(N285))+COS(Resultats!$H$11)*COS(RADIANS(N285))*COS(Resultats!$E$11-RADIANS(M285))))</f>
        <v>16.140775016716294</v>
      </c>
      <c r="AD285">
        <f>+IF(AB285=Data!$E$18,1,0)</f>
        <v>0</v>
      </c>
      <c r="AE285">
        <f>+IF(AC285&lt;Data!$B$17,1,0)</f>
        <v>1</v>
      </c>
      <c r="AF285" s="7">
        <f>+IF(AND(AD285,AE285),1,0)</f>
        <v>0</v>
      </c>
    </row>
    <row r="286" spans="1:32" x14ac:dyDescent="0.2">
      <c r="A286">
        <v>3565</v>
      </c>
      <c r="B286" t="s">
        <v>1279</v>
      </c>
      <c r="C286">
        <v>76582</v>
      </c>
      <c r="D286">
        <v>98250</v>
      </c>
      <c r="E286">
        <v>8</v>
      </c>
      <c r="F286">
        <v>57</v>
      </c>
      <c r="G286">
        <v>35.200000000000003</v>
      </c>
      <c r="H286" t="s">
        <v>24</v>
      </c>
      <c r="I286">
        <v>15</v>
      </c>
      <c r="J286">
        <v>34</v>
      </c>
      <c r="K286">
        <v>53</v>
      </c>
      <c r="L286">
        <v>8.9597777777777772</v>
      </c>
      <c r="M286">
        <v>134.39666666666665</v>
      </c>
      <c r="N286">
        <v>15.581388888888888</v>
      </c>
      <c r="O286">
        <v>5.67</v>
      </c>
      <c r="Q286">
        <v>0.2</v>
      </c>
      <c r="Y286" t="s">
        <v>88</v>
      </c>
      <c r="Z286" t="s">
        <v>88</v>
      </c>
      <c r="AA286" t="s">
        <v>2891</v>
      </c>
      <c r="AB286" t="str">
        <f>+LEFT(AA286,1)</f>
        <v>F</v>
      </c>
      <c r="AC286" s="6">
        <f>DEGREES(ACOS(SIN(Resultats!$H$11)*SIN(RADIANS(N286))+COS(Resultats!$H$11)*COS(RADIANS(N286))*COS(Resultats!$E$11-RADIANS(M286))))</f>
        <v>16.198780035086195</v>
      </c>
      <c r="AD286">
        <f>+IF(AB286=Data!$E$18,1,0)</f>
        <v>0</v>
      </c>
      <c r="AE286">
        <f>+IF(AC286&lt;Data!$B$17,1,0)</f>
        <v>1</v>
      </c>
      <c r="AF286" s="7">
        <f>+IF(AND(AD286,AE286),1,0)</f>
        <v>0</v>
      </c>
    </row>
    <row r="287" spans="1:32" x14ac:dyDescent="0.2">
      <c r="A287">
        <v>4310</v>
      </c>
      <c r="B287" t="s">
        <v>932</v>
      </c>
      <c r="C287">
        <v>96097</v>
      </c>
      <c r="D287">
        <v>118648</v>
      </c>
      <c r="E287">
        <v>11</v>
      </c>
      <c r="F287">
        <v>5</v>
      </c>
      <c r="G287">
        <v>1</v>
      </c>
      <c r="H287" t="s">
        <v>24</v>
      </c>
      <c r="I287">
        <v>7</v>
      </c>
      <c r="J287">
        <v>20</v>
      </c>
      <c r="K287">
        <v>10</v>
      </c>
      <c r="L287">
        <v>11.083611111111111</v>
      </c>
      <c r="M287">
        <v>166.25416666666666</v>
      </c>
      <c r="N287">
        <v>7.3361111111111112</v>
      </c>
      <c r="O287">
        <v>4.63</v>
      </c>
      <c r="Q287">
        <v>0.33</v>
      </c>
      <c r="S287">
        <v>0.08</v>
      </c>
      <c r="U287">
        <v>0.17</v>
      </c>
      <c r="Y287" t="s">
        <v>58</v>
      </c>
      <c r="Z287" t="s">
        <v>171</v>
      </c>
      <c r="AA287" t="s">
        <v>2897</v>
      </c>
      <c r="AB287" t="str">
        <f>+LEFT(AA287,1)</f>
        <v>F</v>
      </c>
      <c r="AC287" s="6">
        <f>DEGREES(ACOS(SIN(Resultats!$H$11)*SIN(RADIANS(N287))+COS(Resultats!$H$11)*COS(RADIANS(N287))*COS(Resultats!$E$11-RADIANS(M287))))</f>
        <v>16.285083091040352</v>
      </c>
      <c r="AD287">
        <f>+IF(AB287=Data!$E$18,1,0)</f>
        <v>0</v>
      </c>
      <c r="AE287">
        <f>+IF(AC287&lt;Data!$B$17,1,0)</f>
        <v>1</v>
      </c>
      <c r="AF287" s="7">
        <f>+IF(AND(AD287,AE287),1,0)</f>
        <v>0</v>
      </c>
    </row>
    <row r="288" spans="1:32" x14ac:dyDescent="0.2">
      <c r="A288">
        <v>4291</v>
      </c>
      <c r="B288" t="s">
        <v>921</v>
      </c>
      <c r="C288">
        <v>95345</v>
      </c>
      <c r="D288">
        <v>118610</v>
      </c>
      <c r="E288">
        <v>11</v>
      </c>
      <c r="F288">
        <v>0</v>
      </c>
      <c r="G288">
        <v>33.6</v>
      </c>
      <c r="H288" t="s">
        <v>24</v>
      </c>
      <c r="I288">
        <v>3</v>
      </c>
      <c r="J288">
        <v>37</v>
      </c>
      <c r="K288">
        <v>3</v>
      </c>
      <c r="L288">
        <v>11.009333333333334</v>
      </c>
      <c r="M288">
        <v>165.14</v>
      </c>
      <c r="N288">
        <v>3.6175000000000002</v>
      </c>
      <c r="O288">
        <v>4.84</v>
      </c>
      <c r="Q288">
        <v>1.1599999999999999</v>
      </c>
      <c r="S288">
        <v>1.1200000000000001</v>
      </c>
      <c r="U288">
        <v>0.56000000000000005</v>
      </c>
      <c r="Y288" t="s">
        <v>922</v>
      </c>
      <c r="Z288" t="s">
        <v>45</v>
      </c>
      <c r="AA288" t="s">
        <v>507</v>
      </c>
      <c r="AB288" t="str">
        <f>+LEFT(AA288,1)</f>
        <v>K</v>
      </c>
      <c r="AC288" s="6">
        <f>DEGREES(ACOS(SIN(Resultats!$H$11)*SIN(RADIANS(N288))+COS(Resultats!$H$11)*COS(RADIANS(N288))*COS(Resultats!$E$11-RADIANS(M288))))</f>
        <v>16.323953418209353</v>
      </c>
      <c r="AD288">
        <f>+IF(AB288=Data!$E$18,1,0)</f>
        <v>0</v>
      </c>
      <c r="AE288">
        <f>+IF(AC288&lt;Data!$B$17,1,0)</f>
        <v>1</v>
      </c>
      <c r="AF288" s="7">
        <f>+IF(AND(AD288,AE288),1,0)</f>
        <v>0</v>
      </c>
    </row>
    <row r="289" spans="1:32" x14ac:dyDescent="0.2">
      <c r="A289">
        <v>3901</v>
      </c>
      <c r="C289">
        <v>85380</v>
      </c>
      <c r="D289">
        <v>137185</v>
      </c>
      <c r="E289">
        <v>9</v>
      </c>
      <c r="F289">
        <v>51</v>
      </c>
      <c r="G289">
        <v>21.6</v>
      </c>
      <c r="H289" t="s">
        <v>26</v>
      </c>
      <c r="I289">
        <v>6</v>
      </c>
      <c r="J289">
        <v>10</v>
      </c>
      <c r="K289">
        <v>54</v>
      </c>
      <c r="L289">
        <v>9.8559999999999999</v>
      </c>
      <c r="M289">
        <v>147.84</v>
      </c>
      <c r="N289">
        <v>-6.1816666666666666</v>
      </c>
      <c r="O289">
        <v>6.42</v>
      </c>
      <c r="Q289">
        <v>0.57999999999999996</v>
      </c>
      <c r="S289">
        <v>0.11</v>
      </c>
      <c r="Y289" t="s">
        <v>199</v>
      </c>
      <c r="Z289" t="s">
        <v>199</v>
      </c>
      <c r="AA289" t="s">
        <v>15414</v>
      </c>
      <c r="AB289" t="str">
        <f>+LEFT(AA289,1)</f>
        <v>F</v>
      </c>
      <c r="AC289" s="6">
        <f>DEGREES(ACOS(SIN(Resultats!$H$11)*SIN(RADIANS(N289))+COS(Resultats!$H$11)*COS(RADIANS(N289))*COS(Resultats!$E$11-RADIANS(M289))))</f>
        <v>16.324081407805309</v>
      </c>
      <c r="AD289">
        <f>+IF(AB289=Data!$E$18,1,0)</f>
        <v>0</v>
      </c>
      <c r="AE289">
        <f>+IF(AC289&lt;Data!$B$17,1,0)</f>
        <v>1</v>
      </c>
      <c r="AF289" s="7">
        <f>+IF(AND(AD289,AE289),1,0)</f>
        <v>0</v>
      </c>
    </row>
    <row r="290" spans="1:32" x14ac:dyDescent="0.2">
      <c r="A290">
        <v>3853</v>
      </c>
      <c r="B290" t="s">
        <v>666</v>
      </c>
      <c r="C290">
        <v>83821</v>
      </c>
      <c r="D290">
        <v>80970</v>
      </c>
      <c r="E290">
        <v>9</v>
      </c>
      <c r="F290">
        <v>41</v>
      </c>
      <c r="G290">
        <v>38.5</v>
      </c>
      <c r="H290" t="s">
        <v>24</v>
      </c>
      <c r="I290">
        <v>25</v>
      </c>
      <c r="J290">
        <v>54</v>
      </c>
      <c r="K290">
        <v>46</v>
      </c>
      <c r="L290">
        <v>9.6940277777777784</v>
      </c>
      <c r="M290">
        <v>145.41041666666666</v>
      </c>
      <c r="N290">
        <v>25.912777777777777</v>
      </c>
      <c r="O290">
        <v>6.24</v>
      </c>
      <c r="Q290">
        <v>1.25</v>
      </c>
      <c r="U290">
        <v>0.66</v>
      </c>
      <c r="X290" t="s">
        <v>27</v>
      </c>
      <c r="Y290" t="s">
        <v>365</v>
      </c>
      <c r="Z290" t="s">
        <v>5818</v>
      </c>
      <c r="AA290" t="s">
        <v>365</v>
      </c>
      <c r="AB290" t="str">
        <f>+LEFT(AA290,1)</f>
        <v>K</v>
      </c>
      <c r="AC290" s="6">
        <f>DEGREES(ACOS(SIN(Resultats!$H$11)*SIN(RADIANS(N290))+COS(Resultats!$H$11)*COS(RADIANS(N290))*COS(Resultats!$E$11-RADIANS(M290))))</f>
        <v>16.495944700823642</v>
      </c>
      <c r="AD290">
        <f>+IF(AB290=Data!$E$18,1,0)</f>
        <v>0</v>
      </c>
      <c r="AE290">
        <f>+IF(AC290&lt;Data!$B$17,1,0)</f>
        <v>1</v>
      </c>
      <c r="AF290" s="7">
        <f>+IF(AND(AD290,AE290),1,0)</f>
        <v>0</v>
      </c>
    </row>
    <row r="291" spans="1:32" x14ac:dyDescent="0.2">
      <c r="A291">
        <v>3547</v>
      </c>
      <c r="B291" t="s">
        <v>1269</v>
      </c>
      <c r="C291">
        <v>76294</v>
      </c>
      <c r="D291">
        <v>117264</v>
      </c>
      <c r="E291">
        <v>8</v>
      </c>
      <c r="F291">
        <v>55</v>
      </c>
      <c r="G291">
        <v>23.6</v>
      </c>
      <c r="H291" t="s">
        <v>24</v>
      </c>
      <c r="I291">
        <v>5</v>
      </c>
      <c r="J291">
        <v>56</v>
      </c>
      <c r="K291">
        <v>44</v>
      </c>
      <c r="L291">
        <v>8.9232222222222219</v>
      </c>
      <c r="M291">
        <v>133.84833333333333</v>
      </c>
      <c r="N291">
        <v>5.9455555555555559</v>
      </c>
      <c r="O291">
        <v>3.11</v>
      </c>
      <c r="Q291">
        <v>1</v>
      </c>
      <c r="S291">
        <v>0.8</v>
      </c>
      <c r="U291">
        <v>0.49</v>
      </c>
      <c r="Y291" t="s">
        <v>22</v>
      </c>
      <c r="Z291" t="s">
        <v>6783</v>
      </c>
      <c r="AA291" t="s">
        <v>28</v>
      </c>
      <c r="AB291" t="str">
        <f>+LEFT(AA291,1)</f>
        <v>G</v>
      </c>
      <c r="AC291" s="6">
        <f>DEGREES(ACOS(SIN(Resultats!$H$11)*SIN(RADIANS(N291))+COS(Resultats!$H$11)*COS(RADIANS(N291))*COS(Resultats!$E$11-RADIANS(M291))))</f>
        <v>16.496967380352327</v>
      </c>
      <c r="AD291">
        <f>+IF(AB291=Data!$E$18,1,0)</f>
        <v>0</v>
      </c>
      <c r="AE291">
        <f>+IF(AC291&lt;Data!$B$17,1,0)</f>
        <v>1</v>
      </c>
      <c r="AF291" s="7">
        <f>+IF(AND(AD291,AE291),1,0)</f>
        <v>0</v>
      </c>
    </row>
    <row r="292" spans="1:32" x14ac:dyDescent="0.2">
      <c r="A292">
        <v>4245</v>
      </c>
      <c r="C292">
        <v>94237</v>
      </c>
      <c r="D292">
        <v>118555</v>
      </c>
      <c r="E292">
        <v>10</v>
      </c>
      <c r="F292">
        <v>52</v>
      </c>
      <c r="G292">
        <v>36.1</v>
      </c>
      <c r="H292" t="s">
        <v>26</v>
      </c>
      <c r="I292">
        <v>0</v>
      </c>
      <c r="J292">
        <v>12</v>
      </c>
      <c r="K292">
        <v>5</v>
      </c>
      <c r="L292">
        <v>10.876694444444444</v>
      </c>
      <c r="M292">
        <v>163.15041666666667</v>
      </c>
      <c r="N292">
        <v>-0.2013888888888889</v>
      </c>
      <c r="O292">
        <v>6.31</v>
      </c>
      <c r="Q292">
        <v>1.5</v>
      </c>
      <c r="S292">
        <v>1.82</v>
      </c>
      <c r="U292">
        <v>0.62</v>
      </c>
      <c r="V292" t="s">
        <v>93</v>
      </c>
      <c r="Y292" t="s">
        <v>77</v>
      </c>
      <c r="Z292" t="s">
        <v>77</v>
      </c>
      <c r="AA292" t="s">
        <v>104</v>
      </c>
      <c r="AB292" t="str">
        <f>+LEFT(AA292,1)</f>
        <v>K</v>
      </c>
      <c r="AC292" s="6">
        <f>DEGREES(ACOS(SIN(Resultats!$H$11)*SIN(RADIANS(N292))+COS(Resultats!$H$11)*COS(RADIANS(N292))*COS(Resultats!$E$11-RADIANS(M292))))</f>
        <v>16.591283593985466</v>
      </c>
      <c r="AD292">
        <f>+IF(AB292=Data!$E$18,1,0)</f>
        <v>0</v>
      </c>
      <c r="AE292">
        <f>+IF(AC292&lt;Data!$B$17,1,0)</f>
        <v>1</v>
      </c>
      <c r="AF292" s="7">
        <f>+IF(AND(AD292,AE292),1,0)</f>
        <v>0</v>
      </c>
    </row>
    <row r="293" spans="1:32" x14ac:dyDescent="0.2">
      <c r="A293">
        <v>4265</v>
      </c>
      <c r="B293" t="s">
        <v>904</v>
      </c>
      <c r="C293">
        <v>94672</v>
      </c>
      <c r="D293">
        <v>118574</v>
      </c>
      <c r="E293">
        <v>10</v>
      </c>
      <c r="F293">
        <v>55</v>
      </c>
      <c r="G293">
        <v>42.4</v>
      </c>
      <c r="H293" t="s">
        <v>24</v>
      </c>
      <c r="I293">
        <v>0</v>
      </c>
      <c r="J293">
        <v>44</v>
      </c>
      <c r="K293">
        <v>13</v>
      </c>
      <c r="L293">
        <v>10.928444444444445</v>
      </c>
      <c r="M293">
        <v>163.92666666666668</v>
      </c>
      <c r="N293">
        <v>0.7369444444444444</v>
      </c>
      <c r="O293">
        <v>5.91</v>
      </c>
      <c r="Q293">
        <v>0.42</v>
      </c>
      <c r="S293">
        <v>-0.02</v>
      </c>
      <c r="Y293" t="s">
        <v>905</v>
      </c>
      <c r="Z293" t="s">
        <v>10285</v>
      </c>
      <c r="AA293" t="s">
        <v>2897</v>
      </c>
      <c r="AB293" t="str">
        <f>+LEFT(AA293,1)</f>
        <v>F</v>
      </c>
      <c r="AC293" s="6">
        <f>DEGREES(ACOS(SIN(Resultats!$H$11)*SIN(RADIANS(N293))+COS(Resultats!$H$11)*COS(RADIANS(N293))*COS(Resultats!$E$11-RADIANS(M293))))</f>
        <v>16.661921813865174</v>
      </c>
      <c r="AD293">
        <f>+IF(AB293=Data!$E$18,1,0)</f>
        <v>0</v>
      </c>
      <c r="AE293">
        <f>+IF(AC293&lt;Data!$B$17,1,0)</f>
        <v>1</v>
      </c>
      <c r="AF293" s="7">
        <f>+IF(AND(AD293,AE293),1,0)</f>
        <v>0</v>
      </c>
    </row>
    <row r="294" spans="1:32" x14ac:dyDescent="0.2">
      <c r="A294">
        <v>3557</v>
      </c>
      <c r="C294">
        <v>76494</v>
      </c>
      <c r="D294">
        <v>117287</v>
      </c>
      <c r="E294">
        <v>8</v>
      </c>
      <c r="F294">
        <v>56</v>
      </c>
      <c r="G294">
        <v>36.9</v>
      </c>
      <c r="H294" t="s">
        <v>24</v>
      </c>
      <c r="I294">
        <v>4</v>
      </c>
      <c r="J294">
        <v>14</v>
      </c>
      <c r="K294">
        <v>12</v>
      </c>
      <c r="L294">
        <v>8.9435833333333328</v>
      </c>
      <c r="M294">
        <v>134.15375</v>
      </c>
      <c r="N294">
        <v>4.2366666666666664</v>
      </c>
      <c r="O294">
        <v>6.14</v>
      </c>
      <c r="Q294">
        <v>1</v>
      </c>
      <c r="S294">
        <v>0.75</v>
      </c>
      <c r="Y294" t="s">
        <v>110</v>
      </c>
      <c r="Z294" t="s">
        <v>9550</v>
      </c>
      <c r="AA294" t="s">
        <v>51</v>
      </c>
      <c r="AB294" t="str">
        <f>+LEFT(AA294,1)</f>
        <v>G</v>
      </c>
      <c r="AC294" s="6">
        <f>DEGREES(ACOS(SIN(Resultats!$H$11)*SIN(RADIANS(N294))+COS(Resultats!$H$11)*COS(RADIANS(N294))*COS(Resultats!$E$11-RADIANS(M294))))</f>
        <v>16.739795871504633</v>
      </c>
      <c r="AD294">
        <f>+IF(AB294=Data!$E$18,1,0)</f>
        <v>0</v>
      </c>
      <c r="AE294">
        <f>+IF(AC294&lt;Data!$B$17,1,0)</f>
        <v>1</v>
      </c>
      <c r="AF294" s="7">
        <f>+IF(AND(AD294,AE294),1,0)</f>
        <v>0</v>
      </c>
    </row>
    <row r="295" spans="1:32" x14ac:dyDescent="0.2">
      <c r="A295">
        <v>3577</v>
      </c>
      <c r="C295">
        <v>76830</v>
      </c>
      <c r="D295">
        <v>98276</v>
      </c>
      <c r="E295">
        <v>8</v>
      </c>
      <c r="F295">
        <v>59</v>
      </c>
      <c r="G295">
        <v>10.8</v>
      </c>
      <c r="H295" t="s">
        <v>24</v>
      </c>
      <c r="I295">
        <v>18</v>
      </c>
      <c r="J295">
        <v>8</v>
      </c>
      <c r="K295">
        <v>5</v>
      </c>
      <c r="L295">
        <v>8.9863333333333326</v>
      </c>
      <c r="M295">
        <v>134.79499999999999</v>
      </c>
      <c r="N295">
        <v>18.134722222222223</v>
      </c>
      <c r="O295">
        <v>6.38</v>
      </c>
      <c r="Q295">
        <v>1.55</v>
      </c>
      <c r="S295">
        <v>1.69</v>
      </c>
      <c r="Y295" t="s">
        <v>164</v>
      </c>
      <c r="Z295" t="s">
        <v>164</v>
      </c>
      <c r="AA295" t="s">
        <v>15429</v>
      </c>
      <c r="AB295" t="str">
        <f>+LEFT(AA295,1)</f>
        <v>M</v>
      </c>
      <c r="AC295" s="6">
        <f>DEGREES(ACOS(SIN(Resultats!$H$11)*SIN(RADIANS(N295))+COS(Resultats!$H$11)*COS(RADIANS(N295))*COS(Resultats!$E$11-RADIANS(M295))))</f>
        <v>16.828428831083013</v>
      </c>
      <c r="AD295">
        <f>+IF(AB295=Data!$E$18,1,0)</f>
        <v>0</v>
      </c>
      <c r="AE295">
        <f>+IF(AC295&lt;Data!$B$17,1,0)</f>
        <v>1</v>
      </c>
      <c r="AF295" s="7">
        <f>+IF(AND(AD295,AE295),1,0)</f>
        <v>0</v>
      </c>
    </row>
    <row r="296" spans="1:32" x14ac:dyDescent="0.2">
      <c r="A296">
        <v>3558</v>
      </c>
      <c r="C296">
        <v>76508</v>
      </c>
      <c r="D296">
        <v>98245</v>
      </c>
      <c r="E296">
        <v>8</v>
      </c>
      <c r="F296">
        <v>57</v>
      </c>
      <c r="G296">
        <v>8.1999999999999993</v>
      </c>
      <c r="H296" t="s">
        <v>24</v>
      </c>
      <c r="I296">
        <v>17</v>
      </c>
      <c r="J296">
        <v>8</v>
      </c>
      <c r="K296">
        <v>38</v>
      </c>
      <c r="L296">
        <v>8.9522777777777769</v>
      </c>
      <c r="M296">
        <v>134.28416666666666</v>
      </c>
      <c r="N296">
        <v>17.143888888888888</v>
      </c>
      <c r="O296">
        <v>6.17</v>
      </c>
      <c r="Q296">
        <v>1</v>
      </c>
      <c r="Y296" t="s">
        <v>45</v>
      </c>
      <c r="Z296" t="s">
        <v>45</v>
      </c>
      <c r="AA296" t="s">
        <v>507</v>
      </c>
      <c r="AB296" t="str">
        <f>+LEFT(AA296,1)</f>
        <v>K</v>
      </c>
      <c r="AC296" s="6">
        <f>DEGREES(ACOS(SIN(Resultats!$H$11)*SIN(RADIANS(N296))+COS(Resultats!$H$11)*COS(RADIANS(N296))*COS(Resultats!$E$11-RADIANS(M296))))</f>
        <v>16.851835301285675</v>
      </c>
      <c r="AD296">
        <f>+IF(AB296=Data!$E$18,1,0)</f>
        <v>0</v>
      </c>
      <c r="AE296">
        <f>+IF(AC296&lt;Data!$B$17,1,0)</f>
        <v>1</v>
      </c>
      <c r="AF296" s="7">
        <f>+IF(AND(AD296,AE296),1,0)</f>
        <v>0</v>
      </c>
    </row>
    <row r="297" spans="1:32" x14ac:dyDescent="0.2">
      <c r="A297">
        <v>3640</v>
      </c>
      <c r="B297" t="s">
        <v>1323</v>
      </c>
      <c r="C297">
        <v>78715</v>
      </c>
      <c r="D297">
        <v>80674</v>
      </c>
      <c r="E297">
        <v>9</v>
      </c>
      <c r="F297">
        <v>10</v>
      </c>
      <c r="G297">
        <v>20.9</v>
      </c>
      <c r="H297" t="s">
        <v>24</v>
      </c>
      <c r="I297">
        <v>21</v>
      </c>
      <c r="J297">
        <v>59</v>
      </c>
      <c r="K297">
        <v>47</v>
      </c>
      <c r="L297">
        <v>9.1724722222222219</v>
      </c>
      <c r="M297">
        <v>137.58708333333334</v>
      </c>
      <c r="N297">
        <v>21.996388888888891</v>
      </c>
      <c r="O297">
        <v>6.01</v>
      </c>
      <c r="Q297">
        <v>0.9</v>
      </c>
      <c r="Y297" t="s">
        <v>33</v>
      </c>
      <c r="Z297" t="s">
        <v>33</v>
      </c>
      <c r="AA297" t="s">
        <v>235</v>
      </c>
      <c r="AB297" t="str">
        <f>+LEFT(AA297,1)</f>
        <v>G</v>
      </c>
      <c r="AC297" s="6">
        <f>DEGREES(ACOS(SIN(Resultats!$H$11)*SIN(RADIANS(N297))+COS(Resultats!$H$11)*COS(RADIANS(N297))*COS(Resultats!$E$11-RADIANS(M297))))</f>
        <v>16.899633944209732</v>
      </c>
      <c r="AD297">
        <f>+IF(AB297=Data!$E$18,1,0)</f>
        <v>0</v>
      </c>
      <c r="AE297">
        <f>+IF(AC297&lt;Data!$B$17,1,0)</f>
        <v>1</v>
      </c>
      <c r="AF297" s="7">
        <f>+IF(AND(AD297,AE297),1,0)</f>
        <v>0</v>
      </c>
    </row>
    <row r="298" spans="1:32" x14ac:dyDescent="0.2">
      <c r="A298">
        <v>4224</v>
      </c>
      <c r="C298">
        <v>93655</v>
      </c>
      <c r="D298">
        <v>137800</v>
      </c>
      <c r="E298">
        <v>10</v>
      </c>
      <c r="F298">
        <v>48</v>
      </c>
      <c r="G298">
        <v>40.6</v>
      </c>
      <c r="H298" t="s">
        <v>26</v>
      </c>
      <c r="I298">
        <v>1</v>
      </c>
      <c r="J298">
        <v>57</v>
      </c>
      <c r="K298">
        <v>32</v>
      </c>
      <c r="L298">
        <v>10.811277777777779</v>
      </c>
      <c r="M298">
        <v>162.16916666666668</v>
      </c>
      <c r="N298">
        <v>-1.9588888888888889</v>
      </c>
      <c r="O298">
        <v>5.93</v>
      </c>
      <c r="Q298">
        <v>1.6</v>
      </c>
      <c r="S298">
        <v>1.94</v>
      </c>
      <c r="Y298" t="s">
        <v>353</v>
      </c>
      <c r="Z298" t="s">
        <v>353</v>
      </c>
      <c r="AA298" t="s">
        <v>15418</v>
      </c>
      <c r="AB298" t="str">
        <f>+LEFT(AA298,1)</f>
        <v>M</v>
      </c>
      <c r="AC298" s="6">
        <f>DEGREES(ACOS(SIN(Resultats!$H$11)*SIN(RADIANS(N298))+COS(Resultats!$H$11)*COS(RADIANS(N298))*COS(Resultats!$E$11-RADIANS(M298))))</f>
        <v>17.024369392459374</v>
      </c>
      <c r="AD298">
        <f>+IF(AB298=Data!$E$18,1,0)</f>
        <v>0</v>
      </c>
      <c r="AE298">
        <f>+IF(AC298&lt;Data!$B$17,1,0)</f>
        <v>1</v>
      </c>
      <c r="AF298" s="7">
        <f>+IF(AND(AD298,AE298),1,0)</f>
        <v>0</v>
      </c>
    </row>
    <row r="299" spans="1:32" x14ac:dyDescent="0.2">
      <c r="A299">
        <v>3627</v>
      </c>
      <c r="B299" t="s">
        <v>1314</v>
      </c>
      <c r="C299">
        <v>78515</v>
      </c>
      <c r="D299">
        <v>80666</v>
      </c>
      <c r="E299">
        <v>9</v>
      </c>
      <c r="F299">
        <v>9</v>
      </c>
      <c r="G299">
        <v>21.5</v>
      </c>
      <c r="H299" t="s">
        <v>24</v>
      </c>
      <c r="I299">
        <v>22</v>
      </c>
      <c r="J299">
        <v>2</v>
      </c>
      <c r="K299">
        <v>44</v>
      </c>
      <c r="L299">
        <v>9.1559722222222231</v>
      </c>
      <c r="M299">
        <v>137.33958333333334</v>
      </c>
      <c r="N299">
        <v>22.045555555555556</v>
      </c>
      <c r="O299">
        <v>5.14</v>
      </c>
      <c r="Q299">
        <v>0.97</v>
      </c>
      <c r="S299">
        <v>0.8</v>
      </c>
      <c r="U299">
        <v>0.48</v>
      </c>
      <c r="Y299" t="s">
        <v>1315</v>
      </c>
      <c r="Z299" t="s">
        <v>60</v>
      </c>
      <c r="AA299" t="s">
        <v>28</v>
      </c>
      <c r="AB299" t="str">
        <f>+LEFT(AA299,1)</f>
        <v>G</v>
      </c>
      <c r="AC299" s="6">
        <f>DEGREES(ACOS(SIN(Resultats!$H$11)*SIN(RADIANS(N299))+COS(Resultats!$H$11)*COS(RADIANS(N299))*COS(Resultats!$E$11-RADIANS(M299))))</f>
        <v>17.100930967690562</v>
      </c>
      <c r="AD299">
        <f>+IF(AB299=Data!$E$18,1,0)</f>
        <v>0</v>
      </c>
      <c r="AE299">
        <f>+IF(AC299&lt;Data!$B$17,1,0)</f>
        <v>1</v>
      </c>
      <c r="AF299" s="7">
        <f>+IF(AND(AD299,AE299),1,0)</f>
        <v>0</v>
      </c>
    </row>
    <row r="300" spans="1:32" x14ac:dyDescent="0.2">
      <c r="A300">
        <v>3814</v>
      </c>
      <c r="B300" t="s">
        <v>1414</v>
      </c>
      <c r="C300">
        <v>82870</v>
      </c>
      <c r="D300">
        <v>136964</v>
      </c>
      <c r="E300">
        <v>9</v>
      </c>
      <c r="F300">
        <v>34</v>
      </c>
      <c r="G300">
        <v>32.700000000000003</v>
      </c>
      <c r="H300" t="s">
        <v>26</v>
      </c>
      <c r="I300">
        <v>5</v>
      </c>
      <c r="J300">
        <v>54</v>
      </c>
      <c r="K300">
        <v>54</v>
      </c>
      <c r="L300">
        <v>9.5757499999999993</v>
      </c>
      <c r="M300">
        <v>143.63624999999999</v>
      </c>
      <c r="N300">
        <v>-5.915</v>
      </c>
      <c r="O300">
        <v>5.56</v>
      </c>
      <c r="Q300">
        <v>1.1599999999999999</v>
      </c>
      <c r="S300">
        <v>1.1299999999999999</v>
      </c>
      <c r="U300">
        <v>0.41</v>
      </c>
      <c r="V300" t="s">
        <v>93</v>
      </c>
      <c r="Y300" t="s">
        <v>45</v>
      </c>
      <c r="Z300" t="s">
        <v>45</v>
      </c>
      <c r="AA300" t="s">
        <v>507</v>
      </c>
      <c r="AB300" t="str">
        <f>+LEFT(AA300,1)</f>
        <v>K</v>
      </c>
      <c r="AC300" s="6">
        <f>DEGREES(ACOS(SIN(Resultats!$H$11)*SIN(RADIANS(N300))+COS(Resultats!$H$11)*COS(RADIANS(N300))*COS(Resultats!$E$11-RADIANS(M300))))</f>
        <v>17.131012921219597</v>
      </c>
      <c r="AD300">
        <f>+IF(AB300=Data!$E$18,1,0)</f>
        <v>0</v>
      </c>
      <c r="AE300">
        <f>+IF(AC300&lt;Data!$B$17,1,0)</f>
        <v>1</v>
      </c>
      <c r="AF300" s="7">
        <f>+IF(AND(AD300,AE300),1,0)</f>
        <v>0</v>
      </c>
    </row>
    <row r="301" spans="1:32" x14ac:dyDescent="0.2">
      <c r="A301">
        <v>3541</v>
      </c>
      <c r="C301">
        <v>76221</v>
      </c>
      <c r="D301">
        <v>98230</v>
      </c>
      <c r="E301">
        <v>8</v>
      </c>
      <c r="F301">
        <v>55</v>
      </c>
      <c r="G301">
        <v>22.9</v>
      </c>
      <c r="H301" t="s">
        <v>24</v>
      </c>
      <c r="I301">
        <v>17</v>
      </c>
      <c r="J301">
        <v>13</v>
      </c>
      <c r="K301">
        <v>53</v>
      </c>
      <c r="L301">
        <v>8.9230277777777776</v>
      </c>
      <c r="M301">
        <v>133.84541666666667</v>
      </c>
      <c r="N301">
        <v>17.231388888888887</v>
      </c>
      <c r="O301">
        <v>6.64</v>
      </c>
      <c r="Q301">
        <v>3.36</v>
      </c>
      <c r="U301">
        <v>1.37</v>
      </c>
      <c r="Y301" t="s">
        <v>478</v>
      </c>
      <c r="Z301" t="s">
        <v>478</v>
      </c>
      <c r="AA301" t="s">
        <v>15441</v>
      </c>
      <c r="AB301" t="str">
        <f>+LEFT(AA301,1)</f>
        <v>C</v>
      </c>
      <c r="AC301" s="6">
        <f>DEGREES(ACOS(SIN(Resultats!$H$11)*SIN(RADIANS(N301))+COS(Resultats!$H$11)*COS(RADIANS(N301))*COS(Resultats!$E$11-RADIANS(M301))))</f>
        <v>17.272073875930904</v>
      </c>
      <c r="AD301">
        <f>+IF(AB301=Data!$E$18,1,0)</f>
        <v>0</v>
      </c>
      <c r="AE301">
        <f>+IF(AC301&lt;Data!$B$17,1,0)</f>
        <v>1</v>
      </c>
      <c r="AF301" s="7">
        <f>+IF(AND(AD301,AE301),1,0)</f>
        <v>0</v>
      </c>
    </row>
    <row r="302" spans="1:32" x14ac:dyDescent="0.2">
      <c r="A302">
        <v>3738</v>
      </c>
      <c r="B302" t="s">
        <v>1374</v>
      </c>
      <c r="C302">
        <v>81420</v>
      </c>
      <c r="D302">
        <v>136832</v>
      </c>
      <c r="E302">
        <v>9</v>
      </c>
      <c r="F302">
        <v>25</v>
      </c>
      <c r="G302">
        <v>24</v>
      </c>
      <c r="H302" t="s">
        <v>26</v>
      </c>
      <c r="I302">
        <v>5</v>
      </c>
      <c r="J302">
        <v>7</v>
      </c>
      <c r="K302">
        <v>3</v>
      </c>
      <c r="L302">
        <v>9.423333333333332</v>
      </c>
      <c r="M302">
        <v>141.35</v>
      </c>
      <c r="N302">
        <v>-5.1174999999999997</v>
      </c>
      <c r="O302">
        <v>5.59</v>
      </c>
      <c r="Q302">
        <v>1.52</v>
      </c>
      <c r="S302">
        <v>1.82</v>
      </c>
      <c r="Y302" t="s">
        <v>77</v>
      </c>
      <c r="Z302" t="s">
        <v>77</v>
      </c>
      <c r="AA302" t="s">
        <v>104</v>
      </c>
      <c r="AB302" t="str">
        <f>+LEFT(AA302,1)</f>
        <v>K</v>
      </c>
      <c r="AC302" s="6">
        <f>DEGREES(ACOS(SIN(Resultats!$H$11)*SIN(RADIANS(N302))+COS(Resultats!$H$11)*COS(RADIANS(N302))*COS(Resultats!$E$11-RADIANS(M302))))</f>
        <v>17.400832173562748</v>
      </c>
      <c r="AD302">
        <f>+IF(AB302=Data!$E$18,1,0)</f>
        <v>0</v>
      </c>
      <c r="AE302">
        <f>+IF(AC302&lt;Data!$B$17,1,0)</f>
        <v>1</v>
      </c>
      <c r="AF302" s="7">
        <f>+IF(AND(AD302,AE302),1,0)</f>
        <v>0</v>
      </c>
    </row>
    <row r="303" spans="1:32" x14ac:dyDescent="0.2">
      <c r="A303">
        <v>4006</v>
      </c>
      <c r="C303">
        <v>88639</v>
      </c>
      <c r="D303">
        <v>81243</v>
      </c>
      <c r="E303">
        <v>10</v>
      </c>
      <c r="F303">
        <v>13</v>
      </c>
      <c r="G303">
        <v>49.8</v>
      </c>
      <c r="H303" t="s">
        <v>24</v>
      </c>
      <c r="I303">
        <v>27</v>
      </c>
      <c r="J303">
        <v>8</v>
      </c>
      <c r="K303">
        <v>9</v>
      </c>
      <c r="L303">
        <v>10.230499999999999</v>
      </c>
      <c r="M303">
        <v>153.45750000000001</v>
      </c>
      <c r="N303">
        <v>27.135833333333334</v>
      </c>
      <c r="O303">
        <v>6.04</v>
      </c>
      <c r="Q303">
        <v>0.85</v>
      </c>
      <c r="Y303" t="s">
        <v>752</v>
      </c>
      <c r="Z303" t="s">
        <v>5411</v>
      </c>
      <c r="AA303" t="s">
        <v>2834</v>
      </c>
      <c r="AB303" t="str">
        <f>+LEFT(AA303,1)</f>
        <v>G</v>
      </c>
      <c r="AC303" s="6">
        <f>DEGREES(ACOS(SIN(Resultats!$H$11)*SIN(RADIANS(N303))+COS(Resultats!$H$11)*COS(RADIANS(N303))*COS(Resultats!$E$11-RADIANS(M303))))</f>
        <v>17.44336904308388</v>
      </c>
      <c r="AD303">
        <f>+IF(AB303=Data!$E$18,1,0)</f>
        <v>0</v>
      </c>
      <c r="AE303">
        <f>+IF(AC303&lt;Data!$B$17,1,0)</f>
        <v>1</v>
      </c>
      <c r="AF303" s="7">
        <f>+IF(AND(AD303,AE303),1,0)</f>
        <v>0</v>
      </c>
    </row>
    <row r="304" spans="1:32" x14ac:dyDescent="0.2">
      <c r="A304">
        <v>3723</v>
      </c>
      <c r="C304">
        <v>80956</v>
      </c>
      <c r="D304">
        <v>80797</v>
      </c>
      <c r="E304">
        <v>9</v>
      </c>
      <c r="F304">
        <v>23</v>
      </c>
      <c r="G304">
        <v>31.8</v>
      </c>
      <c r="H304" t="s">
        <v>24</v>
      </c>
      <c r="I304">
        <v>25</v>
      </c>
      <c r="J304">
        <v>10</v>
      </c>
      <c r="K304">
        <v>59</v>
      </c>
      <c r="L304">
        <v>9.3921666666666663</v>
      </c>
      <c r="M304">
        <v>140.88249999999999</v>
      </c>
      <c r="N304">
        <v>25.183055555555558</v>
      </c>
      <c r="O304">
        <v>6.41</v>
      </c>
      <c r="Q304">
        <v>0.82</v>
      </c>
      <c r="S304">
        <v>0.52</v>
      </c>
      <c r="T304" t="s">
        <v>81</v>
      </c>
      <c r="Y304" t="s">
        <v>321</v>
      </c>
      <c r="Z304" t="s">
        <v>321</v>
      </c>
      <c r="AA304" t="s">
        <v>235</v>
      </c>
      <c r="AB304" t="str">
        <f>+LEFT(AA304,1)</f>
        <v>G</v>
      </c>
      <c r="AC304" s="6">
        <f>DEGREES(ACOS(SIN(Resultats!$H$11)*SIN(RADIANS(N304))+COS(Resultats!$H$11)*COS(RADIANS(N304))*COS(Resultats!$E$11-RADIANS(M304))))</f>
        <v>17.477679177540804</v>
      </c>
      <c r="AD304">
        <f>+IF(AB304=Data!$E$18,1,0)</f>
        <v>0</v>
      </c>
      <c r="AE304">
        <f>+IF(AC304&lt;Data!$B$17,1,0)</f>
        <v>1</v>
      </c>
      <c r="AF304" s="7">
        <f>+IF(AND(AD304,AE304),1,0)</f>
        <v>0</v>
      </c>
    </row>
    <row r="305" spans="1:32" x14ac:dyDescent="0.2">
      <c r="A305">
        <v>3510</v>
      </c>
      <c r="B305" t="s">
        <v>1247</v>
      </c>
      <c r="C305">
        <v>75528</v>
      </c>
      <c r="D305">
        <v>98168</v>
      </c>
      <c r="E305">
        <v>8</v>
      </c>
      <c r="F305">
        <v>51</v>
      </c>
      <c r="G305">
        <v>1.5</v>
      </c>
      <c r="H305" t="s">
        <v>24</v>
      </c>
      <c r="I305">
        <v>15</v>
      </c>
      <c r="J305">
        <v>21</v>
      </c>
      <c r="K305">
        <v>2</v>
      </c>
      <c r="L305">
        <v>8.8504166666666659</v>
      </c>
      <c r="M305">
        <v>132.75624999999999</v>
      </c>
      <c r="N305">
        <v>15.350555555555555</v>
      </c>
      <c r="O305">
        <v>6.38</v>
      </c>
      <c r="Q305">
        <v>0.64</v>
      </c>
      <c r="Y305" t="s">
        <v>238</v>
      </c>
      <c r="Z305" t="s">
        <v>238</v>
      </c>
      <c r="AA305" t="s">
        <v>15435</v>
      </c>
      <c r="AB305" t="str">
        <f>+LEFT(AA305,1)</f>
        <v>G</v>
      </c>
      <c r="AC305" s="6">
        <f>DEGREES(ACOS(SIN(Resultats!$H$11)*SIN(RADIANS(N305))+COS(Resultats!$H$11)*COS(RADIANS(N305))*COS(Resultats!$E$11-RADIANS(M305))))</f>
        <v>17.644198499092226</v>
      </c>
      <c r="AD305">
        <f>+IF(AB305=Data!$E$18,1,0)</f>
        <v>0</v>
      </c>
      <c r="AE305">
        <f>+IF(AC305&lt;Data!$B$17,1,0)</f>
        <v>1</v>
      </c>
      <c r="AF305" s="7">
        <f>+IF(AND(AD305,AE305),1,0)</f>
        <v>0</v>
      </c>
    </row>
    <row r="306" spans="1:32" x14ac:dyDescent="0.2">
      <c r="A306">
        <v>3936</v>
      </c>
      <c r="C306">
        <v>86358</v>
      </c>
      <c r="D306">
        <v>81120</v>
      </c>
      <c r="E306">
        <v>9</v>
      </c>
      <c r="F306">
        <v>58</v>
      </c>
      <c r="G306">
        <v>26.1</v>
      </c>
      <c r="H306" t="s">
        <v>24</v>
      </c>
      <c r="I306">
        <v>27</v>
      </c>
      <c r="J306">
        <v>45</v>
      </c>
      <c r="K306">
        <v>32</v>
      </c>
      <c r="L306">
        <v>9.9739166666666677</v>
      </c>
      <c r="M306">
        <v>149.60874999999999</v>
      </c>
      <c r="N306">
        <v>27.75888888888889</v>
      </c>
      <c r="O306">
        <v>6.3</v>
      </c>
      <c r="P306" t="s">
        <v>103</v>
      </c>
      <c r="Y306" t="s">
        <v>266</v>
      </c>
      <c r="Z306" t="s">
        <v>266</v>
      </c>
      <c r="AA306" t="s">
        <v>15428</v>
      </c>
      <c r="AB306" t="str">
        <f>+LEFT(AA306,1)</f>
        <v>F</v>
      </c>
      <c r="AC306" s="6">
        <f>DEGREES(ACOS(SIN(Resultats!$H$11)*SIN(RADIANS(N306))+COS(Resultats!$H$11)*COS(RADIANS(N306))*COS(Resultats!$E$11-RADIANS(M306))))</f>
        <v>17.762705214640736</v>
      </c>
      <c r="AD306">
        <f>+IF(AB306=Data!$E$18,1,0)</f>
        <v>0</v>
      </c>
      <c r="AE306">
        <f>+IF(AC306&lt;Data!$B$17,1,0)</f>
        <v>1</v>
      </c>
      <c r="AF306" s="7">
        <f>+IF(AND(AD306,AE306),1,0)</f>
        <v>0</v>
      </c>
    </row>
    <row r="307" spans="1:32" x14ac:dyDescent="0.2">
      <c r="A307">
        <v>3596</v>
      </c>
      <c r="C307">
        <v>77353</v>
      </c>
      <c r="D307">
        <v>136511</v>
      </c>
      <c r="E307">
        <v>9</v>
      </c>
      <c r="F307">
        <v>1</v>
      </c>
      <c r="G307">
        <v>58</v>
      </c>
      <c r="H307" t="s">
        <v>26</v>
      </c>
      <c r="I307">
        <v>0</v>
      </c>
      <c r="J307">
        <v>28</v>
      </c>
      <c r="K307">
        <v>58</v>
      </c>
      <c r="L307">
        <v>9.0327777777777793</v>
      </c>
      <c r="M307">
        <v>135.4916666666667</v>
      </c>
      <c r="N307">
        <v>-0.48277777777777781</v>
      </c>
      <c r="O307">
        <v>5.67</v>
      </c>
      <c r="Q307">
        <v>1.1499999999999999</v>
      </c>
      <c r="S307">
        <v>1.04</v>
      </c>
      <c r="Y307" t="s">
        <v>54</v>
      </c>
      <c r="Z307" t="s">
        <v>54</v>
      </c>
      <c r="AA307" t="s">
        <v>197</v>
      </c>
      <c r="AB307" t="str">
        <f>+LEFT(AA307,1)</f>
        <v>K</v>
      </c>
      <c r="AC307" s="6">
        <f>DEGREES(ACOS(SIN(Resultats!$H$11)*SIN(RADIANS(N307))+COS(Resultats!$H$11)*COS(RADIANS(N307))*COS(Resultats!$E$11-RADIANS(M307))))</f>
        <v>17.841741804620565</v>
      </c>
      <c r="AD307">
        <f>+IF(AB307=Data!$E$18,1,0)</f>
        <v>0</v>
      </c>
      <c r="AE307">
        <f>+IF(AC307&lt;Data!$B$17,1,0)</f>
        <v>1</v>
      </c>
      <c r="AF307" s="7">
        <f>+IF(AND(AD307,AE307),1,0)</f>
        <v>0</v>
      </c>
    </row>
    <row r="308" spans="1:32" x14ac:dyDescent="0.2">
      <c r="A308">
        <v>3750</v>
      </c>
      <c r="C308">
        <v>81809</v>
      </c>
      <c r="D308">
        <v>136872</v>
      </c>
      <c r="E308">
        <v>9</v>
      </c>
      <c r="F308">
        <v>27</v>
      </c>
      <c r="G308">
        <v>46.8</v>
      </c>
      <c r="H308" t="s">
        <v>26</v>
      </c>
      <c r="I308">
        <v>6</v>
      </c>
      <c r="J308">
        <v>4</v>
      </c>
      <c r="K308">
        <v>16</v>
      </c>
      <c r="L308">
        <v>9.4629999999999992</v>
      </c>
      <c r="M308">
        <v>141.94499999999999</v>
      </c>
      <c r="N308">
        <v>-6.0711111111111107</v>
      </c>
      <c r="O308">
        <v>5.38</v>
      </c>
      <c r="Q308">
        <v>0.64</v>
      </c>
      <c r="S308">
        <v>0.13</v>
      </c>
      <c r="Y308" t="s">
        <v>144</v>
      </c>
      <c r="Z308" t="s">
        <v>144</v>
      </c>
      <c r="AA308" t="s">
        <v>15421</v>
      </c>
      <c r="AB308" t="str">
        <f>+LEFT(AA308,1)</f>
        <v>G</v>
      </c>
      <c r="AC308" s="6">
        <f>DEGREES(ACOS(SIN(Resultats!$H$11)*SIN(RADIANS(N308))+COS(Resultats!$H$11)*COS(RADIANS(N308))*COS(Resultats!$E$11-RADIANS(M308))))</f>
        <v>17.96274371411447</v>
      </c>
      <c r="AD308">
        <f>+IF(AB308=Data!$E$18,1,0)</f>
        <v>0</v>
      </c>
      <c r="AE308">
        <f>+IF(AC308&lt;Data!$B$17,1,0)</f>
        <v>1</v>
      </c>
      <c r="AF308" s="7">
        <f>+IF(AND(AD308,AE308),1,0)</f>
        <v>0</v>
      </c>
    </row>
    <row r="309" spans="1:32" x14ac:dyDescent="0.2">
      <c r="A309">
        <v>4253</v>
      </c>
      <c r="C309">
        <v>94402</v>
      </c>
      <c r="D309">
        <v>137871</v>
      </c>
      <c r="E309">
        <v>10</v>
      </c>
      <c r="F309">
        <v>53</v>
      </c>
      <c r="G309">
        <v>43.7</v>
      </c>
      <c r="H309" t="s">
        <v>26</v>
      </c>
      <c r="I309">
        <v>2</v>
      </c>
      <c r="J309">
        <v>7</v>
      </c>
      <c r="K309">
        <v>45</v>
      </c>
      <c r="L309">
        <v>10.895472222222221</v>
      </c>
      <c r="M309">
        <v>163.43208333333331</v>
      </c>
      <c r="N309">
        <v>-2.1291666666666669</v>
      </c>
      <c r="O309">
        <v>5.45</v>
      </c>
      <c r="Q309">
        <v>0.96</v>
      </c>
      <c r="S309">
        <v>0.77</v>
      </c>
      <c r="U309">
        <v>0.33</v>
      </c>
      <c r="V309" t="s">
        <v>93</v>
      </c>
      <c r="Y309" t="s">
        <v>71</v>
      </c>
      <c r="Z309" t="s">
        <v>71</v>
      </c>
      <c r="AA309" t="s">
        <v>51</v>
      </c>
      <c r="AB309" t="str">
        <f>+LEFT(AA309,1)</f>
        <v>G</v>
      </c>
      <c r="AC309" s="6">
        <f>DEGREES(ACOS(SIN(Resultats!$H$11)*SIN(RADIANS(N309))+COS(Resultats!$H$11)*COS(RADIANS(N309))*COS(Resultats!$E$11-RADIANS(M309))))</f>
        <v>18.055539191071112</v>
      </c>
      <c r="AD309">
        <f>+IF(AB309=Data!$E$18,1,0)</f>
        <v>0</v>
      </c>
      <c r="AE309">
        <f>+IF(AC309&lt;Data!$B$17,1,0)</f>
        <v>1</v>
      </c>
      <c r="AF309" s="7">
        <f>+IF(AND(AD309,AE309),1,0)</f>
        <v>0</v>
      </c>
    </row>
    <row r="310" spans="1:32" x14ac:dyDescent="0.2">
      <c r="A310">
        <v>3617</v>
      </c>
      <c r="C310">
        <v>78175</v>
      </c>
      <c r="D310">
        <v>80643</v>
      </c>
      <c r="E310">
        <v>9</v>
      </c>
      <c r="F310">
        <v>7</v>
      </c>
      <c r="G310">
        <v>26.9</v>
      </c>
      <c r="H310" t="s">
        <v>24</v>
      </c>
      <c r="I310">
        <v>22</v>
      </c>
      <c r="J310">
        <v>58</v>
      </c>
      <c r="K310">
        <v>52</v>
      </c>
      <c r="L310">
        <v>9.1241388888888899</v>
      </c>
      <c r="M310">
        <v>136.86208333333335</v>
      </c>
      <c r="N310">
        <v>22.981111111111108</v>
      </c>
      <c r="O310">
        <v>6.4</v>
      </c>
      <c r="Y310" t="s">
        <v>79</v>
      </c>
      <c r="Z310" t="s">
        <v>79</v>
      </c>
      <c r="AA310" t="s">
        <v>2046</v>
      </c>
      <c r="AB310" t="str">
        <f>+LEFT(AA310,1)</f>
        <v>F</v>
      </c>
      <c r="AC310" s="6">
        <f>DEGREES(ACOS(SIN(Resultats!$H$11)*SIN(RADIANS(N310))+COS(Resultats!$H$11)*COS(RADIANS(N310))*COS(Resultats!$E$11-RADIANS(M310))))</f>
        <v>18.063514471936351</v>
      </c>
      <c r="AD310">
        <f>+IF(AB310=Data!$E$18,1,0)</f>
        <v>0</v>
      </c>
      <c r="AE310">
        <f>+IF(AC310&lt;Data!$B$17,1,0)</f>
        <v>1</v>
      </c>
      <c r="AF310" s="7">
        <f>+IF(AND(AD310,AE310),1,0)</f>
        <v>0</v>
      </c>
    </row>
    <row r="311" spans="1:32" x14ac:dyDescent="0.2">
      <c r="A311">
        <v>4249</v>
      </c>
      <c r="C311">
        <v>94363</v>
      </c>
      <c r="D311">
        <v>137863</v>
      </c>
      <c r="E311">
        <v>10</v>
      </c>
      <c r="F311">
        <v>53</v>
      </c>
      <c r="G311">
        <v>24.9</v>
      </c>
      <c r="H311" t="s">
        <v>26</v>
      </c>
      <c r="I311">
        <v>2</v>
      </c>
      <c r="J311">
        <v>15</v>
      </c>
      <c r="K311">
        <v>19</v>
      </c>
      <c r="L311">
        <v>10.89025</v>
      </c>
      <c r="M311">
        <v>163.35374999999999</v>
      </c>
      <c r="N311">
        <v>-2.2552777777777777</v>
      </c>
      <c r="O311">
        <v>6.12</v>
      </c>
      <c r="Q311">
        <v>0.9</v>
      </c>
      <c r="S311">
        <v>0.61</v>
      </c>
      <c r="Y311" t="s">
        <v>897</v>
      </c>
      <c r="Z311" t="s">
        <v>54</v>
      </c>
      <c r="AA311" t="s">
        <v>197</v>
      </c>
      <c r="AB311" t="str">
        <f>+LEFT(AA311,1)</f>
        <v>K</v>
      </c>
      <c r="AC311" s="6">
        <f>DEGREES(ACOS(SIN(Resultats!$H$11)*SIN(RADIANS(N311))+COS(Resultats!$H$11)*COS(RADIANS(N311))*COS(Resultats!$E$11-RADIANS(M311))))</f>
        <v>18.083424027647617</v>
      </c>
      <c r="AD311">
        <f>+IF(AB311=Data!$E$18,1,0)</f>
        <v>0</v>
      </c>
      <c r="AE311">
        <f>+IF(AC311&lt;Data!$B$17,1,0)</f>
        <v>1</v>
      </c>
      <c r="AF311" s="7">
        <f>+IF(AND(AD311,AE311),1,0)</f>
        <v>0</v>
      </c>
    </row>
    <row r="312" spans="1:32" x14ac:dyDescent="0.2">
      <c r="A312">
        <v>3731</v>
      </c>
      <c r="B312" t="s">
        <v>1368</v>
      </c>
      <c r="C312">
        <v>81146</v>
      </c>
      <c r="D312">
        <v>80807</v>
      </c>
      <c r="E312">
        <v>9</v>
      </c>
      <c r="F312">
        <v>24</v>
      </c>
      <c r="G312">
        <v>39.299999999999997</v>
      </c>
      <c r="H312" t="s">
        <v>24</v>
      </c>
      <c r="I312">
        <v>26</v>
      </c>
      <c r="J312">
        <v>10</v>
      </c>
      <c r="K312">
        <v>56</v>
      </c>
      <c r="L312">
        <v>9.410916666666667</v>
      </c>
      <c r="M312">
        <v>141.16374999999999</v>
      </c>
      <c r="N312">
        <v>26.182222222222222</v>
      </c>
      <c r="O312">
        <v>4.46</v>
      </c>
      <c r="Q312">
        <v>1.23</v>
      </c>
      <c r="S312">
        <v>1.31</v>
      </c>
      <c r="U312">
        <v>0.63</v>
      </c>
      <c r="Y312" t="s">
        <v>125</v>
      </c>
      <c r="Z312" t="s">
        <v>125</v>
      </c>
      <c r="AA312" t="s">
        <v>365</v>
      </c>
      <c r="AB312" t="str">
        <f>+LEFT(AA312,1)</f>
        <v>K</v>
      </c>
      <c r="AC312" s="6">
        <f>DEGREES(ACOS(SIN(Resultats!$H$11)*SIN(RADIANS(N312))+COS(Resultats!$H$11)*COS(RADIANS(N312))*COS(Resultats!$E$11-RADIANS(M312))))</f>
        <v>18.214829118922413</v>
      </c>
      <c r="AD312">
        <f>+IF(AB312=Data!$E$18,1,0)</f>
        <v>0</v>
      </c>
      <c r="AE312">
        <f>+IF(AC312&lt;Data!$B$17,1,0)</f>
        <v>1</v>
      </c>
      <c r="AF312" s="7">
        <f>+IF(AND(AD312,AE312),1,0)</f>
        <v>0</v>
      </c>
    </row>
    <row r="313" spans="1:32" x14ac:dyDescent="0.2">
      <c r="A313">
        <v>4092</v>
      </c>
      <c r="C313">
        <v>90362</v>
      </c>
      <c r="D313">
        <v>137557</v>
      </c>
      <c r="E313">
        <v>10</v>
      </c>
      <c r="F313">
        <v>25</v>
      </c>
      <c r="G313">
        <v>44.3</v>
      </c>
      <c r="H313" t="s">
        <v>26</v>
      </c>
      <c r="I313">
        <v>7</v>
      </c>
      <c r="J313">
        <v>3</v>
      </c>
      <c r="K313">
        <v>35</v>
      </c>
      <c r="L313">
        <v>10.428972222222221</v>
      </c>
      <c r="M313">
        <v>156.43458333333331</v>
      </c>
      <c r="N313">
        <v>-7.0597222222222218</v>
      </c>
      <c r="O313">
        <v>5.57</v>
      </c>
      <c r="Q313">
        <v>1.52</v>
      </c>
      <c r="S313">
        <v>1.86</v>
      </c>
      <c r="U313">
        <v>0.95</v>
      </c>
      <c r="Y313" t="s">
        <v>799</v>
      </c>
      <c r="Z313" t="s">
        <v>10108</v>
      </c>
      <c r="AA313" t="s">
        <v>104</v>
      </c>
      <c r="AB313" t="str">
        <f>+LEFT(AA313,1)</f>
        <v>K</v>
      </c>
      <c r="AC313" s="6">
        <f>DEGREES(ACOS(SIN(Resultats!$H$11)*SIN(RADIANS(N313))+COS(Resultats!$H$11)*COS(RADIANS(N313))*COS(Resultats!$E$11-RADIANS(M313))))</f>
        <v>18.223717894290274</v>
      </c>
      <c r="AD313">
        <f>+IF(AB313=Data!$E$18,1,0)</f>
        <v>0</v>
      </c>
      <c r="AE313">
        <f>+IF(AC313&lt;Data!$B$17,1,0)</f>
        <v>1</v>
      </c>
      <c r="AF313" s="7">
        <f>+IF(AND(AD313,AE313),1,0)</f>
        <v>0</v>
      </c>
    </row>
    <row r="314" spans="1:32" x14ac:dyDescent="0.2">
      <c r="A314">
        <v>4240</v>
      </c>
      <c r="C314">
        <v>94014</v>
      </c>
      <c r="D314">
        <v>137834</v>
      </c>
      <c r="E314">
        <v>10</v>
      </c>
      <c r="F314">
        <v>51</v>
      </c>
      <c r="G314">
        <v>5.4</v>
      </c>
      <c r="H314" t="s">
        <v>26</v>
      </c>
      <c r="I314">
        <v>3</v>
      </c>
      <c r="J314">
        <v>5</v>
      </c>
      <c r="K314">
        <v>33</v>
      </c>
      <c r="L314">
        <v>10.8515</v>
      </c>
      <c r="M314">
        <v>162.77250000000001</v>
      </c>
      <c r="N314">
        <v>-3.0924999999999998</v>
      </c>
      <c r="O314">
        <v>5.95</v>
      </c>
      <c r="Q314">
        <v>1.48</v>
      </c>
      <c r="S314">
        <v>1.83</v>
      </c>
      <c r="Y314" t="s">
        <v>365</v>
      </c>
      <c r="Z314" t="s">
        <v>365</v>
      </c>
      <c r="AA314" t="s">
        <v>365</v>
      </c>
      <c r="AB314" t="str">
        <f>+LEFT(AA314,1)</f>
        <v>K</v>
      </c>
      <c r="AC314" s="6">
        <f>DEGREES(ACOS(SIN(Resultats!$H$11)*SIN(RADIANS(N314))+COS(Resultats!$H$11)*COS(RADIANS(N314))*COS(Resultats!$E$11-RADIANS(M314))))</f>
        <v>18.254849741274956</v>
      </c>
      <c r="AD314">
        <f>+IF(AB314=Data!$E$18,1,0)</f>
        <v>0</v>
      </c>
      <c r="AE314">
        <f>+IF(AC314&lt;Data!$B$17,1,0)</f>
        <v>1</v>
      </c>
      <c r="AF314" s="7">
        <f>+IF(AND(AD314,AE314),1,0)</f>
        <v>0</v>
      </c>
    </row>
    <row r="315" spans="1:32" x14ac:dyDescent="0.2">
      <c r="A315">
        <v>4269</v>
      </c>
      <c r="C315">
        <v>94720</v>
      </c>
      <c r="D315">
        <v>81589</v>
      </c>
      <c r="E315">
        <v>10</v>
      </c>
      <c r="F315">
        <v>56</v>
      </c>
      <c r="G315">
        <v>16.899999999999999</v>
      </c>
      <c r="H315" t="s">
        <v>24</v>
      </c>
      <c r="I315">
        <v>22</v>
      </c>
      <c r="J315">
        <v>21</v>
      </c>
      <c r="K315">
        <v>6</v>
      </c>
      <c r="L315">
        <v>10.938027777777778</v>
      </c>
      <c r="M315">
        <v>164.07041666666666</v>
      </c>
      <c r="N315">
        <v>22.351666666666667</v>
      </c>
      <c r="O315">
        <v>6.14</v>
      </c>
      <c r="Q315">
        <v>1.55</v>
      </c>
      <c r="S315">
        <v>1.94</v>
      </c>
      <c r="Y315" t="s">
        <v>365</v>
      </c>
      <c r="Z315" t="s">
        <v>365</v>
      </c>
      <c r="AA315" t="s">
        <v>365</v>
      </c>
      <c r="AB315" t="str">
        <f>+LEFT(AA315,1)</f>
        <v>K</v>
      </c>
      <c r="AC315" s="6">
        <f>DEGREES(ACOS(SIN(Resultats!$H$11)*SIN(RADIANS(N315))+COS(Resultats!$H$11)*COS(RADIANS(N315))*COS(Resultats!$E$11-RADIANS(M315))))</f>
        <v>18.281563493572985</v>
      </c>
      <c r="AD315">
        <f>+IF(AB315=Data!$E$18,1,0)</f>
        <v>0</v>
      </c>
      <c r="AE315">
        <f>+IF(AC315&lt;Data!$B$17,1,0)</f>
        <v>1</v>
      </c>
      <c r="AF315" s="7">
        <f>+IF(AND(AD315,AE315),1,0)</f>
        <v>0</v>
      </c>
    </row>
    <row r="316" spans="1:32" x14ac:dyDescent="0.2">
      <c r="A316">
        <v>4358</v>
      </c>
      <c r="C316">
        <v>97605</v>
      </c>
      <c r="D316">
        <v>118735</v>
      </c>
      <c r="E316">
        <v>11</v>
      </c>
      <c r="F316">
        <v>14</v>
      </c>
      <c r="G316">
        <v>1.8</v>
      </c>
      <c r="H316" t="s">
        <v>24</v>
      </c>
      <c r="I316">
        <v>8</v>
      </c>
      <c r="J316">
        <v>3</v>
      </c>
      <c r="K316">
        <v>38</v>
      </c>
      <c r="L316">
        <v>11.233833333333333</v>
      </c>
      <c r="M316">
        <v>168.50749999999999</v>
      </c>
      <c r="N316">
        <v>8.0605555555555561</v>
      </c>
      <c r="O316">
        <v>5.79</v>
      </c>
      <c r="Q316">
        <v>1.1200000000000001</v>
      </c>
      <c r="S316">
        <v>1.1299999999999999</v>
      </c>
      <c r="U316">
        <v>0.38</v>
      </c>
      <c r="V316" t="s">
        <v>93</v>
      </c>
      <c r="Y316" t="s">
        <v>105</v>
      </c>
      <c r="Z316" t="s">
        <v>105</v>
      </c>
      <c r="AA316" t="s">
        <v>133</v>
      </c>
      <c r="AB316" t="str">
        <f>+LEFT(AA316,1)</f>
        <v>K</v>
      </c>
      <c r="AC316" s="6">
        <f>DEGREES(ACOS(SIN(Resultats!$H$11)*SIN(RADIANS(N316))+COS(Resultats!$H$11)*COS(RADIANS(N316))*COS(Resultats!$E$11-RADIANS(M316))))</f>
        <v>18.377814111010274</v>
      </c>
      <c r="AD316">
        <f>+IF(AB316=Data!$E$18,1,0)</f>
        <v>0</v>
      </c>
      <c r="AE316">
        <f>+IF(AC316&lt;Data!$B$17,1,0)</f>
        <v>1</v>
      </c>
      <c r="AF316" s="7">
        <f>+IF(AND(AD316,AE316),1,0)</f>
        <v>0</v>
      </c>
    </row>
    <row r="317" spans="1:32" x14ac:dyDescent="0.2">
      <c r="A317">
        <v>3805</v>
      </c>
      <c r="C317">
        <v>82674</v>
      </c>
      <c r="D317">
        <v>136951</v>
      </c>
      <c r="E317">
        <v>9</v>
      </c>
      <c r="F317">
        <v>33</v>
      </c>
      <c r="G317">
        <v>20.100000000000001</v>
      </c>
      <c r="H317" t="s">
        <v>26</v>
      </c>
      <c r="I317">
        <v>7</v>
      </c>
      <c r="J317">
        <v>11</v>
      </c>
      <c r="K317">
        <v>24</v>
      </c>
      <c r="L317">
        <v>9.5555833333333347</v>
      </c>
      <c r="M317">
        <v>143.33375000000001</v>
      </c>
      <c r="N317">
        <v>-7.19</v>
      </c>
      <c r="O317">
        <v>6.24</v>
      </c>
      <c r="Q317">
        <v>1.17</v>
      </c>
      <c r="S317">
        <v>1.25</v>
      </c>
      <c r="Y317" t="s">
        <v>197</v>
      </c>
      <c r="Z317" t="s">
        <v>197</v>
      </c>
      <c r="AA317" t="s">
        <v>197</v>
      </c>
      <c r="AB317" t="str">
        <f>+LEFT(AA317,1)</f>
        <v>K</v>
      </c>
      <c r="AC317" s="6">
        <f>DEGREES(ACOS(SIN(Resultats!$H$11)*SIN(RADIANS(N317))+COS(Resultats!$H$11)*COS(RADIANS(N317))*COS(Resultats!$E$11-RADIANS(M317))))</f>
        <v>18.427531573627419</v>
      </c>
      <c r="AD317">
        <f>+IF(AB317=Data!$E$18,1,0)</f>
        <v>0</v>
      </c>
      <c r="AE317">
        <f>+IF(AC317&lt;Data!$B$17,1,0)</f>
        <v>1</v>
      </c>
      <c r="AF317" s="7">
        <f>+IF(AND(AD317,AE317),1,0)</f>
        <v>0</v>
      </c>
    </row>
    <row r="318" spans="1:32" x14ac:dyDescent="0.2">
      <c r="A318">
        <v>3482</v>
      </c>
      <c r="B318" t="s">
        <v>1230</v>
      </c>
      <c r="C318">
        <v>74874</v>
      </c>
      <c r="D318">
        <v>117112</v>
      </c>
      <c r="E318">
        <v>8</v>
      </c>
      <c r="F318">
        <v>46</v>
      </c>
      <c r="G318">
        <v>46.6</v>
      </c>
      <c r="H318" t="s">
        <v>24</v>
      </c>
      <c r="I318">
        <v>6</v>
      </c>
      <c r="J318">
        <v>25</v>
      </c>
      <c r="K318">
        <v>8</v>
      </c>
      <c r="L318">
        <v>8.7796111111111124</v>
      </c>
      <c r="M318">
        <v>131.69416666666669</v>
      </c>
      <c r="N318">
        <v>6.4188888888888895</v>
      </c>
      <c r="O318">
        <v>3.38</v>
      </c>
      <c r="Q318">
        <v>0.68</v>
      </c>
      <c r="S318">
        <v>0.36</v>
      </c>
      <c r="U318">
        <v>0.39</v>
      </c>
      <c r="Y318" t="s">
        <v>33</v>
      </c>
      <c r="Z318" t="s">
        <v>33</v>
      </c>
      <c r="AA318" t="s">
        <v>235</v>
      </c>
      <c r="AB318" t="str">
        <f>+LEFT(AA318,1)</f>
        <v>G</v>
      </c>
      <c r="AC318" s="6">
        <f>DEGREES(ACOS(SIN(Resultats!$H$11)*SIN(RADIANS(N318))+COS(Resultats!$H$11)*COS(RADIANS(N318))*COS(Resultats!$E$11-RADIANS(M318))))</f>
        <v>18.464127373731174</v>
      </c>
      <c r="AD318">
        <f>+IF(AB318=Data!$E$18,1,0)</f>
        <v>0</v>
      </c>
      <c r="AE318">
        <f>+IF(AC318&lt;Data!$B$17,1,0)</f>
        <v>1</v>
      </c>
      <c r="AF318" s="7">
        <f>+IF(AND(AD318,AE318),1,0)</f>
        <v>0</v>
      </c>
    </row>
    <row r="319" spans="1:32" x14ac:dyDescent="0.2">
      <c r="A319">
        <v>4319</v>
      </c>
      <c r="B319" t="s">
        <v>938</v>
      </c>
      <c r="C319">
        <v>96436</v>
      </c>
      <c r="D319">
        <v>118668</v>
      </c>
      <c r="E319">
        <v>11</v>
      </c>
      <c r="F319">
        <v>6</v>
      </c>
      <c r="G319">
        <v>54.2</v>
      </c>
      <c r="H319" t="s">
        <v>24</v>
      </c>
      <c r="I319">
        <v>1</v>
      </c>
      <c r="J319">
        <v>57</v>
      </c>
      <c r="K319">
        <v>20</v>
      </c>
      <c r="L319">
        <v>11.115055555555555</v>
      </c>
      <c r="M319">
        <v>166.72583333333333</v>
      </c>
      <c r="N319">
        <v>1.9555555555555555</v>
      </c>
      <c r="O319">
        <v>5.52</v>
      </c>
      <c r="Q319">
        <v>0.97</v>
      </c>
      <c r="S319">
        <v>0.66</v>
      </c>
      <c r="Y319" t="s">
        <v>939</v>
      </c>
      <c r="Z319" t="s">
        <v>60</v>
      </c>
      <c r="AA319" t="s">
        <v>28</v>
      </c>
      <c r="AB319" t="str">
        <f>+LEFT(AA319,1)</f>
        <v>G</v>
      </c>
      <c r="AC319" s="6">
        <f>DEGREES(ACOS(SIN(Resultats!$H$11)*SIN(RADIANS(N319))+COS(Resultats!$H$11)*COS(RADIANS(N319))*COS(Resultats!$E$11-RADIANS(M319))))</f>
        <v>18.464575776485475</v>
      </c>
      <c r="AD319">
        <f>+IF(AB319=Data!$E$18,1,0)</f>
        <v>0</v>
      </c>
      <c r="AE319">
        <f>+IF(AC319&lt;Data!$B$17,1,0)</f>
        <v>1</v>
      </c>
      <c r="AF319" s="7">
        <f>+IF(AND(AD319,AE319),1,0)</f>
        <v>0</v>
      </c>
    </row>
    <row r="320" spans="1:32" x14ac:dyDescent="0.2">
      <c r="A320">
        <v>4042</v>
      </c>
      <c r="B320" t="s">
        <v>770</v>
      </c>
      <c r="C320">
        <v>89254</v>
      </c>
      <c r="D320">
        <v>137469</v>
      </c>
      <c r="E320">
        <v>10</v>
      </c>
      <c r="F320">
        <v>17</v>
      </c>
      <c r="G320">
        <v>37.799999999999997</v>
      </c>
      <c r="H320" t="s">
        <v>26</v>
      </c>
      <c r="I320">
        <v>8</v>
      </c>
      <c r="J320">
        <v>4</v>
      </c>
      <c r="K320">
        <v>8</v>
      </c>
      <c r="L320">
        <v>10.293833333333334</v>
      </c>
      <c r="M320">
        <v>154.4075</v>
      </c>
      <c r="N320">
        <v>-8.068888888888889</v>
      </c>
      <c r="O320">
        <v>5.24</v>
      </c>
      <c r="Q320">
        <v>0.31</v>
      </c>
      <c r="S320">
        <v>0.13</v>
      </c>
      <c r="Y320" t="s">
        <v>171</v>
      </c>
      <c r="Z320" t="s">
        <v>171</v>
      </c>
      <c r="AA320" t="s">
        <v>2897</v>
      </c>
      <c r="AB320" t="str">
        <f>+LEFT(AA320,1)</f>
        <v>F</v>
      </c>
      <c r="AC320" s="6">
        <f>DEGREES(ACOS(SIN(Resultats!$H$11)*SIN(RADIANS(N320))+COS(Resultats!$H$11)*COS(RADIANS(N320))*COS(Resultats!$E$11-RADIANS(M320))))</f>
        <v>18.594190189347557</v>
      </c>
      <c r="AD320">
        <f>+IF(AB320=Data!$E$18,1,0)</f>
        <v>0</v>
      </c>
      <c r="AE320">
        <f>+IF(AC320&lt;Data!$B$17,1,0)</f>
        <v>1</v>
      </c>
      <c r="AF320" s="7">
        <f>+IF(AND(AD320,AE320),1,0)</f>
        <v>0</v>
      </c>
    </row>
    <row r="321" spans="1:32" x14ac:dyDescent="0.2">
      <c r="A321">
        <v>3996</v>
      </c>
      <c r="B321" t="s">
        <v>746</v>
      </c>
      <c r="C321">
        <v>88333</v>
      </c>
      <c r="D321">
        <v>137395</v>
      </c>
      <c r="E321">
        <v>10</v>
      </c>
      <c r="F321">
        <v>10</v>
      </c>
      <c r="G321">
        <v>55.8</v>
      </c>
      <c r="H321" t="s">
        <v>26</v>
      </c>
      <c r="I321">
        <v>8</v>
      </c>
      <c r="J321">
        <v>25</v>
      </c>
      <c r="K321">
        <v>6</v>
      </c>
      <c r="L321">
        <v>10.182166666666665</v>
      </c>
      <c r="M321">
        <v>152.73249999999999</v>
      </c>
      <c r="N321">
        <v>-8.418333333333333</v>
      </c>
      <c r="O321">
        <v>5.65</v>
      </c>
      <c r="Q321">
        <v>1.3</v>
      </c>
      <c r="S321">
        <v>1.42</v>
      </c>
      <c r="Y321" t="s">
        <v>125</v>
      </c>
      <c r="Z321" t="s">
        <v>125</v>
      </c>
      <c r="AA321" t="s">
        <v>365</v>
      </c>
      <c r="AB321" t="str">
        <f>+LEFT(AA321,1)</f>
        <v>K</v>
      </c>
      <c r="AC321" s="6">
        <f>DEGREES(ACOS(SIN(Resultats!$H$11)*SIN(RADIANS(N321))+COS(Resultats!$H$11)*COS(RADIANS(N321))*COS(Resultats!$E$11-RADIANS(M321))))</f>
        <v>18.618155133528472</v>
      </c>
      <c r="AD321">
        <f>+IF(AB321=Data!$E$18,1,0)</f>
        <v>0</v>
      </c>
      <c r="AE321">
        <f>+IF(AC321&lt;Data!$B$17,1,0)</f>
        <v>1</v>
      </c>
      <c r="AF321" s="7">
        <f>+IF(AND(AD321,AE321),1,0)</f>
        <v>0</v>
      </c>
    </row>
    <row r="322" spans="1:32" x14ac:dyDescent="0.2">
      <c r="A322">
        <v>4306</v>
      </c>
      <c r="B322" t="s">
        <v>930</v>
      </c>
      <c r="C322">
        <v>95849</v>
      </c>
      <c r="D322">
        <v>118634</v>
      </c>
      <c r="E322">
        <v>11</v>
      </c>
      <c r="F322">
        <v>3</v>
      </c>
      <c r="G322">
        <v>36.6</v>
      </c>
      <c r="H322" t="s">
        <v>26</v>
      </c>
      <c r="I322">
        <v>0</v>
      </c>
      <c r="J322">
        <v>0</v>
      </c>
      <c r="K322">
        <v>3</v>
      </c>
      <c r="L322">
        <v>11.060166666666667</v>
      </c>
      <c r="M322">
        <v>165.9025</v>
      </c>
      <c r="N322">
        <v>-8.3333333333333339E-4</v>
      </c>
      <c r="O322">
        <v>5.95</v>
      </c>
      <c r="Q322">
        <v>1.22</v>
      </c>
      <c r="S322">
        <v>1.32</v>
      </c>
      <c r="Y322" t="s">
        <v>105</v>
      </c>
      <c r="Z322" t="s">
        <v>105</v>
      </c>
      <c r="AA322" t="s">
        <v>133</v>
      </c>
      <c r="AB322" t="str">
        <f>+LEFT(AA322,1)</f>
        <v>K</v>
      </c>
      <c r="AC322" s="6">
        <f>DEGREES(ACOS(SIN(Resultats!$H$11)*SIN(RADIANS(N322))+COS(Resultats!$H$11)*COS(RADIANS(N322))*COS(Resultats!$E$11-RADIANS(M322))))</f>
        <v>18.716840904188395</v>
      </c>
      <c r="AD322">
        <f>+IF(AB322=Data!$E$18,1,0)</f>
        <v>0</v>
      </c>
      <c r="AE322">
        <f>+IF(AC322&lt;Data!$B$17,1,0)</f>
        <v>1</v>
      </c>
      <c r="AF322" s="7">
        <f>+IF(AND(AD322,AE322),1,0)</f>
        <v>0</v>
      </c>
    </row>
    <row r="323" spans="1:32" x14ac:dyDescent="0.2">
      <c r="A323">
        <v>4365</v>
      </c>
      <c r="B323" t="s">
        <v>960</v>
      </c>
      <c r="C323">
        <v>97907</v>
      </c>
      <c r="D323">
        <v>99525</v>
      </c>
      <c r="E323">
        <v>11</v>
      </c>
      <c r="F323">
        <v>15</v>
      </c>
      <c r="G323">
        <v>51.9</v>
      </c>
      <c r="H323" t="s">
        <v>24</v>
      </c>
      <c r="I323">
        <v>13</v>
      </c>
      <c r="J323">
        <v>18</v>
      </c>
      <c r="K323">
        <v>27</v>
      </c>
      <c r="L323">
        <v>11.264416666666667</v>
      </c>
      <c r="M323">
        <v>168.96625</v>
      </c>
      <c r="N323">
        <v>13.307499999999999</v>
      </c>
      <c r="O323">
        <v>5.32</v>
      </c>
      <c r="Q323">
        <v>1.2</v>
      </c>
      <c r="S323">
        <v>1.0900000000000001</v>
      </c>
      <c r="Y323" t="s">
        <v>105</v>
      </c>
      <c r="Z323" t="s">
        <v>105</v>
      </c>
      <c r="AA323" t="s">
        <v>133</v>
      </c>
      <c r="AB323" t="str">
        <f>+LEFT(AA323,1)</f>
        <v>K</v>
      </c>
      <c r="AC323" s="6">
        <f>DEGREES(ACOS(SIN(Resultats!$H$11)*SIN(RADIANS(N323))+COS(Resultats!$H$11)*COS(RADIANS(N323))*COS(Resultats!$E$11-RADIANS(M323))))</f>
        <v>18.861137572712025</v>
      </c>
      <c r="AD323">
        <f>+IF(AB323=Data!$E$18,1,0)</f>
        <v>0</v>
      </c>
      <c r="AE323">
        <f>+IF(AC323&lt;Data!$B$17,1,0)</f>
        <v>1</v>
      </c>
      <c r="AF323" s="7">
        <f>+IF(AND(AD323,AE323),1,0)</f>
        <v>0</v>
      </c>
    </row>
    <row r="324" spans="1:32" x14ac:dyDescent="0.2">
      <c r="A324">
        <v>4303</v>
      </c>
      <c r="C324">
        <v>95771</v>
      </c>
      <c r="D324">
        <v>137963</v>
      </c>
      <c r="E324">
        <v>11</v>
      </c>
      <c r="F324">
        <v>3</v>
      </c>
      <c r="G324">
        <v>14.6</v>
      </c>
      <c r="H324" t="s">
        <v>26</v>
      </c>
      <c r="I324">
        <v>0</v>
      </c>
      <c r="J324">
        <v>45</v>
      </c>
      <c r="K324">
        <v>9</v>
      </c>
      <c r="L324">
        <v>11.054055555555557</v>
      </c>
      <c r="M324">
        <v>165.81083333333336</v>
      </c>
      <c r="N324">
        <v>-0.75249999999999995</v>
      </c>
      <c r="O324">
        <v>6.14</v>
      </c>
      <c r="Q324">
        <v>0.26</v>
      </c>
      <c r="S324">
        <v>0.06</v>
      </c>
      <c r="Y324" t="s">
        <v>264</v>
      </c>
      <c r="Z324" t="s">
        <v>264</v>
      </c>
      <c r="AA324" t="s">
        <v>2891</v>
      </c>
      <c r="AB324" t="str">
        <f>+LEFT(AA324,1)</f>
        <v>F</v>
      </c>
      <c r="AC324" s="6">
        <f>DEGREES(ACOS(SIN(Resultats!$H$11)*SIN(RADIANS(N324))+COS(Resultats!$H$11)*COS(RADIANS(N324))*COS(Resultats!$E$11-RADIANS(M324))))</f>
        <v>19.058312288632948</v>
      </c>
      <c r="AD324">
        <f>+IF(AB324=Data!$E$18,1,0)</f>
        <v>0</v>
      </c>
      <c r="AE324">
        <f>+IF(AC324&lt;Data!$B$17,1,0)</f>
        <v>1</v>
      </c>
      <c r="AF324" s="7">
        <f>+IF(AND(AD324,AE324),1,0)</f>
        <v>0</v>
      </c>
    </row>
    <row r="325" spans="1:32" x14ac:dyDescent="0.2">
      <c r="A325">
        <v>4027</v>
      </c>
      <c r="B325" t="s">
        <v>761</v>
      </c>
      <c r="C325">
        <v>88986</v>
      </c>
      <c r="D325">
        <v>81259</v>
      </c>
      <c r="E325">
        <v>10</v>
      </c>
      <c r="F325">
        <v>16</v>
      </c>
      <c r="G325">
        <v>28.1</v>
      </c>
      <c r="H325" t="s">
        <v>24</v>
      </c>
      <c r="I325">
        <v>28</v>
      </c>
      <c r="J325">
        <v>40</v>
      </c>
      <c r="K325">
        <v>57</v>
      </c>
      <c r="L325">
        <v>10.274472222222222</v>
      </c>
      <c r="M325">
        <v>154.11708333333334</v>
      </c>
      <c r="N325">
        <v>28.682500000000001</v>
      </c>
      <c r="O325">
        <v>6.49</v>
      </c>
      <c r="Q325">
        <v>0.6</v>
      </c>
      <c r="S325">
        <v>0.16</v>
      </c>
      <c r="Y325" t="s">
        <v>124</v>
      </c>
      <c r="Z325" t="s">
        <v>124</v>
      </c>
      <c r="AA325" t="s">
        <v>3095</v>
      </c>
      <c r="AB325" t="str">
        <f>+LEFT(AA325,1)</f>
        <v>G</v>
      </c>
      <c r="AC325" s="6">
        <f>DEGREES(ACOS(SIN(Resultats!$H$11)*SIN(RADIANS(N325))+COS(Resultats!$H$11)*COS(RADIANS(N325))*COS(Resultats!$E$11-RADIANS(M325))))</f>
        <v>19.07727344644282</v>
      </c>
      <c r="AD325">
        <f>+IF(AB325=Data!$E$18,1,0)</f>
        <v>0</v>
      </c>
      <c r="AE325">
        <f>+IF(AC325&lt;Data!$B$17,1,0)</f>
        <v>1</v>
      </c>
      <c r="AF325" s="7">
        <f>+IF(AND(AD325,AE325),1,0)</f>
        <v>0</v>
      </c>
    </row>
    <row r="326" spans="1:32" x14ac:dyDescent="0.2">
      <c r="A326">
        <v>4122</v>
      </c>
      <c r="C326">
        <v>91106</v>
      </c>
      <c r="D326">
        <v>137614</v>
      </c>
      <c r="E326">
        <v>10</v>
      </c>
      <c r="F326">
        <v>30</v>
      </c>
      <c r="G326">
        <v>58.7</v>
      </c>
      <c r="H326" t="s">
        <v>26</v>
      </c>
      <c r="I326">
        <v>7</v>
      </c>
      <c r="J326">
        <v>38</v>
      </c>
      <c r="K326">
        <v>15</v>
      </c>
      <c r="L326">
        <v>10.516305555555556</v>
      </c>
      <c r="M326">
        <v>157.74458333333334</v>
      </c>
      <c r="N326">
        <v>-7.6375000000000002</v>
      </c>
      <c r="O326">
        <v>6.2</v>
      </c>
      <c r="Q326">
        <v>1.38</v>
      </c>
      <c r="S326">
        <v>1.18</v>
      </c>
      <c r="Y326" t="s">
        <v>818</v>
      </c>
      <c r="Z326" t="s">
        <v>77</v>
      </c>
      <c r="AA326" t="s">
        <v>104</v>
      </c>
      <c r="AB326" t="str">
        <f>+LEFT(AA326,1)</f>
        <v>K</v>
      </c>
      <c r="AC326" s="6">
        <f>DEGREES(ACOS(SIN(Resultats!$H$11)*SIN(RADIANS(N326))+COS(Resultats!$H$11)*COS(RADIANS(N326))*COS(Resultats!$E$11-RADIANS(M326))))</f>
        <v>19.249922400472617</v>
      </c>
      <c r="AD326">
        <f>+IF(AB326=Data!$E$18,1,0)</f>
        <v>0</v>
      </c>
      <c r="AE326">
        <f>+IF(AC326&lt;Data!$B$17,1,0)</f>
        <v>1</v>
      </c>
      <c r="AF326" s="7">
        <f>+IF(AND(AD326,AE326),1,0)</f>
        <v>0</v>
      </c>
    </row>
    <row r="327" spans="1:32" x14ac:dyDescent="0.2">
      <c r="A327">
        <v>3681</v>
      </c>
      <c r="B327" t="s">
        <v>1348</v>
      </c>
      <c r="C327">
        <v>79910</v>
      </c>
      <c r="D327">
        <v>136725</v>
      </c>
      <c r="E327">
        <v>9</v>
      </c>
      <c r="F327">
        <v>16</v>
      </c>
      <c r="G327">
        <v>41.7</v>
      </c>
      <c r="H327" t="s">
        <v>26</v>
      </c>
      <c r="I327">
        <v>6</v>
      </c>
      <c r="J327">
        <v>21</v>
      </c>
      <c r="K327">
        <v>11</v>
      </c>
      <c r="L327">
        <v>9.2782500000000017</v>
      </c>
      <c r="M327">
        <v>139.17375000000001</v>
      </c>
      <c r="N327">
        <v>-6.3530555555555548</v>
      </c>
      <c r="O327">
        <v>5.24</v>
      </c>
      <c r="Q327">
        <v>1.17</v>
      </c>
      <c r="S327">
        <v>1.22</v>
      </c>
      <c r="Y327" t="s">
        <v>125</v>
      </c>
      <c r="Z327" t="s">
        <v>125</v>
      </c>
      <c r="AA327" t="s">
        <v>365</v>
      </c>
      <c r="AB327" t="str">
        <f>+LEFT(AA327,1)</f>
        <v>K</v>
      </c>
      <c r="AC327" s="6">
        <f>DEGREES(ACOS(SIN(Resultats!$H$11)*SIN(RADIANS(N327))+COS(Resultats!$H$11)*COS(RADIANS(N327))*COS(Resultats!$E$11-RADIANS(M327))))</f>
        <v>19.588574231667163</v>
      </c>
      <c r="AD327">
        <f>+IF(AB327=Data!$E$18,1,0)</f>
        <v>0</v>
      </c>
      <c r="AE327">
        <f>+IF(AC327&lt;Data!$B$17,1,0)</f>
        <v>1</v>
      </c>
      <c r="AF327" s="7">
        <f>+IF(AND(AD327,AE327),1,0)</f>
        <v>0</v>
      </c>
    </row>
    <row r="328" spans="1:32" x14ac:dyDescent="0.2">
      <c r="A328">
        <v>3959</v>
      </c>
      <c r="C328">
        <v>87262</v>
      </c>
      <c r="D328">
        <v>137326</v>
      </c>
      <c r="E328">
        <v>10</v>
      </c>
      <c r="F328">
        <v>3</v>
      </c>
      <c r="G328">
        <v>41</v>
      </c>
      <c r="H328" t="s">
        <v>26</v>
      </c>
      <c r="I328">
        <v>9</v>
      </c>
      <c r="J328">
        <v>34</v>
      </c>
      <c r="K328">
        <v>26</v>
      </c>
      <c r="L328">
        <v>10.061388888888889</v>
      </c>
      <c r="M328">
        <v>150.92083333333332</v>
      </c>
      <c r="N328">
        <v>-9.573888888888888</v>
      </c>
      <c r="O328">
        <v>6.12</v>
      </c>
      <c r="Q328">
        <v>1.66</v>
      </c>
      <c r="S328">
        <v>2.0099999999999998</v>
      </c>
      <c r="Y328" t="s">
        <v>197</v>
      </c>
      <c r="Z328" t="s">
        <v>197</v>
      </c>
      <c r="AA328" t="s">
        <v>197</v>
      </c>
      <c r="AB328" t="str">
        <f>+LEFT(AA328,1)</f>
        <v>K</v>
      </c>
      <c r="AC328" s="6">
        <f>DEGREES(ACOS(SIN(Resultats!$H$11)*SIN(RADIANS(N328))+COS(Resultats!$H$11)*COS(RADIANS(N328))*COS(Resultats!$E$11-RADIANS(M328))))</f>
        <v>19.595325598275213</v>
      </c>
      <c r="AD328">
        <f>+IF(AB328=Data!$E$18,1,0)</f>
        <v>0</v>
      </c>
      <c r="AE328">
        <f>+IF(AC328&lt;Data!$B$17,1,0)</f>
        <v>1</v>
      </c>
      <c r="AF328" s="7">
        <f>+IF(AND(AD328,AE328),1,0)</f>
        <v>0</v>
      </c>
    </row>
    <row r="329" spans="1:32" x14ac:dyDescent="0.2">
      <c r="A329">
        <v>3942</v>
      </c>
      <c r="C329">
        <v>86513</v>
      </c>
      <c r="D329">
        <v>81129</v>
      </c>
      <c r="E329">
        <v>9</v>
      </c>
      <c r="F329">
        <v>59</v>
      </c>
      <c r="G329">
        <v>36.200000000000003</v>
      </c>
      <c r="H329" t="s">
        <v>24</v>
      </c>
      <c r="I329">
        <v>29</v>
      </c>
      <c r="J329">
        <v>38</v>
      </c>
      <c r="K329">
        <v>43</v>
      </c>
      <c r="L329">
        <v>9.9933888888888873</v>
      </c>
      <c r="M329">
        <v>149.90083333333331</v>
      </c>
      <c r="N329">
        <v>29.645277777777778</v>
      </c>
      <c r="O329">
        <v>5.73</v>
      </c>
      <c r="Q329">
        <v>1.06</v>
      </c>
      <c r="X329" t="s">
        <v>27</v>
      </c>
      <c r="Y329" t="s">
        <v>28</v>
      </c>
      <c r="Z329" t="s">
        <v>3226</v>
      </c>
      <c r="AA329" t="s">
        <v>28</v>
      </c>
      <c r="AB329" t="str">
        <f>+LEFT(AA329,1)</f>
        <v>G</v>
      </c>
      <c r="AC329" s="6">
        <f>DEGREES(ACOS(SIN(Resultats!$H$11)*SIN(RADIANS(N329))+COS(Resultats!$H$11)*COS(RADIANS(N329))*COS(Resultats!$E$11-RADIANS(M329))))</f>
        <v>19.645496255571654</v>
      </c>
      <c r="AD329">
        <f>+IF(AB329=Data!$E$18,1,0)</f>
        <v>0</v>
      </c>
      <c r="AE329">
        <f>+IF(AC329&lt;Data!$B$17,1,0)</f>
        <v>1</v>
      </c>
      <c r="AF329" s="7">
        <f>+IF(AND(AD329,AE329),1,0)</f>
        <v>0</v>
      </c>
    </row>
    <row r="330" spans="1:32" x14ac:dyDescent="0.2">
      <c r="A330">
        <v>3458</v>
      </c>
      <c r="C330">
        <v>74393</v>
      </c>
      <c r="D330">
        <v>117069</v>
      </c>
      <c r="E330">
        <v>8</v>
      </c>
      <c r="F330">
        <v>43</v>
      </c>
      <c r="G330">
        <v>59.7</v>
      </c>
      <c r="H330" t="s">
        <v>24</v>
      </c>
      <c r="I330">
        <v>4</v>
      </c>
      <c r="J330">
        <v>20</v>
      </c>
      <c r="K330">
        <v>5</v>
      </c>
      <c r="L330">
        <v>8.73325</v>
      </c>
      <c r="M330">
        <v>130.99875</v>
      </c>
      <c r="N330">
        <v>4.3347222222222221</v>
      </c>
      <c r="O330">
        <v>6.37</v>
      </c>
      <c r="Q330">
        <v>-0.06</v>
      </c>
      <c r="S330">
        <v>-0.13</v>
      </c>
      <c r="Y330" t="s">
        <v>1214</v>
      </c>
      <c r="Z330" t="s">
        <v>5682</v>
      </c>
      <c r="AA330" t="s">
        <v>5040</v>
      </c>
      <c r="AB330" t="str">
        <f>+LEFT(AA330,1)</f>
        <v>B</v>
      </c>
      <c r="AC330" s="6">
        <f>DEGREES(ACOS(SIN(Resultats!$H$11)*SIN(RADIANS(N330))+COS(Resultats!$H$11)*COS(RADIANS(N330))*COS(Resultats!$E$11-RADIANS(M330))))</f>
        <v>19.676564276531302</v>
      </c>
      <c r="AD330">
        <f>+IF(AB330=Data!$E$18,1,0)</f>
        <v>0</v>
      </c>
      <c r="AE330">
        <f>+IF(AC330&lt;Data!$B$17,1,0)</f>
        <v>1</v>
      </c>
      <c r="AF330" s="7">
        <f>+IF(AND(AD330,AE330),1,0)</f>
        <v>0</v>
      </c>
    </row>
    <row r="331" spans="1:32" x14ac:dyDescent="0.2">
      <c r="A331">
        <v>3801</v>
      </c>
      <c r="C331">
        <v>82638</v>
      </c>
      <c r="D331">
        <v>136945</v>
      </c>
      <c r="E331">
        <v>9</v>
      </c>
      <c r="F331">
        <v>33</v>
      </c>
      <c r="G331">
        <v>2.1</v>
      </c>
      <c r="H331" t="s">
        <v>26</v>
      </c>
      <c r="I331">
        <v>8</v>
      </c>
      <c r="J331">
        <v>30</v>
      </c>
      <c r="K331">
        <v>19</v>
      </c>
      <c r="L331">
        <v>9.5505833333333339</v>
      </c>
      <c r="M331">
        <v>143.25874999999999</v>
      </c>
      <c r="N331">
        <v>-8.5052777777777777</v>
      </c>
      <c r="O331">
        <v>6.12</v>
      </c>
      <c r="Q331">
        <v>0.98</v>
      </c>
      <c r="S331">
        <v>0.71</v>
      </c>
      <c r="Y331" t="s">
        <v>197</v>
      </c>
      <c r="Z331" t="s">
        <v>197</v>
      </c>
      <c r="AA331" t="s">
        <v>197</v>
      </c>
      <c r="AB331" t="str">
        <f>+LEFT(AA331,1)</f>
        <v>K</v>
      </c>
      <c r="AC331" s="6">
        <f>DEGREES(ACOS(SIN(Resultats!$H$11)*SIN(RADIANS(N331))+COS(Resultats!$H$11)*COS(RADIANS(N331))*COS(Resultats!$E$11-RADIANS(M331))))</f>
        <v>19.684665531349161</v>
      </c>
      <c r="AD331">
        <f>+IF(AB331=Data!$E$18,1,0)</f>
        <v>0</v>
      </c>
      <c r="AE331">
        <f>+IF(AC331&lt;Data!$B$17,1,0)</f>
        <v>1</v>
      </c>
      <c r="AF331" s="7">
        <f>+IF(AND(AD331,AE331),1,0)</f>
        <v>0</v>
      </c>
    </row>
    <row r="332" spans="1:32" x14ac:dyDescent="0.2">
      <c r="A332">
        <v>4060</v>
      </c>
      <c r="C332">
        <v>89565</v>
      </c>
      <c r="D332">
        <v>137495</v>
      </c>
      <c r="E332">
        <v>10</v>
      </c>
      <c r="F332">
        <v>19</v>
      </c>
      <c r="G332">
        <v>59.4</v>
      </c>
      <c r="H332" t="s">
        <v>26</v>
      </c>
      <c r="I332">
        <v>9</v>
      </c>
      <c r="J332">
        <v>3</v>
      </c>
      <c r="K332">
        <v>32</v>
      </c>
      <c r="L332">
        <v>10.333166666666667</v>
      </c>
      <c r="M332">
        <v>154.9975</v>
      </c>
      <c r="N332">
        <v>-9.0588888888888892</v>
      </c>
      <c r="O332">
        <v>6.32</v>
      </c>
      <c r="Q332">
        <v>0.33</v>
      </c>
      <c r="S332">
        <v>0.03</v>
      </c>
      <c r="Y332" t="s">
        <v>2291</v>
      </c>
      <c r="Z332" t="s">
        <v>2291</v>
      </c>
      <c r="AA332" t="s">
        <v>15432</v>
      </c>
      <c r="AB332" t="str">
        <f>+LEFT(AA332,1)</f>
        <v>F</v>
      </c>
      <c r="AC332" s="6">
        <f>DEGREES(ACOS(SIN(Resultats!$H$11)*SIN(RADIANS(N332))+COS(Resultats!$H$11)*COS(RADIANS(N332))*COS(Resultats!$E$11-RADIANS(M332))))</f>
        <v>19.697304141550202</v>
      </c>
      <c r="AD332">
        <f>+IF(AB332=Data!$E$18,1,0)</f>
        <v>0</v>
      </c>
      <c r="AE332">
        <f>+IF(AC332&lt;Data!$B$17,1,0)</f>
        <v>1</v>
      </c>
      <c r="AF332" s="7">
        <f>+IF(AND(AD332,AE332),1,0)</f>
        <v>0</v>
      </c>
    </row>
    <row r="333" spans="1:32" x14ac:dyDescent="0.2">
      <c r="A333">
        <v>4299</v>
      </c>
      <c r="B333" t="s">
        <v>926</v>
      </c>
      <c r="C333">
        <v>95578</v>
      </c>
      <c r="D333">
        <v>137947</v>
      </c>
      <c r="E333">
        <v>11</v>
      </c>
      <c r="F333">
        <v>1</v>
      </c>
      <c r="G333">
        <v>49.7</v>
      </c>
      <c r="H333" t="s">
        <v>26</v>
      </c>
      <c r="I333">
        <v>2</v>
      </c>
      <c r="J333">
        <v>29</v>
      </c>
      <c r="K333">
        <v>5</v>
      </c>
      <c r="L333">
        <v>11.030472222222222</v>
      </c>
      <c r="M333">
        <v>165.45708333333334</v>
      </c>
      <c r="N333">
        <v>-2.4847222222222225</v>
      </c>
      <c r="O333">
        <v>4.74</v>
      </c>
      <c r="Q333">
        <v>1.62</v>
      </c>
      <c r="S333">
        <v>1.95</v>
      </c>
      <c r="U333">
        <v>0.96</v>
      </c>
      <c r="Y333" t="s">
        <v>927</v>
      </c>
      <c r="Z333" t="s">
        <v>53</v>
      </c>
      <c r="AA333" t="s">
        <v>586</v>
      </c>
      <c r="AB333" t="str">
        <f>+LEFT(AA333,1)</f>
        <v>M</v>
      </c>
      <c r="AC333" s="6">
        <f>DEGREES(ACOS(SIN(Resultats!$H$11)*SIN(RADIANS(N333))+COS(Resultats!$H$11)*COS(RADIANS(N333))*COS(Resultats!$E$11-RADIANS(M333))))</f>
        <v>19.819229823856542</v>
      </c>
      <c r="AD333">
        <f>+IF(AB333=Data!$E$18,1,0)</f>
        <v>0</v>
      </c>
      <c r="AE333">
        <f>+IF(AC333&lt;Data!$B$17,1,0)</f>
        <v>1</v>
      </c>
      <c r="AF333" s="7">
        <f>+IF(AND(AD333,AE333),1,0)</f>
        <v>0</v>
      </c>
    </row>
    <row r="334" spans="1:32" x14ac:dyDescent="0.2">
      <c r="A334">
        <v>3461</v>
      </c>
      <c r="B334" t="s">
        <v>1216</v>
      </c>
      <c r="C334">
        <v>74442</v>
      </c>
      <c r="D334">
        <v>98087</v>
      </c>
      <c r="E334">
        <v>8</v>
      </c>
      <c r="F334">
        <v>44</v>
      </c>
      <c r="G334">
        <v>41.1</v>
      </c>
      <c r="H334" t="s">
        <v>24</v>
      </c>
      <c r="I334">
        <v>18</v>
      </c>
      <c r="J334">
        <v>9</v>
      </c>
      <c r="K334">
        <v>15</v>
      </c>
      <c r="L334">
        <v>8.7447499999999998</v>
      </c>
      <c r="M334">
        <v>131.17124999999999</v>
      </c>
      <c r="N334">
        <v>18.154166666666665</v>
      </c>
      <c r="O334">
        <v>3.94</v>
      </c>
      <c r="Q334">
        <v>1.08</v>
      </c>
      <c r="S334">
        <v>0.99</v>
      </c>
      <c r="U334">
        <v>0.54</v>
      </c>
      <c r="Y334" t="s">
        <v>462</v>
      </c>
      <c r="Z334" t="s">
        <v>54</v>
      </c>
      <c r="AA334" t="s">
        <v>197</v>
      </c>
      <c r="AB334" t="str">
        <f>+LEFT(AA334,1)</f>
        <v>K</v>
      </c>
      <c r="AC334" s="6">
        <f>DEGREES(ACOS(SIN(Resultats!$H$11)*SIN(RADIANS(N334))+COS(Resultats!$H$11)*COS(RADIANS(N334))*COS(Resultats!$E$11-RADIANS(M334))))</f>
        <v>19.979703303721077</v>
      </c>
      <c r="AD334">
        <f>+IF(AB334=Data!$E$18,1,0)</f>
        <v>0</v>
      </c>
      <c r="AE334">
        <f>+IF(AC334&lt;Data!$B$17,1,0)</f>
        <v>1</v>
      </c>
      <c r="AF334" s="7">
        <f>+IF(AND(AD334,AE334),1,0)</f>
        <v>0</v>
      </c>
    </row>
    <row r="335" spans="1:32" x14ac:dyDescent="0.2">
      <c r="A335">
        <v>3424</v>
      </c>
      <c r="C335">
        <v>73599</v>
      </c>
      <c r="D335">
        <v>116997</v>
      </c>
      <c r="E335">
        <v>8</v>
      </c>
      <c r="F335">
        <v>39</v>
      </c>
      <c r="G335">
        <v>24.6</v>
      </c>
      <c r="H335" t="s">
        <v>24</v>
      </c>
      <c r="I335">
        <v>8</v>
      </c>
      <c r="J335">
        <v>1</v>
      </c>
      <c r="K335">
        <v>2</v>
      </c>
      <c r="L335">
        <v>8.6568333333333332</v>
      </c>
      <c r="M335">
        <v>129.85249999999999</v>
      </c>
      <c r="N335">
        <v>8.0172222222222231</v>
      </c>
      <c r="O335">
        <v>6.45</v>
      </c>
      <c r="Q335">
        <v>1.08</v>
      </c>
      <c r="S335">
        <v>0.99</v>
      </c>
      <c r="Y335" t="s">
        <v>45</v>
      </c>
      <c r="Z335" t="s">
        <v>45</v>
      </c>
      <c r="AA335" t="s">
        <v>507</v>
      </c>
      <c r="AB335" t="str">
        <f>+LEFT(AA335,1)</f>
        <v>K</v>
      </c>
      <c r="AC335" s="6">
        <f>DEGREES(ACOS(SIN(Resultats!$H$11)*SIN(RADIANS(N335))+COS(Resultats!$H$11)*COS(RADIANS(N335))*COS(Resultats!$E$11-RADIANS(M335))))</f>
        <v>19.993920190664834</v>
      </c>
      <c r="AD335">
        <f>+IF(AB335=Data!$E$18,1,0)</f>
        <v>0</v>
      </c>
      <c r="AE335">
        <f>+IF(AC335&lt;Data!$B$17,1,0)</f>
        <v>1</v>
      </c>
      <c r="AF335" s="7">
        <f>+IF(AND(AD335,AE335),1,0)</f>
        <v>0</v>
      </c>
    </row>
    <row r="336" spans="1:32" x14ac:dyDescent="0.2">
      <c r="A336">
        <v>3454</v>
      </c>
      <c r="B336" t="s">
        <v>1210</v>
      </c>
      <c r="C336">
        <v>74280</v>
      </c>
      <c r="D336">
        <v>117050</v>
      </c>
      <c r="E336">
        <v>8</v>
      </c>
      <c r="F336">
        <v>43</v>
      </c>
      <c r="G336">
        <v>13.5</v>
      </c>
      <c r="H336" t="s">
        <v>24</v>
      </c>
      <c r="I336">
        <v>3</v>
      </c>
      <c r="J336">
        <v>23</v>
      </c>
      <c r="K336">
        <v>55</v>
      </c>
      <c r="L336">
        <v>8.7204166666666669</v>
      </c>
      <c r="M336">
        <v>130.80625000000001</v>
      </c>
      <c r="N336">
        <v>3.3986111111111112</v>
      </c>
      <c r="O336">
        <v>4.3</v>
      </c>
      <c r="Q336">
        <v>-0.2</v>
      </c>
      <c r="S336">
        <v>-0.74</v>
      </c>
      <c r="U336">
        <v>-0.19</v>
      </c>
      <c r="Y336" t="s">
        <v>368</v>
      </c>
      <c r="Z336" t="s">
        <v>368</v>
      </c>
      <c r="AA336" t="s">
        <v>15433</v>
      </c>
      <c r="AB336" t="str">
        <f>+LEFT(AA336,1)</f>
        <v>B</v>
      </c>
      <c r="AC336" s="6">
        <f>DEGREES(ACOS(SIN(Resultats!$H$11)*SIN(RADIANS(N336))+COS(Resultats!$H$11)*COS(RADIANS(N336))*COS(Resultats!$E$11-RADIANS(M336))))</f>
        <v>20.161805066949015</v>
      </c>
      <c r="AD336">
        <f>+IF(AB336=Data!$E$18,1,0)</f>
        <v>0</v>
      </c>
      <c r="AE336">
        <f>+IF(AC336&lt;Data!$B$17,1,0)</f>
        <v>1</v>
      </c>
      <c r="AF336" s="7">
        <f>+IF(AND(AD336,AE336),1,0)</f>
        <v>0</v>
      </c>
    </row>
    <row r="337" spans="1:32" x14ac:dyDescent="0.2">
      <c r="A337">
        <v>3748</v>
      </c>
      <c r="B337" t="s">
        <v>1379</v>
      </c>
      <c r="C337">
        <v>81797</v>
      </c>
      <c r="D337">
        <v>136871</v>
      </c>
      <c r="E337">
        <v>9</v>
      </c>
      <c r="F337">
        <v>27</v>
      </c>
      <c r="G337">
        <v>35.200000000000003</v>
      </c>
      <c r="H337" t="s">
        <v>26</v>
      </c>
      <c r="I337">
        <v>8</v>
      </c>
      <c r="J337">
        <v>39</v>
      </c>
      <c r="K337">
        <v>31</v>
      </c>
      <c r="L337">
        <v>9.4597777777777772</v>
      </c>
      <c r="M337">
        <v>141.89666666666665</v>
      </c>
      <c r="N337">
        <v>-8.6586111111111119</v>
      </c>
      <c r="O337">
        <v>1.98</v>
      </c>
      <c r="Q337">
        <v>1.44</v>
      </c>
      <c r="S337">
        <v>1.72</v>
      </c>
      <c r="U337">
        <v>0.77</v>
      </c>
      <c r="Y337" t="s">
        <v>546</v>
      </c>
      <c r="Z337" t="s">
        <v>6036</v>
      </c>
      <c r="AA337" t="s">
        <v>133</v>
      </c>
      <c r="AB337" t="str">
        <f>+LEFT(AA337,1)</f>
        <v>K</v>
      </c>
      <c r="AC337" s="6">
        <f>DEGREES(ACOS(SIN(Resultats!$H$11)*SIN(RADIANS(N337))+COS(Resultats!$H$11)*COS(RADIANS(N337))*COS(Resultats!$E$11-RADIANS(M337))))</f>
        <v>20.327741537167984</v>
      </c>
      <c r="AD337">
        <f>+IF(AB337=Data!$E$18,1,0)</f>
        <v>0</v>
      </c>
      <c r="AE337">
        <f>+IF(AC337&lt;Data!$B$17,1,0)</f>
        <v>1</v>
      </c>
      <c r="AF337" s="7">
        <f>+IF(AND(AD337,AE337),1,0)</f>
        <v>0</v>
      </c>
    </row>
    <row r="338" spans="1:32" x14ac:dyDescent="0.2">
      <c r="A338">
        <v>4078</v>
      </c>
      <c r="C338">
        <v>89993</v>
      </c>
      <c r="D338">
        <v>81328</v>
      </c>
      <c r="E338">
        <v>10</v>
      </c>
      <c r="F338">
        <v>23</v>
      </c>
      <c r="G338">
        <v>41.8</v>
      </c>
      <c r="H338" t="s">
        <v>24</v>
      </c>
      <c r="I338">
        <v>29</v>
      </c>
      <c r="J338">
        <v>36</v>
      </c>
      <c r="K338">
        <v>57</v>
      </c>
      <c r="L338">
        <v>10.394944444444445</v>
      </c>
      <c r="M338">
        <v>155.92416666666668</v>
      </c>
      <c r="N338">
        <v>29.615833333333335</v>
      </c>
      <c r="O338">
        <v>6.39</v>
      </c>
      <c r="Q338">
        <v>1.0900000000000001</v>
      </c>
      <c r="S338">
        <v>0.94</v>
      </c>
      <c r="Y338" t="s">
        <v>71</v>
      </c>
      <c r="Z338" t="s">
        <v>71</v>
      </c>
      <c r="AA338" t="s">
        <v>51</v>
      </c>
      <c r="AB338" t="str">
        <f>+LEFT(AA338,1)</f>
        <v>G</v>
      </c>
      <c r="AC338" s="6">
        <f>DEGREES(ACOS(SIN(Resultats!$H$11)*SIN(RADIANS(N338))+COS(Resultats!$H$11)*COS(RADIANS(N338))*COS(Resultats!$E$11-RADIANS(M338))))</f>
        <v>20.381854727155201</v>
      </c>
      <c r="AD338">
        <f>+IF(AB338=Data!$E$18,1,0)</f>
        <v>0</v>
      </c>
      <c r="AE338">
        <f>+IF(AC338&lt;Data!$B$17,1,0)</f>
        <v>1</v>
      </c>
      <c r="AF338" s="7">
        <f>+IF(AND(AD338,AE338),1,0)</f>
        <v>0</v>
      </c>
    </row>
    <row r="339" spans="1:32" x14ac:dyDescent="0.2">
      <c r="A339">
        <v>4386</v>
      </c>
      <c r="B339" t="s">
        <v>973</v>
      </c>
      <c r="C339">
        <v>98664</v>
      </c>
      <c r="D339">
        <v>118804</v>
      </c>
      <c r="E339">
        <v>11</v>
      </c>
      <c r="F339">
        <v>21</v>
      </c>
      <c r="G339">
        <v>8.1999999999999993</v>
      </c>
      <c r="H339" t="s">
        <v>24</v>
      </c>
      <c r="I339">
        <v>6</v>
      </c>
      <c r="J339">
        <v>1</v>
      </c>
      <c r="K339">
        <v>46</v>
      </c>
      <c r="L339">
        <v>11.352277777777777</v>
      </c>
      <c r="M339">
        <v>170.28416666666666</v>
      </c>
      <c r="N339">
        <v>6.0294444444444446</v>
      </c>
      <c r="O339">
        <v>4.05</v>
      </c>
      <c r="Q339">
        <v>-0.06</v>
      </c>
      <c r="S339">
        <v>-0.12</v>
      </c>
      <c r="U339">
        <v>-7.0000000000000007E-2</v>
      </c>
      <c r="Y339" t="s">
        <v>974</v>
      </c>
      <c r="Z339" t="s">
        <v>191</v>
      </c>
      <c r="AA339" t="s">
        <v>5040</v>
      </c>
      <c r="AB339" t="str">
        <f>+LEFT(AA339,1)</f>
        <v>B</v>
      </c>
      <c r="AC339" s="6">
        <f>DEGREES(ACOS(SIN(Resultats!$H$11)*SIN(RADIANS(N339))+COS(Resultats!$H$11)*COS(RADIANS(N339))*COS(Resultats!$E$11-RADIANS(M339))))</f>
        <v>20.468506766809288</v>
      </c>
      <c r="AD339">
        <f>+IF(AB339=Data!$E$18,1,0)</f>
        <v>0</v>
      </c>
      <c r="AE339">
        <f>+IF(AC339&lt;Data!$B$17,1,0)</f>
        <v>1</v>
      </c>
      <c r="AF339" s="7">
        <f>+IF(AND(AD339,AE339),1,0)</f>
        <v>0</v>
      </c>
    </row>
    <row r="340" spans="1:32" x14ac:dyDescent="0.2">
      <c r="A340">
        <v>4270</v>
      </c>
      <c r="B340" t="s">
        <v>909</v>
      </c>
      <c r="C340">
        <v>94747</v>
      </c>
      <c r="D340">
        <v>81591</v>
      </c>
      <c r="E340">
        <v>10</v>
      </c>
      <c r="F340">
        <v>56</v>
      </c>
      <c r="G340">
        <v>34.4</v>
      </c>
      <c r="H340" t="s">
        <v>24</v>
      </c>
      <c r="I340">
        <v>25</v>
      </c>
      <c r="J340">
        <v>30</v>
      </c>
      <c r="K340">
        <v>0</v>
      </c>
      <c r="L340">
        <v>10.94288888888889</v>
      </c>
      <c r="M340">
        <v>164.14333333333335</v>
      </c>
      <c r="N340">
        <v>25.5</v>
      </c>
      <c r="O340">
        <v>6.35</v>
      </c>
      <c r="Q340">
        <v>1.03</v>
      </c>
      <c r="S340">
        <v>0.89</v>
      </c>
      <c r="Y340" t="s">
        <v>197</v>
      </c>
      <c r="Z340" t="s">
        <v>197</v>
      </c>
      <c r="AA340" t="s">
        <v>197</v>
      </c>
      <c r="AB340" t="str">
        <f>+LEFT(AA340,1)</f>
        <v>K</v>
      </c>
      <c r="AC340" s="6">
        <f>DEGREES(ACOS(SIN(Resultats!$H$11)*SIN(RADIANS(N340))+COS(Resultats!$H$11)*COS(RADIANS(N340))*COS(Resultats!$E$11-RADIANS(M340))))</f>
        <v>20.497661569760734</v>
      </c>
      <c r="AD340">
        <f>+IF(AB340=Data!$E$18,1,0)</f>
        <v>0</v>
      </c>
      <c r="AE340">
        <f>+IF(AC340&lt;Data!$B$17,1,0)</f>
        <v>1</v>
      </c>
      <c r="AF340" s="7">
        <f>+IF(AND(AD340,AE340),1,0)</f>
        <v>0</v>
      </c>
    </row>
    <row r="341" spans="1:32" x14ac:dyDescent="0.2">
      <c r="A341">
        <v>3626</v>
      </c>
      <c r="B341" t="s">
        <v>1313</v>
      </c>
      <c r="C341">
        <v>78418</v>
      </c>
      <c r="D341">
        <v>80659</v>
      </c>
      <c r="E341">
        <v>9</v>
      </c>
      <c r="F341">
        <v>8</v>
      </c>
      <c r="G341">
        <v>47.3</v>
      </c>
      <c r="H341" t="s">
        <v>24</v>
      </c>
      <c r="I341">
        <v>26</v>
      </c>
      <c r="J341">
        <v>37</v>
      </c>
      <c r="K341">
        <v>45</v>
      </c>
      <c r="L341">
        <v>9.1464722222222221</v>
      </c>
      <c r="M341">
        <v>137.19708333333332</v>
      </c>
      <c r="N341">
        <v>26.629166666666666</v>
      </c>
      <c r="O341">
        <v>5.98</v>
      </c>
      <c r="Q341">
        <v>0.66</v>
      </c>
      <c r="S341">
        <v>0.2</v>
      </c>
      <c r="Y341" t="s">
        <v>1175</v>
      </c>
      <c r="Z341" t="s">
        <v>9348</v>
      </c>
      <c r="AA341" t="s">
        <v>235</v>
      </c>
      <c r="AB341" t="str">
        <f>+LEFT(AA341,1)</f>
        <v>G</v>
      </c>
      <c r="AC341" s="6">
        <f>DEGREES(ACOS(SIN(Resultats!$H$11)*SIN(RADIANS(N341))+COS(Resultats!$H$11)*COS(RADIANS(N341))*COS(Resultats!$E$11-RADIANS(M341))))</f>
        <v>20.562447463099588</v>
      </c>
      <c r="AD341">
        <f>+IF(AB341=Data!$E$18,1,0)</f>
        <v>0</v>
      </c>
      <c r="AE341">
        <f>+IF(AC341&lt;Data!$B$17,1,0)</f>
        <v>1</v>
      </c>
      <c r="AF341" s="7">
        <f>+IF(AND(AD341,AE341),1,0)</f>
        <v>0</v>
      </c>
    </row>
    <row r="342" spans="1:32" x14ac:dyDescent="0.2">
      <c r="A342">
        <v>4399</v>
      </c>
      <c r="B342" t="s">
        <v>982</v>
      </c>
      <c r="C342">
        <v>99028</v>
      </c>
      <c r="D342">
        <v>99587</v>
      </c>
      <c r="E342">
        <v>11</v>
      </c>
      <c r="F342">
        <v>23</v>
      </c>
      <c r="G342">
        <v>55.5</v>
      </c>
      <c r="H342" t="s">
        <v>24</v>
      </c>
      <c r="I342">
        <v>10</v>
      </c>
      <c r="J342">
        <v>31</v>
      </c>
      <c r="K342">
        <v>45</v>
      </c>
      <c r="L342">
        <v>11.39875</v>
      </c>
      <c r="M342">
        <v>170.98124999999999</v>
      </c>
      <c r="N342">
        <v>10.529166666666667</v>
      </c>
      <c r="O342">
        <v>3.94</v>
      </c>
      <c r="Q342">
        <v>0.41</v>
      </c>
      <c r="S342">
        <v>7.0000000000000007E-2</v>
      </c>
      <c r="U342">
        <v>0.21</v>
      </c>
      <c r="Y342" t="s">
        <v>2836</v>
      </c>
      <c r="Z342" t="s">
        <v>2836</v>
      </c>
      <c r="AA342" t="s">
        <v>2046</v>
      </c>
      <c r="AB342" t="str">
        <f>+LEFT(AA342,1)</f>
        <v>F</v>
      </c>
      <c r="AC342" s="6">
        <f>DEGREES(ACOS(SIN(Resultats!$H$11)*SIN(RADIANS(N342))+COS(Resultats!$H$11)*COS(RADIANS(N342))*COS(Resultats!$E$11-RADIANS(M342))))</f>
        <v>20.648443022015663</v>
      </c>
      <c r="AD342">
        <f>+IF(AB342=Data!$E$18,1,0)</f>
        <v>0</v>
      </c>
      <c r="AE342">
        <f>+IF(AC342&lt;Data!$B$17,1,0)</f>
        <v>1</v>
      </c>
      <c r="AF342" s="7">
        <f>+IF(AND(AD342,AE342),1,0)</f>
        <v>0</v>
      </c>
    </row>
    <row r="343" spans="1:32" x14ac:dyDescent="0.2">
      <c r="A343">
        <v>4371</v>
      </c>
      <c r="B343" t="s">
        <v>965</v>
      </c>
      <c r="C343">
        <v>98118</v>
      </c>
      <c r="D343">
        <v>118764</v>
      </c>
      <c r="E343">
        <v>11</v>
      </c>
      <c r="F343">
        <v>17</v>
      </c>
      <c r="G343">
        <v>17.399999999999999</v>
      </c>
      <c r="H343" t="s">
        <v>24</v>
      </c>
      <c r="I343">
        <v>2</v>
      </c>
      <c r="J343">
        <v>0</v>
      </c>
      <c r="K343">
        <v>38</v>
      </c>
      <c r="L343">
        <v>11.288166666666667</v>
      </c>
      <c r="M343">
        <v>169.32249999999999</v>
      </c>
      <c r="N343">
        <v>2.0105555555555554</v>
      </c>
      <c r="O343">
        <v>5.18</v>
      </c>
      <c r="Q343">
        <v>1.52</v>
      </c>
      <c r="S343">
        <v>1.84</v>
      </c>
      <c r="U343">
        <v>0.94</v>
      </c>
      <c r="Y343" t="s">
        <v>1695</v>
      </c>
      <c r="Z343" t="s">
        <v>53</v>
      </c>
      <c r="AA343" t="s">
        <v>586</v>
      </c>
      <c r="AB343" t="str">
        <f>+LEFT(AA343,1)</f>
        <v>M</v>
      </c>
      <c r="AC343" s="6">
        <f>DEGREES(ACOS(SIN(Resultats!$H$11)*SIN(RADIANS(N343))+COS(Resultats!$H$11)*COS(RADIANS(N343))*COS(Resultats!$E$11-RADIANS(M343))))</f>
        <v>20.795318061997001</v>
      </c>
      <c r="AD343">
        <f>+IF(AB343=Data!$E$18,1,0)</f>
        <v>0</v>
      </c>
      <c r="AE343">
        <f>+IF(AC343&lt;Data!$B$17,1,0)</f>
        <v>1</v>
      </c>
      <c r="AF343" s="7">
        <f>+IF(AND(AD343,AE343),1,0)</f>
        <v>0</v>
      </c>
    </row>
    <row r="344" spans="1:32" x14ac:dyDescent="0.2">
      <c r="A344">
        <v>4404</v>
      </c>
      <c r="C344">
        <v>99196</v>
      </c>
      <c r="D344">
        <v>99598</v>
      </c>
      <c r="E344">
        <v>11</v>
      </c>
      <c r="F344">
        <v>24</v>
      </c>
      <c r="G344">
        <v>58.9</v>
      </c>
      <c r="H344" t="s">
        <v>24</v>
      </c>
      <c r="I344">
        <v>11</v>
      </c>
      <c r="J344">
        <v>25</v>
      </c>
      <c r="K344">
        <v>49</v>
      </c>
      <c r="L344">
        <v>11.416361111111112</v>
      </c>
      <c r="M344">
        <v>171.24541666666667</v>
      </c>
      <c r="N344">
        <v>11.430277777777777</v>
      </c>
      <c r="O344">
        <v>5.8</v>
      </c>
      <c r="Q344">
        <v>1.38</v>
      </c>
      <c r="S344">
        <v>1.58</v>
      </c>
      <c r="U344">
        <v>0.54</v>
      </c>
      <c r="V344" t="s">
        <v>93</v>
      </c>
      <c r="Y344" t="s">
        <v>172</v>
      </c>
      <c r="Z344" t="s">
        <v>172</v>
      </c>
      <c r="AA344" t="s">
        <v>80</v>
      </c>
      <c r="AB344" t="str">
        <f>+LEFT(AA344,1)</f>
        <v>K</v>
      </c>
      <c r="AC344" s="6">
        <f>DEGREES(ACOS(SIN(Resultats!$H$11)*SIN(RADIANS(N344))+COS(Resultats!$H$11)*COS(RADIANS(N344))*COS(Resultats!$E$11-RADIANS(M344))))</f>
        <v>20.919136425225506</v>
      </c>
      <c r="AD344">
        <f>+IF(AB344=Data!$E$18,1,0)</f>
        <v>0</v>
      </c>
      <c r="AE344">
        <f>+IF(AC344&lt;Data!$B$17,1,0)</f>
        <v>1</v>
      </c>
      <c r="AF344" s="7">
        <f>+IF(AND(AD344,AE344),1,0)</f>
        <v>0</v>
      </c>
    </row>
    <row r="345" spans="1:32" x14ac:dyDescent="0.2">
      <c r="A345">
        <v>3396</v>
      </c>
      <c r="C345">
        <v>72946</v>
      </c>
      <c r="D345">
        <v>116931</v>
      </c>
      <c r="E345">
        <v>8</v>
      </c>
      <c r="F345">
        <v>35</v>
      </c>
      <c r="G345">
        <v>51.3</v>
      </c>
      <c r="H345" t="s">
        <v>24</v>
      </c>
      <c r="I345">
        <v>6</v>
      </c>
      <c r="J345">
        <v>37</v>
      </c>
      <c r="K345">
        <v>21</v>
      </c>
      <c r="L345">
        <v>8.5975833333333345</v>
      </c>
      <c r="M345">
        <v>128.96375</v>
      </c>
      <c r="N345">
        <v>6.6224999999999996</v>
      </c>
      <c r="O345">
        <v>7.25</v>
      </c>
      <c r="Q345">
        <v>0.71</v>
      </c>
      <c r="S345">
        <v>0.27</v>
      </c>
      <c r="Y345" t="s">
        <v>35</v>
      </c>
      <c r="Z345" t="s">
        <v>35</v>
      </c>
      <c r="AA345" t="s">
        <v>235</v>
      </c>
      <c r="AB345" t="str">
        <f>+LEFT(AA345,1)</f>
        <v>G</v>
      </c>
      <c r="AC345" s="6">
        <f>DEGREES(ACOS(SIN(Resultats!$H$11)*SIN(RADIANS(N345))+COS(Resultats!$H$11)*COS(RADIANS(N345))*COS(Resultats!$E$11-RADIANS(M345))))</f>
        <v>21.08193446970251</v>
      </c>
      <c r="AD345">
        <f>+IF(AB345=Data!$E$18,1,0)</f>
        <v>0</v>
      </c>
      <c r="AE345">
        <f>+IF(AC345&lt;Data!$B$17,1,0)</f>
        <v>1</v>
      </c>
      <c r="AF345" s="7">
        <f>+IF(AND(AD345,AE345),1,0)</f>
        <v>0</v>
      </c>
    </row>
    <row r="346" spans="1:32" x14ac:dyDescent="0.2">
      <c r="A346">
        <v>3395</v>
      </c>
      <c r="C346">
        <v>72945</v>
      </c>
      <c r="D346">
        <v>116929</v>
      </c>
      <c r="E346">
        <v>8</v>
      </c>
      <c r="F346">
        <v>35</v>
      </c>
      <c r="G346">
        <v>51</v>
      </c>
      <c r="H346" t="s">
        <v>24</v>
      </c>
      <c r="I346">
        <v>6</v>
      </c>
      <c r="J346">
        <v>37</v>
      </c>
      <c r="K346">
        <v>12</v>
      </c>
      <c r="L346">
        <v>8.5975000000000001</v>
      </c>
      <c r="M346">
        <v>128.96250000000001</v>
      </c>
      <c r="N346">
        <v>6.62</v>
      </c>
      <c r="O346">
        <v>5.99</v>
      </c>
      <c r="Q346">
        <v>0.52</v>
      </c>
      <c r="S346">
        <v>0.04</v>
      </c>
      <c r="Y346" t="s">
        <v>199</v>
      </c>
      <c r="Z346" t="s">
        <v>199</v>
      </c>
      <c r="AA346" t="s">
        <v>15414</v>
      </c>
      <c r="AB346" t="str">
        <f>+LEFT(AA346,1)</f>
        <v>F</v>
      </c>
      <c r="AC346" s="6">
        <f>DEGREES(ACOS(SIN(Resultats!$H$11)*SIN(RADIANS(N346))+COS(Resultats!$H$11)*COS(RADIANS(N346))*COS(Resultats!$E$11-RADIANS(M346))))</f>
        <v>21.083616928613875</v>
      </c>
      <c r="AD346">
        <f>+IF(AB346=Data!$E$18,1,0)</f>
        <v>0</v>
      </c>
      <c r="AE346">
        <f>+IF(AC346&lt;Data!$B$17,1,0)</f>
        <v>1</v>
      </c>
      <c r="AF346" s="7">
        <f>+IF(AND(AD346,AE346),1,0)</f>
        <v>0</v>
      </c>
    </row>
    <row r="347" spans="1:32" x14ac:dyDescent="0.2">
      <c r="A347">
        <v>3394</v>
      </c>
      <c r="C347">
        <v>72943</v>
      </c>
      <c r="D347">
        <v>97950</v>
      </c>
      <c r="E347">
        <v>8</v>
      </c>
      <c r="F347">
        <v>36</v>
      </c>
      <c r="G347">
        <v>7.7</v>
      </c>
      <c r="H347" t="s">
        <v>24</v>
      </c>
      <c r="I347">
        <v>15</v>
      </c>
      <c r="J347">
        <v>18</v>
      </c>
      <c r="K347">
        <v>49</v>
      </c>
      <c r="L347">
        <v>8.6021388888888879</v>
      </c>
      <c r="M347">
        <v>129.03208333333333</v>
      </c>
      <c r="N347">
        <v>15.313611111111111</v>
      </c>
      <c r="O347">
        <v>6.32</v>
      </c>
      <c r="Y347" t="s">
        <v>88</v>
      </c>
      <c r="Z347" t="s">
        <v>88</v>
      </c>
      <c r="AA347" t="s">
        <v>2891</v>
      </c>
      <c r="AB347" t="str">
        <f>+LEFT(AA347,1)</f>
        <v>F</v>
      </c>
      <c r="AC347" s="6">
        <f>DEGREES(ACOS(SIN(Resultats!$H$11)*SIN(RADIANS(N347))+COS(Resultats!$H$11)*COS(RADIANS(N347))*COS(Resultats!$E$11-RADIANS(M347))))</f>
        <v>21.123611349990107</v>
      </c>
      <c r="AD347">
        <f>+IF(AB347=Data!$E$18,1,0)</f>
        <v>0</v>
      </c>
      <c r="AE347">
        <f>+IF(AC347&lt;Data!$B$17,1,0)</f>
        <v>1</v>
      </c>
      <c r="AF347" s="7">
        <f>+IF(AND(AD347,AE347),1,0)</f>
        <v>0</v>
      </c>
    </row>
    <row r="348" spans="1:32" x14ac:dyDescent="0.2">
      <c r="A348">
        <v>3380</v>
      </c>
      <c r="C348">
        <v>72617</v>
      </c>
      <c r="D348">
        <v>116894</v>
      </c>
      <c r="E348">
        <v>8</v>
      </c>
      <c r="F348">
        <v>34</v>
      </c>
      <c r="G348">
        <v>13.3</v>
      </c>
      <c r="H348" t="s">
        <v>24</v>
      </c>
      <c r="I348">
        <v>8</v>
      </c>
      <c r="J348">
        <v>27</v>
      </c>
      <c r="K348">
        <v>7</v>
      </c>
      <c r="L348">
        <v>8.5703611111111115</v>
      </c>
      <c r="M348">
        <v>128.55541666666667</v>
      </c>
      <c r="N348">
        <v>8.4519444444444431</v>
      </c>
      <c r="O348">
        <v>6.03</v>
      </c>
      <c r="Q348">
        <v>0.33</v>
      </c>
      <c r="S348">
        <v>0.04</v>
      </c>
      <c r="Y348" t="s">
        <v>2896</v>
      </c>
      <c r="Z348" t="s">
        <v>2896</v>
      </c>
      <c r="AA348" t="s">
        <v>15428</v>
      </c>
      <c r="AB348" t="str">
        <f>+LEFT(AA348,1)</f>
        <v>F</v>
      </c>
      <c r="AC348" s="6">
        <f>DEGREES(ACOS(SIN(Resultats!$H$11)*SIN(RADIANS(N348))+COS(Resultats!$H$11)*COS(RADIANS(N348))*COS(Resultats!$E$11-RADIANS(M348))))</f>
        <v>21.219796355956344</v>
      </c>
      <c r="AD348">
        <f>+IF(AB348=Data!$E$18,1,0)</f>
        <v>0</v>
      </c>
      <c r="AE348">
        <f>+IF(AC348&lt;Data!$B$17,1,0)</f>
        <v>1</v>
      </c>
      <c r="AF348" s="7">
        <f>+IF(AND(AD348,AE348),1,0)</f>
        <v>0</v>
      </c>
    </row>
    <row r="349" spans="1:32" x14ac:dyDescent="0.2">
      <c r="A349">
        <v>3418</v>
      </c>
      <c r="B349" t="s">
        <v>1190</v>
      </c>
      <c r="C349">
        <v>73471</v>
      </c>
      <c r="D349">
        <v>116988</v>
      </c>
      <c r="E349">
        <v>8</v>
      </c>
      <c r="F349">
        <v>38</v>
      </c>
      <c r="G349">
        <v>45.4</v>
      </c>
      <c r="H349" t="s">
        <v>24</v>
      </c>
      <c r="I349">
        <v>3</v>
      </c>
      <c r="J349">
        <v>20</v>
      </c>
      <c r="K349">
        <v>29</v>
      </c>
      <c r="L349">
        <v>8.645944444444444</v>
      </c>
      <c r="M349">
        <v>129.68916666666667</v>
      </c>
      <c r="N349">
        <v>3.341388888888889</v>
      </c>
      <c r="O349">
        <v>4.4400000000000004</v>
      </c>
      <c r="Q349">
        <v>1.21</v>
      </c>
      <c r="S349">
        <v>1.28</v>
      </c>
      <c r="U349">
        <v>0.56000000000000005</v>
      </c>
      <c r="Y349" t="s">
        <v>1191</v>
      </c>
      <c r="Z349" t="s">
        <v>6894</v>
      </c>
      <c r="AA349" t="s">
        <v>507</v>
      </c>
      <c r="AB349" t="str">
        <f>+LEFT(AA349,1)</f>
        <v>K</v>
      </c>
      <c r="AC349" s="6">
        <f>DEGREES(ACOS(SIN(Resultats!$H$11)*SIN(RADIANS(N349))+COS(Resultats!$H$11)*COS(RADIANS(N349))*COS(Resultats!$E$11-RADIANS(M349))))</f>
        <v>21.231208391280447</v>
      </c>
      <c r="AD349">
        <f>+IF(AB349=Data!$E$18,1,0)</f>
        <v>0</v>
      </c>
      <c r="AE349">
        <f>+IF(AC349&lt;Data!$B$17,1,0)</f>
        <v>1</v>
      </c>
      <c r="AF349" s="7">
        <f>+IF(AND(AD349,AE349),1,0)</f>
        <v>0</v>
      </c>
    </row>
    <row r="350" spans="1:32" x14ac:dyDescent="0.2">
      <c r="A350">
        <v>4381</v>
      </c>
      <c r="B350" t="s">
        <v>970</v>
      </c>
      <c r="C350">
        <v>98366</v>
      </c>
      <c r="D350">
        <v>118778</v>
      </c>
      <c r="E350">
        <v>11</v>
      </c>
      <c r="F350">
        <v>18</v>
      </c>
      <c r="G350">
        <v>55</v>
      </c>
      <c r="H350" t="s">
        <v>24</v>
      </c>
      <c r="I350">
        <v>1</v>
      </c>
      <c r="J350">
        <v>39</v>
      </c>
      <c r="K350">
        <v>2</v>
      </c>
      <c r="L350">
        <v>11.315277777777778</v>
      </c>
      <c r="M350">
        <v>169.72916666666669</v>
      </c>
      <c r="N350">
        <v>1.6505555555555556</v>
      </c>
      <c r="O350">
        <v>5.91</v>
      </c>
      <c r="Q350">
        <v>1.04</v>
      </c>
      <c r="S350">
        <v>0.87</v>
      </c>
      <c r="X350" t="s">
        <v>27</v>
      </c>
      <c r="Y350" t="s">
        <v>197</v>
      </c>
      <c r="Z350" t="s">
        <v>5915</v>
      </c>
      <c r="AA350" t="s">
        <v>197</v>
      </c>
      <c r="AB350" t="str">
        <f>+LEFT(AA350,1)</f>
        <v>K</v>
      </c>
      <c r="AC350" s="6">
        <f>DEGREES(ACOS(SIN(Resultats!$H$11)*SIN(RADIANS(N350))+COS(Resultats!$H$11)*COS(RADIANS(N350))*COS(Resultats!$E$11-RADIANS(M350))))</f>
        <v>21.311948079049941</v>
      </c>
      <c r="AD350">
        <f>+IF(AB350=Data!$E$18,1,0)</f>
        <v>0</v>
      </c>
      <c r="AE350">
        <f>+IF(AC350&lt;Data!$B$17,1,0)</f>
        <v>1</v>
      </c>
      <c r="AF350" s="7">
        <f>+IF(AND(AD350,AE350),1,0)</f>
        <v>0</v>
      </c>
    </row>
    <row r="351" spans="1:32" x14ac:dyDescent="0.2">
      <c r="A351">
        <v>3376</v>
      </c>
      <c r="C351">
        <v>72505</v>
      </c>
      <c r="D351">
        <v>97913</v>
      </c>
      <c r="E351">
        <v>8</v>
      </c>
      <c r="F351">
        <v>33</v>
      </c>
      <c r="G351">
        <v>45.1</v>
      </c>
      <c r="H351" t="s">
        <v>24</v>
      </c>
      <c r="I351">
        <v>13</v>
      </c>
      <c r="J351">
        <v>15</v>
      </c>
      <c r="K351">
        <v>26</v>
      </c>
      <c r="L351">
        <v>8.5625277777777793</v>
      </c>
      <c r="M351">
        <v>128.43791666666669</v>
      </c>
      <c r="N351">
        <v>13.257222222222222</v>
      </c>
      <c r="O351">
        <v>6.28</v>
      </c>
      <c r="Q351">
        <v>1.17</v>
      </c>
      <c r="S351">
        <v>1.23</v>
      </c>
      <c r="Y351" t="s">
        <v>54</v>
      </c>
      <c r="Z351" t="s">
        <v>54</v>
      </c>
      <c r="AA351" t="s">
        <v>197</v>
      </c>
      <c r="AB351" t="str">
        <f>+LEFT(AA351,1)</f>
        <v>K</v>
      </c>
      <c r="AC351" s="6">
        <f>DEGREES(ACOS(SIN(Resultats!$H$11)*SIN(RADIANS(N351))+COS(Resultats!$H$11)*COS(RADIANS(N351))*COS(Resultats!$E$11-RADIANS(M351))))</f>
        <v>21.360966064692338</v>
      </c>
      <c r="AD351">
        <f>+IF(AB351=Data!$E$18,1,0)</f>
        <v>0</v>
      </c>
      <c r="AE351">
        <f>+IF(AC351&lt;Data!$B$17,1,0)</f>
        <v>1</v>
      </c>
      <c r="AF351" s="7">
        <f>+IF(AND(AD351,AE351),1,0)</f>
        <v>0</v>
      </c>
    </row>
    <row r="352" spans="1:32" x14ac:dyDescent="0.2">
      <c r="A352">
        <v>4230</v>
      </c>
      <c r="B352" t="s">
        <v>886</v>
      </c>
      <c r="C352">
        <v>93765</v>
      </c>
      <c r="D352">
        <v>81542</v>
      </c>
      <c r="E352">
        <v>10</v>
      </c>
      <c r="F352">
        <v>49</v>
      </c>
      <c r="G352">
        <v>53.7</v>
      </c>
      <c r="H352" t="s">
        <v>24</v>
      </c>
      <c r="I352">
        <v>27</v>
      </c>
      <c r="J352">
        <v>58</v>
      </c>
      <c r="K352">
        <v>26</v>
      </c>
      <c r="L352">
        <v>10.831583333333333</v>
      </c>
      <c r="M352">
        <v>162.47375</v>
      </c>
      <c r="N352">
        <v>27.973888888888887</v>
      </c>
      <c r="O352">
        <v>6.04</v>
      </c>
      <c r="Q352">
        <v>0.37</v>
      </c>
      <c r="S352">
        <v>-0.01</v>
      </c>
      <c r="Y352" t="s">
        <v>266</v>
      </c>
      <c r="Z352" t="s">
        <v>266</v>
      </c>
      <c r="AA352" t="s">
        <v>15428</v>
      </c>
      <c r="AB352" t="str">
        <f>+LEFT(AA352,1)</f>
        <v>F</v>
      </c>
      <c r="AC352" s="6">
        <f>DEGREES(ACOS(SIN(Resultats!$H$11)*SIN(RADIANS(N352))+COS(Resultats!$H$11)*COS(RADIANS(N352))*COS(Resultats!$E$11-RADIANS(M352))))</f>
        <v>21.460973833955006</v>
      </c>
      <c r="AD352">
        <f>+IF(AB352=Data!$E$18,1,0)</f>
        <v>0</v>
      </c>
      <c r="AE352">
        <f>+IF(AC352&lt;Data!$B$17,1,0)</f>
        <v>1</v>
      </c>
      <c r="AF352" s="7">
        <f>+IF(AND(AD352,AE352),1,0)</f>
        <v>0</v>
      </c>
    </row>
    <row r="353" spans="1:32" x14ac:dyDescent="0.2">
      <c r="A353">
        <v>3428</v>
      </c>
      <c r="C353">
        <v>73710</v>
      </c>
      <c r="D353">
        <v>98021</v>
      </c>
      <c r="E353">
        <v>8</v>
      </c>
      <c r="F353">
        <v>40</v>
      </c>
      <c r="G353">
        <v>22.1</v>
      </c>
      <c r="H353" t="s">
        <v>24</v>
      </c>
      <c r="I353">
        <v>19</v>
      </c>
      <c r="J353">
        <v>40</v>
      </c>
      <c r="K353">
        <v>12</v>
      </c>
      <c r="L353">
        <v>8.6728055555555557</v>
      </c>
      <c r="M353">
        <v>130.09208333333333</v>
      </c>
      <c r="N353">
        <v>19.670000000000002</v>
      </c>
      <c r="O353">
        <v>6.44</v>
      </c>
      <c r="Q353">
        <v>1.02</v>
      </c>
      <c r="S353">
        <v>0.9</v>
      </c>
      <c r="U353">
        <v>0.49</v>
      </c>
      <c r="Y353" t="s">
        <v>60</v>
      </c>
      <c r="Z353" t="s">
        <v>60</v>
      </c>
      <c r="AA353" t="s">
        <v>28</v>
      </c>
      <c r="AB353" t="str">
        <f>+LEFT(AA353,1)</f>
        <v>G</v>
      </c>
      <c r="AC353" s="6">
        <f>DEGREES(ACOS(SIN(Resultats!$H$11)*SIN(RADIANS(N353))+COS(Resultats!$H$11)*COS(RADIANS(N353))*COS(Resultats!$E$11-RADIANS(M353))))</f>
        <v>21.506707870010842</v>
      </c>
      <c r="AD353">
        <f>+IF(AB353=Data!$E$18,1,0)</f>
        <v>0</v>
      </c>
      <c r="AE353">
        <f>+IF(AC353&lt;Data!$B$17,1,0)</f>
        <v>1</v>
      </c>
      <c r="AF353" s="7">
        <f>+IF(AND(AD353,AE353),1,0)</f>
        <v>0</v>
      </c>
    </row>
    <row r="354" spans="1:32" x14ac:dyDescent="0.2">
      <c r="A354">
        <v>3788</v>
      </c>
      <c r="C354">
        <v>82477</v>
      </c>
      <c r="D354">
        <v>155262</v>
      </c>
      <c r="E354">
        <v>9</v>
      </c>
      <c r="F354">
        <v>31</v>
      </c>
      <c r="G354">
        <v>55.8</v>
      </c>
      <c r="H354" t="s">
        <v>26</v>
      </c>
      <c r="I354">
        <v>10</v>
      </c>
      <c r="J354">
        <v>22</v>
      </c>
      <c r="K354">
        <v>14</v>
      </c>
      <c r="L354">
        <v>9.5321666666666669</v>
      </c>
      <c r="M354">
        <v>142.98249999999999</v>
      </c>
      <c r="N354">
        <v>-10.370555555555557</v>
      </c>
      <c r="O354">
        <v>6.13</v>
      </c>
      <c r="Q354">
        <v>1.19</v>
      </c>
      <c r="S354">
        <v>1.17</v>
      </c>
      <c r="Y354" t="s">
        <v>197</v>
      </c>
      <c r="Z354" t="s">
        <v>197</v>
      </c>
      <c r="AA354" t="s">
        <v>197</v>
      </c>
      <c r="AB354" t="str">
        <f>+LEFT(AA354,1)</f>
        <v>K</v>
      </c>
      <c r="AC354" s="6">
        <f>DEGREES(ACOS(SIN(Resultats!$H$11)*SIN(RADIANS(N354))+COS(Resultats!$H$11)*COS(RADIANS(N354))*COS(Resultats!$E$11-RADIANS(M354))))</f>
        <v>21.533331255382766</v>
      </c>
      <c r="AD354">
        <f>+IF(AB354=Data!$E$18,1,0)</f>
        <v>0</v>
      </c>
      <c r="AE354">
        <f>+IF(AC354&lt;Data!$B$17,1,0)</f>
        <v>1</v>
      </c>
      <c r="AF354" s="7">
        <f>+IF(AND(AD354,AE354),1,0)</f>
        <v>0</v>
      </c>
    </row>
    <row r="355" spans="1:32" x14ac:dyDescent="0.2">
      <c r="A355">
        <v>4034</v>
      </c>
      <c r="C355">
        <v>89033</v>
      </c>
      <c r="D355">
        <v>155855</v>
      </c>
      <c r="E355">
        <v>10</v>
      </c>
      <c r="F355">
        <v>16</v>
      </c>
      <c r="G355">
        <v>9.1</v>
      </c>
      <c r="H355" t="s">
        <v>26</v>
      </c>
      <c r="I355">
        <v>11</v>
      </c>
      <c r="J355">
        <v>12</v>
      </c>
      <c r="K355">
        <v>12</v>
      </c>
      <c r="L355">
        <v>10.269194444444445</v>
      </c>
      <c r="M355">
        <v>154.03791666666666</v>
      </c>
      <c r="N355">
        <v>-11.203333333333333</v>
      </c>
      <c r="O355">
        <v>6.08</v>
      </c>
      <c r="Q355">
        <v>1.1000000000000001</v>
      </c>
      <c r="Y355" t="s">
        <v>197</v>
      </c>
      <c r="Z355" t="s">
        <v>197</v>
      </c>
      <c r="AA355" t="s">
        <v>197</v>
      </c>
      <c r="AB355" t="str">
        <f>+LEFT(AA355,1)</f>
        <v>K</v>
      </c>
      <c r="AC355" s="6">
        <f>DEGREES(ACOS(SIN(Resultats!$H$11)*SIN(RADIANS(N355))+COS(Resultats!$H$11)*COS(RADIANS(N355))*COS(Resultats!$E$11-RADIANS(M355))))</f>
        <v>21.580031396025586</v>
      </c>
      <c r="AD355">
        <f>+IF(AB355=Data!$E$18,1,0)</f>
        <v>0</v>
      </c>
      <c r="AE355">
        <f>+IF(AC355&lt;Data!$B$17,1,0)</f>
        <v>1</v>
      </c>
      <c r="AF355" s="7">
        <f>+IF(AND(AD355,AE355),1,0)</f>
        <v>0</v>
      </c>
    </row>
    <row r="356" spans="1:32" x14ac:dyDescent="0.2">
      <c r="A356">
        <v>3683</v>
      </c>
      <c r="B356" t="s">
        <v>1349</v>
      </c>
      <c r="C356">
        <v>79931</v>
      </c>
      <c r="D356">
        <v>136728</v>
      </c>
      <c r="E356">
        <v>9</v>
      </c>
      <c r="F356">
        <v>16</v>
      </c>
      <c r="G356">
        <v>41.3</v>
      </c>
      <c r="H356" t="s">
        <v>26</v>
      </c>
      <c r="I356">
        <v>8</v>
      </c>
      <c r="J356">
        <v>44</v>
      </c>
      <c r="K356">
        <v>41</v>
      </c>
      <c r="L356">
        <v>9.2781388888888898</v>
      </c>
      <c r="M356">
        <v>139.17208333333335</v>
      </c>
      <c r="N356">
        <v>-8.7447222222222205</v>
      </c>
      <c r="O356">
        <v>5.47</v>
      </c>
      <c r="Q356">
        <v>-0.09</v>
      </c>
      <c r="S356">
        <v>-0.3</v>
      </c>
      <c r="Y356" t="s">
        <v>39</v>
      </c>
      <c r="Z356" t="s">
        <v>39</v>
      </c>
      <c r="AA356" t="s">
        <v>5040</v>
      </c>
      <c r="AB356" t="str">
        <f>+LEFT(AA356,1)</f>
        <v>B</v>
      </c>
      <c r="AC356" s="6">
        <f>DEGREES(ACOS(SIN(Resultats!$H$11)*SIN(RADIANS(N356))+COS(Resultats!$H$11)*COS(RADIANS(N356))*COS(Resultats!$E$11-RADIANS(M356))))</f>
        <v>21.62280742847749</v>
      </c>
      <c r="AD356">
        <f>+IF(AB356=Data!$E$18,1,0)</f>
        <v>0</v>
      </c>
      <c r="AE356">
        <f>+IF(AC356&lt;Data!$B$17,1,0)</f>
        <v>1</v>
      </c>
      <c r="AF356" s="7">
        <f>+IF(AND(AD356,AE356),1,0)</f>
        <v>0</v>
      </c>
    </row>
    <row r="357" spans="1:32" x14ac:dyDescent="0.2">
      <c r="A357">
        <v>3979</v>
      </c>
      <c r="C357">
        <v>87822</v>
      </c>
      <c r="D357">
        <v>61882</v>
      </c>
      <c r="E357">
        <v>10</v>
      </c>
      <c r="F357">
        <v>8</v>
      </c>
      <c r="G357">
        <v>15.9</v>
      </c>
      <c r="H357" t="s">
        <v>24</v>
      </c>
      <c r="I357">
        <v>31</v>
      </c>
      <c r="J357">
        <v>36</v>
      </c>
      <c r="K357">
        <v>15</v>
      </c>
      <c r="L357">
        <v>10.137749999999999</v>
      </c>
      <c r="M357">
        <v>152.06625</v>
      </c>
      <c r="N357">
        <v>31.604166666666668</v>
      </c>
      <c r="O357">
        <v>6.24</v>
      </c>
      <c r="Q357">
        <v>0.45</v>
      </c>
      <c r="S357">
        <v>0.01</v>
      </c>
      <c r="Y357" t="s">
        <v>79</v>
      </c>
      <c r="Z357" t="s">
        <v>79</v>
      </c>
      <c r="AA357" t="s">
        <v>2046</v>
      </c>
      <c r="AB357" t="str">
        <f>+LEFT(AA357,1)</f>
        <v>F</v>
      </c>
      <c r="AC357" s="6">
        <f>DEGREES(ACOS(SIN(Resultats!$H$11)*SIN(RADIANS(N357))+COS(Resultats!$H$11)*COS(RADIANS(N357))*COS(Resultats!$E$11-RADIANS(M357))))</f>
        <v>21.688872663341019</v>
      </c>
      <c r="AD357">
        <f>+IF(AB357=Data!$E$18,1,0)</f>
        <v>0</v>
      </c>
      <c r="AE357">
        <f>+IF(AC357&lt;Data!$B$17,1,0)</f>
        <v>1</v>
      </c>
      <c r="AF357" s="7">
        <f>+IF(AND(AD357,AE357),1,0)</f>
        <v>0</v>
      </c>
    </row>
    <row r="358" spans="1:32" x14ac:dyDescent="0.2">
      <c r="A358">
        <v>3361</v>
      </c>
      <c r="C358">
        <v>72208</v>
      </c>
      <c r="D358">
        <v>116863</v>
      </c>
      <c r="E358">
        <v>8</v>
      </c>
      <c r="F358">
        <v>31</v>
      </c>
      <c r="G358">
        <v>54.6</v>
      </c>
      <c r="H358" t="s">
        <v>24</v>
      </c>
      <c r="I358">
        <v>9</v>
      </c>
      <c r="J358">
        <v>48</v>
      </c>
      <c r="K358">
        <v>52</v>
      </c>
      <c r="L358">
        <v>8.5318333333333349</v>
      </c>
      <c r="M358">
        <v>127.97750000000001</v>
      </c>
      <c r="N358">
        <v>9.8144444444444456</v>
      </c>
      <c r="O358">
        <v>6.83</v>
      </c>
      <c r="Q358">
        <v>-7.0000000000000007E-2</v>
      </c>
      <c r="S358">
        <v>-0.17</v>
      </c>
      <c r="Y358" t="s">
        <v>1162</v>
      </c>
      <c r="Z358" t="s">
        <v>9311</v>
      </c>
      <c r="AA358" t="s">
        <v>5040</v>
      </c>
      <c r="AB358" t="str">
        <f>+LEFT(AA358,1)</f>
        <v>B</v>
      </c>
      <c r="AC358" s="6">
        <f>DEGREES(ACOS(SIN(Resultats!$H$11)*SIN(RADIANS(N358))+COS(Resultats!$H$11)*COS(RADIANS(N358))*COS(Resultats!$E$11-RADIANS(M358))))</f>
        <v>21.690865567356159</v>
      </c>
      <c r="AD358">
        <f>+IF(AB358=Data!$E$18,1,0)</f>
        <v>0</v>
      </c>
      <c r="AE358">
        <f>+IF(AC358&lt;Data!$B$17,1,0)</f>
        <v>1</v>
      </c>
      <c r="AF358" s="7">
        <f>+IF(AND(AD358,AE358),1,0)</f>
        <v>0</v>
      </c>
    </row>
    <row r="359" spans="1:32" x14ac:dyDescent="0.2">
      <c r="A359">
        <v>3427</v>
      </c>
      <c r="B359" t="s">
        <v>1196</v>
      </c>
      <c r="C359">
        <v>73665</v>
      </c>
      <c r="D359">
        <v>80333</v>
      </c>
      <c r="E359">
        <v>8</v>
      </c>
      <c r="F359">
        <v>40</v>
      </c>
      <c r="G359">
        <v>6.4</v>
      </c>
      <c r="H359" t="s">
        <v>24</v>
      </c>
      <c r="I359">
        <v>20</v>
      </c>
      <c r="J359">
        <v>0</v>
      </c>
      <c r="K359">
        <v>28</v>
      </c>
      <c r="L359">
        <v>8.6684444444444431</v>
      </c>
      <c r="M359">
        <v>130.02666666666664</v>
      </c>
      <c r="N359">
        <v>20.007777777777779</v>
      </c>
      <c r="O359">
        <v>6.39</v>
      </c>
      <c r="Q359">
        <v>0.98</v>
      </c>
      <c r="S359">
        <v>0.83</v>
      </c>
      <c r="U359">
        <v>0.47</v>
      </c>
      <c r="Y359" t="s">
        <v>71</v>
      </c>
      <c r="Z359" t="s">
        <v>71</v>
      </c>
      <c r="AA359" t="s">
        <v>51</v>
      </c>
      <c r="AB359" t="str">
        <f>+LEFT(AA359,1)</f>
        <v>G</v>
      </c>
      <c r="AC359" s="6">
        <f>DEGREES(ACOS(SIN(Resultats!$H$11)*SIN(RADIANS(N359))+COS(Resultats!$H$11)*COS(RADIANS(N359))*COS(Resultats!$E$11-RADIANS(M359))))</f>
        <v>21.70122120831687</v>
      </c>
      <c r="AD359">
        <f>+IF(AB359=Data!$E$18,1,0)</f>
        <v>0</v>
      </c>
      <c r="AE359">
        <f>+IF(AC359&lt;Data!$B$17,1,0)</f>
        <v>1</v>
      </c>
      <c r="AF359" s="7">
        <f>+IF(AND(AD359,AE359),1,0)</f>
        <v>0</v>
      </c>
    </row>
    <row r="360" spans="1:32" x14ac:dyDescent="0.2">
      <c r="A360">
        <v>3850</v>
      </c>
      <c r="C360">
        <v>83787</v>
      </c>
      <c r="D360">
        <v>61633</v>
      </c>
      <c r="E360">
        <v>9</v>
      </c>
      <c r="F360">
        <v>41</v>
      </c>
      <c r="G360">
        <v>35.200000000000003</v>
      </c>
      <c r="H360" t="s">
        <v>24</v>
      </c>
      <c r="I360">
        <v>31</v>
      </c>
      <c r="J360">
        <v>16</v>
      </c>
      <c r="K360">
        <v>41</v>
      </c>
      <c r="L360">
        <v>9.6931111111111115</v>
      </c>
      <c r="M360">
        <v>145.39666666666668</v>
      </c>
      <c r="N360">
        <v>31.278055555555554</v>
      </c>
      <c r="O360">
        <v>5.89</v>
      </c>
      <c r="Q360">
        <v>1.6</v>
      </c>
      <c r="S360">
        <v>1.77</v>
      </c>
      <c r="U360">
        <v>0.97</v>
      </c>
      <c r="Y360" t="s">
        <v>662</v>
      </c>
      <c r="Z360" t="s">
        <v>662</v>
      </c>
      <c r="AA360" t="s">
        <v>2959</v>
      </c>
      <c r="AB360" t="str">
        <f>+LEFT(AA360,1)</f>
        <v>K</v>
      </c>
      <c r="AC360" s="6">
        <f>DEGREES(ACOS(SIN(Resultats!$H$11)*SIN(RADIANS(N360))+COS(Resultats!$H$11)*COS(RADIANS(N360))*COS(Resultats!$E$11-RADIANS(M360))))</f>
        <v>21.702687988255487</v>
      </c>
      <c r="AD360">
        <f>+IF(AB360=Data!$E$18,1,0)</f>
        <v>0</v>
      </c>
      <c r="AE360">
        <f>+IF(AC360&lt;Data!$B$17,1,0)</f>
        <v>1</v>
      </c>
      <c r="AF360" s="7">
        <f>+IF(AND(AD360,AE360),1,0)</f>
        <v>0</v>
      </c>
    </row>
    <row r="361" spans="1:32" x14ac:dyDescent="0.2">
      <c r="A361">
        <v>3785</v>
      </c>
      <c r="C361">
        <v>82428</v>
      </c>
      <c r="D361">
        <v>155257</v>
      </c>
      <c r="E361">
        <v>9</v>
      </c>
      <c r="F361">
        <v>31</v>
      </c>
      <c r="G361">
        <v>38.9</v>
      </c>
      <c r="H361" t="s">
        <v>26</v>
      </c>
      <c r="I361">
        <v>10</v>
      </c>
      <c r="J361">
        <v>33</v>
      </c>
      <c r="K361">
        <v>8</v>
      </c>
      <c r="L361">
        <v>9.5274722222222223</v>
      </c>
      <c r="M361">
        <v>142.91208333333333</v>
      </c>
      <c r="N361">
        <v>-10.552222222222223</v>
      </c>
      <c r="O361">
        <v>6.14</v>
      </c>
      <c r="Q361">
        <v>0.24</v>
      </c>
      <c r="S361">
        <v>0.1</v>
      </c>
      <c r="Y361" t="s">
        <v>280</v>
      </c>
      <c r="Z361" t="s">
        <v>280</v>
      </c>
      <c r="AA361" t="s">
        <v>2891</v>
      </c>
      <c r="AB361" t="str">
        <f>+LEFT(AA361,1)</f>
        <v>F</v>
      </c>
      <c r="AC361" s="6">
        <f>DEGREES(ACOS(SIN(Resultats!$H$11)*SIN(RADIANS(N361))+COS(Resultats!$H$11)*COS(RADIANS(N361))*COS(Resultats!$E$11-RADIANS(M361))))</f>
        <v>21.727660601540769</v>
      </c>
      <c r="AD361">
        <f>+IF(AB361=Data!$E$18,1,0)</f>
        <v>0</v>
      </c>
      <c r="AE361">
        <f>+IF(AC361&lt;Data!$B$17,1,0)</f>
        <v>1</v>
      </c>
      <c r="AF361" s="7">
        <f>+IF(AND(AD361,AE361),1,0)</f>
        <v>0</v>
      </c>
    </row>
    <row r="362" spans="1:32" x14ac:dyDescent="0.2">
      <c r="A362">
        <v>4014</v>
      </c>
      <c r="B362" t="s">
        <v>757</v>
      </c>
      <c r="C362">
        <v>88786</v>
      </c>
      <c r="D362">
        <v>61953</v>
      </c>
      <c r="E362">
        <v>10</v>
      </c>
      <c r="F362">
        <v>15</v>
      </c>
      <c r="G362">
        <v>6.3</v>
      </c>
      <c r="H362" t="s">
        <v>24</v>
      </c>
      <c r="I362">
        <v>31</v>
      </c>
      <c r="J362">
        <v>28</v>
      </c>
      <c r="K362">
        <v>5</v>
      </c>
      <c r="L362">
        <v>10.251749999999999</v>
      </c>
      <c r="M362">
        <v>153.77625</v>
      </c>
      <c r="N362">
        <v>31.468055555555555</v>
      </c>
      <c r="O362">
        <v>6.46</v>
      </c>
      <c r="P362" t="s">
        <v>103</v>
      </c>
      <c r="Y362" t="s">
        <v>71</v>
      </c>
      <c r="Z362" t="s">
        <v>71</v>
      </c>
      <c r="AA362" t="s">
        <v>51</v>
      </c>
      <c r="AB362" t="str">
        <f>+LEFT(AA362,1)</f>
        <v>G</v>
      </c>
      <c r="AC362" s="6">
        <f>DEGREES(ACOS(SIN(Resultats!$H$11)*SIN(RADIANS(N362))+COS(Resultats!$H$11)*COS(RADIANS(N362))*COS(Resultats!$E$11-RADIANS(M362))))</f>
        <v>21.751777563858553</v>
      </c>
      <c r="AD362">
        <f>+IF(AB362=Data!$E$18,1,0)</f>
        <v>0</v>
      </c>
      <c r="AE362">
        <f>+IF(AC362&lt;Data!$B$17,1,0)</f>
        <v>1</v>
      </c>
      <c r="AF362" s="7">
        <f>+IF(AND(AD362,AE362),1,0)</f>
        <v>0</v>
      </c>
    </row>
    <row r="363" spans="1:32" x14ac:dyDescent="0.2">
      <c r="A363">
        <v>4408</v>
      </c>
      <c r="B363" t="s">
        <v>987</v>
      </c>
      <c r="C363">
        <v>99285</v>
      </c>
      <c r="D363">
        <v>99601</v>
      </c>
      <c r="E363">
        <v>11</v>
      </c>
      <c r="F363">
        <v>25</v>
      </c>
      <c r="G363">
        <v>36.4</v>
      </c>
      <c r="H363" t="s">
        <v>24</v>
      </c>
      <c r="I363">
        <v>16</v>
      </c>
      <c r="J363">
        <v>27</v>
      </c>
      <c r="K363">
        <v>23</v>
      </c>
      <c r="L363">
        <v>11.426777777777778</v>
      </c>
      <c r="M363">
        <v>171.40166666666667</v>
      </c>
      <c r="N363">
        <v>16.456388888888888</v>
      </c>
      <c r="O363">
        <v>5.57</v>
      </c>
      <c r="Q363">
        <v>0.36</v>
      </c>
      <c r="S363">
        <v>0.02</v>
      </c>
      <c r="Y363" t="s">
        <v>63</v>
      </c>
      <c r="Z363" t="s">
        <v>63</v>
      </c>
      <c r="AA363" t="s">
        <v>2897</v>
      </c>
      <c r="AB363" t="str">
        <f>+LEFT(AA363,1)</f>
        <v>F</v>
      </c>
      <c r="AC363" s="6">
        <f>DEGREES(ACOS(SIN(Resultats!$H$11)*SIN(RADIANS(N363))+COS(Resultats!$H$11)*COS(RADIANS(N363))*COS(Resultats!$E$11-RADIANS(M363))))</f>
        <v>21.792830518496416</v>
      </c>
      <c r="AD363">
        <f>+IF(AB363=Data!$E$18,1,0)</f>
        <v>0</v>
      </c>
      <c r="AE363">
        <f>+IF(AC363&lt;Data!$B$17,1,0)</f>
        <v>1</v>
      </c>
      <c r="AF363" s="7">
        <f>+IF(AND(AD363,AE363),1,0)</f>
        <v>0</v>
      </c>
    </row>
    <row r="364" spans="1:32" x14ac:dyDescent="0.2">
      <c r="A364">
        <v>3820</v>
      </c>
      <c r="C364">
        <v>83069</v>
      </c>
      <c r="D364">
        <v>61594</v>
      </c>
      <c r="E364">
        <v>9</v>
      </c>
      <c r="F364">
        <v>36</v>
      </c>
      <c r="G364">
        <v>42.9</v>
      </c>
      <c r="H364" t="s">
        <v>24</v>
      </c>
      <c r="I364">
        <v>31</v>
      </c>
      <c r="J364">
        <v>9</v>
      </c>
      <c r="K364">
        <v>42</v>
      </c>
      <c r="L364">
        <v>9.6119166666666658</v>
      </c>
      <c r="M364">
        <v>144.17875000000001</v>
      </c>
      <c r="N364">
        <v>31.161666666666665</v>
      </c>
      <c r="O364">
        <v>5.56</v>
      </c>
      <c r="Q364">
        <v>1.59</v>
      </c>
      <c r="S364">
        <v>1.86</v>
      </c>
      <c r="Y364" t="s">
        <v>2067</v>
      </c>
      <c r="Z364" t="s">
        <v>353</v>
      </c>
      <c r="AA364" t="s">
        <v>15418</v>
      </c>
      <c r="AB364" t="str">
        <f>+LEFT(AA364,1)</f>
        <v>M</v>
      </c>
      <c r="AC364" s="6">
        <f>DEGREES(ACOS(SIN(Resultats!$H$11)*SIN(RADIANS(N364))+COS(Resultats!$H$11)*COS(RADIANS(N364))*COS(Resultats!$E$11-RADIANS(M364))))</f>
        <v>21.84100490502091</v>
      </c>
      <c r="AD364">
        <f>+IF(AB364=Data!$E$18,1,0)</f>
        <v>0</v>
      </c>
      <c r="AE364">
        <f>+IF(AC364&lt;Data!$B$17,1,0)</f>
        <v>1</v>
      </c>
      <c r="AF364" s="7">
        <f>+IF(AND(AD364,AE364),1,0)</f>
        <v>0</v>
      </c>
    </row>
    <row r="365" spans="1:32" x14ac:dyDescent="0.2">
      <c r="A365">
        <v>3709</v>
      </c>
      <c r="B365" t="s">
        <v>1362</v>
      </c>
      <c r="C365">
        <v>80586</v>
      </c>
      <c r="D365">
        <v>136768</v>
      </c>
      <c r="E365">
        <v>9</v>
      </c>
      <c r="F365">
        <v>20</v>
      </c>
      <c r="G365">
        <v>29</v>
      </c>
      <c r="H365" t="s">
        <v>26</v>
      </c>
      <c r="I365">
        <v>9</v>
      </c>
      <c r="J365">
        <v>33</v>
      </c>
      <c r="K365">
        <v>21</v>
      </c>
      <c r="L365">
        <v>9.3413888888888899</v>
      </c>
      <c r="M365">
        <v>140.12083333333334</v>
      </c>
      <c r="N365">
        <v>-9.5558333333333341</v>
      </c>
      <c r="O365">
        <v>4.8</v>
      </c>
      <c r="Q365">
        <v>0.93</v>
      </c>
      <c r="S365">
        <v>0.67</v>
      </c>
      <c r="U365">
        <v>0.44</v>
      </c>
      <c r="Y365" t="s">
        <v>1363</v>
      </c>
      <c r="Z365" t="s">
        <v>71</v>
      </c>
      <c r="AA365" t="s">
        <v>51</v>
      </c>
      <c r="AB365" t="str">
        <f>+LEFT(AA365,1)</f>
        <v>G</v>
      </c>
      <c r="AC365" s="6">
        <f>DEGREES(ACOS(SIN(Resultats!$H$11)*SIN(RADIANS(N365))+COS(Resultats!$H$11)*COS(RADIANS(N365))*COS(Resultats!$E$11-RADIANS(M365))))</f>
        <v>21.887833784786125</v>
      </c>
      <c r="AD365">
        <f>+IF(AB365=Data!$E$18,1,0)</f>
        <v>0</v>
      </c>
      <c r="AE365">
        <f>+IF(AC365&lt;Data!$B$17,1,0)</f>
        <v>1</v>
      </c>
      <c r="AF365" s="7">
        <f>+IF(AND(AD365,AE365),1,0)</f>
        <v>0</v>
      </c>
    </row>
    <row r="366" spans="1:32" x14ac:dyDescent="0.2">
      <c r="A366">
        <v>3951</v>
      </c>
      <c r="B366" t="s">
        <v>726</v>
      </c>
      <c r="C366">
        <v>86728</v>
      </c>
      <c r="D366">
        <v>61808</v>
      </c>
      <c r="E366">
        <v>10</v>
      </c>
      <c r="F366">
        <v>1</v>
      </c>
      <c r="G366">
        <v>0.7</v>
      </c>
      <c r="H366" t="s">
        <v>24</v>
      </c>
      <c r="I366">
        <v>31</v>
      </c>
      <c r="J366">
        <v>55</v>
      </c>
      <c r="K366">
        <v>25</v>
      </c>
      <c r="L366">
        <v>10.016861111111112</v>
      </c>
      <c r="M366">
        <v>150.25291666666669</v>
      </c>
      <c r="N366">
        <v>31.923611111111111</v>
      </c>
      <c r="O366">
        <v>5.36</v>
      </c>
      <c r="Q366">
        <v>0.66</v>
      </c>
      <c r="S366">
        <v>0.27</v>
      </c>
      <c r="Y366" t="s">
        <v>727</v>
      </c>
      <c r="Z366" t="s">
        <v>9959</v>
      </c>
      <c r="AA366" t="s">
        <v>2834</v>
      </c>
      <c r="AB366" t="str">
        <f>+LEFT(AA366,1)</f>
        <v>G</v>
      </c>
      <c r="AC366" s="6">
        <f>DEGREES(ACOS(SIN(Resultats!$H$11)*SIN(RADIANS(N366))+COS(Resultats!$H$11)*COS(RADIANS(N366))*COS(Resultats!$E$11-RADIANS(M366))))</f>
        <v>21.924860746954618</v>
      </c>
      <c r="AD366">
        <f>+IF(AB366=Data!$E$18,1,0)</f>
        <v>0</v>
      </c>
      <c r="AE366">
        <f>+IF(AC366&lt;Data!$B$17,1,0)</f>
        <v>1</v>
      </c>
      <c r="AF366" s="7">
        <f>+IF(AND(AD366,AE366),1,0)</f>
        <v>0</v>
      </c>
    </row>
    <row r="367" spans="1:32" x14ac:dyDescent="0.2">
      <c r="A367">
        <v>3478</v>
      </c>
      <c r="C367">
        <v>74794</v>
      </c>
      <c r="D367">
        <v>136254</v>
      </c>
      <c r="E367">
        <v>8</v>
      </c>
      <c r="F367">
        <v>46</v>
      </c>
      <c r="G367">
        <v>2.5</v>
      </c>
      <c r="H367" t="s">
        <v>26</v>
      </c>
      <c r="I367">
        <v>2</v>
      </c>
      <c r="J367">
        <v>2</v>
      </c>
      <c r="K367">
        <v>56</v>
      </c>
      <c r="L367">
        <v>8.7673611111111125</v>
      </c>
      <c r="M367">
        <v>131.51041666666669</v>
      </c>
      <c r="N367">
        <v>-2.048888888888889</v>
      </c>
      <c r="O367">
        <v>5.7</v>
      </c>
      <c r="Q367">
        <v>1.1000000000000001</v>
      </c>
      <c r="S367">
        <v>1.04</v>
      </c>
      <c r="X367" t="s">
        <v>27</v>
      </c>
      <c r="Y367" t="s">
        <v>197</v>
      </c>
      <c r="Z367" t="s">
        <v>5915</v>
      </c>
      <c r="AA367" t="s">
        <v>197</v>
      </c>
      <c r="AB367" t="str">
        <f>+LEFT(AA367,1)</f>
        <v>K</v>
      </c>
      <c r="AC367" s="6">
        <f>DEGREES(ACOS(SIN(Resultats!$H$11)*SIN(RADIANS(N367))+COS(Resultats!$H$11)*COS(RADIANS(N367))*COS(Resultats!$E$11-RADIANS(M367))))</f>
        <v>22.002444777903765</v>
      </c>
      <c r="AD367">
        <f>+IF(AB367=Data!$E$18,1,0)</f>
        <v>0</v>
      </c>
      <c r="AE367">
        <f>+IF(AC367&lt;Data!$B$17,1,0)</f>
        <v>1</v>
      </c>
      <c r="AF367" s="7">
        <f>+IF(AND(AD367,AE367),1,0)</f>
        <v>0</v>
      </c>
    </row>
    <row r="368" spans="1:32" x14ac:dyDescent="0.2">
      <c r="A368">
        <v>3378</v>
      </c>
      <c r="C368">
        <v>72561</v>
      </c>
      <c r="D368">
        <v>116890</v>
      </c>
      <c r="E368">
        <v>8</v>
      </c>
      <c r="F368">
        <v>33</v>
      </c>
      <c r="G368">
        <v>43.5</v>
      </c>
      <c r="H368" t="s">
        <v>24</v>
      </c>
      <c r="I368">
        <v>4</v>
      </c>
      <c r="J368">
        <v>45</v>
      </c>
      <c r="K368">
        <v>24</v>
      </c>
      <c r="L368">
        <v>8.5620833333333337</v>
      </c>
      <c r="M368">
        <v>128.43125000000001</v>
      </c>
      <c r="N368">
        <v>4.7566666666666668</v>
      </c>
      <c r="O368">
        <v>5.87</v>
      </c>
      <c r="Q368">
        <v>1.07</v>
      </c>
      <c r="S368">
        <v>0.87</v>
      </c>
      <c r="Y368" t="s">
        <v>33</v>
      </c>
      <c r="Z368" t="s">
        <v>33</v>
      </c>
      <c r="AA368" t="s">
        <v>235</v>
      </c>
      <c r="AB368" t="str">
        <f>+LEFT(AA368,1)</f>
        <v>G</v>
      </c>
      <c r="AC368" s="6">
        <f>DEGREES(ACOS(SIN(Resultats!$H$11)*SIN(RADIANS(N368))+COS(Resultats!$H$11)*COS(RADIANS(N368))*COS(Resultats!$E$11-RADIANS(M368))))</f>
        <v>22.013738295179191</v>
      </c>
      <c r="AD368">
        <f>+IF(AB368=Data!$E$18,1,0)</f>
        <v>0</v>
      </c>
      <c r="AE368">
        <f>+IF(AC368&lt;Data!$B$17,1,0)</f>
        <v>1</v>
      </c>
      <c r="AF368" s="7">
        <f>+IF(AND(AD368,AE368),1,0)</f>
        <v>0</v>
      </c>
    </row>
    <row r="369" spans="1:32" x14ac:dyDescent="0.2">
      <c r="A369">
        <v>3500</v>
      </c>
      <c r="B369" t="s">
        <v>1242</v>
      </c>
      <c r="C369">
        <v>75333</v>
      </c>
      <c r="D369">
        <v>136308</v>
      </c>
      <c r="E369">
        <v>8</v>
      </c>
      <c r="F369">
        <v>49</v>
      </c>
      <c r="G369">
        <v>21.7</v>
      </c>
      <c r="H369" t="s">
        <v>26</v>
      </c>
      <c r="I369">
        <v>3</v>
      </c>
      <c r="J369">
        <v>26</v>
      </c>
      <c r="K369">
        <v>35</v>
      </c>
      <c r="L369">
        <v>8.8226944444444442</v>
      </c>
      <c r="M369">
        <v>132.34041666666667</v>
      </c>
      <c r="N369">
        <v>-3.443055555555556</v>
      </c>
      <c r="O369">
        <v>5.31</v>
      </c>
      <c r="Q369">
        <v>-0.09</v>
      </c>
      <c r="S369">
        <v>-0.35</v>
      </c>
      <c r="Y369" t="s">
        <v>2839</v>
      </c>
      <c r="Z369" t="s">
        <v>2419</v>
      </c>
      <c r="AA369" t="s">
        <v>5040</v>
      </c>
      <c r="AB369" t="str">
        <f>+LEFT(AA369,1)</f>
        <v>B</v>
      </c>
      <c r="AC369" s="6">
        <f>DEGREES(ACOS(SIN(Resultats!$H$11)*SIN(RADIANS(N369))+COS(Resultats!$H$11)*COS(RADIANS(N369))*COS(Resultats!$E$11-RADIANS(M369))))</f>
        <v>22.138311612123815</v>
      </c>
      <c r="AD369">
        <f>+IF(AB369=Data!$E$18,1,0)</f>
        <v>0</v>
      </c>
      <c r="AE369">
        <f>+IF(AC369&lt;Data!$B$17,1,0)</f>
        <v>1</v>
      </c>
      <c r="AF369" s="7">
        <f>+IF(AND(AD369,AE369),1,0)</f>
        <v>0</v>
      </c>
    </row>
    <row r="370" spans="1:32" x14ac:dyDescent="0.2">
      <c r="A370">
        <v>4410</v>
      </c>
      <c r="B370" t="s">
        <v>988</v>
      </c>
      <c r="C370">
        <v>99329</v>
      </c>
      <c r="D370">
        <v>118851</v>
      </c>
      <c r="E370">
        <v>11</v>
      </c>
      <c r="F370">
        <v>25</v>
      </c>
      <c r="G370">
        <v>50</v>
      </c>
      <c r="H370" t="s">
        <v>24</v>
      </c>
      <c r="I370">
        <v>3</v>
      </c>
      <c r="J370">
        <v>51</v>
      </c>
      <c r="K370">
        <v>36</v>
      </c>
      <c r="L370">
        <v>11.430555555555555</v>
      </c>
      <c r="M370">
        <v>171.45833333333334</v>
      </c>
      <c r="N370">
        <v>3.86</v>
      </c>
      <c r="O370">
        <v>6.37</v>
      </c>
      <c r="Q370">
        <v>0.33</v>
      </c>
      <c r="S370">
        <v>0.05</v>
      </c>
      <c r="Y370" t="s">
        <v>2896</v>
      </c>
      <c r="Z370" t="s">
        <v>2896</v>
      </c>
      <c r="AA370" t="s">
        <v>15428</v>
      </c>
      <c r="AB370" t="str">
        <f>+LEFT(AA370,1)</f>
        <v>F</v>
      </c>
      <c r="AC370" s="6">
        <f>DEGREES(ACOS(SIN(Resultats!$H$11)*SIN(RADIANS(N370))+COS(Resultats!$H$11)*COS(RADIANS(N370))*COS(Resultats!$E$11-RADIANS(M370))))</f>
        <v>22.156787941863055</v>
      </c>
      <c r="AD370">
        <f>+IF(AB370=Data!$E$18,1,0)</f>
        <v>0</v>
      </c>
      <c r="AE370">
        <f>+IF(AC370&lt;Data!$B$17,1,0)</f>
        <v>1</v>
      </c>
      <c r="AF370" s="7">
        <f>+IF(AND(AD370,AE370),1,0)</f>
        <v>0</v>
      </c>
    </row>
    <row r="371" spans="1:32" x14ac:dyDescent="0.2">
      <c r="A371">
        <v>3392</v>
      </c>
      <c r="C371">
        <v>72908</v>
      </c>
      <c r="D371">
        <v>116920</v>
      </c>
      <c r="E371">
        <v>8</v>
      </c>
      <c r="F371">
        <v>35</v>
      </c>
      <c r="G371">
        <v>24.9</v>
      </c>
      <c r="H371" t="s">
        <v>24</v>
      </c>
      <c r="I371">
        <v>2</v>
      </c>
      <c r="J371">
        <v>44</v>
      </c>
      <c r="K371">
        <v>37</v>
      </c>
      <c r="L371">
        <v>8.5902500000000011</v>
      </c>
      <c r="M371">
        <v>128.85374999999999</v>
      </c>
      <c r="N371">
        <v>2.743611111111111</v>
      </c>
      <c r="O371">
        <v>6.33</v>
      </c>
      <c r="Q371">
        <v>1.02</v>
      </c>
      <c r="S371">
        <v>0.87</v>
      </c>
      <c r="Y371" t="s">
        <v>60</v>
      </c>
      <c r="Z371" t="s">
        <v>60</v>
      </c>
      <c r="AA371" t="s">
        <v>28</v>
      </c>
      <c r="AB371" t="str">
        <f>+LEFT(AA371,1)</f>
        <v>G</v>
      </c>
      <c r="AC371" s="6">
        <f>DEGREES(ACOS(SIN(Resultats!$H$11)*SIN(RADIANS(N371))+COS(Resultats!$H$11)*COS(RADIANS(N371))*COS(Resultats!$E$11-RADIANS(M371))))</f>
        <v>22.217895349151828</v>
      </c>
      <c r="AD371">
        <f>+IF(AB371=Data!$E$18,1,0)</f>
        <v>0</v>
      </c>
      <c r="AE371">
        <f>+IF(AC371&lt;Data!$B$17,1,0)</f>
        <v>1</v>
      </c>
      <c r="AF371" s="7">
        <f>+IF(AND(AD371,AE371),1,0)</f>
        <v>0</v>
      </c>
    </row>
    <row r="372" spans="1:32" x14ac:dyDescent="0.2">
      <c r="A372">
        <v>4362</v>
      </c>
      <c r="B372" t="s">
        <v>957</v>
      </c>
      <c r="C372">
        <v>97778</v>
      </c>
      <c r="D372">
        <v>81736</v>
      </c>
      <c r="E372">
        <v>11</v>
      </c>
      <c r="F372">
        <v>15</v>
      </c>
      <c r="G372">
        <v>12.2</v>
      </c>
      <c r="H372" t="s">
        <v>24</v>
      </c>
      <c r="I372">
        <v>23</v>
      </c>
      <c r="J372">
        <v>5</v>
      </c>
      <c r="K372">
        <v>44</v>
      </c>
      <c r="L372">
        <v>11.253388888888889</v>
      </c>
      <c r="M372">
        <v>168.80083333333334</v>
      </c>
      <c r="N372">
        <v>23.095555555555553</v>
      </c>
      <c r="O372">
        <v>4.63</v>
      </c>
      <c r="Q372">
        <v>1.66</v>
      </c>
      <c r="S372">
        <v>1.85</v>
      </c>
      <c r="U372">
        <v>1.31</v>
      </c>
      <c r="Y372" t="s">
        <v>958</v>
      </c>
      <c r="Z372" t="s">
        <v>958</v>
      </c>
      <c r="AA372" t="s">
        <v>15419</v>
      </c>
      <c r="AB372" t="str">
        <f>+LEFT(AA372,1)</f>
        <v>M</v>
      </c>
      <c r="AC372" s="6">
        <f>DEGREES(ACOS(SIN(Resultats!$H$11)*SIN(RADIANS(N372))+COS(Resultats!$H$11)*COS(RADIANS(N372))*COS(Resultats!$E$11-RADIANS(M372))))</f>
        <v>22.231899967531</v>
      </c>
      <c r="AD372">
        <f>+IF(AB372=Data!$E$18,1,0)</f>
        <v>0</v>
      </c>
      <c r="AE372">
        <f>+IF(AC372&lt;Data!$B$17,1,0)</f>
        <v>1</v>
      </c>
      <c r="AF372" s="7">
        <f>+IF(AND(AD372,AE372),1,0)</f>
        <v>0</v>
      </c>
    </row>
    <row r="373" spans="1:32" x14ac:dyDescent="0.2">
      <c r="A373">
        <v>3472</v>
      </c>
      <c r="C373">
        <v>74688</v>
      </c>
      <c r="D373">
        <v>136243</v>
      </c>
      <c r="E373">
        <v>8</v>
      </c>
      <c r="F373">
        <v>45</v>
      </c>
      <c r="G373">
        <v>20.8</v>
      </c>
      <c r="H373" t="s">
        <v>26</v>
      </c>
      <c r="I373">
        <v>2</v>
      </c>
      <c r="J373">
        <v>36</v>
      </c>
      <c r="K373">
        <v>3</v>
      </c>
      <c r="L373">
        <v>8.7557777777777783</v>
      </c>
      <c r="M373">
        <v>131.33666666666667</v>
      </c>
      <c r="N373">
        <v>-2.6008333333333336</v>
      </c>
      <c r="O373">
        <v>6.41</v>
      </c>
      <c r="Q373">
        <v>0.52</v>
      </c>
      <c r="S373">
        <v>0.06</v>
      </c>
      <c r="Y373" t="s">
        <v>307</v>
      </c>
      <c r="Z373" t="s">
        <v>307</v>
      </c>
      <c r="AA373" t="s">
        <v>2897</v>
      </c>
      <c r="AB373" t="str">
        <f>+LEFT(AA373,1)</f>
        <v>F</v>
      </c>
      <c r="AC373" s="6">
        <f>DEGREES(ACOS(SIN(Resultats!$H$11)*SIN(RADIANS(N373))+COS(Resultats!$H$11)*COS(RADIANS(N373))*COS(Resultats!$E$11-RADIANS(M373))))</f>
        <v>22.454809722309538</v>
      </c>
      <c r="AD373">
        <f>+IF(AB373=Data!$E$18,1,0)</f>
        <v>0</v>
      </c>
      <c r="AE373">
        <f>+IF(AC373&lt;Data!$B$17,1,0)</f>
        <v>1</v>
      </c>
      <c r="AF373" s="7">
        <f>+IF(AND(AD373,AE373),1,0)</f>
        <v>0</v>
      </c>
    </row>
    <row r="374" spans="1:32" x14ac:dyDescent="0.2">
      <c r="A374">
        <v>4155</v>
      </c>
      <c r="C374">
        <v>91858</v>
      </c>
      <c r="D374">
        <v>156092</v>
      </c>
      <c r="E374">
        <v>10</v>
      </c>
      <c r="F374">
        <v>36</v>
      </c>
      <c r="G374">
        <v>17.399999999999999</v>
      </c>
      <c r="H374" t="s">
        <v>26</v>
      </c>
      <c r="I374">
        <v>10</v>
      </c>
      <c r="J374">
        <v>35</v>
      </c>
      <c r="K374">
        <v>0</v>
      </c>
      <c r="L374">
        <v>10.604833333333334</v>
      </c>
      <c r="M374">
        <v>159.07249999999999</v>
      </c>
      <c r="N374">
        <v>-10.583333333333334</v>
      </c>
      <c r="O374">
        <v>6.57</v>
      </c>
      <c r="Q374">
        <v>0.28999999999999998</v>
      </c>
      <c r="Y374" t="s">
        <v>264</v>
      </c>
      <c r="Z374" t="s">
        <v>264</v>
      </c>
      <c r="AA374" t="s">
        <v>2891</v>
      </c>
      <c r="AB374" t="str">
        <f>+LEFT(AA374,1)</f>
        <v>F</v>
      </c>
      <c r="AC374" s="6">
        <f>DEGREES(ACOS(SIN(Resultats!$H$11)*SIN(RADIANS(N374))+COS(Resultats!$H$11)*COS(RADIANS(N374))*COS(Resultats!$E$11-RADIANS(M374))))</f>
        <v>22.474300209032776</v>
      </c>
      <c r="AD374">
        <f>+IF(AB374=Data!$E$18,1,0)</f>
        <v>0</v>
      </c>
      <c r="AE374">
        <f>+IF(AC374&lt;Data!$B$17,1,0)</f>
        <v>1</v>
      </c>
      <c r="AF374" s="7">
        <f>+IF(AND(AD374,AE374),1,0)</f>
        <v>0</v>
      </c>
    </row>
    <row r="375" spans="1:32" x14ac:dyDescent="0.2">
      <c r="A375">
        <v>3538</v>
      </c>
      <c r="C375">
        <v>76151</v>
      </c>
      <c r="D375">
        <v>136389</v>
      </c>
      <c r="E375">
        <v>8</v>
      </c>
      <c r="F375">
        <v>54</v>
      </c>
      <c r="G375">
        <v>17.899999999999999</v>
      </c>
      <c r="H375" t="s">
        <v>26</v>
      </c>
      <c r="I375">
        <v>5</v>
      </c>
      <c r="J375">
        <v>26</v>
      </c>
      <c r="K375">
        <v>4</v>
      </c>
      <c r="L375">
        <v>8.9049722222222218</v>
      </c>
      <c r="M375">
        <v>133.57458333333332</v>
      </c>
      <c r="N375">
        <v>-5.4344444444444449</v>
      </c>
      <c r="O375">
        <v>6</v>
      </c>
      <c r="Q375">
        <v>0.67</v>
      </c>
      <c r="S375">
        <v>0.22</v>
      </c>
      <c r="U375">
        <v>0.21</v>
      </c>
      <c r="V375" t="s">
        <v>93</v>
      </c>
      <c r="Y375" t="s">
        <v>144</v>
      </c>
      <c r="Z375" t="s">
        <v>144</v>
      </c>
      <c r="AA375" t="s">
        <v>15421</v>
      </c>
      <c r="AB375" t="str">
        <f>+LEFT(AA375,1)</f>
        <v>G</v>
      </c>
      <c r="AC375" s="6">
        <f>DEGREES(ACOS(SIN(Resultats!$H$11)*SIN(RADIANS(N375))+COS(Resultats!$H$11)*COS(RADIANS(N375))*COS(Resultats!$E$11-RADIANS(M375))))</f>
        <v>22.493208622001845</v>
      </c>
      <c r="AD375">
        <f>+IF(AB375=Data!$E$18,1,0)</f>
        <v>0</v>
      </c>
      <c r="AE375">
        <f>+IF(AC375&lt;Data!$B$17,1,0)</f>
        <v>1</v>
      </c>
      <c r="AF375" s="7">
        <f>+IF(AND(AD375,AE375),1,0)</f>
        <v>0</v>
      </c>
    </row>
    <row r="376" spans="1:32" x14ac:dyDescent="0.2">
      <c r="A376">
        <v>3994</v>
      </c>
      <c r="B376" t="s">
        <v>744</v>
      </c>
      <c r="C376">
        <v>88284</v>
      </c>
      <c r="D376">
        <v>155785</v>
      </c>
      <c r="E376">
        <v>10</v>
      </c>
      <c r="F376">
        <v>10</v>
      </c>
      <c r="G376">
        <v>35.299999999999997</v>
      </c>
      <c r="H376" t="s">
        <v>26</v>
      </c>
      <c r="I376">
        <v>12</v>
      </c>
      <c r="J376">
        <v>21</v>
      </c>
      <c r="K376">
        <v>15</v>
      </c>
      <c r="L376">
        <v>10.176472222222221</v>
      </c>
      <c r="M376">
        <v>152.64708333333331</v>
      </c>
      <c r="N376">
        <v>-12.354166666666666</v>
      </c>
      <c r="O376">
        <v>3.61</v>
      </c>
      <c r="Q376">
        <v>1.01</v>
      </c>
      <c r="S376">
        <v>0.92</v>
      </c>
      <c r="U376">
        <v>0.48</v>
      </c>
      <c r="Y376" t="s">
        <v>745</v>
      </c>
      <c r="Z376" t="s">
        <v>54</v>
      </c>
      <c r="AA376" t="s">
        <v>197</v>
      </c>
      <c r="AB376" t="str">
        <f>+LEFT(AA376,1)</f>
        <v>K</v>
      </c>
      <c r="AC376" s="6">
        <f>DEGREES(ACOS(SIN(Resultats!$H$11)*SIN(RADIANS(N376))+COS(Resultats!$H$11)*COS(RADIANS(N376))*COS(Resultats!$E$11-RADIANS(M376))))</f>
        <v>22.508302241466161</v>
      </c>
      <c r="AD376">
        <f>+IF(AB376=Data!$E$18,1,0)</f>
        <v>0</v>
      </c>
      <c r="AE376">
        <f>+IF(AC376&lt;Data!$B$17,1,0)</f>
        <v>1</v>
      </c>
      <c r="AF376" s="7">
        <f>+IF(AND(AD376,AE376),1,0)</f>
        <v>0</v>
      </c>
    </row>
    <row r="377" spans="1:32" x14ac:dyDescent="0.2">
      <c r="A377">
        <v>4426</v>
      </c>
      <c r="B377" t="s">
        <v>998</v>
      </c>
      <c r="C377">
        <v>99902</v>
      </c>
      <c r="D377">
        <v>99629</v>
      </c>
      <c r="E377">
        <v>11</v>
      </c>
      <c r="F377">
        <v>29</v>
      </c>
      <c r="G377">
        <v>41.9</v>
      </c>
      <c r="H377" t="s">
        <v>24</v>
      </c>
      <c r="I377">
        <v>15</v>
      </c>
      <c r="J377">
        <v>24</v>
      </c>
      <c r="K377">
        <v>48</v>
      </c>
      <c r="L377">
        <v>11.494972222222222</v>
      </c>
      <c r="M377">
        <v>172.42458333333332</v>
      </c>
      <c r="N377">
        <v>15.413333333333334</v>
      </c>
      <c r="O377">
        <v>5.74</v>
      </c>
      <c r="Q377">
        <v>1.32</v>
      </c>
      <c r="X377" t="s">
        <v>27</v>
      </c>
      <c r="Y377" t="s">
        <v>80</v>
      </c>
      <c r="Z377" t="s">
        <v>3264</v>
      </c>
      <c r="AA377" t="s">
        <v>80</v>
      </c>
      <c r="AB377" t="str">
        <f>+LEFT(AA377,1)</f>
        <v>K</v>
      </c>
      <c r="AC377" s="6">
        <f>DEGREES(ACOS(SIN(Resultats!$H$11)*SIN(RADIANS(N377))+COS(Resultats!$H$11)*COS(RADIANS(N377))*COS(Resultats!$E$11-RADIANS(M377))))</f>
        <v>22.519436839140596</v>
      </c>
      <c r="AD377">
        <f>+IF(AB377=Data!$E$18,1,0)</f>
        <v>0</v>
      </c>
      <c r="AE377">
        <f>+IF(AC377&lt;Data!$B$17,1,0)</f>
        <v>1</v>
      </c>
      <c r="AF377" s="7">
        <f>+IF(AND(AD377,AE377),1,0)</f>
        <v>0</v>
      </c>
    </row>
    <row r="378" spans="1:32" x14ac:dyDescent="0.2">
      <c r="A378">
        <v>4223</v>
      </c>
      <c r="B378" t="s">
        <v>881</v>
      </c>
      <c r="C378">
        <v>93636</v>
      </c>
      <c r="D378">
        <v>81533</v>
      </c>
      <c r="E378">
        <v>10</v>
      </c>
      <c r="F378">
        <v>48</v>
      </c>
      <c r="G378">
        <v>57.2</v>
      </c>
      <c r="H378" t="s">
        <v>24</v>
      </c>
      <c r="I378">
        <v>29</v>
      </c>
      <c r="J378">
        <v>24</v>
      </c>
      <c r="K378">
        <v>57</v>
      </c>
      <c r="L378">
        <v>10.815888888888889</v>
      </c>
      <c r="M378">
        <v>162.23833333333334</v>
      </c>
      <c r="N378">
        <v>29.415833333333332</v>
      </c>
      <c r="O378">
        <v>6.15</v>
      </c>
      <c r="Q378">
        <v>1.1499999999999999</v>
      </c>
      <c r="S378">
        <v>1.06</v>
      </c>
      <c r="W378" t="s">
        <v>374</v>
      </c>
      <c r="X378" t="s">
        <v>27</v>
      </c>
      <c r="Y378" t="s">
        <v>507</v>
      </c>
      <c r="Z378" t="s">
        <v>5984</v>
      </c>
      <c r="AA378" t="s">
        <v>507</v>
      </c>
      <c r="AB378" t="str">
        <f>+LEFT(AA378,1)</f>
        <v>K</v>
      </c>
      <c r="AC378" s="6">
        <f>DEGREES(ACOS(SIN(Resultats!$H$11)*SIN(RADIANS(N378))+COS(Resultats!$H$11)*COS(RADIANS(N378))*COS(Resultats!$E$11-RADIANS(M378))))</f>
        <v>22.536477875815663</v>
      </c>
      <c r="AD378">
        <f>+IF(AB378=Data!$E$18,1,0)</f>
        <v>0</v>
      </c>
      <c r="AE378">
        <f>+IF(AC378&lt;Data!$B$17,1,0)</f>
        <v>1</v>
      </c>
      <c r="AF378" s="7">
        <f>+IF(AND(AD378,AE378),1,0)</f>
        <v>0</v>
      </c>
    </row>
    <row r="379" spans="1:32" x14ac:dyDescent="0.2">
      <c r="A379">
        <v>3630</v>
      </c>
      <c r="B379" t="s">
        <v>1317</v>
      </c>
      <c r="C379">
        <v>78556</v>
      </c>
      <c r="D379">
        <v>136604</v>
      </c>
      <c r="E379">
        <v>9</v>
      </c>
      <c r="F379">
        <v>8</v>
      </c>
      <c r="G379">
        <v>42.2</v>
      </c>
      <c r="H379" t="s">
        <v>26</v>
      </c>
      <c r="I379">
        <v>8</v>
      </c>
      <c r="J379">
        <v>35</v>
      </c>
      <c r="K379">
        <v>22</v>
      </c>
      <c r="L379">
        <v>9.1450555555555546</v>
      </c>
      <c r="M379">
        <v>137.17583333333332</v>
      </c>
      <c r="N379">
        <v>-8.5894444444444442</v>
      </c>
      <c r="O379">
        <v>5.6</v>
      </c>
      <c r="Q379">
        <v>-0.06</v>
      </c>
      <c r="S379">
        <v>-0.19</v>
      </c>
      <c r="Y379" t="s">
        <v>243</v>
      </c>
      <c r="Z379" t="s">
        <v>5682</v>
      </c>
      <c r="AA379" t="s">
        <v>5040</v>
      </c>
      <c r="AB379" t="str">
        <f>+LEFT(AA379,1)</f>
        <v>B</v>
      </c>
      <c r="AC379" s="6">
        <f>DEGREES(ACOS(SIN(Resultats!$H$11)*SIN(RADIANS(N379))+COS(Resultats!$H$11)*COS(RADIANS(N379))*COS(Resultats!$E$11-RADIANS(M379))))</f>
        <v>22.551160270445582</v>
      </c>
      <c r="AD379">
        <f>+IF(AB379=Data!$E$18,1,0)</f>
        <v>0</v>
      </c>
      <c r="AE379">
        <f>+IF(AC379&lt;Data!$B$17,1,0)</f>
        <v>1</v>
      </c>
      <c r="AF379" s="7">
        <f>+IF(AND(AD379,AE379),1,0)</f>
        <v>0</v>
      </c>
    </row>
    <row r="380" spans="1:32" x14ac:dyDescent="0.2">
      <c r="A380">
        <v>3387</v>
      </c>
      <c r="B380" t="s">
        <v>1172</v>
      </c>
      <c r="C380">
        <v>72779</v>
      </c>
      <c r="D380">
        <v>97928</v>
      </c>
      <c r="E380">
        <v>8</v>
      </c>
      <c r="F380">
        <v>35</v>
      </c>
      <c r="G380">
        <v>19.399999999999999</v>
      </c>
      <c r="H380" t="s">
        <v>24</v>
      </c>
      <c r="I380">
        <v>19</v>
      </c>
      <c r="J380">
        <v>35</v>
      </c>
      <c r="K380">
        <v>24</v>
      </c>
      <c r="L380">
        <v>8.5887222222222235</v>
      </c>
      <c r="M380">
        <v>128.83083333333335</v>
      </c>
      <c r="N380">
        <v>19.59</v>
      </c>
      <c r="O380">
        <v>6.58</v>
      </c>
      <c r="Q380">
        <v>0.68</v>
      </c>
      <c r="S380">
        <v>0.25</v>
      </c>
      <c r="U380">
        <v>0.37</v>
      </c>
      <c r="Y380" t="s">
        <v>86</v>
      </c>
      <c r="Z380" t="s">
        <v>86</v>
      </c>
      <c r="AA380" t="s">
        <v>3095</v>
      </c>
      <c r="AB380" t="str">
        <f>+LEFT(AA380,1)</f>
        <v>G</v>
      </c>
      <c r="AC380" s="6">
        <f>DEGREES(ACOS(SIN(Resultats!$H$11)*SIN(RADIANS(N380))+COS(Resultats!$H$11)*COS(RADIANS(N380))*COS(Resultats!$E$11-RADIANS(M380))))</f>
        <v>22.569393415380656</v>
      </c>
      <c r="AD380">
        <f>+IF(AB380=Data!$E$18,1,0)</f>
        <v>0</v>
      </c>
      <c r="AE380">
        <f>+IF(AC380&lt;Data!$B$17,1,0)</f>
        <v>1</v>
      </c>
      <c r="AF380" s="7">
        <f>+IF(AND(AD380,AE380),1,0)</f>
        <v>0</v>
      </c>
    </row>
    <row r="381" spans="1:32" x14ac:dyDescent="0.2">
      <c r="A381">
        <v>4400</v>
      </c>
      <c r="B381" t="s">
        <v>983</v>
      </c>
      <c r="C381">
        <v>99055</v>
      </c>
      <c r="D381">
        <v>118831</v>
      </c>
      <c r="E381">
        <v>11</v>
      </c>
      <c r="F381">
        <v>24</v>
      </c>
      <c r="G381">
        <v>2.2999999999999998</v>
      </c>
      <c r="H381" t="s">
        <v>24</v>
      </c>
      <c r="I381">
        <v>1</v>
      </c>
      <c r="J381">
        <v>24</v>
      </c>
      <c r="K381">
        <v>28</v>
      </c>
      <c r="L381">
        <v>11.400638888888889</v>
      </c>
      <c r="M381">
        <v>171.00958333333332</v>
      </c>
      <c r="N381">
        <v>1.4077777777777778</v>
      </c>
      <c r="O381">
        <v>5.39</v>
      </c>
      <c r="Q381">
        <v>0.94</v>
      </c>
      <c r="S381">
        <v>0.66</v>
      </c>
      <c r="Y381" t="s">
        <v>984</v>
      </c>
      <c r="Z381" t="s">
        <v>71</v>
      </c>
      <c r="AA381" t="s">
        <v>51</v>
      </c>
      <c r="AB381" t="str">
        <f>+LEFT(AA381,1)</f>
        <v>G</v>
      </c>
      <c r="AC381" s="6">
        <f>DEGREES(ACOS(SIN(Resultats!$H$11)*SIN(RADIANS(N381))+COS(Resultats!$H$11)*COS(RADIANS(N381))*COS(Resultats!$E$11-RADIANS(M381))))</f>
        <v>22.582600310329376</v>
      </c>
      <c r="AD381">
        <f>+IF(AB381=Data!$E$18,1,0)</f>
        <v>0</v>
      </c>
      <c r="AE381">
        <f>+IF(AC381&lt;Data!$B$17,1,0)</f>
        <v>1</v>
      </c>
      <c r="AF381" s="7">
        <f>+IF(AND(AD381,AE381),1,0)</f>
        <v>0</v>
      </c>
    </row>
    <row r="382" spans="1:32" x14ac:dyDescent="0.2">
      <c r="A382">
        <v>3641</v>
      </c>
      <c r="B382" t="s">
        <v>1324</v>
      </c>
      <c r="C382">
        <v>78732</v>
      </c>
      <c r="D382">
        <v>136622</v>
      </c>
      <c r="E382">
        <v>9</v>
      </c>
      <c r="F382">
        <v>9</v>
      </c>
      <c r="G382">
        <v>35.5</v>
      </c>
      <c r="H382" t="s">
        <v>26</v>
      </c>
      <c r="I382">
        <v>8</v>
      </c>
      <c r="J382">
        <v>47</v>
      </c>
      <c r="K382">
        <v>16</v>
      </c>
      <c r="L382">
        <v>9.1598611111111108</v>
      </c>
      <c r="M382">
        <v>137.39791666666667</v>
      </c>
      <c r="N382">
        <v>-8.7877777777777784</v>
      </c>
      <c r="O382">
        <v>5.46</v>
      </c>
      <c r="Q382">
        <v>1.01</v>
      </c>
      <c r="S382">
        <v>0.78</v>
      </c>
      <c r="Y382" t="s">
        <v>277</v>
      </c>
      <c r="Z382" t="s">
        <v>277</v>
      </c>
      <c r="AA382" t="s">
        <v>51</v>
      </c>
      <c r="AB382" t="str">
        <f>+LEFT(AA382,1)</f>
        <v>G</v>
      </c>
      <c r="AC382" s="6">
        <f>DEGREES(ACOS(SIN(Resultats!$H$11)*SIN(RADIANS(N382))+COS(Resultats!$H$11)*COS(RADIANS(N382))*COS(Resultats!$E$11-RADIANS(M382))))</f>
        <v>22.590887943420153</v>
      </c>
      <c r="AD382">
        <f>+IF(AB382=Data!$E$18,1,0)</f>
        <v>0</v>
      </c>
      <c r="AE382">
        <f>+IF(AC382&lt;Data!$B$17,1,0)</f>
        <v>1</v>
      </c>
      <c r="AF382" s="7">
        <f>+IF(AND(AD382,AE382),1,0)</f>
        <v>0</v>
      </c>
    </row>
    <row r="383" spans="1:32" x14ac:dyDescent="0.2">
      <c r="A383">
        <v>4414</v>
      </c>
      <c r="B383" t="s">
        <v>989</v>
      </c>
      <c r="C383">
        <v>99491</v>
      </c>
      <c r="D383">
        <v>118864</v>
      </c>
      <c r="E383">
        <v>11</v>
      </c>
      <c r="F383">
        <v>26</v>
      </c>
      <c r="G383">
        <v>45.3</v>
      </c>
      <c r="H383" t="s">
        <v>24</v>
      </c>
      <c r="I383">
        <v>3</v>
      </c>
      <c r="J383">
        <v>0</v>
      </c>
      <c r="K383">
        <v>47</v>
      </c>
      <c r="L383">
        <v>11.445916666666667</v>
      </c>
      <c r="M383">
        <v>171.68875</v>
      </c>
      <c r="N383">
        <v>3.0130555555555554</v>
      </c>
      <c r="O383">
        <v>6.5</v>
      </c>
      <c r="Q383">
        <v>0.79</v>
      </c>
      <c r="S383">
        <v>0.49</v>
      </c>
      <c r="U383">
        <v>0.36</v>
      </c>
      <c r="Y383" t="s">
        <v>72</v>
      </c>
      <c r="Z383" t="s">
        <v>72</v>
      </c>
      <c r="AA383" t="s">
        <v>197</v>
      </c>
      <c r="AB383" t="str">
        <f>+LEFT(AA383,1)</f>
        <v>K</v>
      </c>
      <c r="AC383" s="6">
        <f>DEGREES(ACOS(SIN(Resultats!$H$11)*SIN(RADIANS(N383))+COS(Resultats!$H$11)*COS(RADIANS(N383))*COS(Resultats!$E$11-RADIANS(M383))))</f>
        <v>22.638621807379682</v>
      </c>
      <c r="AD383">
        <f>+IF(AB383=Data!$E$18,1,0)</f>
        <v>0</v>
      </c>
      <c r="AE383">
        <f>+IF(AC383&lt;Data!$B$17,1,0)</f>
        <v>1</v>
      </c>
      <c r="AF383" s="7">
        <f>+IF(AND(AD383,AE383),1,0)</f>
        <v>0</v>
      </c>
    </row>
    <row r="384" spans="1:32" x14ac:dyDescent="0.2">
      <c r="A384">
        <v>4437</v>
      </c>
      <c r="B384" t="s">
        <v>1007</v>
      </c>
      <c r="C384">
        <v>100180</v>
      </c>
      <c r="D384">
        <v>99648</v>
      </c>
      <c r="E384">
        <v>11</v>
      </c>
      <c r="F384">
        <v>31</v>
      </c>
      <c r="G384">
        <v>44.9</v>
      </c>
      <c r="H384" t="s">
        <v>24</v>
      </c>
      <c r="I384">
        <v>14</v>
      </c>
      <c r="J384">
        <v>21</v>
      </c>
      <c r="K384">
        <v>52</v>
      </c>
      <c r="L384">
        <v>11.529138888888889</v>
      </c>
      <c r="M384">
        <v>172.93708333333333</v>
      </c>
      <c r="N384">
        <v>14.364444444444445</v>
      </c>
      <c r="O384">
        <v>6.2</v>
      </c>
      <c r="Q384">
        <v>0.56999999999999995</v>
      </c>
      <c r="S384">
        <v>7.0000000000000007E-2</v>
      </c>
      <c r="Y384" t="s">
        <v>124</v>
      </c>
      <c r="Z384" t="s">
        <v>124</v>
      </c>
      <c r="AA384" t="s">
        <v>3095</v>
      </c>
      <c r="AB384" t="str">
        <f>+LEFT(AA384,1)</f>
        <v>G</v>
      </c>
      <c r="AC384" s="6">
        <f>DEGREES(ACOS(SIN(Resultats!$H$11)*SIN(RADIANS(N384))+COS(Resultats!$H$11)*COS(RADIANS(N384))*COS(Resultats!$E$11-RADIANS(M384))))</f>
        <v>22.82868694394115</v>
      </c>
      <c r="AD384">
        <f>+IF(AB384=Data!$E$18,1,0)</f>
        <v>0</v>
      </c>
      <c r="AE384">
        <f>+IF(AC384&lt;Data!$B$17,1,0)</f>
        <v>1</v>
      </c>
      <c r="AF384" s="7">
        <f>+IF(AND(AD384,AE384),1,0)</f>
        <v>0</v>
      </c>
    </row>
    <row r="385" spans="1:32" x14ac:dyDescent="0.2">
      <c r="A385">
        <v>3357</v>
      </c>
      <c r="B385" t="s">
        <v>1161</v>
      </c>
      <c r="C385">
        <v>72094</v>
      </c>
      <c r="D385">
        <v>97881</v>
      </c>
      <c r="E385">
        <v>8</v>
      </c>
      <c r="F385">
        <v>31</v>
      </c>
      <c r="G385">
        <v>35.700000000000003</v>
      </c>
      <c r="H385" t="s">
        <v>24</v>
      </c>
      <c r="I385">
        <v>18</v>
      </c>
      <c r="J385">
        <v>5</v>
      </c>
      <c r="K385">
        <v>40</v>
      </c>
      <c r="L385">
        <v>8.5265833333333347</v>
      </c>
      <c r="M385">
        <v>127.89875000000001</v>
      </c>
      <c r="N385">
        <v>18.094444444444445</v>
      </c>
      <c r="O385">
        <v>5.35</v>
      </c>
      <c r="Q385">
        <v>1.56</v>
      </c>
      <c r="S385">
        <v>1.93</v>
      </c>
      <c r="Y385" t="s">
        <v>77</v>
      </c>
      <c r="Z385" t="s">
        <v>77</v>
      </c>
      <c r="AA385" t="s">
        <v>104</v>
      </c>
      <c r="AB385" t="str">
        <f>+LEFT(AA385,1)</f>
        <v>K</v>
      </c>
      <c r="AC385" s="6">
        <f>DEGREES(ACOS(SIN(Resultats!$H$11)*SIN(RADIANS(N385))+COS(Resultats!$H$11)*COS(RADIANS(N385))*COS(Resultats!$E$11-RADIANS(M385))))</f>
        <v>22.890086223761763</v>
      </c>
      <c r="AD385">
        <f>+IF(AB385=Data!$E$18,1,0)</f>
        <v>0</v>
      </c>
      <c r="AE385">
        <f>+IF(AC385&lt;Data!$B$17,1,0)</f>
        <v>1</v>
      </c>
      <c r="AF385" s="7">
        <f>+IF(AND(AD385,AE385),1,0)</f>
        <v>0</v>
      </c>
    </row>
    <row r="386" spans="1:32" x14ac:dyDescent="0.2">
      <c r="A386">
        <v>4394</v>
      </c>
      <c r="C386">
        <v>98960</v>
      </c>
      <c r="D386">
        <v>118825</v>
      </c>
      <c r="E386">
        <v>11</v>
      </c>
      <c r="F386">
        <v>23</v>
      </c>
      <c r="G386">
        <v>18</v>
      </c>
      <c r="H386" t="s">
        <v>24</v>
      </c>
      <c r="I386">
        <v>0</v>
      </c>
      <c r="J386">
        <v>7</v>
      </c>
      <c r="K386">
        <v>54</v>
      </c>
      <c r="L386">
        <v>11.388333333333334</v>
      </c>
      <c r="M386">
        <v>170.82499999999999</v>
      </c>
      <c r="N386">
        <v>0.13166666666666665</v>
      </c>
      <c r="O386">
        <v>6.05</v>
      </c>
      <c r="Q386">
        <v>1.46</v>
      </c>
      <c r="S386">
        <v>1.78</v>
      </c>
      <c r="Y386" t="s">
        <v>133</v>
      </c>
      <c r="Z386" t="s">
        <v>133</v>
      </c>
      <c r="AA386" t="s">
        <v>133</v>
      </c>
      <c r="AB386" t="str">
        <f>+LEFT(AA386,1)</f>
        <v>K</v>
      </c>
      <c r="AC386" s="6">
        <f>DEGREES(ACOS(SIN(Resultats!$H$11)*SIN(RADIANS(N386))+COS(Resultats!$H$11)*COS(RADIANS(N386))*COS(Resultats!$E$11-RADIANS(M386))))</f>
        <v>22.946762558309562</v>
      </c>
      <c r="AD386">
        <f>+IF(AB386=Data!$E$18,1,0)</f>
        <v>0</v>
      </c>
      <c r="AE386">
        <f>+IF(AC386&lt;Data!$B$17,1,0)</f>
        <v>1</v>
      </c>
      <c r="AF386" s="7">
        <f>+IF(AND(AD386,AE386),1,0)</f>
        <v>0</v>
      </c>
    </row>
    <row r="387" spans="1:32" x14ac:dyDescent="0.2">
      <c r="A387">
        <v>3991</v>
      </c>
      <c r="C387">
        <v>88215</v>
      </c>
      <c r="D387">
        <v>155780</v>
      </c>
      <c r="E387">
        <v>10</v>
      </c>
      <c r="F387">
        <v>10</v>
      </c>
      <c r="G387">
        <v>5.9</v>
      </c>
      <c r="H387" t="s">
        <v>26</v>
      </c>
      <c r="I387">
        <v>12</v>
      </c>
      <c r="J387">
        <v>48</v>
      </c>
      <c r="K387">
        <v>58</v>
      </c>
      <c r="L387">
        <v>10.168305555555555</v>
      </c>
      <c r="M387">
        <v>152.52458333333334</v>
      </c>
      <c r="N387">
        <v>-12.816111111111113</v>
      </c>
      <c r="O387">
        <v>5.31</v>
      </c>
      <c r="Q387">
        <v>0.36</v>
      </c>
      <c r="S387">
        <v>0</v>
      </c>
      <c r="Y387" t="s">
        <v>430</v>
      </c>
      <c r="Z387" t="s">
        <v>430</v>
      </c>
      <c r="AA387" t="s">
        <v>2154</v>
      </c>
      <c r="AB387" t="str">
        <f>+LEFT(AA387,1)</f>
        <v>F</v>
      </c>
      <c r="AC387" s="6">
        <f>DEGREES(ACOS(SIN(Resultats!$H$11)*SIN(RADIANS(N387))+COS(Resultats!$H$11)*COS(RADIANS(N387))*COS(Resultats!$E$11-RADIANS(M387))))</f>
        <v>22.953432081533386</v>
      </c>
      <c r="AD387">
        <f>+IF(AB387=Data!$E$18,1,0)</f>
        <v>0</v>
      </c>
      <c r="AE387">
        <f>+IF(AC387&lt;Data!$B$17,1,0)</f>
        <v>1</v>
      </c>
      <c r="AF387" s="7">
        <f>+IF(AND(AD387,AE387),1,0)</f>
        <v>0</v>
      </c>
    </row>
    <row r="388" spans="1:32" x14ac:dyDescent="0.2">
      <c r="A388">
        <v>4418</v>
      </c>
      <c r="B388" t="s">
        <v>993</v>
      </c>
      <c r="C388">
        <v>99648</v>
      </c>
      <c r="D388">
        <v>118875</v>
      </c>
      <c r="E388">
        <v>11</v>
      </c>
      <c r="F388">
        <v>27</v>
      </c>
      <c r="G388">
        <v>56.2</v>
      </c>
      <c r="H388" t="s">
        <v>24</v>
      </c>
      <c r="I388">
        <v>2</v>
      </c>
      <c r="J388">
        <v>51</v>
      </c>
      <c r="K388">
        <v>22</v>
      </c>
      <c r="L388">
        <v>11.465611111111111</v>
      </c>
      <c r="M388">
        <v>171.98416666666665</v>
      </c>
      <c r="N388">
        <v>2.8561111111111113</v>
      </c>
      <c r="O388">
        <v>4.95</v>
      </c>
      <c r="Q388">
        <v>1</v>
      </c>
      <c r="S388">
        <v>0.79</v>
      </c>
      <c r="U388">
        <v>0.5</v>
      </c>
      <c r="Y388" t="s">
        <v>994</v>
      </c>
      <c r="Z388" t="s">
        <v>9432</v>
      </c>
      <c r="AA388" t="s">
        <v>3097</v>
      </c>
      <c r="AB388" t="str">
        <f>+LEFT(AA388,1)</f>
        <v>G</v>
      </c>
      <c r="AC388" s="6">
        <f>DEGREES(ACOS(SIN(Resultats!$H$11)*SIN(RADIANS(N388))+COS(Resultats!$H$11)*COS(RADIANS(N388))*COS(Resultats!$E$11-RADIANS(M388))))</f>
        <v>22.968735578485692</v>
      </c>
      <c r="AD388">
        <f>+IF(AB388=Data!$E$18,1,0)</f>
        <v>0</v>
      </c>
      <c r="AE388">
        <f>+IF(AC388&lt;Data!$B$17,1,0)</f>
        <v>1</v>
      </c>
      <c r="AF388" s="7">
        <f>+IF(AND(AD388,AE388),1,0)</f>
        <v>0</v>
      </c>
    </row>
    <row r="389" spans="1:32" x14ac:dyDescent="0.2">
      <c r="A389">
        <v>3319</v>
      </c>
      <c r="B389" t="s">
        <v>1140</v>
      </c>
      <c r="C389">
        <v>71250</v>
      </c>
      <c r="D389">
        <v>97819</v>
      </c>
      <c r="E389">
        <v>8</v>
      </c>
      <c r="F389">
        <v>26</v>
      </c>
      <c r="G389">
        <v>43.9</v>
      </c>
      <c r="H389" t="s">
        <v>24</v>
      </c>
      <c r="I389">
        <v>12</v>
      </c>
      <c r="J389">
        <v>39</v>
      </c>
      <c r="K389">
        <v>16</v>
      </c>
      <c r="L389">
        <v>8.4455277777777784</v>
      </c>
      <c r="M389">
        <v>126.68291666666667</v>
      </c>
      <c r="N389">
        <v>12.654444444444445</v>
      </c>
      <c r="O389">
        <v>5.5</v>
      </c>
      <c r="Q389">
        <v>1.6</v>
      </c>
      <c r="S389">
        <v>1.92</v>
      </c>
      <c r="U389">
        <v>1.41</v>
      </c>
      <c r="Y389" t="s">
        <v>98</v>
      </c>
      <c r="Z389" t="s">
        <v>98</v>
      </c>
      <c r="AA389" t="s">
        <v>15419</v>
      </c>
      <c r="AB389" t="str">
        <f>+LEFT(AA389,1)</f>
        <v>M</v>
      </c>
      <c r="AC389" s="6">
        <f>DEGREES(ACOS(SIN(Resultats!$H$11)*SIN(RADIANS(N389))+COS(Resultats!$H$11)*COS(RADIANS(N389))*COS(Resultats!$E$11-RADIANS(M389))))</f>
        <v>23.008051737832375</v>
      </c>
      <c r="AD389">
        <f>+IF(AB389=Data!$E$18,1,0)</f>
        <v>0</v>
      </c>
      <c r="AE389">
        <f>+IF(AC389&lt;Data!$B$17,1,0)</f>
        <v>1</v>
      </c>
      <c r="AF389" s="7">
        <f>+IF(AND(AD389,AE389),1,0)</f>
        <v>0</v>
      </c>
    </row>
    <row r="390" spans="1:32" x14ac:dyDescent="0.2">
      <c r="A390">
        <v>3970</v>
      </c>
      <c r="B390" t="s">
        <v>731</v>
      </c>
      <c r="C390">
        <v>87504</v>
      </c>
      <c r="D390">
        <v>155713</v>
      </c>
      <c r="E390">
        <v>10</v>
      </c>
      <c r="F390">
        <v>5</v>
      </c>
      <c r="G390">
        <v>7.5</v>
      </c>
      <c r="H390" t="s">
        <v>26</v>
      </c>
      <c r="I390">
        <v>13</v>
      </c>
      <c r="J390">
        <v>3</v>
      </c>
      <c r="K390">
        <v>53</v>
      </c>
      <c r="L390">
        <v>10.085416666666667</v>
      </c>
      <c r="M390">
        <v>151.28125</v>
      </c>
      <c r="N390">
        <v>-13.064722222222223</v>
      </c>
      <c r="O390">
        <v>4.5999999999999996</v>
      </c>
      <c r="Q390">
        <v>-0.09</v>
      </c>
      <c r="S390">
        <v>-0.27</v>
      </c>
      <c r="U390">
        <v>-0.09</v>
      </c>
      <c r="Y390" t="s">
        <v>2361</v>
      </c>
      <c r="Z390" t="s">
        <v>39</v>
      </c>
      <c r="AA390" t="s">
        <v>5040</v>
      </c>
      <c r="AB390" t="str">
        <f>+LEFT(AA390,1)</f>
        <v>B</v>
      </c>
      <c r="AC390" s="6">
        <f>DEGREES(ACOS(SIN(Resultats!$H$11)*SIN(RADIANS(N390))+COS(Resultats!$H$11)*COS(RADIANS(N390))*COS(Resultats!$E$11-RADIANS(M390))))</f>
        <v>23.099774405767352</v>
      </c>
      <c r="AD390">
        <f>+IF(AB390=Data!$E$18,1,0)</f>
        <v>0</v>
      </c>
      <c r="AE390">
        <f>+IF(AC390&lt;Data!$B$17,1,0)</f>
        <v>1</v>
      </c>
      <c r="AF390" s="7">
        <f>+IF(AND(AD390,AE390),1,0)</f>
        <v>0</v>
      </c>
    </row>
    <row r="391" spans="1:32" x14ac:dyDescent="0.2">
      <c r="A391">
        <v>3621</v>
      </c>
      <c r="B391" t="s">
        <v>1308</v>
      </c>
      <c r="C391">
        <v>78235</v>
      </c>
      <c r="D391">
        <v>80650</v>
      </c>
      <c r="E391">
        <v>9</v>
      </c>
      <c r="F391">
        <v>8</v>
      </c>
      <c r="G391">
        <v>0.1</v>
      </c>
      <c r="H391" t="s">
        <v>24</v>
      </c>
      <c r="I391">
        <v>29</v>
      </c>
      <c r="J391">
        <v>39</v>
      </c>
      <c r="K391">
        <v>15</v>
      </c>
      <c r="L391">
        <v>9.1333611111111104</v>
      </c>
      <c r="M391">
        <v>137.00041666666667</v>
      </c>
      <c r="N391">
        <v>29.654166666666665</v>
      </c>
      <c r="O391">
        <v>5.43</v>
      </c>
      <c r="Q391">
        <v>0.89</v>
      </c>
      <c r="S391">
        <v>0.56999999999999995</v>
      </c>
      <c r="U391">
        <v>0.45</v>
      </c>
      <c r="Y391" t="s">
        <v>71</v>
      </c>
      <c r="Z391" t="s">
        <v>71</v>
      </c>
      <c r="AA391" t="s">
        <v>51</v>
      </c>
      <c r="AB391" t="str">
        <f>+LEFT(AA391,1)</f>
        <v>G</v>
      </c>
      <c r="AC391" s="6">
        <f>DEGREES(ACOS(SIN(Resultats!$H$11)*SIN(RADIANS(N391))+COS(Resultats!$H$11)*COS(RADIANS(N391))*COS(Resultats!$E$11-RADIANS(M391))))</f>
        <v>23.102181492965556</v>
      </c>
      <c r="AD391">
        <f>+IF(AB391=Data!$E$18,1,0)</f>
        <v>0</v>
      </c>
      <c r="AE391">
        <f>+IF(AC391&lt;Data!$B$17,1,0)</f>
        <v>1</v>
      </c>
      <c r="AF391" s="7">
        <f>+IF(AND(AD391,AE391),1,0)</f>
        <v>0</v>
      </c>
    </row>
    <row r="392" spans="1:32" x14ac:dyDescent="0.2">
      <c r="A392">
        <v>3306</v>
      </c>
      <c r="C392">
        <v>71115</v>
      </c>
      <c r="D392">
        <v>116752</v>
      </c>
      <c r="E392">
        <v>8</v>
      </c>
      <c r="F392">
        <v>25</v>
      </c>
      <c r="G392">
        <v>54.8</v>
      </c>
      <c r="H392" t="s">
        <v>24</v>
      </c>
      <c r="I392">
        <v>7</v>
      </c>
      <c r="J392">
        <v>33</v>
      </c>
      <c r="K392">
        <v>52</v>
      </c>
      <c r="L392">
        <v>8.4318888888888885</v>
      </c>
      <c r="M392">
        <v>126.47833333333332</v>
      </c>
      <c r="N392">
        <v>7.5644444444444439</v>
      </c>
      <c r="O392">
        <v>5.13</v>
      </c>
      <c r="Q392">
        <v>0.94</v>
      </c>
      <c r="S392">
        <v>0.64</v>
      </c>
      <c r="U392">
        <v>-0.06</v>
      </c>
      <c r="Y392" t="s">
        <v>1133</v>
      </c>
      <c r="Z392" t="s">
        <v>11552</v>
      </c>
      <c r="AA392" t="s">
        <v>3097</v>
      </c>
      <c r="AB392" t="str">
        <f>+LEFT(AA392,1)</f>
        <v>G</v>
      </c>
      <c r="AC392" s="6">
        <f>DEGREES(ACOS(SIN(Resultats!$H$11)*SIN(RADIANS(N392))+COS(Resultats!$H$11)*COS(RADIANS(N392))*COS(Resultats!$E$11-RADIANS(M392))))</f>
        <v>23.367417327285438</v>
      </c>
      <c r="AD392">
        <f>+IF(AB392=Data!$E$18,1,0)</f>
        <v>0</v>
      </c>
      <c r="AE392">
        <f>+IF(AC392&lt;Data!$B$17,1,0)</f>
        <v>1</v>
      </c>
      <c r="AF392" s="7">
        <f>+IF(AND(AD392,AE392),1,0)</f>
        <v>0</v>
      </c>
    </row>
    <row r="393" spans="1:32" x14ac:dyDescent="0.2">
      <c r="A393">
        <v>4233</v>
      </c>
      <c r="C393">
        <v>93833</v>
      </c>
      <c r="D393">
        <v>137815</v>
      </c>
      <c r="E393">
        <v>10</v>
      </c>
      <c r="F393">
        <v>49</v>
      </c>
      <c r="G393">
        <v>43.5</v>
      </c>
      <c r="H393" t="s">
        <v>26</v>
      </c>
      <c r="I393">
        <v>9</v>
      </c>
      <c r="J393">
        <v>51</v>
      </c>
      <c r="K393">
        <v>10</v>
      </c>
      <c r="L393">
        <v>10.828749999999999</v>
      </c>
      <c r="M393">
        <v>162.43125000000001</v>
      </c>
      <c r="N393">
        <v>-9.8527777777777779</v>
      </c>
      <c r="O393">
        <v>5.86</v>
      </c>
      <c r="Q393">
        <v>1.07</v>
      </c>
      <c r="S393">
        <v>0.91</v>
      </c>
      <c r="X393" t="s">
        <v>27</v>
      </c>
      <c r="Y393" t="s">
        <v>51</v>
      </c>
      <c r="Z393" t="s">
        <v>3242</v>
      </c>
      <c r="AA393" t="s">
        <v>51</v>
      </c>
      <c r="AB393" t="str">
        <f>+LEFT(AA393,1)</f>
        <v>G</v>
      </c>
      <c r="AC393" s="6">
        <f>DEGREES(ACOS(SIN(Resultats!$H$11)*SIN(RADIANS(N393))+COS(Resultats!$H$11)*COS(RADIANS(N393))*COS(Resultats!$E$11-RADIANS(M393))))</f>
        <v>23.390554973696762</v>
      </c>
      <c r="AD393">
        <f>+IF(AB393=Data!$E$18,1,0)</f>
        <v>0</v>
      </c>
      <c r="AE393">
        <f>+IF(AC393&lt;Data!$B$17,1,0)</f>
        <v>1</v>
      </c>
      <c r="AF393" s="7">
        <f>+IF(AND(AD393,AE393),1,0)</f>
        <v>0</v>
      </c>
    </row>
    <row r="394" spans="1:32" x14ac:dyDescent="0.2">
      <c r="A394">
        <v>3540</v>
      </c>
      <c r="B394" t="s">
        <v>1267</v>
      </c>
      <c r="C394">
        <v>76219</v>
      </c>
      <c r="D394">
        <v>80511</v>
      </c>
      <c r="E394">
        <v>8</v>
      </c>
      <c r="F394">
        <v>55</v>
      </c>
      <c r="G394">
        <v>39.700000000000003</v>
      </c>
      <c r="H394" t="s">
        <v>24</v>
      </c>
      <c r="I394">
        <v>27</v>
      </c>
      <c r="J394">
        <v>55</v>
      </c>
      <c r="K394">
        <v>39</v>
      </c>
      <c r="L394">
        <v>8.9276944444444446</v>
      </c>
      <c r="M394">
        <v>133.91541666666666</v>
      </c>
      <c r="N394">
        <v>27.927499999999998</v>
      </c>
      <c r="O394">
        <v>5.22</v>
      </c>
      <c r="Q394">
        <v>1</v>
      </c>
      <c r="S394">
        <v>0.75</v>
      </c>
      <c r="U394">
        <v>0.49</v>
      </c>
      <c r="Y394" t="s">
        <v>110</v>
      </c>
      <c r="Z394" t="s">
        <v>9550</v>
      </c>
      <c r="AA394" t="s">
        <v>51</v>
      </c>
      <c r="AB394" t="str">
        <f>+LEFT(AA394,1)</f>
        <v>G</v>
      </c>
      <c r="AC394" s="6">
        <f>DEGREES(ACOS(SIN(Resultats!$H$11)*SIN(RADIANS(N394))+COS(Resultats!$H$11)*COS(RADIANS(N394))*COS(Resultats!$E$11-RADIANS(M394))))</f>
        <v>23.453281400075625</v>
      </c>
      <c r="AD394">
        <f>+IF(AB394=Data!$E$18,1,0)</f>
        <v>0</v>
      </c>
      <c r="AE394">
        <f>+IF(AC394&lt;Data!$B$17,1,0)</f>
        <v>1</v>
      </c>
      <c r="AF394" s="7">
        <f>+IF(AND(AD394,AE394),1,0)</f>
        <v>0</v>
      </c>
    </row>
    <row r="395" spans="1:32" x14ac:dyDescent="0.2">
      <c r="A395">
        <v>4433</v>
      </c>
      <c r="B395" t="s">
        <v>1004</v>
      </c>
      <c r="C395">
        <v>100006</v>
      </c>
      <c r="D395">
        <v>99637</v>
      </c>
      <c r="E395">
        <v>11</v>
      </c>
      <c r="F395">
        <v>30</v>
      </c>
      <c r="G395">
        <v>29</v>
      </c>
      <c r="H395" t="s">
        <v>24</v>
      </c>
      <c r="I395">
        <v>18</v>
      </c>
      <c r="J395">
        <v>24</v>
      </c>
      <c r="K395">
        <v>35</v>
      </c>
      <c r="L395">
        <v>11.508055555555556</v>
      </c>
      <c r="M395">
        <v>172.62083333333334</v>
      </c>
      <c r="N395">
        <v>18.409722222222221</v>
      </c>
      <c r="O395">
        <v>5.52</v>
      </c>
      <c r="Q395">
        <v>1.05</v>
      </c>
      <c r="S395">
        <v>0.82</v>
      </c>
      <c r="U395">
        <v>0.37</v>
      </c>
      <c r="V395" t="s">
        <v>93</v>
      </c>
      <c r="Y395" t="s">
        <v>54</v>
      </c>
      <c r="Z395" t="s">
        <v>54</v>
      </c>
      <c r="AA395" t="s">
        <v>197</v>
      </c>
      <c r="AB395" t="str">
        <f>+LEFT(AA395,1)</f>
        <v>K</v>
      </c>
      <c r="AC395" s="6">
        <f>DEGREES(ACOS(SIN(Resultats!$H$11)*SIN(RADIANS(N395))+COS(Resultats!$H$11)*COS(RADIANS(N395))*COS(Resultats!$E$11-RADIANS(M395))))</f>
        <v>23.456299356913309</v>
      </c>
      <c r="AD395">
        <f>+IF(AB395=Data!$E$18,1,0)</f>
        <v>0</v>
      </c>
      <c r="AE395">
        <f>+IF(AC395&lt;Data!$B$17,1,0)</f>
        <v>1</v>
      </c>
      <c r="AF395" s="7">
        <f>+IF(AND(AD395,AE395),1,0)</f>
        <v>0</v>
      </c>
    </row>
    <row r="396" spans="1:32" x14ac:dyDescent="0.2">
      <c r="A396">
        <v>3366</v>
      </c>
      <c r="B396" t="s">
        <v>1166</v>
      </c>
      <c r="C396">
        <v>72292</v>
      </c>
      <c r="D396">
        <v>80243</v>
      </c>
      <c r="E396">
        <v>8</v>
      </c>
      <c r="F396">
        <v>32</v>
      </c>
      <c r="G396">
        <v>42.5</v>
      </c>
      <c r="H396" t="s">
        <v>24</v>
      </c>
      <c r="I396">
        <v>20</v>
      </c>
      <c r="J396">
        <v>26</v>
      </c>
      <c r="K396">
        <v>28</v>
      </c>
      <c r="L396">
        <v>8.5451388888888893</v>
      </c>
      <c r="M396">
        <v>128.17708333333334</v>
      </c>
      <c r="N396">
        <v>20.441111111111113</v>
      </c>
      <c r="O396">
        <v>5.33</v>
      </c>
      <c r="Q396">
        <v>1.25</v>
      </c>
      <c r="S396">
        <v>1.39</v>
      </c>
      <c r="U396">
        <v>0.61</v>
      </c>
      <c r="Y396" t="s">
        <v>105</v>
      </c>
      <c r="Z396" t="s">
        <v>105</v>
      </c>
      <c r="AA396" t="s">
        <v>133</v>
      </c>
      <c r="AB396" t="str">
        <f>+LEFT(AA396,1)</f>
        <v>K</v>
      </c>
      <c r="AC396" s="6">
        <f>DEGREES(ACOS(SIN(Resultats!$H$11)*SIN(RADIANS(N396))+COS(Resultats!$H$11)*COS(RADIANS(N396))*COS(Resultats!$E$11-RADIANS(M396))))</f>
        <v>23.463838254254473</v>
      </c>
      <c r="AD396">
        <f>+IF(AB396=Data!$E$18,1,0)</f>
        <v>0</v>
      </c>
      <c r="AE396">
        <f>+IF(AC396&lt;Data!$B$17,1,0)</f>
        <v>1</v>
      </c>
      <c r="AF396" s="7">
        <f>+IF(AND(AD396,AE396),1,0)</f>
        <v>0</v>
      </c>
    </row>
    <row r="397" spans="1:32" x14ac:dyDescent="0.2">
      <c r="A397">
        <v>4160</v>
      </c>
      <c r="C397">
        <v>91992</v>
      </c>
      <c r="D397">
        <v>156105</v>
      </c>
      <c r="E397">
        <v>10</v>
      </c>
      <c r="F397">
        <v>37</v>
      </c>
      <c r="G397">
        <v>11.6</v>
      </c>
      <c r="H397" t="s">
        <v>26</v>
      </c>
      <c r="I397">
        <v>11</v>
      </c>
      <c r="J397">
        <v>44</v>
      </c>
      <c r="K397">
        <v>55</v>
      </c>
      <c r="L397">
        <v>10.619888888888889</v>
      </c>
      <c r="M397">
        <v>159.29833333333335</v>
      </c>
      <c r="N397">
        <v>-11.74861111111111</v>
      </c>
      <c r="O397">
        <v>6.52</v>
      </c>
      <c r="Q397">
        <v>0.28999999999999998</v>
      </c>
      <c r="Y397" t="s">
        <v>264</v>
      </c>
      <c r="Z397" t="s">
        <v>264</v>
      </c>
      <c r="AA397" t="s">
        <v>2891</v>
      </c>
      <c r="AB397" t="str">
        <f>+LEFT(AA397,1)</f>
        <v>F</v>
      </c>
      <c r="AC397" s="6">
        <f>DEGREES(ACOS(SIN(Resultats!$H$11)*SIN(RADIANS(N397))+COS(Resultats!$H$11)*COS(RADIANS(N397))*COS(Resultats!$E$11-RADIANS(M397))))</f>
        <v>23.630474987364295</v>
      </c>
      <c r="AD397">
        <f>+IF(AB397=Data!$E$18,1,0)</f>
        <v>0</v>
      </c>
      <c r="AE397">
        <f>+IF(AC397&lt;Data!$B$17,1,0)</f>
        <v>1</v>
      </c>
      <c r="AF397" s="7">
        <f>+IF(AND(AD397,AE397),1,0)</f>
        <v>0</v>
      </c>
    </row>
    <row r="398" spans="1:32" x14ac:dyDescent="0.2">
      <c r="A398">
        <v>3290</v>
      </c>
      <c r="B398" t="s">
        <v>1125</v>
      </c>
      <c r="C398">
        <v>70734</v>
      </c>
      <c r="D398">
        <v>97788</v>
      </c>
      <c r="E398">
        <v>8</v>
      </c>
      <c r="F398">
        <v>23</v>
      </c>
      <c r="G398">
        <v>55.2</v>
      </c>
      <c r="H398" t="s">
        <v>24</v>
      </c>
      <c r="I398">
        <v>10</v>
      </c>
      <c r="J398">
        <v>37</v>
      </c>
      <c r="K398">
        <v>55</v>
      </c>
      <c r="L398">
        <v>8.3986666666666654</v>
      </c>
      <c r="M398">
        <v>125.98</v>
      </c>
      <c r="N398">
        <v>10.631944444444445</v>
      </c>
      <c r="O398">
        <v>6.08</v>
      </c>
      <c r="Q398">
        <v>1.49</v>
      </c>
      <c r="S398">
        <v>1.54</v>
      </c>
      <c r="Y398" t="s">
        <v>353</v>
      </c>
      <c r="Z398" t="s">
        <v>353</v>
      </c>
      <c r="AA398" t="s">
        <v>15418</v>
      </c>
      <c r="AB398" t="str">
        <f>+LEFT(AA398,1)</f>
        <v>M</v>
      </c>
      <c r="AC398" s="6">
        <f>DEGREES(ACOS(SIN(Resultats!$H$11)*SIN(RADIANS(N398))+COS(Resultats!$H$11)*COS(RADIANS(N398))*COS(Resultats!$E$11-RADIANS(M398))))</f>
        <v>23.634393107790903</v>
      </c>
      <c r="AD398">
        <f>+IF(AB398=Data!$E$18,1,0)</f>
        <v>0</v>
      </c>
      <c r="AE398">
        <f>+IF(AC398&lt;Data!$B$17,1,0)</f>
        <v>1</v>
      </c>
      <c r="AF398" s="7">
        <f>+IF(AND(AD398,AE398),1,0)</f>
        <v>0</v>
      </c>
    </row>
    <row r="399" spans="1:32" x14ac:dyDescent="0.2">
      <c r="A399">
        <v>4166</v>
      </c>
      <c r="B399" t="s">
        <v>845</v>
      </c>
      <c r="C399">
        <v>92125</v>
      </c>
      <c r="D399">
        <v>62173</v>
      </c>
      <c r="E399">
        <v>10</v>
      </c>
      <c r="F399">
        <v>38</v>
      </c>
      <c r="G399">
        <v>43.2</v>
      </c>
      <c r="H399" t="s">
        <v>24</v>
      </c>
      <c r="I399">
        <v>31</v>
      </c>
      <c r="J399">
        <v>58</v>
      </c>
      <c r="K399">
        <v>34</v>
      </c>
      <c r="L399">
        <v>10.645333333333333</v>
      </c>
      <c r="M399">
        <v>159.68</v>
      </c>
      <c r="N399">
        <v>31.976111111111109</v>
      </c>
      <c r="O399">
        <v>4.71</v>
      </c>
      <c r="Q399">
        <v>0.81</v>
      </c>
      <c r="S399">
        <v>0.54</v>
      </c>
      <c r="U399">
        <v>0.38</v>
      </c>
      <c r="Y399" t="s">
        <v>215</v>
      </c>
      <c r="Z399" t="s">
        <v>5654</v>
      </c>
      <c r="AA399" t="s">
        <v>15421</v>
      </c>
      <c r="AB399" t="str">
        <f>+LEFT(AA399,1)</f>
        <v>G</v>
      </c>
      <c r="AC399" s="6">
        <f>DEGREES(ACOS(SIN(Resultats!$H$11)*SIN(RADIANS(N399))+COS(Resultats!$H$11)*COS(RADIANS(N399))*COS(Resultats!$E$11-RADIANS(M399))))</f>
        <v>23.730858045520996</v>
      </c>
      <c r="AD399">
        <f>+IF(AB399=Data!$E$18,1,0)</f>
        <v>0</v>
      </c>
      <c r="AE399">
        <f>+IF(AC399&lt;Data!$B$17,1,0)</f>
        <v>1</v>
      </c>
      <c r="AF399" s="7">
        <f>+IF(AND(AD399,AE399),1,0)</f>
        <v>0</v>
      </c>
    </row>
    <row r="400" spans="1:32" x14ac:dyDescent="0.2">
      <c r="A400">
        <v>4184</v>
      </c>
      <c r="C400">
        <v>92620</v>
      </c>
      <c r="D400">
        <v>62206</v>
      </c>
      <c r="E400">
        <v>10</v>
      </c>
      <c r="F400">
        <v>42</v>
      </c>
      <c r="G400">
        <v>11.3</v>
      </c>
      <c r="H400" t="s">
        <v>24</v>
      </c>
      <c r="I400">
        <v>31</v>
      </c>
      <c r="J400">
        <v>41</v>
      </c>
      <c r="K400">
        <v>49</v>
      </c>
      <c r="L400">
        <v>10.703138888888889</v>
      </c>
      <c r="M400">
        <v>160.54708333333332</v>
      </c>
      <c r="N400">
        <v>31.696944444444444</v>
      </c>
      <c r="O400">
        <v>6.02</v>
      </c>
      <c r="Q400">
        <v>1.62</v>
      </c>
      <c r="S400">
        <v>1.83</v>
      </c>
      <c r="U400">
        <v>1.1299999999999999</v>
      </c>
      <c r="V400" t="s">
        <v>93</v>
      </c>
      <c r="Y400" t="s">
        <v>164</v>
      </c>
      <c r="Z400" t="s">
        <v>164</v>
      </c>
      <c r="AA400" t="s">
        <v>15429</v>
      </c>
      <c r="AB400" t="str">
        <f>+LEFT(AA400,1)</f>
        <v>M</v>
      </c>
      <c r="AC400" s="6">
        <f>DEGREES(ACOS(SIN(Resultats!$H$11)*SIN(RADIANS(N400))+COS(Resultats!$H$11)*COS(RADIANS(N400))*COS(Resultats!$E$11-RADIANS(M400))))</f>
        <v>23.794897845245085</v>
      </c>
      <c r="AD400">
        <f>+IF(AB400=Data!$E$18,1,0)</f>
        <v>0</v>
      </c>
      <c r="AE400">
        <f>+IF(AC400&lt;Data!$B$17,1,0)</f>
        <v>1</v>
      </c>
      <c r="AF400" s="7">
        <f>+IF(AND(AD400,AE400),1,0)</f>
        <v>0</v>
      </c>
    </row>
    <row r="401" spans="1:32" x14ac:dyDescent="0.2">
      <c r="A401">
        <v>3639</v>
      </c>
      <c r="C401">
        <v>78712</v>
      </c>
      <c r="D401">
        <v>61306</v>
      </c>
      <c r="E401">
        <v>9</v>
      </c>
      <c r="F401">
        <v>10</v>
      </c>
      <c r="G401">
        <v>38.700000000000003</v>
      </c>
      <c r="H401" t="s">
        <v>24</v>
      </c>
      <c r="I401">
        <v>30</v>
      </c>
      <c r="J401">
        <v>57</v>
      </c>
      <c r="K401">
        <v>47</v>
      </c>
      <c r="L401">
        <v>9.1774166666666659</v>
      </c>
      <c r="M401">
        <v>137.66125</v>
      </c>
      <c r="N401">
        <v>30.963055555555556</v>
      </c>
      <c r="O401">
        <v>5.95</v>
      </c>
      <c r="Q401">
        <v>1.67</v>
      </c>
      <c r="S401">
        <v>1.03</v>
      </c>
      <c r="U401">
        <v>2.33</v>
      </c>
      <c r="Y401" t="s">
        <v>1322</v>
      </c>
      <c r="Z401" t="s">
        <v>2593</v>
      </c>
      <c r="AA401" t="s">
        <v>15437</v>
      </c>
      <c r="AB401" t="str">
        <f>+LEFT(AA401,1)</f>
        <v>M</v>
      </c>
      <c r="AC401" s="6">
        <f>DEGREES(ACOS(SIN(Resultats!$H$11)*SIN(RADIANS(N401))+COS(Resultats!$H$11)*COS(RADIANS(N401))*COS(Resultats!$E$11-RADIANS(M401))))</f>
        <v>23.892768060187677</v>
      </c>
      <c r="AD401">
        <f>+IF(AB401=Data!$E$18,1,0)</f>
        <v>0</v>
      </c>
      <c r="AE401">
        <f>+IF(AC401&lt;Data!$B$17,1,0)</f>
        <v>1</v>
      </c>
      <c r="AF401" s="7">
        <f>+IF(AND(AD401,AE401),1,0)</f>
        <v>0</v>
      </c>
    </row>
    <row r="402" spans="1:32" x14ac:dyDescent="0.2">
      <c r="A402">
        <v>3299</v>
      </c>
      <c r="B402" t="s">
        <v>1128</v>
      </c>
      <c r="C402">
        <v>71030</v>
      </c>
      <c r="D402">
        <v>97806</v>
      </c>
      <c r="E402">
        <v>8</v>
      </c>
      <c r="F402">
        <v>25</v>
      </c>
      <c r="G402">
        <v>49.9</v>
      </c>
      <c r="H402" t="s">
        <v>24</v>
      </c>
      <c r="I402">
        <v>17</v>
      </c>
      <c r="J402">
        <v>2</v>
      </c>
      <c r="K402">
        <v>46</v>
      </c>
      <c r="L402">
        <v>8.4305277777777778</v>
      </c>
      <c r="M402">
        <v>126.45791666666666</v>
      </c>
      <c r="N402">
        <v>17.046111111111113</v>
      </c>
      <c r="O402">
        <v>6.14</v>
      </c>
      <c r="Q402">
        <v>0.41</v>
      </c>
      <c r="S402">
        <v>-0.03</v>
      </c>
      <c r="Y402" t="s">
        <v>204</v>
      </c>
      <c r="Z402" t="s">
        <v>204</v>
      </c>
      <c r="AA402" t="s">
        <v>217</v>
      </c>
      <c r="AB402" t="str">
        <f>+LEFT(AA402,1)</f>
        <v>F</v>
      </c>
      <c r="AC402" s="6">
        <f>DEGREES(ACOS(SIN(Resultats!$H$11)*SIN(RADIANS(N402))+COS(Resultats!$H$11)*COS(RADIANS(N402))*COS(Resultats!$E$11-RADIANS(M402))))</f>
        <v>23.924568620091499</v>
      </c>
      <c r="AD402">
        <f>+IF(AB402=Data!$E$18,1,0)</f>
        <v>0</v>
      </c>
      <c r="AE402">
        <f>+IF(AC402&lt;Data!$B$17,1,0)</f>
        <v>1</v>
      </c>
      <c r="AF402" s="7">
        <f>+IF(AND(AD402,AE402),1,0)</f>
        <v>0</v>
      </c>
    </row>
    <row r="403" spans="1:32" x14ac:dyDescent="0.2">
      <c r="A403">
        <v>4456</v>
      </c>
      <c r="B403" t="s">
        <v>1019</v>
      </c>
      <c r="C403">
        <v>100600</v>
      </c>
      <c r="D403">
        <v>99673</v>
      </c>
      <c r="E403">
        <v>11</v>
      </c>
      <c r="F403">
        <v>34</v>
      </c>
      <c r="G403">
        <v>42.5</v>
      </c>
      <c r="H403" t="s">
        <v>24</v>
      </c>
      <c r="I403">
        <v>16</v>
      </c>
      <c r="J403">
        <v>47</v>
      </c>
      <c r="K403">
        <v>49</v>
      </c>
      <c r="L403">
        <v>11.578472222222222</v>
      </c>
      <c r="M403">
        <v>173.67708333333334</v>
      </c>
      <c r="N403">
        <v>16.796944444444446</v>
      </c>
      <c r="O403">
        <v>5.95</v>
      </c>
      <c r="Q403">
        <v>-0.16</v>
      </c>
      <c r="S403">
        <v>-0.64</v>
      </c>
      <c r="U403">
        <v>-0.14000000000000001</v>
      </c>
      <c r="Y403" t="s">
        <v>2996</v>
      </c>
      <c r="Z403" t="s">
        <v>2996</v>
      </c>
      <c r="AA403" t="s">
        <v>15439</v>
      </c>
      <c r="AB403" t="str">
        <f>+LEFT(AA403,1)</f>
        <v>B</v>
      </c>
      <c r="AC403" s="6">
        <f>DEGREES(ACOS(SIN(Resultats!$H$11)*SIN(RADIANS(N403))+COS(Resultats!$H$11)*COS(RADIANS(N403))*COS(Resultats!$E$11-RADIANS(M403))))</f>
        <v>23.990795496634313</v>
      </c>
      <c r="AD403">
        <f>+IF(AB403=Data!$E$18,1,0)</f>
        <v>0</v>
      </c>
      <c r="AE403">
        <f>+IF(AC403&lt;Data!$B$17,1,0)</f>
        <v>1</v>
      </c>
      <c r="AF403" s="7">
        <f>+IF(AND(AD403,AE403),1,0)</f>
        <v>0</v>
      </c>
    </row>
    <row r="404" spans="1:32" x14ac:dyDescent="0.2">
      <c r="A404">
        <v>4158</v>
      </c>
      <c r="C404">
        <v>91889</v>
      </c>
      <c r="D404">
        <v>156095</v>
      </c>
      <c r="E404">
        <v>10</v>
      </c>
      <c r="F404">
        <v>36</v>
      </c>
      <c r="G404">
        <v>32.4</v>
      </c>
      <c r="H404" t="s">
        <v>26</v>
      </c>
      <c r="I404">
        <v>12</v>
      </c>
      <c r="J404">
        <v>13</v>
      </c>
      <c r="K404">
        <v>49</v>
      </c>
      <c r="L404">
        <v>10.609</v>
      </c>
      <c r="M404">
        <v>159.13499999999999</v>
      </c>
      <c r="N404">
        <v>-12.230277777777777</v>
      </c>
      <c r="O404">
        <v>5.7</v>
      </c>
      <c r="Q404">
        <v>0.52</v>
      </c>
      <c r="S404">
        <v>0</v>
      </c>
      <c r="Y404" t="s">
        <v>75</v>
      </c>
      <c r="Z404" t="s">
        <v>75</v>
      </c>
      <c r="AA404" t="s">
        <v>2689</v>
      </c>
      <c r="AB404" t="str">
        <f>+LEFT(AA404,1)</f>
        <v>F</v>
      </c>
      <c r="AC404" s="6">
        <f>DEGREES(ACOS(SIN(Resultats!$H$11)*SIN(RADIANS(N404))+COS(Resultats!$H$11)*COS(RADIANS(N404))*COS(Resultats!$E$11-RADIANS(M404))))</f>
        <v>24.011478014549269</v>
      </c>
      <c r="AD404">
        <f>+IF(AB404=Data!$E$18,1,0)</f>
        <v>0</v>
      </c>
      <c r="AE404">
        <f>+IF(AC404&lt;Data!$B$17,1,0)</f>
        <v>1</v>
      </c>
      <c r="AF404" s="7">
        <f>+IF(AND(AD404,AE404),1,0)</f>
        <v>0</v>
      </c>
    </row>
    <row r="405" spans="1:32" x14ac:dyDescent="0.2">
      <c r="A405">
        <v>3706</v>
      </c>
      <c r="B405" t="s">
        <v>1361</v>
      </c>
      <c r="C405">
        <v>80499</v>
      </c>
      <c r="D405">
        <v>155096</v>
      </c>
      <c r="E405">
        <v>9</v>
      </c>
      <c r="F405">
        <v>19</v>
      </c>
      <c r="G405">
        <v>46.4</v>
      </c>
      <c r="H405" t="s">
        <v>26</v>
      </c>
      <c r="I405">
        <v>11</v>
      </c>
      <c r="J405">
        <v>58</v>
      </c>
      <c r="K405">
        <v>30</v>
      </c>
      <c r="L405">
        <v>9.3295555555555545</v>
      </c>
      <c r="M405">
        <v>139.94333333333333</v>
      </c>
      <c r="N405">
        <v>-11.975</v>
      </c>
      <c r="O405">
        <v>4.79</v>
      </c>
      <c r="Q405">
        <v>0.93</v>
      </c>
      <c r="S405">
        <v>0.64</v>
      </c>
      <c r="U405">
        <v>0.47</v>
      </c>
      <c r="Y405" t="s">
        <v>71</v>
      </c>
      <c r="Z405" t="s">
        <v>71</v>
      </c>
      <c r="AA405" t="s">
        <v>51</v>
      </c>
      <c r="AB405" t="str">
        <f>+LEFT(AA405,1)</f>
        <v>G</v>
      </c>
      <c r="AC405" s="6">
        <f>DEGREES(ACOS(SIN(Resultats!$H$11)*SIN(RADIANS(N405))+COS(Resultats!$H$11)*COS(RADIANS(N405))*COS(Resultats!$E$11-RADIANS(M405))))</f>
        <v>24.14048164336786</v>
      </c>
      <c r="AD405">
        <f>+IF(AB405=Data!$E$18,1,0)</f>
        <v>0</v>
      </c>
      <c r="AE405">
        <f>+IF(AC405&lt;Data!$B$17,1,0)</f>
        <v>1</v>
      </c>
      <c r="AF405" s="7">
        <f>+IF(AND(AD405,AE405),1,0)</f>
        <v>0</v>
      </c>
    </row>
    <row r="406" spans="1:32" x14ac:dyDescent="0.2">
      <c r="A406">
        <v>3521</v>
      </c>
      <c r="B406" t="s">
        <v>1254</v>
      </c>
      <c r="C406">
        <v>75716</v>
      </c>
      <c r="D406">
        <v>80476</v>
      </c>
      <c r="E406">
        <v>8</v>
      </c>
      <c r="F406">
        <v>52</v>
      </c>
      <c r="G406">
        <v>28.6</v>
      </c>
      <c r="H406" t="s">
        <v>24</v>
      </c>
      <c r="I406">
        <v>28</v>
      </c>
      <c r="J406">
        <v>15</v>
      </c>
      <c r="K406">
        <v>33</v>
      </c>
      <c r="L406">
        <v>8.8746111111111112</v>
      </c>
      <c r="M406">
        <v>133.11916666666667</v>
      </c>
      <c r="N406">
        <v>28.259166666666665</v>
      </c>
      <c r="O406">
        <v>6.23</v>
      </c>
      <c r="Q406">
        <v>1.62</v>
      </c>
      <c r="Y406" t="s">
        <v>98</v>
      </c>
      <c r="Z406" t="s">
        <v>98</v>
      </c>
      <c r="AA406" t="s">
        <v>15419</v>
      </c>
      <c r="AB406" t="str">
        <f>+LEFT(AA406,1)</f>
        <v>M</v>
      </c>
      <c r="AC406" s="6">
        <f>DEGREES(ACOS(SIN(Resultats!$H$11)*SIN(RADIANS(N406))+COS(Resultats!$H$11)*COS(RADIANS(N406))*COS(Resultats!$E$11-RADIANS(M406))))</f>
        <v>24.178765193062276</v>
      </c>
      <c r="AD406">
        <f>+IF(AB406=Data!$E$18,1,0)</f>
        <v>0</v>
      </c>
      <c r="AE406">
        <f>+IF(AC406&lt;Data!$B$17,1,0)</f>
        <v>1</v>
      </c>
      <c r="AF406" s="7">
        <f>+IF(AND(AD406,AE406),1,0)</f>
        <v>0</v>
      </c>
    </row>
    <row r="407" spans="1:32" x14ac:dyDescent="0.2">
      <c r="A407">
        <v>3522</v>
      </c>
      <c r="B407" t="s">
        <v>1256</v>
      </c>
      <c r="C407">
        <v>75732</v>
      </c>
      <c r="D407">
        <v>80478</v>
      </c>
      <c r="E407">
        <v>8</v>
      </c>
      <c r="F407">
        <v>52</v>
      </c>
      <c r="G407">
        <v>35.799999999999997</v>
      </c>
      <c r="H407" t="s">
        <v>24</v>
      </c>
      <c r="I407">
        <v>28</v>
      </c>
      <c r="J407">
        <v>19</v>
      </c>
      <c r="K407">
        <v>51</v>
      </c>
      <c r="L407">
        <v>8.8766111111111119</v>
      </c>
      <c r="M407">
        <v>133.14916666666667</v>
      </c>
      <c r="N407">
        <v>28.330833333333334</v>
      </c>
      <c r="O407">
        <v>5.95</v>
      </c>
      <c r="Q407">
        <v>0.87</v>
      </c>
      <c r="S407">
        <v>0.63</v>
      </c>
      <c r="U407">
        <v>0.4</v>
      </c>
      <c r="Y407" t="s">
        <v>218</v>
      </c>
      <c r="Z407" t="s">
        <v>218</v>
      </c>
      <c r="AA407" t="s">
        <v>51</v>
      </c>
      <c r="AB407" t="str">
        <f>+LEFT(AA407,1)</f>
        <v>G</v>
      </c>
      <c r="AC407" s="6">
        <f>DEGREES(ACOS(SIN(Resultats!$H$11)*SIN(RADIANS(N407))+COS(Resultats!$H$11)*COS(RADIANS(N407))*COS(Resultats!$E$11-RADIANS(M407))))</f>
        <v>24.21172942297903</v>
      </c>
      <c r="AD407">
        <f>+IF(AB407=Data!$E$18,1,0)</f>
        <v>0</v>
      </c>
      <c r="AE407">
        <f>+IF(AC407&lt;Data!$B$17,1,0)</f>
        <v>1</v>
      </c>
      <c r="AF407" s="7">
        <f>+IF(AND(AD407,AE407),1,0)</f>
        <v>0</v>
      </c>
    </row>
    <row r="408" spans="1:32" x14ac:dyDescent="0.2">
      <c r="A408">
        <v>4478</v>
      </c>
      <c r="C408">
        <v>101112</v>
      </c>
      <c r="D408">
        <v>118961</v>
      </c>
      <c r="E408">
        <v>11</v>
      </c>
      <c r="F408">
        <v>38</v>
      </c>
      <c r="G408">
        <v>9.8000000000000007</v>
      </c>
      <c r="H408" t="s">
        <v>24</v>
      </c>
      <c r="I408">
        <v>8</v>
      </c>
      <c r="J408">
        <v>53</v>
      </c>
      <c r="K408">
        <v>3</v>
      </c>
      <c r="L408">
        <v>11.636055555555554</v>
      </c>
      <c r="M408">
        <v>174.54083333333332</v>
      </c>
      <c r="N408">
        <v>8.8841666666666654</v>
      </c>
      <c r="O408">
        <v>6.17</v>
      </c>
      <c r="Q408">
        <v>1.08</v>
      </c>
      <c r="S408">
        <v>0.95</v>
      </c>
      <c r="U408">
        <v>0.36</v>
      </c>
      <c r="V408" t="s">
        <v>93</v>
      </c>
      <c r="Y408" t="s">
        <v>45</v>
      </c>
      <c r="Z408" t="s">
        <v>45</v>
      </c>
      <c r="AA408" t="s">
        <v>507</v>
      </c>
      <c r="AB408" t="str">
        <f>+LEFT(AA408,1)</f>
        <v>K</v>
      </c>
      <c r="AC408" s="6">
        <f>DEGREES(ACOS(SIN(Resultats!$H$11)*SIN(RADIANS(N408))+COS(Resultats!$H$11)*COS(RADIANS(N408))*COS(Resultats!$E$11-RADIANS(M408))))</f>
        <v>24.228574465761032</v>
      </c>
      <c r="AD408">
        <f>+IF(AB408=Data!$E$18,1,0)</f>
        <v>0</v>
      </c>
      <c r="AE408">
        <f>+IF(AC408&lt;Data!$B$17,1,0)</f>
        <v>1</v>
      </c>
      <c r="AF408" s="7">
        <f>+IF(AND(AD408,AE408),1,0)</f>
        <v>0</v>
      </c>
    </row>
    <row r="409" spans="1:32" x14ac:dyDescent="0.2">
      <c r="A409">
        <v>4081</v>
      </c>
      <c r="B409" t="s">
        <v>791</v>
      </c>
      <c r="C409">
        <v>90040</v>
      </c>
      <c r="D409">
        <v>62019</v>
      </c>
      <c r="E409">
        <v>10</v>
      </c>
      <c r="F409">
        <v>24</v>
      </c>
      <c r="G409">
        <v>8.6</v>
      </c>
      <c r="H409" t="s">
        <v>24</v>
      </c>
      <c r="I409">
        <v>33</v>
      </c>
      <c r="J409">
        <v>43</v>
      </c>
      <c r="K409">
        <v>7</v>
      </c>
      <c r="L409">
        <v>10.40238888888889</v>
      </c>
      <c r="M409">
        <v>156.03583333333336</v>
      </c>
      <c r="N409">
        <v>33.718611111111116</v>
      </c>
      <c r="O409">
        <v>5.5</v>
      </c>
      <c r="Q409">
        <v>1.18</v>
      </c>
      <c r="X409" t="s">
        <v>27</v>
      </c>
      <c r="Y409" t="s">
        <v>507</v>
      </c>
      <c r="Z409" t="s">
        <v>5984</v>
      </c>
      <c r="AA409" t="s">
        <v>507</v>
      </c>
      <c r="AB409" t="str">
        <f>+LEFT(AA409,1)</f>
        <v>K</v>
      </c>
      <c r="AC409" s="6">
        <f>DEGREES(ACOS(SIN(Resultats!$H$11)*SIN(RADIANS(N409))+COS(Resultats!$H$11)*COS(RADIANS(N409))*COS(Resultats!$E$11-RADIANS(M409))))</f>
        <v>24.357344857554363</v>
      </c>
      <c r="AD409">
        <f>+IF(AB409=Data!$E$18,1,0)</f>
        <v>0</v>
      </c>
      <c r="AE409">
        <f>+IF(AC409&lt;Data!$B$17,1,0)</f>
        <v>1</v>
      </c>
      <c r="AF409" s="7">
        <f>+IF(AND(AD409,AE409),1,0)</f>
        <v>0</v>
      </c>
    </row>
    <row r="410" spans="1:32" x14ac:dyDescent="0.2">
      <c r="A410">
        <v>4483</v>
      </c>
      <c r="B410" t="s">
        <v>1031</v>
      </c>
      <c r="C410">
        <v>101153</v>
      </c>
      <c r="D410">
        <v>118965</v>
      </c>
      <c r="E410">
        <v>11</v>
      </c>
      <c r="F410">
        <v>38</v>
      </c>
      <c r="G410">
        <v>27.6</v>
      </c>
      <c r="H410" t="s">
        <v>24</v>
      </c>
      <c r="I410">
        <v>8</v>
      </c>
      <c r="J410">
        <v>8</v>
      </c>
      <c r="K410">
        <v>3</v>
      </c>
      <c r="L410">
        <v>11.641</v>
      </c>
      <c r="M410">
        <v>174.61500000000001</v>
      </c>
      <c r="N410">
        <v>8.1341666666666654</v>
      </c>
      <c r="O410">
        <v>5.36</v>
      </c>
      <c r="Q410">
        <v>1.57</v>
      </c>
      <c r="S410">
        <v>1.53</v>
      </c>
      <c r="Y410" t="s">
        <v>164</v>
      </c>
      <c r="Z410" t="s">
        <v>164</v>
      </c>
      <c r="AA410" t="s">
        <v>15429</v>
      </c>
      <c r="AB410" t="str">
        <f>+LEFT(AA410,1)</f>
        <v>M</v>
      </c>
      <c r="AC410" s="6">
        <f>DEGREES(ACOS(SIN(Resultats!$H$11)*SIN(RADIANS(N410))+COS(Resultats!$H$11)*COS(RADIANS(N410))*COS(Resultats!$E$11-RADIANS(M410))))</f>
        <v>24.373058372379994</v>
      </c>
      <c r="AD410">
        <f>+IF(AB410=Data!$E$18,1,0)</f>
        <v>0</v>
      </c>
      <c r="AE410">
        <f>+IF(AC410&lt;Data!$B$17,1,0)</f>
        <v>1</v>
      </c>
      <c r="AF410" s="7">
        <f>+IF(AND(AD410,AE410),1,0)</f>
        <v>0</v>
      </c>
    </row>
    <row r="411" spans="1:32" x14ac:dyDescent="0.2">
      <c r="A411">
        <v>3493</v>
      </c>
      <c r="C411">
        <v>75140</v>
      </c>
      <c r="D411">
        <v>136287</v>
      </c>
      <c r="E411">
        <v>8</v>
      </c>
      <c r="F411">
        <v>48</v>
      </c>
      <c r="G411">
        <v>4.9000000000000004</v>
      </c>
      <c r="H411" t="s">
        <v>26</v>
      </c>
      <c r="I411">
        <v>6</v>
      </c>
      <c r="J411">
        <v>33</v>
      </c>
      <c r="K411">
        <v>31</v>
      </c>
      <c r="L411">
        <v>8.8013611111111114</v>
      </c>
      <c r="M411">
        <v>132.02041666666668</v>
      </c>
      <c r="N411">
        <v>-6.5586111111111105</v>
      </c>
      <c r="O411">
        <v>6.09</v>
      </c>
      <c r="Q411">
        <v>1.28</v>
      </c>
      <c r="S411">
        <v>1.42</v>
      </c>
      <c r="Y411" t="s">
        <v>197</v>
      </c>
      <c r="Z411" t="s">
        <v>197</v>
      </c>
      <c r="AA411" t="s">
        <v>197</v>
      </c>
      <c r="AB411" t="str">
        <f>+LEFT(AA411,1)</f>
        <v>K</v>
      </c>
      <c r="AC411" s="6">
        <f>DEGREES(ACOS(SIN(Resultats!$H$11)*SIN(RADIANS(N411))+COS(Resultats!$H$11)*COS(RADIANS(N411))*COS(Resultats!$E$11-RADIANS(M411))))</f>
        <v>24.390535018401799</v>
      </c>
      <c r="AD411">
        <f>+IF(AB411=Data!$E$18,1,0)</f>
        <v>0</v>
      </c>
      <c r="AE411">
        <f>+IF(AC411&lt;Data!$B$17,1,0)</f>
        <v>1</v>
      </c>
      <c r="AF411" s="7">
        <f>+IF(AND(AD411,AE411),1,0)</f>
        <v>0</v>
      </c>
    </row>
    <row r="412" spans="1:32" x14ac:dyDescent="0.2">
      <c r="A412">
        <v>4455</v>
      </c>
      <c r="B412" t="s">
        <v>1018</v>
      </c>
      <c r="C412">
        <v>100563</v>
      </c>
      <c r="D412">
        <v>118929</v>
      </c>
      <c r="E412">
        <v>11</v>
      </c>
      <c r="F412">
        <v>34</v>
      </c>
      <c r="G412">
        <v>22</v>
      </c>
      <c r="H412" t="s">
        <v>24</v>
      </c>
      <c r="I412">
        <v>3</v>
      </c>
      <c r="J412">
        <v>3</v>
      </c>
      <c r="K412">
        <v>36</v>
      </c>
      <c r="L412">
        <v>11.572777777777777</v>
      </c>
      <c r="M412">
        <v>173.59166666666664</v>
      </c>
      <c r="N412">
        <v>3.06</v>
      </c>
      <c r="O412">
        <v>5.77</v>
      </c>
      <c r="Q412">
        <v>0.46</v>
      </c>
      <c r="S412">
        <v>0.01</v>
      </c>
      <c r="Y412" t="s">
        <v>430</v>
      </c>
      <c r="Z412" t="s">
        <v>430</v>
      </c>
      <c r="AA412" t="s">
        <v>2154</v>
      </c>
      <c r="AB412" t="str">
        <f>+LEFT(AA412,1)</f>
        <v>F</v>
      </c>
      <c r="AC412" s="6">
        <f>DEGREES(ACOS(SIN(Resultats!$H$11)*SIN(RADIANS(N412))+COS(Resultats!$H$11)*COS(RADIANS(N412))*COS(Resultats!$E$11-RADIANS(M412))))</f>
        <v>24.428052989059736</v>
      </c>
      <c r="AD412">
        <f>+IF(AB412=Data!$E$18,1,0)</f>
        <v>0</v>
      </c>
      <c r="AE412">
        <f>+IF(AC412&lt;Data!$B$17,1,0)</f>
        <v>1</v>
      </c>
      <c r="AF412" s="7">
        <f>+IF(AND(AD412,AE412),1,0)</f>
        <v>0</v>
      </c>
    </row>
    <row r="413" spans="1:32" x14ac:dyDescent="0.2">
      <c r="A413">
        <v>3802</v>
      </c>
      <c r="C413">
        <v>82660</v>
      </c>
      <c r="D413">
        <v>155281</v>
      </c>
      <c r="E413">
        <v>9</v>
      </c>
      <c r="F413">
        <v>32</v>
      </c>
      <c r="G413">
        <v>55.8</v>
      </c>
      <c r="H413" t="s">
        <v>26</v>
      </c>
      <c r="I413">
        <v>13</v>
      </c>
      <c r="J413">
        <v>31</v>
      </c>
      <c r="K413">
        <v>1</v>
      </c>
      <c r="L413">
        <v>9.5488333333333326</v>
      </c>
      <c r="M413">
        <v>143.23249999999999</v>
      </c>
      <c r="N413">
        <v>-13.516944444444444</v>
      </c>
      <c r="O413">
        <v>5.94</v>
      </c>
      <c r="Q413">
        <v>1.5</v>
      </c>
      <c r="S413">
        <v>1.74</v>
      </c>
      <c r="Y413" t="s">
        <v>77</v>
      </c>
      <c r="Z413" t="s">
        <v>77</v>
      </c>
      <c r="AA413" t="s">
        <v>104</v>
      </c>
      <c r="AB413" t="str">
        <f>+LEFT(AA413,1)</f>
        <v>K</v>
      </c>
      <c r="AC413" s="6">
        <f>DEGREES(ACOS(SIN(Resultats!$H$11)*SIN(RADIANS(N413))+COS(Resultats!$H$11)*COS(RADIANS(N413))*COS(Resultats!$E$11-RADIANS(M413))))</f>
        <v>24.457235873596964</v>
      </c>
      <c r="AD413">
        <f>+IF(AB413=Data!$E$18,1,0)</f>
        <v>0</v>
      </c>
      <c r="AE413">
        <f>+IF(AC413&lt;Data!$B$17,1,0)</f>
        <v>1</v>
      </c>
      <c r="AF413" s="7">
        <f>+IF(AND(AD413,AE413),1,0)</f>
        <v>0</v>
      </c>
    </row>
    <row r="414" spans="1:32" x14ac:dyDescent="0.2">
      <c r="A414">
        <v>4090</v>
      </c>
      <c r="B414" t="s">
        <v>798</v>
      </c>
      <c r="C414">
        <v>90277</v>
      </c>
      <c r="D414">
        <v>62038</v>
      </c>
      <c r="E414">
        <v>10</v>
      </c>
      <c r="F414">
        <v>25</v>
      </c>
      <c r="G414">
        <v>54.9</v>
      </c>
      <c r="H414" t="s">
        <v>24</v>
      </c>
      <c r="I414">
        <v>33</v>
      </c>
      <c r="J414">
        <v>47</v>
      </c>
      <c r="K414">
        <v>46</v>
      </c>
      <c r="L414">
        <v>10.431916666666666</v>
      </c>
      <c r="M414">
        <v>156.47874999999999</v>
      </c>
      <c r="N414">
        <v>33.796111111111109</v>
      </c>
      <c r="O414">
        <v>4.74</v>
      </c>
      <c r="Q414">
        <v>0.25</v>
      </c>
      <c r="S414">
        <v>0.17</v>
      </c>
      <c r="U414">
        <v>0.14000000000000001</v>
      </c>
      <c r="Y414" t="s">
        <v>264</v>
      </c>
      <c r="Z414" t="s">
        <v>264</v>
      </c>
      <c r="AA414" t="s">
        <v>2891</v>
      </c>
      <c r="AB414" t="str">
        <f>+LEFT(AA414,1)</f>
        <v>F</v>
      </c>
      <c r="AC414" s="6">
        <f>DEGREES(ACOS(SIN(Resultats!$H$11)*SIN(RADIANS(N414))+COS(Resultats!$H$11)*COS(RADIANS(N414))*COS(Resultats!$E$11-RADIANS(M414))))</f>
        <v>24.527712821720701</v>
      </c>
      <c r="AD414">
        <f>+IF(AB414=Data!$E$18,1,0)</f>
        <v>0</v>
      </c>
      <c r="AE414">
        <f>+IF(AC414&lt;Data!$B$17,1,0)</f>
        <v>1</v>
      </c>
      <c r="AF414" s="7">
        <f>+IF(AND(AD414,AE414),1,0)</f>
        <v>0</v>
      </c>
    </row>
    <row r="415" spans="1:32" x14ac:dyDescent="0.2">
      <c r="A415">
        <v>3707</v>
      </c>
      <c r="C415">
        <v>80546</v>
      </c>
      <c r="D415">
        <v>61424</v>
      </c>
      <c r="E415">
        <v>9</v>
      </c>
      <c r="F415">
        <v>21</v>
      </c>
      <c r="G415">
        <v>27.2</v>
      </c>
      <c r="H415" t="s">
        <v>24</v>
      </c>
      <c r="I415">
        <v>32</v>
      </c>
      <c r="J415">
        <v>54</v>
      </c>
      <c r="K415">
        <v>7</v>
      </c>
      <c r="L415">
        <v>9.357555555555555</v>
      </c>
      <c r="M415">
        <v>140.36333333333332</v>
      </c>
      <c r="N415">
        <v>32.901944444444446</v>
      </c>
      <c r="O415">
        <v>6.16</v>
      </c>
      <c r="Q415">
        <v>1.0900000000000001</v>
      </c>
      <c r="S415">
        <v>1.04</v>
      </c>
      <c r="Y415" t="s">
        <v>105</v>
      </c>
      <c r="Z415" t="s">
        <v>105</v>
      </c>
      <c r="AA415" t="s">
        <v>133</v>
      </c>
      <c r="AB415" t="str">
        <f>+LEFT(AA415,1)</f>
        <v>K</v>
      </c>
      <c r="AC415" s="6">
        <f>DEGREES(ACOS(SIN(Resultats!$H$11)*SIN(RADIANS(N415))+COS(Resultats!$H$11)*COS(RADIANS(N415))*COS(Resultats!$E$11-RADIANS(M415))))</f>
        <v>24.563010300072936</v>
      </c>
      <c r="AD415">
        <f>+IF(AB415=Data!$E$18,1,0)</f>
        <v>0</v>
      </c>
      <c r="AE415">
        <f>+IF(AC415&lt;Data!$B$17,1,0)</f>
        <v>1</v>
      </c>
      <c r="AF415" s="7">
        <f>+IF(AND(AD415,AE415),1,0)</f>
        <v>0</v>
      </c>
    </row>
    <row r="416" spans="1:32" x14ac:dyDescent="0.2">
      <c r="A416">
        <v>3764</v>
      </c>
      <c r="B416" t="s">
        <v>1385</v>
      </c>
      <c r="C416">
        <v>82087</v>
      </c>
      <c r="D416">
        <v>61529</v>
      </c>
      <c r="E416">
        <v>9</v>
      </c>
      <c r="F416">
        <v>30</v>
      </c>
      <c r="G416">
        <v>43.2</v>
      </c>
      <c r="H416" t="s">
        <v>24</v>
      </c>
      <c r="I416">
        <v>33</v>
      </c>
      <c r="J416">
        <v>39</v>
      </c>
      <c r="K416">
        <v>20</v>
      </c>
      <c r="L416">
        <v>9.5120000000000005</v>
      </c>
      <c r="M416">
        <v>142.68</v>
      </c>
      <c r="N416">
        <v>33.655555555555551</v>
      </c>
      <c r="O416">
        <v>5.85</v>
      </c>
      <c r="Q416">
        <v>1.05</v>
      </c>
      <c r="X416" t="s">
        <v>27</v>
      </c>
      <c r="Y416" t="s">
        <v>51</v>
      </c>
      <c r="Z416" t="s">
        <v>3242</v>
      </c>
      <c r="AA416" t="s">
        <v>51</v>
      </c>
      <c r="AB416" t="str">
        <f>+LEFT(AA416,1)</f>
        <v>G</v>
      </c>
      <c r="AC416" s="6">
        <f>DEGREES(ACOS(SIN(Resultats!$H$11)*SIN(RADIANS(N416))+COS(Resultats!$H$11)*COS(RADIANS(N416))*COS(Resultats!$E$11-RADIANS(M416))))</f>
        <v>24.592132160329463</v>
      </c>
      <c r="AD416">
        <f>+IF(AB416=Data!$E$18,1,0)</f>
        <v>0</v>
      </c>
      <c r="AE416">
        <f>+IF(AC416&lt;Data!$B$17,1,0)</f>
        <v>1</v>
      </c>
      <c r="AF416" s="7">
        <f>+IF(AND(AD416,AE416),1,0)</f>
        <v>0</v>
      </c>
    </row>
    <row r="417" spans="1:32" x14ac:dyDescent="0.2">
      <c r="A417">
        <v>3305</v>
      </c>
      <c r="C417">
        <v>71095</v>
      </c>
      <c r="D417">
        <v>116747</v>
      </c>
      <c r="E417">
        <v>8</v>
      </c>
      <c r="F417">
        <v>25</v>
      </c>
      <c r="G417">
        <v>35.5</v>
      </c>
      <c r="H417" t="s">
        <v>24</v>
      </c>
      <c r="I417">
        <v>2</v>
      </c>
      <c r="J417">
        <v>6</v>
      </c>
      <c r="K417">
        <v>8</v>
      </c>
      <c r="L417">
        <v>8.4265277777777765</v>
      </c>
      <c r="M417">
        <v>126.39791666666665</v>
      </c>
      <c r="N417">
        <v>2.1022222222222222</v>
      </c>
      <c r="O417">
        <v>5.73</v>
      </c>
      <c r="Q417">
        <v>1.53</v>
      </c>
      <c r="S417">
        <v>1.86</v>
      </c>
      <c r="Y417" t="s">
        <v>77</v>
      </c>
      <c r="Z417" t="s">
        <v>77</v>
      </c>
      <c r="AA417" t="s">
        <v>104</v>
      </c>
      <c r="AB417" t="str">
        <f>+LEFT(AA417,1)</f>
        <v>K</v>
      </c>
      <c r="AC417" s="6">
        <f>DEGREES(ACOS(SIN(Resultats!$H$11)*SIN(RADIANS(N417))+COS(Resultats!$H$11)*COS(RADIANS(N417))*COS(Resultats!$E$11-RADIANS(M417))))</f>
        <v>24.743690866855928</v>
      </c>
      <c r="AD417">
        <f>+IF(AB417=Data!$E$18,1,0)</f>
        <v>0</v>
      </c>
      <c r="AE417">
        <f>+IF(AC417&lt;Data!$B$17,1,0)</f>
        <v>1</v>
      </c>
      <c r="AF417" s="7">
        <f>+IF(AND(AD417,AE417),1,0)</f>
        <v>0</v>
      </c>
    </row>
    <row r="418" spans="1:32" x14ac:dyDescent="0.2">
      <c r="A418">
        <v>4419</v>
      </c>
      <c r="C418">
        <v>99651</v>
      </c>
      <c r="D418">
        <v>138216</v>
      </c>
      <c r="E418">
        <v>11</v>
      </c>
      <c r="F418">
        <v>27</v>
      </c>
      <c r="G418">
        <v>53.7</v>
      </c>
      <c r="H418" t="s">
        <v>26</v>
      </c>
      <c r="I418">
        <v>1</v>
      </c>
      <c r="J418">
        <v>42</v>
      </c>
      <c r="K418">
        <v>0</v>
      </c>
      <c r="L418">
        <v>11.464916666666666</v>
      </c>
      <c r="M418">
        <v>171.97375</v>
      </c>
      <c r="N418">
        <v>-1.7</v>
      </c>
      <c r="O418">
        <v>6.25</v>
      </c>
      <c r="Q418">
        <v>1.04</v>
      </c>
      <c r="S418">
        <v>0.73</v>
      </c>
      <c r="X418" t="s">
        <v>27</v>
      </c>
      <c r="Y418" t="s">
        <v>365</v>
      </c>
      <c r="Z418" t="s">
        <v>5818</v>
      </c>
      <c r="AA418" t="s">
        <v>365</v>
      </c>
      <c r="AB418" t="str">
        <f>+LEFT(AA418,1)</f>
        <v>K</v>
      </c>
      <c r="AC418" s="6">
        <f>DEGREES(ACOS(SIN(Resultats!$H$11)*SIN(RADIANS(N418))+COS(Resultats!$H$11)*COS(RADIANS(N418))*COS(Resultats!$E$11-RADIANS(M418))))</f>
        <v>24.808762874667206</v>
      </c>
      <c r="AD418">
        <f>+IF(AB418=Data!$E$18,1,0)</f>
        <v>0</v>
      </c>
      <c r="AE418">
        <f>+IF(AC418&lt;Data!$B$17,1,0)</f>
        <v>1</v>
      </c>
      <c r="AF418" s="7">
        <f>+IF(AND(AD418,AE418),1,0)</f>
        <v>0</v>
      </c>
    </row>
    <row r="419" spans="1:32" x14ac:dyDescent="0.2">
      <c r="A419">
        <v>4123</v>
      </c>
      <c r="C419">
        <v>91120</v>
      </c>
      <c r="D419">
        <v>156029</v>
      </c>
      <c r="E419">
        <v>10</v>
      </c>
      <c r="F419">
        <v>30</v>
      </c>
      <c r="G419">
        <v>59.8</v>
      </c>
      <c r="H419" t="s">
        <v>26</v>
      </c>
      <c r="I419">
        <v>13</v>
      </c>
      <c r="J419">
        <v>35</v>
      </c>
      <c r="K419">
        <v>18</v>
      </c>
      <c r="L419">
        <v>10.516611111111111</v>
      </c>
      <c r="M419">
        <v>157.74916666666667</v>
      </c>
      <c r="N419">
        <v>-13.588333333333335</v>
      </c>
      <c r="O419">
        <v>5.58</v>
      </c>
      <c r="Q419">
        <v>-0.04</v>
      </c>
      <c r="S419">
        <v>-0.16</v>
      </c>
      <c r="U419">
        <v>-0.04</v>
      </c>
      <c r="Y419" t="s">
        <v>66</v>
      </c>
      <c r="Z419" t="s">
        <v>66</v>
      </c>
      <c r="AA419" t="s">
        <v>5040</v>
      </c>
      <c r="AB419" t="str">
        <f>+LEFT(AA419,1)</f>
        <v>B</v>
      </c>
      <c r="AC419" s="6">
        <f>DEGREES(ACOS(SIN(Resultats!$H$11)*SIN(RADIANS(N419))+COS(Resultats!$H$11)*COS(RADIANS(N419))*COS(Resultats!$E$11-RADIANS(M419))))</f>
        <v>24.810231333964875</v>
      </c>
      <c r="AD419">
        <f>+IF(AB419=Data!$E$18,1,0)</f>
        <v>0</v>
      </c>
      <c r="AE419">
        <f>+IF(AC419&lt;Data!$B$17,1,0)</f>
        <v>1</v>
      </c>
      <c r="AF419" s="7">
        <f>+IF(AND(AD419,AE419),1,0)</f>
        <v>0</v>
      </c>
    </row>
    <row r="420" spans="1:32" x14ac:dyDescent="0.2">
      <c r="A420">
        <v>3849</v>
      </c>
      <c r="B420" t="s">
        <v>1431</v>
      </c>
      <c r="C420">
        <v>83754</v>
      </c>
      <c r="D420">
        <v>155388</v>
      </c>
      <c r="E420">
        <v>9</v>
      </c>
      <c r="F420">
        <v>40</v>
      </c>
      <c r="G420">
        <v>18.399999999999999</v>
      </c>
      <c r="H420" t="s">
        <v>26</v>
      </c>
      <c r="I420">
        <v>14</v>
      </c>
      <c r="J420">
        <v>19</v>
      </c>
      <c r="K420">
        <v>56</v>
      </c>
      <c r="L420">
        <v>9.6717777777777769</v>
      </c>
      <c r="M420">
        <v>145.07666666666665</v>
      </c>
      <c r="N420">
        <v>-14.332222222222223</v>
      </c>
      <c r="O420">
        <v>5.0599999999999996</v>
      </c>
      <c r="Q420">
        <v>-0.15</v>
      </c>
      <c r="S420">
        <v>-0.56999999999999995</v>
      </c>
      <c r="U420">
        <v>-0.15</v>
      </c>
      <c r="Y420" t="s">
        <v>211</v>
      </c>
      <c r="Z420" t="s">
        <v>211</v>
      </c>
      <c r="AA420" t="s">
        <v>15423</v>
      </c>
      <c r="AB420" t="str">
        <f>+LEFT(AA420,1)</f>
        <v>B</v>
      </c>
      <c r="AC420" s="6">
        <f>DEGREES(ACOS(SIN(Resultats!$H$11)*SIN(RADIANS(N420))+COS(Resultats!$H$11)*COS(RADIANS(N420))*COS(Resultats!$E$11-RADIANS(M420))))</f>
        <v>24.8172338350331</v>
      </c>
      <c r="AD420">
        <f>+IF(AB420=Data!$E$18,1,0)</f>
        <v>0</v>
      </c>
      <c r="AE420">
        <f>+IF(AC420&lt;Data!$B$17,1,0)</f>
        <v>1</v>
      </c>
      <c r="AF420" s="7">
        <f>+IF(AND(AD420,AE420),1,0)</f>
        <v>0</v>
      </c>
    </row>
    <row r="421" spans="1:32" x14ac:dyDescent="0.2">
      <c r="A421">
        <v>3563</v>
      </c>
      <c r="B421" t="s">
        <v>1278</v>
      </c>
      <c r="C421">
        <v>76572</v>
      </c>
      <c r="D421">
        <v>61157</v>
      </c>
      <c r="E421">
        <v>8</v>
      </c>
      <c r="F421">
        <v>57</v>
      </c>
      <c r="G421">
        <v>58.7</v>
      </c>
      <c r="H421" t="s">
        <v>24</v>
      </c>
      <c r="I421">
        <v>30</v>
      </c>
      <c r="J421">
        <v>14</v>
      </c>
      <c r="K421">
        <v>1</v>
      </c>
      <c r="L421">
        <v>8.9663055555555555</v>
      </c>
      <c r="M421">
        <v>134.49458333333334</v>
      </c>
      <c r="N421">
        <v>30.233611111111113</v>
      </c>
      <c r="O421">
        <v>6.29</v>
      </c>
      <c r="Q421">
        <v>0.43</v>
      </c>
      <c r="S421">
        <v>-0.02</v>
      </c>
      <c r="Y421" t="s">
        <v>204</v>
      </c>
      <c r="Z421" t="s">
        <v>204</v>
      </c>
      <c r="AA421" t="s">
        <v>217</v>
      </c>
      <c r="AB421" t="str">
        <f>+LEFT(AA421,1)</f>
        <v>F</v>
      </c>
      <c r="AC421" s="6">
        <f>DEGREES(ACOS(SIN(Resultats!$H$11)*SIN(RADIANS(N421))+COS(Resultats!$H$11)*COS(RADIANS(N421))*COS(Resultats!$E$11-RADIANS(M421))))</f>
        <v>24.861921185820059</v>
      </c>
      <c r="AD421">
        <f>+IF(AB421=Data!$E$18,1,0)</f>
        <v>0</v>
      </c>
      <c r="AE421">
        <f>+IF(AC421&lt;Data!$B$17,1,0)</f>
        <v>1</v>
      </c>
      <c r="AF421" s="7">
        <f>+IF(AND(AD421,AE421),1,0)</f>
        <v>0</v>
      </c>
    </row>
    <row r="422" spans="1:32" x14ac:dyDescent="0.2">
      <c r="A422">
        <v>3903</v>
      </c>
      <c r="B422" t="s">
        <v>704</v>
      </c>
      <c r="C422">
        <v>85444</v>
      </c>
      <c r="D422">
        <v>155542</v>
      </c>
      <c r="E422">
        <v>9</v>
      </c>
      <c r="F422">
        <v>51</v>
      </c>
      <c r="G422">
        <v>28.7</v>
      </c>
      <c r="H422" t="s">
        <v>26</v>
      </c>
      <c r="I422">
        <v>14</v>
      </c>
      <c r="J422">
        <v>50</v>
      </c>
      <c r="K422">
        <v>48</v>
      </c>
      <c r="L422">
        <v>9.8579722222222212</v>
      </c>
      <c r="M422">
        <v>147.86958333333331</v>
      </c>
      <c r="N422">
        <v>-14.846666666666668</v>
      </c>
      <c r="O422">
        <v>4.12</v>
      </c>
      <c r="Q422">
        <v>0.92</v>
      </c>
      <c r="S422">
        <v>0.65</v>
      </c>
      <c r="U422">
        <v>0.47</v>
      </c>
      <c r="Y422" t="s">
        <v>705</v>
      </c>
      <c r="Z422" t="s">
        <v>9909</v>
      </c>
      <c r="AA422" t="s">
        <v>3097</v>
      </c>
      <c r="AB422" t="str">
        <f>+LEFT(AA422,1)</f>
        <v>G</v>
      </c>
      <c r="AC422" s="6">
        <f>DEGREES(ACOS(SIN(Resultats!$H$11)*SIN(RADIANS(N422))+COS(Resultats!$H$11)*COS(RADIANS(N422))*COS(Resultats!$E$11-RADIANS(M422))))</f>
        <v>24.936234500474143</v>
      </c>
      <c r="AD422">
        <f>+IF(AB422=Data!$E$18,1,0)</f>
        <v>0</v>
      </c>
      <c r="AE422">
        <f>+IF(AC422&lt;Data!$B$17,1,0)</f>
        <v>1</v>
      </c>
      <c r="AF422" s="7">
        <f>+IF(AND(AD422,AE422),1,0)</f>
        <v>0</v>
      </c>
    </row>
    <row r="423" spans="1:32" x14ac:dyDescent="0.2">
      <c r="A423">
        <v>3369</v>
      </c>
      <c r="B423" t="s">
        <v>1167</v>
      </c>
      <c r="C423">
        <v>72324</v>
      </c>
      <c r="D423">
        <v>80245</v>
      </c>
      <c r="E423">
        <v>8</v>
      </c>
      <c r="F423">
        <v>33</v>
      </c>
      <c r="G423">
        <v>0.1</v>
      </c>
      <c r="H423" t="s">
        <v>24</v>
      </c>
      <c r="I423">
        <v>24</v>
      </c>
      <c r="J423">
        <v>5</v>
      </c>
      <c r="K423">
        <v>5</v>
      </c>
      <c r="L423">
        <v>8.5500277777777782</v>
      </c>
      <c r="M423">
        <v>128.25041666666667</v>
      </c>
      <c r="N423">
        <v>24.084722222222222</v>
      </c>
      <c r="O423">
        <v>6.36</v>
      </c>
      <c r="Q423">
        <v>1.02</v>
      </c>
      <c r="S423">
        <v>0.88</v>
      </c>
      <c r="U423">
        <v>0.5</v>
      </c>
      <c r="Y423" t="s">
        <v>60</v>
      </c>
      <c r="Z423" t="s">
        <v>60</v>
      </c>
      <c r="AA423" t="s">
        <v>28</v>
      </c>
      <c r="AB423" t="str">
        <f>+LEFT(AA423,1)</f>
        <v>G</v>
      </c>
      <c r="AC423" s="6">
        <f>DEGREES(ACOS(SIN(Resultats!$H$11)*SIN(RADIANS(N423))+COS(Resultats!$H$11)*COS(RADIANS(N423))*COS(Resultats!$E$11-RADIANS(M423))))</f>
        <v>25.050637379303595</v>
      </c>
      <c r="AD423">
        <f>+IF(AB423=Data!$E$18,1,0)</f>
        <v>0</v>
      </c>
      <c r="AE423">
        <f>+IF(AC423&lt;Data!$B$17,1,0)</f>
        <v>1</v>
      </c>
      <c r="AF423" s="7">
        <f>+IF(AND(AD423,AE423),1,0)</f>
        <v>0</v>
      </c>
    </row>
    <row r="424" spans="1:32" x14ac:dyDescent="0.2">
      <c r="A424">
        <v>4459</v>
      </c>
      <c r="C424">
        <v>100655</v>
      </c>
      <c r="D424">
        <v>81886</v>
      </c>
      <c r="E424">
        <v>11</v>
      </c>
      <c r="F424">
        <v>35</v>
      </c>
      <c r="G424">
        <v>3.8</v>
      </c>
      <c r="H424" t="s">
        <v>24</v>
      </c>
      <c r="I424">
        <v>20</v>
      </c>
      <c r="J424">
        <v>26</v>
      </c>
      <c r="K424">
        <v>29</v>
      </c>
      <c r="L424">
        <v>11.58438888888889</v>
      </c>
      <c r="M424">
        <v>173.76583333333335</v>
      </c>
      <c r="N424">
        <v>20.441388888888888</v>
      </c>
      <c r="O424">
        <v>6.45</v>
      </c>
      <c r="Q424">
        <v>1.01</v>
      </c>
      <c r="Y424" t="s">
        <v>60</v>
      </c>
      <c r="Z424" t="s">
        <v>60</v>
      </c>
      <c r="AA424" t="s">
        <v>28</v>
      </c>
      <c r="AB424" t="str">
        <f>+LEFT(AA424,1)</f>
        <v>G</v>
      </c>
      <c r="AC424" s="6">
        <f>DEGREES(ACOS(SIN(Resultats!$H$11)*SIN(RADIANS(N424))+COS(Resultats!$H$11)*COS(RADIANS(N424))*COS(Resultats!$E$11-RADIANS(M424))))</f>
        <v>25.151386340982597</v>
      </c>
      <c r="AD424">
        <f>+IF(AB424=Data!$E$18,1,0)</f>
        <v>0</v>
      </c>
      <c r="AE424">
        <f>+IF(AC424&lt;Data!$B$17,1,0)</f>
        <v>1</v>
      </c>
      <c r="AF424" s="7">
        <f>+IF(AND(AD424,AE424),1,0)</f>
        <v>0</v>
      </c>
    </row>
    <row r="425" spans="1:32" x14ac:dyDescent="0.2">
      <c r="A425">
        <v>4163</v>
      </c>
      <c r="C425">
        <v>92055</v>
      </c>
      <c r="D425">
        <v>156110</v>
      </c>
      <c r="E425">
        <v>10</v>
      </c>
      <c r="F425">
        <v>37</v>
      </c>
      <c r="G425">
        <v>33.200000000000003</v>
      </c>
      <c r="H425" t="s">
        <v>26</v>
      </c>
      <c r="I425">
        <v>13</v>
      </c>
      <c r="J425">
        <v>23</v>
      </c>
      <c r="K425">
        <v>4</v>
      </c>
      <c r="L425">
        <v>10.625888888888889</v>
      </c>
      <c r="M425">
        <v>159.38833333333335</v>
      </c>
      <c r="N425">
        <v>-13.384444444444444</v>
      </c>
      <c r="O425">
        <v>4.82</v>
      </c>
      <c r="Q425">
        <v>2.68</v>
      </c>
      <c r="S425">
        <v>5.78</v>
      </c>
      <c r="U425">
        <v>1.27</v>
      </c>
      <c r="Y425" t="s">
        <v>3014</v>
      </c>
      <c r="Z425" t="s">
        <v>3014</v>
      </c>
      <c r="AA425" t="s">
        <v>15445</v>
      </c>
      <c r="AB425" t="str">
        <f>+LEFT(AA425,1)</f>
        <v>C</v>
      </c>
      <c r="AC425" s="6">
        <f>DEGREES(ACOS(SIN(Resultats!$H$11)*SIN(RADIANS(N425))+COS(Resultats!$H$11)*COS(RADIANS(N425))*COS(Resultats!$E$11-RADIANS(M425))))</f>
        <v>25.172730750620566</v>
      </c>
      <c r="AD425">
        <f>+IF(AB425=Data!$E$18,1,0)</f>
        <v>0</v>
      </c>
      <c r="AE425">
        <f>+IF(AC425&lt;Data!$B$17,1,0)</f>
        <v>1</v>
      </c>
      <c r="AF425" s="7">
        <f>+IF(AND(AD425,AE425),1,0)</f>
        <v>0</v>
      </c>
    </row>
    <row r="426" spans="1:32" x14ac:dyDescent="0.2">
      <c r="A426">
        <v>3252</v>
      </c>
      <c r="C426">
        <v>69478</v>
      </c>
      <c r="D426">
        <v>116585</v>
      </c>
      <c r="E426">
        <v>8</v>
      </c>
      <c r="F426">
        <v>17</v>
      </c>
      <c r="G426">
        <v>31.7</v>
      </c>
      <c r="H426" t="s">
        <v>24</v>
      </c>
      <c r="I426">
        <v>8</v>
      </c>
      <c r="J426">
        <v>51</v>
      </c>
      <c r="K426">
        <v>58</v>
      </c>
      <c r="L426">
        <v>8.2921388888888892</v>
      </c>
      <c r="M426">
        <v>124.38208333333334</v>
      </c>
      <c r="N426">
        <v>8.8661111111111115</v>
      </c>
      <c r="O426">
        <v>6.29</v>
      </c>
      <c r="Q426">
        <v>0.98</v>
      </c>
      <c r="S426">
        <v>0.75</v>
      </c>
      <c r="Y426" t="s">
        <v>71</v>
      </c>
      <c r="Z426" t="s">
        <v>71</v>
      </c>
      <c r="AA426" t="s">
        <v>51</v>
      </c>
      <c r="AB426" t="str">
        <f>+LEFT(AA426,1)</f>
        <v>G</v>
      </c>
      <c r="AC426" s="6">
        <f>DEGREES(ACOS(SIN(Resultats!$H$11)*SIN(RADIANS(N426))+COS(Resultats!$H$11)*COS(RADIANS(N426))*COS(Resultats!$E$11-RADIANS(M426))))</f>
        <v>25.29072193076707</v>
      </c>
      <c r="AD426">
        <f>+IF(AB426=Data!$E$18,1,0)</f>
        <v>0</v>
      </c>
      <c r="AE426">
        <f>+IF(AC426&lt;Data!$B$17,1,0)</f>
        <v>1</v>
      </c>
      <c r="AF426" s="7">
        <f>+IF(AND(AD426,AE426),1,0)</f>
        <v>0</v>
      </c>
    </row>
    <row r="427" spans="1:32" x14ac:dyDescent="0.2">
      <c r="A427">
        <v>3355</v>
      </c>
      <c r="B427" t="s">
        <v>1160</v>
      </c>
      <c r="C427">
        <v>72041</v>
      </c>
      <c r="D427">
        <v>80229</v>
      </c>
      <c r="E427">
        <v>8</v>
      </c>
      <c r="F427">
        <v>31</v>
      </c>
      <c r="G427">
        <v>30.5</v>
      </c>
      <c r="H427" t="s">
        <v>24</v>
      </c>
      <c r="I427">
        <v>24</v>
      </c>
      <c r="J427">
        <v>4</v>
      </c>
      <c r="K427">
        <v>52</v>
      </c>
      <c r="L427">
        <v>8.5251388888888897</v>
      </c>
      <c r="M427">
        <v>127.87708333333335</v>
      </c>
      <c r="N427">
        <v>24.08111111111111</v>
      </c>
      <c r="O427">
        <v>5.75</v>
      </c>
      <c r="Q427">
        <v>0.28000000000000003</v>
      </c>
      <c r="S427">
        <v>0.05</v>
      </c>
      <c r="Y427" t="s">
        <v>580</v>
      </c>
      <c r="Z427" t="s">
        <v>423</v>
      </c>
      <c r="AA427" t="s">
        <v>2891</v>
      </c>
      <c r="AB427" t="str">
        <f>+LEFT(AA427,1)</f>
        <v>F</v>
      </c>
      <c r="AC427" s="6">
        <f>DEGREES(ACOS(SIN(Resultats!$H$11)*SIN(RADIANS(N427))+COS(Resultats!$H$11)*COS(RADIANS(N427))*COS(Resultats!$E$11-RADIANS(M427))))</f>
        <v>25.343356714199203</v>
      </c>
      <c r="AD427">
        <f>+IF(AB427=Data!$E$18,1,0)</f>
        <v>0</v>
      </c>
      <c r="AE427">
        <f>+IF(AC427&lt;Data!$B$17,1,0)</f>
        <v>1</v>
      </c>
      <c r="AF427" s="7">
        <f>+IF(AND(AD427,AE427),1,0)</f>
        <v>0</v>
      </c>
    </row>
    <row r="428" spans="1:32" x14ac:dyDescent="0.2">
      <c r="A428">
        <v>3857</v>
      </c>
      <c r="B428" t="s">
        <v>667</v>
      </c>
      <c r="C428">
        <v>83951</v>
      </c>
      <c r="D428">
        <v>61648</v>
      </c>
      <c r="E428">
        <v>9</v>
      </c>
      <c r="F428">
        <v>42</v>
      </c>
      <c r="G428">
        <v>42.7</v>
      </c>
      <c r="H428" t="s">
        <v>24</v>
      </c>
      <c r="I428">
        <v>35</v>
      </c>
      <c r="J428">
        <v>5</v>
      </c>
      <c r="K428">
        <v>36</v>
      </c>
      <c r="L428">
        <v>9.7118611111111104</v>
      </c>
      <c r="M428">
        <v>145.67791666666665</v>
      </c>
      <c r="N428">
        <v>35.093333333333334</v>
      </c>
      <c r="O428">
        <v>6.14</v>
      </c>
      <c r="Q428">
        <v>0.36</v>
      </c>
      <c r="S428">
        <v>0</v>
      </c>
      <c r="Y428" t="s">
        <v>266</v>
      </c>
      <c r="Z428" t="s">
        <v>266</v>
      </c>
      <c r="AA428" t="s">
        <v>15428</v>
      </c>
      <c r="AB428" t="str">
        <f>+LEFT(AA428,1)</f>
        <v>F</v>
      </c>
      <c r="AC428" s="6">
        <f>DEGREES(ACOS(SIN(Resultats!$H$11)*SIN(RADIANS(N428))+COS(Resultats!$H$11)*COS(RADIANS(N428))*COS(Resultats!$E$11-RADIANS(M428))))</f>
        <v>25.401157855408137</v>
      </c>
      <c r="AD428">
        <f>+IF(AB428=Data!$E$18,1,0)</f>
        <v>0</v>
      </c>
      <c r="AE428">
        <f>+IF(AC428&lt;Data!$B$17,1,0)</f>
        <v>1</v>
      </c>
      <c r="AF428" s="7">
        <f>+IF(AND(AD428,AE428),1,0)</f>
        <v>0</v>
      </c>
    </row>
    <row r="429" spans="1:32" x14ac:dyDescent="0.2">
      <c r="A429">
        <v>3411</v>
      </c>
      <c r="C429">
        <v>73281</v>
      </c>
      <c r="D429">
        <v>136103</v>
      </c>
      <c r="E429">
        <v>8</v>
      </c>
      <c r="F429">
        <v>37</v>
      </c>
      <c r="G429">
        <v>27.1</v>
      </c>
      <c r="H429" t="s">
        <v>26</v>
      </c>
      <c r="I429">
        <v>4</v>
      </c>
      <c r="J429">
        <v>56</v>
      </c>
      <c r="K429">
        <v>1</v>
      </c>
      <c r="L429">
        <v>8.6241944444444449</v>
      </c>
      <c r="M429">
        <v>129.36291666666668</v>
      </c>
      <c r="N429">
        <v>-4.9336111111111114</v>
      </c>
      <c r="O429">
        <v>6.19</v>
      </c>
      <c r="Q429">
        <v>1.05</v>
      </c>
      <c r="S429">
        <v>0.89</v>
      </c>
      <c r="Y429" t="s">
        <v>197</v>
      </c>
      <c r="Z429" t="s">
        <v>197</v>
      </c>
      <c r="AA429" t="s">
        <v>197</v>
      </c>
      <c r="AB429" t="str">
        <f>+LEFT(AA429,1)</f>
        <v>K</v>
      </c>
      <c r="AC429" s="6">
        <f>DEGREES(ACOS(SIN(Resultats!$H$11)*SIN(RADIANS(N429))+COS(Resultats!$H$11)*COS(RADIANS(N429))*COS(Resultats!$E$11-RADIANS(M429))))</f>
        <v>25.409296541550919</v>
      </c>
      <c r="AD429">
        <f>+IF(AB429=Data!$E$18,1,0)</f>
        <v>0</v>
      </c>
      <c r="AE429">
        <f>+IF(AC429&lt;Data!$B$17,1,0)</f>
        <v>1</v>
      </c>
      <c r="AF429" s="7">
        <f>+IF(AND(AD429,AE429),1,0)</f>
        <v>0</v>
      </c>
    </row>
    <row r="430" spans="1:32" x14ac:dyDescent="0.2">
      <c r="A430">
        <v>3475</v>
      </c>
      <c r="B430" t="s">
        <v>1226</v>
      </c>
      <c r="C430">
        <v>74739</v>
      </c>
      <c r="D430">
        <v>80416</v>
      </c>
      <c r="E430">
        <v>8</v>
      </c>
      <c r="F430">
        <v>46</v>
      </c>
      <c r="G430">
        <v>41.8</v>
      </c>
      <c r="H430" t="s">
        <v>24</v>
      </c>
      <c r="I430">
        <v>28</v>
      </c>
      <c r="J430">
        <v>45</v>
      </c>
      <c r="K430">
        <v>36</v>
      </c>
      <c r="L430">
        <v>8.7782777777777792</v>
      </c>
      <c r="M430">
        <v>131.67416666666668</v>
      </c>
      <c r="N430">
        <v>28.76</v>
      </c>
      <c r="O430">
        <v>4.0199999999999996</v>
      </c>
      <c r="Q430">
        <v>1.01</v>
      </c>
      <c r="S430">
        <v>0.78</v>
      </c>
      <c r="U430">
        <v>0.49</v>
      </c>
      <c r="Y430" t="s">
        <v>1227</v>
      </c>
      <c r="Z430" t="s">
        <v>9432</v>
      </c>
      <c r="AA430" t="s">
        <v>3097</v>
      </c>
      <c r="AB430" t="str">
        <f>+LEFT(AA430,1)</f>
        <v>G</v>
      </c>
      <c r="AC430" s="6">
        <f>DEGREES(ACOS(SIN(Resultats!$H$11)*SIN(RADIANS(N430))+COS(Resultats!$H$11)*COS(RADIANS(N430))*COS(Resultats!$E$11-RADIANS(M430))))</f>
        <v>25.432815480181119</v>
      </c>
      <c r="AD430">
        <f>+IF(AB430=Data!$E$18,1,0)</f>
        <v>0</v>
      </c>
      <c r="AE430">
        <f>+IF(AC430&lt;Data!$B$17,1,0)</f>
        <v>1</v>
      </c>
      <c r="AF430" s="7">
        <f>+IF(AND(AD430,AE430),1,0)</f>
        <v>0</v>
      </c>
    </row>
    <row r="431" spans="1:32" x14ac:dyDescent="0.2">
      <c r="A431">
        <v>3248</v>
      </c>
      <c r="C431">
        <v>69243</v>
      </c>
      <c r="D431">
        <v>97694</v>
      </c>
      <c r="E431">
        <v>8</v>
      </c>
      <c r="F431">
        <v>16</v>
      </c>
      <c r="G431">
        <v>33.9</v>
      </c>
      <c r="H431" t="s">
        <v>24</v>
      </c>
      <c r="I431">
        <v>11</v>
      </c>
      <c r="J431">
        <v>43</v>
      </c>
      <c r="K431">
        <v>35</v>
      </c>
      <c r="L431">
        <v>8.2760833333333341</v>
      </c>
      <c r="M431">
        <v>124.14125</v>
      </c>
      <c r="N431">
        <v>11.72638888888889</v>
      </c>
      <c r="O431">
        <v>7.13</v>
      </c>
      <c r="Q431">
        <v>1.56</v>
      </c>
      <c r="S431">
        <v>0.4</v>
      </c>
      <c r="U431">
        <v>2.98</v>
      </c>
      <c r="Y431" t="s">
        <v>2936</v>
      </c>
      <c r="Z431" t="s">
        <v>6230</v>
      </c>
      <c r="AA431" t="s">
        <v>15436</v>
      </c>
      <c r="AB431" t="str">
        <f>+LEFT(AA431,1)</f>
        <v>M</v>
      </c>
      <c r="AC431" s="6">
        <f>DEGREES(ACOS(SIN(Resultats!$H$11)*SIN(RADIANS(N431))+COS(Resultats!$H$11)*COS(RADIANS(N431))*COS(Resultats!$E$11-RADIANS(M431))))</f>
        <v>25.445114280123562</v>
      </c>
      <c r="AD431">
        <f>+IF(AB431=Data!$E$18,1,0)</f>
        <v>0</v>
      </c>
      <c r="AE431">
        <f>+IF(AC431&lt;Data!$B$17,1,0)</f>
        <v>1</v>
      </c>
      <c r="AF431" s="7">
        <f>+IF(AND(AD431,AE431),1,0)</f>
        <v>0</v>
      </c>
    </row>
    <row r="432" spans="1:32" x14ac:dyDescent="0.2">
      <c r="A432">
        <v>3249</v>
      </c>
      <c r="B432" t="s">
        <v>1107</v>
      </c>
      <c r="C432">
        <v>69267</v>
      </c>
      <c r="D432">
        <v>116569</v>
      </c>
      <c r="E432">
        <v>8</v>
      </c>
      <c r="F432">
        <v>16</v>
      </c>
      <c r="G432">
        <v>30.9</v>
      </c>
      <c r="H432" t="s">
        <v>24</v>
      </c>
      <c r="I432">
        <v>9</v>
      </c>
      <c r="J432">
        <v>11</v>
      </c>
      <c r="K432">
        <v>8</v>
      </c>
      <c r="L432">
        <v>8.2752500000000015</v>
      </c>
      <c r="M432">
        <v>124.12875</v>
      </c>
      <c r="N432">
        <v>9.1855555555555561</v>
      </c>
      <c r="O432">
        <v>3.52</v>
      </c>
      <c r="Q432">
        <v>1.48</v>
      </c>
      <c r="S432">
        <v>1.77</v>
      </c>
      <c r="U432">
        <v>0.78</v>
      </c>
      <c r="Y432" t="s">
        <v>1108</v>
      </c>
      <c r="Z432" t="s">
        <v>172</v>
      </c>
      <c r="AA432" t="s">
        <v>80</v>
      </c>
      <c r="AB432" t="str">
        <f>+LEFT(AA432,1)</f>
        <v>K</v>
      </c>
      <c r="AC432" s="6">
        <f>DEGREES(ACOS(SIN(Resultats!$H$11)*SIN(RADIANS(N432))+COS(Resultats!$H$11)*COS(RADIANS(N432))*COS(Resultats!$E$11-RADIANS(M432))))</f>
        <v>25.516121449255305</v>
      </c>
      <c r="AD432">
        <f>+IF(AB432=Data!$E$18,1,0)</f>
        <v>0</v>
      </c>
      <c r="AE432">
        <f>+IF(AC432&lt;Data!$B$17,1,0)</f>
        <v>1</v>
      </c>
      <c r="AF432" s="7">
        <f>+IF(AND(AD432,AE432),1,0)</f>
        <v>0</v>
      </c>
    </row>
    <row r="433" spans="1:32" x14ac:dyDescent="0.2">
      <c r="A433">
        <v>3620</v>
      </c>
      <c r="C433">
        <v>78234</v>
      </c>
      <c r="D433">
        <v>61276</v>
      </c>
      <c r="E433">
        <v>9</v>
      </c>
      <c r="F433">
        <v>8</v>
      </c>
      <c r="G433">
        <v>4.0999999999999996</v>
      </c>
      <c r="H433" t="s">
        <v>24</v>
      </c>
      <c r="I433">
        <v>32</v>
      </c>
      <c r="J433">
        <v>32</v>
      </c>
      <c r="K433">
        <v>26</v>
      </c>
      <c r="L433">
        <v>9.1344722222222217</v>
      </c>
      <c r="M433">
        <v>137.01708333333332</v>
      </c>
      <c r="N433">
        <v>32.540555555555557</v>
      </c>
      <c r="O433">
        <v>6.5</v>
      </c>
      <c r="Q433">
        <v>0.36</v>
      </c>
      <c r="S433">
        <v>0</v>
      </c>
      <c r="Y433" t="s">
        <v>63</v>
      </c>
      <c r="Z433" t="s">
        <v>63</v>
      </c>
      <c r="AA433" t="s">
        <v>2897</v>
      </c>
      <c r="AB433" t="str">
        <f>+LEFT(AA433,1)</f>
        <v>F</v>
      </c>
      <c r="AC433" s="6">
        <f>DEGREES(ACOS(SIN(Resultats!$H$11)*SIN(RADIANS(N433))+COS(Resultats!$H$11)*COS(RADIANS(N433))*COS(Resultats!$E$11-RADIANS(M433))))</f>
        <v>25.526508484970087</v>
      </c>
      <c r="AD433">
        <f>+IF(AB433=Data!$E$18,1,0)</f>
        <v>0</v>
      </c>
      <c r="AE433">
        <f>+IF(AC433&lt;Data!$B$17,1,0)</f>
        <v>1</v>
      </c>
      <c r="AF433" s="7">
        <f>+IF(AND(AD433,AE433),1,0)</f>
        <v>0</v>
      </c>
    </row>
    <row r="434" spans="1:32" x14ac:dyDescent="0.2">
      <c r="A434">
        <v>3269</v>
      </c>
      <c r="C434">
        <v>70013</v>
      </c>
      <c r="D434">
        <v>116630</v>
      </c>
      <c r="E434">
        <v>8</v>
      </c>
      <c r="F434">
        <v>19</v>
      </c>
      <c r="G434">
        <v>49.9</v>
      </c>
      <c r="H434" t="s">
        <v>24</v>
      </c>
      <c r="I434">
        <v>3</v>
      </c>
      <c r="J434">
        <v>56</v>
      </c>
      <c r="K434">
        <v>52</v>
      </c>
      <c r="L434">
        <v>8.3305277777777782</v>
      </c>
      <c r="M434">
        <v>124.95791666666668</v>
      </c>
      <c r="N434">
        <v>3.9477777777777781</v>
      </c>
      <c r="O434">
        <v>6.05</v>
      </c>
      <c r="Q434">
        <v>0.97</v>
      </c>
      <c r="S434">
        <v>0.64</v>
      </c>
      <c r="Y434" t="s">
        <v>71</v>
      </c>
      <c r="Z434" t="s">
        <v>71</v>
      </c>
      <c r="AA434" t="s">
        <v>51</v>
      </c>
      <c r="AB434" t="str">
        <f>+LEFT(AA434,1)</f>
        <v>G</v>
      </c>
      <c r="AC434" s="6">
        <f>DEGREES(ACOS(SIN(Resultats!$H$11)*SIN(RADIANS(N434))+COS(Resultats!$H$11)*COS(RADIANS(N434))*COS(Resultats!$E$11-RADIANS(M434))))</f>
        <v>25.568343948024118</v>
      </c>
      <c r="AD434">
        <f>+IF(AB434=Data!$E$18,1,0)</f>
        <v>0</v>
      </c>
      <c r="AE434">
        <f>+IF(AC434&lt;Data!$B$17,1,0)</f>
        <v>1</v>
      </c>
      <c r="AF434" s="7">
        <f>+IF(AND(AD434,AE434),1,0)</f>
        <v>0</v>
      </c>
    </row>
    <row r="435" spans="1:32" x14ac:dyDescent="0.2">
      <c r="A435">
        <v>3532</v>
      </c>
      <c r="B435" t="s">
        <v>1263</v>
      </c>
      <c r="C435">
        <v>75959</v>
      </c>
      <c r="D435">
        <v>61125</v>
      </c>
      <c r="E435">
        <v>8</v>
      </c>
      <c r="F435">
        <v>54</v>
      </c>
      <c r="G435">
        <v>14.7</v>
      </c>
      <c r="H435" t="s">
        <v>24</v>
      </c>
      <c r="I435">
        <v>30</v>
      </c>
      <c r="J435">
        <v>34</v>
      </c>
      <c r="K435">
        <v>46</v>
      </c>
      <c r="L435">
        <v>8.9040833333333342</v>
      </c>
      <c r="M435">
        <v>133.56125</v>
      </c>
      <c r="N435">
        <v>30.579444444444444</v>
      </c>
      <c r="O435">
        <v>5.39</v>
      </c>
      <c r="Q435">
        <v>1.05</v>
      </c>
      <c r="Y435" t="s">
        <v>345</v>
      </c>
      <c r="Z435" t="s">
        <v>345</v>
      </c>
      <c r="AA435" t="s">
        <v>3097</v>
      </c>
      <c r="AB435" t="str">
        <f>+LEFT(AA435,1)</f>
        <v>G</v>
      </c>
      <c r="AC435" s="6">
        <f>DEGREES(ACOS(SIN(Resultats!$H$11)*SIN(RADIANS(N435))+COS(Resultats!$H$11)*COS(RADIANS(N435))*COS(Resultats!$E$11-RADIANS(M435))))</f>
        <v>25.640329248932993</v>
      </c>
      <c r="AD435">
        <f>+IF(AB435=Data!$E$18,1,0)</f>
        <v>0</v>
      </c>
      <c r="AE435">
        <f>+IF(AC435&lt;Data!$B$17,1,0)</f>
        <v>1</v>
      </c>
      <c r="AF435" s="7">
        <f>+IF(AND(AD435,AE435),1,0)</f>
        <v>0</v>
      </c>
    </row>
    <row r="436" spans="1:32" x14ac:dyDescent="0.2">
      <c r="A436">
        <v>3459</v>
      </c>
      <c r="C436">
        <v>74395</v>
      </c>
      <c r="D436">
        <v>136221</v>
      </c>
      <c r="E436">
        <v>8</v>
      </c>
      <c r="F436">
        <v>43</v>
      </c>
      <c r="G436">
        <v>40.4</v>
      </c>
      <c r="H436" t="s">
        <v>26</v>
      </c>
      <c r="I436">
        <v>7</v>
      </c>
      <c r="J436">
        <v>14</v>
      </c>
      <c r="K436">
        <v>1</v>
      </c>
      <c r="L436">
        <v>8.7278888888888897</v>
      </c>
      <c r="M436">
        <v>130.91833333333335</v>
      </c>
      <c r="N436">
        <v>-7.2336111111111112</v>
      </c>
      <c r="O436">
        <v>4.62</v>
      </c>
      <c r="Q436">
        <v>0.84</v>
      </c>
      <c r="S436">
        <v>0.49</v>
      </c>
      <c r="U436">
        <v>0.44</v>
      </c>
      <c r="Y436" t="s">
        <v>1066</v>
      </c>
      <c r="Z436" t="s">
        <v>1066</v>
      </c>
      <c r="AA436" t="s">
        <v>15435</v>
      </c>
      <c r="AB436" t="str">
        <f>+LEFT(AA436,1)</f>
        <v>G</v>
      </c>
      <c r="AC436" s="6">
        <f>DEGREES(ACOS(SIN(Resultats!$H$11)*SIN(RADIANS(N436))+COS(Resultats!$H$11)*COS(RADIANS(N436))*COS(Resultats!$E$11-RADIANS(M436))))</f>
        <v>25.65415435409508</v>
      </c>
      <c r="AD436">
        <f>+IF(AB436=Data!$E$18,1,0)</f>
        <v>0</v>
      </c>
      <c r="AE436">
        <f>+IF(AC436&lt;Data!$B$17,1,0)</f>
        <v>1</v>
      </c>
      <c r="AF436" s="7">
        <f>+IF(AND(AD436,AE436),1,0)</f>
        <v>0</v>
      </c>
    </row>
    <row r="437" spans="1:32" x14ac:dyDescent="0.2">
      <c r="A437">
        <v>3636</v>
      </c>
      <c r="C437">
        <v>78668</v>
      </c>
      <c r="D437">
        <v>154953</v>
      </c>
      <c r="E437">
        <v>9</v>
      </c>
      <c r="F437">
        <v>9</v>
      </c>
      <c r="G437">
        <v>11.5</v>
      </c>
      <c r="H437" t="s">
        <v>26</v>
      </c>
      <c r="I437">
        <v>12</v>
      </c>
      <c r="J437">
        <v>21</v>
      </c>
      <c r="K437">
        <v>28</v>
      </c>
      <c r="L437">
        <v>9.1531944444444449</v>
      </c>
      <c r="M437">
        <v>137.29791666666668</v>
      </c>
      <c r="N437">
        <v>-12.357777777777777</v>
      </c>
      <c r="O437">
        <v>5.77</v>
      </c>
      <c r="Q437">
        <v>0.94</v>
      </c>
      <c r="Y437" t="s">
        <v>3030</v>
      </c>
      <c r="Z437" t="s">
        <v>3030</v>
      </c>
      <c r="AA437" t="s">
        <v>342</v>
      </c>
      <c r="AB437" t="str">
        <f>+LEFT(AA437,1)</f>
        <v>G</v>
      </c>
      <c r="AC437" s="6">
        <f>DEGREES(ACOS(SIN(Resultats!$H$11)*SIN(RADIANS(N437))+COS(Resultats!$H$11)*COS(RADIANS(N437))*COS(Resultats!$E$11-RADIANS(M437))))</f>
        <v>25.672721407868725</v>
      </c>
      <c r="AD437">
        <f>+IF(AB437=Data!$E$18,1,0)</f>
        <v>0</v>
      </c>
      <c r="AE437">
        <f>+IF(AC437&lt;Data!$B$17,1,0)</f>
        <v>1</v>
      </c>
      <c r="AF437" s="7">
        <f>+IF(AND(AD437,AE437),1,0)</f>
        <v>0</v>
      </c>
    </row>
    <row r="438" spans="1:32" x14ac:dyDescent="0.2">
      <c r="A438">
        <v>3769</v>
      </c>
      <c r="B438" t="s">
        <v>1388</v>
      </c>
      <c r="C438">
        <v>82198</v>
      </c>
      <c r="D438">
        <v>61540</v>
      </c>
      <c r="E438">
        <v>9</v>
      </c>
      <c r="F438">
        <v>31</v>
      </c>
      <c r="G438">
        <v>32.4</v>
      </c>
      <c r="H438" t="s">
        <v>24</v>
      </c>
      <c r="I438">
        <v>35</v>
      </c>
      <c r="J438">
        <v>6</v>
      </c>
      <c r="K438">
        <v>11</v>
      </c>
      <c r="L438">
        <v>9.5256666666666678</v>
      </c>
      <c r="M438">
        <v>142.88499999999999</v>
      </c>
      <c r="N438">
        <v>35.103055555555557</v>
      </c>
      <c r="O438">
        <v>5.37</v>
      </c>
      <c r="Q438">
        <v>1.53</v>
      </c>
      <c r="S438">
        <v>1.81</v>
      </c>
      <c r="Y438" t="s">
        <v>1389</v>
      </c>
      <c r="Z438" t="s">
        <v>419</v>
      </c>
      <c r="AA438" t="s">
        <v>2160</v>
      </c>
      <c r="AB438" t="str">
        <f>+LEFT(AA438,1)</f>
        <v>M</v>
      </c>
      <c r="AC438" s="6">
        <f>DEGREES(ACOS(SIN(Resultats!$H$11)*SIN(RADIANS(N438))+COS(Resultats!$H$11)*COS(RADIANS(N438))*COS(Resultats!$E$11-RADIANS(M438))))</f>
        <v>25.928290112507565</v>
      </c>
      <c r="AD438">
        <f>+IF(AB438=Data!$E$18,1,0)</f>
        <v>0</v>
      </c>
      <c r="AE438">
        <f>+IF(AC438&lt;Data!$B$17,1,0)</f>
        <v>1</v>
      </c>
      <c r="AF438" s="7">
        <f>+IF(AND(AD438,AE438),1,0)</f>
        <v>0</v>
      </c>
    </row>
    <row r="439" spans="1:32" x14ac:dyDescent="0.2">
      <c r="A439">
        <v>3329</v>
      </c>
      <c r="B439" t="s">
        <v>1147</v>
      </c>
      <c r="C439">
        <v>71496</v>
      </c>
      <c r="D439">
        <v>80204</v>
      </c>
      <c r="E439">
        <v>8</v>
      </c>
      <c r="F439">
        <v>28</v>
      </c>
      <c r="G439">
        <v>36.799999999999997</v>
      </c>
      <c r="H439" t="s">
        <v>24</v>
      </c>
      <c r="I439">
        <v>24</v>
      </c>
      <c r="J439">
        <v>8</v>
      </c>
      <c r="K439">
        <v>41</v>
      </c>
      <c r="L439">
        <v>8.4768888888888885</v>
      </c>
      <c r="M439">
        <v>127.15333333333332</v>
      </c>
      <c r="N439">
        <v>24.144722222222221</v>
      </c>
      <c r="O439">
        <v>6.1</v>
      </c>
      <c r="Q439">
        <v>0.24</v>
      </c>
      <c r="S439">
        <v>0.15</v>
      </c>
      <c r="Y439" t="s">
        <v>280</v>
      </c>
      <c r="Z439" t="s">
        <v>280</v>
      </c>
      <c r="AA439" t="s">
        <v>2891</v>
      </c>
      <c r="AB439" t="str">
        <f>+LEFT(AA439,1)</f>
        <v>F</v>
      </c>
      <c r="AC439" s="6">
        <f>DEGREES(ACOS(SIN(Resultats!$H$11)*SIN(RADIANS(N439))+COS(Resultats!$H$11)*COS(RADIANS(N439))*COS(Resultats!$E$11-RADIANS(M439))))</f>
        <v>25.949533687626904</v>
      </c>
      <c r="AD439">
        <f>+IF(AB439=Data!$E$18,1,0)</f>
        <v>0</v>
      </c>
      <c r="AE439">
        <f>+IF(AC439&lt;Data!$B$17,1,0)</f>
        <v>1</v>
      </c>
      <c r="AF439" s="7">
        <f>+IF(AND(AD439,AE439),1,0)</f>
        <v>0</v>
      </c>
    </row>
    <row r="440" spans="1:32" x14ac:dyDescent="0.2">
      <c r="A440">
        <v>3705</v>
      </c>
      <c r="B440" t="s">
        <v>1359</v>
      </c>
      <c r="C440">
        <v>80493</v>
      </c>
      <c r="D440">
        <v>61414</v>
      </c>
      <c r="E440">
        <v>9</v>
      </c>
      <c r="F440">
        <v>21</v>
      </c>
      <c r="G440">
        <v>3.3</v>
      </c>
      <c r="H440" t="s">
        <v>24</v>
      </c>
      <c r="I440">
        <v>34</v>
      </c>
      <c r="J440">
        <v>23</v>
      </c>
      <c r="K440">
        <v>33</v>
      </c>
      <c r="L440">
        <v>9.3509166666666665</v>
      </c>
      <c r="M440">
        <v>140.26374999999999</v>
      </c>
      <c r="N440">
        <v>34.392499999999998</v>
      </c>
      <c r="O440">
        <v>3.13</v>
      </c>
      <c r="Q440">
        <v>1.55</v>
      </c>
      <c r="S440">
        <v>1.94</v>
      </c>
      <c r="U440">
        <v>0.9</v>
      </c>
      <c r="Y440" t="s">
        <v>1360</v>
      </c>
      <c r="Z440" t="s">
        <v>223</v>
      </c>
      <c r="AA440" t="s">
        <v>1411</v>
      </c>
      <c r="AB440" t="str">
        <f>+LEFT(AA440,1)</f>
        <v>K</v>
      </c>
      <c r="AC440" s="6">
        <f>DEGREES(ACOS(SIN(Resultats!$H$11)*SIN(RADIANS(N440))+COS(Resultats!$H$11)*COS(RADIANS(N440))*COS(Resultats!$E$11-RADIANS(M440))))</f>
        <v>25.968770651559041</v>
      </c>
      <c r="AD440">
        <f>+IF(AB440=Data!$E$18,1,0)</f>
        <v>0</v>
      </c>
      <c r="AE440">
        <f>+IF(AC440&lt;Data!$B$17,1,0)</f>
        <v>1</v>
      </c>
      <c r="AF440" s="7">
        <f>+IF(AND(AD440,AE440),1,0)</f>
        <v>0</v>
      </c>
    </row>
    <row r="441" spans="1:32" x14ac:dyDescent="0.2">
      <c r="A441">
        <v>4432</v>
      </c>
      <c r="B441" t="s">
        <v>1002</v>
      </c>
      <c r="C441">
        <v>99998</v>
      </c>
      <c r="D441">
        <v>138238</v>
      </c>
      <c r="E441">
        <v>11</v>
      </c>
      <c r="F441">
        <v>30</v>
      </c>
      <c r="G441">
        <v>18.899999999999999</v>
      </c>
      <c r="H441" t="s">
        <v>26</v>
      </c>
      <c r="I441">
        <v>3</v>
      </c>
      <c r="J441">
        <v>0</v>
      </c>
      <c r="K441">
        <v>13</v>
      </c>
      <c r="L441">
        <v>11.50525</v>
      </c>
      <c r="M441">
        <v>172.57875000000001</v>
      </c>
      <c r="N441">
        <v>-3.0036111111111112</v>
      </c>
      <c r="O441">
        <v>4.7699999999999996</v>
      </c>
      <c r="Q441">
        <v>1.54</v>
      </c>
      <c r="S441">
        <v>1.83</v>
      </c>
      <c r="U441">
        <v>0.84</v>
      </c>
      <c r="Y441" t="s">
        <v>1003</v>
      </c>
      <c r="Z441" t="s">
        <v>6187</v>
      </c>
      <c r="AA441" t="s">
        <v>133</v>
      </c>
      <c r="AB441" t="str">
        <f>+LEFT(AA441,1)</f>
        <v>K</v>
      </c>
      <c r="AC441" s="6">
        <f>DEGREES(ACOS(SIN(Resultats!$H$11)*SIN(RADIANS(N441))+COS(Resultats!$H$11)*COS(RADIANS(N441))*COS(Resultats!$E$11-RADIANS(M441))))</f>
        <v>25.976115639569809</v>
      </c>
      <c r="AD441">
        <f>+IF(AB441=Data!$E$18,1,0)</f>
        <v>0</v>
      </c>
      <c r="AE441">
        <f>+IF(AC441&lt;Data!$B$17,1,0)</f>
        <v>1</v>
      </c>
      <c r="AF441" s="7">
        <f>+IF(AND(AD441,AE441),1,0)</f>
        <v>0</v>
      </c>
    </row>
    <row r="442" spans="1:32" x14ac:dyDescent="0.2">
      <c r="A442">
        <v>3231</v>
      </c>
      <c r="C442">
        <v>68776</v>
      </c>
      <c r="D442">
        <v>97671</v>
      </c>
      <c r="E442">
        <v>8</v>
      </c>
      <c r="F442">
        <v>14</v>
      </c>
      <c r="G442">
        <v>21</v>
      </c>
      <c r="H442" t="s">
        <v>24</v>
      </c>
      <c r="I442">
        <v>13</v>
      </c>
      <c r="J442">
        <v>2</v>
      </c>
      <c r="K442">
        <v>54</v>
      </c>
      <c r="L442">
        <v>8.2391666666666659</v>
      </c>
      <c r="M442">
        <v>123.58750000000001</v>
      </c>
      <c r="N442">
        <v>13.048333333333334</v>
      </c>
      <c r="O442">
        <v>6.38</v>
      </c>
      <c r="Y442" t="s">
        <v>71</v>
      </c>
      <c r="Z442" t="s">
        <v>71</v>
      </c>
      <c r="AA442" t="s">
        <v>51</v>
      </c>
      <c r="AB442" t="str">
        <f>+LEFT(AA442,1)</f>
        <v>G</v>
      </c>
      <c r="AC442" s="6">
        <f>DEGREES(ACOS(SIN(Resultats!$H$11)*SIN(RADIANS(N442))+COS(Resultats!$H$11)*COS(RADIANS(N442))*COS(Resultats!$E$11-RADIANS(M442))))</f>
        <v>26.046249583907269</v>
      </c>
      <c r="AD442">
        <f>+IF(AB442=Data!$E$18,1,0)</f>
        <v>0</v>
      </c>
      <c r="AE442">
        <f>+IF(AC442&lt;Data!$B$17,1,0)</f>
        <v>1</v>
      </c>
      <c r="AF442" s="7">
        <f>+IF(AND(AD442,AE442),1,0)</f>
        <v>0</v>
      </c>
    </row>
    <row r="443" spans="1:32" x14ac:dyDescent="0.2">
      <c r="A443">
        <v>4190</v>
      </c>
      <c r="C443">
        <v>92770</v>
      </c>
      <c r="D443">
        <v>156170</v>
      </c>
      <c r="E443">
        <v>10</v>
      </c>
      <c r="F443">
        <v>42</v>
      </c>
      <c r="G443">
        <v>31.3</v>
      </c>
      <c r="H443" t="s">
        <v>26</v>
      </c>
      <c r="I443">
        <v>13</v>
      </c>
      <c r="J443">
        <v>58</v>
      </c>
      <c r="K443">
        <v>30</v>
      </c>
      <c r="L443">
        <v>10.708694444444443</v>
      </c>
      <c r="M443">
        <v>160.63041666666666</v>
      </c>
      <c r="N443">
        <v>-13.975</v>
      </c>
      <c r="O443">
        <v>6.24</v>
      </c>
      <c r="Q443">
        <v>1.54</v>
      </c>
      <c r="Y443" t="s">
        <v>365</v>
      </c>
      <c r="Z443" t="s">
        <v>365</v>
      </c>
      <c r="AA443" t="s">
        <v>365</v>
      </c>
      <c r="AB443" t="str">
        <f>+LEFT(AA443,1)</f>
        <v>K</v>
      </c>
      <c r="AC443" s="6">
        <f>DEGREES(ACOS(SIN(Resultats!$H$11)*SIN(RADIANS(N443))+COS(Resultats!$H$11)*COS(RADIANS(N443))*COS(Resultats!$E$11-RADIANS(M443))))</f>
        <v>26.191818403179337</v>
      </c>
      <c r="AD443">
        <f>+IF(AB443=Data!$E$18,1,0)</f>
        <v>0</v>
      </c>
      <c r="AE443">
        <f>+IF(AC443&lt;Data!$B$17,1,0)</f>
        <v>1</v>
      </c>
      <c r="AF443" s="7">
        <f>+IF(AND(AD443,AE443),1,0)</f>
        <v>0</v>
      </c>
    </row>
    <row r="444" spans="1:32" x14ac:dyDescent="0.2">
      <c r="A444">
        <v>3264</v>
      </c>
      <c r="C444">
        <v>69994</v>
      </c>
      <c r="D444">
        <v>80112</v>
      </c>
      <c r="E444">
        <v>8</v>
      </c>
      <c r="F444">
        <v>20</v>
      </c>
      <c r="G444">
        <v>21</v>
      </c>
      <c r="H444" t="s">
        <v>24</v>
      </c>
      <c r="I444">
        <v>20</v>
      </c>
      <c r="J444">
        <v>44</v>
      </c>
      <c r="K444">
        <v>52</v>
      </c>
      <c r="L444">
        <v>8.3391666666666673</v>
      </c>
      <c r="M444">
        <v>125.08750000000001</v>
      </c>
      <c r="N444">
        <v>20.747777777777777</v>
      </c>
      <c r="O444">
        <v>5.83</v>
      </c>
      <c r="Q444">
        <v>1.1299999999999999</v>
      </c>
      <c r="S444">
        <v>1.06</v>
      </c>
      <c r="Y444" t="s">
        <v>45</v>
      </c>
      <c r="Z444" t="s">
        <v>45</v>
      </c>
      <c r="AA444" t="s">
        <v>507</v>
      </c>
      <c r="AB444" t="str">
        <f>+LEFT(AA444,1)</f>
        <v>K</v>
      </c>
      <c r="AC444" s="6">
        <f>DEGREES(ACOS(SIN(Resultats!$H$11)*SIN(RADIANS(N444))+COS(Resultats!$H$11)*COS(RADIANS(N444))*COS(Resultats!$E$11-RADIANS(M444))))</f>
        <v>26.263830521878745</v>
      </c>
      <c r="AD444">
        <f>+IF(AB444=Data!$E$18,1,0)</f>
        <v>0</v>
      </c>
      <c r="AE444">
        <f>+IF(AC444&lt;Data!$B$17,1,0)</f>
        <v>1</v>
      </c>
      <c r="AF444" s="7">
        <f>+IF(AND(AD444,AE444),1,0)</f>
        <v>0</v>
      </c>
    </row>
    <row r="445" spans="1:32" x14ac:dyDescent="0.2">
      <c r="A445">
        <v>3815</v>
      </c>
      <c r="B445" t="s">
        <v>1415</v>
      </c>
      <c r="C445">
        <v>82885</v>
      </c>
      <c r="D445">
        <v>61586</v>
      </c>
      <c r="E445">
        <v>9</v>
      </c>
      <c r="F445">
        <v>35</v>
      </c>
      <c r="G445">
        <v>39.6</v>
      </c>
      <c r="H445" t="s">
        <v>24</v>
      </c>
      <c r="I445">
        <v>35</v>
      </c>
      <c r="J445">
        <v>48</v>
      </c>
      <c r="K445">
        <v>37</v>
      </c>
      <c r="L445">
        <v>9.5943333333333332</v>
      </c>
      <c r="M445">
        <v>143.91499999999999</v>
      </c>
      <c r="N445">
        <v>35.810277777777777</v>
      </c>
      <c r="O445">
        <v>5.41</v>
      </c>
      <c r="Q445">
        <v>0.77</v>
      </c>
      <c r="S445">
        <v>0.44</v>
      </c>
      <c r="U445">
        <v>0.37</v>
      </c>
      <c r="Y445" t="s">
        <v>218</v>
      </c>
      <c r="Z445" t="s">
        <v>218</v>
      </c>
      <c r="AA445" t="s">
        <v>51</v>
      </c>
      <c r="AB445" t="str">
        <f>+LEFT(AA445,1)</f>
        <v>G</v>
      </c>
      <c r="AC445" s="6">
        <f>DEGREES(ACOS(SIN(Resultats!$H$11)*SIN(RADIANS(N445))+COS(Resultats!$H$11)*COS(RADIANS(N445))*COS(Resultats!$E$11-RADIANS(M445))))</f>
        <v>26.396239744093645</v>
      </c>
      <c r="AD445">
        <f>+IF(AB445=Data!$E$18,1,0)</f>
        <v>0</v>
      </c>
      <c r="AE445">
        <f>+IF(AC445&lt;Data!$B$17,1,0)</f>
        <v>1</v>
      </c>
      <c r="AF445" s="7">
        <f>+IF(AND(AD445,AE445),1,0)</f>
        <v>0</v>
      </c>
    </row>
    <row r="446" spans="1:32" x14ac:dyDescent="0.2">
      <c r="A446">
        <v>3575</v>
      </c>
      <c r="B446" t="s">
        <v>1283</v>
      </c>
      <c r="C446">
        <v>76813</v>
      </c>
      <c r="D446">
        <v>61177</v>
      </c>
      <c r="E446">
        <v>8</v>
      </c>
      <c r="F446">
        <v>59</v>
      </c>
      <c r="G446">
        <v>32.6</v>
      </c>
      <c r="H446" t="s">
        <v>24</v>
      </c>
      <c r="I446">
        <v>32</v>
      </c>
      <c r="J446">
        <v>25</v>
      </c>
      <c r="K446">
        <v>7</v>
      </c>
      <c r="L446">
        <v>8.9923888888888879</v>
      </c>
      <c r="M446">
        <v>134.88583333333332</v>
      </c>
      <c r="N446">
        <v>32.418611111111112</v>
      </c>
      <c r="O446">
        <v>5.2</v>
      </c>
      <c r="Q446">
        <v>0.93</v>
      </c>
      <c r="Y446" t="s">
        <v>71</v>
      </c>
      <c r="Z446" t="s">
        <v>71</v>
      </c>
      <c r="AA446" t="s">
        <v>51</v>
      </c>
      <c r="AB446" t="str">
        <f>+LEFT(AA446,1)</f>
        <v>G</v>
      </c>
      <c r="AC446" s="6">
        <f>DEGREES(ACOS(SIN(Resultats!$H$11)*SIN(RADIANS(N446))+COS(Resultats!$H$11)*COS(RADIANS(N446))*COS(Resultats!$E$11-RADIANS(M446))))</f>
        <v>26.406022211258811</v>
      </c>
      <c r="AD446">
        <f>+IF(AB446=Data!$E$18,1,0)</f>
        <v>0</v>
      </c>
      <c r="AE446">
        <f>+IF(AC446&lt;Data!$B$17,1,0)</f>
        <v>1</v>
      </c>
      <c r="AF446" s="7">
        <f>+IF(AND(AD446,AE446),1,0)</f>
        <v>0</v>
      </c>
    </row>
    <row r="447" spans="1:32" x14ac:dyDescent="0.2">
      <c r="A447">
        <v>4517</v>
      </c>
      <c r="B447" t="s">
        <v>1049</v>
      </c>
      <c r="C447">
        <v>102212</v>
      </c>
      <c r="D447">
        <v>119035</v>
      </c>
      <c r="E447">
        <v>11</v>
      </c>
      <c r="F447">
        <v>45</v>
      </c>
      <c r="G447">
        <v>51.6</v>
      </c>
      <c r="H447" t="s">
        <v>24</v>
      </c>
      <c r="I447">
        <v>6</v>
      </c>
      <c r="J447">
        <v>31</v>
      </c>
      <c r="K447">
        <v>46</v>
      </c>
      <c r="L447">
        <v>11.764333333333333</v>
      </c>
      <c r="M447">
        <v>176.465</v>
      </c>
      <c r="N447">
        <v>6.5294444444444446</v>
      </c>
      <c r="O447">
        <v>4.03</v>
      </c>
      <c r="Q447">
        <v>1.51</v>
      </c>
      <c r="S447">
        <v>1.79</v>
      </c>
      <c r="U447">
        <v>1.01</v>
      </c>
      <c r="Y447" t="s">
        <v>1389</v>
      </c>
      <c r="Z447" t="s">
        <v>419</v>
      </c>
      <c r="AA447" t="s">
        <v>2160</v>
      </c>
      <c r="AB447" t="str">
        <f>+LEFT(AA447,1)</f>
        <v>M</v>
      </c>
      <c r="AC447" s="6">
        <f>DEGREES(ACOS(SIN(Resultats!$H$11)*SIN(RADIANS(N447))+COS(Resultats!$H$11)*COS(RADIANS(N447))*COS(Resultats!$E$11-RADIANS(M447))))</f>
        <v>26.409985561725335</v>
      </c>
      <c r="AD447">
        <f>+IF(AB447=Data!$E$18,1,0)</f>
        <v>0</v>
      </c>
      <c r="AE447">
        <f>+IF(AC447&lt;Data!$B$17,1,0)</f>
        <v>1</v>
      </c>
      <c r="AF447" s="7">
        <f>+IF(AND(AD447,AE447),1,0)</f>
        <v>0</v>
      </c>
    </row>
    <row r="448" spans="1:32" x14ac:dyDescent="0.2">
      <c r="A448">
        <v>4471</v>
      </c>
      <c r="B448" t="s">
        <v>1024</v>
      </c>
      <c r="C448">
        <v>100920</v>
      </c>
      <c r="D448">
        <v>138298</v>
      </c>
      <c r="E448">
        <v>11</v>
      </c>
      <c r="F448">
        <v>36</v>
      </c>
      <c r="G448">
        <v>56.9</v>
      </c>
      <c r="H448" t="s">
        <v>26</v>
      </c>
      <c r="I448">
        <v>0</v>
      </c>
      <c r="J448">
        <v>49</v>
      </c>
      <c r="K448">
        <v>26</v>
      </c>
      <c r="L448">
        <v>11.615805555555555</v>
      </c>
      <c r="M448">
        <v>174.23708333333332</v>
      </c>
      <c r="N448">
        <v>-0.82388888888888889</v>
      </c>
      <c r="O448">
        <v>4.3</v>
      </c>
      <c r="Q448">
        <v>1</v>
      </c>
      <c r="S448">
        <v>0.75</v>
      </c>
      <c r="U448">
        <v>0.52</v>
      </c>
      <c r="Y448" t="s">
        <v>1025</v>
      </c>
      <c r="Z448" t="s">
        <v>5869</v>
      </c>
      <c r="AA448" t="s">
        <v>51</v>
      </c>
      <c r="AB448" t="str">
        <f>+LEFT(AA448,1)</f>
        <v>G</v>
      </c>
      <c r="AC448" s="6">
        <f>DEGREES(ACOS(SIN(Resultats!$H$11)*SIN(RADIANS(N448))+COS(Resultats!$H$11)*COS(RADIANS(N448))*COS(Resultats!$E$11-RADIANS(M448))))</f>
        <v>26.43863292283174</v>
      </c>
      <c r="AD448">
        <f>+IF(AB448=Data!$E$18,1,0)</f>
        <v>0</v>
      </c>
      <c r="AE448">
        <f>+IF(AC448&lt;Data!$B$17,1,0)</f>
        <v>1</v>
      </c>
      <c r="AF448" s="7">
        <f>+IF(AND(AD448,AE448),1,0)</f>
        <v>0</v>
      </c>
    </row>
    <row r="449" spans="1:32" x14ac:dyDescent="0.2">
      <c r="A449">
        <v>4305</v>
      </c>
      <c r="C449">
        <v>95808</v>
      </c>
      <c r="D449">
        <v>156421</v>
      </c>
      <c r="E449">
        <v>11</v>
      </c>
      <c r="F449">
        <v>3</v>
      </c>
      <c r="G449">
        <v>14.9</v>
      </c>
      <c r="H449" t="s">
        <v>26</v>
      </c>
      <c r="I449">
        <v>11</v>
      </c>
      <c r="J449">
        <v>18</v>
      </c>
      <c r="K449">
        <v>13</v>
      </c>
      <c r="L449">
        <v>11.05413888888889</v>
      </c>
      <c r="M449">
        <v>165.81208333333333</v>
      </c>
      <c r="N449">
        <v>-11.303611111111111</v>
      </c>
      <c r="O449">
        <v>5.5</v>
      </c>
      <c r="Q449">
        <v>0.94</v>
      </c>
      <c r="Y449" t="s">
        <v>705</v>
      </c>
      <c r="Z449" t="s">
        <v>9909</v>
      </c>
      <c r="AA449" t="s">
        <v>3097</v>
      </c>
      <c r="AB449" t="str">
        <f>+LEFT(AA449,1)</f>
        <v>G</v>
      </c>
      <c r="AC449" s="6">
        <f>DEGREES(ACOS(SIN(Resultats!$H$11)*SIN(RADIANS(N449))+COS(Resultats!$H$11)*COS(RADIANS(N449))*COS(Resultats!$E$11-RADIANS(M449))))</f>
        <v>26.475304886928281</v>
      </c>
      <c r="AD449">
        <f>+IF(AB449=Data!$E$18,1,0)</f>
        <v>0</v>
      </c>
      <c r="AE449">
        <f>+IF(AC449&lt;Data!$B$17,1,0)</f>
        <v>1</v>
      </c>
      <c r="AF449" s="7">
        <f>+IF(AND(AD449,AE449),1,0)</f>
        <v>0</v>
      </c>
    </row>
    <row r="450" spans="1:32" x14ac:dyDescent="0.2">
      <c r="A450">
        <v>3313</v>
      </c>
      <c r="B450" t="s">
        <v>1137</v>
      </c>
      <c r="C450">
        <v>71153</v>
      </c>
      <c r="D450">
        <v>80185</v>
      </c>
      <c r="E450">
        <v>8</v>
      </c>
      <c r="F450">
        <v>26</v>
      </c>
      <c r="G450">
        <v>40.1</v>
      </c>
      <c r="H450" t="s">
        <v>24</v>
      </c>
      <c r="I450">
        <v>24</v>
      </c>
      <c r="J450">
        <v>32</v>
      </c>
      <c r="K450">
        <v>7</v>
      </c>
      <c r="L450">
        <v>8.4444722222222222</v>
      </c>
      <c r="M450">
        <v>126.66708333333334</v>
      </c>
      <c r="N450">
        <v>24.535277777777779</v>
      </c>
      <c r="O450">
        <v>7.81</v>
      </c>
      <c r="Q450">
        <v>0.52</v>
      </c>
      <c r="S450">
        <v>-0.04</v>
      </c>
      <c r="Y450" t="s">
        <v>75</v>
      </c>
      <c r="Z450" t="s">
        <v>75</v>
      </c>
      <c r="AA450" t="s">
        <v>2689</v>
      </c>
      <c r="AB450" t="str">
        <f>+LEFT(AA450,1)</f>
        <v>F</v>
      </c>
      <c r="AC450" s="6">
        <f>DEGREES(ACOS(SIN(Resultats!$H$11)*SIN(RADIANS(N450))+COS(Resultats!$H$11)*COS(RADIANS(N450))*COS(Resultats!$E$11-RADIANS(M450))))</f>
        <v>26.526629039517228</v>
      </c>
      <c r="AD450">
        <f>+IF(AB450=Data!$E$18,1,0)</f>
        <v>0</v>
      </c>
      <c r="AE450">
        <f>+IF(AC450&lt;Data!$B$17,1,0)</f>
        <v>1</v>
      </c>
      <c r="AF450" s="7">
        <f>+IF(AND(AD450,AE450),1,0)</f>
        <v>0</v>
      </c>
    </row>
    <row r="451" spans="1:32" x14ac:dyDescent="0.2">
      <c r="A451">
        <v>3312</v>
      </c>
      <c r="B451" t="s">
        <v>1137</v>
      </c>
      <c r="C451">
        <v>71152</v>
      </c>
      <c r="D451">
        <v>80184</v>
      </c>
      <c r="E451">
        <v>8</v>
      </c>
      <c r="F451">
        <v>26</v>
      </c>
      <c r="G451">
        <v>39.799999999999997</v>
      </c>
      <c r="H451" t="s">
        <v>24</v>
      </c>
      <c r="I451">
        <v>24</v>
      </c>
      <c r="J451">
        <v>32</v>
      </c>
      <c r="K451">
        <v>3</v>
      </c>
      <c r="L451">
        <v>8.4443888888888896</v>
      </c>
      <c r="M451">
        <v>126.66583333333334</v>
      </c>
      <c r="N451">
        <v>24.534166666666668</v>
      </c>
      <c r="O451">
        <v>7.02</v>
      </c>
      <c r="Q451">
        <v>0.32</v>
      </c>
      <c r="S451">
        <v>7.0000000000000007E-2</v>
      </c>
      <c r="Y451" t="s">
        <v>423</v>
      </c>
      <c r="Z451" t="s">
        <v>423</v>
      </c>
      <c r="AA451" t="s">
        <v>2891</v>
      </c>
      <c r="AB451" t="str">
        <f>+LEFT(AA451,1)</f>
        <v>F</v>
      </c>
      <c r="AC451" s="6">
        <f>DEGREES(ACOS(SIN(Resultats!$H$11)*SIN(RADIANS(N451))+COS(Resultats!$H$11)*COS(RADIANS(N451))*COS(Resultats!$E$11-RADIANS(M451))))</f>
        <v>26.527081031654891</v>
      </c>
      <c r="AD451">
        <f>+IF(AB451=Data!$E$18,1,0)</f>
        <v>0</v>
      </c>
      <c r="AE451">
        <f>+IF(AC451&lt;Data!$B$17,1,0)</f>
        <v>1</v>
      </c>
      <c r="AF451" s="7">
        <f>+IF(AND(AD451,AE451),1,0)</f>
        <v>0</v>
      </c>
    </row>
    <row r="452" spans="1:32" x14ac:dyDescent="0.2">
      <c r="A452">
        <v>3625</v>
      </c>
      <c r="C452">
        <v>78366</v>
      </c>
      <c r="D452">
        <v>61288</v>
      </c>
      <c r="E452">
        <v>9</v>
      </c>
      <c r="F452">
        <v>8</v>
      </c>
      <c r="G452">
        <v>51.1</v>
      </c>
      <c r="H452" t="s">
        <v>24</v>
      </c>
      <c r="I452">
        <v>33</v>
      </c>
      <c r="J452">
        <v>52</v>
      </c>
      <c r="K452">
        <v>56</v>
      </c>
      <c r="L452">
        <v>9.1475277777777766</v>
      </c>
      <c r="M452">
        <v>137.21291666666664</v>
      </c>
      <c r="N452">
        <v>33.882222222222225</v>
      </c>
      <c r="O452">
        <v>5.93</v>
      </c>
      <c r="Q452">
        <v>0.6</v>
      </c>
      <c r="S452">
        <v>0.04</v>
      </c>
      <c r="Y452" t="s">
        <v>130</v>
      </c>
      <c r="Z452" t="s">
        <v>130</v>
      </c>
      <c r="AA452" t="s">
        <v>15430</v>
      </c>
      <c r="AB452" t="str">
        <f>+LEFT(AA452,1)</f>
        <v>F</v>
      </c>
      <c r="AC452" s="6">
        <f>DEGREES(ACOS(SIN(Resultats!$H$11)*SIN(RADIANS(N452))+COS(Resultats!$H$11)*COS(RADIANS(N452))*COS(Resultats!$E$11-RADIANS(M452))))</f>
        <v>26.606527728241105</v>
      </c>
      <c r="AD452">
        <f>+IF(AB452=Data!$E$18,1,0)</f>
        <v>0</v>
      </c>
      <c r="AE452">
        <f>+IF(AC452&lt;Data!$B$17,1,0)</f>
        <v>1</v>
      </c>
      <c r="AF452" s="7">
        <f>+IF(AND(AD452,AE452),1,0)</f>
        <v>0</v>
      </c>
    </row>
    <row r="453" spans="1:32" x14ac:dyDescent="0.2">
      <c r="A453">
        <v>3772</v>
      </c>
      <c r="C453">
        <v>82232</v>
      </c>
      <c r="D453">
        <v>155246</v>
      </c>
      <c r="E453">
        <v>9</v>
      </c>
      <c r="F453">
        <v>30</v>
      </c>
      <c r="G453">
        <v>22.6</v>
      </c>
      <c r="H453" t="s">
        <v>26</v>
      </c>
      <c r="I453">
        <v>15</v>
      </c>
      <c r="J453">
        <v>34</v>
      </c>
      <c r="K453">
        <v>38</v>
      </c>
      <c r="L453">
        <v>9.5062777777777772</v>
      </c>
      <c r="M453">
        <v>142.59416666666667</v>
      </c>
      <c r="N453">
        <v>-15.577222222222222</v>
      </c>
      <c r="O453">
        <v>5.85</v>
      </c>
      <c r="Q453">
        <v>1.2</v>
      </c>
      <c r="S453">
        <v>1.22</v>
      </c>
      <c r="X453" t="s">
        <v>27</v>
      </c>
      <c r="Y453" t="s">
        <v>133</v>
      </c>
      <c r="Z453" t="s">
        <v>9573</v>
      </c>
      <c r="AA453" t="s">
        <v>133</v>
      </c>
      <c r="AB453" t="str">
        <f>+LEFT(AA453,1)</f>
        <v>K</v>
      </c>
      <c r="AC453" s="6">
        <f>DEGREES(ACOS(SIN(Resultats!$H$11)*SIN(RADIANS(N453))+COS(Resultats!$H$11)*COS(RADIANS(N453))*COS(Resultats!$E$11-RADIANS(M453))))</f>
        <v>26.608121781889622</v>
      </c>
      <c r="AD453">
        <f>+IF(AB453=Data!$E$18,1,0)</f>
        <v>0</v>
      </c>
      <c r="AE453">
        <f>+IF(AC453&lt;Data!$B$17,1,0)</f>
        <v>1</v>
      </c>
      <c r="AF453" s="7">
        <f>+IF(AND(AD453,AE453),1,0)</f>
        <v>0</v>
      </c>
    </row>
    <row r="454" spans="1:32" x14ac:dyDescent="0.2">
      <c r="A454">
        <v>4315</v>
      </c>
      <c r="C454">
        <v>96220</v>
      </c>
      <c r="D454">
        <v>156448</v>
      </c>
      <c r="E454">
        <v>11</v>
      </c>
      <c r="F454">
        <v>5</v>
      </c>
      <c r="G454">
        <v>34</v>
      </c>
      <c r="H454" t="s">
        <v>26</v>
      </c>
      <c r="I454">
        <v>11</v>
      </c>
      <c r="J454">
        <v>5</v>
      </c>
      <c r="K454">
        <v>20</v>
      </c>
      <c r="L454">
        <v>11.092777777777778</v>
      </c>
      <c r="M454">
        <v>166.39166666666668</v>
      </c>
      <c r="N454">
        <v>-11.08888888888889</v>
      </c>
      <c r="O454">
        <v>6.09</v>
      </c>
      <c r="Q454">
        <v>0.3</v>
      </c>
      <c r="Y454" t="s">
        <v>280</v>
      </c>
      <c r="Z454" t="s">
        <v>280</v>
      </c>
      <c r="AA454" t="s">
        <v>2891</v>
      </c>
      <c r="AB454" t="str">
        <f>+LEFT(AA454,1)</f>
        <v>F</v>
      </c>
      <c r="AC454" s="6">
        <f>DEGREES(ACOS(SIN(Resultats!$H$11)*SIN(RADIANS(N454))+COS(Resultats!$H$11)*COS(RADIANS(N454))*COS(Resultats!$E$11-RADIANS(M454))))</f>
        <v>26.652553568896746</v>
      </c>
      <c r="AD454">
        <f>+IF(AB454=Data!$E$18,1,0)</f>
        <v>0</v>
      </c>
      <c r="AE454">
        <f>+IF(AC454&lt;Data!$B$17,1,0)</f>
        <v>1</v>
      </c>
      <c r="AF454" s="7">
        <f>+IF(AND(AD454,AE454),1,0)</f>
        <v>0</v>
      </c>
    </row>
    <row r="455" spans="1:32" x14ac:dyDescent="0.2">
      <c r="A455">
        <v>3664</v>
      </c>
      <c r="C455">
        <v>79452</v>
      </c>
      <c r="D455">
        <v>61361</v>
      </c>
      <c r="E455">
        <v>9</v>
      </c>
      <c r="F455">
        <v>15</v>
      </c>
      <c r="G455">
        <v>14.3</v>
      </c>
      <c r="H455" t="s">
        <v>24</v>
      </c>
      <c r="I455">
        <v>34</v>
      </c>
      <c r="J455">
        <v>38</v>
      </c>
      <c r="K455">
        <v>1</v>
      </c>
      <c r="L455">
        <v>9.253972222222222</v>
      </c>
      <c r="M455">
        <v>138.80958333333334</v>
      </c>
      <c r="N455">
        <v>34.633611111111108</v>
      </c>
      <c r="O455">
        <v>5.97</v>
      </c>
      <c r="Q455">
        <v>0.86</v>
      </c>
      <c r="S455">
        <v>0.37</v>
      </c>
      <c r="U455">
        <v>0.47</v>
      </c>
      <c r="Y455" t="s">
        <v>3030</v>
      </c>
      <c r="Z455" t="s">
        <v>3030</v>
      </c>
      <c r="AA455" t="s">
        <v>342</v>
      </c>
      <c r="AB455" t="str">
        <f>+LEFT(AA455,1)</f>
        <v>G</v>
      </c>
      <c r="AC455" s="6">
        <f>DEGREES(ACOS(SIN(Resultats!$H$11)*SIN(RADIANS(N455))+COS(Resultats!$H$11)*COS(RADIANS(N455))*COS(Resultats!$E$11-RADIANS(M455))))</f>
        <v>26.672623780049555</v>
      </c>
      <c r="AD455">
        <f>+IF(AB455=Data!$E$18,1,0)</f>
        <v>0</v>
      </c>
      <c r="AE455">
        <f>+IF(AC455&lt;Data!$B$17,1,0)</f>
        <v>1</v>
      </c>
      <c r="AF455" s="7">
        <f>+IF(AND(AD455,AE455),1,0)</f>
        <v>0</v>
      </c>
    </row>
    <row r="456" spans="1:32" x14ac:dyDescent="0.2">
      <c r="A456">
        <v>4495</v>
      </c>
      <c r="B456" t="s">
        <v>1040</v>
      </c>
      <c r="C456">
        <v>101484</v>
      </c>
      <c r="D456">
        <v>81941</v>
      </c>
      <c r="E456">
        <v>11</v>
      </c>
      <c r="F456">
        <v>40</v>
      </c>
      <c r="G456">
        <v>47.1</v>
      </c>
      <c r="H456" t="s">
        <v>24</v>
      </c>
      <c r="I456">
        <v>21</v>
      </c>
      <c r="J456">
        <v>21</v>
      </c>
      <c r="K456">
        <v>10</v>
      </c>
      <c r="L456">
        <v>11.679749999999999</v>
      </c>
      <c r="M456">
        <v>175.19624999999999</v>
      </c>
      <c r="N456">
        <v>21.352777777777778</v>
      </c>
      <c r="O456">
        <v>5.26</v>
      </c>
      <c r="Q456">
        <v>0.98</v>
      </c>
      <c r="S456">
        <v>0.44</v>
      </c>
      <c r="T456" t="s">
        <v>2818</v>
      </c>
      <c r="U456">
        <v>0.48</v>
      </c>
      <c r="Y456" t="s">
        <v>45</v>
      </c>
      <c r="Z456" t="s">
        <v>45</v>
      </c>
      <c r="AA456" t="s">
        <v>507</v>
      </c>
      <c r="AB456" t="str">
        <f>+LEFT(AA456,1)</f>
        <v>K</v>
      </c>
      <c r="AC456" s="6">
        <f>DEGREES(ACOS(SIN(Resultats!$H$11)*SIN(RADIANS(N456))+COS(Resultats!$H$11)*COS(RADIANS(N456))*COS(Resultats!$E$11-RADIANS(M456))))</f>
        <v>26.726175016942744</v>
      </c>
      <c r="AD456">
        <f>+IF(AB456=Data!$E$18,1,0)</f>
        <v>0</v>
      </c>
      <c r="AE456">
        <f>+IF(AC456&lt;Data!$B$17,1,0)</f>
        <v>1</v>
      </c>
      <c r="AF456" s="7">
        <f>+IF(AND(AD456,AE456),1,0)</f>
        <v>0</v>
      </c>
    </row>
    <row r="457" spans="1:32" x14ac:dyDescent="0.2">
      <c r="A457">
        <v>4258</v>
      </c>
      <c r="B457" t="s">
        <v>900</v>
      </c>
      <c r="C457">
        <v>94600</v>
      </c>
      <c r="D457">
        <v>62314</v>
      </c>
      <c r="E457">
        <v>10</v>
      </c>
      <c r="F457">
        <v>55</v>
      </c>
      <c r="G457">
        <v>44.4</v>
      </c>
      <c r="H457" t="s">
        <v>24</v>
      </c>
      <c r="I457">
        <v>33</v>
      </c>
      <c r="J457">
        <v>30</v>
      </c>
      <c r="K457">
        <v>25</v>
      </c>
      <c r="L457">
        <v>10.929</v>
      </c>
      <c r="M457">
        <v>163.935</v>
      </c>
      <c r="N457">
        <v>33.506944444444443</v>
      </c>
      <c r="O457">
        <v>5.03</v>
      </c>
      <c r="Q457">
        <v>1.1000000000000001</v>
      </c>
      <c r="S457">
        <v>1</v>
      </c>
      <c r="U457">
        <v>0.55000000000000004</v>
      </c>
      <c r="Y457" t="s">
        <v>45</v>
      </c>
      <c r="Z457" t="s">
        <v>45</v>
      </c>
      <c r="AA457" t="s">
        <v>507</v>
      </c>
      <c r="AB457" t="str">
        <f>+LEFT(AA457,1)</f>
        <v>K</v>
      </c>
      <c r="AC457" s="6">
        <f>DEGREES(ACOS(SIN(Resultats!$H$11)*SIN(RADIANS(N457))+COS(Resultats!$H$11)*COS(RADIANS(N457))*COS(Resultats!$E$11-RADIANS(M457))))</f>
        <v>26.767059765221013</v>
      </c>
      <c r="AD457">
        <f>+IF(AB457=Data!$E$18,1,0)</f>
        <v>0</v>
      </c>
      <c r="AE457">
        <f>+IF(AC457&lt;Data!$B$17,1,0)</f>
        <v>1</v>
      </c>
      <c r="AF457" s="7">
        <f>+IF(AND(AD457,AE457),1,0)</f>
        <v>0</v>
      </c>
    </row>
    <row r="458" spans="1:32" x14ac:dyDescent="0.2">
      <c r="A458">
        <v>3201</v>
      </c>
      <c r="C458">
        <v>68099</v>
      </c>
      <c r="D458">
        <v>116444</v>
      </c>
      <c r="E458">
        <v>8</v>
      </c>
      <c r="F458">
        <v>11</v>
      </c>
      <c r="G458">
        <v>16.600000000000001</v>
      </c>
      <c r="H458" t="s">
        <v>24</v>
      </c>
      <c r="I458">
        <v>9</v>
      </c>
      <c r="J458">
        <v>49</v>
      </c>
      <c r="K458">
        <v>16</v>
      </c>
      <c r="L458">
        <v>8.1879444444444438</v>
      </c>
      <c r="M458">
        <v>122.81916666666666</v>
      </c>
      <c r="N458">
        <v>9.8211111111111116</v>
      </c>
      <c r="O458">
        <v>6.07</v>
      </c>
      <c r="Q458">
        <v>-0.1</v>
      </c>
      <c r="S458">
        <v>-0.42</v>
      </c>
      <c r="Y458" t="s">
        <v>2954</v>
      </c>
      <c r="Z458" t="s">
        <v>2954</v>
      </c>
      <c r="AA458" t="s">
        <v>15424</v>
      </c>
      <c r="AB458" t="str">
        <f>+LEFT(AA458,1)</f>
        <v>B</v>
      </c>
      <c r="AC458" s="6">
        <f>DEGREES(ACOS(SIN(Resultats!$H$11)*SIN(RADIANS(N458))+COS(Resultats!$H$11)*COS(RADIANS(N458))*COS(Resultats!$E$11-RADIANS(M458))))</f>
        <v>26.768214115203445</v>
      </c>
      <c r="AD458">
        <f>+IF(AB458=Data!$E$18,1,0)</f>
        <v>0</v>
      </c>
      <c r="AE458">
        <f>+IF(AC458&lt;Data!$B$17,1,0)</f>
        <v>1</v>
      </c>
      <c r="AF458" s="7">
        <f>+IF(AND(AD458,AE458),1,0)</f>
        <v>0</v>
      </c>
    </row>
    <row r="459" spans="1:32" x14ac:dyDescent="0.2">
      <c r="A459">
        <v>3687</v>
      </c>
      <c r="C459">
        <v>80050</v>
      </c>
      <c r="D459">
        <v>155060</v>
      </c>
      <c r="E459">
        <v>9</v>
      </c>
      <c r="F459">
        <v>17</v>
      </c>
      <c r="G459">
        <v>7.5</v>
      </c>
      <c r="H459" t="s">
        <v>26</v>
      </c>
      <c r="I459">
        <v>14</v>
      </c>
      <c r="J459">
        <v>34</v>
      </c>
      <c r="K459">
        <v>25</v>
      </c>
      <c r="L459">
        <v>9.2854166666666664</v>
      </c>
      <c r="M459">
        <v>139.28125</v>
      </c>
      <c r="N459">
        <v>-14.573611111111111</v>
      </c>
      <c r="O459">
        <v>5.84</v>
      </c>
      <c r="Q459">
        <v>1.06</v>
      </c>
      <c r="S459">
        <v>0.9</v>
      </c>
      <c r="X459" t="s">
        <v>27</v>
      </c>
      <c r="Y459" t="s">
        <v>197</v>
      </c>
      <c r="Z459" t="s">
        <v>5915</v>
      </c>
      <c r="AA459" t="s">
        <v>197</v>
      </c>
      <c r="AB459" t="str">
        <f>+LEFT(AA459,1)</f>
        <v>K</v>
      </c>
      <c r="AC459" s="6">
        <f>DEGREES(ACOS(SIN(Resultats!$H$11)*SIN(RADIANS(N459))+COS(Resultats!$H$11)*COS(RADIANS(N459))*COS(Resultats!$E$11-RADIANS(M459))))</f>
        <v>26.773067737439725</v>
      </c>
      <c r="AD459">
        <f>+IF(AB459=Data!$E$18,1,0)</f>
        <v>0</v>
      </c>
      <c r="AE459">
        <f>+IF(AC459&lt;Data!$B$17,1,0)</f>
        <v>1</v>
      </c>
      <c r="AF459" s="7">
        <f>+IF(AND(AD459,AE459),1,0)</f>
        <v>0</v>
      </c>
    </row>
    <row r="460" spans="1:32" x14ac:dyDescent="0.2">
      <c r="A460">
        <v>3222</v>
      </c>
      <c r="C460">
        <v>68461</v>
      </c>
      <c r="D460">
        <v>97653</v>
      </c>
      <c r="E460">
        <v>8</v>
      </c>
      <c r="F460">
        <v>12</v>
      </c>
      <c r="G460">
        <v>59.8</v>
      </c>
      <c r="H460" t="s">
        <v>24</v>
      </c>
      <c r="I460">
        <v>16</v>
      </c>
      <c r="J460">
        <v>30</v>
      </c>
      <c r="K460">
        <v>51</v>
      </c>
      <c r="L460">
        <v>8.21661111111111</v>
      </c>
      <c r="M460">
        <v>123.24916666666665</v>
      </c>
      <c r="N460">
        <v>16.514166666666668</v>
      </c>
      <c r="O460">
        <v>6.01</v>
      </c>
      <c r="Q460">
        <v>0.89</v>
      </c>
      <c r="Y460" t="s">
        <v>71</v>
      </c>
      <c r="Z460" t="s">
        <v>71</v>
      </c>
      <c r="AA460" t="s">
        <v>51</v>
      </c>
      <c r="AB460" t="str">
        <f>+LEFT(AA460,1)</f>
        <v>G</v>
      </c>
      <c r="AC460" s="6">
        <f>DEGREES(ACOS(SIN(Resultats!$H$11)*SIN(RADIANS(N460))+COS(Resultats!$H$11)*COS(RADIANS(N460))*COS(Resultats!$E$11-RADIANS(M460))))</f>
        <v>26.812161847838038</v>
      </c>
      <c r="AD460">
        <f>+IF(AB460=Data!$E$18,1,0)</f>
        <v>0</v>
      </c>
      <c r="AE460">
        <f>+IF(AC460&lt;Data!$B$17,1,0)</f>
        <v>1</v>
      </c>
      <c r="AF460" s="7">
        <f>+IF(AND(AD460,AE460),1,0)</f>
        <v>0</v>
      </c>
    </row>
    <row r="461" spans="1:32" x14ac:dyDescent="0.2">
      <c r="A461">
        <v>4531</v>
      </c>
      <c r="C461">
        <v>102590</v>
      </c>
      <c r="D461">
        <v>99800</v>
      </c>
      <c r="E461">
        <v>11</v>
      </c>
      <c r="F461">
        <v>48</v>
      </c>
      <c r="G461">
        <v>38.700000000000003</v>
      </c>
      <c r="H461" t="s">
        <v>24</v>
      </c>
      <c r="I461">
        <v>14</v>
      </c>
      <c r="J461">
        <v>17</v>
      </c>
      <c r="K461">
        <v>3</v>
      </c>
      <c r="L461">
        <v>11.810750000000001</v>
      </c>
      <c r="M461">
        <v>177.16125</v>
      </c>
      <c r="N461">
        <v>14.284166666666666</v>
      </c>
      <c r="O461">
        <v>5.88</v>
      </c>
      <c r="Q461">
        <v>0.28999999999999998</v>
      </c>
      <c r="S461">
        <v>7.0000000000000007E-2</v>
      </c>
      <c r="Y461" t="s">
        <v>264</v>
      </c>
      <c r="Z461" t="s">
        <v>264</v>
      </c>
      <c r="AA461" t="s">
        <v>2891</v>
      </c>
      <c r="AB461" t="str">
        <f>+LEFT(AA461,1)</f>
        <v>F</v>
      </c>
      <c r="AC461" s="6">
        <f>DEGREES(ACOS(SIN(Resultats!$H$11)*SIN(RADIANS(N461))+COS(Resultats!$H$11)*COS(RADIANS(N461))*COS(Resultats!$E$11-RADIANS(M461))))</f>
        <v>26.878922008280682</v>
      </c>
      <c r="AD461">
        <f>+IF(AB461=Data!$E$18,1,0)</f>
        <v>0</v>
      </c>
      <c r="AE461">
        <f>+IF(AC461&lt;Data!$B$17,1,0)</f>
        <v>1</v>
      </c>
      <c r="AF461" s="7">
        <f>+IF(AND(AD461,AE461),1,0)</f>
        <v>0</v>
      </c>
    </row>
    <row r="462" spans="1:32" x14ac:dyDescent="0.2">
      <c r="A462">
        <v>3464</v>
      </c>
      <c r="B462" t="s">
        <v>1218</v>
      </c>
      <c r="C462">
        <v>74485</v>
      </c>
      <c r="D462">
        <v>61029</v>
      </c>
      <c r="E462">
        <v>8</v>
      </c>
      <c r="F462">
        <v>45</v>
      </c>
      <c r="G462">
        <v>21.4</v>
      </c>
      <c r="H462" t="s">
        <v>24</v>
      </c>
      <c r="I462">
        <v>30</v>
      </c>
      <c r="J462">
        <v>41</v>
      </c>
      <c r="K462">
        <v>52</v>
      </c>
      <c r="L462">
        <v>8.7559444444444452</v>
      </c>
      <c r="M462">
        <v>131.33916666666667</v>
      </c>
      <c r="N462">
        <v>30.697777777777777</v>
      </c>
      <c r="O462">
        <v>6.13</v>
      </c>
      <c r="Q462">
        <v>0.94</v>
      </c>
      <c r="S462">
        <v>0.63</v>
      </c>
      <c r="U462">
        <v>0.49</v>
      </c>
      <c r="Y462" t="s">
        <v>33</v>
      </c>
      <c r="Z462" t="s">
        <v>33</v>
      </c>
      <c r="AA462" t="s">
        <v>235</v>
      </c>
      <c r="AB462" t="str">
        <f>+LEFT(AA462,1)</f>
        <v>G</v>
      </c>
      <c r="AC462" s="6">
        <f>DEGREES(ACOS(SIN(Resultats!$H$11)*SIN(RADIANS(N462))+COS(Resultats!$H$11)*COS(RADIANS(N462))*COS(Resultats!$E$11-RADIANS(M462))))</f>
        <v>27.008350363506374</v>
      </c>
      <c r="AD462">
        <f>+IF(AB462=Data!$E$18,1,0)</f>
        <v>0</v>
      </c>
      <c r="AE462">
        <f>+IF(AC462&lt;Data!$B$17,1,0)</f>
        <v>1</v>
      </c>
      <c r="AF462" s="7">
        <f>+IF(AND(AD462,AE462),1,0)</f>
        <v>0</v>
      </c>
    </row>
    <row r="463" spans="1:32" x14ac:dyDescent="0.2">
      <c r="A463">
        <v>3800</v>
      </c>
      <c r="B463" t="s">
        <v>1408</v>
      </c>
      <c r="C463">
        <v>82635</v>
      </c>
      <c r="D463">
        <v>61570</v>
      </c>
      <c r="E463">
        <v>9</v>
      </c>
      <c r="F463">
        <v>34</v>
      </c>
      <c r="G463">
        <v>13.4</v>
      </c>
      <c r="H463" t="s">
        <v>24</v>
      </c>
      <c r="I463">
        <v>36</v>
      </c>
      <c r="J463">
        <v>23</v>
      </c>
      <c r="K463">
        <v>51</v>
      </c>
      <c r="L463">
        <v>9.5703888888888891</v>
      </c>
      <c r="M463">
        <v>143.55583333333334</v>
      </c>
      <c r="N463">
        <v>36.397500000000001</v>
      </c>
      <c r="O463">
        <v>4.55</v>
      </c>
      <c r="Q463">
        <v>0.92</v>
      </c>
      <c r="S463">
        <v>0.62</v>
      </c>
      <c r="U463">
        <v>0.46</v>
      </c>
      <c r="Y463" t="s">
        <v>601</v>
      </c>
      <c r="Z463" t="s">
        <v>5869</v>
      </c>
      <c r="AA463" t="s">
        <v>51</v>
      </c>
      <c r="AB463" t="str">
        <f>+LEFT(AA463,1)</f>
        <v>G</v>
      </c>
      <c r="AC463" s="6">
        <f>DEGREES(ACOS(SIN(Resultats!$H$11)*SIN(RADIANS(N463))+COS(Resultats!$H$11)*COS(RADIANS(N463))*COS(Resultats!$E$11-RADIANS(M463))))</f>
        <v>27.035798291910009</v>
      </c>
      <c r="AD463">
        <f>+IF(AB463=Data!$E$18,1,0)</f>
        <v>0</v>
      </c>
      <c r="AE463">
        <f>+IF(AC463&lt;Data!$B$17,1,0)</f>
        <v>1</v>
      </c>
      <c r="AF463" s="7">
        <f>+IF(AND(AD463,AE463),1,0)</f>
        <v>0</v>
      </c>
    </row>
    <row r="464" spans="1:32" x14ac:dyDescent="0.2">
      <c r="A464">
        <v>4247</v>
      </c>
      <c r="B464" t="s">
        <v>894</v>
      </c>
      <c r="C464">
        <v>94264</v>
      </c>
      <c r="D464">
        <v>62297</v>
      </c>
      <c r="E464">
        <v>10</v>
      </c>
      <c r="F464">
        <v>53</v>
      </c>
      <c r="G464">
        <v>18.7</v>
      </c>
      <c r="H464" t="s">
        <v>24</v>
      </c>
      <c r="I464">
        <v>34</v>
      </c>
      <c r="J464">
        <v>12</v>
      </c>
      <c r="K464">
        <v>54</v>
      </c>
      <c r="L464">
        <v>10.888527777777778</v>
      </c>
      <c r="M464">
        <v>163.32791666666668</v>
      </c>
      <c r="N464">
        <v>34.215000000000003</v>
      </c>
      <c r="O464">
        <v>3.83</v>
      </c>
      <c r="Q464">
        <v>1.04</v>
      </c>
      <c r="S464">
        <v>0.91</v>
      </c>
      <c r="U464">
        <v>0.54</v>
      </c>
      <c r="Y464" t="s">
        <v>895</v>
      </c>
      <c r="Z464" t="s">
        <v>3749</v>
      </c>
      <c r="AA464" t="s">
        <v>197</v>
      </c>
      <c r="AB464" t="str">
        <f>+LEFT(AA464,1)</f>
        <v>K</v>
      </c>
      <c r="AC464" s="6">
        <f>DEGREES(ACOS(SIN(Resultats!$H$11)*SIN(RADIANS(N464))+COS(Resultats!$H$11)*COS(RADIANS(N464))*COS(Resultats!$E$11-RADIANS(M464))))</f>
        <v>27.116816944656378</v>
      </c>
      <c r="AD464">
        <f>+IF(AB464=Data!$E$18,1,0)</f>
        <v>0</v>
      </c>
      <c r="AE464">
        <f>+IF(AC464&lt;Data!$B$17,1,0)</f>
        <v>1</v>
      </c>
      <c r="AF464" s="7">
        <f>+IF(AND(AD464,AE464),1,0)</f>
        <v>0</v>
      </c>
    </row>
    <row r="465" spans="1:32" x14ac:dyDescent="0.2">
      <c r="A465">
        <v>3271</v>
      </c>
      <c r="C465">
        <v>70110</v>
      </c>
      <c r="D465">
        <v>135783</v>
      </c>
      <c r="E465">
        <v>8</v>
      </c>
      <c r="F465">
        <v>20</v>
      </c>
      <c r="G465">
        <v>13.1</v>
      </c>
      <c r="H465" t="s">
        <v>26</v>
      </c>
      <c r="I465">
        <v>0</v>
      </c>
      <c r="J465">
        <v>54</v>
      </c>
      <c r="K465">
        <v>34</v>
      </c>
      <c r="L465">
        <v>8.3369722222222222</v>
      </c>
      <c r="M465">
        <v>125.05458333333334</v>
      </c>
      <c r="N465">
        <v>-0.9094444444444445</v>
      </c>
      <c r="O465">
        <v>6.18</v>
      </c>
      <c r="Q465">
        <v>0.6</v>
      </c>
      <c r="S465">
        <v>0.15</v>
      </c>
      <c r="Y465" t="s">
        <v>130</v>
      </c>
      <c r="Z465" t="s">
        <v>130</v>
      </c>
      <c r="AA465" t="s">
        <v>15430</v>
      </c>
      <c r="AB465" t="str">
        <f>+LEFT(AA465,1)</f>
        <v>F</v>
      </c>
      <c r="AC465" s="6">
        <f>DEGREES(ACOS(SIN(Resultats!$H$11)*SIN(RADIANS(N465))+COS(Resultats!$H$11)*COS(RADIANS(N465))*COS(Resultats!$E$11-RADIANS(M465))))</f>
        <v>27.118411356568533</v>
      </c>
      <c r="AD465">
        <f>+IF(AB465=Data!$E$18,1,0)</f>
        <v>0</v>
      </c>
      <c r="AE465">
        <f>+IF(AC465&lt;Data!$B$17,1,0)</f>
        <v>1</v>
      </c>
      <c r="AF465" s="7">
        <f>+IF(AND(AD465,AE465),1,0)</f>
        <v>0</v>
      </c>
    </row>
    <row r="466" spans="1:32" x14ac:dyDescent="0.2">
      <c r="A466">
        <v>4256</v>
      </c>
      <c r="C466">
        <v>94497</v>
      </c>
      <c r="D466">
        <v>62310</v>
      </c>
      <c r="E466">
        <v>10</v>
      </c>
      <c r="F466">
        <v>54</v>
      </c>
      <c r="G466">
        <v>58.2</v>
      </c>
      <c r="H466" t="s">
        <v>24</v>
      </c>
      <c r="I466">
        <v>34</v>
      </c>
      <c r="J466">
        <v>2</v>
      </c>
      <c r="K466">
        <v>5</v>
      </c>
      <c r="L466">
        <v>10.916166666666667</v>
      </c>
      <c r="M466">
        <v>163.74250000000001</v>
      </c>
      <c r="N466">
        <v>34.034722222222221</v>
      </c>
      <c r="O466">
        <v>5.72</v>
      </c>
      <c r="Q466">
        <v>1.01</v>
      </c>
      <c r="X466" t="s">
        <v>27</v>
      </c>
      <c r="Y466" t="s">
        <v>3097</v>
      </c>
      <c r="Z466" t="s">
        <v>6680</v>
      </c>
      <c r="AA466" t="s">
        <v>3097</v>
      </c>
      <c r="AB466" t="str">
        <f>+LEFT(AA466,1)</f>
        <v>G</v>
      </c>
      <c r="AC466" s="6">
        <f>DEGREES(ACOS(SIN(Resultats!$H$11)*SIN(RADIANS(N466))+COS(Resultats!$H$11)*COS(RADIANS(N466))*COS(Resultats!$E$11-RADIANS(M466))))</f>
        <v>27.134769369333295</v>
      </c>
      <c r="AD466">
        <f>+IF(AB466=Data!$E$18,1,0)</f>
        <v>0</v>
      </c>
      <c r="AE466">
        <f>+IF(AC466&lt;Data!$B$17,1,0)</f>
        <v>1</v>
      </c>
      <c r="AF466" s="7">
        <f>+IF(AND(AD466,AE466),1,0)</f>
        <v>0</v>
      </c>
    </row>
    <row r="467" spans="1:32" x14ac:dyDescent="0.2">
      <c r="A467">
        <v>3791</v>
      </c>
      <c r="B467" t="s">
        <v>1404</v>
      </c>
      <c r="C467">
        <v>82522</v>
      </c>
      <c r="D467">
        <v>61561</v>
      </c>
      <c r="E467">
        <v>9</v>
      </c>
      <c r="F467">
        <v>33</v>
      </c>
      <c r="G467">
        <v>30.3</v>
      </c>
      <c r="H467" t="s">
        <v>24</v>
      </c>
      <c r="I467">
        <v>36</v>
      </c>
      <c r="J467">
        <v>29</v>
      </c>
      <c r="K467">
        <v>13</v>
      </c>
      <c r="L467">
        <v>9.5584166666666679</v>
      </c>
      <c r="M467">
        <v>143.37625</v>
      </c>
      <c r="N467">
        <v>36.486944444444447</v>
      </c>
      <c r="O467">
        <v>6.18</v>
      </c>
      <c r="Q467">
        <v>1.27</v>
      </c>
      <c r="X467" t="s">
        <v>27</v>
      </c>
      <c r="Y467" t="s">
        <v>80</v>
      </c>
      <c r="Z467" t="s">
        <v>3264</v>
      </c>
      <c r="AA467" t="s">
        <v>80</v>
      </c>
      <c r="AB467" t="str">
        <f>+LEFT(AA467,1)</f>
        <v>K</v>
      </c>
      <c r="AC467" s="6">
        <f>DEGREES(ACOS(SIN(Resultats!$H$11)*SIN(RADIANS(N467))+COS(Resultats!$H$11)*COS(RADIANS(N467))*COS(Resultats!$E$11-RADIANS(M467))))</f>
        <v>27.158035505544731</v>
      </c>
      <c r="AD467">
        <f>+IF(AB467=Data!$E$18,1,0)</f>
        <v>0</v>
      </c>
      <c r="AE467">
        <f>+IF(AC467&lt;Data!$B$17,1,0)</f>
        <v>1</v>
      </c>
      <c r="AF467" s="7">
        <f>+IF(AND(AD467,AE467),1,0)</f>
        <v>0</v>
      </c>
    </row>
    <row r="468" spans="1:32" x14ac:dyDescent="0.2">
      <c r="A468">
        <v>3210</v>
      </c>
      <c r="B468" t="s">
        <v>1086</v>
      </c>
      <c r="C468">
        <v>68255</v>
      </c>
      <c r="D468">
        <v>97646</v>
      </c>
      <c r="E468">
        <v>8</v>
      </c>
      <c r="F468">
        <v>12</v>
      </c>
      <c r="G468">
        <v>13.3</v>
      </c>
      <c r="H468" t="s">
        <v>24</v>
      </c>
      <c r="I468">
        <v>17</v>
      </c>
      <c r="J468">
        <v>38</v>
      </c>
      <c r="K468">
        <v>52</v>
      </c>
      <c r="L468">
        <v>8.2036944444444444</v>
      </c>
      <c r="M468">
        <v>123.05541666666667</v>
      </c>
      <c r="N468">
        <v>17.647777777777776</v>
      </c>
      <c r="O468">
        <v>6.2</v>
      </c>
      <c r="Q468">
        <v>0.6</v>
      </c>
      <c r="S468">
        <v>0.13</v>
      </c>
      <c r="Y468" t="s">
        <v>35</v>
      </c>
      <c r="Z468" t="s">
        <v>35</v>
      </c>
      <c r="AA468" t="s">
        <v>235</v>
      </c>
      <c r="AB468" t="str">
        <f>+LEFT(AA468,1)</f>
        <v>G</v>
      </c>
      <c r="AC468" s="6">
        <f>DEGREES(ACOS(SIN(Resultats!$H$11)*SIN(RADIANS(N468))+COS(Resultats!$H$11)*COS(RADIANS(N468))*COS(Resultats!$E$11-RADIANS(M468))))</f>
        <v>27.223291951557162</v>
      </c>
      <c r="AD468">
        <f>+IF(AB468=Data!$E$18,1,0)</f>
        <v>0</v>
      </c>
      <c r="AE468">
        <f>+IF(AC468&lt;Data!$B$17,1,0)</f>
        <v>1</v>
      </c>
      <c r="AF468" s="7">
        <f>+IF(AND(AD468,AE468),1,0)</f>
        <v>0</v>
      </c>
    </row>
    <row r="469" spans="1:32" x14ac:dyDescent="0.2">
      <c r="A469">
        <v>3208</v>
      </c>
      <c r="B469" t="s">
        <v>1085</v>
      </c>
      <c r="C469">
        <v>68257</v>
      </c>
      <c r="D469">
        <v>97645</v>
      </c>
      <c r="E469">
        <v>8</v>
      </c>
      <c r="F469">
        <v>12</v>
      </c>
      <c r="G469">
        <v>12.7</v>
      </c>
      <c r="H469" t="s">
        <v>24</v>
      </c>
      <c r="I469">
        <v>17</v>
      </c>
      <c r="J469">
        <v>38</v>
      </c>
      <c r="K469">
        <v>52</v>
      </c>
      <c r="L469">
        <v>8.2035277777777775</v>
      </c>
      <c r="M469">
        <v>123.05291666666666</v>
      </c>
      <c r="N469">
        <v>17.647777777777776</v>
      </c>
      <c r="O469">
        <v>5.63</v>
      </c>
      <c r="Q469">
        <v>0.54</v>
      </c>
      <c r="S469">
        <v>0.06</v>
      </c>
      <c r="Y469" t="s">
        <v>199</v>
      </c>
      <c r="Z469" t="s">
        <v>199</v>
      </c>
      <c r="AA469" t="s">
        <v>15414</v>
      </c>
      <c r="AB469" t="str">
        <f>+LEFT(AA469,1)</f>
        <v>F</v>
      </c>
      <c r="AC469" s="6">
        <f>DEGREES(ACOS(SIN(Resultats!$H$11)*SIN(RADIANS(N469))+COS(Resultats!$H$11)*COS(RADIANS(N469))*COS(Resultats!$E$11-RADIANS(M469))))</f>
        <v>27.225615900028021</v>
      </c>
      <c r="AD469">
        <f>+IF(AB469=Data!$E$18,1,0)</f>
        <v>0</v>
      </c>
      <c r="AE469">
        <f>+IF(AC469&lt;Data!$B$17,1,0)</f>
        <v>1</v>
      </c>
      <c r="AF469" s="7">
        <f>+IF(AND(AD469,AE469),1,0)</f>
        <v>0</v>
      </c>
    </row>
    <row r="470" spans="1:32" x14ac:dyDescent="0.2">
      <c r="A470">
        <v>3209</v>
      </c>
      <c r="B470" t="s">
        <v>1085</v>
      </c>
      <c r="C470">
        <v>68256</v>
      </c>
      <c r="D470">
        <v>97645</v>
      </c>
      <c r="E470">
        <v>8</v>
      </c>
      <c r="F470">
        <v>12</v>
      </c>
      <c r="G470">
        <v>12.7</v>
      </c>
      <c r="H470" t="s">
        <v>24</v>
      </c>
      <c r="I470">
        <v>17</v>
      </c>
      <c r="J470">
        <v>38</v>
      </c>
      <c r="K470">
        <v>52</v>
      </c>
      <c r="L470">
        <v>8.2035277777777775</v>
      </c>
      <c r="M470">
        <v>123.05291666666666</v>
      </c>
      <c r="N470">
        <v>17.647777777777776</v>
      </c>
      <c r="O470">
        <v>6.02</v>
      </c>
      <c r="Q470">
        <v>0.54</v>
      </c>
      <c r="S470">
        <v>0.06</v>
      </c>
      <c r="Y470" t="s">
        <v>130</v>
      </c>
      <c r="Z470" t="s">
        <v>130</v>
      </c>
      <c r="AA470" t="s">
        <v>15430</v>
      </c>
      <c r="AB470" t="str">
        <f>+LEFT(AA470,1)</f>
        <v>F</v>
      </c>
      <c r="AC470" s="6">
        <f>DEGREES(ACOS(SIN(Resultats!$H$11)*SIN(RADIANS(N470))+COS(Resultats!$H$11)*COS(RADIANS(N470))*COS(Resultats!$E$11-RADIANS(M470))))</f>
        <v>27.225615900028021</v>
      </c>
      <c r="AD470">
        <f>+IF(AB470=Data!$E$18,1,0)</f>
        <v>0</v>
      </c>
      <c r="AE470">
        <f>+IF(AC470&lt;Data!$B$17,1,0)</f>
        <v>1</v>
      </c>
      <c r="AF470" s="7">
        <f>+IF(AND(AD470,AE470),1,0)</f>
        <v>0</v>
      </c>
    </row>
    <row r="471" spans="1:32" x14ac:dyDescent="0.2">
      <c r="A471">
        <v>4543</v>
      </c>
      <c r="C471">
        <v>102910</v>
      </c>
      <c r="D471">
        <v>99827</v>
      </c>
      <c r="E471">
        <v>11</v>
      </c>
      <c r="F471">
        <v>50</v>
      </c>
      <c r="G471">
        <v>55.3</v>
      </c>
      <c r="H471" t="s">
        <v>24</v>
      </c>
      <c r="I471">
        <v>12</v>
      </c>
      <c r="J471">
        <v>16</v>
      </c>
      <c r="K471">
        <v>44</v>
      </c>
      <c r="L471">
        <v>11.848694444444446</v>
      </c>
      <c r="M471">
        <v>177.73041666666668</v>
      </c>
      <c r="N471">
        <v>12.27888888888889</v>
      </c>
      <c r="O471">
        <v>6.35</v>
      </c>
      <c r="Q471">
        <v>0.27</v>
      </c>
      <c r="S471">
        <v>0.08</v>
      </c>
      <c r="Y471" t="s">
        <v>5294</v>
      </c>
      <c r="Z471" t="s">
        <v>13513</v>
      </c>
      <c r="AA471" t="s">
        <v>2891</v>
      </c>
      <c r="AB471" t="str">
        <f>+LEFT(AA471,1)</f>
        <v>F</v>
      </c>
      <c r="AC471" s="6">
        <f>DEGREES(ACOS(SIN(Resultats!$H$11)*SIN(RADIANS(N471))+COS(Resultats!$H$11)*COS(RADIANS(N471))*COS(Resultats!$E$11-RADIANS(M471))))</f>
        <v>27.291134391289749</v>
      </c>
      <c r="AD471">
        <f>+IF(AB471=Data!$E$18,1,0)</f>
        <v>0</v>
      </c>
      <c r="AE471">
        <f>+IF(AC471&lt;Data!$B$17,1,0)</f>
        <v>1</v>
      </c>
      <c r="AF471" s="7">
        <f>+IF(AND(AD471,AE471),1,0)</f>
        <v>0</v>
      </c>
    </row>
    <row r="472" spans="1:32" x14ac:dyDescent="0.2">
      <c r="A472">
        <v>4255</v>
      </c>
      <c r="C472">
        <v>94481</v>
      </c>
      <c r="D472">
        <v>156310</v>
      </c>
      <c r="E472">
        <v>10</v>
      </c>
      <c r="F472">
        <v>54</v>
      </c>
      <c r="G472">
        <v>17.8</v>
      </c>
      <c r="H472" t="s">
        <v>26</v>
      </c>
      <c r="I472">
        <v>13</v>
      </c>
      <c r="J472">
        <v>45</v>
      </c>
      <c r="K472">
        <v>29</v>
      </c>
      <c r="L472">
        <v>10.904944444444444</v>
      </c>
      <c r="M472">
        <v>163.57416666666666</v>
      </c>
      <c r="N472">
        <v>-13.758055555555556</v>
      </c>
      <c r="O472">
        <v>5.66</v>
      </c>
      <c r="Q472">
        <v>0.83</v>
      </c>
      <c r="Y472" t="s">
        <v>2041</v>
      </c>
      <c r="Z472" t="s">
        <v>2041</v>
      </c>
      <c r="AA472" t="s">
        <v>2517</v>
      </c>
      <c r="AB472" t="str">
        <f>+LEFT(AA472,1)</f>
        <v>G</v>
      </c>
      <c r="AC472" s="6">
        <f>DEGREES(ACOS(SIN(Resultats!$H$11)*SIN(RADIANS(N472))+COS(Resultats!$H$11)*COS(RADIANS(N472))*COS(Resultats!$E$11-RADIANS(M472))))</f>
        <v>27.310221508097708</v>
      </c>
      <c r="AD472">
        <f>+IF(AB472=Data!$E$18,1,0)</f>
        <v>0</v>
      </c>
      <c r="AE472">
        <f>+IF(AC472&lt;Data!$B$17,1,0)</f>
        <v>1</v>
      </c>
      <c r="AF472" s="7">
        <f>+IF(AND(AD472,AE472),1,0)</f>
        <v>0</v>
      </c>
    </row>
    <row r="473" spans="1:32" x14ac:dyDescent="0.2">
      <c r="A473">
        <v>4505</v>
      </c>
      <c r="C473">
        <v>101688</v>
      </c>
      <c r="D473">
        <v>81949</v>
      </c>
      <c r="E473">
        <v>11</v>
      </c>
      <c r="F473">
        <v>42</v>
      </c>
      <c r="G473">
        <v>5.2</v>
      </c>
      <c r="H473" t="s">
        <v>24</v>
      </c>
      <c r="I473">
        <v>22</v>
      </c>
      <c r="J473">
        <v>12</v>
      </c>
      <c r="K473">
        <v>39</v>
      </c>
      <c r="L473">
        <v>11.701444444444444</v>
      </c>
      <c r="M473">
        <v>175.52166666666668</v>
      </c>
      <c r="N473">
        <v>22.210833333333333</v>
      </c>
      <c r="O473">
        <v>6.59</v>
      </c>
      <c r="P473" t="s">
        <v>103</v>
      </c>
      <c r="Y473" t="s">
        <v>2299</v>
      </c>
      <c r="Z473" t="s">
        <v>6882</v>
      </c>
      <c r="AA473" t="s">
        <v>2897</v>
      </c>
      <c r="AB473" t="str">
        <f>+LEFT(AA473,1)</f>
        <v>F</v>
      </c>
      <c r="AC473" s="6">
        <f>DEGREES(ACOS(SIN(Resultats!$H$11)*SIN(RADIANS(N473))+COS(Resultats!$H$11)*COS(RADIANS(N473))*COS(Resultats!$E$11-RADIANS(M473))))</f>
        <v>27.325738545303896</v>
      </c>
      <c r="AD473">
        <f>+IF(AB473=Data!$E$18,1,0)</f>
        <v>0</v>
      </c>
      <c r="AE473">
        <f>+IF(AC473&lt;Data!$B$17,1,0)</f>
        <v>1</v>
      </c>
      <c r="AF473" s="7">
        <f>+IF(AND(AD473,AE473),1,0)</f>
        <v>0</v>
      </c>
    </row>
    <row r="474" spans="1:32" x14ac:dyDescent="0.2">
      <c r="A474">
        <v>3714</v>
      </c>
      <c r="C474">
        <v>80719</v>
      </c>
      <c r="D474">
        <v>155114</v>
      </c>
      <c r="E474">
        <v>9</v>
      </c>
      <c r="F474">
        <v>20</v>
      </c>
      <c r="G474">
        <v>55.5</v>
      </c>
      <c r="H474" t="s">
        <v>26</v>
      </c>
      <c r="I474">
        <v>15</v>
      </c>
      <c r="J474">
        <v>37</v>
      </c>
      <c r="K474">
        <v>4</v>
      </c>
      <c r="L474">
        <v>9.3487500000000008</v>
      </c>
      <c r="M474">
        <v>140.23124999999999</v>
      </c>
      <c r="N474">
        <v>-15.617777777777778</v>
      </c>
      <c r="O474">
        <v>6.33</v>
      </c>
      <c r="Q474">
        <v>0.46</v>
      </c>
      <c r="S474">
        <v>0.02</v>
      </c>
      <c r="X474" t="s">
        <v>216</v>
      </c>
      <c r="Y474" t="s">
        <v>217</v>
      </c>
      <c r="Z474" t="s">
        <v>5656</v>
      </c>
      <c r="AA474" t="s">
        <v>217</v>
      </c>
      <c r="AB474" t="str">
        <f>+LEFT(AA474,1)</f>
        <v>F</v>
      </c>
      <c r="AC474" s="6">
        <f>DEGREES(ACOS(SIN(Resultats!$H$11)*SIN(RADIANS(N474))+COS(Resultats!$H$11)*COS(RADIANS(N474))*COS(Resultats!$E$11-RADIANS(M474))))</f>
        <v>27.383674025043724</v>
      </c>
      <c r="AD474">
        <f>+IF(AB474=Data!$E$18,1,0)</f>
        <v>0</v>
      </c>
      <c r="AE474">
        <f>+IF(AC474&lt;Data!$B$17,1,0)</f>
        <v>1</v>
      </c>
      <c r="AF474" s="7">
        <f>+IF(AND(AD474,AE474),1,0)</f>
        <v>0</v>
      </c>
    </row>
    <row r="475" spans="1:32" x14ac:dyDescent="0.2">
      <c r="A475">
        <v>4100</v>
      </c>
      <c r="B475" t="s">
        <v>802</v>
      </c>
      <c r="C475">
        <v>90537</v>
      </c>
      <c r="D475">
        <v>62053</v>
      </c>
      <c r="E475">
        <v>10</v>
      </c>
      <c r="F475">
        <v>27</v>
      </c>
      <c r="G475">
        <v>53</v>
      </c>
      <c r="H475" t="s">
        <v>24</v>
      </c>
      <c r="I475">
        <v>36</v>
      </c>
      <c r="J475">
        <v>42</v>
      </c>
      <c r="K475">
        <v>26</v>
      </c>
      <c r="L475">
        <v>10.464722222222221</v>
      </c>
      <c r="M475">
        <v>156.9708333333333</v>
      </c>
      <c r="N475">
        <v>36.707222222222228</v>
      </c>
      <c r="O475">
        <v>4.21</v>
      </c>
      <c r="Q475">
        <v>0.9</v>
      </c>
      <c r="S475">
        <v>0.64</v>
      </c>
      <c r="U475">
        <v>0.46</v>
      </c>
      <c r="Y475" t="s">
        <v>803</v>
      </c>
      <c r="Z475" t="s">
        <v>60</v>
      </c>
      <c r="AA475" t="s">
        <v>28</v>
      </c>
      <c r="AB475" t="str">
        <f>+LEFT(AA475,1)</f>
        <v>G</v>
      </c>
      <c r="AC475" s="6">
        <f>DEGREES(ACOS(SIN(Resultats!$H$11)*SIN(RADIANS(N475))+COS(Resultats!$H$11)*COS(RADIANS(N475))*COS(Resultats!$E$11-RADIANS(M475))))</f>
        <v>27.441893982322892</v>
      </c>
      <c r="AD475">
        <f>+IF(AB475=Data!$E$18,1,0)</f>
        <v>0</v>
      </c>
      <c r="AE475">
        <f>+IF(AC475&lt;Data!$B$17,1,0)</f>
        <v>1</v>
      </c>
      <c r="AF475" s="7">
        <f>+IF(AND(AD475,AE475),1,0)</f>
        <v>0</v>
      </c>
    </row>
    <row r="476" spans="1:32" x14ac:dyDescent="0.2">
      <c r="A476">
        <v>3297</v>
      </c>
      <c r="B476" t="s">
        <v>1127</v>
      </c>
      <c r="C476">
        <v>70958</v>
      </c>
      <c r="D476">
        <v>135877</v>
      </c>
      <c r="E476">
        <v>8</v>
      </c>
      <c r="F476">
        <v>24</v>
      </c>
      <c r="G476">
        <v>35</v>
      </c>
      <c r="H476" t="s">
        <v>26</v>
      </c>
      <c r="I476">
        <v>3</v>
      </c>
      <c r="J476">
        <v>45</v>
      </c>
      <c r="K476">
        <v>4</v>
      </c>
      <c r="L476">
        <v>8.4097222222222232</v>
      </c>
      <c r="M476">
        <v>126.14583333333334</v>
      </c>
      <c r="N476">
        <v>-3.7511111111111113</v>
      </c>
      <c r="O476">
        <v>5.61</v>
      </c>
      <c r="Q476">
        <v>0.46</v>
      </c>
      <c r="S476">
        <v>-0.06</v>
      </c>
      <c r="Y476" t="s">
        <v>266</v>
      </c>
      <c r="Z476" t="s">
        <v>266</v>
      </c>
      <c r="AA476" t="s">
        <v>15428</v>
      </c>
      <c r="AB476" t="str">
        <f>+LEFT(AA476,1)</f>
        <v>F</v>
      </c>
      <c r="AC476" s="6">
        <f>DEGREES(ACOS(SIN(Resultats!$H$11)*SIN(RADIANS(N476))+COS(Resultats!$H$11)*COS(RADIANS(N476))*COS(Resultats!$E$11-RADIANS(M476))))</f>
        <v>27.452517380422659</v>
      </c>
      <c r="AD476">
        <f>+IF(AB476=Data!$E$18,1,0)</f>
        <v>0</v>
      </c>
      <c r="AE476">
        <f>+IF(AC476&lt;Data!$B$17,1,0)</f>
        <v>1</v>
      </c>
      <c r="AF476" s="7">
        <f>+IF(AND(AD476,AE476),1,0)</f>
        <v>0</v>
      </c>
    </row>
    <row r="477" spans="1:32" x14ac:dyDescent="0.2">
      <c r="A477">
        <v>3184</v>
      </c>
      <c r="B477" t="s">
        <v>1069</v>
      </c>
      <c r="C477">
        <v>67483</v>
      </c>
      <c r="D477">
        <v>97594</v>
      </c>
      <c r="E477">
        <v>8</v>
      </c>
      <c r="F477">
        <v>8</v>
      </c>
      <c r="G477">
        <v>42.4</v>
      </c>
      <c r="H477" t="s">
        <v>24</v>
      </c>
      <c r="I477">
        <v>13</v>
      </c>
      <c r="J477">
        <v>38</v>
      </c>
      <c r="K477">
        <v>27</v>
      </c>
      <c r="L477">
        <v>8.1451111111111114</v>
      </c>
      <c r="M477">
        <v>122.17666666666668</v>
      </c>
      <c r="N477">
        <v>13.640833333333333</v>
      </c>
      <c r="O477">
        <v>6.27</v>
      </c>
      <c r="Q477">
        <v>0.43</v>
      </c>
      <c r="S477">
        <v>0.01</v>
      </c>
      <c r="Y477" t="s">
        <v>266</v>
      </c>
      <c r="Z477" t="s">
        <v>266</v>
      </c>
      <c r="AA477" t="s">
        <v>15428</v>
      </c>
      <c r="AB477" t="str">
        <f>+LEFT(AA477,1)</f>
        <v>F</v>
      </c>
      <c r="AC477" s="6">
        <f>DEGREES(ACOS(SIN(Resultats!$H$11)*SIN(RADIANS(N477))+COS(Resultats!$H$11)*COS(RADIANS(N477))*COS(Resultats!$E$11-RADIANS(M477))))</f>
        <v>27.459068135366074</v>
      </c>
      <c r="AD477">
        <f>+IF(AB477=Data!$E$18,1,0)</f>
        <v>0</v>
      </c>
      <c r="AE477">
        <f>+IF(AC477&lt;Data!$B$17,1,0)</f>
        <v>1</v>
      </c>
      <c r="AF477" s="7">
        <f>+IF(AND(AD477,AE477),1,0)</f>
        <v>0</v>
      </c>
    </row>
    <row r="478" spans="1:32" x14ac:dyDescent="0.2">
      <c r="A478">
        <v>4484</v>
      </c>
      <c r="C478">
        <v>101154</v>
      </c>
      <c r="D478">
        <v>138314</v>
      </c>
      <c r="E478">
        <v>11</v>
      </c>
      <c r="F478">
        <v>38</v>
      </c>
      <c r="G478">
        <v>24.1</v>
      </c>
      <c r="H478" t="s">
        <v>26</v>
      </c>
      <c r="I478">
        <v>2</v>
      </c>
      <c r="J478">
        <v>26</v>
      </c>
      <c r="K478">
        <v>10</v>
      </c>
      <c r="L478">
        <v>11.640027777777778</v>
      </c>
      <c r="M478">
        <v>174.60041666666666</v>
      </c>
      <c r="N478">
        <v>-2.4361111111111113</v>
      </c>
      <c r="O478">
        <v>6.22</v>
      </c>
      <c r="Q478">
        <v>1.1200000000000001</v>
      </c>
      <c r="S478">
        <v>1.08</v>
      </c>
      <c r="Y478" t="s">
        <v>60</v>
      </c>
      <c r="Z478" t="s">
        <v>60</v>
      </c>
      <c r="AA478" t="s">
        <v>28</v>
      </c>
      <c r="AB478" t="str">
        <f>+LEFT(AA478,1)</f>
        <v>G</v>
      </c>
      <c r="AC478" s="6">
        <f>DEGREES(ACOS(SIN(Resultats!$H$11)*SIN(RADIANS(N478))+COS(Resultats!$H$11)*COS(RADIANS(N478))*COS(Resultats!$E$11-RADIANS(M478))))</f>
        <v>27.472846283209556</v>
      </c>
      <c r="AD478">
        <f>+IF(AB478=Data!$E$18,1,0)</f>
        <v>0</v>
      </c>
      <c r="AE478">
        <f>+IF(AC478&lt;Data!$B$17,1,0)</f>
        <v>1</v>
      </c>
      <c r="AF478" s="7">
        <f>+IF(AND(AD478,AE478),1,0)</f>
        <v>0</v>
      </c>
    </row>
    <row r="479" spans="1:32" x14ac:dyDescent="0.2">
      <c r="A479">
        <v>3993</v>
      </c>
      <c r="C479">
        <v>88231</v>
      </c>
      <c r="D479">
        <v>61914</v>
      </c>
      <c r="E479">
        <v>10</v>
      </c>
      <c r="F479">
        <v>11</v>
      </c>
      <c r="G479">
        <v>12.8</v>
      </c>
      <c r="H479" t="s">
        <v>24</v>
      </c>
      <c r="I479">
        <v>37</v>
      </c>
      <c r="J479">
        <v>24</v>
      </c>
      <c r="K479">
        <v>7</v>
      </c>
      <c r="L479">
        <v>10.186888888888889</v>
      </c>
      <c r="M479">
        <v>152.80333333333334</v>
      </c>
      <c r="N479">
        <v>37.401944444444446</v>
      </c>
      <c r="O479">
        <v>5.85</v>
      </c>
      <c r="Q479">
        <v>1.29</v>
      </c>
      <c r="X479" t="s">
        <v>27</v>
      </c>
      <c r="Y479" t="s">
        <v>133</v>
      </c>
      <c r="Z479" t="s">
        <v>9573</v>
      </c>
      <c r="AA479" t="s">
        <v>133</v>
      </c>
      <c r="AB479" t="str">
        <f>+LEFT(AA479,1)</f>
        <v>K</v>
      </c>
      <c r="AC479" s="6">
        <f>DEGREES(ACOS(SIN(Resultats!$H$11)*SIN(RADIANS(N479))+COS(Resultats!$H$11)*COS(RADIANS(N479))*COS(Resultats!$E$11-RADIANS(M479))))</f>
        <v>27.518269555452317</v>
      </c>
      <c r="AD479">
        <f>+IF(AB479=Data!$E$18,1,0)</f>
        <v>0</v>
      </c>
      <c r="AE479">
        <f>+IF(AC479&lt;Data!$B$17,1,0)</f>
        <v>1</v>
      </c>
      <c r="AF479" s="7">
        <f>+IF(AND(AD479,AE479),1,0)</f>
        <v>0</v>
      </c>
    </row>
    <row r="480" spans="1:32" x14ac:dyDescent="0.2">
      <c r="A480">
        <v>3268</v>
      </c>
      <c r="B480" t="s">
        <v>1117</v>
      </c>
      <c r="C480">
        <v>70011</v>
      </c>
      <c r="D480">
        <v>80113</v>
      </c>
      <c r="E480">
        <v>8</v>
      </c>
      <c r="F480">
        <v>20</v>
      </c>
      <c r="G480">
        <v>32.1</v>
      </c>
      <c r="H480" t="s">
        <v>24</v>
      </c>
      <c r="I480">
        <v>24</v>
      </c>
      <c r="J480">
        <v>1</v>
      </c>
      <c r="K480">
        <v>20</v>
      </c>
      <c r="L480">
        <v>8.3422499999999999</v>
      </c>
      <c r="M480">
        <v>125.13375000000001</v>
      </c>
      <c r="N480">
        <v>24.022222222222222</v>
      </c>
      <c r="O480">
        <v>5.98</v>
      </c>
      <c r="P480" t="s">
        <v>103</v>
      </c>
      <c r="Q480">
        <v>-0.03</v>
      </c>
      <c r="S480">
        <v>-0.12</v>
      </c>
      <c r="Y480" t="s">
        <v>191</v>
      </c>
      <c r="Z480" t="s">
        <v>191</v>
      </c>
      <c r="AA480" t="s">
        <v>5040</v>
      </c>
      <c r="AB480" t="str">
        <f>+LEFT(AA480,1)</f>
        <v>B</v>
      </c>
      <c r="AC480" s="6">
        <f>DEGREES(ACOS(SIN(Resultats!$H$11)*SIN(RADIANS(N480))+COS(Resultats!$H$11)*COS(RADIANS(N480))*COS(Resultats!$E$11-RADIANS(M480))))</f>
        <v>27.524932444406403</v>
      </c>
      <c r="AD480">
        <f>+IF(AB480=Data!$E$18,1,0)</f>
        <v>0</v>
      </c>
      <c r="AE480">
        <f>+IF(AC480&lt;Data!$B$17,1,0)</f>
        <v>1</v>
      </c>
      <c r="AF480" s="7">
        <f>+IF(AND(AD480,AE480),1,0)</f>
        <v>0</v>
      </c>
    </row>
    <row r="481" spans="1:32" x14ac:dyDescent="0.2">
      <c r="A481">
        <v>4150</v>
      </c>
      <c r="B481" t="s">
        <v>837</v>
      </c>
      <c r="C481">
        <v>91752</v>
      </c>
      <c r="D481">
        <v>62147</v>
      </c>
      <c r="E481">
        <v>10</v>
      </c>
      <c r="F481">
        <v>36</v>
      </c>
      <c r="G481">
        <v>21.4</v>
      </c>
      <c r="H481" t="s">
        <v>24</v>
      </c>
      <c r="I481">
        <v>36</v>
      </c>
      <c r="J481">
        <v>19</v>
      </c>
      <c r="K481">
        <v>37</v>
      </c>
      <c r="L481">
        <v>10.605944444444445</v>
      </c>
      <c r="M481">
        <v>159.08916666666667</v>
      </c>
      <c r="N481">
        <v>36.32694444444445</v>
      </c>
      <c r="O481">
        <v>6.28</v>
      </c>
      <c r="Q481">
        <v>0.39</v>
      </c>
      <c r="S481">
        <v>-0.03</v>
      </c>
      <c r="Y481" t="s">
        <v>266</v>
      </c>
      <c r="Z481" t="s">
        <v>266</v>
      </c>
      <c r="AA481" t="s">
        <v>15428</v>
      </c>
      <c r="AB481" t="str">
        <f>+LEFT(AA481,1)</f>
        <v>F</v>
      </c>
      <c r="AC481" s="6">
        <f>DEGREES(ACOS(SIN(Resultats!$H$11)*SIN(RADIANS(N481))+COS(Resultats!$H$11)*COS(RADIANS(N481))*COS(Resultats!$E$11-RADIANS(M481))))</f>
        <v>27.586134887799087</v>
      </c>
      <c r="AD481">
        <f>+IF(AB481=Data!$E$18,1,0)</f>
        <v>0</v>
      </c>
      <c r="AE481">
        <f>+IF(AC481&lt;Data!$B$17,1,0)</f>
        <v>1</v>
      </c>
      <c r="AF481" s="7">
        <f>+IF(AND(AD481,AE481),1,0)</f>
        <v>0</v>
      </c>
    </row>
    <row r="482" spans="1:32" x14ac:dyDescent="0.2">
      <c r="A482">
        <v>3704</v>
      </c>
      <c r="C482">
        <v>80479</v>
      </c>
      <c r="D482">
        <v>155091</v>
      </c>
      <c r="E482">
        <v>9</v>
      </c>
      <c r="F482">
        <v>19</v>
      </c>
      <c r="G482">
        <v>33.200000000000003</v>
      </c>
      <c r="H482" t="s">
        <v>26</v>
      </c>
      <c r="I482">
        <v>15</v>
      </c>
      <c r="J482">
        <v>50</v>
      </c>
      <c r="K482">
        <v>4</v>
      </c>
      <c r="L482">
        <v>9.3258888888888887</v>
      </c>
      <c r="M482">
        <v>139.88833333333332</v>
      </c>
      <c r="N482">
        <v>-15.834444444444445</v>
      </c>
      <c r="O482">
        <v>5.78</v>
      </c>
      <c r="Q482">
        <v>1.29</v>
      </c>
      <c r="S482">
        <v>1.39</v>
      </c>
      <c r="Y482" t="s">
        <v>172</v>
      </c>
      <c r="Z482" t="s">
        <v>172</v>
      </c>
      <c r="AA482" t="s">
        <v>80</v>
      </c>
      <c r="AB482" t="str">
        <f>+LEFT(AA482,1)</f>
        <v>K</v>
      </c>
      <c r="AC482" s="6">
        <f>DEGREES(ACOS(SIN(Resultats!$H$11)*SIN(RADIANS(N482))+COS(Resultats!$H$11)*COS(RADIANS(N482))*COS(Resultats!$E$11-RADIANS(M482))))</f>
        <v>27.706507013553296</v>
      </c>
      <c r="AD482">
        <f>+IF(AB482=Data!$E$18,1,0)</f>
        <v>0</v>
      </c>
      <c r="AE482">
        <f>+IF(AC482&lt;Data!$B$17,1,0)</f>
        <v>1</v>
      </c>
      <c r="AF482" s="7">
        <f>+IF(AND(AD482,AE482),1,0)</f>
        <v>0</v>
      </c>
    </row>
    <row r="483" spans="1:32" x14ac:dyDescent="0.2">
      <c r="A483">
        <v>3727</v>
      </c>
      <c r="C483">
        <v>81039</v>
      </c>
      <c r="D483">
        <v>61456</v>
      </c>
      <c r="E483">
        <v>9</v>
      </c>
      <c r="F483">
        <v>24</v>
      </c>
      <c r="G483">
        <v>22.5</v>
      </c>
      <c r="H483" t="s">
        <v>24</v>
      </c>
      <c r="I483">
        <v>36</v>
      </c>
      <c r="J483">
        <v>35</v>
      </c>
      <c r="K483">
        <v>13</v>
      </c>
      <c r="L483">
        <v>9.40625</v>
      </c>
      <c r="M483">
        <v>141.09375</v>
      </c>
      <c r="N483">
        <v>36.586944444444448</v>
      </c>
      <c r="O483">
        <v>6.67</v>
      </c>
      <c r="Q483">
        <v>0.21</v>
      </c>
      <c r="S483">
        <v>0.1</v>
      </c>
      <c r="Y483" t="s">
        <v>264</v>
      </c>
      <c r="Z483" t="s">
        <v>264</v>
      </c>
      <c r="AA483" t="s">
        <v>2891</v>
      </c>
      <c r="AB483" t="str">
        <f>+LEFT(AA483,1)</f>
        <v>F</v>
      </c>
      <c r="AC483" s="6">
        <f>DEGREES(ACOS(SIN(Resultats!$H$11)*SIN(RADIANS(N483))+COS(Resultats!$H$11)*COS(RADIANS(N483))*COS(Resultats!$E$11-RADIANS(M483))))</f>
        <v>27.782657865659836</v>
      </c>
      <c r="AD483">
        <f>+IF(AB483=Data!$E$18,1,0)</f>
        <v>0</v>
      </c>
      <c r="AE483">
        <f>+IF(AC483&lt;Data!$B$17,1,0)</f>
        <v>1</v>
      </c>
      <c r="AF483" s="7">
        <f>+IF(AND(AD483,AE483),1,0)</f>
        <v>0</v>
      </c>
    </row>
    <row r="484" spans="1:32" x14ac:dyDescent="0.2">
      <c r="A484">
        <v>3480</v>
      </c>
      <c r="C484">
        <v>74860</v>
      </c>
      <c r="D484">
        <v>154615</v>
      </c>
      <c r="E484">
        <v>8</v>
      </c>
      <c r="F484">
        <v>46</v>
      </c>
      <c r="G484">
        <v>6.9</v>
      </c>
      <c r="H484" t="s">
        <v>26</v>
      </c>
      <c r="I484">
        <v>11</v>
      </c>
      <c r="J484">
        <v>0</v>
      </c>
      <c r="K484">
        <v>23</v>
      </c>
      <c r="L484">
        <v>8.7685833333333338</v>
      </c>
      <c r="M484">
        <v>131.52875</v>
      </c>
      <c r="N484">
        <v>-11.006388888888889</v>
      </c>
      <c r="O484">
        <v>6.25</v>
      </c>
      <c r="Q484">
        <v>1.61</v>
      </c>
      <c r="S484">
        <v>1.9</v>
      </c>
      <c r="Y484" t="s">
        <v>77</v>
      </c>
      <c r="Z484" t="s">
        <v>77</v>
      </c>
      <c r="AA484" t="s">
        <v>104</v>
      </c>
      <c r="AB484" t="str">
        <f>+LEFT(AA484,1)</f>
        <v>K</v>
      </c>
      <c r="AC484" s="6">
        <f>DEGREES(ACOS(SIN(Resultats!$H$11)*SIN(RADIANS(N484))+COS(Resultats!$H$11)*COS(RADIANS(N484))*COS(Resultats!$E$11-RADIANS(M484))))</f>
        <v>27.90324911353704</v>
      </c>
      <c r="AD484">
        <f>+IF(AB484=Data!$E$18,1,0)</f>
        <v>0</v>
      </c>
      <c r="AE484">
        <f>+IF(AC484&lt;Data!$B$17,1,0)</f>
        <v>1</v>
      </c>
      <c r="AF484" s="7">
        <f>+IF(AND(AD484,AE484),1,0)</f>
        <v>0</v>
      </c>
    </row>
    <row r="485" spans="1:32" x14ac:dyDescent="0.2">
      <c r="A485">
        <v>4527</v>
      </c>
      <c r="B485" t="s">
        <v>5283</v>
      </c>
      <c r="C485">
        <v>102509</v>
      </c>
      <c r="D485">
        <v>81998</v>
      </c>
      <c r="E485">
        <v>11</v>
      </c>
      <c r="F485">
        <v>47</v>
      </c>
      <c r="G485">
        <v>59.1</v>
      </c>
      <c r="H485" t="s">
        <v>24</v>
      </c>
      <c r="I485">
        <v>20</v>
      </c>
      <c r="J485">
        <v>13</v>
      </c>
      <c r="K485">
        <v>8</v>
      </c>
      <c r="L485">
        <v>11.79975</v>
      </c>
      <c r="M485">
        <v>176.99625</v>
      </c>
      <c r="N485">
        <v>20.218888888888888</v>
      </c>
      <c r="O485">
        <v>4.53</v>
      </c>
      <c r="Q485">
        <v>0.55000000000000004</v>
      </c>
      <c r="S485">
        <v>0.28000000000000003</v>
      </c>
      <c r="U485">
        <v>0.36</v>
      </c>
      <c r="Y485" t="s">
        <v>5285</v>
      </c>
      <c r="Z485" t="s">
        <v>33</v>
      </c>
      <c r="AA485" t="s">
        <v>235</v>
      </c>
      <c r="AB485" t="str">
        <f>+LEFT(AA485,1)</f>
        <v>G</v>
      </c>
      <c r="AC485" s="6">
        <f>DEGREES(ACOS(SIN(Resultats!$H$11)*SIN(RADIANS(N485))+COS(Resultats!$H$11)*COS(RADIANS(N485))*COS(Resultats!$E$11-RADIANS(M485))))</f>
        <v>27.939693017492377</v>
      </c>
      <c r="AD485">
        <f>+IF(AB485=Data!$E$18,1,0)</f>
        <v>0</v>
      </c>
      <c r="AE485">
        <f>+IF(AC485&lt;Data!$B$17,1,0)</f>
        <v>1</v>
      </c>
      <c r="AF485" s="7">
        <f>+IF(AND(AD485,AE485),1,0)</f>
        <v>0</v>
      </c>
    </row>
    <row r="486" spans="1:32" x14ac:dyDescent="0.2">
      <c r="A486">
        <v>3295</v>
      </c>
      <c r="C486">
        <v>70937</v>
      </c>
      <c r="D486">
        <v>135882</v>
      </c>
      <c r="E486">
        <v>8</v>
      </c>
      <c r="F486">
        <v>24</v>
      </c>
      <c r="G486">
        <v>36.4</v>
      </c>
      <c r="H486" t="s">
        <v>26</v>
      </c>
      <c r="I486">
        <v>4</v>
      </c>
      <c r="J486">
        <v>43</v>
      </c>
      <c r="K486">
        <v>1</v>
      </c>
      <c r="L486">
        <v>8.410111111111112</v>
      </c>
      <c r="M486">
        <v>126.15166666666669</v>
      </c>
      <c r="N486">
        <v>-4.7169444444444446</v>
      </c>
      <c r="O486">
        <v>6.01</v>
      </c>
      <c r="Q486">
        <v>0.46</v>
      </c>
      <c r="S486">
        <v>0.04</v>
      </c>
      <c r="Y486" t="s">
        <v>63</v>
      </c>
      <c r="Z486" t="s">
        <v>63</v>
      </c>
      <c r="AA486" t="s">
        <v>2897</v>
      </c>
      <c r="AB486" t="str">
        <f>+LEFT(AA486,1)</f>
        <v>F</v>
      </c>
      <c r="AC486" s="6">
        <f>DEGREES(ACOS(SIN(Resultats!$H$11)*SIN(RADIANS(N486))+COS(Resultats!$H$11)*COS(RADIANS(N486))*COS(Resultats!$E$11-RADIANS(M486))))</f>
        <v>27.945531425383798</v>
      </c>
      <c r="AD486">
        <f>+IF(AB486=Data!$E$18,1,0)</f>
        <v>0</v>
      </c>
      <c r="AE486">
        <f>+IF(AC486&lt;Data!$B$17,1,0)</f>
        <v>1</v>
      </c>
      <c r="AF486" s="7">
        <f>+IF(AND(AD486,AE486),1,0)</f>
        <v>0</v>
      </c>
    </row>
    <row r="487" spans="1:32" x14ac:dyDescent="0.2">
      <c r="A487">
        <v>4374</v>
      </c>
      <c r="B487" t="s">
        <v>966</v>
      </c>
      <c r="C487">
        <v>98230</v>
      </c>
      <c r="D487">
        <v>62484</v>
      </c>
      <c r="E487">
        <v>11</v>
      </c>
      <c r="F487">
        <v>18</v>
      </c>
      <c r="G487">
        <v>10.9</v>
      </c>
      <c r="H487" t="s">
        <v>24</v>
      </c>
      <c r="I487">
        <v>31</v>
      </c>
      <c r="J487">
        <v>31</v>
      </c>
      <c r="K487">
        <v>45</v>
      </c>
      <c r="L487">
        <v>11.303027777777778</v>
      </c>
      <c r="M487">
        <v>169.54541666666668</v>
      </c>
      <c r="N487">
        <v>31.529166666666665</v>
      </c>
      <c r="O487">
        <v>4.87</v>
      </c>
      <c r="P487" t="s">
        <v>349</v>
      </c>
      <c r="Y487" t="s">
        <v>124</v>
      </c>
      <c r="Z487" t="s">
        <v>124</v>
      </c>
      <c r="AA487" t="s">
        <v>3095</v>
      </c>
      <c r="AB487" t="str">
        <f>+LEFT(AA487,1)</f>
        <v>G</v>
      </c>
      <c r="AC487" s="6">
        <f>DEGREES(ACOS(SIN(Resultats!$H$11)*SIN(RADIANS(N487))+COS(Resultats!$H$11)*COS(RADIANS(N487))*COS(Resultats!$E$11-RADIANS(M487))))</f>
        <v>28.132399775607418</v>
      </c>
      <c r="AD487">
        <f>+IF(AB487=Data!$E$18,1,0)</f>
        <v>0</v>
      </c>
      <c r="AE487">
        <f>+IF(AC487&lt;Data!$B$17,1,0)</f>
        <v>1</v>
      </c>
      <c r="AF487" s="7">
        <f>+IF(AND(AD487,AE487),1,0)</f>
        <v>0</v>
      </c>
    </row>
    <row r="488" spans="1:32" x14ac:dyDescent="0.2">
      <c r="A488">
        <v>4375</v>
      </c>
      <c r="B488" t="s">
        <v>966</v>
      </c>
      <c r="C488">
        <v>98231</v>
      </c>
      <c r="D488">
        <v>62484</v>
      </c>
      <c r="E488">
        <v>11</v>
      </c>
      <c r="F488">
        <v>18</v>
      </c>
      <c r="G488">
        <v>11</v>
      </c>
      <c r="H488" t="s">
        <v>24</v>
      </c>
      <c r="I488">
        <v>31</v>
      </c>
      <c r="J488">
        <v>31</v>
      </c>
      <c r="K488">
        <v>45</v>
      </c>
      <c r="L488">
        <v>11.303055555555556</v>
      </c>
      <c r="M488">
        <v>169.54583333333335</v>
      </c>
      <c r="N488">
        <v>31.529166666666665</v>
      </c>
      <c r="O488">
        <v>4.41</v>
      </c>
      <c r="P488" t="s">
        <v>349</v>
      </c>
      <c r="Q488">
        <v>0.59</v>
      </c>
      <c r="S488">
        <v>0.04</v>
      </c>
      <c r="U488">
        <v>0.34</v>
      </c>
      <c r="Y488" t="s">
        <v>124</v>
      </c>
      <c r="Z488" t="s">
        <v>124</v>
      </c>
      <c r="AA488" t="s">
        <v>3095</v>
      </c>
      <c r="AB488" t="str">
        <f>+LEFT(AA488,1)</f>
        <v>G</v>
      </c>
      <c r="AC488" s="6">
        <f>DEGREES(ACOS(SIN(Resultats!$H$11)*SIN(RADIANS(N488))+COS(Resultats!$H$11)*COS(RADIANS(N488))*COS(Resultats!$E$11-RADIANS(M488))))</f>
        <v>28.132647944772192</v>
      </c>
      <c r="AD488">
        <f>+IF(AB488=Data!$E$18,1,0)</f>
        <v>0</v>
      </c>
      <c r="AE488">
        <f>+IF(AC488&lt;Data!$B$17,1,0)</f>
        <v>1</v>
      </c>
      <c r="AF488" s="7">
        <f>+IF(AND(AD488,AE488),1,0)</f>
        <v>0</v>
      </c>
    </row>
    <row r="489" spans="1:32" x14ac:dyDescent="0.2">
      <c r="A489">
        <v>3499</v>
      </c>
      <c r="C489">
        <v>75332</v>
      </c>
      <c r="D489">
        <v>61074</v>
      </c>
      <c r="E489">
        <v>8</v>
      </c>
      <c r="F489">
        <v>50</v>
      </c>
      <c r="G489">
        <v>32.200000000000003</v>
      </c>
      <c r="H489" t="s">
        <v>24</v>
      </c>
      <c r="I489">
        <v>33</v>
      </c>
      <c r="J489">
        <v>17</v>
      </c>
      <c r="K489">
        <v>7</v>
      </c>
      <c r="L489">
        <v>8.8422777777777792</v>
      </c>
      <c r="M489">
        <v>132.63416666666669</v>
      </c>
      <c r="N489">
        <v>33.285277777777779</v>
      </c>
      <c r="O489">
        <v>6.25</v>
      </c>
      <c r="Q489">
        <v>0.49</v>
      </c>
      <c r="S489">
        <v>0.01</v>
      </c>
      <c r="Y489" t="s">
        <v>1241</v>
      </c>
      <c r="Z489" t="s">
        <v>1241</v>
      </c>
      <c r="AA489" t="s">
        <v>2689</v>
      </c>
      <c r="AB489" t="str">
        <f>+LEFT(AA489,1)</f>
        <v>F</v>
      </c>
      <c r="AC489" s="6">
        <f>DEGREES(ACOS(SIN(Resultats!$H$11)*SIN(RADIANS(N489))+COS(Resultats!$H$11)*COS(RADIANS(N489))*COS(Resultats!$E$11-RADIANS(M489))))</f>
        <v>28.233976602788832</v>
      </c>
      <c r="AD489">
        <f>+IF(AB489=Data!$E$18,1,0)</f>
        <v>0</v>
      </c>
      <c r="AE489">
        <f>+IF(AC489&lt;Data!$B$17,1,0)</f>
        <v>1</v>
      </c>
      <c r="AF489" s="7">
        <f>+IF(AND(AD489,AE489),1,0)</f>
        <v>0</v>
      </c>
    </row>
    <row r="490" spans="1:32" x14ac:dyDescent="0.2">
      <c r="A490">
        <v>4308</v>
      </c>
      <c r="C490">
        <v>95870</v>
      </c>
      <c r="D490">
        <v>156427</v>
      </c>
      <c r="E490">
        <v>11</v>
      </c>
      <c r="F490">
        <v>3</v>
      </c>
      <c r="G490">
        <v>36.5</v>
      </c>
      <c r="H490" t="s">
        <v>26</v>
      </c>
      <c r="I490">
        <v>13</v>
      </c>
      <c r="J490">
        <v>26</v>
      </c>
      <c r="K490">
        <v>4</v>
      </c>
      <c r="L490">
        <v>11.06013888888889</v>
      </c>
      <c r="M490">
        <v>165.90208333333334</v>
      </c>
      <c r="N490">
        <v>-13.434444444444445</v>
      </c>
      <c r="O490">
        <v>6.34</v>
      </c>
      <c r="Q490">
        <v>0.88</v>
      </c>
      <c r="S490">
        <v>0.6</v>
      </c>
      <c r="Y490" t="s">
        <v>235</v>
      </c>
      <c r="Z490" t="s">
        <v>235</v>
      </c>
      <c r="AA490" t="s">
        <v>235</v>
      </c>
      <c r="AB490" t="str">
        <f>+LEFT(AA490,1)</f>
        <v>G</v>
      </c>
      <c r="AC490" s="6">
        <f>DEGREES(ACOS(SIN(Resultats!$H$11)*SIN(RADIANS(N490))+COS(Resultats!$H$11)*COS(RADIANS(N490))*COS(Resultats!$E$11-RADIANS(M490))))</f>
        <v>28.253756843167455</v>
      </c>
      <c r="AD490">
        <f>+IF(AB490=Data!$E$18,1,0)</f>
        <v>0</v>
      </c>
      <c r="AE490">
        <f>+IF(AC490&lt;Data!$B$17,1,0)</f>
        <v>1</v>
      </c>
      <c r="AF490" s="7">
        <f>+IF(AND(AD490,AE490),1,0)</f>
        <v>0</v>
      </c>
    </row>
    <row r="491" spans="1:32" x14ac:dyDescent="0.2">
      <c r="A491">
        <v>3325</v>
      </c>
      <c r="C491">
        <v>71433</v>
      </c>
      <c r="D491">
        <v>135931</v>
      </c>
      <c r="E491">
        <v>8</v>
      </c>
      <c r="F491">
        <v>27</v>
      </c>
      <c r="G491">
        <v>17.2</v>
      </c>
      <c r="H491" t="s">
        <v>26</v>
      </c>
      <c r="I491">
        <v>6</v>
      </c>
      <c r="J491">
        <v>24</v>
      </c>
      <c r="K491">
        <v>35</v>
      </c>
      <c r="L491">
        <v>8.4547777777777764</v>
      </c>
      <c r="M491">
        <v>126.82166666666664</v>
      </c>
      <c r="N491">
        <v>-6.4097222222222223</v>
      </c>
      <c r="O491">
        <v>6.59</v>
      </c>
      <c r="Q491">
        <v>0.51</v>
      </c>
      <c r="S491">
        <v>0.06</v>
      </c>
      <c r="Y491" t="s">
        <v>297</v>
      </c>
      <c r="Z491" t="s">
        <v>297</v>
      </c>
      <c r="AA491" t="s">
        <v>2046</v>
      </c>
      <c r="AB491" t="str">
        <f>+LEFT(AA491,1)</f>
        <v>F</v>
      </c>
      <c r="AC491" s="6">
        <f>DEGREES(ACOS(SIN(Resultats!$H$11)*SIN(RADIANS(N491))+COS(Resultats!$H$11)*COS(RADIANS(N491))*COS(Resultats!$E$11-RADIANS(M491))))</f>
        <v>28.32463412487725</v>
      </c>
      <c r="AD491">
        <f>+IF(AB491=Data!$E$18,1,0)</f>
        <v>0</v>
      </c>
      <c r="AE491">
        <f>+IF(AC491&lt;Data!$B$17,1,0)</f>
        <v>1</v>
      </c>
      <c r="AF491" s="7">
        <f>+IF(AND(AD491,AE491),1,0)</f>
        <v>0</v>
      </c>
    </row>
    <row r="492" spans="1:32" x14ac:dyDescent="0.2">
      <c r="A492">
        <v>4289</v>
      </c>
      <c r="C492">
        <v>95314</v>
      </c>
      <c r="D492">
        <v>156382</v>
      </c>
      <c r="E492">
        <v>11</v>
      </c>
      <c r="F492">
        <v>0</v>
      </c>
      <c r="G492">
        <v>11.6</v>
      </c>
      <c r="H492" t="s">
        <v>26</v>
      </c>
      <c r="I492">
        <v>14</v>
      </c>
      <c r="J492">
        <v>5</v>
      </c>
      <c r="K492">
        <v>0</v>
      </c>
      <c r="L492">
        <v>11.003222222222222</v>
      </c>
      <c r="M492">
        <v>165.04833333333332</v>
      </c>
      <c r="N492">
        <v>-14.083333333333334</v>
      </c>
      <c r="O492">
        <v>5.88</v>
      </c>
      <c r="Q492">
        <v>1.5</v>
      </c>
      <c r="S492">
        <v>1.82</v>
      </c>
      <c r="Y492" t="s">
        <v>77</v>
      </c>
      <c r="Z492" t="s">
        <v>77</v>
      </c>
      <c r="AA492" t="s">
        <v>104</v>
      </c>
      <c r="AB492" t="str">
        <f>+LEFT(AA492,1)</f>
        <v>K</v>
      </c>
      <c r="AC492" s="6">
        <f>DEGREES(ACOS(SIN(Resultats!$H$11)*SIN(RADIANS(N492))+COS(Resultats!$H$11)*COS(RADIANS(N492))*COS(Resultats!$E$11-RADIANS(M492))))</f>
        <v>28.333967497671996</v>
      </c>
      <c r="AD492">
        <f>+IF(AB492=Data!$E$18,1,0)</f>
        <v>0</v>
      </c>
      <c r="AE492">
        <f>+IF(AC492&lt;Data!$B$17,1,0)</f>
        <v>1</v>
      </c>
      <c r="AF492" s="7">
        <f>+IF(AND(AD492,AE492),1,0)</f>
        <v>0</v>
      </c>
    </row>
    <row r="493" spans="1:32" x14ac:dyDescent="0.2">
      <c r="A493">
        <v>3304</v>
      </c>
      <c r="B493" t="s">
        <v>1132</v>
      </c>
      <c r="C493">
        <v>71093</v>
      </c>
      <c r="D493">
        <v>80181</v>
      </c>
      <c r="E493">
        <v>8</v>
      </c>
      <c r="F493">
        <v>26</v>
      </c>
      <c r="G493">
        <v>27.7</v>
      </c>
      <c r="H493" t="s">
        <v>24</v>
      </c>
      <c r="I493">
        <v>27</v>
      </c>
      <c r="J493">
        <v>53</v>
      </c>
      <c r="K493">
        <v>37</v>
      </c>
      <c r="L493">
        <v>8.4410277777777782</v>
      </c>
      <c r="M493">
        <v>126.61541666666668</v>
      </c>
      <c r="N493">
        <v>27.89361111111111</v>
      </c>
      <c r="O493">
        <v>5.57</v>
      </c>
      <c r="Q493">
        <v>1.4</v>
      </c>
      <c r="S493">
        <v>1.68</v>
      </c>
      <c r="Y493" t="s">
        <v>77</v>
      </c>
      <c r="Z493" t="s">
        <v>77</v>
      </c>
      <c r="AA493" t="s">
        <v>104</v>
      </c>
      <c r="AB493" t="str">
        <f>+LEFT(AA493,1)</f>
        <v>K</v>
      </c>
      <c r="AC493" s="6">
        <f>DEGREES(ACOS(SIN(Resultats!$H$11)*SIN(RADIANS(N493))+COS(Resultats!$H$11)*COS(RADIANS(N493))*COS(Resultats!$E$11-RADIANS(M493))))</f>
        <v>28.341220610152401</v>
      </c>
      <c r="AD493">
        <f>+IF(AB493=Data!$E$18,1,0)</f>
        <v>0</v>
      </c>
      <c r="AE493">
        <f>+IF(AC493&lt;Data!$B$17,1,0)</f>
        <v>1</v>
      </c>
      <c r="AF493" s="7">
        <f>+IF(AND(AD493,AE493),1,0)</f>
        <v>0</v>
      </c>
    </row>
    <row r="494" spans="1:32" x14ac:dyDescent="0.2">
      <c r="A494">
        <v>4559</v>
      </c>
      <c r="B494" t="s">
        <v>5301</v>
      </c>
      <c r="C494">
        <v>103484</v>
      </c>
      <c r="D494">
        <v>119111</v>
      </c>
      <c r="E494">
        <v>11</v>
      </c>
      <c r="F494">
        <v>55</v>
      </c>
      <c r="G494">
        <v>3.1</v>
      </c>
      <c r="H494" t="s">
        <v>24</v>
      </c>
      <c r="I494">
        <v>8</v>
      </c>
      <c r="J494">
        <v>26</v>
      </c>
      <c r="K494">
        <v>38</v>
      </c>
      <c r="L494">
        <v>11.917527777777778</v>
      </c>
      <c r="M494">
        <v>178.76291666666668</v>
      </c>
      <c r="N494">
        <v>8.443888888888889</v>
      </c>
      <c r="O494">
        <v>5.58</v>
      </c>
      <c r="Q494">
        <v>0.94</v>
      </c>
      <c r="S494">
        <v>0.67</v>
      </c>
      <c r="U494">
        <v>0.46</v>
      </c>
      <c r="X494" t="s">
        <v>27</v>
      </c>
      <c r="Y494" t="s">
        <v>197</v>
      </c>
      <c r="Z494" t="s">
        <v>5915</v>
      </c>
      <c r="AA494" t="s">
        <v>197</v>
      </c>
      <c r="AB494" t="str">
        <f>+LEFT(AA494,1)</f>
        <v>K</v>
      </c>
      <c r="AC494" s="6">
        <f>DEGREES(ACOS(SIN(Resultats!$H$11)*SIN(RADIANS(N494))+COS(Resultats!$H$11)*COS(RADIANS(N494))*COS(Resultats!$E$11-RADIANS(M494))))</f>
        <v>28.424985833677876</v>
      </c>
      <c r="AD494">
        <f>+IF(AB494=Data!$E$18,1,0)</f>
        <v>0</v>
      </c>
      <c r="AE494">
        <f>+IF(AC494&lt;Data!$B$17,1,0)</f>
        <v>1</v>
      </c>
      <c r="AF494" s="7">
        <f>+IF(AND(AD494,AE494),1,0)</f>
        <v>0</v>
      </c>
    </row>
    <row r="495" spans="1:32" x14ac:dyDescent="0.2">
      <c r="A495">
        <v>3529</v>
      </c>
      <c r="C495">
        <v>75916</v>
      </c>
      <c r="D495">
        <v>154704</v>
      </c>
      <c r="E495">
        <v>8</v>
      </c>
      <c r="F495">
        <v>52</v>
      </c>
      <c r="G495">
        <v>30.7</v>
      </c>
      <c r="H495" t="s">
        <v>26</v>
      </c>
      <c r="I495">
        <v>13</v>
      </c>
      <c r="J495">
        <v>14</v>
      </c>
      <c r="K495">
        <v>1</v>
      </c>
      <c r="L495">
        <v>8.8751944444444444</v>
      </c>
      <c r="M495">
        <v>133.12791666666666</v>
      </c>
      <c r="N495">
        <v>-13.233611111111109</v>
      </c>
      <c r="O495">
        <v>6.13</v>
      </c>
      <c r="Q495">
        <v>1.1399999999999999</v>
      </c>
      <c r="S495">
        <v>1.1399999999999999</v>
      </c>
      <c r="Y495" t="s">
        <v>197</v>
      </c>
      <c r="Z495" t="s">
        <v>197</v>
      </c>
      <c r="AA495" t="s">
        <v>197</v>
      </c>
      <c r="AB495" t="str">
        <f>+LEFT(AA495,1)</f>
        <v>K</v>
      </c>
      <c r="AC495" s="6">
        <f>DEGREES(ACOS(SIN(Resultats!$H$11)*SIN(RADIANS(N495))+COS(Resultats!$H$11)*COS(RADIANS(N495))*COS(Resultats!$E$11-RADIANS(M495))))</f>
        <v>28.641162559236232</v>
      </c>
      <c r="AD495">
        <f>+IF(AB495=Data!$E$18,1,0)</f>
        <v>0</v>
      </c>
      <c r="AE495">
        <f>+IF(AC495&lt;Data!$B$17,1,0)</f>
        <v>1</v>
      </c>
      <c r="AF495" s="7">
        <f>+IF(AND(AD495,AE495),1,0)</f>
        <v>0</v>
      </c>
    </row>
    <row r="496" spans="1:32" x14ac:dyDescent="0.2">
      <c r="A496">
        <v>3423</v>
      </c>
      <c r="C496">
        <v>73596</v>
      </c>
      <c r="D496">
        <v>60970</v>
      </c>
      <c r="E496">
        <v>8</v>
      </c>
      <c r="F496">
        <v>40</v>
      </c>
      <c r="G496">
        <v>18.3</v>
      </c>
      <c r="H496" t="s">
        <v>24</v>
      </c>
      <c r="I496">
        <v>31</v>
      </c>
      <c r="J496">
        <v>56</v>
      </c>
      <c r="K496">
        <v>31</v>
      </c>
      <c r="L496">
        <v>8.6717499999999994</v>
      </c>
      <c r="M496">
        <v>130.07624999999999</v>
      </c>
      <c r="N496">
        <v>31.941944444444445</v>
      </c>
      <c r="O496">
        <v>6.1</v>
      </c>
      <c r="P496" t="s">
        <v>103</v>
      </c>
      <c r="Y496" t="s">
        <v>136</v>
      </c>
      <c r="Z496" t="s">
        <v>136</v>
      </c>
      <c r="AA496" t="s">
        <v>2154</v>
      </c>
      <c r="AB496" t="str">
        <f>+LEFT(AA496,1)</f>
        <v>F</v>
      </c>
      <c r="AC496" s="6">
        <f>DEGREES(ACOS(SIN(Resultats!$H$11)*SIN(RADIANS(N496))+COS(Resultats!$H$11)*COS(RADIANS(N496))*COS(Resultats!$E$11-RADIANS(M496))))</f>
        <v>28.652474182368842</v>
      </c>
      <c r="AD496">
        <f>+IF(AB496=Data!$E$18,1,0)</f>
        <v>0</v>
      </c>
      <c r="AE496">
        <f>+IF(AC496&lt;Data!$B$17,1,0)</f>
        <v>1</v>
      </c>
      <c r="AF496" s="7">
        <f>+IF(AND(AD496,AE496),1,0)</f>
        <v>0</v>
      </c>
    </row>
    <row r="497" spans="1:32" x14ac:dyDescent="0.2">
      <c r="A497">
        <v>4252</v>
      </c>
      <c r="C497">
        <v>94386</v>
      </c>
      <c r="D497">
        <v>156302</v>
      </c>
      <c r="E497">
        <v>10</v>
      </c>
      <c r="F497">
        <v>53</v>
      </c>
      <c r="G497">
        <v>32.9</v>
      </c>
      <c r="H497" t="s">
        <v>26</v>
      </c>
      <c r="I497">
        <v>15</v>
      </c>
      <c r="J497">
        <v>26</v>
      </c>
      <c r="K497">
        <v>44</v>
      </c>
      <c r="L497">
        <v>10.892472222222223</v>
      </c>
      <c r="M497">
        <v>163.38708333333335</v>
      </c>
      <c r="N497">
        <v>-15.445555555555556</v>
      </c>
      <c r="O497">
        <v>6.38</v>
      </c>
      <c r="Q497">
        <v>1.1599999999999999</v>
      </c>
      <c r="Y497" t="s">
        <v>898</v>
      </c>
      <c r="Z497" t="s">
        <v>898</v>
      </c>
      <c r="AA497" t="s">
        <v>133</v>
      </c>
      <c r="AB497" t="str">
        <f>+LEFT(AA497,1)</f>
        <v>K</v>
      </c>
      <c r="AC497" s="6">
        <f>DEGREES(ACOS(SIN(Resultats!$H$11)*SIN(RADIANS(N497))+COS(Resultats!$H$11)*COS(RADIANS(N497))*COS(Resultats!$E$11-RADIANS(M497))))</f>
        <v>28.693421344381605</v>
      </c>
      <c r="AD497">
        <f>+IF(AB497=Data!$E$18,1,0)</f>
        <v>0</v>
      </c>
      <c r="AE497">
        <f>+IF(AC497&lt;Data!$B$17,1,0)</f>
        <v>1</v>
      </c>
      <c r="AF497" s="7">
        <f>+IF(AND(AD497,AE497),1,0)</f>
        <v>0</v>
      </c>
    </row>
    <row r="498" spans="1:32" x14ac:dyDescent="0.2">
      <c r="A498">
        <v>4540</v>
      </c>
      <c r="B498" t="s">
        <v>5293</v>
      </c>
      <c r="C498">
        <v>102870</v>
      </c>
      <c r="D498">
        <v>119076</v>
      </c>
      <c r="E498">
        <v>11</v>
      </c>
      <c r="F498">
        <v>50</v>
      </c>
      <c r="G498">
        <v>41.7</v>
      </c>
      <c r="H498" t="s">
        <v>24</v>
      </c>
      <c r="I498">
        <v>1</v>
      </c>
      <c r="J498">
        <v>45</v>
      </c>
      <c r="K498">
        <v>53</v>
      </c>
      <c r="L498">
        <v>11.844916666666668</v>
      </c>
      <c r="M498">
        <v>177.67375000000001</v>
      </c>
      <c r="N498">
        <v>1.7647222222222223</v>
      </c>
      <c r="O498">
        <v>3.61</v>
      </c>
      <c r="Q498">
        <v>0.55000000000000004</v>
      </c>
      <c r="S498">
        <v>0.11</v>
      </c>
      <c r="U498">
        <v>0.28000000000000003</v>
      </c>
      <c r="Y498" t="s">
        <v>130</v>
      </c>
      <c r="Z498" t="s">
        <v>130</v>
      </c>
      <c r="AA498" t="s">
        <v>15430</v>
      </c>
      <c r="AB498" t="str">
        <f>+LEFT(AA498,1)</f>
        <v>F</v>
      </c>
      <c r="AC498" s="6">
        <f>DEGREES(ACOS(SIN(Resultats!$H$11)*SIN(RADIANS(N498))+COS(Resultats!$H$11)*COS(RADIANS(N498))*COS(Resultats!$E$11-RADIANS(M498))))</f>
        <v>28.707171373830292</v>
      </c>
      <c r="AD498">
        <f>+IF(AB498=Data!$E$18,1,0)</f>
        <v>0</v>
      </c>
      <c r="AE498">
        <f>+IF(AC498&lt;Data!$B$17,1,0)</f>
        <v>1</v>
      </c>
      <c r="AF498" s="7">
        <f>+IF(AND(AD498,AE498),1,0)</f>
        <v>0</v>
      </c>
    </row>
    <row r="499" spans="1:32" x14ac:dyDescent="0.2">
      <c r="A499">
        <v>4465</v>
      </c>
      <c r="C499">
        <v>100808</v>
      </c>
      <c r="D499">
        <v>81893</v>
      </c>
      <c r="E499">
        <v>11</v>
      </c>
      <c r="F499">
        <v>36</v>
      </c>
      <c r="G499">
        <v>17.899999999999999</v>
      </c>
      <c r="H499" t="s">
        <v>24</v>
      </c>
      <c r="I499">
        <v>27</v>
      </c>
      <c r="J499">
        <v>46</v>
      </c>
      <c r="K499">
        <v>52</v>
      </c>
      <c r="L499">
        <v>11.604972222222221</v>
      </c>
      <c r="M499">
        <v>174.07458333333332</v>
      </c>
      <c r="N499">
        <v>27.781111111111109</v>
      </c>
      <c r="O499">
        <v>5.8</v>
      </c>
      <c r="Q499">
        <v>0.23</v>
      </c>
      <c r="S499">
        <v>7.0000000000000007E-2</v>
      </c>
      <c r="Y499" t="s">
        <v>264</v>
      </c>
      <c r="Z499" t="s">
        <v>264</v>
      </c>
      <c r="AA499" t="s">
        <v>2891</v>
      </c>
      <c r="AB499" t="str">
        <f>+LEFT(AA499,1)</f>
        <v>F</v>
      </c>
      <c r="AC499" s="6">
        <f>DEGREES(ACOS(SIN(Resultats!$H$11)*SIN(RADIANS(N499))+COS(Resultats!$H$11)*COS(RADIANS(N499))*COS(Resultats!$E$11-RADIANS(M499))))</f>
        <v>28.78403952277478</v>
      </c>
      <c r="AD499">
        <f>+IF(AB499=Data!$E$18,1,0)</f>
        <v>0</v>
      </c>
      <c r="AE499">
        <f>+IF(AC499&lt;Data!$B$17,1,0)</f>
        <v>1</v>
      </c>
      <c r="AF499" s="7">
        <f>+IF(AND(AD499,AE499),1,0)</f>
        <v>0</v>
      </c>
    </row>
    <row r="500" spans="1:32" x14ac:dyDescent="0.2">
      <c r="A500">
        <v>4533</v>
      </c>
      <c r="C500">
        <v>102634</v>
      </c>
      <c r="D500">
        <v>138420</v>
      </c>
      <c r="E500">
        <v>11</v>
      </c>
      <c r="F500">
        <v>49</v>
      </c>
      <c r="G500">
        <v>1.2</v>
      </c>
      <c r="H500" t="s">
        <v>26</v>
      </c>
      <c r="I500">
        <v>0</v>
      </c>
      <c r="J500">
        <v>19</v>
      </c>
      <c r="K500">
        <v>7</v>
      </c>
      <c r="L500">
        <v>11.817</v>
      </c>
      <c r="M500">
        <v>177.255</v>
      </c>
      <c r="N500">
        <v>-0.31861111111111112</v>
      </c>
      <c r="O500">
        <v>6.15</v>
      </c>
      <c r="Q500">
        <v>0.52</v>
      </c>
      <c r="S500">
        <v>0.08</v>
      </c>
      <c r="Y500" t="s">
        <v>75</v>
      </c>
      <c r="Z500" t="s">
        <v>75</v>
      </c>
      <c r="AA500" t="s">
        <v>2689</v>
      </c>
      <c r="AB500" t="str">
        <f>+LEFT(AA500,1)</f>
        <v>F</v>
      </c>
      <c r="AC500" s="6">
        <f>DEGREES(ACOS(SIN(Resultats!$H$11)*SIN(RADIANS(N500))+COS(Resultats!$H$11)*COS(RADIANS(N500))*COS(Resultats!$E$11-RADIANS(M500))))</f>
        <v>29.015034269539029</v>
      </c>
      <c r="AD500">
        <f>+IF(AB500=Data!$E$18,1,0)</f>
        <v>0</v>
      </c>
      <c r="AE500">
        <f>+IF(AC500&lt;Data!$B$17,1,0)</f>
        <v>1</v>
      </c>
      <c r="AF500" s="7">
        <f>+IF(AND(AD500,AE500),1,0)</f>
        <v>0</v>
      </c>
    </row>
    <row r="501" spans="1:32" x14ac:dyDescent="0.2">
      <c r="A501">
        <v>4512</v>
      </c>
      <c r="C501">
        <v>101980</v>
      </c>
      <c r="D501">
        <v>81960</v>
      </c>
      <c r="E501">
        <v>11</v>
      </c>
      <c r="F501">
        <v>44</v>
      </c>
      <c r="G501">
        <v>13.2</v>
      </c>
      <c r="H501" t="s">
        <v>24</v>
      </c>
      <c r="I501">
        <v>25</v>
      </c>
      <c r="J501">
        <v>13</v>
      </c>
      <c r="K501">
        <v>6</v>
      </c>
      <c r="L501">
        <v>11.736999999999998</v>
      </c>
      <c r="M501">
        <v>176.05500000000001</v>
      </c>
      <c r="N501">
        <v>25.21833333333333</v>
      </c>
      <c r="O501">
        <v>6.02</v>
      </c>
      <c r="Q501">
        <v>1.53</v>
      </c>
      <c r="S501">
        <v>1.85</v>
      </c>
      <c r="Y501" t="s">
        <v>77</v>
      </c>
      <c r="Z501" t="s">
        <v>77</v>
      </c>
      <c r="AA501" t="s">
        <v>104</v>
      </c>
      <c r="AB501" t="str">
        <f>+LEFT(AA501,1)</f>
        <v>K</v>
      </c>
      <c r="AC501" s="6">
        <f>DEGREES(ACOS(SIN(Resultats!$H$11)*SIN(RADIANS(N501))+COS(Resultats!$H$11)*COS(RADIANS(N501))*COS(Resultats!$E$11-RADIANS(M501))))</f>
        <v>29.027350845356825</v>
      </c>
      <c r="AD501">
        <f>+IF(AB501=Data!$E$18,1,0)</f>
        <v>0</v>
      </c>
      <c r="AE501">
        <f>+IF(AC501&lt;Data!$B$17,1,0)</f>
        <v>1</v>
      </c>
      <c r="AF501" s="7">
        <f>+IF(AND(AD501,AE501),1,0)</f>
        <v>0</v>
      </c>
    </row>
    <row r="502" spans="1:32" x14ac:dyDescent="0.2">
      <c r="A502">
        <v>3144</v>
      </c>
      <c r="C502">
        <v>66011</v>
      </c>
      <c r="D502">
        <v>116251</v>
      </c>
      <c r="E502">
        <v>8</v>
      </c>
      <c r="F502">
        <v>1</v>
      </c>
      <c r="G502">
        <v>50.7</v>
      </c>
      <c r="H502" t="s">
        <v>24</v>
      </c>
      <c r="I502">
        <v>8</v>
      </c>
      <c r="J502">
        <v>54</v>
      </c>
      <c r="K502">
        <v>50</v>
      </c>
      <c r="L502">
        <v>8.0307500000000012</v>
      </c>
      <c r="M502">
        <v>120.46125000000001</v>
      </c>
      <c r="N502">
        <v>8.9138888888888896</v>
      </c>
      <c r="O502">
        <v>6.22</v>
      </c>
      <c r="Q502">
        <v>0.56999999999999995</v>
      </c>
      <c r="S502">
        <v>0.13</v>
      </c>
      <c r="Y502" t="s">
        <v>2744</v>
      </c>
      <c r="Z502" t="s">
        <v>2744</v>
      </c>
      <c r="AA502" t="s">
        <v>3095</v>
      </c>
      <c r="AB502" t="str">
        <f>+LEFT(AA502,1)</f>
        <v>G</v>
      </c>
      <c r="AC502" s="6">
        <f>DEGREES(ACOS(SIN(Resultats!$H$11)*SIN(RADIANS(N502))+COS(Resultats!$H$11)*COS(RADIANS(N502))*COS(Resultats!$E$11-RADIANS(M502))))</f>
        <v>29.148124499178444</v>
      </c>
      <c r="AD502">
        <f>+IF(AB502=Data!$E$18,1,0)</f>
        <v>0</v>
      </c>
      <c r="AE502">
        <f>+IF(AC502&lt;Data!$B$17,1,0)</f>
        <v>1</v>
      </c>
      <c r="AF502" s="7">
        <f>+IF(AND(AD502,AE502),1,0)</f>
        <v>0</v>
      </c>
    </row>
    <row r="503" spans="1:32" x14ac:dyDescent="0.2">
      <c r="A503">
        <v>3262</v>
      </c>
      <c r="B503" t="s">
        <v>1113</v>
      </c>
      <c r="C503">
        <v>69897</v>
      </c>
      <c r="D503">
        <v>80104</v>
      </c>
      <c r="E503">
        <v>8</v>
      </c>
      <c r="F503">
        <v>20</v>
      </c>
      <c r="G503">
        <v>3.9</v>
      </c>
      <c r="H503" t="s">
        <v>24</v>
      </c>
      <c r="I503">
        <v>27</v>
      </c>
      <c r="J503">
        <v>13</v>
      </c>
      <c r="K503">
        <v>4</v>
      </c>
      <c r="L503">
        <v>8.3344166666666677</v>
      </c>
      <c r="M503">
        <v>125.01625</v>
      </c>
      <c r="N503">
        <v>27.217777777777776</v>
      </c>
      <c r="O503">
        <v>5.14</v>
      </c>
      <c r="Q503">
        <v>0.47</v>
      </c>
      <c r="S503">
        <v>-0.06</v>
      </c>
      <c r="Y503" t="s">
        <v>204</v>
      </c>
      <c r="Z503" t="s">
        <v>204</v>
      </c>
      <c r="AA503" t="s">
        <v>217</v>
      </c>
      <c r="AB503" t="str">
        <f>+LEFT(AA503,1)</f>
        <v>F</v>
      </c>
      <c r="AC503" s="6">
        <f>DEGREES(ACOS(SIN(Resultats!$H$11)*SIN(RADIANS(N503))+COS(Resultats!$H$11)*COS(RADIANS(N503))*COS(Resultats!$E$11-RADIANS(M503))))</f>
        <v>29.162734999785915</v>
      </c>
      <c r="AD503">
        <f>+IF(AB503=Data!$E$18,1,0)</f>
        <v>0</v>
      </c>
      <c r="AE503">
        <f>+IF(AC503&lt;Data!$B$17,1,0)</f>
        <v>1</v>
      </c>
      <c r="AF503" s="7">
        <f>+IF(AND(AD503,AE503),1,0)</f>
        <v>0</v>
      </c>
    </row>
    <row r="504" spans="1:32" x14ac:dyDescent="0.2">
      <c r="A504">
        <v>4446</v>
      </c>
      <c r="C504">
        <v>100343</v>
      </c>
      <c r="D504">
        <v>138265</v>
      </c>
      <c r="E504">
        <v>11</v>
      </c>
      <c r="F504">
        <v>32</v>
      </c>
      <c r="G504">
        <v>47.5</v>
      </c>
      <c r="H504" t="s">
        <v>26</v>
      </c>
      <c r="I504">
        <v>7</v>
      </c>
      <c r="J504">
        <v>49</v>
      </c>
      <c r="K504">
        <v>39</v>
      </c>
      <c r="L504">
        <v>11.546527777777778</v>
      </c>
      <c r="M504">
        <v>173.19791666666666</v>
      </c>
      <c r="N504">
        <v>-7.8274999999999997</v>
      </c>
      <c r="O504">
        <v>5.95</v>
      </c>
      <c r="Q504">
        <v>1.38</v>
      </c>
      <c r="S504">
        <v>1.64</v>
      </c>
      <c r="Y504" t="s">
        <v>172</v>
      </c>
      <c r="Z504" t="s">
        <v>172</v>
      </c>
      <c r="AA504" t="s">
        <v>80</v>
      </c>
      <c r="AB504" t="str">
        <f>+LEFT(AA504,1)</f>
        <v>K</v>
      </c>
      <c r="AC504" s="6">
        <f>DEGREES(ACOS(SIN(Resultats!$H$11)*SIN(RADIANS(N504))+COS(Resultats!$H$11)*COS(RADIANS(N504))*COS(Resultats!$E$11-RADIANS(M504))))</f>
        <v>29.178816224219503</v>
      </c>
      <c r="AD504">
        <f>+IF(AB504=Data!$E$18,1,0)</f>
        <v>0</v>
      </c>
      <c r="AE504">
        <f>+IF(AC504&lt;Data!$B$17,1,0)</f>
        <v>1</v>
      </c>
      <c r="AF504" s="7">
        <f>+IF(AND(AD504,AE504),1,0)</f>
        <v>0</v>
      </c>
    </row>
    <row r="505" spans="1:32" x14ac:dyDescent="0.2">
      <c r="A505">
        <v>3272</v>
      </c>
      <c r="C505">
        <v>70148</v>
      </c>
      <c r="D505">
        <v>135787</v>
      </c>
      <c r="E505">
        <v>8</v>
      </c>
      <c r="F505">
        <v>20</v>
      </c>
      <c r="G505">
        <v>17.100000000000001</v>
      </c>
      <c r="H505" t="s">
        <v>26</v>
      </c>
      <c r="I505">
        <v>5</v>
      </c>
      <c r="J505">
        <v>19</v>
      </c>
      <c r="K505">
        <v>45</v>
      </c>
      <c r="L505">
        <v>8.3380833333333335</v>
      </c>
      <c r="M505">
        <v>125.07125000000001</v>
      </c>
      <c r="N505">
        <v>-5.3291666666666666</v>
      </c>
      <c r="O505">
        <v>6.13</v>
      </c>
      <c r="Q505">
        <v>1.33</v>
      </c>
      <c r="S505">
        <v>1.52</v>
      </c>
      <c r="Y505" t="s">
        <v>125</v>
      </c>
      <c r="Z505" t="s">
        <v>125</v>
      </c>
      <c r="AA505" t="s">
        <v>365</v>
      </c>
      <c r="AB505" t="str">
        <f>+LEFT(AA505,1)</f>
        <v>K</v>
      </c>
      <c r="AC505" s="6">
        <f>DEGREES(ACOS(SIN(Resultats!$H$11)*SIN(RADIANS(N505))+COS(Resultats!$H$11)*COS(RADIANS(N505))*COS(Resultats!$E$11-RADIANS(M505))))</f>
        <v>29.182903059215384</v>
      </c>
      <c r="AD505">
        <f>+IF(AB505=Data!$E$18,1,0)</f>
        <v>0</v>
      </c>
      <c r="AE505">
        <f>+IF(AC505&lt;Data!$B$17,1,0)</f>
        <v>1</v>
      </c>
      <c r="AF505" s="7">
        <f>+IF(AND(AD505,AE505),1,0)</f>
        <v>0</v>
      </c>
    </row>
    <row r="506" spans="1:32" x14ac:dyDescent="0.2">
      <c r="A506">
        <v>3158</v>
      </c>
      <c r="C506">
        <v>66552</v>
      </c>
      <c r="D506">
        <v>97537</v>
      </c>
      <c r="E506">
        <v>8</v>
      </c>
      <c r="F506">
        <v>4</v>
      </c>
      <c r="G506">
        <v>45.2</v>
      </c>
      <c r="H506" t="s">
        <v>24</v>
      </c>
      <c r="I506">
        <v>18</v>
      </c>
      <c r="J506">
        <v>50</v>
      </c>
      <c r="K506">
        <v>32</v>
      </c>
      <c r="L506">
        <v>8.0792222222222225</v>
      </c>
      <c r="M506">
        <v>121.18833333333333</v>
      </c>
      <c r="N506">
        <v>18.842222222222222</v>
      </c>
      <c r="O506">
        <v>6.15</v>
      </c>
      <c r="P506" t="s">
        <v>103</v>
      </c>
      <c r="Q506">
        <v>-0.05</v>
      </c>
      <c r="S506">
        <v>-0.12</v>
      </c>
      <c r="Y506" t="s">
        <v>102</v>
      </c>
      <c r="Z506" t="s">
        <v>102</v>
      </c>
      <c r="AA506" t="s">
        <v>5040</v>
      </c>
      <c r="AB506" t="str">
        <f>+LEFT(AA506,1)</f>
        <v>B</v>
      </c>
      <c r="AC506" s="6">
        <f>DEGREES(ACOS(SIN(Resultats!$H$11)*SIN(RADIANS(N506))+COS(Resultats!$H$11)*COS(RADIANS(N506))*COS(Resultats!$E$11-RADIANS(M506))))</f>
        <v>29.221655430122585</v>
      </c>
      <c r="AD506">
        <f>+IF(AB506=Data!$E$18,1,0)</f>
        <v>0</v>
      </c>
      <c r="AE506">
        <f>+IF(AC506&lt;Data!$B$17,1,0)</f>
        <v>1</v>
      </c>
      <c r="AF506" s="7">
        <f>+IF(AND(AD506,AE506),1,0)</f>
        <v>0</v>
      </c>
    </row>
    <row r="507" spans="1:32" x14ac:dyDescent="0.2">
      <c r="A507">
        <v>4168</v>
      </c>
      <c r="B507" t="s">
        <v>847</v>
      </c>
      <c r="C507">
        <v>92168</v>
      </c>
      <c r="D507">
        <v>62178</v>
      </c>
      <c r="E507">
        <v>10</v>
      </c>
      <c r="F507">
        <v>39</v>
      </c>
      <c r="G507">
        <v>7.6</v>
      </c>
      <c r="H507" t="s">
        <v>24</v>
      </c>
      <c r="I507">
        <v>37</v>
      </c>
      <c r="J507">
        <v>54</v>
      </c>
      <c r="K507">
        <v>36</v>
      </c>
      <c r="L507">
        <v>10.652111111111111</v>
      </c>
      <c r="M507">
        <v>159.78166666666667</v>
      </c>
      <c r="N507">
        <v>37.909999999999997</v>
      </c>
      <c r="O507">
        <v>5.85</v>
      </c>
      <c r="Q507">
        <v>0.56999999999999995</v>
      </c>
      <c r="S507">
        <v>0.17</v>
      </c>
      <c r="Y507" t="s">
        <v>130</v>
      </c>
      <c r="Z507" t="s">
        <v>130</v>
      </c>
      <c r="AA507" t="s">
        <v>15430</v>
      </c>
      <c r="AB507" t="str">
        <f>+LEFT(AA507,1)</f>
        <v>F</v>
      </c>
      <c r="AC507" s="6">
        <f>DEGREES(ACOS(SIN(Resultats!$H$11)*SIN(RADIANS(N507))+COS(Resultats!$H$11)*COS(RADIANS(N507))*COS(Resultats!$E$11-RADIANS(M507))))</f>
        <v>29.262627148340616</v>
      </c>
      <c r="AD507">
        <f>+IF(AB507=Data!$E$18,1,0)</f>
        <v>0</v>
      </c>
      <c r="AE507">
        <f>+IF(AC507&lt;Data!$B$17,1,0)</f>
        <v>1</v>
      </c>
      <c r="AF507" s="7">
        <f>+IF(AND(AD507,AE507),1,0)</f>
        <v>0</v>
      </c>
    </row>
    <row r="508" spans="1:32" x14ac:dyDescent="0.2">
      <c r="A508">
        <v>3176</v>
      </c>
      <c r="B508" t="s">
        <v>1064</v>
      </c>
      <c r="C508">
        <v>67228</v>
      </c>
      <c r="D508">
        <v>79959</v>
      </c>
      <c r="E508">
        <v>8</v>
      </c>
      <c r="F508">
        <v>7</v>
      </c>
      <c r="G508">
        <v>45.8</v>
      </c>
      <c r="H508" t="s">
        <v>24</v>
      </c>
      <c r="I508">
        <v>21</v>
      </c>
      <c r="J508">
        <v>34</v>
      </c>
      <c r="K508">
        <v>54</v>
      </c>
      <c r="L508">
        <v>8.1293888888888901</v>
      </c>
      <c r="M508">
        <v>121.94083333333336</v>
      </c>
      <c r="N508">
        <v>21.581666666666667</v>
      </c>
      <c r="O508">
        <v>5.3</v>
      </c>
      <c r="Q508">
        <v>0.63</v>
      </c>
      <c r="S508">
        <v>0.21</v>
      </c>
      <c r="Y508" t="s">
        <v>1065</v>
      </c>
      <c r="Z508" t="s">
        <v>1065</v>
      </c>
      <c r="AA508" t="s">
        <v>15435</v>
      </c>
      <c r="AB508" t="str">
        <f>+LEFT(AA508,1)</f>
        <v>G</v>
      </c>
      <c r="AC508" s="6">
        <f>DEGREES(ACOS(SIN(Resultats!$H$11)*SIN(RADIANS(N508))+COS(Resultats!$H$11)*COS(RADIANS(N508))*COS(Resultats!$E$11-RADIANS(M508))))</f>
        <v>29.307827561595925</v>
      </c>
      <c r="AD508">
        <f>+IF(AB508=Data!$E$18,1,0)</f>
        <v>0</v>
      </c>
      <c r="AE508">
        <f>+IF(AC508&lt;Data!$B$17,1,0)</f>
        <v>1</v>
      </c>
      <c r="AF508" s="7">
        <f>+IF(AND(AD508,AE508),1,0)</f>
        <v>0</v>
      </c>
    </row>
    <row r="509" spans="1:32" x14ac:dyDescent="0.2">
      <c r="A509">
        <v>4377</v>
      </c>
      <c r="B509" t="s">
        <v>967</v>
      </c>
      <c r="C509">
        <v>98262</v>
      </c>
      <c r="D509">
        <v>62486</v>
      </c>
      <c r="E509">
        <v>11</v>
      </c>
      <c r="F509">
        <v>18</v>
      </c>
      <c r="G509">
        <v>28.7</v>
      </c>
      <c r="H509" t="s">
        <v>24</v>
      </c>
      <c r="I509">
        <v>33</v>
      </c>
      <c r="J509">
        <v>5</v>
      </c>
      <c r="K509">
        <v>39</v>
      </c>
      <c r="L509">
        <v>11.307972222222222</v>
      </c>
      <c r="M509">
        <v>169.61958333333334</v>
      </c>
      <c r="N509">
        <v>33.094166666666666</v>
      </c>
      <c r="O509">
        <v>3.48</v>
      </c>
      <c r="Q509">
        <v>1.4</v>
      </c>
      <c r="S509">
        <v>1.55</v>
      </c>
      <c r="U509">
        <v>0.7</v>
      </c>
      <c r="Y509" t="s">
        <v>968</v>
      </c>
      <c r="Z509" t="s">
        <v>5995</v>
      </c>
      <c r="AA509" t="s">
        <v>133</v>
      </c>
      <c r="AB509" t="str">
        <f>+LEFT(AA509,1)</f>
        <v>K</v>
      </c>
      <c r="AC509" s="6">
        <f>DEGREES(ACOS(SIN(Resultats!$H$11)*SIN(RADIANS(N509))+COS(Resultats!$H$11)*COS(RADIANS(N509))*COS(Resultats!$E$11-RADIANS(M509))))</f>
        <v>29.312616244877045</v>
      </c>
      <c r="AD509">
        <f>+IF(AB509=Data!$E$18,1,0)</f>
        <v>0</v>
      </c>
      <c r="AE509">
        <f>+IF(AC509&lt;Data!$B$17,1,0)</f>
        <v>1</v>
      </c>
      <c r="AF509" s="7">
        <f>+IF(AND(AD509,AE509),1,0)</f>
        <v>0</v>
      </c>
    </row>
    <row r="510" spans="1:32" x14ac:dyDescent="0.2">
      <c r="A510">
        <v>4278</v>
      </c>
      <c r="C510">
        <v>95129</v>
      </c>
      <c r="D510">
        <v>62345</v>
      </c>
      <c r="E510">
        <v>10</v>
      </c>
      <c r="F510">
        <v>59</v>
      </c>
      <c r="G510">
        <v>32.799999999999997</v>
      </c>
      <c r="H510" t="s">
        <v>24</v>
      </c>
      <c r="I510">
        <v>36</v>
      </c>
      <c r="J510">
        <v>5</v>
      </c>
      <c r="K510">
        <v>35</v>
      </c>
      <c r="L510">
        <v>10.992444444444443</v>
      </c>
      <c r="M510">
        <v>164.88666666666666</v>
      </c>
      <c r="N510">
        <v>36.093055555555559</v>
      </c>
      <c r="O510">
        <v>6</v>
      </c>
      <c r="Q510">
        <v>1.59</v>
      </c>
      <c r="S510">
        <v>1.92</v>
      </c>
      <c r="U510">
        <v>1.29</v>
      </c>
      <c r="Y510" t="s">
        <v>353</v>
      </c>
      <c r="Z510" t="s">
        <v>353</v>
      </c>
      <c r="AA510" t="s">
        <v>15418</v>
      </c>
      <c r="AB510" t="str">
        <f>+LEFT(AA510,1)</f>
        <v>M</v>
      </c>
      <c r="AC510" s="6">
        <f>DEGREES(ACOS(SIN(Resultats!$H$11)*SIN(RADIANS(N510))+COS(Resultats!$H$11)*COS(RADIANS(N510))*COS(Resultats!$E$11-RADIANS(M510))))</f>
        <v>29.381639653846559</v>
      </c>
      <c r="AD510">
        <f>+IF(AB510=Data!$E$18,1,0)</f>
        <v>0</v>
      </c>
      <c r="AE510">
        <f>+IF(AC510&lt;Data!$B$17,1,0)</f>
        <v>1</v>
      </c>
      <c r="AF510" s="7">
        <f>+IF(AND(AD510,AE510),1,0)</f>
        <v>0</v>
      </c>
    </row>
    <row r="511" spans="1:32" x14ac:dyDescent="0.2">
      <c r="A511">
        <v>3701</v>
      </c>
      <c r="C511">
        <v>80441</v>
      </c>
      <c r="D511">
        <v>61411</v>
      </c>
      <c r="E511">
        <v>9</v>
      </c>
      <c r="F511">
        <v>20</v>
      </c>
      <c r="G511">
        <v>59.3</v>
      </c>
      <c r="H511" t="s">
        <v>24</v>
      </c>
      <c r="I511">
        <v>38</v>
      </c>
      <c r="J511">
        <v>11</v>
      </c>
      <c r="K511">
        <v>18</v>
      </c>
      <c r="L511">
        <v>9.3498055555555553</v>
      </c>
      <c r="M511">
        <v>140.24708333333334</v>
      </c>
      <c r="N511">
        <v>38.188333333333333</v>
      </c>
      <c r="O511">
        <v>6.12</v>
      </c>
      <c r="Q511">
        <v>0.38</v>
      </c>
      <c r="S511">
        <v>-0.06</v>
      </c>
      <c r="Y511" t="s">
        <v>1357</v>
      </c>
      <c r="Z511" t="s">
        <v>3259</v>
      </c>
      <c r="AA511" t="s">
        <v>2897</v>
      </c>
      <c r="AB511" t="str">
        <f>+LEFT(AA511,1)</f>
        <v>F</v>
      </c>
      <c r="AC511" s="6">
        <f>DEGREES(ACOS(SIN(Resultats!$H$11)*SIN(RADIANS(N511))+COS(Resultats!$H$11)*COS(RADIANS(N511))*COS(Resultats!$E$11-RADIANS(M511))))</f>
        <v>29.516626385081523</v>
      </c>
      <c r="AD511">
        <f>+IF(AB511=Data!$E$18,1,0)</f>
        <v>0</v>
      </c>
      <c r="AE511">
        <f>+IF(AC511&lt;Data!$B$17,1,0)</f>
        <v>1</v>
      </c>
      <c r="AF511" s="7">
        <f>+IF(AND(AD511,AE511),1,0)</f>
        <v>0</v>
      </c>
    </row>
    <row r="512" spans="1:32" x14ac:dyDescent="0.2">
      <c r="A512">
        <v>3134</v>
      </c>
      <c r="B512" t="s">
        <v>1810</v>
      </c>
      <c r="C512">
        <v>65873</v>
      </c>
      <c r="D512">
        <v>97485</v>
      </c>
      <c r="E512">
        <v>8</v>
      </c>
      <c r="F512">
        <v>1</v>
      </c>
      <c r="G512">
        <v>30.3</v>
      </c>
      <c r="H512" t="s">
        <v>24</v>
      </c>
      <c r="I512">
        <v>16</v>
      </c>
      <c r="J512">
        <v>27</v>
      </c>
      <c r="K512">
        <v>19</v>
      </c>
      <c r="L512">
        <v>8.0250833333333347</v>
      </c>
      <c r="M512">
        <v>120.37625</v>
      </c>
      <c r="N512">
        <v>16.455277777777777</v>
      </c>
      <c r="O512">
        <v>5.99</v>
      </c>
      <c r="Q512">
        <v>-0.02</v>
      </c>
      <c r="S512">
        <v>-0.02</v>
      </c>
      <c r="Y512" t="s">
        <v>351</v>
      </c>
      <c r="Z512" t="s">
        <v>191</v>
      </c>
      <c r="AA512" t="s">
        <v>5040</v>
      </c>
      <c r="AB512" t="str">
        <f>+LEFT(AA512,1)</f>
        <v>B</v>
      </c>
      <c r="AC512" s="6">
        <f>DEGREES(ACOS(SIN(Resultats!$H$11)*SIN(RADIANS(N512))+COS(Resultats!$H$11)*COS(RADIANS(N512))*COS(Resultats!$E$11-RADIANS(M512))))</f>
        <v>29.517158109179288</v>
      </c>
      <c r="AD512">
        <f>+IF(AB512=Data!$E$18,1,0)</f>
        <v>0</v>
      </c>
      <c r="AE512">
        <f>+IF(AC512&lt;Data!$B$17,1,0)</f>
        <v>1</v>
      </c>
      <c r="AF512" s="7">
        <f>+IF(AND(AD512,AE512),1,0)</f>
        <v>0</v>
      </c>
    </row>
    <row r="513" spans="1:32" x14ac:dyDescent="0.2">
      <c r="A513">
        <v>3409</v>
      </c>
      <c r="C513">
        <v>73192</v>
      </c>
      <c r="D513">
        <v>60939</v>
      </c>
      <c r="E513">
        <v>8</v>
      </c>
      <c r="F513">
        <v>38</v>
      </c>
      <c r="G513">
        <v>19</v>
      </c>
      <c r="H513" t="s">
        <v>24</v>
      </c>
      <c r="I513">
        <v>32</v>
      </c>
      <c r="J513">
        <v>48</v>
      </c>
      <c r="K513">
        <v>7</v>
      </c>
      <c r="L513">
        <v>8.6386111111111106</v>
      </c>
      <c r="M513">
        <v>129.57916666666665</v>
      </c>
      <c r="N513">
        <v>32.801944444444445</v>
      </c>
      <c r="O513">
        <v>5.94</v>
      </c>
      <c r="Q513">
        <v>1.1200000000000001</v>
      </c>
      <c r="X513" t="s">
        <v>27</v>
      </c>
      <c r="Y513" t="s">
        <v>365</v>
      </c>
      <c r="Z513" t="s">
        <v>5818</v>
      </c>
      <c r="AA513" t="s">
        <v>365</v>
      </c>
      <c r="AB513" t="str">
        <f>+LEFT(AA513,1)</f>
        <v>K</v>
      </c>
      <c r="AC513" s="6">
        <f>DEGREES(ACOS(SIN(Resultats!$H$11)*SIN(RADIANS(N513))+COS(Resultats!$H$11)*COS(RADIANS(N513))*COS(Resultats!$E$11-RADIANS(M513))))</f>
        <v>29.561293332208546</v>
      </c>
      <c r="AD513">
        <f>+IF(AB513=Data!$E$18,1,0)</f>
        <v>0</v>
      </c>
      <c r="AE513">
        <f>+IF(AC513&lt;Data!$B$17,1,0)</f>
        <v>1</v>
      </c>
      <c r="AF513" s="7">
        <f>+IF(AND(AD513,AE513),1,0)</f>
        <v>0</v>
      </c>
    </row>
    <row r="514" spans="1:32" x14ac:dyDescent="0.2">
      <c r="A514">
        <v>3338</v>
      </c>
      <c r="C514">
        <v>71665</v>
      </c>
      <c r="D514">
        <v>135956</v>
      </c>
      <c r="E514">
        <v>8</v>
      </c>
      <c r="F514">
        <v>28</v>
      </c>
      <c r="G514">
        <v>19.7</v>
      </c>
      <c r="H514" t="s">
        <v>26</v>
      </c>
      <c r="I514">
        <v>8</v>
      </c>
      <c r="J514">
        <v>48</v>
      </c>
      <c r="K514">
        <v>58</v>
      </c>
      <c r="L514">
        <v>8.4721388888888889</v>
      </c>
      <c r="M514">
        <v>127.08208333333333</v>
      </c>
      <c r="N514">
        <v>-8.8161111111111126</v>
      </c>
      <c r="O514">
        <v>6.43</v>
      </c>
      <c r="Q514">
        <v>1.2</v>
      </c>
      <c r="S514">
        <v>1.23</v>
      </c>
      <c r="Y514" t="s">
        <v>197</v>
      </c>
      <c r="Z514" t="s">
        <v>197</v>
      </c>
      <c r="AA514" t="s">
        <v>197</v>
      </c>
      <c r="AB514" t="str">
        <f>+LEFT(AA514,1)</f>
        <v>K</v>
      </c>
      <c r="AC514" s="6">
        <f>DEGREES(ACOS(SIN(Resultats!$H$11)*SIN(RADIANS(N514))+COS(Resultats!$H$11)*COS(RADIANS(N514))*COS(Resultats!$E$11-RADIANS(M514))))</f>
        <v>29.57156680503731</v>
      </c>
      <c r="AD514">
        <f>+IF(AB514=Data!$E$18,1,0)</f>
        <v>0</v>
      </c>
      <c r="AE514">
        <f>+IF(AC514&lt;Data!$B$17,1,0)</f>
        <v>1</v>
      </c>
      <c r="AF514" s="7">
        <f>+IF(AND(AD514,AE514),1,0)</f>
        <v>0</v>
      </c>
    </row>
    <row r="515" spans="1:32" x14ac:dyDescent="0.2">
      <c r="A515">
        <v>4402</v>
      </c>
      <c r="B515" t="s">
        <v>985</v>
      </c>
      <c r="C515">
        <v>99167</v>
      </c>
      <c r="D515">
        <v>156658</v>
      </c>
      <c r="E515">
        <v>11</v>
      </c>
      <c r="F515">
        <v>24</v>
      </c>
      <c r="G515">
        <v>36.6</v>
      </c>
      <c r="H515" t="s">
        <v>26</v>
      </c>
      <c r="I515">
        <v>10</v>
      </c>
      <c r="J515">
        <v>51</v>
      </c>
      <c r="K515">
        <v>34</v>
      </c>
      <c r="L515">
        <v>11.410166666666667</v>
      </c>
      <c r="M515">
        <v>171.1525</v>
      </c>
      <c r="N515">
        <v>-10.859444444444444</v>
      </c>
      <c r="O515">
        <v>4.83</v>
      </c>
      <c r="Q515">
        <v>1.56</v>
      </c>
      <c r="S515">
        <v>1.96</v>
      </c>
      <c r="U515">
        <v>0.94</v>
      </c>
      <c r="Y515" t="s">
        <v>77</v>
      </c>
      <c r="Z515" t="s">
        <v>77</v>
      </c>
      <c r="AA515" t="s">
        <v>104</v>
      </c>
      <c r="AB515" t="str">
        <f>+LEFT(AA515,1)</f>
        <v>K</v>
      </c>
      <c r="AC515" s="6">
        <f>DEGREES(ACOS(SIN(Resultats!$H$11)*SIN(RADIANS(N515))+COS(Resultats!$H$11)*COS(RADIANS(N515))*COS(Resultats!$E$11-RADIANS(M515))))</f>
        <v>29.623546600662664</v>
      </c>
      <c r="AD515">
        <f>+IF(AB515=Data!$E$18,1,0)</f>
        <v>0</v>
      </c>
      <c r="AE515">
        <f>+IF(AC515&lt;Data!$B$17,1,0)</f>
        <v>1</v>
      </c>
      <c r="AF515" s="7">
        <f>+IF(AND(AD515,AE515),1,0)</f>
        <v>0</v>
      </c>
    </row>
    <row r="516" spans="1:32" x14ac:dyDescent="0.2">
      <c r="A516">
        <v>3115</v>
      </c>
      <c r="C516">
        <v>65522</v>
      </c>
      <c r="D516">
        <v>97445</v>
      </c>
      <c r="E516">
        <v>7</v>
      </c>
      <c r="F516">
        <v>59</v>
      </c>
      <c r="G516">
        <v>35.1</v>
      </c>
      <c r="H516" t="s">
        <v>24</v>
      </c>
      <c r="I516">
        <v>13</v>
      </c>
      <c r="J516">
        <v>14</v>
      </c>
      <c r="K516">
        <v>32</v>
      </c>
      <c r="L516">
        <v>7.9930833333333338</v>
      </c>
      <c r="M516">
        <v>119.89624999999999</v>
      </c>
      <c r="N516">
        <v>13.242222222222221</v>
      </c>
      <c r="O516">
        <v>6.02</v>
      </c>
      <c r="Q516">
        <v>1.32</v>
      </c>
      <c r="Y516" t="s">
        <v>365</v>
      </c>
      <c r="Z516" t="s">
        <v>365</v>
      </c>
      <c r="AA516" t="s">
        <v>365</v>
      </c>
      <c r="AB516" t="str">
        <f>+LEFT(AA516,1)</f>
        <v>K</v>
      </c>
      <c r="AC516" s="6">
        <f>DEGREES(ACOS(SIN(Resultats!$H$11)*SIN(RADIANS(N516))+COS(Resultats!$H$11)*COS(RADIANS(N516))*COS(Resultats!$E$11-RADIANS(M516))))</f>
        <v>29.645886732184785</v>
      </c>
      <c r="AD516">
        <f>+IF(AB516=Data!$E$18,1,0)</f>
        <v>0</v>
      </c>
      <c r="AE516">
        <f>+IF(AC516&lt;Data!$B$17,1,0)</f>
        <v>1</v>
      </c>
      <c r="AF516" s="7">
        <f>+IF(AND(AD516,AE516),1,0)</f>
        <v>0</v>
      </c>
    </row>
    <row r="517" spans="1:32" x14ac:dyDescent="0.2">
      <c r="A517">
        <v>3484</v>
      </c>
      <c r="B517" t="s">
        <v>1232</v>
      </c>
      <c r="C517">
        <v>74918</v>
      </c>
      <c r="D517">
        <v>154622</v>
      </c>
      <c r="E517">
        <v>8</v>
      </c>
      <c r="F517">
        <v>46</v>
      </c>
      <c r="G517">
        <v>22.5</v>
      </c>
      <c r="H517" t="s">
        <v>26</v>
      </c>
      <c r="I517">
        <v>13</v>
      </c>
      <c r="J517">
        <v>32</v>
      </c>
      <c r="K517">
        <v>52</v>
      </c>
      <c r="L517">
        <v>8.7729166666666671</v>
      </c>
      <c r="M517">
        <v>131.59375</v>
      </c>
      <c r="N517">
        <v>-13.547777777777778</v>
      </c>
      <c r="O517">
        <v>4.32</v>
      </c>
      <c r="Q517">
        <v>0.9</v>
      </c>
      <c r="S517">
        <v>0.62</v>
      </c>
      <c r="U517">
        <v>0.46</v>
      </c>
      <c r="Y517" t="s">
        <v>1233</v>
      </c>
      <c r="Z517" t="s">
        <v>9442</v>
      </c>
      <c r="AA517" t="s">
        <v>51</v>
      </c>
      <c r="AB517" t="str">
        <f>+LEFT(AA517,1)</f>
        <v>G</v>
      </c>
      <c r="AC517" s="6">
        <f>DEGREES(ACOS(SIN(Resultats!$H$11)*SIN(RADIANS(N517))+COS(Resultats!$H$11)*COS(RADIANS(N517))*COS(Resultats!$E$11-RADIANS(M517))))</f>
        <v>29.802024362986113</v>
      </c>
      <c r="AD517">
        <f>+IF(AB517=Data!$E$18,1,0)</f>
        <v>0</v>
      </c>
      <c r="AE517">
        <f>+IF(AC517&lt;Data!$B$17,1,0)</f>
        <v>1</v>
      </c>
      <c r="AF517" s="7">
        <f>+IF(AND(AD517,AE517),1,0)</f>
        <v>0</v>
      </c>
    </row>
    <row r="518" spans="1:32" x14ac:dyDescent="0.2">
      <c r="A518">
        <v>3128</v>
      </c>
      <c r="B518" t="s">
        <v>1805</v>
      </c>
      <c r="C518">
        <v>65759</v>
      </c>
      <c r="D518">
        <v>97472</v>
      </c>
      <c r="E518">
        <v>8</v>
      </c>
      <c r="F518">
        <v>0</v>
      </c>
      <c r="G518">
        <v>47.3</v>
      </c>
      <c r="H518" t="s">
        <v>24</v>
      </c>
      <c r="I518">
        <v>17</v>
      </c>
      <c r="J518">
        <v>18</v>
      </c>
      <c r="K518">
        <v>31</v>
      </c>
      <c r="L518">
        <v>8.0131388888888893</v>
      </c>
      <c r="M518">
        <v>120.19708333333334</v>
      </c>
      <c r="N518">
        <v>17.308611111111112</v>
      </c>
      <c r="O518">
        <v>5.55</v>
      </c>
      <c r="Q518">
        <v>1.32</v>
      </c>
      <c r="X518" t="s">
        <v>27</v>
      </c>
      <c r="Y518" t="s">
        <v>133</v>
      </c>
      <c r="Z518" t="s">
        <v>9573</v>
      </c>
      <c r="AA518" t="s">
        <v>133</v>
      </c>
      <c r="AB518" t="str">
        <f>+LEFT(AA518,1)</f>
        <v>K</v>
      </c>
      <c r="AC518" s="6">
        <f>DEGREES(ACOS(SIN(Resultats!$H$11)*SIN(RADIANS(N518))+COS(Resultats!$H$11)*COS(RADIANS(N518))*COS(Resultats!$E$11-RADIANS(M518))))</f>
        <v>29.827932945378421</v>
      </c>
      <c r="AD518">
        <f>+IF(AB518=Data!$E$18,1,0)</f>
        <v>0</v>
      </c>
      <c r="AE518">
        <f>+IF(AC518&lt;Data!$B$17,1,0)</f>
        <v>1</v>
      </c>
      <c r="AF518" s="7">
        <f>+IF(AND(AD518,AE518),1,0)</f>
        <v>0</v>
      </c>
    </row>
    <row r="519" spans="1:32" x14ac:dyDescent="0.2">
      <c r="A519">
        <v>4555</v>
      </c>
      <c r="C519">
        <v>103313</v>
      </c>
      <c r="D519">
        <v>119100</v>
      </c>
      <c r="E519">
        <v>11</v>
      </c>
      <c r="F519">
        <v>53</v>
      </c>
      <c r="G519">
        <v>50.3</v>
      </c>
      <c r="H519" t="s">
        <v>24</v>
      </c>
      <c r="I519">
        <v>0</v>
      </c>
      <c r="J519">
        <v>33</v>
      </c>
      <c r="K519">
        <v>7</v>
      </c>
      <c r="L519">
        <v>11.897305555555555</v>
      </c>
      <c r="M519">
        <v>178.45958333333331</v>
      </c>
      <c r="N519">
        <v>0.55194444444444446</v>
      </c>
      <c r="O519">
        <v>6.3</v>
      </c>
      <c r="Q519">
        <v>0.2</v>
      </c>
      <c r="S519">
        <v>0.16</v>
      </c>
      <c r="Y519" t="s">
        <v>264</v>
      </c>
      <c r="Z519" t="s">
        <v>264</v>
      </c>
      <c r="AA519" t="s">
        <v>2891</v>
      </c>
      <c r="AB519" t="str">
        <f>+LEFT(AA519,1)</f>
        <v>F</v>
      </c>
      <c r="AC519" s="6">
        <f>DEGREES(ACOS(SIN(Resultats!$H$11)*SIN(RADIANS(N519))+COS(Resultats!$H$11)*COS(RADIANS(N519))*COS(Resultats!$E$11-RADIANS(M519))))</f>
        <v>29.838678553916107</v>
      </c>
      <c r="AD519">
        <f>+IF(AB519=Data!$E$18,1,0)</f>
        <v>0</v>
      </c>
      <c r="AE519">
        <f>+IF(AC519&lt;Data!$B$17,1,0)</f>
        <v>1</v>
      </c>
      <c r="AF519" s="7">
        <f>+IF(AND(AD519,AE519),1,0)</f>
        <v>0</v>
      </c>
    </row>
    <row r="520" spans="1:32" x14ac:dyDescent="0.2">
      <c r="A520">
        <v>3288</v>
      </c>
      <c r="C520">
        <v>70652</v>
      </c>
      <c r="D520">
        <v>135840</v>
      </c>
      <c r="E520">
        <v>8</v>
      </c>
      <c r="F520">
        <v>22</v>
      </c>
      <c r="G520">
        <v>54</v>
      </c>
      <c r="H520" t="s">
        <v>26</v>
      </c>
      <c r="I520">
        <v>7</v>
      </c>
      <c r="J520">
        <v>32</v>
      </c>
      <c r="K520">
        <v>36</v>
      </c>
      <c r="L520">
        <v>8.3816666666666677</v>
      </c>
      <c r="M520">
        <v>125.72499999999999</v>
      </c>
      <c r="N520">
        <v>-7.543333333333333</v>
      </c>
      <c r="O520">
        <v>5.96</v>
      </c>
      <c r="Q520">
        <v>1.67</v>
      </c>
      <c r="S520">
        <v>1.85</v>
      </c>
      <c r="Y520" t="s">
        <v>419</v>
      </c>
      <c r="Z520" t="s">
        <v>419</v>
      </c>
      <c r="AA520" t="s">
        <v>2160</v>
      </c>
      <c r="AB520" t="str">
        <f>+LEFT(AA520,1)</f>
        <v>M</v>
      </c>
      <c r="AC520" s="6">
        <f>DEGREES(ACOS(SIN(Resultats!$H$11)*SIN(RADIANS(N520))+COS(Resultats!$H$11)*COS(RADIANS(N520))*COS(Resultats!$E$11-RADIANS(M520))))</f>
        <v>29.868715169276062</v>
      </c>
      <c r="AD520">
        <f>+IF(AB520=Data!$E$18,1,0)</f>
        <v>0</v>
      </c>
      <c r="AE520">
        <f>+IF(AC520&lt;Data!$B$17,1,0)</f>
        <v>1</v>
      </c>
      <c r="AF520" s="7">
        <f>+IF(AND(AD520,AE520),1,0)</f>
        <v>0</v>
      </c>
    </row>
    <row r="521" spans="1:32" x14ac:dyDescent="0.2">
      <c r="A521">
        <v>4297</v>
      </c>
      <c r="C521">
        <v>95441</v>
      </c>
      <c r="D521">
        <v>156396</v>
      </c>
      <c r="E521">
        <v>11</v>
      </c>
      <c r="F521">
        <v>0</v>
      </c>
      <c r="G521">
        <v>57.2</v>
      </c>
      <c r="H521" t="s">
        <v>26</v>
      </c>
      <c r="I521">
        <v>15</v>
      </c>
      <c r="J521">
        <v>47</v>
      </c>
      <c r="K521">
        <v>34</v>
      </c>
      <c r="L521">
        <v>11.015888888888888</v>
      </c>
      <c r="M521">
        <v>165.23833333333332</v>
      </c>
      <c r="N521">
        <v>-15.792777777777777</v>
      </c>
      <c r="O521">
        <v>6.34</v>
      </c>
      <c r="Q521">
        <v>1.18</v>
      </c>
      <c r="Y521" t="s">
        <v>197</v>
      </c>
      <c r="Z521" t="s">
        <v>197</v>
      </c>
      <c r="AA521" t="s">
        <v>197</v>
      </c>
      <c r="AB521" t="str">
        <f>+LEFT(AA521,1)</f>
        <v>K</v>
      </c>
      <c r="AC521" s="6">
        <f>DEGREES(ACOS(SIN(Resultats!$H$11)*SIN(RADIANS(N521))+COS(Resultats!$H$11)*COS(RADIANS(N521))*COS(Resultats!$E$11-RADIANS(M521))))</f>
        <v>29.881731166198918</v>
      </c>
      <c r="AD521">
        <f>+IF(AB521=Data!$E$18,1,0)</f>
        <v>0</v>
      </c>
      <c r="AE521">
        <f>+IF(AC521&lt;Data!$B$17,1,0)</f>
        <v>1</v>
      </c>
      <c r="AF521" s="7">
        <f>+IF(AND(AD521,AE521),1,0)</f>
        <v>0</v>
      </c>
    </row>
    <row r="522" spans="1:32" x14ac:dyDescent="0.2">
      <c r="A522">
        <v>3169</v>
      </c>
      <c r="B522" t="s">
        <v>1059</v>
      </c>
      <c r="C522">
        <v>66875</v>
      </c>
      <c r="D522">
        <v>79940</v>
      </c>
      <c r="E522">
        <v>8</v>
      </c>
      <c r="F522">
        <v>6</v>
      </c>
      <c r="G522">
        <v>18.399999999999999</v>
      </c>
      <c r="H522" t="s">
        <v>24</v>
      </c>
      <c r="I522">
        <v>22</v>
      </c>
      <c r="J522">
        <v>38</v>
      </c>
      <c r="K522">
        <v>8</v>
      </c>
      <c r="L522">
        <v>8.1051111111111105</v>
      </c>
      <c r="M522">
        <v>121.57666666666665</v>
      </c>
      <c r="N522">
        <v>22.635555555555555</v>
      </c>
      <c r="O522">
        <v>5.99</v>
      </c>
      <c r="Q522">
        <v>1.66</v>
      </c>
      <c r="S522">
        <v>1.91</v>
      </c>
      <c r="U522">
        <v>1.01</v>
      </c>
      <c r="V522" t="s">
        <v>93</v>
      </c>
      <c r="Y522" t="s">
        <v>98</v>
      </c>
      <c r="Z522" t="s">
        <v>98</v>
      </c>
      <c r="AA522" t="s">
        <v>15419</v>
      </c>
      <c r="AB522" t="str">
        <f>+LEFT(AA522,1)</f>
        <v>M</v>
      </c>
      <c r="AC522" s="6">
        <f>DEGREES(ACOS(SIN(Resultats!$H$11)*SIN(RADIANS(N522))+COS(Resultats!$H$11)*COS(RADIANS(N522))*COS(Resultats!$E$11-RADIANS(M522))))</f>
        <v>29.97864487852766</v>
      </c>
      <c r="AD522">
        <f>+IF(AB522=Data!$E$18,1,0)</f>
        <v>0</v>
      </c>
      <c r="AE522">
        <f>+IF(AC522&lt;Data!$B$17,1,0)</f>
        <v>1</v>
      </c>
      <c r="AF522" s="7">
        <f>+IF(AND(AD522,AE522),1,0)</f>
        <v>0</v>
      </c>
    </row>
    <row r="523" spans="1:32" x14ac:dyDescent="0.2">
      <c r="A523">
        <v>3431</v>
      </c>
      <c r="B523" t="s">
        <v>1198</v>
      </c>
      <c r="C523">
        <v>73840</v>
      </c>
      <c r="D523">
        <v>154515</v>
      </c>
      <c r="E523">
        <v>8</v>
      </c>
      <c r="F523">
        <v>40</v>
      </c>
      <c r="G523">
        <v>1.5</v>
      </c>
      <c r="H523" t="s">
        <v>26</v>
      </c>
      <c r="I523">
        <v>12</v>
      </c>
      <c r="J523">
        <v>28</v>
      </c>
      <c r="K523">
        <v>31</v>
      </c>
      <c r="L523">
        <v>8.6670833333333324</v>
      </c>
      <c r="M523">
        <v>130.00624999999999</v>
      </c>
      <c r="N523">
        <v>-12.475277777777778</v>
      </c>
      <c r="O523">
        <v>4.9800000000000004</v>
      </c>
      <c r="Q523">
        <v>1.42</v>
      </c>
      <c r="S523">
        <v>1.62</v>
      </c>
      <c r="U523">
        <v>0.75</v>
      </c>
      <c r="Y523" t="s">
        <v>172</v>
      </c>
      <c r="Z523" t="s">
        <v>172</v>
      </c>
      <c r="AA523" t="s">
        <v>80</v>
      </c>
      <c r="AB523" t="str">
        <f>+LEFT(AA523,1)</f>
        <v>K</v>
      </c>
      <c r="AC523" s="6">
        <f>DEGREES(ACOS(SIN(Resultats!$H$11)*SIN(RADIANS(N523))+COS(Resultats!$H$11)*COS(RADIANS(N523))*COS(Resultats!$E$11-RADIANS(M523))))</f>
        <v>29.992421684476739</v>
      </c>
      <c r="AD523">
        <f>+IF(AB523=Data!$E$18,1,0)</f>
        <v>0</v>
      </c>
      <c r="AE523">
        <f>+IF(AC523&lt;Data!$B$17,1,0)</f>
        <v>1</v>
      </c>
      <c r="AF523" s="7">
        <f>+IF(AND(AD523,AE523),1,0)</f>
        <v>0</v>
      </c>
    </row>
    <row r="524" spans="1:32" x14ac:dyDescent="0.2">
      <c r="A524">
        <v>3851</v>
      </c>
      <c r="B524" t="s">
        <v>663</v>
      </c>
      <c r="C524">
        <v>83805</v>
      </c>
      <c r="D524">
        <v>61636</v>
      </c>
      <c r="E524">
        <v>9</v>
      </c>
      <c r="F524">
        <v>42</v>
      </c>
      <c r="G524">
        <v>0.3</v>
      </c>
      <c r="H524" t="s">
        <v>24</v>
      </c>
      <c r="I524">
        <v>39</v>
      </c>
      <c r="J524">
        <v>45</v>
      </c>
      <c r="K524">
        <v>28</v>
      </c>
      <c r="L524">
        <v>9.7000833333333318</v>
      </c>
      <c r="M524">
        <v>145.50125</v>
      </c>
      <c r="N524">
        <v>39.757777777777775</v>
      </c>
      <c r="O524">
        <v>5.62</v>
      </c>
      <c r="Q524">
        <v>0.95</v>
      </c>
      <c r="S524">
        <v>0.68</v>
      </c>
      <c r="U524">
        <v>0.46</v>
      </c>
      <c r="Y524" t="s">
        <v>71</v>
      </c>
      <c r="Z524" t="s">
        <v>71</v>
      </c>
      <c r="AA524" t="s">
        <v>51</v>
      </c>
      <c r="AB524" t="str">
        <f>+LEFT(AA524,1)</f>
        <v>G</v>
      </c>
      <c r="AC524" s="6">
        <f>DEGREES(ACOS(SIN(Resultats!$H$11)*SIN(RADIANS(N524))+COS(Resultats!$H$11)*COS(RADIANS(N524))*COS(Resultats!$E$11-RADIANS(M524))))</f>
        <v>30.02594186619157</v>
      </c>
      <c r="AD524">
        <f>+IF(AB524=Data!$E$18,1,0)</f>
        <v>0</v>
      </c>
      <c r="AE524">
        <f>+IF(AC524&lt;Data!$B$17,1,0)</f>
        <v>1</v>
      </c>
      <c r="AF524" s="7">
        <f>+IF(AND(AD524,AE524),1,0)</f>
        <v>0</v>
      </c>
    </row>
    <row r="525" spans="1:32" x14ac:dyDescent="0.2">
      <c r="A525">
        <v>3342</v>
      </c>
      <c r="C525">
        <v>71766</v>
      </c>
      <c r="D525">
        <v>135965</v>
      </c>
      <c r="E525">
        <v>8</v>
      </c>
      <c r="F525">
        <v>28</v>
      </c>
      <c r="G525">
        <v>50.9</v>
      </c>
      <c r="H525" t="s">
        <v>26</v>
      </c>
      <c r="I525">
        <v>9</v>
      </c>
      <c r="J525">
        <v>44</v>
      </c>
      <c r="K525">
        <v>54</v>
      </c>
      <c r="L525">
        <v>8.4808055555555555</v>
      </c>
      <c r="M525">
        <v>127.21208333333334</v>
      </c>
      <c r="N525">
        <v>-9.7483333333333331</v>
      </c>
      <c r="O525">
        <v>6</v>
      </c>
      <c r="Q525">
        <v>0.42</v>
      </c>
      <c r="S525">
        <v>0.2</v>
      </c>
      <c r="Y525" t="s">
        <v>171</v>
      </c>
      <c r="Z525" t="s">
        <v>171</v>
      </c>
      <c r="AA525" t="s">
        <v>2897</v>
      </c>
      <c r="AB525" t="str">
        <f>+LEFT(AA525,1)</f>
        <v>F</v>
      </c>
      <c r="AC525" s="6">
        <f>DEGREES(ACOS(SIN(Resultats!$H$11)*SIN(RADIANS(N525))+COS(Resultats!$H$11)*COS(RADIANS(N525))*COS(Resultats!$E$11-RADIANS(M525))))</f>
        <v>30.068563960510559</v>
      </c>
      <c r="AD525">
        <f>+IF(AB525=Data!$E$18,1,0)</f>
        <v>0</v>
      </c>
      <c r="AE525">
        <f>+IF(AC525&lt;Data!$B$17,1,0)</f>
        <v>1</v>
      </c>
      <c r="AF525" s="7">
        <f>+IF(AND(AD525,AE525),1,0)</f>
        <v>0</v>
      </c>
    </row>
    <row r="526" spans="1:32" x14ac:dyDescent="0.2">
      <c r="A526">
        <v>3809</v>
      </c>
      <c r="C526">
        <v>82741</v>
      </c>
      <c r="D526">
        <v>61578</v>
      </c>
      <c r="E526">
        <v>9</v>
      </c>
      <c r="F526">
        <v>35</v>
      </c>
      <c r="G526">
        <v>3.8</v>
      </c>
      <c r="H526" t="s">
        <v>24</v>
      </c>
      <c r="I526">
        <v>39</v>
      </c>
      <c r="J526">
        <v>37</v>
      </c>
      <c r="K526">
        <v>17</v>
      </c>
      <c r="L526">
        <v>9.5843888888888902</v>
      </c>
      <c r="M526">
        <v>143.76583333333335</v>
      </c>
      <c r="N526">
        <v>39.621388888888887</v>
      </c>
      <c r="O526">
        <v>4.8099999999999996</v>
      </c>
      <c r="Q526">
        <v>0.99</v>
      </c>
      <c r="S526">
        <v>0.76</v>
      </c>
      <c r="U526">
        <v>0.53</v>
      </c>
      <c r="Y526" t="s">
        <v>1413</v>
      </c>
      <c r="Z526" t="s">
        <v>5690</v>
      </c>
      <c r="AA526" t="s">
        <v>28</v>
      </c>
      <c r="AB526" t="str">
        <f>+LEFT(AA526,1)</f>
        <v>G</v>
      </c>
      <c r="AC526" s="6">
        <f>DEGREES(ACOS(SIN(Resultats!$H$11)*SIN(RADIANS(N526))+COS(Resultats!$H$11)*COS(RADIANS(N526))*COS(Resultats!$E$11-RADIANS(M526))))</f>
        <v>30.137320712598605</v>
      </c>
      <c r="AD526">
        <f>+IF(AB526=Data!$E$18,1,0)</f>
        <v>0</v>
      </c>
      <c r="AE526">
        <f>+IF(AC526&lt;Data!$B$17,1,0)</f>
        <v>1</v>
      </c>
      <c r="AF526" s="7">
        <f>+IF(AND(AD526,AE526),1,0)</f>
        <v>0</v>
      </c>
    </row>
    <row r="527" spans="1:32" x14ac:dyDescent="0.2">
      <c r="A527">
        <v>3145</v>
      </c>
      <c r="C527">
        <v>66141</v>
      </c>
      <c r="D527">
        <v>116260</v>
      </c>
      <c r="E527">
        <v>8</v>
      </c>
      <c r="F527">
        <v>2</v>
      </c>
      <c r="G527">
        <v>15.9</v>
      </c>
      <c r="H527" t="s">
        <v>24</v>
      </c>
      <c r="I527">
        <v>2</v>
      </c>
      <c r="J527">
        <v>20</v>
      </c>
      <c r="K527">
        <v>4</v>
      </c>
      <c r="L527">
        <v>8.0377499999999991</v>
      </c>
      <c r="M527">
        <v>120.56625</v>
      </c>
      <c r="N527">
        <v>2.3344444444444448</v>
      </c>
      <c r="O527">
        <v>4.3899999999999997</v>
      </c>
      <c r="Q527">
        <v>1.25</v>
      </c>
      <c r="S527">
        <v>1.28</v>
      </c>
      <c r="U527">
        <v>0.67</v>
      </c>
      <c r="Y527" t="s">
        <v>125</v>
      </c>
      <c r="Z527" t="s">
        <v>125</v>
      </c>
      <c r="AA527" t="s">
        <v>365</v>
      </c>
      <c r="AB527" t="str">
        <f>+LEFT(AA527,1)</f>
        <v>K</v>
      </c>
      <c r="AC527" s="6">
        <f>DEGREES(ACOS(SIN(Resultats!$H$11)*SIN(RADIANS(N527))+COS(Resultats!$H$11)*COS(RADIANS(N527))*COS(Resultats!$E$11-RADIANS(M527))))</f>
        <v>30.225083343431383</v>
      </c>
      <c r="AD527">
        <f>+IF(AB527=Data!$E$18,1,0)</f>
        <v>0</v>
      </c>
      <c r="AE527">
        <f>+IF(AC527&lt;Data!$B$17,1,0)</f>
        <v>1</v>
      </c>
      <c r="AF527" s="7">
        <f>+IF(AND(AD527,AE527),1,0)</f>
        <v>0</v>
      </c>
    </row>
    <row r="528" spans="1:32" x14ac:dyDescent="0.2">
      <c r="A528">
        <v>3104</v>
      </c>
      <c r="C528">
        <v>65257</v>
      </c>
      <c r="D528">
        <v>97429</v>
      </c>
      <c r="E528">
        <v>7</v>
      </c>
      <c r="F528">
        <v>58</v>
      </c>
      <c r="G528">
        <v>31.5</v>
      </c>
      <c r="H528" t="s">
        <v>24</v>
      </c>
      <c r="I528">
        <v>16</v>
      </c>
      <c r="J528">
        <v>31</v>
      </c>
      <c r="K528">
        <v>7</v>
      </c>
      <c r="L528">
        <v>7.9754166666666668</v>
      </c>
      <c r="M528">
        <v>119.63124999999999</v>
      </c>
      <c r="N528">
        <v>16.51861111111111</v>
      </c>
      <c r="O528">
        <v>5.99</v>
      </c>
      <c r="Q528">
        <v>1.47</v>
      </c>
      <c r="Y528" t="s">
        <v>197</v>
      </c>
      <c r="Z528" t="s">
        <v>197</v>
      </c>
      <c r="AA528" t="s">
        <v>197</v>
      </c>
      <c r="AB528" t="str">
        <f>+LEFT(AA528,1)</f>
        <v>K</v>
      </c>
      <c r="AC528" s="6">
        <f>DEGREES(ACOS(SIN(Resultats!$H$11)*SIN(RADIANS(N528))+COS(Resultats!$H$11)*COS(RADIANS(N528))*COS(Resultats!$E$11-RADIANS(M528))))</f>
        <v>30.232867871817305</v>
      </c>
      <c r="AD528">
        <f>+IF(AB528=Data!$E$18,1,0)</f>
        <v>0</v>
      </c>
      <c r="AE528">
        <f>+IF(AC528&lt;Data!$B$17,1,0)</f>
        <v>1</v>
      </c>
      <c r="AF528" s="7">
        <f>+IF(AND(AD528,AE528),1,0)</f>
        <v>0</v>
      </c>
    </row>
    <row r="529" spans="1:32" x14ac:dyDescent="0.2">
      <c r="A529">
        <v>3191</v>
      </c>
      <c r="B529" t="s">
        <v>1075</v>
      </c>
      <c r="C529">
        <v>67767</v>
      </c>
      <c r="D529">
        <v>79995</v>
      </c>
      <c r="E529">
        <v>8</v>
      </c>
      <c r="F529">
        <v>10</v>
      </c>
      <c r="G529">
        <v>27.2</v>
      </c>
      <c r="H529" t="s">
        <v>24</v>
      </c>
      <c r="I529">
        <v>25</v>
      </c>
      <c r="J529">
        <v>30</v>
      </c>
      <c r="K529">
        <v>26</v>
      </c>
      <c r="L529">
        <v>8.1742222222222214</v>
      </c>
      <c r="M529">
        <v>122.61333333333332</v>
      </c>
      <c r="N529">
        <v>25.507222222222222</v>
      </c>
      <c r="O529">
        <v>5.73</v>
      </c>
      <c r="Q529">
        <v>0.81</v>
      </c>
      <c r="S529">
        <v>0.43</v>
      </c>
      <c r="U529">
        <v>0.28000000000000003</v>
      </c>
      <c r="V529" t="s">
        <v>93</v>
      </c>
      <c r="Y529" t="s">
        <v>1076</v>
      </c>
      <c r="Z529" t="s">
        <v>1076</v>
      </c>
      <c r="AA529" t="s">
        <v>3097</v>
      </c>
      <c r="AB529" t="str">
        <f>+LEFT(AA529,1)</f>
        <v>G</v>
      </c>
      <c r="AC529" s="6">
        <f>DEGREES(ACOS(SIN(Resultats!$H$11)*SIN(RADIANS(N529))+COS(Resultats!$H$11)*COS(RADIANS(N529))*COS(Resultats!$E$11-RADIANS(M529))))</f>
        <v>30.23355669307054</v>
      </c>
      <c r="AD529">
        <f>+IF(AB529=Data!$E$18,1,0)</f>
        <v>0</v>
      </c>
      <c r="AE529">
        <f>+IF(AC529&lt;Data!$B$17,1,0)</f>
        <v>1</v>
      </c>
      <c r="AF529" s="7">
        <f>+IF(AND(AD529,AE529),1,0)</f>
        <v>0</v>
      </c>
    </row>
    <row r="530" spans="1:32" x14ac:dyDescent="0.2">
      <c r="A530">
        <v>3097</v>
      </c>
      <c r="C530">
        <v>65066</v>
      </c>
      <c r="D530">
        <v>116162</v>
      </c>
      <c r="E530">
        <v>7</v>
      </c>
      <c r="F530">
        <v>57</v>
      </c>
      <c r="G530">
        <v>15.9</v>
      </c>
      <c r="H530" t="s">
        <v>24</v>
      </c>
      <c r="I530">
        <v>8</v>
      </c>
      <c r="J530">
        <v>38</v>
      </c>
      <c r="K530">
        <v>29</v>
      </c>
      <c r="L530">
        <v>7.9544166666666669</v>
      </c>
      <c r="M530">
        <v>119.31625</v>
      </c>
      <c r="N530">
        <v>8.6413888888888888</v>
      </c>
      <c r="O530">
        <v>6.05</v>
      </c>
      <c r="Q530">
        <v>1</v>
      </c>
      <c r="S530">
        <v>0.86</v>
      </c>
      <c r="Y530" t="s">
        <v>54</v>
      </c>
      <c r="Z530" t="s">
        <v>54</v>
      </c>
      <c r="AA530" t="s">
        <v>197</v>
      </c>
      <c r="AB530" t="str">
        <f>+LEFT(AA530,1)</f>
        <v>K</v>
      </c>
      <c r="AC530" s="6">
        <f>DEGREES(ACOS(SIN(Resultats!$H$11)*SIN(RADIANS(N530))+COS(Resultats!$H$11)*COS(RADIANS(N530))*COS(Resultats!$E$11-RADIANS(M530))))</f>
        <v>30.298583101597444</v>
      </c>
      <c r="AD530">
        <f>+IF(AB530=Data!$E$18,1,0)</f>
        <v>0</v>
      </c>
      <c r="AE530">
        <f>+IF(AC530&lt;Data!$B$17,1,0)</f>
        <v>1</v>
      </c>
      <c r="AF530" s="7">
        <f>+IF(AND(AD530,AE530),1,0)</f>
        <v>0</v>
      </c>
    </row>
    <row r="531" spans="1:32" x14ac:dyDescent="0.2">
      <c r="A531">
        <v>3172</v>
      </c>
      <c r="C531">
        <v>66950</v>
      </c>
      <c r="D531">
        <v>135488</v>
      </c>
      <c r="E531">
        <v>8</v>
      </c>
      <c r="F531">
        <v>5</v>
      </c>
      <c r="G531">
        <v>49.6</v>
      </c>
      <c r="H531" t="s">
        <v>26</v>
      </c>
      <c r="I531">
        <v>0</v>
      </c>
      <c r="J531">
        <v>34</v>
      </c>
      <c r="K531">
        <v>25</v>
      </c>
      <c r="L531">
        <v>8.0971111111111114</v>
      </c>
      <c r="M531">
        <v>121.45666666666668</v>
      </c>
      <c r="N531">
        <v>-0.57361111111111107</v>
      </c>
      <c r="O531">
        <v>6.41</v>
      </c>
      <c r="Q531">
        <v>1.05</v>
      </c>
      <c r="S531">
        <v>1.01</v>
      </c>
      <c r="Y531" t="s">
        <v>197</v>
      </c>
      <c r="Z531" t="s">
        <v>197</v>
      </c>
      <c r="AA531" t="s">
        <v>197</v>
      </c>
      <c r="AB531" t="str">
        <f>+LEFT(AA531,1)</f>
        <v>K</v>
      </c>
      <c r="AC531" s="6">
        <f>DEGREES(ACOS(SIN(Resultats!$H$11)*SIN(RADIANS(N531))+COS(Resultats!$H$11)*COS(RADIANS(N531))*COS(Resultats!$E$11-RADIANS(M531))))</f>
        <v>30.307616470231547</v>
      </c>
      <c r="AD531">
        <f>+IF(AB531=Data!$E$18,1,0)</f>
        <v>0</v>
      </c>
      <c r="AE531">
        <f>+IF(AC531&lt;Data!$B$17,1,0)</f>
        <v>1</v>
      </c>
      <c r="AF531" s="7">
        <f>+IF(AND(AD531,AE531),1,0)</f>
        <v>0</v>
      </c>
    </row>
    <row r="532" spans="1:32" x14ac:dyDescent="0.2">
      <c r="A532">
        <v>3125</v>
      </c>
      <c r="C532">
        <v>65735</v>
      </c>
      <c r="D532">
        <v>97471</v>
      </c>
      <c r="E532">
        <v>8</v>
      </c>
      <c r="F532">
        <v>0</v>
      </c>
      <c r="G532">
        <v>48</v>
      </c>
      <c r="H532" t="s">
        <v>24</v>
      </c>
      <c r="I532">
        <v>19</v>
      </c>
      <c r="J532">
        <v>48</v>
      </c>
      <c r="K532">
        <v>58</v>
      </c>
      <c r="L532">
        <v>8.0133333333333336</v>
      </c>
      <c r="M532">
        <v>120.2</v>
      </c>
      <c r="N532">
        <v>19.816111111111113</v>
      </c>
      <c r="O532">
        <v>6.25</v>
      </c>
      <c r="Q532">
        <v>1.1100000000000001</v>
      </c>
      <c r="Y532" t="s">
        <v>45</v>
      </c>
      <c r="Z532" t="s">
        <v>45</v>
      </c>
      <c r="AA532" t="s">
        <v>507</v>
      </c>
      <c r="AB532" t="str">
        <f>+LEFT(AA532,1)</f>
        <v>K</v>
      </c>
      <c r="AC532" s="6">
        <f>DEGREES(ACOS(SIN(Resultats!$H$11)*SIN(RADIANS(N532))+COS(Resultats!$H$11)*COS(RADIANS(N532))*COS(Resultats!$E$11-RADIANS(M532))))</f>
        <v>30.362391738437964</v>
      </c>
      <c r="AD532">
        <f>+IF(AB532=Data!$E$18,1,0)</f>
        <v>0</v>
      </c>
      <c r="AE532">
        <f>+IF(AC532&lt;Data!$B$17,1,0)</f>
        <v>1</v>
      </c>
      <c r="AF532" s="7">
        <f>+IF(AND(AD532,AE532),1,0)</f>
        <v>0</v>
      </c>
    </row>
    <row r="533" spans="1:32" x14ac:dyDescent="0.2">
      <c r="A533">
        <v>3811</v>
      </c>
      <c r="C533">
        <v>82780</v>
      </c>
      <c r="D533">
        <v>42931</v>
      </c>
      <c r="E533">
        <v>9</v>
      </c>
      <c r="F533">
        <v>35</v>
      </c>
      <c r="G533">
        <v>22.4</v>
      </c>
      <c r="H533" t="s">
        <v>24</v>
      </c>
      <c r="I533">
        <v>39</v>
      </c>
      <c r="J533">
        <v>57</v>
      </c>
      <c r="K533">
        <v>48</v>
      </c>
      <c r="L533">
        <v>9.5895555555555561</v>
      </c>
      <c r="M533">
        <v>143.84333333333333</v>
      </c>
      <c r="N533">
        <v>39.963333333333338</v>
      </c>
      <c r="O533">
        <v>6.76</v>
      </c>
      <c r="Q533">
        <v>0.35</v>
      </c>
      <c r="S533">
        <v>0</v>
      </c>
      <c r="Y533" t="s">
        <v>63</v>
      </c>
      <c r="Z533" t="s">
        <v>63</v>
      </c>
      <c r="AA533" t="s">
        <v>2897</v>
      </c>
      <c r="AB533" t="str">
        <f>+LEFT(AA533,1)</f>
        <v>F</v>
      </c>
      <c r="AC533" s="6">
        <f>DEGREES(ACOS(SIN(Resultats!$H$11)*SIN(RADIANS(N533))+COS(Resultats!$H$11)*COS(RADIANS(N533))*COS(Resultats!$E$11-RADIANS(M533))))</f>
        <v>30.459045608658847</v>
      </c>
      <c r="AD533">
        <f>+IF(AB533=Data!$E$18,1,0)</f>
        <v>0</v>
      </c>
      <c r="AE533">
        <f>+IF(AC533&lt;Data!$B$17,1,0)</f>
        <v>1</v>
      </c>
      <c r="AF533" s="7">
        <f>+IF(AND(AD533,AE533),1,0)</f>
        <v>0</v>
      </c>
    </row>
    <row r="534" spans="1:32" x14ac:dyDescent="0.2">
      <c r="A534">
        <v>3095</v>
      </c>
      <c r="B534" t="s">
        <v>1789</v>
      </c>
      <c r="C534">
        <v>64960</v>
      </c>
      <c r="D534">
        <v>97399</v>
      </c>
      <c r="E534">
        <v>7</v>
      </c>
      <c r="F534">
        <v>56</v>
      </c>
      <c r="G534">
        <v>59.4</v>
      </c>
      <c r="H534" t="s">
        <v>24</v>
      </c>
      <c r="I534">
        <v>15</v>
      </c>
      <c r="J534">
        <v>47</v>
      </c>
      <c r="K534">
        <v>25</v>
      </c>
      <c r="L534">
        <v>7.9498333333333333</v>
      </c>
      <c r="M534">
        <v>119.2475</v>
      </c>
      <c r="N534">
        <v>15.790277777777778</v>
      </c>
      <c r="O534">
        <v>5.78</v>
      </c>
      <c r="Q534">
        <v>1.28</v>
      </c>
      <c r="Y534" t="s">
        <v>1790</v>
      </c>
      <c r="Z534" t="s">
        <v>9031</v>
      </c>
      <c r="AA534" t="s">
        <v>133</v>
      </c>
      <c r="AB534" t="str">
        <f>+LEFT(AA534,1)</f>
        <v>K</v>
      </c>
      <c r="AC534" s="6">
        <f>DEGREES(ACOS(SIN(Resultats!$H$11)*SIN(RADIANS(N534))+COS(Resultats!$H$11)*COS(RADIANS(N534))*COS(Resultats!$E$11-RADIANS(M534))))</f>
        <v>30.498340862329552</v>
      </c>
      <c r="AD534">
        <f>+IF(AB534=Data!$E$18,1,0)</f>
        <v>0</v>
      </c>
      <c r="AE534">
        <f>+IF(AC534&lt;Data!$B$17,1,0)</f>
        <v>1</v>
      </c>
      <c r="AF534" s="7">
        <f>+IF(AND(AD534,AE534),1,0)</f>
        <v>0</v>
      </c>
    </row>
    <row r="535" spans="1:32" x14ac:dyDescent="0.2">
      <c r="A535">
        <v>3829</v>
      </c>
      <c r="B535" t="s">
        <v>1423</v>
      </c>
      <c r="C535">
        <v>83287</v>
      </c>
      <c r="D535">
        <v>42958</v>
      </c>
      <c r="E535">
        <v>9</v>
      </c>
      <c r="F535">
        <v>38</v>
      </c>
      <c r="G535">
        <v>21.7</v>
      </c>
      <c r="H535" t="s">
        <v>24</v>
      </c>
      <c r="I535">
        <v>40</v>
      </c>
      <c r="J535">
        <v>14</v>
      </c>
      <c r="K535">
        <v>23</v>
      </c>
      <c r="L535">
        <v>9.6393611111111106</v>
      </c>
      <c r="M535">
        <v>144.59041666666667</v>
      </c>
      <c r="N535">
        <v>40.23972222222222</v>
      </c>
      <c r="O535">
        <v>5.25</v>
      </c>
      <c r="Q535">
        <v>0.22</v>
      </c>
      <c r="S535">
        <v>0.12</v>
      </c>
      <c r="Y535" t="s">
        <v>264</v>
      </c>
      <c r="Z535" t="s">
        <v>264</v>
      </c>
      <c r="AA535" t="s">
        <v>2891</v>
      </c>
      <c r="AB535" t="str">
        <f>+LEFT(AA535,1)</f>
        <v>F</v>
      </c>
      <c r="AC535" s="6">
        <f>DEGREES(ACOS(SIN(Resultats!$H$11)*SIN(RADIANS(N535))+COS(Resultats!$H$11)*COS(RADIANS(N535))*COS(Resultats!$E$11-RADIANS(M535))))</f>
        <v>30.618489174914142</v>
      </c>
      <c r="AD535">
        <f>+IF(AB535=Data!$E$18,1,0)</f>
        <v>0</v>
      </c>
      <c r="AE535">
        <f>+IF(AC535&lt;Data!$B$17,1,0)</f>
        <v>1</v>
      </c>
      <c r="AF535" s="7">
        <f>+IF(AND(AD535,AE535),1,0)</f>
        <v>0</v>
      </c>
    </row>
    <row r="536" spans="1:32" x14ac:dyDescent="0.2">
      <c r="A536">
        <v>4345</v>
      </c>
      <c r="C536">
        <v>97334</v>
      </c>
      <c r="D536">
        <v>62451</v>
      </c>
      <c r="E536">
        <v>11</v>
      </c>
      <c r="F536">
        <v>12</v>
      </c>
      <c r="G536">
        <v>32.200000000000003</v>
      </c>
      <c r="H536" t="s">
        <v>24</v>
      </c>
      <c r="I536">
        <v>35</v>
      </c>
      <c r="J536">
        <v>48</v>
      </c>
      <c r="K536">
        <v>49</v>
      </c>
      <c r="L536">
        <v>11.208944444444445</v>
      </c>
      <c r="M536">
        <v>168.13416666666666</v>
      </c>
      <c r="N536">
        <v>35.813611111111108</v>
      </c>
      <c r="O536">
        <v>6.41</v>
      </c>
      <c r="Q536">
        <v>0.61</v>
      </c>
      <c r="S536">
        <v>0.1</v>
      </c>
      <c r="Y536" t="s">
        <v>124</v>
      </c>
      <c r="Z536" t="s">
        <v>124</v>
      </c>
      <c r="AA536" t="s">
        <v>3095</v>
      </c>
      <c r="AB536" t="str">
        <f>+LEFT(AA536,1)</f>
        <v>G</v>
      </c>
      <c r="AC536" s="6">
        <f>DEGREES(ACOS(SIN(Resultats!$H$11)*SIN(RADIANS(N536))+COS(Resultats!$H$11)*COS(RADIANS(N536))*COS(Resultats!$E$11-RADIANS(M536))))</f>
        <v>30.621733044443772</v>
      </c>
      <c r="AD536">
        <f>+IF(AB536=Data!$E$18,1,0)</f>
        <v>0</v>
      </c>
      <c r="AE536">
        <f>+IF(AC536&lt;Data!$B$17,1,0)</f>
        <v>1</v>
      </c>
      <c r="AF536" s="7">
        <f>+IF(AND(AD536,AE536),1,0)</f>
        <v>0</v>
      </c>
    </row>
    <row r="537" spans="1:32" x14ac:dyDescent="0.2">
      <c r="A537">
        <v>3188</v>
      </c>
      <c r="B537" t="s">
        <v>1074</v>
      </c>
      <c r="C537">
        <v>67594</v>
      </c>
      <c r="D537">
        <v>135551</v>
      </c>
      <c r="E537">
        <v>8</v>
      </c>
      <c r="F537">
        <v>8</v>
      </c>
      <c r="G537">
        <v>35.6</v>
      </c>
      <c r="H537" t="s">
        <v>26</v>
      </c>
      <c r="I537">
        <v>2</v>
      </c>
      <c r="J537">
        <v>59</v>
      </c>
      <c r="K537">
        <v>2</v>
      </c>
      <c r="L537">
        <v>8.1432222222222226</v>
      </c>
      <c r="M537">
        <v>122.14833333333334</v>
      </c>
      <c r="N537">
        <v>-2.983888888888889</v>
      </c>
      <c r="O537">
        <v>4.34</v>
      </c>
      <c r="Q537">
        <v>0.97</v>
      </c>
      <c r="S537">
        <v>0.69</v>
      </c>
      <c r="U537">
        <v>0.46</v>
      </c>
      <c r="Y537" t="s">
        <v>2124</v>
      </c>
      <c r="Z537" t="s">
        <v>2124</v>
      </c>
      <c r="AA537" t="s">
        <v>15421</v>
      </c>
      <c r="AB537" t="str">
        <f>+LEFT(AA537,1)</f>
        <v>G</v>
      </c>
      <c r="AC537" s="6">
        <f>DEGREES(ACOS(SIN(Resultats!$H$11)*SIN(RADIANS(N537))+COS(Resultats!$H$11)*COS(RADIANS(N537))*COS(Resultats!$E$11-RADIANS(M537))))</f>
        <v>30.626345799164085</v>
      </c>
      <c r="AD537">
        <f>+IF(AB537=Data!$E$18,1,0)</f>
        <v>0</v>
      </c>
      <c r="AE537">
        <f>+IF(AC537&lt;Data!$B$17,1,0)</f>
        <v>1</v>
      </c>
      <c r="AF537" s="7">
        <f>+IF(AND(AD537,AE537),1,0)</f>
        <v>0</v>
      </c>
    </row>
    <row r="538" spans="1:32" x14ac:dyDescent="0.2">
      <c r="A538">
        <v>4333</v>
      </c>
      <c r="C538">
        <v>96813</v>
      </c>
      <c r="D538">
        <v>62427</v>
      </c>
      <c r="E538">
        <v>11</v>
      </c>
      <c r="F538">
        <v>9</v>
      </c>
      <c r="G538">
        <v>19.100000000000001</v>
      </c>
      <c r="H538" t="s">
        <v>24</v>
      </c>
      <c r="I538">
        <v>36</v>
      </c>
      <c r="J538">
        <v>18</v>
      </c>
      <c r="K538">
        <v>34</v>
      </c>
      <c r="L538">
        <v>11.155305555555556</v>
      </c>
      <c r="M538">
        <v>167.32958333333335</v>
      </c>
      <c r="N538">
        <v>36.309444444444445</v>
      </c>
      <c r="O538">
        <v>5.74</v>
      </c>
      <c r="Q538">
        <v>1.51</v>
      </c>
      <c r="S538">
        <v>1.5</v>
      </c>
      <c r="U538">
        <v>1.32</v>
      </c>
      <c r="V538" t="s">
        <v>93</v>
      </c>
      <c r="Y538" t="s">
        <v>946</v>
      </c>
      <c r="Z538" t="s">
        <v>6579</v>
      </c>
      <c r="AA538" t="s">
        <v>15419</v>
      </c>
      <c r="AB538" t="str">
        <f>+LEFT(AA538,1)</f>
        <v>M</v>
      </c>
      <c r="AC538" s="6">
        <f>DEGREES(ACOS(SIN(Resultats!$H$11)*SIN(RADIANS(N538))+COS(Resultats!$H$11)*COS(RADIANS(N538))*COS(Resultats!$E$11-RADIANS(M538))))</f>
        <v>30.639584771178622</v>
      </c>
      <c r="AD538">
        <f>+IF(AB538=Data!$E$18,1,0)</f>
        <v>0</v>
      </c>
      <c r="AE538">
        <f>+IF(AC538&lt;Data!$B$17,1,0)</f>
        <v>1</v>
      </c>
      <c r="AF538" s="7">
        <f>+IF(AND(AD538,AE538),1,0)</f>
        <v>0</v>
      </c>
    </row>
    <row r="539" spans="1:32" x14ac:dyDescent="0.2">
      <c r="A539">
        <v>3580</v>
      </c>
      <c r="C539">
        <v>76944</v>
      </c>
      <c r="D539">
        <v>61191</v>
      </c>
      <c r="E539">
        <v>9</v>
      </c>
      <c r="F539">
        <v>0</v>
      </c>
      <c r="G539">
        <v>30.8</v>
      </c>
      <c r="H539" t="s">
        <v>24</v>
      </c>
      <c r="I539">
        <v>37</v>
      </c>
      <c r="J539">
        <v>36</v>
      </c>
      <c r="K539">
        <v>16</v>
      </c>
      <c r="L539">
        <v>9.0085555555555548</v>
      </c>
      <c r="M539">
        <v>135.12833333333333</v>
      </c>
      <c r="N539">
        <v>37.604444444444447</v>
      </c>
      <c r="O539">
        <v>6.44</v>
      </c>
      <c r="P539" t="s">
        <v>103</v>
      </c>
      <c r="Y539" t="s">
        <v>104</v>
      </c>
      <c r="Z539" t="s">
        <v>104</v>
      </c>
      <c r="AA539" t="s">
        <v>104</v>
      </c>
      <c r="AB539" t="str">
        <f>+LEFT(AA539,1)</f>
        <v>K</v>
      </c>
      <c r="AC539" s="6">
        <f>DEGREES(ACOS(SIN(Resultats!$H$11)*SIN(RADIANS(N539))+COS(Resultats!$H$11)*COS(RADIANS(N539))*COS(Resultats!$E$11-RADIANS(M539))))</f>
        <v>30.679694128464064</v>
      </c>
      <c r="AD539">
        <f>+IF(AB539=Data!$E$18,1,0)</f>
        <v>0</v>
      </c>
      <c r="AE539">
        <f>+IF(AC539&lt;Data!$B$17,1,0)</f>
        <v>1</v>
      </c>
      <c r="AF539" s="7">
        <f>+IF(AND(AD539,AE539),1,0)</f>
        <v>0</v>
      </c>
    </row>
    <row r="540" spans="1:32" x14ac:dyDescent="0.2">
      <c r="A540">
        <v>3087</v>
      </c>
      <c r="C540">
        <v>64685</v>
      </c>
      <c r="D540">
        <v>116120</v>
      </c>
      <c r="E540">
        <v>7</v>
      </c>
      <c r="F540">
        <v>55</v>
      </c>
      <c r="G540">
        <v>31.4</v>
      </c>
      <c r="H540" t="s">
        <v>24</v>
      </c>
      <c r="I540">
        <v>8</v>
      </c>
      <c r="J540">
        <v>51</v>
      </c>
      <c r="K540">
        <v>46</v>
      </c>
      <c r="L540">
        <v>7.9253888888888895</v>
      </c>
      <c r="M540">
        <v>118.88083333333334</v>
      </c>
      <c r="N540">
        <v>8.8627777777777776</v>
      </c>
      <c r="O540">
        <v>5.86</v>
      </c>
      <c r="Q540">
        <v>0.35</v>
      </c>
      <c r="S540">
        <v>0.02</v>
      </c>
      <c r="Y540" t="s">
        <v>307</v>
      </c>
      <c r="Z540" t="s">
        <v>307</v>
      </c>
      <c r="AA540" t="s">
        <v>2897</v>
      </c>
      <c r="AB540" t="str">
        <f>+LEFT(AA540,1)</f>
        <v>F</v>
      </c>
      <c r="AC540" s="6">
        <f>DEGREES(ACOS(SIN(Resultats!$H$11)*SIN(RADIANS(N540))+COS(Resultats!$H$11)*COS(RADIANS(N540))*COS(Resultats!$E$11-RADIANS(M540))))</f>
        <v>30.708599583041401</v>
      </c>
      <c r="AD540">
        <f>+IF(AB540=Data!$E$18,1,0)</f>
        <v>0</v>
      </c>
      <c r="AE540">
        <f>+IF(AC540&lt;Data!$B$17,1,0)</f>
        <v>1</v>
      </c>
      <c r="AF540" s="7">
        <f>+IF(AND(AD540,AE540),1,0)</f>
        <v>0</v>
      </c>
    </row>
    <row r="541" spans="1:32" x14ac:dyDescent="0.2">
      <c r="A541">
        <v>4412</v>
      </c>
      <c r="C541">
        <v>99373</v>
      </c>
      <c r="D541">
        <v>62551</v>
      </c>
      <c r="E541">
        <v>11</v>
      </c>
      <c r="F541">
        <v>26</v>
      </c>
      <c r="G541">
        <v>25.5</v>
      </c>
      <c r="H541" t="s">
        <v>24</v>
      </c>
      <c r="I541">
        <v>33</v>
      </c>
      <c r="J541">
        <v>27</v>
      </c>
      <c r="K541">
        <v>2</v>
      </c>
      <c r="L541">
        <v>11.440416666666668</v>
      </c>
      <c r="M541">
        <v>171.60624999999999</v>
      </c>
      <c r="N541">
        <v>33.45055555555556</v>
      </c>
      <c r="O541">
        <v>6.32</v>
      </c>
      <c r="Q541">
        <v>0.43</v>
      </c>
      <c r="S541">
        <v>0</v>
      </c>
      <c r="T541" t="s">
        <v>2818</v>
      </c>
      <c r="Y541" t="s">
        <v>75</v>
      </c>
      <c r="Z541" t="s">
        <v>75</v>
      </c>
      <c r="AA541" t="s">
        <v>2689</v>
      </c>
      <c r="AB541" t="str">
        <f>+LEFT(AA541,1)</f>
        <v>F</v>
      </c>
      <c r="AC541" s="6">
        <f>DEGREES(ACOS(SIN(Resultats!$H$11)*SIN(RADIANS(N541))+COS(Resultats!$H$11)*COS(RADIANS(N541))*COS(Resultats!$E$11-RADIANS(M541))))</f>
        <v>30.720543191394412</v>
      </c>
      <c r="AD541">
        <f>+IF(AB541=Data!$E$18,1,0)</f>
        <v>0</v>
      </c>
      <c r="AE541">
        <f>+IF(AC541&lt;Data!$B$17,1,0)</f>
        <v>1</v>
      </c>
      <c r="AF541" s="7">
        <f>+IF(AND(AD541,AE541),1,0)</f>
        <v>0</v>
      </c>
    </row>
    <row r="542" spans="1:32" x14ac:dyDescent="0.2">
      <c r="A542">
        <v>3987</v>
      </c>
      <c r="C542">
        <v>88161</v>
      </c>
      <c r="D542">
        <v>43220</v>
      </c>
      <c r="E542">
        <v>10</v>
      </c>
      <c r="F542">
        <v>10</v>
      </c>
      <c r="G542">
        <v>58.9</v>
      </c>
      <c r="H542" t="s">
        <v>24</v>
      </c>
      <c r="I542">
        <v>40</v>
      </c>
      <c r="J542">
        <v>39</v>
      </c>
      <c r="K542">
        <v>41</v>
      </c>
      <c r="L542">
        <v>10.183027777777777</v>
      </c>
      <c r="M542">
        <v>152.74541666666667</v>
      </c>
      <c r="N542">
        <v>40.661388888888887</v>
      </c>
      <c r="O542">
        <v>6.32</v>
      </c>
      <c r="Q542">
        <v>1.25</v>
      </c>
      <c r="X542" t="s">
        <v>27</v>
      </c>
      <c r="Y542" t="s">
        <v>133</v>
      </c>
      <c r="Z542" t="s">
        <v>9573</v>
      </c>
      <c r="AA542" t="s">
        <v>133</v>
      </c>
      <c r="AB542" t="str">
        <f>+LEFT(AA542,1)</f>
        <v>K</v>
      </c>
      <c r="AC542" s="6">
        <f>DEGREES(ACOS(SIN(Resultats!$H$11)*SIN(RADIANS(N542))+COS(Resultats!$H$11)*COS(RADIANS(N542))*COS(Resultats!$E$11-RADIANS(M542))))</f>
        <v>30.757589244002808</v>
      </c>
      <c r="AD542">
        <f>+IF(AB542=Data!$E$18,1,0)</f>
        <v>0</v>
      </c>
      <c r="AE542">
        <f>+IF(AC542&lt;Data!$B$17,1,0)</f>
        <v>1</v>
      </c>
      <c r="AF542" s="7">
        <f>+IF(AND(AD542,AE542),1,0)</f>
        <v>0</v>
      </c>
    </row>
    <row r="543" spans="1:32" x14ac:dyDescent="0.2">
      <c r="A543">
        <v>4510</v>
      </c>
      <c r="C543">
        <v>101933</v>
      </c>
      <c r="D543">
        <v>138375</v>
      </c>
      <c r="E543">
        <v>11</v>
      </c>
      <c r="F543">
        <v>43</v>
      </c>
      <c r="G543">
        <v>55.1</v>
      </c>
      <c r="H543" t="s">
        <v>26</v>
      </c>
      <c r="I543">
        <v>6</v>
      </c>
      <c r="J543">
        <v>40</v>
      </c>
      <c r="K543">
        <v>38</v>
      </c>
      <c r="L543">
        <v>11.731972222222222</v>
      </c>
      <c r="M543">
        <v>175.97958333333332</v>
      </c>
      <c r="N543">
        <v>-6.6772222222222224</v>
      </c>
      <c r="O543">
        <v>6.07</v>
      </c>
      <c r="Q543">
        <v>0.96</v>
      </c>
      <c r="S543">
        <v>0.71</v>
      </c>
      <c r="X543" t="s">
        <v>27</v>
      </c>
      <c r="Y543" t="s">
        <v>51</v>
      </c>
      <c r="Z543" t="s">
        <v>3242</v>
      </c>
      <c r="AA543" t="s">
        <v>51</v>
      </c>
      <c r="AB543" t="str">
        <f>+LEFT(AA543,1)</f>
        <v>G</v>
      </c>
      <c r="AC543" s="6">
        <f>DEGREES(ACOS(SIN(Resultats!$H$11)*SIN(RADIANS(N543))+COS(Resultats!$H$11)*COS(RADIANS(N543))*COS(Resultats!$E$11-RADIANS(M543))))</f>
        <v>30.784650501110164</v>
      </c>
      <c r="AD543">
        <f>+IF(AB543=Data!$E$18,1,0)</f>
        <v>0</v>
      </c>
      <c r="AE543">
        <f>+IF(AC543&lt;Data!$B$17,1,0)</f>
        <v>1</v>
      </c>
      <c r="AF543" s="7">
        <f>+IF(AND(AD543,AE543),1,0)</f>
        <v>0</v>
      </c>
    </row>
    <row r="544" spans="1:32" x14ac:dyDescent="0.2">
      <c r="A544">
        <v>3612</v>
      </c>
      <c r="C544">
        <v>77912</v>
      </c>
      <c r="D544">
        <v>61254</v>
      </c>
      <c r="E544">
        <v>9</v>
      </c>
      <c r="F544">
        <v>6</v>
      </c>
      <c r="G544">
        <v>31.8</v>
      </c>
      <c r="H544" t="s">
        <v>24</v>
      </c>
      <c r="I544">
        <v>38</v>
      </c>
      <c r="J544">
        <v>27</v>
      </c>
      <c r="K544">
        <v>8</v>
      </c>
      <c r="L544">
        <v>9.1088333333333331</v>
      </c>
      <c r="M544">
        <v>136.63249999999999</v>
      </c>
      <c r="N544">
        <v>38.452222222222225</v>
      </c>
      <c r="O544">
        <v>4.5599999999999996</v>
      </c>
      <c r="Q544">
        <v>1.04</v>
      </c>
      <c r="S544">
        <v>0.82</v>
      </c>
      <c r="U544">
        <v>0.49</v>
      </c>
      <c r="Y544" t="s">
        <v>1201</v>
      </c>
      <c r="Z544" t="s">
        <v>9392</v>
      </c>
      <c r="AA544" t="s">
        <v>3097</v>
      </c>
      <c r="AB544" t="str">
        <f>+LEFT(AA544,1)</f>
        <v>G</v>
      </c>
      <c r="AC544" s="6">
        <f>DEGREES(ACOS(SIN(Resultats!$H$11)*SIN(RADIANS(N544))+COS(Resultats!$H$11)*COS(RADIANS(N544))*COS(Resultats!$E$11-RADIANS(M544))))</f>
        <v>30.871536862010995</v>
      </c>
      <c r="AD544">
        <f>+IF(AB544=Data!$E$18,1,0)</f>
        <v>0</v>
      </c>
      <c r="AE544">
        <f>+IF(AC544&lt;Data!$B$17,1,0)</f>
        <v>1</v>
      </c>
      <c r="AF544" s="7">
        <f>+IF(AND(AD544,AE544),1,0)</f>
        <v>0</v>
      </c>
    </row>
    <row r="545" spans="1:32" x14ac:dyDescent="0.2">
      <c r="A545">
        <v>4608</v>
      </c>
      <c r="B545" t="s">
        <v>5323</v>
      </c>
      <c r="C545">
        <v>104979</v>
      </c>
      <c r="D545">
        <v>119213</v>
      </c>
      <c r="E545">
        <v>12</v>
      </c>
      <c r="F545">
        <v>5</v>
      </c>
      <c r="G545">
        <v>12.5</v>
      </c>
      <c r="H545" t="s">
        <v>24</v>
      </c>
      <c r="I545">
        <v>8</v>
      </c>
      <c r="J545">
        <v>43</v>
      </c>
      <c r="K545">
        <v>59</v>
      </c>
      <c r="L545">
        <v>12.086805555555555</v>
      </c>
      <c r="M545">
        <v>181.30208333333334</v>
      </c>
      <c r="N545">
        <v>8.7330555555555556</v>
      </c>
      <c r="O545">
        <v>4.12</v>
      </c>
      <c r="Q545">
        <v>0.98</v>
      </c>
      <c r="S545">
        <v>0.63</v>
      </c>
      <c r="U545">
        <v>0.49</v>
      </c>
      <c r="Y545" t="s">
        <v>5324</v>
      </c>
      <c r="Z545" t="s">
        <v>71</v>
      </c>
      <c r="AA545" t="s">
        <v>51</v>
      </c>
      <c r="AB545" t="str">
        <f>+LEFT(AA545,1)</f>
        <v>G</v>
      </c>
      <c r="AC545" s="6">
        <f>DEGREES(ACOS(SIN(Resultats!$H$11)*SIN(RADIANS(N545))+COS(Resultats!$H$11)*COS(RADIANS(N545))*COS(Resultats!$E$11-RADIANS(M545))))</f>
        <v>30.899568318545612</v>
      </c>
      <c r="AD545">
        <f>+IF(AB545=Data!$E$18,1,0)</f>
        <v>0</v>
      </c>
      <c r="AE545">
        <f>+IF(AC545&lt;Data!$B$17,1,0)</f>
        <v>1</v>
      </c>
      <c r="AF545" s="7">
        <f>+IF(AND(AD545,AE545),1,0)</f>
        <v>0</v>
      </c>
    </row>
    <row r="546" spans="1:32" x14ac:dyDescent="0.2">
      <c r="A546">
        <v>3928</v>
      </c>
      <c r="B546" t="s">
        <v>715</v>
      </c>
      <c r="C546">
        <v>86146</v>
      </c>
      <c r="D546">
        <v>43115</v>
      </c>
      <c r="E546">
        <v>9</v>
      </c>
      <c r="F546">
        <v>57</v>
      </c>
      <c r="G546">
        <v>41.1</v>
      </c>
      <c r="H546" t="s">
        <v>24</v>
      </c>
      <c r="I546">
        <v>41</v>
      </c>
      <c r="J546">
        <v>3</v>
      </c>
      <c r="K546">
        <v>20</v>
      </c>
      <c r="L546">
        <v>9.9614166666666666</v>
      </c>
      <c r="M546">
        <v>149.42124999999999</v>
      </c>
      <c r="N546">
        <v>41.05555555555555</v>
      </c>
      <c r="O546">
        <v>5.14</v>
      </c>
      <c r="Q546">
        <v>0.46</v>
      </c>
      <c r="S546">
        <v>0</v>
      </c>
      <c r="Y546" t="s">
        <v>716</v>
      </c>
      <c r="Z546" t="s">
        <v>716</v>
      </c>
      <c r="AA546" t="s">
        <v>217</v>
      </c>
      <c r="AB546" t="str">
        <f>+LEFT(AA546,1)</f>
        <v>F</v>
      </c>
      <c r="AC546" s="6">
        <f>DEGREES(ACOS(SIN(Resultats!$H$11)*SIN(RADIANS(N546))+COS(Resultats!$H$11)*COS(RADIANS(N546))*COS(Resultats!$E$11-RADIANS(M546))))</f>
        <v>31.059763061221116</v>
      </c>
      <c r="AD546">
        <f>+IF(AB546=Data!$E$18,1,0)</f>
        <v>0</v>
      </c>
      <c r="AE546">
        <f>+IF(AC546&lt;Data!$B$17,1,0)</f>
        <v>1</v>
      </c>
      <c r="AF546" s="7">
        <f>+IF(AND(AD546,AE546),1,0)</f>
        <v>0</v>
      </c>
    </row>
    <row r="547" spans="1:32" x14ac:dyDescent="0.2">
      <c r="A547">
        <v>4580</v>
      </c>
      <c r="C547">
        <v>104055</v>
      </c>
      <c r="D547">
        <v>119147</v>
      </c>
      <c r="E547">
        <v>11</v>
      </c>
      <c r="F547">
        <v>59</v>
      </c>
      <c r="G547">
        <v>3.4</v>
      </c>
      <c r="H547" t="s">
        <v>24</v>
      </c>
      <c r="I547">
        <v>0</v>
      </c>
      <c r="J547">
        <v>31</v>
      </c>
      <c r="K547">
        <v>50</v>
      </c>
      <c r="L547">
        <v>11.984277777777777</v>
      </c>
      <c r="M547">
        <v>179.76416666666665</v>
      </c>
      <c r="N547">
        <v>0.53055555555555556</v>
      </c>
      <c r="O547">
        <v>6.17</v>
      </c>
      <c r="Q547">
        <v>1.26</v>
      </c>
      <c r="S547">
        <v>1.41</v>
      </c>
      <c r="Y547" t="s">
        <v>542</v>
      </c>
      <c r="Z547" t="s">
        <v>542</v>
      </c>
      <c r="AA547" t="s">
        <v>365</v>
      </c>
      <c r="AB547" t="str">
        <f>+LEFT(AA547,1)</f>
        <v>K</v>
      </c>
      <c r="AC547" s="6">
        <f>DEGREES(ACOS(SIN(Resultats!$H$11)*SIN(RADIANS(N547))+COS(Resultats!$H$11)*COS(RADIANS(N547))*COS(Resultats!$E$11-RADIANS(M547))))</f>
        <v>31.078664756031191</v>
      </c>
      <c r="AD547">
        <f>+IF(AB547=Data!$E$18,1,0)</f>
        <v>0</v>
      </c>
      <c r="AE547">
        <f>+IF(AC547&lt;Data!$B$17,1,0)</f>
        <v>1</v>
      </c>
      <c r="AF547" s="7">
        <f>+IF(AND(AD547,AE547),1,0)</f>
        <v>0</v>
      </c>
    </row>
    <row r="548" spans="1:32" x14ac:dyDescent="0.2">
      <c r="A548">
        <v>4416</v>
      </c>
      <c r="B548" t="s">
        <v>990</v>
      </c>
      <c r="C548">
        <v>99564</v>
      </c>
      <c r="D548">
        <v>156685</v>
      </c>
      <c r="E548">
        <v>11</v>
      </c>
      <c r="F548">
        <v>27</v>
      </c>
      <c r="G548">
        <v>9.5</v>
      </c>
      <c r="H548" t="s">
        <v>26</v>
      </c>
      <c r="I548">
        <v>12</v>
      </c>
      <c r="J548">
        <v>21</v>
      </c>
      <c r="K548">
        <v>24</v>
      </c>
      <c r="L548">
        <v>11.452638888888888</v>
      </c>
      <c r="M548">
        <v>171.78958333333333</v>
      </c>
      <c r="N548">
        <v>-12.356666666666666</v>
      </c>
      <c r="O548">
        <v>5.94</v>
      </c>
      <c r="Q548">
        <v>0.49</v>
      </c>
      <c r="S548">
        <v>0.03</v>
      </c>
      <c r="Y548" t="s">
        <v>991</v>
      </c>
      <c r="Z548" t="s">
        <v>297</v>
      </c>
      <c r="AA548" t="s">
        <v>2046</v>
      </c>
      <c r="AB548" t="str">
        <f>+LEFT(AA548,1)</f>
        <v>F</v>
      </c>
      <c r="AC548" s="6">
        <f>DEGREES(ACOS(SIN(Resultats!$H$11)*SIN(RADIANS(N548))+COS(Resultats!$H$11)*COS(RADIANS(N548))*COS(Resultats!$E$11-RADIANS(M548))))</f>
        <v>31.118229368167249</v>
      </c>
      <c r="AD548">
        <f>+IF(AB548=Data!$E$18,1,0)</f>
        <v>0</v>
      </c>
      <c r="AE548">
        <f>+IF(AC548&lt;Data!$B$17,1,0)</f>
        <v>1</v>
      </c>
      <c r="AF548" s="7">
        <f>+IF(AND(AD548,AE548),1,0)</f>
        <v>0</v>
      </c>
    </row>
    <row r="549" spans="1:32" x14ac:dyDescent="0.2">
      <c r="A549">
        <v>3093</v>
      </c>
      <c r="C549">
        <v>64938</v>
      </c>
      <c r="D549">
        <v>116145</v>
      </c>
      <c r="E549">
        <v>7</v>
      </c>
      <c r="F549">
        <v>56</v>
      </c>
      <c r="G549">
        <v>23.9</v>
      </c>
      <c r="H549" t="s">
        <v>24</v>
      </c>
      <c r="I549">
        <v>4</v>
      </c>
      <c r="J549">
        <v>29</v>
      </c>
      <c r="K549">
        <v>9</v>
      </c>
      <c r="L549">
        <v>7.9399722222222229</v>
      </c>
      <c r="M549">
        <v>119.09958333333334</v>
      </c>
      <c r="N549">
        <v>4.4858333333333338</v>
      </c>
      <c r="O549">
        <v>6.17</v>
      </c>
      <c r="Q549">
        <v>0.98</v>
      </c>
      <c r="S549">
        <v>0.74</v>
      </c>
      <c r="Y549" t="s">
        <v>71</v>
      </c>
      <c r="Z549" t="s">
        <v>71</v>
      </c>
      <c r="AA549" t="s">
        <v>51</v>
      </c>
      <c r="AB549" t="str">
        <f>+LEFT(AA549,1)</f>
        <v>G</v>
      </c>
      <c r="AC549" s="6">
        <f>DEGREES(ACOS(SIN(Resultats!$H$11)*SIN(RADIANS(N549))+COS(Resultats!$H$11)*COS(RADIANS(N549))*COS(Resultats!$E$11-RADIANS(M549))))</f>
        <v>31.127595548545131</v>
      </c>
      <c r="AD549">
        <f>+IF(AB549=Data!$E$18,1,0)</f>
        <v>0</v>
      </c>
      <c r="AE549">
        <f>+IF(AC549&lt;Data!$B$17,1,0)</f>
        <v>1</v>
      </c>
      <c r="AF549" s="7">
        <f>+IF(AND(AD549,AE549),1,0)</f>
        <v>0</v>
      </c>
    </row>
    <row r="550" spans="1:32" x14ac:dyDescent="0.2">
      <c r="A550">
        <v>4468</v>
      </c>
      <c r="B550" t="s">
        <v>1023</v>
      </c>
      <c r="C550">
        <v>100889</v>
      </c>
      <c r="D550">
        <v>138296</v>
      </c>
      <c r="E550">
        <v>11</v>
      </c>
      <c r="F550">
        <v>36</v>
      </c>
      <c r="G550">
        <v>40.9</v>
      </c>
      <c r="H550" t="s">
        <v>26</v>
      </c>
      <c r="I550">
        <v>9</v>
      </c>
      <c r="J550">
        <v>48</v>
      </c>
      <c r="K550">
        <v>8</v>
      </c>
      <c r="L550">
        <v>11.61136111111111</v>
      </c>
      <c r="M550">
        <v>174.17041666666665</v>
      </c>
      <c r="N550">
        <v>-9.8022222222222233</v>
      </c>
      <c r="O550">
        <v>4.7</v>
      </c>
      <c r="Q550">
        <v>-0.08</v>
      </c>
      <c r="S550">
        <v>-0.18</v>
      </c>
      <c r="U550">
        <v>-7.0000000000000007E-2</v>
      </c>
      <c r="Y550" t="s">
        <v>351</v>
      </c>
      <c r="Z550" t="s">
        <v>191</v>
      </c>
      <c r="AA550" t="s">
        <v>5040</v>
      </c>
      <c r="AB550" t="str">
        <f>+LEFT(AA550,1)</f>
        <v>B</v>
      </c>
      <c r="AC550" s="6">
        <f>DEGREES(ACOS(SIN(Resultats!$H$11)*SIN(RADIANS(N550))+COS(Resultats!$H$11)*COS(RADIANS(N550))*COS(Resultats!$E$11-RADIANS(M550))))</f>
        <v>31.152706889731888</v>
      </c>
      <c r="AD550">
        <f>+IF(AB550=Data!$E$18,1,0)</f>
        <v>0</v>
      </c>
      <c r="AE550">
        <f>+IF(AC550&lt;Data!$B$17,1,0)</f>
        <v>1</v>
      </c>
      <c r="AF550" s="7">
        <f>+IF(AND(AD550,AE550),1,0)</f>
        <v>0</v>
      </c>
    </row>
    <row r="551" spans="1:32" x14ac:dyDescent="0.2">
      <c r="A551">
        <v>3110</v>
      </c>
      <c r="B551" t="s">
        <v>1796</v>
      </c>
      <c r="C551">
        <v>65345</v>
      </c>
      <c r="D551">
        <v>116182</v>
      </c>
      <c r="E551">
        <v>7</v>
      </c>
      <c r="F551">
        <v>58</v>
      </c>
      <c r="G551">
        <v>20.6</v>
      </c>
      <c r="H551" t="s">
        <v>24</v>
      </c>
      <c r="I551">
        <v>2</v>
      </c>
      <c r="J551">
        <v>13</v>
      </c>
      <c r="K551">
        <v>29</v>
      </c>
      <c r="L551">
        <v>7.9723888888888892</v>
      </c>
      <c r="M551">
        <v>119.58583333333334</v>
      </c>
      <c r="N551">
        <v>2.2247222222222223</v>
      </c>
      <c r="O551">
        <v>5.29</v>
      </c>
      <c r="Q551">
        <v>0.92</v>
      </c>
      <c r="S551">
        <v>0.71</v>
      </c>
      <c r="Y551" t="s">
        <v>54</v>
      </c>
      <c r="Z551" t="s">
        <v>54</v>
      </c>
      <c r="AA551" t="s">
        <v>197</v>
      </c>
      <c r="AB551" t="str">
        <f>+LEFT(AA551,1)</f>
        <v>K</v>
      </c>
      <c r="AC551" s="6">
        <f>DEGREES(ACOS(SIN(Resultats!$H$11)*SIN(RADIANS(N551))+COS(Resultats!$H$11)*COS(RADIANS(N551))*COS(Resultats!$E$11-RADIANS(M551))))</f>
        <v>31.197417774124883</v>
      </c>
      <c r="AD551">
        <f>+IF(AB551=Data!$E$18,1,0)</f>
        <v>0</v>
      </c>
      <c r="AE551">
        <f>+IF(AC551&lt;Data!$B$17,1,0)</f>
        <v>1</v>
      </c>
      <c r="AF551" s="7">
        <f>+IF(AND(AD551,AE551),1,0)</f>
        <v>0</v>
      </c>
    </row>
    <row r="552" spans="1:32" x14ac:dyDescent="0.2">
      <c r="A552">
        <v>3127</v>
      </c>
      <c r="C552">
        <v>65757</v>
      </c>
      <c r="D552">
        <v>79864</v>
      </c>
      <c r="E552">
        <v>8</v>
      </c>
      <c r="F552">
        <v>1</v>
      </c>
      <c r="G552">
        <v>0.7</v>
      </c>
      <c r="H552" t="s">
        <v>24</v>
      </c>
      <c r="I552">
        <v>23</v>
      </c>
      <c r="J552">
        <v>34</v>
      </c>
      <c r="K552">
        <v>59</v>
      </c>
      <c r="L552">
        <v>8.0168611111111119</v>
      </c>
      <c r="M552">
        <v>120.25291666666668</v>
      </c>
      <c r="N552">
        <v>23.583055555555557</v>
      </c>
      <c r="O552">
        <v>6.34</v>
      </c>
      <c r="P552" t="s">
        <v>103</v>
      </c>
      <c r="Y552" t="s">
        <v>3114</v>
      </c>
      <c r="Z552" t="s">
        <v>45</v>
      </c>
      <c r="AA552" t="s">
        <v>507</v>
      </c>
      <c r="AB552" t="str">
        <f>+LEFT(AA552,1)</f>
        <v>K</v>
      </c>
      <c r="AC552" s="6">
        <f>DEGREES(ACOS(SIN(Resultats!$H$11)*SIN(RADIANS(N552))+COS(Resultats!$H$11)*COS(RADIANS(N552))*COS(Resultats!$E$11-RADIANS(M552))))</f>
        <v>31.450074898625438</v>
      </c>
      <c r="AD552">
        <f>+IF(AB552=Data!$E$18,1,0)</f>
        <v>0</v>
      </c>
      <c r="AE552">
        <f>+IF(AC552&lt;Data!$B$17,1,0)</f>
        <v>1</v>
      </c>
      <c r="AF552" s="7">
        <f>+IF(AND(AD552,AE552),1,0)</f>
        <v>0</v>
      </c>
    </row>
    <row r="553" spans="1:32" x14ac:dyDescent="0.2">
      <c r="A553">
        <v>4067</v>
      </c>
      <c r="C553">
        <v>89744</v>
      </c>
      <c r="D553">
        <v>43309</v>
      </c>
      <c r="E553">
        <v>10</v>
      </c>
      <c r="F553">
        <v>22</v>
      </c>
      <c r="G553">
        <v>10.5</v>
      </c>
      <c r="H553" t="s">
        <v>24</v>
      </c>
      <c r="I553">
        <v>41</v>
      </c>
      <c r="J553">
        <v>13</v>
      </c>
      <c r="K553">
        <v>46</v>
      </c>
      <c r="L553">
        <v>10.369583333333333</v>
      </c>
      <c r="M553">
        <v>155.54374999999999</v>
      </c>
      <c r="N553">
        <v>41.229444444444447</v>
      </c>
      <c r="O553">
        <v>5.76</v>
      </c>
      <c r="Q553">
        <v>0.54</v>
      </c>
      <c r="S553">
        <v>0.08</v>
      </c>
      <c r="Y553" t="s">
        <v>75</v>
      </c>
      <c r="Z553" t="s">
        <v>75</v>
      </c>
      <c r="AA553" t="s">
        <v>2689</v>
      </c>
      <c r="AB553" t="str">
        <f>+LEFT(AA553,1)</f>
        <v>F</v>
      </c>
      <c r="AC553" s="6">
        <f>DEGREES(ACOS(SIN(Resultats!$H$11)*SIN(RADIANS(N553))+COS(Resultats!$H$11)*COS(RADIANS(N553))*COS(Resultats!$E$11-RADIANS(M553))))</f>
        <v>31.610192949591063</v>
      </c>
      <c r="AD553">
        <f>+IF(AB553=Data!$E$18,1,0)</f>
        <v>0</v>
      </c>
      <c r="AE553">
        <f>+IF(AC553&lt;Data!$B$17,1,0)</f>
        <v>1</v>
      </c>
      <c r="AF553" s="7">
        <f>+IF(AND(AD553,AE553),1,0)</f>
        <v>0</v>
      </c>
    </row>
    <row r="554" spans="1:32" x14ac:dyDescent="0.2">
      <c r="A554">
        <v>4544</v>
      </c>
      <c r="C554">
        <v>102928</v>
      </c>
      <c r="D554">
        <v>138445</v>
      </c>
      <c r="E554">
        <v>11</v>
      </c>
      <c r="F554">
        <v>51</v>
      </c>
      <c r="G554">
        <v>2.2000000000000002</v>
      </c>
      <c r="H554" t="s">
        <v>26</v>
      </c>
      <c r="I554">
        <v>5</v>
      </c>
      <c r="J554">
        <v>20</v>
      </c>
      <c r="K554">
        <v>0</v>
      </c>
      <c r="L554">
        <v>11.85061111111111</v>
      </c>
      <c r="M554">
        <v>177.75916666666666</v>
      </c>
      <c r="N554">
        <v>-5.333333333333333</v>
      </c>
      <c r="O554">
        <v>5.64</v>
      </c>
      <c r="Q554">
        <v>1.06</v>
      </c>
      <c r="S554">
        <v>0.88</v>
      </c>
      <c r="Y554" t="s">
        <v>54</v>
      </c>
      <c r="Z554" t="s">
        <v>54</v>
      </c>
      <c r="AA554" t="s">
        <v>197</v>
      </c>
      <c r="AB554" t="str">
        <f>+LEFT(AA554,1)</f>
        <v>K</v>
      </c>
      <c r="AC554" s="6">
        <f>DEGREES(ACOS(SIN(Resultats!$H$11)*SIN(RADIANS(N554))+COS(Resultats!$H$11)*COS(RADIANS(N554))*COS(Resultats!$E$11-RADIANS(M554))))</f>
        <v>31.618689601057774</v>
      </c>
      <c r="AD554">
        <f>+IF(AB554=Data!$E$18,1,0)</f>
        <v>0</v>
      </c>
      <c r="AE554">
        <f>+IF(AC554&lt;Data!$B$17,1,0)</f>
        <v>1</v>
      </c>
      <c r="AF554" s="7">
        <f>+IF(AND(AD554,AE554),1,0)</f>
        <v>0</v>
      </c>
    </row>
    <row r="555" spans="1:32" x14ac:dyDescent="0.2">
      <c r="A555">
        <v>4382</v>
      </c>
      <c r="B555" t="s">
        <v>971</v>
      </c>
      <c r="C555">
        <v>98430</v>
      </c>
      <c r="D555">
        <v>156605</v>
      </c>
      <c r="E555">
        <v>11</v>
      </c>
      <c r="F555">
        <v>19</v>
      </c>
      <c r="G555">
        <v>20.5</v>
      </c>
      <c r="H555" t="s">
        <v>26</v>
      </c>
      <c r="I555">
        <v>14</v>
      </c>
      <c r="J555">
        <v>46</v>
      </c>
      <c r="K555">
        <v>43</v>
      </c>
      <c r="L555">
        <v>11.32236111111111</v>
      </c>
      <c r="M555">
        <v>169.83541666666665</v>
      </c>
      <c r="N555">
        <v>-14.778611111111111</v>
      </c>
      <c r="O555">
        <v>3.56</v>
      </c>
      <c r="Q555">
        <v>1.1200000000000001</v>
      </c>
      <c r="S555">
        <v>0.97</v>
      </c>
      <c r="U555">
        <v>0.6</v>
      </c>
      <c r="Y555" t="s">
        <v>547</v>
      </c>
      <c r="Z555" t="s">
        <v>71</v>
      </c>
      <c r="AA555" t="s">
        <v>51</v>
      </c>
      <c r="AB555" t="str">
        <f>+LEFT(AA555,1)</f>
        <v>G</v>
      </c>
      <c r="AC555" s="6">
        <f>DEGREES(ACOS(SIN(Resultats!$H$11)*SIN(RADIANS(N555))+COS(Resultats!$H$11)*COS(RADIANS(N555))*COS(Resultats!$E$11-RADIANS(M555))))</f>
        <v>31.631427005801978</v>
      </c>
      <c r="AD555">
        <f>+IF(AB555=Data!$E$18,1,0)</f>
        <v>0</v>
      </c>
      <c r="AE555">
        <f>+IF(AC555&lt;Data!$B$17,1,0)</f>
        <v>1</v>
      </c>
      <c r="AF555" s="7">
        <f>+IF(AND(AD555,AE555),1,0)</f>
        <v>0</v>
      </c>
    </row>
    <row r="556" spans="1:32" x14ac:dyDescent="0.2">
      <c r="A556">
        <v>3141</v>
      </c>
      <c r="B556" t="s">
        <v>1811</v>
      </c>
      <c r="C556">
        <v>65953</v>
      </c>
      <c r="D556">
        <v>135380</v>
      </c>
      <c r="E556">
        <v>8</v>
      </c>
      <c r="F556">
        <v>1</v>
      </c>
      <c r="G556">
        <v>13.3</v>
      </c>
      <c r="H556" t="s">
        <v>26</v>
      </c>
      <c r="I556">
        <v>1</v>
      </c>
      <c r="J556">
        <v>23</v>
      </c>
      <c r="K556">
        <v>33</v>
      </c>
      <c r="L556">
        <v>8.0203611111111126</v>
      </c>
      <c r="M556">
        <v>120.30541666666669</v>
      </c>
      <c r="N556">
        <v>-1.3925000000000001</v>
      </c>
      <c r="O556">
        <v>4.68</v>
      </c>
      <c r="Q556">
        <v>1.49</v>
      </c>
      <c r="S556">
        <v>1.78</v>
      </c>
      <c r="U556">
        <v>0.83</v>
      </c>
      <c r="Y556" t="s">
        <v>172</v>
      </c>
      <c r="Z556" t="s">
        <v>172</v>
      </c>
      <c r="AA556" t="s">
        <v>80</v>
      </c>
      <c r="AB556" t="str">
        <f>+LEFT(AA556,1)</f>
        <v>K</v>
      </c>
      <c r="AC556" s="6">
        <f>DEGREES(ACOS(SIN(Resultats!$H$11)*SIN(RADIANS(N556))+COS(Resultats!$H$11)*COS(RADIANS(N556))*COS(Resultats!$E$11-RADIANS(M556))))</f>
        <v>31.678453820620465</v>
      </c>
      <c r="AD556">
        <f>+IF(AB556=Data!$E$18,1,0)</f>
        <v>0</v>
      </c>
      <c r="AE556">
        <f>+IF(AC556&lt;Data!$B$17,1,0)</f>
        <v>1</v>
      </c>
      <c r="AF556" s="7">
        <f>+IF(AND(AD556,AE556),1,0)</f>
        <v>0</v>
      </c>
    </row>
    <row r="557" spans="1:32" x14ac:dyDescent="0.2">
      <c r="A557">
        <v>3215</v>
      </c>
      <c r="B557" t="s">
        <v>1091</v>
      </c>
      <c r="C557">
        <v>68351</v>
      </c>
      <c r="D557">
        <v>80016</v>
      </c>
      <c r="E557">
        <v>8</v>
      </c>
      <c r="F557">
        <v>13</v>
      </c>
      <c r="G557">
        <v>8.9</v>
      </c>
      <c r="H557" t="s">
        <v>24</v>
      </c>
      <c r="I557">
        <v>29</v>
      </c>
      <c r="J557">
        <v>39</v>
      </c>
      <c r="K557">
        <v>24</v>
      </c>
      <c r="L557">
        <v>8.2191388888888888</v>
      </c>
      <c r="M557">
        <v>123.28708333333333</v>
      </c>
      <c r="N557">
        <v>29.656666666666666</v>
      </c>
      <c r="O557">
        <v>5.64</v>
      </c>
      <c r="Q557">
        <v>-7.0000000000000007E-2</v>
      </c>
      <c r="S557">
        <v>-0.12</v>
      </c>
      <c r="Y557" t="s">
        <v>1093</v>
      </c>
      <c r="Z557" t="s">
        <v>2787</v>
      </c>
      <c r="AA557" t="s">
        <v>5040</v>
      </c>
      <c r="AB557" t="str">
        <f>+LEFT(AA557,1)</f>
        <v>B</v>
      </c>
      <c r="AC557" s="6">
        <f>DEGREES(ACOS(SIN(Resultats!$H$11)*SIN(RADIANS(N557))+COS(Resultats!$H$11)*COS(RADIANS(N557))*COS(Resultats!$E$11-RADIANS(M557))))</f>
        <v>31.746393902612244</v>
      </c>
      <c r="AD557">
        <f>+IF(AB557=Data!$E$18,1,0)</f>
        <v>0</v>
      </c>
      <c r="AE557">
        <f>+IF(AC557&lt;Data!$B$17,1,0)</f>
        <v>1</v>
      </c>
      <c r="AF557" s="7">
        <f>+IF(AND(AD557,AE557),1,0)</f>
        <v>0</v>
      </c>
    </row>
    <row r="558" spans="1:32" x14ac:dyDescent="0.2">
      <c r="A558">
        <v>3098</v>
      </c>
      <c r="C558">
        <v>65123</v>
      </c>
      <c r="D558">
        <v>116165</v>
      </c>
      <c r="E558">
        <v>7</v>
      </c>
      <c r="F558">
        <v>57</v>
      </c>
      <c r="G558">
        <v>16.2</v>
      </c>
      <c r="H558" t="s">
        <v>24</v>
      </c>
      <c r="I558">
        <v>1</v>
      </c>
      <c r="J558">
        <v>7</v>
      </c>
      <c r="K558">
        <v>37</v>
      </c>
      <c r="L558">
        <v>7.9545000000000003</v>
      </c>
      <c r="M558">
        <v>119.3175</v>
      </c>
      <c r="N558">
        <v>1.1269444444444445</v>
      </c>
      <c r="O558">
        <v>6.35</v>
      </c>
      <c r="Q558">
        <v>0.5</v>
      </c>
      <c r="S558">
        <v>0</v>
      </c>
      <c r="Y558" t="s">
        <v>75</v>
      </c>
      <c r="Z558" t="s">
        <v>75</v>
      </c>
      <c r="AA558" t="s">
        <v>2689</v>
      </c>
      <c r="AB558" t="str">
        <f>+LEFT(AA558,1)</f>
        <v>F</v>
      </c>
      <c r="AC558" s="6">
        <f>DEGREES(ACOS(SIN(Resultats!$H$11)*SIN(RADIANS(N558))+COS(Resultats!$H$11)*COS(RADIANS(N558))*COS(Resultats!$E$11-RADIANS(M558))))</f>
        <v>31.767208902026351</v>
      </c>
      <c r="AD558">
        <f>+IF(AB558=Data!$E$18,1,0)</f>
        <v>0</v>
      </c>
      <c r="AE558">
        <f>+IF(AC558&lt;Data!$B$17,1,0)</f>
        <v>1</v>
      </c>
      <c r="AF558" s="7">
        <f>+IF(AND(AD558,AE558),1,0)</f>
        <v>0</v>
      </c>
    </row>
    <row r="559" spans="1:32" x14ac:dyDescent="0.2">
      <c r="A559">
        <v>4069</v>
      </c>
      <c r="B559" t="s">
        <v>786</v>
      </c>
      <c r="C559">
        <v>89758</v>
      </c>
      <c r="D559">
        <v>43310</v>
      </c>
      <c r="E559">
        <v>10</v>
      </c>
      <c r="F559">
        <v>22</v>
      </c>
      <c r="G559">
        <v>19.7</v>
      </c>
      <c r="H559" t="s">
        <v>24</v>
      </c>
      <c r="I559">
        <v>41</v>
      </c>
      <c r="J559">
        <v>29</v>
      </c>
      <c r="K559">
        <v>58</v>
      </c>
      <c r="L559">
        <v>10.372138888888889</v>
      </c>
      <c r="M559">
        <v>155.58208333333334</v>
      </c>
      <c r="N559">
        <v>41.499444444444443</v>
      </c>
      <c r="O559">
        <v>3.05</v>
      </c>
      <c r="Q559">
        <v>1.59</v>
      </c>
      <c r="S559">
        <v>1.89</v>
      </c>
      <c r="U559">
        <v>0.96</v>
      </c>
      <c r="Y559" t="s">
        <v>53</v>
      </c>
      <c r="Z559" t="s">
        <v>53</v>
      </c>
      <c r="AA559" t="s">
        <v>586</v>
      </c>
      <c r="AB559" t="str">
        <f>+LEFT(AA559,1)</f>
        <v>M</v>
      </c>
      <c r="AC559" s="6">
        <f>DEGREES(ACOS(SIN(Resultats!$H$11)*SIN(RADIANS(N559))+COS(Resultats!$H$11)*COS(RADIANS(N559))*COS(Resultats!$E$11-RADIANS(M559))))</f>
        <v>31.880931442214074</v>
      </c>
      <c r="AD559">
        <f>+IF(AB559=Data!$E$18,1,0)</f>
        <v>0</v>
      </c>
      <c r="AE559">
        <f>+IF(AC559&lt;Data!$B$17,1,0)</f>
        <v>1</v>
      </c>
      <c r="AF559" s="7">
        <f>+IF(AND(AD559,AE559),1,0)</f>
        <v>0</v>
      </c>
    </row>
    <row r="560" spans="1:32" x14ac:dyDescent="0.2">
      <c r="A560">
        <v>3451</v>
      </c>
      <c r="C560">
        <v>74243</v>
      </c>
      <c r="D560">
        <v>61018</v>
      </c>
      <c r="E560">
        <v>8</v>
      </c>
      <c r="F560">
        <v>44</v>
      </c>
      <c r="G560">
        <v>10.1</v>
      </c>
      <c r="H560" t="s">
        <v>24</v>
      </c>
      <c r="I560">
        <v>36</v>
      </c>
      <c r="J560">
        <v>55</v>
      </c>
      <c r="K560">
        <v>5</v>
      </c>
      <c r="L560">
        <v>8.7361388888888882</v>
      </c>
      <c r="M560">
        <v>131.04208333333332</v>
      </c>
      <c r="N560">
        <v>36.918055555555554</v>
      </c>
      <c r="O560">
        <v>6.33</v>
      </c>
      <c r="P560" t="s">
        <v>103</v>
      </c>
      <c r="Y560" t="s">
        <v>75</v>
      </c>
      <c r="Z560" t="s">
        <v>75</v>
      </c>
      <c r="AA560" t="s">
        <v>2689</v>
      </c>
      <c r="AB560" t="str">
        <f>+LEFT(AA560,1)</f>
        <v>F</v>
      </c>
      <c r="AC560" s="6">
        <f>DEGREES(ACOS(SIN(Resultats!$H$11)*SIN(RADIANS(N560))+COS(Resultats!$H$11)*COS(RADIANS(N560))*COS(Resultats!$E$11-RADIANS(M560))))</f>
        <v>31.902668415460596</v>
      </c>
      <c r="AD560">
        <f>+IF(AB560=Data!$E$18,1,0)</f>
        <v>0</v>
      </c>
      <c r="AE560">
        <f>+IF(AC560&lt;Data!$B$17,1,0)</f>
        <v>1</v>
      </c>
      <c r="AF560" s="7">
        <f>+IF(AND(AD560,AE560),1,0)</f>
        <v>0</v>
      </c>
    </row>
    <row r="561" spans="1:32" x14ac:dyDescent="0.2">
      <c r="A561">
        <v>4602</v>
      </c>
      <c r="B561" t="s">
        <v>5319</v>
      </c>
      <c r="C561">
        <v>104827</v>
      </c>
      <c r="D561">
        <v>82123</v>
      </c>
      <c r="E561">
        <v>12</v>
      </c>
      <c r="F561">
        <v>4</v>
      </c>
      <c r="G561">
        <v>16.600000000000001</v>
      </c>
      <c r="H561" t="s">
        <v>24</v>
      </c>
      <c r="I561">
        <v>21</v>
      </c>
      <c r="J561">
        <v>27</v>
      </c>
      <c r="K561">
        <v>33</v>
      </c>
      <c r="L561">
        <v>12.071277777777777</v>
      </c>
      <c r="M561">
        <v>181.06916666666666</v>
      </c>
      <c r="N561">
        <v>21.459166666666665</v>
      </c>
      <c r="O561">
        <v>5.87</v>
      </c>
      <c r="Q561">
        <v>0.22</v>
      </c>
      <c r="S561">
        <v>0.11</v>
      </c>
      <c r="U561">
        <v>0.11</v>
      </c>
      <c r="Y561" t="s">
        <v>602</v>
      </c>
      <c r="Z561" s="3" t="s">
        <v>88</v>
      </c>
      <c r="AA561" t="s">
        <v>2891</v>
      </c>
      <c r="AB561" t="str">
        <f>+LEFT(AA561,1)</f>
        <v>F</v>
      </c>
      <c r="AC561" s="6">
        <f>DEGREES(ACOS(SIN(Resultats!$H$11)*SIN(RADIANS(N561))+COS(Resultats!$H$11)*COS(RADIANS(N561))*COS(Resultats!$E$11-RADIANS(M561))))</f>
        <v>31.941976403544199</v>
      </c>
      <c r="AD561">
        <f>+IF(AB561=Data!$E$18,1,0)</f>
        <v>0</v>
      </c>
      <c r="AE561">
        <f>+IF(AC561&lt;Data!$B$17,1,0)</f>
        <v>1</v>
      </c>
      <c r="AF561" s="7">
        <f>+IF(AND(AD561,AE561),1,0)</f>
        <v>0</v>
      </c>
    </row>
    <row r="562" spans="1:32" x14ac:dyDescent="0.2">
      <c r="A562">
        <v>4501</v>
      </c>
      <c r="B562" t="s">
        <v>1042</v>
      </c>
      <c r="C562">
        <v>101606</v>
      </c>
      <c r="D562">
        <v>62658</v>
      </c>
      <c r="E562">
        <v>11</v>
      </c>
      <c r="F562">
        <v>41</v>
      </c>
      <c r="G562">
        <v>34.299999999999997</v>
      </c>
      <c r="H562" t="s">
        <v>24</v>
      </c>
      <c r="I562">
        <v>31</v>
      </c>
      <c r="J562">
        <v>44</v>
      </c>
      <c r="K562">
        <v>46</v>
      </c>
      <c r="L562">
        <v>11.692861111111112</v>
      </c>
      <c r="M562">
        <v>175.39291666666668</v>
      </c>
      <c r="N562">
        <v>31.746111111111112</v>
      </c>
      <c r="O562">
        <v>5.73</v>
      </c>
      <c r="Q562">
        <v>0.43</v>
      </c>
      <c r="S562">
        <v>-7.0000000000000007E-2</v>
      </c>
      <c r="Y562" t="s">
        <v>79</v>
      </c>
      <c r="Z562" t="s">
        <v>79</v>
      </c>
      <c r="AA562" t="s">
        <v>2046</v>
      </c>
      <c r="AB562" t="str">
        <f>+LEFT(AA562,1)</f>
        <v>F</v>
      </c>
      <c r="AC562" s="6">
        <f>DEGREES(ACOS(SIN(Resultats!$H$11)*SIN(RADIANS(N562))+COS(Resultats!$H$11)*COS(RADIANS(N562))*COS(Resultats!$E$11-RADIANS(M562))))</f>
        <v>32.013258780205575</v>
      </c>
      <c r="AD562">
        <f>+IF(AB562=Data!$E$18,1,0)</f>
        <v>0</v>
      </c>
      <c r="AE562">
        <f>+IF(AC562&lt;Data!$B$17,1,0)</f>
        <v>1</v>
      </c>
      <c r="AF562" s="7">
        <f>+IF(AND(AD562,AE562),1,0)</f>
        <v>0</v>
      </c>
    </row>
    <row r="563" spans="1:32" x14ac:dyDescent="0.2">
      <c r="A563">
        <v>3124</v>
      </c>
      <c r="B563" t="s">
        <v>1803</v>
      </c>
      <c r="C563">
        <v>65714</v>
      </c>
      <c r="D563">
        <v>79861</v>
      </c>
      <c r="E563">
        <v>8</v>
      </c>
      <c r="F563">
        <v>0</v>
      </c>
      <c r="G563">
        <v>55.9</v>
      </c>
      <c r="H563" t="s">
        <v>24</v>
      </c>
      <c r="I563">
        <v>25</v>
      </c>
      <c r="J563">
        <v>23</v>
      </c>
      <c r="K563">
        <v>34</v>
      </c>
      <c r="L563">
        <v>8.0155277777777769</v>
      </c>
      <c r="M563">
        <v>120.23291666666665</v>
      </c>
      <c r="N563">
        <v>25.392777777777777</v>
      </c>
      <c r="O563">
        <v>5.83</v>
      </c>
      <c r="Q563">
        <v>1.02</v>
      </c>
      <c r="S563">
        <v>0.88</v>
      </c>
      <c r="X563" t="s">
        <v>27</v>
      </c>
      <c r="Y563" t="s">
        <v>51</v>
      </c>
      <c r="Z563" t="s">
        <v>3242</v>
      </c>
      <c r="AA563" t="s">
        <v>51</v>
      </c>
      <c r="AB563" t="str">
        <f>+LEFT(AA563,1)</f>
        <v>G</v>
      </c>
      <c r="AC563" s="6">
        <f>DEGREES(ACOS(SIN(Resultats!$H$11)*SIN(RADIANS(N563))+COS(Resultats!$H$11)*COS(RADIANS(N563))*COS(Resultats!$E$11-RADIANS(M563))))</f>
        <v>32.141335586568474</v>
      </c>
      <c r="AD563">
        <f>+IF(AB563=Data!$E$18,1,0)</f>
        <v>0</v>
      </c>
      <c r="AE563">
        <f>+IF(AC563&lt;Data!$B$17,1,0)</f>
        <v>1</v>
      </c>
      <c r="AF563" s="7">
        <f>+IF(AND(AD563,AE563),1,0)</f>
        <v>0</v>
      </c>
    </row>
    <row r="564" spans="1:32" x14ac:dyDescent="0.2">
      <c r="A564">
        <v>3265</v>
      </c>
      <c r="C564">
        <v>69997</v>
      </c>
      <c r="D564">
        <v>154105</v>
      </c>
      <c r="E564">
        <v>8</v>
      </c>
      <c r="F564">
        <v>19</v>
      </c>
      <c r="G564">
        <v>15.1</v>
      </c>
      <c r="H564" t="s">
        <v>26</v>
      </c>
      <c r="I564">
        <v>10</v>
      </c>
      <c r="J564">
        <v>9</v>
      </c>
      <c r="K564">
        <v>57</v>
      </c>
      <c r="L564">
        <v>8.3208611111111104</v>
      </c>
      <c r="M564">
        <v>124.81291666666665</v>
      </c>
      <c r="N564">
        <v>-10.165833333333333</v>
      </c>
      <c r="O564">
        <v>6.32</v>
      </c>
      <c r="Q564">
        <v>0.33</v>
      </c>
      <c r="S564">
        <v>0.17</v>
      </c>
      <c r="Y564" t="s">
        <v>1115</v>
      </c>
      <c r="Z564" t="s">
        <v>115</v>
      </c>
      <c r="AA564" t="s">
        <v>15428</v>
      </c>
      <c r="AB564" t="str">
        <f>+LEFT(AA564,1)</f>
        <v>F</v>
      </c>
      <c r="AC564" s="6">
        <f>DEGREES(ACOS(SIN(Resultats!$H$11)*SIN(RADIANS(N564))+COS(Resultats!$H$11)*COS(RADIANS(N564))*COS(Resultats!$E$11-RADIANS(M564))))</f>
        <v>32.163103099984134</v>
      </c>
      <c r="AD564">
        <f>+IF(AB564=Data!$E$18,1,0)</f>
        <v>0</v>
      </c>
      <c r="AE564">
        <f>+IF(AC564&lt;Data!$B$17,1,0)</f>
        <v>1</v>
      </c>
      <c r="AF564" s="7">
        <f>+IF(AND(AD564,AE564),1,0)</f>
        <v>0</v>
      </c>
    </row>
    <row r="565" spans="1:32" x14ac:dyDescent="0.2">
      <c r="A565">
        <v>4288</v>
      </c>
      <c r="B565" t="s">
        <v>919</v>
      </c>
      <c r="C565">
        <v>95310</v>
      </c>
      <c r="D565">
        <v>62354</v>
      </c>
      <c r="E565">
        <v>11</v>
      </c>
      <c r="F565">
        <v>0</v>
      </c>
      <c r="G565">
        <v>50.4</v>
      </c>
      <c r="H565" t="s">
        <v>24</v>
      </c>
      <c r="I565">
        <v>39</v>
      </c>
      <c r="J565">
        <v>12</v>
      </c>
      <c r="K565">
        <v>44</v>
      </c>
      <c r="L565">
        <v>11.013999999999999</v>
      </c>
      <c r="M565">
        <v>165.21</v>
      </c>
      <c r="N565">
        <v>39.212222222222223</v>
      </c>
      <c r="O565">
        <v>5.08</v>
      </c>
      <c r="Q565">
        <v>0.24</v>
      </c>
      <c r="S565">
        <v>0.17</v>
      </c>
      <c r="U565">
        <v>0.11</v>
      </c>
      <c r="Y565" t="s">
        <v>920</v>
      </c>
      <c r="Z565" t="s">
        <v>920</v>
      </c>
      <c r="AA565" t="s">
        <v>2891</v>
      </c>
      <c r="AB565" t="str">
        <f>+LEFT(AA565,1)</f>
        <v>F</v>
      </c>
      <c r="AC565" s="6">
        <f>DEGREES(ACOS(SIN(Resultats!$H$11)*SIN(RADIANS(N565))+COS(Resultats!$H$11)*COS(RADIANS(N565))*COS(Resultats!$E$11-RADIANS(M565))))</f>
        <v>32.211166510997352</v>
      </c>
      <c r="AD565">
        <f>+IF(AB565=Data!$E$18,1,0)</f>
        <v>0</v>
      </c>
      <c r="AE565">
        <f>+IF(AC565&lt;Data!$B$17,1,0)</f>
        <v>1</v>
      </c>
      <c r="AF565" s="7">
        <f>+IF(AND(AD565,AE565),1,0)</f>
        <v>0</v>
      </c>
    </row>
    <row r="566" spans="1:32" x14ac:dyDescent="0.2">
      <c r="A566">
        <v>3030</v>
      </c>
      <c r="C566">
        <v>63352</v>
      </c>
      <c r="D566">
        <v>97273</v>
      </c>
      <c r="E566">
        <v>7</v>
      </c>
      <c r="F566">
        <v>49</v>
      </c>
      <c r="G566">
        <v>2</v>
      </c>
      <c r="H566" t="s">
        <v>24</v>
      </c>
      <c r="I566">
        <v>13</v>
      </c>
      <c r="J566">
        <v>22</v>
      </c>
      <c r="K566">
        <v>15</v>
      </c>
      <c r="L566">
        <v>7.8172222222222221</v>
      </c>
      <c r="M566">
        <v>117.25833333333333</v>
      </c>
      <c r="N566">
        <v>13.370833333333334</v>
      </c>
      <c r="O566">
        <v>6.04</v>
      </c>
      <c r="Q566">
        <v>1.38</v>
      </c>
      <c r="Y566" t="s">
        <v>197</v>
      </c>
      <c r="Z566" t="s">
        <v>197</v>
      </c>
      <c r="AA566" t="s">
        <v>197</v>
      </c>
      <c r="AB566" t="str">
        <f>+LEFT(AA566,1)</f>
        <v>K</v>
      </c>
      <c r="AC566" s="6">
        <f>DEGREES(ACOS(SIN(Resultats!$H$11)*SIN(RADIANS(N566))+COS(Resultats!$H$11)*COS(RADIANS(N566))*COS(Resultats!$E$11-RADIANS(M566))))</f>
        <v>32.216181958797819</v>
      </c>
      <c r="AD566">
        <f>+IF(AB566=Data!$E$18,1,0)</f>
        <v>0</v>
      </c>
      <c r="AE566">
        <f>+IF(AC566&lt;Data!$B$17,1,0)</f>
        <v>1</v>
      </c>
      <c r="AF566" s="7">
        <f>+IF(AND(AD566,AE566),1,0)</f>
        <v>0</v>
      </c>
    </row>
    <row r="567" spans="1:32" x14ac:dyDescent="0.2">
      <c r="A567">
        <v>3053</v>
      </c>
      <c r="C567">
        <v>63889</v>
      </c>
      <c r="D567">
        <v>97318</v>
      </c>
      <c r="E567">
        <v>7</v>
      </c>
      <c r="F567">
        <v>51</v>
      </c>
      <c r="G567">
        <v>56.7</v>
      </c>
      <c r="H567" t="s">
        <v>24</v>
      </c>
      <c r="I567">
        <v>19</v>
      </c>
      <c r="J567">
        <v>19</v>
      </c>
      <c r="K567">
        <v>31</v>
      </c>
      <c r="L567">
        <v>7.8657499999999994</v>
      </c>
      <c r="M567">
        <v>117.98625</v>
      </c>
      <c r="N567">
        <v>19.325277777777778</v>
      </c>
      <c r="O567">
        <v>5.99</v>
      </c>
      <c r="Q567">
        <v>1.1299999999999999</v>
      </c>
      <c r="X567" t="s">
        <v>27</v>
      </c>
      <c r="Y567" t="s">
        <v>507</v>
      </c>
      <c r="Z567" t="s">
        <v>5984</v>
      </c>
      <c r="AA567" t="s">
        <v>507</v>
      </c>
      <c r="AB567" t="str">
        <f>+LEFT(AA567,1)</f>
        <v>K</v>
      </c>
      <c r="AC567" s="6">
        <f>DEGREES(ACOS(SIN(Resultats!$H$11)*SIN(RADIANS(N567))+COS(Resultats!$H$11)*COS(RADIANS(N567))*COS(Resultats!$E$11-RADIANS(M567))))</f>
        <v>32.279350804763745</v>
      </c>
      <c r="AD567">
        <f>+IF(AB567=Data!$E$18,1,0)</f>
        <v>0</v>
      </c>
      <c r="AE567">
        <f>+IF(AC567&lt;Data!$B$17,1,0)</f>
        <v>1</v>
      </c>
      <c r="AF567" s="7">
        <f>+IF(AND(AD567,AE567),1,0)</f>
        <v>0</v>
      </c>
    </row>
    <row r="568" spans="1:32" x14ac:dyDescent="0.2">
      <c r="A568">
        <v>3324</v>
      </c>
      <c r="C568">
        <v>71377</v>
      </c>
      <c r="D568">
        <v>154257</v>
      </c>
      <c r="E568">
        <v>8</v>
      </c>
      <c r="F568">
        <v>26</v>
      </c>
      <c r="G568">
        <v>41.9</v>
      </c>
      <c r="H568" t="s">
        <v>26</v>
      </c>
      <c r="I568">
        <v>12</v>
      </c>
      <c r="J568">
        <v>32</v>
      </c>
      <c r="K568">
        <v>4</v>
      </c>
      <c r="L568">
        <v>8.4449722222222228</v>
      </c>
      <c r="M568">
        <v>126.67458333333335</v>
      </c>
      <c r="N568">
        <v>-12.534444444444444</v>
      </c>
      <c r="O568">
        <v>5.54</v>
      </c>
      <c r="Q568">
        <v>1.19</v>
      </c>
      <c r="S568">
        <v>1.1399999999999999</v>
      </c>
      <c r="Y568" t="s">
        <v>125</v>
      </c>
      <c r="Z568" t="s">
        <v>125</v>
      </c>
      <c r="AA568" t="s">
        <v>365</v>
      </c>
      <c r="AB568" t="str">
        <f>+LEFT(AA568,1)</f>
        <v>K</v>
      </c>
      <c r="AC568" s="6">
        <f>DEGREES(ACOS(SIN(Resultats!$H$11)*SIN(RADIANS(N568))+COS(Resultats!$H$11)*COS(RADIANS(N568))*COS(Resultats!$E$11-RADIANS(M568))))</f>
        <v>32.319476137050856</v>
      </c>
      <c r="AD568">
        <f>+IF(AB568=Data!$E$18,1,0)</f>
        <v>0</v>
      </c>
      <c r="AE568">
        <f>+IF(AC568&lt;Data!$B$17,1,0)</f>
        <v>1</v>
      </c>
      <c r="AF568" s="7">
        <f>+IF(AND(AD568,AE568),1,0)</f>
        <v>0</v>
      </c>
    </row>
    <row r="569" spans="1:32" x14ac:dyDescent="0.2">
      <c r="A569">
        <v>3212</v>
      </c>
      <c r="C569">
        <v>68312</v>
      </c>
      <c r="D569">
        <v>135611</v>
      </c>
      <c r="E569">
        <v>8</v>
      </c>
      <c r="F569">
        <v>11</v>
      </c>
      <c r="G569">
        <v>33</v>
      </c>
      <c r="H569" t="s">
        <v>26</v>
      </c>
      <c r="I569">
        <v>7</v>
      </c>
      <c r="J569">
        <v>46</v>
      </c>
      <c r="K569">
        <v>21</v>
      </c>
      <c r="L569">
        <v>8.1925000000000008</v>
      </c>
      <c r="M569">
        <v>122.8875</v>
      </c>
      <c r="N569">
        <v>-7.7725</v>
      </c>
      <c r="O569">
        <v>5.36</v>
      </c>
      <c r="Q569">
        <v>0.89</v>
      </c>
      <c r="S569">
        <v>0.6</v>
      </c>
      <c r="U569">
        <v>0.45</v>
      </c>
      <c r="Y569" t="s">
        <v>3030</v>
      </c>
      <c r="Z569" t="s">
        <v>3030</v>
      </c>
      <c r="AA569" t="s">
        <v>342</v>
      </c>
      <c r="AB569" t="str">
        <f>+LEFT(AA569,1)</f>
        <v>G</v>
      </c>
      <c r="AC569" s="6">
        <f>DEGREES(ACOS(SIN(Resultats!$H$11)*SIN(RADIANS(N569))+COS(Resultats!$H$11)*COS(RADIANS(N569))*COS(Resultats!$E$11-RADIANS(M569))))</f>
        <v>32.322381372614579</v>
      </c>
      <c r="AD569">
        <f>+IF(AB569=Data!$E$18,1,0)</f>
        <v>0</v>
      </c>
      <c r="AE569">
        <f>+IF(AC569&lt;Data!$B$17,1,0)</f>
        <v>1</v>
      </c>
      <c r="AF569" s="7">
        <f>+IF(AND(AD569,AE569),1,0)</f>
        <v>0</v>
      </c>
    </row>
    <row r="570" spans="1:32" x14ac:dyDescent="0.2">
      <c r="A570">
        <v>4591</v>
      </c>
      <c r="C570">
        <v>104356</v>
      </c>
      <c r="D570">
        <v>138533</v>
      </c>
      <c r="E570">
        <v>12</v>
      </c>
      <c r="F570">
        <v>1</v>
      </c>
      <c r="G570">
        <v>1.8</v>
      </c>
      <c r="H570" t="s">
        <v>26</v>
      </c>
      <c r="I570">
        <v>1</v>
      </c>
      <c r="J570">
        <v>46</v>
      </c>
      <c r="K570">
        <v>5</v>
      </c>
      <c r="L570">
        <v>12.017166666666668</v>
      </c>
      <c r="M570">
        <v>180.25749999999999</v>
      </c>
      <c r="N570">
        <v>-1.7680555555555555</v>
      </c>
      <c r="O570">
        <v>6.31</v>
      </c>
      <c r="Q570">
        <v>1.21</v>
      </c>
      <c r="S570">
        <v>1.06</v>
      </c>
      <c r="X570" t="s">
        <v>27</v>
      </c>
      <c r="Y570" t="s">
        <v>51</v>
      </c>
      <c r="Z570" t="s">
        <v>3242</v>
      </c>
      <c r="AA570" t="s">
        <v>51</v>
      </c>
      <c r="AB570" t="str">
        <f>+LEFT(AA570,1)</f>
        <v>G</v>
      </c>
      <c r="AC570" s="6">
        <f>DEGREES(ACOS(SIN(Resultats!$H$11)*SIN(RADIANS(N570))+COS(Resultats!$H$11)*COS(RADIANS(N570))*COS(Resultats!$E$11-RADIANS(M570))))</f>
        <v>32.340455880874941</v>
      </c>
      <c r="AD570">
        <f>+IF(AB570=Data!$E$18,1,0)</f>
        <v>0</v>
      </c>
      <c r="AE570">
        <f>+IF(AC570&lt;Data!$B$17,1,0)</f>
        <v>1</v>
      </c>
      <c r="AF570" s="7">
        <f>+IF(AND(AD570,AE570),1,0)</f>
        <v>0</v>
      </c>
    </row>
    <row r="571" spans="1:32" x14ac:dyDescent="0.2">
      <c r="A571">
        <v>3135</v>
      </c>
      <c r="C571">
        <v>65875</v>
      </c>
      <c r="D571">
        <v>135368</v>
      </c>
      <c r="E571">
        <v>8</v>
      </c>
      <c r="F571">
        <v>0</v>
      </c>
      <c r="G571">
        <v>44.1</v>
      </c>
      <c r="H571" t="s">
        <v>26</v>
      </c>
      <c r="I571">
        <v>2</v>
      </c>
      <c r="J571">
        <v>52</v>
      </c>
      <c r="K571">
        <v>54</v>
      </c>
      <c r="L571">
        <v>8.0122499999999999</v>
      </c>
      <c r="M571">
        <v>120.18375</v>
      </c>
      <c r="N571">
        <v>-2.8816666666666668</v>
      </c>
      <c r="O571">
        <v>6.51</v>
      </c>
      <c r="Q571">
        <v>-7.0000000000000007E-2</v>
      </c>
      <c r="S571">
        <v>-0.81</v>
      </c>
      <c r="U571">
        <v>-0.05</v>
      </c>
      <c r="Y571" t="s">
        <v>2548</v>
      </c>
      <c r="Z571" t="s">
        <v>3156</v>
      </c>
      <c r="AA571" t="s">
        <v>15417</v>
      </c>
      <c r="AB571" t="str">
        <f>+LEFT(AA571,1)</f>
        <v>B</v>
      </c>
      <c r="AC571" s="6">
        <f>DEGREES(ACOS(SIN(Resultats!$H$11)*SIN(RADIANS(N571))+COS(Resultats!$H$11)*COS(RADIANS(N571))*COS(Resultats!$E$11-RADIANS(M571))))</f>
        <v>32.367366383918636</v>
      </c>
      <c r="AD571">
        <f>+IF(AB571=Data!$E$18,1,0)</f>
        <v>0</v>
      </c>
      <c r="AE571">
        <f>+IF(AC571&lt;Data!$B$17,1,0)</f>
        <v>1</v>
      </c>
      <c r="AF571" s="7">
        <f>+IF(AND(AD571,AE571),1,0)</f>
        <v>0</v>
      </c>
    </row>
    <row r="572" spans="1:32" x14ac:dyDescent="0.2">
      <c r="A572">
        <v>3441</v>
      </c>
      <c r="B572" t="s">
        <v>1203</v>
      </c>
      <c r="C572">
        <v>74137</v>
      </c>
      <c r="D572">
        <v>154552</v>
      </c>
      <c r="E572">
        <v>8</v>
      </c>
      <c r="F572">
        <v>41</v>
      </c>
      <c r="G572">
        <v>43.3</v>
      </c>
      <c r="H572" t="s">
        <v>26</v>
      </c>
      <c r="I572">
        <v>15</v>
      </c>
      <c r="J572">
        <v>56</v>
      </c>
      <c r="K572">
        <v>36</v>
      </c>
      <c r="L572">
        <v>8.6953611111111115</v>
      </c>
      <c r="M572">
        <v>130.43041666666667</v>
      </c>
      <c r="N572">
        <v>-15.943333333333333</v>
      </c>
      <c r="O572">
        <v>4.88</v>
      </c>
      <c r="Q572">
        <v>1.06</v>
      </c>
      <c r="S572">
        <v>0.92</v>
      </c>
      <c r="U572">
        <v>0.53</v>
      </c>
      <c r="Y572" t="s">
        <v>2975</v>
      </c>
      <c r="Z572" t="s">
        <v>5690</v>
      </c>
      <c r="AA572" t="s">
        <v>28</v>
      </c>
      <c r="AB572" t="str">
        <f>+LEFT(AA572,1)</f>
        <v>G</v>
      </c>
      <c r="AC572" s="6">
        <f>DEGREES(ACOS(SIN(Resultats!$H$11)*SIN(RADIANS(N572))+COS(Resultats!$H$11)*COS(RADIANS(N572))*COS(Resultats!$E$11-RADIANS(M572))))</f>
        <v>32.378560686718387</v>
      </c>
      <c r="AD572">
        <f>+IF(AB572=Data!$E$18,1,0)</f>
        <v>0</v>
      </c>
      <c r="AE572">
        <f>+IF(AC572&lt;Data!$B$17,1,0)</f>
        <v>1</v>
      </c>
      <c r="AF572" s="7">
        <f>+IF(AND(AD572,AE572),1,0)</f>
        <v>0</v>
      </c>
    </row>
    <row r="573" spans="1:32" x14ac:dyDescent="0.2">
      <c r="A573">
        <v>3061</v>
      </c>
      <c r="C573">
        <v>64052</v>
      </c>
      <c r="D573">
        <v>116054</v>
      </c>
      <c r="E573">
        <v>7</v>
      </c>
      <c r="F573">
        <v>52</v>
      </c>
      <c r="G573">
        <v>7.2</v>
      </c>
      <c r="H573" t="s">
        <v>24</v>
      </c>
      <c r="I573">
        <v>3</v>
      </c>
      <c r="J573">
        <v>16</v>
      </c>
      <c r="K573">
        <v>38</v>
      </c>
      <c r="L573">
        <v>7.8686666666666669</v>
      </c>
      <c r="M573">
        <v>118.03</v>
      </c>
      <c r="N573">
        <v>3.277222222222222</v>
      </c>
      <c r="O573">
        <v>6.31</v>
      </c>
      <c r="Q573">
        <v>1.59</v>
      </c>
      <c r="S573">
        <v>1.62</v>
      </c>
      <c r="U573">
        <v>1.26</v>
      </c>
      <c r="V573" t="s">
        <v>93</v>
      </c>
      <c r="Y573" t="s">
        <v>164</v>
      </c>
      <c r="Z573" t="s">
        <v>164</v>
      </c>
      <c r="AA573" t="s">
        <v>15429</v>
      </c>
      <c r="AB573" t="str">
        <f>+LEFT(AA573,1)</f>
        <v>M</v>
      </c>
      <c r="AC573" s="6">
        <f>DEGREES(ACOS(SIN(Resultats!$H$11)*SIN(RADIANS(N573))+COS(Resultats!$H$11)*COS(RADIANS(N573))*COS(Resultats!$E$11-RADIANS(M573))))</f>
        <v>32.435241639012538</v>
      </c>
      <c r="AD573">
        <f>+IF(AB573=Data!$E$18,1,0)</f>
        <v>0</v>
      </c>
      <c r="AE573">
        <f>+IF(AC573&lt;Data!$B$17,1,0)</f>
        <v>1</v>
      </c>
      <c r="AF573" s="7">
        <f>+IF(AND(AD573,AE573),1,0)</f>
        <v>0</v>
      </c>
    </row>
    <row r="574" spans="1:32" x14ac:dyDescent="0.2">
      <c r="A574">
        <v>4629</v>
      </c>
      <c r="B574" t="s">
        <v>5334</v>
      </c>
      <c r="C574">
        <v>105702</v>
      </c>
      <c r="D574">
        <v>119249</v>
      </c>
      <c r="E574">
        <v>12</v>
      </c>
      <c r="F574">
        <v>10</v>
      </c>
      <c r="G574">
        <v>3.4</v>
      </c>
      <c r="H574" t="s">
        <v>24</v>
      </c>
      <c r="I574">
        <v>5</v>
      </c>
      <c r="J574">
        <v>48</v>
      </c>
      <c r="K574">
        <v>25</v>
      </c>
      <c r="L574">
        <v>12.16761111111111</v>
      </c>
      <c r="M574">
        <v>182.51416666666665</v>
      </c>
      <c r="N574">
        <v>5.8069444444444445</v>
      </c>
      <c r="O574">
        <v>5.72</v>
      </c>
      <c r="Q574">
        <v>0.35</v>
      </c>
      <c r="S574">
        <v>0.17</v>
      </c>
      <c r="U574">
        <v>0.15</v>
      </c>
      <c r="Y574" t="s">
        <v>5335</v>
      </c>
      <c r="Z574" t="s">
        <v>10663</v>
      </c>
      <c r="AA574" t="s">
        <v>2897</v>
      </c>
      <c r="AB574" t="str">
        <f>+LEFT(AA574,1)</f>
        <v>F</v>
      </c>
      <c r="AC574" s="6">
        <f>DEGREES(ACOS(SIN(Resultats!$H$11)*SIN(RADIANS(N574))+COS(Resultats!$H$11)*COS(RADIANS(N574))*COS(Resultats!$E$11-RADIANS(M574))))</f>
        <v>32.461181583029379</v>
      </c>
      <c r="AD574">
        <f>+IF(AB574=Data!$E$18,1,0)</f>
        <v>0</v>
      </c>
      <c r="AE574">
        <f>+IF(AC574&lt;Data!$B$17,1,0)</f>
        <v>1</v>
      </c>
      <c r="AF574" s="7">
        <f>+IF(AND(AD574,AE574),1,0)</f>
        <v>0</v>
      </c>
    </row>
    <row r="575" spans="1:32" x14ac:dyDescent="0.2">
      <c r="A575">
        <v>3149</v>
      </c>
      <c r="B575" t="s">
        <v>1816</v>
      </c>
      <c r="C575">
        <v>66216</v>
      </c>
      <c r="D575">
        <v>79896</v>
      </c>
      <c r="E575">
        <v>8</v>
      </c>
      <c r="F575">
        <v>3</v>
      </c>
      <c r="G575">
        <v>31.1</v>
      </c>
      <c r="H575" t="s">
        <v>24</v>
      </c>
      <c r="I575">
        <v>27</v>
      </c>
      <c r="J575">
        <v>47</v>
      </c>
      <c r="K575">
        <v>39</v>
      </c>
      <c r="L575">
        <v>8.0586388888888898</v>
      </c>
      <c r="M575">
        <v>120.87958333333334</v>
      </c>
      <c r="N575">
        <v>27.794166666666669</v>
      </c>
      <c r="O575">
        <v>4.9400000000000004</v>
      </c>
      <c r="Q575">
        <v>1.1200000000000001</v>
      </c>
      <c r="S575">
        <v>1.0900000000000001</v>
      </c>
      <c r="Y575" t="s">
        <v>127</v>
      </c>
      <c r="Z575" t="s">
        <v>9566</v>
      </c>
      <c r="AA575" t="s">
        <v>507</v>
      </c>
      <c r="AB575" t="str">
        <f>+LEFT(AA575,1)</f>
        <v>K</v>
      </c>
      <c r="AC575" s="6">
        <f>DEGREES(ACOS(SIN(Resultats!$H$11)*SIN(RADIANS(N575))+COS(Resultats!$H$11)*COS(RADIANS(N575))*COS(Resultats!$E$11-RADIANS(M575))))</f>
        <v>32.6436985934033</v>
      </c>
      <c r="AD575">
        <f>+IF(AB575=Data!$E$18,1,0)</f>
        <v>0</v>
      </c>
      <c r="AE575">
        <f>+IF(AC575&lt;Data!$B$17,1,0)</f>
        <v>1</v>
      </c>
      <c r="AF575" s="7">
        <f>+IF(AND(AD575,AE575),1,0)</f>
        <v>0</v>
      </c>
    </row>
    <row r="576" spans="1:32" x14ac:dyDescent="0.2">
      <c r="A576">
        <v>4482</v>
      </c>
      <c r="C576">
        <v>101151</v>
      </c>
      <c r="D576">
        <v>62635</v>
      </c>
      <c r="E576">
        <v>11</v>
      </c>
      <c r="F576">
        <v>38</v>
      </c>
      <c r="G576">
        <v>32.200000000000003</v>
      </c>
      <c r="H576" t="s">
        <v>24</v>
      </c>
      <c r="I576">
        <v>33</v>
      </c>
      <c r="J576">
        <v>37</v>
      </c>
      <c r="K576">
        <v>32</v>
      </c>
      <c r="L576">
        <v>11.642277777777778</v>
      </c>
      <c r="M576">
        <v>174.63416666666666</v>
      </c>
      <c r="N576">
        <v>33.625555555555557</v>
      </c>
      <c r="O576">
        <v>6.27</v>
      </c>
      <c r="Q576">
        <v>1.32</v>
      </c>
      <c r="S576">
        <v>1.48</v>
      </c>
      <c r="Y576" t="s">
        <v>125</v>
      </c>
      <c r="Z576" t="s">
        <v>125</v>
      </c>
      <c r="AA576" t="s">
        <v>365</v>
      </c>
      <c r="AB576" t="str">
        <f>+LEFT(AA576,1)</f>
        <v>K</v>
      </c>
      <c r="AC576" s="6">
        <f>DEGREES(ACOS(SIN(Resultats!$H$11)*SIN(RADIANS(N576))+COS(Resultats!$H$11)*COS(RADIANS(N576))*COS(Resultats!$E$11-RADIANS(M576))))</f>
        <v>32.695649814807496</v>
      </c>
      <c r="AD576">
        <f>+IF(AB576=Data!$E$18,1,0)</f>
        <v>0</v>
      </c>
      <c r="AE576">
        <f>+IF(AC576&lt;Data!$B$17,1,0)</f>
        <v>1</v>
      </c>
      <c r="AF576" s="7">
        <f>+IF(AND(AD576,AE576),1,0)</f>
        <v>0</v>
      </c>
    </row>
    <row r="577" spans="1:32" x14ac:dyDescent="0.2">
      <c r="A577">
        <v>3050</v>
      </c>
      <c r="C577">
        <v>63799</v>
      </c>
      <c r="D577">
        <v>116014</v>
      </c>
      <c r="E577">
        <v>7</v>
      </c>
      <c r="F577">
        <v>50</v>
      </c>
      <c r="G577">
        <v>47.4</v>
      </c>
      <c r="H577" t="s">
        <v>24</v>
      </c>
      <c r="I577">
        <v>3</v>
      </c>
      <c r="J577">
        <v>16</v>
      </c>
      <c r="K577">
        <v>38</v>
      </c>
      <c r="L577">
        <v>7.8464999999999998</v>
      </c>
      <c r="M577">
        <v>117.69750000000001</v>
      </c>
      <c r="N577">
        <v>3.277222222222222</v>
      </c>
      <c r="O577">
        <v>6.18</v>
      </c>
      <c r="Q577">
        <v>1.1200000000000001</v>
      </c>
      <c r="S577">
        <v>1.01</v>
      </c>
      <c r="Y577" t="s">
        <v>45</v>
      </c>
      <c r="Z577" t="s">
        <v>45</v>
      </c>
      <c r="AA577" t="s">
        <v>507</v>
      </c>
      <c r="AB577" t="str">
        <f>+LEFT(AA577,1)</f>
        <v>K</v>
      </c>
      <c r="AC577" s="6">
        <f>DEGREES(ACOS(SIN(Resultats!$H$11)*SIN(RADIANS(N577))+COS(Resultats!$H$11)*COS(RADIANS(N577))*COS(Resultats!$E$11-RADIANS(M577))))</f>
        <v>32.758036164683304</v>
      </c>
      <c r="AD577">
        <f>+IF(AB577=Data!$E$18,1,0)</f>
        <v>0</v>
      </c>
      <c r="AE577">
        <f>+IF(AC577&lt;Data!$B$17,1,0)</f>
        <v>1</v>
      </c>
      <c r="AF577" s="7">
        <f>+IF(AND(AD577,AE577),1,0)</f>
        <v>0</v>
      </c>
    </row>
    <row r="578" spans="1:32" x14ac:dyDescent="0.2">
      <c r="A578">
        <v>3365</v>
      </c>
      <c r="B578" t="s">
        <v>1164</v>
      </c>
      <c r="C578">
        <v>72291</v>
      </c>
      <c r="D578">
        <v>60896</v>
      </c>
      <c r="E578">
        <v>8</v>
      </c>
      <c r="F578">
        <v>33</v>
      </c>
      <c r="G578">
        <v>21.8</v>
      </c>
      <c r="H578" t="s">
        <v>24</v>
      </c>
      <c r="I578">
        <v>36</v>
      </c>
      <c r="J578">
        <v>26</v>
      </c>
      <c r="K578">
        <v>11</v>
      </c>
      <c r="L578">
        <v>8.556055555555556</v>
      </c>
      <c r="M578">
        <v>128.34083333333334</v>
      </c>
      <c r="N578">
        <v>36.436388888888885</v>
      </c>
      <c r="O578">
        <v>6.24</v>
      </c>
      <c r="Q578">
        <v>0.36</v>
      </c>
      <c r="S578">
        <v>-0.08</v>
      </c>
      <c r="Y578" t="s">
        <v>1165</v>
      </c>
      <c r="Z578" t="s">
        <v>9316</v>
      </c>
      <c r="AA578" t="s">
        <v>2154</v>
      </c>
      <c r="AB578" t="str">
        <f>+LEFT(AA578,1)</f>
        <v>F</v>
      </c>
      <c r="AC578" s="6">
        <f>DEGREES(ACOS(SIN(Resultats!$H$11)*SIN(RADIANS(N578))+COS(Resultats!$H$11)*COS(RADIANS(N578))*COS(Resultats!$E$11-RADIANS(M578))))</f>
        <v>32.91370470634093</v>
      </c>
      <c r="AD578">
        <f>+IF(AB578=Data!$E$18,1,0)</f>
        <v>0</v>
      </c>
      <c r="AE578">
        <f>+IF(AC578&lt;Data!$B$17,1,0)</f>
        <v>1</v>
      </c>
      <c r="AF578" s="7">
        <f>+IF(AND(AD578,AE578),1,0)</f>
        <v>0</v>
      </c>
    </row>
    <row r="579" spans="1:32" x14ac:dyDescent="0.2">
      <c r="A579">
        <v>3059</v>
      </c>
      <c r="B579" t="s">
        <v>1771</v>
      </c>
      <c r="C579">
        <v>63975</v>
      </c>
      <c r="D579">
        <v>116043</v>
      </c>
      <c r="E579">
        <v>7</v>
      </c>
      <c r="F579">
        <v>51</v>
      </c>
      <c r="G579">
        <v>42</v>
      </c>
      <c r="H579" t="s">
        <v>24</v>
      </c>
      <c r="I579">
        <v>1</v>
      </c>
      <c r="J579">
        <v>46</v>
      </c>
      <c r="K579">
        <v>1</v>
      </c>
      <c r="L579">
        <v>7.8616666666666664</v>
      </c>
      <c r="M579">
        <v>117.925</v>
      </c>
      <c r="N579">
        <v>1.7669444444444444</v>
      </c>
      <c r="O579">
        <v>5.14</v>
      </c>
      <c r="Q579">
        <v>-0.12</v>
      </c>
      <c r="S579">
        <v>-0.49</v>
      </c>
      <c r="Y579" t="s">
        <v>2066</v>
      </c>
      <c r="Z579" t="s">
        <v>2066</v>
      </c>
      <c r="AA579" t="s">
        <v>1652</v>
      </c>
      <c r="AB579" t="str">
        <f>+LEFT(AA579,1)</f>
        <v>B</v>
      </c>
      <c r="AC579" s="6">
        <f>DEGREES(ACOS(SIN(Resultats!$H$11)*SIN(RADIANS(N579))+COS(Resultats!$H$11)*COS(RADIANS(N579))*COS(Resultats!$E$11-RADIANS(M579))))</f>
        <v>32.919178159299783</v>
      </c>
      <c r="AD579">
        <f>+IF(AB579=Data!$E$18,1,0)</f>
        <v>0</v>
      </c>
      <c r="AE579">
        <f>+IF(AC579&lt;Data!$B$17,1,0)</f>
        <v>1</v>
      </c>
      <c r="AF579" s="7">
        <f>+IF(AND(AD579,AE579),1,0)</f>
        <v>0</v>
      </c>
    </row>
    <row r="580" spans="1:32" x14ac:dyDescent="0.2">
      <c r="A580">
        <v>3122</v>
      </c>
      <c r="B580" t="s">
        <v>1800</v>
      </c>
      <c r="C580">
        <v>65695</v>
      </c>
      <c r="D580">
        <v>135345</v>
      </c>
      <c r="E580">
        <v>7</v>
      </c>
      <c r="F580">
        <v>59</v>
      </c>
      <c r="G580">
        <v>44.1</v>
      </c>
      <c r="H580" t="s">
        <v>26</v>
      </c>
      <c r="I580">
        <v>3</v>
      </c>
      <c r="J580">
        <v>40</v>
      </c>
      <c r="K580">
        <v>47</v>
      </c>
      <c r="L580">
        <v>7.9955833333333333</v>
      </c>
      <c r="M580">
        <v>119.93375</v>
      </c>
      <c r="N580">
        <v>-3.6797222222222219</v>
      </c>
      <c r="O580">
        <v>4.93</v>
      </c>
      <c r="Q580">
        <v>1.21</v>
      </c>
      <c r="S580">
        <v>1.21</v>
      </c>
      <c r="U580">
        <v>0.46</v>
      </c>
      <c r="V580" t="s">
        <v>93</v>
      </c>
      <c r="Y580" t="s">
        <v>125</v>
      </c>
      <c r="Z580" t="s">
        <v>125</v>
      </c>
      <c r="AA580" t="s">
        <v>365</v>
      </c>
      <c r="AB580" t="str">
        <f>+LEFT(AA580,1)</f>
        <v>K</v>
      </c>
      <c r="AC580" s="6">
        <f>DEGREES(ACOS(SIN(Resultats!$H$11)*SIN(RADIANS(N580))+COS(Resultats!$H$11)*COS(RADIANS(N580))*COS(Resultats!$E$11-RADIANS(M580))))</f>
        <v>32.923510194940377</v>
      </c>
      <c r="AD580">
        <f>+IF(AB580=Data!$E$18,1,0)</f>
        <v>0</v>
      </c>
      <c r="AE580">
        <f>+IF(AC580&lt;Data!$B$17,1,0)</f>
        <v>1</v>
      </c>
      <c r="AF580" s="7">
        <f>+IF(AND(AD580,AE580),1,0)</f>
        <v>0</v>
      </c>
    </row>
    <row r="581" spans="1:32" x14ac:dyDescent="0.2">
      <c r="A581">
        <v>3033</v>
      </c>
      <c r="C581">
        <v>63435</v>
      </c>
      <c r="D581">
        <v>115966</v>
      </c>
      <c r="E581">
        <v>7</v>
      </c>
      <c r="F581">
        <v>48</v>
      </c>
      <c r="G581">
        <v>58.9</v>
      </c>
      <c r="H581" t="s">
        <v>24</v>
      </c>
      <c r="I581">
        <v>4</v>
      </c>
      <c r="J581">
        <v>19</v>
      </c>
      <c r="K581">
        <v>58</v>
      </c>
      <c r="L581">
        <v>7.8163611111111111</v>
      </c>
      <c r="M581">
        <v>117.24541666666667</v>
      </c>
      <c r="N581">
        <v>4.3327777777777774</v>
      </c>
      <c r="O581">
        <v>6.53</v>
      </c>
      <c r="Q581">
        <v>0.78</v>
      </c>
      <c r="S581">
        <v>0.38</v>
      </c>
      <c r="Y581" t="s">
        <v>1762</v>
      </c>
      <c r="Z581" t="s">
        <v>1762</v>
      </c>
      <c r="AA581" t="s">
        <v>15421</v>
      </c>
      <c r="AB581" t="str">
        <f>+LEFT(AA581,1)</f>
        <v>G</v>
      </c>
      <c r="AC581" s="6">
        <f>DEGREES(ACOS(SIN(Resultats!$H$11)*SIN(RADIANS(N581))+COS(Resultats!$H$11)*COS(RADIANS(N581))*COS(Resultats!$E$11-RADIANS(M581))))</f>
        <v>32.968369476808867</v>
      </c>
      <c r="AD581">
        <f>+IF(AB581=Data!$E$18,1,0)</f>
        <v>0</v>
      </c>
      <c r="AE581">
        <f>+IF(AC581&lt;Data!$B$17,1,0)</f>
        <v>1</v>
      </c>
      <c r="AF581" s="7">
        <f>+IF(AND(AD581,AE581),1,0)</f>
        <v>0</v>
      </c>
    </row>
    <row r="582" spans="1:32" x14ac:dyDescent="0.2">
      <c r="A582">
        <v>3292</v>
      </c>
      <c r="C582">
        <v>70771</v>
      </c>
      <c r="D582">
        <v>60794</v>
      </c>
      <c r="E582">
        <v>8</v>
      </c>
      <c r="F582">
        <v>25</v>
      </c>
      <c r="G582">
        <v>4.9000000000000004</v>
      </c>
      <c r="H582" t="s">
        <v>24</v>
      </c>
      <c r="I582">
        <v>35</v>
      </c>
      <c r="J582">
        <v>0</v>
      </c>
      <c r="K582">
        <v>41</v>
      </c>
      <c r="L582">
        <v>8.4180277777777768</v>
      </c>
      <c r="M582">
        <v>126.27041666666665</v>
      </c>
      <c r="N582">
        <v>35.011388888888888</v>
      </c>
      <c r="O582">
        <v>6.06</v>
      </c>
      <c r="Q582">
        <v>1.27</v>
      </c>
      <c r="Y582" t="s">
        <v>197</v>
      </c>
      <c r="Z582" t="s">
        <v>197</v>
      </c>
      <c r="AA582" t="s">
        <v>197</v>
      </c>
      <c r="AB582" t="str">
        <f>+LEFT(AA582,1)</f>
        <v>K</v>
      </c>
      <c r="AC582" s="6">
        <f>DEGREES(ACOS(SIN(Resultats!$H$11)*SIN(RADIANS(N582))+COS(Resultats!$H$11)*COS(RADIANS(N582))*COS(Resultats!$E$11-RADIANS(M582))))</f>
        <v>33.067312066103867</v>
      </c>
      <c r="AD582">
        <f>+IF(AB582=Data!$E$18,1,0)</f>
        <v>0</v>
      </c>
      <c r="AE582">
        <f>+IF(AC582&lt;Data!$B$17,1,0)</f>
        <v>1</v>
      </c>
      <c r="AF582" s="7">
        <f>+IF(AND(AD582,AE582),1,0)</f>
        <v>0</v>
      </c>
    </row>
    <row r="583" spans="1:32" x14ac:dyDescent="0.2">
      <c r="A583">
        <v>3374</v>
      </c>
      <c r="C583">
        <v>72462</v>
      </c>
      <c r="D583">
        <v>154373</v>
      </c>
      <c r="E583">
        <v>8</v>
      </c>
      <c r="F583">
        <v>32</v>
      </c>
      <c r="G583">
        <v>33.299999999999997</v>
      </c>
      <c r="H583" t="s">
        <v>26</v>
      </c>
      <c r="I583">
        <v>15</v>
      </c>
      <c r="J583">
        <v>1</v>
      </c>
      <c r="K583">
        <v>46</v>
      </c>
      <c r="L583">
        <v>8.542583333333333</v>
      </c>
      <c r="M583">
        <v>128.13874999999999</v>
      </c>
      <c r="N583">
        <v>-15.029444444444445</v>
      </c>
      <c r="O583">
        <v>6.38</v>
      </c>
      <c r="Q583">
        <v>0.27</v>
      </c>
      <c r="S583">
        <v>0.09</v>
      </c>
      <c r="Y583" t="s">
        <v>280</v>
      </c>
      <c r="Z583" t="s">
        <v>280</v>
      </c>
      <c r="AA583" t="s">
        <v>2891</v>
      </c>
      <c r="AB583" t="str">
        <f>+LEFT(AA583,1)</f>
        <v>F</v>
      </c>
      <c r="AC583" s="6">
        <f>DEGREES(ACOS(SIN(Resultats!$H$11)*SIN(RADIANS(N583))+COS(Resultats!$H$11)*COS(RADIANS(N583))*COS(Resultats!$E$11-RADIANS(M583))))</f>
        <v>33.102612389459829</v>
      </c>
      <c r="AD583">
        <f>+IF(AB583=Data!$E$18,1,0)</f>
        <v>0</v>
      </c>
      <c r="AE583">
        <f>+IF(AC583&lt;Data!$B$17,1,0)</f>
        <v>1</v>
      </c>
      <c r="AF583" s="7">
        <f>+IF(AND(AD583,AE583),1,0)</f>
        <v>0</v>
      </c>
    </row>
    <row r="584" spans="1:32" x14ac:dyDescent="0.2">
      <c r="A584">
        <v>4277</v>
      </c>
      <c r="B584" t="s">
        <v>915</v>
      </c>
      <c r="C584">
        <v>95128</v>
      </c>
      <c r="D584">
        <v>43557</v>
      </c>
      <c r="E584">
        <v>10</v>
      </c>
      <c r="F584">
        <v>59</v>
      </c>
      <c r="G584">
        <v>28</v>
      </c>
      <c r="H584" t="s">
        <v>24</v>
      </c>
      <c r="I584">
        <v>40</v>
      </c>
      <c r="J584">
        <v>25</v>
      </c>
      <c r="K584">
        <v>49</v>
      </c>
      <c r="L584">
        <v>10.99111111111111</v>
      </c>
      <c r="M584">
        <v>164.86666666666665</v>
      </c>
      <c r="N584">
        <v>40.430277777777775</v>
      </c>
      <c r="O584">
        <v>5.05</v>
      </c>
      <c r="Q584">
        <v>0.61</v>
      </c>
      <c r="S584">
        <v>0.13</v>
      </c>
      <c r="U584">
        <v>0.31</v>
      </c>
      <c r="Y584" t="s">
        <v>916</v>
      </c>
      <c r="Z584" t="s">
        <v>10299</v>
      </c>
      <c r="AA584" t="s">
        <v>15435</v>
      </c>
      <c r="AB584" t="str">
        <f>+LEFT(AA584,1)</f>
        <v>G</v>
      </c>
      <c r="AC584" s="6">
        <f>DEGREES(ACOS(SIN(Resultats!$H$11)*SIN(RADIANS(N584))+COS(Resultats!$H$11)*COS(RADIANS(N584))*COS(Resultats!$E$11-RADIANS(M584))))</f>
        <v>33.159347836294522</v>
      </c>
      <c r="AD584">
        <f>+IF(AB584=Data!$E$18,1,0)</f>
        <v>0</v>
      </c>
      <c r="AE584">
        <f>+IF(AC584&lt;Data!$B$17,1,0)</f>
        <v>1</v>
      </c>
      <c r="AF584" s="7">
        <f>+IF(AND(AD584,AE584),1,0)</f>
        <v>0</v>
      </c>
    </row>
    <row r="585" spans="1:32" x14ac:dyDescent="0.2">
      <c r="A585">
        <v>4626</v>
      </c>
      <c r="B585" t="s">
        <v>5333</v>
      </c>
      <c r="C585">
        <v>105639</v>
      </c>
      <c r="D585">
        <v>119245</v>
      </c>
      <c r="E585">
        <v>12</v>
      </c>
      <c r="F585">
        <v>9</v>
      </c>
      <c r="G585">
        <v>41.3</v>
      </c>
      <c r="H585" t="s">
        <v>24</v>
      </c>
      <c r="I585">
        <v>1</v>
      </c>
      <c r="J585">
        <v>53</v>
      </c>
      <c r="K585">
        <v>52</v>
      </c>
      <c r="L585">
        <v>12.161472222222223</v>
      </c>
      <c r="M585">
        <v>182.42208333333335</v>
      </c>
      <c r="N585">
        <v>1.8977777777777778</v>
      </c>
      <c r="O585">
        <v>5.95</v>
      </c>
      <c r="Q585">
        <v>1.1200000000000001</v>
      </c>
      <c r="S585">
        <v>1.1399999999999999</v>
      </c>
      <c r="Y585" t="s">
        <v>105</v>
      </c>
      <c r="Z585" t="s">
        <v>105</v>
      </c>
      <c r="AA585" t="s">
        <v>133</v>
      </c>
      <c r="AB585" t="str">
        <f>+LEFT(AA585,1)</f>
        <v>K</v>
      </c>
      <c r="AC585" s="6">
        <f>DEGREES(ACOS(SIN(Resultats!$H$11)*SIN(RADIANS(N585))+COS(Resultats!$H$11)*COS(RADIANS(N585))*COS(Resultats!$E$11-RADIANS(M585))))</f>
        <v>33.218038678924138</v>
      </c>
      <c r="AD585">
        <f>+IF(AB585=Data!$E$18,1,0)</f>
        <v>0</v>
      </c>
      <c r="AE585">
        <f>+IF(AC585&lt;Data!$B$17,1,0)</f>
        <v>1</v>
      </c>
      <c r="AF585" s="7">
        <f>+IF(AND(AD585,AE585),1,0)</f>
        <v>0</v>
      </c>
    </row>
    <row r="586" spans="1:32" x14ac:dyDescent="0.2">
      <c r="A586">
        <v>3546</v>
      </c>
      <c r="C586">
        <v>76292</v>
      </c>
      <c r="D586">
        <v>42611</v>
      </c>
      <c r="E586">
        <v>8</v>
      </c>
      <c r="F586">
        <v>56</v>
      </c>
      <c r="G586">
        <v>30.5</v>
      </c>
      <c r="H586" t="s">
        <v>24</v>
      </c>
      <c r="I586">
        <v>40</v>
      </c>
      <c r="J586">
        <v>12</v>
      </c>
      <c r="K586">
        <v>6</v>
      </c>
      <c r="L586">
        <v>8.9418055555555558</v>
      </c>
      <c r="M586">
        <v>134.12708333333333</v>
      </c>
      <c r="N586">
        <v>40.201666666666668</v>
      </c>
      <c r="O586">
        <v>5.89</v>
      </c>
      <c r="Q586">
        <v>0.35</v>
      </c>
      <c r="S586">
        <v>0.06</v>
      </c>
      <c r="Y586" t="s">
        <v>115</v>
      </c>
      <c r="Z586" t="s">
        <v>115</v>
      </c>
      <c r="AA586" t="s">
        <v>15428</v>
      </c>
      <c r="AB586" t="str">
        <f>+LEFT(AA586,1)</f>
        <v>F</v>
      </c>
      <c r="AC586" s="6">
        <f>DEGREES(ACOS(SIN(Resultats!$H$11)*SIN(RADIANS(N586))+COS(Resultats!$H$11)*COS(RADIANS(N586))*COS(Resultats!$E$11-RADIANS(M586))))</f>
        <v>33.323687424873611</v>
      </c>
      <c r="AD586">
        <f>+IF(AB586=Data!$E$18,1,0)</f>
        <v>0</v>
      </c>
      <c r="AE586">
        <f>+IF(AC586&lt;Data!$B$17,1,0)</f>
        <v>1</v>
      </c>
      <c r="AF586" s="7">
        <f>+IF(AND(AD586,AE586),1,0)</f>
        <v>0</v>
      </c>
    </row>
    <row r="587" spans="1:32" x14ac:dyDescent="0.2">
      <c r="A587">
        <v>2987</v>
      </c>
      <c r="C587">
        <v>62407</v>
      </c>
      <c r="D587">
        <v>97199</v>
      </c>
      <c r="E587">
        <v>7</v>
      </c>
      <c r="F587">
        <v>44</v>
      </c>
      <c r="G587">
        <v>14</v>
      </c>
      <c r="H587" t="s">
        <v>24</v>
      </c>
      <c r="I587">
        <v>12</v>
      </c>
      <c r="J587">
        <v>51</v>
      </c>
      <c r="K587">
        <v>34</v>
      </c>
      <c r="L587">
        <v>7.737222222222222</v>
      </c>
      <c r="M587">
        <v>116.05833333333334</v>
      </c>
      <c r="N587">
        <v>12.859444444444444</v>
      </c>
      <c r="O587">
        <v>6.43</v>
      </c>
      <c r="Y587" t="s">
        <v>197</v>
      </c>
      <c r="Z587" t="s">
        <v>197</v>
      </c>
      <c r="AA587" t="s">
        <v>197</v>
      </c>
      <c r="AB587" t="str">
        <f>+LEFT(AA587,1)</f>
        <v>K</v>
      </c>
      <c r="AC587" s="6">
        <f>DEGREES(ACOS(SIN(Resultats!$H$11)*SIN(RADIANS(N587))+COS(Resultats!$H$11)*COS(RADIANS(N587))*COS(Resultats!$E$11-RADIANS(M587))))</f>
        <v>33.367627064442559</v>
      </c>
      <c r="AD587">
        <f>+IF(AB587=Data!$E$18,1,0)</f>
        <v>0</v>
      </c>
      <c r="AE587">
        <f>+IF(AC587&lt;Data!$B$17,1,0)</f>
        <v>1</v>
      </c>
      <c r="AF587" s="7">
        <f>+IF(AND(AD587,AE587),1,0)</f>
        <v>0</v>
      </c>
    </row>
    <row r="588" spans="1:32" x14ac:dyDescent="0.2">
      <c r="A588">
        <v>3289</v>
      </c>
      <c r="B588" t="s">
        <v>1124</v>
      </c>
      <c r="C588">
        <v>70673</v>
      </c>
      <c r="D588">
        <v>154177</v>
      </c>
      <c r="E588">
        <v>8</v>
      </c>
      <c r="F588">
        <v>22</v>
      </c>
      <c r="G588">
        <v>46.8</v>
      </c>
      <c r="H588" t="s">
        <v>26</v>
      </c>
      <c r="I588">
        <v>13</v>
      </c>
      <c r="J588">
        <v>3</v>
      </c>
      <c r="K588">
        <v>17</v>
      </c>
      <c r="L588">
        <v>8.379666666666667</v>
      </c>
      <c r="M588">
        <v>125.69499999999999</v>
      </c>
      <c r="N588">
        <v>-13.054722222222223</v>
      </c>
      <c r="O588">
        <v>6.11</v>
      </c>
      <c r="Q588">
        <v>1</v>
      </c>
      <c r="S588">
        <v>0.89</v>
      </c>
      <c r="X588" t="s">
        <v>27</v>
      </c>
      <c r="Y588" t="s">
        <v>3097</v>
      </c>
      <c r="Z588" t="s">
        <v>6680</v>
      </c>
      <c r="AA588" t="s">
        <v>3097</v>
      </c>
      <c r="AB588" t="str">
        <f>+LEFT(AA588,1)</f>
        <v>G</v>
      </c>
      <c r="AC588" s="6">
        <f>DEGREES(ACOS(SIN(Resultats!$H$11)*SIN(RADIANS(N588))+COS(Resultats!$H$11)*COS(RADIANS(N588))*COS(Resultats!$E$11-RADIANS(M588))))</f>
        <v>33.373635929085324</v>
      </c>
      <c r="AD588">
        <f>+IF(AB588=Data!$E$18,1,0)</f>
        <v>0</v>
      </c>
      <c r="AE588">
        <f>+IF(AC588&lt;Data!$B$17,1,0)</f>
        <v>1</v>
      </c>
      <c r="AF588" s="7">
        <f>+IF(AND(AD588,AE588),1,0)</f>
        <v>0</v>
      </c>
    </row>
    <row r="589" spans="1:32" x14ac:dyDescent="0.2">
      <c r="A589">
        <v>4496</v>
      </c>
      <c r="B589" t="s">
        <v>1041</v>
      </c>
      <c r="C589">
        <v>101501</v>
      </c>
      <c r="D589">
        <v>62655</v>
      </c>
      <c r="E589">
        <v>11</v>
      </c>
      <c r="F589">
        <v>41</v>
      </c>
      <c r="G589">
        <v>3</v>
      </c>
      <c r="H589" t="s">
        <v>24</v>
      </c>
      <c r="I589">
        <v>34</v>
      </c>
      <c r="J589">
        <v>12</v>
      </c>
      <c r="K589">
        <v>6</v>
      </c>
      <c r="L589">
        <v>11.684166666666666</v>
      </c>
      <c r="M589">
        <v>175.26249999999999</v>
      </c>
      <c r="N589">
        <v>34.201666666666668</v>
      </c>
      <c r="O589">
        <v>5.33</v>
      </c>
      <c r="Q589">
        <v>0.72</v>
      </c>
      <c r="S589">
        <v>0.25</v>
      </c>
      <c r="U589">
        <v>0.36</v>
      </c>
      <c r="Y589" t="s">
        <v>218</v>
      </c>
      <c r="Z589" t="s">
        <v>218</v>
      </c>
      <c r="AA589" t="s">
        <v>51</v>
      </c>
      <c r="AB589" t="str">
        <f>+LEFT(AA589,1)</f>
        <v>G</v>
      </c>
      <c r="AC589" s="6">
        <f>DEGREES(ACOS(SIN(Resultats!$H$11)*SIN(RADIANS(N589))+COS(Resultats!$H$11)*COS(RADIANS(N589))*COS(Resultats!$E$11-RADIANS(M589))))</f>
        <v>33.466211966202607</v>
      </c>
      <c r="AD589">
        <f>+IF(AB589=Data!$E$18,1,0)</f>
        <v>0</v>
      </c>
      <c r="AE589">
        <f>+IF(AC589&lt;Data!$B$17,1,0)</f>
        <v>1</v>
      </c>
      <c r="AF589" s="7">
        <f>+IF(AND(AD589,AE589),1,0)</f>
        <v>0</v>
      </c>
    </row>
    <row r="590" spans="1:32" x14ac:dyDescent="0.2">
      <c r="A590">
        <v>3003</v>
      </c>
      <c r="B590" t="s">
        <v>1746</v>
      </c>
      <c r="C590">
        <v>62721</v>
      </c>
      <c r="D590">
        <v>97221</v>
      </c>
      <c r="E590">
        <v>7</v>
      </c>
      <c r="F590">
        <v>46</v>
      </c>
      <c r="G590">
        <v>7.4</v>
      </c>
      <c r="H590" t="s">
        <v>24</v>
      </c>
      <c r="I590">
        <v>18</v>
      </c>
      <c r="J590">
        <v>30</v>
      </c>
      <c r="K590">
        <v>36</v>
      </c>
      <c r="L590">
        <v>7.7687222222222223</v>
      </c>
      <c r="M590">
        <v>116.53083333333333</v>
      </c>
      <c r="N590">
        <v>18.510000000000002</v>
      </c>
      <c r="O590">
        <v>4.88</v>
      </c>
      <c r="Q590">
        <v>1.45</v>
      </c>
      <c r="S590">
        <v>1.75</v>
      </c>
      <c r="U590">
        <v>0.83</v>
      </c>
      <c r="Y590" t="s">
        <v>1747</v>
      </c>
      <c r="Z590" t="s">
        <v>172</v>
      </c>
      <c r="AA590" t="s">
        <v>80</v>
      </c>
      <c r="AB590" t="str">
        <f>+LEFT(AA590,1)</f>
        <v>K</v>
      </c>
      <c r="AC590" s="6">
        <f>DEGREES(ACOS(SIN(Resultats!$H$11)*SIN(RADIANS(N590))+COS(Resultats!$H$11)*COS(RADIANS(N590))*COS(Resultats!$E$11-RADIANS(M590))))</f>
        <v>33.473645795140555</v>
      </c>
      <c r="AD590">
        <f>+IF(AB590=Data!$E$18,1,0)</f>
        <v>0</v>
      </c>
      <c r="AE590">
        <f>+IF(AC590&lt;Data!$B$17,1,0)</f>
        <v>1</v>
      </c>
      <c r="AF590" s="7">
        <f>+IF(AND(AD590,AE590),1,0)</f>
        <v>0</v>
      </c>
    </row>
    <row r="591" spans="1:32" x14ac:dyDescent="0.2">
      <c r="A591">
        <v>4643</v>
      </c>
      <c r="B591" t="s">
        <v>5345</v>
      </c>
      <c r="C591">
        <v>106057</v>
      </c>
      <c r="D591">
        <v>82182</v>
      </c>
      <c r="E591">
        <v>12</v>
      </c>
      <c r="F591">
        <v>12</v>
      </c>
      <c r="G591">
        <v>9.3000000000000007</v>
      </c>
      <c r="H591" t="s">
        <v>24</v>
      </c>
      <c r="I591">
        <v>20</v>
      </c>
      <c r="J591">
        <v>32</v>
      </c>
      <c r="K591">
        <v>31</v>
      </c>
      <c r="L591">
        <v>12.202583333333333</v>
      </c>
      <c r="M591">
        <v>183.03874999999999</v>
      </c>
      <c r="N591">
        <v>20.541944444444447</v>
      </c>
      <c r="O591">
        <v>5.57</v>
      </c>
      <c r="Q591">
        <v>0.95</v>
      </c>
      <c r="Y591" t="s">
        <v>2868</v>
      </c>
      <c r="Z591" t="s">
        <v>5662</v>
      </c>
      <c r="AA591" t="s">
        <v>197</v>
      </c>
      <c r="AB591" t="str">
        <f>+LEFT(AA591,1)</f>
        <v>K</v>
      </c>
      <c r="AC591" s="6">
        <f>DEGREES(ACOS(SIN(Resultats!$H$11)*SIN(RADIANS(N591))+COS(Resultats!$H$11)*COS(RADIANS(N591))*COS(Resultats!$E$11-RADIANS(M591))))</f>
        <v>33.487616412465698</v>
      </c>
      <c r="AD591">
        <f>+IF(AB591=Data!$E$18,1,0)</f>
        <v>0</v>
      </c>
      <c r="AE591">
        <f>+IF(AC591&lt;Data!$B$17,1,0)</f>
        <v>1</v>
      </c>
      <c r="AF591" s="7">
        <f>+IF(AND(AD591,AE591),1,0)</f>
        <v>0</v>
      </c>
    </row>
    <row r="592" spans="1:32" x14ac:dyDescent="0.2">
      <c r="A592">
        <v>3150</v>
      </c>
      <c r="C592">
        <v>66242</v>
      </c>
      <c r="D592">
        <v>135406</v>
      </c>
      <c r="E592">
        <v>8</v>
      </c>
      <c r="F592">
        <v>2</v>
      </c>
      <c r="G592">
        <v>26</v>
      </c>
      <c r="H592" t="s">
        <v>26</v>
      </c>
      <c r="I592">
        <v>6</v>
      </c>
      <c r="J592">
        <v>20</v>
      </c>
      <c r="K592">
        <v>14</v>
      </c>
      <c r="L592">
        <v>8.0405555555555548</v>
      </c>
      <c r="M592">
        <v>120.60833333333332</v>
      </c>
      <c r="N592">
        <v>-6.3372222222222216</v>
      </c>
      <c r="O592">
        <v>6.33</v>
      </c>
      <c r="Q592">
        <v>0.62</v>
      </c>
      <c r="S592">
        <v>0.13</v>
      </c>
      <c r="Y592" t="s">
        <v>86</v>
      </c>
      <c r="Z592" t="s">
        <v>86</v>
      </c>
      <c r="AA592" t="s">
        <v>3095</v>
      </c>
      <c r="AB592" t="str">
        <f>+LEFT(AA592,1)</f>
        <v>G</v>
      </c>
      <c r="AC592" s="6">
        <f>DEGREES(ACOS(SIN(Resultats!$H$11)*SIN(RADIANS(N592))+COS(Resultats!$H$11)*COS(RADIANS(N592))*COS(Resultats!$E$11-RADIANS(M592))))</f>
        <v>33.525718307829884</v>
      </c>
      <c r="AD592">
        <f>+IF(AB592=Data!$E$18,1,0)</f>
        <v>0</v>
      </c>
      <c r="AE592">
        <f>+IF(AC592&lt;Data!$B$17,1,0)</f>
        <v>1</v>
      </c>
      <c r="AF592" s="7">
        <f>+IF(AND(AD592,AE592),1,0)</f>
        <v>0</v>
      </c>
    </row>
    <row r="593" spans="1:32" x14ac:dyDescent="0.2">
      <c r="A593">
        <v>4488</v>
      </c>
      <c r="B593" t="s">
        <v>1034</v>
      </c>
      <c r="C593">
        <v>101198</v>
      </c>
      <c r="D593">
        <v>156802</v>
      </c>
      <c r="E593">
        <v>11</v>
      </c>
      <c r="F593">
        <v>38</v>
      </c>
      <c r="G593">
        <v>40.1</v>
      </c>
      <c r="H593" t="s">
        <v>26</v>
      </c>
      <c r="I593">
        <v>13</v>
      </c>
      <c r="J593">
        <v>12</v>
      </c>
      <c r="K593">
        <v>7</v>
      </c>
      <c r="L593">
        <v>11.644472222222221</v>
      </c>
      <c r="M593">
        <v>174.66708333333332</v>
      </c>
      <c r="N593">
        <v>-13.201944444444443</v>
      </c>
      <c r="O593">
        <v>5.48</v>
      </c>
      <c r="Q593">
        <v>0.52</v>
      </c>
      <c r="Y593" t="s">
        <v>75</v>
      </c>
      <c r="Z593" t="s">
        <v>75</v>
      </c>
      <c r="AA593" t="s">
        <v>2689</v>
      </c>
      <c r="AB593" t="str">
        <f>+LEFT(AA593,1)</f>
        <v>F</v>
      </c>
      <c r="AC593" s="6">
        <f>DEGREES(ACOS(SIN(Resultats!$H$11)*SIN(RADIANS(N593))+COS(Resultats!$H$11)*COS(RADIANS(N593))*COS(Resultats!$E$11-RADIANS(M593))))</f>
        <v>33.733308276276126</v>
      </c>
      <c r="AD593">
        <f>+IF(AB593=Data!$E$18,1,0)</f>
        <v>0</v>
      </c>
      <c r="AE593">
        <f>+IF(AC593&lt;Data!$B$17,1,0)</f>
        <v>1</v>
      </c>
      <c r="AF593" s="7">
        <f>+IF(AND(AD593,AE593),1,0)</f>
        <v>0</v>
      </c>
    </row>
    <row r="594" spans="1:32" x14ac:dyDescent="0.2">
      <c r="A594">
        <v>4529</v>
      </c>
      <c r="C594">
        <v>102574</v>
      </c>
      <c r="D594">
        <v>156896</v>
      </c>
      <c r="E594">
        <v>11</v>
      </c>
      <c r="F594">
        <v>48</v>
      </c>
      <c r="G594">
        <v>23.5</v>
      </c>
      <c r="H594" t="s">
        <v>26</v>
      </c>
      <c r="I594">
        <v>10</v>
      </c>
      <c r="J594">
        <v>18</v>
      </c>
      <c r="K594">
        <v>48</v>
      </c>
      <c r="L594">
        <v>11.806527777777779</v>
      </c>
      <c r="M594">
        <v>177.09791666666669</v>
      </c>
      <c r="N594">
        <v>-10.313333333333334</v>
      </c>
      <c r="O594">
        <v>6.26</v>
      </c>
      <c r="Q594">
        <v>0.57999999999999996</v>
      </c>
      <c r="S594">
        <v>0.13</v>
      </c>
      <c r="Y594" t="s">
        <v>75</v>
      </c>
      <c r="Z594" t="s">
        <v>75</v>
      </c>
      <c r="AA594" t="s">
        <v>2689</v>
      </c>
      <c r="AB594" t="str">
        <f>+LEFT(AA594,1)</f>
        <v>F</v>
      </c>
      <c r="AC594" s="6">
        <f>DEGREES(ACOS(SIN(Resultats!$H$11)*SIN(RADIANS(N594))+COS(Resultats!$H$11)*COS(RADIANS(N594))*COS(Resultats!$E$11-RADIANS(M594))))</f>
        <v>33.75183894551968</v>
      </c>
      <c r="AD594">
        <f>+IF(AB594=Data!$E$18,1,0)</f>
        <v>0</v>
      </c>
      <c r="AE594">
        <f>+IF(AC594&lt;Data!$B$17,1,0)</f>
        <v>1</v>
      </c>
      <c r="AF594" s="7">
        <f>+IF(AND(AD594,AE594),1,0)</f>
        <v>0</v>
      </c>
    </row>
    <row r="595" spans="1:32" x14ac:dyDescent="0.2">
      <c r="A595">
        <v>3259</v>
      </c>
      <c r="C595">
        <v>69830</v>
      </c>
      <c r="D595">
        <v>154093</v>
      </c>
      <c r="E595">
        <v>8</v>
      </c>
      <c r="F595">
        <v>18</v>
      </c>
      <c r="G595">
        <v>23.9</v>
      </c>
      <c r="H595" t="s">
        <v>26</v>
      </c>
      <c r="I595">
        <v>12</v>
      </c>
      <c r="J595">
        <v>37</v>
      </c>
      <c r="K595">
        <v>55</v>
      </c>
      <c r="L595">
        <v>8.3066388888888891</v>
      </c>
      <c r="M595">
        <v>124.59958333333334</v>
      </c>
      <c r="N595">
        <v>-12.631944444444445</v>
      </c>
      <c r="O595">
        <v>5.98</v>
      </c>
      <c r="Q595">
        <v>0.76</v>
      </c>
      <c r="S595">
        <v>0.33</v>
      </c>
      <c r="U595">
        <v>0.38</v>
      </c>
      <c r="Y595" t="s">
        <v>1112</v>
      </c>
      <c r="Z595" t="s">
        <v>1112</v>
      </c>
      <c r="AA595" t="s">
        <v>3097</v>
      </c>
      <c r="AB595" t="str">
        <f>+LEFT(AA595,1)</f>
        <v>G</v>
      </c>
      <c r="AC595" s="6">
        <f>DEGREES(ACOS(SIN(Resultats!$H$11)*SIN(RADIANS(N595))+COS(Resultats!$H$11)*COS(RADIANS(N595))*COS(Resultats!$E$11-RADIANS(M595))))</f>
        <v>33.890896892830519</v>
      </c>
      <c r="AD595">
        <f>+IF(AB595=Data!$E$18,1,0)</f>
        <v>0</v>
      </c>
      <c r="AE595">
        <f>+IF(AC595&lt;Data!$B$17,1,0)</f>
        <v>1</v>
      </c>
      <c r="AF595" s="7">
        <f>+IF(AND(AD595,AE595),1,0)</f>
        <v>0</v>
      </c>
    </row>
    <row r="596" spans="1:32" x14ac:dyDescent="0.2">
      <c r="A596">
        <v>2967</v>
      </c>
      <c r="C596">
        <v>61913</v>
      </c>
      <c r="D596">
        <v>97157</v>
      </c>
      <c r="E596">
        <v>7</v>
      </c>
      <c r="F596">
        <v>42</v>
      </c>
      <c r="G596">
        <v>3.2</v>
      </c>
      <c r="H596" t="s">
        <v>24</v>
      </c>
      <c r="I596">
        <v>14</v>
      </c>
      <c r="J596">
        <v>12</v>
      </c>
      <c r="K596">
        <v>30</v>
      </c>
      <c r="L596">
        <v>7.7008888888888887</v>
      </c>
      <c r="M596">
        <v>115.51333333333334</v>
      </c>
      <c r="N596">
        <v>14.208333333333332</v>
      </c>
      <c r="O596">
        <v>5.56</v>
      </c>
      <c r="Q596">
        <v>1.64</v>
      </c>
      <c r="S596">
        <v>1.91</v>
      </c>
      <c r="U596">
        <v>1.42</v>
      </c>
      <c r="Y596" t="s">
        <v>1718</v>
      </c>
      <c r="Z596" t="s">
        <v>8898</v>
      </c>
      <c r="AA596" t="s">
        <v>15419</v>
      </c>
      <c r="AB596" t="str">
        <f>+LEFT(AA596,1)</f>
        <v>M</v>
      </c>
      <c r="AC596" s="6">
        <f>DEGREES(ACOS(SIN(Resultats!$H$11)*SIN(RADIANS(N596))+COS(Resultats!$H$11)*COS(RADIANS(N596))*COS(Resultats!$E$11-RADIANS(M596))))</f>
        <v>33.949918370305674</v>
      </c>
      <c r="AD596">
        <f>+IF(AB596=Data!$E$18,1,0)</f>
        <v>0</v>
      </c>
      <c r="AE596">
        <f>+IF(AC596&lt;Data!$B$17,1,0)</f>
        <v>1</v>
      </c>
      <c r="AF596" s="7">
        <f>+IF(AND(AD596,AE596),1,0)</f>
        <v>0</v>
      </c>
    </row>
    <row r="597" spans="1:32" x14ac:dyDescent="0.2">
      <c r="A597">
        <v>2965</v>
      </c>
      <c r="C597">
        <v>61885</v>
      </c>
      <c r="D597">
        <v>97154</v>
      </c>
      <c r="E597">
        <v>7</v>
      </c>
      <c r="F597">
        <v>41</v>
      </c>
      <c r="G597">
        <v>51.8</v>
      </c>
      <c r="H597" t="s">
        <v>24</v>
      </c>
      <c r="I597">
        <v>13</v>
      </c>
      <c r="J597">
        <v>28</v>
      </c>
      <c r="K597">
        <v>50</v>
      </c>
      <c r="L597">
        <v>7.6977222222222226</v>
      </c>
      <c r="M597">
        <v>115.46583333333334</v>
      </c>
      <c r="N597">
        <v>13.480555555555556</v>
      </c>
      <c r="O597">
        <v>5.77</v>
      </c>
      <c r="Q597">
        <v>1.67</v>
      </c>
      <c r="S597">
        <v>1.99</v>
      </c>
      <c r="Y597" t="s">
        <v>503</v>
      </c>
      <c r="Z597" t="s">
        <v>353</v>
      </c>
      <c r="AA597" t="s">
        <v>15418</v>
      </c>
      <c r="AB597" t="str">
        <f>+LEFT(AA597,1)</f>
        <v>M</v>
      </c>
      <c r="AC597" s="6">
        <f>DEGREES(ACOS(SIN(Resultats!$H$11)*SIN(RADIANS(N597))+COS(Resultats!$H$11)*COS(RADIANS(N597))*COS(Resultats!$E$11-RADIANS(M597))))</f>
        <v>33.962659430365001</v>
      </c>
      <c r="AD597">
        <f>+IF(AB597=Data!$E$18,1,0)</f>
        <v>0</v>
      </c>
      <c r="AE597">
        <f>+IF(AC597&lt;Data!$B$17,1,0)</f>
        <v>1</v>
      </c>
      <c r="AF597" s="7">
        <f>+IF(AND(AD597,AE597),1,0)</f>
        <v>0</v>
      </c>
    </row>
    <row r="598" spans="1:32" x14ac:dyDescent="0.2">
      <c r="A598">
        <v>4676</v>
      </c>
      <c r="C598">
        <v>106926</v>
      </c>
      <c r="D598">
        <v>100023</v>
      </c>
      <c r="E598">
        <v>12</v>
      </c>
      <c r="F598">
        <v>17</v>
      </c>
      <c r="G598">
        <v>44.3</v>
      </c>
      <c r="H598" t="s">
        <v>24</v>
      </c>
      <c r="I598">
        <v>15</v>
      </c>
      <c r="J598">
        <v>8</v>
      </c>
      <c r="K598">
        <v>39</v>
      </c>
      <c r="L598">
        <v>12.295638888888888</v>
      </c>
      <c r="M598">
        <v>184.43458333333331</v>
      </c>
      <c r="N598">
        <v>15.144166666666667</v>
      </c>
      <c r="O598">
        <v>6.34</v>
      </c>
      <c r="Q598">
        <v>1.37</v>
      </c>
      <c r="Y598" t="s">
        <v>172</v>
      </c>
      <c r="Z598" t="s">
        <v>172</v>
      </c>
      <c r="AA598" t="s">
        <v>80</v>
      </c>
      <c r="AB598" t="str">
        <f>+LEFT(AA598,1)</f>
        <v>K</v>
      </c>
      <c r="AC598" s="6">
        <f>DEGREES(ACOS(SIN(Resultats!$H$11)*SIN(RADIANS(N598))+COS(Resultats!$H$11)*COS(RADIANS(N598))*COS(Resultats!$E$11-RADIANS(M598))))</f>
        <v>33.962886014887779</v>
      </c>
      <c r="AD598">
        <f>+IF(AB598=Data!$E$18,1,0)</f>
        <v>0</v>
      </c>
      <c r="AE598">
        <f>+IF(AC598&lt;Data!$B$17,1,0)</f>
        <v>1</v>
      </c>
      <c r="AF598" s="7">
        <f>+IF(AND(AD598,AE598),1,0)</f>
        <v>0</v>
      </c>
    </row>
    <row r="599" spans="1:32" x14ac:dyDescent="0.2">
      <c r="A599">
        <v>4613</v>
      </c>
      <c r="C599">
        <v>105089</v>
      </c>
      <c r="D599">
        <v>138585</v>
      </c>
      <c r="E599">
        <v>12</v>
      </c>
      <c r="F599">
        <v>5</v>
      </c>
      <c r="G599">
        <v>59.8</v>
      </c>
      <c r="H599" t="s">
        <v>26</v>
      </c>
      <c r="I599">
        <v>3</v>
      </c>
      <c r="J599">
        <v>7</v>
      </c>
      <c r="K599">
        <v>54</v>
      </c>
      <c r="L599">
        <v>12.099944444444445</v>
      </c>
      <c r="M599">
        <v>181.49916666666667</v>
      </c>
      <c r="N599">
        <v>-3.1316666666666668</v>
      </c>
      <c r="O599">
        <v>6.37</v>
      </c>
      <c r="Q599">
        <v>1</v>
      </c>
      <c r="S599">
        <v>0.79</v>
      </c>
      <c r="X599" t="s">
        <v>27</v>
      </c>
      <c r="Y599" t="s">
        <v>51</v>
      </c>
      <c r="Z599" t="s">
        <v>3242</v>
      </c>
      <c r="AA599" t="s">
        <v>51</v>
      </c>
      <c r="AB599" t="str">
        <f>+LEFT(AA599,1)</f>
        <v>G</v>
      </c>
      <c r="AC599" s="6">
        <f>DEGREES(ACOS(SIN(Resultats!$H$11)*SIN(RADIANS(N599))+COS(Resultats!$H$11)*COS(RADIANS(N599))*COS(Resultats!$E$11-RADIANS(M599))))</f>
        <v>34.00859942797539</v>
      </c>
      <c r="AD599">
        <f>+IF(AB599=Data!$E$18,1,0)</f>
        <v>0</v>
      </c>
      <c r="AE599">
        <f>+IF(AC599&lt;Data!$B$17,1,0)</f>
        <v>1</v>
      </c>
      <c r="AF599" s="7">
        <f>+IF(AND(AD599,AE599),1,0)</f>
        <v>0</v>
      </c>
    </row>
    <row r="600" spans="1:32" x14ac:dyDescent="0.2">
      <c r="A600">
        <v>3021</v>
      </c>
      <c r="B600" t="s">
        <v>1755</v>
      </c>
      <c r="C600">
        <v>63208</v>
      </c>
      <c r="D600">
        <v>79704</v>
      </c>
      <c r="E600">
        <v>7</v>
      </c>
      <c r="F600">
        <v>48</v>
      </c>
      <c r="G600">
        <v>33.6</v>
      </c>
      <c r="H600" t="s">
        <v>24</v>
      </c>
      <c r="I600">
        <v>23</v>
      </c>
      <c r="J600">
        <v>8</v>
      </c>
      <c r="K600">
        <v>28</v>
      </c>
      <c r="L600">
        <v>7.809333333333333</v>
      </c>
      <c r="M600">
        <v>117.14</v>
      </c>
      <c r="N600">
        <v>23.141111111111112</v>
      </c>
      <c r="O600">
        <v>6.18</v>
      </c>
      <c r="P600" t="s">
        <v>103</v>
      </c>
      <c r="Y600" t="s">
        <v>1756</v>
      </c>
      <c r="Z600" t="s">
        <v>1762</v>
      </c>
      <c r="AA600" t="s">
        <v>15421</v>
      </c>
      <c r="AB600" t="str">
        <f>+LEFT(AA600,1)</f>
        <v>G</v>
      </c>
      <c r="AC600" s="6">
        <f>DEGREES(ACOS(SIN(Resultats!$H$11)*SIN(RADIANS(N600))+COS(Resultats!$H$11)*COS(RADIANS(N600))*COS(Resultats!$E$11-RADIANS(M600))))</f>
        <v>34.01195433940277</v>
      </c>
      <c r="AD600">
        <f>+IF(AB600=Data!$E$18,1,0)</f>
        <v>0</v>
      </c>
      <c r="AE600">
        <f>+IF(AC600&lt;Data!$B$17,1,0)</f>
        <v>1</v>
      </c>
      <c r="AF600" s="7">
        <f>+IF(AND(AD600,AE600),1,0)</f>
        <v>0</v>
      </c>
    </row>
    <row r="601" spans="1:32" x14ac:dyDescent="0.2">
      <c r="A601">
        <v>3360</v>
      </c>
      <c r="C601">
        <v>72184</v>
      </c>
      <c r="D601">
        <v>60890</v>
      </c>
      <c r="E601">
        <v>8</v>
      </c>
      <c r="F601">
        <v>32</v>
      </c>
      <c r="G601">
        <v>55</v>
      </c>
      <c r="H601" t="s">
        <v>24</v>
      </c>
      <c r="I601">
        <v>38</v>
      </c>
      <c r="J601">
        <v>0</v>
      </c>
      <c r="K601">
        <v>59</v>
      </c>
      <c r="L601">
        <v>8.5486111111111107</v>
      </c>
      <c r="M601">
        <v>128.22916666666666</v>
      </c>
      <c r="N601">
        <v>38.016388888888891</v>
      </c>
      <c r="O601">
        <v>5.9</v>
      </c>
      <c r="Q601">
        <v>1.1100000000000001</v>
      </c>
      <c r="S601">
        <v>1.17</v>
      </c>
      <c r="Y601" t="s">
        <v>125</v>
      </c>
      <c r="Z601" t="s">
        <v>125</v>
      </c>
      <c r="AA601" t="s">
        <v>365</v>
      </c>
      <c r="AB601" t="str">
        <f>+LEFT(AA601,1)</f>
        <v>K</v>
      </c>
      <c r="AC601" s="6">
        <f>DEGREES(ACOS(SIN(Resultats!$H$11)*SIN(RADIANS(N601))+COS(Resultats!$H$11)*COS(RADIANS(N601))*COS(Resultats!$E$11-RADIANS(M601))))</f>
        <v>34.159828596948401</v>
      </c>
      <c r="AD601">
        <f>+IF(AB601=Data!$E$18,1,0)</f>
        <v>0</v>
      </c>
      <c r="AE601">
        <f>+IF(AC601&lt;Data!$B$17,1,0)</f>
        <v>1</v>
      </c>
      <c r="AF601" s="7">
        <f>+IF(AND(AD601,AE601),1,0)</f>
        <v>0</v>
      </c>
    </row>
    <row r="602" spans="1:32" x14ac:dyDescent="0.2">
      <c r="A602">
        <v>3174</v>
      </c>
      <c r="C602">
        <v>67159</v>
      </c>
      <c r="D602">
        <v>135505</v>
      </c>
      <c r="E602">
        <v>8</v>
      </c>
      <c r="F602">
        <v>6</v>
      </c>
      <c r="G602">
        <v>27.5</v>
      </c>
      <c r="H602" t="s">
        <v>26</v>
      </c>
      <c r="I602">
        <v>9</v>
      </c>
      <c r="J602">
        <v>14</v>
      </c>
      <c r="K602">
        <v>42</v>
      </c>
      <c r="L602">
        <v>8.1076388888888893</v>
      </c>
      <c r="M602">
        <v>121.61458333333334</v>
      </c>
      <c r="N602">
        <v>-9.2449999999999992</v>
      </c>
      <c r="O602">
        <v>6.23</v>
      </c>
      <c r="Q602">
        <v>-7.0000000000000007E-2</v>
      </c>
      <c r="S602">
        <v>-0.12</v>
      </c>
      <c r="Y602" t="s">
        <v>102</v>
      </c>
      <c r="Z602" t="s">
        <v>102</v>
      </c>
      <c r="AA602" t="s">
        <v>5040</v>
      </c>
      <c r="AB602" t="str">
        <f>+LEFT(AA602,1)</f>
        <v>B</v>
      </c>
      <c r="AC602" s="6">
        <f>DEGREES(ACOS(SIN(Resultats!$H$11)*SIN(RADIANS(N602))+COS(Resultats!$H$11)*COS(RADIANS(N602))*COS(Resultats!$E$11-RADIANS(M602))))</f>
        <v>34.182523814344222</v>
      </c>
      <c r="AD602">
        <f>+IF(AB602=Data!$E$18,1,0)</f>
        <v>0</v>
      </c>
      <c r="AE602">
        <f>+IF(AC602&lt;Data!$B$17,1,0)</f>
        <v>1</v>
      </c>
      <c r="AF602" s="7">
        <f>+IF(AND(AD602,AE602),1,0)</f>
        <v>0</v>
      </c>
    </row>
    <row r="603" spans="1:32" x14ac:dyDescent="0.2">
      <c r="A603">
        <v>4452</v>
      </c>
      <c r="C603">
        <v>100470</v>
      </c>
      <c r="D603">
        <v>62604</v>
      </c>
      <c r="E603">
        <v>11</v>
      </c>
      <c r="F603">
        <v>33</v>
      </c>
      <c r="G603">
        <v>56.3</v>
      </c>
      <c r="H603" t="s">
        <v>24</v>
      </c>
      <c r="I603">
        <v>36</v>
      </c>
      <c r="J603">
        <v>48</v>
      </c>
      <c r="K603">
        <v>56</v>
      </c>
      <c r="L603">
        <v>11.565638888888889</v>
      </c>
      <c r="M603">
        <v>173.48458333333335</v>
      </c>
      <c r="N603">
        <v>36.815555555555555</v>
      </c>
      <c r="O603">
        <v>6.4</v>
      </c>
      <c r="Q603">
        <v>1.05</v>
      </c>
      <c r="S603">
        <v>0.93</v>
      </c>
      <c r="U603">
        <v>0.53</v>
      </c>
      <c r="Y603" t="s">
        <v>54</v>
      </c>
      <c r="Z603" t="s">
        <v>54</v>
      </c>
      <c r="AA603" t="s">
        <v>197</v>
      </c>
      <c r="AB603" t="str">
        <f>+LEFT(AA603,1)</f>
        <v>K</v>
      </c>
      <c r="AC603" s="6">
        <f>DEGREES(ACOS(SIN(Resultats!$H$11)*SIN(RADIANS(N603))+COS(Resultats!$H$11)*COS(RADIANS(N603))*COS(Resultats!$E$11-RADIANS(M603))))</f>
        <v>34.192149626234041</v>
      </c>
      <c r="AD603">
        <f>+IF(AB603=Data!$E$18,1,0)</f>
        <v>0</v>
      </c>
      <c r="AE603">
        <f>+IF(AC603&lt;Data!$B$17,1,0)</f>
        <v>1</v>
      </c>
      <c r="AF603" s="7">
        <f>+IF(AND(AD603,AE603),1,0)</f>
        <v>0</v>
      </c>
    </row>
    <row r="604" spans="1:32" x14ac:dyDescent="0.2">
      <c r="A604">
        <v>2953</v>
      </c>
      <c r="C604">
        <v>61630</v>
      </c>
      <c r="D604">
        <v>97136</v>
      </c>
      <c r="E604">
        <v>7</v>
      </c>
      <c r="F604">
        <v>40</v>
      </c>
      <c r="G604">
        <v>47.3</v>
      </c>
      <c r="H604" t="s">
        <v>24</v>
      </c>
      <c r="I604">
        <v>13</v>
      </c>
      <c r="J604">
        <v>46</v>
      </c>
      <c r="K604">
        <v>15</v>
      </c>
      <c r="L604">
        <v>7.6798055555555562</v>
      </c>
      <c r="M604">
        <v>115.19708333333334</v>
      </c>
      <c r="N604">
        <v>13.770833333333334</v>
      </c>
      <c r="O604">
        <v>6.24</v>
      </c>
      <c r="Y604" t="s">
        <v>197</v>
      </c>
      <c r="Z604" t="s">
        <v>197</v>
      </c>
      <c r="AA604" t="s">
        <v>197</v>
      </c>
      <c r="AB604" t="str">
        <f>+LEFT(AA604,1)</f>
        <v>K</v>
      </c>
      <c r="AC604" s="6">
        <f>DEGREES(ACOS(SIN(Resultats!$H$11)*SIN(RADIANS(N604))+COS(Resultats!$H$11)*COS(RADIANS(N604))*COS(Resultats!$E$11-RADIANS(M604))))</f>
        <v>34.235057288437204</v>
      </c>
      <c r="AD604">
        <f>+IF(AB604=Data!$E$18,1,0)</f>
        <v>0</v>
      </c>
      <c r="AE604">
        <f>+IF(AC604&lt;Data!$B$17,1,0)</f>
        <v>1</v>
      </c>
      <c r="AF604" s="7">
        <f>+IF(AND(AD604,AE604),1,0)</f>
        <v>0</v>
      </c>
    </row>
    <row r="605" spans="1:32" x14ac:dyDescent="0.2">
      <c r="A605">
        <v>4264</v>
      </c>
      <c r="C605">
        <v>94669</v>
      </c>
      <c r="D605">
        <v>43535</v>
      </c>
      <c r="E605">
        <v>10</v>
      </c>
      <c r="F605">
        <v>56</v>
      </c>
      <c r="G605">
        <v>14.5</v>
      </c>
      <c r="H605" t="s">
        <v>24</v>
      </c>
      <c r="I605">
        <v>42</v>
      </c>
      <c r="J605">
        <v>0</v>
      </c>
      <c r="K605">
        <v>30</v>
      </c>
      <c r="L605">
        <v>10.937361111111111</v>
      </c>
      <c r="M605">
        <v>164.06041666666667</v>
      </c>
      <c r="N605">
        <v>42.008333333333333</v>
      </c>
      <c r="O605">
        <v>6.03</v>
      </c>
      <c r="Q605">
        <v>1.1299999999999999</v>
      </c>
      <c r="S605">
        <v>1.08</v>
      </c>
      <c r="U605">
        <v>0.42</v>
      </c>
      <c r="V605" t="s">
        <v>93</v>
      </c>
      <c r="Y605" t="s">
        <v>125</v>
      </c>
      <c r="Z605" t="s">
        <v>125</v>
      </c>
      <c r="AA605" t="s">
        <v>365</v>
      </c>
      <c r="AB605" t="str">
        <f>+LEFT(AA605,1)</f>
        <v>K</v>
      </c>
      <c r="AC605" s="6">
        <f>DEGREES(ACOS(SIN(Resultats!$H$11)*SIN(RADIANS(N605))+COS(Resultats!$H$11)*COS(RADIANS(N605))*COS(Resultats!$E$11-RADIANS(M605))))</f>
        <v>34.305155998267814</v>
      </c>
      <c r="AD605">
        <f>+IF(AB605=Data!$E$18,1,0)</f>
        <v>0</v>
      </c>
      <c r="AE605">
        <f>+IF(AC605&lt;Data!$B$17,1,0)</f>
        <v>1</v>
      </c>
      <c r="AF605" s="7">
        <f>+IF(AND(AD605,AE605),1,0)</f>
        <v>0</v>
      </c>
    </row>
    <row r="606" spans="1:32" x14ac:dyDescent="0.2">
      <c r="A606">
        <v>3579</v>
      </c>
      <c r="C606">
        <v>76943</v>
      </c>
      <c r="D606">
        <v>42642</v>
      </c>
      <c r="E606">
        <v>9</v>
      </c>
      <c r="F606">
        <v>0</v>
      </c>
      <c r="G606">
        <v>38.4</v>
      </c>
      <c r="H606" t="s">
        <v>24</v>
      </c>
      <c r="I606">
        <v>41</v>
      </c>
      <c r="J606">
        <v>46</v>
      </c>
      <c r="K606">
        <v>58</v>
      </c>
      <c r="L606">
        <v>9.0106666666666673</v>
      </c>
      <c r="M606">
        <v>135.16</v>
      </c>
      <c r="N606">
        <v>41.782777777777774</v>
      </c>
      <c r="O606">
        <v>3.97</v>
      </c>
      <c r="Q606">
        <v>0.44</v>
      </c>
      <c r="S606">
        <v>0.05</v>
      </c>
      <c r="U606">
        <v>0.22</v>
      </c>
      <c r="Y606" t="s">
        <v>430</v>
      </c>
      <c r="Z606" t="s">
        <v>430</v>
      </c>
      <c r="AA606" t="s">
        <v>2154</v>
      </c>
      <c r="AB606" t="str">
        <f>+LEFT(AA606,1)</f>
        <v>F</v>
      </c>
      <c r="AC606" s="6">
        <f>DEGREES(ACOS(SIN(Resultats!$H$11)*SIN(RADIANS(N606))+COS(Resultats!$H$11)*COS(RADIANS(N606))*COS(Resultats!$E$11-RADIANS(M606))))</f>
        <v>34.35502267932192</v>
      </c>
      <c r="AD606">
        <f>+IF(AB606=Data!$E$18,1,0)</f>
        <v>0</v>
      </c>
      <c r="AE606">
        <f>+IF(AC606&lt;Data!$B$17,1,0)</f>
        <v>1</v>
      </c>
      <c r="AF606" s="7">
        <f>+IF(AND(AD606,AE606),1,0)</f>
        <v>0</v>
      </c>
    </row>
    <row r="607" spans="1:32" x14ac:dyDescent="0.2">
      <c r="A607">
        <v>2989</v>
      </c>
      <c r="C607">
        <v>62437</v>
      </c>
      <c r="D607">
        <v>115864</v>
      </c>
      <c r="E607">
        <v>7</v>
      </c>
      <c r="F607">
        <v>44</v>
      </c>
      <c r="G607">
        <v>7.4</v>
      </c>
      <c r="H607" t="s">
        <v>24</v>
      </c>
      <c r="I607">
        <v>2</v>
      </c>
      <c r="J607">
        <v>24</v>
      </c>
      <c r="K607">
        <v>18</v>
      </c>
      <c r="L607">
        <v>7.7353888888888891</v>
      </c>
      <c r="M607">
        <v>116.03083333333333</v>
      </c>
      <c r="N607">
        <v>2.4049999999999998</v>
      </c>
      <c r="O607">
        <v>6.47</v>
      </c>
      <c r="Q607">
        <v>0.2</v>
      </c>
      <c r="S607">
        <v>0.14000000000000001</v>
      </c>
      <c r="Y607" t="s">
        <v>1736</v>
      </c>
      <c r="Z607" t="s">
        <v>423</v>
      </c>
      <c r="AA607" t="s">
        <v>2891</v>
      </c>
      <c r="AB607" t="str">
        <f>+LEFT(AA607,1)</f>
        <v>F</v>
      </c>
      <c r="AC607" s="6">
        <f>DEGREES(ACOS(SIN(Resultats!$H$11)*SIN(RADIANS(N607))+COS(Resultats!$H$11)*COS(RADIANS(N607))*COS(Resultats!$E$11-RADIANS(M607))))</f>
        <v>34.582857190275021</v>
      </c>
      <c r="AD607">
        <f>+IF(AB607=Data!$E$18,1,0)</f>
        <v>0</v>
      </c>
      <c r="AE607">
        <f>+IF(AC607&lt;Data!$B$17,1,0)</f>
        <v>1</v>
      </c>
      <c r="AF607" s="7">
        <f>+IF(AND(AD607,AE607),1,0)</f>
        <v>0</v>
      </c>
    </row>
    <row r="608" spans="1:32" x14ac:dyDescent="0.2">
      <c r="A608">
        <v>3652</v>
      </c>
      <c r="B608" t="s">
        <v>1331</v>
      </c>
      <c r="C608">
        <v>79158</v>
      </c>
      <c r="D608">
        <v>42759</v>
      </c>
      <c r="E608">
        <v>9</v>
      </c>
      <c r="F608">
        <v>13</v>
      </c>
      <c r="G608">
        <v>48.2</v>
      </c>
      <c r="H608" t="s">
        <v>24</v>
      </c>
      <c r="I608">
        <v>43</v>
      </c>
      <c r="J608">
        <v>13</v>
      </c>
      <c r="K608">
        <v>4</v>
      </c>
      <c r="L608">
        <v>9.2300555555555555</v>
      </c>
      <c r="M608">
        <v>138.45083333333332</v>
      </c>
      <c r="N608">
        <v>43.217777777777776</v>
      </c>
      <c r="O608">
        <v>5.32</v>
      </c>
      <c r="Q608">
        <v>-0.14000000000000001</v>
      </c>
      <c r="S608">
        <v>-0.48</v>
      </c>
      <c r="Y608" t="s">
        <v>3073</v>
      </c>
      <c r="Z608" t="s">
        <v>111</v>
      </c>
      <c r="AA608" t="s">
        <v>1652</v>
      </c>
      <c r="AB608" t="str">
        <f>+LEFT(AA608,1)</f>
        <v>B</v>
      </c>
      <c r="AC608" s="6">
        <f>DEGREES(ACOS(SIN(Resultats!$H$11)*SIN(RADIANS(N608))+COS(Resultats!$H$11)*COS(RADIANS(N608))*COS(Resultats!$E$11-RADIANS(M608))))</f>
        <v>34.708095256271172</v>
      </c>
      <c r="AD608">
        <f>+IF(AB608=Data!$E$18,1,0)</f>
        <v>0</v>
      </c>
      <c r="AE608">
        <f>+IF(AC608&lt;Data!$B$17,1,0)</f>
        <v>1</v>
      </c>
      <c r="AF608" s="7">
        <f>+IF(AND(AD608,AE608),1,0)</f>
        <v>0</v>
      </c>
    </row>
    <row r="609" spans="1:32" x14ac:dyDescent="0.2">
      <c r="A609">
        <v>2938</v>
      </c>
      <c r="B609" t="s">
        <v>1707</v>
      </c>
      <c r="C609">
        <v>61338</v>
      </c>
      <c r="D609">
        <v>97120</v>
      </c>
      <c r="E609">
        <v>7</v>
      </c>
      <c r="F609">
        <v>39</v>
      </c>
      <c r="G609">
        <v>28.6</v>
      </c>
      <c r="H609" t="s">
        <v>24</v>
      </c>
      <c r="I609">
        <v>17</v>
      </c>
      <c r="J609">
        <v>40</v>
      </c>
      <c r="K609">
        <v>29</v>
      </c>
      <c r="L609">
        <v>7.6579444444444444</v>
      </c>
      <c r="M609">
        <v>114.86916666666667</v>
      </c>
      <c r="N609">
        <v>17.674722222222222</v>
      </c>
      <c r="O609">
        <v>5.05</v>
      </c>
      <c r="Q609">
        <v>1.56</v>
      </c>
      <c r="S609">
        <v>1.92</v>
      </c>
      <c r="Y609" t="s">
        <v>1708</v>
      </c>
      <c r="Z609" t="s">
        <v>77</v>
      </c>
      <c r="AA609" t="s">
        <v>104</v>
      </c>
      <c r="AB609" t="str">
        <f>+LEFT(AA609,1)</f>
        <v>K</v>
      </c>
      <c r="AC609" s="6">
        <f>DEGREES(ACOS(SIN(Resultats!$H$11)*SIN(RADIANS(N609))+COS(Resultats!$H$11)*COS(RADIANS(N609))*COS(Resultats!$E$11-RADIANS(M609))))</f>
        <v>34.903400072016773</v>
      </c>
      <c r="AD609">
        <f>+IF(AB609=Data!$E$18,1,0)</f>
        <v>0</v>
      </c>
      <c r="AE609">
        <f>+IF(AC609&lt;Data!$B$17,1,0)</f>
        <v>1</v>
      </c>
      <c r="AF609" s="7">
        <f>+IF(AND(AD609,AE609),1,0)</f>
        <v>0</v>
      </c>
    </row>
    <row r="610" spans="1:32" x14ac:dyDescent="0.2">
      <c r="A610">
        <v>2978</v>
      </c>
      <c r="C610">
        <v>62141</v>
      </c>
      <c r="D610">
        <v>79641</v>
      </c>
      <c r="E610">
        <v>7</v>
      </c>
      <c r="F610">
        <v>43</v>
      </c>
      <c r="G610">
        <v>22.2</v>
      </c>
      <c r="H610" t="s">
        <v>24</v>
      </c>
      <c r="I610">
        <v>22</v>
      </c>
      <c r="J610">
        <v>23</v>
      </c>
      <c r="K610">
        <v>58</v>
      </c>
      <c r="L610">
        <v>7.7228333333333339</v>
      </c>
      <c r="M610">
        <v>115.8425</v>
      </c>
      <c r="N610">
        <v>22.399444444444445</v>
      </c>
      <c r="O610">
        <v>6.21</v>
      </c>
      <c r="Q610">
        <v>0.93</v>
      </c>
      <c r="Y610" t="s">
        <v>54</v>
      </c>
      <c r="Z610" t="s">
        <v>54</v>
      </c>
      <c r="AA610" t="s">
        <v>197</v>
      </c>
      <c r="AB610" t="str">
        <f>+LEFT(AA610,1)</f>
        <v>K</v>
      </c>
      <c r="AC610" s="6">
        <f>DEGREES(ACOS(SIN(Resultats!$H$11)*SIN(RADIANS(N610))+COS(Resultats!$H$11)*COS(RADIANS(N610))*COS(Resultats!$E$11-RADIANS(M610))))</f>
        <v>34.954228808715321</v>
      </c>
      <c r="AD610">
        <f>+IF(AB610=Data!$E$18,1,0)</f>
        <v>0</v>
      </c>
      <c r="AE610">
        <f>+IF(AC610&lt;Data!$B$17,1,0)</f>
        <v>1</v>
      </c>
      <c r="AF610" s="7">
        <f>+IF(AND(AD610,AE610),1,0)</f>
        <v>0</v>
      </c>
    </row>
    <row r="611" spans="1:32" x14ac:dyDescent="0.2">
      <c r="A611">
        <v>4697</v>
      </c>
      <c r="B611" t="s">
        <v>5379</v>
      </c>
      <c r="C611">
        <v>107383</v>
      </c>
      <c r="D611">
        <v>100053</v>
      </c>
      <c r="E611">
        <v>12</v>
      </c>
      <c r="F611">
        <v>20</v>
      </c>
      <c r="G611">
        <v>43</v>
      </c>
      <c r="H611" t="s">
        <v>24</v>
      </c>
      <c r="I611">
        <v>17</v>
      </c>
      <c r="J611">
        <v>47</v>
      </c>
      <c r="K611">
        <v>34</v>
      </c>
      <c r="L611">
        <v>12.345277777777778</v>
      </c>
      <c r="M611">
        <v>185.17916666666667</v>
      </c>
      <c r="N611">
        <v>17.792777777777779</v>
      </c>
      <c r="O611">
        <v>4.74</v>
      </c>
      <c r="Q611">
        <v>1.01</v>
      </c>
      <c r="S611">
        <v>0.79</v>
      </c>
      <c r="U611">
        <v>0.52</v>
      </c>
      <c r="Y611" t="s">
        <v>5380</v>
      </c>
      <c r="Z611" t="s">
        <v>10736</v>
      </c>
      <c r="AA611" t="s">
        <v>51</v>
      </c>
      <c r="AB611" t="str">
        <f>+LEFT(AA611,1)</f>
        <v>G</v>
      </c>
      <c r="AC611" s="6">
        <f>DEGREES(ACOS(SIN(Resultats!$H$11)*SIN(RADIANS(N611))+COS(Resultats!$H$11)*COS(RADIANS(N611))*COS(Resultats!$E$11-RADIANS(M611))))</f>
        <v>34.965449820023451</v>
      </c>
      <c r="AD611">
        <f>+IF(AB611=Data!$E$18,1,0)</f>
        <v>0</v>
      </c>
      <c r="AE611">
        <f>+IF(AC611&lt;Data!$B$17,1,0)</f>
        <v>1</v>
      </c>
      <c r="AF611" s="7">
        <f>+IF(AND(AD611,AE611),1,0)</f>
        <v>0</v>
      </c>
    </row>
    <row r="612" spans="1:32" x14ac:dyDescent="0.2">
      <c r="A612">
        <v>4640</v>
      </c>
      <c r="B612" t="s">
        <v>5343</v>
      </c>
      <c r="C612">
        <v>105981</v>
      </c>
      <c r="D612">
        <v>82178</v>
      </c>
      <c r="E612">
        <v>12</v>
      </c>
      <c r="F612">
        <v>11</v>
      </c>
      <c r="G612">
        <v>51.2</v>
      </c>
      <c r="H612" t="s">
        <v>24</v>
      </c>
      <c r="I612">
        <v>25</v>
      </c>
      <c r="J612">
        <v>52</v>
      </c>
      <c r="K612">
        <v>13</v>
      </c>
      <c r="L612">
        <v>12.197555555555557</v>
      </c>
      <c r="M612">
        <v>182.96333333333334</v>
      </c>
      <c r="N612">
        <v>25.87027777777778</v>
      </c>
      <c r="O612">
        <v>5.66</v>
      </c>
      <c r="Q612">
        <v>1.41</v>
      </c>
      <c r="S612">
        <v>1.61</v>
      </c>
      <c r="Y612" t="s">
        <v>172</v>
      </c>
      <c r="Z612" t="s">
        <v>172</v>
      </c>
      <c r="AA612" t="s">
        <v>80</v>
      </c>
      <c r="AB612" t="str">
        <f>+LEFT(AA612,1)</f>
        <v>K</v>
      </c>
      <c r="AC612" s="6">
        <f>DEGREES(ACOS(SIN(Resultats!$H$11)*SIN(RADIANS(N612))+COS(Resultats!$H$11)*COS(RADIANS(N612))*COS(Resultats!$E$11-RADIANS(M612))))</f>
        <v>34.991648120036281</v>
      </c>
      <c r="AD612">
        <f>+IF(AB612=Data!$E$18,1,0)</f>
        <v>0</v>
      </c>
      <c r="AE612">
        <f>+IF(AC612&lt;Data!$B$17,1,0)</f>
        <v>1</v>
      </c>
      <c r="AF612" s="7">
        <f>+IF(AND(AD612,AE612),1,0)</f>
        <v>0</v>
      </c>
    </row>
    <row r="613" spans="1:32" x14ac:dyDescent="0.2">
      <c r="A613">
        <v>4351</v>
      </c>
      <c r="C613">
        <v>97501</v>
      </c>
      <c r="D613">
        <v>43649</v>
      </c>
      <c r="E613">
        <v>11</v>
      </c>
      <c r="F613">
        <v>13</v>
      </c>
      <c r="G613">
        <v>40.200000000000003</v>
      </c>
      <c r="H613" t="s">
        <v>24</v>
      </c>
      <c r="I613">
        <v>41</v>
      </c>
      <c r="J613">
        <v>5</v>
      </c>
      <c r="K613">
        <v>19</v>
      </c>
      <c r="L613">
        <v>11.227833333333333</v>
      </c>
      <c r="M613">
        <v>168.41749999999999</v>
      </c>
      <c r="N613">
        <v>41.088611111111113</v>
      </c>
      <c r="O613">
        <v>6.33</v>
      </c>
      <c r="Q613">
        <v>1.1499999999999999</v>
      </c>
      <c r="S613">
        <v>1.1200000000000001</v>
      </c>
      <c r="Y613" t="s">
        <v>125</v>
      </c>
      <c r="Z613" t="s">
        <v>125</v>
      </c>
      <c r="AA613" t="s">
        <v>365</v>
      </c>
      <c r="AB613" t="str">
        <f>+LEFT(AA613,1)</f>
        <v>K</v>
      </c>
      <c r="AC613" s="6">
        <f>DEGREES(ACOS(SIN(Resultats!$H$11)*SIN(RADIANS(N613))+COS(Resultats!$H$11)*COS(RADIANS(N613))*COS(Resultats!$E$11-RADIANS(M613))))</f>
        <v>35.079869793386997</v>
      </c>
      <c r="AD613">
        <f>+IF(AB613=Data!$E$18,1,0)</f>
        <v>0</v>
      </c>
      <c r="AE613">
        <f>+IF(AC613&lt;Data!$B$17,1,0)</f>
        <v>1</v>
      </c>
      <c r="AF613" s="7">
        <f>+IF(AND(AD613,AE613),1,0)</f>
        <v>0</v>
      </c>
    </row>
    <row r="614" spans="1:32" x14ac:dyDescent="0.2">
      <c r="A614">
        <v>2943</v>
      </c>
      <c r="B614" t="s">
        <v>1710</v>
      </c>
      <c r="C614">
        <v>61421</v>
      </c>
      <c r="D614">
        <v>115756</v>
      </c>
      <c r="E614">
        <v>7</v>
      </c>
      <c r="F614">
        <v>39</v>
      </c>
      <c r="G614">
        <v>18.100000000000001</v>
      </c>
      <c r="H614" t="s">
        <v>24</v>
      </c>
      <c r="I614">
        <v>5</v>
      </c>
      <c r="J614">
        <v>13</v>
      </c>
      <c r="K614">
        <v>30</v>
      </c>
      <c r="L614">
        <v>7.6550277777777778</v>
      </c>
      <c r="M614">
        <v>114.82541666666667</v>
      </c>
      <c r="N614">
        <v>5.2249999999999996</v>
      </c>
      <c r="O614">
        <v>0.38</v>
      </c>
      <c r="Q614">
        <v>0.42</v>
      </c>
      <c r="S614">
        <v>0.02</v>
      </c>
      <c r="U614">
        <v>0.23</v>
      </c>
      <c r="Y614" t="s">
        <v>530</v>
      </c>
      <c r="Z614" t="s">
        <v>6012</v>
      </c>
      <c r="AA614" t="s">
        <v>2154</v>
      </c>
      <c r="AB614" t="str">
        <f>+LEFT(AA614,1)</f>
        <v>F</v>
      </c>
      <c r="AC614" s="6">
        <f>DEGREES(ACOS(SIN(Resultats!$H$11)*SIN(RADIANS(N614))+COS(Resultats!$H$11)*COS(RADIANS(N614))*COS(Resultats!$E$11-RADIANS(M614))))</f>
        <v>35.169551346111696</v>
      </c>
      <c r="AD614">
        <f>+IF(AB614=Data!$E$18,1,0)</f>
        <v>0</v>
      </c>
      <c r="AE614">
        <f>+IF(AC614&lt;Data!$B$17,1,0)</f>
        <v>1</v>
      </c>
      <c r="AF614" s="7">
        <f>+IF(AND(AD614,AE614),1,0)</f>
        <v>0</v>
      </c>
    </row>
    <row r="615" spans="1:32" x14ac:dyDescent="0.2">
      <c r="A615">
        <v>3072</v>
      </c>
      <c r="C615">
        <v>64235</v>
      </c>
      <c r="D615">
        <v>135205</v>
      </c>
      <c r="E615">
        <v>7</v>
      </c>
      <c r="F615">
        <v>52</v>
      </c>
      <c r="G615">
        <v>47.9</v>
      </c>
      <c r="H615" t="s">
        <v>26</v>
      </c>
      <c r="I615">
        <v>5</v>
      </c>
      <c r="J615">
        <v>25</v>
      </c>
      <c r="K615">
        <v>41</v>
      </c>
      <c r="L615">
        <v>7.8799722222222224</v>
      </c>
      <c r="M615">
        <v>118.19958333333334</v>
      </c>
      <c r="N615">
        <v>-5.4280555555555559</v>
      </c>
      <c r="O615">
        <v>5.76</v>
      </c>
      <c r="Q615">
        <v>0.41</v>
      </c>
      <c r="S615">
        <v>0</v>
      </c>
      <c r="Y615" t="s">
        <v>201</v>
      </c>
      <c r="Z615" t="s">
        <v>201</v>
      </c>
      <c r="AA615" t="s">
        <v>2154</v>
      </c>
      <c r="AB615" t="str">
        <f>+LEFT(AA615,1)</f>
        <v>F</v>
      </c>
      <c r="AC615" s="6">
        <f>DEGREES(ACOS(SIN(Resultats!$H$11)*SIN(RADIANS(N615))+COS(Resultats!$H$11)*COS(RADIANS(N615))*COS(Resultats!$E$11-RADIANS(M615))))</f>
        <v>35.234510766841971</v>
      </c>
      <c r="AD615">
        <f>+IF(AB615=Data!$E$18,1,0)</f>
        <v>0</v>
      </c>
      <c r="AE615">
        <f>+IF(AC615&lt;Data!$B$17,1,0)</f>
        <v>1</v>
      </c>
      <c r="AF615" s="7">
        <f>+IF(AND(AD615,AE615),1,0)</f>
        <v>0</v>
      </c>
    </row>
    <row r="616" spans="1:32" x14ac:dyDescent="0.2">
      <c r="A616">
        <v>2985</v>
      </c>
      <c r="B616" t="s">
        <v>1734</v>
      </c>
      <c r="C616">
        <v>62345</v>
      </c>
      <c r="D616">
        <v>79653</v>
      </c>
      <c r="E616">
        <v>7</v>
      </c>
      <c r="F616">
        <v>44</v>
      </c>
      <c r="G616">
        <v>26.8</v>
      </c>
      <c r="H616" t="s">
        <v>24</v>
      </c>
      <c r="I616">
        <v>24</v>
      </c>
      <c r="J616">
        <v>23</v>
      </c>
      <c r="K616">
        <v>53</v>
      </c>
      <c r="L616">
        <v>7.7407777777777778</v>
      </c>
      <c r="M616">
        <v>116.11166666666666</v>
      </c>
      <c r="N616">
        <v>24.398055555555555</v>
      </c>
      <c r="O616">
        <v>3.57</v>
      </c>
      <c r="Q616">
        <v>0.93</v>
      </c>
      <c r="S616">
        <v>0.69</v>
      </c>
      <c r="U616">
        <v>0.45</v>
      </c>
      <c r="Y616" t="s">
        <v>2438</v>
      </c>
      <c r="Z616" t="s">
        <v>71</v>
      </c>
      <c r="AA616" t="s">
        <v>51</v>
      </c>
      <c r="AB616" t="str">
        <f>+LEFT(AA616,1)</f>
        <v>G</v>
      </c>
      <c r="AC616" s="6">
        <f>DEGREES(ACOS(SIN(Resultats!$H$11)*SIN(RADIANS(N616))+COS(Resultats!$H$11)*COS(RADIANS(N616))*COS(Resultats!$E$11-RADIANS(M616))))</f>
        <v>35.29005327584705</v>
      </c>
      <c r="AD616">
        <f>+IF(AB616=Data!$E$18,1,0)</f>
        <v>0</v>
      </c>
      <c r="AE616">
        <f>+IF(AC616&lt;Data!$B$17,1,0)</f>
        <v>1</v>
      </c>
      <c r="AF616" s="7">
        <f>+IF(AND(AD616,AE616),1,0)</f>
        <v>0</v>
      </c>
    </row>
    <row r="617" spans="1:32" x14ac:dyDescent="0.2">
      <c r="A617">
        <v>3511</v>
      </c>
      <c r="C617">
        <v>75556</v>
      </c>
      <c r="D617">
        <v>42581</v>
      </c>
      <c r="E617">
        <v>8</v>
      </c>
      <c r="F617">
        <v>52</v>
      </c>
      <c r="G617">
        <v>10</v>
      </c>
      <c r="H617" t="s">
        <v>24</v>
      </c>
      <c r="I617">
        <v>42</v>
      </c>
      <c r="J617">
        <v>0</v>
      </c>
      <c r="K617">
        <v>9</v>
      </c>
      <c r="L617">
        <v>8.8694444444444454</v>
      </c>
      <c r="M617">
        <v>133.04166666666669</v>
      </c>
      <c r="N617">
        <v>42.002499999999998</v>
      </c>
      <c r="O617">
        <v>5.99</v>
      </c>
      <c r="Q617">
        <v>1.25</v>
      </c>
      <c r="Y617" t="s">
        <v>54</v>
      </c>
      <c r="Z617" t="s">
        <v>54</v>
      </c>
      <c r="AA617" t="s">
        <v>197</v>
      </c>
      <c r="AB617" t="str">
        <f>+LEFT(AA617,1)</f>
        <v>K</v>
      </c>
      <c r="AC617" s="6">
        <f>DEGREES(ACOS(SIN(Resultats!$H$11)*SIN(RADIANS(N617))+COS(Resultats!$H$11)*COS(RADIANS(N617))*COS(Resultats!$E$11-RADIANS(M617))))</f>
        <v>35.293506909859943</v>
      </c>
      <c r="AD617">
        <f>+IF(AB617=Data!$E$18,1,0)</f>
        <v>0</v>
      </c>
      <c r="AE617">
        <f>+IF(AC617&lt;Data!$B$17,1,0)</f>
        <v>1</v>
      </c>
      <c r="AF617" s="7">
        <f>+IF(AND(AD617,AE617),1,0)</f>
        <v>0</v>
      </c>
    </row>
    <row r="618" spans="1:32" x14ac:dyDescent="0.2">
      <c r="A618">
        <v>4536</v>
      </c>
      <c r="C618">
        <v>102713</v>
      </c>
      <c r="D618">
        <v>62718</v>
      </c>
      <c r="E618">
        <v>11</v>
      </c>
      <c r="F618">
        <v>49</v>
      </c>
      <c r="G618">
        <v>41.7</v>
      </c>
      <c r="H618" t="s">
        <v>24</v>
      </c>
      <c r="I618">
        <v>34</v>
      </c>
      <c r="J618">
        <v>55</v>
      </c>
      <c r="K618">
        <v>54</v>
      </c>
      <c r="L618">
        <v>11.828250000000001</v>
      </c>
      <c r="M618">
        <v>177.42375000000001</v>
      </c>
      <c r="N618">
        <v>34.931666666666665</v>
      </c>
      <c r="O618">
        <v>5.7</v>
      </c>
      <c r="Q618">
        <v>0.46</v>
      </c>
      <c r="S618">
        <v>0.02</v>
      </c>
      <c r="Y618" t="s">
        <v>201</v>
      </c>
      <c r="Z618" t="s">
        <v>201</v>
      </c>
      <c r="AA618" t="s">
        <v>2154</v>
      </c>
      <c r="AB618" t="str">
        <f>+LEFT(AA618,1)</f>
        <v>F</v>
      </c>
      <c r="AC618" s="6">
        <f>DEGREES(ACOS(SIN(Resultats!$H$11)*SIN(RADIANS(N618))+COS(Resultats!$H$11)*COS(RADIANS(N618))*COS(Resultats!$E$11-RADIANS(M618))))</f>
        <v>35.305567109567214</v>
      </c>
      <c r="AD618">
        <f>+IF(AB618=Data!$E$18,1,0)</f>
        <v>0</v>
      </c>
      <c r="AE618">
        <f>+IF(AC618&lt;Data!$B$17,1,0)</f>
        <v>1</v>
      </c>
      <c r="AF618" s="7">
        <f>+IF(AND(AD618,AE618),1,0)</f>
        <v>0</v>
      </c>
    </row>
    <row r="619" spans="1:32" x14ac:dyDescent="0.2">
      <c r="A619">
        <v>4667</v>
      </c>
      <c r="B619" t="s">
        <v>5361</v>
      </c>
      <c r="C619">
        <v>106714</v>
      </c>
      <c r="D619">
        <v>82211</v>
      </c>
      <c r="E619">
        <v>12</v>
      </c>
      <c r="F619">
        <v>16</v>
      </c>
      <c r="G619">
        <v>20.5</v>
      </c>
      <c r="H619" t="s">
        <v>24</v>
      </c>
      <c r="I619">
        <v>23</v>
      </c>
      <c r="J619">
        <v>56</v>
      </c>
      <c r="K619">
        <v>43</v>
      </c>
      <c r="L619">
        <v>12.272361111111111</v>
      </c>
      <c r="M619">
        <v>184.08541666666667</v>
      </c>
      <c r="N619">
        <v>23.945277777777779</v>
      </c>
      <c r="O619">
        <v>4.95</v>
      </c>
      <c r="Q619">
        <v>0.97</v>
      </c>
      <c r="S619">
        <v>0.68</v>
      </c>
      <c r="U619">
        <v>0.48</v>
      </c>
      <c r="Y619" t="s">
        <v>2660</v>
      </c>
      <c r="Z619" t="s">
        <v>71</v>
      </c>
      <c r="AA619" t="s">
        <v>51</v>
      </c>
      <c r="AB619" t="str">
        <f>+LEFT(AA619,1)</f>
        <v>G</v>
      </c>
      <c r="AC619" s="6">
        <f>DEGREES(ACOS(SIN(Resultats!$H$11)*SIN(RADIANS(N619))+COS(Resultats!$H$11)*COS(RADIANS(N619))*COS(Resultats!$E$11-RADIANS(M619))))</f>
        <v>35.323485331035855</v>
      </c>
      <c r="AD619">
        <f>+IF(AB619=Data!$E$18,1,0)</f>
        <v>0</v>
      </c>
      <c r="AE619">
        <f>+IF(AC619&lt;Data!$B$17,1,0)</f>
        <v>1</v>
      </c>
      <c r="AF619" s="7">
        <f>+IF(AND(AD619,AE619),1,0)</f>
        <v>0</v>
      </c>
    </row>
    <row r="620" spans="1:32" x14ac:dyDescent="0.2">
      <c r="A620">
        <v>4598</v>
      </c>
      <c r="C620">
        <v>104625</v>
      </c>
      <c r="D620">
        <v>138551</v>
      </c>
      <c r="E620">
        <v>12</v>
      </c>
      <c r="F620">
        <v>2</v>
      </c>
      <c r="G620">
        <v>51.6</v>
      </c>
      <c r="H620" t="s">
        <v>26</v>
      </c>
      <c r="I620">
        <v>7</v>
      </c>
      <c r="J620">
        <v>41</v>
      </c>
      <c r="K620">
        <v>1</v>
      </c>
      <c r="L620">
        <v>12.047666666666666</v>
      </c>
      <c r="M620">
        <v>180.715</v>
      </c>
      <c r="N620">
        <v>-7.6836111111111114</v>
      </c>
      <c r="O620">
        <v>6.22</v>
      </c>
      <c r="Q620">
        <v>1.49</v>
      </c>
      <c r="S620">
        <v>1.83</v>
      </c>
      <c r="Y620" t="s">
        <v>104</v>
      </c>
      <c r="Z620" t="s">
        <v>104</v>
      </c>
      <c r="AA620" t="s">
        <v>104</v>
      </c>
      <c r="AB620" t="str">
        <f>+LEFT(AA620,1)</f>
        <v>K</v>
      </c>
      <c r="AC620" s="6">
        <f>DEGREES(ACOS(SIN(Resultats!$H$11)*SIN(RADIANS(N620))+COS(Resultats!$H$11)*COS(RADIANS(N620))*COS(Resultats!$E$11-RADIANS(M620))))</f>
        <v>35.329638217516852</v>
      </c>
      <c r="AD620">
        <f>+IF(AB620=Data!$E$18,1,0)</f>
        <v>0</v>
      </c>
      <c r="AE620">
        <f>+IF(AC620&lt;Data!$B$17,1,0)</f>
        <v>1</v>
      </c>
      <c r="AF620" s="7">
        <f>+IF(AND(AD620,AE620),1,0)</f>
        <v>0</v>
      </c>
    </row>
    <row r="621" spans="1:32" x14ac:dyDescent="0.2">
      <c r="A621">
        <v>3211</v>
      </c>
      <c r="B621" t="s">
        <v>1087</v>
      </c>
      <c r="C621">
        <v>68290</v>
      </c>
      <c r="D621">
        <v>153942</v>
      </c>
      <c r="E621">
        <v>8</v>
      </c>
      <c r="F621">
        <v>11</v>
      </c>
      <c r="G621">
        <v>16.3</v>
      </c>
      <c r="H621" t="s">
        <v>26</v>
      </c>
      <c r="I621">
        <v>12</v>
      </c>
      <c r="J621">
        <v>55</v>
      </c>
      <c r="K621">
        <v>37</v>
      </c>
      <c r="L621">
        <v>8.1878611111111113</v>
      </c>
      <c r="M621">
        <v>122.81791666666666</v>
      </c>
      <c r="N621">
        <v>-12.926944444444445</v>
      </c>
      <c r="O621">
        <v>4.72</v>
      </c>
      <c r="Q621">
        <v>0.95</v>
      </c>
      <c r="S621">
        <v>0.74</v>
      </c>
      <c r="U621">
        <v>0.48</v>
      </c>
      <c r="Y621" t="s">
        <v>1088</v>
      </c>
      <c r="Z621" t="s">
        <v>60</v>
      </c>
      <c r="AA621" t="s">
        <v>28</v>
      </c>
      <c r="AB621" t="str">
        <f>+LEFT(AA621,1)</f>
        <v>G</v>
      </c>
      <c r="AC621" s="6">
        <f>DEGREES(ACOS(SIN(Resultats!$H$11)*SIN(RADIANS(N621))+COS(Resultats!$H$11)*COS(RADIANS(N621))*COS(Resultats!$E$11-RADIANS(M621))))</f>
        <v>35.413043896797433</v>
      </c>
      <c r="AD621">
        <f>+IF(AB621=Data!$E$18,1,0)</f>
        <v>0</v>
      </c>
      <c r="AE621">
        <f>+IF(AC621&lt;Data!$B$17,1,0)</f>
        <v>1</v>
      </c>
      <c r="AF621" s="7">
        <f>+IF(AND(AD621,AE621),1,0)</f>
        <v>0</v>
      </c>
    </row>
    <row r="622" spans="1:32" x14ac:dyDescent="0.2">
      <c r="A622">
        <v>3929</v>
      </c>
      <c r="C622">
        <v>86166</v>
      </c>
      <c r="D622">
        <v>43117</v>
      </c>
      <c r="E622">
        <v>9</v>
      </c>
      <c r="F622">
        <v>57</v>
      </c>
      <c r="G622">
        <v>56.9</v>
      </c>
      <c r="H622" t="s">
        <v>24</v>
      </c>
      <c r="I622">
        <v>45</v>
      </c>
      <c r="J622">
        <v>24</v>
      </c>
      <c r="K622">
        <v>52</v>
      </c>
      <c r="L622">
        <v>9.9658055555555549</v>
      </c>
      <c r="M622">
        <v>149.48708333333332</v>
      </c>
      <c r="N622">
        <v>45.414444444444442</v>
      </c>
      <c r="O622">
        <v>6.3</v>
      </c>
      <c r="Q622">
        <v>1.1100000000000001</v>
      </c>
      <c r="S622">
        <v>0.95</v>
      </c>
      <c r="Y622" t="s">
        <v>54</v>
      </c>
      <c r="Z622" t="s">
        <v>54</v>
      </c>
      <c r="AA622" t="s">
        <v>197</v>
      </c>
      <c r="AB622" t="str">
        <f>+LEFT(AA622,1)</f>
        <v>K</v>
      </c>
      <c r="AC622" s="6">
        <f>DEGREES(ACOS(SIN(Resultats!$H$11)*SIN(RADIANS(N622))+COS(Resultats!$H$11)*COS(RADIANS(N622))*COS(Resultats!$E$11-RADIANS(M622))))</f>
        <v>35.417183193584137</v>
      </c>
      <c r="AD622">
        <f>+IF(AB622=Data!$E$18,1,0)</f>
        <v>0</v>
      </c>
      <c r="AE622">
        <f>+IF(AC622&lt;Data!$B$17,1,0)</f>
        <v>1</v>
      </c>
      <c r="AF622" s="7">
        <f>+IF(AND(AD622,AE622),1,0)</f>
        <v>0</v>
      </c>
    </row>
    <row r="623" spans="1:32" x14ac:dyDescent="0.2">
      <c r="A623">
        <v>2982</v>
      </c>
      <c r="C623">
        <v>62264</v>
      </c>
      <c r="D623">
        <v>115839</v>
      </c>
      <c r="E623">
        <v>7</v>
      </c>
      <c r="F623">
        <v>43</v>
      </c>
      <c r="G623">
        <v>5.4</v>
      </c>
      <c r="H623" t="s">
        <v>24</v>
      </c>
      <c r="I623">
        <v>0</v>
      </c>
      <c r="J623">
        <v>11</v>
      </c>
      <c r="K623">
        <v>22</v>
      </c>
      <c r="L623">
        <v>7.7181666666666668</v>
      </c>
      <c r="M623">
        <v>115.77249999999999</v>
      </c>
      <c r="N623">
        <v>0.18944444444444444</v>
      </c>
      <c r="O623">
        <v>6.19</v>
      </c>
      <c r="Q623">
        <v>1.02</v>
      </c>
      <c r="S623">
        <v>0.74</v>
      </c>
      <c r="Y623" t="s">
        <v>54</v>
      </c>
      <c r="Z623" t="s">
        <v>54</v>
      </c>
      <c r="AA623" t="s">
        <v>197</v>
      </c>
      <c r="AB623" t="str">
        <f>+LEFT(AA623,1)</f>
        <v>K</v>
      </c>
      <c r="AC623" s="6">
        <f>DEGREES(ACOS(SIN(Resultats!$H$11)*SIN(RADIANS(N623))+COS(Resultats!$H$11)*COS(RADIANS(N623))*COS(Resultats!$E$11-RADIANS(M623))))</f>
        <v>35.430502434738031</v>
      </c>
      <c r="AD623">
        <f>+IF(AB623=Data!$E$18,1,0)</f>
        <v>0</v>
      </c>
      <c r="AE623">
        <f>+IF(AC623&lt;Data!$B$17,1,0)</f>
        <v>1</v>
      </c>
      <c r="AF623" s="7">
        <f>+IF(AND(AD623,AE623),1,0)</f>
        <v>0</v>
      </c>
    </row>
    <row r="624" spans="1:32" x14ac:dyDescent="0.2">
      <c r="A624">
        <v>4285</v>
      </c>
      <c r="C624">
        <v>95241</v>
      </c>
      <c r="D624">
        <v>43564</v>
      </c>
      <c r="E624">
        <v>11</v>
      </c>
      <c r="F624">
        <v>0</v>
      </c>
      <c r="G624">
        <v>20.6</v>
      </c>
      <c r="H624" t="s">
        <v>24</v>
      </c>
      <c r="I624">
        <v>42</v>
      </c>
      <c r="J624">
        <v>54</v>
      </c>
      <c r="K624">
        <v>41</v>
      </c>
      <c r="L624">
        <v>11.005722222222222</v>
      </c>
      <c r="M624">
        <v>165.08583333333331</v>
      </c>
      <c r="N624">
        <v>42.911388888888887</v>
      </c>
      <c r="O624">
        <v>6.02</v>
      </c>
      <c r="Q624">
        <v>0.56999999999999995</v>
      </c>
      <c r="S624">
        <v>0.02</v>
      </c>
      <c r="Y624" t="s">
        <v>130</v>
      </c>
      <c r="Z624" t="s">
        <v>130</v>
      </c>
      <c r="AA624" t="s">
        <v>15430</v>
      </c>
      <c r="AB624" t="str">
        <f>+LEFT(AA624,1)</f>
        <v>F</v>
      </c>
      <c r="AC624" s="6">
        <f>DEGREES(ACOS(SIN(Resultats!$H$11)*SIN(RADIANS(N624))+COS(Resultats!$H$11)*COS(RADIANS(N624))*COS(Resultats!$E$11-RADIANS(M624))))</f>
        <v>35.446796642190783</v>
      </c>
      <c r="AD624">
        <f>+IF(AB624=Data!$E$18,1,0)</f>
        <v>0</v>
      </c>
      <c r="AE624">
        <f>+IF(AC624&lt;Data!$B$17,1,0)</f>
        <v>1</v>
      </c>
      <c r="AF624" s="7">
        <f>+IF(AND(AD624,AE624),1,0)</f>
        <v>0</v>
      </c>
    </row>
    <row r="625" spans="1:32" x14ac:dyDescent="0.2">
      <c r="A625">
        <v>4695</v>
      </c>
      <c r="B625" t="s">
        <v>5376</v>
      </c>
      <c r="C625">
        <v>107328</v>
      </c>
      <c r="D625">
        <v>119341</v>
      </c>
      <c r="E625">
        <v>12</v>
      </c>
      <c r="F625">
        <v>20</v>
      </c>
      <c r="G625">
        <v>21</v>
      </c>
      <c r="H625" t="s">
        <v>24</v>
      </c>
      <c r="I625">
        <v>3</v>
      </c>
      <c r="J625">
        <v>18</v>
      </c>
      <c r="K625">
        <v>45</v>
      </c>
      <c r="L625">
        <v>12.339166666666667</v>
      </c>
      <c r="M625">
        <v>185.08750000000001</v>
      </c>
      <c r="N625">
        <v>3.3125</v>
      </c>
      <c r="O625">
        <v>4.96</v>
      </c>
      <c r="Q625">
        <v>1.1599999999999999</v>
      </c>
      <c r="S625">
        <v>1.1499999999999999</v>
      </c>
      <c r="U625">
        <v>0.61</v>
      </c>
      <c r="Y625" t="s">
        <v>5377</v>
      </c>
      <c r="Z625" t="s">
        <v>5911</v>
      </c>
      <c r="AA625" t="s">
        <v>197</v>
      </c>
      <c r="AB625" t="str">
        <f>+LEFT(AA625,1)</f>
        <v>K</v>
      </c>
      <c r="AC625" s="6">
        <f>DEGREES(ACOS(SIN(Resultats!$H$11)*SIN(RADIANS(N625))+COS(Resultats!$H$11)*COS(RADIANS(N625))*COS(Resultats!$E$11-RADIANS(M625))))</f>
        <v>35.458981450246952</v>
      </c>
      <c r="AD625">
        <f>+IF(AB625=Data!$E$18,1,0)</f>
        <v>0</v>
      </c>
      <c r="AE625">
        <f>+IF(AC625&lt;Data!$B$17,1,0)</f>
        <v>1</v>
      </c>
      <c r="AF625" s="7">
        <f>+IF(AND(AD625,AE625),1,0)</f>
        <v>0</v>
      </c>
    </row>
    <row r="626" spans="1:32" x14ac:dyDescent="0.2">
      <c r="A626">
        <v>4547</v>
      </c>
      <c r="C626">
        <v>102990</v>
      </c>
      <c r="D626">
        <v>156940</v>
      </c>
      <c r="E626">
        <v>11</v>
      </c>
      <c r="F626">
        <v>51</v>
      </c>
      <c r="G626">
        <v>21.9</v>
      </c>
      <c r="H626" t="s">
        <v>26</v>
      </c>
      <c r="I626">
        <v>12</v>
      </c>
      <c r="J626">
        <v>11</v>
      </c>
      <c r="K626">
        <v>16</v>
      </c>
      <c r="L626">
        <v>11.856083333333332</v>
      </c>
      <c r="M626">
        <v>177.84125</v>
      </c>
      <c r="N626">
        <v>-12.187777777777779</v>
      </c>
      <c r="O626">
        <v>6.35</v>
      </c>
      <c r="Q626">
        <v>0.4</v>
      </c>
      <c r="Y626" t="s">
        <v>263</v>
      </c>
      <c r="Z626" t="s">
        <v>2565</v>
      </c>
      <c r="AA626" t="s">
        <v>15432</v>
      </c>
      <c r="AB626" t="str">
        <f>+LEFT(AA626,1)</f>
        <v>F</v>
      </c>
      <c r="AC626" s="6">
        <f>DEGREES(ACOS(SIN(Resultats!$H$11)*SIN(RADIANS(N626))+COS(Resultats!$H$11)*COS(RADIANS(N626))*COS(Resultats!$E$11-RADIANS(M626))))</f>
        <v>35.459668241558688</v>
      </c>
      <c r="AD626">
        <f>+IF(AB626=Data!$E$18,1,0)</f>
        <v>0</v>
      </c>
      <c r="AE626">
        <f>+IF(AC626&lt;Data!$B$17,1,0)</f>
        <v>1</v>
      </c>
      <c r="AF626" s="7">
        <f>+IF(AND(AD626,AE626),1,0)</f>
        <v>0</v>
      </c>
    </row>
    <row r="627" spans="1:32" x14ac:dyDescent="0.2">
      <c r="A627">
        <v>4708</v>
      </c>
      <c r="B627" t="s">
        <v>5389</v>
      </c>
      <c r="C627">
        <v>107705</v>
      </c>
      <c r="D627">
        <v>119360</v>
      </c>
      <c r="E627">
        <v>12</v>
      </c>
      <c r="F627">
        <v>22</v>
      </c>
      <c r="G627">
        <v>32</v>
      </c>
      <c r="H627" t="s">
        <v>24</v>
      </c>
      <c r="I627">
        <v>5</v>
      </c>
      <c r="J627">
        <v>18</v>
      </c>
      <c r="K627">
        <v>20</v>
      </c>
      <c r="L627">
        <v>12.375555555555556</v>
      </c>
      <c r="M627">
        <v>185.63333333333333</v>
      </c>
      <c r="N627">
        <v>5.3055555555555554</v>
      </c>
      <c r="O627">
        <v>6.4</v>
      </c>
      <c r="Q627">
        <v>0.6</v>
      </c>
      <c r="S627">
        <v>0.08</v>
      </c>
      <c r="U627">
        <v>0.28000000000000003</v>
      </c>
      <c r="Y627" t="s">
        <v>199</v>
      </c>
      <c r="Z627" t="s">
        <v>199</v>
      </c>
      <c r="AA627" t="s">
        <v>15414</v>
      </c>
      <c r="AB627" t="str">
        <f>+LEFT(AA627,1)</f>
        <v>F</v>
      </c>
      <c r="AC627" s="6">
        <f>DEGREES(ACOS(SIN(Resultats!$H$11)*SIN(RADIANS(N627))+COS(Resultats!$H$11)*COS(RADIANS(N627))*COS(Resultats!$E$11-RADIANS(M627))))</f>
        <v>35.605798741627552</v>
      </c>
      <c r="AD627">
        <f>+IF(AB627=Data!$E$18,1,0)</f>
        <v>0</v>
      </c>
      <c r="AE627">
        <f>+IF(AC627&lt;Data!$B$17,1,0)</f>
        <v>1</v>
      </c>
      <c r="AF627" s="7">
        <f>+IF(AND(AD627,AE627),1,0)</f>
        <v>0</v>
      </c>
    </row>
    <row r="628" spans="1:32" x14ac:dyDescent="0.2">
      <c r="A628">
        <v>2951</v>
      </c>
      <c r="C628">
        <v>61603</v>
      </c>
      <c r="D628">
        <v>79607</v>
      </c>
      <c r="E628">
        <v>7</v>
      </c>
      <c r="F628">
        <v>40</v>
      </c>
      <c r="G628">
        <v>58.5</v>
      </c>
      <c r="H628" t="s">
        <v>24</v>
      </c>
      <c r="I628">
        <v>23</v>
      </c>
      <c r="J628">
        <v>1</v>
      </c>
      <c r="K628">
        <v>7</v>
      </c>
      <c r="L628">
        <v>7.6829166666666673</v>
      </c>
      <c r="M628">
        <v>115.24375000000001</v>
      </c>
      <c r="N628">
        <v>23.01861111111111</v>
      </c>
      <c r="O628">
        <v>5.89</v>
      </c>
      <c r="Q628">
        <v>1.58</v>
      </c>
      <c r="S628">
        <v>1.86</v>
      </c>
      <c r="U628">
        <v>0.62</v>
      </c>
      <c r="V628" t="s">
        <v>93</v>
      </c>
      <c r="Y628" t="s">
        <v>104</v>
      </c>
      <c r="Z628" t="s">
        <v>104</v>
      </c>
      <c r="AA628" t="s">
        <v>104</v>
      </c>
      <c r="AB628" t="str">
        <f>+LEFT(AA628,1)</f>
        <v>K</v>
      </c>
      <c r="AC628" s="6">
        <f>DEGREES(ACOS(SIN(Resultats!$H$11)*SIN(RADIANS(N628))+COS(Resultats!$H$11)*COS(RADIANS(N628))*COS(Resultats!$E$11-RADIANS(M628))))</f>
        <v>35.651007061250276</v>
      </c>
      <c r="AD628">
        <f>+IF(AB628=Data!$E$18,1,0)</f>
        <v>0</v>
      </c>
      <c r="AE628">
        <f>+IF(AC628&lt;Data!$B$17,1,0)</f>
        <v>1</v>
      </c>
      <c r="AF628" s="7">
        <f>+IF(AND(AD628,AE628),1,0)</f>
        <v>0</v>
      </c>
    </row>
    <row r="629" spans="1:32" x14ac:dyDescent="0.2">
      <c r="A629">
        <v>2918</v>
      </c>
      <c r="C629">
        <v>60803</v>
      </c>
      <c r="D629">
        <v>115693</v>
      </c>
      <c r="E629">
        <v>7</v>
      </c>
      <c r="F629">
        <v>36</v>
      </c>
      <c r="G629">
        <v>34.700000000000003</v>
      </c>
      <c r="H629" t="s">
        <v>24</v>
      </c>
      <c r="I629">
        <v>5</v>
      </c>
      <c r="J629">
        <v>51</v>
      </c>
      <c r="K629">
        <v>42</v>
      </c>
      <c r="L629">
        <v>7.6096388888888882</v>
      </c>
      <c r="M629">
        <v>114.14458333333332</v>
      </c>
      <c r="N629">
        <v>5.8616666666666664</v>
      </c>
      <c r="O629">
        <v>5.91</v>
      </c>
      <c r="Q629">
        <v>0.6</v>
      </c>
      <c r="S629">
        <v>0.1</v>
      </c>
      <c r="Y629" t="s">
        <v>124</v>
      </c>
      <c r="Z629" t="s">
        <v>124</v>
      </c>
      <c r="AA629" t="s">
        <v>3095</v>
      </c>
      <c r="AB629" t="str">
        <f>+LEFT(AA629,1)</f>
        <v>G</v>
      </c>
      <c r="AC629" s="6">
        <f>DEGREES(ACOS(SIN(Resultats!$H$11)*SIN(RADIANS(N629))+COS(Resultats!$H$11)*COS(RADIANS(N629))*COS(Resultats!$E$11-RADIANS(M629))))</f>
        <v>35.733211295523226</v>
      </c>
      <c r="AD629">
        <f>+IF(AB629=Data!$E$18,1,0)</f>
        <v>0</v>
      </c>
      <c r="AE629">
        <f>+IF(AC629&lt;Data!$B$17,1,0)</f>
        <v>1</v>
      </c>
      <c r="AF629" s="7">
        <f>+IF(AND(AD629,AE629),1,0)</f>
        <v>0</v>
      </c>
    </row>
    <row r="630" spans="1:32" x14ac:dyDescent="0.2">
      <c r="A630">
        <v>4103</v>
      </c>
      <c r="C630">
        <v>90602</v>
      </c>
      <c r="D630">
        <v>43356</v>
      </c>
      <c r="E630">
        <v>10</v>
      </c>
      <c r="F630">
        <v>28</v>
      </c>
      <c r="G630">
        <v>36.5</v>
      </c>
      <c r="H630" t="s">
        <v>24</v>
      </c>
      <c r="I630">
        <v>45</v>
      </c>
      <c r="J630">
        <v>12</v>
      </c>
      <c r="K630">
        <v>44</v>
      </c>
      <c r="L630">
        <v>10.476805555555556</v>
      </c>
      <c r="M630">
        <v>157.15208333333334</v>
      </c>
      <c r="N630">
        <v>45.212222222222223</v>
      </c>
      <c r="O630">
        <v>6.35</v>
      </c>
      <c r="Q630">
        <v>1.32</v>
      </c>
      <c r="S630">
        <v>1.4</v>
      </c>
      <c r="Y630" t="s">
        <v>197</v>
      </c>
      <c r="Z630" t="s">
        <v>197</v>
      </c>
      <c r="AA630" t="s">
        <v>197</v>
      </c>
      <c r="AB630" t="str">
        <f>+LEFT(AA630,1)</f>
        <v>K</v>
      </c>
      <c r="AC630" s="6">
        <f>DEGREES(ACOS(SIN(Resultats!$H$11)*SIN(RADIANS(N630))+COS(Resultats!$H$11)*COS(RADIANS(N630))*COS(Resultats!$E$11-RADIANS(M630))))</f>
        <v>35.745120898914642</v>
      </c>
      <c r="AD630">
        <f>+IF(AB630=Data!$E$18,1,0)</f>
        <v>0</v>
      </c>
      <c r="AE630">
        <f>+IF(AC630&lt;Data!$B$17,1,0)</f>
        <v>1</v>
      </c>
      <c r="AF630" s="7">
        <f>+IF(AND(AD630,AE630),1,0)</f>
        <v>0</v>
      </c>
    </row>
    <row r="631" spans="1:32" x14ac:dyDescent="0.2">
      <c r="A631">
        <v>2983</v>
      </c>
      <c r="B631" t="s">
        <v>1732</v>
      </c>
      <c r="C631">
        <v>62285</v>
      </c>
      <c r="D631">
        <v>79650</v>
      </c>
      <c r="E631">
        <v>7</v>
      </c>
      <c r="F631">
        <v>44</v>
      </c>
      <c r="G631">
        <v>6.9</v>
      </c>
      <c r="H631" t="s">
        <v>24</v>
      </c>
      <c r="I631">
        <v>25</v>
      </c>
      <c r="J631">
        <v>47</v>
      </c>
      <c r="K631">
        <v>3</v>
      </c>
      <c r="L631">
        <v>7.7352499999999997</v>
      </c>
      <c r="M631">
        <v>116.02875</v>
      </c>
      <c r="N631">
        <v>25.784166666666668</v>
      </c>
      <c r="O631">
        <v>5.31</v>
      </c>
      <c r="Q631">
        <v>1.54</v>
      </c>
      <c r="S631">
        <v>1.89</v>
      </c>
      <c r="Y631" t="s">
        <v>2400</v>
      </c>
      <c r="Z631" t="s">
        <v>7018</v>
      </c>
      <c r="AA631" t="s">
        <v>80</v>
      </c>
      <c r="AB631" t="str">
        <f>+LEFT(AA631,1)</f>
        <v>K</v>
      </c>
      <c r="AC631" s="6">
        <f>DEGREES(ACOS(SIN(Resultats!$H$11)*SIN(RADIANS(N631))+COS(Resultats!$H$11)*COS(RADIANS(N631))*COS(Resultats!$E$11-RADIANS(M631))))</f>
        <v>35.812184868620086</v>
      </c>
      <c r="AD631">
        <f>+IF(AB631=Data!$E$18,1,0)</f>
        <v>0</v>
      </c>
      <c r="AE631">
        <f>+IF(AC631&lt;Data!$B$17,1,0)</f>
        <v>1</v>
      </c>
      <c r="AF631" s="7">
        <f>+IF(AND(AD631,AE631),1,0)</f>
        <v>0</v>
      </c>
    </row>
    <row r="632" spans="1:32" x14ac:dyDescent="0.2">
      <c r="A632">
        <v>4581</v>
      </c>
      <c r="C632">
        <v>104075</v>
      </c>
      <c r="D632">
        <v>62784</v>
      </c>
      <c r="E632">
        <v>11</v>
      </c>
      <c r="F632">
        <v>59</v>
      </c>
      <c r="G632">
        <v>17.600000000000001</v>
      </c>
      <c r="H632" t="s">
        <v>24</v>
      </c>
      <c r="I632">
        <v>33</v>
      </c>
      <c r="J632">
        <v>10</v>
      </c>
      <c r="K632">
        <v>3</v>
      </c>
      <c r="L632">
        <v>11.988222222222221</v>
      </c>
      <c r="M632">
        <v>179.82333333333332</v>
      </c>
      <c r="N632">
        <v>33.167499999999997</v>
      </c>
      <c r="O632">
        <v>5.96</v>
      </c>
      <c r="Q632">
        <v>1.1499999999999999</v>
      </c>
      <c r="S632">
        <v>1.1100000000000001</v>
      </c>
      <c r="U632">
        <v>0.57999999999999996</v>
      </c>
      <c r="Y632" t="s">
        <v>45</v>
      </c>
      <c r="Z632" t="s">
        <v>45</v>
      </c>
      <c r="AA632" t="s">
        <v>507</v>
      </c>
      <c r="AB632" t="str">
        <f>+LEFT(AA632,1)</f>
        <v>K</v>
      </c>
      <c r="AC632" s="6">
        <f>DEGREES(ACOS(SIN(Resultats!$H$11)*SIN(RADIANS(N632))+COS(Resultats!$H$11)*COS(RADIANS(N632))*COS(Resultats!$E$11-RADIANS(M632))))</f>
        <v>35.886167844841019</v>
      </c>
      <c r="AD632">
        <f>+IF(AB632=Data!$E$18,1,0)</f>
        <v>0</v>
      </c>
      <c r="AE632">
        <f>+IF(AC632&lt;Data!$B$17,1,0)</f>
        <v>1</v>
      </c>
      <c r="AF632" s="7">
        <f>+IF(AND(AD632,AE632),1,0)</f>
        <v>0</v>
      </c>
    </row>
    <row r="633" spans="1:32" x14ac:dyDescent="0.2">
      <c r="A633">
        <v>4642</v>
      </c>
      <c r="C633">
        <v>106022</v>
      </c>
      <c r="D633">
        <v>82181</v>
      </c>
      <c r="E633">
        <v>12</v>
      </c>
      <c r="F633">
        <v>12</v>
      </c>
      <c r="G633">
        <v>1.2</v>
      </c>
      <c r="H633" t="s">
        <v>24</v>
      </c>
      <c r="I633">
        <v>28</v>
      </c>
      <c r="J633">
        <v>32</v>
      </c>
      <c r="K633">
        <v>10</v>
      </c>
      <c r="L633">
        <v>12.200333333333333</v>
      </c>
      <c r="M633">
        <v>183.005</v>
      </c>
      <c r="N633">
        <v>28.536111111111111</v>
      </c>
      <c r="O633">
        <v>6.49</v>
      </c>
      <c r="Q633">
        <v>0.36</v>
      </c>
      <c r="S633">
        <v>0.01</v>
      </c>
      <c r="Y633" t="s">
        <v>430</v>
      </c>
      <c r="Z633" t="s">
        <v>430</v>
      </c>
      <c r="AA633" t="s">
        <v>2154</v>
      </c>
      <c r="AB633" t="str">
        <f>+LEFT(AA633,1)</f>
        <v>F</v>
      </c>
      <c r="AC633" s="6">
        <f>DEGREES(ACOS(SIN(Resultats!$H$11)*SIN(RADIANS(N633))+COS(Resultats!$H$11)*COS(RADIANS(N633))*COS(Resultats!$E$11-RADIANS(M633))))</f>
        <v>36.049873661710421</v>
      </c>
      <c r="AD633">
        <f>+IF(AB633=Data!$E$18,1,0)</f>
        <v>0</v>
      </c>
      <c r="AE633">
        <f>+IF(AC633&lt;Data!$B$17,1,0)</f>
        <v>1</v>
      </c>
      <c r="AF633" s="7">
        <f>+IF(AND(AD633,AE633),1,0)</f>
        <v>0</v>
      </c>
    </row>
    <row r="634" spans="1:32" x14ac:dyDescent="0.2">
      <c r="A634">
        <v>3202</v>
      </c>
      <c r="B634" t="s">
        <v>1079</v>
      </c>
      <c r="C634">
        <v>68146</v>
      </c>
      <c r="D634">
        <v>153924</v>
      </c>
      <c r="E634">
        <v>8</v>
      </c>
      <c r="F634">
        <v>10</v>
      </c>
      <c r="G634">
        <v>39.799999999999997</v>
      </c>
      <c r="H634" t="s">
        <v>26</v>
      </c>
      <c r="I634">
        <v>13</v>
      </c>
      <c r="J634">
        <v>47</v>
      </c>
      <c r="K634">
        <v>57</v>
      </c>
      <c r="L634">
        <v>8.1777222222222221</v>
      </c>
      <c r="M634">
        <v>122.66583333333332</v>
      </c>
      <c r="N634">
        <v>-13.799166666666666</v>
      </c>
      <c r="O634">
        <v>5.54</v>
      </c>
      <c r="Q634">
        <v>0.49</v>
      </c>
      <c r="S634">
        <v>0</v>
      </c>
      <c r="Y634" t="s">
        <v>204</v>
      </c>
      <c r="Z634" t="s">
        <v>204</v>
      </c>
      <c r="AA634" t="s">
        <v>217</v>
      </c>
      <c r="AB634" t="str">
        <f>+LEFT(AA634,1)</f>
        <v>F</v>
      </c>
      <c r="AC634" s="6">
        <f>DEGREES(ACOS(SIN(Resultats!$H$11)*SIN(RADIANS(N634))+COS(Resultats!$H$11)*COS(RADIANS(N634))*COS(Resultats!$E$11-RADIANS(M634))))</f>
        <v>36.081594080048546</v>
      </c>
      <c r="AD634">
        <f>+IF(AB634=Data!$E$18,1,0)</f>
        <v>0</v>
      </c>
      <c r="AE634">
        <f>+IF(AC634&lt;Data!$B$17,1,0)</f>
        <v>1</v>
      </c>
      <c r="AF634" s="7">
        <f>+IF(AND(AD634,AE634),1,0)</f>
        <v>0</v>
      </c>
    </row>
    <row r="635" spans="1:32" x14ac:dyDescent="0.2">
      <c r="A635">
        <v>3881</v>
      </c>
      <c r="C635">
        <v>84737</v>
      </c>
      <c r="D635">
        <v>43046</v>
      </c>
      <c r="E635">
        <v>9</v>
      </c>
      <c r="F635">
        <v>48</v>
      </c>
      <c r="G635">
        <v>35.4</v>
      </c>
      <c r="H635" t="s">
        <v>24</v>
      </c>
      <c r="I635">
        <v>46</v>
      </c>
      <c r="J635">
        <v>1</v>
      </c>
      <c r="K635">
        <v>16</v>
      </c>
      <c r="L635">
        <v>9.8098333333333336</v>
      </c>
      <c r="M635">
        <v>147.14750000000001</v>
      </c>
      <c r="N635">
        <v>46.021111111111111</v>
      </c>
      <c r="O635">
        <v>5.09</v>
      </c>
      <c r="Q635">
        <v>0.62</v>
      </c>
      <c r="S635">
        <v>0.1</v>
      </c>
      <c r="U635">
        <v>0.34</v>
      </c>
      <c r="Y635" t="s">
        <v>685</v>
      </c>
      <c r="Z635" t="s">
        <v>2766</v>
      </c>
      <c r="AA635" t="s">
        <v>3095</v>
      </c>
      <c r="AB635" t="str">
        <f>+LEFT(AA635,1)</f>
        <v>G</v>
      </c>
      <c r="AC635" s="6">
        <f>DEGREES(ACOS(SIN(Resultats!$H$11)*SIN(RADIANS(N635))+COS(Resultats!$H$11)*COS(RADIANS(N635))*COS(Resultats!$E$11-RADIANS(M635))))</f>
        <v>36.103581413855792</v>
      </c>
      <c r="AD635">
        <f>+IF(AB635=Data!$E$18,1,0)</f>
        <v>0</v>
      </c>
      <c r="AE635">
        <f>+IF(AC635&lt;Data!$B$17,1,0)</f>
        <v>1</v>
      </c>
      <c r="AF635" s="7">
        <f>+IF(AND(AD635,AE635),1,0)</f>
        <v>0</v>
      </c>
    </row>
    <row r="636" spans="1:32" x14ac:dyDescent="0.2">
      <c r="A636">
        <v>3743</v>
      </c>
      <c r="C636">
        <v>81688</v>
      </c>
      <c r="D636">
        <v>42876</v>
      </c>
      <c r="E636">
        <v>9</v>
      </c>
      <c r="F636">
        <v>28</v>
      </c>
      <c r="G636">
        <v>40</v>
      </c>
      <c r="H636" t="s">
        <v>24</v>
      </c>
      <c r="I636">
        <v>45</v>
      </c>
      <c r="J636">
        <v>36</v>
      </c>
      <c r="K636">
        <v>5</v>
      </c>
      <c r="L636">
        <v>9.4777777777777779</v>
      </c>
      <c r="M636">
        <v>142.16666666666666</v>
      </c>
      <c r="N636">
        <v>45.601388888888891</v>
      </c>
      <c r="O636">
        <v>5.41</v>
      </c>
      <c r="Q636">
        <v>0.98</v>
      </c>
      <c r="S636">
        <v>0.74</v>
      </c>
      <c r="Y636" t="s">
        <v>364</v>
      </c>
      <c r="Z636" t="s">
        <v>54</v>
      </c>
      <c r="AA636" t="s">
        <v>197</v>
      </c>
      <c r="AB636" t="str">
        <f>+LEFT(AA636,1)</f>
        <v>K</v>
      </c>
      <c r="AC636" s="6">
        <f>DEGREES(ACOS(SIN(Resultats!$H$11)*SIN(RADIANS(N636))+COS(Resultats!$H$11)*COS(RADIANS(N636))*COS(Resultats!$E$11-RADIANS(M636))))</f>
        <v>36.229391447876885</v>
      </c>
      <c r="AD636">
        <f>+IF(AB636=Data!$E$18,1,0)</f>
        <v>0</v>
      </c>
      <c r="AE636">
        <f>+IF(AC636&lt;Data!$B$17,1,0)</f>
        <v>1</v>
      </c>
      <c r="AF636" s="7">
        <f>+IF(AND(AD636,AE636),1,0)</f>
        <v>0</v>
      </c>
    </row>
    <row r="637" spans="1:32" x14ac:dyDescent="0.2">
      <c r="A637">
        <v>4587</v>
      </c>
      <c r="C637">
        <v>104304</v>
      </c>
      <c r="D637">
        <v>157041</v>
      </c>
      <c r="E637">
        <v>12</v>
      </c>
      <c r="F637">
        <v>0</v>
      </c>
      <c r="G637">
        <v>44.5</v>
      </c>
      <c r="H637" t="s">
        <v>26</v>
      </c>
      <c r="I637">
        <v>10</v>
      </c>
      <c r="J637">
        <v>26</v>
      </c>
      <c r="K637">
        <v>46</v>
      </c>
      <c r="L637">
        <v>12.012361111111112</v>
      </c>
      <c r="M637">
        <v>180.18541666666667</v>
      </c>
      <c r="N637">
        <v>-10.446111111111112</v>
      </c>
      <c r="O637">
        <v>5.55</v>
      </c>
      <c r="Q637">
        <v>0.77</v>
      </c>
      <c r="S637">
        <v>0.44</v>
      </c>
      <c r="U637">
        <v>0.36</v>
      </c>
      <c r="Y637" t="s">
        <v>5313</v>
      </c>
      <c r="Z637" t="s">
        <v>9548</v>
      </c>
      <c r="AA637" t="s">
        <v>51</v>
      </c>
      <c r="AB637" t="str">
        <f>+LEFT(AA637,1)</f>
        <v>G</v>
      </c>
      <c r="AC637" s="6">
        <f>DEGREES(ACOS(SIN(Resultats!$H$11)*SIN(RADIANS(N637))+COS(Resultats!$H$11)*COS(RADIANS(N637))*COS(Resultats!$E$11-RADIANS(M637))))</f>
        <v>36.324287938622426</v>
      </c>
      <c r="AD637">
        <f>+IF(AB637=Data!$E$18,1,0)</f>
        <v>0</v>
      </c>
      <c r="AE637">
        <f>+IF(AC637&lt;Data!$B$17,1,0)</f>
        <v>1</v>
      </c>
      <c r="AF637" s="7">
        <f>+IF(AND(AD637,AE637),1,0)</f>
        <v>0</v>
      </c>
    </row>
    <row r="638" spans="1:32" x14ac:dyDescent="0.2">
      <c r="A638">
        <v>2990</v>
      </c>
      <c r="B638" t="s">
        <v>1737</v>
      </c>
      <c r="C638">
        <v>62509</v>
      </c>
      <c r="D638">
        <v>79666</v>
      </c>
      <c r="E638">
        <v>7</v>
      </c>
      <c r="F638">
        <v>45</v>
      </c>
      <c r="G638">
        <v>18.899999999999999</v>
      </c>
      <c r="H638" t="s">
        <v>24</v>
      </c>
      <c r="I638">
        <v>28</v>
      </c>
      <c r="J638">
        <v>1</v>
      </c>
      <c r="K638">
        <v>34</v>
      </c>
      <c r="L638">
        <v>7.7552500000000002</v>
      </c>
      <c r="M638">
        <v>116.32875</v>
      </c>
      <c r="N638">
        <v>28.02611111111111</v>
      </c>
      <c r="O638">
        <v>1.1399999999999999</v>
      </c>
      <c r="Q638">
        <v>1</v>
      </c>
      <c r="S638">
        <v>0.85</v>
      </c>
      <c r="U638">
        <v>0.5</v>
      </c>
      <c r="Y638" t="s">
        <v>1738</v>
      </c>
      <c r="Z638" t="s">
        <v>54</v>
      </c>
      <c r="AA638" t="s">
        <v>197</v>
      </c>
      <c r="AB638" t="str">
        <f>+LEFT(AA638,1)</f>
        <v>K</v>
      </c>
      <c r="AC638" s="6">
        <f>DEGREES(ACOS(SIN(Resultats!$H$11)*SIN(RADIANS(N638))+COS(Resultats!$H$11)*COS(RADIANS(N638))*COS(Resultats!$E$11-RADIANS(M638))))</f>
        <v>36.38284783976686</v>
      </c>
      <c r="AD638">
        <f>+IF(AB638=Data!$E$18,1,0)</f>
        <v>0</v>
      </c>
      <c r="AE638">
        <f>+IF(AC638&lt;Data!$B$17,1,0)</f>
        <v>1</v>
      </c>
      <c r="AF638" s="7">
        <f>+IF(AND(AD638,AE638),1,0)</f>
        <v>0</v>
      </c>
    </row>
    <row r="639" spans="1:32" x14ac:dyDescent="0.2">
      <c r="A639">
        <v>4741</v>
      </c>
      <c r="C639">
        <v>108471</v>
      </c>
      <c r="D639">
        <v>119413</v>
      </c>
      <c r="E639">
        <v>12</v>
      </c>
      <c r="F639">
        <v>27</v>
      </c>
      <c r="G639">
        <v>42.1</v>
      </c>
      <c r="H639" t="s">
        <v>24</v>
      </c>
      <c r="I639">
        <v>8</v>
      </c>
      <c r="J639">
        <v>36</v>
      </c>
      <c r="K639">
        <v>37</v>
      </c>
      <c r="L639">
        <v>12.461694444444444</v>
      </c>
      <c r="M639">
        <v>186.92541666666665</v>
      </c>
      <c r="N639">
        <v>8.6102777777777781</v>
      </c>
      <c r="O639">
        <v>6.37</v>
      </c>
      <c r="Q639">
        <v>0.93</v>
      </c>
      <c r="S639">
        <v>0.68</v>
      </c>
      <c r="Y639" t="s">
        <v>71</v>
      </c>
      <c r="Z639" t="s">
        <v>71</v>
      </c>
      <c r="AA639" t="s">
        <v>51</v>
      </c>
      <c r="AB639" t="str">
        <f>+LEFT(AA639,1)</f>
        <v>G</v>
      </c>
      <c r="AC639" s="6">
        <f>DEGREES(ACOS(SIN(Resultats!$H$11)*SIN(RADIANS(N639))+COS(Resultats!$H$11)*COS(RADIANS(N639))*COS(Resultats!$E$11-RADIANS(M639))))</f>
        <v>36.447874091460783</v>
      </c>
      <c r="AD639">
        <f>+IF(AB639=Data!$E$18,1,0)</f>
        <v>0</v>
      </c>
      <c r="AE639">
        <f>+IF(AC639&lt;Data!$B$17,1,0)</f>
        <v>1</v>
      </c>
      <c r="AF639" s="7">
        <f>+IF(AND(AD639,AE639),1,0)</f>
        <v>0</v>
      </c>
    </row>
    <row r="640" spans="1:32" x14ac:dyDescent="0.2">
      <c r="A640">
        <v>4336</v>
      </c>
      <c r="C640">
        <v>96834</v>
      </c>
      <c r="D640">
        <v>43627</v>
      </c>
      <c r="E640">
        <v>11</v>
      </c>
      <c r="F640">
        <v>9</v>
      </c>
      <c r="G640">
        <v>38.5</v>
      </c>
      <c r="H640" t="s">
        <v>24</v>
      </c>
      <c r="I640">
        <v>43</v>
      </c>
      <c r="J640">
        <v>12</v>
      </c>
      <c r="K640">
        <v>27</v>
      </c>
      <c r="L640">
        <v>11.160694444444445</v>
      </c>
      <c r="M640">
        <v>167.41041666666666</v>
      </c>
      <c r="N640">
        <v>43.207500000000003</v>
      </c>
      <c r="O640">
        <v>5.89</v>
      </c>
      <c r="Q640">
        <v>1.57</v>
      </c>
      <c r="S640">
        <v>1.9</v>
      </c>
      <c r="U640">
        <v>0.97</v>
      </c>
      <c r="V640" t="s">
        <v>93</v>
      </c>
      <c r="Y640" t="s">
        <v>353</v>
      </c>
      <c r="Z640" t="s">
        <v>353</v>
      </c>
      <c r="AA640" t="s">
        <v>15418</v>
      </c>
      <c r="AB640" t="str">
        <f>+LEFT(AA640,1)</f>
        <v>M</v>
      </c>
      <c r="AC640" s="6">
        <f>DEGREES(ACOS(SIN(Resultats!$H$11)*SIN(RADIANS(N640))+COS(Resultats!$H$11)*COS(RADIANS(N640))*COS(Resultats!$E$11-RADIANS(M640))))</f>
        <v>36.504798573518435</v>
      </c>
      <c r="AD640">
        <f>+IF(AB640=Data!$E$18,1,0)</f>
        <v>0</v>
      </c>
      <c r="AE640">
        <f>+IF(AC640&lt;Data!$B$17,1,0)</f>
        <v>1</v>
      </c>
      <c r="AF640" s="7">
        <f>+IF(AND(AD640,AE640),1,0)</f>
        <v>0</v>
      </c>
    </row>
    <row r="641" spans="1:32" x14ac:dyDescent="0.2">
      <c r="A641">
        <v>2926</v>
      </c>
      <c r="C641">
        <v>61035</v>
      </c>
      <c r="D641">
        <v>79562</v>
      </c>
      <c r="E641">
        <v>7</v>
      </c>
      <c r="F641">
        <v>38</v>
      </c>
      <c r="G641">
        <v>14.5</v>
      </c>
      <c r="H641" t="s">
        <v>24</v>
      </c>
      <c r="I641">
        <v>24</v>
      </c>
      <c r="J641">
        <v>21</v>
      </c>
      <c r="K641">
        <v>37</v>
      </c>
      <c r="L641">
        <v>7.6373611111111108</v>
      </c>
      <c r="M641">
        <v>114.56041666666667</v>
      </c>
      <c r="N641">
        <v>24.360277777777778</v>
      </c>
      <c r="O641">
        <v>6.27</v>
      </c>
      <c r="P641" t="s">
        <v>103</v>
      </c>
      <c r="Y641" t="s">
        <v>2891</v>
      </c>
      <c r="Z641" t="s">
        <v>2891</v>
      </c>
      <c r="AA641" t="s">
        <v>2891</v>
      </c>
      <c r="AB641" t="str">
        <f>+LEFT(AA641,1)</f>
        <v>F</v>
      </c>
      <c r="AC641" s="6">
        <f>DEGREES(ACOS(SIN(Resultats!$H$11)*SIN(RADIANS(N641))+COS(Resultats!$H$11)*COS(RADIANS(N641))*COS(Resultats!$E$11-RADIANS(M641))))</f>
        <v>36.626492820707355</v>
      </c>
      <c r="AD641">
        <f>+IF(AB641=Data!$E$18,1,0)</f>
        <v>0</v>
      </c>
      <c r="AE641">
        <f>+IF(AC641&lt;Data!$B$17,1,0)</f>
        <v>1</v>
      </c>
      <c r="AF641" s="7">
        <f>+IF(AND(AD641,AE641),1,0)</f>
        <v>0</v>
      </c>
    </row>
    <row r="642" spans="1:32" x14ac:dyDescent="0.2">
      <c r="A642">
        <v>2877</v>
      </c>
      <c r="C642">
        <v>59686</v>
      </c>
      <c r="D642">
        <v>96985</v>
      </c>
      <c r="E642">
        <v>7</v>
      </c>
      <c r="F642">
        <v>31</v>
      </c>
      <c r="G642">
        <v>48.4</v>
      </c>
      <c r="H642" t="s">
        <v>24</v>
      </c>
      <c r="I642">
        <v>17</v>
      </c>
      <c r="J642">
        <v>5</v>
      </c>
      <c r="K642">
        <v>10</v>
      </c>
      <c r="L642">
        <v>7.5301111111111112</v>
      </c>
      <c r="M642">
        <v>112.95166666666667</v>
      </c>
      <c r="N642">
        <v>17.086111111111109</v>
      </c>
      <c r="O642">
        <v>5.42</v>
      </c>
      <c r="Q642">
        <v>1.1299999999999999</v>
      </c>
      <c r="X642" t="s">
        <v>27</v>
      </c>
      <c r="Y642" t="s">
        <v>365</v>
      </c>
      <c r="Z642" t="s">
        <v>5818</v>
      </c>
      <c r="AA642" t="s">
        <v>365</v>
      </c>
      <c r="AB642" t="str">
        <f>+LEFT(AA642,1)</f>
        <v>K</v>
      </c>
      <c r="AC642" s="6">
        <f>DEGREES(ACOS(SIN(Resultats!$H$11)*SIN(RADIANS(N642))+COS(Resultats!$H$11)*COS(RADIANS(N642))*COS(Resultats!$E$11-RADIANS(M642))))</f>
        <v>36.646747880840216</v>
      </c>
      <c r="AD642">
        <f>+IF(AB642=Data!$E$18,1,0)</f>
        <v>0</v>
      </c>
      <c r="AE642">
        <f>+IF(AC642&lt;Data!$B$17,1,0)</f>
        <v>1</v>
      </c>
      <c r="AF642" s="7">
        <f>+IF(AND(AD642,AE642),1,0)</f>
        <v>0</v>
      </c>
    </row>
    <row r="643" spans="1:32" x14ac:dyDescent="0.2">
      <c r="A643">
        <v>3508</v>
      </c>
      <c r="B643" t="s">
        <v>1246</v>
      </c>
      <c r="C643">
        <v>75506</v>
      </c>
      <c r="D643">
        <v>42576</v>
      </c>
      <c r="E643">
        <v>8</v>
      </c>
      <c r="F643">
        <v>51</v>
      </c>
      <c r="G643">
        <v>56.8</v>
      </c>
      <c r="H643" t="s">
        <v>24</v>
      </c>
      <c r="I643">
        <v>43</v>
      </c>
      <c r="J643">
        <v>43</v>
      </c>
      <c r="K643">
        <v>36</v>
      </c>
      <c r="L643">
        <v>8.8657777777777778</v>
      </c>
      <c r="M643">
        <v>132.98666666666668</v>
      </c>
      <c r="N643">
        <v>43.726666666666667</v>
      </c>
      <c r="O643">
        <v>5.15</v>
      </c>
      <c r="Q643">
        <v>0.98</v>
      </c>
      <c r="S643">
        <v>0.68</v>
      </c>
      <c r="U643">
        <v>0.5</v>
      </c>
      <c r="Y643" t="s">
        <v>54</v>
      </c>
      <c r="Z643" t="s">
        <v>54</v>
      </c>
      <c r="AA643" t="s">
        <v>197</v>
      </c>
      <c r="AB643" t="str">
        <f>+LEFT(AA643,1)</f>
        <v>K</v>
      </c>
      <c r="AC643" s="6">
        <f>DEGREES(ACOS(SIN(Resultats!$H$11)*SIN(RADIANS(N643))+COS(Resultats!$H$11)*COS(RADIANS(N643))*COS(Resultats!$E$11-RADIANS(M643))))</f>
        <v>36.817258540892944</v>
      </c>
      <c r="AD643">
        <f>+IF(AB643=Data!$E$18,1,0)</f>
        <v>0</v>
      </c>
      <c r="AE643">
        <f>+IF(AC643&lt;Data!$B$17,1,0)</f>
        <v>1</v>
      </c>
      <c r="AF643" s="7">
        <f>+IF(AND(AD643,AE643),1,0)</f>
        <v>0</v>
      </c>
    </row>
    <row r="644" spans="1:32" x14ac:dyDescent="0.2">
      <c r="A644">
        <v>4694</v>
      </c>
      <c r="C644">
        <v>107326</v>
      </c>
      <c r="D644">
        <v>82249</v>
      </c>
      <c r="E644">
        <v>12</v>
      </c>
      <c r="F644">
        <v>20</v>
      </c>
      <c r="G644">
        <v>17.7</v>
      </c>
      <c r="H644" t="s">
        <v>24</v>
      </c>
      <c r="I644">
        <v>26</v>
      </c>
      <c r="J644">
        <v>0</v>
      </c>
      <c r="K644">
        <v>7</v>
      </c>
      <c r="L644">
        <v>12.33825</v>
      </c>
      <c r="M644">
        <v>185.07374999999999</v>
      </c>
      <c r="N644">
        <v>26.001944444444444</v>
      </c>
      <c r="O644">
        <v>6.15</v>
      </c>
      <c r="Q644">
        <v>0.3</v>
      </c>
      <c r="S644">
        <v>0.08</v>
      </c>
      <c r="U644">
        <v>0.14000000000000001</v>
      </c>
      <c r="Y644" t="s">
        <v>88</v>
      </c>
      <c r="Z644" t="s">
        <v>88</v>
      </c>
      <c r="AA644" t="s">
        <v>2891</v>
      </c>
      <c r="AB644" t="str">
        <f>+LEFT(AA644,1)</f>
        <v>F</v>
      </c>
      <c r="AC644" s="6">
        <f>DEGREES(ACOS(SIN(Resultats!$H$11)*SIN(RADIANS(N644))+COS(Resultats!$H$11)*COS(RADIANS(N644))*COS(Resultats!$E$11-RADIANS(M644))))</f>
        <v>36.819709224244022</v>
      </c>
      <c r="AD644">
        <f>+IF(AB644=Data!$E$18,1,0)</f>
        <v>0</v>
      </c>
      <c r="AE644">
        <f>+IF(AC644&lt;Data!$B$17,1,0)</f>
        <v>1</v>
      </c>
      <c r="AF644" s="7">
        <f>+IF(AND(AD644,AE644),1,0)</f>
        <v>0</v>
      </c>
    </row>
    <row r="645" spans="1:32" x14ac:dyDescent="0.2">
      <c r="A645">
        <v>2864</v>
      </c>
      <c r="B645" t="s">
        <v>1679</v>
      </c>
      <c r="C645">
        <v>59294</v>
      </c>
      <c r="D645">
        <v>96952</v>
      </c>
      <c r="E645">
        <v>7</v>
      </c>
      <c r="F645">
        <v>29</v>
      </c>
      <c r="G645">
        <v>47.8</v>
      </c>
      <c r="H645" t="s">
        <v>24</v>
      </c>
      <c r="I645">
        <v>12</v>
      </c>
      <c r="J645">
        <v>0</v>
      </c>
      <c r="K645">
        <v>24</v>
      </c>
      <c r="L645">
        <v>7.4966111111111111</v>
      </c>
      <c r="M645">
        <v>112.44916666666667</v>
      </c>
      <c r="N645">
        <v>12.006666666666666</v>
      </c>
      <c r="O645">
        <v>4.54</v>
      </c>
      <c r="Q645">
        <v>1.28</v>
      </c>
      <c r="S645">
        <v>1.37</v>
      </c>
      <c r="U645">
        <v>0.64</v>
      </c>
      <c r="Y645" t="s">
        <v>1680</v>
      </c>
      <c r="Z645" t="s">
        <v>6894</v>
      </c>
      <c r="AA645" t="s">
        <v>507</v>
      </c>
      <c r="AB645" t="str">
        <f>+LEFT(AA645,1)</f>
        <v>K</v>
      </c>
      <c r="AC645" s="6">
        <f>DEGREES(ACOS(SIN(Resultats!$H$11)*SIN(RADIANS(N645))+COS(Resultats!$H$11)*COS(RADIANS(N645))*COS(Resultats!$E$11-RADIANS(M645))))</f>
        <v>36.887940624755807</v>
      </c>
      <c r="AD645">
        <f>+IF(AB645=Data!$E$18,1,0)</f>
        <v>0</v>
      </c>
      <c r="AE645">
        <f>+IF(AC645&lt;Data!$B$17,1,0)</f>
        <v>1</v>
      </c>
      <c r="AF645" s="7">
        <f>+IF(AND(AD645,AE645),1,0)</f>
        <v>0</v>
      </c>
    </row>
    <row r="646" spans="1:32" x14ac:dyDescent="0.2">
      <c r="A646">
        <v>3229</v>
      </c>
      <c r="B646" t="s">
        <v>1099</v>
      </c>
      <c r="C646">
        <v>68752</v>
      </c>
      <c r="D646">
        <v>153993</v>
      </c>
      <c r="E646">
        <v>8</v>
      </c>
      <c r="F646">
        <v>13</v>
      </c>
      <c r="G646">
        <v>20</v>
      </c>
      <c r="H646" t="s">
        <v>26</v>
      </c>
      <c r="I646">
        <v>15</v>
      </c>
      <c r="J646">
        <v>47</v>
      </c>
      <c r="K646">
        <v>18</v>
      </c>
      <c r="L646">
        <v>8.2222222222222232</v>
      </c>
      <c r="M646">
        <v>123.33333333333334</v>
      </c>
      <c r="N646">
        <v>-15.788333333333334</v>
      </c>
      <c r="O646">
        <v>4.99</v>
      </c>
      <c r="Q646">
        <v>1.07</v>
      </c>
      <c r="S646">
        <v>0.78</v>
      </c>
      <c r="U646">
        <v>0.38</v>
      </c>
      <c r="V646" t="s">
        <v>93</v>
      </c>
      <c r="Y646" t="s">
        <v>513</v>
      </c>
      <c r="Z646" t="s">
        <v>513</v>
      </c>
      <c r="AA646" t="s">
        <v>235</v>
      </c>
      <c r="AB646" t="str">
        <f>+LEFT(AA646,1)</f>
        <v>G</v>
      </c>
      <c r="AC646" s="6">
        <f>DEGREES(ACOS(SIN(Resultats!$H$11)*SIN(RADIANS(N646))+COS(Resultats!$H$11)*COS(RADIANS(N646))*COS(Resultats!$E$11-RADIANS(M646))))</f>
        <v>36.907325352702976</v>
      </c>
      <c r="AD646">
        <f>+IF(AB646=Data!$E$18,1,0)</f>
        <v>0</v>
      </c>
      <c r="AE646">
        <f>+IF(AC646&lt;Data!$B$17,1,0)</f>
        <v>1</v>
      </c>
      <c r="AF646" s="7">
        <f>+IF(AND(AD646,AE646),1,0)</f>
        <v>0</v>
      </c>
    </row>
    <row r="647" spans="1:32" x14ac:dyDescent="0.2">
      <c r="A647">
        <v>3130</v>
      </c>
      <c r="C647">
        <v>65801</v>
      </c>
      <c r="D647">
        <v>60523</v>
      </c>
      <c r="E647">
        <v>8</v>
      </c>
      <c r="F647">
        <v>1</v>
      </c>
      <c r="G647">
        <v>55.1</v>
      </c>
      <c r="H647" t="s">
        <v>24</v>
      </c>
      <c r="I647">
        <v>35</v>
      </c>
      <c r="J647">
        <v>24</v>
      </c>
      <c r="K647">
        <v>47</v>
      </c>
      <c r="L647">
        <v>8.0319722222222225</v>
      </c>
      <c r="M647">
        <v>120.47958333333334</v>
      </c>
      <c r="N647">
        <v>35.413055555555552</v>
      </c>
      <c r="O647">
        <v>6.34</v>
      </c>
      <c r="Q647">
        <v>1.56</v>
      </c>
      <c r="Y647" t="s">
        <v>197</v>
      </c>
      <c r="Z647" t="s">
        <v>197</v>
      </c>
      <c r="AA647" t="s">
        <v>197</v>
      </c>
      <c r="AB647" t="str">
        <f>+LEFT(AA647,1)</f>
        <v>K</v>
      </c>
      <c r="AC647" s="6">
        <f>DEGREES(ACOS(SIN(Resultats!$H$11)*SIN(RADIANS(N647))+COS(Resultats!$H$11)*COS(RADIANS(N647))*COS(Resultats!$E$11-RADIANS(M647))))</f>
        <v>36.961254337791082</v>
      </c>
      <c r="AD647">
        <f>+IF(AB647=Data!$E$18,1,0)</f>
        <v>0</v>
      </c>
      <c r="AE647">
        <f>+IF(AC647&lt;Data!$B$17,1,0)</f>
        <v>1</v>
      </c>
      <c r="AF647" s="7">
        <f>+IF(AND(AD647,AE647),1,0)</f>
        <v>0</v>
      </c>
    </row>
    <row r="648" spans="1:32" x14ac:dyDescent="0.2">
      <c r="A648">
        <v>4044</v>
      </c>
      <c r="C648">
        <v>89268</v>
      </c>
      <c r="D648">
        <v>43281</v>
      </c>
      <c r="E648">
        <v>10</v>
      </c>
      <c r="F648">
        <v>18</v>
      </c>
      <c r="G648">
        <v>59</v>
      </c>
      <c r="H648" t="s">
        <v>24</v>
      </c>
      <c r="I648">
        <v>46</v>
      </c>
      <c r="J648">
        <v>45</v>
      </c>
      <c r="K648">
        <v>39</v>
      </c>
      <c r="L648">
        <v>10.316388888888889</v>
      </c>
      <c r="M648">
        <v>154.74583333333334</v>
      </c>
      <c r="N648">
        <v>46.760833333333331</v>
      </c>
      <c r="O648">
        <v>6.43</v>
      </c>
      <c r="Y648" t="s">
        <v>45</v>
      </c>
      <c r="Z648" t="s">
        <v>45</v>
      </c>
      <c r="AA648" t="s">
        <v>507</v>
      </c>
      <c r="AB648" t="str">
        <f>+LEFT(AA648,1)</f>
        <v>K</v>
      </c>
      <c r="AC648" s="6">
        <f>DEGREES(ACOS(SIN(Resultats!$H$11)*SIN(RADIANS(N648))+COS(Resultats!$H$11)*COS(RADIANS(N648))*COS(Resultats!$E$11-RADIANS(M648))))</f>
        <v>36.981699872912444</v>
      </c>
      <c r="AD648">
        <f>+IF(AB648=Data!$E$18,1,0)</f>
        <v>0</v>
      </c>
      <c r="AE648">
        <f>+IF(AC648&lt;Data!$B$17,1,0)</f>
        <v>1</v>
      </c>
      <c r="AF648" s="7">
        <f>+IF(AND(AD648,AE648),1,0)</f>
        <v>0</v>
      </c>
    </row>
    <row r="649" spans="1:32" x14ac:dyDescent="0.2">
      <c r="A649">
        <v>4693</v>
      </c>
      <c r="C649">
        <v>107325</v>
      </c>
      <c r="D649">
        <v>82250</v>
      </c>
      <c r="E649">
        <v>12</v>
      </c>
      <c r="F649">
        <v>20</v>
      </c>
      <c r="G649">
        <v>19.7</v>
      </c>
      <c r="H649" t="s">
        <v>24</v>
      </c>
      <c r="I649">
        <v>26</v>
      </c>
      <c r="J649">
        <v>37</v>
      </c>
      <c r="K649">
        <v>10</v>
      </c>
      <c r="L649">
        <v>12.338805555555556</v>
      </c>
      <c r="M649">
        <v>185.08208333333334</v>
      </c>
      <c r="N649">
        <v>26.619444444444444</v>
      </c>
      <c r="O649">
        <v>5.54</v>
      </c>
      <c r="Q649">
        <v>1.0900000000000001</v>
      </c>
      <c r="S649">
        <v>1.07</v>
      </c>
      <c r="U649">
        <v>0.54</v>
      </c>
      <c r="Y649" t="s">
        <v>254</v>
      </c>
      <c r="Z649" t="s">
        <v>125</v>
      </c>
      <c r="AA649" t="s">
        <v>365</v>
      </c>
      <c r="AB649" t="str">
        <f>+LEFT(AA649,1)</f>
        <v>K</v>
      </c>
      <c r="AC649" s="6">
        <f>DEGREES(ACOS(SIN(Resultats!$H$11)*SIN(RADIANS(N649))+COS(Resultats!$H$11)*COS(RADIANS(N649))*COS(Resultats!$E$11-RADIANS(M649))))</f>
        <v>37.033913875754436</v>
      </c>
      <c r="AD649">
        <f>+IF(AB649=Data!$E$18,1,0)</f>
        <v>0</v>
      </c>
      <c r="AE649">
        <f>+IF(AC649&lt;Data!$B$17,1,0)</f>
        <v>1</v>
      </c>
      <c r="AF649" s="7">
        <f>+IF(AND(AD649,AE649),1,0)</f>
        <v>0</v>
      </c>
    </row>
    <row r="650" spans="1:32" x14ac:dyDescent="0.2">
      <c r="A650">
        <v>2887</v>
      </c>
      <c r="B650" t="s">
        <v>1686</v>
      </c>
      <c r="C650">
        <v>60111</v>
      </c>
      <c r="D650">
        <v>115610</v>
      </c>
      <c r="E650">
        <v>7</v>
      </c>
      <c r="F650">
        <v>33</v>
      </c>
      <c r="G650">
        <v>11.6</v>
      </c>
      <c r="H650" t="s">
        <v>24</v>
      </c>
      <c r="I650">
        <v>3</v>
      </c>
      <c r="J650">
        <v>17</v>
      </c>
      <c r="K650">
        <v>25</v>
      </c>
      <c r="L650">
        <v>7.5532222222222218</v>
      </c>
      <c r="M650">
        <v>113.29833333333333</v>
      </c>
      <c r="N650">
        <v>3.2902777777777779</v>
      </c>
      <c r="O650">
        <v>5.59</v>
      </c>
      <c r="Q650">
        <v>0.31</v>
      </c>
      <c r="S650">
        <v>0.1</v>
      </c>
      <c r="Y650" t="s">
        <v>63</v>
      </c>
      <c r="Z650" t="s">
        <v>63</v>
      </c>
      <c r="AA650" t="s">
        <v>2897</v>
      </c>
      <c r="AB650" t="str">
        <f>+LEFT(AA650,1)</f>
        <v>F</v>
      </c>
      <c r="AC650" s="6">
        <f>DEGREES(ACOS(SIN(Resultats!$H$11)*SIN(RADIANS(N650))+COS(Resultats!$H$11)*COS(RADIANS(N650))*COS(Resultats!$E$11-RADIANS(M650))))</f>
        <v>37.037385267501939</v>
      </c>
      <c r="AD650">
        <f>+IF(AB650=Data!$E$18,1,0)</f>
        <v>0</v>
      </c>
      <c r="AE650">
        <f>+IF(AC650&lt;Data!$B$17,1,0)</f>
        <v>1</v>
      </c>
      <c r="AF650" s="7">
        <f>+IF(AND(AD650,AE650),1,0)</f>
        <v>0</v>
      </c>
    </row>
    <row r="651" spans="1:32" x14ac:dyDescent="0.2">
      <c r="A651">
        <v>4678</v>
      </c>
      <c r="C651">
        <v>106976</v>
      </c>
      <c r="D651">
        <v>138704</v>
      </c>
      <c r="E651">
        <v>12</v>
      </c>
      <c r="F651">
        <v>18</v>
      </c>
      <c r="G651">
        <v>9.6</v>
      </c>
      <c r="H651" t="s">
        <v>26</v>
      </c>
      <c r="I651">
        <v>3</v>
      </c>
      <c r="J651">
        <v>56</v>
      </c>
      <c r="K651">
        <v>55</v>
      </c>
      <c r="L651">
        <v>12.302666666666667</v>
      </c>
      <c r="M651">
        <v>184.54</v>
      </c>
      <c r="N651">
        <v>-3.9486111111111115</v>
      </c>
      <c r="O651">
        <v>6.54</v>
      </c>
      <c r="Q651">
        <v>0.33</v>
      </c>
      <c r="S651">
        <v>0.01</v>
      </c>
      <c r="Y651" t="s">
        <v>63</v>
      </c>
      <c r="Z651" t="s">
        <v>63</v>
      </c>
      <c r="AA651" t="s">
        <v>2897</v>
      </c>
      <c r="AB651" t="str">
        <f>+LEFT(AA651,1)</f>
        <v>F</v>
      </c>
      <c r="AC651" s="6">
        <f>DEGREES(ACOS(SIN(Resultats!$H$11)*SIN(RADIANS(N651))+COS(Resultats!$H$11)*COS(RADIANS(N651))*COS(Resultats!$E$11-RADIANS(M651))))</f>
        <v>37.123839665000943</v>
      </c>
      <c r="AD651">
        <f>+IF(AB651=Data!$E$18,1,0)</f>
        <v>0</v>
      </c>
      <c r="AE651">
        <f>+IF(AC651&lt;Data!$B$17,1,0)</f>
        <v>1</v>
      </c>
      <c r="AF651" s="7">
        <f>+IF(AND(AD651,AE651),1,0)</f>
        <v>0</v>
      </c>
    </row>
    <row r="652" spans="1:32" x14ac:dyDescent="0.2">
      <c r="A652">
        <v>4677</v>
      </c>
      <c r="C652">
        <v>106975</v>
      </c>
      <c r="D652">
        <v>138703</v>
      </c>
      <c r="E652">
        <v>12</v>
      </c>
      <c r="F652">
        <v>18</v>
      </c>
      <c r="G652">
        <v>9.1</v>
      </c>
      <c r="H652" t="s">
        <v>26</v>
      </c>
      <c r="I652">
        <v>3</v>
      </c>
      <c r="J652">
        <v>57</v>
      </c>
      <c r="K652">
        <v>16</v>
      </c>
      <c r="L652">
        <v>12.302527777777778</v>
      </c>
      <c r="M652">
        <v>184.53791666666666</v>
      </c>
      <c r="N652">
        <v>-3.9544444444444444</v>
      </c>
      <c r="O652">
        <v>6.99</v>
      </c>
      <c r="Q652">
        <v>0.36</v>
      </c>
      <c r="S652">
        <v>0.03</v>
      </c>
      <c r="Y652" t="s">
        <v>266</v>
      </c>
      <c r="Z652" t="s">
        <v>266</v>
      </c>
      <c r="AA652" t="s">
        <v>15428</v>
      </c>
      <c r="AB652" t="str">
        <f>+LEFT(AA652,1)</f>
        <v>F</v>
      </c>
      <c r="AC652" s="6">
        <f>DEGREES(ACOS(SIN(Resultats!$H$11)*SIN(RADIANS(N652))+COS(Resultats!$H$11)*COS(RADIANS(N652))*COS(Resultats!$E$11-RADIANS(M652))))</f>
        <v>37.124131565599519</v>
      </c>
      <c r="AD652">
        <f>+IF(AB652=Data!$E$18,1,0)</f>
        <v>0</v>
      </c>
      <c r="AE652">
        <f>+IF(AC652&lt;Data!$B$17,1,0)</f>
        <v>1</v>
      </c>
      <c r="AF652" s="7">
        <f>+IF(AND(AD652,AE652),1,0)</f>
        <v>0</v>
      </c>
    </row>
    <row r="653" spans="1:32" x14ac:dyDescent="0.2">
      <c r="A653">
        <v>2973</v>
      </c>
      <c r="B653" t="s">
        <v>1724</v>
      </c>
      <c r="C653">
        <v>62044</v>
      </c>
      <c r="D653">
        <v>79638</v>
      </c>
      <c r="E653">
        <v>7</v>
      </c>
      <c r="F653">
        <v>43</v>
      </c>
      <c r="G653">
        <v>18.7</v>
      </c>
      <c r="H653" t="s">
        <v>24</v>
      </c>
      <c r="I653">
        <v>28</v>
      </c>
      <c r="J653">
        <v>53</v>
      </c>
      <c r="K653">
        <v>1</v>
      </c>
      <c r="L653">
        <v>7.7218611111111111</v>
      </c>
      <c r="M653">
        <v>115.82791666666667</v>
      </c>
      <c r="N653">
        <v>28.883611111111112</v>
      </c>
      <c r="O653">
        <v>4.28</v>
      </c>
      <c r="Q653">
        <v>1.1200000000000001</v>
      </c>
      <c r="S653">
        <v>0.97</v>
      </c>
      <c r="U653">
        <v>0.57999999999999996</v>
      </c>
      <c r="Y653" t="s">
        <v>45</v>
      </c>
      <c r="Z653" t="s">
        <v>45</v>
      </c>
      <c r="AA653" t="s">
        <v>507</v>
      </c>
      <c r="AB653" t="str">
        <f>+LEFT(AA653,1)</f>
        <v>K</v>
      </c>
      <c r="AC653" s="6">
        <f>DEGREES(ACOS(SIN(Resultats!$H$11)*SIN(RADIANS(N653))+COS(Resultats!$H$11)*COS(RADIANS(N653))*COS(Resultats!$E$11-RADIANS(M653))))</f>
        <v>37.126432542022926</v>
      </c>
      <c r="AD653">
        <f>+IF(AB653=Data!$E$18,1,0)</f>
        <v>0</v>
      </c>
      <c r="AE653">
        <f>+IF(AC653&lt;Data!$B$17,1,0)</f>
        <v>1</v>
      </c>
      <c r="AF653" s="7">
        <f>+IF(AND(AD653,AE653),1,0)</f>
        <v>0</v>
      </c>
    </row>
    <row r="654" spans="1:32" x14ac:dyDescent="0.2">
      <c r="A654">
        <v>2858</v>
      </c>
      <c r="C654">
        <v>59059</v>
      </c>
      <c r="D654">
        <v>96930</v>
      </c>
      <c r="E654">
        <v>7</v>
      </c>
      <c r="F654">
        <v>28</v>
      </c>
      <c r="G654">
        <v>47.3</v>
      </c>
      <c r="H654" t="s">
        <v>24</v>
      </c>
      <c r="I654">
        <v>15</v>
      </c>
      <c r="J654">
        <v>6</v>
      </c>
      <c r="K654">
        <v>34</v>
      </c>
      <c r="L654">
        <v>7.479805555555556</v>
      </c>
      <c r="M654">
        <v>112.19708333333334</v>
      </c>
      <c r="N654">
        <v>15.109444444444444</v>
      </c>
      <c r="O654">
        <v>6.22</v>
      </c>
      <c r="Q654">
        <v>-0.05</v>
      </c>
      <c r="S654">
        <v>-0.11</v>
      </c>
      <c r="Y654" t="s">
        <v>153</v>
      </c>
      <c r="Z654" t="s">
        <v>153</v>
      </c>
      <c r="AA654" t="s">
        <v>5040</v>
      </c>
      <c r="AB654" t="str">
        <f>+LEFT(AA654,1)</f>
        <v>B</v>
      </c>
      <c r="AC654" s="6">
        <f>DEGREES(ACOS(SIN(Resultats!$H$11)*SIN(RADIANS(N654))+COS(Resultats!$H$11)*COS(RADIANS(N654))*COS(Resultats!$E$11-RADIANS(M654))))</f>
        <v>37.204354946709032</v>
      </c>
      <c r="AD654">
        <f>+IF(AB654=Data!$E$18,1,0)</f>
        <v>0</v>
      </c>
      <c r="AE654">
        <f>+IF(AC654&lt;Data!$B$17,1,0)</f>
        <v>1</v>
      </c>
      <c r="AF654" s="7">
        <f>+IF(AND(AD654,AE654),1,0)</f>
        <v>0</v>
      </c>
    </row>
    <row r="655" spans="1:32" x14ac:dyDescent="0.2">
      <c r="A655">
        <v>4707</v>
      </c>
      <c r="B655" t="s">
        <v>5387</v>
      </c>
      <c r="C655">
        <v>107700</v>
      </c>
      <c r="D655">
        <v>82273</v>
      </c>
      <c r="E655">
        <v>12</v>
      </c>
      <c r="F655">
        <v>22</v>
      </c>
      <c r="G655">
        <v>30.3</v>
      </c>
      <c r="H655" t="s">
        <v>24</v>
      </c>
      <c r="I655">
        <v>25</v>
      </c>
      <c r="J655">
        <v>50</v>
      </c>
      <c r="K655">
        <v>46</v>
      </c>
      <c r="L655">
        <v>12.375083333333334</v>
      </c>
      <c r="M655">
        <v>185.62625</v>
      </c>
      <c r="N655">
        <v>25.84611111111111</v>
      </c>
      <c r="O655">
        <v>4.8099999999999996</v>
      </c>
      <c r="Q655">
        <v>0.49</v>
      </c>
      <c r="S655">
        <v>0.26</v>
      </c>
      <c r="U655">
        <v>0.33</v>
      </c>
      <c r="Y655" t="s">
        <v>5388</v>
      </c>
      <c r="Z655" t="s">
        <v>86</v>
      </c>
      <c r="AA655" t="s">
        <v>3095</v>
      </c>
      <c r="AB655" t="str">
        <f>+LEFT(AA655,1)</f>
        <v>G</v>
      </c>
      <c r="AC655" s="6">
        <f>DEGREES(ACOS(SIN(Resultats!$H$11)*SIN(RADIANS(N655))+COS(Resultats!$H$11)*COS(RADIANS(N655))*COS(Resultats!$E$11-RADIANS(M655))))</f>
        <v>37.239386182721304</v>
      </c>
      <c r="AD655">
        <f>+IF(AB655=Data!$E$18,1,0)</f>
        <v>0</v>
      </c>
      <c r="AE655">
        <f>+IF(AC655&lt;Data!$B$17,1,0)</f>
        <v>1</v>
      </c>
      <c r="AF655" s="7">
        <f>+IF(AND(AD655,AE655),1,0)</f>
        <v>0</v>
      </c>
    </row>
    <row r="656" spans="1:32" x14ac:dyDescent="0.2">
      <c r="A656">
        <v>4698</v>
      </c>
      <c r="C656">
        <v>107398</v>
      </c>
      <c r="D656">
        <v>82254</v>
      </c>
      <c r="E656">
        <v>12</v>
      </c>
      <c r="F656">
        <v>20</v>
      </c>
      <c r="G656">
        <v>41.3</v>
      </c>
      <c r="H656" t="s">
        <v>24</v>
      </c>
      <c r="I656">
        <v>27</v>
      </c>
      <c r="J656">
        <v>3</v>
      </c>
      <c r="K656">
        <v>17</v>
      </c>
      <c r="L656">
        <v>12.344805555555556</v>
      </c>
      <c r="M656">
        <v>185.17208333333335</v>
      </c>
      <c r="N656">
        <v>27.054722222222225</v>
      </c>
      <c r="O656">
        <v>7.13</v>
      </c>
      <c r="Q656">
        <v>0.36</v>
      </c>
      <c r="S656">
        <v>-0.01</v>
      </c>
      <c r="Y656" t="s">
        <v>5381</v>
      </c>
      <c r="Z656" t="s">
        <v>7215</v>
      </c>
      <c r="AA656" t="s">
        <v>15428</v>
      </c>
      <c r="AB656" t="str">
        <f>+LEFT(AA656,1)</f>
        <v>F</v>
      </c>
      <c r="AC656" s="6">
        <f>DEGREES(ACOS(SIN(Resultats!$H$11)*SIN(RADIANS(N656))+COS(Resultats!$H$11)*COS(RADIANS(N656))*COS(Resultats!$E$11-RADIANS(M656))))</f>
        <v>37.259693502891473</v>
      </c>
      <c r="AD656">
        <f>+IF(AB656=Data!$E$18,1,0)</f>
        <v>0</v>
      </c>
      <c r="AE656">
        <f>+IF(AC656&lt;Data!$B$17,1,0)</f>
        <v>1</v>
      </c>
      <c r="AF656" s="7">
        <f>+IF(AND(AD656,AE656),1,0)</f>
        <v>0</v>
      </c>
    </row>
    <row r="657" spans="1:32" x14ac:dyDescent="0.2">
      <c r="A657">
        <v>4725</v>
      </c>
      <c r="C657">
        <v>108123</v>
      </c>
      <c r="D657">
        <v>82297</v>
      </c>
      <c r="E657">
        <v>12</v>
      </c>
      <c r="F657">
        <v>25</v>
      </c>
      <c r="G657">
        <v>15.1</v>
      </c>
      <c r="H657" t="s">
        <v>24</v>
      </c>
      <c r="I657">
        <v>23</v>
      </c>
      <c r="J657">
        <v>55</v>
      </c>
      <c r="K657">
        <v>34</v>
      </c>
      <c r="L657">
        <v>12.42086111111111</v>
      </c>
      <c r="M657">
        <v>186.31291666666664</v>
      </c>
      <c r="N657">
        <v>23.926111111111112</v>
      </c>
      <c r="O657">
        <v>6.03</v>
      </c>
      <c r="Q657">
        <v>1.1000000000000001</v>
      </c>
      <c r="S657">
        <v>1</v>
      </c>
      <c r="U657">
        <v>0.56000000000000005</v>
      </c>
      <c r="Y657" t="s">
        <v>54</v>
      </c>
      <c r="Z657" t="s">
        <v>54</v>
      </c>
      <c r="AA657" t="s">
        <v>197</v>
      </c>
      <c r="AB657" t="str">
        <f>+LEFT(AA657,1)</f>
        <v>K</v>
      </c>
      <c r="AC657" s="6">
        <f>DEGREES(ACOS(SIN(Resultats!$H$11)*SIN(RADIANS(N657))+COS(Resultats!$H$11)*COS(RADIANS(N657))*COS(Resultats!$E$11-RADIANS(M657))))</f>
        <v>37.270367040964217</v>
      </c>
      <c r="AD657">
        <f>+IF(AB657=Data!$E$18,1,0)</f>
        <v>0</v>
      </c>
      <c r="AE657">
        <f>+IF(AC657&lt;Data!$B$17,1,0)</f>
        <v>1</v>
      </c>
      <c r="AF657" s="7">
        <f>+IF(AND(AD657,AE657),1,0)</f>
        <v>0</v>
      </c>
    </row>
    <row r="658" spans="1:32" x14ac:dyDescent="0.2">
      <c r="A658">
        <v>3797</v>
      </c>
      <c r="C658">
        <v>82582</v>
      </c>
      <c r="D658">
        <v>42924</v>
      </c>
      <c r="E658">
        <v>9</v>
      </c>
      <c r="F658">
        <v>34</v>
      </c>
      <c r="G658">
        <v>19.600000000000001</v>
      </c>
      <c r="H658" t="s">
        <v>24</v>
      </c>
      <c r="I658">
        <v>46</v>
      </c>
      <c r="J658">
        <v>54</v>
      </c>
      <c r="K658">
        <v>8</v>
      </c>
      <c r="L658">
        <v>9.572111111111111</v>
      </c>
      <c r="M658">
        <v>143.58166666666668</v>
      </c>
      <c r="N658">
        <v>46.902222222222221</v>
      </c>
      <c r="O658">
        <v>6.52</v>
      </c>
      <c r="Q658">
        <v>0.22</v>
      </c>
      <c r="S658">
        <v>0.09</v>
      </c>
      <c r="Y658" t="s">
        <v>264</v>
      </c>
      <c r="Z658" t="s">
        <v>264</v>
      </c>
      <c r="AA658" t="s">
        <v>2891</v>
      </c>
      <c r="AB658" t="str">
        <f>+LEFT(AA658,1)</f>
        <v>F</v>
      </c>
      <c r="AC658" s="6">
        <f>DEGREES(ACOS(SIN(Resultats!$H$11)*SIN(RADIANS(N658))+COS(Resultats!$H$11)*COS(RADIANS(N658))*COS(Resultats!$E$11-RADIANS(M658))))</f>
        <v>37.302788706165067</v>
      </c>
      <c r="AD658">
        <f>+IF(AB658=Data!$E$18,1,0)</f>
        <v>0</v>
      </c>
      <c r="AE658">
        <f>+IF(AC658&lt;Data!$B$17,1,0)</f>
        <v>1</v>
      </c>
      <c r="AF658" s="7">
        <f>+IF(AND(AD658,AE658),1,0)</f>
        <v>0</v>
      </c>
    </row>
    <row r="659" spans="1:32" x14ac:dyDescent="0.2">
      <c r="A659">
        <v>4562</v>
      </c>
      <c r="C659">
        <v>103500</v>
      </c>
      <c r="D659">
        <v>62754</v>
      </c>
      <c r="E659">
        <v>11</v>
      </c>
      <c r="F659">
        <v>55</v>
      </c>
      <c r="G659">
        <v>14.1</v>
      </c>
      <c r="H659" t="s">
        <v>24</v>
      </c>
      <c r="I659">
        <v>36</v>
      </c>
      <c r="J659">
        <v>45</v>
      </c>
      <c r="K659">
        <v>23</v>
      </c>
      <c r="L659">
        <v>11.920583333333333</v>
      </c>
      <c r="M659">
        <v>178.80875</v>
      </c>
      <c r="N659">
        <v>36.756388888888885</v>
      </c>
      <c r="O659">
        <v>6.49</v>
      </c>
      <c r="Q659">
        <v>1.58</v>
      </c>
      <c r="S659">
        <v>1.83</v>
      </c>
      <c r="U659">
        <v>0.98</v>
      </c>
      <c r="V659" t="s">
        <v>93</v>
      </c>
      <c r="Y659" t="s">
        <v>98</v>
      </c>
      <c r="Z659" t="s">
        <v>98</v>
      </c>
      <c r="AA659" t="s">
        <v>15419</v>
      </c>
      <c r="AB659" t="str">
        <f>+LEFT(AA659,1)</f>
        <v>M</v>
      </c>
      <c r="AC659" s="6">
        <f>DEGREES(ACOS(SIN(Resultats!$H$11)*SIN(RADIANS(N659))+COS(Resultats!$H$11)*COS(RADIANS(N659))*COS(Resultats!$E$11-RADIANS(M659))))</f>
        <v>37.318783487899495</v>
      </c>
      <c r="AD659">
        <f>+IF(AB659=Data!$E$18,1,0)</f>
        <v>0</v>
      </c>
      <c r="AE659">
        <f>+IF(AC659&lt;Data!$B$17,1,0)</f>
        <v>1</v>
      </c>
      <c r="AF659" s="7">
        <f>+IF(AND(AD659,AE659),1,0)</f>
        <v>0</v>
      </c>
    </row>
    <row r="660" spans="1:32" x14ac:dyDescent="0.2">
      <c r="A660">
        <v>3014</v>
      </c>
      <c r="C660">
        <v>62902</v>
      </c>
      <c r="D660">
        <v>135079</v>
      </c>
      <c r="E660">
        <v>7</v>
      </c>
      <c r="F660">
        <v>46</v>
      </c>
      <c r="G660">
        <v>2.2000000000000002</v>
      </c>
      <c r="H660" t="s">
        <v>26</v>
      </c>
      <c r="I660">
        <v>6</v>
      </c>
      <c r="J660">
        <v>46</v>
      </c>
      <c r="K660">
        <v>21</v>
      </c>
      <c r="L660">
        <v>7.7672777777777773</v>
      </c>
      <c r="M660">
        <v>116.50916666666666</v>
      </c>
      <c r="N660">
        <v>-6.7725</v>
      </c>
      <c r="O660">
        <v>5.49</v>
      </c>
      <c r="Q660">
        <v>1.38</v>
      </c>
      <c r="S660">
        <v>1.68</v>
      </c>
      <c r="Y660" t="s">
        <v>77</v>
      </c>
      <c r="Z660" t="s">
        <v>77</v>
      </c>
      <c r="AA660" t="s">
        <v>104</v>
      </c>
      <c r="AB660" t="str">
        <f>+LEFT(AA660,1)</f>
        <v>K</v>
      </c>
      <c r="AC660" s="6">
        <f>DEGREES(ACOS(SIN(Resultats!$H$11)*SIN(RADIANS(N660))+COS(Resultats!$H$11)*COS(RADIANS(N660))*COS(Resultats!$E$11-RADIANS(M660))))</f>
        <v>37.335730274828869</v>
      </c>
      <c r="AD660">
        <f>+IF(AB660=Data!$E$18,1,0)</f>
        <v>0</v>
      </c>
      <c r="AE660">
        <f>+IF(AC660&lt;Data!$B$17,1,0)</f>
        <v>1</v>
      </c>
      <c r="AF660" s="7">
        <f>+IF(AND(AD660,AE660),1,0)</f>
        <v>0</v>
      </c>
    </row>
    <row r="661" spans="1:32" x14ac:dyDescent="0.2">
      <c r="A661">
        <v>4191</v>
      </c>
      <c r="C661">
        <v>92787</v>
      </c>
      <c r="D661">
        <v>43444</v>
      </c>
      <c r="E661">
        <v>10</v>
      </c>
      <c r="F661">
        <v>43</v>
      </c>
      <c r="G661">
        <v>32.9</v>
      </c>
      <c r="H661" t="s">
        <v>24</v>
      </c>
      <c r="I661">
        <v>46</v>
      </c>
      <c r="J661">
        <v>12</v>
      </c>
      <c r="K661">
        <v>14</v>
      </c>
      <c r="L661">
        <v>10.725805555555556</v>
      </c>
      <c r="M661">
        <v>160.88708333333335</v>
      </c>
      <c r="N661">
        <v>46.203888888888891</v>
      </c>
      <c r="O661">
        <v>5.18</v>
      </c>
      <c r="Q661">
        <v>0.33</v>
      </c>
      <c r="S661">
        <v>0.01</v>
      </c>
      <c r="Y661" t="s">
        <v>136</v>
      </c>
      <c r="Z661" t="s">
        <v>136</v>
      </c>
      <c r="AA661" t="s">
        <v>2154</v>
      </c>
      <c r="AB661" t="str">
        <f>+LEFT(AA661,1)</f>
        <v>F</v>
      </c>
      <c r="AC661" s="6">
        <f>DEGREES(ACOS(SIN(Resultats!$H$11)*SIN(RADIANS(N661))+COS(Resultats!$H$11)*COS(RADIANS(N661))*COS(Resultats!$E$11-RADIANS(M661))))</f>
        <v>37.377536700200807</v>
      </c>
      <c r="AD661">
        <f>+IF(AB661=Data!$E$18,1,0)</f>
        <v>0</v>
      </c>
      <c r="AE661">
        <f>+IF(AC661&lt;Data!$B$17,1,0)</f>
        <v>1</v>
      </c>
      <c r="AF661" s="7">
        <f>+IF(AND(AD661,AE661),1,0)</f>
        <v>0</v>
      </c>
    </row>
    <row r="662" spans="1:32" x14ac:dyDescent="0.2">
      <c r="A662">
        <v>4688</v>
      </c>
      <c r="B662" t="s">
        <v>5372</v>
      </c>
      <c r="C662">
        <v>107213</v>
      </c>
      <c r="D662">
        <v>82244</v>
      </c>
      <c r="E662">
        <v>12</v>
      </c>
      <c r="F662">
        <v>19</v>
      </c>
      <c r="G662">
        <v>29.6</v>
      </c>
      <c r="H662" t="s">
        <v>24</v>
      </c>
      <c r="I662">
        <v>28</v>
      </c>
      <c r="J662">
        <v>9</v>
      </c>
      <c r="K662">
        <v>25</v>
      </c>
      <c r="L662">
        <v>12.324888888888889</v>
      </c>
      <c r="M662">
        <v>184.87333333333333</v>
      </c>
      <c r="N662">
        <v>28.156944444444441</v>
      </c>
      <c r="O662">
        <v>6.33</v>
      </c>
      <c r="Q662">
        <v>0.5</v>
      </c>
      <c r="S662">
        <v>0.08</v>
      </c>
      <c r="Y662" t="s">
        <v>5373</v>
      </c>
      <c r="Z662" s="3" t="s">
        <v>15551</v>
      </c>
      <c r="AA662" t="s">
        <v>15414</v>
      </c>
      <c r="AB662" t="str">
        <f>+LEFT(AA662,1)</f>
        <v>F</v>
      </c>
      <c r="AC662" s="6">
        <f>DEGREES(ACOS(SIN(Resultats!$H$11)*SIN(RADIANS(N662))+COS(Resultats!$H$11)*COS(RADIANS(N662))*COS(Resultats!$E$11-RADIANS(M662))))</f>
        <v>37.412510397410628</v>
      </c>
      <c r="AD662">
        <f>+IF(AB662=Data!$E$18,1,0)</f>
        <v>0</v>
      </c>
      <c r="AE662">
        <f>+IF(AC662&lt;Data!$B$17,1,0)</f>
        <v>1</v>
      </c>
      <c r="AF662" s="7">
        <f>+IF(AND(AD662,AE662),1,0)</f>
        <v>0</v>
      </c>
    </row>
    <row r="663" spans="1:32" x14ac:dyDescent="0.2">
      <c r="A663">
        <v>2879</v>
      </c>
      <c r="C663">
        <v>59878</v>
      </c>
      <c r="D663">
        <v>79489</v>
      </c>
      <c r="E663">
        <v>7</v>
      </c>
      <c r="F663">
        <v>32</v>
      </c>
      <c r="G663">
        <v>50.6</v>
      </c>
      <c r="H663" t="s">
        <v>24</v>
      </c>
      <c r="I663">
        <v>22</v>
      </c>
      <c r="J663">
        <v>53</v>
      </c>
      <c r="K663">
        <v>16</v>
      </c>
      <c r="L663">
        <v>7.5473888888888885</v>
      </c>
      <c r="M663">
        <v>113.21083333333333</v>
      </c>
      <c r="N663">
        <v>22.887777777777778</v>
      </c>
      <c r="O663">
        <v>6.54</v>
      </c>
      <c r="Q663">
        <v>1.01</v>
      </c>
      <c r="S663">
        <v>0.77</v>
      </c>
      <c r="Y663" t="s">
        <v>1683</v>
      </c>
      <c r="Z663" t="s">
        <v>5662</v>
      </c>
      <c r="AA663" t="s">
        <v>197</v>
      </c>
      <c r="AB663" t="str">
        <f>+LEFT(AA663,1)</f>
        <v>K</v>
      </c>
      <c r="AC663" s="6">
        <f>DEGREES(ACOS(SIN(Resultats!$H$11)*SIN(RADIANS(N663))+COS(Resultats!$H$11)*COS(RADIANS(N663))*COS(Resultats!$E$11-RADIANS(M663))))</f>
        <v>37.427723088310429</v>
      </c>
      <c r="AD663">
        <f>+IF(AB663=Data!$E$18,1,0)</f>
        <v>0</v>
      </c>
      <c r="AE663">
        <f>+IF(AC663&lt;Data!$B$17,1,0)</f>
        <v>1</v>
      </c>
      <c r="AF663" s="7">
        <f>+IF(AND(AD663,AE663),1,0)</f>
        <v>0</v>
      </c>
    </row>
    <row r="664" spans="1:32" x14ac:dyDescent="0.2">
      <c r="A664">
        <v>2854</v>
      </c>
      <c r="B664" t="s">
        <v>1670</v>
      </c>
      <c r="C664">
        <v>58972</v>
      </c>
      <c r="D664">
        <v>115478</v>
      </c>
      <c r="E664">
        <v>7</v>
      </c>
      <c r="F664">
        <v>28</v>
      </c>
      <c r="G664">
        <v>9.8000000000000007</v>
      </c>
      <c r="H664" t="s">
        <v>24</v>
      </c>
      <c r="I664">
        <v>8</v>
      </c>
      <c r="J664">
        <v>55</v>
      </c>
      <c r="K664">
        <v>32</v>
      </c>
      <c r="L664">
        <v>7.4693888888888891</v>
      </c>
      <c r="M664">
        <v>112.04083333333334</v>
      </c>
      <c r="N664">
        <v>8.9255555555555546</v>
      </c>
      <c r="O664">
        <v>4.32</v>
      </c>
      <c r="Q664">
        <v>1.43</v>
      </c>
      <c r="S664">
        <v>1.54</v>
      </c>
      <c r="U664">
        <v>0.79</v>
      </c>
      <c r="Y664" t="s">
        <v>1671</v>
      </c>
      <c r="Z664" t="s">
        <v>5995</v>
      </c>
      <c r="AA664" t="s">
        <v>133</v>
      </c>
      <c r="AB664" t="str">
        <f>+LEFT(AA664,1)</f>
        <v>K</v>
      </c>
      <c r="AC664" s="6">
        <f>DEGREES(ACOS(SIN(Resultats!$H$11)*SIN(RADIANS(N664))+COS(Resultats!$H$11)*COS(RADIANS(N664))*COS(Resultats!$E$11-RADIANS(M664))))</f>
        <v>37.438131346983056</v>
      </c>
      <c r="AD664">
        <f>+IF(AB664=Data!$E$18,1,0)</f>
        <v>0</v>
      </c>
      <c r="AE664">
        <f>+IF(AC664&lt;Data!$B$17,1,0)</f>
        <v>1</v>
      </c>
      <c r="AF664" s="7">
        <f>+IF(AND(AD664,AE664),1,0)</f>
        <v>0</v>
      </c>
    </row>
    <row r="665" spans="1:32" x14ac:dyDescent="0.2">
      <c r="A665">
        <v>4770</v>
      </c>
      <c r="C665">
        <v>108985</v>
      </c>
      <c r="D665">
        <v>119453</v>
      </c>
      <c r="E665">
        <v>12</v>
      </c>
      <c r="F665">
        <v>31</v>
      </c>
      <c r="G665">
        <v>21.4</v>
      </c>
      <c r="H665" t="s">
        <v>24</v>
      </c>
      <c r="I665">
        <v>7</v>
      </c>
      <c r="J665">
        <v>36</v>
      </c>
      <c r="K665">
        <v>15</v>
      </c>
      <c r="L665">
        <v>12.522611111111113</v>
      </c>
      <c r="M665">
        <v>187.8391666666667</v>
      </c>
      <c r="N665">
        <v>7.6041666666666661</v>
      </c>
      <c r="O665">
        <v>6.05</v>
      </c>
      <c r="Q665">
        <v>1.52</v>
      </c>
      <c r="S665">
        <v>1.89</v>
      </c>
      <c r="Y665" t="s">
        <v>104</v>
      </c>
      <c r="Z665" t="s">
        <v>104</v>
      </c>
      <c r="AA665" t="s">
        <v>104</v>
      </c>
      <c r="AB665" t="str">
        <f>+LEFT(AA665,1)</f>
        <v>K</v>
      </c>
      <c r="AC665" s="6">
        <f>DEGREES(ACOS(SIN(Resultats!$H$11)*SIN(RADIANS(N665))+COS(Resultats!$H$11)*COS(RADIANS(N665))*COS(Resultats!$E$11-RADIANS(M665))))</f>
        <v>37.45067697425138</v>
      </c>
      <c r="AD665">
        <f>+IF(AB665=Data!$E$18,1,0)</f>
        <v>0</v>
      </c>
      <c r="AE665">
        <f>+IF(AC665&lt;Data!$B$17,1,0)</f>
        <v>1</v>
      </c>
      <c r="AF665" s="7">
        <f>+IF(AND(AD665,AE665),1,0)</f>
        <v>0</v>
      </c>
    </row>
    <row r="666" spans="1:32" x14ac:dyDescent="0.2">
      <c r="A666">
        <v>3047</v>
      </c>
      <c r="C666">
        <v>63752</v>
      </c>
      <c r="D666">
        <v>135158</v>
      </c>
      <c r="E666">
        <v>7</v>
      </c>
      <c r="F666">
        <v>50</v>
      </c>
      <c r="G666">
        <v>10.6</v>
      </c>
      <c r="H666" t="s">
        <v>26</v>
      </c>
      <c r="I666">
        <v>9</v>
      </c>
      <c r="J666">
        <v>11</v>
      </c>
      <c r="K666">
        <v>0</v>
      </c>
      <c r="L666">
        <v>7.8362777777777772</v>
      </c>
      <c r="M666">
        <v>117.54416666666665</v>
      </c>
      <c r="N666">
        <v>-9.1833333333333336</v>
      </c>
      <c r="O666">
        <v>5.61</v>
      </c>
      <c r="Q666">
        <v>1.44</v>
      </c>
      <c r="S666">
        <v>1.56</v>
      </c>
      <c r="Y666" t="s">
        <v>105</v>
      </c>
      <c r="Z666" t="s">
        <v>105</v>
      </c>
      <c r="AA666" t="s">
        <v>133</v>
      </c>
      <c r="AB666" t="str">
        <f>+LEFT(AA666,1)</f>
        <v>K</v>
      </c>
      <c r="AC666" s="6">
        <f>DEGREES(ACOS(SIN(Resultats!$H$11)*SIN(RADIANS(N666))+COS(Resultats!$H$11)*COS(RADIANS(N666))*COS(Resultats!$E$11-RADIANS(M666))))</f>
        <v>37.568789332688617</v>
      </c>
      <c r="AD666">
        <f>+IF(AB666=Data!$E$18,1,0)</f>
        <v>0</v>
      </c>
      <c r="AE666">
        <f>+IF(AC666&lt;Data!$B$17,1,0)</f>
        <v>1</v>
      </c>
      <c r="AF666" s="7">
        <f>+IF(AND(AD666,AE666),1,0)</f>
        <v>0</v>
      </c>
    </row>
    <row r="667" spans="1:32" x14ac:dyDescent="0.2">
      <c r="A667">
        <v>4550</v>
      </c>
      <c r="C667">
        <v>103095</v>
      </c>
      <c r="D667">
        <v>62738</v>
      </c>
      <c r="E667">
        <v>11</v>
      </c>
      <c r="F667">
        <v>52</v>
      </c>
      <c r="G667">
        <v>58.8</v>
      </c>
      <c r="H667" t="s">
        <v>24</v>
      </c>
      <c r="I667">
        <v>37</v>
      </c>
      <c r="J667">
        <v>43</v>
      </c>
      <c r="K667">
        <v>7</v>
      </c>
      <c r="L667">
        <v>11.883000000000001</v>
      </c>
      <c r="M667">
        <v>178.245</v>
      </c>
      <c r="N667">
        <v>37.718611111111116</v>
      </c>
      <c r="O667">
        <v>6.45</v>
      </c>
      <c r="Q667">
        <v>0.75</v>
      </c>
      <c r="S667">
        <v>0.17</v>
      </c>
      <c r="U667">
        <v>0.45</v>
      </c>
      <c r="Y667" t="s">
        <v>5296</v>
      </c>
      <c r="Z667" s="3" t="s">
        <v>218</v>
      </c>
      <c r="AA667" t="s">
        <v>51</v>
      </c>
      <c r="AB667" t="str">
        <f>+LEFT(AA667,1)</f>
        <v>G</v>
      </c>
      <c r="AC667" s="6">
        <f>DEGREES(ACOS(SIN(Resultats!$H$11)*SIN(RADIANS(N667))+COS(Resultats!$H$11)*COS(RADIANS(N667))*COS(Resultats!$E$11-RADIANS(M667))))</f>
        <v>37.581391551493319</v>
      </c>
      <c r="AD667">
        <f>+IF(AB667=Data!$E$18,1,0)</f>
        <v>0</v>
      </c>
      <c r="AE667">
        <f>+IF(AC667&lt;Data!$B$17,1,0)</f>
        <v>1</v>
      </c>
      <c r="AF667" s="7">
        <f>+IF(AND(AD667,AE667),1,0)</f>
        <v>0</v>
      </c>
    </row>
    <row r="668" spans="1:32" x14ac:dyDescent="0.2">
      <c r="A668">
        <v>4539</v>
      </c>
      <c r="C668">
        <v>102845</v>
      </c>
      <c r="D668">
        <v>156926</v>
      </c>
      <c r="E668">
        <v>11</v>
      </c>
      <c r="F668">
        <v>50</v>
      </c>
      <c r="G668">
        <v>19.5</v>
      </c>
      <c r="H668" t="s">
        <v>26</v>
      </c>
      <c r="I668">
        <v>15</v>
      </c>
      <c r="J668">
        <v>51</v>
      </c>
      <c r="K668">
        <v>50</v>
      </c>
      <c r="L668">
        <v>11.838749999999999</v>
      </c>
      <c r="M668">
        <v>177.58125000000001</v>
      </c>
      <c r="N668">
        <v>-15.863888888888889</v>
      </c>
      <c r="O668">
        <v>6.13</v>
      </c>
      <c r="Q668">
        <v>0.95</v>
      </c>
      <c r="Y668" t="s">
        <v>197</v>
      </c>
      <c r="Z668" t="s">
        <v>197</v>
      </c>
      <c r="AA668" t="s">
        <v>197</v>
      </c>
      <c r="AB668" t="str">
        <f>+LEFT(AA668,1)</f>
        <v>K</v>
      </c>
      <c r="AC668" s="6">
        <f>DEGREES(ACOS(SIN(Resultats!$H$11)*SIN(RADIANS(N668))+COS(Resultats!$H$11)*COS(RADIANS(N668))*COS(Resultats!$E$11-RADIANS(M668))))</f>
        <v>37.610566228778104</v>
      </c>
      <c r="AD668">
        <f>+IF(AB668=Data!$E$18,1,0)</f>
        <v>0</v>
      </c>
      <c r="AE668">
        <f>+IF(AC668&lt;Data!$B$17,1,0)</f>
        <v>1</v>
      </c>
      <c r="AF668" s="7">
        <f>+IF(AND(AD668,AE668),1,0)</f>
        <v>0</v>
      </c>
    </row>
    <row r="669" spans="1:32" x14ac:dyDescent="0.2">
      <c r="A669">
        <v>3193</v>
      </c>
      <c r="C669">
        <v>67827</v>
      </c>
      <c r="D669">
        <v>60625</v>
      </c>
      <c r="E669">
        <v>8</v>
      </c>
      <c r="F669">
        <v>11</v>
      </c>
      <c r="G669">
        <v>21.6</v>
      </c>
      <c r="H669" t="s">
        <v>24</v>
      </c>
      <c r="I669">
        <v>38</v>
      </c>
      <c r="J669">
        <v>43</v>
      </c>
      <c r="K669">
        <v>53</v>
      </c>
      <c r="L669">
        <v>8.1893333333333338</v>
      </c>
      <c r="M669">
        <v>122.84</v>
      </c>
      <c r="N669">
        <v>38.731388888888894</v>
      </c>
      <c r="O669">
        <v>6.58</v>
      </c>
      <c r="Q669">
        <v>0.59</v>
      </c>
      <c r="S669">
        <v>0.09</v>
      </c>
      <c r="Y669" t="s">
        <v>3095</v>
      </c>
      <c r="Z669" t="s">
        <v>3095</v>
      </c>
      <c r="AA669" t="s">
        <v>3095</v>
      </c>
      <c r="AB669" t="str">
        <f>+LEFT(AA669,1)</f>
        <v>G</v>
      </c>
      <c r="AC669" s="6">
        <f>DEGREES(ACOS(SIN(Resultats!$H$11)*SIN(RADIANS(N669))+COS(Resultats!$H$11)*COS(RADIANS(N669))*COS(Resultats!$E$11-RADIANS(M669))))</f>
        <v>37.610899442451476</v>
      </c>
      <c r="AD669">
        <f>+IF(AB669=Data!$E$18,1,0)</f>
        <v>0</v>
      </c>
      <c r="AE669">
        <f>+IF(AC669&lt;Data!$B$17,1,0)</f>
        <v>1</v>
      </c>
      <c r="AF669" s="7">
        <f>+IF(AND(AD669,AE669),1,0)</f>
        <v>0</v>
      </c>
    </row>
    <row r="670" spans="1:32" x14ac:dyDescent="0.2">
      <c r="A670">
        <v>2880</v>
      </c>
      <c r="B670" t="s">
        <v>1684</v>
      </c>
      <c r="C670">
        <v>59881</v>
      </c>
      <c r="D670">
        <v>115581</v>
      </c>
      <c r="E670">
        <v>7</v>
      </c>
      <c r="F670">
        <v>32</v>
      </c>
      <c r="G670">
        <v>5.9</v>
      </c>
      <c r="H670" t="s">
        <v>24</v>
      </c>
      <c r="I670">
        <v>1</v>
      </c>
      <c r="J670">
        <v>54</v>
      </c>
      <c r="K670">
        <v>52</v>
      </c>
      <c r="L670">
        <v>7.5349722222222217</v>
      </c>
      <c r="M670">
        <v>113.02458333333333</v>
      </c>
      <c r="N670">
        <v>1.9144444444444444</v>
      </c>
      <c r="O670">
        <v>5.25</v>
      </c>
      <c r="Q670">
        <v>0.22</v>
      </c>
      <c r="S670">
        <v>0.2</v>
      </c>
      <c r="Y670" t="s">
        <v>423</v>
      </c>
      <c r="Z670" t="s">
        <v>423</v>
      </c>
      <c r="AA670" t="s">
        <v>2891</v>
      </c>
      <c r="AB670" t="str">
        <f>+LEFT(AA670,1)</f>
        <v>F</v>
      </c>
      <c r="AC670" s="6">
        <f>DEGREES(ACOS(SIN(Resultats!$H$11)*SIN(RADIANS(N670))+COS(Resultats!$H$11)*COS(RADIANS(N670))*COS(Resultats!$E$11-RADIANS(M670))))</f>
        <v>37.616058593789163</v>
      </c>
      <c r="AD670">
        <f>+IF(AB670=Data!$E$18,1,0)</f>
        <v>0</v>
      </c>
      <c r="AE670">
        <f>+IF(AC670&lt;Data!$B$17,1,0)</f>
        <v>1</v>
      </c>
      <c r="AF670" s="7">
        <f>+IF(AND(AD670,AE670),1,0)</f>
        <v>0</v>
      </c>
    </row>
    <row r="671" spans="1:32" x14ac:dyDescent="0.2">
      <c r="A671">
        <v>4335</v>
      </c>
      <c r="B671" t="s">
        <v>947</v>
      </c>
      <c r="C671">
        <v>96833</v>
      </c>
      <c r="D671">
        <v>43629</v>
      </c>
      <c r="E671">
        <v>11</v>
      </c>
      <c r="F671">
        <v>9</v>
      </c>
      <c r="G671">
        <v>39.799999999999997</v>
      </c>
      <c r="H671" t="s">
        <v>24</v>
      </c>
      <c r="I671">
        <v>44</v>
      </c>
      <c r="J671">
        <v>29</v>
      </c>
      <c r="K671">
        <v>55</v>
      </c>
      <c r="L671">
        <v>11.161055555555556</v>
      </c>
      <c r="M671">
        <v>167.41583333333335</v>
      </c>
      <c r="N671">
        <v>44.49861111111111</v>
      </c>
      <c r="O671">
        <v>3.01</v>
      </c>
      <c r="Q671">
        <v>1.1399999999999999</v>
      </c>
      <c r="S671">
        <v>1.1100000000000001</v>
      </c>
      <c r="U671">
        <v>0.56999999999999995</v>
      </c>
      <c r="Y671" t="s">
        <v>45</v>
      </c>
      <c r="Z671" t="s">
        <v>45</v>
      </c>
      <c r="AA671" t="s">
        <v>507</v>
      </c>
      <c r="AB671" t="str">
        <f>+LEFT(AA671,1)</f>
        <v>K</v>
      </c>
      <c r="AC671" s="6">
        <f>DEGREES(ACOS(SIN(Resultats!$H$11)*SIN(RADIANS(N671))+COS(Resultats!$H$11)*COS(RADIANS(N671))*COS(Resultats!$E$11-RADIANS(M671))))</f>
        <v>37.632931876396405</v>
      </c>
      <c r="AD671">
        <f>+IF(AB671=Data!$E$18,1,0)</f>
        <v>0</v>
      </c>
      <c r="AE671">
        <f>+IF(AC671&lt;Data!$B$17,1,0)</f>
        <v>1</v>
      </c>
      <c r="AF671" s="7">
        <f>+IF(AND(AD671,AE671),1,0)</f>
        <v>0</v>
      </c>
    </row>
    <row r="672" spans="1:32" x14ac:dyDescent="0.2">
      <c r="A672">
        <v>4777</v>
      </c>
      <c r="B672" t="s">
        <v>5439</v>
      </c>
      <c r="C672">
        <v>109217</v>
      </c>
      <c r="D672">
        <v>100146</v>
      </c>
      <c r="E672">
        <v>12</v>
      </c>
      <c r="F672">
        <v>33</v>
      </c>
      <c r="G672">
        <v>2.9</v>
      </c>
      <c r="H672" t="s">
        <v>24</v>
      </c>
      <c r="I672">
        <v>10</v>
      </c>
      <c r="J672">
        <v>17</v>
      </c>
      <c r="K672">
        <v>44</v>
      </c>
      <c r="L672">
        <v>12.550805555555556</v>
      </c>
      <c r="M672">
        <v>188.26208333333335</v>
      </c>
      <c r="N672">
        <v>10.295555555555556</v>
      </c>
      <c r="O672">
        <v>6.26</v>
      </c>
      <c r="Q672">
        <v>0.95</v>
      </c>
      <c r="S672">
        <v>0.7</v>
      </c>
      <c r="U672">
        <v>0.34</v>
      </c>
      <c r="V672" t="s">
        <v>93</v>
      </c>
      <c r="Y672" t="s">
        <v>71</v>
      </c>
      <c r="Z672" t="s">
        <v>71</v>
      </c>
      <c r="AA672" t="s">
        <v>51</v>
      </c>
      <c r="AB672" t="str">
        <f>+LEFT(AA672,1)</f>
        <v>G</v>
      </c>
      <c r="AC672" s="6">
        <f>DEGREES(ACOS(SIN(Resultats!$H$11)*SIN(RADIANS(N672))+COS(Resultats!$H$11)*COS(RADIANS(N672))*COS(Resultats!$E$11-RADIANS(M672))))</f>
        <v>37.641946900912409</v>
      </c>
      <c r="AD672">
        <f>+IF(AB672=Data!$E$18,1,0)</f>
        <v>0</v>
      </c>
      <c r="AE672">
        <f>+IF(AC672&lt;Data!$B$17,1,0)</f>
        <v>1</v>
      </c>
      <c r="AF672" s="7">
        <f>+IF(AND(AD672,AE672),1,0)</f>
        <v>0</v>
      </c>
    </row>
    <row r="673" spans="1:32" x14ac:dyDescent="0.2">
      <c r="A673">
        <v>2840</v>
      </c>
      <c r="C673">
        <v>58599</v>
      </c>
      <c r="D673">
        <v>96901</v>
      </c>
      <c r="E673">
        <v>7</v>
      </c>
      <c r="F673">
        <v>26</v>
      </c>
      <c r="G673">
        <v>41.3</v>
      </c>
      <c r="H673" t="s">
        <v>24</v>
      </c>
      <c r="I673">
        <v>11</v>
      </c>
      <c r="J673">
        <v>0</v>
      </c>
      <c r="K673">
        <v>33</v>
      </c>
      <c r="L673">
        <v>7.4448055555555559</v>
      </c>
      <c r="M673">
        <v>111.67208333333333</v>
      </c>
      <c r="N673">
        <v>11.009166666666667</v>
      </c>
      <c r="O673">
        <v>6.41</v>
      </c>
      <c r="Q673">
        <v>-0.13</v>
      </c>
      <c r="S673">
        <v>-0.46</v>
      </c>
      <c r="Y673" t="s">
        <v>3139</v>
      </c>
      <c r="Z673" t="s">
        <v>3139</v>
      </c>
      <c r="AA673" t="s">
        <v>15424</v>
      </c>
      <c r="AB673" t="str">
        <f>+LEFT(AA673,1)</f>
        <v>B</v>
      </c>
      <c r="AC673" s="6">
        <f>DEGREES(ACOS(SIN(Resultats!$H$11)*SIN(RADIANS(N673))+COS(Resultats!$H$11)*COS(RADIANS(N673))*COS(Resultats!$E$11-RADIANS(M673))))</f>
        <v>37.674122650243255</v>
      </c>
      <c r="AD673">
        <f>+IF(AB673=Data!$E$18,1,0)</f>
        <v>0</v>
      </c>
      <c r="AE673">
        <f>+IF(AC673&lt;Data!$B$17,1,0)</f>
        <v>1</v>
      </c>
      <c r="AF673" s="7">
        <f>+IF(AND(AD673,AE673),1,0)</f>
        <v>0</v>
      </c>
    </row>
    <row r="674" spans="1:32" x14ac:dyDescent="0.2">
      <c r="A674">
        <v>2851</v>
      </c>
      <c r="B674" t="s">
        <v>1667</v>
      </c>
      <c r="C674">
        <v>58923</v>
      </c>
      <c r="D674">
        <v>115477</v>
      </c>
      <c r="E674">
        <v>7</v>
      </c>
      <c r="F674">
        <v>28</v>
      </c>
      <c r="G674">
        <v>2.1</v>
      </c>
      <c r="H674" t="s">
        <v>24</v>
      </c>
      <c r="I674">
        <v>6</v>
      </c>
      <c r="J674">
        <v>56</v>
      </c>
      <c r="K674">
        <v>31</v>
      </c>
      <c r="L674">
        <v>7.4672499999999999</v>
      </c>
      <c r="M674">
        <v>112.00875000000001</v>
      </c>
      <c r="N674">
        <v>6.9419444444444443</v>
      </c>
      <c r="O674">
        <v>5.25</v>
      </c>
      <c r="Q674">
        <v>0.22</v>
      </c>
      <c r="S674">
        <v>0.17</v>
      </c>
      <c r="Y674" t="s">
        <v>423</v>
      </c>
      <c r="Z674" t="s">
        <v>423</v>
      </c>
      <c r="AA674" t="s">
        <v>2891</v>
      </c>
      <c r="AB674" t="str">
        <f>+LEFT(AA674,1)</f>
        <v>F</v>
      </c>
      <c r="AC674" s="6">
        <f>DEGREES(ACOS(SIN(Resultats!$H$11)*SIN(RADIANS(N674))+COS(Resultats!$H$11)*COS(RADIANS(N674))*COS(Resultats!$E$11-RADIANS(M674))))</f>
        <v>37.680679337120878</v>
      </c>
      <c r="AD674">
        <f>+IF(AB674=Data!$E$18,1,0)</f>
        <v>0</v>
      </c>
      <c r="AE674">
        <f>+IF(AC674&lt;Data!$B$17,1,0)</f>
        <v>1</v>
      </c>
      <c r="AF674" s="7">
        <f>+IF(AND(AD674,AE674),1,0)</f>
        <v>0</v>
      </c>
    </row>
    <row r="675" spans="1:32" x14ac:dyDescent="0.2">
      <c r="A675">
        <v>2845</v>
      </c>
      <c r="B675" t="s">
        <v>1661</v>
      </c>
      <c r="C675">
        <v>58715</v>
      </c>
      <c r="D675">
        <v>115456</v>
      </c>
      <c r="E675">
        <v>7</v>
      </c>
      <c r="F675">
        <v>27</v>
      </c>
      <c r="G675">
        <v>9</v>
      </c>
      <c r="H675" t="s">
        <v>24</v>
      </c>
      <c r="I675">
        <v>8</v>
      </c>
      <c r="J675">
        <v>17</v>
      </c>
      <c r="K675">
        <v>22</v>
      </c>
      <c r="L675">
        <v>7.4524999999999997</v>
      </c>
      <c r="M675">
        <v>111.78749999999999</v>
      </c>
      <c r="N675">
        <v>8.2894444444444435</v>
      </c>
      <c r="O675">
        <v>2.9</v>
      </c>
      <c r="Q675">
        <v>-0.09</v>
      </c>
      <c r="S675">
        <v>-0.28000000000000003</v>
      </c>
      <c r="U675">
        <v>-0.06</v>
      </c>
      <c r="Y675" t="s">
        <v>1663</v>
      </c>
      <c r="Z675" t="s">
        <v>1663</v>
      </c>
      <c r="AA675" t="s">
        <v>1652</v>
      </c>
      <c r="AB675" t="str">
        <f>+LEFT(AA675,1)</f>
        <v>B</v>
      </c>
      <c r="AC675" s="6">
        <f>DEGREES(ACOS(SIN(Resultats!$H$11)*SIN(RADIANS(N675))+COS(Resultats!$H$11)*COS(RADIANS(N675))*COS(Resultats!$E$11-RADIANS(M675))))</f>
        <v>37.74561847960215</v>
      </c>
      <c r="AD675">
        <f>+IF(AB675=Data!$E$18,1,0)</f>
        <v>0</v>
      </c>
      <c r="AE675">
        <f>+IF(AC675&lt;Data!$B$17,1,0)</f>
        <v>1</v>
      </c>
      <c r="AF675" s="7">
        <f>+IF(AND(AD675,AE675),1,0)</f>
        <v>0</v>
      </c>
    </row>
    <row r="676" spans="1:32" x14ac:dyDescent="0.2">
      <c r="A676">
        <v>4280</v>
      </c>
      <c r="C676">
        <v>95212</v>
      </c>
      <c r="D676">
        <v>43562</v>
      </c>
      <c r="E676">
        <v>11</v>
      </c>
      <c r="F676">
        <v>0</v>
      </c>
      <c r="G676">
        <v>14.7</v>
      </c>
      <c r="H676" t="s">
        <v>24</v>
      </c>
      <c r="I676">
        <v>45</v>
      </c>
      <c r="J676">
        <v>31</v>
      </c>
      <c r="K676">
        <v>34</v>
      </c>
      <c r="L676">
        <v>11.004083333333334</v>
      </c>
      <c r="M676">
        <v>165.06125</v>
      </c>
      <c r="N676">
        <v>45.526111111111113</v>
      </c>
      <c r="O676">
        <v>5.47</v>
      </c>
      <c r="Q676">
        <v>1.47</v>
      </c>
      <c r="Y676" t="s">
        <v>77</v>
      </c>
      <c r="Z676" t="s">
        <v>77</v>
      </c>
      <c r="AA676" t="s">
        <v>104</v>
      </c>
      <c r="AB676" t="str">
        <f>+LEFT(AA676,1)</f>
        <v>K</v>
      </c>
      <c r="AC676" s="6">
        <f>DEGREES(ACOS(SIN(Resultats!$H$11)*SIN(RADIANS(N676))+COS(Resultats!$H$11)*COS(RADIANS(N676))*COS(Resultats!$E$11-RADIANS(M676))))</f>
        <v>37.80043496230715</v>
      </c>
      <c r="AD676">
        <f>+IF(AB676=Data!$E$18,1,0)</f>
        <v>0</v>
      </c>
      <c r="AE676">
        <f>+IF(AC676&lt;Data!$B$17,1,0)</f>
        <v>1</v>
      </c>
      <c r="AF676" s="7">
        <f>+IF(AND(AD676,AE676),1,0)</f>
        <v>0</v>
      </c>
    </row>
    <row r="677" spans="1:32" x14ac:dyDescent="0.2">
      <c r="A677">
        <v>2905</v>
      </c>
      <c r="B677" t="s">
        <v>1694</v>
      </c>
      <c r="C677">
        <v>60522</v>
      </c>
      <c r="D677">
        <v>79533</v>
      </c>
      <c r="E677">
        <v>7</v>
      </c>
      <c r="F677">
        <v>35</v>
      </c>
      <c r="G677">
        <v>55.3</v>
      </c>
      <c r="H677" t="s">
        <v>24</v>
      </c>
      <c r="I677">
        <v>26</v>
      </c>
      <c r="J677">
        <v>53</v>
      </c>
      <c r="K677">
        <v>45</v>
      </c>
      <c r="L677">
        <v>7.598694444444444</v>
      </c>
      <c r="M677">
        <v>113.98041666666666</v>
      </c>
      <c r="N677">
        <v>26.895833333333332</v>
      </c>
      <c r="O677">
        <v>4.0599999999999996</v>
      </c>
      <c r="Q677">
        <v>1.54</v>
      </c>
      <c r="S677">
        <v>1.94</v>
      </c>
      <c r="U677">
        <v>0.91</v>
      </c>
      <c r="Y677" t="s">
        <v>1695</v>
      </c>
      <c r="Z677" t="s">
        <v>53</v>
      </c>
      <c r="AA677" t="s">
        <v>586</v>
      </c>
      <c r="AB677" t="str">
        <f>+LEFT(AA677,1)</f>
        <v>M</v>
      </c>
      <c r="AC677" s="6">
        <f>DEGREES(ACOS(SIN(Resultats!$H$11)*SIN(RADIANS(N677))+COS(Resultats!$H$11)*COS(RADIANS(N677))*COS(Resultats!$E$11-RADIANS(M677))))</f>
        <v>37.915172529525762</v>
      </c>
      <c r="AD677">
        <f>+IF(AB677=Data!$E$18,1,0)</f>
        <v>0</v>
      </c>
      <c r="AE677">
        <f>+IF(AC677&lt;Data!$B$17,1,0)</f>
        <v>1</v>
      </c>
      <c r="AF677" s="7">
        <f>+IF(AND(AD677,AE677),1,0)</f>
        <v>0</v>
      </c>
    </row>
    <row r="678" spans="1:32" x14ac:dyDescent="0.2">
      <c r="A678">
        <v>4593</v>
      </c>
      <c r="C678">
        <v>104438</v>
      </c>
      <c r="D678">
        <v>62802</v>
      </c>
      <c r="E678">
        <v>12</v>
      </c>
      <c r="F678">
        <v>1</v>
      </c>
      <c r="G678">
        <v>39.5</v>
      </c>
      <c r="H678" t="s">
        <v>24</v>
      </c>
      <c r="I678">
        <v>36</v>
      </c>
      <c r="J678">
        <v>2</v>
      </c>
      <c r="K678">
        <v>31</v>
      </c>
      <c r="L678">
        <v>12.027638888888889</v>
      </c>
      <c r="M678">
        <v>180.41458333333333</v>
      </c>
      <c r="N678">
        <v>36.041944444444439</v>
      </c>
      <c r="O678">
        <v>5.59</v>
      </c>
      <c r="Q678">
        <v>1.01</v>
      </c>
      <c r="S678">
        <v>0.8</v>
      </c>
      <c r="U678">
        <v>0.51</v>
      </c>
      <c r="Y678" t="s">
        <v>54</v>
      </c>
      <c r="Z678" t="s">
        <v>54</v>
      </c>
      <c r="AA678" t="s">
        <v>197</v>
      </c>
      <c r="AB678" t="str">
        <f>+LEFT(AA678,1)</f>
        <v>K</v>
      </c>
      <c r="AC678" s="6">
        <f>DEGREES(ACOS(SIN(Resultats!$H$11)*SIN(RADIANS(N678))+COS(Resultats!$H$11)*COS(RADIANS(N678))*COS(Resultats!$E$11-RADIANS(M678))))</f>
        <v>37.918133555847128</v>
      </c>
      <c r="AD678">
        <f>+IF(AB678=Data!$E$18,1,0)</f>
        <v>0</v>
      </c>
      <c r="AE678">
        <f>+IF(AC678&lt;Data!$B$17,1,0)</f>
        <v>1</v>
      </c>
      <c r="AF678" s="7">
        <f>+IF(AND(AD678,AE678),1,0)</f>
        <v>0</v>
      </c>
    </row>
    <row r="679" spans="1:32" x14ac:dyDescent="0.2">
      <c r="A679">
        <v>4392</v>
      </c>
      <c r="B679" t="s">
        <v>978</v>
      </c>
      <c r="C679">
        <v>98839</v>
      </c>
      <c r="D679">
        <v>43719</v>
      </c>
      <c r="E679">
        <v>11</v>
      </c>
      <c r="F679">
        <v>22</v>
      </c>
      <c r="G679">
        <v>49.6</v>
      </c>
      <c r="H679" t="s">
        <v>24</v>
      </c>
      <c r="I679">
        <v>43</v>
      </c>
      <c r="J679">
        <v>28</v>
      </c>
      <c r="K679">
        <v>58</v>
      </c>
      <c r="L679">
        <v>11.380444444444445</v>
      </c>
      <c r="M679">
        <v>170.70666666666668</v>
      </c>
      <c r="N679">
        <v>43.482777777777777</v>
      </c>
      <c r="O679">
        <v>4.99</v>
      </c>
      <c r="Q679">
        <v>0.99</v>
      </c>
      <c r="S679">
        <v>0.8</v>
      </c>
      <c r="U679">
        <v>0.46</v>
      </c>
      <c r="Y679" t="s">
        <v>979</v>
      </c>
      <c r="Z679" t="s">
        <v>9432</v>
      </c>
      <c r="AA679" t="s">
        <v>3097</v>
      </c>
      <c r="AB679" t="str">
        <f>+LEFT(AA679,1)</f>
        <v>G</v>
      </c>
      <c r="AC679" s="6">
        <f>DEGREES(ACOS(SIN(Resultats!$H$11)*SIN(RADIANS(N679))+COS(Resultats!$H$11)*COS(RADIANS(N679))*COS(Resultats!$E$11-RADIANS(M679))))</f>
        <v>38.010928587172842</v>
      </c>
      <c r="AD679">
        <f>+IF(AB679=Data!$E$18,1,0)</f>
        <v>0</v>
      </c>
      <c r="AE679">
        <f>+IF(AC679&lt;Data!$B$17,1,0)</f>
        <v>1</v>
      </c>
      <c r="AF679" s="7">
        <f>+IF(AND(AD679,AE679),1,0)</f>
        <v>0</v>
      </c>
    </row>
    <row r="680" spans="1:32" x14ac:dyDescent="0.2">
      <c r="A680">
        <v>2828</v>
      </c>
      <c r="B680" t="s">
        <v>1654</v>
      </c>
      <c r="C680">
        <v>58367</v>
      </c>
      <c r="D680">
        <v>115425</v>
      </c>
      <c r="E680">
        <v>7</v>
      </c>
      <c r="F680">
        <v>25</v>
      </c>
      <c r="G680">
        <v>38.9</v>
      </c>
      <c r="H680" t="s">
        <v>24</v>
      </c>
      <c r="I680">
        <v>9</v>
      </c>
      <c r="J680">
        <v>16</v>
      </c>
      <c r="K680">
        <v>34</v>
      </c>
      <c r="L680">
        <v>7.4274722222222227</v>
      </c>
      <c r="M680">
        <v>111.41208333333334</v>
      </c>
      <c r="N680">
        <v>9.2761111111111116</v>
      </c>
      <c r="O680">
        <v>4.99</v>
      </c>
      <c r="Q680">
        <v>1.01</v>
      </c>
      <c r="S680">
        <v>0.78</v>
      </c>
      <c r="U680">
        <v>0.5</v>
      </c>
      <c r="Y680" t="s">
        <v>1655</v>
      </c>
      <c r="Z680" t="s">
        <v>6593</v>
      </c>
      <c r="AA680" t="s">
        <v>342</v>
      </c>
      <c r="AB680" t="str">
        <f>+LEFT(AA680,1)</f>
        <v>G</v>
      </c>
      <c r="AC680" s="6">
        <f>DEGREES(ACOS(SIN(Resultats!$H$11)*SIN(RADIANS(N680))+COS(Resultats!$H$11)*COS(RADIANS(N680))*COS(Resultats!$E$11-RADIANS(M680))))</f>
        <v>38.028783323244475</v>
      </c>
      <c r="AD680">
        <f>+IF(AB680=Data!$E$18,1,0)</f>
        <v>0</v>
      </c>
      <c r="AE680">
        <f>+IF(AC680&lt;Data!$B$17,1,0)</f>
        <v>1</v>
      </c>
      <c r="AF680" s="7">
        <f>+IF(AND(AD680,AE680),1,0)</f>
        <v>0</v>
      </c>
    </row>
    <row r="681" spans="1:32" x14ac:dyDescent="0.2">
      <c r="A681">
        <v>3545</v>
      </c>
      <c r="C681">
        <v>76291</v>
      </c>
      <c r="D681">
        <v>42612</v>
      </c>
      <c r="E681">
        <v>8</v>
      </c>
      <c r="F681">
        <v>56</v>
      </c>
      <c r="G681">
        <v>50</v>
      </c>
      <c r="H681" t="s">
        <v>24</v>
      </c>
      <c r="I681">
        <v>45</v>
      </c>
      <c r="J681">
        <v>37</v>
      </c>
      <c r="K681">
        <v>55</v>
      </c>
      <c r="L681">
        <v>8.9472222222222229</v>
      </c>
      <c r="M681">
        <v>134.20833333333334</v>
      </c>
      <c r="N681">
        <v>45.631944444444443</v>
      </c>
      <c r="O681">
        <v>5.74</v>
      </c>
      <c r="Q681">
        <v>1.0900000000000001</v>
      </c>
      <c r="S681">
        <v>1.06</v>
      </c>
      <c r="U681">
        <v>0.56000000000000005</v>
      </c>
      <c r="Y681" t="s">
        <v>325</v>
      </c>
      <c r="Z681" t="s">
        <v>325</v>
      </c>
      <c r="AA681" t="s">
        <v>507</v>
      </c>
      <c r="AB681" t="str">
        <f>+LEFT(AA681,1)</f>
        <v>K</v>
      </c>
      <c r="AC681" s="6">
        <f>DEGREES(ACOS(SIN(Resultats!$H$11)*SIN(RADIANS(N681))+COS(Resultats!$H$11)*COS(RADIANS(N681))*COS(Resultats!$E$11-RADIANS(M681))))</f>
        <v>38.113920217163944</v>
      </c>
      <c r="AD681">
        <f>+IF(AB681=Data!$E$18,1,0)</f>
        <v>0</v>
      </c>
      <c r="AE681">
        <f>+IF(AC681&lt;Data!$B$17,1,0)</f>
        <v>1</v>
      </c>
      <c r="AF681" s="7">
        <f>+IF(AND(AD681,AE681),1,0)</f>
        <v>0</v>
      </c>
    </row>
    <row r="682" spans="1:32" x14ac:dyDescent="0.2">
      <c r="A682">
        <v>3509</v>
      </c>
      <c r="C682">
        <v>75523</v>
      </c>
      <c r="D682">
        <v>42580</v>
      </c>
      <c r="E682">
        <v>8</v>
      </c>
      <c r="F682">
        <v>52</v>
      </c>
      <c r="G682">
        <v>11.6</v>
      </c>
      <c r="H682" t="s">
        <v>24</v>
      </c>
      <c r="I682">
        <v>45</v>
      </c>
      <c r="J682">
        <v>18</v>
      </c>
      <c r="K682">
        <v>45</v>
      </c>
      <c r="L682">
        <v>8.8698888888888892</v>
      </c>
      <c r="M682">
        <v>133.04833333333335</v>
      </c>
      <c r="N682">
        <v>45.3125</v>
      </c>
      <c r="O682">
        <v>5.99</v>
      </c>
      <c r="Q682">
        <v>1.26</v>
      </c>
      <c r="S682">
        <v>1.33</v>
      </c>
      <c r="Y682" t="s">
        <v>54</v>
      </c>
      <c r="Z682" t="s">
        <v>54</v>
      </c>
      <c r="AA682" t="s">
        <v>197</v>
      </c>
      <c r="AB682" t="str">
        <f>+LEFT(AA682,1)</f>
        <v>K</v>
      </c>
      <c r="AC682" s="6">
        <f>DEGREES(ACOS(SIN(Resultats!$H$11)*SIN(RADIANS(N682))+COS(Resultats!$H$11)*COS(RADIANS(N682))*COS(Resultats!$E$11-RADIANS(M682))))</f>
        <v>38.194089677795866</v>
      </c>
      <c r="AD682">
        <f>+IF(AB682=Data!$E$18,1,0)</f>
        <v>0</v>
      </c>
      <c r="AE682">
        <f>+IF(AC682&lt;Data!$B$17,1,0)</f>
        <v>1</v>
      </c>
      <c r="AF682" s="7">
        <f>+IF(AND(AD682,AE682),1,0)</f>
        <v>0</v>
      </c>
    </row>
    <row r="683" spans="1:32" x14ac:dyDescent="0.2">
      <c r="A683">
        <v>3287</v>
      </c>
      <c r="C683">
        <v>70647</v>
      </c>
      <c r="D683">
        <v>42342</v>
      </c>
      <c r="E683">
        <v>8</v>
      </c>
      <c r="F683">
        <v>24</v>
      </c>
      <c r="G683">
        <v>42.8</v>
      </c>
      <c r="H683" t="s">
        <v>24</v>
      </c>
      <c r="I683">
        <v>42</v>
      </c>
      <c r="J683">
        <v>0</v>
      </c>
      <c r="K683">
        <v>18</v>
      </c>
      <c r="L683">
        <v>8.411888888888889</v>
      </c>
      <c r="M683">
        <v>126.17833333333334</v>
      </c>
      <c r="N683">
        <v>42.005000000000003</v>
      </c>
      <c r="O683">
        <v>6.02</v>
      </c>
      <c r="Q683">
        <v>1.59</v>
      </c>
      <c r="S683">
        <v>1.94</v>
      </c>
      <c r="Y683" t="s">
        <v>77</v>
      </c>
      <c r="Z683" t="s">
        <v>77</v>
      </c>
      <c r="AA683" t="s">
        <v>104</v>
      </c>
      <c r="AB683" t="str">
        <f>+LEFT(AA683,1)</f>
        <v>K</v>
      </c>
      <c r="AC683" s="6">
        <f>DEGREES(ACOS(SIN(Resultats!$H$11)*SIN(RADIANS(N683))+COS(Resultats!$H$11)*COS(RADIANS(N683))*COS(Resultats!$E$11-RADIANS(M683))))</f>
        <v>38.218438286697378</v>
      </c>
      <c r="AD683">
        <f>+IF(AB683=Data!$E$18,1,0)</f>
        <v>0</v>
      </c>
      <c r="AE683">
        <f>+IF(AC683&lt;Data!$B$17,1,0)</f>
        <v>1</v>
      </c>
      <c r="AF683" s="7">
        <f>+IF(AND(AD683,AE683),1,0)</f>
        <v>0</v>
      </c>
    </row>
    <row r="684" spans="1:32" x14ac:dyDescent="0.2">
      <c r="A684">
        <v>2837</v>
      </c>
      <c r="B684" t="s">
        <v>1658</v>
      </c>
      <c r="C684">
        <v>58579</v>
      </c>
      <c r="D684">
        <v>79391</v>
      </c>
      <c r="E684">
        <v>7</v>
      </c>
      <c r="F684">
        <v>26</v>
      </c>
      <c r="G684">
        <v>56.3</v>
      </c>
      <c r="H684" t="s">
        <v>24</v>
      </c>
      <c r="I684">
        <v>20</v>
      </c>
      <c r="J684">
        <v>15</v>
      </c>
      <c r="K684">
        <v>26</v>
      </c>
      <c r="L684">
        <v>7.4489722222222223</v>
      </c>
      <c r="M684">
        <v>111.73458333333333</v>
      </c>
      <c r="N684">
        <v>20.257222222222222</v>
      </c>
      <c r="O684">
        <v>5.93</v>
      </c>
      <c r="Q684">
        <v>0.3</v>
      </c>
      <c r="S684">
        <v>0.1</v>
      </c>
      <c r="Y684" t="s">
        <v>557</v>
      </c>
      <c r="Z684" t="s">
        <v>557</v>
      </c>
      <c r="AA684" t="s">
        <v>2897</v>
      </c>
      <c r="AB684" t="str">
        <f>+LEFT(AA684,1)</f>
        <v>F</v>
      </c>
      <c r="AC684" s="6">
        <f>DEGREES(ACOS(SIN(Resultats!$H$11)*SIN(RADIANS(N684))+COS(Resultats!$H$11)*COS(RADIANS(N684))*COS(Resultats!$E$11-RADIANS(M684))))</f>
        <v>38.231231300601429</v>
      </c>
      <c r="AD684">
        <f>+IF(AB684=Data!$E$18,1,0)</f>
        <v>0</v>
      </c>
      <c r="AE684">
        <f>+IF(AC684&lt;Data!$B$17,1,0)</f>
        <v>1</v>
      </c>
      <c r="AF684" s="7">
        <f>+IF(AND(AD684,AE684),1,0)</f>
        <v>0</v>
      </c>
    </row>
    <row r="685" spans="1:32" x14ac:dyDescent="0.2">
      <c r="A685">
        <v>2927</v>
      </c>
      <c r="B685" t="s">
        <v>1702</v>
      </c>
      <c r="C685">
        <v>61064</v>
      </c>
      <c r="D685">
        <v>134899</v>
      </c>
      <c r="E685">
        <v>7</v>
      </c>
      <c r="F685">
        <v>37</v>
      </c>
      <c r="G685">
        <v>16.7</v>
      </c>
      <c r="H685" t="s">
        <v>26</v>
      </c>
      <c r="I685">
        <v>4</v>
      </c>
      <c r="J685">
        <v>6</v>
      </c>
      <c r="K685">
        <v>40</v>
      </c>
      <c r="L685">
        <v>7.6213055555555558</v>
      </c>
      <c r="M685">
        <v>114.31958333333334</v>
      </c>
      <c r="N685">
        <v>-4.1111111111111107</v>
      </c>
      <c r="O685">
        <v>5.13</v>
      </c>
      <c r="Q685">
        <v>0.44</v>
      </c>
      <c r="S685">
        <v>0.12</v>
      </c>
      <c r="Y685" t="s">
        <v>2851</v>
      </c>
      <c r="Z685" t="s">
        <v>2851</v>
      </c>
      <c r="AA685" t="s">
        <v>217</v>
      </c>
      <c r="AB685" t="str">
        <f>+LEFT(AA685,1)</f>
        <v>F</v>
      </c>
      <c r="AC685" s="6">
        <f>DEGREES(ACOS(SIN(Resultats!$H$11)*SIN(RADIANS(N685))+COS(Resultats!$H$11)*COS(RADIANS(N685))*COS(Resultats!$E$11-RADIANS(M685))))</f>
        <v>38.239052663588723</v>
      </c>
      <c r="AD685">
        <f>+IF(AB685=Data!$E$18,1,0)</f>
        <v>0</v>
      </c>
      <c r="AE685">
        <f>+IF(AC685&lt;Data!$B$17,1,0)</f>
        <v>1</v>
      </c>
      <c r="AF685" s="7">
        <f>+IF(AND(AD685,AE685),1,0)</f>
        <v>0</v>
      </c>
    </row>
    <row r="686" spans="1:32" x14ac:dyDescent="0.2">
      <c r="A686">
        <v>4753</v>
      </c>
      <c r="B686" t="s">
        <v>5420</v>
      </c>
      <c r="C686">
        <v>108722</v>
      </c>
      <c r="D686">
        <v>82333</v>
      </c>
      <c r="E686">
        <v>12</v>
      </c>
      <c r="F686">
        <v>29</v>
      </c>
      <c r="G686">
        <v>26.9</v>
      </c>
      <c r="H686" t="s">
        <v>24</v>
      </c>
      <c r="I686">
        <v>24</v>
      </c>
      <c r="J686">
        <v>6</v>
      </c>
      <c r="K686">
        <v>32</v>
      </c>
      <c r="L686">
        <v>12.490805555555555</v>
      </c>
      <c r="M686">
        <v>187.36208333333332</v>
      </c>
      <c r="N686">
        <v>24.108888888888892</v>
      </c>
      <c r="O686">
        <v>5.48</v>
      </c>
      <c r="Q686">
        <v>0.43</v>
      </c>
      <c r="S686">
        <v>0.09</v>
      </c>
      <c r="Y686" t="s">
        <v>136</v>
      </c>
      <c r="Z686" t="s">
        <v>136</v>
      </c>
      <c r="AA686" t="s">
        <v>2154</v>
      </c>
      <c r="AB686" t="str">
        <f>+LEFT(AA686,1)</f>
        <v>F</v>
      </c>
      <c r="AC686" s="6">
        <f>DEGREES(ACOS(SIN(Resultats!$H$11)*SIN(RADIANS(N686))+COS(Resultats!$H$11)*COS(RADIANS(N686))*COS(Resultats!$E$11-RADIANS(M686))))</f>
        <v>38.242877324806017</v>
      </c>
      <c r="AD686">
        <f>+IF(AB686=Data!$E$18,1,0)</f>
        <v>0</v>
      </c>
      <c r="AE686">
        <f>+IF(AC686&lt;Data!$B$17,1,0)</f>
        <v>1</v>
      </c>
      <c r="AF686" s="7">
        <f>+IF(AND(AD686,AE686),1,0)</f>
        <v>0</v>
      </c>
    </row>
    <row r="687" spans="1:32" x14ac:dyDescent="0.2">
      <c r="A687">
        <v>2846</v>
      </c>
      <c r="B687" t="s">
        <v>1664</v>
      </c>
      <c r="C687">
        <v>58728</v>
      </c>
      <c r="D687">
        <v>79403</v>
      </c>
      <c r="E687">
        <v>7</v>
      </c>
      <c r="F687">
        <v>27</v>
      </c>
      <c r="G687">
        <v>44.4</v>
      </c>
      <c r="H687" t="s">
        <v>24</v>
      </c>
      <c r="I687">
        <v>21</v>
      </c>
      <c r="J687">
        <v>26</v>
      </c>
      <c r="K687">
        <v>42</v>
      </c>
      <c r="L687">
        <v>7.4623333333333335</v>
      </c>
      <c r="M687">
        <v>111.935</v>
      </c>
      <c r="N687">
        <v>21.445</v>
      </c>
      <c r="O687">
        <v>5.22</v>
      </c>
      <c r="Q687">
        <v>0.39</v>
      </c>
      <c r="S687">
        <v>-0.04</v>
      </c>
      <c r="Y687" t="s">
        <v>1665</v>
      </c>
      <c r="Z687" t="s">
        <v>6027</v>
      </c>
      <c r="AA687" t="s">
        <v>2154</v>
      </c>
      <c r="AB687" t="str">
        <f>+LEFT(AA687,1)</f>
        <v>F</v>
      </c>
      <c r="AC687" s="6">
        <f>DEGREES(ACOS(SIN(Resultats!$H$11)*SIN(RADIANS(N687))+COS(Resultats!$H$11)*COS(RADIANS(N687))*COS(Resultats!$E$11-RADIANS(M687))))</f>
        <v>38.264560943973329</v>
      </c>
      <c r="AD687">
        <f>+IF(AB687=Data!$E$18,1,0)</f>
        <v>0</v>
      </c>
      <c r="AE687">
        <f>+IF(AC687&lt;Data!$B$17,1,0)</f>
        <v>1</v>
      </c>
      <c r="AF687" s="7">
        <f>+IF(AND(AD687,AE687),1,0)</f>
        <v>0</v>
      </c>
    </row>
    <row r="688" spans="1:32" x14ac:dyDescent="0.2">
      <c r="A688">
        <v>2817</v>
      </c>
      <c r="C688">
        <v>58050</v>
      </c>
      <c r="D688">
        <v>96866</v>
      </c>
      <c r="E688">
        <v>7</v>
      </c>
      <c r="F688">
        <v>24</v>
      </c>
      <c r="G688">
        <v>27.7</v>
      </c>
      <c r="H688" t="s">
        <v>24</v>
      </c>
      <c r="I688">
        <v>15</v>
      </c>
      <c r="J688">
        <v>31</v>
      </c>
      <c r="K688">
        <v>2</v>
      </c>
      <c r="L688">
        <v>7.407694444444445</v>
      </c>
      <c r="M688">
        <v>111.11541666666668</v>
      </c>
      <c r="N688">
        <v>15.517222222222223</v>
      </c>
      <c r="O688">
        <v>6.41</v>
      </c>
      <c r="Q688">
        <v>-0.18</v>
      </c>
      <c r="S688">
        <v>-0.84</v>
      </c>
      <c r="Y688" t="s">
        <v>2469</v>
      </c>
      <c r="Z688" t="s">
        <v>2469</v>
      </c>
      <c r="AA688" t="s">
        <v>15417</v>
      </c>
      <c r="AB688" t="str">
        <f>+LEFT(AA688,1)</f>
        <v>B</v>
      </c>
      <c r="AC688" s="6">
        <f>DEGREES(ACOS(SIN(Resultats!$H$11)*SIN(RADIANS(N688))+COS(Resultats!$H$11)*COS(RADIANS(N688))*COS(Resultats!$E$11-RADIANS(M688))))</f>
        <v>38.270071561344473</v>
      </c>
      <c r="AD688">
        <f>+IF(AB688=Data!$E$18,1,0)</f>
        <v>0</v>
      </c>
      <c r="AE688">
        <f>+IF(AC688&lt;Data!$B$17,1,0)</f>
        <v>1</v>
      </c>
      <c r="AF688" s="7">
        <f>+IF(AND(AD688,AE688),1,0)</f>
        <v>0</v>
      </c>
    </row>
    <row r="689" spans="1:32" x14ac:dyDescent="0.2">
      <c r="A689">
        <v>3013</v>
      </c>
      <c r="B689" t="s">
        <v>1752</v>
      </c>
      <c r="C689">
        <v>62898</v>
      </c>
      <c r="D689">
        <v>60340</v>
      </c>
      <c r="E689">
        <v>7</v>
      </c>
      <c r="F689">
        <v>47</v>
      </c>
      <c r="G689">
        <v>30.3</v>
      </c>
      <c r="H689" t="s">
        <v>24</v>
      </c>
      <c r="I689">
        <v>33</v>
      </c>
      <c r="J689">
        <v>24</v>
      </c>
      <c r="K689">
        <v>56</v>
      </c>
      <c r="L689">
        <v>7.7917499999999995</v>
      </c>
      <c r="M689">
        <v>116.87625</v>
      </c>
      <c r="N689">
        <v>33.415555555555557</v>
      </c>
      <c r="O689">
        <v>5.14</v>
      </c>
      <c r="Q689">
        <v>1.6</v>
      </c>
      <c r="S689">
        <v>1.95</v>
      </c>
      <c r="Y689" t="s">
        <v>2679</v>
      </c>
      <c r="Z689" t="s">
        <v>419</v>
      </c>
      <c r="AA689" t="s">
        <v>2160</v>
      </c>
      <c r="AB689" t="str">
        <f>+LEFT(AA689,1)</f>
        <v>M</v>
      </c>
      <c r="AC689" s="6">
        <f>DEGREES(ACOS(SIN(Resultats!$H$11)*SIN(RADIANS(N689))+COS(Resultats!$H$11)*COS(RADIANS(N689))*COS(Resultats!$E$11-RADIANS(M689))))</f>
        <v>38.36593812804324</v>
      </c>
      <c r="AD689">
        <f>+IF(AB689=Data!$E$18,1,0)</f>
        <v>0</v>
      </c>
      <c r="AE689">
        <f>+IF(AC689&lt;Data!$B$17,1,0)</f>
        <v>1</v>
      </c>
      <c r="AF689" s="7">
        <f>+IF(AND(AD689,AE689),1,0)</f>
        <v>0</v>
      </c>
    </row>
    <row r="690" spans="1:32" x14ac:dyDescent="0.2">
      <c r="A690">
        <v>3054</v>
      </c>
      <c r="C690">
        <v>63894</v>
      </c>
      <c r="D690">
        <v>153479</v>
      </c>
      <c r="E690">
        <v>7</v>
      </c>
      <c r="F690">
        <v>50</v>
      </c>
      <c r="G690">
        <v>55.2</v>
      </c>
      <c r="H690" t="s">
        <v>26</v>
      </c>
      <c r="I690">
        <v>11</v>
      </c>
      <c r="J690">
        <v>7</v>
      </c>
      <c r="K690">
        <v>43</v>
      </c>
      <c r="L690">
        <v>7.8486666666666665</v>
      </c>
      <c r="M690">
        <v>117.73</v>
      </c>
      <c r="N690">
        <v>-11.128611111111111</v>
      </c>
      <c r="O690">
        <v>6.16</v>
      </c>
      <c r="Q690">
        <v>1.1299999999999999</v>
      </c>
      <c r="Y690" t="s">
        <v>197</v>
      </c>
      <c r="Z690" t="s">
        <v>197</v>
      </c>
      <c r="AA690" t="s">
        <v>197</v>
      </c>
      <c r="AB690" t="str">
        <f>+LEFT(AA690,1)</f>
        <v>K</v>
      </c>
      <c r="AC690" s="6">
        <f>DEGREES(ACOS(SIN(Resultats!$H$11)*SIN(RADIANS(N690))+COS(Resultats!$H$11)*COS(RADIANS(N690))*COS(Resultats!$E$11-RADIANS(M690))))</f>
        <v>38.415814847624368</v>
      </c>
      <c r="AD690">
        <f>+IF(AB690=Data!$E$18,1,0)</f>
        <v>0</v>
      </c>
      <c r="AE690">
        <f>+IF(AC690&lt;Data!$B$17,1,0)</f>
        <v>1</v>
      </c>
      <c r="AF690" s="7">
        <f>+IF(AND(AD690,AE690),1,0)</f>
        <v>0</v>
      </c>
    </row>
    <row r="691" spans="1:32" x14ac:dyDescent="0.2">
      <c r="A691">
        <v>4792</v>
      </c>
      <c r="B691" t="s">
        <v>5448</v>
      </c>
      <c r="C691">
        <v>109511</v>
      </c>
      <c r="D691">
        <v>100160</v>
      </c>
      <c r="E691">
        <v>12</v>
      </c>
      <c r="F691">
        <v>35</v>
      </c>
      <c r="G691">
        <v>7.8</v>
      </c>
      <c r="H691" t="s">
        <v>24</v>
      </c>
      <c r="I691">
        <v>18</v>
      </c>
      <c r="J691">
        <v>22</v>
      </c>
      <c r="K691">
        <v>37</v>
      </c>
      <c r="L691">
        <v>12.585500000000001</v>
      </c>
      <c r="M691">
        <v>188.7825</v>
      </c>
      <c r="N691">
        <v>18.376944444444444</v>
      </c>
      <c r="O691">
        <v>5.0199999999999996</v>
      </c>
      <c r="Q691">
        <v>1.1499999999999999</v>
      </c>
      <c r="S691">
        <v>1.1100000000000001</v>
      </c>
      <c r="Y691" t="s">
        <v>125</v>
      </c>
      <c r="Z691" t="s">
        <v>125</v>
      </c>
      <c r="AA691" t="s">
        <v>365</v>
      </c>
      <c r="AB691" t="str">
        <f>+LEFT(AA691,1)</f>
        <v>K</v>
      </c>
      <c r="AC691" s="6">
        <f>DEGREES(ACOS(SIN(Resultats!$H$11)*SIN(RADIANS(N691))+COS(Resultats!$H$11)*COS(RADIANS(N691))*COS(Resultats!$E$11-RADIANS(M691))))</f>
        <v>38.437906597956669</v>
      </c>
      <c r="AD691">
        <f>+IF(AB691=Data!$E$18,1,0)</f>
        <v>0</v>
      </c>
      <c r="AE691">
        <f>+IF(AC691&lt;Data!$B$17,1,0)</f>
        <v>1</v>
      </c>
      <c r="AF691" s="7">
        <f>+IF(AND(AD691,AE691),1,0)</f>
        <v>0</v>
      </c>
    </row>
    <row r="692" spans="1:32" x14ac:dyDescent="0.2">
      <c r="A692">
        <v>2835</v>
      </c>
      <c r="C692">
        <v>58551</v>
      </c>
      <c r="D692">
        <v>79386</v>
      </c>
      <c r="E692">
        <v>7</v>
      </c>
      <c r="F692">
        <v>26</v>
      </c>
      <c r="G692">
        <v>50.2</v>
      </c>
      <c r="H692" t="s">
        <v>24</v>
      </c>
      <c r="I692">
        <v>21</v>
      </c>
      <c r="J692">
        <v>32</v>
      </c>
      <c r="K692">
        <v>9</v>
      </c>
      <c r="L692">
        <v>7.4472777777777779</v>
      </c>
      <c r="M692">
        <v>111.70916666666668</v>
      </c>
      <c r="N692">
        <v>21.535833333333336</v>
      </c>
      <c r="O692">
        <v>6.54</v>
      </c>
      <c r="Q692">
        <v>0.46</v>
      </c>
      <c r="Y692" t="s">
        <v>204</v>
      </c>
      <c r="Z692" t="s">
        <v>204</v>
      </c>
      <c r="AA692" t="s">
        <v>217</v>
      </c>
      <c r="AB692" t="str">
        <f>+LEFT(AA692,1)</f>
        <v>F</v>
      </c>
      <c r="AC692" s="6">
        <f>DEGREES(ACOS(SIN(Resultats!$H$11)*SIN(RADIANS(N692))+COS(Resultats!$H$11)*COS(RADIANS(N692))*COS(Resultats!$E$11-RADIANS(M692))))</f>
        <v>38.488449057824425</v>
      </c>
      <c r="AD692">
        <f>+IF(AB692=Data!$E$18,1,0)</f>
        <v>0</v>
      </c>
      <c r="AE692">
        <f>+IF(AC692&lt;Data!$B$17,1,0)</f>
        <v>1</v>
      </c>
      <c r="AF692" s="7">
        <f>+IF(AND(AD692,AE692),1,0)</f>
        <v>0</v>
      </c>
    </row>
    <row r="693" spans="1:32" x14ac:dyDescent="0.2">
      <c r="A693">
        <v>4733</v>
      </c>
      <c r="B693" t="s">
        <v>5404</v>
      </c>
      <c r="C693">
        <v>108283</v>
      </c>
      <c r="D693">
        <v>82310</v>
      </c>
      <c r="E693">
        <v>12</v>
      </c>
      <c r="F693">
        <v>26</v>
      </c>
      <c r="G693">
        <v>24.1</v>
      </c>
      <c r="H693" t="s">
        <v>24</v>
      </c>
      <c r="I693">
        <v>27</v>
      </c>
      <c r="J693">
        <v>16</v>
      </c>
      <c r="K693">
        <v>6</v>
      </c>
      <c r="L693">
        <v>12.440027777777779</v>
      </c>
      <c r="M693">
        <v>186.60041666666669</v>
      </c>
      <c r="N693">
        <v>27.268333333333331</v>
      </c>
      <c r="O693">
        <v>4.95</v>
      </c>
      <c r="Q693">
        <v>0.27</v>
      </c>
      <c r="S693">
        <v>0.18</v>
      </c>
      <c r="U693">
        <v>0.15</v>
      </c>
      <c r="Y693" t="s">
        <v>5405</v>
      </c>
      <c r="Z693" t="s">
        <v>5405</v>
      </c>
      <c r="AA693" t="s">
        <v>2891</v>
      </c>
      <c r="AB693" t="str">
        <f>+LEFT(AA693,1)</f>
        <v>F</v>
      </c>
      <c r="AC693" s="6">
        <f>DEGREES(ACOS(SIN(Resultats!$H$11)*SIN(RADIANS(N693))+COS(Resultats!$H$11)*COS(RADIANS(N693))*COS(Resultats!$E$11-RADIANS(M693))))</f>
        <v>38.527046777644813</v>
      </c>
      <c r="AD693">
        <f>+IF(AB693=Data!$E$18,1,0)</f>
        <v>0</v>
      </c>
      <c r="AE693">
        <f>+IF(AC693&lt;Data!$B$17,1,0)</f>
        <v>1</v>
      </c>
      <c r="AF693" s="7">
        <f>+IF(AND(AD693,AE693),1,0)</f>
        <v>0</v>
      </c>
    </row>
    <row r="694" spans="1:32" x14ac:dyDescent="0.2">
      <c r="A694">
        <v>4431</v>
      </c>
      <c r="B694" t="s">
        <v>1001</v>
      </c>
      <c r="C694">
        <v>99984</v>
      </c>
      <c r="D694">
        <v>43787</v>
      </c>
      <c r="E694">
        <v>11</v>
      </c>
      <c r="F694">
        <v>30</v>
      </c>
      <c r="G694">
        <v>31.1</v>
      </c>
      <c r="H694" t="s">
        <v>24</v>
      </c>
      <c r="I694">
        <v>43</v>
      </c>
      <c r="J694">
        <v>10</v>
      </c>
      <c r="K694">
        <v>24</v>
      </c>
      <c r="L694">
        <v>11.508638888888889</v>
      </c>
      <c r="M694">
        <v>172.62958333333333</v>
      </c>
      <c r="N694">
        <v>43.173333333333332</v>
      </c>
      <c r="O694">
        <v>5.94</v>
      </c>
      <c r="Q694">
        <v>0.49</v>
      </c>
      <c r="S694">
        <v>-0.01</v>
      </c>
      <c r="Y694" t="s">
        <v>79</v>
      </c>
      <c r="Z694" t="s">
        <v>79</v>
      </c>
      <c r="AA694" t="s">
        <v>2046</v>
      </c>
      <c r="AB694" t="str">
        <f>+LEFT(AA694,1)</f>
        <v>F</v>
      </c>
      <c r="AC694" s="6">
        <f>DEGREES(ACOS(SIN(Resultats!$H$11)*SIN(RADIANS(N694))+COS(Resultats!$H$11)*COS(RADIANS(N694))*COS(Resultats!$E$11-RADIANS(M694))))</f>
        <v>38.581170036367304</v>
      </c>
      <c r="AD694">
        <f>+IF(AB694=Data!$E$18,1,0)</f>
        <v>0</v>
      </c>
      <c r="AE694">
        <f>+IF(AC694&lt;Data!$B$17,1,0)</f>
        <v>1</v>
      </c>
      <c r="AF694" s="7">
        <f>+IF(AND(AD694,AE694),1,0)</f>
        <v>0</v>
      </c>
    </row>
    <row r="695" spans="1:32" x14ac:dyDescent="0.2">
      <c r="A695">
        <v>4046</v>
      </c>
      <c r="C695">
        <v>89319</v>
      </c>
      <c r="D695">
        <v>43285</v>
      </c>
      <c r="E695">
        <v>10</v>
      </c>
      <c r="F695">
        <v>19</v>
      </c>
      <c r="G695">
        <v>26.8</v>
      </c>
      <c r="H695" t="s">
        <v>24</v>
      </c>
      <c r="I695">
        <v>48</v>
      </c>
      <c r="J695">
        <v>23</v>
      </c>
      <c r="K695">
        <v>49</v>
      </c>
      <c r="L695">
        <v>10.324111111111112</v>
      </c>
      <c r="M695">
        <v>154.86166666666668</v>
      </c>
      <c r="N695">
        <v>48.396944444444443</v>
      </c>
      <c r="O695">
        <v>6</v>
      </c>
      <c r="Q695">
        <v>1.02</v>
      </c>
      <c r="Y695" t="s">
        <v>197</v>
      </c>
      <c r="Z695" t="s">
        <v>197</v>
      </c>
      <c r="AA695" t="s">
        <v>197</v>
      </c>
      <c r="AB695" t="str">
        <f>+LEFT(AA695,1)</f>
        <v>K</v>
      </c>
      <c r="AC695" s="6">
        <f>DEGREES(ACOS(SIN(Resultats!$H$11)*SIN(RADIANS(N695))+COS(Resultats!$H$11)*COS(RADIANS(N695))*COS(Resultats!$E$11-RADIANS(M695))))</f>
        <v>38.613443349039912</v>
      </c>
      <c r="AD695">
        <f>+IF(AB695=Data!$E$18,1,0)</f>
        <v>0</v>
      </c>
      <c r="AE695">
        <f>+IF(AC695&lt;Data!$B$17,1,0)</f>
        <v>1</v>
      </c>
      <c r="AF695" s="7">
        <f>+IF(AND(AD695,AE695),1,0)</f>
        <v>0</v>
      </c>
    </row>
    <row r="696" spans="1:32" x14ac:dyDescent="0.2">
      <c r="A696">
        <v>4801</v>
      </c>
      <c r="B696" t="s">
        <v>5456</v>
      </c>
      <c r="C696">
        <v>109742</v>
      </c>
      <c r="D696">
        <v>100176</v>
      </c>
      <c r="E696">
        <v>12</v>
      </c>
      <c r="F696">
        <v>36</v>
      </c>
      <c r="G696">
        <v>58.3</v>
      </c>
      <c r="H696" t="s">
        <v>24</v>
      </c>
      <c r="I696">
        <v>17</v>
      </c>
      <c r="J696">
        <v>5</v>
      </c>
      <c r="K696">
        <v>22</v>
      </c>
      <c r="L696">
        <v>12.616194444444444</v>
      </c>
      <c r="M696">
        <v>189.24291666666667</v>
      </c>
      <c r="N696">
        <v>17.089444444444442</v>
      </c>
      <c r="O696">
        <v>5.68</v>
      </c>
      <c r="Q696">
        <v>1.41</v>
      </c>
      <c r="S696">
        <v>1.75</v>
      </c>
      <c r="Y696" t="s">
        <v>77</v>
      </c>
      <c r="Z696" t="s">
        <v>77</v>
      </c>
      <c r="AA696" t="s">
        <v>104</v>
      </c>
      <c r="AB696" t="str">
        <f>+LEFT(AA696,1)</f>
        <v>K</v>
      </c>
      <c r="AC696" s="6">
        <f>DEGREES(ACOS(SIN(Resultats!$H$11)*SIN(RADIANS(N696))+COS(Resultats!$H$11)*COS(RADIANS(N696))*COS(Resultats!$E$11-RADIANS(M696))))</f>
        <v>38.73408512963028</v>
      </c>
      <c r="AD696">
        <f>+IF(AB696=Data!$E$18,1,0)</f>
        <v>0</v>
      </c>
      <c r="AE696">
        <f>+IF(AC696&lt;Data!$B$17,1,0)</f>
        <v>1</v>
      </c>
      <c r="AF696" s="7">
        <f>+IF(AND(AD696,AE696),1,0)</f>
        <v>0</v>
      </c>
    </row>
    <row r="697" spans="1:32" x14ac:dyDescent="0.2">
      <c r="A697">
        <v>4668</v>
      </c>
      <c r="C697">
        <v>106760</v>
      </c>
      <c r="D697">
        <v>62928</v>
      </c>
      <c r="E697">
        <v>12</v>
      </c>
      <c r="F697">
        <v>16</v>
      </c>
      <c r="G697">
        <v>30.1</v>
      </c>
      <c r="H697" t="s">
        <v>24</v>
      </c>
      <c r="I697">
        <v>33</v>
      </c>
      <c r="J697">
        <v>3</v>
      </c>
      <c r="K697">
        <v>41</v>
      </c>
      <c r="L697">
        <v>12.275027777777778</v>
      </c>
      <c r="M697">
        <v>184.12541666666667</v>
      </c>
      <c r="N697">
        <v>33.061388888888885</v>
      </c>
      <c r="O697">
        <v>5</v>
      </c>
      <c r="Q697">
        <v>1.1399999999999999</v>
      </c>
      <c r="S697">
        <v>1.07</v>
      </c>
      <c r="U697">
        <v>0.57999999999999996</v>
      </c>
      <c r="Y697" t="s">
        <v>417</v>
      </c>
      <c r="Z697" t="s">
        <v>5871</v>
      </c>
      <c r="AA697" t="s">
        <v>197</v>
      </c>
      <c r="AB697" t="str">
        <f>+LEFT(AA697,1)</f>
        <v>K</v>
      </c>
      <c r="AC697" s="6">
        <f>DEGREES(ACOS(SIN(Resultats!$H$11)*SIN(RADIANS(N697))+COS(Resultats!$H$11)*COS(RADIANS(N697))*COS(Resultats!$E$11-RADIANS(M697))))</f>
        <v>38.924985314753201</v>
      </c>
      <c r="AD697">
        <f>+IF(AB697=Data!$E$18,1,0)</f>
        <v>0</v>
      </c>
      <c r="AE697">
        <f>+IF(AC697&lt;Data!$B$17,1,0)</f>
        <v>1</v>
      </c>
      <c r="AF697" s="7">
        <f>+IF(AND(AD697,AE697),1,0)</f>
        <v>0</v>
      </c>
    </row>
    <row r="698" spans="1:32" x14ac:dyDescent="0.2">
      <c r="A698">
        <v>4737</v>
      </c>
      <c r="B698" t="s">
        <v>5407</v>
      </c>
      <c r="C698">
        <v>108381</v>
      </c>
      <c r="D698">
        <v>82313</v>
      </c>
      <c r="E698">
        <v>12</v>
      </c>
      <c r="F698">
        <v>26</v>
      </c>
      <c r="G698">
        <v>56.3</v>
      </c>
      <c r="H698" t="s">
        <v>24</v>
      </c>
      <c r="I698">
        <v>28</v>
      </c>
      <c r="J698">
        <v>16</v>
      </c>
      <c r="K698">
        <v>6</v>
      </c>
      <c r="L698">
        <v>12.448972222222222</v>
      </c>
      <c r="M698">
        <v>186.73458333333335</v>
      </c>
      <c r="N698">
        <v>28.268333333333331</v>
      </c>
      <c r="O698">
        <v>4.3600000000000003</v>
      </c>
      <c r="Q698">
        <v>1.1299999999999999</v>
      </c>
      <c r="S698">
        <v>1.1499999999999999</v>
      </c>
      <c r="U698">
        <v>0.51</v>
      </c>
      <c r="Y698" t="s">
        <v>5408</v>
      </c>
      <c r="Z698" t="s">
        <v>45</v>
      </c>
      <c r="AA698" t="s">
        <v>507</v>
      </c>
      <c r="AB698" t="str">
        <f>+LEFT(AA698,1)</f>
        <v>K</v>
      </c>
      <c r="AC698" s="6">
        <f>DEGREES(ACOS(SIN(Resultats!$H$11)*SIN(RADIANS(N698))+COS(Resultats!$H$11)*COS(RADIANS(N698))*COS(Resultats!$E$11-RADIANS(M698))))</f>
        <v>38.981035094128835</v>
      </c>
      <c r="AD698">
        <f>+IF(AB698=Data!$E$18,1,0)</f>
        <v>0</v>
      </c>
      <c r="AE698">
        <f>+IF(AC698&lt;Data!$B$17,1,0)</f>
        <v>1</v>
      </c>
      <c r="AF698" s="7">
        <f>+IF(AND(AD698,AE698),1,0)</f>
        <v>0</v>
      </c>
    </row>
    <row r="699" spans="1:32" x14ac:dyDescent="0.2">
      <c r="A699">
        <v>4793</v>
      </c>
      <c r="C699">
        <v>109519</v>
      </c>
      <c r="D699">
        <v>82394</v>
      </c>
      <c r="E699">
        <v>12</v>
      </c>
      <c r="F699">
        <v>35</v>
      </c>
      <c r="G699">
        <v>8.1</v>
      </c>
      <c r="H699" t="s">
        <v>24</v>
      </c>
      <c r="I699">
        <v>21</v>
      </c>
      <c r="J699">
        <v>52</v>
      </c>
      <c r="K699">
        <v>53</v>
      </c>
      <c r="L699">
        <v>12.585583333333334</v>
      </c>
      <c r="M699">
        <v>188.78375</v>
      </c>
      <c r="N699">
        <v>21.881388888888889</v>
      </c>
      <c r="O699">
        <v>5.85</v>
      </c>
      <c r="Q699">
        <v>1.22</v>
      </c>
      <c r="Y699" t="s">
        <v>45</v>
      </c>
      <c r="Z699" t="s">
        <v>45</v>
      </c>
      <c r="AA699" t="s">
        <v>507</v>
      </c>
      <c r="AB699" t="str">
        <f>+LEFT(AA699,1)</f>
        <v>K</v>
      </c>
      <c r="AC699" s="6">
        <f>DEGREES(ACOS(SIN(Resultats!$H$11)*SIN(RADIANS(N699))+COS(Resultats!$H$11)*COS(RADIANS(N699))*COS(Resultats!$E$11-RADIANS(M699))))</f>
        <v>39.005625235597414</v>
      </c>
      <c r="AD699">
        <f>+IF(AB699=Data!$E$18,1,0)</f>
        <v>0</v>
      </c>
      <c r="AE699">
        <f>+IF(AC699&lt;Data!$B$17,1,0)</f>
        <v>1</v>
      </c>
      <c r="AF699" s="7">
        <f>+IF(AND(AD699,AE699),1,0)</f>
        <v>0</v>
      </c>
    </row>
    <row r="700" spans="1:32" x14ac:dyDescent="0.2">
      <c r="A700">
        <v>2936</v>
      </c>
      <c r="C700">
        <v>61295</v>
      </c>
      <c r="D700">
        <v>60254</v>
      </c>
      <c r="E700">
        <v>7</v>
      </c>
      <c r="F700">
        <v>39</v>
      </c>
      <c r="G700">
        <v>54.1</v>
      </c>
      <c r="H700" t="s">
        <v>24</v>
      </c>
      <c r="I700">
        <v>32</v>
      </c>
      <c r="J700">
        <v>0</v>
      </c>
      <c r="K700">
        <v>35</v>
      </c>
      <c r="L700">
        <v>7.6650277777777784</v>
      </c>
      <c r="M700">
        <v>114.97541666666667</v>
      </c>
      <c r="N700">
        <v>32.009722222222223</v>
      </c>
      <c r="O700">
        <v>6.17</v>
      </c>
      <c r="Q700">
        <v>0.35</v>
      </c>
      <c r="S700">
        <v>0.13</v>
      </c>
      <c r="Y700" t="s">
        <v>1634</v>
      </c>
      <c r="Z700" t="s">
        <v>1634</v>
      </c>
      <c r="AA700" t="s">
        <v>217</v>
      </c>
      <c r="AB700" t="str">
        <f>+LEFT(AA700,1)</f>
        <v>F</v>
      </c>
      <c r="AC700" s="6">
        <f>DEGREES(ACOS(SIN(Resultats!$H$11)*SIN(RADIANS(N700))+COS(Resultats!$H$11)*COS(RADIANS(N700))*COS(Resultats!$E$11-RADIANS(M700))))</f>
        <v>39.113938729630668</v>
      </c>
      <c r="AD700">
        <f>+IF(AB700=Data!$E$18,1,0)</f>
        <v>0</v>
      </c>
      <c r="AE700">
        <f>+IF(AC700&lt;Data!$B$17,1,0)</f>
        <v>1</v>
      </c>
      <c r="AF700" s="7">
        <f>+IF(AND(AD700,AE700),1,0)</f>
        <v>0</v>
      </c>
    </row>
    <row r="701" spans="1:32" x14ac:dyDescent="0.2">
      <c r="A701">
        <v>3063</v>
      </c>
      <c r="B701" t="s">
        <v>1773</v>
      </c>
      <c r="C701">
        <v>64077</v>
      </c>
      <c r="D701">
        <v>153499</v>
      </c>
      <c r="E701">
        <v>7</v>
      </c>
      <c r="F701">
        <v>51</v>
      </c>
      <c r="G701">
        <v>40.9</v>
      </c>
      <c r="H701" t="s">
        <v>26</v>
      </c>
      <c r="I701">
        <v>12</v>
      </c>
      <c r="J701">
        <v>49</v>
      </c>
      <c r="K701">
        <v>10</v>
      </c>
      <c r="L701">
        <v>7.861361111111111</v>
      </c>
      <c r="M701">
        <v>117.92041666666667</v>
      </c>
      <c r="N701">
        <v>-12.819444444444445</v>
      </c>
      <c r="O701">
        <v>6.36</v>
      </c>
      <c r="Q701">
        <v>0.39</v>
      </c>
      <c r="Y701" t="s">
        <v>2897</v>
      </c>
      <c r="Z701" t="s">
        <v>2897</v>
      </c>
      <c r="AA701" t="s">
        <v>2897</v>
      </c>
      <c r="AB701" t="str">
        <f>+LEFT(AA701,1)</f>
        <v>F</v>
      </c>
      <c r="AC701" s="6">
        <f>DEGREES(ACOS(SIN(Resultats!$H$11)*SIN(RADIANS(N701))+COS(Resultats!$H$11)*COS(RADIANS(N701))*COS(Resultats!$E$11-RADIANS(M701))))</f>
        <v>39.184940660292582</v>
      </c>
      <c r="AD701">
        <f>+IF(AB701=Data!$E$18,1,0)</f>
        <v>0</v>
      </c>
      <c r="AE701">
        <f>+IF(AC701&lt;Data!$B$17,1,0)</f>
        <v>1</v>
      </c>
      <c r="AF701" s="7">
        <f>+IF(AND(AD701,AE701),1,0)</f>
        <v>0</v>
      </c>
    </row>
    <row r="702" spans="1:32" x14ac:dyDescent="0.2">
      <c r="A702">
        <v>4098</v>
      </c>
      <c r="C702">
        <v>90508</v>
      </c>
      <c r="D702">
        <v>43351</v>
      </c>
      <c r="E702">
        <v>10</v>
      </c>
      <c r="F702">
        <v>28</v>
      </c>
      <c r="G702">
        <v>3.8</v>
      </c>
      <c r="H702" t="s">
        <v>24</v>
      </c>
      <c r="I702">
        <v>48</v>
      </c>
      <c r="J702">
        <v>47</v>
      </c>
      <c r="K702">
        <v>5</v>
      </c>
      <c r="L702">
        <v>10.467722222222223</v>
      </c>
      <c r="M702">
        <v>157.01583333333335</v>
      </c>
      <c r="N702">
        <v>48.784722222222221</v>
      </c>
      <c r="O702">
        <v>6.44</v>
      </c>
      <c r="Q702">
        <v>0.6</v>
      </c>
      <c r="S702">
        <v>0.05</v>
      </c>
      <c r="U702">
        <v>0.24</v>
      </c>
      <c r="V702" t="s">
        <v>93</v>
      </c>
      <c r="Y702" t="s">
        <v>130</v>
      </c>
      <c r="Z702" t="s">
        <v>130</v>
      </c>
      <c r="AA702" t="s">
        <v>15430</v>
      </c>
      <c r="AB702" t="str">
        <f>+LEFT(AA702,1)</f>
        <v>F</v>
      </c>
      <c r="AC702" s="6">
        <f>DEGREES(ACOS(SIN(Resultats!$H$11)*SIN(RADIANS(N702))+COS(Resultats!$H$11)*COS(RADIANS(N702))*COS(Resultats!$E$11-RADIANS(M702))))</f>
        <v>39.227006997208314</v>
      </c>
      <c r="AD702">
        <f>+IF(AB702=Data!$E$18,1,0)</f>
        <v>0</v>
      </c>
      <c r="AE702">
        <f>+IF(AC702&lt;Data!$B$17,1,0)</f>
        <v>1</v>
      </c>
      <c r="AF702" s="7">
        <f>+IF(AND(AD702,AE702),1,0)</f>
        <v>0</v>
      </c>
    </row>
    <row r="703" spans="1:32" x14ac:dyDescent="0.2">
      <c r="A703">
        <v>4657</v>
      </c>
      <c r="C703">
        <v>106516</v>
      </c>
      <c r="D703">
        <v>157168</v>
      </c>
      <c r="E703">
        <v>12</v>
      </c>
      <c r="F703">
        <v>15</v>
      </c>
      <c r="G703">
        <v>10.6</v>
      </c>
      <c r="H703" t="s">
        <v>26</v>
      </c>
      <c r="I703">
        <v>10</v>
      </c>
      <c r="J703">
        <v>18</v>
      </c>
      <c r="K703">
        <v>45</v>
      </c>
      <c r="L703">
        <v>12.252944444444445</v>
      </c>
      <c r="M703">
        <v>183.79416666666668</v>
      </c>
      <c r="N703">
        <v>-10.3125</v>
      </c>
      <c r="O703">
        <v>6.11</v>
      </c>
      <c r="Q703">
        <v>0.46</v>
      </c>
      <c r="S703">
        <v>-0.13</v>
      </c>
      <c r="U703">
        <v>0.16</v>
      </c>
      <c r="V703" t="s">
        <v>93</v>
      </c>
      <c r="Y703" t="s">
        <v>430</v>
      </c>
      <c r="Z703" t="s">
        <v>430</v>
      </c>
      <c r="AA703" t="s">
        <v>2154</v>
      </c>
      <c r="AB703" t="str">
        <f>+LEFT(AA703,1)</f>
        <v>F</v>
      </c>
      <c r="AC703" s="6">
        <f>DEGREES(ACOS(SIN(Resultats!$H$11)*SIN(RADIANS(N703))+COS(Resultats!$H$11)*COS(RADIANS(N703))*COS(Resultats!$E$11-RADIANS(M703))))</f>
        <v>39.275671096484231</v>
      </c>
      <c r="AD703">
        <f>+IF(AB703=Data!$E$18,1,0)</f>
        <v>0</v>
      </c>
      <c r="AE703">
        <f>+IF(AC703&lt;Data!$B$17,1,0)</f>
        <v>1</v>
      </c>
      <c r="AF703" s="7">
        <f>+IF(AND(AD703,AE703),1,0)</f>
        <v>0</v>
      </c>
    </row>
    <row r="704" spans="1:32" x14ac:dyDescent="0.2">
      <c r="A704">
        <v>4808</v>
      </c>
      <c r="C704">
        <v>109914</v>
      </c>
      <c r="D704">
        <v>119509</v>
      </c>
      <c r="E704">
        <v>12</v>
      </c>
      <c r="F704">
        <v>38</v>
      </c>
      <c r="G704">
        <v>30</v>
      </c>
      <c r="H704" t="s">
        <v>24</v>
      </c>
      <c r="I704">
        <v>6</v>
      </c>
      <c r="J704">
        <v>59</v>
      </c>
      <c r="K704">
        <v>18</v>
      </c>
      <c r="L704">
        <v>12.641666666666666</v>
      </c>
      <c r="M704">
        <v>189.625</v>
      </c>
      <c r="N704">
        <v>6.9883333333333333</v>
      </c>
      <c r="O704">
        <v>7.08</v>
      </c>
      <c r="Q704">
        <v>1.44</v>
      </c>
      <c r="S704">
        <v>1.28</v>
      </c>
      <c r="U704">
        <v>1.74</v>
      </c>
      <c r="Y704" t="s">
        <v>5461</v>
      </c>
      <c r="Z704" t="s">
        <v>10851</v>
      </c>
      <c r="AA704" t="s">
        <v>15429</v>
      </c>
      <c r="AB704" t="str">
        <f>+LEFT(AA704,1)</f>
        <v>M</v>
      </c>
      <c r="AC704" s="6">
        <f>DEGREES(ACOS(SIN(Resultats!$H$11)*SIN(RADIANS(N704))+COS(Resultats!$H$11)*COS(RADIANS(N704))*COS(Resultats!$E$11-RADIANS(M704))))</f>
        <v>39.283231250020179</v>
      </c>
      <c r="AD704">
        <f>+IF(AB704=Data!$E$18,1,0)</f>
        <v>0</v>
      </c>
      <c r="AE704">
        <f>+IF(AC704&lt;Data!$B$17,1,0)</f>
        <v>1</v>
      </c>
      <c r="AF704" s="7">
        <f>+IF(AND(AD704,AE704),1,0)</f>
        <v>0</v>
      </c>
    </row>
    <row r="705" spans="1:32" x14ac:dyDescent="0.2">
      <c r="A705">
        <v>3275</v>
      </c>
      <c r="B705" t="s">
        <v>1118</v>
      </c>
      <c r="C705">
        <v>70272</v>
      </c>
      <c r="D705">
        <v>42319</v>
      </c>
      <c r="E705">
        <v>8</v>
      </c>
      <c r="F705">
        <v>22</v>
      </c>
      <c r="G705">
        <v>50.1</v>
      </c>
      <c r="H705" t="s">
        <v>24</v>
      </c>
      <c r="I705">
        <v>43</v>
      </c>
      <c r="J705">
        <v>11</v>
      </c>
      <c r="K705">
        <v>17</v>
      </c>
      <c r="L705">
        <v>8.3805833333333339</v>
      </c>
      <c r="M705">
        <v>125.70874999999999</v>
      </c>
      <c r="N705">
        <v>43.18805555555555</v>
      </c>
      <c r="O705">
        <v>4.25</v>
      </c>
      <c r="Q705">
        <v>1.55</v>
      </c>
      <c r="S705">
        <v>1.9</v>
      </c>
      <c r="U705">
        <v>0.88</v>
      </c>
      <c r="Y705" t="s">
        <v>1119</v>
      </c>
      <c r="Z705" t="s">
        <v>9221</v>
      </c>
      <c r="AA705" t="s">
        <v>80</v>
      </c>
      <c r="AB705" t="str">
        <f>+LEFT(AA705,1)</f>
        <v>K</v>
      </c>
      <c r="AC705" s="6">
        <f>DEGREES(ACOS(SIN(Resultats!$H$11)*SIN(RADIANS(N705))+COS(Resultats!$H$11)*COS(RADIANS(N705))*COS(Resultats!$E$11-RADIANS(M705))))</f>
        <v>39.348113642545059</v>
      </c>
      <c r="AD705">
        <f>+IF(AB705=Data!$E$18,1,0)</f>
        <v>0</v>
      </c>
      <c r="AE705">
        <f>+IF(AC705&lt;Data!$B$17,1,0)</f>
        <v>1</v>
      </c>
      <c r="AF705" s="7">
        <f>+IF(AND(AD705,AE705),1,0)</f>
        <v>0</v>
      </c>
    </row>
    <row r="706" spans="1:32" x14ac:dyDescent="0.2">
      <c r="A706">
        <v>2865</v>
      </c>
      <c r="C706">
        <v>59311</v>
      </c>
      <c r="D706">
        <v>134740</v>
      </c>
      <c r="E706">
        <v>7</v>
      </c>
      <c r="F706">
        <v>29</v>
      </c>
      <c r="G706">
        <v>18.7</v>
      </c>
      <c r="H706" t="s">
        <v>26</v>
      </c>
      <c r="I706">
        <v>1</v>
      </c>
      <c r="J706">
        <v>54</v>
      </c>
      <c r="K706">
        <v>19</v>
      </c>
      <c r="L706">
        <v>7.4885277777777777</v>
      </c>
      <c r="M706">
        <v>112.32791666666667</v>
      </c>
      <c r="N706">
        <v>-1.9052777777777776</v>
      </c>
      <c r="O706">
        <v>5.59</v>
      </c>
      <c r="Q706">
        <v>1.5</v>
      </c>
      <c r="S706">
        <v>1.76</v>
      </c>
      <c r="Y706" t="s">
        <v>77</v>
      </c>
      <c r="Z706" t="s">
        <v>77</v>
      </c>
      <c r="AA706" t="s">
        <v>104</v>
      </c>
      <c r="AB706" t="str">
        <f>+LEFT(AA706,1)</f>
        <v>K</v>
      </c>
      <c r="AC706" s="6">
        <f>DEGREES(ACOS(SIN(Resultats!$H$11)*SIN(RADIANS(N706))+COS(Resultats!$H$11)*COS(RADIANS(N706))*COS(Resultats!$E$11-RADIANS(M706))))</f>
        <v>39.349551630603727</v>
      </c>
      <c r="AD706">
        <f>+IF(AB706=Data!$E$18,1,0)</f>
        <v>0</v>
      </c>
      <c r="AE706">
        <f>+IF(AC706&lt;Data!$B$17,1,0)</f>
        <v>1</v>
      </c>
      <c r="AF706" s="7">
        <f>+IF(AND(AD706,AE706),1,0)</f>
        <v>0</v>
      </c>
    </row>
    <row r="707" spans="1:32" x14ac:dyDescent="0.2">
      <c r="A707">
        <v>2795</v>
      </c>
      <c r="B707" t="s">
        <v>1630</v>
      </c>
      <c r="C707">
        <v>57423</v>
      </c>
      <c r="D707">
        <v>79328</v>
      </c>
      <c r="E707">
        <v>7</v>
      </c>
      <c r="F707">
        <v>21</v>
      </c>
      <c r="G707">
        <v>56.8</v>
      </c>
      <c r="H707" t="s">
        <v>24</v>
      </c>
      <c r="I707">
        <v>20</v>
      </c>
      <c r="J707">
        <v>26</v>
      </c>
      <c r="K707">
        <v>37</v>
      </c>
      <c r="L707">
        <v>7.3657777777777778</v>
      </c>
      <c r="M707">
        <v>110.48666666666666</v>
      </c>
      <c r="N707">
        <v>20.44361111111111</v>
      </c>
      <c r="O707">
        <v>5.0999999999999996</v>
      </c>
      <c r="Q707">
        <v>1.52</v>
      </c>
      <c r="S707">
        <v>1.87</v>
      </c>
      <c r="Y707" t="s">
        <v>1631</v>
      </c>
      <c r="Z707" t="s">
        <v>53</v>
      </c>
      <c r="AA707" t="s">
        <v>586</v>
      </c>
      <c r="AB707" t="str">
        <f>+LEFT(AA707,1)</f>
        <v>M</v>
      </c>
      <c r="AC707" s="6">
        <f>DEGREES(ACOS(SIN(Resultats!$H$11)*SIN(RADIANS(N707))+COS(Resultats!$H$11)*COS(RADIANS(N707))*COS(Resultats!$E$11-RADIANS(M707))))</f>
        <v>39.415965785550455</v>
      </c>
      <c r="AD707">
        <f>+IF(AB707=Data!$E$18,1,0)</f>
        <v>0</v>
      </c>
      <c r="AE707">
        <f>+IF(AC707&lt;Data!$B$17,1,0)</f>
        <v>1</v>
      </c>
      <c r="AF707" s="7">
        <f>+IF(AND(AD707,AE707),1,0)</f>
        <v>0</v>
      </c>
    </row>
    <row r="708" spans="1:32" x14ac:dyDescent="0.2">
      <c r="A708">
        <v>2962</v>
      </c>
      <c r="C708">
        <v>61859</v>
      </c>
      <c r="D708">
        <v>60291</v>
      </c>
      <c r="E708">
        <v>7</v>
      </c>
      <c r="F708">
        <v>42</v>
      </c>
      <c r="G708">
        <v>43.5</v>
      </c>
      <c r="H708" t="s">
        <v>24</v>
      </c>
      <c r="I708">
        <v>34</v>
      </c>
      <c r="J708">
        <v>0</v>
      </c>
      <c r="K708">
        <v>1</v>
      </c>
      <c r="L708">
        <v>7.7120833333333332</v>
      </c>
      <c r="M708">
        <v>115.68125000000001</v>
      </c>
      <c r="N708">
        <v>34.000277777777775</v>
      </c>
      <c r="O708">
        <v>6.02</v>
      </c>
      <c r="P708" t="s">
        <v>103</v>
      </c>
      <c r="Y708" t="s">
        <v>75</v>
      </c>
      <c r="Z708" t="s">
        <v>75</v>
      </c>
      <c r="AA708" t="s">
        <v>2689</v>
      </c>
      <c r="AB708" t="str">
        <f>+LEFT(AA708,1)</f>
        <v>F</v>
      </c>
      <c r="AC708" s="6">
        <f>DEGREES(ACOS(SIN(Resultats!$H$11)*SIN(RADIANS(N708))+COS(Resultats!$H$11)*COS(RADIANS(N708))*COS(Resultats!$E$11-RADIANS(M708))))</f>
        <v>39.51909217358822</v>
      </c>
      <c r="AD708">
        <f>+IF(AB708=Data!$E$18,1,0)</f>
        <v>0</v>
      </c>
      <c r="AE708">
        <f>+IF(AC708&lt;Data!$B$17,1,0)</f>
        <v>1</v>
      </c>
      <c r="AF708" s="7">
        <f>+IF(AND(AD708,AE708),1,0)</f>
        <v>0</v>
      </c>
    </row>
    <row r="709" spans="1:32" x14ac:dyDescent="0.2">
      <c r="A709">
        <v>2861</v>
      </c>
      <c r="B709" t="s">
        <v>1677</v>
      </c>
      <c r="C709">
        <v>59148</v>
      </c>
      <c r="D709">
        <v>79434</v>
      </c>
      <c r="E709">
        <v>7</v>
      </c>
      <c r="F709">
        <v>29</v>
      </c>
      <c r="G709">
        <v>48.7</v>
      </c>
      <c r="H709" t="s">
        <v>24</v>
      </c>
      <c r="I709">
        <v>27</v>
      </c>
      <c r="J709">
        <v>54</v>
      </c>
      <c r="K709">
        <v>58</v>
      </c>
      <c r="L709">
        <v>7.4968611111111114</v>
      </c>
      <c r="M709">
        <v>112.45291666666667</v>
      </c>
      <c r="N709">
        <v>27.91611111111111</v>
      </c>
      <c r="O709">
        <v>5.01</v>
      </c>
      <c r="Q709">
        <v>1.1100000000000001</v>
      </c>
      <c r="S709">
        <v>1.03</v>
      </c>
      <c r="U709">
        <v>0.37</v>
      </c>
      <c r="V709" t="s">
        <v>93</v>
      </c>
      <c r="Y709" t="s">
        <v>125</v>
      </c>
      <c r="Z709" t="s">
        <v>125</v>
      </c>
      <c r="AA709" t="s">
        <v>365</v>
      </c>
      <c r="AB709" t="str">
        <f>+LEFT(AA709,1)</f>
        <v>K</v>
      </c>
      <c r="AC709" s="6">
        <f>DEGREES(ACOS(SIN(Resultats!$H$11)*SIN(RADIANS(N709))+COS(Resultats!$H$11)*COS(RADIANS(N709))*COS(Resultats!$E$11-RADIANS(M709))))</f>
        <v>39.534047217422106</v>
      </c>
      <c r="AD709">
        <f>+IF(AB709=Data!$E$18,1,0)</f>
        <v>0</v>
      </c>
      <c r="AE709">
        <f>+IF(AC709&lt;Data!$B$17,1,0)</f>
        <v>1</v>
      </c>
      <c r="AF709" s="7">
        <f>+IF(AND(AD709,AE709),1,0)</f>
        <v>0</v>
      </c>
    </row>
    <row r="710" spans="1:32" x14ac:dyDescent="0.2">
      <c r="A710">
        <v>2896</v>
      </c>
      <c r="C710">
        <v>60318</v>
      </c>
      <c r="D710">
        <v>60204</v>
      </c>
      <c r="E710">
        <v>7</v>
      </c>
      <c r="F710">
        <v>35</v>
      </c>
      <c r="G710">
        <v>8.6999999999999993</v>
      </c>
      <c r="H710" t="s">
        <v>24</v>
      </c>
      <c r="I710">
        <v>30</v>
      </c>
      <c r="J710">
        <v>57</v>
      </c>
      <c r="K710">
        <v>40</v>
      </c>
      <c r="L710">
        <v>7.58575</v>
      </c>
      <c r="M710">
        <v>113.78625</v>
      </c>
      <c r="N710">
        <v>30.961111111111112</v>
      </c>
      <c r="O710">
        <v>5.33</v>
      </c>
      <c r="Q710">
        <v>1.01</v>
      </c>
      <c r="S710">
        <v>0.85</v>
      </c>
      <c r="Y710" t="s">
        <v>54</v>
      </c>
      <c r="Z710" t="s">
        <v>54</v>
      </c>
      <c r="AA710" t="s">
        <v>197</v>
      </c>
      <c r="AB710" t="str">
        <f>+LEFT(AA710,1)</f>
        <v>K</v>
      </c>
      <c r="AC710" s="6">
        <f>DEGREES(ACOS(SIN(Resultats!$H$11)*SIN(RADIANS(N710))+COS(Resultats!$H$11)*COS(RADIANS(N710))*COS(Resultats!$E$11-RADIANS(M710))))</f>
        <v>39.58466412813474</v>
      </c>
      <c r="AD710">
        <f>+IF(AB710=Data!$E$18,1,0)</f>
        <v>0</v>
      </c>
      <c r="AE710">
        <f>+IF(AC710&lt;Data!$B$17,1,0)</f>
        <v>1</v>
      </c>
      <c r="AF710" s="7">
        <f>+IF(AND(AD710,AE710),1,0)</f>
        <v>0</v>
      </c>
    </row>
    <row r="711" spans="1:32" x14ac:dyDescent="0.2">
      <c r="A711">
        <v>3029</v>
      </c>
      <c r="B711" t="s">
        <v>1760</v>
      </c>
      <c r="C711">
        <v>63336</v>
      </c>
      <c r="D711">
        <v>153414</v>
      </c>
      <c r="E711">
        <v>7</v>
      </c>
      <c r="F711">
        <v>47</v>
      </c>
      <c r="G711">
        <v>56.7</v>
      </c>
      <c r="H711" t="s">
        <v>26</v>
      </c>
      <c r="I711">
        <v>12</v>
      </c>
      <c r="J711">
        <v>11</v>
      </c>
      <c r="K711">
        <v>35</v>
      </c>
      <c r="L711">
        <v>7.7990833333333329</v>
      </c>
      <c r="M711">
        <v>116.98625</v>
      </c>
      <c r="N711">
        <v>-12.193055555555556</v>
      </c>
      <c r="O711">
        <v>5.48</v>
      </c>
      <c r="Q711">
        <v>0.48</v>
      </c>
      <c r="S711">
        <v>-0.02</v>
      </c>
      <c r="X711" t="s">
        <v>216</v>
      </c>
      <c r="Y711" t="s">
        <v>2154</v>
      </c>
      <c r="Z711" t="s">
        <v>8388</v>
      </c>
      <c r="AA711" t="s">
        <v>2154</v>
      </c>
      <c r="AB711" t="str">
        <f>+LEFT(AA711,1)</f>
        <v>F</v>
      </c>
      <c r="AC711" s="6">
        <f>DEGREES(ACOS(SIN(Resultats!$H$11)*SIN(RADIANS(N711))+COS(Resultats!$H$11)*COS(RADIANS(N711))*COS(Resultats!$E$11-RADIANS(M711))))</f>
        <v>39.601539053337191</v>
      </c>
      <c r="AD711">
        <f>+IF(AB711=Data!$E$18,1,0)</f>
        <v>0</v>
      </c>
      <c r="AE711">
        <f>+IF(AC711&lt;Data!$B$17,1,0)</f>
        <v>1</v>
      </c>
      <c r="AF711" s="7">
        <f>+IF(AND(AD711,AE711),1,0)</f>
        <v>0</v>
      </c>
    </row>
    <row r="712" spans="1:32" x14ac:dyDescent="0.2">
      <c r="A712">
        <v>3422</v>
      </c>
      <c r="B712" t="s">
        <v>1194</v>
      </c>
      <c r="C712">
        <v>73593</v>
      </c>
      <c r="D712">
        <v>42490</v>
      </c>
      <c r="E712">
        <v>8</v>
      </c>
      <c r="F712">
        <v>41</v>
      </c>
      <c r="G712">
        <v>1.1000000000000001</v>
      </c>
      <c r="H712" t="s">
        <v>24</v>
      </c>
      <c r="I712">
        <v>45</v>
      </c>
      <c r="J712">
        <v>50</v>
      </c>
      <c r="K712">
        <v>2</v>
      </c>
      <c r="L712">
        <v>8.6836388888888898</v>
      </c>
      <c r="M712">
        <v>130.25458333333336</v>
      </c>
      <c r="N712">
        <v>45.833888888888893</v>
      </c>
      <c r="O712">
        <v>5.37</v>
      </c>
      <c r="Q712">
        <v>0.99</v>
      </c>
      <c r="S712">
        <v>0.75</v>
      </c>
      <c r="Y712" t="s">
        <v>457</v>
      </c>
      <c r="Z712" t="s">
        <v>457</v>
      </c>
      <c r="AA712" t="s">
        <v>51</v>
      </c>
      <c r="AB712" t="str">
        <f>+LEFT(AA712,1)</f>
        <v>G</v>
      </c>
      <c r="AC712" s="6">
        <f>DEGREES(ACOS(SIN(Resultats!$H$11)*SIN(RADIANS(N712))+COS(Resultats!$H$11)*COS(RADIANS(N712))*COS(Resultats!$E$11-RADIANS(M712))))</f>
        <v>39.612531201370182</v>
      </c>
      <c r="AD712">
        <f>+IF(AB712=Data!$E$18,1,0)</f>
        <v>0</v>
      </c>
      <c r="AE712">
        <f>+IF(AC712&lt;Data!$B$17,1,0)</f>
        <v>1</v>
      </c>
      <c r="AF712" s="7">
        <f>+IF(AND(AD712,AE712),1,0)</f>
        <v>0</v>
      </c>
    </row>
    <row r="713" spans="1:32" x14ac:dyDescent="0.2">
      <c r="A713">
        <v>2970</v>
      </c>
      <c r="B713" t="s">
        <v>1720</v>
      </c>
      <c r="C713">
        <v>61935</v>
      </c>
      <c r="D713">
        <v>134986</v>
      </c>
      <c r="E713">
        <v>7</v>
      </c>
      <c r="F713">
        <v>41</v>
      </c>
      <c r="G713">
        <v>14.8</v>
      </c>
      <c r="H713" t="s">
        <v>26</v>
      </c>
      <c r="I713">
        <v>9</v>
      </c>
      <c r="J713">
        <v>33</v>
      </c>
      <c r="K713">
        <v>4</v>
      </c>
      <c r="L713">
        <v>7.687444444444445</v>
      </c>
      <c r="M713">
        <v>115.31166666666667</v>
      </c>
      <c r="N713">
        <v>-9.551111111111112</v>
      </c>
      <c r="O713">
        <v>3.93</v>
      </c>
      <c r="Q713">
        <v>1.02</v>
      </c>
      <c r="S713">
        <v>0.88</v>
      </c>
      <c r="U713">
        <v>0.52</v>
      </c>
      <c r="Y713" t="s">
        <v>54</v>
      </c>
      <c r="Z713" t="s">
        <v>54</v>
      </c>
      <c r="AA713" t="s">
        <v>197</v>
      </c>
      <c r="AB713" t="str">
        <f>+LEFT(AA713,1)</f>
        <v>K</v>
      </c>
      <c r="AC713" s="6">
        <f>DEGREES(ACOS(SIN(Resultats!$H$11)*SIN(RADIANS(N713))+COS(Resultats!$H$11)*COS(RADIANS(N713))*COS(Resultats!$E$11-RADIANS(M713))))</f>
        <v>39.670354372640773</v>
      </c>
      <c r="AD713">
        <f>+IF(AB713=Data!$E$18,1,0)</f>
        <v>0</v>
      </c>
      <c r="AE713">
        <f>+IF(AC713&lt;Data!$B$17,1,0)</f>
        <v>1</v>
      </c>
      <c r="AF713" s="7">
        <f>+IF(AND(AD713,AE713),1,0)</f>
        <v>0</v>
      </c>
    </row>
    <row r="714" spans="1:32" x14ac:dyDescent="0.2">
      <c r="A714">
        <v>2779</v>
      </c>
      <c r="C714">
        <v>57006</v>
      </c>
      <c r="D714">
        <v>115269</v>
      </c>
      <c r="E714">
        <v>7</v>
      </c>
      <c r="F714">
        <v>19</v>
      </c>
      <c r="G714">
        <v>47.6</v>
      </c>
      <c r="H714" t="s">
        <v>24</v>
      </c>
      <c r="I714">
        <v>7</v>
      </c>
      <c r="J714">
        <v>8</v>
      </c>
      <c r="K714">
        <v>34</v>
      </c>
      <c r="L714">
        <v>7.3298888888888882</v>
      </c>
      <c r="M714">
        <v>109.94833333333332</v>
      </c>
      <c r="N714">
        <v>7.1427777777777779</v>
      </c>
      <c r="O714">
        <v>5.91</v>
      </c>
      <c r="Q714">
        <v>0.53</v>
      </c>
      <c r="S714">
        <v>7.0000000000000007E-2</v>
      </c>
      <c r="Y714" t="s">
        <v>199</v>
      </c>
      <c r="Z714" t="s">
        <v>199</v>
      </c>
      <c r="AA714" t="s">
        <v>15414</v>
      </c>
      <c r="AB714" t="str">
        <f>+LEFT(AA714,1)</f>
        <v>F</v>
      </c>
      <c r="AC714" s="6">
        <f>DEGREES(ACOS(SIN(Resultats!$H$11)*SIN(RADIANS(N714))+COS(Resultats!$H$11)*COS(RADIANS(N714))*COS(Resultats!$E$11-RADIANS(M714))))</f>
        <v>39.684084723444464</v>
      </c>
      <c r="AD714">
        <f>+IF(AB714=Data!$E$18,1,0)</f>
        <v>0</v>
      </c>
      <c r="AE714">
        <f>+IF(AC714&lt;Data!$B$17,1,0)</f>
        <v>1</v>
      </c>
      <c r="AF714" s="7">
        <f>+IF(AND(AD714,AE714),1,0)</f>
        <v>0</v>
      </c>
    </row>
    <row r="715" spans="1:32" x14ac:dyDescent="0.2">
      <c r="A715">
        <v>4815</v>
      </c>
      <c r="B715" t="s">
        <v>5467</v>
      </c>
      <c r="C715">
        <v>110024</v>
      </c>
      <c r="D715">
        <v>82421</v>
      </c>
      <c r="E715">
        <v>12</v>
      </c>
      <c r="F715">
        <v>39</v>
      </c>
      <c r="G715">
        <v>7.3</v>
      </c>
      <c r="H715" t="s">
        <v>24</v>
      </c>
      <c r="I715">
        <v>21</v>
      </c>
      <c r="J715">
        <v>3</v>
      </c>
      <c r="K715">
        <v>45</v>
      </c>
      <c r="L715">
        <v>12.652027777777779</v>
      </c>
      <c r="M715">
        <v>189.78041666666667</v>
      </c>
      <c r="N715">
        <v>21.0625</v>
      </c>
      <c r="O715">
        <v>5.46</v>
      </c>
      <c r="Q715">
        <v>0.96</v>
      </c>
      <c r="Y715" t="s">
        <v>60</v>
      </c>
      <c r="Z715" t="s">
        <v>60</v>
      </c>
      <c r="AA715" t="s">
        <v>28</v>
      </c>
      <c r="AB715" t="str">
        <f>+LEFT(AA715,1)</f>
        <v>G</v>
      </c>
      <c r="AC715" s="6">
        <f>DEGREES(ACOS(SIN(Resultats!$H$11)*SIN(RADIANS(N715))+COS(Resultats!$H$11)*COS(RADIANS(N715))*COS(Resultats!$E$11-RADIANS(M715))))</f>
        <v>39.765454426992051</v>
      </c>
      <c r="AD715">
        <f>+IF(AB715=Data!$E$18,1,0)</f>
        <v>0</v>
      </c>
      <c r="AE715">
        <f>+IF(AC715&lt;Data!$B$17,1,0)</f>
        <v>1</v>
      </c>
      <c r="AF715" s="7">
        <f>+IF(AND(AD715,AE715),1,0)</f>
        <v>0</v>
      </c>
    </row>
    <row r="716" spans="1:32" x14ac:dyDescent="0.2">
      <c r="A716">
        <v>3064</v>
      </c>
      <c r="B716" t="s">
        <v>1774</v>
      </c>
      <c r="C716">
        <v>64096</v>
      </c>
      <c r="D716">
        <v>153500</v>
      </c>
      <c r="E716">
        <v>7</v>
      </c>
      <c r="F716">
        <v>51</v>
      </c>
      <c r="G716">
        <v>46.3</v>
      </c>
      <c r="H716" t="s">
        <v>26</v>
      </c>
      <c r="I716">
        <v>13</v>
      </c>
      <c r="J716">
        <v>53</v>
      </c>
      <c r="K716">
        <v>53</v>
      </c>
      <c r="L716">
        <v>7.8628611111111111</v>
      </c>
      <c r="M716">
        <v>117.94291666666666</v>
      </c>
      <c r="N716">
        <v>-13.898055555555555</v>
      </c>
      <c r="O716">
        <v>5.17</v>
      </c>
      <c r="Q716">
        <v>0.6</v>
      </c>
      <c r="S716">
        <v>0.06</v>
      </c>
      <c r="U716">
        <v>0.36</v>
      </c>
      <c r="Y716" t="s">
        <v>1775</v>
      </c>
      <c r="Z716" t="s">
        <v>1775</v>
      </c>
      <c r="AA716" t="s">
        <v>3095</v>
      </c>
      <c r="AB716" t="str">
        <f>+LEFT(AA716,1)</f>
        <v>G</v>
      </c>
      <c r="AC716" s="6">
        <f>DEGREES(ACOS(SIN(Resultats!$H$11)*SIN(RADIANS(N716))+COS(Resultats!$H$11)*COS(RADIANS(N716))*COS(Resultats!$E$11-RADIANS(M716))))</f>
        <v>39.780615638274355</v>
      </c>
      <c r="AD716">
        <f>+IF(AB716=Data!$E$18,1,0)</f>
        <v>0</v>
      </c>
      <c r="AE716">
        <f>+IF(AC716&lt;Data!$B$17,1,0)</f>
        <v>1</v>
      </c>
      <c r="AF716" s="7">
        <f>+IF(AND(AD716,AE716),1,0)</f>
        <v>0</v>
      </c>
    </row>
    <row r="717" spans="1:32" x14ac:dyDescent="0.2">
      <c r="A717">
        <v>4477</v>
      </c>
      <c r="B717" t="s">
        <v>1027</v>
      </c>
      <c r="C717">
        <v>101107</v>
      </c>
      <c r="D717">
        <v>43837</v>
      </c>
      <c r="E717">
        <v>11</v>
      </c>
      <c r="F717">
        <v>38</v>
      </c>
      <c r="G717">
        <v>20.6</v>
      </c>
      <c r="H717" t="s">
        <v>24</v>
      </c>
      <c r="I717">
        <v>43</v>
      </c>
      <c r="J717">
        <v>37</v>
      </c>
      <c r="K717">
        <v>32</v>
      </c>
      <c r="L717">
        <v>11.639055555555554</v>
      </c>
      <c r="M717">
        <v>174.58583333333331</v>
      </c>
      <c r="N717">
        <v>43.625555555555557</v>
      </c>
      <c r="O717">
        <v>5.59</v>
      </c>
      <c r="Q717">
        <v>0.33</v>
      </c>
      <c r="S717">
        <v>0.01</v>
      </c>
      <c r="Y717" t="s">
        <v>3017</v>
      </c>
      <c r="Z717" t="s">
        <v>6554</v>
      </c>
      <c r="AA717" t="s">
        <v>2897</v>
      </c>
      <c r="AB717" t="str">
        <f>+LEFT(AA717,1)</f>
        <v>F</v>
      </c>
      <c r="AC717" s="6">
        <f>DEGREES(ACOS(SIN(Resultats!$H$11)*SIN(RADIANS(N717))+COS(Resultats!$H$11)*COS(RADIANS(N717))*COS(Resultats!$E$11-RADIANS(M717))))</f>
        <v>39.821336927461424</v>
      </c>
      <c r="AD717">
        <f>+IF(AB717=Data!$E$18,1,0)</f>
        <v>0</v>
      </c>
      <c r="AE717">
        <f>+IF(AC717&lt;Data!$B$17,1,0)</f>
        <v>1</v>
      </c>
      <c r="AF717" s="7">
        <f>+IF(AND(AD717,AE717),1,0)</f>
        <v>0</v>
      </c>
    </row>
    <row r="718" spans="1:32" x14ac:dyDescent="0.2">
      <c r="A718">
        <v>4572</v>
      </c>
      <c r="C718">
        <v>103799</v>
      </c>
      <c r="D718">
        <v>43963</v>
      </c>
      <c r="E718">
        <v>11</v>
      </c>
      <c r="F718">
        <v>57</v>
      </c>
      <c r="G718">
        <v>14.6</v>
      </c>
      <c r="H718" t="s">
        <v>24</v>
      </c>
      <c r="I718">
        <v>40</v>
      </c>
      <c r="J718">
        <v>20</v>
      </c>
      <c r="K718">
        <v>37</v>
      </c>
      <c r="L718">
        <v>11.954055555555556</v>
      </c>
      <c r="M718">
        <v>179.31083333333333</v>
      </c>
      <c r="N718">
        <v>40.343611111111116</v>
      </c>
      <c r="O718">
        <v>6.62</v>
      </c>
      <c r="Q718">
        <v>0.46</v>
      </c>
      <c r="S718">
        <v>-0.02</v>
      </c>
      <c r="Y718" t="s">
        <v>204</v>
      </c>
      <c r="Z718" t="s">
        <v>204</v>
      </c>
      <c r="AA718" t="s">
        <v>217</v>
      </c>
      <c r="AB718" t="str">
        <f>+LEFT(AA718,1)</f>
        <v>F</v>
      </c>
      <c r="AC718" s="6">
        <f>DEGREES(ACOS(SIN(Resultats!$H$11)*SIN(RADIANS(N718))+COS(Resultats!$H$11)*COS(RADIANS(N718))*COS(Resultats!$E$11-RADIANS(M718))))</f>
        <v>39.922121409805911</v>
      </c>
      <c r="AD718">
        <f>+IF(AB718=Data!$E$18,1,0)</f>
        <v>0</v>
      </c>
      <c r="AE718">
        <f>+IF(AC718&lt;Data!$B$17,1,0)</f>
        <v>1</v>
      </c>
      <c r="AF718" s="7">
        <f>+IF(AND(AD718,AE718),1,0)</f>
        <v>0</v>
      </c>
    </row>
    <row r="719" spans="1:32" x14ac:dyDescent="0.2">
      <c r="A719">
        <v>3042</v>
      </c>
      <c r="C719">
        <v>63655</v>
      </c>
      <c r="D719">
        <v>153449</v>
      </c>
      <c r="E719">
        <v>7</v>
      </c>
      <c r="F719">
        <v>49</v>
      </c>
      <c r="G719">
        <v>28.6</v>
      </c>
      <c r="H719" t="s">
        <v>26</v>
      </c>
      <c r="I719">
        <v>13</v>
      </c>
      <c r="J719">
        <v>21</v>
      </c>
      <c r="K719">
        <v>12</v>
      </c>
      <c r="L719">
        <v>7.8246111111111105</v>
      </c>
      <c r="M719">
        <v>117.36916666666666</v>
      </c>
      <c r="N719">
        <v>-13.353333333333333</v>
      </c>
      <c r="O719">
        <v>6.23</v>
      </c>
      <c r="Q719">
        <v>-0.09</v>
      </c>
      <c r="S719">
        <v>-0.47</v>
      </c>
      <c r="Y719" t="s">
        <v>111</v>
      </c>
      <c r="Z719" t="s">
        <v>111</v>
      </c>
      <c r="AA719" t="s">
        <v>1652</v>
      </c>
      <c r="AB719" t="str">
        <f>+LEFT(AA719,1)</f>
        <v>B</v>
      </c>
      <c r="AC719" s="6">
        <f>DEGREES(ACOS(SIN(Resultats!$H$11)*SIN(RADIANS(N719))+COS(Resultats!$H$11)*COS(RADIANS(N719))*COS(Resultats!$E$11-RADIANS(M719))))</f>
        <v>39.928993305202951</v>
      </c>
      <c r="AD719">
        <f>+IF(AB719=Data!$E$18,1,0)</f>
        <v>0</v>
      </c>
      <c r="AE719">
        <f>+IF(AC719&lt;Data!$B$17,1,0)</f>
        <v>1</v>
      </c>
      <c r="AF719" s="7">
        <f>+IF(AND(AD719,AE719),1,0)</f>
        <v>0</v>
      </c>
    </row>
    <row r="720" spans="1:32" x14ac:dyDescent="0.2">
      <c r="A720">
        <v>2808</v>
      </c>
      <c r="B720" t="s">
        <v>1638</v>
      </c>
      <c r="C720">
        <v>57727</v>
      </c>
      <c r="D720">
        <v>79352</v>
      </c>
      <c r="E720">
        <v>7</v>
      </c>
      <c r="F720">
        <v>23</v>
      </c>
      <c r="G720">
        <v>28.5</v>
      </c>
      <c r="H720" t="s">
        <v>24</v>
      </c>
      <c r="I720">
        <v>25</v>
      </c>
      <c r="J720">
        <v>3</v>
      </c>
      <c r="K720">
        <v>2</v>
      </c>
      <c r="L720">
        <v>7.3912500000000003</v>
      </c>
      <c r="M720">
        <v>110.86875000000001</v>
      </c>
      <c r="N720">
        <v>25.050555555555555</v>
      </c>
      <c r="O720">
        <v>5.03</v>
      </c>
      <c r="Q720">
        <v>0.9</v>
      </c>
      <c r="S720">
        <v>0.56999999999999995</v>
      </c>
      <c r="Y720" t="s">
        <v>71</v>
      </c>
      <c r="Z720" t="s">
        <v>71</v>
      </c>
      <c r="AA720" t="s">
        <v>51</v>
      </c>
      <c r="AB720" t="str">
        <f>+LEFT(AA720,1)</f>
        <v>G</v>
      </c>
      <c r="AC720" s="6">
        <f>DEGREES(ACOS(SIN(Resultats!$H$11)*SIN(RADIANS(N720))+COS(Resultats!$H$11)*COS(RADIANS(N720))*COS(Resultats!$E$11-RADIANS(M720))))</f>
        <v>40.040926197467101</v>
      </c>
      <c r="AD720">
        <f>+IF(AB720=Data!$E$18,1,0)</f>
        <v>0</v>
      </c>
      <c r="AE720">
        <f>+IF(AC720&lt;Data!$B$17,1,0)</f>
        <v>0</v>
      </c>
      <c r="AF720" s="7">
        <f>+IF(AND(AD720,AE720),1,0)</f>
        <v>0</v>
      </c>
    </row>
    <row r="721" spans="1:32" x14ac:dyDescent="0.2">
      <c r="A721">
        <v>4812</v>
      </c>
      <c r="C721">
        <v>109996</v>
      </c>
      <c r="D721">
        <v>82420</v>
      </c>
      <c r="E721">
        <v>12</v>
      </c>
      <c r="F721">
        <v>39</v>
      </c>
      <c r="G721">
        <v>2.1</v>
      </c>
      <c r="H721" t="s">
        <v>24</v>
      </c>
      <c r="I721">
        <v>22</v>
      </c>
      <c r="J721">
        <v>39</v>
      </c>
      <c r="K721">
        <v>34</v>
      </c>
      <c r="L721">
        <v>12.650583333333334</v>
      </c>
      <c r="M721">
        <v>189.75874999999999</v>
      </c>
      <c r="N721">
        <v>22.659444444444443</v>
      </c>
      <c r="O721">
        <v>6.38</v>
      </c>
      <c r="Q721">
        <v>1.1000000000000001</v>
      </c>
      <c r="Y721" t="s">
        <v>45</v>
      </c>
      <c r="Z721" t="s">
        <v>45</v>
      </c>
      <c r="AA721" t="s">
        <v>507</v>
      </c>
      <c r="AB721" t="str">
        <f>+LEFT(AA721,1)</f>
        <v>K</v>
      </c>
      <c r="AC721" s="6">
        <f>DEGREES(ACOS(SIN(Resultats!$H$11)*SIN(RADIANS(N721))+COS(Resultats!$H$11)*COS(RADIANS(N721))*COS(Resultats!$E$11-RADIANS(M721))))</f>
        <v>40.046137054333592</v>
      </c>
      <c r="AD721">
        <f>+IF(AB721=Data!$E$18,1,0)</f>
        <v>0</v>
      </c>
      <c r="AE721">
        <f>+IF(AC721&lt;Data!$B$17,1,0)</f>
        <v>0</v>
      </c>
      <c r="AF721" s="7">
        <f>+IF(AND(AD721,AE721),1,0)</f>
        <v>0</v>
      </c>
    </row>
    <row r="722" spans="1:32" x14ac:dyDescent="0.2">
      <c r="A722">
        <v>2891</v>
      </c>
      <c r="B722" t="s">
        <v>1688</v>
      </c>
      <c r="C722">
        <v>60179</v>
      </c>
      <c r="E722">
        <v>7</v>
      </c>
      <c r="F722">
        <v>34</v>
      </c>
      <c r="G722">
        <v>36</v>
      </c>
      <c r="H722" t="s">
        <v>24</v>
      </c>
      <c r="I722">
        <v>31</v>
      </c>
      <c r="J722">
        <v>53</v>
      </c>
      <c r="K722">
        <v>18</v>
      </c>
      <c r="L722">
        <v>7.5766666666666662</v>
      </c>
      <c r="M722">
        <v>113.65</v>
      </c>
      <c r="N722">
        <v>31.888333333333332</v>
      </c>
      <c r="O722">
        <v>1.98</v>
      </c>
      <c r="Q722">
        <v>0.03</v>
      </c>
      <c r="S722">
        <v>0.01</v>
      </c>
      <c r="U722">
        <v>-0.01</v>
      </c>
      <c r="Y722" t="s">
        <v>89</v>
      </c>
      <c r="Z722" t="s">
        <v>89</v>
      </c>
      <c r="AA722" t="s">
        <v>1469</v>
      </c>
      <c r="AB722" t="str">
        <f>+LEFT(AA722,1)</f>
        <v>A</v>
      </c>
      <c r="AC722" s="6">
        <f>DEGREES(ACOS(SIN(Resultats!$H$11)*SIN(RADIANS(N722))+COS(Resultats!$H$11)*COS(RADIANS(N722))*COS(Resultats!$E$11-RADIANS(M722))))</f>
        <v>40.075116407603439</v>
      </c>
      <c r="AD722">
        <f>+IF(AB722=Data!$E$18,1,0)</f>
        <v>1</v>
      </c>
      <c r="AE722">
        <f>+IF(AC722&lt;Data!$B$17,1,0)</f>
        <v>0</v>
      </c>
      <c r="AF722" s="7">
        <f>+IF(AND(AD722,AE722),1,0)</f>
        <v>0</v>
      </c>
    </row>
    <row r="723" spans="1:32" x14ac:dyDescent="0.2">
      <c r="A723">
        <v>2890</v>
      </c>
      <c r="B723" t="s">
        <v>1688</v>
      </c>
      <c r="C723">
        <v>60178</v>
      </c>
      <c r="D723">
        <v>60198</v>
      </c>
      <c r="E723">
        <v>7</v>
      </c>
      <c r="F723">
        <v>34</v>
      </c>
      <c r="G723">
        <v>36</v>
      </c>
      <c r="H723" t="s">
        <v>24</v>
      </c>
      <c r="I723">
        <v>31</v>
      </c>
      <c r="J723">
        <v>53</v>
      </c>
      <c r="K723">
        <v>19</v>
      </c>
      <c r="L723">
        <v>7.5766666666666662</v>
      </c>
      <c r="M723">
        <v>113.65</v>
      </c>
      <c r="N723">
        <v>31.888611111111111</v>
      </c>
      <c r="O723">
        <v>2.88</v>
      </c>
      <c r="Q723">
        <v>0.04</v>
      </c>
      <c r="S723">
        <v>0.02</v>
      </c>
      <c r="Y723" t="s">
        <v>456</v>
      </c>
      <c r="Z723" t="s">
        <v>456</v>
      </c>
      <c r="AA723" t="s">
        <v>18</v>
      </c>
      <c r="AB723" t="str">
        <f>+LEFT(AA723,1)</f>
        <v>A</v>
      </c>
      <c r="AC723" s="6">
        <f>DEGREES(ACOS(SIN(Resultats!$H$11)*SIN(RADIANS(N723))+COS(Resultats!$H$11)*COS(RADIANS(N723))*COS(Resultats!$E$11-RADIANS(M723))))</f>
        <v>40.075233581342111</v>
      </c>
      <c r="AD723">
        <f>+IF(AB723=Data!$E$18,1,0)</f>
        <v>1</v>
      </c>
      <c r="AE723">
        <f>+IF(AC723&lt;Data!$B$17,1,0)</f>
        <v>0</v>
      </c>
      <c r="AF723" s="7">
        <f>+IF(AND(AD723,AE723),1,0)</f>
        <v>0</v>
      </c>
    </row>
    <row r="724" spans="1:32" x14ac:dyDescent="0.2">
      <c r="A724">
        <v>2777</v>
      </c>
      <c r="B724" t="s">
        <v>1616</v>
      </c>
      <c r="C724">
        <v>56986</v>
      </c>
      <c r="D724">
        <v>79294</v>
      </c>
      <c r="E724">
        <v>7</v>
      </c>
      <c r="F724">
        <v>20</v>
      </c>
      <c r="G724">
        <v>7.4</v>
      </c>
      <c r="H724" t="s">
        <v>24</v>
      </c>
      <c r="I724">
        <v>21</v>
      </c>
      <c r="J724">
        <v>58</v>
      </c>
      <c r="K724">
        <v>56</v>
      </c>
      <c r="L724">
        <v>7.3353888888888887</v>
      </c>
      <c r="M724">
        <v>110.03083333333333</v>
      </c>
      <c r="N724">
        <v>21.982222222222219</v>
      </c>
      <c r="O724">
        <v>3.53</v>
      </c>
      <c r="Q724">
        <v>0.34</v>
      </c>
      <c r="S724">
        <v>0.04</v>
      </c>
      <c r="U724">
        <v>0.19</v>
      </c>
      <c r="Y724" t="s">
        <v>307</v>
      </c>
      <c r="Z724" t="s">
        <v>307</v>
      </c>
      <c r="AA724" t="s">
        <v>2897</v>
      </c>
      <c r="AB724" t="str">
        <f>+LEFT(AA724,1)</f>
        <v>F</v>
      </c>
      <c r="AC724" s="6">
        <f>DEGREES(ACOS(SIN(Resultats!$H$11)*SIN(RADIANS(N724))+COS(Resultats!$H$11)*COS(RADIANS(N724))*COS(Resultats!$E$11-RADIANS(M724))))</f>
        <v>40.103969949992106</v>
      </c>
      <c r="AD724">
        <f>+IF(AB724=Data!$E$18,1,0)</f>
        <v>0</v>
      </c>
      <c r="AE724">
        <f>+IF(AC724&lt;Data!$B$17,1,0)</f>
        <v>0</v>
      </c>
      <c r="AF724" s="7">
        <f>+IF(AND(AD724,AE724),1,0)</f>
        <v>0</v>
      </c>
    </row>
    <row r="725" spans="1:32" x14ac:dyDescent="0.2">
      <c r="A725">
        <v>3019</v>
      </c>
      <c r="C725">
        <v>63112</v>
      </c>
      <c r="D725">
        <v>153389</v>
      </c>
      <c r="E725">
        <v>7</v>
      </c>
      <c r="F725">
        <v>46</v>
      </c>
      <c r="G725">
        <v>44.9</v>
      </c>
      <c r="H725" t="s">
        <v>26</v>
      </c>
      <c r="I725">
        <v>12</v>
      </c>
      <c r="J725">
        <v>40</v>
      </c>
      <c r="K725">
        <v>31</v>
      </c>
      <c r="L725">
        <v>7.7791388888888893</v>
      </c>
      <c r="M725">
        <v>116.68708333333333</v>
      </c>
      <c r="N725">
        <v>-12.675277777777778</v>
      </c>
      <c r="O725">
        <v>6.39</v>
      </c>
      <c r="Q725">
        <v>-0.02</v>
      </c>
      <c r="S725">
        <v>-0.08</v>
      </c>
      <c r="Y725" t="s">
        <v>134</v>
      </c>
      <c r="Z725" t="s">
        <v>134</v>
      </c>
      <c r="AA725" t="s">
        <v>2210</v>
      </c>
      <c r="AB725" t="str">
        <f>+LEFT(AA725,1)</f>
        <v>A</v>
      </c>
      <c r="AC725" s="6">
        <f>DEGREES(ACOS(SIN(Resultats!$H$11)*SIN(RADIANS(N725))+COS(Resultats!$H$11)*COS(RADIANS(N725))*COS(Resultats!$E$11-RADIANS(M725))))</f>
        <v>40.108299622952408</v>
      </c>
      <c r="AD725">
        <f>+IF(AB725=Data!$E$18,1,0)</f>
        <v>1</v>
      </c>
      <c r="AE725">
        <f>+IF(AC725&lt;Data!$B$17,1,0)</f>
        <v>0</v>
      </c>
      <c r="AF725" s="7">
        <f>+IF(AND(AD725,AE725),1,0)</f>
        <v>0</v>
      </c>
    </row>
    <row r="726" spans="1:32" x14ac:dyDescent="0.2">
      <c r="A726">
        <v>3569</v>
      </c>
      <c r="B726" t="s">
        <v>1280</v>
      </c>
      <c r="C726">
        <v>76644</v>
      </c>
      <c r="D726">
        <v>42630</v>
      </c>
      <c r="E726">
        <v>8</v>
      </c>
      <c r="F726">
        <v>59</v>
      </c>
      <c r="G726">
        <v>12.4</v>
      </c>
      <c r="H726" t="s">
        <v>24</v>
      </c>
      <c r="I726">
        <v>48</v>
      </c>
      <c r="J726">
        <v>2</v>
      </c>
      <c r="K726">
        <v>30</v>
      </c>
      <c r="L726">
        <v>8.9867777777777764</v>
      </c>
      <c r="M726">
        <v>134.80166666666665</v>
      </c>
      <c r="N726">
        <v>48.041666666666664</v>
      </c>
      <c r="O726">
        <v>3.14</v>
      </c>
      <c r="Q726">
        <v>0.19</v>
      </c>
      <c r="S726">
        <v>7.0000000000000007E-2</v>
      </c>
      <c r="U726">
        <v>7.0000000000000007E-2</v>
      </c>
      <c r="Y726" t="s">
        <v>55</v>
      </c>
      <c r="Z726" t="s">
        <v>55</v>
      </c>
      <c r="AA726" t="s">
        <v>15415</v>
      </c>
      <c r="AB726" t="str">
        <f>+LEFT(AA726,1)</f>
        <v>A</v>
      </c>
      <c r="AC726" s="6">
        <f>DEGREES(ACOS(SIN(Resultats!$H$11)*SIN(RADIANS(N726))+COS(Resultats!$H$11)*COS(RADIANS(N726))*COS(Resultats!$E$11-RADIANS(M726))))</f>
        <v>40.134486358806519</v>
      </c>
      <c r="AD726">
        <f>+IF(AB726=Data!$E$18,1,0)</f>
        <v>1</v>
      </c>
      <c r="AE726">
        <f>+IF(AC726&lt;Data!$B$17,1,0)</f>
        <v>0</v>
      </c>
      <c r="AF726" s="7">
        <f>+IF(AND(AD726,AE726),1,0)</f>
        <v>0</v>
      </c>
    </row>
    <row r="727" spans="1:32" x14ac:dyDescent="0.2">
      <c r="A727">
        <v>2876</v>
      </c>
      <c r="C727">
        <v>59669</v>
      </c>
      <c r="D727">
        <v>134774</v>
      </c>
      <c r="E727">
        <v>7</v>
      </c>
      <c r="F727">
        <v>30</v>
      </c>
      <c r="G727">
        <v>51.1</v>
      </c>
      <c r="H727" t="s">
        <v>26</v>
      </c>
      <c r="I727">
        <v>5</v>
      </c>
      <c r="J727">
        <v>13</v>
      </c>
      <c r="K727">
        <v>35</v>
      </c>
      <c r="L727">
        <v>7.5141944444444446</v>
      </c>
      <c r="M727">
        <v>112.71291666666667</v>
      </c>
      <c r="N727">
        <v>-5.2263888888888888</v>
      </c>
      <c r="O727">
        <v>6.24</v>
      </c>
      <c r="Q727">
        <v>1.18</v>
      </c>
      <c r="S727">
        <v>1.06</v>
      </c>
      <c r="Y727" t="s">
        <v>197</v>
      </c>
      <c r="Z727" t="s">
        <v>197</v>
      </c>
      <c r="AA727" t="s">
        <v>197</v>
      </c>
      <c r="AB727" t="str">
        <f>+LEFT(AA727,1)</f>
        <v>K</v>
      </c>
      <c r="AC727" s="6">
        <f>DEGREES(ACOS(SIN(Resultats!$H$11)*SIN(RADIANS(N727))+COS(Resultats!$H$11)*COS(RADIANS(N727))*COS(Resultats!$E$11-RADIANS(M727))))</f>
        <v>40.142119622064065</v>
      </c>
      <c r="AD727">
        <f>+IF(AB727=Data!$E$18,1,0)</f>
        <v>0</v>
      </c>
      <c r="AE727">
        <f>+IF(AC727&lt;Data!$B$17,1,0)</f>
        <v>0</v>
      </c>
      <c r="AF727" s="7">
        <f>+IF(AND(AD727,AE727),1,0)</f>
        <v>0</v>
      </c>
    </row>
    <row r="728" spans="1:32" x14ac:dyDescent="0.2">
      <c r="A728">
        <v>4829</v>
      </c>
      <c r="B728" t="s">
        <v>5480</v>
      </c>
      <c r="C728">
        <v>110423</v>
      </c>
      <c r="D728">
        <v>119538</v>
      </c>
      <c r="E728">
        <v>12</v>
      </c>
      <c r="F728">
        <v>41</v>
      </c>
      <c r="G728">
        <v>57.1</v>
      </c>
      <c r="H728" t="s">
        <v>24</v>
      </c>
      <c r="I728">
        <v>6</v>
      </c>
      <c r="J728">
        <v>48</v>
      </c>
      <c r="K728">
        <v>24</v>
      </c>
      <c r="L728">
        <v>12.699194444444444</v>
      </c>
      <c r="M728">
        <v>190.48791666666665</v>
      </c>
      <c r="N728">
        <v>6.8066666666666666</v>
      </c>
      <c r="O728">
        <v>5.59</v>
      </c>
      <c r="Q728">
        <v>0</v>
      </c>
      <c r="S728">
        <v>-0.02</v>
      </c>
      <c r="Y728" t="s">
        <v>114</v>
      </c>
      <c r="Z728" t="s">
        <v>114</v>
      </c>
      <c r="AA728" t="s">
        <v>18</v>
      </c>
      <c r="AB728" t="str">
        <f>+LEFT(AA728,1)</f>
        <v>A</v>
      </c>
      <c r="AC728" s="6">
        <f>DEGREES(ACOS(SIN(Resultats!$H$11)*SIN(RADIANS(N728))+COS(Resultats!$H$11)*COS(RADIANS(N728))*COS(Resultats!$E$11-RADIANS(M728))))</f>
        <v>40.156115814783561</v>
      </c>
      <c r="AD728">
        <f>+IF(AB728=Data!$E$18,1,0)</f>
        <v>1</v>
      </c>
      <c r="AE728">
        <f>+IF(AC728&lt;Data!$B$17,1,0)</f>
        <v>0</v>
      </c>
      <c r="AF728" s="7">
        <f>+IF(AND(AD728,AE728),1,0)</f>
        <v>0</v>
      </c>
    </row>
    <row r="729" spans="1:32" x14ac:dyDescent="0.2">
      <c r="A729">
        <v>4807</v>
      </c>
      <c r="C729">
        <v>109896</v>
      </c>
      <c r="D729">
        <v>119508</v>
      </c>
      <c r="E729">
        <v>12</v>
      </c>
      <c r="F729">
        <v>38</v>
      </c>
      <c r="G729">
        <v>22.4</v>
      </c>
      <c r="H729" t="s">
        <v>24</v>
      </c>
      <c r="I729">
        <v>1</v>
      </c>
      <c r="J729">
        <v>51</v>
      </c>
      <c r="K729">
        <v>17</v>
      </c>
      <c r="L729">
        <v>12.639555555555555</v>
      </c>
      <c r="M729">
        <v>189.59333333333333</v>
      </c>
      <c r="N729">
        <v>1.8547222222222224</v>
      </c>
      <c r="O729">
        <v>5.71</v>
      </c>
      <c r="Q729">
        <v>1.6</v>
      </c>
      <c r="S729">
        <v>1.83</v>
      </c>
      <c r="U729">
        <v>1.42</v>
      </c>
      <c r="Y729" t="s">
        <v>5459</v>
      </c>
      <c r="Z729" t="s">
        <v>9533</v>
      </c>
      <c r="AA729" t="s">
        <v>15419</v>
      </c>
      <c r="AB729" t="str">
        <f>+LEFT(AA729,1)</f>
        <v>M</v>
      </c>
      <c r="AC729" s="6">
        <f>DEGREES(ACOS(SIN(Resultats!$H$11)*SIN(RADIANS(N729))+COS(Resultats!$H$11)*COS(RADIANS(N729))*COS(Resultats!$E$11-RADIANS(M729))))</f>
        <v>40.172737667421423</v>
      </c>
      <c r="AD729">
        <f>+IF(AB729=Data!$E$18,1,0)</f>
        <v>0</v>
      </c>
      <c r="AE729">
        <f>+IF(AC729&lt;Data!$B$17,1,0)</f>
        <v>0</v>
      </c>
      <c r="AF729" s="7">
        <f>+IF(AND(AD729,AE729),1,0)</f>
        <v>0</v>
      </c>
    </row>
    <row r="730" spans="1:32" x14ac:dyDescent="0.2">
      <c r="A730">
        <v>2920</v>
      </c>
      <c r="C730">
        <v>60853</v>
      </c>
      <c r="D730">
        <v>134883</v>
      </c>
      <c r="E730">
        <v>7</v>
      </c>
      <c r="F730">
        <v>36</v>
      </c>
      <c r="G730">
        <v>16.600000000000001</v>
      </c>
      <c r="H730" t="s">
        <v>26</v>
      </c>
      <c r="I730">
        <v>8</v>
      </c>
      <c r="J730">
        <v>18</v>
      </c>
      <c r="K730">
        <v>41</v>
      </c>
      <c r="L730">
        <v>7.6046111111111108</v>
      </c>
      <c r="M730">
        <v>114.06916666666666</v>
      </c>
      <c r="N730">
        <v>-8.3113888888888887</v>
      </c>
      <c r="O730">
        <v>6.27</v>
      </c>
      <c r="Q730">
        <v>1.54</v>
      </c>
      <c r="S730">
        <v>1.89</v>
      </c>
      <c r="Y730" t="s">
        <v>365</v>
      </c>
      <c r="Z730" t="s">
        <v>365</v>
      </c>
      <c r="AA730" t="s">
        <v>365</v>
      </c>
      <c r="AB730" t="str">
        <f>+LEFT(AA730,1)</f>
        <v>K</v>
      </c>
      <c r="AC730" s="6">
        <f>DEGREES(ACOS(SIN(Resultats!$H$11)*SIN(RADIANS(N730))+COS(Resultats!$H$11)*COS(RADIANS(N730))*COS(Resultats!$E$11-RADIANS(M730))))</f>
        <v>40.186527554219417</v>
      </c>
      <c r="AD730">
        <f>+IF(AB730=Data!$E$18,1,0)</f>
        <v>0</v>
      </c>
      <c r="AE730">
        <f>+IF(AC730&lt;Data!$B$17,1,0)</f>
        <v>0</v>
      </c>
      <c r="AF730" s="7">
        <f>+IF(AND(AD730,AE730),1,0)</f>
        <v>0</v>
      </c>
    </row>
    <row r="731" spans="1:32" x14ac:dyDescent="0.2">
      <c r="A731">
        <v>3603</v>
      </c>
      <c r="C731">
        <v>77601</v>
      </c>
      <c r="D731">
        <v>42682</v>
      </c>
      <c r="E731">
        <v>9</v>
      </c>
      <c r="F731">
        <v>5</v>
      </c>
      <c r="G731">
        <v>24.1</v>
      </c>
      <c r="H731" t="s">
        <v>24</v>
      </c>
      <c r="I731">
        <v>48</v>
      </c>
      <c r="J731">
        <v>31</v>
      </c>
      <c r="K731">
        <v>49</v>
      </c>
      <c r="L731">
        <v>9.0900277777777791</v>
      </c>
      <c r="M731">
        <v>136.35041666666669</v>
      </c>
      <c r="N731">
        <v>48.530277777777776</v>
      </c>
      <c r="O731">
        <v>5.95</v>
      </c>
      <c r="Q731">
        <v>0.45</v>
      </c>
      <c r="S731">
        <v>0.17</v>
      </c>
      <c r="Y731" t="s">
        <v>1299</v>
      </c>
      <c r="Z731" t="s">
        <v>13495</v>
      </c>
      <c r="AA731" t="s">
        <v>217</v>
      </c>
      <c r="AB731" t="str">
        <f>+LEFT(AA731,1)</f>
        <v>F</v>
      </c>
      <c r="AC731" s="6">
        <f>DEGREES(ACOS(SIN(Resultats!$H$11)*SIN(RADIANS(N731))+COS(Resultats!$H$11)*COS(RADIANS(N731))*COS(Resultats!$E$11-RADIANS(M731))))</f>
        <v>40.194310117187939</v>
      </c>
      <c r="AD731">
        <f>+IF(AB731=Data!$E$18,1,0)</f>
        <v>0</v>
      </c>
      <c r="AE731">
        <f>+IF(AC731&lt;Data!$B$17,1,0)</f>
        <v>0</v>
      </c>
      <c r="AF731" s="7">
        <f>+IF(AND(AD731,AE731),1,0)</f>
        <v>0</v>
      </c>
    </row>
    <row r="732" spans="1:32" x14ac:dyDescent="0.2">
      <c r="A732">
        <v>3073</v>
      </c>
      <c r="B732" t="s">
        <v>1779</v>
      </c>
      <c r="C732">
        <v>64238</v>
      </c>
      <c r="D732">
        <v>153520</v>
      </c>
      <c r="E732">
        <v>7</v>
      </c>
      <c r="F732">
        <v>52</v>
      </c>
      <c r="G732">
        <v>18.899999999999999</v>
      </c>
      <c r="H732" t="s">
        <v>26</v>
      </c>
      <c r="I732">
        <v>14</v>
      </c>
      <c r="J732">
        <v>50</v>
      </c>
      <c r="K732">
        <v>47</v>
      </c>
      <c r="L732">
        <v>7.8719166666666673</v>
      </c>
      <c r="M732">
        <v>118.07875</v>
      </c>
      <c r="N732">
        <v>-14.846388888888889</v>
      </c>
      <c r="O732">
        <v>5.69</v>
      </c>
      <c r="Q732">
        <v>0.37</v>
      </c>
      <c r="S732">
        <v>0.21</v>
      </c>
      <c r="T732" t="s">
        <v>2818</v>
      </c>
      <c r="Y732" t="s">
        <v>1780</v>
      </c>
      <c r="Z732" t="s">
        <v>1780</v>
      </c>
      <c r="AA732" t="s">
        <v>15432</v>
      </c>
      <c r="AB732" t="str">
        <f>+LEFT(AA732,1)</f>
        <v>F</v>
      </c>
      <c r="AC732" s="6">
        <f>DEGREES(ACOS(SIN(Resultats!$H$11)*SIN(RADIANS(N732))+COS(Resultats!$H$11)*COS(RADIANS(N732))*COS(Resultats!$E$11-RADIANS(M732))))</f>
        <v>40.22783265821748</v>
      </c>
      <c r="AD732">
        <f>+IF(AB732=Data!$E$18,1,0)</f>
        <v>0</v>
      </c>
      <c r="AE732">
        <f>+IF(AC732&lt;Data!$B$17,1,0)</f>
        <v>0</v>
      </c>
      <c r="AF732" s="7">
        <f>+IF(AND(AD732,AE732),1,0)</f>
        <v>0</v>
      </c>
    </row>
    <row r="733" spans="1:32" x14ac:dyDescent="0.2">
      <c r="A733">
        <v>2821</v>
      </c>
      <c r="B733" t="s">
        <v>1647</v>
      </c>
      <c r="C733">
        <v>58207</v>
      </c>
      <c r="D733">
        <v>79374</v>
      </c>
      <c r="E733">
        <v>7</v>
      </c>
      <c r="F733">
        <v>25</v>
      </c>
      <c r="G733">
        <v>43.6</v>
      </c>
      <c r="H733" t="s">
        <v>24</v>
      </c>
      <c r="I733">
        <v>27</v>
      </c>
      <c r="J733">
        <v>47</v>
      </c>
      <c r="K733">
        <v>53</v>
      </c>
      <c r="L733">
        <v>7.4287777777777784</v>
      </c>
      <c r="M733">
        <v>111.43166666666667</v>
      </c>
      <c r="N733">
        <v>27.798055555555557</v>
      </c>
      <c r="O733">
        <v>3.79</v>
      </c>
      <c r="Q733">
        <v>1.03</v>
      </c>
      <c r="S733">
        <v>0.85</v>
      </c>
      <c r="U733">
        <v>0.5</v>
      </c>
      <c r="Y733" t="s">
        <v>1648</v>
      </c>
      <c r="Z733" t="s">
        <v>60</v>
      </c>
      <c r="AA733" t="s">
        <v>28</v>
      </c>
      <c r="AB733" t="str">
        <f>+LEFT(AA733,1)</f>
        <v>G</v>
      </c>
      <c r="AC733" s="6">
        <f>DEGREES(ACOS(SIN(Resultats!$H$11)*SIN(RADIANS(N733))+COS(Resultats!$H$11)*COS(RADIANS(N733))*COS(Resultats!$E$11-RADIANS(M733))))</f>
        <v>40.349442851955324</v>
      </c>
      <c r="AD733">
        <f>+IF(AB733=Data!$E$18,1,0)</f>
        <v>0</v>
      </c>
      <c r="AE733">
        <f>+IF(AC733&lt;Data!$B$17,1,0)</f>
        <v>0</v>
      </c>
      <c r="AF733" s="7">
        <f>+IF(AND(AD733,AE733),1,0)</f>
        <v>0</v>
      </c>
    </row>
    <row r="734" spans="1:32" x14ac:dyDescent="0.2">
      <c r="A734">
        <v>3436</v>
      </c>
      <c r="C734">
        <v>73971</v>
      </c>
      <c r="D734">
        <v>42508</v>
      </c>
      <c r="E734">
        <v>8</v>
      </c>
      <c r="F734">
        <v>43</v>
      </c>
      <c r="G734">
        <v>0.2</v>
      </c>
      <c r="H734" t="s">
        <v>24</v>
      </c>
      <c r="I734">
        <v>46</v>
      </c>
      <c r="J734">
        <v>54</v>
      </c>
      <c r="K734">
        <v>4</v>
      </c>
      <c r="L734">
        <v>8.7167222222222218</v>
      </c>
      <c r="M734">
        <v>130.75083333333333</v>
      </c>
      <c r="N734">
        <v>46.901111111111106</v>
      </c>
      <c r="O734">
        <v>6.22</v>
      </c>
      <c r="Q734">
        <v>0.96</v>
      </c>
      <c r="Y734" t="s">
        <v>71</v>
      </c>
      <c r="Z734" t="s">
        <v>71</v>
      </c>
      <c r="AA734" t="s">
        <v>51</v>
      </c>
      <c r="AB734" t="str">
        <f>+LEFT(AA734,1)</f>
        <v>G</v>
      </c>
      <c r="AC734" s="6">
        <f>DEGREES(ACOS(SIN(Resultats!$H$11)*SIN(RADIANS(N734))+COS(Resultats!$H$11)*COS(RADIANS(N734))*COS(Resultats!$E$11-RADIANS(M734))))</f>
        <v>40.354310529981426</v>
      </c>
      <c r="AD734">
        <f>+IF(AB734=Data!$E$18,1,0)</f>
        <v>0</v>
      </c>
      <c r="AE734">
        <f>+IF(AC734&lt;Data!$B$17,1,0)</f>
        <v>0</v>
      </c>
      <c r="AF734" s="7">
        <f>+IF(AND(AD734,AE734),1,0)</f>
        <v>0</v>
      </c>
    </row>
    <row r="735" spans="1:32" x14ac:dyDescent="0.2">
      <c r="A735">
        <v>2760</v>
      </c>
      <c r="C735">
        <v>56446</v>
      </c>
      <c r="D735">
        <v>115204</v>
      </c>
      <c r="E735">
        <v>7</v>
      </c>
      <c r="F735">
        <v>17</v>
      </c>
      <c r="G735">
        <v>17.8</v>
      </c>
      <c r="H735" t="s">
        <v>24</v>
      </c>
      <c r="I735">
        <v>6</v>
      </c>
      <c r="J735">
        <v>40</v>
      </c>
      <c r="K735">
        <v>50</v>
      </c>
      <c r="L735">
        <v>7.2882777777777781</v>
      </c>
      <c r="M735">
        <v>109.32416666666667</v>
      </c>
      <c r="N735">
        <v>6.6805555555555562</v>
      </c>
      <c r="O735">
        <v>6.65</v>
      </c>
      <c r="Q735">
        <v>-0.11</v>
      </c>
      <c r="S735">
        <v>-0.41</v>
      </c>
      <c r="Y735" t="s">
        <v>111</v>
      </c>
      <c r="Z735" t="s">
        <v>111</v>
      </c>
      <c r="AA735" t="s">
        <v>1652</v>
      </c>
      <c r="AB735" t="str">
        <f>+LEFT(AA735,1)</f>
        <v>B</v>
      </c>
      <c r="AC735" s="6">
        <f>DEGREES(ACOS(SIN(Resultats!$H$11)*SIN(RADIANS(N735))+COS(Resultats!$H$11)*COS(RADIANS(N735))*COS(Resultats!$E$11-RADIANS(M735))))</f>
        <v>40.357638978200619</v>
      </c>
      <c r="AD735">
        <f>+IF(AB735=Data!$E$18,1,0)</f>
        <v>0</v>
      </c>
      <c r="AE735">
        <f>+IF(AC735&lt;Data!$B$17,1,0)</f>
        <v>0</v>
      </c>
      <c r="AF735" s="7">
        <f>+IF(AND(AD735,AE735),1,0)</f>
        <v>0</v>
      </c>
    </row>
    <row r="736" spans="1:32" x14ac:dyDescent="0.2">
      <c r="A736">
        <v>2930</v>
      </c>
      <c r="B736" t="s">
        <v>1705</v>
      </c>
      <c r="C736">
        <v>61110</v>
      </c>
      <c r="D736">
        <v>60247</v>
      </c>
      <c r="E736">
        <v>7</v>
      </c>
      <c r="F736">
        <v>39</v>
      </c>
      <c r="G736">
        <v>9.9</v>
      </c>
      <c r="H736" t="s">
        <v>24</v>
      </c>
      <c r="I736">
        <v>34</v>
      </c>
      <c r="J736">
        <v>35</v>
      </c>
      <c r="K736">
        <v>3</v>
      </c>
      <c r="L736">
        <v>7.6527500000000002</v>
      </c>
      <c r="M736">
        <v>114.79125000000001</v>
      </c>
      <c r="N736">
        <v>34.584166666666668</v>
      </c>
      <c r="O736">
        <v>4.9000000000000004</v>
      </c>
      <c r="Q736">
        <v>0.4</v>
      </c>
      <c r="S736">
        <v>0.11</v>
      </c>
      <c r="U736">
        <v>0.22</v>
      </c>
      <c r="Y736" t="s">
        <v>115</v>
      </c>
      <c r="Z736" t="s">
        <v>115</v>
      </c>
      <c r="AA736" t="s">
        <v>15428</v>
      </c>
      <c r="AB736" t="str">
        <f>+LEFT(AA736,1)</f>
        <v>F</v>
      </c>
      <c r="AC736" s="6">
        <f>DEGREES(ACOS(SIN(Resultats!$H$11)*SIN(RADIANS(N736))+COS(Resultats!$H$11)*COS(RADIANS(N736))*COS(Resultats!$E$11-RADIANS(M736))))</f>
        <v>40.445493840500838</v>
      </c>
      <c r="AD736">
        <f>+IF(AB736=Data!$E$18,1,0)</f>
        <v>0</v>
      </c>
      <c r="AE736">
        <f>+IF(AC736&lt;Data!$B$17,1,0)</f>
        <v>0</v>
      </c>
      <c r="AF736" s="7">
        <f>+IF(AND(AD736,AE736),1,0)</f>
        <v>0</v>
      </c>
    </row>
    <row r="737" spans="1:32" x14ac:dyDescent="0.2">
      <c r="A737">
        <v>3181</v>
      </c>
      <c r="C737">
        <v>67370</v>
      </c>
      <c r="D737">
        <v>42199</v>
      </c>
      <c r="E737">
        <v>8</v>
      </c>
      <c r="F737">
        <v>9</v>
      </c>
      <c r="G737">
        <v>23.1</v>
      </c>
      <c r="H737" t="s">
        <v>24</v>
      </c>
      <c r="I737">
        <v>42</v>
      </c>
      <c r="J737">
        <v>25</v>
      </c>
      <c r="K737">
        <v>50</v>
      </c>
      <c r="L737">
        <v>8.1564166666666669</v>
      </c>
      <c r="M737">
        <v>122.34625</v>
      </c>
      <c r="N737">
        <v>42.43055555555555</v>
      </c>
      <c r="O737">
        <v>6.27</v>
      </c>
      <c r="Q737">
        <v>1.27</v>
      </c>
      <c r="X737" t="s">
        <v>27</v>
      </c>
      <c r="Y737" t="s">
        <v>133</v>
      </c>
      <c r="Z737" t="s">
        <v>9573</v>
      </c>
      <c r="AA737" t="s">
        <v>133</v>
      </c>
      <c r="AB737" t="str">
        <f>+LEFT(AA737,1)</f>
        <v>K</v>
      </c>
      <c r="AC737" s="6">
        <f>DEGREES(ACOS(SIN(Resultats!$H$11)*SIN(RADIANS(N737))+COS(Resultats!$H$11)*COS(RADIANS(N737))*COS(Resultats!$E$11-RADIANS(M737))))</f>
        <v>40.446748524319496</v>
      </c>
      <c r="AD737">
        <f>+IF(AB737=Data!$E$18,1,0)</f>
        <v>0</v>
      </c>
      <c r="AE737">
        <f>+IF(AC737&lt;Data!$B$17,1,0)</f>
        <v>0</v>
      </c>
      <c r="AF737" s="7">
        <f>+IF(AND(AD737,AE737),1,0)</f>
        <v>0</v>
      </c>
    </row>
    <row r="738" spans="1:32" x14ac:dyDescent="0.2">
      <c r="A738">
        <v>2801</v>
      </c>
      <c r="C738">
        <v>57608</v>
      </c>
      <c r="D738">
        <v>115335</v>
      </c>
      <c r="E738">
        <v>7</v>
      </c>
      <c r="F738">
        <v>22</v>
      </c>
      <c r="G738">
        <v>3.5</v>
      </c>
      <c r="H738" t="s">
        <v>24</v>
      </c>
      <c r="I738">
        <v>0</v>
      </c>
      <c r="J738">
        <v>10</v>
      </c>
      <c r="K738">
        <v>38</v>
      </c>
      <c r="L738">
        <v>7.3676388888888882</v>
      </c>
      <c r="M738">
        <v>110.51458333333332</v>
      </c>
      <c r="N738">
        <v>0.17722222222222223</v>
      </c>
      <c r="O738">
        <v>5.99</v>
      </c>
      <c r="Q738">
        <v>-7.0000000000000007E-2</v>
      </c>
      <c r="S738">
        <v>-0.28999999999999998</v>
      </c>
      <c r="Y738" t="s">
        <v>111</v>
      </c>
      <c r="Z738" t="s">
        <v>111</v>
      </c>
      <c r="AA738" t="s">
        <v>1652</v>
      </c>
      <c r="AB738" t="str">
        <f>+LEFT(AA738,1)</f>
        <v>B</v>
      </c>
      <c r="AC738" s="6">
        <f>DEGREES(ACOS(SIN(Resultats!$H$11)*SIN(RADIANS(N738))+COS(Resultats!$H$11)*COS(RADIANS(N738))*COS(Resultats!$E$11-RADIANS(M738))))</f>
        <v>40.483340984737289</v>
      </c>
      <c r="AD738">
        <f>+IF(AB738=Data!$E$18,1,0)</f>
        <v>0</v>
      </c>
      <c r="AE738">
        <f>+IF(AC738&lt;Data!$B$17,1,0)</f>
        <v>0</v>
      </c>
      <c r="AF738" s="7">
        <f>+IF(AND(AD738,AE738),1,0)</f>
        <v>0</v>
      </c>
    </row>
    <row r="739" spans="1:32" x14ac:dyDescent="0.2">
      <c r="A739">
        <v>2778</v>
      </c>
      <c r="C739">
        <v>56989</v>
      </c>
      <c r="D739">
        <v>115263</v>
      </c>
      <c r="E739">
        <v>7</v>
      </c>
      <c r="F739">
        <v>19</v>
      </c>
      <c r="G739">
        <v>22.4</v>
      </c>
      <c r="H739" t="s">
        <v>24</v>
      </c>
      <c r="I739">
        <v>2</v>
      </c>
      <c r="J739">
        <v>44</v>
      </c>
      <c r="K739">
        <v>26</v>
      </c>
      <c r="L739">
        <v>7.3228888888888886</v>
      </c>
      <c r="M739">
        <v>109.84333333333333</v>
      </c>
      <c r="N739">
        <v>2.7405555555555554</v>
      </c>
      <c r="O739">
        <v>5.89</v>
      </c>
      <c r="Q739">
        <v>1.07</v>
      </c>
      <c r="S739">
        <v>0.82</v>
      </c>
      <c r="Y739" t="s">
        <v>60</v>
      </c>
      <c r="Z739" t="s">
        <v>60</v>
      </c>
      <c r="AA739" t="s">
        <v>28</v>
      </c>
      <c r="AB739" t="str">
        <f>+LEFT(AA739,1)</f>
        <v>G</v>
      </c>
      <c r="AC739" s="6">
        <f>DEGREES(ACOS(SIN(Resultats!$H$11)*SIN(RADIANS(N739))+COS(Resultats!$H$11)*COS(RADIANS(N739))*COS(Resultats!$E$11-RADIANS(M739))))</f>
        <v>40.5256926381469</v>
      </c>
      <c r="AD739">
        <f>+IF(AB739=Data!$E$18,1,0)</f>
        <v>0</v>
      </c>
      <c r="AE739">
        <f>+IF(AC739&lt;Data!$B$17,1,0)</f>
        <v>0</v>
      </c>
      <c r="AF739" s="7">
        <f>+IF(AND(AD739,AE739),1,0)</f>
        <v>0</v>
      </c>
    </row>
    <row r="740" spans="1:32" x14ac:dyDescent="0.2">
      <c r="A740">
        <v>2816</v>
      </c>
      <c r="B740" t="s">
        <v>1642</v>
      </c>
      <c r="C740">
        <v>57927</v>
      </c>
      <c r="D740">
        <v>79366</v>
      </c>
      <c r="E740">
        <v>7</v>
      </c>
      <c r="F740">
        <v>24</v>
      </c>
      <c r="G740">
        <v>33.4</v>
      </c>
      <c r="H740" t="s">
        <v>24</v>
      </c>
      <c r="I740">
        <v>27</v>
      </c>
      <c r="J740">
        <v>38</v>
      </c>
      <c r="K740">
        <v>17</v>
      </c>
      <c r="L740">
        <v>7.4092777777777785</v>
      </c>
      <c r="M740">
        <v>111.13916666666668</v>
      </c>
      <c r="N740">
        <v>27.638055555555557</v>
      </c>
      <c r="O740">
        <v>5.76</v>
      </c>
      <c r="Q740">
        <v>0.34</v>
      </c>
      <c r="S740">
        <v>0.08</v>
      </c>
      <c r="W740" t="s">
        <v>27</v>
      </c>
      <c r="X740" t="s">
        <v>81</v>
      </c>
      <c r="Y740" t="s">
        <v>2891</v>
      </c>
      <c r="Z740" t="s">
        <v>8743</v>
      </c>
      <c r="AA740" t="s">
        <v>2891</v>
      </c>
      <c r="AB740" t="str">
        <f>+LEFT(AA740,1)</f>
        <v>F</v>
      </c>
      <c r="AC740" s="6">
        <f>DEGREES(ACOS(SIN(Resultats!$H$11)*SIN(RADIANS(N740))+COS(Resultats!$H$11)*COS(RADIANS(N740))*COS(Resultats!$E$11-RADIANS(M740))))</f>
        <v>40.54504802562257</v>
      </c>
      <c r="AD740">
        <f>+IF(AB740=Data!$E$18,1,0)</f>
        <v>0</v>
      </c>
      <c r="AE740">
        <f>+IF(AC740&lt;Data!$B$17,1,0)</f>
        <v>0</v>
      </c>
      <c r="AF740" s="7">
        <f>+IF(AND(AD740,AE740),1,0)</f>
        <v>0</v>
      </c>
    </row>
    <row r="741" spans="1:32" x14ac:dyDescent="0.2">
      <c r="A741">
        <v>2747</v>
      </c>
      <c r="C741">
        <v>56031</v>
      </c>
      <c r="D741">
        <v>115159</v>
      </c>
      <c r="E741">
        <v>7</v>
      </c>
      <c r="F741">
        <v>15</v>
      </c>
      <c r="G741">
        <v>39.4</v>
      </c>
      <c r="H741" t="s">
        <v>24</v>
      </c>
      <c r="I741">
        <v>7</v>
      </c>
      <c r="J741">
        <v>58</v>
      </c>
      <c r="K741">
        <v>40</v>
      </c>
      <c r="L741">
        <v>7.2609444444444442</v>
      </c>
      <c r="M741">
        <v>108.91416666666666</v>
      </c>
      <c r="N741">
        <v>7.9777777777777779</v>
      </c>
      <c r="O741">
        <v>5.82</v>
      </c>
      <c r="Q741">
        <v>1.6</v>
      </c>
      <c r="S741">
        <v>1.71</v>
      </c>
      <c r="Y741" t="s">
        <v>1600</v>
      </c>
      <c r="Z741" t="s">
        <v>8668</v>
      </c>
      <c r="AA741" t="s">
        <v>15429</v>
      </c>
      <c r="AB741" t="str">
        <f>+LEFT(AA741,1)</f>
        <v>M</v>
      </c>
      <c r="AC741" s="6">
        <f>DEGREES(ACOS(SIN(Resultats!$H$11)*SIN(RADIANS(N741))+COS(Resultats!$H$11)*COS(RADIANS(N741))*COS(Resultats!$E$11-RADIANS(M741))))</f>
        <v>40.606997860482061</v>
      </c>
      <c r="AD741">
        <f>+IF(AB741=Data!$E$18,1,0)</f>
        <v>0</v>
      </c>
      <c r="AE741">
        <f>+IF(AC741&lt;Data!$B$17,1,0)</f>
        <v>0</v>
      </c>
      <c r="AF741" s="7">
        <f>+IF(AND(AD741,AE741),1,0)</f>
        <v>0</v>
      </c>
    </row>
    <row r="742" spans="1:32" x14ac:dyDescent="0.2">
      <c r="A742">
        <v>2728</v>
      </c>
      <c r="C742">
        <v>55730</v>
      </c>
      <c r="D742">
        <v>96672</v>
      </c>
      <c r="E742">
        <v>7</v>
      </c>
      <c r="F742">
        <v>14</v>
      </c>
      <c r="G742">
        <v>32.6</v>
      </c>
      <c r="H742" t="s">
        <v>24</v>
      </c>
      <c r="I742">
        <v>12</v>
      </c>
      <c r="J742">
        <v>6</v>
      </c>
      <c r="K742">
        <v>57</v>
      </c>
      <c r="L742">
        <v>7.2423888888888888</v>
      </c>
      <c r="M742">
        <v>108.63583333333334</v>
      </c>
      <c r="N742">
        <v>12.115833333333333</v>
      </c>
      <c r="O742">
        <v>5.62</v>
      </c>
      <c r="Q742">
        <v>1.01</v>
      </c>
      <c r="S742">
        <v>0.77</v>
      </c>
      <c r="Y742" t="s">
        <v>3030</v>
      </c>
      <c r="Z742" t="s">
        <v>3030</v>
      </c>
      <c r="AA742" t="s">
        <v>342</v>
      </c>
      <c r="AB742" t="str">
        <f>+LEFT(AA742,1)</f>
        <v>G</v>
      </c>
      <c r="AC742" s="6">
        <f>DEGREES(ACOS(SIN(Resultats!$H$11)*SIN(RADIANS(N742))+COS(Resultats!$H$11)*COS(RADIANS(N742))*COS(Resultats!$E$11-RADIANS(M742))))</f>
        <v>40.614603715693711</v>
      </c>
      <c r="AD742">
        <f>+IF(AB742=Data!$E$18,1,0)</f>
        <v>0</v>
      </c>
      <c r="AE742">
        <f>+IF(AC742&lt;Data!$B$17,1,0)</f>
        <v>0</v>
      </c>
      <c r="AF742" s="7">
        <f>+IF(AND(AD742,AE742),1,0)</f>
        <v>0</v>
      </c>
    </row>
    <row r="743" spans="1:32" x14ac:dyDescent="0.2">
      <c r="A743">
        <v>4772</v>
      </c>
      <c r="C743">
        <v>109014</v>
      </c>
      <c r="D743">
        <v>138832</v>
      </c>
      <c r="E743">
        <v>12</v>
      </c>
      <c r="F743">
        <v>31</v>
      </c>
      <c r="G743">
        <v>38.700000000000003</v>
      </c>
      <c r="H743" t="s">
        <v>26</v>
      </c>
      <c r="I743">
        <v>5</v>
      </c>
      <c r="J743">
        <v>3</v>
      </c>
      <c r="K743">
        <v>9</v>
      </c>
      <c r="L743">
        <v>12.527416666666667</v>
      </c>
      <c r="M743">
        <v>187.91125</v>
      </c>
      <c r="N743">
        <v>-5.0525000000000002</v>
      </c>
      <c r="O743">
        <v>6.19</v>
      </c>
      <c r="Q743">
        <v>1.04</v>
      </c>
      <c r="S743">
        <v>0.86</v>
      </c>
      <c r="X743" t="s">
        <v>27</v>
      </c>
      <c r="Y743" t="s">
        <v>28</v>
      </c>
      <c r="Z743" t="s">
        <v>3226</v>
      </c>
      <c r="AA743" t="s">
        <v>28</v>
      </c>
      <c r="AB743" t="str">
        <f>+LEFT(AA743,1)</f>
        <v>G</v>
      </c>
      <c r="AC743" s="6">
        <f>DEGREES(ACOS(SIN(Resultats!$H$11)*SIN(RADIANS(N743))+COS(Resultats!$H$11)*COS(RADIANS(N743))*COS(Resultats!$E$11-RADIANS(M743))))</f>
        <v>40.653318261427877</v>
      </c>
      <c r="AD743">
        <f>+IF(AB743=Data!$E$18,1,0)</f>
        <v>0</v>
      </c>
      <c r="AE743">
        <f>+IF(AC743&lt;Data!$B$17,1,0)</f>
        <v>0</v>
      </c>
      <c r="AF743" s="7">
        <f>+IF(AND(AD743,AE743),1,0)</f>
        <v>0</v>
      </c>
    </row>
    <row r="744" spans="1:32" x14ac:dyDescent="0.2">
      <c r="A744">
        <v>2999</v>
      </c>
      <c r="C744">
        <v>62647</v>
      </c>
      <c r="D744">
        <v>60328</v>
      </c>
      <c r="E744">
        <v>7</v>
      </c>
      <c r="F744">
        <v>46</v>
      </c>
      <c r="G744">
        <v>39.299999999999997</v>
      </c>
      <c r="H744" t="s">
        <v>24</v>
      </c>
      <c r="I744">
        <v>37</v>
      </c>
      <c r="J744">
        <v>31</v>
      </c>
      <c r="K744">
        <v>3</v>
      </c>
      <c r="L744">
        <v>7.7775833333333333</v>
      </c>
      <c r="M744">
        <v>116.66374999999999</v>
      </c>
      <c r="N744">
        <v>37.517499999999998</v>
      </c>
      <c r="O744">
        <v>5.18</v>
      </c>
      <c r="Q744">
        <v>1.58</v>
      </c>
      <c r="S744">
        <v>1.94</v>
      </c>
      <c r="U744">
        <v>0.9</v>
      </c>
      <c r="V744" t="s">
        <v>93</v>
      </c>
      <c r="Y744" t="s">
        <v>1745</v>
      </c>
      <c r="Z744" t="s">
        <v>353</v>
      </c>
      <c r="AA744" t="s">
        <v>15418</v>
      </c>
      <c r="AB744" t="str">
        <f>+LEFT(AA744,1)</f>
        <v>M</v>
      </c>
      <c r="AC744" s="6">
        <f>DEGREES(ACOS(SIN(Resultats!$H$11)*SIN(RADIANS(N744))+COS(Resultats!$H$11)*COS(RADIANS(N744))*COS(Resultats!$E$11-RADIANS(M744))))</f>
        <v>40.681523818219866</v>
      </c>
      <c r="AD744">
        <f>+IF(AB744=Data!$E$18,1,0)</f>
        <v>0</v>
      </c>
      <c r="AE744">
        <f>+IF(AC744&lt;Data!$B$17,1,0)</f>
        <v>0</v>
      </c>
      <c r="AF744" s="7">
        <f>+IF(AND(AD744,AE744),1,0)</f>
        <v>0</v>
      </c>
    </row>
    <row r="745" spans="1:32" x14ac:dyDescent="0.2">
      <c r="A745">
        <v>3309</v>
      </c>
      <c r="C745">
        <v>71148</v>
      </c>
      <c r="D745">
        <v>42369</v>
      </c>
      <c r="E745">
        <v>8</v>
      </c>
      <c r="F745">
        <v>27</v>
      </c>
      <c r="G745">
        <v>36.799999999999997</v>
      </c>
      <c r="H745" t="s">
        <v>24</v>
      </c>
      <c r="I745">
        <v>45</v>
      </c>
      <c r="J745">
        <v>39</v>
      </c>
      <c r="K745">
        <v>11</v>
      </c>
      <c r="L745">
        <v>8.460222222222221</v>
      </c>
      <c r="M745">
        <v>126.90333333333331</v>
      </c>
      <c r="N745">
        <v>45.653055555555554</v>
      </c>
      <c r="O745">
        <v>6.32</v>
      </c>
      <c r="Q745">
        <v>0.62</v>
      </c>
      <c r="S745">
        <v>0.12</v>
      </c>
      <c r="Y745" t="s">
        <v>35</v>
      </c>
      <c r="Z745" t="s">
        <v>35</v>
      </c>
      <c r="AA745" t="s">
        <v>235</v>
      </c>
      <c r="AB745" t="str">
        <f>+LEFT(AA745,1)</f>
        <v>G</v>
      </c>
      <c r="AC745" s="6">
        <f>DEGREES(ACOS(SIN(Resultats!$H$11)*SIN(RADIANS(N745))+COS(Resultats!$H$11)*COS(RADIANS(N745))*COS(Resultats!$E$11-RADIANS(M745))))</f>
        <v>40.765914862705628</v>
      </c>
      <c r="AD745">
        <f>+IF(AB745=Data!$E$18,1,0)</f>
        <v>0</v>
      </c>
      <c r="AE745">
        <f>+IF(AC745&lt;Data!$B$17,1,0)</f>
        <v>0</v>
      </c>
      <c r="AF745" s="7">
        <f>+IF(AND(AD745,AE745),1,0)</f>
        <v>0</v>
      </c>
    </row>
    <row r="746" spans="1:32" x14ac:dyDescent="0.2">
      <c r="A746">
        <v>2924</v>
      </c>
      <c r="B746" t="s">
        <v>1700</v>
      </c>
      <c r="C746">
        <v>60986</v>
      </c>
      <c r="D746">
        <v>60243</v>
      </c>
      <c r="E746">
        <v>7</v>
      </c>
      <c r="F746">
        <v>38</v>
      </c>
      <c r="G746">
        <v>32.799999999999997</v>
      </c>
      <c r="H746" t="s">
        <v>24</v>
      </c>
      <c r="I746">
        <v>35</v>
      </c>
      <c r="J746">
        <v>2</v>
      </c>
      <c r="K746">
        <v>55</v>
      </c>
      <c r="L746">
        <v>7.6424444444444442</v>
      </c>
      <c r="M746">
        <v>114.63666666666666</v>
      </c>
      <c r="N746">
        <v>35.048611111111107</v>
      </c>
      <c r="O746">
        <v>5.56</v>
      </c>
      <c r="Q746">
        <v>0.93</v>
      </c>
      <c r="Y746" t="s">
        <v>54</v>
      </c>
      <c r="Z746" t="s">
        <v>54</v>
      </c>
      <c r="AA746" t="s">
        <v>197</v>
      </c>
      <c r="AB746" t="str">
        <f>+LEFT(AA746,1)</f>
        <v>K</v>
      </c>
      <c r="AC746" s="6">
        <f>DEGREES(ACOS(SIN(Resultats!$H$11)*SIN(RADIANS(N746))+COS(Resultats!$H$11)*COS(RADIANS(N746))*COS(Resultats!$E$11-RADIANS(M746))))</f>
        <v>40.782153651884713</v>
      </c>
      <c r="AD746">
        <f>+IF(AB746=Data!$E$18,1,0)</f>
        <v>0</v>
      </c>
      <c r="AE746">
        <f>+IF(AC746&lt;Data!$B$17,1,0)</f>
        <v>0</v>
      </c>
      <c r="AF746" s="7">
        <f>+IF(AND(AD746,AE746),1,0)</f>
        <v>0</v>
      </c>
    </row>
    <row r="747" spans="1:32" x14ac:dyDescent="0.2">
      <c r="A747">
        <v>4847</v>
      </c>
      <c r="B747" t="s">
        <v>5492</v>
      </c>
      <c r="C747">
        <v>110951</v>
      </c>
      <c r="D747">
        <v>119574</v>
      </c>
      <c r="E747">
        <v>12</v>
      </c>
      <c r="F747">
        <v>45</v>
      </c>
      <c r="G747">
        <v>37.1</v>
      </c>
      <c r="H747" t="s">
        <v>24</v>
      </c>
      <c r="I747">
        <v>7</v>
      </c>
      <c r="J747">
        <v>40</v>
      </c>
      <c r="K747">
        <v>24</v>
      </c>
      <c r="L747">
        <v>12.760305555555556</v>
      </c>
      <c r="M747">
        <v>191.40458333333333</v>
      </c>
      <c r="N747">
        <v>7.6733333333333338</v>
      </c>
      <c r="O747">
        <v>5.22</v>
      </c>
      <c r="Q747">
        <v>0.33</v>
      </c>
      <c r="S747">
        <v>0.15</v>
      </c>
      <c r="U747">
        <v>0.16</v>
      </c>
      <c r="Y747" t="s">
        <v>5494</v>
      </c>
      <c r="Z747" t="s">
        <v>423</v>
      </c>
      <c r="AA747" t="s">
        <v>2891</v>
      </c>
      <c r="AB747" t="str">
        <f>+LEFT(AA747,1)</f>
        <v>F</v>
      </c>
      <c r="AC747" s="6">
        <f>DEGREES(ACOS(SIN(Resultats!$H$11)*SIN(RADIANS(N747))+COS(Resultats!$H$11)*COS(RADIANS(N747))*COS(Resultats!$E$11-RADIANS(M747))))</f>
        <v>40.95408636302767</v>
      </c>
      <c r="AD747">
        <f>+IF(AB747=Data!$E$18,1,0)</f>
        <v>0</v>
      </c>
      <c r="AE747">
        <f>+IF(AC747&lt;Data!$B$17,1,0)</f>
        <v>0</v>
      </c>
      <c r="AF747" s="7">
        <f>+IF(AND(AD747,AE747),1,0)</f>
        <v>0</v>
      </c>
    </row>
    <row r="748" spans="1:32" x14ac:dyDescent="0.2">
      <c r="A748">
        <v>4849</v>
      </c>
      <c r="B748" t="s">
        <v>5495</v>
      </c>
      <c r="C748">
        <v>111028</v>
      </c>
      <c r="D748">
        <v>119580</v>
      </c>
      <c r="E748">
        <v>12</v>
      </c>
      <c r="F748">
        <v>46</v>
      </c>
      <c r="G748">
        <v>22.5</v>
      </c>
      <c r="H748" t="s">
        <v>24</v>
      </c>
      <c r="I748">
        <v>9</v>
      </c>
      <c r="J748">
        <v>32</v>
      </c>
      <c r="K748">
        <v>24</v>
      </c>
      <c r="L748">
        <v>12.772916666666667</v>
      </c>
      <c r="M748">
        <v>191.59375</v>
      </c>
      <c r="N748">
        <v>9.5399999999999991</v>
      </c>
      <c r="O748">
        <v>5.67</v>
      </c>
      <c r="Q748">
        <v>0.99</v>
      </c>
      <c r="S748">
        <v>0.76</v>
      </c>
      <c r="Y748" t="s">
        <v>3114</v>
      </c>
      <c r="Z748" t="s">
        <v>45</v>
      </c>
      <c r="AA748" t="s">
        <v>507</v>
      </c>
      <c r="AB748" t="str">
        <f>+LEFT(AA748,1)</f>
        <v>K</v>
      </c>
      <c r="AC748" s="6">
        <f>DEGREES(ACOS(SIN(Resultats!$H$11)*SIN(RADIANS(N748))+COS(Resultats!$H$11)*COS(RADIANS(N748))*COS(Resultats!$E$11-RADIANS(M748))))</f>
        <v>40.965661251373234</v>
      </c>
      <c r="AD748">
        <f>+IF(AB748=Data!$E$18,1,0)</f>
        <v>0</v>
      </c>
      <c r="AE748">
        <f>+IF(AC748&lt;Data!$B$17,1,0)</f>
        <v>0</v>
      </c>
      <c r="AF748" s="7">
        <f>+IF(AND(AD748,AE748),1,0)</f>
        <v>0</v>
      </c>
    </row>
    <row r="749" spans="1:32" x14ac:dyDescent="0.2">
      <c r="A749">
        <v>2717</v>
      </c>
      <c r="B749" t="s">
        <v>1581</v>
      </c>
      <c r="C749">
        <v>55383</v>
      </c>
      <c r="D749">
        <v>96638</v>
      </c>
      <c r="E749">
        <v>7</v>
      </c>
      <c r="F749">
        <v>13</v>
      </c>
      <c r="G749">
        <v>22.3</v>
      </c>
      <c r="H749" t="s">
        <v>24</v>
      </c>
      <c r="I749">
        <v>16</v>
      </c>
      <c r="J749">
        <v>9</v>
      </c>
      <c r="K749">
        <v>32</v>
      </c>
      <c r="L749">
        <v>7.2228611111111114</v>
      </c>
      <c r="M749">
        <v>108.34291666666667</v>
      </c>
      <c r="N749">
        <v>16.158888888888889</v>
      </c>
      <c r="O749">
        <v>5</v>
      </c>
      <c r="Q749">
        <v>1.66</v>
      </c>
      <c r="S749">
        <v>1.82</v>
      </c>
      <c r="U749">
        <v>1.25</v>
      </c>
      <c r="V749" t="s">
        <v>93</v>
      </c>
      <c r="Y749" t="s">
        <v>326</v>
      </c>
      <c r="Z749" t="s">
        <v>164</v>
      </c>
      <c r="AA749" t="s">
        <v>15429</v>
      </c>
      <c r="AB749" t="str">
        <f>+LEFT(AA749,1)</f>
        <v>M</v>
      </c>
      <c r="AC749" s="6">
        <f>DEGREES(ACOS(SIN(Resultats!$H$11)*SIN(RADIANS(N749))+COS(Resultats!$H$11)*COS(RADIANS(N749))*COS(Resultats!$E$11-RADIANS(M749))))</f>
        <v>40.97078649824909</v>
      </c>
      <c r="AD749">
        <f>+IF(AB749=Data!$E$18,1,0)</f>
        <v>0</v>
      </c>
      <c r="AE749">
        <f>+IF(AC749&lt;Data!$B$17,1,0)</f>
        <v>0</v>
      </c>
      <c r="AF749" s="7">
        <f>+IF(AND(AD749,AE749),1,0)</f>
        <v>0</v>
      </c>
    </row>
    <row r="750" spans="1:32" x14ac:dyDescent="0.2">
      <c r="A750">
        <v>2838</v>
      </c>
      <c r="C750">
        <v>58580</v>
      </c>
      <c r="D750">
        <v>134658</v>
      </c>
      <c r="E750">
        <v>7</v>
      </c>
      <c r="F750">
        <v>26</v>
      </c>
      <c r="G750">
        <v>3.5</v>
      </c>
      <c r="H750" t="s">
        <v>26</v>
      </c>
      <c r="I750">
        <v>4</v>
      </c>
      <c r="J750">
        <v>32</v>
      </c>
      <c r="K750">
        <v>15</v>
      </c>
      <c r="L750">
        <v>7.4343055555555555</v>
      </c>
      <c r="M750">
        <v>111.51458333333333</v>
      </c>
      <c r="N750">
        <v>-4.5374999999999996</v>
      </c>
      <c r="O750">
        <v>6.76</v>
      </c>
      <c r="Q750">
        <v>-0.01</v>
      </c>
      <c r="S750">
        <v>-0.11</v>
      </c>
      <c r="Y750" t="s">
        <v>123</v>
      </c>
      <c r="Z750" t="s">
        <v>123</v>
      </c>
      <c r="AA750" t="s">
        <v>2210</v>
      </c>
      <c r="AB750" t="str">
        <f>+LEFT(AA750,1)</f>
        <v>A</v>
      </c>
      <c r="AC750" s="6">
        <f>DEGREES(ACOS(SIN(Resultats!$H$11)*SIN(RADIANS(N750))+COS(Resultats!$H$11)*COS(RADIANS(N750))*COS(Resultats!$E$11-RADIANS(M750))))</f>
        <v>40.999009837526906</v>
      </c>
      <c r="AD750">
        <f>+IF(AB750=Data!$E$18,1,0)</f>
        <v>1</v>
      </c>
      <c r="AE750">
        <f>+IF(AC750&lt;Data!$B$17,1,0)</f>
        <v>0</v>
      </c>
      <c r="AF750" s="7">
        <f>+IF(AND(AD750,AE750),1,0)</f>
        <v>0</v>
      </c>
    </row>
    <row r="751" spans="1:32" x14ac:dyDescent="0.2">
      <c r="A751">
        <v>4851</v>
      </c>
      <c r="B751" t="s">
        <v>5496</v>
      </c>
      <c r="C751">
        <v>111067</v>
      </c>
      <c r="D751">
        <v>100252</v>
      </c>
      <c r="E751">
        <v>12</v>
      </c>
      <c r="F751">
        <v>46</v>
      </c>
      <c r="G751">
        <v>38.700000000000003</v>
      </c>
      <c r="H751" t="s">
        <v>24</v>
      </c>
      <c r="I751">
        <v>16</v>
      </c>
      <c r="J751">
        <v>34</v>
      </c>
      <c r="K751">
        <v>39</v>
      </c>
      <c r="L751">
        <v>12.777416666666667</v>
      </c>
      <c r="M751">
        <v>191.66125</v>
      </c>
      <c r="N751">
        <v>16.577500000000001</v>
      </c>
      <c r="O751">
        <v>5.12</v>
      </c>
      <c r="Q751">
        <v>1.35</v>
      </c>
      <c r="S751">
        <v>1.54</v>
      </c>
      <c r="U751">
        <v>0.68</v>
      </c>
      <c r="Y751" t="s">
        <v>105</v>
      </c>
      <c r="Z751" t="s">
        <v>105</v>
      </c>
      <c r="AA751" t="s">
        <v>133</v>
      </c>
      <c r="AB751" t="str">
        <f>+LEFT(AA751,1)</f>
        <v>K</v>
      </c>
      <c r="AC751" s="6">
        <f>DEGREES(ACOS(SIN(Resultats!$H$11)*SIN(RADIANS(N751))+COS(Resultats!$H$11)*COS(RADIANS(N751))*COS(Resultats!$E$11-RADIANS(M751))))</f>
        <v>41.000774924222746</v>
      </c>
      <c r="AD751">
        <f>+IF(AB751=Data!$E$18,1,0)</f>
        <v>0</v>
      </c>
      <c r="AE751">
        <f>+IF(AC751&lt;Data!$B$17,1,0)</f>
        <v>0</v>
      </c>
      <c r="AF751" s="7">
        <f>+IF(AND(AD751,AE751),1,0)</f>
        <v>0</v>
      </c>
    </row>
    <row r="752" spans="1:32" x14ac:dyDescent="0.2">
      <c r="A752">
        <v>4486</v>
      </c>
      <c r="C752">
        <v>101177</v>
      </c>
      <c r="D752">
        <v>43841</v>
      </c>
      <c r="E752">
        <v>11</v>
      </c>
      <c r="F752">
        <v>38</v>
      </c>
      <c r="G752">
        <v>44.9</v>
      </c>
      <c r="H752" t="s">
        <v>24</v>
      </c>
      <c r="I752">
        <v>45</v>
      </c>
      <c r="J752">
        <v>6</v>
      </c>
      <c r="K752">
        <v>31</v>
      </c>
      <c r="L752">
        <v>11.645805555555555</v>
      </c>
      <c r="M752">
        <v>174.68708333333331</v>
      </c>
      <c r="N752">
        <v>45.108611111111109</v>
      </c>
      <c r="O752">
        <v>6.44</v>
      </c>
      <c r="Q752">
        <v>0.56000000000000005</v>
      </c>
      <c r="S752">
        <v>0.05</v>
      </c>
      <c r="Y752" t="s">
        <v>124</v>
      </c>
      <c r="Z752" t="s">
        <v>124</v>
      </c>
      <c r="AA752" t="s">
        <v>3095</v>
      </c>
      <c r="AB752" t="str">
        <f>+LEFT(AA752,1)</f>
        <v>G</v>
      </c>
      <c r="AC752" s="6">
        <f>DEGREES(ACOS(SIN(Resultats!$H$11)*SIN(RADIANS(N752))+COS(Resultats!$H$11)*COS(RADIANS(N752))*COS(Resultats!$E$11-RADIANS(M752))))</f>
        <v>41.014982171356081</v>
      </c>
      <c r="AD752">
        <f>+IF(AB752=Data!$E$18,1,0)</f>
        <v>0</v>
      </c>
      <c r="AE752">
        <f>+IF(AC752&lt;Data!$B$17,1,0)</f>
        <v>0</v>
      </c>
      <c r="AF752" s="7">
        <f>+IF(AND(AD752,AE752),1,0)</f>
        <v>0</v>
      </c>
    </row>
    <row r="753" spans="1:32" x14ac:dyDescent="0.2">
      <c r="A753">
        <v>4855</v>
      </c>
      <c r="B753" t="s">
        <v>5501</v>
      </c>
      <c r="C753">
        <v>111164</v>
      </c>
      <c r="D753">
        <v>100260</v>
      </c>
      <c r="E753">
        <v>12</v>
      </c>
      <c r="F753">
        <v>47</v>
      </c>
      <c r="G753">
        <v>13.6</v>
      </c>
      <c r="H753" t="s">
        <v>24</v>
      </c>
      <c r="I753">
        <v>11</v>
      </c>
      <c r="J753">
        <v>57</v>
      </c>
      <c r="K753">
        <v>29</v>
      </c>
      <c r="L753">
        <v>12.787111111111111</v>
      </c>
      <c r="M753">
        <v>191.80666666666667</v>
      </c>
      <c r="N753">
        <v>11.958055555555555</v>
      </c>
      <c r="O753">
        <v>6.07</v>
      </c>
      <c r="Q753">
        <v>0.12</v>
      </c>
      <c r="S753">
        <v>0.13</v>
      </c>
      <c r="Y753" t="s">
        <v>298</v>
      </c>
      <c r="Z753" t="s">
        <v>298</v>
      </c>
      <c r="AA753" t="s">
        <v>1740</v>
      </c>
      <c r="AB753" t="str">
        <f>+LEFT(AA753,1)</f>
        <v>A</v>
      </c>
      <c r="AC753" s="6">
        <f>DEGREES(ACOS(SIN(Resultats!$H$11)*SIN(RADIANS(N753))+COS(Resultats!$H$11)*COS(RADIANS(N753))*COS(Resultats!$E$11-RADIANS(M753))))</f>
        <v>41.051153579832786</v>
      </c>
      <c r="AD753">
        <f>+IF(AB753=Data!$E$18,1,0)</f>
        <v>1</v>
      </c>
      <c r="AE753">
        <f>+IF(AC753&lt;Data!$B$17,1,0)</f>
        <v>0</v>
      </c>
      <c r="AF753" s="7">
        <f>+IF(AND(AD753,AE753),1,0)</f>
        <v>0</v>
      </c>
    </row>
    <row r="754" spans="1:32" x14ac:dyDescent="0.2">
      <c r="A754">
        <v>2852</v>
      </c>
      <c r="B754" t="s">
        <v>1668</v>
      </c>
      <c r="C754">
        <v>58946</v>
      </c>
      <c r="D754">
        <v>60118</v>
      </c>
      <c r="E754">
        <v>7</v>
      </c>
      <c r="F754">
        <v>29</v>
      </c>
      <c r="G754">
        <v>6.7</v>
      </c>
      <c r="H754" t="s">
        <v>24</v>
      </c>
      <c r="I754">
        <v>31</v>
      </c>
      <c r="J754">
        <v>47</v>
      </c>
      <c r="K754">
        <v>4</v>
      </c>
      <c r="L754">
        <v>7.4851944444444447</v>
      </c>
      <c r="M754">
        <v>112.27791666666667</v>
      </c>
      <c r="N754">
        <v>31.784444444444446</v>
      </c>
      <c r="O754">
        <v>4.18</v>
      </c>
      <c r="Q754">
        <v>0.32</v>
      </c>
      <c r="S754">
        <v>-0.03</v>
      </c>
      <c r="U754">
        <v>0.19</v>
      </c>
      <c r="Y754" t="s">
        <v>264</v>
      </c>
      <c r="Z754" t="s">
        <v>264</v>
      </c>
      <c r="AA754" t="s">
        <v>2891</v>
      </c>
      <c r="AB754" t="str">
        <f>+LEFT(AA754,1)</f>
        <v>F</v>
      </c>
      <c r="AC754" s="6">
        <f>DEGREES(ACOS(SIN(Resultats!$H$11)*SIN(RADIANS(N754))+COS(Resultats!$H$11)*COS(RADIANS(N754))*COS(Resultats!$E$11-RADIANS(M754))))</f>
        <v>41.095246110651111</v>
      </c>
      <c r="AD754">
        <f>+IF(AB754=Data!$E$18,1,0)</f>
        <v>0</v>
      </c>
      <c r="AE754">
        <f>+IF(AC754&lt;Data!$B$17,1,0)</f>
        <v>0</v>
      </c>
      <c r="AF754" s="7">
        <f>+IF(AND(AD754,AE754),1,0)</f>
        <v>0</v>
      </c>
    </row>
    <row r="755" spans="1:32" x14ac:dyDescent="0.2">
      <c r="A755">
        <v>4861</v>
      </c>
      <c r="B755" t="s">
        <v>5503</v>
      </c>
      <c r="C755">
        <v>111308</v>
      </c>
      <c r="D755">
        <v>100269</v>
      </c>
      <c r="E755">
        <v>12</v>
      </c>
      <c r="F755">
        <v>48</v>
      </c>
      <c r="G755">
        <v>14.3</v>
      </c>
      <c r="H755" t="s">
        <v>24</v>
      </c>
      <c r="I755">
        <v>13</v>
      </c>
      <c r="J755">
        <v>33</v>
      </c>
      <c r="K755">
        <v>11</v>
      </c>
      <c r="L755">
        <v>12.803972222222223</v>
      </c>
      <c r="M755">
        <v>192.05958333333334</v>
      </c>
      <c r="N755">
        <v>13.553055555555556</v>
      </c>
      <c r="O755">
        <v>6.56</v>
      </c>
      <c r="Q755">
        <v>0.01</v>
      </c>
      <c r="S755">
        <v>0.01</v>
      </c>
      <c r="Y755" t="s">
        <v>89</v>
      </c>
      <c r="Z755" t="s">
        <v>89</v>
      </c>
      <c r="AA755" t="s">
        <v>1469</v>
      </c>
      <c r="AB755" t="str">
        <f>+LEFT(AA755,1)</f>
        <v>A</v>
      </c>
      <c r="AC755" s="6">
        <f>DEGREES(ACOS(SIN(Resultats!$H$11)*SIN(RADIANS(N755))+COS(Resultats!$H$11)*COS(RADIANS(N755))*COS(Resultats!$E$11-RADIANS(M755))))</f>
        <v>41.279329445519608</v>
      </c>
      <c r="AD755">
        <f>+IF(AB755=Data!$E$18,1,0)</f>
        <v>1</v>
      </c>
      <c r="AE755">
        <f>+IF(AC755&lt;Data!$B$17,1,0)</f>
        <v>0</v>
      </c>
      <c r="AF755" s="7">
        <f>+IF(AND(AD755,AE755),1,0)</f>
        <v>0</v>
      </c>
    </row>
    <row r="756" spans="1:32" x14ac:dyDescent="0.2">
      <c r="A756">
        <v>3015</v>
      </c>
      <c r="B756" t="s">
        <v>1753</v>
      </c>
      <c r="C756">
        <v>62952</v>
      </c>
      <c r="D756">
        <v>153372</v>
      </c>
      <c r="E756">
        <v>7</v>
      </c>
      <c r="F756">
        <v>45</v>
      </c>
      <c r="G756">
        <v>56.9</v>
      </c>
      <c r="H756" t="s">
        <v>26</v>
      </c>
      <c r="I756">
        <v>14</v>
      </c>
      <c r="J756">
        <v>33</v>
      </c>
      <c r="K756">
        <v>50</v>
      </c>
      <c r="L756">
        <v>7.7658055555555556</v>
      </c>
      <c r="M756">
        <v>116.48708333333333</v>
      </c>
      <c r="N756">
        <v>-14.56388888888889</v>
      </c>
      <c r="O756">
        <v>5.04</v>
      </c>
      <c r="Q756">
        <v>0.33</v>
      </c>
      <c r="S756">
        <v>0.09</v>
      </c>
      <c r="Y756" t="s">
        <v>264</v>
      </c>
      <c r="Z756" t="s">
        <v>264</v>
      </c>
      <c r="AA756" t="s">
        <v>2891</v>
      </c>
      <c r="AB756" t="str">
        <f>+LEFT(AA756,1)</f>
        <v>F</v>
      </c>
      <c r="AC756" s="6">
        <f>DEGREES(ACOS(SIN(Resultats!$H$11)*SIN(RADIANS(N756))+COS(Resultats!$H$11)*COS(RADIANS(N756))*COS(Resultats!$E$11-RADIANS(M756))))</f>
        <v>41.318962624154281</v>
      </c>
      <c r="AD756">
        <f>+IF(AB756=Data!$E$18,1,0)</f>
        <v>0</v>
      </c>
      <c r="AE756">
        <f>+IF(AC756&lt;Data!$B$17,1,0)</f>
        <v>0</v>
      </c>
      <c r="AF756" s="7">
        <f>+IF(AND(AD756,AE756),1,0)</f>
        <v>0</v>
      </c>
    </row>
    <row r="757" spans="1:32" x14ac:dyDescent="0.2">
      <c r="A757">
        <v>3167</v>
      </c>
      <c r="B757" t="s">
        <v>1057</v>
      </c>
      <c r="C757">
        <v>66824</v>
      </c>
      <c r="D757">
        <v>42174</v>
      </c>
      <c r="E757">
        <v>8</v>
      </c>
      <c r="F757">
        <v>7</v>
      </c>
      <c r="G757">
        <v>9.9</v>
      </c>
      <c r="H757" t="s">
        <v>24</v>
      </c>
      <c r="I757">
        <v>43</v>
      </c>
      <c r="J757">
        <v>15</v>
      </c>
      <c r="K757">
        <v>37</v>
      </c>
      <c r="L757">
        <v>8.1194166666666678</v>
      </c>
      <c r="M757">
        <v>121.79125000000001</v>
      </c>
      <c r="N757">
        <v>43.26027777777778</v>
      </c>
      <c r="O757">
        <v>6.26</v>
      </c>
      <c r="P757" t="s">
        <v>103</v>
      </c>
      <c r="Q757">
        <v>-0.02</v>
      </c>
      <c r="S757">
        <v>-0.13</v>
      </c>
      <c r="Y757" t="s">
        <v>89</v>
      </c>
      <c r="Z757" t="s">
        <v>89</v>
      </c>
      <c r="AA757" t="s">
        <v>1469</v>
      </c>
      <c r="AB757" t="str">
        <f>+LEFT(AA757,1)</f>
        <v>A</v>
      </c>
      <c r="AC757" s="6">
        <f>DEGREES(ACOS(SIN(Resultats!$H$11)*SIN(RADIANS(N757))+COS(Resultats!$H$11)*COS(RADIANS(N757))*COS(Resultats!$E$11-RADIANS(M757))))</f>
        <v>41.322167834969527</v>
      </c>
      <c r="AD757">
        <f>+IF(AB757=Data!$E$18,1,0)</f>
        <v>1</v>
      </c>
      <c r="AE757">
        <f>+IF(AC757&lt;Data!$B$17,1,0)</f>
        <v>0</v>
      </c>
      <c r="AF757" s="7">
        <f>+IF(AND(AD757,AE757),1,0)</f>
        <v>0</v>
      </c>
    </row>
    <row r="758" spans="1:32" x14ac:dyDescent="0.2">
      <c r="A758">
        <v>2807</v>
      </c>
      <c r="C758">
        <v>57708</v>
      </c>
      <c r="D758">
        <v>134585</v>
      </c>
      <c r="E758">
        <v>7</v>
      </c>
      <c r="F758">
        <v>22</v>
      </c>
      <c r="G758">
        <v>18.5</v>
      </c>
      <c r="H758" t="s">
        <v>26</v>
      </c>
      <c r="I758">
        <v>2</v>
      </c>
      <c r="J758">
        <v>58</v>
      </c>
      <c r="K758">
        <v>44</v>
      </c>
      <c r="L758">
        <v>7.3718055555555555</v>
      </c>
      <c r="M758">
        <v>110.57708333333333</v>
      </c>
      <c r="N758">
        <v>-2.9788888888888891</v>
      </c>
      <c r="O758">
        <v>6.23</v>
      </c>
      <c r="Q758">
        <v>0.68</v>
      </c>
      <c r="S758">
        <v>0.35</v>
      </c>
      <c r="Y758" t="s">
        <v>2154</v>
      </c>
      <c r="Z758" t="s">
        <v>2154</v>
      </c>
      <c r="AA758" t="s">
        <v>2154</v>
      </c>
      <c r="AB758" t="str">
        <f>+LEFT(AA758,1)</f>
        <v>F</v>
      </c>
      <c r="AC758" s="6">
        <f>DEGREES(ACOS(SIN(Resultats!$H$11)*SIN(RADIANS(N758))+COS(Resultats!$H$11)*COS(RADIANS(N758))*COS(Resultats!$E$11-RADIANS(M758))))</f>
        <v>41.34965780684422</v>
      </c>
      <c r="AD758">
        <f>+IF(AB758=Data!$E$18,1,0)</f>
        <v>0</v>
      </c>
      <c r="AE758">
        <f>+IF(AC758&lt;Data!$B$17,1,0)</f>
        <v>0</v>
      </c>
      <c r="AF758" s="7">
        <f>+IF(AND(AD758,AE758),1,0)</f>
        <v>0</v>
      </c>
    </row>
    <row r="759" spans="1:32" x14ac:dyDescent="0.2">
      <c r="A759">
        <v>2883</v>
      </c>
      <c r="C759">
        <v>59984</v>
      </c>
      <c r="D759">
        <v>134806</v>
      </c>
      <c r="E759">
        <v>7</v>
      </c>
      <c r="F759">
        <v>32</v>
      </c>
      <c r="G759">
        <v>5.8</v>
      </c>
      <c r="H759" t="s">
        <v>26</v>
      </c>
      <c r="I759">
        <v>8</v>
      </c>
      <c r="J759">
        <v>52</v>
      </c>
      <c r="K759">
        <v>51</v>
      </c>
      <c r="L759">
        <v>7.5349444444444442</v>
      </c>
      <c r="M759">
        <v>113.02416666666666</v>
      </c>
      <c r="N759">
        <v>-8.8808333333333334</v>
      </c>
      <c r="O759">
        <v>5.9</v>
      </c>
      <c r="Q759">
        <v>0.54</v>
      </c>
      <c r="S759">
        <v>-0.08</v>
      </c>
      <c r="Y759" t="s">
        <v>430</v>
      </c>
      <c r="Z759" t="s">
        <v>430</v>
      </c>
      <c r="AA759" t="s">
        <v>2154</v>
      </c>
      <c r="AB759" t="str">
        <f>+LEFT(AA759,1)</f>
        <v>F</v>
      </c>
      <c r="AC759" s="6">
        <f>DEGREES(ACOS(SIN(Resultats!$H$11)*SIN(RADIANS(N759))+COS(Resultats!$H$11)*COS(RADIANS(N759))*COS(Resultats!$E$11-RADIANS(M759))))</f>
        <v>41.365196236870588</v>
      </c>
      <c r="AD759">
        <f>+IF(AB759=Data!$E$18,1,0)</f>
        <v>0</v>
      </c>
      <c r="AE759">
        <f>+IF(AC759&lt;Data!$B$17,1,0)</f>
        <v>0</v>
      </c>
      <c r="AF759" s="7">
        <f>+IF(AND(AD759,AE759),1,0)</f>
        <v>0</v>
      </c>
    </row>
    <row r="760" spans="1:32" x14ac:dyDescent="0.2">
      <c r="A760">
        <v>4430</v>
      </c>
      <c r="C760">
        <v>99967</v>
      </c>
      <c r="D760">
        <v>43784</v>
      </c>
      <c r="E760">
        <v>11</v>
      </c>
      <c r="F760">
        <v>30</v>
      </c>
      <c r="G760">
        <v>25</v>
      </c>
      <c r="H760" t="s">
        <v>24</v>
      </c>
      <c r="I760">
        <v>46</v>
      </c>
      <c r="J760">
        <v>39</v>
      </c>
      <c r="K760">
        <v>27</v>
      </c>
      <c r="L760">
        <v>11.506944444444445</v>
      </c>
      <c r="M760">
        <v>172.60416666666666</v>
      </c>
      <c r="N760">
        <v>46.657499999999999</v>
      </c>
      <c r="O760">
        <v>6.35</v>
      </c>
      <c r="Q760">
        <v>1.27</v>
      </c>
      <c r="S760">
        <v>1.19</v>
      </c>
      <c r="Y760" t="s">
        <v>1000</v>
      </c>
      <c r="Z760" t="s">
        <v>125</v>
      </c>
      <c r="AA760" t="s">
        <v>365</v>
      </c>
      <c r="AB760" t="str">
        <f>+LEFT(AA760,1)</f>
        <v>K</v>
      </c>
      <c r="AC760" s="6">
        <f>DEGREES(ACOS(SIN(Resultats!$H$11)*SIN(RADIANS(N760))+COS(Resultats!$H$11)*COS(RADIANS(N760))*COS(Resultats!$E$11-RADIANS(M760))))</f>
        <v>41.384039379863353</v>
      </c>
      <c r="AD760">
        <f>+IF(AB760=Data!$E$18,1,0)</f>
        <v>0</v>
      </c>
      <c r="AE760">
        <f>+IF(AC760&lt;Data!$B$17,1,0)</f>
        <v>0</v>
      </c>
      <c r="AF760" s="7">
        <f>+IF(AND(AD760,AE760),1,0)</f>
        <v>0</v>
      </c>
    </row>
    <row r="761" spans="1:32" x14ac:dyDescent="0.2">
      <c r="A761">
        <v>2866</v>
      </c>
      <c r="C761">
        <v>59380</v>
      </c>
      <c r="D761">
        <v>134742</v>
      </c>
      <c r="E761">
        <v>7</v>
      </c>
      <c r="F761">
        <v>29</v>
      </c>
      <c r="G761">
        <v>25.7</v>
      </c>
      <c r="H761" t="s">
        <v>26</v>
      </c>
      <c r="I761">
        <v>7</v>
      </c>
      <c r="J761">
        <v>33</v>
      </c>
      <c r="K761">
        <v>4</v>
      </c>
      <c r="L761">
        <v>7.4904722222222224</v>
      </c>
      <c r="M761">
        <v>112.35708333333334</v>
      </c>
      <c r="N761">
        <v>-7.5511111111111111</v>
      </c>
      <c r="O761">
        <v>5.86</v>
      </c>
      <c r="Q761">
        <v>0.48</v>
      </c>
      <c r="S761">
        <v>-0.02</v>
      </c>
      <c r="Y761" t="s">
        <v>199</v>
      </c>
      <c r="Z761" t="s">
        <v>199</v>
      </c>
      <c r="AA761" t="s">
        <v>15414</v>
      </c>
      <c r="AB761" t="str">
        <f>+LEFT(AA761,1)</f>
        <v>F</v>
      </c>
      <c r="AC761" s="6">
        <f>DEGREES(ACOS(SIN(Resultats!$H$11)*SIN(RADIANS(N761))+COS(Resultats!$H$11)*COS(RADIANS(N761))*COS(Resultats!$E$11-RADIANS(M761))))</f>
        <v>41.390469957117865</v>
      </c>
      <c r="AD761">
        <f>+IF(AB761=Data!$E$18,1,0)</f>
        <v>0</v>
      </c>
      <c r="AE761">
        <f>+IF(AC761&lt;Data!$B$17,1,0)</f>
        <v>0</v>
      </c>
      <c r="AF761" s="7">
        <f>+IF(AND(AD761,AE761),1,0)</f>
        <v>0</v>
      </c>
    </row>
    <row r="762" spans="1:32" x14ac:dyDescent="0.2">
      <c r="A762">
        <v>4865</v>
      </c>
      <c r="B762" t="s">
        <v>5506</v>
      </c>
      <c r="C762">
        <v>111397</v>
      </c>
      <c r="D762">
        <v>100283</v>
      </c>
      <c r="E762">
        <v>12</v>
      </c>
      <c r="F762">
        <v>48</v>
      </c>
      <c r="G762">
        <v>54.2</v>
      </c>
      <c r="H762" t="s">
        <v>24</v>
      </c>
      <c r="I762">
        <v>14</v>
      </c>
      <c r="J762">
        <v>7</v>
      </c>
      <c r="K762">
        <v>21</v>
      </c>
      <c r="L762">
        <v>12.815055555555556</v>
      </c>
      <c r="M762">
        <v>192.22583333333336</v>
      </c>
      <c r="N762">
        <v>14.1225</v>
      </c>
      <c r="O762">
        <v>5.7</v>
      </c>
      <c r="Q762">
        <v>0.02</v>
      </c>
      <c r="S762">
        <v>7.0000000000000007E-2</v>
      </c>
      <c r="U762">
        <v>-0.01</v>
      </c>
      <c r="Y762" t="s">
        <v>89</v>
      </c>
      <c r="Z762" t="s">
        <v>89</v>
      </c>
      <c r="AA762" t="s">
        <v>1469</v>
      </c>
      <c r="AB762" t="str">
        <f>+LEFT(AA762,1)</f>
        <v>A</v>
      </c>
      <c r="AC762" s="6">
        <f>DEGREES(ACOS(SIN(Resultats!$H$11)*SIN(RADIANS(N762))+COS(Resultats!$H$11)*COS(RADIANS(N762))*COS(Resultats!$E$11-RADIANS(M762))))</f>
        <v>41.445947098610993</v>
      </c>
      <c r="AD762">
        <f>+IF(AB762=Data!$E$18,1,0)</f>
        <v>1</v>
      </c>
      <c r="AE762">
        <f>+IF(AC762&lt;Data!$B$17,1,0)</f>
        <v>0</v>
      </c>
      <c r="AF762" s="7">
        <f>+IF(AND(AD762,AE762),1,0)</f>
        <v>0</v>
      </c>
    </row>
    <row r="763" spans="1:32" x14ac:dyDescent="0.2">
      <c r="A763">
        <v>3009</v>
      </c>
      <c r="B763" t="s">
        <v>1750</v>
      </c>
      <c r="C763">
        <v>62863</v>
      </c>
      <c r="D763">
        <v>153362</v>
      </c>
      <c r="E763">
        <v>7</v>
      </c>
      <c r="F763">
        <v>45</v>
      </c>
      <c r="G763">
        <v>28.7</v>
      </c>
      <c r="H763" t="s">
        <v>26</v>
      </c>
      <c r="I763">
        <v>14</v>
      </c>
      <c r="J763">
        <v>41</v>
      </c>
      <c r="K763">
        <v>10</v>
      </c>
      <c r="L763">
        <v>7.7579722222222225</v>
      </c>
      <c r="M763">
        <v>116.36958333333334</v>
      </c>
      <c r="N763">
        <v>-14.686111111111112</v>
      </c>
      <c r="O763">
        <v>6.89</v>
      </c>
      <c r="Y763" t="s">
        <v>2981</v>
      </c>
      <c r="Z763" t="s">
        <v>2981</v>
      </c>
      <c r="AA763" t="s">
        <v>15438</v>
      </c>
      <c r="AB763" t="str">
        <f>+LEFT(AA763,1)</f>
        <v>A</v>
      </c>
      <c r="AC763" s="6">
        <f>DEGREES(ACOS(SIN(Resultats!$H$11)*SIN(RADIANS(N763))+COS(Resultats!$H$11)*COS(RADIANS(N763))*COS(Resultats!$E$11-RADIANS(M763))))</f>
        <v>41.481928946117755</v>
      </c>
      <c r="AD763">
        <f>+IF(AB763=Data!$E$18,1,0)</f>
        <v>1</v>
      </c>
      <c r="AE763">
        <f>+IF(AC763&lt;Data!$B$17,1,0)</f>
        <v>0</v>
      </c>
      <c r="AF763" s="7">
        <f>+IF(AND(AD763,AE763),1,0)</f>
        <v>0</v>
      </c>
    </row>
    <row r="764" spans="1:32" x14ac:dyDescent="0.2">
      <c r="A764">
        <v>3010</v>
      </c>
      <c r="B764" t="s">
        <v>1750</v>
      </c>
      <c r="C764">
        <v>62864</v>
      </c>
      <c r="D764">
        <v>153363</v>
      </c>
      <c r="E764">
        <v>7</v>
      </c>
      <c r="F764">
        <v>45</v>
      </c>
      <c r="G764">
        <v>29.1</v>
      </c>
      <c r="H764" t="s">
        <v>26</v>
      </c>
      <c r="I764">
        <v>14</v>
      </c>
      <c r="J764">
        <v>41</v>
      </c>
      <c r="K764">
        <v>27</v>
      </c>
      <c r="L764">
        <v>7.7580833333333334</v>
      </c>
      <c r="M764">
        <v>116.37125</v>
      </c>
      <c r="N764">
        <v>-14.690833333333334</v>
      </c>
      <c r="O764">
        <v>6.07</v>
      </c>
      <c r="Q764">
        <v>0.11</v>
      </c>
      <c r="Y764" t="s">
        <v>114</v>
      </c>
      <c r="Z764" t="s">
        <v>114</v>
      </c>
      <c r="AA764" t="s">
        <v>18</v>
      </c>
      <c r="AB764" t="str">
        <f>+LEFT(AA764,1)</f>
        <v>A</v>
      </c>
      <c r="AC764" s="6">
        <f>DEGREES(ACOS(SIN(Resultats!$H$11)*SIN(RADIANS(N764))+COS(Resultats!$H$11)*COS(RADIANS(N764))*COS(Resultats!$E$11-RADIANS(M764))))</f>
        <v>41.483281222326468</v>
      </c>
      <c r="AD764">
        <f>+IF(AB764=Data!$E$18,1,0)</f>
        <v>1</v>
      </c>
      <c r="AE764">
        <f>+IF(AC764&lt;Data!$B$17,1,0)</f>
        <v>0</v>
      </c>
      <c r="AF764" s="7">
        <f>+IF(AND(AD764,AE764),1,0)</f>
        <v>0</v>
      </c>
    </row>
    <row r="765" spans="1:32" x14ac:dyDescent="0.2">
      <c r="A765">
        <v>2833</v>
      </c>
      <c r="C765">
        <v>58526</v>
      </c>
      <c r="D765">
        <v>134654</v>
      </c>
      <c r="E765">
        <v>7</v>
      </c>
      <c r="F765">
        <v>25</v>
      </c>
      <c r="G765">
        <v>51</v>
      </c>
      <c r="H765" t="s">
        <v>26</v>
      </c>
      <c r="I765">
        <v>5</v>
      </c>
      <c r="J765">
        <v>46</v>
      </c>
      <c r="K765">
        <v>30</v>
      </c>
      <c r="L765">
        <v>7.4308333333333341</v>
      </c>
      <c r="M765">
        <v>111.46250000000001</v>
      </c>
      <c r="N765">
        <v>-5.7750000000000004</v>
      </c>
      <c r="O765">
        <v>5.97</v>
      </c>
      <c r="Q765">
        <v>0.92</v>
      </c>
      <c r="S765">
        <v>0.62</v>
      </c>
      <c r="Y765" t="s">
        <v>1657</v>
      </c>
      <c r="Z765" t="s">
        <v>1657</v>
      </c>
      <c r="AA765" t="s">
        <v>2834</v>
      </c>
      <c r="AB765" t="str">
        <f>+LEFT(AA765,1)</f>
        <v>G</v>
      </c>
      <c r="AC765" s="6">
        <f>DEGREES(ACOS(SIN(Resultats!$H$11)*SIN(RADIANS(N765))+COS(Resultats!$H$11)*COS(RADIANS(N765))*COS(Resultats!$E$11-RADIANS(M765))))</f>
        <v>41.501815335417874</v>
      </c>
      <c r="AD765">
        <f>+IF(AB765=Data!$E$18,1,0)</f>
        <v>0</v>
      </c>
      <c r="AE765">
        <f>+IF(AC765&lt;Data!$B$17,1,0)</f>
        <v>0</v>
      </c>
      <c r="AF765" s="7">
        <f>+IF(AND(AD765,AE765),1,0)</f>
        <v>0</v>
      </c>
    </row>
    <row r="766" spans="1:32" x14ac:dyDescent="0.2">
      <c r="A766">
        <v>4854</v>
      </c>
      <c r="C766">
        <v>111133</v>
      </c>
      <c r="D766">
        <v>119585</v>
      </c>
      <c r="E766">
        <v>12</v>
      </c>
      <c r="F766">
        <v>47</v>
      </c>
      <c r="G766">
        <v>2.2999999999999998</v>
      </c>
      <c r="H766" t="s">
        <v>24</v>
      </c>
      <c r="I766">
        <v>5</v>
      </c>
      <c r="J766">
        <v>57</v>
      </c>
      <c r="K766">
        <v>3</v>
      </c>
      <c r="L766">
        <v>12.783972222222221</v>
      </c>
      <c r="M766">
        <v>191.75958333333332</v>
      </c>
      <c r="N766">
        <v>5.9508333333333336</v>
      </c>
      <c r="O766">
        <v>6.34</v>
      </c>
      <c r="Q766">
        <v>-0.05</v>
      </c>
      <c r="S766">
        <v>-0.06</v>
      </c>
      <c r="Y766" t="s">
        <v>5500</v>
      </c>
      <c r="Z766" t="s">
        <v>5266</v>
      </c>
      <c r="AA766" t="s">
        <v>2210</v>
      </c>
      <c r="AB766" t="str">
        <f>+LEFT(AA766,1)</f>
        <v>A</v>
      </c>
      <c r="AC766" s="6">
        <f>DEGREES(ACOS(SIN(Resultats!$H$11)*SIN(RADIANS(N766))+COS(Resultats!$H$11)*COS(RADIANS(N766))*COS(Resultats!$E$11-RADIANS(M766))))</f>
        <v>41.525762512146322</v>
      </c>
      <c r="AD766">
        <f>+IF(AB766=Data!$E$18,1,0)</f>
        <v>1</v>
      </c>
      <c r="AE766">
        <f>+IF(AC766&lt;Data!$B$17,1,0)</f>
        <v>0</v>
      </c>
      <c r="AF766" s="7">
        <f>+IF(AND(AD766,AE766),1,0)</f>
        <v>0</v>
      </c>
    </row>
    <row r="767" spans="1:32" x14ac:dyDescent="0.2">
      <c r="A767">
        <v>2729</v>
      </c>
      <c r="C767">
        <v>55751</v>
      </c>
      <c r="D767">
        <v>115119</v>
      </c>
      <c r="E767">
        <v>7</v>
      </c>
      <c r="F767">
        <v>14</v>
      </c>
      <c r="G767">
        <v>20</v>
      </c>
      <c r="H767" t="s">
        <v>24</v>
      </c>
      <c r="I767">
        <v>3</v>
      </c>
      <c r="J767">
        <v>6</v>
      </c>
      <c r="K767">
        <v>41</v>
      </c>
      <c r="L767">
        <v>7.2388888888888889</v>
      </c>
      <c r="M767">
        <v>108.58333333333333</v>
      </c>
      <c r="N767">
        <v>3.111388888888889</v>
      </c>
      <c r="O767">
        <v>5.35</v>
      </c>
      <c r="Q767">
        <v>1.19</v>
      </c>
      <c r="S767">
        <v>1.18</v>
      </c>
      <c r="Y767" t="s">
        <v>2276</v>
      </c>
      <c r="Z767" t="s">
        <v>2276</v>
      </c>
      <c r="AA767" t="s">
        <v>365</v>
      </c>
      <c r="AB767" t="str">
        <f>+LEFT(AA767,1)</f>
        <v>K</v>
      </c>
      <c r="AC767" s="6">
        <f>DEGREES(ACOS(SIN(Resultats!$H$11)*SIN(RADIANS(N767))+COS(Resultats!$H$11)*COS(RADIANS(N767))*COS(Resultats!$E$11-RADIANS(M767))))</f>
        <v>41.680700688050798</v>
      </c>
      <c r="AD767">
        <f>+IF(AB767=Data!$E$18,1,0)</f>
        <v>0</v>
      </c>
      <c r="AE767">
        <f>+IF(AC767&lt;Data!$B$17,1,0)</f>
        <v>0</v>
      </c>
      <c r="AF767" s="7">
        <f>+IF(AND(AD767,AE767),1,0)</f>
        <v>0</v>
      </c>
    </row>
    <row r="768" spans="1:32" x14ac:dyDescent="0.2">
      <c r="A768">
        <v>2713</v>
      </c>
      <c r="C768">
        <v>55184</v>
      </c>
      <c r="D768">
        <v>115065</v>
      </c>
      <c r="E768">
        <v>7</v>
      </c>
      <c r="F768">
        <v>12</v>
      </c>
      <c r="G768">
        <v>7.4</v>
      </c>
      <c r="H768" t="s">
        <v>24</v>
      </c>
      <c r="I768">
        <v>5</v>
      </c>
      <c r="J768">
        <v>28</v>
      </c>
      <c r="K768">
        <v>29</v>
      </c>
      <c r="L768">
        <v>7.2020555555555559</v>
      </c>
      <c r="M768">
        <v>108.03083333333333</v>
      </c>
      <c r="N768">
        <v>5.4747222222222227</v>
      </c>
      <c r="O768">
        <v>6.16</v>
      </c>
      <c r="Q768">
        <v>1.1399999999999999</v>
      </c>
      <c r="S768">
        <v>0.97</v>
      </c>
      <c r="Y768" t="s">
        <v>54</v>
      </c>
      <c r="Z768" t="s">
        <v>54</v>
      </c>
      <c r="AA768" t="s">
        <v>197</v>
      </c>
      <c r="AB768" t="str">
        <f>+LEFT(AA768,1)</f>
        <v>K</v>
      </c>
      <c r="AC768" s="6">
        <f>DEGREES(ACOS(SIN(Resultats!$H$11)*SIN(RADIANS(N768))+COS(Resultats!$H$11)*COS(RADIANS(N768))*COS(Resultats!$E$11-RADIANS(M768))))</f>
        <v>41.803401952433013</v>
      </c>
      <c r="AD768">
        <f>+IF(AB768=Data!$E$18,1,0)</f>
        <v>0</v>
      </c>
      <c r="AE768">
        <f>+IF(AC768&lt;Data!$B$17,1,0)</f>
        <v>0</v>
      </c>
      <c r="AF768" s="7">
        <f>+IF(AND(AD768,AE768),1,0)</f>
        <v>0</v>
      </c>
    </row>
    <row r="769" spans="1:32" x14ac:dyDescent="0.2">
      <c r="A769">
        <v>3026</v>
      </c>
      <c r="C769">
        <v>63302</v>
      </c>
      <c r="D769">
        <v>153404</v>
      </c>
      <c r="E769">
        <v>7</v>
      </c>
      <c r="F769">
        <v>47</v>
      </c>
      <c r="G769">
        <v>38.5</v>
      </c>
      <c r="H769" t="s">
        <v>26</v>
      </c>
      <c r="I769">
        <v>15</v>
      </c>
      <c r="J769">
        <v>59</v>
      </c>
      <c r="K769">
        <v>27</v>
      </c>
      <c r="L769">
        <v>7.794027777777778</v>
      </c>
      <c r="M769">
        <v>116.91041666666666</v>
      </c>
      <c r="N769">
        <v>-15.990833333333333</v>
      </c>
      <c r="O769">
        <v>6.34</v>
      </c>
      <c r="Q769">
        <v>1.78</v>
      </c>
      <c r="S769">
        <v>1.92</v>
      </c>
      <c r="Y769" t="s">
        <v>1759</v>
      </c>
      <c r="Z769" t="s">
        <v>8961</v>
      </c>
      <c r="AA769" t="s">
        <v>507</v>
      </c>
      <c r="AB769" t="str">
        <f>+LEFT(AA769,1)</f>
        <v>K</v>
      </c>
      <c r="AC769" s="6">
        <f>DEGREES(ACOS(SIN(Resultats!$H$11)*SIN(RADIANS(N769))+COS(Resultats!$H$11)*COS(RADIANS(N769))*COS(Resultats!$E$11-RADIANS(M769))))</f>
        <v>41.812872531281876</v>
      </c>
      <c r="AD769">
        <f>+IF(AB769=Data!$E$18,1,0)</f>
        <v>0</v>
      </c>
      <c r="AE769">
        <f>+IF(AC769&lt;Data!$B$17,1,0)</f>
        <v>0</v>
      </c>
      <c r="AF769" s="7">
        <f>+IF(AND(AD769,AE769),1,0)</f>
        <v>0</v>
      </c>
    </row>
    <row r="770" spans="1:32" x14ac:dyDescent="0.2">
      <c r="A770">
        <v>4825</v>
      </c>
      <c r="B770" t="s">
        <v>5476</v>
      </c>
      <c r="C770">
        <v>110379</v>
      </c>
      <c r="D770">
        <v>138917</v>
      </c>
      <c r="E770">
        <v>12</v>
      </c>
      <c r="F770">
        <v>41</v>
      </c>
      <c r="G770">
        <v>39.6</v>
      </c>
      <c r="H770" t="s">
        <v>26</v>
      </c>
      <c r="I770">
        <v>1</v>
      </c>
      <c r="J770">
        <v>26</v>
      </c>
      <c r="K770">
        <v>58</v>
      </c>
      <c r="L770">
        <v>12.694333333333333</v>
      </c>
      <c r="M770">
        <v>190.41499999999999</v>
      </c>
      <c r="N770">
        <v>-1.4494444444444445</v>
      </c>
      <c r="O770">
        <v>3.65</v>
      </c>
      <c r="P770" t="s">
        <v>349</v>
      </c>
      <c r="Q770">
        <v>0.36</v>
      </c>
      <c r="S770">
        <v>-0.03</v>
      </c>
      <c r="U770">
        <v>0.19</v>
      </c>
      <c r="Y770" t="s">
        <v>264</v>
      </c>
      <c r="Z770" t="s">
        <v>264</v>
      </c>
      <c r="AA770" t="s">
        <v>2891</v>
      </c>
      <c r="AB770" t="str">
        <f>+LEFT(AA770,1)</f>
        <v>F</v>
      </c>
      <c r="AC770" s="6">
        <f>DEGREES(ACOS(SIN(Resultats!$H$11)*SIN(RADIANS(N770))+COS(Resultats!$H$11)*COS(RADIANS(N770))*COS(Resultats!$E$11-RADIANS(M770))))</f>
        <v>41.826350304646205</v>
      </c>
      <c r="AD770">
        <f>+IF(AB770=Data!$E$18,1,0)</f>
        <v>0</v>
      </c>
      <c r="AE770">
        <f>+IF(AC770&lt;Data!$B$17,1,0)</f>
        <v>0</v>
      </c>
      <c r="AF770" s="7">
        <f>+IF(AND(AD770,AE770),1,0)</f>
        <v>0</v>
      </c>
    </row>
    <row r="771" spans="1:32" x14ac:dyDescent="0.2">
      <c r="A771">
        <v>4826</v>
      </c>
      <c r="B771" t="s">
        <v>5476</v>
      </c>
      <c r="C771">
        <v>110380</v>
      </c>
      <c r="D771">
        <v>138917</v>
      </c>
      <c r="E771">
        <v>12</v>
      </c>
      <c r="F771">
        <v>41</v>
      </c>
      <c r="G771">
        <v>39.6</v>
      </c>
      <c r="H771" t="s">
        <v>26</v>
      </c>
      <c r="I771">
        <v>1</v>
      </c>
      <c r="J771">
        <v>26</v>
      </c>
      <c r="K771">
        <v>58</v>
      </c>
      <c r="L771">
        <v>12.694333333333333</v>
      </c>
      <c r="M771">
        <v>190.41499999999999</v>
      </c>
      <c r="N771">
        <v>-1.4494444444444445</v>
      </c>
      <c r="O771">
        <v>3.68</v>
      </c>
      <c r="P771" t="s">
        <v>349</v>
      </c>
      <c r="Y771" t="s">
        <v>264</v>
      </c>
      <c r="Z771" t="s">
        <v>264</v>
      </c>
      <c r="AA771" t="s">
        <v>2891</v>
      </c>
      <c r="AB771" t="str">
        <f>+LEFT(AA771,1)</f>
        <v>F</v>
      </c>
      <c r="AC771" s="6">
        <f>DEGREES(ACOS(SIN(Resultats!$H$11)*SIN(RADIANS(N771))+COS(Resultats!$H$11)*COS(RADIANS(N771))*COS(Resultats!$E$11-RADIANS(M771))))</f>
        <v>41.826350304646205</v>
      </c>
      <c r="AD771">
        <f>+IF(AB771=Data!$E$18,1,0)</f>
        <v>0</v>
      </c>
      <c r="AE771">
        <f>+IF(AC771&lt;Data!$B$17,1,0)</f>
        <v>0</v>
      </c>
      <c r="AF771" s="7">
        <f>+IF(AND(AD771,AE771),1,0)</f>
        <v>0</v>
      </c>
    </row>
    <row r="772" spans="1:32" x14ac:dyDescent="0.2">
      <c r="A772">
        <v>2710</v>
      </c>
      <c r="C772">
        <v>55111</v>
      </c>
      <c r="D772">
        <v>115062</v>
      </c>
      <c r="E772">
        <v>7</v>
      </c>
      <c r="F772">
        <v>11</v>
      </c>
      <c r="G772">
        <v>51.3</v>
      </c>
      <c r="H772" t="s">
        <v>24</v>
      </c>
      <c r="I772">
        <v>5</v>
      </c>
      <c r="J772">
        <v>39</v>
      </c>
      <c r="K772">
        <v>17</v>
      </c>
      <c r="L772">
        <v>7.1975833333333332</v>
      </c>
      <c r="M772">
        <v>107.96375</v>
      </c>
      <c r="N772">
        <v>5.6547222222222224</v>
      </c>
      <c r="O772">
        <v>6.09</v>
      </c>
      <c r="Q772">
        <v>-0.02</v>
      </c>
      <c r="S772">
        <v>-0.05</v>
      </c>
      <c r="Y772" t="s">
        <v>89</v>
      </c>
      <c r="Z772" t="s">
        <v>89</v>
      </c>
      <c r="AA772" t="s">
        <v>1469</v>
      </c>
      <c r="AB772" t="str">
        <f>+LEFT(AA772,1)</f>
        <v>A</v>
      </c>
      <c r="AC772" s="6">
        <f>DEGREES(ACOS(SIN(Resultats!$H$11)*SIN(RADIANS(N772))+COS(Resultats!$H$11)*COS(RADIANS(N772))*COS(Resultats!$E$11-RADIANS(M772))))</f>
        <v>41.841888445217791</v>
      </c>
      <c r="AD772">
        <f>+IF(AB772=Data!$E$18,1,0)</f>
        <v>1</v>
      </c>
      <c r="AE772">
        <f>+IF(AC772&lt;Data!$B$17,1,0)</f>
        <v>0</v>
      </c>
      <c r="AF772" s="7">
        <f>+IF(AND(AD772,AE772),1,0)</f>
        <v>0</v>
      </c>
    </row>
    <row r="773" spans="1:32" x14ac:dyDescent="0.2">
      <c r="A773">
        <v>2725</v>
      </c>
      <c r="B773" t="s">
        <v>1586</v>
      </c>
      <c r="C773">
        <v>55621</v>
      </c>
      <c r="D773">
        <v>79199</v>
      </c>
      <c r="E773">
        <v>7</v>
      </c>
      <c r="F773">
        <v>14</v>
      </c>
      <c r="G773">
        <v>41.9</v>
      </c>
      <c r="H773" t="s">
        <v>24</v>
      </c>
      <c r="I773">
        <v>24</v>
      </c>
      <c r="J773">
        <v>53</v>
      </c>
      <c r="K773">
        <v>6</v>
      </c>
      <c r="L773">
        <v>7.2449722222222226</v>
      </c>
      <c r="M773">
        <v>108.67458333333335</v>
      </c>
      <c r="N773">
        <v>24.885000000000002</v>
      </c>
      <c r="O773">
        <v>5.82</v>
      </c>
      <c r="Q773">
        <v>1.56</v>
      </c>
      <c r="S773">
        <v>1.83</v>
      </c>
      <c r="Y773" t="s">
        <v>419</v>
      </c>
      <c r="Z773" t="s">
        <v>419</v>
      </c>
      <c r="AA773" t="s">
        <v>2160</v>
      </c>
      <c r="AB773" t="str">
        <f>+LEFT(AA773,1)</f>
        <v>M</v>
      </c>
      <c r="AC773" s="6">
        <f>DEGREES(ACOS(SIN(Resultats!$H$11)*SIN(RADIANS(N773))+COS(Resultats!$H$11)*COS(RADIANS(N773))*COS(Resultats!$E$11-RADIANS(M773))))</f>
        <v>41.929469638670675</v>
      </c>
      <c r="AD773">
        <f>+IF(AB773=Data!$E$18,1,0)</f>
        <v>0</v>
      </c>
      <c r="AE773">
        <f>+IF(AC773&lt;Data!$B$17,1,0)</f>
        <v>0</v>
      </c>
      <c r="AF773" s="7">
        <f>+IF(AND(AD773,AE773),1,0)</f>
        <v>0</v>
      </c>
    </row>
    <row r="774" spans="1:32" x14ac:dyDescent="0.2">
      <c r="A774">
        <v>2722</v>
      </c>
      <c r="C774">
        <v>55579</v>
      </c>
      <c r="D774">
        <v>79191</v>
      </c>
      <c r="E774">
        <v>7</v>
      </c>
      <c r="F774">
        <v>14</v>
      </c>
      <c r="G774">
        <v>26.6</v>
      </c>
      <c r="H774" t="s">
        <v>24</v>
      </c>
      <c r="I774">
        <v>24</v>
      </c>
      <c r="J774">
        <v>42</v>
      </c>
      <c r="K774">
        <v>39</v>
      </c>
      <c r="L774">
        <v>7.2407222222222227</v>
      </c>
      <c r="M774">
        <v>108.61083333333335</v>
      </c>
      <c r="N774">
        <v>24.710833333333333</v>
      </c>
      <c r="O774">
        <v>6.89</v>
      </c>
      <c r="Q774">
        <v>-0.03</v>
      </c>
      <c r="S774">
        <v>-7.0000000000000007E-2</v>
      </c>
      <c r="Y774" t="s">
        <v>1584</v>
      </c>
      <c r="Z774" t="s">
        <v>8641</v>
      </c>
      <c r="AA774" t="s">
        <v>1469</v>
      </c>
      <c r="AB774" t="str">
        <f>+LEFT(AA774,1)</f>
        <v>A</v>
      </c>
      <c r="AC774" s="6">
        <f>DEGREES(ACOS(SIN(Resultats!$H$11)*SIN(RADIANS(N774))+COS(Resultats!$H$11)*COS(RADIANS(N774))*COS(Resultats!$E$11-RADIANS(M774))))</f>
        <v>41.946101229967823</v>
      </c>
      <c r="AD774">
        <f>+IF(AB774=Data!$E$18,1,0)</f>
        <v>1</v>
      </c>
      <c r="AE774">
        <f>+IF(AC774&lt;Data!$B$17,1,0)</f>
        <v>0</v>
      </c>
      <c r="AF774" s="7">
        <f>+IF(AND(AD774,AE774),1,0)</f>
        <v>0</v>
      </c>
    </row>
    <row r="775" spans="1:32" x14ac:dyDescent="0.2">
      <c r="A775">
        <v>3697</v>
      </c>
      <c r="C775">
        <v>80290</v>
      </c>
      <c r="D775">
        <v>27215</v>
      </c>
      <c r="E775">
        <v>9</v>
      </c>
      <c r="F775">
        <v>20</v>
      </c>
      <c r="G775">
        <v>43.8</v>
      </c>
      <c r="H775" t="s">
        <v>24</v>
      </c>
      <c r="I775">
        <v>51</v>
      </c>
      <c r="J775">
        <v>15</v>
      </c>
      <c r="K775">
        <v>58</v>
      </c>
      <c r="L775">
        <v>9.3455000000000013</v>
      </c>
      <c r="M775">
        <v>140.1825</v>
      </c>
      <c r="N775">
        <v>51.266111111111108</v>
      </c>
      <c r="O775">
        <v>6.13</v>
      </c>
      <c r="Q775">
        <v>0.42</v>
      </c>
      <c r="S775">
        <v>-0.11</v>
      </c>
      <c r="Y775" t="s">
        <v>266</v>
      </c>
      <c r="Z775" t="s">
        <v>266</v>
      </c>
      <c r="AA775" t="s">
        <v>15428</v>
      </c>
      <c r="AB775" t="str">
        <f>+LEFT(AA775,1)</f>
        <v>F</v>
      </c>
      <c r="AC775" s="6">
        <f>DEGREES(ACOS(SIN(Resultats!$H$11)*SIN(RADIANS(N775))+COS(Resultats!$H$11)*COS(RADIANS(N775))*COS(Resultats!$E$11-RADIANS(M775))))</f>
        <v>42.044005733974686</v>
      </c>
      <c r="AD775">
        <f>+IF(AB775=Data!$E$18,1,0)</f>
        <v>0</v>
      </c>
      <c r="AE775">
        <f>+IF(AC775&lt;Data!$B$17,1,0)</f>
        <v>0</v>
      </c>
      <c r="AF775" s="7">
        <f>+IF(AND(AD775,AE775),1,0)</f>
        <v>0</v>
      </c>
    </row>
    <row r="776" spans="1:32" x14ac:dyDescent="0.2">
      <c r="A776">
        <v>3775</v>
      </c>
      <c r="B776" t="s">
        <v>1394</v>
      </c>
      <c r="C776">
        <v>82328</v>
      </c>
      <c r="D776">
        <v>27289</v>
      </c>
      <c r="E776">
        <v>9</v>
      </c>
      <c r="F776">
        <v>32</v>
      </c>
      <c r="G776">
        <v>51.4</v>
      </c>
      <c r="H776" t="s">
        <v>24</v>
      </c>
      <c r="I776">
        <v>51</v>
      </c>
      <c r="J776">
        <v>40</v>
      </c>
      <c r="K776">
        <v>38</v>
      </c>
      <c r="L776">
        <v>9.5476111111111113</v>
      </c>
      <c r="M776">
        <v>143.21416666666667</v>
      </c>
      <c r="N776">
        <v>51.67722222222222</v>
      </c>
      <c r="O776">
        <v>3.17</v>
      </c>
      <c r="Q776">
        <v>0.46</v>
      </c>
      <c r="S776">
        <v>0.02</v>
      </c>
      <c r="U776">
        <v>0.27</v>
      </c>
      <c r="Y776" t="s">
        <v>439</v>
      </c>
      <c r="Z776" t="s">
        <v>439</v>
      </c>
      <c r="AA776" t="s">
        <v>217</v>
      </c>
      <c r="AB776" t="str">
        <f>+LEFT(AA776,1)</f>
        <v>F</v>
      </c>
      <c r="AC776" s="6">
        <f>DEGREES(ACOS(SIN(Resultats!$H$11)*SIN(RADIANS(N776))+COS(Resultats!$H$11)*COS(RADIANS(N776))*COS(Resultats!$E$11-RADIANS(M776))))</f>
        <v>42.044518774762516</v>
      </c>
      <c r="AD776">
        <f>+IF(AB776=Data!$E$18,1,0)</f>
        <v>0</v>
      </c>
      <c r="AE776">
        <f>+IF(AC776&lt;Data!$B$17,1,0)</f>
        <v>0</v>
      </c>
      <c r="AF776" s="7">
        <f>+IF(AND(AD776,AE776),1,0)</f>
        <v>0</v>
      </c>
    </row>
    <row r="777" spans="1:32" x14ac:dyDescent="0.2">
      <c r="A777">
        <v>4722</v>
      </c>
      <c r="C777">
        <v>108107</v>
      </c>
      <c r="D777">
        <v>157272</v>
      </c>
      <c r="E777">
        <v>12</v>
      </c>
      <c r="F777">
        <v>25</v>
      </c>
      <c r="G777">
        <v>11.7</v>
      </c>
      <c r="H777" t="s">
        <v>26</v>
      </c>
      <c r="I777">
        <v>11</v>
      </c>
      <c r="J777">
        <v>36</v>
      </c>
      <c r="K777">
        <v>37</v>
      </c>
      <c r="L777">
        <v>12.419916666666666</v>
      </c>
      <c r="M777">
        <v>186.29875000000001</v>
      </c>
      <c r="N777">
        <v>-11.610277777777778</v>
      </c>
      <c r="O777">
        <v>5.95</v>
      </c>
      <c r="Q777">
        <v>0.03</v>
      </c>
      <c r="Y777" t="s">
        <v>89</v>
      </c>
      <c r="Z777" t="s">
        <v>89</v>
      </c>
      <c r="AA777" t="s">
        <v>1469</v>
      </c>
      <c r="AB777" t="str">
        <f>+LEFT(AA777,1)</f>
        <v>A</v>
      </c>
      <c r="AC777" s="6">
        <f>DEGREES(ACOS(SIN(Resultats!$H$11)*SIN(RADIANS(N777))+COS(Resultats!$H$11)*COS(RADIANS(N777))*COS(Resultats!$E$11-RADIANS(M777))))</f>
        <v>42.054320639477474</v>
      </c>
      <c r="AD777">
        <f>+IF(AB777=Data!$E$18,1,0)</f>
        <v>1</v>
      </c>
      <c r="AE777">
        <f>+IF(AC777&lt;Data!$B$17,1,0)</f>
        <v>0</v>
      </c>
      <c r="AF777" s="7">
        <f>+IF(AND(AD777,AE777),1,0)</f>
        <v>0</v>
      </c>
    </row>
    <row r="778" spans="1:32" x14ac:dyDescent="0.2">
      <c r="A778">
        <v>4858</v>
      </c>
      <c r="B778" t="s">
        <v>5502</v>
      </c>
      <c r="C778">
        <v>111239</v>
      </c>
      <c r="D778">
        <v>119596</v>
      </c>
      <c r="E778">
        <v>12</v>
      </c>
      <c r="F778">
        <v>47</v>
      </c>
      <c r="G778">
        <v>51.4</v>
      </c>
      <c r="H778" t="s">
        <v>24</v>
      </c>
      <c r="I778">
        <v>3</v>
      </c>
      <c r="J778">
        <v>34</v>
      </c>
      <c r="K778">
        <v>22</v>
      </c>
      <c r="L778">
        <v>12.797611111111111</v>
      </c>
      <c r="M778">
        <v>191.96416666666667</v>
      </c>
      <c r="N778">
        <v>3.5727777777777776</v>
      </c>
      <c r="O778">
        <v>6.41</v>
      </c>
      <c r="Q778">
        <v>1.6</v>
      </c>
      <c r="S778">
        <v>1.83</v>
      </c>
      <c r="U778">
        <v>0.96</v>
      </c>
      <c r="V778" t="s">
        <v>93</v>
      </c>
      <c r="Y778" t="s">
        <v>5400</v>
      </c>
      <c r="Z778" t="s">
        <v>98</v>
      </c>
      <c r="AA778" t="s">
        <v>15419</v>
      </c>
      <c r="AB778" t="str">
        <f>+LEFT(AA778,1)</f>
        <v>M</v>
      </c>
      <c r="AC778" s="6">
        <f>DEGREES(ACOS(SIN(Resultats!$H$11)*SIN(RADIANS(N778))+COS(Resultats!$H$11)*COS(RADIANS(N778))*COS(Resultats!$E$11-RADIANS(M778))))</f>
        <v>42.126585068305708</v>
      </c>
      <c r="AD778">
        <f>+IF(AB778=Data!$E$18,1,0)</f>
        <v>0</v>
      </c>
      <c r="AE778">
        <f>+IF(AC778&lt;Data!$B$17,1,0)</f>
        <v>0</v>
      </c>
      <c r="AF778" s="7">
        <f>+IF(AND(AD778,AE778),1,0)</f>
        <v>0</v>
      </c>
    </row>
    <row r="779" spans="1:32" x14ac:dyDescent="0.2">
      <c r="A779">
        <v>4799</v>
      </c>
      <c r="B779" t="s">
        <v>5454</v>
      </c>
      <c r="C779">
        <v>109704</v>
      </c>
      <c r="D779">
        <v>138873</v>
      </c>
      <c r="E779">
        <v>12</v>
      </c>
      <c r="F779">
        <v>36</v>
      </c>
      <c r="G779">
        <v>47.4</v>
      </c>
      <c r="H779" t="s">
        <v>26</v>
      </c>
      <c r="I779">
        <v>5</v>
      </c>
      <c r="J779">
        <v>49</v>
      </c>
      <c r="K779">
        <v>55</v>
      </c>
      <c r="L779">
        <v>12.613166666666666</v>
      </c>
      <c r="M779">
        <v>189.19749999999999</v>
      </c>
      <c r="N779">
        <v>-5.8319444444444439</v>
      </c>
      <c r="O779">
        <v>5.87</v>
      </c>
      <c r="Q779">
        <v>7.0000000000000007E-2</v>
      </c>
      <c r="S779">
        <v>0.09</v>
      </c>
      <c r="Y779" t="s">
        <v>298</v>
      </c>
      <c r="Z779" t="s">
        <v>298</v>
      </c>
      <c r="AA779" t="s">
        <v>1740</v>
      </c>
      <c r="AB779" t="str">
        <f>+LEFT(AA779,1)</f>
        <v>A</v>
      </c>
      <c r="AC779" s="6">
        <f>DEGREES(ACOS(SIN(Resultats!$H$11)*SIN(RADIANS(N779))+COS(Resultats!$H$11)*COS(RADIANS(N779))*COS(Resultats!$E$11-RADIANS(M779))))</f>
        <v>42.131786682331203</v>
      </c>
      <c r="AD779">
        <f>+IF(AB779=Data!$E$18,1,0)</f>
        <v>1</v>
      </c>
      <c r="AE779">
        <f>+IF(AC779&lt;Data!$B$17,1,0)</f>
        <v>0</v>
      </c>
      <c r="AF779" s="7">
        <f>+IF(AND(AD779,AE779),1,0)</f>
        <v>0</v>
      </c>
    </row>
    <row r="780" spans="1:32" x14ac:dyDescent="0.2">
      <c r="A780">
        <v>2684</v>
      </c>
      <c r="B780" t="s">
        <v>1560</v>
      </c>
      <c r="C780">
        <v>54131</v>
      </c>
      <c r="D780">
        <v>96535</v>
      </c>
      <c r="E780">
        <v>7</v>
      </c>
      <c r="F780">
        <v>8</v>
      </c>
      <c r="G780">
        <v>22</v>
      </c>
      <c r="H780" t="s">
        <v>24</v>
      </c>
      <c r="I780">
        <v>15</v>
      </c>
      <c r="J780">
        <v>55</v>
      </c>
      <c r="K780">
        <v>51</v>
      </c>
      <c r="L780">
        <v>7.1394444444444449</v>
      </c>
      <c r="M780">
        <v>107.09166666666667</v>
      </c>
      <c r="N780">
        <v>15.930833333333332</v>
      </c>
      <c r="O780">
        <v>5.44</v>
      </c>
      <c r="Q780">
        <v>1.03</v>
      </c>
      <c r="S780">
        <v>0.8</v>
      </c>
      <c r="U780">
        <v>0.36</v>
      </c>
      <c r="V780" t="s">
        <v>93</v>
      </c>
      <c r="Y780" t="s">
        <v>71</v>
      </c>
      <c r="Z780" t="s">
        <v>71</v>
      </c>
      <c r="AA780" t="s">
        <v>51</v>
      </c>
      <c r="AB780" t="str">
        <f>+LEFT(AA780,1)</f>
        <v>G</v>
      </c>
      <c r="AC780" s="6">
        <f>DEGREES(ACOS(SIN(Resultats!$H$11)*SIN(RADIANS(N780))+COS(Resultats!$H$11)*COS(RADIANS(N780))*COS(Resultats!$E$11-RADIANS(M780))))</f>
        <v>42.159797675885876</v>
      </c>
      <c r="AD780">
        <f>+IF(AB780=Data!$E$18,1,0)</f>
        <v>0</v>
      </c>
      <c r="AE780">
        <f>+IF(AC780&lt;Data!$B$17,1,0)</f>
        <v>0</v>
      </c>
      <c r="AF780" s="7">
        <f>+IF(AND(AD780,AE780),1,0)</f>
        <v>0</v>
      </c>
    </row>
    <row r="781" spans="1:32" x14ac:dyDescent="0.2">
      <c r="A781">
        <v>4699</v>
      </c>
      <c r="C781">
        <v>107418</v>
      </c>
      <c r="D781">
        <v>157226</v>
      </c>
      <c r="E781">
        <v>12</v>
      </c>
      <c r="F781">
        <v>20</v>
      </c>
      <c r="G781">
        <v>55.7</v>
      </c>
      <c r="H781" t="s">
        <v>26</v>
      </c>
      <c r="I781">
        <v>13</v>
      </c>
      <c r="J781">
        <v>33</v>
      </c>
      <c r="K781">
        <v>56</v>
      </c>
      <c r="L781">
        <v>12.348805555555556</v>
      </c>
      <c r="M781">
        <v>185.23208333333335</v>
      </c>
      <c r="N781">
        <v>-13.565555555555557</v>
      </c>
      <c r="O781">
        <v>5.14</v>
      </c>
      <c r="Q781">
        <v>1.05</v>
      </c>
      <c r="S781">
        <v>0.89</v>
      </c>
      <c r="U781">
        <v>0.52</v>
      </c>
      <c r="Y781" t="s">
        <v>45</v>
      </c>
      <c r="Z781" t="s">
        <v>45</v>
      </c>
      <c r="AA781" t="s">
        <v>507</v>
      </c>
      <c r="AB781" t="str">
        <f>+LEFT(AA781,1)</f>
        <v>K</v>
      </c>
      <c r="AC781" s="6">
        <f>DEGREES(ACOS(SIN(Resultats!$H$11)*SIN(RADIANS(N781))+COS(Resultats!$H$11)*COS(RADIANS(N781))*COS(Resultats!$E$11-RADIANS(M781))))</f>
        <v>42.162784216818189</v>
      </c>
      <c r="AD781">
        <f>+IF(AB781=Data!$E$18,1,0)</f>
        <v>0</v>
      </c>
      <c r="AE781">
        <f>+IF(AC781&lt;Data!$B$17,1,0)</f>
        <v>0</v>
      </c>
      <c r="AF781" s="7">
        <f>+IF(AND(AD781,AE781),1,0)</f>
        <v>0</v>
      </c>
    </row>
    <row r="782" spans="1:32" x14ac:dyDescent="0.2">
      <c r="A782">
        <v>3725</v>
      </c>
      <c r="C782">
        <v>81025</v>
      </c>
      <c r="D782">
        <v>27246</v>
      </c>
      <c r="E782">
        <v>9</v>
      </c>
      <c r="F782">
        <v>24</v>
      </c>
      <c r="G782">
        <v>55.7</v>
      </c>
      <c r="H782" t="s">
        <v>24</v>
      </c>
      <c r="I782">
        <v>51</v>
      </c>
      <c r="J782">
        <v>34</v>
      </c>
      <c r="K782">
        <v>26</v>
      </c>
      <c r="L782">
        <v>9.4154722222222222</v>
      </c>
      <c r="M782">
        <v>141.23208333333332</v>
      </c>
      <c r="N782">
        <v>51.573888888888895</v>
      </c>
      <c r="O782">
        <v>6.31</v>
      </c>
      <c r="Q782">
        <v>0.75</v>
      </c>
      <c r="Y782" t="s">
        <v>1762</v>
      </c>
      <c r="Z782" t="s">
        <v>1762</v>
      </c>
      <c r="AA782" t="s">
        <v>15421</v>
      </c>
      <c r="AB782" t="str">
        <f>+LEFT(AA782,1)</f>
        <v>G</v>
      </c>
      <c r="AC782" s="6">
        <f>DEGREES(ACOS(SIN(Resultats!$H$11)*SIN(RADIANS(N782))+COS(Resultats!$H$11)*COS(RADIANS(N782))*COS(Resultats!$E$11-RADIANS(M782))))</f>
        <v>42.187771024683613</v>
      </c>
      <c r="AD782">
        <f>+IF(AB782=Data!$E$18,1,0)</f>
        <v>0</v>
      </c>
      <c r="AE782">
        <f>+IF(AC782&lt;Data!$B$17,1,0)</f>
        <v>0</v>
      </c>
      <c r="AF782" s="7">
        <f>+IF(AND(AD782,AE782),1,0)</f>
        <v>0</v>
      </c>
    </row>
    <row r="783" spans="1:32" x14ac:dyDescent="0.2">
      <c r="A783">
        <v>2935</v>
      </c>
      <c r="C783">
        <v>61294</v>
      </c>
      <c r="D783">
        <v>60257</v>
      </c>
      <c r="E783">
        <v>7</v>
      </c>
      <c r="F783">
        <v>40</v>
      </c>
      <c r="G783">
        <v>14.6</v>
      </c>
      <c r="H783" t="s">
        <v>24</v>
      </c>
      <c r="I783">
        <v>38</v>
      </c>
      <c r="J783">
        <v>20</v>
      </c>
      <c r="K783">
        <v>40</v>
      </c>
      <c r="L783">
        <v>7.6707222222222224</v>
      </c>
      <c r="M783">
        <v>115.06083333333333</v>
      </c>
      <c r="N783">
        <v>38.344444444444449</v>
      </c>
      <c r="O783">
        <v>5.73</v>
      </c>
      <c r="Q783">
        <v>1.63</v>
      </c>
      <c r="S783">
        <v>1.95</v>
      </c>
      <c r="Y783" t="s">
        <v>53</v>
      </c>
      <c r="Z783" t="s">
        <v>53</v>
      </c>
      <c r="AA783" t="s">
        <v>586</v>
      </c>
      <c r="AB783" t="str">
        <f>+LEFT(AA783,1)</f>
        <v>M</v>
      </c>
      <c r="AC783" s="6">
        <f>DEGREES(ACOS(SIN(Resultats!$H$11)*SIN(RADIANS(N783))+COS(Resultats!$H$11)*COS(RADIANS(N783))*COS(Resultats!$E$11-RADIANS(M783))))</f>
        <v>42.192204700008574</v>
      </c>
      <c r="AD783">
        <f>+IF(AB783=Data!$E$18,1,0)</f>
        <v>0</v>
      </c>
      <c r="AE783">
        <f>+IF(AC783&lt;Data!$B$17,1,0)</f>
        <v>0</v>
      </c>
      <c r="AF783" s="7">
        <f>+IF(AND(AD783,AE783),1,0)</f>
        <v>0</v>
      </c>
    </row>
    <row r="784" spans="1:32" x14ac:dyDescent="0.2">
      <c r="A784">
        <v>2744</v>
      </c>
      <c r="B784" t="s">
        <v>1596</v>
      </c>
      <c r="C784">
        <v>56003</v>
      </c>
      <c r="D784">
        <v>134414</v>
      </c>
      <c r="E784">
        <v>7</v>
      </c>
      <c r="F784">
        <v>15</v>
      </c>
      <c r="G784">
        <v>19.3</v>
      </c>
      <c r="H784" t="s">
        <v>26</v>
      </c>
      <c r="I784">
        <v>0</v>
      </c>
      <c r="J784">
        <v>9</v>
      </c>
      <c r="K784">
        <v>41</v>
      </c>
      <c r="L784">
        <v>7.2553611111111111</v>
      </c>
      <c r="M784">
        <v>108.83041666666666</v>
      </c>
      <c r="N784">
        <v>-0.16138888888888889</v>
      </c>
      <c r="O784">
        <v>6.41</v>
      </c>
      <c r="Q784">
        <v>0.9</v>
      </c>
      <c r="S784">
        <v>0.56999999999999995</v>
      </c>
      <c r="Y784" t="s">
        <v>33</v>
      </c>
      <c r="Z784" t="s">
        <v>33</v>
      </c>
      <c r="AA784" t="s">
        <v>235</v>
      </c>
      <c r="AB784" t="str">
        <f>+LEFT(AA784,1)</f>
        <v>G</v>
      </c>
      <c r="AC784" s="6">
        <f>DEGREES(ACOS(SIN(Resultats!$H$11)*SIN(RADIANS(N784))+COS(Resultats!$H$11)*COS(RADIANS(N784))*COS(Resultats!$E$11-RADIANS(M784))))</f>
        <v>42.197301562580549</v>
      </c>
      <c r="AD784">
        <f>+IF(AB784=Data!$E$18,1,0)</f>
        <v>0</v>
      </c>
      <c r="AE784">
        <f>+IF(AC784&lt;Data!$B$17,1,0)</f>
        <v>0</v>
      </c>
      <c r="AF784" s="7">
        <f>+IF(AND(AD784,AE784),1,0)</f>
        <v>0</v>
      </c>
    </row>
    <row r="785" spans="1:32" x14ac:dyDescent="0.2">
      <c r="A785">
        <v>4783</v>
      </c>
      <c r="C785">
        <v>109317</v>
      </c>
      <c r="D785">
        <v>63070</v>
      </c>
      <c r="E785">
        <v>12</v>
      </c>
      <c r="F785">
        <v>33</v>
      </c>
      <c r="G785">
        <v>38.9</v>
      </c>
      <c r="H785" t="s">
        <v>24</v>
      </c>
      <c r="I785">
        <v>33</v>
      </c>
      <c r="J785">
        <v>14</v>
      </c>
      <c r="K785">
        <v>51</v>
      </c>
      <c r="L785">
        <v>12.560805555555556</v>
      </c>
      <c r="M785">
        <v>188.41208333333333</v>
      </c>
      <c r="N785">
        <v>33.247500000000002</v>
      </c>
      <c r="O785">
        <v>5.42</v>
      </c>
      <c r="Q785">
        <v>1</v>
      </c>
      <c r="S785">
        <v>0.83</v>
      </c>
      <c r="U785">
        <v>0.5</v>
      </c>
      <c r="Y785" t="s">
        <v>2425</v>
      </c>
      <c r="Z785" t="s">
        <v>54</v>
      </c>
      <c r="AA785" t="s">
        <v>197</v>
      </c>
      <c r="AB785" t="str">
        <f>+LEFT(AA785,1)</f>
        <v>K</v>
      </c>
      <c r="AC785" s="6">
        <f>DEGREES(ACOS(SIN(Resultats!$H$11)*SIN(RADIANS(N785))+COS(Resultats!$H$11)*COS(RADIANS(N785))*COS(Resultats!$E$11-RADIANS(M785))))</f>
        <v>42.221758205522427</v>
      </c>
      <c r="AD785">
        <f>+IF(AB785=Data!$E$18,1,0)</f>
        <v>0</v>
      </c>
      <c r="AE785">
        <f>+IF(AC785&lt;Data!$B$17,1,0)</f>
        <v>0</v>
      </c>
      <c r="AF785" s="7">
        <f>+IF(AND(AD785,AE785),1,0)</f>
        <v>0</v>
      </c>
    </row>
    <row r="786" spans="1:32" x14ac:dyDescent="0.2">
      <c r="A786">
        <v>2706</v>
      </c>
      <c r="B786" t="s">
        <v>1575</v>
      </c>
      <c r="C786">
        <v>55052</v>
      </c>
      <c r="D786">
        <v>79162</v>
      </c>
      <c r="E786">
        <v>7</v>
      </c>
      <c r="F786">
        <v>12</v>
      </c>
      <c r="G786">
        <v>26.4</v>
      </c>
      <c r="H786" t="s">
        <v>24</v>
      </c>
      <c r="I786">
        <v>24</v>
      </c>
      <c r="J786">
        <v>7</v>
      </c>
      <c r="K786">
        <v>42</v>
      </c>
      <c r="L786">
        <v>7.2073333333333336</v>
      </c>
      <c r="M786">
        <v>108.11</v>
      </c>
      <c r="N786">
        <v>24.128333333333334</v>
      </c>
      <c r="O786">
        <v>5.85</v>
      </c>
      <c r="Q786">
        <v>0.36</v>
      </c>
      <c r="S786">
        <v>0.09</v>
      </c>
      <c r="Y786" t="s">
        <v>265</v>
      </c>
      <c r="Z786" t="s">
        <v>136</v>
      </c>
      <c r="AA786" t="s">
        <v>2154</v>
      </c>
      <c r="AB786" t="str">
        <f>+LEFT(AA786,1)</f>
        <v>F</v>
      </c>
      <c r="AC786" s="6">
        <f>DEGREES(ACOS(SIN(Resultats!$H$11)*SIN(RADIANS(N786))+COS(Resultats!$H$11)*COS(RADIANS(N786))*COS(Resultats!$E$11-RADIANS(M786))))</f>
        <v>42.264173582983169</v>
      </c>
      <c r="AD786">
        <f>+IF(AB786=Data!$E$18,1,0)</f>
        <v>0</v>
      </c>
      <c r="AE786">
        <f>+IF(AC786&lt;Data!$B$17,1,0)</f>
        <v>0</v>
      </c>
      <c r="AF786" s="7">
        <f>+IF(AND(AD786,AE786),1,0)</f>
        <v>0</v>
      </c>
    </row>
    <row r="787" spans="1:32" x14ac:dyDescent="0.2">
      <c r="A787">
        <v>2692</v>
      </c>
      <c r="C787">
        <v>54563</v>
      </c>
      <c r="D787">
        <v>79131</v>
      </c>
      <c r="E787">
        <v>7</v>
      </c>
      <c r="F787">
        <v>10</v>
      </c>
      <c r="G787">
        <v>6.7</v>
      </c>
      <c r="H787" t="s">
        <v>24</v>
      </c>
      <c r="I787">
        <v>21</v>
      </c>
      <c r="J787">
        <v>14</v>
      </c>
      <c r="K787">
        <v>49</v>
      </c>
      <c r="L787">
        <v>7.1685277777777783</v>
      </c>
      <c r="M787">
        <v>107.52791666666667</v>
      </c>
      <c r="N787">
        <v>21.246944444444445</v>
      </c>
      <c r="O787">
        <v>6.43</v>
      </c>
      <c r="Q787">
        <v>0.89</v>
      </c>
      <c r="S787">
        <v>0.5</v>
      </c>
      <c r="Y787" t="s">
        <v>3099</v>
      </c>
      <c r="Z787" t="s">
        <v>3099</v>
      </c>
      <c r="AA787" t="s">
        <v>28</v>
      </c>
      <c r="AB787" t="str">
        <f>+LEFT(AA787,1)</f>
        <v>G</v>
      </c>
      <c r="AC787" s="6">
        <f>DEGREES(ACOS(SIN(Resultats!$H$11)*SIN(RADIANS(N787))+COS(Resultats!$H$11)*COS(RADIANS(N787))*COS(Resultats!$E$11-RADIANS(M787))))</f>
        <v>42.272577965320089</v>
      </c>
      <c r="AD787">
        <f>+IF(AB787=Data!$E$18,1,0)</f>
        <v>0</v>
      </c>
      <c r="AE787">
        <f>+IF(AC787&lt;Data!$B$17,1,0)</f>
        <v>0</v>
      </c>
      <c r="AF787" s="7">
        <f>+IF(AND(AD787,AE787),1,0)</f>
        <v>0</v>
      </c>
    </row>
    <row r="788" spans="1:32" x14ac:dyDescent="0.2">
      <c r="A788">
        <v>4784</v>
      </c>
      <c r="C788">
        <v>109345</v>
      </c>
      <c r="D788">
        <v>63072</v>
      </c>
      <c r="E788">
        <v>12</v>
      </c>
      <c r="F788">
        <v>33</v>
      </c>
      <c r="G788">
        <v>47.4</v>
      </c>
      <c r="H788" t="s">
        <v>24</v>
      </c>
      <c r="I788">
        <v>33</v>
      </c>
      <c r="J788">
        <v>23</v>
      </c>
      <c r="K788">
        <v>5</v>
      </c>
      <c r="L788">
        <v>12.563166666666667</v>
      </c>
      <c r="M788">
        <v>188.44749999999999</v>
      </c>
      <c r="N788">
        <v>33.384722222222223</v>
      </c>
      <c r="O788">
        <v>6.24</v>
      </c>
      <c r="Q788">
        <v>1.05</v>
      </c>
      <c r="S788">
        <v>0.9</v>
      </c>
      <c r="U788">
        <v>0.52</v>
      </c>
      <c r="Y788" t="s">
        <v>54</v>
      </c>
      <c r="Z788" t="s">
        <v>54</v>
      </c>
      <c r="AA788" t="s">
        <v>197</v>
      </c>
      <c r="AB788" t="str">
        <f>+LEFT(AA788,1)</f>
        <v>K</v>
      </c>
      <c r="AC788" s="6">
        <f>DEGREES(ACOS(SIN(Resultats!$H$11)*SIN(RADIANS(N788))+COS(Resultats!$H$11)*COS(RADIANS(N788))*COS(Resultats!$E$11-RADIANS(M788))))</f>
        <v>42.305544274498033</v>
      </c>
      <c r="AD788">
        <f>+IF(AB788=Data!$E$18,1,0)</f>
        <v>0</v>
      </c>
      <c r="AE788">
        <f>+IF(AC788&lt;Data!$B$17,1,0)</f>
        <v>0</v>
      </c>
      <c r="AF788" s="7">
        <f>+IF(AND(AD788,AE788),1,0)</f>
        <v>0</v>
      </c>
    </row>
    <row r="789" spans="1:32" x14ac:dyDescent="0.2">
      <c r="A789">
        <v>4837</v>
      </c>
      <c r="C789">
        <v>110646</v>
      </c>
      <c r="D789">
        <v>138933</v>
      </c>
      <c r="E789">
        <v>12</v>
      </c>
      <c r="F789">
        <v>43</v>
      </c>
      <c r="G789">
        <v>38.1</v>
      </c>
      <c r="H789" t="s">
        <v>26</v>
      </c>
      <c r="I789">
        <v>1</v>
      </c>
      <c r="J789">
        <v>34</v>
      </c>
      <c r="K789">
        <v>37</v>
      </c>
      <c r="L789">
        <v>12.72725</v>
      </c>
      <c r="M789">
        <v>190.90875</v>
      </c>
      <c r="N789">
        <v>-1.5769444444444445</v>
      </c>
      <c r="O789">
        <v>5.93</v>
      </c>
      <c r="Q789">
        <v>0.86</v>
      </c>
      <c r="S789">
        <v>0.46</v>
      </c>
      <c r="U789">
        <v>0.49</v>
      </c>
      <c r="Y789" t="s">
        <v>5486</v>
      </c>
      <c r="Z789" t="s">
        <v>71</v>
      </c>
      <c r="AA789" t="s">
        <v>51</v>
      </c>
      <c r="AB789" t="str">
        <f>+LEFT(AA789,1)</f>
        <v>G</v>
      </c>
      <c r="AC789" s="6">
        <f>DEGREES(ACOS(SIN(Resultats!$H$11)*SIN(RADIANS(N789))+COS(Resultats!$H$11)*COS(RADIANS(N789))*COS(Resultats!$E$11-RADIANS(M789))))</f>
        <v>42.335725810389171</v>
      </c>
      <c r="AD789">
        <f>+IF(AB789=Data!$E$18,1,0)</f>
        <v>0</v>
      </c>
      <c r="AE789">
        <f>+IF(AC789&lt;Data!$B$17,1,0)</f>
        <v>0</v>
      </c>
      <c r="AF789" s="7">
        <f>+IF(AND(AD789,AE789),1,0)</f>
        <v>0</v>
      </c>
    </row>
    <row r="790" spans="1:32" x14ac:dyDescent="0.2">
      <c r="A790">
        <v>4480</v>
      </c>
      <c r="B790" t="s">
        <v>1029</v>
      </c>
      <c r="C790">
        <v>101133</v>
      </c>
      <c r="D790">
        <v>43839</v>
      </c>
      <c r="E790">
        <v>11</v>
      </c>
      <c r="F790">
        <v>38</v>
      </c>
      <c r="G790">
        <v>33.5</v>
      </c>
      <c r="H790" t="s">
        <v>24</v>
      </c>
      <c r="I790">
        <v>46</v>
      </c>
      <c r="J790">
        <v>50</v>
      </c>
      <c r="K790">
        <v>3</v>
      </c>
      <c r="L790">
        <v>11.642638888888888</v>
      </c>
      <c r="M790">
        <v>174.63958333333332</v>
      </c>
      <c r="N790">
        <v>46.834166666666668</v>
      </c>
      <c r="O790">
        <v>6.1</v>
      </c>
      <c r="Q790">
        <v>0.38</v>
      </c>
      <c r="S790">
        <v>0.14000000000000001</v>
      </c>
      <c r="Y790" t="s">
        <v>1030</v>
      </c>
      <c r="Z790" t="s">
        <v>136</v>
      </c>
      <c r="AA790" t="s">
        <v>2154</v>
      </c>
      <c r="AB790" t="str">
        <f>+LEFT(AA790,1)</f>
        <v>F</v>
      </c>
      <c r="AC790" s="6">
        <f>DEGREES(ACOS(SIN(Resultats!$H$11)*SIN(RADIANS(N790))+COS(Resultats!$H$11)*COS(RADIANS(N790))*COS(Resultats!$E$11-RADIANS(M790))))</f>
        <v>42.351084249945679</v>
      </c>
      <c r="AD790">
        <f>+IF(AB790=Data!$E$18,1,0)</f>
        <v>0</v>
      </c>
      <c r="AE790">
        <f>+IF(AC790&lt;Data!$B$17,1,0)</f>
        <v>0</v>
      </c>
      <c r="AF790" s="7">
        <f>+IF(AND(AD790,AE790),1,0)</f>
        <v>0</v>
      </c>
    </row>
    <row r="791" spans="1:32" x14ac:dyDescent="0.2">
      <c r="A791">
        <v>4884</v>
      </c>
      <c r="B791" t="s">
        <v>5514</v>
      </c>
      <c r="C791">
        <v>111862</v>
      </c>
      <c r="D791">
        <v>100309</v>
      </c>
      <c r="E791">
        <v>12</v>
      </c>
      <c r="F791">
        <v>52</v>
      </c>
      <c r="G791">
        <v>12.3</v>
      </c>
      <c r="H791" t="s">
        <v>24</v>
      </c>
      <c r="I791">
        <v>17</v>
      </c>
      <c r="J791">
        <v>4</v>
      </c>
      <c r="K791">
        <v>26</v>
      </c>
      <c r="L791">
        <v>12.870083333333334</v>
      </c>
      <c r="M791">
        <v>193.05125000000001</v>
      </c>
      <c r="N791">
        <v>17.073888888888888</v>
      </c>
      <c r="O791">
        <v>6.32</v>
      </c>
      <c r="Q791">
        <v>1.59</v>
      </c>
      <c r="S791">
        <v>1.99</v>
      </c>
      <c r="Y791" t="s">
        <v>53</v>
      </c>
      <c r="Z791" t="s">
        <v>53</v>
      </c>
      <c r="AA791" t="s">
        <v>586</v>
      </c>
      <c r="AB791" t="str">
        <f>+LEFT(AA791,1)</f>
        <v>M</v>
      </c>
      <c r="AC791" s="6">
        <f>DEGREES(ACOS(SIN(Resultats!$H$11)*SIN(RADIANS(N791))+COS(Resultats!$H$11)*COS(RADIANS(N791))*COS(Resultats!$E$11-RADIANS(M791))))</f>
        <v>42.361452231922577</v>
      </c>
      <c r="AD791">
        <f>+IF(AB791=Data!$E$18,1,0)</f>
        <v>0</v>
      </c>
      <c r="AE791">
        <f>+IF(AC791&lt;Data!$B$17,1,0)</f>
        <v>0</v>
      </c>
      <c r="AF791" s="7">
        <f>+IF(AND(AD791,AE791),1,0)</f>
        <v>0</v>
      </c>
    </row>
    <row r="792" spans="1:32" x14ac:dyDescent="0.2">
      <c r="A792">
        <v>3799</v>
      </c>
      <c r="B792" t="s">
        <v>1407</v>
      </c>
      <c r="C792">
        <v>82621</v>
      </c>
      <c r="D792">
        <v>27298</v>
      </c>
      <c r="E792">
        <v>9</v>
      </c>
      <c r="F792">
        <v>34</v>
      </c>
      <c r="G792">
        <v>49.5</v>
      </c>
      <c r="H792" t="s">
        <v>24</v>
      </c>
      <c r="I792">
        <v>52</v>
      </c>
      <c r="J792">
        <v>3</v>
      </c>
      <c r="K792">
        <v>5</v>
      </c>
      <c r="L792">
        <v>9.5804166666666664</v>
      </c>
      <c r="M792">
        <v>143.70625000000001</v>
      </c>
      <c r="N792">
        <v>52.051388888888887</v>
      </c>
      <c r="O792">
        <v>4.5</v>
      </c>
      <c r="Q792">
        <v>0.01</v>
      </c>
      <c r="S792">
        <v>0.04</v>
      </c>
      <c r="U792">
        <v>0.01</v>
      </c>
      <c r="Y792" t="s">
        <v>114</v>
      </c>
      <c r="Z792" t="s">
        <v>114</v>
      </c>
      <c r="AA792" t="s">
        <v>18</v>
      </c>
      <c r="AB792" t="str">
        <f>+LEFT(AA792,1)</f>
        <v>A</v>
      </c>
      <c r="AC792" s="6">
        <f>DEGREES(ACOS(SIN(Resultats!$H$11)*SIN(RADIANS(N792))+COS(Resultats!$H$11)*COS(RADIANS(N792))*COS(Resultats!$E$11-RADIANS(M792))))</f>
        <v>42.362687418037162</v>
      </c>
      <c r="AD792">
        <f>+IF(AB792=Data!$E$18,1,0)</f>
        <v>1</v>
      </c>
      <c r="AE792">
        <f>+IF(AC792&lt;Data!$B$17,1,0)</f>
        <v>0</v>
      </c>
      <c r="AF792" s="7">
        <f>+IF(AND(AD792,AE792),1,0)</f>
        <v>0</v>
      </c>
    </row>
    <row r="793" spans="1:32" x14ac:dyDescent="0.2">
      <c r="A793">
        <v>4886</v>
      </c>
      <c r="C793">
        <v>111893</v>
      </c>
      <c r="D793">
        <v>100312</v>
      </c>
      <c r="E793">
        <v>12</v>
      </c>
      <c r="F793">
        <v>52</v>
      </c>
      <c r="G793">
        <v>27.6</v>
      </c>
      <c r="H793" t="s">
        <v>24</v>
      </c>
      <c r="I793">
        <v>16</v>
      </c>
      <c r="J793">
        <v>7</v>
      </c>
      <c r="K793">
        <v>21</v>
      </c>
      <c r="L793">
        <v>12.874333333333334</v>
      </c>
      <c r="M793">
        <v>193.11500000000001</v>
      </c>
      <c r="N793">
        <v>16.122499999999999</v>
      </c>
      <c r="O793">
        <v>6.3</v>
      </c>
      <c r="Q793">
        <v>0.16</v>
      </c>
      <c r="S793">
        <v>0.1</v>
      </c>
      <c r="Y793" t="s">
        <v>41</v>
      </c>
      <c r="Z793" t="s">
        <v>41</v>
      </c>
      <c r="AA793" t="s">
        <v>15415</v>
      </c>
      <c r="AB793" t="str">
        <f>+LEFT(AA793,1)</f>
        <v>A</v>
      </c>
      <c r="AC793" s="6">
        <f>DEGREES(ACOS(SIN(Resultats!$H$11)*SIN(RADIANS(N793))+COS(Resultats!$H$11)*COS(RADIANS(N793))*COS(Resultats!$E$11-RADIANS(M793))))</f>
        <v>42.367302001275377</v>
      </c>
      <c r="AD793">
        <f>+IF(AB793=Data!$E$18,1,0)</f>
        <v>1</v>
      </c>
      <c r="AE793">
        <f>+IF(AC793&lt;Data!$B$17,1,0)</f>
        <v>0</v>
      </c>
      <c r="AF793" s="7">
        <f>+IF(AND(AD793,AE793),1,0)</f>
        <v>0</v>
      </c>
    </row>
    <row r="794" spans="1:32" x14ac:dyDescent="0.2">
      <c r="A794">
        <v>2811</v>
      </c>
      <c r="C794">
        <v>57749</v>
      </c>
      <c r="D794">
        <v>134588</v>
      </c>
      <c r="E794">
        <v>7</v>
      </c>
      <c r="F794">
        <v>22</v>
      </c>
      <c r="G794">
        <v>25.4</v>
      </c>
      <c r="H794" t="s">
        <v>26</v>
      </c>
      <c r="I794">
        <v>5</v>
      </c>
      <c r="J794">
        <v>58</v>
      </c>
      <c r="K794">
        <v>58</v>
      </c>
      <c r="L794">
        <v>7.3737222222222218</v>
      </c>
      <c r="M794">
        <v>110.60583333333332</v>
      </c>
      <c r="N794">
        <v>-5.9827777777777778</v>
      </c>
      <c r="O794">
        <v>5.82</v>
      </c>
      <c r="Q794">
        <v>0.35</v>
      </c>
      <c r="S794">
        <v>0.19</v>
      </c>
      <c r="Y794" t="s">
        <v>2896</v>
      </c>
      <c r="Z794" t="s">
        <v>2896</v>
      </c>
      <c r="AA794" t="s">
        <v>15428</v>
      </c>
      <c r="AB794" t="str">
        <f>+LEFT(AA794,1)</f>
        <v>F</v>
      </c>
      <c r="AC794" s="6">
        <f>DEGREES(ACOS(SIN(Resultats!$H$11)*SIN(RADIANS(N794))+COS(Resultats!$H$11)*COS(RADIANS(N794))*COS(Resultats!$E$11-RADIANS(M794))))</f>
        <v>42.369591408309489</v>
      </c>
      <c r="AD794">
        <f>+IF(AB794=Data!$E$18,1,0)</f>
        <v>0</v>
      </c>
      <c r="AE794">
        <f>+IF(AC794&lt;Data!$B$17,1,0)</f>
        <v>0</v>
      </c>
      <c r="AF794" s="7">
        <f>+IF(AND(AD794,AE794),1,0)</f>
        <v>0</v>
      </c>
    </row>
    <row r="795" spans="1:32" x14ac:dyDescent="0.2">
      <c r="A795">
        <v>3958</v>
      </c>
      <c r="C795">
        <v>87243</v>
      </c>
      <c r="D795">
        <v>27512</v>
      </c>
      <c r="E795">
        <v>10</v>
      </c>
      <c r="F795">
        <v>5</v>
      </c>
      <c r="G795">
        <v>10.5</v>
      </c>
      <c r="H795" t="s">
        <v>24</v>
      </c>
      <c r="I795">
        <v>52</v>
      </c>
      <c r="J795">
        <v>22</v>
      </c>
      <c r="K795">
        <v>15</v>
      </c>
      <c r="L795">
        <v>10.08625</v>
      </c>
      <c r="M795">
        <v>151.29374999999999</v>
      </c>
      <c r="N795">
        <v>52.370833333333337</v>
      </c>
      <c r="O795">
        <v>6.14</v>
      </c>
      <c r="P795" t="s">
        <v>103</v>
      </c>
      <c r="Y795" t="s">
        <v>328</v>
      </c>
      <c r="Z795" t="s">
        <v>328</v>
      </c>
      <c r="AA795" t="s">
        <v>15427</v>
      </c>
      <c r="AB795" t="str">
        <f>+LEFT(AA795,1)</f>
        <v>A</v>
      </c>
      <c r="AC795" s="6">
        <f>DEGREES(ACOS(SIN(Resultats!$H$11)*SIN(RADIANS(N795))+COS(Resultats!$H$11)*COS(RADIANS(N795))*COS(Resultats!$E$11-RADIANS(M795))))</f>
        <v>42.383863039284059</v>
      </c>
      <c r="AD795">
        <f>+IF(AB795=Data!$E$18,1,0)</f>
        <v>1</v>
      </c>
      <c r="AE795">
        <f>+IF(AC795&lt;Data!$B$17,1,0)</f>
        <v>0</v>
      </c>
      <c r="AF795" s="7">
        <f>+IF(AND(AD795,AE795),1,0)</f>
        <v>0</v>
      </c>
    </row>
    <row r="796" spans="1:32" x14ac:dyDescent="0.2">
      <c r="A796">
        <v>4594</v>
      </c>
      <c r="B796" t="s">
        <v>5315</v>
      </c>
      <c r="C796">
        <v>104513</v>
      </c>
      <c r="D796">
        <v>44002</v>
      </c>
      <c r="E796">
        <v>12</v>
      </c>
      <c r="F796">
        <v>2</v>
      </c>
      <c r="G796">
        <v>6.8</v>
      </c>
      <c r="H796" t="s">
        <v>24</v>
      </c>
      <c r="I796">
        <v>43</v>
      </c>
      <c r="J796">
        <v>2</v>
      </c>
      <c r="K796">
        <v>44</v>
      </c>
      <c r="L796">
        <v>12.035222222222222</v>
      </c>
      <c r="M796">
        <v>180.52833333333334</v>
      </c>
      <c r="N796">
        <v>43.045555555555552</v>
      </c>
      <c r="O796">
        <v>5.21</v>
      </c>
      <c r="Q796">
        <v>0.26</v>
      </c>
      <c r="S796">
        <v>7.0000000000000007E-2</v>
      </c>
      <c r="U796">
        <v>0.11</v>
      </c>
      <c r="Y796" t="s">
        <v>5317</v>
      </c>
      <c r="Z796" s="3" t="s">
        <v>264</v>
      </c>
      <c r="AA796" t="s">
        <v>2891</v>
      </c>
      <c r="AB796" t="str">
        <f>+LEFT(AA796,1)</f>
        <v>F</v>
      </c>
      <c r="AC796" s="6">
        <f>DEGREES(ACOS(SIN(Resultats!$H$11)*SIN(RADIANS(N796))+COS(Resultats!$H$11)*COS(RADIANS(N796))*COS(Resultats!$E$11-RADIANS(M796))))</f>
        <v>42.398764868388731</v>
      </c>
      <c r="AD796">
        <f>+IF(AB796=Data!$E$18,1,0)</f>
        <v>0</v>
      </c>
      <c r="AE796">
        <f>+IF(AC796&lt;Data!$B$17,1,0)</f>
        <v>0</v>
      </c>
      <c r="AF796" s="7">
        <f>+IF(AND(AD796,AE796),1,0)</f>
        <v>0</v>
      </c>
    </row>
    <row r="797" spans="1:32" x14ac:dyDescent="0.2">
      <c r="A797">
        <v>2738</v>
      </c>
      <c r="B797" t="s">
        <v>1592</v>
      </c>
      <c r="C797">
        <v>55870</v>
      </c>
      <c r="D797">
        <v>79221</v>
      </c>
      <c r="E797">
        <v>7</v>
      </c>
      <c r="F797">
        <v>15</v>
      </c>
      <c r="G797">
        <v>57.1</v>
      </c>
      <c r="H797" t="s">
        <v>24</v>
      </c>
      <c r="I797">
        <v>27</v>
      </c>
      <c r="J797">
        <v>53</v>
      </c>
      <c r="K797">
        <v>51</v>
      </c>
      <c r="L797">
        <v>7.2658611111111115</v>
      </c>
      <c r="M797">
        <v>108.98791666666668</v>
      </c>
      <c r="N797">
        <v>27.897500000000001</v>
      </c>
      <c r="O797">
        <v>5.71</v>
      </c>
      <c r="Q797">
        <v>1.63</v>
      </c>
      <c r="S797">
        <v>2</v>
      </c>
      <c r="Y797" t="s">
        <v>2679</v>
      </c>
      <c r="Z797" t="s">
        <v>419</v>
      </c>
      <c r="AA797" t="s">
        <v>2160</v>
      </c>
      <c r="AB797" t="str">
        <f>+LEFT(AA797,1)</f>
        <v>M</v>
      </c>
      <c r="AC797" s="6">
        <f>DEGREES(ACOS(SIN(Resultats!$H$11)*SIN(RADIANS(N797))+COS(Resultats!$H$11)*COS(RADIANS(N797))*COS(Resultats!$E$11-RADIANS(M797))))</f>
        <v>42.438967701651393</v>
      </c>
      <c r="AD797">
        <f>+IF(AB797=Data!$E$18,1,0)</f>
        <v>0</v>
      </c>
      <c r="AE797">
        <f>+IF(AC797&lt;Data!$B$17,1,0)</f>
        <v>0</v>
      </c>
      <c r="AF797" s="7">
        <f>+IF(AND(AD797,AE797),1,0)</f>
        <v>0</v>
      </c>
    </row>
    <row r="798" spans="1:32" x14ac:dyDescent="0.2">
      <c r="A798">
        <v>4435</v>
      </c>
      <c r="C798">
        <v>100030</v>
      </c>
      <c r="D798">
        <v>43790</v>
      </c>
      <c r="E798">
        <v>11</v>
      </c>
      <c r="F798">
        <v>30</v>
      </c>
      <c r="G798">
        <v>52.9</v>
      </c>
      <c r="H798" t="s">
        <v>24</v>
      </c>
      <c r="I798">
        <v>47</v>
      </c>
      <c r="J798">
        <v>55</v>
      </c>
      <c r="K798">
        <v>45</v>
      </c>
      <c r="L798">
        <v>11.514694444444444</v>
      </c>
      <c r="M798">
        <v>172.72041666666667</v>
      </c>
      <c r="N798">
        <v>47.929166666666667</v>
      </c>
      <c r="O798">
        <v>6.42</v>
      </c>
      <c r="Q798">
        <v>0.88</v>
      </c>
      <c r="S798">
        <v>0.54</v>
      </c>
      <c r="Y798" t="s">
        <v>3027</v>
      </c>
      <c r="Z798" t="s">
        <v>3027</v>
      </c>
      <c r="AA798" t="s">
        <v>28</v>
      </c>
      <c r="AB798" t="str">
        <f>+LEFT(AA798,1)</f>
        <v>G</v>
      </c>
      <c r="AC798" s="6">
        <f>DEGREES(ACOS(SIN(Resultats!$H$11)*SIN(RADIANS(N798))+COS(Resultats!$H$11)*COS(RADIANS(N798))*COS(Resultats!$E$11-RADIANS(M798))))</f>
        <v>42.475533248155834</v>
      </c>
      <c r="AD798">
        <f>+IF(AB798=Data!$E$18,1,0)</f>
        <v>0</v>
      </c>
      <c r="AE798">
        <f>+IF(AC798&lt;Data!$B$17,1,0)</f>
        <v>0</v>
      </c>
      <c r="AF798" s="7">
        <f>+IF(AND(AD798,AE798),1,0)</f>
        <v>0</v>
      </c>
    </row>
    <row r="799" spans="1:32" x14ac:dyDescent="0.2">
      <c r="A799">
        <v>4367</v>
      </c>
      <c r="C799">
        <v>97989</v>
      </c>
      <c r="D799">
        <v>43675</v>
      </c>
      <c r="E799">
        <v>11</v>
      </c>
      <c r="F799">
        <v>16</v>
      </c>
      <c r="G799">
        <v>41.9</v>
      </c>
      <c r="H799" t="s">
        <v>24</v>
      </c>
      <c r="I799">
        <v>49</v>
      </c>
      <c r="J799">
        <v>28</v>
      </c>
      <c r="K799">
        <v>35</v>
      </c>
      <c r="L799">
        <v>11.278305555555557</v>
      </c>
      <c r="M799">
        <v>169.17458333333335</v>
      </c>
      <c r="N799">
        <v>49.476388888888891</v>
      </c>
      <c r="O799">
        <v>5.88</v>
      </c>
      <c r="Q799">
        <v>1.08</v>
      </c>
      <c r="X799" t="s">
        <v>27</v>
      </c>
      <c r="Y799" t="s">
        <v>197</v>
      </c>
      <c r="Z799" t="s">
        <v>5915</v>
      </c>
      <c r="AA799" t="s">
        <v>197</v>
      </c>
      <c r="AB799" t="str">
        <f>+LEFT(AA799,1)</f>
        <v>K</v>
      </c>
      <c r="AC799" s="6">
        <f>DEGREES(ACOS(SIN(Resultats!$H$11)*SIN(RADIANS(N799))+COS(Resultats!$H$11)*COS(RADIANS(N799))*COS(Resultats!$E$11-RADIANS(M799))))</f>
        <v>42.575460090178183</v>
      </c>
      <c r="AD799">
        <f>+IF(AB799=Data!$E$18,1,0)</f>
        <v>0</v>
      </c>
      <c r="AE799">
        <f>+IF(AC799&lt;Data!$B$17,1,0)</f>
        <v>0</v>
      </c>
      <c r="AF799" s="7">
        <f>+IF(AND(AD799,AE799),1,0)</f>
        <v>0</v>
      </c>
    </row>
    <row r="800" spans="1:32" x14ac:dyDescent="0.2">
      <c r="A800">
        <v>2682</v>
      </c>
      <c r="C800">
        <v>54079</v>
      </c>
      <c r="D800">
        <v>114947</v>
      </c>
      <c r="E800">
        <v>7</v>
      </c>
      <c r="F800">
        <v>7</v>
      </c>
      <c r="G800">
        <v>49.5</v>
      </c>
      <c r="H800" t="s">
        <v>24</v>
      </c>
      <c r="I800">
        <v>7</v>
      </c>
      <c r="J800">
        <v>28</v>
      </c>
      <c r="K800">
        <v>16</v>
      </c>
      <c r="L800">
        <v>7.1304166666666662</v>
      </c>
      <c r="M800">
        <v>106.95625</v>
      </c>
      <c r="N800">
        <v>7.471111111111111</v>
      </c>
      <c r="O800">
        <v>5.75</v>
      </c>
      <c r="Q800">
        <v>1.18</v>
      </c>
      <c r="S800">
        <v>1.08</v>
      </c>
      <c r="X800" t="s">
        <v>27</v>
      </c>
      <c r="Y800" t="s">
        <v>197</v>
      </c>
      <c r="Z800" t="s">
        <v>5915</v>
      </c>
      <c r="AA800" t="s">
        <v>197</v>
      </c>
      <c r="AB800" t="str">
        <f>+LEFT(AA800,1)</f>
        <v>K</v>
      </c>
      <c r="AC800" s="6">
        <f>DEGREES(ACOS(SIN(Resultats!$H$11)*SIN(RADIANS(N800))+COS(Resultats!$H$11)*COS(RADIANS(N800))*COS(Resultats!$E$11-RADIANS(M800))))</f>
        <v>42.591419075285984</v>
      </c>
      <c r="AD800">
        <f>+IF(AB800=Data!$E$18,1,0)</f>
        <v>0</v>
      </c>
      <c r="AE800">
        <f>+IF(AC800&lt;Data!$B$17,1,0)</f>
        <v>0</v>
      </c>
      <c r="AF800" s="7">
        <f>+IF(AND(AD800,AE800),1,0)</f>
        <v>0</v>
      </c>
    </row>
    <row r="801" spans="1:32" x14ac:dyDescent="0.2">
      <c r="A801">
        <v>2867</v>
      </c>
      <c r="C801">
        <v>59381</v>
      </c>
      <c r="D801">
        <v>152941</v>
      </c>
      <c r="E801">
        <v>7</v>
      </c>
      <c r="F801">
        <v>29</v>
      </c>
      <c r="G801">
        <v>22.1</v>
      </c>
      <c r="H801" t="s">
        <v>26</v>
      </c>
      <c r="I801">
        <v>10</v>
      </c>
      <c r="J801">
        <v>19</v>
      </c>
      <c r="K801">
        <v>36</v>
      </c>
      <c r="L801">
        <v>7.4894722222222221</v>
      </c>
      <c r="M801">
        <v>112.34208333333333</v>
      </c>
      <c r="N801">
        <v>-10.326666666666666</v>
      </c>
      <c r="O801">
        <v>5.75</v>
      </c>
      <c r="Q801">
        <v>1.62</v>
      </c>
      <c r="S801">
        <v>1.99</v>
      </c>
      <c r="Y801" t="s">
        <v>77</v>
      </c>
      <c r="Z801" t="s">
        <v>77</v>
      </c>
      <c r="AA801" t="s">
        <v>104</v>
      </c>
      <c r="AB801" t="str">
        <f>+LEFT(AA801,1)</f>
        <v>K</v>
      </c>
      <c r="AC801" s="6">
        <f>DEGREES(ACOS(SIN(Resultats!$H$11)*SIN(RADIANS(N801))+COS(Resultats!$H$11)*COS(RADIANS(N801))*COS(Resultats!$E$11-RADIANS(M801))))</f>
        <v>42.617688211111464</v>
      </c>
      <c r="AD801">
        <f>+IF(AB801=Data!$E$18,1,0)</f>
        <v>0</v>
      </c>
      <c r="AE801">
        <f>+IF(AC801&lt;Data!$B$17,1,0)</f>
        <v>0</v>
      </c>
      <c r="AF801" s="7">
        <f>+IF(AND(AD801,AE801),1,0)</f>
        <v>0</v>
      </c>
    </row>
    <row r="802" spans="1:32" x14ac:dyDescent="0.2">
      <c r="A802">
        <v>4873</v>
      </c>
      <c r="C802">
        <v>111591</v>
      </c>
      <c r="D802">
        <v>82523</v>
      </c>
      <c r="E802">
        <v>12</v>
      </c>
      <c r="F802">
        <v>50</v>
      </c>
      <c r="G802">
        <v>17.399999999999999</v>
      </c>
      <c r="H802" t="s">
        <v>24</v>
      </c>
      <c r="I802">
        <v>22</v>
      </c>
      <c r="J802">
        <v>51</v>
      </c>
      <c r="K802">
        <v>48</v>
      </c>
      <c r="L802">
        <v>12.838166666666668</v>
      </c>
      <c r="M802">
        <v>192.57249999999999</v>
      </c>
      <c r="N802">
        <v>22.863333333333333</v>
      </c>
      <c r="O802">
        <v>6.43</v>
      </c>
      <c r="Q802">
        <v>1</v>
      </c>
      <c r="S802">
        <v>0.8</v>
      </c>
      <c r="Y802" t="s">
        <v>54</v>
      </c>
      <c r="Z802" t="s">
        <v>54</v>
      </c>
      <c r="AA802" t="s">
        <v>197</v>
      </c>
      <c r="AB802" t="str">
        <f>+LEFT(AA802,1)</f>
        <v>K</v>
      </c>
      <c r="AC802" s="6">
        <f>DEGREES(ACOS(SIN(Resultats!$H$11)*SIN(RADIANS(N802))+COS(Resultats!$H$11)*COS(RADIANS(N802))*COS(Resultats!$E$11-RADIANS(M802))))</f>
        <v>42.631596834809088</v>
      </c>
      <c r="AD802">
        <f>+IF(AB802=Data!$E$18,1,0)</f>
        <v>0</v>
      </c>
      <c r="AE802">
        <f>+IF(AC802&lt;Data!$B$17,1,0)</f>
        <v>0</v>
      </c>
      <c r="AF802" s="7">
        <f>+IF(AND(AD802,AE802),1,0)</f>
        <v>0</v>
      </c>
    </row>
    <row r="803" spans="1:32" x14ac:dyDescent="0.2">
      <c r="A803">
        <v>4900</v>
      </c>
      <c r="B803" t="s">
        <v>5527</v>
      </c>
      <c r="C803">
        <v>112097</v>
      </c>
      <c r="D803">
        <v>100322</v>
      </c>
      <c r="E803">
        <v>12</v>
      </c>
      <c r="F803">
        <v>53</v>
      </c>
      <c r="G803">
        <v>49.7</v>
      </c>
      <c r="H803" t="s">
        <v>24</v>
      </c>
      <c r="I803">
        <v>12</v>
      </c>
      <c r="J803">
        <v>25</v>
      </c>
      <c r="K803">
        <v>7</v>
      </c>
      <c r="L803">
        <v>12.897138888888888</v>
      </c>
      <c r="M803">
        <v>193.45708333333332</v>
      </c>
      <c r="N803">
        <v>12.41861111111111</v>
      </c>
      <c r="O803">
        <v>6.25</v>
      </c>
      <c r="Q803">
        <v>0.27</v>
      </c>
      <c r="S803">
        <v>0.05</v>
      </c>
      <c r="U803">
        <v>0.15</v>
      </c>
      <c r="Y803" t="s">
        <v>170</v>
      </c>
      <c r="Z803" t="s">
        <v>170</v>
      </c>
      <c r="AA803" t="s">
        <v>15415</v>
      </c>
      <c r="AB803" t="str">
        <f>+LEFT(AA803,1)</f>
        <v>A</v>
      </c>
      <c r="AC803" s="6">
        <f>DEGREES(ACOS(SIN(Resultats!$H$11)*SIN(RADIANS(N803))+COS(Resultats!$H$11)*COS(RADIANS(N803))*COS(Resultats!$E$11-RADIANS(M803))))</f>
        <v>42.652262951248808</v>
      </c>
      <c r="AD803">
        <f>+IF(AB803=Data!$E$18,1,0)</f>
        <v>1</v>
      </c>
      <c r="AE803">
        <f>+IF(AC803&lt;Data!$B$17,1,0)</f>
        <v>0</v>
      </c>
      <c r="AF803" s="7">
        <f>+IF(AND(AD803,AE803),1,0)</f>
        <v>0</v>
      </c>
    </row>
    <row r="804" spans="1:32" x14ac:dyDescent="0.2">
      <c r="A804">
        <v>4864</v>
      </c>
      <c r="C804">
        <v>111395</v>
      </c>
      <c r="D804">
        <v>82511</v>
      </c>
      <c r="E804">
        <v>12</v>
      </c>
      <c r="F804">
        <v>48</v>
      </c>
      <c r="G804">
        <v>47</v>
      </c>
      <c r="H804" t="s">
        <v>24</v>
      </c>
      <c r="I804">
        <v>24</v>
      </c>
      <c r="J804">
        <v>50</v>
      </c>
      <c r="K804">
        <v>25</v>
      </c>
      <c r="L804">
        <v>12.813055555555556</v>
      </c>
      <c r="M804">
        <v>192.19583333333333</v>
      </c>
      <c r="N804">
        <v>24.840277777777775</v>
      </c>
      <c r="O804">
        <v>6.31</v>
      </c>
      <c r="Q804">
        <v>0.7</v>
      </c>
      <c r="S804">
        <v>0.25</v>
      </c>
      <c r="Y804" t="s">
        <v>1076</v>
      </c>
      <c r="Z804" t="s">
        <v>1076</v>
      </c>
      <c r="AA804" t="s">
        <v>3097</v>
      </c>
      <c r="AB804" t="str">
        <f>+LEFT(AA804,1)</f>
        <v>G</v>
      </c>
      <c r="AC804" s="6">
        <f>DEGREES(ACOS(SIN(Resultats!$H$11)*SIN(RADIANS(N804))+COS(Resultats!$H$11)*COS(RADIANS(N804))*COS(Resultats!$E$11-RADIANS(M804))))</f>
        <v>42.688946222415211</v>
      </c>
      <c r="AD804">
        <f>+IF(AB804=Data!$E$18,1,0)</f>
        <v>0</v>
      </c>
      <c r="AE804">
        <f>+IF(AC804&lt;Data!$B$17,1,0)</f>
        <v>0</v>
      </c>
      <c r="AF804" s="7">
        <f>+IF(AND(AD804,AE804),1,0)</f>
        <v>0</v>
      </c>
    </row>
    <row r="805" spans="1:32" x14ac:dyDescent="0.2">
      <c r="A805">
        <v>2959</v>
      </c>
      <c r="C805">
        <v>61772</v>
      </c>
      <c r="D805">
        <v>153227</v>
      </c>
      <c r="E805">
        <v>7</v>
      </c>
      <c r="F805">
        <v>40</v>
      </c>
      <c r="G805">
        <v>23.2</v>
      </c>
      <c r="H805" t="s">
        <v>26</v>
      </c>
      <c r="I805">
        <v>15</v>
      </c>
      <c r="J805">
        <v>15</v>
      </c>
      <c r="K805">
        <v>49</v>
      </c>
      <c r="L805">
        <v>7.673111111111111</v>
      </c>
      <c r="M805">
        <v>115.09666666666666</v>
      </c>
      <c r="N805">
        <v>-15.263611111111111</v>
      </c>
      <c r="O805">
        <v>4.9400000000000004</v>
      </c>
      <c r="Q805">
        <v>1.56</v>
      </c>
      <c r="S805">
        <v>1.8</v>
      </c>
      <c r="Y805" t="s">
        <v>2513</v>
      </c>
      <c r="Z805" t="s">
        <v>2513</v>
      </c>
      <c r="AA805" t="s">
        <v>133</v>
      </c>
      <c r="AB805" t="str">
        <f>+LEFT(AA805,1)</f>
        <v>K</v>
      </c>
      <c r="AC805" s="6">
        <f>DEGREES(ACOS(SIN(Resultats!$H$11)*SIN(RADIANS(N805))+COS(Resultats!$H$11)*COS(RADIANS(N805))*COS(Resultats!$E$11-RADIANS(M805))))</f>
        <v>42.823247269665714</v>
      </c>
      <c r="AD805">
        <f>+IF(AB805=Data!$E$18,1,0)</f>
        <v>0</v>
      </c>
      <c r="AE805">
        <f>+IF(AC805&lt;Data!$B$17,1,0)</f>
        <v>0</v>
      </c>
      <c r="AF805" s="7">
        <f>+IF(AND(AD805,AE805),1,0)</f>
        <v>0</v>
      </c>
    </row>
    <row r="806" spans="1:32" x14ac:dyDescent="0.2">
      <c r="A806">
        <v>3619</v>
      </c>
      <c r="B806" t="s">
        <v>1306</v>
      </c>
      <c r="C806">
        <v>78209</v>
      </c>
      <c r="D806">
        <v>27136</v>
      </c>
      <c r="E806">
        <v>9</v>
      </c>
      <c r="F806">
        <v>8</v>
      </c>
      <c r="G806">
        <v>52.3</v>
      </c>
      <c r="H806" t="s">
        <v>24</v>
      </c>
      <c r="I806">
        <v>51</v>
      </c>
      <c r="J806">
        <v>36</v>
      </c>
      <c r="K806">
        <v>17</v>
      </c>
      <c r="L806">
        <v>9.1478611111111103</v>
      </c>
      <c r="M806">
        <v>137.21791666666667</v>
      </c>
      <c r="N806">
        <v>51.604722222222222</v>
      </c>
      <c r="O806">
        <v>4.4800000000000004</v>
      </c>
      <c r="Q806">
        <v>0.27</v>
      </c>
      <c r="S806">
        <v>0.12</v>
      </c>
      <c r="U806">
        <v>0.11</v>
      </c>
      <c r="Y806" t="s">
        <v>1307</v>
      </c>
      <c r="Z806" t="s">
        <v>13513</v>
      </c>
      <c r="AA806" t="s">
        <v>2891</v>
      </c>
      <c r="AB806" t="str">
        <f>+LEFT(AA806,1)</f>
        <v>F</v>
      </c>
      <c r="AC806" s="6">
        <f>DEGREES(ACOS(SIN(Resultats!$H$11)*SIN(RADIANS(N806))+COS(Resultats!$H$11)*COS(RADIANS(N806))*COS(Resultats!$E$11-RADIANS(M806))))</f>
        <v>42.896382402850875</v>
      </c>
      <c r="AD806">
        <f>+IF(AB806=Data!$E$18,1,0)</f>
        <v>0</v>
      </c>
      <c r="AE806">
        <f>+IF(AC806&lt;Data!$B$17,1,0)</f>
        <v>0</v>
      </c>
      <c r="AF806" s="7">
        <f>+IF(AND(AD806,AE806),1,0)</f>
        <v>0</v>
      </c>
    </row>
    <row r="807" spans="1:32" x14ac:dyDescent="0.2">
      <c r="A807">
        <v>4781</v>
      </c>
      <c r="B807" t="s">
        <v>5441</v>
      </c>
      <c r="C807">
        <v>109309</v>
      </c>
      <c r="D807">
        <v>138845</v>
      </c>
      <c r="E807">
        <v>12</v>
      </c>
      <c r="F807">
        <v>33</v>
      </c>
      <c r="G807">
        <v>46.8</v>
      </c>
      <c r="H807" t="s">
        <v>26</v>
      </c>
      <c r="I807">
        <v>9</v>
      </c>
      <c r="J807">
        <v>27</v>
      </c>
      <c r="K807">
        <v>7</v>
      </c>
      <c r="L807">
        <v>12.563000000000001</v>
      </c>
      <c r="M807">
        <v>188.44499999999999</v>
      </c>
      <c r="N807">
        <v>-9.4519444444444431</v>
      </c>
      <c r="O807">
        <v>5.48</v>
      </c>
      <c r="Q807">
        <v>-0.03</v>
      </c>
      <c r="S807">
        <v>-0.1</v>
      </c>
      <c r="Y807" t="s">
        <v>134</v>
      </c>
      <c r="Z807" t="s">
        <v>134</v>
      </c>
      <c r="AA807" t="s">
        <v>2210</v>
      </c>
      <c r="AB807" t="str">
        <f>+LEFT(AA807,1)</f>
        <v>A</v>
      </c>
      <c r="AC807" s="6">
        <f>DEGREES(ACOS(SIN(Resultats!$H$11)*SIN(RADIANS(N807))+COS(Resultats!$H$11)*COS(RADIANS(N807))*COS(Resultats!$E$11-RADIANS(M807))))</f>
        <v>42.918871101976407</v>
      </c>
      <c r="AD807">
        <f>+IF(AB807=Data!$E$18,1,0)</f>
        <v>1</v>
      </c>
      <c r="AE807">
        <f>+IF(AC807&lt;Data!$B$17,1,0)</f>
        <v>0</v>
      </c>
      <c r="AF807" s="7">
        <f>+IF(AND(AD807,AE807),1,0)</f>
        <v>0</v>
      </c>
    </row>
    <row r="808" spans="1:32" x14ac:dyDescent="0.2">
      <c r="A808">
        <v>2711</v>
      </c>
      <c r="C808">
        <v>55130</v>
      </c>
      <c r="D808">
        <v>79170</v>
      </c>
      <c r="E808">
        <v>7</v>
      </c>
      <c r="F808">
        <v>12</v>
      </c>
      <c r="G808">
        <v>49</v>
      </c>
      <c r="H808" t="s">
        <v>24</v>
      </c>
      <c r="I808">
        <v>27</v>
      </c>
      <c r="J808">
        <v>13</v>
      </c>
      <c r="K808">
        <v>29</v>
      </c>
      <c r="L808">
        <v>7.2136111111111116</v>
      </c>
      <c r="M808">
        <v>108.20416666666668</v>
      </c>
      <c r="N808">
        <v>27.224722222222219</v>
      </c>
      <c r="O808">
        <v>6.43</v>
      </c>
      <c r="Q808">
        <v>0.49</v>
      </c>
      <c r="S808">
        <v>-0.02</v>
      </c>
      <c r="Y808" t="s">
        <v>199</v>
      </c>
      <c r="Z808" t="s">
        <v>199</v>
      </c>
      <c r="AA808" t="s">
        <v>15414</v>
      </c>
      <c r="AB808" t="str">
        <f>+LEFT(AA808,1)</f>
        <v>F</v>
      </c>
      <c r="AC808" s="6">
        <f>DEGREES(ACOS(SIN(Resultats!$H$11)*SIN(RADIANS(N808))+COS(Resultats!$H$11)*COS(RADIANS(N808))*COS(Resultats!$E$11-RADIANS(M808))))</f>
        <v>42.92010771144259</v>
      </c>
      <c r="AD808">
        <f>+IF(AB808=Data!$E$18,1,0)</f>
        <v>0</v>
      </c>
      <c r="AE808">
        <f>+IF(AC808&lt;Data!$B$17,1,0)</f>
        <v>0</v>
      </c>
      <c r="AF808" s="7">
        <f>+IF(AND(AD808,AE808),1,0)</f>
        <v>0</v>
      </c>
    </row>
    <row r="809" spans="1:32" x14ac:dyDescent="0.2">
      <c r="A809">
        <v>2932</v>
      </c>
      <c r="C809">
        <v>61224</v>
      </c>
      <c r="D809">
        <v>153172</v>
      </c>
      <c r="E809">
        <v>7</v>
      </c>
      <c r="F809">
        <v>37</v>
      </c>
      <c r="G809">
        <v>38.9</v>
      </c>
      <c r="H809" t="s">
        <v>26</v>
      </c>
      <c r="I809">
        <v>14</v>
      </c>
      <c r="J809">
        <v>26</v>
      </c>
      <c r="K809">
        <v>28</v>
      </c>
      <c r="L809">
        <v>7.6274722222222229</v>
      </c>
      <c r="M809">
        <v>114.41208333333334</v>
      </c>
      <c r="N809">
        <v>-14.441111111111111</v>
      </c>
      <c r="O809">
        <v>6.53</v>
      </c>
      <c r="Q809">
        <v>-0.01</v>
      </c>
      <c r="S809">
        <v>-0.3</v>
      </c>
      <c r="Y809" t="s">
        <v>1706</v>
      </c>
      <c r="Z809" t="s">
        <v>39</v>
      </c>
      <c r="AA809" t="s">
        <v>5040</v>
      </c>
      <c r="AB809" t="str">
        <f>+LEFT(AA809,1)</f>
        <v>B</v>
      </c>
      <c r="AC809" s="6">
        <f>DEGREES(ACOS(SIN(Resultats!$H$11)*SIN(RADIANS(N809))+COS(Resultats!$H$11)*COS(RADIANS(N809))*COS(Resultats!$E$11-RADIANS(M809))))</f>
        <v>42.923829136536845</v>
      </c>
      <c r="AD809">
        <f>+IF(AB809=Data!$E$18,1,0)</f>
        <v>0</v>
      </c>
      <c r="AE809">
        <f>+IF(AC809&lt;Data!$B$17,1,0)</f>
        <v>0</v>
      </c>
      <c r="AF809" s="7">
        <f>+IF(AND(AD809,AE809),1,0)</f>
        <v>0</v>
      </c>
    </row>
    <row r="810" spans="1:32" x14ac:dyDescent="0.2">
      <c r="A810">
        <v>4666</v>
      </c>
      <c r="B810" t="s">
        <v>5359</v>
      </c>
      <c r="C810">
        <v>106690</v>
      </c>
      <c r="D810">
        <v>44097</v>
      </c>
      <c r="E810">
        <v>12</v>
      </c>
      <c r="F810">
        <v>16</v>
      </c>
      <c r="G810">
        <v>7.6</v>
      </c>
      <c r="H810" t="s">
        <v>24</v>
      </c>
      <c r="I810">
        <v>40</v>
      </c>
      <c r="J810">
        <v>39</v>
      </c>
      <c r="K810">
        <v>37</v>
      </c>
      <c r="L810">
        <v>12.268777777777778</v>
      </c>
      <c r="M810">
        <v>184.03166666666667</v>
      </c>
      <c r="N810">
        <v>40.660277777777779</v>
      </c>
      <c r="O810">
        <v>5.66</v>
      </c>
      <c r="Q810">
        <v>1.55</v>
      </c>
      <c r="S810">
        <v>1.96</v>
      </c>
      <c r="Y810" t="s">
        <v>5360</v>
      </c>
      <c r="Z810" t="s">
        <v>419</v>
      </c>
      <c r="AA810" t="s">
        <v>2160</v>
      </c>
      <c r="AB810" t="str">
        <f>+LEFT(AA810,1)</f>
        <v>M</v>
      </c>
      <c r="AC810" s="6">
        <f>DEGREES(ACOS(SIN(Resultats!$H$11)*SIN(RADIANS(N810))+COS(Resultats!$H$11)*COS(RADIANS(N810))*COS(Resultats!$E$11-RADIANS(M810))))</f>
        <v>42.924178903029386</v>
      </c>
      <c r="AD810">
        <f>+IF(AB810=Data!$E$18,1,0)</f>
        <v>0</v>
      </c>
      <c r="AE810">
        <f>+IF(AC810&lt;Data!$B$17,1,0)</f>
        <v>0</v>
      </c>
      <c r="AF810" s="7">
        <f>+IF(AND(AD810,AE810),1,0)</f>
        <v>0</v>
      </c>
    </row>
    <row r="811" spans="1:32" x14ac:dyDescent="0.2">
      <c r="A811">
        <v>2663</v>
      </c>
      <c r="C811">
        <v>53510</v>
      </c>
      <c r="D811">
        <v>114899</v>
      </c>
      <c r="E811">
        <v>7</v>
      </c>
      <c r="F811">
        <v>5</v>
      </c>
      <c r="G811">
        <v>39.1</v>
      </c>
      <c r="H811" t="s">
        <v>24</v>
      </c>
      <c r="I811">
        <v>9</v>
      </c>
      <c r="J811">
        <v>11</v>
      </c>
      <c r="K811">
        <v>9</v>
      </c>
      <c r="L811">
        <v>7.0941944444444438</v>
      </c>
      <c r="M811">
        <v>106.41291666666666</v>
      </c>
      <c r="N811">
        <v>9.1858333333333331</v>
      </c>
      <c r="O811">
        <v>5.78</v>
      </c>
      <c r="Q811">
        <v>1.52</v>
      </c>
      <c r="S811">
        <v>1.87</v>
      </c>
      <c r="Y811" t="s">
        <v>53</v>
      </c>
      <c r="Z811" t="s">
        <v>53</v>
      </c>
      <c r="AA811" t="s">
        <v>586</v>
      </c>
      <c r="AB811" t="str">
        <f>+LEFT(AA811,1)</f>
        <v>M</v>
      </c>
      <c r="AC811" s="6">
        <f>DEGREES(ACOS(SIN(Resultats!$H$11)*SIN(RADIANS(N811))+COS(Resultats!$H$11)*COS(RADIANS(N811))*COS(Resultats!$E$11-RADIANS(M811))))</f>
        <v>42.954419467308654</v>
      </c>
      <c r="AD811">
        <f>+IF(AB811=Data!$E$18,1,0)</f>
        <v>0</v>
      </c>
      <c r="AE811">
        <f>+IF(AC811&lt;Data!$B$17,1,0)</f>
        <v>0</v>
      </c>
      <c r="AF811" s="7">
        <f>+IF(AND(AD811,AE811),1,0)</f>
        <v>0</v>
      </c>
    </row>
    <row r="812" spans="1:32" x14ac:dyDescent="0.2">
      <c r="A812">
        <v>2757</v>
      </c>
      <c r="C812">
        <v>56386</v>
      </c>
      <c r="D812">
        <v>59964</v>
      </c>
      <c r="E812">
        <v>7</v>
      </c>
      <c r="F812">
        <v>18</v>
      </c>
      <c r="G812">
        <v>4.0999999999999996</v>
      </c>
      <c r="H812" t="s">
        <v>24</v>
      </c>
      <c r="I812">
        <v>30</v>
      </c>
      <c r="J812">
        <v>57</v>
      </c>
      <c r="K812">
        <v>21</v>
      </c>
      <c r="L812">
        <v>7.3011388888888886</v>
      </c>
      <c r="M812">
        <v>109.51708333333333</v>
      </c>
      <c r="N812">
        <v>30.955833333333331</v>
      </c>
      <c r="O812">
        <v>6.24</v>
      </c>
      <c r="Q812">
        <v>-0.03</v>
      </c>
      <c r="S812">
        <v>-0.1</v>
      </c>
      <c r="Y812" t="s">
        <v>185</v>
      </c>
      <c r="Z812" t="s">
        <v>185</v>
      </c>
      <c r="AA812" t="s">
        <v>2210</v>
      </c>
      <c r="AB812" t="str">
        <f>+LEFT(AA812,1)</f>
        <v>A</v>
      </c>
      <c r="AC812" s="6">
        <f>DEGREES(ACOS(SIN(Resultats!$H$11)*SIN(RADIANS(N812))+COS(Resultats!$H$11)*COS(RADIANS(N812))*COS(Resultats!$E$11-RADIANS(M812))))</f>
        <v>42.973069278388856</v>
      </c>
      <c r="AD812">
        <f>+IF(AB812=Data!$E$18,1,0)</f>
        <v>1</v>
      </c>
      <c r="AE812">
        <f>+IF(AC812&lt;Data!$B$17,1,0)</f>
        <v>0</v>
      </c>
      <c r="AF812" s="7">
        <f>+IF(AND(AD812,AE812),1,0)</f>
        <v>0</v>
      </c>
    </row>
    <row r="813" spans="1:32" x14ac:dyDescent="0.2">
      <c r="A813">
        <v>3094</v>
      </c>
      <c r="C813">
        <v>64958</v>
      </c>
      <c r="D813">
        <v>42097</v>
      </c>
      <c r="E813">
        <v>7</v>
      </c>
      <c r="F813">
        <v>58</v>
      </c>
      <c r="G813">
        <v>16.600000000000001</v>
      </c>
      <c r="H813" t="s">
        <v>24</v>
      </c>
      <c r="I813">
        <v>43</v>
      </c>
      <c r="J813">
        <v>58</v>
      </c>
      <c r="K813">
        <v>39</v>
      </c>
      <c r="L813">
        <v>7.9712777777777779</v>
      </c>
      <c r="M813">
        <v>119.56916666666667</v>
      </c>
      <c r="N813">
        <v>43.977499999999999</v>
      </c>
      <c r="O813">
        <v>6.34</v>
      </c>
      <c r="Q813">
        <v>1.06</v>
      </c>
      <c r="S813">
        <v>0.91</v>
      </c>
      <c r="Y813" t="s">
        <v>197</v>
      </c>
      <c r="Z813" t="s">
        <v>197</v>
      </c>
      <c r="AA813" t="s">
        <v>197</v>
      </c>
      <c r="AB813" t="str">
        <f>+LEFT(AA813,1)</f>
        <v>K</v>
      </c>
      <c r="AC813" s="6">
        <f>DEGREES(ACOS(SIN(Resultats!$H$11)*SIN(RADIANS(N813))+COS(Resultats!$H$11)*COS(RADIANS(N813))*COS(Resultats!$E$11-RADIANS(M813))))</f>
        <v>42.97676467305395</v>
      </c>
      <c r="AD813">
        <f>+IF(AB813=Data!$E$18,1,0)</f>
        <v>0</v>
      </c>
      <c r="AE813">
        <f>+IF(AC813&lt;Data!$B$17,1,0)</f>
        <v>0</v>
      </c>
      <c r="AF813" s="7">
        <f>+IF(AND(AD813,AE813),1,0)</f>
        <v>0</v>
      </c>
    </row>
    <row r="814" spans="1:32" x14ac:dyDescent="0.2">
      <c r="A814">
        <v>4894</v>
      </c>
      <c r="B814" t="s">
        <v>5519</v>
      </c>
      <c r="C814">
        <v>112033</v>
      </c>
      <c r="D814">
        <v>82550</v>
      </c>
      <c r="E814">
        <v>12</v>
      </c>
      <c r="F814">
        <v>53</v>
      </c>
      <c r="G814">
        <v>17.8</v>
      </c>
      <c r="H814" t="s">
        <v>24</v>
      </c>
      <c r="I814">
        <v>21</v>
      </c>
      <c r="J814">
        <v>14</v>
      </c>
      <c r="K814">
        <v>42</v>
      </c>
      <c r="L814">
        <v>12.888277777777777</v>
      </c>
      <c r="M814">
        <v>193.32416666666666</v>
      </c>
      <c r="N814">
        <v>21.245000000000001</v>
      </c>
      <c r="O814">
        <v>4.9000000000000004</v>
      </c>
      <c r="Q814">
        <v>0.9</v>
      </c>
      <c r="S814">
        <v>0.64</v>
      </c>
      <c r="U814">
        <v>0.45</v>
      </c>
      <c r="Y814" t="s">
        <v>5520</v>
      </c>
      <c r="Z814" t="s">
        <v>71</v>
      </c>
      <c r="AA814" t="s">
        <v>51</v>
      </c>
      <c r="AB814" t="str">
        <f>+LEFT(AA814,1)</f>
        <v>G</v>
      </c>
      <c r="AC814" s="6">
        <f>DEGREES(ACOS(SIN(Resultats!$H$11)*SIN(RADIANS(N814))+COS(Resultats!$H$11)*COS(RADIANS(N814))*COS(Resultats!$E$11-RADIANS(M814))))</f>
        <v>43.057839219507571</v>
      </c>
      <c r="AD814">
        <f>+IF(AB814=Data!$E$18,1,0)</f>
        <v>0</v>
      </c>
      <c r="AE814">
        <f>+IF(AC814&lt;Data!$B$17,1,0)</f>
        <v>0</v>
      </c>
      <c r="AF814" s="7">
        <f>+IF(AND(AD814,AE814),1,0)</f>
        <v>0</v>
      </c>
    </row>
    <row r="815" spans="1:32" x14ac:dyDescent="0.2">
      <c r="A815">
        <v>2714</v>
      </c>
      <c r="B815" t="s">
        <v>1579</v>
      </c>
      <c r="C815">
        <v>55185</v>
      </c>
      <c r="D815">
        <v>134330</v>
      </c>
      <c r="E815">
        <v>7</v>
      </c>
      <c r="F815">
        <v>11</v>
      </c>
      <c r="G815">
        <v>51.9</v>
      </c>
      <c r="H815" t="s">
        <v>26</v>
      </c>
      <c r="I815">
        <v>0</v>
      </c>
      <c r="J815">
        <v>29</v>
      </c>
      <c r="K815">
        <v>34</v>
      </c>
      <c r="L815">
        <v>7.1977500000000001</v>
      </c>
      <c r="M815">
        <v>107.96625</v>
      </c>
      <c r="N815">
        <v>-0.49277777777777776</v>
      </c>
      <c r="O815">
        <v>4.1500000000000004</v>
      </c>
      <c r="Q815">
        <v>-0.01</v>
      </c>
      <c r="S815">
        <v>0.02</v>
      </c>
      <c r="U815">
        <v>0.01</v>
      </c>
      <c r="Y815" t="s">
        <v>114</v>
      </c>
      <c r="Z815" t="s">
        <v>114</v>
      </c>
      <c r="AA815" t="s">
        <v>18</v>
      </c>
      <c r="AB815" t="str">
        <f>+LEFT(AA815,1)</f>
        <v>A</v>
      </c>
      <c r="AC815" s="6">
        <f>DEGREES(ACOS(SIN(Resultats!$H$11)*SIN(RADIANS(N815))+COS(Resultats!$H$11)*COS(RADIANS(N815))*COS(Resultats!$E$11-RADIANS(M815))))</f>
        <v>43.11813410839391</v>
      </c>
      <c r="AD815">
        <f>+IF(AB815=Data!$E$18,1,0)</f>
        <v>1</v>
      </c>
      <c r="AE815">
        <f>+IF(AC815&lt;Data!$B$17,1,0)</f>
        <v>0</v>
      </c>
      <c r="AF815" s="7">
        <f>+IF(AND(AD815,AE815),1,0)</f>
        <v>0</v>
      </c>
    </row>
    <row r="816" spans="1:32" x14ac:dyDescent="0.2">
      <c r="A816">
        <v>2676</v>
      </c>
      <c r="C816">
        <v>53929</v>
      </c>
      <c r="D816">
        <v>114935</v>
      </c>
      <c r="E816">
        <v>7</v>
      </c>
      <c r="F816">
        <v>7</v>
      </c>
      <c r="G816">
        <v>6.4</v>
      </c>
      <c r="H816" t="s">
        <v>24</v>
      </c>
      <c r="I816">
        <v>4</v>
      </c>
      <c r="J816">
        <v>54</v>
      </c>
      <c r="K816">
        <v>37</v>
      </c>
      <c r="L816">
        <v>7.1184444444444441</v>
      </c>
      <c r="M816">
        <v>106.77666666666666</v>
      </c>
      <c r="N816">
        <v>4.910277777777778</v>
      </c>
      <c r="O816">
        <v>6.11</v>
      </c>
      <c r="Q816">
        <v>-0.13</v>
      </c>
      <c r="S816">
        <v>-0.47</v>
      </c>
      <c r="Y816" t="s">
        <v>243</v>
      </c>
      <c r="Z816" t="s">
        <v>5682</v>
      </c>
      <c r="AA816" t="s">
        <v>5040</v>
      </c>
      <c r="AB816" t="str">
        <f>+LEFT(AA816,1)</f>
        <v>B</v>
      </c>
      <c r="AC816" s="6">
        <f>DEGREES(ACOS(SIN(Resultats!$H$11)*SIN(RADIANS(N816))+COS(Resultats!$H$11)*COS(RADIANS(N816))*COS(Resultats!$E$11-RADIANS(M816))))</f>
        <v>43.126247444711936</v>
      </c>
      <c r="AD816">
        <f>+IF(AB816=Data!$E$18,1,0)</f>
        <v>0</v>
      </c>
      <c r="AE816">
        <f>+IF(AC816&lt;Data!$B$17,1,0)</f>
        <v>0</v>
      </c>
      <c r="AF816" s="7">
        <f>+IF(AND(AD816,AE816),1,0)</f>
        <v>0</v>
      </c>
    </row>
    <row r="817" spans="1:32" x14ac:dyDescent="0.2">
      <c r="A817">
        <v>2700</v>
      </c>
      <c r="B817" t="s">
        <v>1571</v>
      </c>
      <c r="C817">
        <v>54801</v>
      </c>
      <c r="D817">
        <v>79141</v>
      </c>
      <c r="E817">
        <v>7</v>
      </c>
      <c r="F817">
        <v>11</v>
      </c>
      <c r="G817">
        <v>23.1</v>
      </c>
      <c r="H817" t="s">
        <v>24</v>
      </c>
      <c r="I817">
        <v>26</v>
      </c>
      <c r="J817">
        <v>51</v>
      </c>
      <c r="K817">
        <v>24</v>
      </c>
      <c r="L817">
        <v>7.1897500000000001</v>
      </c>
      <c r="M817">
        <v>107.84625</v>
      </c>
      <c r="N817">
        <v>26.856666666666669</v>
      </c>
      <c r="O817">
        <v>5.78</v>
      </c>
      <c r="Q817">
        <v>0.1</v>
      </c>
      <c r="S817">
        <v>0.13</v>
      </c>
      <c r="Y817" t="s">
        <v>343</v>
      </c>
      <c r="Z817" t="s">
        <v>343</v>
      </c>
      <c r="AA817" t="s">
        <v>15426</v>
      </c>
      <c r="AB817" t="str">
        <f>+LEFT(AA817,1)</f>
        <v>A</v>
      </c>
      <c r="AC817" s="6">
        <f>DEGREES(ACOS(SIN(Resultats!$H$11)*SIN(RADIANS(N817))+COS(Resultats!$H$11)*COS(RADIANS(N817))*COS(Resultats!$E$11-RADIANS(M817))))</f>
        <v>43.131716488060562</v>
      </c>
      <c r="AD817">
        <f>+IF(AB817=Data!$E$18,1,0)</f>
        <v>1</v>
      </c>
      <c r="AE817">
        <f>+IF(AC817&lt;Data!$B$17,1,0)</f>
        <v>0</v>
      </c>
      <c r="AF817" s="7">
        <f>+IF(AND(AD817,AE817),1,0)</f>
        <v>0</v>
      </c>
    </row>
    <row r="818" spans="1:32" x14ac:dyDescent="0.2">
      <c r="A818">
        <v>2671</v>
      </c>
      <c r="C818">
        <v>53791</v>
      </c>
      <c r="D818">
        <v>79070</v>
      </c>
      <c r="E818">
        <v>7</v>
      </c>
      <c r="F818">
        <v>7</v>
      </c>
      <c r="G818">
        <v>21.4</v>
      </c>
      <c r="H818" t="s">
        <v>24</v>
      </c>
      <c r="I818">
        <v>22</v>
      </c>
      <c r="J818">
        <v>42</v>
      </c>
      <c r="K818">
        <v>13</v>
      </c>
      <c r="L818">
        <v>7.1226111111111106</v>
      </c>
      <c r="M818">
        <v>106.83916666666666</v>
      </c>
      <c r="N818">
        <v>22.703611111111112</v>
      </c>
      <c r="O818">
        <v>7.68</v>
      </c>
      <c r="Q818">
        <v>2.21</v>
      </c>
      <c r="S818">
        <v>1.85</v>
      </c>
      <c r="U818">
        <v>3.36</v>
      </c>
      <c r="Y818" t="s">
        <v>1556</v>
      </c>
      <c r="Z818" t="s">
        <v>1556</v>
      </c>
      <c r="AA818" t="s">
        <v>15434</v>
      </c>
      <c r="AB818" t="str">
        <f>+LEFT(AA818,1)</f>
        <v>S</v>
      </c>
      <c r="AC818" s="6">
        <f>DEGREES(ACOS(SIN(Resultats!$H$11)*SIN(RADIANS(N818))+COS(Resultats!$H$11)*COS(RADIANS(N818))*COS(Resultats!$E$11-RADIANS(M818))))</f>
        <v>43.137576209553515</v>
      </c>
      <c r="AD818">
        <f>+IF(AB818=Data!$E$18,1,0)</f>
        <v>0</v>
      </c>
      <c r="AE818">
        <f>+IF(AC818&lt;Data!$B$17,1,0)</f>
        <v>0</v>
      </c>
      <c r="AF818" s="7">
        <f>+IF(AND(AD818,AE818),1,0)</f>
        <v>0</v>
      </c>
    </row>
    <row r="819" spans="1:32" x14ac:dyDescent="0.2">
      <c r="A819">
        <v>4878</v>
      </c>
      <c r="B819" t="s">
        <v>5512</v>
      </c>
      <c r="C819">
        <v>111765</v>
      </c>
      <c r="D819">
        <v>119633</v>
      </c>
      <c r="E819">
        <v>12</v>
      </c>
      <c r="F819">
        <v>51</v>
      </c>
      <c r="G819">
        <v>36.9</v>
      </c>
      <c r="H819" t="s">
        <v>24</v>
      </c>
      <c r="I819">
        <v>3</v>
      </c>
      <c r="J819">
        <v>3</v>
      </c>
      <c r="K819">
        <v>24</v>
      </c>
      <c r="L819">
        <v>12.860249999999999</v>
      </c>
      <c r="M819">
        <v>192.90375</v>
      </c>
      <c r="N819">
        <v>3.0566666666666666</v>
      </c>
      <c r="O819">
        <v>6.02</v>
      </c>
      <c r="Q819">
        <v>1.29</v>
      </c>
      <c r="S819">
        <v>1.44</v>
      </c>
      <c r="X819" t="s">
        <v>27</v>
      </c>
      <c r="Y819" t="s">
        <v>80</v>
      </c>
      <c r="Z819" t="s">
        <v>3264</v>
      </c>
      <c r="AA819" t="s">
        <v>80</v>
      </c>
      <c r="AB819" t="str">
        <f>+LEFT(AA819,1)</f>
        <v>K</v>
      </c>
      <c r="AC819" s="6">
        <f>DEGREES(ACOS(SIN(Resultats!$H$11)*SIN(RADIANS(N819))+COS(Resultats!$H$11)*COS(RADIANS(N819))*COS(Resultats!$E$11-RADIANS(M819))))</f>
        <v>43.146853279981769</v>
      </c>
      <c r="AD819">
        <f>+IF(AB819=Data!$E$18,1,0)</f>
        <v>0</v>
      </c>
      <c r="AE819">
        <f>+IF(AC819&lt;Data!$B$17,1,0)</f>
        <v>0</v>
      </c>
      <c r="AF819" s="7">
        <f>+IF(AND(AD819,AE819),1,0)</f>
        <v>0</v>
      </c>
    </row>
    <row r="820" spans="1:32" x14ac:dyDescent="0.2">
      <c r="A820">
        <v>2707</v>
      </c>
      <c r="B820" t="s">
        <v>1576</v>
      </c>
      <c r="C820">
        <v>55057</v>
      </c>
      <c r="D820">
        <v>134316</v>
      </c>
      <c r="E820">
        <v>7</v>
      </c>
      <c r="F820">
        <v>11</v>
      </c>
      <c r="G820">
        <v>23.6</v>
      </c>
      <c r="H820" t="s">
        <v>26</v>
      </c>
      <c r="I820">
        <v>0</v>
      </c>
      <c r="J820">
        <v>18</v>
      </c>
      <c r="K820">
        <v>7</v>
      </c>
      <c r="L820">
        <v>7.1898888888888894</v>
      </c>
      <c r="M820">
        <v>107.84833333333334</v>
      </c>
      <c r="N820">
        <v>-0.30194444444444446</v>
      </c>
      <c r="O820">
        <v>5.45</v>
      </c>
      <c r="Q820">
        <v>0.28999999999999998</v>
      </c>
      <c r="S820">
        <v>0.14000000000000001</v>
      </c>
      <c r="Y820" t="s">
        <v>1578</v>
      </c>
      <c r="Z820" t="s">
        <v>8625</v>
      </c>
      <c r="AA820" t="s">
        <v>15438</v>
      </c>
      <c r="AB820" t="str">
        <f>+LEFT(AA820,1)</f>
        <v>A</v>
      </c>
      <c r="AC820" s="6">
        <f>DEGREES(ACOS(SIN(Resultats!$H$11)*SIN(RADIANS(N820))+COS(Resultats!$H$11)*COS(RADIANS(N820))*COS(Resultats!$E$11-RADIANS(M820))))</f>
        <v>43.182084254772917</v>
      </c>
      <c r="AD820">
        <f>+IF(AB820=Data!$E$18,1,0)</f>
        <v>1</v>
      </c>
      <c r="AE820">
        <f>+IF(AC820&lt;Data!$B$17,1,0)</f>
        <v>0</v>
      </c>
      <c r="AF820" s="7">
        <f>+IF(AND(AD820,AE820),1,0)</f>
        <v>0</v>
      </c>
    </row>
    <row r="821" spans="1:32" x14ac:dyDescent="0.2">
      <c r="A821">
        <v>2651</v>
      </c>
      <c r="C821">
        <v>52976</v>
      </c>
      <c r="D821">
        <v>96432</v>
      </c>
      <c r="E821">
        <v>7</v>
      </c>
      <c r="F821">
        <v>3</v>
      </c>
      <c r="G821">
        <v>51.6</v>
      </c>
      <c r="H821" t="s">
        <v>24</v>
      </c>
      <c r="I821">
        <v>12</v>
      </c>
      <c r="J821">
        <v>35</v>
      </c>
      <c r="K821">
        <v>40</v>
      </c>
      <c r="L821">
        <v>7.0643333333333329</v>
      </c>
      <c r="M821">
        <v>105.965</v>
      </c>
      <c r="N821">
        <v>12.594444444444445</v>
      </c>
      <c r="O821">
        <v>5.98</v>
      </c>
      <c r="Q821">
        <v>1.58</v>
      </c>
      <c r="Y821" t="s">
        <v>104</v>
      </c>
      <c r="Z821" t="s">
        <v>104</v>
      </c>
      <c r="AA821" t="s">
        <v>104</v>
      </c>
      <c r="AB821" t="str">
        <f>+LEFT(AA821,1)</f>
        <v>K</v>
      </c>
      <c r="AC821" s="6">
        <f>DEGREES(ACOS(SIN(Resultats!$H$11)*SIN(RADIANS(N821))+COS(Resultats!$H$11)*COS(RADIANS(N821))*COS(Resultats!$E$11-RADIANS(M821))))</f>
        <v>43.212327421196868</v>
      </c>
      <c r="AD821">
        <f>+IF(AB821=Data!$E$18,1,0)</f>
        <v>0</v>
      </c>
      <c r="AE821">
        <f>+IF(AC821&lt;Data!$B$17,1,0)</f>
        <v>0</v>
      </c>
      <c r="AF821" s="7">
        <f>+IF(AND(AD821,AE821),1,0)</f>
        <v>0</v>
      </c>
    </row>
    <row r="822" spans="1:32" x14ac:dyDescent="0.2">
      <c r="A822">
        <v>4436</v>
      </c>
      <c r="C822">
        <v>100055</v>
      </c>
      <c r="D822">
        <v>43793</v>
      </c>
      <c r="E822">
        <v>11</v>
      </c>
      <c r="F822">
        <v>31</v>
      </c>
      <c r="G822">
        <v>10.199999999999999</v>
      </c>
      <c r="H822" t="s">
        <v>24</v>
      </c>
      <c r="I822">
        <v>48</v>
      </c>
      <c r="J822">
        <v>47</v>
      </c>
      <c r="K822">
        <v>21</v>
      </c>
      <c r="L822">
        <v>11.519500000000001</v>
      </c>
      <c r="M822">
        <v>172.79249999999999</v>
      </c>
      <c r="N822">
        <v>48.789166666666667</v>
      </c>
      <c r="O822">
        <v>6.56</v>
      </c>
      <c r="Q822">
        <v>0.93</v>
      </c>
      <c r="S822">
        <v>0.72</v>
      </c>
      <c r="Y822" t="s">
        <v>60</v>
      </c>
      <c r="Z822" t="s">
        <v>60</v>
      </c>
      <c r="AA822" t="s">
        <v>28</v>
      </c>
      <c r="AB822" t="str">
        <f>+LEFT(AA822,1)</f>
        <v>G</v>
      </c>
      <c r="AC822" s="6">
        <f>DEGREES(ACOS(SIN(Resultats!$H$11)*SIN(RADIANS(N822))+COS(Resultats!$H$11)*COS(RADIANS(N822))*COS(Resultats!$E$11-RADIANS(M822))))</f>
        <v>43.214749433346007</v>
      </c>
      <c r="AD822">
        <f>+IF(AB822=Data!$E$18,1,0)</f>
        <v>0</v>
      </c>
      <c r="AE822">
        <f>+IF(AC822&lt;Data!$B$17,1,0)</f>
        <v>0</v>
      </c>
      <c r="AF822" s="7">
        <f>+IF(AND(AD822,AE822),1,0)</f>
        <v>0</v>
      </c>
    </row>
    <row r="823" spans="1:32" x14ac:dyDescent="0.2">
      <c r="A823">
        <v>2921</v>
      </c>
      <c r="C823">
        <v>60855</v>
      </c>
      <c r="D823">
        <v>153118</v>
      </c>
      <c r="E823">
        <v>7</v>
      </c>
      <c r="F823">
        <v>36</v>
      </c>
      <c r="G823">
        <v>3.9</v>
      </c>
      <c r="H823" t="s">
        <v>26</v>
      </c>
      <c r="I823">
        <v>14</v>
      </c>
      <c r="J823">
        <v>29</v>
      </c>
      <c r="K823">
        <v>34</v>
      </c>
      <c r="L823">
        <v>7.6010833333333334</v>
      </c>
      <c r="M823">
        <v>114.01625</v>
      </c>
      <c r="N823">
        <v>-14.492777777777777</v>
      </c>
      <c r="O823">
        <v>5.7</v>
      </c>
      <c r="Q823">
        <v>-0.12</v>
      </c>
      <c r="S823">
        <v>-0.71</v>
      </c>
      <c r="U823">
        <v>-0.1</v>
      </c>
      <c r="Y823" t="s">
        <v>2469</v>
      </c>
      <c r="Z823" t="s">
        <v>2469</v>
      </c>
      <c r="AA823" t="s">
        <v>15417</v>
      </c>
      <c r="AB823" t="str">
        <f>+LEFT(AA823,1)</f>
        <v>B</v>
      </c>
      <c r="AC823" s="6">
        <f>DEGREES(ACOS(SIN(Resultats!$H$11)*SIN(RADIANS(N823))+COS(Resultats!$H$11)*COS(RADIANS(N823))*COS(Resultats!$E$11-RADIANS(M823))))</f>
        <v>43.274675477795455</v>
      </c>
      <c r="AD823">
        <f>+IF(AB823=Data!$E$18,1,0)</f>
        <v>0</v>
      </c>
      <c r="AE823">
        <f>+IF(AC823&lt;Data!$B$17,1,0)</f>
        <v>0</v>
      </c>
      <c r="AF823" s="7">
        <f>+IF(AND(AD823,AE823),1,0)</f>
        <v>0</v>
      </c>
    </row>
    <row r="824" spans="1:32" x14ac:dyDescent="0.2">
      <c r="A824">
        <v>4283</v>
      </c>
      <c r="C824">
        <v>95233</v>
      </c>
      <c r="D824">
        <v>27868</v>
      </c>
      <c r="E824">
        <v>11</v>
      </c>
      <c r="F824">
        <v>0</v>
      </c>
      <c r="G824">
        <v>25.6</v>
      </c>
      <c r="H824" t="s">
        <v>24</v>
      </c>
      <c r="I824">
        <v>51</v>
      </c>
      <c r="J824">
        <v>30</v>
      </c>
      <c r="K824">
        <v>7</v>
      </c>
      <c r="L824">
        <v>11.007111111111112</v>
      </c>
      <c r="M824">
        <v>165.10666666666668</v>
      </c>
      <c r="N824">
        <v>51.501944444444447</v>
      </c>
      <c r="O824">
        <v>6.43</v>
      </c>
      <c r="Y824" t="s">
        <v>60</v>
      </c>
      <c r="Z824" t="s">
        <v>60</v>
      </c>
      <c r="AA824" t="s">
        <v>28</v>
      </c>
      <c r="AB824" t="str">
        <f>+LEFT(AA824,1)</f>
        <v>G</v>
      </c>
      <c r="AC824" s="6">
        <f>DEGREES(ACOS(SIN(Resultats!$H$11)*SIN(RADIANS(N824))+COS(Resultats!$H$11)*COS(RADIANS(N824))*COS(Resultats!$E$11-RADIANS(M824))))</f>
        <v>43.302043504343558</v>
      </c>
      <c r="AD824">
        <f>+IF(AB824=Data!$E$18,1,0)</f>
        <v>0</v>
      </c>
      <c r="AE824">
        <f>+IF(AC824&lt;Data!$B$17,1,0)</f>
        <v>0</v>
      </c>
      <c r="AF824" s="7">
        <f>+IF(AND(AD824,AE824),1,0)</f>
        <v>0</v>
      </c>
    </row>
    <row r="825" spans="1:32" x14ac:dyDescent="0.2">
      <c r="A825">
        <v>2649</v>
      </c>
      <c r="C825">
        <v>52960</v>
      </c>
      <c r="D825">
        <v>96429</v>
      </c>
      <c r="E825">
        <v>7</v>
      </c>
      <c r="F825">
        <v>3</v>
      </c>
      <c r="G825">
        <v>38</v>
      </c>
      <c r="H825" t="s">
        <v>24</v>
      </c>
      <c r="I825">
        <v>10</v>
      </c>
      <c r="J825">
        <v>57</v>
      </c>
      <c r="K825">
        <v>6</v>
      </c>
      <c r="L825">
        <v>7.0605555555555553</v>
      </c>
      <c r="M825">
        <v>105.90833333333333</v>
      </c>
      <c r="N825">
        <v>10.951666666666666</v>
      </c>
      <c r="O825">
        <v>5.13</v>
      </c>
      <c r="Q825">
        <v>1.39</v>
      </c>
      <c r="S825">
        <v>1.62</v>
      </c>
      <c r="Y825" t="s">
        <v>105</v>
      </c>
      <c r="Z825" t="s">
        <v>105</v>
      </c>
      <c r="AA825" t="s">
        <v>133</v>
      </c>
      <c r="AB825" t="str">
        <f>+LEFT(AA825,1)</f>
        <v>K</v>
      </c>
      <c r="AC825" s="6">
        <f>DEGREES(ACOS(SIN(Resultats!$H$11)*SIN(RADIANS(N825))+COS(Resultats!$H$11)*COS(RADIANS(N825))*COS(Resultats!$E$11-RADIANS(M825))))</f>
        <v>43.329123474850782</v>
      </c>
      <c r="AD825">
        <f>+IF(AB825=Data!$E$18,1,0)</f>
        <v>0</v>
      </c>
      <c r="AE825">
        <f>+IF(AC825&lt;Data!$B$17,1,0)</f>
        <v>0</v>
      </c>
      <c r="AF825" s="7">
        <f>+IF(AND(AD825,AE825),1,0)</f>
        <v>0</v>
      </c>
    </row>
    <row r="826" spans="1:32" x14ac:dyDescent="0.2">
      <c r="A826">
        <v>4869</v>
      </c>
      <c r="B826" t="s">
        <v>5510</v>
      </c>
      <c r="C826">
        <v>111469</v>
      </c>
      <c r="D826">
        <v>82515</v>
      </c>
      <c r="E826">
        <v>12</v>
      </c>
      <c r="F826">
        <v>49</v>
      </c>
      <c r="G826">
        <v>17.399999999999999</v>
      </c>
      <c r="H826" t="s">
        <v>24</v>
      </c>
      <c r="I826">
        <v>27</v>
      </c>
      <c r="J826">
        <v>33</v>
      </c>
      <c r="K826">
        <v>8</v>
      </c>
      <c r="L826">
        <v>12.8215</v>
      </c>
      <c r="M826">
        <v>192.32249999999999</v>
      </c>
      <c r="N826">
        <v>27.552222222222223</v>
      </c>
      <c r="O826">
        <v>5.78</v>
      </c>
      <c r="Q826">
        <v>0.03</v>
      </c>
      <c r="S826">
        <v>0.06</v>
      </c>
      <c r="Y826" t="s">
        <v>114</v>
      </c>
      <c r="Z826" t="s">
        <v>114</v>
      </c>
      <c r="AA826" t="s">
        <v>18</v>
      </c>
      <c r="AB826" t="str">
        <f>+LEFT(AA826,1)</f>
        <v>A</v>
      </c>
      <c r="AC826" s="6">
        <f>DEGREES(ACOS(SIN(Resultats!$H$11)*SIN(RADIANS(N826))+COS(Resultats!$H$11)*COS(RADIANS(N826))*COS(Resultats!$E$11-RADIANS(M826))))</f>
        <v>43.458039858698477</v>
      </c>
      <c r="AD826">
        <f>+IF(AB826=Data!$E$18,1,0)</f>
        <v>1</v>
      </c>
      <c r="AE826">
        <f>+IF(AC826&lt;Data!$B$17,1,0)</f>
        <v>0</v>
      </c>
      <c r="AF826" s="7">
        <f>+IF(AND(AD826,AE826),1,0)</f>
        <v>0</v>
      </c>
    </row>
    <row r="827" spans="1:32" x14ac:dyDescent="0.2">
      <c r="A827">
        <v>2859</v>
      </c>
      <c r="C827">
        <v>59067</v>
      </c>
      <c r="D827">
        <v>152909</v>
      </c>
      <c r="E827">
        <v>7</v>
      </c>
      <c r="F827">
        <v>27</v>
      </c>
      <c r="G827">
        <v>51.7</v>
      </c>
      <c r="H827" t="s">
        <v>26</v>
      </c>
      <c r="I827">
        <v>11</v>
      </c>
      <c r="J827">
        <v>33</v>
      </c>
      <c r="K827">
        <v>25</v>
      </c>
      <c r="L827">
        <v>7.4643611111111117</v>
      </c>
      <c r="M827">
        <v>111.96541666666667</v>
      </c>
      <c r="N827">
        <v>-11.556944444444445</v>
      </c>
      <c r="O827">
        <v>5.79</v>
      </c>
      <c r="Q827">
        <v>0.57999999999999996</v>
      </c>
      <c r="S827">
        <v>-0.21</v>
      </c>
      <c r="Y827" t="s">
        <v>1675</v>
      </c>
      <c r="Z827" t="s">
        <v>8789</v>
      </c>
      <c r="AA827" t="s">
        <v>51</v>
      </c>
      <c r="AB827" t="str">
        <f>+LEFT(AA827,1)</f>
        <v>G</v>
      </c>
      <c r="AC827" s="6">
        <f>DEGREES(ACOS(SIN(Resultats!$H$11)*SIN(RADIANS(N827))+COS(Resultats!$H$11)*COS(RADIANS(N827))*COS(Resultats!$E$11-RADIANS(M827))))</f>
        <v>43.518000282123054</v>
      </c>
      <c r="AD827">
        <f>+IF(AB827=Data!$E$18,1,0)</f>
        <v>0</v>
      </c>
      <c r="AE827">
        <f>+IF(AC827&lt;Data!$B$17,1,0)</f>
        <v>0</v>
      </c>
      <c r="AF827" s="7">
        <f>+IF(AND(AD827,AE827),1,0)</f>
        <v>0</v>
      </c>
    </row>
    <row r="828" spans="1:32" x14ac:dyDescent="0.2">
      <c r="A828">
        <v>4813</v>
      </c>
      <c r="B828" t="s">
        <v>5464</v>
      </c>
      <c r="C828">
        <v>110014</v>
      </c>
      <c r="D828">
        <v>138892</v>
      </c>
      <c r="E828">
        <v>12</v>
      </c>
      <c r="F828">
        <v>39</v>
      </c>
      <c r="G828">
        <v>14.8</v>
      </c>
      <c r="H828" t="s">
        <v>26</v>
      </c>
      <c r="I828">
        <v>7</v>
      </c>
      <c r="J828">
        <v>59</v>
      </c>
      <c r="K828">
        <v>44</v>
      </c>
      <c r="L828">
        <v>12.654111111111112</v>
      </c>
      <c r="M828">
        <v>189.81166666666667</v>
      </c>
      <c r="N828">
        <v>-7.9955555555555557</v>
      </c>
      <c r="O828">
        <v>4.66</v>
      </c>
      <c r="Q828">
        <v>1.23</v>
      </c>
      <c r="S828">
        <v>1.39</v>
      </c>
      <c r="U828">
        <v>0.61</v>
      </c>
      <c r="Y828" t="s">
        <v>5465</v>
      </c>
      <c r="Z828" t="s">
        <v>125</v>
      </c>
      <c r="AA828" t="s">
        <v>365</v>
      </c>
      <c r="AB828" t="str">
        <f>+LEFT(AA828,1)</f>
        <v>K</v>
      </c>
      <c r="AC828" s="6">
        <f>DEGREES(ACOS(SIN(Resultats!$H$11)*SIN(RADIANS(N828))+COS(Resultats!$H$11)*COS(RADIANS(N828))*COS(Resultats!$E$11-RADIANS(M828))))</f>
        <v>43.533190209964062</v>
      </c>
      <c r="AD828">
        <f>+IF(AB828=Data!$E$18,1,0)</f>
        <v>0</v>
      </c>
      <c r="AE828">
        <f>+IF(AC828&lt;Data!$B$17,1,0)</f>
        <v>0</v>
      </c>
      <c r="AF828" s="7">
        <f>+IF(AND(AD828,AE828),1,0)</f>
        <v>0</v>
      </c>
    </row>
    <row r="829" spans="1:32" x14ac:dyDescent="0.2">
      <c r="A829">
        <v>2647</v>
      </c>
      <c r="C829">
        <v>52913</v>
      </c>
      <c r="D829">
        <v>114835</v>
      </c>
      <c r="E829">
        <v>7</v>
      </c>
      <c r="F829">
        <v>3</v>
      </c>
      <c r="G829">
        <v>17.899999999999999</v>
      </c>
      <c r="H829" t="s">
        <v>24</v>
      </c>
      <c r="I829">
        <v>9</v>
      </c>
      <c r="J829">
        <v>8</v>
      </c>
      <c r="K829">
        <v>18</v>
      </c>
      <c r="L829">
        <v>7.0549722222222222</v>
      </c>
      <c r="M829">
        <v>105.82458333333334</v>
      </c>
      <c r="N829">
        <v>9.1383333333333336</v>
      </c>
      <c r="O829">
        <v>5.97</v>
      </c>
      <c r="Q829">
        <v>0.12</v>
      </c>
      <c r="S829">
        <v>0.11</v>
      </c>
      <c r="Y829" t="s">
        <v>1535</v>
      </c>
      <c r="Z829" t="s">
        <v>1535</v>
      </c>
      <c r="AA829" t="s">
        <v>1740</v>
      </c>
      <c r="AB829" t="str">
        <f>+LEFT(AA829,1)</f>
        <v>A</v>
      </c>
      <c r="AC829" s="6">
        <f>DEGREES(ACOS(SIN(Resultats!$H$11)*SIN(RADIANS(N829))+COS(Resultats!$H$11)*COS(RADIANS(N829))*COS(Resultats!$E$11-RADIANS(M829))))</f>
        <v>43.537181604421868</v>
      </c>
      <c r="AD829">
        <f>+IF(AB829=Data!$E$18,1,0)</f>
        <v>1</v>
      </c>
      <c r="AE829">
        <f>+IF(AC829&lt;Data!$B$17,1,0)</f>
        <v>0</v>
      </c>
      <c r="AF829" s="7">
        <f>+IF(AND(AD829,AE829),1,0)</f>
        <v>0</v>
      </c>
    </row>
    <row r="830" spans="1:32" x14ac:dyDescent="0.2">
      <c r="A830">
        <v>4728</v>
      </c>
      <c r="B830" t="s">
        <v>5401</v>
      </c>
      <c r="C830">
        <v>108225</v>
      </c>
      <c r="D830">
        <v>63000</v>
      </c>
      <c r="E830">
        <v>12</v>
      </c>
      <c r="F830">
        <v>25</v>
      </c>
      <c r="G830">
        <v>50.9</v>
      </c>
      <c r="H830" t="s">
        <v>24</v>
      </c>
      <c r="I830">
        <v>39</v>
      </c>
      <c r="J830">
        <v>1</v>
      </c>
      <c r="K830">
        <v>7</v>
      </c>
      <c r="L830">
        <v>12.430805555555555</v>
      </c>
      <c r="M830">
        <v>186.46208333333331</v>
      </c>
      <c r="N830">
        <v>39.018611111111113</v>
      </c>
      <c r="O830">
        <v>5.0199999999999996</v>
      </c>
      <c r="Q830">
        <v>0.96</v>
      </c>
      <c r="S830">
        <v>0.73</v>
      </c>
      <c r="U830">
        <v>0.46</v>
      </c>
      <c r="Y830" t="s">
        <v>60</v>
      </c>
      <c r="Z830" t="s">
        <v>60</v>
      </c>
      <c r="AA830" t="s">
        <v>28</v>
      </c>
      <c r="AB830" t="str">
        <f>+LEFT(AA830,1)</f>
        <v>G</v>
      </c>
      <c r="AC830" s="6">
        <f>DEGREES(ACOS(SIN(Resultats!$H$11)*SIN(RADIANS(N830))+COS(Resultats!$H$11)*COS(RADIANS(N830))*COS(Resultats!$E$11-RADIANS(M830))))</f>
        <v>43.55721196710499</v>
      </c>
      <c r="AD830">
        <f>+IF(AB830=Data!$E$18,1,0)</f>
        <v>0</v>
      </c>
      <c r="AE830">
        <f>+IF(AC830&lt;Data!$B$17,1,0)</f>
        <v>0</v>
      </c>
      <c r="AF830" s="7">
        <f>+IF(AND(AD830,AE830),1,0)</f>
        <v>0</v>
      </c>
    </row>
    <row r="831" spans="1:32" x14ac:dyDescent="0.2">
      <c r="A831">
        <v>2731</v>
      </c>
      <c r="C831">
        <v>55775</v>
      </c>
      <c r="D831">
        <v>134391</v>
      </c>
      <c r="E831">
        <v>7</v>
      </c>
      <c r="F831">
        <v>14</v>
      </c>
      <c r="G831">
        <v>11</v>
      </c>
      <c r="H831" t="s">
        <v>26</v>
      </c>
      <c r="I831">
        <v>3</v>
      </c>
      <c r="J831">
        <v>54</v>
      </c>
      <c r="K831">
        <v>5</v>
      </c>
      <c r="L831">
        <v>7.2363888888888885</v>
      </c>
      <c r="M831">
        <v>108.54583333333333</v>
      </c>
      <c r="N831">
        <v>-3.901388888888889</v>
      </c>
      <c r="O831">
        <v>5.75</v>
      </c>
      <c r="Q831">
        <v>1.58</v>
      </c>
      <c r="S831">
        <v>1.89</v>
      </c>
      <c r="Y831" t="s">
        <v>77</v>
      </c>
      <c r="Z831" t="s">
        <v>77</v>
      </c>
      <c r="AA831" t="s">
        <v>104</v>
      </c>
      <c r="AB831" t="str">
        <f>+LEFT(AA831,1)</f>
        <v>K</v>
      </c>
      <c r="AC831" s="6">
        <f>DEGREES(ACOS(SIN(Resultats!$H$11)*SIN(RADIANS(N831))+COS(Resultats!$H$11)*COS(RADIANS(N831))*COS(Resultats!$E$11-RADIANS(M831))))</f>
        <v>43.566596291924512</v>
      </c>
      <c r="AD831">
        <f>+IF(AB831=Data!$E$18,1,0)</f>
        <v>0</v>
      </c>
      <c r="AE831">
        <f>+IF(AC831&lt;Data!$B$17,1,0)</f>
        <v>0</v>
      </c>
      <c r="AF831" s="7">
        <f>+IF(AND(AD831,AE831),1,0)</f>
        <v>0</v>
      </c>
    </row>
    <row r="832" spans="1:32" x14ac:dyDescent="0.2">
      <c r="A832">
        <v>2650</v>
      </c>
      <c r="B832" t="s">
        <v>1545</v>
      </c>
      <c r="C832">
        <v>52973</v>
      </c>
      <c r="D832">
        <v>79031</v>
      </c>
      <c r="E832">
        <v>7</v>
      </c>
      <c r="F832">
        <v>4</v>
      </c>
      <c r="G832">
        <v>6.5</v>
      </c>
      <c r="H832" t="s">
        <v>24</v>
      </c>
      <c r="I832">
        <v>20</v>
      </c>
      <c r="J832">
        <v>34</v>
      </c>
      <c r="K832">
        <v>13</v>
      </c>
      <c r="L832">
        <v>7.0684722222222218</v>
      </c>
      <c r="M832">
        <v>106.02708333333332</v>
      </c>
      <c r="N832">
        <v>20.570277777777779</v>
      </c>
      <c r="O832">
        <v>3.79</v>
      </c>
      <c r="Q832">
        <v>0.79</v>
      </c>
      <c r="S832">
        <v>0.62</v>
      </c>
      <c r="U832">
        <v>0.41</v>
      </c>
      <c r="Y832" t="s">
        <v>1547</v>
      </c>
      <c r="Z832" t="s">
        <v>8565</v>
      </c>
      <c r="AA832" t="s">
        <v>2689</v>
      </c>
      <c r="AB832" t="str">
        <f>+LEFT(AA832,1)</f>
        <v>F</v>
      </c>
      <c r="AC832" s="6">
        <f>DEGREES(ACOS(SIN(Resultats!$H$11)*SIN(RADIANS(N832))+COS(Resultats!$H$11)*COS(RADIANS(N832))*COS(Resultats!$E$11-RADIANS(M832))))</f>
        <v>43.567785976597044</v>
      </c>
      <c r="AD832">
        <f>+IF(AB832=Data!$E$18,1,0)</f>
        <v>0</v>
      </c>
      <c r="AE832">
        <f>+IF(AC832&lt;Data!$B$17,1,0)</f>
        <v>0</v>
      </c>
      <c r="AF832" s="7">
        <f>+IF(AND(AD832,AE832),1,0)</f>
        <v>0</v>
      </c>
    </row>
    <row r="833" spans="1:32" x14ac:dyDescent="0.2">
      <c r="A833">
        <v>2635</v>
      </c>
      <c r="C833">
        <v>52609</v>
      </c>
      <c r="D833">
        <v>96409</v>
      </c>
      <c r="E833">
        <v>7</v>
      </c>
      <c r="F833">
        <v>2</v>
      </c>
      <c r="G833">
        <v>33.5</v>
      </c>
      <c r="H833" t="s">
        <v>24</v>
      </c>
      <c r="I833">
        <v>16</v>
      </c>
      <c r="J833">
        <v>40</v>
      </c>
      <c r="K833">
        <v>27</v>
      </c>
      <c r="L833">
        <v>7.0426388888888889</v>
      </c>
      <c r="M833">
        <v>105.63958333333333</v>
      </c>
      <c r="N833">
        <v>16.674166666666668</v>
      </c>
      <c r="O833">
        <v>5.82</v>
      </c>
      <c r="Q833">
        <v>1.68</v>
      </c>
      <c r="S833">
        <v>1.92</v>
      </c>
      <c r="Y833" t="s">
        <v>353</v>
      </c>
      <c r="Z833" t="s">
        <v>353</v>
      </c>
      <c r="AA833" t="s">
        <v>15418</v>
      </c>
      <c r="AB833" t="str">
        <f>+LEFT(AA833,1)</f>
        <v>M</v>
      </c>
      <c r="AC833" s="6">
        <f>DEGREES(ACOS(SIN(Resultats!$H$11)*SIN(RADIANS(N833))+COS(Resultats!$H$11)*COS(RADIANS(N833))*COS(Resultats!$E$11-RADIANS(M833))))</f>
        <v>43.588276626144001</v>
      </c>
      <c r="AD833">
        <f>+IF(AB833=Data!$E$18,1,0)</f>
        <v>0</v>
      </c>
      <c r="AE833">
        <f>+IF(AC833&lt;Data!$B$17,1,0)</f>
        <v>0</v>
      </c>
      <c r="AF833" s="7">
        <f>+IF(AND(AD833,AE833),1,0)</f>
        <v>0</v>
      </c>
    </row>
    <row r="834" spans="1:32" x14ac:dyDescent="0.2">
      <c r="A834">
        <v>4275</v>
      </c>
      <c r="C834">
        <v>95057</v>
      </c>
      <c r="D834">
        <v>27858</v>
      </c>
      <c r="E834">
        <v>10</v>
      </c>
      <c r="F834">
        <v>59</v>
      </c>
      <c r="G834">
        <v>17.899999999999999</v>
      </c>
      <c r="H834" t="s">
        <v>24</v>
      </c>
      <c r="I834">
        <v>51</v>
      </c>
      <c r="J834">
        <v>52</v>
      </c>
      <c r="K834">
        <v>56</v>
      </c>
      <c r="L834">
        <v>10.988305555555554</v>
      </c>
      <c r="M834">
        <v>164.82458333333332</v>
      </c>
      <c r="N834">
        <v>51.882222222222225</v>
      </c>
      <c r="O834">
        <v>6.17</v>
      </c>
      <c r="Q834">
        <v>1.38</v>
      </c>
      <c r="S834">
        <v>1.59</v>
      </c>
      <c r="Y834" t="s">
        <v>197</v>
      </c>
      <c r="Z834" t="s">
        <v>197</v>
      </c>
      <c r="AA834" t="s">
        <v>197</v>
      </c>
      <c r="AB834" t="str">
        <f>+LEFT(AA834,1)</f>
        <v>K</v>
      </c>
      <c r="AC834" s="6">
        <f>DEGREES(ACOS(SIN(Resultats!$H$11)*SIN(RADIANS(N834))+COS(Resultats!$H$11)*COS(RADIANS(N834))*COS(Resultats!$E$11-RADIANS(M834))))</f>
        <v>43.590689722846037</v>
      </c>
      <c r="AD834">
        <f>+IF(AB834=Data!$E$18,1,0)</f>
        <v>0</v>
      </c>
      <c r="AE834">
        <f>+IF(AC834&lt;Data!$B$17,1,0)</f>
        <v>0</v>
      </c>
      <c r="AF834" s="7">
        <f>+IF(AND(AD834,AE834),1,0)</f>
        <v>0</v>
      </c>
    </row>
    <row r="835" spans="1:32" x14ac:dyDescent="0.2">
      <c r="A835">
        <v>2915</v>
      </c>
      <c r="C835">
        <v>60654</v>
      </c>
      <c r="D835">
        <v>41887</v>
      </c>
      <c r="E835">
        <v>7</v>
      </c>
      <c r="F835">
        <v>37</v>
      </c>
      <c r="G835">
        <v>17.8</v>
      </c>
      <c r="H835" t="s">
        <v>24</v>
      </c>
      <c r="I835">
        <v>40</v>
      </c>
      <c r="J835">
        <v>1</v>
      </c>
      <c r="K835">
        <v>31</v>
      </c>
      <c r="L835">
        <v>7.621611111111112</v>
      </c>
      <c r="M835">
        <v>114.32416666666668</v>
      </c>
      <c r="N835">
        <v>40.025277777777774</v>
      </c>
      <c r="O835">
        <v>6.38</v>
      </c>
      <c r="P835" t="s">
        <v>103</v>
      </c>
      <c r="Y835" t="s">
        <v>2160</v>
      </c>
      <c r="Z835" t="s">
        <v>2160</v>
      </c>
      <c r="AA835" t="s">
        <v>2160</v>
      </c>
      <c r="AB835" t="str">
        <f>+LEFT(AA835,1)</f>
        <v>M</v>
      </c>
      <c r="AC835" s="6">
        <f>DEGREES(ACOS(SIN(Resultats!$H$11)*SIN(RADIANS(N835))+COS(Resultats!$H$11)*COS(RADIANS(N835))*COS(Resultats!$E$11-RADIANS(M835))))</f>
        <v>43.591233051602615</v>
      </c>
      <c r="AD835">
        <f>+IF(AB835=Data!$E$18,1,0)</f>
        <v>0</v>
      </c>
      <c r="AE835">
        <f>+IF(AC835&lt;Data!$B$17,1,0)</f>
        <v>0</v>
      </c>
      <c r="AF835" s="7">
        <f>+IF(AND(AD835,AE835),1,0)</f>
        <v>0</v>
      </c>
    </row>
    <row r="836" spans="1:32" x14ac:dyDescent="0.2">
      <c r="A836">
        <v>2659</v>
      </c>
      <c r="B836" t="s">
        <v>1551</v>
      </c>
      <c r="C836">
        <v>53257</v>
      </c>
      <c r="D836">
        <v>79042</v>
      </c>
      <c r="E836">
        <v>7</v>
      </c>
      <c r="F836">
        <v>5</v>
      </c>
      <c r="G836">
        <v>18.399999999999999</v>
      </c>
      <c r="H836" t="s">
        <v>24</v>
      </c>
      <c r="I836">
        <v>22</v>
      </c>
      <c r="J836">
        <v>38</v>
      </c>
      <c r="K836">
        <v>14</v>
      </c>
      <c r="L836">
        <v>7.0884444444444439</v>
      </c>
      <c r="M836">
        <v>106.32666666666665</v>
      </c>
      <c r="N836">
        <v>22.637222222222221</v>
      </c>
      <c r="O836">
        <v>6.02</v>
      </c>
      <c r="Q836">
        <v>-0.03</v>
      </c>
      <c r="S836">
        <v>-0.08</v>
      </c>
      <c r="Y836" t="s">
        <v>179</v>
      </c>
      <c r="Z836" t="s">
        <v>179</v>
      </c>
      <c r="AA836" t="s">
        <v>1652</v>
      </c>
      <c r="AB836" t="str">
        <f>+LEFT(AA836,1)</f>
        <v>B</v>
      </c>
      <c r="AC836" s="6">
        <f>DEGREES(ACOS(SIN(Resultats!$H$11)*SIN(RADIANS(N836))+COS(Resultats!$H$11)*COS(RADIANS(N836))*COS(Resultats!$E$11-RADIANS(M836))))</f>
        <v>43.592576536517953</v>
      </c>
      <c r="AD836">
        <f>+IF(AB836=Data!$E$18,1,0)</f>
        <v>0</v>
      </c>
      <c r="AE836">
        <f>+IF(AC836&lt;Data!$B$17,1,0)</f>
        <v>0</v>
      </c>
      <c r="AF836" s="7">
        <f>+IF(AND(AD836,AE836),1,0)</f>
        <v>0</v>
      </c>
    </row>
    <row r="837" spans="1:32" x14ac:dyDescent="0.2">
      <c r="A837">
        <v>2632</v>
      </c>
      <c r="C837">
        <v>52556</v>
      </c>
      <c r="D837">
        <v>96403</v>
      </c>
      <c r="E837">
        <v>7</v>
      </c>
      <c r="F837">
        <v>2</v>
      </c>
      <c r="G837">
        <v>17.399999999999999</v>
      </c>
      <c r="H837" t="s">
        <v>24</v>
      </c>
      <c r="I837">
        <v>15</v>
      </c>
      <c r="J837">
        <v>20</v>
      </c>
      <c r="K837">
        <v>10</v>
      </c>
      <c r="L837">
        <v>7.0381666666666662</v>
      </c>
      <c r="M837">
        <v>105.57250000000001</v>
      </c>
      <c r="N837">
        <v>15.336111111111112</v>
      </c>
      <c r="O837">
        <v>5.74</v>
      </c>
      <c r="P837" t="s">
        <v>103</v>
      </c>
      <c r="X837" t="s">
        <v>27</v>
      </c>
      <c r="Y837" t="s">
        <v>507</v>
      </c>
      <c r="Z837" t="s">
        <v>5984</v>
      </c>
      <c r="AA837" t="s">
        <v>507</v>
      </c>
      <c r="AB837" t="str">
        <f>+LEFT(AA837,1)</f>
        <v>K</v>
      </c>
      <c r="AC837" s="6">
        <f>DEGREES(ACOS(SIN(Resultats!$H$11)*SIN(RADIANS(N837))+COS(Resultats!$H$11)*COS(RADIANS(N837))*COS(Resultats!$E$11-RADIANS(M837))))</f>
        <v>43.600100613303582</v>
      </c>
      <c r="AD837">
        <f>+IF(AB837=Data!$E$18,1,0)</f>
        <v>0</v>
      </c>
      <c r="AE837">
        <f>+IF(AC837&lt;Data!$B$17,1,0)</f>
        <v>0</v>
      </c>
      <c r="AF837" s="7">
        <f>+IF(AND(AD837,AE837),1,0)</f>
        <v>0</v>
      </c>
    </row>
    <row r="838" spans="1:32" x14ac:dyDescent="0.2">
      <c r="A838">
        <v>2806</v>
      </c>
      <c r="C838">
        <v>57682</v>
      </c>
      <c r="D838">
        <v>134580</v>
      </c>
      <c r="E838">
        <v>7</v>
      </c>
      <c r="F838">
        <v>22</v>
      </c>
      <c r="G838">
        <v>2</v>
      </c>
      <c r="H838" t="s">
        <v>26</v>
      </c>
      <c r="I838">
        <v>8</v>
      </c>
      <c r="J838">
        <v>58</v>
      </c>
      <c r="K838">
        <v>45</v>
      </c>
      <c r="L838">
        <v>7.3672222222222219</v>
      </c>
      <c r="M838">
        <v>110.50833333333333</v>
      </c>
      <c r="N838">
        <v>-8.9791666666666661</v>
      </c>
      <c r="O838">
        <v>6.43</v>
      </c>
      <c r="Q838">
        <v>-0.19</v>
      </c>
      <c r="S838">
        <v>-1.04</v>
      </c>
      <c r="Y838" t="s">
        <v>1637</v>
      </c>
      <c r="Z838" t="s">
        <v>1637</v>
      </c>
      <c r="AA838" t="s">
        <v>15420</v>
      </c>
      <c r="AB838" t="str">
        <f>+LEFT(AA838,1)</f>
        <v>O</v>
      </c>
      <c r="AC838" s="6">
        <f>DEGREES(ACOS(SIN(Resultats!$H$11)*SIN(RADIANS(N838))+COS(Resultats!$H$11)*COS(RADIANS(N838))*COS(Resultats!$E$11-RADIANS(M838))))</f>
        <v>43.649385477961829</v>
      </c>
      <c r="AD838">
        <f>+IF(AB838=Data!$E$18,1,0)</f>
        <v>0</v>
      </c>
      <c r="AE838">
        <f>+IF(AC838&lt;Data!$B$17,1,0)</f>
        <v>0</v>
      </c>
      <c r="AF838" s="7">
        <f>+IF(AND(AD838,AE838),1,0)</f>
        <v>0</v>
      </c>
    </row>
    <row r="839" spans="1:32" x14ac:dyDescent="0.2">
      <c r="A839">
        <v>2631</v>
      </c>
      <c r="C839">
        <v>52554</v>
      </c>
      <c r="D839">
        <v>96407</v>
      </c>
      <c r="E839">
        <v>7</v>
      </c>
      <c r="F839">
        <v>2</v>
      </c>
      <c r="G839">
        <v>25.5</v>
      </c>
      <c r="H839" t="s">
        <v>24</v>
      </c>
      <c r="I839">
        <v>17</v>
      </c>
      <c r="J839">
        <v>45</v>
      </c>
      <c r="K839">
        <v>20</v>
      </c>
      <c r="L839">
        <v>7.0404166666666663</v>
      </c>
      <c r="M839">
        <v>105.60625</v>
      </c>
      <c r="N839">
        <v>17.755555555555556</v>
      </c>
      <c r="O839">
        <v>5.94</v>
      </c>
      <c r="Q839">
        <v>1.63</v>
      </c>
      <c r="Y839" t="s">
        <v>2160</v>
      </c>
      <c r="Z839" t="s">
        <v>2160</v>
      </c>
      <c r="AA839" t="s">
        <v>2160</v>
      </c>
      <c r="AB839" t="str">
        <f>+LEFT(AA839,1)</f>
        <v>M</v>
      </c>
      <c r="AC839" s="6">
        <f>DEGREES(ACOS(SIN(Resultats!$H$11)*SIN(RADIANS(N839))+COS(Resultats!$H$11)*COS(RADIANS(N839))*COS(Resultats!$E$11-RADIANS(M839))))</f>
        <v>43.686576274384691</v>
      </c>
      <c r="AD839">
        <f>+IF(AB839=Data!$E$18,1,0)</f>
        <v>0</v>
      </c>
      <c r="AE839">
        <f>+IF(AC839&lt;Data!$B$17,1,0)</f>
        <v>0</v>
      </c>
      <c r="AF839" s="7">
        <f>+IF(AND(AD839,AE839),1,0)</f>
        <v>0</v>
      </c>
    </row>
    <row r="840" spans="1:32" x14ac:dyDescent="0.2">
      <c r="A840">
        <v>2897</v>
      </c>
      <c r="C840">
        <v>60325</v>
      </c>
      <c r="D840">
        <v>153061</v>
      </c>
      <c r="E840">
        <v>7</v>
      </c>
      <c r="F840">
        <v>33</v>
      </c>
      <c r="G840">
        <v>22.1</v>
      </c>
      <c r="H840" t="s">
        <v>26</v>
      </c>
      <c r="I840">
        <v>14</v>
      </c>
      <c r="J840">
        <v>20</v>
      </c>
      <c r="K840">
        <v>18</v>
      </c>
      <c r="L840">
        <v>7.5561388888888885</v>
      </c>
      <c r="M840">
        <v>113.34208333333333</v>
      </c>
      <c r="N840">
        <v>-14.338333333333335</v>
      </c>
      <c r="O840">
        <v>6.21</v>
      </c>
      <c r="Q840">
        <v>-0.04</v>
      </c>
      <c r="S840">
        <v>-0.71</v>
      </c>
      <c r="Y840" t="s">
        <v>3081</v>
      </c>
      <c r="Z840" t="s">
        <v>3081</v>
      </c>
      <c r="AA840" t="s">
        <v>15425</v>
      </c>
      <c r="AB840" t="str">
        <f>+LEFT(AA840,1)</f>
        <v>B</v>
      </c>
      <c r="AC840" s="6">
        <f>DEGREES(ACOS(SIN(Resultats!$H$11)*SIN(RADIANS(N840))+COS(Resultats!$H$11)*COS(RADIANS(N840))*COS(Resultats!$E$11-RADIANS(M840))))</f>
        <v>43.745828183982766</v>
      </c>
      <c r="AD840">
        <f>+IF(AB840=Data!$E$18,1,0)</f>
        <v>0</v>
      </c>
      <c r="AE840">
        <f>+IF(AC840&lt;Data!$B$17,1,0)</f>
        <v>0</v>
      </c>
      <c r="AF840" s="7">
        <f>+IF(AND(AD840,AE840),1,0)</f>
        <v>0</v>
      </c>
    </row>
    <row r="841" spans="1:32" x14ac:dyDescent="0.2">
      <c r="A841">
        <v>2902</v>
      </c>
      <c r="C841">
        <v>60414</v>
      </c>
      <c r="D841">
        <v>153072</v>
      </c>
      <c r="E841">
        <v>7</v>
      </c>
      <c r="F841">
        <v>33</v>
      </c>
      <c r="G841">
        <v>47.9</v>
      </c>
      <c r="H841" t="s">
        <v>26</v>
      </c>
      <c r="I841">
        <v>14</v>
      </c>
      <c r="J841">
        <v>31</v>
      </c>
      <c r="K841">
        <v>26</v>
      </c>
      <c r="L841">
        <v>7.5633055555555551</v>
      </c>
      <c r="M841">
        <v>113.44958333333332</v>
      </c>
      <c r="N841">
        <v>-14.523888888888889</v>
      </c>
      <c r="O841">
        <v>4.97</v>
      </c>
      <c r="Q841">
        <v>1.41</v>
      </c>
      <c r="S841">
        <v>0.28999999999999998</v>
      </c>
      <c r="U841">
        <v>1.33</v>
      </c>
      <c r="Y841" t="s">
        <v>1693</v>
      </c>
      <c r="Z841" t="s">
        <v>1163</v>
      </c>
      <c r="AA841" t="s">
        <v>15418</v>
      </c>
      <c r="AB841" t="str">
        <f>+LEFT(AA841,1)</f>
        <v>M</v>
      </c>
      <c r="AC841" s="6">
        <f>DEGREES(ACOS(SIN(Resultats!$H$11)*SIN(RADIANS(N841))+COS(Resultats!$H$11)*COS(RADIANS(N841))*COS(Resultats!$E$11-RADIANS(M841))))</f>
        <v>43.755414201328492</v>
      </c>
      <c r="AD841">
        <f>+IF(AB841=Data!$E$18,1,0)</f>
        <v>0</v>
      </c>
      <c r="AE841">
        <f>+IF(AC841&lt;Data!$B$17,1,0)</f>
        <v>0</v>
      </c>
      <c r="AF841" s="7">
        <f>+IF(AND(AD841,AE841),1,0)</f>
        <v>0</v>
      </c>
    </row>
    <row r="842" spans="1:32" x14ac:dyDescent="0.2">
      <c r="A842">
        <v>2765</v>
      </c>
      <c r="C842">
        <v>56614</v>
      </c>
      <c r="D842">
        <v>134474</v>
      </c>
      <c r="E842">
        <v>7</v>
      </c>
      <c r="F842">
        <v>17</v>
      </c>
      <c r="G842">
        <v>31.7</v>
      </c>
      <c r="H842" t="s">
        <v>26</v>
      </c>
      <c r="I842">
        <v>6</v>
      </c>
      <c r="J842">
        <v>40</v>
      </c>
      <c r="K842">
        <v>48</v>
      </c>
      <c r="L842">
        <v>7.2921388888888892</v>
      </c>
      <c r="M842">
        <v>109.38208333333334</v>
      </c>
      <c r="N842">
        <v>-6.68</v>
      </c>
      <c r="O842">
        <v>6.29</v>
      </c>
      <c r="Q842">
        <v>1.62</v>
      </c>
      <c r="S842">
        <v>1.96</v>
      </c>
      <c r="Y842" t="s">
        <v>365</v>
      </c>
      <c r="Z842" t="s">
        <v>365</v>
      </c>
      <c r="AA842" t="s">
        <v>365</v>
      </c>
      <c r="AB842" t="str">
        <f>+LEFT(AA842,1)</f>
        <v>K</v>
      </c>
      <c r="AC842" s="6">
        <f>DEGREES(ACOS(SIN(Resultats!$H$11)*SIN(RADIANS(N842))+COS(Resultats!$H$11)*COS(RADIANS(N842))*COS(Resultats!$E$11-RADIANS(M842))))</f>
        <v>43.758482230181812</v>
      </c>
      <c r="AD842">
        <f>+IF(AB842=Data!$E$18,1,0)</f>
        <v>0</v>
      </c>
      <c r="AE842">
        <f>+IF(AC842&lt;Data!$B$17,1,0)</f>
        <v>0</v>
      </c>
      <c r="AF842" s="7">
        <f>+IF(AND(AD842,AE842),1,0)</f>
        <v>0</v>
      </c>
    </row>
    <row r="843" spans="1:32" x14ac:dyDescent="0.2">
      <c r="A843">
        <v>2798</v>
      </c>
      <c r="C843">
        <v>57517</v>
      </c>
      <c r="D843">
        <v>134563</v>
      </c>
      <c r="E843">
        <v>7</v>
      </c>
      <c r="F843">
        <v>21</v>
      </c>
      <c r="G843">
        <v>16.899999999999999</v>
      </c>
      <c r="H843" t="s">
        <v>26</v>
      </c>
      <c r="I843">
        <v>8</v>
      </c>
      <c r="J843">
        <v>52</v>
      </c>
      <c r="K843">
        <v>42</v>
      </c>
      <c r="L843">
        <v>7.3546944444444442</v>
      </c>
      <c r="M843">
        <v>110.32041666666666</v>
      </c>
      <c r="N843">
        <v>-8.8783333333333339</v>
      </c>
      <c r="O843">
        <v>6.55</v>
      </c>
      <c r="Q843">
        <v>0.54</v>
      </c>
      <c r="S843">
        <v>0.04</v>
      </c>
      <c r="Y843" t="s">
        <v>2154</v>
      </c>
      <c r="Z843" t="s">
        <v>2154</v>
      </c>
      <c r="AA843" t="s">
        <v>2154</v>
      </c>
      <c r="AB843" t="str">
        <f>+LEFT(AA843,1)</f>
        <v>F</v>
      </c>
      <c r="AC843" s="6">
        <f>DEGREES(ACOS(SIN(Resultats!$H$11)*SIN(RADIANS(N843))+COS(Resultats!$H$11)*COS(RADIANS(N843))*COS(Resultats!$E$11-RADIANS(M843))))</f>
        <v>43.775749694069269</v>
      </c>
      <c r="AD843">
        <f>+IF(AB843=Data!$E$18,1,0)</f>
        <v>0</v>
      </c>
      <c r="AE843">
        <f>+IF(AC843&lt;Data!$B$17,1,0)</f>
        <v>0</v>
      </c>
      <c r="AF843" s="7">
        <f>+IF(AND(AD843,AE843),1,0)</f>
        <v>0</v>
      </c>
    </row>
    <row r="844" spans="1:32" x14ac:dyDescent="0.2">
      <c r="A844">
        <v>4242</v>
      </c>
      <c r="C844">
        <v>94084</v>
      </c>
      <c r="D844">
        <v>27810</v>
      </c>
      <c r="E844">
        <v>10</v>
      </c>
      <c r="F844">
        <v>52</v>
      </c>
      <c r="G844">
        <v>31.9</v>
      </c>
      <c r="H844" t="s">
        <v>24</v>
      </c>
      <c r="I844">
        <v>52</v>
      </c>
      <c r="J844">
        <v>30</v>
      </c>
      <c r="K844">
        <v>13</v>
      </c>
      <c r="L844">
        <v>10.875527777777778</v>
      </c>
      <c r="M844">
        <v>163.13291666666666</v>
      </c>
      <c r="N844">
        <v>52.503611111111113</v>
      </c>
      <c r="O844">
        <v>6.44</v>
      </c>
      <c r="Q844">
        <v>1.1100000000000001</v>
      </c>
      <c r="S844">
        <v>1.01</v>
      </c>
      <c r="U844">
        <v>0.53</v>
      </c>
      <c r="Y844" t="s">
        <v>125</v>
      </c>
      <c r="Z844" t="s">
        <v>125</v>
      </c>
      <c r="AA844" t="s">
        <v>365</v>
      </c>
      <c r="AB844" t="str">
        <f>+LEFT(AA844,1)</f>
        <v>K</v>
      </c>
      <c r="AC844" s="6">
        <f>DEGREES(ACOS(SIN(Resultats!$H$11)*SIN(RADIANS(N844))+COS(Resultats!$H$11)*COS(RADIANS(N844))*COS(Resultats!$E$11-RADIANS(M844))))</f>
        <v>43.816892016682097</v>
      </c>
      <c r="AD844">
        <f>+IF(AB844=Data!$E$18,1,0)</f>
        <v>0</v>
      </c>
      <c r="AE844">
        <f>+IF(AC844&lt;Data!$B$17,1,0)</f>
        <v>0</v>
      </c>
      <c r="AF844" s="7">
        <f>+IF(AND(AD844,AE844),1,0)</f>
        <v>0</v>
      </c>
    </row>
    <row r="845" spans="1:32" x14ac:dyDescent="0.2">
      <c r="A845">
        <v>2872</v>
      </c>
      <c r="C845">
        <v>59507</v>
      </c>
      <c r="D845">
        <v>60148</v>
      </c>
      <c r="E845">
        <v>7</v>
      </c>
      <c r="F845">
        <v>31</v>
      </c>
      <c r="G845">
        <v>55.7</v>
      </c>
      <c r="H845" t="s">
        <v>24</v>
      </c>
      <c r="I845">
        <v>38</v>
      </c>
      <c r="J845">
        <v>53</v>
      </c>
      <c r="K845">
        <v>47</v>
      </c>
      <c r="L845">
        <v>7.5321388888888885</v>
      </c>
      <c r="M845">
        <v>112.98208333333332</v>
      </c>
      <c r="N845">
        <v>38.896388888888886</v>
      </c>
      <c r="O845">
        <v>6.54</v>
      </c>
      <c r="Q845">
        <v>7.0000000000000007E-2</v>
      </c>
      <c r="S845">
        <v>0.04</v>
      </c>
      <c r="Y845" t="s">
        <v>114</v>
      </c>
      <c r="Z845" t="s">
        <v>114</v>
      </c>
      <c r="AA845" t="s">
        <v>18</v>
      </c>
      <c r="AB845" t="str">
        <f>+LEFT(AA845,1)</f>
        <v>A</v>
      </c>
      <c r="AC845" s="6">
        <f>DEGREES(ACOS(SIN(Resultats!$H$11)*SIN(RADIANS(N845))+COS(Resultats!$H$11)*COS(RADIANS(N845))*COS(Resultats!$E$11-RADIANS(M845))))</f>
        <v>43.861811312170531</v>
      </c>
      <c r="AD845">
        <f>+IF(AB845=Data!$E$18,1,0)</f>
        <v>1</v>
      </c>
      <c r="AE845">
        <f>+IF(AC845&lt;Data!$B$17,1,0)</f>
        <v>0</v>
      </c>
      <c r="AF845" s="7">
        <f>+IF(AND(AD845,AE845),1,0)</f>
        <v>0</v>
      </c>
    </row>
    <row r="846" spans="1:32" x14ac:dyDescent="0.2">
      <c r="A846">
        <v>4241</v>
      </c>
      <c r="C846">
        <v>94083</v>
      </c>
      <c r="D846">
        <v>27809</v>
      </c>
      <c r="E846">
        <v>10</v>
      </c>
      <c r="F846">
        <v>52</v>
      </c>
      <c r="G846">
        <v>30.8</v>
      </c>
      <c r="H846" t="s">
        <v>24</v>
      </c>
      <c r="I846">
        <v>52</v>
      </c>
      <c r="J846">
        <v>33</v>
      </c>
      <c r="K846">
        <v>55</v>
      </c>
      <c r="L846">
        <v>10.875222222222222</v>
      </c>
      <c r="M846">
        <v>163.12833333333333</v>
      </c>
      <c r="N846">
        <v>52.565277777777773</v>
      </c>
      <c r="O846">
        <v>6.65</v>
      </c>
      <c r="P846" t="s">
        <v>103</v>
      </c>
      <c r="X846" t="s">
        <v>27</v>
      </c>
      <c r="Y846" t="s">
        <v>51</v>
      </c>
      <c r="Z846" t="s">
        <v>3242</v>
      </c>
      <c r="AA846" t="s">
        <v>51</v>
      </c>
      <c r="AB846" t="str">
        <f>+LEFT(AA846,1)</f>
        <v>G</v>
      </c>
      <c r="AC846" s="6">
        <f>DEGREES(ACOS(SIN(Resultats!$H$11)*SIN(RADIANS(N846))+COS(Resultats!$H$11)*COS(RADIANS(N846))*COS(Resultats!$E$11-RADIANS(M846))))</f>
        <v>43.874353705076992</v>
      </c>
      <c r="AD846">
        <f>+IF(AB846=Data!$E$18,1,0)</f>
        <v>0</v>
      </c>
      <c r="AE846">
        <f>+IF(AC846&lt;Data!$B$17,1,0)</f>
        <v>0</v>
      </c>
      <c r="AF846" s="7">
        <f>+IF(AND(AD846,AE846),1,0)</f>
        <v>0</v>
      </c>
    </row>
    <row r="847" spans="1:32" x14ac:dyDescent="0.2">
      <c r="A847">
        <v>4518</v>
      </c>
      <c r="B847" t="s">
        <v>1050</v>
      </c>
      <c r="C847">
        <v>102224</v>
      </c>
      <c r="D847">
        <v>43886</v>
      </c>
      <c r="E847">
        <v>11</v>
      </c>
      <c r="F847">
        <v>46</v>
      </c>
      <c r="G847">
        <v>3</v>
      </c>
      <c r="H847" t="s">
        <v>24</v>
      </c>
      <c r="I847">
        <v>47</v>
      </c>
      <c r="J847">
        <v>46</v>
      </c>
      <c r="K847">
        <v>46</v>
      </c>
      <c r="L847">
        <v>11.7675</v>
      </c>
      <c r="M847">
        <v>176.51249999999999</v>
      </c>
      <c r="N847">
        <v>47.779444444444444</v>
      </c>
      <c r="O847">
        <v>3.71</v>
      </c>
      <c r="Q847">
        <v>1.18</v>
      </c>
      <c r="S847">
        <v>1.1599999999999999</v>
      </c>
      <c r="U847">
        <v>0.6</v>
      </c>
      <c r="Y847" t="s">
        <v>417</v>
      </c>
      <c r="Z847" t="s">
        <v>5871</v>
      </c>
      <c r="AA847" t="s">
        <v>197</v>
      </c>
      <c r="AB847" t="str">
        <f>+LEFT(AA847,1)</f>
        <v>K</v>
      </c>
      <c r="AC847" s="6">
        <f>DEGREES(ACOS(SIN(Resultats!$H$11)*SIN(RADIANS(N847))+COS(Resultats!$H$11)*COS(RADIANS(N847))*COS(Resultats!$E$11-RADIANS(M847))))</f>
        <v>43.881054288677063</v>
      </c>
      <c r="AD847">
        <f>+IF(AB847=Data!$E$18,1,0)</f>
        <v>0</v>
      </c>
      <c r="AE847">
        <f>+IF(AC847&lt;Data!$B$17,1,0)</f>
        <v>0</v>
      </c>
      <c r="AF847" s="7">
        <f>+IF(AND(AD847,AE847),1,0)</f>
        <v>0</v>
      </c>
    </row>
    <row r="848" spans="1:32" x14ac:dyDescent="0.2">
      <c r="A848">
        <v>3954</v>
      </c>
      <c r="C848">
        <v>87141</v>
      </c>
      <c r="D848">
        <v>27503</v>
      </c>
      <c r="E848">
        <v>10</v>
      </c>
      <c r="F848">
        <v>4</v>
      </c>
      <c r="G848">
        <v>36.299999999999997</v>
      </c>
      <c r="H848" t="s">
        <v>24</v>
      </c>
      <c r="I848">
        <v>53</v>
      </c>
      <c r="J848">
        <v>53</v>
      </c>
      <c r="K848">
        <v>30</v>
      </c>
      <c r="L848">
        <v>10.076750000000001</v>
      </c>
      <c r="M848">
        <v>151.15125</v>
      </c>
      <c r="N848">
        <v>53.891666666666666</v>
      </c>
      <c r="O848">
        <v>5.74</v>
      </c>
      <c r="Q848">
        <v>0.48</v>
      </c>
      <c r="S848">
        <v>0.04</v>
      </c>
      <c r="Y848" t="s">
        <v>430</v>
      </c>
      <c r="Z848" t="s">
        <v>430</v>
      </c>
      <c r="AA848" t="s">
        <v>2154</v>
      </c>
      <c r="AB848" t="str">
        <f>+LEFT(AA848,1)</f>
        <v>F</v>
      </c>
      <c r="AC848" s="6">
        <f>DEGREES(ACOS(SIN(Resultats!$H$11)*SIN(RADIANS(N848))+COS(Resultats!$H$11)*COS(RADIANS(N848))*COS(Resultats!$E$11-RADIANS(M848))))</f>
        <v>43.901347499024112</v>
      </c>
      <c r="AD848">
        <f>+IF(AB848=Data!$E$18,1,0)</f>
        <v>0</v>
      </c>
      <c r="AE848">
        <f>+IF(AC848&lt;Data!$B$17,1,0)</f>
        <v>0</v>
      </c>
      <c r="AF848" s="7">
        <f>+IF(AND(AD848,AE848),1,0)</f>
        <v>0</v>
      </c>
    </row>
    <row r="849" spans="1:32" x14ac:dyDescent="0.2">
      <c r="A849">
        <v>4560</v>
      </c>
      <c r="B849" t="s">
        <v>5302</v>
      </c>
      <c r="C849">
        <v>103483</v>
      </c>
      <c r="D849">
        <v>43945</v>
      </c>
      <c r="E849">
        <v>11</v>
      </c>
      <c r="F849">
        <v>55</v>
      </c>
      <c r="G849">
        <v>5.7</v>
      </c>
      <c r="H849" t="s">
        <v>24</v>
      </c>
      <c r="I849">
        <v>46</v>
      </c>
      <c r="J849">
        <v>28</v>
      </c>
      <c r="K849">
        <v>37</v>
      </c>
      <c r="L849">
        <v>11.918249999999999</v>
      </c>
      <c r="M849">
        <v>178.77375000000001</v>
      </c>
      <c r="N849">
        <v>46.476944444444449</v>
      </c>
      <c r="O849">
        <v>6.54</v>
      </c>
      <c r="Q849">
        <v>0.1</v>
      </c>
      <c r="S849">
        <v>0.08</v>
      </c>
      <c r="Y849" t="s">
        <v>1824</v>
      </c>
      <c r="Z849" s="3" t="s">
        <v>298</v>
      </c>
      <c r="AA849" t="s">
        <v>1740</v>
      </c>
      <c r="AB849" t="str">
        <f>+LEFT(AA849,1)</f>
        <v>A</v>
      </c>
      <c r="AC849" s="6">
        <f>DEGREES(ACOS(SIN(Resultats!$H$11)*SIN(RADIANS(N849))+COS(Resultats!$H$11)*COS(RADIANS(N849))*COS(Resultats!$E$11-RADIANS(M849))))</f>
        <v>43.915879971876208</v>
      </c>
      <c r="AD849">
        <f>+IF(AB849=Data!$E$18,1,0)</f>
        <v>1</v>
      </c>
      <c r="AE849">
        <f>+IF(AC849&lt;Data!$B$17,1,0)</f>
        <v>0</v>
      </c>
      <c r="AF849" s="7">
        <f>+IF(AND(AD849,AE849),1,0)</f>
        <v>0</v>
      </c>
    </row>
    <row r="850" spans="1:32" x14ac:dyDescent="0.2">
      <c r="A850">
        <v>4561</v>
      </c>
      <c r="B850" t="s">
        <v>5302</v>
      </c>
      <c r="C850">
        <v>103498</v>
      </c>
      <c r="D850">
        <v>43946</v>
      </c>
      <c r="E850">
        <v>11</v>
      </c>
      <c r="F850">
        <v>55</v>
      </c>
      <c r="G850">
        <v>11.2</v>
      </c>
      <c r="H850" t="s">
        <v>24</v>
      </c>
      <c r="I850">
        <v>46</v>
      </c>
      <c r="J850">
        <v>28</v>
      </c>
      <c r="K850">
        <v>11</v>
      </c>
      <c r="L850">
        <v>11.919777777777778</v>
      </c>
      <c r="M850">
        <v>178.79666666666668</v>
      </c>
      <c r="N850">
        <v>46.469722222222224</v>
      </c>
      <c r="O850">
        <v>7.03</v>
      </c>
      <c r="Q850">
        <v>0.01</v>
      </c>
      <c r="S850">
        <v>0.02</v>
      </c>
      <c r="Y850" t="s">
        <v>5304</v>
      </c>
      <c r="Z850" s="3" t="s">
        <v>1469</v>
      </c>
      <c r="AA850" t="s">
        <v>1469</v>
      </c>
      <c r="AB850" t="str">
        <f>+LEFT(AA850,1)</f>
        <v>A</v>
      </c>
      <c r="AC850" s="6">
        <f>DEGREES(ACOS(SIN(Resultats!$H$11)*SIN(RADIANS(N850))+COS(Resultats!$H$11)*COS(RADIANS(N850))*COS(Resultats!$E$11-RADIANS(M850))))</f>
        <v>43.9213990924138</v>
      </c>
      <c r="AD850">
        <f>+IF(AB850=Data!$E$18,1,0)</f>
        <v>1</v>
      </c>
      <c r="AE850">
        <f>+IF(AC850&lt;Data!$B$17,1,0)</f>
        <v>0</v>
      </c>
      <c r="AF850" s="7">
        <f>+IF(AND(AD850,AE850),1,0)</f>
        <v>0</v>
      </c>
    </row>
    <row r="851" spans="1:32" x14ac:dyDescent="0.2">
      <c r="A851">
        <v>4051</v>
      </c>
      <c r="C851">
        <v>89389</v>
      </c>
      <c r="D851">
        <v>27606</v>
      </c>
      <c r="E851">
        <v>10</v>
      </c>
      <c r="F851">
        <v>20</v>
      </c>
      <c r="G851">
        <v>14.8</v>
      </c>
      <c r="H851" t="s">
        <v>24</v>
      </c>
      <c r="I851">
        <v>53</v>
      </c>
      <c r="J851">
        <v>46</v>
      </c>
      <c r="K851">
        <v>45</v>
      </c>
      <c r="L851">
        <v>10.337444444444445</v>
      </c>
      <c r="M851">
        <v>155.06166666666667</v>
      </c>
      <c r="N851">
        <v>53.779166666666669</v>
      </c>
      <c r="O851">
        <v>6.45</v>
      </c>
      <c r="Q851">
        <v>0.54</v>
      </c>
      <c r="S851">
        <v>0.08</v>
      </c>
      <c r="Y851" t="s">
        <v>130</v>
      </c>
      <c r="Z851" t="s">
        <v>130</v>
      </c>
      <c r="AA851" t="s">
        <v>15430</v>
      </c>
      <c r="AB851" t="str">
        <f>+LEFT(AA851,1)</f>
        <v>F</v>
      </c>
      <c r="AC851" s="6">
        <f>DEGREES(ACOS(SIN(Resultats!$H$11)*SIN(RADIANS(N851))+COS(Resultats!$H$11)*COS(RADIANS(N851))*COS(Resultats!$E$11-RADIANS(M851))))</f>
        <v>43.966771903453576</v>
      </c>
      <c r="AD851">
        <f>+IF(AB851=Data!$E$18,1,0)</f>
        <v>0</v>
      </c>
      <c r="AE851">
        <f>+IF(AC851&lt;Data!$B$17,1,0)</f>
        <v>0</v>
      </c>
      <c r="AF851" s="7">
        <f>+IF(AND(AD851,AE851),1,0)</f>
        <v>0</v>
      </c>
    </row>
    <row r="852" spans="1:32" x14ac:dyDescent="0.2">
      <c r="A852">
        <v>4883</v>
      </c>
      <c r="B852" t="s">
        <v>5513</v>
      </c>
      <c r="C852">
        <v>111812</v>
      </c>
      <c r="D852">
        <v>82537</v>
      </c>
      <c r="E852">
        <v>12</v>
      </c>
      <c r="F852">
        <v>51</v>
      </c>
      <c r="G852">
        <v>41.9</v>
      </c>
      <c r="H852" t="s">
        <v>24</v>
      </c>
      <c r="I852">
        <v>27</v>
      </c>
      <c r="J852">
        <v>32</v>
      </c>
      <c r="K852">
        <v>26</v>
      </c>
      <c r="L852">
        <v>12.861638888888889</v>
      </c>
      <c r="M852">
        <v>192.92458333333335</v>
      </c>
      <c r="N852">
        <v>27.540555555555557</v>
      </c>
      <c r="O852">
        <v>4.9400000000000004</v>
      </c>
      <c r="Q852">
        <v>0.67</v>
      </c>
      <c r="S852">
        <v>0.2</v>
      </c>
      <c r="U852">
        <v>0.35</v>
      </c>
      <c r="Y852" t="s">
        <v>86</v>
      </c>
      <c r="Z852" t="s">
        <v>86</v>
      </c>
      <c r="AA852" t="s">
        <v>3095</v>
      </c>
      <c r="AB852" t="str">
        <f>+LEFT(AA852,1)</f>
        <v>G</v>
      </c>
      <c r="AC852" s="6">
        <f>DEGREES(ACOS(SIN(Resultats!$H$11)*SIN(RADIANS(N852))+COS(Resultats!$H$11)*COS(RADIANS(N852))*COS(Resultats!$E$11-RADIANS(M852))))</f>
        <v>43.970139509863728</v>
      </c>
      <c r="AD852">
        <f>+IF(AB852=Data!$E$18,1,0)</f>
        <v>0</v>
      </c>
      <c r="AE852">
        <f>+IF(AC852&lt;Data!$B$17,1,0)</f>
        <v>0</v>
      </c>
      <c r="AF852" s="7">
        <f>+IF(AND(AD852,AE852),1,0)</f>
        <v>0</v>
      </c>
    </row>
    <row r="853" spans="1:32" x14ac:dyDescent="0.2">
      <c r="A853">
        <v>4758</v>
      </c>
      <c r="C853">
        <v>108799</v>
      </c>
      <c r="D853">
        <v>157326</v>
      </c>
      <c r="E853">
        <v>12</v>
      </c>
      <c r="F853">
        <v>30</v>
      </c>
      <c r="G853">
        <v>4.8</v>
      </c>
      <c r="H853" t="s">
        <v>26</v>
      </c>
      <c r="I853">
        <v>13</v>
      </c>
      <c r="J853">
        <v>23</v>
      </c>
      <c r="K853">
        <v>35</v>
      </c>
      <c r="L853">
        <v>12.501333333333333</v>
      </c>
      <c r="M853">
        <v>187.52</v>
      </c>
      <c r="N853">
        <v>-13.393055555555556</v>
      </c>
      <c r="O853">
        <v>6.35</v>
      </c>
      <c r="Q853">
        <v>0.56000000000000005</v>
      </c>
      <c r="S853">
        <v>0.05</v>
      </c>
      <c r="Y853" t="s">
        <v>124</v>
      </c>
      <c r="Z853" t="s">
        <v>124</v>
      </c>
      <c r="AA853" t="s">
        <v>3095</v>
      </c>
      <c r="AB853" t="str">
        <f>+LEFT(AA853,1)</f>
        <v>G</v>
      </c>
      <c r="AC853" s="6">
        <f>DEGREES(ACOS(SIN(Resultats!$H$11)*SIN(RADIANS(N853))+COS(Resultats!$H$11)*COS(RADIANS(N853))*COS(Resultats!$E$11-RADIANS(M853))))</f>
        <v>43.976348765366275</v>
      </c>
      <c r="AD853">
        <f>+IF(AB853=Data!$E$18,1,0)</f>
        <v>0</v>
      </c>
      <c r="AE853">
        <f>+IF(AC853&lt;Data!$B$17,1,0)</f>
        <v>0</v>
      </c>
      <c r="AF853" s="7">
        <f>+IF(AND(AD853,AE853),1,0)</f>
        <v>0</v>
      </c>
    </row>
    <row r="854" spans="1:32" x14ac:dyDescent="0.2">
      <c r="A854">
        <v>4920</v>
      </c>
      <c r="B854" t="s">
        <v>5541</v>
      </c>
      <c r="C854">
        <v>112769</v>
      </c>
      <c r="D854">
        <v>100357</v>
      </c>
      <c r="E854">
        <v>12</v>
      </c>
      <c r="F854">
        <v>58</v>
      </c>
      <c r="G854">
        <v>55.4</v>
      </c>
      <c r="H854" t="s">
        <v>24</v>
      </c>
      <c r="I854">
        <v>17</v>
      </c>
      <c r="J854">
        <v>24</v>
      </c>
      <c r="K854">
        <v>34</v>
      </c>
      <c r="L854">
        <v>12.982055555555556</v>
      </c>
      <c r="M854">
        <v>194.73083333333335</v>
      </c>
      <c r="N854">
        <v>17.409444444444443</v>
      </c>
      <c r="O854">
        <v>4.78</v>
      </c>
      <c r="Q854">
        <v>1.56</v>
      </c>
      <c r="S854">
        <v>1.96</v>
      </c>
      <c r="U854">
        <v>0.95</v>
      </c>
      <c r="Y854" t="s">
        <v>5542</v>
      </c>
      <c r="Z854" t="s">
        <v>10966</v>
      </c>
      <c r="AA854" t="s">
        <v>2160</v>
      </c>
      <c r="AB854" t="str">
        <f>+LEFT(AA854,1)</f>
        <v>M</v>
      </c>
      <c r="AC854" s="6">
        <f>DEGREES(ACOS(SIN(Resultats!$H$11)*SIN(RADIANS(N854))+COS(Resultats!$H$11)*COS(RADIANS(N854))*COS(Resultats!$E$11-RADIANS(M854))))</f>
        <v>43.983986960780911</v>
      </c>
      <c r="AD854">
        <f>+IF(AB854=Data!$E$18,1,0)</f>
        <v>0</v>
      </c>
      <c r="AE854">
        <f>+IF(AC854&lt;Data!$B$17,1,0)</f>
        <v>0</v>
      </c>
      <c r="AF854" s="7">
        <f>+IF(AND(AD854,AE854),1,0)</f>
        <v>0</v>
      </c>
    </row>
    <row r="855" spans="1:32" x14ac:dyDescent="0.2">
      <c r="A855">
        <v>4131</v>
      </c>
      <c r="C855">
        <v>91311</v>
      </c>
      <c r="D855">
        <v>27682</v>
      </c>
      <c r="E855">
        <v>10</v>
      </c>
      <c r="F855">
        <v>33</v>
      </c>
      <c r="G855">
        <v>43.6</v>
      </c>
      <c r="H855" t="s">
        <v>24</v>
      </c>
      <c r="I855">
        <v>53</v>
      </c>
      <c r="J855">
        <v>29</v>
      </c>
      <c r="K855">
        <v>51</v>
      </c>
      <c r="L855">
        <v>10.562111111111111</v>
      </c>
      <c r="M855">
        <v>158.43166666666667</v>
      </c>
      <c r="N855">
        <v>53.497500000000002</v>
      </c>
      <c r="O855">
        <v>6.45</v>
      </c>
      <c r="P855" t="s">
        <v>103</v>
      </c>
      <c r="Y855" t="s">
        <v>89</v>
      </c>
      <c r="Z855" t="s">
        <v>89</v>
      </c>
      <c r="AA855" t="s">
        <v>1469</v>
      </c>
      <c r="AB855" t="str">
        <f>+LEFT(AA855,1)</f>
        <v>A</v>
      </c>
      <c r="AC855" s="6">
        <f>DEGREES(ACOS(SIN(Resultats!$H$11)*SIN(RADIANS(N855))+COS(Resultats!$H$11)*COS(RADIANS(N855))*COS(Resultats!$E$11-RADIANS(M855))))</f>
        <v>44.022040197780441</v>
      </c>
      <c r="AD855">
        <f>+IF(AB855=Data!$E$18,1,0)</f>
        <v>1</v>
      </c>
      <c r="AE855">
        <f>+IF(AC855&lt;Data!$B$17,1,0)</f>
        <v>0</v>
      </c>
      <c r="AF855" s="7">
        <f>+IF(AND(AD855,AE855),1,0)</f>
        <v>0</v>
      </c>
    </row>
    <row r="856" spans="1:32" x14ac:dyDescent="0.2">
      <c r="A856">
        <v>4910</v>
      </c>
      <c r="B856" t="s">
        <v>5534</v>
      </c>
      <c r="C856">
        <v>112300</v>
      </c>
      <c r="D856">
        <v>119674</v>
      </c>
      <c r="E856">
        <v>12</v>
      </c>
      <c r="F856">
        <v>55</v>
      </c>
      <c r="G856">
        <v>36.200000000000003</v>
      </c>
      <c r="H856" t="s">
        <v>24</v>
      </c>
      <c r="I856">
        <v>3</v>
      </c>
      <c r="J856">
        <v>23</v>
      </c>
      <c r="K856">
        <v>51</v>
      </c>
      <c r="L856">
        <v>12.926722222222221</v>
      </c>
      <c r="M856">
        <v>193.90083333333331</v>
      </c>
      <c r="N856">
        <v>3.3975</v>
      </c>
      <c r="O856">
        <v>3.38</v>
      </c>
      <c r="Q856">
        <v>1.58</v>
      </c>
      <c r="S856">
        <v>1.78</v>
      </c>
      <c r="U856">
        <v>1.33</v>
      </c>
      <c r="Y856" t="s">
        <v>94</v>
      </c>
      <c r="Z856" t="s">
        <v>9533</v>
      </c>
      <c r="AA856" t="s">
        <v>15419</v>
      </c>
      <c r="AB856" t="str">
        <f>+LEFT(AA856,1)</f>
        <v>M</v>
      </c>
      <c r="AC856" s="6">
        <f>DEGREES(ACOS(SIN(Resultats!$H$11)*SIN(RADIANS(N856))+COS(Resultats!$H$11)*COS(RADIANS(N856))*COS(Resultats!$E$11-RADIANS(M856))))</f>
        <v>44.057846642028693</v>
      </c>
      <c r="AD856">
        <f>+IF(AB856=Data!$E$18,1,0)</f>
        <v>0</v>
      </c>
      <c r="AE856">
        <f>+IF(AC856&lt;Data!$B$17,1,0)</f>
        <v>0</v>
      </c>
      <c r="AF856" s="7">
        <f>+IF(AND(AD856,AE856),1,0)</f>
        <v>0</v>
      </c>
    </row>
    <row r="857" spans="1:32" x14ac:dyDescent="0.2">
      <c r="A857">
        <v>3894</v>
      </c>
      <c r="B857" t="s">
        <v>699</v>
      </c>
      <c r="C857">
        <v>85235</v>
      </c>
      <c r="D857">
        <v>27408</v>
      </c>
      <c r="E857">
        <v>9</v>
      </c>
      <c r="F857">
        <v>52</v>
      </c>
      <c r="G857">
        <v>6.4</v>
      </c>
      <c r="H857" t="s">
        <v>24</v>
      </c>
      <c r="I857">
        <v>54</v>
      </c>
      <c r="J857">
        <v>3</v>
      </c>
      <c r="K857">
        <v>52</v>
      </c>
      <c r="L857">
        <v>9.8684444444444441</v>
      </c>
      <c r="M857">
        <v>148.02666666666667</v>
      </c>
      <c r="N857">
        <v>54.06444444444444</v>
      </c>
      <c r="O857">
        <v>4.59</v>
      </c>
      <c r="Q857">
        <v>0.03</v>
      </c>
      <c r="S857">
        <v>0.08</v>
      </c>
      <c r="U857">
        <v>0</v>
      </c>
      <c r="Y857" t="s">
        <v>391</v>
      </c>
      <c r="Z857" t="s">
        <v>391</v>
      </c>
      <c r="AA857" t="s">
        <v>1740</v>
      </c>
      <c r="AB857" t="str">
        <f>+LEFT(AA857,1)</f>
        <v>A</v>
      </c>
      <c r="AC857" s="6">
        <f>DEGREES(ACOS(SIN(Resultats!$H$11)*SIN(RADIANS(N857))+COS(Resultats!$H$11)*COS(RADIANS(N857))*COS(Resultats!$E$11-RADIANS(M857))))</f>
        <v>44.092674732273267</v>
      </c>
      <c r="AD857">
        <f>+IF(AB857=Data!$E$18,1,0)</f>
        <v>1</v>
      </c>
      <c r="AE857">
        <f>+IF(AC857&lt;Data!$B$17,1,0)</f>
        <v>0</v>
      </c>
      <c r="AF857" s="7">
        <f>+IF(AND(AD857,AE857),1,0)</f>
        <v>0</v>
      </c>
    </row>
    <row r="858" spans="1:32" x14ac:dyDescent="0.2">
      <c r="A858">
        <v>2615</v>
      </c>
      <c r="B858" t="s">
        <v>1527</v>
      </c>
      <c r="C858">
        <v>52005</v>
      </c>
      <c r="D858">
        <v>96363</v>
      </c>
      <c r="E858">
        <v>7</v>
      </c>
      <c r="F858">
        <v>0</v>
      </c>
      <c r="G858">
        <v>15.8</v>
      </c>
      <c r="H858" t="s">
        <v>24</v>
      </c>
      <c r="I858">
        <v>16</v>
      </c>
      <c r="J858">
        <v>4</v>
      </c>
      <c r="K858">
        <v>44</v>
      </c>
      <c r="L858">
        <v>7.0043888888888892</v>
      </c>
      <c r="M858">
        <v>105.06583333333334</v>
      </c>
      <c r="N858">
        <v>16.078888888888887</v>
      </c>
      <c r="O858">
        <v>5.68</v>
      </c>
      <c r="Q858">
        <v>1.66</v>
      </c>
      <c r="S858">
        <v>1.82</v>
      </c>
      <c r="U858">
        <v>0.85</v>
      </c>
      <c r="Y858" t="s">
        <v>2930</v>
      </c>
      <c r="Z858" t="s">
        <v>2930</v>
      </c>
      <c r="AA858" t="s">
        <v>133</v>
      </c>
      <c r="AB858" t="str">
        <f>+LEFT(AA858,1)</f>
        <v>K</v>
      </c>
      <c r="AC858" s="6">
        <f>DEGREES(ACOS(SIN(Resultats!$H$11)*SIN(RADIANS(N858))+COS(Resultats!$H$11)*COS(RADIANS(N858))*COS(Resultats!$E$11-RADIANS(M858))))</f>
        <v>44.111595138976519</v>
      </c>
      <c r="AD858">
        <f>+IF(AB858=Data!$E$18,1,0)</f>
        <v>0</v>
      </c>
      <c r="AE858">
        <f>+IF(AC858&lt;Data!$B$17,1,0)</f>
        <v>0</v>
      </c>
      <c r="AF858" s="7">
        <f>+IF(AND(AD858,AE858),1,0)</f>
        <v>0</v>
      </c>
    </row>
    <row r="859" spans="1:32" x14ac:dyDescent="0.2">
      <c r="A859">
        <v>2697</v>
      </c>
      <c r="B859" t="s">
        <v>1568</v>
      </c>
      <c r="C859">
        <v>54719</v>
      </c>
      <c r="D859">
        <v>59858</v>
      </c>
      <c r="E859">
        <v>7</v>
      </c>
      <c r="F859">
        <v>11</v>
      </c>
      <c r="G859">
        <v>8.4</v>
      </c>
      <c r="H859" t="s">
        <v>24</v>
      </c>
      <c r="I859">
        <v>30</v>
      </c>
      <c r="J859">
        <v>14</v>
      </c>
      <c r="K859">
        <v>43</v>
      </c>
      <c r="L859">
        <v>7.1856666666666671</v>
      </c>
      <c r="M859">
        <v>107.785</v>
      </c>
      <c r="N859">
        <v>30.24527777777778</v>
      </c>
      <c r="O859">
        <v>4.41</v>
      </c>
      <c r="Q859">
        <v>1.26</v>
      </c>
      <c r="S859">
        <v>1.41</v>
      </c>
      <c r="U859">
        <v>0.63</v>
      </c>
      <c r="Y859" t="s">
        <v>1569</v>
      </c>
      <c r="Z859" t="s">
        <v>2525</v>
      </c>
      <c r="AA859" t="s">
        <v>365</v>
      </c>
      <c r="AB859" t="str">
        <f>+LEFT(AA859,1)</f>
        <v>K</v>
      </c>
      <c r="AC859" s="6">
        <f>DEGREES(ACOS(SIN(Resultats!$H$11)*SIN(RADIANS(N859))+COS(Resultats!$H$11)*COS(RADIANS(N859))*COS(Resultats!$E$11-RADIANS(M859))))</f>
        <v>44.146685826064207</v>
      </c>
      <c r="AD859">
        <f>+IF(AB859=Data!$E$18,1,0)</f>
        <v>0</v>
      </c>
      <c r="AE859">
        <f>+IF(AC859&lt;Data!$B$17,1,0)</f>
        <v>0</v>
      </c>
      <c r="AF859" s="7">
        <f>+IF(AND(AD859,AE859),1,0)</f>
        <v>0</v>
      </c>
    </row>
    <row r="860" spans="1:32" x14ac:dyDescent="0.2">
      <c r="A860">
        <v>2633</v>
      </c>
      <c r="C860">
        <v>52559</v>
      </c>
      <c r="D860">
        <v>114801</v>
      </c>
      <c r="E860">
        <v>7</v>
      </c>
      <c r="F860">
        <v>1</v>
      </c>
      <c r="G860">
        <v>55</v>
      </c>
      <c r="H860" t="s">
        <v>24</v>
      </c>
      <c r="I860">
        <v>5</v>
      </c>
      <c r="J860">
        <v>33</v>
      </c>
      <c r="K860">
        <v>27</v>
      </c>
      <c r="L860">
        <v>7.0319444444444441</v>
      </c>
      <c r="M860">
        <v>105.47916666666666</v>
      </c>
      <c r="N860">
        <v>5.5575000000000001</v>
      </c>
      <c r="O860">
        <v>6.59</v>
      </c>
      <c r="Q860">
        <v>-0.02</v>
      </c>
      <c r="S860">
        <v>-0.64</v>
      </c>
      <c r="Y860" t="s">
        <v>2416</v>
      </c>
      <c r="Z860" t="s">
        <v>7045</v>
      </c>
      <c r="AA860" t="s">
        <v>15417</v>
      </c>
      <c r="AB860" t="str">
        <f>+LEFT(AA860,1)</f>
        <v>B</v>
      </c>
      <c r="AC860" s="6">
        <f>DEGREES(ACOS(SIN(Resultats!$H$11)*SIN(RADIANS(N860))+COS(Resultats!$H$11)*COS(RADIANS(N860))*COS(Resultats!$E$11-RADIANS(M860))))</f>
        <v>44.3010508899862</v>
      </c>
      <c r="AD860">
        <f>+IF(AB860=Data!$E$18,1,0)</f>
        <v>0</v>
      </c>
      <c r="AE860">
        <f>+IF(AC860&lt;Data!$B$17,1,0)</f>
        <v>0</v>
      </c>
      <c r="AF860" s="7">
        <f>+IF(AND(AD860,AE860),1,0)</f>
        <v>0</v>
      </c>
    </row>
    <row r="861" spans="1:32" x14ac:dyDescent="0.2">
      <c r="A861">
        <v>2669</v>
      </c>
      <c r="C861">
        <v>53744</v>
      </c>
      <c r="D861">
        <v>79066</v>
      </c>
      <c r="E861">
        <v>7</v>
      </c>
      <c r="F861">
        <v>7</v>
      </c>
      <c r="G861">
        <v>25</v>
      </c>
      <c r="H861" t="s">
        <v>24</v>
      </c>
      <c r="I861">
        <v>28</v>
      </c>
      <c r="J861">
        <v>10</v>
      </c>
      <c r="K861">
        <v>38</v>
      </c>
      <c r="L861">
        <v>7.1236111111111109</v>
      </c>
      <c r="M861">
        <v>106.85416666666666</v>
      </c>
      <c r="N861">
        <v>28.177222222222223</v>
      </c>
      <c r="O861">
        <v>6.48</v>
      </c>
      <c r="Q861">
        <v>-0.09</v>
      </c>
      <c r="S861">
        <v>-0.25</v>
      </c>
      <c r="Y861" t="s">
        <v>102</v>
      </c>
      <c r="Z861" t="s">
        <v>102</v>
      </c>
      <c r="AA861" t="s">
        <v>5040</v>
      </c>
      <c r="AB861" t="str">
        <f>+LEFT(AA861,1)</f>
        <v>B</v>
      </c>
      <c r="AC861" s="6">
        <f>DEGREES(ACOS(SIN(Resultats!$H$11)*SIN(RADIANS(N861))+COS(Resultats!$H$11)*COS(RADIANS(N861))*COS(Resultats!$E$11-RADIANS(M861))))</f>
        <v>44.326019839945602</v>
      </c>
      <c r="AD861">
        <f>+IF(AB861=Data!$E$18,1,0)</f>
        <v>0</v>
      </c>
      <c r="AE861">
        <f>+IF(AC861&lt;Data!$B$17,1,0)</f>
        <v>0</v>
      </c>
      <c r="AF861" s="7">
        <f>+IF(AND(AD861,AE861),1,0)</f>
        <v>0</v>
      </c>
    </row>
    <row r="862" spans="1:32" x14ac:dyDescent="0.2">
      <c r="A862">
        <v>4165</v>
      </c>
      <c r="C862">
        <v>92095</v>
      </c>
      <c r="D862">
        <v>27724</v>
      </c>
      <c r="E862">
        <v>10</v>
      </c>
      <c r="F862">
        <v>39</v>
      </c>
      <c r="G862">
        <v>5.7</v>
      </c>
      <c r="H862" t="s">
        <v>24</v>
      </c>
      <c r="I862">
        <v>53</v>
      </c>
      <c r="J862">
        <v>40</v>
      </c>
      <c r="K862">
        <v>6</v>
      </c>
      <c r="L862">
        <v>10.651583333333333</v>
      </c>
      <c r="M862">
        <v>159.77375000000001</v>
      </c>
      <c r="N862">
        <v>53.668333333333329</v>
      </c>
      <c r="O862">
        <v>5.52</v>
      </c>
      <c r="Q862">
        <v>1.27</v>
      </c>
      <c r="S862">
        <v>1.34</v>
      </c>
      <c r="Y862" t="s">
        <v>105</v>
      </c>
      <c r="Z862" t="s">
        <v>105</v>
      </c>
      <c r="AA862" t="s">
        <v>133</v>
      </c>
      <c r="AB862" t="str">
        <f>+LEFT(AA862,1)</f>
        <v>K</v>
      </c>
      <c r="AC862" s="6">
        <f>DEGREES(ACOS(SIN(Resultats!$H$11)*SIN(RADIANS(N862))+COS(Resultats!$H$11)*COS(RADIANS(N862))*COS(Resultats!$E$11-RADIANS(M862))))</f>
        <v>44.366598233103332</v>
      </c>
      <c r="AD862">
        <f>+IF(AB862=Data!$E$18,1,0)</f>
        <v>0</v>
      </c>
      <c r="AE862">
        <f>+IF(AC862&lt;Data!$B$17,1,0)</f>
        <v>0</v>
      </c>
      <c r="AF862" s="7">
        <f>+IF(AND(AD862,AE862),1,0)</f>
        <v>0</v>
      </c>
    </row>
    <row r="863" spans="1:32" x14ac:dyDescent="0.2">
      <c r="A863">
        <v>4052</v>
      </c>
      <c r="C863">
        <v>89414</v>
      </c>
      <c r="D863">
        <v>27609</v>
      </c>
      <c r="E863">
        <v>10</v>
      </c>
      <c r="F863">
        <v>20</v>
      </c>
      <c r="G863">
        <v>31.2</v>
      </c>
      <c r="H863" t="s">
        <v>24</v>
      </c>
      <c r="I863">
        <v>54</v>
      </c>
      <c r="J863">
        <v>13</v>
      </c>
      <c r="K863">
        <v>1</v>
      </c>
      <c r="L863">
        <v>10.342000000000001</v>
      </c>
      <c r="M863">
        <v>155.13</v>
      </c>
      <c r="N863">
        <v>54.216944444444444</v>
      </c>
      <c r="O863">
        <v>6</v>
      </c>
      <c r="Q863">
        <v>1.1299999999999999</v>
      </c>
      <c r="X863" t="s">
        <v>27</v>
      </c>
      <c r="Y863" t="s">
        <v>133</v>
      </c>
      <c r="Z863" t="s">
        <v>9573</v>
      </c>
      <c r="AA863" t="s">
        <v>133</v>
      </c>
      <c r="AB863" t="str">
        <f>+LEFT(AA863,1)</f>
        <v>K</v>
      </c>
      <c r="AC863" s="6">
        <f>DEGREES(ACOS(SIN(Resultats!$H$11)*SIN(RADIANS(N863))+COS(Resultats!$H$11)*COS(RADIANS(N863))*COS(Resultats!$E$11-RADIANS(M863))))</f>
        <v>44.406129395075105</v>
      </c>
      <c r="AD863">
        <f>+IF(AB863=Data!$E$18,1,0)</f>
        <v>0</v>
      </c>
      <c r="AE863">
        <f>+IF(AC863&lt;Data!$B$17,1,0)</f>
        <v>0</v>
      </c>
      <c r="AF863" s="7">
        <f>+IF(AND(AD863,AE863),1,0)</f>
        <v>0</v>
      </c>
    </row>
    <row r="864" spans="1:32" x14ac:dyDescent="0.2">
      <c r="A864">
        <v>4816</v>
      </c>
      <c r="C864">
        <v>110066</v>
      </c>
      <c r="D864">
        <v>63118</v>
      </c>
      <c r="E864">
        <v>12</v>
      </c>
      <c r="F864">
        <v>39</v>
      </c>
      <c r="G864">
        <v>16.899999999999999</v>
      </c>
      <c r="H864" t="s">
        <v>24</v>
      </c>
      <c r="I864">
        <v>35</v>
      </c>
      <c r="J864">
        <v>57</v>
      </c>
      <c r="K864">
        <v>7</v>
      </c>
      <c r="L864">
        <v>12.654694444444445</v>
      </c>
      <c r="M864">
        <v>189.82041666666669</v>
      </c>
      <c r="N864">
        <v>35.95194444444445</v>
      </c>
      <c r="O864">
        <v>6.45</v>
      </c>
      <c r="Q864">
        <v>0.06</v>
      </c>
      <c r="S864">
        <v>0.03</v>
      </c>
      <c r="Y864" t="s">
        <v>5469</v>
      </c>
      <c r="Z864" s="3" t="s">
        <v>2210</v>
      </c>
      <c r="AA864" t="s">
        <v>2210</v>
      </c>
      <c r="AB864" t="str">
        <f>+LEFT(AA864,1)</f>
        <v>A</v>
      </c>
      <c r="AC864" s="6">
        <f>DEGREES(ACOS(SIN(Resultats!$H$11)*SIN(RADIANS(N864))+COS(Resultats!$H$11)*COS(RADIANS(N864))*COS(Resultats!$E$11-RADIANS(M864))))</f>
        <v>44.418027609457162</v>
      </c>
      <c r="AD864">
        <f>+IF(AB864=Data!$E$18,1,0)</f>
        <v>1</v>
      </c>
      <c r="AE864">
        <f>+IF(AC864&lt;Data!$B$17,1,0)</f>
        <v>0</v>
      </c>
      <c r="AF864" s="7">
        <f>+IF(AND(AD864,AE864),1,0)</f>
        <v>0</v>
      </c>
    </row>
    <row r="865" spans="1:32" x14ac:dyDescent="0.2">
      <c r="A865">
        <v>4779</v>
      </c>
      <c r="C865">
        <v>109272</v>
      </c>
      <c r="D865">
        <v>157361</v>
      </c>
      <c r="E865">
        <v>12</v>
      </c>
      <c r="F865">
        <v>33</v>
      </c>
      <c r="G865">
        <v>34.299999999999997</v>
      </c>
      <c r="H865" t="s">
        <v>26</v>
      </c>
      <c r="I865">
        <v>12</v>
      </c>
      <c r="J865">
        <v>49</v>
      </c>
      <c r="K865">
        <v>49</v>
      </c>
      <c r="L865">
        <v>12.559527777777779</v>
      </c>
      <c r="M865">
        <v>188.39291666666668</v>
      </c>
      <c r="N865">
        <v>-12.830277777777777</v>
      </c>
      <c r="O865">
        <v>5.58</v>
      </c>
      <c r="Q865">
        <v>0.86</v>
      </c>
      <c r="S865">
        <v>0.45</v>
      </c>
      <c r="Y865" t="s">
        <v>71</v>
      </c>
      <c r="Z865" t="s">
        <v>71</v>
      </c>
      <c r="AA865" t="s">
        <v>51</v>
      </c>
      <c r="AB865" t="str">
        <f>+LEFT(AA865,1)</f>
        <v>G</v>
      </c>
      <c r="AC865" s="6">
        <f>DEGREES(ACOS(SIN(Resultats!$H$11)*SIN(RADIANS(N865))+COS(Resultats!$H$11)*COS(RADIANS(N865))*COS(Resultats!$E$11-RADIANS(M865))))</f>
        <v>44.436217147372069</v>
      </c>
      <c r="AD865">
        <f>+IF(AB865=Data!$E$18,1,0)</f>
        <v>0</v>
      </c>
      <c r="AE865">
        <f>+IF(AC865&lt;Data!$B$17,1,0)</f>
        <v>0</v>
      </c>
      <c r="AF865" s="7">
        <f>+IF(AND(AD865,AE865),1,0)</f>
        <v>0</v>
      </c>
    </row>
    <row r="866" spans="1:32" x14ac:dyDescent="0.2">
      <c r="A866">
        <v>4926</v>
      </c>
      <c r="C866">
        <v>113022</v>
      </c>
      <c r="D866">
        <v>100366</v>
      </c>
      <c r="E866">
        <v>13</v>
      </c>
      <c r="F866">
        <v>0</v>
      </c>
      <c r="G866">
        <v>38.799999999999997</v>
      </c>
      <c r="H866" t="s">
        <v>24</v>
      </c>
      <c r="I866">
        <v>18</v>
      </c>
      <c r="J866">
        <v>22</v>
      </c>
      <c r="K866">
        <v>23</v>
      </c>
      <c r="L866">
        <v>13.010777777777777</v>
      </c>
      <c r="M866">
        <v>195.16166666666666</v>
      </c>
      <c r="N866">
        <v>18.373055555555556</v>
      </c>
      <c r="O866">
        <v>6.2</v>
      </c>
      <c r="Q866">
        <v>0.42</v>
      </c>
      <c r="S866">
        <v>0.02</v>
      </c>
      <c r="Y866" t="s">
        <v>716</v>
      </c>
      <c r="Z866" s="3" t="s">
        <v>204</v>
      </c>
      <c r="AA866" t="s">
        <v>217</v>
      </c>
      <c r="AB866" t="str">
        <f>+LEFT(AA866,1)</f>
        <v>F</v>
      </c>
      <c r="AC866" s="6">
        <f>DEGREES(ACOS(SIN(Resultats!$H$11)*SIN(RADIANS(N866))+COS(Resultats!$H$11)*COS(RADIANS(N866))*COS(Resultats!$E$11-RADIANS(M866))))</f>
        <v>44.460485614067842</v>
      </c>
      <c r="AD866">
        <f>+IF(AB866=Data!$E$18,1,0)</f>
        <v>0</v>
      </c>
      <c r="AE866">
        <f>+IF(AC866&lt;Data!$B$17,1,0)</f>
        <v>0</v>
      </c>
      <c r="AF866" s="7">
        <f>+IF(AND(AD866,AE866),1,0)</f>
        <v>0</v>
      </c>
    </row>
    <row r="867" spans="1:32" x14ac:dyDescent="0.2">
      <c r="A867">
        <v>2654</v>
      </c>
      <c r="C867">
        <v>53205</v>
      </c>
      <c r="D867">
        <v>114867</v>
      </c>
      <c r="E867">
        <v>7</v>
      </c>
      <c r="F867">
        <v>4</v>
      </c>
      <c r="G867">
        <v>20.2</v>
      </c>
      <c r="H867" t="s">
        <v>24</v>
      </c>
      <c r="I867">
        <v>1</v>
      </c>
      <c r="J867">
        <v>29</v>
      </c>
      <c r="K867">
        <v>18</v>
      </c>
      <c r="L867">
        <v>7.0722777777777779</v>
      </c>
      <c r="M867">
        <v>106.08416666666668</v>
      </c>
      <c r="N867">
        <v>1.4883333333333333</v>
      </c>
      <c r="O867">
        <v>6.57</v>
      </c>
      <c r="Q867">
        <v>0.01</v>
      </c>
      <c r="S867">
        <v>-7.0000000000000007E-2</v>
      </c>
      <c r="Y867" t="s">
        <v>134</v>
      </c>
      <c r="Z867" t="s">
        <v>134</v>
      </c>
      <c r="AA867" t="s">
        <v>2210</v>
      </c>
      <c r="AB867" t="str">
        <f>+LEFT(AA867,1)</f>
        <v>A</v>
      </c>
      <c r="AC867" s="6">
        <f>DEGREES(ACOS(SIN(Resultats!$H$11)*SIN(RADIANS(N867))+COS(Resultats!$H$11)*COS(RADIANS(N867))*COS(Resultats!$E$11-RADIANS(M867))))</f>
        <v>44.464344710028463</v>
      </c>
      <c r="AD867">
        <f>+IF(AB867=Data!$E$18,1,0)</f>
        <v>1</v>
      </c>
      <c r="AE867">
        <f>+IF(AC867&lt;Data!$B$17,1,0)</f>
        <v>0</v>
      </c>
      <c r="AF867" s="7">
        <f>+IF(AND(AD867,AE867),1,0)</f>
        <v>0</v>
      </c>
    </row>
    <row r="868" spans="1:32" x14ac:dyDescent="0.2">
      <c r="A868">
        <v>2629</v>
      </c>
      <c r="C868">
        <v>52479</v>
      </c>
      <c r="D868">
        <v>114798</v>
      </c>
      <c r="E868">
        <v>7</v>
      </c>
      <c r="F868">
        <v>1</v>
      </c>
      <c r="G868">
        <v>41.4</v>
      </c>
      <c r="H868" t="s">
        <v>24</v>
      </c>
      <c r="I868">
        <v>4</v>
      </c>
      <c r="J868">
        <v>49</v>
      </c>
      <c r="K868">
        <v>5</v>
      </c>
      <c r="L868">
        <v>7.0281666666666665</v>
      </c>
      <c r="M868">
        <v>105.4225</v>
      </c>
      <c r="N868">
        <v>4.8180555555555555</v>
      </c>
      <c r="O868">
        <v>6.63</v>
      </c>
      <c r="Q868">
        <v>0.06</v>
      </c>
      <c r="S868">
        <v>0.1</v>
      </c>
      <c r="Y868" t="s">
        <v>1535</v>
      </c>
      <c r="Z868" t="s">
        <v>1535</v>
      </c>
      <c r="AA868" t="s">
        <v>1740</v>
      </c>
      <c r="AB868" t="str">
        <f>+LEFT(AA868,1)</f>
        <v>A</v>
      </c>
      <c r="AC868" s="6">
        <f>DEGREES(ACOS(SIN(Resultats!$H$11)*SIN(RADIANS(N868))+COS(Resultats!$H$11)*COS(RADIANS(N868))*COS(Resultats!$E$11-RADIANS(M868))))</f>
        <v>44.47251680157369</v>
      </c>
      <c r="AD868">
        <f>+IF(AB868=Data!$E$18,1,0)</f>
        <v>1</v>
      </c>
      <c r="AE868">
        <f>+IF(AC868&lt;Data!$B$17,1,0)</f>
        <v>0</v>
      </c>
      <c r="AF868" s="7">
        <f>+IF(AND(AD868,AE868),1,0)</f>
        <v>0</v>
      </c>
    </row>
    <row r="869" spans="1:32" x14ac:dyDescent="0.2">
      <c r="A869">
        <v>3855</v>
      </c>
      <c r="C869">
        <v>83886</v>
      </c>
      <c r="D869">
        <v>27359</v>
      </c>
      <c r="E869">
        <v>9</v>
      </c>
      <c r="F869">
        <v>43</v>
      </c>
      <c r="G869">
        <v>7</v>
      </c>
      <c r="H869" t="s">
        <v>24</v>
      </c>
      <c r="I869">
        <v>54</v>
      </c>
      <c r="J869">
        <v>21</v>
      </c>
      <c r="K869">
        <v>49</v>
      </c>
      <c r="L869">
        <v>9.7186111111111106</v>
      </c>
      <c r="M869">
        <v>145.77916666666667</v>
      </c>
      <c r="N869">
        <v>54.363611111111112</v>
      </c>
      <c r="O869">
        <v>6.47</v>
      </c>
      <c r="Q869">
        <v>0.13</v>
      </c>
      <c r="S869">
        <v>0.09</v>
      </c>
      <c r="U869">
        <v>0.02</v>
      </c>
      <c r="Y869" t="s">
        <v>314</v>
      </c>
      <c r="Z869" t="s">
        <v>314</v>
      </c>
      <c r="AA869" t="s">
        <v>15427</v>
      </c>
      <c r="AB869" t="str">
        <f>+LEFT(AA869,1)</f>
        <v>A</v>
      </c>
      <c r="AC869" s="6">
        <f>DEGREES(ACOS(SIN(Resultats!$H$11)*SIN(RADIANS(N869))+COS(Resultats!$H$11)*COS(RADIANS(N869))*COS(Resultats!$E$11-RADIANS(M869))))</f>
        <v>44.490990254063469</v>
      </c>
      <c r="AD869">
        <f>+IF(AB869=Data!$E$18,1,0)</f>
        <v>1</v>
      </c>
      <c r="AE869">
        <f>+IF(AC869&lt;Data!$B$17,1,0)</f>
        <v>0</v>
      </c>
      <c r="AF869" s="7">
        <f>+IF(AND(AD869,AE869),1,0)</f>
        <v>0</v>
      </c>
    </row>
    <row r="870" spans="1:32" x14ac:dyDescent="0.2">
      <c r="A870">
        <v>4929</v>
      </c>
      <c r="B870" t="s">
        <v>5549</v>
      </c>
      <c r="C870">
        <v>113095</v>
      </c>
      <c r="D870">
        <v>100374</v>
      </c>
      <c r="E870">
        <v>13</v>
      </c>
      <c r="F870">
        <v>1</v>
      </c>
      <c r="G870">
        <v>9.6</v>
      </c>
      <c r="H870" t="s">
        <v>24</v>
      </c>
      <c r="I870">
        <v>17</v>
      </c>
      <c r="J870">
        <v>7</v>
      </c>
      <c r="K870">
        <v>23</v>
      </c>
      <c r="L870">
        <v>13.019333333333334</v>
      </c>
      <c r="M870">
        <v>195.29</v>
      </c>
      <c r="N870">
        <v>17.123055555555556</v>
      </c>
      <c r="O870">
        <v>5.96</v>
      </c>
      <c r="Q870">
        <v>0.96</v>
      </c>
      <c r="Y870" t="s">
        <v>54</v>
      </c>
      <c r="Z870" t="s">
        <v>54</v>
      </c>
      <c r="AA870" t="s">
        <v>197</v>
      </c>
      <c r="AB870" t="str">
        <f>+LEFT(AA870,1)</f>
        <v>K</v>
      </c>
      <c r="AC870" s="6">
        <f>DEGREES(ACOS(SIN(Resultats!$H$11)*SIN(RADIANS(N870))+COS(Resultats!$H$11)*COS(RADIANS(N870))*COS(Resultats!$E$11-RADIANS(M870))))</f>
        <v>44.500275318566089</v>
      </c>
      <c r="AD870">
        <f>+IF(AB870=Data!$E$18,1,0)</f>
        <v>0</v>
      </c>
      <c r="AE870">
        <f>+IF(AC870&lt;Data!$B$17,1,0)</f>
        <v>0</v>
      </c>
      <c r="AF870" s="7">
        <f>+IF(AND(AD870,AE870),1,0)</f>
        <v>0</v>
      </c>
    </row>
    <row r="871" spans="1:32" x14ac:dyDescent="0.2">
      <c r="A871">
        <v>2630</v>
      </c>
      <c r="B871" t="s">
        <v>1536</v>
      </c>
      <c r="C871">
        <v>52497</v>
      </c>
      <c r="D871">
        <v>78999</v>
      </c>
      <c r="E871">
        <v>7</v>
      </c>
      <c r="F871">
        <v>2</v>
      </c>
      <c r="G871">
        <v>24.8</v>
      </c>
      <c r="H871" t="s">
        <v>24</v>
      </c>
      <c r="I871">
        <v>24</v>
      </c>
      <c r="J871">
        <v>12</v>
      </c>
      <c r="K871">
        <v>55</v>
      </c>
      <c r="L871">
        <v>7.0402222222222219</v>
      </c>
      <c r="M871">
        <v>105.60333333333332</v>
      </c>
      <c r="N871">
        <v>24.215277777777779</v>
      </c>
      <c r="O871">
        <v>5.18</v>
      </c>
      <c r="Q871">
        <v>0.94</v>
      </c>
      <c r="S871">
        <v>0.68</v>
      </c>
      <c r="Y871" t="s">
        <v>1538</v>
      </c>
      <c r="Z871" t="s">
        <v>4466</v>
      </c>
      <c r="AA871" t="s">
        <v>235</v>
      </c>
      <c r="AB871" t="str">
        <f>+LEFT(AA871,1)</f>
        <v>G</v>
      </c>
      <c r="AC871" s="6">
        <f>DEGREES(ACOS(SIN(Resultats!$H$11)*SIN(RADIANS(N871))+COS(Resultats!$H$11)*COS(RADIANS(N871))*COS(Resultats!$E$11-RADIANS(M871))))</f>
        <v>44.523035770675861</v>
      </c>
      <c r="AD871">
        <f>+IF(AB871=Data!$E$18,1,0)</f>
        <v>0</v>
      </c>
      <c r="AE871">
        <f>+IF(AC871&lt;Data!$B$17,1,0)</f>
        <v>0</v>
      </c>
      <c r="AF871" s="7">
        <f>+IF(AND(AD871,AE871),1,0)</f>
        <v>0</v>
      </c>
    </row>
    <row r="872" spans="1:32" x14ac:dyDescent="0.2">
      <c r="A872">
        <v>2793</v>
      </c>
      <c r="B872" t="s">
        <v>1629</v>
      </c>
      <c r="C872">
        <v>57264</v>
      </c>
      <c r="D872">
        <v>60010</v>
      </c>
      <c r="E872">
        <v>7</v>
      </c>
      <c r="F872">
        <v>22</v>
      </c>
      <c r="G872">
        <v>2.6</v>
      </c>
      <c r="H872" t="s">
        <v>24</v>
      </c>
      <c r="I872">
        <v>36</v>
      </c>
      <c r="J872">
        <v>45</v>
      </c>
      <c r="K872">
        <v>38</v>
      </c>
      <c r="L872">
        <v>7.3673888888888888</v>
      </c>
      <c r="M872">
        <v>110.51083333333334</v>
      </c>
      <c r="N872">
        <v>36.760555555555555</v>
      </c>
      <c r="O872">
        <v>5.13</v>
      </c>
      <c r="Q872">
        <v>1.08</v>
      </c>
      <c r="S872">
        <v>0.94</v>
      </c>
      <c r="Y872" t="s">
        <v>54</v>
      </c>
      <c r="Z872" t="s">
        <v>54</v>
      </c>
      <c r="AA872" t="s">
        <v>197</v>
      </c>
      <c r="AB872" t="str">
        <f>+LEFT(AA872,1)</f>
        <v>K</v>
      </c>
      <c r="AC872" s="6">
        <f>DEGREES(ACOS(SIN(Resultats!$H$11)*SIN(RADIANS(N872))+COS(Resultats!$H$11)*COS(RADIANS(N872))*COS(Resultats!$E$11-RADIANS(M872))))</f>
        <v>44.536075996535523</v>
      </c>
      <c r="AD872">
        <f>+IF(AB872=Data!$E$18,1,0)</f>
        <v>0</v>
      </c>
      <c r="AE872">
        <f>+IF(AC872&lt;Data!$B$17,1,0)</f>
        <v>0</v>
      </c>
      <c r="AF872" s="7">
        <f>+IF(AND(AD872,AE872),1,0)</f>
        <v>0</v>
      </c>
    </row>
    <row r="873" spans="1:32" x14ac:dyDescent="0.2">
      <c r="A873">
        <v>2701</v>
      </c>
      <c r="B873" t="s">
        <v>1572</v>
      </c>
      <c r="C873">
        <v>54810</v>
      </c>
      <c r="D873">
        <v>134282</v>
      </c>
      <c r="E873">
        <v>7</v>
      </c>
      <c r="F873">
        <v>10</v>
      </c>
      <c r="G873">
        <v>13.7</v>
      </c>
      <c r="H873" t="s">
        <v>26</v>
      </c>
      <c r="I873">
        <v>4</v>
      </c>
      <c r="J873">
        <v>14</v>
      </c>
      <c r="K873">
        <v>14</v>
      </c>
      <c r="L873">
        <v>7.1704722222222221</v>
      </c>
      <c r="M873">
        <v>107.55708333333334</v>
      </c>
      <c r="N873">
        <v>-4.237222222222222</v>
      </c>
      <c r="O873">
        <v>4.92</v>
      </c>
      <c r="Q873">
        <v>1.03</v>
      </c>
      <c r="S873">
        <v>0.78</v>
      </c>
      <c r="U873">
        <v>0.52</v>
      </c>
      <c r="Y873" t="s">
        <v>54</v>
      </c>
      <c r="Z873" t="s">
        <v>54</v>
      </c>
      <c r="AA873" t="s">
        <v>197</v>
      </c>
      <c r="AB873" t="str">
        <f>+LEFT(AA873,1)</f>
        <v>K</v>
      </c>
      <c r="AC873" s="6">
        <f>DEGREES(ACOS(SIN(Resultats!$H$11)*SIN(RADIANS(N873))+COS(Resultats!$H$11)*COS(RADIANS(N873))*COS(Resultats!$E$11-RADIANS(M873))))</f>
        <v>44.608461178908648</v>
      </c>
      <c r="AD873">
        <f>+IF(AB873=Data!$E$18,1,0)</f>
        <v>0</v>
      </c>
      <c r="AE873">
        <f>+IF(AC873&lt;Data!$B$17,1,0)</f>
        <v>0</v>
      </c>
      <c r="AF873" s="7">
        <f>+IF(AND(AD873,AE873),1,0)</f>
        <v>0</v>
      </c>
    </row>
    <row r="874" spans="1:32" x14ac:dyDescent="0.2">
      <c r="A874">
        <v>2613</v>
      </c>
      <c r="C874">
        <v>51892</v>
      </c>
      <c r="D874">
        <v>114731</v>
      </c>
      <c r="E874">
        <v>6</v>
      </c>
      <c r="F874">
        <v>59</v>
      </c>
      <c r="G874">
        <v>20.100000000000001</v>
      </c>
      <c r="H874" t="s">
        <v>24</v>
      </c>
      <c r="I874">
        <v>7</v>
      </c>
      <c r="J874">
        <v>19</v>
      </c>
      <c r="K874">
        <v>1</v>
      </c>
      <c r="L874">
        <v>6.9889166666666664</v>
      </c>
      <c r="M874">
        <v>104.83374999999999</v>
      </c>
      <c r="N874">
        <v>7.3169444444444443</v>
      </c>
      <c r="O874">
        <v>6.35</v>
      </c>
      <c r="Q874">
        <v>-0.11</v>
      </c>
      <c r="S874">
        <v>-0.47</v>
      </c>
      <c r="Y874" t="s">
        <v>112</v>
      </c>
      <c r="Z874" t="s">
        <v>112</v>
      </c>
      <c r="AA874" t="s">
        <v>15416</v>
      </c>
      <c r="AB874" t="str">
        <f>+LEFT(AA874,1)</f>
        <v>B</v>
      </c>
      <c r="AC874" s="6">
        <f>DEGREES(ACOS(SIN(Resultats!$H$11)*SIN(RADIANS(N874))+COS(Resultats!$H$11)*COS(RADIANS(N874))*COS(Resultats!$E$11-RADIANS(M874))))</f>
        <v>44.6997886558921</v>
      </c>
      <c r="AD874">
        <f>+IF(AB874=Data!$E$18,1,0)</f>
        <v>0</v>
      </c>
      <c r="AE874">
        <f>+IF(AC874&lt;Data!$B$17,1,0)</f>
        <v>0</v>
      </c>
      <c r="AF874" s="7">
        <f>+IF(AND(AD874,AE874),1,0)</f>
        <v>0</v>
      </c>
    </row>
    <row r="875" spans="1:32" x14ac:dyDescent="0.2">
      <c r="A875">
        <v>4776</v>
      </c>
      <c r="C875">
        <v>109141</v>
      </c>
      <c r="D875">
        <v>157350</v>
      </c>
      <c r="E875">
        <v>12</v>
      </c>
      <c r="F875">
        <v>32</v>
      </c>
      <c r="G875">
        <v>36</v>
      </c>
      <c r="H875" t="s">
        <v>26</v>
      </c>
      <c r="I875">
        <v>13</v>
      </c>
      <c r="J875">
        <v>51</v>
      </c>
      <c r="K875">
        <v>33</v>
      </c>
      <c r="L875">
        <v>12.543333333333333</v>
      </c>
      <c r="M875">
        <v>188.15</v>
      </c>
      <c r="N875">
        <v>-13.859166666666667</v>
      </c>
      <c r="O875">
        <v>5.74</v>
      </c>
      <c r="Q875">
        <v>0.4</v>
      </c>
      <c r="S875">
        <v>-0.02</v>
      </c>
      <c r="Y875" t="s">
        <v>63</v>
      </c>
      <c r="Z875" t="s">
        <v>63</v>
      </c>
      <c r="AA875" t="s">
        <v>2897</v>
      </c>
      <c r="AB875" t="str">
        <f>+LEFT(AA875,1)</f>
        <v>F</v>
      </c>
      <c r="AC875" s="6">
        <f>DEGREES(ACOS(SIN(Resultats!$H$11)*SIN(RADIANS(N875))+COS(Resultats!$H$11)*COS(RADIANS(N875))*COS(Resultats!$E$11-RADIANS(M875))))</f>
        <v>44.740026448171726</v>
      </c>
      <c r="AD875">
        <f>+IF(AB875=Data!$E$18,1,0)</f>
        <v>0</v>
      </c>
      <c r="AE875">
        <f>+IF(AC875&lt;Data!$B$17,1,0)</f>
        <v>0</v>
      </c>
      <c r="AF875" s="7">
        <f>+IF(AND(AD875,AE875),1,0)</f>
        <v>0</v>
      </c>
    </row>
    <row r="876" spans="1:32" x14ac:dyDescent="0.2">
      <c r="A876">
        <v>4932</v>
      </c>
      <c r="B876" t="s">
        <v>5552</v>
      </c>
      <c r="C876">
        <v>113226</v>
      </c>
      <c r="D876">
        <v>100384</v>
      </c>
      <c r="E876">
        <v>13</v>
      </c>
      <c r="F876">
        <v>2</v>
      </c>
      <c r="G876">
        <v>10.6</v>
      </c>
      <c r="H876" t="s">
        <v>24</v>
      </c>
      <c r="I876">
        <v>10</v>
      </c>
      <c r="J876">
        <v>57</v>
      </c>
      <c r="K876">
        <v>33</v>
      </c>
      <c r="L876">
        <v>13.036277777777778</v>
      </c>
      <c r="M876">
        <v>195.54416666666668</v>
      </c>
      <c r="N876">
        <v>10.959166666666667</v>
      </c>
      <c r="O876">
        <v>2.83</v>
      </c>
      <c r="Q876">
        <v>0.94</v>
      </c>
      <c r="S876">
        <v>0.73</v>
      </c>
      <c r="U876">
        <v>0.45</v>
      </c>
      <c r="Y876" t="s">
        <v>5553</v>
      </c>
      <c r="Z876" t="s">
        <v>71</v>
      </c>
      <c r="AA876" t="s">
        <v>51</v>
      </c>
      <c r="AB876" t="str">
        <f>+LEFT(AA876,1)</f>
        <v>G</v>
      </c>
      <c r="AC876" s="6">
        <f>DEGREES(ACOS(SIN(Resultats!$H$11)*SIN(RADIANS(N876))+COS(Resultats!$H$11)*COS(RADIANS(N876))*COS(Resultats!$E$11-RADIANS(M876))))</f>
        <v>44.752643483822311</v>
      </c>
      <c r="AD876">
        <f>+IF(AB876=Data!$E$18,1,0)</f>
        <v>0</v>
      </c>
      <c r="AE876">
        <f>+IF(AC876&lt;Data!$B$17,1,0)</f>
        <v>0</v>
      </c>
      <c r="AF876" s="7">
        <f>+IF(AND(AD876,AE876),1,0)</f>
        <v>0</v>
      </c>
    </row>
    <row r="877" spans="1:32" x14ac:dyDescent="0.2">
      <c r="A877">
        <v>4856</v>
      </c>
      <c r="C877">
        <v>111199</v>
      </c>
      <c r="D877">
        <v>138967</v>
      </c>
      <c r="E877">
        <v>12</v>
      </c>
      <c r="F877">
        <v>47</v>
      </c>
      <c r="G877">
        <v>33.4</v>
      </c>
      <c r="H877" t="s">
        <v>26</v>
      </c>
      <c r="I877">
        <v>6</v>
      </c>
      <c r="J877">
        <v>18</v>
      </c>
      <c r="K877">
        <v>7</v>
      </c>
      <c r="L877">
        <v>12.79261111111111</v>
      </c>
      <c r="M877">
        <v>191.88916666666665</v>
      </c>
      <c r="N877">
        <v>-6.3019444444444446</v>
      </c>
      <c r="O877">
        <v>6.26</v>
      </c>
      <c r="Q877">
        <v>0.55000000000000004</v>
      </c>
      <c r="S877">
        <v>7.0000000000000007E-2</v>
      </c>
      <c r="Y877" t="s">
        <v>75</v>
      </c>
      <c r="Z877" t="s">
        <v>75</v>
      </c>
      <c r="AA877" t="s">
        <v>2689</v>
      </c>
      <c r="AB877" t="str">
        <f>+LEFT(AA877,1)</f>
        <v>F</v>
      </c>
      <c r="AC877" s="6">
        <f>DEGREES(ACOS(SIN(Resultats!$H$11)*SIN(RADIANS(N877))+COS(Resultats!$H$11)*COS(RADIANS(N877))*COS(Resultats!$E$11-RADIANS(M877))))</f>
        <v>44.794613525045378</v>
      </c>
      <c r="AD877">
        <f>+IF(AB877=Data!$E$18,1,0)</f>
        <v>0</v>
      </c>
      <c r="AE877">
        <f>+IF(AC877&lt;Data!$B$17,1,0)</f>
        <v>0</v>
      </c>
      <c r="AF877" s="7">
        <f>+IF(AND(AD877,AE877),1,0)</f>
        <v>0</v>
      </c>
    </row>
    <row r="878" spans="1:32" x14ac:dyDescent="0.2">
      <c r="A878">
        <v>2597</v>
      </c>
      <c r="C878">
        <v>51330</v>
      </c>
      <c r="D878">
        <v>96314</v>
      </c>
      <c r="E878">
        <v>6</v>
      </c>
      <c r="F878">
        <v>57</v>
      </c>
      <c r="G878">
        <v>25.7</v>
      </c>
      <c r="H878" t="s">
        <v>24</v>
      </c>
      <c r="I878">
        <v>11</v>
      </c>
      <c r="J878">
        <v>54</v>
      </c>
      <c r="K878">
        <v>27</v>
      </c>
      <c r="L878">
        <v>6.9571388888888892</v>
      </c>
      <c r="M878">
        <v>104.35708333333334</v>
      </c>
      <c r="N878">
        <v>11.907500000000001</v>
      </c>
      <c r="O878">
        <v>6.27</v>
      </c>
      <c r="Q878">
        <v>0.34</v>
      </c>
      <c r="R878" t="s">
        <v>2818</v>
      </c>
      <c r="S878">
        <v>0.27</v>
      </c>
      <c r="T878" t="s">
        <v>2818</v>
      </c>
      <c r="Y878" t="s">
        <v>1517</v>
      </c>
      <c r="Z878" t="s">
        <v>8510</v>
      </c>
      <c r="AA878" t="s">
        <v>2897</v>
      </c>
      <c r="AB878" t="str">
        <f>+LEFT(AA878,1)</f>
        <v>F</v>
      </c>
      <c r="AC878" s="6">
        <f>DEGREES(ACOS(SIN(Resultats!$H$11)*SIN(RADIANS(N878))+COS(Resultats!$H$11)*COS(RADIANS(N878))*COS(Resultats!$E$11-RADIANS(M878))))</f>
        <v>44.804078320622082</v>
      </c>
      <c r="AD878">
        <f>+IF(AB878=Data!$E$18,1,0)</f>
        <v>0</v>
      </c>
      <c r="AE878">
        <f>+IF(AC878&lt;Data!$B$17,1,0)</f>
        <v>0</v>
      </c>
      <c r="AF878" s="7">
        <f>+IF(AND(AD878,AE878),1,0)</f>
        <v>0</v>
      </c>
    </row>
    <row r="879" spans="1:32" x14ac:dyDescent="0.2">
      <c r="A879">
        <v>2606</v>
      </c>
      <c r="C879">
        <v>51693</v>
      </c>
      <c r="D879">
        <v>114713</v>
      </c>
      <c r="E879">
        <v>6</v>
      </c>
      <c r="F879">
        <v>58</v>
      </c>
      <c r="G879">
        <v>39</v>
      </c>
      <c r="H879" t="s">
        <v>24</v>
      </c>
      <c r="I879">
        <v>7</v>
      </c>
      <c r="J879">
        <v>37</v>
      </c>
      <c r="K879">
        <v>19</v>
      </c>
      <c r="L879">
        <v>6.9775</v>
      </c>
      <c r="M879">
        <v>104.66249999999999</v>
      </c>
      <c r="N879">
        <v>7.6219444444444449</v>
      </c>
      <c r="O879">
        <v>6.27</v>
      </c>
      <c r="Q879">
        <v>0.11</v>
      </c>
      <c r="S879">
        <v>0.1</v>
      </c>
      <c r="Y879" t="s">
        <v>298</v>
      </c>
      <c r="Z879" t="s">
        <v>298</v>
      </c>
      <c r="AA879" t="s">
        <v>1740</v>
      </c>
      <c r="AB879" t="str">
        <f>+LEFT(AA879,1)</f>
        <v>A</v>
      </c>
      <c r="AC879" s="6">
        <f>DEGREES(ACOS(SIN(Resultats!$H$11)*SIN(RADIANS(N879))+COS(Resultats!$H$11)*COS(RADIANS(N879))*COS(Resultats!$E$11-RADIANS(M879))))</f>
        <v>44.832892507939846</v>
      </c>
      <c r="AD879">
        <f>+IF(AB879=Data!$E$18,1,0)</f>
        <v>1</v>
      </c>
      <c r="AE879">
        <f>+IF(AC879&lt;Data!$B$17,1,0)</f>
        <v>0</v>
      </c>
      <c r="AF879" s="7">
        <f>+IF(AND(AD879,AE879),1,0)</f>
        <v>0</v>
      </c>
    </row>
    <row r="880" spans="1:32" x14ac:dyDescent="0.2">
      <c r="A880">
        <v>3662</v>
      </c>
      <c r="B880" t="s">
        <v>1341</v>
      </c>
      <c r="C880">
        <v>79439</v>
      </c>
      <c r="D880">
        <v>27191</v>
      </c>
      <c r="E880">
        <v>9</v>
      </c>
      <c r="F880">
        <v>16</v>
      </c>
      <c r="G880">
        <v>11.3</v>
      </c>
      <c r="H880" t="s">
        <v>24</v>
      </c>
      <c r="I880">
        <v>54</v>
      </c>
      <c r="J880">
        <v>1</v>
      </c>
      <c r="K880">
        <v>19</v>
      </c>
      <c r="L880">
        <v>9.269805555555557</v>
      </c>
      <c r="M880">
        <v>139.04708333333335</v>
      </c>
      <c r="N880">
        <v>54.021944444444443</v>
      </c>
      <c r="O880">
        <v>4.83</v>
      </c>
      <c r="Q880">
        <v>0.19</v>
      </c>
      <c r="S880">
        <v>0.08</v>
      </c>
      <c r="U880">
        <v>0.09</v>
      </c>
      <c r="Y880" t="s">
        <v>249</v>
      </c>
      <c r="Z880" t="s">
        <v>249</v>
      </c>
      <c r="AA880" t="s">
        <v>15427</v>
      </c>
      <c r="AB880" t="str">
        <f>+LEFT(AA880,1)</f>
        <v>A</v>
      </c>
      <c r="AC880" s="6">
        <f>DEGREES(ACOS(SIN(Resultats!$H$11)*SIN(RADIANS(N880))+COS(Resultats!$H$11)*COS(RADIANS(N880))*COS(Resultats!$E$11-RADIANS(M880))))</f>
        <v>44.884187474141093</v>
      </c>
      <c r="AD880">
        <f>+IF(AB880=Data!$E$18,1,0)</f>
        <v>1</v>
      </c>
      <c r="AE880">
        <f>+IF(AC880&lt;Data!$B$17,1,0)</f>
        <v>0</v>
      </c>
      <c r="AF880" s="7">
        <f>+IF(AND(AD880,AE880),1,0)</f>
        <v>0</v>
      </c>
    </row>
    <row r="881" spans="1:32" x14ac:dyDescent="0.2">
      <c r="A881">
        <v>2868</v>
      </c>
      <c r="C881">
        <v>59438</v>
      </c>
      <c r="D881">
        <v>152943</v>
      </c>
      <c r="E881">
        <v>7</v>
      </c>
      <c r="F881">
        <v>29</v>
      </c>
      <c r="G881">
        <v>21.9</v>
      </c>
      <c r="H881" t="s">
        <v>26</v>
      </c>
      <c r="I881">
        <v>14</v>
      </c>
      <c r="J881">
        <v>59</v>
      </c>
      <c r="K881">
        <v>57</v>
      </c>
      <c r="L881">
        <v>7.4894166666666671</v>
      </c>
      <c r="M881">
        <v>112.34125</v>
      </c>
      <c r="N881">
        <v>-14.999166666666666</v>
      </c>
      <c r="O881">
        <v>6.05</v>
      </c>
      <c r="Q881">
        <v>0.47</v>
      </c>
      <c r="S881">
        <v>-7.0000000000000007E-2</v>
      </c>
      <c r="Y881" t="s">
        <v>75</v>
      </c>
      <c r="Z881" t="s">
        <v>75</v>
      </c>
      <c r="AA881" t="s">
        <v>2689</v>
      </c>
      <c r="AB881" t="str">
        <f>+LEFT(AA881,1)</f>
        <v>F</v>
      </c>
      <c r="AC881" s="6">
        <f>DEGREES(ACOS(SIN(Resultats!$H$11)*SIN(RADIANS(N881))+COS(Resultats!$H$11)*COS(RADIANS(N881))*COS(Resultats!$E$11-RADIANS(M881))))</f>
        <v>44.916794887411022</v>
      </c>
      <c r="AD881">
        <f>+IF(AB881=Data!$E$18,1,0)</f>
        <v>0</v>
      </c>
      <c r="AE881">
        <f>+IF(AC881&lt;Data!$B$17,1,0)</f>
        <v>0</v>
      </c>
      <c r="AF881" s="7">
        <f>+IF(AND(AD881,AE881),1,0)</f>
        <v>0</v>
      </c>
    </row>
    <row r="882" spans="1:32" x14ac:dyDescent="0.2">
      <c r="A882">
        <v>2589</v>
      </c>
      <c r="C882">
        <v>51104</v>
      </c>
      <c r="D882">
        <v>96294</v>
      </c>
      <c r="E882">
        <v>6</v>
      </c>
      <c r="F882">
        <v>56</v>
      </c>
      <c r="G882">
        <v>25.8</v>
      </c>
      <c r="H882" t="s">
        <v>24</v>
      </c>
      <c r="I882">
        <v>9</v>
      </c>
      <c r="J882">
        <v>57</v>
      </c>
      <c r="K882">
        <v>23</v>
      </c>
      <c r="L882">
        <v>6.9405000000000001</v>
      </c>
      <c r="M882">
        <v>104.1075</v>
      </c>
      <c r="N882">
        <v>9.9563888888888883</v>
      </c>
      <c r="O882">
        <v>5.92</v>
      </c>
      <c r="Q882">
        <v>-0.08</v>
      </c>
      <c r="S882">
        <v>-0.35</v>
      </c>
      <c r="Y882" t="s">
        <v>179</v>
      </c>
      <c r="Z882" t="s">
        <v>179</v>
      </c>
      <c r="AA882" t="s">
        <v>1652</v>
      </c>
      <c r="AB882" t="str">
        <f>+LEFT(AA882,1)</f>
        <v>B</v>
      </c>
      <c r="AC882" s="6">
        <f>DEGREES(ACOS(SIN(Resultats!$H$11)*SIN(RADIANS(N882))+COS(Resultats!$H$11)*COS(RADIANS(N882))*COS(Resultats!$E$11-RADIANS(M882))))</f>
        <v>45.159666752057014</v>
      </c>
      <c r="AD882">
        <f>+IF(AB882=Data!$E$18,1,0)</f>
        <v>0</v>
      </c>
      <c r="AE882">
        <f>+IF(AC882&lt;Data!$B$17,1,0)</f>
        <v>0</v>
      </c>
      <c r="AF882" s="7">
        <f>+IF(AND(AD882,AE882),1,0)</f>
        <v>0</v>
      </c>
    </row>
    <row r="883" spans="1:32" x14ac:dyDescent="0.2">
      <c r="A883">
        <v>2832</v>
      </c>
      <c r="C883">
        <v>58461</v>
      </c>
      <c r="D883">
        <v>152840</v>
      </c>
      <c r="E883">
        <v>7</v>
      </c>
      <c r="F883">
        <v>25</v>
      </c>
      <c r="G883">
        <v>8.3000000000000007</v>
      </c>
      <c r="H883" t="s">
        <v>26</v>
      </c>
      <c r="I883">
        <v>13</v>
      </c>
      <c r="J883">
        <v>45</v>
      </c>
      <c r="K883">
        <v>7</v>
      </c>
      <c r="L883">
        <v>7.4189722222222221</v>
      </c>
      <c r="M883">
        <v>111.28458333333333</v>
      </c>
      <c r="N883">
        <v>-13.751944444444444</v>
      </c>
      <c r="O883">
        <v>5.78</v>
      </c>
      <c r="Q883">
        <v>0.42</v>
      </c>
      <c r="Y883" t="s">
        <v>264</v>
      </c>
      <c r="Z883" t="s">
        <v>264</v>
      </c>
      <c r="AA883" t="s">
        <v>2891</v>
      </c>
      <c r="AB883" t="str">
        <f>+LEFT(AA883,1)</f>
        <v>F</v>
      </c>
      <c r="AC883" s="6">
        <f>DEGREES(ACOS(SIN(Resultats!$H$11)*SIN(RADIANS(N883))+COS(Resultats!$H$11)*COS(RADIANS(N883))*COS(Resultats!$E$11-RADIANS(M883))))</f>
        <v>45.162249265410544</v>
      </c>
      <c r="AD883">
        <f>+IF(AB883=Data!$E$18,1,0)</f>
        <v>0</v>
      </c>
      <c r="AE883">
        <f>+IF(AC883&lt;Data!$B$17,1,0)</f>
        <v>0</v>
      </c>
      <c r="AF883" s="7">
        <f>+IF(AND(AD883,AE883),1,0)</f>
        <v>0</v>
      </c>
    </row>
    <row r="884" spans="1:32" x14ac:dyDescent="0.2">
      <c r="A884">
        <v>4715</v>
      </c>
      <c r="B884" t="s">
        <v>5391</v>
      </c>
      <c r="C884">
        <v>107904</v>
      </c>
      <c r="D884">
        <v>44155</v>
      </c>
      <c r="E884">
        <v>12</v>
      </c>
      <c r="F884">
        <v>23</v>
      </c>
      <c r="G884">
        <v>47</v>
      </c>
      <c r="H884" t="s">
        <v>24</v>
      </c>
      <c r="I884">
        <v>42</v>
      </c>
      <c r="J884">
        <v>32</v>
      </c>
      <c r="K884">
        <v>34</v>
      </c>
      <c r="L884">
        <v>12.396388888888888</v>
      </c>
      <c r="M884">
        <v>185.94583333333333</v>
      </c>
      <c r="N884">
        <v>42.542777777777779</v>
      </c>
      <c r="O884">
        <v>6.06</v>
      </c>
      <c r="Q884">
        <v>0.33</v>
      </c>
      <c r="S884">
        <v>0.18</v>
      </c>
      <c r="Y884" t="s">
        <v>785</v>
      </c>
      <c r="Z884" t="s">
        <v>115</v>
      </c>
      <c r="AA884" t="s">
        <v>15428</v>
      </c>
      <c r="AB884" t="str">
        <f>+LEFT(AA884,1)</f>
        <v>F</v>
      </c>
      <c r="AC884" s="6">
        <f>DEGREES(ACOS(SIN(Resultats!$H$11)*SIN(RADIANS(N884))+COS(Resultats!$H$11)*COS(RADIANS(N884))*COS(Resultats!$E$11-RADIANS(M884))))</f>
        <v>45.185025591667923</v>
      </c>
      <c r="AD884">
        <f>+IF(AB884=Data!$E$18,1,0)</f>
        <v>0</v>
      </c>
      <c r="AE884">
        <f>+IF(AC884&lt;Data!$B$17,1,0)</f>
        <v>0</v>
      </c>
      <c r="AF884" s="7">
        <f>+IF(AND(AD884,AE884),1,0)</f>
        <v>0</v>
      </c>
    </row>
    <row r="885" spans="1:32" x14ac:dyDescent="0.2">
      <c r="A885">
        <v>4891</v>
      </c>
      <c r="B885" t="s">
        <v>5516</v>
      </c>
      <c r="C885">
        <v>111998</v>
      </c>
      <c r="D885">
        <v>139022</v>
      </c>
      <c r="E885">
        <v>12</v>
      </c>
      <c r="F885">
        <v>53</v>
      </c>
      <c r="G885">
        <v>11.2</v>
      </c>
      <c r="H885" t="s">
        <v>26</v>
      </c>
      <c r="I885">
        <v>3</v>
      </c>
      <c r="J885">
        <v>33</v>
      </c>
      <c r="K885">
        <v>11</v>
      </c>
      <c r="L885">
        <v>12.886444444444445</v>
      </c>
      <c r="M885">
        <v>193.29666666666668</v>
      </c>
      <c r="N885">
        <v>-3.5530555555555554</v>
      </c>
      <c r="O885">
        <v>6.11</v>
      </c>
      <c r="Q885">
        <v>0.5</v>
      </c>
      <c r="S885">
        <v>0.04</v>
      </c>
      <c r="Y885" t="s">
        <v>430</v>
      </c>
      <c r="Z885" t="s">
        <v>430</v>
      </c>
      <c r="AA885" t="s">
        <v>2154</v>
      </c>
      <c r="AB885" t="str">
        <f>+LEFT(AA885,1)</f>
        <v>F</v>
      </c>
      <c r="AC885" s="6">
        <f>DEGREES(ACOS(SIN(Resultats!$H$11)*SIN(RADIANS(N885))+COS(Resultats!$H$11)*COS(RADIANS(N885))*COS(Resultats!$E$11-RADIANS(M885))))</f>
        <v>45.201440762411288</v>
      </c>
      <c r="AD885">
        <f>+IF(AB885=Data!$E$18,1,0)</f>
        <v>0</v>
      </c>
      <c r="AE885">
        <f>+IF(AC885&lt;Data!$B$17,1,0)</f>
        <v>0</v>
      </c>
      <c r="AF885" s="7">
        <f>+IF(AND(AD885,AE885),1,0)</f>
        <v>0</v>
      </c>
    </row>
    <row r="886" spans="1:32" x14ac:dyDescent="0.2">
      <c r="A886">
        <v>4474</v>
      </c>
      <c r="C886">
        <v>101013</v>
      </c>
      <c r="D886">
        <v>28081</v>
      </c>
      <c r="E886">
        <v>11</v>
      </c>
      <c r="F886">
        <v>37</v>
      </c>
      <c r="G886">
        <v>53</v>
      </c>
      <c r="H886" t="s">
        <v>24</v>
      </c>
      <c r="I886">
        <v>50</v>
      </c>
      <c r="J886">
        <v>37</v>
      </c>
      <c r="K886">
        <v>6</v>
      </c>
      <c r="L886">
        <v>11.631388888888889</v>
      </c>
      <c r="M886">
        <v>174.47083333333333</v>
      </c>
      <c r="N886">
        <v>50.618333333333332</v>
      </c>
      <c r="O886">
        <v>6.14</v>
      </c>
      <c r="Q886">
        <v>1.07</v>
      </c>
      <c r="S886">
        <v>0.76</v>
      </c>
      <c r="U886">
        <v>0.48</v>
      </c>
      <c r="Y886" t="s">
        <v>1026</v>
      </c>
      <c r="Z886" t="s">
        <v>60</v>
      </c>
      <c r="AA886" t="s">
        <v>28</v>
      </c>
      <c r="AB886" t="str">
        <f>+LEFT(AA886,1)</f>
        <v>G</v>
      </c>
      <c r="AC886" s="6">
        <f>DEGREES(ACOS(SIN(Resultats!$H$11)*SIN(RADIANS(N886))+COS(Resultats!$H$11)*COS(RADIANS(N886))*COS(Resultats!$E$11-RADIANS(M886))))</f>
        <v>45.337067178523618</v>
      </c>
      <c r="AD886">
        <f>+IF(AB886=Data!$E$18,1,0)</f>
        <v>0</v>
      </c>
      <c r="AE886">
        <f>+IF(AC886&lt;Data!$B$17,1,0)</f>
        <v>0</v>
      </c>
      <c r="AF886" s="7">
        <f>+IF(AND(AD886,AE886),1,0)</f>
        <v>0</v>
      </c>
    </row>
    <row r="887" spans="1:32" x14ac:dyDescent="0.2">
      <c r="A887">
        <v>2610</v>
      </c>
      <c r="C887">
        <v>51814</v>
      </c>
      <c r="D887">
        <v>114722</v>
      </c>
      <c r="E887">
        <v>6</v>
      </c>
      <c r="F887">
        <v>58</v>
      </c>
      <c r="G887">
        <v>57</v>
      </c>
      <c r="H887" t="s">
        <v>24</v>
      </c>
      <c r="I887">
        <v>3</v>
      </c>
      <c r="J887">
        <v>36</v>
      </c>
      <c r="K887">
        <v>8</v>
      </c>
      <c r="L887">
        <v>6.9824999999999999</v>
      </c>
      <c r="M887">
        <v>104.7375</v>
      </c>
      <c r="N887">
        <v>3.6022222222222222</v>
      </c>
      <c r="O887">
        <v>5.97</v>
      </c>
      <c r="Q887">
        <v>1.06</v>
      </c>
      <c r="S887">
        <v>0.88</v>
      </c>
      <c r="Y887" t="s">
        <v>71</v>
      </c>
      <c r="Z887" t="s">
        <v>71</v>
      </c>
      <c r="AA887" t="s">
        <v>51</v>
      </c>
      <c r="AB887" t="str">
        <f>+LEFT(AA887,1)</f>
        <v>G</v>
      </c>
      <c r="AC887" s="6">
        <f>DEGREES(ACOS(SIN(Resultats!$H$11)*SIN(RADIANS(N887))+COS(Resultats!$H$11)*COS(RADIANS(N887))*COS(Resultats!$E$11-RADIANS(M887))))</f>
        <v>45.355387837761</v>
      </c>
      <c r="AD887">
        <f>+IF(AB887=Data!$E$18,1,0)</f>
        <v>0</v>
      </c>
      <c r="AE887">
        <f>+IF(AC887&lt;Data!$B$17,1,0)</f>
        <v>0</v>
      </c>
      <c r="AF887" s="7">
        <f>+IF(AND(AD887,AE887),1,0)</f>
        <v>0</v>
      </c>
    </row>
    <row r="888" spans="1:32" x14ac:dyDescent="0.2">
      <c r="A888">
        <v>2564</v>
      </c>
      <c r="B888" t="s">
        <v>1491</v>
      </c>
      <c r="C888">
        <v>50635</v>
      </c>
      <c r="D888">
        <v>96265</v>
      </c>
      <c r="E888">
        <v>6</v>
      </c>
      <c r="F888">
        <v>54</v>
      </c>
      <c r="G888">
        <v>38.700000000000003</v>
      </c>
      <c r="H888" t="s">
        <v>24</v>
      </c>
      <c r="I888">
        <v>13</v>
      </c>
      <c r="J888">
        <v>10</v>
      </c>
      <c r="K888">
        <v>40</v>
      </c>
      <c r="L888">
        <v>6.9107500000000002</v>
      </c>
      <c r="M888">
        <v>103.66125</v>
      </c>
      <c r="N888">
        <v>13.177777777777777</v>
      </c>
      <c r="O888">
        <v>4.6500000000000004</v>
      </c>
      <c r="Q888">
        <v>0.3</v>
      </c>
      <c r="S888">
        <v>7.0000000000000007E-2</v>
      </c>
      <c r="U888">
        <v>0.2</v>
      </c>
      <c r="Y888" t="s">
        <v>1492</v>
      </c>
      <c r="Z888" t="s">
        <v>1492</v>
      </c>
      <c r="AA888" t="s">
        <v>2891</v>
      </c>
      <c r="AB888" t="str">
        <f>+LEFT(AA888,1)</f>
        <v>F</v>
      </c>
      <c r="AC888" s="6">
        <f>DEGREES(ACOS(SIN(Resultats!$H$11)*SIN(RADIANS(N888))+COS(Resultats!$H$11)*COS(RADIANS(N888))*COS(Resultats!$E$11-RADIANS(M888))))</f>
        <v>45.445439011997266</v>
      </c>
      <c r="AD888">
        <f>+IF(AB888=Data!$E$18,1,0)</f>
        <v>0</v>
      </c>
      <c r="AE888">
        <f>+IF(AC888&lt;Data!$B$17,1,0)</f>
        <v>0</v>
      </c>
      <c r="AF888" s="7">
        <f>+IF(AND(AD888,AE888),1,0)</f>
        <v>0</v>
      </c>
    </row>
    <row r="889" spans="1:32" x14ac:dyDescent="0.2">
      <c r="A889">
        <v>4363</v>
      </c>
      <c r="C889">
        <v>97855</v>
      </c>
      <c r="D889">
        <v>27970</v>
      </c>
      <c r="E889">
        <v>11</v>
      </c>
      <c r="F889">
        <v>16</v>
      </c>
      <c r="G889">
        <v>4</v>
      </c>
      <c r="H889" t="s">
        <v>24</v>
      </c>
      <c r="I889">
        <v>52</v>
      </c>
      <c r="J889">
        <v>46</v>
      </c>
      <c r="K889">
        <v>23</v>
      </c>
      <c r="L889">
        <v>11.267777777777779</v>
      </c>
      <c r="M889">
        <v>169.01666666666668</v>
      </c>
      <c r="N889">
        <v>52.773055555555551</v>
      </c>
      <c r="O889">
        <v>6.5</v>
      </c>
      <c r="Q889">
        <v>0.43</v>
      </c>
      <c r="S889">
        <v>-0.12</v>
      </c>
      <c r="Y889" t="s">
        <v>959</v>
      </c>
      <c r="Z889" t="s">
        <v>10388</v>
      </c>
      <c r="AA889" t="s">
        <v>217</v>
      </c>
      <c r="AB889" t="str">
        <f>+LEFT(AA889,1)</f>
        <v>F</v>
      </c>
      <c r="AC889" s="6">
        <f>DEGREES(ACOS(SIN(Resultats!$H$11)*SIN(RADIANS(N889))+COS(Resultats!$H$11)*COS(RADIANS(N889))*COS(Resultats!$E$11-RADIANS(M889))))</f>
        <v>45.449811882131911</v>
      </c>
      <c r="AD889">
        <f>+IF(AB889=Data!$E$18,1,0)</f>
        <v>0</v>
      </c>
      <c r="AE889">
        <f>+IF(AC889&lt;Data!$B$17,1,0)</f>
        <v>0</v>
      </c>
      <c r="AF889" s="7">
        <f>+IF(AND(AD889,AE889),1,0)</f>
        <v>0</v>
      </c>
    </row>
    <row r="890" spans="1:32" x14ac:dyDescent="0.2">
      <c r="A890">
        <v>2643</v>
      </c>
      <c r="C890">
        <v>52711</v>
      </c>
      <c r="D890">
        <v>79009</v>
      </c>
      <c r="E890">
        <v>7</v>
      </c>
      <c r="F890">
        <v>3</v>
      </c>
      <c r="G890">
        <v>30.4</v>
      </c>
      <c r="H890" t="s">
        <v>24</v>
      </c>
      <c r="I890">
        <v>29</v>
      </c>
      <c r="J890">
        <v>20</v>
      </c>
      <c r="K890">
        <v>14</v>
      </c>
      <c r="L890">
        <v>7.0584444444444445</v>
      </c>
      <c r="M890">
        <v>105.87666666666667</v>
      </c>
      <c r="N890">
        <v>29.33722222222222</v>
      </c>
      <c r="O890">
        <v>5.93</v>
      </c>
      <c r="Q890">
        <v>0.6</v>
      </c>
      <c r="S890">
        <v>0.04</v>
      </c>
      <c r="Y890" t="s">
        <v>2390</v>
      </c>
      <c r="Z890" t="s">
        <v>2390</v>
      </c>
      <c r="AA890" t="s">
        <v>2517</v>
      </c>
      <c r="AB890" t="str">
        <f>+LEFT(AA890,1)</f>
        <v>G</v>
      </c>
      <c r="AC890" s="6">
        <f>DEGREES(ACOS(SIN(Resultats!$H$11)*SIN(RADIANS(N890))+COS(Resultats!$H$11)*COS(RADIANS(N890))*COS(Resultats!$E$11-RADIANS(M890))))</f>
        <v>45.464420351055281</v>
      </c>
      <c r="AD890">
        <f>+IF(AB890=Data!$E$18,1,0)</f>
        <v>0</v>
      </c>
      <c r="AE890">
        <f>+IF(AC890&lt;Data!$B$17,1,0)</f>
        <v>0</v>
      </c>
      <c r="AF890" s="7">
        <f>+IF(AND(AD890,AE890),1,0)</f>
        <v>0</v>
      </c>
    </row>
    <row r="891" spans="1:32" x14ac:dyDescent="0.2">
      <c r="A891">
        <v>2605</v>
      </c>
      <c r="B891" t="s">
        <v>1524</v>
      </c>
      <c r="C891">
        <v>51688</v>
      </c>
      <c r="D891">
        <v>78947</v>
      </c>
      <c r="E891">
        <v>6</v>
      </c>
      <c r="F891">
        <v>59</v>
      </c>
      <c r="G891">
        <v>27.9</v>
      </c>
      <c r="H891" t="s">
        <v>24</v>
      </c>
      <c r="I891">
        <v>25</v>
      </c>
      <c r="J891">
        <v>54</v>
      </c>
      <c r="K891">
        <v>51</v>
      </c>
      <c r="L891">
        <v>6.9910833333333331</v>
      </c>
      <c r="M891">
        <v>104.86624999999999</v>
      </c>
      <c r="N891">
        <v>25.914166666666667</v>
      </c>
      <c r="O891">
        <v>6.4</v>
      </c>
      <c r="Q891">
        <v>-0.11</v>
      </c>
      <c r="S891">
        <v>-0.47</v>
      </c>
      <c r="Y891" t="s">
        <v>111</v>
      </c>
      <c r="Z891" t="s">
        <v>111</v>
      </c>
      <c r="AA891" t="s">
        <v>1652</v>
      </c>
      <c r="AB891" t="str">
        <f>+LEFT(AA891,1)</f>
        <v>B</v>
      </c>
      <c r="AC891" s="6">
        <f>DEGREES(ACOS(SIN(Resultats!$H$11)*SIN(RADIANS(N891))+COS(Resultats!$H$11)*COS(RADIANS(N891))*COS(Resultats!$E$11-RADIANS(M891))))</f>
        <v>45.51124499908822</v>
      </c>
      <c r="AD891">
        <f>+IF(AB891=Data!$E$18,1,0)</f>
        <v>0</v>
      </c>
      <c r="AE891">
        <f>+IF(AC891&lt;Data!$B$17,1,0)</f>
        <v>0</v>
      </c>
      <c r="AF891" s="7">
        <f>+IF(AND(AD891,AE891),1,0)</f>
        <v>0</v>
      </c>
    </row>
    <row r="892" spans="1:32" x14ac:dyDescent="0.2">
      <c r="A892">
        <v>2898</v>
      </c>
      <c r="C892">
        <v>60335</v>
      </c>
      <c r="D892">
        <v>41877</v>
      </c>
      <c r="E892">
        <v>7</v>
      </c>
      <c r="F892">
        <v>35</v>
      </c>
      <c r="G892">
        <v>56</v>
      </c>
      <c r="H892" t="s">
        <v>24</v>
      </c>
      <c r="I892">
        <v>43</v>
      </c>
      <c r="J892">
        <v>1</v>
      </c>
      <c r="K892">
        <v>52</v>
      </c>
      <c r="L892">
        <v>7.5988888888888884</v>
      </c>
      <c r="M892">
        <v>113.98333333333332</v>
      </c>
      <c r="N892">
        <v>43.031111111111109</v>
      </c>
      <c r="O892">
        <v>6.3</v>
      </c>
      <c r="P892" t="s">
        <v>103</v>
      </c>
      <c r="Y892" t="s">
        <v>2891</v>
      </c>
      <c r="Z892" t="s">
        <v>2891</v>
      </c>
      <c r="AA892" t="s">
        <v>2891</v>
      </c>
      <c r="AB892" t="str">
        <f>+LEFT(AA892,1)</f>
        <v>F</v>
      </c>
      <c r="AC892" s="6">
        <f>DEGREES(ACOS(SIN(Resultats!$H$11)*SIN(RADIANS(N892))+COS(Resultats!$H$11)*COS(RADIANS(N892))*COS(Resultats!$E$11-RADIANS(M892))))</f>
        <v>45.511416008096852</v>
      </c>
      <c r="AD892">
        <f>+IF(AB892=Data!$E$18,1,0)</f>
        <v>0</v>
      </c>
      <c r="AE892">
        <f>+IF(AC892&lt;Data!$B$17,1,0)</f>
        <v>0</v>
      </c>
      <c r="AF892" s="7">
        <f>+IF(AND(AD892,AE892),1,0)</f>
        <v>0</v>
      </c>
    </row>
    <row r="893" spans="1:32" x14ac:dyDescent="0.2">
      <c r="A893">
        <v>2584</v>
      </c>
      <c r="C893">
        <v>50931</v>
      </c>
      <c r="D893">
        <v>114626</v>
      </c>
      <c r="E893">
        <v>6</v>
      </c>
      <c r="F893">
        <v>55</v>
      </c>
      <c r="G893">
        <v>34.6</v>
      </c>
      <c r="H893" t="s">
        <v>24</v>
      </c>
      <c r="I893">
        <v>8</v>
      </c>
      <c r="J893">
        <v>19</v>
      </c>
      <c r="K893">
        <v>29</v>
      </c>
      <c r="L893">
        <v>6.926277777777778</v>
      </c>
      <c r="M893">
        <v>103.89416666666666</v>
      </c>
      <c r="N893">
        <v>8.3247222222222224</v>
      </c>
      <c r="O893">
        <v>6.29</v>
      </c>
      <c r="Q893">
        <v>0.04</v>
      </c>
      <c r="S893">
        <v>0.06</v>
      </c>
      <c r="Y893" t="s">
        <v>134</v>
      </c>
      <c r="Z893" t="s">
        <v>134</v>
      </c>
      <c r="AA893" t="s">
        <v>2210</v>
      </c>
      <c r="AB893" t="str">
        <f>+LEFT(AA893,1)</f>
        <v>A</v>
      </c>
      <c r="AC893" s="6">
        <f>DEGREES(ACOS(SIN(Resultats!$H$11)*SIN(RADIANS(N893))+COS(Resultats!$H$11)*COS(RADIANS(N893))*COS(Resultats!$E$11-RADIANS(M893))))</f>
        <v>45.513415274475967</v>
      </c>
      <c r="AD893">
        <f>+IF(AB893=Data!$E$18,1,0)</f>
        <v>1</v>
      </c>
      <c r="AE893">
        <f>+IF(AC893&lt;Data!$B$17,1,0)</f>
        <v>0</v>
      </c>
      <c r="AF893" s="7">
        <f>+IF(AND(AD893,AE893),1,0)</f>
        <v>0</v>
      </c>
    </row>
    <row r="894" spans="1:32" x14ac:dyDescent="0.2">
      <c r="A894">
        <v>4896</v>
      </c>
      <c r="C894">
        <v>112048</v>
      </c>
      <c r="D894">
        <v>139027</v>
      </c>
      <c r="E894">
        <v>12</v>
      </c>
      <c r="F894">
        <v>53</v>
      </c>
      <c r="G894">
        <v>38.1</v>
      </c>
      <c r="H894" t="s">
        <v>26</v>
      </c>
      <c r="I894">
        <v>4</v>
      </c>
      <c r="J894">
        <v>13</v>
      </c>
      <c r="K894">
        <v>26</v>
      </c>
      <c r="L894">
        <v>12.893916666666666</v>
      </c>
      <c r="M894">
        <v>193.40875</v>
      </c>
      <c r="N894">
        <v>-4.2238888888888892</v>
      </c>
      <c r="O894">
        <v>6.44</v>
      </c>
      <c r="Q894">
        <v>1.1000000000000001</v>
      </c>
      <c r="S894">
        <v>1.02</v>
      </c>
      <c r="Y894" t="s">
        <v>197</v>
      </c>
      <c r="Z894" t="s">
        <v>197</v>
      </c>
      <c r="AA894" t="s">
        <v>197</v>
      </c>
      <c r="AB894" t="str">
        <f>+LEFT(AA894,1)</f>
        <v>K</v>
      </c>
      <c r="AC894" s="6">
        <f>DEGREES(ACOS(SIN(Resultats!$H$11)*SIN(RADIANS(N894))+COS(Resultats!$H$11)*COS(RADIANS(N894))*COS(Resultats!$E$11-RADIANS(M894))))</f>
        <v>45.516814267567099</v>
      </c>
      <c r="AD894">
        <f>+IF(AB894=Data!$E$18,1,0)</f>
        <v>0</v>
      </c>
      <c r="AE894">
        <f>+IF(AC894&lt;Data!$B$17,1,0)</f>
        <v>0</v>
      </c>
      <c r="AF894" s="7">
        <f>+IF(AND(AD894,AE894),1,0)</f>
        <v>0</v>
      </c>
    </row>
    <row r="895" spans="1:32" x14ac:dyDescent="0.2">
      <c r="A895">
        <v>2792</v>
      </c>
      <c r="C895">
        <v>57263</v>
      </c>
      <c r="D895">
        <v>60012</v>
      </c>
      <c r="E895">
        <v>7</v>
      </c>
      <c r="F895">
        <v>22</v>
      </c>
      <c r="G895">
        <v>13.4</v>
      </c>
      <c r="H895" t="s">
        <v>24</v>
      </c>
      <c r="I895">
        <v>38</v>
      </c>
      <c r="J895">
        <v>59</v>
      </c>
      <c r="K895">
        <v>46</v>
      </c>
      <c r="L895">
        <v>7.3703888888888889</v>
      </c>
      <c r="M895">
        <v>110.55583333333334</v>
      </c>
      <c r="N895">
        <v>38.996111111111112</v>
      </c>
      <c r="O895">
        <v>6.4</v>
      </c>
      <c r="Q895">
        <v>1.22</v>
      </c>
      <c r="S895">
        <v>1.23</v>
      </c>
      <c r="Y895" t="s">
        <v>197</v>
      </c>
      <c r="Z895" t="s">
        <v>197</v>
      </c>
      <c r="AA895" t="s">
        <v>197</v>
      </c>
      <c r="AB895" t="str">
        <f>+LEFT(AA895,1)</f>
        <v>K</v>
      </c>
      <c r="AC895" s="6">
        <f>DEGREES(ACOS(SIN(Resultats!$H$11)*SIN(RADIANS(N895))+COS(Resultats!$H$11)*COS(RADIANS(N895))*COS(Resultats!$E$11-RADIANS(M895))))</f>
        <v>45.546317941695364</v>
      </c>
      <c r="AD895">
        <f>+IF(AB895=Data!$E$18,1,0)</f>
        <v>0</v>
      </c>
      <c r="AE895">
        <f>+IF(AC895&lt;Data!$B$17,1,0)</f>
        <v>0</v>
      </c>
      <c r="AF895" s="7">
        <f>+IF(AND(AD895,AE895),1,0)</f>
        <v>0</v>
      </c>
    </row>
    <row r="896" spans="1:32" x14ac:dyDescent="0.2">
      <c r="A896">
        <v>3592</v>
      </c>
      <c r="C896">
        <v>77309</v>
      </c>
      <c r="D896">
        <v>27105</v>
      </c>
      <c r="E896">
        <v>9</v>
      </c>
      <c r="F896">
        <v>4</v>
      </c>
      <c r="G896">
        <v>0.4</v>
      </c>
      <c r="H896" t="s">
        <v>24</v>
      </c>
      <c r="I896">
        <v>54</v>
      </c>
      <c r="J896">
        <v>17</v>
      </c>
      <c r="K896">
        <v>2</v>
      </c>
      <c r="L896">
        <v>9.0667777777777783</v>
      </c>
      <c r="M896">
        <v>136.00166666666667</v>
      </c>
      <c r="N896">
        <v>54.283888888888889</v>
      </c>
      <c r="O896">
        <v>5.75</v>
      </c>
      <c r="Q896">
        <v>0.02</v>
      </c>
      <c r="S896">
        <v>0.05</v>
      </c>
      <c r="Y896" t="s">
        <v>114</v>
      </c>
      <c r="Z896" t="s">
        <v>114</v>
      </c>
      <c r="AA896" t="s">
        <v>18</v>
      </c>
      <c r="AB896" t="str">
        <f>+LEFT(AA896,1)</f>
        <v>A</v>
      </c>
      <c r="AC896" s="6">
        <f>DEGREES(ACOS(SIN(Resultats!$H$11)*SIN(RADIANS(N896))+COS(Resultats!$H$11)*COS(RADIANS(N896))*COS(Resultats!$E$11-RADIANS(M896))))</f>
        <v>45.667901067071604</v>
      </c>
      <c r="AD896">
        <f>+IF(AB896=Data!$E$18,1,0)</f>
        <v>1</v>
      </c>
      <c r="AE896">
        <f>+IF(AC896&lt;Data!$B$17,1,0)</f>
        <v>0</v>
      </c>
      <c r="AF896" s="7">
        <f>+IF(AND(AD896,AE896),1,0)</f>
        <v>0</v>
      </c>
    </row>
    <row r="897" spans="1:32" x14ac:dyDescent="0.2">
      <c r="A897">
        <v>2601</v>
      </c>
      <c r="B897" t="s">
        <v>1520</v>
      </c>
      <c r="C897">
        <v>51530</v>
      </c>
      <c r="D897">
        <v>78929</v>
      </c>
      <c r="E897">
        <v>6</v>
      </c>
      <c r="F897">
        <v>58</v>
      </c>
      <c r="G897">
        <v>47.4</v>
      </c>
      <c r="H897" t="s">
        <v>24</v>
      </c>
      <c r="I897">
        <v>26</v>
      </c>
      <c r="J897">
        <v>4</v>
      </c>
      <c r="K897">
        <v>52</v>
      </c>
      <c r="L897">
        <v>6.9798333333333336</v>
      </c>
      <c r="M897">
        <v>104.69750000000001</v>
      </c>
      <c r="N897">
        <v>26.08111111111111</v>
      </c>
      <c r="O897">
        <v>6.1</v>
      </c>
      <c r="Q897">
        <v>0.46</v>
      </c>
      <c r="S897">
        <v>0.02</v>
      </c>
      <c r="Y897" t="s">
        <v>75</v>
      </c>
      <c r="Z897" t="s">
        <v>75</v>
      </c>
      <c r="AA897" t="s">
        <v>2689</v>
      </c>
      <c r="AB897" t="str">
        <f>+LEFT(AA897,1)</f>
        <v>F</v>
      </c>
      <c r="AC897" s="6">
        <f>DEGREES(ACOS(SIN(Resultats!$H$11)*SIN(RADIANS(N897))+COS(Resultats!$H$11)*COS(RADIANS(N897))*COS(Resultats!$E$11-RADIANS(M897))))</f>
        <v>45.694209859203021</v>
      </c>
      <c r="AD897">
        <f>+IF(AB897=Data!$E$18,1,0)</f>
        <v>0</v>
      </c>
      <c r="AE897">
        <f>+IF(AC897&lt;Data!$B$17,1,0)</f>
        <v>0</v>
      </c>
      <c r="AF897" s="7">
        <f>+IF(AND(AD897,AE897),1,0)</f>
        <v>0</v>
      </c>
    </row>
    <row r="898" spans="1:32" x14ac:dyDescent="0.2">
      <c r="A898">
        <v>3408</v>
      </c>
      <c r="C898">
        <v>73171</v>
      </c>
      <c r="D898">
        <v>26946</v>
      </c>
      <c r="E898">
        <v>8</v>
      </c>
      <c r="F898">
        <v>39</v>
      </c>
      <c r="G898">
        <v>17.600000000000001</v>
      </c>
      <c r="H898" t="s">
        <v>24</v>
      </c>
      <c r="I898">
        <v>52</v>
      </c>
      <c r="J898">
        <v>42</v>
      </c>
      <c r="K898">
        <v>42</v>
      </c>
      <c r="L898">
        <v>8.6548888888888893</v>
      </c>
      <c r="M898">
        <v>129.82333333333335</v>
      </c>
      <c r="N898">
        <v>52.711666666666666</v>
      </c>
      <c r="O898">
        <v>5.91</v>
      </c>
      <c r="Q898">
        <v>1.17</v>
      </c>
      <c r="S898">
        <v>1.05</v>
      </c>
      <c r="X898" t="s">
        <v>27</v>
      </c>
      <c r="Y898" t="s">
        <v>507</v>
      </c>
      <c r="Z898" t="s">
        <v>5984</v>
      </c>
      <c r="AA898" t="s">
        <v>507</v>
      </c>
      <c r="AB898" t="str">
        <f>+LEFT(AA898,1)</f>
        <v>K</v>
      </c>
      <c r="AC898" s="6">
        <f>DEGREES(ACOS(SIN(Resultats!$H$11)*SIN(RADIANS(N898))+COS(Resultats!$H$11)*COS(RADIANS(N898))*COS(Resultats!$E$11-RADIANS(M898))))</f>
        <v>45.720122099635184</v>
      </c>
      <c r="AD898">
        <f>+IF(AB898=Data!$E$18,1,0)</f>
        <v>0</v>
      </c>
      <c r="AE898">
        <f>+IF(AC898&lt;Data!$B$17,1,0)</f>
        <v>0</v>
      </c>
      <c r="AF898" s="7">
        <f>+IF(AND(AD898,AE898),1,0)</f>
        <v>0</v>
      </c>
    </row>
    <row r="899" spans="1:32" x14ac:dyDescent="0.2">
      <c r="A899">
        <v>2752</v>
      </c>
      <c r="C899">
        <v>56207</v>
      </c>
      <c r="D899">
        <v>152621</v>
      </c>
      <c r="E899">
        <v>7</v>
      </c>
      <c r="F899">
        <v>15</v>
      </c>
      <c r="G899">
        <v>43.1</v>
      </c>
      <c r="H899" t="s">
        <v>26</v>
      </c>
      <c r="I899">
        <v>10</v>
      </c>
      <c r="J899">
        <v>35</v>
      </c>
      <c r="K899">
        <v>2</v>
      </c>
      <c r="L899">
        <v>7.2619722222222221</v>
      </c>
      <c r="M899">
        <v>108.92958333333333</v>
      </c>
      <c r="N899">
        <v>-10.58388888888889</v>
      </c>
      <c r="O899">
        <v>5.95</v>
      </c>
      <c r="Q899">
        <v>1.18</v>
      </c>
      <c r="S899">
        <v>1.18</v>
      </c>
      <c r="Y899" t="s">
        <v>197</v>
      </c>
      <c r="Z899" t="s">
        <v>197</v>
      </c>
      <c r="AA899" t="s">
        <v>197</v>
      </c>
      <c r="AB899" t="str">
        <f>+LEFT(AA899,1)</f>
        <v>K</v>
      </c>
      <c r="AC899" s="6">
        <f>DEGREES(ACOS(SIN(Resultats!$H$11)*SIN(RADIANS(N899))+COS(Resultats!$H$11)*COS(RADIANS(N899))*COS(Resultats!$E$11-RADIANS(M899))))</f>
        <v>45.739385106266184</v>
      </c>
      <c r="AD899">
        <f>+IF(AB899=Data!$E$18,1,0)</f>
        <v>0</v>
      </c>
      <c r="AE899">
        <f>+IF(AC899&lt;Data!$B$17,1,0)</f>
        <v>0</v>
      </c>
      <c r="AF899" s="7">
        <f>+IF(AND(AD899,AE899),1,0)</f>
        <v>0</v>
      </c>
    </row>
    <row r="900" spans="1:32" x14ac:dyDescent="0.2">
      <c r="A900">
        <v>2636</v>
      </c>
      <c r="C900">
        <v>52611</v>
      </c>
      <c r="D900">
        <v>134073</v>
      </c>
      <c r="E900">
        <v>7</v>
      </c>
      <c r="F900">
        <v>1</v>
      </c>
      <c r="G900">
        <v>52.9</v>
      </c>
      <c r="H900" t="s">
        <v>26</v>
      </c>
      <c r="I900">
        <v>1</v>
      </c>
      <c r="J900">
        <v>20</v>
      </c>
      <c r="K900">
        <v>44</v>
      </c>
      <c r="L900">
        <v>7.031361111111111</v>
      </c>
      <c r="M900">
        <v>105.47041666666667</v>
      </c>
      <c r="N900">
        <v>-1.3455555555555554</v>
      </c>
      <c r="O900">
        <v>6.17</v>
      </c>
      <c r="Q900">
        <v>1.28</v>
      </c>
      <c r="S900">
        <v>1.36</v>
      </c>
      <c r="Y900" t="s">
        <v>513</v>
      </c>
      <c r="Z900" t="s">
        <v>513</v>
      </c>
      <c r="AA900" t="s">
        <v>235</v>
      </c>
      <c r="AB900" t="str">
        <f>+LEFT(AA900,1)</f>
        <v>G</v>
      </c>
      <c r="AC900" s="6">
        <f>DEGREES(ACOS(SIN(Resultats!$H$11)*SIN(RADIANS(N900))+COS(Resultats!$H$11)*COS(RADIANS(N900))*COS(Resultats!$E$11-RADIANS(M900))))</f>
        <v>45.750289120067734</v>
      </c>
      <c r="AD900">
        <f>+IF(AB900=Data!$E$18,1,0)</f>
        <v>0</v>
      </c>
      <c r="AE900">
        <f>+IF(AC900&lt;Data!$B$17,1,0)</f>
        <v>0</v>
      </c>
      <c r="AF900" s="7">
        <f>+IF(AND(AD900,AE900),1,0)</f>
        <v>0</v>
      </c>
    </row>
    <row r="901" spans="1:32" x14ac:dyDescent="0.2">
      <c r="A901">
        <v>2732</v>
      </c>
      <c r="C901">
        <v>55832</v>
      </c>
      <c r="D901">
        <v>134395</v>
      </c>
      <c r="E901">
        <v>7</v>
      </c>
      <c r="F901">
        <v>14</v>
      </c>
      <c r="G901">
        <v>15.5</v>
      </c>
      <c r="H901" t="s">
        <v>26</v>
      </c>
      <c r="I901">
        <v>9</v>
      </c>
      <c r="J901">
        <v>56</v>
      </c>
      <c r="K901">
        <v>51</v>
      </c>
      <c r="L901">
        <v>7.2376388888888892</v>
      </c>
      <c r="M901">
        <v>108.56458333333333</v>
      </c>
      <c r="N901">
        <v>-9.9474999999999998</v>
      </c>
      <c r="O901">
        <v>5.9</v>
      </c>
      <c r="Q901">
        <v>1.52</v>
      </c>
      <c r="S901">
        <v>1.72</v>
      </c>
      <c r="Y901" t="s">
        <v>105</v>
      </c>
      <c r="Z901" t="s">
        <v>105</v>
      </c>
      <c r="AA901" t="s">
        <v>133</v>
      </c>
      <c r="AB901" t="str">
        <f>+LEFT(AA901,1)</f>
        <v>K</v>
      </c>
      <c r="AC901" s="6">
        <f>DEGREES(ACOS(SIN(Resultats!$H$11)*SIN(RADIANS(N901))+COS(Resultats!$H$11)*COS(RADIANS(N901))*COS(Resultats!$E$11-RADIANS(M901))))</f>
        <v>45.795928275671599</v>
      </c>
      <c r="AD901">
        <f>+IF(AB901=Data!$E$18,1,0)</f>
        <v>0</v>
      </c>
      <c r="AE901">
        <f>+IF(AC901&lt;Data!$B$17,1,0)</f>
        <v>0</v>
      </c>
      <c r="AF901" s="7">
        <f>+IF(AND(AD901,AE901),1,0)</f>
        <v>0</v>
      </c>
    </row>
    <row r="902" spans="1:32" x14ac:dyDescent="0.2">
      <c r="A902">
        <v>3065</v>
      </c>
      <c r="B902" t="s">
        <v>1776</v>
      </c>
      <c r="C902">
        <v>64106</v>
      </c>
      <c r="D902">
        <v>42055</v>
      </c>
      <c r="E902">
        <v>7</v>
      </c>
      <c r="F902">
        <v>54</v>
      </c>
      <c r="G902">
        <v>29.3</v>
      </c>
      <c r="H902" t="s">
        <v>24</v>
      </c>
      <c r="I902">
        <v>47</v>
      </c>
      <c r="J902">
        <v>23</v>
      </c>
      <c r="K902">
        <v>10</v>
      </c>
      <c r="L902">
        <v>7.9081388888888888</v>
      </c>
      <c r="M902">
        <v>118.62208333333334</v>
      </c>
      <c r="N902">
        <v>47.386111111111113</v>
      </c>
      <c r="O902">
        <v>6.25</v>
      </c>
      <c r="Q902">
        <v>1.1499999999999999</v>
      </c>
      <c r="S902">
        <v>1.07</v>
      </c>
      <c r="X902" t="s">
        <v>27</v>
      </c>
      <c r="Y902" t="s">
        <v>365</v>
      </c>
      <c r="Z902" t="s">
        <v>5818</v>
      </c>
      <c r="AA902" t="s">
        <v>365</v>
      </c>
      <c r="AB902" t="str">
        <f>+LEFT(AA902,1)</f>
        <v>K</v>
      </c>
      <c r="AC902" s="6">
        <f>DEGREES(ACOS(SIN(Resultats!$H$11)*SIN(RADIANS(N902))+COS(Resultats!$H$11)*COS(RADIANS(N902))*COS(Resultats!$E$11-RADIANS(M902))))</f>
        <v>45.809359775187282</v>
      </c>
      <c r="AD902">
        <f>+IF(AB902=Data!$E$18,1,0)</f>
        <v>0</v>
      </c>
      <c r="AE902">
        <f>+IF(AC902&lt;Data!$B$17,1,0)</f>
        <v>0</v>
      </c>
      <c r="AF902" s="7">
        <f>+IF(AND(AD902,AE902),1,0)</f>
        <v>0</v>
      </c>
    </row>
    <row r="903" spans="1:32" x14ac:dyDescent="0.2">
      <c r="A903">
        <v>4246</v>
      </c>
      <c r="B903" t="s">
        <v>893</v>
      </c>
      <c r="C903">
        <v>94247</v>
      </c>
      <c r="D903">
        <v>27815</v>
      </c>
      <c r="E903">
        <v>10</v>
      </c>
      <c r="F903">
        <v>53</v>
      </c>
      <c r="G903">
        <v>34.5</v>
      </c>
      <c r="H903" t="s">
        <v>24</v>
      </c>
      <c r="I903">
        <v>54</v>
      </c>
      <c r="J903">
        <v>35</v>
      </c>
      <c r="K903">
        <v>6</v>
      </c>
      <c r="L903">
        <v>10.892916666666666</v>
      </c>
      <c r="M903">
        <v>163.39375000000001</v>
      </c>
      <c r="N903">
        <v>54.585000000000001</v>
      </c>
      <c r="O903">
        <v>5.0999999999999996</v>
      </c>
      <c r="Q903">
        <v>1.36</v>
      </c>
      <c r="S903">
        <v>1.52</v>
      </c>
      <c r="U903">
        <v>0.47</v>
      </c>
      <c r="V903" t="s">
        <v>93</v>
      </c>
      <c r="Y903" t="s">
        <v>105</v>
      </c>
      <c r="Z903" t="s">
        <v>105</v>
      </c>
      <c r="AA903" t="s">
        <v>133</v>
      </c>
      <c r="AB903" t="str">
        <f>+LEFT(AA903,1)</f>
        <v>K</v>
      </c>
      <c r="AC903" s="6">
        <f>DEGREES(ACOS(SIN(Resultats!$H$11)*SIN(RADIANS(N903))+COS(Resultats!$H$11)*COS(RADIANS(N903))*COS(Resultats!$E$11-RADIANS(M903))))</f>
        <v>45.838140718201089</v>
      </c>
      <c r="AD903">
        <f>+IF(AB903=Data!$E$18,1,0)</f>
        <v>0</v>
      </c>
      <c r="AE903">
        <f>+IF(AC903&lt;Data!$B$17,1,0)</f>
        <v>0</v>
      </c>
      <c r="AF903" s="7">
        <f>+IF(AND(AD903,AE903),1,0)</f>
        <v>0</v>
      </c>
    </row>
    <row r="904" spans="1:32" x14ac:dyDescent="0.2">
      <c r="A904">
        <v>2555</v>
      </c>
      <c r="C904">
        <v>50371</v>
      </c>
      <c r="D904">
        <v>96241</v>
      </c>
      <c r="E904">
        <v>6</v>
      </c>
      <c r="F904">
        <v>53</v>
      </c>
      <c r="G904">
        <v>22.5</v>
      </c>
      <c r="H904" t="s">
        <v>24</v>
      </c>
      <c r="I904">
        <v>10</v>
      </c>
      <c r="J904">
        <v>59</v>
      </c>
      <c r="K904">
        <v>47</v>
      </c>
      <c r="L904">
        <v>6.8895833333333325</v>
      </c>
      <c r="M904">
        <v>103.34375</v>
      </c>
      <c r="N904">
        <v>10.996388888888887</v>
      </c>
      <c r="O904">
        <v>6.24</v>
      </c>
      <c r="Q904">
        <v>0.97</v>
      </c>
      <c r="Y904" t="s">
        <v>54</v>
      </c>
      <c r="Z904" t="s">
        <v>54</v>
      </c>
      <c r="AA904" t="s">
        <v>197</v>
      </c>
      <c r="AB904" t="str">
        <f>+LEFT(AA904,1)</f>
        <v>K</v>
      </c>
      <c r="AC904" s="6">
        <f>DEGREES(ACOS(SIN(Resultats!$H$11)*SIN(RADIANS(N904))+COS(Resultats!$H$11)*COS(RADIANS(N904))*COS(Resultats!$E$11-RADIANS(M904))))</f>
        <v>45.840491047806289</v>
      </c>
      <c r="AD904">
        <f>+IF(AB904=Data!$E$18,1,0)</f>
        <v>0</v>
      </c>
      <c r="AE904">
        <f>+IF(AC904&lt;Data!$B$17,1,0)</f>
        <v>0</v>
      </c>
      <c r="AF904" s="7">
        <f>+IF(AND(AD904,AE904),1,0)</f>
        <v>0</v>
      </c>
    </row>
    <row r="905" spans="1:32" x14ac:dyDescent="0.2">
      <c r="A905">
        <v>2739</v>
      </c>
      <c r="C905">
        <v>55879</v>
      </c>
      <c r="D905">
        <v>152598</v>
      </c>
      <c r="E905">
        <v>7</v>
      </c>
      <c r="F905">
        <v>14</v>
      </c>
      <c r="G905">
        <v>28.2</v>
      </c>
      <c r="H905" t="s">
        <v>26</v>
      </c>
      <c r="I905">
        <v>10</v>
      </c>
      <c r="J905">
        <v>19</v>
      </c>
      <c r="K905">
        <v>0</v>
      </c>
      <c r="L905">
        <v>7.2411666666666665</v>
      </c>
      <c r="M905">
        <v>108.61750000000001</v>
      </c>
      <c r="N905">
        <v>-10.316666666666666</v>
      </c>
      <c r="O905">
        <v>6.03</v>
      </c>
      <c r="Q905">
        <v>-0.18</v>
      </c>
      <c r="S905">
        <v>-0.97</v>
      </c>
      <c r="Y905" t="s">
        <v>2278</v>
      </c>
      <c r="Z905" t="s">
        <v>2278</v>
      </c>
      <c r="AA905" t="s">
        <v>15431</v>
      </c>
      <c r="AB905" t="str">
        <f>+LEFT(AA905,1)</f>
        <v>B</v>
      </c>
      <c r="AC905" s="6">
        <f>DEGREES(ACOS(SIN(Resultats!$H$11)*SIN(RADIANS(N905))+COS(Resultats!$H$11)*COS(RADIANS(N905))*COS(Resultats!$E$11-RADIANS(M905))))</f>
        <v>45.903440816235005</v>
      </c>
      <c r="AD905">
        <f>+IF(AB905=Data!$E$18,1,0)</f>
        <v>0</v>
      </c>
      <c r="AE905">
        <f>+IF(AC905&lt;Data!$B$17,1,0)</f>
        <v>0</v>
      </c>
      <c r="AF905" s="7">
        <f>+IF(AND(AD905,AE905),1,0)</f>
        <v>0</v>
      </c>
    </row>
    <row r="906" spans="1:32" x14ac:dyDescent="0.2">
      <c r="A906">
        <v>3066</v>
      </c>
      <c r="B906" t="s">
        <v>1777</v>
      </c>
      <c r="C906">
        <v>64144</v>
      </c>
      <c r="D906">
        <v>42058</v>
      </c>
      <c r="E906">
        <v>7</v>
      </c>
      <c r="F906">
        <v>54</v>
      </c>
      <c r="G906">
        <v>42.7</v>
      </c>
      <c r="H906" t="s">
        <v>24</v>
      </c>
      <c r="I906">
        <v>47</v>
      </c>
      <c r="J906">
        <v>33</v>
      </c>
      <c r="K906">
        <v>53</v>
      </c>
      <c r="L906">
        <v>7.9118611111111115</v>
      </c>
      <c r="M906">
        <v>118.67791666666668</v>
      </c>
      <c r="N906">
        <v>47.564722222222223</v>
      </c>
      <c r="O906">
        <v>5.45</v>
      </c>
      <c r="Q906">
        <v>1.46</v>
      </c>
      <c r="X906" t="s">
        <v>27</v>
      </c>
      <c r="Y906" t="s">
        <v>80</v>
      </c>
      <c r="Z906" t="s">
        <v>3264</v>
      </c>
      <c r="AA906" t="s">
        <v>80</v>
      </c>
      <c r="AB906" t="str">
        <f>+LEFT(AA906,1)</f>
        <v>K</v>
      </c>
      <c r="AC906" s="6">
        <f>DEGREES(ACOS(SIN(Resultats!$H$11)*SIN(RADIANS(N906))+COS(Resultats!$H$11)*COS(RADIANS(N906))*COS(Resultats!$E$11-RADIANS(M906))))</f>
        <v>45.907474601941011</v>
      </c>
      <c r="AD906">
        <f>+IF(AB906=Data!$E$18,1,0)</f>
        <v>0</v>
      </c>
      <c r="AE906">
        <f>+IF(AC906&lt;Data!$B$17,1,0)</f>
        <v>0</v>
      </c>
      <c r="AF906" s="7">
        <f>+IF(AND(AD906,AE906),1,0)</f>
        <v>0</v>
      </c>
    </row>
    <row r="907" spans="1:32" x14ac:dyDescent="0.2">
      <c r="A907">
        <v>3405</v>
      </c>
      <c r="C907">
        <v>73131</v>
      </c>
      <c r="D907">
        <v>26940</v>
      </c>
      <c r="E907">
        <v>8</v>
      </c>
      <c r="F907">
        <v>39</v>
      </c>
      <c r="G907">
        <v>0</v>
      </c>
      <c r="H907" t="s">
        <v>24</v>
      </c>
      <c r="I907">
        <v>52</v>
      </c>
      <c r="J907">
        <v>55</v>
      </c>
      <c r="K907">
        <v>30</v>
      </c>
      <c r="L907">
        <v>8.65</v>
      </c>
      <c r="M907">
        <v>129.75</v>
      </c>
      <c r="N907">
        <v>52.924999999999997</v>
      </c>
      <c r="O907">
        <v>6.42</v>
      </c>
      <c r="P907" t="s">
        <v>103</v>
      </c>
      <c r="Y907" t="s">
        <v>197</v>
      </c>
      <c r="Z907" t="s">
        <v>197</v>
      </c>
      <c r="AA907" t="s">
        <v>197</v>
      </c>
      <c r="AB907" t="str">
        <f>+LEFT(AA907,1)</f>
        <v>K</v>
      </c>
      <c r="AC907" s="6">
        <f>DEGREES(ACOS(SIN(Resultats!$H$11)*SIN(RADIANS(N907))+COS(Resultats!$H$11)*COS(RADIANS(N907))*COS(Resultats!$E$11-RADIANS(M907))))</f>
        <v>45.928943838005118</v>
      </c>
      <c r="AD907">
        <f>+IF(AB907=Data!$E$18,1,0)</f>
        <v>0</v>
      </c>
      <c r="AE907">
        <f>+IF(AC907&lt;Data!$B$17,1,0)</f>
        <v>0</v>
      </c>
      <c r="AF907" s="7">
        <f>+IF(AND(AD907,AE907),1,0)</f>
        <v>0</v>
      </c>
    </row>
    <row r="908" spans="1:32" x14ac:dyDescent="0.2">
      <c r="A908">
        <v>2673</v>
      </c>
      <c r="C908">
        <v>53899</v>
      </c>
      <c r="D908">
        <v>59806</v>
      </c>
      <c r="E908">
        <v>7</v>
      </c>
      <c r="F908">
        <v>8</v>
      </c>
      <c r="G908">
        <v>13.3</v>
      </c>
      <c r="H908" t="s">
        <v>24</v>
      </c>
      <c r="I908">
        <v>33</v>
      </c>
      <c r="J908">
        <v>49</v>
      </c>
      <c r="K908">
        <v>56</v>
      </c>
      <c r="L908">
        <v>7.137027777777778</v>
      </c>
      <c r="M908">
        <v>107.05541666666667</v>
      </c>
      <c r="N908">
        <v>33.832222222222228</v>
      </c>
      <c r="O908">
        <v>6.28</v>
      </c>
      <c r="Q908">
        <v>1.34</v>
      </c>
      <c r="S908">
        <v>1.54</v>
      </c>
      <c r="Y908" t="s">
        <v>507</v>
      </c>
      <c r="Z908" t="s">
        <v>507</v>
      </c>
      <c r="AA908" t="s">
        <v>507</v>
      </c>
      <c r="AB908" t="str">
        <f>+LEFT(AA908,1)</f>
        <v>K</v>
      </c>
      <c r="AC908" s="6">
        <f>DEGREES(ACOS(SIN(Resultats!$H$11)*SIN(RADIANS(N908))+COS(Resultats!$H$11)*COS(RADIANS(N908))*COS(Resultats!$E$11-RADIANS(M908))))</f>
        <v>45.932499892087961</v>
      </c>
      <c r="AD908">
        <f>+IF(AB908=Data!$E$18,1,0)</f>
        <v>0</v>
      </c>
      <c r="AE908">
        <f>+IF(AC908&lt;Data!$B$17,1,0)</f>
        <v>0</v>
      </c>
      <c r="AF908" s="7">
        <f>+IF(AND(AD908,AE908),1,0)</f>
        <v>0</v>
      </c>
    </row>
    <row r="909" spans="1:32" x14ac:dyDescent="0.2">
      <c r="A909">
        <v>2805</v>
      </c>
      <c r="B909" t="s">
        <v>1635</v>
      </c>
      <c r="C909">
        <v>57669</v>
      </c>
      <c r="D909">
        <v>41738</v>
      </c>
      <c r="E909">
        <v>7</v>
      </c>
      <c r="F909">
        <v>24</v>
      </c>
      <c r="G909">
        <v>8.5</v>
      </c>
      <c r="H909" t="s">
        <v>24</v>
      </c>
      <c r="I909">
        <v>40</v>
      </c>
      <c r="J909">
        <v>40</v>
      </c>
      <c r="K909">
        <v>20</v>
      </c>
      <c r="L909">
        <v>7.4023611111111114</v>
      </c>
      <c r="M909">
        <v>111.03541666666668</v>
      </c>
      <c r="N909">
        <v>40.672222222222217</v>
      </c>
      <c r="O909">
        <v>5.19</v>
      </c>
      <c r="Q909">
        <v>1.23</v>
      </c>
      <c r="S909">
        <v>1.24</v>
      </c>
      <c r="Y909" t="s">
        <v>1636</v>
      </c>
      <c r="Z909" t="s">
        <v>6894</v>
      </c>
      <c r="AA909" t="s">
        <v>507</v>
      </c>
      <c r="AB909" t="str">
        <f>+LEFT(AA909,1)</f>
        <v>K</v>
      </c>
      <c r="AC909" s="6">
        <f>DEGREES(ACOS(SIN(Resultats!$H$11)*SIN(RADIANS(N909))+COS(Resultats!$H$11)*COS(RADIANS(N909))*COS(Resultats!$E$11-RADIANS(M909))))</f>
        <v>46.057648190006766</v>
      </c>
      <c r="AD909">
        <f>+IF(AB909=Data!$E$18,1,0)</f>
        <v>0</v>
      </c>
      <c r="AE909">
        <f>+IF(AC909&lt;Data!$B$17,1,0)</f>
        <v>0</v>
      </c>
      <c r="AF909" s="7">
        <f>+IF(AND(AD909,AE909),1,0)</f>
        <v>0</v>
      </c>
    </row>
    <row r="910" spans="1:32" x14ac:dyDescent="0.2">
      <c r="A910">
        <v>4946</v>
      </c>
      <c r="B910" t="s">
        <v>5561</v>
      </c>
      <c r="C910">
        <v>113848</v>
      </c>
      <c r="D910">
        <v>82650</v>
      </c>
      <c r="E910">
        <v>13</v>
      </c>
      <c r="F910">
        <v>6</v>
      </c>
      <c r="G910">
        <v>21.2</v>
      </c>
      <c r="H910" t="s">
        <v>24</v>
      </c>
      <c r="I910">
        <v>21</v>
      </c>
      <c r="J910">
        <v>9</v>
      </c>
      <c r="K910">
        <v>12</v>
      </c>
      <c r="L910">
        <v>13.105888888888888</v>
      </c>
      <c r="M910">
        <v>196.58833333333331</v>
      </c>
      <c r="N910">
        <v>21.153333333333332</v>
      </c>
      <c r="O910">
        <v>5.99</v>
      </c>
      <c r="Q910">
        <v>0.39</v>
      </c>
      <c r="S910">
        <v>0</v>
      </c>
      <c r="Y910" t="s">
        <v>79</v>
      </c>
      <c r="Z910" t="s">
        <v>79</v>
      </c>
      <c r="AA910" t="s">
        <v>2046</v>
      </c>
      <c r="AB910" t="str">
        <f>+LEFT(AA910,1)</f>
        <v>F</v>
      </c>
      <c r="AC910" s="6">
        <f>DEGREES(ACOS(SIN(Resultats!$H$11)*SIN(RADIANS(N910))+COS(Resultats!$H$11)*COS(RADIANS(N910))*COS(Resultats!$E$11-RADIANS(M910))))</f>
        <v>46.063986982029675</v>
      </c>
      <c r="AD910">
        <f>+IF(AB910=Data!$E$18,1,0)</f>
        <v>0</v>
      </c>
      <c r="AE910">
        <f>+IF(AC910&lt;Data!$B$17,1,0)</f>
        <v>0</v>
      </c>
      <c r="AF910" s="7">
        <f>+IF(AND(AD910,AE910),1,0)</f>
        <v>0</v>
      </c>
    </row>
    <row r="911" spans="1:32" x14ac:dyDescent="0.2">
      <c r="A911">
        <v>4785</v>
      </c>
      <c r="B911" t="s">
        <v>5442</v>
      </c>
      <c r="C911">
        <v>109358</v>
      </c>
      <c r="D911">
        <v>44230</v>
      </c>
      <c r="E911">
        <v>12</v>
      </c>
      <c r="F911">
        <v>33</v>
      </c>
      <c r="G911">
        <v>44.5</v>
      </c>
      <c r="H911" t="s">
        <v>24</v>
      </c>
      <c r="I911">
        <v>41</v>
      </c>
      <c r="J911">
        <v>21</v>
      </c>
      <c r="K911">
        <v>27</v>
      </c>
      <c r="L911">
        <v>12.562361111111112</v>
      </c>
      <c r="M911">
        <v>188.4354166666667</v>
      </c>
      <c r="N911">
        <v>41.357500000000002</v>
      </c>
      <c r="O911">
        <v>4.26</v>
      </c>
      <c r="Q911">
        <v>0.59</v>
      </c>
      <c r="S911">
        <v>0.05</v>
      </c>
      <c r="U911">
        <v>0.31</v>
      </c>
      <c r="Y911" t="s">
        <v>124</v>
      </c>
      <c r="Z911" t="s">
        <v>124</v>
      </c>
      <c r="AA911" t="s">
        <v>3095</v>
      </c>
      <c r="AB911" t="str">
        <f>+LEFT(AA911,1)</f>
        <v>G</v>
      </c>
      <c r="AC911" s="6">
        <f>DEGREES(ACOS(SIN(Resultats!$H$11)*SIN(RADIANS(N911))+COS(Resultats!$H$11)*COS(RADIANS(N911))*COS(Resultats!$E$11-RADIANS(M911))))</f>
        <v>46.071534940156262</v>
      </c>
      <c r="AD911">
        <f>+IF(AB911=Data!$E$18,1,0)</f>
        <v>0</v>
      </c>
      <c r="AE911">
        <f>+IF(AC911&lt;Data!$B$17,1,0)</f>
        <v>0</v>
      </c>
      <c r="AF911" s="7">
        <f>+IF(AND(AD911,AE911),1,0)</f>
        <v>0</v>
      </c>
    </row>
    <row r="912" spans="1:32" x14ac:dyDescent="0.2">
      <c r="A912">
        <v>3747</v>
      </c>
      <c r="C912">
        <v>81790</v>
      </c>
      <c r="D912">
        <v>27271</v>
      </c>
      <c r="E912">
        <v>9</v>
      </c>
      <c r="F912">
        <v>29</v>
      </c>
      <c r="G912">
        <v>47.6</v>
      </c>
      <c r="H912" t="s">
        <v>24</v>
      </c>
      <c r="I912">
        <v>55</v>
      </c>
      <c r="J912">
        <v>44</v>
      </c>
      <c r="K912">
        <v>44</v>
      </c>
      <c r="L912">
        <v>9.4965555555555543</v>
      </c>
      <c r="M912">
        <v>142.44833333333332</v>
      </c>
      <c r="N912">
        <v>55.745555555555555</v>
      </c>
      <c r="O912">
        <v>6.45</v>
      </c>
      <c r="P912" t="s">
        <v>103</v>
      </c>
      <c r="Y912" t="s">
        <v>1378</v>
      </c>
      <c r="Z912" t="s">
        <v>1378</v>
      </c>
      <c r="AA912" t="s">
        <v>15428</v>
      </c>
      <c r="AB912" t="str">
        <f>+LEFT(AA912,1)</f>
        <v>F</v>
      </c>
      <c r="AC912" s="6">
        <f>DEGREES(ACOS(SIN(Resultats!$H$11)*SIN(RADIANS(N912))+COS(Resultats!$H$11)*COS(RADIANS(N912))*COS(Resultats!$E$11-RADIANS(M912))))</f>
        <v>46.128900491542495</v>
      </c>
      <c r="AD912">
        <f>+IF(AB912=Data!$E$18,1,0)</f>
        <v>0</v>
      </c>
      <c r="AE912">
        <f>+IF(AC912&lt;Data!$B$17,1,0)</f>
        <v>0</v>
      </c>
      <c r="AF912" s="7">
        <f>+IF(AND(AD912,AE912),1,0)</f>
        <v>0</v>
      </c>
    </row>
    <row r="913" spans="1:32" x14ac:dyDescent="0.2">
      <c r="A913">
        <v>2665</v>
      </c>
      <c r="C913">
        <v>53686</v>
      </c>
      <c r="D913">
        <v>59794</v>
      </c>
      <c r="E913">
        <v>7</v>
      </c>
      <c r="F913">
        <v>7</v>
      </c>
      <c r="G913">
        <v>22.3</v>
      </c>
      <c r="H913" t="s">
        <v>24</v>
      </c>
      <c r="I913">
        <v>34</v>
      </c>
      <c r="J913">
        <v>0</v>
      </c>
      <c r="K913">
        <v>34</v>
      </c>
      <c r="L913">
        <v>7.1228611111111109</v>
      </c>
      <c r="M913">
        <v>106.84291666666667</v>
      </c>
      <c r="N913">
        <v>34.009444444444448</v>
      </c>
      <c r="O913">
        <v>5.91</v>
      </c>
      <c r="Q913">
        <v>1.51</v>
      </c>
      <c r="X913" t="s">
        <v>27</v>
      </c>
      <c r="Y913" t="s">
        <v>80</v>
      </c>
      <c r="Z913" t="s">
        <v>3264</v>
      </c>
      <c r="AA913" t="s">
        <v>80</v>
      </c>
      <c r="AB913" t="str">
        <f>+LEFT(AA913,1)</f>
        <v>K</v>
      </c>
      <c r="AC913" s="6">
        <f>DEGREES(ACOS(SIN(Resultats!$H$11)*SIN(RADIANS(N913))+COS(Resultats!$H$11)*COS(RADIANS(N913))*COS(Resultats!$E$11-RADIANS(M913))))</f>
        <v>46.160558497824951</v>
      </c>
      <c r="AD913">
        <f>+IF(AB913=Data!$E$18,1,0)</f>
        <v>0</v>
      </c>
      <c r="AE913">
        <f>+IF(AC913&lt;Data!$B$17,1,0)</f>
        <v>0</v>
      </c>
      <c r="AF913" s="7">
        <f>+IF(AND(AD913,AE913),1,0)</f>
        <v>0</v>
      </c>
    </row>
    <row r="914" spans="1:32" x14ac:dyDescent="0.2">
      <c r="A914">
        <v>4821</v>
      </c>
      <c r="C914">
        <v>110317</v>
      </c>
      <c r="D914">
        <v>157447</v>
      </c>
      <c r="E914">
        <v>12</v>
      </c>
      <c r="F914">
        <v>41</v>
      </c>
      <c r="G914">
        <v>16</v>
      </c>
      <c r="H914" t="s">
        <v>26</v>
      </c>
      <c r="I914">
        <v>13</v>
      </c>
      <c r="J914">
        <v>0</v>
      </c>
      <c r="K914">
        <v>49</v>
      </c>
      <c r="L914">
        <v>12.687777777777779</v>
      </c>
      <c r="M914">
        <v>190.31666666666669</v>
      </c>
      <c r="N914">
        <v>-13.013611111111111</v>
      </c>
      <c r="O914">
        <v>6.08</v>
      </c>
      <c r="P914" t="s">
        <v>349</v>
      </c>
      <c r="Y914" t="s">
        <v>668</v>
      </c>
      <c r="Z914" t="s">
        <v>668</v>
      </c>
      <c r="AA914" t="s">
        <v>15428</v>
      </c>
      <c r="AB914" t="str">
        <f>+LEFT(AA914,1)</f>
        <v>F</v>
      </c>
      <c r="AC914" s="6">
        <f>DEGREES(ACOS(SIN(Resultats!$H$11)*SIN(RADIANS(N914))+COS(Resultats!$H$11)*COS(RADIANS(N914))*COS(Resultats!$E$11-RADIANS(M914))))</f>
        <v>46.171011182007902</v>
      </c>
      <c r="AD914">
        <f>+IF(AB914=Data!$E$18,1,0)</f>
        <v>0</v>
      </c>
      <c r="AE914">
        <f>+IF(AC914&lt;Data!$B$17,1,0)</f>
        <v>0</v>
      </c>
      <c r="AF914" s="7">
        <f>+IF(AND(AD914,AE914),1,0)</f>
        <v>0</v>
      </c>
    </row>
    <row r="915" spans="1:32" x14ac:dyDescent="0.2">
      <c r="A915">
        <v>4822</v>
      </c>
      <c r="C915">
        <v>110318</v>
      </c>
      <c r="D915">
        <v>157448</v>
      </c>
      <c r="E915">
        <v>12</v>
      </c>
      <c r="F915">
        <v>41</v>
      </c>
      <c r="G915">
        <v>16.2</v>
      </c>
      <c r="H915" t="s">
        <v>26</v>
      </c>
      <c r="I915">
        <v>13</v>
      </c>
      <c r="J915">
        <v>0</v>
      </c>
      <c r="K915">
        <v>54</v>
      </c>
      <c r="L915">
        <v>12.687833333333334</v>
      </c>
      <c r="M915">
        <v>190.3175</v>
      </c>
      <c r="N915">
        <v>-13.015000000000001</v>
      </c>
      <c r="O915">
        <v>5.98</v>
      </c>
      <c r="P915" t="s">
        <v>349</v>
      </c>
      <c r="Q915">
        <v>0.42</v>
      </c>
      <c r="S915">
        <v>0.1</v>
      </c>
      <c r="Y915" t="s">
        <v>430</v>
      </c>
      <c r="Z915" t="s">
        <v>430</v>
      </c>
      <c r="AA915" t="s">
        <v>2154</v>
      </c>
      <c r="AB915" t="str">
        <f>+LEFT(AA915,1)</f>
        <v>F</v>
      </c>
      <c r="AC915" s="6">
        <f>DEGREES(ACOS(SIN(Resultats!$H$11)*SIN(RADIANS(N915))+COS(Resultats!$H$11)*COS(RADIANS(N915))*COS(Resultats!$E$11-RADIANS(M915))))</f>
        <v>46.17237958375204</v>
      </c>
      <c r="AD915">
        <f>+IF(AB915=Data!$E$18,1,0)</f>
        <v>0</v>
      </c>
      <c r="AE915">
        <f>+IF(AC915&lt;Data!$B$17,1,0)</f>
        <v>0</v>
      </c>
      <c r="AF915" s="7">
        <f>+IF(AND(AD915,AE915),1,0)</f>
        <v>0</v>
      </c>
    </row>
    <row r="916" spans="1:32" x14ac:dyDescent="0.2">
      <c r="A916">
        <v>2551</v>
      </c>
      <c r="C916">
        <v>50277</v>
      </c>
      <c r="D916">
        <v>114556</v>
      </c>
      <c r="E916">
        <v>6</v>
      </c>
      <c r="F916">
        <v>52</v>
      </c>
      <c r="G916">
        <v>49.4</v>
      </c>
      <c r="H916" t="s">
        <v>24</v>
      </c>
      <c r="I916">
        <v>8</v>
      </c>
      <c r="J916">
        <v>22</v>
      </c>
      <c r="K916">
        <v>49</v>
      </c>
      <c r="L916">
        <v>6.8803888888888896</v>
      </c>
      <c r="M916">
        <v>103.20583333333335</v>
      </c>
      <c r="N916">
        <v>8.3802777777777777</v>
      </c>
      <c r="O916">
        <v>5.77</v>
      </c>
      <c r="Q916">
        <v>0.26</v>
      </c>
      <c r="S916">
        <v>0.1</v>
      </c>
      <c r="Y916" t="s">
        <v>280</v>
      </c>
      <c r="Z916" t="s">
        <v>280</v>
      </c>
      <c r="AA916" t="s">
        <v>2891</v>
      </c>
      <c r="AB916" t="str">
        <f>+LEFT(AA916,1)</f>
        <v>F</v>
      </c>
      <c r="AC916" s="6">
        <f>DEGREES(ACOS(SIN(Resultats!$H$11)*SIN(RADIANS(N916))+COS(Resultats!$H$11)*COS(RADIANS(N916))*COS(Resultats!$E$11-RADIANS(M916))))</f>
        <v>46.185218621432512</v>
      </c>
      <c r="AD916">
        <f>+IF(AB916=Data!$E$18,1,0)</f>
        <v>0</v>
      </c>
      <c r="AE916">
        <f>+IF(AC916&lt;Data!$B$17,1,0)</f>
        <v>0</v>
      </c>
      <c r="AF916" s="7">
        <f>+IF(AND(AD916,AE916),1,0)</f>
        <v>0</v>
      </c>
    </row>
    <row r="917" spans="1:32" x14ac:dyDescent="0.2">
      <c r="A917">
        <v>4949</v>
      </c>
      <c r="B917" t="s">
        <v>5563</v>
      </c>
      <c r="C917">
        <v>113866</v>
      </c>
      <c r="D917">
        <v>82651</v>
      </c>
      <c r="E917">
        <v>13</v>
      </c>
      <c r="F917">
        <v>6</v>
      </c>
      <c r="G917">
        <v>22.6</v>
      </c>
      <c r="H917" t="s">
        <v>24</v>
      </c>
      <c r="I917">
        <v>22</v>
      </c>
      <c r="J917">
        <v>36</v>
      </c>
      <c r="K917">
        <v>58</v>
      </c>
      <c r="L917">
        <v>13.106277777777777</v>
      </c>
      <c r="M917">
        <v>196.59416666666664</v>
      </c>
      <c r="N917">
        <v>22.616111111111113</v>
      </c>
      <c r="O917">
        <v>5.6</v>
      </c>
      <c r="Q917">
        <v>1.59</v>
      </c>
      <c r="S917">
        <v>1.63</v>
      </c>
      <c r="U917">
        <v>1.81</v>
      </c>
      <c r="Y917" t="s">
        <v>2821</v>
      </c>
      <c r="Z917" t="s">
        <v>2821</v>
      </c>
      <c r="AA917" t="s">
        <v>15447</v>
      </c>
      <c r="AB917" t="str">
        <f>+LEFT(AA917,1)</f>
        <v>M</v>
      </c>
      <c r="AC917" s="6">
        <f>DEGREES(ACOS(SIN(Resultats!$H$11)*SIN(RADIANS(N917))+COS(Resultats!$H$11)*COS(RADIANS(N917))*COS(Resultats!$E$11-RADIANS(M917))))</f>
        <v>46.254150292501173</v>
      </c>
      <c r="AD917">
        <f>+IF(AB917=Data!$E$18,1,0)</f>
        <v>0</v>
      </c>
      <c r="AE917">
        <f>+IF(AC917&lt;Data!$B$17,1,0)</f>
        <v>0</v>
      </c>
      <c r="AF917" s="7">
        <f>+IF(AND(AD917,AE917),1,0)</f>
        <v>0</v>
      </c>
    </row>
    <row r="918" spans="1:32" x14ac:dyDescent="0.2">
      <c r="A918">
        <v>4904</v>
      </c>
      <c r="C918">
        <v>112171</v>
      </c>
      <c r="D918">
        <v>63244</v>
      </c>
      <c r="E918">
        <v>12</v>
      </c>
      <c r="F918">
        <v>54</v>
      </c>
      <c r="G918">
        <v>13.1</v>
      </c>
      <c r="H918" t="s">
        <v>24</v>
      </c>
      <c r="I918">
        <v>33</v>
      </c>
      <c r="J918">
        <v>32</v>
      </c>
      <c r="K918">
        <v>4</v>
      </c>
      <c r="L918">
        <v>12.903638888888889</v>
      </c>
      <c r="M918">
        <v>193.55458333333334</v>
      </c>
      <c r="N918">
        <v>33.534444444444439</v>
      </c>
      <c r="O918">
        <v>6.26</v>
      </c>
      <c r="Q918">
        <v>0.2</v>
      </c>
      <c r="S918">
        <v>0.09</v>
      </c>
      <c r="Y918" t="s">
        <v>55</v>
      </c>
      <c r="Z918" t="s">
        <v>55</v>
      </c>
      <c r="AA918" t="s">
        <v>15415</v>
      </c>
      <c r="AB918" t="str">
        <f>+LEFT(AA918,1)</f>
        <v>A</v>
      </c>
      <c r="AC918" s="6">
        <f>DEGREES(ACOS(SIN(Resultats!$H$11)*SIN(RADIANS(N918))+COS(Resultats!$H$11)*COS(RADIANS(N918))*COS(Resultats!$E$11-RADIANS(M918))))</f>
        <v>46.303036662674316</v>
      </c>
      <c r="AD918">
        <f>+IF(AB918=Data!$E$18,1,0)</f>
        <v>1</v>
      </c>
      <c r="AE918">
        <f>+IF(AC918&lt;Data!$B$17,1,0)</f>
        <v>0</v>
      </c>
      <c r="AF918" s="7">
        <f>+IF(AND(AD918,AE918),1,0)</f>
        <v>0</v>
      </c>
    </row>
    <row r="919" spans="1:32" x14ac:dyDescent="0.2">
      <c r="A919">
        <v>2569</v>
      </c>
      <c r="B919" t="s">
        <v>1495</v>
      </c>
      <c r="C919">
        <v>50692</v>
      </c>
      <c r="D919">
        <v>78866</v>
      </c>
      <c r="E919">
        <v>6</v>
      </c>
      <c r="F919">
        <v>55</v>
      </c>
      <c r="G919">
        <v>18.600000000000001</v>
      </c>
      <c r="H919" t="s">
        <v>24</v>
      </c>
      <c r="I919">
        <v>25</v>
      </c>
      <c r="J919">
        <v>22</v>
      </c>
      <c r="K919">
        <v>32</v>
      </c>
      <c r="L919">
        <v>6.9218333333333337</v>
      </c>
      <c r="M919">
        <v>103.8275</v>
      </c>
      <c r="N919">
        <v>25.375555555555557</v>
      </c>
      <c r="O919">
        <v>5.73</v>
      </c>
      <c r="Q919">
        <v>0.56999999999999995</v>
      </c>
      <c r="S919">
        <v>0</v>
      </c>
      <c r="Y919" t="s">
        <v>124</v>
      </c>
      <c r="Z919" t="s">
        <v>124</v>
      </c>
      <c r="AA919" t="s">
        <v>3095</v>
      </c>
      <c r="AB919" t="str">
        <f>+LEFT(AA919,1)</f>
        <v>G</v>
      </c>
      <c r="AC919" s="6">
        <f>DEGREES(ACOS(SIN(Resultats!$H$11)*SIN(RADIANS(N919))+COS(Resultats!$H$11)*COS(RADIANS(N919))*COS(Resultats!$E$11-RADIANS(M919))))</f>
        <v>46.323302237505018</v>
      </c>
      <c r="AD919">
        <f>+IF(AB919=Data!$E$18,1,0)</f>
        <v>0</v>
      </c>
      <c r="AE919">
        <f>+IF(AC919&lt;Data!$B$17,1,0)</f>
        <v>0</v>
      </c>
      <c r="AF919" s="7">
        <f>+IF(AND(AD919,AE919),1,0)</f>
        <v>0</v>
      </c>
    </row>
    <row r="920" spans="1:32" x14ac:dyDescent="0.2">
      <c r="A920">
        <v>2648</v>
      </c>
      <c r="B920" t="s">
        <v>1543</v>
      </c>
      <c r="C920">
        <v>52918</v>
      </c>
      <c r="D920">
        <v>134106</v>
      </c>
      <c r="E920">
        <v>7</v>
      </c>
      <c r="F920">
        <v>2</v>
      </c>
      <c r="G920">
        <v>54.8</v>
      </c>
      <c r="H920" t="s">
        <v>26</v>
      </c>
      <c r="I920">
        <v>4</v>
      </c>
      <c r="J920">
        <v>14</v>
      </c>
      <c r="K920">
        <v>21</v>
      </c>
      <c r="L920">
        <v>7.0485555555555557</v>
      </c>
      <c r="M920">
        <v>105.72833333333334</v>
      </c>
      <c r="N920">
        <v>-4.2391666666666667</v>
      </c>
      <c r="O920">
        <v>4.99</v>
      </c>
      <c r="Q920">
        <v>-0.2</v>
      </c>
      <c r="S920">
        <v>-0.93</v>
      </c>
      <c r="U920">
        <v>-0.19</v>
      </c>
      <c r="Y920" t="s">
        <v>3081</v>
      </c>
      <c r="Z920" t="s">
        <v>3081</v>
      </c>
      <c r="AA920" t="s">
        <v>15425</v>
      </c>
      <c r="AB920" t="str">
        <f>+LEFT(AA920,1)</f>
        <v>B</v>
      </c>
      <c r="AC920" s="6">
        <f>DEGREES(ACOS(SIN(Resultats!$H$11)*SIN(RADIANS(N920))+COS(Resultats!$H$11)*COS(RADIANS(N920))*COS(Resultats!$E$11-RADIANS(M920))))</f>
        <v>46.338651671621037</v>
      </c>
      <c r="AD920">
        <f>+IF(AB920=Data!$E$18,1,0)</f>
        <v>0</v>
      </c>
      <c r="AE920">
        <f>+IF(AC920&lt;Data!$B$17,1,0)</f>
        <v>0</v>
      </c>
      <c r="AF920" s="7">
        <f>+IF(AND(AD920,AE920),1,0)</f>
        <v>0</v>
      </c>
    </row>
    <row r="921" spans="1:32" x14ac:dyDescent="0.2">
      <c r="A921">
        <v>2796</v>
      </c>
      <c r="C921">
        <v>57478</v>
      </c>
      <c r="D921">
        <v>152749</v>
      </c>
      <c r="E921">
        <v>7</v>
      </c>
      <c r="F921">
        <v>20</v>
      </c>
      <c r="G921">
        <v>58.2</v>
      </c>
      <c r="H921" t="s">
        <v>26</v>
      </c>
      <c r="I921">
        <v>14</v>
      </c>
      <c r="J921">
        <v>21</v>
      </c>
      <c r="K921">
        <v>36</v>
      </c>
      <c r="L921">
        <v>7.3494999999999999</v>
      </c>
      <c r="M921">
        <v>110.24250000000001</v>
      </c>
      <c r="N921">
        <v>-14.36</v>
      </c>
      <c r="O921">
        <v>5.45</v>
      </c>
      <c r="Q921">
        <v>0.98</v>
      </c>
      <c r="S921">
        <v>0.63</v>
      </c>
      <c r="X921" t="s">
        <v>27</v>
      </c>
      <c r="Y921" t="s">
        <v>235</v>
      </c>
      <c r="Z921" t="s">
        <v>6326</v>
      </c>
      <c r="AA921" t="s">
        <v>235</v>
      </c>
      <c r="AB921" t="str">
        <f>+LEFT(AA921,1)</f>
        <v>G</v>
      </c>
      <c r="AC921" s="6">
        <f>DEGREES(ACOS(SIN(Resultats!$H$11)*SIN(RADIANS(N921))+COS(Resultats!$H$11)*COS(RADIANS(N921))*COS(Resultats!$E$11-RADIANS(M921))))</f>
        <v>46.341539180312914</v>
      </c>
      <c r="AD921">
        <f>+IF(AB921=Data!$E$18,1,0)</f>
        <v>0</v>
      </c>
      <c r="AE921">
        <f>+IF(AC921&lt;Data!$B$17,1,0)</f>
        <v>0</v>
      </c>
      <c r="AF921" s="7">
        <f>+IF(AND(AD921,AE921),1,0)</f>
        <v>0</v>
      </c>
    </row>
    <row r="922" spans="1:32" x14ac:dyDescent="0.2">
      <c r="A922">
        <v>4112</v>
      </c>
      <c r="B922" t="s">
        <v>812</v>
      </c>
      <c r="C922">
        <v>90839</v>
      </c>
      <c r="D922">
        <v>27670</v>
      </c>
      <c r="E922">
        <v>10</v>
      </c>
      <c r="F922">
        <v>30</v>
      </c>
      <c r="G922">
        <v>37.6</v>
      </c>
      <c r="H922" t="s">
        <v>24</v>
      </c>
      <c r="I922">
        <v>55</v>
      </c>
      <c r="J922">
        <v>58</v>
      </c>
      <c r="K922">
        <v>50</v>
      </c>
      <c r="L922">
        <v>10.510444444444444</v>
      </c>
      <c r="M922">
        <v>157.65666666666667</v>
      </c>
      <c r="N922">
        <v>55.980555555555554</v>
      </c>
      <c r="O922">
        <v>4.84</v>
      </c>
      <c r="Q922">
        <v>0.52</v>
      </c>
      <c r="S922">
        <v>-0.01</v>
      </c>
      <c r="U922">
        <v>0.28000000000000003</v>
      </c>
      <c r="Y922" t="s">
        <v>199</v>
      </c>
      <c r="Z922" t="s">
        <v>199</v>
      </c>
      <c r="AA922" t="s">
        <v>15414</v>
      </c>
      <c r="AB922" t="str">
        <f>+LEFT(AA922,1)</f>
        <v>F</v>
      </c>
      <c r="AC922" s="6">
        <f>DEGREES(ACOS(SIN(Resultats!$H$11)*SIN(RADIANS(N922))+COS(Resultats!$H$11)*COS(RADIANS(N922))*COS(Resultats!$E$11-RADIANS(M922))))</f>
        <v>46.370674651148214</v>
      </c>
      <c r="AD922">
        <f>+IF(AB922=Data!$E$18,1,0)</f>
        <v>0</v>
      </c>
      <c r="AE922">
        <f>+IF(AC922&lt;Data!$B$17,1,0)</f>
        <v>0</v>
      </c>
      <c r="AF922" s="7">
        <f>+IF(AND(AD922,AE922),1,0)</f>
        <v>0</v>
      </c>
    </row>
    <row r="923" spans="1:32" x14ac:dyDescent="0.2">
      <c r="A923">
        <v>3400</v>
      </c>
      <c r="C923">
        <v>73017</v>
      </c>
      <c r="D923">
        <v>26935</v>
      </c>
      <c r="E923">
        <v>8</v>
      </c>
      <c r="F923">
        <v>38</v>
      </c>
      <c r="G923">
        <v>22.2</v>
      </c>
      <c r="H923" t="s">
        <v>24</v>
      </c>
      <c r="I923">
        <v>53</v>
      </c>
      <c r="J923">
        <v>24</v>
      </c>
      <c r="K923">
        <v>5</v>
      </c>
      <c r="L923">
        <v>8.6395</v>
      </c>
      <c r="M923">
        <v>129.5925</v>
      </c>
      <c r="N923">
        <v>53.401388888888889</v>
      </c>
      <c r="O923">
        <v>5.66</v>
      </c>
      <c r="Q923">
        <v>0.96</v>
      </c>
      <c r="Y923" t="s">
        <v>457</v>
      </c>
      <c r="Z923" t="s">
        <v>457</v>
      </c>
      <c r="AA923" t="s">
        <v>51</v>
      </c>
      <c r="AB923" t="str">
        <f>+LEFT(AA923,1)</f>
        <v>G</v>
      </c>
      <c r="AC923" s="6">
        <f>DEGREES(ACOS(SIN(Resultats!$H$11)*SIN(RADIANS(N923))+COS(Resultats!$H$11)*COS(RADIANS(N923))*COS(Resultats!$E$11-RADIANS(M923))))</f>
        <v>46.393120999656219</v>
      </c>
      <c r="AD923">
        <f>+IF(AB923=Data!$E$18,1,0)</f>
        <v>0</v>
      </c>
      <c r="AE923">
        <f>+IF(AC923&lt;Data!$B$17,1,0)</f>
        <v>0</v>
      </c>
      <c r="AF923" s="7">
        <f>+IF(AND(AD923,AE923),1,0)</f>
        <v>0</v>
      </c>
    </row>
    <row r="924" spans="1:32" x14ac:dyDescent="0.2">
      <c r="A924">
        <v>2655</v>
      </c>
      <c r="C924">
        <v>53208</v>
      </c>
      <c r="D924">
        <v>134133</v>
      </c>
      <c r="E924">
        <v>7</v>
      </c>
      <c r="F924">
        <v>4</v>
      </c>
      <c r="G924">
        <v>5.2</v>
      </c>
      <c r="H924" t="s">
        <v>26</v>
      </c>
      <c r="I924">
        <v>5</v>
      </c>
      <c r="J924">
        <v>19</v>
      </c>
      <c r="K924">
        <v>25</v>
      </c>
      <c r="L924">
        <v>7.0681111111111106</v>
      </c>
      <c r="M924">
        <v>106.02166666666666</v>
      </c>
      <c r="N924">
        <v>-5.3236111111111111</v>
      </c>
      <c r="O924">
        <v>5.62</v>
      </c>
      <c r="Q924">
        <v>1.29</v>
      </c>
      <c r="S924">
        <v>1.24</v>
      </c>
      <c r="Y924" t="s">
        <v>105</v>
      </c>
      <c r="Z924" t="s">
        <v>105</v>
      </c>
      <c r="AA924" t="s">
        <v>133</v>
      </c>
      <c r="AB924" t="str">
        <f>+LEFT(AA924,1)</f>
        <v>K</v>
      </c>
      <c r="AC924" s="6">
        <f>DEGREES(ACOS(SIN(Resultats!$H$11)*SIN(RADIANS(N924))+COS(Resultats!$H$11)*COS(RADIANS(N924))*COS(Resultats!$E$11-RADIANS(M924))))</f>
        <v>46.409298479106418</v>
      </c>
      <c r="AD924">
        <f>+IF(AB924=Data!$E$18,1,0)</f>
        <v>0</v>
      </c>
      <c r="AE924">
        <f>+IF(AC924&lt;Data!$B$17,1,0)</f>
        <v>0</v>
      </c>
      <c r="AF924" s="7">
        <f>+IF(AND(AD924,AE924),1,0)</f>
        <v>0</v>
      </c>
    </row>
    <row r="925" spans="1:32" x14ac:dyDescent="0.2">
      <c r="A925">
        <v>2525</v>
      </c>
      <c r="B925" t="s">
        <v>1468</v>
      </c>
      <c r="C925">
        <v>49738</v>
      </c>
      <c r="D925">
        <v>96179</v>
      </c>
      <c r="E925">
        <v>6</v>
      </c>
      <c r="F925">
        <v>50</v>
      </c>
      <c r="G925">
        <v>25.5</v>
      </c>
      <c r="H925" t="s">
        <v>24</v>
      </c>
      <c r="I925">
        <v>13</v>
      </c>
      <c r="J925">
        <v>24</v>
      </c>
      <c r="K925">
        <v>48</v>
      </c>
      <c r="L925">
        <v>6.8404166666666661</v>
      </c>
      <c r="M925">
        <v>102.60625</v>
      </c>
      <c r="N925">
        <v>13.413333333333334</v>
      </c>
      <c r="O925">
        <v>5.65</v>
      </c>
      <c r="Q925">
        <v>1.34</v>
      </c>
      <c r="X925" t="s">
        <v>27</v>
      </c>
      <c r="Y925" t="s">
        <v>133</v>
      </c>
      <c r="Z925" t="s">
        <v>9573</v>
      </c>
      <c r="AA925" t="s">
        <v>133</v>
      </c>
      <c r="AB925" t="str">
        <f>+LEFT(AA925,1)</f>
        <v>K</v>
      </c>
      <c r="AC925" s="6">
        <f>DEGREES(ACOS(SIN(Resultats!$H$11)*SIN(RADIANS(N925))+COS(Resultats!$H$11)*COS(RADIANS(N925))*COS(Resultats!$E$11-RADIANS(M925))))</f>
        <v>46.467323052884552</v>
      </c>
      <c r="AD925">
        <f>+IF(AB925=Data!$E$18,1,0)</f>
        <v>0</v>
      </c>
      <c r="AE925">
        <f>+IF(AC925&lt;Data!$B$17,1,0)</f>
        <v>0</v>
      </c>
      <c r="AF925" s="7">
        <f>+IF(AND(AD925,AE925),1,0)</f>
        <v>0</v>
      </c>
    </row>
    <row r="926" spans="1:32" x14ac:dyDescent="0.2">
      <c r="A926">
        <v>4960</v>
      </c>
      <c r="C926">
        <v>114256</v>
      </c>
      <c r="D926">
        <v>100436</v>
      </c>
      <c r="E926">
        <v>13</v>
      </c>
      <c r="F926">
        <v>9</v>
      </c>
      <c r="G926">
        <v>12.4</v>
      </c>
      <c r="H926" t="s">
        <v>24</v>
      </c>
      <c r="I926">
        <v>10</v>
      </c>
      <c r="J926">
        <v>1</v>
      </c>
      <c r="K926">
        <v>20</v>
      </c>
      <c r="L926">
        <v>13.153444444444444</v>
      </c>
      <c r="M926">
        <v>197.30166666666668</v>
      </c>
      <c r="N926">
        <v>10.022222222222224</v>
      </c>
      <c r="O926">
        <v>5.78</v>
      </c>
      <c r="Q926">
        <v>1</v>
      </c>
      <c r="Y926" t="s">
        <v>54</v>
      </c>
      <c r="Z926" t="s">
        <v>54</v>
      </c>
      <c r="AA926" t="s">
        <v>197</v>
      </c>
      <c r="AB926" t="str">
        <f>+LEFT(AA926,1)</f>
        <v>K</v>
      </c>
      <c r="AC926" s="6">
        <f>DEGREES(ACOS(SIN(Resultats!$H$11)*SIN(RADIANS(N926))+COS(Resultats!$H$11)*COS(RADIANS(N926))*COS(Resultats!$E$11-RADIANS(M926))))</f>
        <v>46.538665588261985</v>
      </c>
      <c r="AD926">
        <f>+IF(AB926=Data!$E$18,1,0)</f>
        <v>0</v>
      </c>
      <c r="AE926">
        <f>+IF(AC926&lt;Data!$B$17,1,0)</f>
        <v>0</v>
      </c>
      <c r="AF926" s="7">
        <f>+IF(AND(AD926,AE926),1,0)</f>
        <v>0</v>
      </c>
    </row>
    <row r="927" spans="1:32" x14ac:dyDescent="0.2">
      <c r="A927">
        <v>4962</v>
      </c>
      <c r="C927">
        <v>114326</v>
      </c>
      <c r="D927">
        <v>100439</v>
      </c>
      <c r="E927">
        <v>13</v>
      </c>
      <c r="F927">
        <v>9</v>
      </c>
      <c r="G927">
        <v>47.8</v>
      </c>
      <c r="H927" t="s">
        <v>24</v>
      </c>
      <c r="I927">
        <v>16</v>
      </c>
      <c r="J927">
        <v>50</v>
      </c>
      <c r="K927">
        <v>55</v>
      </c>
      <c r="L927">
        <v>13.163277777777779</v>
      </c>
      <c r="M927">
        <v>197.44916666666668</v>
      </c>
      <c r="N927">
        <v>16.848611111111111</v>
      </c>
      <c r="O927">
        <v>5.91</v>
      </c>
      <c r="Q927">
        <v>1.45</v>
      </c>
      <c r="S927">
        <v>1.65</v>
      </c>
      <c r="Y927" t="s">
        <v>77</v>
      </c>
      <c r="Z927" t="s">
        <v>77</v>
      </c>
      <c r="AA927" t="s">
        <v>104</v>
      </c>
      <c r="AB927" t="str">
        <f>+LEFT(AA927,1)</f>
        <v>K</v>
      </c>
      <c r="AC927" s="6">
        <f>DEGREES(ACOS(SIN(Resultats!$H$11)*SIN(RADIANS(N927))+COS(Resultats!$H$11)*COS(RADIANS(N927))*COS(Resultats!$E$11-RADIANS(M927))))</f>
        <v>46.55059474791129</v>
      </c>
      <c r="AD927">
        <f>+IF(AB927=Data!$E$18,1,0)</f>
        <v>0</v>
      </c>
      <c r="AE927">
        <f>+IF(AC927&lt;Data!$B$17,1,0)</f>
        <v>0</v>
      </c>
      <c r="AF927" s="7">
        <f>+IF(AND(AD927,AE927),1,0)</f>
        <v>0</v>
      </c>
    </row>
    <row r="928" spans="1:32" x14ac:dyDescent="0.2">
      <c r="A928">
        <v>2660</v>
      </c>
      <c r="C928">
        <v>53329</v>
      </c>
      <c r="D928">
        <v>59773</v>
      </c>
      <c r="E928">
        <v>7</v>
      </c>
      <c r="F928">
        <v>6</v>
      </c>
      <c r="G928">
        <v>11.6</v>
      </c>
      <c r="H928" t="s">
        <v>24</v>
      </c>
      <c r="I928">
        <v>34</v>
      </c>
      <c r="J928">
        <v>28</v>
      </c>
      <c r="K928">
        <v>26</v>
      </c>
      <c r="L928">
        <v>7.1032222222222217</v>
      </c>
      <c r="M928">
        <v>106.54833333333332</v>
      </c>
      <c r="N928">
        <v>34.473888888888894</v>
      </c>
      <c r="O928">
        <v>5.55</v>
      </c>
      <c r="Q928">
        <v>0.91</v>
      </c>
      <c r="S928">
        <v>0.55000000000000004</v>
      </c>
      <c r="Y928" t="s">
        <v>457</v>
      </c>
      <c r="Z928" t="s">
        <v>457</v>
      </c>
      <c r="AA928" t="s">
        <v>51</v>
      </c>
      <c r="AB928" t="str">
        <f>+LEFT(AA928,1)</f>
        <v>G</v>
      </c>
      <c r="AC928" s="6">
        <f>DEGREES(ACOS(SIN(Resultats!$H$11)*SIN(RADIANS(N928))+COS(Resultats!$H$11)*COS(RADIANS(N928))*COS(Resultats!$E$11-RADIANS(M928))))</f>
        <v>46.554536266909388</v>
      </c>
      <c r="AD928">
        <f>+IF(AB928=Data!$E$18,1,0)</f>
        <v>0</v>
      </c>
      <c r="AE928">
        <f>+IF(AC928&lt;Data!$B$17,1,0)</f>
        <v>0</v>
      </c>
      <c r="AF928" s="7">
        <f>+IF(AND(AD928,AE928),1,0)</f>
        <v>0</v>
      </c>
    </row>
    <row r="929" spans="1:32" x14ac:dyDescent="0.2">
      <c r="A929">
        <v>3351</v>
      </c>
      <c r="C929">
        <v>71952</v>
      </c>
      <c r="D929">
        <v>26896</v>
      </c>
      <c r="E929">
        <v>8</v>
      </c>
      <c r="F929">
        <v>32</v>
      </c>
      <c r="G929">
        <v>33.5</v>
      </c>
      <c r="H929" t="s">
        <v>24</v>
      </c>
      <c r="I929">
        <v>53</v>
      </c>
      <c r="J929">
        <v>6</v>
      </c>
      <c r="K929">
        <v>53</v>
      </c>
      <c r="L929">
        <v>8.542638888888888</v>
      </c>
      <c r="M929">
        <v>128.13958333333332</v>
      </c>
      <c r="N929">
        <v>53.114722222222227</v>
      </c>
      <c r="O929">
        <v>6.24</v>
      </c>
      <c r="Q929">
        <v>1.01</v>
      </c>
      <c r="S929">
        <v>0.83</v>
      </c>
      <c r="U929">
        <v>0.51</v>
      </c>
      <c r="Y929" t="s">
        <v>72</v>
      </c>
      <c r="Z929" t="s">
        <v>72</v>
      </c>
      <c r="AA929" t="s">
        <v>197</v>
      </c>
      <c r="AB929" t="str">
        <f>+LEFT(AA929,1)</f>
        <v>K</v>
      </c>
      <c r="AC929" s="6">
        <f>DEGREES(ACOS(SIN(Resultats!$H$11)*SIN(RADIANS(N929))+COS(Resultats!$H$11)*COS(RADIANS(N929))*COS(Resultats!$E$11-RADIANS(M929))))</f>
        <v>46.568792216860864</v>
      </c>
      <c r="AD929">
        <f>+IF(AB929=Data!$E$18,1,0)</f>
        <v>0</v>
      </c>
      <c r="AE929">
        <f>+IF(AC929&lt;Data!$B$17,1,0)</f>
        <v>0</v>
      </c>
      <c r="AF929" s="7">
        <f>+IF(AND(AD929,AE929),1,0)</f>
        <v>0</v>
      </c>
    </row>
    <row r="930" spans="1:32" x14ac:dyDescent="0.2">
      <c r="A930">
        <v>2723</v>
      </c>
      <c r="C930">
        <v>55589</v>
      </c>
      <c r="D930">
        <v>152570</v>
      </c>
      <c r="E930">
        <v>7</v>
      </c>
      <c r="F930">
        <v>13</v>
      </c>
      <c r="G930">
        <v>7.2</v>
      </c>
      <c r="H930" t="s">
        <v>26</v>
      </c>
      <c r="I930">
        <v>11</v>
      </c>
      <c r="J930">
        <v>15</v>
      </c>
      <c r="K930">
        <v>5</v>
      </c>
      <c r="L930">
        <v>7.2186666666666666</v>
      </c>
      <c r="M930">
        <v>108.28</v>
      </c>
      <c r="N930">
        <v>-11.251388888888888</v>
      </c>
      <c r="O930">
        <v>5.78</v>
      </c>
      <c r="Q930">
        <v>1.51</v>
      </c>
      <c r="S930">
        <v>1.76</v>
      </c>
      <c r="Y930" t="s">
        <v>197</v>
      </c>
      <c r="Z930" t="s">
        <v>197</v>
      </c>
      <c r="AA930" t="s">
        <v>197</v>
      </c>
      <c r="AB930" t="str">
        <f>+LEFT(AA930,1)</f>
        <v>K</v>
      </c>
      <c r="AC930" s="6">
        <f>DEGREES(ACOS(SIN(Resultats!$H$11)*SIN(RADIANS(N930))+COS(Resultats!$H$11)*COS(RADIANS(N930))*COS(Resultats!$E$11-RADIANS(M930))))</f>
        <v>46.602361250739399</v>
      </c>
      <c r="AD930">
        <f>+IF(AB930=Data!$E$18,1,0)</f>
        <v>0</v>
      </c>
      <c r="AE930">
        <f>+IF(AC930&lt;Data!$B$17,1,0)</f>
        <v>0</v>
      </c>
      <c r="AF930" s="7">
        <f>+IF(AND(AD930,AE930),1,0)</f>
        <v>0</v>
      </c>
    </row>
    <row r="931" spans="1:32" x14ac:dyDescent="0.2">
      <c r="A931">
        <v>2529</v>
      </c>
      <c r="B931" t="s">
        <v>1470</v>
      </c>
      <c r="C931">
        <v>49908</v>
      </c>
      <c r="D931">
        <v>78805</v>
      </c>
      <c r="E931">
        <v>6</v>
      </c>
      <c r="F931">
        <v>51</v>
      </c>
      <c r="G931">
        <v>33</v>
      </c>
      <c r="H931" t="s">
        <v>24</v>
      </c>
      <c r="I931">
        <v>21</v>
      </c>
      <c r="J931">
        <v>45</v>
      </c>
      <c r="K931">
        <v>40</v>
      </c>
      <c r="L931">
        <v>6.859166666666666</v>
      </c>
      <c r="M931">
        <v>102.8875</v>
      </c>
      <c r="N931">
        <v>21.761111111111113</v>
      </c>
      <c r="O931">
        <v>5.27</v>
      </c>
      <c r="Q931">
        <v>-0.02</v>
      </c>
      <c r="S931">
        <v>0.01</v>
      </c>
      <c r="Y931" t="s">
        <v>114</v>
      </c>
      <c r="Z931" t="s">
        <v>114</v>
      </c>
      <c r="AA931" t="s">
        <v>18</v>
      </c>
      <c r="AB931" t="str">
        <f>+LEFT(AA931,1)</f>
        <v>A</v>
      </c>
      <c r="AC931" s="6">
        <f>DEGREES(ACOS(SIN(Resultats!$H$11)*SIN(RADIANS(N931))+COS(Resultats!$H$11)*COS(RADIANS(N931))*COS(Resultats!$E$11-RADIANS(M931))))</f>
        <v>46.619662913420406</v>
      </c>
      <c r="AD931">
        <f>+IF(AB931=Data!$E$18,1,0)</f>
        <v>1</v>
      </c>
      <c r="AE931">
        <f>+IF(AC931&lt;Data!$B$17,1,0)</f>
        <v>0</v>
      </c>
      <c r="AF931" s="7">
        <f>+IF(AND(AD931,AE931),1,0)</f>
        <v>0</v>
      </c>
    </row>
    <row r="932" spans="1:32" x14ac:dyDescent="0.2">
      <c r="A932">
        <v>2519</v>
      </c>
      <c r="B932" t="s">
        <v>1463</v>
      </c>
      <c r="C932">
        <v>49606</v>
      </c>
      <c r="D932">
        <v>96161</v>
      </c>
      <c r="E932">
        <v>6</v>
      </c>
      <c r="F932">
        <v>49</v>
      </c>
      <c r="G932">
        <v>49.8</v>
      </c>
      <c r="H932" t="s">
        <v>24</v>
      </c>
      <c r="I932">
        <v>16</v>
      </c>
      <c r="J932">
        <v>12</v>
      </c>
      <c r="K932">
        <v>10</v>
      </c>
      <c r="L932">
        <v>6.8304999999999998</v>
      </c>
      <c r="M932">
        <v>102.4575</v>
      </c>
      <c r="N932">
        <v>16.202777777777776</v>
      </c>
      <c r="O932">
        <v>5.85</v>
      </c>
      <c r="Q932">
        <v>-0.13</v>
      </c>
      <c r="S932">
        <v>-0.52</v>
      </c>
      <c r="Y932" t="s">
        <v>112</v>
      </c>
      <c r="Z932" t="s">
        <v>112</v>
      </c>
      <c r="AA932" t="s">
        <v>15416</v>
      </c>
      <c r="AB932" t="str">
        <f>+LEFT(AA932,1)</f>
        <v>B</v>
      </c>
      <c r="AC932" s="6">
        <f>DEGREES(ACOS(SIN(Resultats!$H$11)*SIN(RADIANS(N932))+COS(Resultats!$H$11)*COS(RADIANS(N932))*COS(Resultats!$E$11-RADIANS(M932))))</f>
        <v>46.619764626326933</v>
      </c>
      <c r="AD932">
        <f>+IF(AB932=Data!$E$18,1,0)</f>
        <v>0</v>
      </c>
      <c r="AE932">
        <f>+IF(AC932&lt;Data!$B$17,1,0)</f>
        <v>0</v>
      </c>
      <c r="AF932" s="7">
        <f>+IF(AND(AD932,AE932),1,0)</f>
        <v>0</v>
      </c>
    </row>
    <row r="933" spans="1:32" x14ac:dyDescent="0.2">
      <c r="A933">
        <v>4968</v>
      </c>
      <c r="B933" t="s">
        <v>5575</v>
      </c>
      <c r="C933">
        <v>114378</v>
      </c>
      <c r="D933">
        <v>100443</v>
      </c>
      <c r="E933">
        <v>13</v>
      </c>
      <c r="F933">
        <v>9</v>
      </c>
      <c r="G933">
        <v>59.3</v>
      </c>
      <c r="H933" t="s">
        <v>24</v>
      </c>
      <c r="I933">
        <v>17</v>
      </c>
      <c r="J933">
        <v>31</v>
      </c>
      <c r="K933">
        <v>46</v>
      </c>
      <c r="L933">
        <v>13.166472222222222</v>
      </c>
      <c r="M933">
        <v>197.49708333333334</v>
      </c>
      <c r="N933">
        <v>17.529444444444444</v>
      </c>
      <c r="O933">
        <v>5.22</v>
      </c>
      <c r="P933" t="s">
        <v>349</v>
      </c>
      <c r="Q933">
        <v>0.45</v>
      </c>
      <c r="S933">
        <v>-0.06</v>
      </c>
      <c r="Y933" t="s">
        <v>430</v>
      </c>
      <c r="Z933" t="s">
        <v>430</v>
      </c>
      <c r="AA933" t="s">
        <v>2154</v>
      </c>
      <c r="AB933" t="str">
        <f>+LEFT(AA933,1)</f>
        <v>F</v>
      </c>
      <c r="AC933" s="6">
        <f>DEGREES(ACOS(SIN(Resultats!$H$11)*SIN(RADIANS(N933))+COS(Resultats!$H$11)*COS(RADIANS(N933))*COS(Resultats!$E$11-RADIANS(M933))))</f>
        <v>46.62522234998923</v>
      </c>
      <c r="AD933">
        <f>+IF(AB933=Data!$E$18,1,0)</f>
        <v>0</v>
      </c>
      <c r="AE933">
        <f>+IF(AC933&lt;Data!$B$17,1,0)</f>
        <v>0</v>
      </c>
      <c r="AF933" s="7">
        <f>+IF(AND(AD933,AE933),1,0)</f>
        <v>0</v>
      </c>
    </row>
    <row r="934" spans="1:32" x14ac:dyDescent="0.2">
      <c r="A934">
        <v>4969</v>
      </c>
      <c r="B934" t="s">
        <v>5575</v>
      </c>
      <c r="C934">
        <v>114379</v>
      </c>
      <c r="D934">
        <v>100443</v>
      </c>
      <c r="E934">
        <v>13</v>
      </c>
      <c r="F934">
        <v>9</v>
      </c>
      <c r="G934">
        <v>59.3</v>
      </c>
      <c r="H934" t="s">
        <v>24</v>
      </c>
      <c r="I934">
        <v>17</v>
      </c>
      <c r="J934">
        <v>31</v>
      </c>
      <c r="K934">
        <v>46</v>
      </c>
      <c r="L934">
        <v>13.166472222222222</v>
      </c>
      <c r="M934">
        <v>197.49708333333334</v>
      </c>
      <c r="N934">
        <v>17.529444444444444</v>
      </c>
      <c r="O934">
        <v>5.22</v>
      </c>
      <c r="P934" t="s">
        <v>349</v>
      </c>
      <c r="Y934" t="s">
        <v>430</v>
      </c>
      <c r="Z934" t="s">
        <v>430</v>
      </c>
      <c r="AA934" t="s">
        <v>2154</v>
      </c>
      <c r="AB934" t="str">
        <f>+LEFT(AA934,1)</f>
        <v>F</v>
      </c>
      <c r="AC934" s="6">
        <f>DEGREES(ACOS(SIN(Resultats!$H$11)*SIN(RADIANS(N934))+COS(Resultats!$H$11)*COS(RADIANS(N934))*COS(Resultats!$E$11-RADIANS(M934))))</f>
        <v>46.62522234998923</v>
      </c>
      <c r="AD934">
        <f>+IF(AB934=Data!$E$18,1,0)</f>
        <v>0</v>
      </c>
      <c r="AE934">
        <f>+IF(AC934&lt;Data!$B$17,1,0)</f>
        <v>0</v>
      </c>
      <c r="AF934" s="7">
        <f>+IF(AND(AD934,AE934),1,0)</f>
        <v>0</v>
      </c>
    </row>
    <row r="935" spans="1:32" x14ac:dyDescent="0.2">
      <c r="A935">
        <v>4811</v>
      </c>
      <c r="B935" t="s">
        <v>5463</v>
      </c>
      <c r="C935">
        <v>109980</v>
      </c>
      <c r="D935">
        <v>44265</v>
      </c>
      <c r="E935">
        <v>12</v>
      </c>
      <c r="F935">
        <v>38</v>
      </c>
      <c r="G935">
        <v>46.3</v>
      </c>
      <c r="H935" t="s">
        <v>24</v>
      </c>
      <c r="I935">
        <v>40</v>
      </c>
      <c r="J935">
        <v>52</v>
      </c>
      <c r="K935">
        <v>28</v>
      </c>
      <c r="L935">
        <v>12.646194444444443</v>
      </c>
      <c r="M935">
        <v>189.69291666666666</v>
      </c>
      <c r="N935">
        <v>40.874444444444443</v>
      </c>
      <c r="O935">
        <v>6.37</v>
      </c>
      <c r="Q935">
        <v>0.18</v>
      </c>
      <c r="S935">
        <v>7.0000000000000007E-2</v>
      </c>
      <c r="Y935" t="s">
        <v>2584</v>
      </c>
      <c r="Z935" t="s">
        <v>2584</v>
      </c>
      <c r="AA935" t="s">
        <v>15415</v>
      </c>
      <c r="AB935" t="str">
        <f>+LEFT(AA935,1)</f>
        <v>A</v>
      </c>
      <c r="AC935" s="6">
        <f>DEGREES(ACOS(SIN(Resultats!$H$11)*SIN(RADIANS(N935))+COS(Resultats!$H$11)*COS(RADIANS(N935))*COS(Resultats!$E$11-RADIANS(M935))))</f>
        <v>46.635733459609469</v>
      </c>
      <c r="AD935">
        <f>+IF(AB935=Data!$E$18,1,0)</f>
        <v>1</v>
      </c>
      <c r="AE935">
        <f>+IF(AC935&lt;Data!$B$17,1,0)</f>
        <v>0</v>
      </c>
      <c r="AF935" s="7">
        <f>+IF(AND(AD935,AE935),1,0)</f>
        <v>0</v>
      </c>
    </row>
    <row r="936" spans="1:32" x14ac:dyDescent="0.2">
      <c r="A936">
        <v>4924</v>
      </c>
      <c r="B936" t="s">
        <v>5545</v>
      </c>
      <c r="C936">
        <v>112989</v>
      </c>
      <c r="D936">
        <v>63288</v>
      </c>
      <c r="E936">
        <v>13</v>
      </c>
      <c r="F936">
        <v>0</v>
      </c>
      <c r="G936">
        <v>16.5</v>
      </c>
      <c r="H936" t="s">
        <v>24</v>
      </c>
      <c r="I936">
        <v>30</v>
      </c>
      <c r="J936">
        <v>47</v>
      </c>
      <c r="K936">
        <v>6</v>
      </c>
      <c r="L936">
        <v>13.004583333333333</v>
      </c>
      <c r="M936">
        <v>195.06874999999999</v>
      </c>
      <c r="N936">
        <v>30.785</v>
      </c>
      <c r="O936">
        <v>4.9000000000000004</v>
      </c>
      <c r="Q936">
        <v>1.17</v>
      </c>
      <c r="S936">
        <v>1.05</v>
      </c>
      <c r="U936">
        <v>0.57999999999999996</v>
      </c>
      <c r="Y936" t="s">
        <v>5546</v>
      </c>
      <c r="Z936" t="s">
        <v>60</v>
      </c>
      <c r="AA936" t="s">
        <v>28</v>
      </c>
      <c r="AB936" t="str">
        <f>+LEFT(AA936,1)</f>
        <v>G</v>
      </c>
      <c r="AC936" s="6">
        <f>DEGREES(ACOS(SIN(Resultats!$H$11)*SIN(RADIANS(N936))+COS(Resultats!$H$11)*COS(RADIANS(N936))*COS(Resultats!$E$11-RADIANS(M936))))</f>
        <v>46.654169536985854</v>
      </c>
      <c r="AD936">
        <f>+IF(AB936=Data!$E$18,1,0)</f>
        <v>0</v>
      </c>
      <c r="AE936">
        <f>+IF(AC936&lt;Data!$B$17,1,0)</f>
        <v>0</v>
      </c>
      <c r="AF936" s="7">
        <f>+IF(AND(AD936,AE936),1,0)</f>
        <v>0</v>
      </c>
    </row>
    <row r="937" spans="1:32" x14ac:dyDescent="0.2">
      <c r="A937">
        <v>2533</v>
      </c>
      <c r="C937">
        <v>49968</v>
      </c>
      <c r="D937">
        <v>78816</v>
      </c>
      <c r="E937">
        <v>6</v>
      </c>
      <c r="F937">
        <v>52</v>
      </c>
      <c r="G937">
        <v>0</v>
      </c>
      <c r="H937" t="s">
        <v>24</v>
      </c>
      <c r="I937">
        <v>23</v>
      </c>
      <c r="J937">
        <v>36</v>
      </c>
      <c r="K937">
        <v>6</v>
      </c>
      <c r="L937">
        <v>6.8666666666666671</v>
      </c>
      <c r="M937">
        <v>103</v>
      </c>
      <c r="N937">
        <v>23.601666666666667</v>
      </c>
      <c r="O937">
        <v>5.65</v>
      </c>
      <c r="Q937">
        <v>1.45</v>
      </c>
      <c r="S937">
        <v>1.96</v>
      </c>
      <c r="Y937" t="s">
        <v>77</v>
      </c>
      <c r="Z937" t="s">
        <v>77</v>
      </c>
      <c r="AA937" t="s">
        <v>104</v>
      </c>
      <c r="AB937" t="str">
        <f>+LEFT(AA937,1)</f>
        <v>K</v>
      </c>
      <c r="AC937" s="6">
        <f>DEGREES(ACOS(SIN(Resultats!$H$11)*SIN(RADIANS(N937))+COS(Resultats!$H$11)*COS(RADIANS(N937))*COS(Resultats!$E$11-RADIANS(M937))))</f>
        <v>46.765961702295343</v>
      </c>
      <c r="AD937">
        <f>+IF(AB937=Data!$E$18,1,0)</f>
        <v>0</v>
      </c>
      <c r="AE937">
        <f>+IF(AC937&lt;Data!$B$17,1,0)</f>
        <v>0</v>
      </c>
      <c r="AF937" s="7">
        <f>+IF(AND(AD937,AE937),1,0)</f>
        <v>0</v>
      </c>
    </row>
    <row r="938" spans="1:32" x14ac:dyDescent="0.2">
      <c r="A938">
        <v>3939</v>
      </c>
      <c r="C938">
        <v>86378</v>
      </c>
      <c r="D938">
        <v>27464</v>
      </c>
      <c r="E938">
        <v>9</v>
      </c>
      <c r="F938">
        <v>59</v>
      </c>
      <c r="G938">
        <v>51.7</v>
      </c>
      <c r="H938" t="s">
        <v>24</v>
      </c>
      <c r="I938">
        <v>56</v>
      </c>
      <c r="J938">
        <v>48</v>
      </c>
      <c r="K938">
        <v>43</v>
      </c>
      <c r="L938">
        <v>9.9976944444444431</v>
      </c>
      <c r="M938">
        <v>149.96541666666664</v>
      </c>
      <c r="N938">
        <v>56.811944444444443</v>
      </c>
      <c r="O938">
        <v>5.48</v>
      </c>
      <c r="Q938">
        <v>1.46</v>
      </c>
      <c r="S938">
        <v>1.82</v>
      </c>
      <c r="Y938" t="s">
        <v>77</v>
      </c>
      <c r="Z938" t="s">
        <v>77</v>
      </c>
      <c r="AA938" t="s">
        <v>104</v>
      </c>
      <c r="AB938" t="str">
        <f>+LEFT(AA938,1)</f>
        <v>K</v>
      </c>
      <c r="AC938" s="6">
        <f>DEGREES(ACOS(SIN(Resultats!$H$11)*SIN(RADIANS(N938))+COS(Resultats!$H$11)*COS(RADIANS(N938))*COS(Resultats!$E$11-RADIANS(M938))))</f>
        <v>46.811952161196302</v>
      </c>
      <c r="AD938">
        <f>+IF(AB938=Data!$E$18,1,0)</f>
        <v>0</v>
      </c>
      <c r="AE938">
        <f>+IF(AC938&lt;Data!$B$17,1,0)</f>
        <v>0</v>
      </c>
      <c r="AF938" s="7">
        <f>+IF(AND(AD938,AE938),1,0)</f>
        <v>0</v>
      </c>
    </row>
    <row r="939" spans="1:32" x14ac:dyDescent="0.2">
      <c r="A939">
        <v>4921</v>
      </c>
      <c r="B939" t="s">
        <v>5543</v>
      </c>
      <c r="C939">
        <v>112846</v>
      </c>
      <c r="D939">
        <v>139086</v>
      </c>
      <c r="E939">
        <v>12</v>
      </c>
      <c r="F939">
        <v>59</v>
      </c>
      <c r="G939">
        <v>39.5</v>
      </c>
      <c r="H939" t="s">
        <v>26</v>
      </c>
      <c r="I939">
        <v>3</v>
      </c>
      <c r="J939">
        <v>48</v>
      </c>
      <c r="K939">
        <v>43</v>
      </c>
      <c r="L939">
        <v>12.994305555555554</v>
      </c>
      <c r="M939">
        <v>194.91458333333333</v>
      </c>
      <c r="N939">
        <v>-3.8119444444444444</v>
      </c>
      <c r="O939">
        <v>5.79</v>
      </c>
      <c r="Q939">
        <v>0.18</v>
      </c>
      <c r="S939">
        <v>0.08</v>
      </c>
      <c r="Y939" t="s">
        <v>298</v>
      </c>
      <c r="Z939" t="s">
        <v>298</v>
      </c>
      <c r="AA939" t="s">
        <v>1740</v>
      </c>
      <c r="AB939" t="str">
        <f>+LEFT(AA939,1)</f>
        <v>A</v>
      </c>
      <c r="AC939" s="6">
        <f>DEGREES(ACOS(SIN(Resultats!$H$11)*SIN(RADIANS(N939))+COS(Resultats!$H$11)*COS(RADIANS(N939))*COS(Resultats!$E$11-RADIANS(M939))))</f>
        <v>46.818300565558822</v>
      </c>
      <c r="AD939">
        <f>+IF(AB939=Data!$E$18,1,0)</f>
        <v>1</v>
      </c>
      <c r="AE939">
        <f>+IF(AC939&lt;Data!$B$17,1,0)</f>
        <v>0</v>
      </c>
      <c r="AF939" s="7">
        <f>+IF(AND(AD939,AE939),1,0)</f>
        <v>0</v>
      </c>
    </row>
    <row r="940" spans="1:32" x14ac:dyDescent="0.2">
      <c r="A940">
        <v>2620</v>
      </c>
      <c r="C940">
        <v>52100</v>
      </c>
      <c r="D940">
        <v>59697</v>
      </c>
      <c r="E940">
        <v>7</v>
      </c>
      <c r="F940">
        <v>1</v>
      </c>
      <c r="G940">
        <v>17.2</v>
      </c>
      <c r="H940" t="s">
        <v>24</v>
      </c>
      <c r="I940">
        <v>32</v>
      </c>
      <c r="J940">
        <v>24</v>
      </c>
      <c r="K940">
        <v>52</v>
      </c>
      <c r="L940">
        <v>7.0214444444444446</v>
      </c>
      <c r="M940">
        <v>105.32166666666667</v>
      </c>
      <c r="N940">
        <v>32.414444444444442</v>
      </c>
      <c r="O940">
        <v>6.59</v>
      </c>
      <c r="Q940">
        <v>0.27</v>
      </c>
      <c r="S940">
        <v>0.14000000000000001</v>
      </c>
      <c r="Y940" t="s">
        <v>356</v>
      </c>
      <c r="Z940" t="s">
        <v>356</v>
      </c>
      <c r="AA940" t="s">
        <v>525</v>
      </c>
      <c r="AB940" t="str">
        <f>+LEFT(AA940,1)</f>
        <v>A</v>
      </c>
      <c r="AC940" s="6">
        <f>DEGREES(ACOS(SIN(Resultats!$H$11)*SIN(RADIANS(N940))+COS(Resultats!$H$11)*COS(RADIANS(N940))*COS(Resultats!$E$11-RADIANS(M940))))</f>
        <v>46.824205999115719</v>
      </c>
      <c r="AD940">
        <f>+IF(AB940=Data!$E$18,1,0)</f>
        <v>1</v>
      </c>
      <c r="AE940">
        <f>+IF(AC940&lt;Data!$B$17,1,0)</f>
        <v>0</v>
      </c>
      <c r="AF940" s="7">
        <f>+IF(AND(AD940,AE940),1,0)</f>
        <v>0</v>
      </c>
    </row>
    <row r="941" spans="1:32" x14ac:dyDescent="0.2">
      <c r="A941">
        <v>4925</v>
      </c>
      <c r="B941" t="s">
        <v>5547</v>
      </c>
      <c r="C941">
        <v>112992</v>
      </c>
      <c r="D941">
        <v>139096</v>
      </c>
      <c r="E941">
        <v>13</v>
      </c>
      <c r="F941">
        <v>0</v>
      </c>
      <c r="G941">
        <v>35.9</v>
      </c>
      <c r="H941" t="s">
        <v>26</v>
      </c>
      <c r="I941">
        <v>3</v>
      </c>
      <c r="J941">
        <v>22</v>
      </c>
      <c r="K941">
        <v>7</v>
      </c>
      <c r="L941">
        <v>13.009972222222222</v>
      </c>
      <c r="M941">
        <v>195.14958333333334</v>
      </c>
      <c r="N941">
        <v>-3.368611111111111</v>
      </c>
      <c r="O941">
        <v>5.99</v>
      </c>
      <c r="Q941">
        <v>1.1200000000000001</v>
      </c>
      <c r="S941">
        <v>1.1000000000000001</v>
      </c>
      <c r="Y941" t="s">
        <v>125</v>
      </c>
      <c r="Z941" t="s">
        <v>125</v>
      </c>
      <c r="AA941" t="s">
        <v>365</v>
      </c>
      <c r="AB941" t="str">
        <f>+LEFT(AA941,1)</f>
        <v>K</v>
      </c>
      <c r="AC941" s="6">
        <f>DEGREES(ACOS(SIN(Resultats!$H$11)*SIN(RADIANS(N941))+COS(Resultats!$H$11)*COS(RADIANS(N941))*COS(Resultats!$E$11-RADIANS(M941))))</f>
        <v>46.910470971755323</v>
      </c>
      <c r="AD941">
        <f>+IF(AB941=Data!$E$18,1,0)</f>
        <v>0</v>
      </c>
      <c r="AE941">
        <f>+IF(AC941&lt;Data!$B$17,1,0)</f>
        <v>0</v>
      </c>
      <c r="AF941" s="7">
        <f>+IF(AND(AD941,AE941),1,0)</f>
        <v>0</v>
      </c>
    </row>
    <row r="942" spans="1:32" x14ac:dyDescent="0.2">
      <c r="A942">
        <v>4845</v>
      </c>
      <c r="B942" t="s">
        <v>5489</v>
      </c>
      <c r="C942">
        <v>110897</v>
      </c>
      <c r="D942">
        <v>63177</v>
      </c>
      <c r="E942">
        <v>12</v>
      </c>
      <c r="F942">
        <v>44</v>
      </c>
      <c r="G942">
        <v>59.5</v>
      </c>
      <c r="H942" t="s">
        <v>24</v>
      </c>
      <c r="I942">
        <v>39</v>
      </c>
      <c r="J942">
        <v>16</v>
      </c>
      <c r="K942">
        <v>44</v>
      </c>
      <c r="L942">
        <v>12.749861111111111</v>
      </c>
      <c r="M942">
        <v>191.24791666666667</v>
      </c>
      <c r="N942">
        <v>39.278888888888886</v>
      </c>
      <c r="O942">
        <v>5.95</v>
      </c>
      <c r="Q942">
        <v>0.55000000000000004</v>
      </c>
      <c r="S942">
        <v>-0.03</v>
      </c>
      <c r="U942">
        <v>0.28999999999999998</v>
      </c>
      <c r="Y942" t="s">
        <v>124</v>
      </c>
      <c r="Z942" t="s">
        <v>124</v>
      </c>
      <c r="AA942" t="s">
        <v>3095</v>
      </c>
      <c r="AB942" t="str">
        <f>+LEFT(AA942,1)</f>
        <v>G</v>
      </c>
      <c r="AC942" s="6">
        <f>DEGREES(ACOS(SIN(Resultats!$H$11)*SIN(RADIANS(N942))+COS(Resultats!$H$11)*COS(RADIANS(N942))*COS(Resultats!$E$11-RADIANS(M942))))</f>
        <v>46.914268975154691</v>
      </c>
      <c r="AD942">
        <f>+IF(AB942=Data!$E$18,1,0)</f>
        <v>0</v>
      </c>
      <c r="AE942">
        <f>+IF(AC942&lt;Data!$B$17,1,0)</f>
        <v>0</v>
      </c>
      <c r="AF942" s="7">
        <f>+IF(AND(AD942,AE942),1,0)</f>
        <v>0</v>
      </c>
    </row>
    <row r="943" spans="1:32" x14ac:dyDescent="0.2">
      <c r="A943">
        <v>2639</v>
      </c>
      <c r="C943">
        <v>52666</v>
      </c>
      <c r="D943">
        <v>134076</v>
      </c>
      <c r="E943">
        <v>7</v>
      </c>
      <c r="F943">
        <v>1</v>
      </c>
      <c r="G943">
        <v>56.4</v>
      </c>
      <c r="H943" t="s">
        <v>26</v>
      </c>
      <c r="I943">
        <v>5</v>
      </c>
      <c r="J943">
        <v>43</v>
      </c>
      <c r="K943">
        <v>20</v>
      </c>
      <c r="L943">
        <v>7.0323333333333329</v>
      </c>
      <c r="M943">
        <v>105.485</v>
      </c>
      <c r="N943">
        <v>-5.7222222222222223</v>
      </c>
      <c r="O943">
        <v>5.2</v>
      </c>
      <c r="Q943">
        <v>1.68</v>
      </c>
      <c r="S943">
        <v>2.0499999999999998</v>
      </c>
      <c r="Y943" t="s">
        <v>353</v>
      </c>
      <c r="Z943" t="s">
        <v>353</v>
      </c>
      <c r="AA943" t="s">
        <v>15418</v>
      </c>
      <c r="AB943" t="str">
        <f>+LEFT(AA943,1)</f>
        <v>M</v>
      </c>
      <c r="AC943" s="6">
        <f>DEGREES(ACOS(SIN(Resultats!$H$11)*SIN(RADIANS(N943))+COS(Resultats!$H$11)*COS(RADIANS(N943))*COS(Resultats!$E$11-RADIANS(M943))))</f>
        <v>47.04522437366608</v>
      </c>
      <c r="AD943">
        <f>+IF(AB943=Data!$E$18,1,0)</f>
        <v>0</v>
      </c>
      <c r="AE943">
        <f>+IF(AC943&lt;Data!$B$17,1,0)</f>
        <v>0</v>
      </c>
      <c r="AF943" s="7">
        <f>+IF(AND(AD943,AE943),1,0)</f>
        <v>0</v>
      </c>
    </row>
    <row r="944" spans="1:32" x14ac:dyDescent="0.2">
      <c r="A944">
        <v>4875</v>
      </c>
      <c r="C944">
        <v>111604</v>
      </c>
      <c r="D944">
        <v>63217</v>
      </c>
      <c r="E944">
        <v>12</v>
      </c>
      <c r="F944">
        <v>50</v>
      </c>
      <c r="G944">
        <v>10.7</v>
      </c>
      <c r="H944" t="s">
        <v>24</v>
      </c>
      <c r="I944">
        <v>37</v>
      </c>
      <c r="J944">
        <v>31</v>
      </c>
      <c r="K944">
        <v>1</v>
      </c>
      <c r="L944">
        <v>12.836305555555557</v>
      </c>
      <c r="M944">
        <v>192.54458333333335</v>
      </c>
      <c r="N944">
        <v>37.516944444444441</v>
      </c>
      <c r="O944">
        <v>5.89</v>
      </c>
      <c r="Q944">
        <v>0.15</v>
      </c>
      <c r="S944">
        <v>0.08</v>
      </c>
      <c r="Y944" t="s">
        <v>298</v>
      </c>
      <c r="Z944" t="s">
        <v>298</v>
      </c>
      <c r="AA944" t="s">
        <v>1740</v>
      </c>
      <c r="AB944" t="str">
        <f>+LEFT(AA944,1)</f>
        <v>A</v>
      </c>
      <c r="AC944" s="6">
        <f>DEGREES(ACOS(SIN(Resultats!$H$11)*SIN(RADIANS(N944))+COS(Resultats!$H$11)*COS(RADIANS(N944))*COS(Resultats!$E$11-RADIANS(M944))))</f>
        <v>47.059017487895396</v>
      </c>
      <c r="AD944">
        <f>+IF(AB944=Data!$E$18,1,0)</f>
        <v>1</v>
      </c>
      <c r="AE944">
        <f>+IF(AC944&lt;Data!$B$17,1,0)</f>
        <v>0</v>
      </c>
      <c r="AF944" s="7">
        <f>+IF(AND(AD944,AE944),1,0)</f>
        <v>0</v>
      </c>
    </row>
    <row r="945" spans="1:32" x14ac:dyDescent="0.2">
      <c r="A945">
        <v>2694</v>
      </c>
      <c r="C945">
        <v>54662</v>
      </c>
      <c r="D945">
        <v>152470</v>
      </c>
      <c r="E945">
        <v>7</v>
      </c>
      <c r="F945">
        <v>9</v>
      </c>
      <c r="G945">
        <v>20.3</v>
      </c>
      <c r="H945" t="s">
        <v>26</v>
      </c>
      <c r="I945">
        <v>10</v>
      </c>
      <c r="J945">
        <v>20</v>
      </c>
      <c r="K945">
        <v>50</v>
      </c>
      <c r="L945">
        <v>7.1556388888888893</v>
      </c>
      <c r="M945">
        <v>107.33458333333334</v>
      </c>
      <c r="N945">
        <v>-10.347222222222223</v>
      </c>
      <c r="O945">
        <v>6.21</v>
      </c>
      <c r="Q945">
        <v>0.03</v>
      </c>
      <c r="S945">
        <v>-0.89</v>
      </c>
      <c r="Y945" t="s">
        <v>2217</v>
      </c>
      <c r="Z945" t="s">
        <v>2217</v>
      </c>
      <c r="AA945" t="s">
        <v>15444</v>
      </c>
      <c r="AB945" t="str">
        <f>+LEFT(AA945,1)</f>
        <v>O</v>
      </c>
      <c r="AC945" s="6">
        <f>DEGREES(ACOS(SIN(Resultats!$H$11)*SIN(RADIANS(N945))+COS(Resultats!$H$11)*COS(RADIANS(N945))*COS(Resultats!$E$11-RADIANS(M945))))</f>
        <v>47.063574276271126</v>
      </c>
      <c r="AD945">
        <f>+IF(AB945=Data!$E$18,1,0)</f>
        <v>0</v>
      </c>
      <c r="AE945">
        <f>+IF(AC945&lt;Data!$B$17,1,0)</f>
        <v>0</v>
      </c>
      <c r="AF945" s="7">
        <f>+IF(AND(AD945,AE945),1,0)</f>
        <v>0</v>
      </c>
    </row>
    <row r="946" spans="1:32" x14ac:dyDescent="0.2">
      <c r="A946">
        <v>4344</v>
      </c>
      <c r="C946">
        <v>97302</v>
      </c>
      <c r="D946">
        <v>27952</v>
      </c>
      <c r="E946">
        <v>11</v>
      </c>
      <c r="F946">
        <v>12</v>
      </c>
      <c r="G946">
        <v>44.5</v>
      </c>
      <c r="H946" t="s">
        <v>24</v>
      </c>
      <c r="I946">
        <v>54</v>
      </c>
      <c r="J946">
        <v>53</v>
      </c>
      <c r="K946">
        <v>39</v>
      </c>
      <c r="L946">
        <v>11.212361111111111</v>
      </c>
      <c r="M946">
        <v>168.18541666666667</v>
      </c>
      <c r="N946">
        <v>54.894166666666663</v>
      </c>
      <c r="O946">
        <v>6.63</v>
      </c>
      <c r="Y946" t="s">
        <v>310</v>
      </c>
      <c r="Z946" t="s">
        <v>310</v>
      </c>
      <c r="AA946" t="s">
        <v>15426</v>
      </c>
      <c r="AB946" t="str">
        <f>+LEFT(AA946,1)</f>
        <v>A</v>
      </c>
      <c r="AC946" s="6">
        <f>DEGREES(ACOS(SIN(Resultats!$H$11)*SIN(RADIANS(N946))+COS(Resultats!$H$11)*COS(RADIANS(N946))*COS(Resultats!$E$11-RADIANS(M946))))</f>
        <v>47.146721568393779</v>
      </c>
      <c r="AD946">
        <f>+IF(AB946=Data!$E$18,1,0)</f>
        <v>1</v>
      </c>
      <c r="AE946">
        <f>+IF(AC946&lt;Data!$B$17,1,0)</f>
        <v>0</v>
      </c>
      <c r="AF946" s="7">
        <f>+IF(AND(AD946,AE946),1,0)</f>
        <v>0</v>
      </c>
    </row>
    <row r="947" spans="1:32" x14ac:dyDescent="0.2">
      <c r="A947">
        <v>2753</v>
      </c>
      <c r="B947" t="s">
        <v>1606</v>
      </c>
      <c r="C947">
        <v>56221</v>
      </c>
      <c r="D947">
        <v>41679</v>
      </c>
      <c r="E947">
        <v>7</v>
      </c>
      <c r="F947">
        <v>18</v>
      </c>
      <c r="G947">
        <v>2.2000000000000002</v>
      </c>
      <c r="H947" t="s">
        <v>24</v>
      </c>
      <c r="I947">
        <v>40</v>
      </c>
      <c r="J947">
        <v>53</v>
      </c>
      <c r="K947">
        <v>0</v>
      </c>
      <c r="L947">
        <v>7.3006111111111105</v>
      </c>
      <c r="M947">
        <v>109.50916666666666</v>
      </c>
      <c r="N947">
        <v>40.883333333333333</v>
      </c>
      <c r="O947">
        <v>5.78</v>
      </c>
      <c r="Q947">
        <v>0.17</v>
      </c>
      <c r="S947">
        <v>0.12</v>
      </c>
      <c r="Y947" t="s">
        <v>174</v>
      </c>
      <c r="Z947" t="s">
        <v>174</v>
      </c>
      <c r="AA947" t="s">
        <v>15427</v>
      </c>
      <c r="AB947" t="str">
        <f>+LEFT(AA947,1)</f>
        <v>A</v>
      </c>
      <c r="AC947" s="6">
        <f>DEGREES(ACOS(SIN(Resultats!$H$11)*SIN(RADIANS(N947))+COS(Resultats!$H$11)*COS(RADIANS(N947))*COS(Resultats!$E$11-RADIANS(M947))))</f>
        <v>47.164172397136824</v>
      </c>
      <c r="AD947">
        <f>+IF(AB947=Data!$E$18,1,0)</f>
        <v>1</v>
      </c>
      <c r="AE947">
        <f>+IF(AC947&lt;Data!$B$17,1,0)</f>
        <v>0</v>
      </c>
      <c r="AF947" s="7">
        <f>+IF(AND(AD947,AE947),1,0)</f>
        <v>0</v>
      </c>
    </row>
    <row r="948" spans="1:32" x14ac:dyDescent="0.2">
      <c r="A948">
        <v>3870</v>
      </c>
      <c r="C948">
        <v>84335</v>
      </c>
      <c r="D948">
        <v>27377</v>
      </c>
      <c r="E948">
        <v>9</v>
      </c>
      <c r="F948">
        <v>46</v>
      </c>
      <c r="G948">
        <v>31.7</v>
      </c>
      <c r="H948" t="s">
        <v>24</v>
      </c>
      <c r="I948">
        <v>57</v>
      </c>
      <c r="J948">
        <v>7</v>
      </c>
      <c r="K948">
        <v>41</v>
      </c>
      <c r="L948">
        <v>9.7754722222222235</v>
      </c>
      <c r="M948">
        <v>146.63208333333336</v>
      </c>
      <c r="N948">
        <v>57.128055555555555</v>
      </c>
      <c r="O948">
        <v>5.2</v>
      </c>
      <c r="Q948">
        <v>1.62</v>
      </c>
      <c r="S948">
        <v>1.8</v>
      </c>
      <c r="Y948" t="s">
        <v>2740</v>
      </c>
      <c r="Z948" t="s">
        <v>98</v>
      </c>
      <c r="AA948" t="s">
        <v>15419</v>
      </c>
      <c r="AB948" t="str">
        <f>+LEFT(AA948,1)</f>
        <v>M</v>
      </c>
      <c r="AC948" s="6">
        <f>DEGREES(ACOS(SIN(Resultats!$H$11)*SIN(RADIANS(N948))+COS(Resultats!$H$11)*COS(RADIANS(N948))*COS(Resultats!$E$11-RADIANS(M948))))</f>
        <v>47.200186682350463</v>
      </c>
      <c r="AD948">
        <f>+IF(AB948=Data!$E$18,1,0)</f>
        <v>0</v>
      </c>
      <c r="AE948">
        <f>+IF(AC948&lt;Data!$B$17,1,0)</f>
        <v>0</v>
      </c>
      <c r="AF948" s="7">
        <f>+IF(AND(AD948,AE948),1,0)</f>
        <v>0</v>
      </c>
    </row>
    <row r="949" spans="1:32" x14ac:dyDescent="0.2">
      <c r="A949">
        <v>4877</v>
      </c>
      <c r="C949">
        <v>111720</v>
      </c>
      <c r="D949">
        <v>157550</v>
      </c>
      <c r="E949">
        <v>12</v>
      </c>
      <c r="F949">
        <v>51</v>
      </c>
      <c r="G949">
        <v>22.9</v>
      </c>
      <c r="H949" t="s">
        <v>26</v>
      </c>
      <c r="I949">
        <v>10</v>
      </c>
      <c r="J949">
        <v>20</v>
      </c>
      <c r="K949">
        <v>18</v>
      </c>
      <c r="L949">
        <v>12.856361111111111</v>
      </c>
      <c r="M949">
        <v>192.84541666666667</v>
      </c>
      <c r="N949">
        <v>-10.338333333333335</v>
      </c>
      <c r="O949">
        <v>6.41</v>
      </c>
      <c r="Q949">
        <v>1.02</v>
      </c>
      <c r="S949">
        <v>0.79</v>
      </c>
      <c r="Y949" t="s">
        <v>71</v>
      </c>
      <c r="Z949" t="s">
        <v>71</v>
      </c>
      <c r="AA949" t="s">
        <v>51</v>
      </c>
      <c r="AB949" t="str">
        <f>+LEFT(AA949,1)</f>
        <v>G</v>
      </c>
      <c r="AC949" s="6">
        <f>DEGREES(ACOS(SIN(Resultats!$H$11)*SIN(RADIANS(N949))+COS(Resultats!$H$11)*COS(RADIANS(N949))*COS(Resultats!$E$11-RADIANS(M949))))</f>
        <v>47.221425349638984</v>
      </c>
      <c r="AD949">
        <f>+IF(AB949=Data!$E$18,1,0)</f>
        <v>0</v>
      </c>
      <c r="AE949">
        <f>+IF(AC949&lt;Data!$B$17,1,0)</f>
        <v>0</v>
      </c>
      <c r="AF949" s="7">
        <f>+IF(AND(AD949,AE949),1,0)</f>
        <v>0</v>
      </c>
    </row>
    <row r="950" spans="1:32" x14ac:dyDescent="0.2">
      <c r="A950">
        <v>2543</v>
      </c>
      <c r="C950">
        <v>50062</v>
      </c>
      <c r="D950">
        <v>114525</v>
      </c>
      <c r="E950">
        <v>6</v>
      </c>
      <c r="F950">
        <v>51</v>
      </c>
      <c r="G950">
        <v>39.299999999999997</v>
      </c>
      <c r="H950" t="s">
        <v>24</v>
      </c>
      <c r="I950">
        <v>3</v>
      </c>
      <c r="J950">
        <v>2</v>
      </c>
      <c r="K950">
        <v>30</v>
      </c>
      <c r="L950">
        <v>6.8609166666666663</v>
      </c>
      <c r="M950">
        <v>102.91374999999999</v>
      </c>
      <c r="N950">
        <v>3.0416666666666665</v>
      </c>
      <c r="O950">
        <v>6.38</v>
      </c>
      <c r="Q950">
        <v>0.04</v>
      </c>
      <c r="S950">
        <v>0.09</v>
      </c>
      <c r="Y950" t="s">
        <v>162</v>
      </c>
      <c r="Z950" t="s">
        <v>162</v>
      </c>
      <c r="AA950" t="s">
        <v>18</v>
      </c>
      <c r="AB950" t="str">
        <f>+LEFT(AA950,1)</f>
        <v>A</v>
      </c>
      <c r="AC950" s="6">
        <f>DEGREES(ACOS(SIN(Resultats!$H$11)*SIN(RADIANS(N950))+COS(Resultats!$H$11)*COS(RADIANS(N950))*COS(Resultats!$E$11-RADIANS(M950))))</f>
        <v>47.248358857212082</v>
      </c>
      <c r="AD950">
        <f>+IF(AB950=Data!$E$18,1,0)</f>
        <v>1</v>
      </c>
      <c r="AE950">
        <f>+IF(AC950&lt;Data!$B$17,1,0)</f>
        <v>0</v>
      </c>
      <c r="AF950" s="7">
        <f>+IF(AND(AD950,AE950),1,0)</f>
        <v>0</v>
      </c>
    </row>
    <row r="951" spans="1:32" x14ac:dyDescent="0.2">
      <c r="A951">
        <v>2675</v>
      </c>
      <c r="C951">
        <v>53925</v>
      </c>
      <c r="D951">
        <v>59812</v>
      </c>
      <c r="E951">
        <v>7</v>
      </c>
      <c r="F951">
        <v>8</v>
      </c>
      <c r="G951">
        <v>36.299999999999997</v>
      </c>
      <c r="H951" t="s">
        <v>24</v>
      </c>
      <c r="I951">
        <v>37</v>
      </c>
      <c r="J951">
        <v>26</v>
      </c>
      <c r="K951">
        <v>42</v>
      </c>
      <c r="L951">
        <v>7.143416666666667</v>
      </c>
      <c r="M951">
        <v>107.15125</v>
      </c>
      <c r="N951">
        <v>37.445</v>
      </c>
      <c r="O951">
        <v>6.16</v>
      </c>
      <c r="Q951">
        <v>1.21</v>
      </c>
      <c r="Y951" t="s">
        <v>45</v>
      </c>
      <c r="Z951" t="s">
        <v>45</v>
      </c>
      <c r="AA951" t="s">
        <v>507</v>
      </c>
      <c r="AB951" t="str">
        <f>+LEFT(AA951,1)</f>
        <v>K</v>
      </c>
      <c r="AC951" s="6">
        <f>DEGREES(ACOS(SIN(Resultats!$H$11)*SIN(RADIANS(N951))+COS(Resultats!$H$11)*COS(RADIANS(N951))*COS(Resultats!$E$11-RADIANS(M951))))</f>
        <v>47.249174550981557</v>
      </c>
      <c r="AD951">
        <f>+IF(AB951=Data!$E$18,1,0)</f>
        <v>0</v>
      </c>
      <c r="AE951">
        <f>+IF(AC951&lt;Data!$B$17,1,0)</f>
        <v>0</v>
      </c>
      <c r="AF951" s="7">
        <f>+IF(AND(AD951,AE951),1,0)</f>
        <v>0</v>
      </c>
    </row>
    <row r="952" spans="1:32" x14ac:dyDescent="0.2">
      <c r="A952">
        <v>4986</v>
      </c>
      <c r="C952">
        <v>114780</v>
      </c>
      <c r="D952">
        <v>100460</v>
      </c>
      <c r="E952">
        <v>13</v>
      </c>
      <c r="F952">
        <v>12</v>
      </c>
      <c r="G952">
        <v>32.9</v>
      </c>
      <c r="H952" t="s">
        <v>24</v>
      </c>
      <c r="I952">
        <v>11</v>
      </c>
      <c r="J952">
        <v>33</v>
      </c>
      <c r="K952">
        <v>22</v>
      </c>
      <c r="L952">
        <v>13.209138888888889</v>
      </c>
      <c r="M952">
        <v>198.13708333333332</v>
      </c>
      <c r="N952">
        <v>11.556111111111111</v>
      </c>
      <c r="O952">
        <v>5.77</v>
      </c>
      <c r="Q952">
        <v>1.51</v>
      </c>
      <c r="Y952" t="s">
        <v>53</v>
      </c>
      <c r="Z952" t="s">
        <v>53</v>
      </c>
      <c r="AA952" t="s">
        <v>586</v>
      </c>
      <c r="AB952" t="str">
        <f>+LEFT(AA952,1)</f>
        <v>M</v>
      </c>
      <c r="AC952" s="6">
        <f>DEGREES(ACOS(SIN(Resultats!$H$11)*SIN(RADIANS(N952))+COS(Resultats!$H$11)*COS(RADIANS(N952))*COS(Resultats!$E$11-RADIANS(M952))))</f>
        <v>47.259711264397566</v>
      </c>
      <c r="AD952">
        <f>+IF(AB952=Data!$E$18,1,0)</f>
        <v>0</v>
      </c>
      <c r="AE952">
        <f>+IF(AC952&lt;Data!$B$17,1,0)</f>
        <v>0</v>
      </c>
      <c r="AF952" s="7">
        <f>+IF(AND(AD952,AE952),1,0)</f>
        <v>0</v>
      </c>
    </row>
    <row r="953" spans="1:32" x14ac:dyDescent="0.2">
      <c r="A953">
        <v>2499</v>
      </c>
      <c r="C953">
        <v>49059</v>
      </c>
      <c r="D953">
        <v>96111</v>
      </c>
      <c r="E953">
        <v>6</v>
      </c>
      <c r="F953">
        <v>47</v>
      </c>
      <c r="G953">
        <v>23.5</v>
      </c>
      <c r="H953" t="s">
        <v>24</v>
      </c>
      <c r="I953">
        <v>18</v>
      </c>
      <c r="J953">
        <v>11</v>
      </c>
      <c r="K953">
        <v>36</v>
      </c>
      <c r="L953">
        <v>6.7898611111111107</v>
      </c>
      <c r="M953">
        <v>101.84791666666666</v>
      </c>
      <c r="N953">
        <v>18.193333333333335</v>
      </c>
      <c r="O953">
        <v>6.2</v>
      </c>
      <c r="P953" t="s">
        <v>103</v>
      </c>
      <c r="Q953">
        <v>7.0000000000000007E-2</v>
      </c>
      <c r="S953">
        <v>0.01</v>
      </c>
      <c r="Y953" t="s">
        <v>114</v>
      </c>
      <c r="Z953" t="s">
        <v>114</v>
      </c>
      <c r="AA953" t="s">
        <v>18</v>
      </c>
      <c r="AB953" t="str">
        <f>+LEFT(AA953,1)</f>
        <v>A</v>
      </c>
      <c r="AC953" s="6">
        <f>DEGREES(ACOS(SIN(Resultats!$H$11)*SIN(RADIANS(N953))+COS(Resultats!$H$11)*COS(RADIANS(N953))*COS(Resultats!$E$11-RADIANS(M953))))</f>
        <v>47.281900817678675</v>
      </c>
      <c r="AD953">
        <f>+IF(AB953=Data!$E$18,1,0)</f>
        <v>1</v>
      </c>
      <c r="AE953">
        <f>+IF(AC953&lt;Data!$B$17,1,0)</f>
        <v>0</v>
      </c>
      <c r="AF953" s="7">
        <f>+IF(AND(AD953,AE953),1,0)</f>
        <v>0</v>
      </c>
    </row>
    <row r="954" spans="1:32" x14ac:dyDescent="0.2">
      <c r="A954">
        <v>3698</v>
      </c>
      <c r="C954">
        <v>80390</v>
      </c>
      <c r="D954">
        <v>27219</v>
      </c>
      <c r="E954">
        <v>9</v>
      </c>
      <c r="F954">
        <v>21</v>
      </c>
      <c r="G954">
        <v>43.3</v>
      </c>
      <c r="H954" t="s">
        <v>24</v>
      </c>
      <c r="I954">
        <v>56</v>
      </c>
      <c r="J954">
        <v>41</v>
      </c>
      <c r="K954">
        <v>57</v>
      </c>
      <c r="L954">
        <v>9.3620277777777776</v>
      </c>
      <c r="M954">
        <v>140.43041666666667</v>
      </c>
      <c r="N954">
        <v>56.699166666666663</v>
      </c>
      <c r="O954">
        <v>5.47</v>
      </c>
      <c r="Q954">
        <v>1.61</v>
      </c>
      <c r="Y954" t="s">
        <v>275</v>
      </c>
      <c r="Z954" t="s">
        <v>164</v>
      </c>
      <c r="AA954" t="s">
        <v>15429</v>
      </c>
      <c r="AB954" t="str">
        <f>+LEFT(AA954,1)</f>
        <v>M</v>
      </c>
      <c r="AC954" s="6">
        <f>DEGREES(ACOS(SIN(Resultats!$H$11)*SIN(RADIANS(N954))+COS(Resultats!$H$11)*COS(RADIANS(N954))*COS(Resultats!$E$11-RADIANS(M954))))</f>
        <v>47.288678450236979</v>
      </c>
      <c r="AD954">
        <f>+IF(AB954=Data!$E$18,1,0)</f>
        <v>0</v>
      </c>
      <c r="AE954">
        <f>+IF(AC954&lt;Data!$B$17,1,0)</f>
        <v>0</v>
      </c>
      <c r="AF954" s="7">
        <f>+IF(AND(AD954,AE954),1,0)</f>
        <v>0</v>
      </c>
    </row>
    <row r="955" spans="1:32" x14ac:dyDescent="0.2">
      <c r="A955">
        <v>4987</v>
      </c>
      <c r="C955">
        <v>114793</v>
      </c>
      <c r="D955">
        <v>100461</v>
      </c>
      <c r="E955">
        <v>13</v>
      </c>
      <c r="F955">
        <v>12</v>
      </c>
      <c r="G955">
        <v>35.9</v>
      </c>
      <c r="H955" t="s">
        <v>24</v>
      </c>
      <c r="I955">
        <v>18</v>
      </c>
      <c r="J955">
        <v>45</v>
      </c>
      <c r="K955">
        <v>6</v>
      </c>
      <c r="L955">
        <v>13.209972222222222</v>
      </c>
      <c r="M955">
        <v>198.14958333333331</v>
      </c>
      <c r="N955">
        <v>18.751666666666665</v>
      </c>
      <c r="O955">
        <v>6.53</v>
      </c>
      <c r="Q955">
        <v>0.88</v>
      </c>
      <c r="Y955" t="s">
        <v>71</v>
      </c>
      <c r="Z955" t="s">
        <v>71</v>
      </c>
      <c r="AA955" t="s">
        <v>51</v>
      </c>
      <c r="AB955" t="str">
        <f>+LEFT(AA955,1)</f>
        <v>G</v>
      </c>
      <c r="AC955" s="6">
        <f>DEGREES(ACOS(SIN(Resultats!$H$11)*SIN(RADIANS(N955))+COS(Resultats!$H$11)*COS(RADIANS(N955))*COS(Resultats!$E$11-RADIANS(M955))))</f>
        <v>47.312568363385218</v>
      </c>
      <c r="AD955">
        <f>+IF(AB955=Data!$E$18,1,0)</f>
        <v>0</v>
      </c>
      <c r="AE955">
        <f>+IF(AC955&lt;Data!$B$17,1,0)</f>
        <v>0</v>
      </c>
      <c r="AF955" s="7">
        <f>+IF(AND(AD955,AE955),1,0)</f>
        <v>0</v>
      </c>
    </row>
    <row r="956" spans="1:32" x14ac:dyDescent="0.2">
      <c r="A956">
        <v>2622</v>
      </c>
      <c r="C956">
        <v>52265</v>
      </c>
      <c r="D956">
        <v>134031</v>
      </c>
      <c r="E956">
        <v>7</v>
      </c>
      <c r="F956">
        <v>0</v>
      </c>
      <c r="G956">
        <v>18</v>
      </c>
      <c r="H956" t="s">
        <v>26</v>
      </c>
      <c r="I956">
        <v>5</v>
      </c>
      <c r="J956">
        <v>22</v>
      </c>
      <c r="K956">
        <v>1</v>
      </c>
      <c r="L956">
        <v>7.0049999999999999</v>
      </c>
      <c r="M956">
        <v>105.075</v>
      </c>
      <c r="N956">
        <v>-5.3669444444444441</v>
      </c>
      <c r="O956">
        <v>6.3</v>
      </c>
      <c r="Q956">
        <v>0.56999999999999995</v>
      </c>
      <c r="S956">
        <v>0.09</v>
      </c>
      <c r="Y956" t="s">
        <v>1530</v>
      </c>
      <c r="Z956" t="s">
        <v>86</v>
      </c>
      <c r="AA956" t="s">
        <v>3095</v>
      </c>
      <c r="AB956" t="str">
        <f>+LEFT(AA956,1)</f>
        <v>G</v>
      </c>
      <c r="AC956" s="6">
        <f>DEGREES(ACOS(SIN(Resultats!$H$11)*SIN(RADIANS(N956))+COS(Resultats!$H$11)*COS(RADIANS(N956))*COS(Resultats!$E$11-RADIANS(M956))))</f>
        <v>47.31428685601859</v>
      </c>
      <c r="AD956">
        <f>+IF(AB956=Data!$E$18,1,0)</f>
        <v>0</v>
      </c>
      <c r="AE956">
        <f>+IF(AC956&lt;Data!$B$17,1,0)</f>
        <v>0</v>
      </c>
      <c r="AF956" s="7">
        <f>+IF(AND(AD956,AE956),1,0)</f>
        <v>0</v>
      </c>
    </row>
    <row r="957" spans="1:32" x14ac:dyDescent="0.2">
      <c r="A957">
        <v>4954</v>
      </c>
      <c r="B957" t="s">
        <v>5567</v>
      </c>
      <c r="C957">
        <v>113996</v>
      </c>
      <c r="D957">
        <v>82659</v>
      </c>
      <c r="E957">
        <v>13</v>
      </c>
      <c r="F957">
        <v>7</v>
      </c>
      <c r="G957">
        <v>10.7</v>
      </c>
      <c r="H957" t="s">
        <v>24</v>
      </c>
      <c r="I957">
        <v>27</v>
      </c>
      <c r="J957">
        <v>37</v>
      </c>
      <c r="K957">
        <v>29</v>
      </c>
      <c r="L957">
        <v>13.11963888888889</v>
      </c>
      <c r="M957">
        <v>196.79458333333335</v>
      </c>
      <c r="N957">
        <v>27.624722222222221</v>
      </c>
      <c r="O957">
        <v>4.8</v>
      </c>
      <c r="Q957">
        <v>1.48</v>
      </c>
      <c r="S957">
        <v>1.85</v>
      </c>
      <c r="U957">
        <v>0.81</v>
      </c>
      <c r="Y957" t="s">
        <v>77</v>
      </c>
      <c r="Z957" t="s">
        <v>77</v>
      </c>
      <c r="AA957" t="s">
        <v>104</v>
      </c>
      <c r="AB957" t="str">
        <f>+LEFT(AA957,1)</f>
        <v>K</v>
      </c>
      <c r="AC957" s="6">
        <f>DEGREES(ACOS(SIN(Resultats!$H$11)*SIN(RADIANS(N957))+COS(Resultats!$H$11)*COS(RADIANS(N957))*COS(Resultats!$E$11-RADIANS(M957))))</f>
        <v>47.32227059631574</v>
      </c>
      <c r="AD957">
        <f>+IF(AB957=Data!$E$18,1,0)</f>
        <v>0</v>
      </c>
      <c r="AE957">
        <f>+IF(AC957&lt;Data!$B$17,1,0)</f>
        <v>0</v>
      </c>
      <c r="AF957" s="7">
        <f>+IF(AND(AD957,AE957),1,0)</f>
        <v>0</v>
      </c>
    </row>
    <row r="958" spans="1:32" x14ac:dyDescent="0.2">
      <c r="A958">
        <v>2903</v>
      </c>
      <c r="C958">
        <v>60437</v>
      </c>
      <c r="D958">
        <v>41879</v>
      </c>
      <c r="E958">
        <v>7</v>
      </c>
      <c r="F958">
        <v>36</v>
      </c>
      <c r="G958">
        <v>31.6</v>
      </c>
      <c r="H958" t="s">
        <v>24</v>
      </c>
      <c r="I958">
        <v>46</v>
      </c>
      <c r="J958">
        <v>10</v>
      </c>
      <c r="K958">
        <v>49</v>
      </c>
      <c r="L958">
        <v>7.6087777777777772</v>
      </c>
      <c r="M958">
        <v>114.13166666666666</v>
      </c>
      <c r="N958">
        <v>46.180277777777775</v>
      </c>
      <c r="O958">
        <v>5.65</v>
      </c>
      <c r="Q958">
        <v>1.56</v>
      </c>
      <c r="S958">
        <v>1.9</v>
      </c>
      <c r="U958">
        <v>0.78</v>
      </c>
      <c r="V958" t="s">
        <v>93</v>
      </c>
      <c r="Y958" t="s">
        <v>53</v>
      </c>
      <c r="Z958" t="s">
        <v>53</v>
      </c>
      <c r="AA958" t="s">
        <v>586</v>
      </c>
      <c r="AB958" t="str">
        <f>+LEFT(AA958,1)</f>
        <v>M</v>
      </c>
      <c r="AC958" s="6">
        <f>DEGREES(ACOS(SIN(Resultats!$H$11)*SIN(RADIANS(N958))+COS(Resultats!$H$11)*COS(RADIANS(N958))*COS(Resultats!$E$11-RADIANS(M958))))</f>
        <v>47.323587764276674</v>
      </c>
      <c r="AD958">
        <f>+IF(AB958=Data!$E$18,1,0)</f>
        <v>0</v>
      </c>
      <c r="AE958">
        <f>+IF(AC958&lt;Data!$B$17,1,0)</f>
        <v>0</v>
      </c>
      <c r="AF958" s="7">
        <f>+IF(AND(AD958,AE958),1,0)</f>
        <v>0</v>
      </c>
    </row>
    <row r="959" spans="1:32" x14ac:dyDescent="0.2">
      <c r="A959">
        <v>3173</v>
      </c>
      <c r="B959" t="s">
        <v>1063</v>
      </c>
      <c r="C959">
        <v>67006</v>
      </c>
      <c r="D959">
        <v>26687</v>
      </c>
      <c r="E959">
        <v>8</v>
      </c>
      <c r="F959">
        <v>8</v>
      </c>
      <c r="G959">
        <v>27.4</v>
      </c>
      <c r="H959" t="s">
        <v>24</v>
      </c>
      <c r="I959">
        <v>51</v>
      </c>
      <c r="J959">
        <v>30</v>
      </c>
      <c r="K959">
        <v>24</v>
      </c>
      <c r="L959">
        <v>8.1409444444444432</v>
      </c>
      <c r="M959">
        <v>122.11416666666665</v>
      </c>
      <c r="N959">
        <v>51.506666666666668</v>
      </c>
      <c r="O959">
        <v>4.84</v>
      </c>
      <c r="Q959">
        <v>0.05</v>
      </c>
      <c r="S959">
        <v>0</v>
      </c>
      <c r="U959">
        <v>0</v>
      </c>
      <c r="Y959" t="s">
        <v>114</v>
      </c>
      <c r="Z959" t="s">
        <v>114</v>
      </c>
      <c r="AA959" t="s">
        <v>18</v>
      </c>
      <c r="AB959" t="str">
        <f>+LEFT(AA959,1)</f>
        <v>A</v>
      </c>
      <c r="AC959" s="6">
        <f>DEGREES(ACOS(SIN(Resultats!$H$11)*SIN(RADIANS(N959))+COS(Resultats!$H$11)*COS(RADIANS(N959))*COS(Resultats!$E$11-RADIANS(M959))))</f>
        <v>47.335700381699603</v>
      </c>
      <c r="AD959">
        <f>+IF(AB959=Data!$E$18,1,0)</f>
        <v>1</v>
      </c>
      <c r="AE959">
        <f>+IF(AC959&lt;Data!$B$17,1,0)</f>
        <v>0</v>
      </c>
      <c r="AF959" s="7">
        <f>+IF(AND(AD959,AE959),1,0)</f>
        <v>0</v>
      </c>
    </row>
    <row r="960" spans="1:32" x14ac:dyDescent="0.2">
      <c r="A960">
        <v>3277</v>
      </c>
      <c r="C960">
        <v>70313</v>
      </c>
      <c r="D960">
        <v>26819</v>
      </c>
      <c r="E960">
        <v>8</v>
      </c>
      <c r="F960">
        <v>23</v>
      </c>
      <c r="G960">
        <v>48.5</v>
      </c>
      <c r="H960" t="s">
        <v>24</v>
      </c>
      <c r="I960">
        <v>53</v>
      </c>
      <c r="J960">
        <v>13</v>
      </c>
      <c r="K960">
        <v>11</v>
      </c>
      <c r="L960">
        <v>8.3968055555555559</v>
      </c>
      <c r="M960">
        <v>125.95208333333333</v>
      </c>
      <c r="N960">
        <v>53.219722222222224</v>
      </c>
      <c r="O960">
        <v>5.51</v>
      </c>
      <c r="Q960">
        <v>0.11</v>
      </c>
      <c r="S960">
        <v>0.08</v>
      </c>
      <c r="Y960" t="s">
        <v>298</v>
      </c>
      <c r="Z960" t="s">
        <v>298</v>
      </c>
      <c r="AA960" t="s">
        <v>1740</v>
      </c>
      <c r="AB960" t="str">
        <f>+LEFT(AA960,1)</f>
        <v>A</v>
      </c>
      <c r="AC960" s="6">
        <f>DEGREES(ACOS(SIN(Resultats!$H$11)*SIN(RADIANS(N960))+COS(Resultats!$H$11)*COS(RADIANS(N960))*COS(Resultats!$E$11-RADIANS(M960))))</f>
        <v>47.347191522629792</v>
      </c>
      <c r="AD960">
        <f>+IF(AB960=Data!$E$18,1,0)</f>
        <v>1</v>
      </c>
      <c r="AE960">
        <f>+IF(AC960&lt;Data!$B$17,1,0)</f>
        <v>0</v>
      </c>
      <c r="AF960" s="7">
        <f>+IF(AND(AD960,AE960),1,0)</f>
        <v>0</v>
      </c>
    </row>
    <row r="961" spans="1:32" x14ac:dyDescent="0.2">
      <c r="A961">
        <v>3922</v>
      </c>
      <c r="C961">
        <v>85945</v>
      </c>
      <c r="D961">
        <v>27438</v>
      </c>
      <c r="E961">
        <v>9</v>
      </c>
      <c r="F961">
        <v>57</v>
      </c>
      <c r="G961">
        <v>13.6</v>
      </c>
      <c r="H961" t="s">
        <v>24</v>
      </c>
      <c r="I961">
        <v>57</v>
      </c>
      <c r="J961">
        <v>25</v>
      </c>
      <c r="K961">
        <v>6</v>
      </c>
      <c r="L961">
        <v>9.9537777777777769</v>
      </c>
      <c r="M961">
        <v>149.30666666666664</v>
      </c>
      <c r="N961">
        <v>57.418333333333329</v>
      </c>
      <c r="O961">
        <v>5.93</v>
      </c>
      <c r="Q961">
        <v>0.89</v>
      </c>
      <c r="Y961" t="s">
        <v>33</v>
      </c>
      <c r="Z961" t="s">
        <v>33</v>
      </c>
      <c r="AA961" t="s">
        <v>235</v>
      </c>
      <c r="AB961" t="str">
        <f>+LEFT(AA961,1)</f>
        <v>G</v>
      </c>
      <c r="AC961" s="6">
        <f>DEGREES(ACOS(SIN(Resultats!$H$11)*SIN(RADIANS(N961))+COS(Resultats!$H$11)*COS(RADIANS(N961))*COS(Resultats!$E$11-RADIANS(M961))))</f>
        <v>47.421354613476126</v>
      </c>
      <c r="AD961">
        <f>+IF(AB961=Data!$E$18,1,0)</f>
        <v>0</v>
      </c>
      <c r="AE961">
        <f>+IF(AC961&lt;Data!$B$17,1,0)</f>
        <v>0</v>
      </c>
      <c r="AF961" s="7">
        <f>+IF(AND(AD961,AE961),1,0)</f>
        <v>0</v>
      </c>
    </row>
    <row r="962" spans="1:32" x14ac:dyDescent="0.2">
      <c r="A962">
        <v>4948</v>
      </c>
      <c r="C962">
        <v>113865</v>
      </c>
      <c r="D962">
        <v>82648</v>
      </c>
      <c r="E962">
        <v>13</v>
      </c>
      <c r="F962">
        <v>6</v>
      </c>
      <c r="G962">
        <v>10.199999999999999</v>
      </c>
      <c r="H962" t="s">
        <v>24</v>
      </c>
      <c r="I962">
        <v>29</v>
      </c>
      <c r="J962">
        <v>1</v>
      </c>
      <c r="K962">
        <v>46</v>
      </c>
      <c r="L962">
        <v>13.102833333333333</v>
      </c>
      <c r="M962">
        <v>196.54249999999999</v>
      </c>
      <c r="N962">
        <v>29.029444444444444</v>
      </c>
      <c r="O962">
        <v>6.54</v>
      </c>
      <c r="Q962">
        <v>0.05</v>
      </c>
      <c r="S962">
        <v>0.09</v>
      </c>
      <c r="Y962" t="s">
        <v>391</v>
      </c>
      <c r="Z962" t="s">
        <v>391</v>
      </c>
      <c r="AA962" t="s">
        <v>1740</v>
      </c>
      <c r="AB962" t="str">
        <f>+LEFT(AA962,1)</f>
        <v>A</v>
      </c>
      <c r="AC962" s="6">
        <f>DEGREES(ACOS(SIN(Resultats!$H$11)*SIN(RADIANS(N962))+COS(Resultats!$H$11)*COS(RADIANS(N962))*COS(Resultats!$E$11-RADIANS(M962))))</f>
        <v>47.426619782269015</v>
      </c>
      <c r="AD962">
        <f>+IF(AB962=Data!$E$18,1,0)</f>
        <v>1</v>
      </c>
      <c r="AE962">
        <f>+IF(AC962&lt;Data!$B$17,1,0)</f>
        <v>0</v>
      </c>
      <c r="AF962" s="7">
        <f>+IF(AND(AD962,AE962),1,0)</f>
        <v>0</v>
      </c>
    </row>
    <row r="963" spans="1:32" x14ac:dyDescent="0.2">
      <c r="A963">
        <v>4992</v>
      </c>
      <c r="C963">
        <v>114889</v>
      </c>
      <c r="D963">
        <v>100467</v>
      </c>
      <c r="E963">
        <v>13</v>
      </c>
      <c r="F963">
        <v>13</v>
      </c>
      <c r="G963">
        <v>12.4</v>
      </c>
      <c r="H963" t="s">
        <v>24</v>
      </c>
      <c r="I963">
        <v>18</v>
      </c>
      <c r="J963">
        <v>43</v>
      </c>
      <c r="K963">
        <v>37</v>
      </c>
      <c r="L963">
        <v>13.220111111111111</v>
      </c>
      <c r="M963">
        <v>198.30166666666665</v>
      </c>
      <c r="N963">
        <v>18.726944444444442</v>
      </c>
      <c r="O963">
        <v>6.11</v>
      </c>
      <c r="Q963">
        <v>1.2</v>
      </c>
      <c r="Y963" t="s">
        <v>71</v>
      </c>
      <c r="Z963" t="s">
        <v>71</v>
      </c>
      <c r="AA963" t="s">
        <v>51</v>
      </c>
      <c r="AB963" t="str">
        <f>+LEFT(AA963,1)</f>
        <v>G</v>
      </c>
      <c r="AC963" s="6">
        <f>DEGREES(ACOS(SIN(Resultats!$H$11)*SIN(RADIANS(N963))+COS(Resultats!$H$11)*COS(RADIANS(N963))*COS(Resultats!$E$11-RADIANS(M963))))</f>
        <v>47.45474761444914</v>
      </c>
      <c r="AD963">
        <f>+IF(AB963=Data!$E$18,1,0)</f>
        <v>0</v>
      </c>
      <c r="AE963">
        <f>+IF(AC963&lt;Data!$B$17,1,0)</f>
        <v>0</v>
      </c>
      <c r="AF963" s="7">
        <f>+IF(AND(AD963,AE963),1,0)</f>
        <v>0</v>
      </c>
    </row>
    <row r="964" spans="1:32" x14ac:dyDescent="0.2">
      <c r="A964">
        <v>4956</v>
      </c>
      <c r="C964">
        <v>114092</v>
      </c>
      <c r="D964">
        <v>82665</v>
      </c>
      <c r="E964">
        <v>13</v>
      </c>
      <c r="F964">
        <v>7</v>
      </c>
      <c r="G964">
        <v>53.6</v>
      </c>
      <c r="H964" t="s">
        <v>24</v>
      </c>
      <c r="I964">
        <v>27</v>
      </c>
      <c r="J964">
        <v>33</v>
      </c>
      <c r="K964">
        <v>21</v>
      </c>
      <c r="L964">
        <v>13.131555555555556</v>
      </c>
      <c r="M964">
        <v>196.97333333333333</v>
      </c>
      <c r="N964">
        <v>27.555833333333332</v>
      </c>
      <c r="O964">
        <v>6.19</v>
      </c>
      <c r="Q964">
        <v>1.36</v>
      </c>
      <c r="S964">
        <v>1.64</v>
      </c>
      <c r="U964">
        <v>0.48</v>
      </c>
      <c r="V964" t="s">
        <v>93</v>
      </c>
      <c r="Y964" t="s">
        <v>172</v>
      </c>
      <c r="Z964" t="s">
        <v>172</v>
      </c>
      <c r="AA964" t="s">
        <v>80</v>
      </c>
      <c r="AB964" t="str">
        <f>+LEFT(AA964,1)</f>
        <v>K</v>
      </c>
      <c r="AC964" s="6">
        <f>DEGREES(ACOS(SIN(Resultats!$H$11)*SIN(RADIANS(N964))+COS(Resultats!$H$11)*COS(RADIANS(N964))*COS(Resultats!$E$11-RADIANS(M964))))</f>
        <v>47.462234000801985</v>
      </c>
      <c r="AD964">
        <f>+IF(AB964=Data!$E$18,1,0)</f>
        <v>0</v>
      </c>
      <c r="AE964">
        <f>+IF(AC964&lt;Data!$B$17,1,0)</f>
        <v>0</v>
      </c>
      <c r="AF964" s="7">
        <f>+IF(AND(AD964,AE964),1,0)</f>
        <v>0</v>
      </c>
    </row>
    <row r="965" spans="1:32" x14ac:dyDescent="0.2">
      <c r="A965">
        <v>2572</v>
      </c>
      <c r="C965">
        <v>50747</v>
      </c>
      <c r="D965">
        <v>133870</v>
      </c>
      <c r="E965">
        <v>6</v>
      </c>
      <c r="F965">
        <v>54</v>
      </c>
      <c r="G965">
        <v>24.6</v>
      </c>
      <c r="H965" t="s">
        <v>26</v>
      </c>
      <c r="I965">
        <v>1</v>
      </c>
      <c r="J965">
        <v>7</v>
      </c>
      <c r="K965">
        <v>37</v>
      </c>
      <c r="L965">
        <v>6.906833333333334</v>
      </c>
      <c r="M965">
        <v>103.60250000000001</v>
      </c>
      <c r="N965">
        <v>-1.1269444444444445</v>
      </c>
      <c r="O965">
        <v>5.45</v>
      </c>
      <c r="Q965">
        <v>0.18</v>
      </c>
      <c r="S965">
        <v>0.16</v>
      </c>
      <c r="Y965" t="s">
        <v>343</v>
      </c>
      <c r="Z965" t="s">
        <v>343</v>
      </c>
      <c r="AA965" t="s">
        <v>15426</v>
      </c>
      <c r="AB965" t="str">
        <f>+LEFT(AA965,1)</f>
        <v>A</v>
      </c>
      <c r="AC965" s="6">
        <f>DEGREES(ACOS(SIN(Resultats!$H$11)*SIN(RADIANS(N965))+COS(Resultats!$H$11)*COS(RADIANS(N965))*COS(Resultats!$E$11-RADIANS(M965))))</f>
        <v>47.49712721265881</v>
      </c>
      <c r="AD965">
        <f>+IF(AB965=Data!$E$18,1,0)</f>
        <v>1</v>
      </c>
      <c r="AE965">
        <f>+IF(AC965&lt;Data!$B$17,1,0)</f>
        <v>0</v>
      </c>
      <c r="AF965" s="7">
        <f>+IF(AND(AD965,AE965),1,0)</f>
        <v>0</v>
      </c>
    </row>
    <row r="966" spans="1:32" x14ac:dyDescent="0.2">
      <c r="A966">
        <v>2696</v>
      </c>
      <c r="B966" t="s">
        <v>1566</v>
      </c>
      <c r="C966">
        <v>54716</v>
      </c>
      <c r="D966">
        <v>59866</v>
      </c>
      <c r="E966">
        <v>7</v>
      </c>
      <c r="F966">
        <v>11</v>
      </c>
      <c r="G966">
        <v>39.299999999999997</v>
      </c>
      <c r="H966" t="s">
        <v>24</v>
      </c>
      <c r="I966">
        <v>39</v>
      </c>
      <c r="J966">
        <v>19</v>
      </c>
      <c r="K966">
        <v>14</v>
      </c>
      <c r="L966">
        <v>7.1942500000000003</v>
      </c>
      <c r="M966">
        <v>107.91374999999999</v>
      </c>
      <c r="N966">
        <v>39.320555555555558</v>
      </c>
      <c r="O966">
        <v>4.9000000000000004</v>
      </c>
      <c r="Q966">
        <v>1.45</v>
      </c>
      <c r="S966">
        <v>1.74</v>
      </c>
      <c r="U966">
        <v>0.56000000000000005</v>
      </c>
      <c r="V966" t="s">
        <v>93</v>
      </c>
      <c r="Y966" t="s">
        <v>1567</v>
      </c>
      <c r="Z966" t="s">
        <v>172</v>
      </c>
      <c r="AA966" t="s">
        <v>80</v>
      </c>
      <c r="AB966" t="str">
        <f>+LEFT(AA966,1)</f>
        <v>K</v>
      </c>
      <c r="AC966" s="6">
        <f>DEGREES(ACOS(SIN(Resultats!$H$11)*SIN(RADIANS(N966))+COS(Resultats!$H$11)*COS(RADIANS(N966))*COS(Resultats!$E$11-RADIANS(M966))))</f>
        <v>47.511833824827811</v>
      </c>
      <c r="AD966">
        <f>+IF(AB966=Data!$E$18,1,0)</f>
        <v>0</v>
      </c>
      <c r="AE966">
        <f>+IF(AC966&lt;Data!$B$17,1,0)</f>
        <v>0</v>
      </c>
      <c r="AF966" s="7">
        <f>+IF(AND(AD966,AE966),1,0)</f>
        <v>0</v>
      </c>
    </row>
    <row r="967" spans="1:32" x14ac:dyDescent="0.2">
      <c r="A967">
        <v>3660</v>
      </c>
      <c r="B967" t="s">
        <v>1338</v>
      </c>
      <c r="C967">
        <v>79354</v>
      </c>
      <c r="D967">
        <v>27185</v>
      </c>
      <c r="E967">
        <v>9</v>
      </c>
      <c r="F967">
        <v>15</v>
      </c>
      <c r="G967">
        <v>49.9</v>
      </c>
      <c r="H967" t="s">
        <v>24</v>
      </c>
      <c r="I967">
        <v>56</v>
      </c>
      <c r="J967">
        <v>44</v>
      </c>
      <c r="K967">
        <v>29</v>
      </c>
      <c r="L967">
        <v>9.2638611111111118</v>
      </c>
      <c r="M967">
        <v>138.95791666666668</v>
      </c>
      <c r="N967">
        <v>56.741388888888892</v>
      </c>
      <c r="O967">
        <v>5.27</v>
      </c>
      <c r="Q967">
        <v>1.56</v>
      </c>
      <c r="S967">
        <v>1.87</v>
      </c>
      <c r="U967">
        <v>0.88</v>
      </c>
      <c r="Y967" t="s">
        <v>77</v>
      </c>
      <c r="Z967" t="s">
        <v>77</v>
      </c>
      <c r="AA967" t="s">
        <v>104</v>
      </c>
      <c r="AB967" t="str">
        <f>+LEFT(AA967,1)</f>
        <v>K</v>
      </c>
      <c r="AC967" s="6">
        <f>DEGREES(ACOS(SIN(Resultats!$H$11)*SIN(RADIANS(N967))+COS(Resultats!$H$11)*COS(RADIANS(N967))*COS(Resultats!$E$11-RADIANS(M967))))</f>
        <v>47.523038687121961</v>
      </c>
      <c r="AD967">
        <f>+IF(AB967=Data!$E$18,1,0)</f>
        <v>0</v>
      </c>
      <c r="AE967">
        <f>+IF(AC967&lt;Data!$B$17,1,0)</f>
        <v>0</v>
      </c>
      <c r="AF967" s="7">
        <f>+IF(AND(AD967,AE967),1,0)</f>
        <v>0</v>
      </c>
    </row>
    <row r="968" spans="1:32" x14ac:dyDescent="0.2">
      <c r="A968">
        <v>4902</v>
      </c>
      <c r="B968" t="s">
        <v>5528</v>
      </c>
      <c r="C968">
        <v>112142</v>
      </c>
      <c r="D968">
        <v>139033</v>
      </c>
      <c r="E968">
        <v>12</v>
      </c>
      <c r="F968">
        <v>54</v>
      </c>
      <c r="G968">
        <v>21.2</v>
      </c>
      <c r="H968" t="s">
        <v>26</v>
      </c>
      <c r="I968">
        <v>9</v>
      </c>
      <c r="J968">
        <v>32</v>
      </c>
      <c r="K968">
        <v>20</v>
      </c>
      <c r="L968">
        <v>12.905888888888889</v>
      </c>
      <c r="M968">
        <v>193.58833333333334</v>
      </c>
      <c r="N968">
        <v>-9.5388888888888896</v>
      </c>
      <c r="O968">
        <v>4.79</v>
      </c>
      <c r="Q968">
        <v>1.6</v>
      </c>
      <c r="S968">
        <v>1.53</v>
      </c>
      <c r="U968">
        <v>1.28</v>
      </c>
      <c r="Y968" t="s">
        <v>5530</v>
      </c>
      <c r="Z968" t="s">
        <v>8620</v>
      </c>
      <c r="AA968" t="s">
        <v>15419</v>
      </c>
      <c r="AB968" t="str">
        <f>+LEFT(AA968,1)</f>
        <v>M</v>
      </c>
      <c r="AC968" s="6">
        <f>DEGREES(ACOS(SIN(Resultats!$H$11)*SIN(RADIANS(N968))+COS(Resultats!$H$11)*COS(RADIANS(N968))*COS(Resultats!$E$11-RADIANS(M968))))</f>
        <v>47.571531678412398</v>
      </c>
      <c r="AD968">
        <f>+IF(AB968=Data!$E$18,1,0)</f>
        <v>0</v>
      </c>
      <c r="AE968">
        <f>+IF(AC968&lt;Data!$B$17,1,0)</f>
        <v>0</v>
      </c>
      <c r="AF968" s="7">
        <f>+IF(AND(AD968,AE968),1,0)</f>
        <v>0</v>
      </c>
    </row>
    <row r="969" spans="1:32" x14ac:dyDescent="0.2">
      <c r="A969">
        <v>4141</v>
      </c>
      <c r="B969" t="s">
        <v>828</v>
      </c>
      <c r="C969">
        <v>91480</v>
      </c>
      <c r="D969">
        <v>27695</v>
      </c>
      <c r="E969">
        <v>10</v>
      </c>
      <c r="F969">
        <v>35</v>
      </c>
      <c r="G969">
        <v>9.6999999999999993</v>
      </c>
      <c r="H969" t="s">
        <v>24</v>
      </c>
      <c r="I969">
        <v>57</v>
      </c>
      <c r="J969">
        <v>4</v>
      </c>
      <c r="K969">
        <v>58</v>
      </c>
      <c r="L969">
        <v>10.586027777777778</v>
      </c>
      <c r="M969">
        <v>158.79041666666666</v>
      </c>
      <c r="N969">
        <v>57.082777777777778</v>
      </c>
      <c r="O969">
        <v>5.16</v>
      </c>
      <c r="Q969">
        <v>0.34</v>
      </c>
      <c r="S969">
        <v>-0.02</v>
      </c>
      <c r="U969">
        <v>0.17</v>
      </c>
      <c r="Y969" t="s">
        <v>367</v>
      </c>
      <c r="Z969" t="s">
        <v>367</v>
      </c>
      <c r="AA969" t="s">
        <v>15432</v>
      </c>
      <c r="AB969" t="str">
        <f>+LEFT(AA969,1)</f>
        <v>F</v>
      </c>
      <c r="AC969" s="6">
        <f>DEGREES(ACOS(SIN(Resultats!$H$11)*SIN(RADIANS(N969))+COS(Resultats!$H$11)*COS(RADIANS(N969))*COS(Resultats!$E$11-RADIANS(M969))))</f>
        <v>47.572643988348915</v>
      </c>
      <c r="AD969">
        <f>+IF(AB969=Data!$E$18,1,0)</f>
        <v>0</v>
      </c>
      <c r="AE969">
        <f>+IF(AC969&lt;Data!$B$17,1,0)</f>
        <v>0</v>
      </c>
      <c r="AF969" s="7">
        <f>+IF(AND(AD969,AE969),1,0)</f>
        <v>0</v>
      </c>
    </row>
    <row r="970" spans="1:32" x14ac:dyDescent="0.2">
      <c r="A970">
        <v>2503</v>
      </c>
      <c r="B970" t="s">
        <v>1447</v>
      </c>
      <c r="C970">
        <v>49161</v>
      </c>
      <c r="D970">
        <v>114410</v>
      </c>
      <c r="E970">
        <v>6</v>
      </c>
      <c r="F970">
        <v>47</v>
      </c>
      <c r="G970">
        <v>19.8</v>
      </c>
      <c r="H970" t="s">
        <v>24</v>
      </c>
      <c r="I970">
        <v>8</v>
      </c>
      <c r="J970">
        <v>2</v>
      </c>
      <c r="K970">
        <v>14</v>
      </c>
      <c r="L970">
        <v>6.7888333333333328</v>
      </c>
      <c r="M970">
        <v>101.8325</v>
      </c>
      <c r="N970">
        <v>8.0372222222222227</v>
      </c>
      <c r="O970">
        <v>4.7699999999999996</v>
      </c>
      <c r="Q970">
        <v>1.4</v>
      </c>
      <c r="S970">
        <v>1.65</v>
      </c>
      <c r="U970">
        <v>0.7</v>
      </c>
      <c r="Y970" t="s">
        <v>172</v>
      </c>
      <c r="Z970" t="s">
        <v>172</v>
      </c>
      <c r="AA970" t="s">
        <v>80</v>
      </c>
      <c r="AB970" t="str">
        <f>+LEFT(AA970,1)</f>
        <v>K</v>
      </c>
      <c r="AC970" s="6">
        <f>DEGREES(ACOS(SIN(Resultats!$H$11)*SIN(RADIANS(N970))+COS(Resultats!$H$11)*COS(RADIANS(N970))*COS(Resultats!$E$11-RADIANS(M970))))</f>
        <v>47.573034340920266</v>
      </c>
      <c r="AD970">
        <f>+IF(AB970=Data!$E$18,1,0)</f>
        <v>0</v>
      </c>
      <c r="AE970">
        <f>+IF(AC970&lt;Data!$B$17,1,0)</f>
        <v>0</v>
      </c>
      <c r="AF970" s="7">
        <f>+IF(AND(AD970,AE970),1,0)</f>
        <v>0</v>
      </c>
    </row>
    <row r="971" spans="1:32" x14ac:dyDescent="0.2">
      <c r="A971">
        <v>2775</v>
      </c>
      <c r="C971">
        <v>56941</v>
      </c>
      <c r="D971">
        <v>41705</v>
      </c>
      <c r="E971">
        <v>7</v>
      </c>
      <c r="F971">
        <v>21</v>
      </c>
      <c r="G971">
        <v>3.1</v>
      </c>
      <c r="H971" t="s">
        <v>24</v>
      </c>
      <c r="I971">
        <v>42</v>
      </c>
      <c r="J971">
        <v>39</v>
      </c>
      <c r="K971">
        <v>20</v>
      </c>
      <c r="L971">
        <v>7.3508611111111106</v>
      </c>
      <c r="M971">
        <v>110.26291666666665</v>
      </c>
      <c r="N971">
        <v>42.655555555555551</v>
      </c>
      <c r="O971">
        <v>6.35</v>
      </c>
      <c r="Q971">
        <v>1.46</v>
      </c>
      <c r="S971">
        <v>1.58</v>
      </c>
      <c r="Y971" t="s">
        <v>197</v>
      </c>
      <c r="Z971" t="s">
        <v>197</v>
      </c>
      <c r="AA971" t="s">
        <v>197</v>
      </c>
      <c r="AB971" t="str">
        <f>+LEFT(AA971,1)</f>
        <v>K</v>
      </c>
      <c r="AC971" s="6">
        <f>DEGREES(ACOS(SIN(Resultats!$H$11)*SIN(RADIANS(N971))+COS(Resultats!$H$11)*COS(RADIANS(N971))*COS(Resultats!$E$11-RADIANS(M971))))</f>
        <v>47.575844625213854</v>
      </c>
      <c r="AD971">
        <f>+IF(AB971=Data!$E$18,1,0)</f>
        <v>0</v>
      </c>
      <c r="AE971">
        <f>+IF(AC971&lt;Data!$B$17,1,0)</f>
        <v>0</v>
      </c>
      <c r="AF971" s="7">
        <f>+IF(AND(AD971,AE971),1,0)</f>
        <v>0</v>
      </c>
    </row>
    <row r="972" spans="1:32" x14ac:dyDescent="0.2">
      <c r="A972">
        <v>2489</v>
      </c>
      <c r="B972" t="s">
        <v>1437</v>
      </c>
      <c r="C972">
        <v>48843</v>
      </c>
      <c r="D972">
        <v>96084</v>
      </c>
      <c r="E972">
        <v>6</v>
      </c>
      <c r="F972">
        <v>45</v>
      </c>
      <c r="G972">
        <v>54.2</v>
      </c>
      <c r="H972" t="s">
        <v>24</v>
      </c>
      <c r="I972">
        <v>12</v>
      </c>
      <c r="J972">
        <v>41</v>
      </c>
      <c r="K972">
        <v>37</v>
      </c>
      <c r="L972">
        <v>6.7650555555555556</v>
      </c>
      <c r="M972">
        <v>101.47583333333333</v>
      </c>
      <c r="N972">
        <v>12.693611111111112</v>
      </c>
      <c r="O972">
        <v>6.46</v>
      </c>
      <c r="Y972" t="s">
        <v>554</v>
      </c>
      <c r="Z972" t="s">
        <v>554</v>
      </c>
      <c r="AA972" t="s">
        <v>525</v>
      </c>
      <c r="AB972" t="str">
        <f>+LEFT(AA972,1)</f>
        <v>A</v>
      </c>
      <c r="AC972" s="6">
        <f>DEGREES(ACOS(SIN(Resultats!$H$11)*SIN(RADIANS(N972))+COS(Resultats!$H$11)*COS(RADIANS(N972))*COS(Resultats!$E$11-RADIANS(M972))))</f>
        <v>47.587941587861714</v>
      </c>
      <c r="AD972">
        <f>+IF(AB972=Data!$E$18,1,0)</f>
        <v>1</v>
      </c>
      <c r="AE972">
        <f>+IF(AC972&lt;Data!$B$17,1,0)</f>
        <v>0</v>
      </c>
      <c r="AF972" s="7">
        <f>+IF(AND(AD972,AE972),1,0)</f>
        <v>0</v>
      </c>
    </row>
    <row r="973" spans="1:32" x14ac:dyDescent="0.2">
      <c r="A973">
        <v>2577</v>
      </c>
      <c r="C973">
        <v>50820</v>
      </c>
      <c r="D973">
        <v>133881</v>
      </c>
      <c r="E973">
        <v>6</v>
      </c>
      <c r="F973">
        <v>54</v>
      </c>
      <c r="G973">
        <v>42.1</v>
      </c>
      <c r="H973" t="s">
        <v>26</v>
      </c>
      <c r="I973">
        <v>1</v>
      </c>
      <c r="J973">
        <v>45</v>
      </c>
      <c r="K973">
        <v>23</v>
      </c>
      <c r="L973">
        <v>6.9116944444444446</v>
      </c>
      <c r="M973">
        <v>103.67541666666666</v>
      </c>
      <c r="N973">
        <v>-1.756388888888889</v>
      </c>
      <c r="O973">
        <v>6.21</v>
      </c>
      <c r="Q973">
        <v>0.56000000000000005</v>
      </c>
      <c r="S973">
        <v>-0.35</v>
      </c>
      <c r="U973">
        <v>0.66</v>
      </c>
      <c r="Y973" t="s">
        <v>1500</v>
      </c>
      <c r="Z973" t="s">
        <v>5195</v>
      </c>
      <c r="AA973" t="s">
        <v>15433</v>
      </c>
      <c r="AB973" t="str">
        <f>+LEFT(AA973,1)</f>
        <v>B</v>
      </c>
      <c r="AC973" s="6">
        <f>DEGREES(ACOS(SIN(Resultats!$H$11)*SIN(RADIANS(N973))+COS(Resultats!$H$11)*COS(RADIANS(N973))*COS(Resultats!$E$11-RADIANS(M973))))</f>
        <v>47.589400975323031</v>
      </c>
      <c r="AD973">
        <f>+IF(AB973=Data!$E$18,1,0)</f>
        <v>0</v>
      </c>
      <c r="AE973">
        <f>+IF(AC973&lt;Data!$B$17,1,0)</f>
        <v>0</v>
      </c>
      <c r="AF973" s="7">
        <f>+IF(AND(AD973,AE973),1,0)</f>
        <v>0</v>
      </c>
    </row>
    <row r="974" spans="1:32" x14ac:dyDescent="0.2">
      <c r="A974">
        <v>4235</v>
      </c>
      <c r="B974" t="s">
        <v>890</v>
      </c>
      <c r="C974">
        <v>93859</v>
      </c>
      <c r="D974">
        <v>27791</v>
      </c>
      <c r="E974">
        <v>10</v>
      </c>
      <c r="F974">
        <v>51</v>
      </c>
      <c r="G974">
        <v>11.1</v>
      </c>
      <c r="H974" t="s">
        <v>24</v>
      </c>
      <c r="I974">
        <v>56</v>
      </c>
      <c r="J974">
        <v>34</v>
      </c>
      <c r="K974">
        <v>56</v>
      </c>
      <c r="L974">
        <v>10.853083333333332</v>
      </c>
      <c r="M974">
        <v>162.79624999999999</v>
      </c>
      <c r="N974">
        <v>56.582222222222228</v>
      </c>
      <c r="O974">
        <v>5.67</v>
      </c>
      <c r="Q974">
        <v>1.1200000000000001</v>
      </c>
      <c r="Y974" t="s">
        <v>125</v>
      </c>
      <c r="Z974" t="s">
        <v>125</v>
      </c>
      <c r="AA974" t="s">
        <v>365</v>
      </c>
      <c r="AB974" t="str">
        <f>+LEFT(AA974,1)</f>
        <v>K</v>
      </c>
      <c r="AC974" s="6">
        <f>DEGREES(ACOS(SIN(Resultats!$H$11)*SIN(RADIANS(N974))+COS(Resultats!$H$11)*COS(RADIANS(N974))*COS(Resultats!$E$11-RADIANS(M974))))</f>
        <v>47.635674292724147</v>
      </c>
      <c r="AD974">
        <f>+IF(AB974=Data!$E$18,1,0)</f>
        <v>0</v>
      </c>
      <c r="AE974">
        <f>+IF(AC974&lt;Data!$B$17,1,0)</f>
        <v>0</v>
      </c>
      <c r="AF974" s="7">
        <f>+IF(AND(AD974,AE974),1,0)</f>
        <v>0</v>
      </c>
    </row>
    <row r="975" spans="1:32" x14ac:dyDescent="0.2">
      <c r="A975">
        <v>2494</v>
      </c>
      <c r="B975" t="s">
        <v>1444</v>
      </c>
      <c r="C975">
        <v>48977</v>
      </c>
      <c r="D975">
        <v>114388</v>
      </c>
      <c r="E975">
        <v>6</v>
      </c>
      <c r="F975">
        <v>46</v>
      </c>
      <c r="G975">
        <v>32.4</v>
      </c>
      <c r="H975" t="s">
        <v>24</v>
      </c>
      <c r="I975">
        <v>8</v>
      </c>
      <c r="J975">
        <v>35</v>
      </c>
      <c r="K975">
        <v>14</v>
      </c>
      <c r="L975">
        <v>6.7756666666666669</v>
      </c>
      <c r="M975">
        <v>101.63500000000001</v>
      </c>
      <c r="N975">
        <v>8.5872222222222234</v>
      </c>
      <c r="O975">
        <v>5.93</v>
      </c>
      <c r="Q975">
        <v>-0.17</v>
      </c>
      <c r="S975">
        <v>-0.69</v>
      </c>
      <c r="Y975" t="s">
        <v>3156</v>
      </c>
      <c r="Z975" t="s">
        <v>3156</v>
      </c>
      <c r="AA975" t="s">
        <v>15417</v>
      </c>
      <c r="AB975" t="str">
        <f>+LEFT(AA975,1)</f>
        <v>B</v>
      </c>
      <c r="AC975" s="6">
        <f>DEGREES(ACOS(SIN(Resultats!$H$11)*SIN(RADIANS(N975))+COS(Resultats!$H$11)*COS(RADIANS(N975))*COS(Resultats!$E$11-RADIANS(M975))))</f>
        <v>47.71004015979144</v>
      </c>
      <c r="AD975">
        <f>+IF(AB975=Data!$E$18,1,0)</f>
        <v>0</v>
      </c>
      <c r="AE975">
        <f>+IF(AC975&lt;Data!$B$17,1,0)</f>
        <v>0</v>
      </c>
      <c r="AF975" s="7">
        <f>+IF(AND(AD975,AE975),1,0)</f>
        <v>0</v>
      </c>
    </row>
    <row r="976" spans="1:32" x14ac:dyDescent="0.2">
      <c r="A976">
        <v>2484</v>
      </c>
      <c r="B976" t="s">
        <v>1434</v>
      </c>
      <c r="C976">
        <v>48737</v>
      </c>
      <c r="D976">
        <v>96074</v>
      </c>
      <c r="E976">
        <v>6</v>
      </c>
      <c r="F976">
        <v>45</v>
      </c>
      <c r="G976">
        <v>17.399999999999999</v>
      </c>
      <c r="H976" t="s">
        <v>24</v>
      </c>
      <c r="I976">
        <v>12</v>
      </c>
      <c r="J976">
        <v>53</v>
      </c>
      <c r="K976">
        <v>44</v>
      </c>
      <c r="L976">
        <v>6.754833333333333</v>
      </c>
      <c r="M976">
        <v>101.32250000000001</v>
      </c>
      <c r="N976">
        <v>12.895555555555555</v>
      </c>
      <c r="O976">
        <v>3.36</v>
      </c>
      <c r="Q976">
        <v>0.43</v>
      </c>
      <c r="S976">
        <v>0.06</v>
      </c>
      <c r="U976">
        <v>0.23</v>
      </c>
      <c r="Y976" t="s">
        <v>136</v>
      </c>
      <c r="Z976" t="s">
        <v>136</v>
      </c>
      <c r="AA976" t="s">
        <v>2154</v>
      </c>
      <c r="AB976" t="str">
        <f>+LEFT(AA976,1)</f>
        <v>F</v>
      </c>
      <c r="AC976" s="6">
        <f>DEGREES(ACOS(SIN(Resultats!$H$11)*SIN(RADIANS(N976))+COS(Resultats!$H$11)*COS(RADIANS(N976))*COS(Resultats!$E$11-RADIANS(M976))))</f>
        <v>47.73052005672271</v>
      </c>
      <c r="AD976">
        <f>+IF(AB976=Data!$E$18,1,0)</f>
        <v>0</v>
      </c>
      <c r="AE976">
        <f>+IF(AC976&lt;Data!$B$17,1,0)</f>
        <v>0</v>
      </c>
      <c r="AF976" s="7">
        <f>+IF(AND(AD976,AE976),1,0)</f>
        <v>0</v>
      </c>
    </row>
    <row r="977" spans="1:32" x14ac:dyDescent="0.2">
      <c r="A977">
        <v>4998</v>
      </c>
      <c r="C977">
        <v>115046</v>
      </c>
      <c r="D977">
        <v>100473</v>
      </c>
      <c r="E977">
        <v>13</v>
      </c>
      <c r="F977">
        <v>14</v>
      </c>
      <c r="G977">
        <v>31.3</v>
      </c>
      <c r="H977" t="s">
        <v>24</v>
      </c>
      <c r="I977">
        <v>11</v>
      </c>
      <c r="J977">
        <v>19</v>
      </c>
      <c r="K977">
        <v>54</v>
      </c>
      <c r="L977">
        <v>13.242027777777777</v>
      </c>
      <c r="M977">
        <v>198.63041666666666</v>
      </c>
      <c r="N977">
        <v>11.331666666666667</v>
      </c>
      <c r="O977">
        <v>5.67</v>
      </c>
      <c r="Q977">
        <v>1.5</v>
      </c>
      <c r="S977">
        <v>1.86</v>
      </c>
      <c r="U977">
        <v>0.9</v>
      </c>
      <c r="Y977" t="s">
        <v>53</v>
      </c>
      <c r="Z977" t="s">
        <v>53</v>
      </c>
      <c r="AA977" t="s">
        <v>586</v>
      </c>
      <c r="AB977" t="str">
        <f>+LEFT(AA977,1)</f>
        <v>M</v>
      </c>
      <c r="AC977" s="6">
        <f>DEGREES(ACOS(SIN(Resultats!$H$11)*SIN(RADIANS(N977))+COS(Resultats!$H$11)*COS(RADIANS(N977))*COS(Resultats!$E$11-RADIANS(M977))))</f>
        <v>47.754813380960044</v>
      </c>
      <c r="AD977">
        <f>+IF(AB977=Data!$E$18,1,0)</f>
        <v>0</v>
      </c>
      <c r="AE977">
        <f>+IF(AC977&lt;Data!$B$17,1,0)</f>
        <v>0</v>
      </c>
      <c r="AF977" s="7">
        <f>+IF(AND(AD977,AE977),1,0)</f>
        <v>0</v>
      </c>
    </row>
    <row r="978" spans="1:32" x14ac:dyDescent="0.2">
      <c r="A978">
        <v>4937</v>
      </c>
      <c r="B978" t="s">
        <v>5555</v>
      </c>
      <c r="C978">
        <v>113459</v>
      </c>
      <c r="D978">
        <v>139131</v>
      </c>
      <c r="E978">
        <v>13</v>
      </c>
      <c r="F978">
        <v>3</v>
      </c>
      <c r="G978">
        <v>54.4</v>
      </c>
      <c r="H978" t="s">
        <v>26</v>
      </c>
      <c r="I978">
        <v>3</v>
      </c>
      <c r="J978">
        <v>39</v>
      </c>
      <c r="K978">
        <v>48</v>
      </c>
      <c r="L978">
        <v>13.065111111111111</v>
      </c>
      <c r="M978">
        <v>195.97666666666666</v>
      </c>
      <c r="N978">
        <v>-3.6633333333333331</v>
      </c>
      <c r="O978">
        <v>6.59</v>
      </c>
      <c r="Q978">
        <v>0.28999999999999998</v>
      </c>
      <c r="S978">
        <v>0.11</v>
      </c>
      <c r="Y978" t="s">
        <v>264</v>
      </c>
      <c r="Z978" t="s">
        <v>264</v>
      </c>
      <c r="AA978" t="s">
        <v>2891</v>
      </c>
      <c r="AB978" t="str">
        <f>+LEFT(AA978,1)</f>
        <v>F</v>
      </c>
      <c r="AC978" s="6">
        <f>DEGREES(ACOS(SIN(Resultats!$H$11)*SIN(RADIANS(N978))+COS(Resultats!$H$11)*COS(RADIANS(N978))*COS(Resultats!$E$11-RADIANS(M978))))</f>
        <v>47.786125873238824</v>
      </c>
      <c r="AD978">
        <f>+IF(AB978=Data!$E$18,1,0)</f>
        <v>0</v>
      </c>
      <c r="AE978">
        <f>+IF(AC978&lt;Data!$B$17,1,0)</f>
        <v>0</v>
      </c>
      <c r="AF978" s="7">
        <f>+IF(AND(AD978,AE978),1,0)</f>
        <v>0</v>
      </c>
    </row>
    <row r="979" spans="1:32" x14ac:dyDescent="0.2">
      <c r="A979">
        <v>4984</v>
      </c>
      <c r="C979">
        <v>114724</v>
      </c>
      <c r="D979">
        <v>82708</v>
      </c>
      <c r="E979">
        <v>13</v>
      </c>
      <c r="F979">
        <v>12</v>
      </c>
      <c r="G979">
        <v>8.4</v>
      </c>
      <c r="H979" t="s">
        <v>24</v>
      </c>
      <c r="I979">
        <v>24</v>
      </c>
      <c r="J979">
        <v>15</v>
      </c>
      <c r="K979">
        <v>29</v>
      </c>
      <c r="L979">
        <v>13.202333333333332</v>
      </c>
      <c r="M979">
        <v>198.035</v>
      </c>
      <c r="N979">
        <v>24.258055555555554</v>
      </c>
      <c r="O979">
        <v>6.33</v>
      </c>
      <c r="Q979">
        <v>0.98</v>
      </c>
      <c r="Y979" t="s">
        <v>45</v>
      </c>
      <c r="Z979" t="s">
        <v>45</v>
      </c>
      <c r="AA979" t="s">
        <v>507</v>
      </c>
      <c r="AB979" t="str">
        <f>+LEFT(AA979,1)</f>
        <v>K</v>
      </c>
      <c r="AC979" s="6">
        <f>DEGREES(ACOS(SIN(Resultats!$H$11)*SIN(RADIANS(N979))+COS(Resultats!$H$11)*COS(RADIANS(N979))*COS(Resultats!$E$11-RADIANS(M979))))</f>
        <v>47.800326969643763</v>
      </c>
      <c r="AD979">
        <f>+IF(AB979=Data!$E$18,1,0)</f>
        <v>0</v>
      </c>
      <c r="AE979">
        <f>+IF(AC979&lt;Data!$B$17,1,0)</f>
        <v>0</v>
      </c>
      <c r="AF979" s="7">
        <f>+IF(AND(AD979,AE979),1,0)</f>
        <v>0</v>
      </c>
    </row>
    <row r="980" spans="1:32" x14ac:dyDescent="0.2">
      <c r="A980">
        <v>2582</v>
      </c>
      <c r="C980">
        <v>50890</v>
      </c>
      <c r="D980">
        <v>133890</v>
      </c>
      <c r="E980">
        <v>6</v>
      </c>
      <c r="F980">
        <v>54</v>
      </c>
      <c r="G980">
        <v>58.8</v>
      </c>
      <c r="H980" t="s">
        <v>26</v>
      </c>
      <c r="I980">
        <v>2</v>
      </c>
      <c r="J980">
        <v>48</v>
      </c>
      <c r="K980">
        <v>13</v>
      </c>
      <c r="L980">
        <v>6.9163333333333341</v>
      </c>
      <c r="M980">
        <v>103.745</v>
      </c>
      <c r="N980">
        <v>-2.8036111111111111</v>
      </c>
      <c r="O980">
        <v>6.04</v>
      </c>
      <c r="Q980">
        <v>1.1000000000000001</v>
      </c>
      <c r="S980">
        <v>0.85</v>
      </c>
      <c r="X980" t="s">
        <v>27</v>
      </c>
      <c r="Y980" t="s">
        <v>342</v>
      </c>
      <c r="Z980" t="s">
        <v>5784</v>
      </c>
      <c r="AA980" t="s">
        <v>342</v>
      </c>
      <c r="AB980" t="str">
        <f>+LEFT(AA980,1)</f>
        <v>G</v>
      </c>
      <c r="AC980" s="6">
        <f>DEGREES(ACOS(SIN(Resultats!$H$11)*SIN(RADIANS(N980))+COS(Resultats!$H$11)*COS(RADIANS(N980))*COS(Resultats!$E$11-RADIANS(M980))))</f>
        <v>47.806489604263213</v>
      </c>
      <c r="AD980">
        <f>+IF(AB980=Data!$E$18,1,0)</f>
        <v>0</v>
      </c>
      <c r="AE980">
        <f>+IF(AC980&lt;Data!$B$17,1,0)</f>
        <v>0</v>
      </c>
      <c r="AF980" s="7">
        <f>+IF(AND(AD980,AE980),1,0)</f>
        <v>0</v>
      </c>
    </row>
    <row r="981" spans="1:32" x14ac:dyDescent="0.2">
      <c r="A981">
        <v>4427</v>
      </c>
      <c r="C981">
        <v>99913</v>
      </c>
      <c r="D981">
        <v>28038</v>
      </c>
      <c r="E981">
        <v>11</v>
      </c>
      <c r="F981">
        <v>30</v>
      </c>
      <c r="G981">
        <v>12.9</v>
      </c>
      <c r="H981" t="s">
        <v>24</v>
      </c>
      <c r="I981">
        <v>54</v>
      </c>
      <c r="J981">
        <v>21</v>
      </c>
      <c r="K981">
        <v>42</v>
      </c>
      <c r="L981">
        <v>11.503583333333333</v>
      </c>
      <c r="M981">
        <v>172.55375000000001</v>
      </c>
      <c r="N981">
        <v>54.361666666666665</v>
      </c>
      <c r="O981">
        <v>6.41</v>
      </c>
      <c r="P981" t="s">
        <v>103</v>
      </c>
      <c r="Y981" t="s">
        <v>54</v>
      </c>
      <c r="Z981" t="s">
        <v>54</v>
      </c>
      <c r="AA981" t="s">
        <v>197</v>
      </c>
      <c r="AB981" t="str">
        <f>+LEFT(AA981,1)</f>
        <v>K</v>
      </c>
      <c r="AC981" s="6">
        <f>DEGREES(ACOS(SIN(Resultats!$H$11)*SIN(RADIANS(N981))+COS(Resultats!$H$11)*COS(RADIANS(N981))*COS(Resultats!$E$11-RADIANS(M981))))</f>
        <v>47.85143130353017</v>
      </c>
      <c r="AD981">
        <f>+IF(AB981=Data!$E$18,1,0)</f>
        <v>0</v>
      </c>
      <c r="AE981">
        <f>+IF(AC981&lt;Data!$B$17,1,0)</f>
        <v>0</v>
      </c>
      <c r="AF981" s="7">
        <f>+IF(AND(AD981,AE981),1,0)</f>
        <v>0</v>
      </c>
    </row>
    <row r="982" spans="1:32" x14ac:dyDescent="0.2">
      <c r="A982">
        <v>3258</v>
      </c>
      <c r="C982">
        <v>69682</v>
      </c>
      <c r="D982">
        <v>26788</v>
      </c>
      <c r="E982">
        <v>8</v>
      </c>
      <c r="F982">
        <v>20</v>
      </c>
      <c r="G982">
        <v>29.1</v>
      </c>
      <c r="H982" t="s">
        <v>24</v>
      </c>
      <c r="I982">
        <v>53</v>
      </c>
      <c r="J982">
        <v>34</v>
      </c>
      <c r="K982">
        <v>28</v>
      </c>
      <c r="L982">
        <v>8.3414166666666674</v>
      </c>
      <c r="M982">
        <v>125.12125</v>
      </c>
      <c r="N982">
        <v>53.574444444444445</v>
      </c>
      <c r="O982">
        <v>6.49</v>
      </c>
      <c r="Q982">
        <v>0.28000000000000003</v>
      </c>
      <c r="R982" t="s">
        <v>2818</v>
      </c>
      <c r="Y982" t="s">
        <v>88</v>
      </c>
      <c r="Z982" t="s">
        <v>88</v>
      </c>
      <c r="AA982" t="s">
        <v>2891</v>
      </c>
      <c r="AB982" t="str">
        <f>+LEFT(AA982,1)</f>
        <v>F</v>
      </c>
      <c r="AC982" s="6">
        <f>DEGREES(ACOS(SIN(Resultats!$H$11)*SIN(RADIANS(N982))+COS(Resultats!$H$11)*COS(RADIANS(N982))*COS(Resultats!$E$11-RADIANS(M982))))</f>
        <v>47.916417126080475</v>
      </c>
      <c r="AD982">
        <f>+IF(AB982=Data!$E$18,1,0)</f>
        <v>0</v>
      </c>
      <c r="AE982">
        <f>+IF(AC982&lt;Data!$B$17,1,0)</f>
        <v>0</v>
      </c>
      <c r="AF982" s="7">
        <f>+IF(AND(AD982,AE982),1,0)</f>
        <v>0</v>
      </c>
    </row>
    <row r="983" spans="1:32" x14ac:dyDescent="0.2">
      <c r="A983">
        <v>4295</v>
      </c>
      <c r="B983" t="s">
        <v>924</v>
      </c>
      <c r="C983">
        <v>95418</v>
      </c>
      <c r="D983">
        <v>27876</v>
      </c>
      <c r="E983">
        <v>11</v>
      </c>
      <c r="F983">
        <v>1</v>
      </c>
      <c r="G983">
        <v>50.5</v>
      </c>
      <c r="H983" t="s">
        <v>24</v>
      </c>
      <c r="I983">
        <v>56</v>
      </c>
      <c r="J983">
        <v>22</v>
      </c>
      <c r="K983">
        <v>57</v>
      </c>
      <c r="L983">
        <v>11.030694444444446</v>
      </c>
      <c r="M983">
        <v>165.4604166666667</v>
      </c>
      <c r="N983">
        <v>56.3825</v>
      </c>
      <c r="O983">
        <v>2.37</v>
      </c>
      <c r="Q983">
        <v>-0.02</v>
      </c>
      <c r="S983">
        <v>0.01</v>
      </c>
      <c r="U983">
        <v>-0.04</v>
      </c>
      <c r="Y983" t="s">
        <v>89</v>
      </c>
      <c r="Z983" t="s">
        <v>89</v>
      </c>
      <c r="AA983" t="s">
        <v>1469</v>
      </c>
      <c r="AB983" t="str">
        <f>+LEFT(AA983,1)</f>
        <v>A</v>
      </c>
      <c r="AC983" s="6">
        <f>DEGREES(ACOS(SIN(Resultats!$H$11)*SIN(RADIANS(N983))+COS(Resultats!$H$11)*COS(RADIANS(N983))*COS(Resultats!$E$11-RADIANS(M983))))</f>
        <v>47.924344980524438</v>
      </c>
      <c r="AD983">
        <f>+IF(AB983=Data!$E$18,1,0)</f>
        <v>1</v>
      </c>
      <c r="AE983">
        <f>+IF(AC983&lt;Data!$B$17,1,0)</f>
        <v>0</v>
      </c>
      <c r="AF983" s="7">
        <f>+IF(AND(AD983,AE983),1,0)</f>
        <v>0</v>
      </c>
    </row>
    <row r="984" spans="1:32" x14ac:dyDescent="0.2">
      <c r="A984">
        <v>2758</v>
      </c>
      <c r="C984">
        <v>56405</v>
      </c>
      <c r="D984">
        <v>152641</v>
      </c>
      <c r="E984">
        <v>7</v>
      </c>
      <c r="F984">
        <v>16</v>
      </c>
      <c r="G984">
        <v>14.5</v>
      </c>
      <c r="H984" t="s">
        <v>26</v>
      </c>
      <c r="I984">
        <v>15</v>
      </c>
      <c r="J984">
        <v>35</v>
      </c>
      <c r="K984">
        <v>9</v>
      </c>
      <c r="L984">
        <v>7.2706944444444446</v>
      </c>
      <c r="M984">
        <v>109.06041666666667</v>
      </c>
      <c r="N984">
        <v>-15.585833333333333</v>
      </c>
      <c r="O984">
        <v>5.46</v>
      </c>
      <c r="Q984">
        <v>0.08</v>
      </c>
      <c r="S984">
        <v>0.06</v>
      </c>
      <c r="Y984" t="s">
        <v>1979</v>
      </c>
      <c r="Z984" t="s">
        <v>1979</v>
      </c>
      <c r="AA984" t="s">
        <v>18</v>
      </c>
      <c r="AB984" t="str">
        <f>+LEFT(AA984,1)</f>
        <v>A</v>
      </c>
      <c r="AC984" s="6">
        <f>DEGREES(ACOS(SIN(Resultats!$H$11)*SIN(RADIANS(N984))+COS(Resultats!$H$11)*COS(RADIANS(N984))*COS(Resultats!$E$11-RADIANS(M984))))</f>
        <v>47.939587704290219</v>
      </c>
      <c r="AD984">
        <f>+IF(AB984=Data!$E$18,1,0)</f>
        <v>1</v>
      </c>
      <c r="AE984">
        <f>+IF(AC984&lt;Data!$B$17,1,0)</f>
        <v>0</v>
      </c>
      <c r="AF984" s="7">
        <f>+IF(AND(AD984,AE984),1,0)</f>
        <v>0</v>
      </c>
    </row>
    <row r="985" spans="1:32" x14ac:dyDescent="0.2">
      <c r="A985">
        <v>4187</v>
      </c>
      <c r="B985" t="s">
        <v>861</v>
      </c>
      <c r="C985">
        <v>92728</v>
      </c>
      <c r="D985">
        <v>27748</v>
      </c>
      <c r="E985">
        <v>10</v>
      </c>
      <c r="F985">
        <v>43</v>
      </c>
      <c r="G985">
        <v>43.3</v>
      </c>
      <c r="H985" t="s">
        <v>24</v>
      </c>
      <c r="I985">
        <v>57</v>
      </c>
      <c r="J985">
        <v>11</v>
      </c>
      <c r="K985">
        <v>57</v>
      </c>
      <c r="L985">
        <v>10.728694444444445</v>
      </c>
      <c r="M985">
        <v>160.93041666666667</v>
      </c>
      <c r="N985">
        <v>57.199166666666663</v>
      </c>
      <c r="O985">
        <v>5.8</v>
      </c>
      <c r="Q985">
        <v>-0.02</v>
      </c>
      <c r="S985">
        <v>-0.09</v>
      </c>
      <c r="Y985" t="s">
        <v>128</v>
      </c>
      <c r="Z985" t="s">
        <v>128</v>
      </c>
      <c r="AA985" t="s">
        <v>2210</v>
      </c>
      <c r="AB985" t="str">
        <f>+LEFT(AA985,1)</f>
        <v>A</v>
      </c>
      <c r="AC985" s="6">
        <f>DEGREES(ACOS(SIN(Resultats!$H$11)*SIN(RADIANS(N985))+COS(Resultats!$H$11)*COS(RADIANS(N985))*COS(Resultats!$E$11-RADIANS(M985))))</f>
        <v>47.950414759938759</v>
      </c>
      <c r="AD985">
        <f>+IF(AB985=Data!$E$18,1,0)</f>
        <v>1</v>
      </c>
      <c r="AE985">
        <f>+IF(AC985&lt;Data!$B$17,1,0)</f>
        <v>0</v>
      </c>
      <c r="AF985" s="7">
        <f>+IF(AND(AD985,AE985),1,0)</f>
        <v>0</v>
      </c>
    </row>
    <row r="986" spans="1:32" x14ac:dyDescent="0.2">
      <c r="A986">
        <v>2939</v>
      </c>
      <c r="C986">
        <v>61363</v>
      </c>
      <c r="D986">
        <v>41934</v>
      </c>
      <c r="E986">
        <v>7</v>
      </c>
      <c r="F986">
        <v>41</v>
      </c>
      <c r="G986">
        <v>12.4</v>
      </c>
      <c r="H986" t="s">
        <v>24</v>
      </c>
      <c r="I986">
        <v>48</v>
      </c>
      <c r="J986">
        <v>7</v>
      </c>
      <c r="K986">
        <v>54</v>
      </c>
      <c r="L986">
        <v>7.6867777777777784</v>
      </c>
      <c r="M986">
        <v>115.30166666666668</v>
      </c>
      <c r="N986">
        <v>48.131666666666668</v>
      </c>
      <c r="O986">
        <v>5.56</v>
      </c>
      <c r="Q986">
        <v>1.01</v>
      </c>
      <c r="U986">
        <v>0.52</v>
      </c>
      <c r="V986" t="s">
        <v>81</v>
      </c>
      <c r="Y986" t="s">
        <v>54</v>
      </c>
      <c r="Z986" t="s">
        <v>54</v>
      </c>
      <c r="AA986" t="s">
        <v>197</v>
      </c>
      <c r="AB986" t="str">
        <f>+LEFT(AA986,1)</f>
        <v>K</v>
      </c>
      <c r="AC986" s="6">
        <f>DEGREES(ACOS(SIN(Resultats!$H$11)*SIN(RADIANS(N986))+COS(Resultats!$H$11)*COS(RADIANS(N986))*COS(Resultats!$E$11-RADIANS(M986))))</f>
        <v>47.955827875802605</v>
      </c>
      <c r="AD986">
        <f>+IF(AB986=Data!$E$18,1,0)</f>
        <v>0</v>
      </c>
      <c r="AE986">
        <f>+IF(AC986&lt;Data!$B$17,1,0)</f>
        <v>0</v>
      </c>
      <c r="AF986" s="7">
        <f>+IF(AND(AD986,AE986),1,0)</f>
        <v>0</v>
      </c>
    </row>
    <row r="987" spans="1:32" x14ac:dyDescent="0.2">
      <c r="A987">
        <v>2670</v>
      </c>
      <c r="C987">
        <v>53755</v>
      </c>
      <c r="D987">
        <v>152363</v>
      </c>
      <c r="E987">
        <v>7</v>
      </c>
      <c r="F987">
        <v>5</v>
      </c>
      <c r="G987">
        <v>49.7</v>
      </c>
      <c r="H987" t="s">
        <v>26</v>
      </c>
      <c r="I987">
        <v>10</v>
      </c>
      <c r="J987">
        <v>39</v>
      </c>
      <c r="K987">
        <v>40</v>
      </c>
      <c r="L987">
        <v>7.0971388888888889</v>
      </c>
      <c r="M987">
        <v>106.45708333333333</v>
      </c>
      <c r="N987">
        <v>-10.661111111111111</v>
      </c>
      <c r="O987">
        <v>6.49</v>
      </c>
      <c r="Q987">
        <v>-0.05</v>
      </c>
      <c r="S987">
        <v>-0.89</v>
      </c>
      <c r="Y987" t="s">
        <v>1554</v>
      </c>
      <c r="Z987" t="s">
        <v>3120</v>
      </c>
      <c r="AA987" t="s">
        <v>15431</v>
      </c>
      <c r="AB987" t="str">
        <f>+LEFT(AA987,1)</f>
        <v>B</v>
      </c>
      <c r="AC987" s="6">
        <f>DEGREES(ACOS(SIN(Resultats!$H$11)*SIN(RADIANS(N987))+COS(Resultats!$H$11)*COS(RADIANS(N987))*COS(Resultats!$E$11-RADIANS(M987))))</f>
        <v>47.97926594578923</v>
      </c>
      <c r="AD987">
        <f>+IF(AB987=Data!$E$18,1,0)</f>
        <v>0</v>
      </c>
      <c r="AE987">
        <f>+IF(AC987&lt;Data!$B$17,1,0)</f>
        <v>0</v>
      </c>
      <c r="AF987" s="7">
        <f>+IF(AND(AD987,AE987),1,0)</f>
        <v>0</v>
      </c>
    </row>
    <row r="988" spans="1:32" x14ac:dyDescent="0.2">
      <c r="A988">
        <v>2478</v>
      </c>
      <c r="B988" t="s">
        <v>2225</v>
      </c>
      <c r="C988">
        <v>48433</v>
      </c>
      <c r="D988">
        <v>96051</v>
      </c>
      <c r="E988">
        <v>6</v>
      </c>
      <c r="F988">
        <v>43</v>
      </c>
      <c r="G988">
        <v>59.3</v>
      </c>
      <c r="H988" t="s">
        <v>24</v>
      </c>
      <c r="I988">
        <v>13</v>
      </c>
      <c r="J988">
        <v>13</v>
      </c>
      <c r="K988">
        <v>40</v>
      </c>
      <c r="L988">
        <v>6.733138888888889</v>
      </c>
      <c r="M988">
        <v>100.99708333333334</v>
      </c>
      <c r="N988">
        <v>13.227777777777778</v>
      </c>
      <c r="O988">
        <v>4.49</v>
      </c>
      <c r="Q988">
        <v>1.1599999999999999</v>
      </c>
      <c r="S988">
        <v>1.1599999999999999</v>
      </c>
      <c r="U988">
        <v>0.6</v>
      </c>
      <c r="Y988" t="s">
        <v>2226</v>
      </c>
      <c r="Z988" t="s">
        <v>54</v>
      </c>
      <c r="AA988" t="s">
        <v>197</v>
      </c>
      <c r="AB988" t="str">
        <f>+LEFT(AA988,1)</f>
        <v>K</v>
      </c>
      <c r="AC988" s="6">
        <f>DEGREES(ACOS(SIN(Resultats!$H$11)*SIN(RADIANS(N988))+COS(Resultats!$H$11)*COS(RADIANS(N988))*COS(Resultats!$E$11-RADIANS(M988))))</f>
        <v>48.03721340364693</v>
      </c>
      <c r="AD988">
        <f>+IF(AB988=Data!$E$18,1,0)</f>
        <v>0</v>
      </c>
      <c r="AE988">
        <f>+IF(AC988&lt;Data!$B$17,1,0)</f>
        <v>0</v>
      </c>
      <c r="AF988" s="7">
        <f>+IF(AND(AD988,AE988),1,0)</f>
        <v>0</v>
      </c>
    </row>
    <row r="989" spans="1:32" x14ac:dyDescent="0.2">
      <c r="A989">
        <v>2678</v>
      </c>
      <c r="C989">
        <v>53974</v>
      </c>
      <c r="D989">
        <v>152394</v>
      </c>
      <c r="E989">
        <v>7</v>
      </c>
      <c r="F989">
        <v>6</v>
      </c>
      <c r="G989">
        <v>40.700000000000003</v>
      </c>
      <c r="H989" t="s">
        <v>26</v>
      </c>
      <c r="I989">
        <v>11</v>
      </c>
      <c r="J989">
        <v>17</v>
      </c>
      <c r="K989">
        <v>39</v>
      </c>
      <c r="L989">
        <v>7.1113055555555551</v>
      </c>
      <c r="M989">
        <v>106.66958333333332</v>
      </c>
      <c r="N989">
        <v>-11.294166666666667</v>
      </c>
      <c r="O989">
        <v>5.39</v>
      </c>
      <c r="Q989">
        <v>0.05</v>
      </c>
      <c r="S989">
        <v>-0.85</v>
      </c>
      <c r="Y989" t="s">
        <v>2643</v>
      </c>
      <c r="Z989" t="s">
        <v>11535</v>
      </c>
      <c r="AA989" t="s">
        <v>15431</v>
      </c>
      <c r="AB989" t="str">
        <f>+LEFT(AA989,1)</f>
        <v>B</v>
      </c>
      <c r="AC989" s="6">
        <f>DEGREES(ACOS(SIN(Resultats!$H$11)*SIN(RADIANS(N989))+COS(Resultats!$H$11)*COS(RADIANS(N989))*COS(Resultats!$E$11-RADIANS(M989))))</f>
        <v>48.050395645408095</v>
      </c>
      <c r="AD989">
        <f>+IF(AB989=Data!$E$18,1,0)</f>
        <v>0</v>
      </c>
      <c r="AE989">
        <f>+IF(AC989&lt;Data!$B$17,1,0)</f>
        <v>0</v>
      </c>
      <c r="AF989" s="7">
        <f>+IF(AND(AD989,AE989),1,0)</f>
        <v>0</v>
      </c>
    </row>
    <row r="990" spans="1:32" x14ac:dyDescent="0.2">
      <c r="A990">
        <v>2586</v>
      </c>
      <c r="C990">
        <v>51000</v>
      </c>
      <c r="D990">
        <v>59631</v>
      </c>
      <c r="E990">
        <v>6</v>
      </c>
      <c r="F990">
        <v>57</v>
      </c>
      <c r="G990">
        <v>0.5</v>
      </c>
      <c r="H990" t="s">
        <v>24</v>
      </c>
      <c r="I990">
        <v>33</v>
      </c>
      <c r="J990">
        <v>40</v>
      </c>
      <c r="K990">
        <v>52</v>
      </c>
      <c r="L990">
        <v>6.9501388888888886</v>
      </c>
      <c r="M990">
        <v>104.25208333333333</v>
      </c>
      <c r="N990">
        <v>33.681111111111107</v>
      </c>
      <c r="O990">
        <v>5.89</v>
      </c>
      <c r="Q990">
        <v>0.88</v>
      </c>
      <c r="Y990" t="s">
        <v>33</v>
      </c>
      <c r="Z990" t="s">
        <v>33</v>
      </c>
      <c r="AA990" t="s">
        <v>235</v>
      </c>
      <c r="AB990" t="str">
        <f>+LEFT(AA990,1)</f>
        <v>G</v>
      </c>
      <c r="AC990" s="6">
        <f>DEGREES(ACOS(SIN(Resultats!$H$11)*SIN(RADIANS(N990))+COS(Resultats!$H$11)*COS(RADIANS(N990))*COS(Resultats!$E$11-RADIANS(M990))))</f>
        <v>48.075004341905355</v>
      </c>
      <c r="AD990">
        <f>+IF(AB990=Data!$E$18,1,0)</f>
        <v>0</v>
      </c>
      <c r="AE990">
        <f>+IF(AC990&lt;Data!$B$17,1,0)</f>
        <v>0</v>
      </c>
      <c r="AF990" s="7">
        <f>+IF(AND(AD990,AE990),1,0)</f>
        <v>0</v>
      </c>
    </row>
    <row r="991" spans="1:32" x14ac:dyDescent="0.2">
      <c r="A991">
        <v>2656</v>
      </c>
      <c r="C991">
        <v>53240</v>
      </c>
      <c r="D991">
        <v>152308</v>
      </c>
      <c r="E991">
        <v>7</v>
      </c>
      <c r="F991">
        <v>3</v>
      </c>
      <c r="G991">
        <v>57.3</v>
      </c>
      <c r="H991" t="s">
        <v>26</v>
      </c>
      <c r="I991">
        <v>10</v>
      </c>
      <c r="J991">
        <v>7</v>
      </c>
      <c r="K991">
        <v>27</v>
      </c>
      <c r="L991">
        <v>7.0659166666666664</v>
      </c>
      <c r="M991">
        <v>105.98875</v>
      </c>
      <c r="N991">
        <v>-10.124166666666667</v>
      </c>
      <c r="O991">
        <v>6.45</v>
      </c>
      <c r="Q991">
        <v>-0.08</v>
      </c>
      <c r="S991">
        <v>-0.31</v>
      </c>
      <c r="Y991" t="s">
        <v>167</v>
      </c>
      <c r="Z991" t="s">
        <v>39</v>
      </c>
      <c r="AA991" t="s">
        <v>5040</v>
      </c>
      <c r="AB991" t="str">
        <f>+LEFT(AA991,1)</f>
        <v>B</v>
      </c>
      <c r="AC991" s="6">
        <f>DEGREES(ACOS(SIN(Resultats!$H$11)*SIN(RADIANS(N991))+COS(Resultats!$H$11)*COS(RADIANS(N991))*COS(Resultats!$E$11-RADIANS(M991))))</f>
        <v>48.185249752269726</v>
      </c>
      <c r="AD991">
        <f>+IF(AB991=Data!$E$18,1,0)</f>
        <v>0</v>
      </c>
      <c r="AE991">
        <f>+IF(AC991&lt;Data!$B$17,1,0)</f>
        <v>0</v>
      </c>
      <c r="AF991" s="7">
        <f>+IF(AND(AD991,AE991),1,0)</f>
        <v>0</v>
      </c>
    </row>
    <row r="992" spans="1:32" x14ac:dyDescent="0.2">
      <c r="A992">
        <v>5007</v>
      </c>
      <c r="C992">
        <v>115319</v>
      </c>
      <c r="D992">
        <v>100484</v>
      </c>
      <c r="E992">
        <v>13</v>
      </c>
      <c r="F992">
        <v>16</v>
      </c>
      <c r="G992">
        <v>14.3</v>
      </c>
      <c r="H992" t="s">
        <v>24</v>
      </c>
      <c r="I992">
        <v>19</v>
      </c>
      <c r="J992">
        <v>3</v>
      </c>
      <c r="K992">
        <v>6</v>
      </c>
      <c r="L992">
        <v>13.27063888888889</v>
      </c>
      <c r="M992">
        <v>199.05958333333334</v>
      </c>
      <c r="N992">
        <v>19.051666666666666</v>
      </c>
      <c r="O992">
        <v>6.45</v>
      </c>
      <c r="Q992">
        <v>0.98</v>
      </c>
      <c r="S992">
        <v>0.75</v>
      </c>
      <c r="Y992" t="s">
        <v>71</v>
      </c>
      <c r="Z992" t="s">
        <v>71</v>
      </c>
      <c r="AA992" t="s">
        <v>51</v>
      </c>
      <c r="AB992" t="str">
        <f>+LEFT(AA992,1)</f>
        <v>G</v>
      </c>
      <c r="AC992" s="6">
        <f>DEGREES(ACOS(SIN(Resultats!$H$11)*SIN(RADIANS(N992))+COS(Resultats!$H$11)*COS(RADIANS(N992))*COS(Resultats!$E$11-RADIANS(M992))))</f>
        <v>48.190696116055094</v>
      </c>
      <c r="AD992">
        <f>+IF(AB992=Data!$E$18,1,0)</f>
        <v>0</v>
      </c>
      <c r="AE992">
        <f>+IF(AC992&lt;Data!$B$17,1,0)</f>
        <v>0</v>
      </c>
      <c r="AF992" s="7">
        <f>+IF(AND(AD992,AE992),1,0)</f>
        <v>0</v>
      </c>
    </row>
    <row r="993" spans="1:32" x14ac:dyDescent="0.2">
      <c r="A993">
        <v>4202</v>
      </c>
      <c r="B993" t="s">
        <v>872</v>
      </c>
      <c r="C993">
        <v>93132</v>
      </c>
      <c r="D993">
        <v>27760</v>
      </c>
      <c r="E993">
        <v>10</v>
      </c>
      <c r="F993">
        <v>46</v>
      </c>
      <c r="G993">
        <v>22.5</v>
      </c>
      <c r="H993" t="s">
        <v>24</v>
      </c>
      <c r="I993">
        <v>57</v>
      </c>
      <c r="J993">
        <v>21</v>
      </c>
      <c r="K993">
        <v>57</v>
      </c>
      <c r="L993">
        <v>10.772916666666667</v>
      </c>
      <c r="M993">
        <v>161.59375</v>
      </c>
      <c r="N993">
        <v>57.365833333333335</v>
      </c>
      <c r="O993">
        <v>6.34</v>
      </c>
      <c r="Q993">
        <v>1.56</v>
      </c>
      <c r="S993">
        <v>1.9</v>
      </c>
      <c r="Y993" t="s">
        <v>419</v>
      </c>
      <c r="Z993" t="s">
        <v>419</v>
      </c>
      <c r="AA993" t="s">
        <v>2160</v>
      </c>
      <c r="AB993" t="str">
        <f>+LEFT(AA993,1)</f>
        <v>M</v>
      </c>
      <c r="AC993" s="6">
        <f>DEGREES(ACOS(SIN(Resultats!$H$11)*SIN(RADIANS(N993))+COS(Resultats!$H$11)*COS(RADIANS(N993))*COS(Resultats!$E$11-RADIANS(M993))))</f>
        <v>48.20408929733253</v>
      </c>
      <c r="AD993">
        <f>+IF(AB993=Data!$E$18,1,0)</f>
        <v>0</v>
      </c>
      <c r="AE993">
        <f>+IF(AC993&lt;Data!$B$17,1,0)</f>
        <v>0</v>
      </c>
      <c r="AF993" s="7">
        <f>+IF(AND(AD993,AE993),1,0)</f>
        <v>0</v>
      </c>
    </row>
    <row r="994" spans="1:32" x14ac:dyDescent="0.2">
      <c r="A994">
        <v>2530</v>
      </c>
      <c r="C994">
        <v>49933</v>
      </c>
      <c r="D994">
        <v>133760</v>
      </c>
      <c r="E994">
        <v>6</v>
      </c>
      <c r="F994">
        <v>50</v>
      </c>
      <c r="G994">
        <v>49.9</v>
      </c>
      <c r="H994" t="s">
        <v>26</v>
      </c>
      <c r="I994">
        <v>0</v>
      </c>
      <c r="J994">
        <v>32</v>
      </c>
      <c r="K994">
        <v>27</v>
      </c>
      <c r="L994">
        <v>6.8471944444444439</v>
      </c>
      <c r="M994">
        <v>102.70791666666666</v>
      </c>
      <c r="N994">
        <v>-0.54083333333333328</v>
      </c>
      <c r="O994">
        <v>5.77</v>
      </c>
      <c r="Q994">
        <v>0.39</v>
      </c>
      <c r="S994">
        <v>-7.0000000000000007E-2</v>
      </c>
      <c r="Y994" t="s">
        <v>63</v>
      </c>
      <c r="Z994" t="s">
        <v>63</v>
      </c>
      <c r="AA994" t="s">
        <v>2897</v>
      </c>
      <c r="AB994" t="str">
        <f>+LEFT(AA994,1)</f>
        <v>F</v>
      </c>
      <c r="AC994" s="6">
        <f>DEGREES(ACOS(SIN(Resultats!$H$11)*SIN(RADIANS(N994))+COS(Resultats!$H$11)*COS(RADIANS(N994))*COS(Resultats!$E$11-RADIANS(M994))))</f>
        <v>48.218783521961257</v>
      </c>
      <c r="AD994">
        <f>+IF(AB994=Data!$E$18,1,0)</f>
        <v>0</v>
      </c>
      <c r="AE994">
        <f>+IF(AC994&lt;Data!$B$17,1,0)</f>
        <v>0</v>
      </c>
      <c r="AF994" s="7">
        <f>+IF(AND(AD994,AE994),1,0)</f>
        <v>0</v>
      </c>
    </row>
    <row r="995" spans="1:32" x14ac:dyDescent="0.2">
      <c r="A995">
        <v>2517</v>
      </c>
      <c r="C995">
        <v>49567</v>
      </c>
      <c r="D995">
        <v>114465</v>
      </c>
      <c r="E995">
        <v>6</v>
      </c>
      <c r="F995">
        <v>49</v>
      </c>
      <c r="G995">
        <v>3.7</v>
      </c>
      <c r="H995" t="s">
        <v>24</v>
      </c>
      <c r="I995">
        <v>1</v>
      </c>
      <c r="J995">
        <v>0</v>
      </c>
      <c r="K995">
        <v>7</v>
      </c>
      <c r="L995">
        <v>6.8176944444444443</v>
      </c>
      <c r="M995">
        <v>102.26541666666667</v>
      </c>
      <c r="N995">
        <v>1.0019444444444445</v>
      </c>
      <c r="O995">
        <v>6.15</v>
      </c>
      <c r="Q995">
        <v>-0.13</v>
      </c>
      <c r="S995">
        <v>-0.68</v>
      </c>
      <c r="Y995" t="s">
        <v>1462</v>
      </c>
      <c r="Z995" t="s">
        <v>8422</v>
      </c>
      <c r="AA995" t="s">
        <v>15433</v>
      </c>
      <c r="AB995" t="str">
        <f>+LEFT(AA995,1)</f>
        <v>B</v>
      </c>
      <c r="AC995" s="6">
        <f>DEGREES(ACOS(SIN(Resultats!$H$11)*SIN(RADIANS(N995))+COS(Resultats!$H$11)*COS(RADIANS(N995))*COS(Resultats!$E$11-RADIANS(M995))))</f>
        <v>48.295931874718129</v>
      </c>
      <c r="AD995">
        <f>+IF(AB995=Data!$E$18,1,0)</f>
        <v>0</v>
      </c>
      <c r="AE995">
        <f>+IF(AC995&lt;Data!$B$17,1,0)</f>
        <v>0</v>
      </c>
      <c r="AF995" s="7">
        <f>+IF(AND(AD995,AE995),1,0)</f>
        <v>0</v>
      </c>
    </row>
    <row r="996" spans="1:32" x14ac:dyDescent="0.2">
      <c r="A996">
        <v>2506</v>
      </c>
      <c r="B996" t="s">
        <v>1449</v>
      </c>
      <c r="C996">
        <v>49293</v>
      </c>
      <c r="D996">
        <v>114428</v>
      </c>
      <c r="E996">
        <v>6</v>
      </c>
      <c r="F996">
        <v>47</v>
      </c>
      <c r="G996">
        <v>51.6</v>
      </c>
      <c r="H996" t="s">
        <v>24</v>
      </c>
      <c r="I996">
        <v>2</v>
      </c>
      <c r="J996">
        <v>24</v>
      </c>
      <c r="K996">
        <v>44</v>
      </c>
      <c r="L996">
        <v>6.7976666666666663</v>
      </c>
      <c r="M996">
        <v>101.965</v>
      </c>
      <c r="N996">
        <v>2.4122222222222223</v>
      </c>
      <c r="O996">
        <v>4.47</v>
      </c>
      <c r="Q996">
        <v>1.1100000000000001</v>
      </c>
      <c r="S996">
        <v>1.04</v>
      </c>
      <c r="U996">
        <v>0.55000000000000004</v>
      </c>
      <c r="Y996" t="s">
        <v>1450</v>
      </c>
      <c r="Z996" t="s">
        <v>3749</v>
      </c>
      <c r="AA996" t="s">
        <v>197</v>
      </c>
      <c r="AB996" t="str">
        <f>+LEFT(AA996,1)</f>
        <v>K</v>
      </c>
      <c r="AC996" s="6">
        <f>DEGREES(ACOS(SIN(Resultats!$H$11)*SIN(RADIANS(N996))+COS(Resultats!$H$11)*COS(RADIANS(N996))*COS(Resultats!$E$11-RADIANS(M996))))</f>
        <v>48.299034787637012</v>
      </c>
      <c r="AD996">
        <f>+IF(AB996=Data!$E$18,1,0)</f>
        <v>0</v>
      </c>
      <c r="AE996">
        <f>+IF(AC996&lt;Data!$B$17,1,0)</f>
        <v>0</v>
      </c>
      <c r="AF996" s="7">
        <f>+IF(AND(AD996,AE996),1,0)</f>
        <v>0</v>
      </c>
    </row>
    <row r="997" spans="1:32" x14ac:dyDescent="0.2">
      <c r="A997">
        <v>5010</v>
      </c>
      <c r="C997">
        <v>115365</v>
      </c>
      <c r="D997">
        <v>82751</v>
      </c>
      <c r="E997">
        <v>13</v>
      </c>
      <c r="F997">
        <v>16</v>
      </c>
      <c r="G997">
        <v>32.299999999999997</v>
      </c>
      <c r="H997" t="s">
        <v>24</v>
      </c>
      <c r="I997">
        <v>19</v>
      </c>
      <c r="J997">
        <v>47</v>
      </c>
      <c r="K997">
        <v>7</v>
      </c>
      <c r="L997">
        <v>13.27563888888889</v>
      </c>
      <c r="M997">
        <v>199.13458333333335</v>
      </c>
      <c r="N997">
        <v>19.785277777777779</v>
      </c>
      <c r="O997">
        <v>6.45</v>
      </c>
      <c r="Q997">
        <v>0.25</v>
      </c>
      <c r="S997">
        <v>0.08</v>
      </c>
      <c r="Y997" t="s">
        <v>264</v>
      </c>
      <c r="Z997" t="s">
        <v>264</v>
      </c>
      <c r="AA997" t="s">
        <v>2891</v>
      </c>
      <c r="AB997" t="str">
        <f>+LEFT(AA997,1)</f>
        <v>F</v>
      </c>
      <c r="AC997" s="6">
        <f>DEGREES(ACOS(SIN(Resultats!$H$11)*SIN(RADIANS(N997))+COS(Resultats!$H$11)*COS(RADIANS(N997))*COS(Resultats!$E$11-RADIANS(M997))))</f>
        <v>48.311032733803387</v>
      </c>
      <c r="AD997">
        <f>+IF(AB997=Data!$E$18,1,0)</f>
        <v>0</v>
      </c>
      <c r="AE997">
        <f>+IF(AC997&lt;Data!$B$17,1,0)</f>
        <v>0</v>
      </c>
      <c r="AF997" s="7">
        <f>+IF(AND(AD997,AE997),1,0)</f>
        <v>0</v>
      </c>
    </row>
    <row r="998" spans="1:32" x14ac:dyDescent="0.2">
      <c r="A998">
        <v>5013</v>
      </c>
      <c r="C998">
        <v>115478</v>
      </c>
      <c r="D998">
        <v>100497</v>
      </c>
      <c r="E998">
        <v>13</v>
      </c>
      <c r="F998">
        <v>17</v>
      </c>
      <c r="G998">
        <v>15.6</v>
      </c>
      <c r="H998" t="s">
        <v>24</v>
      </c>
      <c r="I998">
        <v>13</v>
      </c>
      <c r="J998">
        <v>40</v>
      </c>
      <c r="K998">
        <v>32</v>
      </c>
      <c r="L998">
        <v>13.287666666666667</v>
      </c>
      <c r="M998">
        <v>199.315</v>
      </c>
      <c r="N998">
        <v>13.675555555555555</v>
      </c>
      <c r="O998">
        <v>5.33</v>
      </c>
      <c r="Q998">
        <v>1.31</v>
      </c>
      <c r="S998">
        <v>1.51</v>
      </c>
      <c r="U998">
        <v>0.66</v>
      </c>
      <c r="Y998" t="s">
        <v>105</v>
      </c>
      <c r="Z998" t="s">
        <v>105</v>
      </c>
      <c r="AA998" t="s">
        <v>133</v>
      </c>
      <c r="AB998" t="str">
        <f>+LEFT(AA998,1)</f>
        <v>K</v>
      </c>
      <c r="AC998" s="6">
        <f>DEGREES(ACOS(SIN(Resultats!$H$11)*SIN(RADIANS(N998))+COS(Resultats!$H$11)*COS(RADIANS(N998))*COS(Resultats!$E$11-RADIANS(M998))))</f>
        <v>48.329175837952114</v>
      </c>
      <c r="AD998">
        <f>+IF(AB998=Data!$E$18,1,0)</f>
        <v>0</v>
      </c>
      <c r="AE998">
        <f>+IF(AC998&lt;Data!$B$17,1,0)</f>
        <v>0</v>
      </c>
      <c r="AF998" s="7">
        <f>+IF(AND(AD998,AE998),1,0)</f>
        <v>0</v>
      </c>
    </row>
    <row r="999" spans="1:32" x14ac:dyDescent="0.2">
      <c r="A999">
        <v>2624</v>
      </c>
      <c r="C999">
        <v>52312</v>
      </c>
      <c r="D999">
        <v>134036</v>
      </c>
      <c r="E999">
        <v>7</v>
      </c>
      <c r="F999">
        <v>0</v>
      </c>
      <c r="G999">
        <v>23.7</v>
      </c>
      <c r="H999" t="s">
        <v>26</v>
      </c>
      <c r="I999">
        <v>8</v>
      </c>
      <c r="J999">
        <v>24</v>
      </c>
      <c r="K999">
        <v>25</v>
      </c>
      <c r="L999">
        <v>7.0065833333333334</v>
      </c>
      <c r="M999">
        <v>105.09875</v>
      </c>
      <c r="N999">
        <v>-8.406944444444445</v>
      </c>
      <c r="O999">
        <v>5.96</v>
      </c>
      <c r="Q999">
        <v>-0.08</v>
      </c>
      <c r="S999">
        <v>-0.34</v>
      </c>
      <c r="Y999" t="s">
        <v>39</v>
      </c>
      <c r="Z999" t="s">
        <v>39</v>
      </c>
      <c r="AA999" t="s">
        <v>5040</v>
      </c>
      <c r="AB999" t="str">
        <f>+LEFT(AA999,1)</f>
        <v>B</v>
      </c>
      <c r="AC999" s="6">
        <f>DEGREES(ACOS(SIN(Resultats!$H$11)*SIN(RADIANS(N999))+COS(Resultats!$H$11)*COS(RADIANS(N999))*COS(Resultats!$E$11-RADIANS(M999))))</f>
        <v>48.342223921310698</v>
      </c>
      <c r="AD999">
        <f>+IF(AB999=Data!$E$18,1,0)</f>
        <v>0</v>
      </c>
      <c r="AE999">
        <f>+IF(AC999&lt;Data!$B$17,1,0)</f>
        <v>0</v>
      </c>
      <c r="AF999" s="7">
        <f>+IF(AND(AD999,AE999),1,0)</f>
        <v>0</v>
      </c>
    </row>
    <row r="1000" spans="1:32" x14ac:dyDescent="0.2">
      <c r="A1000">
        <v>4983</v>
      </c>
      <c r="B1000" t="s">
        <v>5581</v>
      </c>
      <c r="C1000">
        <v>114710</v>
      </c>
      <c r="D1000">
        <v>82706</v>
      </c>
      <c r="E1000">
        <v>13</v>
      </c>
      <c r="F1000">
        <v>11</v>
      </c>
      <c r="G1000">
        <v>52.4</v>
      </c>
      <c r="H1000" t="s">
        <v>24</v>
      </c>
      <c r="I1000">
        <v>27</v>
      </c>
      <c r="J1000">
        <v>52</v>
      </c>
      <c r="K1000">
        <v>41</v>
      </c>
      <c r="L1000">
        <v>13.197888888888889</v>
      </c>
      <c r="M1000">
        <v>197.96833333333333</v>
      </c>
      <c r="N1000">
        <v>27.878055555555555</v>
      </c>
      <c r="O1000">
        <v>4.26</v>
      </c>
      <c r="Q1000">
        <v>0.56999999999999995</v>
      </c>
      <c r="S1000">
        <v>7.0000000000000007E-2</v>
      </c>
      <c r="U1000">
        <v>0.3</v>
      </c>
      <c r="Y1000" t="s">
        <v>5582</v>
      </c>
      <c r="Z1000" t="s">
        <v>5582</v>
      </c>
      <c r="AA1000" t="s">
        <v>15430</v>
      </c>
      <c r="AB1000" t="str">
        <f>+LEFT(AA1000,1)</f>
        <v>F</v>
      </c>
      <c r="AC1000" s="6">
        <f>DEGREES(ACOS(SIN(Resultats!$H$11)*SIN(RADIANS(N1000))+COS(Resultats!$H$11)*COS(RADIANS(N1000))*COS(Resultats!$E$11-RADIANS(M1000))))</f>
        <v>48.39108846781243</v>
      </c>
      <c r="AD1000">
        <f>+IF(AB1000=Data!$E$18,1,0)</f>
        <v>0</v>
      </c>
      <c r="AE1000">
        <f>+IF(AC1000&lt;Data!$B$17,1,0)</f>
        <v>0</v>
      </c>
      <c r="AF1000" s="7">
        <f>+IF(AND(AD1000,AE1000),1,0)</f>
        <v>0</v>
      </c>
    </row>
    <row r="1001" spans="1:32" x14ac:dyDescent="0.2">
      <c r="A1001">
        <v>4901</v>
      </c>
      <c r="C1001">
        <v>112131</v>
      </c>
      <c r="D1001">
        <v>157584</v>
      </c>
      <c r="E1001">
        <v>12</v>
      </c>
      <c r="F1001">
        <v>54</v>
      </c>
      <c r="G1001">
        <v>18.7</v>
      </c>
      <c r="H1001" t="s">
        <v>26</v>
      </c>
      <c r="I1001">
        <v>11</v>
      </c>
      <c r="J1001">
        <v>38</v>
      </c>
      <c r="K1001">
        <v>55</v>
      </c>
      <c r="L1001">
        <v>12.905194444444446</v>
      </c>
      <c r="M1001">
        <v>193.57791666666668</v>
      </c>
      <c r="N1001">
        <v>-11.64861111111111</v>
      </c>
      <c r="O1001">
        <v>6</v>
      </c>
      <c r="Q1001">
        <v>0.08</v>
      </c>
      <c r="Y1001" t="s">
        <v>114</v>
      </c>
      <c r="Z1001" t="s">
        <v>114</v>
      </c>
      <c r="AA1001" t="s">
        <v>18</v>
      </c>
      <c r="AB1001" t="str">
        <f>+LEFT(AA1001,1)</f>
        <v>A</v>
      </c>
      <c r="AC1001" s="6">
        <f>DEGREES(ACOS(SIN(Resultats!$H$11)*SIN(RADIANS(N1001))+COS(Resultats!$H$11)*COS(RADIANS(N1001))*COS(Resultats!$E$11-RADIANS(M1001))))</f>
        <v>48.419089991014118</v>
      </c>
      <c r="AD1001">
        <f>+IF(AB1001=Data!$E$18,1,0)</f>
        <v>1</v>
      </c>
      <c r="AE1001">
        <f>+IF(AC1001&lt;Data!$B$17,1,0)</f>
        <v>0</v>
      </c>
      <c r="AF1001" s="7">
        <f>+IF(AND(AD1001,AE1001),1,0)</f>
        <v>0</v>
      </c>
    </row>
    <row r="1002" spans="1:32" x14ac:dyDescent="0.2">
      <c r="A1002">
        <v>4914</v>
      </c>
      <c r="B1002" t="s">
        <v>5536</v>
      </c>
      <c r="C1002">
        <v>112412</v>
      </c>
      <c r="D1002">
        <v>63256</v>
      </c>
      <c r="E1002">
        <v>12</v>
      </c>
      <c r="F1002">
        <v>56</v>
      </c>
      <c r="G1002">
        <v>0.4</v>
      </c>
      <c r="H1002" t="s">
        <v>24</v>
      </c>
      <c r="I1002">
        <v>38</v>
      </c>
      <c r="J1002">
        <v>18</v>
      </c>
      <c r="K1002">
        <v>53</v>
      </c>
      <c r="L1002">
        <v>12.933444444444445</v>
      </c>
      <c r="M1002">
        <v>194.00166666666669</v>
      </c>
      <c r="N1002">
        <v>38.314722222222223</v>
      </c>
      <c r="O1002">
        <v>5.6</v>
      </c>
      <c r="Q1002">
        <v>0.34</v>
      </c>
      <c r="S1002">
        <v>-0.03</v>
      </c>
      <c r="U1002">
        <v>0.23</v>
      </c>
      <c r="Y1002" t="s">
        <v>264</v>
      </c>
      <c r="Z1002" t="s">
        <v>264</v>
      </c>
      <c r="AA1002" t="s">
        <v>2891</v>
      </c>
      <c r="AB1002" t="str">
        <f>+LEFT(AA1002,1)</f>
        <v>F</v>
      </c>
      <c r="AC1002" s="6">
        <f>DEGREES(ACOS(SIN(Resultats!$H$11)*SIN(RADIANS(N1002))+COS(Resultats!$H$11)*COS(RADIANS(N1002))*COS(Resultats!$E$11-RADIANS(M1002))))</f>
        <v>48.434592981209555</v>
      </c>
      <c r="AD1002">
        <f>+IF(AB1002=Data!$E$18,1,0)</f>
        <v>0</v>
      </c>
      <c r="AE1002">
        <f>+IF(AC1002&lt;Data!$B$17,1,0)</f>
        <v>0</v>
      </c>
      <c r="AF1002" s="7">
        <f>+IF(AND(AD1002,AE1002),1,0)</f>
        <v>0</v>
      </c>
    </row>
    <row r="1003" spans="1:32" x14ac:dyDescent="0.2">
      <c r="A1003">
        <v>4915</v>
      </c>
      <c r="B1003" t="s">
        <v>5537</v>
      </c>
      <c r="C1003">
        <v>112413</v>
      </c>
      <c r="D1003">
        <v>63257</v>
      </c>
      <c r="E1003">
        <v>12</v>
      </c>
      <c r="F1003">
        <v>56</v>
      </c>
      <c r="G1003">
        <v>1.7</v>
      </c>
      <c r="H1003" t="s">
        <v>24</v>
      </c>
      <c r="I1003">
        <v>38</v>
      </c>
      <c r="J1003">
        <v>19</v>
      </c>
      <c r="K1003">
        <v>6</v>
      </c>
      <c r="L1003">
        <v>12.933805555555557</v>
      </c>
      <c r="M1003">
        <v>194.00708333333336</v>
      </c>
      <c r="N1003">
        <v>38.318333333333335</v>
      </c>
      <c r="O1003">
        <v>2.9</v>
      </c>
      <c r="Q1003">
        <v>-0.12</v>
      </c>
      <c r="S1003">
        <v>-0.32</v>
      </c>
      <c r="U1003">
        <v>-0.06</v>
      </c>
      <c r="Y1003" t="s">
        <v>5539</v>
      </c>
      <c r="Z1003" s="3" t="s">
        <v>2210</v>
      </c>
      <c r="AA1003" t="s">
        <v>2210</v>
      </c>
      <c r="AB1003" t="str">
        <f>+LEFT(AA1003,1)</f>
        <v>A</v>
      </c>
      <c r="AC1003" s="6">
        <f>DEGREES(ACOS(SIN(Resultats!$H$11)*SIN(RADIANS(N1003))+COS(Resultats!$H$11)*COS(RADIANS(N1003))*COS(Resultats!$E$11-RADIANS(M1003))))</f>
        <v>48.439941029714419</v>
      </c>
      <c r="AD1003">
        <f>+IF(AB1003=Data!$E$18,1,0)</f>
        <v>1</v>
      </c>
      <c r="AE1003">
        <f>+IF(AC1003&lt;Data!$B$17,1,0)</f>
        <v>0</v>
      </c>
      <c r="AF1003" s="7">
        <f>+IF(AND(AD1003,AE1003),1,0)</f>
        <v>0</v>
      </c>
    </row>
    <row r="1004" spans="1:32" x14ac:dyDescent="0.2">
      <c r="A1004">
        <v>2466</v>
      </c>
      <c r="B1004" t="s">
        <v>2216</v>
      </c>
      <c r="C1004">
        <v>48097</v>
      </c>
      <c r="D1004">
        <v>96015</v>
      </c>
      <c r="E1004">
        <v>6</v>
      </c>
      <c r="F1004">
        <v>42</v>
      </c>
      <c r="G1004">
        <v>24.3</v>
      </c>
      <c r="H1004" t="s">
        <v>24</v>
      </c>
      <c r="I1004">
        <v>17</v>
      </c>
      <c r="J1004">
        <v>38</v>
      </c>
      <c r="K1004">
        <v>43</v>
      </c>
      <c r="L1004">
        <v>6.7067500000000004</v>
      </c>
      <c r="M1004">
        <v>100.60124999999999</v>
      </c>
      <c r="N1004">
        <v>17.645277777777778</v>
      </c>
      <c r="O1004">
        <v>5.21</v>
      </c>
      <c r="Q1004">
        <v>0.06</v>
      </c>
      <c r="S1004">
        <v>0.01</v>
      </c>
      <c r="Y1004" t="s">
        <v>114</v>
      </c>
      <c r="Z1004" t="s">
        <v>114</v>
      </c>
      <c r="AA1004" t="s">
        <v>18</v>
      </c>
      <c r="AB1004" t="str">
        <f>+LEFT(AA1004,1)</f>
        <v>A</v>
      </c>
      <c r="AC1004" s="6">
        <f>DEGREES(ACOS(SIN(Resultats!$H$11)*SIN(RADIANS(N1004))+COS(Resultats!$H$11)*COS(RADIANS(N1004))*COS(Resultats!$E$11-RADIANS(M1004))))</f>
        <v>48.44130385956047</v>
      </c>
      <c r="AD1004">
        <f>+IF(AB1004=Data!$E$18,1,0)</f>
        <v>1</v>
      </c>
      <c r="AE1004">
        <f>+IF(AC1004&lt;Data!$B$17,1,0)</f>
        <v>0</v>
      </c>
      <c r="AF1004" s="7">
        <f>+IF(AND(AD1004,AE1004),1,0)</f>
        <v>0</v>
      </c>
    </row>
    <row r="1005" spans="1:32" x14ac:dyDescent="0.2">
      <c r="A1005">
        <v>5011</v>
      </c>
      <c r="B1005" t="s">
        <v>5592</v>
      </c>
      <c r="C1005">
        <v>115383</v>
      </c>
      <c r="D1005">
        <v>119847</v>
      </c>
      <c r="E1005">
        <v>13</v>
      </c>
      <c r="F1005">
        <v>16</v>
      </c>
      <c r="G1005">
        <v>46.5</v>
      </c>
      <c r="H1005" t="s">
        <v>24</v>
      </c>
      <c r="I1005">
        <v>9</v>
      </c>
      <c r="J1005">
        <v>25</v>
      </c>
      <c r="K1005">
        <v>27</v>
      </c>
      <c r="L1005">
        <v>13.279583333333335</v>
      </c>
      <c r="M1005">
        <v>199.19374999999999</v>
      </c>
      <c r="N1005">
        <v>9.4241666666666664</v>
      </c>
      <c r="O1005">
        <v>5.22</v>
      </c>
      <c r="Q1005">
        <v>0.59</v>
      </c>
      <c r="S1005">
        <v>0.1</v>
      </c>
      <c r="U1005">
        <v>0.2</v>
      </c>
      <c r="V1005" t="s">
        <v>93</v>
      </c>
      <c r="Y1005" t="s">
        <v>5593</v>
      </c>
      <c r="Z1005" t="s">
        <v>5593</v>
      </c>
      <c r="AA1005" t="s">
        <v>3095</v>
      </c>
      <c r="AB1005" t="str">
        <f>+LEFT(AA1005,1)</f>
        <v>G</v>
      </c>
      <c r="AC1005" s="6">
        <f>DEGREES(ACOS(SIN(Resultats!$H$11)*SIN(RADIANS(N1005))+COS(Resultats!$H$11)*COS(RADIANS(N1005))*COS(Resultats!$E$11-RADIANS(M1005))))</f>
        <v>48.446255299407284</v>
      </c>
      <c r="AD1005">
        <f>+IF(AB1005=Data!$E$18,1,0)</f>
        <v>0</v>
      </c>
      <c r="AE1005">
        <f>+IF(AC1005&lt;Data!$B$17,1,0)</f>
        <v>0</v>
      </c>
      <c r="AF1005" s="7">
        <f>+IF(AND(AD1005,AE1005),1,0)</f>
        <v>0</v>
      </c>
    </row>
    <row r="1006" spans="1:32" x14ac:dyDescent="0.2">
      <c r="A1006">
        <v>2679</v>
      </c>
      <c r="C1006">
        <v>53975</v>
      </c>
      <c r="D1006">
        <v>152393</v>
      </c>
      <c r="E1006">
        <v>7</v>
      </c>
      <c r="F1006">
        <v>6</v>
      </c>
      <c r="G1006">
        <v>35.9</v>
      </c>
      <c r="H1006" t="s">
        <v>26</v>
      </c>
      <c r="I1006">
        <v>12</v>
      </c>
      <c r="J1006">
        <v>23</v>
      </c>
      <c r="K1006">
        <v>38</v>
      </c>
      <c r="L1006">
        <v>7.1099722222222219</v>
      </c>
      <c r="M1006">
        <v>106.64958333333333</v>
      </c>
      <c r="N1006">
        <v>-12.393888888888888</v>
      </c>
      <c r="O1006">
        <v>6.48</v>
      </c>
      <c r="Q1006">
        <v>-0.1</v>
      </c>
      <c r="S1006">
        <v>-0.99</v>
      </c>
      <c r="Y1006" t="s">
        <v>1558</v>
      </c>
      <c r="Z1006" t="s">
        <v>1558</v>
      </c>
      <c r="AA1006" t="s">
        <v>15440</v>
      </c>
      <c r="AB1006" t="str">
        <f>+LEFT(AA1006,1)</f>
        <v>O</v>
      </c>
      <c r="AC1006" s="6">
        <f>DEGREES(ACOS(SIN(Resultats!$H$11)*SIN(RADIANS(N1006))+COS(Resultats!$H$11)*COS(RADIANS(N1006))*COS(Resultats!$E$11-RADIANS(M1006))))</f>
        <v>48.535010986922856</v>
      </c>
      <c r="AD1006">
        <f>+IF(AB1006=Data!$E$18,1,0)</f>
        <v>0</v>
      </c>
      <c r="AE1006">
        <f>+IF(AC1006&lt;Data!$B$17,1,0)</f>
        <v>0</v>
      </c>
      <c r="AF1006" s="7">
        <f>+IF(AND(AD1006,AE1006),1,0)</f>
        <v>0</v>
      </c>
    </row>
    <row r="1007" spans="1:32" x14ac:dyDescent="0.2">
      <c r="A1007">
        <v>3246</v>
      </c>
      <c r="C1007">
        <v>69149</v>
      </c>
      <c r="D1007">
        <v>26760</v>
      </c>
      <c r="E1007">
        <v>8</v>
      </c>
      <c r="F1007">
        <v>18</v>
      </c>
      <c r="G1007">
        <v>15.8</v>
      </c>
      <c r="H1007" t="s">
        <v>24</v>
      </c>
      <c r="I1007">
        <v>54</v>
      </c>
      <c r="J1007">
        <v>8</v>
      </c>
      <c r="K1007">
        <v>37</v>
      </c>
      <c r="L1007">
        <v>8.304388888888889</v>
      </c>
      <c r="M1007">
        <v>124.56583333333333</v>
      </c>
      <c r="N1007">
        <v>54.143611111111113</v>
      </c>
      <c r="O1007">
        <v>6.27</v>
      </c>
      <c r="Q1007">
        <v>1.54</v>
      </c>
      <c r="S1007">
        <v>1.9</v>
      </c>
      <c r="Y1007" t="s">
        <v>104</v>
      </c>
      <c r="Z1007" t="s">
        <v>104</v>
      </c>
      <c r="AA1007" t="s">
        <v>104</v>
      </c>
      <c r="AB1007" t="str">
        <f>+LEFT(AA1007,1)</f>
        <v>K</v>
      </c>
      <c r="AC1007" s="6">
        <f>DEGREES(ACOS(SIN(Resultats!$H$11)*SIN(RADIANS(N1007))+COS(Resultats!$H$11)*COS(RADIANS(N1007))*COS(Resultats!$E$11-RADIANS(M1007))))</f>
        <v>48.571334670918951</v>
      </c>
      <c r="AD1007">
        <f>+IF(AB1007=Data!$E$18,1,0)</f>
        <v>0</v>
      </c>
      <c r="AE1007">
        <f>+IF(AC1007&lt;Data!$B$17,1,0)</f>
        <v>0</v>
      </c>
      <c r="AF1007" s="7">
        <f>+IF(AND(AD1007,AE1007),1,0)</f>
        <v>0</v>
      </c>
    </row>
    <row r="1008" spans="1:32" x14ac:dyDescent="0.2">
      <c r="A1008">
        <v>2627</v>
      </c>
      <c r="C1008">
        <v>52382</v>
      </c>
      <c r="D1008">
        <v>134041</v>
      </c>
      <c r="E1008">
        <v>7</v>
      </c>
      <c r="F1008">
        <v>0</v>
      </c>
      <c r="G1008">
        <v>39.299999999999997</v>
      </c>
      <c r="H1008" t="s">
        <v>26</v>
      </c>
      <c r="I1008">
        <v>9</v>
      </c>
      <c r="J1008">
        <v>12</v>
      </c>
      <c r="K1008">
        <v>11</v>
      </c>
      <c r="L1008">
        <v>7.0109166666666667</v>
      </c>
      <c r="M1008">
        <v>105.16374999999999</v>
      </c>
      <c r="N1008">
        <v>-9.2030555555555544</v>
      </c>
      <c r="O1008">
        <v>6.49</v>
      </c>
      <c r="Q1008">
        <v>0.21</v>
      </c>
      <c r="S1008">
        <v>-0.75</v>
      </c>
      <c r="Y1008" t="s">
        <v>2230</v>
      </c>
      <c r="Z1008" t="s">
        <v>2230</v>
      </c>
      <c r="AA1008" t="s">
        <v>15425</v>
      </c>
      <c r="AB1008" t="str">
        <f>+LEFT(AA1008,1)</f>
        <v>B</v>
      </c>
      <c r="AC1008" s="6">
        <f>DEGREES(ACOS(SIN(Resultats!$H$11)*SIN(RADIANS(N1008))+COS(Resultats!$H$11)*COS(RADIANS(N1008))*COS(Resultats!$E$11-RADIANS(M1008))))</f>
        <v>48.57875151809349</v>
      </c>
      <c r="AD1008">
        <f>+IF(AB1008=Data!$E$18,1,0)</f>
        <v>0</v>
      </c>
      <c r="AE1008">
        <f>+IF(AC1008&lt;Data!$B$17,1,0)</f>
        <v>0</v>
      </c>
      <c r="AF1008" s="7">
        <f>+IF(AND(AD1008,AE1008),1,0)</f>
        <v>0</v>
      </c>
    </row>
    <row r="1009" spans="1:32" x14ac:dyDescent="0.2">
      <c r="A1009">
        <v>4457</v>
      </c>
      <c r="C1009">
        <v>100615</v>
      </c>
      <c r="D1009">
        <v>28064</v>
      </c>
      <c r="E1009">
        <v>11</v>
      </c>
      <c r="F1009">
        <v>35</v>
      </c>
      <c r="G1009">
        <v>4.9000000000000004</v>
      </c>
      <c r="H1009" t="s">
        <v>24</v>
      </c>
      <c r="I1009">
        <v>54</v>
      </c>
      <c r="J1009">
        <v>47</v>
      </c>
      <c r="K1009">
        <v>7</v>
      </c>
      <c r="L1009">
        <v>11.584694444444445</v>
      </c>
      <c r="M1009">
        <v>173.77041666666668</v>
      </c>
      <c r="N1009">
        <v>54.785277777777779</v>
      </c>
      <c r="O1009">
        <v>5.63</v>
      </c>
      <c r="Q1009">
        <v>1.02</v>
      </c>
      <c r="Y1009" t="s">
        <v>54</v>
      </c>
      <c r="Z1009" t="s">
        <v>54</v>
      </c>
      <c r="AA1009" t="s">
        <v>197</v>
      </c>
      <c r="AB1009" t="str">
        <f>+LEFT(AA1009,1)</f>
        <v>K</v>
      </c>
      <c r="AC1009" s="6">
        <f>DEGREES(ACOS(SIN(Resultats!$H$11)*SIN(RADIANS(N1009))+COS(Resultats!$H$11)*COS(RADIANS(N1009))*COS(Resultats!$E$11-RADIANS(M1009))))</f>
        <v>48.579732018362478</v>
      </c>
      <c r="AD1009">
        <f>+IF(AB1009=Data!$E$18,1,0)</f>
        <v>0</v>
      </c>
      <c r="AE1009">
        <f>+IF(AC1009&lt;Data!$B$17,1,0)</f>
        <v>0</v>
      </c>
      <c r="AF1009" s="7">
        <f>+IF(AND(AD1009,AE1009),1,0)</f>
        <v>0</v>
      </c>
    </row>
    <row r="1010" spans="1:32" x14ac:dyDescent="0.2">
      <c r="A1010">
        <v>4690</v>
      </c>
      <c r="B1010" t="s">
        <v>5375</v>
      </c>
      <c r="C1010">
        <v>107274</v>
      </c>
      <c r="D1010">
        <v>44127</v>
      </c>
      <c r="E1010">
        <v>12</v>
      </c>
      <c r="F1010">
        <v>19</v>
      </c>
      <c r="G1010">
        <v>48.7</v>
      </c>
      <c r="H1010" t="s">
        <v>24</v>
      </c>
      <c r="I1010">
        <v>48</v>
      </c>
      <c r="J1010">
        <v>59</v>
      </c>
      <c r="K1010">
        <v>3</v>
      </c>
      <c r="L1010">
        <v>12.330194444444444</v>
      </c>
      <c r="M1010">
        <v>184.95291666666668</v>
      </c>
      <c r="N1010">
        <v>48.984166666666667</v>
      </c>
      <c r="O1010">
        <v>5.29</v>
      </c>
      <c r="Q1010">
        <v>1.66</v>
      </c>
      <c r="S1010">
        <v>1.97</v>
      </c>
      <c r="U1010">
        <v>1.06</v>
      </c>
      <c r="Y1010" t="s">
        <v>53</v>
      </c>
      <c r="Z1010" t="s">
        <v>53</v>
      </c>
      <c r="AA1010" t="s">
        <v>586</v>
      </c>
      <c r="AB1010" t="str">
        <f>+LEFT(AA1010,1)</f>
        <v>M</v>
      </c>
      <c r="AC1010" s="6">
        <f>DEGREES(ACOS(SIN(Resultats!$H$11)*SIN(RADIANS(N1010))+COS(Resultats!$H$11)*COS(RADIANS(N1010))*COS(Resultats!$E$11-RADIANS(M1010))))</f>
        <v>48.64345792855778</v>
      </c>
      <c r="AD1010">
        <f>+IF(AB1010=Data!$E$18,1,0)</f>
        <v>0</v>
      </c>
      <c r="AE1010">
        <f>+IF(AC1010&lt;Data!$B$17,1,0)</f>
        <v>0</v>
      </c>
      <c r="AF1010" s="7">
        <f>+IF(AND(AD1010,AE1010),1,0)</f>
        <v>0</v>
      </c>
    </row>
    <row r="1011" spans="1:32" x14ac:dyDescent="0.2">
      <c r="A1011">
        <v>2457</v>
      </c>
      <c r="C1011">
        <v>47863</v>
      </c>
      <c r="D1011">
        <v>95996</v>
      </c>
      <c r="E1011">
        <v>6</v>
      </c>
      <c r="F1011">
        <v>41</v>
      </c>
      <c r="G1011">
        <v>21.8</v>
      </c>
      <c r="H1011" t="s">
        <v>24</v>
      </c>
      <c r="I1011">
        <v>16</v>
      </c>
      <c r="J1011">
        <v>23</v>
      </c>
      <c r="K1011">
        <v>51</v>
      </c>
      <c r="L1011">
        <v>6.6893888888888888</v>
      </c>
      <c r="M1011">
        <v>100.34083333333334</v>
      </c>
      <c r="N1011">
        <v>16.397500000000001</v>
      </c>
      <c r="O1011">
        <v>6.28</v>
      </c>
      <c r="Q1011">
        <v>-0.01</v>
      </c>
      <c r="S1011">
        <v>-7.0000000000000007E-2</v>
      </c>
      <c r="Y1011" t="s">
        <v>89</v>
      </c>
      <c r="Z1011" t="s">
        <v>89</v>
      </c>
      <c r="AA1011" t="s">
        <v>1469</v>
      </c>
      <c r="AB1011" t="str">
        <f>+LEFT(AA1011,1)</f>
        <v>A</v>
      </c>
      <c r="AC1011" s="6">
        <f>DEGREES(ACOS(SIN(Resultats!$H$11)*SIN(RADIANS(N1011))+COS(Resultats!$H$11)*COS(RADIANS(N1011))*COS(Resultats!$E$11-RADIANS(M1011))))</f>
        <v>48.655108742969134</v>
      </c>
      <c r="AD1011">
        <f>+IF(AB1011=Data!$E$18,1,0)</f>
        <v>1</v>
      </c>
      <c r="AE1011">
        <f>+IF(AC1011&lt;Data!$B$17,1,0)</f>
        <v>0</v>
      </c>
      <c r="AF1011" s="7">
        <f>+IF(AND(AD1011,AE1011),1,0)</f>
        <v>0</v>
      </c>
    </row>
    <row r="1012" spans="1:32" x14ac:dyDescent="0.2">
      <c r="A1012">
        <v>2914</v>
      </c>
      <c r="C1012">
        <v>60652</v>
      </c>
      <c r="D1012">
        <v>41893</v>
      </c>
      <c r="E1012">
        <v>7</v>
      </c>
      <c r="F1012">
        <v>37</v>
      </c>
      <c r="G1012">
        <v>53.9</v>
      </c>
      <c r="H1012" t="s">
        <v>24</v>
      </c>
      <c r="I1012">
        <v>48</v>
      </c>
      <c r="J1012">
        <v>46</v>
      </c>
      <c r="K1012">
        <v>25</v>
      </c>
      <c r="L1012">
        <v>7.6316388888888893</v>
      </c>
      <c r="M1012">
        <v>114.47458333333334</v>
      </c>
      <c r="N1012">
        <v>48.773611111111109</v>
      </c>
      <c r="O1012">
        <v>5.92</v>
      </c>
      <c r="Q1012">
        <v>0.22</v>
      </c>
      <c r="S1012">
        <v>0.16</v>
      </c>
      <c r="U1012">
        <v>0.05</v>
      </c>
      <c r="Y1012" t="s">
        <v>314</v>
      </c>
      <c r="Z1012" t="s">
        <v>314</v>
      </c>
      <c r="AA1012" t="s">
        <v>15427</v>
      </c>
      <c r="AB1012" t="str">
        <f>+LEFT(AA1012,1)</f>
        <v>A</v>
      </c>
      <c r="AC1012" s="6">
        <f>DEGREES(ACOS(SIN(Resultats!$H$11)*SIN(RADIANS(N1012))+COS(Resultats!$H$11)*COS(RADIANS(N1012))*COS(Resultats!$E$11-RADIANS(M1012))))</f>
        <v>48.790378328587217</v>
      </c>
      <c r="AD1012">
        <f>+IF(AB1012=Data!$E$18,1,0)</f>
        <v>1</v>
      </c>
      <c r="AE1012">
        <f>+IF(AC1012&lt;Data!$B$17,1,0)</f>
        <v>0</v>
      </c>
      <c r="AF1012" s="7">
        <f>+IF(AND(AD1012,AE1012),1,0)</f>
        <v>0</v>
      </c>
    </row>
    <row r="1013" spans="1:32" x14ac:dyDescent="0.2">
      <c r="A1013">
        <v>2458</v>
      </c>
      <c r="C1013">
        <v>47886</v>
      </c>
      <c r="D1013">
        <v>95997</v>
      </c>
      <c r="E1013">
        <v>6</v>
      </c>
      <c r="F1013">
        <v>41</v>
      </c>
      <c r="G1013">
        <v>17.2</v>
      </c>
      <c r="H1013" t="s">
        <v>24</v>
      </c>
      <c r="I1013">
        <v>11</v>
      </c>
      <c r="J1013">
        <v>0</v>
      </c>
      <c r="K1013">
        <v>12</v>
      </c>
      <c r="L1013">
        <v>6.6881111111111116</v>
      </c>
      <c r="M1013">
        <v>100.32166666666667</v>
      </c>
      <c r="N1013">
        <v>11.003333333333334</v>
      </c>
      <c r="O1013">
        <v>6.11</v>
      </c>
      <c r="Q1013">
        <v>1.68</v>
      </c>
      <c r="Y1013" t="s">
        <v>419</v>
      </c>
      <c r="Z1013" t="s">
        <v>419</v>
      </c>
      <c r="AA1013" t="s">
        <v>2160</v>
      </c>
      <c r="AB1013" t="str">
        <f>+LEFT(AA1013,1)</f>
        <v>M</v>
      </c>
      <c r="AC1013" s="6">
        <f>DEGREES(ACOS(SIN(Resultats!$H$11)*SIN(RADIANS(N1013))+COS(Resultats!$H$11)*COS(RADIANS(N1013))*COS(Resultats!$E$11-RADIANS(M1013))))</f>
        <v>48.801024030611401</v>
      </c>
      <c r="AD1013">
        <f>+IF(AB1013=Data!$E$18,1,0)</f>
        <v>0</v>
      </c>
      <c r="AE1013">
        <f>+IF(AC1013&lt;Data!$B$17,1,0)</f>
        <v>0</v>
      </c>
      <c r="AF1013" s="7">
        <f>+IF(AND(AD1013,AE1013),1,0)</f>
        <v>0</v>
      </c>
    </row>
    <row r="1014" spans="1:32" x14ac:dyDescent="0.2">
      <c r="A1014">
        <v>2473</v>
      </c>
      <c r="B1014" t="s">
        <v>2222</v>
      </c>
      <c r="C1014">
        <v>48329</v>
      </c>
      <c r="D1014">
        <v>78682</v>
      </c>
      <c r="E1014">
        <v>6</v>
      </c>
      <c r="F1014">
        <v>43</v>
      </c>
      <c r="G1014">
        <v>55.9</v>
      </c>
      <c r="H1014" t="s">
        <v>24</v>
      </c>
      <c r="I1014">
        <v>25</v>
      </c>
      <c r="J1014">
        <v>7</v>
      </c>
      <c r="K1014">
        <v>52</v>
      </c>
      <c r="L1014">
        <v>6.7321944444444446</v>
      </c>
      <c r="M1014">
        <v>100.98291666666667</v>
      </c>
      <c r="N1014">
        <v>25.13111111111111</v>
      </c>
      <c r="O1014">
        <v>2.98</v>
      </c>
      <c r="Q1014">
        <v>1.4</v>
      </c>
      <c r="S1014">
        <v>1.46</v>
      </c>
      <c r="U1014">
        <v>0.61</v>
      </c>
      <c r="Y1014" t="s">
        <v>2223</v>
      </c>
      <c r="Z1014" t="s">
        <v>2223</v>
      </c>
      <c r="AA1014" t="s">
        <v>51</v>
      </c>
      <c r="AB1014" t="str">
        <f>+LEFT(AA1014,1)</f>
        <v>G</v>
      </c>
      <c r="AC1014" s="6">
        <f>DEGREES(ACOS(SIN(Resultats!$H$11)*SIN(RADIANS(N1014))+COS(Resultats!$H$11)*COS(RADIANS(N1014))*COS(Resultats!$E$11-RADIANS(M1014))))</f>
        <v>48.816097092560817</v>
      </c>
      <c r="AD1014">
        <f>+IF(AB1014=Data!$E$18,1,0)</f>
        <v>0</v>
      </c>
      <c r="AE1014">
        <f>+IF(AC1014&lt;Data!$B$17,1,0)</f>
        <v>0</v>
      </c>
      <c r="AF1014" s="7">
        <f>+IF(AND(AD1014,AE1014),1,0)</f>
        <v>0</v>
      </c>
    </row>
    <row r="1015" spans="1:32" x14ac:dyDescent="0.2">
      <c r="A1015">
        <v>4407</v>
      </c>
      <c r="C1015">
        <v>99283</v>
      </c>
      <c r="D1015">
        <v>28017</v>
      </c>
      <c r="E1015">
        <v>11</v>
      </c>
      <c r="F1015">
        <v>25</v>
      </c>
      <c r="G1015">
        <v>57.1</v>
      </c>
      <c r="H1015" t="s">
        <v>24</v>
      </c>
      <c r="I1015">
        <v>55</v>
      </c>
      <c r="J1015">
        <v>51</v>
      </c>
      <c r="K1015">
        <v>2</v>
      </c>
      <c r="L1015">
        <v>11.432527777777777</v>
      </c>
      <c r="M1015">
        <v>171.48791666666665</v>
      </c>
      <c r="N1015">
        <v>55.850555555555559</v>
      </c>
      <c r="O1015">
        <v>5.75</v>
      </c>
      <c r="Y1015" t="s">
        <v>54</v>
      </c>
      <c r="Z1015" t="s">
        <v>54</v>
      </c>
      <c r="AA1015" t="s">
        <v>197</v>
      </c>
      <c r="AB1015" t="str">
        <f>+LEFT(AA1015,1)</f>
        <v>K</v>
      </c>
      <c r="AC1015" s="6">
        <f>DEGREES(ACOS(SIN(Resultats!$H$11)*SIN(RADIANS(N1015))+COS(Resultats!$H$11)*COS(RADIANS(N1015))*COS(Resultats!$E$11-RADIANS(M1015))))</f>
        <v>48.844258426378815</v>
      </c>
      <c r="AD1015">
        <f>+IF(AB1015=Data!$E$18,1,0)</f>
        <v>0</v>
      </c>
      <c r="AE1015">
        <f>+IF(AC1015&lt;Data!$B$17,1,0)</f>
        <v>0</v>
      </c>
      <c r="AF1015" s="7">
        <f>+IF(AND(AD1015,AE1015),1,0)</f>
        <v>0</v>
      </c>
    </row>
    <row r="1016" spans="1:32" x14ac:dyDescent="0.2">
      <c r="A1016">
        <v>2776</v>
      </c>
      <c r="C1016">
        <v>56963</v>
      </c>
      <c r="D1016">
        <v>41708</v>
      </c>
      <c r="E1016">
        <v>7</v>
      </c>
      <c r="F1016">
        <v>21</v>
      </c>
      <c r="G1016">
        <v>17.5</v>
      </c>
      <c r="H1016" t="s">
        <v>24</v>
      </c>
      <c r="I1016">
        <v>45</v>
      </c>
      <c r="J1016">
        <v>13</v>
      </c>
      <c r="K1016">
        <v>41</v>
      </c>
      <c r="L1016">
        <v>7.3548611111111111</v>
      </c>
      <c r="M1016">
        <v>110.32291666666667</v>
      </c>
      <c r="N1016">
        <v>45.228055555555557</v>
      </c>
      <c r="O1016">
        <v>5.77</v>
      </c>
      <c r="Q1016">
        <v>0.32</v>
      </c>
      <c r="S1016">
        <v>0</v>
      </c>
      <c r="Y1016" t="s">
        <v>1615</v>
      </c>
      <c r="Z1016" t="s">
        <v>1615</v>
      </c>
      <c r="AA1016" t="s">
        <v>15415</v>
      </c>
      <c r="AB1016" t="str">
        <f>+LEFT(AA1016,1)</f>
        <v>A</v>
      </c>
      <c r="AC1016" s="6">
        <f>DEGREES(ACOS(SIN(Resultats!$H$11)*SIN(RADIANS(N1016))+COS(Resultats!$H$11)*COS(RADIANS(N1016))*COS(Resultats!$E$11-RADIANS(M1016))))</f>
        <v>48.921058347458924</v>
      </c>
      <c r="AD1016">
        <f>+IF(AB1016=Data!$E$18,1,0)</f>
        <v>1</v>
      </c>
      <c r="AE1016">
        <f>+IF(AC1016&lt;Data!$B$17,1,0)</f>
        <v>0</v>
      </c>
      <c r="AF1016" s="7">
        <f>+IF(AND(AD1016,AE1016),1,0)</f>
        <v>0</v>
      </c>
    </row>
    <row r="1017" spans="1:32" x14ac:dyDescent="0.2">
      <c r="A1017">
        <v>2570</v>
      </c>
      <c r="C1017">
        <v>50700</v>
      </c>
      <c r="D1017">
        <v>133855</v>
      </c>
      <c r="E1017">
        <v>6</v>
      </c>
      <c r="F1017">
        <v>54</v>
      </c>
      <c r="G1017">
        <v>8.5</v>
      </c>
      <c r="H1017" t="s">
        <v>26</v>
      </c>
      <c r="I1017">
        <v>5</v>
      </c>
      <c r="J1017">
        <v>51</v>
      </c>
      <c r="K1017">
        <v>9</v>
      </c>
      <c r="L1017">
        <v>6.9023611111111114</v>
      </c>
      <c r="M1017">
        <v>103.53541666666668</v>
      </c>
      <c r="N1017">
        <v>-5.8525</v>
      </c>
      <c r="O1017">
        <v>6.41</v>
      </c>
      <c r="Q1017">
        <v>0.17</v>
      </c>
      <c r="S1017">
        <v>0.16</v>
      </c>
      <c r="Y1017" t="s">
        <v>42</v>
      </c>
      <c r="Z1017" t="s">
        <v>42</v>
      </c>
      <c r="AA1017" t="s">
        <v>5462</v>
      </c>
      <c r="AB1017" t="str">
        <f>+LEFT(AA1017,1)</f>
        <v>A</v>
      </c>
      <c r="AC1017" s="6">
        <f>DEGREES(ACOS(SIN(Resultats!$H$11)*SIN(RADIANS(N1017))+COS(Resultats!$H$11)*COS(RADIANS(N1017))*COS(Resultats!$E$11-RADIANS(M1017))))</f>
        <v>48.921219245023167</v>
      </c>
      <c r="AD1017">
        <f>+IF(AB1017=Data!$E$18,1,0)</f>
        <v>1</v>
      </c>
      <c r="AE1017">
        <f>+IF(AC1017&lt;Data!$B$17,1,0)</f>
        <v>0</v>
      </c>
      <c r="AF1017" s="7">
        <f>+IF(AND(AD1017,AE1017),1,0)</f>
        <v>0</v>
      </c>
    </row>
    <row r="1018" spans="1:32" x14ac:dyDescent="0.2">
      <c r="A1018">
        <v>2456</v>
      </c>
      <c r="B1018" t="s">
        <v>2211</v>
      </c>
      <c r="C1018">
        <v>47839</v>
      </c>
      <c r="D1018">
        <v>114258</v>
      </c>
      <c r="E1018">
        <v>6</v>
      </c>
      <c r="F1018">
        <v>40</v>
      </c>
      <c r="G1018">
        <v>58.7</v>
      </c>
      <c r="H1018" t="s">
        <v>24</v>
      </c>
      <c r="I1018">
        <v>9</v>
      </c>
      <c r="J1018">
        <v>53</v>
      </c>
      <c r="K1018">
        <v>44</v>
      </c>
      <c r="L1018">
        <v>6.6829722222222223</v>
      </c>
      <c r="M1018">
        <v>100.24458333333334</v>
      </c>
      <c r="N1018">
        <v>9.8955555555555552</v>
      </c>
      <c r="O1018">
        <v>4.66</v>
      </c>
      <c r="Q1018">
        <v>-0.25</v>
      </c>
      <c r="S1018">
        <v>-1.07</v>
      </c>
      <c r="U1018">
        <v>-0.22</v>
      </c>
      <c r="Y1018" t="s">
        <v>2213</v>
      </c>
      <c r="Z1018" t="s">
        <v>8358</v>
      </c>
      <c r="AA1018" t="s">
        <v>15440</v>
      </c>
      <c r="AB1018" t="str">
        <f>+LEFT(AA1018,1)</f>
        <v>O</v>
      </c>
      <c r="AC1018" s="6">
        <f>DEGREES(ACOS(SIN(Resultats!$H$11)*SIN(RADIANS(N1018))+COS(Resultats!$H$11)*COS(RADIANS(N1018))*COS(Resultats!$E$11-RADIANS(M1018))))</f>
        <v>48.957912428423128</v>
      </c>
      <c r="AD1018">
        <f>+IF(AB1018=Data!$E$18,1,0)</f>
        <v>0</v>
      </c>
      <c r="AE1018">
        <f>+IF(AC1018&lt;Data!$B$17,1,0)</f>
        <v>0</v>
      </c>
      <c r="AF1018" s="7">
        <f>+IF(AND(AD1018,AE1018),1,0)</f>
        <v>0</v>
      </c>
    </row>
    <row r="1019" spans="1:32" x14ac:dyDescent="0.2">
      <c r="A1019">
        <v>2540</v>
      </c>
      <c r="B1019" t="s">
        <v>1479</v>
      </c>
      <c r="C1019">
        <v>50019</v>
      </c>
      <c r="D1019">
        <v>59570</v>
      </c>
      <c r="E1019">
        <v>6</v>
      </c>
      <c r="F1019">
        <v>52</v>
      </c>
      <c r="G1019">
        <v>47.3</v>
      </c>
      <c r="H1019" t="s">
        <v>24</v>
      </c>
      <c r="I1019">
        <v>33</v>
      </c>
      <c r="J1019">
        <v>57</v>
      </c>
      <c r="K1019">
        <v>40</v>
      </c>
      <c r="L1019">
        <v>6.8798055555555564</v>
      </c>
      <c r="M1019">
        <v>103.19708333333335</v>
      </c>
      <c r="N1019">
        <v>33.961111111111116</v>
      </c>
      <c r="O1019">
        <v>3.6</v>
      </c>
      <c r="Q1019">
        <v>0.1</v>
      </c>
      <c r="S1019">
        <v>0.14000000000000001</v>
      </c>
      <c r="U1019">
        <v>0.08</v>
      </c>
      <c r="Y1019" t="s">
        <v>2714</v>
      </c>
      <c r="Z1019" t="s">
        <v>2714</v>
      </c>
      <c r="AA1019" t="s">
        <v>1740</v>
      </c>
      <c r="AB1019" t="str">
        <f>+LEFT(AA1019,1)</f>
        <v>A</v>
      </c>
      <c r="AC1019" s="6">
        <f>DEGREES(ACOS(SIN(Resultats!$H$11)*SIN(RADIANS(N1019))+COS(Resultats!$H$11)*COS(RADIANS(N1019))*COS(Resultats!$E$11-RADIANS(M1019))))</f>
        <v>48.995070181034784</v>
      </c>
      <c r="AD1019">
        <f>+IF(AB1019=Data!$E$18,1,0)</f>
        <v>1</v>
      </c>
      <c r="AE1019">
        <f>+IF(AC1019&lt;Data!$B$17,1,0)</f>
        <v>0</v>
      </c>
      <c r="AF1019" s="7">
        <f>+IF(AND(AD1019,AE1019),1,0)</f>
        <v>0</v>
      </c>
    </row>
    <row r="1020" spans="1:32" x14ac:dyDescent="0.2">
      <c r="A1020">
        <v>2514</v>
      </c>
      <c r="C1020">
        <v>49434</v>
      </c>
      <c r="D1020">
        <v>133687</v>
      </c>
      <c r="E1020">
        <v>6</v>
      </c>
      <c r="F1020">
        <v>48</v>
      </c>
      <c r="G1020">
        <v>19</v>
      </c>
      <c r="H1020" t="s">
        <v>26</v>
      </c>
      <c r="I1020">
        <v>1</v>
      </c>
      <c r="J1020">
        <v>19</v>
      </c>
      <c r="K1020">
        <v>9</v>
      </c>
      <c r="L1020">
        <v>6.8052777777777775</v>
      </c>
      <c r="M1020">
        <v>102.07916666666667</v>
      </c>
      <c r="N1020">
        <v>-1.3191666666666666</v>
      </c>
      <c r="O1020">
        <v>5.75</v>
      </c>
      <c r="Q1020">
        <v>0.28000000000000003</v>
      </c>
      <c r="S1020">
        <v>0.05</v>
      </c>
      <c r="Y1020" t="s">
        <v>367</v>
      </c>
      <c r="Z1020" t="s">
        <v>367</v>
      </c>
      <c r="AA1020" t="s">
        <v>15432</v>
      </c>
      <c r="AB1020" t="str">
        <f>+LEFT(AA1020,1)</f>
        <v>F</v>
      </c>
      <c r="AC1020" s="6">
        <f>DEGREES(ACOS(SIN(Resultats!$H$11)*SIN(RADIANS(N1020))+COS(Resultats!$H$11)*COS(RADIANS(N1020))*COS(Resultats!$E$11-RADIANS(M1020))))</f>
        <v>49.019434867931281</v>
      </c>
      <c r="AD1020">
        <f>+IF(AB1020=Data!$E$18,1,0)</f>
        <v>0</v>
      </c>
      <c r="AE1020">
        <f>+IF(AC1020&lt;Data!$B$17,1,0)</f>
        <v>0</v>
      </c>
      <c r="AF1020" s="7">
        <f>+IF(AND(AD1020,AE1020),1,0)</f>
        <v>0</v>
      </c>
    </row>
    <row r="1021" spans="1:32" x14ac:dyDescent="0.2">
      <c r="A1021">
        <v>2521</v>
      </c>
      <c r="C1021">
        <v>49643</v>
      </c>
      <c r="D1021">
        <v>133718</v>
      </c>
      <c r="E1021">
        <v>6</v>
      </c>
      <c r="F1021">
        <v>49</v>
      </c>
      <c r="G1021">
        <v>16.399999999999999</v>
      </c>
      <c r="H1021" t="s">
        <v>26</v>
      </c>
      <c r="I1021">
        <v>2</v>
      </c>
      <c r="J1021">
        <v>16</v>
      </c>
      <c r="K1021">
        <v>19</v>
      </c>
      <c r="L1021">
        <v>6.8212222222222216</v>
      </c>
      <c r="M1021">
        <v>102.31833333333333</v>
      </c>
      <c r="N1021">
        <v>-2.2719444444444443</v>
      </c>
      <c r="O1021">
        <v>5.74</v>
      </c>
      <c r="Q1021">
        <v>-0.1</v>
      </c>
      <c r="S1021">
        <v>0.46</v>
      </c>
      <c r="Y1021" t="s">
        <v>539</v>
      </c>
      <c r="Z1021" t="s">
        <v>111</v>
      </c>
      <c r="AA1021" t="s">
        <v>1652</v>
      </c>
      <c r="AB1021" t="str">
        <f>+LEFT(AA1021,1)</f>
        <v>B</v>
      </c>
      <c r="AC1021" s="6">
        <f>DEGREES(ACOS(SIN(Resultats!$H$11)*SIN(RADIANS(N1021))+COS(Resultats!$H$11)*COS(RADIANS(N1021))*COS(Resultats!$E$11-RADIANS(M1021))))</f>
        <v>49.033629548453213</v>
      </c>
      <c r="AD1021">
        <f>+IF(AB1021=Data!$E$18,1,0)</f>
        <v>0</v>
      </c>
      <c r="AE1021">
        <f>+IF(AC1021&lt;Data!$B$17,1,0)</f>
        <v>0</v>
      </c>
      <c r="AF1021" s="7">
        <f>+IF(AND(AD1021,AE1021),1,0)</f>
        <v>0</v>
      </c>
    </row>
    <row r="1022" spans="1:32" x14ac:dyDescent="0.2">
      <c r="A1022">
        <v>2599</v>
      </c>
      <c r="C1022">
        <v>51424</v>
      </c>
      <c r="D1022">
        <v>133937</v>
      </c>
      <c r="E1022">
        <v>6</v>
      </c>
      <c r="F1022">
        <v>57</v>
      </c>
      <c r="G1022">
        <v>0.1</v>
      </c>
      <c r="H1022" t="s">
        <v>26</v>
      </c>
      <c r="I1022">
        <v>8</v>
      </c>
      <c r="J1022">
        <v>10</v>
      </c>
      <c r="K1022">
        <v>44</v>
      </c>
      <c r="L1022">
        <v>6.9500277777777777</v>
      </c>
      <c r="M1022">
        <v>104.25041666666667</v>
      </c>
      <c r="N1022">
        <v>-8.1788888888888884</v>
      </c>
      <c r="O1022">
        <v>6.34</v>
      </c>
      <c r="Q1022">
        <v>0.64</v>
      </c>
      <c r="S1022">
        <v>0.26</v>
      </c>
      <c r="Y1022" t="s">
        <v>1518</v>
      </c>
      <c r="Z1022" t="s">
        <v>5662</v>
      </c>
      <c r="AA1022" t="s">
        <v>197</v>
      </c>
      <c r="AB1022" t="str">
        <f>+LEFT(AA1022,1)</f>
        <v>K</v>
      </c>
      <c r="AC1022" s="6">
        <f>DEGREES(ACOS(SIN(Resultats!$H$11)*SIN(RADIANS(N1022))+COS(Resultats!$H$11)*COS(RADIANS(N1022))*COS(Resultats!$E$11-RADIANS(M1022))))</f>
        <v>49.042349957533048</v>
      </c>
      <c r="AD1022">
        <f>+IF(AB1022=Data!$E$18,1,0)</f>
        <v>0</v>
      </c>
      <c r="AE1022">
        <f>+IF(AC1022&lt;Data!$B$17,1,0)</f>
        <v>0</v>
      </c>
      <c r="AF1022" s="7">
        <f>+IF(AND(AD1022,AE1022),1,0)</f>
        <v>0</v>
      </c>
    </row>
    <row r="1023" spans="1:32" x14ac:dyDescent="0.2">
      <c r="A1023">
        <v>2479</v>
      </c>
      <c r="C1023">
        <v>48434</v>
      </c>
      <c r="D1023">
        <v>114324</v>
      </c>
      <c r="E1023">
        <v>6</v>
      </c>
      <c r="F1023">
        <v>43</v>
      </c>
      <c r="G1023">
        <v>38.700000000000003</v>
      </c>
      <c r="H1023" t="s">
        <v>24</v>
      </c>
      <c r="I1023">
        <v>3</v>
      </c>
      <c r="J1023">
        <v>55</v>
      </c>
      <c r="K1023">
        <v>56</v>
      </c>
      <c r="L1023">
        <v>6.7274166666666666</v>
      </c>
      <c r="M1023">
        <v>100.91125</v>
      </c>
      <c r="N1023">
        <v>3.9322222222222223</v>
      </c>
      <c r="O1023">
        <v>5.9</v>
      </c>
      <c r="Q1023">
        <v>-0.02</v>
      </c>
      <c r="S1023">
        <v>-0.89</v>
      </c>
      <c r="Y1023" t="s">
        <v>2278</v>
      </c>
      <c r="Z1023" t="s">
        <v>2278</v>
      </c>
      <c r="AA1023" t="s">
        <v>15431</v>
      </c>
      <c r="AB1023" t="str">
        <f>+LEFT(AA1023,1)</f>
        <v>B</v>
      </c>
      <c r="AC1023" s="6">
        <f>DEGREES(ACOS(SIN(Resultats!$H$11)*SIN(RADIANS(N1023))+COS(Resultats!$H$11)*COS(RADIANS(N1023))*COS(Resultats!$E$11-RADIANS(M1023))))</f>
        <v>49.055333443541613</v>
      </c>
      <c r="AD1023">
        <f>+IF(AB1023=Data!$E$18,1,0)</f>
        <v>0</v>
      </c>
      <c r="AE1023">
        <f>+IF(AC1023&lt;Data!$B$17,1,0)</f>
        <v>0</v>
      </c>
      <c r="AF1023" s="7">
        <f>+IF(AND(AD1023,AE1023),1,0)</f>
        <v>0</v>
      </c>
    </row>
    <row r="1024" spans="1:32" x14ac:dyDescent="0.2">
      <c r="A1024">
        <v>2449</v>
      </c>
      <c r="C1024">
        <v>47575</v>
      </c>
      <c r="D1024">
        <v>95963</v>
      </c>
      <c r="E1024">
        <v>6</v>
      </c>
      <c r="F1024">
        <v>39</v>
      </c>
      <c r="G1024">
        <v>47.6</v>
      </c>
      <c r="H1024" t="s">
        <v>24</v>
      </c>
      <c r="I1024">
        <v>12</v>
      </c>
      <c r="J1024">
        <v>58</v>
      </c>
      <c r="K1024">
        <v>59</v>
      </c>
      <c r="L1024">
        <v>6.6632222222222222</v>
      </c>
      <c r="M1024">
        <v>99.948333333333338</v>
      </c>
      <c r="N1024">
        <v>12.983055555555556</v>
      </c>
      <c r="O1024">
        <v>5.97</v>
      </c>
      <c r="Q1024">
        <v>0.06</v>
      </c>
      <c r="S1024">
        <v>0.11</v>
      </c>
      <c r="Y1024" t="s">
        <v>114</v>
      </c>
      <c r="Z1024" t="s">
        <v>114</v>
      </c>
      <c r="AA1024" t="s">
        <v>18</v>
      </c>
      <c r="AB1024" t="str">
        <f>+LEFT(AA1024,1)</f>
        <v>A</v>
      </c>
      <c r="AC1024" s="6">
        <f>DEGREES(ACOS(SIN(Resultats!$H$11)*SIN(RADIANS(N1024))+COS(Resultats!$H$11)*COS(RADIANS(N1024))*COS(Resultats!$E$11-RADIANS(M1024))))</f>
        <v>49.066006829148336</v>
      </c>
      <c r="AD1024">
        <f>+IF(AB1024=Data!$E$18,1,0)</f>
        <v>1</v>
      </c>
      <c r="AE1024">
        <f>+IF(AC1024&lt;Data!$B$17,1,0)</f>
        <v>0</v>
      </c>
      <c r="AF1024" s="7">
        <f>+IF(AND(AD1024,AE1024),1,0)</f>
        <v>0</v>
      </c>
    </row>
    <row r="1025" spans="1:32" x14ac:dyDescent="0.2">
      <c r="A1025">
        <v>3888</v>
      </c>
      <c r="B1025" t="s">
        <v>691</v>
      </c>
      <c r="C1025">
        <v>84999</v>
      </c>
      <c r="D1025">
        <v>27401</v>
      </c>
      <c r="E1025">
        <v>9</v>
      </c>
      <c r="F1025">
        <v>50</v>
      </c>
      <c r="G1025">
        <v>59.4</v>
      </c>
      <c r="H1025" t="s">
        <v>24</v>
      </c>
      <c r="I1025">
        <v>59</v>
      </c>
      <c r="J1025">
        <v>2</v>
      </c>
      <c r="K1025">
        <v>19</v>
      </c>
      <c r="L1025">
        <v>9.8498333333333346</v>
      </c>
      <c r="M1025">
        <v>147.7475</v>
      </c>
      <c r="N1025">
        <v>59.038611111111109</v>
      </c>
      <c r="O1025">
        <v>3.8</v>
      </c>
      <c r="Q1025">
        <v>0.28999999999999998</v>
      </c>
      <c r="S1025">
        <v>0.1</v>
      </c>
      <c r="U1025">
        <v>0.16</v>
      </c>
      <c r="Y1025" t="s">
        <v>307</v>
      </c>
      <c r="Z1025" t="s">
        <v>307</v>
      </c>
      <c r="AA1025" t="s">
        <v>2897</v>
      </c>
      <c r="AB1025" t="str">
        <f>+LEFT(AA1025,1)</f>
        <v>F</v>
      </c>
      <c r="AC1025" s="6">
        <f>DEGREES(ACOS(SIN(Resultats!$H$11)*SIN(RADIANS(N1025))+COS(Resultats!$H$11)*COS(RADIANS(N1025))*COS(Resultats!$E$11-RADIANS(M1025))))</f>
        <v>49.068306745435088</v>
      </c>
      <c r="AD1025">
        <f>+IF(AB1025=Data!$E$18,1,0)</f>
        <v>0</v>
      </c>
      <c r="AE1025">
        <f>+IF(AC1025&lt;Data!$B$17,1,0)</f>
        <v>0</v>
      </c>
      <c r="AF1025" s="7">
        <f>+IF(AND(AD1025,AE1025),1,0)</f>
        <v>0</v>
      </c>
    </row>
    <row r="1026" spans="1:32" x14ac:dyDescent="0.2">
      <c r="A1026">
        <v>2467</v>
      </c>
      <c r="C1026">
        <v>48099</v>
      </c>
      <c r="D1026">
        <v>114293</v>
      </c>
      <c r="E1026">
        <v>6</v>
      </c>
      <c r="F1026">
        <v>41</v>
      </c>
      <c r="G1026">
        <v>59.3</v>
      </c>
      <c r="H1026" t="s">
        <v>24</v>
      </c>
      <c r="I1026">
        <v>6</v>
      </c>
      <c r="J1026">
        <v>20</v>
      </c>
      <c r="K1026">
        <v>42</v>
      </c>
      <c r="L1026">
        <v>6.6998055555555558</v>
      </c>
      <c r="M1026">
        <v>100.49708333333334</v>
      </c>
      <c r="N1026">
        <v>6.3449999999999998</v>
      </c>
      <c r="O1026">
        <v>6.37</v>
      </c>
      <c r="Q1026">
        <v>-0.05</v>
      </c>
      <c r="S1026">
        <v>-0.94</v>
      </c>
      <c r="U1026">
        <v>-0.05</v>
      </c>
      <c r="Y1026" t="s">
        <v>2217</v>
      </c>
      <c r="Z1026" t="s">
        <v>2217</v>
      </c>
      <c r="AA1026" t="s">
        <v>15444</v>
      </c>
      <c r="AB1026" t="str">
        <f>+LEFT(AA1026,1)</f>
        <v>O</v>
      </c>
      <c r="AC1026" s="6">
        <f>DEGREES(ACOS(SIN(Resultats!$H$11)*SIN(RADIANS(N1026))+COS(Resultats!$H$11)*COS(RADIANS(N1026))*COS(Resultats!$E$11-RADIANS(M1026))))</f>
        <v>49.094260835360416</v>
      </c>
      <c r="AD1026">
        <f>+IF(AB1026=Data!$E$18,1,0)</f>
        <v>0</v>
      </c>
      <c r="AE1026">
        <f>+IF(AC1026&lt;Data!$B$17,1,0)</f>
        <v>0</v>
      </c>
      <c r="AF1026" s="7">
        <f>+IF(AND(AD1026,AE1026),1,0)</f>
        <v>0</v>
      </c>
    </row>
    <row r="1027" spans="1:32" x14ac:dyDescent="0.2">
      <c r="A1027">
        <v>5015</v>
      </c>
      <c r="B1027" t="s">
        <v>5594</v>
      </c>
      <c r="C1027">
        <v>115521</v>
      </c>
      <c r="D1027">
        <v>119855</v>
      </c>
      <c r="E1027">
        <v>13</v>
      </c>
      <c r="F1027">
        <v>17</v>
      </c>
      <c r="G1027">
        <v>36.299999999999997</v>
      </c>
      <c r="H1027" t="s">
        <v>24</v>
      </c>
      <c r="I1027">
        <v>5</v>
      </c>
      <c r="J1027">
        <v>28</v>
      </c>
      <c r="K1027">
        <v>11</v>
      </c>
      <c r="L1027">
        <v>13.293416666666667</v>
      </c>
      <c r="M1027">
        <v>199.40125</v>
      </c>
      <c r="N1027">
        <v>5.4697222222222219</v>
      </c>
      <c r="O1027">
        <v>4.8</v>
      </c>
      <c r="Q1027">
        <v>1.67</v>
      </c>
      <c r="S1027">
        <v>1.95</v>
      </c>
      <c r="U1027">
        <v>0.84</v>
      </c>
      <c r="V1027" t="s">
        <v>93</v>
      </c>
      <c r="Y1027" t="s">
        <v>419</v>
      </c>
      <c r="Z1027" t="s">
        <v>419</v>
      </c>
      <c r="AA1027" t="s">
        <v>2160</v>
      </c>
      <c r="AB1027" t="str">
        <f>+LEFT(AA1027,1)</f>
        <v>M</v>
      </c>
      <c r="AC1027" s="6">
        <f>DEGREES(ACOS(SIN(Resultats!$H$11)*SIN(RADIANS(N1027))+COS(Resultats!$H$11)*COS(RADIANS(N1027))*COS(Resultats!$E$11-RADIANS(M1027))))</f>
        <v>49.117857393843231</v>
      </c>
      <c r="AD1027">
        <f>+IF(AB1027=Data!$E$18,1,0)</f>
        <v>0</v>
      </c>
      <c r="AE1027">
        <f>+IF(AC1027&lt;Data!$B$17,1,0)</f>
        <v>0</v>
      </c>
      <c r="AF1027" s="7">
        <f>+IF(AND(AD1027,AE1027),1,0)</f>
        <v>0</v>
      </c>
    </row>
    <row r="1028" spans="1:32" x14ac:dyDescent="0.2">
      <c r="A1028">
        <v>2969</v>
      </c>
      <c r="C1028">
        <v>61931</v>
      </c>
      <c r="D1028">
        <v>26488</v>
      </c>
      <c r="E1028">
        <v>7</v>
      </c>
      <c r="F1028">
        <v>44</v>
      </c>
      <c r="G1028">
        <v>4.2</v>
      </c>
      <c r="H1028" t="s">
        <v>24</v>
      </c>
      <c r="I1028">
        <v>50</v>
      </c>
      <c r="J1028">
        <v>26</v>
      </c>
      <c r="K1028">
        <v>2</v>
      </c>
      <c r="L1028">
        <v>7.7344999999999997</v>
      </c>
      <c r="M1028">
        <v>116.0175</v>
      </c>
      <c r="N1028">
        <v>50.433888888888887</v>
      </c>
      <c r="O1028">
        <v>5.27</v>
      </c>
      <c r="Q1028">
        <v>0</v>
      </c>
      <c r="S1028">
        <v>0</v>
      </c>
      <c r="Y1028" t="s">
        <v>1719</v>
      </c>
      <c r="Z1028" t="s">
        <v>340</v>
      </c>
      <c r="AA1028" t="s">
        <v>2210</v>
      </c>
      <c r="AB1028" t="str">
        <f>+LEFT(AA1028,1)</f>
        <v>A</v>
      </c>
      <c r="AC1028" s="6">
        <f>DEGREES(ACOS(SIN(Resultats!$H$11)*SIN(RADIANS(N1028))+COS(Resultats!$H$11)*COS(RADIANS(N1028))*COS(Resultats!$E$11-RADIANS(M1028))))</f>
        <v>49.154713808940684</v>
      </c>
      <c r="AD1028">
        <f>+IF(AB1028=Data!$E$18,1,0)</f>
        <v>1</v>
      </c>
      <c r="AE1028">
        <f>+IF(AC1028&lt;Data!$B$17,1,0)</f>
        <v>0</v>
      </c>
      <c r="AF1028" s="7">
        <f>+IF(AND(AD1028,AE1028),1,0)</f>
        <v>0</v>
      </c>
    </row>
    <row r="1029" spans="1:32" x14ac:dyDescent="0.2">
      <c r="A1029">
        <v>2552</v>
      </c>
      <c r="C1029">
        <v>50282</v>
      </c>
      <c r="D1029">
        <v>133807</v>
      </c>
      <c r="E1029">
        <v>6</v>
      </c>
      <c r="F1029">
        <v>52</v>
      </c>
      <c r="G1029">
        <v>22.9</v>
      </c>
      <c r="H1029" t="s">
        <v>26</v>
      </c>
      <c r="I1029">
        <v>5</v>
      </c>
      <c r="J1029">
        <v>18</v>
      </c>
      <c r="K1029">
        <v>58</v>
      </c>
      <c r="L1029">
        <v>6.8730277777777786</v>
      </c>
      <c r="M1029">
        <v>103.09541666666668</v>
      </c>
      <c r="N1029">
        <v>-5.3161111111111108</v>
      </c>
      <c r="O1029">
        <v>6.3</v>
      </c>
      <c r="Q1029">
        <v>0.99</v>
      </c>
      <c r="S1029">
        <v>0.76</v>
      </c>
      <c r="Y1029" t="s">
        <v>197</v>
      </c>
      <c r="Z1029" t="s">
        <v>197</v>
      </c>
      <c r="AA1029" t="s">
        <v>197</v>
      </c>
      <c r="AB1029" t="str">
        <f>+LEFT(AA1029,1)</f>
        <v>K</v>
      </c>
      <c r="AC1029" s="6">
        <f>DEGREES(ACOS(SIN(Resultats!$H$11)*SIN(RADIANS(N1029))+COS(Resultats!$H$11)*COS(RADIANS(N1029))*COS(Resultats!$E$11-RADIANS(M1029))))</f>
        <v>49.167256651617947</v>
      </c>
      <c r="AD1029">
        <f>+IF(AB1029=Data!$E$18,1,0)</f>
        <v>0</v>
      </c>
      <c r="AE1029">
        <f>+IF(AC1029&lt;Data!$B$17,1,0)</f>
        <v>0</v>
      </c>
      <c r="AF1029" s="7">
        <f>+IF(AND(AD1029,AE1029),1,0)</f>
        <v>0</v>
      </c>
    </row>
    <row r="1030" spans="1:32" x14ac:dyDescent="0.2">
      <c r="A1030">
        <v>4843</v>
      </c>
      <c r="C1030">
        <v>110834</v>
      </c>
      <c r="D1030">
        <v>44307</v>
      </c>
      <c r="E1030">
        <v>12</v>
      </c>
      <c r="F1030">
        <v>44</v>
      </c>
      <c r="G1030">
        <v>27.1</v>
      </c>
      <c r="H1030" t="s">
        <v>24</v>
      </c>
      <c r="I1030">
        <v>44</v>
      </c>
      <c r="J1030">
        <v>6</v>
      </c>
      <c r="K1030">
        <v>11</v>
      </c>
      <c r="L1030">
        <v>12.74086111111111</v>
      </c>
      <c r="M1030">
        <v>191.11291666666665</v>
      </c>
      <c r="N1030">
        <v>44.103055555555557</v>
      </c>
      <c r="O1030">
        <v>6.33</v>
      </c>
      <c r="Q1030">
        <v>0.43</v>
      </c>
      <c r="Y1030" t="s">
        <v>439</v>
      </c>
      <c r="Z1030" t="s">
        <v>439</v>
      </c>
      <c r="AA1030" t="s">
        <v>217</v>
      </c>
      <c r="AB1030" t="str">
        <f>+LEFT(AA1030,1)</f>
        <v>F</v>
      </c>
      <c r="AC1030" s="6">
        <f>DEGREES(ACOS(SIN(Resultats!$H$11)*SIN(RADIANS(N1030))+COS(Resultats!$H$11)*COS(RADIANS(N1030))*COS(Resultats!$E$11-RADIANS(M1030))))</f>
        <v>49.18258747699317</v>
      </c>
      <c r="AD1030">
        <f>+IF(AB1030=Data!$E$18,1,0)</f>
        <v>0</v>
      </c>
      <c r="AE1030">
        <f>+IF(AC1030&lt;Data!$B$17,1,0)</f>
        <v>0</v>
      </c>
      <c r="AF1030" s="7">
        <f>+IF(AND(AD1030,AE1030),1,0)</f>
        <v>0</v>
      </c>
    </row>
    <row r="1031" spans="1:32" x14ac:dyDescent="0.2">
      <c r="A1031">
        <v>2512</v>
      </c>
      <c r="C1031">
        <v>49380</v>
      </c>
      <c r="D1031">
        <v>59521</v>
      </c>
      <c r="E1031">
        <v>6</v>
      </c>
      <c r="F1031">
        <v>49</v>
      </c>
      <c r="G1031">
        <v>41.3</v>
      </c>
      <c r="H1031" t="s">
        <v>24</v>
      </c>
      <c r="I1031">
        <v>32</v>
      </c>
      <c r="J1031">
        <v>36</v>
      </c>
      <c r="K1031">
        <v>24</v>
      </c>
      <c r="L1031">
        <v>6.8281388888888888</v>
      </c>
      <c r="M1031">
        <v>102.42208333333333</v>
      </c>
      <c r="N1031">
        <v>32.606666666666669</v>
      </c>
      <c r="O1031">
        <v>5.71</v>
      </c>
      <c r="Q1031">
        <v>1.29</v>
      </c>
      <c r="Y1031" t="s">
        <v>2513</v>
      </c>
      <c r="Z1031" t="s">
        <v>2513</v>
      </c>
      <c r="AA1031" t="s">
        <v>133</v>
      </c>
      <c r="AB1031" t="str">
        <f>+LEFT(AA1031,1)</f>
        <v>K</v>
      </c>
      <c r="AC1031" s="6">
        <f>DEGREES(ACOS(SIN(Resultats!$H$11)*SIN(RADIANS(N1031))+COS(Resultats!$H$11)*COS(RADIANS(N1031))*COS(Resultats!$E$11-RADIANS(M1031))))</f>
        <v>49.216281234740471</v>
      </c>
      <c r="AD1031">
        <f>+IF(AB1031=Data!$E$18,1,0)</f>
        <v>0</v>
      </c>
      <c r="AE1031">
        <f>+IF(AC1031&lt;Data!$B$17,1,0)</f>
        <v>0</v>
      </c>
      <c r="AF1031" s="7">
        <f>+IF(AND(AD1031,AE1031),1,0)</f>
        <v>0</v>
      </c>
    </row>
    <row r="1032" spans="1:32" x14ac:dyDescent="0.2">
      <c r="A1032">
        <v>2600</v>
      </c>
      <c r="B1032" t="s">
        <v>1519</v>
      </c>
      <c r="C1032">
        <v>51440</v>
      </c>
      <c r="D1032">
        <v>59658</v>
      </c>
      <c r="E1032">
        <v>6</v>
      </c>
      <c r="F1032">
        <v>59</v>
      </c>
      <c r="G1032">
        <v>2.8</v>
      </c>
      <c r="H1032" t="s">
        <v>24</v>
      </c>
      <c r="I1032">
        <v>38</v>
      </c>
      <c r="J1032">
        <v>3</v>
      </c>
      <c r="K1032">
        <v>8</v>
      </c>
      <c r="L1032">
        <v>6.9841111111111109</v>
      </c>
      <c r="M1032">
        <v>104.76166666666667</v>
      </c>
      <c r="N1032">
        <v>38.05222222222222</v>
      </c>
      <c r="O1032">
        <v>6</v>
      </c>
      <c r="Q1032">
        <v>1.23</v>
      </c>
      <c r="S1032">
        <v>1.17</v>
      </c>
      <c r="Y1032" t="s">
        <v>125</v>
      </c>
      <c r="Z1032" t="s">
        <v>125</v>
      </c>
      <c r="AA1032" t="s">
        <v>365</v>
      </c>
      <c r="AB1032" t="str">
        <f>+LEFT(AA1032,1)</f>
        <v>K</v>
      </c>
      <c r="AC1032" s="6">
        <f>DEGREES(ACOS(SIN(Resultats!$H$11)*SIN(RADIANS(N1032))+COS(Resultats!$H$11)*COS(RADIANS(N1032))*COS(Resultats!$E$11-RADIANS(M1032))))</f>
        <v>49.224339256661821</v>
      </c>
      <c r="AD1032">
        <f>+IF(AB1032=Data!$E$18,1,0)</f>
        <v>0</v>
      </c>
      <c r="AE1032">
        <f>+IF(AC1032&lt;Data!$B$17,1,0)</f>
        <v>0</v>
      </c>
      <c r="AF1032" s="7">
        <f>+IF(AND(AD1032,AE1032),1,0)</f>
        <v>0</v>
      </c>
    </row>
    <row r="1033" spans="1:32" x14ac:dyDescent="0.2">
      <c r="A1033">
        <v>4554</v>
      </c>
      <c r="B1033" t="s">
        <v>5298</v>
      </c>
      <c r="C1033">
        <v>103287</v>
      </c>
      <c r="D1033">
        <v>28179</v>
      </c>
      <c r="E1033">
        <v>11</v>
      </c>
      <c r="F1033">
        <v>53</v>
      </c>
      <c r="G1033">
        <v>49.8</v>
      </c>
      <c r="H1033" t="s">
        <v>24</v>
      </c>
      <c r="I1033">
        <v>53</v>
      </c>
      <c r="J1033">
        <v>41</v>
      </c>
      <c r="K1033">
        <v>41</v>
      </c>
      <c r="L1033">
        <v>11.897166666666665</v>
      </c>
      <c r="M1033">
        <v>178.45750000000001</v>
      </c>
      <c r="N1033">
        <v>53.694722222222218</v>
      </c>
      <c r="O1033">
        <v>2.44</v>
      </c>
      <c r="Q1033">
        <v>0</v>
      </c>
      <c r="S1033">
        <v>0.02</v>
      </c>
      <c r="U1033">
        <v>-0.03</v>
      </c>
      <c r="Y1033" t="s">
        <v>5299</v>
      </c>
      <c r="Z1033" s="3" t="s">
        <v>134</v>
      </c>
      <c r="AA1033" t="s">
        <v>2210</v>
      </c>
      <c r="AB1033" t="str">
        <f>+LEFT(AA1033,1)</f>
        <v>A</v>
      </c>
      <c r="AC1033" s="6">
        <f>DEGREES(ACOS(SIN(Resultats!$H$11)*SIN(RADIANS(N1033))+COS(Resultats!$H$11)*COS(RADIANS(N1033))*COS(Resultats!$E$11-RADIANS(M1033))))</f>
        <v>49.263879682371474</v>
      </c>
      <c r="AD1033">
        <f>+IF(AB1033=Data!$E$18,1,0)</f>
        <v>1</v>
      </c>
      <c r="AE1033">
        <f>+IF(AC1033&lt;Data!$B$17,1,0)</f>
        <v>0</v>
      </c>
      <c r="AF1033" s="7">
        <f>+IF(AND(AD1033,AE1033),1,0)</f>
        <v>0</v>
      </c>
    </row>
    <row r="1034" spans="1:32" x14ac:dyDescent="0.2">
      <c r="A1034">
        <v>4943</v>
      </c>
      <c r="B1034" t="s">
        <v>5559</v>
      </c>
      <c r="C1034">
        <v>113797</v>
      </c>
      <c r="D1034">
        <v>63338</v>
      </c>
      <c r="E1034">
        <v>13</v>
      </c>
      <c r="F1034">
        <v>5</v>
      </c>
      <c r="G1034">
        <v>44.5</v>
      </c>
      <c r="H1034" t="s">
        <v>24</v>
      </c>
      <c r="I1034">
        <v>35</v>
      </c>
      <c r="J1034">
        <v>47</v>
      </c>
      <c r="K1034">
        <v>56</v>
      </c>
      <c r="L1034">
        <v>13.095694444444446</v>
      </c>
      <c r="M1034">
        <v>196.4354166666667</v>
      </c>
      <c r="N1034">
        <v>35.798888888888889</v>
      </c>
      <c r="O1034">
        <v>5.25</v>
      </c>
      <c r="Q1034">
        <v>-0.08</v>
      </c>
      <c r="S1034">
        <v>-0.2</v>
      </c>
      <c r="Y1034" t="s">
        <v>102</v>
      </c>
      <c r="Z1034" t="s">
        <v>102</v>
      </c>
      <c r="AA1034" t="s">
        <v>5040</v>
      </c>
      <c r="AB1034" t="str">
        <f>+LEFT(AA1034,1)</f>
        <v>B</v>
      </c>
      <c r="AC1034" s="6">
        <f>DEGREES(ACOS(SIN(Resultats!$H$11)*SIN(RADIANS(N1034))+COS(Resultats!$H$11)*COS(RADIANS(N1034))*COS(Resultats!$E$11-RADIANS(M1034))))</f>
        <v>49.303491751273313</v>
      </c>
      <c r="AD1034">
        <f>+IF(AB1034=Data!$E$18,1,0)</f>
        <v>0</v>
      </c>
      <c r="AE1034">
        <f>+IF(AC1034&lt;Data!$B$17,1,0)</f>
        <v>0</v>
      </c>
      <c r="AF1034" s="7">
        <f>+IF(AND(AD1034,AE1034),1,0)</f>
        <v>0</v>
      </c>
    </row>
    <row r="1035" spans="1:32" x14ac:dyDescent="0.2">
      <c r="A1035">
        <v>2480</v>
      </c>
      <c r="B1035" t="s">
        <v>2227</v>
      </c>
      <c r="C1035">
        <v>48450</v>
      </c>
      <c r="D1035">
        <v>78692</v>
      </c>
      <c r="E1035">
        <v>6</v>
      </c>
      <c r="F1035">
        <v>44</v>
      </c>
      <c r="G1035">
        <v>45.5</v>
      </c>
      <c r="H1035" t="s">
        <v>24</v>
      </c>
      <c r="I1035">
        <v>28</v>
      </c>
      <c r="J1035">
        <v>58</v>
      </c>
      <c r="K1035">
        <v>15</v>
      </c>
      <c r="L1035">
        <v>6.745972222222222</v>
      </c>
      <c r="M1035">
        <v>101.18958333333333</v>
      </c>
      <c r="N1035">
        <v>28.970833333333331</v>
      </c>
      <c r="O1035">
        <v>5.44</v>
      </c>
      <c r="Q1035">
        <v>1.45</v>
      </c>
      <c r="S1035">
        <v>1.64</v>
      </c>
      <c r="Y1035" t="s">
        <v>172</v>
      </c>
      <c r="Z1035" t="s">
        <v>172</v>
      </c>
      <c r="AA1035" t="s">
        <v>80</v>
      </c>
      <c r="AB1035" t="str">
        <f>+LEFT(AA1035,1)</f>
        <v>K</v>
      </c>
      <c r="AC1035" s="6">
        <f>DEGREES(ACOS(SIN(Resultats!$H$11)*SIN(RADIANS(N1035))+COS(Resultats!$H$11)*COS(RADIANS(N1035))*COS(Resultats!$E$11-RADIANS(M1035))))</f>
        <v>49.345086441804533</v>
      </c>
      <c r="AD1035">
        <f>+IF(AB1035=Data!$E$18,1,0)</f>
        <v>0</v>
      </c>
      <c r="AE1035">
        <f>+IF(AC1035&lt;Data!$B$17,1,0)</f>
        <v>0</v>
      </c>
      <c r="AF1035" s="7">
        <f>+IF(AND(AD1035,AE1035),1,0)</f>
        <v>0</v>
      </c>
    </row>
    <row r="1036" spans="1:32" x14ac:dyDescent="0.2">
      <c r="A1036">
        <v>2474</v>
      </c>
      <c r="C1036">
        <v>48348</v>
      </c>
      <c r="D1036">
        <v>114312</v>
      </c>
      <c r="E1036">
        <v>6</v>
      </c>
      <c r="F1036">
        <v>43</v>
      </c>
      <c r="G1036">
        <v>6.5</v>
      </c>
      <c r="H1036" t="s">
        <v>24</v>
      </c>
      <c r="I1036">
        <v>3</v>
      </c>
      <c r="J1036">
        <v>2</v>
      </c>
      <c r="K1036">
        <v>0</v>
      </c>
      <c r="L1036">
        <v>6.7184722222222222</v>
      </c>
      <c r="M1036">
        <v>100.77708333333334</v>
      </c>
      <c r="N1036">
        <v>3.0333333333333332</v>
      </c>
      <c r="O1036">
        <v>6.19</v>
      </c>
      <c r="Q1036">
        <v>1.37</v>
      </c>
      <c r="S1036">
        <v>1.6</v>
      </c>
      <c r="Y1036" t="s">
        <v>197</v>
      </c>
      <c r="Z1036" t="s">
        <v>197</v>
      </c>
      <c r="AA1036" t="s">
        <v>197</v>
      </c>
      <c r="AB1036" t="str">
        <f>+LEFT(AA1036,1)</f>
        <v>K</v>
      </c>
      <c r="AC1036" s="6">
        <f>DEGREES(ACOS(SIN(Resultats!$H$11)*SIN(RADIANS(N1036))+COS(Resultats!$H$11)*COS(RADIANS(N1036))*COS(Resultats!$E$11-RADIANS(M1036))))</f>
        <v>49.346477100948604</v>
      </c>
      <c r="AD1036">
        <f>+IF(AB1036=Data!$E$18,1,0)</f>
        <v>0</v>
      </c>
      <c r="AE1036">
        <f>+IF(AC1036&lt;Data!$B$17,1,0)</f>
        <v>0</v>
      </c>
      <c r="AF1036" s="7">
        <f>+IF(AND(AD1036,AE1036),1,0)</f>
        <v>0</v>
      </c>
    </row>
    <row r="1037" spans="1:32" x14ac:dyDescent="0.2">
      <c r="A1037">
        <v>4500</v>
      </c>
      <c r="C1037">
        <v>101604</v>
      </c>
      <c r="D1037">
        <v>28101</v>
      </c>
      <c r="E1037">
        <v>11</v>
      </c>
      <c r="F1037">
        <v>41</v>
      </c>
      <c r="G1037">
        <v>43.6</v>
      </c>
      <c r="H1037" t="s">
        <v>24</v>
      </c>
      <c r="I1037">
        <v>55</v>
      </c>
      <c r="J1037">
        <v>10</v>
      </c>
      <c r="K1037">
        <v>21</v>
      </c>
      <c r="L1037">
        <v>11.695444444444444</v>
      </c>
      <c r="M1037">
        <v>175.43166666666667</v>
      </c>
      <c r="N1037">
        <v>55.172499999999999</v>
      </c>
      <c r="O1037">
        <v>6.27</v>
      </c>
      <c r="Q1037">
        <v>1.49</v>
      </c>
      <c r="Y1037" t="s">
        <v>104</v>
      </c>
      <c r="Z1037" t="s">
        <v>104</v>
      </c>
      <c r="AA1037" t="s">
        <v>104</v>
      </c>
      <c r="AB1037" t="str">
        <f>+LEFT(AA1037,1)</f>
        <v>K</v>
      </c>
      <c r="AC1037" s="6">
        <f>DEGREES(ACOS(SIN(Resultats!$H$11)*SIN(RADIANS(N1037))+COS(Resultats!$H$11)*COS(RADIANS(N1037))*COS(Resultats!$E$11-RADIANS(M1037))))</f>
        <v>49.42264816336619</v>
      </c>
      <c r="AD1037">
        <f>+IF(AB1037=Data!$E$18,1,0)</f>
        <v>0</v>
      </c>
      <c r="AE1037">
        <f>+IF(AC1037&lt;Data!$B$17,1,0)</f>
        <v>0</v>
      </c>
      <c r="AF1037" s="7">
        <f>+IF(AND(AD1037,AE1037),1,0)</f>
        <v>0</v>
      </c>
    </row>
    <row r="1038" spans="1:32" x14ac:dyDescent="0.2">
      <c r="A1038">
        <v>2454</v>
      </c>
      <c r="C1038">
        <v>47756</v>
      </c>
      <c r="D1038">
        <v>114244</v>
      </c>
      <c r="E1038">
        <v>6</v>
      </c>
      <c r="F1038">
        <v>40</v>
      </c>
      <c r="G1038">
        <v>31.8</v>
      </c>
      <c r="H1038" t="s">
        <v>24</v>
      </c>
      <c r="I1038">
        <v>6</v>
      </c>
      <c r="J1038">
        <v>22</v>
      </c>
      <c r="K1038">
        <v>18</v>
      </c>
      <c r="L1038">
        <v>6.6755000000000004</v>
      </c>
      <c r="M1038">
        <v>100.13249999999999</v>
      </c>
      <c r="N1038">
        <v>6.3716666666666661</v>
      </c>
      <c r="O1038">
        <v>6.51</v>
      </c>
      <c r="Q1038">
        <v>-0.14000000000000001</v>
      </c>
      <c r="S1038">
        <v>-0.47</v>
      </c>
      <c r="Y1038" t="s">
        <v>2209</v>
      </c>
      <c r="Z1038" t="s">
        <v>111</v>
      </c>
      <c r="AA1038" t="s">
        <v>1652</v>
      </c>
      <c r="AB1038" t="str">
        <f>+LEFT(AA1038,1)</f>
        <v>B</v>
      </c>
      <c r="AC1038" s="6">
        <f>DEGREES(ACOS(SIN(Resultats!$H$11)*SIN(RADIANS(N1038))+COS(Resultats!$H$11)*COS(RADIANS(N1038))*COS(Resultats!$E$11-RADIANS(M1038))))</f>
        <v>49.449713288235927</v>
      </c>
      <c r="AD1038">
        <f>+IF(AB1038=Data!$E$18,1,0)</f>
        <v>0</v>
      </c>
      <c r="AE1038">
        <f>+IF(AC1038&lt;Data!$B$17,1,0)</f>
        <v>0</v>
      </c>
      <c r="AF1038" s="7">
        <f>+IF(AND(AD1038,AE1038),1,0)</f>
        <v>0</v>
      </c>
    </row>
    <row r="1039" spans="1:32" x14ac:dyDescent="0.2">
      <c r="A1039">
        <v>2436</v>
      </c>
      <c r="C1039">
        <v>47358</v>
      </c>
      <c r="D1039">
        <v>78586</v>
      </c>
      <c r="E1039">
        <v>6</v>
      </c>
      <c r="F1039">
        <v>39</v>
      </c>
      <c r="G1039">
        <v>5.3</v>
      </c>
      <c r="H1039" t="s">
        <v>24</v>
      </c>
      <c r="I1039">
        <v>22</v>
      </c>
      <c r="J1039">
        <v>1</v>
      </c>
      <c r="K1039">
        <v>51</v>
      </c>
      <c r="L1039">
        <v>6.6514722222222229</v>
      </c>
      <c r="M1039">
        <v>99.772083333333342</v>
      </c>
      <c r="N1039">
        <v>22.030833333333334</v>
      </c>
      <c r="O1039">
        <v>6.04</v>
      </c>
      <c r="Q1039">
        <v>1.03</v>
      </c>
      <c r="Y1039" t="s">
        <v>60</v>
      </c>
      <c r="Z1039" t="s">
        <v>60</v>
      </c>
      <c r="AA1039" t="s">
        <v>28</v>
      </c>
      <c r="AB1039" t="str">
        <f>+LEFT(AA1039,1)</f>
        <v>G</v>
      </c>
      <c r="AC1039" s="6">
        <f>DEGREES(ACOS(SIN(Resultats!$H$11)*SIN(RADIANS(N1039))+COS(Resultats!$H$11)*COS(RADIANS(N1039))*COS(Resultats!$E$11-RADIANS(M1039))))</f>
        <v>49.522438117971859</v>
      </c>
      <c r="AD1039">
        <f>+IF(AB1039=Data!$E$18,1,0)</f>
        <v>0</v>
      </c>
      <c r="AE1039">
        <f>+IF(AC1039&lt;Data!$B$17,1,0)</f>
        <v>0</v>
      </c>
      <c r="AF1039" s="7">
        <f>+IF(AND(AD1039,AE1039),1,0)</f>
        <v>0</v>
      </c>
    </row>
    <row r="1040" spans="1:32" x14ac:dyDescent="0.2">
      <c r="A1040">
        <v>2542</v>
      </c>
      <c r="C1040">
        <v>50056</v>
      </c>
      <c r="D1040">
        <v>59574</v>
      </c>
      <c r="E1040">
        <v>6</v>
      </c>
      <c r="F1040">
        <v>53</v>
      </c>
      <c r="G1040">
        <v>3.4</v>
      </c>
      <c r="H1040" t="s">
        <v>24</v>
      </c>
      <c r="I1040">
        <v>35</v>
      </c>
      <c r="J1040">
        <v>47</v>
      </c>
      <c r="K1040">
        <v>19</v>
      </c>
      <c r="L1040">
        <v>6.8842777777777773</v>
      </c>
      <c r="M1040">
        <v>103.26416666666665</v>
      </c>
      <c r="N1040">
        <v>35.788611111111109</v>
      </c>
      <c r="O1040">
        <v>6.01</v>
      </c>
      <c r="Q1040">
        <v>1.45</v>
      </c>
      <c r="Y1040" t="s">
        <v>1481</v>
      </c>
      <c r="Z1040" t="s">
        <v>105</v>
      </c>
      <c r="AA1040" t="s">
        <v>133</v>
      </c>
      <c r="AB1040" t="str">
        <f>+LEFT(AA1040,1)</f>
        <v>K</v>
      </c>
      <c r="AC1040" s="6">
        <f>DEGREES(ACOS(SIN(Resultats!$H$11)*SIN(RADIANS(N1040))+COS(Resultats!$H$11)*COS(RADIANS(N1040))*COS(Resultats!$E$11-RADIANS(M1040))))</f>
        <v>49.529569629835137</v>
      </c>
      <c r="AD1040">
        <f>+IF(AB1040=Data!$E$18,1,0)</f>
        <v>0</v>
      </c>
      <c r="AE1040">
        <f>+IF(AC1040&lt;Data!$B$17,1,0)</f>
        <v>0</v>
      </c>
      <c r="AF1040" s="7">
        <f>+IF(AND(AD1040,AE1040),1,0)</f>
        <v>0</v>
      </c>
    </row>
    <row r="1041" spans="1:32" x14ac:dyDescent="0.2">
      <c r="A1041">
        <v>2421</v>
      </c>
      <c r="B1041" t="s">
        <v>2192</v>
      </c>
      <c r="C1041">
        <v>47105</v>
      </c>
      <c r="D1041">
        <v>95912</v>
      </c>
      <c r="E1041">
        <v>6</v>
      </c>
      <c r="F1041">
        <v>37</v>
      </c>
      <c r="G1041">
        <v>42.7</v>
      </c>
      <c r="H1041" t="s">
        <v>24</v>
      </c>
      <c r="I1041">
        <v>16</v>
      </c>
      <c r="J1041">
        <v>23</v>
      </c>
      <c r="K1041">
        <v>57</v>
      </c>
      <c r="L1041">
        <v>6.6285277777777782</v>
      </c>
      <c r="M1041">
        <v>99.427916666666675</v>
      </c>
      <c r="N1041">
        <v>16.399166666666666</v>
      </c>
      <c r="O1041">
        <v>1.93</v>
      </c>
      <c r="Q1041">
        <v>0</v>
      </c>
      <c r="S1041">
        <v>0.04</v>
      </c>
      <c r="U1041">
        <v>-0.01</v>
      </c>
      <c r="Y1041" t="s">
        <v>123</v>
      </c>
      <c r="Z1041" t="s">
        <v>123</v>
      </c>
      <c r="AA1041" t="s">
        <v>2210</v>
      </c>
      <c r="AB1041" t="str">
        <f>+LEFT(AA1041,1)</f>
        <v>A</v>
      </c>
      <c r="AC1041" s="6">
        <f>DEGREES(ACOS(SIN(Resultats!$H$11)*SIN(RADIANS(N1041))+COS(Resultats!$H$11)*COS(RADIANS(N1041))*COS(Resultats!$E$11-RADIANS(M1041))))</f>
        <v>49.530810038626747</v>
      </c>
      <c r="AD1041">
        <f>+IF(AB1041=Data!$E$18,1,0)</f>
        <v>1</v>
      </c>
      <c r="AE1041">
        <f>+IF(AC1041&lt;Data!$B$17,1,0)</f>
        <v>0</v>
      </c>
      <c r="AF1041" s="7">
        <f>+IF(AND(AD1041,AE1041),1,0)</f>
        <v>0</v>
      </c>
    </row>
    <row r="1042" spans="1:32" x14ac:dyDescent="0.2">
      <c r="A1042">
        <v>2844</v>
      </c>
      <c r="C1042">
        <v>58661</v>
      </c>
      <c r="D1042">
        <v>41797</v>
      </c>
      <c r="E1042">
        <v>7</v>
      </c>
      <c r="F1042">
        <v>28</v>
      </c>
      <c r="G1042">
        <v>51.6</v>
      </c>
      <c r="H1042" t="s">
        <v>24</v>
      </c>
      <c r="I1042">
        <v>48</v>
      </c>
      <c r="J1042">
        <v>11</v>
      </c>
      <c r="K1042">
        <v>2</v>
      </c>
      <c r="L1042">
        <v>7.4809999999999999</v>
      </c>
      <c r="M1042">
        <v>112.215</v>
      </c>
      <c r="N1042">
        <v>48.183888888888887</v>
      </c>
      <c r="O1042">
        <v>5.72</v>
      </c>
      <c r="Q1042">
        <v>-0.1</v>
      </c>
      <c r="S1042">
        <v>-0.41</v>
      </c>
      <c r="Y1042" t="s">
        <v>2839</v>
      </c>
      <c r="Z1042" t="s">
        <v>2419</v>
      </c>
      <c r="AA1042" t="s">
        <v>5040</v>
      </c>
      <c r="AB1042" t="str">
        <f>+LEFT(AA1042,1)</f>
        <v>B</v>
      </c>
      <c r="AC1042" s="6">
        <f>DEGREES(ACOS(SIN(Resultats!$H$11)*SIN(RADIANS(N1042))+COS(Resultats!$H$11)*COS(RADIANS(N1042))*COS(Resultats!$E$11-RADIANS(M1042))))</f>
        <v>49.582746091146298</v>
      </c>
      <c r="AD1042">
        <f>+IF(AB1042=Data!$E$18,1,0)</f>
        <v>0</v>
      </c>
      <c r="AE1042">
        <f>+IF(AC1042&lt;Data!$B$17,1,0)</f>
        <v>0</v>
      </c>
      <c r="AF1042" s="7">
        <f>+IF(AND(AD1042,AE1042),1,0)</f>
        <v>0</v>
      </c>
    </row>
    <row r="1043" spans="1:32" x14ac:dyDescent="0.2">
      <c r="A1043">
        <v>4388</v>
      </c>
      <c r="C1043">
        <v>98673</v>
      </c>
      <c r="D1043">
        <v>27999</v>
      </c>
      <c r="E1043">
        <v>11</v>
      </c>
      <c r="F1043">
        <v>21</v>
      </c>
      <c r="G1043">
        <v>49.3</v>
      </c>
      <c r="H1043" t="s">
        <v>24</v>
      </c>
      <c r="I1043">
        <v>57</v>
      </c>
      <c r="J1043">
        <v>4</v>
      </c>
      <c r="K1043">
        <v>30</v>
      </c>
      <c r="L1043">
        <v>11.363694444444445</v>
      </c>
      <c r="M1043">
        <v>170.45541666666668</v>
      </c>
      <c r="N1043">
        <v>57.075000000000003</v>
      </c>
      <c r="O1043">
        <v>6.43</v>
      </c>
      <c r="Q1043">
        <v>0.15</v>
      </c>
      <c r="S1043">
        <v>0.09</v>
      </c>
      <c r="Y1043" t="s">
        <v>2584</v>
      </c>
      <c r="Z1043" t="s">
        <v>2584</v>
      </c>
      <c r="AA1043" t="s">
        <v>15415</v>
      </c>
      <c r="AB1043" t="str">
        <f>+LEFT(AA1043,1)</f>
        <v>A</v>
      </c>
      <c r="AC1043" s="6">
        <f>DEGREES(ACOS(SIN(Resultats!$H$11)*SIN(RADIANS(N1043))+COS(Resultats!$H$11)*COS(RADIANS(N1043))*COS(Resultats!$E$11-RADIANS(M1043))))</f>
        <v>49.662572454857155</v>
      </c>
      <c r="AD1043">
        <f>+IF(AB1043=Data!$E$18,1,0)</f>
        <v>1</v>
      </c>
      <c r="AE1043">
        <f>+IF(AC1043&lt;Data!$B$17,1,0)</f>
        <v>0</v>
      </c>
      <c r="AF1043" s="7">
        <f>+IF(AND(AD1043,AE1043),1,0)</f>
        <v>0</v>
      </c>
    </row>
    <row r="1044" spans="1:32" x14ac:dyDescent="0.2">
      <c r="A1044">
        <v>2426</v>
      </c>
      <c r="C1044">
        <v>47156</v>
      </c>
      <c r="D1044">
        <v>95914</v>
      </c>
      <c r="E1044">
        <v>6</v>
      </c>
      <c r="F1044">
        <v>37</v>
      </c>
      <c r="G1044">
        <v>36.9</v>
      </c>
      <c r="H1044" t="s">
        <v>24</v>
      </c>
      <c r="I1044">
        <v>10</v>
      </c>
      <c r="J1044">
        <v>51</v>
      </c>
      <c r="K1044">
        <v>11</v>
      </c>
      <c r="L1044">
        <v>6.6269166666666672</v>
      </c>
      <c r="M1044">
        <v>99.403750000000002</v>
      </c>
      <c r="N1044">
        <v>10.853055555555555</v>
      </c>
      <c r="O1044">
        <v>6.38</v>
      </c>
      <c r="Y1044" t="s">
        <v>197</v>
      </c>
      <c r="Z1044" t="s">
        <v>197</v>
      </c>
      <c r="AA1044" t="s">
        <v>197</v>
      </c>
      <c r="AB1044" t="str">
        <f>+LEFT(AA1044,1)</f>
        <v>K</v>
      </c>
      <c r="AC1044" s="6">
        <f>DEGREES(ACOS(SIN(Resultats!$H$11)*SIN(RADIANS(N1044))+COS(Resultats!$H$11)*COS(RADIANS(N1044))*COS(Resultats!$E$11-RADIANS(M1044))))</f>
        <v>49.710345390231986</v>
      </c>
      <c r="AD1044">
        <f>+IF(AB1044=Data!$E$18,1,0)</f>
        <v>0</v>
      </c>
      <c r="AE1044">
        <f>+IF(AC1044&lt;Data!$B$17,1,0)</f>
        <v>0</v>
      </c>
      <c r="AF1044" s="7">
        <f>+IF(AND(AD1044,AE1044),1,0)</f>
        <v>0</v>
      </c>
    </row>
    <row r="1045" spans="1:32" x14ac:dyDescent="0.2">
      <c r="A1045">
        <v>5021</v>
      </c>
      <c r="C1045">
        <v>115709</v>
      </c>
      <c r="D1045">
        <v>119867</v>
      </c>
      <c r="E1045">
        <v>13</v>
      </c>
      <c r="F1045">
        <v>18</v>
      </c>
      <c r="G1045">
        <v>51.1</v>
      </c>
      <c r="H1045" t="s">
        <v>24</v>
      </c>
      <c r="I1045">
        <v>3</v>
      </c>
      <c r="J1045">
        <v>41</v>
      </c>
      <c r="K1045">
        <v>16</v>
      </c>
      <c r="L1045">
        <v>13.314194444444444</v>
      </c>
      <c r="M1045">
        <v>199.71291666666667</v>
      </c>
      <c r="N1045">
        <v>3.6877777777777778</v>
      </c>
      <c r="O1045">
        <v>6.62</v>
      </c>
      <c r="Q1045">
        <v>0.06</v>
      </c>
      <c r="S1045">
        <v>0.03</v>
      </c>
      <c r="Y1045" t="s">
        <v>3062</v>
      </c>
      <c r="Z1045" t="s">
        <v>3062</v>
      </c>
      <c r="AA1045" t="s">
        <v>1469</v>
      </c>
      <c r="AB1045" t="str">
        <f>+LEFT(AA1045,1)</f>
        <v>A</v>
      </c>
      <c r="AC1045" s="6">
        <f>DEGREES(ACOS(SIN(Resultats!$H$11)*SIN(RADIANS(N1045))+COS(Resultats!$H$11)*COS(RADIANS(N1045))*COS(Resultats!$E$11-RADIANS(M1045))))</f>
        <v>49.710903364750592</v>
      </c>
      <c r="AD1045">
        <f>+IF(AB1045=Data!$E$18,1,0)</f>
        <v>1</v>
      </c>
      <c r="AE1045">
        <f>+IF(AC1045&lt;Data!$B$17,1,0)</f>
        <v>0</v>
      </c>
      <c r="AF1045" s="7">
        <f>+IF(AND(AD1045,AE1045),1,0)</f>
        <v>0</v>
      </c>
    </row>
    <row r="1046" spans="1:32" x14ac:dyDescent="0.2">
      <c r="A1046">
        <v>2439</v>
      </c>
      <c r="C1046">
        <v>47415</v>
      </c>
      <c r="D1046">
        <v>78596</v>
      </c>
      <c r="E1046">
        <v>6</v>
      </c>
      <c r="F1046">
        <v>39</v>
      </c>
      <c r="G1046">
        <v>31.4</v>
      </c>
      <c r="H1046" t="s">
        <v>24</v>
      </c>
      <c r="I1046">
        <v>24</v>
      </c>
      <c r="J1046">
        <v>36</v>
      </c>
      <c r="K1046">
        <v>0</v>
      </c>
      <c r="L1046">
        <v>6.6587222222222229</v>
      </c>
      <c r="M1046">
        <v>99.880833333333342</v>
      </c>
      <c r="N1046">
        <v>24.6</v>
      </c>
      <c r="O1046">
        <v>6.38</v>
      </c>
      <c r="Q1046">
        <v>0.53</v>
      </c>
      <c r="Y1046" t="s">
        <v>52</v>
      </c>
      <c r="Z1046" t="s">
        <v>52</v>
      </c>
      <c r="AA1046" t="s">
        <v>15414</v>
      </c>
      <c r="AB1046" t="str">
        <f>+LEFT(AA1046,1)</f>
        <v>F</v>
      </c>
      <c r="AC1046" s="6">
        <f>DEGREES(ACOS(SIN(Resultats!$H$11)*SIN(RADIANS(N1046))+COS(Resultats!$H$11)*COS(RADIANS(N1046))*COS(Resultats!$E$11-RADIANS(M1046))))</f>
        <v>49.727385199940542</v>
      </c>
      <c r="AD1046">
        <f>+IF(AB1046=Data!$E$18,1,0)</f>
        <v>0</v>
      </c>
      <c r="AE1046">
        <f>+IF(AC1046&lt;Data!$B$17,1,0)</f>
        <v>0</v>
      </c>
      <c r="AF1046" s="7">
        <f>+IF(AND(AD1046,AE1046),1,0)</f>
        <v>0</v>
      </c>
    </row>
    <row r="1047" spans="1:32" x14ac:dyDescent="0.2">
      <c r="A1047">
        <v>4963</v>
      </c>
      <c r="B1047" t="s">
        <v>5571</v>
      </c>
      <c r="C1047">
        <v>114330</v>
      </c>
      <c r="D1047">
        <v>139189</v>
      </c>
      <c r="E1047">
        <v>13</v>
      </c>
      <c r="F1047">
        <v>9</v>
      </c>
      <c r="G1047">
        <v>57</v>
      </c>
      <c r="H1047" t="s">
        <v>26</v>
      </c>
      <c r="I1047">
        <v>5</v>
      </c>
      <c r="J1047">
        <v>32</v>
      </c>
      <c r="K1047">
        <v>20</v>
      </c>
      <c r="L1047">
        <v>13.165833333333333</v>
      </c>
      <c r="M1047">
        <v>197.48750000000001</v>
      </c>
      <c r="N1047">
        <v>-5.5388888888888888</v>
      </c>
      <c r="O1047">
        <v>4.38</v>
      </c>
      <c r="Q1047">
        <v>-0.01</v>
      </c>
      <c r="S1047">
        <v>-0.01</v>
      </c>
      <c r="U1047">
        <v>0</v>
      </c>
      <c r="Y1047" t="s">
        <v>5572</v>
      </c>
      <c r="Z1047" t="s">
        <v>3062</v>
      </c>
      <c r="AA1047" t="s">
        <v>1469</v>
      </c>
      <c r="AB1047" t="str">
        <f>+LEFT(AA1047,1)</f>
        <v>A</v>
      </c>
      <c r="AC1047" s="6">
        <f>DEGREES(ACOS(SIN(Resultats!$H$11)*SIN(RADIANS(N1047))+COS(Resultats!$H$11)*COS(RADIANS(N1047))*COS(Resultats!$E$11-RADIANS(M1047))))</f>
        <v>49.788055518964924</v>
      </c>
      <c r="AD1047">
        <f>+IF(AB1047=Data!$E$18,1,0)</f>
        <v>1</v>
      </c>
      <c r="AE1047">
        <f>+IF(AC1047&lt;Data!$B$17,1,0)</f>
        <v>0</v>
      </c>
      <c r="AF1047" s="7">
        <f>+IF(AND(AD1047,AE1047),1,0)</f>
        <v>0</v>
      </c>
    </row>
    <row r="1048" spans="1:32" x14ac:dyDescent="0.2">
      <c r="A1048">
        <v>4424</v>
      </c>
      <c r="C1048">
        <v>99859</v>
      </c>
      <c r="D1048">
        <v>28035</v>
      </c>
      <c r="E1048">
        <v>11</v>
      </c>
      <c r="F1048">
        <v>29</v>
      </c>
      <c r="G1048">
        <v>43.5</v>
      </c>
      <c r="H1048" t="s">
        <v>24</v>
      </c>
      <c r="I1048">
        <v>56</v>
      </c>
      <c r="J1048">
        <v>44</v>
      </c>
      <c r="K1048">
        <v>15</v>
      </c>
      <c r="L1048">
        <v>11.495416666666666</v>
      </c>
      <c r="M1048">
        <v>172.43125000000001</v>
      </c>
      <c r="N1048">
        <v>56.737499999999997</v>
      </c>
      <c r="O1048">
        <v>6.28</v>
      </c>
      <c r="Q1048">
        <v>0.15</v>
      </c>
      <c r="S1048">
        <v>0.11</v>
      </c>
      <c r="U1048">
        <v>0.04</v>
      </c>
      <c r="Y1048" t="s">
        <v>2448</v>
      </c>
      <c r="Z1048" t="s">
        <v>2448</v>
      </c>
      <c r="AA1048" t="s">
        <v>15426</v>
      </c>
      <c r="AB1048" t="str">
        <f>+LEFT(AA1048,1)</f>
        <v>A</v>
      </c>
      <c r="AC1048" s="6">
        <f>DEGREES(ACOS(SIN(Resultats!$H$11)*SIN(RADIANS(N1048))+COS(Resultats!$H$11)*COS(RADIANS(N1048))*COS(Resultats!$E$11-RADIANS(M1048))))</f>
        <v>49.873780502655151</v>
      </c>
      <c r="AD1048">
        <f>+IF(AB1048=Data!$E$18,1,0)</f>
        <v>1</v>
      </c>
      <c r="AE1048">
        <f>+IF(AC1048&lt;Data!$B$17,1,0)</f>
        <v>0</v>
      </c>
      <c r="AF1048" s="7">
        <f>+IF(AND(AD1048,AE1048),1,0)</f>
        <v>0</v>
      </c>
    </row>
    <row r="1049" spans="1:32" x14ac:dyDescent="0.2">
      <c r="A1049">
        <v>2453</v>
      </c>
      <c r="B1049" t="s">
        <v>2207</v>
      </c>
      <c r="C1049">
        <v>47731</v>
      </c>
      <c r="D1049">
        <v>78636</v>
      </c>
      <c r="E1049">
        <v>6</v>
      </c>
      <c r="F1049">
        <v>41</v>
      </c>
      <c r="G1049">
        <v>21</v>
      </c>
      <c r="H1049" t="s">
        <v>24</v>
      </c>
      <c r="I1049">
        <v>28</v>
      </c>
      <c r="J1049">
        <v>11</v>
      </c>
      <c r="K1049">
        <v>47</v>
      </c>
      <c r="L1049">
        <v>6.6891666666666669</v>
      </c>
      <c r="M1049">
        <v>100.33750000000001</v>
      </c>
      <c r="N1049">
        <v>28.19638888888889</v>
      </c>
      <c r="O1049">
        <v>6.42</v>
      </c>
      <c r="Q1049">
        <v>1.0900000000000001</v>
      </c>
      <c r="S1049">
        <v>0.85</v>
      </c>
      <c r="Y1049" t="s">
        <v>2208</v>
      </c>
      <c r="Z1049" t="s">
        <v>2208</v>
      </c>
      <c r="AA1049" t="s">
        <v>235</v>
      </c>
      <c r="AB1049" t="str">
        <f>+LEFT(AA1049,1)</f>
        <v>G</v>
      </c>
      <c r="AC1049" s="6">
        <f>DEGREES(ACOS(SIN(Resultats!$H$11)*SIN(RADIANS(N1049))+COS(Resultats!$H$11)*COS(RADIANS(N1049))*COS(Resultats!$E$11-RADIANS(M1049))))</f>
        <v>49.919875846321062</v>
      </c>
      <c r="AD1049">
        <f>+IF(AB1049=Data!$E$18,1,0)</f>
        <v>0</v>
      </c>
      <c r="AE1049">
        <f>+IF(AC1049&lt;Data!$B$17,1,0)</f>
        <v>0</v>
      </c>
      <c r="AF1049" s="7">
        <f>+IF(AND(AD1049,AE1049),1,0)</f>
        <v>0</v>
      </c>
    </row>
    <row r="1050" spans="1:32" x14ac:dyDescent="0.2">
      <c r="A1050">
        <v>4846</v>
      </c>
      <c r="C1050">
        <v>110914</v>
      </c>
      <c r="D1050">
        <v>44317</v>
      </c>
      <c r="E1050">
        <v>12</v>
      </c>
      <c r="F1050">
        <v>45</v>
      </c>
      <c r="G1050">
        <v>7.8</v>
      </c>
      <c r="H1050" t="s">
        <v>24</v>
      </c>
      <c r="I1050">
        <v>45</v>
      </c>
      <c r="J1050">
        <v>26</v>
      </c>
      <c r="K1050">
        <v>25</v>
      </c>
      <c r="L1050">
        <v>12.752166666666668</v>
      </c>
      <c r="M1050">
        <v>191.2825</v>
      </c>
      <c r="N1050">
        <v>45.440277777777773</v>
      </c>
      <c r="O1050">
        <v>4.99</v>
      </c>
      <c r="Q1050">
        <v>2.54</v>
      </c>
      <c r="S1050">
        <v>6.33</v>
      </c>
      <c r="U1050">
        <v>1.39</v>
      </c>
      <c r="Y1050" t="s">
        <v>5491</v>
      </c>
      <c r="Z1050" t="s">
        <v>5491</v>
      </c>
      <c r="AA1050" t="s">
        <v>15448</v>
      </c>
      <c r="AB1050" t="str">
        <f>+LEFT(AA1050,1)</f>
        <v>C</v>
      </c>
      <c r="AC1050" s="6">
        <f>DEGREES(ACOS(SIN(Resultats!$H$11)*SIN(RADIANS(N1050))+COS(Resultats!$H$11)*COS(RADIANS(N1050))*COS(Resultats!$E$11-RADIANS(M1050))))</f>
        <v>49.985236028058047</v>
      </c>
      <c r="AD1050">
        <f>+IF(AB1050=Data!$E$18,1,0)</f>
        <v>0</v>
      </c>
      <c r="AE1050">
        <f>+IF(AC1050&lt;Data!$B$17,1,0)</f>
        <v>0</v>
      </c>
      <c r="AF1050" s="7">
        <f>+IF(AND(AD1050,AE1050),1,0)</f>
        <v>0</v>
      </c>
    </row>
    <row r="1051" spans="1:32" x14ac:dyDescent="0.2">
      <c r="A1051">
        <v>4008</v>
      </c>
      <c r="C1051">
        <v>88651</v>
      </c>
      <c r="D1051">
        <v>15129</v>
      </c>
      <c r="E1051">
        <v>10</v>
      </c>
      <c r="F1051">
        <v>15</v>
      </c>
      <c r="G1051">
        <v>7.7</v>
      </c>
      <c r="H1051" t="s">
        <v>24</v>
      </c>
      <c r="I1051">
        <v>59</v>
      </c>
      <c r="J1051">
        <v>59</v>
      </c>
      <c r="K1051">
        <v>8</v>
      </c>
      <c r="L1051">
        <v>10.252138888888888</v>
      </c>
      <c r="M1051">
        <v>153.78208333333333</v>
      </c>
      <c r="N1051">
        <v>59.985555555555557</v>
      </c>
      <c r="O1051">
        <v>6.25</v>
      </c>
      <c r="Q1051">
        <v>1.6</v>
      </c>
      <c r="Y1051" t="s">
        <v>53</v>
      </c>
      <c r="Z1051" t="s">
        <v>53</v>
      </c>
      <c r="AA1051" t="s">
        <v>586</v>
      </c>
      <c r="AB1051" t="str">
        <f>+LEFT(AA1051,1)</f>
        <v>M</v>
      </c>
      <c r="AC1051" s="6">
        <f>DEGREES(ACOS(SIN(Resultats!$H$11)*SIN(RADIANS(N1051))+COS(Resultats!$H$11)*COS(RADIANS(N1051))*COS(Resultats!$E$11-RADIANS(M1051))))</f>
        <v>50.065768752933032</v>
      </c>
      <c r="AD1051">
        <f>+IF(AB1051=Data!$E$18,1,0)</f>
        <v>0</v>
      </c>
      <c r="AE1051">
        <f>+IF(AC1051&lt;Data!$B$17,1,0)</f>
        <v>0</v>
      </c>
      <c r="AF1051" s="7">
        <f>+IF(AND(AD1051,AE1051),1,0)</f>
        <v>0</v>
      </c>
    </row>
    <row r="1052" spans="1:32" x14ac:dyDescent="0.2">
      <c r="A1052">
        <v>2441</v>
      </c>
      <c r="C1052">
        <v>47431</v>
      </c>
      <c r="D1052">
        <v>114194</v>
      </c>
      <c r="E1052">
        <v>6</v>
      </c>
      <c r="F1052">
        <v>38</v>
      </c>
      <c r="G1052">
        <v>49.5</v>
      </c>
      <c r="H1052" t="s">
        <v>24</v>
      </c>
      <c r="I1052">
        <v>4</v>
      </c>
      <c r="J1052">
        <v>42</v>
      </c>
      <c r="K1052">
        <v>2</v>
      </c>
      <c r="L1052">
        <v>6.6470833333333328</v>
      </c>
      <c r="M1052">
        <v>99.706249999999997</v>
      </c>
      <c r="N1052">
        <v>4.7005555555555558</v>
      </c>
      <c r="O1052">
        <v>6.57</v>
      </c>
      <c r="Q1052">
        <v>-7.0000000000000007E-2</v>
      </c>
      <c r="S1052">
        <v>-0.33</v>
      </c>
      <c r="Y1052" t="s">
        <v>539</v>
      </c>
      <c r="Z1052" t="s">
        <v>111</v>
      </c>
      <c r="AA1052" t="s">
        <v>1652</v>
      </c>
      <c r="AB1052" t="str">
        <f>+LEFT(AA1052,1)</f>
        <v>B</v>
      </c>
      <c r="AC1052" s="6">
        <f>DEGREES(ACOS(SIN(Resultats!$H$11)*SIN(RADIANS(N1052))+COS(Resultats!$H$11)*COS(RADIANS(N1052))*COS(Resultats!$E$11-RADIANS(M1052))))</f>
        <v>50.11414442005605</v>
      </c>
      <c r="AD1052">
        <f>+IF(AB1052=Data!$E$18,1,0)</f>
        <v>0</v>
      </c>
      <c r="AE1052">
        <f>+IF(AC1052&lt;Data!$B$17,1,0)</f>
        <v>0</v>
      </c>
      <c r="AF1052" s="7">
        <f>+IF(AND(AD1052,AE1052),1,0)</f>
        <v>0</v>
      </c>
    </row>
    <row r="1053" spans="1:32" x14ac:dyDescent="0.2">
      <c r="A1053">
        <v>5053</v>
      </c>
      <c r="C1053">
        <v>116594</v>
      </c>
      <c r="D1053">
        <v>100553</v>
      </c>
      <c r="E1053">
        <v>13</v>
      </c>
      <c r="F1053">
        <v>24</v>
      </c>
      <c r="G1053">
        <v>30.5</v>
      </c>
      <c r="H1053" t="s">
        <v>24</v>
      </c>
      <c r="I1053">
        <v>12</v>
      </c>
      <c r="J1053">
        <v>25</v>
      </c>
      <c r="K1053">
        <v>55</v>
      </c>
      <c r="L1053">
        <v>13.408472222222223</v>
      </c>
      <c r="M1053">
        <v>201.12708333333333</v>
      </c>
      <c r="N1053">
        <v>12.431944444444444</v>
      </c>
      <c r="O1053">
        <v>6.44</v>
      </c>
      <c r="Q1053">
        <v>1.06</v>
      </c>
      <c r="S1053">
        <v>0.91</v>
      </c>
      <c r="Y1053" t="s">
        <v>54</v>
      </c>
      <c r="Z1053" t="s">
        <v>54</v>
      </c>
      <c r="AA1053" t="s">
        <v>197</v>
      </c>
      <c r="AB1053" t="str">
        <f>+LEFT(AA1053,1)</f>
        <v>K</v>
      </c>
      <c r="AC1053" s="6">
        <f>DEGREES(ACOS(SIN(Resultats!$H$11)*SIN(RADIANS(N1053))+COS(Resultats!$H$11)*COS(RADIANS(N1053))*COS(Resultats!$E$11-RADIANS(M1053))))</f>
        <v>50.137196455921412</v>
      </c>
      <c r="AD1053">
        <f>+IF(AB1053=Data!$E$18,1,0)</f>
        <v>0</v>
      </c>
      <c r="AE1053">
        <f>+IF(AC1053&lt;Data!$B$17,1,0)</f>
        <v>0</v>
      </c>
      <c r="AF1053" s="7">
        <f>+IF(AND(AD1053,AE1053),1,0)</f>
        <v>0</v>
      </c>
    </row>
    <row r="1054" spans="1:32" x14ac:dyDescent="0.2">
      <c r="A1054">
        <v>5005</v>
      </c>
      <c r="C1054">
        <v>115308</v>
      </c>
      <c r="D1054">
        <v>139254</v>
      </c>
      <c r="E1054">
        <v>13</v>
      </c>
      <c r="F1054">
        <v>16</v>
      </c>
      <c r="G1054">
        <v>25.5</v>
      </c>
      <c r="H1054" t="s">
        <v>26</v>
      </c>
      <c r="I1054">
        <v>1</v>
      </c>
      <c r="J1054">
        <v>23</v>
      </c>
      <c r="K1054">
        <v>26</v>
      </c>
      <c r="L1054">
        <v>13.27375</v>
      </c>
      <c r="M1054">
        <v>199.10624999999999</v>
      </c>
      <c r="N1054">
        <v>-1.3905555555555555</v>
      </c>
      <c r="O1054">
        <v>6.68</v>
      </c>
      <c r="Q1054">
        <v>0.31</v>
      </c>
      <c r="S1054">
        <v>0.08</v>
      </c>
      <c r="Y1054" t="s">
        <v>2291</v>
      </c>
      <c r="Z1054" t="s">
        <v>2291</v>
      </c>
      <c r="AA1054" t="s">
        <v>15432</v>
      </c>
      <c r="AB1054" t="str">
        <f>+LEFT(AA1054,1)</f>
        <v>F</v>
      </c>
      <c r="AC1054" s="6">
        <f>DEGREES(ACOS(SIN(Resultats!$H$11)*SIN(RADIANS(N1054))+COS(Resultats!$H$11)*COS(RADIANS(N1054))*COS(Resultats!$E$11-RADIANS(M1054))))</f>
        <v>50.185152161483281</v>
      </c>
      <c r="AD1054">
        <f>+IF(AB1054=Data!$E$18,1,0)</f>
        <v>0</v>
      </c>
      <c r="AE1054">
        <f>+IF(AC1054&lt;Data!$B$17,1,0)</f>
        <v>0</v>
      </c>
      <c r="AF1054" s="7">
        <f>+IF(AND(AD1054,AE1054),1,0)</f>
        <v>0</v>
      </c>
    </row>
    <row r="1055" spans="1:32" x14ac:dyDescent="0.2">
      <c r="A1055">
        <v>2417</v>
      </c>
      <c r="C1055">
        <v>47020</v>
      </c>
      <c r="D1055">
        <v>78557</v>
      </c>
      <c r="E1055">
        <v>6</v>
      </c>
      <c r="F1055">
        <v>37</v>
      </c>
      <c r="G1055">
        <v>27.2</v>
      </c>
      <c r="H1055" t="s">
        <v>24</v>
      </c>
      <c r="I1055">
        <v>24</v>
      </c>
      <c r="J1055">
        <v>35</v>
      </c>
      <c r="K1055">
        <v>27</v>
      </c>
      <c r="L1055">
        <v>6.6242222222222225</v>
      </c>
      <c r="M1055">
        <v>99.363333333333344</v>
      </c>
      <c r="N1055">
        <v>24.590833333333332</v>
      </c>
      <c r="O1055">
        <v>6.44</v>
      </c>
      <c r="P1055" t="s">
        <v>103</v>
      </c>
      <c r="Q1055">
        <v>0.1</v>
      </c>
      <c r="S1055">
        <v>0.05</v>
      </c>
      <c r="Y1055" t="s">
        <v>298</v>
      </c>
      <c r="Z1055" t="s">
        <v>298</v>
      </c>
      <c r="AA1055" t="s">
        <v>1740</v>
      </c>
      <c r="AB1055" t="str">
        <f>+LEFT(AA1055,1)</f>
        <v>A</v>
      </c>
      <c r="AC1055" s="6">
        <f>DEGREES(ACOS(SIN(Resultats!$H$11)*SIN(RADIANS(N1055))+COS(Resultats!$H$11)*COS(RADIANS(N1055))*COS(Resultats!$E$11-RADIANS(M1055))))</f>
        <v>50.192372637222604</v>
      </c>
      <c r="AD1055">
        <f>+IF(AB1055=Data!$E$18,1,0)</f>
        <v>1</v>
      </c>
      <c r="AE1055">
        <f>+IF(AC1055&lt;Data!$B$17,1,0)</f>
        <v>0</v>
      </c>
      <c r="AF1055" s="7">
        <f>+IF(AND(AD1055,AE1055),1,0)</f>
        <v>0</v>
      </c>
    </row>
    <row r="1056" spans="1:32" x14ac:dyDescent="0.2">
      <c r="A1056">
        <v>4521</v>
      </c>
      <c r="C1056">
        <v>102328</v>
      </c>
      <c r="D1056">
        <v>28142</v>
      </c>
      <c r="E1056">
        <v>11</v>
      </c>
      <c r="F1056">
        <v>46</v>
      </c>
      <c r="G1056">
        <v>55.6</v>
      </c>
      <c r="H1056" t="s">
        <v>24</v>
      </c>
      <c r="I1056">
        <v>55</v>
      </c>
      <c r="J1056">
        <v>37</v>
      </c>
      <c r="K1056">
        <v>42</v>
      </c>
      <c r="L1056">
        <v>11.782111111111112</v>
      </c>
      <c r="M1056">
        <v>176.73166666666668</v>
      </c>
      <c r="N1056">
        <v>55.62833333333333</v>
      </c>
      <c r="O1056">
        <v>5.27</v>
      </c>
      <c r="Q1056">
        <v>1.27</v>
      </c>
      <c r="S1056">
        <v>1.48</v>
      </c>
      <c r="U1056">
        <v>0.6</v>
      </c>
      <c r="Y1056" t="s">
        <v>1052</v>
      </c>
      <c r="Z1056" t="s">
        <v>5935</v>
      </c>
      <c r="AA1056" t="s">
        <v>365</v>
      </c>
      <c r="AB1056" t="str">
        <f>+LEFT(AA1056,1)</f>
        <v>K</v>
      </c>
      <c r="AC1056" s="6">
        <f>DEGREES(ACOS(SIN(Resultats!$H$11)*SIN(RADIANS(N1056))+COS(Resultats!$H$11)*COS(RADIANS(N1056))*COS(Resultats!$E$11-RADIANS(M1056))))</f>
        <v>50.216515971598866</v>
      </c>
      <c r="AD1056">
        <f>+IF(AB1056=Data!$E$18,1,0)</f>
        <v>0</v>
      </c>
      <c r="AE1056">
        <f>+IF(AC1056&lt;Data!$B$17,1,0)</f>
        <v>0</v>
      </c>
      <c r="AF1056" s="7">
        <f>+IF(AND(AD1056,AE1056),1,0)</f>
        <v>0</v>
      </c>
    </row>
    <row r="1057" spans="1:32" x14ac:dyDescent="0.2">
      <c r="A1057">
        <v>2422</v>
      </c>
      <c r="C1057">
        <v>47129</v>
      </c>
      <c r="D1057">
        <v>114146</v>
      </c>
      <c r="E1057">
        <v>6</v>
      </c>
      <c r="F1057">
        <v>37</v>
      </c>
      <c r="G1057">
        <v>24.1</v>
      </c>
      <c r="H1057" t="s">
        <v>24</v>
      </c>
      <c r="I1057">
        <v>6</v>
      </c>
      <c r="J1057">
        <v>8</v>
      </c>
      <c r="K1057">
        <v>7</v>
      </c>
      <c r="L1057">
        <v>6.6233611111111115</v>
      </c>
      <c r="M1057">
        <v>99.350416666666675</v>
      </c>
      <c r="N1057">
        <v>6.1352777777777785</v>
      </c>
      <c r="O1057">
        <v>6.06</v>
      </c>
      <c r="Q1057">
        <v>0.05</v>
      </c>
      <c r="S1057">
        <v>-0.88</v>
      </c>
      <c r="Y1057" t="s">
        <v>2194</v>
      </c>
      <c r="Z1057" t="s">
        <v>2194</v>
      </c>
      <c r="AA1057" t="s">
        <v>15443</v>
      </c>
      <c r="AB1057" t="str">
        <f>+LEFT(AA1057,1)</f>
        <v>O</v>
      </c>
      <c r="AC1057" s="6">
        <f>DEGREES(ACOS(SIN(Resultats!$H$11)*SIN(RADIANS(N1057))+COS(Resultats!$H$11)*COS(RADIANS(N1057))*COS(Resultats!$E$11-RADIANS(M1057))))</f>
        <v>50.252080353713929</v>
      </c>
      <c r="AD1057">
        <f>+IF(AB1057=Data!$E$18,1,0)</f>
        <v>0</v>
      </c>
      <c r="AE1057">
        <f>+IF(AC1057&lt;Data!$B$17,1,0)</f>
        <v>0</v>
      </c>
      <c r="AF1057" s="7">
        <f>+IF(AND(AD1057,AE1057),1,0)</f>
        <v>0</v>
      </c>
    </row>
    <row r="1058" spans="1:32" x14ac:dyDescent="0.2">
      <c r="A1058">
        <v>4236</v>
      </c>
      <c r="B1058" t="s">
        <v>891</v>
      </c>
      <c r="C1058">
        <v>93875</v>
      </c>
      <c r="D1058">
        <v>27793</v>
      </c>
      <c r="E1058">
        <v>10</v>
      </c>
      <c r="F1058">
        <v>51</v>
      </c>
      <c r="G1058">
        <v>23.7</v>
      </c>
      <c r="H1058" t="s">
        <v>24</v>
      </c>
      <c r="I1058">
        <v>59</v>
      </c>
      <c r="J1058">
        <v>19</v>
      </c>
      <c r="K1058">
        <v>12</v>
      </c>
      <c r="L1058">
        <v>10.856583333333333</v>
      </c>
      <c r="M1058">
        <v>162.84875</v>
      </c>
      <c r="N1058">
        <v>59.32</v>
      </c>
      <c r="O1058">
        <v>5.58</v>
      </c>
      <c r="Q1058">
        <v>1.1399999999999999</v>
      </c>
      <c r="S1058">
        <v>1.1499999999999999</v>
      </c>
      <c r="Y1058" t="s">
        <v>125</v>
      </c>
      <c r="Z1058" t="s">
        <v>125</v>
      </c>
      <c r="AA1058" t="s">
        <v>365</v>
      </c>
      <c r="AB1058" t="str">
        <f>+LEFT(AA1058,1)</f>
        <v>K</v>
      </c>
      <c r="AC1058" s="6">
        <f>DEGREES(ACOS(SIN(Resultats!$H$11)*SIN(RADIANS(N1058))+COS(Resultats!$H$11)*COS(RADIANS(N1058))*COS(Resultats!$E$11-RADIANS(M1058))))</f>
        <v>50.263964167138091</v>
      </c>
      <c r="AD1058">
        <f>+IF(AB1058=Data!$E$18,1,0)</f>
        <v>0</v>
      </c>
      <c r="AE1058">
        <f>+IF(AC1058&lt;Data!$B$17,1,0)</f>
        <v>0</v>
      </c>
      <c r="AF1058" s="7">
        <f>+IF(AND(AD1058,AE1058),1,0)</f>
        <v>0</v>
      </c>
    </row>
    <row r="1059" spans="1:32" x14ac:dyDescent="0.2">
      <c r="A1059">
        <v>5014</v>
      </c>
      <c r="C1059">
        <v>115488</v>
      </c>
      <c r="D1059">
        <v>139264</v>
      </c>
      <c r="E1059">
        <v>13</v>
      </c>
      <c r="F1059">
        <v>17</v>
      </c>
      <c r="G1059">
        <v>29.9</v>
      </c>
      <c r="H1059" t="s">
        <v>26</v>
      </c>
      <c r="I1059">
        <v>0</v>
      </c>
      <c r="J1059">
        <v>40</v>
      </c>
      <c r="K1059">
        <v>36</v>
      </c>
      <c r="L1059">
        <v>13.291638888888889</v>
      </c>
      <c r="M1059">
        <v>199.37458333333333</v>
      </c>
      <c r="N1059">
        <v>-0.67666666666666664</v>
      </c>
      <c r="O1059">
        <v>6.37</v>
      </c>
      <c r="Q1059">
        <v>0.26</v>
      </c>
      <c r="S1059">
        <v>0.04</v>
      </c>
      <c r="Y1059" t="s">
        <v>264</v>
      </c>
      <c r="Z1059" t="s">
        <v>264</v>
      </c>
      <c r="AA1059" t="s">
        <v>2891</v>
      </c>
      <c r="AB1059" t="str">
        <f>+LEFT(AA1059,1)</f>
        <v>F</v>
      </c>
      <c r="AC1059" s="6">
        <f>DEGREES(ACOS(SIN(Resultats!$H$11)*SIN(RADIANS(N1059))+COS(Resultats!$H$11)*COS(RADIANS(N1059))*COS(Resultats!$E$11-RADIANS(M1059))))</f>
        <v>50.273495561519795</v>
      </c>
      <c r="AD1059">
        <f>+IF(AB1059=Data!$E$18,1,0)</f>
        <v>0</v>
      </c>
      <c r="AE1059">
        <f>+IF(AC1059&lt;Data!$B$17,1,0)</f>
        <v>0</v>
      </c>
      <c r="AF1059" s="7">
        <f>+IF(AND(AD1059,AE1059),1,0)</f>
        <v>0</v>
      </c>
    </row>
    <row r="1060" spans="1:32" x14ac:dyDescent="0.2">
      <c r="A1060">
        <v>5040</v>
      </c>
      <c r="B1060" t="s">
        <v>5606</v>
      </c>
      <c r="C1060">
        <v>116235</v>
      </c>
      <c r="D1060">
        <v>119905</v>
      </c>
      <c r="E1060">
        <v>13</v>
      </c>
      <c r="F1060">
        <v>22</v>
      </c>
      <c r="G1060">
        <v>9.6999999999999993</v>
      </c>
      <c r="H1060" t="s">
        <v>24</v>
      </c>
      <c r="I1060">
        <v>5</v>
      </c>
      <c r="J1060">
        <v>9</v>
      </c>
      <c r="K1060">
        <v>17</v>
      </c>
      <c r="L1060">
        <v>13.369361111111111</v>
      </c>
      <c r="M1060">
        <v>200.54041666666666</v>
      </c>
      <c r="N1060">
        <v>5.1547222222222224</v>
      </c>
      <c r="O1060">
        <v>5.87</v>
      </c>
      <c r="Q1060">
        <v>0.12</v>
      </c>
      <c r="S1060">
        <v>0.1</v>
      </c>
      <c r="U1060">
        <v>0.04</v>
      </c>
      <c r="Y1060" t="s">
        <v>2723</v>
      </c>
      <c r="Z1060" t="s">
        <v>2723</v>
      </c>
      <c r="AA1060" t="s">
        <v>18</v>
      </c>
      <c r="AB1060" t="str">
        <f>+LEFT(AA1060,1)</f>
        <v>A</v>
      </c>
      <c r="AC1060" s="6">
        <f>DEGREES(ACOS(SIN(Resultats!$H$11)*SIN(RADIANS(N1060))+COS(Resultats!$H$11)*COS(RADIANS(N1060))*COS(Resultats!$E$11-RADIANS(M1060))))</f>
        <v>50.286517368180341</v>
      </c>
      <c r="AD1060">
        <f>+IF(AB1060=Data!$E$18,1,0)</f>
        <v>1</v>
      </c>
      <c r="AE1060">
        <f>+IF(AC1060&lt;Data!$B$17,1,0)</f>
        <v>0</v>
      </c>
      <c r="AF1060" s="7">
        <f>+IF(AND(AD1060,AE1060),1,0)</f>
        <v>0</v>
      </c>
    </row>
    <row r="1061" spans="1:32" x14ac:dyDescent="0.2">
      <c r="A1061">
        <v>5031</v>
      </c>
      <c r="C1061">
        <v>115995</v>
      </c>
      <c r="D1061">
        <v>119889</v>
      </c>
      <c r="E1061">
        <v>13</v>
      </c>
      <c r="F1061">
        <v>20</v>
      </c>
      <c r="G1061">
        <v>41.6</v>
      </c>
      <c r="H1061" t="s">
        <v>24</v>
      </c>
      <c r="I1061">
        <v>2</v>
      </c>
      <c r="J1061">
        <v>56</v>
      </c>
      <c r="K1061">
        <v>30</v>
      </c>
      <c r="L1061">
        <v>13.344888888888889</v>
      </c>
      <c r="M1061">
        <v>200.17333333333335</v>
      </c>
      <c r="N1061">
        <v>2.9416666666666669</v>
      </c>
      <c r="O1061">
        <v>6.26</v>
      </c>
      <c r="Q1061">
        <v>0.1</v>
      </c>
      <c r="S1061">
        <v>0.1</v>
      </c>
      <c r="Y1061" t="s">
        <v>298</v>
      </c>
      <c r="Z1061" t="s">
        <v>298</v>
      </c>
      <c r="AA1061" t="s">
        <v>1740</v>
      </c>
      <c r="AB1061" t="str">
        <f>+LEFT(AA1061,1)</f>
        <v>A</v>
      </c>
      <c r="AC1061" s="6">
        <f>DEGREES(ACOS(SIN(Resultats!$H$11)*SIN(RADIANS(N1061))+COS(Resultats!$H$11)*COS(RADIANS(N1061))*COS(Resultats!$E$11-RADIANS(M1061))))</f>
        <v>50.296304889390591</v>
      </c>
      <c r="AD1061">
        <f>+IF(AB1061=Data!$E$18,1,0)</f>
        <v>1</v>
      </c>
      <c r="AE1061">
        <f>+IF(AC1061&lt;Data!$B$17,1,0)</f>
        <v>0</v>
      </c>
      <c r="AF1061" s="7">
        <f>+IF(AND(AD1061,AE1061),1,0)</f>
        <v>0</v>
      </c>
    </row>
    <row r="1062" spans="1:32" x14ac:dyDescent="0.2">
      <c r="A1062">
        <v>2432</v>
      </c>
      <c r="C1062">
        <v>47240</v>
      </c>
      <c r="D1062">
        <v>114162</v>
      </c>
      <c r="E1062">
        <v>6</v>
      </c>
      <c r="F1062">
        <v>37</v>
      </c>
      <c r="G1062">
        <v>52.7</v>
      </c>
      <c r="H1062" t="s">
        <v>24</v>
      </c>
      <c r="I1062">
        <v>4</v>
      </c>
      <c r="J1062">
        <v>57</v>
      </c>
      <c r="K1062">
        <v>26</v>
      </c>
      <c r="L1062">
        <v>6.6313055555555565</v>
      </c>
      <c r="M1062">
        <v>99.469583333333347</v>
      </c>
      <c r="N1062">
        <v>4.9572222222222226</v>
      </c>
      <c r="O1062">
        <v>6.15</v>
      </c>
      <c r="Q1062">
        <v>0.14000000000000001</v>
      </c>
      <c r="S1062">
        <v>-0.74</v>
      </c>
      <c r="Y1062" t="s">
        <v>2230</v>
      </c>
      <c r="Z1062" t="s">
        <v>2230</v>
      </c>
      <c r="AA1062" t="s">
        <v>15425</v>
      </c>
      <c r="AB1062" t="str">
        <f>+LEFT(AA1062,1)</f>
        <v>B</v>
      </c>
      <c r="AC1062" s="6">
        <f>DEGREES(ACOS(SIN(Resultats!$H$11)*SIN(RADIANS(N1062))+COS(Resultats!$H$11)*COS(RADIANS(N1062))*COS(Resultats!$E$11-RADIANS(M1062))))</f>
        <v>50.306915947246779</v>
      </c>
      <c r="AD1062">
        <f>+IF(AB1062=Data!$E$18,1,0)</f>
        <v>0</v>
      </c>
      <c r="AE1062">
        <f>+IF(AC1062&lt;Data!$B$17,1,0)</f>
        <v>0</v>
      </c>
      <c r="AF1062" s="7">
        <f>+IF(AND(AD1062,AE1062),1,0)</f>
        <v>0</v>
      </c>
    </row>
    <row r="1063" spans="1:32" x14ac:dyDescent="0.2">
      <c r="A1063">
        <v>2438</v>
      </c>
      <c r="B1063" t="s">
        <v>2202</v>
      </c>
      <c r="C1063">
        <v>47395</v>
      </c>
      <c r="D1063">
        <v>78593</v>
      </c>
      <c r="E1063">
        <v>6</v>
      </c>
      <c r="F1063">
        <v>39</v>
      </c>
      <c r="G1063">
        <v>33.1</v>
      </c>
      <c r="H1063" t="s">
        <v>24</v>
      </c>
      <c r="I1063">
        <v>28</v>
      </c>
      <c r="J1063">
        <v>15</v>
      </c>
      <c r="K1063">
        <v>47</v>
      </c>
      <c r="L1063">
        <v>6.6591944444444451</v>
      </c>
      <c r="M1063">
        <v>99.887916666666683</v>
      </c>
      <c r="N1063">
        <v>28.263055555555557</v>
      </c>
      <c r="O1063">
        <v>6.03</v>
      </c>
      <c r="Q1063">
        <v>-0.08</v>
      </c>
      <c r="S1063">
        <v>-0.48</v>
      </c>
      <c r="Y1063" t="s">
        <v>112</v>
      </c>
      <c r="Z1063" t="s">
        <v>112</v>
      </c>
      <c r="AA1063" t="s">
        <v>15416</v>
      </c>
      <c r="AB1063" t="str">
        <f>+LEFT(AA1063,1)</f>
        <v>B</v>
      </c>
      <c r="AC1063" s="6">
        <f>DEGREES(ACOS(SIN(Resultats!$H$11)*SIN(RADIANS(N1063))+COS(Resultats!$H$11)*COS(RADIANS(N1063))*COS(Resultats!$E$11-RADIANS(M1063))))</f>
        <v>50.321417919217311</v>
      </c>
      <c r="AD1063">
        <f>+IF(AB1063=Data!$E$18,1,0)</f>
        <v>0</v>
      </c>
      <c r="AE1063">
        <f>+IF(AC1063&lt;Data!$B$17,1,0)</f>
        <v>0</v>
      </c>
      <c r="AF1063" s="7">
        <f>+IF(AND(AD1063,AE1063),1,0)</f>
        <v>0</v>
      </c>
    </row>
    <row r="1064" spans="1:32" x14ac:dyDescent="0.2">
      <c r="A1064">
        <v>2547</v>
      </c>
      <c r="B1064" t="s">
        <v>1483</v>
      </c>
      <c r="C1064">
        <v>50204</v>
      </c>
      <c r="D1064">
        <v>59589</v>
      </c>
      <c r="E1064">
        <v>6</v>
      </c>
      <c r="F1064">
        <v>53</v>
      </c>
      <c r="G1064">
        <v>57</v>
      </c>
      <c r="H1064" t="s">
        <v>24</v>
      </c>
      <c r="I1064">
        <v>38</v>
      </c>
      <c r="J1064">
        <v>30</v>
      </c>
      <c r="K1064">
        <v>18</v>
      </c>
      <c r="L1064">
        <v>6.899166666666666</v>
      </c>
      <c r="M1064">
        <v>103.4875</v>
      </c>
      <c r="N1064">
        <v>38.505000000000003</v>
      </c>
      <c r="O1064">
        <v>6.48</v>
      </c>
      <c r="Q1064">
        <v>-0.05</v>
      </c>
      <c r="S1064">
        <v>-0.19</v>
      </c>
      <c r="Y1064" t="s">
        <v>2721</v>
      </c>
      <c r="Z1064" t="s">
        <v>3102</v>
      </c>
      <c r="AA1064" t="s">
        <v>5040</v>
      </c>
      <c r="AB1064" t="str">
        <f>+LEFT(AA1064,1)</f>
        <v>B</v>
      </c>
      <c r="AC1064" s="6">
        <f>DEGREES(ACOS(SIN(Resultats!$H$11)*SIN(RADIANS(N1064))+COS(Resultats!$H$11)*COS(RADIANS(N1064))*COS(Resultats!$E$11-RADIANS(M1064))))</f>
        <v>50.3214855987856</v>
      </c>
      <c r="AD1064">
        <f>+IF(AB1064=Data!$E$18,1,0)</f>
        <v>0</v>
      </c>
      <c r="AE1064">
        <f>+IF(AC1064&lt;Data!$B$17,1,0)</f>
        <v>0</v>
      </c>
      <c r="AF1064" s="7">
        <f>+IF(AND(AD1064,AE1064),1,0)</f>
        <v>0</v>
      </c>
    </row>
    <row r="1065" spans="1:32" x14ac:dyDescent="0.2">
      <c r="A1065">
        <v>2406</v>
      </c>
      <c r="C1065">
        <v>46709</v>
      </c>
      <c r="D1065">
        <v>95870</v>
      </c>
      <c r="E1065">
        <v>6</v>
      </c>
      <c r="F1065">
        <v>35</v>
      </c>
      <c r="G1065">
        <v>17.600000000000001</v>
      </c>
      <c r="H1065" t="s">
        <v>24</v>
      </c>
      <c r="I1065">
        <v>9</v>
      </c>
      <c r="J1065">
        <v>59</v>
      </c>
      <c r="K1065">
        <v>18</v>
      </c>
      <c r="L1065">
        <v>6.588222222222222</v>
      </c>
      <c r="M1065">
        <v>98.823333333333323</v>
      </c>
      <c r="N1065">
        <v>9.9883333333333333</v>
      </c>
      <c r="O1065">
        <v>5.88</v>
      </c>
      <c r="Q1065">
        <v>1.51</v>
      </c>
      <c r="S1065">
        <v>1.85</v>
      </c>
      <c r="Y1065" t="s">
        <v>172</v>
      </c>
      <c r="Z1065" t="s">
        <v>172</v>
      </c>
      <c r="AA1065" t="s">
        <v>80</v>
      </c>
      <c r="AB1065" t="str">
        <f>+LEFT(AA1065,1)</f>
        <v>K</v>
      </c>
      <c r="AC1065" s="6">
        <f>DEGREES(ACOS(SIN(Resultats!$H$11)*SIN(RADIANS(N1065))+COS(Resultats!$H$11)*COS(RADIANS(N1065))*COS(Resultats!$E$11-RADIANS(M1065))))</f>
        <v>50.345409013234985</v>
      </c>
      <c r="AD1065">
        <f>+IF(AB1065=Data!$E$18,1,0)</f>
        <v>0</v>
      </c>
      <c r="AE1065">
        <f>+IF(AC1065&lt;Data!$B$17,1,0)</f>
        <v>0</v>
      </c>
      <c r="AF1065" s="7">
        <f>+IF(AND(AD1065,AE1065),1,0)</f>
        <v>0</v>
      </c>
    </row>
    <row r="1066" spans="1:32" x14ac:dyDescent="0.2">
      <c r="A1066">
        <v>2461</v>
      </c>
      <c r="C1066">
        <v>47964</v>
      </c>
      <c r="D1066">
        <v>114269</v>
      </c>
      <c r="E1066">
        <v>6</v>
      </c>
      <c r="F1066">
        <v>41</v>
      </c>
      <c r="G1066">
        <v>5.4</v>
      </c>
      <c r="H1066" t="s">
        <v>24</v>
      </c>
      <c r="I1066">
        <v>0</v>
      </c>
      <c r="J1066">
        <v>29</v>
      </c>
      <c r="K1066">
        <v>43</v>
      </c>
      <c r="L1066">
        <v>6.6848333333333336</v>
      </c>
      <c r="M1066">
        <v>100.27249999999999</v>
      </c>
      <c r="N1066">
        <v>0.49527777777777776</v>
      </c>
      <c r="O1066">
        <v>5.79</v>
      </c>
      <c r="Q1066">
        <v>-0.1</v>
      </c>
      <c r="S1066">
        <v>-0.37</v>
      </c>
      <c r="Y1066" t="s">
        <v>111</v>
      </c>
      <c r="Z1066" t="s">
        <v>111</v>
      </c>
      <c r="AA1066" t="s">
        <v>1652</v>
      </c>
      <c r="AB1066" t="str">
        <f>+LEFT(AA1066,1)</f>
        <v>B</v>
      </c>
      <c r="AC1066" s="6">
        <f>DEGREES(ACOS(SIN(Resultats!$H$11)*SIN(RADIANS(N1066))+COS(Resultats!$H$11)*COS(RADIANS(N1066))*COS(Resultats!$E$11-RADIANS(M1066))))</f>
        <v>50.351181116696026</v>
      </c>
      <c r="AD1066">
        <f>+IF(AB1066=Data!$E$18,1,0)</f>
        <v>0</v>
      </c>
      <c r="AE1066">
        <f>+IF(AC1066&lt;Data!$B$17,1,0)</f>
        <v>0</v>
      </c>
      <c r="AF1066" s="7">
        <f>+IF(AND(AD1066,AE1066),1,0)</f>
        <v>0</v>
      </c>
    </row>
    <row r="1067" spans="1:32" x14ac:dyDescent="0.2">
      <c r="A1067">
        <v>3608</v>
      </c>
      <c r="C1067">
        <v>77692</v>
      </c>
      <c r="D1067">
        <v>27121</v>
      </c>
      <c r="E1067">
        <v>9</v>
      </c>
      <c r="F1067">
        <v>6</v>
      </c>
      <c r="G1067">
        <v>43.1</v>
      </c>
      <c r="H1067" t="s">
        <v>24</v>
      </c>
      <c r="I1067">
        <v>59</v>
      </c>
      <c r="J1067">
        <v>20</v>
      </c>
      <c r="K1067">
        <v>40</v>
      </c>
      <c r="L1067">
        <v>9.1119722222222226</v>
      </c>
      <c r="M1067">
        <v>136.67958333333334</v>
      </c>
      <c r="N1067">
        <v>59.344444444444449</v>
      </c>
      <c r="O1067">
        <v>6.45</v>
      </c>
      <c r="Q1067">
        <v>0.04</v>
      </c>
      <c r="S1067">
        <v>0.13</v>
      </c>
      <c r="Y1067" t="s">
        <v>114</v>
      </c>
      <c r="Z1067" t="s">
        <v>114</v>
      </c>
      <c r="AA1067" t="s">
        <v>18</v>
      </c>
      <c r="AB1067" t="str">
        <f>+LEFT(AA1067,1)</f>
        <v>A</v>
      </c>
      <c r="AC1067" s="6">
        <f>DEGREES(ACOS(SIN(Resultats!$H$11)*SIN(RADIANS(N1067))+COS(Resultats!$H$11)*COS(RADIANS(N1067))*COS(Resultats!$E$11-RADIANS(M1067))))</f>
        <v>50.357061615286597</v>
      </c>
      <c r="AD1067">
        <f>+IF(AB1067=Data!$E$18,1,0)</f>
        <v>1</v>
      </c>
      <c r="AE1067">
        <f>+IF(AC1067&lt;Data!$B$17,1,0)</f>
        <v>0</v>
      </c>
      <c r="AF1067" s="7">
        <f>+IF(AND(AD1067,AE1067),1,0)</f>
        <v>0</v>
      </c>
    </row>
    <row r="1068" spans="1:32" x14ac:dyDescent="0.2">
      <c r="A1068">
        <v>2849</v>
      </c>
      <c r="B1068" t="s">
        <v>1666</v>
      </c>
      <c r="C1068">
        <v>58855</v>
      </c>
      <c r="D1068">
        <v>41808</v>
      </c>
      <c r="E1068">
        <v>7</v>
      </c>
      <c r="F1068">
        <v>29</v>
      </c>
      <c r="G1068">
        <v>56</v>
      </c>
      <c r="H1068" t="s">
        <v>24</v>
      </c>
      <c r="I1068">
        <v>49</v>
      </c>
      <c r="J1068">
        <v>40</v>
      </c>
      <c r="K1068">
        <v>21</v>
      </c>
      <c r="L1068">
        <v>7.4988888888888887</v>
      </c>
      <c r="M1068">
        <v>112.48333333333333</v>
      </c>
      <c r="N1068">
        <v>49.672499999999999</v>
      </c>
      <c r="O1068">
        <v>5.36</v>
      </c>
      <c r="Q1068">
        <v>0.45</v>
      </c>
      <c r="S1068">
        <v>-0.06</v>
      </c>
      <c r="Y1068" t="s">
        <v>204</v>
      </c>
      <c r="Z1068" t="s">
        <v>204</v>
      </c>
      <c r="AA1068" t="s">
        <v>217</v>
      </c>
      <c r="AB1068" t="str">
        <f>+LEFT(AA1068,1)</f>
        <v>F</v>
      </c>
      <c r="AC1068" s="6">
        <f>DEGREES(ACOS(SIN(Resultats!$H$11)*SIN(RADIANS(N1068))+COS(Resultats!$H$11)*COS(RADIANS(N1068))*COS(Resultats!$E$11-RADIANS(M1068))))</f>
        <v>50.365167765786481</v>
      </c>
      <c r="AD1068">
        <f>+IF(AB1068=Data!$E$18,1,0)</f>
        <v>0</v>
      </c>
      <c r="AE1068">
        <f>+IF(AC1068&lt;Data!$B$17,1,0)</f>
        <v>0</v>
      </c>
      <c r="AF1068" s="7">
        <f>+IF(AND(AD1068,AE1068),1,0)</f>
        <v>0</v>
      </c>
    </row>
    <row r="1069" spans="1:32" x14ac:dyDescent="0.2">
      <c r="A1069">
        <v>4911</v>
      </c>
      <c r="C1069">
        <v>112304</v>
      </c>
      <c r="D1069">
        <v>157599</v>
      </c>
      <c r="E1069">
        <v>12</v>
      </c>
      <c r="F1069">
        <v>55</v>
      </c>
      <c r="G1069">
        <v>53.3</v>
      </c>
      <c r="H1069" t="s">
        <v>26</v>
      </c>
      <c r="I1069">
        <v>15</v>
      </c>
      <c r="J1069">
        <v>19</v>
      </c>
      <c r="K1069">
        <v>37</v>
      </c>
      <c r="L1069">
        <v>12.931472222222222</v>
      </c>
      <c r="M1069">
        <v>193.97208333333333</v>
      </c>
      <c r="N1069">
        <v>-15.326944444444445</v>
      </c>
      <c r="O1069">
        <v>6.17</v>
      </c>
      <c r="Q1069">
        <v>0</v>
      </c>
      <c r="Y1069" t="s">
        <v>185</v>
      </c>
      <c r="Z1069" t="s">
        <v>185</v>
      </c>
      <c r="AA1069" t="s">
        <v>2210</v>
      </c>
      <c r="AB1069" t="str">
        <f>+LEFT(AA1069,1)</f>
        <v>A</v>
      </c>
      <c r="AC1069" s="6">
        <f>DEGREES(ACOS(SIN(Resultats!$H$11)*SIN(RADIANS(N1069))+COS(Resultats!$H$11)*COS(RADIANS(N1069))*COS(Resultats!$E$11-RADIANS(M1069))))</f>
        <v>50.384154984783827</v>
      </c>
      <c r="AD1069">
        <f>+IF(AB1069=Data!$E$18,1,0)</f>
        <v>1</v>
      </c>
      <c r="AE1069">
        <f>+IF(AC1069&lt;Data!$B$17,1,0)</f>
        <v>0</v>
      </c>
      <c r="AF1069" s="7">
        <f>+IF(AND(AD1069,AE1069),1,0)</f>
        <v>0</v>
      </c>
    </row>
    <row r="1070" spans="1:32" x14ac:dyDescent="0.2">
      <c r="A1070">
        <v>2541</v>
      </c>
      <c r="B1070" t="s">
        <v>1480</v>
      </c>
      <c r="C1070">
        <v>50037</v>
      </c>
      <c r="D1070">
        <v>59576</v>
      </c>
      <c r="E1070">
        <v>6</v>
      </c>
      <c r="F1070">
        <v>53</v>
      </c>
      <c r="G1070">
        <v>13.4</v>
      </c>
      <c r="H1070" t="s">
        <v>24</v>
      </c>
      <c r="I1070">
        <v>38</v>
      </c>
      <c r="J1070">
        <v>26</v>
      </c>
      <c r="K1070">
        <v>17</v>
      </c>
      <c r="L1070">
        <v>6.8870555555555555</v>
      </c>
      <c r="M1070">
        <v>103.30583333333334</v>
      </c>
      <c r="N1070">
        <v>38.43805555555555</v>
      </c>
      <c r="O1070">
        <v>6.3</v>
      </c>
      <c r="Q1070">
        <v>0.49</v>
      </c>
      <c r="X1070" t="s">
        <v>216</v>
      </c>
      <c r="Y1070" t="s">
        <v>2154</v>
      </c>
      <c r="Z1070" t="s">
        <v>8388</v>
      </c>
      <c r="AA1070" t="s">
        <v>2154</v>
      </c>
      <c r="AB1070" t="str">
        <f>+LEFT(AA1070,1)</f>
        <v>F</v>
      </c>
      <c r="AC1070" s="6">
        <f>DEGREES(ACOS(SIN(Resultats!$H$11)*SIN(RADIANS(N1070))+COS(Resultats!$H$11)*COS(RADIANS(N1070))*COS(Resultats!$E$11-RADIANS(M1070))))</f>
        <v>50.428852970828402</v>
      </c>
      <c r="AD1070">
        <f>+IF(AB1070=Data!$E$18,1,0)</f>
        <v>0</v>
      </c>
      <c r="AE1070">
        <f>+IF(AC1070&lt;Data!$B$17,1,0)</f>
        <v>0</v>
      </c>
      <c r="AF1070" s="7">
        <f>+IF(AND(AD1070,AE1070),1,0)</f>
        <v>0</v>
      </c>
    </row>
    <row r="1071" spans="1:32" x14ac:dyDescent="0.2">
      <c r="A1071">
        <v>2534</v>
      </c>
      <c r="C1071">
        <v>49976</v>
      </c>
      <c r="D1071">
        <v>133761</v>
      </c>
      <c r="E1071">
        <v>6</v>
      </c>
      <c r="F1071">
        <v>50</v>
      </c>
      <c r="G1071">
        <v>42.3</v>
      </c>
      <c r="H1071" t="s">
        <v>26</v>
      </c>
      <c r="I1071">
        <v>8</v>
      </c>
      <c r="J1071">
        <v>2</v>
      </c>
      <c r="K1071">
        <v>28</v>
      </c>
      <c r="L1071">
        <v>6.8450833333333332</v>
      </c>
      <c r="M1071">
        <v>102.67625</v>
      </c>
      <c r="N1071">
        <v>-8.0411111111111104</v>
      </c>
      <c r="O1071">
        <v>6.29</v>
      </c>
      <c r="Q1071">
        <v>0</v>
      </c>
      <c r="S1071">
        <v>0.02</v>
      </c>
      <c r="Y1071" t="s">
        <v>1472</v>
      </c>
      <c r="Z1071" t="s">
        <v>8440</v>
      </c>
      <c r="AA1071" t="s">
        <v>18</v>
      </c>
      <c r="AB1071" t="str">
        <f>+LEFT(AA1071,1)</f>
        <v>A</v>
      </c>
      <c r="AC1071" s="6">
        <f>DEGREES(ACOS(SIN(Resultats!$H$11)*SIN(RADIANS(N1071))+COS(Resultats!$H$11)*COS(RADIANS(N1071))*COS(Resultats!$E$11-RADIANS(M1071))))</f>
        <v>50.453603255351695</v>
      </c>
      <c r="AD1071">
        <f>+IF(AB1071=Data!$E$18,1,0)</f>
        <v>1</v>
      </c>
      <c r="AE1071">
        <f>+IF(AC1071&lt;Data!$B$17,1,0)</f>
        <v>0</v>
      </c>
      <c r="AF1071" s="7">
        <f>+IF(AND(AD1071,AE1071),1,0)</f>
        <v>0</v>
      </c>
    </row>
    <row r="1072" spans="1:32" x14ac:dyDescent="0.2">
      <c r="A1072">
        <v>2818</v>
      </c>
      <c r="B1072" t="s">
        <v>1644</v>
      </c>
      <c r="C1072">
        <v>58142</v>
      </c>
      <c r="D1072">
        <v>41764</v>
      </c>
      <c r="E1072">
        <v>7</v>
      </c>
      <c r="F1072">
        <v>26</v>
      </c>
      <c r="G1072">
        <v>42.8</v>
      </c>
      <c r="H1072" t="s">
        <v>24</v>
      </c>
      <c r="I1072">
        <v>49</v>
      </c>
      <c r="J1072">
        <v>12</v>
      </c>
      <c r="K1072">
        <v>41</v>
      </c>
      <c r="L1072">
        <v>7.4452222222222222</v>
      </c>
      <c r="M1072">
        <v>111.67833333333333</v>
      </c>
      <c r="N1072">
        <v>49.211388888888891</v>
      </c>
      <c r="O1072">
        <v>4.6399999999999997</v>
      </c>
      <c r="Q1072">
        <v>-0.02</v>
      </c>
      <c r="S1072">
        <v>-0.01</v>
      </c>
      <c r="U1072">
        <v>-0.05</v>
      </c>
      <c r="Y1072" t="s">
        <v>89</v>
      </c>
      <c r="Z1072" t="s">
        <v>89</v>
      </c>
      <c r="AA1072" t="s">
        <v>1469</v>
      </c>
      <c r="AB1072" t="str">
        <f>+LEFT(AA1072,1)</f>
        <v>A</v>
      </c>
      <c r="AC1072" s="6">
        <f>DEGREES(ACOS(SIN(Resultats!$H$11)*SIN(RADIANS(N1072))+COS(Resultats!$H$11)*COS(RADIANS(N1072))*COS(Resultats!$E$11-RADIANS(M1072))))</f>
        <v>50.490594808249384</v>
      </c>
      <c r="AD1072">
        <f>+IF(AB1072=Data!$E$18,1,0)</f>
        <v>1</v>
      </c>
      <c r="AE1072">
        <f>+IF(AC1072&lt;Data!$B$17,1,0)</f>
        <v>0</v>
      </c>
      <c r="AF1072" s="7">
        <f>+IF(AND(AD1072,AE1072),1,0)</f>
        <v>0</v>
      </c>
    </row>
    <row r="1073" spans="1:32" x14ac:dyDescent="0.2">
      <c r="A1073">
        <v>2391</v>
      </c>
      <c r="C1073">
        <v>46374</v>
      </c>
      <c r="D1073">
        <v>95830</v>
      </c>
      <c r="E1073">
        <v>6</v>
      </c>
      <c r="F1073">
        <v>33</v>
      </c>
      <c r="G1073">
        <v>36.1</v>
      </c>
      <c r="H1073" t="s">
        <v>24</v>
      </c>
      <c r="I1073">
        <v>14</v>
      </c>
      <c r="J1073">
        <v>9</v>
      </c>
      <c r="K1073">
        <v>19</v>
      </c>
      <c r="L1073">
        <v>6.560027777777778</v>
      </c>
      <c r="M1073">
        <v>98.400416666666672</v>
      </c>
      <c r="N1073">
        <v>14.155277777777778</v>
      </c>
      <c r="O1073">
        <v>5.53</v>
      </c>
      <c r="Q1073">
        <v>1.1100000000000001</v>
      </c>
      <c r="X1073" t="s">
        <v>27</v>
      </c>
      <c r="Y1073" t="s">
        <v>365</v>
      </c>
      <c r="Z1073" t="s">
        <v>5818</v>
      </c>
      <c r="AA1073" t="s">
        <v>365</v>
      </c>
      <c r="AB1073" t="str">
        <f>+LEFT(AA1073,1)</f>
        <v>K</v>
      </c>
      <c r="AC1073" s="6">
        <f>DEGREES(ACOS(SIN(Resultats!$H$11)*SIN(RADIANS(N1073))+COS(Resultats!$H$11)*COS(RADIANS(N1073))*COS(Resultats!$E$11-RADIANS(M1073))))</f>
        <v>50.534855781099374</v>
      </c>
      <c r="AD1073">
        <f>+IF(AB1073=Data!$E$18,1,0)</f>
        <v>0</v>
      </c>
      <c r="AE1073">
        <f>+IF(AC1073&lt;Data!$B$17,1,0)</f>
        <v>0</v>
      </c>
      <c r="AF1073" s="7">
        <f>+IF(AND(AD1073,AE1073),1,0)</f>
        <v>0</v>
      </c>
    </row>
    <row r="1074" spans="1:32" x14ac:dyDescent="0.2">
      <c r="A1074">
        <v>4964</v>
      </c>
      <c r="C1074">
        <v>114357</v>
      </c>
      <c r="D1074">
        <v>63372</v>
      </c>
      <c r="E1074">
        <v>13</v>
      </c>
      <c r="F1074">
        <v>9</v>
      </c>
      <c r="G1074">
        <v>38.700000000000003</v>
      </c>
      <c r="H1074" t="s">
        <v>24</v>
      </c>
      <c r="I1074">
        <v>37</v>
      </c>
      <c r="J1074">
        <v>25</v>
      </c>
      <c r="K1074">
        <v>23</v>
      </c>
      <c r="L1074">
        <v>13.16075</v>
      </c>
      <c r="M1074">
        <v>197.41125</v>
      </c>
      <c r="N1074">
        <v>37.42305555555555</v>
      </c>
      <c r="O1074">
        <v>6.02</v>
      </c>
      <c r="Q1074">
        <v>1.1499999999999999</v>
      </c>
      <c r="Y1074" t="s">
        <v>105</v>
      </c>
      <c r="Z1074" t="s">
        <v>105</v>
      </c>
      <c r="AA1074" t="s">
        <v>133</v>
      </c>
      <c r="AB1074" t="str">
        <f>+LEFT(AA1074,1)</f>
        <v>K</v>
      </c>
      <c r="AC1074" s="6">
        <f>DEGREES(ACOS(SIN(Resultats!$H$11)*SIN(RADIANS(N1074))+COS(Resultats!$H$11)*COS(RADIANS(N1074))*COS(Resultats!$E$11-RADIANS(M1074))))</f>
        <v>50.594833724917351</v>
      </c>
      <c r="AD1074">
        <f>+IF(AB1074=Data!$E$18,1,0)</f>
        <v>0</v>
      </c>
      <c r="AE1074">
        <f>+IF(AC1074&lt;Data!$B$17,1,0)</f>
        <v>0</v>
      </c>
      <c r="AF1074" s="7">
        <f>+IF(AND(AD1074,AE1074),1,0)</f>
        <v>0</v>
      </c>
    </row>
    <row r="1075" spans="1:32" x14ac:dyDescent="0.2">
      <c r="A1075">
        <v>2657</v>
      </c>
      <c r="B1075" t="s">
        <v>1550</v>
      </c>
      <c r="C1075">
        <v>53244</v>
      </c>
      <c r="D1075">
        <v>152303</v>
      </c>
      <c r="E1075">
        <v>7</v>
      </c>
      <c r="F1075">
        <v>3</v>
      </c>
      <c r="G1075">
        <v>45.5</v>
      </c>
      <c r="H1075" t="s">
        <v>26</v>
      </c>
      <c r="I1075">
        <v>15</v>
      </c>
      <c r="J1075">
        <v>38</v>
      </c>
      <c r="K1075">
        <v>0</v>
      </c>
      <c r="L1075">
        <v>7.0626388888888885</v>
      </c>
      <c r="M1075">
        <v>105.93958333333333</v>
      </c>
      <c r="N1075">
        <v>-15.633333333333333</v>
      </c>
      <c r="O1075">
        <v>4.12</v>
      </c>
      <c r="Q1075">
        <v>-0.12</v>
      </c>
      <c r="S1075">
        <v>-0.48</v>
      </c>
      <c r="U1075">
        <v>-0.1</v>
      </c>
      <c r="Y1075" t="s">
        <v>2066</v>
      </c>
      <c r="Z1075" t="s">
        <v>2066</v>
      </c>
      <c r="AA1075" t="s">
        <v>1652</v>
      </c>
      <c r="AB1075" t="str">
        <f>+LEFT(AA1075,1)</f>
        <v>B</v>
      </c>
      <c r="AC1075" s="6">
        <f>DEGREES(ACOS(SIN(Resultats!$H$11)*SIN(RADIANS(N1075))+COS(Resultats!$H$11)*COS(RADIANS(N1075))*COS(Resultats!$E$11-RADIANS(M1075))))</f>
        <v>50.60117883389249</v>
      </c>
      <c r="AD1075">
        <f>+IF(AB1075=Data!$E$18,1,0)</f>
        <v>0</v>
      </c>
      <c r="AE1075">
        <f>+IF(AC1075&lt;Data!$B$17,1,0)</f>
        <v>0</v>
      </c>
      <c r="AF1075" s="7">
        <f>+IF(AND(AD1075,AE1075),1,0)</f>
        <v>0</v>
      </c>
    </row>
    <row r="1076" spans="1:32" x14ac:dyDescent="0.2">
      <c r="A1076">
        <v>4957</v>
      </c>
      <c r="C1076">
        <v>114113</v>
      </c>
      <c r="D1076">
        <v>139175</v>
      </c>
      <c r="E1076">
        <v>13</v>
      </c>
      <c r="F1076">
        <v>8</v>
      </c>
      <c r="G1076">
        <v>32.5</v>
      </c>
      <c r="H1076" t="s">
        <v>26</v>
      </c>
      <c r="I1076">
        <v>8</v>
      </c>
      <c r="J1076">
        <v>59</v>
      </c>
      <c r="K1076">
        <v>4</v>
      </c>
      <c r="L1076">
        <v>13.142361111111111</v>
      </c>
      <c r="M1076">
        <v>197.13541666666666</v>
      </c>
      <c r="N1076">
        <v>-8.9844444444444438</v>
      </c>
      <c r="O1076">
        <v>5.55</v>
      </c>
      <c r="Q1076">
        <v>1.18</v>
      </c>
      <c r="S1076">
        <v>1.18</v>
      </c>
      <c r="Y1076" t="s">
        <v>105</v>
      </c>
      <c r="Z1076" t="s">
        <v>105</v>
      </c>
      <c r="AA1076" t="s">
        <v>133</v>
      </c>
      <c r="AB1076" t="str">
        <f>+LEFT(AA1076,1)</f>
        <v>K</v>
      </c>
      <c r="AC1076" s="6">
        <f>DEGREES(ACOS(SIN(Resultats!$H$11)*SIN(RADIANS(N1076))+COS(Resultats!$H$11)*COS(RADIANS(N1076))*COS(Resultats!$E$11-RADIANS(M1076))))</f>
        <v>50.610004607848424</v>
      </c>
      <c r="AD1076">
        <f>+IF(AB1076=Data!$E$18,1,0)</f>
        <v>0</v>
      </c>
      <c r="AE1076">
        <f>+IF(AC1076&lt;Data!$B$17,1,0)</f>
        <v>0</v>
      </c>
      <c r="AF1076" s="7">
        <f>+IF(AND(AD1076,AE1076),1,0)</f>
        <v>0</v>
      </c>
    </row>
    <row r="1077" spans="1:32" x14ac:dyDescent="0.2">
      <c r="A1077">
        <v>2539</v>
      </c>
      <c r="B1077" t="s">
        <v>1476</v>
      </c>
      <c r="C1077">
        <v>50018</v>
      </c>
      <c r="D1077">
        <v>59571</v>
      </c>
      <c r="E1077">
        <v>6</v>
      </c>
      <c r="F1077">
        <v>53</v>
      </c>
      <c r="G1077">
        <v>1.5</v>
      </c>
      <c r="H1077" t="s">
        <v>24</v>
      </c>
      <c r="I1077">
        <v>38</v>
      </c>
      <c r="J1077">
        <v>52</v>
      </c>
      <c r="K1077">
        <v>9</v>
      </c>
      <c r="L1077">
        <v>6.88375</v>
      </c>
      <c r="M1077">
        <v>103.25624999999999</v>
      </c>
      <c r="N1077">
        <v>38.869166666666665</v>
      </c>
      <c r="O1077">
        <v>6.12</v>
      </c>
      <c r="Q1077">
        <v>0.37</v>
      </c>
      <c r="S1077">
        <v>0.12</v>
      </c>
      <c r="Y1077" t="s">
        <v>1478</v>
      </c>
      <c r="Z1077" t="s">
        <v>8446</v>
      </c>
      <c r="AA1077" t="s">
        <v>2897</v>
      </c>
      <c r="AB1077" t="str">
        <f>+LEFT(AA1077,1)</f>
        <v>F</v>
      </c>
      <c r="AC1077" s="6">
        <f>DEGREES(ACOS(SIN(Resultats!$H$11)*SIN(RADIANS(N1077))+COS(Resultats!$H$11)*COS(RADIANS(N1077))*COS(Resultats!$E$11-RADIANS(M1077))))</f>
        <v>50.624603022536412</v>
      </c>
      <c r="AD1077">
        <f>+IF(AB1077=Data!$E$18,1,0)</f>
        <v>0</v>
      </c>
      <c r="AE1077">
        <f>+IF(AC1077&lt;Data!$B$17,1,0)</f>
        <v>0</v>
      </c>
      <c r="AF1077" s="7">
        <f>+IF(AND(AD1077,AE1077),1,0)</f>
        <v>0</v>
      </c>
    </row>
    <row r="1078" spans="1:32" x14ac:dyDescent="0.2">
      <c r="A1078">
        <v>3506</v>
      </c>
      <c r="C1078">
        <v>75487</v>
      </c>
      <c r="D1078">
        <v>27026</v>
      </c>
      <c r="E1078">
        <v>8</v>
      </c>
      <c r="F1078">
        <v>53</v>
      </c>
      <c r="G1078">
        <v>5.9</v>
      </c>
      <c r="H1078" t="s">
        <v>24</v>
      </c>
      <c r="I1078">
        <v>59</v>
      </c>
      <c r="J1078">
        <v>3</v>
      </c>
      <c r="K1078">
        <v>22</v>
      </c>
      <c r="L1078">
        <v>8.8849722222222223</v>
      </c>
      <c r="M1078">
        <v>133.27458333333334</v>
      </c>
      <c r="N1078">
        <v>59.056111111111107</v>
      </c>
      <c r="O1078">
        <v>6.25</v>
      </c>
      <c r="P1078" t="s">
        <v>103</v>
      </c>
      <c r="Y1078" t="s">
        <v>530</v>
      </c>
      <c r="Z1078" t="s">
        <v>6012</v>
      </c>
      <c r="AA1078" t="s">
        <v>2154</v>
      </c>
      <c r="AB1078" t="str">
        <f>+LEFT(AA1078,1)</f>
        <v>F</v>
      </c>
      <c r="AC1078" s="6">
        <f>DEGREES(ACOS(SIN(Resultats!$H$11)*SIN(RADIANS(N1078))+COS(Resultats!$H$11)*COS(RADIANS(N1078))*COS(Resultats!$E$11-RADIANS(M1078))))</f>
        <v>50.661783280492209</v>
      </c>
      <c r="AD1078">
        <f>+IF(AB1078=Data!$E$18,1,0)</f>
        <v>0</v>
      </c>
      <c r="AE1078">
        <f>+IF(AC1078&lt;Data!$B$17,1,0)</f>
        <v>0</v>
      </c>
      <c r="AF1078" s="7">
        <f>+IF(AND(AD1078,AE1078),1,0)</f>
        <v>0</v>
      </c>
    </row>
    <row r="1079" spans="1:32" x14ac:dyDescent="0.2">
      <c r="A1079">
        <v>5057</v>
      </c>
      <c r="C1079">
        <v>116706</v>
      </c>
      <c r="D1079">
        <v>82825</v>
      </c>
      <c r="E1079">
        <v>13</v>
      </c>
      <c r="F1079">
        <v>25</v>
      </c>
      <c r="G1079">
        <v>6.7</v>
      </c>
      <c r="H1079" t="s">
        <v>24</v>
      </c>
      <c r="I1079">
        <v>23</v>
      </c>
      <c r="J1079">
        <v>51</v>
      </c>
      <c r="K1079">
        <v>16</v>
      </c>
      <c r="L1079">
        <v>13.418527777777777</v>
      </c>
      <c r="M1079">
        <v>201.27791666666667</v>
      </c>
      <c r="N1079">
        <v>23.854444444444447</v>
      </c>
      <c r="O1079">
        <v>5.78</v>
      </c>
      <c r="Q1079">
        <v>0.06</v>
      </c>
      <c r="S1079">
        <v>0.08</v>
      </c>
      <c r="Y1079" t="s">
        <v>391</v>
      </c>
      <c r="Z1079" t="s">
        <v>391</v>
      </c>
      <c r="AA1079" t="s">
        <v>1740</v>
      </c>
      <c r="AB1079" t="str">
        <f>+LEFT(AA1079,1)</f>
        <v>A</v>
      </c>
      <c r="AC1079" s="6">
        <f>DEGREES(ACOS(SIN(Resultats!$H$11)*SIN(RADIANS(N1079))+COS(Resultats!$H$11)*COS(RADIANS(N1079))*COS(Resultats!$E$11-RADIANS(M1079))))</f>
        <v>50.680728575892523</v>
      </c>
      <c r="AD1079">
        <f>+IF(AB1079=Data!$E$18,1,0)</f>
        <v>1</v>
      </c>
      <c r="AE1079">
        <f>+IF(AC1079&lt;Data!$B$17,1,0)</f>
        <v>0</v>
      </c>
      <c r="AF1079" s="7">
        <f>+IF(AND(AD1079,AE1079),1,0)</f>
        <v>0</v>
      </c>
    </row>
    <row r="1080" spans="1:32" x14ac:dyDescent="0.2">
      <c r="A1080">
        <v>5037</v>
      </c>
      <c r="C1080">
        <v>116160</v>
      </c>
      <c r="D1080">
        <v>119899</v>
      </c>
      <c r="E1080">
        <v>13</v>
      </c>
      <c r="F1080">
        <v>21</v>
      </c>
      <c r="G1080">
        <v>41.6</v>
      </c>
      <c r="H1080" t="s">
        <v>24</v>
      </c>
      <c r="I1080">
        <v>2</v>
      </c>
      <c r="J1080">
        <v>5</v>
      </c>
      <c r="K1080">
        <v>14</v>
      </c>
      <c r="L1080">
        <v>13.361555555555555</v>
      </c>
      <c r="M1080">
        <v>200.42333333333332</v>
      </c>
      <c r="N1080">
        <v>2.0872222222222225</v>
      </c>
      <c r="O1080">
        <v>5.69</v>
      </c>
      <c r="Q1080">
        <v>0.06</v>
      </c>
      <c r="S1080">
        <v>0.03</v>
      </c>
      <c r="Y1080" t="s">
        <v>114</v>
      </c>
      <c r="Z1080" t="s">
        <v>114</v>
      </c>
      <c r="AA1080" t="s">
        <v>18</v>
      </c>
      <c r="AB1080" t="str">
        <f>+LEFT(AA1080,1)</f>
        <v>A</v>
      </c>
      <c r="AC1080" s="6">
        <f>DEGREES(ACOS(SIN(Resultats!$H$11)*SIN(RADIANS(N1080))+COS(Resultats!$H$11)*COS(RADIANS(N1080))*COS(Resultats!$E$11-RADIANS(M1080))))</f>
        <v>50.703088818349208</v>
      </c>
      <c r="AD1080">
        <f>+IF(AB1080=Data!$E$18,1,0)</f>
        <v>1</v>
      </c>
      <c r="AE1080">
        <f>+IF(AC1080&lt;Data!$B$17,1,0)</f>
        <v>0</v>
      </c>
      <c r="AF1080" s="7">
        <f>+IF(AND(AD1080,AE1080),1,0)</f>
        <v>0</v>
      </c>
    </row>
    <row r="1081" spans="1:32" x14ac:dyDescent="0.2">
      <c r="A1081">
        <v>2425</v>
      </c>
      <c r="B1081" t="s">
        <v>2197</v>
      </c>
      <c r="C1081">
        <v>47152</v>
      </c>
      <c r="D1081">
        <v>78571</v>
      </c>
      <c r="E1081">
        <v>6</v>
      </c>
      <c r="F1081">
        <v>38</v>
      </c>
      <c r="G1081">
        <v>23</v>
      </c>
      <c r="H1081" t="s">
        <v>24</v>
      </c>
      <c r="I1081">
        <v>28</v>
      </c>
      <c r="J1081">
        <v>59</v>
      </c>
      <c r="K1081">
        <v>3</v>
      </c>
      <c r="L1081">
        <v>6.6397222222222219</v>
      </c>
      <c r="M1081">
        <v>99.595833333333331</v>
      </c>
      <c r="N1081">
        <v>28.984166666666667</v>
      </c>
      <c r="O1081">
        <v>5.79</v>
      </c>
      <c r="Q1081">
        <v>0</v>
      </c>
      <c r="S1081">
        <v>-7.0000000000000007E-2</v>
      </c>
      <c r="Y1081" t="s">
        <v>2198</v>
      </c>
      <c r="Z1081" t="s">
        <v>8326</v>
      </c>
      <c r="AA1081" t="s">
        <v>5040</v>
      </c>
      <c r="AB1081" t="str">
        <f>+LEFT(AA1081,1)</f>
        <v>B</v>
      </c>
      <c r="AC1081" s="6">
        <f>DEGREES(ACOS(SIN(Resultats!$H$11)*SIN(RADIANS(N1081))+COS(Resultats!$H$11)*COS(RADIANS(N1081))*COS(Resultats!$E$11-RADIANS(M1081))))</f>
        <v>50.712354834688149</v>
      </c>
      <c r="AD1081">
        <f>+IF(AB1081=Data!$E$18,1,0)</f>
        <v>0</v>
      </c>
      <c r="AE1081">
        <f>+IF(AC1081&lt;Data!$B$17,1,0)</f>
        <v>0</v>
      </c>
      <c r="AF1081" s="7">
        <f>+IF(AND(AD1081,AE1081),1,0)</f>
        <v>0</v>
      </c>
    </row>
    <row r="1082" spans="1:32" x14ac:dyDescent="0.2">
      <c r="A1082">
        <v>2404</v>
      </c>
      <c r="B1082" t="s">
        <v>2186</v>
      </c>
      <c r="C1082">
        <v>46642</v>
      </c>
      <c r="D1082">
        <v>114085</v>
      </c>
      <c r="E1082">
        <v>6</v>
      </c>
      <c r="F1082">
        <v>34</v>
      </c>
      <c r="G1082">
        <v>46.4</v>
      </c>
      <c r="H1082" t="s">
        <v>24</v>
      </c>
      <c r="I1082">
        <v>7</v>
      </c>
      <c r="J1082">
        <v>34</v>
      </c>
      <c r="K1082">
        <v>21</v>
      </c>
      <c r="L1082">
        <v>6.5795555555555554</v>
      </c>
      <c r="M1082">
        <v>98.693333333333328</v>
      </c>
      <c r="N1082">
        <v>7.5724999999999998</v>
      </c>
      <c r="O1082">
        <v>6.45</v>
      </c>
      <c r="Q1082">
        <v>-0.02</v>
      </c>
      <c r="S1082">
        <v>-0.03</v>
      </c>
      <c r="Y1082" t="s">
        <v>128</v>
      </c>
      <c r="Z1082" t="s">
        <v>128</v>
      </c>
      <c r="AA1082" t="s">
        <v>2210</v>
      </c>
      <c r="AB1082" t="str">
        <f>+LEFT(AA1082,1)</f>
        <v>A</v>
      </c>
      <c r="AC1082" s="6">
        <f>DEGREES(ACOS(SIN(Resultats!$H$11)*SIN(RADIANS(N1082))+COS(Resultats!$H$11)*COS(RADIANS(N1082))*COS(Resultats!$E$11-RADIANS(M1082))))</f>
        <v>50.715710004909262</v>
      </c>
      <c r="AD1082">
        <f>+IF(AB1082=Data!$E$18,1,0)</f>
        <v>1</v>
      </c>
      <c r="AE1082">
        <f>+IF(AC1082&lt;Data!$B$17,1,0)</f>
        <v>0</v>
      </c>
      <c r="AF1082" s="7">
        <f>+IF(AND(AD1082,AE1082),1,0)</f>
        <v>0</v>
      </c>
    </row>
    <row r="1083" spans="1:32" x14ac:dyDescent="0.2">
      <c r="A1083">
        <v>2442</v>
      </c>
      <c r="C1083">
        <v>47432</v>
      </c>
      <c r="D1083">
        <v>114191</v>
      </c>
      <c r="E1083">
        <v>6</v>
      </c>
      <c r="F1083">
        <v>38</v>
      </c>
      <c r="G1083">
        <v>38.1</v>
      </c>
      <c r="H1083" t="s">
        <v>24</v>
      </c>
      <c r="I1083">
        <v>1</v>
      </c>
      <c r="J1083">
        <v>36</v>
      </c>
      <c r="K1083">
        <v>49</v>
      </c>
      <c r="L1083">
        <v>6.6439166666666658</v>
      </c>
      <c r="M1083">
        <v>99.658749999999998</v>
      </c>
      <c r="N1083">
        <v>1.6136111111111111</v>
      </c>
      <c r="O1083">
        <v>6.21</v>
      </c>
      <c r="Q1083">
        <v>0.15</v>
      </c>
      <c r="S1083">
        <v>-0.82</v>
      </c>
      <c r="Y1083" t="s">
        <v>1845</v>
      </c>
      <c r="Z1083" t="s">
        <v>7150</v>
      </c>
      <c r="AA1083" t="s">
        <v>15420</v>
      </c>
      <c r="AB1083" t="str">
        <f>+LEFT(AA1083,1)</f>
        <v>O</v>
      </c>
      <c r="AC1083" s="6">
        <f>DEGREES(ACOS(SIN(Resultats!$H$11)*SIN(RADIANS(N1083))+COS(Resultats!$H$11)*COS(RADIANS(N1083))*COS(Resultats!$E$11-RADIANS(M1083))))</f>
        <v>50.716472763916357</v>
      </c>
      <c r="AD1083">
        <f>+IF(AB1083=Data!$E$18,1,0)</f>
        <v>0</v>
      </c>
      <c r="AE1083">
        <f>+IF(AC1083&lt;Data!$B$17,1,0)</f>
        <v>0</v>
      </c>
      <c r="AF1083" s="7">
        <f>+IF(AND(AD1083,AE1083),1,0)</f>
        <v>0</v>
      </c>
    </row>
    <row r="1084" spans="1:32" x14ac:dyDescent="0.2">
      <c r="A1084">
        <v>2430</v>
      </c>
      <c r="C1084">
        <v>47220</v>
      </c>
      <c r="D1084">
        <v>114154</v>
      </c>
      <c r="E1084">
        <v>6</v>
      </c>
      <c r="F1084">
        <v>37</v>
      </c>
      <c r="G1084">
        <v>40.299999999999997</v>
      </c>
      <c r="H1084" t="s">
        <v>24</v>
      </c>
      <c r="I1084">
        <v>2</v>
      </c>
      <c r="J1084">
        <v>42</v>
      </c>
      <c r="K1084">
        <v>15</v>
      </c>
      <c r="L1084">
        <v>6.6278611111111116</v>
      </c>
      <c r="M1084">
        <v>99.41791666666667</v>
      </c>
      <c r="N1084">
        <v>2.7041666666666671</v>
      </c>
      <c r="O1084">
        <v>6.17</v>
      </c>
      <c r="Q1084">
        <v>1.08</v>
      </c>
      <c r="S1084">
        <v>0.96</v>
      </c>
      <c r="Y1084" t="s">
        <v>45</v>
      </c>
      <c r="Z1084" t="s">
        <v>45</v>
      </c>
      <c r="AA1084" t="s">
        <v>507</v>
      </c>
      <c r="AB1084" t="str">
        <f>+LEFT(AA1084,1)</f>
        <v>K</v>
      </c>
      <c r="AC1084" s="6">
        <f>DEGREES(ACOS(SIN(Resultats!$H$11)*SIN(RADIANS(N1084))+COS(Resultats!$H$11)*COS(RADIANS(N1084))*COS(Resultats!$E$11-RADIANS(M1084))))</f>
        <v>50.741389640141108</v>
      </c>
      <c r="AD1084">
        <f>+IF(AB1084=Data!$E$18,1,0)</f>
        <v>0</v>
      </c>
      <c r="AE1084">
        <f>+IF(AC1084&lt;Data!$B$17,1,0)</f>
        <v>0</v>
      </c>
      <c r="AF1084" s="7">
        <f>+IF(AND(AD1084,AE1084),1,0)</f>
        <v>0</v>
      </c>
    </row>
    <row r="1085" spans="1:32" x14ac:dyDescent="0.2">
      <c r="A1085">
        <v>2721</v>
      </c>
      <c r="C1085">
        <v>55575</v>
      </c>
      <c r="D1085">
        <v>41644</v>
      </c>
      <c r="E1085">
        <v>7</v>
      </c>
      <c r="F1085">
        <v>15</v>
      </c>
      <c r="G1085">
        <v>50.1</v>
      </c>
      <c r="H1085" t="s">
        <v>24</v>
      </c>
      <c r="I1085">
        <v>47</v>
      </c>
      <c r="J1085">
        <v>14</v>
      </c>
      <c r="K1085">
        <v>24</v>
      </c>
      <c r="L1085">
        <v>7.2639166666666668</v>
      </c>
      <c r="M1085">
        <v>108.95874999999999</v>
      </c>
      <c r="N1085">
        <v>47.24</v>
      </c>
      <c r="O1085">
        <v>5.58</v>
      </c>
      <c r="Q1085">
        <v>0.57999999999999996</v>
      </c>
      <c r="S1085">
        <v>0.03</v>
      </c>
      <c r="Y1085" t="s">
        <v>124</v>
      </c>
      <c r="Z1085" t="s">
        <v>124</v>
      </c>
      <c r="AA1085" t="s">
        <v>3095</v>
      </c>
      <c r="AB1085" t="str">
        <f>+LEFT(AA1085,1)</f>
        <v>G</v>
      </c>
      <c r="AC1085" s="6">
        <f>DEGREES(ACOS(SIN(Resultats!$H$11)*SIN(RADIANS(N1085))+COS(Resultats!$H$11)*COS(RADIANS(N1085))*COS(Resultats!$E$11-RADIANS(M1085))))</f>
        <v>50.817913905172041</v>
      </c>
      <c r="AD1085">
        <f>+IF(AB1085=Data!$E$18,1,0)</f>
        <v>0</v>
      </c>
      <c r="AE1085">
        <f>+IF(AC1085&lt;Data!$B$17,1,0)</f>
        <v>0</v>
      </c>
      <c r="AF1085" s="7">
        <f>+IF(AND(AD1085,AE1085),1,0)</f>
        <v>0</v>
      </c>
    </row>
    <row r="1086" spans="1:32" x14ac:dyDescent="0.2">
      <c r="A1086">
        <v>3200</v>
      </c>
      <c r="C1086">
        <v>68077</v>
      </c>
      <c r="D1086">
        <v>26732</v>
      </c>
      <c r="E1086">
        <v>8</v>
      </c>
      <c r="F1086">
        <v>13</v>
      </c>
      <c r="G1086">
        <v>50.2</v>
      </c>
      <c r="H1086" t="s">
        <v>24</v>
      </c>
      <c r="I1086">
        <v>56</v>
      </c>
      <c r="J1086">
        <v>27</v>
      </c>
      <c r="K1086">
        <v>8</v>
      </c>
      <c r="L1086">
        <v>8.2306111111111111</v>
      </c>
      <c r="M1086">
        <v>123.45916666666666</v>
      </c>
      <c r="N1086">
        <v>56.452222222222225</v>
      </c>
      <c r="O1086">
        <v>5.85</v>
      </c>
      <c r="Q1086">
        <v>1.01</v>
      </c>
      <c r="S1086">
        <v>0.79</v>
      </c>
      <c r="Y1086" t="s">
        <v>60</v>
      </c>
      <c r="Z1086" t="s">
        <v>60</v>
      </c>
      <c r="AA1086" t="s">
        <v>28</v>
      </c>
      <c r="AB1086" t="str">
        <f>+LEFT(AA1086,1)</f>
        <v>G</v>
      </c>
      <c r="AC1086" s="6">
        <f>DEGREES(ACOS(SIN(Resultats!$H$11)*SIN(RADIANS(N1086))+COS(Resultats!$H$11)*COS(RADIANS(N1086))*COS(Resultats!$E$11-RADIANS(M1086))))</f>
        <v>50.831328829456503</v>
      </c>
      <c r="AD1086">
        <f>+IF(AB1086=Data!$E$18,1,0)</f>
        <v>0</v>
      </c>
      <c r="AE1086">
        <f>+IF(AC1086&lt;Data!$B$17,1,0)</f>
        <v>0</v>
      </c>
      <c r="AF1086" s="7">
        <f>+IF(AND(AD1086,AE1086),1,0)</f>
        <v>0</v>
      </c>
    </row>
    <row r="1087" spans="1:32" x14ac:dyDescent="0.2">
      <c r="A1087">
        <v>2413</v>
      </c>
      <c r="C1087">
        <v>46885</v>
      </c>
      <c r="D1087">
        <v>114115</v>
      </c>
      <c r="E1087">
        <v>6</v>
      </c>
      <c r="F1087">
        <v>36</v>
      </c>
      <c r="G1087">
        <v>0</v>
      </c>
      <c r="H1087" t="s">
        <v>24</v>
      </c>
      <c r="I1087">
        <v>4</v>
      </c>
      <c r="J1087">
        <v>29</v>
      </c>
      <c r="K1087">
        <v>51</v>
      </c>
      <c r="L1087">
        <v>6.6</v>
      </c>
      <c r="M1087">
        <v>99</v>
      </c>
      <c r="N1087">
        <v>4.4974999999999996</v>
      </c>
      <c r="O1087">
        <v>6.55</v>
      </c>
      <c r="Q1087">
        <v>-0.06</v>
      </c>
      <c r="S1087">
        <v>-0.28000000000000003</v>
      </c>
      <c r="Y1087" t="s">
        <v>39</v>
      </c>
      <c r="Z1087" t="s">
        <v>39</v>
      </c>
      <c r="AA1087" t="s">
        <v>5040</v>
      </c>
      <c r="AB1087" t="str">
        <f>+LEFT(AA1087,1)</f>
        <v>B</v>
      </c>
      <c r="AC1087" s="6">
        <f>DEGREES(ACOS(SIN(Resultats!$H$11)*SIN(RADIANS(N1087))+COS(Resultats!$H$11)*COS(RADIANS(N1087))*COS(Resultats!$E$11-RADIANS(M1087))))</f>
        <v>50.841492667762992</v>
      </c>
      <c r="AD1087">
        <f>+IF(AB1087=Data!$E$18,1,0)</f>
        <v>0</v>
      </c>
      <c r="AE1087">
        <f>+IF(AC1087&lt;Data!$B$17,1,0)</f>
        <v>0</v>
      </c>
      <c r="AF1087" s="7">
        <f>+IF(AND(AD1087,AE1087),1,0)</f>
        <v>0</v>
      </c>
    </row>
    <row r="1088" spans="1:32" x14ac:dyDescent="0.2">
      <c r="A1088">
        <v>4716</v>
      </c>
      <c r="B1088" t="s">
        <v>5393</v>
      </c>
      <c r="C1088">
        <v>107950</v>
      </c>
      <c r="D1088">
        <v>28366</v>
      </c>
      <c r="E1088">
        <v>12</v>
      </c>
      <c r="F1088">
        <v>24</v>
      </c>
      <c r="G1088">
        <v>1.5</v>
      </c>
      <c r="H1088" t="s">
        <v>24</v>
      </c>
      <c r="I1088">
        <v>51</v>
      </c>
      <c r="J1088">
        <v>33</v>
      </c>
      <c r="K1088">
        <v>44</v>
      </c>
      <c r="L1088">
        <v>12.400416666666667</v>
      </c>
      <c r="M1088">
        <v>186.00624999999999</v>
      </c>
      <c r="N1088">
        <v>51.562222222222218</v>
      </c>
      <c r="O1088">
        <v>4.8</v>
      </c>
      <c r="Q1088">
        <v>0.87</v>
      </c>
      <c r="S1088">
        <v>0.62</v>
      </c>
      <c r="U1088">
        <v>0.44</v>
      </c>
      <c r="Y1088" t="s">
        <v>5394</v>
      </c>
      <c r="Z1088" t="s">
        <v>3030</v>
      </c>
      <c r="AA1088" t="s">
        <v>342</v>
      </c>
      <c r="AB1088" t="str">
        <f>+LEFT(AA1088,1)</f>
        <v>G</v>
      </c>
      <c r="AC1088" s="6">
        <f>DEGREES(ACOS(SIN(Resultats!$H$11)*SIN(RADIANS(N1088))+COS(Resultats!$H$11)*COS(RADIANS(N1088))*COS(Resultats!$E$11-RADIANS(M1088))))</f>
        <v>50.855907570920685</v>
      </c>
      <c r="AD1088">
        <f>+IF(AB1088=Data!$E$18,1,0)</f>
        <v>0</v>
      </c>
      <c r="AE1088">
        <f>+IF(AC1088&lt;Data!$B$17,1,0)</f>
        <v>0</v>
      </c>
      <c r="AF1088" s="7">
        <f>+IF(AND(AD1088,AE1088),1,0)</f>
        <v>0</v>
      </c>
    </row>
    <row r="1089" spans="1:32" x14ac:dyDescent="0.2">
      <c r="A1089">
        <v>2378</v>
      </c>
      <c r="C1089">
        <v>46178</v>
      </c>
      <c r="D1089">
        <v>95803</v>
      </c>
      <c r="E1089">
        <v>6</v>
      </c>
      <c r="F1089">
        <v>32</v>
      </c>
      <c r="G1089">
        <v>23.3</v>
      </c>
      <c r="H1089" t="s">
        <v>24</v>
      </c>
      <c r="I1089">
        <v>11</v>
      </c>
      <c r="J1089">
        <v>40</v>
      </c>
      <c r="K1089">
        <v>25</v>
      </c>
      <c r="L1089">
        <v>6.5398055555555556</v>
      </c>
      <c r="M1089">
        <v>98.09708333333333</v>
      </c>
      <c r="N1089">
        <v>11.673611111111111</v>
      </c>
      <c r="O1089">
        <v>6.03</v>
      </c>
      <c r="Q1089">
        <v>1.07</v>
      </c>
      <c r="Y1089" t="s">
        <v>54</v>
      </c>
      <c r="Z1089" t="s">
        <v>54</v>
      </c>
      <c r="AA1089" t="s">
        <v>197</v>
      </c>
      <c r="AB1089" t="str">
        <f>+LEFT(AA1089,1)</f>
        <v>K</v>
      </c>
      <c r="AC1089" s="6">
        <f>DEGREES(ACOS(SIN(Resultats!$H$11)*SIN(RADIANS(N1089))+COS(Resultats!$H$11)*COS(RADIANS(N1089))*COS(Resultats!$E$11-RADIANS(M1089))))</f>
        <v>50.935888334761337</v>
      </c>
      <c r="AD1089">
        <f>+IF(AB1089=Data!$E$18,1,0)</f>
        <v>0</v>
      </c>
      <c r="AE1089">
        <f>+IF(AC1089&lt;Data!$B$17,1,0)</f>
        <v>0</v>
      </c>
      <c r="AF1089" s="7">
        <f>+IF(AND(AD1089,AE1089),1,0)</f>
        <v>0</v>
      </c>
    </row>
    <row r="1090" spans="1:32" x14ac:dyDescent="0.2">
      <c r="A1090">
        <v>4959</v>
      </c>
      <c r="C1090">
        <v>114203</v>
      </c>
      <c r="D1090">
        <v>139183</v>
      </c>
      <c r="E1090">
        <v>13</v>
      </c>
      <c r="F1090">
        <v>9</v>
      </c>
      <c r="G1090">
        <v>14.4</v>
      </c>
      <c r="H1090" t="s">
        <v>26</v>
      </c>
      <c r="I1090">
        <v>9</v>
      </c>
      <c r="J1090">
        <v>32</v>
      </c>
      <c r="K1090">
        <v>18</v>
      </c>
      <c r="L1090">
        <v>13.154</v>
      </c>
      <c r="M1090">
        <v>197.31</v>
      </c>
      <c r="N1090">
        <v>-9.538333333333334</v>
      </c>
      <c r="O1090">
        <v>6.32</v>
      </c>
      <c r="Q1090">
        <v>1.02</v>
      </c>
      <c r="S1090">
        <v>0.79</v>
      </c>
      <c r="Y1090" t="s">
        <v>197</v>
      </c>
      <c r="Z1090" t="s">
        <v>197</v>
      </c>
      <c r="AA1090" t="s">
        <v>197</v>
      </c>
      <c r="AB1090" t="str">
        <f>+LEFT(AA1090,1)</f>
        <v>K</v>
      </c>
      <c r="AC1090" s="6">
        <f>DEGREES(ACOS(SIN(Resultats!$H$11)*SIN(RADIANS(N1090))+COS(Resultats!$H$11)*COS(RADIANS(N1090))*COS(Resultats!$E$11-RADIANS(M1090))))</f>
        <v>50.970209717923908</v>
      </c>
      <c r="AD1090">
        <f>+IF(AB1090=Data!$E$18,1,0)</f>
        <v>0</v>
      </c>
      <c r="AE1090">
        <f>+IF(AC1090&lt;Data!$B$17,1,0)</f>
        <v>0</v>
      </c>
      <c r="AF1090" s="7">
        <f>+IF(AND(AD1090,AE1090),1,0)</f>
        <v>0</v>
      </c>
    </row>
    <row r="1091" spans="1:32" x14ac:dyDescent="0.2">
      <c r="A1091">
        <v>2371</v>
      </c>
      <c r="B1091" t="s">
        <v>2167</v>
      </c>
      <c r="C1091">
        <v>46031</v>
      </c>
      <c r="D1091">
        <v>95778</v>
      </c>
      <c r="E1091">
        <v>6</v>
      </c>
      <c r="F1091">
        <v>31</v>
      </c>
      <c r="G1091">
        <v>37.4</v>
      </c>
      <c r="H1091" t="s">
        <v>24</v>
      </c>
      <c r="I1091">
        <v>15</v>
      </c>
      <c r="J1091">
        <v>54</v>
      </c>
      <c r="K1091">
        <v>12</v>
      </c>
      <c r="L1091">
        <v>6.5270555555555552</v>
      </c>
      <c r="M1091">
        <v>97.905833333333334</v>
      </c>
      <c r="N1091">
        <v>15.903333333333334</v>
      </c>
      <c r="O1091">
        <v>6.4</v>
      </c>
      <c r="P1091" t="s">
        <v>103</v>
      </c>
      <c r="Y1091" t="s">
        <v>2981</v>
      </c>
      <c r="Z1091" t="s">
        <v>2981</v>
      </c>
      <c r="AA1091" t="s">
        <v>15438</v>
      </c>
      <c r="AB1091" t="str">
        <f>+LEFT(AA1091,1)</f>
        <v>A</v>
      </c>
      <c r="AC1091" s="6">
        <f>DEGREES(ACOS(SIN(Resultats!$H$11)*SIN(RADIANS(N1091))+COS(Resultats!$H$11)*COS(RADIANS(N1091))*COS(Resultats!$E$11-RADIANS(M1091))))</f>
        <v>50.989942241621584</v>
      </c>
      <c r="AD1091">
        <f>+IF(AB1091=Data!$E$18,1,0)</f>
        <v>1</v>
      </c>
      <c r="AE1091">
        <f>+IF(AC1091&lt;Data!$B$17,1,0)</f>
        <v>0</v>
      </c>
      <c r="AF1091" s="7">
        <f>+IF(AND(AD1091,AE1091),1,0)</f>
        <v>0</v>
      </c>
    </row>
    <row r="1092" spans="1:32" x14ac:dyDescent="0.2">
      <c r="A1092">
        <v>4967</v>
      </c>
      <c r="B1092" t="s">
        <v>5574</v>
      </c>
      <c r="C1092">
        <v>114376</v>
      </c>
      <c r="D1092">
        <v>63374</v>
      </c>
      <c r="E1092">
        <v>13</v>
      </c>
      <c r="F1092">
        <v>9</v>
      </c>
      <c r="G1092">
        <v>42</v>
      </c>
      <c r="H1092" t="s">
        <v>24</v>
      </c>
      <c r="I1092">
        <v>38</v>
      </c>
      <c r="J1092">
        <v>32</v>
      </c>
      <c r="K1092">
        <v>2</v>
      </c>
      <c r="L1092">
        <v>13.161666666666667</v>
      </c>
      <c r="M1092">
        <v>197.42500000000001</v>
      </c>
      <c r="N1092">
        <v>38.533888888888889</v>
      </c>
      <c r="O1092">
        <v>6.28</v>
      </c>
      <c r="Q1092">
        <v>-0.12</v>
      </c>
      <c r="S1092">
        <v>-0.48</v>
      </c>
      <c r="Y1092" t="s">
        <v>112</v>
      </c>
      <c r="Z1092" t="s">
        <v>112</v>
      </c>
      <c r="AA1092" t="s">
        <v>15416</v>
      </c>
      <c r="AB1092" t="str">
        <f>+LEFT(AA1092,1)</f>
        <v>B</v>
      </c>
      <c r="AC1092" s="6">
        <f>DEGREES(ACOS(SIN(Resultats!$H$11)*SIN(RADIANS(N1092))+COS(Resultats!$H$11)*COS(RADIANS(N1092))*COS(Resultats!$E$11-RADIANS(M1092))))</f>
        <v>50.996580270256807</v>
      </c>
      <c r="AD1092">
        <f>+IF(AB1092=Data!$E$18,1,0)</f>
        <v>0</v>
      </c>
      <c r="AE1092">
        <f>+IF(AC1092&lt;Data!$B$17,1,0)</f>
        <v>0</v>
      </c>
      <c r="AF1092" s="7">
        <f>+IF(AND(AD1092,AE1092),1,0)</f>
        <v>0</v>
      </c>
    </row>
    <row r="1093" spans="1:32" x14ac:dyDescent="0.2">
      <c r="A1093">
        <v>3028</v>
      </c>
      <c r="C1093">
        <v>63332</v>
      </c>
      <c r="D1093">
        <v>26535</v>
      </c>
      <c r="E1093">
        <v>7</v>
      </c>
      <c r="F1093">
        <v>51</v>
      </c>
      <c r="G1093">
        <v>5.7</v>
      </c>
      <c r="H1093" t="s">
        <v>24</v>
      </c>
      <c r="I1093">
        <v>54</v>
      </c>
      <c r="J1093">
        <v>7</v>
      </c>
      <c r="K1093">
        <v>45</v>
      </c>
      <c r="L1093">
        <v>7.8515833333333331</v>
      </c>
      <c r="M1093">
        <v>117.77375000000001</v>
      </c>
      <c r="N1093">
        <v>54.12916666666667</v>
      </c>
      <c r="O1093">
        <v>6.02</v>
      </c>
      <c r="Q1093">
        <v>0.46</v>
      </c>
      <c r="S1093">
        <v>0.02</v>
      </c>
      <c r="Y1093" t="s">
        <v>204</v>
      </c>
      <c r="Z1093" t="s">
        <v>204</v>
      </c>
      <c r="AA1093" t="s">
        <v>217</v>
      </c>
      <c r="AB1093" t="str">
        <f>+LEFT(AA1093,1)</f>
        <v>F</v>
      </c>
      <c r="AC1093" s="6">
        <f>DEGREES(ACOS(SIN(Resultats!$H$11)*SIN(RADIANS(N1093))+COS(Resultats!$H$11)*COS(RADIANS(N1093))*COS(Resultats!$E$11-RADIANS(M1093))))</f>
        <v>51.032787239805636</v>
      </c>
      <c r="AD1093">
        <f>+IF(AB1093=Data!$E$18,1,0)</f>
        <v>0</v>
      </c>
      <c r="AE1093">
        <f>+IF(AC1093&lt;Data!$B$17,1,0)</f>
        <v>0</v>
      </c>
      <c r="AF1093" s="7">
        <f>+IF(AND(AD1093,AE1093),1,0)</f>
        <v>0</v>
      </c>
    </row>
    <row r="1094" spans="1:32" x14ac:dyDescent="0.2">
      <c r="A1094">
        <v>5072</v>
      </c>
      <c r="B1094" t="s">
        <v>5626</v>
      </c>
      <c r="C1094">
        <v>117176</v>
      </c>
      <c r="D1094">
        <v>100582</v>
      </c>
      <c r="E1094">
        <v>13</v>
      </c>
      <c r="F1094">
        <v>28</v>
      </c>
      <c r="G1094">
        <v>25.8</v>
      </c>
      <c r="H1094" t="s">
        <v>24</v>
      </c>
      <c r="I1094">
        <v>13</v>
      </c>
      <c r="J1094">
        <v>46</v>
      </c>
      <c r="K1094">
        <v>44</v>
      </c>
      <c r="L1094">
        <v>13.473833333333333</v>
      </c>
      <c r="M1094">
        <v>202.10749999999999</v>
      </c>
      <c r="N1094">
        <v>13.77888888888889</v>
      </c>
      <c r="O1094">
        <v>4.9800000000000004</v>
      </c>
      <c r="Q1094">
        <v>0.71</v>
      </c>
      <c r="S1094">
        <v>0.26</v>
      </c>
      <c r="U1094">
        <v>0.39</v>
      </c>
      <c r="Y1094" t="s">
        <v>2390</v>
      </c>
      <c r="Z1094" t="s">
        <v>2390</v>
      </c>
      <c r="AA1094" t="s">
        <v>2517</v>
      </c>
      <c r="AB1094" t="str">
        <f>+LEFT(AA1094,1)</f>
        <v>G</v>
      </c>
      <c r="AC1094" s="6">
        <f>DEGREES(ACOS(SIN(Resultats!$H$11)*SIN(RADIANS(N1094))+COS(Resultats!$H$11)*COS(RADIANS(N1094))*COS(Resultats!$E$11-RADIANS(M1094))))</f>
        <v>51.038096476476071</v>
      </c>
      <c r="AD1094">
        <f>+IF(AB1094=Data!$E$18,1,0)</f>
        <v>0</v>
      </c>
      <c r="AE1094">
        <f>+IF(AC1094&lt;Data!$B$17,1,0)</f>
        <v>0</v>
      </c>
      <c r="AF1094" s="7">
        <f>+IF(AND(AD1094,AE1094),1,0)</f>
        <v>0</v>
      </c>
    </row>
    <row r="1095" spans="1:32" x14ac:dyDescent="0.2">
      <c r="A1095">
        <v>4971</v>
      </c>
      <c r="B1095" t="s">
        <v>5576</v>
      </c>
      <c r="C1095">
        <v>114447</v>
      </c>
      <c r="D1095">
        <v>63380</v>
      </c>
      <c r="E1095">
        <v>13</v>
      </c>
      <c r="F1095">
        <v>10</v>
      </c>
      <c r="G1095">
        <v>3.2</v>
      </c>
      <c r="H1095" t="s">
        <v>24</v>
      </c>
      <c r="I1095">
        <v>38</v>
      </c>
      <c r="J1095">
        <v>29</v>
      </c>
      <c r="K1095">
        <v>56</v>
      </c>
      <c r="L1095">
        <v>13.167555555555555</v>
      </c>
      <c r="M1095">
        <v>197.51333333333332</v>
      </c>
      <c r="N1095">
        <v>38.498888888888892</v>
      </c>
      <c r="O1095">
        <v>5.91</v>
      </c>
      <c r="Q1095">
        <v>0.28999999999999998</v>
      </c>
      <c r="Y1095" t="s">
        <v>3050</v>
      </c>
      <c r="Z1095" t="s">
        <v>554</v>
      </c>
      <c r="AA1095" t="s">
        <v>525</v>
      </c>
      <c r="AB1095" t="str">
        <f>+LEFT(AA1095,1)</f>
        <v>A</v>
      </c>
      <c r="AC1095" s="6">
        <f>DEGREES(ACOS(SIN(Resultats!$H$11)*SIN(RADIANS(N1095))+COS(Resultats!$H$11)*COS(RADIANS(N1095))*COS(Resultats!$E$11-RADIANS(M1095))))</f>
        <v>51.048552985218798</v>
      </c>
      <c r="AD1095">
        <f>+IF(AB1095=Data!$E$18,1,0)</f>
        <v>1</v>
      </c>
      <c r="AE1095">
        <f>+IF(AC1095&lt;Data!$B$17,1,0)</f>
        <v>0</v>
      </c>
      <c r="AF1095" s="7">
        <f>+IF(AND(AD1095,AE1095),1,0)</f>
        <v>0</v>
      </c>
    </row>
    <row r="1096" spans="1:32" x14ac:dyDescent="0.2">
      <c r="A1096">
        <v>2375</v>
      </c>
      <c r="C1096">
        <v>46089</v>
      </c>
      <c r="D1096">
        <v>95788</v>
      </c>
      <c r="E1096">
        <v>6</v>
      </c>
      <c r="F1096">
        <v>31</v>
      </c>
      <c r="G1096">
        <v>48.3</v>
      </c>
      <c r="H1096" t="s">
        <v>24</v>
      </c>
      <c r="I1096">
        <v>11</v>
      </c>
      <c r="J1096">
        <v>32</v>
      </c>
      <c r="K1096">
        <v>40</v>
      </c>
      <c r="L1096">
        <v>6.5300833333333337</v>
      </c>
      <c r="M1096">
        <v>97.951250000000002</v>
      </c>
      <c r="N1096">
        <v>11.544444444444444</v>
      </c>
      <c r="O1096">
        <v>5.23</v>
      </c>
      <c r="Q1096">
        <v>0.15</v>
      </c>
      <c r="S1096">
        <v>0.13</v>
      </c>
      <c r="Y1096" t="s">
        <v>298</v>
      </c>
      <c r="Z1096" t="s">
        <v>298</v>
      </c>
      <c r="AA1096" t="s">
        <v>1740</v>
      </c>
      <c r="AB1096" t="str">
        <f>+LEFT(AA1096,1)</f>
        <v>A</v>
      </c>
      <c r="AC1096" s="6">
        <f>DEGREES(ACOS(SIN(Resultats!$H$11)*SIN(RADIANS(N1096))+COS(Resultats!$H$11)*COS(RADIANS(N1096))*COS(Resultats!$E$11-RADIANS(M1096))))</f>
        <v>51.08644558353064</v>
      </c>
      <c r="AD1096">
        <f>+IF(AB1096=Data!$E$18,1,0)</f>
        <v>1</v>
      </c>
      <c r="AE1096">
        <f>+IF(AC1096&lt;Data!$B$17,1,0)</f>
        <v>0</v>
      </c>
      <c r="AF1096" s="7">
        <f>+IF(AND(AD1096,AE1096),1,0)</f>
        <v>0</v>
      </c>
    </row>
    <row r="1097" spans="1:32" x14ac:dyDescent="0.2">
      <c r="A1097">
        <v>2366</v>
      </c>
      <c r="C1097">
        <v>45951</v>
      </c>
      <c r="D1097">
        <v>95765</v>
      </c>
      <c r="E1097">
        <v>6</v>
      </c>
      <c r="F1097">
        <v>31</v>
      </c>
      <c r="G1097">
        <v>10.1</v>
      </c>
      <c r="H1097" t="s">
        <v>24</v>
      </c>
      <c r="I1097">
        <v>16</v>
      </c>
      <c r="J1097">
        <v>56</v>
      </c>
      <c r="K1097">
        <v>19</v>
      </c>
      <c r="L1097">
        <v>6.5194722222222223</v>
      </c>
      <c r="M1097">
        <v>97.792083333333338</v>
      </c>
      <c r="N1097">
        <v>16.938611111111111</v>
      </c>
      <c r="O1097">
        <v>6.2</v>
      </c>
      <c r="Q1097">
        <v>1.1599999999999999</v>
      </c>
      <c r="S1097">
        <v>1.06</v>
      </c>
      <c r="Y1097" t="s">
        <v>125</v>
      </c>
      <c r="Z1097" t="s">
        <v>125</v>
      </c>
      <c r="AA1097" t="s">
        <v>365</v>
      </c>
      <c r="AB1097" t="str">
        <f>+LEFT(AA1097,1)</f>
        <v>K</v>
      </c>
      <c r="AC1097" s="6">
        <f>DEGREES(ACOS(SIN(Resultats!$H$11)*SIN(RADIANS(N1097))+COS(Resultats!$H$11)*COS(RADIANS(N1097))*COS(Resultats!$E$11-RADIANS(M1097))))</f>
        <v>51.104707668166611</v>
      </c>
      <c r="AD1097">
        <f>+IF(AB1097=Data!$E$18,1,0)</f>
        <v>0</v>
      </c>
      <c r="AE1097">
        <f>+IF(AC1097&lt;Data!$B$17,1,0)</f>
        <v>0</v>
      </c>
      <c r="AF1097" s="7">
        <f>+IF(AND(AD1097,AE1097),1,0)</f>
        <v>0</v>
      </c>
    </row>
    <row r="1098" spans="1:32" x14ac:dyDescent="0.2">
      <c r="A1098">
        <v>2374</v>
      </c>
      <c r="C1098">
        <v>46075</v>
      </c>
      <c r="D1098">
        <v>95783</v>
      </c>
      <c r="E1098">
        <v>6</v>
      </c>
      <c r="F1098">
        <v>31</v>
      </c>
      <c r="G1098">
        <v>39.200000000000003</v>
      </c>
      <c r="H1098" t="s">
        <v>24</v>
      </c>
      <c r="I1098">
        <v>11</v>
      </c>
      <c r="J1098">
        <v>47</v>
      </c>
      <c r="K1098">
        <v>32</v>
      </c>
      <c r="L1098">
        <v>6.5275555555555558</v>
      </c>
      <c r="M1098">
        <v>97.913333333333341</v>
      </c>
      <c r="N1098">
        <v>11.792222222222222</v>
      </c>
      <c r="O1098">
        <v>6.65</v>
      </c>
      <c r="Q1098">
        <v>-0.12</v>
      </c>
      <c r="S1098">
        <v>-0.42</v>
      </c>
      <c r="Y1098" t="s">
        <v>2954</v>
      </c>
      <c r="Z1098" t="s">
        <v>2954</v>
      </c>
      <c r="AA1098" t="s">
        <v>15424</v>
      </c>
      <c r="AB1098" t="str">
        <f>+LEFT(AA1098,1)</f>
        <v>B</v>
      </c>
      <c r="AC1098" s="6">
        <f>DEGREES(ACOS(SIN(Resultats!$H$11)*SIN(RADIANS(N1098))+COS(Resultats!$H$11)*COS(RADIANS(N1098))*COS(Resultats!$E$11-RADIANS(M1098))))</f>
        <v>51.108346539150446</v>
      </c>
      <c r="AD1098">
        <f>+IF(AB1098=Data!$E$18,1,0)</f>
        <v>0</v>
      </c>
      <c r="AE1098">
        <f>+IF(AC1098&lt;Data!$B$17,1,0)</f>
        <v>0</v>
      </c>
      <c r="AF1098" s="7">
        <f>+IF(AND(AD1098,AE1098),1,0)</f>
        <v>0</v>
      </c>
    </row>
    <row r="1099" spans="1:32" x14ac:dyDescent="0.2">
      <c r="A1099">
        <v>4955</v>
      </c>
      <c r="B1099" t="s">
        <v>5568</v>
      </c>
      <c r="C1099">
        <v>114038</v>
      </c>
      <c r="D1099">
        <v>157739</v>
      </c>
      <c r="E1099">
        <v>13</v>
      </c>
      <c r="F1099">
        <v>7</v>
      </c>
      <c r="G1099">
        <v>53.8</v>
      </c>
      <c r="H1099" t="s">
        <v>26</v>
      </c>
      <c r="I1099">
        <v>10</v>
      </c>
      <c r="J1099">
        <v>44</v>
      </c>
      <c r="K1099">
        <v>25</v>
      </c>
      <c r="L1099">
        <v>13.131611111111111</v>
      </c>
      <c r="M1099">
        <v>196.97416666666666</v>
      </c>
      <c r="N1099">
        <v>-10.740277777777777</v>
      </c>
      <c r="O1099">
        <v>5.19</v>
      </c>
      <c r="Q1099">
        <v>1.1399999999999999</v>
      </c>
      <c r="S1099">
        <v>1.1200000000000001</v>
      </c>
      <c r="U1099">
        <v>0.57999999999999996</v>
      </c>
      <c r="Y1099" t="s">
        <v>125</v>
      </c>
      <c r="Z1099" t="s">
        <v>125</v>
      </c>
      <c r="AA1099" t="s">
        <v>365</v>
      </c>
      <c r="AB1099" t="str">
        <f>+LEFT(AA1099,1)</f>
        <v>K</v>
      </c>
      <c r="AC1099" s="6">
        <f>DEGREES(ACOS(SIN(Resultats!$H$11)*SIN(RADIANS(N1099))+COS(Resultats!$H$11)*COS(RADIANS(N1099))*COS(Resultats!$E$11-RADIANS(M1099))))</f>
        <v>51.109800570472942</v>
      </c>
      <c r="AD1099">
        <f>+IF(AB1099=Data!$E$18,1,0)</f>
        <v>0</v>
      </c>
      <c r="AE1099">
        <f>+IF(AC1099&lt;Data!$B$17,1,0)</f>
        <v>0</v>
      </c>
      <c r="AF1099" s="7">
        <f>+IF(AND(AD1099,AE1099),1,0)</f>
        <v>0</v>
      </c>
    </row>
    <row r="1100" spans="1:32" x14ac:dyDescent="0.2">
      <c r="A1100">
        <v>4654</v>
      </c>
      <c r="C1100">
        <v>106478</v>
      </c>
      <c r="D1100">
        <v>28309</v>
      </c>
      <c r="E1100">
        <v>12</v>
      </c>
      <c r="F1100">
        <v>14</v>
      </c>
      <c r="G1100">
        <v>43.4</v>
      </c>
      <c r="H1100" t="s">
        <v>24</v>
      </c>
      <c r="I1100">
        <v>53</v>
      </c>
      <c r="J1100">
        <v>26</v>
      </c>
      <c r="K1100">
        <v>5</v>
      </c>
      <c r="L1100">
        <v>12.245388888888888</v>
      </c>
      <c r="M1100">
        <v>183.68083333333331</v>
      </c>
      <c r="N1100">
        <v>53.43472222222222</v>
      </c>
      <c r="O1100">
        <v>6.16</v>
      </c>
      <c r="Q1100">
        <v>1.04</v>
      </c>
      <c r="X1100" t="s">
        <v>27</v>
      </c>
      <c r="Y1100" t="s">
        <v>197</v>
      </c>
      <c r="Z1100" t="s">
        <v>5915</v>
      </c>
      <c r="AA1100" t="s">
        <v>197</v>
      </c>
      <c r="AB1100" t="str">
        <f>+LEFT(AA1100,1)</f>
        <v>K</v>
      </c>
      <c r="AC1100" s="6">
        <f>DEGREES(ACOS(SIN(Resultats!$H$11)*SIN(RADIANS(N1100))+COS(Resultats!$H$11)*COS(RADIANS(N1100))*COS(Resultats!$E$11-RADIANS(M1100))))</f>
        <v>51.121088117645151</v>
      </c>
      <c r="AD1100">
        <f>+IF(AB1100=Data!$E$18,1,0)</f>
        <v>0</v>
      </c>
      <c r="AE1100">
        <f>+IF(AC1100&lt;Data!$B$17,1,0)</f>
        <v>0</v>
      </c>
      <c r="AF1100" s="7">
        <f>+IF(AND(AD1100,AE1100),1,0)</f>
        <v>0</v>
      </c>
    </row>
    <row r="1101" spans="1:32" x14ac:dyDescent="0.2">
      <c r="A1101">
        <v>3911</v>
      </c>
      <c r="C1101">
        <v>85583</v>
      </c>
      <c r="D1101">
        <v>15023</v>
      </c>
      <c r="E1101">
        <v>9</v>
      </c>
      <c r="F1101">
        <v>55</v>
      </c>
      <c r="G1101">
        <v>3.4</v>
      </c>
      <c r="H1101" t="s">
        <v>24</v>
      </c>
      <c r="I1101">
        <v>61</v>
      </c>
      <c r="J1101">
        <v>6</v>
      </c>
      <c r="K1101">
        <v>58</v>
      </c>
      <c r="L1101">
        <v>9.9176111111111105</v>
      </c>
      <c r="M1101">
        <v>148.76416666666665</v>
      </c>
      <c r="N1101">
        <v>61.11611111111111</v>
      </c>
      <c r="O1101">
        <v>6.27</v>
      </c>
      <c r="Q1101">
        <v>1.05</v>
      </c>
      <c r="Y1101" t="s">
        <v>197</v>
      </c>
      <c r="Z1101" t="s">
        <v>197</v>
      </c>
      <c r="AA1101" t="s">
        <v>197</v>
      </c>
      <c r="AB1101" t="str">
        <f>+LEFT(AA1101,1)</f>
        <v>K</v>
      </c>
      <c r="AC1101" s="6">
        <f>DEGREES(ACOS(SIN(Resultats!$H$11)*SIN(RADIANS(N1101))+COS(Resultats!$H$11)*COS(RADIANS(N1101))*COS(Resultats!$E$11-RADIANS(M1101))))</f>
        <v>51.124255204947801</v>
      </c>
      <c r="AD1101">
        <f>+IF(AB1101=Data!$E$18,1,0)</f>
        <v>0</v>
      </c>
      <c r="AE1101">
        <f>+IF(AC1101&lt;Data!$B$17,1,0)</f>
        <v>0</v>
      </c>
      <c r="AF1101" s="7">
        <f>+IF(AND(AD1101,AE1101),1,0)</f>
        <v>0</v>
      </c>
    </row>
    <row r="1102" spans="1:32" x14ac:dyDescent="0.2">
      <c r="A1102">
        <v>2574</v>
      </c>
      <c r="B1102" t="s">
        <v>1498</v>
      </c>
      <c r="C1102">
        <v>50778</v>
      </c>
      <c r="D1102">
        <v>152071</v>
      </c>
      <c r="E1102">
        <v>6</v>
      </c>
      <c r="F1102">
        <v>54</v>
      </c>
      <c r="G1102">
        <v>11.4</v>
      </c>
      <c r="H1102" t="s">
        <v>26</v>
      </c>
      <c r="I1102">
        <v>12</v>
      </c>
      <c r="J1102">
        <v>2</v>
      </c>
      <c r="K1102">
        <v>19</v>
      </c>
      <c r="L1102">
        <v>6.9031666666666673</v>
      </c>
      <c r="M1102">
        <v>103.5475</v>
      </c>
      <c r="N1102">
        <v>-12.038611111111111</v>
      </c>
      <c r="O1102">
        <v>4.07</v>
      </c>
      <c r="Q1102">
        <v>1.43</v>
      </c>
      <c r="S1102">
        <v>1.7</v>
      </c>
      <c r="U1102">
        <v>0.78</v>
      </c>
      <c r="Y1102" t="s">
        <v>172</v>
      </c>
      <c r="Z1102" t="s">
        <v>172</v>
      </c>
      <c r="AA1102" t="s">
        <v>80</v>
      </c>
      <c r="AB1102" t="str">
        <f>+LEFT(AA1102,1)</f>
        <v>K</v>
      </c>
      <c r="AC1102" s="6">
        <f>DEGREES(ACOS(SIN(Resultats!$H$11)*SIN(RADIANS(N1102))+COS(Resultats!$H$11)*COS(RADIANS(N1102))*COS(Resultats!$E$11-RADIANS(M1102))))</f>
        <v>51.145182927158309</v>
      </c>
      <c r="AD1102">
        <f>+IF(AB1102=Data!$E$18,1,0)</f>
        <v>0</v>
      </c>
      <c r="AE1102">
        <f>+IF(AC1102&lt;Data!$B$17,1,0)</f>
        <v>0</v>
      </c>
      <c r="AF1102" s="7">
        <f>+IF(AND(AD1102,AE1102),1,0)</f>
        <v>0</v>
      </c>
    </row>
    <row r="1103" spans="1:32" x14ac:dyDescent="0.2">
      <c r="A1103">
        <v>2385</v>
      </c>
      <c r="B1103" t="s">
        <v>2174</v>
      </c>
      <c r="C1103">
        <v>46300</v>
      </c>
      <c r="D1103">
        <v>114034</v>
      </c>
      <c r="E1103">
        <v>6</v>
      </c>
      <c r="F1103">
        <v>32</v>
      </c>
      <c r="G1103">
        <v>54.2</v>
      </c>
      <c r="H1103" t="s">
        <v>24</v>
      </c>
      <c r="I1103">
        <v>7</v>
      </c>
      <c r="J1103">
        <v>19</v>
      </c>
      <c r="K1103">
        <v>59</v>
      </c>
      <c r="L1103">
        <v>6.5483888888888888</v>
      </c>
      <c r="M1103">
        <v>98.225833333333327</v>
      </c>
      <c r="N1103">
        <v>7.3330555555555552</v>
      </c>
      <c r="O1103">
        <v>4.5</v>
      </c>
      <c r="Q1103">
        <v>0</v>
      </c>
      <c r="S1103">
        <v>-0.18</v>
      </c>
      <c r="U1103">
        <v>0.04</v>
      </c>
      <c r="Y1103" t="s">
        <v>2175</v>
      </c>
      <c r="Z1103" t="s">
        <v>2175</v>
      </c>
      <c r="AA1103" t="s">
        <v>2210</v>
      </c>
      <c r="AB1103" t="str">
        <f>+LEFT(AA1103,1)</f>
        <v>A</v>
      </c>
      <c r="AC1103" s="6">
        <f>DEGREES(ACOS(SIN(Resultats!$H$11)*SIN(RADIANS(N1103))+COS(Resultats!$H$11)*COS(RADIANS(N1103))*COS(Resultats!$E$11-RADIANS(M1103))))</f>
        <v>51.204531306641236</v>
      </c>
      <c r="AD1103">
        <f>+IF(AB1103=Data!$E$18,1,0)</f>
        <v>1</v>
      </c>
      <c r="AE1103">
        <f>+IF(AC1103&lt;Data!$B$17,1,0)</f>
        <v>0</v>
      </c>
      <c r="AF1103" s="7">
        <f>+IF(AND(AD1103,AE1103),1,0)</f>
        <v>0</v>
      </c>
    </row>
    <row r="1104" spans="1:32" x14ac:dyDescent="0.2">
      <c r="A1104">
        <v>2398</v>
      </c>
      <c r="B1104" t="s">
        <v>2184</v>
      </c>
      <c r="C1104">
        <v>46553</v>
      </c>
      <c r="D1104">
        <v>78524</v>
      </c>
      <c r="E1104">
        <v>6</v>
      </c>
      <c r="F1104">
        <v>35</v>
      </c>
      <c r="G1104">
        <v>12.1</v>
      </c>
      <c r="H1104" t="s">
        <v>24</v>
      </c>
      <c r="I1104">
        <v>28</v>
      </c>
      <c r="J1104">
        <v>1</v>
      </c>
      <c r="K1104">
        <v>20</v>
      </c>
      <c r="L1104">
        <v>6.5866944444444444</v>
      </c>
      <c r="M1104">
        <v>98.800416666666663</v>
      </c>
      <c r="N1104">
        <v>28.022222222222222</v>
      </c>
      <c r="O1104">
        <v>5.27</v>
      </c>
      <c r="Q1104">
        <v>-0.03</v>
      </c>
      <c r="S1104">
        <v>-0.08</v>
      </c>
      <c r="Y1104" t="s">
        <v>398</v>
      </c>
      <c r="Z1104" t="s">
        <v>398</v>
      </c>
      <c r="AA1104" t="s">
        <v>2210</v>
      </c>
      <c r="AB1104" t="str">
        <f>+LEFT(AA1104,1)</f>
        <v>A</v>
      </c>
      <c r="AC1104" s="6">
        <f>DEGREES(ACOS(SIN(Resultats!$H$11)*SIN(RADIANS(N1104))+COS(Resultats!$H$11)*COS(RADIANS(N1104))*COS(Resultats!$E$11-RADIANS(M1104))))</f>
        <v>51.22027763614755</v>
      </c>
      <c r="AD1104">
        <f>+IF(AB1104=Data!$E$18,1,0)</f>
        <v>1</v>
      </c>
      <c r="AE1104">
        <f>+IF(AC1104&lt;Data!$B$17,1,0)</f>
        <v>0</v>
      </c>
      <c r="AF1104" s="7">
        <f>+IF(AND(AD1104,AE1104),1,0)</f>
        <v>0</v>
      </c>
    </row>
    <row r="1105" spans="1:32" x14ac:dyDescent="0.2">
      <c r="A1105">
        <v>4672</v>
      </c>
      <c r="C1105">
        <v>106884</v>
      </c>
      <c r="D1105">
        <v>28327</v>
      </c>
      <c r="E1105">
        <v>12</v>
      </c>
      <c r="F1105">
        <v>17</v>
      </c>
      <c r="G1105">
        <v>29.5</v>
      </c>
      <c r="H1105" t="s">
        <v>24</v>
      </c>
      <c r="I1105">
        <v>53</v>
      </c>
      <c r="J1105">
        <v>11</v>
      </c>
      <c r="K1105">
        <v>28</v>
      </c>
      <c r="L1105">
        <v>12.291527777777778</v>
      </c>
      <c r="M1105">
        <v>184.37291666666667</v>
      </c>
      <c r="N1105">
        <v>53.191111111111105</v>
      </c>
      <c r="O1105">
        <v>5.81</v>
      </c>
      <c r="Q1105">
        <v>1.3</v>
      </c>
      <c r="S1105">
        <v>1.52</v>
      </c>
      <c r="Y1105" t="s">
        <v>662</v>
      </c>
      <c r="Z1105" t="s">
        <v>662</v>
      </c>
      <c r="AA1105" t="s">
        <v>2959</v>
      </c>
      <c r="AB1105" t="str">
        <f>+LEFT(AA1105,1)</f>
        <v>K</v>
      </c>
      <c r="AC1105" s="6">
        <f>DEGREES(ACOS(SIN(Resultats!$H$11)*SIN(RADIANS(N1105))+COS(Resultats!$H$11)*COS(RADIANS(N1105))*COS(Resultats!$E$11-RADIANS(M1105))))</f>
        <v>51.241338474746534</v>
      </c>
      <c r="AD1105">
        <f>+IF(AB1105=Data!$E$18,1,0)</f>
        <v>0</v>
      </c>
      <c r="AE1105">
        <f>+IF(AC1105&lt;Data!$B$17,1,0)</f>
        <v>0</v>
      </c>
      <c r="AF1105" s="7">
        <f>+IF(AND(AD1105,AE1105),1,0)</f>
        <v>0</v>
      </c>
    </row>
    <row r="1106" spans="1:32" x14ac:dyDescent="0.2">
      <c r="A1106">
        <v>2370</v>
      </c>
      <c r="C1106">
        <v>45995</v>
      </c>
      <c r="D1106">
        <v>95766</v>
      </c>
      <c r="E1106">
        <v>6</v>
      </c>
      <c r="F1106">
        <v>31</v>
      </c>
      <c r="G1106">
        <v>9.5</v>
      </c>
      <c r="H1106" t="s">
        <v>24</v>
      </c>
      <c r="I1106">
        <v>11</v>
      </c>
      <c r="J1106">
        <v>15</v>
      </c>
      <c r="K1106">
        <v>3</v>
      </c>
      <c r="L1106">
        <v>6.5193055555555555</v>
      </c>
      <c r="M1106">
        <v>97.789583333333326</v>
      </c>
      <c r="N1106">
        <v>11.250833333333333</v>
      </c>
      <c r="O1106">
        <v>6.14</v>
      </c>
      <c r="Q1106">
        <v>-0.08</v>
      </c>
      <c r="S1106">
        <v>-0.86</v>
      </c>
      <c r="Y1106" t="s">
        <v>2166</v>
      </c>
      <c r="Z1106" t="s">
        <v>8268</v>
      </c>
      <c r="AA1106" t="s">
        <v>15417</v>
      </c>
      <c r="AB1106" t="str">
        <f>+LEFT(AA1106,1)</f>
        <v>B</v>
      </c>
      <c r="AC1106" s="6">
        <f>DEGREES(ACOS(SIN(Resultats!$H$11)*SIN(RADIANS(N1106))+COS(Resultats!$H$11)*COS(RADIANS(N1106))*COS(Resultats!$E$11-RADIANS(M1106))))</f>
        <v>51.263714535610248</v>
      </c>
      <c r="AD1106">
        <f>+IF(AB1106=Data!$E$18,1,0)</f>
        <v>0</v>
      </c>
      <c r="AE1106">
        <f>+IF(AC1106&lt;Data!$B$17,1,0)</f>
        <v>0</v>
      </c>
      <c r="AF1106" s="7">
        <f>+IF(AND(AD1106,AE1106),1,0)</f>
        <v>0</v>
      </c>
    </row>
    <row r="1107" spans="1:32" x14ac:dyDescent="0.2">
      <c r="A1107">
        <v>5022</v>
      </c>
      <c r="C1107">
        <v>115723</v>
      </c>
      <c r="D1107">
        <v>63462</v>
      </c>
      <c r="E1107">
        <v>13</v>
      </c>
      <c r="F1107">
        <v>18</v>
      </c>
      <c r="G1107">
        <v>27.8</v>
      </c>
      <c r="H1107" t="s">
        <v>24</v>
      </c>
      <c r="I1107">
        <v>34</v>
      </c>
      <c r="J1107">
        <v>5</v>
      </c>
      <c r="K1107">
        <v>53</v>
      </c>
      <c r="L1107">
        <v>13.307722222222223</v>
      </c>
      <c r="M1107">
        <v>199.61583333333334</v>
      </c>
      <c r="N1107">
        <v>34.098055555555561</v>
      </c>
      <c r="O1107">
        <v>5.82</v>
      </c>
      <c r="Q1107">
        <v>1.35</v>
      </c>
      <c r="Y1107" t="s">
        <v>801</v>
      </c>
      <c r="Z1107" t="s">
        <v>9221</v>
      </c>
      <c r="AA1107" t="s">
        <v>80</v>
      </c>
      <c r="AB1107" t="str">
        <f>+LEFT(AA1107,1)</f>
        <v>K</v>
      </c>
      <c r="AC1107" s="6">
        <f>DEGREES(ACOS(SIN(Resultats!$H$11)*SIN(RADIANS(N1107))+COS(Resultats!$H$11)*COS(RADIANS(N1107))*COS(Resultats!$E$11-RADIANS(M1107))))</f>
        <v>51.265054503087889</v>
      </c>
      <c r="AD1107">
        <f>+IF(AB1107=Data!$E$18,1,0)</f>
        <v>0</v>
      </c>
      <c r="AE1107">
        <f>+IF(AC1107&lt;Data!$B$17,1,0)</f>
        <v>0</v>
      </c>
      <c r="AF1107" s="7">
        <f>+IF(AND(AD1107,AE1107),1,0)</f>
        <v>0</v>
      </c>
    </row>
    <row r="1108" spans="1:32" x14ac:dyDescent="0.2">
      <c r="A1108">
        <v>2471</v>
      </c>
      <c r="C1108">
        <v>48272</v>
      </c>
      <c r="D1108">
        <v>59425</v>
      </c>
      <c r="E1108">
        <v>6</v>
      </c>
      <c r="F1108">
        <v>44</v>
      </c>
      <c r="G1108">
        <v>12.6</v>
      </c>
      <c r="H1108" t="s">
        <v>24</v>
      </c>
      <c r="I1108">
        <v>36</v>
      </c>
      <c r="J1108">
        <v>6</v>
      </c>
      <c r="K1108">
        <v>35</v>
      </c>
      <c r="L1108">
        <v>6.7368333333333332</v>
      </c>
      <c r="M1108">
        <v>101.05249999999999</v>
      </c>
      <c r="N1108">
        <v>36.109722222222224</v>
      </c>
      <c r="O1108">
        <v>6.31</v>
      </c>
      <c r="P1108" t="s">
        <v>103</v>
      </c>
      <c r="Q1108">
        <v>0.06</v>
      </c>
      <c r="S1108">
        <v>0.11</v>
      </c>
      <c r="Y1108" t="s">
        <v>114</v>
      </c>
      <c r="Z1108" t="s">
        <v>114</v>
      </c>
      <c r="AA1108" t="s">
        <v>18</v>
      </c>
      <c r="AB1108" t="str">
        <f>+LEFT(AA1108,1)</f>
        <v>A</v>
      </c>
      <c r="AC1108" s="6">
        <f>DEGREES(ACOS(SIN(Resultats!$H$11)*SIN(RADIANS(N1108))+COS(Resultats!$H$11)*COS(RADIANS(N1108))*COS(Resultats!$E$11-RADIANS(M1108))))</f>
        <v>51.328243544253972</v>
      </c>
      <c r="AD1108">
        <f>+IF(AB1108=Data!$E$18,1,0)</f>
        <v>1</v>
      </c>
      <c r="AE1108">
        <f>+IF(AC1108&lt;Data!$B$17,1,0)</f>
        <v>0</v>
      </c>
      <c r="AF1108" s="7">
        <f>+IF(AND(AD1108,AE1108),1,0)</f>
        <v>0</v>
      </c>
    </row>
    <row r="1109" spans="1:32" x14ac:dyDescent="0.2">
      <c r="A1109">
        <v>4961</v>
      </c>
      <c r="B1109" t="s">
        <v>5570</v>
      </c>
      <c r="C1109">
        <v>114287</v>
      </c>
      <c r="D1109">
        <v>157760</v>
      </c>
      <c r="E1109">
        <v>13</v>
      </c>
      <c r="F1109">
        <v>9</v>
      </c>
      <c r="G1109">
        <v>45.3</v>
      </c>
      <c r="H1109" t="s">
        <v>26</v>
      </c>
      <c r="I1109">
        <v>10</v>
      </c>
      <c r="J1109">
        <v>19</v>
      </c>
      <c r="K1109">
        <v>46</v>
      </c>
      <c r="L1109">
        <v>13.162583333333334</v>
      </c>
      <c r="M1109">
        <v>197.43875</v>
      </c>
      <c r="N1109">
        <v>-10.329444444444444</v>
      </c>
      <c r="O1109">
        <v>5.94</v>
      </c>
      <c r="Q1109">
        <v>1.49</v>
      </c>
      <c r="S1109">
        <v>1.69</v>
      </c>
      <c r="Y1109" t="s">
        <v>77</v>
      </c>
      <c r="Z1109" t="s">
        <v>77</v>
      </c>
      <c r="AA1109" t="s">
        <v>104</v>
      </c>
      <c r="AB1109" t="str">
        <f>+LEFT(AA1109,1)</f>
        <v>K</v>
      </c>
      <c r="AC1109" s="6">
        <f>DEGREES(ACOS(SIN(Resultats!$H$11)*SIN(RADIANS(N1109))+COS(Resultats!$H$11)*COS(RADIANS(N1109))*COS(Resultats!$E$11-RADIANS(M1109))))</f>
        <v>51.378684474874106</v>
      </c>
      <c r="AD1109">
        <f>+IF(AB1109=Data!$E$18,1,0)</f>
        <v>0</v>
      </c>
      <c r="AE1109">
        <f>+IF(AC1109&lt;Data!$B$17,1,0)</f>
        <v>0</v>
      </c>
      <c r="AF1109" s="7">
        <f>+IF(AND(AD1109,AE1109),1,0)</f>
        <v>0</v>
      </c>
    </row>
    <row r="1110" spans="1:32" x14ac:dyDescent="0.2">
      <c r="A1110">
        <v>5081</v>
      </c>
      <c r="B1110" t="s">
        <v>5628</v>
      </c>
      <c r="C1110">
        <v>117304</v>
      </c>
      <c r="D1110">
        <v>100592</v>
      </c>
      <c r="E1110">
        <v>13</v>
      </c>
      <c r="F1110">
        <v>29</v>
      </c>
      <c r="G1110">
        <v>13</v>
      </c>
      <c r="H1110" t="s">
        <v>24</v>
      </c>
      <c r="I1110">
        <v>10</v>
      </c>
      <c r="J1110">
        <v>49</v>
      </c>
      <c r="K1110">
        <v>6</v>
      </c>
      <c r="L1110">
        <v>13.486944444444443</v>
      </c>
      <c r="M1110">
        <v>202.30416666666665</v>
      </c>
      <c r="N1110">
        <v>10.818333333333333</v>
      </c>
      <c r="O1110">
        <v>5.65</v>
      </c>
      <c r="Q1110">
        <v>1.05</v>
      </c>
      <c r="Y1110" t="s">
        <v>54</v>
      </c>
      <c r="Z1110" t="s">
        <v>54</v>
      </c>
      <c r="AA1110" t="s">
        <v>197</v>
      </c>
      <c r="AB1110" t="str">
        <f>+LEFT(AA1110,1)</f>
        <v>K</v>
      </c>
      <c r="AC1110" s="6">
        <f>DEGREES(ACOS(SIN(Resultats!$H$11)*SIN(RADIANS(N1110))+COS(Resultats!$H$11)*COS(RADIANS(N1110))*COS(Resultats!$E$11-RADIANS(M1110))))</f>
        <v>51.386002340511503</v>
      </c>
      <c r="AD1110">
        <f>+IF(AB1110=Data!$E$18,1,0)</f>
        <v>0</v>
      </c>
      <c r="AE1110">
        <f>+IF(AC1110&lt;Data!$B$17,1,0)</f>
        <v>0</v>
      </c>
      <c r="AF1110" s="7">
        <f>+IF(AND(AD1110,AE1110),1,0)</f>
        <v>0</v>
      </c>
    </row>
    <row r="1111" spans="1:32" x14ac:dyDescent="0.2">
      <c r="A1111">
        <v>3254</v>
      </c>
      <c r="B1111" t="s">
        <v>1110</v>
      </c>
      <c r="C1111">
        <v>69548</v>
      </c>
      <c r="D1111">
        <v>26784</v>
      </c>
      <c r="E1111">
        <v>8</v>
      </c>
      <c r="F1111">
        <v>20</v>
      </c>
      <c r="G1111">
        <v>26.1</v>
      </c>
      <c r="H1111" t="s">
        <v>24</v>
      </c>
      <c r="I1111">
        <v>57</v>
      </c>
      <c r="J1111">
        <v>44</v>
      </c>
      <c r="K1111">
        <v>36</v>
      </c>
      <c r="L1111">
        <v>8.3405833333333348</v>
      </c>
      <c r="M1111">
        <v>125.10875</v>
      </c>
      <c r="N1111">
        <v>57.743333333333332</v>
      </c>
      <c r="O1111">
        <v>5.89</v>
      </c>
      <c r="Q1111">
        <v>0.39</v>
      </c>
      <c r="S1111">
        <v>-0.1</v>
      </c>
      <c r="Y1111" t="s">
        <v>79</v>
      </c>
      <c r="Z1111" t="s">
        <v>79</v>
      </c>
      <c r="AA1111" t="s">
        <v>2046</v>
      </c>
      <c r="AB1111" t="str">
        <f>+LEFT(AA1111,1)</f>
        <v>F</v>
      </c>
      <c r="AC1111" s="6">
        <f>DEGREES(ACOS(SIN(Resultats!$H$11)*SIN(RADIANS(N1111))+COS(Resultats!$H$11)*COS(RADIANS(N1111))*COS(Resultats!$E$11-RADIANS(M1111))))</f>
        <v>51.418397108391957</v>
      </c>
      <c r="AD1111">
        <f>+IF(AB1111=Data!$E$18,1,0)</f>
        <v>0</v>
      </c>
      <c r="AE1111">
        <f>+IF(AC1111&lt;Data!$B$17,1,0)</f>
        <v>0</v>
      </c>
      <c r="AF1111" s="7">
        <f>+IF(AND(AD1111,AE1111),1,0)</f>
        <v>0</v>
      </c>
    </row>
    <row r="1112" spans="1:32" x14ac:dyDescent="0.2">
      <c r="A1112">
        <v>2508</v>
      </c>
      <c r="C1112">
        <v>49331</v>
      </c>
      <c r="D1112">
        <v>133679</v>
      </c>
      <c r="E1112">
        <v>6</v>
      </c>
      <c r="F1112">
        <v>47</v>
      </c>
      <c r="G1112">
        <v>37.1</v>
      </c>
      <c r="H1112" t="s">
        <v>26</v>
      </c>
      <c r="I1112">
        <v>8</v>
      </c>
      <c r="J1112">
        <v>59</v>
      </c>
      <c r="K1112">
        <v>54</v>
      </c>
      <c r="L1112">
        <v>6.7936388888888883</v>
      </c>
      <c r="M1112">
        <v>101.90458333333332</v>
      </c>
      <c r="N1112">
        <v>-8.9983333333333331</v>
      </c>
      <c r="O1112">
        <v>5.07</v>
      </c>
      <c r="Q1112">
        <v>1.8</v>
      </c>
      <c r="S1112">
        <v>1.88</v>
      </c>
      <c r="Y1112" t="s">
        <v>1452</v>
      </c>
      <c r="Z1112" t="s">
        <v>8412</v>
      </c>
      <c r="AA1112" t="s">
        <v>2160</v>
      </c>
      <c r="AB1112" t="str">
        <f>+LEFT(AA1112,1)</f>
        <v>M</v>
      </c>
      <c r="AC1112" s="6">
        <f>DEGREES(ACOS(SIN(Resultats!$H$11)*SIN(RADIANS(N1112))+COS(Resultats!$H$11)*COS(RADIANS(N1112))*COS(Resultats!$E$11-RADIANS(M1112))))</f>
        <v>51.501745227847408</v>
      </c>
      <c r="AD1112">
        <f>+IF(AB1112=Data!$E$18,1,0)</f>
        <v>0</v>
      </c>
      <c r="AE1112">
        <f>+IF(AC1112&lt;Data!$B$17,1,0)</f>
        <v>0</v>
      </c>
      <c r="AF1112" s="7">
        <f>+IF(AND(AD1112,AE1112),1,0)</f>
        <v>0</v>
      </c>
    </row>
    <row r="1113" spans="1:32" x14ac:dyDescent="0.2">
      <c r="A1113">
        <v>4761</v>
      </c>
      <c r="B1113" t="s">
        <v>5425</v>
      </c>
      <c r="C1113">
        <v>108845</v>
      </c>
      <c r="D1113">
        <v>28407</v>
      </c>
      <c r="E1113">
        <v>12</v>
      </c>
      <c r="F1113">
        <v>30</v>
      </c>
      <c r="G1113">
        <v>2.9</v>
      </c>
      <c r="H1113" t="s">
        <v>24</v>
      </c>
      <c r="I1113">
        <v>51</v>
      </c>
      <c r="J1113">
        <v>32</v>
      </c>
      <c r="K1113">
        <v>8</v>
      </c>
      <c r="L1113">
        <v>12.500805555555555</v>
      </c>
      <c r="M1113">
        <v>187.51208333333332</v>
      </c>
      <c r="N1113">
        <v>51.535555555555554</v>
      </c>
      <c r="O1113">
        <v>6.21</v>
      </c>
      <c r="Q1113">
        <v>0.51</v>
      </c>
      <c r="S1113">
        <v>0.03</v>
      </c>
      <c r="Y1113" t="s">
        <v>5426</v>
      </c>
      <c r="Z1113" t="s">
        <v>5426</v>
      </c>
      <c r="AA1113" t="s">
        <v>217</v>
      </c>
      <c r="AB1113" t="str">
        <f>+LEFT(AA1113,1)</f>
        <v>F</v>
      </c>
      <c r="AC1113" s="6">
        <f>DEGREES(ACOS(SIN(Resultats!$H$11)*SIN(RADIANS(N1113))+COS(Resultats!$H$11)*COS(RADIANS(N1113))*COS(Resultats!$E$11-RADIANS(M1113))))</f>
        <v>51.546568196648828</v>
      </c>
      <c r="AD1113">
        <f>+IF(AB1113=Data!$E$18,1,0)</f>
        <v>0</v>
      </c>
      <c r="AE1113">
        <f>+IF(AC1113&lt;Data!$B$17,1,0)</f>
        <v>0</v>
      </c>
      <c r="AF1113" s="7">
        <f>+IF(AND(AD1113,AE1113),1,0)</f>
        <v>0</v>
      </c>
    </row>
    <row r="1114" spans="1:32" x14ac:dyDescent="0.2">
      <c r="A1114">
        <v>2593</v>
      </c>
      <c r="B1114" t="s">
        <v>1512</v>
      </c>
      <c r="C1114">
        <v>51250</v>
      </c>
      <c r="D1114">
        <v>152123</v>
      </c>
      <c r="E1114">
        <v>6</v>
      </c>
      <c r="F1114">
        <v>56</v>
      </c>
      <c r="G1114">
        <v>6.6</v>
      </c>
      <c r="H1114" t="s">
        <v>26</v>
      </c>
      <c r="I1114">
        <v>14</v>
      </c>
      <c r="J1114">
        <v>2</v>
      </c>
      <c r="K1114">
        <v>37</v>
      </c>
      <c r="L1114">
        <v>6.9351666666666665</v>
      </c>
      <c r="M1114">
        <v>104.0275</v>
      </c>
      <c r="N1114">
        <v>-14.043611111111112</v>
      </c>
      <c r="O1114">
        <v>5</v>
      </c>
      <c r="Q1114">
        <v>1.18</v>
      </c>
      <c r="Y1114" t="s">
        <v>1513</v>
      </c>
      <c r="Z1114" t="s">
        <v>33</v>
      </c>
      <c r="AA1114" t="s">
        <v>235</v>
      </c>
      <c r="AB1114" t="str">
        <f>+LEFT(AA1114,1)</f>
        <v>G</v>
      </c>
      <c r="AC1114" s="6">
        <f>DEGREES(ACOS(SIN(Resultats!$H$11)*SIN(RADIANS(N1114))+COS(Resultats!$H$11)*COS(RADIANS(N1114))*COS(Resultats!$E$11-RADIANS(M1114))))</f>
        <v>51.548628835596055</v>
      </c>
      <c r="AD1114">
        <f>+IF(AB1114=Data!$E$18,1,0)</f>
        <v>0</v>
      </c>
      <c r="AE1114">
        <f>+IF(AC1114&lt;Data!$B$17,1,0)</f>
        <v>0</v>
      </c>
      <c r="AF1114" s="7">
        <f>+IF(AND(AD1114,AE1114),1,0)</f>
        <v>0</v>
      </c>
    </row>
    <row r="1115" spans="1:32" x14ac:dyDescent="0.2">
      <c r="A1115">
        <v>5025</v>
      </c>
      <c r="C1115">
        <v>115810</v>
      </c>
      <c r="D1115">
        <v>63468</v>
      </c>
      <c r="E1115">
        <v>13</v>
      </c>
      <c r="F1115">
        <v>19</v>
      </c>
      <c r="G1115">
        <v>4.2</v>
      </c>
      <c r="H1115" t="s">
        <v>24</v>
      </c>
      <c r="I1115">
        <v>35</v>
      </c>
      <c r="J1115">
        <v>7</v>
      </c>
      <c r="K1115">
        <v>41</v>
      </c>
      <c r="L1115">
        <v>13.317833333333333</v>
      </c>
      <c r="M1115">
        <v>199.76750000000001</v>
      </c>
      <c r="N1115">
        <v>35.128055555555555</v>
      </c>
      <c r="O1115">
        <v>6.02</v>
      </c>
      <c r="Q1115">
        <v>0.24</v>
      </c>
      <c r="Y1115" t="s">
        <v>88</v>
      </c>
      <c r="Z1115" t="s">
        <v>88</v>
      </c>
      <c r="AA1115" t="s">
        <v>2891</v>
      </c>
      <c r="AB1115" t="str">
        <f>+LEFT(AA1115,1)</f>
        <v>F</v>
      </c>
      <c r="AC1115" s="6">
        <f>DEGREES(ACOS(SIN(Resultats!$H$11)*SIN(RADIANS(N1115))+COS(Resultats!$H$11)*COS(RADIANS(N1115))*COS(Resultats!$E$11-RADIANS(M1115))))</f>
        <v>51.673181514455301</v>
      </c>
      <c r="AD1115">
        <f>+IF(AB1115=Data!$E$18,1,0)</f>
        <v>0</v>
      </c>
      <c r="AE1115">
        <f>+IF(AC1115&lt;Data!$B$17,1,0)</f>
        <v>0</v>
      </c>
      <c r="AF1115" s="7">
        <f>+IF(AND(AD1115,AE1115),1,0)</f>
        <v>0</v>
      </c>
    </row>
    <row r="1116" spans="1:32" x14ac:dyDescent="0.2">
      <c r="A1116">
        <v>4493</v>
      </c>
      <c r="C1116">
        <v>101391</v>
      </c>
      <c r="D1116">
        <v>28093</v>
      </c>
      <c r="E1116">
        <v>11</v>
      </c>
      <c r="F1116">
        <v>40</v>
      </c>
      <c r="G1116">
        <v>27.4</v>
      </c>
      <c r="H1116" t="s">
        <v>24</v>
      </c>
      <c r="I1116">
        <v>57</v>
      </c>
      <c r="J1116">
        <v>58</v>
      </c>
      <c r="K1116">
        <v>14</v>
      </c>
      <c r="L1116">
        <v>11.674277777777776</v>
      </c>
      <c r="M1116">
        <v>175.11416666666665</v>
      </c>
      <c r="N1116">
        <v>57.970555555555556</v>
      </c>
      <c r="O1116">
        <v>6.37</v>
      </c>
      <c r="Q1116">
        <v>-0.12</v>
      </c>
      <c r="S1116">
        <v>-0.34</v>
      </c>
      <c r="Y1116" t="s">
        <v>1038</v>
      </c>
      <c r="Z1116" t="s">
        <v>2419</v>
      </c>
      <c r="AA1116" t="s">
        <v>5040</v>
      </c>
      <c r="AB1116" t="str">
        <f>+LEFT(AA1116,1)</f>
        <v>B</v>
      </c>
      <c r="AC1116" s="6">
        <f>DEGREES(ACOS(SIN(Resultats!$H$11)*SIN(RADIANS(N1116))+COS(Resultats!$H$11)*COS(RADIANS(N1116))*COS(Resultats!$E$11-RADIANS(M1116))))</f>
        <v>51.673902384281135</v>
      </c>
      <c r="AD1116">
        <f>+IF(AB1116=Data!$E$18,1,0)</f>
        <v>0</v>
      </c>
      <c r="AE1116">
        <f>+IF(AC1116&lt;Data!$B$17,1,0)</f>
        <v>0</v>
      </c>
      <c r="AF1116" s="7">
        <f>+IF(AND(AD1116,AE1116),1,0)</f>
        <v>0</v>
      </c>
    </row>
    <row r="1117" spans="1:32" x14ac:dyDescent="0.2">
      <c r="A1117">
        <v>3039</v>
      </c>
      <c r="C1117">
        <v>63586</v>
      </c>
      <c r="D1117">
        <v>26543</v>
      </c>
      <c r="E1117">
        <v>7</v>
      </c>
      <c r="F1117">
        <v>52</v>
      </c>
      <c r="G1117">
        <v>36.6</v>
      </c>
      <c r="H1117" t="s">
        <v>24</v>
      </c>
      <c r="I1117">
        <v>55</v>
      </c>
      <c r="J1117">
        <v>12</v>
      </c>
      <c r="K1117">
        <v>34</v>
      </c>
      <c r="L1117">
        <v>7.8768333333333338</v>
      </c>
      <c r="M1117">
        <v>118.1525</v>
      </c>
      <c r="N1117">
        <v>55.209444444444451</v>
      </c>
      <c r="O1117">
        <v>6.38</v>
      </c>
      <c r="Y1117" t="s">
        <v>185</v>
      </c>
      <c r="Z1117" t="s">
        <v>185</v>
      </c>
      <c r="AA1117" t="s">
        <v>2210</v>
      </c>
      <c r="AB1117" t="str">
        <f>+LEFT(AA1117,1)</f>
        <v>A</v>
      </c>
      <c r="AC1117" s="6">
        <f>DEGREES(ACOS(SIN(Resultats!$H$11)*SIN(RADIANS(N1117))+COS(Resultats!$H$11)*COS(RADIANS(N1117))*COS(Resultats!$E$11-RADIANS(M1117))))</f>
        <v>51.689355163185191</v>
      </c>
      <c r="AD1117">
        <f>+IF(AB1117=Data!$E$18,1,0)</f>
        <v>1</v>
      </c>
      <c r="AE1117">
        <f>+IF(AC1117&lt;Data!$B$17,1,0)</f>
        <v>0</v>
      </c>
      <c r="AF1117" s="7">
        <f>+IF(AND(AD1117,AE1117),1,0)</f>
        <v>0</v>
      </c>
    </row>
    <row r="1118" spans="1:32" x14ac:dyDescent="0.2">
      <c r="A1118">
        <v>2409</v>
      </c>
      <c r="C1118">
        <v>46769</v>
      </c>
      <c r="D1118">
        <v>114097</v>
      </c>
      <c r="E1118">
        <v>6</v>
      </c>
      <c r="F1118">
        <v>35</v>
      </c>
      <c r="G1118">
        <v>15.8</v>
      </c>
      <c r="H1118" t="s">
        <v>24</v>
      </c>
      <c r="I1118">
        <v>0</v>
      </c>
      <c r="J1118">
        <v>53</v>
      </c>
      <c r="K1118">
        <v>24</v>
      </c>
      <c r="L1118">
        <v>6.5877222222222223</v>
      </c>
      <c r="M1118">
        <v>98.81583333333333</v>
      </c>
      <c r="N1118">
        <v>0.89</v>
      </c>
      <c r="O1118">
        <v>5.8</v>
      </c>
      <c r="Q1118">
        <v>0</v>
      </c>
      <c r="S1118">
        <v>-0.45</v>
      </c>
      <c r="Y1118" t="s">
        <v>2699</v>
      </c>
      <c r="Z1118" t="s">
        <v>2699</v>
      </c>
      <c r="AA1118" t="s">
        <v>1652</v>
      </c>
      <c r="AB1118" t="str">
        <f>+LEFT(AA1118,1)</f>
        <v>B</v>
      </c>
      <c r="AC1118" s="6">
        <f>DEGREES(ACOS(SIN(Resultats!$H$11)*SIN(RADIANS(N1118))+COS(Resultats!$H$11)*COS(RADIANS(N1118))*COS(Resultats!$E$11-RADIANS(M1118))))</f>
        <v>51.689770605816484</v>
      </c>
      <c r="AD1118">
        <f>+IF(AB1118=Data!$E$18,1,0)</f>
        <v>0</v>
      </c>
      <c r="AE1118">
        <f>+IF(AC1118&lt;Data!$B$17,1,0)</f>
        <v>0</v>
      </c>
      <c r="AF1118" s="7">
        <f>+IF(AND(AD1118,AE1118),1,0)</f>
        <v>0</v>
      </c>
    </row>
    <row r="1119" spans="1:32" x14ac:dyDescent="0.2">
      <c r="A1119">
        <v>2382</v>
      </c>
      <c r="B1119" t="s">
        <v>2173</v>
      </c>
      <c r="C1119">
        <v>46241</v>
      </c>
      <c r="D1119">
        <v>114023</v>
      </c>
      <c r="E1119">
        <v>6</v>
      </c>
      <c r="F1119">
        <v>32</v>
      </c>
      <c r="G1119">
        <v>19.2</v>
      </c>
      <c r="H1119" t="s">
        <v>24</v>
      </c>
      <c r="I1119">
        <v>4</v>
      </c>
      <c r="J1119">
        <v>51</v>
      </c>
      <c r="K1119">
        <v>21</v>
      </c>
      <c r="L1119">
        <v>6.5386666666666668</v>
      </c>
      <c r="M1119">
        <v>98.08</v>
      </c>
      <c r="N1119">
        <v>4.855833333333333</v>
      </c>
      <c r="O1119">
        <v>5.84</v>
      </c>
      <c r="Q1119">
        <v>0.99</v>
      </c>
      <c r="S1119">
        <v>0.79</v>
      </c>
      <c r="U1119">
        <v>0.53</v>
      </c>
      <c r="Y1119" t="s">
        <v>40</v>
      </c>
      <c r="Z1119" t="s">
        <v>40</v>
      </c>
      <c r="AA1119" t="s">
        <v>197</v>
      </c>
      <c r="AB1119" t="str">
        <f>+LEFT(AA1119,1)</f>
        <v>K</v>
      </c>
      <c r="AC1119" s="6">
        <f>DEGREES(ACOS(SIN(Resultats!$H$11)*SIN(RADIANS(N1119))+COS(Resultats!$H$11)*COS(RADIANS(N1119))*COS(Resultats!$E$11-RADIANS(M1119))))</f>
        <v>51.690418759633197</v>
      </c>
      <c r="AD1119">
        <f>+IF(AB1119=Data!$E$18,1,0)</f>
        <v>0</v>
      </c>
      <c r="AE1119">
        <f>+IF(AC1119&lt;Data!$B$17,1,0)</f>
        <v>0</v>
      </c>
      <c r="AF1119" s="7">
        <f>+IF(AND(AD1119,AE1119),1,0)</f>
        <v>0</v>
      </c>
    </row>
    <row r="1120" spans="1:32" x14ac:dyDescent="0.2">
      <c r="A1120">
        <v>2362</v>
      </c>
      <c r="C1120">
        <v>45827</v>
      </c>
      <c r="D1120">
        <v>113957</v>
      </c>
      <c r="E1120">
        <v>6</v>
      </c>
      <c r="F1120">
        <v>30</v>
      </c>
      <c r="G1120">
        <v>5.5</v>
      </c>
      <c r="H1120" t="s">
        <v>24</v>
      </c>
      <c r="I1120">
        <v>9</v>
      </c>
      <c r="J1120">
        <v>1</v>
      </c>
      <c r="K1120">
        <v>45</v>
      </c>
      <c r="L1120">
        <v>6.5015277777777776</v>
      </c>
      <c r="M1120">
        <v>97.52291666666666</v>
      </c>
      <c r="N1120">
        <v>9.0291666666666668</v>
      </c>
      <c r="O1120">
        <v>6.57</v>
      </c>
      <c r="Q1120">
        <v>0.14000000000000001</v>
      </c>
      <c r="S1120">
        <v>-0.06</v>
      </c>
      <c r="Y1120" t="s">
        <v>340</v>
      </c>
      <c r="Z1120" t="s">
        <v>340</v>
      </c>
      <c r="AA1120" t="s">
        <v>2210</v>
      </c>
      <c r="AB1120" t="str">
        <f>+LEFT(AA1120,1)</f>
        <v>A</v>
      </c>
      <c r="AC1120" s="6">
        <f>DEGREES(ACOS(SIN(Resultats!$H$11)*SIN(RADIANS(N1120))+COS(Resultats!$H$11)*COS(RADIANS(N1120))*COS(Resultats!$E$11-RADIANS(M1120))))</f>
        <v>51.709814091212934</v>
      </c>
      <c r="AD1120">
        <f>+IF(AB1120=Data!$E$18,1,0)</f>
        <v>1</v>
      </c>
      <c r="AE1120">
        <f>+IF(AC1120&lt;Data!$B$17,1,0)</f>
        <v>0</v>
      </c>
      <c r="AF1120" s="7">
        <f>+IF(AND(AD1120,AE1120),1,0)</f>
        <v>0</v>
      </c>
    </row>
    <row r="1121" spans="1:32" x14ac:dyDescent="0.2">
      <c r="A1121">
        <v>2751</v>
      </c>
      <c r="C1121">
        <v>56169</v>
      </c>
      <c r="D1121">
        <v>41681</v>
      </c>
      <c r="E1121">
        <v>7</v>
      </c>
      <c r="F1121">
        <v>18</v>
      </c>
      <c r="G1121">
        <v>31.9</v>
      </c>
      <c r="H1121" t="s">
        <v>24</v>
      </c>
      <c r="I1121">
        <v>49</v>
      </c>
      <c r="J1121">
        <v>27</v>
      </c>
      <c r="K1121">
        <v>54</v>
      </c>
      <c r="L1121">
        <v>7.3088611111111108</v>
      </c>
      <c r="M1121">
        <v>109.63291666666666</v>
      </c>
      <c r="N1121">
        <v>49.465000000000003</v>
      </c>
      <c r="O1121">
        <v>5.05</v>
      </c>
      <c r="Q1121">
        <v>0.08</v>
      </c>
      <c r="S1121">
        <v>0.09</v>
      </c>
      <c r="U1121">
        <v>0.06</v>
      </c>
      <c r="Y1121" t="s">
        <v>1605</v>
      </c>
      <c r="Z1121" t="s">
        <v>202</v>
      </c>
      <c r="AA1121" t="s">
        <v>15426</v>
      </c>
      <c r="AB1121" t="str">
        <f>+LEFT(AA1121,1)</f>
        <v>A</v>
      </c>
      <c r="AC1121" s="6">
        <f>DEGREES(ACOS(SIN(Resultats!$H$11)*SIN(RADIANS(N1121))+COS(Resultats!$H$11)*COS(RADIANS(N1121))*COS(Resultats!$E$11-RADIANS(M1121))))</f>
        <v>51.711135504150114</v>
      </c>
      <c r="AD1121">
        <f>+IF(AB1121=Data!$E$18,1,0)</f>
        <v>1</v>
      </c>
      <c r="AE1121">
        <f>+IF(AC1121&lt;Data!$B$17,1,0)</f>
        <v>0</v>
      </c>
      <c r="AF1121" s="7">
        <f>+IF(AND(AD1121,AE1121),1,0)</f>
        <v>0</v>
      </c>
    </row>
    <row r="1122" spans="1:32" x14ac:dyDescent="0.2">
      <c r="A1122">
        <v>2343</v>
      </c>
      <c r="B1122" t="s">
        <v>2155</v>
      </c>
      <c r="C1122">
        <v>45542</v>
      </c>
      <c r="D1122">
        <v>78423</v>
      </c>
      <c r="E1122">
        <v>6</v>
      </c>
      <c r="F1122">
        <v>28</v>
      </c>
      <c r="G1122">
        <v>57.8</v>
      </c>
      <c r="H1122" t="s">
        <v>24</v>
      </c>
      <c r="I1122">
        <v>20</v>
      </c>
      <c r="J1122">
        <v>12</v>
      </c>
      <c r="K1122">
        <v>44</v>
      </c>
      <c r="L1122">
        <v>6.4827222222222227</v>
      </c>
      <c r="M1122">
        <v>97.240833333333342</v>
      </c>
      <c r="N1122">
        <v>20.21222222222222</v>
      </c>
      <c r="O1122">
        <v>4.1500000000000004</v>
      </c>
      <c r="Q1122">
        <v>-0.13</v>
      </c>
      <c r="S1122">
        <v>-0.48</v>
      </c>
      <c r="U1122">
        <v>-0.11</v>
      </c>
      <c r="Y1122" t="s">
        <v>2156</v>
      </c>
      <c r="Z1122" t="s">
        <v>2954</v>
      </c>
      <c r="AA1122" t="s">
        <v>15424</v>
      </c>
      <c r="AB1122" t="str">
        <f>+LEFT(AA1122,1)</f>
        <v>B</v>
      </c>
      <c r="AC1122" s="6">
        <f>DEGREES(ACOS(SIN(Resultats!$H$11)*SIN(RADIANS(N1122))+COS(Resultats!$H$11)*COS(RADIANS(N1122))*COS(Resultats!$E$11-RADIANS(M1122))))</f>
        <v>51.737332615724959</v>
      </c>
      <c r="AD1122">
        <f>+IF(AB1122=Data!$E$18,1,0)</f>
        <v>0</v>
      </c>
      <c r="AE1122">
        <f>+IF(AC1122&lt;Data!$B$17,1,0)</f>
        <v>0</v>
      </c>
      <c r="AF1122" s="7">
        <f>+IF(AND(AD1122,AE1122),1,0)</f>
        <v>0</v>
      </c>
    </row>
    <row r="1123" spans="1:32" x14ac:dyDescent="0.2">
      <c r="A1123">
        <v>2440</v>
      </c>
      <c r="C1123">
        <v>47420</v>
      </c>
      <c r="D1123">
        <v>133511</v>
      </c>
      <c r="E1123">
        <v>6</v>
      </c>
      <c r="F1123">
        <v>38</v>
      </c>
      <c r="G1123">
        <v>20.5</v>
      </c>
      <c r="H1123" t="s">
        <v>26</v>
      </c>
      <c r="I1123">
        <v>2</v>
      </c>
      <c r="J1123">
        <v>32</v>
      </c>
      <c r="K1123">
        <v>37</v>
      </c>
      <c r="L1123">
        <v>6.6390277777777769</v>
      </c>
      <c r="M1123">
        <v>99.585416666666646</v>
      </c>
      <c r="N1123">
        <v>-2.5436111111111108</v>
      </c>
      <c r="O1123">
        <v>6.14</v>
      </c>
      <c r="Q1123">
        <v>1.48</v>
      </c>
      <c r="S1123">
        <v>1.77</v>
      </c>
      <c r="Y1123" t="s">
        <v>365</v>
      </c>
      <c r="Z1123" t="s">
        <v>365</v>
      </c>
      <c r="AA1123" t="s">
        <v>365</v>
      </c>
      <c r="AB1123" t="str">
        <f>+LEFT(AA1123,1)</f>
        <v>K</v>
      </c>
      <c r="AC1123" s="6">
        <f>DEGREES(ACOS(SIN(Resultats!$H$11)*SIN(RADIANS(N1123))+COS(Resultats!$H$11)*COS(RADIANS(N1123))*COS(Resultats!$E$11-RADIANS(M1123))))</f>
        <v>51.740645714252857</v>
      </c>
      <c r="AD1123">
        <f>+IF(AB1123=Data!$E$18,1,0)</f>
        <v>0</v>
      </c>
      <c r="AE1123">
        <f>+IF(AC1123&lt;Data!$B$17,1,0)</f>
        <v>0</v>
      </c>
      <c r="AF1123" s="7">
        <f>+IF(AND(AD1123,AE1123),1,0)</f>
        <v>0</v>
      </c>
    </row>
    <row r="1124" spans="1:32" x14ac:dyDescent="0.2">
      <c r="A1124">
        <v>4566</v>
      </c>
      <c r="B1124" t="s">
        <v>5307</v>
      </c>
      <c r="C1124">
        <v>103605</v>
      </c>
      <c r="D1124">
        <v>28191</v>
      </c>
      <c r="E1124">
        <v>11</v>
      </c>
      <c r="F1124">
        <v>55</v>
      </c>
      <c r="G1124">
        <v>58.4</v>
      </c>
      <c r="H1124" t="s">
        <v>24</v>
      </c>
      <c r="I1124">
        <v>56</v>
      </c>
      <c r="J1124">
        <v>35</v>
      </c>
      <c r="K1124">
        <v>55</v>
      </c>
      <c r="L1124">
        <v>11.932888888888888</v>
      </c>
      <c r="M1124">
        <v>178.99333333333331</v>
      </c>
      <c r="N1124">
        <v>56.598611111111111</v>
      </c>
      <c r="O1124">
        <v>5.84</v>
      </c>
      <c r="Q1124">
        <v>1.1000000000000001</v>
      </c>
      <c r="Y1124" t="s">
        <v>45</v>
      </c>
      <c r="Z1124" t="s">
        <v>45</v>
      </c>
      <c r="AA1124" t="s">
        <v>507</v>
      </c>
      <c r="AB1124" t="str">
        <f>+LEFT(AA1124,1)</f>
        <v>K</v>
      </c>
      <c r="AC1124" s="6">
        <f>DEGREES(ACOS(SIN(Resultats!$H$11)*SIN(RADIANS(N1124))+COS(Resultats!$H$11)*COS(RADIANS(N1124))*COS(Resultats!$E$11-RADIANS(M1124))))</f>
        <v>51.745011055611279</v>
      </c>
      <c r="AD1124">
        <f>+IF(AB1124=Data!$E$18,1,0)</f>
        <v>0</v>
      </c>
      <c r="AE1124">
        <f>+IF(AC1124&lt;Data!$B$17,1,0)</f>
        <v>0</v>
      </c>
      <c r="AF1124" s="7">
        <f>+IF(AND(AD1124,AE1124),1,0)</f>
        <v>0</v>
      </c>
    </row>
    <row r="1125" spans="1:32" x14ac:dyDescent="0.2">
      <c r="A1125">
        <v>2340</v>
      </c>
      <c r="C1125">
        <v>45506</v>
      </c>
      <c r="D1125">
        <v>95719</v>
      </c>
      <c r="E1125">
        <v>6</v>
      </c>
      <c r="F1125">
        <v>28</v>
      </c>
      <c r="G1125">
        <v>28</v>
      </c>
      <c r="H1125" t="s">
        <v>24</v>
      </c>
      <c r="I1125">
        <v>16</v>
      </c>
      <c r="J1125">
        <v>14</v>
      </c>
      <c r="K1125">
        <v>18</v>
      </c>
      <c r="L1125">
        <v>6.4744444444444449</v>
      </c>
      <c r="M1125">
        <v>97.116666666666674</v>
      </c>
      <c r="N1125">
        <v>16.238333333333333</v>
      </c>
      <c r="O1125">
        <v>6.23</v>
      </c>
      <c r="Q1125">
        <v>0.9</v>
      </c>
      <c r="S1125">
        <v>0.6</v>
      </c>
      <c r="Y1125" t="s">
        <v>235</v>
      </c>
      <c r="Z1125" t="s">
        <v>235</v>
      </c>
      <c r="AA1125" t="s">
        <v>235</v>
      </c>
      <c r="AB1125" t="str">
        <f>+LEFT(AA1125,1)</f>
        <v>G</v>
      </c>
      <c r="AC1125" s="6">
        <f>DEGREES(ACOS(SIN(Resultats!$H$11)*SIN(RADIANS(N1125))+COS(Resultats!$H$11)*COS(RADIANS(N1125))*COS(Resultats!$E$11-RADIANS(M1125))))</f>
        <v>51.747895472761087</v>
      </c>
      <c r="AD1125">
        <f>+IF(AB1125=Data!$E$18,1,0)</f>
        <v>0</v>
      </c>
      <c r="AE1125">
        <f>+IF(AC1125&lt;Data!$B$17,1,0)</f>
        <v>0</v>
      </c>
      <c r="AF1125" s="7">
        <f>+IF(AND(AD1125,AE1125),1,0)</f>
        <v>0</v>
      </c>
    </row>
    <row r="1126" spans="1:32" x14ac:dyDescent="0.2">
      <c r="A1126">
        <v>2452</v>
      </c>
      <c r="C1126">
        <v>47703</v>
      </c>
      <c r="D1126">
        <v>59365</v>
      </c>
      <c r="E1126">
        <v>6</v>
      </c>
      <c r="F1126">
        <v>41</v>
      </c>
      <c r="G1126">
        <v>37.700000000000003</v>
      </c>
      <c r="H1126" t="s">
        <v>24</v>
      </c>
      <c r="I1126">
        <v>35</v>
      </c>
      <c r="J1126">
        <v>55</v>
      </c>
      <c r="K1126">
        <v>55</v>
      </c>
      <c r="L1126">
        <v>6.6938055555555556</v>
      </c>
      <c r="M1126">
        <v>100.40708333333333</v>
      </c>
      <c r="N1126">
        <v>35.93194444444444</v>
      </c>
      <c r="O1126">
        <v>6.46</v>
      </c>
      <c r="Q1126">
        <v>0.49</v>
      </c>
      <c r="Y1126" t="s">
        <v>2206</v>
      </c>
      <c r="Z1126" t="s">
        <v>2206</v>
      </c>
      <c r="AA1126" t="s">
        <v>15414</v>
      </c>
      <c r="AB1126" t="str">
        <f>+LEFT(AA1126,1)</f>
        <v>F</v>
      </c>
      <c r="AC1126" s="6">
        <f>DEGREES(ACOS(SIN(Resultats!$H$11)*SIN(RADIANS(N1126))+COS(Resultats!$H$11)*COS(RADIANS(N1126))*COS(Resultats!$E$11-RADIANS(M1126))))</f>
        <v>51.771783017923646</v>
      </c>
      <c r="AD1126">
        <f>+IF(AB1126=Data!$E$18,1,0)</f>
        <v>0</v>
      </c>
      <c r="AE1126">
        <f>+IF(AC1126&lt;Data!$B$17,1,0)</f>
        <v>0</v>
      </c>
      <c r="AF1126" s="7">
        <f>+IF(AND(AD1126,AE1126),1,0)</f>
        <v>0</v>
      </c>
    </row>
    <row r="1127" spans="1:32" x14ac:dyDescent="0.2">
      <c r="A1127">
        <v>2351</v>
      </c>
      <c r="C1127">
        <v>45638</v>
      </c>
      <c r="D1127">
        <v>95732</v>
      </c>
      <c r="E1127">
        <v>6</v>
      </c>
      <c r="F1127">
        <v>29</v>
      </c>
      <c r="G1127">
        <v>0</v>
      </c>
      <c r="H1127" t="s">
        <v>24</v>
      </c>
      <c r="I1127">
        <v>11</v>
      </c>
      <c r="J1127">
        <v>1</v>
      </c>
      <c r="K1127">
        <v>10</v>
      </c>
      <c r="L1127">
        <v>6.4833333333333334</v>
      </c>
      <c r="M1127">
        <v>97.25</v>
      </c>
      <c r="N1127">
        <v>11.019444444444446</v>
      </c>
      <c r="O1127">
        <v>6.59</v>
      </c>
      <c r="Y1127" t="s">
        <v>356</v>
      </c>
      <c r="Z1127" t="s">
        <v>356</v>
      </c>
      <c r="AA1127" t="s">
        <v>525</v>
      </c>
      <c r="AB1127" t="str">
        <f>+LEFT(AA1127,1)</f>
        <v>A</v>
      </c>
      <c r="AC1127" s="6">
        <f>DEGREES(ACOS(SIN(Resultats!$H$11)*SIN(RADIANS(N1127))+COS(Resultats!$H$11)*COS(RADIANS(N1127))*COS(Resultats!$E$11-RADIANS(M1127))))</f>
        <v>51.807971359333244</v>
      </c>
      <c r="AD1127">
        <f>+IF(AB1127=Data!$E$18,1,0)</f>
        <v>1</v>
      </c>
      <c r="AE1127">
        <f>+IF(AC1127&lt;Data!$B$17,1,0)</f>
        <v>0</v>
      </c>
      <c r="AF1127" s="7">
        <f>+IF(AND(AD1127,AE1127),1,0)</f>
        <v>0</v>
      </c>
    </row>
    <row r="1128" spans="1:32" x14ac:dyDescent="0.2">
      <c r="A1128">
        <v>2464</v>
      </c>
      <c r="C1128">
        <v>48073</v>
      </c>
      <c r="D1128">
        <v>59406</v>
      </c>
      <c r="E1128">
        <v>6</v>
      </c>
      <c r="F1128">
        <v>43</v>
      </c>
      <c r="G1128">
        <v>13.8</v>
      </c>
      <c r="H1128" t="s">
        <v>24</v>
      </c>
      <c r="I1128">
        <v>37</v>
      </c>
      <c r="J1128">
        <v>8</v>
      </c>
      <c r="K1128">
        <v>49</v>
      </c>
      <c r="L1128">
        <v>6.7205000000000004</v>
      </c>
      <c r="M1128">
        <v>100.8075</v>
      </c>
      <c r="N1128">
        <v>37.146944444444443</v>
      </c>
      <c r="O1128">
        <v>6.19</v>
      </c>
      <c r="Q1128">
        <v>1.03</v>
      </c>
      <c r="Y1128" t="s">
        <v>197</v>
      </c>
      <c r="Z1128" t="s">
        <v>197</v>
      </c>
      <c r="AA1128" t="s">
        <v>197</v>
      </c>
      <c r="AB1128" t="str">
        <f>+LEFT(AA1128,1)</f>
        <v>K</v>
      </c>
      <c r="AC1128" s="6">
        <f>DEGREES(ACOS(SIN(Resultats!$H$11)*SIN(RADIANS(N1128))+COS(Resultats!$H$11)*COS(RADIANS(N1128))*COS(Resultats!$E$11-RADIANS(M1128))))</f>
        <v>51.84003021394436</v>
      </c>
      <c r="AD1128">
        <f>+IF(AB1128=Data!$E$18,1,0)</f>
        <v>0</v>
      </c>
      <c r="AE1128">
        <f>+IF(AC1128&lt;Data!$B$17,1,0)</f>
        <v>0</v>
      </c>
      <c r="AF1128" s="7">
        <f>+IF(AND(AD1128,AE1128),1,0)</f>
        <v>0</v>
      </c>
    </row>
    <row r="1129" spans="1:32" x14ac:dyDescent="0.2">
      <c r="A1129">
        <v>5086</v>
      </c>
      <c r="C1129">
        <v>117404</v>
      </c>
      <c r="D1129">
        <v>119962</v>
      </c>
      <c r="E1129">
        <v>13</v>
      </c>
      <c r="F1129">
        <v>30</v>
      </c>
      <c r="G1129">
        <v>0.1</v>
      </c>
      <c r="H1129" t="s">
        <v>24</v>
      </c>
      <c r="I1129">
        <v>7</v>
      </c>
      <c r="J1129">
        <v>10</v>
      </c>
      <c r="K1129">
        <v>44</v>
      </c>
      <c r="L1129">
        <v>13.500027777777778</v>
      </c>
      <c r="M1129">
        <v>202.50041666666667</v>
      </c>
      <c r="N1129">
        <v>7.1788888888888893</v>
      </c>
      <c r="O1129">
        <v>6.17</v>
      </c>
      <c r="Q1129">
        <v>1.47</v>
      </c>
      <c r="S1129">
        <v>1.8</v>
      </c>
      <c r="Y1129" t="s">
        <v>104</v>
      </c>
      <c r="Z1129" t="s">
        <v>104</v>
      </c>
      <c r="AA1129" t="s">
        <v>104</v>
      </c>
      <c r="AB1129" t="str">
        <f>+LEFT(AA1129,1)</f>
        <v>K</v>
      </c>
      <c r="AC1129" s="6">
        <f>DEGREES(ACOS(SIN(Resultats!$H$11)*SIN(RADIANS(N1129))+COS(Resultats!$H$11)*COS(RADIANS(N1129))*COS(Resultats!$E$11-RADIANS(M1129))))</f>
        <v>51.938420018126962</v>
      </c>
      <c r="AD1129">
        <f>+IF(AB1129=Data!$E$18,1,0)</f>
        <v>0</v>
      </c>
      <c r="AE1129">
        <f>+IF(AC1129&lt;Data!$B$17,1,0)</f>
        <v>0</v>
      </c>
      <c r="AF1129" s="7">
        <f>+IF(AND(AD1129,AE1129),1,0)</f>
        <v>0</v>
      </c>
    </row>
    <row r="1130" spans="1:32" x14ac:dyDescent="0.2">
      <c r="A1130">
        <v>2330</v>
      </c>
      <c r="B1130" t="s">
        <v>2148</v>
      </c>
      <c r="C1130">
        <v>45394</v>
      </c>
      <c r="D1130">
        <v>78402</v>
      </c>
      <c r="E1130">
        <v>6</v>
      </c>
      <c r="F1130">
        <v>27</v>
      </c>
      <c r="G1130">
        <v>56.6</v>
      </c>
      <c r="H1130" t="s">
        <v>24</v>
      </c>
      <c r="I1130">
        <v>20</v>
      </c>
      <c r="J1130">
        <v>29</v>
      </c>
      <c r="K1130">
        <v>46</v>
      </c>
      <c r="L1130">
        <v>6.4657222222222224</v>
      </c>
      <c r="M1130">
        <v>96.985833333333332</v>
      </c>
      <c r="N1130">
        <v>20.496111111111112</v>
      </c>
      <c r="O1130">
        <v>6.22</v>
      </c>
      <c r="Q1130">
        <v>0.01</v>
      </c>
      <c r="S1130">
        <v>0.18</v>
      </c>
      <c r="Y1130" t="s">
        <v>162</v>
      </c>
      <c r="Z1130" t="s">
        <v>162</v>
      </c>
      <c r="AA1130" t="s">
        <v>18</v>
      </c>
      <c r="AB1130" t="str">
        <f>+LEFT(AA1130,1)</f>
        <v>A</v>
      </c>
      <c r="AC1130" s="6">
        <f>DEGREES(ACOS(SIN(Resultats!$H$11)*SIN(RADIANS(N1130))+COS(Resultats!$H$11)*COS(RADIANS(N1130))*COS(Resultats!$E$11-RADIANS(M1130))))</f>
        <v>51.991874582919046</v>
      </c>
      <c r="AD1130">
        <f>+IF(AB1130=Data!$E$18,1,0)</f>
        <v>1</v>
      </c>
      <c r="AE1130">
        <f>+IF(AC1130&lt;Data!$B$17,1,0)</f>
        <v>0</v>
      </c>
      <c r="AF1130" s="7">
        <f>+IF(AND(AD1130,AE1130),1,0)</f>
        <v>0</v>
      </c>
    </row>
    <row r="1131" spans="1:32" x14ac:dyDescent="0.2">
      <c r="A1131">
        <v>2342</v>
      </c>
      <c r="C1131">
        <v>45512</v>
      </c>
      <c r="D1131">
        <v>95718</v>
      </c>
      <c r="E1131">
        <v>6</v>
      </c>
      <c r="F1131">
        <v>28</v>
      </c>
      <c r="G1131">
        <v>18.8</v>
      </c>
      <c r="H1131" t="s">
        <v>24</v>
      </c>
      <c r="I1131">
        <v>10</v>
      </c>
      <c r="J1131">
        <v>18</v>
      </c>
      <c r="K1131">
        <v>14</v>
      </c>
      <c r="L1131">
        <v>6.4718888888888886</v>
      </c>
      <c r="M1131">
        <v>97.078333333333333</v>
      </c>
      <c r="N1131">
        <v>10.30388888888889</v>
      </c>
      <c r="O1131">
        <v>6.15</v>
      </c>
      <c r="Q1131">
        <v>1.1499999999999999</v>
      </c>
      <c r="S1131">
        <v>1.18</v>
      </c>
      <c r="Y1131" t="s">
        <v>254</v>
      </c>
      <c r="Z1131" t="s">
        <v>125</v>
      </c>
      <c r="AA1131" t="s">
        <v>365</v>
      </c>
      <c r="AB1131" t="str">
        <f>+LEFT(AA1131,1)</f>
        <v>K</v>
      </c>
      <c r="AC1131" s="6">
        <f>DEGREES(ACOS(SIN(Resultats!$H$11)*SIN(RADIANS(N1131))+COS(Resultats!$H$11)*COS(RADIANS(N1131))*COS(Resultats!$E$11-RADIANS(M1131))))</f>
        <v>52.031242568059128</v>
      </c>
      <c r="AD1131">
        <f>+IF(AB1131=Data!$E$18,1,0)</f>
        <v>0</v>
      </c>
      <c r="AE1131">
        <f>+IF(AC1131&lt;Data!$B$17,1,0)</f>
        <v>0</v>
      </c>
      <c r="AF1131" s="7">
        <f>+IF(AND(AD1131,AE1131),1,0)</f>
        <v>0</v>
      </c>
    </row>
    <row r="1132" spans="1:32" x14ac:dyDescent="0.2">
      <c r="A1132">
        <v>5087</v>
      </c>
      <c r="C1132">
        <v>117405</v>
      </c>
      <c r="D1132">
        <v>119961</v>
      </c>
      <c r="E1132">
        <v>13</v>
      </c>
      <c r="F1132">
        <v>29</v>
      </c>
      <c r="G1132">
        <v>57.6</v>
      </c>
      <c r="H1132" t="s">
        <v>24</v>
      </c>
      <c r="I1132">
        <v>6</v>
      </c>
      <c r="J1132">
        <v>0</v>
      </c>
      <c r="K1132">
        <v>48</v>
      </c>
      <c r="L1132">
        <v>13.499333333333333</v>
      </c>
      <c r="M1132">
        <v>202.49</v>
      </c>
      <c r="N1132">
        <v>6.0133333333333336</v>
      </c>
      <c r="O1132">
        <v>6.51</v>
      </c>
      <c r="Q1132">
        <v>0.96</v>
      </c>
      <c r="S1132">
        <v>0.59</v>
      </c>
      <c r="Y1132" t="s">
        <v>197</v>
      </c>
      <c r="Z1132" t="s">
        <v>197</v>
      </c>
      <c r="AA1132" t="s">
        <v>197</v>
      </c>
      <c r="AB1132" t="str">
        <f>+LEFT(AA1132,1)</f>
        <v>K</v>
      </c>
      <c r="AC1132" s="6">
        <f>DEGREES(ACOS(SIN(Resultats!$H$11)*SIN(RADIANS(N1132))+COS(Resultats!$H$11)*COS(RADIANS(N1132))*COS(Resultats!$E$11-RADIANS(M1132))))</f>
        <v>52.081413055641505</v>
      </c>
      <c r="AD1132">
        <f>+IF(AB1132=Data!$E$18,1,0)</f>
        <v>0</v>
      </c>
      <c r="AE1132">
        <f>+IF(AC1132&lt;Data!$B$17,1,0)</f>
        <v>0</v>
      </c>
      <c r="AF1132" s="7">
        <f>+IF(AND(AD1132,AE1132),1,0)</f>
        <v>0</v>
      </c>
    </row>
    <row r="1133" spans="1:32" x14ac:dyDescent="0.2">
      <c r="A1133">
        <v>3648</v>
      </c>
      <c r="B1133" t="s">
        <v>1329</v>
      </c>
      <c r="C1133">
        <v>79028</v>
      </c>
      <c r="D1133">
        <v>14819</v>
      </c>
      <c r="E1133">
        <v>9</v>
      </c>
      <c r="F1133">
        <v>14</v>
      </c>
      <c r="G1133">
        <v>20.6</v>
      </c>
      <c r="H1133" t="s">
        <v>24</v>
      </c>
      <c r="I1133">
        <v>61</v>
      </c>
      <c r="J1133">
        <v>25</v>
      </c>
      <c r="K1133">
        <v>24</v>
      </c>
      <c r="L1133">
        <v>9.239055555555554</v>
      </c>
      <c r="M1133">
        <v>138.58583333333331</v>
      </c>
      <c r="N1133">
        <v>61.423333333333332</v>
      </c>
      <c r="O1133">
        <v>5.13</v>
      </c>
      <c r="Q1133">
        <v>0.57999999999999996</v>
      </c>
      <c r="S1133">
        <v>0.1</v>
      </c>
      <c r="Y1133" t="s">
        <v>130</v>
      </c>
      <c r="Z1133" t="s">
        <v>130</v>
      </c>
      <c r="AA1133" t="s">
        <v>15430</v>
      </c>
      <c r="AB1133" t="str">
        <f>+LEFT(AA1133,1)</f>
        <v>F</v>
      </c>
      <c r="AC1133" s="6">
        <f>DEGREES(ACOS(SIN(Resultats!$H$11)*SIN(RADIANS(N1133))+COS(Resultats!$H$11)*COS(RADIANS(N1133))*COS(Resultats!$E$11-RADIANS(M1133))))</f>
        <v>52.102945357273811</v>
      </c>
      <c r="AD1133">
        <f>+IF(AB1133=Data!$E$18,1,0)</f>
        <v>0</v>
      </c>
      <c r="AE1133">
        <f>+IF(AC1133&lt;Data!$B$17,1,0)</f>
        <v>0</v>
      </c>
      <c r="AF1133" s="7">
        <f>+IF(AND(AD1133,AE1133),1,0)</f>
        <v>0</v>
      </c>
    </row>
    <row r="1134" spans="1:32" x14ac:dyDescent="0.2">
      <c r="A1134">
        <v>2502</v>
      </c>
      <c r="C1134">
        <v>49147</v>
      </c>
      <c r="D1134">
        <v>151911</v>
      </c>
      <c r="E1134">
        <v>6</v>
      </c>
      <c r="F1134">
        <v>46</v>
      </c>
      <c r="G1134">
        <v>39</v>
      </c>
      <c r="H1134" t="s">
        <v>26</v>
      </c>
      <c r="I1134">
        <v>10</v>
      </c>
      <c r="J1134">
        <v>6</v>
      </c>
      <c r="K1134">
        <v>26</v>
      </c>
      <c r="L1134">
        <v>6.7774999999999999</v>
      </c>
      <c r="M1134">
        <v>101.66249999999999</v>
      </c>
      <c r="N1134">
        <v>-10.107222222222221</v>
      </c>
      <c r="O1134">
        <v>5.66</v>
      </c>
      <c r="Q1134">
        <v>-0.05</v>
      </c>
      <c r="S1134">
        <v>-0.11</v>
      </c>
      <c r="Y1134" t="s">
        <v>191</v>
      </c>
      <c r="Z1134" t="s">
        <v>191</v>
      </c>
      <c r="AA1134" t="s">
        <v>5040</v>
      </c>
      <c r="AB1134" t="str">
        <f>+LEFT(AA1134,1)</f>
        <v>B</v>
      </c>
      <c r="AC1134" s="6">
        <f>DEGREES(ACOS(SIN(Resultats!$H$11)*SIN(RADIANS(N1134))+COS(Resultats!$H$11)*COS(RADIANS(N1134))*COS(Resultats!$E$11-RADIANS(M1134))))</f>
        <v>52.120008418728538</v>
      </c>
      <c r="AD1134">
        <f>+IF(AB1134=Data!$E$18,1,0)</f>
        <v>0</v>
      </c>
      <c r="AE1134">
        <f>+IF(AC1134&lt;Data!$B$17,1,0)</f>
        <v>0</v>
      </c>
      <c r="AF1134" s="7">
        <f>+IF(AND(AD1134,AE1134),1,0)</f>
        <v>0</v>
      </c>
    </row>
    <row r="1135" spans="1:32" x14ac:dyDescent="0.2">
      <c r="A1135">
        <v>4866</v>
      </c>
      <c r="B1135" t="s">
        <v>5507</v>
      </c>
      <c r="C1135">
        <v>111421</v>
      </c>
      <c r="D1135">
        <v>44332</v>
      </c>
      <c r="E1135">
        <v>12</v>
      </c>
      <c r="F1135">
        <v>48</v>
      </c>
      <c r="G1135">
        <v>41.8</v>
      </c>
      <c r="H1135" t="s">
        <v>24</v>
      </c>
      <c r="I1135">
        <v>48</v>
      </c>
      <c r="J1135">
        <v>28</v>
      </c>
      <c r="K1135">
        <v>1</v>
      </c>
      <c r="L1135">
        <v>12.811611111111112</v>
      </c>
      <c r="M1135">
        <v>192.17416666666668</v>
      </c>
      <c r="N1135">
        <v>48.466944444444444</v>
      </c>
      <c r="O1135">
        <v>6.27</v>
      </c>
      <c r="Q1135">
        <v>0.18</v>
      </c>
      <c r="S1135">
        <v>0.17</v>
      </c>
      <c r="Y1135" t="s">
        <v>5508</v>
      </c>
      <c r="Z1135" s="3" t="s">
        <v>5462</v>
      </c>
      <c r="AA1135" t="s">
        <v>5462</v>
      </c>
      <c r="AB1135" t="str">
        <f>+LEFT(AA1135,1)</f>
        <v>A</v>
      </c>
      <c r="AC1135" s="6">
        <f>DEGREES(ACOS(SIN(Resultats!$H$11)*SIN(RADIANS(N1135))+COS(Resultats!$H$11)*COS(RADIANS(N1135))*COS(Resultats!$E$11-RADIANS(M1135))))</f>
        <v>52.126818301880405</v>
      </c>
      <c r="AD1135">
        <f>+IF(AB1135=Data!$E$18,1,0)</f>
        <v>1</v>
      </c>
      <c r="AE1135">
        <f>+IF(AC1135&lt;Data!$B$17,1,0)</f>
        <v>0</v>
      </c>
      <c r="AF1135" s="7">
        <f>+IF(AND(AD1135,AE1135),1,0)</f>
        <v>0</v>
      </c>
    </row>
    <row r="1136" spans="1:32" x14ac:dyDescent="0.2">
      <c r="A1136">
        <v>2516</v>
      </c>
      <c r="B1136" t="s">
        <v>1461</v>
      </c>
      <c r="C1136">
        <v>49520</v>
      </c>
      <c r="D1136">
        <v>41380</v>
      </c>
      <c r="E1136">
        <v>6</v>
      </c>
      <c r="F1136">
        <v>50</v>
      </c>
      <c r="G1136">
        <v>45.9</v>
      </c>
      <c r="H1136" t="s">
        <v>24</v>
      </c>
      <c r="I1136">
        <v>41</v>
      </c>
      <c r="J1136">
        <v>46</v>
      </c>
      <c r="K1136">
        <v>53</v>
      </c>
      <c r="L1136">
        <v>6.8460833333333326</v>
      </c>
      <c r="M1136">
        <v>102.69125</v>
      </c>
      <c r="N1136">
        <v>41.781388888888891</v>
      </c>
      <c r="O1136">
        <v>5.0199999999999996</v>
      </c>
      <c r="Q1136">
        <v>1.27</v>
      </c>
      <c r="S1136">
        <v>1.35</v>
      </c>
      <c r="U1136">
        <v>0.46</v>
      </c>
      <c r="V1136" t="s">
        <v>93</v>
      </c>
      <c r="Y1136" t="s">
        <v>105</v>
      </c>
      <c r="Z1136" t="s">
        <v>105</v>
      </c>
      <c r="AA1136" t="s">
        <v>133</v>
      </c>
      <c r="AB1136" t="str">
        <f>+LEFT(AA1136,1)</f>
        <v>K</v>
      </c>
      <c r="AC1136" s="6">
        <f>DEGREES(ACOS(SIN(Resultats!$H$11)*SIN(RADIANS(N1136))+COS(Resultats!$H$11)*COS(RADIANS(N1136))*COS(Resultats!$E$11-RADIANS(M1136))))</f>
        <v>52.14730305368964</v>
      </c>
      <c r="AD1136">
        <f>+IF(AB1136=Data!$E$18,1,0)</f>
        <v>0</v>
      </c>
      <c r="AE1136">
        <f>+IF(AC1136&lt;Data!$B$17,1,0)</f>
        <v>0</v>
      </c>
      <c r="AF1136" s="7">
        <f>+IF(AND(AD1136,AE1136),1,0)</f>
        <v>0</v>
      </c>
    </row>
    <row r="1137" spans="1:32" x14ac:dyDescent="0.2">
      <c r="A1137">
        <v>4919</v>
      </c>
      <c r="C1137">
        <v>112570</v>
      </c>
      <c r="D1137">
        <v>44398</v>
      </c>
      <c r="E1137">
        <v>12</v>
      </c>
      <c r="F1137">
        <v>57</v>
      </c>
      <c r="G1137">
        <v>7.7</v>
      </c>
      <c r="H1137" t="s">
        <v>24</v>
      </c>
      <c r="I1137">
        <v>46</v>
      </c>
      <c r="J1137">
        <v>10</v>
      </c>
      <c r="K1137">
        <v>37</v>
      </c>
      <c r="L1137">
        <v>12.952138888888888</v>
      </c>
      <c r="M1137">
        <v>194.2820833333333</v>
      </c>
      <c r="N1137">
        <v>46.176944444444445</v>
      </c>
      <c r="O1137">
        <v>6.12</v>
      </c>
      <c r="Q1137">
        <v>1.01</v>
      </c>
      <c r="S1137">
        <v>0.8</v>
      </c>
      <c r="Y1137" t="s">
        <v>364</v>
      </c>
      <c r="Z1137" t="s">
        <v>54</v>
      </c>
      <c r="AA1137" t="s">
        <v>197</v>
      </c>
      <c r="AB1137" t="str">
        <f>+LEFT(AA1137,1)</f>
        <v>K</v>
      </c>
      <c r="AC1137" s="6">
        <f>DEGREES(ACOS(SIN(Resultats!$H$11)*SIN(RADIANS(N1137))+COS(Resultats!$H$11)*COS(RADIANS(N1137))*COS(Resultats!$E$11-RADIANS(M1137))))</f>
        <v>52.158898164589786</v>
      </c>
      <c r="AD1137">
        <f>+IF(AB1137=Data!$E$18,1,0)</f>
        <v>0</v>
      </c>
      <c r="AE1137">
        <f>+IF(AC1137&lt;Data!$B$17,1,0)</f>
        <v>0</v>
      </c>
      <c r="AF1137" s="7">
        <f>+IF(AND(AD1137,AE1137),1,0)</f>
        <v>0</v>
      </c>
    </row>
    <row r="1138" spans="1:32" x14ac:dyDescent="0.2">
      <c r="A1138">
        <v>3401</v>
      </c>
      <c r="C1138">
        <v>73029</v>
      </c>
      <c r="D1138">
        <v>14612</v>
      </c>
      <c r="E1138">
        <v>8</v>
      </c>
      <c r="F1138">
        <v>39</v>
      </c>
      <c r="G1138">
        <v>10.199999999999999</v>
      </c>
      <c r="H1138" t="s">
        <v>24</v>
      </c>
      <c r="I1138">
        <v>59</v>
      </c>
      <c r="J1138">
        <v>56</v>
      </c>
      <c r="K1138">
        <v>22</v>
      </c>
      <c r="L1138">
        <v>8.6528333333333336</v>
      </c>
      <c r="M1138">
        <v>129.79249999999999</v>
      </c>
      <c r="N1138">
        <v>59.93944444444444</v>
      </c>
      <c r="O1138">
        <v>6.48</v>
      </c>
      <c r="Y1138" t="s">
        <v>350</v>
      </c>
      <c r="Z1138" t="s">
        <v>350</v>
      </c>
      <c r="AA1138" t="s">
        <v>18</v>
      </c>
      <c r="AB1138" t="str">
        <f>+LEFT(AA1138,1)</f>
        <v>A</v>
      </c>
      <c r="AC1138" s="6">
        <f>DEGREES(ACOS(SIN(Resultats!$H$11)*SIN(RADIANS(N1138))+COS(Resultats!$H$11)*COS(RADIANS(N1138))*COS(Resultats!$E$11-RADIANS(M1138))))</f>
        <v>52.176370010206583</v>
      </c>
      <c r="AD1138">
        <f>+IF(AB1138=Data!$E$18,1,0)</f>
        <v>1</v>
      </c>
      <c r="AE1138">
        <f>+IF(AC1138&lt;Data!$B$17,1,0)</f>
        <v>0</v>
      </c>
      <c r="AF1138" s="7">
        <f>+IF(AND(AD1138,AE1138),1,0)</f>
        <v>0</v>
      </c>
    </row>
    <row r="1139" spans="1:32" x14ac:dyDescent="0.2">
      <c r="A1139">
        <v>2557</v>
      </c>
      <c r="C1139">
        <v>50420</v>
      </c>
      <c r="D1139">
        <v>41429</v>
      </c>
      <c r="E1139">
        <v>6</v>
      </c>
      <c r="F1139">
        <v>55</v>
      </c>
      <c r="G1139">
        <v>14.7</v>
      </c>
      <c r="H1139" t="s">
        <v>24</v>
      </c>
      <c r="I1139">
        <v>43</v>
      </c>
      <c r="J1139">
        <v>54</v>
      </c>
      <c r="K1139">
        <v>36</v>
      </c>
      <c r="L1139">
        <v>6.92075</v>
      </c>
      <c r="M1139">
        <v>103.81125</v>
      </c>
      <c r="N1139">
        <v>43.91</v>
      </c>
      <c r="O1139">
        <v>6.13</v>
      </c>
      <c r="Q1139">
        <v>0.32</v>
      </c>
      <c r="S1139">
        <v>0.19</v>
      </c>
      <c r="U1139">
        <v>0.19</v>
      </c>
      <c r="Y1139" t="s">
        <v>554</v>
      </c>
      <c r="Z1139" t="s">
        <v>554</v>
      </c>
      <c r="AA1139" t="s">
        <v>525</v>
      </c>
      <c r="AB1139" t="str">
        <f>+LEFT(AA1139,1)</f>
        <v>A</v>
      </c>
      <c r="AC1139" s="6">
        <f>DEGREES(ACOS(SIN(Resultats!$H$11)*SIN(RADIANS(N1139))+COS(Resultats!$H$11)*COS(RADIANS(N1139))*COS(Resultats!$E$11-RADIANS(M1139))))</f>
        <v>52.295033333048671</v>
      </c>
      <c r="AD1139">
        <f>+IF(AB1139=Data!$E$18,1,0)</f>
        <v>1</v>
      </c>
      <c r="AE1139">
        <f>+IF(AC1139&lt;Data!$B$17,1,0)</f>
        <v>0</v>
      </c>
      <c r="AF1139" s="7">
        <f>+IF(AND(AD1139,AE1139),1,0)</f>
        <v>0</v>
      </c>
    </row>
    <row r="1140" spans="1:32" x14ac:dyDescent="0.2">
      <c r="A1140">
        <v>4997</v>
      </c>
      <c r="C1140">
        <v>115004</v>
      </c>
      <c r="D1140">
        <v>44519</v>
      </c>
      <c r="E1140">
        <v>13</v>
      </c>
      <c r="F1140">
        <v>13</v>
      </c>
      <c r="G1140">
        <v>43</v>
      </c>
      <c r="H1140" t="s">
        <v>24</v>
      </c>
      <c r="I1140">
        <v>40</v>
      </c>
      <c r="J1140">
        <v>9</v>
      </c>
      <c r="K1140">
        <v>10</v>
      </c>
      <c r="L1140">
        <v>13.22861111111111</v>
      </c>
      <c r="M1140">
        <v>198.42916666666665</v>
      </c>
      <c r="N1140">
        <v>40.152777777777779</v>
      </c>
      <c r="O1140">
        <v>4.92</v>
      </c>
      <c r="Q1140">
        <v>1.06</v>
      </c>
      <c r="S1140">
        <v>0.93</v>
      </c>
      <c r="U1140">
        <v>0.49</v>
      </c>
      <c r="Y1140" t="s">
        <v>5586</v>
      </c>
      <c r="Z1140" t="s">
        <v>71</v>
      </c>
      <c r="AA1140" t="s">
        <v>51</v>
      </c>
      <c r="AB1140" t="str">
        <f>+LEFT(AA1140,1)</f>
        <v>G</v>
      </c>
      <c r="AC1140" s="6">
        <f>DEGREES(ACOS(SIN(Resultats!$H$11)*SIN(RADIANS(N1140))+COS(Resultats!$H$11)*COS(RADIANS(N1140))*COS(Resultats!$E$11-RADIANS(M1140))))</f>
        <v>52.306707544070292</v>
      </c>
      <c r="AD1140">
        <f>+IF(AB1140=Data!$E$18,1,0)</f>
        <v>0</v>
      </c>
      <c r="AE1140">
        <f>+IF(AC1140&lt;Data!$B$17,1,0)</f>
        <v>0</v>
      </c>
      <c r="AF1140" s="7">
        <f>+IF(AND(AD1140,AE1140),1,0)</f>
        <v>0</v>
      </c>
    </row>
    <row r="1141" spans="1:32" x14ac:dyDescent="0.2">
      <c r="A1141">
        <v>3077</v>
      </c>
      <c r="C1141">
        <v>64347</v>
      </c>
      <c r="D1141">
        <v>26579</v>
      </c>
      <c r="E1141">
        <v>7</v>
      </c>
      <c r="F1141">
        <v>56</v>
      </c>
      <c r="G1141">
        <v>26.8</v>
      </c>
      <c r="H1141" t="s">
        <v>24</v>
      </c>
      <c r="I1141">
        <v>56</v>
      </c>
      <c r="J1141">
        <v>30</v>
      </c>
      <c r="K1141">
        <v>16</v>
      </c>
      <c r="L1141">
        <v>7.9407777777777779</v>
      </c>
      <c r="M1141">
        <v>119.11166666666666</v>
      </c>
      <c r="N1141">
        <v>56.504444444444445</v>
      </c>
      <c r="O1141">
        <v>6.72</v>
      </c>
      <c r="Y1141" t="s">
        <v>192</v>
      </c>
      <c r="Z1141" t="s">
        <v>192</v>
      </c>
      <c r="AA1141" t="s">
        <v>18</v>
      </c>
      <c r="AB1141" t="str">
        <f>+LEFT(AA1141,1)</f>
        <v>A</v>
      </c>
      <c r="AC1141" s="6">
        <f>DEGREES(ACOS(SIN(Resultats!$H$11)*SIN(RADIANS(N1141))+COS(Resultats!$H$11)*COS(RADIANS(N1141))*COS(Resultats!$E$11-RADIANS(M1141))))</f>
        <v>52.322586115405251</v>
      </c>
      <c r="AD1141">
        <f>+IF(AB1141=Data!$E$18,1,0)</f>
        <v>1</v>
      </c>
      <c r="AE1141">
        <f>+IF(AC1141&lt;Data!$B$17,1,0)</f>
        <v>0</v>
      </c>
      <c r="AF1141" s="7">
        <f>+IF(AND(AD1141,AE1141),1,0)</f>
        <v>0</v>
      </c>
    </row>
    <row r="1142" spans="1:32" x14ac:dyDescent="0.2">
      <c r="A1142">
        <v>4909</v>
      </c>
      <c r="C1142">
        <v>112264</v>
      </c>
      <c r="D1142">
        <v>44383</v>
      </c>
      <c r="E1142">
        <v>12</v>
      </c>
      <c r="F1142">
        <v>54</v>
      </c>
      <c r="G1142">
        <v>56.5</v>
      </c>
      <c r="H1142" t="s">
        <v>24</v>
      </c>
      <c r="I1142">
        <v>47</v>
      </c>
      <c r="J1142">
        <v>11</v>
      </c>
      <c r="K1142">
        <v>48</v>
      </c>
      <c r="L1142">
        <v>12.915694444444444</v>
      </c>
      <c r="M1142">
        <v>193.73541666666665</v>
      </c>
      <c r="N1142">
        <v>47.196666666666665</v>
      </c>
      <c r="O1142">
        <v>5.84</v>
      </c>
      <c r="Q1142">
        <v>1.55</v>
      </c>
      <c r="S1142">
        <v>1.57</v>
      </c>
      <c r="Y1142" t="s">
        <v>2821</v>
      </c>
      <c r="Z1142" t="s">
        <v>2821</v>
      </c>
      <c r="AA1142" t="s">
        <v>15447</v>
      </c>
      <c r="AB1142" t="str">
        <f>+LEFT(AA1142,1)</f>
        <v>M</v>
      </c>
      <c r="AC1142" s="6">
        <f>DEGREES(ACOS(SIN(Resultats!$H$11)*SIN(RADIANS(N1142))+COS(Resultats!$H$11)*COS(RADIANS(N1142))*COS(Resultats!$E$11-RADIANS(M1142))))</f>
        <v>52.345420437357006</v>
      </c>
      <c r="AD1142">
        <f>+IF(AB1142=Data!$E$18,1,0)</f>
        <v>0</v>
      </c>
      <c r="AE1142">
        <f>+IF(AC1142&lt;Data!$B$17,1,0)</f>
        <v>0</v>
      </c>
      <c r="AF1142" s="7">
        <f>+IF(AND(AD1142,AE1142),1,0)</f>
        <v>0</v>
      </c>
    </row>
    <row r="1143" spans="1:32" x14ac:dyDescent="0.2">
      <c r="A1143">
        <v>2804</v>
      </c>
      <c r="C1143">
        <v>57646</v>
      </c>
      <c r="D1143">
        <v>26333</v>
      </c>
      <c r="E1143">
        <v>7</v>
      </c>
      <c r="F1143">
        <v>24</v>
      </c>
      <c r="G1143">
        <v>57.2</v>
      </c>
      <c r="H1143" t="s">
        <v>24</v>
      </c>
      <c r="I1143">
        <v>51</v>
      </c>
      <c r="J1143">
        <v>53</v>
      </c>
      <c r="K1143">
        <v>14</v>
      </c>
      <c r="L1143">
        <v>7.4158888888888894</v>
      </c>
      <c r="M1143">
        <v>111.23833333333334</v>
      </c>
      <c r="N1143">
        <v>51.887222222222221</v>
      </c>
      <c r="O1143">
        <v>5.8</v>
      </c>
      <c r="Q1143">
        <v>1.61</v>
      </c>
      <c r="S1143">
        <v>1.96</v>
      </c>
      <c r="U1143">
        <v>0.92</v>
      </c>
      <c r="Y1143" t="s">
        <v>77</v>
      </c>
      <c r="Z1143" t="s">
        <v>77</v>
      </c>
      <c r="AA1143" t="s">
        <v>104</v>
      </c>
      <c r="AB1143" t="str">
        <f>+LEFT(AA1143,1)</f>
        <v>K</v>
      </c>
      <c r="AC1143" s="6">
        <f>DEGREES(ACOS(SIN(Resultats!$H$11)*SIN(RADIANS(N1143))+COS(Resultats!$H$11)*COS(RADIANS(N1143))*COS(Resultats!$E$11-RADIANS(M1143))))</f>
        <v>52.367883804535069</v>
      </c>
      <c r="AD1143">
        <f>+IF(AB1143=Data!$E$18,1,0)</f>
        <v>0</v>
      </c>
      <c r="AE1143">
        <f>+IF(AC1143&lt;Data!$B$17,1,0)</f>
        <v>0</v>
      </c>
      <c r="AF1143" s="7">
        <f>+IF(AND(AD1143,AE1143),1,0)</f>
        <v>0</v>
      </c>
    </row>
    <row r="1144" spans="1:32" x14ac:dyDescent="0.2">
      <c r="A1144">
        <v>3119</v>
      </c>
      <c r="C1144">
        <v>65626</v>
      </c>
      <c r="D1144">
        <v>26634</v>
      </c>
      <c r="E1144">
        <v>8</v>
      </c>
      <c r="F1144">
        <v>2</v>
      </c>
      <c r="G1144">
        <v>35.799999999999997</v>
      </c>
      <c r="H1144" t="s">
        <v>24</v>
      </c>
      <c r="I1144">
        <v>57</v>
      </c>
      <c r="J1144">
        <v>16</v>
      </c>
      <c r="K1144">
        <v>25</v>
      </c>
      <c r="L1144">
        <v>8.043277777777778</v>
      </c>
      <c r="M1144">
        <v>120.64916666666667</v>
      </c>
      <c r="N1144">
        <v>57.273611111111109</v>
      </c>
      <c r="O1144">
        <v>6.49</v>
      </c>
      <c r="Q1144">
        <v>0.62</v>
      </c>
      <c r="S1144">
        <v>0.16</v>
      </c>
      <c r="Y1144" t="s">
        <v>199</v>
      </c>
      <c r="Z1144" t="s">
        <v>199</v>
      </c>
      <c r="AA1144" t="s">
        <v>15414</v>
      </c>
      <c r="AB1144" t="str">
        <f>+LEFT(AA1144,1)</f>
        <v>F</v>
      </c>
      <c r="AC1144" s="6">
        <f>DEGREES(ACOS(SIN(Resultats!$H$11)*SIN(RADIANS(N1144))+COS(Resultats!$H$11)*COS(RADIANS(N1144))*COS(Resultats!$E$11-RADIANS(M1144))))</f>
        <v>52.399320646143273</v>
      </c>
      <c r="AD1144">
        <f>+IF(AB1144=Data!$E$18,1,0)</f>
        <v>0</v>
      </c>
      <c r="AE1144">
        <f>+IF(AC1144&lt;Data!$B$17,1,0)</f>
        <v>0</v>
      </c>
      <c r="AF1144" s="7">
        <f>+IF(AND(AD1144,AE1144),1,0)</f>
        <v>0</v>
      </c>
    </row>
    <row r="1145" spans="1:32" x14ac:dyDescent="0.2">
      <c r="A1145">
        <v>2339</v>
      </c>
      <c r="C1145">
        <v>45504</v>
      </c>
      <c r="D1145">
        <v>78417</v>
      </c>
      <c r="E1145">
        <v>6</v>
      </c>
      <c r="F1145">
        <v>28</v>
      </c>
      <c r="G1145">
        <v>56.6</v>
      </c>
      <c r="H1145" t="s">
        <v>24</v>
      </c>
      <c r="I1145">
        <v>26</v>
      </c>
      <c r="J1145">
        <v>58</v>
      </c>
      <c r="K1145">
        <v>4</v>
      </c>
      <c r="L1145">
        <v>6.482388888888889</v>
      </c>
      <c r="M1145">
        <v>97.235833333333332</v>
      </c>
      <c r="N1145">
        <v>26.967777777777776</v>
      </c>
      <c r="O1145">
        <v>6.47</v>
      </c>
      <c r="P1145" t="s">
        <v>103</v>
      </c>
      <c r="Y1145" t="s">
        <v>2154</v>
      </c>
      <c r="Z1145" t="s">
        <v>2154</v>
      </c>
      <c r="AA1145" t="s">
        <v>2154</v>
      </c>
      <c r="AB1145" t="str">
        <f>+LEFT(AA1145,1)</f>
        <v>F</v>
      </c>
      <c r="AC1145" s="6">
        <f>DEGREES(ACOS(SIN(Resultats!$H$11)*SIN(RADIANS(N1145))+COS(Resultats!$H$11)*COS(RADIANS(N1145))*COS(Resultats!$E$11-RADIANS(M1145))))</f>
        <v>52.421028578242016</v>
      </c>
      <c r="AD1145">
        <f>+IF(AB1145=Data!$E$18,1,0)</f>
        <v>0</v>
      </c>
      <c r="AE1145">
        <f>+IF(AC1145&lt;Data!$B$17,1,0)</f>
        <v>0</v>
      </c>
      <c r="AF1145" s="7">
        <f>+IF(AND(AD1145,AE1145),1,0)</f>
        <v>0</v>
      </c>
    </row>
    <row r="1146" spans="1:32" x14ac:dyDescent="0.2">
      <c r="A1146">
        <v>2585</v>
      </c>
      <c r="B1146" t="s">
        <v>1506</v>
      </c>
      <c r="C1146">
        <v>50973</v>
      </c>
      <c r="D1146">
        <v>41463</v>
      </c>
      <c r="E1146">
        <v>6</v>
      </c>
      <c r="F1146">
        <v>57</v>
      </c>
      <c r="G1146">
        <v>37.1</v>
      </c>
      <c r="H1146" t="s">
        <v>24</v>
      </c>
      <c r="I1146">
        <v>45</v>
      </c>
      <c r="J1146">
        <v>5</v>
      </c>
      <c r="K1146">
        <v>39</v>
      </c>
      <c r="L1146">
        <v>6.9603055555555553</v>
      </c>
      <c r="M1146">
        <v>104.40458333333333</v>
      </c>
      <c r="N1146">
        <v>45.094166666666666</v>
      </c>
      <c r="O1146">
        <v>4.9000000000000004</v>
      </c>
      <c r="Q1146">
        <v>0.03</v>
      </c>
      <c r="S1146">
        <v>0.05</v>
      </c>
      <c r="U1146">
        <v>0.01</v>
      </c>
      <c r="Y1146" t="s">
        <v>350</v>
      </c>
      <c r="Z1146" t="s">
        <v>350</v>
      </c>
      <c r="AA1146" t="s">
        <v>18</v>
      </c>
      <c r="AB1146" t="str">
        <f>+LEFT(AA1146,1)</f>
        <v>A</v>
      </c>
      <c r="AC1146" s="6">
        <f>DEGREES(ACOS(SIN(Resultats!$H$11)*SIN(RADIANS(N1146))+COS(Resultats!$H$11)*COS(RADIANS(N1146))*COS(Resultats!$E$11-RADIANS(M1146))))</f>
        <v>52.450378442175989</v>
      </c>
      <c r="AD1146">
        <f>+IF(AB1146=Data!$E$18,1,0)</f>
        <v>1</v>
      </c>
      <c r="AE1146">
        <f>+IF(AC1146&lt;Data!$B$17,1,0)</f>
        <v>0</v>
      </c>
      <c r="AF1146" s="7">
        <f>+IF(AND(AD1146,AE1146),1,0)</f>
        <v>0</v>
      </c>
    </row>
    <row r="1147" spans="1:32" x14ac:dyDescent="0.2">
      <c r="A1147">
        <v>5102</v>
      </c>
      <c r="C1147">
        <v>117876</v>
      </c>
      <c r="D1147">
        <v>82875</v>
      </c>
      <c r="E1147">
        <v>13</v>
      </c>
      <c r="F1147">
        <v>32</v>
      </c>
      <c r="G1147">
        <v>48.1</v>
      </c>
      <c r="H1147" t="s">
        <v>24</v>
      </c>
      <c r="I1147">
        <v>24</v>
      </c>
      <c r="J1147">
        <v>20</v>
      </c>
      <c r="K1147">
        <v>47</v>
      </c>
      <c r="L1147">
        <v>13.546694444444444</v>
      </c>
      <c r="M1147">
        <v>203.20041666666665</v>
      </c>
      <c r="N1147">
        <v>24.346388888888889</v>
      </c>
      <c r="O1147">
        <v>6.11</v>
      </c>
      <c r="Q1147">
        <v>0.96</v>
      </c>
      <c r="S1147">
        <v>0.7</v>
      </c>
      <c r="U1147">
        <v>0.53</v>
      </c>
      <c r="Y1147" t="s">
        <v>71</v>
      </c>
      <c r="Z1147" t="s">
        <v>71</v>
      </c>
      <c r="AA1147" t="s">
        <v>51</v>
      </c>
      <c r="AB1147" t="str">
        <f>+LEFT(AA1147,1)</f>
        <v>G</v>
      </c>
      <c r="AC1147" s="6">
        <f>DEGREES(ACOS(SIN(Resultats!$H$11)*SIN(RADIANS(N1147))+COS(Resultats!$H$11)*COS(RADIANS(N1147))*COS(Resultats!$E$11-RADIANS(M1147))))</f>
        <v>52.479682988153137</v>
      </c>
      <c r="AD1147">
        <f>+IF(AB1147=Data!$E$18,1,0)</f>
        <v>0</v>
      </c>
      <c r="AE1147">
        <f>+IF(AC1147&lt;Data!$B$17,1,0)</f>
        <v>0</v>
      </c>
      <c r="AF1147" s="7">
        <f>+IF(AND(AD1147,AE1147),1,0)</f>
        <v>0</v>
      </c>
    </row>
    <row r="1148" spans="1:32" x14ac:dyDescent="0.2">
      <c r="A1148">
        <v>2308</v>
      </c>
      <c r="C1148">
        <v>44984</v>
      </c>
      <c r="D1148">
        <v>95659</v>
      </c>
      <c r="E1148">
        <v>6</v>
      </c>
      <c r="F1148">
        <v>25</v>
      </c>
      <c r="G1148">
        <v>28.1</v>
      </c>
      <c r="H1148" t="s">
        <v>24</v>
      </c>
      <c r="I1148">
        <v>14</v>
      </c>
      <c r="J1148">
        <v>43</v>
      </c>
      <c r="K1148">
        <v>19</v>
      </c>
      <c r="L1148">
        <v>6.4244722222222226</v>
      </c>
      <c r="M1148">
        <v>96.367083333333341</v>
      </c>
      <c r="N1148">
        <v>14.721944444444444</v>
      </c>
      <c r="O1148">
        <v>6.24</v>
      </c>
      <c r="Q1148">
        <v>2.34</v>
      </c>
      <c r="S1148">
        <v>3.4</v>
      </c>
      <c r="U1148">
        <v>1.28</v>
      </c>
      <c r="Y1148" t="s">
        <v>3014</v>
      </c>
      <c r="Z1148" t="s">
        <v>3014</v>
      </c>
      <c r="AA1148" t="s">
        <v>15445</v>
      </c>
      <c r="AB1148" t="str">
        <f>+LEFT(AA1148,1)</f>
        <v>C</v>
      </c>
      <c r="AC1148" s="6">
        <f>DEGREES(ACOS(SIN(Resultats!$H$11)*SIN(RADIANS(N1148))+COS(Resultats!$H$11)*COS(RADIANS(N1148))*COS(Resultats!$E$11-RADIANS(M1148))))</f>
        <v>52.489541084047971</v>
      </c>
      <c r="AD1148">
        <f>+IF(AB1148=Data!$E$18,1,0)</f>
        <v>0</v>
      </c>
      <c r="AE1148">
        <f>+IF(AC1148&lt;Data!$B$17,1,0)</f>
        <v>0</v>
      </c>
      <c r="AF1148" s="7">
        <f>+IF(AND(AD1148,AE1148),1,0)</f>
        <v>0</v>
      </c>
    </row>
    <row r="1149" spans="1:32" x14ac:dyDescent="0.2">
      <c r="A1149">
        <v>5059</v>
      </c>
      <c r="C1149">
        <v>116831</v>
      </c>
      <c r="D1149">
        <v>139337</v>
      </c>
      <c r="E1149">
        <v>13</v>
      </c>
      <c r="F1149">
        <v>26</v>
      </c>
      <c r="G1149">
        <v>11.4</v>
      </c>
      <c r="H1149" t="s">
        <v>26</v>
      </c>
      <c r="I1149">
        <v>1</v>
      </c>
      <c r="J1149">
        <v>11</v>
      </c>
      <c r="K1149">
        <v>33</v>
      </c>
      <c r="L1149">
        <v>13.436500000000001</v>
      </c>
      <c r="M1149">
        <v>201.54750000000001</v>
      </c>
      <c r="N1149">
        <v>-1.1924999999999999</v>
      </c>
      <c r="O1149">
        <v>5.97</v>
      </c>
      <c r="Q1149">
        <v>0.19</v>
      </c>
      <c r="S1149">
        <v>0.13</v>
      </c>
      <c r="Y1149" t="s">
        <v>170</v>
      </c>
      <c r="Z1149" t="s">
        <v>170</v>
      </c>
      <c r="AA1149" t="s">
        <v>15415</v>
      </c>
      <c r="AB1149" t="str">
        <f>+LEFT(AA1149,1)</f>
        <v>A</v>
      </c>
      <c r="AC1149" s="6">
        <f>DEGREES(ACOS(SIN(Resultats!$H$11)*SIN(RADIANS(N1149))+COS(Resultats!$H$11)*COS(RADIANS(N1149))*COS(Resultats!$E$11-RADIANS(M1149))))</f>
        <v>52.506490561075317</v>
      </c>
      <c r="AD1149">
        <f>+IF(AB1149=Data!$E$18,1,0)</f>
        <v>1</v>
      </c>
      <c r="AE1149">
        <f>+IF(AC1149&lt;Data!$B$17,1,0)</f>
        <v>0</v>
      </c>
      <c r="AF1149" s="7">
        <f>+IF(AND(AD1149,AE1149),1,0)</f>
        <v>0</v>
      </c>
    </row>
    <row r="1150" spans="1:32" x14ac:dyDescent="0.2">
      <c r="A1150">
        <v>2395</v>
      </c>
      <c r="C1150">
        <v>46487</v>
      </c>
      <c r="D1150">
        <v>133404</v>
      </c>
      <c r="E1150">
        <v>6</v>
      </c>
      <c r="F1150">
        <v>33</v>
      </c>
      <c r="G1150">
        <v>37.9</v>
      </c>
      <c r="H1150" t="s">
        <v>26</v>
      </c>
      <c r="I1150">
        <v>1</v>
      </c>
      <c r="J1150">
        <v>13</v>
      </c>
      <c r="K1150">
        <v>13</v>
      </c>
      <c r="L1150">
        <v>6.5605277777777777</v>
      </c>
      <c r="M1150">
        <v>98.407916666666665</v>
      </c>
      <c r="N1150">
        <v>-1.2202777777777778</v>
      </c>
      <c r="O1150">
        <v>5.0999999999999996</v>
      </c>
      <c r="Q1150">
        <v>-0.14000000000000001</v>
      </c>
      <c r="S1150">
        <v>-0.56000000000000005</v>
      </c>
      <c r="Y1150" t="s">
        <v>2308</v>
      </c>
      <c r="Z1150" t="s">
        <v>2308</v>
      </c>
      <c r="AA1150" t="s">
        <v>15423</v>
      </c>
      <c r="AB1150" t="str">
        <f>+LEFT(AA1150,1)</f>
        <v>B</v>
      </c>
      <c r="AC1150" s="6">
        <f>DEGREES(ACOS(SIN(Resultats!$H$11)*SIN(RADIANS(N1150))+COS(Resultats!$H$11)*COS(RADIANS(N1150))*COS(Resultats!$E$11-RADIANS(M1150))))</f>
        <v>52.556343112597126</v>
      </c>
      <c r="AD1150">
        <f>+IF(AB1150=Data!$E$18,1,0)</f>
        <v>0</v>
      </c>
      <c r="AE1150">
        <f>+IF(AC1150&lt;Data!$B$17,1,0)</f>
        <v>0</v>
      </c>
      <c r="AF1150" s="7">
        <f>+IF(AND(AD1150,AE1150),1,0)</f>
        <v>0</v>
      </c>
    </row>
    <row r="1151" spans="1:32" x14ac:dyDescent="0.2">
      <c r="A1151">
        <v>2383</v>
      </c>
      <c r="C1151">
        <v>46251</v>
      </c>
      <c r="D1151">
        <v>59222</v>
      </c>
      <c r="E1151">
        <v>6</v>
      </c>
      <c r="F1151">
        <v>33</v>
      </c>
      <c r="G1151">
        <v>42.7</v>
      </c>
      <c r="H1151" t="s">
        <v>24</v>
      </c>
      <c r="I1151">
        <v>33</v>
      </c>
      <c r="J1151">
        <v>1</v>
      </c>
      <c r="K1151">
        <v>27</v>
      </c>
      <c r="L1151">
        <v>6.5618611111111109</v>
      </c>
      <c r="M1151">
        <v>98.427916666666661</v>
      </c>
      <c r="N1151">
        <v>33.024166666666666</v>
      </c>
      <c r="O1151">
        <v>6.42</v>
      </c>
      <c r="P1151" t="s">
        <v>103</v>
      </c>
      <c r="Q1151">
        <v>0.03</v>
      </c>
      <c r="S1151">
        <v>0.13</v>
      </c>
      <c r="Y1151" t="s">
        <v>298</v>
      </c>
      <c r="Z1151" t="s">
        <v>298</v>
      </c>
      <c r="AA1151" t="s">
        <v>1740</v>
      </c>
      <c r="AB1151" t="str">
        <f>+LEFT(AA1151,1)</f>
        <v>A</v>
      </c>
      <c r="AC1151" s="6">
        <f>DEGREES(ACOS(SIN(Resultats!$H$11)*SIN(RADIANS(N1151))+COS(Resultats!$H$11)*COS(RADIANS(N1151))*COS(Resultats!$E$11-RADIANS(M1151))))</f>
        <v>52.566819400641947</v>
      </c>
      <c r="AD1151">
        <f>+IF(AB1151=Data!$E$18,1,0)</f>
        <v>1</v>
      </c>
      <c r="AE1151">
        <f>+IF(AC1151&lt;Data!$B$17,1,0)</f>
        <v>0</v>
      </c>
      <c r="AF1151" s="7">
        <f>+IF(AND(AD1151,AE1151),1,0)</f>
        <v>0</v>
      </c>
    </row>
    <row r="1152" spans="1:32" x14ac:dyDescent="0.2">
      <c r="A1152">
        <v>3175</v>
      </c>
      <c r="C1152">
        <v>67224</v>
      </c>
      <c r="D1152">
        <v>26701</v>
      </c>
      <c r="E1152">
        <v>8</v>
      </c>
      <c r="F1152">
        <v>10</v>
      </c>
      <c r="G1152">
        <v>3.8</v>
      </c>
      <c r="H1152" t="s">
        <v>24</v>
      </c>
      <c r="I1152">
        <v>58</v>
      </c>
      <c r="J1152">
        <v>14</v>
      </c>
      <c r="K1152">
        <v>53</v>
      </c>
      <c r="L1152">
        <v>8.1677222222222223</v>
      </c>
      <c r="M1152">
        <v>122.51583333333333</v>
      </c>
      <c r="N1152">
        <v>58.24805555555556</v>
      </c>
      <c r="O1152">
        <v>5.93</v>
      </c>
      <c r="Q1152">
        <v>1.39</v>
      </c>
      <c r="S1152">
        <v>1.5</v>
      </c>
      <c r="X1152" t="s">
        <v>27</v>
      </c>
      <c r="Y1152" t="s">
        <v>80</v>
      </c>
      <c r="Z1152" t="s">
        <v>3264</v>
      </c>
      <c r="AA1152" t="s">
        <v>80</v>
      </c>
      <c r="AB1152" t="str">
        <f>+LEFT(AA1152,1)</f>
        <v>K</v>
      </c>
      <c r="AC1152" s="6">
        <f>DEGREES(ACOS(SIN(Resultats!$H$11)*SIN(RADIANS(N1152))+COS(Resultats!$H$11)*COS(RADIANS(N1152))*COS(Resultats!$E$11-RADIANS(M1152))))</f>
        <v>52.597053712908625</v>
      </c>
      <c r="AD1152">
        <f>+IF(AB1152=Data!$E$18,1,0)</f>
        <v>0</v>
      </c>
      <c r="AE1152">
        <f>+IF(AC1152&lt;Data!$B$17,1,0)</f>
        <v>0</v>
      </c>
      <c r="AF1152" s="7">
        <f>+IF(AND(AD1152,AE1152),1,0)</f>
        <v>0</v>
      </c>
    </row>
    <row r="1153" spans="1:32" x14ac:dyDescent="0.2">
      <c r="A1153">
        <v>2302</v>
      </c>
      <c r="C1153">
        <v>44867</v>
      </c>
      <c r="D1153">
        <v>95641</v>
      </c>
      <c r="E1153">
        <v>6</v>
      </c>
      <c r="F1153">
        <v>24</v>
      </c>
      <c r="G1153">
        <v>52.9</v>
      </c>
      <c r="H1153" t="s">
        <v>24</v>
      </c>
      <c r="I1153">
        <v>16</v>
      </c>
      <c r="J1153">
        <v>3</v>
      </c>
      <c r="K1153">
        <v>25</v>
      </c>
      <c r="L1153">
        <v>6.4146944444444447</v>
      </c>
      <c r="M1153">
        <v>96.220416666666665</v>
      </c>
      <c r="N1153">
        <v>16.056944444444444</v>
      </c>
      <c r="O1153">
        <v>6.33</v>
      </c>
      <c r="Q1153">
        <v>1.08</v>
      </c>
      <c r="S1153">
        <v>0.91</v>
      </c>
      <c r="Y1153" t="s">
        <v>60</v>
      </c>
      <c r="Z1153" t="s">
        <v>60</v>
      </c>
      <c r="AA1153" t="s">
        <v>28</v>
      </c>
      <c r="AB1153" t="str">
        <f>+LEFT(AA1153,1)</f>
        <v>G</v>
      </c>
      <c r="AC1153" s="6">
        <f>DEGREES(ACOS(SIN(Resultats!$H$11)*SIN(RADIANS(N1153))+COS(Resultats!$H$11)*COS(RADIANS(N1153))*COS(Resultats!$E$11-RADIANS(M1153))))</f>
        <v>52.609519096727112</v>
      </c>
      <c r="AD1153">
        <f>+IF(AB1153=Data!$E$18,1,0)</f>
        <v>0</v>
      </c>
      <c r="AE1153">
        <f>+IF(AC1153&lt;Data!$B$17,1,0)</f>
        <v>0</v>
      </c>
      <c r="AF1153" s="7">
        <f>+IF(AND(AD1153,AE1153),1,0)</f>
        <v>0</v>
      </c>
    </row>
    <row r="1154" spans="1:32" x14ac:dyDescent="0.2">
      <c r="A1154">
        <v>2645</v>
      </c>
      <c r="C1154">
        <v>52860</v>
      </c>
      <c r="D1154">
        <v>41538</v>
      </c>
      <c r="E1154">
        <v>7</v>
      </c>
      <c r="F1154">
        <v>5</v>
      </c>
      <c r="G1154">
        <v>9</v>
      </c>
      <c r="H1154" t="s">
        <v>24</v>
      </c>
      <c r="I1154">
        <v>47</v>
      </c>
      <c r="J1154">
        <v>46</v>
      </c>
      <c r="K1154">
        <v>30</v>
      </c>
      <c r="L1154">
        <v>7.0858333333333334</v>
      </c>
      <c r="M1154">
        <v>106.28749999999999</v>
      </c>
      <c r="N1154">
        <v>47.774999999999999</v>
      </c>
      <c r="O1154">
        <v>6.38</v>
      </c>
      <c r="Q1154">
        <v>-0.04</v>
      </c>
      <c r="S1154">
        <v>-0.23</v>
      </c>
      <c r="Y1154" t="s">
        <v>167</v>
      </c>
      <c r="Z1154" t="s">
        <v>39</v>
      </c>
      <c r="AA1154" t="s">
        <v>5040</v>
      </c>
      <c r="AB1154" t="str">
        <f>+LEFT(AA1154,1)</f>
        <v>B</v>
      </c>
      <c r="AC1154" s="6">
        <f>DEGREES(ACOS(SIN(Resultats!$H$11)*SIN(RADIANS(N1154))+COS(Resultats!$H$11)*COS(RADIANS(N1154))*COS(Resultats!$E$11-RADIANS(M1154))))</f>
        <v>52.629058277162628</v>
      </c>
      <c r="AD1154">
        <f>+IF(AB1154=Data!$E$18,1,0)</f>
        <v>0</v>
      </c>
      <c r="AE1154">
        <f>+IF(AC1154&lt;Data!$B$17,1,0)</f>
        <v>0</v>
      </c>
      <c r="AF1154" s="7">
        <f>+IF(AND(AD1154,AE1154),1,0)</f>
        <v>0</v>
      </c>
    </row>
    <row r="1155" spans="1:32" x14ac:dyDescent="0.2">
      <c r="A1155">
        <v>4767</v>
      </c>
      <c r="C1155">
        <v>108954</v>
      </c>
      <c r="D1155">
        <v>28413</v>
      </c>
      <c r="E1155">
        <v>12</v>
      </c>
      <c r="F1155">
        <v>30</v>
      </c>
      <c r="G1155">
        <v>50.1</v>
      </c>
      <c r="H1155" t="s">
        <v>24</v>
      </c>
      <c r="I1155">
        <v>53</v>
      </c>
      <c r="J1155">
        <v>4</v>
      </c>
      <c r="K1155">
        <v>36</v>
      </c>
      <c r="L1155">
        <v>12.513916666666667</v>
      </c>
      <c r="M1155">
        <v>187.70875000000001</v>
      </c>
      <c r="N1155">
        <v>53.076666666666668</v>
      </c>
      <c r="O1155">
        <v>6.21</v>
      </c>
      <c r="Q1155">
        <v>0.54</v>
      </c>
      <c r="S1155">
        <v>7.0000000000000007E-2</v>
      </c>
      <c r="Y1155" t="s">
        <v>5435</v>
      </c>
      <c r="Z1155" t="s">
        <v>10809</v>
      </c>
      <c r="AA1155" t="s">
        <v>15414</v>
      </c>
      <c r="AB1155" t="str">
        <f>+LEFT(AA1155,1)</f>
        <v>F</v>
      </c>
      <c r="AC1155" s="6">
        <f>DEGREES(ACOS(SIN(Resultats!$H$11)*SIN(RADIANS(N1155))+COS(Resultats!$H$11)*COS(RADIANS(N1155))*COS(Resultats!$E$11-RADIANS(M1155))))</f>
        <v>52.636541748098004</v>
      </c>
      <c r="AD1155">
        <f>+IF(AB1155=Data!$E$18,1,0)</f>
        <v>0</v>
      </c>
      <c r="AE1155">
        <f>+IF(AC1155&lt;Data!$B$17,1,0)</f>
        <v>0</v>
      </c>
      <c r="AF1155" s="7">
        <f>+IF(AND(AD1155,AE1155),1,0)</f>
        <v>0</v>
      </c>
    </row>
    <row r="1156" spans="1:32" x14ac:dyDescent="0.2">
      <c r="A1156">
        <v>2372</v>
      </c>
      <c r="C1156">
        <v>46052</v>
      </c>
      <c r="D1156">
        <v>59194</v>
      </c>
      <c r="E1156">
        <v>6</v>
      </c>
      <c r="F1156">
        <v>32</v>
      </c>
      <c r="G1156">
        <v>27.2</v>
      </c>
      <c r="H1156" t="s">
        <v>24</v>
      </c>
      <c r="I1156">
        <v>32</v>
      </c>
      <c r="J1156">
        <v>27</v>
      </c>
      <c r="K1156">
        <v>17</v>
      </c>
      <c r="L1156">
        <v>6.5408888888888885</v>
      </c>
      <c r="M1156">
        <v>98.11333333333333</v>
      </c>
      <c r="N1156">
        <v>32.454722222222223</v>
      </c>
      <c r="O1156">
        <v>5.87</v>
      </c>
      <c r="Q1156">
        <v>0.14000000000000001</v>
      </c>
      <c r="S1156">
        <v>0.15</v>
      </c>
      <c r="U1156">
        <v>0.02</v>
      </c>
      <c r="Y1156" t="s">
        <v>2169</v>
      </c>
      <c r="Z1156" t="s">
        <v>8271</v>
      </c>
      <c r="AA1156" t="s">
        <v>1740</v>
      </c>
      <c r="AB1156" t="str">
        <f>+LEFT(AA1156,1)</f>
        <v>A</v>
      </c>
      <c r="AC1156" s="6">
        <f>DEGREES(ACOS(SIN(Resultats!$H$11)*SIN(RADIANS(N1156))+COS(Resultats!$H$11)*COS(RADIANS(N1156))*COS(Resultats!$E$11-RADIANS(M1156))))</f>
        <v>52.692534512611843</v>
      </c>
      <c r="AD1156">
        <f>+IF(AB1156=Data!$E$18,1,0)</f>
        <v>1</v>
      </c>
      <c r="AE1156">
        <f>+IF(AC1156&lt;Data!$B$17,1,0)</f>
        <v>0</v>
      </c>
      <c r="AF1156" s="7">
        <f>+IF(AND(AD1156,AE1156),1,0)</f>
        <v>0</v>
      </c>
    </row>
    <row r="1157" spans="1:32" x14ac:dyDescent="0.2">
      <c r="A1157">
        <v>2304</v>
      </c>
      <c r="C1157">
        <v>44927</v>
      </c>
      <c r="D1157">
        <v>78349</v>
      </c>
      <c r="E1157">
        <v>6</v>
      </c>
      <c r="F1157">
        <v>25</v>
      </c>
      <c r="G1157">
        <v>32.9</v>
      </c>
      <c r="H1157" t="s">
        <v>24</v>
      </c>
      <c r="I1157">
        <v>23</v>
      </c>
      <c r="J1157">
        <v>19</v>
      </c>
      <c r="K1157">
        <v>37</v>
      </c>
      <c r="L1157">
        <v>6.4258055555555558</v>
      </c>
      <c r="M1157">
        <v>96.387083333333337</v>
      </c>
      <c r="N1157">
        <v>23.326944444444443</v>
      </c>
      <c r="O1157">
        <v>6.06</v>
      </c>
      <c r="P1157" t="s">
        <v>103</v>
      </c>
      <c r="Q1157">
        <v>-0.03</v>
      </c>
      <c r="S1157">
        <v>7.0000000000000007E-2</v>
      </c>
      <c r="Y1157" t="s">
        <v>350</v>
      </c>
      <c r="Z1157" t="s">
        <v>350</v>
      </c>
      <c r="AA1157" t="s">
        <v>18</v>
      </c>
      <c r="AB1157" t="str">
        <f>+LEFT(AA1157,1)</f>
        <v>A</v>
      </c>
      <c r="AC1157" s="6">
        <f>DEGREES(ACOS(SIN(Resultats!$H$11)*SIN(RADIANS(N1157))+COS(Resultats!$H$11)*COS(RADIANS(N1157))*COS(Resultats!$E$11-RADIANS(M1157))))</f>
        <v>52.754520892884372</v>
      </c>
      <c r="AD1157">
        <f>+IF(AB1157=Data!$E$18,1,0)</f>
        <v>1</v>
      </c>
      <c r="AE1157">
        <f>+IF(AC1157&lt;Data!$B$17,1,0)</f>
        <v>0</v>
      </c>
      <c r="AF1157" s="7">
        <f>+IF(AND(AD1157,AE1157),1,0)</f>
        <v>0</v>
      </c>
    </row>
    <row r="1158" spans="1:32" x14ac:dyDescent="0.2">
      <c r="A1158">
        <v>5047</v>
      </c>
      <c r="B1158" t="s">
        <v>5610</v>
      </c>
      <c r="C1158">
        <v>116365</v>
      </c>
      <c r="D1158">
        <v>139308</v>
      </c>
      <c r="E1158">
        <v>13</v>
      </c>
      <c r="F1158">
        <v>23</v>
      </c>
      <c r="G1158">
        <v>18.899999999999999</v>
      </c>
      <c r="H1158" t="s">
        <v>26</v>
      </c>
      <c r="I1158">
        <v>4</v>
      </c>
      <c r="J1158">
        <v>55</v>
      </c>
      <c r="K1158">
        <v>28</v>
      </c>
      <c r="L1158">
        <v>13.388583333333333</v>
      </c>
      <c r="M1158">
        <v>200.82875000000001</v>
      </c>
      <c r="N1158">
        <v>-4.9244444444444451</v>
      </c>
      <c r="O1158">
        <v>5.89</v>
      </c>
      <c r="Q1158">
        <v>1.43</v>
      </c>
      <c r="S1158">
        <v>1.66</v>
      </c>
      <c r="Y1158" t="s">
        <v>105</v>
      </c>
      <c r="Z1158" t="s">
        <v>105</v>
      </c>
      <c r="AA1158" t="s">
        <v>133</v>
      </c>
      <c r="AB1158" t="str">
        <f>+LEFT(AA1158,1)</f>
        <v>K</v>
      </c>
      <c r="AC1158" s="6">
        <f>DEGREES(ACOS(SIN(Resultats!$H$11)*SIN(RADIANS(N1158))+COS(Resultats!$H$11)*COS(RADIANS(N1158))*COS(Resultats!$E$11-RADIANS(M1158))))</f>
        <v>52.782532937500768</v>
      </c>
      <c r="AD1158">
        <f>+IF(AB1158=Data!$E$18,1,0)</f>
        <v>0</v>
      </c>
      <c r="AE1158">
        <f>+IF(AC1158&lt;Data!$B$17,1,0)</f>
        <v>0</v>
      </c>
      <c r="AF1158" s="7">
        <f>+IF(AND(AD1158,AE1158),1,0)</f>
        <v>0</v>
      </c>
    </row>
    <row r="1159" spans="1:32" x14ac:dyDescent="0.2">
      <c r="A1159">
        <v>2355</v>
      </c>
      <c r="C1159">
        <v>45724</v>
      </c>
      <c r="D1159">
        <v>113940</v>
      </c>
      <c r="E1159">
        <v>6</v>
      </c>
      <c r="F1159">
        <v>29</v>
      </c>
      <c r="G1159">
        <v>14.9</v>
      </c>
      <c r="H1159" t="s">
        <v>24</v>
      </c>
      <c r="I1159">
        <v>2</v>
      </c>
      <c r="J1159">
        <v>38</v>
      </c>
      <c r="K1159">
        <v>46</v>
      </c>
      <c r="L1159">
        <v>6.4874722222222223</v>
      </c>
      <c r="M1159">
        <v>97.312083333333334</v>
      </c>
      <c r="N1159">
        <v>2.6461111111111113</v>
      </c>
      <c r="O1159">
        <v>6.16</v>
      </c>
      <c r="Q1159">
        <v>1.54</v>
      </c>
      <c r="S1159">
        <v>1.86</v>
      </c>
      <c r="X1159" t="s">
        <v>27</v>
      </c>
      <c r="Y1159" t="s">
        <v>2160</v>
      </c>
      <c r="Z1159" t="s">
        <v>8252</v>
      </c>
      <c r="AA1159" t="s">
        <v>2160</v>
      </c>
      <c r="AB1159" t="str">
        <f>+LEFT(AA1159,1)</f>
        <v>M</v>
      </c>
      <c r="AC1159" s="6">
        <f>DEGREES(ACOS(SIN(Resultats!$H$11)*SIN(RADIANS(N1159))+COS(Resultats!$H$11)*COS(RADIANS(N1159))*COS(Resultats!$E$11-RADIANS(M1159))))</f>
        <v>52.819529749171686</v>
      </c>
      <c r="AD1159">
        <f>+IF(AB1159=Data!$E$18,1,0)</f>
        <v>0</v>
      </c>
      <c r="AE1159">
        <f>+IF(AC1159&lt;Data!$B$17,1,0)</f>
        <v>0</v>
      </c>
      <c r="AF1159" s="7">
        <f>+IF(AND(AD1159,AE1159),1,0)</f>
        <v>0</v>
      </c>
    </row>
    <row r="1160" spans="1:32" x14ac:dyDescent="0.2">
      <c r="A1160">
        <v>2469</v>
      </c>
      <c r="C1160">
        <v>48217</v>
      </c>
      <c r="D1160">
        <v>133585</v>
      </c>
      <c r="E1160">
        <v>6</v>
      </c>
      <c r="F1160">
        <v>41</v>
      </c>
      <c r="G1160">
        <v>56.4</v>
      </c>
      <c r="H1160" t="s">
        <v>26</v>
      </c>
      <c r="I1160">
        <v>9</v>
      </c>
      <c r="J1160">
        <v>10</v>
      </c>
      <c r="K1160">
        <v>2</v>
      </c>
      <c r="L1160">
        <v>6.6989999999999998</v>
      </c>
      <c r="M1160">
        <v>100.485</v>
      </c>
      <c r="N1160">
        <v>-9.1672222222222217</v>
      </c>
      <c r="O1160">
        <v>5.19</v>
      </c>
      <c r="Q1160">
        <v>1.53</v>
      </c>
      <c r="S1160">
        <v>1.89</v>
      </c>
      <c r="U1160">
        <v>0.68</v>
      </c>
      <c r="V1160" t="s">
        <v>93</v>
      </c>
      <c r="Y1160" t="s">
        <v>53</v>
      </c>
      <c r="Z1160" t="s">
        <v>53</v>
      </c>
      <c r="AA1160" t="s">
        <v>586</v>
      </c>
      <c r="AB1160" t="str">
        <f>+LEFT(AA1160,1)</f>
        <v>M</v>
      </c>
      <c r="AC1160" s="6">
        <f>DEGREES(ACOS(SIN(Resultats!$H$11)*SIN(RADIANS(N1160))+COS(Resultats!$H$11)*COS(RADIANS(N1160))*COS(Resultats!$E$11-RADIANS(M1160))))</f>
        <v>52.875147746072564</v>
      </c>
      <c r="AD1160">
        <f>+IF(AB1160=Data!$E$18,1,0)</f>
        <v>0</v>
      </c>
      <c r="AE1160">
        <f>+IF(AC1160&lt;Data!$B$17,1,0)</f>
        <v>0</v>
      </c>
      <c r="AF1160" s="7">
        <f>+IF(AND(AD1160,AE1160),1,0)</f>
        <v>0</v>
      </c>
    </row>
    <row r="1161" spans="1:32" x14ac:dyDescent="0.2">
      <c r="A1161">
        <v>5004</v>
      </c>
      <c r="B1161" t="s">
        <v>5589</v>
      </c>
      <c r="C1161">
        <v>115271</v>
      </c>
      <c r="D1161">
        <v>44531</v>
      </c>
      <c r="E1161">
        <v>13</v>
      </c>
      <c r="F1161">
        <v>15</v>
      </c>
      <c r="G1161">
        <v>32</v>
      </c>
      <c r="H1161" t="s">
        <v>24</v>
      </c>
      <c r="I1161">
        <v>40</v>
      </c>
      <c r="J1161">
        <v>51</v>
      </c>
      <c r="K1161">
        <v>19</v>
      </c>
      <c r="L1161">
        <v>13.258888888888889</v>
      </c>
      <c r="M1161">
        <v>198.88333333333333</v>
      </c>
      <c r="N1161">
        <v>40.855277777777779</v>
      </c>
      <c r="O1161">
        <v>5.79</v>
      </c>
      <c r="Q1161">
        <v>0.19</v>
      </c>
      <c r="S1161">
        <v>0.12</v>
      </c>
      <c r="Y1161" t="s">
        <v>41</v>
      </c>
      <c r="Z1161" t="s">
        <v>41</v>
      </c>
      <c r="AA1161" t="s">
        <v>15415</v>
      </c>
      <c r="AB1161" t="str">
        <f>+LEFT(AA1161,1)</f>
        <v>A</v>
      </c>
      <c r="AC1161" s="6">
        <f>DEGREES(ACOS(SIN(Resultats!$H$11)*SIN(RADIANS(N1161))+COS(Resultats!$H$11)*COS(RADIANS(N1161))*COS(Resultats!$E$11-RADIANS(M1161))))</f>
        <v>52.885007275231729</v>
      </c>
      <c r="AD1161">
        <f>+IF(AB1161=Data!$E$18,1,0)</f>
        <v>1</v>
      </c>
      <c r="AE1161">
        <f>+IF(AC1161&lt;Data!$B$17,1,0)</f>
        <v>0</v>
      </c>
      <c r="AF1161" s="7">
        <f>+IF(AND(AD1161,AE1161),1,0)</f>
        <v>0</v>
      </c>
    </row>
    <row r="1162" spans="1:32" x14ac:dyDescent="0.2">
      <c r="A1162">
        <v>2418</v>
      </c>
      <c r="C1162">
        <v>47054</v>
      </c>
      <c r="D1162">
        <v>133469</v>
      </c>
      <c r="E1162">
        <v>6</v>
      </c>
      <c r="F1162">
        <v>36</v>
      </c>
      <c r="G1162">
        <v>35.299999999999997</v>
      </c>
      <c r="H1162" t="s">
        <v>26</v>
      </c>
      <c r="I1162">
        <v>5</v>
      </c>
      <c r="J1162">
        <v>12</v>
      </c>
      <c r="K1162">
        <v>40</v>
      </c>
      <c r="L1162">
        <v>6.609805555555555</v>
      </c>
      <c r="M1162">
        <v>99.147083333333327</v>
      </c>
      <c r="N1162">
        <v>-5.2111111111111112</v>
      </c>
      <c r="O1162">
        <v>5.52</v>
      </c>
      <c r="Q1162">
        <v>-0.08</v>
      </c>
      <c r="S1162">
        <v>-0.39</v>
      </c>
      <c r="Y1162" t="s">
        <v>122</v>
      </c>
      <c r="Z1162" t="s">
        <v>122</v>
      </c>
      <c r="AA1162" t="s">
        <v>1652</v>
      </c>
      <c r="AB1162" t="str">
        <f>+LEFT(AA1162,1)</f>
        <v>B</v>
      </c>
      <c r="AC1162" s="6">
        <f>DEGREES(ACOS(SIN(Resultats!$H$11)*SIN(RADIANS(N1162))+COS(Resultats!$H$11)*COS(RADIANS(N1162))*COS(Resultats!$E$11-RADIANS(M1162))))</f>
        <v>52.887582456520924</v>
      </c>
      <c r="AD1162">
        <f>+IF(AB1162=Data!$E$18,1,0)</f>
        <v>0</v>
      </c>
      <c r="AE1162">
        <f>+IF(AC1162&lt;Data!$B$17,1,0)</f>
        <v>0</v>
      </c>
      <c r="AF1162" s="7">
        <f>+IF(AND(AD1162,AE1162),1,0)</f>
        <v>0</v>
      </c>
    </row>
    <row r="1163" spans="1:32" x14ac:dyDescent="0.2">
      <c r="A1163">
        <v>5114</v>
      </c>
      <c r="C1163">
        <v>118266</v>
      </c>
      <c r="D1163">
        <v>100630</v>
      </c>
      <c r="E1163">
        <v>13</v>
      </c>
      <c r="F1163">
        <v>35</v>
      </c>
      <c r="G1163">
        <v>33.299999999999997</v>
      </c>
      <c r="H1163" t="s">
        <v>24</v>
      </c>
      <c r="I1163">
        <v>10</v>
      </c>
      <c r="J1163">
        <v>12</v>
      </c>
      <c r="K1163">
        <v>17</v>
      </c>
      <c r="L1163">
        <v>13.592583333333334</v>
      </c>
      <c r="M1163">
        <v>203.88874999999999</v>
      </c>
      <c r="N1163">
        <v>10.204722222222221</v>
      </c>
      <c r="O1163">
        <v>6.49</v>
      </c>
      <c r="Q1163">
        <v>1.03</v>
      </c>
      <c r="S1163">
        <v>0.9</v>
      </c>
      <c r="U1163">
        <v>0.52</v>
      </c>
      <c r="Y1163" t="s">
        <v>616</v>
      </c>
      <c r="Z1163" t="s">
        <v>45</v>
      </c>
      <c r="AA1163" t="s">
        <v>507</v>
      </c>
      <c r="AB1163" t="str">
        <f>+LEFT(AA1163,1)</f>
        <v>K</v>
      </c>
      <c r="AC1163" s="6">
        <f>DEGREES(ACOS(SIN(Resultats!$H$11)*SIN(RADIANS(N1163))+COS(Resultats!$H$11)*COS(RADIANS(N1163))*COS(Resultats!$E$11-RADIANS(M1163))))</f>
        <v>52.987838102725902</v>
      </c>
      <c r="AD1163">
        <f>+IF(AB1163=Data!$E$18,1,0)</f>
        <v>0</v>
      </c>
      <c r="AE1163">
        <f>+IF(AC1163&lt;Data!$B$17,1,0)</f>
        <v>0</v>
      </c>
      <c r="AF1163" s="7">
        <f>+IF(AND(AD1163,AE1163),1,0)</f>
        <v>0</v>
      </c>
    </row>
    <row r="1164" spans="1:32" x14ac:dyDescent="0.2">
      <c r="A1164">
        <v>2532</v>
      </c>
      <c r="C1164">
        <v>49949</v>
      </c>
      <c r="D1164">
        <v>41406</v>
      </c>
      <c r="E1164">
        <v>6</v>
      </c>
      <c r="F1164">
        <v>53</v>
      </c>
      <c r="G1164">
        <v>7.6</v>
      </c>
      <c r="H1164" t="s">
        <v>24</v>
      </c>
      <c r="I1164">
        <v>44</v>
      </c>
      <c r="J1164">
        <v>50</v>
      </c>
      <c r="K1164">
        <v>22</v>
      </c>
      <c r="L1164">
        <v>6.8854444444444436</v>
      </c>
      <c r="M1164">
        <v>103.28166666666665</v>
      </c>
      <c r="N1164">
        <v>44.839444444444446</v>
      </c>
      <c r="O1164">
        <v>6.26</v>
      </c>
      <c r="Q1164">
        <v>0.21</v>
      </c>
      <c r="S1164">
        <v>0.12</v>
      </c>
      <c r="Y1164" t="s">
        <v>2380</v>
      </c>
      <c r="Z1164" t="s">
        <v>2380</v>
      </c>
      <c r="AA1164" t="s">
        <v>15438</v>
      </c>
      <c r="AB1164" t="str">
        <f>+LEFT(AA1164,1)</f>
        <v>A</v>
      </c>
      <c r="AC1164" s="6">
        <f>DEGREES(ACOS(SIN(Resultats!$H$11)*SIN(RADIANS(N1164))+COS(Resultats!$H$11)*COS(RADIANS(N1164))*COS(Resultats!$E$11-RADIANS(M1164))))</f>
        <v>53.044369385066595</v>
      </c>
      <c r="AD1164">
        <f>+IF(AB1164=Data!$E$18,1,0)</f>
        <v>1</v>
      </c>
      <c r="AE1164">
        <f>+IF(AC1164&lt;Data!$B$17,1,0)</f>
        <v>0</v>
      </c>
      <c r="AF1164" s="7">
        <f>+IF(AND(AD1164,AE1164),1,0)</f>
        <v>0</v>
      </c>
    </row>
    <row r="1165" spans="1:32" x14ac:dyDescent="0.2">
      <c r="A1165">
        <v>4301</v>
      </c>
      <c r="B1165" t="s">
        <v>929</v>
      </c>
      <c r="C1165">
        <v>95689</v>
      </c>
      <c r="D1165">
        <v>15384</v>
      </c>
      <c r="E1165">
        <v>11</v>
      </c>
      <c r="F1165">
        <v>3</v>
      </c>
      <c r="G1165">
        <v>43.7</v>
      </c>
      <c r="H1165" t="s">
        <v>24</v>
      </c>
      <c r="I1165">
        <v>61</v>
      </c>
      <c r="J1165">
        <v>45</v>
      </c>
      <c r="K1165">
        <v>3</v>
      </c>
      <c r="L1165">
        <v>11.062138888888889</v>
      </c>
      <c r="M1165">
        <v>165.93208333333334</v>
      </c>
      <c r="N1165">
        <v>61.750833333333333</v>
      </c>
      <c r="O1165">
        <v>1.79</v>
      </c>
      <c r="Q1165">
        <v>1.07</v>
      </c>
      <c r="S1165">
        <v>0.92</v>
      </c>
      <c r="U1165">
        <v>0.57999999999999996</v>
      </c>
      <c r="Y1165" t="s">
        <v>231</v>
      </c>
      <c r="Z1165" t="s">
        <v>54</v>
      </c>
      <c r="AA1165" t="s">
        <v>197</v>
      </c>
      <c r="AB1165" t="str">
        <f>+LEFT(AA1165,1)</f>
        <v>K</v>
      </c>
      <c r="AC1165" s="6">
        <f>DEGREES(ACOS(SIN(Resultats!$H$11)*SIN(RADIANS(N1165))+COS(Resultats!$H$11)*COS(RADIANS(N1165))*COS(Resultats!$E$11-RADIANS(M1165))))</f>
        <v>53.045690935591388</v>
      </c>
      <c r="AD1165">
        <f>+IF(AB1165=Data!$E$18,1,0)</f>
        <v>0</v>
      </c>
      <c r="AE1165">
        <f>+IF(AC1165&lt;Data!$B$17,1,0)</f>
        <v>0</v>
      </c>
      <c r="AF1165" s="7">
        <f>+IF(AND(AD1165,AE1165),1,0)</f>
        <v>0</v>
      </c>
    </row>
    <row r="1166" spans="1:32" x14ac:dyDescent="0.2">
      <c r="A1166">
        <v>4945</v>
      </c>
      <c r="C1166">
        <v>113847</v>
      </c>
      <c r="D1166">
        <v>44465</v>
      </c>
      <c r="E1166">
        <v>13</v>
      </c>
      <c r="F1166">
        <v>5</v>
      </c>
      <c r="G1166">
        <v>52.3</v>
      </c>
      <c r="H1166" t="s">
        <v>24</v>
      </c>
      <c r="I1166">
        <v>45</v>
      </c>
      <c r="J1166">
        <v>16</v>
      </c>
      <c r="K1166">
        <v>7</v>
      </c>
      <c r="L1166">
        <v>13.097861111111111</v>
      </c>
      <c r="M1166">
        <v>196.46791666666667</v>
      </c>
      <c r="N1166">
        <v>45.268611111111113</v>
      </c>
      <c r="O1166">
        <v>5.63</v>
      </c>
      <c r="Q1166">
        <v>1.1299999999999999</v>
      </c>
      <c r="Y1166" t="s">
        <v>45</v>
      </c>
      <c r="Z1166" t="s">
        <v>45</v>
      </c>
      <c r="AA1166" t="s">
        <v>507</v>
      </c>
      <c r="AB1166" t="str">
        <f>+LEFT(AA1166,1)</f>
        <v>K</v>
      </c>
      <c r="AC1166" s="6">
        <f>DEGREES(ACOS(SIN(Resultats!$H$11)*SIN(RADIANS(N1166))+COS(Resultats!$H$11)*COS(RADIANS(N1166))*COS(Resultats!$E$11-RADIANS(M1166))))</f>
        <v>53.077332296620291</v>
      </c>
      <c r="AD1166">
        <f>+IF(AB1166=Data!$E$18,1,0)</f>
        <v>0</v>
      </c>
      <c r="AE1166">
        <f>+IF(AC1166&lt;Data!$B$17,1,0)</f>
        <v>0</v>
      </c>
      <c r="AF1166" s="7">
        <f>+IF(AND(AD1166,AE1166),1,0)</f>
        <v>0</v>
      </c>
    </row>
    <row r="1167" spans="1:32" x14ac:dyDescent="0.2">
      <c r="A1167">
        <v>2332</v>
      </c>
      <c r="B1167" t="s">
        <v>2150</v>
      </c>
      <c r="C1167">
        <v>45412</v>
      </c>
      <c r="D1167">
        <v>59128</v>
      </c>
      <c r="E1167">
        <v>6</v>
      </c>
      <c r="F1167">
        <v>28</v>
      </c>
      <c r="G1167">
        <v>34.1</v>
      </c>
      <c r="H1167" t="s">
        <v>24</v>
      </c>
      <c r="I1167">
        <v>30</v>
      </c>
      <c r="J1167">
        <v>29</v>
      </c>
      <c r="K1167">
        <v>35</v>
      </c>
      <c r="L1167">
        <v>6.4761388888888893</v>
      </c>
      <c r="M1167">
        <v>97.142083333333346</v>
      </c>
      <c r="N1167">
        <v>30.493055555555557</v>
      </c>
      <c r="O1167">
        <v>5.55</v>
      </c>
      <c r="Q1167">
        <v>0.68</v>
      </c>
      <c r="S1167">
        <v>0.5</v>
      </c>
      <c r="Y1167" t="s">
        <v>2152</v>
      </c>
      <c r="Z1167" t="s">
        <v>2152</v>
      </c>
      <c r="AA1167" t="s">
        <v>15414</v>
      </c>
      <c r="AB1167" t="str">
        <f>+LEFT(AA1167,1)</f>
        <v>F</v>
      </c>
      <c r="AC1167" s="6">
        <f>DEGREES(ACOS(SIN(Resultats!$H$11)*SIN(RADIANS(N1167))+COS(Resultats!$H$11)*COS(RADIANS(N1167))*COS(Resultats!$E$11-RADIANS(M1167))))</f>
        <v>53.09471018802342</v>
      </c>
      <c r="AD1167">
        <f>+IF(AB1167=Data!$E$18,1,0)</f>
        <v>0</v>
      </c>
      <c r="AE1167">
        <f>+IF(AC1167&lt;Data!$B$17,1,0)</f>
        <v>0</v>
      </c>
      <c r="AF1167" s="7">
        <f>+IF(AND(AD1167,AE1167),1,0)</f>
        <v>0</v>
      </c>
    </row>
    <row r="1168" spans="1:32" x14ac:dyDescent="0.2">
      <c r="A1168">
        <v>2310</v>
      </c>
      <c r="C1168">
        <v>44990</v>
      </c>
      <c r="D1168">
        <v>113845</v>
      </c>
      <c r="E1168">
        <v>6</v>
      </c>
      <c r="F1168">
        <v>25</v>
      </c>
      <c r="G1168">
        <v>13.1</v>
      </c>
      <c r="H1168" t="s">
        <v>24</v>
      </c>
      <c r="I1168">
        <v>7</v>
      </c>
      <c r="J1168">
        <v>5</v>
      </c>
      <c r="K1168">
        <v>9</v>
      </c>
      <c r="L1168">
        <v>6.4203055555555562</v>
      </c>
      <c r="M1168">
        <v>96.304583333333341</v>
      </c>
      <c r="N1168">
        <v>7.0858333333333334</v>
      </c>
      <c r="O1168">
        <v>5.98</v>
      </c>
      <c r="Q1168">
        <v>1.22</v>
      </c>
      <c r="S1168">
        <v>1.04</v>
      </c>
      <c r="U1168">
        <v>0.65</v>
      </c>
      <c r="Y1168" t="s">
        <v>2145</v>
      </c>
      <c r="Z1168" t="s">
        <v>8206</v>
      </c>
      <c r="AA1168" t="s">
        <v>2689</v>
      </c>
      <c r="AB1168" t="str">
        <f>+LEFT(AA1168,1)</f>
        <v>F</v>
      </c>
      <c r="AC1168" s="6">
        <f>DEGREES(ACOS(SIN(Resultats!$H$11)*SIN(RADIANS(N1168))+COS(Resultats!$H$11)*COS(RADIANS(N1168))*COS(Resultats!$E$11-RADIANS(M1168))))</f>
        <v>53.126527801056895</v>
      </c>
      <c r="AD1168">
        <f>+IF(AB1168=Data!$E$18,1,0)</f>
        <v>0</v>
      </c>
      <c r="AE1168">
        <f>+IF(AC1168&lt;Data!$B$17,1,0)</f>
        <v>0</v>
      </c>
      <c r="AF1168" s="7">
        <f>+IF(AND(AD1168,AE1168),1,0)</f>
        <v>0</v>
      </c>
    </row>
    <row r="1169" spans="1:32" x14ac:dyDescent="0.2">
      <c r="A1169">
        <v>5017</v>
      </c>
      <c r="B1169" t="s">
        <v>5595</v>
      </c>
      <c r="C1169">
        <v>115604</v>
      </c>
      <c r="D1169">
        <v>44549</v>
      </c>
      <c r="E1169">
        <v>13</v>
      </c>
      <c r="F1169">
        <v>17</v>
      </c>
      <c r="G1169">
        <v>32.5</v>
      </c>
      <c r="H1169" t="s">
        <v>24</v>
      </c>
      <c r="I1169">
        <v>40</v>
      </c>
      <c r="J1169">
        <v>34</v>
      </c>
      <c r="K1169">
        <v>21</v>
      </c>
      <c r="L1169">
        <v>13.292361111111111</v>
      </c>
      <c r="M1169">
        <v>199.38541666666666</v>
      </c>
      <c r="N1169">
        <v>40.572499999999998</v>
      </c>
      <c r="O1169">
        <v>4.7300000000000004</v>
      </c>
      <c r="Q1169">
        <v>0.3</v>
      </c>
      <c r="S1169">
        <v>0.21</v>
      </c>
      <c r="U1169">
        <v>0.15</v>
      </c>
      <c r="Y1169" t="s">
        <v>115</v>
      </c>
      <c r="Z1169" t="s">
        <v>115</v>
      </c>
      <c r="AA1169" t="s">
        <v>15428</v>
      </c>
      <c r="AB1169" t="str">
        <f>+LEFT(AA1169,1)</f>
        <v>F</v>
      </c>
      <c r="AC1169" s="6">
        <f>DEGREES(ACOS(SIN(Resultats!$H$11)*SIN(RADIANS(N1169))+COS(Resultats!$H$11)*COS(RADIANS(N1169))*COS(Resultats!$E$11-RADIANS(M1169))))</f>
        <v>53.137649237779087</v>
      </c>
      <c r="AD1169">
        <f>+IF(AB1169=Data!$E$18,1,0)</f>
        <v>0</v>
      </c>
      <c r="AE1169">
        <f>+IF(AC1169&lt;Data!$B$17,1,0)</f>
        <v>0</v>
      </c>
      <c r="AF1169" s="7">
        <f>+IF(AND(AD1169,AE1169),1,0)</f>
        <v>0</v>
      </c>
    </row>
    <row r="1170" spans="1:32" x14ac:dyDescent="0.2">
      <c r="A1170">
        <v>5050</v>
      </c>
      <c r="B1170" t="s">
        <v>5612</v>
      </c>
      <c r="C1170">
        <v>116568</v>
      </c>
      <c r="D1170">
        <v>139324</v>
      </c>
      <c r="E1170">
        <v>13</v>
      </c>
      <c r="F1170">
        <v>24</v>
      </c>
      <c r="G1170">
        <v>33.200000000000003</v>
      </c>
      <c r="H1170" t="s">
        <v>26</v>
      </c>
      <c r="I1170">
        <v>5</v>
      </c>
      <c r="J1170">
        <v>9</v>
      </c>
      <c r="K1170">
        <v>50</v>
      </c>
      <c r="L1170">
        <v>13.409222222222223</v>
      </c>
      <c r="M1170">
        <v>201.13833333333335</v>
      </c>
      <c r="N1170">
        <v>-5.1638888888888896</v>
      </c>
      <c r="O1170">
        <v>5.75</v>
      </c>
      <c r="Q1170">
        <v>0.42</v>
      </c>
      <c r="S1170">
        <v>-0.04</v>
      </c>
      <c r="Y1170" t="s">
        <v>5613</v>
      </c>
      <c r="Z1170" t="s">
        <v>11100</v>
      </c>
      <c r="AA1170" t="s">
        <v>15428</v>
      </c>
      <c r="AB1170" t="str">
        <f>+LEFT(AA1170,1)</f>
        <v>F</v>
      </c>
      <c r="AC1170" s="6">
        <f>DEGREES(ACOS(SIN(Resultats!$H$11)*SIN(RADIANS(N1170))+COS(Resultats!$H$11)*COS(RADIANS(N1170))*COS(Resultats!$E$11-RADIANS(M1170))))</f>
        <v>53.146365616692137</v>
      </c>
      <c r="AD1170">
        <f>+IF(AB1170=Data!$E$18,1,0)</f>
        <v>0</v>
      </c>
      <c r="AE1170">
        <f>+IF(AC1170&lt;Data!$B$17,1,0)</f>
        <v>0</v>
      </c>
      <c r="AF1170" s="7">
        <f>+IF(AND(AD1170,AE1170),1,0)</f>
        <v>0</v>
      </c>
    </row>
    <row r="1171" spans="1:32" x14ac:dyDescent="0.2">
      <c r="A1171">
        <v>3235</v>
      </c>
      <c r="B1171" t="s">
        <v>1102</v>
      </c>
      <c r="C1171">
        <v>68930</v>
      </c>
      <c r="D1171">
        <v>26756</v>
      </c>
      <c r="E1171">
        <v>8</v>
      </c>
      <c r="F1171">
        <v>17</v>
      </c>
      <c r="G1171">
        <v>50.4</v>
      </c>
      <c r="H1171" t="s">
        <v>24</v>
      </c>
      <c r="I1171">
        <v>59</v>
      </c>
      <c r="J1171">
        <v>34</v>
      </c>
      <c r="K1171">
        <v>16</v>
      </c>
      <c r="L1171">
        <v>8.2973333333333326</v>
      </c>
      <c r="M1171">
        <v>124.46</v>
      </c>
      <c r="N1171">
        <v>59.571111111111115</v>
      </c>
      <c r="O1171">
        <v>5.64</v>
      </c>
      <c r="Q1171">
        <v>0.16</v>
      </c>
      <c r="S1171">
        <v>0.13</v>
      </c>
      <c r="Y1171" t="s">
        <v>55</v>
      </c>
      <c r="Z1171" t="s">
        <v>55</v>
      </c>
      <c r="AA1171" t="s">
        <v>15415</v>
      </c>
      <c r="AB1171" t="str">
        <f>+LEFT(AA1171,1)</f>
        <v>A</v>
      </c>
      <c r="AC1171" s="6">
        <f>DEGREES(ACOS(SIN(Resultats!$H$11)*SIN(RADIANS(N1171))+COS(Resultats!$H$11)*COS(RADIANS(N1171))*COS(Resultats!$E$11-RADIANS(M1171))))</f>
        <v>53.146871901094194</v>
      </c>
      <c r="AD1171">
        <f>+IF(AB1171=Data!$E$18,1,0)</f>
        <v>1</v>
      </c>
      <c r="AE1171">
        <f>+IF(AC1171&lt;Data!$B$17,1,0)</f>
        <v>0</v>
      </c>
      <c r="AF1171" s="7">
        <f>+IF(AND(AD1171,AE1171),1,0)</f>
        <v>0</v>
      </c>
    </row>
    <row r="1172" spans="1:32" x14ac:dyDescent="0.2">
      <c r="A1172">
        <v>2556</v>
      </c>
      <c r="C1172">
        <v>50384</v>
      </c>
      <c r="D1172">
        <v>41426</v>
      </c>
      <c r="E1172">
        <v>6</v>
      </c>
      <c r="F1172">
        <v>55</v>
      </c>
      <c r="G1172">
        <v>15.2</v>
      </c>
      <c r="H1172" t="s">
        <v>24</v>
      </c>
      <c r="I1172">
        <v>45</v>
      </c>
      <c r="J1172">
        <v>49</v>
      </c>
      <c r="K1172">
        <v>35</v>
      </c>
      <c r="L1172">
        <v>6.9208888888888893</v>
      </c>
      <c r="M1172">
        <v>103.81333333333333</v>
      </c>
      <c r="N1172">
        <v>45.826388888888893</v>
      </c>
      <c r="O1172">
        <v>6.34</v>
      </c>
      <c r="Q1172">
        <v>0.94</v>
      </c>
      <c r="S1172">
        <v>0.65</v>
      </c>
      <c r="Y1172" t="s">
        <v>364</v>
      </c>
      <c r="Z1172" t="s">
        <v>54</v>
      </c>
      <c r="AA1172" t="s">
        <v>197</v>
      </c>
      <c r="AB1172" t="str">
        <f>+LEFT(AA1172,1)</f>
        <v>K</v>
      </c>
      <c r="AC1172" s="6">
        <f>DEGREES(ACOS(SIN(Resultats!$H$11)*SIN(RADIANS(N1172))+COS(Resultats!$H$11)*COS(RADIANS(N1172))*COS(Resultats!$E$11-RADIANS(M1172))))</f>
        <v>53.15564284627991</v>
      </c>
      <c r="AD1172">
        <f>+IF(AB1172=Data!$E$18,1,0)</f>
        <v>0</v>
      </c>
      <c r="AE1172">
        <f>+IF(AC1172&lt;Data!$B$17,1,0)</f>
        <v>0</v>
      </c>
      <c r="AF1172" s="7">
        <f>+IF(AND(AD1172,AE1172),1,0)</f>
        <v>0</v>
      </c>
    </row>
    <row r="1173" spans="1:32" x14ac:dyDescent="0.2">
      <c r="A1173">
        <v>5052</v>
      </c>
      <c r="C1173">
        <v>116581</v>
      </c>
      <c r="D1173">
        <v>63514</v>
      </c>
      <c r="E1173">
        <v>13</v>
      </c>
      <c r="F1173">
        <v>23</v>
      </c>
      <c r="G1173">
        <v>54</v>
      </c>
      <c r="H1173" t="s">
        <v>24</v>
      </c>
      <c r="I1173">
        <v>37</v>
      </c>
      <c r="J1173">
        <v>2</v>
      </c>
      <c r="K1173">
        <v>2</v>
      </c>
      <c r="L1173">
        <v>13.398333333333333</v>
      </c>
      <c r="M1173">
        <v>200.97499999999999</v>
      </c>
      <c r="N1173">
        <v>37.033888888888889</v>
      </c>
      <c r="O1173">
        <v>6.07</v>
      </c>
      <c r="Q1173">
        <v>1.68</v>
      </c>
      <c r="Y1173" t="s">
        <v>98</v>
      </c>
      <c r="Z1173" t="s">
        <v>98</v>
      </c>
      <c r="AA1173" t="s">
        <v>15419</v>
      </c>
      <c r="AB1173" t="str">
        <f>+LEFT(AA1173,1)</f>
        <v>M</v>
      </c>
      <c r="AC1173" s="6">
        <f>DEGREES(ACOS(SIN(Resultats!$H$11)*SIN(RADIANS(N1173))+COS(Resultats!$H$11)*COS(RADIANS(N1173))*COS(Resultats!$E$11-RADIANS(M1173))))</f>
        <v>53.159177844826765</v>
      </c>
      <c r="AD1173">
        <f>+IF(AB1173=Data!$E$18,1,0)</f>
        <v>0</v>
      </c>
      <c r="AE1173">
        <f>+IF(AC1173&lt;Data!$B$17,1,0)</f>
        <v>0</v>
      </c>
      <c r="AF1173" s="7">
        <f>+IF(AND(AD1173,AE1173),1,0)</f>
        <v>0</v>
      </c>
    </row>
    <row r="1174" spans="1:32" x14ac:dyDescent="0.2">
      <c r="A1174">
        <v>2568</v>
      </c>
      <c r="B1174" t="s">
        <v>1493</v>
      </c>
      <c r="C1174">
        <v>50658</v>
      </c>
      <c r="D1174">
        <v>41446</v>
      </c>
      <c r="E1174">
        <v>6</v>
      </c>
      <c r="F1174">
        <v>56</v>
      </c>
      <c r="G1174">
        <v>32.299999999999997</v>
      </c>
      <c r="H1174" t="s">
        <v>24</v>
      </c>
      <c r="I1174">
        <v>46</v>
      </c>
      <c r="J1174">
        <v>16</v>
      </c>
      <c r="K1174">
        <v>27</v>
      </c>
      <c r="L1174">
        <v>6.9423055555555555</v>
      </c>
      <c r="M1174">
        <v>104.13458333333334</v>
      </c>
      <c r="N1174">
        <v>46.274166666666666</v>
      </c>
      <c r="O1174">
        <v>5.87</v>
      </c>
      <c r="Q1174">
        <v>-0.06</v>
      </c>
      <c r="S1174">
        <v>-0.45</v>
      </c>
      <c r="Y1174" t="s">
        <v>1494</v>
      </c>
      <c r="Z1174" t="s">
        <v>111</v>
      </c>
      <c r="AA1174" t="s">
        <v>1652</v>
      </c>
      <c r="AB1174" t="str">
        <f>+LEFT(AA1174,1)</f>
        <v>B</v>
      </c>
      <c r="AC1174" s="6">
        <f>DEGREES(ACOS(SIN(Resultats!$H$11)*SIN(RADIANS(N1174))+COS(Resultats!$H$11)*COS(RADIANS(N1174))*COS(Resultats!$E$11-RADIANS(M1174))))</f>
        <v>53.166210526442676</v>
      </c>
      <c r="AD1174">
        <f>+IF(AB1174=Data!$E$18,1,0)</f>
        <v>0</v>
      </c>
      <c r="AE1174">
        <f>+IF(AC1174&lt;Data!$B$17,1,0)</f>
        <v>0</v>
      </c>
      <c r="AF1174" s="7">
        <f>+IF(AND(AD1174,AE1174),1,0)</f>
        <v>0</v>
      </c>
    </row>
    <row r="1175" spans="1:32" x14ac:dyDescent="0.2">
      <c r="A1175">
        <v>2347</v>
      </c>
      <c r="C1175">
        <v>45563</v>
      </c>
      <c r="D1175">
        <v>113929</v>
      </c>
      <c r="E1175">
        <v>6</v>
      </c>
      <c r="F1175">
        <v>28</v>
      </c>
      <c r="G1175">
        <v>16.8</v>
      </c>
      <c r="H1175" t="s">
        <v>24</v>
      </c>
      <c r="I1175">
        <v>1</v>
      </c>
      <c r="J1175">
        <v>54</v>
      </c>
      <c r="K1175">
        <v>44</v>
      </c>
      <c r="L1175">
        <v>6.4713333333333338</v>
      </c>
      <c r="M1175">
        <v>97.07</v>
      </c>
      <c r="N1175">
        <v>1.912222222222222</v>
      </c>
      <c r="O1175">
        <v>6.48</v>
      </c>
      <c r="Q1175">
        <v>-7.0000000000000007E-2</v>
      </c>
      <c r="S1175">
        <v>-0.16</v>
      </c>
      <c r="Y1175" t="s">
        <v>102</v>
      </c>
      <c r="Z1175" t="s">
        <v>102</v>
      </c>
      <c r="AA1175" t="s">
        <v>5040</v>
      </c>
      <c r="AB1175" t="str">
        <f>+LEFT(AA1175,1)</f>
        <v>B</v>
      </c>
      <c r="AC1175" s="6">
        <f>DEGREES(ACOS(SIN(Resultats!$H$11)*SIN(RADIANS(N1175))+COS(Resultats!$H$11)*COS(RADIANS(N1175))*COS(Resultats!$E$11-RADIANS(M1175))))</f>
        <v>53.194795680524052</v>
      </c>
      <c r="AD1175">
        <f>+IF(AB1175=Data!$E$18,1,0)</f>
        <v>0</v>
      </c>
      <c r="AE1175">
        <f>+IF(AC1175&lt;Data!$B$17,1,0)</f>
        <v>0</v>
      </c>
      <c r="AF1175" s="7">
        <f>+IF(AND(AD1175,AE1175),1,0)</f>
        <v>0</v>
      </c>
    </row>
    <row r="1176" spans="1:32" x14ac:dyDescent="0.2">
      <c r="A1176">
        <v>2300</v>
      </c>
      <c r="C1176">
        <v>44783</v>
      </c>
      <c r="D1176">
        <v>113817</v>
      </c>
      <c r="E1176">
        <v>6</v>
      </c>
      <c r="F1176">
        <v>24</v>
      </c>
      <c r="G1176">
        <v>2.2999999999999998</v>
      </c>
      <c r="H1176" t="s">
        <v>24</v>
      </c>
      <c r="I1176">
        <v>8</v>
      </c>
      <c r="J1176">
        <v>53</v>
      </c>
      <c r="K1176">
        <v>5</v>
      </c>
      <c r="L1176">
        <v>6.4006388888888894</v>
      </c>
      <c r="M1176">
        <v>96.009583333333339</v>
      </c>
      <c r="N1176">
        <v>8.8847222222222211</v>
      </c>
      <c r="O1176">
        <v>6.26</v>
      </c>
      <c r="Q1176">
        <v>-0.08</v>
      </c>
      <c r="S1176">
        <v>-0.31</v>
      </c>
      <c r="Y1176" t="s">
        <v>179</v>
      </c>
      <c r="Z1176" t="s">
        <v>179</v>
      </c>
      <c r="AA1176" t="s">
        <v>1652</v>
      </c>
      <c r="AB1176" t="str">
        <f>+LEFT(AA1176,1)</f>
        <v>B</v>
      </c>
      <c r="AC1176" s="6">
        <f>DEGREES(ACOS(SIN(Resultats!$H$11)*SIN(RADIANS(N1176))+COS(Resultats!$H$11)*COS(RADIANS(N1176))*COS(Resultats!$E$11-RADIANS(M1176))))</f>
        <v>53.21163949456345</v>
      </c>
      <c r="AD1176">
        <f>+IF(AB1176=Data!$E$18,1,0)</f>
        <v>0</v>
      </c>
      <c r="AE1176">
        <f>+IF(AC1176&lt;Data!$B$17,1,0)</f>
        <v>0</v>
      </c>
      <c r="AF1176" s="7">
        <f>+IF(AND(AD1176,AE1176),1,0)</f>
        <v>0</v>
      </c>
    </row>
    <row r="1177" spans="1:32" x14ac:dyDescent="0.2">
      <c r="A1177">
        <v>2333</v>
      </c>
      <c r="C1177">
        <v>45415</v>
      </c>
      <c r="D1177">
        <v>113906</v>
      </c>
      <c r="E1177">
        <v>6</v>
      </c>
      <c r="F1177">
        <v>27</v>
      </c>
      <c r="G1177">
        <v>20.399999999999999</v>
      </c>
      <c r="H1177" t="s">
        <v>24</v>
      </c>
      <c r="I1177">
        <v>2</v>
      </c>
      <c r="J1177">
        <v>54</v>
      </c>
      <c r="K1177">
        <v>29</v>
      </c>
      <c r="L1177">
        <v>6.4556666666666667</v>
      </c>
      <c r="M1177">
        <v>96.834999999999994</v>
      </c>
      <c r="N1177">
        <v>2.9080555555555554</v>
      </c>
      <c r="O1177">
        <v>5.55</v>
      </c>
      <c r="Q1177">
        <v>1.04</v>
      </c>
      <c r="S1177">
        <v>0.86</v>
      </c>
      <c r="U1177">
        <v>0.36</v>
      </c>
      <c r="V1177" t="s">
        <v>93</v>
      </c>
      <c r="Y1177" t="s">
        <v>60</v>
      </c>
      <c r="Z1177" t="s">
        <v>60</v>
      </c>
      <c r="AA1177" t="s">
        <v>28</v>
      </c>
      <c r="AB1177" t="str">
        <f>+LEFT(AA1177,1)</f>
        <v>G</v>
      </c>
      <c r="AC1177" s="6">
        <f>DEGREES(ACOS(SIN(Resultats!$H$11)*SIN(RADIANS(N1177))+COS(Resultats!$H$11)*COS(RADIANS(N1177))*COS(Resultats!$E$11-RADIANS(M1177))))</f>
        <v>53.240736842241816</v>
      </c>
      <c r="AD1177">
        <f>+IF(AB1177=Data!$E$18,1,0)</f>
        <v>0</v>
      </c>
      <c r="AE1177">
        <f>+IF(AC1177&lt;Data!$B$17,1,0)</f>
        <v>0</v>
      </c>
      <c r="AF1177" s="7">
        <f>+IF(AND(AD1177,AE1177),1,0)</f>
        <v>0</v>
      </c>
    </row>
    <row r="1178" spans="1:32" x14ac:dyDescent="0.2">
      <c r="A1178">
        <v>2287</v>
      </c>
      <c r="C1178">
        <v>44497</v>
      </c>
      <c r="D1178">
        <v>95599</v>
      </c>
      <c r="E1178">
        <v>6</v>
      </c>
      <c r="F1178">
        <v>22</v>
      </c>
      <c r="G1178">
        <v>36.5</v>
      </c>
      <c r="H1178" t="s">
        <v>24</v>
      </c>
      <c r="I1178">
        <v>12</v>
      </c>
      <c r="J1178">
        <v>34</v>
      </c>
      <c r="K1178">
        <v>12</v>
      </c>
      <c r="L1178">
        <v>6.3768055555555554</v>
      </c>
      <c r="M1178">
        <v>95.652083333333337</v>
      </c>
      <c r="N1178">
        <v>12.57</v>
      </c>
      <c r="O1178">
        <v>6</v>
      </c>
      <c r="Y1178" t="s">
        <v>423</v>
      </c>
      <c r="Z1178" t="s">
        <v>423</v>
      </c>
      <c r="AA1178" t="s">
        <v>2891</v>
      </c>
      <c r="AB1178" t="str">
        <f>+LEFT(AA1178,1)</f>
        <v>F</v>
      </c>
      <c r="AC1178" s="6">
        <f>DEGREES(ACOS(SIN(Resultats!$H$11)*SIN(RADIANS(N1178))+COS(Resultats!$H$11)*COS(RADIANS(N1178))*COS(Resultats!$E$11-RADIANS(M1178))))</f>
        <v>53.270358553364119</v>
      </c>
      <c r="AD1178">
        <f>+IF(AB1178=Data!$E$18,1,0)</f>
        <v>0</v>
      </c>
      <c r="AE1178">
        <f>+IF(AC1178&lt;Data!$B$17,1,0)</f>
        <v>0</v>
      </c>
      <c r="AF1178" s="7">
        <f>+IF(AND(AD1178,AE1178),1,0)</f>
        <v>0</v>
      </c>
    </row>
    <row r="1179" spans="1:32" x14ac:dyDescent="0.2">
      <c r="A1179">
        <v>2286</v>
      </c>
      <c r="B1179" t="s">
        <v>2127</v>
      </c>
      <c r="C1179">
        <v>44478</v>
      </c>
      <c r="D1179">
        <v>78297</v>
      </c>
      <c r="E1179">
        <v>6</v>
      </c>
      <c r="F1179">
        <v>22</v>
      </c>
      <c r="G1179">
        <v>57.6</v>
      </c>
      <c r="H1179" t="s">
        <v>24</v>
      </c>
      <c r="I1179">
        <v>22</v>
      </c>
      <c r="J1179">
        <v>30</v>
      </c>
      <c r="K1179">
        <v>49</v>
      </c>
      <c r="L1179">
        <v>6.3826666666666663</v>
      </c>
      <c r="M1179">
        <v>95.74</v>
      </c>
      <c r="N1179">
        <v>22.513611111111111</v>
      </c>
      <c r="O1179">
        <v>2.88</v>
      </c>
      <c r="Q1179">
        <v>1.64</v>
      </c>
      <c r="S1179">
        <v>1.85</v>
      </c>
      <c r="U1179">
        <v>1.38</v>
      </c>
      <c r="Y1179" t="s">
        <v>2740</v>
      </c>
      <c r="Z1179" t="s">
        <v>98</v>
      </c>
      <c r="AA1179" t="s">
        <v>15419</v>
      </c>
      <c r="AB1179" t="str">
        <f>+LEFT(AA1179,1)</f>
        <v>M</v>
      </c>
      <c r="AC1179" s="6">
        <f>DEGREES(ACOS(SIN(Resultats!$H$11)*SIN(RADIANS(N1179))+COS(Resultats!$H$11)*COS(RADIANS(N1179))*COS(Resultats!$E$11-RADIANS(M1179))))</f>
        <v>53.281421956719882</v>
      </c>
      <c r="AD1179">
        <f>+IF(AB1179=Data!$E$18,1,0)</f>
        <v>0</v>
      </c>
      <c r="AE1179">
        <f>+IF(AC1179&lt;Data!$B$17,1,0)</f>
        <v>0</v>
      </c>
      <c r="AF1179" s="7">
        <f>+IF(AND(AD1179,AE1179),1,0)</f>
        <v>0</v>
      </c>
    </row>
    <row r="1180" spans="1:32" x14ac:dyDescent="0.2">
      <c r="A1180">
        <v>5078</v>
      </c>
      <c r="C1180">
        <v>117267</v>
      </c>
      <c r="D1180">
        <v>139359</v>
      </c>
      <c r="E1180">
        <v>13</v>
      </c>
      <c r="F1180">
        <v>29</v>
      </c>
      <c r="G1180">
        <v>14.9</v>
      </c>
      <c r="H1180" t="s">
        <v>26</v>
      </c>
      <c r="I1180">
        <v>1</v>
      </c>
      <c r="J1180">
        <v>21</v>
      </c>
      <c r="K1180">
        <v>52</v>
      </c>
      <c r="L1180">
        <v>13.487472222222221</v>
      </c>
      <c r="M1180">
        <v>202.31208333333333</v>
      </c>
      <c r="N1180">
        <v>-1.3644444444444446</v>
      </c>
      <c r="O1180">
        <v>6.43</v>
      </c>
      <c r="Q1180">
        <v>1.1100000000000001</v>
      </c>
      <c r="S1180">
        <v>1.1100000000000001</v>
      </c>
      <c r="U1180">
        <v>0.36</v>
      </c>
      <c r="V1180" t="s">
        <v>93</v>
      </c>
      <c r="Y1180" t="s">
        <v>54</v>
      </c>
      <c r="Z1180" t="s">
        <v>54</v>
      </c>
      <c r="AA1180" t="s">
        <v>197</v>
      </c>
      <c r="AB1180" t="str">
        <f>+LEFT(AA1180,1)</f>
        <v>K</v>
      </c>
      <c r="AC1180" s="6">
        <f>DEGREES(ACOS(SIN(Resultats!$H$11)*SIN(RADIANS(N1180))+COS(Resultats!$H$11)*COS(RADIANS(N1180))*COS(Resultats!$E$11-RADIANS(M1180))))</f>
        <v>53.289888059785767</v>
      </c>
      <c r="AD1180">
        <f>+IF(AB1180=Data!$E$18,1,0)</f>
        <v>0</v>
      </c>
      <c r="AE1180">
        <f>+IF(AC1180&lt;Data!$B$17,1,0)</f>
        <v>0</v>
      </c>
      <c r="AF1180" s="7">
        <f>+IF(AND(AD1180,AE1180),1,0)</f>
        <v>0</v>
      </c>
    </row>
    <row r="1181" spans="1:32" x14ac:dyDescent="0.2">
      <c r="A1181">
        <v>3757</v>
      </c>
      <c r="B1181" t="s">
        <v>1383</v>
      </c>
      <c r="C1181">
        <v>81937</v>
      </c>
      <c r="D1181">
        <v>14908</v>
      </c>
      <c r="E1181">
        <v>9</v>
      </c>
      <c r="F1181">
        <v>31</v>
      </c>
      <c r="G1181">
        <v>31.7</v>
      </c>
      <c r="H1181" t="s">
        <v>24</v>
      </c>
      <c r="I1181">
        <v>63</v>
      </c>
      <c r="J1181">
        <v>3</v>
      </c>
      <c r="K1181">
        <v>43</v>
      </c>
      <c r="L1181">
        <v>9.5254722222222235</v>
      </c>
      <c r="M1181">
        <v>142.88208333333336</v>
      </c>
      <c r="N1181">
        <v>63.061944444444443</v>
      </c>
      <c r="O1181">
        <v>3.67</v>
      </c>
      <c r="Q1181">
        <v>0.33</v>
      </c>
      <c r="S1181">
        <v>0.1</v>
      </c>
      <c r="U1181">
        <v>0.18</v>
      </c>
      <c r="Y1181" t="s">
        <v>88</v>
      </c>
      <c r="Z1181" t="s">
        <v>88</v>
      </c>
      <c r="AA1181" t="s">
        <v>2891</v>
      </c>
      <c r="AB1181" t="str">
        <f>+LEFT(AA1181,1)</f>
        <v>F</v>
      </c>
      <c r="AC1181" s="6">
        <f>DEGREES(ACOS(SIN(Resultats!$H$11)*SIN(RADIANS(N1181))+COS(Resultats!$H$11)*COS(RADIANS(N1181))*COS(Resultats!$E$11-RADIANS(M1181))))</f>
        <v>53.308020129028364</v>
      </c>
      <c r="AD1181">
        <f>+IF(AB1181=Data!$E$18,1,0)</f>
        <v>0</v>
      </c>
      <c r="AE1181">
        <f>+IF(AC1181&lt;Data!$B$17,1,0)</f>
        <v>0</v>
      </c>
      <c r="AF1181" s="7">
        <f>+IF(AND(AD1181,AE1181),1,0)</f>
        <v>0</v>
      </c>
    </row>
    <row r="1182" spans="1:32" x14ac:dyDescent="0.2">
      <c r="A1182">
        <v>2573</v>
      </c>
      <c r="C1182">
        <v>50763</v>
      </c>
      <c r="D1182">
        <v>41450</v>
      </c>
      <c r="E1182">
        <v>6</v>
      </c>
      <c r="F1182">
        <v>56</v>
      </c>
      <c r="G1182">
        <v>56</v>
      </c>
      <c r="H1182" t="s">
        <v>24</v>
      </c>
      <c r="I1182">
        <v>46</v>
      </c>
      <c r="J1182">
        <v>42</v>
      </c>
      <c r="K1182">
        <v>18</v>
      </c>
      <c r="L1182">
        <v>6.9488888888888889</v>
      </c>
      <c r="M1182">
        <v>104.23333333333333</v>
      </c>
      <c r="N1182">
        <v>46.704999999999998</v>
      </c>
      <c r="O1182">
        <v>5.86</v>
      </c>
      <c r="Q1182">
        <v>1.08</v>
      </c>
      <c r="X1182" t="s">
        <v>27</v>
      </c>
      <c r="Y1182" t="s">
        <v>197</v>
      </c>
      <c r="Z1182" t="s">
        <v>5915</v>
      </c>
      <c r="AA1182" t="s">
        <v>197</v>
      </c>
      <c r="AB1182" t="str">
        <f>+LEFT(AA1182,1)</f>
        <v>K</v>
      </c>
      <c r="AC1182" s="6">
        <f>DEGREES(ACOS(SIN(Resultats!$H$11)*SIN(RADIANS(N1182))+COS(Resultats!$H$11)*COS(RADIANS(N1182))*COS(Resultats!$E$11-RADIANS(M1182))))</f>
        <v>53.309688270221358</v>
      </c>
      <c r="AD1182">
        <f>+IF(AB1182=Data!$E$18,1,0)</f>
        <v>0</v>
      </c>
      <c r="AE1182">
        <f>+IF(AC1182&lt;Data!$B$17,1,0)</f>
        <v>0</v>
      </c>
      <c r="AF1182" s="7">
        <f>+IF(AND(AD1182,AE1182),1,0)</f>
        <v>0</v>
      </c>
    </row>
    <row r="1183" spans="1:32" x14ac:dyDescent="0.2">
      <c r="A1183">
        <v>3505</v>
      </c>
      <c r="B1183" t="s">
        <v>1245</v>
      </c>
      <c r="C1183">
        <v>75486</v>
      </c>
      <c r="D1183">
        <v>14691</v>
      </c>
      <c r="E1183">
        <v>8</v>
      </c>
      <c r="F1183">
        <v>53</v>
      </c>
      <c r="G1183">
        <v>22.6</v>
      </c>
      <c r="H1183" t="s">
        <v>24</v>
      </c>
      <c r="I1183">
        <v>61</v>
      </c>
      <c r="J1183">
        <v>57</v>
      </c>
      <c r="K1183">
        <v>44</v>
      </c>
      <c r="L1183">
        <v>8.88961111111111</v>
      </c>
      <c r="M1183">
        <v>133.34416666666664</v>
      </c>
      <c r="N1183">
        <v>61.962222222222223</v>
      </c>
      <c r="O1183">
        <v>5.73</v>
      </c>
      <c r="Q1183">
        <v>0.28000000000000003</v>
      </c>
      <c r="S1183">
        <v>0.11</v>
      </c>
      <c r="Y1183" t="s">
        <v>171</v>
      </c>
      <c r="Z1183" t="s">
        <v>171</v>
      </c>
      <c r="AA1183" t="s">
        <v>2897</v>
      </c>
      <c r="AB1183" t="str">
        <f>+LEFT(AA1183,1)</f>
        <v>F</v>
      </c>
      <c r="AC1183" s="6">
        <f>DEGREES(ACOS(SIN(Resultats!$H$11)*SIN(RADIANS(N1183))+COS(Resultats!$H$11)*COS(RADIANS(N1183))*COS(Resultats!$E$11-RADIANS(M1183))))</f>
        <v>53.361883046343905</v>
      </c>
      <c r="AD1183">
        <f>+IF(AB1183=Data!$E$18,1,0)</f>
        <v>0</v>
      </c>
      <c r="AE1183">
        <f>+IF(AC1183&lt;Data!$B$17,1,0)</f>
        <v>0</v>
      </c>
      <c r="AF1183" s="7">
        <f>+IF(AND(AD1183,AE1183),1,0)</f>
        <v>0</v>
      </c>
    </row>
    <row r="1184" spans="1:32" x14ac:dyDescent="0.2">
      <c r="A1184">
        <v>3323</v>
      </c>
      <c r="B1184" t="s">
        <v>1144</v>
      </c>
      <c r="C1184">
        <v>71369</v>
      </c>
      <c r="D1184">
        <v>14573</v>
      </c>
      <c r="E1184">
        <v>8</v>
      </c>
      <c r="F1184">
        <v>30</v>
      </c>
      <c r="G1184">
        <v>15.9</v>
      </c>
      <c r="H1184" t="s">
        <v>24</v>
      </c>
      <c r="I1184">
        <v>60</v>
      </c>
      <c r="J1184">
        <v>43</v>
      </c>
      <c r="K1184">
        <v>5</v>
      </c>
      <c r="L1184">
        <v>8.5044166666666658</v>
      </c>
      <c r="M1184">
        <v>127.56625</v>
      </c>
      <c r="N1184">
        <v>60.718055555555559</v>
      </c>
      <c r="O1184">
        <v>3.36</v>
      </c>
      <c r="Q1184">
        <v>0.84</v>
      </c>
      <c r="S1184">
        <v>0.52</v>
      </c>
      <c r="U1184">
        <v>0.42</v>
      </c>
      <c r="Y1184" t="s">
        <v>33</v>
      </c>
      <c r="Z1184" t="s">
        <v>33</v>
      </c>
      <c r="AA1184" t="s">
        <v>235</v>
      </c>
      <c r="AB1184" t="str">
        <f>+LEFT(AA1184,1)</f>
        <v>G</v>
      </c>
      <c r="AC1184" s="6">
        <f>DEGREES(ACOS(SIN(Resultats!$H$11)*SIN(RADIANS(N1184))+COS(Resultats!$H$11)*COS(RADIANS(N1184))*COS(Resultats!$E$11-RADIANS(M1184))))</f>
        <v>53.367201388216124</v>
      </c>
      <c r="AD1184">
        <f>+IF(AB1184=Data!$E$18,1,0)</f>
        <v>0</v>
      </c>
      <c r="AE1184">
        <f>+IF(AC1184&lt;Data!$B$17,1,0)</f>
        <v>0</v>
      </c>
      <c r="AF1184" s="7">
        <f>+IF(AND(AD1184,AE1184),1,0)</f>
        <v>0</v>
      </c>
    </row>
    <row r="1185" spans="1:32" x14ac:dyDescent="0.2">
      <c r="A1185">
        <v>5129</v>
      </c>
      <c r="C1185">
        <v>118660</v>
      </c>
      <c r="D1185">
        <v>100644</v>
      </c>
      <c r="E1185">
        <v>13</v>
      </c>
      <c r="F1185">
        <v>38</v>
      </c>
      <c r="G1185">
        <v>7.9</v>
      </c>
      <c r="H1185" t="s">
        <v>24</v>
      </c>
      <c r="I1185">
        <v>14</v>
      </c>
      <c r="J1185">
        <v>18</v>
      </c>
      <c r="K1185">
        <v>6</v>
      </c>
      <c r="L1185">
        <v>13.635527777777778</v>
      </c>
      <c r="M1185">
        <v>204.53291666666667</v>
      </c>
      <c r="N1185">
        <v>14.301666666666668</v>
      </c>
      <c r="O1185">
        <v>6.52</v>
      </c>
      <c r="Q1185">
        <v>0.25</v>
      </c>
      <c r="S1185">
        <v>0.11</v>
      </c>
      <c r="Y1185" t="s">
        <v>619</v>
      </c>
      <c r="Z1185" t="s">
        <v>619</v>
      </c>
      <c r="AA1185" t="s">
        <v>525</v>
      </c>
      <c r="AB1185" t="str">
        <f>+LEFT(AA1185,1)</f>
        <v>A</v>
      </c>
      <c r="AC1185" s="6">
        <f>DEGREES(ACOS(SIN(Resultats!$H$11)*SIN(RADIANS(N1185))+COS(Resultats!$H$11)*COS(RADIANS(N1185))*COS(Resultats!$E$11-RADIANS(M1185))))</f>
        <v>53.372740970076435</v>
      </c>
      <c r="AD1185">
        <f>+IF(AB1185=Data!$E$18,1,0)</f>
        <v>1</v>
      </c>
      <c r="AE1185">
        <f>+IF(AC1185&lt;Data!$B$17,1,0)</f>
        <v>0</v>
      </c>
      <c r="AF1185" s="7">
        <f>+IF(AND(AD1185,AE1185),1,0)</f>
        <v>0</v>
      </c>
    </row>
    <row r="1186" spans="1:32" x14ac:dyDescent="0.2">
      <c r="A1186">
        <v>2737</v>
      </c>
      <c r="C1186">
        <v>55866</v>
      </c>
      <c r="D1186">
        <v>26260</v>
      </c>
      <c r="E1186">
        <v>7</v>
      </c>
      <c r="F1186">
        <v>17</v>
      </c>
      <c r="G1186">
        <v>33.700000000000003</v>
      </c>
      <c r="H1186" t="s">
        <v>24</v>
      </c>
      <c r="I1186">
        <v>52</v>
      </c>
      <c r="J1186">
        <v>7</v>
      </c>
      <c r="K1186">
        <v>51</v>
      </c>
      <c r="L1186">
        <v>7.2926944444444439</v>
      </c>
      <c r="M1186">
        <v>109.39041666666665</v>
      </c>
      <c r="N1186">
        <v>52.130833333333335</v>
      </c>
      <c r="O1186">
        <v>5.92</v>
      </c>
      <c r="Q1186">
        <v>1.26</v>
      </c>
      <c r="X1186" t="s">
        <v>27</v>
      </c>
      <c r="Y1186" t="s">
        <v>507</v>
      </c>
      <c r="Z1186" t="s">
        <v>5984</v>
      </c>
      <c r="AA1186" t="s">
        <v>507</v>
      </c>
      <c r="AB1186" t="str">
        <f>+LEFT(AA1186,1)</f>
        <v>K</v>
      </c>
      <c r="AC1186" s="6">
        <f>DEGREES(ACOS(SIN(Resultats!$H$11)*SIN(RADIANS(N1186))+COS(Resultats!$H$11)*COS(RADIANS(N1186))*COS(Resultats!$E$11-RADIANS(M1186))))</f>
        <v>53.414596910225384</v>
      </c>
      <c r="AD1186">
        <f>+IF(AB1186=Data!$E$18,1,0)</f>
        <v>0</v>
      </c>
      <c r="AE1186">
        <f>+IF(AC1186&lt;Data!$B$17,1,0)</f>
        <v>0</v>
      </c>
      <c r="AF1186" s="7">
        <f>+IF(AND(AD1186,AE1186),1,0)</f>
        <v>0</v>
      </c>
    </row>
    <row r="1187" spans="1:32" x14ac:dyDescent="0.2">
      <c r="A1187">
        <v>2419</v>
      </c>
      <c r="B1187" t="s">
        <v>2190</v>
      </c>
      <c r="C1187">
        <v>47070</v>
      </c>
      <c r="D1187">
        <v>59316</v>
      </c>
      <c r="E1187">
        <v>6</v>
      </c>
      <c r="F1187">
        <v>38</v>
      </c>
      <c r="G1187">
        <v>39.5</v>
      </c>
      <c r="H1187" t="s">
        <v>24</v>
      </c>
      <c r="I1187">
        <v>39</v>
      </c>
      <c r="J1187">
        <v>23</v>
      </c>
      <c r="K1187">
        <v>27</v>
      </c>
      <c r="L1187">
        <v>6.6443055555555555</v>
      </c>
      <c r="M1187">
        <v>99.664583333333326</v>
      </c>
      <c r="N1187">
        <v>39.390833333333333</v>
      </c>
      <c r="O1187">
        <v>5.69</v>
      </c>
      <c r="Q1187">
        <v>1.35</v>
      </c>
      <c r="S1187">
        <v>1.56</v>
      </c>
      <c r="Y1187" t="s">
        <v>77</v>
      </c>
      <c r="Z1187" t="s">
        <v>77</v>
      </c>
      <c r="AA1187" t="s">
        <v>104</v>
      </c>
      <c r="AB1187" t="str">
        <f>+LEFT(AA1187,1)</f>
        <v>K</v>
      </c>
      <c r="AC1187" s="6">
        <f>DEGREES(ACOS(SIN(Resultats!$H$11)*SIN(RADIANS(N1187))+COS(Resultats!$H$11)*COS(RADIANS(N1187))*COS(Resultats!$E$11-RADIANS(M1187))))</f>
        <v>53.416145542756517</v>
      </c>
      <c r="AD1187">
        <f>+IF(AB1187=Data!$E$18,1,0)</f>
        <v>0</v>
      </c>
      <c r="AE1187">
        <f>+IF(AC1187&lt;Data!$B$17,1,0)</f>
        <v>0</v>
      </c>
      <c r="AF1187" s="7">
        <f>+IF(AND(AD1187,AE1187),1,0)</f>
        <v>0</v>
      </c>
    </row>
    <row r="1188" spans="1:32" x14ac:dyDescent="0.2">
      <c r="A1188">
        <v>2277</v>
      </c>
      <c r="C1188">
        <v>44234</v>
      </c>
      <c r="D1188">
        <v>95572</v>
      </c>
      <c r="E1188">
        <v>6</v>
      </c>
      <c r="F1188">
        <v>21</v>
      </c>
      <c r="G1188">
        <v>25.9</v>
      </c>
      <c r="H1188" t="s">
        <v>24</v>
      </c>
      <c r="I1188">
        <v>17</v>
      </c>
      <c r="J1188">
        <v>45</v>
      </c>
      <c r="K1188">
        <v>49</v>
      </c>
      <c r="L1188">
        <v>6.3571944444444437</v>
      </c>
      <c r="M1188">
        <v>95.357916666666654</v>
      </c>
      <c r="N1188">
        <v>17.763611111111111</v>
      </c>
      <c r="O1188">
        <v>6.35</v>
      </c>
      <c r="P1188" t="s">
        <v>103</v>
      </c>
      <c r="W1188" t="s">
        <v>27</v>
      </c>
      <c r="X1188" t="s">
        <v>81</v>
      </c>
      <c r="Y1188" t="s">
        <v>28</v>
      </c>
      <c r="Z1188" t="s">
        <v>8171</v>
      </c>
      <c r="AA1188" t="s">
        <v>28</v>
      </c>
      <c r="AB1188" t="str">
        <f>+LEFT(AA1188,1)</f>
        <v>G</v>
      </c>
      <c r="AC1188" s="6">
        <f>DEGREES(ACOS(SIN(Resultats!$H$11)*SIN(RADIANS(N1188))+COS(Resultats!$H$11)*COS(RADIANS(N1188))*COS(Resultats!$E$11-RADIANS(M1188))))</f>
        <v>53.437539070104243</v>
      </c>
      <c r="AD1188">
        <f>+IF(AB1188=Data!$E$18,1,0)</f>
        <v>0</v>
      </c>
      <c r="AE1188">
        <f>+IF(AC1188&lt;Data!$B$17,1,0)</f>
        <v>0</v>
      </c>
      <c r="AF1188" s="7">
        <f>+IF(AND(AD1188,AE1188),1,0)</f>
        <v>0</v>
      </c>
    </row>
    <row r="1189" spans="1:32" x14ac:dyDescent="0.2">
      <c r="A1189">
        <v>5123</v>
      </c>
      <c r="C1189">
        <v>118508</v>
      </c>
      <c r="D1189">
        <v>82905</v>
      </c>
      <c r="E1189">
        <v>13</v>
      </c>
      <c r="F1189">
        <v>36</v>
      </c>
      <c r="G1189">
        <v>59.1</v>
      </c>
      <c r="H1189" t="s">
        <v>24</v>
      </c>
      <c r="I1189">
        <v>24</v>
      </c>
      <c r="J1189">
        <v>36</v>
      </c>
      <c r="K1189">
        <v>48</v>
      </c>
      <c r="L1189">
        <v>13.616416666666666</v>
      </c>
      <c r="M1189">
        <v>204.24625</v>
      </c>
      <c r="N1189">
        <v>24.613333333333333</v>
      </c>
      <c r="O1189">
        <v>5.74</v>
      </c>
      <c r="Q1189">
        <v>1.55</v>
      </c>
      <c r="S1189">
        <v>1.85</v>
      </c>
      <c r="Y1189" t="s">
        <v>353</v>
      </c>
      <c r="Z1189" t="s">
        <v>353</v>
      </c>
      <c r="AA1189" t="s">
        <v>15418</v>
      </c>
      <c r="AB1189" t="str">
        <f>+LEFT(AA1189,1)</f>
        <v>M</v>
      </c>
      <c r="AC1189" s="6">
        <f>DEGREES(ACOS(SIN(Resultats!$H$11)*SIN(RADIANS(N1189))+COS(Resultats!$H$11)*COS(RADIANS(N1189))*COS(Resultats!$E$11-RADIANS(M1189))))</f>
        <v>53.454183564256368</v>
      </c>
      <c r="AD1189">
        <f>+IF(AB1189=Data!$E$18,1,0)</f>
        <v>0</v>
      </c>
      <c r="AE1189">
        <f>+IF(AC1189&lt;Data!$B$17,1,0)</f>
        <v>0</v>
      </c>
      <c r="AF1189" s="7">
        <f>+IF(AND(AD1189,AE1189),1,0)</f>
        <v>0</v>
      </c>
    </row>
    <row r="1190" spans="1:32" x14ac:dyDescent="0.2">
      <c r="A1190">
        <v>5105</v>
      </c>
      <c r="B1190" t="s">
        <v>608</v>
      </c>
      <c r="C1190">
        <v>118022</v>
      </c>
      <c r="D1190">
        <v>120004</v>
      </c>
      <c r="E1190">
        <v>13</v>
      </c>
      <c r="F1190">
        <v>34</v>
      </c>
      <c r="G1190">
        <v>7.9</v>
      </c>
      <c r="H1190" t="s">
        <v>24</v>
      </c>
      <c r="I1190">
        <v>3</v>
      </c>
      <c r="J1190">
        <v>39</v>
      </c>
      <c r="K1190">
        <v>32</v>
      </c>
      <c r="L1190">
        <v>13.568861111111111</v>
      </c>
      <c r="M1190">
        <v>203.53291666666667</v>
      </c>
      <c r="N1190">
        <v>3.6588888888888889</v>
      </c>
      <c r="O1190">
        <v>4.9400000000000004</v>
      </c>
      <c r="Q1190">
        <v>0.03</v>
      </c>
      <c r="S1190">
        <v>0</v>
      </c>
      <c r="U1190">
        <v>-0.03</v>
      </c>
      <c r="Y1190" t="s">
        <v>1178</v>
      </c>
      <c r="Z1190" t="s">
        <v>8641</v>
      </c>
      <c r="AA1190" t="s">
        <v>1469</v>
      </c>
      <c r="AB1190" t="str">
        <f>+LEFT(AA1190,1)</f>
        <v>A</v>
      </c>
      <c r="AC1190" s="6">
        <f>DEGREES(ACOS(SIN(Resultats!$H$11)*SIN(RADIANS(N1190))+COS(Resultats!$H$11)*COS(RADIANS(N1190))*COS(Resultats!$E$11-RADIANS(M1190))))</f>
        <v>53.471706612605878</v>
      </c>
      <c r="AD1190">
        <f>+IF(AB1190=Data!$E$18,1,0)</f>
        <v>1</v>
      </c>
      <c r="AE1190">
        <f>+IF(AC1190&lt;Data!$B$17,1,0)</f>
        <v>0</v>
      </c>
      <c r="AF1190" s="7">
        <f>+IF(AND(AD1190,AE1190),1,0)</f>
        <v>0</v>
      </c>
    </row>
    <row r="1191" spans="1:32" x14ac:dyDescent="0.2">
      <c r="A1191">
        <v>4641</v>
      </c>
      <c r="B1191" t="s">
        <v>5344</v>
      </c>
      <c r="C1191">
        <v>106002</v>
      </c>
      <c r="D1191">
        <v>28291</v>
      </c>
      <c r="E1191">
        <v>12</v>
      </c>
      <c r="F1191">
        <v>11</v>
      </c>
      <c r="G1191">
        <v>44.9</v>
      </c>
      <c r="H1191" t="s">
        <v>24</v>
      </c>
      <c r="I1191">
        <v>57</v>
      </c>
      <c r="J1191">
        <v>3</v>
      </c>
      <c r="K1191">
        <v>16</v>
      </c>
      <c r="L1191">
        <v>12.195805555555555</v>
      </c>
      <c r="M1191">
        <v>182.93708333333333</v>
      </c>
      <c r="N1191">
        <v>57.054444444444442</v>
      </c>
      <c r="O1191">
        <v>6.43</v>
      </c>
      <c r="P1191" t="s">
        <v>103</v>
      </c>
      <c r="X1191" t="s">
        <v>27</v>
      </c>
      <c r="Y1191" t="s">
        <v>104</v>
      </c>
      <c r="Z1191" t="s">
        <v>5820</v>
      </c>
      <c r="AA1191" t="s">
        <v>104</v>
      </c>
      <c r="AB1191" t="str">
        <f>+LEFT(AA1191,1)</f>
        <v>K</v>
      </c>
      <c r="AC1191" s="6">
        <f>DEGREES(ACOS(SIN(Resultats!$H$11)*SIN(RADIANS(N1191))+COS(Resultats!$H$11)*COS(RADIANS(N1191))*COS(Resultats!$E$11-RADIANS(M1191))))</f>
        <v>53.471799035751168</v>
      </c>
      <c r="AD1191">
        <f>+IF(AB1191=Data!$E$18,1,0)</f>
        <v>0</v>
      </c>
      <c r="AE1191">
        <f>+IF(AC1191&lt;Data!$B$17,1,0)</f>
        <v>0</v>
      </c>
      <c r="AF1191" s="7">
        <f>+IF(AND(AD1191,AE1191),1,0)</f>
        <v>0</v>
      </c>
    </row>
    <row r="1192" spans="1:32" x14ac:dyDescent="0.2">
      <c r="A1192">
        <v>5032</v>
      </c>
      <c r="B1192" t="s">
        <v>5604</v>
      </c>
      <c r="C1192">
        <v>116010</v>
      </c>
      <c r="D1192">
        <v>44570</v>
      </c>
      <c r="E1192">
        <v>13</v>
      </c>
      <c r="F1192">
        <v>20</v>
      </c>
      <c r="G1192">
        <v>19</v>
      </c>
      <c r="H1192" t="s">
        <v>24</v>
      </c>
      <c r="I1192">
        <v>40</v>
      </c>
      <c r="J1192">
        <v>9</v>
      </c>
      <c r="K1192">
        <v>2</v>
      </c>
      <c r="L1192">
        <v>13.338611111111112</v>
      </c>
      <c r="M1192">
        <v>200.07916666666668</v>
      </c>
      <c r="N1192">
        <v>40.150555555555556</v>
      </c>
      <c r="O1192">
        <v>5.6</v>
      </c>
      <c r="Q1192">
        <v>1.2</v>
      </c>
      <c r="Y1192" t="s">
        <v>45</v>
      </c>
      <c r="Z1192" t="s">
        <v>45</v>
      </c>
      <c r="AA1192" t="s">
        <v>507</v>
      </c>
      <c r="AB1192" t="str">
        <f>+LEFT(AA1192,1)</f>
        <v>K</v>
      </c>
      <c r="AC1192" s="6">
        <f>DEGREES(ACOS(SIN(Resultats!$H$11)*SIN(RADIANS(N1192))+COS(Resultats!$H$11)*COS(RADIANS(N1192))*COS(Resultats!$E$11-RADIANS(M1192))))</f>
        <v>53.485719373592076</v>
      </c>
      <c r="AD1192">
        <f>+IF(AB1192=Data!$E$18,1,0)</f>
        <v>0</v>
      </c>
      <c r="AE1192">
        <f>+IF(AC1192&lt;Data!$B$17,1,0)</f>
        <v>0</v>
      </c>
      <c r="AF1192" s="7">
        <f>+IF(AND(AD1192,AE1192),1,0)</f>
        <v>0</v>
      </c>
    </row>
    <row r="1193" spans="1:32" x14ac:dyDescent="0.2">
      <c r="A1193">
        <v>2405</v>
      </c>
      <c r="C1193">
        <v>46687</v>
      </c>
      <c r="D1193">
        <v>59280</v>
      </c>
      <c r="E1193">
        <v>6</v>
      </c>
      <c r="F1193">
        <v>36</v>
      </c>
      <c r="G1193">
        <v>32.9</v>
      </c>
      <c r="H1193" t="s">
        <v>24</v>
      </c>
      <c r="I1193">
        <v>38</v>
      </c>
      <c r="J1193">
        <v>26</v>
      </c>
      <c r="K1193">
        <v>43</v>
      </c>
      <c r="L1193">
        <v>6.6091388888888885</v>
      </c>
      <c r="M1193">
        <v>99.137083333333322</v>
      </c>
      <c r="N1193">
        <v>38.445277777777775</v>
      </c>
      <c r="O1193">
        <v>5.29</v>
      </c>
      <c r="Q1193">
        <v>2.61</v>
      </c>
      <c r="U1193">
        <v>1.43</v>
      </c>
      <c r="Y1193" t="s">
        <v>3014</v>
      </c>
      <c r="Z1193" t="s">
        <v>3014</v>
      </c>
      <c r="AA1193" t="s">
        <v>15445</v>
      </c>
      <c r="AB1193" t="str">
        <f>+LEFT(AA1193,1)</f>
        <v>C</v>
      </c>
      <c r="AC1193" s="6">
        <f>DEGREES(ACOS(SIN(Resultats!$H$11)*SIN(RADIANS(N1193))+COS(Resultats!$H$11)*COS(RADIANS(N1193))*COS(Resultats!$E$11-RADIANS(M1193))))</f>
        <v>53.50172319026278</v>
      </c>
      <c r="AD1193">
        <f>+IF(AB1193=Data!$E$18,1,0)</f>
        <v>0</v>
      </c>
      <c r="AE1193">
        <f>+IF(AC1193&lt;Data!$B$17,1,0)</f>
        <v>0</v>
      </c>
      <c r="AF1193" s="7">
        <f>+IF(AND(AD1193,AE1193),1,0)</f>
        <v>0</v>
      </c>
    </row>
    <row r="1194" spans="1:32" x14ac:dyDescent="0.2">
      <c r="A1194">
        <v>2703</v>
      </c>
      <c r="C1194">
        <v>54895</v>
      </c>
      <c r="D1194">
        <v>26223</v>
      </c>
      <c r="E1194">
        <v>7</v>
      </c>
      <c r="F1194">
        <v>13</v>
      </c>
      <c r="G1194">
        <v>23.4</v>
      </c>
      <c r="H1194" t="s">
        <v>24</v>
      </c>
      <c r="I1194">
        <v>51</v>
      </c>
      <c r="J1194">
        <v>25</v>
      </c>
      <c r="K1194">
        <v>44</v>
      </c>
      <c r="L1194">
        <v>7.2231666666666667</v>
      </c>
      <c r="M1194">
        <v>108.3475</v>
      </c>
      <c r="N1194">
        <v>51.428888888888885</v>
      </c>
      <c r="O1194">
        <v>5.47</v>
      </c>
      <c r="Q1194">
        <v>1.67</v>
      </c>
      <c r="S1194">
        <v>1.9</v>
      </c>
      <c r="Y1194" t="s">
        <v>1574</v>
      </c>
      <c r="Z1194" t="s">
        <v>8620</v>
      </c>
      <c r="AA1194" t="s">
        <v>15419</v>
      </c>
      <c r="AB1194" t="str">
        <f>+LEFT(AA1194,1)</f>
        <v>M</v>
      </c>
      <c r="AC1194" s="6">
        <f>DEGREES(ACOS(SIN(Resultats!$H$11)*SIN(RADIANS(N1194))+COS(Resultats!$H$11)*COS(RADIANS(N1194))*COS(Resultats!$E$11-RADIANS(M1194))))</f>
        <v>53.519549508625978</v>
      </c>
      <c r="AD1194">
        <f>+IF(AB1194=Data!$E$18,1,0)</f>
        <v>0</v>
      </c>
      <c r="AE1194">
        <f>+IF(AC1194&lt;Data!$B$17,1,0)</f>
        <v>0</v>
      </c>
      <c r="AF1194" s="7">
        <f>+IF(AND(AD1194,AE1194),1,0)</f>
        <v>0</v>
      </c>
    </row>
    <row r="1195" spans="1:32" x14ac:dyDescent="0.2">
      <c r="A1195">
        <v>2483</v>
      </c>
      <c r="B1195" t="s">
        <v>1433</v>
      </c>
      <c r="C1195">
        <v>48682</v>
      </c>
      <c r="D1195">
        <v>41330</v>
      </c>
      <c r="E1195">
        <v>6</v>
      </c>
      <c r="F1195">
        <v>46</v>
      </c>
      <c r="G1195">
        <v>44.3</v>
      </c>
      <c r="H1195" t="s">
        <v>24</v>
      </c>
      <c r="I1195">
        <v>43</v>
      </c>
      <c r="J1195">
        <v>34</v>
      </c>
      <c r="K1195">
        <v>39</v>
      </c>
      <c r="L1195">
        <v>6.7789722222222224</v>
      </c>
      <c r="M1195">
        <v>101.68458333333334</v>
      </c>
      <c r="N1195">
        <v>43.577500000000001</v>
      </c>
      <c r="O1195">
        <v>5.25</v>
      </c>
      <c r="Q1195">
        <v>0.56000000000000005</v>
      </c>
      <c r="S1195">
        <v>0.05</v>
      </c>
      <c r="Y1195" t="s">
        <v>124</v>
      </c>
      <c r="Z1195" t="s">
        <v>124</v>
      </c>
      <c r="AA1195" t="s">
        <v>3095</v>
      </c>
      <c r="AB1195" t="str">
        <f>+LEFT(AA1195,1)</f>
        <v>G</v>
      </c>
      <c r="AC1195" s="6">
        <f>DEGREES(ACOS(SIN(Resultats!$H$11)*SIN(RADIANS(N1195))+COS(Resultats!$H$11)*COS(RADIANS(N1195))*COS(Resultats!$E$11-RADIANS(M1195))))</f>
        <v>53.54735514874946</v>
      </c>
      <c r="AD1195">
        <f>+IF(AB1195=Data!$E$18,1,0)</f>
        <v>0</v>
      </c>
      <c r="AE1195">
        <f>+IF(AC1195&lt;Data!$B$17,1,0)</f>
        <v>0</v>
      </c>
      <c r="AF1195" s="7">
        <f>+IF(AND(AD1195,AE1195),1,0)</f>
        <v>0</v>
      </c>
    </row>
    <row r="1196" spans="1:32" x14ac:dyDescent="0.2">
      <c r="A1196">
        <v>5137</v>
      </c>
      <c r="C1196">
        <v>118839</v>
      </c>
      <c r="D1196">
        <v>100650</v>
      </c>
      <c r="E1196">
        <v>13</v>
      </c>
      <c r="F1196">
        <v>39</v>
      </c>
      <c r="G1196">
        <v>2.2999999999999998</v>
      </c>
      <c r="H1196" t="s">
        <v>24</v>
      </c>
      <c r="I1196">
        <v>18</v>
      </c>
      <c r="J1196">
        <v>15</v>
      </c>
      <c r="K1196">
        <v>55</v>
      </c>
      <c r="L1196">
        <v>13.650638888888889</v>
      </c>
      <c r="M1196">
        <v>204.75958333333332</v>
      </c>
      <c r="N1196">
        <v>18.265277777777779</v>
      </c>
      <c r="O1196">
        <v>6.48</v>
      </c>
      <c r="Q1196">
        <v>1.2</v>
      </c>
      <c r="S1196">
        <v>1.27</v>
      </c>
      <c r="Y1196" t="s">
        <v>105</v>
      </c>
      <c r="Z1196" t="s">
        <v>105</v>
      </c>
      <c r="AA1196" t="s">
        <v>133</v>
      </c>
      <c r="AB1196" t="str">
        <f>+LEFT(AA1196,1)</f>
        <v>K</v>
      </c>
      <c r="AC1196" s="6">
        <f>DEGREES(ACOS(SIN(Resultats!$H$11)*SIN(RADIANS(N1196))+COS(Resultats!$H$11)*COS(RADIANS(N1196))*COS(Resultats!$E$11-RADIANS(M1196))))</f>
        <v>53.556040057779633</v>
      </c>
      <c r="AD1196">
        <f>+IF(AB1196=Data!$E$18,1,0)</f>
        <v>0</v>
      </c>
      <c r="AE1196">
        <f>+IF(AC1196&lt;Data!$B$17,1,0)</f>
        <v>0</v>
      </c>
      <c r="AF1196" s="7">
        <f>+IF(AND(AD1196,AE1196),1,0)</f>
        <v>0</v>
      </c>
    </row>
    <row r="1197" spans="1:32" x14ac:dyDescent="0.2">
      <c r="A1197">
        <v>2420</v>
      </c>
      <c r="B1197" t="s">
        <v>2191</v>
      </c>
      <c r="C1197">
        <v>47100</v>
      </c>
      <c r="D1197">
        <v>59319</v>
      </c>
      <c r="E1197">
        <v>6</v>
      </c>
      <c r="F1197">
        <v>38</v>
      </c>
      <c r="G1197">
        <v>49.2</v>
      </c>
      <c r="H1197" t="s">
        <v>24</v>
      </c>
      <c r="I1197">
        <v>39</v>
      </c>
      <c r="J1197">
        <v>54</v>
      </c>
      <c r="K1197">
        <v>9</v>
      </c>
      <c r="L1197">
        <v>6.6469999999999994</v>
      </c>
      <c r="M1197">
        <v>99.704999999999998</v>
      </c>
      <c r="N1197">
        <v>39.902500000000003</v>
      </c>
      <c r="O1197">
        <v>5.2</v>
      </c>
      <c r="Q1197">
        <v>-7.0000000000000007E-2</v>
      </c>
      <c r="S1197">
        <v>-0.4</v>
      </c>
      <c r="Y1197" t="s">
        <v>111</v>
      </c>
      <c r="Z1197" t="s">
        <v>111</v>
      </c>
      <c r="AA1197" t="s">
        <v>1652</v>
      </c>
      <c r="AB1197" t="str">
        <f>+LEFT(AA1197,1)</f>
        <v>B</v>
      </c>
      <c r="AC1197" s="6">
        <f>DEGREES(ACOS(SIN(Resultats!$H$11)*SIN(RADIANS(N1197))+COS(Resultats!$H$11)*COS(RADIANS(N1197))*COS(Resultats!$E$11-RADIANS(M1197))))</f>
        <v>53.557121235056798</v>
      </c>
      <c r="AD1197">
        <f>+IF(AB1197=Data!$E$18,1,0)</f>
        <v>0</v>
      </c>
      <c r="AE1197">
        <f>+IF(AC1197&lt;Data!$B$17,1,0)</f>
        <v>0</v>
      </c>
      <c r="AF1197" s="7">
        <f>+IF(AND(AD1197,AE1197),1,0)</f>
        <v>0</v>
      </c>
    </row>
    <row r="1198" spans="1:32" x14ac:dyDescent="0.2">
      <c r="A1198">
        <v>2522</v>
      </c>
      <c r="C1198">
        <v>49662</v>
      </c>
      <c r="D1198">
        <v>151962</v>
      </c>
      <c r="E1198">
        <v>6</v>
      </c>
      <c r="F1198">
        <v>48</v>
      </c>
      <c r="G1198">
        <v>57.8</v>
      </c>
      <c r="H1198" t="s">
        <v>26</v>
      </c>
      <c r="I1198">
        <v>15</v>
      </c>
      <c r="J1198">
        <v>8</v>
      </c>
      <c r="K1198">
        <v>41</v>
      </c>
      <c r="L1198">
        <v>6.8160555555555558</v>
      </c>
      <c r="M1198">
        <v>102.24083333333334</v>
      </c>
      <c r="N1198">
        <v>-15.144722222222221</v>
      </c>
      <c r="O1198">
        <v>5.39</v>
      </c>
      <c r="Q1198">
        <v>-0.1</v>
      </c>
      <c r="S1198">
        <v>-0.51</v>
      </c>
      <c r="Y1198" t="s">
        <v>177</v>
      </c>
      <c r="Z1198" t="s">
        <v>177</v>
      </c>
      <c r="AA1198" t="s">
        <v>15424</v>
      </c>
      <c r="AB1198" t="str">
        <f>+LEFT(AA1198,1)</f>
        <v>B</v>
      </c>
      <c r="AC1198" s="6">
        <f>DEGREES(ACOS(SIN(Resultats!$H$11)*SIN(RADIANS(N1198))+COS(Resultats!$H$11)*COS(RADIANS(N1198))*COS(Resultats!$E$11-RADIANS(M1198))))</f>
        <v>53.581746913645681</v>
      </c>
      <c r="AD1198">
        <f>+IF(AB1198=Data!$E$18,1,0)</f>
        <v>0</v>
      </c>
      <c r="AE1198">
        <f>+IF(AC1198&lt;Data!$B$17,1,0)</f>
        <v>0</v>
      </c>
      <c r="AF1198" s="7">
        <f>+IF(AND(AD1198,AE1198),1,0)</f>
        <v>0</v>
      </c>
    </row>
    <row r="1199" spans="1:32" x14ac:dyDescent="0.2">
      <c r="A1199">
        <v>2894</v>
      </c>
      <c r="C1199">
        <v>60294</v>
      </c>
      <c r="D1199">
        <v>26423</v>
      </c>
      <c r="E1199">
        <v>7</v>
      </c>
      <c r="F1199">
        <v>36</v>
      </c>
      <c r="G1199">
        <v>47</v>
      </c>
      <c r="H1199" t="s">
        <v>24</v>
      </c>
      <c r="I1199">
        <v>55</v>
      </c>
      <c r="J1199">
        <v>45</v>
      </c>
      <c r="K1199">
        <v>19</v>
      </c>
      <c r="L1199">
        <v>7.6130555555555555</v>
      </c>
      <c r="M1199">
        <v>114.19583333333333</v>
      </c>
      <c r="N1199">
        <v>55.755277777777778</v>
      </c>
      <c r="O1199">
        <v>5.92</v>
      </c>
      <c r="Q1199">
        <v>1.1200000000000001</v>
      </c>
      <c r="Y1199" t="s">
        <v>125</v>
      </c>
      <c r="Z1199" t="s">
        <v>125</v>
      </c>
      <c r="AA1199" t="s">
        <v>365</v>
      </c>
      <c r="AB1199" t="str">
        <f>+LEFT(AA1199,1)</f>
        <v>K</v>
      </c>
      <c r="AC1199" s="6">
        <f>DEGREES(ACOS(SIN(Resultats!$H$11)*SIN(RADIANS(N1199))+COS(Resultats!$H$11)*COS(RADIANS(N1199))*COS(Resultats!$E$11-RADIANS(M1199))))</f>
        <v>53.630075059697766</v>
      </c>
      <c r="AD1199">
        <f>+IF(AB1199=Data!$E$18,1,0)</f>
        <v>0</v>
      </c>
      <c r="AE1199">
        <f>+IF(AC1199&lt;Data!$B$17,1,0)</f>
        <v>0</v>
      </c>
      <c r="AF1199" s="7">
        <f>+IF(AND(AD1199,AE1199),1,0)</f>
        <v>0</v>
      </c>
    </row>
    <row r="1200" spans="1:32" x14ac:dyDescent="0.2">
      <c r="A1200">
        <v>3865</v>
      </c>
      <c r="B1200" t="s">
        <v>672</v>
      </c>
      <c r="C1200">
        <v>84179</v>
      </c>
      <c r="D1200">
        <v>14980</v>
      </c>
      <c r="E1200">
        <v>9</v>
      </c>
      <c r="F1200">
        <v>45</v>
      </c>
      <c r="G1200">
        <v>55.4</v>
      </c>
      <c r="H1200" t="s">
        <v>24</v>
      </c>
      <c r="I1200">
        <v>63</v>
      </c>
      <c r="J1200">
        <v>39</v>
      </c>
      <c r="K1200">
        <v>12</v>
      </c>
      <c r="L1200">
        <v>9.7653888888888893</v>
      </c>
      <c r="M1200">
        <v>146.48083333333335</v>
      </c>
      <c r="N1200">
        <v>63.653333333333329</v>
      </c>
      <c r="O1200">
        <v>6.34</v>
      </c>
      <c r="Q1200">
        <v>0.31</v>
      </c>
      <c r="S1200">
        <v>-0.02</v>
      </c>
      <c r="Y1200" t="s">
        <v>63</v>
      </c>
      <c r="Z1200" t="s">
        <v>63</v>
      </c>
      <c r="AA1200" t="s">
        <v>2897</v>
      </c>
      <c r="AB1200" t="str">
        <f>+LEFT(AA1200,1)</f>
        <v>F</v>
      </c>
      <c r="AC1200" s="6">
        <f>DEGREES(ACOS(SIN(Resultats!$H$11)*SIN(RADIANS(N1200))+COS(Resultats!$H$11)*COS(RADIANS(N1200))*COS(Resultats!$E$11-RADIANS(M1200))))</f>
        <v>53.711937810265582</v>
      </c>
      <c r="AD1200">
        <f>+IF(AB1200=Data!$E$18,1,0)</f>
        <v>0</v>
      </c>
      <c r="AE1200">
        <f>+IF(AC1200&lt;Data!$B$17,1,0)</f>
        <v>0</v>
      </c>
      <c r="AF1200" s="7">
        <f>+IF(AND(AD1200,AE1200),1,0)</f>
        <v>0</v>
      </c>
    </row>
    <row r="1201" spans="1:32" x14ac:dyDescent="0.2">
      <c r="A1201">
        <v>2319</v>
      </c>
      <c r="C1201">
        <v>45192</v>
      </c>
      <c r="D1201">
        <v>59096</v>
      </c>
      <c r="E1201">
        <v>6</v>
      </c>
      <c r="F1201">
        <v>27</v>
      </c>
      <c r="G1201">
        <v>35.5</v>
      </c>
      <c r="H1201" t="s">
        <v>24</v>
      </c>
      <c r="I1201">
        <v>32</v>
      </c>
      <c r="J1201">
        <v>33</v>
      </c>
      <c r="K1201">
        <v>47</v>
      </c>
      <c r="L1201">
        <v>6.4598611111111115</v>
      </c>
      <c r="M1201">
        <v>96.897916666666674</v>
      </c>
      <c r="N1201">
        <v>32.56305555555555</v>
      </c>
      <c r="O1201">
        <v>6.43</v>
      </c>
      <c r="Q1201">
        <v>1.26</v>
      </c>
      <c r="Y1201" t="s">
        <v>197</v>
      </c>
      <c r="Z1201" t="s">
        <v>197</v>
      </c>
      <c r="AA1201" t="s">
        <v>197</v>
      </c>
      <c r="AB1201" t="str">
        <f>+LEFT(AA1201,1)</f>
        <v>K</v>
      </c>
      <c r="AC1201" s="6">
        <f>DEGREES(ACOS(SIN(Resultats!$H$11)*SIN(RADIANS(N1201))+COS(Resultats!$H$11)*COS(RADIANS(N1201))*COS(Resultats!$E$11-RADIANS(M1201))))</f>
        <v>53.716274976044517</v>
      </c>
      <c r="AD1201">
        <f>+IF(AB1201=Data!$E$18,1,0)</f>
        <v>0</v>
      </c>
      <c r="AE1201">
        <f>+IF(AC1201&lt;Data!$B$17,1,0)</f>
        <v>0</v>
      </c>
      <c r="AF1201" s="7">
        <f>+IF(AND(AD1201,AE1201),1,0)</f>
        <v>0</v>
      </c>
    </row>
    <row r="1202" spans="1:32" x14ac:dyDescent="0.2">
      <c r="A1202">
        <v>2327</v>
      </c>
      <c r="C1202">
        <v>45357</v>
      </c>
      <c r="D1202">
        <v>113896</v>
      </c>
      <c r="E1202">
        <v>6</v>
      </c>
      <c r="F1202">
        <v>26</v>
      </c>
      <c r="G1202">
        <v>58.7</v>
      </c>
      <c r="H1202" t="s">
        <v>24</v>
      </c>
      <c r="I1202">
        <v>0</v>
      </c>
      <c r="J1202">
        <v>50</v>
      </c>
      <c r="K1202">
        <v>27</v>
      </c>
      <c r="L1202">
        <v>6.4496388888888889</v>
      </c>
      <c r="M1202">
        <v>96.744583333333338</v>
      </c>
      <c r="N1202">
        <v>0.84083333333333332</v>
      </c>
      <c r="O1202">
        <v>6.71</v>
      </c>
      <c r="Q1202">
        <v>0.04</v>
      </c>
      <c r="S1202">
        <v>0</v>
      </c>
      <c r="Y1202" t="s">
        <v>25</v>
      </c>
      <c r="Z1202" t="s">
        <v>25</v>
      </c>
      <c r="AA1202" t="s">
        <v>1469</v>
      </c>
      <c r="AB1202" t="str">
        <f>+LEFT(AA1202,1)</f>
        <v>A</v>
      </c>
      <c r="AC1202" s="6">
        <f>DEGREES(ACOS(SIN(Resultats!$H$11)*SIN(RADIANS(N1202))+COS(Resultats!$H$11)*COS(RADIANS(N1202))*COS(Resultats!$E$11-RADIANS(M1202))))</f>
        <v>53.726176725055574</v>
      </c>
      <c r="AD1202">
        <f>+IF(AB1202=Data!$E$18,1,0)</f>
        <v>1</v>
      </c>
      <c r="AE1202">
        <f>+IF(AC1202&lt;Data!$B$17,1,0)</f>
        <v>0</v>
      </c>
      <c r="AF1202" s="7">
        <f>+IF(AND(AD1202,AE1202),1,0)</f>
        <v>0</v>
      </c>
    </row>
    <row r="1203" spans="1:32" x14ac:dyDescent="0.2">
      <c r="A1203">
        <v>2297</v>
      </c>
      <c r="C1203">
        <v>44766</v>
      </c>
      <c r="D1203">
        <v>78333</v>
      </c>
      <c r="E1203">
        <v>6</v>
      </c>
      <c r="F1203">
        <v>24</v>
      </c>
      <c r="G1203">
        <v>52.6</v>
      </c>
      <c r="H1203" t="s">
        <v>24</v>
      </c>
      <c r="I1203">
        <v>29</v>
      </c>
      <c r="J1203">
        <v>42</v>
      </c>
      <c r="K1203">
        <v>26</v>
      </c>
      <c r="L1203">
        <v>6.4146111111111113</v>
      </c>
      <c r="M1203">
        <v>96.219166666666666</v>
      </c>
      <c r="N1203">
        <v>29.707222222222221</v>
      </c>
      <c r="O1203">
        <v>6.71</v>
      </c>
      <c r="Q1203">
        <v>-0.06</v>
      </c>
      <c r="S1203">
        <v>-0.39</v>
      </c>
      <c r="Y1203" t="s">
        <v>539</v>
      </c>
      <c r="Z1203" t="s">
        <v>111</v>
      </c>
      <c r="AA1203" t="s">
        <v>1652</v>
      </c>
      <c r="AB1203" t="str">
        <f>+LEFT(AA1203,1)</f>
        <v>B</v>
      </c>
      <c r="AC1203" s="6">
        <f>DEGREES(ACOS(SIN(Resultats!$H$11)*SIN(RADIANS(N1203))+COS(Resultats!$H$11)*COS(RADIANS(N1203))*COS(Resultats!$E$11-RADIANS(M1203))))</f>
        <v>53.738333517765369</v>
      </c>
      <c r="AD1203">
        <f>+IF(AB1203=Data!$E$18,1,0)</f>
        <v>0</v>
      </c>
      <c r="AE1203">
        <f>+IF(AC1203&lt;Data!$B$17,1,0)</f>
        <v>0</v>
      </c>
      <c r="AF1203" s="7">
        <f>+IF(AND(AD1203,AE1203),1,0)</f>
        <v>0</v>
      </c>
    </row>
    <row r="1204" spans="1:32" x14ac:dyDescent="0.2">
      <c r="A1204">
        <v>3263</v>
      </c>
      <c r="C1204">
        <v>69976</v>
      </c>
      <c r="D1204">
        <v>14522</v>
      </c>
      <c r="E1204">
        <v>8</v>
      </c>
      <c r="F1204">
        <v>22</v>
      </c>
      <c r="G1204">
        <v>44.1</v>
      </c>
      <c r="H1204" t="s">
        <v>24</v>
      </c>
      <c r="I1204">
        <v>60</v>
      </c>
      <c r="J1204">
        <v>37</v>
      </c>
      <c r="K1204">
        <v>52</v>
      </c>
      <c r="L1204">
        <v>8.378916666666667</v>
      </c>
      <c r="M1204">
        <v>125.68375</v>
      </c>
      <c r="N1204">
        <v>60.63111111111111</v>
      </c>
      <c r="O1204">
        <v>6.41</v>
      </c>
      <c r="P1204" t="s">
        <v>103</v>
      </c>
      <c r="Q1204">
        <v>0.97</v>
      </c>
      <c r="R1204" t="s">
        <v>2818</v>
      </c>
      <c r="Y1204" t="s">
        <v>54</v>
      </c>
      <c r="Z1204" t="s">
        <v>54</v>
      </c>
      <c r="AA1204" t="s">
        <v>197</v>
      </c>
      <c r="AB1204" t="str">
        <f>+LEFT(AA1204,1)</f>
        <v>K</v>
      </c>
      <c r="AC1204" s="6">
        <f>DEGREES(ACOS(SIN(Resultats!$H$11)*SIN(RADIANS(N1204))+COS(Resultats!$H$11)*COS(RADIANS(N1204))*COS(Resultats!$E$11-RADIANS(M1204))))</f>
        <v>53.7390322236092</v>
      </c>
      <c r="AD1204">
        <f>+IF(AB1204=Data!$E$18,1,0)</f>
        <v>0</v>
      </c>
      <c r="AE1204">
        <f>+IF(AC1204&lt;Data!$B$17,1,0)</f>
        <v>0</v>
      </c>
      <c r="AF1204" s="7">
        <f>+IF(AND(AD1204,AE1204),1,0)</f>
        <v>0</v>
      </c>
    </row>
    <row r="1205" spans="1:32" x14ac:dyDescent="0.2">
      <c r="A1205">
        <v>2315</v>
      </c>
      <c r="C1205">
        <v>45137</v>
      </c>
      <c r="D1205">
        <v>113868</v>
      </c>
      <c r="E1205">
        <v>6</v>
      </c>
      <c r="F1205">
        <v>25</v>
      </c>
      <c r="G1205">
        <v>46.6</v>
      </c>
      <c r="H1205" t="s">
        <v>24</v>
      </c>
      <c r="I1205">
        <v>2</v>
      </c>
      <c r="J1205">
        <v>16</v>
      </c>
      <c r="K1205">
        <v>20</v>
      </c>
      <c r="L1205">
        <v>6.4296111111111118</v>
      </c>
      <c r="M1205">
        <v>96.444166666666675</v>
      </c>
      <c r="N1205">
        <v>2.2722222222222221</v>
      </c>
      <c r="O1205">
        <v>6.51</v>
      </c>
      <c r="Q1205">
        <v>-0.03</v>
      </c>
      <c r="S1205">
        <v>-7.0000000000000007E-2</v>
      </c>
      <c r="Y1205" t="s">
        <v>134</v>
      </c>
      <c r="Z1205" t="s">
        <v>134</v>
      </c>
      <c r="AA1205" t="s">
        <v>2210</v>
      </c>
      <c r="AB1205" t="str">
        <f>+LEFT(AA1205,1)</f>
        <v>A</v>
      </c>
      <c r="AC1205" s="6">
        <f>DEGREES(ACOS(SIN(Resultats!$H$11)*SIN(RADIANS(N1205))+COS(Resultats!$H$11)*COS(RADIANS(N1205))*COS(Resultats!$E$11-RADIANS(M1205))))</f>
        <v>53.740802847737257</v>
      </c>
      <c r="AD1205">
        <f>+IF(AB1205=Data!$E$18,1,0)</f>
        <v>1</v>
      </c>
      <c r="AE1205">
        <f>+IF(AC1205&lt;Data!$B$17,1,0)</f>
        <v>0</v>
      </c>
      <c r="AF1205" s="7">
        <f>+IF(AND(AD1205,AE1205),1,0)</f>
        <v>0</v>
      </c>
    </row>
    <row r="1206" spans="1:32" x14ac:dyDescent="0.2">
      <c r="A1206">
        <v>2276</v>
      </c>
      <c r="C1206">
        <v>44173</v>
      </c>
      <c r="D1206">
        <v>95563</v>
      </c>
      <c r="E1206">
        <v>6</v>
      </c>
      <c r="F1206">
        <v>20</v>
      </c>
      <c r="G1206">
        <v>52.3</v>
      </c>
      <c r="H1206" t="s">
        <v>24</v>
      </c>
      <c r="I1206">
        <v>11</v>
      </c>
      <c r="J1206">
        <v>45</v>
      </c>
      <c r="K1206">
        <v>23</v>
      </c>
      <c r="L1206">
        <v>6.3478611111111105</v>
      </c>
      <c r="M1206">
        <v>95.217916666666653</v>
      </c>
      <c r="N1206">
        <v>11.756388888888889</v>
      </c>
      <c r="O1206">
        <v>6.54</v>
      </c>
      <c r="Q1206">
        <v>-0.1</v>
      </c>
      <c r="S1206">
        <v>-0.56000000000000005</v>
      </c>
      <c r="Y1206" t="s">
        <v>592</v>
      </c>
      <c r="Z1206" t="s">
        <v>592</v>
      </c>
      <c r="AA1206" t="s">
        <v>15423</v>
      </c>
      <c r="AB1206" t="str">
        <f>+LEFT(AA1206,1)</f>
        <v>B</v>
      </c>
      <c r="AC1206" s="6">
        <f>DEGREES(ACOS(SIN(Resultats!$H$11)*SIN(RADIANS(N1206))+COS(Resultats!$H$11)*COS(RADIANS(N1206))*COS(Resultats!$E$11-RADIANS(M1206))))</f>
        <v>53.744001717186975</v>
      </c>
      <c r="AD1206">
        <f>+IF(AB1206=Data!$E$18,1,0)</f>
        <v>0</v>
      </c>
      <c r="AE1206">
        <f>+IF(AC1206&lt;Data!$B$17,1,0)</f>
        <v>0</v>
      </c>
      <c r="AF1206" s="7">
        <f>+IF(AND(AD1206,AE1206),1,0)</f>
        <v>0</v>
      </c>
    </row>
    <row r="1207" spans="1:32" x14ac:dyDescent="0.2">
      <c r="A1207">
        <v>2504</v>
      </c>
      <c r="B1207" t="s">
        <v>1448</v>
      </c>
      <c r="C1207">
        <v>49229</v>
      </c>
      <c r="D1207">
        <v>151919</v>
      </c>
      <c r="E1207">
        <v>6</v>
      </c>
      <c r="F1207">
        <v>46</v>
      </c>
      <c r="G1207">
        <v>51.1</v>
      </c>
      <c r="H1207" t="s">
        <v>26</v>
      </c>
      <c r="I1207">
        <v>14</v>
      </c>
      <c r="J1207">
        <v>25</v>
      </c>
      <c r="K1207">
        <v>33</v>
      </c>
      <c r="L1207">
        <v>6.7808611111111112</v>
      </c>
      <c r="M1207">
        <v>101.71291666666667</v>
      </c>
      <c r="N1207">
        <v>-14.425833333333333</v>
      </c>
      <c r="O1207">
        <v>5.29</v>
      </c>
      <c r="Q1207">
        <v>-0.04</v>
      </c>
      <c r="S1207">
        <v>-0.25</v>
      </c>
      <c r="Y1207" t="s">
        <v>39</v>
      </c>
      <c r="Z1207" t="s">
        <v>39</v>
      </c>
      <c r="AA1207" t="s">
        <v>5040</v>
      </c>
      <c r="AB1207" t="str">
        <f>+LEFT(AA1207,1)</f>
        <v>B</v>
      </c>
      <c r="AC1207" s="6">
        <f>DEGREES(ACOS(SIN(Resultats!$H$11)*SIN(RADIANS(N1207))+COS(Resultats!$H$11)*COS(RADIANS(N1207))*COS(Resultats!$E$11-RADIANS(M1207))))</f>
        <v>53.745803820318201</v>
      </c>
      <c r="AD1207">
        <f>+IF(AB1207=Data!$E$18,1,0)</f>
        <v>0</v>
      </c>
      <c r="AE1207">
        <f>+IF(AC1207&lt;Data!$B$17,1,0)</f>
        <v>0</v>
      </c>
      <c r="AF1207" s="7">
        <f>+IF(AND(AD1207,AE1207),1,0)</f>
        <v>0</v>
      </c>
    </row>
    <row r="1208" spans="1:32" x14ac:dyDescent="0.2">
      <c r="A1208">
        <v>2334</v>
      </c>
      <c r="C1208">
        <v>45416</v>
      </c>
      <c r="D1208">
        <v>113905</v>
      </c>
      <c r="E1208">
        <v>6</v>
      </c>
      <c r="F1208">
        <v>27</v>
      </c>
      <c r="G1208">
        <v>13.8</v>
      </c>
      <c r="H1208" t="s">
        <v>24</v>
      </c>
      <c r="I1208">
        <v>0</v>
      </c>
      <c r="J1208">
        <v>17</v>
      </c>
      <c r="K1208">
        <v>57</v>
      </c>
      <c r="L1208">
        <v>6.4538333333333338</v>
      </c>
      <c r="M1208">
        <v>96.807500000000005</v>
      </c>
      <c r="N1208">
        <v>0.29916666666666664</v>
      </c>
      <c r="O1208">
        <v>5.2</v>
      </c>
      <c r="Q1208">
        <v>1.18</v>
      </c>
      <c r="S1208">
        <v>1.1299999999999999</v>
      </c>
      <c r="Y1208" t="s">
        <v>466</v>
      </c>
      <c r="Z1208" t="s">
        <v>466</v>
      </c>
      <c r="AA1208" t="s">
        <v>507</v>
      </c>
      <c r="AB1208" t="str">
        <f>+LEFT(AA1208,1)</f>
        <v>K</v>
      </c>
      <c r="AC1208" s="6">
        <f>DEGREES(ACOS(SIN(Resultats!$H$11)*SIN(RADIANS(N1208))+COS(Resultats!$H$11)*COS(RADIANS(N1208))*COS(Resultats!$E$11-RADIANS(M1208))))</f>
        <v>53.777327102787858</v>
      </c>
      <c r="AD1208">
        <f>+IF(AB1208=Data!$E$18,1,0)</f>
        <v>0</v>
      </c>
      <c r="AE1208">
        <f>+IF(AC1208&lt;Data!$B$17,1,0)</f>
        <v>0</v>
      </c>
      <c r="AF1208" s="7">
        <f>+IF(AND(AD1208,AE1208),1,0)</f>
        <v>0</v>
      </c>
    </row>
    <row r="1209" spans="1:32" x14ac:dyDescent="0.2">
      <c r="A1209">
        <v>4660</v>
      </c>
      <c r="B1209" t="s">
        <v>5353</v>
      </c>
      <c r="C1209">
        <v>106591</v>
      </c>
      <c r="D1209">
        <v>28315</v>
      </c>
      <c r="E1209">
        <v>12</v>
      </c>
      <c r="F1209">
        <v>15</v>
      </c>
      <c r="G1209">
        <v>25.6</v>
      </c>
      <c r="H1209" t="s">
        <v>24</v>
      </c>
      <c r="I1209">
        <v>57</v>
      </c>
      <c r="J1209">
        <v>1</v>
      </c>
      <c r="K1209">
        <v>57</v>
      </c>
      <c r="L1209">
        <v>12.257111111111112</v>
      </c>
      <c r="M1209">
        <v>183.85666666666668</v>
      </c>
      <c r="N1209">
        <v>57.032499999999999</v>
      </c>
      <c r="O1209">
        <v>3.31</v>
      </c>
      <c r="Q1209">
        <v>0.08</v>
      </c>
      <c r="S1209">
        <v>7.0000000000000007E-2</v>
      </c>
      <c r="U1209">
        <v>0</v>
      </c>
      <c r="Y1209" t="s">
        <v>298</v>
      </c>
      <c r="Z1209" t="s">
        <v>298</v>
      </c>
      <c r="AA1209" t="s">
        <v>1740</v>
      </c>
      <c r="AB1209" t="str">
        <f>+LEFT(AA1209,1)</f>
        <v>A</v>
      </c>
      <c r="AC1209" s="6">
        <f>DEGREES(ACOS(SIN(Resultats!$H$11)*SIN(RADIANS(N1209))+COS(Resultats!$H$11)*COS(RADIANS(N1209))*COS(Resultats!$E$11-RADIANS(M1209))))</f>
        <v>53.792338527386995</v>
      </c>
      <c r="AD1209">
        <f>+IF(AB1209=Data!$E$18,1,0)</f>
        <v>1</v>
      </c>
      <c r="AE1209">
        <f>+IF(AC1209&lt;Data!$B$17,1,0)</f>
        <v>0</v>
      </c>
      <c r="AF1209" s="7">
        <f>+IF(AND(AD1209,AE1209),1,0)</f>
        <v>0</v>
      </c>
    </row>
    <row r="1210" spans="1:32" x14ac:dyDescent="0.2">
      <c r="A1210">
        <v>2269</v>
      </c>
      <c r="C1210">
        <v>44033</v>
      </c>
      <c r="D1210">
        <v>95543</v>
      </c>
      <c r="E1210">
        <v>6</v>
      </c>
      <c r="F1210">
        <v>20</v>
      </c>
      <c r="G1210">
        <v>4.2</v>
      </c>
      <c r="H1210" t="s">
        <v>24</v>
      </c>
      <c r="I1210">
        <v>14</v>
      </c>
      <c r="J1210">
        <v>39</v>
      </c>
      <c r="K1210">
        <v>4</v>
      </c>
      <c r="L1210">
        <v>6.3344999999999994</v>
      </c>
      <c r="M1210">
        <v>95.017499999999998</v>
      </c>
      <c r="N1210">
        <v>14.651111111111112</v>
      </c>
      <c r="O1210">
        <v>5.69</v>
      </c>
      <c r="Q1210">
        <v>1.61</v>
      </c>
      <c r="S1210">
        <v>1.87</v>
      </c>
      <c r="Y1210" t="s">
        <v>2930</v>
      </c>
      <c r="Z1210" t="s">
        <v>2930</v>
      </c>
      <c r="AA1210" t="s">
        <v>133</v>
      </c>
      <c r="AB1210" t="str">
        <f>+LEFT(AA1210,1)</f>
        <v>K</v>
      </c>
      <c r="AC1210" s="6">
        <f>DEGREES(ACOS(SIN(Resultats!$H$11)*SIN(RADIANS(N1210))+COS(Resultats!$H$11)*COS(RADIANS(N1210))*COS(Resultats!$E$11-RADIANS(M1210))))</f>
        <v>53.796494648446142</v>
      </c>
      <c r="AD1210">
        <f>+IF(AB1210=Data!$E$18,1,0)</f>
        <v>0</v>
      </c>
      <c r="AE1210">
        <f>+IF(AC1210&lt;Data!$B$17,1,0)</f>
        <v>0</v>
      </c>
      <c r="AF1210" s="7">
        <f>+IF(AND(AD1210,AE1210),1,0)</f>
        <v>0</v>
      </c>
    </row>
    <row r="1211" spans="1:32" x14ac:dyDescent="0.2">
      <c r="A1211">
        <v>2299</v>
      </c>
      <c r="C1211">
        <v>44770</v>
      </c>
      <c r="D1211">
        <v>113811</v>
      </c>
      <c r="E1211">
        <v>6</v>
      </c>
      <c r="F1211">
        <v>23</v>
      </c>
      <c r="G1211">
        <v>46.5</v>
      </c>
      <c r="H1211" t="s">
        <v>24</v>
      </c>
      <c r="I1211">
        <v>4</v>
      </c>
      <c r="J1211">
        <v>35</v>
      </c>
      <c r="K1211">
        <v>44</v>
      </c>
      <c r="L1211">
        <v>6.3962500000000002</v>
      </c>
      <c r="M1211">
        <v>95.943749999999994</v>
      </c>
      <c r="N1211">
        <v>4.5955555555555554</v>
      </c>
      <c r="O1211">
        <v>6.72</v>
      </c>
      <c r="Q1211">
        <v>0.45</v>
      </c>
      <c r="S1211">
        <v>-0.05</v>
      </c>
      <c r="Y1211" t="s">
        <v>430</v>
      </c>
      <c r="Z1211" t="s">
        <v>430</v>
      </c>
      <c r="AA1211" t="s">
        <v>2154</v>
      </c>
      <c r="AB1211" t="str">
        <f>+LEFT(AA1211,1)</f>
        <v>F</v>
      </c>
      <c r="AC1211" s="6">
        <f>DEGREES(ACOS(SIN(Resultats!$H$11)*SIN(RADIANS(N1211))+COS(Resultats!$H$11)*COS(RADIANS(N1211))*COS(Resultats!$E$11-RADIANS(M1211))))</f>
        <v>53.833941209258967</v>
      </c>
      <c r="AD1211">
        <f>+IF(AB1211=Data!$E$18,1,0)</f>
        <v>0</v>
      </c>
      <c r="AE1211">
        <f>+IF(AC1211&lt;Data!$B$17,1,0)</f>
        <v>0</v>
      </c>
      <c r="AF1211" s="7">
        <f>+IF(AND(AD1211,AE1211),1,0)</f>
        <v>0</v>
      </c>
    </row>
    <row r="1212" spans="1:32" x14ac:dyDescent="0.2">
      <c r="A1212">
        <v>2298</v>
      </c>
      <c r="B1212" t="s">
        <v>2141</v>
      </c>
      <c r="C1212">
        <v>44769</v>
      </c>
      <c r="D1212">
        <v>113810</v>
      </c>
      <c r="E1212">
        <v>6</v>
      </c>
      <c r="F1212">
        <v>23</v>
      </c>
      <c r="G1212">
        <v>46.1</v>
      </c>
      <c r="H1212" t="s">
        <v>24</v>
      </c>
      <c r="I1212">
        <v>4</v>
      </c>
      <c r="J1212">
        <v>35</v>
      </c>
      <c r="K1212">
        <v>34</v>
      </c>
      <c r="L1212">
        <v>6.3961388888888893</v>
      </c>
      <c r="M1212">
        <v>95.942083333333343</v>
      </c>
      <c r="N1212">
        <v>4.5927777777777772</v>
      </c>
      <c r="O1212">
        <v>4.4400000000000004</v>
      </c>
      <c r="Q1212">
        <v>0.18</v>
      </c>
      <c r="S1212">
        <v>0.13</v>
      </c>
      <c r="U1212">
        <v>0.1</v>
      </c>
      <c r="Y1212" t="s">
        <v>328</v>
      </c>
      <c r="Z1212" t="s">
        <v>328</v>
      </c>
      <c r="AA1212" t="s">
        <v>15427</v>
      </c>
      <c r="AB1212" t="str">
        <f>+LEFT(AA1212,1)</f>
        <v>A</v>
      </c>
      <c r="AC1212" s="6">
        <f>DEGREES(ACOS(SIN(Resultats!$H$11)*SIN(RADIANS(N1212))+COS(Resultats!$H$11)*COS(RADIANS(N1212))*COS(Resultats!$E$11-RADIANS(M1212))))</f>
        <v>53.836018152989389</v>
      </c>
      <c r="AD1212">
        <f>+IF(AB1212=Data!$E$18,1,0)</f>
        <v>1</v>
      </c>
      <c r="AE1212">
        <f>+IF(AC1212&lt;Data!$B$17,1,0)</f>
        <v>0</v>
      </c>
      <c r="AF1212" s="7">
        <f>+IF(AND(AD1212,AE1212),1,0)</f>
        <v>0</v>
      </c>
    </row>
    <row r="1213" spans="1:32" x14ac:dyDescent="0.2">
      <c r="A1213">
        <v>4439</v>
      </c>
      <c r="C1213">
        <v>100203</v>
      </c>
      <c r="D1213">
        <v>15542</v>
      </c>
      <c r="E1213">
        <v>11</v>
      </c>
      <c r="F1213">
        <v>32</v>
      </c>
      <c r="G1213">
        <v>20.8</v>
      </c>
      <c r="H1213" t="s">
        <v>24</v>
      </c>
      <c r="I1213">
        <v>61</v>
      </c>
      <c r="J1213">
        <v>4</v>
      </c>
      <c r="K1213">
        <v>57</v>
      </c>
      <c r="L1213">
        <v>11.539111111111112</v>
      </c>
      <c r="M1213">
        <v>173.08666666666667</v>
      </c>
      <c r="N1213">
        <v>61.082500000000003</v>
      </c>
      <c r="O1213">
        <v>5.48</v>
      </c>
      <c r="Q1213">
        <v>0.5</v>
      </c>
      <c r="S1213">
        <v>-0.01</v>
      </c>
      <c r="Y1213" t="s">
        <v>199</v>
      </c>
      <c r="Z1213" t="s">
        <v>199</v>
      </c>
      <c r="AA1213" t="s">
        <v>15414</v>
      </c>
      <c r="AB1213" t="str">
        <f>+LEFT(AA1213,1)</f>
        <v>F</v>
      </c>
      <c r="AC1213" s="6">
        <f>DEGREES(ACOS(SIN(Resultats!$H$11)*SIN(RADIANS(N1213))+COS(Resultats!$H$11)*COS(RADIANS(N1213))*COS(Resultats!$E$11-RADIANS(M1213))))</f>
        <v>53.838527552385209</v>
      </c>
      <c r="AD1213">
        <f>+IF(AB1213=Data!$E$18,1,0)</f>
        <v>0</v>
      </c>
      <c r="AE1213">
        <f>+IF(AC1213&lt;Data!$B$17,1,0)</f>
        <v>0</v>
      </c>
      <c r="AF1213" s="7">
        <f>+IF(AND(AD1213,AE1213),1,0)</f>
        <v>0</v>
      </c>
    </row>
    <row r="1214" spans="1:32" x14ac:dyDescent="0.2">
      <c r="A1214">
        <v>2335</v>
      </c>
      <c r="C1214">
        <v>45433</v>
      </c>
      <c r="D1214">
        <v>133269</v>
      </c>
      <c r="E1214">
        <v>6</v>
      </c>
      <c r="F1214">
        <v>27</v>
      </c>
      <c r="G1214">
        <v>15.6</v>
      </c>
      <c r="H1214" t="s">
        <v>26</v>
      </c>
      <c r="I1214">
        <v>0</v>
      </c>
      <c r="J1214">
        <v>16</v>
      </c>
      <c r="K1214">
        <v>34</v>
      </c>
      <c r="L1214">
        <v>6.4543333333333335</v>
      </c>
      <c r="M1214">
        <v>96.814999999999998</v>
      </c>
      <c r="N1214">
        <v>-0.27611111111111108</v>
      </c>
      <c r="O1214">
        <v>5.55</v>
      </c>
      <c r="Q1214">
        <v>1.38</v>
      </c>
      <c r="S1214">
        <v>1.61</v>
      </c>
      <c r="Y1214" t="s">
        <v>77</v>
      </c>
      <c r="Z1214" t="s">
        <v>77</v>
      </c>
      <c r="AA1214" t="s">
        <v>104</v>
      </c>
      <c r="AB1214" t="str">
        <f>+LEFT(AA1214,1)</f>
        <v>K</v>
      </c>
      <c r="AC1214" s="6">
        <f>DEGREES(ACOS(SIN(Resultats!$H$11)*SIN(RADIANS(N1214))+COS(Resultats!$H$11)*COS(RADIANS(N1214))*COS(Resultats!$E$11-RADIANS(M1214))))</f>
        <v>53.89365424915789</v>
      </c>
      <c r="AD1214">
        <f>+IF(AB1214=Data!$E$18,1,0)</f>
        <v>0</v>
      </c>
      <c r="AE1214">
        <f>+IF(AC1214&lt;Data!$B$17,1,0)</f>
        <v>0</v>
      </c>
      <c r="AF1214" s="7">
        <f>+IF(AND(AD1214,AE1214),1,0)</f>
        <v>0</v>
      </c>
    </row>
    <row r="1215" spans="1:32" x14ac:dyDescent="0.2">
      <c r="A1215">
        <v>3106</v>
      </c>
      <c r="C1215">
        <v>65301</v>
      </c>
      <c r="D1215">
        <v>26618</v>
      </c>
      <c r="E1215">
        <v>8</v>
      </c>
      <c r="F1215">
        <v>1</v>
      </c>
      <c r="G1215">
        <v>20.7</v>
      </c>
      <c r="H1215" t="s">
        <v>24</v>
      </c>
      <c r="I1215">
        <v>59</v>
      </c>
      <c r="J1215">
        <v>2</v>
      </c>
      <c r="K1215">
        <v>51</v>
      </c>
      <c r="L1215">
        <v>8.0224166666666683</v>
      </c>
      <c r="M1215">
        <v>120.33625000000001</v>
      </c>
      <c r="N1215">
        <v>59.047499999999999</v>
      </c>
      <c r="O1215">
        <v>5.77</v>
      </c>
      <c r="Q1215">
        <v>0.39</v>
      </c>
      <c r="S1215">
        <v>-0.04</v>
      </c>
      <c r="W1215" t="s">
        <v>216</v>
      </c>
      <c r="X1215" t="s">
        <v>81</v>
      </c>
      <c r="Y1215" t="s">
        <v>2897</v>
      </c>
      <c r="Z1215" t="s">
        <v>9043</v>
      </c>
      <c r="AA1215" t="s">
        <v>2897</v>
      </c>
      <c r="AB1215" t="str">
        <f>+LEFT(AA1215,1)</f>
        <v>F</v>
      </c>
      <c r="AC1215" s="6">
        <f>DEGREES(ACOS(SIN(Resultats!$H$11)*SIN(RADIANS(N1215))+COS(Resultats!$H$11)*COS(RADIANS(N1215))*COS(Resultats!$E$11-RADIANS(M1215))))</f>
        <v>53.910242820595045</v>
      </c>
      <c r="AD1215">
        <f>+IF(AB1215=Data!$E$18,1,0)</f>
        <v>0</v>
      </c>
      <c r="AE1215">
        <f>+IF(AC1215&lt;Data!$B$17,1,0)</f>
        <v>0</v>
      </c>
      <c r="AF1215" s="7">
        <f>+IF(AND(AD1215,AE1215),1,0)</f>
        <v>0</v>
      </c>
    </row>
    <row r="1216" spans="1:32" x14ac:dyDescent="0.2">
      <c r="A1216">
        <v>5138</v>
      </c>
      <c r="C1216">
        <v>118889</v>
      </c>
      <c r="D1216">
        <v>100654</v>
      </c>
      <c r="E1216">
        <v>13</v>
      </c>
      <c r="F1216">
        <v>39</v>
      </c>
      <c r="G1216">
        <v>34.6</v>
      </c>
      <c r="H1216" t="s">
        <v>24</v>
      </c>
      <c r="I1216">
        <v>10</v>
      </c>
      <c r="J1216">
        <v>44</v>
      </c>
      <c r="K1216">
        <v>46</v>
      </c>
      <c r="L1216">
        <v>13.659611111111111</v>
      </c>
      <c r="M1216">
        <v>204.89416666666668</v>
      </c>
      <c r="N1216">
        <v>10.746111111111111</v>
      </c>
      <c r="O1216">
        <v>5.57</v>
      </c>
      <c r="Q1216">
        <v>0.33</v>
      </c>
      <c r="S1216">
        <v>0.05</v>
      </c>
      <c r="Y1216" t="s">
        <v>264</v>
      </c>
      <c r="Z1216" t="s">
        <v>264</v>
      </c>
      <c r="AA1216" t="s">
        <v>2891</v>
      </c>
      <c r="AB1216" t="str">
        <f>+LEFT(AA1216,1)</f>
        <v>F</v>
      </c>
      <c r="AC1216" s="6">
        <f>DEGREES(ACOS(SIN(Resultats!$H$11)*SIN(RADIANS(N1216))+COS(Resultats!$H$11)*COS(RADIANS(N1216))*COS(Resultats!$E$11-RADIANS(M1216))))</f>
        <v>53.928274209983833</v>
      </c>
      <c r="AD1216">
        <f>+IF(AB1216=Data!$E$18,1,0)</f>
        <v>0</v>
      </c>
      <c r="AE1216">
        <f>+IF(AC1216&lt;Data!$B$17,1,0)</f>
        <v>0</v>
      </c>
      <c r="AF1216" s="7">
        <f>+IF(AND(AD1216,AE1216),1,0)</f>
        <v>0</v>
      </c>
    </row>
    <row r="1217" spans="1:32" x14ac:dyDescent="0.2">
      <c r="A1217">
        <v>3221</v>
      </c>
      <c r="C1217">
        <v>68457</v>
      </c>
      <c r="D1217">
        <v>14479</v>
      </c>
      <c r="E1217">
        <v>8</v>
      </c>
      <c r="F1217">
        <v>15</v>
      </c>
      <c r="G1217">
        <v>50.5</v>
      </c>
      <c r="H1217" t="s">
        <v>24</v>
      </c>
      <c r="I1217">
        <v>60</v>
      </c>
      <c r="J1217">
        <v>22</v>
      </c>
      <c r="K1217">
        <v>50</v>
      </c>
      <c r="L1217">
        <v>8.2640277777777786</v>
      </c>
      <c r="M1217">
        <v>123.96041666666667</v>
      </c>
      <c r="N1217">
        <v>60.380555555555553</v>
      </c>
      <c r="O1217">
        <v>6.45</v>
      </c>
      <c r="Q1217">
        <v>0.2</v>
      </c>
      <c r="S1217">
        <v>0.11</v>
      </c>
      <c r="Y1217" t="s">
        <v>1094</v>
      </c>
      <c r="Z1217" t="s">
        <v>1094</v>
      </c>
      <c r="AA1217" t="s">
        <v>15415</v>
      </c>
      <c r="AB1217" t="str">
        <f>+LEFT(AA1217,1)</f>
        <v>A</v>
      </c>
      <c r="AC1217" s="6">
        <f>DEGREES(ACOS(SIN(Resultats!$H$11)*SIN(RADIANS(N1217))+COS(Resultats!$H$11)*COS(RADIANS(N1217))*COS(Resultats!$E$11-RADIANS(M1217))))</f>
        <v>53.965086396144912</v>
      </c>
      <c r="AD1217">
        <f>+IF(AB1217=Data!$E$18,1,0)</f>
        <v>1</v>
      </c>
      <c r="AE1217">
        <f>+IF(AC1217&lt;Data!$B$17,1,0)</f>
        <v>0</v>
      </c>
      <c r="AF1217" s="7">
        <f>+IF(AND(AD1217,AE1217),1,0)</f>
        <v>0</v>
      </c>
    </row>
    <row r="1218" spans="1:32" x14ac:dyDescent="0.2">
      <c r="A1218">
        <v>5144</v>
      </c>
      <c r="B1218" t="s">
        <v>626</v>
      </c>
      <c r="C1218">
        <v>119055</v>
      </c>
      <c r="D1218">
        <v>82942</v>
      </c>
      <c r="E1218">
        <v>13</v>
      </c>
      <c r="F1218">
        <v>40</v>
      </c>
      <c r="G1218">
        <v>40.5</v>
      </c>
      <c r="H1218" t="s">
        <v>24</v>
      </c>
      <c r="I1218">
        <v>19</v>
      </c>
      <c r="J1218">
        <v>57</v>
      </c>
      <c r="K1218">
        <v>20</v>
      </c>
      <c r="L1218">
        <v>13.677916666666667</v>
      </c>
      <c r="M1218">
        <v>205.16874999999999</v>
      </c>
      <c r="N1218">
        <v>19.955555555555556</v>
      </c>
      <c r="O1218">
        <v>5.75</v>
      </c>
      <c r="Q1218">
        <v>0.01</v>
      </c>
      <c r="S1218">
        <v>0</v>
      </c>
      <c r="Y1218" t="s">
        <v>89</v>
      </c>
      <c r="Z1218" t="s">
        <v>89</v>
      </c>
      <c r="AA1218" t="s">
        <v>1469</v>
      </c>
      <c r="AB1218" t="str">
        <f>+LEFT(AA1218,1)</f>
        <v>A</v>
      </c>
      <c r="AC1218" s="6">
        <f>DEGREES(ACOS(SIN(Resultats!$H$11)*SIN(RADIANS(N1218))+COS(Resultats!$H$11)*COS(RADIANS(N1218))*COS(Resultats!$E$11-RADIANS(M1218))))</f>
        <v>53.986501531223574</v>
      </c>
      <c r="AD1218">
        <f>+IF(AB1218=Data!$E$18,1,0)</f>
        <v>1</v>
      </c>
      <c r="AE1218">
        <f>+IF(AC1218&lt;Data!$B$17,1,0)</f>
        <v>0</v>
      </c>
      <c r="AF1218" s="7">
        <f>+IF(AND(AD1218,AE1218),1,0)</f>
        <v>0</v>
      </c>
    </row>
    <row r="1219" spans="1:32" x14ac:dyDescent="0.2">
      <c r="A1219">
        <v>2312</v>
      </c>
      <c r="C1219">
        <v>45050</v>
      </c>
      <c r="D1219">
        <v>113855</v>
      </c>
      <c r="E1219">
        <v>6</v>
      </c>
      <c r="F1219">
        <v>25</v>
      </c>
      <c r="G1219">
        <v>18.399999999999999</v>
      </c>
      <c r="H1219" t="s">
        <v>24</v>
      </c>
      <c r="I1219">
        <v>1</v>
      </c>
      <c r="J1219">
        <v>30</v>
      </c>
      <c r="K1219">
        <v>4</v>
      </c>
      <c r="L1219">
        <v>6.4217777777777778</v>
      </c>
      <c r="M1219">
        <v>96.326666666666668</v>
      </c>
      <c r="N1219">
        <v>1.5011111111111111</v>
      </c>
      <c r="O1219">
        <v>6.66</v>
      </c>
      <c r="Q1219">
        <v>-0.04</v>
      </c>
      <c r="S1219">
        <v>-0.22</v>
      </c>
      <c r="Y1219" t="s">
        <v>102</v>
      </c>
      <c r="Z1219" t="s">
        <v>102</v>
      </c>
      <c r="AA1219" t="s">
        <v>5040</v>
      </c>
      <c r="AB1219" t="str">
        <f>+LEFT(AA1219,1)</f>
        <v>B</v>
      </c>
      <c r="AC1219" s="6">
        <f>DEGREES(ACOS(SIN(Resultats!$H$11)*SIN(RADIANS(N1219))+COS(Resultats!$H$11)*COS(RADIANS(N1219))*COS(Resultats!$E$11-RADIANS(M1219))))</f>
        <v>54.003400265207937</v>
      </c>
      <c r="AD1219">
        <f>+IF(AB1219=Data!$E$18,1,0)</f>
        <v>0</v>
      </c>
      <c r="AE1219">
        <f>+IF(AC1219&lt;Data!$B$17,1,0)</f>
        <v>0</v>
      </c>
      <c r="AF1219" s="7">
        <f>+IF(AND(AD1219,AE1219),1,0)</f>
        <v>0</v>
      </c>
    </row>
    <row r="1220" spans="1:32" x14ac:dyDescent="0.2">
      <c r="A1220">
        <v>2258</v>
      </c>
      <c r="C1220">
        <v>43819</v>
      </c>
      <c r="D1220">
        <v>95519</v>
      </c>
      <c r="E1220">
        <v>6</v>
      </c>
      <c r="F1220">
        <v>19</v>
      </c>
      <c r="G1220">
        <v>1.8</v>
      </c>
      <c r="H1220" t="s">
        <v>24</v>
      </c>
      <c r="I1220">
        <v>17</v>
      </c>
      <c r="J1220">
        <v>19</v>
      </c>
      <c r="K1220">
        <v>30</v>
      </c>
      <c r="L1220">
        <v>6.3171666666666662</v>
      </c>
      <c r="M1220">
        <v>94.757499999999993</v>
      </c>
      <c r="N1220">
        <v>17.324999999999999</v>
      </c>
      <c r="O1220">
        <v>6.32</v>
      </c>
      <c r="Q1220">
        <v>-7.0000000000000007E-2</v>
      </c>
      <c r="S1220">
        <v>-0.3</v>
      </c>
      <c r="Y1220" t="s">
        <v>2118</v>
      </c>
      <c r="Z1220" t="s">
        <v>39</v>
      </c>
      <c r="AA1220" t="s">
        <v>5040</v>
      </c>
      <c r="AB1220" t="str">
        <f>+LEFT(AA1220,1)</f>
        <v>B</v>
      </c>
      <c r="AC1220" s="6">
        <f>DEGREES(ACOS(SIN(Resultats!$H$11)*SIN(RADIANS(N1220))+COS(Resultats!$H$11)*COS(RADIANS(N1220))*COS(Resultats!$E$11-RADIANS(M1220))))</f>
        <v>54.007315929043386</v>
      </c>
      <c r="AD1220">
        <f>+IF(AB1220=Data!$E$18,1,0)</f>
        <v>0</v>
      </c>
      <c r="AE1220">
        <f>+IF(AC1220&lt;Data!$B$17,1,0)</f>
        <v>0</v>
      </c>
      <c r="AF1220" s="7">
        <f>+IF(AND(AD1220,AE1220),1,0)</f>
        <v>0</v>
      </c>
    </row>
    <row r="1221" spans="1:32" x14ac:dyDescent="0.2">
      <c r="A1221">
        <v>4745</v>
      </c>
      <c r="B1221" t="s">
        <v>5413</v>
      </c>
      <c r="C1221">
        <v>108502</v>
      </c>
      <c r="D1221">
        <v>28394</v>
      </c>
      <c r="E1221">
        <v>12</v>
      </c>
      <c r="F1221">
        <v>27</v>
      </c>
      <c r="G1221">
        <v>35.1</v>
      </c>
      <c r="H1221" t="s">
        <v>24</v>
      </c>
      <c r="I1221">
        <v>55</v>
      </c>
      <c r="J1221">
        <v>42</v>
      </c>
      <c r="K1221">
        <v>46</v>
      </c>
      <c r="L1221">
        <v>12.45975</v>
      </c>
      <c r="M1221">
        <v>186.89625000000001</v>
      </c>
      <c r="N1221">
        <v>55.712777777777781</v>
      </c>
      <c r="O1221">
        <v>5.7</v>
      </c>
      <c r="Q1221">
        <v>1.55</v>
      </c>
      <c r="Y1221" t="s">
        <v>1745</v>
      </c>
      <c r="Z1221" t="s">
        <v>353</v>
      </c>
      <c r="AA1221" t="s">
        <v>15418</v>
      </c>
      <c r="AB1221" t="str">
        <f>+LEFT(AA1221,1)</f>
        <v>M</v>
      </c>
      <c r="AC1221" s="6">
        <f>DEGREES(ACOS(SIN(Resultats!$H$11)*SIN(RADIANS(N1221))+COS(Resultats!$H$11)*COS(RADIANS(N1221))*COS(Resultats!$E$11-RADIANS(M1221))))</f>
        <v>54.04527130061998</v>
      </c>
      <c r="AD1221">
        <f>+IF(AB1221=Data!$E$18,1,0)</f>
        <v>0</v>
      </c>
      <c r="AE1221">
        <f>+IF(AC1221&lt;Data!$B$17,1,0)</f>
        <v>0</v>
      </c>
      <c r="AF1221" s="7">
        <f>+IF(AND(AD1221,AE1221),1,0)</f>
        <v>0</v>
      </c>
    </row>
    <row r="1222" spans="1:32" x14ac:dyDescent="0.2">
      <c r="A1222">
        <v>2386</v>
      </c>
      <c r="C1222">
        <v>46304</v>
      </c>
      <c r="D1222">
        <v>133382</v>
      </c>
      <c r="E1222">
        <v>6</v>
      </c>
      <c r="F1222">
        <v>32</v>
      </c>
      <c r="G1222">
        <v>23.1</v>
      </c>
      <c r="H1222" t="s">
        <v>26</v>
      </c>
      <c r="I1222">
        <v>5</v>
      </c>
      <c r="J1222">
        <v>52</v>
      </c>
      <c r="K1222">
        <v>8</v>
      </c>
      <c r="L1222">
        <v>6.5397499999999997</v>
      </c>
      <c r="M1222">
        <v>98.096249999999998</v>
      </c>
      <c r="N1222">
        <v>-5.8688888888888897</v>
      </c>
      <c r="O1222">
        <v>5.6</v>
      </c>
      <c r="Q1222">
        <v>0.25</v>
      </c>
      <c r="S1222">
        <v>7.0000000000000007E-2</v>
      </c>
      <c r="Y1222" t="s">
        <v>2176</v>
      </c>
      <c r="Z1222" t="s">
        <v>2176</v>
      </c>
      <c r="AA1222" t="s">
        <v>2891</v>
      </c>
      <c r="AB1222" t="str">
        <f>+LEFT(AA1222,1)</f>
        <v>F</v>
      </c>
      <c r="AC1222" s="6">
        <f>DEGREES(ACOS(SIN(Resultats!$H$11)*SIN(RADIANS(N1222))+COS(Resultats!$H$11)*COS(RADIANS(N1222))*COS(Resultats!$E$11-RADIANS(M1222))))</f>
        <v>54.078927029354858</v>
      </c>
      <c r="AD1222">
        <f>+IF(AB1222=Data!$E$18,1,0)</f>
        <v>0</v>
      </c>
      <c r="AE1222">
        <f>+IF(AC1222&lt;Data!$B$17,1,0)</f>
        <v>0</v>
      </c>
      <c r="AF1222" s="7">
        <f>+IF(AND(AD1222,AE1222),1,0)</f>
        <v>0</v>
      </c>
    </row>
    <row r="1223" spans="1:32" x14ac:dyDescent="0.2">
      <c r="A1223">
        <v>2292</v>
      </c>
      <c r="C1223">
        <v>44700</v>
      </c>
      <c r="D1223">
        <v>113801</v>
      </c>
      <c r="E1223">
        <v>6</v>
      </c>
      <c r="F1223">
        <v>23</v>
      </c>
      <c r="G1223">
        <v>18.5</v>
      </c>
      <c r="H1223" t="s">
        <v>24</v>
      </c>
      <c r="I1223">
        <v>3</v>
      </c>
      <c r="J1223">
        <v>45</v>
      </c>
      <c r="K1223">
        <v>52</v>
      </c>
      <c r="L1223">
        <v>6.388472222222223</v>
      </c>
      <c r="M1223">
        <v>95.827083333333348</v>
      </c>
      <c r="N1223">
        <v>3.7644444444444445</v>
      </c>
      <c r="O1223">
        <v>6.4</v>
      </c>
      <c r="Q1223">
        <v>-0.15</v>
      </c>
      <c r="S1223">
        <v>-0.63</v>
      </c>
      <c r="Y1223" t="s">
        <v>368</v>
      </c>
      <c r="Z1223" t="s">
        <v>368</v>
      </c>
      <c r="AA1223" t="s">
        <v>15433</v>
      </c>
      <c r="AB1223" t="str">
        <f>+LEFT(AA1223,1)</f>
        <v>B</v>
      </c>
      <c r="AC1223" s="6">
        <f>DEGREES(ACOS(SIN(Resultats!$H$11)*SIN(RADIANS(N1223))+COS(Resultats!$H$11)*COS(RADIANS(N1223))*COS(Resultats!$E$11-RADIANS(M1223))))</f>
        <v>54.083513037780619</v>
      </c>
      <c r="AD1223">
        <f>+IF(AB1223=Data!$E$18,1,0)</f>
        <v>0</v>
      </c>
      <c r="AE1223">
        <f>+IF(AC1223&lt;Data!$B$17,1,0)</f>
        <v>0</v>
      </c>
      <c r="AF1223" s="7">
        <f>+IF(AND(AD1223,AE1223),1,0)</f>
        <v>0</v>
      </c>
    </row>
    <row r="1224" spans="1:32" x14ac:dyDescent="0.2">
      <c r="A1224">
        <v>2498</v>
      </c>
      <c r="C1224">
        <v>49048</v>
      </c>
      <c r="D1224">
        <v>151895</v>
      </c>
      <c r="E1224">
        <v>6</v>
      </c>
      <c r="F1224">
        <v>45</v>
      </c>
      <c r="G1224">
        <v>59.3</v>
      </c>
      <c r="H1224" t="s">
        <v>26</v>
      </c>
      <c r="I1224">
        <v>14</v>
      </c>
      <c r="J1224">
        <v>47</v>
      </c>
      <c r="K1224">
        <v>46</v>
      </c>
      <c r="L1224">
        <v>6.7664722222222222</v>
      </c>
      <c r="M1224">
        <v>101.49708333333334</v>
      </c>
      <c r="N1224">
        <v>-14.796111111111111</v>
      </c>
      <c r="O1224">
        <v>5.32</v>
      </c>
      <c r="Q1224">
        <v>7.0000000000000007E-2</v>
      </c>
      <c r="S1224">
        <v>0.12</v>
      </c>
      <c r="Y1224" t="s">
        <v>114</v>
      </c>
      <c r="Z1224" t="s">
        <v>114</v>
      </c>
      <c r="AA1224" t="s">
        <v>18</v>
      </c>
      <c r="AB1224" t="str">
        <f>+LEFT(AA1224,1)</f>
        <v>A</v>
      </c>
      <c r="AC1224" s="6">
        <f>DEGREES(ACOS(SIN(Resultats!$H$11)*SIN(RADIANS(N1224))+COS(Resultats!$H$11)*COS(RADIANS(N1224))*COS(Resultats!$E$11-RADIANS(M1224))))</f>
        <v>54.088667248011276</v>
      </c>
      <c r="AD1224">
        <f>+IF(AB1224=Data!$E$18,1,0)</f>
        <v>1</v>
      </c>
      <c r="AE1224">
        <f>+IF(AC1224&lt;Data!$B$17,1,0)</f>
        <v>0</v>
      </c>
      <c r="AF1224" s="7">
        <f>+IF(AND(AD1224,AE1224),1,0)</f>
        <v>0</v>
      </c>
    </row>
    <row r="1225" spans="1:32" x14ac:dyDescent="0.2">
      <c r="A1225">
        <v>2929</v>
      </c>
      <c r="B1225" t="s">
        <v>1704</v>
      </c>
      <c r="C1225">
        <v>61106</v>
      </c>
      <c r="D1225">
        <v>26459</v>
      </c>
      <c r="E1225">
        <v>7</v>
      </c>
      <c r="F1225">
        <v>40</v>
      </c>
      <c r="G1225">
        <v>49.5</v>
      </c>
      <c r="H1225" t="s">
        <v>24</v>
      </c>
      <c r="I1225">
        <v>57</v>
      </c>
      <c r="J1225">
        <v>4</v>
      </c>
      <c r="K1225">
        <v>58</v>
      </c>
      <c r="L1225">
        <v>7.6804166666666669</v>
      </c>
      <c r="M1225">
        <v>115.20625</v>
      </c>
      <c r="N1225">
        <v>57.082777777777778</v>
      </c>
      <c r="O1225">
        <v>6.06</v>
      </c>
      <c r="Q1225">
        <v>1.46</v>
      </c>
      <c r="S1225">
        <v>1.65</v>
      </c>
      <c r="Y1225" t="s">
        <v>77</v>
      </c>
      <c r="Z1225" t="s">
        <v>77</v>
      </c>
      <c r="AA1225" t="s">
        <v>104</v>
      </c>
      <c r="AB1225" t="str">
        <f>+LEFT(AA1225,1)</f>
        <v>K</v>
      </c>
      <c r="AC1225" s="6">
        <f>DEGREES(ACOS(SIN(Resultats!$H$11)*SIN(RADIANS(N1225))+COS(Resultats!$H$11)*COS(RADIANS(N1225))*COS(Resultats!$E$11-RADIANS(M1225))))</f>
        <v>54.17873897803269</v>
      </c>
      <c r="AD1225">
        <f>+IF(AB1225=Data!$E$18,1,0)</f>
        <v>0</v>
      </c>
      <c r="AE1225">
        <f>+IF(AC1225&lt;Data!$B$17,1,0)</f>
        <v>0</v>
      </c>
      <c r="AF1225" s="7">
        <f>+IF(AND(AD1225,AE1225),1,0)</f>
        <v>0</v>
      </c>
    </row>
    <row r="1226" spans="1:32" x14ac:dyDescent="0.2">
      <c r="A1226">
        <v>5149</v>
      </c>
      <c r="B1226" t="s">
        <v>630</v>
      </c>
      <c r="C1226">
        <v>119126</v>
      </c>
      <c r="D1226">
        <v>82946</v>
      </c>
      <c r="E1226">
        <v>13</v>
      </c>
      <c r="F1226">
        <v>41</v>
      </c>
      <c r="G1226">
        <v>2.2999999999999998</v>
      </c>
      <c r="H1226" t="s">
        <v>24</v>
      </c>
      <c r="I1226">
        <v>22</v>
      </c>
      <c r="J1226">
        <v>29</v>
      </c>
      <c r="K1226">
        <v>45</v>
      </c>
      <c r="L1226">
        <v>13.683972222222222</v>
      </c>
      <c r="M1226">
        <v>205.25958333333332</v>
      </c>
      <c r="N1226">
        <v>22.495833333333334</v>
      </c>
      <c r="O1226">
        <v>5.62</v>
      </c>
      <c r="Q1226">
        <v>1.01</v>
      </c>
      <c r="Y1226" t="s">
        <v>60</v>
      </c>
      <c r="Z1226" t="s">
        <v>60</v>
      </c>
      <c r="AA1226" t="s">
        <v>28</v>
      </c>
      <c r="AB1226" t="str">
        <f>+LEFT(AA1226,1)</f>
        <v>G</v>
      </c>
      <c r="AC1226" s="6">
        <f>DEGREES(ACOS(SIN(Resultats!$H$11)*SIN(RADIANS(N1226))+COS(Resultats!$H$11)*COS(RADIANS(N1226))*COS(Resultats!$E$11-RADIANS(M1226))))</f>
        <v>54.201307766375763</v>
      </c>
      <c r="AD1226">
        <f>+IF(AB1226=Data!$E$18,1,0)</f>
        <v>0</v>
      </c>
      <c r="AE1226">
        <f>+IF(AC1226&lt;Data!$B$17,1,0)</f>
        <v>0</v>
      </c>
      <c r="AF1226" s="7">
        <f>+IF(AND(AD1226,AE1226),1,0)</f>
        <v>0</v>
      </c>
    </row>
    <row r="1227" spans="1:32" x14ac:dyDescent="0.2">
      <c r="A1227">
        <v>3624</v>
      </c>
      <c r="B1227" t="s">
        <v>1311</v>
      </c>
      <c r="C1227">
        <v>78362</v>
      </c>
      <c r="D1227">
        <v>14796</v>
      </c>
      <c r="E1227">
        <v>9</v>
      </c>
      <c r="F1227">
        <v>10</v>
      </c>
      <c r="G1227">
        <v>55.1</v>
      </c>
      <c r="H1227" t="s">
        <v>24</v>
      </c>
      <c r="I1227">
        <v>63</v>
      </c>
      <c r="J1227">
        <v>30</v>
      </c>
      <c r="K1227">
        <v>49</v>
      </c>
      <c r="L1227">
        <v>9.1819722222222211</v>
      </c>
      <c r="M1227">
        <v>137.72958333333332</v>
      </c>
      <c r="N1227">
        <v>63.513611111111111</v>
      </c>
      <c r="O1227">
        <v>4.67</v>
      </c>
      <c r="Q1227">
        <v>0.35</v>
      </c>
      <c r="S1227">
        <v>0.15</v>
      </c>
      <c r="U1227">
        <v>0.13</v>
      </c>
      <c r="Y1227" t="s">
        <v>1312</v>
      </c>
      <c r="Z1227" t="s">
        <v>13519</v>
      </c>
      <c r="AA1227" t="s">
        <v>15428</v>
      </c>
      <c r="AB1227" t="str">
        <f>+LEFT(AA1227,1)</f>
        <v>F</v>
      </c>
      <c r="AC1227" s="6">
        <f>DEGREES(ACOS(SIN(Resultats!$H$11)*SIN(RADIANS(N1227))+COS(Resultats!$H$11)*COS(RADIANS(N1227))*COS(Resultats!$E$11-RADIANS(M1227))))</f>
        <v>54.225386454651485</v>
      </c>
      <c r="AD1227">
        <f>+IF(AB1227=Data!$E$18,1,0)</f>
        <v>0</v>
      </c>
      <c r="AE1227">
        <f>+IF(AC1227&lt;Data!$B$17,1,0)</f>
        <v>0</v>
      </c>
      <c r="AF1227" s="7">
        <f>+IF(AND(AD1227,AE1227),1,0)</f>
        <v>0</v>
      </c>
    </row>
    <row r="1228" spans="1:32" x14ac:dyDescent="0.2">
      <c r="A1228">
        <v>4421</v>
      </c>
      <c r="C1228">
        <v>99747</v>
      </c>
      <c r="D1228">
        <v>15520</v>
      </c>
      <c r="E1228">
        <v>11</v>
      </c>
      <c r="F1228">
        <v>29</v>
      </c>
      <c r="G1228">
        <v>4.5999999999999996</v>
      </c>
      <c r="H1228" t="s">
        <v>24</v>
      </c>
      <c r="I1228">
        <v>61</v>
      </c>
      <c r="J1228">
        <v>46</v>
      </c>
      <c r="K1228">
        <v>42</v>
      </c>
      <c r="L1228">
        <v>11.484611111111111</v>
      </c>
      <c r="M1228">
        <v>172.26916666666665</v>
      </c>
      <c r="N1228">
        <v>61.778333333333329</v>
      </c>
      <c r="O1228">
        <v>5.83</v>
      </c>
      <c r="Q1228">
        <v>0.36</v>
      </c>
      <c r="S1228">
        <v>-0.05</v>
      </c>
      <c r="Y1228" t="s">
        <v>996</v>
      </c>
      <c r="Z1228" t="s">
        <v>10447</v>
      </c>
      <c r="AA1228" t="s">
        <v>2154</v>
      </c>
      <c r="AB1228" t="str">
        <f>+LEFT(AA1228,1)</f>
        <v>F</v>
      </c>
      <c r="AC1228" s="6">
        <f>DEGREES(ACOS(SIN(Resultats!$H$11)*SIN(RADIANS(N1228))+COS(Resultats!$H$11)*COS(RADIANS(N1228))*COS(Resultats!$E$11-RADIANS(M1228))))</f>
        <v>54.269689287572255</v>
      </c>
      <c r="AD1228">
        <f>+IF(AB1228=Data!$E$18,1,0)</f>
        <v>0</v>
      </c>
      <c r="AE1228">
        <f>+IF(AC1228&lt;Data!$B$17,1,0)</f>
        <v>0</v>
      </c>
      <c r="AF1228" s="7">
        <f>+IF(AND(AD1228,AE1228),1,0)</f>
        <v>0</v>
      </c>
    </row>
    <row r="1229" spans="1:32" x14ac:dyDescent="0.2">
      <c r="A1229">
        <v>3722</v>
      </c>
      <c r="C1229">
        <v>80953</v>
      </c>
      <c r="D1229">
        <v>14875</v>
      </c>
      <c r="E1229">
        <v>9</v>
      </c>
      <c r="F1229">
        <v>25</v>
      </c>
      <c r="G1229">
        <v>44.2</v>
      </c>
      <c r="H1229" t="s">
        <v>24</v>
      </c>
      <c r="I1229">
        <v>63</v>
      </c>
      <c r="J1229">
        <v>56</v>
      </c>
      <c r="K1229">
        <v>27</v>
      </c>
      <c r="L1229">
        <v>9.4289444444444435</v>
      </c>
      <c r="M1229">
        <v>141.43416666666664</v>
      </c>
      <c r="N1229">
        <v>63.94083333333333</v>
      </c>
      <c r="O1229">
        <v>6.28</v>
      </c>
      <c r="Q1229">
        <v>1.46</v>
      </c>
      <c r="S1229">
        <v>1.74</v>
      </c>
      <c r="Y1229" t="s">
        <v>125</v>
      </c>
      <c r="Z1229" t="s">
        <v>125</v>
      </c>
      <c r="AA1229" t="s">
        <v>365</v>
      </c>
      <c r="AB1229" t="str">
        <f>+LEFT(AA1229,1)</f>
        <v>K</v>
      </c>
      <c r="AC1229" s="6">
        <f>DEGREES(ACOS(SIN(Resultats!$H$11)*SIN(RADIANS(N1229))+COS(Resultats!$H$11)*COS(RADIANS(N1229))*COS(Resultats!$E$11-RADIANS(M1229))))</f>
        <v>54.282120237784987</v>
      </c>
      <c r="AD1229">
        <f>+IF(AB1229=Data!$E$18,1,0)</f>
        <v>0</v>
      </c>
      <c r="AE1229">
        <f>+IF(AC1229&lt;Data!$B$17,1,0)</f>
        <v>0</v>
      </c>
      <c r="AF1229" s="7">
        <f>+IF(AND(AD1229,AE1229),1,0)</f>
        <v>0</v>
      </c>
    </row>
    <row r="1230" spans="1:32" x14ac:dyDescent="0.2">
      <c r="A1230">
        <v>2253</v>
      </c>
      <c r="C1230">
        <v>43683</v>
      </c>
      <c r="D1230">
        <v>95502</v>
      </c>
      <c r="E1230">
        <v>6</v>
      </c>
      <c r="F1230">
        <v>18</v>
      </c>
      <c r="G1230">
        <v>5.6</v>
      </c>
      <c r="H1230" t="s">
        <v>24</v>
      </c>
      <c r="I1230">
        <v>14</v>
      </c>
      <c r="J1230">
        <v>22</v>
      </c>
      <c r="K1230">
        <v>58</v>
      </c>
      <c r="L1230">
        <v>6.3015555555555558</v>
      </c>
      <c r="M1230">
        <v>94.523333333333341</v>
      </c>
      <c r="N1230">
        <v>14.382777777777779</v>
      </c>
      <c r="O1230">
        <v>6.16</v>
      </c>
      <c r="Q1230">
        <v>0.01</v>
      </c>
      <c r="S1230">
        <v>0.03</v>
      </c>
      <c r="Y1230" t="s">
        <v>298</v>
      </c>
      <c r="Z1230" t="s">
        <v>298</v>
      </c>
      <c r="AA1230" t="s">
        <v>1740</v>
      </c>
      <c r="AB1230" t="str">
        <f>+LEFT(AA1230,1)</f>
        <v>A</v>
      </c>
      <c r="AC1230" s="6">
        <f>DEGREES(ACOS(SIN(Resultats!$H$11)*SIN(RADIANS(N1230))+COS(Resultats!$H$11)*COS(RADIANS(N1230))*COS(Resultats!$E$11-RADIANS(M1230))))</f>
        <v>54.283667368975181</v>
      </c>
      <c r="AD1230">
        <f>+IF(AB1230=Data!$E$18,1,0)</f>
        <v>1</v>
      </c>
      <c r="AE1230">
        <f>+IF(AC1230&lt;Data!$B$17,1,0)</f>
        <v>0</v>
      </c>
      <c r="AF1230" s="7">
        <f>+IF(AND(AD1230,AE1230),1,0)</f>
        <v>0</v>
      </c>
    </row>
    <row r="1231" spans="1:32" x14ac:dyDescent="0.2">
      <c r="A1231">
        <v>2324</v>
      </c>
      <c r="C1231">
        <v>45320</v>
      </c>
      <c r="D1231">
        <v>133260</v>
      </c>
      <c r="E1231">
        <v>6</v>
      </c>
      <c r="F1231">
        <v>26</v>
      </c>
      <c r="G1231">
        <v>39.6</v>
      </c>
      <c r="H1231" t="s">
        <v>26</v>
      </c>
      <c r="I1231">
        <v>1</v>
      </c>
      <c r="J1231">
        <v>30</v>
      </c>
      <c r="K1231">
        <v>26</v>
      </c>
      <c r="L1231">
        <v>6.4443333333333337</v>
      </c>
      <c r="M1231">
        <v>96.665000000000006</v>
      </c>
      <c r="N1231">
        <v>-1.5072222222222222</v>
      </c>
      <c r="O1231">
        <v>5.87</v>
      </c>
      <c r="Q1231">
        <v>0.08</v>
      </c>
      <c r="S1231">
        <v>0.09</v>
      </c>
      <c r="Y1231" t="s">
        <v>1824</v>
      </c>
      <c r="Z1231" t="s">
        <v>1824</v>
      </c>
      <c r="AA1231" t="s">
        <v>1740</v>
      </c>
      <c r="AB1231" t="str">
        <f>+LEFT(AA1231,1)</f>
        <v>A</v>
      </c>
      <c r="AC1231" s="6">
        <f>DEGREES(ACOS(SIN(Resultats!$H$11)*SIN(RADIANS(N1231))+COS(Resultats!$H$11)*COS(RADIANS(N1231))*COS(Resultats!$E$11-RADIANS(M1231))))</f>
        <v>54.317544807722058</v>
      </c>
      <c r="AD1231">
        <f>+IF(AB1231=Data!$E$18,1,0)</f>
        <v>1</v>
      </c>
      <c r="AE1231">
        <f>+IF(AC1231&lt;Data!$B$17,1,0)</f>
        <v>0</v>
      </c>
      <c r="AF1231" s="7">
        <f>+IF(AND(AD1231,AE1231),1,0)</f>
        <v>0</v>
      </c>
    </row>
    <row r="1232" spans="1:32" x14ac:dyDescent="0.2">
      <c r="A1232">
        <v>2427</v>
      </c>
      <c r="B1232" t="s">
        <v>2199</v>
      </c>
      <c r="C1232">
        <v>47174</v>
      </c>
      <c r="D1232">
        <v>41239</v>
      </c>
      <c r="E1232">
        <v>6</v>
      </c>
      <c r="F1232">
        <v>39</v>
      </c>
      <c r="G1232">
        <v>19.899999999999999</v>
      </c>
      <c r="H1232" t="s">
        <v>24</v>
      </c>
      <c r="I1232">
        <v>42</v>
      </c>
      <c r="J1232">
        <v>29</v>
      </c>
      <c r="K1232">
        <v>20</v>
      </c>
      <c r="L1232">
        <v>6.6555277777777784</v>
      </c>
      <c r="M1232">
        <v>99.832916666666677</v>
      </c>
      <c r="N1232">
        <v>42.488888888888887</v>
      </c>
      <c r="O1232">
        <v>4.79</v>
      </c>
      <c r="Q1232">
        <v>1.23</v>
      </c>
      <c r="S1232">
        <v>1.29</v>
      </c>
      <c r="U1232">
        <v>0.6</v>
      </c>
      <c r="Y1232" t="s">
        <v>105</v>
      </c>
      <c r="Z1232" t="s">
        <v>105</v>
      </c>
      <c r="AA1232" t="s">
        <v>133</v>
      </c>
      <c r="AB1232" t="str">
        <f>+LEFT(AA1232,1)</f>
        <v>K</v>
      </c>
      <c r="AC1232" s="6">
        <f>DEGREES(ACOS(SIN(Resultats!$H$11)*SIN(RADIANS(N1232))+COS(Resultats!$H$11)*COS(RADIANS(N1232))*COS(Resultats!$E$11-RADIANS(M1232))))</f>
        <v>54.376121467500546</v>
      </c>
      <c r="AD1232">
        <f>+IF(AB1232=Data!$E$18,1,0)</f>
        <v>0</v>
      </c>
      <c r="AE1232">
        <f>+IF(AC1232&lt;Data!$B$17,1,0)</f>
        <v>0</v>
      </c>
      <c r="AF1232" s="7">
        <f>+IF(AND(AD1232,AE1232),1,0)</f>
        <v>0</v>
      </c>
    </row>
    <row r="1233" spans="1:32" x14ac:dyDescent="0.2">
      <c r="A1233">
        <v>2250</v>
      </c>
      <c r="C1233">
        <v>43583</v>
      </c>
      <c r="D1233">
        <v>95494</v>
      </c>
      <c r="E1233">
        <v>6</v>
      </c>
      <c r="F1233">
        <v>17</v>
      </c>
      <c r="G1233">
        <v>33.299999999999997</v>
      </c>
      <c r="H1233" t="s">
        <v>24</v>
      </c>
      <c r="I1233">
        <v>14</v>
      </c>
      <c r="J1233">
        <v>3</v>
      </c>
      <c r="K1233">
        <v>30</v>
      </c>
      <c r="L1233">
        <v>6.292583333333333</v>
      </c>
      <c r="M1233">
        <v>94.388750000000002</v>
      </c>
      <c r="N1233">
        <v>14.058333333333334</v>
      </c>
      <c r="O1233">
        <v>6.59</v>
      </c>
      <c r="Q1233">
        <v>-0.03</v>
      </c>
      <c r="S1233">
        <v>-0.1</v>
      </c>
      <c r="Y1233" t="s">
        <v>134</v>
      </c>
      <c r="Z1233" t="s">
        <v>134</v>
      </c>
      <c r="AA1233" t="s">
        <v>2210</v>
      </c>
      <c r="AB1233" t="str">
        <f>+LEFT(AA1233,1)</f>
        <v>A</v>
      </c>
      <c r="AC1233" s="6">
        <f>DEGREES(ACOS(SIN(Resultats!$H$11)*SIN(RADIANS(N1233))+COS(Resultats!$H$11)*COS(RADIANS(N1233))*COS(Resultats!$E$11-RADIANS(M1233))))</f>
        <v>54.426585722486095</v>
      </c>
      <c r="AD1233">
        <f>+IF(AB1233=Data!$E$18,1,0)</f>
        <v>1</v>
      </c>
      <c r="AE1233">
        <f>+IF(AC1233&lt;Data!$B$17,1,0)</f>
        <v>0</v>
      </c>
      <c r="AF1233" s="7">
        <f>+IF(AND(AD1233,AE1233),1,0)</f>
        <v>0</v>
      </c>
    </row>
    <row r="1234" spans="1:32" x14ac:dyDescent="0.2">
      <c r="A1234">
        <v>5107</v>
      </c>
      <c r="B1234" t="s">
        <v>611</v>
      </c>
      <c r="C1234">
        <v>118098</v>
      </c>
      <c r="D1234">
        <v>139420</v>
      </c>
      <c r="E1234">
        <v>13</v>
      </c>
      <c r="F1234">
        <v>34</v>
      </c>
      <c r="G1234">
        <v>41.6</v>
      </c>
      <c r="H1234" t="s">
        <v>26</v>
      </c>
      <c r="I1234">
        <v>0</v>
      </c>
      <c r="J1234">
        <v>35</v>
      </c>
      <c r="K1234">
        <v>45</v>
      </c>
      <c r="L1234">
        <v>13.578222222222221</v>
      </c>
      <c r="M1234">
        <v>203.67333333333332</v>
      </c>
      <c r="N1234">
        <v>-0.59583333333333333</v>
      </c>
      <c r="O1234">
        <v>3.37</v>
      </c>
      <c r="Q1234">
        <v>0.11</v>
      </c>
      <c r="S1234">
        <v>0.1</v>
      </c>
      <c r="U1234">
        <v>0.06</v>
      </c>
      <c r="Y1234" t="s">
        <v>298</v>
      </c>
      <c r="Z1234" t="s">
        <v>298</v>
      </c>
      <c r="AA1234" t="s">
        <v>1740</v>
      </c>
      <c r="AB1234" t="str">
        <f>+LEFT(AA1234,1)</f>
        <v>A</v>
      </c>
      <c r="AC1234" s="6">
        <f>DEGREES(ACOS(SIN(Resultats!$H$11)*SIN(RADIANS(N1234))+COS(Resultats!$H$11)*COS(RADIANS(N1234))*COS(Resultats!$E$11-RADIANS(M1234))))</f>
        <v>54.440281575165301</v>
      </c>
      <c r="AD1234">
        <f>+IF(AB1234=Data!$E$18,1,0)</f>
        <v>1</v>
      </c>
      <c r="AE1234">
        <f>+IF(AC1234&lt;Data!$B$17,1,0)</f>
        <v>0</v>
      </c>
      <c r="AF1234" s="7">
        <f>+IF(AND(AD1234,AE1234),1,0)</f>
        <v>0</v>
      </c>
    </row>
    <row r="1235" spans="1:32" x14ac:dyDescent="0.2">
      <c r="A1235">
        <v>2272</v>
      </c>
      <c r="C1235">
        <v>44092</v>
      </c>
      <c r="D1235">
        <v>78259</v>
      </c>
      <c r="E1235">
        <v>6</v>
      </c>
      <c r="F1235">
        <v>21</v>
      </c>
      <c r="G1235">
        <v>12.1</v>
      </c>
      <c r="H1235" t="s">
        <v>24</v>
      </c>
      <c r="I1235">
        <v>29</v>
      </c>
      <c r="J1235">
        <v>32</v>
      </c>
      <c r="K1235">
        <v>28</v>
      </c>
      <c r="L1235">
        <v>6.353361111111111</v>
      </c>
      <c r="M1235">
        <v>95.300416666666663</v>
      </c>
      <c r="N1235">
        <v>29.541111111111114</v>
      </c>
      <c r="O1235">
        <v>6.43</v>
      </c>
      <c r="Q1235">
        <v>0.06</v>
      </c>
      <c r="S1235">
        <v>0.01</v>
      </c>
      <c r="Y1235" t="s">
        <v>3008</v>
      </c>
      <c r="Z1235" t="s">
        <v>3008</v>
      </c>
      <c r="AA1235" t="s">
        <v>1469</v>
      </c>
      <c r="AB1235" t="str">
        <f>+LEFT(AA1235,1)</f>
        <v>A</v>
      </c>
      <c r="AC1235" s="6">
        <f>DEGREES(ACOS(SIN(Resultats!$H$11)*SIN(RADIANS(N1235))+COS(Resultats!$H$11)*COS(RADIANS(N1235))*COS(Resultats!$E$11-RADIANS(M1235))))</f>
        <v>54.498686192077194</v>
      </c>
      <c r="AD1235">
        <f>+IF(AB1235=Data!$E$18,1,0)</f>
        <v>1</v>
      </c>
      <c r="AE1235">
        <f>+IF(AC1235&lt;Data!$B$17,1,0)</f>
        <v>0</v>
      </c>
      <c r="AF1235" s="7">
        <f>+IF(AND(AD1235,AE1235),1,0)</f>
        <v>0</v>
      </c>
    </row>
    <row r="1236" spans="1:32" x14ac:dyDescent="0.2">
      <c r="A1236">
        <v>2259</v>
      </c>
      <c r="C1236">
        <v>43821</v>
      </c>
      <c r="D1236">
        <v>113710</v>
      </c>
      <c r="E1236">
        <v>6</v>
      </c>
      <c r="F1236">
        <v>18</v>
      </c>
      <c r="G1236">
        <v>40.5</v>
      </c>
      <c r="H1236" t="s">
        <v>24</v>
      </c>
      <c r="I1236">
        <v>9</v>
      </c>
      <c r="J1236">
        <v>2</v>
      </c>
      <c r="K1236">
        <v>50</v>
      </c>
      <c r="L1236">
        <v>6.3112500000000002</v>
      </c>
      <c r="M1236">
        <v>94.668750000000003</v>
      </c>
      <c r="N1236">
        <v>9.0472222222222225</v>
      </c>
      <c r="O1236">
        <v>6.24</v>
      </c>
      <c r="Q1236">
        <v>0.87</v>
      </c>
      <c r="S1236">
        <v>0.52</v>
      </c>
      <c r="Y1236" t="s">
        <v>197</v>
      </c>
      <c r="Z1236" t="s">
        <v>197</v>
      </c>
      <c r="AA1236" t="s">
        <v>197</v>
      </c>
      <c r="AB1236" t="str">
        <f>+LEFT(AA1236,1)</f>
        <v>K</v>
      </c>
      <c r="AC1236" s="6">
        <f>DEGREES(ACOS(SIN(Resultats!$H$11)*SIN(RADIANS(N1236))+COS(Resultats!$H$11)*COS(RADIANS(N1236))*COS(Resultats!$E$11-RADIANS(M1236))))</f>
        <v>54.5124639665326</v>
      </c>
      <c r="AD1236">
        <f>+IF(AB1236=Data!$E$18,1,0)</f>
        <v>0</v>
      </c>
      <c r="AE1236">
        <f>+IF(AC1236&lt;Data!$B$17,1,0)</f>
        <v>0</v>
      </c>
      <c r="AF1236" s="7">
        <f>+IF(AND(AD1236,AE1236),1,0)</f>
        <v>0</v>
      </c>
    </row>
    <row r="1237" spans="1:32" x14ac:dyDescent="0.2">
      <c r="A1237">
        <v>4108</v>
      </c>
      <c r="C1237">
        <v>90745</v>
      </c>
      <c r="D1237">
        <v>15200</v>
      </c>
      <c r="E1237">
        <v>10</v>
      </c>
      <c r="F1237">
        <v>30</v>
      </c>
      <c r="G1237">
        <v>26.6</v>
      </c>
      <c r="H1237" t="s">
        <v>24</v>
      </c>
      <c r="I1237">
        <v>64</v>
      </c>
      <c r="J1237">
        <v>15</v>
      </c>
      <c r="K1237">
        <v>27</v>
      </c>
      <c r="L1237">
        <v>10.507388888888888</v>
      </c>
      <c r="M1237">
        <v>157.61083333333332</v>
      </c>
      <c r="N1237">
        <v>64.257499999999993</v>
      </c>
      <c r="O1237">
        <v>6.12</v>
      </c>
      <c r="Q1237">
        <v>0.16</v>
      </c>
      <c r="S1237">
        <v>0.12</v>
      </c>
      <c r="Y1237" t="s">
        <v>170</v>
      </c>
      <c r="Z1237" t="s">
        <v>170</v>
      </c>
      <c r="AA1237" t="s">
        <v>15415</v>
      </c>
      <c r="AB1237" t="str">
        <f>+LEFT(AA1237,1)</f>
        <v>A</v>
      </c>
      <c r="AC1237" s="6">
        <f>DEGREES(ACOS(SIN(Resultats!$H$11)*SIN(RADIANS(N1237))+COS(Resultats!$H$11)*COS(RADIANS(N1237))*COS(Resultats!$E$11-RADIANS(M1237))))</f>
        <v>54.523052594245648</v>
      </c>
      <c r="AD1237">
        <f>+IF(AB1237=Data!$E$18,1,0)</f>
        <v>1</v>
      </c>
      <c r="AE1237">
        <f>+IF(AC1237&lt;Data!$B$17,1,0)</f>
        <v>0</v>
      </c>
      <c r="AF1237" s="7">
        <f>+IF(AND(AD1237,AE1237),1,0)</f>
        <v>0</v>
      </c>
    </row>
    <row r="1238" spans="1:32" x14ac:dyDescent="0.2">
      <c r="A1238">
        <v>4286</v>
      </c>
      <c r="C1238">
        <v>95256</v>
      </c>
      <c r="D1238">
        <v>15360</v>
      </c>
      <c r="E1238">
        <v>11</v>
      </c>
      <c r="F1238">
        <v>1</v>
      </c>
      <c r="G1238">
        <v>5.8</v>
      </c>
      <c r="H1238" t="s">
        <v>24</v>
      </c>
      <c r="I1238">
        <v>63</v>
      </c>
      <c r="J1238">
        <v>25</v>
      </c>
      <c r="K1238">
        <v>16</v>
      </c>
      <c r="L1238">
        <v>11.018277777777779</v>
      </c>
      <c r="M1238">
        <v>165.2741666666667</v>
      </c>
      <c r="N1238">
        <v>63.421111111111109</v>
      </c>
      <c r="O1238">
        <v>6.39</v>
      </c>
      <c r="Q1238">
        <v>0.16</v>
      </c>
      <c r="S1238">
        <v>0.14000000000000001</v>
      </c>
      <c r="U1238">
        <v>0.04</v>
      </c>
      <c r="Y1238" t="s">
        <v>456</v>
      </c>
      <c r="Z1238" t="s">
        <v>456</v>
      </c>
      <c r="AA1238" t="s">
        <v>18</v>
      </c>
      <c r="AB1238" t="str">
        <f>+LEFT(AA1238,1)</f>
        <v>A</v>
      </c>
      <c r="AC1238" s="6">
        <f>DEGREES(ACOS(SIN(Resultats!$H$11)*SIN(RADIANS(N1238))+COS(Resultats!$H$11)*COS(RADIANS(N1238))*COS(Resultats!$E$11-RADIANS(M1238))))</f>
        <v>54.523832481386819</v>
      </c>
      <c r="AD1238">
        <f>+IF(AB1238=Data!$E$18,1,0)</f>
        <v>1</v>
      </c>
      <c r="AE1238">
        <f>+IF(AC1238&lt;Data!$B$17,1,0)</f>
        <v>0</v>
      </c>
      <c r="AF1238" s="7">
        <f>+IF(AND(AD1238,AE1238),1,0)</f>
        <v>0</v>
      </c>
    </row>
    <row r="1239" spans="1:32" x14ac:dyDescent="0.2">
      <c r="A1239">
        <v>2313</v>
      </c>
      <c r="C1239">
        <v>45067</v>
      </c>
      <c r="D1239">
        <v>133229</v>
      </c>
      <c r="E1239">
        <v>6</v>
      </c>
      <c r="F1239">
        <v>25</v>
      </c>
      <c r="G1239">
        <v>16.399999999999999</v>
      </c>
      <c r="H1239" t="s">
        <v>26</v>
      </c>
      <c r="I1239">
        <v>0</v>
      </c>
      <c r="J1239">
        <v>56</v>
      </c>
      <c r="K1239">
        <v>46</v>
      </c>
      <c r="L1239">
        <v>6.4212222222222222</v>
      </c>
      <c r="M1239">
        <v>96.318333333333328</v>
      </c>
      <c r="N1239">
        <v>-0.94611111111111112</v>
      </c>
      <c r="O1239">
        <v>5.87</v>
      </c>
      <c r="Q1239">
        <v>0.56000000000000005</v>
      </c>
      <c r="S1239">
        <v>0.08</v>
      </c>
      <c r="U1239">
        <v>0.2</v>
      </c>
      <c r="V1239" t="s">
        <v>93</v>
      </c>
      <c r="Y1239" t="s">
        <v>199</v>
      </c>
      <c r="Z1239" t="s">
        <v>199</v>
      </c>
      <c r="AA1239" t="s">
        <v>15414</v>
      </c>
      <c r="AB1239" t="str">
        <f>+LEFT(AA1239,1)</f>
        <v>F</v>
      </c>
      <c r="AC1239" s="6">
        <f>DEGREES(ACOS(SIN(Resultats!$H$11)*SIN(RADIANS(N1239))+COS(Resultats!$H$11)*COS(RADIANS(N1239))*COS(Resultats!$E$11-RADIANS(M1239))))</f>
        <v>54.526503818569722</v>
      </c>
      <c r="AD1239">
        <f>+IF(AB1239=Data!$E$18,1,0)</f>
        <v>0</v>
      </c>
      <c r="AE1239">
        <f>+IF(AC1239&lt;Data!$B$17,1,0)</f>
        <v>0</v>
      </c>
      <c r="AF1239" s="7">
        <f>+IF(AND(AD1239,AE1239),1,0)</f>
        <v>0</v>
      </c>
    </row>
    <row r="1240" spans="1:32" x14ac:dyDescent="0.2">
      <c r="A1240">
        <v>4726</v>
      </c>
      <c r="B1240" t="s">
        <v>5399</v>
      </c>
      <c r="C1240">
        <v>108135</v>
      </c>
      <c r="D1240">
        <v>28375</v>
      </c>
      <c r="E1240">
        <v>12</v>
      </c>
      <c r="F1240">
        <v>25</v>
      </c>
      <c r="G1240">
        <v>3.2</v>
      </c>
      <c r="H1240" t="s">
        <v>24</v>
      </c>
      <c r="I1240">
        <v>56</v>
      </c>
      <c r="J1240">
        <v>46</v>
      </c>
      <c r="K1240">
        <v>39</v>
      </c>
      <c r="L1240">
        <v>12.417555555555555</v>
      </c>
      <c r="M1240">
        <v>186.26333333333332</v>
      </c>
      <c r="N1240">
        <v>56.777500000000003</v>
      </c>
      <c r="O1240">
        <v>5.81</v>
      </c>
      <c r="Q1240">
        <v>1.62</v>
      </c>
      <c r="S1240">
        <v>1.83</v>
      </c>
      <c r="U1240">
        <v>1</v>
      </c>
      <c r="V1240" t="s">
        <v>93</v>
      </c>
      <c r="Y1240" t="s">
        <v>5400</v>
      </c>
      <c r="Z1240" t="s">
        <v>98</v>
      </c>
      <c r="AA1240" t="s">
        <v>15419</v>
      </c>
      <c r="AB1240" t="str">
        <f>+LEFT(AA1240,1)</f>
        <v>M</v>
      </c>
      <c r="AC1240" s="6">
        <f>DEGREES(ACOS(SIN(Resultats!$H$11)*SIN(RADIANS(N1240))+COS(Resultats!$H$11)*COS(RADIANS(N1240))*COS(Resultats!$E$11-RADIANS(M1240))))</f>
        <v>54.526753748472665</v>
      </c>
      <c r="AD1240">
        <f>+IF(AB1240=Data!$E$18,1,0)</f>
        <v>0</v>
      </c>
      <c r="AE1240">
        <f>+IF(AC1240&lt;Data!$B$17,1,0)</f>
        <v>0</v>
      </c>
      <c r="AF1240" s="7">
        <f>+IF(AND(AD1240,AE1240),1,0)</f>
        <v>0</v>
      </c>
    </row>
    <row r="1241" spans="1:32" x14ac:dyDescent="0.2">
      <c r="A1241">
        <v>2459</v>
      </c>
      <c r="B1241" t="s">
        <v>2214</v>
      </c>
      <c r="C1241">
        <v>47914</v>
      </c>
      <c r="D1241">
        <v>41288</v>
      </c>
      <c r="E1241">
        <v>6</v>
      </c>
      <c r="F1241">
        <v>43</v>
      </c>
      <c r="G1241">
        <v>5</v>
      </c>
      <c r="H1241" t="s">
        <v>24</v>
      </c>
      <c r="I1241">
        <v>44</v>
      </c>
      <c r="J1241">
        <v>31</v>
      </c>
      <c r="K1241">
        <v>28</v>
      </c>
      <c r="L1241">
        <v>6.7180555555555559</v>
      </c>
      <c r="M1241">
        <v>100.77083333333334</v>
      </c>
      <c r="N1241">
        <v>44.524444444444441</v>
      </c>
      <c r="O1241">
        <v>5.0199999999999996</v>
      </c>
      <c r="Q1241">
        <v>1.48</v>
      </c>
      <c r="S1241">
        <v>1.83</v>
      </c>
      <c r="Y1241" t="s">
        <v>77</v>
      </c>
      <c r="Z1241" t="s">
        <v>77</v>
      </c>
      <c r="AA1241" t="s">
        <v>104</v>
      </c>
      <c r="AB1241" t="str">
        <f>+LEFT(AA1241,1)</f>
        <v>K</v>
      </c>
      <c r="AC1241" s="6">
        <f>DEGREES(ACOS(SIN(Resultats!$H$11)*SIN(RADIANS(N1241))+COS(Resultats!$H$11)*COS(RADIANS(N1241))*COS(Resultats!$E$11-RADIANS(M1241))))</f>
        <v>54.530217826189499</v>
      </c>
      <c r="AD1241">
        <f>+IF(AB1241=Data!$E$18,1,0)</f>
        <v>0</v>
      </c>
      <c r="AE1241">
        <f>+IF(AC1241&lt;Data!$B$17,1,0)</f>
        <v>0</v>
      </c>
      <c r="AF1241" s="7">
        <f>+IF(AND(AD1241,AE1241),1,0)</f>
        <v>0</v>
      </c>
    </row>
    <row r="1242" spans="1:32" x14ac:dyDescent="0.2">
      <c r="A1242">
        <v>2235</v>
      </c>
      <c r="C1242">
        <v>43335</v>
      </c>
      <c r="D1242">
        <v>95473</v>
      </c>
      <c r="E1242">
        <v>6</v>
      </c>
      <c r="F1242">
        <v>16</v>
      </c>
      <c r="G1242">
        <v>23.8</v>
      </c>
      <c r="H1242" t="s">
        <v>24</v>
      </c>
      <c r="I1242">
        <v>17</v>
      </c>
      <c r="J1242">
        <v>10</v>
      </c>
      <c r="K1242">
        <v>53</v>
      </c>
      <c r="L1242">
        <v>6.2732777777777775</v>
      </c>
      <c r="M1242">
        <v>94.099166666666662</v>
      </c>
      <c r="N1242">
        <v>17.18138888888889</v>
      </c>
      <c r="O1242">
        <v>6.39</v>
      </c>
      <c r="Q1242">
        <v>1.58</v>
      </c>
      <c r="S1242">
        <v>1.79</v>
      </c>
      <c r="Y1242" t="s">
        <v>2551</v>
      </c>
      <c r="Z1242" t="s">
        <v>2551</v>
      </c>
      <c r="AA1242" t="s">
        <v>104</v>
      </c>
      <c r="AB1242" t="str">
        <f>+LEFT(AA1242,1)</f>
        <v>K</v>
      </c>
      <c r="AC1242" s="6">
        <f>DEGREES(ACOS(SIN(Resultats!$H$11)*SIN(RADIANS(N1242))+COS(Resultats!$H$11)*COS(RADIANS(N1242))*COS(Resultats!$E$11-RADIANS(M1242))))</f>
        <v>54.636147595999162</v>
      </c>
      <c r="AD1242">
        <f>+IF(AB1242=Data!$E$18,1,0)</f>
        <v>0</v>
      </c>
      <c r="AE1242">
        <f>+IF(AC1242&lt;Data!$B$17,1,0)</f>
        <v>0</v>
      </c>
      <c r="AF1242" s="7">
        <f>+IF(AND(AD1242,AE1242),1,0)</f>
        <v>0</v>
      </c>
    </row>
    <row r="1243" spans="1:32" x14ac:dyDescent="0.2">
      <c r="A1243">
        <v>5145</v>
      </c>
      <c r="C1243">
        <v>119081</v>
      </c>
      <c r="D1243">
        <v>82944</v>
      </c>
      <c r="E1243">
        <v>13</v>
      </c>
      <c r="F1243">
        <v>40</v>
      </c>
      <c r="G1243">
        <v>39.1</v>
      </c>
      <c r="H1243" t="s">
        <v>24</v>
      </c>
      <c r="I1243">
        <v>28</v>
      </c>
      <c r="J1243">
        <v>3</v>
      </c>
      <c r="K1243">
        <v>55</v>
      </c>
      <c r="L1243">
        <v>13.677527777777778</v>
      </c>
      <c r="M1243">
        <v>205.16291666666666</v>
      </c>
      <c r="N1243">
        <v>28.06527777777778</v>
      </c>
      <c r="O1243">
        <v>6.23</v>
      </c>
      <c r="Q1243">
        <v>1.28</v>
      </c>
      <c r="S1243">
        <v>1.5</v>
      </c>
      <c r="Y1243" t="s">
        <v>105</v>
      </c>
      <c r="Z1243" t="s">
        <v>105</v>
      </c>
      <c r="AA1243" t="s">
        <v>133</v>
      </c>
      <c r="AB1243" t="str">
        <f>+LEFT(AA1243,1)</f>
        <v>K</v>
      </c>
      <c r="AC1243" s="6">
        <f>DEGREES(ACOS(SIN(Resultats!$H$11)*SIN(RADIANS(N1243))+COS(Resultats!$H$11)*COS(RADIANS(N1243))*COS(Resultats!$E$11-RADIANS(M1243))))</f>
        <v>54.682072893171032</v>
      </c>
      <c r="AD1243">
        <f>+IF(AB1243=Data!$E$18,1,0)</f>
        <v>0</v>
      </c>
      <c r="AE1243">
        <f>+IF(AC1243&lt;Data!$B$17,1,0)</f>
        <v>0</v>
      </c>
      <c r="AF1243" s="7">
        <f>+IF(AND(AD1243,AE1243),1,0)</f>
        <v>0</v>
      </c>
    </row>
    <row r="1244" spans="1:32" x14ac:dyDescent="0.2">
      <c r="A1244">
        <v>2240</v>
      </c>
      <c r="B1244" t="s">
        <v>2105</v>
      </c>
      <c r="C1244">
        <v>43384</v>
      </c>
      <c r="D1244">
        <v>78176</v>
      </c>
      <c r="E1244">
        <v>6</v>
      </c>
      <c r="F1244">
        <v>16</v>
      </c>
      <c r="G1244">
        <v>58.7</v>
      </c>
      <c r="H1244" t="s">
        <v>24</v>
      </c>
      <c r="I1244">
        <v>23</v>
      </c>
      <c r="J1244">
        <v>44</v>
      </c>
      <c r="K1244">
        <v>27</v>
      </c>
      <c r="L1244">
        <v>6.282972222222222</v>
      </c>
      <c r="M1244">
        <v>94.244583333333324</v>
      </c>
      <c r="N1244">
        <v>23.740833333333335</v>
      </c>
      <c r="O1244">
        <v>6.25</v>
      </c>
      <c r="Q1244">
        <v>0.45</v>
      </c>
      <c r="S1244">
        <v>-0.38</v>
      </c>
      <c r="U1244">
        <v>0.4</v>
      </c>
      <c r="Y1244" t="s">
        <v>2106</v>
      </c>
      <c r="Z1244" t="s">
        <v>2106</v>
      </c>
      <c r="AA1244" t="s">
        <v>15433</v>
      </c>
      <c r="AB1244" t="str">
        <f>+LEFT(AA1244,1)</f>
        <v>B</v>
      </c>
      <c r="AC1244" s="6">
        <f>DEGREES(ACOS(SIN(Resultats!$H$11)*SIN(RADIANS(N1244))+COS(Resultats!$H$11)*COS(RADIANS(N1244))*COS(Resultats!$E$11-RADIANS(M1244))))</f>
        <v>54.746736246695924</v>
      </c>
      <c r="AD1244">
        <f>+IF(AB1244=Data!$E$18,1,0)</f>
        <v>0</v>
      </c>
      <c r="AE1244">
        <f>+IF(AC1244&lt;Data!$B$17,1,0)</f>
        <v>0</v>
      </c>
      <c r="AF1244" s="7">
        <f>+IF(AND(AD1244,AE1244),1,0)</f>
        <v>0</v>
      </c>
    </row>
    <row r="1245" spans="1:32" x14ac:dyDescent="0.2">
      <c r="A1245">
        <v>2784</v>
      </c>
      <c r="B1245" t="s">
        <v>1622</v>
      </c>
      <c r="C1245">
        <v>57103</v>
      </c>
      <c r="D1245">
        <v>26312</v>
      </c>
      <c r="E1245">
        <v>7</v>
      </c>
      <c r="F1245">
        <v>22</v>
      </c>
      <c r="G1245">
        <v>52.1</v>
      </c>
      <c r="H1245" t="s">
        <v>24</v>
      </c>
      <c r="I1245">
        <v>55</v>
      </c>
      <c r="J1245">
        <v>16</v>
      </c>
      <c r="K1245">
        <v>53</v>
      </c>
      <c r="L1245">
        <v>7.3811388888888887</v>
      </c>
      <c r="M1245">
        <v>110.71708333333333</v>
      </c>
      <c r="N1245">
        <v>55.281388888888891</v>
      </c>
      <c r="O1245">
        <v>5.45</v>
      </c>
      <c r="Y1245" t="s">
        <v>122</v>
      </c>
      <c r="Z1245" t="s">
        <v>122</v>
      </c>
      <c r="AA1245" t="s">
        <v>1652</v>
      </c>
      <c r="AB1245" t="str">
        <f>+LEFT(AA1245,1)</f>
        <v>B</v>
      </c>
      <c r="AC1245" s="6">
        <f>DEGREES(ACOS(SIN(Resultats!$H$11)*SIN(RADIANS(N1245))+COS(Resultats!$H$11)*COS(RADIANS(N1245))*COS(Resultats!$E$11-RADIANS(M1245))))</f>
        <v>54.768616311536064</v>
      </c>
      <c r="AD1245">
        <f>+IF(AB1245=Data!$E$18,1,0)</f>
        <v>0</v>
      </c>
      <c r="AE1245">
        <f>+IF(AC1245&lt;Data!$B$17,1,0)</f>
        <v>0</v>
      </c>
      <c r="AF1245" s="7">
        <f>+IF(AND(AD1245,AE1245),1,0)</f>
        <v>0</v>
      </c>
    </row>
    <row r="1246" spans="1:32" x14ac:dyDescent="0.2">
      <c r="A1246">
        <v>2783</v>
      </c>
      <c r="B1246" t="s">
        <v>1622</v>
      </c>
      <c r="C1246">
        <v>57102</v>
      </c>
      <c r="D1246">
        <v>26311</v>
      </c>
      <c r="E1246">
        <v>7</v>
      </c>
      <c r="F1246">
        <v>22</v>
      </c>
      <c r="G1246">
        <v>50.9</v>
      </c>
      <c r="H1246" t="s">
        <v>24</v>
      </c>
      <c r="I1246">
        <v>55</v>
      </c>
      <c r="J1246">
        <v>17</v>
      </c>
      <c r="K1246">
        <v>4</v>
      </c>
      <c r="L1246">
        <v>7.380805555555555</v>
      </c>
      <c r="M1246">
        <v>110.71208333333333</v>
      </c>
      <c r="N1246">
        <v>55.284444444444439</v>
      </c>
      <c r="O1246">
        <v>6.53</v>
      </c>
      <c r="P1246" t="s">
        <v>349</v>
      </c>
      <c r="Y1246" t="s">
        <v>102</v>
      </c>
      <c r="Z1246" t="s">
        <v>102</v>
      </c>
      <c r="AA1246" t="s">
        <v>5040</v>
      </c>
      <c r="AB1246" t="str">
        <f>+LEFT(AA1246,1)</f>
        <v>B</v>
      </c>
      <c r="AC1246" s="6">
        <f>DEGREES(ACOS(SIN(Resultats!$H$11)*SIN(RADIANS(N1246))+COS(Resultats!$H$11)*COS(RADIANS(N1246))*COS(Resultats!$E$11-RADIANS(M1246))))</f>
        <v>54.77276386751479</v>
      </c>
      <c r="AD1246">
        <f>+IF(AB1246=Data!$E$18,1,0)</f>
        <v>0</v>
      </c>
      <c r="AE1246">
        <f>+IF(AC1246&lt;Data!$B$17,1,0)</f>
        <v>0</v>
      </c>
      <c r="AF1246" s="7">
        <f>+IF(AND(AD1246,AE1246),1,0)</f>
        <v>0</v>
      </c>
    </row>
    <row r="1247" spans="1:32" x14ac:dyDescent="0.2">
      <c r="A1247">
        <v>2241</v>
      </c>
      <c r="B1247" t="s">
        <v>2107</v>
      </c>
      <c r="C1247">
        <v>43386</v>
      </c>
      <c r="D1247">
        <v>95476</v>
      </c>
      <c r="E1247">
        <v>6</v>
      </c>
      <c r="F1247">
        <v>16</v>
      </c>
      <c r="G1247">
        <v>26.6</v>
      </c>
      <c r="H1247" t="s">
        <v>24</v>
      </c>
      <c r="I1247">
        <v>12</v>
      </c>
      <c r="J1247">
        <v>16</v>
      </c>
      <c r="K1247">
        <v>20</v>
      </c>
      <c r="L1247">
        <v>6.2740555555555559</v>
      </c>
      <c r="M1247">
        <v>94.110833333333346</v>
      </c>
      <c r="N1247">
        <v>12.272222222222224</v>
      </c>
      <c r="O1247">
        <v>5.04</v>
      </c>
      <c r="Q1247">
        <v>0.42</v>
      </c>
      <c r="S1247">
        <v>-0.02</v>
      </c>
      <c r="Y1247" t="s">
        <v>530</v>
      </c>
      <c r="Z1247" t="s">
        <v>6012</v>
      </c>
      <c r="AA1247" t="s">
        <v>2154</v>
      </c>
      <c r="AB1247" t="str">
        <f>+LEFT(AA1247,1)</f>
        <v>F</v>
      </c>
      <c r="AC1247" s="6">
        <f>DEGREES(ACOS(SIN(Resultats!$H$11)*SIN(RADIANS(N1247))+COS(Resultats!$H$11)*COS(RADIANS(N1247))*COS(Resultats!$E$11-RADIANS(M1247))))</f>
        <v>54.790647777625765</v>
      </c>
      <c r="AD1247">
        <f>+IF(AB1247=Data!$E$18,1,0)</f>
        <v>0</v>
      </c>
      <c r="AE1247">
        <f>+IF(AC1247&lt;Data!$B$17,1,0)</f>
        <v>0</v>
      </c>
      <c r="AF1247" s="7">
        <f>+IF(AND(AD1247,AE1247),1,0)</f>
        <v>0</v>
      </c>
    </row>
    <row r="1248" spans="1:32" x14ac:dyDescent="0.2">
      <c r="A1248">
        <v>5156</v>
      </c>
      <c r="C1248">
        <v>119288</v>
      </c>
      <c r="D1248">
        <v>120075</v>
      </c>
      <c r="E1248">
        <v>13</v>
      </c>
      <c r="F1248">
        <v>42</v>
      </c>
      <c r="G1248">
        <v>12.7</v>
      </c>
      <c r="H1248" t="s">
        <v>24</v>
      </c>
      <c r="I1248">
        <v>8</v>
      </c>
      <c r="J1248">
        <v>23</v>
      </c>
      <c r="K1248">
        <v>18</v>
      </c>
      <c r="L1248">
        <v>13.703527777777778</v>
      </c>
      <c r="M1248">
        <v>205.55291666666668</v>
      </c>
      <c r="N1248">
        <v>8.3883333333333336</v>
      </c>
      <c r="O1248">
        <v>6.16</v>
      </c>
      <c r="Q1248">
        <v>0.42</v>
      </c>
      <c r="S1248">
        <v>-0.04</v>
      </c>
      <c r="Y1248" t="s">
        <v>637</v>
      </c>
      <c r="Z1248" t="s">
        <v>637</v>
      </c>
      <c r="AA1248" t="s">
        <v>15428</v>
      </c>
      <c r="AB1248" t="str">
        <f>+LEFT(AA1248,1)</f>
        <v>F</v>
      </c>
      <c r="AC1248" s="6">
        <f>DEGREES(ACOS(SIN(Resultats!$H$11)*SIN(RADIANS(N1248))+COS(Resultats!$H$11)*COS(RADIANS(N1248))*COS(Resultats!$E$11-RADIANS(M1248))))</f>
        <v>54.800568460996004</v>
      </c>
      <c r="AD1248">
        <f>+IF(AB1248=Data!$E$18,1,0)</f>
        <v>0</v>
      </c>
      <c r="AE1248">
        <f>+IF(AC1248&lt;Data!$B$17,1,0)</f>
        <v>0</v>
      </c>
      <c r="AF1248" s="7">
        <f>+IF(AND(AD1248,AE1248),1,0)</f>
        <v>0</v>
      </c>
    </row>
    <row r="1249" spans="1:32" x14ac:dyDescent="0.2">
      <c r="A1249">
        <v>2280</v>
      </c>
      <c r="C1249">
        <v>44333</v>
      </c>
      <c r="D1249">
        <v>113758</v>
      </c>
      <c r="E1249">
        <v>6</v>
      </c>
      <c r="F1249">
        <v>21</v>
      </c>
      <c r="G1249">
        <v>25.8</v>
      </c>
      <c r="H1249" t="s">
        <v>24</v>
      </c>
      <c r="I1249">
        <v>2</v>
      </c>
      <c r="J1249">
        <v>16</v>
      </c>
      <c r="K1249">
        <v>7</v>
      </c>
      <c r="L1249">
        <v>6.3571666666666662</v>
      </c>
      <c r="M1249">
        <v>95.357500000000002</v>
      </c>
      <c r="N1249">
        <v>2.2686111111111109</v>
      </c>
      <c r="O1249">
        <v>6.31</v>
      </c>
      <c r="Q1249">
        <v>0.24</v>
      </c>
      <c r="S1249">
        <v>0.09</v>
      </c>
      <c r="Y1249" t="s">
        <v>2123</v>
      </c>
      <c r="Z1249" t="s">
        <v>2123</v>
      </c>
      <c r="AA1249" t="s">
        <v>15426</v>
      </c>
      <c r="AB1249" t="str">
        <f>+LEFT(AA1249,1)</f>
        <v>A</v>
      </c>
      <c r="AC1249" s="6">
        <f>DEGREES(ACOS(SIN(Resultats!$H$11)*SIN(RADIANS(N1249))+COS(Resultats!$H$11)*COS(RADIANS(N1249))*COS(Resultats!$E$11-RADIANS(M1249))))</f>
        <v>54.808429883978874</v>
      </c>
      <c r="AD1249">
        <f>+IF(AB1249=Data!$E$18,1,0)</f>
        <v>1</v>
      </c>
      <c r="AE1249">
        <f>+IF(AC1249&lt;Data!$B$17,1,0)</f>
        <v>0</v>
      </c>
      <c r="AF1249" s="7">
        <f>+IF(AND(AD1249,AE1249),1,0)</f>
        <v>0</v>
      </c>
    </row>
    <row r="1250" spans="1:32" x14ac:dyDescent="0.2">
      <c r="A1250">
        <v>2247</v>
      </c>
      <c r="B1250" t="s">
        <v>2110</v>
      </c>
      <c r="C1250">
        <v>43525</v>
      </c>
      <c r="D1250">
        <v>113675</v>
      </c>
      <c r="E1250">
        <v>6</v>
      </c>
      <c r="F1250">
        <v>17</v>
      </c>
      <c r="G1250">
        <v>6.6</v>
      </c>
      <c r="H1250" t="s">
        <v>24</v>
      </c>
      <c r="I1250">
        <v>9</v>
      </c>
      <c r="J1250">
        <v>56</v>
      </c>
      <c r="K1250">
        <v>33</v>
      </c>
      <c r="L1250">
        <v>6.2851666666666661</v>
      </c>
      <c r="M1250">
        <v>94.277500000000003</v>
      </c>
      <c r="N1250">
        <v>9.9425000000000008</v>
      </c>
      <c r="O1250">
        <v>5.39</v>
      </c>
      <c r="Q1250">
        <v>0.1</v>
      </c>
      <c r="S1250">
        <v>0.09</v>
      </c>
      <c r="Y1250" t="s">
        <v>114</v>
      </c>
      <c r="Z1250" t="s">
        <v>114</v>
      </c>
      <c r="AA1250" t="s">
        <v>18</v>
      </c>
      <c r="AB1250" t="str">
        <f>+LEFT(AA1250,1)</f>
        <v>A</v>
      </c>
      <c r="AC1250" s="6">
        <f>DEGREES(ACOS(SIN(Resultats!$H$11)*SIN(RADIANS(N1250))+COS(Resultats!$H$11)*COS(RADIANS(N1250))*COS(Resultats!$E$11-RADIANS(M1250))))</f>
        <v>54.809457443181714</v>
      </c>
      <c r="AD1250">
        <f>+IF(AB1250=Data!$E$18,1,0)</f>
        <v>1</v>
      </c>
      <c r="AE1250">
        <f>+IF(AC1250&lt;Data!$B$17,1,0)</f>
        <v>0</v>
      </c>
      <c r="AF1250" s="7">
        <f>+IF(AND(AD1250,AE1250),1,0)</f>
        <v>0</v>
      </c>
    </row>
    <row r="1251" spans="1:32" x14ac:dyDescent="0.2">
      <c r="A1251">
        <v>2344</v>
      </c>
      <c r="B1251" t="s">
        <v>2157</v>
      </c>
      <c r="C1251">
        <v>45546</v>
      </c>
      <c r="D1251">
        <v>133290</v>
      </c>
      <c r="E1251">
        <v>6</v>
      </c>
      <c r="F1251">
        <v>27</v>
      </c>
      <c r="G1251">
        <v>57.6</v>
      </c>
      <c r="H1251" t="s">
        <v>26</v>
      </c>
      <c r="I1251">
        <v>4</v>
      </c>
      <c r="J1251">
        <v>45</v>
      </c>
      <c r="K1251">
        <v>44</v>
      </c>
      <c r="L1251">
        <v>6.4660000000000002</v>
      </c>
      <c r="M1251">
        <v>96.99</v>
      </c>
      <c r="N1251">
        <v>-4.7622222222222224</v>
      </c>
      <c r="O1251">
        <v>5.0599999999999996</v>
      </c>
      <c r="Q1251">
        <v>-0.17</v>
      </c>
      <c r="S1251">
        <v>-0.76</v>
      </c>
      <c r="U1251">
        <v>-0.17</v>
      </c>
      <c r="Y1251" t="s">
        <v>82</v>
      </c>
      <c r="Z1251" t="s">
        <v>82</v>
      </c>
      <c r="AA1251" t="s">
        <v>15417</v>
      </c>
      <c r="AB1251" t="str">
        <f>+LEFT(AA1251,1)</f>
        <v>B</v>
      </c>
      <c r="AC1251" s="6">
        <f>DEGREES(ACOS(SIN(Resultats!$H$11)*SIN(RADIANS(N1251))+COS(Resultats!$H$11)*COS(RADIANS(N1251))*COS(Resultats!$E$11-RADIANS(M1251))))</f>
        <v>54.82519922439694</v>
      </c>
      <c r="AD1251">
        <f>+IF(AB1251=Data!$E$18,1,0)</f>
        <v>0</v>
      </c>
      <c r="AE1251">
        <f>+IF(AC1251&lt;Data!$B$17,1,0)</f>
        <v>0</v>
      </c>
      <c r="AF1251" s="7">
        <f>+IF(AND(AD1251,AE1251),1,0)</f>
        <v>0</v>
      </c>
    </row>
    <row r="1252" spans="1:32" x14ac:dyDescent="0.2">
      <c r="A1252">
        <v>5164</v>
      </c>
      <c r="C1252">
        <v>119584</v>
      </c>
      <c r="D1252">
        <v>82969</v>
      </c>
      <c r="E1252">
        <v>13</v>
      </c>
      <c r="F1252">
        <v>43</v>
      </c>
      <c r="G1252">
        <v>45.2</v>
      </c>
      <c r="H1252" t="s">
        <v>24</v>
      </c>
      <c r="I1252">
        <v>22</v>
      </c>
      <c r="J1252">
        <v>42</v>
      </c>
      <c r="K1252">
        <v>1</v>
      </c>
      <c r="L1252">
        <v>13.729222222222223</v>
      </c>
      <c r="M1252">
        <v>205.93833333333333</v>
      </c>
      <c r="N1252">
        <v>22.700277777777778</v>
      </c>
      <c r="O1252">
        <v>6.13</v>
      </c>
      <c r="Q1252">
        <v>1.42</v>
      </c>
      <c r="S1252">
        <v>1.7</v>
      </c>
      <c r="U1252">
        <v>0.75</v>
      </c>
      <c r="Y1252" t="s">
        <v>172</v>
      </c>
      <c r="Z1252" t="s">
        <v>172</v>
      </c>
      <c r="AA1252" t="s">
        <v>80</v>
      </c>
      <c r="AB1252" t="str">
        <f>+LEFT(AA1252,1)</f>
        <v>K</v>
      </c>
      <c r="AC1252" s="6">
        <f>DEGREES(ACOS(SIN(Resultats!$H$11)*SIN(RADIANS(N1252))+COS(Resultats!$H$11)*COS(RADIANS(N1252))*COS(Resultats!$E$11-RADIANS(M1252))))</f>
        <v>54.840020020259871</v>
      </c>
      <c r="AD1252">
        <f>+IF(AB1252=Data!$E$18,1,0)</f>
        <v>0</v>
      </c>
      <c r="AE1252">
        <f>+IF(AC1252&lt;Data!$B$17,1,0)</f>
        <v>0</v>
      </c>
      <c r="AF1252" s="7">
        <f>+IF(AND(AD1252,AE1252),1,0)</f>
        <v>0</v>
      </c>
    </row>
    <row r="1253" spans="1:32" x14ac:dyDescent="0.2">
      <c r="A1253">
        <v>2434</v>
      </c>
      <c r="C1253">
        <v>47270</v>
      </c>
      <c r="D1253">
        <v>41245</v>
      </c>
      <c r="E1253">
        <v>6</v>
      </c>
      <c r="F1253">
        <v>39</v>
      </c>
      <c r="G1253">
        <v>58</v>
      </c>
      <c r="H1253" t="s">
        <v>24</v>
      </c>
      <c r="I1253">
        <v>44</v>
      </c>
      <c r="J1253">
        <v>0</v>
      </c>
      <c r="K1253">
        <v>50</v>
      </c>
      <c r="L1253">
        <v>6.6661111111111113</v>
      </c>
      <c r="M1253">
        <v>99.991666666666674</v>
      </c>
      <c r="N1253">
        <v>44.013888888888886</v>
      </c>
      <c r="O1253">
        <v>6.41</v>
      </c>
      <c r="P1253" t="s">
        <v>103</v>
      </c>
      <c r="Y1253" t="s">
        <v>45</v>
      </c>
      <c r="Z1253" t="s">
        <v>45</v>
      </c>
      <c r="AA1253" t="s">
        <v>507</v>
      </c>
      <c r="AB1253" t="str">
        <f>+LEFT(AA1253,1)</f>
        <v>K</v>
      </c>
      <c r="AC1253" s="6">
        <f>DEGREES(ACOS(SIN(Resultats!$H$11)*SIN(RADIANS(N1253))+COS(Resultats!$H$11)*COS(RADIANS(N1253))*COS(Resultats!$E$11-RADIANS(M1253))))</f>
        <v>54.842292333318071</v>
      </c>
      <c r="AD1253">
        <f>+IF(AB1253=Data!$E$18,1,0)</f>
        <v>0</v>
      </c>
      <c r="AE1253">
        <f>+IF(AC1253&lt;Data!$B$17,1,0)</f>
        <v>0</v>
      </c>
      <c r="AF1253" s="7">
        <f>+IF(AND(AD1253,AE1253),1,0)</f>
        <v>0</v>
      </c>
    </row>
    <row r="1254" spans="1:32" x14ac:dyDescent="0.2">
      <c r="A1254">
        <v>2223</v>
      </c>
      <c r="B1254" t="s">
        <v>2092</v>
      </c>
      <c r="C1254">
        <v>43153</v>
      </c>
      <c r="D1254">
        <v>95447</v>
      </c>
      <c r="E1254">
        <v>6</v>
      </c>
      <c r="F1254">
        <v>15</v>
      </c>
      <c r="G1254">
        <v>25.1</v>
      </c>
      <c r="H1254" t="s">
        <v>24</v>
      </c>
      <c r="I1254">
        <v>16</v>
      </c>
      <c r="J1254">
        <v>8</v>
      </c>
      <c r="K1254">
        <v>35</v>
      </c>
      <c r="L1254">
        <v>6.2569722222222222</v>
      </c>
      <c r="M1254">
        <v>93.854583333333338</v>
      </c>
      <c r="N1254">
        <v>16.143055555555556</v>
      </c>
      <c r="O1254">
        <v>5.3</v>
      </c>
      <c r="Q1254">
        <v>-0.14000000000000001</v>
      </c>
      <c r="S1254">
        <v>-0.46</v>
      </c>
      <c r="Y1254" t="s">
        <v>131</v>
      </c>
      <c r="Z1254" t="s">
        <v>131</v>
      </c>
      <c r="AA1254" t="s">
        <v>15416</v>
      </c>
      <c r="AB1254" t="str">
        <f>+LEFT(AA1254,1)</f>
        <v>B</v>
      </c>
      <c r="AC1254" s="6">
        <f>DEGREES(ACOS(SIN(Resultats!$H$11)*SIN(RADIANS(N1254))+COS(Resultats!$H$11)*COS(RADIANS(N1254))*COS(Resultats!$E$11-RADIANS(M1254))))</f>
        <v>54.8813040962428</v>
      </c>
      <c r="AD1254">
        <f>+IF(AB1254=Data!$E$18,1,0)</f>
        <v>0</v>
      </c>
      <c r="AE1254">
        <f>+IF(AC1254&lt;Data!$B$17,1,0)</f>
        <v>0</v>
      </c>
      <c r="AF1254" s="7">
        <f>+IF(AND(AD1254,AE1254),1,0)</f>
        <v>0</v>
      </c>
    </row>
    <row r="1255" spans="1:32" x14ac:dyDescent="0.2">
      <c r="A1255">
        <v>4701</v>
      </c>
      <c r="B1255" t="s">
        <v>5383</v>
      </c>
      <c r="C1255">
        <v>107465</v>
      </c>
      <c r="D1255">
        <v>28346</v>
      </c>
      <c r="E1255">
        <v>12</v>
      </c>
      <c r="F1255">
        <v>20</v>
      </c>
      <c r="G1255">
        <v>50.8</v>
      </c>
      <c r="H1255" t="s">
        <v>24</v>
      </c>
      <c r="I1255">
        <v>57</v>
      </c>
      <c r="J1255">
        <v>51</v>
      </c>
      <c r="K1255">
        <v>50</v>
      </c>
      <c r="L1255">
        <v>12.347444444444445</v>
      </c>
      <c r="M1255">
        <v>185.21166666666667</v>
      </c>
      <c r="N1255">
        <v>57.863888888888887</v>
      </c>
      <c r="O1255">
        <v>5.55</v>
      </c>
      <c r="Q1255">
        <v>1.43</v>
      </c>
      <c r="S1255">
        <v>1.71</v>
      </c>
      <c r="Y1255" t="s">
        <v>77</v>
      </c>
      <c r="Z1255" t="s">
        <v>77</v>
      </c>
      <c r="AA1255" t="s">
        <v>104</v>
      </c>
      <c r="AB1255" t="str">
        <f>+LEFT(AA1255,1)</f>
        <v>K</v>
      </c>
      <c r="AC1255" s="6">
        <f>DEGREES(ACOS(SIN(Resultats!$H$11)*SIN(RADIANS(N1255))+COS(Resultats!$H$11)*COS(RADIANS(N1255))*COS(Resultats!$E$11-RADIANS(M1255))))</f>
        <v>54.897302189247981</v>
      </c>
      <c r="AD1255">
        <f>+IF(AB1255=Data!$E$18,1,0)</f>
        <v>0</v>
      </c>
      <c r="AE1255">
        <f>+IF(AC1255&lt;Data!$B$17,1,0)</f>
        <v>0</v>
      </c>
      <c r="AF1255" s="7">
        <f>+IF(AND(AD1255,AE1255),1,0)</f>
        <v>0</v>
      </c>
    </row>
    <row r="1256" spans="1:32" x14ac:dyDescent="0.2">
      <c r="A1256">
        <v>2381</v>
      </c>
      <c r="C1256">
        <v>46229</v>
      </c>
      <c r="D1256">
        <v>133369</v>
      </c>
      <c r="E1256">
        <v>6</v>
      </c>
      <c r="F1256">
        <v>31</v>
      </c>
      <c r="G1256">
        <v>50.1</v>
      </c>
      <c r="H1256" t="s">
        <v>26</v>
      </c>
      <c r="I1256">
        <v>8</v>
      </c>
      <c r="J1256">
        <v>9</v>
      </c>
      <c r="K1256">
        <v>29</v>
      </c>
      <c r="L1256">
        <v>6.5305833333333334</v>
      </c>
      <c r="M1256">
        <v>97.958749999999995</v>
      </c>
      <c r="N1256">
        <v>-8.1580555555555563</v>
      </c>
      <c r="O1256">
        <v>5.43</v>
      </c>
      <c r="Q1256">
        <v>1.38</v>
      </c>
      <c r="S1256">
        <v>1.52</v>
      </c>
      <c r="X1256" t="s">
        <v>27</v>
      </c>
      <c r="Y1256" t="s">
        <v>365</v>
      </c>
      <c r="Z1256" t="s">
        <v>5818</v>
      </c>
      <c r="AA1256" t="s">
        <v>365</v>
      </c>
      <c r="AB1256" t="str">
        <f>+LEFT(AA1256,1)</f>
        <v>K</v>
      </c>
      <c r="AC1256" s="6">
        <f>DEGREES(ACOS(SIN(Resultats!$H$11)*SIN(RADIANS(N1256))+COS(Resultats!$H$11)*COS(RADIANS(N1256))*COS(Resultats!$E$11-RADIANS(M1256))))</f>
        <v>54.901911908086682</v>
      </c>
      <c r="AD1256">
        <f>+IF(AB1256=Data!$E$18,1,0)</f>
        <v>0</v>
      </c>
      <c r="AE1256">
        <f>+IF(AC1256&lt;Data!$B$17,1,0)</f>
        <v>0</v>
      </c>
      <c r="AF1256" s="7">
        <f>+IF(AND(AD1256,AE1256),1,0)</f>
        <v>0</v>
      </c>
    </row>
    <row r="1257" spans="1:32" x14ac:dyDescent="0.2">
      <c r="A1257">
        <v>3109</v>
      </c>
      <c r="B1257" t="s">
        <v>1794</v>
      </c>
      <c r="C1257">
        <v>65339</v>
      </c>
      <c r="D1257">
        <v>14402</v>
      </c>
      <c r="E1257">
        <v>8</v>
      </c>
      <c r="F1257">
        <v>1</v>
      </c>
      <c r="G1257">
        <v>42.4</v>
      </c>
      <c r="H1257" t="s">
        <v>24</v>
      </c>
      <c r="I1257">
        <v>60</v>
      </c>
      <c r="J1257">
        <v>19</v>
      </c>
      <c r="K1257">
        <v>28</v>
      </c>
      <c r="L1257">
        <v>8.028444444444446</v>
      </c>
      <c r="M1257">
        <v>120.42666666666669</v>
      </c>
      <c r="N1257">
        <v>60.324444444444445</v>
      </c>
      <c r="O1257">
        <v>6.01</v>
      </c>
      <c r="Q1257">
        <v>0.14000000000000001</v>
      </c>
      <c r="S1257">
        <v>0.06</v>
      </c>
      <c r="Y1257" t="s">
        <v>1472</v>
      </c>
      <c r="Z1257" t="s">
        <v>8440</v>
      </c>
      <c r="AA1257" t="s">
        <v>18</v>
      </c>
      <c r="AB1257" t="str">
        <f>+LEFT(AA1257,1)</f>
        <v>A</v>
      </c>
      <c r="AC1257" s="6">
        <f>DEGREES(ACOS(SIN(Resultats!$H$11)*SIN(RADIANS(N1257))+COS(Resultats!$H$11)*COS(RADIANS(N1257))*COS(Resultats!$E$11-RADIANS(M1257))))</f>
        <v>54.905855068929775</v>
      </c>
      <c r="AD1257">
        <f>+IF(AB1257=Data!$E$18,1,0)</f>
        <v>1</v>
      </c>
      <c r="AE1257">
        <f>+IF(AC1257&lt;Data!$B$17,1,0)</f>
        <v>0</v>
      </c>
      <c r="AF1257" s="7">
        <f>+IF(AND(AD1257,AE1257),1,0)</f>
        <v>0</v>
      </c>
    </row>
    <row r="1258" spans="1:32" x14ac:dyDescent="0.2">
      <c r="A1258">
        <v>2230</v>
      </c>
      <c r="B1258" t="s">
        <v>2098</v>
      </c>
      <c r="C1258">
        <v>43261</v>
      </c>
      <c r="D1258">
        <v>78168</v>
      </c>
      <c r="E1258">
        <v>6</v>
      </c>
      <c r="F1258">
        <v>16</v>
      </c>
      <c r="G1258">
        <v>19</v>
      </c>
      <c r="H1258" t="s">
        <v>24</v>
      </c>
      <c r="I1258">
        <v>23</v>
      </c>
      <c r="J1258">
        <v>58</v>
      </c>
      <c r="K1258">
        <v>12</v>
      </c>
      <c r="L1258">
        <v>6.2719444444444443</v>
      </c>
      <c r="M1258">
        <v>94.079166666666666</v>
      </c>
      <c r="N1258">
        <v>23.97</v>
      </c>
      <c r="O1258">
        <v>6.08</v>
      </c>
      <c r="Q1258">
        <v>0.9</v>
      </c>
      <c r="S1258">
        <v>0.62</v>
      </c>
      <c r="U1258">
        <v>0.49</v>
      </c>
      <c r="Y1258" t="s">
        <v>71</v>
      </c>
      <c r="Z1258" t="s">
        <v>71</v>
      </c>
      <c r="AA1258" t="s">
        <v>51</v>
      </c>
      <c r="AB1258" t="str">
        <f>+LEFT(AA1258,1)</f>
        <v>G</v>
      </c>
      <c r="AC1258" s="6">
        <f>DEGREES(ACOS(SIN(Resultats!$H$11)*SIN(RADIANS(N1258))+COS(Resultats!$H$11)*COS(RADIANS(N1258))*COS(Resultats!$E$11-RADIANS(M1258))))</f>
        <v>54.915720721293546</v>
      </c>
      <c r="AD1258">
        <f>+IF(AB1258=Data!$E$18,1,0)</f>
        <v>0</v>
      </c>
      <c r="AE1258">
        <f>+IF(AC1258&lt;Data!$B$17,1,0)</f>
        <v>0</v>
      </c>
      <c r="AF1258" s="7">
        <f>+IF(AND(AD1258,AE1258),1,0)</f>
        <v>0</v>
      </c>
    </row>
    <row r="1259" spans="1:32" x14ac:dyDescent="0.2">
      <c r="A1259">
        <v>5088</v>
      </c>
      <c r="B1259" t="s">
        <v>5631</v>
      </c>
      <c r="C1259">
        <v>117436</v>
      </c>
      <c r="D1259">
        <v>139370</v>
      </c>
      <c r="E1259">
        <v>13</v>
      </c>
      <c r="F1259">
        <v>30</v>
      </c>
      <c r="G1259">
        <v>25.7</v>
      </c>
      <c r="H1259" t="s">
        <v>26</v>
      </c>
      <c r="I1259">
        <v>6</v>
      </c>
      <c r="J1259">
        <v>28</v>
      </c>
      <c r="K1259">
        <v>13</v>
      </c>
      <c r="L1259">
        <v>13.507138888888889</v>
      </c>
      <c r="M1259">
        <v>202.60708333333332</v>
      </c>
      <c r="N1259">
        <v>-6.4702777777777776</v>
      </c>
      <c r="O1259">
        <v>6.09</v>
      </c>
      <c r="Q1259">
        <v>0.33</v>
      </c>
      <c r="S1259">
        <v>7.0000000000000007E-2</v>
      </c>
      <c r="Y1259" t="s">
        <v>63</v>
      </c>
      <c r="Z1259" t="s">
        <v>63</v>
      </c>
      <c r="AA1259" t="s">
        <v>2897</v>
      </c>
      <c r="AB1259" t="str">
        <f>+LEFT(AA1259,1)</f>
        <v>F</v>
      </c>
      <c r="AC1259" s="6">
        <f>DEGREES(ACOS(SIN(Resultats!$H$11)*SIN(RADIANS(N1259))+COS(Resultats!$H$11)*COS(RADIANS(N1259))*COS(Resultats!$E$11-RADIANS(M1259))))</f>
        <v>54.923169290103218</v>
      </c>
      <c r="AD1259">
        <f>+IF(AB1259=Data!$E$18,1,0)</f>
        <v>0</v>
      </c>
      <c r="AE1259">
        <f>+IF(AC1259&lt;Data!$B$17,1,0)</f>
        <v>0</v>
      </c>
      <c r="AF1259" s="7">
        <f>+IF(AND(AD1259,AE1259),1,0)</f>
        <v>0</v>
      </c>
    </row>
    <row r="1260" spans="1:32" x14ac:dyDescent="0.2">
      <c r="A1260">
        <v>2229</v>
      </c>
      <c r="B1260" t="s">
        <v>2096</v>
      </c>
      <c r="C1260">
        <v>43247</v>
      </c>
      <c r="D1260">
        <v>95457</v>
      </c>
      <c r="E1260">
        <v>6</v>
      </c>
      <c r="F1260">
        <v>15</v>
      </c>
      <c r="G1260">
        <v>45</v>
      </c>
      <c r="H1260" t="s">
        <v>24</v>
      </c>
      <c r="I1260">
        <v>12</v>
      </c>
      <c r="J1260">
        <v>33</v>
      </c>
      <c r="K1260">
        <v>4</v>
      </c>
      <c r="L1260">
        <v>6.2625000000000002</v>
      </c>
      <c r="M1260">
        <v>93.9375</v>
      </c>
      <c r="N1260">
        <v>12.551111111111112</v>
      </c>
      <c r="O1260">
        <v>5.33</v>
      </c>
      <c r="Q1260">
        <v>-0.02</v>
      </c>
      <c r="S1260">
        <v>-0.13</v>
      </c>
      <c r="Y1260" t="s">
        <v>2097</v>
      </c>
      <c r="Z1260" t="s">
        <v>8122</v>
      </c>
      <c r="AA1260" t="s">
        <v>5040</v>
      </c>
      <c r="AB1260" t="str">
        <f>+LEFT(AA1260,1)</f>
        <v>B</v>
      </c>
      <c r="AC1260" s="6">
        <f>DEGREES(ACOS(SIN(Resultats!$H$11)*SIN(RADIANS(N1260))+COS(Resultats!$H$11)*COS(RADIANS(N1260))*COS(Resultats!$E$11-RADIANS(M1260))))</f>
        <v>54.942154106964011</v>
      </c>
      <c r="AD1260">
        <f>+IF(AB1260=Data!$E$18,1,0)</f>
        <v>0</v>
      </c>
      <c r="AE1260">
        <f>+IF(AC1260&lt;Data!$B$17,1,0)</f>
        <v>0</v>
      </c>
      <c r="AF1260" s="7">
        <f>+IF(AND(AD1260,AE1260),1,0)</f>
        <v>0</v>
      </c>
    </row>
    <row r="1261" spans="1:32" x14ac:dyDescent="0.2">
      <c r="A1261">
        <v>2220</v>
      </c>
      <c r="B1261" t="s">
        <v>2090</v>
      </c>
      <c r="C1261">
        <v>43042</v>
      </c>
      <c r="D1261">
        <v>95432</v>
      </c>
      <c r="E1261">
        <v>6</v>
      </c>
      <c r="F1261">
        <v>14</v>
      </c>
      <c r="G1261">
        <v>50.9</v>
      </c>
      <c r="H1261" t="s">
        <v>24</v>
      </c>
      <c r="I1261">
        <v>19</v>
      </c>
      <c r="J1261">
        <v>9</v>
      </c>
      <c r="K1261">
        <v>23</v>
      </c>
      <c r="L1261">
        <v>6.2474722222222221</v>
      </c>
      <c r="M1261">
        <v>93.712083333333325</v>
      </c>
      <c r="N1261">
        <v>19.156388888888888</v>
      </c>
      <c r="O1261">
        <v>5.2</v>
      </c>
      <c r="Q1261">
        <v>0.44</v>
      </c>
      <c r="S1261">
        <v>0</v>
      </c>
      <c r="Y1261" t="s">
        <v>204</v>
      </c>
      <c r="Z1261" t="s">
        <v>204</v>
      </c>
      <c r="AA1261" t="s">
        <v>217</v>
      </c>
      <c r="AB1261" t="str">
        <f>+LEFT(AA1261,1)</f>
        <v>F</v>
      </c>
      <c r="AC1261" s="6">
        <f>DEGREES(ACOS(SIN(Resultats!$H$11)*SIN(RADIANS(N1261))+COS(Resultats!$H$11)*COS(RADIANS(N1261))*COS(Resultats!$E$11-RADIANS(M1261))))</f>
        <v>55.019081613054134</v>
      </c>
      <c r="AD1261">
        <f>+IF(AB1261=Data!$E$18,1,0)</f>
        <v>0</v>
      </c>
      <c r="AE1261">
        <f>+IF(AC1261&lt;Data!$B$17,1,0)</f>
        <v>0</v>
      </c>
      <c r="AF1261" s="7">
        <f>+IF(AND(AD1261,AE1261),1,0)</f>
        <v>0</v>
      </c>
    </row>
    <row r="1262" spans="1:32" x14ac:dyDescent="0.2">
      <c r="A1262">
        <v>2222</v>
      </c>
      <c r="C1262">
        <v>43112</v>
      </c>
      <c r="D1262">
        <v>95444</v>
      </c>
      <c r="E1262">
        <v>6</v>
      </c>
      <c r="F1262">
        <v>15</v>
      </c>
      <c r="G1262">
        <v>8.5</v>
      </c>
      <c r="H1262" t="s">
        <v>24</v>
      </c>
      <c r="I1262">
        <v>13</v>
      </c>
      <c r="J1262">
        <v>51</v>
      </c>
      <c r="K1262">
        <v>4</v>
      </c>
      <c r="L1262">
        <v>6.252361111111111</v>
      </c>
      <c r="M1262">
        <v>93.785416666666663</v>
      </c>
      <c r="N1262">
        <v>13.851111111111111</v>
      </c>
      <c r="O1262">
        <v>5.91</v>
      </c>
      <c r="Q1262">
        <v>-0.23</v>
      </c>
      <c r="S1262">
        <v>-0.95</v>
      </c>
      <c r="Y1262" t="s">
        <v>3081</v>
      </c>
      <c r="Z1262" t="s">
        <v>3081</v>
      </c>
      <c r="AA1262" t="s">
        <v>15425</v>
      </c>
      <c r="AB1262" t="str">
        <f>+LEFT(AA1262,1)</f>
        <v>B</v>
      </c>
      <c r="AC1262" s="6">
        <f>DEGREES(ACOS(SIN(Resultats!$H$11)*SIN(RADIANS(N1262))+COS(Resultats!$H$11)*COS(RADIANS(N1262))*COS(Resultats!$E$11-RADIANS(M1262))))</f>
        <v>55.020550353725042</v>
      </c>
      <c r="AD1262">
        <f>+IF(AB1262=Data!$E$18,1,0)</f>
        <v>0</v>
      </c>
      <c r="AE1262">
        <f>+IF(AC1262&lt;Data!$B$17,1,0)</f>
        <v>0</v>
      </c>
      <c r="AF1262" s="7">
        <f>+IF(AND(AD1262,AE1262),1,0)</f>
        <v>0</v>
      </c>
    </row>
    <row r="1263" spans="1:32" x14ac:dyDescent="0.2">
      <c r="A1263">
        <v>3859</v>
      </c>
      <c r="C1263">
        <v>83962</v>
      </c>
      <c r="D1263">
        <v>14976</v>
      </c>
      <c r="E1263">
        <v>9</v>
      </c>
      <c r="F1263">
        <v>44</v>
      </c>
      <c r="G1263">
        <v>36.700000000000003</v>
      </c>
      <c r="H1263" t="s">
        <v>24</v>
      </c>
      <c r="I1263">
        <v>64</v>
      </c>
      <c r="J1263">
        <v>59</v>
      </c>
      <c r="K1263">
        <v>2</v>
      </c>
      <c r="L1263">
        <v>9.7435277777777767</v>
      </c>
      <c r="M1263">
        <v>146.15291666666664</v>
      </c>
      <c r="N1263">
        <v>64.983888888888885</v>
      </c>
      <c r="O1263">
        <v>6.17</v>
      </c>
      <c r="P1263" t="s">
        <v>103</v>
      </c>
      <c r="Y1263" t="s">
        <v>668</v>
      </c>
      <c r="Z1263" t="s">
        <v>668</v>
      </c>
      <c r="AA1263" t="s">
        <v>15428</v>
      </c>
      <c r="AB1263" t="str">
        <f>+LEFT(AA1263,1)</f>
        <v>F</v>
      </c>
      <c r="AC1263" s="6">
        <f>DEGREES(ACOS(SIN(Resultats!$H$11)*SIN(RADIANS(N1263))+COS(Resultats!$H$11)*COS(RADIANS(N1263))*COS(Resultats!$E$11-RADIANS(M1263))))</f>
        <v>55.049511845793631</v>
      </c>
      <c r="AD1263">
        <f>+IF(AB1263=Data!$E$18,1,0)</f>
        <v>0</v>
      </c>
      <c r="AE1263">
        <f>+IF(AC1263&lt;Data!$B$17,1,0)</f>
        <v>0</v>
      </c>
      <c r="AF1263" s="7">
        <f>+IF(AND(AD1263,AE1263),1,0)</f>
        <v>0</v>
      </c>
    </row>
    <row r="1264" spans="1:32" x14ac:dyDescent="0.2">
      <c r="A1264">
        <v>5143</v>
      </c>
      <c r="C1264">
        <v>119035</v>
      </c>
      <c r="D1264">
        <v>63676</v>
      </c>
      <c r="E1264">
        <v>13</v>
      </c>
      <c r="F1264">
        <v>40</v>
      </c>
      <c r="G1264">
        <v>15.6</v>
      </c>
      <c r="H1264" t="s">
        <v>24</v>
      </c>
      <c r="I1264">
        <v>31</v>
      </c>
      <c r="J1264">
        <v>0</v>
      </c>
      <c r="K1264">
        <v>43</v>
      </c>
      <c r="L1264">
        <v>13.670999999999999</v>
      </c>
      <c r="M1264">
        <v>205.065</v>
      </c>
      <c r="N1264">
        <v>31.011944444444445</v>
      </c>
      <c r="O1264">
        <v>6.21</v>
      </c>
      <c r="Q1264">
        <v>0.96</v>
      </c>
      <c r="Y1264" t="s">
        <v>625</v>
      </c>
      <c r="Z1264" s="3" t="s">
        <v>513</v>
      </c>
      <c r="AA1264" t="s">
        <v>235</v>
      </c>
      <c r="AB1264" t="str">
        <f>+LEFT(AA1264,1)</f>
        <v>G</v>
      </c>
      <c r="AC1264" s="6">
        <f>DEGREES(ACOS(SIN(Resultats!$H$11)*SIN(RADIANS(N1264))+COS(Resultats!$H$11)*COS(RADIANS(N1264))*COS(Resultats!$E$11-RADIANS(M1264))))</f>
        <v>55.054094424237149</v>
      </c>
      <c r="AD1264">
        <f>+IF(AB1264=Data!$E$18,1,0)</f>
        <v>0</v>
      </c>
      <c r="AE1264">
        <f>+IF(AC1264&lt;Data!$B$17,1,0)</f>
        <v>0</v>
      </c>
      <c r="AF1264" s="7">
        <f>+IF(AND(AD1264,AE1264),1,0)</f>
        <v>0</v>
      </c>
    </row>
    <row r="1265" spans="1:32" x14ac:dyDescent="0.2">
      <c r="A1265">
        <v>2214</v>
      </c>
      <c r="C1265">
        <v>42954</v>
      </c>
      <c r="D1265">
        <v>95419</v>
      </c>
      <c r="E1265">
        <v>6</v>
      </c>
      <c r="F1265">
        <v>14</v>
      </c>
      <c r="G1265">
        <v>28.6</v>
      </c>
      <c r="H1265" t="s">
        <v>24</v>
      </c>
      <c r="I1265">
        <v>17</v>
      </c>
      <c r="J1265">
        <v>54</v>
      </c>
      <c r="K1265">
        <v>23</v>
      </c>
      <c r="L1265">
        <v>6.2412777777777775</v>
      </c>
      <c r="M1265">
        <v>93.619166666666658</v>
      </c>
      <c r="N1265">
        <v>17.906388888888888</v>
      </c>
      <c r="O1265">
        <v>5.88</v>
      </c>
      <c r="Q1265">
        <v>0.22</v>
      </c>
      <c r="S1265">
        <v>0.15</v>
      </c>
      <c r="U1265">
        <v>0.11</v>
      </c>
      <c r="Y1265" t="s">
        <v>2083</v>
      </c>
      <c r="Z1265" t="s">
        <v>2083</v>
      </c>
      <c r="AA1265" t="s">
        <v>15427</v>
      </c>
      <c r="AB1265" t="str">
        <f>+LEFT(AA1265,1)</f>
        <v>A</v>
      </c>
      <c r="AC1265" s="6">
        <f>DEGREES(ACOS(SIN(Resultats!$H$11)*SIN(RADIANS(N1265))+COS(Resultats!$H$11)*COS(RADIANS(N1265))*COS(Resultats!$E$11-RADIANS(M1265))))</f>
        <v>55.093652112320797</v>
      </c>
      <c r="AD1265">
        <f>+IF(AB1265=Data!$E$18,1,0)</f>
        <v>1</v>
      </c>
      <c r="AE1265">
        <f>+IF(AC1265&lt;Data!$B$17,1,0)</f>
        <v>0</v>
      </c>
      <c r="AF1265" s="7">
        <f>+IF(AND(AD1265,AE1265),1,0)</f>
        <v>0</v>
      </c>
    </row>
    <row r="1266" spans="1:32" x14ac:dyDescent="0.2">
      <c r="A1266">
        <v>2325</v>
      </c>
      <c r="C1266">
        <v>45321</v>
      </c>
      <c r="D1266">
        <v>133257</v>
      </c>
      <c r="E1266">
        <v>6</v>
      </c>
      <c r="F1266">
        <v>26</v>
      </c>
      <c r="G1266">
        <v>34.5</v>
      </c>
      <c r="H1266" t="s">
        <v>26</v>
      </c>
      <c r="I1266">
        <v>4</v>
      </c>
      <c r="J1266">
        <v>35</v>
      </c>
      <c r="K1266">
        <v>50</v>
      </c>
      <c r="L1266">
        <v>6.4429166666666671</v>
      </c>
      <c r="M1266">
        <v>96.643749999999997</v>
      </c>
      <c r="N1266">
        <v>-4.5972222222222223</v>
      </c>
      <c r="O1266">
        <v>6.15</v>
      </c>
      <c r="Q1266">
        <v>-0.14000000000000001</v>
      </c>
      <c r="S1266">
        <v>-0.62</v>
      </c>
      <c r="Y1266" t="s">
        <v>3156</v>
      </c>
      <c r="Z1266" t="s">
        <v>3156</v>
      </c>
      <c r="AA1266" t="s">
        <v>15417</v>
      </c>
      <c r="AB1266" t="str">
        <f>+LEFT(AA1266,1)</f>
        <v>B</v>
      </c>
      <c r="AC1266" s="6">
        <f>DEGREES(ACOS(SIN(Resultats!$H$11)*SIN(RADIANS(N1266))+COS(Resultats!$H$11)*COS(RADIANS(N1266))*COS(Resultats!$E$11-RADIANS(M1266))))</f>
        <v>55.112885533250022</v>
      </c>
      <c r="AD1266">
        <f>+IF(AB1266=Data!$E$18,1,0)</f>
        <v>0</v>
      </c>
      <c r="AE1266">
        <f>+IF(AC1266&lt;Data!$B$17,1,0)</f>
        <v>0</v>
      </c>
      <c r="AF1266" s="7">
        <f>+IF(AND(AD1266,AE1266),1,0)</f>
        <v>0</v>
      </c>
    </row>
    <row r="1267" spans="1:32" x14ac:dyDescent="0.2">
      <c r="A1267">
        <v>2317</v>
      </c>
      <c r="C1267">
        <v>45168</v>
      </c>
      <c r="D1267">
        <v>133238</v>
      </c>
      <c r="E1267">
        <v>6</v>
      </c>
      <c r="F1267">
        <v>25</v>
      </c>
      <c r="G1267">
        <v>47.1</v>
      </c>
      <c r="H1267" t="s">
        <v>26</v>
      </c>
      <c r="I1267">
        <v>3</v>
      </c>
      <c r="J1267">
        <v>53</v>
      </c>
      <c r="K1267">
        <v>21</v>
      </c>
      <c r="L1267">
        <v>6.4297500000000003</v>
      </c>
      <c r="M1267">
        <v>96.446250000000006</v>
      </c>
      <c r="N1267">
        <v>-3.8891666666666667</v>
      </c>
      <c r="O1267">
        <v>6.35</v>
      </c>
      <c r="Q1267">
        <v>1.02</v>
      </c>
      <c r="S1267">
        <v>0.77</v>
      </c>
      <c r="Y1267" t="s">
        <v>60</v>
      </c>
      <c r="Z1267" t="s">
        <v>60</v>
      </c>
      <c r="AA1267" t="s">
        <v>28</v>
      </c>
      <c r="AB1267" t="str">
        <f>+LEFT(AA1267,1)</f>
        <v>G</v>
      </c>
      <c r="AC1267" s="6">
        <f>DEGREES(ACOS(SIN(Resultats!$H$11)*SIN(RADIANS(N1267))+COS(Resultats!$H$11)*COS(RADIANS(N1267))*COS(Resultats!$E$11-RADIANS(M1267))))</f>
        <v>55.115923028445273</v>
      </c>
      <c r="AD1267">
        <f>+IF(AB1267=Data!$E$18,1,0)</f>
        <v>0</v>
      </c>
      <c r="AE1267">
        <f>+IF(AC1267&lt;Data!$B$17,1,0)</f>
        <v>0</v>
      </c>
      <c r="AF1267" s="7">
        <f>+IF(AND(AD1267,AE1267),1,0)</f>
        <v>0</v>
      </c>
    </row>
    <row r="1268" spans="1:32" x14ac:dyDescent="0.2">
      <c r="A1268">
        <v>5077</v>
      </c>
      <c r="C1268">
        <v>117261</v>
      </c>
      <c r="D1268">
        <v>44621</v>
      </c>
      <c r="E1268">
        <v>13</v>
      </c>
      <c r="F1268">
        <v>28</v>
      </c>
      <c r="G1268">
        <v>26.2</v>
      </c>
      <c r="H1268" t="s">
        <v>24</v>
      </c>
      <c r="I1268">
        <v>40</v>
      </c>
      <c r="J1268">
        <v>43</v>
      </c>
      <c r="K1268">
        <v>47</v>
      </c>
      <c r="L1268">
        <v>13.473944444444445</v>
      </c>
      <c r="M1268">
        <v>202.10916666666668</v>
      </c>
      <c r="N1268">
        <v>40.729722222222222</v>
      </c>
      <c r="O1268">
        <v>6.47</v>
      </c>
      <c r="Q1268">
        <v>0.92</v>
      </c>
      <c r="Y1268" t="s">
        <v>71</v>
      </c>
      <c r="Z1268" t="s">
        <v>71</v>
      </c>
      <c r="AA1268" t="s">
        <v>51</v>
      </c>
      <c r="AB1268" t="str">
        <f>+LEFT(AA1268,1)</f>
        <v>G</v>
      </c>
      <c r="AC1268" s="6">
        <f>DEGREES(ACOS(SIN(Resultats!$H$11)*SIN(RADIANS(N1268))+COS(Resultats!$H$11)*COS(RADIANS(N1268))*COS(Resultats!$E$11-RADIANS(M1268))))</f>
        <v>55.135293282848856</v>
      </c>
      <c r="AD1268">
        <f>+IF(AB1268=Data!$E$18,1,0)</f>
        <v>0</v>
      </c>
      <c r="AE1268">
        <f>+IF(AC1268&lt;Data!$B$17,1,0)</f>
        <v>0</v>
      </c>
      <c r="AF1268" s="7">
        <f>+IF(AND(AD1268,AE1268),1,0)</f>
        <v>0</v>
      </c>
    </row>
    <row r="1269" spans="1:32" x14ac:dyDescent="0.2">
      <c r="A1269">
        <v>5045</v>
      </c>
      <c r="C1269">
        <v>116303</v>
      </c>
      <c r="D1269">
        <v>44582</v>
      </c>
      <c r="E1269">
        <v>13</v>
      </c>
      <c r="F1269">
        <v>22</v>
      </c>
      <c r="G1269">
        <v>3.8</v>
      </c>
      <c r="H1269" t="s">
        <v>24</v>
      </c>
      <c r="I1269">
        <v>43</v>
      </c>
      <c r="J1269">
        <v>54</v>
      </c>
      <c r="K1269">
        <v>11</v>
      </c>
      <c r="L1269">
        <v>13.367722222222223</v>
      </c>
      <c r="M1269">
        <v>200.51583333333335</v>
      </c>
      <c r="N1269">
        <v>43.903055555555554</v>
      </c>
      <c r="O1269">
        <v>6.35</v>
      </c>
      <c r="Q1269">
        <v>0.24</v>
      </c>
      <c r="S1269">
        <v>0.06</v>
      </c>
      <c r="U1269">
        <v>0.14000000000000001</v>
      </c>
      <c r="Y1269" t="s">
        <v>240</v>
      </c>
      <c r="Z1269" t="s">
        <v>240</v>
      </c>
      <c r="AA1269" t="s">
        <v>15415</v>
      </c>
      <c r="AB1269" t="str">
        <f>+LEFT(AA1269,1)</f>
        <v>A</v>
      </c>
      <c r="AC1269" s="6">
        <f>DEGREES(ACOS(SIN(Resultats!$H$11)*SIN(RADIANS(N1269))+COS(Resultats!$H$11)*COS(RADIANS(N1269))*COS(Resultats!$E$11-RADIANS(M1269))))</f>
        <v>55.137846229507957</v>
      </c>
      <c r="AD1269">
        <f>+IF(AB1269=Data!$E$18,1,0)</f>
        <v>1</v>
      </c>
      <c r="AE1269">
        <f>+IF(AC1269&lt;Data!$B$17,1,0)</f>
        <v>0</v>
      </c>
      <c r="AF1269" s="7">
        <f>+IF(AND(AD1269,AE1269),1,0)</f>
        <v>0</v>
      </c>
    </row>
    <row r="1270" spans="1:32" x14ac:dyDescent="0.2">
      <c r="A1270">
        <v>2216</v>
      </c>
      <c r="B1270" t="s">
        <v>2086</v>
      </c>
      <c r="C1270">
        <v>42995</v>
      </c>
      <c r="D1270">
        <v>78135</v>
      </c>
      <c r="E1270">
        <v>6</v>
      </c>
      <c r="F1270">
        <v>14</v>
      </c>
      <c r="G1270">
        <v>52.6</v>
      </c>
      <c r="H1270" t="s">
        <v>24</v>
      </c>
      <c r="I1270">
        <v>22</v>
      </c>
      <c r="J1270">
        <v>30</v>
      </c>
      <c r="K1270">
        <v>24</v>
      </c>
      <c r="L1270">
        <v>6.2479444444444443</v>
      </c>
      <c r="M1270">
        <v>93.719166666666666</v>
      </c>
      <c r="N1270">
        <v>22.506666666666668</v>
      </c>
      <c r="O1270">
        <v>3.28</v>
      </c>
      <c r="Q1270">
        <v>1.6</v>
      </c>
      <c r="S1270">
        <v>1.66</v>
      </c>
      <c r="U1270">
        <v>1.31</v>
      </c>
      <c r="Y1270" t="s">
        <v>98</v>
      </c>
      <c r="Z1270" t="s">
        <v>98</v>
      </c>
      <c r="AA1270" t="s">
        <v>15419</v>
      </c>
      <c r="AB1270" t="str">
        <f>+LEFT(AA1270,1)</f>
        <v>M</v>
      </c>
      <c r="AC1270" s="6">
        <f>DEGREES(ACOS(SIN(Resultats!$H$11)*SIN(RADIANS(N1270))+COS(Resultats!$H$11)*COS(RADIANS(N1270))*COS(Resultats!$E$11-RADIANS(M1270))))</f>
        <v>55.143606452876419</v>
      </c>
      <c r="AD1270">
        <f>+IF(AB1270=Data!$E$18,1,0)</f>
        <v>0</v>
      </c>
      <c r="AE1270">
        <f>+IF(AC1270&lt;Data!$B$17,1,0)</f>
        <v>0</v>
      </c>
      <c r="AF1270" s="7">
        <f>+IF(AND(AD1270,AE1270),1,0)</f>
        <v>0</v>
      </c>
    </row>
    <row r="1271" spans="1:32" x14ac:dyDescent="0.2">
      <c r="A1271">
        <v>2248</v>
      </c>
      <c r="C1271">
        <v>43526</v>
      </c>
      <c r="D1271">
        <v>113673</v>
      </c>
      <c r="E1271">
        <v>6</v>
      </c>
      <c r="F1271">
        <v>16</v>
      </c>
      <c r="G1271">
        <v>58.4</v>
      </c>
      <c r="H1271" t="s">
        <v>24</v>
      </c>
      <c r="I1271">
        <v>7</v>
      </c>
      <c r="J1271">
        <v>3</v>
      </c>
      <c r="K1271">
        <v>11</v>
      </c>
      <c r="L1271">
        <v>6.2828888888888885</v>
      </c>
      <c r="M1271">
        <v>94.243333333333325</v>
      </c>
      <c r="N1271">
        <v>7.053055555555555</v>
      </c>
      <c r="O1271">
        <v>6.57</v>
      </c>
      <c r="Q1271">
        <v>-0.12</v>
      </c>
      <c r="S1271">
        <v>-0.51</v>
      </c>
      <c r="Y1271" t="s">
        <v>112</v>
      </c>
      <c r="Z1271" t="s">
        <v>112</v>
      </c>
      <c r="AA1271" t="s">
        <v>15416</v>
      </c>
      <c r="AB1271" t="str">
        <f>+LEFT(AA1271,1)</f>
        <v>B</v>
      </c>
      <c r="AC1271" s="6">
        <f>DEGREES(ACOS(SIN(Resultats!$H$11)*SIN(RADIANS(N1271))+COS(Resultats!$H$11)*COS(RADIANS(N1271))*COS(Resultats!$E$11-RADIANS(M1271))))</f>
        <v>55.159873045961554</v>
      </c>
      <c r="AD1271">
        <f>+IF(AB1271=Data!$E$18,1,0)</f>
        <v>0</v>
      </c>
      <c r="AE1271">
        <f>+IF(AC1271&lt;Data!$B$17,1,0)</f>
        <v>0</v>
      </c>
      <c r="AF1271" s="7">
        <f>+IF(AND(AD1271,AE1271),1,0)</f>
        <v>0</v>
      </c>
    </row>
    <row r="1272" spans="1:32" x14ac:dyDescent="0.2">
      <c r="A1272">
        <v>2946</v>
      </c>
      <c r="B1272" t="s">
        <v>1712</v>
      </c>
      <c r="C1272">
        <v>61497</v>
      </c>
      <c r="D1272">
        <v>26474</v>
      </c>
      <c r="E1272">
        <v>7</v>
      </c>
      <c r="F1272">
        <v>43</v>
      </c>
      <c r="G1272">
        <v>0.4</v>
      </c>
      <c r="H1272" t="s">
        <v>24</v>
      </c>
      <c r="I1272">
        <v>58</v>
      </c>
      <c r="J1272">
        <v>42</v>
      </c>
      <c r="K1272">
        <v>37</v>
      </c>
      <c r="L1272">
        <v>7.7167777777777777</v>
      </c>
      <c r="M1272">
        <v>115.75166666666667</v>
      </c>
      <c r="N1272">
        <v>58.710277777777783</v>
      </c>
      <c r="O1272">
        <v>4.99</v>
      </c>
      <c r="Q1272">
        <v>0.08</v>
      </c>
      <c r="S1272">
        <v>0.08</v>
      </c>
      <c r="U1272">
        <v>0.04</v>
      </c>
      <c r="Y1272" t="s">
        <v>1713</v>
      </c>
      <c r="Z1272" t="s">
        <v>1713</v>
      </c>
      <c r="AA1272" t="s">
        <v>1740</v>
      </c>
      <c r="AB1272" t="str">
        <f>+LEFT(AA1272,1)</f>
        <v>A</v>
      </c>
      <c r="AC1272" s="6">
        <f>DEGREES(ACOS(SIN(Resultats!$H$11)*SIN(RADIANS(N1272))+COS(Resultats!$H$11)*COS(RADIANS(N1272))*COS(Resultats!$E$11-RADIANS(M1272))))</f>
        <v>55.167436051304861</v>
      </c>
      <c r="AD1272">
        <f>+IF(AB1272=Data!$E$18,1,0)</f>
        <v>1</v>
      </c>
      <c r="AE1272">
        <f>+IF(AC1272&lt;Data!$B$17,1,0)</f>
        <v>0</v>
      </c>
      <c r="AF1272" s="7">
        <f>+IF(AND(AD1272,AE1272),1,0)</f>
        <v>0</v>
      </c>
    </row>
    <row r="1273" spans="1:32" x14ac:dyDescent="0.2">
      <c r="A1273">
        <v>4026</v>
      </c>
      <c r="B1273" t="s">
        <v>760</v>
      </c>
      <c r="C1273">
        <v>88983</v>
      </c>
      <c r="D1273">
        <v>15135</v>
      </c>
      <c r="E1273">
        <v>10</v>
      </c>
      <c r="F1273">
        <v>18</v>
      </c>
      <c r="G1273">
        <v>2</v>
      </c>
      <c r="H1273" t="s">
        <v>24</v>
      </c>
      <c r="I1273">
        <v>65</v>
      </c>
      <c r="J1273">
        <v>6</v>
      </c>
      <c r="K1273">
        <v>30</v>
      </c>
      <c r="L1273">
        <v>10.300555555555556</v>
      </c>
      <c r="M1273">
        <v>154.50833333333335</v>
      </c>
      <c r="N1273">
        <v>65.108333333333334</v>
      </c>
      <c r="O1273">
        <v>5.82</v>
      </c>
      <c r="Q1273">
        <v>0.12</v>
      </c>
      <c r="S1273">
        <v>0.1</v>
      </c>
      <c r="Y1273" t="s">
        <v>1552</v>
      </c>
      <c r="Z1273" t="s">
        <v>1552</v>
      </c>
      <c r="AA1273" t="s">
        <v>15438</v>
      </c>
      <c r="AB1273" t="str">
        <f>+LEFT(AA1273,1)</f>
        <v>A</v>
      </c>
      <c r="AC1273" s="6">
        <f>DEGREES(ACOS(SIN(Resultats!$H$11)*SIN(RADIANS(N1273))+COS(Resultats!$H$11)*COS(RADIANS(N1273))*COS(Resultats!$E$11-RADIANS(M1273))))</f>
        <v>55.197872893986258</v>
      </c>
      <c r="AD1273">
        <f>+IF(AB1273=Data!$E$18,1,0)</f>
        <v>1</v>
      </c>
      <c r="AE1273">
        <f>+IF(AC1273&lt;Data!$B$17,1,0)</f>
        <v>0</v>
      </c>
      <c r="AF1273" s="7">
        <f>+IF(AND(AD1273,AE1273),1,0)</f>
        <v>0</v>
      </c>
    </row>
    <row r="1274" spans="1:32" x14ac:dyDescent="0.2">
      <c r="A1274">
        <v>5056</v>
      </c>
      <c r="B1274" t="s">
        <v>5617</v>
      </c>
      <c r="C1274">
        <v>116658</v>
      </c>
      <c r="D1274">
        <v>157923</v>
      </c>
      <c r="E1274">
        <v>13</v>
      </c>
      <c r="F1274">
        <v>25</v>
      </c>
      <c r="G1274">
        <v>11.6</v>
      </c>
      <c r="H1274" t="s">
        <v>26</v>
      </c>
      <c r="I1274">
        <v>11</v>
      </c>
      <c r="J1274">
        <v>9</v>
      </c>
      <c r="K1274">
        <v>41</v>
      </c>
      <c r="L1274">
        <v>13.419888888888888</v>
      </c>
      <c r="M1274">
        <v>201.29833333333332</v>
      </c>
      <c r="N1274">
        <v>-11.161388888888888</v>
      </c>
      <c r="O1274">
        <v>0.98</v>
      </c>
      <c r="Q1274">
        <v>-0.23</v>
      </c>
      <c r="S1274">
        <v>-0.93</v>
      </c>
      <c r="U1274">
        <v>-0.24</v>
      </c>
      <c r="Y1274" t="s">
        <v>5619</v>
      </c>
      <c r="Z1274" t="s">
        <v>3127</v>
      </c>
      <c r="AA1274" t="s">
        <v>15425</v>
      </c>
      <c r="AB1274" t="str">
        <f>+LEFT(AA1274,1)</f>
        <v>B</v>
      </c>
      <c r="AC1274" s="6">
        <f>DEGREES(ACOS(SIN(Resultats!$H$11)*SIN(RADIANS(N1274))+COS(Resultats!$H$11)*COS(RADIANS(N1274))*COS(Resultats!$E$11-RADIANS(M1274))))</f>
        <v>55.214494270328601</v>
      </c>
      <c r="AD1274">
        <f>+IF(AB1274=Data!$E$18,1,0)</f>
        <v>0</v>
      </c>
      <c r="AE1274">
        <f>+IF(AC1274&lt;Data!$B$17,1,0)</f>
        <v>0</v>
      </c>
      <c r="AF1274" s="7">
        <f>+IF(AND(AD1274,AE1274),1,0)</f>
        <v>0</v>
      </c>
    </row>
    <row r="1275" spans="1:32" x14ac:dyDescent="0.2">
      <c r="A1275">
        <v>2437</v>
      </c>
      <c r="C1275">
        <v>47366</v>
      </c>
      <c r="D1275">
        <v>151725</v>
      </c>
      <c r="E1275">
        <v>6</v>
      </c>
      <c r="F1275">
        <v>37</v>
      </c>
      <c r="G1275">
        <v>40.9</v>
      </c>
      <c r="H1275" t="s">
        <v>26</v>
      </c>
      <c r="I1275">
        <v>12</v>
      </c>
      <c r="J1275">
        <v>59</v>
      </c>
      <c r="K1275">
        <v>6</v>
      </c>
      <c r="L1275">
        <v>6.6280277777777785</v>
      </c>
      <c r="M1275">
        <v>99.420416666666682</v>
      </c>
      <c r="N1275">
        <v>-12.984999999999999</v>
      </c>
      <c r="O1275">
        <v>6.12</v>
      </c>
      <c r="Q1275">
        <v>1</v>
      </c>
      <c r="Y1275" t="s">
        <v>197</v>
      </c>
      <c r="Z1275" t="s">
        <v>197</v>
      </c>
      <c r="AA1275" t="s">
        <v>197</v>
      </c>
      <c r="AB1275" t="str">
        <f>+LEFT(AA1275,1)</f>
        <v>K</v>
      </c>
      <c r="AC1275" s="6">
        <f>DEGREES(ACOS(SIN(Resultats!$H$11)*SIN(RADIANS(N1275))+COS(Resultats!$H$11)*COS(RADIANS(N1275))*COS(Resultats!$E$11-RADIANS(M1275))))</f>
        <v>55.225397264061336</v>
      </c>
      <c r="AD1275">
        <f>+IF(AB1275=Data!$E$18,1,0)</f>
        <v>0</v>
      </c>
      <c r="AE1275">
        <f>+IF(AC1275&lt;Data!$B$17,1,0)</f>
        <v>0</v>
      </c>
      <c r="AF1275" s="7">
        <f>+IF(AND(AD1275,AE1275),1,0)</f>
        <v>0</v>
      </c>
    </row>
    <row r="1276" spans="1:32" x14ac:dyDescent="0.2">
      <c r="A1276">
        <v>5095</v>
      </c>
      <c r="B1276" t="s">
        <v>5636</v>
      </c>
      <c r="C1276">
        <v>117675</v>
      </c>
      <c r="D1276">
        <v>139390</v>
      </c>
      <c r="E1276">
        <v>13</v>
      </c>
      <c r="F1276">
        <v>31</v>
      </c>
      <c r="G1276">
        <v>57.9</v>
      </c>
      <c r="H1276" t="s">
        <v>26</v>
      </c>
      <c r="I1276">
        <v>6</v>
      </c>
      <c r="J1276">
        <v>15</v>
      </c>
      <c r="K1276">
        <v>21</v>
      </c>
      <c r="L1276">
        <v>13.53275</v>
      </c>
      <c r="M1276">
        <v>202.99125000000001</v>
      </c>
      <c r="N1276">
        <v>-6.2558333333333334</v>
      </c>
      <c r="O1276">
        <v>4.6900000000000004</v>
      </c>
      <c r="Q1276">
        <v>1.62</v>
      </c>
      <c r="S1276">
        <v>1.95</v>
      </c>
      <c r="U1276">
        <v>1.1599999999999999</v>
      </c>
      <c r="Y1276" t="s">
        <v>353</v>
      </c>
      <c r="Z1276" t="s">
        <v>353</v>
      </c>
      <c r="AA1276" t="s">
        <v>15418</v>
      </c>
      <c r="AB1276" t="str">
        <f>+LEFT(AA1276,1)</f>
        <v>M</v>
      </c>
      <c r="AC1276" s="6">
        <f>DEGREES(ACOS(SIN(Resultats!$H$11)*SIN(RADIANS(N1276))+COS(Resultats!$H$11)*COS(RADIANS(N1276))*COS(Resultats!$E$11-RADIANS(M1276))))</f>
        <v>55.226049949169578</v>
      </c>
      <c r="AD1276">
        <f>+IF(AB1276=Data!$E$18,1,0)</f>
        <v>0</v>
      </c>
      <c r="AE1276">
        <f>+IF(AC1276&lt;Data!$B$17,1,0)</f>
        <v>0</v>
      </c>
      <c r="AF1276" s="7">
        <f>+IF(AND(AD1276,AE1276),1,0)</f>
        <v>0</v>
      </c>
    </row>
    <row r="1277" spans="1:32" x14ac:dyDescent="0.2">
      <c r="A1277">
        <v>2644</v>
      </c>
      <c r="C1277">
        <v>52859</v>
      </c>
      <c r="D1277">
        <v>26144</v>
      </c>
      <c r="E1277">
        <v>7</v>
      </c>
      <c r="F1277">
        <v>5</v>
      </c>
      <c r="G1277">
        <v>39.799999999999997</v>
      </c>
      <c r="H1277" t="s">
        <v>24</v>
      </c>
      <c r="I1277">
        <v>52</v>
      </c>
      <c r="J1277">
        <v>45</v>
      </c>
      <c r="K1277">
        <v>29</v>
      </c>
      <c r="L1277">
        <v>7.0943888888888882</v>
      </c>
      <c r="M1277">
        <v>106.41583333333332</v>
      </c>
      <c r="N1277">
        <v>52.758055555555558</v>
      </c>
      <c r="O1277">
        <v>6.12</v>
      </c>
      <c r="Q1277">
        <v>0.11</v>
      </c>
      <c r="S1277">
        <v>0.88</v>
      </c>
      <c r="Y1277" t="s">
        <v>1535</v>
      </c>
      <c r="Z1277" t="s">
        <v>1535</v>
      </c>
      <c r="AA1277" t="s">
        <v>1740</v>
      </c>
      <c r="AB1277" t="str">
        <f>+LEFT(AA1277,1)</f>
        <v>A</v>
      </c>
      <c r="AC1277" s="6">
        <f>DEGREES(ACOS(SIN(Resultats!$H$11)*SIN(RADIANS(N1277))+COS(Resultats!$H$11)*COS(RADIANS(N1277))*COS(Resultats!$E$11-RADIANS(M1277))))</f>
        <v>55.253235073348094</v>
      </c>
      <c r="AD1277">
        <f>+IF(AB1277=Data!$E$18,1,0)</f>
        <v>1</v>
      </c>
      <c r="AE1277">
        <f>+IF(AC1277&lt;Data!$B$17,1,0)</f>
        <v>0</v>
      </c>
      <c r="AF1277" s="7">
        <f>+IF(AND(AD1277,AE1277),1,0)</f>
        <v>0</v>
      </c>
    </row>
    <row r="1278" spans="1:32" x14ac:dyDescent="0.2">
      <c r="A1278">
        <v>2357</v>
      </c>
      <c r="B1278" t="s">
        <v>2161</v>
      </c>
      <c r="C1278">
        <v>45726</v>
      </c>
      <c r="D1278">
        <v>133317</v>
      </c>
      <c r="E1278">
        <v>6</v>
      </c>
      <c r="F1278">
        <v>28</v>
      </c>
      <c r="G1278">
        <v>49.5</v>
      </c>
      <c r="H1278" t="s">
        <v>26</v>
      </c>
      <c r="I1278">
        <v>7</v>
      </c>
      <c r="J1278">
        <v>2</v>
      </c>
      <c r="K1278">
        <v>4</v>
      </c>
      <c r="L1278">
        <v>6.4804166666666667</v>
      </c>
      <c r="M1278">
        <v>97.206249999999997</v>
      </c>
      <c r="N1278">
        <v>-7.0344444444444445</v>
      </c>
      <c r="O1278">
        <v>5.4</v>
      </c>
      <c r="Q1278">
        <v>-7.0000000000000007E-2</v>
      </c>
      <c r="S1278">
        <v>-0.52</v>
      </c>
      <c r="Y1278" t="s">
        <v>2162</v>
      </c>
      <c r="Z1278" t="s">
        <v>2162</v>
      </c>
      <c r="AA1278" t="s">
        <v>15433</v>
      </c>
      <c r="AB1278" t="str">
        <f>+LEFT(AA1278,1)</f>
        <v>B</v>
      </c>
      <c r="AC1278" s="6">
        <f>DEGREES(ACOS(SIN(Resultats!$H$11)*SIN(RADIANS(N1278))+COS(Resultats!$H$11)*COS(RADIANS(N1278))*COS(Resultats!$E$11-RADIANS(M1278))))</f>
        <v>55.267138553832389</v>
      </c>
      <c r="AD1278">
        <f>+IF(AB1278=Data!$E$18,1,0)</f>
        <v>0</v>
      </c>
      <c r="AE1278">
        <f>+IF(AC1278&lt;Data!$B$17,1,0)</f>
        <v>0</v>
      </c>
      <c r="AF1278" s="7">
        <f>+IF(AND(AD1278,AE1278),1,0)</f>
        <v>0</v>
      </c>
    </row>
    <row r="1279" spans="1:32" x14ac:dyDescent="0.2">
      <c r="A1279">
        <v>2358</v>
      </c>
      <c r="B1279" t="s">
        <v>2161</v>
      </c>
      <c r="C1279">
        <v>45727</v>
      </c>
      <c r="E1279">
        <v>6</v>
      </c>
      <c r="F1279">
        <v>28</v>
      </c>
      <c r="G1279">
        <v>49.5</v>
      </c>
      <c r="H1279" t="s">
        <v>26</v>
      </c>
      <c r="I1279">
        <v>7</v>
      </c>
      <c r="J1279">
        <v>2</v>
      </c>
      <c r="K1279">
        <v>4</v>
      </c>
      <c r="L1279">
        <v>6.4804166666666667</v>
      </c>
      <c r="M1279">
        <v>97.206249999999997</v>
      </c>
      <c r="N1279">
        <v>-7.0344444444444445</v>
      </c>
      <c r="O1279">
        <v>5.6</v>
      </c>
      <c r="P1279" t="s">
        <v>349</v>
      </c>
      <c r="Y1279" t="s">
        <v>2163</v>
      </c>
      <c r="Z1279" t="s">
        <v>2163</v>
      </c>
      <c r="AA1279" t="s">
        <v>15433</v>
      </c>
      <c r="AB1279" t="str">
        <f>+LEFT(AA1279,1)</f>
        <v>B</v>
      </c>
      <c r="AC1279" s="6">
        <f>DEGREES(ACOS(SIN(Resultats!$H$11)*SIN(RADIANS(N1279))+COS(Resultats!$H$11)*COS(RADIANS(N1279))*COS(Resultats!$E$11-RADIANS(M1279))))</f>
        <v>55.267138553832389</v>
      </c>
      <c r="AD1279">
        <f>+IF(AB1279=Data!$E$18,1,0)</f>
        <v>0</v>
      </c>
      <c r="AE1279">
        <f>+IF(AC1279&lt;Data!$B$17,1,0)</f>
        <v>0</v>
      </c>
      <c r="AF1279" s="7">
        <f>+IF(AND(AD1279,AE1279),1,0)</f>
        <v>0</v>
      </c>
    </row>
    <row r="1280" spans="1:32" x14ac:dyDescent="0.2">
      <c r="A1280">
        <v>2356</v>
      </c>
      <c r="B1280" t="s">
        <v>2161</v>
      </c>
      <c r="C1280">
        <v>45725</v>
      </c>
      <c r="D1280">
        <v>133316</v>
      </c>
      <c r="E1280">
        <v>6</v>
      </c>
      <c r="F1280">
        <v>28</v>
      </c>
      <c r="G1280">
        <v>49</v>
      </c>
      <c r="H1280" t="s">
        <v>26</v>
      </c>
      <c r="I1280">
        <v>7</v>
      </c>
      <c r="J1280">
        <v>1</v>
      </c>
      <c r="K1280">
        <v>58</v>
      </c>
      <c r="L1280">
        <v>6.4802777777777782</v>
      </c>
      <c r="M1280">
        <v>97.20416666666668</v>
      </c>
      <c r="N1280">
        <v>-7.0327777777777776</v>
      </c>
      <c r="O1280">
        <v>4.5999999999999996</v>
      </c>
      <c r="Q1280">
        <v>-0.1</v>
      </c>
      <c r="S1280">
        <v>-0.63</v>
      </c>
      <c r="U1280">
        <v>-0.16</v>
      </c>
      <c r="Y1280" t="s">
        <v>2290</v>
      </c>
      <c r="Z1280" t="s">
        <v>2290</v>
      </c>
      <c r="AA1280" t="s">
        <v>15433</v>
      </c>
      <c r="AB1280" t="str">
        <f>+LEFT(AA1280,1)</f>
        <v>B</v>
      </c>
      <c r="AC1280" s="6">
        <f>DEGREES(ACOS(SIN(Resultats!$H$11)*SIN(RADIANS(N1280))+COS(Resultats!$H$11)*COS(RADIANS(N1280))*COS(Resultats!$E$11-RADIANS(M1280))))</f>
        <v>55.268614599233096</v>
      </c>
      <c r="AD1280">
        <f>+IF(AB1280=Data!$E$18,1,0)</f>
        <v>0</v>
      </c>
      <c r="AE1280">
        <f>+IF(AC1280&lt;Data!$B$17,1,0)</f>
        <v>0</v>
      </c>
      <c r="AF1280" s="7">
        <f>+IF(AND(AD1280,AE1280),1,0)</f>
        <v>0</v>
      </c>
    </row>
    <row r="1281" spans="1:32" x14ac:dyDescent="0.2">
      <c r="A1281">
        <v>5110</v>
      </c>
      <c r="C1281">
        <v>118216</v>
      </c>
      <c r="D1281">
        <v>63623</v>
      </c>
      <c r="E1281">
        <v>13</v>
      </c>
      <c r="F1281">
        <v>34</v>
      </c>
      <c r="G1281">
        <v>47.8</v>
      </c>
      <c r="H1281" t="s">
        <v>24</v>
      </c>
      <c r="I1281">
        <v>37</v>
      </c>
      <c r="J1281">
        <v>10</v>
      </c>
      <c r="K1281">
        <v>57</v>
      </c>
      <c r="L1281">
        <v>13.579944444444445</v>
      </c>
      <c r="M1281">
        <v>203.69916666666668</v>
      </c>
      <c r="N1281">
        <v>37.182499999999997</v>
      </c>
      <c r="O1281">
        <v>4.9800000000000004</v>
      </c>
      <c r="Q1281">
        <v>0.4</v>
      </c>
      <c r="S1281">
        <v>0.06</v>
      </c>
      <c r="U1281">
        <v>0.3</v>
      </c>
      <c r="Y1281" t="s">
        <v>307</v>
      </c>
      <c r="Z1281" t="s">
        <v>307</v>
      </c>
      <c r="AA1281" t="s">
        <v>2897</v>
      </c>
      <c r="AB1281" t="str">
        <f>+LEFT(AA1281,1)</f>
        <v>F</v>
      </c>
      <c r="AC1281" s="6">
        <f>DEGREES(ACOS(SIN(Resultats!$H$11)*SIN(RADIANS(N1281))+COS(Resultats!$H$11)*COS(RADIANS(N1281))*COS(Resultats!$E$11-RADIANS(M1281))))</f>
        <v>55.287816580270373</v>
      </c>
      <c r="AD1281">
        <f>+IF(AB1281=Data!$E$18,1,0)</f>
        <v>0</v>
      </c>
      <c r="AE1281">
        <f>+IF(AC1281&lt;Data!$B$17,1,0)</f>
        <v>0</v>
      </c>
      <c r="AF1281" s="7">
        <f>+IF(AND(AD1281,AE1281),1,0)</f>
        <v>0</v>
      </c>
    </row>
    <row r="1282" spans="1:32" x14ac:dyDescent="0.2">
      <c r="A1282">
        <v>2450</v>
      </c>
      <c r="C1282">
        <v>47667</v>
      </c>
      <c r="D1282">
        <v>151751</v>
      </c>
      <c r="E1282">
        <v>6</v>
      </c>
      <c r="F1282">
        <v>39</v>
      </c>
      <c r="G1282">
        <v>16.7</v>
      </c>
      <c r="H1282" t="s">
        <v>26</v>
      </c>
      <c r="I1282">
        <v>14</v>
      </c>
      <c r="J1282">
        <v>8</v>
      </c>
      <c r="K1282">
        <v>45</v>
      </c>
      <c r="L1282">
        <v>6.654638888888889</v>
      </c>
      <c r="M1282">
        <v>99.819583333333341</v>
      </c>
      <c r="N1282">
        <v>-14.145833333333332</v>
      </c>
      <c r="O1282">
        <v>4.82</v>
      </c>
      <c r="Q1282">
        <v>1.5</v>
      </c>
      <c r="S1282">
        <v>1.68</v>
      </c>
      <c r="U1282">
        <v>0.73</v>
      </c>
      <c r="Y1282" t="s">
        <v>2276</v>
      </c>
      <c r="Z1282" t="s">
        <v>2276</v>
      </c>
      <c r="AA1282" t="s">
        <v>365</v>
      </c>
      <c r="AB1282" t="str">
        <f>+LEFT(AA1282,1)</f>
        <v>K</v>
      </c>
      <c r="AC1282" s="6">
        <f>DEGREES(ACOS(SIN(Resultats!$H$11)*SIN(RADIANS(N1282))+COS(Resultats!$H$11)*COS(RADIANS(N1282))*COS(Resultats!$E$11-RADIANS(M1282))))</f>
        <v>55.313733995975369</v>
      </c>
      <c r="AD1282">
        <f>+IF(AB1282=Data!$E$18,1,0)</f>
        <v>0</v>
      </c>
      <c r="AE1282">
        <f>+IF(AC1282&lt;Data!$B$17,1,0)</f>
        <v>0</v>
      </c>
      <c r="AF1282" s="7">
        <f>+IF(AND(AD1282,AE1282),1,0)</f>
        <v>0</v>
      </c>
    </row>
    <row r="1283" spans="1:32" x14ac:dyDescent="0.2">
      <c r="A1283">
        <v>2207</v>
      </c>
      <c r="C1283">
        <v>42784</v>
      </c>
      <c r="D1283">
        <v>95397</v>
      </c>
      <c r="E1283">
        <v>6</v>
      </c>
      <c r="F1283">
        <v>13</v>
      </c>
      <c r="G1283">
        <v>33.4</v>
      </c>
      <c r="H1283" t="s">
        <v>24</v>
      </c>
      <c r="I1283">
        <v>18</v>
      </c>
      <c r="J1283">
        <v>40</v>
      </c>
      <c r="K1283">
        <v>49</v>
      </c>
      <c r="L1283">
        <v>6.2259444444444449</v>
      </c>
      <c r="M1283">
        <v>93.389166666666668</v>
      </c>
      <c r="N1283">
        <v>18.680277777777778</v>
      </c>
      <c r="O1283">
        <v>6.58</v>
      </c>
      <c r="Q1283">
        <v>-0.08</v>
      </c>
      <c r="S1283">
        <v>-0.43</v>
      </c>
      <c r="Y1283" t="s">
        <v>106</v>
      </c>
      <c r="Z1283" t="s">
        <v>106</v>
      </c>
      <c r="AA1283" t="s">
        <v>1652</v>
      </c>
      <c r="AB1283" t="str">
        <f>+LEFT(AA1283,1)</f>
        <v>B</v>
      </c>
      <c r="AC1283" s="6">
        <f>DEGREES(ACOS(SIN(Resultats!$H$11)*SIN(RADIANS(N1283))+COS(Resultats!$H$11)*COS(RADIANS(N1283))*COS(Resultats!$E$11-RADIANS(M1283))))</f>
        <v>55.317441695935031</v>
      </c>
      <c r="AD1283">
        <f>+IF(AB1283=Data!$E$18,1,0)</f>
        <v>0</v>
      </c>
      <c r="AE1283">
        <f>+IF(AC1283&lt;Data!$B$17,1,0)</f>
        <v>0</v>
      </c>
      <c r="AF1283" s="7">
        <f>+IF(AND(AD1283,AE1283),1,0)</f>
        <v>0</v>
      </c>
    </row>
    <row r="1284" spans="1:32" x14ac:dyDescent="0.2">
      <c r="A1284">
        <v>2251</v>
      </c>
      <c r="C1284">
        <v>43587</v>
      </c>
      <c r="D1284">
        <v>113683</v>
      </c>
      <c r="E1284">
        <v>6</v>
      </c>
      <c r="F1284">
        <v>17</v>
      </c>
      <c r="G1284">
        <v>16.100000000000001</v>
      </c>
      <c r="H1284" t="s">
        <v>24</v>
      </c>
      <c r="I1284">
        <v>5</v>
      </c>
      <c r="J1284">
        <v>6</v>
      </c>
      <c r="K1284">
        <v>1</v>
      </c>
      <c r="L1284">
        <v>6.2878055555555559</v>
      </c>
      <c r="M1284">
        <v>94.317083333333343</v>
      </c>
      <c r="N1284">
        <v>5.1002777777777775</v>
      </c>
      <c r="O1284">
        <v>5.71</v>
      </c>
      <c r="Q1284">
        <v>0.61</v>
      </c>
      <c r="S1284">
        <v>0.1</v>
      </c>
      <c r="Y1284" t="s">
        <v>130</v>
      </c>
      <c r="Z1284" t="s">
        <v>130</v>
      </c>
      <c r="AA1284" t="s">
        <v>15430</v>
      </c>
      <c r="AB1284" t="str">
        <f>+LEFT(AA1284,1)</f>
        <v>F</v>
      </c>
      <c r="AC1284" s="6">
        <f>DEGREES(ACOS(SIN(Resultats!$H$11)*SIN(RADIANS(N1284))+COS(Resultats!$H$11)*COS(RADIANS(N1284))*COS(Resultats!$E$11-RADIANS(M1284))))</f>
        <v>55.358049827773137</v>
      </c>
      <c r="AD1284">
        <f>+IF(AB1284=Data!$E$18,1,0)</f>
        <v>0</v>
      </c>
      <c r="AE1284">
        <f>+IF(AC1284&lt;Data!$B$17,1,0)</f>
        <v>0</v>
      </c>
      <c r="AF1284" s="7">
        <f>+IF(AND(AD1284,AE1284),1,0)</f>
        <v>0</v>
      </c>
    </row>
    <row r="1285" spans="1:32" x14ac:dyDescent="0.2">
      <c r="A1285">
        <v>5185</v>
      </c>
      <c r="B1285" t="s">
        <v>652</v>
      </c>
      <c r="C1285">
        <v>120136</v>
      </c>
      <c r="D1285">
        <v>100706</v>
      </c>
      <c r="E1285">
        <v>13</v>
      </c>
      <c r="F1285">
        <v>47</v>
      </c>
      <c r="G1285">
        <v>15.7</v>
      </c>
      <c r="H1285" t="s">
        <v>24</v>
      </c>
      <c r="I1285">
        <v>17</v>
      </c>
      <c r="J1285">
        <v>27</v>
      </c>
      <c r="K1285">
        <v>24</v>
      </c>
      <c r="L1285">
        <v>13.787694444444444</v>
      </c>
      <c r="M1285">
        <v>206.81541666666666</v>
      </c>
      <c r="N1285">
        <v>17.456666666666667</v>
      </c>
      <c r="O1285">
        <v>4.5</v>
      </c>
      <c r="Q1285">
        <v>0.48</v>
      </c>
      <c r="S1285">
        <v>0.04</v>
      </c>
      <c r="U1285">
        <v>0.24</v>
      </c>
      <c r="Y1285" t="s">
        <v>439</v>
      </c>
      <c r="Z1285" t="s">
        <v>439</v>
      </c>
      <c r="AA1285" t="s">
        <v>217</v>
      </c>
      <c r="AB1285" t="str">
        <f>+LEFT(AA1285,1)</f>
        <v>F</v>
      </c>
      <c r="AC1285" s="6">
        <f>DEGREES(ACOS(SIN(Resultats!$H$11)*SIN(RADIANS(N1285))+COS(Resultats!$H$11)*COS(RADIANS(N1285))*COS(Resultats!$E$11-RADIANS(M1285))))</f>
        <v>55.508127380704806</v>
      </c>
      <c r="AD1285">
        <f>+IF(AB1285=Data!$E$18,1,0)</f>
        <v>0</v>
      </c>
      <c r="AE1285">
        <f>+IF(AC1285&lt;Data!$B$17,1,0)</f>
        <v>0</v>
      </c>
      <c r="AF1285" s="7">
        <f>+IF(AND(AD1285,AE1285),1,0)</f>
        <v>0</v>
      </c>
    </row>
    <row r="1286" spans="1:32" x14ac:dyDescent="0.2">
      <c r="A1286">
        <v>2428</v>
      </c>
      <c r="C1286">
        <v>47182</v>
      </c>
      <c r="D1286">
        <v>151700</v>
      </c>
      <c r="E1286">
        <v>6</v>
      </c>
      <c r="F1286">
        <v>36</v>
      </c>
      <c r="G1286">
        <v>46.7</v>
      </c>
      <c r="H1286" t="s">
        <v>26</v>
      </c>
      <c r="I1286">
        <v>13</v>
      </c>
      <c r="J1286">
        <v>19</v>
      </c>
      <c r="K1286">
        <v>15</v>
      </c>
      <c r="L1286">
        <v>6.612972222222222</v>
      </c>
      <c r="M1286">
        <v>99.194583333333327</v>
      </c>
      <c r="N1286">
        <v>-13.320833333333333</v>
      </c>
      <c r="O1286">
        <v>5.97</v>
      </c>
      <c r="Q1286">
        <v>1.56</v>
      </c>
      <c r="Y1286" t="s">
        <v>104</v>
      </c>
      <c r="Z1286" t="s">
        <v>104</v>
      </c>
      <c r="AA1286" t="s">
        <v>104</v>
      </c>
      <c r="AB1286" t="str">
        <f>+LEFT(AA1286,1)</f>
        <v>K</v>
      </c>
      <c r="AC1286" s="6">
        <f>DEGREES(ACOS(SIN(Resultats!$H$11)*SIN(RADIANS(N1286))+COS(Resultats!$H$11)*COS(RADIANS(N1286))*COS(Resultats!$E$11-RADIANS(M1286))))</f>
        <v>55.55591676870857</v>
      </c>
      <c r="AD1286">
        <f>+IF(AB1286=Data!$E$18,1,0)</f>
        <v>0</v>
      </c>
      <c r="AE1286">
        <f>+IF(AC1286&lt;Data!$B$17,1,0)</f>
        <v>0</v>
      </c>
      <c r="AF1286" s="7">
        <f>+IF(AND(AD1286,AE1286),1,0)</f>
        <v>0</v>
      </c>
    </row>
    <row r="1287" spans="1:32" x14ac:dyDescent="0.2">
      <c r="A1287">
        <v>3245</v>
      </c>
      <c r="C1287">
        <v>69148</v>
      </c>
      <c r="D1287">
        <v>14500</v>
      </c>
      <c r="E1287">
        <v>8</v>
      </c>
      <c r="F1287">
        <v>19</v>
      </c>
      <c r="G1287">
        <v>17.3</v>
      </c>
      <c r="H1287" t="s">
        <v>24</v>
      </c>
      <c r="I1287">
        <v>62</v>
      </c>
      <c r="J1287">
        <v>30</v>
      </c>
      <c r="K1287">
        <v>26</v>
      </c>
      <c r="L1287">
        <v>8.3214722222222228</v>
      </c>
      <c r="M1287">
        <v>124.82208333333334</v>
      </c>
      <c r="N1287">
        <v>62.507222222222225</v>
      </c>
      <c r="O1287">
        <v>5.71</v>
      </c>
      <c r="Q1287">
        <v>0.89</v>
      </c>
      <c r="Y1287" t="s">
        <v>71</v>
      </c>
      <c r="Z1287" t="s">
        <v>71</v>
      </c>
      <c r="AA1287" t="s">
        <v>51</v>
      </c>
      <c r="AB1287" t="str">
        <f>+LEFT(AA1287,1)</f>
        <v>G</v>
      </c>
      <c r="AC1287" s="6">
        <f>DEGREES(ACOS(SIN(Resultats!$H$11)*SIN(RADIANS(N1287))+COS(Resultats!$H$11)*COS(RADIANS(N1287))*COS(Resultats!$E$11-RADIANS(M1287))))</f>
        <v>55.565194003924809</v>
      </c>
      <c r="AD1287">
        <f>+IF(AB1287=Data!$E$18,1,0)</f>
        <v>0</v>
      </c>
      <c r="AE1287">
        <f>+IF(AC1287&lt;Data!$B$17,1,0)</f>
        <v>0</v>
      </c>
      <c r="AF1287" s="7">
        <f>+IF(AND(AD1287,AE1287),1,0)</f>
        <v>0</v>
      </c>
    </row>
    <row r="1288" spans="1:32" x14ac:dyDescent="0.2">
      <c r="A1288">
        <v>5127</v>
      </c>
      <c r="B1288" t="s">
        <v>618</v>
      </c>
      <c r="C1288">
        <v>118623</v>
      </c>
      <c r="D1288">
        <v>63648</v>
      </c>
      <c r="E1288">
        <v>13</v>
      </c>
      <c r="F1288">
        <v>37</v>
      </c>
      <c r="G1288">
        <v>27.6</v>
      </c>
      <c r="H1288" t="s">
        <v>24</v>
      </c>
      <c r="I1288">
        <v>36</v>
      </c>
      <c r="J1288">
        <v>17</v>
      </c>
      <c r="K1288">
        <v>42</v>
      </c>
      <c r="L1288">
        <v>13.624333333333334</v>
      </c>
      <c r="M1288">
        <v>204.36500000000001</v>
      </c>
      <c r="N1288">
        <v>36.295000000000002</v>
      </c>
      <c r="O1288">
        <v>4.82</v>
      </c>
      <c r="Q1288">
        <v>0.23</v>
      </c>
      <c r="S1288">
        <v>0.09</v>
      </c>
      <c r="U1288">
        <v>0.13</v>
      </c>
      <c r="Y1288" t="s">
        <v>170</v>
      </c>
      <c r="Z1288" t="s">
        <v>170</v>
      </c>
      <c r="AA1288" t="s">
        <v>15415</v>
      </c>
      <c r="AB1288" t="str">
        <f>+LEFT(AA1288,1)</f>
        <v>A</v>
      </c>
      <c r="AC1288" s="6">
        <f>DEGREES(ACOS(SIN(Resultats!$H$11)*SIN(RADIANS(N1288))+COS(Resultats!$H$11)*COS(RADIANS(N1288))*COS(Resultats!$E$11-RADIANS(M1288))))</f>
        <v>55.581353381076269</v>
      </c>
      <c r="AD1288">
        <f>+IF(AB1288=Data!$E$18,1,0)</f>
        <v>1</v>
      </c>
      <c r="AE1288">
        <f>+IF(AC1288&lt;Data!$B$17,1,0)</f>
        <v>0</v>
      </c>
      <c r="AF1288" s="7">
        <f>+IF(AND(AD1288,AE1288),1,0)</f>
        <v>0</v>
      </c>
    </row>
    <row r="1289" spans="1:32" x14ac:dyDescent="0.2">
      <c r="A1289">
        <v>2231</v>
      </c>
      <c r="C1289">
        <v>43285</v>
      </c>
      <c r="D1289">
        <v>113650</v>
      </c>
      <c r="E1289">
        <v>6</v>
      </c>
      <c r="F1289">
        <v>15</v>
      </c>
      <c r="G1289">
        <v>40.1</v>
      </c>
      <c r="H1289" t="s">
        <v>24</v>
      </c>
      <c r="I1289">
        <v>6</v>
      </c>
      <c r="J1289">
        <v>3</v>
      </c>
      <c r="K1289">
        <v>58</v>
      </c>
      <c r="L1289">
        <v>6.2611388888888886</v>
      </c>
      <c r="M1289">
        <v>93.917083333333323</v>
      </c>
      <c r="N1289">
        <v>6.0661111111111108</v>
      </c>
      <c r="O1289">
        <v>6.07</v>
      </c>
      <c r="Q1289">
        <v>-0.13</v>
      </c>
      <c r="S1289">
        <v>-0.52</v>
      </c>
      <c r="Y1289" t="s">
        <v>2099</v>
      </c>
      <c r="Z1289" t="s">
        <v>2099</v>
      </c>
      <c r="AA1289" t="s">
        <v>15424</v>
      </c>
      <c r="AB1289" t="str">
        <f>+LEFT(AA1289,1)</f>
        <v>B</v>
      </c>
      <c r="AC1289" s="6">
        <f>DEGREES(ACOS(SIN(Resultats!$H$11)*SIN(RADIANS(N1289))+COS(Resultats!$H$11)*COS(RADIANS(N1289))*COS(Resultats!$E$11-RADIANS(M1289))))</f>
        <v>55.612367363281386</v>
      </c>
      <c r="AD1289">
        <f>+IF(AB1289=Data!$E$18,1,0)</f>
        <v>0</v>
      </c>
      <c r="AE1289">
        <f>+IF(AC1289&lt;Data!$B$17,1,0)</f>
        <v>0</v>
      </c>
      <c r="AF1289" s="7">
        <f>+IF(AND(AD1289,AE1289),1,0)</f>
        <v>0</v>
      </c>
    </row>
    <row r="1290" spans="1:32" x14ac:dyDescent="0.2">
      <c r="A1290">
        <v>3885</v>
      </c>
      <c r="C1290">
        <v>84812</v>
      </c>
      <c r="D1290">
        <v>15000</v>
      </c>
      <c r="E1290">
        <v>9</v>
      </c>
      <c r="F1290">
        <v>50</v>
      </c>
      <c r="G1290">
        <v>23.7</v>
      </c>
      <c r="H1290" t="s">
        <v>24</v>
      </c>
      <c r="I1290">
        <v>65</v>
      </c>
      <c r="J1290">
        <v>35</v>
      </c>
      <c r="K1290">
        <v>36</v>
      </c>
      <c r="L1290">
        <v>9.8399166666666673</v>
      </c>
      <c r="M1290">
        <v>147.59875</v>
      </c>
      <c r="N1290">
        <v>65.593333333333334</v>
      </c>
      <c r="O1290">
        <v>6.31</v>
      </c>
      <c r="Q1290">
        <v>0.28000000000000003</v>
      </c>
      <c r="S1290">
        <v>0.12</v>
      </c>
      <c r="Y1290" t="s">
        <v>1288</v>
      </c>
      <c r="Z1290" t="s">
        <v>1288</v>
      </c>
      <c r="AA1290" t="s">
        <v>525</v>
      </c>
      <c r="AB1290" t="str">
        <f>+LEFT(AA1290,1)</f>
        <v>A</v>
      </c>
      <c r="AC1290" s="6">
        <f>DEGREES(ACOS(SIN(Resultats!$H$11)*SIN(RADIANS(N1290))+COS(Resultats!$H$11)*COS(RADIANS(N1290))*COS(Resultats!$E$11-RADIANS(M1290))))</f>
        <v>55.618143962776749</v>
      </c>
      <c r="AD1290">
        <f>+IF(AB1290=Data!$E$18,1,0)</f>
        <v>1</v>
      </c>
      <c r="AE1290">
        <f>+IF(AC1290&lt;Data!$B$17,1,0)</f>
        <v>0</v>
      </c>
      <c r="AF1290" s="7">
        <f>+IF(AND(AD1290,AE1290),1,0)</f>
        <v>0</v>
      </c>
    </row>
    <row r="1291" spans="1:32" x14ac:dyDescent="0.2">
      <c r="A1291">
        <v>5108</v>
      </c>
      <c r="C1291">
        <v>118156</v>
      </c>
      <c r="D1291">
        <v>63616</v>
      </c>
      <c r="E1291">
        <v>13</v>
      </c>
      <c r="F1291">
        <v>34</v>
      </c>
      <c r="G1291">
        <v>21.8</v>
      </c>
      <c r="H1291" t="s">
        <v>24</v>
      </c>
      <c r="I1291">
        <v>38</v>
      </c>
      <c r="J1291">
        <v>47</v>
      </c>
      <c r="K1291">
        <v>21</v>
      </c>
      <c r="L1291">
        <v>13.572722222222222</v>
      </c>
      <c r="M1291">
        <v>203.59083333333334</v>
      </c>
      <c r="N1291">
        <v>38.789166666666667</v>
      </c>
      <c r="O1291">
        <v>6.37</v>
      </c>
      <c r="Q1291">
        <v>0.21</v>
      </c>
      <c r="S1291">
        <v>0.11</v>
      </c>
      <c r="Y1291" t="s">
        <v>88</v>
      </c>
      <c r="Z1291" t="s">
        <v>88</v>
      </c>
      <c r="AA1291" t="s">
        <v>2891</v>
      </c>
      <c r="AB1291" t="str">
        <f>+LEFT(AA1291,1)</f>
        <v>F</v>
      </c>
      <c r="AC1291" s="6">
        <f>DEGREES(ACOS(SIN(Resultats!$H$11)*SIN(RADIANS(N1291))+COS(Resultats!$H$11)*COS(RADIANS(N1291))*COS(Resultats!$E$11-RADIANS(M1291))))</f>
        <v>55.639436750358882</v>
      </c>
      <c r="AD1291">
        <f>+IF(AB1291=Data!$E$18,1,0)</f>
        <v>0</v>
      </c>
      <c r="AE1291">
        <f>+IF(AC1291&lt;Data!$B$17,1,0)</f>
        <v>0</v>
      </c>
      <c r="AF1291" s="7">
        <f>+IF(AND(AD1291,AE1291),1,0)</f>
        <v>0</v>
      </c>
    </row>
    <row r="1292" spans="1:32" x14ac:dyDescent="0.2">
      <c r="A1292">
        <v>2487</v>
      </c>
      <c r="B1292" t="s">
        <v>1435</v>
      </c>
      <c r="C1292">
        <v>48781</v>
      </c>
      <c r="D1292">
        <v>41346</v>
      </c>
      <c r="E1292">
        <v>6</v>
      </c>
      <c r="F1292">
        <v>47</v>
      </c>
      <c r="G1292">
        <v>39.6</v>
      </c>
      <c r="H1292" t="s">
        <v>24</v>
      </c>
      <c r="I1292">
        <v>48</v>
      </c>
      <c r="J1292">
        <v>47</v>
      </c>
      <c r="K1292">
        <v>22</v>
      </c>
      <c r="L1292">
        <v>6.7943333333333333</v>
      </c>
      <c r="M1292">
        <v>101.91500000000001</v>
      </c>
      <c r="N1292">
        <v>48.789444444444442</v>
      </c>
      <c r="O1292">
        <v>5.22</v>
      </c>
      <c r="Q1292">
        <v>1.1200000000000001</v>
      </c>
      <c r="S1292">
        <v>1.04</v>
      </c>
      <c r="Y1292" t="s">
        <v>54</v>
      </c>
      <c r="Z1292" t="s">
        <v>54</v>
      </c>
      <c r="AA1292" t="s">
        <v>197</v>
      </c>
      <c r="AB1292" t="str">
        <f>+LEFT(AA1292,1)</f>
        <v>K</v>
      </c>
      <c r="AC1292" s="6">
        <f>DEGREES(ACOS(SIN(Resultats!$H$11)*SIN(RADIANS(N1292))+COS(Resultats!$H$11)*COS(RADIANS(N1292))*COS(Resultats!$E$11-RADIANS(M1292))))</f>
        <v>55.662732346842837</v>
      </c>
      <c r="AD1292">
        <f>+IF(AB1292=Data!$E$18,1,0)</f>
        <v>0</v>
      </c>
      <c r="AE1292">
        <f>+IF(AC1292&lt;Data!$B$17,1,0)</f>
        <v>0</v>
      </c>
      <c r="AF1292" s="7">
        <f>+IF(AND(AD1292,AE1292),1,0)</f>
        <v>0</v>
      </c>
    </row>
    <row r="1293" spans="1:32" x14ac:dyDescent="0.2">
      <c r="A1293">
        <v>2392</v>
      </c>
      <c r="C1293">
        <v>46407</v>
      </c>
      <c r="D1293">
        <v>151625</v>
      </c>
      <c r="E1293">
        <v>6</v>
      </c>
      <c r="F1293">
        <v>32</v>
      </c>
      <c r="G1293">
        <v>46.9</v>
      </c>
      <c r="H1293" t="s">
        <v>26</v>
      </c>
      <c r="I1293">
        <v>11</v>
      </c>
      <c r="J1293">
        <v>9</v>
      </c>
      <c r="K1293">
        <v>59</v>
      </c>
      <c r="L1293">
        <v>6.5463611111111106</v>
      </c>
      <c r="M1293">
        <v>98.195416666666659</v>
      </c>
      <c r="N1293">
        <v>-11.166388888888889</v>
      </c>
      <c r="O1293">
        <v>6.24</v>
      </c>
      <c r="Q1293">
        <v>1.1100000000000001</v>
      </c>
      <c r="S1293">
        <v>0.78</v>
      </c>
      <c r="U1293">
        <v>0.48</v>
      </c>
      <c r="Y1293" t="s">
        <v>2179</v>
      </c>
      <c r="Z1293" t="s">
        <v>5690</v>
      </c>
      <c r="AA1293" t="s">
        <v>28</v>
      </c>
      <c r="AB1293" t="str">
        <f>+LEFT(AA1293,1)</f>
        <v>G</v>
      </c>
      <c r="AC1293" s="6">
        <f>DEGREES(ACOS(SIN(Resultats!$H$11)*SIN(RADIANS(N1293))+COS(Resultats!$H$11)*COS(RADIANS(N1293))*COS(Resultats!$E$11-RADIANS(M1293))))</f>
        <v>55.681354055575035</v>
      </c>
      <c r="AD1293">
        <f>+IF(AB1293=Data!$E$18,1,0)</f>
        <v>0</v>
      </c>
      <c r="AE1293">
        <f>+IF(AC1293&lt;Data!$B$17,1,0)</f>
        <v>0</v>
      </c>
      <c r="AF1293" s="7">
        <f>+IF(AND(AD1293,AE1293),1,0)</f>
        <v>0</v>
      </c>
    </row>
    <row r="1294" spans="1:32" x14ac:dyDescent="0.2">
      <c r="A1294">
        <v>5159</v>
      </c>
      <c r="B1294" t="s">
        <v>639</v>
      </c>
      <c r="C1294">
        <v>119425</v>
      </c>
      <c r="D1294">
        <v>120082</v>
      </c>
      <c r="E1294">
        <v>13</v>
      </c>
      <c r="F1294">
        <v>43</v>
      </c>
      <c r="G1294">
        <v>3.7</v>
      </c>
      <c r="H1294" t="s">
        <v>24</v>
      </c>
      <c r="I1294">
        <v>3</v>
      </c>
      <c r="J1294">
        <v>32</v>
      </c>
      <c r="K1294">
        <v>17</v>
      </c>
      <c r="L1294">
        <v>13.717694444444444</v>
      </c>
      <c r="M1294">
        <v>205.76541666666665</v>
      </c>
      <c r="N1294">
        <v>3.5380555555555553</v>
      </c>
      <c r="O1294">
        <v>5.36</v>
      </c>
      <c r="Q1294">
        <v>1.1100000000000001</v>
      </c>
      <c r="S1294">
        <v>1.04</v>
      </c>
      <c r="U1294">
        <v>0.54</v>
      </c>
      <c r="Y1294" t="s">
        <v>125</v>
      </c>
      <c r="Z1294" t="s">
        <v>125</v>
      </c>
      <c r="AA1294" t="s">
        <v>365</v>
      </c>
      <c r="AB1294" t="str">
        <f>+LEFT(AA1294,1)</f>
        <v>K</v>
      </c>
      <c r="AC1294" s="6">
        <f>DEGREES(ACOS(SIN(Resultats!$H$11)*SIN(RADIANS(N1294))+COS(Resultats!$H$11)*COS(RADIANS(N1294))*COS(Resultats!$E$11-RADIANS(M1294))))</f>
        <v>55.688231665030678</v>
      </c>
      <c r="AD1294">
        <f>+IF(AB1294=Data!$E$18,1,0)</f>
        <v>0</v>
      </c>
      <c r="AE1294">
        <f>+IF(AC1294&lt;Data!$B$17,1,0)</f>
        <v>0</v>
      </c>
      <c r="AF1294" s="7">
        <f>+IF(AND(AD1294,AE1294),1,0)</f>
        <v>0</v>
      </c>
    </row>
    <row r="1295" spans="1:32" x14ac:dyDescent="0.2">
      <c r="A1295">
        <v>2198</v>
      </c>
      <c r="B1295" t="s">
        <v>2076</v>
      </c>
      <c r="C1295">
        <v>42545</v>
      </c>
      <c r="D1295">
        <v>95365</v>
      </c>
      <c r="E1295">
        <v>6</v>
      </c>
      <c r="F1295">
        <v>12</v>
      </c>
      <c r="G1295">
        <v>3.3</v>
      </c>
      <c r="H1295" t="s">
        <v>24</v>
      </c>
      <c r="I1295">
        <v>16</v>
      </c>
      <c r="J1295">
        <v>7</v>
      </c>
      <c r="K1295">
        <v>50</v>
      </c>
      <c r="L1295">
        <v>6.2009166666666671</v>
      </c>
      <c r="M1295">
        <v>93.013750000000002</v>
      </c>
      <c r="N1295">
        <v>16.130555555555556</v>
      </c>
      <c r="O1295">
        <v>4.95</v>
      </c>
      <c r="Q1295">
        <v>-0.14000000000000001</v>
      </c>
      <c r="S1295">
        <v>-0.57999999999999996</v>
      </c>
      <c r="U1295">
        <v>-0.14000000000000001</v>
      </c>
      <c r="Y1295" t="s">
        <v>2308</v>
      </c>
      <c r="Z1295" t="s">
        <v>2308</v>
      </c>
      <c r="AA1295" t="s">
        <v>15423</v>
      </c>
      <c r="AB1295" t="str">
        <f>+LEFT(AA1295,1)</f>
        <v>B</v>
      </c>
      <c r="AC1295" s="6">
        <f>DEGREES(ACOS(SIN(Resultats!$H$11)*SIN(RADIANS(N1295))+COS(Resultats!$H$11)*COS(RADIANS(N1295))*COS(Resultats!$E$11-RADIANS(M1295))))</f>
        <v>55.689099025837095</v>
      </c>
      <c r="AD1295">
        <f>+IF(AB1295=Data!$E$18,1,0)</f>
        <v>0</v>
      </c>
      <c r="AE1295">
        <f>+IF(AC1295&lt;Data!$B$17,1,0)</f>
        <v>0</v>
      </c>
      <c r="AF1295" s="7">
        <f>+IF(AND(AD1295,AE1295),1,0)</f>
        <v>0</v>
      </c>
    </row>
    <row r="1296" spans="1:32" x14ac:dyDescent="0.2">
      <c r="A1296">
        <v>2193</v>
      </c>
      <c r="B1296" t="s">
        <v>2070</v>
      </c>
      <c r="C1296">
        <v>42509</v>
      </c>
      <c r="D1296">
        <v>95359</v>
      </c>
      <c r="E1296">
        <v>6</v>
      </c>
      <c r="F1296">
        <v>12</v>
      </c>
      <c r="G1296">
        <v>1.3</v>
      </c>
      <c r="H1296" t="s">
        <v>24</v>
      </c>
      <c r="I1296">
        <v>19</v>
      </c>
      <c r="J1296">
        <v>47</v>
      </c>
      <c r="K1296">
        <v>26</v>
      </c>
      <c r="L1296">
        <v>6.2003611111111114</v>
      </c>
      <c r="M1296">
        <v>93.005416666666676</v>
      </c>
      <c r="N1296">
        <v>19.790555555555557</v>
      </c>
      <c r="O1296">
        <v>5.75</v>
      </c>
      <c r="Q1296">
        <v>-7.0000000000000007E-2</v>
      </c>
      <c r="S1296">
        <v>-0.11</v>
      </c>
      <c r="Y1296" t="s">
        <v>191</v>
      </c>
      <c r="Z1296" t="s">
        <v>191</v>
      </c>
      <c r="AA1296" t="s">
        <v>5040</v>
      </c>
      <c r="AB1296" t="str">
        <f>+LEFT(AA1296,1)</f>
        <v>B</v>
      </c>
      <c r="AC1296" s="6">
        <f>DEGREES(ACOS(SIN(Resultats!$H$11)*SIN(RADIANS(N1296))+COS(Resultats!$H$11)*COS(RADIANS(N1296))*COS(Resultats!$E$11-RADIANS(M1296))))</f>
        <v>55.698132573896167</v>
      </c>
      <c r="AD1296">
        <f>+IF(AB1296=Data!$E$18,1,0)</f>
        <v>0</v>
      </c>
      <c r="AE1296">
        <f>+IF(AC1296&lt;Data!$B$17,1,0)</f>
        <v>0</v>
      </c>
      <c r="AF1296" s="7">
        <f>+IF(AND(AD1296,AE1296),1,0)</f>
        <v>0</v>
      </c>
    </row>
    <row r="1297" spans="1:32" x14ac:dyDescent="0.2">
      <c r="A1297">
        <v>2208</v>
      </c>
      <c r="C1297">
        <v>42807</v>
      </c>
      <c r="D1297">
        <v>95394</v>
      </c>
      <c r="E1297">
        <v>6</v>
      </c>
      <c r="F1297">
        <v>13</v>
      </c>
      <c r="G1297">
        <v>12.6</v>
      </c>
      <c r="H1297" t="s">
        <v>24</v>
      </c>
      <c r="I1297">
        <v>10</v>
      </c>
      <c r="J1297">
        <v>37</v>
      </c>
      <c r="K1297">
        <v>39</v>
      </c>
      <c r="L1297">
        <v>6.2201666666666666</v>
      </c>
      <c r="M1297">
        <v>93.302499999999995</v>
      </c>
      <c r="N1297">
        <v>10.6275</v>
      </c>
      <c r="O1297">
        <v>6.45</v>
      </c>
      <c r="Q1297">
        <v>0.67</v>
      </c>
      <c r="S1297">
        <v>0.15</v>
      </c>
      <c r="Y1297" t="s">
        <v>144</v>
      </c>
      <c r="Z1297" t="s">
        <v>144</v>
      </c>
      <c r="AA1297" t="s">
        <v>15421</v>
      </c>
      <c r="AB1297" t="str">
        <f>+LEFT(AA1297,1)</f>
        <v>G</v>
      </c>
      <c r="AC1297" s="6">
        <f>DEGREES(ACOS(SIN(Resultats!$H$11)*SIN(RADIANS(N1297))+COS(Resultats!$H$11)*COS(RADIANS(N1297))*COS(Resultats!$E$11-RADIANS(M1297))))</f>
        <v>55.704052666828879</v>
      </c>
      <c r="AD1297">
        <f>+IF(AB1297=Data!$E$18,1,0)</f>
        <v>0</v>
      </c>
      <c r="AE1297">
        <f>+IF(AC1297&lt;Data!$B$17,1,0)</f>
        <v>0</v>
      </c>
      <c r="AF1297" s="7">
        <f>+IF(AND(AD1297,AE1297),1,0)</f>
        <v>0</v>
      </c>
    </row>
    <row r="1298" spans="1:32" x14ac:dyDescent="0.2">
      <c r="A1298">
        <v>4072</v>
      </c>
      <c r="C1298">
        <v>89822</v>
      </c>
      <c r="D1298">
        <v>15163</v>
      </c>
      <c r="E1298">
        <v>10</v>
      </c>
      <c r="F1298">
        <v>24</v>
      </c>
      <c r="G1298">
        <v>7.9</v>
      </c>
      <c r="H1298" t="s">
        <v>24</v>
      </c>
      <c r="I1298">
        <v>65</v>
      </c>
      <c r="J1298">
        <v>33</v>
      </c>
      <c r="K1298">
        <v>59</v>
      </c>
      <c r="L1298">
        <v>10.402194444444445</v>
      </c>
      <c r="M1298">
        <v>156.03291666666669</v>
      </c>
      <c r="N1298">
        <v>65.566388888888881</v>
      </c>
      <c r="O1298">
        <v>4.97</v>
      </c>
      <c r="Q1298">
        <v>-0.06</v>
      </c>
      <c r="S1298">
        <v>-0.13</v>
      </c>
      <c r="U1298">
        <v>-0.06</v>
      </c>
      <c r="Y1298" t="s">
        <v>788</v>
      </c>
      <c r="Z1298" t="s">
        <v>2335</v>
      </c>
      <c r="AA1298" t="s">
        <v>2210</v>
      </c>
      <c r="AB1298" t="str">
        <f>+LEFT(AA1298,1)</f>
        <v>A</v>
      </c>
      <c r="AC1298" s="6">
        <f>DEGREES(ACOS(SIN(Resultats!$H$11)*SIN(RADIANS(N1298))+COS(Resultats!$H$11)*COS(RADIANS(N1298))*COS(Resultats!$E$11-RADIANS(M1298))))</f>
        <v>55.722965902489356</v>
      </c>
      <c r="AD1298">
        <f>+IF(AB1298=Data!$E$18,1,0)</f>
        <v>1</v>
      </c>
      <c r="AE1298">
        <f>+IF(AC1298&lt;Data!$B$17,1,0)</f>
        <v>0</v>
      </c>
      <c r="AF1298" s="7">
        <f>+IF(AND(AD1298,AE1298),1,0)</f>
        <v>0</v>
      </c>
    </row>
    <row r="1299" spans="1:32" x14ac:dyDescent="0.2">
      <c r="A1299">
        <v>3531</v>
      </c>
      <c r="B1299" t="s">
        <v>1261</v>
      </c>
      <c r="C1299">
        <v>75958</v>
      </c>
      <c r="D1299">
        <v>14703</v>
      </c>
      <c r="E1299">
        <v>8</v>
      </c>
      <c r="F1299">
        <v>56</v>
      </c>
      <c r="G1299">
        <v>37.5</v>
      </c>
      <c r="H1299" t="s">
        <v>24</v>
      </c>
      <c r="I1299">
        <v>64</v>
      </c>
      <c r="J1299">
        <v>36</v>
      </c>
      <c r="K1299">
        <v>14</v>
      </c>
      <c r="L1299">
        <v>8.9437499999999996</v>
      </c>
      <c r="M1299">
        <v>134.15625</v>
      </c>
      <c r="N1299">
        <v>64.603888888888889</v>
      </c>
      <c r="O1299">
        <v>5.58</v>
      </c>
      <c r="Q1299">
        <v>0.86</v>
      </c>
      <c r="S1299">
        <v>0.56999999999999995</v>
      </c>
      <c r="Y1299" t="s">
        <v>1262</v>
      </c>
      <c r="Z1299" t="s">
        <v>345</v>
      </c>
      <c r="AA1299" t="s">
        <v>3097</v>
      </c>
      <c r="AB1299" t="str">
        <f>+LEFT(AA1299,1)</f>
        <v>G</v>
      </c>
      <c r="AC1299" s="6">
        <f>DEGREES(ACOS(SIN(Resultats!$H$11)*SIN(RADIANS(N1299))+COS(Resultats!$H$11)*COS(RADIANS(N1299))*COS(Resultats!$E$11-RADIANS(M1299))))</f>
        <v>55.723971709175515</v>
      </c>
      <c r="AD1299">
        <f>+IF(AB1299=Data!$E$18,1,0)</f>
        <v>0</v>
      </c>
      <c r="AE1299">
        <f>+IF(AC1299&lt;Data!$B$17,1,0)</f>
        <v>0</v>
      </c>
      <c r="AF1299" s="7">
        <f>+IF(AND(AD1299,AE1299),1,0)</f>
        <v>0</v>
      </c>
    </row>
    <row r="1300" spans="1:32" x14ac:dyDescent="0.2">
      <c r="A1300">
        <v>2219</v>
      </c>
      <c r="B1300" t="s">
        <v>2088</v>
      </c>
      <c r="C1300">
        <v>43039</v>
      </c>
      <c r="D1300">
        <v>78143</v>
      </c>
      <c r="E1300">
        <v>6</v>
      </c>
      <c r="F1300">
        <v>15</v>
      </c>
      <c r="G1300">
        <v>22.7</v>
      </c>
      <c r="H1300" t="s">
        <v>24</v>
      </c>
      <c r="I1300">
        <v>29</v>
      </c>
      <c r="J1300">
        <v>29</v>
      </c>
      <c r="K1300">
        <v>53</v>
      </c>
      <c r="L1300">
        <v>6.2563055555555556</v>
      </c>
      <c r="M1300">
        <v>93.844583333333333</v>
      </c>
      <c r="N1300">
        <v>29.498055555555556</v>
      </c>
      <c r="O1300">
        <v>4.3499999999999996</v>
      </c>
      <c r="Q1300">
        <v>1.02</v>
      </c>
      <c r="S1300">
        <v>0.8</v>
      </c>
      <c r="U1300">
        <v>0.54</v>
      </c>
      <c r="Y1300" t="s">
        <v>2089</v>
      </c>
      <c r="Z1300" t="s">
        <v>5869</v>
      </c>
      <c r="AA1300" t="s">
        <v>51</v>
      </c>
      <c r="AB1300" t="str">
        <f>+LEFT(AA1300,1)</f>
        <v>G</v>
      </c>
      <c r="AC1300" s="6">
        <f>DEGREES(ACOS(SIN(Resultats!$H$11)*SIN(RADIANS(N1300))+COS(Resultats!$H$11)*COS(RADIANS(N1300))*COS(Resultats!$E$11-RADIANS(M1300))))</f>
        <v>55.744385227152002</v>
      </c>
      <c r="AD1300">
        <f>+IF(AB1300=Data!$E$18,1,0)</f>
        <v>0</v>
      </c>
      <c r="AE1300">
        <f>+IF(AC1300&lt;Data!$B$17,1,0)</f>
        <v>0</v>
      </c>
      <c r="AF1300" s="7">
        <f>+IF(AND(AD1300,AE1300),1,0)</f>
        <v>0</v>
      </c>
    </row>
    <row r="1301" spans="1:32" x14ac:dyDescent="0.2">
      <c r="A1301">
        <v>5101</v>
      </c>
      <c r="C1301">
        <v>117833</v>
      </c>
      <c r="D1301">
        <v>139403</v>
      </c>
      <c r="E1301">
        <v>13</v>
      </c>
      <c r="F1301">
        <v>33</v>
      </c>
      <c r="G1301">
        <v>0.7</v>
      </c>
      <c r="H1301" t="s">
        <v>26</v>
      </c>
      <c r="I1301">
        <v>7</v>
      </c>
      <c r="J1301">
        <v>11</v>
      </c>
      <c r="K1301">
        <v>42</v>
      </c>
      <c r="L1301">
        <v>13.550194444444445</v>
      </c>
      <c r="M1301">
        <v>203.25291666666666</v>
      </c>
      <c r="N1301">
        <v>-7.1950000000000003</v>
      </c>
      <c r="O1301">
        <v>6.68</v>
      </c>
      <c r="Q1301">
        <v>1.28</v>
      </c>
      <c r="S1301">
        <v>0.91</v>
      </c>
      <c r="U1301">
        <v>1.86</v>
      </c>
      <c r="Y1301" t="s">
        <v>2936</v>
      </c>
      <c r="Z1301" t="s">
        <v>6230</v>
      </c>
      <c r="AA1301" t="s">
        <v>15436</v>
      </c>
      <c r="AB1301" t="str">
        <f>+LEFT(AA1301,1)</f>
        <v>M</v>
      </c>
      <c r="AC1301" s="6">
        <f>DEGREES(ACOS(SIN(Resultats!$H$11)*SIN(RADIANS(N1301))+COS(Resultats!$H$11)*COS(RADIANS(N1301))*COS(Resultats!$E$11-RADIANS(M1301))))</f>
        <v>55.749915278203112</v>
      </c>
      <c r="AD1301">
        <f>+IF(AB1301=Data!$E$18,1,0)</f>
        <v>0</v>
      </c>
      <c r="AE1301">
        <f>+IF(AC1301&lt;Data!$B$17,1,0)</f>
        <v>0</v>
      </c>
      <c r="AF1301" s="7">
        <f>+IF(AND(AD1301,AE1301),1,0)</f>
        <v>0</v>
      </c>
    </row>
    <row r="1302" spans="1:32" x14ac:dyDescent="0.2">
      <c r="A1302">
        <v>5182</v>
      </c>
      <c r="B1302" t="s">
        <v>649</v>
      </c>
      <c r="C1302">
        <v>120064</v>
      </c>
      <c r="D1302">
        <v>82993</v>
      </c>
      <c r="E1302">
        <v>13</v>
      </c>
      <c r="F1302">
        <v>46</v>
      </c>
      <c r="G1302">
        <v>43.3</v>
      </c>
      <c r="H1302" t="s">
        <v>24</v>
      </c>
      <c r="I1302">
        <v>25</v>
      </c>
      <c r="J1302">
        <v>42</v>
      </c>
      <c r="K1302">
        <v>8</v>
      </c>
      <c r="L1302">
        <v>13.778694444444445</v>
      </c>
      <c r="M1302">
        <v>206.68041666666667</v>
      </c>
      <c r="N1302">
        <v>25.702222222222222</v>
      </c>
      <c r="O1302">
        <v>5.95</v>
      </c>
      <c r="Q1302">
        <v>0.49</v>
      </c>
      <c r="S1302">
        <v>0.1</v>
      </c>
      <c r="Y1302" t="s">
        <v>650</v>
      </c>
      <c r="Z1302" t="s">
        <v>33</v>
      </c>
      <c r="AA1302" t="s">
        <v>235</v>
      </c>
      <c r="AB1302" t="str">
        <f>+LEFT(AA1302,1)</f>
        <v>G</v>
      </c>
      <c r="AC1302" s="6">
        <f>DEGREES(ACOS(SIN(Resultats!$H$11)*SIN(RADIANS(N1302))+COS(Resultats!$H$11)*COS(RADIANS(N1302))*COS(Resultats!$E$11-RADIANS(M1302))))</f>
        <v>55.753764642817686</v>
      </c>
      <c r="AD1302">
        <f>+IF(AB1302=Data!$E$18,1,0)</f>
        <v>0</v>
      </c>
      <c r="AE1302">
        <f>+IF(AC1302&lt;Data!$B$17,1,0)</f>
        <v>0</v>
      </c>
      <c r="AF1302" s="7">
        <f>+IF(AND(AD1302,AE1302),1,0)</f>
        <v>0</v>
      </c>
    </row>
    <row r="1303" spans="1:32" x14ac:dyDescent="0.2">
      <c r="A1303">
        <v>2197</v>
      </c>
      <c r="B1303" t="s">
        <v>2074</v>
      </c>
      <c r="C1303">
        <v>42543</v>
      </c>
      <c r="D1303">
        <v>78098</v>
      </c>
      <c r="E1303">
        <v>6</v>
      </c>
      <c r="F1303">
        <v>12</v>
      </c>
      <c r="G1303">
        <v>19.100000000000001</v>
      </c>
      <c r="H1303" t="s">
        <v>24</v>
      </c>
      <c r="I1303">
        <v>22</v>
      </c>
      <c r="J1303">
        <v>54</v>
      </c>
      <c r="K1303">
        <v>30</v>
      </c>
      <c r="L1303">
        <v>6.2053055555555554</v>
      </c>
      <c r="M1303">
        <v>93.079583333333332</v>
      </c>
      <c r="N1303">
        <v>22.908333333333331</v>
      </c>
      <c r="O1303">
        <v>6.39</v>
      </c>
      <c r="Q1303">
        <v>2.2400000000000002</v>
      </c>
      <c r="S1303">
        <v>2.48</v>
      </c>
      <c r="U1303">
        <v>1.48</v>
      </c>
      <c r="Y1303" t="s">
        <v>1991</v>
      </c>
      <c r="Z1303" t="s">
        <v>7946</v>
      </c>
      <c r="AA1303" t="s">
        <v>2160</v>
      </c>
      <c r="AB1303" t="str">
        <f>+LEFT(AA1303,1)</f>
        <v>M</v>
      </c>
      <c r="AC1303" s="6">
        <f>DEGREES(ACOS(SIN(Resultats!$H$11)*SIN(RADIANS(N1303))+COS(Resultats!$H$11)*COS(RADIANS(N1303))*COS(Resultats!$E$11-RADIANS(M1303))))</f>
        <v>55.756497064416955</v>
      </c>
      <c r="AD1303">
        <f>+IF(AB1303=Data!$E$18,1,0)</f>
        <v>0</v>
      </c>
      <c r="AE1303">
        <f>+IF(AC1303&lt;Data!$B$17,1,0)</f>
        <v>0</v>
      </c>
      <c r="AF1303" s="7">
        <f>+IF(AND(AD1303,AE1303),1,0)</f>
        <v>0</v>
      </c>
    </row>
    <row r="1304" spans="1:32" x14ac:dyDescent="0.2">
      <c r="A1304">
        <v>2199</v>
      </c>
      <c r="B1304" t="s">
        <v>2077</v>
      </c>
      <c r="C1304">
        <v>42560</v>
      </c>
      <c r="D1304">
        <v>95362</v>
      </c>
      <c r="E1304">
        <v>6</v>
      </c>
      <c r="F1304">
        <v>11</v>
      </c>
      <c r="G1304">
        <v>56.4</v>
      </c>
      <c r="H1304" t="s">
        <v>24</v>
      </c>
      <c r="I1304">
        <v>14</v>
      </c>
      <c r="J1304">
        <v>12</v>
      </c>
      <c r="K1304">
        <v>32</v>
      </c>
      <c r="L1304">
        <v>6.1989999999999998</v>
      </c>
      <c r="M1304">
        <v>92.984999999999999</v>
      </c>
      <c r="N1304">
        <v>14.208888888888888</v>
      </c>
      <c r="O1304">
        <v>4.4800000000000004</v>
      </c>
      <c r="Q1304">
        <v>-0.18</v>
      </c>
      <c r="S1304">
        <v>-0.65</v>
      </c>
      <c r="U1304">
        <v>-0.16</v>
      </c>
      <c r="Y1304" t="s">
        <v>2318</v>
      </c>
      <c r="Z1304" t="s">
        <v>2318</v>
      </c>
      <c r="AA1304" t="s">
        <v>15433</v>
      </c>
      <c r="AB1304" t="str">
        <f>+LEFT(AA1304,1)</f>
        <v>B</v>
      </c>
      <c r="AC1304" s="6">
        <f>DEGREES(ACOS(SIN(Resultats!$H$11)*SIN(RADIANS(N1304))+COS(Resultats!$H$11)*COS(RADIANS(N1304))*COS(Resultats!$E$11-RADIANS(M1304))))</f>
        <v>55.780172854537163</v>
      </c>
      <c r="AD1304">
        <f>+IF(AB1304=Data!$E$18,1,0)</f>
        <v>0</v>
      </c>
      <c r="AE1304">
        <f>+IF(AC1304&lt;Data!$B$17,1,0)</f>
        <v>0</v>
      </c>
      <c r="AF1304" s="7">
        <f>+IF(AND(AD1304,AE1304),1,0)</f>
        <v>0</v>
      </c>
    </row>
    <row r="1305" spans="1:32" x14ac:dyDescent="0.2">
      <c r="A1305">
        <v>4215</v>
      </c>
      <c r="C1305">
        <v>93427</v>
      </c>
      <c r="D1305">
        <v>15298</v>
      </c>
      <c r="E1305">
        <v>10</v>
      </c>
      <c r="F1305">
        <v>48</v>
      </c>
      <c r="G1305">
        <v>50</v>
      </c>
      <c r="H1305" t="s">
        <v>24</v>
      </c>
      <c r="I1305">
        <v>65</v>
      </c>
      <c r="J1305">
        <v>7</v>
      </c>
      <c r="K1305">
        <v>56</v>
      </c>
      <c r="L1305">
        <v>10.81388888888889</v>
      </c>
      <c r="M1305">
        <v>162.20833333333334</v>
      </c>
      <c r="N1305">
        <v>65.132222222222211</v>
      </c>
      <c r="O1305">
        <v>6.39</v>
      </c>
      <c r="Q1305">
        <v>-0.02</v>
      </c>
      <c r="S1305">
        <v>-0.04</v>
      </c>
      <c r="Y1305" t="s">
        <v>89</v>
      </c>
      <c r="Z1305" t="s">
        <v>89</v>
      </c>
      <c r="AA1305" t="s">
        <v>1469</v>
      </c>
      <c r="AB1305" t="str">
        <f>+LEFT(AA1305,1)</f>
        <v>A</v>
      </c>
      <c r="AC1305" s="6">
        <f>DEGREES(ACOS(SIN(Resultats!$H$11)*SIN(RADIANS(N1305))+COS(Resultats!$H$11)*COS(RADIANS(N1305))*COS(Resultats!$E$11-RADIANS(M1305))))</f>
        <v>55.783682836362402</v>
      </c>
      <c r="AD1305">
        <f>+IF(AB1305=Data!$E$18,1,0)</f>
        <v>1</v>
      </c>
      <c r="AE1305">
        <f>+IF(AC1305&lt;Data!$B$17,1,0)</f>
        <v>0</v>
      </c>
      <c r="AF1305" s="7">
        <f>+IF(AND(AD1305,AE1305),1,0)</f>
        <v>0</v>
      </c>
    </row>
    <row r="1306" spans="1:32" x14ac:dyDescent="0.2">
      <c r="A1306">
        <v>4569</v>
      </c>
      <c r="C1306">
        <v>103736</v>
      </c>
      <c r="D1306">
        <v>15666</v>
      </c>
      <c r="E1306">
        <v>11</v>
      </c>
      <c r="F1306">
        <v>56</v>
      </c>
      <c r="G1306">
        <v>53.2</v>
      </c>
      <c r="H1306" t="s">
        <v>24</v>
      </c>
      <c r="I1306">
        <v>61</v>
      </c>
      <c r="J1306">
        <v>32</v>
      </c>
      <c r="K1306">
        <v>57</v>
      </c>
      <c r="L1306">
        <v>11.94811111111111</v>
      </c>
      <c r="M1306">
        <v>179.22166666666666</v>
      </c>
      <c r="N1306">
        <v>61.549166666666665</v>
      </c>
      <c r="O1306">
        <v>6.22</v>
      </c>
      <c r="Q1306">
        <v>0.96</v>
      </c>
      <c r="Y1306" t="s">
        <v>71</v>
      </c>
      <c r="Z1306" t="s">
        <v>71</v>
      </c>
      <c r="AA1306" t="s">
        <v>51</v>
      </c>
      <c r="AB1306" t="str">
        <f>+LEFT(AA1306,1)</f>
        <v>G</v>
      </c>
      <c r="AC1306" s="6">
        <f>DEGREES(ACOS(SIN(Resultats!$H$11)*SIN(RADIANS(N1306))+COS(Resultats!$H$11)*COS(RADIANS(N1306))*COS(Resultats!$E$11-RADIANS(M1306))))</f>
        <v>55.79638854292903</v>
      </c>
      <c r="AD1306">
        <f>+IF(AB1306=Data!$E$18,1,0)</f>
        <v>0</v>
      </c>
      <c r="AE1306">
        <f>+IF(AC1306&lt;Data!$B$17,1,0)</f>
        <v>0</v>
      </c>
      <c r="AF1306" s="7">
        <f>+IF(AND(AD1306,AE1306),1,0)</f>
        <v>0</v>
      </c>
    </row>
    <row r="1307" spans="1:32" x14ac:dyDescent="0.2">
      <c r="A1307">
        <v>2190</v>
      </c>
      <c r="C1307">
        <v>42475</v>
      </c>
      <c r="D1307">
        <v>78092</v>
      </c>
      <c r="E1307">
        <v>6</v>
      </c>
      <c r="F1307">
        <v>11</v>
      </c>
      <c r="G1307">
        <v>51.4</v>
      </c>
      <c r="H1307" t="s">
        <v>24</v>
      </c>
      <c r="I1307">
        <v>21</v>
      </c>
      <c r="J1307">
        <v>52</v>
      </c>
      <c r="K1307">
        <v>7</v>
      </c>
      <c r="L1307">
        <v>6.1976111111111116</v>
      </c>
      <c r="M1307">
        <v>92.964166666666671</v>
      </c>
      <c r="N1307">
        <v>21.868611111111111</v>
      </c>
      <c r="O1307">
        <v>6.56</v>
      </c>
      <c r="Q1307">
        <v>2.25</v>
      </c>
      <c r="S1307">
        <v>1.77</v>
      </c>
      <c r="U1307">
        <v>1.48</v>
      </c>
      <c r="Y1307" t="s">
        <v>2069</v>
      </c>
      <c r="Z1307" t="s">
        <v>9535</v>
      </c>
      <c r="AA1307" t="s">
        <v>586</v>
      </c>
      <c r="AB1307" t="str">
        <f>+LEFT(AA1307,1)</f>
        <v>M</v>
      </c>
      <c r="AC1307" s="6">
        <f>DEGREES(ACOS(SIN(Resultats!$H$11)*SIN(RADIANS(N1307))+COS(Resultats!$H$11)*COS(RADIANS(N1307))*COS(Resultats!$E$11-RADIANS(M1307))))</f>
        <v>55.807917489515283</v>
      </c>
      <c r="AD1307">
        <f>+IF(AB1307=Data!$E$18,1,0)</f>
        <v>0</v>
      </c>
      <c r="AE1307">
        <f>+IF(AC1307&lt;Data!$B$17,1,0)</f>
        <v>0</v>
      </c>
      <c r="AF1307" s="7">
        <f>+IF(AND(AD1307,AE1307),1,0)</f>
        <v>0</v>
      </c>
    </row>
    <row r="1308" spans="1:32" x14ac:dyDescent="0.2">
      <c r="A1308">
        <v>4575</v>
      </c>
      <c r="C1308">
        <v>103953</v>
      </c>
      <c r="D1308">
        <v>15673</v>
      </c>
      <c r="E1308">
        <v>11</v>
      </c>
      <c r="F1308">
        <v>58</v>
      </c>
      <c r="G1308">
        <v>20.6</v>
      </c>
      <c r="H1308" t="s">
        <v>24</v>
      </c>
      <c r="I1308">
        <v>61</v>
      </c>
      <c r="J1308">
        <v>27</v>
      </c>
      <c r="K1308">
        <v>53</v>
      </c>
      <c r="L1308">
        <v>11.972388888888888</v>
      </c>
      <c r="M1308">
        <v>179.58583333333331</v>
      </c>
      <c r="N1308">
        <v>61.464722222222228</v>
      </c>
      <c r="O1308">
        <v>6.76</v>
      </c>
      <c r="Y1308" t="s">
        <v>54</v>
      </c>
      <c r="Z1308" t="s">
        <v>54</v>
      </c>
      <c r="AA1308" t="s">
        <v>197</v>
      </c>
      <c r="AB1308" t="str">
        <f>+LEFT(AA1308,1)</f>
        <v>K</v>
      </c>
      <c r="AC1308" s="6">
        <f>DEGREES(ACOS(SIN(Resultats!$H$11)*SIN(RADIANS(N1308))+COS(Resultats!$H$11)*COS(RADIANS(N1308))*COS(Resultats!$E$11-RADIANS(M1308))))</f>
        <v>55.829414309261757</v>
      </c>
      <c r="AD1308">
        <f>+IF(AB1308=Data!$E$18,1,0)</f>
        <v>0</v>
      </c>
      <c r="AE1308">
        <f>+IF(AC1308&lt;Data!$B$17,1,0)</f>
        <v>0</v>
      </c>
      <c r="AF1308" s="7">
        <f>+IF(AND(AD1308,AE1308),1,0)</f>
        <v>0</v>
      </c>
    </row>
    <row r="1309" spans="1:32" x14ac:dyDescent="0.2">
      <c r="A1309">
        <v>5111</v>
      </c>
      <c r="B1309" t="s">
        <v>614</v>
      </c>
      <c r="C1309">
        <v>118219</v>
      </c>
      <c r="D1309">
        <v>139428</v>
      </c>
      <c r="E1309">
        <v>13</v>
      </c>
      <c r="F1309">
        <v>35</v>
      </c>
      <c r="G1309">
        <v>31.3</v>
      </c>
      <c r="H1309" t="s">
        <v>26</v>
      </c>
      <c r="I1309">
        <v>5</v>
      </c>
      <c r="J1309">
        <v>23</v>
      </c>
      <c r="K1309">
        <v>46</v>
      </c>
      <c r="L1309">
        <v>13.592027777777778</v>
      </c>
      <c r="M1309">
        <v>203.88041666666666</v>
      </c>
      <c r="N1309">
        <v>-5.3961111111111117</v>
      </c>
      <c r="O1309">
        <v>5.73</v>
      </c>
      <c r="Q1309">
        <v>0.95</v>
      </c>
      <c r="S1309">
        <v>0.66</v>
      </c>
      <c r="Y1309" t="s">
        <v>3030</v>
      </c>
      <c r="Z1309" t="s">
        <v>3030</v>
      </c>
      <c r="AA1309" t="s">
        <v>342</v>
      </c>
      <c r="AB1309" t="str">
        <f>+LEFT(AA1309,1)</f>
        <v>G</v>
      </c>
      <c r="AC1309" s="6">
        <f>DEGREES(ACOS(SIN(Resultats!$H$11)*SIN(RADIANS(N1309))+COS(Resultats!$H$11)*COS(RADIANS(N1309))*COS(Resultats!$E$11-RADIANS(M1309))))</f>
        <v>55.832480305411963</v>
      </c>
      <c r="AD1309">
        <f>+IF(AB1309=Data!$E$18,1,0)</f>
        <v>0</v>
      </c>
      <c r="AE1309">
        <f>+IF(AC1309&lt;Data!$B$17,1,0)</f>
        <v>0</v>
      </c>
      <c r="AF1309" s="7">
        <f>+IF(AND(AD1309,AE1309),1,0)</f>
        <v>0</v>
      </c>
    </row>
    <row r="1310" spans="1:32" x14ac:dyDescent="0.2">
      <c r="A1310">
        <v>2232</v>
      </c>
      <c r="C1310">
        <v>43317</v>
      </c>
      <c r="D1310">
        <v>113653</v>
      </c>
      <c r="E1310">
        <v>6</v>
      </c>
      <c r="F1310">
        <v>15</v>
      </c>
      <c r="G1310">
        <v>47</v>
      </c>
      <c r="H1310" t="s">
        <v>24</v>
      </c>
      <c r="I1310">
        <v>4</v>
      </c>
      <c r="J1310">
        <v>17</v>
      </c>
      <c r="K1310">
        <v>1</v>
      </c>
      <c r="L1310">
        <v>6.2630555555555558</v>
      </c>
      <c r="M1310">
        <v>93.94583333333334</v>
      </c>
      <c r="N1310">
        <v>4.283611111111111</v>
      </c>
      <c r="O1310">
        <v>6.64</v>
      </c>
      <c r="Q1310">
        <v>-0.17</v>
      </c>
      <c r="S1310">
        <v>-0.65</v>
      </c>
      <c r="Y1310" t="s">
        <v>2318</v>
      </c>
      <c r="Z1310" t="s">
        <v>2318</v>
      </c>
      <c r="AA1310" t="s">
        <v>15433</v>
      </c>
      <c r="AB1310" t="str">
        <f>+LEFT(AA1310,1)</f>
        <v>B</v>
      </c>
      <c r="AC1310" s="6">
        <f>DEGREES(ACOS(SIN(Resultats!$H$11)*SIN(RADIANS(N1310))+COS(Resultats!$H$11)*COS(RADIANS(N1310))*COS(Resultats!$E$11-RADIANS(M1310))))</f>
        <v>55.850124603304863</v>
      </c>
      <c r="AD1310">
        <f>+IF(AB1310=Data!$E$18,1,0)</f>
        <v>0</v>
      </c>
      <c r="AE1310">
        <f>+IF(AC1310&lt;Data!$B$17,1,0)</f>
        <v>0</v>
      </c>
      <c r="AF1310" s="7">
        <f>+IF(AND(AD1310,AE1310),1,0)</f>
        <v>0</v>
      </c>
    </row>
    <row r="1311" spans="1:32" x14ac:dyDescent="0.2">
      <c r="A1311">
        <v>4106</v>
      </c>
      <c r="B1311" t="s">
        <v>808</v>
      </c>
      <c r="C1311">
        <v>90633</v>
      </c>
      <c r="D1311">
        <v>15196</v>
      </c>
      <c r="E1311">
        <v>10</v>
      </c>
      <c r="F1311">
        <v>29</v>
      </c>
      <c r="G1311">
        <v>54.3</v>
      </c>
      <c r="H1311" t="s">
        <v>24</v>
      </c>
      <c r="I1311">
        <v>65</v>
      </c>
      <c r="J1311">
        <v>37</v>
      </c>
      <c r="K1311">
        <v>34</v>
      </c>
      <c r="L1311">
        <v>10.498416666666666</v>
      </c>
      <c r="M1311">
        <v>157.47624999999999</v>
      </c>
      <c r="N1311">
        <v>65.626111111111101</v>
      </c>
      <c r="O1311">
        <v>6.32</v>
      </c>
      <c r="Q1311">
        <v>1.1399999999999999</v>
      </c>
      <c r="X1311" t="s">
        <v>27</v>
      </c>
      <c r="Y1311" t="s">
        <v>365</v>
      </c>
      <c r="Z1311" t="s">
        <v>5818</v>
      </c>
      <c r="AA1311" t="s">
        <v>365</v>
      </c>
      <c r="AB1311" t="str">
        <f>+LEFT(AA1311,1)</f>
        <v>K</v>
      </c>
      <c r="AC1311" s="6">
        <f>DEGREES(ACOS(SIN(Resultats!$H$11)*SIN(RADIANS(N1311))+COS(Resultats!$H$11)*COS(RADIANS(N1311))*COS(Resultats!$E$11-RADIANS(M1311))))</f>
        <v>55.865610886762333</v>
      </c>
      <c r="AD1311">
        <f>+IF(AB1311=Data!$E$18,1,0)</f>
        <v>0</v>
      </c>
      <c r="AE1311">
        <f>+IF(AC1311&lt;Data!$B$17,1,0)</f>
        <v>0</v>
      </c>
      <c r="AF1311" s="7">
        <f>+IF(AND(AD1311,AE1311),1,0)</f>
        <v>0</v>
      </c>
    </row>
    <row r="1312" spans="1:32" x14ac:dyDescent="0.2">
      <c r="A1312">
        <v>2328</v>
      </c>
      <c r="C1312">
        <v>45380</v>
      </c>
      <c r="D1312">
        <v>133263</v>
      </c>
      <c r="E1312">
        <v>6</v>
      </c>
      <c r="F1312">
        <v>26</v>
      </c>
      <c r="G1312">
        <v>44.9</v>
      </c>
      <c r="H1312" t="s">
        <v>26</v>
      </c>
      <c r="I1312">
        <v>7</v>
      </c>
      <c r="J1312">
        <v>30</v>
      </c>
      <c r="K1312">
        <v>41</v>
      </c>
      <c r="L1312">
        <v>6.4458055555555562</v>
      </c>
      <c r="M1312">
        <v>96.687083333333348</v>
      </c>
      <c r="N1312">
        <v>-7.5113888888888889</v>
      </c>
      <c r="O1312">
        <v>6.27</v>
      </c>
      <c r="Q1312">
        <v>-0.04</v>
      </c>
      <c r="S1312">
        <v>-0.1</v>
      </c>
      <c r="Y1312" t="s">
        <v>185</v>
      </c>
      <c r="Z1312" t="s">
        <v>185</v>
      </c>
      <c r="AA1312" t="s">
        <v>2210</v>
      </c>
      <c r="AB1312" t="str">
        <f>+LEFT(AA1312,1)</f>
        <v>A</v>
      </c>
      <c r="AC1312" s="6">
        <f>DEGREES(ACOS(SIN(Resultats!$H$11)*SIN(RADIANS(N1312))+COS(Resultats!$H$11)*COS(RADIANS(N1312))*COS(Resultats!$E$11-RADIANS(M1312))))</f>
        <v>55.901372642959565</v>
      </c>
      <c r="AD1312">
        <f>+IF(AB1312=Data!$E$18,1,0)</f>
        <v>1</v>
      </c>
      <c r="AE1312">
        <f>+IF(AC1312&lt;Data!$B$17,1,0)</f>
        <v>0</v>
      </c>
      <c r="AF1312" s="7">
        <f>+IF(AND(AD1312,AE1312),1,0)</f>
        <v>0</v>
      </c>
    </row>
    <row r="1313" spans="1:32" x14ac:dyDescent="0.2">
      <c r="A1313">
        <v>2295</v>
      </c>
      <c r="C1313">
        <v>44756</v>
      </c>
      <c r="D1313">
        <v>133199</v>
      </c>
      <c r="E1313">
        <v>6</v>
      </c>
      <c r="F1313">
        <v>23</v>
      </c>
      <c r="G1313">
        <v>22.7</v>
      </c>
      <c r="H1313" t="s">
        <v>26</v>
      </c>
      <c r="I1313">
        <v>4</v>
      </c>
      <c r="J1313">
        <v>41</v>
      </c>
      <c r="K1313">
        <v>14</v>
      </c>
      <c r="L1313">
        <v>6.3896388888888893</v>
      </c>
      <c r="M1313">
        <v>95.844583333333333</v>
      </c>
      <c r="N1313">
        <v>-4.6872222222222222</v>
      </c>
      <c r="O1313">
        <v>6.67</v>
      </c>
      <c r="Q1313">
        <v>0.06</v>
      </c>
      <c r="S1313">
        <v>0.01</v>
      </c>
      <c r="Y1313" t="s">
        <v>114</v>
      </c>
      <c r="Z1313" t="s">
        <v>114</v>
      </c>
      <c r="AA1313" t="s">
        <v>18</v>
      </c>
      <c r="AB1313" t="str">
        <f>+LEFT(AA1313,1)</f>
        <v>A</v>
      </c>
      <c r="AC1313" s="6">
        <f>DEGREES(ACOS(SIN(Resultats!$H$11)*SIN(RADIANS(N1313))+COS(Resultats!$H$11)*COS(RADIANS(N1313))*COS(Resultats!$E$11-RADIANS(M1313))))</f>
        <v>55.904520875566746</v>
      </c>
      <c r="AD1313">
        <f>+IF(AB1313=Data!$E$18,1,0)</f>
        <v>1</v>
      </c>
      <c r="AE1313">
        <f>+IF(AC1313&lt;Data!$B$17,1,0)</f>
        <v>0</v>
      </c>
      <c r="AF1313" s="7">
        <f>+IF(AND(AD1313,AE1313),1,0)</f>
        <v>0</v>
      </c>
    </row>
    <row r="1314" spans="1:32" x14ac:dyDescent="0.2">
      <c r="A1314">
        <v>2367</v>
      </c>
      <c r="C1314">
        <v>45976</v>
      </c>
      <c r="D1314">
        <v>151573</v>
      </c>
      <c r="E1314">
        <v>6</v>
      </c>
      <c r="F1314">
        <v>30</v>
      </c>
      <c r="G1314">
        <v>11.3</v>
      </c>
      <c r="H1314" t="s">
        <v>26</v>
      </c>
      <c r="I1314">
        <v>10</v>
      </c>
      <c r="J1314">
        <v>4</v>
      </c>
      <c r="K1314">
        <v>53</v>
      </c>
      <c r="L1314">
        <v>6.5031388888888886</v>
      </c>
      <c r="M1314">
        <v>97.547083333333333</v>
      </c>
      <c r="N1314">
        <v>-10.081388888888888</v>
      </c>
      <c r="O1314">
        <v>5.93</v>
      </c>
      <c r="Q1314">
        <v>1.38</v>
      </c>
      <c r="Y1314" t="s">
        <v>197</v>
      </c>
      <c r="Z1314" t="s">
        <v>197</v>
      </c>
      <c r="AA1314" t="s">
        <v>197</v>
      </c>
      <c r="AB1314" t="str">
        <f>+LEFT(AA1314,1)</f>
        <v>K</v>
      </c>
      <c r="AC1314" s="6">
        <f>DEGREES(ACOS(SIN(Resultats!$H$11)*SIN(RADIANS(N1314))+COS(Resultats!$H$11)*COS(RADIANS(N1314))*COS(Resultats!$E$11-RADIANS(M1314))))</f>
        <v>55.910177375131717</v>
      </c>
      <c r="AD1314">
        <f>+IF(AB1314=Data!$E$18,1,0)</f>
        <v>0</v>
      </c>
      <c r="AE1314">
        <f>+IF(AC1314&lt;Data!$B$17,1,0)</f>
        <v>0</v>
      </c>
      <c r="AF1314" s="7">
        <f>+IF(AND(AD1314,AE1314),1,0)</f>
        <v>0</v>
      </c>
    </row>
    <row r="1315" spans="1:32" x14ac:dyDescent="0.2">
      <c r="A1315">
        <v>2184</v>
      </c>
      <c r="C1315">
        <v>42351</v>
      </c>
      <c r="D1315">
        <v>95337</v>
      </c>
      <c r="E1315">
        <v>6</v>
      </c>
      <c r="F1315">
        <v>11</v>
      </c>
      <c r="G1315">
        <v>1.8</v>
      </c>
      <c r="H1315" t="s">
        <v>24</v>
      </c>
      <c r="I1315">
        <v>18</v>
      </c>
      <c r="J1315">
        <v>7</v>
      </c>
      <c r="K1315">
        <v>46</v>
      </c>
      <c r="L1315">
        <v>6.1838333333333333</v>
      </c>
      <c r="M1315">
        <v>92.757499999999993</v>
      </c>
      <c r="N1315">
        <v>18.129444444444445</v>
      </c>
      <c r="O1315">
        <v>6.33</v>
      </c>
      <c r="Q1315">
        <v>1.35</v>
      </c>
      <c r="S1315">
        <v>1.44</v>
      </c>
      <c r="T1315" t="s">
        <v>2818</v>
      </c>
      <c r="Y1315" t="s">
        <v>466</v>
      </c>
      <c r="Z1315" t="s">
        <v>466</v>
      </c>
      <c r="AA1315" t="s">
        <v>507</v>
      </c>
      <c r="AB1315" t="str">
        <f>+LEFT(AA1315,1)</f>
        <v>K</v>
      </c>
      <c r="AC1315" s="6">
        <f>DEGREES(ACOS(SIN(Resultats!$H$11)*SIN(RADIANS(N1315))+COS(Resultats!$H$11)*COS(RADIANS(N1315))*COS(Resultats!$E$11-RADIANS(M1315))))</f>
        <v>55.913495409219458</v>
      </c>
      <c r="AD1315">
        <f>+IF(AB1315=Data!$E$18,1,0)</f>
        <v>0</v>
      </c>
      <c r="AE1315">
        <f>+IF(AC1315&lt;Data!$B$17,1,0)</f>
        <v>0</v>
      </c>
      <c r="AF1315" s="7">
        <f>+IF(AND(AD1315,AE1315),1,0)</f>
        <v>0</v>
      </c>
    </row>
    <row r="1316" spans="1:32" x14ac:dyDescent="0.2">
      <c r="A1316">
        <v>2191</v>
      </c>
      <c r="C1316">
        <v>42477</v>
      </c>
      <c r="D1316">
        <v>95352</v>
      </c>
      <c r="E1316">
        <v>6</v>
      </c>
      <c r="F1316">
        <v>11</v>
      </c>
      <c r="G1316">
        <v>27.9</v>
      </c>
      <c r="H1316" t="s">
        <v>24</v>
      </c>
      <c r="I1316">
        <v>13</v>
      </c>
      <c r="J1316">
        <v>38</v>
      </c>
      <c r="K1316">
        <v>19</v>
      </c>
      <c r="L1316">
        <v>6.1910833333333333</v>
      </c>
      <c r="M1316">
        <v>92.866249999999994</v>
      </c>
      <c r="N1316">
        <v>13.638611111111111</v>
      </c>
      <c r="O1316">
        <v>6.04</v>
      </c>
      <c r="Q1316">
        <v>0</v>
      </c>
      <c r="S1316">
        <v>0.04</v>
      </c>
      <c r="Y1316" t="s">
        <v>398</v>
      </c>
      <c r="Z1316" t="s">
        <v>398</v>
      </c>
      <c r="AA1316" t="s">
        <v>2210</v>
      </c>
      <c r="AB1316" t="str">
        <f>+LEFT(AA1316,1)</f>
        <v>A</v>
      </c>
      <c r="AC1316" s="6">
        <f>DEGREES(ACOS(SIN(Resultats!$H$11)*SIN(RADIANS(N1316))+COS(Resultats!$H$11)*COS(RADIANS(N1316))*COS(Resultats!$E$11-RADIANS(M1316))))</f>
        <v>55.922681558353027</v>
      </c>
      <c r="AD1316">
        <f>+IF(AB1316=Data!$E$18,1,0)</f>
        <v>1</v>
      </c>
      <c r="AE1316">
        <f>+IF(AC1316&lt;Data!$B$17,1,0)</f>
        <v>0</v>
      </c>
      <c r="AF1316" s="7">
        <f>+IF(AND(AD1316,AE1316),1,0)</f>
        <v>0</v>
      </c>
    </row>
    <row r="1317" spans="1:32" x14ac:dyDescent="0.2">
      <c r="A1317">
        <v>2185</v>
      </c>
      <c r="B1317" t="s">
        <v>2065</v>
      </c>
      <c r="C1317">
        <v>42398</v>
      </c>
      <c r="D1317">
        <v>78079</v>
      </c>
      <c r="E1317">
        <v>6</v>
      </c>
      <c r="F1317">
        <v>11</v>
      </c>
      <c r="G1317">
        <v>32.299999999999997</v>
      </c>
      <c r="H1317" t="s">
        <v>24</v>
      </c>
      <c r="I1317">
        <v>24</v>
      </c>
      <c r="J1317">
        <v>25</v>
      </c>
      <c r="K1317">
        <v>13</v>
      </c>
      <c r="L1317">
        <v>6.1923055555555555</v>
      </c>
      <c r="M1317">
        <v>92.884583333333339</v>
      </c>
      <c r="N1317">
        <v>24.42027777777778</v>
      </c>
      <c r="O1317">
        <v>5.8</v>
      </c>
      <c r="Q1317">
        <v>1.1100000000000001</v>
      </c>
      <c r="Y1317" t="s">
        <v>54</v>
      </c>
      <c r="Z1317" t="s">
        <v>54</v>
      </c>
      <c r="AA1317" t="s">
        <v>197</v>
      </c>
      <c r="AB1317" t="str">
        <f>+LEFT(AA1317,1)</f>
        <v>K</v>
      </c>
      <c r="AC1317" s="6">
        <f>DEGREES(ACOS(SIN(Resultats!$H$11)*SIN(RADIANS(N1317))+COS(Resultats!$H$11)*COS(RADIANS(N1317))*COS(Resultats!$E$11-RADIANS(M1317))))</f>
        <v>56.037163196446407</v>
      </c>
      <c r="AD1317">
        <f>+IF(AB1317=Data!$E$18,1,0)</f>
        <v>0</v>
      </c>
      <c r="AE1317">
        <f>+IF(AC1317&lt;Data!$B$17,1,0)</f>
        <v>0</v>
      </c>
      <c r="AF1317" s="7">
        <f>+IF(AND(AD1317,AE1317),1,0)</f>
        <v>0</v>
      </c>
    </row>
    <row r="1318" spans="1:32" x14ac:dyDescent="0.2">
      <c r="A1318">
        <v>5200</v>
      </c>
      <c r="B1318" t="s">
        <v>4895</v>
      </c>
      <c r="C1318">
        <v>120477</v>
      </c>
      <c r="D1318">
        <v>100725</v>
      </c>
      <c r="E1318">
        <v>13</v>
      </c>
      <c r="F1318">
        <v>49</v>
      </c>
      <c r="G1318">
        <v>28.6</v>
      </c>
      <c r="H1318" t="s">
        <v>24</v>
      </c>
      <c r="I1318">
        <v>15</v>
      </c>
      <c r="J1318">
        <v>47</v>
      </c>
      <c r="K1318">
        <v>52</v>
      </c>
      <c r="L1318">
        <v>13.824611111111111</v>
      </c>
      <c r="M1318">
        <v>207.36916666666667</v>
      </c>
      <c r="N1318">
        <v>15.797777777777778</v>
      </c>
      <c r="O1318">
        <v>4.07</v>
      </c>
      <c r="Q1318">
        <v>1.52</v>
      </c>
      <c r="S1318">
        <v>1.87</v>
      </c>
      <c r="U1318">
        <v>0.87</v>
      </c>
      <c r="Y1318" t="s">
        <v>4896</v>
      </c>
      <c r="Z1318" t="s">
        <v>11257</v>
      </c>
      <c r="AA1318" t="s">
        <v>104</v>
      </c>
      <c r="AB1318" t="str">
        <f>+LEFT(AA1318,1)</f>
        <v>K</v>
      </c>
      <c r="AC1318" s="6">
        <f>DEGREES(ACOS(SIN(Resultats!$H$11)*SIN(RADIANS(N1318))+COS(Resultats!$H$11)*COS(RADIANS(N1318))*COS(Resultats!$E$11-RADIANS(M1318))))</f>
        <v>56.065231282024612</v>
      </c>
      <c r="AD1318">
        <f>+IF(AB1318=Data!$E$18,1,0)</f>
        <v>0</v>
      </c>
      <c r="AE1318">
        <f>+IF(AC1318&lt;Data!$B$17,1,0)</f>
        <v>0</v>
      </c>
      <c r="AF1318" s="7">
        <f>+IF(AND(AD1318,AE1318),1,0)</f>
        <v>0</v>
      </c>
    </row>
    <row r="1319" spans="1:32" x14ac:dyDescent="0.2">
      <c r="A1319">
        <v>5096</v>
      </c>
      <c r="C1319">
        <v>117710</v>
      </c>
      <c r="D1319">
        <v>44637</v>
      </c>
      <c r="E1319">
        <v>13</v>
      </c>
      <c r="F1319">
        <v>31</v>
      </c>
      <c r="G1319">
        <v>15.8</v>
      </c>
      <c r="H1319" t="s">
        <v>24</v>
      </c>
      <c r="I1319">
        <v>42</v>
      </c>
      <c r="J1319">
        <v>6</v>
      </c>
      <c r="K1319">
        <v>22</v>
      </c>
      <c r="L1319">
        <v>13.521055555555556</v>
      </c>
      <c r="M1319">
        <v>202.81583333333333</v>
      </c>
      <c r="N1319">
        <v>42.106111111111112</v>
      </c>
      <c r="O1319">
        <v>6.08</v>
      </c>
      <c r="Q1319">
        <v>1.05</v>
      </c>
      <c r="Y1319" t="s">
        <v>125</v>
      </c>
      <c r="Z1319" t="s">
        <v>125</v>
      </c>
      <c r="AA1319" t="s">
        <v>365</v>
      </c>
      <c r="AB1319" t="str">
        <f>+LEFT(AA1319,1)</f>
        <v>K</v>
      </c>
      <c r="AC1319" s="6">
        <f>DEGREES(ACOS(SIN(Resultats!$H$11)*SIN(RADIANS(N1319))+COS(Resultats!$H$11)*COS(RADIANS(N1319))*COS(Resultats!$E$11-RADIANS(M1319))))</f>
        <v>56.08161535242175</v>
      </c>
      <c r="AD1319">
        <f>+IF(AB1319=Data!$E$18,1,0)</f>
        <v>0</v>
      </c>
      <c r="AE1319">
        <f>+IF(AC1319&lt;Data!$B$17,1,0)</f>
        <v>0</v>
      </c>
      <c r="AF1319" s="7">
        <f>+IF(AND(AD1319,AE1319),1,0)</f>
        <v>0</v>
      </c>
    </row>
    <row r="1320" spans="1:32" x14ac:dyDescent="0.2">
      <c r="A1320">
        <v>3403</v>
      </c>
      <c r="B1320" t="s">
        <v>1180</v>
      </c>
      <c r="C1320">
        <v>73108</v>
      </c>
      <c r="D1320">
        <v>14616</v>
      </c>
      <c r="E1320">
        <v>8</v>
      </c>
      <c r="F1320">
        <v>40</v>
      </c>
      <c r="G1320">
        <v>12.8</v>
      </c>
      <c r="H1320" t="s">
        <v>24</v>
      </c>
      <c r="I1320">
        <v>64</v>
      </c>
      <c r="J1320">
        <v>19</v>
      </c>
      <c r="K1320">
        <v>40</v>
      </c>
      <c r="L1320">
        <v>8.6702222222222218</v>
      </c>
      <c r="M1320">
        <v>130.05333333333334</v>
      </c>
      <c r="N1320">
        <v>64.327777777777769</v>
      </c>
      <c r="O1320">
        <v>4.5999999999999996</v>
      </c>
      <c r="Q1320">
        <v>1.17</v>
      </c>
      <c r="S1320">
        <v>1.1599999999999999</v>
      </c>
      <c r="U1320">
        <v>0.63</v>
      </c>
      <c r="Y1320" t="s">
        <v>1181</v>
      </c>
      <c r="Z1320" t="s">
        <v>6894</v>
      </c>
      <c r="AA1320" t="s">
        <v>507</v>
      </c>
      <c r="AB1320" t="str">
        <f>+LEFT(AA1320,1)</f>
        <v>K</v>
      </c>
      <c r="AC1320" s="6">
        <f>DEGREES(ACOS(SIN(Resultats!$H$11)*SIN(RADIANS(N1320))+COS(Resultats!$H$11)*COS(RADIANS(N1320))*COS(Resultats!$E$11-RADIANS(M1320))))</f>
        <v>56.113224784375291</v>
      </c>
      <c r="AD1320">
        <f>+IF(AB1320=Data!$E$18,1,0)</f>
        <v>0</v>
      </c>
      <c r="AE1320">
        <f>+IF(AC1320&lt;Data!$B$17,1,0)</f>
        <v>0</v>
      </c>
      <c r="AF1320" s="7">
        <f>+IF(AND(AD1320,AE1320),1,0)</f>
        <v>0</v>
      </c>
    </row>
    <row r="1321" spans="1:32" x14ac:dyDescent="0.2">
      <c r="A1321">
        <v>5064</v>
      </c>
      <c r="B1321" t="s">
        <v>5622</v>
      </c>
      <c r="C1321">
        <v>116870</v>
      </c>
      <c r="D1321">
        <v>157938</v>
      </c>
      <c r="E1321">
        <v>13</v>
      </c>
      <c r="F1321">
        <v>26</v>
      </c>
      <c r="G1321">
        <v>43.2</v>
      </c>
      <c r="H1321" t="s">
        <v>26</v>
      </c>
      <c r="I1321">
        <v>12</v>
      </c>
      <c r="J1321">
        <v>42</v>
      </c>
      <c r="K1321">
        <v>28</v>
      </c>
      <c r="L1321">
        <v>13.445333333333334</v>
      </c>
      <c r="M1321">
        <v>201.68</v>
      </c>
      <c r="N1321">
        <v>-12.707777777777777</v>
      </c>
      <c r="O1321">
        <v>5.25</v>
      </c>
      <c r="Q1321">
        <v>1.52</v>
      </c>
      <c r="S1321">
        <v>1.75</v>
      </c>
      <c r="U1321">
        <v>0.87</v>
      </c>
      <c r="Y1321" t="s">
        <v>53</v>
      </c>
      <c r="Z1321" t="s">
        <v>53</v>
      </c>
      <c r="AA1321" t="s">
        <v>586</v>
      </c>
      <c r="AB1321" t="str">
        <f>+LEFT(AA1321,1)</f>
        <v>M</v>
      </c>
      <c r="AC1321" s="6">
        <f>DEGREES(ACOS(SIN(Resultats!$H$11)*SIN(RADIANS(N1321))+COS(Resultats!$H$11)*COS(RADIANS(N1321))*COS(Resultats!$E$11-RADIANS(M1321))))</f>
        <v>56.118546624937338</v>
      </c>
      <c r="AD1321">
        <f>+IF(AB1321=Data!$E$18,1,0)</f>
        <v>0</v>
      </c>
      <c r="AE1321">
        <f>+IF(AC1321&lt;Data!$B$17,1,0)</f>
        <v>0</v>
      </c>
      <c r="AF1321" s="7">
        <f>+IF(AND(AD1321,AE1321),1,0)</f>
        <v>0</v>
      </c>
    </row>
    <row r="1322" spans="1:32" x14ac:dyDescent="0.2">
      <c r="A1322">
        <v>4760</v>
      </c>
      <c r="B1322" t="s">
        <v>5423</v>
      </c>
      <c r="C1322">
        <v>108844</v>
      </c>
      <c r="D1322">
        <v>28405</v>
      </c>
      <c r="E1322">
        <v>12</v>
      </c>
      <c r="F1322">
        <v>29</v>
      </c>
      <c r="G1322">
        <v>57.3</v>
      </c>
      <c r="H1322" t="s">
        <v>24</v>
      </c>
      <c r="I1322">
        <v>58</v>
      </c>
      <c r="J1322">
        <v>24</v>
      </c>
      <c r="K1322">
        <v>21</v>
      </c>
      <c r="L1322">
        <v>12.49925</v>
      </c>
      <c r="M1322">
        <v>187.48875000000001</v>
      </c>
      <c r="N1322">
        <v>58.405833333333334</v>
      </c>
      <c r="O1322">
        <v>5.35</v>
      </c>
      <c r="Q1322">
        <v>0.2</v>
      </c>
      <c r="S1322">
        <v>0.14000000000000001</v>
      </c>
      <c r="U1322">
        <v>0.06</v>
      </c>
      <c r="Y1322" t="s">
        <v>5424</v>
      </c>
      <c r="Z1322" t="s">
        <v>10801</v>
      </c>
      <c r="AA1322" t="s">
        <v>15427</v>
      </c>
      <c r="AB1322" t="str">
        <f>+LEFT(AA1322,1)</f>
        <v>A</v>
      </c>
      <c r="AC1322" s="6">
        <f>DEGREES(ACOS(SIN(Resultats!$H$11)*SIN(RADIANS(N1322))+COS(Resultats!$H$11)*COS(RADIANS(N1322))*COS(Resultats!$E$11-RADIANS(M1322))))</f>
        <v>56.131102389206482</v>
      </c>
      <c r="AD1322">
        <f>+IF(AB1322=Data!$E$18,1,0)</f>
        <v>1</v>
      </c>
      <c r="AE1322">
        <f>+IF(AC1322&lt;Data!$B$17,1,0)</f>
        <v>0</v>
      </c>
      <c r="AF1322" s="7">
        <f>+IF(AND(AD1322,AE1322),1,0)</f>
        <v>0</v>
      </c>
    </row>
    <row r="1323" spans="1:32" x14ac:dyDescent="0.2">
      <c r="A1323">
        <v>5201</v>
      </c>
      <c r="B1323" t="s">
        <v>4897</v>
      </c>
      <c r="C1323">
        <v>120539</v>
      </c>
      <c r="D1323">
        <v>83015</v>
      </c>
      <c r="E1323">
        <v>13</v>
      </c>
      <c r="F1323">
        <v>49</v>
      </c>
      <c r="G1323">
        <v>42.8</v>
      </c>
      <c r="H1323" t="s">
        <v>24</v>
      </c>
      <c r="I1323">
        <v>21</v>
      </c>
      <c r="J1323">
        <v>15</v>
      </c>
      <c r="K1323">
        <v>51</v>
      </c>
      <c r="L1323">
        <v>13.828555555555555</v>
      </c>
      <c r="M1323">
        <v>207.42833333333331</v>
      </c>
      <c r="N1323">
        <v>21.264166666666668</v>
      </c>
      <c r="O1323">
        <v>4.91</v>
      </c>
      <c r="Q1323">
        <v>1.43</v>
      </c>
      <c r="S1323">
        <v>1.65</v>
      </c>
      <c r="U1323">
        <v>0.74</v>
      </c>
      <c r="Y1323" t="s">
        <v>172</v>
      </c>
      <c r="Z1323" t="s">
        <v>172</v>
      </c>
      <c r="AA1323" t="s">
        <v>80</v>
      </c>
      <c r="AB1323" t="str">
        <f>+LEFT(AA1323,1)</f>
        <v>K</v>
      </c>
      <c r="AC1323" s="6">
        <f>DEGREES(ACOS(SIN(Resultats!$H$11)*SIN(RADIANS(N1323))+COS(Resultats!$H$11)*COS(RADIANS(N1323))*COS(Resultats!$E$11-RADIANS(M1323))))</f>
        <v>56.147504019979216</v>
      </c>
      <c r="AD1323">
        <f>+IF(AB1323=Data!$E$18,1,0)</f>
        <v>0</v>
      </c>
      <c r="AE1323">
        <f>+IF(AC1323&lt;Data!$B$17,1,0)</f>
        <v>0</v>
      </c>
      <c r="AF1323" s="7">
        <f>+IF(AND(AD1323,AE1323),1,0)</f>
        <v>0</v>
      </c>
    </row>
    <row r="1324" spans="1:32" x14ac:dyDescent="0.2">
      <c r="A1324">
        <v>4178</v>
      </c>
      <c r="B1324" t="s">
        <v>854</v>
      </c>
      <c r="C1324">
        <v>92424</v>
      </c>
      <c r="D1324">
        <v>15261</v>
      </c>
      <c r="E1324">
        <v>10</v>
      </c>
      <c r="F1324">
        <v>41</v>
      </c>
      <c r="G1324">
        <v>56.6</v>
      </c>
      <c r="H1324" t="s">
        <v>24</v>
      </c>
      <c r="I1324">
        <v>65</v>
      </c>
      <c r="J1324">
        <v>42</v>
      </c>
      <c r="K1324">
        <v>59</v>
      </c>
      <c r="L1324">
        <v>10.699055555555557</v>
      </c>
      <c r="M1324">
        <v>160.48583333333335</v>
      </c>
      <c r="N1324">
        <v>65.716388888888886</v>
      </c>
      <c r="O1324">
        <v>5.12</v>
      </c>
      <c r="Q1324">
        <v>1.2</v>
      </c>
      <c r="S1324">
        <v>1.28</v>
      </c>
      <c r="U1324">
        <v>0.56999999999999995</v>
      </c>
      <c r="Y1324" t="s">
        <v>125</v>
      </c>
      <c r="Z1324" t="s">
        <v>125</v>
      </c>
      <c r="AA1324" t="s">
        <v>365</v>
      </c>
      <c r="AB1324" t="str">
        <f>+LEFT(AA1324,1)</f>
        <v>K</v>
      </c>
      <c r="AC1324" s="6">
        <f>DEGREES(ACOS(SIN(Resultats!$H$11)*SIN(RADIANS(N1324))+COS(Resultats!$H$11)*COS(RADIANS(N1324))*COS(Resultats!$E$11-RADIANS(M1324))))</f>
        <v>56.184106347271161</v>
      </c>
      <c r="AD1324">
        <f>+IF(AB1324=Data!$E$18,1,0)</f>
        <v>0</v>
      </c>
      <c r="AE1324">
        <f>+IF(AC1324&lt;Data!$B$17,1,0)</f>
        <v>0</v>
      </c>
      <c r="AF1324" s="7">
        <f>+IF(AND(AD1324,AE1324),1,0)</f>
        <v>0</v>
      </c>
    </row>
    <row r="1325" spans="1:32" x14ac:dyDescent="0.2">
      <c r="A1325">
        <v>2321</v>
      </c>
      <c r="C1325">
        <v>45239</v>
      </c>
      <c r="D1325">
        <v>133246</v>
      </c>
      <c r="E1325">
        <v>6</v>
      </c>
      <c r="F1325">
        <v>25</v>
      </c>
      <c r="G1325">
        <v>58.8</v>
      </c>
      <c r="H1325" t="s">
        <v>26</v>
      </c>
      <c r="I1325">
        <v>7</v>
      </c>
      <c r="J1325">
        <v>53</v>
      </c>
      <c r="K1325">
        <v>39</v>
      </c>
      <c r="L1325">
        <v>6.4330000000000007</v>
      </c>
      <c r="M1325">
        <v>96.495000000000005</v>
      </c>
      <c r="N1325">
        <v>-7.8941666666666661</v>
      </c>
      <c r="O1325">
        <v>6.4</v>
      </c>
      <c r="Q1325">
        <v>0.14000000000000001</v>
      </c>
      <c r="S1325">
        <v>0.12</v>
      </c>
      <c r="Y1325" t="s">
        <v>310</v>
      </c>
      <c r="Z1325" t="s">
        <v>310</v>
      </c>
      <c r="AA1325" t="s">
        <v>15426</v>
      </c>
      <c r="AB1325" t="str">
        <f>+LEFT(AA1325,1)</f>
        <v>A</v>
      </c>
      <c r="AC1325" s="6">
        <f>DEGREES(ACOS(SIN(Resultats!$H$11)*SIN(RADIANS(N1325))+COS(Resultats!$H$11)*COS(RADIANS(N1325))*COS(Resultats!$E$11-RADIANS(M1325))))</f>
        <v>56.198529206939632</v>
      </c>
      <c r="AD1325">
        <f>+IF(AB1325=Data!$E$18,1,0)</f>
        <v>1</v>
      </c>
      <c r="AE1325">
        <f>+IF(AC1325&lt;Data!$B$17,1,0)</f>
        <v>0</v>
      </c>
      <c r="AF1325" s="7">
        <f>+IF(AND(AD1325,AE1325),1,0)</f>
        <v>0</v>
      </c>
    </row>
    <row r="1326" spans="1:32" x14ac:dyDescent="0.2">
      <c r="A1326">
        <v>5183</v>
      </c>
      <c r="C1326">
        <v>120066</v>
      </c>
      <c r="D1326">
        <v>120108</v>
      </c>
      <c r="E1326">
        <v>13</v>
      </c>
      <c r="F1326">
        <v>46</v>
      </c>
      <c r="G1326">
        <v>57.1</v>
      </c>
      <c r="H1326" t="s">
        <v>24</v>
      </c>
      <c r="I1326">
        <v>6</v>
      </c>
      <c r="J1326">
        <v>21</v>
      </c>
      <c r="K1326">
        <v>2</v>
      </c>
      <c r="L1326">
        <v>13.782527777777778</v>
      </c>
      <c r="M1326">
        <v>206.73791666666668</v>
      </c>
      <c r="N1326">
        <v>6.3505555555555553</v>
      </c>
      <c r="O1326">
        <v>6.33</v>
      </c>
      <c r="Q1326">
        <v>0.63</v>
      </c>
      <c r="S1326">
        <v>0.16</v>
      </c>
      <c r="Y1326" t="s">
        <v>651</v>
      </c>
      <c r="Z1326" t="s">
        <v>11237</v>
      </c>
      <c r="AA1326" t="s">
        <v>3095</v>
      </c>
      <c r="AB1326" t="str">
        <f>+LEFT(AA1326,1)</f>
        <v>G</v>
      </c>
      <c r="AC1326" s="6">
        <f>DEGREES(ACOS(SIN(Resultats!$H$11)*SIN(RADIANS(N1326))+COS(Resultats!$H$11)*COS(RADIANS(N1326))*COS(Resultats!$E$11-RADIANS(M1326))))</f>
        <v>56.218303044227198</v>
      </c>
      <c r="AD1326">
        <f>+IF(AB1326=Data!$E$18,1,0)</f>
        <v>0</v>
      </c>
      <c r="AE1326">
        <f>+IF(AC1326&lt;Data!$B$17,1,0)</f>
        <v>0</v>
      </c>
      <c r="AF1326" s="7">
        <f>+IF(AND(AD1326,AE1326),1,0)</f>
        <v>0</v>
      </c>
    </row>
    <row r="1327" spans="1:32" x14ac:dyDescent="0.2">
      <c r="A1327">
        <v>4917</v>
      </c>
      <c r="C1327">
        <v>112486</v>
      </c>
      <c r="D1327">
        <v>28572</v>
      </c>
      <c r="E1327">
        <v>12</v>
      </c>
      <c r="F1327">
        <v>56</v>
      </c>
      <c r="G1327">
        <v>17.600000000000001</v>
      </c>
      <c r="H1327" t="s">
        <v>24</v>
      </c>
      <c r="I1327">
        <v>54</v>
      </c>
      <c r="J1327">
        <v>5</v>
      </c>
      <c r="K1327">
        <v>58</v>
      </c>
      <c r="L1327">
        <v>12.938222222222223</v>
      </c>
      <c r="M1327">
        <v>194.07333333333332</v>
      </c>
      <c r="N1327">
        <v>54.099444444444444</v>
      </c>
      <c r="O1327">
        <v>5.82</v>
      </c>
      <c r="Q1327">
        <v>0.19</v>
      </c>
      <c r="S1327">
        <v>0.08</v>
      </c>
      <c r="U1327">
        <v>0.08</v>
      </c>
      <c r="Y1327" t="s">
        <v>314</v>
      </c>
      <c r="Z1327" t="s">
        <v>314</v>
      </c>
      <c r="AA1327" t="s">
        <v>15427</v>
      </c>
      <c r="AB1327" t="str">
        <f>+LEFT(AA1327,1)</f>
        <v>A</v>
      </c>
      <c r="AC1327" s="6">
        <f>DEGREES(ACOS(SIN(Resultats!$H$11)*SIN(RADIANS(N1327))+COS(Resultats!$H$11)*COS(RADIANS(N1327))*COS(Resultats!$E$11-RADIANS(M1327))))</f>
        <v>56.251674589968957</v>
      </c>
      <c r="AD1327">
        <f>+IF(AB1327=Data!$E$18,1,0)</f>
        <v>1</v>
      </c>
      <c r="AE1327">
        <f>+IF(AC1327&lt;Data!$B$17,1,0)</f>
        <v>0</v>
      </c>
      <c r="AF1327" s="7">
        <f>+IF(AND(AD1327,AE1327),1,0)</f>
        <v>0</v>
      </c>
    </row>
    <row r="1328" spans="1:32" x14ac:dyDescent="0.2">
      <c r="A1328">
        <v>4391</v>
      </c>
      <c r="C1328">
        <v>98772</v>
      </c>
      <c r="D1328">
        <v>15486</v>
      </c>
      <c r="E1328">
        <v>11</v>
      </c>
      <c r="F1328">
        <v>22</v>
      </c>
      <c r="G1328">
        <v>51.3</v>
      </c>
      <c r="H1328" t="s">
        <v>24</v>
      </c>
      <c r="I1328">
        <v>64</v>
      </c>
      <c r="J1328">
        <v>19</v>
      </c>
      <c r="K1328">
        <v>50</v>
      </c>
      <c r="L1328">
        <v>11.380916666666668</v>
      </c>
      <c r="M1328">
        <v>170.71375</v>
      </c>
      <c r="N1328">
        <v>64.330555555555549</v>
      </c>
      <c r="O1328">
        <v>6.02</v>
      </c>
      <c r="Q1328">
        <v>0.09</v>
      </c>
      <c r="S1328">
        <v>0.09</v>
      </c>
      <c r="Y1328" t="s">
        <v>977</v>
      </c>
      <c r="Z1328" t="s">
        <v>977</v>
      </c>
      <c r="AA1328" t="s">
        <v>1469</v>
      </c>
      <c r="AB1328" t="str">
        <f>+LEFT(AA1328,1)</f>
        <v>A</v>
      </c>
      <c r="AC1328" s="6">
        <f>DEGREES(ACOS(SIN(Resultats!$H$11)*SIN(RADIANS(N1328))+COS(Resultats!$H$11)*COS(RADIANS(N1328))*COS(Resultats!$E$11-RADIANS(M1328))))</f>
        <v>56.252604756865246</v>
      </c>
      <c r="AD1328">
        <f>+IF(AB1328=Data!$E$18,1,0)</f>
        <v>1</v>
      </c>
      <c r="AE1328">
        <f>+IF(AC1328&lt;Data!$B$17,1,0)</f>
        <v>0</v>
      </c>
      <c r="AF1328" s="7">
        <f>+IF(AND(AD1328,AE1328),1,0)</f>
        <v>0</v>
      </c>
    </row>
    <row r="1329" spans="1:32" x14ac:dyDescent="0.2">
      <c r="A1329">
        <v>2275</v>
      </c>
      <c r="C1329">
        <v>44131</v>
      </c>
      <c r="D1329">
        <v>133118</v>
      </c>
      <c r="E1329">
        <v>6</v>
      </c>
      <c r="F1329">
        <v>19</v>
      </c>
      <c r="G1329">
        <v>59.6</v>
      </c>
      <c r="H1329" t="s">
        <v>26</v>
      </c>
      <c r="I1329">
        <v>2</v>
      </c>
      <c r="J1329">
        <v>56</v>
      </c>
      <c r="K1329">
        <v>40</v>
      </c>
      <c r="L1329">
        <v>6.3332222222222221</v>
      </c>
      <c r="M1329">
        <v>94.998333333333335</v>
      </c>
      <c r="N1329">
        <v>-2.9444444444444446</v>
      </c>
      <c r="O1329">
        <v>4.9000000000000004</v>
      </c>
      <c r="Q1329">
        <v>1.6</v>
      </c>
      <c r="S1329">
        <v>1.96</v>
      </c>
      <c r="Y1329" t="s">
        <v>419</v>
      </c>
      <c r="Z1329" t="s">
        <v>419</v>
      </c>
      <c r="AA1329" t="s">
        <v>2160</v>
      </c>
      <c r="AB1329" t="str">
        <f>+LEFT(AA1329,1)</f>
        <v>M</v>
      </c>
      <c r="AC1329" s="6">
        <f>DEGREES(ACOS(SIN(Resultats!$H$11)*SIN(RADIANS(N1329))+COS(Resultats!$H$11)*COS(RADIANS(N1329))*COS(Resultats!$E$11-RADIANS(M1329))))</f>
        <v>56.277336534489116</v>
      </c>
      <c r="AD1329">
        <f>+IF(AB1329=Data!$E$18,1,0)</f>
        <v>0</v>
      </c>
      <c r="AE1329">
        <f>+IF(AC1329&lt;Data!$B$17,1,0)</f>
        <v>0</v>
      </c>
      <c r="AF1329" s="7">
        <f>+IF(AND(AD1329,AE1329),1,0)</f>
        <v>0</v>
      </c>
    </row>
    <row r="1330" spans="1:32" x14ac:dyDescent="0.2">
      <c r="A1330">
        <v>2246</v>
      </c>
      <c r="C1330">
        <v>43461</v>
      </c>
      <c r="D1330">
        <v>113668</v>
      </c>
      <c r="E1330">
        <v>6</v>
      </c>
      <c r="F1330">
        <v>16</v>
      </c>
      <c r="G1330">
        <v>21.2</v>
      </c>
      <c r="H1330" t="s">
        <v>24</v>
      </c>
      <c r="I1330">
        <v>1</v>
      </c>
      <c r="J1330">
        <v>4</v>
      </c>
      <c r="K1330">
        <v>49</v>
      </c>
      <c r="L1330">
        <v>6.2725555555555559</v>
      </c>
      <c r="M1330">
        <v>94.088333333333338</v>
      </c>
      <c r="N1330">
        <v>1.0802777777777777</v>
      </c>
      <c r="O1330">
        <v>6.63</v>
      </c>
      <c r="Q1330">
        <v>-0.05</v>
      </c>
      <c r="S1330">
        <v>-0.44</v>
      </c>
      <c r="Y1330" t="s">
        <v>177</v>
      </c>
      <c r="Z1330" t="s">
        <v>177</v>
      </c>
      <c r="AA1330" t="s">
        <v>15424</v>
      </c>
      <c r="AB1330" t="str">
        <f>+LEFT(AA1330,1)</f>
        <v>B</v>
      </c>
      <c r="AC1330" s="6">
        <f>DEGREES(ACOS(SIN(Resultats!$H$11)*SIN(RADIANS(N1330))+COS(Resultats!$H$11)*COS(RADIANS(N1330))*COS(Resultats!$E$11-RADIANS(M1330))))</f>
        <v>56.280240958388681</v>
      </c>
      <c r="AD1330">
        <f>+IF(AB1330=Data!$E$18,1,0)</f>
        <v>0</v>
      </c>
      <c r="AE1330">
        <f>+IF(AC1330&lt;Data!$B$17,1,0)</f>
        <v>0</v>
      </c>
      <c r="AF1330" s="7">
        <f>+IF(AND(AD1330,AE1330),1,0)</f>
        <v>0</v>
      </c>
    </row>
    <row r="1331" spans="1:32" x14ac:dyDescent="0.2">
      <c r="A1331">
        <v>5161</v>
      </c>
      <c r="C1331">
        <v>119458</v>
      </c>
      <c r="D1331">
        <v>63701</v>
      </c>
      <c r="E1331">
        <v>13</v>
      </c>
      <c r="F1331">
        <v>42</v>
      </c>
      <c r="G1331">
        <v>43.4</v>
      </c>
      <c r="H1331" t="s">
        <v>24</v>
      </c>
      <c r="I1331">
        <v>34</v>
      </c>
      <c r="J1331">
        <v>59</v>
      </c>
      <c r="K1331">
        <v>20</v>
      </c>
      <c r="L1331">
        <v>13.712055555555555</v>
      </c>
      <c r="M1331">
        <v>205.68083333333331</v>
      </c>
      <c r="N1331">
        <v>34.988888888888887</v>
      </c>
      <c r="O1331">
        <v>5.98</v>
      </c>
      <c r="Q1331">
        <v>0.85</v>
      </c>
      <c r="Y1331" t="s">
        <v>33</v>
      </c>
      <c r="Z1331" t="s">
        <v>33</v>
      </c>
      <c r="AA1331" t="s">
        <v>235</v>
      </c>
      <c r="AB1331" t="str">
        <f>+LEFT(AA1331,1)</f>
        <v>G</v>
      </c>
      <c r="AC1331" s="6">
        <f>DEGREES(ACOS(SIN(Resultats!$H$11)*SIN(RADIANS(N1331))+COS(Resultats!$H$11)*COS(RADIANS(N1331))*COS(Resultats!$E$11-RADIANS(M1331))))</f>
        <v>56.326598946670259</v>
      </c>
      <c r="AD1331">
        <f>+IF(AB1331=Data!$E$18,1,0)</f>
        <v>0</v>
      </c>
      <c r="AE1331">
        <f>+IF(AC1331&lt;Data!$B$17,1,0)</f>
        <v>0</v>
      </c>
      <c r="AF1331" s="7">
        <f>+IF(AND(AD1331,AE1331),1,0)</f>
        <v>0</v>
      </c>
    </row>
    <row r="1332" spans="1:32" x14ac:dyDescent="0.2">
      <c r="A1332">
        <v>2169</v>
      </c>
      <c r="C1332">
        <v>42049</v>
      </c>
      <c r="D1332">
        <v>78045</v>
      </c>
      <c r="E1332">
        <v>6</v>
      </c>
      <c r="F1332">
        <v>9</v>
      </c>
      <c r="G1332">
        <v>32.4</v>
      </c>
      <c r="H1332" t="s">
        <v>24</v>
      </c>
      <c r="I1332">
        <v>22</v>
      </c>
      <c r="J1332">
        <v>11</v>
      </c>
      <c r="K1332">
        <v>24</v>
      </c>
      <c r="L1332">
        <v>6.1590000000000007</v>
      </c>
      <c r="M1332">
        <v>92.385000000000005</v>
      </c>
      <c r="N1332">
        <v>22.19</v>
      </c>
      <c r="O1332">
        <v>5.93</v>
      </c>
      <c r="Q1332">
        <v>1.63</v>
      </c>
      <c r="Y1332" t="s">
        <v>2527</v>
      </c>
      <c r="Z1332" t="s">
        <v>2527</v>
      </c>
      <c r="AA1332" t="s">
        <v>80</v>
      </c>
      <c r="AB1332" t="str">
        <f>+LEFT(AA1332,1)</f>
        <v>K</v>
      </c>
      <c r="AC1332" s="6">
        <f>DEGREES(ACOS(SIN(Resultats!$H$11)*SIN(RADIANS(N1332))+COS(Resultats!$H$11)*COS(RADIANS(N1332))*COS(Resultats!$E$11-RADIANS(M1332))))</f>
        <v>56.359111578974321</v>
      </c>
      <c r="AD1332">
        <f>+IF(AB1332=Data!$E$18,1,0)</f>
        <v>0</v>
      </c>
      <c r="AE1332">
        <f>+IF(AC1332&lt;Data!$B$17,1,0)</f>
        <v>0</v>
      </c>
      <c r="AF1332" s="7">
        <f>+IF(AND(AD1332,AE1332),1,0)</f>
        <v>0</v>
      </c>
    </row>
    <row r="1333" spans="1:32" x14ac:dyDescent="0.2">
      <c r="A1333">
        <v>2173</v>
      </c>
      <c r="B1333" t="s">
        <v>2059</v>
      </c>
      <c r="C1333">
        <v>42087</v>
      </c>
      <c r="D1333">
        <v>78050</v>
      </c>
      <c r="E1333">
        <v>6</v>
      </c>
      <c r="F1333">
        <v>9</v>
      </c>
      <c r="G1333">
        <v>44</v>
      </c>
      <c r="H1333" t="s">
        <v>24</v>
      </c>
      <c r="I1333">
        <v>23</v>
      </c>
      <c r="J1333">
        <v>6</v>
      </c>
      <c r="K1333">
        <v>48</v>
      </c>
      <c r="L1333">
        <v>6.1622222222222227</v>
      </c>
      <c r="M1333">
        <v>92.433333333333337</v>
      </c>
      <c r="N1333">
        <v>23.113333333333333</v>
      </c>
      <c r="O1333">
        <v>5.75</v>
      </c>
      <c r="Q1333">
        <v>0.21</v>
      </c>
      <c r="S1333">
        <v>-0.63</v>
      </c>
      <c r="Y1333" t="s">
        <v>2060</v>
      </c>
      <c r="Z1333" t="s">
        <v>5651</v>
      </c>
      <c r="AA1333" t="s">
        <v>15417</v>
      </c>
      <c r="AB1333" t="str">
        <f>+LEFT(AA1333,1)</f>
        <v>B</v>
      </c>
      <c r="AC1333" s="6">
        <f>DEGREES(ACOS(SIN(Resultats!$H$11)*SIN(RADIANS(N1333))+COS(Resultats!$H$11)*COS(RADIANS(N1333))*COS(Resultats!$E$11-RADIANS(M1333))))</f>
        <v>56.362284015050328</v>
      </c>
      <c r="AD1333">
        <f>+IF(AB1333=Data!$E$18,1,0)</f>
        <v>0</v>
      </c>
      <c r="AE1333">
        <f>+IF(AC1333&lt;Data!$B$17,1,0)</f>
        <v>0</v>
      </c>
      <c r="AF1333" s="7">
        <f>+IF(AND(AD1333,AE1333),1,0)</f>
        <v>0</v>
      </c>
    </row>
    <row r="1334" spans="1:32" x14ac:dyDescent="0.2">
      <c r="A1334">
        <v>2236</v>
      </c>
      <c r="C1334">
        <v>43358</v>
      </c>
      <c r="D1334">
        <v>113656</v>
      </c>
      <c r="E1334">
        <v>6</v>
      </c>
      <c r="F1334">
        <v>15</v>
      </c>
      <c r="G1334">
        <v>54</v>
      </c>
      <c r="H1334" t="s">
        <v>24</v>
      </c>
      <c r="I1334">
        <v>1</v>
      </c>
      <c r="J1334">
        <v>10</v>
      </c>
      <c r="K1334">
        <v>9</v>
      </c>
      <c r="L1334">
        <v>6.2649999999999997</v>
      </c>
      <c r="M1334">
        <v>93.974999999999994</v>
      </c>
      <c r="N1334">
        <v>1.1691666666666667</v>
      </c>
      <c r="O1334">
        <v>6.37</v>
      </c>
      <c r="Q1334">
        <v>0.46</v>
      </c>
      <c r="S1334">
        <v>-0.01</v>
      </c>
      <c r="Y1334" t="s">
        <v>2101</v>
      </c>
      <c r="Z1334" t="s">
        <v>2101</v>
      </c>
      <c r="AA1334" t="s">
        <v>2154</v>
      </c>
      <c r="AB1334" t="str">
        <f>+LEFT(AA1334,1)</f>
        <v>F</v>
      </c>
      <c r="AC1334" s="6">
        <f>DEGREES(ACOS(SIN(Resultats!$H$11)*SIN(RADIANS(N1334))+COS(Resultats!$H$11)*COS(RADIANS(N1334))*COS(Resultats!$E$11-RADIANS(M1334))))</f>
        <v>56.373974999153113</v>
      </c>
      <c r="AD1334">
        <f>+IF(AB1334=Data!$E$18,1,0)</f>
        <v>0</v>
      </c>
      <c r="AE1334">
        <f>+IF(AC1334&lt;Data!$B$17,1,0)</f>
        <v>0</v>
      </c>
      <c r="AF1334" s="7">
        <f>+IF(AND(AD1334,AE1334),1,0)</f>
        <v>0</v>
      </c>
    </row>
    <row r="1335" spans="1:32" x14ac:dyDescent="0.2">
      <c r="A1335">
        <v>4762</v>
      </c>
      <c r="B1335" t="s">
        <v>5427</v>
      </c>
      <c r="C1335">
        <v>108861</v>
      </c>
      <c r="D1335">
        <v>28408</v>
      </c>
      <c r="E1335">
        <v>12</v>
      </c>
      <c r="F1335">
        <v>30</v>
      </c>
      <c r="G1335">
        <v>4.3</v>
      </c>
      <c r="H1335" t="s">
        <v>24</v>
      </c>
      <c r="I1335">
        <v>58</v>
      </c>
      <c r="J1335">
        <v>46</v>
      </c>
      <c r="K1335">
        <v>3</v>
      </c>
      <c r="L1335">
        <v>12.501194444444444</v>
      </c>
      <c r="M1335">
        <v>187.51791666666665</v>
      </c>
      <c r="N1335">
        <v>58.767499999999998</v>
      </c>
      <c r="O1335">
        <v>6.08</v>
      </c>
      <c r="Q1335">
        <v>0.98</v>
      </c>
      <c r="Y1335" t="s">
        <v>547</v>
      </c>
      <c r="Z1335" t="s">
        <v>71</v>
      </c>
      <c r="AA1335" t="s">
        <v>51</v>
      </c>
      <c r="AB1335" t="str">
        <f>+LEFT(AA1335,1)</f>
        <v>G</v>
      </c>
      <c r="AC1335" s="6">
        <f>DEGREES(ACOS(SIN(Resultats!$H$11)*SIN(RADIANS(N1335))+COS(Resultats!$H$11)*COS(RADIANS(N1335))*COS(Resultats!$E$11-RADIANS(M1335))))</f>
        <v>56.392680041409648</v>
      </c>
      <c r="AD1335">
        <f>+IF(AB1335=Data!$E$18,1,0)</f>
        <v>0</v>
      </c>
      <c r="AE1335">
        <f>+IF(AC1335&lt;Data!$B$17,1,0)</f>
        <v>0</v>
      </c>
      <c r="AF1335" s="7">
        <f>+IF(AND(AD1335,AE1335),1,0)</f>
        <v>0</v>
      </c>
    </row>
    <row r="1336" spans="1:32" x14ac:dyDescent="0.2">
      <c r="A1336">
        <v>2379</v>
      </c>
      <c r="C1336">
        <v>46184</v>
      </c>
      <c r="D1336">
        <v>151602</v>
      </c>
      <c r="E1336">
        <v>6</v>
      </c>
      <c r="F1336">
        <v>31</v>
      </c>
      <c r="G1336">
        <v>23</v>
      </c>
      <c r="H1336" t="s">
        <v>26</v>
      </c>
      <c r="I1336">
        <v>12</v>
      </c>
      <c r="J1336">
        <v>23</v>
      </c>
      <c r="K1336">
        <v>30</v>
      </c>
      <c r="L1336">
        <v>6.5230555555555556</v>
      </c>
      <c r="M1336">
        <v>97.845833333333331</v>
      </c>
      <c r="N1336">
        <v>-12.391666666666666</v>
      </c>
      <c r="O1336">
        <v>5.15</v>
      </c>
      <c r="Q1336">
        <v>1.27</v>
      </c>
      <c r="S1336">
        <v>1.38</v>
      </c>
      <c r="Y1336" t="s">
        <v>105</v>
      </c>
      <c r="Z1336" t="s">
        <v>105</v>
      </c>
      <c r="AA1336" t="s">
        <v>133</v>
      </c>
      <c r="AB1336" t="str">
        <f>+LEFT(AA1336,1)</f>
        <v>K</v>
      </c>
      <c r="AC1336" s="6">
        <f>DEGREES(ACOS(SIN(Resultats!$H$11)*SIN(RADIANS(N1336))+COS(Resultats!$H$11)*COS(RADIANS(N1336))*COS(Resultats!$E$11-RADIANS(M1336))))</f>
        <v>56.435318746698208</v>
      </c>
      <c r="AD1336">
        <f>+IF(AB1336=Data!$E$18,1,0)</f>
        <v>0</v>
      </c>
      <c r="AE1336">
        <f>+IF(AC1336&lt;Data!$B$17,1,0)</f>
        <v>0</v>
      </c>
      <c r="AF1336" s="7">
        <f>+IF(AND(AD1336,AE1336),1,0)</f>
        <v>0</v>
      </c>
    </row>
    <row r="1337" spans="1:32" x14ac:dyDescent="0.2">
      <c r="A1337">
        <v>5067</v>
      </c>
      <c r="C1337">
        <v>116957</v>
      </c>
      <c r="D1337">
        <v>44611</v>
      </c>
      <c r="E1337">
        <v>13</v>
      </c>
      <c r="F1337">
        <v>26</v>
      </c>
      <c r="G1337">
        <v>16.600000000000001</v>
      </c>
      <c r="H1337" t="s">
        <v>24</v>
      </c>
      <c r="I1337">
        <v>46</v>
      </c>
      <c r="J1337">
        <v>1</v>
      </c>
      <c r="K1337">
        <v>41</v>
      </c>
      <c r="L1337">
        <v>13.437944444444444</v>
      </c>
      <c r="M1337">
        <v>201.56916666666666</v>
      </c>
      <c r="N1337">
        <v>46.028055555555554</v>
      </c>
      <c r="O1337">
        <v>5.88</v>
      </c>
      <c r="Q1337">
        <v>0.97</v>
      </c>
      <c r="X1337" t="s">
        <v>27</v>
      </c>
      <c r="Y1337" t="s">
        <v>197</v>
      </c>
      <c r="Z1337" t="s">
        <v>5915</v>
      </c>
      <c r="AA1337" t="s">
        <v>197</v>
      </c>
      <c r="AB1337" t="str">
        <f>+LEFT(AA1337,1)</f>
        <v>K</v>
      </c>
      <c r="AC1337" s="6">
        <f>DEGREES(ACOS(SIN(Resultats!$H$11)*SIN(RADIANS(N1337))+COS(Resultats!$H$11)*COS(RADIANS(N1337))*COS(Resultats!$E$11-RADIANS(M1337))))</f>
        <v>56.634759938834726</v>
      </c>
      <c r="AD1337">
        <f>+IF(AB1337=Data!$E$18,1,0)</f>
        <v>0</v>
      </c>
      <c r="AE1337">
        <f>+IF(AC1337&lt;Data!$B$17,1,0)</f>
        <v>0</v>
      </c>
      <c r="AF1337" s="7">
        <f>+IF(AND(AD1337,AE1337),1,0)</f>
        <v>0</v>
      </c>
    </row>
    <row r="1338" spans="1:32" x14ac:dyDescent="0.2">
      <c r="A1338">
        <v>5100</v>
      </c>
      <c r="B1338" t="s">
        <v>5639</v>
      </c>
      <c r="C1338">
        <v>117818</v>
      </c>
      <c r="D1338">
        <v>139401</v>
      </c>
      <c r="E1338">
        <v>13</v>
      </c>
      <c r="F1338">
        <v>32</v>
      </c>
      <c r="G1338">
        <v>58.1</v>
      </c>
      <c r="H1338" t="s">
        <v>26</v>
      </c>
      <c r="I1338">
        <v>10</v>
      </c>
      <c r="J1338">
        <v>9</v>
      </c>
      <c r="K1338">
        <v>54</v>
      </c>
      <c r="L1338">
        <v>13.549472222222223</v>
      </c>
      <c r="M1338">
        <v>203.24208333333334</v>
      </c>
      <c r="N1338">
        <v>-10.164999999999999</v>
      </c>
      <c r="O1338">
        <v>5.21</v>
      </c>
      <c r="Q1338">
        <v>0.96</v>
      </c>
      <c r="S1338">
        <v>0.6</v>
      </c>
      <c r="U1338">
        <v>0.5</v>
      </c>
      <c r="Y1338" t="s">
        <v>54</v>
      </c>
      <c r="Z1338" t="s">
        <v>54</v>
      </c>
      <c r="AA1338" t="s">
        <v>197</v>
      </c>
      <c r="AB1338" t="str">
        <f>+LEFT(AA1338,1)</f>
        <v>K</v>
      </c>
      <c r="AC1338" s="6">
        <f>DEGREES(ACOS(SIN(Resultats!$H$11)*SIN(RADIANS(N1338))+COS(Resultats!$H$11)*COS(RADIANS(N1338))*COS(Resultats!$E$11-RADIANS(M1338))))</f>
        <v>56.670908934470226</v>
      </c>
      <c r="AD1338">
        <f>+IF(AB1338=Data!$E$18,1,0)</f>
        <v>0</v>
      </c>
      <c r="AE1338">
        <f>+IF(AC1338&lt;Data!$B$17,1,0)</f>
        <v>0</v>
      </c>
      <c r="AF1338" s="7">
        <f>+IF(AND(AD1338,AE1338),1,0)</f>
        <v>0</v>
      </c>
    </row>
    <row r="1339" spans="1:32" x14ac:dyDescent="0.2">
      <c r="A1339">
        <v>3391</v>
      </c>
      <c r="B1339" t="s">
        <v>1173</v>
      </c>
      <c r="C1339">
        <v>72905</v>
      </c>
      <c r="D1339">
        <v>14609</v>
      </c>
      <c r="E1339">
        <v>8</v>
      </c>
      <c r="F1339">
        <v>39</v>
      </c>
      <c r="G1339">
        <v>11.7</v>
      </c>
      <c r="H1339" t="s">
        <v>24</v>
      </c>
      <c r="I1339">
        <v>65</v>
      </c>
      <c r="J1339">
        <v>1</v>
      </c>
      <c r="K1339">
        <v>15</v>
      </c>
      <c r="L1339">
        <v>8.6532499999999999</v>
      </c>
      <c r="M1339">
        <v>129.79875000000001</v>
      </c>
      <c r="N1339">
        <v>65.020833333333329</v>
      </c>
      <c r="O1339">
        <v>5.64</v>
      </c>
      <c r="Q1339">
        <v>0.62</v>
      </c>
      <c r="S1339">
        <v>7.0000000000000007E-2</v>
      </c>
      <c r="U1339">
        <v>0.33</v>
      </c>
      <c r="Y1339" t="s">
        <v>1174</v>
      </c>
      <c r="Z1339" t="s">
        <v>532</v>
      </c>
      <c r="AA1339" t="s">
        <v>15435</v>
      </c>
      <c r="AB1339" t="str">
        <f>+LEFT(AA1339,1)</f>
        <v>G</v>
      </c>
      <c r="AC1339" s="6">
        <f>DEGREES(ACOS(SIN(Resultats!$H$11)*SIN(RADIANS(N1339))+COS(Resultats!$H$11)*COS(RADIANS(N1339))*COS(Resultats!$E$11-RADIANS(M1339))))</f>
        <v>56.790886597422841</v>
      </c>
      <c r="AD1339">
        <f>+IF(AB1339=Data!$E$18,1,0)</f>
        <v>0</v>
      </c>
      <c r="AE1339">
        <f>+IF(AC1339&lt;Data!$B$17,1,0)</f>
        <v>0</v>
      </c>
      <c r="AF1339" s="7">
        <f>+IF(AND(AD1339,AE1339),1,0)</f>
        <v>0</v>
      </c>
    </row>
    <row r="1340" spans="1:32" x14ac:dyDescent="0.2">
      <c r="A1340">
        <v>2233</v>
      </c>
      <c r="C1340">
        <v>43318</v>
      </c>
      <c r="D1340">
        <v>133028</v>
      </c>
      <c r="E1340">
        <v>6</v>
      </c>
      <c r="F1340">
        <v>15</v>
      </c>
      <c r="G1340">
        <v>34.299999999999997</v>
      </c>
      <c r="H1340" t="s">
        <v>26</v>
      </c>
      <c r="I1340">
        <v>0</v>
      </c>
      <c r="J1340">
        <v>30</v>
      </c>
      <c r="K1340">
        <v>44</v>
      </c>
      <c r="L1340">
        <v>6.2595277777777776</v>
      </c>
      <c r="M1340">
        <v>93.892916666666665</v>
      </c>
      <c r="N1340">
        <v>-0.51222222222222225</v>
      </c>
      <c r="O1340">
        <v>5.65</v>
      </c>
      <c r="Q1340">
        <v>0.5</v>
      </c>
      <c r="S1340">
        <v>0</v>
      </c>
      <c r="Y1340" t="s">
        <v>204</v>
      </c>
      <c r="Z1340" t="s">
        <v>204</v>
      </c>
      <c r="AA1340" t="s">
        <v>217</v>
      </c>
      <c r="AB1340" t="str">
        <f>+LEFT(AA1340,1)</f>
        <v>F</v>
      </c>
      <c r="AC1340" s="6">
        <f>DEGREES(ACOS(SIN(Resultats!$H$11)*SIN(RADIANS(N1340))+COS(Resultats!$H$11)*COS(RADIANS(N1340))*COS(Resultats!$E$11-RADIANS(M1340))))</f>
        <v>56.797733988736681</v>
      </c>
      <c r="AD1340">
        <f>+IF(AB1340=Data!$E$18,1,0)</f>
        <v>0</v>
      </c>
      <c r="AE1340">
        <f>+IF(AC1340&lt;Data!$B$17,1,0)</f>
        <v>0</v>
      </c>
      <c r="AF1340" s="7">
        <f>+IF(AND(AD1340,AE1340),1,0)</f>
        <v>0</v>
      </c>
    </row>
    <row r="1341" spans="1:32" x14ac:dyDescent="0.2">
      <c r="A1341">
        <v>2159</v>
      </c>
      <c r="B1341" t="s">
        <v>2051</v>
      </c>
      <c r="C1341">
        <v>41753</v>
      </c>
      <c r="D1341">
        <v>95259</v>
      </c>
      <c r="E1341">
        <v>6</v>
      </c>
      <c r="F1341">
        <v>7</v>
      </c>
      <c r="G1341">
        <v>34.299999999999997</v>
      </c>
      <c r="H1341" t="s">
        <v>24</v>
      </c>
      <c r="I1341">
        <v>14</v>
      </c>
      <c r="J1341">
        <v>46</v>
      </c>
      <c r="K1341">
        <v>6</v>
      </c>
      <c r="L1341">
        <v>6.1261944444444438</v>
      </c>
      <c r="M1341">
        <v>91.89291666666665</v>
      </c>
      <c r="N1341">
        <v>14.768333333333334</v>
      </c>
      <c r="O1341">
        <v>4.42</v>
      </c>
      <c r="Q1341">
        <v>-0.17</v>
      </c>
      <c r="S1341">
        <v>-0.66</v>
      </c>
      <c r="U1341">
        <v>-0.16</v>
      </c>
      <c r="Y1341" t="s">
        <v>368</v>
      </c>
      <c r="Z1341" t="s">
        <v>368</v>
      </c>
      <c r="AA1341" t="s">
        <v>15433</v>
      </c>
      <c r="AB1341" t="str">
        <f>+LEFT(AA1341,1)</f>
        <v>B</v>
      </c>
      <c r="AC1341" s="6">
        <f>DEGREES(ACOS(SIN(Resultats!$H$11)*SIN(RADIANS(N1341))+COS(Resultats!$H$11)*COS(RADIANS(N1341))*COS(Resultats!$E$11-RADIANS(M1341))))</f>
        <v>56.812335323429075</v>
      </c>
      <c r="AD1341">
        <f>+IF(AB1341=Data!$E$18,1,0)</f>
        <v>0</v>
      </c>
      <c r="AE1341">
        <f>+IF(AC1341&lt;Data!$B$17,1,0)</f>
        <v>0</v>
      </c>
      <c r="AF1341" s="7">
        <f>+IF(AND(AD1341,AE1341),1,0)</f>
        <v>0</v>
      </c>
    </row>
    <row r="1342" spans="1:32" x14ac:dyDescent="0.2">
      <c r="A1342">
        <v>5195</v>
      </c>
      <c r="C1342">
        <v>120420</v>
      </c>
      <c r="D1342">
        <v>63760</v>
      </c>
      <c r="E1342">
        <v>13</v>
      </c>
      <c r="F1342">
        <v>48</v>
      </c>
      <c r="G1342">
        <v>38.700000000000003</v>
      </c>
      <c r="H1342" t="s">
        <v>24</v>
      </c>
      <c r="I1342">
        <v>31</v>
      </c>
      <c r="J1342">
        <v>11</v>
      </c>
      <c r="K1342">
        <v>25</v>
      </c>
      <c r="L1342">
        <v>13.810750000000001</v>
      </c>
      <c r="M1342">
        <v>207.16125</v>
      </c>
      <c r="N1342">
        <v>31.190277777777776</v>
      </c>
      <c r="O1342">
        <v>5.62</v>
      </c>
      <c r="Q1342">
        <v>1.01</v>
      </c>
      <c r="Y1342" t="s">
        <v>54</v>
      </c>
      <c r="Z1342" t="s">
        <v>54</v>
      </c>
      <c r="AA1342" t="s">
        <v>197</v>
      </c>
      <c r="AB1342" t="str">
        <f>+LEFT(AA1342,1)</f>
        <v>K</v>
      </c>
      <c r="AC1342" s="6">
        <f>DEGREES(ACOS(SIN(Resultats!$H$11)*SIN(RADIANS(N1342))+COS(Resultats!$H$11)*COS(RADIANS(N1342))*COS(Resultats!$E$11-RADIANS(M1342))))</f>
        <v>56.854068656520475</v>
      </c>
      <c r="AD1342">
        <f>+IF(AB1342=Data!$E$18,1,0)</f>
        <v>0</v>
      </c>
      <c r="AE1342">
        <f>+IF(AC1342&lt;Data!$B$17,1,0)</f>
        <v>0</v>
      </c>
      <c r="AF1342" s="7">
        <f>+IF(AND(AD1342,AE1342),1,0)</f>
        <v>0</v>
      </c>
    </row>
    <row r="1343" spans="1:32" x14ac:dyDescent="0.2">
      <c r="A1343">
        <v>2373</v>
      </c>
      <c r="C1343">
        <v>46064</v>
      </c>
      <c r="D1343">
        <v>151585</v>
      </c>
      <c r="E1343">
        <v>6</v>
      </c>
      <c r="F1343">
        <v>30</v>
      </c>
      <c r="G1343">
        <v>34.700000000000003</v>
      </c>
      <c r="H1343" t="s">
        <v>26</v>
      </c>
      <c r="I1343">
        <v>13</v>
      </c>
      <c r="J1343">
        <v>8</v>
      </c>
      <c r="K1343">
        <v>53</v>
      </c>
      <c r="L1343">
        <v>6.5096388888888885</v>
      </c>
      <c r="M1343">
        <v>97.64458333333333</v>
      </c>
      <c r="N1343">
        <v>-13.148055555555555</v>
      </c>
      <c r="O1343">
        <v>6.16</v>
      </c>
      <c r="Q1343">
        <v>-0.15</v>
      </c>
      <c r="Y1343" t="s">
        <v>564</v>
      </c>
      <c r="Z1343" t="s">
        <v>564</v>
      </c>
      <c r="AA1343" t="s">
        <v>15425</v>
      </c>
      <c r="AB1343" t="str">
        <f>+LEFT(AA1343,1)</f>
        <v>B</v>
      </c>
      <c r="AC1343" s="6">
        <f>DEGREES(ACOS(SIN(Resultats!$H$11)*SIN(RADIANS(N1343))+COS(Resultats!$H$11)*COS(RADIANS(N1343))*COS(Resultats!$E$11-RADIANS(M1343))))</f>
        <v>56.892222938617692</v>
      </c>
      <c r="AD1343">
        <f>+IF(AB1343=Data!$E$18,1,0)</f>
        <v>0</v>
      </c>
      <c r="AE1343">
        <f>+IF(AC1343&lt;Data!$B$17,1,0)</f>
        <v>0</v>
      </c>
      <c r="AF1343" s="7">
        <f>+IF(AND(AD1343,AE1343),1,0)</f>
        <v>0</v>
      </c>
    </row>
    <row r="1344" spans="1:32" x14ac:dyDescent="0.2">
      <c r="A1344">
        <v>2189</v>
      </c>
      <c r="C1344">
        <v>42471</v>
      </c>
      <c r="D1344">
        <v>58852</v>
      </c>
      <c r="E1344">
        <v>6</v>
      </c>
      <c r="F1344">
        <v>12</v>
      </c>
      <c r="G1344">
        <v>20.100000000000001</v>
      </c>
      <c r="H1344" t="s">
        <v>24</v>
      </c>
      <c r="I1344">
        <v>32</v>
      </c>
      <c r="J1344">
        <v>41</v>
      </c>
      <c r="K1344">
        <v>36</v>
      </c>
      <c r="L1344">
        <v>6.2055833333333332</v>
      </c>
      <c r="M1344">
        <v>93.083749999999995</v>
      </c>
      <c r="N1344">
        <v>32.693333333333328</v>
      </c>
      <c r="O1344">
        <v>5.78</v>
      </c>
      <c r="Q1344">
        <v>1.66</v>
      </c>
      <c r="Y1344" t="s">
        <v>2067</v>
      </c>
      <c r="Z1344" t="s">
        <v>353</v>
      </c>
      <c r="AA1344" t="s">
        <v>15418</v>
      </c>
      <c r="AB1344" t="str">
        <f>+LEFT(AA1344,1)</f>
        <v>M</v>
      </c>
      <c r="AC1344" s="6">
        <f>DEGREES(ACOS(SIN(Resultats!$H$11)*SIN(RADIANS(N1344))+COS(Resultats!$H$11)*COS(RADIANS(N1344))*COS(Resultats!$E$11-RADIANS(M1344))))</f>
        <v>56.893246657951792</v>
      </c>
      <c r="AD1344">
        <f>+IF(AB1344=Data!$E$18,1,0)</f>
        <v>0</v>
      </c>
      <c r="AE1344">
        <f>+IF(AC1344&lt;Data!$B$17,1,0)</f>
        <v>0</v>
      </c>
      <c r="AF1344" s="7">
        <f>+IF(AND(AD1344,AE1344),1,0)</f>
        <v>0</v>
      </c>
    </row>
    <row r="1345" spans="1:32" x14ac:dyDescent="0.2">
      <c r="A1345">
        <v>2217</v>
      </c>
      <c r="C1345">
        <v>43017</v>
      </c>
      <c r="D1345">
        <v>58905</v>
      </c>
      <c r="E1345">
        <v>6</v>
      </c>
      <c r="F1345">
        <v>15</v>
      </c>
      <c r="G1345">
        <v>39</v>
      </c>
      <c r="H1345" t="s">
        <v>24</v>
      </c>
      <c r="I1345">
        <v>36</v>
      </c>
      <c r="J1345">
        <v>8</v>
      </c>
      <c r="K1345">
        <v>55</v>
      </c>
      <c r="L1345">
        <v>6.2608333333333333</v>
      </c>
      <c r="M1345">
        <v>93.912499999999994</v>
      </c>
      <c r="N1345">
        <v>36.148611111111109</v>
      </c>
      <c r="O1345">
        <v>6.92</v>
      </c>
      <c r="Q1345">
        <v>0.45</v>
      </c>
      <c r="S1345">
        <v>-0.02</v>
      </c>
      <c r="Y1345" t="s">
        <v>2836</v>
      </c>
      <c r="Z1345" t="s">
        <v>2836</v>
      </c>
      <c r="AA1345" t="s">
        <v>2046</v>
      </c>
      <c r="AB1345" t="str">
        <f>+LEFT(AA1345,1)</f>
        <v>F</v>
      </c>
      <c r="AC1345" s="6">
        <f>DEGREES(ACOS(SIN(Resultats!$H$11)*SIN(RADIANS(N1345))+COS(Resultats!$H$11)*COS(RADIANS(N1345))*COS(Resultats!$E$11-RADIANS(M1345))))</f>
        <v>56.899647589380621</v>
      </c>
      <c r="AD1345">
        <f>+IF(AB1345=Data!$E$18,1,0)</f>
        <v>0</v>
      </c>
      <c r="AE1345">
        <f>+IF(AC1345&lt;Data!$B$17,1,0)</f>
        <v>0</v>
      </c>
      <c r="AF1345" s="7">
        <f>+IF(AND(AD1345,AE1345),1,0)</f>
        <v>0</v>
      </c>
    </row>
    <row r="1346" spans="1:32" x14ac:dyDescent="0.2">
      <c r="A1346">
        <v>5225</v>
      </c>
      <c r="B1346" t="s">
        <v>4905</v>
      </c>
      <c r="C1346">
        <v>121107</v>
      </c>
      <c r="D1346">
        <v>100751</v>
      </c>
      <c r="E1346">
        <v>13</v>
      </c>
      <c r="F1346">
        <v>53</v>
      </c>
      <c r="G1346">
        <v>12.9</v>
      </c>
      <c r="H1346" t="s">
        <v>24</v>
      </c>
      <c r="I1346">
        <v>17</v>
      </c>
      <c r="J1346">
        <v>55</v>
      </c>
      <c r="K1346">
        <v>58</v>
      </c>
      <c r="L1346">
        <v>13.886916666666666</v>
      </c>
      <c r="M1346">
        <v>208.30375000000001</v>
      </c>
      <c r="N1346">
        <v>17.93277777777778</v>
      </c>
      <c r="O1346">
        <v>5.7</v>
      </c>
      <c r="Q1346">
        <v>0.84</v>
      </c>
      <c r="Y1346" t="s">
        <v>33</v>
      </c>
      <c r="Z1346" t="s">
        <v>33</v>
      </c>
      <c r="AA1346" t="s">
        <v>235</v>
      </c>
      <c r="AB1346" t="str">
        <f>+LEFT(AA1346,1)</f>
        <v>G</v>
      </c>
      <c r="AC1346" s="6">
        <f>DEGREES(ACOS(SIN(Resultats!$H$11)*SIN(RADIANS(N1346))+COS(Resultats!$H$11)*COS(RADIANS(N1346))*COS(Resultats!$E$11-RADIANS(M1346))))</f>
        <v>56.923220834913984</v>
      </c>
      <c r="AD1346">
        <f>+IF(AB1346=Data!$E$18,1,0)</f>
        <v>0</v>
      </c>
      <c r="AE1346">
        <f>+IF(AC1346&lt;Data!$B$17,1,0)</f>
        <v>0</v>
      </c>
      <c r="AF1346" s="7">
        <f>+IF(AND(AD1346,AE1346),1,0)</f>
        <v>0</v>
      </c>
    </row>
    <row r="1347" spans="1:32" x14ac:dyDescent="0.2">
      <c r="A1347">
        <v>5023</v>
      </c>
      <c r="B1347" t="s">
        <v>5600</v>
      </c>
      <c r="C1347">
        <v>115735</v>
      </c>
      <c r="D1347">
        <v>44556</v>
      </c>
      <c r="E1347">
        <v>13</v>
      </c>
      <c r="F1347">
        <v>18</v>
      </c>
      <c r="G1347">
        <v>14.5</v>
      </c>
      <c r="H1347" t="s">
        <v>24</v>
      </c>
      <c r="I1347">
        <v>49</v>
      </c>
      <c r="J1347">
        <v>40</v>
      </c>
      <c r="K1347">
        <v>55</v>
      </c>
      <c r="L1347">
        <v>13.304027777777778</v>
      </c>
      <c r="M1347">
        <v>199.56041666666667</v>
      </c>
      <c r="N1347">
        <v>49.68194444444444</v>
      </c>
      <c r="O1347">
        <v>5.15</v>
      </c>
      <c r="Q1347">
        <v>-7.0000000000000007E-2</v>
      </c>
      <c r="S1347">
        <v>-0.2</v>
      </c>
      <c r="Y1347" t="s">
        <v>134</v>
      </c>
      <c r="Z1347" t="s">
        <v>134</v>
      </c>
      <c r="AA1347" t="s">
        <v>2210</v>
      </c>
      <c r="AB1347" t="str">
        <f>+LEFT(AA1347,1)</f>
        <v>A</v>
      </c>
      <c r="AC1347" s="6">
        <f>DEGREES(ACOS(SIN(Resultats!$H$11)*SIN(RADIANS(N1347))+COS(Resultats!$H$11)*COS(RADIANS(N1347))*COS(Resultats!$E$11-RADIANS(M1347))))</f>
        <v>56.926266100519705</v>
      </c>
      <c r="AD1347">
        <f>+IF(AB1347=Data!$E$18,1,0)</f>
        <v>1</v>
      </c>
      <c r="AE1347">
        <f>+IF(AC1347&lt;Data!$B$17,1,0)</f>
        <v>0</v>
      </c>
      <c r="AF1347" s="7">
        <f>+IF(AND(AD1347,AE1347),1,0)</f>
        <v>0</v>
      </c>
    </row>
    <row r="1348" spans="1:32" x14ac:dyDescent="0.2">
      <c r="A1348">
        <v>5220</v>
      </c>
      <c r="C1348">
        <v>120934</v>
      </c>
      <c r="D1348">
        <v>100745</v>
      </c>
      <c r="E1348">
        <v>13</v>
      </c>
      <c r="F1348">
        <v>52</v>
      </c>
      <c r="G1348">
        <v>18.399999999999999</v>
      </c>
      <c r="H1348" t="s">
        <v>24</v>
      </c>
      <c r="I1348">
        <v>12</v>
      </c>
      <c r="J1348">
        <v>9</v>
      </c>
      <c r="K1348">
        <v>55</v>
      </c>
      <c r="L1348">
        <v>13.871777777777778</v>
      </c>
      <c r="M1348">
        <v>208.07666666666668</v>
      </c>
      <c r="N1348">
        <v>12.165277777777778</v>
      </c>
      <c r="O1348">
        <v>6.04</v>
      </c>
      <c r="Q1348">
        <v>0.04</v>
      </c>
      <c r="S1348">
        <v>0.01</v>
      </c>
      <c r="Y1348" t="s">
        <v>89</v>
      </c>
      <c r="Z1348" t="s">
        <v>89</v>
      </c>
      <c r="AA1348" t="s">
        <v>1469</v>
      </c>
      <c r="AB1348" t="str">
        <f>+LEFT(AA1348,1)</f>
        <v>A</v>
      </c>
      <c r="AC1348" s="6">
        <f>DEGREES(ACOS(SIN(Resultats!$H$11)*SIN(RADIANS(N1348))+COS(Resultats!$H$11)*COS(RADIANS(N1348))*COS(Resultats!$E$11-RADIANS(M1348))))</f>
        <v>56.930918493997169</v>
      </c>
      <c r="AD1348">
        <f>+IF(AB1348=Data!$E$18,1,0)</f>
        <v>1</v>
      </c>
      <c r="AE1348">
        <f>+IF(AC1348&lt;Data!$B$17,1,0)</f>
        <v>0</v>
      </c>
      <c r="AF1348" s="7">
        <f>+IF(AND(AD1348,AE1348),1,0)</f>
        <v>0</v>
      </c>
    </row>
    <row r="1349" spans="1:32" x14ac:dyDescent="0.2">
      <c r="A1349">
        <v>2167</v>
      </c>
      <c r="C1349">
        <v>42035</v>
      </c>
      <c r="D1349">
        <v>113503</v>
      </c>
      <c r="E1349">
        <v>6</v>
      </c>
      <c r="F1349">
        <v>8</v>
      </c>
      <c r="G1349">
        <v>47.2</v>
      </c>
      <c r="H1349" t="s">
        <v>24</v>
      </c>
      <c r="I1349">
        <v>8</v>
      </c>
      <c r="J1349">
        <v>40</v>
      </c>
      <c r="K1349">
        <v>12</v>
      </c>
      <c r="L1349">
        <v>6.1464444444444446</v>
      </c>
      <c r="M1349">
        <v>92.196666666666673</v>
      </c>
      <c r="N1349">
        <v>8.67</v>
      </c>
      <c r="O1349">
        <v>6.55</v>
      </c>
      <c r="Q1349">
        <v>-7.0000000000000007E-2</v>
      </c>
      <c r="S1349">
        <v>-0.17</v>
      </c>
      <c r="Y1349" t="s">
        <v>102</v>
      </c>
      <c r="Z1349" t="s">
        <v>102</v>
      </c>
      <c r="AA1349" t="s">
        <v>5040</v>
      </c>
      <c r="AB1349" t="str">
        <f>+LEFT(AA1349,1)</f>
        <v>B</v>
      </c>
      <c r="AC1349" s="6">
        <f>DEGREES(ACOS(SIN(Resultats!$H$11)*SIN(RADIANS(N1349))+COS(Resultats!$H$11)*COS(RADIANS(N1349))*COS(Resultats!$E$11-RADIANS(M1349))))</f>
        <v>56.981325758175835</v>
      </c>
      <c r="AD1349">
        <f>+IF(AB1349=Data!$E$18,1,0)</f>
        <v>0</v>
      </c>
      <c r="AE1349">
        <f>+IF(AC1349&lt;Data!$B$17,1,0)</f>
        <v>0</v>
      </c>
      <c r="AF1349" s="7">
        <f>+IF(AND(AD1349,AE1349),1,0)</f>
        <v>0</v>
      </c>
    </row>
    <row r="1350" spans="1:32" x14ac:dyDescent="0.2">
      <c r="A1350">
        <v>4481</v>
      </c>
      <c r="C1350">
        <v>101150</v>
      </c>
      <c r="D1350">
        <v>15580</v>
      </c>
      <c r="E1350">
        <v>11</v>
      </c>
      <c r="F1350">
        <v>38</v>
      </c>
      <c r="G1350">
        <v>49.2</v>
      </c>
      <c r="H1350" t="s">
        <v>24</v>
      </c>
      <c r="I1350">
        <v>64</v>
      </c>
      <c r="J1350">
        <v>20</v>
      </c>
      <c r="K1350">
        <v>49</v>
      </c>
      <c r="L1350">
        <v>11.647</v>
      </c>
      <c r="M1350">
        <v>174.70500000000001</v>
      </c>
      <c r="N1350">
        <v>64.346944444444446</v>
      </c>
      <c r="O1350">
        <v>6.46</v>
      </c>
      <c r="P1350" t="s">
        <v>103</v>
      </c>
      <c r="Y1350" t="s">
        <v>328</v>
      </c>
      <c r="Z1350" t="s">
        <v>328</v>
      </c>
      <c r="AA1350" t="s">
        <v>15427</v>
      </c>
      <c r="AB1350" t="str">
        <f>+LEFT(AA1350,1)</f>
        <v>A</v>
      </c>
      <c r="AC1350" s="6">
        <f>DEGREES(ACOS(SIN(Resultats!$H$11)*SIN(RADIANS(N1350))+COS(Resultats!$H$11)*COS(RADIANS(N1350))*COS(Resultats!$E$11-RADIANS(M1350))))</f>
        <v>57.05367369934995</v>
      </c>
      <c r="AD1350">
        <f>+IF(AB1350=Data!$E$18,1,0)</f>
        <v>1</v>
      </c>
      <c r="AE1350">
        <f>+IF(AC1350&lt;Data!$B$17,1,0)</f>
        <v>0</v>
      </c>
      <c r="AF1350" s="7">
        <f>+IF(AND(AD1350,AE1350),1,0)</f>
        <v>0</v>
      </c>
    </row>
    <row r="1351" spans="1:32" x14ac:dyDescent="0.2">
      <c r="A1351">
        <v>4905</v>
      </c>
      <c r="B1351" t="s">
        <v>5531</v>
      </c>
      <c r="C1351">
        <v>112185</v>
      </c>
      <c r="D1351">
        <v>28553</v>
      </c>
      <c r="E1351">
        <v>12</v>
      </c>
      <c r="F1351">
        <v>54</v>
      </c>
      <c r="G1351">
        <v>1.7</v>
      </c>
      <c r="H1351" t="s">
        <v>24</v>
      </c>
      <c r="I1351">
        <v>55</v>
      </c>
      <c r="J1351">
        <v>57</v>
      </c>
      <c r="K1351">
        <v>35</v>
      </c>
      <c r="L1351">
        <v>12.900472222222223</v>
      </c>
      <c r="M1351">
        <v>193.50708333333336</v>
      </c>
      <c r="N1351">
        <v>55.959722222222226</v>
      </c>
      <c r="O1351">
        <v>1.77</v>
      </c>
      <c r="Q1351">
        <v>-0.02</v>
      </c>
      <c r="S1351">
        <v>0.02</v>
      </c>
      <c r="U1351">
        <v>-0.03</v>
      </c>
      <c r="Y1351" t="s">
        <v>301</v>
      </c>
      <c r="Z1351" s="3" t="s">
        <v>2210</v>
      </c>
      <c r="AA1351" t="s">
        <v>2210</v>
      </c>
      <c r="AB1351" t="str">
        <f>+LEFT(AA1351,1)</f>
        <v>A</v>
      </c>
      <c r="AC1351" s="6">
        <f>DEGREES(ACOS(SIN(Resultats!$H$11)*SIN(RADIANS(N1351))+COS(Resultats!$H$11)*COS(RADIANS(N1351))*COS(Resultats!$E$11-RADIANS(M1351))))</f>
        <v>57.062508909546551</v>
      </c>
      <c r="AD1351">
        <f>+IF(AB1351=Data!$E$18,1,0)</f>
        <v>1</v>
      </c>
      <c r="AE1351">
        <f>+IF(AC1351&lt;Data!$B$17,1,0)</f>
        <v>0</v>
      </c>
      <c r="AF1351" s="7">
        <f>+IF(AND(AD1351,AE1351),1,0)</f>
        <v>0</v>
      </c>
    </row>
    <row r="1352" spans="1:32" x14ac:dyDescent="0.2">
      <c r="A1352">
        <v>3112</v>
      </c>
      <c r="C1352">
        <v>65448</v>
      </c>
      <c r="D1352">
        <v>14407</v>
      </c>
      <c r="E1352">
        <v>8</v>
      </c>
      <c r="F1352">
        <v>2</v>
      </c>
      <c r="G1352">
        <v>30.8</v>
      </c>
      <c r="H1352" t="s">
        <v>24</v>
      </c>
      <c r="I1352">
        <v>63</v>
      </c>
      <c r="J1352">
        <v>5</v>
      </c>
      <c r="K1352">
        <v>25</v>
      </c>
      <c r="L1352">
        <v>8.041888888888888</v>
      </c>
      <c r="M1352">
        <v>120.62833333333332</v>
      </c>
      <c r="N1352">
        <v>63.090277777777779</v>
      </c>
      <c r="O1352">
        <v>6.4</v>
      </c>
      <c r="Q1352">
        <v>0.59</v>
      </c>
      <c r="S1352">
        <v>0.35</v>
      </c>
      <c r="Y1352" t="s">
        <v>1797</v>
      </c>
      <c r="Z1352" t="s">
        <v>1797</v>
      </c>
      <c r="AA1352" t="s">
        <v>15435</v>
      </c>
      <c r="AB1352" t="str">
        <f>+LEFT(AA1352,1)</f>
        <v>G</v>
      </c>
      <c r="AC1352" s="6">
        <f>DEGREES(ACOS(SIN(Resultats!$H$11)*SIN(RADIANS(N1352))+COS(Resultats!$H$11)*COS(RADIANS(N1352))*COS(Resultats!$E$11-RADIANS(M1352))))</f>
        <v>57.093974799534223</v>
      </c>
      <c r="AD1352">
        <f>+IF(AB1352=Data!$E$18,1,0)</f>
        <v>0</v>
      </c>
      <c r="AE1352">
        <f>+IF(AC1352&lt;Data!$B$17,1,0)</f>
        <v>0</v>
      </c>
      <c r="AF1352" s="7">
        <f>+IF(AND(AD1352,AE1352),1,0)</f>
        <v>0</v>
      </c>
    </row>
    <row r="1353" spans="1:32" x14ac:dyDescent="0.2">
      <c r="A1353">
        <v>3354</v>
      </c>
      <c r="B1353" t="s">
        <v>1159</v>
      </c>
      <c r="C1353">
        <v>72037</v>
      </c>
      <c r="D1353">
        <v>14590</v>
      </c>
      <c r="E1353">
        <v>8</v>
      </c>
      <c r="F1353">
        <v>34</v>
      </c>
      <c r="G1353">
        <v>36.200000000000003</v>
      </c>
      <c r="H1353" t="s">
        <v>24</v>
      </c>
      <c r="I1353">
        <v>65</v>
      </c>
      <c r="J1353">
        <v>8</v>
      </c>
      <c r="K1353">
        <v>42</v>
      </c>
      <c r="L1353">
        <v>8.5767222222222212</v>
      </c>
      <c r="M1353">
        <v>128.65083333333331</v>
      </c>
      <c r="N1353">
        <v>65.144999999999996</v>
      </c>
      <c r="O1353">
        <v>5.47</v>
      </c>
      <c r="Q1353">
        <v>0.18</v>
      </c>
      <c r="S1353">
        <v>0.1</v>
      </c>
      <c r="U1353">
        <v>0.04</v>
      </c>
      <c r="Y1353" t="s">
        <v>2723</v>
      </c>
      <c r="Z1353" t="s">
        <v>2723</v>
      </c>
      <c r="AA1353" t="s">
        <v>18</v>
      </c>
      <c r="AB1353" t="str">
        <f>+LEFT(AA1353,1)</f>
        <v>A</v>
      </c>
      <c r="AC1353" s="6">
        <f>DEGREES(ACOS(SIN(Resultats!$H$11)*SIN(RADIANS(N1353))+COS(Resultats!$H$11)*COS(RADIANS(N1353))*COS(Resultats!$E$11-RADIANS(M1353))))</f>
        <v>57.105298168332233</v>
      </c>
      <c r="AD1353">
        <f>+IF(AB1353=Data!$E$18,1,0)</f>
        <v>1</v>
      </c>
      <c r="AE1353">
        <f>+IF(AC1353&lt;Data!$B$17,1,0)</f>
        <v>0</v>
      </c>
      <c r="AF1353" s="7">
        <f>+IF(AND(AD1353,AE1353),1,0)</f>
        <v>0</v>
      </c>
    </row>
    <row r="1354" spans="1:32" x14ac:dyDescent="0.2">
      <c r="A1354">
        <v>5205</v>
      </c>
      <c r="C1354">
        <v>120602</v>
      </c>
      <c r="D1354">
        <v>120132</v>
      </c>
      <c r="E1354">
        <v>13</v>
      </c>
      <c r="F1354">
        <v>50</v>
      </c>
      <c r="G1354">
        <v>24.7</v>
      </c>
      <c r="H1354" t="s">
        <v>24</v>
      </c>
      <c r="I1354">
        <v>5</v>
      </c>
      <c r="J1354">
        <v>29</v>
      </c>
      <c r="K1354">
        <v>50</v>
      </c>
      <c r="L1354">
        <v>13.840194444444444</v>
      </c>
      <c r="M1354">
        <v>207.60291666666666</v>
      </c>
      <c r="N1354">
        <v>5.4972222222222227</v>
      </c>
      <c r="O1354">
        <v>6.01</v>
      </c>
      <c r="Q1354">
        <v>0.9</v>
      </c>
      <c r="S1354">
        <v>0.59</v>
      </c>
      <c r="Y1354" t="s">
        <v>197</v>
      </c>
      <c r="Z1354" t="s">
        <v>197</v>
      </c>
      <c r="AA1354" t="s">
        <v>197</v>
      </c>
      <c r="AB1354" t="str">
        <f>+LEFT(AA1354,1)</f>
        <v>K</v>
      </c>
      <c r="AC1354" s="6">
        <f>DEGREES(ACOS(SIN(Resultats!$H$11)*SIN(RADIANS(N1354))+COS(Resultats!$H$11)*COS(RADIANS(N1354))*COS(Resultats!$E$11-RADIANS(M1354))))</f>
        <v>57.190171262490992</v>
      </c>
      <c r="AD1354">
        <f>+IF(AB1354=Data!$E$18,1,0)</f>
        <v>0</v>
      </c>
      <c r="AE1354">
        <f>+IF(AC1354&lt;Data!$B$17,1,0)</f>
        <v>0</v>
      </c>
      <c r="AF1354" s="7">
        <f>+IF(AND(AD1354,AE1354),1,0)</f>
        <v>0</v>
      </c>
    </row>
    <row r="1355" spans="1:32" x14ac:dyDescent="0.2">
      <c r="A1355">
        <v>5235</v>
      </c>
      <c r="B1355" t="s">
        <v>4911</v>
      </c>
      <c r="C1355">
        <v>121370</v>
      </c>
      <c r="D1355">
        <v>100766</v>
      </c>
      <c r="E1355">
        <v>13</v>
      </c>
      <c r="F1355">
        <v>54</v>
      </c>
      <c r="G1355">
        <v>41.1</v>
      </c>
      <c r="H1355" t="s">
        <v>24</v>
      </c>
      <c r="I1355">
        <v>18</v>
      </c>
      <c r="J1355">
        <v>23</v>
      </c>
      <c r="K1355">
        <v>52</v>
      </c>
      <c r="L1355">
        <v>13.911416666666668</v>
      </c>
      <c r="M1355">
        <v>208.67124999999999</v>
      </c>
      <c r="N1355">
        <v>18.397777777777776</v>
      </c>
      <c r="O1355">
        <v>2.68</v>
      </c>
      <c r="Q1355">
        <v>0.57999999999999996</v>
      </c>
      <c r="S1355">
        <v>0.2</v>
      </c>
      <c r="U1355">
        <v>0.28999999999999998</v>
      </c>
      <c r="Y1355" t="s">
        <v>2744</v>
      </c>
      <c r="Z1355" t="s">
        <v>2744</v>
      </c>
      <c r="AA1355" t="s">
        <v>3095</v>
      </c>
      <c r="AB1355" t="str">
        <f>+LEFT(AA1355,1)</f>
        <v>G</v>
      </c>
      <c r="AC1355" s="6">
        <f>DEGREES(ACOS(SIN(Resultats!$H$11)*SIN(RADIANS(N1355))+COS(Resultats!$H$11)*COS(RADIANS(N1355))*COS(Resultats!$E$11-RADIANS(M1355))))</f>
        <v>57.269894242706052</v>
      </c>
      <c r="AD1355">
        <f>+IF(AB1355=Data!$E$18,1,0)</f>
        <v>0</v>
      </c>
      <c r="AE1355">
        <f>+IF(AC1355&lt;Data!$B$17,1,0)</f>
        <v>0</v>
      </c>
      <c r="AF1355" s="7">
        <f>+IF(AND(AD1355,AE1355),1,0)</f>
        <v>0</v>
      </c>
    </row>
    <row r="1356" spans="1:32" x14ac:dyDescent="0.2">
      <c r="A1356">
        <v>2301</v>
      </c>
      <c r="C1356">
        <v>44816</v>
      </c>
      <c r="D1356">
        <v>133203</v>
      </c>
      <c r="E1356">
        <v>6</v>
      </c>
      <c r="F1356">
        <v>23</v>
      </c>
      <c r="G1356">
        <v>36</v>
      </c>
      <c r="H1356" t="s">
        <v>26</v>
      </c>
      <c r="I1356">
        <v>9</v>
      </c>
      <c r="J1356">
        <v>52</v>
      </c>
      <c r="K1356">
        <v>28</v>
      </c>
      <c r="L1356">
        <v>6.3933333333333335</v>
      </c>
      <c r="M1356">
        <v>95.9</v>
      </c>
      <c r="N1356">
        <v>-9.8744444444444444</v>
      </c>
      <c r="O1356">
        <v>6.19</v>
      </c>
      <c r="Q1356">
        <v>1.84</v>
      </c>
      <c r="S1356">
        <v>2.0499999999999998</v>
      </c>
      <c r="Y1356" t="s">
        <v>104</v>
      </c>
      <c r="Z1356" t="s">
        <v>104</v>
      </c>
      <c r="AA1356" t="s">
        <v>104</v>
      </c>
      <c r="AB1356" t="str">
        <f>+LEFT(AA1356,1)</f>
        <v>K</v>
      </c>
      <c r="AC1356" s="6">
        <f>DEGREES(ACOS(SIN(Resultats!$H$11)*SIN(RADIANS(N1356))+COS(Resultats!$H$11)*COS(RADIANS(N1356))*COS(Resultats!$E$11-RADIANS(M1356))))</f>
        <v>57.375527596035148</v>
      </c>
      <c r="AD1356">
        <f>+IF(AB1356=Data!$E$18,1,0)</f>
        <v>0</v>
      </c>
      <c r="AE1356">
        <f>+IF(AC1356&lt;Data!$B$17,1,0)</f>
        <v>0</v>
      </c>
      <c r="AF1356" s="7">
        <f>+IF(AND(AD1356,AE1356),1,0)</f>
        <v>0</v>
      </c>
    </row>
    <row r="1357" spans="1:32" x14ac:dyDescent="0.2">
      <c r="A1357">
        <v>3824</v>
      </c>
      <c r="C1357">
        <v>83126</v>
      </c>
      <c r="D1357">
        <v>14949</v>
      </c>
      <c r="E1357">
        <v>9</v>
      </c>
      <c r="F1357">
        <v>39</v>
      </c>
      <c r="G1357">
        <v>27.9</v>
      </c>
      <c r="H1357" t="s">
        <v>24</v>
      </c>
      <c r="I1357">
        <v>67</v>
      </c>
      <c r="J1357">
        <v>16</v>
      </c>
      <c r="K1357">
        <v>20</v>
      </c>
      <c r="L1357">
        <v>9.6577500000000001</v>
      </c>
      <c r="M1357">
        <v>144.86625000000001</v>
      </c>
      <c r="N1357">
        <v>67.272222222222226</v>
      </c>
      <c r="O1357">
        <v>5.94</v>
      </c>
      <c r="Q1357">
        <v>1.52</v>
      </c>
      <c r="Y1357" t="s">
        <v>104</v>
      </c>
      <c r="Z1357" t="s">
        <v>104</v>
      </c>
      <c r="AA1357" t="s">
        <v>104</v>
      </c>
      <c r="AB1357" t="str">
        <f>+LEFT(AA1357,1)</f>
        <v>K</v>
      </c>
      <c r="AC1357" s="6">
        <f>DEGREES(ACOS(SIN(Resultats!$H$11)*SIN(RADIANS(N1357))+COS(Resultats!$H$11)*COS(RADIANS(N1357))*COS(Resultats!$E$11-RADIANS(M1357))))</f>
        <v>57.376114934893195</v>
      </c>
      <c r="AD1357">
        <f>+IF(AB1357=Data!$E$18,1,0)</f>
        <v>0</v>
      </c>
      <c r="AE1357">
        <f>+IF(AC1357&lt;Data!$B$17,1,0)</f>
        <v>0</v>
      </c>
      <c r="AF1357" s="7">
        <f>+IF(AND(AD1357,AE1357),1,0)</f>
        <v>0</v>
      </c>
    </row>
    <row r="1358" spans="1:32" x14ac:dyDescent="0.2">
      <c r="A1358">
        <v>5116</v>
      </c>
      <c r="C1358">
        <v>118295</v>
      </c>
      <c r="D1358">
        <v>44675</v>
      </c>
      <c r="E1358">
        <v>13</v>
      </c>
      <c r="F1358">
        <v>35</v>
      </c>
      <c r="G1358">
        <v>14.1</v>
      </c>
      <c r="H1358" t="s">
        <v>24</v>
      </c>
      <c r="I1358">
        <v>44</v>
      </c>
      <c r="J1358">
        <v>11</v>
      </c>
      <c r="K1358">
        <v>49</v>
      </c>
      <c r="L1358">
        <v>13.587250000000001</v>
      </c>
      <c r="M1358">
        <v>203.80875</v>
      </c>
      <c r="N1358">
        <v>44.196944444444441</v>
      </c>
      <c r="O1358">
        <v>6.84</v>
      </c>
      <c r="Q1358">
        <v>0.2</v>
      </c>
      <c r="S1358">
        <v>0.25</v>
      </c>
      <c r="Y1358" t="s">
        <v>617</v>
      </c>
      <c r="Z1358" t="s">
        <v>11167</v>
      </c>
      <c r="AA1358" t="s">
        <v>15415</v>
      </c>
      <c r="AB1358" t="str">
        <f>+LEFT(AA1358,1)</f>
        <v>A</v>
      </c>
      <c r="AC1358" s="6">
        <f>DEGREES(ACOS(SIN(Resultats!$H$11)*SIN(RADIANS(N1358))+COS(Resultats!$H$11)*COS(RADIANS(N1358))*COS(Resultats!$E$11-RADIANS(M1358))))</f>
        <v>57.454559958229893</v>
      </c>
      <c r="AD1358">
        <f>+IF(AB1358=Data!$E$18,1,0)</f>
        <v>1</v>
      </c>
      <c r="AE1358">
        <f>+IF(AC1358&lt;Data!$B$17,1,0)</f>
        <v>0</v>
      </c>
      <c r="AF1358" s="7">
        <f>+IF(AND(AD1358,AE1358),1,0)</f>
        <v>0</v>
      </c>
    </row>
    <row r="1359" spans="1:32" x14ac:dyDescent="0.2">
      <c r="A1359">
        <v>2338</v>
      </c>
      <c r="B1359" t="s">
        <v>2153</v>
      </c>
      <c r="C1359">
        <v>45466</v>
      </c>
      <c r="D1359">
        <v>41130</v>
      </c>
      <c r="E1359">
        <v>6</v>
      </c>
      <c r="F1359">
        <v>30</v>
      </c>
      <c r="G1359">
        <v>3</v>
      </c>
      <c r="H1359" t="s">
        <v>24</v>
      </c>
      <c r="I1359">
        <v>46</v>
      </c>
      <c r="J1359">
        <v>41</v>
      </c>
      <c r="K1359">
        <v>8</v>
      </c>
      <c r="L1359">
        <v>6.5008333333333335</v>
      </c>
      <c r="M1359">
        <v>97.512500000000003</v>
      </c>
      <c r="N1359">
        <v>46.685555555555553</v>
      </c>
      <c r="O1359">
        <v>5.9</v>
      </c>
      <c r="Q1359">
        <v>1.44</v>
      </c>
      <c r="X1359" t="s">
        <v>27</v>
      </c>
      <c r="Y1359" t="s">
        <v>80</v>
      </c>
      <c r="Z1359" t="s">
        <v>3264</v>
      </c>
      <c r="AA1359" t="s">
        <v>80</v>
      </c>
      <c r="AB1359" t="str">
        <f>+LEFT(AA1359,1)</f>
        <v>K</v>
      </c>
      <c r="AC1359" s="6">
        <f>DEGREES(ACOS(SIN(Resultats!$H$11)*SIN(RADIANS(N1359))+COS(Resultats!$H$11)*COS(RADIANS(N1359))*COS(Resultats!$E$11-RADIANS(M1359))))</f>
        <v>57.470736868483122</v>
      </c>
      <c r="AD1359">
        <f>+IF(AB1359=Data!$E$18,1,0)</f>
        <v>0</v>
      </c>
      <c r="AE1359">
        <f>+IF(AC1359&lt;Data!$B$17,1,0)</f>
        <v>0</v>
      </c>
      <c r="AF1359" s="7">
        <f>+IF(AND(AD1359,AE1359),1,0)</f>
        <v>0</v>
      </c>
    </row>
    <row r="1360" spans="1:32" x14ac:dyDescent="0.2">
      <c r="A1360">
        <v>4800</v>
      </c>
      <c r="C1360">
        <v>109729</v>
      </c>
      <c r="D1360">
        <v>28444</v>
      </c>
      <c r="E1360">
        <v>12</v>
      </c>
      <c r="F1360">
        <v>36</v>
      </c>
      <c r="G1360">
        <v>23.3</v>
      </c>
      <c r="H1360" t="s">
        <v>24</v>
      </c>
      <c r="I1360">
        <v>59</v>
      </c>
      <c r="J1360">
        <v>29</v>
      </c>
      <c r="K1360">
        <v>13</v>
      </c>
      <c r="L1360">
        <v>12.606472222222221</v>
      </c>
      <c r="M1360">
        <v>189.09708333333333</v>
      </c>
      <c r="N1360">
        <v>59.486944444444447</v>
      </c>
      <c r="O1360">
        <v>5.5</v>
      </c>
      <c r="P1360" t="s">
        <v>349</v>
      </c>
      <c r="Y1360" t="s">
        <v>2847</v>
      </c>
      <c r="Z1360" t="s">
        <v>164</v>
      </c>
      <c r="AA1360" t="s">
        <v>15429</v>
      </c>
      <c r="AB1360" t="str">
        <f>+LEFT(AA1360,1)</f>
        <v>M</v>
      </c>
      <c r="AC1360" s="6">
        <f>DEGREES(ACOS(SIN(Resultats!$H$11)*SIN(RADIANS(N1360))+COS(Resultats!$H$11)*COS(RADIANS(N1360))*COS(Resultats!$E$11-RADIANS(M1360))))</f>
        <v>57.475796093649429</v>
      </c>
      <c r="AD1360">
        <f>+IF(AB1360=Data!$E$18,1,0)</f>
        <v>0</v>
      </c>
      <c r="AE1360">
        <f>+IF(AC1360&lt;Data!$B$17,1,0)</f>
        <v>0</v>
      </c>
      <c r="AF1360" s="7">
        <f>+IF(AND(AD1360,AE1360),1,0)</f>
        <v>0</v>
      </c>
    </row>
    <row r="1361" spans="1:32" x14ac:dyDescent="0.2">
      <c r="A1361">
        <v>5229</v>
      </c>
      <c r="C1361">
        <v>121164</v>
      </c>
      <c r="D1361">
        <v>83055</v>
      </c>
      <c r="E1361">
        <v>13</v>
      </c>
      <c r="F1361">
        <v>53</v>
      </c>
      <c r="G1361">
        <v>10.3</v>
      </c>
      <c r="H1361" t="s">
        <v>24</v>
      </c>
      <c r="I1361">
        <v>28</v>
      </c>
      <c r="J1361">
        <v>38</v>
      </c>
      <c r="K1361">
        <v>53</v>
      </c>
      <c r="L1361">
        <v>13.886194444444444</v>
      </c>
      <c r="M1361">
        <v>208.29291666666666</v>
      </c>
      <c r="N1361">
        <v>28.648055555555555</v>
      </c>
      <c r="O1361">
        <v>5.9</v>
      </c>
      <c r="Q1361">
        <v>0.2</v>
      </c>
      <c r="S1361">
        <v>0.14000000000000001</v>
      </c>
      <c r="Y1361" t="s">
        <v>41</v>
      </c>
      <c r="Z1361" t="s">
        <v>41</v>
      </c>
      <c r="AA1361" t="s">
        <v>15415</v>
      </c>
      <c r="AB1361" t="str">
        <f>+LEFT(AA1361,1)</f>
        <v>A</v>
      </c>
      <c r="AC1361" s="6">
        <f>DEGREES(ACOS(SIN(Resultats!$H$11)*SIN(RADIANS(N1361))+COS(Resultats!$H$11)*COS(RADIANS(N1361))*COS(Resultats!$E$11-RADIANS(M1361))))</f>
        <v>57.487681195675968</v>
      </c>
      <c r="AD1361">
        <f>+IF(AB1361=Data!$E$18,1,0)</f>
        <v>1</v>
      </c>
      <c r="AE1361">
        <f>+IF(AC1361&lt;Data!$B$17,1,0)</f>
        <v>0</v>
      </c>
      <c r="AF1361" s="7">
        <f>+IF(AND(AD1361,AE1361),1,0)</f>
        <v>0</v>
      </c>
    </row>
    <row r="1362" spans="1:32" x14ac:dyDescent="0.2">
      <c r="A1362">
        <v>4610</v>
      </c>
      <c r="C1362">
        <v>105043</v>
      </c>
      <c r="D1362">
        <v>15710</v>
      </c>
      <c r="E1362">
        <v>12</v>
      </c>
      <c r="F1362">
        <v>5</v>
      </c>
      <c r="G1362">
        <v>39.700000000000003</v>
      </c>
      <c r="H1362" t="s">
        <v>24</v>
      </c>
      <c r="I1362">
        <v>62</v>
      </c>
      <c r="J1362">
        <v>55</v>
      </c>
      <c r="K1362">
        <v>59</v>
      </c>
      <c r="L1362">
        <v>12.094361111111112</v>
      </c>
      <c r="M1362">
        <v>181.41541666666669</v>
      </c>
      <c r="N1362">
        <v>62.933055555555555</v>
      </c>
      <c r="O1362">
        <v>6.13</v>
      </c>
      <c r="Q1362">
        <v>1.17</v>
      </c>
      <c r="S1362">
        <v>1.1499999999999999</v>
      </c>
      <c r="Y1362" t="s">
        <v>125</v>
      </c>
      <c r="Z1362" t="s">
        <v>125</v>
      </c>
      <c r="AA1362" t="s">
        <v>365</v>
      </c>
      <c r="AB1362" t="str">
        <f>+LEFT(AA1362,1)</f>
        <v>K</v>
      </c>
      <c r="AC1362" s="6">
        <f>DEGREES(ACOS(SIN(Resultats!$H$11)*SIN(RADIANS(N1362))+COS(Resultats!$H$11)*COS(RADIANS(N1362))*COS(Resultats!$E$11-RADIANS(M1362))))</f>
        <v>57.516389304140041</v>
      </c>
      <c r="AD1362">
        <f>+IF(AB1362=Data!$E$18,1,0)</f>
        <v>0</v>
      </c>
      <c r="AE1362">
        <f>+IF(AC1362&lt;Data!$B$17,1,0)</f>
        <v>0</v>
      </c>
      <c r="AF1362" s="7">
        <f>+IF(AND(AD1362,AE1362),1,0)</f>
        <v>0</v>
      </c>
    </row>
    <row r="1363" spans="1:32" x14ac:dyDescent="0.2">
      <c r="A1363">
        <v>5068</v>
      </c>
      <c r="B1363" t="s">
        <v>5624</v>
      </c>
      <c r="C1363">
        <v>116976</v>
      </c>
      <c r="D1363">
        <v>157946</v>
      </c>
      <c r="E1363">
        <v>13</v>
      </c>
      <c r="F1363">
        <v>27</v>
      </c>
      <c r="G1363">
        <v>27.2</v>
      </c>
      <c r="H1363" t="s">
        <v>26</v>
      </c>
      <c r="I1363">
        <v>15</v>
      </c>
      <c r="J1363">
        <v>58</v>
      </c>
      <c r="K1363">
        <v>25</v>
      </c>
      <c r="L1363">
        <v>13.457555555555555</v>
      </c>
      <c r="M1363">
        <v>201.86333333333332</v>
      </c>
      <c r="N1363">
        <v>-15.973611111111111</v>
      </c>
      <c r="O1363">
        <v>4.76</v>
      </c>
      <c r="Q1363">
        <v>1.0900000000000001</v>
      </c>
      <c r="S1363">
        <v>1.06</v>
      </c>
      <c r="U1363">
        <v>0.53</v>
      </c>
      <c r="Y1363" t="s">
        <v>5625</v>
      </c>
      <c r="Z1363" t="s">
        <v>5911</v>
      </c>
      <c r="AA1363" t="s">
        <v>197</v>
      </c>
      <c r="AB1363" t="str">
        <f>+LEFT(AA1363,1)</f>
        <v>K</v>
      </c>
      <c r="AC1363" s="6">
        <f>DEGREES(ACOS(SIN(Resultats!$H$11)*SIN(RADIANS(N1363))+COS(Resultats!$H$11)*COS(RADIANS(N1363))*COS(Resultats!$E$11-RADIANS(M1363))))</f>
        <v>57.527913896747854</v>
      </c>
      <c r="AD1363">
        <f>+IF(AB1363=Data!$E$18,1,0)</f>
        <v>0</v>
      </c>
      <c r="AE1363">
        <f>+IF(AC1363&lt;Data!$B$17,1,0)</f>
        <v>0</v>
      </c>
      <c r="AF1363" s="7">
        <f>+IF(AND(AD1363,AE1363),1,0)</f>
        <v>0</v>
      </c>
    </row>
    <row r="1364" spans="1:32" x14ac:dyDescent="0.2">
      <c r="A1364">
        <v>3609</v>
      </c>
      <c r="B1364" t="s">
        <v>1301</v>
      </c>
      <c r="C1364">
        <v>77800</v>
      </c>
      <c r="D1364">
        <v>14769</v>
      </c>
      <c r="E1364">
        <v>9</v>
      </c>
      <c r="F1364">
        <v>8</v>
      </c>
      <c r="G1364">
        <v>23.6</v>
      </c>
      <c r="H1364" t="s">
        <v>24</v>
      </c>
      <c r="I1364">
        <v>66</v>
      </c>
      <c r="J1364">
        <v>52</v>
      </c>
      <c r="K1364">
        <v>24</v>
      </c>
      <c r="L1364">
        <v>9.1398888888888887</v>
      </c>
      <c r="M1364">
        <v>137.09833333333333</v>
      </c>
      <c r="N1364">
        <v>66.873333333333321</v>
      </c>
      <c r="O1364">
        <v>5.14</v>
      </c>
      <c r="Q1364">
        <v>1.51</v>
      </c>
      <c r="S1364">
        <v>1.83</v>
      </c>
      <c r="U1364">
        <v>0.83</v>
      </c>
      <c r="Y1364" t="s">
        <v>77</v>
      </c>
      <c r="Z1364" t="s">
        <v>77</v>
      </c>
      <c r="AA1364" t="s">
        <v>104</v>
      </c>
      <c r="AB1364" t="str">
        <f>+LEFT(AA1364,1)</f>
        <v>K</v>
      </c>
      <c r="AC1364" s="6">
        <f>DEGREES(ACOS(SIN(Resultats!$H$11)*SIN(RADIANS(N1364))+COS(Resultats!$H$11)*COS(RADIANS(N1364))*COS(Resultats!$E$11-RADIANS(M1364))))</f>
        <v>57.538894628215211</v>
      </c>
      <c r="AD1364">
        <f>+IF(AB1364=Data!$E$18,1,0)</f>
        <v>0</v>
      </c>
      <c r="AE1364">
        <f>+IF(AC1364&lt;Data!$B$17,1,0)</f>
        <v>0</v>
      </c>
      <c r="AF1364" s="7">
        <f>+IF(AND(AD1364,AE1364),1,0)</f>
        <v>0</v>
      </c>
    </row>
    <row r="1365" spans="1:32" x14ac:dyDescent="0.2">
      <c r="A1365">
        <v>2135</v>
      </c>
      <c r="B1365" t="s">
        <v>2035</v>
      </c>
      <c r="C1365">
        <v>41117</v>
      </c>
      <c r="D1365">
        <v>77911</v>
      </c>
      <c r="E1365">
        <v>6</v>
      </c>
      <c r="F1365">
        <v>3</v>
      </c>
      <c r="G1365">
        <v>55.2</v>
      </c>
      <c r="H1365" t="s">
        <v>24</v>
      </c>
      <c r="I1365">
        <v>20</v>
      </c>
      <c r="J1365">
        <v>8</v>
      </c>
      <c r="K1365">
        <v>18</v>
      </c>
      <c r="L1365">
        <v>6.0653333333333332</v>
      </c>
      <c r="M1365">
        <v>90.98</v>
      </c>
      <c r="N1365">
        <v>20.138333333333332</v>
      </c>
      <c r="O1365">
        <v>4.63</v>
      </c>
      <c r="Q1365">
        <v>0.28000000000000003</v>
      </c>
      <c r="S1365">
        <v>-0.68</v>
      </c>
      <c r="U1365">
        <v>0.22</v>
      </c>
      <c r="Y1365" t="s">
        <v>2799</v>
      </c>
      <c r="Z1365" t="s">
        <v>2799</v>
      </c>
      <c r="AA1365" t="s">
        <v>15417</v>
      </c>
      <c r="AB1365" t="str">
        <f>+LEFT(AA1365,1)</f>
        <v>B</v>
      </c>
      <c r="AC1365" s="6">
        <f>DEGREES(ACOS(SIN(Resultats!$H$11)*SIN(RADIANS(N1365))+COS(Resultats!$H$11)*COS(RADIANS(N1365))*COS(Resultats!$E$11-RADIANS(M1365))))</f>
        <v>57.60773278705598</v>
      </c>
      <c r="AD1365">
        <f>+IF(AB1365=Data!$E$18,1,0)</f>
        <v>0</v>
      </c>
      <c r="AE1365">
        <f>+IF(AC1365&lt;Data!$B$17,1,0)</f>
        <v>0</v>
      </c>
      <c r="AF1365" s="7">
        <f>+IF(AND(AD1365,AE1365),1,0)</f>
        <v>0</v>
      </c>
    </row>
    <row r="1366" spans="1:32" x14ac:dyDescent="0.2">
      <c r="A1366">
        <v>2273</v>
      </c>
      <c r="B1366" t="s">
        <v>2122</v>
      </c>
      <c r="C1366">
        <v>44112</v>
      </c>
      <c r="D1366">
        <v>133114</v>
      </c>
      <c r="E1366">
        <v>6</v>
      </c>
      <c r="F1366">
        <v>19</v>
      </c>
      <c r="G1366">
        <v>42.8</v>
      </c>
      <c r="H1366" t="s">
        <v>26</v>
      </c>
      <c r="I1366">
        <v>7</v>
      </c>
      <c r="J1366">
        <v>49</v>
      </c>
      <c r="K1366">
        <v>23</v>
      </c>
      <c r="L1366">
        <v>6.328555555555555</v>
      </c>
      <c r="M1366">
        <v>94.928333333333327</v>
      </c>
      <c r="N1366">
        <v>-7.8230555555555554</v>
      </c>
      <c r="O1366">
        <v>5.27</v>
      </c>
      <c r="Q1366">
        <v>-0.19</v>
      </c>
      <c r="S1366">
        <v>-0.75</v>
      </c>
      <c r="Y1366" t="s">
        <v>3156</v>
      </c>
      <c r="Z1366" t="s">
        <v>3156</v>
      </c>
      <c r="AA1366" t="s">
        <v>15417</v>
      </c>
      <c r="AB1366" t="str">
        <f>+LEFT(AA1366,1)</f>
        <v>B</v>
      </c>
      <c r="AC1366" s="6">
        <f>DEGREES(ACOS(SIN(Resultats!$H$11)*SIN(RADIANS(N1366))+COS(Resultats!$H$11)*COS(RADIANS(N1366))*COS(Resultats!$E$11-RADIANS(M1366))))</f>
        <v>57.658167173478041</v>
      </c>
      <c r="AD1366">
        <f>+IF(AB1366=Data!$E$18,1,0)</f>
        <v>0</v>
      </c>
      <c r="AE1366">
        <f>+IF(AC1366&lt;Data!$B$17,1,0)</f>
        <v>0</v>
      </c>
      <c r="AF1366" s="7">
        <f>+IF(AND(AD1366,AE1366),1,0)</f>
        <v>0</v>
      </c>
    </row>
    <row r="1367" spans="1:32" x14ac:dyDescent="0.2">
      <c r="A1367">
        <v>2134</v>
      </c>
      <c r="B1367" t="s">
        <v>2034</v>
      </c>
      <c r="C1367">
        <v>41116</v>
      </c>
      <c r="D1367">
        <v>77915</v>
      </c>
      <c r="E1367">
        <v>6</v>
      </c>
      <c r="F1367">
        <v>4</v>
      </c>
      <c r="G1367">
        <v>7.2</v>
      </c>
      <c r="H1367" t="s">
        <v>24</v>
      </c>
      <c r="I1367">
        <v>23</v>
      </c>
      <c r="J1367">
        <v>15</v>
      </c>
      <c r="K1367">
        <v>48</v>
      </c>
      <c r="L1367">
        <v>6.0686666666666662</v>
      </c>
      <c r="M1367">
        <v>91.03</v>
      </c>
      <c r="N1367">
        <v>23.263333333333332</v>
      </c>
      <c r="O1367">
        <v>4.16</v>
      </c>
      <c r="Q1367">
        <v>0.82</v>
      </c>
      <c r="S1367">
        <v>0.52</v>
      </c>
      <c r="U1367">
        <v>0.45</v>
      </c>
      <c r="Y1367" t="s">
        <v>345</v>
      </c>
      <c r="Z1367" t="s">
        <v>345</v>
      </c>
      <c r="AA1367" t="s">
        <v>3097</v>
      </c>
      <c r="AB1367" t="str">
        <f>+LEFT(AA1367,1)</f>
        <v>G</v>
      </c>
      <c r="AC1367" s="6">
        <f>DEGREES(ACOS(SIN(Resultats!$H$11)*SIN(RADIANS(N1367))+COS(Resultats!$H$11)*COS(RADIANS(N1367))*COS(Resultats!$E$11-RADIANS(M1367))))</f>
        <v>57.658369773619178</v>
      </c>
      <c r="AD1367">
        <f>+IF(AB1367=Data!$E$18,1,0)</f>
        <v>0</v>
      </c>
      <c r="AE1367">
        <f>+IF(AC1367&lt;Data!$B$17,1,0)</f>
        <v>0</v>
      </c>
      <c r="AF1367" s="7">
        <f>+IF(AND(AD1367,AE1367),1,0)</f>
        <v>0</v>
      </c>
    </row>
    <row r="1368" spans="1:32" x14ac:dyDescent="0.2">
      <c r="A1368">
        <v>5243</v>
      </c>
      <c r="C1368">
        <v>121560</v>
      </c>
      <c r="D1368">
        <v>100776</v>
      </c>
      <c r="E1368">
        <v>13</v>
      </c>
      <c r="F1368">
        <v>55</v>
      </c>
      <c r="G1368">
        <v>50</v>
      </c>
      <c r="H1368" t="s">
        <v>24</v>
      </c>
      <c r="I1368">
        <v>14</v>
      </c>
      <c r="J1368">
        <v>3</v>
      </c>
      <c r="K1368">
        <v>23</v>
      </c>
      <c r="L1368">
        <v>13.930555555555555</v>
      </c>
      <c r="M1368">
        <v>208.95833333333334</v>
      </c>
      <c r="N1368">
        <v>14.05638888888889</v>
      </c>
      <c r="O1368">
        <v>6.16</v>
      </c>
      <c r="Q1368">
        <v>0.5</v>
      </c>
      <c r="S1368">
        <v>-0.08</v>
      </c>
      <c r="Y1368" t="s">
        <v>204</v>
      </c>
      <c r="Z1368" t="s">
        <v>204</v>
      </c>
      <c r="AA1368" t="s">
        <v>217</v>
      </c>
      <c r="AB1368" t="str">
        <f>+LEFT(AA1368,1)</f>
        <v>F</v>
      </c>
      <c r="AC1368" s="6">
        <f>DEGREES(ACOS(SIN(Resultats!$H$11)*SIN(RADIANS(N1368))+COS(Resultats!$H$11)*COS(RADIANS(N1368))*COS(Resultats!$E$11-RADIANS(M1368))))</f>
        <v>57.669885280603957</v>
      </c>
      <c r="AD1368">
        <f>+IF(AB1368=Data!$E$18,1,0)</f>
        <v>0</v>
      </c>
      <c r="AE1368">
        <f>+IF(AC1368&lt;Data!$B$17,1,0)</f>
        <v>0</v>
      </c>
      <c r="AF1368" s="7">
        <f>+IF(AND(AD1368,AE1368),1,0)</f>
        <v>0</v>
      </c>
    </row>
    <row r="1369" spans="1:32" x14ac:dyDescent="0.2">
      <c r="A1369">
        <v>2146</v>
      </c>
      <c r="C1369">
        <v>41429</v>
      </c>
      <c r="D1369">
        <v>77958</v>
      </c>
      <c r="E1369">
        <v>6</v>
      </c>
      <c r="F1369">
        <v>6</v>
      </c>
      <c r="G1369">
        <v>22.5</v>
      </c>
      <c r="H1369" t="s">
        <v>24</v>
      </c>
      <c r="I1369">
        <v>29</v>
      </c>
      <c r="J1369">
        <v>30</v>
      </c>
      <c r="K1369">
        <v>45</v>
      </c>
      <c r="L1369">
        <v>6.1062500000000002</v>
      </c>
      <c r="M1369">
        <v>91.59375</v>
      </c>
      <c r="N1369">
        <v>29.512499999999999</v>
      </c>
      <c r="O1369">
        <v>6.08</v>
      </c>
      <c r="Q1369">
        <v>1.73</v>
      </c>
      <c r="S1369">
        <v>1.94</v>
      </c>
      <c r="Y1369" t="s">
        <v>2042</v>
      </c>
      <c r="Z1369" t="s">
        <v>8036</v>
      </c>
      <c r="AA1369" t="s">
        <v>15419</v>
      </c>
      <c r="AB1369" t="str">
        <f>+LEFT(AA1369,1)</f>
        <v>M</v>
      </c>
      <c r="AC1369" s="6">
        <f>DEGREES(ACOS(SIN(Resultats!$H$11)*SIN(RADIANS(N1369))+COS(Resultats!$H$11)*COS(RADIANS(N1369))*COS(Resultats!$E$11-RADIANS(M1369))))</f>
        <v>57.687822984936055</v>
      </c>
      <c r="AD1369">
        <f>+IF(AB1369=Data!$E$18,1,0)</f>
        <v>0</v>
      </c>
      <c r="AE1369">
        <f>+IF(AC1369&lt;Data!$B$17,1,0)</f>
        <v>0</v>
      </c>
      <c r="AF1369" s="7">
        <f>+IF(AND(AD1369,AE1369),1,0)</f>
        <v>0</v>
      </c>
    </row>
    <row r="1370" spans="1:32" x14ac:dyDescent="0.2">
      <c r="A1370">
        <v>2130</v>
      </c>
      <c r="B1370" t="s">
        <v>2032</v>
      </c>
      <c r="C1370">
        <v>41040</v>
      </c>
      <c r="D1370">
        <v>95166</v>
      </c>
      <c r="E1370">
        <v>6</v>
      </c>
      <c r="F1370">
        <v>3</v>
      </c>
      <c r="G1370">
        <v>27.3</v>
      </c>
      <c r="H1370" t="s">
        <v>24</v>
      </c>
      <c r="I1370">
        <v>19</v>
      </c>
      <c r="J1370">
        <v>41</v>
      </c>
      <c r="K1370">
        <v>26</v>
      </c>
      <c r="L1370">
        <v>6.0575833333333335</v>
      </c>
      <c r="M1370">
        <v>90.863749999999996</v>
      </c>
      <c r="N1370">
        <v>19.690555555555555</v>
      </c>
      <c r="O1370">
        <v>5.14</v>
      </c>
      <c r="Q1370">
        <v>-0.11</v>
      </c>
      <c r="S1370">
        <v>-0.43</v>
      </c>
      <c r="Y1370" t="s">
        <v>111</v>
      </c>
      <c r="Z1370" t="s">
        <v>111</v>
      </c>
      <c r="AA1370" t="s">
        <v>1652</v>
      </c>
      <c r="AB1370" t="str">
        <f>+LEFT(AA1370,1)</f>
        <v>B</v>
      </c>
      <c r="AC1370" s="6">
        <f>DEGREES(ACOS(SIN(Resultats!$H$11)*SIN(RADIANS(N1370))+COS(Resultats!$H$11)*COS(RADIANS(N1370))*COS(Resultats!$E$11-RADIANS(M1370))))</f>
        <v>57.712196272562167</v>
      </c>
      <c r="AD1370">
        <f>+IF(AB1370=Data!$E$18,1,0)</f>
        <v>0</v>
      </c>
      <c r="AE1370">
        <f>+IF(AC1370&lt;Data!$B$17,1,0)</f>
        <v>0</v>
      </c>
      <c r="AF1370" s="7">
        <f>+IF(AND(AD1370,AE1370),1,0)</f>
        <v>0</v>
      </c>
    </row>
    <row r="1371" spans="1:32" x14ac:dyDescent="0.2">
      <c r="A1371">
        <v>3616</v>
      </c>
      <c r="B1371" t="s">
        <v>1305</v>
      </c>
      <c r="C1371">
        <v>78154</v>
      </c>
      <c r="D1371">
        <v>14788</v>
      </c>
      <c r="E1371">
        <v>9</v>
      </c>
      <c r="F1371">
        <v>10</v>
      </c>
      <c r="G1371">
        <v>23.2</v>
      </c>
      <c r="H1371" t="s">
        <v>24</v>
      </c>
      <c r="I1371">
        <v>67</v>
      </c>
      <c r="J1371">
        <v>8</v>
      </c>
      <c r="K1371">
        <v>5</v>
      </c>
      <c r="L1371">
        <v>9.1731111111111101</v>
      </c>
      <c r="M1371">
        <v>137.59666666666666</v>
      </c>
      <c r="N1371">
        <v>67.134722222222223</v>
      </c>
      <c r="O1371">
        <v>4.8</v>
      </c>
      <c r="Q1371">
        <v>0.49</v>
      </c>
      <c r="S1371">
        <v>0.02</v>
      </c>
      <c r="U1371">
        <v>0.28000000000000003</v>
      </c>
      <c r="Y1371" t="s">
        <v>439</v>
      </c>
      <c r="Z1371" t="s">
        <v>439</v>
      </c>
      <c r="AA1371" t="s">
        <v>217</v>
      </c>
      <c r="AB1371" t="str">
        <f>+LEFT(AA1371,1)</f>
        <v>F</v>
      </c>
      <c r="AC1371" s="6">
        <f>DEGREES(ACOS(SIN(Resultats!$H$11)*SIN(RADIANS(N1371))+COS(Resultats!$H$11)*COS(RADIANS(N1371))*COS(Resultats!$E$11-RADIANS(M1371))))</f>
        <v>57.741897990049566</v>
      </c>
      <c r="AD1371">
        <f>+IF(AB1371=Data!$E$18,1,0)</f>
        <v>0</v>
      </c>
      <c r="AE1371">
        <f>+IF(AC1371&lt;Data!$B$17,1,0)</f>
        <v>0</v>
      </c>
      <c r="AF1371" s="7">
        <f>+IF(AND(AD1371,AE1371),1,0)</f>
        <v>0</v>
      </c>
    </row>
    <row r="1372" spans="1:32" x14ac:dyDescent="0.2">
      <c r="A1372">
        <v>2305</v>
      </c>
      <c r="C1372">
        <v>44951</v>
      </c>
      <c r="D1372">
        <v>151458</v>
      </c>
      <c r="E1372">
        <v>6</v>
      </c>
      <c r="F1372">
        <v>24</v>
      </c>
      <c r="G1372">
        <v>10.3</v>
      </c>
      <c r="H1372" t="s">
        <v>26</v>
      </c>
      <c r="I1372">
        <v>11</v>
      </c>
      <c r="J1372">
        <v>31</v>
      </c>
      <c r="K1372">
        <v>49</v>
      </c>
      <c r="L1372">
        <v>6.4028611111111111</v>
      </c>
      <c r="M1372">
        <v>96.04291666666667</v>
      </c>
      <c r="N1372">
        <v>-11.530277777777778</v>
      </c>
      <c r="O1372">
        <v>5.22</v>
      </c>
      <c r="Q1372">
        <v>1.24</v>
      </c>
      <c r="S1372">
        <v>1.2</v>
      </c>
      <c r="Y1372" t="s">
        <v>105</v>
      </c>
      <c r="Z1372" t="s">
        <v>105</v>
      </c>
      <c r="AA1372" t="s">
        <v>133</v>
      </c>
      <c r="AB1372" t="str">
        <f>+LEFT(AA1372,1)</f>
        <v>K</v>
      </c>
      <c r="AC1372" s="6">
        <f>DEGREES(ACOS(SIN(Resultats!$H$11)*SIN(RADIANS(N1372))+COS(Resultats!$H$11)*COS(RADIANS(N1372))*COS(Resultats!$E$11-RADIANS(M1372))))</f>
        <v>57.788338380700019</v>
      </c>
      <c r="AD1372">
        <f>+IF(AB1372=Data!$E$18,1,0)</f>
        <v>0</v>
      </c>
      <c r="AE1372">
        <f>+IF(AC1372&lt;Data!$B$17,1,0)</f>
        <v>0</v>
      </c>
      <c r="AF1372" s="7">
        <f>+IF(AND(AD1372,AE1372),1,0)</f>
        <v>0</v>
      </c>
    </row>
    <row r="1373" spans="1:32" x14ac:dyDescent="0.2">
      <c r="A1373">
        <v>5180</v>
      </c>
      <c r="C1373">
        <v>120048</v>
      </c>
      <c r="D1373">
        <v>63735</v>
      </c>
      <c r="E1373">
        <v>13</v>
      </c>
      <c r="F1373">
        <v>46</v>
      </c>
      <c r="G1373">
        <v>19</v>
      </c>
      <c r="H1373" t="s">
        <v>24</v>
      </c>
      <c r="I1373">
        <v>38</v>
      </c>
      <c r="J1373">
        <v>30</v>
      </c>
      <c r="K1373">
        <v>14</v>
      </c>
      <c r="L1373">
        <v>13.771944444444445</v>
      </c>
      <c r="M1373">
        <v>206.57916666666668</v>
      </c>
      <c r="N1373">
        <v>38.503888888888888</v>
      </c>
      <c r="O1373">
        <v>5.94</v>
      </c>
      <c r="Q1373">
        <v>0.94</v>
      </c>
      <c r="Y1373" t="s">
        <v>60</v>
      </c>
      <c r="Z1373" t="s">
        <v>60</v>
      </c>
      <c r="AA1373" t="s">
        <v>28</v>
      </c>
      <c r="AB1373" t="str">
        <f>+LEFT(AA1373,1)</f>
        <v>G</v>
      </c>
      <c r="AC1373" s="6">
        <f>DEGREES(ACOS(SIN(Resultats!$H$11)*SIN(RADIANS(N1373))+COS(Resultats!$H$11)*COS(RADIANS(N1373))*COS(Resultats!$E$11-RADIANS(M1373))))</f>
        <v>57.819753908663948</v>
      </c>
      <c r="AD1373">
        <f>+IF(AB1373=Data!$E$18,1,0)</f>
        <v>0</v>
      </c>
      <c r="AE1373">
        <f>+IF(AC1373&lt;Data!$B$17,1,0)</f>
        <v>0</v>
      </c>
      <c r="AF1373" s="7">
        <f>+IF(AND(AD1373,AE1373),1,0)</f>
        <v>0</v>
      </c>
    </row>
    <row r="1374" spans="1:32" x14ac:dyDescent="0.2">
      <c r="A1374">
        <v>2174</v>
      </c>
      <c r="C1374">
        <v>42111</v>
      </c>
      <c r="D1374">
        <v>113507</v>
      </c>
      <c r="E1374">
        <v>6</v>
      </c>
      <c r="F1374">
        <v>8</v>
      </c>
      <c r="G1374">
        <v>57.9</v>
      </c>
      <c r="H1374" t="s">
        <v>24</v>
      </c>
      <c r="I1374">
        <v>2</v>
      </c>
      <c r="J1374">
        <v>29</v>
      </c>
      <c r="K1374">
        <v>58</v>
      </c>
      <c r="L1374">
        <v>6.1494166666666672</v>
      </c>
      <c r="M1374">
        <v>92.241249999999994</v>
      </c>
      <c r="N1374">
        <v>2.4994444444444444</v>
      </c>
      <c r="O1374">
        <v>5.73</v>
      </c>
      <c r="Q1374">
        <v>7.0000000000000007E-2</v>
      </c>
      <c r="S1374">
        <v>0.06</v>
      </c>
      <c r="Y1374" t="s">
        <v>1824</v>
      </c>
      <c r="Z1374" t="s">
        <v>1824</v>
      </c>
      <c r="AA1374" t="s">
        <v>1740</v>
      </c>
      <c r="AB1374" t="str">
        <f>+LEFT(AA1374,1)</f>
        <v>A</v>
      </c>
      <c r="AC1374" s="6">
        <f>DEGREES(ACOS(SIN(Resultats!$H$11)*SIN(RADIANS(N1374))+COS(Resultats!$H$11)*COS(RADIANS(N1374))*COS(Resultats!$E$11-RADIANS(M1374))))</f>
        <v>57.828626198641544</v>
      </c>
      <c r="AD1374">
        <f>+IF(AB1374=Data!$E$18,1,0)</f>
        <v>1</v>
      </c>
      <c r="AE1374">
        <f>+IF(AC1374&lt;Data!$B$17,1,0)</f>
        <v>0</v>
      </c>
      <c r="AF1374" s="7">
        <f>+IF(AND(AD1374,AE1374),1,0)</f>
        <v>0</v>
      </c>
    </row>
    <row r="1375" spans="1:32" x14ac:dyDescent="0.2">
      <c r="A1375">
        <v>2234</v>
      </c>
      <c r="C1375">
        <v>43319</v>
      </c>
      <c r="D1375">
        <v>133027</v>
      </c>
      <c r="E1375">
        <v>6</v>
      </c>
      <c r="F1375">
        <v>15</v>
      </c>
      <c r="G1375">
        <v>29.7</v>
      </c>
      <c r="H1375" t="s">
        <v>26</v>
      </c>
      <c r="I1375">
        <v>4</v>
      </c>
      <c r="J1375">
        <v>54</v>
      </c>
      <c r="K1375">
        <v>55</v>
      </c>
      <c r="L1375">
        <v>6.2582500000000003</v>
      </c>
      <c r="M1375">
        <v>93.873750000000001</v>
      </c>
      <c r="N1375">
        <v>-4.9152777777777779</v>
      </c>
      <c r="O1375">
        <v>5.99</v>
      </c>
      <c r="Q1375">
        <v>0.09</v>
      </c>
      <c r="S1375">
        <v>0.1</v>
      </c>
      <c r="Y1375" t="s">
        <v>2100</v>
      </c>
      <c r="Z1375" t="s">
        <v>328</v>
      </c>
      <c r="AA1375" t="s">
        <v>15427</v>
      </c>
      <c r="AB1375" t="str">
        <f>+LEFT(AA1375,1)</f>
        <v>A</v>
      </c>
      <c r="AC1375" s="6">
        <f>DEGREES(ACOS(SIN(Resultats!$H$11)*SIN(RADIANS(N1375))+COS(Resultats!$H$11)*COS(RADIANS(N1375))*COS(Resultats!$E$11-RADIANS(M1375))))</f>
        <v>57.859316492555436</v>
      </c>
      <c r="AD1375">
        <f>+IF(AB1375=Data!$E$18,1,0)</f>
        <v>1</v>
      </c>
      <c r="AE1375">
        <f>+IF(AC1375&lt;Data!$B$17,1,0)</f>
        <v>0</v>
      </c>
      <c r="AF1375" s="7">
        <f>+IF(AND(AD1375,AE1375),1,0)</f>
        <v>0</v>
      </c>
    </row>
    <row r="1376" spans="1:32" x14ac:dyDescent="0.2">
      <c r="A1376">
        <v>5163</v>
      </c>
      <c r="C1376">
        <v>119537</v>
      </c>
      <c r="D1376">
        <v>139516</v>
      </c>
      <c r="E1376">
        <v>13</v>
      </c>
      <c r="F1376">
        <v>43</v>
      </c>
      <c r="G1376">
        <v>54.3</v>
      </c>
      <c r="H1376" t="s">
        <v>26</v>
      </c>
      <c r="I1376">
        <v>5</v>
      </c>
      <c r="J1376">
        <v>29</v>
      </c>
      <c r="K1376">
        <v>56</v>
      </c>
      <c r="L1376">
        <v>13.73175</v>
      </c>
      <c r="M1376">
        <v>205.97624999999999</v>
      </c>
      <c r="N1376">
        <v>-5.4988888888888887</v>
      </c>
      <c r="O1376">
        <v>6.51</v>
      </c>
      <c r="Q1376">
        <v>0.05</v>
      </c>
      <c r="S1376">
        <v>0.01</v>
      </c>
      <c r="Y1376" t="s">
        <v>89</v>
      </c>
      <c r="Z1376" t="s">
        <v>89</v>
      </c>
      <c r="AA1376" t="s">
        <v>1469</v>
      </c>
      <c r="AB1376" t="str">
        <f>+LEFT(AA1376,1)</f>
        <v>A</v>
      </c>
      <c r="AC1376" s="6">
        <f>DEGREES(ACOS(SIN(Resultats!$H$11)*SIN(RADIANS(N1376))+COS(Resultats!$H$11)*COS(RADIANS(N1376))*COS(Resultats!$E$11-RADIANS(M1376))))</f>
        <v>57.868788576130491</v>
      </c>
      <c r="AD1376">
        <f>+IF(AB1376=Data!$E$18,1,0)</f>
        <v>1</v>
      </c>
      <c r="AE1376">
        <f>+IF(AC1376&lt;Data!$B$17,1,0)</f>
        <v>0</v>
      </c>
      <c r="AF1376" s="7">
        <f>+IF(AND(AD1376,AE1376),1,0)</f>
        <v>0</v>
      </c>
    </row>
    <row r="1377" spans="1:32" x14ac:dyDescent="0.2">
      <c r="A1377">
        <v>2772</v>
      </c>
      <c r="B1377" t="s">
        <v>1613</v>
      </c>
      <c r="C1377">
        <v>56820</v>
      </c>
      <c r="D1377">
        <v>26298</v>
      </c>
      <c r="E1377">
        <v>7</v>
      </c>
      <c r="F1377">
        <v>22</v>
      </c>
      <c r="G1377">
        <v>17.2</v>
      </c>
      <c r="H1377" t="s">
        <v>24</v>
      </c>
      <c r="I1377">
        <v>59</v>
      </c>
      <c r="J1377">
        <v>54</v>
      </c>
      <c r="K1377">
        <v>7</v>
      </c>
      <c r="L1377">
        <v>7.3714444444444442</v>
      </c>
      <c r="M1377">
        <v>110.57166666666666</v>
      </c>
      <c r="N1377">
        <v>59.901944444444446</v>
      </c>
      <c r="O1377">
        <v>6.35</v>
      </c>
      <c r="Y1377" t="s">
        <v>2388</v>
      </c>
      <c r="Z1377" t="s">
        <v>2388</v>
      </c>
      <c r="AA1377" t="s">
        <v>15438</v>
      </c>
      <c r="AB1377" t="str">
        <f>+LEFT(AA1377,1)</f>
        <v>A</v>
      </c>
      <c r="AC1377" s="6">
        <f>DEGREES(ACOS(SIN(Resultats!$H$11)*SIN(RADIANS(N1377))+COS(Resultats!$H$11)*COS(RADIANS(N1377))*COS(Resultats!$E$11-RADIANS(M1377))))</f>
        <v>57.879327585781404</v>
      </c>
      <c r="AD1377">
        <f>+IF(AB1377=Data!$E$18,1,0)</f>
        <v>1</v>
      </c>
      <c r="AE1377">
        <f>+IF(AC1377&lt;Data!$B$17,1,0)</f>
        <v>0</v>
      </c>
      <c r="AF1377" s="7">
        <f>+IF(AND(AD1377,AE1377),1,0)</f>
        <v>0</v>
      </c>
    </row>
    <row r="1378" spans="1:32" x14ac:dyDescent="0.2">
      <c r="A1378">
        <v>4195</v>
      </c>
      <c r="C1378">
        <v>92839</v>
      </c>
      <c r="D1378">
        <v>15274</v>
      </c>
      <c r="E1378">
        <v>10</v>
      </c>
      <c r="F1378">
        <v>45</v>
      </c>
      <c r="G1378">
        <v>4</v>
      </c>
      <c r="H1378" t="s">
        <v>24</v>
      </c>
      <c r="I1378">
        <v>67</v>
      </c>
      <c r="J1378">
        <v>24</v>
      </c>
      <c r="K1378">
        <v>41</v>
      </c>
      <c r="L1378">
        <v>10.751111111111111</v>
      </c>
      <c r="M1378">
        <v>161.26666666666668</v>
      </c>
      <c r="N1378">
        <v>67.411388888888894</v>
      </c>
      <c r="O1378">
        <v>6</v>
      </c>
      <c r="Q1378">
        <v>2.39</v>
      </c>
      <c r="S1378">
        <v>4.62</v>
      </c>
      <c r="U1378">
        <v>1.27</v>
      </c>
      <c r="Y1378" t="s">
        <v>3014</v>
      </c>
      <c r="Z1378" t="s">
        <v>3014</v>
      </c>
      <c r="AA1378" t="s">
        <v>15445</v>
      </c>
      <c r="AB1378" t="str">
        <f>+LEFT(AA1378,1)</f>
        <v>C</v>
      </c>
      <c r="AC1378" s="6">
        <f>DEGREES(ACOS(SIN(Resultats!$H$11)*SIN(RADIANS(N1378))+COS(Resultats!$H$11)*COS(RADIANS(N1378))*COS(Resultats!$E$11-RADIANS(M1378))))</f>
        <v>57.905763597215653</v>
      </c>
      <c r="AD1378">
        <f>+IF(AB1378=Data!$E$18,1,0)</f>
        <v>0</v>
      </c>
      <c r="AE1378">
        <f>+IF(AC1378&lt;Data!$B$17,1,0)</f>
        <v>0</v>
      </c>
      <c r="AF1378" s="7">
        <f>+IF(AND(AD1378,AE1378),1,0)</f>
        <v>0</v>
      </c>
    </row>
    <row r="1379" spans="1:32" x14ac:dyDescent="0.2">
      <c r="A1379">
        <v>2210</v>
      </c>
      <c r="C1379">
        <v>42824</v>
      </c>
      <c r="D1379">
        <v>132965</v>
      </c>
      <c r="E1379">
        <v>6</v>
      </c>
      <c r="F1379">
        <v>12</v>
      </c>
      <c r="G1379">
        <v>44.4</v>
      </c>
      <c r="H1379" t="s">
        <v>26</v>
      </c>
      <c r="I1379">
        <v>2</v>
      </c>
      <c r="J1379">
        <v>30</v>
      </c>
      <c r="K1379">
        <v>16</v>
      </c>
      <c r="L1379">
        <v>6.2123333333333335</v>
      </c>
      <c r="M1379">
        <v>93.185000000000002</v>
      </c>
      <c r="N1379">
        <v>-2.5044444444444443</v>
      </c>
      <c r="O1379">
        <v>6.62</v>
      </c>
      <c r="Q1379">
        <v>0.05</v>
      </c>
      <c r="S1379">
        <v>0.08</v>
      </c>
      <c r="Y1379" t="s">
        <v>114</v>
      </c>
      <c r="Z1379" t="s">
        <v>114</v>
      </c>
      <c r="AA1379" t="s">
        <v>18</v>
      </c>
      <c r="AB1379" t="str">
        <f>+LEFT(AA1379,1)</f>
        <v>A</v>
      </c>
      <c r="AC1379" s="6">
        <f>DEGREES(ACOS(SIN(Resultats!$H$11)*SIN(RADIANS(N1379))+COS(Resultats!$H$11)*COS(RADIANS(N1379))*COS(Resultats!$E$11-RADIANS(M1379))))</f>
        <v>57.93195721161733</v>
      </c>
      <c r="AD1379">
        <f>+IF(AB1379=Data!$E$18,1,0)</f>
        <v>1</v>
      </c>
      <c r="AE1379">
        <f>+IF(AC1379&lt;Data!$B$17,1,0)</f>
        <v>0</v>
      </c>
      <c r="AF1379" s="7">
        <f>+IF(AND(AD1379,AE1379),1,0)</f>
        <v>0</v>
      </c>
    </row>
    <row r="1380" spans="1:32" x14ac:dyDescent="0.2">
      <c r="A1380">
        <v>5160</v>
      </c>
      <c r="C1380">
        <v>119445</v>
      </c>
      <c r="D1380">
        <v>44720</v>
      </c>
      <c r="E1380">
        <v>13</v>
      </c>
      <c r="F1380">
        <v>42</v>
      </c>
      <c r="G1380">
        <v>28.8</v>
      </c>
      <c r="H1380" t="s">
        <v>24</v>
      </c>
      <c r="I1380">
        <v>41</v>
      </c>
      <c r="J1380">
        <v>40</v>
      </c>
      <c r="K1380">
        <v>27</v>
      </c>
      <c r="L1380">
        <v>13.707999999999998</v>
      </c>
      <c r="M1380">
        <v>205.62</v>
      </c>
      <c r="N1380">
        <v>41.674166666666665</v>
      </c>
      <c r="O1380">
        <v>6.3</v>
      </c>
      <c r="Q1380">
        <v>0.86</v>
      </c>
      <c r="Y1380" t="s">
        <v>3030</v>
      </c>
      <c r="Z1380" t="s">
        <v>3030</v>
      </c>
      <c r="AA1380" t="s">
        <v>342</v>
      </c>
      <c r="AB1380" t="str">
        <f>+LEFT(AA1380,1)</f>
        <v>G</v>
      </c>
      <c r="AC1380" s="6">
        <f>DEGREES(ACOS(SIN(Resultats!$H$11)*SIN(RADIANS(N1380))+COS(Resultats!$H$11)*COS(RADIANS(N1380))*COS(Resultats!$E$11-RADIANS(M1380))))</f>
        <v>57.938450204956048</v>
      </c>
      <c r="AD1380">
        <f>+IF(AB1380=Data!$E$18,1,0)</f>
        <v>0</v>
      </c>
      <c r="AE1380">
        <f>+IF(AC1380&lt;Data!$B$17,1,0)</f>
        <v>0</v>
      </c>
      <c r="AF1380" s="7">
        <f>+IF(AND(AD1380,AE1380),1,0)</f>
        <v>0</v>
      </c>
    </row>
    <row r="1381" spans="1:32" x14ac:dyDescent="0.2">
      <c r="A1381">
        <v>2218</v>
      </c>
      <c r="C1381">
        <v>43023</v>
      </c>
      <c r="D1381">
        <v>132994</v>
      </c>
      <c r="E1381">
        <v>6</v>
      </c>
      <c r="F1381">
        <v>13</v>
      </c>
      <c r="G1381">
        <v>54.3</v>
      </c>
      <c r="H1381" t="s">
        <v>26</v>
      </c>
      <c r="I1381">
        <v>3</v>
      </c>
      <c r="J1381">
        <v>44</v>
      </c>
      <c r="K1381">
        <v>29</v>
      </c>
      <c r="L1381">
        <v>6.2317499999999999</v>
      </c>
      <c r="M1381">
        <v>93.476249999999993</v>
      </c>
      <c r="N1381">
        <v>-3.7413888888888889</v>
      </c>
      <c r="O1381">
        <v>5.83</v>
      </c>
      <c r="Q1381">
        <v>0.94</v>
      </c>
      <c r="S1381">
        <v>0.64</v>
      </c>
      <c r="U1381">
        <v>0.32</v>
      </c>
      <c r="V1381" t="s">
        <v>93</v>
      </c>
      <c r="Y1381" t="s">
        <v>71</v>
      </c>
      <c r="Z1381" t="s">
        <v>71</v>
      </c>
      <c r="AA1381" t="s">
        <v>51</v>
      </c>
      <c r="AB1381" t="str">
        <f>+LEFT(AA1381,1)</f>
        <v>G</v>
      </c>
      <c r="AC1381" s="6">
        <f>DEGREES(ACOS(SIN(Resultats!$H$11)*SIN(RADIANS(N1381))+COS(Resultats!$H$11)*COS(RADIANS(N1381))*COS(Resultats!$E$11-RADIANS(M1381))))</f>
        <v>57.945712209758888</v>
      </c>
      <c r="AD1381">
        <f>+IF(AB1381=Data!$E$18,1,0)</f>
        <v>0</v>
      </c>
      <c r="AE1381">
        <f>+IF(AC1381&lt;Data!$B$17,1,0)</f>
        <v>0</v>
      </c>
      <c r="AF1381" s="7">
        <f>+IF(AND(AD1381,AE1381),1,0)</f>
        <v>0</v>
      </c>
    </row>
    <row r="1382" spans="1:32" x14ac:dyDescent="0.2">
      <c r="A1382">
        <v>5186</v>
      </c>
      <c r="C1382">
        <v>120164</v>
      </c>
      <c r="D1382">
        <v>63739</v>
      </c>
      <c r="E1382">
        <v>13</v>
      </c>
      <c r="F1382">
        <v>46</v>
      </c>
      <c r="G1382">
        <v>59.8</v>
      </c>
      <c r="H1382" t="s">
        <v>24</v>
      </c>
      <c r="I1382">
        <v>38</v>
      </c>
      <c r="J1382">
        <v>32</v>
      </c>
      <c r="K1382">
        <v>34</v>
      </c>
      <c r="L1382">
        <v>13.783277777777778</v>
      </c>
      <c r="M1382">
        <v>206.74916666666667</v>
      </c>
      <c r="N1382">
        <v>38.542777777777779</v>
      </c>
      <c r="O1382">
        <v>5.5</v>
      </c>
      <c r="Q1382">
        <v>1.03</v>
      </c>
      <c r="S1382">
        <v>0.84</v>
      </c>
      <c r="U1382">
        <v>0.52</v>
      </c>
      <c r="Y1382" t="s">
        <v>653</v>
      </c>
      <c r="Z1382" t="s">
        <v>54</v>
      </c>
      <c r="AA1382" t="s">
        <v>197</v>
      </c>
      <c r="AB1382" t="str">
        <f>+LEFT(AA1382,1)</f>
        <v>K</v>
      </c>
      <c r="AC1382" s="6">
        <f>DEGREES(ACOS(SIN(Resultats!$H$11)*SIN(RADIANS(N1382))+COS(Resultats!$H$11)*COS(RADIANS(N1382))*COS(Resultats!$E$11-RADIANS(M1382))))</f>
        <v>57.958185212635406</v>
      </c>
      <c r="AD1382">
        <f>+IF(AB1382=Data!$E$18,1,0)</f>
        <v>0</v>
      </c>
      <c r="AE1382">
        <f>+IF(AC1382&lt;Data!$B$17,1,0)</f>
        <v>0</v>
      </c>
      <c r="AF1382" s="7">
        <f>+IF(AND(AD1382,AE1382),1,0)</f>
        <v>0</v>
      </c>
    </row>
    <row r="1383" spans="1:32" x14ac:dyDescent="0.2">
      <c r="A1383">
        <v>5215</v>
      </c>
      <c r="C1383">
        <v>120819</v>
      </c>
      <c r="D1383">
        <v>63781</v>
      </c>
      <c r="E1383">
        <v>13</v>
      </c>
      <c r="F1383">
        <v>51</v>
      </c>
      <c r="G1383">
        <v>9.1999999999999993</v>
      </c>
      <c r="H1383" t="s">
        <v>24</v>
      </c>
      <c r="I1383">
        <v>34</v>
      </c>
      <c r="J1383">
        <v>39</v>
      </c>
      <c r="K1383">
        <v>52</v>
      </c>
      <c r="L1383">
        <v>13.852555555555556</v>
      </c>
      <c r="M1383">
        <v>207.78833333333333</v>
      </c>
      <c r="N1383">
        <v>34.664444444444442</v>
      </c>
      <c r="O1383">
        <v>5.87</v>
      </c>
      <c r="Q1383">
        <v>1.62</v>
      </c>
      <c r="S1383">
        <v>1.96</v>
      </c>
      <c r="Y1383" t="s">
        <v>353</v>
      </c>
      <c r="Z1383" t="s">
        <v>353</v>
      </c>
      <c r="AA1383" t="s">
        <v>15418</v>
      </c>
      <c r="AB1383" t="str">
        <f>+LEFT(AA1383,1)</f>
        <v>M</v>
      </c>
      <c r="AC1383" s="6">
        <f>DEGREES(ACOS(SIN(Resultats!$H$11)*SIN(RADIANS(N1383))+COS(Resultats!$H$11)*COS(RADIANS(N1383))*COS(Resultats!$E$11-RADIANS(M1383))))</f>
        <v>57.9583281055192</v>
      </c>
      <c r="AD1383">
        <f>+IF(AB1383=Data!$E$18,1,0)</f>
        <v>0</v>
      </c>
      <c r="AE1383">
        <f>+IF(AC1383&lt;Data!$B$17,1,0)</f>
        <v>0</v>
      </c>
      <c r="AF1383" s="7">
        <f>+IF(AND(AD1383,AE1383),1,0)</f>
        <v>0</v>
      </c>
    </row>
    <row r="1384" spans="1:32" x14ac:dyDescent="0.2">
      <c r="A1384">
        <v>5214</v>
      </c>
      <c r="C1384">
        <v>120818</v>
      </c>
      <c r="D1384">
        <v>63779</v>
      </c>
      <c r="E1384">
        <v>13</v>
      </c>
      <c r="F1384">
        <v>51</v>
      </c>
      <c r="G1384">
        <v>4.5</v>
      </c>
      <c r="H1384" t="s">
        <v>24</v>
      </c>
      <c r="I1384">
        <v>34</v>
      </c>
      <c r="J1384">
        <v>46</v>
      </c>
      <c r="K1384">
        <v>21</v>
      </c>
      <c r="L1384">
        <v>13.85125</v>
      </c>
      <c r="M1384">
        <v>207.76875000000001</v>
      </c>
      <c r="N1384">
        <v>34.772500000000001</v>
      </c>
      <c r="O1384">
        <v>6.65</v>
      </c>
      <c r="Q1384">
        <v>0.12</v>
      </c>
      <c r="S1384">
        <v>7.0000000000000007E-2</v>
      </c>
      <c r="U1384">
        <v>0.01</v>
      </c>
      <c r="Y1384" t="s">
        <v>328</v>
      </c>
      <c r="Z1384" t="s">
        <v>328</v>
      </c>
      <c r="AA1384" t="s">
        <v>15427</v>
      </c>
      <c r="AB1384" t="str">
        <f>+LEFT(AA1384,1)</f>
        <v>A</v>
      </c>
      <c r="AC1384" s="6">
        <f>DEGREES(ACOS(SIN(Resultats!$H$11)*SIN(RADIANS(N1384))+COS(Resultats!$H$11)*COS(RADIANS(N1384))*COS(Resultats!$E$11-RADIANS(M1384))))</f>
        <v>57.962435401195492</v>
      </c>
      <c r="AD1384">
        <f>+IF(AB1384=Data!$E$18,1,0)</f>
        <v>1</v>
      </c>
      <c r="AE1384">
        <f>+IF(AC1384&lt;Data!$B$17,1,0)</f>
        <v>0</v>
      </c>
      <c r="AF1384" s="7">
        <f>+IF(AND(AD1384,AE1384),1,0)</f>
        <v>0</v>
      </c>
    </row>
    <row r="1385" spans="1:32" x14ac:dyDescent="0.2">
      <c r="A1385">
        <v>3470</v>
      </c>
      <c r="C1385">
        <v>74604</v>
      </c>
      <c r="D1385">
        <v>14667</v>
      </c>
      <c r="E1385">
        <v>8</v>
      </c>
      <c r="F1385">
        <v>48</v>
      </c>
      <c r="G1385">
        <v>49.4</v>
      </c>
      <c r="H1385" t="s">
        <v>24</v>
      </c>
      <c r="I1385">
        <v>66</v>
      </c>
      <c r="J1385">
        <v>42</v>
      </c>
      <c r="K1385">
        <v>29</v>
      </c>
      <c r="L1385">
        <v>8.8137222222222231</v>
      </c>
      <c r="M1385">
        <v>132.20583333333335</v>
      </c>
      <c r="N1385">
        <v>66.708055555555561</v>
      </c>
      <c r="O1385">
        <v>6.2</v>
      </c>
      <c r="Q1385">
        <v>-0.11</v>
      </c>
      <c r="S1385">
        <v>-0.4</v>
      </c>
      <c r="Y1385" t="s">
        <v>122</v>
      </c>
      <c r="Z1385" t="s">
        <v>122</v>
      </c>
      <c r="AA1385" t="s">
        <v>1652</v>
      </c>
      <c r="AB1385" t="str">
        <f>+LEFT(AA1385,1)</f>
        <v>B</v>
      </c>
      <c r="AC1385" s="6">
        <f>DEGREES(ACOS(SIN(Resultats!$H$11)*SIN(RADIANS(N1385))+COS(Resultats!$H$11)*COS(RADIANS(N1385))*COS(Resultats!$E$11-RADIANS(M1385))))</f>
        <v>57.975883663047092</v>
      </c>
      <c r="AD1385">
        <f>+IF(AB1385=Data!$E$18,1,0)</f>
        <v>0</v>
      </c>
      <c r="AE1385">
        <f>+IF(AC1385&lt;Data!$B$17,1,0)</f>
        <v>0</v>
      </c>
      <c r="AF1385" s="7">
        <f>+IF(AND(AD1385,AE1385),1,0)</f>
        <v>0</v>
      </c>
    </row>
    <row r="1386" spans="1:32" x14ac:dyDescent="0.2">
      <c r="A1386">
        <v>2224</v>
      </c>
      <c r="C1386">
        <v>43157</v>
      </c>
      <c r="D1386">
        <v>133003</v>
      </c>
      <c r="E1386">
        <v>6</v>
      </c>
      <c r="F1386">
        <v>14</v>
      </c>
      <c r="G1386">
        <v>36.700000000000003</v>
      </c>
      <c r="H1386" t="s">
        <v>26</v>
      </c>
      <c r="I1386">
        <v>4</v>
      </c>
      <c r="J1386">
        <v>34</v>
      </c>
      <c r="K1386">
        <v>6</v>
      </c>
      <c r="L1386">
        <v>6.2435277777777776</v>
      </c>
      <c r="M1386">
        <v>93.65291666666667</v>
      </c>
      <c r="N1386">
        <v>-4.5683333333333334</v>
      </c>
      <c r="O1386">
        <v>5.83</v>
      </c>
      <c r="Q1386">
        <v>-0.17</v>
      </c>
      <c r="S1386">
        <v>-0.65</v>
      </c>
      <c r="Y1386" t="s">
        <v>211</v>
      </c>
      <c r="Z1386" t="s">
        <v>211</v>
      </c>
      <c r="AA1386" t="s">
        <v>15423</v>
      </c>
      <c r="AB1386" t="str">
        <f>+LEFT(AA1386,1)</f>
        <v>B</v>
      </c>
      <c r="AC1386" s="6">
        <f>DEGREES(ACOS(SIN(Resultats!$H$11)*SIN(RADIANS(N1386))+COS(Resultats!$H$11)*COS(RADIANS(N1386))*COS(Resultats!$E$11-RADIANS(M1386))))</f>
        <v>57.982578066384811</v>
      </c>
      <c r="AD1386">
        <f>+IF(AB1386=Data!$E$18,1,0)</f>
        <v>0</v>
      </c>
      <c r="AE1386">
        <f>+IF(AC1386&lt;Data!$B$17,1,0)</f>
        <v>0</v>
      </c>
      <c r="AF1386" s="7">
        <f>+IF(AND(AD1386,AE1386),1,0)</f>
        <v>0</v>
      </c>
    </row>
    <row r="1387" spans="1:32" x14ac:dyDescent="0.2">
      <c r="A1387">
        <v>2977</v>
      </c>
      <c r="B1387" t="s">
        <v>1729</v>
      </c>
      <c r="C1387">
        <v>62140</v>
      </c>
      <c r="D1387">
        <v>14322</v>
      </c>
      <c r="E1387">
        <v>7</v>
      </c>
      <c r="F1387">
        <v>46</v>
      </c>
      <c r="G1387">
        <v>27.4</v>
      </c>
      <c r="H1387" t="s">
        <v>24</v>
      </c>
      <c r="I1387">
        <v>62</v>
      </c>
      <c r="J1387">
        <v>49</v>
      </c>
      <c r="K1387">
        <v>50</v>
      </c>
      <c r="L1387">
        <v>7.7742777777777778</v>
      </c>
      <c r="M1387">
        <v>116.61416666666666</v>
      </c>
      <c r="N1387">
        <v>62.830555555555556</v>
      </c>
      <c r="O1387">
        <v>6.49</v>
      </c>
      <c r="Q1387">
        <v>0.26</v>
      </c>
      <c r="S1387">
        <v>0.13</v>
      </c>
      <c r="Y1387" t="s">
        <v>1731</v>
      </c>
      <c r="Z1387" t="s">
        <v>943</v>
      </c>
      <c r="AA1387" t="s">
        <v>2891</v>
      </c>
      <c r="AB1387" t="str">
        <f>+LEFT(AA1387,1)</f>
        <v>F</v>
      </c>
      <c r="AC1387" s="6">
        <f>DEGREES(ACOS(SIN(Resultats!$H$11)*SIN(RADIANS(N1387))+COS(Resultats!$H$11)*COS(RADIANS(N1387))*COS(Resultats!$E$11-RADIANS(M1387))))</f>
        <v>57.996655365121811</v>
      </c>
      <c r="AD1387">
        <f>+IF(AB1387=Data!$E$18,1,0)</f>
        <v>0</v>
      </c>
      <c r="AE1387">
        <f>+IF(AC1387&lt;Data!$B$17,1,0)</f>
        <v>0</v>
      </c>
      <c r="AF1387" s="7">
        <f>+IF(AND(AD1387,AE1387),1,0)</f>
        <v>0</v>
      </c>
    </row>
    <row r="1388" spans="1:32" x14ac:dyDescent="0.2">
      <c r="A1388">
        <v>2133</v>
      </c>
      <c r="C1388">
        <v>41076</v>
      </c>
      <c r="D1388">
        <v>95170</v>
      </c>
      <c r="E1388">
        <v>6</v>
      </c>
      <c r="F1388">
        <v>3</v>
      </c>
      <c r="G1388">
        <v>24.7</v>
      </c>
      <c r="H1388" t="s">
        <v>24</v>
      </c>
      <c r="I1388">
        <v>11</v>
      </c>
      <c r="J1388">
        <v>40</v>
      </c>
      <c r="K1388">
        <v>51</v>
      </c>
      <c r="L1388">
        <v>6.056861111111111</v>
      </c>
      <c r="M1388">
        <v>90.852916666666658</v>
      </c>
      <c r="N1388">
        <v>11.680833333333332</v>
      </c>
      <c r="O1388">
        <v>6.08</v>
      </c>
      <c r="Q1388">
        <v>-0.04</v>
      </c>
      <c r="S1388">
        <v>-0.03</v>
      </c>
      <c r="Y1388" t="s">
        <v>128</v>
      </c>
      <c r="Z1388" t="s">
        <v>128</v>
      </c>
      <c r="AA1388" t="s">
        <v>2210</v>
      </c>
      <c r="AB1388" t="str">
        <f>+LEFT(AA1388,1)</f>
        <v>A</v>
      </c>
      <c r="AC1388" s="6">
        <f>DEGREES(ACOS(SIN(Resultats!$H$11)*SIN(RADIANS(N1388))+COS(Resultats!$H$11)*COS(RADIANS(N1388))*COS(Resultats!$E$11-RADIANS(M1388))))</f>
        <v>58.011948064561018</v>
      </c>
      <c r="AD1388">
        <f>+IF(AB1388=Data!$E$18,1,0)</f>
        <v>1</v>
      </c>
      <c r="AE1388">
        <f>+IF(AC1388&lt;Data!$B$17,1,0)</f>
        <v>0</v>
      </c>
      <c r="AF1388" s="7">
        <f>+IF(AND(AD1388,AE1388),1,0)</f>
        <v>0</v>
      </c>
    </row>
    <row r="1389" spans="1:32" x14ac:dyDescent="0.2">
      <c r="A1389">
        <v>2270</v>
      </c>
      <c r="C1389">
        <v>44037</v>
      </c>
      <c r="D1389">
        <v>133098</v>
      </c>
      <c r="E1389">
        <v>6</v>
      </c>
      <c r="F1389">
        <v>19</v>
      </c>
      <c r="G1389">
        <v>7.9</v>
      </c>
      <c r="H1389" t="s">
        <v>26</v>
      </c>
      <c r="I1389">
        <v>8</v>
      </c>
      <c r="J1389">
        <v>35</v>
      </c>
      <c r="K1389">
        <v>11</v>
      </c>
      <c r="L1389">
        <v>6.3188611111111106</v>
      </c>
      <c r="M1389">
        <v>94.782916666666665</v>
      </c>
      <c r="N1389">
        <v>-8.5863888888888891</v>
      </c>
      <c r="O1389">
        <v>6.22</v>
      </c>
      <c r="Q1389">
        <v>-0.04</v>
      </c>
      <c r="S1389">
        <v>-0.14000000000000001</v>
      </c>
      <c r="Y1389" t="s">
        <v>102</v>
      </c>
      <c r="Z1389" t="s">
        <v>102</v>
      </c>
      <c r="AA1389" t="s">
        <v>5040</v>
      </c>
      <c r="AB1389" t="str">
        <f>+LEFT(AA1389,1)</f>
        <v>B</v>
      </c>
      <c r="AC1389" s="6">
        <f>DEGREES(ACOS(SIN(Resultats!$H$11)*SIN(RADIANS(N1389))+COS(Resultats!$H$11)*COS(RADIANS(N1389))*COS(Resultats!$E$11-RADIANS(M1389))))</f>
        <v>58.022951649351022</v>
      </c>
      <c r="AD1389">
        <f>+IF(AB1389=Data!$E$18,1,0)</f>
        <v>0</v>
      </c>
      <c r="AE1389">
        <f>+IF(AC1389&lt;Data!$B$17,1,0)</f>
        <v>0</v>
      </c>
      <c r="AF1389" s="7">
        <f>+IF(AND(AD1389,AE1389),1,0)</f>
        <v>0</v>
      </c>
    </row>
    <row r="1390" spans="1:32" x14ac:dyDescent="0.2">
      <c r="A1390">
        <v>5219</v>
      </c>
      <c r="C1390">
        <v>120933</v>
      </c>
      <c r="D1390">
        <v>63793</v>
      </c>
      <c r="E1390">
        <v>13</v>
      </c>
      <c r="F1390">
        <v>51</v>
      </c>
      <c r="G1390">
        <v>47.5</v>
      </c>
      <c r="H1390" t="s">
        <v>24</v>
      </c>
      <c r="I1390">
        <v>34</v>
      </c>
      <c r="J1390">
        <v>26</v>
      </c>
      <c r="K1390">
        <v>39</v>
      </c>
      <c r="L1390">
        <v>13.863194444444444</v>
      </c>
      <c r="M1390">
        <v>207.94791666666666</v>
      </c>
      <c r="N1390">
        <v>34.444166666666661</v>
      </c>
      <c r="O1390">
        <v>4.74</v>
      </c>
      <c r="Q1390">
        <v>1.66</v>
      </c>
      <c r="S1390">
        <v>1.96</v>
      </c>
      <c r="U1390">
        <v>1.28</v>
      </c>
      <c r="Y1390" t="s">
        <v>77</v>
      </c>
      <c r="Z1390" t="s">
        <v>77</v>
      </c>
      <c r="AA1390" t="s">
        <v>104</v>
      </c>
      <c r="AB1390" t="str">
        <f>+LEFT(AA1390,1)</f>
        <v>K</v>
      </c>
      <c r="AC1390" s="6">
        <f>DEGREES(ACOS(SIN(Resultats!$H$11)*SIN(RADIANS(N1390))+COS(Resultats!$H$11)*COS(RADIANS(N1390))*COS(Resultats!$E$11-RADIANS(M1390))))</f>
        <v>58.047553228157291</v>
      </c>
      <c r="AD1390">
        <f>+IF(AB1390=Data!$E$18,1,0)</f>
        <v>0</v>
      </c>
      <c r="AE1390">
        <f>+IF(AC1390&lt;Data!$B$17,1,0)</f>
        <v>0</v>
      </c>
      <c r="AF1390" s="7">
        <f>+IF(AND(AD1390,AE1390),1,0)</f>
        <v>0</v>
      </c>
    </row>
    <row r="1391" spans="1:32" x14ac:dyDescent="0.2">
      <c r="A1391">
        <v>4931</v>
      </c>
      <c r="B1391" t="s">
        <v>5551</v>
      </c>
      <c r="C1391">
        <v>113139</v>
      </c>
      <c r="D1391">
        <v>28601</v>
      </c>
      <c r="E1391">
        <v>13</v>
      </c>
      <c r="F1391">
        <v>0</v>
      </c>
      <c r="G1391">
        <v>43.8</v>
      </c>
      <c r="H1391" t="s">
        <v>24</v>
      </c>
      <c r="I1391">
        <v>56</v>
      </c>
      <c r="J1391">
        <v>21</v>
      </c>
      <c r="K1391">
        <v>59</v>
      </c>
      <c r="L1391">
        <v>13.012166666666667</v>
      </c>
      <c r="M1391">
        <v>195.1825</v>
      </c>
      <c r="N1391">
        <v>56.366388888888892</v>
      </c>
      <c r="O1391">
        <v>4.93</v>
      </c>
      <c r="Q1391">
        <v>0.36</v>
      </c>
      <c r="S1391">
        <v>0.01</v>
      </c>
      <c r="U1391">
        <v>0.21</v>
      </c>
      <c r="Y1391" t="s">
        <v>63</v>
      </c>
      <c r="Z1391" t="s">
        <v>63</v>
      </c>
      <c r="AA1391" t="s">
        <v>2897</v>
      </c>
      <c r="AB1391" t="str">
        <f>+LEFT(AA1391,1)</f>
        <v>F</v>
      </c>
      <c r="AC1391" s="6">
        <f>DEGREES(ACOS(SIN(Resultats!$H$11)*SIN(RADIANS(N1391))+COS(Resultats!$H$11)*COS(RADIANS(N1391))*COS(Resultats!$E$11-RADIANS(M1391))))</f>
        <v>58.058668076191168</v>
      </c>
      <c r="AD1391">
        <f>+IF(AB1391=Data!$E$18,1,0)</f>
        <v>0</v>
      </c>
      <c r="AE1391">
        <f>+IF(AC1391&lt;Data!$B$17,1,0)</f>
        <v>0</v>
      </c>
      <c r="AF1391" s="7">
        <f>+IF(AND(AD1391,AE1391),1,0)</f>
        <v>0</v>
      </c>
    </row>
    <row r="1392" spans="1:32" x14ac:dyDescent="0.2">
      <c r="A1392">
        <v>5204</v>
      </c>
      <c r="C1392">
        <v>120600</v>
      </c>
      <c r="D1392">
        <v>63772</v>
      </c>
      <c r="E1392">
        <v>13</v>
      </c>
      <c r="F1392">
        <v>49</v>
      </c>
      <c r="G1392">
        <v>45</v>
      </c>
      <c r="H1392" t="s">
        <v>24</v>
      </c>
      <c r="I1392">
        <v>36</v>
      </c>
      <c r="J1392">
        <v>37</v>
      </c>
      <c r="K1392">
        <v>58</v>
      </c>
      <c r="L1392">
        <v>13.829166666666666</v>
      </c>
      <c r="M1392">
        <v>207.4375</v>
      </c>
      <c r="N1392">
        <v>36.632777777777775</v>
      </c>
      <c r="O1392">
        <v>6.38</v>
      </c>
      <c r="P1392" t="s">
        <v>103</v>
      </c>
      <c r="Y1392" t="s">
        <v>2373</v>
      </c>
      <c r="Z1392" s="3" t="s">
        <v>55</v>
      </c>
      <c r="AA1392" t="s">
        <v>15415</v>
      </c>
      <c r="AB1392" t="str">
        <f>+LEFT(AA1392,1)</f>
        <v>A</v>
      </c>
      <c r="AC1392" s="6">
        <f>DEGREES(ACOS(SIN(Resultats!$H$11)*SIN(RADIANS(N1392))+COS(Resultats!$H$11)*COS(RADIANS(N1392))*COS(Resultats!$E$11-RADIANS(M1392))))</f>
        <v>58.064811216090582</v>
      </c>
      <c r="AD1392">
        <f>+IF(AB1392=Data!$E$18,1,0)</f>
        <v>1</v>
      </c>
      <c r="AE1392">
        <f>+IF(AC1392&lt;Data!$B$17,1,0)</f>
        <v>0</v>
      </c>
      <c r="AF1392" s="7">
        <f>+IF(AND(AD1392,AE1392),1,0)</f>
        <v>0</v>
      </c>
    </row>
    <row r="1393" spans="1:32" x14ac:dyDescent="0.2">
      <c r="A1393">
        <v>2314</v>
      </c>
      <c r="C1393">
        <v>45105</v>
      </c>
      <c r="D1393">
        <v>41109</v>
      </c>
      <c r="E1393">
        <v>6</v>
      </c>
      <c r="F1393">
        <v>27</v>
      </c>
      <c r="G1393">
        <v>51.1</v>
      </c>
      <c r="H1393" t="s">
        <v>24</v>
      </c>
      <c r="I1393">
        <v>47</v>
      </c>
      <c r="J1393">
        <v>24</v>
      </c>
      <c r="K1393">
        <v>19</v>
      </c>
      <c r="L1393">
        <v>6.4641944444444448</v>
      </c>
      <c r="M1393">
        <v>96.962916666666672</v>
      </c>
      <c r="N1393">
        <v>47.405277777777776</v>
      </c>
      <c r="O1393">
        <v>6.56</v>
      </c>
      <c r="Q1393">
        <v>-0.04</v>
      </c>
      <c r="S1393">
        <v>-0.12</v>
      </c>
      <c r="Y1393" t="s">
        <v>134</v>
      </c>
      <c r="Z1393" t="s">
        <v>134</v>
      </c>
      <c r="AA1393" t="s">
        <v>2210</v>
      </c>
      <c r="AB1393" t="str">
        <f>+LEFT(AA1393,1)</f>
        <v>A</v>
      </c>
      <c r="AC1393" s="6">
        <f>DEGREES(ACOS(SIN(Resultats!$H$11)*SIN(RADIANS(N1393))+COS(Resultats!$H$11)*COS(RADIANS(N1393))*COS(Resultats!$E$11-RADIANS(M1393))))</f>
        <v>58.088181035094081</v>
      </c>
      <c r="AD1393">
        <f>+IF(AB1393=Data!$E$18,1,0)</f>
        <v>1</v>
      </c>
      <c r="AE1393">
        <f>+IF(AC1393&lt;Data!$B$17,1,0)</f>
        <v>0</v>
      </c>
      <c r="AF1393" s="7">
        <f>+IF(AND(AD1393,AE1393),1,0)</f>
        <v>0</v>
      </c>
    </row>
    <row r="1394" spans="1:32" x14ac:dyDescent="0.2">
      <c r="A1394">
        <v>5106</v>
      </c>
      <c r="C1394">
        <v>118054</v>
      </c>
      <c r="D1394">
        <v>158021</v>
      </c>
      <c r="E1394">
        <v>13</v>
      </c>
      <c r="F1394">
        <v>34</v>
      </c>
      <c r="G1394">
        <v>40.5</v>
      </c>
      <c r="H1394" t="s">
        <v>26</v>
      </c>
      <c r="I1394">
        <v>13</v>
      </c>
      <c r="J1394">
        <v>12</v>
      </c>
      <c r="K1394">
        <v>52</v>
      </c>
      <c r="L1394">
        <v>13.577916666666667</v>
      </c>
      <c r="M1394">
        <v>203.66874999999999</v>
      </c>
      <c r="N1394">
        <v>-13.214444444444444</v>
      </c>
      <c r="O1394">
        <v>5.91</v>
      </c>
      <c r="Q1394">
        <v>0.02</v>
      </c>
      <c r="S1394">
        <v>-0.09</v>
      </c>
      <c r="Y1394" t="s">
        <v>610</v>
      </c>
      <c r="Z1394" t="s">
        <v>8440</v>
      </c>
      <c r="AA1394" t="s">
        <v>18</v>
      </c>
      <c r="AB1394" t="str">
        <f>+LEFT(AA1394,1)</f>
        <v>A</v>
      </c>
      <c r="AC1394" s="6">
        <f>DEGREES(ACOS(SIN(Resultats!$H$11)*SIN(RADIANS(N1394))+COS(Resultats!$H$11)*COS(RADIANS(N1394))*COS(Resultats!$E$11-RADIANS(M1394))))</f>
        <v>58.1088233233342</v>
      </c>
      <c r="AD1394">
        <f>+IF(AB1394=Data!$E$18,1,0)</f>
        <v>1</v>
      </c>
      <c r="AE1394">
        <f>+IF(AC1394&lt;Data!$B$17,1,0)</f>
        <v>0</v>
      </c>
      <c r="AF1394" s="7">
        <f>+IF(AND(AD1394,AE1394),1,0)</f>
        <v>0</v>
      </c>
    </row>
    <row r="1395" spans="1:32" x14ac:dyDescent="0.2">
      <c r="A1395">
        <v>5247</v>
      </c>
      <c r="B1395" t="s">
        <v>4915</v>
      </c>
      <c r="C1395">
        <v>121710</v>
      </c>
      <c r="D1395">
        <v>83084</v>
      </c>
      <c r="E1395">
        <v>13</v>
      </c>
      <c r="F1395">
        <v>56</v>
      </c>
      <c r="G1395">
        <v>34.200000000000003</v>
      </c>
      <c r="H1395" t="s">
        <v>24</v>
      </c>
      <c r="I1395">
        <v>27</v>
      </c>
      <c r="J1395">
        <v>29</v>
      </c>
      <c r="K1395">
        <v>31</v>
      </c>
      <c r="L1395">
        <v>13.942833333333333</v>
      </c>
      <c r="M1395">
        <v>209.14250000000001</v>
      </c>
      <c r="N1395">
        <v>27.491944444444446</v>
      </c>
      <c r="O1395">
        <v>5.01</v>
      </c>
      <c r="Q1395">
        <v>1.42</v>
      </c>
      <c r="S1395">
        <v>1.72</v>
      </c>
      <c r="U1395">
        <v>0.75</v>
      </c>
      <c r="Y1395" t="s">
        <v>105</v>
      </c>
      <c r="Z1395" t="s">
        <v>105</v>
      </c>
      <c r="AA1395" t="s">
        <v>133</v>
      </c>
      <c r="AB1395" t="str">
        <f>+LEFT(AA1395,1)</f>
        <v>K</v>
      </c>
      <c r="AC1395" s="6">
        <f>DEGREES(ACOS(SIN(Resultats!$H$11)*SIN(RADIANS(N1395))+COS(Resultats!$H$11)*COS(RADIANS(N1395))*COS(Resultats!$E$11-RADIANS(M1395))))</f>
        <v>58.113846191903072</v>
      </c>
      <c r="AD1395">
        <f>+IF(AB1395=Data!$E$18,1,0)</f>
        <v>0</v>
      </c>
      <c r="AE1395">
        <f>+IF(AC1395&lt;Data!$B$17,1,0)</f>
        <v>0</v>
      </c>
      <c r="AF1395" s="7">
        <f>+IF(AND(AD1395,AE1395),1,0)</f>
        <v>0</v>
      </c>
    </row>
    <row r="1396" spans="1:32" x14ac:dyDescent="0.2">
      <c r="A1396">
        <v>2116</v>
      </c>
      <c r="C1396">
        <v>40724</v>
      </c>
      <c r="D1396">
        <v>77858</v>
      </c>
      <c r="E1396">
        <v>6</v>
      </c>
      <c r="F1396">
        <v>1</v>
      </c>
      <c r="G1396">
        <v>41.6</v>
      </c>
      <c r="H1396" t="s">
        <v>24</v>
      </c>
      <c r="I1396">
        <v>22</v>
      </c>
      <c r="J1396">
        <v>24</v>
      </c>
      <c r="K1396">
        <v>3</v>
      </c>
      <c r="L1396">
        <v>6.0282222222222224</v>
      </c>
      <c r="M1396">
        <v>90.423333333333332</v>
      </c>
      <c r="N1396">
        <v>22.400833333333331</v>
      </c>
      <c r="O1396">
        <v>6.37</v>
      </c>
      <c r="Q1396">
        <v>-7.0000000000000007E-2</v>
      </c>
      <c r="S1396">
        <v>-0.28000000000000003</v>
      </c>
      <c r="Y1396" t="s">
        <v>122</v>
      </c>
      <c r="Z1396" t="s">
        <v>122</v>
      </c>
      <c r="AA1396" t="s">
        <v>1652</v>
      </c>
      <c r="AB1396" t="str">
        <f>+LEFT(AA1396,1)</f>
        <v>B</v>
      </c>
      <c r="AC1396" s="6">
        <f>DEGREES(ACOS(SIN(Resultats!$H$11)*SIN(RADIANS(N1396))+COS(Resultats!$H$11)*COS(RADIANS(N1396))*COS(Resultats!$E$11-RADIANS(M1396))))</f>
        <v>58.181153915124916</v>
      </c>
      <c r="AD1396">
        <f>+IF(AB1396=Data!$E$18,1,0)</f>
        <v>0</v>
      </c>
      <c r="AE1396">
        <f>+IF(AC1396&lt;Data!$B$17,1,0)</f>
        <v>0</v>
      </c>
      <c r="AF1396" s="7">
        <f>+IF(AND(AD1396,AE1396),1,0)</f>
        <v>0</v>
      </c>
    </row>
    <row r="1397" spans="1:32" x14ac:dyDescent="0.2">
      <c r="A1397">
        <v>5150</v>
      </c>
      <c r="B1397" t="s">
        <v>631</v>
      </c>
      <c r="C1397">
        <v>119149</v>
      </c>
      <c r="D1397">
        <v>139490</v>
      </c>
      <c r="E1397">
        <v>13</v>
      </c>
      <c r="F1397">
        <v>41</v>
      </c>
      <c r="G1397">
        <v>36.799999999999997</v>
      </c>
      <c r="H1397" t="s">
        <v>26</v>
      </c>
      <c r="I1397">
        <v>8</v>
      </c>
      <c r="J1397">
        <v>42</v>
      </c>
      <c r="K1397">
        <v>11</v>
      </c>
      <c r="L1397">
        <v>13.693555555555555</v>
      </c>
      <c r="M1397">
        <v>205.40333333333334</v>
      </c>
      <c r="N1397">
        <v>-8.7030555555555544</v>
      </c>
      <c r="O1397">
        <v>5.01</v>
      </c>
      <c r="Q1397">
        <v>1.63</v>
      </c>
      <c r="S1397">
        <v>1.95</v>
      </c>
      <c r="U1397">
        <v>1.1599999999999999</v>
      </c>
      <c r="Y1397" t="s">
        <v>632</v>
      </c>
      <c r="Z1397" t="s">
        <v>6478</v>
      </c>
      <c r="AA1397" t="s">
        <v>2160</v>
      </c>
      <c r="AB1397" t="str">
        <f>+LEFT(AA1397,1)</f>
        <v>M</v>
      </c>
      <c r="AC1397" s="6">
        <f>DEGREES(ACOS(SIN(Resultats!$H$11)*SIN(RADIANS(N1397))+COS(Resultats!$H$11)*COS(RADIANS(N1397))*COS(Resultats!$E$11-RADIANS(M1397))))</f>
        <v>58.233683732102975</v>
      </c>
      <c r="AD1397">
        <f>+IF(AB1397=Data!$E$18,1,0)</f>
        <v>0</v>
      </c>
      <c r="AE1397">
        <f>+IF(AC1397&lt;Data!$B$17,1,0)</f>
        <v>0</v>
      </c>
      <c r="AF1397" s="7">
        <f>+IF(AND(AD1397,AE1397),1,0)</f>
        <v>0</v>
      </c>
    </row>
    <row r="1398" spans="1:32" x14ac:dyDescent="0.2">
      <c r="A1398">
        <v>5255</v>
      </c>
      <c r="B1398" t="s">
        <v>4920</v>
      </c>
      <c r="C1398">
        <v>121996</v>
      </c>
      <c r="D1398">
        <v>83103</v>
      </c>
      <c r="E1398">
        <v>13</v>
      </c>
      <c r="F1398">
        <v>58</v>
      </c>
      <c r="G1398">
        <v>38.9</v>
      </c>
      <c r="H1398" t="s">
        <v>24</v>
      </c>
      <c r="I1398">
        <v>21</v>
      </c>
      <c r="J1398">
        <v>41</v>
      </c>
      <c r="K1398">
        <v>46</v>
      </c>
      <c r="L1398">
        <v>13.977472222222222</v>
      </c>
      <c r="M1398">
        <v>209.66208333333333</v>
      </c>
      <c r="N1398">
        <v>21.696111111111112</v>
      </c>
      <c r="O1398">
        <v>5.76</v>
      </c>
      <c r="Q1398">
        <v>-0.03</v>
      </c>
      <c r="S1398">
        <v>0.02</v>
      </c>
      <c r="Y1398" t="s">
        <v>128</v>
      </c>
      <c r="Z1398" t="s">
        <v>128</v>
      </c>
      <c r="AA1398" t="s">
        <v>2210</v>
      </c>
      <c r="AB1398" t="str">
        <f>+LEFT(AA1398,1)</f>
        <v>A</v>
      </c>
      <c r="AC1398" s="6">
        <f>DEGREES(ACOS(SIN(Resultats!$H$11)*SIN(RADIANS(N1398))+COS(Resultats!$H$11)*COS(RADIANS(N1398))*COS(Resultats!$E$11-RADIANS(M1398))))</f>
        <v>58.23871315791289</v>
      </c>
      <c r="AD1398">
        <f>+IF(AB1398=Data!$E$18,1,0)</f>
        <v>1</v>
      </c>
      <c r="AE1398">
        <f>+IF(AC1398&lt;Data!$B$17,1,0)</f>
        <v>0</v>
      </c>
      <c r="AF1398" s="7">
        <f>+IF(AND(AD1398,AE1398),1,0)</f>
        <v>0</v>
      </c>
    </row>
    <row r="1399" spans="1:32" x14ac:dyDescent="0.2">
      <c r="A1399">
        <v>2309</v>
      </c>
      <c r="C1399">
        <v>44996</v>
      </c>
      <c r="D1399">
        <v>151461</v>
      </c>
      <c r="E1399">
        <v>6</v>
      </c>
      <c r="F1399">
        <v>24</v>
      </c>
      <c r="G1399">
        <v>20.5</v>
      </c>
      <c r="H1399" t="s">
        <v>26</v>
      </c>
      <c r="I1399">
        <v>12</v>
      </c>
      <c r="J1399">
        <v>57</v>
      </c>
      <c r="K1399">
        <v>45</v>
      </c>
      <c r="L1399">
        <v>6.4056944444444444</v>
      </c>
      <c r="M1399">
        <v>96.08541666666666</v>
      </c>
      <c r="N1399">
        <v>-12.9625</v>
      </c>
      <c r="O1399">
        <v>6.12</v>
      </c>
      <c r="Q1399">
        <v>-0.08</v>
      </c>
      <c r="S1399">
        <v>-0.63</v>
      </c>
      <c r="Y1399" t="s">
        <v>3092</v>
      </c>
      <c r="Z1399" t="s">
        <v>3092</v>
      </c>
      <c r="AA1399" t="s">
        <v>15423</v>
      </c>
      <c r="AB1399" t="str">
        <f>+LEFT(AA1399,1)</f>
        <v>B</v>
      </c>
      <c r="AC1399" s="6">
        <f>DEGREES(ACOS(SIN(Resultats!$H$11)*SIN(RADIANS(N1399))+COS(Resultats!$H$11)*COS(RADIANS(N1399))*COS(Resultats!$E$11-RADIANS(M1399))))</f>
        <v>58.243538192206628</v>
      </c>
      <c r="AD1399">
        <f>+IF(AB1399=Data!$E$18,1,0)</f>
        <v>0</v>
      </c>
      <c r="AE1399">
        <f>+IF(AC1399&lt;Data!$B$17,1,0)</f>
        <v>0</v>
      </c>
      <c r="AF1399" s="7">
        <f>+IF(AND(AD1399,AE1399),1,0)</f>
        <v>0</v>
      </c>
    </row>
    <row r="1400" spans="1:32" x14ac:dyDescent="0.2">
      <c r="A1400">
        <v>2463</v>
      </c>
      <c r="C1400">
        <v>47979</v>
      </c>
      <c r="D1400">
        <v>25916</v>
      </c>
      <c r="E1400">
        <v>6</v>
      </c>
      <c r="F1400">
        <v>44</v>
      </c>
      <c r="G1400">
        <v>11.6</v>
      </c>
      <c r="H1400" t="s">
        <v>24</v>
      </c>
      <c r="I1400">
        <v>53</v>
      </c>
      <c r="J1400">
        <v>17</v>
      </c>
      <c r="K1400">
        <v>47</v>
      </c>
      <c r="L1400">
        <v>6.7365555555555554</v>
      </c>
      <c r="M1400">
        <v>101.04833333333333</v>
      </c>
      <c r="N1400">
        <v>53.296388888888885</v>
      </c>
      <c r="O1400">
        <v>6.27</v>
      </c>
      <c r="Q1400">
        <v>1.08</v>
      </c>
      <c r="Y1400" t="s">
        <v>197</v>
      </c>
      <c r="Z1400" t="s">
        <v>197</v>
      </c>
      <c r="AA1400" t="s">
        <v>197</v>
      </c>
      <c r="AB1400" t="str">
        <f>+LEFT(AA1400,1)</f>
        <v>K</v>
      </c>
      <c r="AC1400" s="6">
        <f>DEGREES(ACOS(SIN(Resultats!$H$11)*SIN(RADIANS(N1400))+COS(Resultats!$H$11)*COS(RADIANS(N1400))*COS(Resultats!$E$11-RADIANS(M1400))))</f>
        <v>58.281359896567317</v>
      </c>
      <c r="AD1400">
        <f>+IF(AB1400=Data!$E$18,1,0)</f>
        <v>0</v>
      </c>
      <c r="AE1400">
        <f>+IF(AC1400&lt;Data!$B$17,1,0)</f>
        <v>0</v>
      </c>
      <c r="AF1400" s="7">
        <f>+IF(AND(AD1400,AE1400),1,0)</f>
        <v>0</v>
      </c>
    </row>
    <row r="1401" spans="1:32" x14ac:dyDescent="0.2">
      <c r="A1401">
        <v>2715</v>
      </c>
      <c r="B1401" t="s">
        <v>1580</v>
      </c>
      <c r="C1401">
        <v>55280</v>
      </c>
      <c r="D1401">
        <v>26248</v>
      </c>
      <c r="E1401">
        <v>7</v>
      </c>
      <c r="F1401">
        <v>15</v>
      </c>
      <c r="G1401">
        <v>54.9</v>
      </c>
      <c r="H1401" t="s">
        <v>24</v>
      </c>
      <c r="I1401">
        <v>59</v>
      </c>
      <c r="J1401">
        <v>38</v>
      </c>
      <c r="K1401">
        <v>15</v>
      </c>
      <c r="L1401">
        <v>7.26525</v>
      </c>
      <c r="M1401">
        <v>108.97875000000001</v>
      </c>
      <c r="N1401">
        <v>59.637500000000003</v>
      </c>
      <c r="O1401">
        <v>5.2</v>
      </c>
      <c r="Q1401">
        <v>1.07</v>
      </c>
      <c r="S1401">
        <v>1.01</v>
      </c>
      <c r="Y1401" t="s">
        <v>125</v>
      </c>
      <c r="Z1401" t="s">
        <v>125</v>
      </c>
      <c r="AA1401" t="s">
        <v>365</v>
      </c>
      <c r="AB1401" t="str">
        <f>+LEFT(AA1401,1)</f>
        <v>K</v>
      </c>
      <c r="AC1401" s="6">
        <f>DEGREES(ACOS(SIN(Resultats!$H$11)*SIN(RADIANS(N1401))+COS(Resultats!$H$11)*COS(RADIANS(N1401))*COS(Resultats!$E$11-RADIANS(M1401))))</f>
        <v>58.305021178087877</v>
      </c>
      <c r="AD1401">
        <f>+IF(AB1401=Data!$E$18,1,0)</f>
        <v>0</v>
      </c>
      <c r="AE1401">
        <f>+IF(AC1401&lt;Data!$B$17,1,0)</f>
        <v>0</v>
      </c>
      <c r="AF1401" s="7">
        <f>+IF(AND(AD1401,AE1401),1,0)</f>
        <v>0</v>
      </c>
    </row>
    <row r="1402" spans="1:32" x14ac:dyDescent="0.2">
      <c r="A1402">
        <v>5254</v>
      </c>
      <c r="C1402">
        <v>121980</v>
      </c>
      <c r="D1402">
        <v>100801</v>
      </c>
      <c r="E1402">
        <v>13</v>
      </c>
      <c r="F1402">
        <v>58</v>
      </c>
      <c r="G1402">
        <v>39.9</v>
      </c>
      <c r="H1402" t="s">
        <v>24</v>
      </c>
      <c r="I1402">
        <v>14</v>
      </c>
      <c r="J1402">
        <v>38</v>
      </c>
      <c r="K1402">
        <v>58</v>
      </c>
      <c r="L1402">
        <v>13.97775</v>
      </c>
      <c r="M1402">
        <v>209.66624999999999</v>
      </c>
      <c r="N1402">
        <v>14.649444444444445</v>
      </c>
      <c r="O1402">
        <v>6</v>
      </c>
      <c r="Q1402">
        <v>1.44</v>
      </c>
      <c r="S1402">
        <v>1.71</v>
      </c>
      <c r="Y1402" t="s">
        <v>77</v>
      </c>
      <c r="Z1402" t="s">
        <v>77</v>
      </c>
      <c r="AA1402" t="s">
        <v>104</v>
      </c>
      <c r="AB1402" t="str">
        <f>+LEFT(AA1402,1)</f>
        <v>K</v>
      </c>
      <c r="AC1402" s="6">
        <f>DEGREES(ACOS(SIN(Resultats!$H$11)*SIN(RADIANS(N1402))+COS(Resultats!$H$11)*COS(RADIANS(N1402))*COS(Resultats!$E$11-RADIANS(M1402))))</f>
        <v>58.324269301174773</v>
      </c>
      <c r="AD1402">
        <f>+IF(AB1402=Data!$E$18,1,0)</f>
        <v>0</v>
      </c>
      <c r="AE1402">
        <f>+IF(AC1402&lt;Data!$B$17,1,0)</f>
        <v>0</v>
      </c>
      <c r="AF1402" s="7">
        <f>+IF(AND(AD1402,AE1402),1,0)</f>
        <v>0</v>
      </c>
    </row>
    <row r="1403" spans="1:32" x14ac:dyDescent="0.2">
      <c r="A1403">
        <v>2267</v>
      </c>
      <c r="C1403">
        <v>43993</v>
      </c>
      <c r="D1403">
        <v>133091</v>
      </c>
      <c r="E1403">
        <v>6</v>
      </c>
      <c r="F1403">
        <v>18</v>
      </c>
      <c r="G1403">
        <v>50.6</v>
      </c>
      <c r="H1403" t="s">
        <v>26</v>
      </c>
      <c r="I1403">
        <v>9</v>
      </c>
      <c r="J1403">
        <v>23</v>
      </c>
      <c r="K1403">
        <v>25</v>
      </c>
      <c r="L1403">
        <v>6.3140555555555551</v>
      </c>
      <c r="M1403">
        <v>94.710833333333326</v>
      </c>
      <c r="N1403">
        <v>-9.3902777777777775</v>
      </c>
      <c r="O1403">
        <v>5.36</v>
      </c>
      <c r="Q1403">
        <v>1.24</v>
      </c>
      <c r="S1403">
        <v>1.32</v>
      </c>
      <c r="Y1403" t="s">
        <v>127</v>
      </c>
      <c r="Z1403" t="s">
        <v>9566</v>
      </c>
      <c r="AA1403" t="s">
        <v>507</v>
      </c>
      <c r="AB1403" t="str">
        <f>+LEFT(AA1403,1)</f>
        <v>K</v>
      </c>
      <c r="AC1403" s="6">
        <f>DEGREES(ACOS(SIN(Resultats!$H$11)*SIN(RADIANS(N1403))+COS(Resultats!$H$11)*COS(RADIANS(N1403))*COS(Resultats!$E$11-RADIANS(M1403))))</f>
        <v>58.33598451236719</v>
      </c>
      <c r="AD1403">
        <f>+IF(AB1403=Data!$E$18,1,0)</f>
        <v>0</v>
      </c>
      <c r="AE1403">
        <f>+IF(AC1403&lt;Data!$B$17,1,0)</f>
        <v>0</v>
      </c>
      <c r="AF1403" s="7">
        <f>+IF(AND(AD1403,AE1403),1,0)</f>
        <v>0</v>
      </c>
    </row>
    <row r="1404" spans="1:32" x14ac:dyDescent="0.2">
      <c r="A1404">
        <v>2144</v>
      </c>
      <c r="B1404" t="s">
        <v>2039</v>
      </c>
      <c r="C1404">
        <v>41361</v>
      </c>
      <c r="D1404">
        <v>113429</v>
      </c>
      <c r="E1404">
        <v>6</v>
      </c>
      <c r="F1404">
        <v>4</v>
      </c>
      <c r="G1404">
        <v>58.2</v>
      </c>
      <c r="H1404" t="s">
        <v>24</v>
      </c>
      <c r="I1404">
        <v>5</v>
      </c>
      <c r="J1404">
        <v>25</v>
      </c>
      <c r="K1404">
        <v>12</v>
      </c>
      <c r="L1404">
        <v>6.0828333333333333</v>
      </c>
      <c r="M1404">
        <v>91.242500000000007</v>
      </c>
      <c r="N1404">
        <v>5.42</v>
      </c>
      <c r="O1404">
        <v>5.67</v>
      </c>
      <c r="Q1404">
        <v>1.04</v>
      </c>
      <c r="S1404">
        <v>0.83</v>
      </c>
      <c r="X1404" t="s">
        <v>27</v>
      </c>
      <c r="Y1404" t="s">
        <v>3097</v>
      </c>
      <c r="Z1404" t="s">
        <v>6680</v>
      </c>
      <c r="AA1404" t="s">
        <v>3097</v>
      </c>
      <c r="AB1404" t="str">
        <f>+LEFT(AA1404,1)</f>
        <v>G</v>
      </c>
      <c r="AC1404" s="6">
        <f>DEGREES(ACOS(SIN(Resultats!$H$11)*SIN(RADIANS(N1404))+COS(Resultats!$H$11)*COS(RADIANS(N1404))*COS(Resultats!$E$11-RADIANS(M1404))))</f>
        <v>58.338480442014841</v>
      </c>
      <c r="AD1404">
        <f>+IF(AB1404=Data!$E$18,1,0)</f>
        <v>0</v>
      </c>
      <c r="AE1404">
        <f>+IF(AC1404&lt;Data!$B$17,1,0)</f>
        <v>0</v>
      </c>
      <c r="AF1404" s="7">
        <f>+IF(AND(AD1404,AE1404),1,0)</f>
        <v>0</v>
      </c>
    </row>
    <row r="1405" spans="1:32" x14ac:dyDescent="0.2">
      <c r="A1405">
        <v>2227</v>
      </c>
      <c r="B1405" t="s">
        <v>2093</v>
      </c>
      <c r="C1405">
        <v>43232</v>
      </c>
      <c r="D1405">
        <v>133012</v>
      </c>
      <c r="E1405">
        <v>6</v>
      </c>
      <c r="F1405">
        <v>14</v>
      </c>
      <c r="G1405">
        <v>51.3</v>
      </c>
      <c r="H1405" t="s">
        <v>26</v>
      </c>
      <c r="I1405">
        <v>6</v>
      </c>
      <c r="J1405">
        <v>16</v>
      </c>
      <c r="K1405">
        <v>29</v>
      </c>
      <c r="L1405">
        <v>6.247583333333333</v>
      </c>
      <c r="M1405">
        <v>93.713750000000005</v>
      </c>
      <c r="N1405">
        <v>-6.2747222222222225</v>
      </c>
      <c r="O1405">
        <v>3.98</v>
      </c>
      <c r="Q1405">
        <v>1.32</v>
      </c>
      <c r="S1405">
        <v>1.41</v>
      </c>
      <c r="U1405">
        <v>0.64</v>
      </c>
      <c r="Y1405" t="s">
        <v>2094</v>
      </c>
      <c r="Z1405" t="s">
        <v>9566</v>
      </c>
      <c r="AA1405" t="s">
        <v>507</v>
      </c>
      <c r="AB1405" t="str">
        <f>+LEFT(AA1405,1)</f>
        <v>K</v>
      </c>
      <c r="AC1405" s="6">
        <f>DEGREES(ACOS(SIN(Resultats!$H$11)*SIN(RADIANS(N1405))+COS(Resultats!$H$11)*COS(RADIANS(N1405))*COS(Resultats!$E$11-RADIANS(M1405))))</f>
        <v>58.374960206605245</v>
      </c>
      <c r="AD1405">
        <f>+IF(AB1405=Data!$E$18,1,0)</f>
        <v>0</v>
      </c>
      <c r="AE1405">
        <f>+IF(AC1405&lt;Data!$B$17,1,0)</f>
        <v>0</v>
      </c>
      <c r="AF1405" s="7">
        <f>+IF(AND(AD1405,AE1405),1,0)</f>
        <v>0</v>
      </c>
    </row>
    <row r="1406" spans="1:32" x14ac:dyDescent="0.2">
      <c r="A1406">
        <v>4330</v>
      </c>
      <c r="C1406">
        <v>96707</v>
      </c>
      <c r="D1406">
        <v>15414</v>
      </c>
      <c r="E1406">
        <v>11</v>
      </c>
      <c r="F1406">
        <v>9</v>
      </c>
      <c r="G1406">
        <v>39.9</v>
      </c>
      <c r="H1406" t="s">
        <v>24</v>
      </c>
      <c r="I1406">
        <v>67</v>
      </c>
      <c r="J1406">
        <v>12</v>
      </c>
      <c r="K1406">
        <v>37</v>
      </c>
      <c r="L1406">
        <v>11.161083333333334</v>
      </c>
      <c r="M1406">
        <v>167.41624999999999</v>
      </c>
      <c r="N1406">
        <v>67.210277777777776</v>
      </c>
      <c r="O1406">
        <v>6.06</v>
      </c>
      <c r="Q1406">
        <v>0.22</v>
      </c>
      <c r="S1406">
        <v>0.13</v>
      </c>
      <c r="Y1406" t="s">
        <v>943</v>
      </c>
      <c r="Z1406" t="s">
        <v>943</v>
      </c>
      <c r="AA1406" t="s">
        <v>2891</v>
      </c>
      <c r="AB1406" t="str">
        <f>+LEFT(AA1406,1)</f>
        <v>F</v>
      </c>
      <c r="AC1406" s="6">
        <f>DEGREES(ACOS(SIN(Resultats!$H$11)*SIN(RADIANS(N1406))+COS(Resultats!$H$11)*COS(RADIANS(N1406))*COS(Resultats!$E$11-RADIANS(M1406))))</f>
        <v>58.394388806580046</v>
      </c>
      <c r="AD1406">
        <f>+IF(AB1406=Data!$E$18,1,0)</f>
        <v>0</v>
      </c>
      <c r="AE1406">
        <f>+IF(AC1406&lt;Data!$B$17,1,0)</f>
        <v>0</v>
      </c>
      <c r="AF1406" s="7">
        <f>+IF(AND(AD1406,AE1406),1,0)</f>
        <v>0</v>
      </c>
    </row>
    <row r="1407" spans="1:32" x14ac:dyDescent="0.2">
      <c r="A1407">
        <v>3576</v>
      </c>
      <c r="B1407" t="s">
        <v>1284</v>
      </c>
      <c r="C1407">
        <v>76827</v>
      </c>
      <c r="D1407">
        <v>14742</v>
      </c>
      <c r="E1407">
        <v>9</v>
      </c>
      <c r="F1407">
        <v>2</v>
      </c>
      <c r="G1407">
        <v>32.700000000000003</v>
      </c>
      <c r="H1407" t="s">
        <v>24</v>
      </c>
      <c r="I1407">
        <v>67</v>
      </c>
      <c r="J1407">
        <v>37</v>
      </c>
      <c r="K1407">
        <v>47</v>
      </c>
      <c r="L1407">
        <v>9.0424166666666661</v>
      </c>
      <c r="M1407">
        <v>135.63624999999999</v>
      </c>
      <c r="N1407">
        <v>67.629722222222213</v>
      </c>
      <c r="O1407">
        <v>4.76</v>
      </c>
      <c r="Q1407">
        <v>1.53</v>
      </c>
      <c r="S1407">
        <v>1.88</v>
      </c>
      <c r="U1407">
        <v>1.26</v>
      </c>
      <c r="Y1407" t="s">
        <v>1285</v>
      </c>
      <c r="Z1407" t="s">
        <v>98</v>
      </c>
      <c r="AA1407" t="s">
        <v>15419</v>
      </c>
      <c r="AB1407" t="str">
        <f>+LEFT(AA1407,1)</f>
        <v>M</v>
      </c>
      <c r="AC1407" s="6">
        <f>DEGREES(ACOS(SIN(Resultats!$H$11)*SIN(RADIANS(N1407))+COS(Resultats!$H$11)*COS(RADIANS(N1407))*COS(Resultats!$E$11-RADIANS(M1407))))</f>
        <v>58.421092350258888</v>
      </c>
      <c r="AD1407">
        <f>+IF(AB1407=Data!$E$18,1,0)</f>
        <v>0</v>
      </c>
      <c r="AE1407">
        <f>+IF(AC1407&lt;Data!$B$17,1,0)</f>
        <v>0</v>
      </c>
      <c r="AF1407" s="7">
        <f>+IF(AND(AD1407,AE1407),1,0)</f>
        <v>0</v>
      </c>
    </row>
    <row r="1408" spans="1:32" x14ac:dyDescent="0.2">
      <c r="A1408">
        <v>2139</v>
      </c>
      <c r="C1408">
        <v>41269</v>
      </c>
      <c r="D1408">
        <v>58727</v>
      </c>
      <c r="E1408">
        <v>6</v>
      </c>
      <c r="F1408">
        <v>5</v>
      </c>
      <c r="G1408">
        <v>34</v>
      </c>
      <c r="H1408" t="s">
        <v>24</v>
      </c>
      <c r="I1408">
        <v>33</v>
      </c>
      <c r="J1408">
        <v>35</v>
      </c>
      <c r="K1408">
        <v>57</v>
      </c>
      <c r="L1408">
        <v>6.0927777777777772</v>
      </c>
      <c r="M1408">
        <v>91.391666666666652</v>
      </c>
      <c r="N1408">
        <v>33.599166666666669</v>
      </c>
      <c r="O1408">
        <v>6.23</v>
      </c>
      <c r="Q1408">
        <v>-0.08</v>
      </c>
      <c r="S1408">
        <v>-0.26</v>
      </c>
      <c r="Y1408" t="s">
        <v>2787</v>
      </c>
      <c r="Z1408" t="s">
        <v>2787</v>
      </c>
      <c r="AA1408" t="s">
        <v>5040</v>
      </c>
      <c r="AB1408" t="str">
        <f>+LEFT(AA1408,1)</f>
        <v>B</v>
      </c>
      <c r="AC1408" s="6">
        <f>DEGREES(ACOS(SIN(Resultats!$H$11)*SIN(RADIANS(N1408))+COS(Resultats!$H$11)*COS(RADIANS(N1408))*COS(Resultats!$E$11-RADIANS(M1408))))</f>
        <v>58.441907997223112</v>
      </c>
      <c r="AD1408">
        <f>+IF(AB1408=Data!$E$18,1,0)</f>
        <v>0</v>
      </c>
      <c r="AE1408">
        <f>+IF(AC1408&lt;Data!$B$17,1,0)</f>
        <v>0</v>
      </c>
      <c r="AF1408" s="7">
        <f>+IF(AND(AD1408,AE1408),1,0)</f>
        <v>0</v>
      </c>
    </row>
    <row r="1409" spans="1:32" x14ac:dyDescent="0.2">
      <c r="A1409">
        <v>2124</v>
      </c>
      <c r="B1409" t="s">
        <v>2029</v>
      </c>
      <c r="C1409">
        <v>40932</v>
      </c>
      <c r="D1409">
        <v>113389</v>
      </c>
      <c r="E1409">
        <v>6</v>
      </c>
      <c r="F1409">
        <v>2</v>
      </c>
      <c r="G1409">
        <v>23</v>
      </c>
      <c r="H1409" t="s">
        <v>24</v>
      </c>
      <c r="I1409">
        <v>9</v>
      </c>
      <c r="J1409">
        <v>38</v>
      </c>
      <c r="K1409">
        <v>51</v>
      </c>
      <c r="L1409">
        <v>6.0397222222222222</v>
      </c>
      <c r="M1409">
        <v>90.595833333333331</v>
      </c>
      <c r="N1409">
        <v>9.6475000000000009</v>
      </c>
      <c r="O1409">
        <v>4.12</v>
      </c>
      <c r="Q1409">
        <v>0.16</v>
      </c>
      <c r="S1409">
        <v>0.11</v>
      </c>
      <c r="U1409">
        <v>0.1</v>
      </c>
      <c r="Y1409" t="s">
        <v>114</v>
      </c>
      <c r="Z1409" t="s">
        <v>114</v>
      </c>
      <c r="AA1409" t="s">
        <v>18</v>
      </c>
      <c r="AB1409" t="str">
        <f>+LEFT(AA1409,1)</f>
        <v>A</v>
      </c>
      <c r="AC1409" s="6">
        <f>DEGREES(ACOS(SIN(Resultats!$H$11)*SIN(RADIANS(N1409))+COS(Resultats!$H$11)*COS(RADIANS(N1409))*COS(Resultats!$E$11-RADIANS(M1409))))</f>
        <v>58.4489262050881</v>
      </c>
      <c r="AD1409">
        <f>+IF(AB1409=Data!$E$18,1,0)</f>
        <v>1</v>
      </c>
      <c r="AE1409">
        <f>+IF(AC1409&lt;Data!$B$17,1,0)</f>
        <v>0</v>
      </c>
      <c r="AF1409" s="7">
        <f>+IF(AND(AD1409,AE1409),1,0)</f>
        <v>0</v>
      </c>
    </row>
    <row r="1410" spans="1:32" x14ac:dyDescent="0.2">
      <c r="A1410">
        <v>5179</v>
      </c>
      <c r="C1410">
        <v>120047</v>
      </c>
      <c r="D1410">
        <v>44742</v>
      </c>
      <c r="E1410">
        <v>13</v>
      </c>
      <c r="F1410">
        <v>46</v>
      </c>
      <c r="G1410">
        <v>13.5</v>
      </c>
      <c r="H1410" t="s">
        <v>24</v>
      </c>
      <c r="I1410">
        <v>41</v>
      </c>
      <c r="J1410">
        <v>5</v>
      </c>
      <c r="K1410">
        <v>19</v>
      </c>
      <c r="L1410">
        <v>13.770416666666668</v>
      </c>
      <c r="M1410">
        <v>206.55625000000001</v>
      </c>
      <c r="N1410">
        <v>41.088611111111113</v>
      </c>
      <c r="O1410">
        <v>5.87</v>
      </c>
      <c r="Q1410">
        <v>0.21</v>
      </c>
      <c r="S1410">
        <v>0.06</v>
      </c>
      <c r="Y1410" t="s">
        <v>249</v>
      </c>
      <c r="Z1410" t="s">
        <v>249</v>
      </c>
      <c r="AA1410" t="s">
        <v>15427</v>
      </c>
      <c r="AB1410" t="str">
        <f>+LEFT(AA1410,1)</f>
        <v>A</v>
      </c>
      <c r="AC1410" s="6">
        <f>DEGREES(ACOS(SIN(Resultats!$H$11)*SIN(RADIANS(N1410))+COS(Resultats!$H$11)*COS(RADIANS(N1410))*COS(Resultats!$E$11-RADIANS(M1410))))</f>
        <v>58.453530273623834</v>
      </c>
      <c r="AD1410">
        <f>+IF(AB1410=Data!$E$18,1,0)</f>
        <v>1</v>
      </c>
      <c r="AE1410">
        <f>+IF(AC1410&lt;Data!$B$17,1,0)</f>
        <v>0</v>
      </c>
      <c r="AF1410" s="7">
        <f>+IF(AND(AD1410,AE1410),1,0)</f>
        <v>0</v>
      </c>
    </row>
    <row r="1411" spans="1:32" x14ac:dyDescent="0.2">
      <c r="A1411">
        <v>5099</v>
      </c>
      <c r="B1411" t="s">
        <v>5637</v>
      </c>
      <c r="C1411">
        <v>117789</v>
      </c>
      <c r="D1411">
        <v>157998</v>
      </c>
      <c r="E1411">
        <v>13</v>
      </c>
      <c r="F1411">
        <v>32</v>
      </c>
      <c r="G1411">
        <v>51.7</v>
      </c>
      <c r="H1411" t="s">
        <v>26</v>
      </c>
      <c r="I1411">
        <v>15</v>
      </c>
      <c r="J1411">
        <v>21</v>
      </c>
      <c r="K1411">
        <v>47</v>
      </c>
      <c r="L1411">
        <v>13.547694444444444</v>
      </c>
      <c r="M1411">
        <v>203.21541666666667</v>
      </c>
      <c r="N1411">
        <v>-15.363055555555555</v>
      </c>
      <c r="O1411">
        <v>5.55</v>
      </c>
      <c r="Q1411">
        <v>1.23</v>
      </c>
      <c r="S1411">
        <v>1.22</v>
      </c>
      <c r="Y1411" t="s">
        <v>5638</v>
      </c>
      <c r="Z1411" t="s">
        <v>9566</v>
      </c>
      <c r="AA1411" t="s">
        <v>507</v>
      </c>
      <c r="AB1411" t="str">
        <f>+LEFT(AA1411,1)</f>
        <v>K</v>
      </c>
      <c r="AC1411" s="6">
        <f>DEGREES(ACOS(SIN(Resultats!$H$11)*SIN(RADIANS(N1411))+COS(Resultats!$H$11)*COS(RADIANS(N1411))*COS(Resultats!$E$11-RADIANS(M1411))))</f>
        <v>58.490963622698985</v>
      </c>
      <c r="AD1411">
        <f>+IF(AB1411=Data!$E$18,1,0)</f>
        <v>0</v>
      </c>
      <c r="AE1411">
        <f>+IF(AC1411&lt;Data!$B$17,1,0)</f>
        <v>0</v>
      </c>
      <c r="AF1411" s="7">
        <f>+IF(AND(AD1411,AE1411),1,0)</f>
        <v>0</v>
      </c>
    </row>
    <row r="1412" spans="1:32" x14ac:dyDescent="0.2">
      <c r="A1412">
        <v>2284</v>
      </c>
      <c r="C1412">
        <v>44458</v>
      </c>
      <c r="D1412">
        <v>151401</v>
      </c>
      <c r="E1412">
        <v>6</v>
      </c>
      <c r="F1412">
        <v>21</v>
      </c>
      <c r="G1412">
        <v>24.7</v>
      </c>
      <c r="H1412" t="s">
        <v>26</v>
      </c>
      <c r="I1412">
        <v>11</v>
      </c>
      <c r="J1412">
        <v>46</v>
      </c>
      <c r="K1412">
        <v>24</v>
      </c>
      <c r="L1412">
        <v>6.3568611111111109</v>
      </c>
      <c r="M1412">
        <v>95.352916666666658</v>
      </c>
      <c r="N1412">
        <v>-11.773333333333333</v>
      </c>
      <c r="O1412">
        <v>5.64</v>
      </c>
      <c r="Q1412">
        <v>-0.02</v>
      </c>
      <c r="S1412">
        <v>-0.85</v>
      </c>
      <c r="U1412">
        <v>0.06</v>
      </c>
      <c r="Y1412" t="s">
        <v>2669</v>
      </c>
      <c r="Z1412" t="s">
        <v>2669</v>
      </c>
      <c r="AA1412" t="s">
        <v>15425</v>
      </c>
      <c r="AB1412" t="str">
        <f>+LEFT(AA1412,1)</f>
        <v>B</v>
      </c>
      <c r="AC1412" s="6">
        <f>DEGREES(ACOS(SIN(Resultats!$H$11)*SIN(RADIANS(N1412))+COS(Resultats!$H$11)*COS(RADIANS(N1412))*COS(Resultats!$E$11-RADIANS(M1412))))</f>
        <v>58.50649836798447</v>
      </c>
      <c r="AD1412">
        <f>+IF(AB1412=Data!$E$18,1,0)</f>
        <v>0</v>
      </c>
      <c r="AE1412">
        <f>+IF(AC1412&lt;Data!$B$17,1,0)</f>
        <v>0</v>
      </c>
      <c r="AF1412" s="7">
        <f>+IF(AND(AD1412,AE1412),1,0)</f>
        <v>0</v>
      </c>
    </row>
    <row r="1413" spans="1:32" x14ac:dyDescent="0.2">
      <c r="A1413">
        <v>2145</v>
      </c>
      <c r="B1413" t="s">
        <v>2040</v>
      </c>
      <c r="C1413">
        <v>41380</v>
      </c>
      <c r="D1413">
        <v>113430</v>
      </c>
      <c r="E1413">
        <v>6</v>
      </c>
      <c r="F1413">
        <v>4</v>
      </c>
      <c r="G1413">
        <v>58.4</v>
      </c>
      <c r="H1413" t="s">
        <v>24</v>
      </c>
      <c r="I1413">
        <v>4</v>
      </c>
      <c r="J1413">
        <v>9</v>
      </c>
      <c r="K1413">
        <v>31</v>
      </c>
      <c r="L1413">
        <v>6.0828888888888883</v>
      </c>
      <c r="M1413">
        <v>91.243333333333325</v>
      </c>
      <c r="N1413">
        <v>4.158611111111111</v>
      </c>
      <c r="O1413">
        <v>5.63</v>
      </c>
      <c r="Q1413">
        <v>1.04</v>
      </c>
      <c r="S1413">
        <v>0.75</v>
      </c>
      <c r="Y1413" t="s">
        <v>2041</v>
      </c>
      <c r="Z1413" t="s">
        <v>2041</v>
      </c>
      <c r="AA1413" t="s">
        <v>2517</v>
      </c>
      <c r="AB1413" t="str">
        <f>+LEFT(AA1413,1)</f>
        <v>G</v>
      </c>
      <c r="AC1413" s="6">
        <f>DEGREES(ACOS(SIN(Resultats!$H$11)*SIN(RADIANS(N1413))+COS(Resultats!$H$11)*COS(RADIANS(N1413))*COS(Resultats!$E$11-RADIANS(M1413))))</f>
        <v>58.53069691965851</v>
      </c>
      <c r="AD1413">
        <f>+IF(AB1413=Data!$E$18,1,0)</f>
        <v>0</v>
      </c>
      <c r="AE1413">
        <f>+IF(AC1413&lt;Data!$B$17,1,0)</f>
        <v>0</v>
      </c>
      <c r="AF1413" s="7">
        <f>+IF(AND(AD1413,AE1413),1,0)</f>
        <v>0</v>
      </c>
    </row>
    <row r="1414" spans="1:32" x14ac:dyDescent="0.2">
      <c r="A1414">
        <v>5245</v>
      </c>
      <c r="C1414">
        <v>121682</v>
      </c>
      <c r="D1414">
        <v>63837</v>
      </c>
      <c r="E1414">
        <v>13</v>
      </c>
      <c r="F1414">
        <v>56</v>
      </c>
      <c r="G1414">
        <v>10.5</v>
      </c>
      <c r="H1414" t="s">
        <v>24</v>
      </c>
      <c r="I1414">
        <v>32</v>
      </c>
      <c r="J1414">
        <v>1</v>
      </c>
      <c r="K1414">
        <v>57</v>
      </c>
      <c r="L1414">
        <v>13.936249999999999</v>
      </c>
      <c r="M1414">
        <v>209.04374999999999</v>
      </c>
      <c r="N1414">
        <v>32.032499999999999</v>
      </c>
      <c r="O1414">
        <v>6.32</v>
      </c>
      <c r="Q1414">
        <v>0.37</v>
      </c>
      <c r="S1414">
        <v>0.06</v>
      </c>
      <c r="Y1414" t="s">
        <v>118</v>
      </c>
      <c r="Z1414" s="3" t="s">
        <v>2836</v>
      </c>
      <c r="AA1414" t="s">
        <v>2046</v>
      </c>
      <c r="AB1414" t="str">
        <f>+LEFT(AA1414,1)</f>
        <v>F</v>
      </c>
      <c r="AC1414" s="6">
        <f>DEGREES(ACOS(SIN(Resultats!$H$11)*SIN(RADIANS(N1414))+COS(Resultats!$H$11)*COS(RADIANS(N1414))*COS(Resultats!$E$11-RADIANS(M1414))))</f>
        <v>58.564030705769525</v>
      </c>
      <c r="AD1414">
        <f>+IF(AB1414=Data!$E$18,1,0)</f>
        <v>0</v>
      </c>
      <c r="AE1414">
        <f>+IF(AC1414&lt;Data!$B$17,1,0)</f>
        <v>0</v>
      </c>
      <c r="AF1414" s="7">
        <f>+IF(AND(AD1414,AE1414),1,0)</f>
        <v>0</v>
      </c>
    </row>
    <row r="1415" spans="1:32" x14ac:dyDescent="0.2">
      <c r="A1415">
        <v>5199</v>
      </c>
      <c r="C1415">
        <v>120499</v>
      </c>
      <c r="D1415">
        <v>63763</v>
      </c>
      <c r="E1415">
        <v>13</v>
      </c>
      <c r="F1415">
        <v>48</v>
      </c>
      <c r="G1415">
        <v>57.2</v>
      </c>
      <c r="H1415" t="s">
        <v>24</v>
      </c>
      <c r="I1415">
        <v>39</v>
      </c>
      <c r="J1415">
        <v>32</v>
      </c>
      <c r="K1415">
        <v>34</v>
      </c>
      <c r="L1415">
        <v>13.815888888888889</v>
      </c>
      <c r="M1415">
        <v>207.23833333333334</v>
      </c>
      <c r="N1415">
        <v>39.542777777777779</v>
      </c>
      <c r="O1415">
        <v>7.4</v>
      </c>
      <c r="Y1415" t="s">
        <v>4894</v>
      </c>
      <c r="Z1415" t="s">
        <v>2593</v>
      </c>
      <c r="AA1415" t="s">
        <v>15437</v>
      </c>
      <c r="AB1415" t="str">
        <f>+LEFT(AA1415,1)</f>
        <v>M</v>
      </c>
      <c r="AC1415" s="6">
        <f>DEGREES(ACOS(SIN(Resultats!$H$11)*SIN(RADIANS(N1415))+COS(Resultats!$H$11)*COS(RADIANS(N1415))*COS(Resultats!$E$11-RADIANS(M1415))))</f>
        <v>58.56585067671962</v>
      </c>
      <c r="AD1415">
        <f>+IF(AB1415=Data!$E$18,1,0)</f>
        <v>0</v>
      </c>
      <c r="AE1415">
        <f>+IF(AC1415&lt;Data!$B$17,1,0)</f>
        <v>0</v>
      </c>
      <c r="AF1415" s="7">
        <f>+IF(AND(AD1415,AE1415),1,0)</f>
        <v>0</v>
      </c>
    </row>
    <row r="1416" spans="1:32" x14ac:dyDescent="0.2">
      <c r="A1416">
        <v>2141</v>
      </c>
      <c r="C1416">
        <v>41330</v>
      </c>
      <c r="D1416">
        <v>58739</v>
      </c>
      <c r="E1416">
        <v>6</v>
      </c>
      <c r="F1416">
        <v>6</v>
      </c>
      <c r="G1416">
        <v>8.5</v>
      </c>
      <c r="H1416" t="s">
        <v>24</v>
      </c>
      <c r="I1416">
        <v>35</v>
      </c>
      <c r="J1416">
        <v>23</v>
      </c>
      <c r="K1416">
        <v>15</v>
      </c>
      <c r="L1416">
        <v>6.1023611111111107</v>
      </c>
      <c r="M1416">
        <v>91.535416666666663</v>
      </c>
      <c r="N1416">
        <v>35.387500000000003</v>
      </c>
      <c r="O1416">
        <v>6.12</v>
      </c>
      <c r="Q1416">
        <v>0.6</v>
      </c>
      <c r="S1416">
        <v>0.06</v>
      </c>
      <c r="Y1416" t="s">
        <v>124</v>
      </c>
      <c r="Z1416" t="s">
        <v>124</v>
      </c>
      <c r="AA1416" t="s">
        <v>3095</v>
      </c>
      <c r="AB1416" t="str">
        <f>+LEFT(AA1416,1)</f>
        <v>G</v>
      </c>
      <c r="AC1416" s="6">
        <f>DEGREES(ACOS(SIN(Resultats!$H$11)*SIN(RADIANS(N1416))+COS(Resultats!$H$11)*COS(RADIANS(N1416))*COS(Resultats!$E$11-RADIANS(M1416))))</f>
        <v>58.635478036741603</v>
      </c>
      <c r="AD1416">
        <f>+IF(AB1416=Data!$E$18,1,0)</f>
        <v>0</v>
      </c>
      <c r="AE1416">
        <f>+IF(AC1416&lt;Data!$B$17,1,0)</f>
        <v>0</v>
      </c>
      <c r="AF1416" s="7">
        <f>+IF(AND(AD1416,AE1416),1,0)</f>
        <v>0</v>
      </c>
    </row>
    <row r="1417" spans="1:32" x14ac:dyDescent="0.2">
      <c r="A1417">
        <v>2111</v>
      </c>
      <c r="C1417">
        <v>40589</v>
      </c>
      <c r="D1417">
        <v>77837</v>
      </c>
      <c r="E1417">
        <v>6</v>
      </c>
      <c r="F1417">
        <v>1</v>
      </c>
      <c r="G1417">
        <v>0.4</v>
      </c>
      <c r="H1417" t="s">
        <v>24</v>
      </c>
      <c r="I1417">
        <v>27</v>
      </c>
      <c r="J1417">
        <v>34</v>
      </c>
      <c r="K1417">
        <v>20</v>
      </c>
      <c r="L1417">
        <v>6.0167777777777776</v>
      </c>
      <c r="M1417">
        <v>90.251666666666665</v>
      </c>
      <c r="N1417">
        <v>27.572222222222223</v>
      </c>
      <c r="O1417">
        <v>6.05</v>
      </c>
      <c r="Q1417">
        <v>0.25</v>
      </c>
      <c r="S1417">
        <v>-0.26</v>
      </c>
      <c r="Y1417" t="s">
        <v>2025</v>
      </c>
      <c r="Z1417" t="s">
        <v>2025</v>
      </c>
      <c r="AA1417" t="s">
        <v>5040</v>
      </c>
      <c r="AB1417" t="str">
        <f>+LEFT(AA1417,1)</f>
        <v>B</v>
      </c>
      <c r="AC1417" s="6">
        <f>DEGREES(ACOS(SIN(Resultats!$H$11)*SIN(RADIANS(N1417))+COS(Resultats!$H$11)*COS(RADIANS(N1417))*COS(Resultats!$E$11-RADIANS(M1417))))</f>
        <v>58.656143715291286</v>
      </c>
      <c r="AD1417">
        <f>+IF(AB1417=Data!$E$18,1,0)</f>
        <v>0</v>
      </c>
      <c r="AE1417">
        <f>+IF(AC1417&lt;Data!$B$17,1,0)</f>
        <v>0</v>
      </c>
      <c r="AF1417" s="7">
        <f>+IF(AND(AD1417,AE1417),1,0)</f>
        <v>0</v>
      </c>
    </row>
    <row r="1418" spans="1:32" x14ac:dyDescent="0.2">
      <c r="A1418">
        <v>4383</v>
      </c>
      <c r="C1418">
        <v>98499</v>
      </c>
      <c r="D1418">
        <v>15478</v>
      </c>
      <c r="E1418">
        <v>11</v>
      </c>
      <c r="F1418">
        <v>20</v>
      </c>
      <c r="G1418">
        <v>53.8</v>
      </c>
      <c r="H1418" t="s">
        <v>24</v>
      </c>
      <c r="I1418">
        <v>67</v>
      </c>
      <c r="J1418">
        <v>6</v>
      </c>
      <c r="K1418">
        <v>2</v>
      </c>
      <c r="L1418">
        <v>11.348277777777778</v>
      </c>
      <c r="M1418">
        <v>170.22416666666666</v>
      </c>
      <c r="N1418">
        <v>67.100555555555545</v>
      </c>
      <c r="O1418">
        <v>6.21</v>
      </c>
      <c r="Q1418">
        <v>1.01</v>
      </c>
      <c r="Y1418" t="s">
        <v>51</v>
      </c>
      <c r="Z1418" t="s">
        <v>51</v>
      </c>
      <c r="AA1418" t="s">
        <v>51</v>
      </c>
      <c r="AB1418" t="str">
        <f>+LEFT(AA1418,1)</f>
        <v>G</v>
      </c>
      <c r="AC1418" s="6">
        <f>DEGREES(ACOS(SIN(Resultats!$H$11)*SIN(RADIANS(N1418))+COS(Resultats!$H$11)*COS(RADIANS(N1418))*COS(Resultats!$E$11-RADIANS(M1418))))</f>
        <v>58.69854717467738</v>
      </c>
      <c r="AD1418">
        <f>+IF(AB1418=Data!$E$18,1,0)</f>
        <v>0</v>
      </c>
      <c r="AE1418">
        <f>+IF(AC1418&lt;Data!$B$17,1,0)</f>
        <v>0</v>
      </c>
      <c r="AF1418" s="7">
        <f>+IF(AND(AD1418,AE1418),1,0)</f>
        <v>0</v>
      </c>
    </row>
    <row r="1419" spans="1:32" x14ac:dyDescent="0.2">
      <c r="A1419">
        <v>2202</v>
      </c>
      <c r="C1419">
        <v>42657</v>
      </c>
      <c r="D1419">
        <v>132941</v>
      </c>
      <c r="E1419">
        <v>6</v>
      </c>
      <c r="F1419">
        <v>11</v>
      </c>
      <c r="G1419">
        <v>43.7</v>
      </c>
      <c r="H1419" t="s">
        <v>26</v>
      </c>
      <c r="I1419">
        <v>4</v>
      </c>
      <c r="J1419">
        <v>39</v>
      </c>
      <c r="K1419">
        <v>56</v>
      </c>
      <c r="L1419">
        <v>6.1954722222222225</v>
      </c>
      <c r="M1419">
        <v>92.932083333333338</v>
      </c>
      <c r="N1419">
        <v>-4.6655555555555557</v>
      </c>
      <c r="O1419">
        <v>6.18</v>
      </c>
      <c r="Q1419">
        <v>-0.08</v>
      </c>
      <c r="S1419">
        <v>-0.37</v>
      </c>
      <c r="Y1419" t="s">
        <v>2839</v>
      </c>
      <c r="Z1419" t="s">
        <v>2419</v>
      </c>
      <c r="AA1419" t="s">
        <v>5040</v>
      </c>
      <c r="AB1419" t="str">
        <f>+LEFT(AA1419,1)</f>
        <v>B</v>
      </c>
      <c r="AC1419" s="6">
        <f>DEGREES(ACOS(SIN(Resultats!$H$11)*SIN(RADIANS(N1419))+COS(Resultats!$H$11)*COS(RADIANS(N1419))*COS(Resultats!$E$11-RADIANS(M1419))))</f>
        <v>58.702160658559372</v>
      </c>
      <c r="AD1419">
        <f>+IF(AB1419=Data!$E$18,1,0)</f>
        <v>0</v>
      </c>
      <c r="AE1419">
        <f>+IF(AC1419&lt;Data!$B$17,1,0)</f>
        <v>0</v>
      </c>
      <c r="AF1419" s="7">
        <f>+IF(AND(AD1419,AE1419),1,0)</f>
        <v>0</v>
      </c>
    </row>
    <row r="1420" spans="1:32" x14ac:dyDescent="0.2">
      <c r="A1420">
        <v>5079</v>
      </c>
      <c r="C1420">
        <v>117281</v>
      </c>
      <c r="D1420">
        <v>28766</v>
      </c>
      <c r="E1420">
        <v>13</v>
      </c>
      <c r="F1420">
        <v>28</v>
      </c>
      <c r="G1420">
        <v>11.7</v>
      </c>
      <c r="H1420" t="s">
        <v>24</v>
      </c>
      <c r="I1420">
        <v>50</v>
      </c>
      <c r="J1420">
        <v>35</v>
      </c>
      <c r="K1420">
        <v>14</v>
      </c>
      <c r="L1420">
        <v>13.469916666666666</v>
      </c>
      <c r="M1420">
        <v>202.04875000000001</v>
      </c>
      <c r="N1420">
        <v>50.587222222222223</v>
      </c>
      <c r="O1420">
        <v>6.8</v>
      </c>
      <c r="P1420" t="s">
        <v>103</v>
      </c>
      <c r="Y1420" t="s">
        <v>2291</v>
      </c>
      <c r="Z1420" t="s">
        <v>2291</v>
      </c>
      <c r="AA1420" t="s">
        <v>15432</v>
      </c>
      <c r="AB1420" t="str">
        <f>+LEFT(AA1420,1)</f>
        <v>F</v>
      </c>
      <c r="AC1420" s="6">
        <f>DEGREES(ACOS(SIN(Resultats!$H$11)*SIN(RADIANS(N1420))+COS(Resultats!$H$11)*COS(RADIANS(N1420))*COS(Resultats!$E$11-RADIANS(M1420))))</f>
        <v>58.755806273177321</v>
      </c>
      <c r="AD1420">
        <f>+IF(AB1420=Data!$E$18,1,0)</f>
        <v>0</v>
      </c>
      <c r="AE1420">
        <f>+IF(AC1420&lt;Data!$B$17,1,0)</f>
        <v>0</v>
      </c>
      <c r="AF1420" s="7">
        <f>+IF(AND(AD1420,AE1420),1,0)</f>
        <v>0</v>
      </c>
    </row>
    <row r="1421" spans="1:32" x14ac:dyDescent="0.2">
      <c r="A1421">
        <v>2122</v>
      </c>
      <c r="C1421">
        <v>40832</v>
      </c>
      <c r="D1421">
        <v>58688</v>
      </c>
      <c r="E1421">
        <v>6</v>
      </c>
      <c r="F1421">
        <v>2</v>
      </c>
      <c r="G1421">
        <v>55.1</v>
      </c>
      <c r="H1421" t="s">
        <v>24</v>
      </c>
      <c r="I1421">
        <v>32</v>
      </c>
      <c r="J1421">
        <v>38</v>
      </c>
      <c r="K1421">
        <v>9</v>
      </c>
      <c r="L1421">
        <v>6.0486388888888891</v>
      </c>
      <c r="M1421">
        <v>90.729583333333338</v>
      </c>
      <c r="N1421">
        <v>32.635833333333331</v>
      </c>
      <c r="O1421">
        <v>6.24</v>
      </c>
      <c r="Q1421">
        <v>0.42</v>
      </c>
      <c r="S1421">
        <v>-0.01</v>
      </c>
      <c r="Y1421" t="s">
        <v>79</v>
      </c>
      <c r="Z1421" t="s">
        <v>79</v>
      </c>
      <c r="AA1421" t="s">
        <v>2046</v>
      </c>
      <c r="AB1421" t="str">
        <f>+LEFT(AA1421,1)</f>
        <v>F</v>
      </c>
      <c r="AC1421" s="6">
        <f>DEGREES(ACOS(SIN(Resultats!$H$11)*SIN(RADIANS(N1421))+COS(Resultats!$H$11)*COS(RADIANS(N1421))*COS(Resultats!$E$11-RADIANS(M1421))))</f>
        <v>58.840619795756332</v>
      </c>
      <c r="AD1421">
        <f>+IF(AB1421=Data!$E$18,1,0)</f>
        <v>0</v>
      </c>
      <c r="AE1421">
        <f>+IF(AC1421&lt;Data!$B$17,1,0)</f>
        <v>0</v>
      </c>
      <c r="AF1421" s="7">
        <f>+IF(AND(AD1421,AE1421),1,0)</f>
        <v>0</v>
      </c>
    </row>
    <row r="1422" spans="1:32" x14ac:dyDescent="0.2">
      <c r="A1422">
        <v>4176</v>
      </c>
      <c r="C1422">
        <v>92354</v>
      </c>
      <c r="D1422">
        <v>15260</v>
      </c>
      <c r="E1422">
        <v>10</v>
      </c>
      <c r="F1422">
        <v>41</v>
      </c>
      <c r="G1422">
        <v>48.3</v>
      </c>
      <c r="H1422" t="s">
        <v>24</v>
      </c>
      <c r="I1422">
        <v>68</v>
      </c>
      <c r="J1422">
        <v>26</v>
      </c>
      <c r="K1422">
        <v>36</v>
      </c>
      <c r="L1422">
        <v>10.69675</v>
      </c>
      <c r="M1422">
        <v>160.45124999999999</v>
      </c>
      <c r="N1422">
        <v>68.443333333333342</v>
      </c>
      <c r="O1422">
        <v>5.75</v>
      </c>
      <c r="Q1422">
        <v>1.3</v>
      </c>
      <c r="X1422" t="s">
        <v>27</v>
      </c>
      <c r="Y1422" t="s">
        <v>133</v>
      </c>
      <c r="Z1422" t="s">
        <v>9573</v>
      </c>
      <c r="AA1422" t="s">
        <v>133</v>
      </c>
      <c r="AB1422" t="str">
        <f>+LEFT(AA1422,1)</f>
        <v>K</v>
      </c>
      <c r="AC1422" s="6">
        <f>DEGREES(ACOS(SIN(Resultats!$H$11)*SIN(RADIANS(N1422))+COS(Resultats!$H$11)*COS(RADIANS(N1422))*COS(Resultats!$E$11-RADIANS(M1422))))</f>
        <v>58.84610586679257</v>
      </c>
      <c r="AD1422">
        <f>+IF(AB1422=Data!$E$18,1,0)</f>
        <v>0</v>
      </c>
      <c r="AE1422">
        <f>+IF(AC1422&lt;Data!$B$17,1,0)</f>
        <v>0</v>
      </c>
      <c r="AF1422" s="7">
        <f>+IF(AND(AD1422,AE1422),1,0)</f>
        <v>0</v>
      </c>
    </row>
    <row r="1423" spans="1:32" x14ac:dyDescent="0.2">
      <c r="A1423">
        <v>4047</v>
      </c>
      <c r="C1423">
        <v>89343</v>
      </c>
      <c r="D1423">
        <v>15147</v>
      </c>
      <c r="E1423">
        <v>10</v>
      </c>
      <c r="F1423">
        <v>21</v>
      </c>
      <c r="G1423">
        <v>3.4</v>
      </c>
      <c r="H1423" t="s">
        <v>24</v>
      </c>
      <c r="I1423">
        <v>68</v>
      </c>
      <c r="J1423">
        <v>44</v>
      </c>
      <c r="K1423">
        <v>51</v>
      </c>
      <c r="L1423">
        <v>10.350944444444444</v>
      </c>
      <c r="M1423">
        <v>155.26416666666665</v>
      </c>
      <c r="N1423">
        <v>68.747500000000002</v>
      </c>
      <c r="O1423">
        <v>5.96</v>
      </c>
      <c r="Q1423">
        <v>0.2</v>
      </c>
      <c r="S1423">
        <v>0.12</v>
      </c>
      <c r="Y1423" t="s">
        <v>2584</v>
      </c>
      <c r="Z1423" t="s">
        <v>2584</v>
      </c>
      <c r="AA1423" t="s">
        <v>15415</v>
      </c>
      <c r="AB1423" t="str">
        <f>+LEFT(AA1423,1)</f>
        <v>A</v>
      </c>
      <c r="AC1423" s="6">
        <f>DEGREES(ACOS(SIN(Resultats!$H$11)*SIN(RADIANS(N1423))+COS(Resultats!$H$11)*COS(RADIANS(N1423))*COS(Resultats!$E$11-RADIANS(M1423))))</f>
        <v>58.848354094904927</v>
      </c>
      <c r="AD1423">
        <f>+IF(AB1423=Data!$E$18,1,0)</f>
        <v>1</v>
      </c>
      <c r="AE1423">
        <f>+IF(AC1423&lt;Data!$B$17,1,0)</f>
        <v>0</v>
      </c>
      <c r="AF1423" s="7">
        <f>+IF(AND(AD1423,AE1423),1,0)</f>
        <v>0</v>
      </c>
    </row>
    <row r="1424" spans="1:32" x14ac:dyDescent="0.2">
      <c r="A1424">
        <v>5083</v>
      </c>
      <c r="C1424">
        <v>117361</v>
      </c>
      <c r="D1424">
        <v>28771</v>
      </c>
      <c r="E1424">
        <v>13</v>
      </c>
      <c r="F1424">
        <v>28</v>
      </c>
      <c r="G1424">
        <v>45.7</v>
      </c>
      <c r="H1424" t="s">
        <v>24</v>
      </c>
      <c r="I1424">
        <v>50</v>
      </c>
      <c r="J1424">
        <v>43</v>
      </c>
      <c r="K1424">
        <v>6</v>
      </c>
      <c r="L1424">
        <v>13.47936111111111</v>
      </c>
      <c r="M1424">
        <v>202.19041666666666</v>
      </c>
      <c r="N1424">
        <v>50.718333333333334</v>
      </c>
      <c r="O1424">
        <v>6.43</v>
      </c>
      <c r="Q1424">
        <v>0.37</v>
      </c>
      <c r="S1424">
        <v>0.05</v>
      </c>
      <c r="Y1424" t="s">
        <v>88</v>
      </c>
      <c r="Z1424" t="s">
        <v>88</v>
      </c>
      <c r="AA1424" t="s">
        <v>2891</v>
      </c>
      <c r="AB1424" t="str">
        <f>+LEFT(AA1424,1)</f>
        <v>F</v>
      </c>
      <c r="AC1424" s="6">
        <f>DEGREES(ACOS(SIN(Resultats!$H$11)*SIN(RADIANS(N1424))+COS(Resultats!$H$11)*COS(RADIANS(N1424))*COS(Resultats!$E$11-RADIANS(M1424))))</f>
        <v>58.892194780901796</v>
      </c>
      <c r="AD1424">
        <f>+IF(AB1424=Data!$E$18,1,0)</f>
        <v>0</v>
      </c>
      <c r="AE1424">
        <f>+IF(AC1424&lt;Data!$B$17,1,0)</f>
        <v>0</v>
      </c>
      <c r="AF1424" s="7">
        <f>+IF(AND(AD1424,AE1424),1,0)</f>
        <v>0</v>
      </c>
    </row>
    <row r="1425" spans="1:32" x14ac:dyDescent="0.2">
      <c r="A1425">
        <v>2561</v>
      </c>
      <c r="C1425">
        <v>50551</v>
      </c>
      <c r="D1425">
        <v>26050</v>
      </c>
      <c r="E1425">
        <v>6</v>
      </c>
      <c r="F1425">
        <v>57</v>
      </c>
      <c r="G1425">
        <v>13.2</v>
      </c>
      <c r="H1425" t="s">
        <v>24</v>
      </c>
      <c r="I1425">
        <v>57</v>
      </c>
      <c r="J1425">
        <v>33</v>
      </c>
      <c r="K1425">
        <v>48</v>
      </c>
      <c r="L1425">
        <v>6.9536666666666669</v>
      </c>
      <c r="M1425">
        <v>104.30500000000001</v>
      </c>
      <c r="N1425">
        <v>57.563333333333333</v>
      </c>
      <c r="O1425">
        <v>6.05</v>
      </c>
      <c r="Q1425">
        <v>1.49</v>
      </c>
      <c r="S1425">
        <v>1.75</v>
      </c>
      <c r="Y1425" t="s">
        <v>105</v>
      </c>
      <c r="Z1425" t="s">
        <v>105</v>
      </c>
      <c r="AA1425" t="s">
        <v>133</v>
      </c>
      <c r="AB1425" t="str">
        <f>+LEFT(AA1425,1)</f>
        <v>K</v>
      </c>
      <c r="AC1425" s="6">
        <f>DEGREES(ACOS(SIN(Resultats!$H$11)*SIN(RADIANS(N1425))+COS(Resultats!$H$11)*COS(RADIANS(N1425))*COS(Resultats!$E$11-RADIANS(M1425))))</f>
        <v>58.96876930969826</v>
      </c>
      <c r="AD1425">
        <f>+IF(AB1425=Data!$E$18,1,0)</f>
        <v>0</v>
      </c>
      <c r="AE1425">
        <f>+IF(AC1425&lt;Data!$B$17,1,0)</f>
        <v>0</v>
      </c>
      <c r="AF1425" s="7">
        <f>+IF(AND(AD1425,AE1425),1,0)</f>
        <v>0</v>
      </c>
    </row>
    <row r="1426" spans="1:32" x14ac:dyDescent="0.2">
      <c r="A1426">
        <v>2110</v>
      </c>
      <c r="C1426">
        <v>40588</v>
      </c>
      <c r="D1426">
        <v>58657</v>
      </c>
      <c r="E1426">
        <v>6</v>
      </c>
      <c r="F1426">
        <v>1</v>
      </c>
      <c r="G1426">
        <v>10.199999999999999</v>
      </c>
      <c r="H1426" t="s">
        <v>24</v>
      </c>
      <c r="I1426">
        <v>31</v>
      </c>
      <c r="J1426">
        <v>2</v>
      </c>
      <c r="K1426">
        <v>5</v>
      </c>
      <c r="L1426">
        <v>6.0194999999999999</v>
      </c>
      <c r="M1426">
        <v>90.292500000000004</v>
      </c>
      <c r="N1426">
        <v>31.034722222222225</v>
      </c>
      <c r="O1426">
        <v>5.98</v>
      </c>
      <c r="P1426" t="s">
        <v>103</v>
      </c>
      <c r="Q1426">
        <v>0.08</v>
      </c>
      <c r="S1426">
        <v>0.14000000000000001</v>
      </c>
      <c r="Y1426" t="s">
        <v>114</v>
      </c>
      <c r="Z1426" t="s">
        <v>114</v>
      </c>
      <c r="AA1426" t="s">
        <v>18</v>
      </c>
      <c r="AB1426" t="str">
        <f>+LEFT(AA1426,1)</f>
        <v>A</v>
      </c>
      <c r="AC1426" s="6">
        <f>DEGREES(ACOS(SIN(Resultats!$H$11)*SIN(RADIANS(N1426))+COS(Resultats!$H$11)*COS(RADIANS(N1426))*COS(Resultats!$E$11-RADIANS(M1426))))</f>
        <v>58.991211397930684</v>
      </c>
      <c r="AD1426">
        <f>+IF(AB1426=Data!$E$18,1,0)</f>
        <v>1</v>
      </c>
      <c r="AE1426">
        <f>+IF(AC1426&lt;Data!$B$17,1,0)</f>
        <v>0</v>
      </c>
      <c r="AF1426" s="7">
        <f>+IF(AND(AD1426,AE1426),1,0)</f>
        <v>0</v>
      </c>
    </row>
    <row r="1427" spans="1:32" x14ac:dyDescent="0.2">
      <c r="A1427">
        <v>2485</v>
      </c>
      <c r="C1427">
        <v>48767</v>
      </c>
      <c r="D1427">
        <v>25963</v>
      </c>
      <c r="E1427">
        <v>6</v>
      </c>
      <c r="F1427">
        <v>48</v>
      </c>
      <c r="G1427">
        <v>12.9</v>
      </c>
      <c r="H1427" t="s">
        <v>24</v>
      </c>
      <c r="I1427">
        <v>55</v>
      </c>
      <c r="J1427">
        <v>42</v>
      </c>
      <c r="K1427">
        <v>16</v>
      </c>
      <c r="L1427">
        <v>6.8035833333333331</v>
      </c>
      <c r="M1427">
        <v>102.05374999999999</v>
      </c>
      <c r="N1427">
        <v>55.704444444444448</v>
      </c>
      <c r="O1427">
        <v>6.33</v>
      </c>
      <c r="P1427" t="s">
        <v>349</v>
      </c>
      <c r="X1427" t="s">
        <v>216</v>
      </c>
      <c r="Y1427" t="s">
        <v>217</v>
      </c>
      <c r="Z1427" t="s">
        <v>5656</v>
      </c>
      <c r="AA1427" t="s">
        <v>217</v>
      </c>
      <c r="AB1427" t="str">
        <f>+LEFT(AA1427,1)</f>
        <v>F</v>
      </c>
      <c r="AC1427" s="6">
        <f>DEGREES(ACOS(SIN(Resultats!$H$11)*SIN(RADIANS(N1427))+COS(Resultats!$H$11)*COS(RADIANS(N1427))*COS(Resultats!$E$11-RADIANS(M1427))))</f>
        <v>58.992754753020414</v>
      </c>
      <c r="AD1427">
        <f>+IF(AB1427=Data!$E$18,1,0)</f>
        <v>0</v>
      </c>
      <c r="AE1427">
        <f>+IF(AC1427&lt;Data!$B$17,1,0)</f>
        <v>0</v>
      </c>
      <c r="AF1427" s="7">
        <f>+IF(AND(AD1427,AE1427),1,0)</f>
        <v>0</v>
      </c>
    </row>
    <row r="1428" spans="1:32" x14ac:dyDescent="0.2">
      <c r="A1428">
        <v>2486</v>
      </c>
      <c r="C1428">
        <v>48766</v>
      </c>
      <c r="D1428">
        <v>25962</v>
      </c>
      <c r="E1428">
        <v>6</v>
      </c>
      <c r="F1428">
        <v>48</v>
      </c>
      <c r="G1428">
        <v>12.3</v>
      </c>
      <c r="H1428" t="s">
        <v>24</v>
      </c>
      <c r="I1428">
        <v>55</v>
      </c>
      <c r="J1428">
        <v>42</v>
      </c>
      <c r="K1428">
        <v>16</v>
      </c>
      <c r="L1428">
        <v>6.8034166666666662</v>
      </c>
      <c r="M1428">
        <v>102.05125</v>
      </c>
      <c r="N1428">
        <v>55.704444444444448</v>
      </c>
      <c r="O1428">
        <v>6.28</v>
      </c>
      <c r="P1428" t="s">
        <v>349</v>
      </c>
      <c r="Q1428">
        <v>0.47</v>
      </c>
      <c r="X1428" t="s">
        <v>216</v>
      </c>
      <c r="Y1428" t="s">
        <v>2154</v>
      </c>
      <c r="Z1428" t="s">
        <v>8388</v>
      </c>
      <c r="AA1428" t="s">
        <v>2154</v>
      </c>
      <c r="AB1428" t="str">
        <f>+LEFT(AA1428,1)</f>
        <v>F</v>
      </c>
      <c r="AC1428" s="6">
        <f>DEGREES(ACOS(SIN(Resultats!$H$11)*SIN(RADIANS(N1428))+COS(Resultats!$H$11)*COS(RADIANS(N1428))*COS(Resultats!$E$11-RADIANS(M1428))))</f>
        <v>58.993956562326751</v>
      </c>
      <c r="AD1428">
        <f>+IF(AB1428=Data!$E$18,1,0)</f>
        <v>0</v>
      </c>
      <c r="AE1428">
        <f>+IF(AC1428&lt;Data!$B$17,1,0)</f>
        <v>0</v>
      </c>
      <c r="AF1428" s="7">
        <f>+IF(AND(AD1428,AE1428),1,0)</f>
        <v>0</v>
      </c>
    </row>
    <row r="1429" spans="1:32" x14ac:dyDescent="0.2">
      <c r="A1429">
        <v>2099</v>
      </c>
      <c r="C1429">
        <v>40369</v>
      </c>
      <c r="D1429">
        <v>95075</v>
      </c>
      <c r="E1429">
        <v>5</v>
      </c>
      <c r="F1429">
        <v>58</v>
      </c>
      <c r="G1429">
        <v>53.2</v>
      </c>
      <c r="H1429" t="s">
        <v>24</v>
      </c>
      <c r="I1429">
        <v>12</v>
      </c>
      <c r="J1429">
        <v>48</v>
      </c>
      <c r="K1429">
        <v>31</v>
      </c>
      <c r="L1429">
        <v>5.9814444444444446</v>
      </c>
      <c r="M1429">
        <v>89.721666666666664</v>
      </c>
      <c r="N1429">
        <v>12.808611111111112</v>
      </c>
      <c r="O1429">
        <v>5.7</v>
      </c>
      <c r="Q1429">
        <v>0.89</v>
      </c>
      <c r="S1429">
        <v>0.63</v>
      </c>
      <c r="T1429" t="s">
        <v>2818</v>
      </c>
      <c r="Y1429" t="s">
        <v>2013</v>
      </c>
      <c r="Z1429" t="s">
        <v>125</v>
      </c>
      <c r="AA1429" t="s">
        <v>365</v>
      </c>
      <c r="AB1429" t="str">
        <f>+LEFT(AA1429,1)</f>
        <v>K</v>
      </c>
      <c r="AC1429" s="6">
        <f>DEGREES(ACOS(SIN(Resultats!$H$11)*SIN(RADIANS(N1429))+COS(Resultats!$H$11)*COS(RADIANS(N1429))*COS(Resultats!$E$11-RADIANS(M1429))))</f>
        <v>59.029129667983717</v>
      </c>
      <c r="AD1429">
        <f>+IF(AB1429=Data!$E$18,1,0)</f>
        <v>0</v>
      </c>
      <c r="AE1429">
        <f>+IF(AC1429&lt;Data!$B$17,1,0)</f>
        <v>0</v>
      </c>
      <c r="AF1429" s="7">
        <f>+IF(AND(AD1429,AE1429),1,0)</f>
        <v>0</v>
      </c>
    </row>
    <row r="1430" spans="1:32" x14ac:dyDescent="0.2">
      <c r="A1430">
        <v>2237</v>
      </c>
      <c r="C1430">
        <v>43362</v>
      </c>
      <c r="D1430">
        <v>133029</v>
      </c>
      <c r="E1430">
        <v>6</v>
      </c>
      <c r="F1430">
        <v>15</v>
      </c>
      <c r="G1430">
        <v>26</v>
      </c>
      <c r="H1430" t="s">
        <v>26</v>
      </c>
      <c r="I1430">
        <v>9</v>
      </c>
      <c r="J1430">
        <v>2</v>
      </c>
      <c r="K1430">
        <v>7</v>
      </c>
      <c r="L1430">
        <v>6.2572222222222225</v>
      </c>
      <c r="M1430">
        <v>93.858333333333334</v>
      </c>
      <c r="N1430">
        <v>-9.0352777777777771</v>
      </c>
      <c r="O1430">
        <v>6.1</v>
      </c>
      <c r="Q1430">
        <v>-0.08</v>
      </c>
      <c r="S1430">
        <v>-0.31</v>
      </c>
      <c r="Y1430" t="s">
        <v>39</v>
      </c>
      <c r="Z1430" t="s">
        <v>39</v>
      </c>
      <c r="AA1430" t="s">
        <v>5040</v>
      </c>
      <c r="AB1430" t="str">
        <f>+LEFT(AA1430,1)</f>
        <v>B</v>
      </c>
      <c r="AC1430" s="6">
        <f>DEGREES(ACOS(SIN(Resultats!$H$11)*SIN(RADIANS(N1430))+COS(Resultats!$H$11)*COS(RADIANS(N1430))*COS(Resultats!$E$11-RADIANS(M1430))))</f>
        <v>59.029351457086719</v>
      </c>
      <c r="AD1430">
        <f>+IF(AB1430=Data!$E$18,1,0)</f>
        <v>0</v>
      </c>
      <c r="AE1430">
        <f>+IF(AC1430&lt;Data!$B$17,1,0)</f>
        <v>0</v>
      </c>
      <c r="AF1430" s="7">
        <f>+IF(AND(AD1430,AE1430),1,0)</f>
        <v>0</v>
      </c>
    </row>
    <row r="1431" spans="1:32" x14ac:dyDescent="0.2">
      <c r="A1431">
        <v>2255</v>
      </c>
      <c r="B1431" t="s">
        <v>2112</v>
      </c>
      <c r="C1431">
        <v>43760</v>
      </c>
      <c r="D1431">
        <v>151318</v>
      </c>
      <c r="E1431">
        <v>6</v>
      </c>
      <c r="F1431">
        <v>17</v>
      </c>
      <c r="G1431">
        <v>35.200000000000003</v>
      </c>
      <c r="H1431" t="s">
        <v>26</v>
      </c>
      <c r="I1431">
        <v>10</v>
      </c>
      <c r="J1431">
        <v>43</v>
      </c>
      <c r="K1431">
        <v>31</v>
      </c>
      <c r="L1431">
        <v>6.2931111111111111</v>
      </c>
      <c r="M1431">
        <v>94.396666666666661</v>
      </c>
      <c r="N1431">
        <v>-10.725277777777778</v>
      </c>
      <c r="O1431">
        <v>6.75</v>
      </c>
      <c r="Q1431">
        <v>0.35</v>
      </c>
      <c r="S1431">
        <v>0.2</v>
      </c>
      <c r="U1431">
        <v>0.18</v>
      </c>
      <c r="Y1431" t="s">
        <v>2113</v>
      </c>
      <c r="Z1431" t="s">
        <v>8149</v>
      </c>
      <c r="AA1431" t="s">
        <v>2891</v>
      </c>
      <c r="AB1431" t="str">
        <f>+LEFT(AA1431,1)</f>
        <v>F</v>
      </c>
      <c r="AC1431" s="6">
        <f>DEGREES(ACOS(SIN(Resultats!$H$11)*SIN(RADIANS(N1431))+COS(Resultats!$H$11)*COS(RADIANS(N1431))*COS(Resultats!$E$11-RADIANS(M1431))))</f>
        <v>59.049195314389017</v>
      </c>
      <c r="AD1431">
        <f>+IF(AB1431=Data!$E$18,1,0)</f>
        <v>0</v>
      </c>
      <c r="AE1431">
        <f>+IF(AC1431&lt;Data!$B$17,1,0)</f>
        <v>0</v>
      </c>
      <c r="AF1431" s="7">
        <f>+IF(AND(AD1431,AE1431),1,0)</f>
        <v>0</v>
      </c>
    </row>
    <row r="1432" spans="1:32" x14ac:dyDescent="0.2">
      <c r="A1432">
        <v>5112</v>
      </c>
      <c r="B1432" t="s">
        <v>615</v>
      </c>
      <c r="C1432">
        <v>118232</v>
      </c>
      <c r="D1432">
        <v>44668</v>
      </c>
      <c r="E1432">
        <v>13</v>
      </c>
      <c r="F1432">
        <v>34</v>
      </c>
      <c r="G1432">
        <v>27.3</v>
      </c>
      <c r="H1432" t="s">
        <v>24</v>
      </c>
      <c r="I1432">
        <v>49</v>
      </c>
      <c r="J1432">
        <v>0</v>
      </c>
      <c r="K1432">
        <v>58</v>
      </c>
      <c r="L1432">
        <v>13.574249999999999</v>
      </c>
      <c r="M1432">
        <v>203.61375000000001</v>
      </c>
      <c r="N1432">
        <v>49.016111111111108</v>
      </c>
      <c r="O1432">
        <v>4.7</v>
      </c>
      <c r="Q1432">
        <v>0.12</v>
      </c>
      <c r="S1432">
        <v>0.11</v>
      </c>
      <c r="U1432">
        <v>0.02</v>
      </c>
      <c r="Y1432" t="s">
        <v>249</v>
      </c>
      <c r="Z1432" t="s">
        <v>249</v>
      </c>
      <c r="AA1432" t="s">
        <v>15427</v>
      </c>
      <c r="AB1432" t="str">
        <f>+LEFT(AA1432,1)</f>
        <v>A</v>
      </c>
      <c r="AC1432" s="6">
        <f>DEGREES(ACOS(SIN(Resultats!$H$11)*SIN(RADIANS(N1432))+COS(Resultats!$H$11)*COS(RADIANS(N1432))*COS(Resultats!$E$11-RADIANS(M1432))))</f>
        <v>59.053306094968853</v>
      </c>
      <c r="AD1432">
        <f>+IF(AB1432=Data!$E$18,1,0)</f>
        <v>1</v>
      </c>
      <c r="AE1432">
        <f>+IF(AC1432&lt;Data!$B$17,1,0)</f>
        <v>0</v>
      </c>
      <c r="AF1432" s="7">
        <f>+IF(AND(AD1432,AE1432),1,0)</f>
        <v>0</v>
      </c>
    </row>
    <row r="1433" spans="1:32" x14ac:dyDescent="0.2">
      <c r="A1433">
        <v>5263</v>
      </c>
      <c r="B1433" t="s">
        <v>4925</v>
      </c>
      <c r="C1433">
        <v>122405</v>
      </c>
      <c r="D1433">
        <v>83130</v>
      </c>
      <c r="E1433">
        <v>14</v>
      </c>
      <c r="F1433">
        <v>1</v>
      </c>
      <c r="G1433">
        <v>10.5</v>
      </c>
      <c r="H1433" t="s">
        <v>24</v>
      </c>
      <c r="I1433">
        <v>27</v>
      </c>
      <c r="J1433">
        <v>23</v>
      </c>
      <c r="K1433">
        <v>12</v>
      </c>
      <c r="L1433">
        <v>14.019583333333333</v>
      </c>
      <c r="M1433">
        <v>210.29374999999999</v>
      </c>
      <c r="N1433">
        <v>27.386666666666667</v>
      </c>
      <c r="O1433">
        <v>6.23</v>
      </c>
      <c r="Q1433">
        <v>0.17</v>
      </c>
      <c r="Y1433" t="s">
        <v>170</v>
      </c>
      <c r="Z1433" t="s">
        <v>170</v>
      </c>
      <c r="AA1433" t="s">
        <v>15415</v>
      </c>
      <c r="AB1433" t="str">
        <f>+LEFT(AA1433,1)</f>
        <v>A</v>
      </c>
      <c r="AC1433" s="6">
        <f>DEGREES(ACOS(SIN(Resultats!$H$11)*SIN(RADIANS(N1433))+COS(Resultats!$H$11)*COS(RADIANS(N1433))*COS(Resultats!$E$11-RADIANS(M1433))))</f>
        <v>59.122436873581862</v>
      </c>
      <c r="AD1433">
        <f>+IF(AB1433=Data!$E$18,1,0)</f>
        <v>1</v>
      </c>
      <c r="AE1433">
        <f>+IF(AC1433&lt;Data!$B$17,1,0)</f>
        <v>0</v>
      </c>
      <c r="AF1433" s="7">
        <f>+IF(AND(AD1433,AE1433),1,0)</f>
        <v>0</v>
      </c>
    </row>
    <row r="1434" spans="1:32" x14ac:dyDescent="0.2">
      <c r="A1434">
        <v>2303</v>
      </c>
      <c r="C1434">
        <v>44891</v>
      </c>
      <c r="D1434">
        <v>151450</v>
      </c>
      <c r="E1434">
        <v>6</v>
      </c>
      <c r="F1434">
        <v>23</v>
      </c>
      <c r="G1434">
        <v>46</v>
      </c>
      <c r="H1434" t="s">
        <v>26</v>
      </c>
      <c r="I1434">
        <v>15</v>
      </c>
      <c r="J1434">
        <v>4</v>
      </c>
      <c r="K1434">
        <v>18</v>
      </c>
      <c r="L1434">
        <v>6.3961111111111117</v>
      </c>
      <c r="M1434">
        <v>95.941666666666677</v>
      </c>
      <c r="N1434">
        <v>-15.071666666666667</v>
      </c>
      <c r="O1434">
        <v>6.24</v>
      </c>
      <c r="Q1434">
        <v>1.53</v>
      </c>
      <c r="Y1434" t="s">
        <v>365</v>
      </c>
      <c r="Z1434" t="s">
        <v>365</v>
      </c>
      <c r="AA1434" t="s">
        <v>365</v>
      </c>
      <c r="AB1434" t="str">
        <f>+LEFT(AA1434,1)</f>
        <v>K</v>
      </c>
      <c r="AC1434" s="6">
        <f>DEGREES(ACOS(SIN(Resultats!$H$11)*SIN(RADIANS(N1434))+COS(Resultats!$H$11)*COS(RADIANS(N1434))*COS(Resultats!$E$11-RADIANS(M1434))))</f>
        <v>59.135676759135031</v>
      </c>
      <c r="AD1434">
        <f>+IF(AB1434=Data!$E$18,1,0)</f>
        <v>0</v>
      </c>
      <c r="AE1434">
        <f>+IF(AC1434&lt;Data!$B$17,1,0)</f>
        <v>0</v>
      </c>
      <c r="AF1434" s="7">
        <f>+IF(AND(AD1434,AE1434),1,0)</f>
        <v>0</v>
      </c>
    </row>
    <row r="1435" spans="1:32" x14ac:dyDescent="0.2">
      <c r="A1435">
        <v>2205</v>
      </c>
      <c r="C1435">
        <v>42690</v>
      </c>
      <c r="D1435">
        <v>132944</v>
      </c>
      <c r="E1435">
        <v>6</v>
      </c>
      <c r="F1435">
        <v>11</v>
      </c>
      <c r="G1435">
        <v>51.8</v>
      </c>
      <c r="H1435" t="s">
        <v>26</v>
      </c>
      <c r="I1435">
        <v>6</v>
      </c>
      <c r="J1435">
        <v>33</v>
      </c>
      <c r="K1435">
        <v>1</v>
      </c>
      <c r="L1435">
        <v>6.1977222222222226</v>
      </c>
      <c r="M1435">
        <v>92.965833333333336</v>
      </c>
      <c r="N1435">
        <v>-6.5502777777777776</v>
      </c>
      <c r="O1435">
        <v>5.05</v>
      </c>
      <c r="Q1435">
        <v>-0.2</v>
      </c>
      <c r="S1435">
        <v>-0.78</v>
      </c>
      <c r="Y1435" t="s">
        <v>82</v>
      </c>
      <c r="Z1435" t="s">
        <v>82</v>
      </c>
      <c r="AA1435" t="s">
        <v>15417</v>
      </c>
      <c r="AB1435" t="str">
        <f>+LEFT(AA1435,1)</f>
        <v>B</v>
      </c>
      <c r="AC1435" s="6">
        <f>DEGREES(ACOS(SIN(Resultats!$H$11)*SIN(RADIANS(N1435))+COS(Resultats!$H$11)*COS(RADIANS(N1435))*COS(Resultats!$E$11-RADIANS(M1435))))</f>
        <v>59.165158248825705</v>
      </c>
      <c r="AD1435">
        <f>+IF(AB1435=Data!$E$18,1,0)</f>
        <v>0</v>
      </c>
      <c r="AE1435">
        <f>+IF(AC1435&lt;Data!$B$17,1,0)</f>
        <v>0</v>
      </c>
      <c r="AF1435" s="7">
        <f>+IF(AND(AD1435,AE1435),1,0)</f>
        <v>0</v>
      </c>
    </row>
    <row r="1436" spans="1:32" x14ac:dyDescent="0.2">
      <c r="A1436">
        <v>2143</v>
      </c>
      <c r="B1436" t="s">
        <v>2038</v>
      </c>
      <c r="C1436">
        <v>41357</v>
      </c>
      <c r="D1436">
        <v>58749</v>
      </c>
      <c r="E1436">
        <v>6</v>
      </c>
      <c r="F1436">
        <v>6</v>
      </c>
      <c r="G1436">
        <v>35.1</v>
      </c>
      <c r="H1436" t="s">
        <v>24</v>
      </c>
      <c r="I1436">
        <v>38</v>
      </c>
      <c r="J1436">
        <v>28</v>
      </c>
      <c r="K1436">
        <v>58</v>
      </c>
      <c r="L1436">
        <v>6.10975</v>
      </c>
      <c r="M1436">
        <v>91.646249999999995</v>
      </c>
      <c r="N1436">
        <v>38.482777777777777</v>
      </c>
      <c r="O1436">
        <v>5.36</v>
      </c>
      <c r="Q1436">
        <v>0.25</v>
      </c>
      <c r="S1436">
        <v>0.15</v>
      </c>
      <c r="U1436">
        <v>0.09</v>
      </c>
      <c r="Y1436" t="s">
        <v>2448</v>
      </c>
      <c r="Z1436" t="s">
        <v>2448</v>
      </c>
      <c r="AA1436" t="s">
        <v>15426</v>
      </c>
      <c r="AB1436" t="str">
        <f>+LEFT(AA1436,1)</f>
        <v>A</v>
      </c>
      <c r="AC1436" s="6">
        <f>DEGREES(ACOS(SIN(Resultats!$H$11)*SIN(RADIANS(N1436))+COS(Resultats!$H$11)*COS(RADIANS(N1436))*COS(Resultats!$E$11-RADIANS(M1436))))</f>
        <v>59.167515747628798</v>
      </c>
      <c r="AD1436">
        <f>+IF(AB1436=Data!$E$18,1,0)</f>
        <v>1</v>
      </c>
      <c r="AE1436">
        <f>+IF(AC1436&lt;Data!$B$17,1,0)</f>
        <v>0</v>
      </c>
      <c r="AF1436" s="7">
        <f>+IF(AND(AD1436,AE1436),1,0)</f>
        <v>0</v>
      </c>
    </row>
    <row r="1437" spans="1:32" x14ac:dyDescent="0.2">
      <c r="A1437">
        <v>4867</v>
      </c>
      <c r="C1437">
        <v>111456</v>
      </c>
      <c r="D1437">
        <v>15907</v>
      </c>
      <c r="E1437">
        <v>12</v>
      </c>
      <c r="F1437">
        <v>48</v>
      </c>
      <c r="G1437">
        <v>39.4</v>
      </c>
      <c r="H1437" t="s">
        <v>24</v>
      </c>
      <c r="I1437">
        <v>60</v>
      </c>
      <c r="J1437">
        <v>19</v>
      </c>
      <c r="K1437">
        <v>12</v>
      </c>
      <c r="L1437">
        <v>12.810944444444445</v>
      </c>
      <c r="M1437">
        <v>192.16416666666669</v>
      </c>
      <c r="N1437">
        <v>60.32</v>
      </c>
      <c r="O1437">
        <v>5.85</v>
      </c>
      <c r="Q1437">
        <v>0.46</v>
      </c>
      <c r="S1437">
        <v>-0.04</v>
      </c>
      <c r="U1437">
        <v>0.28000000000000003</v>
      </c>
      <c r="Y1437" t="s">
        <v>430</v>
      </c>
      <c r="Z1437" t="s">
        <v>430</v>
      </c>
      <c r="AA1437" t="s">
        <v>2154</v>
      </c>
      <c r="AB1437" t="str">
        <f>+LEFT(AA1437,1)</f>
        <v>F</v>
      </c>
      <c r="AC1437" s="6">
        <f>DEGREES(ACOS(SIN(Resultats!$H$11)*SIN(RADIANS(N1437))+COS(Resultats!$H$11)*COS(RADIANS(N1437))*COS(Resultats!$E$11-RADIANS(M1437))))</f>
        <v>59.182060433190479</v>
      </c>
      <c r="AD1437">
        <f>+IF(AB1437=Data!$E$18,1,0)</f>
        <v>0</v>
      </c>
      <c r="AE1437">
        <f>+IF(AC1437&lt;Data!$B$17,1,0)</f>
        <v>0</v>
      </c>
      <c r="AF1437" s="7">
        <f>+IF(AND(AD1437,AE1437),1,0)</f>
        <v>0</v>
      </c>
    </row>
    <row r="1438" spans="1:32" x14ac:dyDescent="0.2">
      <c r="A1438">
        <v>2084</v>
      </c>
      <c r="B1438" t="s">
        <v>1999</v>
      </c>
      <c r="C1438">
        <v>40111</v>
      </c>
      <c r="D1438">
        <v>77775</v>
      </c>
      <c r="E1438">
        <v>5</v>
      </c>
      <c r="F1438">
        <v>57</v>
      </c>
      <c r="G1438">
        <v>59.7</v>
      </c>
      <c r="H1438" t="s">
        <v>24</v>
      </c>
      <c r="I1438">
        <v>25</v>
      </c>
      <c r="J1438">
        <v>57</v>
      </c>
      <c r="K1438">
        <v>14</v>
      </c>
      <c r="L1438">
        <v>5.9665833333333333</v>
      </c>
      <c r="M1438">
        <v>89.498750000000001</v>
      </c>
      <c r="N1438">
        <v>25.953888888888887</v>
      </c>
      <c r="O1438">
        <v>4.82</v>
      </c>
      <c r="Q1438">
        <v>-0.06</v>
      </c>
      <c r="S1438">
        <v>-0.93</v>
      </c>
      <c r="U1438">
        <v>-0.11</v>
      </c>
      <c r="Y1438" t="s">
        <v>2000</v>
      </c>
      <c r="Z1438" t="s">
        <v>11535</v>
      </c>
      <c r="AA1438" t="s">
        <v>15431</v>
      </c>
      <c r="AB1438" t="str">
        <f>+LEFT(AA1438,1)</f>
        <v>B</v>
      </c>
      <c r="AC1438" s="6">
        <f>DEGREES(ACOS(SIN(Resultats!$H$11)*SIN(RADIANS(N1438))+COS(Resultats!$H$11)*COS(RADIANS(N1438))*COS(Resultats!$E$11-RADIANS(M1438))))</f>
        <v>59.201904161370713</v>
      </c>
      <c r="AD1438">
        <f>+IF(AB1438=Data!$E$18,1,0)</f>
        <v>0</v>
      </c>
      <c r="AE1438">
        <f>+IF(AC1438&lt;Data!$B$17,1,0)</f>
        <v>0</v>
      </c>
      <c r="AF1438" s="7">
        <f>+IF(AND(AD1438,AE1438),1,0)</f>
        <v>0</v>
      </c>
    </row>
    <row r="1439" spans="1:32" x14ac:dyDescent="0.2">
      <c r="A1439">
        <v>4840</v>
      </c>
      <c r="C1439">
        <v>110678</v>
      </c>
      <c r="D1439">
        <v>15877</v>
      </c>
      <c r="E1439">
        <v>12</v>
      </c>
      <c r="F1439">
        <v>43</v>
      </c>
      <c r="G1439">
        <v>4.2</v>
      </c>
      <c r="H1439" t="s">
        <v>24</v>
      </c>
      <c r="I1439">
        <v>61</v>
      </c>
      <c r="J1439">
        <v>9</v>
      </c>
      <c r="K1439">
        <v>20</v>
      </c>
      <c r="L1439">
        <v>12.717833333333333</v>
      </c>
      <c r="M1439">
        <v>190.76750000000001</v>
      </c>
      <c r="N1439">
        <v>61.155555555555551</v>
      </c>
      <c r="O1439">
        <v>6.38</v>
      </c>
      <c r="Q1439">
        <v>1.26</v>
      </c>
      <c r="S1439">
        <v>1.39</v>
      </c>
      <c r="Y1439" t="s">
        <v>197</v>
      </c>
      <c r="Z1439" t="s">
        <v>197</v>
      </c>
      <c r="AA1439" t="s">
        <v>197</v>
      </c>
      <c r="AB1439" t="str">
        <f>+LEFT(AA1439,1)</f>
        <v>K</v>
      </c>
      <c r="AC1439" s="6">
        <f>DEGREES(ACOS(SIN(Resultats!$H$11)*SIN(RADIANS(N1439))+COS(Resultats!$H$11)*COS(RADIANS(N1439))*COS(Resultats!$E$11-RADIANS(M1439))))</f>
        <v>59.207424021549528</v>
      </c>
      <c r="AD1439">
        <f>+IF(AB1439=Data!$E$18,1,0)</f>
        <v>0</v>
      </c>
      <c r="AE1439">
        <f>+IF(AC1439&lt;Data!$B$17,1,0)</f>
        <v>0</v>
      </c>
      <c r="AF1439" s="7">
        <f>+IF(AND(AD1439,AE1439),1,0)</f>
        <v>0</v>
      </c>
    </row>
    <row r="1440" spans="1:32" x14ac:dyDescent="0.2">
      <c r="A1440">
        <v>2239</v>
      </c>
      <c r="B1440" t="s">
        <v>2104</v>
      </c>
      <c r="C1440">
        <v>43380</v>
      </c>
      <c r="D1440">
        <v>41010</v>
      </c>
      <c r="E1440">
        <v>6</v>
      </c>
      <c r="F1440">
        <v>18</v>
      </c>
      <c r="G1440">
        <v>16.899999999999999</v>
      </c>
      <c r="H1440" t="s">
        <v>24</v>
      </c>
      <c r="I1440">
        <v>46</v>
      </c>
      <c r="J1440">
        <v>21</v>
      </c>
      <c r="K1440">
        <v>38</v>
      </c>
      <c r="L1440">
        <v>6.3046944444444444</v>
      </c>
      <c r="M1440">
        <v>94.570416666666659</v>
      </c>
      <c r="N1440">
        <v>46.360555555555557</v>
      </c>
      <c r="O1440">
        <v>6.38</v>
      </c>
      <c r="Q1440">
        <v>1.1100000000000001</v>
      </c>
      <c r="S1440">
        <v>1.1200000000000001</v>
      </c>
      <c r="Y1440" t="s">
        <v>125</v>
      </c>
      <c r="Z1440" t="s">
        <v>125</v>
      </c>
      <c r="AA1440" t="s">
        <v>365</v>
      </c>
      <c r="AB1440" t="str">
        <f>+LEFT(AA1440,1)</f>
        <v>K</v>
      </c>
      <c r="AC1440" s="6">
        <f>DEGREES(ACOS(SIN(Resultats!$H$11)*SIN(RADIANS(N1440))+COS(Resultats!$H$11)*COS(RADIANS(N1440))*COS(Resultats!$E$11-RADIANS(M1440))))</f>
        <v>59.249180672069876</v>
      </c>
      <c r="AD1440">
        <f>+IF(AB1440=Data!$E$18,1,0)</f>
        <v>0</v>
      </c>
      <c r="AE1440">
        <f>+IF(AC1440&lt;Data!$B$17,1,0)</f>
        <v>0</v>
      </c>
      <c r="AF1440" s="7">
        <f>+IF(AND(AD1440,AE1440),1,0)</f>
        <v>0</v>
      </c>
    </row>
    <row r="1441" spans="1:32" x14ac:dyDescent="0.2">
      <c r="A1441">
        <v>2289</v>
      </c>
      <c r="B1441" t="s">
        <v>2130</v>
      </c>
      <c r="C1441">
        <v>44537</v>
      </c>
      <c r="D1441">
        <v>41076</v>
      </c>
      <c r="E1441">
        <v>6</v>
      </c>
      <c r="F1441">
        <v>24</v>
      </c>
      <c r="G1441">
        <v>53.9</v>
      </c>
      <c r="H1441" t="s">
        <v>24</v>
      </c>
      <c r="I1441">
        <v>49</v>
      </c>
      <c r="J1441">
        <v>17</v>
      </c>
      <c r="K1441">
        <v>17</v>
      </c>
      <c r="L1441">
        <v>6.4149722222222225</v>
      </c>
      <c r="M1441">
        <v>96.224583333333342</v>
      </c>
      <c r="N1441">
        <v>49.288055555555552</v>
      </c>
      <c r="O1441">
        <v>4.91</v>
      </c>
      <c r="Q1441">
        <v>1.97</v>
      </c>
      <c r="S1441">
        <v>2.29</v>
      </c>
      <c r="U1441">
        <v>1.07</v>
      </c>
      <c r="Y1441" t="s">
        <v>2132</v>
      </c>
      <c r="Z1441" t="s">
        <v>5647</v>
      </c>
      <c r="AA1441" t="s">
        <v>104</v>
      </c>
      <c r="AB1441" t="str">
        <f>+LEFT(AA1441,1)</f>
        <v>K</v>
      </c>
      <c r="AC1441" s="6">
        <f>DEGREES(ACOS(SIN(Resultats!$H$11)*SIN(RADIANS(N1441))+COS(Resultats!$H$11)*COS(RADIANS(N1441))*COS(Resultats!$E$11-RADIANS(M1441))))</f>
        <v>59.254785806721763</v>
      </c>
      <c r="AD1441">
        <f>+IF(AB1441=Data!$E$18,1,0)</f>
        <v>0</v>
      </c>
      <c r="AE1441">
        <f>+IF(AC1441&lt;Data!$B$17,1,0)</f>
        <v>0</v>
      </c>
      <c r="AF1441" s="7">
        <f>+IF(AND(AD1441,AE1441),1,0)</f>
        <v>0</v>
      </c>
    </row>
    <row r="1442" spans="1:32" x14ac:dyDescent="0.2">
      <c r="A1442">
        <v>3303</v>
      </c>
      <c r="C1442">
        <v>71088</v>
      </c>
      <c r="D1442">
        <v>14568</v>
      </c>
      <c r="E1442">
        <v>8</v>
      </c>
      <c r="F1442">
        <v>29</v>
      </c>
      <c r="G1442">
        <v>46.2</v>
      </c>
      <c r="H1442" t="s">
        <v>24</v>
      </c>
      <c r="I1442">
        <v>67</v>
      </c>
      <c r="J1442">
        <v>17</v>
      </c>
      <c r="K1442">
        <v>51</v>
      </c>
      <c r="L1442">
        <v>8.4961666666666655</v>
      </c>
      <c r="M1442">
        <v>127.4425</v>
      </c>
      <c r="N1442">
        <v>67.297499999999999</v>
      </c>
      <c r="O1442">
        <v>5.88</v>
      </c>
      <c r="Q1442">
        <v>0.97</v>
      </c>
      <c r="Y1442" t="s">
        <v>71</v>
      </c>
      <c r="Z1442" t="s">
        <v>71</v>
      </c>
      <c r="AA1442" t="s">
        <v>51</v>
      </c>
      <c r="AB1442" t="str">
        <f>+LEFT(AA1442,1)</f>
        <v>G</v>
      </c>
      <c r="AC1442" s="6">
        <f>DEGREES(ACOS(SIN(Resultats!$H$11)*SIN(RADIANS(N1442))+COS(Resultats!$H$11)*COS(RADIANS(N1442))*COS(Resultats!$E$11-RADIANS(M1442))))</f>
        <v>59.256285567944587</v>
      </c>
      <c r="AD1442">
        <f>+IF(AB1442=Data!$E$18,1,0)</f>
        <v>0</v>
      </c>
      <c r="AE1442">
        <f>+IF(AC1442&lt;Data!$B$17,1,0)</f>
        <v>0</v>
      </c>
      <c r="AF1442" s="7">
        <f>+IF(AND(AD1442,AE1442),1,0)</f>
        <v>0</v>
      </c>
    </row>
    <row r="1443" spans="1:32" x14ac:dyDescent="0.2">
      <c r="A1443">
        <v>3838</v>
      </c>
      <c r="C1443">
        <v>83489</v>
      </c>
      <c r="D1443">
        <v>14966</v>
      </c>
      <c r="E1443">
        <v>9</v>
      </c>
      <c r="F1443">
        <v>42</v>
      </c>
      <c r="G1443">
        <v>14.8</v>
      </c>
      <c r="H1443" t="s">
        <v>24</v>
      </c>
      <c r="I1443">
        <v>69</v>
      </c>
      <c r="J1443">
        <v>14</v>
      </c>
      <c r="K1443">
        <v>15</v>
      </c>
      <c r="L1443">
        <v>9.7041111111111107</v>
      </c>
      <c r="M1443">
        <v>145.56166666666667</v>
      </c>
      <c r="N1443">
        <v>69.237499999999997</v>
      </c>
      <c r="O1443">
        <v>5.69</v>
      </c>
      <c r="Q1443">
        <v>1.1399999999999999</v>
      </c>
      <c r="X1443" t="s">
        <v>27</v>
      </c>
      <c r="Y1443" t="s">
        <v>28</v>
      </c>
      <c r="Z1443" t="s">
        <v>3226</v>
      </c>
      <c r="AA1443" t="s">
        <v>28</v>
      </c>
      <c r="AB1443" t="str">
        <f>+LEFT(AA1443,1)</f>
        <v>G</v>
      </c>
      <c r="AC1443" s="6">
        <f>DEGREES(ACOS(SIN(Resultats!$H$11)*SIN(RADIANS(N1443))+COS(Resultats!$H$11)*COS(RADIANS(N1443))*COS(Resultats!$E$11-RADIANS(M1443))))</f>
        <v>59.307280192766427</v>
      </c>
      <c r="AD1443">
        <f>+IF(AB1443=Data!$E$18,1,0)</f>
        <v>0</v>
      </c>
      <c r="AE1443">
        <f>+IF(AC1443&lt;Data!$B$17,1,0)</f>
        <v>0</v>
      </c>
      <c r="AF1443" s="7">
        <f>+IF(AND(AD1443,AE1443),1,0)</f>
        <v>0</v>
      </c>
    </row>
    <row r="1444" spans="1:32" x14ac:dyDescent="0.2">
      <c r="A1444">
        <v>4504</v>
      </c>
      <c r="B1444" t="s">
        <v>1044</v>
      </c>
      <c r="C1444">
        <v>101673</v>
      </c>
      <c r="D1444">
        <v>15606</v>
      </c>
      <c r="E1444">
        <v>11</v>
      </c>
      <c r="F1444">
        <v>42</v>
      </c>
      <c r="G1444">
        <v>28.4</v>
      </c>
      <c r="H1444" t="s">
        <v>24</v>
      </c>
      <c r="I1444">
        <v>66</v>
      </c>
      <c r="J1444">
        <v>44</v>
      </c>
      <c r="K1444">
        <v>42</v>
      </c>
      <c r="L1444">
        <v>11.707888888888888</v>
      </c>
      <c r="M1444">
        <v>175.61833333333334</v>
      </c>
      <c r="N1444">
        <v>66.745000000000005</v>
      </c>
      <c r="O1444">
        <v>5.3</v>
      </c>
      <c r="Q1444">
        <v>1.28</v>
      </c>
      <c r="S1444">
        <v>1.24</v>
      </c>
      <c r="Y1444" t="s">
        <v>105</v>
      </c>
      <c r="Z1444" t="s">
        <v>105</v>
      </c>
      <c r="AA1444" t="s">
        <v>133</v>
      </c>
      <c r="AB1444" t="str">
        <f>+LEFT(AA1444,1)</f>
        <v>K</v>
      </c>
      <c r="AC1444" s="6">
        <f>DEGREES(ACOS(SIN(Resultats!$H$11)*SIN(RADIANS(N1444))+COS(Resultats!$H$11)*COS(RADIANS(N1444))*COS(Resultats!$E$11-RADIANS(M1444))))</f>
        <v>59.326685426858702</v>
      </c>
      <c r="AD1444">
        <f>+IF(AB1444=Data!$E$18,1,0)</f>
        <v>0</v>
      </c>
      <c r="AE1444">
        <f>+IF(AC1444&lt;Data!$B$17,1,0)</f>
        <v>0</v>
      </c>
      <c r="AF1444" s="7">
        <f>+IF(AND(AD1444,AE1444),1,0)</f>
        <v>0</v>
      </c>
    </row>
    <row r="1445" spans="1:32" x14ac:dyDescent="0.2">
      <c r="A1445">
        <v>2074</v>
      </c>
      <c r="C1445">
        <v>39970</v>
      </c>
      <c r="D1445">
        <v>77750</v>
      </c>
      <c r="E1445">
        <v>5</v>
      </c>
      <c r="F1445">
        <v>56</v>
      </c>
      <c r="G1445">
        <v>56.1</v>
      </c>
      <c r="H1445" t="s">
        <v>24</v>
      </c>
      <c r="I1445">
        <v>24</v>
      </c>
      <c r="J1445">
        <v>14</v>
      </c>
      <c r="K1445">
        <v>59</v>
      </c>
      <c r="L1445">
        <v>5.9489166666666673</v>
      </c>
      <c r="M1445">
        <v>89.233750000000001</v>
      </c>
      <c r="N1445">
        <v>24.249722222222225</v>
      </c>
      <c r="O1445">
        <v>6.02</v>
      </c>
      <c r="Q1445">
        <v>0.39</v>
      </c>
      <c r="S1445">
        <v>-0.19</v>
      </c>
      <c r="Y1445" t="s">
        <v>3004</v>
      </c>
      <c r="Z1445" t="s">
        <v>3004</v>
      </c>
      <c r="AA1445" t="s">
        <v>2210</v>
      </c>
      <c r="AB1445" t="str">
        <f>+LEFT(AA1445,1)</f>
        <v>A</v>
      </c>
      <c r="AC1445" s="6">
        <f>DEGREES(ACOS(SIN(Resultats!$H$11)*SIN(RADIANS(N1445))+COS(Resultats!$H$11)*COS(RADIANS(N1445))*COS(Resultats!$E$11-RADIANS(M1445))))</f>
        <v>59.347052216829908</v>
      </c>
      <c r="AD1445">
        <f>+IF(AB1445=Data!$E$18,1,0)</f>
        <v>1</v>
      </c>
      <c r="AE1445">
        <f>+IF(AC1445&lt;Data!$B$17,1,0)</f>
        <v>0</v>
      </c>
      <c r="AF1445" s="7">
        <f>+IF(AND(AD1445,AE1445),1,0)</f>
        <v>0</v>
      </c>
    </row>
    <row r="1446" spans="1:32" x14ac:dyDescent="0.2">
      <c r="A1446">
        <v>2137</v>
      </c>
      <c r="C1446">
        <v>41162</v>
      </c>
      <c r="D1446">
        <v>58716</v>
      </c>
      <c r="E1446">
        <v>6</v>
      </c>
      <c r="F1446">
        <v>5</v>
      </c>
      <c r="G1446">
        <v>2.6</v>
      </c>
      <c r="H1446" t="s">
        <v>24</v>
      </c>
      <c r="I1446">
        <v>37</v>
      </c>
      <c r="J1446">
        <v>57</v>
      </c>
      <c r="K1446">
        <v>51</v>
      </c>
      <c r="L1446">
        <v>6.0840555555555556</v>
      </c>
      <c r="M1446">
        <v>91.260833333333338</v>
      </c>
      <c r="N1446">
        <v>37.964166666666671</v>
      </c>
      <c r="O1446">
        <v>6.34</v>
      </c>
      <c r="Y1446" t="s">
        <v>2036</v>
      </c>
      <c r="Z1446" t="s">
        <v>54</v>
      </c>
      <c r="AA1446" t="s">
        <v>197</v>
      </c>
      <c r="AB1446" t="str">
        <f>+LEFT(AA1446,1)</f>
        <v>K</v>
      </c>
      <c r="AC1446" s="6">
        <f>DEGREES(ACOS(SIN(Resultats!$H$11)*SIN(RADIANS(N1446))+COS(Resultats!$H$11)*COS(RADIANS(N1446))*COS(Resultats!$E$11-RADIANS(M1446))))</f>
        <v>59.353929550548813</v>
      </c>
      <c r="AD1446">
        <f>+IF(AB1446=Data!$E$18,1,0)</f>
        <v>0</v>
      </c>
      <c r="AE1446">
        <f>+IF(AC1446&lt;Data!$B$17,1,0)</f>
        <v>0</v>
      </c>
      <c r="AF1446" s="7">
        <f>+IF(AND(AD1446,AE1446),1,0)</f>
        <v>0</v>
      </c>
    </row>
    <row r="1447" spans="1:32" x14ac:dyDescent="0.2">
      <c r="A1447">
        <v>2642</v>
      </c>
      <c r="C1447">
        <v>52708</v>
      </c>
      <c r="D1447">
        <v>26141</v>
      </c>
      <c r="E1447">
        <v>7</v>
      </c>
      <c r="F1447">
        <v>6</v>
      </c>
      <c r="G1447">
        <v>1.3</v>
      </c>
      <c r="H1447" t="s">
        <v>24</v>
      </c>
      <c r="I1447">
        <v>59</v>
      </c>
      <c r="J1447">
        <v>48</v>
      </c>
      <c r="K1447">
        <v>7</v>
      </c>
      <c r="L1447">
        <v>7.1003611111111109</v>
      </c>
      <c r="M1447">
        <v>106.50541666666666</v>
      </c>
      <c r="N1447">
        <v>59.801944444444445</v>
      </c>
      <c r="O1447">
        <v>6.44</v>
      </c>
      <c r="P1447" t="s">
        <v>103</v>
      </c>
      <c r="Y1447" t="s">
        <v>2754</v>
      </c>
      <c r="Z1447" t="s">
        <v>71</v>
      </c>
      <c r="AA1447" t="s">
        <v>51</v>
      </c>
      <c r="AB1447" t="str">
        <f>+LEFT(AA1447,1)</f>
        <v>G</v>
      </c>
      <c r="AC1447" s="6">
        <f>DEGREES(ACOS(SIN(Resultats!$H$11)*SIN(RADIANS(N1447))+COS(Resultats!$H$11)*COS(RADIANS(N1447))*COS(Resultats!$E$11-RADIANS(M1447))))</f>
        <v>59.37423317559287</v>
      </c>
      <c r="AD1447">
        <f>+IF(AB1447=Data!$E$18,1,0)</f>
        <v>0</v>
      </c>
      <c r="AE1447">
        <f>+IF(AC1447&lt;Data!$B$17,1,0)</f>
        <v>0</v>
      </c>
      <c r="AF1447" s="7">
        <f>+IF(AND(AD1447,AE1447),1,0)</f>
        <v>0</v>
      </c>
    </row>
    <row r="1448" spans="1:32" x14ac:dyDescent="0.2">
      <c r="A1448">
        <v>2228</v>
      </c>
      <c r="B1448" t="s">
        <v>2095</v>
      </c>
      <c r="C1448">
        <v>43244</v>
      </c>
      <c r="D1448">
        <v>40999</v>
      </c>
      <c r="E1448">
        <v>6</v>
      </c>
      <c r="F1448">
        <v>17</v>
      </c>
      <c r="G1448">
        <v>34.700000000000003</v>
      </c>
      <c r="H1448" t="s">
        <v>24</v>
      </c>
      <c r="I1448">
        <v>46</v>
      </c>
      <c r="J1448">
        <v>25</v>
      </c>
      <c r="K1448">
        <v>27</v>
      </c>
      <c r="L1448">
        <v>6.2929722222222217</v>
      </c>
      <c r="M1448">
        <v>94.39458333333333</v>
      </c>
      <c r="N1448">
        <v>46.424166666666665</v>
      </c>
      <c r="O1448">
        <v>6.52</v>
      </c>
      <c r="Q1448">
        <v>0.27</v>
      </c>
      <c r="S1448">
        <v>0.09</v>
      </c>
      <c r="U1448">
        <v>0.14000000000000001</v>
      </c>
      <c r="Y1448" t="s">
        <v>264</v>
      </c>
      <c r="Z1448" t="s">
        <v>264</v>
      </c>
      <c r="AA1448" t="s">
        <v>2891</v>
      </c>
      <c r="AB1448" t="str">
        <f>+LEFT(AA1448,1)</f>
        <v>F</v>
      </c>
      <c r="AC1448" s="6">
        <f>DEGREES(ACOS(SIN(Resultats!$H$11)*SIN(RADIANS(N1448))+COS(Resultats!$H$11)*COS(RADIANS(N1448))*COS(Resultats!$E$11-RADIANS(M1448))))</f>
        <v>59.384657218406055</v>
      </c>
      <c r="AD1448">
        <f>+IF(AB1448=Data!$E$18,1,0)</f>
        <v>0</v>
      </c>
      <c r="AE1448">
        <f>+IF(AC1448&lt;Data!$B$17,1,0)</f>
        <v>0</v>
      </c>
      <c r="AF1448" s="7">
        <f>+IF(AND(AD1448,AE1448),1,0)</f>
        <v>0</v>
      </c>
    </row>
    <row r="1449" spans="1:32" x14ac:dyDescent="0.2">
      <c r="A1449">
        <v>2195</v>
      </c>
      <c r="C1449">
        <v>42536</v>
      </c>
      <c r="D1449">
        <v>132924</v>
      </c>
      <c r="E1449">
        <v>6</v>
      </c>
      <c r="F1449">
        <v>11</v>
      </c>
      <c r="G1449">
        <v>1.3</v>
      </c>
      <c r="H1449" t="s">
        <v>26</v>
      </c>
      <c r="I1449">
        <v>6</v>
      </c>
      <c r="J1449">
        <v>45</v>
      </c>
      <c r="K1449">
        <v>15</v>
      </c>
      <c r="L1449">
        <v>6.1836944444444448</v>
      </c>
      <c r="M1449">
        <v>92.755416666666676</v>
      </c>
      <c r="N1449">
        <v>-6.7541666666666664</v>
      </c>
      <c r="O1449">
        <v>6.15</v>
      </c>
      <c r="Q1449">
        <v>0.01</v>
      </c>
      <c r="S1449">
        <v>0.03</v>
      </c>
      <c r="Y1449" t="s">
        <v>2073</v>
      </c>
      <c r="Z1449" t="s">
        <v>5266</v>
      </c>
      <c r="AA1449" t="s">
        <v>2210</v>
      </c>
      <c r="AB1449" t="str">
        <f>+LEFT(AA1449,1)</f>
        <v>A</v>
      </c>
      <c r="AC1449" s="6">
        <f>DEGREES(ACOS(SIN(Resultats!$H$11)*SIN(RADIANS(N1449))+COS(Resultats!$H$11)*COS(RADIANS(N1449))*COS(Resultats!$E$11-RADIANS(M1449))))</f>
        <v>59.421822782833104</v>
      </c>
      <c r="AD1449">
        <f>+IF(AB1449=Data!$E$18,1,0)</f>
        <v>1</v>
      </c>
      <c r="AE1449">
        <f>+IF(AC1449&lt;Data!$B$17,1,0)</f>
        <v>0</v>
      </c>
      <c r="AF1449" s="7">
        <f>+IF(AND(AD1449,AE1449),1,0)</f>
        <v>0</v>
      </c>
    </row>
    <row r="1450" spans="1:32" x14ac:dyDescent="0.2">
      <c r="A1450">
        <v>2153</v>
      </c>
      <c r="C1450">
        <v>41636</v>
      </c>
      <c r="D1450">
        <v>40881</v>
      </c>
      <c r="E1450">
        <v>6</v>
      </c>
      <c r="F1450">
        <v>8</v>
      </c>
      <c r="G1450">
        <v>23</v>
      </c>
      <c r="H1450" t="s">
        <v>24</v>
      </c>
      <c r="I1450">
        <v>41</v>
      </c>
      <c r="J1450">
        <v>3</v>
      </c>
      <c r="K1450">
        <v>20</v>
      </c>
      <c r="L1450">
        <v>6.1397222222222227</v>
      </c>
      <c r="M1450">
        <v>92.095833333333346</v>
      </c>
      <c r="N1450">
        <v>41.05555555555555</v>
      </c>
      <c r="O1450">
        <v>6.36</v>
      </c>
      <c r="Q1450">
        <v>1.05</v>
      </c>
      <c r="S1450">
        <v>0.83</v>
      </c>
      <c r="Y1450" t="s">
        <v>60</v>
      </c>
      <c r="Z1450" t="s">
        <v>60</v>
      </c>
      <c r="AA1450" t="s">
        <v>28</v>
      </c>
      <c r="AB1450" t="str">
        <f>+LEFT(AA1450,1)</f>
        <v>G</v>
      </c>
      <c r="AC1450" s="6">
        <f>DEGREES(ACOS(SIN(Resultats!$H$11)*SIN(RADIANS(N1450))+COS(Resultats!$H$11)*COS(RADIANS(N1450))*COS(Resultats!$E$11-RADIANS(M1450))))</f>
        <v>59.427358360549093</v>
      </c>
      <c r="AD1450">
        <f>+IF(AB1450=Data!$E$18,1,0)</f>
        <v>0</v>
      </c>
      <c r="AE1450">
        <f>+IF(AC1450&lt;Data!$B$17,1,0)</f>
        <v>0</v>
      </c>
      <c r="AF1450" s="7">
        <f>+IF(AND(AD1450,AE1450),1,0)</f>
        <v>0</v>
      </c>
    </row>
    <row r="1451" spans="1:32" x14ac:dyDescent="0.2">
      <c r="A1451">
        <v>5244</v>
      </c>
      <c r="B1451" t="s">
        <v>4914</v>
      </c>
      <c r="C1451">
        <v>121607</v>
      </c>
      <c r="D1451">
        <v>120185</v>
      </c>
      <c r="E1451">
        <v>13</v>
      </c>
      <c r="F1451">
        <v>56</v>
      </c>
      <c r="G1451">
        <v>27.9</v>
      </c>
      <c r="H1451" t="s">
        <v>24</v>
      </c>
      <c r="I1451">
        <v>1</v>
      </c>
      <c r="J1451">
        <v>3</v>
      </c>
      <c r="K1451">
        <v>2</v>
      </c>
      <c r="L1451">
        <v>13.941083333333333</v>
      </c>
      <c r="M1451">
        <v>209.11625000000001</v>
      </c>
      <c r="N1451">
        <v>1.0505555555555557</v>
      </c>
      <c r="O1451">
        <v>5.91</v>
      </c>
      <c r="Q1451">
        <v>0.2</v>
      </c>
      <c r="S1451">
        <v>0.14000000000000001</v>
      </c>
      <c r="Y1451" t="s">
        <v>2981</v>
      </c>
      <c r="Z1451" t="s">
        <v>2981</v>
      </c>
      <c r="AA1451" t="s">
        <v>15438</v>
      </c>
      <c r="AB1451" t="str">
        <f>+LEFT(AA1451,1)</f>
        <v>A</v>
      </c>
      <c r="AC1451" s="6">
        <f>DEGREES(ACOS(SIN(Resultats!$H$11)*SIN(RADIANS(N1451))+COS(Resultats!$H$11)*COS(RADIANS(N1451))*COS(Resultats!$E$11-RADIANS(M1451))))</f>
        <v>59.429476744740931</v>
      </c>
      <c r="AD1451">
        <f>+IF(AB1451=Data!$E$18,1,0)</f>
        <v>1</v>
      </c>
      <c r="AE1451">
        <f>+IF(AC1451&lt;Data!$B$17,1,0)</f>
        <v>0</v>
      </c>
      <c r="AF1451" s="7">
        <f>+IF(AND(AD1451,AE1451),1,0)</f>
        <v>0</v>
      </c>
    </row>
    <row r="1452" spans="1:32" x14ac:dyDescent="0.2">
      <c r="A1452">
        <v>5262</v>
      </c>
      <c r="C1452">
        <v>122365</v>
      </c>
      <c r="D1452">
        <v>120228</v>
      </c>
      <c r="E1452">
        <v>14</v>
      </c>
      <c r="F1452">
        <v>1</v>
      </c>
      <c r="G1452">
        <v>20.399999999999999</v>
      </c>
      <c r="H1452" t="s">
        <v>24</v>
      </c>
      <c r="I1452">
        <v>8</v>
      </c>
      <c r="J1452">
        <v>53</v>
      </c>
      <c r="K1452">
        <v>41</v>
      </c>
      <c r="L1452">
        <v>14.022333333333334</v>
      </c>
      <c r="M1452">
        <v>210.33500000000001</v>
      </c>
      <c r="N1452">
        <v>8.8947222222222209</v>
      </c>
      <c r="O1452">
        <v>5.99</v>
      </c>
      <c r="Q1452">
        <v>0.09</v>
      </c>
      <c r="S1452">
        <v>0.1</v>
      </c>
      <c r="Y1452" t="s">
        <v>114</v>
      </c>
      <c r="Z1452" t="s">
        <v>114</v>
      </c>
      <c r="AA1452" t="s">
        <v>18</v>
      </c>
      <c r="AB1452" t="str">
        <f>+LEFT(AA1452,1)</f>
        <v>A</v>
      </c>
      <c r="AC1452" s="6">
        <f>DEGREES(ACOS(SIN(Resultats!$H$11)*SIN(RADIANS(N1452))+COS(Resultats!$H$11)*COS(RADIANS(N1452))*COS(Resultats!$E$11-RADIANS(M1452))))</f>
        <v>59.442903669735209</v>
      </c>
      <c r="AD1452">
        <f>+IF(AB1452=Data!$E$18,1,0)</f>
        <v>1</v>
      </c>
      <c r="AE1452">
        <f>+IF(AC1452&lt;Data!$B$17,1,0)</f>
        <v>0</v>
      </c>
      <c r="AF1452" s="7">
        <f>+IF(AND(AD1452,AE1452),1,0)</f>
        <v>0</v>
      </c>
    </row>
    <row r="1453" spans="1:32" x14ac:dyDescent="0.2">
      <c r="A1453">
        <v>2560</v>
      </c>
      <c r="B1453" t="s">
        <v>1490</v>
      </c>
      <c r="C1453">
        <v>50522</v>
      </c>
      <c r="D1453">
        <v>26051</v>
      </c>
      <c r="E1453">
        <v>6</v>
      </c>
      <c r="F1453">
        <v>57</v>
      </c>
      <c r="G1453">
        <v>16.5</v>
      </c>
      <c r="H1453" t="s">
        <v>24</v>
      </c>
      <c r="I1453">
        <v>58</v>
      </c>
      <c r="J1453">
        <v>25</v>
      </c>
      <c r="K1453">
        <v>21</v>
      </c>
      <c r="L1453">
        <v>6.9545833333333338</v>
      </c>
      <c r="M1453">
        <v>104.31874999999999</v>
      </c>
      <c r="N1453">
        <v>58.422499999999999</v>
      </c>
      <c r="O1453">
        <v>4.3499999999999996</v>
      </c>
      <c r="Q1453">
        <v>0.85</v>
      </c>
      <c r="S1453">
        <v>0.52</v>
      </c>
      <c r="U1453">
        <v>0.44</v>
      </c>
      <c r="Y1453" t="s">
        <v>2828</v>
      </c>
      <c r="Z1453" t="s">
        <v>33</v>
      </c>
      <c r="AA1453" t="s">
        <v>235</v>
      </c>
      <c r="AB1453" t="str">
        <f>+LEFT(AA1453,1)</f>
        <v>G</v>
      </c>
      <c r="AC1453" s="6">
        <f>DEGREES(ACOS(SIN(Resultats!$H$11)*SIN(RADIANS(N1453))+COS(Resultats!$H$11)*COS(RADIANS(N1453))*COS(Resultats!$E$11-RADIANS(M1453))))</f>
        <v>59.454180447963019</v>
      </c>
      <c r="AD1453">
        <f>+IF(AB1453=Data!$E$18,1,0)</f>
        <v>0</v>
      </c>
      <c r="AE1453">
        <f>+IF(AC1453&lt;Data!$B$17,1,0)</f>
        <v>0</v>
      </c>
      <c r="AF1453" s="7">
        <f>+IF(AND(AD1453,AE1453),1,0)</f>
        <v>0</v>
      </c>
    </row>
    <row r="1454" spans="1:32" x14ac:dyDescent="0.2">
      <c r="A1454">
        <v>4340</v>
      </c>
      <c r="C1454">
        <v>97138</v>
      </c>
      <c r="D1454">
        <v>15431</v>
      </c>
      <c r="E1454">
        <v>11</v>
      </c>
      <c r="F1454">
        <v>12</v>
      </c>
      <c r="G1454">
        <v>11</v>
      </c>
      <c r="H1454" t="s">
        <v>24</v>
      </c>
      <c r="I1454">
        <v>68</v>
      </c>
      <c r="J1454">
        <v>16</v>
      </c>
      <c r="K1454">
        <v>19</v>
      </c>
      <c r="L1454">
        <v>11.203055555555554</v>
      </c>
      <c r="M1454">
        <v>168.04583333333332</v>
      </c>
      <c r="N1454">
        <v>68.271944444444443</v>
      </c>
      <c r="O1454">
        <v>6.4</v>
      </c>
      <c r="Y1454" t="s">
        <v>298</v>
      </c>
      <c r="Z1454" t="s">
        <v>298</v>
      </c>
      <c r="AA1454" t="s">
        <v>1740</v>
      </c>
      <c r="AB1454" t="str">
        <f>+LEFT(AA1454,1)</f>
        <v>A</v>
      </c>
      <c r="AC1454" s="6">
        <f>DEGREES(ACOS(SIN(Resultats!$H$11)*SIN(RADIANS(N1454))+COS(Resultats!$H$11)*COS(RADIANS(N1454))*COS(Resultats!$E$11-RADIANS(M1454))))</f>
        <v>59.472339288417764</v>
      </c>
      <c r="AD1454">
        <f>+IF(AB1454=Data!$E$18,1,0)</f>
        <v>1</v>
      </c>
      <c r="AE1454">
        <f>+IF(AC1454&lt;Data!$B$17,1,0)</f>
        <v>0</v>
      </c>
      <c r="AF1454" s="7">
        <f>+IF(AND(AD1454,AE1454),1,0)</f>
        <v>0</v>
      </c>
    </row>
    <row r="1455" spans="1:32" x14ac:dyDescent="0.2">
      <c r="A1455">
        <v>2179</v>
      </c>
      <c r="C1455">
        <v>42278</v>
      </c>
      <c r="D1455">
        <v>132900</v>
      </c>
      <c r="E1455">
        <v>6</v>
      </c>
      <c r="F1455">
        <v>9</v>
      </c>
      <c r="G1455">
        <v>36.200000000000003</v>
      </c>
      <c r="H1455" t="s">
        <v>26</v>
      </c>
      <c r="I1455">
        <v>5</v>
      </c>
      <c r="J1455">
        <v>42</v>
      </c>
      <c r="K1455">
        <v>40</v>
      </c>
      <c r="L1455">
        <v>6.1600555555555561</v>
      </c>
      <c r="M1455">
        <v>92.400833333333338</v>
      </c>
      <c r="N1455">
        <v>-5.7111111111111112</v>
      </c>
      <c r="O1455">
        <v>6.17</v>
      </c>
      <c r="Q1455">
        <v>0.34</v>
      </c>
      <c r="S1455">
        <v>0.01</v>
      </c>
      <c r="Y1455" t="s">
        <v>2063</v>
      </c>
      <c r="Z1455" t="s">
        <v>2896</v>
      </c>
      <c r="AA1455" t="s">
        <v>15428</v>
      </c>
      <c r="AB1455" t="str">
        <f>+LEFT(AA1455,1)</f>
        <v>F</v>
      </c>
      <c r="AC1455" s="6">
        <f>DEGREES(ACOS(SIN(Resultats!$H$11)*SIN(RADIANS(N1455))+COS(Resultats!$H$11)*COS(RADIANS(N1455))*COS(Resultats!$E$11-RADIANS(M1455))))</f>
        <v>59.482671375900921</v>
      </c>
      <c r="AD1455">
        <f>+IF(AB1455=Data!$E$18,1,0)</f>
        <v>0</v>
      </c>
      <c r="AE1455">
        <f>+IF(AC1455&lt;Data!$B$17,1,0)</f>
        <v>0</v>
      </c>
      <c r="AF1455" s="7">
        <f>+IF(AND(AD1455,AE1455),1,0)</f>
        <v>0</v>
      </c>
    </row>
    <row r="1456" spans="1:32" x14ac:dyDescent="0.2">
      <c r="A1456">
        <v>4181</v>
      </c>
      <c r="C1456">
        <v>92523</v>
      </c>
      <c r="D1456">
        <v>15269</v>
      </c>
      <c r="E1456">
        <v>10</v>
      </c>
      <c r="F1456">
        <v>43</v>
      </c>
      <c r="G1456">
        <v>4.0999999999999996</v>
      </c>
      <c r="H1456" t="s">
        <v>24</v>
      </c>
      <c r="I1456">
        <v>69</v>
      </c>
      <c r="J1456">
        <v>4</v>
      </c>
      <c r="K1456">
        <v>34</v>
      </c>
      <c r="L1456">
        <v>10.717805555555556</v>
      </c>
      <c r="M1456">
        <v>160.76708333333335</v>
      </c>
      <c r="N1456">
        <v>69.076111111111103</v>
      </c>
      <c r="O1456">
        <v>5</v>
      </c>
      <c r="Q1456">
        <v>1.38</v>
      </c>
      <c r="S1456">
        <v>1.54</v>
      </c>
      <c r="U1456">
        <v>0.73</v>
      </c>
      <c r="Y1456" t="s">
        <v>856</v>
      </c>
      <c r="Z1456" t="s">
        <v>105</v>
      </c>
      <c r="AA1456" t="s">
        <v>133</v>
      </c>
      <c r="AB1456" t="str">
        <f>+LEFT(AA1456,1)</f>
        <v>K</v>
      </c>
      <c r="AC1456" s="6">
        <f>DEGREES(ACOS(SIN(Resultats!$H$11)*SIN(RADIANS(N1456))+COS(Resultats!$H$11)*COS(RADIANS(N1456))*COS(Resultats!$E$11-RADIANS(M1456))))</f>
        <v>59.488774499662448</v>
      </c>
      <c r="AD1456">
        <f>+IF(AB1456=Data!$E$18,1,0)</f>
        <v>0</v>
      </c>
      <c r="AE1456">
        <f>+IF(AC1456&lt;Data!$B$17,1,0)</f>
        <v>0</v>
      </c>
      <c r="AF1456" s="7">
        <f>+IF(AND(AD1456,AE1456),1,0)</f>
        <v>0</v>
      </c>
    </row>
    <row r="1457" spans="1:32" x14ac:dyDescent="0.2">
      <c r="A1457">
        <v>2063</v>
      </c>
      <c r="C1457">
        <v>39816</v>
      </c>
      <c r="D1457">
        <v>77730</v>
      </c>
      <c r="E1457">
        <v>5</v>
      </c>
      <c r="F1457">
        <v>55</v>
      </c>
      <c r="G1457">
        <v>49.3</v>
      </c>
      <c r="H1457" t="s">
        <v>24</v>
      </c>
      <c r="I1457">
        <v>20</v>
      </c>
      <c r="J1457">
        <v>10</v>
      </c>
      <c r="K1457">
        <v>30</v>
      </c>
      <c r="L1457">
        <v>5.930361111111111</v>
      </c>
      <c r="M1457">
        <v>88.955416666666665</v>
      </c>
      <c r="N1457">
        <v>20.175000000000001</v>
      </c>
      <c r="O1457">
        <v>5.4</v>
      </c>
      <c r="Q1457">
        <v>0.99</v>
      </c>
      <c r="S1457">
        <v>0.43</v>
      </c>
      <c r="Y1457" t="s">
        <v>1994</v>
      </c>
      <c r="Z1457" t="s">
        <v>7949</v>
      </c>
      <c r="AA1457" t="s">
        <v>15437</v>
      </c>
      <c r="AB1457" t="str">
        <f>+LEFT(AA1457,1)</f>
        <v>M</v>
      </c>
      <c r="AC1457" s="6">
        <f>DEGREES(ACOS(SIN(Resultats!$H$11)*SIN(RADIANS(N1457))+COS(Resultats!$H$11)*COS(RADIANS(N1457))*COS(Resultats!$E$11-RADIANS(M1457))))</f>
        <v>59.508531300788036</v>
      </c>
      <c r="AD1457">
        <f>+IF(AB1457=Data!$E$18,1,0)</f>
        <v>0</v>
      </c>
      <c r="AE1457">
        <f>+IF(AC1457&lt;Data!$B$17,1,0)</f>
        <v>0</v>
      </c>
      <c r="AF1457" s="7">
        <f>+IF(AND(AD1457,AE1457),1,0)</f>
        <v>0</v>
      </c>
    </row>
    <row r="1458" spans="1:32" x14ac:dyDescent="0.2">
      <c r="A1458">
        <v>5232</v>
      </c>
      <c r="B1458" t="s">
        <v>4909</v>
      </c>
      <c r="C1458">
        <v>121299</v>
      </c>
      <c r="D1458">
        <v>139613</v>
      </c>
      <c r="E1458">
        <v>13</v>
      </c>
      <c r="F1458">
        <v>54</v>
      </c>
      <c r="G1458">
        <v>42.1</v>
      </c>
      <c r="H1458" t="s">
        <v>26</v>
      </c>
      <c r="I1458">
        <v>1</v>
      </c>
      <c r="J1458">
        <v>30</v>
      </c>
      <c r="K1458">
        <v>11</v>
      </c>
      <c r="L1458">
        <v>13.911694444444445</v>
      </c>
      <c r="M1458">
        <v>208.67541666666668</v>
      </c>
      <c r="N1458">
        <v>-1.5030555555555556</v>
      </c>
      <c r="O1458">
        <v>5.15</v>
      </c>
      <c r="Q1458">
        <v>1.08</v>
      </c>
      <c r="S1458">
        <v>1.08</v>
      </c>
      <c r="U1458">
        <v>0.52</v>
      </c>
      <c r="Y1458" t="s">
        <v>125</v>
      </c>
      <c r="Z1458" t="s">
        <v>125</v>
      </c>
      <c r="AA1458" t="s">
        <v>365</v>
      </c>
      <c r="AB1458" t="str">
        <f>+LEFT(AA1458,1)</f>
        <v>K</v>
      </c>
      <c r="AC1458" s="6">
        <f>DEGREES(ACOS(SIN(Resultats!$H$11)*SIN(RADIANS(N1458))+COS(Resultats!$H$11)*COS(RADIANS(N1458))*COS(Resultats!$E$11-RADIANS(M1458))))</f>
        <v>59.518744629791421</v>
      </c>
      <c r="AD1458">
        <f>+IF(AB1458=Data!$E$18,1,0)</f>
        <v>0</v>
      </c>
      <c r="AE1458">
        <f>+IF(AC1458&lt;Data!$B$17,1,0)</f>
        <v>0</v>
      </c>
      <c r="AF1458" s="7">
        <f>+IF(AND(AD1458,AE1458),1,0)</f>
        <v>0</v>
      </c>
    </row>
    <row r="1459" spans="1:32" x14ac:dyDescent="0.2">
      <c r="A1459">
        <v>5126</v>
      </c>
      <c r="C1459">
        <v>118536</v>
      </c>
      <c r="D1459">
        <v>44682</v>
      </c>
      <c r="E1459">
        <v>13</v>
      </c>
      <c r="F1459">
        <v>36</v>
      </c>
      <c r="G1459">
        <v>39.799999999999997</v>
      </c>
      <c r="H1459" t="s">
        <v>24</v>
      </c>
      <c r="I1459">
        <v>49</v>
      </c>
      <c r="J1459">
        <v>29</v>
      </c>
      <c r="K1459">
        <v>12</v>
      </c>
      <c r="L1459">
        <v>13.611055555555556</v>
      </c>
      <c r="M1459">
        <v>204.16583333333332</v>
      </c>
      <c r="N1459">
        <v>49.486666666666665</v>
      </c>
      <c r="O1459">
        <v>6.49</v>
      </c>
      <c r="P1459" t="s">
        <v>103</v>
      </c>
      <c r="Y1459" t="s">
        <v>45</v>
      </c>
      <c r="Z1459" t="s">
        <v>45</v>
      </c>
      <c r="AA1459" t="s">
        <v>507</v>
      </c>
      <c r="AB1459" t="str">
        <f>+LEFT(AA1459,1)</f>
        <v>K</v>
      </c>
      <c r="AC1459" s="6">
        <f>DEGREES(ACOS(SIN(Resultats!$H$11)*SIN(RADIANS(N1459))+COS(Resultats!$H$11)*COS(RADIANS(N1459))*COS(Resultats!$E$11-RADIANS(M1459))))</f>
        <v>59.565286607720388</v>
      </c>
      <c r="AD1459">
        <f>+IF(AB1459=Data!$E$18,1,0)</f>
        <v>0</v>
      </c>
      <c r="AE1459">
        <f>+IF(AC1459&lt;Data!$B$17,1,0)</f>
        <v>0</v>
      </c>
      <c r="AF1459" s="7">
        <f>+IF(AND(AD1459,AE1459),1,0)</f>
        <v>0</v>
      </c>
    </row>
    <row r="1460" spans="1:32" x14ac:dyDescent="0.2">
      <c r="A1460">
        <v>4727</v>
      </c>
      <c r="C1460">
        <v>108150</v>
      </c>
      <c r="D1460">
        <v>15801</v>
      </c>
      <c r="E1460">
        <v>12</v>
      </c>
      <c r="F1460">
        <v>25</v>
      </c>
      <c r="G1460">
        <v>6.4</v>
      </c>
      <c r="H1460" t="s">
        <v>24</v>
      </c>
      <c r="I1460">
        <v>63</v>
      </c>
      <c r="J1460">
        <v>48</v>
      </c>
      <c r="K1460">
        <v>10</v>
      </c>
      <c r="L1460">
        <v>12.418444444444443</v>
      </c>
      <c r="M1460">
        <v>186.27666666666664</v>
      </c>
      <c r="N1460">
        <v>63.802777777777777</v>
      </c>
      <c r="O1460">
        <v>6.32</v>
      </c>
      <c r="Q1460">
        <v>0.91</v>
      </c>
      <c r="Y1460" t="s">
        <v>71</v>
      </c>
      <c r="Z1460" t="s">
        <v>71</v>
      </c>
      <c r="AA1460" t="s">
        <v>51</v>
      </c>
      <c r="AB1460" t="str">
        <f>+LEFT(AA1460,1)</f>
        <v>G</v>
      </c>
      <c r="AC1460" s="6">
        <f>DEGREES(ACOS(SIN(Resultats!$H$11)*SIN(RADIANS(N1460))+COS(Resultats!$H$11)*COS(RADIANS(N1460))*COS(Resultats!$E$11-RADIANS(M1460))))</f>
        <v>59.582473691799677</v>
      </c>
      <c r="AD1460">
        <f>+IF(AB1460=Data!$E$18,1,0)</f>
        <v>0</v>
      </c>
      <c r="AE1460">
        <f>+IF(AC1460&lt;Data!$B$17,1,0)</f>
        <v>0</v>
      </c>
      <c r="AF1460" s="7">
        <f>+IF(AND(AD1460,AE1460),1,0)</f>
        <v>0</v>
      </c>
    </row>
    <row r="1461" spans="1:32" x14ac:dyDescent="0.2">
      <c r="A1461">
        <v>2127</v>
      </c>
      <c r="C1461">
        <v>40964</v>
      </c>
      <c r="D1461">
        <v>113392</v>
      </c>
      <c r="E1461">
        <v>6</v>
      </c>
      <c r="F1461">
        <v>2</v>
      </c>
      <c r="G1461">
        <v>17.100000000000001</v>
      </c>
      <c r="H1461" t="s">
        <v>24</v>
      </c>
      <c r="I1461">
        <v>1</v>
      </c>
      <c r="J1461">
        <v>41</v>
      </c>
      <c r="K1461">
        <v>40</v>
      </c>
      <c r="L1461">
        <v>6.0380833333333328</v>
      </c>
      <c r="M1461">
        <v>90.571250000000006</v>
      </c>
      <c r="N1461">
        <v>1.6944444444444444</v>
      </c>
      <c r="O1461">
        <v>6.59</v>
      </c>
      <c r="Q1461">
        <v>-0.05</v>
      </c>
      <c r="S1461">
        <v>-0.27</v>
      </c>
      <c r="Y1461" t="s">
        <v>122</v>
      </c>
      <c r="Z1461" t="s">
        <v>122</v>
      </c>
      <c r="AA1461" t="s">
        <v>1652</v>
      </c>
      <c r="AB1461" t="str">
        <f>+LEFT(AA1461,1)</f>
        <v>B</v>
      </c>
      <c r="AC1461" s="6">
        <f>DEGREES(ACOS(SIN(Resultats!$H$11)*SIN(RADIANS(N1461))+COS(Resultats!$H$11)*COS(RADIANS(N1461))*COS(Resultats!$E$11-RADIANS(M1461))))</f>
        <v>59.615649279745462</v>
      </c>
      <c r="AD1461">
        <f>+IF(AB1461=Data!$E$18,1,0)</f>
        <v>0</v>
      </c>
      <c r="AE1461">
        <f>+IF(AC1461&lt;Data!$B$17,1,0)</f>
        <v>0</v>
      </c>
      <c r="AF1461" s="7">
        <f>+IF(AND(AD1461,AE1461),1,0)</f>
        <v>0</v>
      </c>
    </row>
    <row r="1462" spans="1:32" x14ac:dyDescent="0.2">
      <c r="A1462">
        <v>2076</v>
      </c>
      <c r="C1462">
        <v>40020</v>
      </c>
      <c r="D1462">
        <v>95027</v>
      </c>
      <c r="E1462">
        <v>5</v>
      </c>
      <c r="F1462">
        <v>56</v>
      </c>
      <c r="G1462">
        <v>49.5</v>
      </c>
      <c r="H1462" t="s">
        <v>24</v>
      </c>
      <c r="I1462">
        <v>11</v>
      </c>
      <c r="J1462">
        <v>31</v>
      </c>
      <c r="K1462">
        <v>16</v>
      </c>
      <c r="L1462">
        <v>5.9470833333333335</v>
      </c>
      <c r="M1462">
        <v>89.206249999999997</v>
      </c>
      <c r="N1462">
        <v>11.521111111111113</v>
      </c>
      <c r="O1462">
        <v>5.87</v>
      </c>
      <c r="Q1462">
        <v>1.1000000000000001</v>
      </c>
      <c r="Y1462" t="s">
        <v>125</v>
      </c>
      <c r="Z1462" t="s">
        <v>125</v>
      </c>
      <c r="AA1462" t="s">
        <v>365</v>
      </c>
      <c r="AB1462" t="str">
        <f>+LEFT(AA1462,1)</f>
        <v>K</v>
      </c>
      <c r="AC1462" s="6">
        <f>DEGREES(ACOS(SIN(Resultats!$H$11)*SIN(RADIANS(N1462))+COS(Resultats!$H$11)*COS(RADIANS(N1462))*COS(Resultats!$E$11-RADIANS(M1462))))</f>
        <v>59.632663811536418</v>
      </c>
      <c r="AD1462">
        <f>+IF(AB1462=Data!$E$18,1,0)</f>
        <v>0</v>
      </c>
      <c r="AE1462">
        <f>+IF(AC1462&lt;Data!$B$17,1,0)</f>
        <v>0</v>
      </c>
      <c r="AF1462" s="7">
        <f>+IF(AND(AD1462,AE1462),1,0)</f>
        <v>0</v>
      </c>
    </row>
    <row r="1463" spans="1:32" x14ac:dyDescent="0.2">
      <c r="A1463">
        <v>2067</v>
      </c>
      <c r="C1463">
        <v>39881</v>
      </c>
      <c r="D1463">
        <v>95004</v>
      </c>
      <c r="E1463">
        <v>5</v>
      </c>
      <c r="F1463">
        <v>56</v>
      </c>
      <c r="G1463">
        <v>3.5</v>
      </c>
      <c r="H1463" t="s">
        <v>24</v>
      </c>
      <c r="I1463">
        <v>13</v>
      </c>
      <c r="J1463">
        <v>55</v>
      </c>
      <c r="K1463">
        <v>31</v>
      </c>
      <c r="L1463">
        <v>5.9343055555555555</v>
      </c>
      <c r="M1463">
        <v>89.014583333333334</v>
      </c>
      <c r="N1463">
        <v>13.925277777777778</v>
      </c>
      <c r="O1463">
        <v>6.6</v>
      </c>
      <c r="Q1463">
        <v>0.65</v>
      </c>
      <c r="S1463">
        <v>0.13</v>
      </c>
      <c r="Y1463" t="s">
        <v>321</v>
      </c>
      <c r="Z1463" t="s">
        <v>321</v>
      </c>
      <c r="AA1463" t="s">
        <v>235</v>
      </c>
      <c r="AB1463" t="str">
        <f>+LEFT(AA1463,1)</f>
        <v>G</v>
      </c>
      <c r="AC1463" s="6">
        <f>DEGREES(ACOS(SIN(Resultats!$H$11)*SIN(RADIANS(N1463))+COS(Resultats!$H$11)*COS(RADIANS(N1463))*COS(Resultats!$E$11-RADIANS(M1463))))</f>
        <v>59.641116592228201</v>
      </c>
      <c r="AD1463">
        <f>+IF(AB1463=Data!$E$18,1,0)</f>
        <v>0</v>
      </c>
      <c r="AE1463">
        <f>+IF(AC1463&lt;Data!$B$17,1,0)</f>
        <v>0</v>
      </c>
      <c r="AF1463" s="7">
        <f>+IF(AND(AD1463,AE1463),1,0)</f>
        <v>0</v>
      </c>
    </row>
    <row r="1464" spans="1:32" x14ac:dyDescent="0.2">
      <c r="A1464">
        <v>5270</v>
      </c>
      <c r="C1464">
        <v>122563</v>
      </c>
      <c r="D1464">
        <v>120251</v>
      </c>
      <c r="E1464">
        <v>14</v>
      </c>
      <c r="F1464">
        <v>2</v>
      </c>
      <c r="G1464">
        <v>31.8</v>
      </c>
      <c r="H1464" t="s">
        <v>24</v>
      </c>
      <c r="I1464">
        <v>9</v>
      </c>
      <c r="J1464">
        <v>41</v>
      </c>
      <c r="K1464">
        <v>11</v>
      </c>
      <c r="L1464">
        <v>14.042166666666667</v>
      </c>
      <c r="M1464">
        <v>210.63249999999999</v>
      </c>
      <c r="N1464">
        <v>9.6863888888888887</v>
      </c>
      <c r="O1464">
        <v>6.2</v>
      </c>
      <c r="Q1464">
        <v>0.9</v>
      </c>
      <c r="S1464">
        <v>0.38</v>
      </c>
      <c r="U1464">
        <v>0.57999999999999996</v>
      </c>
      <c r="Y1464" t="s">
        <v>52</v>
      </c>
      <c r="Z1464" t="s">
        <v>52</v>
      </c>
      <c r="AA1464" t="s">
        <v>15414</v>
      </c>
      <c r="AB1464" t="str">
        <f>+LEFT(AA1464,1)</f>
        <v>F</v>
      </c>
      <c r="AC1464" s="6">
        <f>DEGREES(ACOS(SIN(Resultats!$H$11)*SIN(RADIANS(N1464))+COS(Resultats!$H$11)*COS(RADIANS(N1464))*COS(Resultats!$E$11-RADIANS(M1464))))</f>
        <v>59.649331067217858</v>
      </c>
      <c r="AD1464">
        <f>+IF(AB1464=Data!$E$18,1,0)</f>
        <v>0</v>
      </c>
      <c r="AE1464">
        <f>+IF(AC1464&lt;Data!$B$17,1,0)</f>
        <v>0</v>
      </c>
      <c r="AF1464" s="7">
        <f>+IF(AND(AD1464,AE1464),1,0)</f>
        <v>0</v>
      </c>
    </row>
    <row r="1465" spans="1:32" x14ac:dyDescent="0.2">
      <c r="A1465">
        <v>5076</v>
      </c>
      <c r="C1465">
        <v>117242</v>
      </c>
      <c r="D1465">
        <v>28763</v>
      </c>
      <c r="E1465">
        <v>13</v>
      </c>
      <c r="F1465">
        <v>27</v>
      </c>
      <c r="G1465">
        <v>59.5</v>
      </c>
      <c r="H1465" t="s">
        <v>24</v>
      </c>
      <c r="I1465">
        <v>52</v>
      </c>
      <c r="J1465">
        <v>44</v>
      </c>
      <c r="K1465">
        <v>45</v>
      </c>
      <c r="L1465">
        <v>13.466527777777777</v>
      </c>
      <c r="M1465">
        <v>201.99791666666667</v>
      </c>
      <c r="N1465">
        <v>52.745833333333337</v>
      </c>
      <c r="O1465">
        <v>6.34</v>
      </c>
      <c r="Q1465">
        <v>0.23</v>
      </c>
      <c r="S1465">
        <v>0.14000000000000001</v>
      </c>
      <c r="Y1465" t="s">
        <v>2891</v>
      </c>
      <c r="Z1465" t="s">
        <v>2891</v>
      </c>
      <c r="AA1465" t="s">
        <v>2891</v>
      </c>
      <c r="AB1465" t="str">
        <f>+LEFT(AA1465,1)</f>
        <v>F</v>
      </c>
      <c r="AC1465" s="6">
        <f>DEGREES(ACOS(SIN(Resultats!$H$11)*SIN(RADIANS(N1465))+COS(Resultats!$H$11)*COS(RADIANS(N1465))*COS(Resultats!$E$11-RADIANS(M1465))))</f>
        <v>59.651151996893276</v>
      </c>
      <c r="AD1465">
        <f>+IF(AB1465=Data!$E$18,1,0)</f>
        <v>0</v>
      </c>
      <c r="AE1465">
        <f>+IF(AC1465&lt;Data!$B$17,1,0)</f>
        <v>0</v>
      </c>
      <c r="AF1465" s="7">
        <f>+IF(AND(AD1465,AE1465),1,0)</f>
        <v>0</v>
      </c>
    </row>
    <row r="1466" spans="1:32" x14ac:dyDescent="0.2">
      <c r="A1466">
        <v>2052</v>
      </c>
      <c r="B1466" t="s">
        <v>1985</v>
      </c>
      <c r="C1466">
        <v>39698</v>
      </c>
      <c r="D1466">
        <v>94986</v>
      </c>
      <c r="E1466">
        <v>5</v>
      </c>
      <c r="F1466">
        <v>54</v>
      </c>
      <c r="G1466">
        <v>56.7</v>
      </c>
      <c r="H1466" t="s">
        <v>24</v>
      </c>
      <c r="I1466">
        <v>19</v>
      </c>
      <c r="J1466">
        <v>44</v>
      </c>
      <c r="K1466">
        <v>59</v>
      </c>
      <c r="L1466">
        <v>5.9157500000000001</v>
      </c>
      <c r="M1466">
        <v>88.736249999999998</v>
      </c>
      <c r="N1466">
        <v>19.749722222222225</v>
      </c>
      <c r="O1466">
        <v>5.92</v>
      </c>
      <c r="Q1466">
        <v>-0.17</v>
      </c>
      <c r="S1466">
        <v>-0.74</v>
      </c>
      <c r="Y1466" t="s">
        <v>82</v>
      </c>
      <c r="Z1466" t="s">
        <v>82</v>
      </c>
      <c r="AA1466" t="s">
        <v>15417</v>
      </c>
      <c r="AB1466" t="str">
        <f>+LEFT(AA1466,1)</f>
        <v>B</v>
      </c>
      <c r="AC1466" s="6">
        <f>DEGREES(ACOS(SIN(Resultats!$H$11)*SIN(RADIANS(N1466))+COS(Resultats!$H$11)*COS(RADIANS(N1466))*COS(Resultats!$E$11-RADIANS(M1466))))</f>
        <v>59.715023518474368</v>
      </c>
      <c r="AD1466">
        <f>+IF(AB1466=Data!$E$18,1,0)</f>
        <v>0</v>
      </c>
      <c r="AE1466">
        <f>+IF(AC1466&lt;Data!$B$17,1,0)</f>
        <v>0</v>
      </c>
      <c r="AF1466" s="7">
        <f>+IF(AND(AD1466,AE1466),1,0)</f>
        <v>0</v>
      </c>
    </row>
    <row r="1467" spans="1:32" x14ac:dyDescent="0.2">
      <c r="A1467">
        <v>2066</v>
      </c>
      <c r="C1467">
        <v>39866</v>
      </c>
      <c r="D1467">
        <v>77744</v>
      </c>
      <c r="E1467">
        <v>5</v>
      </c>
      <c r="F1467">
        <v>56</v>
      </c>
      <c r="G1467">
        <v>33.799999999999997</v>
      </c>
      <c r="H1467" t="s">
        <v>24</v>
      </c>
      <c r="I1467">
        <v>28</v>
      </c>
      <c r="J1467">
        <v>56</v>
      </c>
      <c r="K1467">
        <v>32</v>
      </c>
      <c r="L1467">
        <v>5.9427222222222227</v>
      </c>
      <c r="M1467">
        <v>89.140833333333347</v>
      </c>
      <c r="N1467">
        <v>28.942222222222224</v>
      </c>
      <c r="O1467">
        <v>6.32</v>
      </c>
      <c r="Q1467">
        <v>0.3</v>
      </c>
      <c r="S1467">
        <v>0.26</v>
      </c>
      <c r="Y1467" t="s">
        <v>1996</v>
      </c>
      <c r="Z1467" t="s">
        <v>1996</v>
      </c>
      <c r="AA1467" t="s">
        <v>18</v>
      </c>
      <c r="AB1467" t="str">
        <f>+LEFT(AA1467,1)</f>
        <v>A</v>
      </c>
      <c r="AC1467" s="6">
        <f>DEGREES(ACOS(SIN(Resultats!$H$11)*SIN(RADIANS(N1467))+COS(Resultats!$H$11)*COS(RADIANS(N1467))*COS(Resultats!$E$11-RADIANS(M1467))))</f>
        <v>59.754908932683605</v>
      </c>
      <c r="AD1467">
        <f>+IF(AB1467=Data!$E$18,1,0)</f>
        <v>1</v>
      </c>
      <c r="AE1467">
        <f>+IF(AC1467&lt;Data!$B$17,1,0)</f>
        <v>0</v>
      </c>
      <c r="AF1467" s="7">
        <f>+IF(AND(AD1467,AE1467),1,0)</f>
        <v>0</v>
      </c>
    </row>
    <row r="1468" spans="1:32" x14ac:dyDescent="0.2">
      <c r="A1468">
        <v>5273</v>
      </c>
      <c r="C1468">
        <v>122742</v>
      </c>
      <c r="D1468">
        <v>100832</v>
      </c>
      <c r="E1468">
        <v>14</v>
      </c>
      <c r="F1468">
        <v>3</v>
      </c>
      <c r="G1468">
        <v>32.299999999999997</v>
      </c>
      <c r="H1468" t="s">
        <v>24</v>
      </c>
      <c r="I1468">
        <v>10</v>
      </c>
      <c r="J1468">
        <v>47</v>
      </c>
      <c r="K1468">
        <v>12</v>
      </c>
      <c r="L1468">
        <v>14.058972222222224</v>
      </c>
      <c r="M1468">
        <v>210.88458333333335</v>
      </c>
      <c r="N1468">
        <v>10.786666666666667</v>
      </c>
      <c r="O1468">
        <v>6.3</v>
      </c>
      <c r="Q1468">
        <v>0.74</v>
      </c>
      <c r="S1468">
        <v>0.28999999999999998</v>
      </c>
      <c r="U1468">
        <v>0.4</v>
      </c>
      <c r="Y1468" t="s">
        <v>218</v>
      </c>
      <c r="Z1468" t="s">
        <v>218</v>
      </c>
      <c r="AA1468" t="s">
        <v>51</v>
      </c>
      <c r="AB1468" t="str">
        <f>+LEFT(AA1468,1)</f>
        <v>G</v>
      </c>
      <c r="AC1468" s="6">
        <f>DEGREES(ACOS(SIN(Resultats!$H$11)*SIN(RADIANS(N1468))+COS(Resultats!$H$11)*COS(RADIANS(N1468))*COS(Resultats!$E$11-RADIANS(M1468))))</f>
        <v>59.787372310916659</v>
      </c>
      <c r="AD1468">
        <f>+IF(AB1468=Data!$E$18,1,0)</f>
        <v>0</v>
      </c>
      <c r="AE1468">
        <f>+IF(AC1468&lt;Data!$B$17,1,0)</f>
        <v>0</v>
      </c>
      <c r="AF1468" s="7">
        <f>+IF(AND(AD1468,AE1468),1,0)</f>
        <v>0</v>
      </c>
    </row>
    <row r="1469" spans="1:32" x14ac:dyDescent="0.2">
      <c r="A1469">
        <v>2147</v>
      </c>
      <c r="C1469">
        <v>41467</v>
      </c>
      <c r="D1469">
        <v>40868</v>
      </c>
      <c r="E1469">
        <v>6</v>
      </c>
      <c r="F1469">
        <v>7</v>
      </c>
      <c r="G1469">
        <v>26.9</v>
      </c>
      <c r="H1469" t="s">
        <v>24</v>
      </c>
      <c r="I1469">
        <v>41</v>
      </c>
      <c r="J1469">
        <v>51</v>
      </c>
      <c r="K1469">
        <v>15</v>
      </c>
      <c r="L1469">
        <v>6.1241388888888881</v>
      </c>
      <c r="M1469">
        <v>91.862083333333317</v>
      </c>
      <c r="N1469">
        <v>41.854166666666671</v>
      </c>
      <c r="O1469">
        <v>6.12</v>
      </c>
      <c r="Q1469">
        <v>1.22</v>
      </c>
      <c r="Y1469" t="s">
        <v>54</v>
      </c>
      <c r="Z1469" t="s">
        <v>54</v>
      </c>
      <c r="AA1469" t="s">
        <v>197</v>
      </c>
      <c r="AB1469" t="str">
        <f>+LEFT(AA1469,1)</f>
        <v>K</v>
      </c>
      <c r="AC1469" s="6">
        <f>DEGREES(ACOS(SIN(Resultats!$H$11)*SIN(RADIANS(N1469))+COS(Resultats!$H$11)*COS(RADIANS(N1469))*COS(Resultats!$E$11-RADIANS(M1469))))</f>
        <v>59.796186554532895</v>
      </c>
      <c r="AD1469">
        <f>+IF(AB1469=Data!$E$18,1,0)</f>
        <v>0</v>
      </c>
      <c r="AE1469">
        <f>+IF(AC1469&lt;Data!$B$17,1,0)</f>
        <v>0</v>
      </c>
      <c r="AF1469" s="7">
        <f>+IF(AND(AD1469,AE1469),1,0)</f>
        <v>0</v>
      </c>
    </row>
    <row r="1470" spans="1:32" x14ac:dyDescent="0.2">
      <c r="A1470">
        <v>2154</v>
      </c>
      <c r="C1470">
        <v>41692</v>
      </c>
      <c r="D1470">
        <v>132841</v>
      </c>
      <c r="E1470">
        <v>6</v>
      </c>
      <c r="F1470">
        <v>6</v>
      </c>
      <c r="G1470">
        <v>38.700000000000003</v>
      </c>
      <c r="H1470" t="s">
        <v>26</v>
      </c>
      <c r="I1470">
        <v>4</v>
      </c>
      <c r="J1470">
        <v>11</v>
      </c>
      <c r="K1470">
        <v>38</v>
      </c>
      <c r="L1470">
        <v>6.1107499999999995</v>
      </c>
      <c r="M1470">
        <v>91.661249999999995</v>
      </c>
      <c r="N1470">
        <v>-4.193888888888889</v>
      </c>
      <c r="O1470">
        <v>5.38</v>
      </c>
      <c r="Q1470">
        <v>-0.13</v>
      </c>
      <c r="S1470">
        <v>-0.54</v>
      </c>
      <c r="Y1470" t="s">
        <v>148</v>
      </c>
      <c r="Z1470" t="s">
        <v>148</v>
      </c>
      <c r="AA1470" t="s">
        <v>15423</v>
      </c>
      <c r="AB1470" t="str">
        <f>+LEFT(AA1470,1)</f>
        <v>B</v>
      </c>
      <c r="AC1470" s="6">
        <f>DEGREES(ACOS(SIN(Resultats!$H$11)*SIN(RADIANS(N1470))+COS(Resultats!$H$11)*COS(RADIANS(N1470))*COS(Resultats!$E$11-RADIANS(M1470))))</f>
        <v>59.81203561650549</v>
      </c>
      <c r="AD1470">
        <f>+IF(AB1470=Data!$E$18,1,0)</f>
        <v>0</v>
      </c>
      <c r="AE1470">
        <f>+IF(AC1470&lt;Data!$B$17,1,0)</f>
        <v>0</v>
      </c>
      <c r="AF1470" s="7">
        <f>+IF(AND(AD1470,AE1470),1,0)</f>
        <v>0</v>
      </c>
    </row>
    <row r="1471" spans="1:32" x14ac:dyDescent="0.2">
      <c r="A1471">
        <v>2047</v>
      </c>
      <c r="B1471" t="s">
        <v>1983</v>
      </c>
      <c r="C1471">
        <v>39587</v>
      </c>
      <c r="D1471">
        <v>77705</v>
      </c>
      <c r="E1471">
        <v>5</v>
      </c>
      <c r="F1471">
        <v>54</v>
      </c>
      <c r="G1471">
        <v>22.9</v>
      </c>
      <c r="H1471" t="s">
        <v>24</v>
      </c>
      <c r="I1471">
        <v>20</v>
      </c>
      <c r="J1471">
        <v>16</v>
      </c>
      <c r="K1471">
        <v>34</v>
      </c>
      <c r="L1471">
        <v>5.9063611111111118</v>
      </c>
      <c r="M1471">
        <v>88.595416666666679</v>
      </c>
      <c r="N1471">
        <v>20.27611111111111</v>
      </c>
      <c r="O1471">
        <v>4.41</v>
      </c>
      <c r="Q1471">
        <v>0.59</v>
      </c>
      <c r="S1471">
        <v>7.0000000000000007E-2</v>
      </c>
      <c r="U1471">
        <v>0.31</v>
      </c>
      <c r="Y1471" t="s">
        <v>124</v>
      </c>
      <c r="Z1471" t="s">
        <v>124</v>
      </c>
      <c r="AA1471" t="s">
        <v>3095</v>
      </c>
      <c r="AB1471" t="str">
        <f>+LEFT(AA1471,1)</f>
        <v>G</v>
      </c>
      <c r="AC1471" s="6">
        <f>DEGREES(ACOS(SIN(Resultats!$H$11)*SIN(RADIANS(N1471))+COS(Resultats!$H$11)*COS(RADIANS(N1471))*COS(Resultats!$E$11-RADIANS(M1471))))</f>
        <v>59.846444374463346</v>
      </c>
      <c r="AD1471">
        <f>+IF(AB1471=Data!$E$18,1,0)</f>
        <v>0</v>
      </c>
      <c r="AE1471">
        <f>+IF(AC1471&lt;Data!$B$17,1,0)</f>
        <v>0</v>
      </c>
      <c r="AF1471" s="7">
        <f>+IF(AND(AD1471,AE1471),1,0)</f>
        <v>0</v>
      </c>
    </row>
    <row r="1472" spans="1:32" x14ac:dyDescent="0.2">
      <c r="A1472">
        <v>5178</v>
      </c>
      <c r="C1472">
        <v>120033</v>
      </c>
      <c r="D1472">
        <v>139544</v>
      </c>
      <c r="E1472">
        <v>13</v>
      </c>
      <c r="F1472">
        <v>47</v>
      </c>
      <c r="G1472">
        <v>13.5</v>
      </c>
      <c r="H1472" t="s">
        <v>26</v>
      </c>
      <c r="I1472">
        <v>9</v>
      </c>
      <c r="J1472">
        <v>42</v>
      </c>
      <c r="K1472">
        <v>33</v>
      </c>
      <c r="L1472">
        <v>13.787083333333333</v>
      </c>
      <c r="M1472">
        <v>206.80625000000001</v>
      </c>
      <c r="N1472">
        <v>-9.7091666666666665</v>
      </c>
      <c r="O1472">
        <v>6.05</v>
      </c>
      <c r="Q1472">
        <v>1.42</v>
      </c>
      <c r="S1472">
        <v>1.66</v>
      </c>
      <c r="Y1472" t="s">
        <v>77</v>
      </c>
      <c r="Z1472" t="s">
        <v>77</v>
      </c>
      <c r="AA1472" t="s">
        <v>104</v>
      </c>
      <c r="AB1472" t="str">
        <f>+LEFT(AA1472,1)</f>
        <v>K</v>
      </c>
      <c r="AC1472" s="6">
        <f>DEGREES(ACOS(SIN(Resultats!$H$11)*SIN(RADIANS(N1472))+COS(Resultats!$H$11)*COS(RADIANS(N1472))*COS(Resultats!$E$11-RADIANS(M1472))))</f>
        <v>59.857868550141596</v>
      </c>
      <c r="AD1472">
        <f>+IF(AB1472=Data!$E$18,1,0)</f>
        <v>0</v>
      </c>
      <c r="AE1472">
        <f>+IF(AC1472&lt;Data!$B$17,1,0)</f>
        <v>0</v>
      </c>
      <c r="AF1472" s="7">
        <f>+IF(AND(AD1472,AE1472),1,0)</f>
        <v>0</v>
      </c>
    </row>
    <row r="1473" spans="1:32" x14ac:dyDescent="0.2">
      <c r="A1473">
        <v>2075</v>
      </c>
      <c r="C1473">
        <v>39985</v>
      </c>
      <c r="D1473">
        <v>113284</v>
      </c>
      <c r="E1473">
        <v>5</v>
      </c>
      <c r="F1473">
        <v>56</v>
      </c>
      <c r="G1473">
        <v>28</v>
      </c>
      <c r="H1473" t="s">
        <v>24</v>
      </c>
      <c r="I1473">
        <v>9</v>
      </c>
      <c r="J1473">
        <v>30</v>
      </c>
      <c r="K1473">
        <v>35</v>
      </c>
      <c r="L1473">
        <v>5.9411111111111117</v>
      </c>
      <c r="M1473">
        <v>89.116666666666674</v>
      </c>
      <c r="N1473">
        <v>9.5097222222222229</v>
      </c>
      <c r="O1473">
        <v>5.99</v>
      </c>
      <c r="Q1473">
        <v>-7.0000000000000007E-2</v>
      </c>
      <c r="S1473">
        <v>-0.15</v>
      </c>
      <c r="Y1473" t="s">
        <v>123</v>
      </c>
      <c r="Z1473" t="s">
        <v>123</v>
      </c>
      <c r="AA1473" t="s">
        <v>2210</v>
      </c>
      <c r="AB1473" t="str">
        <f>+LEFT(AA1473,1)</f>
        <v>A</v>
      </c>
      <c r="AC1473" s="6">
        <f>DEGREES(ACOS(SIN(Resultats!$H$11)*SIN(RADIANS(N1473))+COS(Resultats!$H$11)*COS(RADIANS(N1473))*COS(Resultats!$E$11-RADIANS(M1473))))</f>
        <v>59.913883133976441</v>
      </c>
      <c r="AD1473">
        <f>+IF(AB1473=Data!$E$18,1,0)</f>
        <v>1</v>
      </c>
      <c r="AE1473">
        <f>+IF(AC1473&lt;Data!$B$17,1,0)</f>
        <v>0</v>
      </c>
      <c r="AF1473" s="7">
        <f>+IF(AND(AD1473,AE1473),1,0)</f>
        <v>0</v>
      </c>
    </row>
    <row r="1474" spans="1:32" x14ac:dyDescent="0.2">
      <c r="A1474">
        <v>2477</v>
      </c>
      <c r="B1474" t="s">
        <v>2224</v>
      </c>
      <c r="C1474">
        <v>48432</v>
      </c>
      <c r="D1474">
        <v>25947</v>
      </c>
      <c r="E1474">
        <v>6</v>
      </c>
      <c r="F1474">
        <v>46</v>
      </c>
      <c r="G1474">
        <v>49.5</v>
      </c>
      <c r="H1474" t="s">
        <v>24</v>
      </c>
      <c r="I1474">
        <v>57</v>
      </c>
      <c r="J1474">
        <v>10</v>
      </c>
      <c r="K1474">
        <v>9</v>
      </c>
      <c r="L1474">
        <v>6.7804166666666665</v>
      </c>
      <c r="M1474">
        <v>101.70625</v>
      </c>
      <c r="N1474">
        <v>57.169166666666662</v>
      </c>
      <c r="O1474">
        <v>5.35</v>
      </c>
      <c r="Q1474">
        <v>0.96</v>
      </c>
      <c r="S1474">
        <v>0.73</v>
      </c>
      <c r="Y1474" t="s">
        <v>54</v>
      </c>
      <c r="Z1474" t="s">
        <v>54</v>
      </c>
      <c r="AA1474" t="s">
        <v>197</v>
      </c>
      <c r="AB1474" t="str">
        <f>+LEFT(AA1474,1)</f>
        <v>K</v>
      </c>
      <c r="AC1474" s="6">
        <f>DEGREES(ACOS(SIN(Resultats!$H$11)*SIN(RADIANS(N1474))+COS(Resultats!$H$11)*COS(RADIANS(N1474))*COS(Resultats!$E$11-RADIANS(M1474))))</f>
        <v>59.924678858840437</v>
      </c>
      <c r="AD1474">
        <f>+IF(AB1474=Data!$E$18,1,0)</f>
        <v>0</v>
      </c>
      <c r="AE1474">
        <f>+IF(AC1474&lt;Data!$B$17,1,0)</f>
        <v>0</v>
      </c>
      <c r="AF1474" s="7">
        <f>+IF(AND(AD1474,AE1474),1,0)</f>
        <v>0</v>
      </c>
    </row>
    <row r="1475" spans="1:32" x14ac:dyDescent="0.2">
      <c r="A1475">
        <v>3771</v>
      </c>
      <c r="B1475" t="s">
        <v>1390</v>
      </c>
      <c r="C1475">
        <v>82210</v>
      </c>
      <c r="D1475">
        <v>6897</v>
      </c>
      <c r="E1475">
        <v>9</v>
      </c>
      <c r="F1475">
        <v>34</v>
      </c>
      <c r="G1475">
        <v>28.9</v>
      </c>
      <c r="H1475" t="s">
        <v>24</v>
      </c>
      <c r="I1475">
        <v>69</v>
      </c>
      <c r="J1475">
        <v>49</v>
      </c>
      <c r="K1475">
        <v>49</v>
      </c>
      <c r="L1475">
        <v>9.5746944444444448</v>
      </c>
      <c r="M1475">
        <v>143.62041666666667</v>
      </c>
      <c r="N1475">
        <v>69.830277777777781</v>
      </c>
      <c r="O1475">
        <v>4.5599999999999996</v>
      </c>
      <c r="Q1475">
        <v>0.77</v>
      </c>
      <c r="S1475">
        <v>0.34</v>
      </c>
      <c r="U1475">
        <v>0.41</v>
      </c>
      <c r="Y1475" t="s">
        <v>1392</v>
      </c>
      <c r="Z1475" t="s">
        <v>2041</v>
      </c>
      <c r="AA1475" t="s">
        <v>2517</v>
      </c>
      <c r="AB1475" t="str">
        <f>+LEFT(AA1475,1)</f>
        <v>G</v>
      </c>
      <c r="AC1475" s="6">
        <f>DEGREES(ACOS(SIN(Resultats!$H$11)*SIN(RADIANS(N1475))+COS(Resultats!$H$11)*COS(RADIANS(N1475))*COS(Resultats!$E$11-RADIANS(M1475))))</f>
        <v>59.969533535734563</v>
      </c>
      <c r="AD1475">
        <f>+IF(AB1475=Data!$E$18,1,0)</f>
        <v>0</v>
      </c>
      <c r="AE1475">
        <f>+IF(AC1475&lt;Data!$B$17,1,0)</f>
        <v>0</v>
      </c>
      <c r="AF1475" s="7">
        <f>+IF(AND(AD1475,AE1475),1,0)</f>
        <v>0</v>
      </c>
    </row>
    <row r="1476" spans="1:32" x14ac:dyDescent="0.2">
      <c r="A1476">
        <v>2975</v>
      </c>
      <c r="B1476" t="s">
        <v>1728</v>
      </c>
      <c r="C1476">
        <v>62066</v>
      </c>
      <c r="D1476">
        <v>14321</v>
      </c>
      <c r="E1476">
        <v>7</v>
      </c>
      <c r="F1476">
        <v>46</v>
      </c>
      <c r="G1476">
        <v>40.1</v>
      </c>
      <c r="H1476" t="s">
        <v>24</v>
      </c>
      <c r="I1476">
        <v>65</v>
      </c>
      <c r="J1476">
        <v>27</v>
      </c>
      <c r="K1476">
        <v>21</v>
      </c>
      <c r="L1476">
        <v>7.7778055555555552</v>
      </c>
      <c r="M1476">
        <v>116.66708333333332</v>
      </c>
      <c r="N1476">
        <v>65.455833333333331</v>
      </c>
      <c r="O1476">
        <v>5.92</v>
      </c>
      <c r="Q1476">
        <v>1.18</v>
      </c>
      <c r="X1476" t="s">
        <v>27</v>
      </c>
      <c r="Y1476" t="s">
        <v>365</v>
      </c>
      <c r="Z1476" t="s">
        <v>5818</v>
      </c>
      <c r="AA1476" t="s">
        <v>365</v>
      </c>
      <c r="AB1476" t="str">
        <f>+LEFT(AA1476,1)</f>
        <v>K</v>
      </c>
      <c r="AC1476" s="6">
        <f>DEGREES(ACOS(SIN(Resultats!$H$11)*SIN(RADIANS(N1476))+COS(Resultats!$H$11)*COS(RADIANS(N1476))*COS(Resultats!$E$11-RADIANS(M1476))))</f>
        <v>60.016954260821258</v>
      </c>
      <c r="AD1476">
        <f>+IF(AB1476=Data!$E$18,1,0)</f>
        <v>0</v>
      </c>
      <c r="AE1476">
        <f>+IF(AC1476&lt;Data!$B$17,1,0)</f>
        <v>0</v>
      </c>
      <c r="AF1476" s="7">
        <f>+IF(AND(AD1476,AE1476),1,0)</f>
        <v>0</v>
      </c>
    </row>
    <row r="1477" spans="1:32" x14ac:dyDescent="0.2">
      <c r="A1477">
        <v>2038</v>
      </c>
      <c r="C1477">
        <v>39417</v>
      </c>
      <c r="D1477">
        <v>77680</v>
      </c>
      <c r="E1477">
        <v>5</v>
      </c>
      <c r="F1477">
        <v>53</v>
      </c>
      <c r="G1477">
        <v>19.100000000000001</v>
      </c>
      <c r="H1477" t="s">
        <v>24</v>
      </c>
      <c r="I1477">
        <v>20</v>
      </c>
      <c r="J1477">
        <v>17</v>
      </c>
      <c r="K1477">
        <v>57</v>
      </c>
      <c r="L1477">
        <v>5.8886388888888881</v>
      </c>
      <c r="M1477">
        <v>88.329583333333318</v>
      </c>
      <c r="N1477">
        <v>20.299166666666668</v>
      </c>
      <c r="O1477">
        <v>6.71</v>
      </c>
      <c r="Q1477">
        <v>-7.0000000000000007E-2</v>
      </c>
      <c r="S1477">
        <v>-0.33</v>
      </c>
      <c r="Y1477" t="s">
        <v>102</v>
      </c>
      <c r="Z1477" t="s">
        <v>102</v>
      </c>
      <c r="AA1477" t="s">
        <v>5040</v>
      </c>
      <c r="AB1477" t="str">
        <f>+LEFT(AA1477,1)</f>
        <v>B</v>
      </c>
      <c r="AC1477" s="6">
        <f>DEGREES(ACOS(SIN(Resultats!$H$11)*SIN(RADIANS(N1477))+COS(Resultats!$H$11)*COS(RADIANS(N1477))*COS(Resultats!$E$11-RADIANS(M1477))))</f>
        <v>60.095782685890917</v>
      </c>
      <c r="AD1477">
        <f>+IF(AB1477=Data!$E$18,1,0)</f>
        <v>0</v>
      </c>
      <c r="AE1477">
        <f>+IF(AC1477&lt;Data!$B$17,1,0)</f>
        <v>0</v>
      </c>
      <c r="AF1477" s="7">
        <f>+IF(AND(AD1477,AE1477),1,0)</f>
        <v>0</v>
      </c>
    </row>
    <row r="1478" spans="1:32" x14ac:dyDescent="0.2">
      <c r="A1478">
        <v>5054</v>
      </c>
      <c r="B1478" t="s">
        <v>5615</v>
      </c>
      <c r="C1478">
        <v>116656</v>
      </c>
      <c r="D1478">
        <v>28737</v>
      </c>
      <c r="E1478">
        <v>13</v>
      </c>
      <c r="F1478">
        <v>23</v>
      </c>
      <c r="G1478">
        <v>55.5</v>
      </c>
      <c r="H1478" t="s">
        <v>24</v>
      </c>
      <c r="I1478">
        <v>54</v>
      </c>
      <c r="J1478">
        <v>55</v>
      </c>
      <c r="K1478">
        <v>31</v>
      </c>
      <c r="L1478">
        <v>13.39875</v>
      </c>
      <c r="M1478">
        <v>200.98124999999999</v>
      </c>
      <c r="N1478">
        <v>54.925277777777772</v>
      </c>
      <c r="O1478">
        <v>2.27</v>
      </c>
      <c r="Q1478">
        <v>0.02</v>
      </c>
      <c r="S1478">
        <v>0.03</v>
      </c>
      <c r="U1478">
        <v>-0.02</v>
      </c>
      <c r="Y1478" t="s">
        <v>5616</v>
      </c>
      <c r="Z1478" s="3" t="s">
        <v>89</v>
      </c>
      <c r="AA1478" t="s">
        <v>1469</v>
      </c>
      <c r="AB1478" t="str">
        <f>+LEFT(AA1478,1)</f>
        <v>A</v>
      </c>
      <c r="AC1478" s="6">
        <f>DEGREES(ACOS(SIN(Resultats!$H$11)*SIN(RADIANS(N1478))+COS(Resultats!$H$11)*COS(RADIANS(N1478))*COS(Resultats!$E$11-RADIANS(M1478))))</f>
        <v>60.105836048770826</v>
      </c>
      <c r="AD1478">
        <f>+IF(AB1478=Data!$E$18,1,0)</f>
        <v>1</v>
      </c>
      <c r="AE1478">
        <f>+IF(AC1478&lt;Data!$B$17,1,0)</f>
        <v>0</v>
      </c>
      <c r="AF1478" s="7">
        <f>+IF(AND(AD1478,AE1478),1,0)</f>
        <v>0</v>
      </c>
    </row>
    <row r="1479" spans="1:32" x14ac:dyDescent="0.2">
      <c r="A1479">
        <v>5055</v>
      </c>
      <c r="B1479" t="s">
        <v>5615</v>
      </c>
      <c r="C1479">
        <v>116657</v>
      </c>
      <c r="D1479">
        <v>28738</v>
      </c>
      <c r="E1479">
        <v>13</v>
      </c>
      <c r="F1479">
        <v>23</v>
      </c>
      <c r="G1479">
        <v>56.4</v>
      </c>
      <c r="H1479" t="s">
        <v>24</v>
      </c>
      <c r="I1479">
        <v>54</v>
      </c>
      <c r="J1479">
        <v>55</v>
      </c>
      <c r="K1479">
        <v>18</v>
      </c>
      <c r="L1479">
        <v>13.398999999999999</v>
      </c>
      <c r="M1479">
        <v>200.98500000000001</v>
      </c>
      <c r="N1479">
        <v>54.921666666666667</v>
      </c>
      <c r="O1479">
        <v>3.95</v>
      </c>
      <c r="Q1479">
        <v>0.13</v>
      </c>
      <c r="S1479">
        <v>0.09</v>
      </c>
      <c r="Y1479" t="s">
        <v>232</v>
      </c>
      <c r="Z1479" s="3" t="s">
        <v>1469</v>
      </c>
      <c r="AA1479" t="s">
        <v>1469</v>
      </c>
      <c r="AB1479" t="str">
        <f>+LEFT(AA1479,1)</f>
        <v>A</v>
      </c>
      <c r="AC1479" s="6">
        <f>DEGREES(ACOS(SIN(Resultats!$H$11)*SIN(RADIANS(N1479))+COS(Resultats!$H$11)*COS(RADIANS(N1479))*COS(Resultats!$E$11-RADIANS(M1479))))</f>
        <v>60.106040268107115</v>
      </c>
      <c r="AD1479">
        <f>+IF(AB1479=Data!$E$18,1,0)</f>
        <v>1</v>
      </c>
      <c r="AE1479">
        <f>+IF(AC1479&lt;Data!$B$17,1,0)</f>
        <v>0</v>
      </c>
      <c r="AF1479" s="7">
        <f>+IF(AND(AD1479,AE1479),1,0)</f>
        <v>0</v>
      </c>
    </row>
    <row r="1480" spans="1:32" x14ac:dyDescent="0.2">
      <c r="A1480">
        <v>4833</v>
      </c>
      <c r="B1480" t="s">
        <v>5483</v>
      </c>
      <c r="C1480">
        <v>110462</v>
      </c>
      <c r="D1480">
        <v>15871</v>
      </c>
      <c r="E1480">
        <v>12</v>
      </c>
      <c r="F1480">
        <v>41</v>
      </c>
      <c r="G1480">
        <v>33.9</v>
      </c>
      <c r="H1480" t="s">
        <v>24</v>
      </c>
      <c r="I1480">
        <v>62</v>
      </c>
      <c r="J1480">
        <v>42</v>
      </c>
      <c r="K1480">
        <v>47</v>
      </c>
      <c r="L1480">
        <v>12.69275</v>
      </c>
      <c r="M1480">
        <v>190.39125000000001</v>
      </c>
      <c r="N1480">
        <v>62.713055555555556</v>
      </c>
      <c r="O1480">
        <v>6.07</v>
      </c>
      <c r="Q1480">
        <v>0.01</v>
      </c>
      <c r="S1480">
        <v>7.0000000000000007E-2</v>
      </c>
      <c r="Y1480" t="s">
        <v>269</v>
      </c>
      <c r="Z1480" t="s">
        <v>269</v>
      </c>
      <c r="AA1480" t="s">
        <v>18</v>
      </c>
      <c r="AB1480" t="str">
        <f>+LEFT(AA1480,1)</f>
        <v>A</v>
      </c>
      <c r="AC1480" s="6">
        <f>DEGREES(ACOS(SIN(Resultats!$H$11)*SIN(RADIANS(N1480))+COS(Resultats!$H$11)*COS(RADIANS(N1480))*COS(Resultats!$E$11-RADIANS(M1480))))</f>
        <v>60.119637248244956</v>
      </c>
      <c r="AD1480">
        <f>+IF(AB1480=Data!$E$18,1,0)</f>
        <v>1</v>
      </c>
      <c r="AE1480">
        <f>+IF(AC1480&lt;Data!$B$17,1,0)</f>
        <v>0</v>
      </c>
      <c r="AF1480" s="7">
        <f>+IF(AND(AD1480,AE1480),1,0)</f>
        <v>0</v>
      </c>
    </row>
    <row r="1481" spans="1:32" x14ac:dyDescent="0.2">
      <c r="A1481">
        <v>5274</v>
      </c>
      <c r="C1481">
        <v>122744</v>
      </c>
      <c r="D1481">
        <v>120261</v>
      </c>
      <c r="E1481">
        <v>14</v>
      </c>
      <c r="F1481">
        <v>3</v>
      </c>
      <c r="G1481">
        <v>36.799999999999997</v>
      </c>
      <c r="H1481" t="s">
        <v>24</v>
      </c>
      <c r="I1481">
        <v>7</v>
      </c>
      <c r="J1481">
        <v>32</v>
      </c>
      <c r="K1481">
        <v>47</v>
      </c>
      <c r="L1481">
        <v>14.060222222222222</v>
      </c>
      <c r="M1481">
        <v>210.90333333333334</v>
      </c>
      <c r="N1481">
        <v>7.546388888888889</v>
      </c>
      <c r="O1481">
        <v>6.26</v>
      </c>
      <c r="Q1481">
        <v>0.94</v>
      </c>
      <c r="S1481">
        <v>0.7</v>
      </c>
      <c r="Y1481" t="s">
        <v>60</v>
      </c>
      <c r="Z1481" t="s">
        <v>60</v>
      </c>
      <c r="AA1481" t="s">
        <v>28</v>
      </c>
      <c r="AB1481" t="str">
        <f>+LEFT(AA1481,1)</f>
        <v>G</v>
      </c>
      <c r="AC1481" s="6">
        <f>DEGREES(ACOS(SIN(Resultats!$H$11)*SIN(RADIANS(N1481))+COS(Resultats!$H$11)*COS(RADIANS(N1481))*COS(Resultats!$E$11-RADIANS(M1481))))</f>
        <v>60.161693569962502</v>
      </c>
      <c r="AD1481">
        <f>+IF(AB1481=Data!$E$18,1,0)</f>
        <v>0</v>
      </c>
      <c r="AE1481">
        <f>+IF(AC1481&lt;Data!$B$17,1,0)</f>
        <v>0</v>
      </c>
      <c r="AF1481" s="7">
        <f>+IF(AND(AD1481,AE1481),1,0)</f>
        <v>0</v>
      </c>
    </row>
    <row r="1482" spans="1:32" x14ac:dyDescent="0.2">
      <c r="A1482">
        <v>2050</v>
      </c>
      <c r="C1482">
        <v>39662</v>
      </c>
      <c r="D1482">
        <v>94979</v>
      </c>
      <c r="E1482">
        <v>5</v>
      </c>
      <c r="F1482">
        <v>54</v>
      </c>
      <c r="G1482">
        <v>32.200000000000003</v>
      </c>
      <c r="H1482" t="s">
        <v>24</v>
      </c>
      <c r="I1482">
        <v>11</v>
      </c>
      <c r="J1482">
        <v>45</v>
      </c>
      <c r="K1482">
        <v>45</v>
      </c>
      <c r="L1482">
        <v>5.9089444444444448</v>
      </c>
      <c r="M1482">
        <v>88.634166666666673</v>
      </c>
      <c r="N1482">
        <v>11.762499999999999</v>
      </c>
      <c r="O1482">
        <v>6.59</v>
      </c>
      <c r="Q1482">
        <v>0.03</v>
      </c>
      <c r="S1482">
        <v>0.02</v>
      </c>
      <c r="Y1482" t="s">
        <v>114</v>
      </c>
      <c r="Z1482" t="s">
        <v>114</v>
      </c>
      <c r="AA1482" t="s">
        <v>18</v>
      </c>
      <c r="AB1482" t="str">
        <f>+LEFT(AA1482,1)</f>
        <v>A</v>
      </c>
      <c r="AC1482" s="6">
        <f>DEGREES(ACOS(SIN(Resultats!$H$11)*SIN(RADIANS(N1482))+COS(Resultats!$H$11)*COS(RADIANS(N1482))*COS(Resultats!$E$11-RADIANS(M1482))))</f>
        <v>60.170285527504461</v>
      </c>
      <c r="AD1482">
        <f>+IF(AB1482=Data!$E$18,1,0)</f>
        <v>1</v>
      </c>
      <c r="AE1482">
        <f>+IF(AC1482&lt;Data!$B$17,1,0)</f>
        <v>0</v>
      </c>
      <c r="AF1482" s="7">
        <f>+IF(AND(AD1482,AE1482),1,0)</f>
        <v>0</v>
      </c>
    </row>
    <row r="1483" spans="1:32" x14ac:dyDescent="0.2">
      <c r="A1483">
        <v>5133</v>
      </c>
      <c r="C1483">
        <v>118741</v>
      </c>
      <c r="D1483">
        <v>28819</v>
      </c>
      <c r="E1483">
        <v>13</v>
      </c>
      <c r="F1483">
        <v>37</v>
      </c>
      <c r="G1483">
        <v>43</v>
      </c>
      <c r="H1483" t="s">
        <v>24</v>
      </c>
      <c r="I1483">
        <v>50</v>
      </c>
      <c r="J1483">
        <v>42</v>
      </c>
      <c r="K1483">
        <v>53</v>
      </c>
      <c r="L1483">
        <v>13.628611111111111</v>
      </c>
      <c r="M1483">
        <v>204.42916666666667</v>
      </c>
      <c r="N1483">
        <v>50.714722222222228</v>
      </c>
      <c r="O1483">
        <v>6.48</v>
      </c>
      <c r="Q1483">
        <v>1.55</v>
      </c>
      <c r="S1483">
        <v>1.66</v>
      </c>
      <c r="U1483">
        <v>1.05</v>
      </c>
      <c r="Y1483" t="s">
        <v>621</v>
      </c>
      <c r="Z1483" s="3" t="s">
        <v>15553</v>
      </c>
      <c r="AA1483" t="s">
        <v>15418</v>
      </c>
      <c r="AB1483" t="str">
        <f>+LEFT(AA1483,1)</f>
        <v>M</v>
      </c>
      <c r="AC1483" s="6">
        <f>DEGREES(ACOS(SIN(Resultats!$H$11)*SIN(RADIANS(N1483))+COS(Resultats!$H$11)*COS(RADIANS(N1483))*COS(Resultats!$E$11-RADIANS(M1483))))</f>
        <v>60.189291404928738</v>
      </c>
      <c r="AD1483">
        <f>+IF(AB1483=Data!$E$18,1,0)</f>
        <v>0</v>
      </c>
      <c r="AE1483">
        <f>+IF(AC1483&lt;Data!$B$17,1,0)</f>
        <v>0</v>
      </c>
      <c r="AF1483" s="7">
        <f>+IF(AND(AD1483,AE1483),1,0)</f>
        <v>0</v>
      </c>
    </row>
    <row r="1484" spans="1:32" x14ac:dyDescent="0.2">
      <c r="A1484">
        <v>4936</v>
      </c>
      <c r="C1484">
        <v>113436</v>
      </c>
      <c r="D1484">
        <v>28613</v>
      </c>
      <c r="E1484">
        <v>13</v>
      </c>
      <c r="F1484">
        <v>2</v>
      </c>
      <c r="G1484">
        <v>40.4</v>
      </c>
      <c r="H1484" t="s">
        <v>24</v>
      </c>
      <c r="I1484">
        <v>59</v>
      </c>
      <c r="J1484">
        <v>42</v>
      </c>
      <c r="K1484">
        <v>58</v>
      </c>
      <c r="L1484">
        <v>13.044555555555556</v>
      </c>
      <c r="M1484">
        <v>195.66833333333335</v>
      </c>
      <c r="N1484">
        <v>59.716111111111111</v>
      </c>
      <c r="O1484">
        <v>6.53</v>
      </c>
      <c r="Q1484">
        <v>0.05</v>
      </c>
      <c r="S1484">
        <v>0.06</v>
      </c>
      <c r="U1484">
        <v>0.03</v>
      </c>
      <c r="Y1484" t="s">
        <v>1824</v>
      </c>
      <c r="Z1484" t="s">
        <v>1824</v>
      </c>
      <c r="AA1484" t="s">
        <v>1740</v>
      </c>
      <c r="AB1484" t="str">
        <f>+LEFT(AA1484,1)</f>
        <v>A</v>
      </c>
      <c r="AC1484" s="6">
        <f>DEGREES(ACOS(SIN(Resultats!$H$11)*SIN(RADIANS(N1484))+COS(Resultats!$H$11)*COS(RADIANS(N1484))*COS(Resultats!$E$11-RADIANS(M1484))))</f>
        <v>60.198439281673757</v>
      </c>
      <c r="AD1484">
        <f>+IF(AB1484=Data!$E$18,1,0)</f>
        <v>1</v>
      </c>
      <c r="AE1484">
        <f>+IF(AC1484&lt;Data!$B$17,1,0)</f>
        <v>0</v>
      </c>
      <c r="AF1484" s="7">
        <f>+IF(AND(AD1484,AE1484),1,0)</f>
        <v>0</v>
      </c>
    </row>
    <row r="1485" spans="1:32" x14ac:dyDescent="0.2">
      <c r="A1485">
        <v>2268</v>
      </c>
      <c r="C1485">
        <v>44021</v>
      </c>
      <c r="D1485">
        <v>151346</v>
      </c>
      <c r="E1485">
        <v>6</v>
      </c>
      <c r="F1485">
        <v>18</v>
      </c>
      <c r="G1485">
        <v>48.8</v>
      </c>
      <c r="H1485" t="s">
        <v>26</v>
      </c>
      <c r="I1485">
        <v>15</v>
      </c>
      <c r="J1485">
        <v>1</v>
      </c>
      <c r="K1485">
        <v>29</v>
      </c>
      <c r="L1485">
        <v>6.3135555555555554</v>
      </c>
      <c r="M1485">
        <v>94.703333333333333</v>
      </c>
      <c r="N1485">
        <v>-15.024722222222223</v>
      </c>
      <c r="O1485">
        <v>6.06</v>
      </c>
      <c r="Q1485">
        <v>1.66</v>
      </c>
      <c r="S1485">
        <v>1.87</v>
      </c>
      <c r="U1485">
        <v>0.86</v>
      </c>
      <c r="V1485" t="s">
        <v>93</v>
      </c>
      <c r="Y1485" t="s">
        <v>53</v>
      </c>
      <c r="Z1485" t="s">
        <v>53</v>
      </c>
      <c r="AA1485" t="s">
        <v>586</v>
      </c>
      <c r="AB1485" t="str">
        <f>+LEFT(AA1485,1)</f>
        <v>M</v>
      </c>
      <c r="AC1485" s="6">
        <f>DEGREES(ACOS(SIN(Resultats!$H$11)*SIN(RADIANS(N1485))+COS(Resultats!$H$11)*COS(RADIANS(N1485))*COS(Resultats!$E$11-RADIANS(M1485))))</f>
        <v>60.23162836328855</v>
      </c>
      <c r="AD1485">
        <f>+IF(AB1485=Data!$E$18,1,0)</f>
        <v>0</v>
      </c>
      <c r="AE1485">
        <f>+IF(AC1485&lt;Data!$B$17,1,0)</f>
        <v>0</v>
      </c>
      <c r="AF1485" s="7">
        <f>+IF(AND(AD1485,AE1485),1,0)</f>
        <v>0</v>
      </c>
    </row>
    <row r="1486" spans="1:32" x14ac:dyDescent="0.2">
      <c r="A1486">
        <v>2095</v>
      </c>
      <c r="B1486" t="s">
        <v>2010</v>
      </c>
      <c r="C1486">
        <v>40312</v>
      </c>
      <c r="D1486">
        <v>58636</v>
      </c>
      <c r="E1486">
        <v>5</v>
      </c>
      <c r="F1486">
        <v>59</v>
      </c>
      <c r="G1486">
        <v>43.3</v>
      </c>
      <c r="H1486" t="s">
        <v>24</v>
      </c>
      <c r="I1486">
        <v>37</v>
      </c>
      <c r="J1486">
        <v>12</v>
      </c>
      <c r="K1486">
        <v>45</v>
      </c>
      <c r="L1486">
        <v>5.9953611111111114</v>
      </c>
      <c r="M1486">
        <v>89.930416666666673</v>
      </c>
      <c r="N1486">
        <v>37.212499999999999</v>
      </c>
      <c r="O1486">
        <v>2.62</v>
      </c>
      <c r="Q1486">
        <v>-0.08</v>
      </c>
      <c r="S1486">
        <v>-0.18</v>
      </c>
      <c r="U1486">
        <v>-0.06</v>
      </c>
      <c r="Y1486" t="s">
        <v>2335</v>
      </c>
      <c r="Z1486" t="s">
        <v>2335</v>
      </c>
      <c r="AA1486" t="s">
        <v>2210</v>
      </c>
      <c r="AB1486" t="str">
        <f>+LEFT(AA1486,1)</f>
        <v>A</v>
      </c>
      <c r="AC1486" s="6">
        <f>DEGREES(ACOS(SIN(Resultats!$H$11)*SIN(RADIANS(N1486))+COS(Resultats!$H$11)*COS(RADIANS(N1486))*COS(Resultats!$E$11-RADIANS(M1486))))</f>
        <v>60.241718225081421</v>
      </c>
      <c r="AD1486">
        <f>+IF(AB1486=Data!$E$18,1,0)</f>
        <v>1</v>
      </c>
      <c r="AE1486">
        <f>+IF(AC1486&lt;Data!$B$17,1,0)</f>
        <v>0</v>
      </c>
      <c r="AF1486" s="7">
        <f>+IF(AND(AD1486,AE1486),1,0)</f>
        <v>0</v>
      </c>
    </row>
    <row r="1487" spans="1:32" x14ac:dyDescent="0.2">
      <c r="A1487">
        <v>5062</v>
      </c>
      <c r="B1487" t="s">
        <v>5621</v>
      </c>
      <c r="C1487">
        <v>116842</v>
      </c>
      <c r="D1487">
        <v>28751</v>
      </c>
      <c r="E1487">
        <v>13</v>
      </c>
      <c r="F1487">
        <v>25</v>
      </c>
      <c r="G1487">
        <v>13.5</v>
      </c>
      <c r="H1487" t="s">
        <v>24</v>
      </c>
      <c r="I1487">
        <v>54</v>
      </c>
      <c r="J1487">
        <v>59</v>
      </c>
      <c r="K1487">
        <v>17</v>
      </c>
      <c r="L1487">
        <v>13.420416666666666</v>
      </c>
      <c r="M1487">
        <v>201.30625000000001</v>
      </c>
      <c r="N1487">
        <v>54.988055555555555</v>
      </c>
      <c r="O1487">
        <v>4.01</v>
      </c>
      <c r="Q1487">
        <v>0.16</v>
      </c>
      <c r="S1487">
        <v>0.08</v>
      </c>
      <c r="U1487">
        <v>7.0000000000000007E-2</v>
      </c>
      <c r="Y1487" t="s">
        <v>249</v>
      </c>
      <c r="Z1487" t="s">
        <v>249</v>
      </c>
      <c r="AA1487" t="s">
        <v>15427</v>
      </c>
      <c r="AB1487" t="str">
        <f>+LEFT(AA1487,1)</f>
        <v>A</v>
      </c>
      <c r="AC1487" s="6">
        <f>DEGREES(ACOS(SIN(Resultats!$H$11)*SIN(RADIANS(N1487))+COS(Resultats!$H$11)*COS(RADIANS(N1487))*COS(Resultats!$E$11-RADIANS(M1487))))</f>
        <v>60.300131544755658</v>
      </c>
      <c r="AD1487">
        <f>+IF(AB1487=Data!$E$18,1,0)</f>
        <v>1</v>
      </c>
      <c r="AE1487">
        <f>+IF(AC1487&lt;Data!$B$17,1,0)</f>
        <v>0</v>
      </c>
      <c r="AF1487" s="7">
        <f>+IF(AND(AD1487,AE1487),1,0)</f>
        <v>0</v>
      </c>
    </row>
    <row r="1488" spans="1:32" x14ac:dyDescent="0.2">
      <c r="A1488">
        <v>2030</v>
      </c>
      <c r="C1488">
        <v>39286</v>
      </c>
      <c r="D1488">
        <v>94942</v>
      </c>
      <c r="E1488">
        <v>5</v>
      </c>
      <c r="F1488">
        <v>52</v>
      </c>
      <c r="G1488">
        <v>23.4</v>
      </c>
      <c r="H1488" t="s">
        <v>24</v>
      </c>
      <c r="I1488">
        <v>19</v>
      </c>
      <c r="J1488">
        <v>52</v>
      </c>
      <c r="K1488">
        <v>5</v>
      </c>
      <c r="L1488">
        <v>5.8731666666666671</v>
      </c>
      <c r="M1488">
        <v>88.097499999999997</v>
      </c>
      <c r="N1488">
        <v>19.868055555555557</v>
      </c>
      <c r="O1488">
        <v>6.06</v>
      </c>
      <c r="Q1488">
        <v>0.54</v>
      </c>
      <c r="S1488">
        <v>-0.01</v>
      </c>
      <c r="Y1488" t="s">
        <v>1969</v>
      </c>
      <c r="Z1488" t="s">
        <v>1762</v>
      </c>
      <c r="AA1488" t="s">
        <v>15421</v>
      </c>
      <c r="AB1488" t="str">
        <f>+LEFT(AA1488,1)</f>
        <v>G</v>
      </c>
      <c r="AC1488" s="6">
        <f>DEGREES(ACOS(SIN(Resultats!$H$11)*SIN(RADIANS(N1488))+COS(Resultats!$H$11)*COS(RADIANS(N1488))*COS(Resultats!$E$11-RADIANS(M1488))))</f>
        <v>60.315346620345771</v>
      </c>
      <c r="AD1488">
        <f>+IF(AB1488=Data!$E$18,1,0)</f>
        <v>0</v>
      </c>
      <c r="AE1488">
        <f>+IF(AC1488&lt;Data!$B$17,1,0)</f>
        <v>0</v>
      </c>
      <c r="AF1488" s="7">
        <f>+IF(AND(AD1488,AE1488),1,0)</f>
        <v>0</v>
      </c>
    </row>
    <row r="1489" spans="1:32" x14ac:dyDescent="0.2">
      <c r="A1489">
        <v>2048</v>
      </c>
      <c r="C1489">
        <v>39632</v>
      </c>
      <c r="D1489">
        <v>94977</v>
      </c>
      <c r="E1489">
        <v>5</v>
      </c>
      <c r="F1489">
        <v>54</v>
      </c>
      <c r="G1489">
        <v>13.4</v>
      </c>
      <c r="H1489" t="s">
        <v>24</v>
      </c>
      <c r="I1489">
        <v>10</v>
      </c>
      <c r="J1489">
        <v>35</v>
      </c>
      <c r="K1489">
        <v>13</v>
      </c>
      <c r="L1489">
        <v>5.903722222222223</v>
      </c>
      <c r="M1489">
        <v>88.555833333333339</v>
      </c>
      <c r="N1489">
        <v>10.586944444444445</v>
      </c>
      <c r="O1489">
        <v>6.12</v>
      </c>
      <c r="Q1489">
        <v>1.47</v>
      </c>
      <c r="S1489">
        <v>1.43</v>
      </c>
      <c r="Y1489" t="s">
        <v>1984</v>
      </c>
      <c r="Z1489" t="s">
        <v>1984</v>
      </c>
      <c r="AA1489" t="s">
        <v>28</v>
      </c>
      <c r="AB1489" t="str">
        <f>+LEFT(AA1489,1)</f>
        <v>G</v>
      </c>
      <c r="AC1489" s="6">
        <f>DEGREES(ACOS(SIN(Resultats!$H$11)*SIN(RADIANS(N1489))+COS(Resultats!$H$11)*COS(RADIANS(N1489))*COS(Resultats!$E$11-RADIANS(M1489))))</f>
        <v>60.35377407047735</v>
      </c>
      <c r="AD1489">
        <f>+IF(AB1489=Data!$E$18,1,0)</f>
        <v>0</v>
      </c>
      <c r="AE1489">
        <f>+IF(AC1489&lt;Data!$B$17,1,0)</f>
        <v>0</v>
      </c>
      <c r="AF1489" s="7">
        <f>+IF(AND(AD1489,AE1489),1,0)</f>
        <v>0</v>
      </c>
    </row>
    <row r="1490" spans="1:32" x14ac:dyDescent="0.2">
      <c r="A1490">
        <v>2034</v>
      </c>
      <c r="B1490" t="s">
        <v>1974</v>
      </c>
      <c r="C1490">
        <v>39357</v>
      </c>
      <c r="D1490">
        <v>77675</v>
      </c>
      <c r="E1490">
        <v>5</v>
      </c>
      <c r="F1490">
        <v>53</v>
      </c>
      <c r="G1490">
        <v>19.600000000000001</v>
      </c>
      <c r="H1490" t="s">
        <v>24</v>
      </c>
      <c r="I1490">
        <v>27</v>
      </c>
      <c r="J1490">
        <v>36</v>
      </c>
      <c r="K1490">
        <v>44</v>
      </c>
      <c r="L1490">
        <v>5.8887777777777774</v>
      </c>
      <c r="M1490">
        <v>88.331666666666663</v>
      </c>
      <c r="N1490">
        <v>27.612222222222222</v>
      </c>
      <c r="O1490">
        <v>4.58</v>
      </c>
      <c r="Q1490">
        <v>-0.02</v>
      </c>
      <c r="S1490">
        <v>0.03</v>
      </c>
      <c r="U1490">
        <v>0</v>
      </c>
      <c r="Y1490" t="s">
        <v>134</v>
      </c>
      <c r="Z1490" t="s">
        <v>134</v>
      </c>
      <c r="AA1490" t="s">
        <v>2210</v>
      </c>
      <c r="AB1490" t="str">
        <f>+LEFT(AA1490,1)</f>
        <v>A</v>
      </c>
      <c r="AC1490" s="6">
        <f>DEGREES(ACOS(SIN(Resultats!$H$11)*SIN(RADIANS(N1490))+COS(Resultats!$H$11)*COS(RADIANS(N1490))*COS(Resultats!$E$11-RADIANS(M1490))))</f>
        <v>60.355462832190945</v>
      </c>
      <c r="AD1490">
        <f>+IF(AB1490=Data!$E$18,1,0)</f>
        <v>1</v>
      </c>
      <c r="AE1490">
        <f>+IF(AC1490&lt;Data!$B$17,1,0)</f>
        <v>0</v>
      </c>
      <c r="AF1490" s="7">
        <f>+IF(AND(AD1490,AE1490),1,0)</f>
        <v>0</v>
      </c>
    </row>
    <row r="1491" spans="1:32" x14ac:dyDescent="0.2">
      <c r="A1491">
        <v>2046</v>
      </c>
      <c r="C1491">
        <v>39586</v>
      </c>
      <c r="D1491">
        <v>58569</v>
      </c>
      <c r="E1491">
        <v>5</v>
      </c>
      <c r="F1491">
        <v>54</v>
      </c>
      <c r="G1491">
        <v>59</v>
      </c>
      <c r="H1491" t="s">
        <v>24</v>
      </c>
      <c r="I1491">
        <v>31</v>
      </c>
      <c r="J1491">
        <v>42</v>
      </c>
      <c r="K1491">
        <v>6</v>
      </c>
      <c r="L1491">
        <v>5.9163888888888891</v>
      </c>
      <c r="M1491">
        <v>88.745833333333337</v>
      </c>
      <c r="N1491">
        <v>31.701666666666664</v>
      </c>
      <c r="O1491">
        <v>5.9</v>
      </c>
      <c r="Q1491">
        <v>0.14000000000000001</v>
      </c>
      <c r="R1491" t="s">
        <v>2818</v>
      </c>
      <c r="S1491">
        <v>0.13</v>
      </c>
      <c r="T1491" t="s">
        <v>2818</v>
      </c>
      <c r="Y1491" t="s">
        <v>328</v>
      </c>
      <c r="Z1491" t="s">
        <v>328</v>
      </c>
      <c r="AA1491" t="s">
        <v>15427</v>
      </c>
      <c r="AB1491" t="str">
        <f>+LEFT(AA1491,1)</f>
        <v>A</v>
      </c>
      <c r="AC1491" s="6">
        <f>DEGREES(ACOS(SIN(Resultats!$H$11)*SIN(RADIANS(N1491))+COS(Resultats!$H$11)*COS(RADIANS(N1491))*COS(Resultats!$E$11-RADIANS(M1491))))</f>
        <v>60.382706257377862</v>
      </c>
      <c r="AD1491">
        <f>+IF(AB1491=Data!$E$18,1,0)</f>
        <v>1</v>
      </c>
      <c r="AE1491">
        <f>+IF(AC1491&lt;Data!$B$17,1,0)</f>
        <v>0</v>
      </c>
      <c r="AF1491" s="7">
        <f>+IF(AND(AD1491,AE1491),1,0)</f>
        <v>0</v>
      </c>
    </row>
    <row r="1492" spans="1:32" x14ac:dyDescent="0.2">
      <c r="A1492">
        <v>5173</v>
      </c>
      <c r="B1492" t="s">
        <v>646</v>
      </c>
      <c r="C1492">
        <v>119853</v>
      </c>
      <c r="D1492">
        <v>158152</v>
      </c>
      <c r="E1492">
        <v>13</v>
      </c>
      <c r="F1492">
        <v>45</v>
      </c>
      <c r="G1492">
        <v>56.3</v>
      </c>
      <c r="H1492" t="s">
        <v>26</v>
      </c>
      <c r="I1492">
        <v>12</v>
      </c>
      <c r="J1492">
        <v>25</v>
      </c>
      <c r="K1492">
        <v>36</v>
      </c>
      <c r="L1492">
        <v>13.765638888888889</v>
      </c>
      <c r="M1492">
        <v>206.48458333333332</v>
      </c>
      <c r="N1492">
        <v>-12.426666666666666</v>
      </c>
      <c r="O1492">
        <v>5.51</v>
      </c>
      <c r="Q1492">
        <v>0.9</v>
      </c>
      <c r="Y1492" t="s">
        <v>71</v>
      </c>
      <c r="Z1492" t="s">
        <v>71</v>
      </c>
      <c r="AA1492" t="s">
        <v>51</v>
      </c>
      <c r="AB1492" t="str">
        <f>+LEFT(AA1492,1)</f>
        <v>G</v>
      </c>
      <c r="AC1492" s="6">
        <f>DEGREES(ACOS(SIN(Resultats!$H$11)*SIN(RADIANS(N1492))+COS(Resultats!$H$11)*COS(RADIANS(N1492))*COS(Resultats!$E$11-RADIANS(M1492))))</f>
        <v>60.418172952572725</v>
      </c>
      <c r="AD1492">
        <f>+IF(AB1492=Data!$E$18,1,0)</f>
        <v>0</v>
      </c>
      <c r="AE1492">
        <f>+IF(AC1492&lt;Data!$B$17,1,0)</f>
        <v>0</v>
      </c>
      <c r="AF1492" s="7">
        <f>+IF(AND(AD1492,AE1492),1,0)</f>
        <v>0</v>
      </c>
    </row>
    <row r="1493" spans="1:32" x14ac:dyDescent="0.2">
      <c r="A1493">
        <v>4243</v>
      </c>
      <c r="C1493">
        <v>94132</v>
      </c>
      <c r="D1493">
        <v>7229</v>
      </c>
      <c r="E1493">
        <v>10</v>
      </c>
      <c r="F1493">
        <v>53</v>
      </c>
      <c r="G1493">
        <v>30.7</v>
      </c>
      <c r="H1493" t="s">
        <v>24</v>
      </c>
      <c r="I1493">
        <v>69</v>
      </c>
      <c r="J1493">
        <v>51</v>
      </c>
      <c r="K1493">
        <v>14</v>
      </c>
      <c r="L1493">
        <v>10.89186111111111</v>
      </c>
      <c r="M1493">
        <v>163.37791666666666</v>
      </c>
      <c r="N1493">
        <v>69.853888888888889</v>
      </c>
      <c r="O1493">
        <v>5.93</v>
      </c>
      <c r="Q1493">
        <v>0.99</v>
      </c>
      <c r="S1493">
        <v>0.86</v>
      </c>
      <c r="Y1493" t="s">
        <v>3027</v>
      </c>
      <c r="Z1493" t="s">
        <v>3027</v>
      </c>
      <c r="AA1493" t="s">
        <v>28</v>
      </c>
      <c r="AB1493" t="str">
        <f>+LEFT(AA1493,1)</f>
        <v>G</v>
      </c>
      <c r="AC1493" s="6">
        <f>DEGREES(ACOS(SIN(Resultats!$H$11)*SIN(RADIANS(N1493))+COS(Resultats!$H$11)*COS(RADIANS(N1493))*COS(Resultats!$E$11-RADIANS(M1493))))</f>
        <v>60.461837867690932</v>
      </c>
      <c r="AD1493">
        <f>+IF(AB1493=Data!$E$18,1,0)</f>
        <v>0</v>
      </c>
      <c r="AE1493">
        <f>+IF(AC1493&lt;Data!$B$17,1,0)</f>
        <v>0</v>
      </c>
      <c r="AF1493" s="7">
        <f>+IF(AND(AD1493,AE1493),1,0)</f>
        <v>0</v>
      </c>
    </row>
    <row r="1494" spans="1:32" x14ac:dyDescent="0.2">
      <c r="A1494">
        <v>2244</v>
      </c>
      <c r="C1494">
        <v>43445</v>
      </c>
      <c r="D1494">
        <v>151283</v>
      </c>
      <c r="E1494">
        <v>6</v>
      </c>
      <c r="F1494">
        <v>15</v>
      </c>
      <c r="G1494">
        <v>44.9</v>
      </c>
      <c r="H1494" t="s">
        <v>26</v>
      </c>
      <c r="I1494">
        <v>13</v>
      </c>
      <c r="J1494">
        <v>43</v>
      </c>
      <c r="K1494">
        <v>6</v>
      </c>
      <c r="L1494">
        <v>6.2624722222222227</v>
      </c>
      <c r="M1494">
        <v>93.937083333333334</v>
      </c>
      <c r="N1494">
        <v>-13.718333333333334</v>
      </c>
      <c r="O1494">
        <v>5.01</v>
      </c>
      <c r="Q1494">
        <v>-0.08</v>
      </c>
      <c r="S1494">
        <v>-0.23</v>
      </c>
      <c r="U1494">
        <v>-0.05</v>
      </c>
      <c r="Y1494" t="s">
        <v>66</v>
      </c>
      <c r="Z1494" t="s">
        <v>66</v>
      </c>
      <c r="AA1494" t="s">
        <v>5040</v>
      </c>
      <c r="AB1494" t="str">
        <f>+LEFT(AA1494,1)</f>
        <v>B</v>
      </c>
      <c r="AC1494" s="6">
        <f>DEGREES(ACOS(SIN(Resultats!$H$11)*SIN(RADIANS(N1494))+COS(Resultats!$H$11)*COS(RADIANS(N1494))*COS(Resultats!$E$11-RADIANS(M1494))))</f>
        <v>60.466251138906721</v>
      </c>
      <c r="AD1494">
        <f>+IF(AB1494=Data!$E$18,1,0)</f>
        <v>0</v>
      </c>
      <c r="AE1494">
        <f>+IF(AC1494&lt;Data!$B$17,1,0)</f>
        <v>0</v>
      </c>
      <c r="AF1494" s="7">
        <f>+IF(AND(AD1494,AE1494),1,0)</f>
        <v>0</v>
      </c>
    </row>
    <row r="1495" spans="1:32" x14ac:dyDescent="0.2">
      <c r="A1495">
        <v>2061</v>
      </c>
      <c r="B1495" t="s">
        <v>1989</v>
      </c>
      <c r="C1495">
        <v>39801</v>
      </c>
      <c r="D1495">
        <v>113271</v>
      </c>
      <c r="E1495">
        <v>5</v>
      </c>
      <c r="F1495">
        <v>55</v>
      </c>
      <c r="G1495">
        <v>10.3</v>
      </c>
      <c r="H1495" t="s">
        <v>24</v>
      </c>
      <c r="I1495">
        <v>7</v>
      </c>
      <c r="J1495">
        <v>24</v>
      </c>
      <c r="K1495">
        <v>25</v>
      </c>
      <c r="L1495">
        <v>5.9195277777777777</v>
      </c>
      <c r="M1495">
        <v>88.79291666666667</v>
      </c>
      <c r="N1495">
        <v>7.406944444444445</v>
      </c>
      <c r="O1495">
        <v>0.5</v>
      </c>
      <c r="Q1495">
        <v>1.85</v>
      </c>
      <c r="S1495">
        <v>2.06</v>
      </c>
      <c r="U1495">
        <v>1.28</v>
      </c>
      <c r="Y1495" t="s">
        <v>1991</v>
      </c>
      <c r="Z1495" t="s">
        <v>7946</v>
      </c>
      <c r="AA1495" t="s">
        <v>2160</v>
      </c>
      <c r="AB1495" t="str">
        <f>+LEFT(AA1495,1)</f>
        <v>M</v>
      </c>
      <c r="AC1495" s="6">
        <f>DEGREES(ACOS(SIN(Resultats!$H$11)*SIN(RADIANS(N1495))+COS(Resultats!$H$11)*COS(RADIANS(N1495))*COS(Resultats!$E$11-RADIANS(M1495))))</f>
        <v>60.478110213749268</v>
      </c>
      <c r="AD1495">
        <f>+IF(AB1495=Data!$E$18,1,0)</f>
        <v>0</v>
      </c>
      <c r="AE1495">
        <f>+IF(AC1495&lt;Data!$B$17,1,0)</f>
        <v>0</v>
      </c>
      <c r="AF1495" s="7">
        <f>+IF(AND(AD1495,AE1495),1,0)</f>
        <v>0</v>
      </c>
    </row>
    <row r="1496" spans="1:32" x14ac:dyDescent="0.2">
      <c r="A1496">
        <v>2520</v>
      </c>
      <c r="B1496" t="s">
        <v>1465</v>
      </c>
      <c r="C1496">
        <v>49618</v>
      </c>
      <c r="D1496">
        <v>26012</v>
      </c>
      <c r="E1496">
        <v>6</v>
      </c>
      <c r="F1496">
        <v>53</v>
      </c>
      <c r="G1496">
        <v>5.0999999999999996</v>
      </c>
      <c r="H1496" t="s">
        <v>24</v>
      </c>
      <c r="I1496">
        <v>59</v>
      </c>
      <c r="J1496">
        <v>26</v>
      </c>
      <c r="K1496">
        <v>55</v>
      </c>
      <c r="L1496">
        <v>6.8847499999999995</v>
      </c>
      <c r="M1496">
        <v>103.27124999999999</v>
      </c>
      <c r="N1496">
        <v>59.448611111111106</v>
      </c>
      <c r="O1496">
        <v>5.33</v>
      </c>
      <c r="Q1496">
        <v>0.65</v>
      </c>
      <c r="Y1496" t="s">
        <v>1466</v>
      </c>
      <c r="Z1496" t="s">
        <v>2041</v>
      </c>
      <c r="AA1496" t="s">
        <v>2517</v>
      </c>
      <c r="AB1496" t="str">
        <f>+LEFT(AA1496,1)</f>
        <v>G</v>
      </c>
      <c r="AC1496" s="6">
        <f>DEGREES(ACOS(SIN(Resultats!$H$11)*SIN(RADIANS(N1496))+COS(Resultats!$H$11)*COS(RADIANS(N1496))*COS(Resultats!$E$11-RADIANS(M1496))))</f>
        <v>60.483696017183192</v>
      </c>
      <c r="AD1496">
        <f>+IF(AB1496=Data!$E$18,1,0)</f>
        <v>0</v>
      </c>
      <c r="AE1496">
        <f>+IF(AC1496&lt;Data!$B$17,1,0)</f>
        <v>0</v>
      </c>
      <c r="AF1496" s="7">
        <f>+IF(AND(AD1496,AE1496),1,0)</f>
        <v>0</v>
      </c>
    </row>
    <row r="1497" spans="1:32" x14ac:dyDescent="0.2">
      <c r="A1497">
        <v>2376</v>
      </c>
      <c r="B1497" t="s">
        <v>2170</v>
      </c>
      <c r="C1497">
        <v>46101</v>
      </c>
      <c r="D1497">
        <v>25814</v>
      </c>
      <c r="E1497">
        <v>6</v>
      </c>
      <c r="F1497">
        <v>34</v>
      </c>
      <c r="G1497">
        <v>32.799999999999997</v>
      </c>
      <c r="H1497" t="s">
        <v>24</v>
      </c>
      <c r="I1497">
        <v>55</v>
      </c>
      <c r="J1497">
        <v>21</v>
      </c>
      <c r="K1497">
        <v>11</v>
      </c>
      <c r="L1497">
        <v>6.5757777777777777</v>
      </c>
      <c r="M1497">
        <v>98.63666666666667</v>
      </c>
      <c r="N1497">
        <v>55.353055555555557</v>
      </c>
      <c r="O1497">
        <v>6.45</v>
      </c>
      <c r="P1497" t="s">
        <v>103</v>
      </c>
      <c r="Y1497" t="s">
        <v>2171</v>
      </c>
      <c r="Z1497" t="s">
        <v>54</v>
      </c>
      <c r="AA1497" t="s">
        <v>197</v>
      </c>
      <c r="AB1497" t="str">
        <f>+LEFT(AA1497,1)</f>
        <v>K</v>
      </c>
      <c r="AC1497" s="6">
        <f>DEGREES(ACOS(SIN(Resultats!$H$11)*SIN(RADIANS(N1497))+COS(Resultats!$H$11)*COS(RADIANS(N1497))*COS(Resultats!$E$11-RADIANS(M1497))))</f>
        <v>60.499344598621107</v>
      </c>
      <c r="AD1497">
        <f>+IF(AB1497=Data!$E$18,1,0)</f>
        <v>0</v>
      </c>
      <c r="AE1497">
        <f>+IF(AC1497&lt;Data!$B$17,1,0)</f>
        <v>0</v>
      </c>
      <c r="AF1497" s="7">
        <f>+IF(AND(AD1497,AE1497),1,0)</f>
        <v>0</v>
      </c>
    </row>
    <row r="1498" spans="1:32" x14ac:dyDescent="0.2">
      <c r="A1498">
        <v>5148</v>
      </c>
      <c r="C1498">
        <v>119124</v>
      </c>
      <c r="D1498">
        <v>28836</v>
      </c>
      <c r="E1498">
        <v>13</v>
      </c>
      <c r="F1498">
        <v>40</v>
      </c>
      <c r="G1498">
        <v>23.2</v>
      </c>
      <c r="H1498" t="s">
        <v>24</v>
      </c>
      <c r="I1498">
        <v>50</v>
      </c>
      <c r="J1498">
        <v>31</v>
      </c>
      <c r="K1498">
        <v>10</v>
      </c>
      <c r="L1498">
        <v>13.67311111111111</v>
      </c>
      <c r="M1498">
        <v>205.09666666666666</v>
      </c>
      <c r="N1498">
        <v>50.519444444444446</v>
      </c>
      <c r="O1498">
        <v>6.32</v>
      </c>
      <c r="Q1498">
        <v>0.54</v>
      </c>
      <c r="S1498">
        <v>-0.03</v>
      </c>
      <c r="Y1498" t="s">
        <v>629</v>
      </c>
      <c r="Z1498" t="s">
        <v>629</v>
      </c>
      <c r="AA1498" t="s">
        <v>2689</v>
      </c>
      <c r="AB1498" t="str">
        <f>+LEFT(AA1498,1)</f>
        <v>F</v>
      </c>
      <c r="AC1498" s="6">
        <f>DEGREES(ACOS(SIN(Resultats!$H$11)*SIN(RADIANS(N1498))+COS(Resultats!$H$11)*COS(RADIANS(N1498))*COS(Resultats!$E$11-RADIANS(M1498))))</f>
        <v>60.507369603309755</v>
      </c>
      <c r="AD1498">
        <f>+IF(AB1498=Data!$E$18,1,0)</f>
        <v>0</v>
      </c>
      <c r="AE1498">
        <f>+IF(AC1498&lt;Data!$B$17,1,0)</f>
        <v>0</v>
      </c>
      <c r="AF1498" s="7">
        <f>+IF(AND(AD1498,AE1498),1,0)</f>
        <v>0</v>
      </c>
    </row>
    <row r="1499" spans="1:32" x14ac:dyDescent="0.2">
      <c r="A1499">
        <v>2132</v>
      </c>
      <c r="B1499" t="s">
        <v>2033</v>
      </c>
      <c r="C1499">
        <v>41074</v>
      </c>
      <c r="D1499">
        <v>40840</v>
      </c>
      <c r="E1499">
        <v>6</v>
      </c>
      <c r="F1499">
        <v>5</v>
      </c>
      <c r="G1499">
        <v>3.4</v>
      </c>
      <c r="H1499" t="s">
        <v>24</v>
      </c>
      <c r="I1499">
        <v>42</v>
      </c>
      <c r="J1499">
        <v>58</v>
      </c>
      <c r="K1499">
        <v>54</v>
      </c>
      <c r="L1499">
        <v>6.0842777777777775</v>
      </c>
      <c r="M1499">
        <v>91.264166666666668</v>
      </c>
      <c r="N1499">
        <v>42.981666666666669</v>
      </c>
      <c r="O1499">
        <v>5.87</v>
      </c>
      <c r="Q1499">
        <v>0.3</v>
      </c>
      <c r="S1499">
        <v>0.06</v>
      </c>
      <c r="Y1499" t="s">
        <v>266</v>
      </c>
      <c r="Z1499" t="s">
        <v>266</v>
      </c>
      <c r="AA1499" t="s">
        <v>15428</v>
      </c>
      <c r="AB1499" t="str">
        <f>+LEFT(AA1499,1)</f>
        <v>F</v>
      </c>
      <c r="AC1499" s="6">
        <f>DEGREES(ACOS(SIN(Resultats!$H$11)*SIN(RADIANS(N1499))+COS(Resultats!$H$11)*COS(RADIANS(N1499))*COS(Resultats!$E$11-RADIANS(M1499))))</f>
        <v>60.50855620416354</v>
      </c>
      <c r="AD1499">
        <f>+IF(AB1499=Data!$E$18,1,0)</f>
        <v>0</v>
      </c>
      <c r="AE1499">
        <f>+IF(AC1499&lt;Data!$B$17,1,0)</f>
        <v>0</v>
      </c>
      <c r="AF1499" s="7">
        <f>+IF(AND(AD1499,AE1499),1,0)</f>
        <v>0</v>
      </c>
    </row>
    <row r="1500" spans="1:32" x14ac:dyDescent="0.2">
      <c r="A1500">
        <v>2033</v>
      </c>
      <c r="B1500" t="s">
        <v>1971</v>
      </c>
      <c r="C1500">
        <v>39317</v>
      </c>
      <c r="D1500">
        <v>94945</v>
      </c>
      <c r="E1500">
        <v>5</v>
      </c>
      <c r="F1500">
        <v>52</v>
      </c>
      <c r="G1500">
        <v>22.3</v>
      </c>
      <c r="H1500" t="s">
        <v>24</v>
      </c>
      <c r="I1500">
        <v>14</v>
      </c>
      <c r="J1500">
        <v>10</v>
      </c>
      <c r="K1500">
        <v>18</v>
      </c>
      <c r="L1500">
        <v>5.8728611111111118</v>
      </c>
      <c r="M1500">
        <v>88.092916666666682</v>
      </c>
      <c r="N1500">
        <v>14.171666666666667</v>
      </c>
      <c r="O1500">
        <v>5.59</v>
      </c>
      <c r="Q1500">
        <v>-0.05</v>
      </c>
      <c r="S1500">
        <v>-0.06</v>
      </c>
      <c r="Y1500" t="s">
        <v>1973</v>
      </c>
      <c r="Z1500" t="s">
        <v>2787</v>
      </c>
      <c r="AA1500" t="s">
        <v>5040</v>
      </c>
      <c r="AB1500" t="str">
        <f>+LEFT(AA1500,1)</f>
        <v>B</v>
      </c>
      <c r="AC1500" s="6">
        <f>DEGREES(ACOS(SIN(Resultats!$H$11)*SIN(RADIANS(N1500))+COS(Resultats!$H$11)*COS(RADIANS(N1500))*COS(Resultats!$E$11-RADIANS(M1500))))</f>
        <v>60.518059665504843</v>
      </c>
      <c r="AD1500">
        <f>+IF(AB1500=Data!$E$18,1,0)</f>
        <v>0</v>
      </c>
      <c r="AE1500">
        <f>+IF(AC1500&lt;Data!$B$17,1,0)</f>
        <v>0</v>
      </c>
      <c r="AF1500" s="7">
        <f>+IF(AND(AD1500,AE1500),1,0)</f>
        <v>0</v>
      </c>
    </row>
    <row r="1501" spans="1:32" x14ac:dyDescent="0.2">
      <c r="A1501">
        <v>2100</v>
      </c>
      <c r="B1501" t="s">
        <v>2014</v>
      </c>
      <c r="C1501">
        <v>40372</v>
      </c>
      <c r="D1501">
        <v>113315</v>
      </c>
      <c r="E1501">
        <v>5</v>
      </c>
      <c r="F1501">
        <v>58</v>
      </c>
      <c r="G1501">
        <v>24.4</v>
      </c>
      <c r="H1501" t="s">
        <v>24</v>
      </c>
      <c r="I1501">
        <v>1</v>
      </c>
      <c r="J1501">
        <v>50</v>
      </c>
      <c r="K1501">
        <v>13</v>
      </c>
      <c r="L1501">
        <v>5.9734444444444446</v>
      </c>
      <c r="M1501">
        <v>89.601666666666674</v>
      </c>
      <c r="N1501">
        <v>1.8369444444444445</v>
      </c>
      <c r="O1501">
        <v>5.9</v>
      </c>
      <c r="Q1501">
        <v>0.21</v>
      </c>
      <c r="S1501">
        <v>0.17</v>
      </c>
      <c r="Y1501" t="s">
        <v>2016</v>
      </c>
      <c r="Z1501" t="s">
        <v>7988</v>
      </c>
      <c r="AA1501" t="s">
        <v>15427</v>
      </c>
      <c r="AB1501" t="str">
        <f>+LEFT(AA1501,1)</f>
        <v>A</v>
      </c>
      <c r="AC1501" s="6">
        <f>DEGREES(ACOS(SIN(Resultats!$H$11)*SIN(RADIANS(N1501))+COS(Resultats!$H$11)*COS(RADIANS(N1501))*COS(Resultats!$E$11-RADIANS(M1501))))</f>
        <v>60.542420892452675</v>
      </c>
      <c r="AD1501">
        <f>+IF(AB1501=Data!$E$18,1,0)</f>
        <v>1</v>
      </c>
      <c r="AE1501">
        <f>+IF(AC1501&lt;Data!$B$17,1,0)</f>
        <v>0</v>
      </c>
      <c r="AF1501" s="7">
        <f>+IF(AND(AD1501,AE1501),1,0)</f>
        <v>0</v>
      </c>
    </row>
    <row r="1502" spans="1:32" x14ac:dyDescent="0.2">
      <c r="A1502">
        <v>5275</v>
      </c>
      <c r="C1502">
        <v>122797</v>
      </c>
      <c r="D1502">
        <v>120265</v>
      </c>
      <c r="E1502">
        <v>14</v>
      </c>
      <c r="F1502">
        <v>3</v>
      </c>
      <c r="G1502">
        <v>55.8</v>
      </c>
      <c r="H1502" t="s">
        <v>24</v>
      </c>
      <c r="I1502">
        <v>4</v>
      </c>
      <c r="J1502">
        <v>54</v>
      </c>
      <c r="K1502">
        <v>3</v>
      </c>
      <c r="L1502">
        <v>14.0655</v>
      </c>
      <c r="M1502">
        <v>210.98249999999999</v>
      </c>
      <c r="N1502">
        <v>4.9008333333333338</v>
      </c>
      <c r="O1502">
        <v>6.24</v>
      </c>
      <c r="Q1502">
        <v>0.39</v>
      </c>
      <c r="S1502">
        <v>-0.02</v>
      </c>
      <c r="Y1502" t="s">
        <v>79</v>
      </c>
      <c r="Z1502" t="s">
        <v>79</v>
      </c>
      <c r="AA1502" t="s">
        <v>2046</v>
      </c>
      <c r="AB1502" t="str">
        <f>+LEFT(AA1502,1)</f>
        <v>F</v>
      </c>
      <c r="AC1502" s="6">
        <f>DEGREES(ACOS(SIN(Resultats!$H$11)*SIN(RADIANS(N1502))+COS(Resultats!$H$11)*COS(RADIANS(N1502))*COS(Resultats!$E$11-RADIANS(M1502))))</f>
        <v>60.607094995142958</v>
      </c>
      <c r="AD1502">
        <f>+IF(AB1502=Data!$E$18,1,0)</f>
        <v>0</v>
      </c>
      <c r="AE1502">
        <f>+IF(AC1502&lt;Data!$B$17,1,0)</f>
        <v>0</v>
      </c>
      <c r="AF1502" s="7">
        <f>+IF(AND(AD1502,AE1502),1,0)</f>
        <v>0</v>
      </c>
    </row>
    <row r="1503" spans="1:32" x14ac:dyDescent="0.2">
      <c r="A1503">
        <v>5264</v>
      </c>
      <c r="B1503" t="s">
        <v>4926</v>
      </c>
      <c r="C1503">
        <v>122408</v>
      </c>
      <c r="D1503">
        <v>120238</v>
      </c>
      <c r="E1503">
        <v>14</v>
      </c>
      <c r="F1503">
        <v>1</v>
      </c>
      <c r="G1503">
        <v>38.799999999999997</v>
      </c>
      <c r="H1503" t="s">
        <v>24</v>
      </c>
      <c r="I1503">
        <v>1</v>
      </c>
      <c r="J1503">
        <v>32</v>
      </c>
      <c r="K1503">
        <v>40</v>
      </c>
      <c r="L1503">
        <v>14.027444444444445</v>
      </c>
      <c r="M1503">
        <v>210.41166666666666</v>
      </c>
      <c r="N1503">
        <v>1.5444444444444443</v>
      </c>
      <c r="O1503">
        <v>4.26</v>
      </c>
      <c r="Q1503">
        <v>0.1</v>
      </c>
      <c r="S1503">
        <v>0.12</v>
      </c>
      <c r="U1503">
        <v>0.06</v>
      </c>
      <c r="Y1503" t="s">
        <v>298</v>
      </c>
      <c r="Z1503" t="s">
        <v>298</v>
      </c>
      <c r="AA1503" t="s">
        <v>1740</v>
      </c>
      <c r="AB1503" t="str">
        <f>+LEFT(AA1503,1)</f>
        <v>A</v>
      </c>
      <c r="AC1503" s="6">
        <f>DEGREES(ACOS(SIN(Resultats!$H$11)*SIN(RADIANS(N1503))+COS(Resultats!$H$11)*COS(RADIANS(N1503))*COS(Resultats!$E$11-RADIANS(M1503))))</f>
        <v>60.608993793002085</v>
      </c>
      <c r="AD1503">
        <f>+IF(AB1503=Data!$E$18,1,0)</f>
        <v>1</v>
      </c>
      <c r="AE1503">
        <f>+IF(AC1503&lt;Data!$B$17,1,0)</f>
        <v>0</v>
      </c>
      <c r="AF1503" s="7">
        <f>+IF(AND(AD1503,AE1503),1,0)</f>
        <v>0</v>
      </c>
    </row>
    <row r="1504" spans="1:32" x14ac:dyDescent="0.2">
      <c r="A1504">
        <v>4859</v>
      </c>
      <c r="C1504">
        <v>111270</v>
      </c>
      <c r="D1504">
        <v>15901</v>
      </c>
      <c r="E1504">
        <v>12</v>
      </c>
      <c r="F1504">
        <v>47</v>
      </c>
      <c r="G1504">
        <v>18.899999999999999</v>
      </c>
      <c r="H1504" t="s">
        <v>24</v>
      </c>
      <c r="I1504">
        <v>62</v>
      </c>
      <c r="J1504">
        <v>46</v>
      </c>
      <c r="K1504">
        <v>51</v>
      </c>
      <c r="L1504">
        <v>12.788583333333333</v>
      </c>
      <c r="M1504">
        <v>191.82875000000001</v>
      </c>
      <c r="N1504">
        <v>62.780833333333334</v>
      </c>
      <c r="O1504">
        <v>5.89</v>
      </c>
      <c r="P1504" t="s">
        <v>103</v>
      </c>
      <c r="Y1504" t="s">
        <v>2826</v>
      </c>
      <c r="Z1504" t="s">
        <v>2826</v>
      </c>
      <c r="AA1504" t="s">
        <v>525</v>
      </c>
      <c r="AB1504" t="str">
        <f>+LEFT(AA1504,1)</f>
        <v>A</v>
      </c>
      <c r="AC1504" s="6">
        <f>DEGREES(ACOS(SIN(Resultats!$H$11)*SIN(RADIANS(N1504))+COS(Resultats!$H$11)*COS(RADIANS(N1504))*COS(Resultats!$E$11-RADIANS(M1504))))</f>
        <v>60.655121130529459</v>
      </c>
      <c r="AD1504">
        <f>+IF(AB1504=Data!$E$18,1,0)</f>
        <v>1</v>
      </c>
      <c r="AE1504">
        <f>+IF(AC1504&lt;Data!$B$17,1,0)</f>
        <v>0</v>
      </c>
      <c r="AF1504" s="7">
        <f>+IF(AND(AD1504,AE1504),1,0)</f>
        <v>0</v>
      </c>
    </row>
    <row r="1505" spans="1:32" x14ac:dyDescent="0.2">
      <c r="A1505">
        <v>2103</v>
      </c>
      <c r="B1505" t="s">
        <v>2019</v>
      </c>
      <c r="C1505">
        <v>40446</v>
      </c>
      <c r="D1505">
        <v>113321</v>
      </c>
      <c r="E1505">
        <v>5</v>
      </c>
      <c r="F1505">
        <v>58</v>
      </c>
      <c r="G1505">
        <v>49.6</v>
      </c>
      <c r="H1505" t="s">
        <v>24</v>
      </c>
      <c r="I1505">
        <v>0</v>
      </c>
      <c r="J1505">
        <v>33</v>
      </c>
      <c r="K1505">
        <v>11</v>
      </c>
      <c r="L1505">
        <v>5.9804444444444442</v>
      </c>
      <c r="M1505">
        <v>89.706666666666663</v>
      </c>
      <c r="N1505">
        <v>0.55305555555555563</v>
      </c>
      <c r="O1505">
        <v>5.22</v>
      </c>
      <c r="Q1505">
        <v>0.01</v>
      </c>
      <c r="S1505">
        <v>0.01</v>
      </c>
      <c r="Y1505" t="s">
        <v>3008</v>
      </c>
      <c r="Z1505" t="s">
        <v>3008</v>
      </c>
      <c r="AA1505" t="s">
        <v>1469</v>
      </c>
      <c r="AB1505" t="str">
        <f>+LEFT(AA1505,1)</f>
        <v>A</v>
      </c>
      <c r="AC1505" s="6">
        <f>DEGREES(ACOS(SIN(Resultats!$H$11)*SIN(RADIANS(N1505))+COS(Resultats!$H$11)*COS(RADIANS(N1505))*COS(Resultats!$E$11-RADIANS(M1505))))</f>
        <v>60.680155129729755</v>
      </c>
      <c r="AD1505">
        <f>+IF(AB1505=Data!$E$18,1,0)</f>
        <v>1</v>
      </c>
      <c r="AE1505">
        <f>+IF(AC1505&lt;Data!$B$17,1,0)</f>
        <v>0</v>
      </c>
      <c r="AF1505" s="7">
        <f>+IF(AND(AD1505,AE1505),1,0)</f>
        <v>0</v>
      </c>
    </row>
    <row r="1506" spans="1:32" x14ac:dyDescent="0.2">
      <c r="A1506">
        <v>2093</v>
      </c>
      <c r="C1506">
        <v>40282</v>
      </c>
      <c r="D1506">
        <v>113306</v>
      </c>
      <c r="E1506">
        <v>5</v>
      </c>
      <c r="F1506">
        <v>57</v>
      </c>
      <c r="G1506">
        <v>54.2</v>
      </c>
      <c r="H1506" t="s">
        <v>24</v>
      </c>
      <c r="I1506">
        <v>1</v>
      </c>
      <c r="J1506">
        <v>13</v>
      </c>
      <c r="K1506">
        <v>28</v>
      </c>
      <c r="L1506">
        <v>5.9650555555555558</v>
      </c>
      <c r="M1506">
        <v>89.475833333333341</v>
      </c>
      <c r="N1506">
        <v>1.2244444444444447</v>
      </c>
      <c r="O1506">
        <v>6.22</v>
      </c>
      <c r="Q1506">
        <v>1.48</v>
      </c>
      <c r="S1506">
        <v>1.84</v>
      </c>
      <c r="Y1506" t="s">
        <v>53</v>
      </c>
      <c r="Z1506" t="s">
        <v>53</v>
      </c>
      <c r="AA1506" t="s">
        <v>586</v>
      </c>
      <c r="AB1506" t="str">
        <f>+LEFT(AA1506,1)</f>
        <v>M</v>
      </c>
      <c r="AC1506" s="6">
        <f>DEGREES(ACOS(SIN(Resultats!$H$11)*SIN(RADIANS(N1506))+COS(Resultats!$H$11)*COS(RADIANS(N1506))*COS(Resultats!$E$11-RADIANS(M1506))))</f>
        <v>60.77890612198577</v>
      </c>
      <c r="AD1506">
        <f>+IF(AB1506=Data!$E$18,1,0)</f>
        <v>0</v>
      </c>
      <c r="AE1506">
        <f>+IF(AC1506&lt;Data!$B$17,1,0)</f>
        <v>0</v>
      </c>
      <c r="AF1506" s="7">
        <f>+IF(AND(AD1506,AE1506),1,0)</f>
        <v>0</v>
      </c>
    </row>
    <row r="1507" spans="1:32" x14ac:dyDescent="0.2">
      <c r="A1507">
        <v>2119</v>
      </c>
      <c r="B1507" t="s">
        <v>2027</v>
      </c>
      <c r="C1507">
        <v>40801</v>
      </c>
      <c r="D1507">
        <v>40818</v>
      </c>
      <c r="E1507">
        <v>6</v>
      </c>
      <c r="F1507">
        <v>3</v>
      </c>
      <c r="G1507">
        <v>18</v>
      </c>
      <c r="H1507" t="s">
        <v>24</v>
      </c>
      <c r="I1507">
        <v>42</v>
      </c>
      <c r="J1507">
        <v>54</v>
      </c>
      <c r="K1507">
        <v>42</v>
      </c>
      <c r="L1507">
        <v>6.0549999999999997</v>
      </c>
      <c r="M1507">
        <v>90.825000000000003</v>
      </c>
      <c r="N1507">
        <v>42.911666666666662</v>
      </c>
      <c r="O1507">
        <v>6.1</v>
      </c>
      <c r="Q1507">
        <v>0.97</v>
      </c>
      <c r="S1507">
        <v>0.78</v>
      </c>
      <c r="Y1507" t="s">
        <v>119</v>
      </c>
      <c r="Z1507" t="s">
        <v>119</v>
      </c>
      <c r="AA1507" t="s">
        <v>197</v>
      </c>
      <c r="AB1507" t="str">
        <f>+LEFT(AA1507,1)</f>
        <v>K</v>
      </c>
      <c r="AC1507" s="6">
        <f>DEGREES(ACOS(SIN(Resultats!$H$11)*SIN(RADIANS(N1507))+COS(Resultats!$H$11)*COS(RADIANS(N1507))*COS(Resultats!$E$11-RADIANS(M1507))))</f>
        <v>60.802138271396366</v>
      </c>
      <c r="AD1507">
        <f>+IF(AB1507=Data!$E$18,1,0)</f>
        <v>0</v>
      </c>
      <c r="AE1507">
        <f>+IF(AC1507&lt;Data!$B$17,1,0)</f>
        <v>0</v>
      </c>
      <c r="AF1507" s="7">
        <f>+IF(AND(AD1507,AE1507),1,0)</f>
        <v>0</v>
      </c>
    </row>
    <row r="1508" spans="1:32" x14ac:dyDescent="0.2">
      <c r="A1508">
        <v>2402</v>
      </c>
      <c r="B1508" t="s">
        <v>2185</v>
      </c>
      <c r="C1508">
        <v>46590</v>
      </c>
      <c r="D1508">
        <v>25842</v>
      </c>
      <c r="E1508">
        <v>6</v>
      </c>
      <c r="F1508">
        <v>37</v>
      </c>
      <c r="G1508">
        <v>38.5</v>
      </c>
      <c r="H1508" t="s">
        <v>24</v>
      </c>
      <c r="I1508">
        <v>56</v>
      </c>
      <c r="J1508">
        <v>51</v>
      </c>
      <c r="K1508">
        <v>27</v>
      </c>
      <c r="L1508">
        <v>6.6273611111111119</v>
      </c>
      <c r="M1508">
        <v>99.410416666666677</v>
      </c>
      <c r="N1508">
        <v>56.857500000000002</v>
      </c>
      <c r="O1508">
        <v>5.85</v>
      </c>
      <c r="Y1508" t="s">
        <v>114</v>
      </c>
      <c r="Z1508" t="s">
        <v>114</v>
      </c>
      <c r="AA1508" t="s">
        <v>18</v>
      </c>
      <c r="AB1508" t="str">
        <f>+LEFT(AA1508,1)</f>
        <v>A</v>
      </c>
      <c r="AC1508" s="6">
        <f>DEGREES(ACOS(SIN(Resultats!$H$11)*SIN(RADIANS(N1508))+COS(Resultats!$H$11)*COS(RADIANS(N1508))*COS(Resultats!$E$11-RADIANS(M1508))))</f>
        <v>60.841751011055592</v>
      </c>
      <c r="AD1508">
        <f>+IF(AB1508=Data!$E$18,1,0)</f>
        <v>1</v>
      </c>
      <c r="AE1508">
        <f>+IF(AC1508&lt;Data!$B$17,1,0)</f>
        <v>0</v>
      </c>
      <c r="AF1508" s="7">
        <f>+IF(AND(AD1508,AE1508),1,0)</f>
        <v>0</v>
      </c>
    </row>
    <row r="1509" spans="1:32" x14ac:dyDescent="0.2">
      <c r="A1509">
        <v>2109</v>
      </c>
      <c r="C1509">
        <v>40574</v>
      </c>
      <c r="D1509">
        <v>132723</v>
      </c>
      <c r="E1509">
        <v>5</v>
      </c>
      <c r="F1509">
        <v>59</v>
      </c>
      <c r="G1509">
        <v>37.700000000000003</v>
      </c>
      <c r="H1509" t="s">
        <v>26</v>
      </c>
      <c r="I1509">
        <v>1</v>
      </c>
      <c r="J1509">
        <v>26</v>
      </c>
      <c r="K1509">
        <v>40</v>
      </c>
      <c r="L1509">
        <v>5.9938055555555554</v>
      </c>
      <c r="M1509">
        <v>89.907083333333333</v>
      </c>
      <c r="N1509">
        <v>-1.4444444444444444</v>
      </c>
      <c r="O1509">
        <v>6.63</v>
      </c>
      <c r="Q1509">
        <v>-7.0000000000000007E-2</v>
      </c>
      <c r="S1509">
        <v>-0.39</v>
      </c>
      <c r="Y1509" t="s">
        <v>539</v>
      </c>
      <c r="Z1509" t="s">
        <v>111</v>
      </c>
      <c r="AA1509" t="s">
        <v>1652</v>
      </c>
      <c r="AB1509" t="str">
        <f>+LEFT(AA1509,1)</f>
        <v>B</v>
      </c>
      <c r="AC1509" s="6">
        <f>DEGREES(ACOS(SIN(Resultats!$H$11)*SIN(RADIANS(N1509))+COS(Resultats!$H$11)*COS(RADIANS(N1509))*COS(Resultats!$E$11-RADIANS(M1509))))</f>
        <v>60.890067731265617</v>
      </c>
      <c r="AD1509">
        <f>+IF(AB1509=Data!$E$18,1,0)</f>
        <v>0</v>
      </c>
      <c r="AE1509">
        <f>+IF(AC1509&lt;Data!$B$17,1,0)</f>
        <v>0</v>
      </c>
      <c r="AF1509" s="7">
        <f>+IF(AND(AD1509,AE1509),1,0)</f>
        <v>0</v>
      </c>
    </row>
    <row r="1510" spans="1:32" x14ac:dyDescent="0.2">
      <c r="A1510">
        <v>2013</v>
      </c>
      <c r="C1510">
        <v>39004</v>
      </c>
      <c r="D1510">
        <v>77625</v>
      </c>
      <c r="E1510">
        <v>5</v>
      </c>
      <c r="F1510">
        <v>50</v>
      </c>
      <c r="G1510">
        <v>58.1</v>
      </c>
      <c r="H1510" t="s">
        <v>24</v>
      </c>
      <c r="I1510">
        <v>27</v>
      </c>
      <c r="J1510">
        <v>58</v>
      </c>
      <c r="K1510">
        <v>4</v>
      </c>
      <c r="L1510">
        <v>5.8494722222222215</v>
      </c>
      <c r="M1510">
        <v>87.742083333333326</v>
      </c>
      <c r="N1510">
        <v>27.967777777777776</v>
      </c>
      <c r="O1510">
        <v>5.56</v>
      </c>
      <c r="Q1510">
        <v>0.97</v>
      </c>
      <c r="X1510" t="s">
        <v>27</v>
      </c>
      <c r="Y1510" t="s">
        <v>3097</v>
      </c>
      <c r="Z1510" t="s">
        <v>6680</v>
      </c>
      <c r="AA1510" t="s">
        <v>3097</v>
      </c>
      <c r="AB1510" t="str">
        <f>+LEFT(AA1510,1)</f>
        <v>G</v>
      </c>
      <c r="AC1510" s="6">
        <f>DEGREES(ACOS(SIN(Resultats!$H$11)*SIN(RADIANS(N1510))+COS(Resultats!$H$11)*COS(RADIANS(N1510))*COS(Resultats!$E$11-RADIANS(M1510))))</f>
        <v>60.901089341738107</v>
      </c>
      <c r="AD1510">
        <f>+IF(AB1510=Data!$E$18,1,0)</f>
        <v>0</v>
      </c>
      <c r="AE1510">
        <f>+IF(AC1510&lt;Data!$B$17,1,0)</f>
        <v>0</v>
      </c>
      <c r="AF1510" s="7">
        <f>+IF(AND(AD1510,AE1510),1,0)</f>
        <v>0</v>
      </c>
    </row>
    <row r="1511" spans="1:32" x14ac:dyDescent="0.2">
      <c r="A1511">
        <v>3332</v>
      </c>
      <c r="C1511">
        <v>71553</v>
      </c>
      <c r="D1511">
        <v>14582</v>
      </c>
      <c r="E1511">
        <v>8</v>
      </c>
      <c r="F1511">
        <v>32</v>
      </c>
      <c r="G1511">
        <v>53.4</v>
      </c>
      <c r="H1511" t="s">
        <v>24</v>
      </c>
      <c r="I1511">
        <v>69</v>
      </c>
      <c r="J1511">
        <v>19</v>
      </c>
      <c r="K1511">
        <v>12</v>
      </c>
      <c r="L1511">
        <v>8.5481666666666669</v>
      </c>
      <c r="M1511">
        <v>128.2225</v>
      </c>
      <c r="N1511">
        <v>69.319999999999993</v>
      </c>
      <c r="O1511">
        <v>6.31</v>
      </c>
      <c r="Q1511">
        <v>1.35</v>
      </c>
      <c r="Y1511" t="s">
        <v>197</v>
      </c>
      <c r="Z1511" t="s">
        <v>197</v>
      </c>
      <c r="AA1511" t="s">
        <v>197</v>
      </c>
      <c r="AB1511" t="str">
        <f>+LEFT(AA1511,1)</f>
        <v>K</v>
      </c>
      <c r="AC1511" s="6">
        <f>DEGREES(ACOS(SIN(Resultats!$H$11)*SIN(RADIANS(N1511))+COS(Resultats!$H$11)*COS(RADIANS(N1511))*COS(Resultats!$E$11-RADIANS(M1511))))</f>
        <v>60.959874950724725</v>
      </c>
      <c r="AD1511">
        <f>+IF(AB1511=Data!$E$18,1,0)</f>
        <v>0</v>
      </c>
      <c r="AE1511">
        <f>+IF(AC1511&lt;Data!$B$17,1,0)</f>
        <v>0</v>
      </c>
      <c r="AF1511" s="7">
        <f>+IF(AND(AD1511,AE1511),1,0)</f>
        <v>0</v>
      </c>
    </row>
    <row r="1512" spans="1:32" x14ac:dyDescent="0.2">
      <c r="A1512">
        <v>2016</v>
      </c>
      <c r="B1512" t="s">
        <v>1961</v>
      </c>
      <c r="C1512">
        <v>39019</v>
      </c>
      <c r="D1512">
        <v>94904</v>
      </c>
      <c r="E1512">
        <v>5</v>
      </c>
      <c r="F1512">
        <v>50</v>
      </c>
      <c r="G1512">
        <v>28.9</v>
      </c>
      <c r="H1512" t="s">
        <v>24</v>
      </c>
      <c r="I1512">
        <v>14</v>
      </c>
      <c r="J1512">
        <v>18</v>
      </c>
      <c r="K1512">
        <v>20</v>
      </c>
      <c r="L1512">
        <v>5.8413611111111106</v>
      </c>
      <c r="M1512">
        <v>87.620416666666657</v>
      </c>
      <c r="N1512">
        <v>14.305555555555557</v>
      </c>
      <c r="O1512">
        <v>5.52</v>
      </c>
      <c r="Q1512">
        <v>1.01</v>
      </c>
      <c r="X1512" t="s">
        <v>27</v>
      </c>
      <c r="Y1512" t="s">
        <v>28</v>
      </c>
      <c r="Z1512" t="s">
        <v>3226</v>
      </c>
      <c r="AA1512" t="s">
        <v>28</v>
      </c>
      <c r="AB1512" t="str">
        <f>+LEFT(AA1512,1)</f>
        <v>G</v>
      </c>
      <c r="AC1512" s="6">
        <f>DEGREES(ACOS(SIN(Resultats!$H$11)*SIN(RADIANS(N1512))+COS(Resultats!$H$11)*COS(RADIANS(N1512))*COS(Resultats!$E$11-RADIANS(M1512))))</f>
        <v>60.966667709101792</v>
      </c>
      <c r="AD1512">
        <f>+IF(AB1512=Data!$E$18,1,0)</f>
        <v>0</v>
      </c>
      <c r="AE1512">
        <f>+IF(AC1512&lt;Data!$B$17,1,0)</f>
        <v>0</v>
      </c>
      <c r="AF1512" s="7">
        <f>+IF(AND(AD1512,AE1512),1,0)</f>
        <v>0</v>
      </c>
    </row>
    <row r="1513" spans="1:32" x14ac:dyDescent="0.2">
      <c r="A1513">
        <v>2115</v>
      </c>
      <c r="C1513">
        <v>40722</v>
      </c>
      <c r="D1513">
        <v>40808</v>
      </c>
      <c r="E1513">
        <v>6</v>
      </c>
      <c r="F1513">
        <v>2</v>
      </c>
      <c r="G1513">
        <v>53.6</v>
      </c>
      <c r="H1513" t="s">
        <v>24</v>
      </c>
      <c r="I1513">
        <v>43</v>
      </c>
      <c r="J1513">
        <v>22</v>
      </c>
      <c r="K1513">
        <v>43</v>
      </c>
      <c r="L1513">
        <v>6.0482222222222219</v>
      </c>
      <c r="M1513">
        <v>90.723333333333329</v>
      </c>
      <c r="N1513">
        <v>43.378611111111113</v>
      </c>
      <c r="O1513">
        <v>6.42</v>
      </c>
      <c r="P1513" t="s">
        <v>103</v>
      </c>
      <c r="Y1513" t="s">
        <v>197</v>
      </c>
      <c r="Z1513" t="s">
        <v>197</v>
      </c>
      <c r="AA1513" t="s">
        <v>197</v>
      </c>
      <c r="AB1513" t="str">
        <f>+LEFT(AA1513,1)</f>
        <v>K</v>
      </c>
      <c r="AC1513" s="6">
        <f>DEGREES(ACOS(SIN(Resultats!$H$11)*SIN(RADIANS(N1513))+COS(Resultats!$H$11)*COS(RADIANS(N1513))*COS(Resultats!$E$11-RADIANS(M1513))))</f>
        <v>60.990412571302045</v>
      </c>
      <c r="AD1513">
        <f>+IF(AB1513=Data!$E$18,1,0)</f>
        <v>0</v>
      </c>
      <c r="AE1513">
        <f>+IF(AC1513&lt;Data!$B$17,1,0)</f>
        <v>0</v>
      </c>
      <c r="AF1513" s="7">
        <f>+IF(AND(AD1513,AE1513),1,0)</f>
        <v>0</v>
      </c>
    </row>
    <row r="1514" spans="1:32" x14ac:dyDescent="0.2">
      <c r="A1514">
        <v>2142</v>
      </c>
      <c r="C1514">
        <v>41335</v>
      </c>
      <c r="D1514">
        <v>132793</v>
      </c>
      <c r="E1514">
        <v>6</v>
      </c>
      <c r="F1514">
        <v>4</v>
      </c>
      <c r="G1514">
        <v>13.5</v>
      </c>
      <c r="H1514" t="s">
        <v>26</v>
      </c>
      <c r="I1514">
        <v>6</v>
      </c>
      <c r="J1514">
        <v>42</v>
      </c>
      <c r="K1514">
        <v>33</v>
      </c>
      <c r="L1514">
        <v>6.0704166666666666</v>
      </c>
      <c r="M1514">
        <v>91.056250000000006</v>
      </c>
      <c r="N1514">
        <v>-6.7091666666666665</v>
      </c>
      <c r="O1514">
        <v>5.21</v>
      </c>
      <c r="Q1514">
        <v>-0.06</v>
      </c>
      <c r="S1514">
        <v>-0.85</v>
      </c>
      <c r="U1514">
        <v>0.04</v>
      </c>
      <c r="Y1514" t="s">
        <v>2037</v>
      </c>
      <c r="Z1514" t="s">
        <v>2037</v>
      </c>
      <c r="AA1514" t="s">
        <v>15417</v>
      </c>
      <c r="AB1514" t="str">
        <f>+LEFT(AA1514,1)</f>
        <v>B</v>
      </c>
      <c r="AC1514" s="6">
        <f>DEGREES(ACOS(SIN(Resultats!$H$11)*SIN(RADIANS(N1514))+COS(Resultats!$H$11)*COS(RADIANS(N1514))*COS(Resultats!$E$11-RADIANS(M1514))))</f>
        <v>61.034974580449216</v>
      </c>
      <c r="AD1514">
        <f>+IF(AB1514=Data!$E$18,1,0)</f>
        <v>0</v>
      </c>
      <c r="AE1514">
        <f>+IF(AC1514&lt;Data!$B$17,1,0)</f>
        <v>0</v>
      </c>
      <c r="AF1514" s="7">
        <f>+IF(AND(AD1514,AE1514),1,0)</f>
        <v>0</v>
      </c>
    </row>
    <row r="1515" spans="1:32" x14ac:dyDescent="0.2">
      <c r="A1515">
        <v>5304</v>
      </c>
      <c r="B1515" t="s">
        <v>4945</v>
      </c>
      <c r="C1515">
        <v>123999</v>
      </c>
      <c r="D1515">
        <v>83203</v>
      </c>
      <c r="E1515">
        <v>14</v>
      </c>
      <c r="F1515">
        <v>10</v>
      </c>
      <c r="G1515">
        <v>23.9</v>
      </c>
      <c r="H1515" t="s">
        <v>24</v>
      </c>
      <c r="I1515">
        <v>25</v>
      </c>
      <c r="J1515">
        <v>5</v>
      </c>
      <c r="K1515">
        <v>30</v>
      </c>
      <c r="L1515">
        <v>14.173305555555554</v>
      </c>
      <c r="M1515">
        <v>212.59958333333333</v>
      </c>
      <c r="N1515">
        <v>25.091666666666665</v>
      </c>
      <c r="O1515">
        <v>4.83</v>
      </c>
      <c r="Q1515">
        <v>0.54</v>
      </c>
      <c r="S1515">
        <v>7.0000000000000007E-2</v>
      </c>
      <c r="U1515">
        <v>0.28999999999999998</v>
      </c>
      <c r="Y1515" t="s">
        <v>4946</v>
      </c>
      <c r="Z1515" t="s">
        <v>671</v>
      </c>
      <c r="AA1515" t="s">
        <v>15430</v>
      </c>
      <c r="AB1515" t="str">
        <f>+LEFT(AA1515,1)</f>
        <v>F</v>
      </c>
      <c r="AC1515" s="6">
        <f>DEGREES(ACOS(SIN(Resultats!$H$11)*SIN(RADIANS(N1515))+COS(Resultats!$H$11)*COS(RADIANS(N1515))*COS(Resultats!$E$11-RADIANS(M1515))))</f>
        <v>61.047549480681575</v>
      </c>
      <c r="AD1515">
        <f>+IF(AB1515=Data!$E$18,1,0)</f>
        <v>0</v>
      </c>
      <c r="AE1515">
        <f>+IF(AC1515&lt;Data!$B$17,1,0)</f>
        <v>0</v>
      </c>
      <c r="AF1515" s="7">
        <f>+IF(AND(AD1515,AE1515),1,0)</f>
        <v>0</v>
      </c>
    </row>
    <row r="1516" spans="1:32" x14ac:dyDescent="0.2">
      <c r="A1516">
        <v>3182</v>
      </c>
      <c r="C1516">
        <v>67447</v>
      </c>
      <c r="D1516">
        <v>14456</v>
      </c>
      <c r="E1516">
        <v>8</v>
      </c>
      <c r="F1516">
        <v>12</v>
      </c>
      <c r="G1516">
        <v>48.8</v>
      </c>
      <c r="H1516" t="s">
        <v>24</v>
      </c>
      <c r="I1516">
        <v>68</v>
      </c>
      <c r="J1516">
        <v>28</v>
      </c>
      <c r="K1516">
        <v>27</v>
      </c>
      <c r="L1516">
        <v>8.2135555555555548</v>
      </c>
      <c r="M1516">
        <v>123.20333333333332</v>
      </c>
      <c r="N1516">
        <v>68.474166666666662</v>
      </c>
      <c r="O1516">
        <v>5.32</v>
      </c>
      <c r="Q1516">
        <v>1.04</v>
      </c>
      <c r="S1516">
        <v>0.81</v>
      </c>
      <c r="U1516">
        <v>0.48</v>
      </c>
      <c r="Y1516" t="s">
        <v>1068</v>
      </c>
      <c r="Z1516" t="s">
        <v>1068</v>
      </c>
      <c r="AA1516" t="s">
        <v>3097</v>
      </c>
      <c r="AB1516" t="str">
        <f>+LEFT(AA1516,1)</f>
        <v>G</v>
      </c>
      <c r="AC1516" s="6">
        <f>DEGREES(ACOS(SIN(Resultats!$H$11)*SIN(RADIANS(N1516))+COS(Resultats!$H$11)*COS(RADIANS(N1516))*COS(Resultats!$E$11-RADIANS(M1516))))</f>
        <v>61.047870816816946</v>
      </c>
      <c r="AD1516">
        <f>+IF(AB1516=Data!$E$18,1,0)</f>
        <v>0</v>
      </c>
      <c r="AE1516">
        <f>+IF(AC1516&lt;Data!$B$17,1,0)</f>
        <v>0</v>
      </c>
      <c r="AF1516" s="7">
        <f>+IF(AND(AD1516,AE1516),1,0)</f>
        <v>0</v>
      </c>
    </row>
    <row r="1517" spans="1:32" x14ac:dyDescent="0.2">
      <c r="A1517">
        <v>2176</v>
      </c>
      <c r="B1517" t="s">
        <v>2061</v>
      </c>
      <c r="C1517">
        <v>42127</v>
      </c>
      <c r="D1517">
        <v>40925</v>
      </c>
      <c r="E1517">
        <v>6</v>
      </c>
      <c r="F1517">
        <v>11</v>
      </c>
      <c r="G1517">
        <v>36.6</v>
      </c>
      <c r="H1517" t="s">
        <v>24</v>
      </c>
      <c r="I1517">
        <v>48</v>
      </c>
      <c r="J1517">
        <v>42</v>
      </c>
      <c r="K1517">
        <v>40</v>
      </c>
      <c r="L1517">
        <v>6.1935000000000002</v>
      </c>
      <c r="M1517">
        <v>92.902500000000003</v>
      </c>
      <c r="N1517">
        <v>48.711111111111116</v>
      </c>
      <c r="O1517">
        <v>6.09</v>
      </c>
      <c r="P1517" t="s">
        <v>349</v>
      </c>
      <c r="Q1517">
        <v>0.1</v>
      </c>
      <c r="S1517">
        <v>0.08</v>
      </c>
      <c r="Y1517" t="s">
        <v>298</v>
      </c>
      <c r="Z1517" t="s">
        <v>298</v>
      </c>
      <c r="AA1517" t="s">
        <v>1740</v>
      </c>
      <c r="AB1517" t="str">
        <f>+LEFT(AA1517,1)</f>
        <v>A</v>
      </c>
      <c r="AC1517" s="6">
        <f>DEGREES(ACOS(SIN(Resultats!$H$11)*SIN(RADIANS(N1517))+COS(Resultats!$H$11)*COS(RADIANS(N1517))*COS(Resultats!$E$11-RADIANS(M1517))))</f>
        <v>61.087496588890708</v>
      </c>
      <c r="AD1517">
        <f>+IF(AB1517=Data!$E$18,1,0)</f>
        <v>1</v>
      </c>
      <c r="AE1517">
        <f>+IF(AC1517&lt;Data!$B$17,1,0)</f>
        <v>0</v>
      </c>
      <c r="AF1517" s="7">
        <f>+IF(AND(AD1517,AE1517),1,0)</f>
        <v>0</v>
      </c>
    </row>
    <row r="1518" spans="1:32" x14ac:dyDescent="0.2">
      <c r="A1518">
        <v>2175</v>
      </c>
      <c r="B1518" t="s">
        <v>2061</v>
      </c>
      <c r="C1518">
        <v>42126</v>
      </c>
      <c r="D1518">
        <v>40924</v>
      </c>
      <c r="E1518">
        <v>6</v>
      </c>
      <c r="F1518">
        <v>11</v>
      </c>
      <c r="G1518">
        <v>36.5</v>
      </c>
      <c r="H1518" t="s">
        <v>24</v>
      </c>
      <c r="I1518">
        <v>48</v>
      </c>
      <c r="J1518">
        <v>42</v>
      </c>
      <c r="K1518">
        <v>47</v>
      </c>
      <c r="L1518">
        <v>6.1934722222222227</v>
      </c>
      <c r="M1518">
        <v>92.902083333333337</v>
      </c>
      <c r="N1518">
        <v>48.713055555555556</v>
      </c>
      <c r="O1518">
        <v>6.82</v>
      </c>
      <c r="P1518" t="s">
        <v>349</v>
      </c>
      <c r="Y1518" t="s">
        <v>2981</v>
      </c>
      <c r="Z1518" t="s">
        <v>2981</v>
      </c>
      <c r="AA1518" t="s">
        <v>15438</v>
      </c>
      <c r="AB1518" t="str">
        <f>+LEFT(AA1518,1)</f>
        <v>A</v>
      </c>
      <c r="AC1518" s="6">
        <f>DEGREES(ACOS(SIN(Resultats!$H$11)*SIN(RADIANS(N1518))+COS(Resultats!$H$11)*COS(RADIANS(N1518))*COS(Resultats!$E$11-RADIANS(M1518))))</f>
        <v>61.088394656842581</v>
      </c>
      <c r="AD1518">
        <f>+IF(AB1518=Data!$E$18,1,0)</f>
        <v>1</v>
      </c>
      <c r="AE1518">
        <f>+IF(AC1518&lt;Data!$B$17,1,0)</f>
        <v>0</v>
      </c>
      <c r="AF1518" s="7">
        <f>+IF(AND(AD1518,AE1518),1,0)</f>
        <v>0</v>
      </c>
    </row>
    <row r="1519" spans="1:32" x14ac:dyDescent="0.2">
      <c r="A1519">
        <v>4021</v>
      </c>
      <c r="C1519">
        <v>88849</v>
      </c>
      <c r="D1519">
        <v>7099</v>
      </c>
      <c r="E1519">
        <v>10</v>
      </c>
      <c r="F1519">
        <v>17</v>
      </c>
      <c r="G1519">
        <v>50.6</v>
      </c>
      <c r="H1519" t="s">
        <v>24</v>
      </c>
      <c r="I1519">
        <v>71</v>
      </c>
      <c r="J1519">
        <v>3</v>
      </c>
      <c r="K1519">
        <v>38</v>
      </c>
      <c r="L1519">
        <v>10.297388888888889</v>
      </c>
      <c r="M1519">
        <v>154.46083333333334</v>
      </c>
      <c r="N1519">
        <v>71.060555555555553</v>
      </c>
      <c r="O1519">
        <v>6.66</v>
      </c>
      <c r="Q1519">
        <v>0.32</v>
      </c>
      <c r="S1519">
        <v>0.2</v>
      </c>
      <c r="Y1519" t="s">
        <v>240</v>
      </c>
      <c r="Z1519" t="s">
        <v>240</v>
      </c>
      <c r="AA1519" t="s">
        <v>15415</v>
      </c>
      <c r="AB1519" t="str">
        <f>+LEFT(AA1519,1)</f>
        <v>A</v>
      </c>
      <c r="AC1519" s="6">
        <f>DEGREES(ACOS(SIN(Resultats!$H$11)*SIN(RADIANS(N1519))+COS(Resultats!$H$11)*COS(RADIANS(N1519))*COS(Resultats!$E$11-RADIANS(M1519))))</f>
        <v>61.123929677299898</v>
      </c>
      <c r="AD1519">
        <f>+IF(AB1519=Data!$E$18,1,0)</f>
        <v>1</v>
      </c>
      <c r="AE1519">
        <f>+IF(AC1519&lt;Data!$B$17,1,0)</f>
        <v>0</v>
      </c>
      <c r="AF1519" s="7">
        <f>+IF(AND(AD1519,AE1519),1,0)</f>
        <v>0</v>
      </c>
    </row>
    <row r="1520" spans="1:32" x14ac:dyDescent="0.2">
      <c r="A1520">
        <v>4434</v>
      </c>
      <c r="B1520" t="s">
        <v>1005</v>
      </c>
      <c r="C1520">
        <v>100029</v>
      </c>
      <c r="D1520">
        <v>15532</v>
      </c>
      <c r="E1520">
        <v>11</v>
      </c>
      <c r="F1520">
        <v>31</v>
      </c>
      <c r="G1520">
        <v>24.2</v>
      </c>
      <c r="H1520" t="s">
        <v>24</v>
      </c>
      <c r="I1520">
        <v>69</v>
      </c>
      <c r="J1520">
        <v>19</v>
      </c>
      <c r="K1520">
        <v>52</v>
      </c>
      <c r="L1520">
        <v>11.52338888888889</v>
      </c>
      <c r="M1520">
        <v>172.85083333333336</v>
      </c>
      <c r="N1520">
        <v>69.331111111111113</v>
      </c>
      <c r="O1520">
        <v>3.84</v>
      </c>
      <c r="Q1520">
        <v>1.62</v>
      </c>
      <c r="S1520">
        <v>1.97</v>
      </c>
      <c r="U1520">
        <v>0.99</v>
      </c>
      <c r="Y1520" t="s">
        <v>1006</v>
      </c>
      <c r="Z1520" t="s">
        <v>53</v>
      </c>
      <c r="AA1520" t="s">
        <v>586</v>
      </c>
      <c r="AB1520" t="str">
        <f>+LEFT(AA1520,1)</f>
        <v>M</v>
      </c>
      <c r="AC1520" s="6">
        <f>DEGREES(ACOS(SIN(Resultats!$H$11)*SIN(RADIANS(N1520))+COS(Resultats!$H$11)*COS(RADIANS(N1520))*COS(Resultats!$E$11-RADIANS(M1520))))</f>
        <v>61.131853489004989</v>
      </c>
      <c r="AD1520">
        <f>+IF(AB1520=Data!$E$18,1,0)</f>
        <v>0</v>
      </c>
      <c r="AE1520">
        <f>+IF(AC1520&lt;Data!$B$17,1,0)</f>
        <v>0</v>
      </c>
      <c r="AF1520" s="7">
        <f>+IF(AND(AD1520,AE1520),1,0)</f>
        <v>0</v>
      </c>
    </row>
    <row r="1521" spans="1:32" x14ac:dyDescent="0.2">
      <c r="A1521">
        <v>2028</v>
      </c>
      <c r="C1521">
        <v>39225</v>
      </c>
      <c r="D1521">
        <v>58528</v>
      </c>
      <c r="E1521">
        <v>5</v>
      </c>
      <c r="F1521">
        <v>52</v>
      </c>
      <c r="G1521">
        <v>40.1</v>
      </c>
      <c r="H1521" t="s">
        <v>24</v>
      </c>
      <c r="I1521">
        <v>33</v>
      </c>
      <c r="J1521">
        <v>55</v>
      </c>
      <c r="K1521">
        <v>3</v>
      </c>
      <c r="L1521">
        <v>5.8778055555555557</v>
      </c>
      <c r="M1521">
        <v>88.167083333333338</v>
      </c>
      <c r="N1521">
        <v>33.917499999999997</v>
      </c>
      <c r="O1521">
        <v>5.98</v>
      </c>
      <c r="Q1521">
        <v>1.6</v>
      </c>
      <c r="S1521">
        <v>1.97</v>
      </c>
      <c r="Y1521" t="s">
        <v>1967</v>
      </c>
      <c r="Z1521" t="s">
        <v>6478</v>
      </c>
      <c r="AA1521" t="s">
        <v>2160</v>
      </c>
      <c r="AB1521" t="str">
        <f>+LEFT(AA1521,1)</f>
        <v>M</v>
      </c>
      <c r="AC1521" s="6">
        <f>DEGREES(ACOS(SIN(Resultats!$H$11)*SIN(RADIANS(N1521))+COS(Resultats!$H$11)*COS(RADIANS(N1521))*COS(Resultats!$E$11-RADIANS(M1521))))</f>
        <v>61.14029962335605</v>
      </c>
      <c r="AD1521">
        <f>+IF(AB1521=Data!$E$18,1,0)</f>
        <v>0</v>
      </c>
      <c r="AE1521">
        <f>+IF(AC1521&lt;Data!$B$17,1,0)</f>
        <v>0</v>
      </c>
      <c r="AF1521" s="7">
        <f>+IF(AND(AD1521,AE1521),1,0)</f>
        <v>0</v>
      </c>
    </row>
    <row r="1522" spans="1:32" x14ac:dyDescent="0.2">
      <c r="A1522">
        <v>2113</v>
      </c>
      <c r="C1522">
        <v>40657</v>
      </c>
      <c r="D1522">
        <v>132732</v>
      </c>
      <c r="E1522">
        <v>6</v>
      </c>
      <c r="F1522">
        <v>0</v>
      </c>
      <c r="G1522">
        <v>3.4</v>
      </c>
      <c r="H1522" t="s">
        <v>26</v>
      </c>
      <c r="I1522">
        <v>3</v>
      </c>
      <c r="J1522">
        <v>4</v>
      </c>
      <c r="K1522">
        <v>27</v>
      </c>
      <c r="L1522">
        <v>6.0009444444444444</v>
      </c>
      <c r="M1522">
        <v>90.014166666666668</v>
      </c>
      <c r="N1522">
        <v>-3.0741666666666667</v>
      </c>
      <c r="O1522">
        <v>4.53</v>
      </c>
      <c r="Q1522">
        <v>1.22</v>
      </c>
      <c r="S1522">
        <v>1.21</v>
      </c>
      <c r="U1522">
        <v>0.67</v>
      </c>
      <c r="Y1522" t="s">
        <v>2026</v>
      </c>
      <c r="Z1522" t="s">
        <v>9566</v>
      </c>
      <c r="AA1522" t="s">
        <v>507</v>
      </c>
      <c r="AB1522" t="str">
        <f>+LEFT(AA1522,1)</f>
        <v>K</v>
      </c>
      <c r="AC1522" s="6">
        <f>DEGREES(ACOS(SIN(Resultats!$H$11)*SIN(RADIANS(N1522))+COS(Resultats!$H$11)*COS(RADIANS(N1522))*COS(Resultats!$E$11-RADIANS(M1522))))</f>
        <v>61.145085829062843</v>
      </c>
      <c r="AD1522">
        <f>+IF(AB1522=Data!$E$18,1,0)</f>
        <v>0</v>
      </c>
      <c r="AE1522">
        <f>+IF(AC1522&lt;Data!$B$17,1,0)</f>
        <v>0</v>
      </c>
      <c r="AF1522" s="7">
        <f>+IF(AND(AD1522,AE1522),1,0)</f>
        <v>0</v>
      </c>
    </row>
    <row r="1523" spans="1:32" x14ac:dyDescent="0.2">
      <c r="A1523">
        <v>2097</v>
      </c>
      <c r="C1523">
        <v>40347</v>
      </c>
      <c r="D1523">
        <v>132700</v>
      </c>
      <c r="E1523">
        <v>5</v>
      </c>
      <c r="F1523">
        <v>58</v>
      </c>
      <c r="G1523">
        <v>11.7</v>
      </c>
      <c r="H1523" t="s">
        <v>26</v>
      </c>
      <c r="I1523">
        <v>0</v>
      </c>
      <c r="J1523">
        <v>59</v>
      </c>
      <c r="K1523">
        <v>39</v>
      </c>
      <c r="L1523">
        <v>5.9699166666666672</v>
      </c>
      <c r="M1523">
        <v>89.548749999999998</v>
      </c>
      <c r="N1523">
        <v>-0.99416666666666664</v>
      </c>
      <c r="O1523">
        <v>6.22</v>
      </c>
      <c r="Q1523">
        <v>1.1399999999999999</v>
      </c>
      <c r="S1523">
        <v>1.2</v>
      </c>
      <c r="Y1523" t="s">
        <v>197</v>
      </c>
      <c r="Z1523" t="s">
        <v>197</v>
      </c>
      <c r="AA1523" t="s">
        <v>197</v>
      </c>
      <c r="AB1523" t="str">
        <f>+LEFT(AA1523,1)</f>
        <v>K</v>
      </c>
      <c r="AC1523" s="6">
        <f>DEGREES(ACOS(SIN(Resultats!$H$11)*SIN(RADIANS(N1523))+COS(Resultats!$H$11)*COS(RADIANS(N1523))*COS(Resultats!$E$11-RADIANS(M1523))))</f>
        <v>61.145588996868362</v>
      </c>
      <c r="AD1523">
        <f>+IF(AB1523=Data!$E$18,1,0)</f>
        <v>0</v>
      </c>
      <c r="AE1523">
        <f>+IF(AC1523&lt;Data!$B$17,1,0)</f>
        <v>0</v>
      </c>
      <c r="AF1523" s="7">
        <f>+IF(AND(AD1523,AE1523),1,0)</f>
        <v>0</v>
      </c>
    </row>
    <row r="1524" spans="1:32" x14ac:dyDescent="0.2">
      <c r="A1524">
        <v>5191</v>
      </c>
      <c r="B1524" t="s">
        <v>660</v>
      </c>
      <c r="C1524">
        <v>120315</v>
      </c>
      <c r="D1524">
        <v>44752</v>
      </c>
      <c r="E1524">
        <v>13</v>
      </c>
      <c r="F1524">
        <v>47</v>
      </c>
      <c r="G1524">
        <v>32.4</v>
      </c>
      <c r="H1524" t="s">
        <v>24</v>
      </c>
      <c r="I1524">
        <v>49</v>
      </c>
      <c r="J1524">
        <v>18</v>
      </c>
      <c r="K1524">
        <v>48</v>
      </c>
      <c r="L1524">
        <v>13.792333333333334</v>
      </c>
      <c r="M1524">
        <v>206.88499999999999</v>
      </c>
      <c r="N1524">
        <v>49.313333333333333</v>
      </c>
      <c r="O1524">
        <v>1.86</v>
      </c>
      <c r="Q1524">
        <v>-0.19</v>
      </c>
      <c r="S1524">
        <v>-0.67</v>
      </c>
      <c r="U1524">
        <v>-0.18</v>
      </c>
      <c r="Y1524" t="s">
        <v>368</v>
      </c>
      <c r="Z1524" t="s">
        <v>368</v>
      </c>
      <c r="AA1524" t="s">
        <v>15433</v>
      </c>
      <c r="AB1524" t="str">
        <f>+LEFT(AA1524,1)</f>
        <v>B</v>
      </c>
      <c r="AC1524" s="6">
        <f>DEGREES(ACOS(SIN(Resultats!$H$11)*SIN(RADIANS(N1524))+COS(Resultats!$H$11)*COS(RADIANS(N1524))*COS(Resultats!$E$11-RADIANS(M1524))))</f>
        <v>61.156230378309566</v>
      </c>
      <c r="AD1524">
        <f>+IF(AB1524=Data!$E$18,1,0)</f>
        <v>0</v>
      </c>
      <c r="AE1524">
        <f>+IF(AC1524&lt;Data!$B$17,1,0)</f>
        <v>0</v>
      </c>
      <c r="AF1524" s="7">
        <f>+IF(AND(AD1524,AE1524),1,0)</f>
        <v>0</v>
      </c>
    </row>
    <row r="1525" spans="1:32" x14ac:dyDescent="0.2">
      <c r="A1525">
        <v>2002</v>
      </c>
      <c r="B1525" t="s">
        <v>1950</v>
      </c>
      <c r="C1525">
        <v>38751</v>
      </c>
      <c r="D1525">
        <v>77592</v>
      </c>
      <c r="E1525">
        <v>5</v>
      </c>
      <c r="F1525">
        <v>49</v>
      </c>
      <c r="G1525">
        <v>1</v>
      </c>
      <c r="H1525" t="s">
        <v>24</v>
      </c>
      <c r="I1525">
        <v>24</v>
      </c>
      <c r="J1525">
        <v>34</v>
      </c>
      <c r="K1525">
        <v>3</v>
      </c>
      <c r="L1525">
        <v>5.8169444444444443</v>
      </c>
      <c r="M1525">
        <v>87.254166666666663</v>
      </c>
      <c r="N1525">
        <v>24.567499999999999</v>
      </c>
      <c r="O1525">
        <v>4.8600000000000003</v>
      </c>
      <c r="Q1525">
        <v>1.01</v>
      </c>
      <c r="S1525">
        <v>0.81</v>
      </c>
      <c r="U1525">
        <v>0.38</v>
      </c>
      <c r="V1525" t="s">
        <v>93</v>
      </c>
      <c r="Y1525" t="s">
        <v>71</v>
      </c>
      <c r="Z1525" t="s">
        <v>71</v>
      </c>
      <c r="AA1525" t="s">
        <v>51</v>
      </c>
      <c r="AB1525" t="str">
        <f>+LEFT(AA1525,1)</f>
        <v>G</v>
      </c>
      <c r="AC1525" s="6">
        <f>DEGREES(ACOS(SIN(Resultats!$H$11)*SIN(RADIANS(N1525))+COS(Resultats!$H$11)*COS(RADIANS(N1525))*COS(Resultats!$E$11-RADIANS(M1525))))</f>
        <v>61.160880522240369</v>
      </c>
      <c r="AD1525">
        <f>+IF(AB1525=Data!$E$18,1,0)</f>
        <v>0</v>
      </c>
      <c r="AE1525">
        <f>+IF(AC1525&lt;Data!$B$17,1,0)</f>
        <v>0</v>
      </c>
      <c r="AF1525" s="7">
        <f>+IF(AND(AD1525,AE1525),1,0)</f>
        <v>0</v>
      </c>
    </row>
    <row r="1526" spans="1:32" x14ac:dyDescent="0.2">
      <c r="A1526">
        <v>2018</v>
      </c>
      <c r="C1526">
        <v>39045</v>
      </c>
      <c r="D1526">
        <v>58504</v>
      </c>
      <c r="E1526">
        <v>5</v>
      </c>
      <c r="F1526">
        <v>51</v>
      </c>
      <c r="G1526">
        <v>25.7</v>
      </c>
      <c r="H1526" t="s">
        <v>24</v>
      </c>
      <c r="I1526">
        <v>32</v>
      </c>
      <c r="J1526">
        <v>7</v>
      </c>
      <c r="K1526">
        <v>30</v>
      </c>
      <c r="L1526">
        <v>5.8571388888888887</v>
      </c>
      <c r="M1526">
        <v>87.857083333333335</v>
      </c>
      <c r="N1526">
        <v>32.125</v>
      </c>
      <c r="O1526">
        <v>6.25</v>
      </c>
      <c r="Q1526">
        <v>1.75</v>
      </c>
      <c r="S1526">
        <v>2</v>
      </c>
      <c r="U1526">
        <v>1.4</v>
      </c>
      <c r="Y1526" t="s">
        <v>98</v>
      </c>
      <c r="Z1526" t="s">
        <v>98</v>
      </c>
      <c r="AA1526" t="s">
        <v>15419</v>
      </c>
      <c r="AB1526" t="str">
        <f>+LEFT(AA1526,1)</f>
        <v>M</v>
      </c>
      <c r="AC1526" s="6">
        <f>DEGREES(ACOS(SIN(Resultats!$H$11)*SIN(RADIANS(N1526))+COS(Resultats!$H$11)*COS(RADIANS(N1526))*COS(Resultats!$E$11-RADIANS(M1526))))</f>
        <v>61.180429352336432</v>
      </c>
      <c r="AD1526">
        <f>+IF(AB1526=Data!$E$18,1,0)</f>
        <v>0</v>
      </c>
      <c r="AE1526">
        <f>+IF(AC1526&lt;Data!$B$17,1,0)</f>
        <v>0</v>
      </c>
      <c r="AF1526" s="7">
        <f>+IF(AND(AD1526,AE1526),1,0)</f>
        <v>0</v>
      </c>
    </row>
    <row r="1527" spans="1:32" x14ac:dyDescent="0.2">
      <c r="A1527">
        <v>2470</v>
      </c>
      <c r="B1527" t="s">
        <v>2219</v>
      </c>
      <c r="C1527">
        <v>48250</v>
      </c>
      <c r="D1527">
        <v>25939</v>
      </c>
      <c r="E1527">
        <v>6</v>
      </c>
      <c r="F1527">
        <v>46</v>
      </c>
      <c r="G1527">
        <v>14.1</v>
      </c>
      <c r="H1527" t="s">
        <v>24</v>
      </c>
      <c r="I1527">
        <v>59</v>
      </c>
      <c r="J1527">
        <v>26</v>
      </c>
      <c r="K1527">
        <v>30</v>
      </c>
      <c r="L1527">
        <v>6.7705833333333336</v>
      </c>
      <c r="M1527">
        <v>101.55875</v>
      </c>
      <c r="N1527">
        <v>59.441666666666663</v>
      </c>
      <c r="O1527">
        <v>4.87</v>
      </c>
      <c r="Q1527">
        <v>0.08</v>
      </c>
      <c r="S1527">
        <v>0.08</v>
      </c>
      <c r="U1527">
        <v>0.03</v>
      </c>
      <c r="Y1527" t="s">
        <v>298</v>
      </c>
      <c r="Z1527" t="s">
        <v>298</v>
      </c>
      <c r="AA1527" t="s">
        <v>1740</v>
      </c>
      <c r="AB1527" t="str">
        <f>+LEFT(AA1527,1)</f>
        <v>A</v>
      </c>
      <c r="AC1527" s="6">
        <f>DEGREES(ACOS(SIN(Resultats!$H$11)*SIN(RADIANS(N1527))+COS(Resultats!$H$11)*COS(RADIANS(N1527))*COS(Resultats!$E$11-RADIANS(M1527))))</f>
        <v>61.204620841533249</v>
      </c>
      <c r="AD1527">
        <f>+IF(AB1527=Data!$E$18,1,0)</f>
        <v>1</v>
      </c>
      <c r="AE1527">
        <f>+IF(AC1527&lt;Data!$B$17,1,0)</f>
        <v>0</v>
      </c>
      <c r="AF1527" s="7">
        <f>+IF(AND(AD1527,AE1527),1,0)</f>
        <v>0</v>
      </c>
    </row>
    <row r="1528" spans="1:32" x14ac:dyDescent="0.2">
      <c r="A1528">
        <v>5283</v>
      </c>
      <c r="C1528">
        <v>122910</v>
      </c>
      <c r="D1528">
        <v>120269</v>
      </c>
      <c r="E1528">
        <v>14</v>
      </c>
      <c r="F1528">
        <v>4</v>
      </c>
      <c r="G1528">
        <v>37.5</v>
      </c>
      <c r="H1528" t="s">
        <v>24</v>
      </c>
      <c r="I1528">
        <v>2</v>
      </c>
      <c r="J1528">
        <v>17</v>
      </c>
      <c r="K1528">
        <v>51</v>
      </c>
      <c r="L1528">
        <v>14.077083333333333</v>
      </c>
      <c r="M1528">
        <v>211.15625</v>
      </c>
      <c r="N1528">
        <v>2.2974999999999999</v>
      </c>
      <c r="O1528">
        <v>6.28</v>
      </c>
      <c r="Q1528">
        <v>1.02</v>
      </c>
      <c r="S1528">
        <v>0.87</v>
      </c>
      <c r="Y1528" t="s">
        <v>197</v>
      </c>
      <c r="Z1528" t="s">
        <v>197</v>
      </c>
      <c r="AA1528" t="s">
        <v>197</v>
      </c>
      <c r="AB1528" t="str">
        <f>+LEFT(AA1528,1)</f>
        <v>K</v>
      </c>
      <c r="AC1528" s="6">
        <f>DEGREES(ACOS(SIN(Resultats!$H$11)*SIN(RADIANS(N1528))+COS(Resultats!$H$11)*COS(RADIANS(N1528))*COS(Resultats!$E$11-RADIANS(M1528))))</f>
        <v>61.20528005480368</v>
      </c>
      <c r="AD1528">
        <f>+IF(AB1528=Data!$E$18,1,0)</f>
        <v>0</v>
      </c>
      <c r="AE1528">
        <f>+IF(AC1528&lt;Data!$B$17,1,0)</f>
        <v>0</v>
      </c>
      <c r="AF1528" s="7">
        <f>+IF(AND(AD1528,AE1528),1,0)</f>
        <v>0</v>
      </c>
    </row>
    <row r="1529" spans="1:32" x14ac:dyDescent="0.2">
      <c r="A1529">
        <v>5233</v>
      </c>
      <c r="C1529">
        <v>121325</v>
      </c>
      <c r="D1529">
        <v>139618</v>
      </c>
      <c r="E1529">
        <v>13</v>
      </c>
      <c r="F1529">
        <v>54</v>
      </c>
      <c r="G1529">
        <v>58.2</v>
      </c>
      <c r="H1529" t="s">
        <v>26</v>
      </c>
      <c r="I1529">
        <v>8</v>
      </c>
      <c r="J1529">
        <v>3</v>
      </c>
      <c r="K1529">
        <v>32</v>
      </c>
      <c r="L1529">
        <v>13.916166666666667</v>
      </c>
      <c r="M1529">
        <v>208.74250000000001</v>
      </c>
      <c r="N1529">
        <v>-8.0588888888888892</v>
      </c>
      <c r="O1529">
        <v>6.19</v>
      </c>
      <c r="Q1529">
        <v>0.53</v>
      </c>
      <c r="S1529">
        <v>0.01</v>
      </c>
      <c r="Y1529" t="s">
        <v>4910</v>
      </c>
      <c r="Z1529" t="s">
        <v>11292</v>
      </c>
      <c r="AA1529" t="s">
        <v>15414</v>
      </c>
      <c r="AB1529" t="str">
        <f>+LEFT(AA1529,1)</f>
        <v>F</v>
      </c>
      <c r="AC1529" s="6">
        <f>DEGREES(ACOS(SIN(Resultats!$H$11)*SIN(RADIANS(N1529))+COS(Resultats!$H$11)*COS(RADIANS(N1529))*COS(Resultats!$E$11-RADIANS(M1529))))</f>
        <v>61.209272656956244</v>
      </c>
      <c r="AD1529">
        <f>+IF(AB1529=Data!$E$18,1,0)</f>
        <v>0</v>
      </c>
      <c r="AE1529">
        <f>+IF(AC1529&lt;Data!$B$17,1,0)</f>
        <v>0</v>
      </c>
      <c r="AF1529" s="7">
        <f>+IF(AND(AD1529,AE1529),1,0)</f>
        <v>0</v>
      </c>
    </row>
    <row r="1530" spans="1:32" x14ac:dyDescent="0.2">
      <c r="A1530">
        <v>5258</v>
      </c>
      <c r="C1530">
        <v>122106</v>
      </c>
      <c r="D1530">
        <v>139666</v>
      </c>
      <c r="E1530">
        <v>13</v>
      </c>
      <c r="F1530">
        <v>59</v>
      </c>
      <c r="G1530">
        <v>49.3</v>
      </c>
      <c r="H1530" t="s">
        <v>26</v>
      </c>
      <c r="I1530">
        <v>3</v>
      </c>
      <c r="J1530">
        <v>32</v>
      </c>
      <c r="K1530">
        <v>59</v>
      </c>
      <c r="L1530">
        <v>13.997027777777777</v>
      </c>
      <c r="M1530">
        <v>209.95541666666665</v>
      </c>
      <c r="N1530">
        <v>-3.549722222222222</v>
      </c>
      <c r="O1530">
        <v>6.4</v>
      </c>
      <c r="Q1530">
        <v>0.49</v>
      </c>
      <c r="S1530">
        <v>0.06</v>
      </c>
      <c r="Y1530" t="s">
        <v>199</v>
      </c>
      <c r="Z1530" t="s">
        <v>199</v>
      </c>
      <c r="AA1530" t="s">
        <v>15414</v>
      </c>
      <c r="AB1530" t="str">
        <f>+LEFT(AA1530,1)</f>
        <v>F</v>
      </c>
      <c r="AC1530" s="6">
        <f>DEGREES(ACOS(SIN(Resultats!$H$11)*SIN(RADIANS(N1530))+COS(Resultats!$H$11)*COS(RADIANS(N1530))*COS(Resultats!$E$11-RADIANS(M1530))))</f>
        <v>61.225082078986674</v>
      </c>
      <c r="AD1530">
        <f>+IF(AB1530=Data!$E$18,1,0)</f>
        <v>0</v>
      </c>
      <c r="AE1530">
        <f>+IF(AC1530&lt;Data!$B$17,1,0)</f>
        <v>0</v>
      </c>
      <c r="AF1530" s="7">
        <f>+IF(AND(AD1530,AE1530),1,0)</f>
        <v>0</v>
      </c>
    </row>
    <row r="1531" spans="1:32" x14ac:dyDescent="0.2">
      <c r="A1531">
        <v>1997</v>
      </c>
      <c r="C1531">
        <v>38670</v>
      </c>
      <c r="D1531">
        <v>77578</v>
      </c>
      <c r="E1531">
        <v>5</v>
      </c>
      <c r="F1531">
        <v>48</v>
      </c>
      <c r="G1531">
        <v>22.4</v>
      </c>
      <c r="H1531" t="s">
        <v>24</v>
      </c>
      <c r="I1531">
        <v>20</v>
      </c>
      <c r="J1531">
        <v>52</v>
      </c>
      <c r="K1531">
        <v>10</v>
      </c>
      <c r="L1531">
        <v>5.806222222222222</v>
      </c>
      <c r="M1531">
        <v>87.093333333333334</v>
      </c>
      <c r="N1531">
        <v>20.869444444444444</v>
      </c>
      <c r="O1531">
        <v>6.07</v>
      </c>
      <c r="Q1531">
        <v>-0.08</v>
      </c>
      <c r="S1531">
        <v>-0.38</v>
      </c>
      <c r="Y1531" t="s">
        <v>66</v>
      </c>
      <c r="Z1531" t="s">
        <v>66</v>
      </c>
      <c r="AA1531" t="s">
        <v>5040</v>
      </c>
      <c r="AB1531" t="str">
        <f>+LEFT(AA1531,1)</f>
        <v>B</v>
      </c>
      <c r="AC1531" s="6">
        <f>DEGREES(ACOS(SIN(Resultats!$H$11)*SIN(RADIANS(N1531))+COS(Resultats!$H$11)*COS(RADIANS(N1531))*COS(Resultats!$E$11-RADIANS(M1531))))</f>
        <v>61.252073004282032</v>
      </c>
      <c r="AD1531">
        <f>+IF(AB1531=Data!$E$18,1,0)</f>
        <v>0</v>
      </c>
      <c r="AE1531">
        <f>+IF(AC1531&lt;Data!$B$17,1,0)</f>
        <v>0</v>
      </c>
      <c r="AF1531" s="7">
        <f>+IF(AND(AD1531,AE1531),1,0)</f>
        <v>0</v>
      </c>
    </row>
    <row r="1532" spans="1:32" x14ac:dyDescent="0.2">
      <c r="A1532">
        <v>5142</v>
      </c>
      <c r="B1532" t="s">
        <v>624</v>
      </c>
      <c r="C1532">
        <v>119024</v>
      </c>
      <c r="D1532">
        <v>28832</v>
      </c>
      <c r="E1532">
        <v>13</v>
      </c>
      <c r="F1532">
        <v>39</v>
      </c>
      <c r="G1532">
        <v>30.4</v>
      </c>
      <c r="H1532" t="s">
        <v>24</v>
      </c>
      <c r="I1532">
        <v>52</v>
      </c>
      <c r="J1532">
        <v>55</v>
      </c>
      <c r="K1532">
        <v>17</v>
      </c>
      <c r="L1532">
        <v>13.658444444444445</v>
      </c>
      <c r="M1532">
        <v>204.87666666666667</v>
      </c>
      <c r="N1532">
        <v>52.921388888888885</v>
      </c>
      <c r="O1532">
        <v>5.46</v>
      </c>
      <c r="Q1532">
        <v>0.1</v>
      </c>
      <c r="S1532">
        <v>0.04</v>
      </c>
      <c r="Y1532" t="s">
        <v>1824</v>
      </c>
      <c r="Z1532" s="3" t="s">
        <v>298</v>
      </c>
      <c r="AA1532" t="s">
        <v>1740</v>
      </c>
      <c r="AB1532" t="str">
        <f>+LEFT(AA1532,1)</f>
        <v>A</v>
      </c>
      <c r="AC1532" s="6">
        <f>DEGREES(ACOS(SIN(Resultats!$H$11)*SIN(RADIANS(N1532))+COS(Resultats!$H$11)*COS(RADIANS(N1532))*COS(Resultats!$E$11-RADIANS(M1532))))</f>
        <v>61.305086423248412</v>
      </c>
      <c r="AD1532">
        <f>+IF(AB1532=Data!$E$18,1,0)</f>
        <v>1</v>
      </c>
      <c r="AE1532">
        <f>+IF(AC1532&lt;Data!$B$17,1,0)</f>
        <v>0</v>
      </c>
      <c r="AF1532" s="7">
        <f>+IF(AND(AD1532,AE1532),1,0)</f>
        <v>0</v>
      </c>
    </row>
    <row r="1533" spans="1:32" x14ac:dyDescent="0.2">
      <c r="A1533">
        <v>4461</v>
      </c>
      <c r="B1533" t="s">
        <v>1020</v>
      </c>
      <c r="C1533">
        <v>100696</v>
      </c>
      <c r="D1533">
        <v>15567</v>
      </c>
      <c r="E1533">
        <v>11</v>
      </c>
      <c r="F1533">
        <v>36</v>
      </c>
      <c r="G1533">
        <v>2.8</v>
      </c>
      <c r="H1533" t="s">
        <v>24</v>
      </c>
      <c r="I1533">
        <v>69</v>
      </c>
      <c r="J1533">
        <v>19</v>
      </c>
      <c r="K1533">
        <v>22</v>
      </c>
      <c r="L1533">
        <v>11.600777777777777</v>
      </c>
      <c r="M1533">
        <v>174.01166666666666</v>
      </c>
      <c r="N1533">
        <v>69.322777777777773</v>
      </c>
      <c r="O1533">
        <v>5.2</v>
      </c>
      <c r="Q1533">
        <v>1.01</v>
      </c>
      <c r="S1533">
        <v>0.68</v>
      </c>
      <c r="U1533">
        <v>0.5</v>
      </c>
      <c r="Y1533" t="s">
        <v>54</v>
      </c>
      <c r="Z1533" t="s">
        <v>54</v>
      </c>
      <c r="AA1533" t="s">
        <v>197</v>
      </c>
      <c r="AB1533" t="str">
        <f>+LEFT(AA1533,1)</f>
        <v>K</v>
      </c>
      <c r="AC1533" s="6">
        <f>DEGREES(ACOS(SIN(Resultats!$H$11)*SIN(RADIANS(N1533))+COS(Resultats!$H$11)*COS(RADIANS(N1533))*COS(Resultats!$E$11-RADIANS(M1533))))</f>
        <v>61.307500605854237</v>
      </c>
      <c r="AD1533">
        <f>+IF(AB1533=Data!$E$18,1,0)</f>
        <v>0</v>
      </c>
      <c r="AE1533">
        <f>+IF(AC1533&lt;Data!$B$17,1,0)</f>
        <v>0</v>
      </c>
      <c r="AF1533" s="7">
        <f>+IF(AND(AD1533,AE1533),1,0)</f>
        <v>0</v>
      </c>
    </row>
    <row r="1534" spans="1:32" x14ac:dyDescent="0.2">
      <c r="A1534">
        <v>2010</v>
      </c>
      <c r="B1534" t="s">
        <v>1955</v>
      </c>
      <c r="C1534">
        <v>38899</v>
      </c>
      <c r="D1534">
        <v>94888</v>
      </c>
      <c r="E1534">
        <v>5</v>
      </c>
      <c r="F1534">
        <v>49</v>
      </c>
      <c r="G1534">
        <v>32.9</v>
      </c>
      <c r="H1534" t="s">
        <v>24</v>
      </c>
      <c r="I1534">
        <v>12</v>
      </c>
      <c r="J1534">
        <v>39</v>
      </c>
      <c r="K1534">
        <v>4</v>
      </c>
      <c r="L1534">
        <v>5.8258055555555552</v>
      </c>
      <c r="M1534">
        <v>87.387083333333322</v>
      </c>
      <c r="N1534">
        <v>12.651111111111112</v>
      </c>
      <c r="O1534">
        <v>4.91</v>
      </c>
      <c r="Q1534">
        <v>-7.0000000000000007E-2</v>
      </c>
      <c r="S1534">
        <v>-0.17</v>
      </c>
      <c r="U1534">
        <v>-0.08</v>
      </c>
      <c r="Y1534" t="s">
        <v>153</v>
      </c>
      <c r="Z1534" t="s">
        <v>153</v>
      </c>
      <c r="AA1534" t="s">
        <v>5040</v>
      </c>
      <c r="AB1534" t="str">
        <f>+LEFT(AA1534,1)</f>
        <v>B</v>
      </c>
      <c r="AC1534" s="6">
        <f>DEGREES(ACOS(SIN(Resultats!$H$11)*SIN(RADIANS(N1534))+COS(Resultats!$H$11)*COS(RADIANS(N1534))*COS(Resultats!$E$11-RADIANS(M1534))))</f>
        <v>61.311709503201683</v>
      </c>
      <c r="AD1534">
        <f>+IF(AB1534=Data!$E$18,1,0)</f>
        <v>0</v>
      </c>
      <c r="AE1534">
        <f>+IF(AC1534&lt;Data!$B$17,1,0)</f>
        <v>0</v>
      </c>
      <c r="AF1534" s="7">
        <f>+IF(AND(AD1534,AE1534),1,0)</f>
        <v>0</v>
      </c>
    </row>
    <row r="1535" spans="1:32" x14ac:dyDescent="0.2">
      <c r="A1535">
        <v>2051</v>
      </c>
      <c r="C1535">
        <v>39685</v>
      </c>
      <c r="D1535">
        <v>113253</v>
      </c>
      <c r="E1535">
        <v>5</v>
      </c>
      <c r="F1535">
        <v>54</v>
      </c>
      <c r="G1535">
        <v>15.7</v>
      </c>
      <c r="H1535" t="s">
        <v>24</v>
      </c>
      <c r="I1535">
        <v>3</v>
      </c>
      <c r="J1535">
        <v>13</v>
      </c>
      <c r="K1535">
        <v>31</v>
      </c>
      <c r="L1535">
        <v>5.9043611111111112</v>
      </c>
      <c r="M1535">
        <v>88.565416666666664</v>
      </c>
      <c r="N1535">
        <v>3.2252777777777779</v>
      </c>
      <c r="O1535">
        <v>6.31</v>
      </c>
      <c r="Q1535">
        <v>1.29</v>
      </c>
      <c r="S1535">
        <v>1.47</v>
      </c>
      <c r="Y1535" t="s">
        <v>197</v>
      </c>
      <c r="Z1535" t="s">
        <v>197</v>
      </c>
      <c r="AA1535" t="s">
        <v>197</v>
      </c>
      <c r="AB1535" t="str">
        <f>+LEFT(AA1535,1)</f>
        <v>K</v>
      </c>
      <c r="AC1535" s="6">
        <f>DEGREES(ACOS(SIN(Resultats!$H$11)*SIN(RADIANS(N1535))+COS(Resultats!$H$11)*COS(RADIANS(N1535))*COS(Resultats!$E$11-RADIANS(M1535))))</f>
        <v>61.319732441520081</v>
      </c>
      <c r="AD1535">
        <f>+IF(AB1535=Data!$E$18,1,0)</f>
        <v>0</v>
      </c>
      <c r="AE1535">
        <f>+IF(AC1535&lt;Data!$B$17,1,0)</f>
        <v>0</v>
      </c>
      <c r="AF1535" s="7">
        <f>+IF(AND(AD1535,AE1535),1,0)</f>
        <v>0</v>
      </c>
    </row>
    <row r="1536" spans="1:32" x14ac:dyDescent="0.2">
      <c r="A1536">
        <v>2264</v>
      </c>
      <c r="B1536" t="s">
        <v>2121</v>
      </c>
      <c r="C1536">
        <v>43905</v>
      </c>
      <c r="D1536">
        <v>25681</v>
      </c>
      <c r="E1536">
        <v>6</v>
      </c>
      <c r="F1536">
        <v>21</v>
      </c>
      <c r="G1536">
        <v>46.1</v>
      </c>
      <c r="H1536" t="s">
        <v>24</v>
      </c>
      <c r="I1536">
        <v>53</v>
      </c>
      <c r="J1536">
        <v>27</v>
      </c>
      <c r="K1536">
        <v>8</v>
      </c>
      <c r="L1536">
        <v>6.3628055555555552</v>
      </c>
      <c r="M1536">
        <v>95.442083333333329</v>
      </c>
      <c r="N1536">
        <v>53.452222222222225</v>
      </c>
      <c r="O1536">
        <v>5.36</v>
      </c>
      <c r="Q1536">
        <v>0.43</v>
      </c>
      <c r="S1536">
        <v>0.12</v>
      </c>
      <c r="Y1536" t="s">
        <v>136</v>
      </c>
      <c r="Z1536" t="s">
        <v>136</v>
      </c>
      <c r="AA1536" t="s">
        <v>2154</v>
      </c>
      <c r="AB1536" t="str">
        <f>+LEFT(AA1536,1)</f>
        <v>F</v>
      </c>
      <c r="AC1536" s="6">
        <f>DEGREES(ACOS(SIN(Resultats!$H$11)*SIN(RADIANS(N1536))+COS(Resultats!$H$11)*COS(RADIANS(N1536))*COS(Resultats!$E$11-RADIANS(M1536))))</f>
        <v>61.342661453696408</v>
      </c>
      <c r="AD1536">
        <f>+IF(AB1536=Data!$E$18,1,0)</f>
        <v>0</v>
      </c>
      <c r="AE1536">
        <f>+IF(AC1536&lt;Data!$B$17,1,0)</f>
        <v>0</v>
      </c>
      <c r="AF1536" s="7">
        <f>+IF(AND(AD1536,AE1536),1,0)</f>
        <v>0</v>
      </c>
    </row>
    <row r="1537" spans="1:32" x14ac:dyDescent="0.2">
      <c r="A1537">
        <v>2014</v>
      </c>
      <c r="C1537">
        <v>39007</v>
      </c>
      <c r="D1537">
        <v>113179</v>
      </c>
      <c r="E1537">
        <v>5</v>
      </c>
      <c r="F1537">
        <v>50</v>
      </c>
      <c r="G1537">
        <v>2.6</v>
      </c>
      <c r="H1537" t="s">
        <v>24</v>
      </c>
      <c r="I1537">
        <v>9</v>
      </c>
      <c r="J1537">
        <v>52</v>
      </c>
      <c r="K1537">
        <v>16</v>
      </c>
      <c r="L1537">
        <v>5.8340555555555556</v>
      </c>
      <c r="M1537">
        <v>87.510833333333338</v>
      </c>
      <c r="N1537">
        <v>9.8711111111111123</v>
      </c>
      <c r="O1537">
        <v>5.8</v>
      </c>
      <c r="Q1537">
        <v>0.87</v>
      </c>
      <c r="S1537">
        <v>0.62</v>
      </c>
      <c r="U1537">
        <v>0.3</v>
      </c>
      <c r="V1537" t="s">
        <v>93</v>
      </c>
      <c r="Y1537" t="s">
        <v>71</v>
      </c>
      <c r="Z1537" t="s">
        <v>71</v>
      </c>
      <c r="AA1537" t="s">
        <v>51</v>
      </c>
      <c r="AB1537" t="str">
        <f>+LEFT(AA1537,1)</f>
        <v>G</v>
      </c>
      <c r="AC1537" s="6">
        <f>DEGREES(ACOS(SIN(Resultats!$H$11)*SIN(RADIANS(N1537))+COS(Resultats!$H$11)*COS(RADIANS(N1537))*COS(Resultats!$E$11-RADIANS(M1537))))</f>
        <v>61.449489327620064</v>
      </c>
      <c r="AD1537">
        <f>+IF(AB1537=Data!$E$18,1,0)</f>
        <v>0</v>
      </c>
      <c r="AE1537">
        <f>+IF(AC1537&lt;Data!$B$17,1,0)</f>
        <v>0</v>
      </c>
      <c r="AF1537" s="7">
        <f>+IF(AND(AD1537,AE1537),1,0)</f>
        <v>0</v>
      </c>
    </row>
    <row r="1538" spans="1:32" x14ac:dyDescent="0.2">
      <c r="A1538">
        <v>5170</v>
      </c>
      <c r="B1538" t="s">
        <v>643</v>
      </c>
      <c r="C1538">
        <v>119786</v>
      </c>
      <c r="D1538">
        <v>158147</v>
      </c>
      <c r="E1538">
        <v>13</v>
      </c>
      <c r="F1538">
        <v>45</v>
      </c>
      <c r="G1538">
        <v>35.1</v>
      </c>
      <c r="H1538" t="s">
        <v>26</v>
      </c>
      <c r="I1538">
        <v>15</v>
      </c>
      <c r="J1538">
        <v>46</v>
      </c>
      <c r="K1538">
        <v>3</v>
      </c>
      <c r="L1538">
        <v>13.75975</v>
      </c>
      <c r="M1538">
        <v>206.39625000000001</v>
      </c>
      <c r="N1538">
        <v>-15.7675</v>
      </c>
      <c r="O1538">
        <v>6.19</v>
      </c>
      <c r="Q1538">
        <v>0.05</v>
      </c>
      <c r="Y1538" t="s">
        <v>350</v>
      </c>
      <c r="Z1538" t="s">
        <v>350</v>
      </c>
      <c r="AA1538" t="s">
        <v>18</v>
      </c>
      <c r="AB1538" t="str">
        <f>+LEFT(AA1538,1)</f>
        <v>A</v>
      </c>
      <c r="AC1538" s="6">
        <f>DEGREES(ACOS(SIN(Resultats!$H$11)*SIN(RADIANS(N1538))+COS(Resultats!$H$11)*COS(RADIANS(N1538))*COS(Resultats!$E$11-RADIANS(M1538))))</f>
        <v>61.487970847232496</v>
      </c>
      <c r="AD1538">
        <f>+IF(AB1538=Data!$E$18,1,0)</f>
        <v>1</v>
      </c>
      <c r="AE1538">
        <f>+IF(AC1538&lt;Data!$B$17,1,0)</f>
        <v>0</v>
      </c>
      <c r="AF1538" s="7">
        <f>+IF(AND(AD1538,AE1538),1,0)</f>
        <v>0</v>
      </c>
    </row>
    <row r="1539" spans="1:32" x14ac:dyDescent="0.2">
      <c r="A1539">
        <v>1990</v>
      </c>
      <c r="B1539" t="s">
        <v>1938</v>
      </c>
      <c r="C1539">
        <v>38558</v>
      </c>
      <c r="D1539">
        <v>94858</v>
      </c>
      <c r="E1539">
        <v>5</v>
      </c>
      <c r="F1539">
        <v>47</v>
      </c>
      <c r="G1539">
        <v>26.2</v>
      </c>
      <c r="H1539" t="s">
        <v>24</v>
      </c>
      <c r="I1539">
        <v>17</v>
      </c>
      <c r="J1539">
        <v>43</v>
      </c>
      <c r="K1539">
        <v>45</v>
      </c>
      <c r="L1539">
        <v>5.7906111111111107</v>
      </c>
      <c r="M1539">
        <v>86.859166666666667</v>
      </c>
      <c r="N1539">
        <v>17.729166666666664</v>
      </c>
      <c r="O1539">
        <v>5.49</v>
      </c>
      <c r="Q1539">
        <v>0.3</v>
      </c>
      <c r="S1539">
        <v>0.27</v>
      </c>
      <c r="Y1539" t="s">
        <v>423</v>
      </c>
      <c r="Z1539" t="s">
        <v>423</v>
      </c>
      <c r="AA1539" t="s">
        <v>2891</v>
      </c>
      <c r="AB1539" t="str">
        <f>+LEFT(AA1539,1)</f>
        <v>F</v>
      </c>
      <c r="AC1539" s="6">
        <f>DEGREES(ACOS(SIN(Resultats!$H$11)*SIN(RADIANS(N1539))+COS(Resultats!$H$11)*COS(RADIANS(N1539))*COS(Resultats!$E$11-RADIANS(M1539))))</f>
        <v>61.531033470499523</v>
      </c>
      <c r="AD1539">
        <f>+IF(AB1539=Data!$E$18,1,0)</f>
        <v>0</v>
      </c>
      <c r="AE1539">
        <f>+IF(AC1539&lt;Data!$B$17,1,0)</f>
        <v>0</v>
      </c>
      <c r="AF1539" s="7">
        <f>+IF(AND(AD1539,AE1539),1,0)</f>
        <v>0</v>
      </c>
    </row>
    <row r="1540" spans="1:32" x14ac:dyDescent="0.2">
      <c r="A1540">
        <v>5169</v>
      </c>
      <c r="C1540">
        <v>119765</v>
      </c>
      <c r="D1540">
        <v>28866</v>
      </c>
      <c r="E1540">
        <v>13</v>
      </c>
      <c r="F1540">
        <v>43</v>
      </c>
      <c r="G1540">
        <v>54.7</v>
      </c>
      <c r="H1540" t="s">
        <v>24</v>
      </c>
      <c r="I1540">
        <v>52</v>
      </c>
      <c r="J1540">
        <v>3</v>
      </c>
      <c r="K1540">
        <v>52</v>
      </c>
      <c r="L1540">
        <v>13.731861111111112</v>
      </c>
      <c r="M1540">
        <v>205.97791666666669</v>
      </c>
      <c r="N1540">
        <v>52.06444444444444</v>
      </c>
      <c r="O1540">
        <v>6.02</v>
      </c>
      <c r="Q1540">
        <v>0</v>
      </c>
      <c r="S1540">
        <v>-0.01</v>
      </c>
      <c r="Y1540" t="s">
        <v>89</v>
      </c>
      <c r="Z1540" t="s">
        <v>89</v>
      </c>
      <c r="AA1540" t="s">
        <v>1469</v>
      </c>
      <c r="AB1540" t="str">
        <f>+LEFT(AA1540,1)</f>
        <v>A</v>
      </c>
      <c r="AC1540" s="6">
        <f>DEGREES(ACOS(SIN(Resultats!$H$11)*SIN(RADIANS(N1540))+COS(Resultats!$H$11)*COS(RADIANS(N1540))*COS(Resultats!$E$11-RADIANS(M1540))))</f>
        <v>61.594727832132136</v>
      </c>
      <c r="AD1540">
        <f>+IF(AB1540=Data!$E$18,1,0)</f>
        <v>1</v>
      </c>
      <c r="AE1540">
        <f>+IF(AC1540&lt;Data!$B$17,1,0)</f>
        <v>0</v>
      </c>
      <c r="AF1540" s="7">
        <f>+IF(AND(AD1540,AE1540),1,0)</f>
        <v>0</v>
      </c>
    </row>
    <row r="1541" spans="1:32" x14ac:dyDescent="0.2">
      <c r="A1541">
        <v>5109</v>
      </c>
      <c r="B1541" t="s">
        <v>612</v>
      </c>
      <c r="C1541">
        <v>118214</v>
      </c>
      <c r="D1541">
        <v>28803</v>
      </c>
      <c r="E1541">
        <v>13</v>
      </c>
      <c r="F1541">
        <v>34</v>
      </c>
      <c r="G1541">
        <v>7.3</v>
      </c>
      <c r="H1541" t="s">
        <v>24</v>
      </c>
      <c r="I1541">
        <v>55</v>
      </c>
      <c r="J1541">
        <v>20</v>
      </c>
      <c r="K1541">
        <v>55</v>
      </c>
      <c r="L1541">
        <v>13.568694444444445</v>
      </c>
      <c r="M1541">
        <v>203.53041666666667</v>
      </c>
      <c r="N1541">
        <v>55.348611111111111</v>
      </c>
      <c r="O1541">
        <v>5.6</v>
      </c>
      <c r="Q1541">
        <v>-0.03</v>
      </c>
      <c r="S1541">
        <v>-0.09</v>
      </c>
      <c r="Y1541" t="s">
        <v>134</v>
      </c>
      <c r="Z1541" t="s">
        <v>134</v>
      </c>
      <c r="AA1541" t="s">
        <v>2210</v>
      </c>
      <c r="AB1541" t="str">
        <f>+LEFT(AA1541,1)</f>
        <v>A</v>
      </c>
      <c r="AC1541" s="6">
        <f>DEGREES(ACOS(SIN(Resultats!$H$11)*SIN(RADIANS(N1541))+COS(Resultats!$H$11)*COS(RADIANS(N1541))*COS(Resultats!$E$11-RADIANS(M1541))))</f>
        <v>61.596630478926635</v>
      </c>
      <c r="AD1541">
        <f>+IF(AB1541=Data!$E$18,1,0)</f>
        <v>1</v>
      </c>
      <c r="AE1541">
        <f>+IF(AC1541&lt;Data!$B$17,1,0)</f>
        <v>0</v>
      </c>
      <c r="AF1541" s="7">
        <f>+IF(AND(AD1541,AE1541),1,0)</f>
        <v>0</v>
      </c>
    </row>
    <row r="1542" spans="1:32" x14ac:dyDescent="0.2">
      <c r="A1542">
        <v>2057</v>
      </c>
      <c r="C1542">
        <v>39775</v>
      </c>
      <c r="D1542">
        <v>113265</v>
      </c>
      <c r="E1542">
        <v>5</v>
      </c>
      <c r="F1542">
        <v>54</v>
      </c>
      <c r="G1542">
        <v>44.1</v>
      </c>
      <c r="H1542" t="s">
        <v>24</v>
      </c>
      <c r="I1542">
        <v>0</v>
      </c>
      <c r="J1542">
        <v>58</v>
      </c>
      <c r="K1542">
        <v>6</v>
      </c>
      <c r="L1542">
        <v>5.9122500000000002</v>
      </c>
      <c r="M1542">
        <v>88.683750000000003</v>
      </c>
      <c r="N1542">
        <v>0.96833333333333338</v>
      </c>
      <c r="O1542">
        <v>6</v>
      </c>
      <c r="Q1542">
        <v>1.34</v>
      </c>
      <c r="S1542">
        <v>1.45</v>
      </c>
      <c r="Y1542" t="s">
        <v>54</v>
      </c>
      <c r="Z1542" t="s">
        <v>54</v>
      </c>
      <c r="AA1542" t="s">
        <v>197</v>
      </c>
      <c r="AB1542" t="str">
        <f>+LEFT(AA1542,1)</f>
        <v>K</v>
      </c>
      <c r="AC1542" s="6">
        <f>DEGREES(ACOS(SIN(Resultats!$H$11)*SIN(RADIANS(N1542))+COS(Resultats!$H$11)*COS(RADIANS(N1542))*COS(Resultats!$E$11-RADIANS(M1542))))</f>
        <v>61.604838305382067</v>
      </c>
      <c r="AD1542">
        <f>+IF(AB1542=Data!$E$18,1,0)</f>
        <v>0</v>
      </c>
      <c r="AE1542">
        <f>+IF(AC1542&lt;Data!$B$17,1,0)</f>
        <v>0</v>
      </c>
      <c r="AF1542" s="7">
        <f>+IF(AND(AD1542,AE1542),1,0)</f>
        <v>0</v>
      </c>
    </row>
    <row r="1543" spans="1:32" x14ac:dyDescent="0.2">
      <c r="A1543">
        <v>2188</v>
      </c>
      <c r="C1543">
        <v>42466</v>
      </c>
      <c r="D1543">
        <v>25630</v>
      </c>
      <c r="E1543">
        <v>6</v>
      </c>
      <c r="F1543">
        <v>13</v>
      </c>
      <c r="G1543">
        <v>45.3</v>
      </c>
      <c r="H1543" t="s">
        <v>24</v>
      </c>
      <c r="I1543">
        <v>51</v>
      </c>
      <c r="J1543">
        <v>10</v>
      </c>
      <c r="K1543">
        <v>21</v>
      </c>
      <c r="L1543">
        <v>6.2292500000000004</v>
      </c>
      <c r="M1543">
        <v>93.438749999999999</v>
      </c>
      <c r="N1543">
        <v>51.172499999999999</v>
      </c>
      <c r="O1543">
        <v>6.04</v>
      </c>
      <c r="Q1543">
        <v>1.06</v>
      </c>
      <c r="Y1543" t="s">
        <v>45</v>
      </c>
      <c r="Z1543" t="s">
        <v>45</v>
      </c>
      <c r="AA1543" t="s">
        <v>507</v>
      </c>
      <c r="AB1543" t="str">
        <f>+LEFT(AA1543,1)</f>
        <v>K</v>
      </c>
      <c r="AC1543" s="6">
        <f>DEGREES(ACOS(SIN(Resultats!$H$11)*SIN(RADIANS(N1543))+COS(Resultats!$H$11)*COS(RADIANS(N1543))*COS(Resultats!$E$11-RADIANS(M1543))))</f>
        <v>61.606612467114275</v>
      </c>
      <c r="AD1543">
        <f>+IF(AB1543=Data!$E$18,1,0)</f>
        <v>0</v>
      </c>
      <c r="AE1543">
        <f>+IF(AC1543&lt;Data!$B$17,1,0)</f>
        <v>0</v>
      </c>
      <c r="AF1543" s="7">
        <f>+IF(AND(AD1543,AE1543),1,0)</f>
        <v>0</v>
      </c>
    </row>
    <row r="1544" spans="1:32" x14ac:dyDescent="0.2">
      <c r="A1544">
        <v>1993</v>
      </c>
      <c r="B1544" t="s">
        <v>1942</v>
      </c>
      <c r="C1544">
        <v>38622</v>
      </c>
      <c r="D1544">
        <v>94864</v>
      </c>
      <c r="E1544">
        <v>5</v>
      </c>
      <c r="F1544">
        <v>47</v>
      </c>
      <c r="G1544">
        <v>42.9</v>
      </c>
      <c r="H1544" t="s">
        <v>24</v>
      </c>
      <c r="I1544">
        <v>13</v>
      </c>
      <c r="J1544">
        <v>53</v>
      </c>
      <c r="K1544">
        <v>59</v>
      </c>
      <c r="L1544">
        <v>5.7952500000000002</v>
      </c>
      <c r="M1544">
        <v>86.928749999999994</v>
      </c>
      <c r="N1544">
        <v>13.899722222222222</v>
      </c>
      <c r="O1544">
        <v>5.29</v>
      </c>
      <c r="Q1544">
        <v>-0.17</v>
      </c>
      <c r="S1544">
        <v>-0.66</v>
      </c>
      <c r="Y1544" t="s">
        <v>2416</v>
      </c>
      <c r="Z1544" t="s">
        <v>7045</v>
      </c>
      <c r="AA1544" t="s">
        <v>15417</v>
      </c>
      <c r="AB1544" t="str">
        <f>+LEFT(AA1544,1)</f>
        <v>B</v>
      </c>
      <c r="AC1544" s="6">
        <f>DEGREES(ACOS(SIN(Resultats!$H$11)*SIN(RADIANS(N1544))+COS(Resultats!$H$11)*COS(RADIANS(N1544))*COS(Resultats!$E$11-RADIANS(M1544))))</f>
        <v>61.663032137983009</v>
      </c>
      <c r="AD1544">
        <f>+IF(AB1544=Data!$E$18,1,0)</f>
        <v>0</v>
      </c>
      <c r="AE1544">
        <f>+IF(AC1544&lt;Data!$B$17,1,0)</f>
        <v>0</v>
      </c>
      <c r="AF1544" s="7">
        <f>+IF(AND(AD1544,AE1544),1,0)</f>
        <v>0</v>
      </c>
    </row>
    <row r="1545" spans="1:32" x14ac:dyDescent="0.2">
      <c r="A1545">
        <v>2161</v>
      </c>
      <c r="C1545">
        <v>41814</v>
      </c>
      <c r="D1545">
        <v>151126</v>
      </c>
      <c r="E1545">
        <v>6</v>
      </c>
      <c r="F1545">
        <v>6</v>
      </c>
      <c r="G1545">
        <v>51.9</v>
      </c>
      <c r="H1545" t="s">
        <v>26</v>
      </c>
      <c r="I1545">
        <v>11</v>
      </c>
      <c r="J1545">
        <v>10</v>
      </c>
      <c r="K1545">
        <v>25</v>
      </c>
      <c r="L1545">
        <v>6.1144166666666662</v>
      </c>
      <c r="M1545">
        <v>91.716250000000002</v>
      </c>
      <c r="N1545">
        <v>-11.173611111111111</v>
      </c>
      <c r="O1545">
        <v>6.66</v>
      </c>
      <c r="Q1545">
        <v>-0.15</v>
      </c>
      <c r="Y1545" t="s">
        <v>368</v>
      </c>
      <c r="Z1545" t="s">
        <v>368</v>
      </c>
      <c r="AA1545" t="s">
        <v>15433</v>
      </c>
      <c r="AB1545" t="str">
        <f>+LEFT(AA1545,1)</f>
        <v>B</v>
      </c>
      <c r="AC1545" s="6">
        <f>DEGREES(ACOS(SIN(Resultats!$H$11)*SIN(RADIANS(N1545))+COS(Resultats!$H$11)*COS(RADIANS(N1545))*COS(Resultats!$E$11-RADIANS(M1545))))</f>
        <v>61.688661784899224</v>
      </c>
      <c r="AD1545">
        <f>+IF(AB1545=Data!$E$18,1,0)</f>
        <v>0</v>
      </c>
      <c r="AE1545">
        <f>+IF(AC1545&lt;Data!$B$17,1,0)</f>
        <v>0</v>
      </c>
      <c r="AF1545" s="7">
        <f>+IF(AND(AD1545,AE1545),1,0)</f>
        <v>0</v>
      </c>
    </row>
    <row r="1546" spans="1:32" x14ac:dyDescent="0.2">
      <c r="A1546">
        <v>2150</v>
      </c>
      <c r="C1546">
        <v>41547</v>
      </c>
      <c r="D1546">
        <v>151098</v>
      </c>
      <c r="E1546">
        <v>6</v>
      </c>
      <c r="F1546">
        <v>5</v>
      </c>
      <c r="G1546">
        <v>27</v>
      </c>
      <c r="H1546" t="s">
        <v>26</v>
      </c>
      <c r="I1546">
        <v>10</v>
      </c>
      <c r="J1546">
        <v>14</v>
      </c>
      <c r="K1546">
        <v>34</v>
      </c>
      <c r="L1546">
        <v>6.0908333333333333</v>
      </c>
      <c r="M1546">
        <v>91.362499999999997</v>
      </c>
      <c r="N1546">
        <v>-10.242777777777777</v>
      </c>
      <c r="O1546">
        <v>5.87</v>
      </c>
      <c r="Q1546">
        <v>0.37</v>
      </c>
      <c r="S1546">
        <v>0.04</v>
      </c>
      <c r="X1546" t="s">
        <v>216</v>
      </c>
      <c r="Y1546" t="s">
        <v>2046</v>
      </c>
      <c r="Z1546" t="s">
        <v>8042</v>
      </c>
      <c r="AA1546" t="s">
        <v>2046</v>
      </c>
      <c r="AB1546" t="str">
        <f>+LEFT(AA1546,1)</f>
        <v>F</v>
      </c>
      <c r="AC1546" s="6">
        <f>DEGREES(ACOS(SIN(Resultats!$H$11)*SIN(RADIANS(N1546))+COS(Resultats!$H$11)*COS(RADIANS(N1546))*COS(Resultats!$E$11-RADIANS(M1546))))</f>
        <v>61.738421638116002</v>
      </c>
      <c r="AD1546">
        <f>+IF(AB1546=Data!$E$18,1,0)</f>
        <v>0</v>
      </c>
      <c r="AE1546">
        <f>+IF(AC1546&lt;Data!$B$17,1,0)</f>
        <v>0</v>
      </c>
      <c r="AF1546" s="7">
        <f>+IF(AND(AD1546,AE1546),1,0)</f>
        <v>0</v>
      </c>
    </row>
    <row r="1547" spans="1:32" x14ac:dyDescent="0.2">
      <c r="A1547">
        <v>1989</v>
      </c>
      <c r="B1547" t="s">
        <v>1937</v>
      </c>
      <c r="C1547">
        <v>38545</v>
      </c>
      <c r="D1547">
        <v>94855</v>
      </c>
      <c r="E1547">
        <v>5</v>
      </c>
      <c r="F1547">
        <v>47</v>
      </c>
      <c r="G1547">
        <v>13.2</v>
      </c>
      <c r="H1547" t="s">
        <v>24</v>
      </c>
      <c r="I1547">
        <v>14</v>
      </c>
      <c r="J1547">
        <v>29</v>
      </c>
      <c r="K1547">
        <v>18</v>
      </c>
      <c r="L1547">
        <v>5.7869999999999999</v>
      </c>
      <c r="M1547">
        <v>86.805000000000007</v>
      </c>
      <c r="N1547">
        <v>14.488333333333333</v>
      </c>
      <c r="O1547">
        <v>5.72</v>
      </c>
      <c r="Q1547">
        <v>0.04</v>
      </c>
      <c r="S1547">
        <v>0.16</v>
      </c>
      <c r="Y1547" t="s">
        <v>1824</v>
      </c>
      <c r="Z1547" t="s">
        <v>1824</v>
      </c>
      <c r="AA1547" t="s">
        <v>1740</v>
      </c>
      <c r="AB1547" t="str">
        <f>+LEFT(AA1547,1)</f>
        <v>A</v>
      </c>
      <c r="AC1547" s="6">
        <f>DEGREES(ACOS(SIN(Resultats!$H$11)*SIN(RADIANS(N1547))+COS(Resultats!$H$11)*COS(RADIANS(N1547))*COS(Resultats!$E$11-RADIANS(M1547))))</f>
        <v>61.743144502303785</v>
      </c>
      <c r="AD1547">
        <f>+IF(AB1547=Data!$E$18,1,0)</f>
        <v>1</v>
      </c>
      <c r="AE1547">
        <f>+IF(AC1547&lt;Data!$B$17,1,0)</f>
        <v>0</v>
      </c>
      <c r="AF1547" s="7">
        <f>+IF(AND(AD1547,AE1547),1,0)</f>
        <v>0</v>
      </c>
    </row>
    <row r="1548" spans="1:32" x14ac:dyDescent="0.2">
      <c r="A1548">
        <v>2096</v>
      </c>
      <c r="C1548">
        <v>40325</v>
      </c>
      <c r="D1548">
        <v>40769</v>
      </c>
      <c r="E1548">
        <v>6</v>
      </c>
      <c r="F1548">
        <v>0</v>
      </c>
      <c r="G1548">
        <v>19</v>
      </c>
      <c r="H1548" t="s">
        <v>24</v>
      </c>
      <c r="I1548">
        <v>44</v>
      </c>
      <c r="J1548">
        <v>35</v>
      </c>
      <c r="K1548">
        <v>31</v>
      </c>
      <c r="L1548">
        <v>6.0052777777777777</v>
      </c>
      <c r="M1548">
        <v>90.079166666666666</v>
      </c>
      <c r="N1548">
        <v>44.591944444444444</v>
      </c>
      <c r="O1548">
        <v>6.22</v>
      </c>
      <c r="Y1548" t="s">
        <v>2012</v>
      </c>
      <c r="Z1548" t="s">
        <v>125</v>
      </c>
      <c r="AA1548" t="s">
        <v>365</v>
      </c>
      <c r="AB1548" t="str">
        <f>+LEFT(AA1548,1)</f>
        <v>K</v>
      </c>
      <c r="AC1548" s="6">
        <f>DEGREES(ACOS(SIN(Resultats!$H$11)*SIN(RADIANS(N1548))+COS(Resultats!$H$11)*COS(RADIANS(N1548))*COS(Resultats!$E$11-RADIANS(M1548))))</f>
        <v>61.744641081401014</v>
      </c>
      <c r="AD1548">
        <f>+IF(AB1548=Data!$E$18,1,0)</f>
        <v>0</v>
      </c>
      <c r="AE1548">
        <f>+IF(AC1548&lt;Data!$B$17,1,0)</f>
        <v>0</v>
      </c>
      <c r="AF1548" s="7">
        <f>+IF(AND(AD1548,AE1548),1,0)</f>
        <v>0</v>
      </c>
    </row>
    <row r="1549" spans="1:32" x14ac:dyDescent="0.2">
      <c r="A1549">
        <v>5310</v>
      </c>
      <c r="C1549">
        <v>124186</v>
      </c>
      <c r="D1549">
        <v>63979</v>
      </c>
      <c r="E1549">
        <v>14</v>
      </c>
      <c r="F1549">
        <v>11</v>
      </c>
      <c r="G1549">
        <v>15.1</v>
      </c>
      <c r="H1549" t="s">
        <v>24</v>
      </c>
      <c r="I1549">
        <v>32</v>
      </c>
      <c r="J1549">
        <v>17</v>
      </c>
      <c r="K1549">
        <v>44</v>
      </c>
      <c r="L1549">
        <v>14.187527777777778</v>
      </c>
      <c r="M1549">
        <v>212.81291666666667</v>
      </c>
      <c r="N1549">
        <v>32.295555555555552</v>
      </c>
      <c r="O1549">
        <v>6.11</v>
      </c>
      <c r="Q1549">
        <v>1.26</v>
      </c>
      <c r="S1549">
        <v>1.43</v>
      </c>
      <c r="Y1549" t="s">
        <v>172</v>
      </c>
      <c r="Z1549" t="s">
        <v>172</v>
      </c>
      <c r="AA1549" t="s">
        <v>80</v>
      </c>
      <c r="AB1549" t="str">
        <f>+LEFT(AA1549,1)</f>
        <v>K</v>
      </c>
      <c r="AC1549" s="6">
        <f>DEGREES(ACOS(SIN(Resultats!$H$11)*SIN(RADIANS(N1549))+COS(Resultats!$H$11)*COS(RADIANS(N1549))*COS(Resultats!$E$11-RADIANS(M1549))))</f>
        <v>61.762511372543365</v>
      </c>
      <c r="AD1549">
        <f>+IF(AB1549=Data!$E$18,1,0)</f>
        <v>0</v>
      </c>
      <c r="AE1549">
        <f>+IF(AC1549&lt;Data!$B$17,1,0)</f>
        <v>0</v>
      </c>
      <c r="AF1549" s="7">
        <f>+IF(AND(AD1549,AE1549),1,0)</f>
        <v>0</v>
      </c>
    </row>
    <row r="1550" spans="1:32" x14ac:dyDescent="0.2">
      <c r="A1550">
        <v>1985</v>
      </c>
      <c r="B1550" t="s">
        <v>1935</v>
      </c>
      <c r="C1550">
        <v>38478</v>
      </c>
      <c r="D1550">
        <v>94848</v>
      </c>
      <c r="E1550">
        <v>5</v>
      </c>
      <c r="F1550">
        <v>46</v>
      </c>
      <c r="G1550">
        <v>45.5</v>
      </c>
      <c r="H1550" t="s">
        <v>24</v>
      </c>
      <c r="I1550">
        <v>15</v>
      </c>
      <c r="J1550">
        <v>49</v>
      </c>
      <c r="K1550">
        <v>21</v>
      </c>
      <c r="L1550">
        <v>5.7793055555555553</v>
      </c>
      <c r="M1550">
        <v>86.689583333333331</v>
      </c>
      <c r="N1550">
        <v>15.8225</v>
      </c>
      <c r="O1550">
        <v>6</v>
      </c>
      <c r="Q1550">
        <v>-0.06</v>
      </c>
      <c r="S1550">
        <v>-0.44</v>
      </c>
      <c r="Y1550" t="s">
        <v>205</v>
      </c>
      <c r="Z1550" t="s">
        <v>111</v>
      </c>
      <c r="AA1550" t="s">
        <v>1652</v>
      </c>
      <c r="AB1550" t="str">
        <f>+LEFT(AA1550,1)</f>
        <v>B</v>
      </c>
      <c r="AC1550" s="6">
        <f>DEGREES(ACOS(SIN(Resultats!$H$11)*SIN(RADIANS(N1550))+COS(Resultats!$H$11)*COS(RADIANS(N1550))*COS(Resultats!$E$11-RADIANS(M1550))))</f>
        <v>61.775998770735661</v>
      </c>
      <c r="AD1550">
        <f>+IF(AB1550=Data!$E$18,1,0)</f>
        <v>0</v>
      </c>
      <c r="AE1550">
        <f>+IF(AC1550&lt;Data!$B$17,1,0)</f>
        <v>0</v>
      </c>
      <c r="AF1550" s="7">
        <f>+IF(AND(AD1550,AE1550),1,0)</f>
        <v>0</v>
      </c>
    </row>
    <row r="1551" spans="1:32" x14ac:dyDescent="0.2">
      <c r="A1551">
        <v>1977</v>
      </c>
      <c r="C1551">
        <v>38307</v>
      </c>
      <c r="D1551">
        <v>77516</v>
      </c>
      <c r="E1551">
        <v>5</v>
      </c>
      <c r="F1551">
        <v>45</v>
      </c>
      <c r="G1551">
        <v>39.4</v>
      </c>
      <c r="H1551" t="s">
        <v>24</v>
      </c>
      <c r="I1551">
        <v>20</v>
      </c>
      <c r="J1551">
        <v>41</v>
      </c>
      <c r="K1551">
        <v>42</v>
      </c>
      <c r="L1551">
        <v>5.7609444444444442</v>
      </c>
      <c r="M1551">
        <v>86.414166666666659</v>
      </c>
      <c r="N1551">
        <v>20.695</v>
      </c>
      <c r="O1551">
        <v>6.95</v>
      </c>
      <c r="Q1551">
        <v>3.03</v>
      </c>
      <c r="S1551">
        <v>5.81</v>
      </c>
      <c r="U1551">
        <v>1.52</v>
      </c>
      <c r="Y1551" t="s">
        <v>3014</v>
      </c>
      <c r="Z1551" t="s">
        <v>3014</v>
      </c>
      <c r="AA1551" t="s">
        <v>15445</v>
      </c>
      <c r="AB1551" t="str">
        <f>+LEFT(AA1551,1)</f>
        <v>C</v>
      </c>
      <c r="AC1551" s="6">
        <f>DEGREES(ACOS(SIN(Resultats!$H$11)*SIN(RADIANS(N1551))+COS(Resultats!$H$11)*COS(RADIANS(N1551))*COS(Resultats!$E$11-RADIANS(M1551))))</f>
        <v>61.888040214490239</v>
      </c>
      <c r="AD1551">
        <f>+IF(AB1551=Data!$E$18,1,0)</f>
        <v>0</v>
      </c>
      <c r="AE1551">
        <f>+IF(AC1551&lt;Data!$B$17,1,0)</f>
        <v>0</v>
      </c>
      <c r="AF1551" s="7">
        <f>+IF(AND(AD1551,AE1551),1,0)</f>
        <v>0</v>
      </c>
    </row>
    <row r="1552" spans="1:32" x14ac:dyDescent="0.2">
      <c r="A1552">
        <v>4953</v>
      </c>
      <c r="C1552">
        <v>113994</v>
      </c>
      <c r="D1552">
        <v>15985</v>
      </c>
      <c r="E1552">
        <v>13</v>
      </c>
      <c r="F1552">
        <v>6</v>
      </c>
      <c r="G1552">
        <v>22.7</v>
      </c>
      <c r="H1552" t="s">
        <v>24</v>
      </c>
      <c r="I1552">
        <v>62</v>
      </c>
      <c r="J1552">
        <v>2</v>
      </c>
      <c r="K1552">
        <v>31</v>
      </c>
      <c r="L1552">
        <v>13.106305555555554</v>
      </c>
      <c r="M1552">
        <v>196.5945833333333</v>
      </c>
      <c r="N1552">
        <v>62.041944444444439</v>
      </c>
      <c r="O1552">
        <v>6.14</v>
      </c>
      <c r="Q1552">
        <v>0.99</v>
      </c>
      <c r="S1552">
        <v>0.65</v>
      </c>
      <c r="Y1552" t="s">
        <v>345</v>
      </c>
      <c r="Z1552" t="s">
        <v>345</v>
      </c>
      <c r="AA1552" t="s">
        <v>3097</v>
      </c>
      <c r="AB1552" t="str">
        <f>+LEFT(AA1552,1)</f>
        <v>G</v>
      </c>
      <c r="AC1552" s="6">
        <f>DEGREES(ACOS(SIN(Resultats!$H$11)*SIN(RADIANS(N1552))+COS(Resultats!$H$11)*COS(RADIANS(N1552))*COS(Resultats!$E$11-RADIANS(M1552))))</f>
        <v>61.923914634683598</v>
      </c>
      <c r="AD1552">
        <f>+IF(AB1552=Data!$E$18,1,0)</f>
        <v>0</v>
      </c>
      <c r="AE1552">
        <f>+IF(AC1552&lt;Data!$B$17,1,0)</f>
        <v>0</v>
      </c>
      <c r="AF1552" s="7">
        <f>+IF(AND(AD1552,AE1552),1,0)</f>
        <v>0</v>
      </c>
    </row>
    <row r="1553" spans="1:32" x14ac:dyDescent="0.2">
      <c r="A1553">
        <v>2291</v>
      </c>
      <c r="C1553">
        <v>44691</v>
      </c>
      <c r="D1553">
        <v>25731</v>
      </c>
      <c r="E1553">
        <v>6</v>
      </c>
      <c r="F1553">
        <v>26</v>
      </c>
      <c r="G1553">
        <v>25.8</v>
      </c>
      <c r="H1553" t="s">
        <v>24</v>
      </c>
      <c r="I1553">
        <v>56</v>
      </c>
      <c r="J1553">
        <v>17</v>
      </c>
      <c r="K1553">
        <v>6</v>
      </c>
      <c r="L1553">
        <v>6.4405000000000001</v>
      </c>
      <c r="M1553">
        <v>96.607500000000002</v>
      </c>
      <c r="N1553">
        <v>56.284999999999997</v>
      </c>
      <c r="O1553">
        <v>5.64</v>
      </c>
      <c r="Q1553">
        <v>0.24</v>
      </c>
      <c r="S1553">
        <v>0.12</v>
      </c>
      <c r="U1553">
        <v>0.1</v>
      </c>
      <c r="Y1553" t="s">
        <v>2134</v>
      </c>
      <c r="Z1553" t="s">
        <v>2134</v>
      </c>
      <c r="AA1553" t="s">
        <v>1740</v>
      </c>
      <c r="AB1553" t="str">
        <f>+LEFT(AA1553,1)</f>
        <v>A</v>
      </c>
      <c r="AC1553" s="6">
        <f>DEGREES(ACOS(SIN(Resultats!$H$11)*SIN(RADIANS(N1553))+COS(Resultats!$H$11)*COS(RADIANS(N1553))*COS(Resultats!$E$11-RADIANS(M1553))))</f>
        <v>61.938847382640787</v>
      </c>
      <c r="AD1553">
        <f>+IF(AB1553=Data!$E$18,1,0)</f>
        <v>1</v>
      </c>
      <c r="AE1553">
        <f>+IF(AC1553&lt;Data!$B$17,1,0)</f>
        <v>0</v>
      </c>
      <c r="AF1553" s="7">
        <f>+IF(AND(AD1553,AE1553),1,0)</f>
        <v>0</v>
      </c>
    </row>
    <row r="1554" spans="1:32" x14ac:dyDescent="0.2">
      <c r="A1554">
        <v>2011</v>
      </c>
      <c r="B1554" t="s">
        <v>1956</v>
      </c>
      <c r="C1554">
        <v>38944</v>
      </c>
      <c r="D1554">
        <v>58496</v>
      </c>
      <c r="E1554">
        <v>5</v>
      </c>
      <c r="F1554">
        <v>51</v>
      </c>
      <c r="G1554">
        <v>2.4</v>
      </c>
      <c r="H1554" t="s">
        <v>24</v>
      </c>
      <c r="I1554">
        <v>37</v>
      </c>
      <c r="J1554">
        <v>18</v>
      </c>
      <c r="K1554">
        <v>20</v>
      </c>
      <c r="L1554">
        <v>5.8506666666666662</v>
      </c>
      <c r="M1554">
        <v>87.76</v>
      </c>
      <c r="N1554">
        <v>37.30555555555555</v>
      </c>
      <c r="O1554">
        <v>4.74</v>
      </c>
      <c r="Q1554">
        <v>1.62</v>
      </c>
      <c r="S1554">
        <v>1.93</v>
      </c>
      <c r="U1554">
        <v>1.07</v>
      </c>
      <c r="Y1554" t="s">
        <v>1957</v>
      </c>
      <c r="Z1554" t="s">
        <v>5852</v>
      </c>
      <c r="AA1554" t="s">
        <v>586</v>
      </c>
      <c r="AB1554" t="str">
        <f>+LEFT(AA1554,1)</f>
        <v>M</v>
      </c>
      <c r="AC1554" s="6">
        <f>DEGREES(ACOS(SIN(Resultats!$H$11)*SIN(RADIANS(N1554))+COS(Resultats!$H$11)*COS(RADIANS(N1554))*COS(Resultats!$E$11-RADIANS(M1554))))</f>
        <v>61.959649907952382</v>
      </c>
      <c r="AD1554">
        <f>+IF(AB1554=Data!$E$18,1,0)</f>
        <v>0</v>
      </c>
      <c r="AE1554">
        <f>+IF(AC1554&lt;Data!$B$17,1,0)</f>
        <v>0</v>
      </c>
      <c r="AF1554" s="7">
        <f>+IF(AND(AD1554,AE1554),1,0)</f>
        <v>0</v>
      </c>
    </row>
    <row r="1555" spans="1:32" x14ac:dyDescent="0.2">
      <c r="A1555">
        <v>5333</v>
      </c>
      <c r="C1555">
        <v>124713</v>
      </c>
      <c r="D1555">
        <v>83242</v>
      </c>
      <c r="E1555">
        <v>14</v>
      </c>
      <c r="F1555">
        <v>14</v>
      </c>
      <c r="G1555">
        <v>41</v>
      </c>
      <c r="H1555" t="s">
        <v>24</v>
      </c>
      <c r="I1555">
        <v>21</v>
      </c>
      <c r="J1555">
        <v>52</v>
      </c>
      <c r="K1555">
        <v>24</v>
      </c>
      <c r="L1555">
        <v>14.244722222222221</v>
      </c>
      <c r="M1555">
        <v>213.67083333333332</v>
      </c>
      <c r="N1555">
        <v>21.873333333333335</v>
      </c>
      <c r="O1555">
        <v>6.39</v>
      </c>
      <c r="Q1555">
        <v>0.18</v>
      </c>
      <c r="S1555">
        <v>0.09</v>
      </c>
      <c r="Y1555" t="s">
        <v>41</v>
      </c>
      <c r="Z1555" t="s">
        <v>41</v>
      </c>
      <c r="AA1555" t="s">
        <v>15415</v>
      </c>
      <c r="AB1555" t="str">
        <f>+LEFT(AA1555,1)</f>
        <v>A</v>
      </c>
      <c r="AC1555" s="6">
        <f>DEGREES(ACOS(SIN(Resultats!$H$11)*SIN(RADIANS(N1555))+COS(Resultats!$H$11)*COS(RADIANS(N1555))*COS(Resultats!$E$11-RADIANS(M1555))))</f>
        <v>61.963211011200016</v>
      </c>
      <c r="AD1555">
        <f>+IF(AB1555=Data!$E$18,1,0)</f>
        <v>1</v>
      </c>
      <c r="AE1555">
        <f>+IF(AC1555&lt;Data!$B$17,1,0)</f>
        <v>0</v>
      </c>
      <c r="AF1555" s="7">
        <f>+IF(AND(AD1555,AE1555),1,0)</f>
        <v>0</v>
      </c>
    </row>
    <row r="1556" spans="1:32" x14ac:dyDescent="0.2">
      <c r="A1556">
        <v>2809</v>
      </c>
      <c r="C1556">
        <v>57742</v>
      </c>
      <c r="D1556">
        <v>14195</v>
      </c>
      <c r="E1556">
        <v>7</v>
      </c>
      <c r="F1556">
        <v>27</v>
      </c>
      <c r="G1556">
        <v>25.8</v>
      </c>
      <c r="H1556" t="s">
        <v>24</v>
      </c>
      <c r="I1556">
        <v>66</v>
      </c>
      <c r="J1556">
        <v>19</v>
      </c>
      <c r="K1556">
        <v>54</v>
      </c>
      <c r="L1556">
        <v>7.4571666666666667</v>
      </c>
      <c r="M1556">
        <v>111.8575</v>
      </c>
      <c r="N1556">
        <v>66.331666666666663</v>
      </c>
      <c r="O1556">
        <v>6.47</v>
      </c>
      <c r="Q1556">
        <v>-0.09</v>
      </c>
      <c r="S1556">
        <v>-0.19</v>
      </c>
      <c r="Y1556" t="s">
        <v>39</v>
      </c>
      <c r="Z1556" t="s">
        <v>39</v>
      </c>
      <c r="AA1556" t="s">
        <v>5040</v>
      </c>
      <c r="AB1556" t="str">
        <f>+LEFT(AA1556,1)</f>
        <v>B</v>
      </c>
      <c r="AC1556" s="6">
        <f>DEGREES(ACOS(SIN(Resultats!$H$11)*SIN(RADIANS(N1556))+COS(Resultats!$H$11)*COS(RADIANS(N1556))*COS(Resultats!$E$11-RADIANS(M1556))))</f>
        <v>61.967664678889562</v>
      </c>
      <c r="AD1556">
        <f>+IF(AB1556=Data!$E$18,1,0)</f>
        <v>0</v>
      </c>
      <c r="AE1556">
        <f>+IF(AC1556&lt;Data!$B$17,1,0)</f>
        <v>0</v>
      </c>
      <c r="AF1556" s="7">
        <f>+IF(AND(AD1556,AE1556),1,0)</f>
        <v>0</v>
      </c>
    </row>
    <row r="1557" spans="1:32" x14ac:dyDescent="0.2">
      <c r="A1557">
        <v>2088</v>
      </c>
      <c r="B1557" t="s">
        <v>2003</v>
      </c>
      <c r="C1557">
        <v>40183</v>
      </c>
      <c r="D1557">
        <v>40750</v>
      </c>
      <c r="E1557">
        <v>5</v>
      </c>
      <c r="F1557">
        <v>59</v>
      </c>
      <c r="G1557">
        <v>31.7</v>
      </c>
      <c r="H1557" t="s">
        <v>24</v>
      </c>
      <c r="I1557">
        <v>44</v>
      </c>
      <c r="J1557">
        <v>56</v>
      </c>
      <c r="K1557">
        <v>51</v>
      </c>
      <c r="L1557">
        <v>5.9921388888888893</v>
      </c>
      <c r="M1557">
        <v>89.882083333333341</v>
      </c>
      <c r="N1557">
        <v>44.947499999999998</v>
      </c>
      <c r="O1557">
        <v>1.9</v>
      </c>
      <c r="Q1557">
        <v>0.03</v>
      </c>
      <c r="S1557">
        <v>0.05</v>
      </c>
      <c r="U1557">
        <v>-0.01</v>
      </c>
      <c r="Y1557" t="s">
        <v>192</v>
      </c>
      <c r="Z1557" t="s">
        <v>192</v>
      </c>
      <c r="AA1557" t="s">
        <v>18</v>
      </c>
      <c r="AB1557" t="str">
        <f>+LEFT(AA1557,1)</f>
        <v>A</v>
      </c>
      <c r="AC1557" s="6">
        <f>DEGREES(ACOS(SIN(Resultats!$H$11)*SIN(RADIANS(N1557))+COS(Resultats!$H$11)*COS(RADIANS(N1557))*COS(Resultats!$E$11-RADIANS(M1557))))</f>
        <v>61.970036652433116</v>
      </c>
      <c r="AD1557">
        <f>+IF(AB1557=Data!$E$18,1,0)</f>
        <v>1</v>
      </c>
      <c r="AE1557">
        <f>+IF(AC1557&lt;Data!$B$17,1,0)</f>
        <v>0</v>
      </c>
      <c r="AF1557" s="7">
        <f>+IF(AND(AD1557,AE1557),1,0)</f>
        <v>0</v>
      </c>
    </row>
    <row r="1558" spans="1:32" x14ac:dyDescent="0.2">
      <c r="A1558">
        <v>2037</v>
      </c>
      <c r="B1558" t="s">
        <v>1977</v>
      </c>
      <c r="C1558">
        <v>39400</v>
      </c>
      <c r="D1558">
        <v>113220</v>
      </c>
      <c r="E1558">
        <v>5</v>
      </c>
      <c r="F1558">
        <v>52</v>
      </c>
      <c r="G1558">
        <v>26.4</v>
      </c>
      <c r="H1558" t="s">
        <v>24</v>
      </c>
      <c r="I1558">
        <v>1</v>
      </c>
      <c r="J1558">
        <v>51</v>
      </c>
      <c r="K1558">
        <v>18</v>
      </c>
      <c r="L1558">
        <v>5.8740000000000006</v>
      </c>
      <c r="M1558">
        <v>88.11</v>
      </c>
      <c r="N1558">
        <v>1.855</v>
      </c>
      <c r="O1558">
        <v>4.78</v>
      </c>
      <c r="Q1558">
        <v>1.38</v>
      </c>
      <c r="S1558">
        <v>1.47</v>
      </c>
      <c r="Y1558" t="s">
        <v>1978</v>
      </c>
      <c r="Z1558" t="s">
        <v>9566</v>
      </c>
      <c r="AA1558" t="s">
        <v>507</v>
      </c>
      <c r="AB1558" t="str">
        <f>+LEFT(AA1558,1)</f>
        <v>K</v>
      </c>
      <c r="AC1558" s="6">
        <f>DEGREES(ACOS(SIN(Resultats!$H$11)*SIN(RADIANS(N1558))+COS(Resultats!$H$11)*COS(RADIANS(N1558))*COS(Resultats!$E$11-RADIANS(M1558))))</f>
        <v>62.005576244073907</v>
      </c>
      <c r="AD1558">
        <f>+IF(AB1558=Data!$E$18,1,0)</f>
        <v>0</v>
      </c>
      <c r="AE1558">
        <f>+IF(AC1558&lt;Data!$B$17,1,0)</f>
        <v>0</v>
      </c>
      <c r="AF1558" s="7">
        <f>+IF(AND(AD1558,AE1558),1,0)</f>
        <v>0</v>
      </c>
    </row>
    <row r="1559" spans="1:32" x14ac:dyDescent="0.2">
      <c r="A1559">
        <v>2025</v>
      </c>
      <c r="C1559">
        <v>39182</v>
      </c>
      <c r="D1559">
        <v>58524</v>
      </c>
      <c r="E1559">
        <v>5</v>
      </c>
      <c r="F1559">
        <v>52</v>
      </c>
      <c r="G1559">
        <v>39.5</v>
      </c>
      <c r="H1559" t="s">
        <v>24</v>
      </c>
      <c r="I1559">
        <v>39</v>
      </c>
      <c r="J1559">
        <v>34</v>
      </c>
      <c r="K1559">
        <v>28</v>
      </c>
      <c r="L1559">
        <v>5.8776388888888897</v>
      </c>
      <c r="M1559">
        <v>88.16458333333334</v>
      </c>
      <c r="N1559">
        <v>39.574444444444445</v>
      </c>
      <c r="O1559">
        <v>6.45</v>
      </c>
      <c r="P1559" t="s">
        <v>103</v>
      </c>
      <c r="Q1559">
        <v>0.09</v>
      </c>
      <c r="S1559">
        <v>0.17</v>
      </c>
      <c r="Y1559" t="s">
        <v>114</v>
      </c>
      <c r="Z1559" t="s">
        <v>114</v>
      </c>
      <c r="AA1559" t="s">
        <v>18</v>
      </c>
      <c r="AB1559" t="str">
        <f>+LEFT(AA1559,1)</f>
        <v>A</v>
      </c>
      <c r="AC1559" s="6">
        <f>DEGREES(ACOS(SIN(Resultats!$H$11)*SIN(RADIANS(N1559))+COS(Resultats!$H$11)*COS(RADIANS(N1559))*COS(Resultats!$E$11-RADIANS(M1559))))</f>
        <v>62.03568655522308</v>
      </c>
      <c r="AD1559">
        <f>+IF(AB1559=Data!$E$18,1,0)</f>
        <v>1</v>
      </c>
      <c r="AE1559">
        <f>+IF(AC1559&lt;Data!$B$17,1,0)</f>
        <v>0</v>
      </c>
      <c r="AF1559" s="7">
        <f>+IF(AND(AD1559,AE1559),1,0)</f>
        <v>0</v>
      </c>
    </row>
    <row r="1560" spans="1:32" x14ac:dyDescent="0.2">
      <c r="A1560">
        <v>3633</v>
      </c>
      <c r="C1560">
        <v>78633</v>
      </c>
      <c r="D1560">
        <v>6784</v>
      </c>
      <c r="E1560">
        <v>9</v>
      </c>
      <c r="F1560">
        <v>14</v>
      </c>
      <c r="G1560">
        <v>3.2</v>
      </c>
      <c r="H1560" t="s">
        <v>24</v>
      </c>
      <c r="I1560">
        <v>71</v>
      </c>
      <c r="J1560">
        <v>39</v>
      </c>
      <c r="K1560">
        <v>21</v>
      </c>
      <c r="L1560">
        <v>9.2342222222222219</v>
      </c>
      <c r="M1560">
        <v>138.51333333333332</v>
      </c>
      <c r="N1560">
        <v>71.655833333333334</v>
      </c>
      <c r="O1560">
        <v>6.55</v>
      </c>
      <c r="Q1560">
        <v>0.96</v>
      </c>
      <c r="S1560">
        <v>0.75</v>
      </c>
      <c r="Y1560" t="s">
        <v>547</v>
      </c>
      <c r="Z1560" t="s">
        <v>71</v>
      </c>
      <c r="AA1560" t="s">
        <v>51</v>
      </c>
      <c r="AB1560" t="str">
        <f>+LEFT(AA1560,1)</f>
        <v>G</v>
      </c>
      <c r="AC1560" s="6">
        <f>DEGREES(ACOS(SIN(Resultats!$H$11)*SIN(RADIANS(N1560))+COS(Resultats!$H$11)*COS(RADIANS(N1560))*COS(Resultats!$E$11-RADIANS(M1560))))</f>
        <v>62.059203606238519</v>
      </c>
      <c r="AD1560">
        <f>+IF(AB1560=Data!$E$18,1,0)</f>
        <v>0</v>
      </c>
      <c r="AE1560">
        <f>+IF(AC1560&lt;Data!$B$17,1,0)</f>
        <v>0</v>
      </c>
      <c r="AF1560" s="7">
        <f>+IF(AND(AD1560,AE1560),1,0)</f>
        <v>0</v>
      </c>
    </row>
    <row r="1561" spans="1:32" x14ac:dyDescent="0.2">
      <c r="A1561">
        <v>2019</v>
      </c>
      <c r="C1561">
        <v>39051</v>
      </c>
      <c r="D1561">
        <v>113186</v>
      </c>
      <c r="E1561">
        <v>5</v>
      </c>
      <c r="F1561">
        <v>50</v>
      </c>
      <c r="G1561">
        <v>13.1</v>
      </c>
      <c r="H1561" t="s">
        <v>24</v>
      </c>
      <c r="I1561">
        <v>4</v>
      </c>
      <c r="J1561">
        <v>25</v>
      </c>
      <c r="K1561">
        <v>24</v>
      </c>
      <c r="L1561">
        <v>5.8369722222222222</v>
      </c>
      <c r="M1561">
        <v>87.554583333333341</v>
      </c>
      <c r="N1561">
        <v>4.4233333333333338</v>
      </c>
      <c r="O1561">
        <v>5.97</v>
      </c>
      <c r="Q1561">
        <v>1.36</v>
      </c>
      <c r="S1561">
        <v>1.57</v>
      </c>
      <c r="X1561" t="s">
        <v>27</v>
      </c>
      <c r="Y1561" t="s">
        <v>365</v>
      </c>
      <c r="Z1561" t="s">
        <v>5818</v>
      </c>
      <c r="AA1561" t="s">
        <v>365</v>
      </c>
      <c r="AB1561" t="str">
        <f>+LEFT(AA1561,1)</f>
        <v>K</v>
      </c>
      <c r="AC1561" s="6">
        <f>DEGREES(ACOS(SIN(Resultats!$H$11)*SIN(RADIANS(N1561))+COS(Resultats!$H$11)*COS(RADIANS(N1561))*COS(Resultats!$E$11-RADIANS(M1561))))</f>
        <v>62.121297242294048</v>
      </c>
      <c r="AD1561">
        <f>+IF(AB1561=Data!$E$18,1,0)</f>
        <v>0</v>
      </c>
      <c r="AE1561">
        <f>+IF(AC1561&lt;Data!$B$17,1,0)</f>
        <v>0</v>
      </c>
      <c r="AF1561" s="7">
        <f>+IF(AND(AD1561,AE1561),1,0)</f>
        <v>0</v>
      </c>
    </row>
    <row r="1562" spans="1:32" x14ac:dyDescent="0.2">
      <c r="A1562">
        <v>2091</v>
      </c>
      <c r="B1562" t="s">
        <v>2005</v>
      </c>
      <c r="C1562">
        <v>40239</v>
      </c>
      <c r="D1562">
        <v>40756</v>
      </c>
      <c r="E1562">
        <v>5</v>
      </c>
      <c r="F1562">
        <v>59</v>
      </c>
      <c r="G1562">
        <v>56.1</v>
      </c>
      <c r="H1562" t="s">
        <v>24</v>
      </c>
      <c r="I1562">
        <v>45</v>
      </c>
      <c r="J1562">
        <v>56</v>
      </c>
      <c r="K1562">
        <v>13</v>
      </c>
      <c r="L1562">
        <v>5.9989166666666671</v>
      </c>
      <c r="M1562">
        <v>89.983750000000001</v>
      </c>
      <c r="N1562">
        <v>45.936944444444443</v>
      </c>
      <c r="O1562">
        <v>4.26</v>
      </c>
      <c r="Q1562">
        <v>1.72</v>
      </c>
      <c r="S1562">
        <v>1.83</v>
      </c>
      <c r="U1562">
        <v>1.48</v>
      </c>
      <c r="Y1562" t="s">
        <v>2007</v>
      </c>
      <c r="Z1562" t="s">
        <v>2007</v>
      </c>
      <c r="AA1562" t="s">
        <v>15419</v>
      </c>
      <c r="AB1562" t="str">
        <f>+LEFT(AA1562,1)</f>
        <v>M</v>
      </c>
      <c r="AC1562" s="6">
        <f>DEGREES(ACOS(SIN(Resultats!$H$11)*SIN(RADIANS(N1562))+COS(Resultats!$H$11)*COS(RADIANS(N1562))*COS(Resultats!$E$11-RADIANS(M1562))))</f>
        <v>62.15682607879419</v>
      </c>
      <c r="AD1562">
        <f>+IF(AB1562=Data!$E$18,1,0)</f>
        <v>0</v>
      </c>
      <c r="AE1562">
        <f>+IF(AC1562&lt;Data!$B$17,1,0)</f>
        <v>0</v>
      </c>
      <c r="AF1562" s="7">
        <f>+IF(AND(AD1562,AE1562),1,0)</f>
        <v>0</v>
      </c>
    </row>
    <row r="1563" spans="1:32" x14ac:dyDescent="0.2">
      <c r="A1563">
        <v>2183</v>
      </c>
      <c r="C1563">
        <v>42341</v>
      </c>
      <c r="D1563">
        <v>151178</v>
      </c>
      <c r="E1563">
        <v>6</v>
      </c>
      <c r="F1563">
        <v>9</v>
      </c>
      <c r="G1563">
        <v>34.299999999999997</v>
      </c>
      <c r="H1563" t="s">
        <v>26</v>
      </c>
      <c r="I1563">
        <v>14</v>
      </c>
      <c r="J1563">
        <v>35</v>
      </c>
      <c r="K1563">
        <v>3</v>
      </c>
      <c r="L1563">
        <v>6.1595277777777779</v>
      </c>
      <c r="M1563">
        <v>92.392916666666665</v>
      </c>
      <c r="N1563">
        <v>-14.584166666666667</v>
      </c>
      <c r="O1563">
        <v>5.56</v>
      </c>
      <c r="Q1563">
        <v>1.1599999999999999</v>
      </c>
      <c r="S1563">
        <v>1.2</v>
      </c>
      <c r="Y1563" t="s">
        <v>125</v>
      </c>
      <c r="Z1563" t="s">
        <v>125</v>
      </c>
      <c r="AA1563" t="s">
        <v>365</v>
      </c>
      <c r="AB1563" t="str">
        <f>+LEFT(AA1563,1)</f>
        <v>K</v>
      </c>
      <c r="AC1563" s="6">
        <f>DEGREES(ACOS(SIN(Resultats!$H$11)*SIN(RADIANS(N1563))+COS(Resultats!$H$11)*COS(RADIANS(N1563))*COS(Resultats!$E$11-RADIANS(M1563))))</f>
        <v>62.169383651617238</v>
      </c>
      <c r="AD1563">
        <f>+IF(AB1563=Data!$E$18,1,0)</f>
        <v>0</v>
      </c>
      <c r="AE1563">
        <f>+IF(AC1563&lt;Data!$B$17,1,0)</f>
        <v>0</v>
      </c>
      <c r="AF1563" s="7">
        <f>+IF(AND(AD1563,AE1563),1,0)</f>
        <v>0</v>
      </c>
    </row>
    <row r="1564" spans="1:32" x14ac:dyDescent="0.2">
      <c r="A1564">
        <v>5323</v>
      </c>
      <c r="B1564" t="s">
        <v>4959</v>
      </c>
      <c r="C1564">
        <v>124570</v>
      </c>
      <c r="D1564">
        <v>100925</v>
      </c>
      <c r="E1564">
        <v>14</v>
      </c>
      <c r="F1564">
        <v>14</v>
      </c>
      <c r="G1564">
        <v>5.2</v>
      </c>
      <c r="H1564" t="s">
        <v>24</v>
      </c>
      <c r="I1564">
        <v>12</v>
      </c>
      <c r="J1564">
        <v>57</v>
      </c>
      <c r="K1564">
        <v>34</v>
      </c>
      <c r="L1564">
        <v>14.234777777777778</v>
      </c>
      <c r="M1564">
        <v>213.52166666666668</v>
      </c>
      <c r="N1564">
        <v>12.959444444444443</v>
      </c>
      <c r="O1564">
        <v>5.54</v>
      </c>
      <c r="Q1564">
        <v>0.54</v>
      </c>
      <c r="S1564">
        <v>0.09</v>
      </c>
      <c r="Y1564" t="s">
        <v>439</v>
      </c>
      <c r="Z1564" t="s">
        <v>439</v>
      </c>
      <c r="AA1564" t="s">
        <v>217</v>
      </c>
      <c r="AB1564" t="str">
        <f>+LEFT(AA1564,1)</f>
        <v>F</v>
      </c>
      <c r="AC1564" s="6">
        <f>DEGREES(ACOS(SIN(Resultats!$H$11)*SIN(RADIANS(N1564))+COS(Resultats!$H$11)*COS(RADIANS(N1564))*COS(Resultats!$E$11-RADIANS(M1564))))</f>
        <v>62.170346889158836</v>
      </c>
      <c r="AD1564">
        <f>+IF(AB1564=Data!$E$18,1,0)</f>
        <v>0</v>
      </c>
      <c r="AE1564">
        <f>+IF(AC1564&lt;Data!$B$17,1,0)</f>
        <v>0</v>
      </c>
      <c r="AF1564" s="7">
        <f>+IF(AND(AD1564,AE1564),1,0)</f>
        <v>0</v>
      </c>
    </row>
    <row r="1565" spans="1:32" x14ac:dyDescent="0.2">
      <c r="A1565">
        <v>5154</v>
      </c>
      <c r="B1565" t="s">
        <v>635</v>
      </c>
      <c r="C1565">
        <v>119228</v>
      </c>
      <c r="D1565">
        <v>28843</v>
      </c>
      <c r="E1565">
        <v>13</v>
      </c>
      <c r="F1565">
        <v>40</v>
      </c>
      <c r="G1565">
        <v>44.3</v>
      </c>
      <c r="H1565" t="s">
        <v>24</v>
      </c>
      <c r="I1565">
        <v>54</v>
      </c>
      <c r="J1565">
        <v>40</v>
      </c>
      <c r="K1565">
        <v>54</v>
      </c>
      <c r="L1565">
        <v>13.678972222222221</v>
      </c>
      <c r="M1565">
        <v>205.18458333333331</v>
      </c>
      <c r="N1565">
        <v>54.681666666666665</v>
      </c>
      <c r="O1565">
        <v>4.66</v>
      </c>
      <c r="Q1565">
        <v>1.64</v>
      </c>
      <c r="S1565">
        <v>1.96</v>
      </c>
      <c r="U1565">
        <v>1.1200000000000001</v>
      </c>
      <c r="Y1565" t="s">
        <v>636</v>
      </c>
      <c r="Z1565" t="s">
        <v>353</v>
      </c>
      <c r="AA1565" t="s">
        <v>15418</v>
      </c>
      <c r="AB1565" t="str">
        <f>+LEFT(AA1565,1)</f>
        <v>M</v>
      </c>
      <c r="AC1565" s="6">
        <f>DEGREES(ACOS(SIN(Resultats!$H$11)*SIN(RADIANS(N1565))+COS(Resultats!$H$11)*COS(RADIANS(N1565))*COS(Resultats!$E$11-RADIANS(M1565))))</f>
        <v>62.176970763590219</v>
      </c>
      <c r="AD1565">
        <f>+IF(AB1565=Data!$E$18,1,0)</f>
        <v>0</v>
      </c>
      <c r="AE1565">
        <f>+IF(AC1565&lt;Data!$B$17,1,0)</f>
        <v>0</v>
      </c>
      <c r="AF1565" s="7">
        <f>+IF(AND(AD1565,AE1565),1,0)</f>
        <v>0</v>
      </c>
    </row>
    <row r="1566" spans="1:32" x14ac:dyDescent="0.2">
      <c r="A1566">
        <v>2012</v>
      </c>
      <c r="B1566" t="s">
        <v>1958</v>
      </c>
      <c r="C1566">
        <v>39003</v>
      </c>
      <c r="D1566">
        <v>58502</v>
      </c>
      <c r="E1566">
        <v>5</v>
      </c>
      <c r="F1566">
        <v>51</v>
      </c>
      <c r="G1566">
        <v>29.4</v>
      </c>
      <c r="H1566" t="s">
        <v>24</v>
      </c>
      <c r="I1566">
        <v>39</v>
      </c>
      <c r="J1566">
        <v>8</v>
      </c>
      <c r="K1566">
        <v>55</v>
      </c>
      <c r="L1566">
        <v>5.8581666666666665</v>
      </c>
      <c r="M1566">
        <v>87.872500000000002</v>
      </c>
      <c r="N1566">
        <v>39.148611111111109</v>
      </c>
      <c r="O1566">
        <v>3.97</v>
      </c>
      <c r="Q1566">
        <v>1.1299999999999999</v>
      </c>
      <c r="S1566">
        <v>1.0900000000000001</v>
      </c>
      <c r="U1566">
        <v>0.56000000000000005</v>
      </c>
      <c r="Y1566" t="s">
        <v>1959</v>
      </c>
      <c r="Z1566" t="s">
        <v>5690</v>
      </c>
      <c r="AA1566" t="s">
        <v>28</v>
      </c>
      <c r="AB1566" t="str">
        <f>+LEFT(AA1566,1)</f>
        <v>G</v>
      </c>
      <c r="AC1566" s="6">
        <f>DEGREES(ACOS(SIN(Resultats!$H$11)*SIN(RADIANS(N1566))+COS(Resultats!$H$11)*COS(RADIANS(N1566))*COS(Resultats!$E$11-RADIANS(M1566))))</f>
        <v>62.181145545492477</v>
      </c>
      <c r="AD1566">
        <f>+IF(AB1566=Data!$E$18,1,0)</f>
        <v>0</v>
      </c>
      <c r="AE1566">
        <f>+IF(AC1566&lt;Data!$B$17,1,0)</f>
        <v>0</v>
      </c>
      <c r="AF1566" s="7">
        <f>+IF(AND(AD1566,AE1566),1,0)</f>
        <v>0</v>
      </c>
    </row>
    <row r="1567" spans="1:32" x14ac:dyDescent="0.2">
      <c r="A1567">
        <v>5340</v>
      </c>
      <c r="B1567" t="s">
        <v>4969</v>
      </c>
      <c r="C1567">
        <v>124897</v>
      </c>
      <c r="D1567">
        <v>100944</v>
      </c>
      <c r="E1567">
        <v>14</v>
      </c>
      <c r="F1567">
        <v>15</v>
      </c>
      <c r="G1567">
        <v>39.700000000000003</v>
      </c>
      <c r="H1567" t="s">
        <v>24</v>
      </c>
      <c r="I1567">
        <v>19</v>
      </c>
      <c r="J1567">
        <v>10</v>
      </c>
      <c r="K1567">
        <v>57</v>
      </c>
      <c r="L1567">
        <v>14.261027777777779</v>
      </c>
      <c r="M1567">
        <v>213.91541666666669</v>
      </c>
      <c r="N1567">
        <v>19.182500000000001</v>
      </c>
      <c r="O1567">
        <v>-0.04</v>
      </c>
      <c r="Q1567">
        <v>1.23</v>
      </c>
      <c r="S1567">
        <v>1.27</v>
      </c>
      <c r="U1567">
        <v>0.65</v>
      </c>
      <c r="Y1567" t="s">
        <v>4970</v>
      </c>
      <c r="Z1567" t="s">
        <v>9566</v>
      </c>
      <c r="AA1567" t="s">
        <v>507</v>
      </c>
      <c r="AB1567" t="str">
        <f>+LEFT(AA1567,1)</f>
        <v>K</v>
      </c>
      <c r="AC1567" s="6">
        <f>DEGREES(ACOS(SIN(Resultats!$H$11)*SIN(RADIANS(N1567))+COS(Resultats!$H$11)*COS(RADIANS(N1567))*COS(Resultats!$E$11-RADIANS(M1567))))</f>
        <v>62.222968221361619</v>
      </c>
      <c r="AD1567">
        <f>+IF(AB1567=Data!$E$18,1,0)</f>
        <v>0</v>
      </c>
      <c r="AE1567">
        <f>+IF(AC1567&lt;Data!$B$17,1,0)</f>
        <v>0</v>
      </c>
      <c r="AF1567" s="7">
        <f>+IF(AND(AD1567,AE1567),1,0)</f>
        <v>0</v>
      </c>
    </row>
    <row r="1568" spans="1:32" x14ac:dyDescent="0.2">
      <c r="A1568">
        <v>1987</v>
      </c>
      <c r="C1568">
        <v>38527</v>
      </c>
      <c r="D1568">
        <v>113124</v>
      </c>
      <c r="E1568">
        <v>5</v>
      </c>
      <c r="F1568">
        <v>46</v>
      </c>
      <c r="G1568">
        <v>52.1</v>
      </c>
      <c r="H1568" t="s">
        <v>24</v>
      </c>
      <c r="I1568">
        <v>9</v>
      </c>
      <c r="J1568">
        <v>31</v>
      </c>
      <c r="K1568">
        <v>20</v>
      </c>
      <c r="L1568">
        <v>5.781138888888889</v>
      </c>
      <c r="M1568">
        <v>86.717083333333335</v>
      </c>
      <c r="N1568">
        <v>9.5222222222222239</v>
      </c>
      <c r="O1568">
        <v>5.79</v>
      </c>
      <c r="Q1568">
        <v>0.88</v>
      </c>
      <c r="S1568">
        <v>0.57999999999999996</v>
      </c>
      <c r="Y1568" t="s">
        <v>71</v>
      </c>
      <c r="Z1568" t="s">
        <v>71</v>
      </c>
      <c r="AA1568" t="s">
        <v>51</v>
      </c>
      <c r="AB1568" t="str">
        <f>+LEFT(AA1568,1)</f>
        <v>G</v>
      </c>
      <c r="AC1568" s="6">
        <f>DEGREES(ACOS(SIN(Resultats!$H$11)*SIN(RADIANS(N1568))+COS(Resultats!$H$11)*COS(RADIANS(N1568))*COS(Resultats!$E$11-RADIANS(M1568))))</f>
        <v>62.26509943190981</v>
      </c>
      <c r="AD1568">
        <f>+IF(AB1568=Data!$E$18,1,0)</f>
        <v>0</v>
      </c>
      <c r="AE1568">
        <f>+IF(AC1568&lt;Data!$B$17,1,0)</f>
        <v>0</v>
      </c>
      <c r="AF1568" s="7">
        <f>+IF(AND(AD1568,AE1568),1,0)</f>
        <v>0</v>
      </c>
    </row>
    <row r="1569" spans="1:32" x14ac:dyDescent="0.2">
      <c r="A1569">
        <v>2331</v>
      </c>
      <c r="B1569" t="s">
        <v>2149</v>
      </c>
      <c r="C1569">
        <v>45410</v>
      </c>
      <c r="D1569">
        <v>25771</v>
      </c>
      <c r="E1569">
        <v>6</v>
      </c>
      <c r="F1569">
        <v>30</v>
      </c>
      <c r="G1569">
        <v>47.2</v>
      </c>
      <c r="H1569" t="s">
        <v>24</v>
      </c>
      <c r="I1569">
        <v>58</v>
      </c>
      <c r="J1569">
        <v>9</v>
      </c>
      <c r="K1569">
        <v>46</v>
      </c>
      <c r="L1569">
        <v>6.5131111111111109</v>
      </c>
      <c r="M1569">
        <v>97.696666666666658</v>
      </c>
      <c r="N1569">
        <v>58.162777777777777</v>
      </c>
      <c r="O1569">
        <v>5.88</v>
      </c>
      <c r="Q1569">
        <v>0.94</v>
      </c>
      <c r="S1569">
        <v>0.66</v>
      </c>
      <c r="Y1569" t="s">
        <v>364</v>
      </c>
      <c r="Z1569" t="s">
        <v>54</v>
      </c>
      <c r="AA1569" t="s">
        <v>197</v>
      </c>
      <c r="AB1569" t="str">
        <f>+LEFT(AA1569,1)</f>
        <v>K</v>
      </c>
      <c r="AC1569" s="6">
        <f>DEGREES(ACOS(SIN(Resultats!$H$11)*SIN(RADIANS(N1569))+COS(Resultats!$H$11)*COS(RADIANS(N1569))*COS(Resultats!$E$11-RADIANS(M1569))))</f>
        <v>62.277906346852063</v>
      </c>
      <c r="AD1569">
        <f>+IF(AB1569=Data!$E$18,1,0)</f>
        <v>0</v>
      </c>
      <c r="AE1569">
        <f>+IF(AC1569&lt;Data!$B$17,1,0)</f>
        <v>0</v>
      </c>
      <c r="AF1569" s="7">
        <f>+IF(AND(AD1569,AE1569),1,0)</f>
        <v>0</v>
      </c>
    </row>
    <row r="1570" spans="1:32" x14ac:dyDescent="0.2">
      <c r="A1570">
        <v>3839</v>
      </c>
      <c r="B1570" t="s">
        <v>1426</v>
      </c>
      <c r="C1570">
        <v>83506</v>
      </c>
      <c r="D1570">
        <v>6936</v>
      </c>
      <c r="E1570">
        <v>9</v>
      </c>
      <c r="F1570">
        <v>42</v>
      </c>
      <c r="G1570">
        <v>57.2</v>
      </c>
      <c r="H1570" t="s">
        <v>24</v>
      </c>
      <c r="I1570">
        <v>72</v>
      </c>
      <c r="J1570">
        <v>15</v>
      </c>
      <c r="K1570">
        <v>9</v>
      </c>
      <c r="L1570">
        <v>9.7158888888888875</v>
      </c>
      <c r="M1570">
        <v>145.73833333333332</v>
      </c>
      <c r="N1570">
        <v>72.252499999999998</v>
      </c>
      <c r="O1570">
        <v>5.17</v>
      </c>
      <c r="Q1570">
        <v>1.04</v>
      </c>
      <c r="S1570">
        <v>0.9</v>
      </c>
      <c r="Y1570" t="s">
        <v>54</v>
      </c>
      <c r="Z1570" t="s">
        <v>54</v>
      </c>
      <c r="AA1570" t="s">
        <v>197</v>
      </c>
      <c r="AB1570" t="str">
        <f>+LEFT(AA1570,1)</f>
        <v>K</v>
      </c>
      <c r="AC1570" s="6">
        <f>DEGREES(ACOS(SIN(Resultats!$H$11)*SIN(RADIANS(N1570))+COS(Resultats!$H$11)*COS(RADIANS(N1570))*COS(Resultats!$E$11-RADIANS(M1570))))</f>
        <v>62.306221819518704</v>
      </c>
      <c r="AD1570">
        <f>+IF(AB1570=Data!$E$18,1,0)</f>
        <v>0</v>
      </c>
      <c r="AE1570">
        <f>+IF(AC1570&lt;Data!$B$17,1,0)</f>
        <v>0</v>
      </c>
      <c r="AF1570" s="7">
        <f>+IF(AND(AD1570,AE1570),1,0)</f>
        <v>0</v>
      </c>
    </row>
    <row r="1571" spans="1:32" x14ac:dyDescent="0.2">
      <c r="A1571">
        <v>3768</v>
      </c>
      <c r="B1571" t="s">
        <v>1387</v>
      </c>
      <c r="C1571">
        <v>82189</v>
      </c>
      <c r="D1571">
        <v>6898</v>
      </c>
      <c r="E1571">
        <v>9</v>
      </c>
      <c r="F1571">
        <v>34</v>
      </c>
      <c r="G1571">
        <v>53.6</v>
      </c>
      <c r="H1571" t="s">
        <v>24</v>
      </c>
      <c r="I1571">
        <v>72</v>
      </c>
      <c r="J1571">
        <v>12</v>
      </c>
      <c r="K1571">
        <v>20</v>
      </c>
      <c r="L1571">
        <v>9.5815555555555552</v>
      </c>
      <c r="M1571">
        <v>143.72333333333333</v>
      </c>
      <c r="N1571">
        <v>72.205555555555563</v>
      </c>
      <c r="O1571">
        <v>5.72</v>
      </c>
      <c r="Q1571">
        <v>0.48</v>
      </c>
      <c r="S1571">
        <v>-0.01</v>
      </c>
      <c r="Y1571" t="s">
        <v>75</v>
      </c>
      <c r="Z1571" t="s">
        <v>75</v>
      </c>
      <c r="AA1571" t="s">
        <v>2689</v>
      </c>
      <c r="AB1571" t="str">
        <f>+LEFT(AA1571,1)</f>
        <v>F</v>
      </c>
      <c r="AC1571" s="6">
        <f>DEGREES(ACOS(SIN(Resultats!$H$11)*SIN(RADIANS(N1571))+COS(Resultats!$H$11)*COS(RADIANS(N1571))*COS(Resultats!$E$11-RADIANS(M1571))))</f>
        <v>62.322340657273969</v>
      </c>
      <c r="AD1571">
        <f>+IF(AB1571=Data!$E$18,1,0)</f>
        <v>0</v>
      </c>
      <c r="AE1571">
        <f>+IF(AC1571&lt;Data!$B$17,1,0)</f>
        <v>0</v>
      </c>
      <c r="AF1571" s="7">
        <f>+IF(AND(AD1571,AE1571),1,0)</f>
        <v>0</v>
      </c>
    </row>
    <row r="1572" spans="1:32" x14ac:dyDescent="0.2">
      <c r="A1572">
        <v>5343</v>
      </c>
      <c r="C1572">
        <v>124953</v>
      </c>
      <c r="D1572">
        <v>100949</v>
      </c>
      <c r="E1572">
        <v>14</v>
      </c>
      <c r="F1572">
        <v>16</v>
      </c>
      <c r="G1572">
        <v>4.2</v>
      </c>
      <c r="H1572" t="s">
        <v>24</v>
      </c>
      <c r="I1572">
        <v>18</v>
      </c>
      <c r="J1572">
        <v>54</v>
      </c>
      <c r="K1572">
        <v>43</v>
      </c>
      <c r="L1572">
        <v>14.267833333333334</v>
      </c>
      <c r="M1572">
        <v>214.01750000000001</v>
      </c>
      <c r="N1572">
        <v>18.911944444444444</v>
      </c>
      <c r="O1572">
        <v>5.98</v>
      </c>
      <c r="Q1572">
        <v>0.26</v>
      </c>
      <c r="S1572">
        <v>0.05</v>
      </c>
      <c r="U1572">
        <v>0.12</v>
      </c>
      <c r="Y1572" t="s">
        <v>1552</v>
      </c>
      <c r="Z1572" t="s">
        <v>1552</v>
      </c>
      <c r="AA1572" t="s">
        <v>15438</v>
      </c>
      <c r="AB1572" t="str">
        <f>+LEFT(AA1572,1)</f>
        <v>A</v>
      </c>
      <c r="AC1572" s="6">
        <f>DEGREES(ACOS(SIN(Resultats!$H$11)*SIN(RADIANS(N1572))+COS(Resultats!$H$11)*COS(RADIANS(N1572))*COS(Resultats!$E$11-RADIANS(M1572))))</f>
        <v>62.32648487339182</v>
      </c>
      <c r="AD1572">
        <f>+IF(AB1572=Data!$E$18,1,0)</f>
        <v>1</v>
      </c>
      <c r="AE1572">
        <f>+IF(AC1572&lt;Data!$B$17,1,0)</f>
        <v>0</v>
      </c>
      <c r="AF1572" s="7">
        <f>+IF(AND(AD1572,AE1572),1,0)</f>
        <v>0</v>
      </c>
    </row>
    <row r="1573" spans="1:32" x14ac:dyDescent="0.2">
      <c r="A1573">
        <v>4974</v>
      </c>
      <c r="C1573">
        <v>114504</v>
      </c>
      <c r="D1573">
        <v>15999</v>
      </c>
      <c r="E1573">
        <v>13</v>
      </c>
      <c r="F1573">
        <v>9</v>
      </c>
      <c r="G1573">
        <v>50.2</v>
      </c>
      <c r="H1573" t="s">
        <v>24</v>
      </c>
      <c r="I1573">
        <v>62</v>
      </c>
      <c r="J1573">
        <v>13</v>
      </c>
      <c r="K1573">
        <v>45</v>
      </c>
      <c r="L1573">
        <v>13.163944444444445</v>
      </c>
      <c r="M1573">
        <v>197.45916666666668</v>
      </c>
      <c r="N1573">
        <v>62.229166666666671</v>
      </c>
      <c r="O1573">
        <v>6.54</v>
      </c>
      <c r="Q1573">
        <v>-0.02</v>
      </c>
      <c r="S1573">
        <v>-0.02</v>
      </c>
      <c r="Y1573" t="s">
        <v>89</v>
      </c>
      <c r="Z1573" t="s">
        <v>89</v>
      </c>
      <c r="AA1573" t="s">
        <v>1469</v>
      </c>
      <c r="AB1573" t="str">
        <f>+LEFT(AA1573,1)</f>
        <v>A</v>
      </c>
      <c r="AC1573" s="6">
        <f>DEGREES(ACOS(SIN(Resultats!$H$11)*SIN(RADIANS(N1573))+COS(Resultats!$H$11)*COS(RADIANS(N1573))*COS(Resultats!$E$11-RADIANS(M1573))))</f>
        <v>62.361730847373067</v>
      </c>
      <c r="AD1573">
        <f>+IF(AB1573=Data!$E$18,1,0)</f>
        <v>1</v>
      </c>
      <c r="AE1573">
        <f>+IF(AC1573&lt;Data!$B$17,1,0)</f>
        <v>0</v>
      </c>
      <c r="AF1573" s="7">
        <f>+IF(AND(AD1573,AE1573),1,0)</f>
        <v>0</v>
      </c>
    </row>
    <row r="1574" spans="1:32" x14ac:dyDescent="0.2">
      <c r="A1574">
        <v>1999</v>
      </c>
      <c r="B1574" t="s">
        <v>1947</v>
      </c>
      <c r="C1574">
        <v>38710</v>
      </c>
      <c r="D1574">
        <v>113150</v>
      </c>
      <c r="E1574">
        <v>5</v>
      </c>
      <c r="F1574">
        <v>48</v>
      </c>
      <c r="G1574">
        <v>0.2</v>
      </c>
      <c r="H1574" t="s">
        <v>24</v>
      </c>
      <c r="I1574">
        <v>6</v>
      </c>
      <c r="J1574">
        <v>27</v>
      </c>
      <c r="K1574">
        <v>15</v>
      </c>
      <c r="L1574">
        <v>5.8000555555555557</v>
      </c>
      <c r="M1574">
        <v>87.000833333333333</v>
      </c>
      <c r="N1574">
        <v>6.4541666666666666</v>
      </c>
      <c r="O1574">
        <v>5.27</v>
      </c>
      <c r="Q1574">
        <v>0.23</v>
      </c>
      <c r="S1574">
        <v>0.17</v>
      </c>
      <c r="Y1574" t="s">
        <v>249</v>
      </c>
      <c r="Z1574" t="s">
        <v>249</v>
      </c>
      <c r="AA1574" t="s">
        <v>15427</v>
      </c>
      <c r="AB1574" t="str">
        <f>+LEFT(AA1574,1)</f>
        <v>A</v>
      </c>
      <c r="AC1574" s="6">
        <f>DEGREES(ACOS(SIN(Resultats!$H$11)*SIN(RADIANS(N1574))+COS(Resultats!$H$11)*COS(RADIANS(N1574))*COS(Resultats!$E$11-RADIANS(M1574))))</f>
        <v>62.367934870498004</v>
      </c>
      <c r="AD1574">
        <f>+IF(AB1574=Data!$E$18,1,0)</f>
        <v>1</v>
      </c>
      <c r="AE1574">
        <f>+IF(AC1574&lt;Data!$B$17,1,0)</f>
        <v>0</v>
      </c>
      <c r="AF1574" s="7">
        <f>+IF(AND(AD1574,AE1574),1,0)</f>
        <v>0</v>
      </c>
    </row>
    <row r="1575" spans="1:32" x14ac:dyDescent="0.2">
      <c r="A1575">
        <v>5346</v>
      </c>
      <c r="C1575">
        <v>125040</v>
      </c>
      <c r="D1575">
        <v>83259</v>
      </c>
      <c r="E1575">
        <v>14</v>
      </c>
      <c r="F1575">
        <v>16</v>
      </c>
      <c r="G1575">
        <v>32.799999999999997</v>
      </c>
      <c r="H1575" t="s">
        <v>24</v>
      </c>
      <c r="I1575">
        <v>20</v>
      </c>
      <c r="J1575">
        <v>7</v>
      </c>
      <c r="K1575">
        <v>17</v>
      </c>
      <c r="L1575">
        <v>14.275777777777778</v>
      </c>
      <c r="M1575">
        <v>214.13666666666666</v>
      </c>
      <c r="N1575">
        <v>20.121388888888891</v>
      </c>
      <c r="O1575">
        <v>6.25</v>
      </c>
      <c r="Q1575">
        <v>0.49</v>
      </c>
      <c r="Y1575" t="s">
        <v>199</v>
      </c>
      <c r="Z1575" t="s">
        <v>199</v>
      </c>
      <c r="AA1575" t="s">
        <v>15414</v>
      </c>
      <c r="AB1575" t="str">
        <f>+LEFT(AA1575,1)</f>
        <v>F</v>
      </c>
      <c r="AC1575" s="6">
        <f>DEGREES(ACOS(SIN(Resultats!$H$11)*SIN(RADIANS(N1575))+COS(Resultats!$H$11)*COS(RADIANS(N1575))*COS(Resultats!$E$11-RADIANS(M1575))))</f>
        <v>62.411681527081157</v>
      </c>
      <c r="AD1575">
        <f>+IF(AB1575=Data!$E$18,1,0)</f>
        <v>0</v>
      </c>
      <c r="AE1575">
        <f>+IF(AC1575&lt;Data!$B$17,1,0)</f>
        <v>0</v>
      </c>
      <c r="AF1575" s="7">
        <f>+IF(AND(AD1575,AE1575),1,0)</f>
        <v>0</v>
      </c>
    </row>
    <row r="1576" spans="1:32" x14ac:dyDescent="0.2">
      <c r="A1576">
        <v>2172</v>
      </c>
      <c r="C1576">
        <v>42083</v>
      </c>
      <c r="D1576">
        <v>25613</v>
      </c>
      <c r="E1576">
        <v>6</v>
      </c>
      <c r="F1576">
        <v>11</v>
      </c>
      <c r="G1576">
        <v>46</v>
      </c>
      <c r="H1576" t="s">
        <v>24</v>
      </c>
      <c r="I1576">
        <v>52</v>
      </c>
      <c r="J1576">
        <v>38</v>
      </c>
      <c r="K1576">
        <v>50</v>
      </c>
      <c r="L1576">
        <v>6.1961111111111116</v>
      </c>
      <c r="M1576">
        <v>92.941666666666677</v>
      </c>
      <c r="N1576">
        <v>52.647222222222219</v>
      </c>
      <c r="O1576">
        <v>6.3</v>
      </c>
      <c r="Q1576">
        <v>0.14000000000000001</v>
      </c>
      <c r="S1576">
        <v>0.08</v>
      </c>
      <c r="U1576">
        <v>0.02</v>
      </c>
      <c r="Y1576" t="s">
        <v>2058</v>
      </c>
      <c r="Z1576" t="s">
        <v>606</v>
      </c>
      <c r="AA1576" t="s">
        <v>15427</v>
      </c>
      <c r="AB1576" t="str">
        <f>+LEFT(AA1576,1)</f>
        <v>A</v>
      </c>
      <c r="AC1576" s="6">
        <f>DEGREES(ACOS(SIN(Resultats!$H$11)*SIN(RADIANS(N1576))+COS(Resultats!$H$11)*COS(RADIANS(N1576))*COS(Resultats!$E$11-RADIANS(M1576))))</f>
        <v>62.422442715951128</v>
      </c>
      <c r="AD1576">
        <f>+IF(AB1576=Data!$E$18,1,0)</f>
        <v>1</v>
      </c>
      <c r="AE1576">
        <f>+IF(AC1576&lt;Data!$B$17,1,0)</f>
        <v>0</v>
      </c>
      <c r="AF1576" s="7">
        <f>+IF(AND(AD1576,AE1576),1,0)</f>
        <v>0</v>
      </c>
    </row>
    <row r="1577" spans="1:32" x14ac:dyDescent="0.2">
      <c r="A1577">
        <v>1961</v>
      </c>
      <c r="C1577">
        <v>37967</v>
      </c>
      <c r="D1577">
        <v>77450</v>
      </c>
      <c r="E1577">
        <v>5</v>
      </c>
      <c r="F1577">
        <v>43</v>
      </c>
      <c r="G1577">
        <v>19.5</v>
      </c>
      <c r="H1577" t="s">
        <v>24</v>
      </c>
      <c r="I1577">
        <v>23</v>
      </c>
      <c r="J1577">
        <v>12</v>
      </c>
      <c r="K1577">
        <v>15</v>
      </c>
      <c r="L1577">
        <v>5.7220833333333339</v>
      </c>
      <c r="M1577">
        <v>85.831249999999997</v>
      </c>
      <c r="N1577">
        <v>23.204166666666666</v>
      </c>
      <c r="O1577">
        <v>6.21</v>
      </c>
      <c r="Q1577">
        <v>-0.06</v>
      </c>
      <c r="S1577">
        <v>-0.64</v>
      </c>
      <c r="Y1577" t="s">
        <v>2548</v>
      </c>
      <c r="Z1577" t="s">
        <v>3156</v>
      </c>
      <c r="AA1577" t="s">
        <v>15417</v>
      </c>
      <c r="AB1577" t="str">
        <f>+LEFT(AA1577,1)</f>
        <v>B</v>
      </c>
      <c r="AC1577" s="6">
        <f>DEGREES(ACOS(SIN(Resultats!$H$11)*SIN(RADIANS(N1577))+COS(Resultats!$H$11)*COS(RADIANS(N1577))*COS(Resultats!$E$11-RADIANS(M1577))))</f>
        <v>62.431427865197769</v>
      </c>
      <c r="AD1577">
        <f>+IF(AB1577=Data!$E$18,1,0)</f>
        <v>0</v>
      </c>
      <c r="AE1577">
        <f>+IF(AC1577&lt;Data!$B$17,1,0)</f>
        <v>0</v>
      </c>
      <c r="AF1577" s="7">
        <f>+IF(AND(AD1577,AE1577),1,0)</f>
        <v>0</v>
      </c>
    </row>
    <row r="1578" spans="1:32" x14ac:dyDescent="0.2">
      <c r="A1578">
        <v>4934</v>
      </c>
      <c r="C1578">
        <v>113337</v>
      </c>
      <c r="D1578">
        <v>15962</v>
      </c>
      <c r="E1578">
        <v>13</v>
      </c>
      <c r="F1578">
        <v>1</v>
      </c>
      <c r="G1578">
        <v>46.8</v>
      </c>
      <c r="H1578" t="s">
        <v>24</v>
      </c>
      <c r="I1578">
        <v>63</v>
      </c>
      <c r="J1578">
        <v>36</v>
      </c>
      <c r="K1578">
        <v>37</v>
      </c>
      <c r="L1578">
        <v>13.029666666666667</v>
      </c>
      <c r="M1578">
        <v>195.44499999999999</v>
      </c>
      <c r="N1578">
        <v>63.610277777777782</v>
      </c>
      <c r="O1578">
        <v>6</v>
      </c>
      <c r="Q1578">
        <v>0.41</v>
      </c>
      <c r="S1578">
        <v>0.02</v>
      </c>
      <c r="Y1578" t="s">
        <v>204</v>
      </c>
      <c r="Z1578" t="s">
        <v>204</v>
      </c>
      <c r="AA1578" t="s">
        <v>217</v>
      </c>
      <c r="AB1578" t="str">
        <f>+LEFT(AA1578,1)</f>
        <v>F</v>
      </c>
      <c r="AC1578" s="6">
        <f>DEGREES(ACOS(SIN(Resultats!$H$11)*SIN(RADIANS(N1578))+COS(Resultats!$H$11)*COS(RADIANS(N1578))*COS(Resultats!$E$11-RADIANS(M1578))))</f>
        <v>62.441406427435375</v>
      </c>
      <c r="AD1578">
        <f>+IF(AB1578=Data!$E$18,1,0)</f>
        <v>0</v>
      </c>
      <c r="AE1578">
        <f>+IF(AC1578&lt;Data!$B$17,1,0)</f>
        <v>0</v>
      </c>
      <c r="AF1578" s="7">
        <f>+IF(AND(AD1578,AE1578),1,0)</f>
        <v>0</v>
      </c>
    </row>
    <row r="1579" spans="1:32" x14ac:dyDescent="0.2">
      <c r="A1579">
        <v>2024</v>
      </c>
      <c r="C1579">
        <v>39118</v>
      </c>
      <c r="D1579">
        <v>113198</v>
      </c>
      <c r="E1579">
        <v>5</v>
      </c>
      <c r="F1579">
        <v>50</v>
      </c>
      <c r="G1579">
        <v>30</v>
      </c>
      <c r="H1579" t="s">
        <v>24</v>
      </c>
      <c r="I1579">
        <v>2</v>
      </c>
      <c r="J1579">
        <v>1</v>
      </c>
      <c r="K1579">
        <v>28</v>
      </c>
      <c r="L1579">
        <v>5.8416666666666668</v>
      </c>
      <c r="M1579">
        <v>87.625</v>
      </c>
      <c r="N1579">
        <v>2.0244444444444443</v>
      </c>
      <c r="O1579">
        <v>5.98</v>
      </c>
      <c r="Q1579">
        <v>0.91</v>
      </c>
      <c r="S1579">
        <v>0.3</v>
      </c>
      <c r="Y1579" t="s">
        <v>1964</v>
      </c>
      <c r="Z1579" t="s">
        <v>71</v>
      </c>
      <c r="AA1579" t="s">
        <v>51</v>
      </c>
      <c r="AB1579" t="str">
        <f>+LEFT(AA1579,1)</f>
        <v>G</v>
      </c>
      <c r="AC1579" s="6">
        <f>DEGREES(ACOS(SIN(Resultats!$H$11)*SIN(RADIANS(N1579))+COS(Resultats!$H$11)*COS(RADIANS(N1579))*COS(Resultats!$E$11-RADIANS(M1579))))</f>
        <v>62.452258642555151</v>
      </c>
      <c r="AD1579">
        <f>+IF(AB1579=Data!$E$18,1,0)</f>
        <v>0</v>
      </c>
      <c r="AE1579">
        <f>+IF(AC1579&lt;Data!$B$17,1,0)</f>
        <v>0</v>
      </c>
      <c r="AF1579" s="7">
        <f>+IF(AND(AD1579,AE1579),1,0)</f>
        <v>0</v>
      </c>
    </row>
    <row r="1580" spans="1:32" x14ac:dyDescent="0.2">
      <c r="A1580">
        <v>5271</v>
      </c>
      <c r="C1580">
        <v>122675</v>
      </c>
      <c r="D1580">
        <v>44858</v>
      </c>
      <c r="E1580">
        <v>14</v>
      </c>
      <c r="F1580">
        <v>2</v>
      </c>
      <c r="G1580">
        <v>12.2</v>
      </c>
      <c r="H1580" t="s">
        <v>24</v>
      </c>
      <c r="I1580">
        <v>45</v>
      </c>
      <c r="J1580">
        <v>45</v>
      </c>
      <c r="K1580">
        <v>13</v>
      </c>
      <c r="L1580">
        <v>14.036722222222222</v>
      </c>
      <c r="M1580">
        <v>210.55083333333334</v>
      </c>
      <c r="N1580">
        <v>45.753611111111113</v>
      </c>
      <c r="O1580">
        <v>6.27</v>
      </c>
      <c r="Q1580">
        <v>1.32</v>
      </c>
      <c r="S1580">
        <v>1.45</v>
      </c>
      <c r="Y1580" t="s">
        <v>125</v>
      </c>
      <c r="Z1580" t="s">
        <v>125</v>
      </c>
      <c r="AA1580" t="s">
        <v>365</v>
      </c>
      <c r="AB1580" t="str">
        <f>+LEFT(AA1580,1)</f>
        <v>K</v>
      </c>
      <c r="AC1580" s="6">
        <f>DEGREES(ACOS(SIN(Resultats!$H$11)*SIN(RADIANS(N1580))+COS(Resultats!$H$11)*COS(RADIANS(N1580))*COS(Resultats!$E$11-RADIANS(M1580))))</f>
        <v>62.469042295809331</v>
      </c>
      <c r="AD1580">
        <f>+IF(AB1580=Data!$E$18,1,0)</f>
        <v>0</v>
      </c>
      <c r="AE1580">
        <f>+IF(AC1580&lt;Data!$B$17,1,0)</f>
        <v>0</v>
      </c>
      <c r="AF1580" s="7">
        <f>+IF(AND(AD1580,AE1580),1,0)</f>
        <v>0</v>
      </c>
    </row>
    <row r="1581" spans="1:32" x14ac:dyDescent="0.2">
      <c r="A1581">
        <v>2101</v>
      </c>
      <c r="B1581" t="s">
        <v>2017</v>
      </c>
      <c r="C1581">
        <v>40394</v>
      </c>
      <c r="D1581">
        <v>40778</v>
      </c>
      <c r="E1581">
        <v>6</v>
      </c>
      <c r="F1581">
        <v>0</v>
      </c>
      <c r="G1581">
        <v>58.6</v>
      </c>
      <c r="H1581" t="s">
        <v>24</v>
      </c>
      <c r="I1581">
        <v>47</v>
      </c>
      <c r="J1581">
        <v>54</v>
      </c>
      <c r="K1581">
        <v>7</v>
      </c>
      <c r="L1581">
        <v>6.0162777777777778</v>
      </c>
      <c r="M1581">
        <v>90.244166666666672</v>
      </c>
      <c r="N1581">
        <v>47.901944444444446</v>
      </c>
      <c r="O1581">
        <v>5.73</v>
      </c>
      <c r="Q1581">
        <v>-0.01</v>
      </c>
      <c r="S1581">
        <v>-0.12</v>
      </c>
      <c r="Y1581" t="s">
        <v>2018</v>
      </c>
      <c r="Z1581" t="s">
        <v>3102</v>
      </c>
      <c r="AA1581" t="s">
        <v>5040</v>
      </c>
      <c r="AB1581" t="str">
        <f>+LEFT(AA1581,1)</f>
        <v>B</v>
      </c>
      <c r="AC1581" s="6">
        <f>DEGREES(ACOS(SIN(Resultats!$H$11)*SIN(RADIANS(N1581))+COS(Resultats!$H$11)*COS(RADIANS(N1581))*COS(Resultats!$E$11-RADIANS(M1581))))</f>
        <v>62.523255799767114</v>
      </c>
      <c r="AD1581">
        <f>+IF(AB1581=Data!$E$18,1,0)</f>
        <v>0</v>
      </c>
      <c r="AE1581">
        <f>+IF(AC1581&lt;Data!$B$17,1,0)</f>
        <v>0</v>
      </c>
      <c r="AF1581" s="7">
        <f>+IF(AND(AD1581,AE1581),1,0)</f>
        <v>0</v>
      </c>
    </row>
    <row r="1582" spans="1:32" x14ac:dyDescent="0.2">
      <c r="A1582">
        <v>2070</v>
      </c>
      <c r="C1582">
        <v>39910</v>
      </c>
      <c r="D1582">
        <v>132652</v>
      </c>
      <c r="E1582">
        <v>5</v>
      </c>
      <c r="F1582">
        <v>55</v>
      </c>
      <c r="G1582">
        <v>30.3</v>
      </c>
      <c r="H1582" t="s">
        <v>26</v>
      </c>
      <c r="I1582">
        <v>4</v>
      </c>
      <c r="J1582">
        <v>36</v>
      </c>
      <c r="K1582">
        <v>59</v>
      </c>
      <c r="L1582">
        <v>5.9250833333333333</v>
      </c>
      <c r="M1582">
        <v>88.876249999999999</v>
      </c>
      <c r="N1582">
        <v>-4.6163888888888884</v>
      </c>
      <c r="O1582">
        <v>5.87</v>
      </c>
      <c r="Q1582">
        <v>1.18</v>
      </c>
      <c r="S1582">
        <v>1.21</v>
      </c>
      <c r="X1582" t="s">
        <v>27</v>
      </c>
      <c r="Y1582" t="s">
        <v>365</v>
      </c>
      <c r="Z1582" t="s">
        <v>5818</v>
      </c>
      <c r="AA1582" t="s">
        <v>365</v>
      </c>
      <c r="AB1582" t="str">
        <f>+LEFT(AA1582,1)</f>
        <v>K</v>
      </c>
      <c r="AC1582" s="6">
        <f>DEGREES(ACOS(SIN(Resultats!$H$11)*SIN(RADIANS(N1582))+COS(Resultats!$H$11)*COS(RADIANS(N1582))*COS(Resultats!$E$11-RADIANS(M1582))))</f>
        <v>62.608758085856515</v>
      </c>
      <c r="AD1582">
        <f>+IF(AB1582=Data!$E$18,1,0)</f>
        <v>0</v>
      </c>
      <c r="AE1582">
        <f>+IF(AC1582&lt;Data!$B$17,1,0)</f>
        <v>0</v>
      </c>
      <c r="AF1582" s="7">
        <f>+IF(AND(AD1582,AE1582),1,0)</f>
        <v>0</v>
      </c>
    </row>
    <row r="1583" spans="1:32" x14ac:dyDescent="0.2">
      <c r="A1583">
        <v>5330</v>
      </c>
      <c r="B1583" t="s">
        <v>4964</v>
      </c>
      <c r="C1583">
        <v>124679</v>
      </c>
      <c r="D1583">
        <v>100934</v>
      </c>
      <c r="E1583">
        <v>14</v>
      </c>
      <c r="F1583">
        <v>14</v>
      </c>
      <c r="G1583">
        <v>50.8</v>
      </c>
      <c r="H1583" t="s">
        <v>24</v>
      </c>
      <c r="I1583">
        <v>10</v>
      </c>
      <c r="J1583">
        <v>6</v>
      </c>
      <c r="K1583">
        <v>2</v>
      </c>
      <c r="L1583">
        <v>14.247444444444444</v>
      </c>
      <c r="M1583">
        <v>213.71166666666664</v>
      </c>
      <c r="N1583">
        <v>10.100555555555555</v>
      </c>
      <c r="O1583">
        <v>5.29</v>
      </c>
      <c r="Q1583">
        <v>1</v>
      </c>
      <c r="S1583">
        <v>0.77</v>
      </c>
      <c r="U1583">
        <v>0.5</v>
      </c>
      <c r="Y1583" t="s">
        <v>45</v>
      </c>
      <c r="Z1583" t="s">
        <v>45</v>
      </c>
      <c r="AA1583" t="s">
        <v>507</v>
      </c>
      <c r="AB1583" t="str">
        <f>+LEFT(AA1583,1)</f>
        <v>K</v>
      </c>
      <c r="AC1583" s="6">
        <f>DEGREES(ACOS(SIN(Resultats!$H$11)*SIN(RADIANS(N1583))+COS(Resultats!$H$11)*COS(RADIANS(N1583))*COS(Resultats!$E$11-RADIANS(M1583))))</f>
        <v>62.622306965051926</v>
      </c>
      <c r="AD1583">
        <f>+IF(AB1583=Data!$E$18,1,0)</f>
        <v>0</v>
      </c>
      <c r="AE1583">
        <f>+IF(AC1583&lt;Data!$B$17,1,0)</f>
        <v>0</v>
      </c>
      <c r="AF1583" s="7">
        <f>+IF(AND(AD1583,AE1583),1,0)</f>
        <v>0</v>
      </c>
    </row>
    <row r="1584" spans="1:32" x14ac:dyDescent="0.2">
      <c r="A1584">
        <v>1995</v>
      </c>
      <c r="B1584" t="s">
        <v>1943</v>
      </c>
      <c r="C1584">
        <v>38656</v>
      </c>
      <c r="D1584">
        <v>58465</v>
      </c>
      <c r="E1584">
        <v>5</v>
      </c>
      <c r="F1584">
        <v>49</v>
      </c>
      <c r="G1584">
        <v>10.5</v>
      </c>
      <c r="H1584" t="s">
        <v>24</v>
      </c>
      <c r="I1584">
        <v>39</v>
      </c>
      <c r="J1584">
        <v>10</v>
      </c>
      <c r="K1584">
        <v>52</v>
      </c>
      <c r="L1584">
        <v>5.8195833333333331</v>
      </c>
      <c r="M1584">
        <v>87.293750000000003</v>
      </c>
      <c r="N1584">
        <v>39.181111111111107</v>
      </c>
      <c r="O1584">
        <v>4.5199999999999996</v>
      </c>
      <c r="Q1584">
        <v>0.94</v>
      </c>
      <c r="S1584">
        <v>0.7</v>
      </c>
      <c r="U1584">
        <v>0.49</v>
      </c>
      <c r="Y1584" t="s">
        <v>1944</v>
      </c>
      <c r="Z1584" t="s">
        <v>71</v>
      </c>
      <c r="AA1584" t="s">
        <v>51</v>
      </c>
      <c r="AB1584" t="str">
        <f>+LEFT(AA1584,1)</f>
        <v>G</v>
      </c>
      <c r="AC1584" s="6">
        <f>DEGREES(ACOS(SIN(Resultats!$H$11)*SIN(RADIANS(N1584))+COS(Resultats!$H$11)*COS(RADIANS(N1584))*COS(Resultats!$E$11-RADIANS(M1584))))</f>
        <v>62.628722773263675</v>
      </c>
      <c r="AD1584">
        <f>+IF(AB1584=Data!$E$18,1,0)</f>
        <v>0</v>
      </c>
      <c r="AE1584">
        <f>+IF(AC1584&lt;Data!$B$17,1,0)</f>
        <v>0</v>
      </c>
      <c r="AF1584" s="7">
        <f>+IF(AND(AD1584,AE1584),1,0)</f>
        <v>0</v>
      </c>
    </row>
    <row r="1585" spans="1:32" x14ac:dyDescent="0.2">
      <c r="A1585">
        <v>2071</v>
      </c>
      <c r="C1585">
        <v>39927</v>
      </c>
      <c r="D1585">
        <v>132653</v>
      </c>
      <c r="E1585">
        <v>5</v>
      </c>
      <c r="F1585">
        <v>55</v>
      </c>
      <c r="G1585">
        <v>35.4</v>
      </c>
      <c r="H1585" t="s">
        <v>26</v>
      </c>
      <c r="I1585">
        <v>4</v>
      </c>
      <c r="J1585">
        <v>47</v>
      </c>
      <c r="K1585">
        <v>18</v>
      </c>
      <c r="L1585">
        <v>5.9264999999999999</v>
      </c>
      <c r="M1585">
        <v>88.897499999999994</v>
      </c>
      <c r="N1585">
        <v>-4.7883333333333331</v>
      </c>
      <c r="O1585">
        <v>6.28</v>
      </c>
      <c r="Q1585">
        <v>0.06</v>
      </c>
      <c r="S1585">
        <v>7.0000000000000007E-2</v>
      </c>
      <c r="Y1585" t="s">
        <v>269</v>
      </c>
      <c r="Z1585" t="s">
        <v>269</v>
      </c>
      <c r="AA1585" t="s">
        <v>18</v>
      </c>
      <c r="AB1585" t="str">
        <f>+LEFT(AA1585,1)</f>
        <v>A</v>
      </c>
      <c r="AC1585" s="6">
        <f>DEGREES(ACOS(SIN(Resultats!$H$11)*SIN(RADIANS(N1585))+COS(Resultats!$H$11)*COS(RADIANS(N1585))*COS(Resultats!$E$11-RADIANS(M1585))))</f>
        <v>62.629256293222355</v>
      </c>
      <c r="AD1585">
        <f>+IF(AB1585=Data!$E$18,1,0)</f>
        <v>1</v>
      </c>
      <c r="AE1585">
        <f>+IF(AC1585&lt;Data!$B$17,1,0)</f>
        <v>0</v>
      </c>
      <c r="AF1585" s="7">
        <f>+IF(AND(AD1585,AE1585),1,0)</f>
        <v>0</v>
      </c>
    </row>
    <row r="1586" spans="1:32" x14ac:dyDescent="0.2">
      <c r="A1586">
        <v>2128</v>
      </c>
      <c r="B1586" t="s">
        <v>2031</v>
      </c>
      <c r="C1586">
        <v>40967</v>
      </c>
      <c r="D1586">
        <v>151037</v>
      </c>
      <c r="E1586">
        <v>6</v>
      </c>
      <c r="F1586">
        <v>1</v>
      </c>
      <c r="G1586">
        <v>50.4</v>
      </c>
      <c r="H1586" t="s">
        <v>26</v>
      </c>
      <c r="I1586">
        <v>10</v>
      </c>
      <c r="J1586">
        <v>35</v>
      </c>
      <c r="K1586">
        <v>53</v>
      </c>
      <c r="L1586">
        <v>6.0306666666666668</v>
      </c>
      <c r="M1586">
        <v>90.46</v>
      </c>
      <c r="N1586">
        <v>-10.598055555555556</v>
      </c>
      <c r="O1586">
        <v>4.95</v>
      </c>
      <c r="Q1586">
        <v>-0.12</v>
      </c>
      <c r="S1586">
        <v>-0.6</v>
      </c>
      <c r="U1586">
        <v>-0.09</v>
      </c>
      <c r="Y1586" t="s">
        <v>592</v>
      </c>
      <c r="Z1586" t="s">
        <v>592</v>
      </c>
      <c r="AA1586" t="s">
        <v>15423</v>
      </c>
      <c r="AB1586" t="str">
        <f>+LEFT(AA1586,1)</f>
        <v>B</v>
      </c>
      <c r="AC1586" s="6">
        <f>DEGREES(ACOS(SIN(Resultats!$H$11)*SIN(RADIANS(N1586))+COS(Resultats!$H$11)*COS(RADIANS(N1586))*COS(Resultats!$E$11-RADIANS(M1586))))</f>
        <v>62.691458718089564</v>
      </c>
      <c r="AD1586">
        <f>+IF(AB1586=Data!$E$18,1,0)</f>
        <v>0</v>
      </c>
      <c r="AE1586">
        <f>+IF(AC1586&lt;Data!$B$17,1,0)</f>
        <v>0</v>
      </c>
      <c r="AF1586" s="7">
        <f>+IF(AND(AD1586,AE1586),1,0)</f>
        <v>0</v>
      </c>
    </row>
    <row r="1587" spans="1:32" x14ac:dyDescent="0.2">
      <c r="A1587">
        <v>2058</v>
      </c>
      <c r="C1587">
        <v>39777</v>
      </c>
      <c r="D1587">
        <v>132635</v>
      </c>
      <c r="E1587">
        <v>5</v>
      </c>
      <c r="F1587">
        <v>54</v>
      </c>
      <c r="G1587">
        <v>34.700000000000003</v>
      </c>
      <c r="H1587" t="s">
        <v>26</v>
      </c>
      <c r="I1587">
        <v>4</v>
      </c>
      <c r="J1587">
        <v>3</v>
      </c>
      <c r="K1587">
        <v>50</v>
      </c>
      <c r="L1587">
        <v>5.9096388888888889</v>
      </c>
      <c r="M1587">
        <v>88.64458333333333</v>
      </c>
      <c r="N1587">
        <v>-4.0638888888888891</v>
      </c>
      <c r="O1587">
        <v>6.57</v>
      </c>
      <c r="Q1587">
        <v>-0.18</v>
      </c>
      <c r="S1587">
        <v>-0.81</v>
      </c>
      <c r="Y1587" t="s">
        <v>564</v>
      </c>
      <c r="Z1587" t="s">
        <v>564</v>
      </c>
      <c r="AA1587" t="s">
        <v>15425</v>
      </c>
      <c r="AB1587" t="str">
        <f>+LEFT(AA1587,1)</f>
        <v>B</v>
      </c>
      <c r="AC1587" s="6">
        <f>DEGREES(ACOS(SIN(Resultats!$H$11)*SIN(RADIANS(N1587))+COS(Resultats!$H$11)*COS(RADIANS(N1587))*COS(Resultats!$E$11-RADIANS(M1587))))</f>
        <v>62.703267914385592</v>
      </c>
      <c r="AD1587">
        <f>+IF(AB1587=Data!$E$18,1,0)</f>
        <v>0</v>
      </c>
      <c r="AE1587">
        <f>+IF(AC1587&lt;Data!$B$17,1,0)</f>
        <v>0</v>
      </c>
      <c r="AF1587" s="7">
        <f>+IF(AND(AD1587,AE1587),1,0)</f>
        <v>0</v>
      </c>
    </row>
    <row r="1588" spans="1:32" x14ac:dyDescent="0.2">
      <c r="A1588">
        <v>2105</v>
      </c>
      <c r="C1588">
        <v>40486</v>
      </c>
      <c r="D1588">
        <v>40789</v>
      </c>
      <c r="E1588">
        <v>6</v>
      </c>
      <c r="F1588">
        <v>1</v>
      </c>
      <c r="G1588">
        <v>43.1</v>
      </c>
      <c r="H1588" t="s">
        <v>24</v>
      </c>
      <c r="I1588">
        <v>48</v>
      </c>
      <c r="J1588">
        <v>57</v>
      </c>
      <c r="K1588">
        <v>34</v>
      </c>
      <c r="L1588">
        <v>6.0286388888888887</v>
      </c>
      <c r="M1588">
        <v>90.429583333333326</v>
      </c>
      <c r="N1588">
        <v>48.959444444444451</v>
      </c>
      <c r="O1588">
        <v>5.96</v>
      </c>
      <c r="Q1588">
        <v>1.45</v>
      </c>
      <c r="Y1588" t="s">
        <v>197</v>
      </c>
      <c r="Z1588" t="s">
        <v>197</v>
      </c>
      <c r="AA1588" t="s">
        <v>197</v>
      </c>
      <c r="AB1588" t="str">
        <f>+LEFT(AA1588,1)</f>
        <v>K</v>
      </c>
      <c r="AC1588" s="6">
        <f>DEGREES(ACOS(SIN(Resultats!$H$11)*SIN(RADIANS(N1588))+COS(Resultats!$H$11)*COS(RADIANS(N1588))*COS(Resultats!$E$11-RADIANS(M1588))))</f>
        <v>62.711466669889276</v>
      </c>
      <c r="AD1588">
        <f>+IF(AB1588=Data!$E$18,1,0)</f>
        <v>0</v>
      </c>
      <c r="AE1588">
        <f>+IF(AC1588&lt;Data!$B$17,1,0)</f>
        <v>0</v>
      </c>
      <c r="AF1588" s="7">
        <f>+IF(AND(AD1588,AE1588),1,0)</f>
        <v>0</v>
      </c>
    </row>
    <row r="1589" spans="1:32" x14ac:dyDescent="0.2">
      <c r="A1589">
        <v>1954</v>
      </c>
      <c r="C1589">
        <v>37784</v>
      </c>
      <c r="D1589">
        <v>77420</v>
      </c>
      <c r="E1589">
        <v>5</v>
      </c>
      <c r="F1589">
        <v>42</v>
      </c>
      <c r="G1589">
        <v>3.9</v>
      </c>
      <c r="H1589" t="s">
        <v>24</v>
      </c>
      <c r="I1589">
        <v>22</v>
      </c>
      <c r="J1589">
        <v>39</v>
      </c>
      <c r="K1589">
        <v>37</v>
      </c>
      <c r="L1589">
        <v>5.7010833333333339</v>
      </c>
      <c r="M1589">
        <v>85.516249999999999</v>
      </c>
      <c r="N1589">
        <v>22.660277777777775</v>
      </c>
      <c r="O1589">
        <v>6.36</v>
      </c>
      <c r="P1589" t="s">
        <v>103</v>
      </c>
      <c r="Y1589" t="s">
        <v>365</v>
      </c>
      <c r="Z1589" t="s">
        <v>365</v>
      </c>
      <c r="AA1589" t="s">
        <v>365</v>
      </c>
      <c r="AB1589" t="str">
        <f>+LEFT(AA1589,1)</f>
        <v>K</v>
      </c>
      <c r="AC1589" s="6">
        <f>DEGREES(ACOS(SIN(Resultats!$H$11)*SIN(RADIANS(N1589))+COS(Resultats!$H$11)*COS(RADIANS(N1589))*COS(Resultats!$E$11-RADIANS(M1589))))</f>
        <v>62.717646410524544</v>
      </c>
      <c r="AD1589">
        <f>+IF(AB1589=Data!$E$18,1,0)</f>
        <v>0</v>
      </c>
      <c r="AE1589">
        <f>+IF(AC1589&lt;Data!$B$17,1,0)</f>
        <v>0</v>
      </c>
      <c r="AF1589" s="7">
        <f>+IF(AND(AD1589,AE1589),1,0)</f>
        <v>0</v>
      </c>
    </row>
    <row r="1590" spans="1:32" x14ac:dyDescent="0.2">
      <c r="A1590">
        <v>5276</v>
      </c>
      <c r="C1590">
        <v>122815</v>
      </c>
      <c r="D1590">
        <v>139711</v>
      </c>
      <c r="E1590">
        <v>14</v>
      </c>
      <c r="F1590">
        <v>4</v>
      </c>
      <c r="G1590">
        <v>14.6</v>
      </c>
      <c r="H1590" t="s">
        <v>26</v>
      </c>
      <c r="I1590">
        <v>5</v>
      </c>
      <c r="J1590">
        <v>22</v>
      </c>
      <c r="K1590">
        <v>53</v>
      </c>
      <c r="L1590">
        <v>14.070722222222223</v>
      </c>
      <c r="M1590">
        <v>211.06083333333333</v>
      </c>
      <c r="N1590">
        <v>-5.3813888888888881</v>
      </c>
      <c r="O1590">
        <v>6.39</v>
      </c>
      <c r="Q1590">
        <v>1.32</v>
      </c>
      <c r="S1590">
        <v>1.58</v>
      </c>
      <c r="Y1590" t="s">
        <v>197</v>
      </c>
      <c r="Z1590" t="s">
        <v>197</v>
      </c>
      <c r="AA1590" t="s">
        <v>197</v>
      </c>
      <c r="AB1590" t="str">
        <f>+LEFT(AA1590,1)</f>
        <v>K</v>
      </c>
      <c r="AC1590" s="6">
        <f>DEGREES(ACOS(SIN(Resultats!$H$11)*SIN(RADIANS(N1590))+COS(Resultats!$H$11)*COS(RADIANS(N1590))*COS(Resultats!$E$11-RADIANS(M1590))))</f>
        <v>62.732618058122114</v>
      </c>
      <c r="AD1590">
        <f>+IF(AB1590=Data!$E$18,1,0)</f>
        <v>0</v>
      </c>
      <c r="AE1590">
        <f>+IF(AC1590&lt;Data!$B$17,1,0)</f>
        <v>0</v>
      </c>
      <c r="AF1590" s="7">
        <f>+IF(AND(AD1590,AE1590),1,0)</f>
        <v>0</v>
      </c>
    </row>
    <row r="1591" spans="1:32" x14ac:dyDescent="0.2">
      <c r="A1591">
        <v>1951</v>
      </c>
      <c r="C1591">
        <v>37752</v>
      </c>
      <c r="D1591">
        <v>77413</v>
      </c>
      <c r="E1591">
        <v>5</v>
      </c>
      <c r="F1591">
        <v>41</v>
      </c>
      <c r="G1591">
        <v>54.6</v>
      </c>
      <c r="H1591" t="s">
        <v>24</v>
      </c>
      <c r="I1591">
        <v>23</v>
      </c>
      <c r="J1591">
        <v>19</v>
      </c>
      <c r="K1591">
        <v>35</v>
      </c>
      <c r="L1591">
        <v>5.6985000000000001</v>
      </c>
      <c r="M1591">
        <v>85.477500000000006</v>
      </c>
      <c r="N1591">
        <v>23.326388888888889</v>
      </c>
      <c r="O1591">
        <v>6.59</v>
      </c>
      <c r="Q1591">
        <v>-0.06</v>
      </c>
      <c r="S1591">
        <v>-0.53</v>
      </c>
      <c r="Y1591" t="s">
        <v>1914</v>
      </c>
      <c r="Z1591" t="s">
        <v>1914</v>
      </c>
      <c r="AA1591" t="s">
        <v>1652</v>
      </c>
      <c r="AB1591" t="str">
        <f>+LEFT(AA1591,1)</f>
        <v>B</v>
      </c>
      <c r="AC1591" s="6">
        <f>DEGREES(ACOS(SIN(Resultats!$H$11)*SIN(RADIANS(N1591))+COS(Resultats!$H$11)*COS(RADIANS(N1591))*COS(Resultats!$E$11-RADIANS(M1591))))</f>
        <v>62.757619207970713</v>
      </c>
      <c r="AD1591">
        <f>+IF(AB1591=Data!$E$18,1,0)</f>
        <v>0</v>
      </c>
      <c r="AE1591">
        <f>+IF(AC1591&lt;Data!$B$17,1,0)</f>
        <v>0</v>
      </c>
      <c r="AF1591" s="7">
        <f>+IF(AND(AD1591,AE1591),1,0)</f>
        <v>0</v>
      </c>
    </row>
    <row r="1592" spans="1:32" x14ac:dyDescent="0.2">
      <c r="A1592">
        <v>5352</v>
      </c>
      <c r="C1592">
        <v>125180</v>
      </c>
      <c r="D1592">
        <v>100956</v>
      </c>
      <c r="E1592">
        <v>14</v>
      </c>
      <c r="F1592">
        <v>17</v>
      </c>
      <c r="G1592">
        <v>28.4</v>
      </c>
      <c r="H1592" t="s">
        <v>24</v>
      </c>
      <c r="I1592">
        <v>15</v>
      </c>
      <c r="J1592">
        <v>15</v>
      </c>
      <c r="K1592">
        <v>48</v>
      </c>
      <c r="L1592">
        <v>14.291222222222222</v>
      </c>
      <c r="M1592">
        <v>214.36833333333334</v>
      </c>
      <c r="N1592">
        <v>15.263333333333334</v>
      </c>
      <c r="O1592">
        <v>5.8</v>
      </c>
      <c r="Q1592">
        <v>1.71</v>
      </c>
      <c r="S1592">
        <v>2.0699999999999998</v>
      </c>
      <c r="U1592">
        <v>0.87</v>
      </c>
      <c r="V1592" t="s">
        <v>93</v>
      </c>
      <c r="Y1592" t="s">
        <v>2842</v>
      </c>
      <c r="Z1592" t="s">
        <v>98</v>
      </c>
      <c r="AA1592" t="s">
        <v>15419</v>
      </c>
      <c r="AB1592" t="str">
        <f>+LEFT(AA1592,1)</f>
        <v>M</v>
      </c>
      <c r="AC1592" s="6">
        <f>DEGREES(ACOS(SIN(Resultats!$H$11)*SIN(RADIANS(N1592))+COS(Resultats!$H$11)*COS(RADIANS(N1592))*COS(Resultats!$E$11-RADIANS(M1592))))</f>
        <v>62.825698970416809</v>
      </c>
      <c r="AD1592">
        <f>+IF(AB1592=Data!$E$18,1,0)</f>
        <v>0</v>
      </c>
      <c r="AE1592">
        <f>+IF(AC1592&lt;Data!$B$17,1,0)</f>
        <v>0</v>
      </c>
      <c r="AF1592" s="7">
        <f>+IF(AND(AD1592,AE1592),1,0)</f>
        <v>0</v>
      </c>
    </row>
    <row r="1593" spans="1:32" x14ac:dyDescent="0.2">
      <c r="A1593">
        <v>2112</v>
      </c>
      <c r="C1593">
        <v>40626</v>
      </c>
      <c r="D1593">
        <v>40801</v>
      </c>
      <c r="E1593">
        <v>6</v>
      </c>
      <c r="F1593">
        <v>2</v>
      </c>
      <c r="G1593">
        <v>48.7</v>
      </c>
      <c r="H1593" t="s">
        <v>24</v>
      </c>
      <c r="I1593">
        <v>49</v>
      </c>
      <c r="J1593">
        <v>54</v>
      </c>
      <c r="K1593">
        <v>20</v>
      </c>
      <c r="L1593">
        <v>6.0468611111111112</v>
      </c>
      <c r="M1593">
        <v>90.702916666666667</v>
      </c>
      <c r="N1593">
        <v>49.905555555555551</v>
      </c>
      <c r="O1593">
        <v>6.05</v>
      </c>
      <c r="Q1593">
        <v>-0.06</v>
      </c>
      <c r="S1593">
        <v>-0.1</v>
      </c>
      <c r="Y1593" t="s">
        <v>2249</v>
      </c>
      <c r="Z1593" t="s">
        <v>5682</v>
      </c>
      <c r="AA1593" t="s">
        <v>5040</v>
      </c>
      <c r="AB1593" t="str">
        <f>+LEFT(AA1593,1)</f>
        <v>B</v>
      </c>
      <c r="AC1593" s="6">
        <f>DEGREES(ACOS(SIN(Resultats!$H$11)*SIN(RADIANS(N1593))+COS(Resultats!$H$11)*COS(RADIANS(N1593))*COS(Resultats!$E$11-RADIANS(M1593))))</f>
        <v>62.826580220038096</v>
      </c>
      <c r="AD1593">
        <f>+IF(AB1593=Data!$E$18,1,0)</f>
        <v>0</v>
      </c>
      <c r="AE1593">
        <f>+IF(AC1593&lt;Data!$B$17,1,0)</f>
        <v>0</v>
      </c>
      <c r="AF1593" s="7">
        <f>+IF(AND(AD1593,AE1593),1,0)</f>
        <v>0</v>
      </c>
    </row>
    <row r="1594" spans="1:32" x14ac:dyDescent="0.2">
      <c r="A1594">
        <v>2293</v>
      </c>
      <c r="B1594" t="s">
        <v>2135</v>
      </c>
      <c r="C1594">
        <v>44708</v>
      </c>
      <c r="D1594">
        <v>25733</v>
      </c>
      <c r="E1594">
        <v>6</v>
      </c>
      <c r="F1594">
        <v>26</v>
      </c>
      <c r="G1594">
        <v>48.9</v>
      </c>
      <c r="H1594" t="s">
        <v>24</v>
      </c>
      <c r="I1594">
        <v>58</v>
      </c>
      <c r="J1594">
        <v>25</v>
      </c>
      <c r="K1594">
        <v>2</v>
      </c>
      <c r="L1594">
        <v>6.4469166666666666</v>
      </c>
      <c r="M1594">
        <v>96.703749999999999</v>
      </c>
      <c r="N1594">
        <v>58.417222222222222</v>
      </c>
      <c r="O1594">
        <v>5.21</v>
      </c>
      <c r="Q1594">
        <v>1.53</v>
      </c>
      <c r="S1594">
        <v>1.88</v>
      </c>
      <c r="Y1594" t="s">
        <v>172</v>
      </c>
      <c r="Z1594" t="s">
        <v>172</v>
      </c>
      <c r="AA1594" t="s">
        <v>80</v>
      </c>
      <c r="AB1594" t="str">
        <f>+LEFT(AA1594,1)</f>
        <v>K</v>
      </c>
      <c r="AC1594" s="6">
        <f>DEGREES(ACOS(SIN(Resultats!$H$11)*SIN(RADIANS(N1594))+COS(Resultats!$H$11)*COS(RADIANS(N1594))*COS(Resultats!$E$11-RADIANS(M1594))))</f>
        <v>62.858196530272281</v>
      </c>
      <c r="AD1594">
        <f>+IF(AB1594=Data!$E$18,1,0)</f>
        <v>0</v>
      </c>
      <c r="AE1594">
        <f>+IF(AC1594&lt;Data!$B$17,1,0)</f>
        <v>0</v>
      </c>
      <c r="AF1594" s="7">
        <f>+IF(AND(AD1594,AE1594),1,0)</f>
        <v>0</v>
      </c>
    </row>
    <row r="1595" spans="1:32" x14ac:dyDescent="0.2">
      <c r="A1595">
        <v>5187</v>
      </c>
      <c r="B1595" t="s">
        <v>654</v>
      </c>
      <c r="C1595">
        <v>120198</v>
      </c>
      <c r="D1595">
        <v>28885</v>
      </c>
      <c r="E1595">
        <v>13</v>
      </c>
      <c r="F1595">
        <v>46</v>
      </c>
      <c r="G1595">
        <v>35.700000000000003</v>
      </c>
      <c r="H1595" t="s">
        <v>24</v>
      </c>
      <c r="I1595">
        <v>54</v>
      </c>
      <c r="J1595">
        <v>25</v>
      </c>
      <c r="K1595">
        <v>58</v>
      </c>
      <c r="L1595">
        <v>13.776583333333335</v>
      </c>
      <c r="M1595">
        <v>206.64875000000001</v>
      </c>
      <c r="N1595">
        <v>54.432777777777773</v>
      </c>
      <c r="O1595">
        <v>5.7</v>
      </c>
      <c r="Q1595">
        <v>-0.08</v>
      </c>
      <c r="S1595">
        <v>-0.08</v>
      </c>
      <c r="Y1595" t="s">
        <v>656</v>
      </c>
      <c r="Z1595" t="s">
        <v>11242</v>
      </c>
      <c r="AA1595" t="s">
        <v>5040</v>
      </c>
      <c r="AB1595" t="str">
        <f>+LEFT(AA1595,1)</f>
        <v>B</v>
      </c>
      <c r="AC1595" s="6">
        <f>DEGREES(ACOS(SIN(Resultats!$H$11)*SIN(RADIANS(N1595))+COS(Resultats!$H$11)*COS(RADIANS(N1595))*COS(Resultats!$E$11-RADIANS(M1595))))</f>
        <v>62.859682759357504</v>
      </c>
      <c r="AD1595">
        <f>+IF(AB1595=Data!$E$18,1,0)</f>
        <v>0</v>
      </c>
      <c r="AE1595">
        <f>+IF(AC1595&lt;Data!$B$17,1,0)</f>
        <v>0</v>
      </c>
      <c r="AF1595" s="7">
        <f>+IF(AND(AD1595,AE1595),1,0)</f>
        <v>0</v>
      </c>
    </row>
    <row r="1596" spans="1:32" x14ac:dyDescent="0.2">
      <c r="A1596">
        <v>3918</v>
      </c>
      <c r="C1596">
        <v>85841</v>
      </c>
      <c r="D1596">
        <v>7009</v>
      </c>
      <c r="E1596">
        <v>9</v>
      </c>
      <c r="F1596">
        <v>58</v>
      </c>
      <c r="G1596">
        <v>22.8</v>
      </c>
      <c r="H1596" t="s">
        <v>24</v>
      </c>
      <c r="I1596">
        <v>72</v>
      </c>
      <c r="J1596">
        <v>52</v>
      </c>
      <c r="K1596">
        <v>46</v>
      </c>
      <c r="L1596">
        <v>9.9730000000000008</v>
      </c>
      <c r="M1596">
        <v>149.595</v>
      </c>
      <c r="N1596">
        <v>72.879444444444431</v>
      </c>
      <c r="O1596">
        <v>5.83</v>
      </c>
      <c r="Q1596">
        <v>1.1399999999999999</v>
      </c>
      <c r="X1596" t="s">
        <v>27</v>
      </c>
      <c r="Y1596" t="s">
        <v>133</v>
      </c>
      <c r="Z1596" t="s">
        <v>9573</v>
      </c>
      <c r="AA1596" t="s">
        <v>133</v>
      </c>
      <c r="AB1596" t="str">
        <f>+LEFT(AA1596,1)</f>
        <v>K</v>
      </c>
      <c r="AC1596" s="6">
        <f>DEGREES(ACOS(SIN(Resultats!$H$11)*SIN(RADIANS(N1596))+COS(Resultats!$H$11)*COS(RADIANS(N1596))*COS(Resultats!$E$11-RADIANS(M1596))))</f>
        <v>62.879910679718883</v>
      </c>
      <c r="AD1596">
        <f>+IF(AB1596=Data!$E$18,1,0)</f>
        <v>0</v>
      </c>
      <c r="AE1596">
        <f>+IF(AC1596&lt;Data!$B$17,1,0)</f>
        <v>0</v>
      </c>
      <c r="AF1596" s="7">
        <f>+IF(AND(AD1596,AE1596),1,0)</f>
        <v>0</v>
      </c>
    </row>
    <row r="1597" spans="1:32" x14ac:dyDescent="0.2">
      <c r="A1597">
        <v>2107</v>
      </c>
      <c r="B1597" t="s">
        <v>2021</v>
      </c>
      <c r="C1597">
        <v>40535</v>
      </c>
      <c r="D1597">
        <v>132714</v>
      </c>
      <c r="E1597">
        <v>5</v>
      </c>
      <c r="F1597">
        <v>59</v>
      </c>
      <c r="G1597">
        <v>1</v>
      </c>
      <c r="H1597" t="s">
        <v>26</v>
      </c>
      <c r="I1597">
        <v>9</v>
      </c>
      <c r="J1597">
        <v>22</v>
      </c>
      <c r="K1597">
        <v>56</v>
      </c>
      <c r="L1597">
        <v>5.9836111111111112</v>
      </c>
      <c r="M1597">
        <v>89.754166666666663</v>
      </c>
      <c r="N1597">
        <v>-9.3822222222222234</v>
      </c>
      <c r="O1597">
        <v>6.12</v>
      </c>
      <c r="Q1597">
        <v>0.28999999999999998</v>
      </c>
      <c r="S1597">
        <v>0.1</v>
      </c>
      <c r="Y1597" t="s">
        <v>307</v>
      </c>
      <c r="Z1597" t="s">
        <v>307</v>
      </c>
      <c r="AA1597" t="s">
        <v>2897</v>
      </c>
      <c r="AB1597" t="str">
        <f>+LEFT(AA1597,1)</f>
        <v>F</v>
      </c>
      <c r="AC1597" s="6">
        <f>DEGREES(ACOS(SIN(Resultats!$H$11)*SIN(RADIANS(N1597))+COS(Resultats!$H$11)*COS(RADIANS(N1597))*COS(Resultats!$E$11-RADIANS(M1597))))</f>
        <v>63.006207712716595</v>
      </c>
      <c r="AD1597">
        <f>+IF(AB1597=Data!$E$18,1,0)</f>
        <v>0</v>
      </c>
      <c r="AE1597">
        <f>+IF(AC1597&lt;Data!$B$17,1,0)</f>
        <v>0</v>
      </c>
      <c r="AF1597" s="7">
        <f>+IF(AND(AD1597,AE1597),1,0)</f>
        <v>0</v>
      </c>
    </row>
    <row r="1598" spans="1:32" x14ac:dyDescent="0.2">
      <c r="A1598">
        <v>5299</v>
      </c>
      <c r="C1598">
        <v>123657</v>
      </c>
      <c r="D1598">
        <v>44901</v>
      </c>
      <c r="E1598">
        <v>14</v>
      </c>
      <c r="F1598">
        <v>7</v>
      </c>
      <c r="G1598">
        <v>55.8</v>
      </c>
      <c r="H1598" t="s">
        <v>24</v>
      </c>
      <c r="I1598">
        <v>43</v>
      </c>
      <c r="J1598">
        <v>51</v>
      </c>
      <c r="K1598">
        <v>16</v>
      </c>
      <c r="L1598">
        <v>14.132166666666667</v>
      </c>
      <c r="M1598">
        <v>211.98249999999999</v>
      </c>
      <c r="N1598">
        <v>43.854444444444447</v>
      </c>
      <c r="O1598">
        <v>5.27</v>
      </c>
      <c r="Q1598">
        <v>1.59</v>
      </c>
      <c r="S1598">
        <v>1.66</v>
      </c>
      <c r="U1598">
        <v>1.66</v>
      </c>
      <c r="Y1598" t="s">
        <v>4940</v>
      </c>
      <c r="Z1598" s="3" t="s">
        <v>15554</v>
      </c>
      <c r="AA1598" t="s">
        <v>15429</v>
      </c>
      <c r="AB1598" t="str">
        <f>+LEFT(AA1598,1)</f>
        <v>M</v>
      </c>
      <c r="AC1598" s="6">
        <f>DEGREES(ACOS(SIN(Resultats!$H$11)*SIN(RADIANS(N1598))+COS(Resultats!$H$11)*COS(RADIANS(N1598))*COS(Resultats!$E$11-RADIANS(M1598))))</f>
        <v>63.006219317811606</v>
      </c>
      <c r="AD1598">
        <f>+IF(AB1598=Data!$E$18,1,0)</f>
        <v>0</v>
      </c>
      <c r="AE1598">
        <f>+IF(AC1598&lt;Data!$B$17,1,0)</f>
        <v>0</v>
      </c>
      <c r="AF1598" s="7">
        <f>+IF(AND(AD1598,AE1598),1,0)</f>
        <v>0</v>
      </c>
    </row>
    <row r="1599" spans="1:32" x14ac:dyDescent="0.2">
      <c r="A1599">
        <v>2108</v>
      </c>
      <c r="B1599" t="s">
        <v>2023</v>
      </c>
      <c r="C1599">
        <v>40536</v>
      </c>
      <c r="D1599">
        <v>132715</v>
      </c>
      <c r="E1599">
        <v>5</v>
      </c>
      <c r="F1599">
        <v>59</v>
      </c>
      <c r="G1599">
        <v>4.3</v>
      </c>
      <c r="H1599" t="s">
        <v>26</v>
      </c>
      <c r="I1599">
        <v>9</v>
      </c>
      <c r="J1599">
        <v>33</v>
      </c>
      <c r="K1599">
        <v>30</v>
      </c>
      <c r="L1599">
        <v>5.9845277777777781</v>
      </c>
      <c r="M1599">
        <v>89.767916666666679</v>
      </c>
      <c r="N1599">
        <v>-9.5583333333333336</v>
      </c>
      <c r="O1599">
        <v>5.03</v>
      </c>
      <c r="Q1599">
        <v>0.19</v>
      </c>
      <c r="S1599">
        <v>0.16</v>
      </c>
      <c r="U1599">
        <v>0.09</v>
      </c>
      <c r="Y1599" t="s">
        <v>2024</v>
      </c>
      <c r="Z1599" t="s">
        <v>7997</v>
      </c>
      <c r="AA1599" t="s">
        <v>5462</v>
      </c>
      <c r="AB1599" t="str">
        <f>+LEFT(AA1599,1)</f>
        <v>A</v>
      </c>
      <c r="AC1599" s="6">
        <f>DEGREES(ACOS(SIN(Resultats!$H$11)*SIN(RADIANS(N1599))+COS(Resultats!$H$11)*COS(RADIANS(N1599))*COS(Resultats!$E$11-RADIANS(M1599))))</f>
        <v>63.042938715557959</v>
      </c>
      <c r="AD1599">
        <f>+IF(AB1599=Data!$E$18,1,0)</f>
        <v>1</v>
      </c>
      <c r="AE1599">
        <f>+IF(AC1599&lt;Data!$B$17,1,0)</f>
        <v>0</v>
      </c>
      <c r="AF1599" s="7">
        <f>+IF(AND(AD1599,AE1599),1,0)</f>
        <v>0</v>
      </c>
    </row>
    <row r="1600" spans="1:32" x14ac:dyDescent="0.2">
      <c r="A1600">
        <v>1946</v>
      </c>
      <c r="B1600" t="s">
        <v>1911</v>
      </c>
      <c r="C1600">
        <v>37711</v>
      </c>
      <c r="D1600">
        <v>94759</v>
      </c>
      <c r="E1600">
        <v>5</v>
      </c>
      <c r="F1600">
        <v>41</v>
      </c>
      <c r="G1600">
        <v>17.7</v>
      </c>
      <c r="H1600" t="s">
        <v>24</v>
      </c>
      <c r="I1600">
        <v>16</v>
      </c>
      <c r="J1600">
        <v>32</v>
      </c>
      <c r="K1600">
        <v>2</v>
      </c>
      <c r="L1600">
        <v>5.68825</v>
      </c>
      <c r="M1600">
        <v>85.323750000000004</v>
      </c>
      <c r="N1600">
        <v>16.533888888888889</v>
      </c>
      <c r="O1600">
        <v>4.8600000000000003</v>
      </c>
      <c r="Q1600">
        <v>-0.13</v>
      </c>
      <c r="S1600">
        <v>-0.63</v>
      </c>
      <c r="U1600">
        <v>-0.12</v>
      </c>
      <c r="Y1600" t="s">
        <v>2318</v>
      </c>
      <c r="Z1600" t="s">
        <v>2318</v>
      </c>
      <c r="AA1600" t="s">
        <v>15433</v>
      </c>
      <c r="AB1600" t="str">
        <f>+LEFT(AA1600,1)</f>
        <v>B</v>
      </c>
      <c r="AC1600" s="6">
        <f>DEGREES(ACOS(SIN(Resultats!$H$11)*SIN(RADIANS(N1600))+COS(Resultats!$H$11)*COS(RADIANS(N1600))*COS(Resultats!$E$11-RADIANS(M1600))))</f>
        <v>63.048622655314865</v>
      </c>
      <c r="AD1600">
        <f>+IF(AB1600=Data!$E$18,1,0)</f>
        <v>0</v>
      </c>
      <c r="AE1600">
        <f>+IF(AC1600&lt;Data!$B$17,1,0)</f>
        <v>0</v>
      </c>
      <c r="AF1600" s="7">
        <f>+IF(AND(AD1600,AE1600),1,0)</f>
        <v>0</v>
      </c>
    </row>
    <row r="1601" spans="1:32" x14ac:dyDescent="0.2">
      <c r="A1601">
        <v>5085</v>
      </c>
      <c r="C1601">
        <v>117376</v>
      </c>
      <c r="D1601">
        <v>16080</v>
      </c>
      <c r="E1601">
        <v>13</v>
      </c>
      <c r="F1601">
        <v>28</v>
      </c>
      <c r="G1601">
        <v>27.1</v>
      </c>
      <c r="H1601" t="s">
        <v>24</v>
      </c>
      <c r="I1601">
        <v>59</v>
      </c>
      <c r="J1601">
        <v>56</v>
      </c>
      <c r="K1601">
        <v>45</v>
      </c>
      <c r="L1601">
        <v>13.474194444444445</v>
      </c>
      <c r="M1601">
        <v>202.11291666666668</v>
      </c>
      <c r="N1601">
        <v>59.945833333333333</v>
      </c>
      <c r="O1601">
        <v>5.4</v>
      </c>
      <c r="Q1601">
        <v>-0.01</v>
      </c>
      <c r="S1601">
        <v>-0.02</v>
      </c>
      <c r="Y1601" t="s">
        <v>25</v>
      </c>
      <c r="Z1601" t="s">
        <v>25</v>
      </c>
      <c r="AA1601" t="s">
        <v>1469</v>
      </c>
      <c r="AB1601" t="str">
        <f>+LEFT(AA1601,1)</f>
        <v>A</v>
      </c>
      <c r="AC1601" s="6">
        <f>DEGREES(ACOS(SIN(Resultats!$H$11)*SIN(RADIANS(N1601))+COS(Resultats!$H$11)*COS(RADIANS(N1601))*COS(Resultats!$E$11-RADIANS(M1601))))</f>
        <v>63.05175904405818</v>
      </c>
      <c r="AD1601">
        <f>+IF(AB1601=Data!$E$18,1,0)</f>
        <v>1</v>
      </c>
      <c r="AE1601">
        <f>+IF(AC1601&lt;Data!$B$17,1,0)</f>
        <v>0</v>
      </c>
      <c r="AF1601" s="7">
        <f>+IF(AND(AD1601,AE1601),1,0)</f>
        <v>0</v>
      </c>
    </row>
    <row r="1602" spans="1:32" x14ac:dyDescent="0.2">
      <c r="A1602">
        <v>4916</v>
      </c>
      <c r="B1602" t="s">
        <v>5540</v>
      </c>
      <c r="C1602">
        <v>112429</v>
      </c>
      <c r="D1602">
        <v>15941</v>
      </c>
      <c r="E1602">
        <v>12</v>
      </c>
      <c r="F1602">
        <v>55</v>
      </c>
      <c r="G1602">
        <v>28.5</v>
      </c>
      <c r="H1602" t="s">
        <v>24</v>
      </c>
      <c r="I1602">
        <v>65</v>
      </c>
      <c r="J1602">
        <v>26</v>
      </c>
      <c r="K1602">
        <v>19</v>
      </c>
      <c r="L1602">
        <v>12.924583333333333</v>
      </c>
      <c r="M1602">
        <v>193.86875000000001</v>
      </c>
      <c r="N1602">
        <v>65.438611111111115</v>
      </c>
      <c r="O1602">
        <v>5.24</v>
      </c>
      <c r="Q1602">
        <v>0.28000000000000003</v>
      </c>
      <c r="S1602">
        <v>0.02</v>
      </c>
      <c r="Y1602" t="s">
        <v>264</v>
      </c>
      <c r="Z1602" t="s">
        <v>264</v>
      </c>
      <c r="AA1602" t="s">
        <v>2891</v>
      </c>
      <c r="AB1602" t="str">
        <f>+LEFT(AA1602,1)</f>
        <v>F</v>
      </c>
      <c r="AC1602" s="6">
        <f>DEGREES(ACOS(SIN(Resultats!$H$11)*SIN(RADIANS(N1602))+COS(Resultats!$H$11)*COS(RADIANS(N1602))*COS(Resultats!$E$11-RADIANS(M1602))))</f>
        <v>63.060434550386866</v>
      </c>
      <c r="AD1602">
        <f>+IF(AB1602=Data!$E$18,1,0)</f>
        <v>0</v>
      </c>
      <c r="AE1602">
        <f>+IF(AC1602&lt;Data!$B$17,1,0)</f>
        <v>0</v>
      </c>
      <c r="AF1602" s="7">
        <f>+IF(AND(AD1602,AE1602),1,0)</f>
        <v>0</v>
      </c>
    </row>
    <row r="1603" spans="1:32" x14ac:dyDescent="0.2">
      <c r="A1603">
        <v>5313</v>
      </c>
      <c r="C1603">
        <v>124224</v>
      </c>
      <c r="D1603">
        <v>120339</v>
      </c>
      <c r="E1603">
        <v>14</v>
      </c>
      <c r="F1603">
        <v>12</v>
      </c>
      <c r="G1603">
        <v>15.8</v>
      </c>
      <c r="H1603" t="s">
        <v>24</v>
      </c>
      <c r="I1603">
        <v>2</v>
      </c>
      <c r="J1603">
        <v>24</v>
      </c>
      <c r="K1603">
        <v>34</v>
      </c>
      <c r="L1603">
        <v>14.204388888888888</v>
      </c>
      <c r="M1603">
        <v>213.0658333333333</v>
      </c>
      <c r="N1603">
        <v>2.4094444444444445</v>
      </c>
      <c r="O1603">
        <v>5.01</v>
      </c>
      <c r="Q1603">
        <v>-0.12</v>
      </c>
      <c r="S1603">
        <v>-0.42</v>
      </c>
      <c r="U1603">
        <v>-0.13</v>
      </c>
      <c r="Y1603" t="s">
        <v>4953</v>
      </c>
      <c r="Z1603" t="s">
        <v>11376</v>
      </c>
      <c r="AA1603" t="s">
        <v>2210</v>
      </c>
      <c r="AB1603" t="str">
        <f>+LEFT(AA1603,1)</f>
        <v>A</v>
      </c>
      <c r="AC1603" s="6">
        <f>DEGREES(ACOS(SIN(Resultats!$H$11)*SIN(RADIANS(N1603))+COS(Resultats!$H$11)*COS(RADIANS(N1603))*COS(Resultats!$E$11-RADIANS(M1603))))</f>
        <v>63.064273300274039</v>
      </c>
      <c r="AD1603">
        <f>+IF(AB1603=Data!$E$18,1,0)</f>
        <v>1</v>
      </c>
      <c r="AE1603">
        <f>+IF(AC1603&lt;Data!$B$17,1,0)</f>
        <v>0</v>
      </c>
      <c r="AF1603" s="7">
        <f>+IF(AND(AD1603,AE1603),1,0)</f>
        <v>0</v>
      </c>
    </row>
    <row r="1604" spans="1:32" x14ac:dyDescent="0.2">
      <c r="A1604">
        <v>2155</v>
      </c>
      <c r="B1604" t="s">
        <v>2049</v>
      </c>
      <c r="C1604">
        <v>41695</v>
      </c>
      <c r="D1604">
        <v>151110</v>
      </c>
      <c r="E1604">
        <v>6</v>
      </c>
      <c r="F1604">
        <v>6</v>
      </c>
      <c r="G1604">
        <v>9.3000000000000007</v>
      </c>
      <c r="H1604" t="s">
        <v>26</v>
      </c>
      <c r="I1604">
        <v>14</v>
      </c>
      <c r="J1604">
        <v>56</v>
      </c>
      <c r="K1604">
        <v>7</v>
      </c>
      <c r="L1604">
        <v>6.1025833333333326</v>
      </c>
      <c r="M1604">
        <v>91.538749999999993</v>
      </c>
      <c r="N1604">
        <v>-14.935277777777777</v>
      </c>
      <c r="O1604">
        <v>4.67</v>
      </c>
      <c r="Q1604">
        <v>0.05</v>
      </c>
      <c r="S1604">
        <v>0.02</v>
      </c>
      <c r="U1604">
        <v>0</v>
      </c>
      <c r="Y1604" t="s">
        <v>25</v>
      </c>
      <c r="Z1604" t="s">
        <v>25</v>
      </c>
      <c r="AA1604" t="s">
        <v>1469</v>
      </c>
      <c r="AB1604" t="str">
        <f>+LEFT(AA1604,1)</f>
        <v>A</v>
      </c>
      <c r="AC1604" s="6">
        <f>DEGREES(ACOS(SIN(Resultats!$H$11)*SIN(RADIANS(N1604))+COS(Resultats!$H$11)*COS(RADIANS(N1604))*COS(Resultats!$E$11-RADIANS(M1604))))</f>
        <v>63.065464132156094</v>
      </c>
      <c r="AD1604">
        <f>+IF(AB1604=Data!$E$18,1,0)</f>
        <v>1</v>
      </c>
      <c r="AE1604">
        <f>+IF(AC1604&lt;Data!$B$17,1,0)</f>
        <v>0</v>
      </c>
      <c r="AF1604" s="7">
        <f>+IF(AND(AD1604,AE1604),1,0)</f>
        <v>0</v>
      </c>
    </row>
    <row r="1605" spans="1:32" x14ac:dyDescent="0.2">
      <c r="A1605">
        <v>5307</v>
      </c>
      <c r="C1605">
        <v>124115</v>
      </c>
      <c r="D1605">
        <v>120334</v>
      </c>
      <c r="E1605">
        <v>14</v>
      </c>
      <c r="F1605">
        <v>11</v>
      </c>
      <c r="G1605">
        <v>31.2</v>
      </c>
      <c r="H1605" t="s">
        <v>24</v>
      </c>
      <c r="I1605">
        <v>1</v>
      </c>
      <c r="J1605">
        <v>21</v>
      </c>
      <c r="K1605">
        <v>44</v>
      </c>
      <c r="L1605">
        <v>14.192</v>
      </c>
      <c r="M1605">
        <v>212.88</v>
      </c>
      <c r="N1605">
        <v>1.3622222222222222</v>
      </c>
      <c r="O1605">
        <v>6.43</v>
      </c>
      <c r="Q1605">
        <v>0.48</v>
      </c>
      <c r="S1605">
        <v>0.04</v>
      </c>
      <c r="Y1605" t="s">
        <v>75</v>
      </c>
      <c r="Z1605" t="s">
        <v>75</v>
      </c>
      <c r="AA1605" t="s">
        <v>2689</v>
      </c>
      <c r="AB1605" t="str">
        <f>+LEFT(AA1605,1)</f>
        <v>F</v>
      </c>
      <c r="AC1605" s="6">
        <f>DEGREES(ACOS(SIN(Resultats!$H$11)*SIN(RADIANS(N1605))+COS(Resultats!$H$11)*COS(RADIANS(N1605))*COS(Resultats!$E$11-RADIANS(M1605))))</f>
        <v>63.068083222779968</v>
      </c>
      <c r="AD1605">
        <f>+IF(AB1605=Data!$E$18,1,0)</f>
        <v>0</v>
      </c>
      <c r="AE1605">
        <f>+IF(AC1605&lt;Data!$B$17,1,0)</f>
        <v>0</v>
      </c>
      <c r="AF1605" s="7">
        <f>+IF(AND(AD1605,AE1605),1,0)</f>
        <v>0</v>
      </c>
    </row>
    <row r="1606" spans="1:32" x14ac:dyDescent="0.2">
      <c r="A1606">
        <v>2123</v>
      </c>
      <c r="C1606">
        <v>40873</v>
      </c>
      <c r="D1606">
        <v>25548</v>
      </c>
      <c r="E1606">
        <v>6</v>
      </c>
      <c r="F1606">
        <v>4</v>
      </c>
      <c r="G1606">
        <v>29.1</v>
      </c>
      <c r="H1606" t="s">
        <v>24</v>
      </c>
      <c r="I1606">
        <v>51</v>
      </c>
      <c r="J1606">
        <v>34</v>
      </c>
      <c r="K1606">
        <v>24</v>
      </c>
      <c r="L1606">
        <v>6.0747499999999999</v>
      </c>
      <c r="M1606">
        <v>91.121250000000003</v>
      </c>
      <c r="N1606">
        <v>51.573333333333338</v>
      </c>
      <c r="O1606">
        <v>6.45</v>
      </c>
      <c r="Q1606">
        <v>0.18</v>
      </c>
      <c r="S1606">
        <v>0.16</v>
      </c>
      <c r="Y1606" t="s">
        <v>170</v>
      </c>
      <c r="Z1606" t="s">
        <v>170</v>
      </c>
      <c r="AA1606" t="s">
        <v>15415</v>
      </c>
      <c r="AB1606" t="str">
        <f>+LEFT(AA1606,1)</f>
        <v>A</v>
      </c>
      <c r="AC1606" s="6">
        <f>DEGREES(ACOS(SIN(Resultats!$H$11)*SIN(RADIANS(N1606))+COS(Resultats!$H$11)*COS(RADIANS(N1606))*COS(Resultats!$E$11-RADIANS(M1606))))</f>
        <v>63.103143191817729</v>
      </c>
      <c r="AD1606">
        <f>+IF(AB1606=Data!$E$18,1,0)</f>
        <v>1</v>
      </c>
      <c r="AE1606">
        <f>+IF(AC1606&lt;Data!$B$17,1,0)</f>
        <v>0</v>
      </c>
      <c r="AF1606" s="7">
        <f>+IF(AND(AD1606,AE1606),1,0)</f>
        <v>0</v>
      </c>
    </row>
    <row r="1607" spans="1:32" x14ac:dyDescent="0.2">
      <c r="A1607">
        <v>1945</v>
      </c>
      <c r="C1607">
        <v>37646</v>
      </c>
      <c r="D1607">
        <v>77393</v>
      </c>
      <c r="E1607">
        <v>5</v>
      </c>
      <c r="F1607">
        <v>41</v>
      </c>
      <c r="G1607">
        <v>21</v>
      </c>
      <c r="H1607" t="s">
        <v>24</v>
      </c>
      <c r="I1607">
        <v>29</v>
      </c>
      <c r="J1607">
        <v>29</v>
      </c>
      <c r="K1607">
        <v>15</v>
      </c>
      <c r="L1607">
        <v>5.6891666666666669</v>
      </c>
      <c r="M1607">
        <v>85.337500000000006</v>
      </c>
      <c r="N1607">
        <v>29.487500000000001</v>
      </c>
      <c r="O1607">
        <v>6.43</v>
      </c>
      <c r="Q1607">
        <v>-0.11</v>
      </c>
      <c r="S1607">
        <v>-0.39</v>
      </c>
      <c r="Y1607" t="s">
        <v>2389</v>
      </c>
      <c r="Z1607" t="s">
        <v>2389</v>
      </c>
      <c r="AA1607" t="s">
        <v>1652</v>
      </c>
      <c r="AB1607" t="str">
        <f>+LEFT(AA1607,1)</f>
        <v>B</v>
      </c>
      <c r="AC1607" s="6">
        <f>DEGREES(ACOS(SIN(Resultats!$H$11)*SIN(RADIANS(N1607))+COS(Resultats!$H$11)*COS(RADIANS(N1607))*COS(Resultats!$E$11-RADIANS(M1607))))</f>
        <v>63.106701745100978</v>
      </c>
      <c r="AD1607">
        <f>+IF(AB1607=Data!$E$18,1,0)</f>
        <v>0</v>
      </c>
      <c r="AE1607">
        <f>+IF(AC1607&lt;Data!$B$17,1,0)</f>
        <v>0</v>
      </c>
      <c r="AF1607" s="7">
        <f>+IF(AND(AD1607,AE1607),1,0)</f>
        <v>0</v>
      </c>
    </row>
    <row r="1608" spans="1:32" x14ac:dyDescent="0.2">
      <c r="A1608">
        <v>4016</v>
      </c>
      <c r="C1608">
        <v>88815</v>
      </c>
      <c r="D1608">
        <v>7098</v>
      </c>
      <c r="E1608">
        <v>10</v>
      </c>
      <c r="F1608">
        <v>18</v>
      </c>
      <c r="G1608">
        <v>1.1000000000000001</v>
      </c>
      <c r="H1608" t="s">
        <v>24</v>
      </c>
      <c r="I1608">
        <v>73</v>
      </c>
      <c r="J1608">
        <v>4</v>
      </c>
      <c r="K1608">
        <v>24</v>
      </c>
      <c r="L1608">
        <v>10.300305555555557</v>
      </c>
      <c r="M1608">
        <v>154.50458333333336</v>
      </c>
      <c r="N1608">
        <v>73.073333333333323</v>
      </c>
      <c r="O1608">
        <v>6.4</v>
      </c>
      <c r="Q1608">
        <v>0.23</v>
      </c>
      <c r="S1608">
        <v>-0.02</v>
      </c>
      <c r="Y1608" t="s">
        <v>63</v>
      </c>
      <c r="Z1608" t="s">
        <v>63</v>
      </c>
      <c r="AA1608" t="s">
        <v>2897</v>
      </c>
      <c r="AB1608" t="str">
        <f>+LEFT(AA1608,1)</f>
        <v>F</v>
      </c>
      <c r="AC1608" s="6">
        <f>DEGREES(ACOS(SIN(Resultats!$H$11)*SIN(RADIANS(N1608))+COS(Resultats!$H$11)*COS(RADIANS(N1608))*COS(Resultats!$E$11-RADIANS(M1608))))</f>
        <v>63.130234910343603</v>
      </c>
      <c r="AD1608">
        <f>+IF(AB1608=Data!$E$18,1,0)</f>
        <v>0</v>
      </c>
      <c r="AE1608">
        <f>+IF(AC1608&lt;Data!$B$17,1,0)</f>
        <v>0</v>
      </c>
      <c r="AF1608" s="7">
        <f>+IF(AND(AD1608,AE1608),1,0)</f>
        <v>0</v>
      </c>
    </row>
    <row r="1609" spans="1:32" x14ac:dyDescent="0.2">
      <c r="A1609">
        <v>3806</v>
      </c>
      <c r="C1609">
        <v>82685</v>
      </c>
      <c r="D1609">
        <v>6915</v>
      </c>
      <c r="E1609">
        <v>9</v>
      </c>
      <c r="F1609">
        <v>37</v>
      </c>
      <c r="G1609">
        <v>56.2</v>
      </c>
      <c r="H1609" t="s">
        <v>24</v>
      </c>
      <c r="I1609">
        <v>73</v>
      </c>
      <c r="J1609">
        <v>4</v>
      </c>
      <c r="K1609">
        <v>50</v>
      </c>
      <c r="L1609">
        <v>9.6322777777777784</v>
      </c>
      <c r="M1609">
        <v>144.48416666666668</v>
      </c>
      <c r="N1609">
        <v>73.080555555555549</v>
      </c>
      <c r="O1609">
        <v>6.42</v>
      </c>
      <c r="P1609" t="s">
        <v>103</v>
      </c>
      <c r="Y1609" t="s">
        <v>1412</v>
      </c>
      <c r="Z1609" t="s">
        <v>3259</v>
      </c>
      <c r="AA1609" t="s">
        <v>2897</v>
      </c>
      <c r="AB1609" t="str">
        <f>+LEFT(AA1609,1)</f>
        <v>F</v>
      </c>
      <c r="AC1609" s="6">
        <f>DEGREES(ACOS(SIN(Resultats!$H$11)*SIN(RADIANS(N1609))+COS(Resultats!$H$11)*COS(RADIANS(N1609))*COS(Resultats!$E$11-RADIANS(M1609))))</f>
        <v>63.165799487087007</v>
      </c>
      <c r="AD1609">
        <f>+IF(AB1609=Data!$E$18,1,0)</f>
        <v>0</v>
      </c>
      <c r="AE1609">
        <f>+IF(AC1609&lt;Data!$B$17,1,0)</f>
        <v>0</v>
      </c>
      <c r="AF1609" s="7">
        <f>+IF(AND(AD1609,AE1609),1,0)</f>
        <v>0</v>
      </c>
    </row>
    <row r="1610" spans="1:32" x14ac:dyDescent="0.2">
      <c r="A1610">
        <v>5153</v>
      </c>
      <c r="C1610">
        <v>119213</v>
      </c>
      <c r="D1610">
        <v>28838</v>
      </c>
      <c r="E1610">
        <v>13</v>
      </c>
      <c r="F1610">
        <v>40</v>
      </c>
      <c r="G1610">
        <v>21.3</v>
      </c>
      <c r="H1610" t="s">
        <v>24</v>
      </c>
      <c r="I1610">
        <v>57</v>
      </c>
      <c r="J1610">
        <v>12</v>
      </c>
      <c r="K1610">
        <v>27</v>
      </c>
      <c r="L1610">
        <v>13.672583333333332</v>
      </c>
      <c r="M1610">
        <v>205.08875</v>
      </c>
      <c r="N1610">
        <v>57.207500000000003</v>
      </c>
      <c r="O1610">
        <v>6.29</v>
      </c>
      <c r="Q1610">
        <v>0.1</v>
      </c>
      <c r="S1610">
        <v>0.02</v>
      </c>
      <c r="Y1610" t="s">
        <v>634</v>
      </c>
      <c r="Z1610" t="s">
        <v>9545</v>
      </c>
      <c r="AA1610" t="s">
        <v>18</v>
      </c>
      <c r="AB1610" t="str">
        <f>+LEFT(AA1610,1)</f>
        <v>A</v>
      </c>
      <c r="AC1610" s="6">
        <f>DEGREES(ACOS(SIN(Resultats!$H$11)*SIN(RADIANS(N1610))+COS(Resultats!$H$11)*COS(RADIANS(N1610))*COS(Resultats!$E$11-RADIANS(M1610))))</f>
        <v>63.177594684111583</v>
      </c>
      <c r="AD1610">
        <f>+IF(AB1610=Data!$E$18,1,0)</f>
        <v>1</v>
      </c>
      <c r="AE1610">
        <f>+IF(AC1610&lt;Data!$B$17,1,0)</f>
        <v>0</v>
      </c>
      <c r="AF1610" s="7">
        <f>+IF(AND(AD1610,AE1610),1,0)</f>
        <v>0</v>
      </c>
    </row>
    <row r="1611" spans="1:32" x14ac:dyDescent="0.2">
      <c r="A1611">
        <v>2394</v>
      </c>
      <c r="B1611" t="s">
        <v>2181</v>
      </c>
      <c r="C1611">
        <v>46480</v>
      </c>
      <c r="D1611">
        <v>13897</v>
      </c>
      <c r="E1611">
        <v>6</v>
      </c>
      <c r="F1611">
        <v>37</v>
      </c>
      <c r="G1611">
        <v>41.4</v>
      </c>
      <c r="H1611" t="s">
        <v>24</v>
      </c>
      <c r="I1611">
        <v>61</v>
      </c>
      <c r="J1611">
        <v>28</v>
      </c>
      <c r="K1611">
        <v>52</v>
      </c>
      <c r="L1611">
        <v>6.628166666666667</v>
      </c>
      <c r="M1611">
        <v>99.422499999999999</v>
      </c>
      <c r="N1611">
        <v>61.481111111111112</v>
      </c>
      <c r="O1611">
        <v>5.94</v>
      </c>
      <c r="Q1611">
        <v>0.89</v>
      </c>
      <c r="S1611">
        <v>0.52</v>
      </c>
      <c r="Y1611" t="s">
        <v>2182</v>
      </c>
      <c r="Z1611" t="s">
        <v>8294</v>
      </c>
      <c r="AA1611" t="s">
        <v>51</v>
      </c>
      <c r="AB1611" t="str">
        <f>+LEFT(AA1611,1)</f>
        <v>G</v>
      </c>
      <c r="AC1611" s="6">
        <f>DEGREES(ACOS(SIN(Resultats!$H$11)*SIN(RADIANS(N1611))+COS(Resultats!$H$11)*COS(RADIANS(N1611))*COS(Resultats!$E$11-RADIANS(M1611))))</f>
        <v>63.181392105314863</v>
      </c>
      <c r="AD1611">
        <f>+IF(AB1611=Data!$E$18,1,0)</f>
        <v>0</v>
      </c>
      <c r="AE1611">
        <f>+IF(AC1611&lt;Data!$B$17,1,0)</f>
        <v>0</v>
      </c>
      <c r="AF1611" s="7">
        <f>+IF(AND(AD1611,AE1611),1,0)</f>
        <v>0</v>
      </c>
    </row>
    <row r="1612" spans="1:32" x14ac:dyDescent="0.2">
      <c r="A1612">
        <v>5177</v>
      </c>
      <c r="C1612">
        <v>119992</v>
      </c>
      <c r="D1612">
        <v>28878</v>
      </c>
      <c r="E1612">
        <v>13</v>
      </c>
      <c r="F1612">
        <v>45</v>
      </c>
      <c r="G1612">
        <v>13.2</v>
      </c>
      <c r="H1612" t="s">
        <v>24</v>
      </c>
      <c r="I1612">
        <v>55</v>
      </c>
      <c r="J1612">
        <v>52</v>
      </c>
      <c r="K1612">
        <v>46</v>
      </c>
      <c r="L1612">
        <v>13.753666666666666</v>
      </c>
      <c r="M1612">
        <v>206.30500000000001</v>
      </c>
      <c r="N1612">
        <v>55.879444444444445</v>
      </c>
      <c r="O1612">
        <v>6.5</v>
      </c>
      <c r="Q1612">
        <v>0.47</v>
      </c>
      <c r="S1612">
        <v>-0.06</v>
      </c>
      <c r="Y1612" t="s">
        <v>303</v>
      </c>
      <c r="Z1612" t="s">
        <v>5740</v>
      </c>
      <c r="AA1612" t="s">
        <v>2689</v>
      </c>
      <c r="AB1612" t="str">
        <f>+LEFT(AA1612,1)</f>
        <v>F</v>
      </c>
      <c r="AC1612" s="6">
        <f>DEGREES(ACOS(SIN(Resultats!$H$11)*SIN(RADIANS(N1612))+COS(Resultats!$H$11)*COS(RADIANS(N1612))*COS(Resultats!$E$11-RADIANS(M1612))))</f>
        <v>63.24219757972191</v>
      </c>
      <c r="AD1612">
        <f>+IF(AB1612=Data!$E$18,1,0)</f>
        <v>0</v>
      </c>
      <c r="AE1612">
        <f>+IF(AC1612&lt;Data!$B$17,1,0)</f>
        <v>0</v>
      </c>
      <c r="AF1612" s="7">
        <f>+IF(AND(AD1612,AE1612),1,0)</f>
        <v>0</v>
      </c>
    </row>
    <row r="1613" spans="1:32" x14ac:dyDescent="0.2">
      <c r="A1613">
        <v>3645</v>
      </c>
      <c r="C1613">
        <v>78935</v>
      </c>
      <c r="D1613">
        <v>6792</v>
      </c>
      <c r="E1613">
        <v>9</v>
      </c>
      <c r="F1613">
        <v>15</v>
      </c>
      <c r="G1613">
        <v>52.6</v>
      </c>
      <c r="H1613" t="s">
        <v>24</v>
      </c>
      <c r="I1613">
        <v>72</v>
      </c>
      <c r="J1613">
        <v>56</v>
      </c>
      <c r="K1613">
        <v>46</v>
      </c>
      <c r="L1613">
        <v>9.2646111111111118</v>
      </c>
      <c r="M1613">
        <v>138.96916666666667</v>
      </c>
      <c r="N1613">
        <v>72.946111111111108</v>
      </c>
      <c r="O1613">
        <v>5.96</v>
      </c>
      <c r="Q1613">
        <v>0.18</v>
      </c>
      <c r="S1613">
        <v>0.13</v>
      </c>
      <c r="Y1613" t="s">
        <v>423</v>
      </c>
      <c r="Z1613" t="s">
        <v>423</v>
      </c>
      <c r="AA1613" t="s">
        <v>2891</v>
      </c>
      <c r="AB1613" t="str">
        <f>+LEFT(AA1613,1)</f>
        <v>F</v>
      </c>
      <c r="AC1613" s="6">
        <f>DEGREES(ACOS(SIN(Resultats!$H$11)*SIN(RADIANS(N1613))+COS(Resultats!$H$11)*COS(RADIANS(N1613))*COS(Resultats!$E$11-RADIANS(M1613))))</f>
        <v>63.288886690259424</v>
      </c>
      <c r="AD1613">
        <f>+IF(AB1613=Data!$E$18,1,0)</f>
        <v>0</v>
      </c>
      <c r="AE1613">
        <f>+IF(AC1613&lt;Data!$B$17,1,0)</f>
        <v>0</v>
      </c>
      <c r="AF1613" s="7">
        <f>+IF(AND(AD1613,AE1613),1,0)</f>
        <v>0</v>
      </c>
    </row>
    <row r="1614" spans="1:32" x14ac:dyDescent="0.2">
      <c r="A1614">
        <v>1928</v>
      </c>
      <c r="B1614" t="s">
        <v>1896</v>
      </c>
      <c r="C1614">
        <v>37438</v>
      </c>
      <c r="D1614">
        <v>77360</v>
      </c>
      <c r="E1614">
        <v>5</v>
      </c>
      <c r="F1614">
        <v>39</v>
      </c>
      <c r="G1614">
        <v>44.2</v>
      </c>
      <c r="H1614" t="s">
        <v>24</v>
      </c>
      <c r="I1614">
        <v>25</v>
      </c>
      <c r="J1614">
        <v>53</v>
      </c>
      <c r="K1614">
        <v>49</v>
      </c>
      <c r="L1614">
        <v>5.6622777777777777</v>
      </c>
      <c r="M1614">
        <v>84.93416666666667</v>
      </c>
      <c r="N1614">
        <v>25.896944444444443</v>
      </c>
      <c r="O1614">
        <v>5.18</v>
      </c>
      <c r="Q1614">
        <v>-0.15</v>
      </c>
      <c r="S1614">
        <v>-0.68</v>
      </c>
      <c r="Y1614" t="s">
        <v>2318</v>
      </c>
      <c r="Z1614" t="s">
        <v>2318</v>
      </c>
      <c r="AA1614" t="s">
        <v>15433</v>
      </c>
      <c r="AB1614" t="str">
        <f>+LEFT(AA1614,1)</f>
        <v>B</v>
      </c>
      <c r="AC1614" s="6">
        <f>DEGREES(ACOS(SIN(Resultats!$H$11)*SIN(RADIANS(N1614))+COS(Resultats!$H$11)*COS(RADIANS(N1614))*COS(Resultats!$E$11-RADIANS(M1614))))</f>
        <v>63.299787290734798</v>
      </c>
      <c r="AD1614">
        <f>+IF(AB1614=Data!$E$18,1,0)</f>
        <v>0</v>
      </c>
      <c r="AE1614">
        <f>+IF(AC1614&lt;Data!$B$17,1,0)</f>
        <v>0</v>
      </c>
      <c r="AF1614" s="7">
        <f>+IF(AND(AD1614,AE1614),1,0)</f>
        <v>0</v>
      </c>
    </row>
    <row r="1615" spans="1:32" x14ac:dyDescent="0.2">
      <c r="A1615">
        <v>2830</v>
      </c>
      <c r="C1615">
        <v>58425</v>
      </c>
      <c r="D1615">
        <v>14211</v>
      </c>
      <c r="E1615">
        <v>7</v>
      </c>
      <c r="F1615">
        <v>30</v>
      </c>
      <c r="G1615">
        <v>52.7</v>
      </c>
      <c r="H1615" t="s">
        <v>24</v>
      </c>
      <c r="I1615">
        <v>68</v>
      </c>
      <c r="J1615">
        <v>27</v>
      </c>
      <c r="K1615">
        <v>56</v>
      </c>
      <c r="L1615">
        <v>7.5146388888888893</v>
      </c>
      <c r="M1615">
        <v>112.71958333333333</v>
      </c>
      <c r="N1615">
        <v>68.465555555555554</v>
      </c>
      <c r="O1615">
        <v>5.64</v>
      </c>
      <c r="Q1615">
        <v>1.1100000000000001</v>
      </c>
      <c r="S1615">
        <v>0.89</v>
      </c>
      <c r="X1615" t="s">
        <v>27</v>
      </c>
      <c r="Y1615" t="s">
        <v>365</v>
      </c>
      <c r="Z1615" t="s">
        <v>5818</v>
      </c>
      <c r="AA1615" t="s">
        <v>365</v>
      </c>
      <c r="AB1615" t="str">
        <f>+LEFT(AA1615,1)</f>
        <v>K</v>
      </c>
      <c r="AC1615" s="6">
        <f>DEGREES(ACOS(SIN(Resultats!$H$11)*SIN(RADIANS(N1615))+COS(Resultats!$H$11)*COS(RADIANS(N1615))*COS(Resultats!$E$11-RADIANS(M1615))))</f>
        <v>63.310656192536548</v>
      </c>
      <c r="AD1615">
        <f>+IF(AB1615=Data!$E$18,1,0)</f>
        <v>0</v>
      </c>
      <c r="AE1615">
        <f>+IF(AC1615&lt;Data!$B$17,1,0)</f>
        <v>0</v>
      </c>
      <c r="AF1615" s="7">
        <f>+IF(AND(AD1615,AE1615),1,0)</f>
        <v>0</v>
      </c>
    </row>
    <row r="1616" spans="1:32" x14ac:dyDescent="0.2">
      <c r="A1616">
        <v>5370</v>
      </c>
      <c r="B1616" t="s">
        <v>4984</v>
      </c>
      <c r="C1616">
        <v>125560</v>
      </c>
      <c r="D1616">
        <v>100980</v>
      </c>
      <c r="E1616">
        <v>14</v>
      </c>
      <c r="F1616">
        <v>19</v>
      </c>
      <c r="G1616">
        <v>45.2</v>
      </c>
      <c r="H1616" t="s">
        <v>24</v>
      </c>
      <c r="I1616">
        <v>16</v>
      </c>
      <c r="J1616">
        <v>18</v>
      </c>
      <c r="K1616">
        <v>25</v>
      </c>
      <c r="L1616">
        <v>14.329222222222223</v>
      </c>
      <c r="M1616">
        <v>214.93833333333333</v>
      </c>
      <c r="N1616">
        <v>16.306944444444444</v>
      </c>
      <c r="O1616">
        <v>4.8600000000000003</v>
      </c>
      <c r="Q1616">
        <v>1.23</v>
      </c>
      <c r="S1616">
        <v>1.4</v>
      </c>
      <c r="U1616">
        <v>0.6</v>
      </c>
      <c r="Y1616" t="s">
        <v>105</v>
      </c>
      <c r="Z1616" t="s">
        <v>105</v>
      </c>
      <c r="AA1616" t="s">
        <v>133</v>
      </c>
      <c r="AB1616" t="str">
        <f>+LEFT(AA1616,1)</f>
        <v>K</v>
      </c>
      <c r="AC1616" s="6">
        <f>DEGREES(ACOS(SIN(Resultats!$H$11)*SIN(RADIANS(N1616))+COS(Resultats!$H$11)*COS(RADIANS(N1616))*COS(Resultats!$E$11-RADIANS(M1616))))</f>
        <v>63.311873950879793</v>
      </c>
      <c r="AD1616">
        <f>+IF(AB1616=Data!$E$18,1,0)</f>
        <v>0</v>
      </c>
      <c r="AE1616">
        <f>+IF(AC1616&lt;Data!$B$17,1,0)</f>
        <v>0</v>
      </c>
      <c r="AF1616" s="7">
        <f>+IF(AND(AD1616,AE1616),1,0)</f>
        <v>0</v>
      </c>
    </row>
    <row r="1617" spans="1:32" x14ac:dyDescent="0.2">
      <c r="A1617">
        <v>1929</v>
      </c>
      <c r="C1617">
        <v>37439</v>
      </c>
      <c r="D1617">
        <v>77358</v>
      </c>
      <c r="E1617">
        <v>5</v>
      </c>
      <c r="F1617">
        <v>39</v>
      </c>
      <c r="G1617">
        <v>27</v>
      </c>
      <c r="H1617" t="s">
        <v>24</v>
      </c>
      <c r="I1617">
        <v>21</v>
      </c>
      <c r="J1617">
        <v>45</v>
      </c>
      <c r="K1617">
        <v>46</v>
      </c>
      <c r="L1617">
        <v>5.6574999999999998</v>
      </c>
      <c r="M1617">
        <v>84.862499999999997</v>
      </c>
      <c r="N1617">
        <v>21.762777777777778</v>
      </c>
      <c r="O1617">
        <v>6.34</v>
      </c>
      <c r="P1617" t="s">
        <v>103</v>
      </c>
      <c r="Q1617">
        <v>0.06</v>
      </c>
      <c r="S1617">
        <v>0.1</v>
      </c>
      <c r="Y1617" t="s">
        <v>25</v>
      </c>
      <c r="Z1617" t="s">
        <v>25</v>
      </c>
      <c r="AA1617" t="s">
        <v>1469</v>
      </c>
      <c r="AB1617" t="str">
        <f>+LEFT(AA1617,1)</f>
        <v>A</v>
      </c>
      <c r="AC1617" s="6">
        <f>DEGREES(ACOS(SIN(Resultats!$H$11)*SIN(RADIANS(N1617))+COS(Resultats!$H$11)*COS(RADIANS(N1617))*COS(Resultats!$E$11-RADIANS(M1617))))</f>
        <v>63.325186749490847</v>
      </c>
      <c r="AD1617">
        <f>+IF(AB1617=Data!$E$18,1,0)</f>
        <v>1</v>
      </c>
      <c r="AE1617">
        <f>+IF(AC1617&lt;Data!$B$17,1,0)</f>
        <v>0</v>
      </c>
      <c r="AF1617" s="7">
        <f>+IF(AND(AD1617,AE1617),1,0)</f>
        <v>0</v>
      </c>
    </row>
    <row r="1618" spans="1:32" x14ac:dyDescent="0.2">
      <c r="A1618">
        <v>4863</v>
      </c>
      <c r="B1618" t="s">
        <v>5505</v>
      </c>
      <c r="C1618">
        <v>111335</v>
      </c>
      <c r="D1618">
        <v>15902</v>
      </c>
      <c r="E1618">
        <v>12</v>
      </c>
      <c r="F1618">
        <v>47</v>
      </c>
      <c r="G1618">
        <v>34.4</v>
      </c>
      <c r="H1618" t="s">
        <v>24</v>
      </c>
      <c r="I1618">
        <v>66</v>
      </c>
      <c r="J1618">
        <v>47</v>
      </c>
      <c r="K1618">
        <v>25</v>
      </c>
      <c r="L1618">
        <v>12.792888888888889</v>
      </c>
      <c r="M1618">
        <v>191.89333333333335</v>
      </c>
      <c r="N1618">
        <v>66.790277777777774</v>
      </c>
      <c r="O1618">
        <v>5.43</v>
      </c>
      <c r="Q1618">
        <v>1.56</v>
      </c>
      <c r="X1618" t="s">
        <v>27</v>
      </c>
      <c r="Y1618" t="s">
        <v>104</v>
      </c>
      <c r="Z1618" t="s">
        <v>5820</v>
      </c>
      <c r="AA1618" t="s">
        <v>104</v>
      </c>
      <c r="AB1618" t="str">
        <f>+LEFT(AA1618,1)</f>
        <v>K</v>
      </c>
      <c r="AC1618" s="6">
        <f>DEGREES(ACOS(SIN(Resultats!$H$11)*SIN(RADIANS(N1618))+COS(Resultats!$H$11)*COS(RADIANS(N1618))*COS(Resultats!$E$11-RADIANS(M1618))))</f>
        <v>63.352517032314445</v>
      </c>
      <c r="AD1618">
        <f>+IF(AB1618=Data!$E$18,1,0)</f>
        <v>0</v>
      </c>
      <c r="AE1618">
        <f>+IF(AC1618&lt;Data!$B$17,1,0)</f>
        <v>0</v>
      </c>
      <c r="AF1618" s="7">
        <f>+IF(AND(AD1618,AE1618),1,0)</f>
        <v>0</v>
      </c>
    </row>
    <row r="1619" spans="1:32" x14ac:dyDescent="0.2">
      <c r="A1619">
        <v>2081</v>
      </c>
      <c r="C1619">
        <v>40084</v>
      </c>
      <c r="D1619">
        <v>40743</v>
      </c>
      <c r="E1619">
        <v>5</v>
      </c>
      <c r="F1619">
        <v>59</v>
      </c>
      <c r="G1619">
        <v>21.8</v>
      </c>
      <c r="H1619" t="s">
        <v>24</v>
      </c>
      <c r="I1619">
        <v>49</v>
      </c>
      <c r="J1619">
        <v>55</v>
      </c>
      <c r="K1619">
        <v>28</v>
      </c>
      <c r="L1619">
        <v>5.9893888888888887</v>
      </c>
      <c r="M1619">
        <v>89.840833333333336</v>
      </c>
      <c r="N1619">
        <v>49.92444444444444</v>
      </c>
      <c r="O1619">
        <v>5.89</v>
      </c>
      <c r="Q1619">
        <v>1.23</v>
      </c>
      <c r="Y1619" t="s">
        <v>33</v>
      </c>
      <c r="Z1619" t="s">
        <v>33</v>
      </c>
      <c r="AA1619" t="s">
        <v>235</v>
      </c>
      <c r="AB1619" t="str">
        <f>+LEFT(AA1619,1)</f>
        <v>G</v>
      </c>
      <c r="AC1619" s="6">
        <f>DEGREES(ACOS(SIN(Resultats!$H$11)*SIN(RADIANS(N1619))+COS(Resultats!$H$11)*COS(RADIANS(N1619))*COS(Resultats!$E$11-RADIANS(M1619))))</f>
        <v>63.361704465576715</v>
      </c>
      <c r="AD1619">
        <f>+IF(AB1619=Data!$E$18,1,0)</f>
        <v>0</v>
      </c>
      <c r="AE1619">
        <f>+IF(AC1619&lt;Data!$B$17,1,0)</f>
        <v>0</v>
      </c>
      <c r="AF1619" s="7">
        <f>+IF(AND(AD1619,AE1619),1,0)</f>
        <v>0</v>
      </c>
    </row>
    <row r="1620" spans="1:32" x14ac:dyDescent="0.2">
      <c r="A1620">
        <v>1938</v>
      </c>
      <c r="C1620">
        <v>37519</v>
      </c>
      <c r="D1620">
        <v>58319</v>
      </c>
      <c r="E1620">
        <v>5</v>
      </c>
      <c r="F1620">
        <v>40</v>
      </c>
      <c r="G1620">
        <v>35.9</v>
      </c>
      <c r="H1620" t="s">
        <v>24</v>
      </c>
      <c r="I1620">
        <v>31</v>
      </c>
      <c r="J1620">
        <v>21</v>
      </c>
      <c r="K1620">
        <v>29</v>
      </c>
      <c r="L1620">
        <v>5.6766388888888892</v>
      </c>
      <c r="M1620">
        <v>85.149583333333339</v>
      </c>
      <c r="N1620">
        <v>31.358055555555556</v>
      </c>
      <c r="O1620">
        <v>6.04</v>
      </c>
      <c r="Q1620">
        <v>0.04</v>
      </c>
      <c r="S1620">
        <v>-0.21</v>
      </c>
      <c r="U1620">
        <v>0.05</v>
      </c>
      <c r="Y1620" t="s">
        <v>1905</v>
      </c>
      <c r="Z1620" t="s">
        <v>5682</v>
      </c>
      <c r="AA1620" t="s">
        <v>5040</v>
      </c>
      <c r="AB1620" t="str">
        <f>+LEFT(AA1620,1)</f>
        <v>B</v>
      </c>
      <c r="AC1620" s="6">
        <f>DEGREES(ACOS(SIN(Resultats!$H$11)*SIN(RADIANS(N1620))+COS(Resultats!$H$11)*COS(RADIANS(N1620))*COS(Resultats!$E$11-RADIANS(M1620))))</f>
        <v>63.400133814497913</v>
      </c>
      <c r="AD1620">
        <f>+IF(AB1620=Data!$E$18,1,0)</f>
        <v>0</v>
      </c>
      <c r="AE1620">
        <f>+IF(AC1620&lt;Data!$B$17,1,0)</f>
        <v>0</v>
      </c>
      <c r="AF1620" s="7">
        <f>+IF(AND(AD1620,AE1620),1,0)</f>
        <v>0</v>
      </c>
    </row>
    <row r="1621" spans="1:32" x14ac:dyDescent="0.2">
      <c r="A1621">
        <v>1939</v>
      </c>
      <c r="C1621">
        <v>37536</v>
      </c>
      <c r="D1621">
        <v>58322</v>
      </c>
      <c r="E1621">
        <v>5</v>
      </c>
      <c r="F1621">
        <v>40</v>
      </c>
      <c r="G1621">
        <v>42.1</v>
      </c>
      <c r="H1621" t="s">
        <v>24</v>
      </c>
      <c r="I1621">
        <v>31</v>
      </c>
      <c r="J1621">
        <v>55</v>
      </c>
      <c r="K1621">
        <v>15</v>
      </c>
      <c r="L1621">
        <v>5.6783611111111112</v>
      </c>
      <c r="M1621">
        <v>85.175416666666663</v>
      </c>
      <c r="N1621">
        <v>31.920833333333334</v>
      </c>
      <c r="O1621">
        <v>6.11</v>
      </c>
      <c r="Q1621">
        <v>2.12</v>
      </c>
      <c r="S1621">
        <v>2.2200000000000002</v>
      </c>
      <c r="U1621">
        <v>1.42</v>
      </c>
      <c r="Y1621" t="s">
        <v>1907</v>
      </c>
      <c r="Z1621" t="s">
        <v>353</v>
      </c>
      <c r="AA1621" t="s">
        <v>15418</v>
      </c>
      <c r="AB1621" t="str">
        <f>+LEFT(AA1621,1)</f>
        <v>M</v>
      </c>
      <c r="AC1621" s="6">
        <f>DEGREES(ACOS(SIN(Resultats!$H$11)*SIN(RADIANS(N1621))+COS(Resultats!$H$11)*COS(RADIANS(N1621))*COS(Resultats!$E$11-RADIANS(M1621))))</f>
        <v>63.423406608642615</v>
      </c>
      <c r="AD1621">
        <f>+IF(AB1621=Data!$E$18,1,0)</f>
        <v>0</v>
      </c>
      <c r="AE1621">
        <f>+IF(AC1621&lt;Data!$B$17,1,0)</f>
        <v>0</v>
      </c>
      <c r="AF1621" s="7">
        <f>+IF(AND(AD1621,AE1621),1,0)</f>
        <v>0</v>
      </c>
    </row>
    <row r="1622" spans="1:32" x14ac:dyDescent="0.2">
      <c r="A1622">
        <v>5365</v>
      </c>
      <c r="B1622" t="s">
        <v>4981</v>
      </c>
      <c r="C1622">
        <v>125451</v>
      </c>
      <c r="D1622">
        <v>100975</v>
      </c>
      <c r="E1622">
        <v>14</v>
      </c>
      <c r="F1622">
        <v>19</v>
      </c>
      <c r="G1622">
        <v>16.3</v>
      </c>
      <c r="H1622" t="s">
        <v>24</v>
      </c>
      <c r="I1622">
        <v>13</v>
      </c>
      <c r="J1622">
        <v>0</v>
      </c>
      <c r="K1622">
        <v>15</v>
      </c>
      <c r="L1622">
        <v>14.321194444444444</v>
      </c>
      <c r="M1622">
        <v>214.81791666666666</v>
      </c>
      <c r="N1622">
        <v>13.004166666666666</v>
      </c>
      <c r="O1622">
        <v>5.41</v>
      </c>
      <c r="Q1622">
        <v>0.38</v>
      </c>
      <c r="S1622">
        <v>-0.03</v>
      </c>
      <c r="U1622">
        <v>0.19</v>
      </c>
      <c r="Y1622" t="s">
        <v>201</v>
      </c>
      <c r="Z1622" t="s">
        <v>201</v>
      </c>
      <c r="AA1622" t="s">
        <v>2154</v>
      </c>
      <c r="AB1622" t="str">
        <f>+LEFT(AA1622,1)</f>
        <v>F</v>
      </c>
      <c r="AC1622" s="6">
        <f>DEGREES(ACOS(SIN(Resultats!$H$11)*SIN(RADIANS(N1622))+COS(Resultats!$H$11)*COS(RADIANS(N1622))*COS(Resultats!$E$11-RADIANS(M1622))))</f>
        <v>63.425563206939572</v>
      </c>
      <c r="AD1622">
        <f>+IF(AB1622=Data!$E$18,1,0)</f>
        <v>0</v>
      </c>
      <c r="AE1622">
        <f>+IF(AC1622&lt;Data!$B$17,1,0)</f>
        <v>0</v>
      </c>
      <c r="AF1622" s="7">
        <f>+IF(AND(AD1622,AE1622),1,0)</f>
        <v>0</v>
      </c>
    </row>
    <row r="1623" spans="1:32" x14ac:dyDescent="0.2">
      <c r="A1623">
        <v>2054</v>
      </c>
      <c r="C1623">
        <v>39743</v>
      </c>
      <c r="D1623">
        <v>40720</v>
      </c>
      <c r="E1623">
        <v>5</v>
      </c>
      <c r="F1623">
        <v>57</v>
      </c>
      <c r="G1623">
        <v>4.9000000000000004</v>
      </c>
      <c r="H1623" t="s">
        <v>24</v>
      </c>
      <c r="I1623">
        <v>49</v>
      </c>
      <c r="J1623">
        <v>1</v>
      </c>
      <c r="K1623">
        <v>46</v>
      </c>
      <c r="L1623">
        <v>5.9513611111111109</v>
      </c>
      <c r="M1623">
        <v>89.270416666666662</v>
      </c>
      <c r="N1623">
        <v>49.029444444444444</v>
      </c>
      <c r="O1623">
        <v>6.47</v>
      </c>
      <c r="Q1623">
        <v>0.99</v>
      </c>
      <c r="Y1623" t="s">
        <v>71</v>
      </c>
      <c r="Z1623" t="s">
        <v>71</v>
      </c>
      <c r="AA1623" t="s">
        <v>51</v>
      </c>
      <c r="AB1623" t="str">
        <f>+LEFT(AA1623,1)</f>
        <v>G</v>
      </c>
      <c r="AC1623" s="6">
        <f>DEGREES(ACOS(SIN(Resultats!$H$11)*SIN(RADIANS(N1623))+COS(Resultats!$H$11)*COS(RADIANS(N1623))*COS(Resultats!$E$11-RADIANS(M1623))))</f>
        <v>63.460106972224025</v>
      </c>
      <c r="AD1623">
        <f>+IF(AB1623=Data!$E$18,1,0)</f>
        <v>0</v>
      </c>
      <c r="AE1623">
        <f>+IF(AC1623&lt;Data!$B$17,1,0)</f>
        <v>0</v>
      </c>
      <c r="AF1623" s="7">
        <f>+IF(AND(AD1623,AE1623),1,0)</f>
        <v>0</v>
      </c>
    </row>
    <row r="1624" spans="1:32" x14ac:dyDescent="0.2">
      <c r="A1624">
        <v>1978</v>
      </c>
      <c r="C1624">
        <v>38309</v>
      </c>
      <c r="D1624">
        <v>113099</v>
      </c>
      <c r="E1624">
        <v>5</v>
      </c>
      <c r="F1624">
        <v>45</v>
      </c>
      <c r="G1624">
        <v>1.9</v>
      </c>
      <c r="H1624" t="s">
        <v>24</v>
      </c>
      <c r="I1624">
        <v>4</v>
      </c>
      <c r="J1624">
        <v>0</v>
      </c>
      <c r="K1624">
        <v>29</v>
      </c>
      <c r="L1624">
        <v>5.7505277777777781</v>
      </c>
      <c r="M1624">
        <v>86.257916666666674</v>
      </c>
      <c r="N1624">
        <v>4.0080555555555559</v>
      </c>
      <c r="O1624">
        <v>6.09</v>
      </c>
      <c r="Q1624">
        <v>0.31</v>
      </c>
      <c r="S1624">
        <v>0.09</v>
      </c>
      <c r="X1624" t="s">
        <v>27</v>
      </c>
      <c r="Y1624" t="s">
        <v>1933</v>
      </c>
      <c r="Z1624" t="s">
        <v>7861</v>
      </c>
      <c r="AA1624" t="s">
        <v>2891</v>
      </c>
      <c r="AB1624" t="str">
        <f>+LEFT(AA1624,1)</f>
        <v>F</v>
      </c>
      <c r="AC1624" s="6">
        <f>DEGREES(ACOS(SIN(Resultats!$H$11)*SIN(RADIANS(N1624))+COS(Resultats!$H$11)*COS(RADIANS(N1624))*COS(Resultats!$E$11-RADIANS(M1624))))</f>
        <v>63.463796490212637</v>
      </c>
      <c r="AD1624">
        <f>+IF(AB1624=Data!$E$18,1,0)</f>
        <v>0</v>
      </c>
      <c r="AE1624">
        <f>+IF(AC1624&lt;Data!$B$17,1,0)</f>
        <v>0</v>
      </c>
      <c r="AF1624" s="7">
        <f>+IF(AND(AD1624,AE1624),1,0)</f>
        <v>0</v>
      </c>
    </row>
    <row r="1625" spans="1:32" x14ac:dyDescent="0.2">
      <c r="A1625">
        <v>1974</v>
      </c>
      <c r="C1625">
        <v>38189</v>
      </c>
      <c r="D1625">
        <v>40584</v>
      </c>
      <c r="E1625">
        <v>5</v>
      </c>
      <c r="F1625">
        <v>45</v>
      </c>
      <c r="G1625">
        <v>49.5</v>
      </c>
      <c r="H1625" t="s">
        <v>24</v>
      </c>
      <c r="I1625">
        <v>40</v>
      </c>
      <c r="J1625">
        <v>30</v>
      </c>
      <c r="K1625">
        <v>26</v>
      </c>
      <c r="L1625">
        <v>5.7637499999999999</v>
      </c>
      <c r="M1625">
        <v>86.456249999999997</v>
      </c>
      <c r="N1625">
        <v>40.507222222222225</v>
      </c>
      <c r="O1625">
        <v>6.58</v>
      </c>
      <c r="Q1625">
        <v>0.25</v>
      </c>
      <c r="S1625">
        <v>0.02</v>
      </c>
      <c r="U1625">
        <v>0.15</v>
      </c>
      <c r="Y1625" t="s">
        <v>1931</v>
      </c>
      <c r="Z1625" t="s">
        <v>7856</v>
      </c>
      <c r="AA1625" t="s">
        <v>1740</v>
      </c>
      <c r="AB1625" t="str">
        <f>+LEFT(AA1625,1)</f>
        <v>A</v>
      </c>
      <c r="AC1625" s="6">
        <f>DEGREES(ACOS(SIN(Resultats!$H$11)*SIN(RADIANS(N1625))+COS(Resultats!$H$11)*COS(RADIANS(N1625))*COS(Resultats!$E$11-RADIANS(M1625))))</f>
        <v>63.488255872689493</v>
      </c>
      <c r="AD1625">
        <f>+IF(AB1625=Data!$E$18,1,0)</f>
        <v>1</v>
      </c>
      <c r="AE1625">
        <f>+IF(AC1625&lt;Data!$B$17,1,0)</f>
        <v>0</v>
      </c>
      <c r="AF1625" s="7">
        <f>+IF(AND(AD1625,AE1625),1,0)</f>
        <v>0</v>
      </c>
    </row>
    <row r="1626" spans="1:32" x14ac:dyDescent="0.2">
      <c r="A1626">
        <v>5374</v>
      </c>
      <c r="C1626">
        <v>125658</v>
      </c>
      <c r="D1626">
        <v>64074</v>
      </c>
      <c r="E1626">
        <v>14</v>
      </c>
      <c r="F1626">
        <v>20</v>
      </c>
      <c r="G1626">
        <v>8.6999999999999993</v>
      </c>
      <c r="H1626" t="s">
        <v>24</v>
      </c>
      <c r="I1626">
        <v>30</v>
      </c>
      <c r="J1626">
        <v>25</v>
      </c>
      <c r="K1626">
        <v>45</v>
      </c>
      <c r="L1626">
        <v>14.335750000000001</v>
      </c>
      <c r="M1626">
        <v>215.03625</v>
      </c>
      <c r="N1626">
        <v>30.429166666666667</v>
      </c>
      <c r="O1626">
        <v>6.44</v>
      </c>
      <c r="Q1626">
        <v>0.15</v>
      </c>
      <c r="S1626">
        <v>0.1</v>
      </c>
      <c r="U1626">
        <v>0.05</v>
      </c>
      <c r="Y1626" t="s">
        <v>606</v>
      </c>
      <c r="Z1626" t="s">
        <v>606</v>
      </c>
      <c r="AA1626" t="s">
        <v>15427</v>
      </c>
      <c r="AB1626" t="str">
        <f>+LEFT(AA1626,1)</f>
        <v>A</v>
      </c>
      <c r="AC1626" s="6">
        <f>DEGREES(ACOS(SIN(Resultats!$H$11)*SIN(RADIANS(N1626))+COS(Resultats!$H$11)*COS(RADIANS(N1626))*COS(Resultats!$E$11-RADIANS(M1626))))</f>
        <v>63.491532117001917</v>
      </c>
      <c r="AD1626">
        <f>+IF(AB1626=Data!$E$18,1,0)</f>
        <v>1</v>
      </c>
      <c r="AE1626">
        <f>+IF(AC1626&lt;Data!$B$17,1,0)</f>
        <v>0</v>
      </c>
      <c r="AF1626" s="7">
        <f>+IF(AND(AD1626,AE1626),1,0)</f>
        <v>0</v>
      </c>
    </row>
    <row r="1627" spans="1:32" x14ac:dyDescent="0.2">
      <c r="A1627">
        <v>1921</v>
      </c>
      <c r="C1627">
        <v>37329</v>
      </c>
      <c r="D1627">
        <v>77350</v>
      </c>
      <c r="E1627">
        <v>5</v>
      </c>
      <c r="F1627">
        <v>38</v>
      </c>
      <c r="G1627">
        <v>57.4</v>
      </c>
      <c r="H1627" t="s">
        <v>24</v>
      </c>
      <c r="I1627">
        <v>26</v>
      </c>
      <c r="J1627">
        <v>37</v>
      </c>
      <c r="K1627">
        <v>4</v>
      </c>
      <c r="L1627">
        <v>5.649277777777777</v>
      </c>
      <c r="M1627">
        <v>84.739166666666648</v>
      </c>
      <c r="N1627">
        <v>26.617777777777778</v>
      </c>
      <c r="O1627">
        <v>6.37</v>
      </c>
      <c r="P1627" t="s">
        <v>103</v>
      </c>
      <c r="Y1627" t="s">
        <v>60</v>
      </c>
      <c r="Z1627" t="s">
        <v>60</v>
      </c>
      <c r="AA1627" t="s">
        <v>28</v>
      </c>
      <c r="AB1627" t="str">
        <f>+LEFT(AA1627,1)</f>
        <v>G</v>
      </c>
      <c r="AC1627" s="6">
        <f>DEGREES(ACOS(SIN(Resultats!$H$11)*SIN(RADIANS(N1627))+COS(Resultats!$H$11)*COS(RADIANS(N1627))*COS(Resultats!$E$11-RADIANS(M1627))))</f>
        <v>63.496565730195023</v>
      </c>
      <c r="AD1627">
        <f>+IF(AB1627=Data!$E$18,1,0)</f>
        <v>0</v>
      </c>
      <c r="AE1627">
        <f>+IF(AC1627&lt;Data!$B$17,1,0)</f>
        <v>0</v>
      </c>
      <c r="AF1627" s="7">
        <f>+IF(AND(AD1627,AE1627),1,0)</f>
        <v>0</v>
      </c>
    </row>
    <row r="1628" spans="1:32" x14ac:dyDescent="0.2">
      <c r="A1628">
        <v>5361</v>
      </c>
      <c r="C1628">
        <v>125351</v>
      </c>
      <c r="D1628">
        <v>64053</v>
      </c>
      <c r="E1628">
        <v>14</v>
      </c>
      <c r="F1628">
        <v>17</v>
      </c>
      <c r="G1628">
        <v>59.8</v>
      </c>
      <c r="H1628" t="s">
        <v>24</v>
      </c>
      <c r="I1628">
        <v>35</v>
      </c>
      <c r="J1628">
        <v>30</v>
      </c>
      <c r="K1628">
        <v>34</v>
      </c>
      <c r="L1628">
        <v>14.299944444444444</v>
      </c>
      <c r="M1628">
        <v>214.49916666666667</v>
      </c>
      <c r="N1628">
        <v>35.509444444444448</v>
      </c>
      <c r="O1628">
        <v>4.8099999999999996</v>
      </c>
      <c r="Q1628">
        <v>1.06</v>
      </c>
      <c r="S1628">
        <v>0.92</v>
      </c>
      <c r="U1628">
        <v>0.53</v>
      </c>
      <c r="Y1628" t="s">
        <v>54</v>
      </c>
      <c r="Z1628" t="s">
        <v>54</v>
      </c>
      <c r="AA1628" t="s">
        <v>197</v>
      </c>
      <c r="AB1628" t="str">
        <f>+LEFT(AA1628,1)</f>
        <v>K</v>
      </c>
      <c r="AC1628" s="6">
        <f>DEGREES(ACOS(SIN(Resultats!$H$11)*SIN(RADIANS(N1628))+COS(Resultats!$H$11)*COS(RADIANS(N1628))*COS(Resultats!$E$11-RADIANS(M1628))))</f>
        <v>63.513153725064171</v>
      </c>
      <c r="AD1628">
        <f>+IF(AB1628=Data!$E$18,1,0)</f>
        <v>0</v>
      </c>
      <c r="AE1628">
        <f>+IF(AC1628&lt;Data!$B$17,1,0)</f>
        <v>0</v>
      </c>
      <c r="AF1628" s="7">
        <f>+IF(AND(AD1628,AE1628),1,0)</f>
        <v>0</v>
      </c>
    </row>
    <row r="1629" spans="1:32" x14ac:dyDescent="0.2">
      <c r="A1629">
        <v>1924</v>
      </c>
      <c r="C1629">
        <v>37367</v>
      </c>
      <c r="D1629">
        <v>77354</v>
      </c>
      <c r="E1629">
        <v>5</v>
      </c>
      <c r="F1629">
        <v>39</v>
      </c>
      <c r="G1629">
        <v>18.399999999999999</v>
      </c>
      <c r="H1629" t="s">
        <v>24</v>
      </c>
      <c r="I1629">
        <v>29</v>
      </c>
      <c r="J1629">
        <v>12</v>
      </c>
      <c r="K1629">
        <v>55</v>
      </c>
      <c r="L1629">
        <v>5.6551111111111112</v>
      </c>
      <c r="M1629">
        <v>84.826666666666668</v>
      </c>
      <c r="N1629">
        <v>29.215277777777779</v>
      </c>
      <c r="O1629">
        <v>5.96</v>
      </c>
      <c r="Q1629">
        <v>0.16</v>
      </c>
      <c r="S1629">
        <v>-0.5</v>
      </c>
      <c r="Y1629" t="s">
        <v>2416</v>
      </c>
      <c r="Z1629" t="s">
        <v>7045</v>
      </c>
      <c r="AA1629" t="s">
        <v>15417</v>
      </c>
      <c r="AB1629" t="str">
        <f>+LEFT(AA1629,1)</f>
        <v>B</v>
      </c>
      <c r="AC1629" s="6">
        <f>DEGREES(ACOS(SIN(Resultats!$H$11)*SIN(RADIANS(N1629))+COS(Resultats!$H$11)*COS(RADIANS(N1629))*COS(Resultats!$E$11-RADIANS(M1629))))</f>
        <v>63.534933970733384</v>
      </c>
      <c r="AD1629">
        <f>+IF(AB1629=Data!$E$18,1,0)</f>
        <v>0</v>
      </c>
      <c r="AE1629">
        <f>+IF(AC1629&lt;Data!$B$17,1,0)</f>
        <v>0</v>
      </c>
      <c r="AF1629" s="7">
        <f>+IF(AND(AD1629,AE1629),1,0)</f>
        <v>0</v>
      </c>
    </row>
    <row r="1630" spans="1:32" x14ac:dyDescent="0.2">
      <c r="A1630">
        <v>5331</v>
      </c>
      <c r="C1630">
        <v>124681</v>
      </c>
      <c r="D1630">
        <v>120364</v>
      </c>
      <c r="E1630">
        <v>14</v>
      </c>
      <c r="F1630">
        <v>14</v>
      </c>
      <c r="G1630">
        <v>53</v>
      </c>
      <c r="H1630" t="s">
        <v>24</v>
      </c>
      <c r="I1630">
        <v>3</v>
      </c>
      <c r="J1630">
        <v>20</v>
      </c>
      <c r="K1630">
        <v>10</v>
      </c>
      <c r="L1630">
        <v>14.248055555555554</v>
      </c>
      <c r="M1630">
        <v>213.7208333333333</v>
      </c>
      <c r="N1630">
        <v>3.3361111111111112</v>
      </c>
      <c r="O1630">
        <v>6.45</v>
      </c>
      <c r="Q1630">
        <v>1.6</v>
      </c>
      <c r="S1630">
        <v>1.72</v>
      </c>
      <c r="U1630">
        <v>1.05</v>
      </c>
      <c r="V1630" t="s">
        <v>93</v>
      </c>
      <c r="Y1630" t="s">
        <v>326</v>
      </c>
      <c r="Z1630" t="s">
        <v>164</v>
      </c>
      <c r="AA1630" t="s">
        <v>15429</v>
      </c>
      <c r="AB1630" t="str">
        <f>+LEFT(AA1630,1)</f>
        <v>M</v>
      </c>
      <c r="AC1630" s="6">
        <f>DEGREES(ACOS(SIN(Resultats!$H$11)*SIN(RADIANS(N1630))+COS(Resultats!$H$11)*COS(RADIANS(N1630))*COS(Resultats!$E$11-RADIANS(M1630))))</f>
        <v>63.552017518439676</v>
      </c>
      <c r="AD1630">
        <f>+IF(AB1630=Data!$E$18,1,0)</f>
        <v>0</v>
      </c>
      <c r="AE1630">
        <f>+IF(AC1630&lt;Data!$B$17,1,0)</f>
        <v>0</v>
      </c>
      <c r="AF1630" s="7">
        <f>+IF(AND(AD1630,AE1630),1,0)</f>
        <v>0</v>
      </c>
    </row>
    <row r="1631" spans="1:32" x14ac:dyDescent="0.2">
      <c r="A1631">
        <v>1988</v>
      </c>
      <c r="C1631">
        <v>38529</v>
      </c>
      <c r="D1631">
        <v>113119</v>
      </c>
      <c r="E1631">
        <v>5</v>
      </c>
      <c r="F1631">
        <v>46</v>
      </c>
      <c r="G1631">
        <v>35</v>
      </c>
      <c r="H1631" t="s">
        <v>24</v>
      </c>
      <c r="I1631">
        <v>1</v>
      </c>
      <c r="J1631">
        <v>10</v>
      </c>
      <c r="K1631">
        <v>5</v>
      </c>
      <c r="L1631">
        <v>5.7763888888888886</v>
      </c>
      <c r="M1631">
        <v>86.645833333333329</v>
      </c>
      <c r="N1631">
        <v>1.1680555555555556</v>
      </c>
      <c r="O1631">
        <v>5.95</v>
      </c>
      <c r="Q1631">
        <v>0.78</v>
      </c>
      <c r="S1631">
        <v>0.42</v>
      </c>
      <c r="Y1631" t="s">
        <v>2390</v>
      </c>
      <c r="Z1631" t="s">
        <v>2390</v>
      </c>
      <c r="AA1631" t="s">
        <v>2517</v>
      </c>
      <c r="AB1631" t="str">
        <f>+LEFT(AA1631,1)</f>
        <v>G</v>
      </c>
      <c r="AC1631" s="6">
        <f>DEGREES(ACOS(SIN(Resultats!$H$11)*SIN(RADIANS(N1631))+COS(Resultats!$H$11)*COS(RADIANS(N1631))*COS(Resultats!$E$11-RADIANS(M1631))))</f>
        <v>63.569691786653323</v>
      </c>
      <c r="AD1631">
        <f>+IF(AB1631=Data!$E$18,1,0)</f>
        <v>0</v>
      </c>
      <c r="AE1631">
        <f>+IF(AC1631&lt;Data!$B$17,1,0)</f>
        <v>0</v>
      </c>
      <c r="AF1631" s="7">
        <f>+IF(AND(AD1631,AE1631),1,0)</f>
        <v>0</v>
      </c>
    </row>
    <row r="1632" spans="1:32" x14ac:dyDescent="0.2">
      <c r="A1632">
        <v>5238</v>
      </c>
      <c r="B1632" t="s">
        <v>4913</v>
      </c>
      <c r="C1632">
        <v>121409</v>
      </c>
      <c r="D1632">
        <v>28928</v>
      </c>
      <c r="E1632">
        <v>13</v>
      </c>
      <c r="F1632">
        <v>53</v>
      </c>
      <c r="G1632">
        <v>51</v>
      </c>
      <c r="H1632" t="s">
        <v>24</v>
      </c>
      <c r="I1632">
        <v>53</v>
      </c>
      <c r="J1632">
        <v>43</v>
      </c>
      <c r="K1632">
        <v>43</v>
      </c>
      <c r="L1632">
        <v>13.897500000000001</v>
      </c>
      <c r="M1632">
        <v>208.46250000000001</v>
      </c>
      <c r="N1632">
        <v>53.728611111111114</v>
      </c>
      <c r="O1632">
        <v>5.7</v>
      </c>
      <c r="Q1632">
        <v>-0.05</v>
      </c>
      <c r="S1632">
        <v>-7.0000000000000007E-2</v>
      </c>
      <c r="Y1632" t="s">
        <v>134</v>
      </c>
      <c r="Z1632" t="s">
        <v>134</v>
      </c>
      <c r="AA1632" t="s">
        <v>2210</v>
      </c>
      <c r="AB1632" t="str">
        <f>+LEFT(AA1632,1)</f>
        <v>A</v>
      </c>
      <c r="AC1632" s="6">
        <f>DEGREES(ACOS(SIN(Resultats!$H$11)*SIN(RADIANS(N1632))+COS(Resultats!$H$11)*COS(RADIANS(N1632))*COS(Resultats!$E$11-RADIANS(M1632))))</f>
        <v>63.593043934477279</v>
      </c>
      <c r="AD1632">
        <f>+IF(AB1632=Data!$E$18,1,0)</f>
        <v>1</v>
      </c>
      <c r="AE1632">
        <f>+IF(AC1632&lt;Data!$B$17,1,0)</f>
        <v>0</v>
      </c>
      <c r="AF1632" s="7">
        <f>+IF(AND(AD1632,AE1632),1,0)</f>
        <v>0</v>
      </c>
    </row>
    <row r="1633" spans="1:32" x14ac:dyDescent="0.2">
      <c r="A1633">
        <v>1979</v>
      </c>
      <c r="C1633">
        <v>38358</v>
      </c>
      <c r="D1633">
        <v>40609</v>
      </c>
      <c r="E1633">
        <v>5</v>
      </c>
      <c r="F1633">
        <v>47</v>
      </c>
      <c r="G1633">
        <v>14.7</v>
      </c>
      <c r="H1633" t="s">
        <v>24</v>
      </c>
      <c r="I1633">
        <v>42</v>
      </c>
      <c r="J1633">
        <v>31</v>
      </c>
      <c r="K1633">
        <v>36</v>
      </c>
      <c r="L1633">
        <v>5.7874166666666662</v>
      </c>
      <c r="M1633">
        <v>86.811250000000001</v>
      </c>
      <c r="N1633">
        <v>42.526666666666664</v>
      </c>
      <c r="O1633">
        <v>6.29</v>
      </c>
      <c r="Q1633">
        <v>1.35</v>
      </c>
      <c r="S1633">
        <v>1.59</v>
      </c>
      <c r="Y1633" t="s">
        <v>197</v>
      </c>
      <c r="Z1633" t="s">
        <v>197</v>
      </c>
      <c r="AA1633" t="s">
        <v>197</v>
      </c>
      <c r="AB1633" t="str">
        <f>+LEFT(AA1633,1)</f>
        <v>K</v>
      </c>
      <c r="AC1633" s="6">
        <f>DEGREES(ACOS(SIN(Resultats!$H$11)*SIN(RADIANS(N1633))+COS(Resultats!$H$11)*COS(RADIANS(N1633))*COS(Resultats!$E$11-RADIANS(M1633))))</f>
        <v>63.593699151078098</v>
      </c>
      <c r="AD1633">
        <f>+IF(AB1633=Data!$E$18,1,0)</f>
        <v>0</v>
      </c>
      <c r="AE1633">
        <f>+IF(AC1633&lt;Data!$B$17,1,0)</f>
        <v>0</v>
      </c>
      <c r="AF1633" s="7">
        <f>+IF(AND(AD1633,AE1633),1,0)</f>
        <v>0</v>
      </c>
    </row>
    <row r="1634" spans="1:32" x14ac:dyDescent="0.2">
      <c r="A1634">
        <v>5335</v>
      </c>
      <c r="C1634">
        <v>124755</v>
      </c>
      <c r="D1634">
        <v>44952</v>
      </c>
      <c r="E1634">
        <v>14</v>
      </c>
      <c r="F1634">
        <v>14</v>
      </c>
      <c r="G1634">
        <v>23.5</v>
      </c>
      <c r="H1634" t="s">
        <v>24</v>
      </c>
      <c r="I1634">
        <v>41</v>
      </c>
      <c r="J1634">
        <v>31</v>
      </c>
      <c r="K1634">
        <v>8</v>
      </c>
      <c r="L1634">
        <v>14.239861111111111</v>
      </c>
      <c r="M1634">
        <v>213.59791666666666</v>
      </c>
      <c r="N1634">
        <v>41.518888888888888</v>
      </c>
      <c r="O1634">
        <v>6.24</v>
      </c>
      <c r="Q1634">
        <v>1.04</v>
      </c>
      <c r="X1634" t="s">
        <v>27</v>
      </c>
      <c r="Y1634" t="s">
        <v>133</v>
      </c>
      <c r="Z1634" t="s">
        <v>9573</v>
      </c>
      <c r="AA1634" t="s">
        <v>133</v>
      </c>
      <c r="AB1634" t="str">
        <f>+LEFT(AA1634,1)</f>
        <v>K</v>
      </c>
      <c r="AC1634" s="6">
        <f>DEGREES(ACOS(SIN(Resultats!$H$11)*SIN(RADIANS(N1634))+COS(Resultats!$H$11)*COS(RADIANS(N1634))*COS(Resultats!$E$11-RADIANS(M1634))))</f>
        <v>63.70539112733119</v>
      </c>
      <c r="AD1634">
        <f>+IF(AB1634=Data!$E$18,1,0)</f>
        <v>0</v>
      </c>
      <c r="AE1634">
        <f>+IF(AC1634&lt;Data!$B$17,1,0)</f>
        <v>0</v>
      </c>
      <c r="AF1634" s="7">
        <f>+IF(AND(AD1634,AE1634),1,0)</f>
        <v>0</v>
      </c>
    </row>
    <row r="1635" spans="1:32" x14ac:dyDescent="0.2">
      <c r="A1635">
        <v>2136</v>
      </c>
      <c r="C1635">
        <v>41125</v>
      </c>
      <c r="D1635">
        <v>151052</v>
      </c>
      <c r="E1635">
        <v>6</v>
      </c>
      <c r="F1635">
        <v>2</v>
      </c>
      <c r="G1635">
        <v>33.799999999999997</v>
      </c>
      <c r="H1635" t="s">
        <v>26</v>
      </c>
      <c r="I1635">
        <v>14</v>
      </c>
      <c r="J1635">
        <v>29</v>
      </c>
      <c r="K1635">
        <v>50</v>
      </c>
      <c r="L1635">
        <v>6.0427222222222223</v>
      </c>
      <c r="M1635">
        <v>90.640833333333333</v>
      </c>
      <c r="N1635">
        <v>-14.497222222222222</v>
      </c>
      <c r="O1635">
        <v>6.2</v>
      </c>
      <c r="Q1635">
        <v>0.96</v>
      </c>
      <c r="Y1635" t="s">
        <v>235</v>
      </c>
      <c r="Z1635" t="s">
        <v>235</v>
      </c>
      <c r="AA1635" t="s">
        <v>235</v>
      </c>
      <c r="AB1635" t="str">
        <f>+LEFT(AA1635,1)</f>
        <v>G</v>
      </c>
      <c r="AC1635" s="6">
        <f>DEGREES(ACOS(SIN(Resultats!$H$11)*SIN(RADIANS(N1635))+COS(Resultats!$H$11)*COS(RADIANS(N1635))*COS(Resultats!$E$11-RADIANS(M1635))))</f>
        <v>63.738988536298081</v>
      </c>
      <c r="AD1635">
        <f>+IF(AB1635=Data!$E$18,1,0)</f>
        <v>0</v>
      </c>
      <c r="AE1635">
        <f>+IF(AC1635&lt;Data!$B$17,1,0)</f>
        <v>0</v>
      </c>
      <c r="AF1635" s="7">
        <f>+IF(AND(AD1635,AE1635),1,0)</f>
        <v>0</v>
      </c>
    </row>
    <row r="1636" spans="1:32" x14ac:dyDescent="0.2">
      <c r="A1636">
        <v>2118</v>
      </c>
      <c r="C1636">
        <v>40745</v>
      </c>
      <c r="D1636">
        <v>151011</v>
      </c>
      <c r="E1636">
        <v>6</v>
      </c>
      <c r="F1636">
        <v>0</v>
      </c>
      <c r="G1636">
        <v>17.7</v>
      </c>
      <c r="H1636" t="s">
        <v>26</v>
      </c>
      <c r="I1636">
        <v>12</v>
      </c>
      <c r="J1636">
        <v>53</v>
      </c>
      <c r="K1636">
        <v>59</v>
      </c>
      <c r="L1636">
        <v>6.0049166666666665</v>
      </c>
      <c r="M1636">
        <v>90.073750000000004</v>
      </c>
      <c r="N1636">
        <v>-12.899722222222222</v>
      </c>
      <c r="O1636">
        <v>6.22</v>
      </c>
      <c r="Q1636">
        <v>0.36</v>
      </c>
      <c r="Y1636" t="s">
        <v>2891</v>
      </c>
      <c r="Z1636" t="s">
        <v>2891</v>
      </c>
      <c r="AA1636" t="s">
        <v>2891</v>
      </c>
      <c r="AB1636" t="str">
        <f>+LEFT(AA1636,1)</f>
        <v>F</v>
      </c>
      <c r="AC1636" s="6">
        <f>DEGREES(ACOS(SIN(Resultats!$H$11)*SIN(RADIANS(N1636))+COS(Resultats!$H$11)*COS(RADIANS(N1636))*COS(Resultats!$E$11-RADIANS(M1636))))</f>
        <v>63.750538537741619</v>
      </c>
      <c r="AD1636">
        <f>+IF(AB1636=Data!$E$18,1,0)</f>
        <v>0</v>
      </c>
      <c r="AE1636">
        <f>+IF(AC1636&lt;Data!$B$17,1,0)</f>
        <v>0</v>
      </c>
      <c r="AF1636" s="7">
        <f>+IF(AND(AD1636,AE1636),1,0)</f>
        <v>0</v>
      </c>
    </row>
    <row r="1637" spans="1:32" x14ac:dyDescent="0.2">
      <c r="A1637">
        <v>1910</v>
      </c>
      <c r="B1637" t="s">
        <v>1886</v>
      </c>
      <c r="C1637">
        <v>37202</v>
      </c>
      <c r="D1637">
        <v>77336</v>
      </c>
      <c r="E1637">
        <v>5</v>
      </c>
      <c r="F1637">
        <v>37</v>
      </c>
      <c r="G1637">
        <v>38.700000000000003</v>
      </c>
      <c r="H1637" t="s">
        <v>24</v>
      </c>
      <c r="I1637">
        <v>21</v>
      </c>
      <c r="J1637">
        <v>8</v>
      </c>
      <c r="K1637">
        <v>33</v>
      </c>
      <c r="L1637">
        <v>5.627416666666667</v>
      </c>
      <c r="M1637">
        <v>84.411249999999995</v>
      </c>
      <c r="N1637">
        <v>21.142499999999998</v>
      </c>
      <c r="O1637">
        <v>3</v>
      </c>
      <c r="Q1637">
        <v>-0.19</v>
      </c>
      <c r="S1637">
        <v>-0.67</v>
      </c>
      <c r="U1637">
        <v>-0.1</v>
      </c>
      <c r="Y1637" t="s">
        <v>1888</v>
      </c>
      <c r="Z1637" t="s">
        <v>1532</v>
      </c>
      <c r="AA1637" t="s">
        <v>15439</v>
      </c>
      <c r="AB1637" t="str">
        <f>+LEFT(AA1637,1)</f>
        <v>B</v>
      </c>
      <c r="AC1637" s="6">
        <f>DEGREES(ACOS(SIN(Resultats!$H$11)*SIN(RADIANS(N1637))+COS(Resultats!$H$11)*COS(RADIANS(N1637))*COS(Resultats!$E$11-RADIANS(M1637))))</f>
        <v>63.753080299749577</v>
      </c>
      <c r="AD1637">
        <f>+IF(AB1637=Data!$E$18,1,0)</f>
        <v>0</v>
      </c>
      <c r="AE1637">
        <f>+IF(AC1637&lt;Data!$B$17,1,0)</f>
        <v>0</v>
      </c>
      <c r="AF1637" s="7">
        <f>+IF(AND(AD1637,AE1637),1,0)</f>
        <v>0</v>
      </c>
    </row>
    <row r="1638" spans="1:32" x14ac:dyDescent="0.2">
      <c r="A1638">
        <v>1914</v>
      </c>
      <c r="B1638" t="s">
        <v>1889</v>
      </c>
      <c r="C1638">
        <v>37269</v>
      </c>
      <c r="D1638">
        <v>58280</v>
      </c>
      <c r="E1638">
        <v>5</v>
      </c>
      <c r="F1638">
        <v>38</v>
      </c>
      <c r="G1638">
        <v>38.1</v>
      </c>
      <c r="H1638" t="s">
        <v>24</v>
      </c>
      <c r="I1638">
        <v>30</v>
      </c>
      <c r="J1638">
        <v>29</v>
      </c>
      <c r="K1638">
        <v>33</v>
      </c>
      <c r="L1638">
        <v>5.6439166666666658</v>
      </c>
      <c r="M1638">
        <v>84.658749999999998</v>
      </c>
      <c r="N1638">
        <v>30.4925</v>
      </c>
      <c r="O1638">
        <v>5.4</v>
      </c>
      <c r="Q1638">
        <v>0.45</v>
      </c>
      <c r="S1638">
        <v>0.25</v>
      </c>
      <c r="Y1638" t="s">
        <v>1890</v>
      </c>
      <c r="Z1638" t="s">
        <v>1017</v>
      </c>
      <c r="AA1638" t="s">
        <v>15430</v>
      </c>
      <c r="AB1638" t="str">
        <f>+LEFT(AA1638,1)</f>
        <v>F</v>
      </c>
      <c r="AC1638" s="6">
        <f>DEGREES(ACOS(SIN(Resultats!$H$11)*SIN(RADIANS(N1638))+COS(Resultats!$H$11)*COS(RADIANS(N1638))*COS(Resultats!$E$11-RADIANS(M1638))))</f>
        <v>63.758076722460757</v>
      </c>
      <c r="AD1638">
        <f>+IF(AB1638=Data!$E$18,1,0)</f>
        <v>0</v>
      </c>
      <c r="AE1638">
        <f>+IF(AC1638&lt;Data!$B$17,1,0)</f>
        <v>0</v>
      </c>
      <c r="AF1638" s="7">
        <f>+IF(AND(AD1638,AE1638),1,0)</f>
        <v>0</v>
      </c>
    </row>
    <row r="1639" spans="1:32" x14ac:dyDescent="0.2">
      <c r="A1639">
        <v>5347</v>
      </c>
      <c r="C1639">
        <v>125111</v>
      </c>
      <c r="D1639">
        <v>64040</v>
      </c>
      <c r="E1639">
        <v>14</v>
      </c>
      <c r="F1639">
        <v>16</v>
      </c>
      <c r="G1639">
        <v>24.2</v>
      </c>
      <c r="H1639" t="s">
        <v>24</v>
      </c>
      <c r="I1639">
        <v>39</v>
      </c>
      <c r="J1639">
        <v>44</v>
      </c>
      <c r="K1639">
        <v>41</v>
      </c>
      <c r="L1639">
        <v>14.27338888888889</v>
      </c>
      <c r="M1639">
        <v>214.10083333333336</v>
      </c>
      <c r="N1639">
        <v>39.744722222222222</v>
      </c>
      <c r="O1639">
        <v>6.38</v>
      </c>
      <c r="Q1639">
        <v>0.36</v>
      </c>
      <c r="S1639">
        <v>-7.0000000000000007E-2</v>
      </c>
      <c r="Y1639" t="s">
        <v>307</v>
      </c>
      <c r="Z1639" t="s">
        <v>307</v>
      </c>
      <c r="AA1639" t="s">
        <v>2897</v>
      </c>
      <c r="AB1639" t="str">
        <f>+LEFT(AA1639,1)</f>
        <v>F</v>
      </c>
      <c r="AC1639" s="6">
        <f>DEGREES(ACOS(SIN(Resultats!$H$11)*SIN(RADIANS(N1639))+COS(Resultats!$H$11)*COS(RADIANS(N1639))*COS(Resultats!$E$11-RADIANS(M1639))))</f>
        <v>63.783131250381551</v>
      </c>
      <c r="AD1639">
        <f>+IF(AB1639=Data!$E$18,1,0)</f>
        <v>0</v>
      </c>
      <c r="AE1639">
        <f>+IF(AC1639&lt;Data!$B$17,1,0)</f>
        <v>0</v>
      </c>
      <c r="AF1639" s="7">
        <f>+IF(AND(AD1639,AE1639),1,0)</f>
        <v>0</v>
      </c>
    </row>
    <row r="1640" spans="1:32" x14ac:dyDescent="0.2">
      <c r="A1640">
        <v>2257</v>
      </c>
      <c r="B1640" t="s">
        <v>2116</v>
      </c>
      <c r="C1640">
        <v>43812</v>
      </c>
      <c r="D1640">
        <v>25678</v>
      </c>
      <c r="E1640">
        <v>6</v>
      </c>
      <c r="F1640">
        <v>22</v>
      </c>
      <c r="G1640">
        <v>3.6</v>
      </c>
      <c r="H1640" t="s">
        <v>24</v>
      </c>
      <c r="I1640">
        <v>59</v>
      </c>
      <c r="J1640">
        <v>22</v>
      </c>
      <c r="K1640">
        <v>20</v>
      </c>
      <c r="L1640">
        <v>6.3676666666666666</v>
      </c>
      <c r="M1640">
        <v>95.515000000000001</v>
      </c>
      <c r="N1640">
        <v>59.37222222222222</v>
      </c>
      <c r="O1640">
        <v>5.94</v>
      </c>
      <c r="P1640" t="s">
        <v>103</v>
      </c>
      <c r="Y1640" t="s">
        <v>298</v>
      </c>
      <c r="Z1640" t="s">
        <v>298</v>
      </c>
      <c r="AA1640" t="s">
        <v>1740</v>
      </c>
      <c r="AB1640" t="str">
        <f>+LEFT(AA1640,1)</f>
        <v>A</v>
      </c>
      <c r="AC1640" s="6">
        <f>DEGREES(ACOS(SIN(Resultats!$H$11)*SIN(RADIANS(N1640))+COS(Resultats!$H$11)*COS(RADIANS(N1640))*COS(Resultats!$E$11-RADIANS(M1640))))</f>
        <v>63.839961383496551</v>
      </c>
      <c r="AD1640">
        <f>+IF(AB1640=Data!$E$18,1,0)</f>
        <v>1</v>
      </c>
      <c r="AE1640">
        <f>+IF(AC1640&lt;Data!$B$17,1,0)</f>
        <v>0</v>
      </c>
      <c r="AF1640" s="7">
        <f>+IF(AND(AD1640,AE1640),1,0)</f>
        <v>0</v>
      </c>
    </row>
    <row r="1641" spans="1:32" x14ac:dyDescent="0.2">
      <c r="A1641">
        <v>4659</v>
      </c>
      <c r="C1641">
        <v>106574</v>
      </c>
      <c r="D1641">
        <v>7532</v>
      </c>
      <c r="E1641">
        <v>12</v>
      </c>
      <c r="F1641">
        <v>15</v>
      </c>
      <c r="G1641">
        <v>8.5</v>
      </c>
      <c r="H1641" t="s">
        <v>24</v>
      </c>
      <c r="I1641">
        <v>70</v>
      </c>
      <c r="J1641">
        <v>12</v>
      </c>
      <c r="K1641">
        <v>0</v>
      </c>
      <c r="L1641">
        <v>12.252361111111112</v>
      </c>
      <c r="M1641">
        <v>183.78541666666669</v>
      </c>
      <c r="N1641">
        <v>70.2</v>
      </c>
      <c r="O1641">
        <v>5.71</v>
      </c>
      <c r="Q1641">
        <v>1.19</v>
      </c>
      <c r="X1641" t="s">
        <v>27</v>
      </c>
      <c r="Y1641" t="s">
        <v>365</v>
      </c>
      <c r="Z1641" t="s">
        <v>5818</v>
      </c>
      <c r="AA1641" t="s">
        <v>365</v>
      </c>
      <c r="AB1641" t="str">
        <f>+LEFT(AA1641,1)</f>
        <v>K</v>
      </c>
      <c r="AC1641" s="6">
        <f>DEGREES(ACOS(SIN(Resultats!$H$11)*SIN(RADIANS(N1641))+COS(Resultats!$H$11)*COS(RADIANS(N1641))*COS(Resultats!$E$11-RADIANS(M1641))))</f>
        <v>63.855340865904978</v>
      </c>
      <c r="AD1641">
        <f>+IF(AB1641=Data!$E$18,1,0)</f>
        <v>0</v>
      </c>
      <c r="AE1641">
        <f>+IF(AC1641&lt;Data!$B$17,1,0)</f>
        <v>0</v>
      </c>
      <c r="AF1641" s="7">
        <f>+IF(AND(AD1641,AE1641),1,0)</f>
        <v>0</v>
      </c>
    </row>
    <row r="1642" spans="1:32" x14ac:dyDescent="0.2">
      <c r="A1642">
        <v>1902</v>
      </c>
      <c r="C1642">
        <v>37098</v>
      </c>
      <c r="D1642">
        <v>77322</v>
      </c>
      <c r="E1642">
        <v>5</v>
      </c>
      <c r="F1642">
        <v>37</v>
      </c>
      <c r="G1642">
        <v>8.8000000000000007</v>
      </c>
      <c r="H1642" t="s">
        <v>24</v>
      </c>
      <c r="I1642">
        <v>26</v>
      </c>
      <c r="J1642">
        <v>55</v>
      </c>
      <c r="K1642">
        <v>27</v>
      </c>
      <c r="L1642">
        <v>5.6191111111111116</v>
      </c>
      <c r="M1642">
        <v>84.286666666666676</v>
      </c>
      <c r="N1642">
        <v>26.924166666666668</v>
      </c>
      <c r="O1642">
        <v>5.83</v>
      </c>
      <c r="Q1642">
        <v>-7.0000000000000007E-2</v>
      </c>
      <c r="S1642">
        <v>-0.39</v>
      </c>
      <c r="Y1642" t="s">
        <v>537</v>
      </c>
      <c r="Z1642" t="s">
        <v>6024</v>
      </c>
      <c r="AA1642" t="s">
        <v>5040</v>
      </c>
      <c r="AB1642" t="str">
        <f>+LEFT(AA1642,1)</f>
        <v>B</v>
      </c>
      <c r="AC1642" s="6">
        <f>DEGREES(ACOS(SIN(Resultats!$H$11)*SIN(RADIANS(N1642))+COS(Resultats!$H$11)*COS(RADIANS(N1642))*COS(Resultats!$E$11-RADIANS(M1642))))</f>
        <v>63.910264118715268</v>
      </c>
      <c r="AD1642">
        <f>+IF(AB1642=Data!$E$18,1,0)</f>
        <v>0</v>
      </c>
      <c r="AE1642">
        <f>+IF(AC1642&lt;Data!$B$17,1,0)</f>
        <v>0</v>
      </c>
      <c r="AF1642" s="7">
        <f>+IF(AND(AD1642,AE1642),1,0)</f>
        <v>0</v>
      </c>
    </row>
    <row r="1643" spans="1:32" x14ac:dyDescent="0.2">
      <c r="A1643">
        <v>4765</v>
      </c>
      <c r="B1643" t="s">
        <v>5430</v>
      </c>
      <c r="C1643">
        <v>108907</v>
      </c>
      <c r="D1643">
        <v>15816</v>
      </c>
      <c r="E1643">
        <v>12</v>
      </c>
      <c r="F1643">
        <v>30</v>
      </c>
      <c r="G1643">
        <v>6.7</v>
      </c>
      <c r="H1643" t="s">
        <v>24</v>
      </c>
      <c r="I1643">
        <v>69</v>
      </c>
      <c r="J1643">
        <v>12</v>
      </c>
      <c r="K1643">
        <v>4</v>
      </c>
      <c r="L1643">
        <v>12.501861111111111</v>
      </c>
      <c r="M1643">
        <v>187.52791666666667</v>
      </c>
      <c r="N1643">
        <v>69.201111111111118</v>
      </c>
      <c r="O1643">
        <v>4.95</v>
      </c>
      <c r="Q1643">
        <v>1.62</v>
      </c>
      <c r="S1643">
        <v>1.81</v>
      </c>
      <c r="U1643">
        <v>1.05</v>
      </c>
      <c r="V1643" t="s">
        <v>93</v>
      </c>
      <c r="Y1643" t="s">
        <v>2842</v>
      </c>
      <c r="Z1643" t="s">
        <v>98</v>
      </c>
      <c r="AA1643" t="s">
        <v>15419</v>
      </c>
      <c r="AB1643" t="str">
        <f>+LEFT(AA1643,1)</f>
        <v>M</v>
      </c>
      <c r="AC1643" s="6">
        <f>DEGREES(ACOS(SIN(Resultats!$H$11)*SIN(RADIANS(N1643))+COS(Resultats!$H$11)*COS(RADIANS(N1643))*COS(Resultats!$E$11-RADIANS(M1643))))</f>
        <v>63.917854507351329</v>
      </c>
      <c r="AD1643">
        <f>+IF(AB1643=Data!$E$18,1,0)</f>
        <v>0</v>
      </c>
      <c r="AE1643">
        <f>+IF(AC1643&lt;Data!$B$17,1,0)</f>
        <v>0</v>
      </c>
      <c r="AF1643" s="7">
        <f>+IF(AND(AD1643,AE1643),1,0)</f>
        <v>0</v>
      </c>
    </row>
    <row r="1644" spans="1:32" x14ac:dyDescent="0.2">
      <c r="A1644">
        <v>5387</v>
      </c>
      <c r="C1644">
        <v>126141</v>
      </c>
      <c r="D1644">
        <v>83321</v>
      </c>
      <c r="E1644">
        <v>14</v>
      </c>
      <c r="F1644">
        <v>23</v>
      </c>
      <c r="G1644">
        <v>6.8</v>
      </c>
      <c r="H1644" t="s">
        <v>24</v>
      </c>
      <c r="I1644">
        <v>25</v>
      </c>
      <c r="J1644">
        <v>20</v>
      </c>
      <c r="K1644">
        <v>17</v>
      </c>
      <c r="L1644">
        <v>14.385222222222222</v>
      </c>
      <c r="M1644">
        <v>215.77833333333334</v>
      </c>
      <c r="N1644">
        <v>25.338055555555556</v>
      </c>
      <c r="O1644">
        <v>6.22</v>
      </c>
      <c r="Q1644">
        <v>0.37</v>
      </c>
      <c r="S1644">
        <v>-0.02</v>
      </c>
      <c r="Y1644" t="s">
        <v>430</v>
      </c>
      <c r="Z1644" t="s">
        <v>430</v>
      </c>
      <c r="AA1644" t="s">
        <v>2154</v>
      </c>
      <c r="AB1644" t="str">
        <f>+LEFT(AA1644,1)</f>
        <v>F</v>
      </c>
      <c r="AC1644" s="6">
        <f>DEGREES(ACOS(SIN(Resultats!$H$11)*SIN(RADIANS(N1644))+COS(Resultats!$H$11)*COS(RADIANS(N1644))*COS(Resultats!$E$11-RADIANS(M1644))))</f>
        <v>63.929264724906574</v>
      </c>
      <c r="AD1644">
        <f>+IF(AB1644=Data!$E$18,1,0)</f>
        <v>0</v>
      </c>
      <c r="AE1644">
        <f>+IF(AC1644&lt;Data!$B$17,1,0)</f>
        <v>0</v>
      </c>
      <c r="AF1644" s="7">
        <f>+IF(AND(AD1644,AE1644),1,0)</f>
        <v>0</v>
      </c>
    </row>
    <row r="1645" spans="1:32" x14ac:dyDescent="0.2">
      <c r="A1645">
        <v>2238</v>
      </c>
      <c r="B1645" t="s">
        <v>2102</v>
      </c>
      <c r="C1645">
        <v>43378</v>
      </c>
      <c r="D1645">
        <v>25665</v>
      </c>
      <c r="E1645">
        <v>6</v>
      </c>
      <c r="F1645">
        <v>19</v>
      </c>
      <c r="G1645">
        <v>37.4</v>
      </c>
      <c r="H1645" t="s">
        <v>24</v>
      </c>
      <c r="I1645">
        <v>59</v>
      </c>
      <c r="J1645">
        <v>0</v>
      </c>
      <c r="K1645">
        <v>39</v>
      </c>
      <c r="L1645">
        <v>6.327055555555555</v>
      </c>
      <c r="M1645">
        <v>94.90583333333332</v>
      </c>
      <c r="N1645">
        <v>59.010833333333331</v>
      </c>
      <c r="O1645">
        <v>4.4800000000000004</v>
      </c>
      <c r="Q1645">
        <v>0.01</v>
      </c>
      <c r="S1645">
        <v>0.03</v>
      </c>
      <c r="U1645">
        <v>-0.01</v>
      </c>
      <c r="Y1645" t="s">
        <v>162</v>
      </c>
      <c r="Z1645" t="s">
        <v>162</v>
      </c>
      <c r="AA1645" t="s">
        <v>18</v>
      </c>
      <c r="AB1645" t="str">
        <f>+LEFT(AA1645,1)</f>
        <v>A</v>
      </c>
      <c r="AC1645" s="6">
        <f>DEGREES(ACOS(SIN(Resultats!$H$11)*SIN(RADIANS(N1645))+COS(Resultats!$H$11)*COS(RADIANS(N1645))*COS(Resultats!$E$11-RADIANS(M1645))))</f>
        <v>63.959040357765076</v>
      </c>
      <c r="AD1645">
        <f>+IF(AB1645=Data!$E$18,1,0)</f>
        <v>1</v>
      </c>
      <c r="AE1645">
        <f>+IF(AC1645&lt;Data!$B$17,1,0)</f>
        <v>0</v>
      </c>
      <c r="AF1645" s="7">
        <f>+IF(AND(AD1645,AE1645),1,0)</f>
        <v>0</v>
      </c>
    </row>
    <row r="1646" spans="1:32" x14ac:dyDescent="0.2">
      <c r="A1646">
        <v>5317</v>
      </c>
      <c r="C1646">
        <v>124425</v>
      </c>
      <c r="D1646">
        <v>139798</v>
      </c>
      <c r="E1646">
        <v>14</v>
      </c>
      <c r="F1646">
        <v>13</v>
      </c>
      <c r="G1646">
        <v>40.799999999999997</v>
      </c>
      <c r="H1646" t="s">
        <v>26</v>
      </c>
      <c r="I1646">
        <v>0</v>
      </c>
      <c r="J1646">
        <v>50</v>
      </c>
      <c r="K1646">
        <v>44</v>
      </c>
      <c r="L1646">
        <v>14.228</v>
      </c>
      <c r="M1646">
        <v>213.42</v>
      </c>
      <c r="N1646">
        <v>-0.84555555555555562</v>
      </c>
      <c r="O1646">
        <v>5.91</v>
      </c>
      <c r="Q1646">
        <v>0.47</v>
      </c>
      <c r="S1646">
        <v>0.03</v>
      </c>
      <c r="Y1646" t="s">
        <v>4957</v>
      </c>
      <c r="Z1646" t="s">
        <v>4957</v>
      </c>
      <c r="AA1646" t="s">
        <v>2689</v>
      </c>
      <c r="AB1646" t="str">
        <f>+LEFT(AA1646,1)</f>
        <v>F</v>
      </c>
      <c r="AC1646" s="6">
        <f>DEGREES(ACOS(SIN(Resultats!$H$11)*SIN(RADIANS(N1646))+COS(Resultats!$H$11)*COS(RADIANS(N1646))*COS(Resultats!$E$11-RADIANS(M1646))))</f>
        <v>64.021192361848989</v>
      </c>
      <c r="AD1646">
        <f>+IF(AB1646=Data!$E$18,1,0)</f>
        <v>0</v>
      </c>
      <c r="AE1646">
        <f>+IF(AC1646&lt;Data!$B$17,1,0)</f>
        <v>0</v>
      </c>
      <c r="AF1646" s="7">
        <f>+IF(AND(AD1646,AE1646),1,0)</f>
        <v>0</v>
      </c>
    </row>
    <row r="1647" spans="1:32" x14ac:dyDescent="0.2">
      <c r="A1647">
        <v>1889</v>
      </c>
      <c r="C1647">
        <v>36994</v>
      </c>
      <c r="D1647">
        <v>77310</v>
      </c>
      <c r="E1647">
        <v>5</v>
      </c>
      <c r="F1647">
        <v>36</v>
      </c>
      <c r="G1647">
        <v>30.2</v>
      </c>
      <c r="H1647" t="s">
        <v>24</v>
      </c>
      <c r="I1647">
        <v>25</v>
      </c>
      <c r="J1647">
        <v>56</v>
      </c>
      <c r="K1647">
        <v>22</v>
      </c>
      <c r="L1647">
        <v>5.6083888888888884</v>
      </c>
      <c r="M1647">
        <v>84.125833333333333</v>
      </c>
      <c r="N1647">
        <v>25.939444444444444</v>
      </c>
      <c r="O1647">
        <v>6.49</v>
      </c>
      <c r="Q1647">
        <v>0.43</v>
      </c>
      <c r="Y1647" t="s">
        <v>136</v>
      </c>
      <c r="Z1647" t="s">
        <v>136</v>
      </c>
      <c r="AA1647" t="s">
        <v>2154</v>
      </c>
      <c r="AB1647" t="str">
        <f>+LEFT(AA1647,1)</f>
        <v>F</v>
      </c>
      <c r="AC1647" s="6">
        <f>DEGREES(ACOS(SIN(Resultats!$H$11)*SIN(RADIANS(N1647))+COS(Resultats!$H$11)*COS(RADIANS(N1647))*COS(Resultats!$E$11-RADIANS(M1647))))</f>
        <v>64.027655137758742</v>
      </c>
      <c r="AD1647">
        <f>+IF(AB1647=Data!$E$18,1,0)</f>
        <v>0</v>
      </c>
      <c r="AE1647">
        <f>+IF(AC1647&lt;Data!$B$17,1,0)</f>
        <v>0</v>
      </c>
      <c r="AF1647" s="7">
        <f>+IF(AND(AD1647,AE1647),1,0)</f>
        <v>0</v>
      </c>
    </row>
    <row r="1648" spans="1:32" x14ac:dyDescent="0.2">
      <c r="A1648">
        <v>5280</v>
      </c>
      <c r="C1648">
        <v>122866</v>
      </c>
      <c r="D1648">
        <v>28989</v>
      </c>
      <c r="E1648">
        <v>14</v>
      </c>
      <c r="F1648">
        <v>2</v>
      </c>
      <c r="G1648">
        <v>59.7</v>
      </c>
      <c r="H1648" t="s">
        <v>24</v>
      </c>
      <c r="I1648">
        <v>50</v>
      </c>
      <c r="J1648">
        <v>58</v>
      </c>
      <c r="K1648">
        <v>19</v>
      </c>
      <c r="L1648">
        <v>14.049916666666666</v>
      </c>
      <c r="M1648">
        <v>210.74875</v>
      </c>
      <c r="N1648">
        <v>50.971944444444446</v>
      </c>
      <c r="O1648">
        <v>6.15</v>
      </c>
      <c r="Q1648">
        <v>0.01</v>
      </c>
      <c r="Y1648" t="s">
        <v>114</v>
      </c>
      <c r="Z1648" t="s">
        <v>114</v>
      </c>
      <c r="AA1648" t="s">
        <v>18</v>
      </c>
      <c r="AB1648" t="str">
        <f>+LEFT(AA1648,1)</f>
        <v>A</v>
      </c>
      <c r="AC1648" s="6">
        <f>DEGREES(ACOS(SIN(Resultats!$H$11)*SIN(RADIANS(N1648))+COS(Resultats!$H$11)*COS(RADIANS(N1648))*COS(Resultats!$E$11-RADIANS(M1648))))</f>
        <v>64.028817034920209</v>
      </c>
      <c r="AD1648">
        <f>+IF(AB1648=Data!$E$18,1,0)</f>
        <v>1</v>
      </c>
      <c r="AE1648">
        <f>+IF(AC1648&lt;Data!$B$17,1,0)</f>
        <v>0</v>
      </c>
      <c r="AF1648" s="7">
        <f>+IF(AND(AD1648,AE1648),1,0)</f>
        <v>0</v>
      </c>
    </row>
    <row r="1649" spans="1:32" x14ac:dyDescent="0.2">
      <c r="A1649">
        <v>1905</v>
      </c>
      <c r="B1649" t="s">
        <v>1882</v>
      </c>
      <c r="C1649">
        <v>37147</v>
      </c>
      <c r="D1649">
        <v>94700</v>
      </c>
      <c r="E1649">
        <v>5</v>
      </c>
      <c r="F1649">
        <v>37</v>
      </c>
      <c r="G1649">
        <v>3.8</v>
      </c>
      <c r="H1649" t="s">
        <v>24</v>
      </c>
      <c r="I1649">
        <v>17</v>
      </c>
      <c r="J1649">
        <v>2</v>
      </c>
      <c r="K1649">
        <v>25</v>
      </c>
      <c r="L1649">
        <v>5.6177222222222225</v>
      </c>
      <c r="M1649">
        <v>84.265833333333333</v>
      </c>
      <c r="N1649">
        <v>17.040277777777778</v>
      </c>
      <c r="O1649">
        <v>5.54</v>
      </c>
      <c r="Q1649">
        <v>0.22</v>
      </c>
      <c r="S1649">
        <v>0.1</v>
      </c>
      <c r="U1649">
        <v>0.12</v>
      </c>
      <c r="Y1649" t="s">
        <v>264</v>
      </c>
      <c r="Z1649" t="s">
        <v>264</v>
      </c>
      <c r="AA1649" t="s">
        <v>2891</v>
      </c>
      <c r="AB1649" t="str">
        <f>+LEFT(AA1649,1)</f>
        <v>F</v>
      </c>
      <c r="AC1649" s="6">
        <f>DEGREES(ACOS(SIN(Resultats!$H$11)*SIN(RADIANS(N1649))+COS(Resultats!$H$11)*COS(RADIANS(N1649))*COS(Resultats!$E$11-RADIANS(M1649))))</f>
        <v>64.033482772700154</v>
      </c>
      <c r="AD1649">
        <f>+IF(AB1649=Data!$E$18,1,0)</f>
        <v>0</v>
      </c>
      <c r="AE1649">
        <f>+IF(AC1649&lt;Data!$B$17,1,0)</f>
        <v>0</v>
      </c>
      <c r="AF1649" s="7">
        <f>+IF(AND(AD1649,AE1649),1,0)</f>
        <v>0</v>
      </c>
    </row>
    <row r="1650" spans="1:32" x14ac:dyDescent="0.2">
      <c r="A1650">
        <v>5369</v>
      </c>
      <c r="C1650">
        <v>125538</v>
      </c>
      <c r="D1650">
        <v>64064</v>
      </c>
      <c r="E1650">
        <v>14</v>
      </c>
      <c r="F1650">
        <v>18</v>
      </c>
      <c r="G1650">
        <v>55.7</v>
      </c>
      <c r="H1650" t="s">
        <v>24</v>
      </c>
      <c r="I1650">
        <v>38</v>
      </c>
      <c r="J1650">
        <v>46</v>
      </c>
      <c r="K1650">
        <v>3</v>
      </c>
      <c r="L1650">
        <v>14.315472222222223</v>
      </c>
      <c r="M1650">
        <v>214.73208333333335</v>
      </c>
      <c r="N1650">
        <v>38.767499999999998</v>
      </c>
      <c r="O1650">
        <v>6.86</v>
      </c>
      <c r="Q1650">
        <v>1.06</v>
      </c>
      <c r="S1650">
        <v>0.89</v>
      </c>
      <c r="Y1650" t="s">
        <v>3027</v>
      </c>
      <c r="Z1650" t="s">
        <v>3027</v>
      </c>
      <c r="AA1650" t="s">
        <v>28</v>
      </c>
      <c r="AB1650" t="str">
        <f>+LEFT(AA1650,1)</f>
        <v>G</v>
      </c>
      <c r="AC1650" s="6">
        <f>DEGREES(ACOS(SIN(Resultats!$H$11)*SIN(RADIANS(N1650))+COS(Resultats!$H$11)*COS(RADIANS(N1650))*COS(Resultats!$E$11-RADIANS(M1650))))</f>
        <v>64.119925616767503</v>
      </c>
      <c r="AD1650">
        <f>+IF(AB1650=Data!$E$18,1,0)</f>
        <v>0</v>
      </c>
      <c r="AE1650">
        <f>+IF(AC1650&lt;Data!$B$17,1,0)</f>
        <v>0</v>
      </c>
      <c r="AF1650" s="7">
        <f>+IF(AND(AD1650,AE1650),1,0)</f>
        <v>0</v>
      </c>
    </row>
    <row r="1651" spans="1:32" x14ac:dyDescent="0.2">
      <c r="A1651">
        <v>4928</v>
      </c>
      <c r="B1651" t="s">
        <v>5548</v>
      </c>
      <c r="C1651">
        <v>113092</v>
      </c>
      <c r="D1651">
        <v>15960</v>
      </c>
      <c r="E1651">
        <v>12</v>
      </c>
      <c r="F1651">
        <v>59</v>
      </c>
      <c r="G1651">
        <v>55.1</v>
      </c>
      <c r="H1651" t="s">
        <v>24</v>
      </c>
      <c r="I1651">
        <v>66</v>
      </c>
      <c r="J1651">
        <v>35</v>
      </c>
      <c r="K1651">
        <v>50</v>
      </c>
      <c r="L1651">
        <v>12.998638888888888</v>
      </c>
      <c r="M1651">
        <v>194.97958333333332</v>
      </c>
      <c r="N1651">
        <v>66.597222222222214</v>
      </c>
      <c r="O1651">
        <v>5.32</v>
      </c>
      <c r="Q1651">
        <v>1.29</v>
      </c>
      <c r="S1651">
        <v>1.29</v>
      </c>
      <c r="Y1651" t="s">
        <v>125</v>
      </c>
      <c r="Z1651" t="s">
        <v>125</v>
      </c>
      <c r="AA1651" t="s">
        <v>365</v>
      </c>
      <c r="AB1651" t="str">
        <f>+LEFT(AA1651,1)</f>
        <v>K</v>
      </c>
      <c r="AC1651" s="6">
        <f>DEGREES(ACOS(SIN(Resultats!$H$11)*SIN(RADIANS(N1651))+COS(Resultats!$H$11)*COS(RADIANS(N1651))*COS(Resultats!$E$11-RADIANS(M1651))))</f>
        <v>64.147734743876455</v>
      </c>
      <c r="AD1651">
        <f>+IF(AB1651=Data!$E$18,1,0)</f>
        <v>0</v>
      </c>
      <c r="AE1651">
        <f>+IF(AC1651&lt;Data!$B$17,1,0)</f>
        <v>0</v>
      </c>
      <c r="AF1651" s="7">
        <f>+IF(AND(AD1651,AE1651),1,0)</f>
        <v>0</v>
      </c>
    </row>
    <row r="1652" spans="1:32" x14ac:dyDescent="0.2">
      <c r="A1652">
        <v>2007</v>
      </c>
      <c r="C1652">
        <v>38858</v>
      </c>
      <c r="D1652">
        <v>132554</v>
      </c>
      <c r="E1652">
        <v>5</v>
      </c>
      <c r="F1652">
        <v>48</v>
      </c>
      <c r="G1652">
        <v>34.9</v>
      </c>
      <c r="H1652" t="s">
        <v>26</v>
      </c>
      <c r="I1652">
        <v>4</v>
      </c>
      <c r="J1652">
        <v>5</v>
      </c>
      <c r="K1652">
        <v>41</v>
      </c>
      <c r="L1652">
        <v>5.8096944444444443</v>
      </c>
      <c r="M1652">
        <v>87.145416666666662</v>
      </c>
      <c r="N1652">
        <v>-4.0947222222222219</v>
      </c>
      <c r="O1652">
        <v>5.97</v>
      </c>
      <c r="Q1652">
        <v>0.64</v>
      </c>
      <c r="S1652">
        <v>0.1</v>
      </c>
      <c r="Y1652" t="s">
        <v>2390</v>
      </c>
      <c r="Z1652" t="s">
        <v>2390</v>
      </c>
      <c r="AA1652" t="s">
        <v>2517</v>
      </c>
      <c r="AB1652" t="str">
        <f>+LEFT(AA1652,1)</f>
        <v>G</v>
      </c>
      <c r="AC1652" s="6">
        <f>DEGREES(ACOS(SIN(Resultats!$H$11)*SIN(RADIANS(N1652))+COS(Resultats!$H$11)*COS(RADIANS(N1652))*COS(Resultats!$E$11-RADIANS(M1652))))</f>
        <v>64.165537579940263</v>
      </c>
      <c r="AD1652">
        <f>+IF(AB1652=Data!$E$18,1,0)</f>
        <v>0</v>
      </c>
      <c r="AE1652">
        <f>+IF(AC1652&lt;Data!$B$17,1,0)</f>
        <v>0</v>
      </c>
      <c r="AF1652" s="7">
        <f>+IF(AND(AD1652,AE1652),1,0)</f>
        <v>0</v>
      </c>
    </row>
    <row r="1653" spans="1:32" x14ac:dyDescent="0.2">
      <c r="A1653">
        <v>3236</v>
      </c>
      <c r="C1653">
        <v>68951</v>
      </c>
      <c r="D1653">
        <v>6504</v>
      </c>
      <c r="E1653">
        <v>8</v>
      </c>
      <c r="F1653">
        <v>20</v>
      </c>
      <c r="G1653">
        <v>40.299999999999997</v>
      </c>
      <c r="H1653" t="s">
        <v>24</v>
      </c>
      <c r="I1653">
        <v>72</v>
      </c>
      <c r="J1653">
        <v>24</v>
      </c>
      <c r="K1653">
        <v>26</v>
      </c>
      <c r="L1653">
        <v>8.3445277777777775</v>
      </c>
      <c r="M1653">
        <v>125.16791666666666</v>
      </c>
      <c r="N1653">
        <v>72.407222222222231</v>
      </c>
      <c r="O1653">
        <v>5.98</v>
      </c>
      <c r="Q1653">
        <v>1.54</v>
      </c>
      <c r="S1653">
        <v>1.46</v>
      </c>
      <c r="Y1653" t="s">
        <v>53</v>
      </c>
      <c r="Z1653" t="s">
        <v>53</v>
      </c>
      <c r="AA1653" t="s">
        <v>586</v>
      </c>
      <c r="AB1653" t="str">
        <f>+LEFT(AA1653,1)</f>
        <v>M</v>
      </c>
      <c r="AC1653" s="6">
        <f>DEGREES(ACOS(SIN(Resultats!$H$11)*SIN(RADIANS(N1653))+COS(Resultats!$H$11)*COS(RADIANS(N1653))*COS(Resultats!$E$11-RADIANS(M1653))))</f>
        <v>64.172472176927045</v>
      </c>
      <c r="AD1653">
        <f>+IF(AB1653=Data!$E$18,1,0)</f>
        <v>0</v>
      </c>
      <c r="AE1653">
        <f>+IF(AC1653&lt;Data!$B$17,1,0)</f>
        <v>0</v>
      </c>
      <c r="AF1653" s="7">
        <f>+IF(AND(AD1653,AE1653),1,0)</f>
        <v>0</v>
      </c>
    </row>
    <row r="1654" spans="1:32" x14ac:dyDescent="0.2">
      <c r="A1654">
        <v>1904</v>
      </c>
      <c r="C1654">
        <v>37138</v>
      </c>
      <c r="D1654">
        <v>58263</v>
      </c>
      <c r="E1654">
        <v>5</v>
      </c>
      <c r="F1654">
        <v>37</v>
      </c>
      <c r="G1654">
        <v>45.7</v>
      </c>
      <c r="H1654" t="s">
        <v>24</v>
      </c>
      <c r="I1654">
        <v>33</v>
      </c>
      <c r="J1654">
        <v>33</v>
      </c>
      <c r="K1654">
        <v>33</v>
      </c>
      <c r="L1654">
        <v>5.6293611111111117</v>
      </c>
      <c r="M1654">
        <v>84.440416666666678</v>
      </c>
      <c r="N1654">
        <v>33.559166666666663</v>
      </c>
      <c r="O1654">
        <v>6.33</v>
      </c>
      <c r="Q1654">
        <v>1.31</v>
      </c>
      <c r="Y1654" t="s">
        <v>197</v>
      </c>
      <c r="Z1654" t="s">
        <v>197</v>
      </c>
      <c r="AA1654" t="s">
        <v>197</v>
      </c>
      <c r="AB1654" t="str">
        <f>+LEFT(AA1654,1)</f>
        <v>K</v>
      </c>
      <c r="AC1654" s="6">
        <f>DEGREES(ACOS(SIN(Resultats!$H$11)*SIN(RADIANS(N1654))+COS(Resultats!$H$11)*COS(RADIANS(N1654))*COS(Resultats!$E$11-RADIANS(M1654))))</f>
        <v>64.180604120877732</v>
      </c>
      <c r="AD1654">
        <f>+IF(AB1654=Data!$E$18,1,0)</f>
        <v>0</v>
      </c>
      <c r="AE1654">
        <f>+IF(AC1654&lt;Data!$B$17,1,0)</f>
        <v>0</v>
      </c>
      <c r="AF1654" s="7">
        <f>+IF(AND(AD1654,AE1654),1,0)</f>
        <v>0</v>
      </c>
    </row>
    <row r="1655" spans="1:32" x14ac:dyDescent="0.2">
      <c r="A1655">
        <v>1878</v>
      </c>
      <c r="C1655">
        <v>36859</v>
      </c>
      <c r="D1655">
        <v>77295</v>
      </c>
      <c r="E1655">
        <v>5</v>
      </c>
      <c r="F1655">
        <v>35</v>
      </c>
      <c r="G1655">
        <v>55.5</v>
      </c>
      <c r="H1655" t="s">
        <v>24</v>
      </c>
      <c r="I1655">
        <v>27</v>
      </c>
      <c r="J1655">
        <v>39</v>
      </c>
      <c r="K1655">
        <v>44</v>
      </c>
      <c r="L1655">
        <v>5.5987499999999999</v>
      </c>
      <c r="M1655">
        <v>83.981250000000003</v>
      </c>
      <c r="N1655">
        <v>27.662222222222219</v>
      </c>
      <c r="O1655">
        <v>6.27</v>
      </c>
      <c r="Q1655">
        <v>1.54</v>
      </c>
      <c r="S1655">
        <v>1.65</v>
      </c>
      <c r="Y1655" t="s">
        <v>197</v>
      </c>
      <c r="Z1655" t="s">
        <v>197</v>
      </c>
      <c r="AA1655" t="s">
        <v>197</v>
      </c>
      <c r="AB1655" t="str">
        <f>+LEFT(AA1655,1)</f>
        <v>K</v>
      </c>
      <c r="AC1655" s="6">
        <f>DEGREES(ACOS(SIN(Resultats!$H$11)*SIN(RADIANS(N1655))+COS(Resultats!$H$11)*COS(RADIANS(N1655))*COS(Resultats!$E$11-RADIANS(M1655))))</f>
        <v>64.206404436852466</v>
      </c>
      <c r="AD1655">
        <f>+IF(AB1655=Data!$E$18,1,0)</f>
        <v>0</v>
      </c>
      <c r="AE1655">
        <f>+IF(AC1655&lt;Data!$B$17,1,0)</f>
        <v>0</v>
      </c>
      <c r="AF1655" s="7">
        <f>+IF(AND(AD1655,AE1655),1,0)</f>
        <v>0</v>
      </c>
    </row>
    <row r="1656" spans="1:32" x14ac:dyDescent="0.2">
      <c r="A1656">
        <v>1875</v>
      </c>
      <c r="B1656" t="s">
        <v>1861</v>
      </c>
      <c r="C1656">
        <v>36819</v>
      </c>
      <c r="D1656">
        <v>77285</v>
      </c>
      <c r="E1656">
        <v>5</v>
      </c>
      <c r="F1656">
        <v>35</v>
      </c>
      <c r="G1656">
        <v>27.1</v>
      </c>
      <c r="H1656" t="s">
        <v>24</v>
      </c>
      <c r="I1656">
        <v>24</v>
      </c>
      <c r="J1656">
        <v>2</v>
      </c>
      <c r="K1656">
        <v>22</v>
      </c>
      <c r="L1656">
        <v>5.5908611111111108</v>
      </c>
      <c r="M1656">
        <v>83.862916666666663</v>
      </c>
      <c r="N1656">
        <v>24.039444444444445</v>
      </c>
      <c r="O1656">
        <v>5.38</v>
      </c>
      <c r="Q1656">
        <v>-0.09</v>
      </c>
      <c r="S1656">
        <v>-0.62</v>
      </c>
      <c r="Y1656" t="s">
        <v>214</v>
      </c>
      <c r="Z1656" t="s">
        <v>5651</v>
      </c>
      <c r="AA1656" t="s">
        <v>15417</v>
      </c>
      <c r="AB1656" t="str">
        <f>+LEFT(AA1656,1)</f>
        <v>B</v>
      </c>
      <c r="AC1656" s="6">
        <f>DEGREES(ACOS(SIN(Resultats!$H$11)*SIN(RADIANS(N1656))+COS(Resultats!$H$11)*COS(RADIANS(N1656))*COS(Resultats!$E$11-RADIANS(M1656))))</f>
        <v>64.241010713464362</v>
      </c>
      <c r="AD1656">
        <f>+IF(AB1656=Data!$E$18,1,0)</f>
        <v>0</v>
      </c>
      <c r="AE1656">
        <f>+IF(AC1656&lt;Data!$B$17,1,0)</f>
        <v>0</v>
      </c>
      <c r="AF1656" s="7">
        <f>+IF(AND(AD1656,AE1656),1,0)</f>
        <v>0</v>
      </c>
    </row>
    <row r="1657" spans="1:32" x14ac:dyDescent="0.2">
      <c r="A1657">
        <v>3666</v>
      </c>
      <c r="C1657">
        <v>79517</v>
      </c>
      <c r="D1657">
        <v>6816</v>
      </c>
      <c r="E1657">
        <v>9</v>
      </c>
      <c r="F1657">
        <v>19</v>
      </c>
      <c r="G1657">
        <v>55.8</v>
      </c>
      <c r="H1657" t="s">
        <v>24</v>
      </c>
      <c r="I1657">
        <v>74</v>
      </c>
      <c r="J1657">
        <v>0</v>
      </c>
      <c r="K1657">
        <v>59</v>
      </c>
      <c r="L1657">
        <v>9.3321666666666658</v>
      </c>
      <c r="M1657">
        <v>139.98249999999999</v>
      </c>
      <c r="N1657">
        <v>74.016388888888883</v>
      </c>
      <c r="O1657">
        <v>6.5</v>
      </c>
      <c r="P1657" t="s">
        <v>103</v>
      </c>
      <c r="Y1657" t="s">
        <v>71</v>
      </c>
      <c r="Z1657" t="s">
        <v>71</v>
      </c>
      <c r="AA1657" t="s">
        <v>51</v>
      </c>
      <c r="AB1657" t="str">
        <f>+LEFT(AA1657,1)</f>
        <v>G</v>
      </c>
      <c r="AC1657" s="6">
        <f>DEGREES(ACOS(SIN(Resultats!$H$11)*SIN(RADIANS(N1657))+COS(Resultats!$H$11)*COS(RADIANS(N1657))*COS(Resultats!$E$11-RADIANS(M1657))))</f>
        <v>64.279603751826073</v>
      </c>
      <c r="AD1657">
        <f>+IF(AB1657=Data!$E$18,1,0)</f>
        <v>0</v>
      </c>
      <c r="AE1657">
        <f>+IF(AC1657&lt;Data!$B$17,1,0)</f>
        <v>0</v>
      </c>
      <c r="AF1657" s="7">
        <f>+IF(AND(AD1657,AE1657),1,0)</f>
        <v>0</v>
      </c>
    </row>
    <row r="1658" spans="1:32" x14ac:dyDescent="0.2">
      <c r="A1658">
        <v>5373</v>
      </c>
      <c r="C1658">
        <v>125642</v>
      </c>
      <c r="D1658">
        <v>64072</v>
      </c>
      <c r="E1658">
        <v>14</v>
      </c>
      <c r="F1658">
        <v>19</v>
      </c>
      <c r="G1658">
        <v>47.7</v>
      </c>
      <c r="H1658" t="s">
        <v>24</v>
      </c>
      <c r="I1658">
        <v>38</v>
      </c>
      <c r="J1658">
        <v>47</v>
      </c>
      <c r="K1658">
        <v>38</v>
      </c>
      <c r="L1658">
        <v>14.329916666666666</v>
      </c>
      <c r="M1658">
        <v>214.94874999999999</v>
      </c>
      <c r="N1658">
        <v>38.793888888888887</v>
      </c>
      <c r="O1658">
        <v>6.33</v>
      </c>
      <c r="Q1658">
        <v>0.05</v>
      </c>
      <c r="S1658">
        <v>0.05</v>
      </c>
      <c r="U1658">
        <v>-0.03</v>
      </c>
      <c r="Y1658" t="s">
        <v>114</v>
      </c>
      <c r="Z1658" t="s">
        <v>114</v>
      </c>
      <c r="AA1658" t="s">
        <v>18</v>
      </c>
      <c r="AB1658" t="str">
        <f>+LEFT(AA1658,1)</f>
        <v>A</v>
      </c>
      <c r="AC1658" s="6">
        <f>DEGREES(ACOS(SIN(Resultats!$H$11)*SIN(RADIANS(N1658))+COS(Resultats!$H$11)*COS(RADIANS(N1658))*COS(Resultats!$E$11-RADIANS(M1658))))</f>
        <v>64.290861091738378</v>
      </c>
      <c r="AD1658">
        <f>+IF(AB1658=Data!$E$18,1,0)</f>
        <v>1</v>
      </c>
      <c r="AE1658">
        <f>+IF(AC1658&lt;Data!$B$17,1,0)</f>
        <v>0</v>
      </c>
      <c r="AF1658" s="7">
        <f>+IF(AND(AD1658,AE1658),1,0)</f>
        <v>0</v>
      </c>
    </row>
    <row r="1659" spans="1:32" x14ac:dyDescent="0.2">
      <c r="A1659">
        <v>2031</v>
      </c>
      <c r="B1659" t="s">
        <v>1970</v>
      </c>
      <c r="C1659">
        <v>39291</v>
      </c>
      <c r="D1659">
        <v>132591</v>
      </c>
      <c r="E1659">
        <v>5</v>
      </c>
      <c r="F1659">
        <v>51</v>
      </c>
      <c r="G1659">
        <v>22</v>
      </c>
      <c r="H1659" t="s">
        <v>26</v>
      </c>
      <c r="I1659">
        <v>7</v>
      </c>
      <c r="J1659">
        <v>31</v>
      </c>
      <c r="K1659">
        <v>5</v>
      </c>
      <c r="L1659">
        <v>5.8561111111111108</v>
      </c>
      <c r="M1659">
        <v>87.841666666666669</v>
      </c>
      <c r="N1659">
        <v>-7.5180555555555557</v>
      </c>
      <c r="O1659">
        <v>5.35</v>
      </c>
      <c r="Q1659">
        <v>-0.2</v>
      </c>
      <c r="S1659">
        <v>-0.83</v>
      </c>
      <c r="Y1659" t="s">
        <v>2416</v>
      </c>
      <c r="Z1659" t="s">
        <v>7045</v>
      </c>
      <c r="AA1659" t="s">
        <v>15417</v>
      </c>
      <c r="AB1659" t="str">
        <f>+LEFT(AA1659,1)</f>
        <v>B</v>
      </c>
      <c r="AC1659" s="6">
        <f>DEGREES(ACOS(SIN(Resultats!$H$11)*SIN(RADIANS(N1659))+COS(Resultats!$H$11)*COS(RADIANS(N1659))*COS(Resultats!$E$11-RADIANS(M1659))))</f>
        <v>64.32531383493567</v>
      </c>
      <c r="AD1659">
        <f>+IF(AB1659=Data!$E$18,1,0)</f>
        <v>0</v>
      </c>
      <c r="AE1659">
        <f>+IF(AC1659&lt;Data!$B$17,1,0)</f>
        <v>0</v>
      </c>
      <c r="AF1659" s="7">
        <f>+IF(AND(AD1659,AE1659),1,0)</f>
        <v>0</v>
      </c>
    </row>
    <row r="1660" spans="1:32" x14ac:dyDescent="0.2">
      <c r="A1660">
        <v>5290</v>
      </c>
      <c r="B1660" t="s">
        <v>4934</v>
      </c>
      <c r="C1660">
        <v>123255</v>
      </c>
      <c r="D1660">
        <v>139736</v>
      </c>
      <c r="E1660">
        <v>14</v>
      </c>
      <c r="F1660">
        <v>6</v>
      </c>
      <c r="G1660">
        <v>42.8</v>
      </c>
      <c r="H1660" t="s">
        <v>26</v>
      </c>
      <c r="I1660">
        <v>9</v>
      </c>
      <c r="J1660">
        <v>18</v>
      </c>
      <c r="K1660">
        <v>48</v>
      </c>
      <c r="L1660">
        <v>14.111888888888888</v>
      </c>
      <c r="M1660">
        <v>211.67833333333331</v>
      </c>
      <c r="N1660">
        <v>-9.3133333333333344</v>
      </c>
      <c r="O1660">
        <v>5.46</v>
      </c>
      <c r="Q1660">
        <v>0.34</v>
      </c>
      <c r="S1660">
        <v>0.08</v>
      </c>
      <c r="Y1660" t="s">
        <v>307</v>
      </c>
      <c r="Z1660" t="s">
        <v>307</v>
      </c>
      <c r="AA1660" t="s">
        <v>2897</v>
      </c>
      <c r="AB1660" t="str">
        <f>+LEFT(AA1660,1)</f>
        <v>F</v>
      </c>
      <c r="AC1660" s="6">
        <f>DEGREES(ACOS(SIN(Resultats!$H$11)*SIN(RADIANS(N1660))+COS(Resultats!$H$11)*COS(RADIANS(N1660))*COS(Resultats!$E$11-RADIANS(M1660))))</f>
        <v>64.344904397946451</v>
      </c>
      <c r="AD1660">
        <f>+IF(AB1660=Data!$E$18,1,0)</f>
        <v>0</v>
      </c>
      <c r="AE1660">
        <f>+IF(AC1660&lt;Data!$B$17,1,0)</f>
        <v>0</v>
      </c>
      <c r="AF1660" s="7">
        <f>+IF(AND(AD1660,AE1660),1,0)</f>
        <v>0</v>
      </c>
    </row>
    <row r="1661" spans="1:32" x14ac:dyDescent="0.2">
      <c r="A1661">
        <v>2045</v>
      </c>
      <c r="C1661">
        <v>39551</v>
      </c>
      <c r="D1661">
        <v>25467</v>
      </c>
      <c r="E1661">
        <v>5</v>
      </c>
      <c r="F1661">
        <v>56</v>
      </c>
      <c r="G1661">
        <v>14.4</v>
      </c>
      <c r="H1661" t="s">
        <v>24</v>
      </c>
      <c r="I1661">
        <v>51</v>
      </c>
      <c r="J1661">
        <v>48</v>
      </c>
      <c r="K1661">
        <v>14</v>
      </c>
      <c r="L1661">
        <v>5.9373333333333331</v>
      </c>
      <c r="M1661">
        <v>89.06</v>
      </c>
      <c r="N1661">
        <v>51.803888888888885</v>
      </c>
      <c r="O1661">
        <v>6.49</v>
      </c>
      <c r="P1661" t="s">
        <v>103</v>
      </c>
      <c r="Y1661" t="s">
        <v>249</v>
      </c>
      <c r="Z1661" t="s">
        <v>249</v>
      </c>
      <c r="AA1661" t="s">
        <v>15427</v>
      </c>
      <c r="AB1661" t="str">
        <f>+LEFT(AA1661,1)</f>
        <v>A</v>
      </c>
      <c r="AC1661" s="6">
        <f>DEGREES(ACOS(SIN(Resultats!$H$11)*SIN(RADIANS(N1661))+COS(Resultats!$H$11)*COS(RADIANS(N1661))*COS(Resultats!$E$11-RADIANS(M1661))))</f>
        <v>64.38908323783221</v>
      </c>
      <c r="AD1661">
        <f>+IF(AB1661=Data!$E$18,1,0)</f>
        <v>1</v>
      </c>
      <c r="AE1661">
        <f>+IF(AC1661&lt;Data!$B$17,1,0)</f>
        <v>0</v>
      </c>
      <c r="AF1661" s="7">
        <f>+IF(AND(AD1661,AE1661),1,0)</f>
        <v>0</v>
      </c>
    </row>
    <row r="1662" spans="1:32" x14ac:dyDescent="0.2">
      <c r="A1662">
        <v>3774</v>
      </c>
      <c r="C1662">
        <v>82327</v>
      </c>
      <c r="D1662">
        <v>6900</v>
      </c>
      <c r="E1662">
        <v>9</v>
      </c>
      <c r="F1662">
        <v>36</v>
      </c>
      <c r="G1662">
        <v>6.8</v>
      </c>
      <c r="H1662" t="s">
        <v>24</v>
      </c>
      <c r="I1662">
        <v>74</v>
      </c>
      <c r="J1662">
        <v>19</v>
      </c>
      <c r="K1662">
        <v>4</v>
      </c>
      <c r="L1662">
        <v>9.6018888888888885</v>
      </c>
      <c r="M1662">
        <v>144.02833333333334</v>
      </c>
      <c r="N1662">
        <v>74.317777777777778</v>
      </c>
      <c r="O1662">
        <v>6.46</v>
      </c>
      <c r="Q1662">
        <v>-0.1</v>
      </c>
      <c r="S1662">
        <v>-0.33</v>
      </c>
      <c r="Y1662" t="s">
        <v>102</v>
      </c>
      <c r="Z1662" t="s">
        <v>102</v>
      </c>
      <c r="AA1662" t="s">
        <v>5040</v>
      </c>
      <c r="AB1662" t="str">
        <f>+LEFT(AA1662,1)</f>
        <v>B</v>
      </c>
      <c r="AC1662" s="6">
        <f>DEGREES(ACOS(SIN(Resultats!$H$11)*SIN(RADIANS(N1662))+COS(Resultats!$H$11)*COS(RADIANS(N1662))*COS(Resultats!$E$11-RADIANS(M1662))))</f>
        <v>64.409579696271322</v>
      </c>
      <c r="AD1662">
        <f>+IF(AB1662=Data!$E$18,1,0)</f>
        <v>0</v>
      </c>
      <c r="AE1662">
        <f>+IF(AC1662&lt;Data!$B$17,1,0)</f>
        <v>0</v>
      </c>
      <c r="AF1662" s="7">
        <f>+IF(AND(AD1662,AE1662),1,0)</f>
        <v>0</v>
      </c>
    </row>
    <row r="1663" spans="1:32" x14ac:dyDescent="0.2">
      <c r="A1663">
        <v>5300</v>
      </c>
      <c r="B1663" t="s">
        <v>4941</v>
      </c>
      <c r="C1663">
        <v>123782</v>
      </c>
      <c r="D1663">
        <v>44905</v>
      </c>
      <c r="E1663">
        <v>14</v>
      </c>
      <c r="F1663">
        <v>8</v>
      </c>
      <c r="G1663">
        <v>17.3</v>
      </c>
      <c r="H1663" t="s">
        <v>24</v>
      </c>
      <c r="I1663">
        <v>49</v>
      </c>
      <c r="J1663">
        <v>27</v>
      </c>
      <c r="K1663">
        <v>29</v>
      </c>
      <c r="L1663">
        <v>14.138138888888889</v>
      </c>
      <c r="M1663">
        <v>212.07208333333335</v>
      </c>
      <c r="N1663">
        <v>49.458055555555561</v>
      </c>
      <c r="O1663">
        <v>5.25</v>
      </c>
      <c r="Q1663">
        <v>1.65</v>
      </c>
      <c r="S1663">
        <v>1.92</v>
      </c>
      <c r="U1663">
        <v>1.1200000000000001</v>
      </c>
      <c r="Y1663" t="s">
        <v>632</v>
      </c>
      <c r="Z1663" t="s">
        <v>6478</v>
      </c>
      <c r="AA1663" t="s">
        <v>2160</v>
      </c>
      <c r="AB1663" t="str">
        <f>+LEFT(AA1663,1)</f>
        <v>M</v>
      </c>
      <c r="AC1663" s="6">
        <f>DEGREES(ACOS(SIN(Resultats!$H$11)*SIN(RADIANS(N1663))+COS(Resultats!$H$11)*COS(RADIANS(N1663))*COS(Resultats!$E$11-RADIANS(M1663))))</f>
        <v>64.419943892968561</v>
      </c>
      <c r="AD1663">
        <f>+IF(AB1663=Data!$E$18,1,0)</f>
        <v>0</v>
      </c>
      <c r="AE1663">
        <f>+IF(AC1663&lt;Data!$B$17,1,0)</f>
        <v>0</v>
      </c>
      <c r="AF1663" s="7">
        <f>+IF(AND(AD1663,AE1663),1,0)</f>
        <v>0</v>
      </c>
    </row>
    <row r="1664" spans="1:32" x14ac:dyDescent="0.2">
      <c r="A1664">
        <v>5070</v>
      </c>
      <c r="C1664">
        <v>117043</v>
      </c>
      <c r="D1664">
        <v>16071</v>
      </c>
      <c r="E1664">
        <v>13</v>
      </c>
      <c r="F1664">
        <v>25</v>
      </c>
      <c r="G1664">
        <v>59.9</v>
      </c>
      <c r="H1664" t="s">
        <v>24</v>
      </c>
      <c r="I1664">
        <v>63</v>
      </c>
      <c r="J1664">
        <v>15</v>
      </c>
      <c r="K1664">
        <v>40</v>
      </c>
      <c r="L1664">
        <v>13.433305555555554</v>
      </c>
      <c r="M1664">
        <v>201.49958333333331</v>
      </c>
      <c r="N1664">
        <v>63.261111111111113</v>
      </c>
      <c r="O1664">
        <v>6.5</v>
      </c>
      <c r="Q1664">
        <v>0.74</v>
      </c>
      <c r="S1664">
        <v>0.3</v>
      </c>
      <c r="Y1664" t="s">
        <v>2052</v>
      </c>
      <c r="Z1664" t="s">
        <v>2052</v>
      </c>
      <c r="AA1664" t="s">
        <v>342</v>
      </c>
      <c r="AB1664" t="str">
        <f>+LEFT(AA1664,1)</f>
        <v>G</v>
      </c>
      <c r="AC1664" s="6">
        <f>DEGREES(ACOS(SIN(Resultats!$H$11)*SIN(RADIANS(N1664))+COS(Resultats!$H$11)*COS(RADIANS(N1664))*COS(Resultats!$E$11-RADIANS(M1664))))</f>
        <v>64.474562015004892</v>
      </c>
      <c r="AD1664">
        <f>+IF(AB1664=Data!$E$18,1,0)</f>
        <v>0</v>
      </c>
      <c r="AE1664">
        <f>+IF(AC1664&lt;Data!$B$17,1,0)</f>
        <v>0</v>
      </c>
      <c r="AF1664" s="7">
        <f>+IF(AND(AD1664,AE1664),1,0)</f>
        <v>0</v>
      </c>
    </row>
    <row r="1665" spans="1:32" x14ac:dyDescent="0.2">
      <c r="A1665">
        <v>1908</v>
      </c>
      <c r="C1665">
        <v>37171</v>
      </c>
      <c r="D1665">
        <v>94702</v>
      </c>
      <c r="E1665">
        <v>5</v>
      </c>
      <c r="F1665">
        <v>37</v>
      </c>
      <c r="G1665">
        <v>4.4000000000000004</v>
      </c>
      <c r="H1665" t="s">
        <v>24</v>
      </c>
      <c r="I1665">
        <v>11</v>
      </c>
      <c r="J1665">
        <v>2</v>
      </c>
      <c r="K1665">
        <v>6</v>
      </c>
      <c r="L1665">
        <v>5.6178888888888894</v>
      </c>
      <c r="M1665">
        <v>84.268333333333345</v>
      </c>
      <c r="N1665">
        <v>11.035</v>
      </c>
      <c r="O1665">
        <v>5.94</v>
      </c>
      <c r="Q1665">
        <v>1.58</v>
      </c>
      <c r="S1665">
        <v>1.91</v>
      </c>
      <c r="U1665">
        <v>0.94</v>
      </c>
      <c r="Y1665" t="s">
        <v>172</v>
      </c>
      <c r="Z1665" t="s">
        <v>172</v>
      </c>
      <c r="AA1665" t="s">
        <v>80</v>
      </c>
      <c r="AB1665" t="str">
        <f>+LEFT(AA1665,1)</f>
        <v>K</v>
      </c>
      <c r="AC1665" s="6">
        <f>DEGREES(ACOS(SIN(Resultats!$H$11)*SIN(RADIANS(N1665))+COS(Resultats!$H$11)*COS(RADIANS(N1665))*COS(Resultats!$E$11-RADIANS(M1665))))</f>
        <v>64.499421924978748</v>
      </c>
      <c r="AD1665">
        <f>+IF(AB1665=Data!$E$18,1,0)</f>
        <v>0</v>
      </c>
      <c r="AE1665">
        <f>+IF(AC1665&lt;Data!$B$17,1,0)</f>
        <v>0</v>
      </c>
      <c r="AF1665" s="7">
        <f>+IF(AND(AD1665,AE1665),1,0)</f>
        <v>0</v>
      </c>
    </row>
    <row r="1666" spans="1:32" x14ac:dyDescent="0.2">
      <c r="A1666">
        <v>1963</v>
      </c>
      <c r="B1666" t="s">
        <v>1923</v>
      </c>
      <c r="C1666">
        <v>37984</v>
      </c>
      <c r="D1666">
        <v>113056</v>
      </c>
      <c r="E1666">
        <v>5</v>
      </c>
      <c r="F1666">
        <v>42</v>
      </c>
      <c r="G1666">
        <v>28.6</v>
      </c>
      <c r="H1666" t="s">
        <v>24</v>
      </c>
      <c r="I1666">
        <v>1</v>
      </c>
      <c r="J1666">
        <v>28</v>
      </c>
      <c r="K1666">
        <v>29</v>
      </c>
      <c r="L1666">
        <v>5.7079444444444443</v>
      </c>
      <c r="M1666">
        <v>85.619166666666658</v>
      </c>
      <c r="N1666">
        <v>1.4747222222222223</v>
      </c>
      <c r="O1666">
        <v>4.91</v>
      </c>
      <c r="Q1666">
        <v>1.17</v>
      </c>
      <c r="S1666">
        <v>1.06</v>
      </c>
      <c r="U1666">
        <v>0.61</v>
      </c>
      <c r="Y1666" t="s">
        <v>45</v>
      </c>
      <c r="Z1666" t="s">
        <v>45</v>
      </c>
      <c r="AA1666" t="s">
        <v>507</v>
      </c>
      <c r="AB1666" t="str">
        <f>+LEFT(AA1666,1)</f>
        <v>K</v>
      </c>
      <c r="AC1666" s="6">
        <f>DEGREES(ACOS(SIN(Resultats!$H$11)*SIN(RADIANS(N1666))+COS(Resultats!$H$11)*COS(RADIANS(N1666))*COS(Resultats!$E$11-RADIANS(M1666))))</f>
        <v>64.523147030369557</v>
      </c>
      <c r="AD1666">
        <f>+IF(AB1666=Data!$E$18,1,0)</f>
        <v>0</v>
      </c>
      <c r="AE1666">
        <f>+IF(AC1666&lt;Data!$B$17,1,0)</f>
        <v>0</v>
      </c>
      <c r="AF1666" s="7">
        <f>+IF(AND(AD1666,AE1666),1,0)</f>
        <v>0</v>
      </c>
    </row>
    <row r="1667" spans="1:32" x14ac:dyDescent="0.2">
      <c r="A1667">
        <v>2039</v>
      </c>
      <c r="C1667">
        <v>39421</v>
      </c>
      <c r="D1667">
        <v>132603</v>
      </c>
      <c r="E1667">
        <v>5</v>
      </c>
      <c r="F1667">
        <v>52</v>
      </c>
      <c r="G1667">
        <v>7.6</v>
      </c>
      <c r="H1667" t="s">
        <v>26</v>
      </c>
      <c r="I1667">
        <v>9</v>
      </c>
      <c r="J1667">
        <v>2</v>
      </c>
      <c r="K1667">
        <v>29</v>
      </c>
      <c r="L1667">
        <v>5.8687777777777779</v>
      </c>
      <c r="M1667">
        <v>88.031666666666666</v>
      </c>
      <c r="N1667">
        <v>-9.0413888888888891</v>
      </c>
      <c r="O1667">
        <v>5.97</v>
      </c>
      <c r="Q1667">
        <v>0.1</v>
      </c>
      <c r="S1667">
        <v>0.08</v>
      </c>
      <c r="Y1667" t="s">
        <v>1979</v>
      </c>
      <c r="Z1667" t="s">
        <v>1979</v>
      </c>
      <c r="AA1667" t="s">
        <v>18</v>
      </c>
      <c r="AB1667" t="str">
        <f>+LEFT(AA1667,1)</f>
        <v>A</v>
      </c>
      <c r="AC1667" s="6">
        <f>DEGREES(ACOS(SIN(Resultats!$H$11)*SIN(RADIANS(N1667))+COS(Resultats!$H$11)*COS(RADIANS(N1667))*COS(Resultats!$E$11-RADIANS(M1667))))</f>
        <v>64.546350102470967</v>
      </c>
      <c r="AD1667">
        <f>+IF(AB1667=Data!$E$18,1,0)</f>
        <v>1</v>
      </c>
      <c r="AE1667">
        <f>+IF(AC1667&lt;Data!$B$17,1,0)</f>
        <v>0</v>
      </c>
      <c r="AF1667" s="7">
        <f>+IF(AND(AD1667,AE1667),1,0)</f>
        <v>0</v>
      </c>
    </row>
    <row r="1668" spans="1:32" x14ac:dyDescent="0.2">
      <c r="A1668">
        <v>4787</v>
      </c>
      <c r="B1668" t="s">
        <v>5444</v>
      </c>
      <c r="C1668">
        <v>109387</v>
      </c>
      <c r="D1668">
        <v>7593</v>
      </c>
      <c r="E1668">
        <v>12</v>
      </c>
      <c r="F1668">
        <v>33</v>
      </c>
      <c r="G1668">
        <v>29</v>
      </c>
      <c r="H1668" t="s">
        <v>24</v>
      </c>
      <c r="I1668">
        <v>69</v>
      </c>
      <c r="J1668">
        <v>47</v>
      </c>
      <c r="K1668">
        <v>18</v>
      </c>
      <c r="L1668">
        <v>12.558055555555557</v>
      </c>
      <c r="M1668">
        <v>188.37083333333334</v>
      </c>
      <c r="N1668">
        <v>69.788333333333327</v>
      </c>
      <c r="O1668">
        <v>3.87</v>
      </c>
      <c r="Q1668">
        <v>-0.13</v>
      </c>
      <c r="S1668">
        <v>-0.56999999999999995</v>
      </c>
      <c r="U1668">
        <v>-0.08</v>
      </c>
      <c r="Y1668" t="s">
        <v>5446</v>
      </c>
      <c r="Z1668" t="s">
        <v>2954</v>
      </c>
      <c r="AA1668" t="s">
        <v>15424</v>
      </c>
      <c r="AB1668" t="str">
        <f>+LEFT(AA1668,1)</f>
        <v>B</v>
      </c>
      <c r="AC1668" s="6">
        <f>DEGREES(ACOS(SIN(Resultats!$H$11)*SIN(RADIANS(N1668))+COS(Resultats!$H$11)*COS(RADIANS(N1668))*COS(Resultats!$E$11-RADIANS(M1668))))</f>
        <v>64.551019147764038</v>
      </c>
      <c r="AD1668">
        <f>+IF(AB1668=Data!$E$18,1,0)</f>
        <v>0</v>
      </c>
      <c r="AE1668">
        <f>+IF(AC1668&lt;Data!$B$17,1,0)</f>
        <v>0</v>
      </c>
      <c r="AF1668" s="7">
        <f>+IF(AND(AD1668,AE1668),1,0)</f>
        <v>0</v>
      </c>
    </row>
    <row r="1669" spans="1:32" x14ac:dyDescent="0.2">
      <c r="A1669">
        <v>1913</v>
      </c>
      <c r="C1669">
        <v>37232</v>
      </c>
      <c r="D1669">
        <v>112966</v>
      </c>
      <c r="E1669">
        <v>5</v>
      </c>
      <c r="F1669">
        <v>37</v>
      </c>
      <c r="G1669">
        <v>19.3</v>
      </c>
      <c r="H1669" t="s">
        <v>24</v>
      </c>
      <c r="I1669">
        <v>8</v>
      </c>
      <c r="J1669">
        <v>57</v>
      </c>
      <c r="K1669">
        <v>7</v>
      </c>
      <c r="L1669">
        <v>5.6220277777777783</v>
      </c>
      <c r="M1669">
        <v>84.330416666666679</v>
      </c>
      <c r="N1669">
        <v>8.9519444444444431</v>
      </c>
      <c r="O1669">
        <v>6.12</v>
      </c>
      <c r="Q1669">
        <v>-0.17</v>
      </c>
      <c r="S1669">
        <v>-0.83</v>
      </c>
      <c r="Y1669" t="s">
        <v>2416</v>
      </c>
      <c r="Z1669" t="s">
        <v>7045</v>
      </c>
      <c r="AA1669" t="s">
        <v>15417</v>
      </c>
      <c r="AB1669" t="str">
        <f>+LEFT(AA1669,1)</f>
        <v>B</v>
      </c>
      <c r="AC1669" s="6">
        <f>DEGREES(ACOS(SIN(Resultats!$H$11)*SIN(RADIANS(N1669))+COS(Resultats!$H$11)*COS(RADIANS(N1669))*COS(Resultats!$E$11-RADIANS(M1669))))</f>
        <v>64.670871377822678</v>
      </c>
      <c r="AD1669">
        <f>+IF(AB1669=Data!$E$18,1,0)</f>
        <v>0</v>
      </c>
      <c r="AE1669">
        <f>+IF(AC1669&lt;Data!$B$17,1,0)</f>
        <v>0</v>
      </c>
      <c r="AF1669" s="7">
        <f>+IF(AND(AD1669,AE1669),1,0)</f>
        <v>0</v>
      </c>
    </row>
    <row r="1670" spans="1:32" x14ac:dyDescent="0.2">
      <c r="A1670">
        <v>1920</v>
      </c>
      <c r="C1670">
        <v>37320</v>
      </c>
      <c r="D1670">
        <v>112979</v>
      </c>
      <c r="E1670">
        <v>5</v>
      </c>
      <c r="F1670">
        <v>38</v>
      </c>
      <c r="G1670">
        <v>1.1000000000000001</v>
      </c>
      <c r="H1670" t="s">
        <v>24</v>
      </c>
      <c r="I1670">
        <v>7</v>
      </c>
      <c r="J1670">
        <v>32</v>
      </c>
      <c r="K1670">
        <v>29</v>
      </c>
      <c r="L1670">
        <v>5.6336388888888882</v>
      </c>
      <c r="M1670">
        <v>84.504583333333329</v>
      </c>
      <c r="N1670">
        <v>7.5413888888888891</v>
      </c>
      <c r="O1670">
        <v>5.88</v>
      </c>
      <c r="Q1670">
        <v>-7.0000000000000007E-2</v>
      </c>
      <c r="S1670">
        <v>-0.37</v>
      </c>
      <c r="Y1670" t="s">
        <v>111</v>
      </c>
      <c r="Z1670" t="s">
        <v>111</v>
      </c>
      <c r="AA1670" t="s">
        <v>1652</v>
      </c>
      <c r="AB1670" t="str">
        <f>+LEFT(AA1670,1)</f>
        <v>B</v>
      </c>
      <c r="AC1670" s="6">
        <f>DEGREES(ACOS(SIN(Resultats!$H$11)*SIN(RADIANS(N1670))+COS(Resultats!$H$11)*COS(RADIANS(N1670))*COS(Resultats!$E$11-RADIANS(M1670))))</f>
        <v>64.676939350734642</v>
      </c>
      <c r="AD1670">
        <f>+IF(AB1670=Data!$E$18,1,0)</f>
        <v>0</v>
      </c>
      <c r="AE1670">
        <f>+IF(AC1670&lt;Data!$B$17,1,0)</f>
        <v>0</v>
      </c>
      <c r="AF1670" s="7">
        <f>+IF(AND(AD1670,AE1670),1,0)</f>
        <v>0</v>
      </c>
    </row>
    <row r="1671" spans="1:32" x14ac:dyDescent="0.2">
      <c r="A1671">
        <v>2077</v>
      </c>
      <c r="B1671" t="s">
        <v>1997</v>
      </c>
      <c r="C1671">
        <v>40035</v>
      </c>
      <c r="D1671">
        <v>25502</v>
      </c>
      <c r="E1671">
        <v>5</v>
      </c>
      <c r="F1671">
        <v>59</v>
      </c>
      <c r="G1671">
        <v>31.6</v>
      </c>
      <c r="H1671" t="s">
        <v>24</v>
      </c>
      <c r="I1671">
        <v>54</v>
      </c>
      <c r="J1671">
        <v>17</v>
      </c>
      <c r="K1671">
        <v>5</v>
      </c>
      <c r="L1671">
        <v>5.9921111111111109</v>
      </c>
      <c r="M1671">
        <v>89.881666666666661</v>
      </c>
      <c r="N1671">
        <v>54.284722222222221</v>
      </c>
      <c r="O1671">
        <v>3.72</v>
      </c>
      <c r="Q1671">
        <v>1</v>
      </c>
      <c r="S1671">
        <v>0.87</v>
      </c>
      <c r="U1671">
        <v>0.5</v>
      </c>
      <c r="Y1671" t="s">
        <v>1998</v>
      </c>
      <c r="Z1671" t="s">
        <v>5911</v>
      </c>
      <c r="AA1671" t="s">
        <v>197</v>
      </c>
      <c r="AB1671" t="str">
        <f>+LEFT(AA1671,1)</f>
        <v>K</v>
      </c>
      <c r="AC1671" s="6">
        <f>DEGREES(ACOS(SIN(Resultats!$H$11)*SIN(RADIANS(N1671))+COS(Resultats!$H$11)*COS(RADIANS(N1671))*COS(Resultats!$E$11-RADIANS(M1671))))</f>
        <v>64.696980636671427</v>
      </c>
      <c r="AD1671">
        <f>+IF(AB1671=Data!$E$18,1,0)</f>
        <v>0</v>
      </c>
      <c r="AE1671">
        <f>+IF(AC1671&lt;Data!$B$17,1,0)</f>
        <v>0</v>
      </c>
      <c r="AF1671" s="7">
        <f>+IF(AND(AD1671,AE1671),1,0)</f>
        <v>0</v>
      </c>
    </row>
    <row r="1672" spans="1:32" x14ac:dyDescent="0.2">
      <c r="A1672">
        <v>1860</v>
      </c>
      <c r="C1672">
        <v>36589</v>
      </c>
      <c r="D1672">
        <v>77255</v>
      </c>
      <c r="E1672">
        <v>5</v>
      </c>
      <c r="F1672">
        <v>33</v>
      </c>
      <c r="G1672">
        <v>38.799999999999997</v>
      </c>
      <c r="H1672" t="s">
        <v>24</v>
      </c>
      <c r="I1672">
        <v>20</v>
      </c>
      <c r="J1672">
        <v>28</v>
      </c>
      <c r="K1672">
        <v>27</v>
      </c>
      <c r="L1672">
        <v>5.560777777777778</v>
      </c>
      <c r="M1672">
        <v>83.411666666666676</v>
      </c>
      <c r="N1672">
        <v>20.474166666666665</v>
      </c>
      <c r="O1672">
        <v>6.18</v>
      </c>
      <c r="Q1672">
        <v>-7.0000000000000007E-2</v>
      </c>
      <c r="S1672">
        <v>-0.39</v>
      </c>
      <c r="Y1672" t="s">
        <v>177</v>
      </c>
      <c r="Z1672" t="s">
        <v>177</v>
      </c>
      <c r="AA1672" t="s">
        <v>15424</v>
      </c>
      <c r="AB1672" t="str">
        <f>+LEFT(AA1672,1)</f>
        <v>B</v>
      </c>
      <c r="AC1672" s="6">
        <f>DEGREES(ACOS(SIN(Resultats!$H$11)*SIN(RADIANS(N1672))+COS(Resultats!$H$11)*COS(RADIANS(N1672))*COS(Resultats!$E$11-RADIANS(M1672))))</f>
        <v>64.702427297647475</v>
      </c>
      <c r="AD1672">
        <f>+IF(AB1672=Data!$E$18,1,0)</f>
        <v>0</v>
      </c>
      <c r="AE1672">
        <f>+IF(AC1672&lt;Data!$B$17,1,0)</f>
        <v>0</v>
      </c>
      <c r="AF1672" s="7">
        <f>+IF(AND(AD1672,AE1672),1,0)</f>
        <v>0</v>
      </c>
    </row>
    <row r="1673" spans="1:32" x14ac:dyDescent="0.2">
      <c r="A1673">
        <v>3379</v>
      </c>
      <c r="C1673">
        <v>72582</v>
      </c>
      <c r="D1673">
        <v>6605</v>
      </c>
      <c r="E1673">
        <v>8</v>
      </c>
      <c r="F1673">
        <v>39</v>
      </c>
      <c r="G1673">
        <v>42.6</v>
      </c>
      <c r="H1673" t="s">
        <v>24</v>
      </c>
      <c r="I1673">
        <v>73</v>
      </c>
      <c r="J1673">
        <v>37</v>
      </c>
      <c r="K1673">
        <v>47</v>
      </c>
      <c r="L1673">
        <v>8.6618333333333339</v>
      </c>
      <c r="M1673">
        <v>129.92750000000001</v>
      </c>
      <c r="N1673">
        <v>73.629722222222213</v>
      </c>
      <c r="O1673">
        <v>6.15</v>
      </c>
      <c r="Q1673">
        <v>1.02</v>
      </c>
      <c r="Y1673" t="s">
        <v>345</v>
      </c>
      <c r="Z1673" t="s">
        <v>345</v>
      </c>
      <c r="AA1673" t="s">
        <v>3097</v>
      </c>
      <c r="AB1673" t="str">
        <f>+LEFT(AA1673,1)</f>
        <v>G</v>
      </c>
      <c r="AC1673" s="6">
        <f>DEGREES(ACOS(SIN(Resultats!$H$11)*SIN(RADIANS(N1673))+COS(Resultats!$H$11)*COS(RADIANS(N1673))*COS(Resultats!$E$11-RADIANS(M1673))))</f>
        <v>64.702963346156395</v>
      </c>
      <c r="AD1673">
        <f>+IF(AB1673=Data!$E$18,1,0)</f>
        <v>0</v>
      </c>
      <c r="AE1673">
        <f>+IF(AC1673&lt;Data!$B$17,1,0)</f>
        <v>0</v>
      </c>
      <c r="AF1673" s="7">
        <f>+IF(AND(AD1673,AE1673),1,0)</f>
        <v>0</v>
      </c>
    </row>
    <row r="1674" spans="1:32" x14ac:dyDescent="0.2">
      <c r="A1674">
        <v>2065</v>
      </c>
      <c r="C1674">
        <v>39853</v>
      </c>
      <c r="D1674">
        <v>150932</v>
      </c>
      <c r="E1674">
        <v>5</v>
      </c>
      <c r="F1674">
        <v>54</v>
      </c>
      <c r="G1674">
        <v>43.6</v>
      </c>
      <c r="H1674" t="s">
        <v>26</v>
      </c>
      <c r="I1674">
        <v>11</v>
      </c>
      <c r="J1674">
        <v>46</v>
      </c>
      <c r="K1674">
        <v>26</v>
      </c>
      <c r="L1674">
        <v>5.9121111111111118</v>
      </c>
      <c r="M1674">
        <v>88.681666666666672</v>
      </c>
      <c r="N1674">
        <v>-11.773888888888889</v>
      </c>
      <c r="O1674">
        <v>5.66</v>
      </c>
      <c r="Q1674">
        <v>1.53</v>
      </c>
      <c r="S1674">
        <v>1.84</v>
      </c>
      <c r="Y1674" t="s">
        <v>77</v>
      </c>
      <c r="Z1674" t="s">
        <v>77</v>
      </c>
      <c r="AA1674" t="s">
        <v>104</v>
      </c>
      <c r="AB1674" t="str">
        <f>+LEFT(AA1674,1)</f>
        <v>K</v>
      </c>
      <c r="AC1674" s="6">
        <f>DEGREES(ACOS(SIN(Resultats!$H$11)*SIN(RADIANS(N1674))+COS(Resultats!$H$11)*COS(RADIANS(N1674))*COS(Resultats!$E$11-RADIANS(M1674))))</f>
        <v>64.705305877706863</v>
      </c>
      <c r="AD1674">
        <f>+IF(AB1674=Data!$E$18,1,0)</f>
        <v>0</v>
      </c>
      <c r="AE1674">
        <f>+IF(AC1674&lt;Data!$B$17,1,0)</f>
        <v>0</v>
      </c>
      <c r="AF1674" s="7">
        <f>+IF(AND(AD1674,AE1674),1,0)</f>
        <v>0</v>
      </c>
    </row>
    <row r="1675" spans="1:32" x14ac:dyDescent="0.2">
      <c r="A1675">
        <v>1907</v>
      </c>
      <c r="B1675" t="s">
        <v>1883</v>
      </c>
      <c r="C1675">
        <v>37160</v>
      </c>
      <c r="D1675">
        <v>112958</v>
      </c>
      <c r="E1675">
        <v>5</v>
      </c>
      <c r="F1675">
        <v>36</v>
      </c>
      <c r="G1675">
        <v>54.3</v>
      </c>
      <c r="H1675" t="s">
        <v>24</v>
      </c>
      <c r="I1675">
        <v>9</v>
      </c>
      <c r="J1675">
        <v>17</v>
      </c>
      <c r="K1675">
        <v>26</v>
      </c>
      <c r="L1675">
        <v>5.6150833333333328</v>
      </c>
      <c r="M1675">
        <v>84.226249999999993</v>
      </c>
      <c r="N1675">
        <v>9.2905555555555548</v>
      </c>
      <c r="O1675">
        <v>4.09</v>
      </c>
      <c r="Q1675">
        <v>0.95</v>
      </c>
      <c r="S1675">
        <v>0.64</v>
      </c>
      <c r="U1675">
        <v>0.55000000000000004</v>
      </c>
      <c r="Y1675" t="s">
        <v>1884</v>
      </c>
      <c r="Z1675" t="s">
        <v>54</v>
      </c>
      <c r="AA1675" t="s">
        <v>197</v>
      </c>
      <c r="AB1675" t="str">
        <f>+LEFT(AA1675,1)</f>
        <v>K</v>
      </c>
      <c r="AC1675" s="6">
        <f>DEGREES(ACOS(SIN(Resultats!$H$11)*SIN(RADIANS(N1675))+COS(Resultats!$H$11)*COS(RADIANS(N1675))*COS(Resultats!$E$11-RADIANS(M1675))))</f>
        <v>64.732821046365146</v>
      </c>
      <c r="AD1675">
        <f>+IF(AB1675=Data!$E$18,1,0)</f>
        <v>0</v>
      </c>
      <c r="AE1675">
        <f>+IF(AC1675&lt;Data!$B$17,1,0)</f>
        <v>0</v>
      </c>
      <c r="AF1675" s="7">
        <f>+IF(AND(AD1675,AE1675),1,0)</f>
        <v>0</v>
      </c>
    </row>
    <row r="1676" spans="1:32" x14ac:dyDescent="0.2">
      <c r="A1676">
        <v>2080</v>
      </c>
      <c r="C1676">
        <v>40083</v>
      </c>
      <c r="D1676">
        <v>25505</v>
      </c>
      <c r="E1676">
        <v>5</v>
      </c>
      <c r="F1676">
        <v>59</v>
      </c>
      <c r="G1676">
        <v>48.1</v>
      </c>
      <c r="H1676" t="s">
        <v>24</v>
      </c>
      <c r="I1676">
        <v>54</v>
      </c>
      <c r="J1676">
        <v>32</v>
      </c>
      <c r="K1676">
        <v>50</v>
      </c>
      <c r="L1676">
        <v>5.9966944444444445</v>
      </c>
      <c r="M1676">
        <v>89.950416666666669</v>
      </c>
      <c r="N1676">
        <v>54.547222222222217</v>
      </c>
      <c r="O1676">
        <v>6.14</v>
      </c>
      <c r="Q1676">
        <v>1.2</v>
      </c>
      <c r="S1676">
        <v>1.33</v>
      </c>
      <c r="Y1676" t="s">
        <v>125</v>
      </c>
      <c r="Z1676" t="s">
        <v>125</v>
      </c>
      <c r="AA1676" t="s">
        <v>365</v>
      </c>
      <c r="AB1676" t="str">
        <f>+LEFT(AA1676,1)</f>
        <v>K</v>
      </c>
      <c r="AC1676" s="6">
        <f>DEGREES(ACOS(SIN(Resultats!$H$11)*SIN(RADIANS(N1676))+COS(Resultats!$H$11)*COS(RADIANS(N1676))*COS(Resultats!$E$11-RADIANS(M1676))))</f>
        <v>64.745838907862748</v>
      </c>
      <c r="AD1676">
        <f>+IF(AB1676=Data!$E$18,1,0)</f>
        <v>0</v>
      </c>
      <c r="AE1676">
        <f>+IF(AC1676&lt;Data!$B$17,1,0)</f>
        <v>0</v>
      </c>
      <c r="AF1676" s="7">
        <f>+IF(AND(AD1676,AE1676),1,0)</f>
        <v>0</v>
      </c>
    </row>
    <row r="1677" spans="1:32" x14ac:dyDescent="0.2">
      <c r="A1677">
        <v>5405</v>
      </c>
      <c r="B1677" t="s">
        <v>4998</v>
      </c>
      <c r="C1677">
        <v>126661</v>
      </c>
      <c r="D1677">
        <v>101025</v>
      </c>
      <c r="E1677">
        <v>14</v>
      </c>
      <c r="F1677">
        <v>26</v>
      </c>
      <c r="G1677">
        <v>27.4</v>
      </c>
      <c r="H1677" t="s">
        <v>24</v>
      </c>
      <c r="I1677">
        <v>19</v>
      </c>
      <c r="J1677">
        <v>13</v>
      </c>
      <c r="K1677">
        <v>37</v>
      </c>
      <c r="L1677">
        <v>14.440944444444444</v>
      </c>
      <c r="M1677">
        <v>216.61416666666665</v>
      </c>
      <c r="N1677">
        <v>19.226944444444442</v>
      </c>
      <c r="O1677">
        <v>5.39</v>
      </c>
      <c r="Q1677">
        <v>0.23</v>
      </c>
      <c r="S1677">
        <v>0.23</v>
      </c>
      <c r="U1677">
        <v>0.1</v>
      </c>
      <c r="Y1677" t="s">
        <v>4999</v>
      </c>
      <c r="Z1677" t="s">
        <v>4999</v>
      </c>
      <c r="AA1677" t="s">
        <v>2891</v>
      </c>
      <c r="AB1677" t="str">
        <f>+LEFT(AA1677,1)</f>
        <v>F</v>
      </c>
      <c r="AC1677" s="6">
        <f>DEGREES(ACOS(SIN(Resultats!$H$11)*SIN(RADIANS(N1677))+COS(Resultats!$H$11)*COS(RADIANS(N1677))*COS(Resultats!$E$11-RADIANS(M1677))))</f>
        <v>64.768810292099204</v>
      </c>
      <c r="AD1677">
        <f>+IF(AB1677=Data!$E$18,1,0)</f>
        <v>0</v>
      </c>
      <c r="AE1677">
        <f>+IF(AC1677&lt;Data!$B$17,1,0)</f>
        <v>0</v>
      </c>
      <c r="AF1677" s="7">
        <f>+IF(AND(AD1677,AE1677),1,0)</f>
        <v>0</v>
      </c>
    </row>
    <row r="1678" spans="1:32" x14ac:dyDescent="0.2">
      <c r="A1678">
        <v>4795</v>
      </c>
      <c r="B1678" t="s">
        <v>5450</v>
      </c>
      <c r="C1678">
        <v>109551</v>
      </c>
      <c r="D1678">
        <v>7600</v>
      </c>
      <c r="E1678">
        <v>12</v>
      </c>
      <c r="F1678">
        <v>34</v>
      </c>
      <c r="G1678">
        <v>44</v>
      </c>
      <c r="H1678" t="s">
        <v>24</v>
      </c>
      <c r="I1678">
        <v>70</v>
      </c>
      <c r="J1678">
        <v>1</v>
      </c>
      <c r="K1678">
        <v>19</v>
      </c>
      <c r="L1678">
        <v>12.578888888888889</v>
      </c>
      <c r="M1678">
        <v>188.68333333333334</v>
      </c>
      <c r="N1678">
        <v>70.021944444444443</v>
      </c>
      <c r="O1678">
        <v>4.9400000000000004</v>
      </c>
      <c r="Q1678">
        <v>1.31</v>
      </c>
      <c r="S1678">
        <v>1.1499999999999999</v>
      </c>
      <c r="Y1678" t="s">
        <v>5451</v>
      </c>
      <c r="Z1678" t="s">
        <v>105</v>
      </c>
      <c r="AA1678" t="s">
        <v>133</v>
      </c>
      <c r="AB1678" t="str">
        <f>+LEFT(AA1678,1)</f>
        <v>K</v>
      </c>
      <c r="AC1678" s="6">
        <f>DEGREES(ACOS(SIN(Resultats!$H$11)*SIN(RADIANS(N1678))+COS(Resultats!$H$11)*COS(RADIANS(N1678))*COS(Resultats!$E$11-RADIANS(M1678))))</f>
        <v>64.795461778837705</v>
      </c>
      <c r="AD1678">
        <f>+IF(AB1678=Data!$E$18,1,0)</f>
        <v>0</v>
      </c>
      <c r="AE1678">
        <f>+IF(AC1678&lt;Data!$B$17,1,0)</f>
        <v>0</v>
      </c>
      <c r="AF1678" s="7">
        <f>+IF(AND(AD1678,AE1678),1,0)</f>
        <v>0</v>
      </c>
    </row>
    <row r="1679" spans="1:32" x14ac:dyDescent="0.2">
      <c r="A1679">
        <v>1858</v>
      </c>
      <c r="B1679" t="s">
        <v>1849</v>
      </c>
      <c r="C1679">
        <v>36576</v>
      </c>
      <c r="D1679">
        <v>94649</v>
      </c>
      <c r="E1679">
        <v>5</v>
      </c>
      <c r="F1679">
        <v>33</v>
      </c>
      <c r="G1679">
        <v>31.6</v>
      </c>
      <c r="H1679" t="s">
        <v>24</v>
      </c>
      <c r="I1679">
        <v>18</v>
      </c>
      <c r="J1679">
        <v>32</v>
      </c>
      <c r="K1679">
        <v>25</v>
      </c>
      <c r="L1679">
        <v>5.5587777777777774</v>
      </c>
      <c r="M1679">
        <v>83.381666666666661</v>
      </c>
      <c r="N1679">
        <v>18.540277777777778</v>
      </c>
      <c r="O1679">
        <v>5.69</v>
      </c>
      <c r="Q1679">
        <v>0.01</v>
      </c>
      <c r="S1679">
        <v>-0.76</v>
      </c>
      <c r="Y1679" t="s">
        <v>1851</v>
      </c>
      <c r="Z1679" t="s">
        <v>7045</v>
      </c>
      <c r="AA1679" t="s">
        <v>15417</v>
      </c>
      <c r="AB1679" t="str">
        <f>+LEFT(AA1679,1)</f>
        <v>B</v>
      </c>
      <c r="AC1679" s="6">
        <f>DEGREES(ACOS(SIN(Resultats!$H$11)*SIN(RADIANS(N1679))+COS(Resultats!$H$11)*COS(RADIANS(N1679))*COS(Resultats!$E$11-RADIANS(M1679))))</f>
        <v>64.801440285796005</v>
      </c>
      <c r="AD1679">
        <f>+IF(AB1679=Data!$E$18,1,0)</f>
        <v>0</v>
      </c>
      <c r="AE1679">
        <f>+IF(AC1679&lt;Data!$B$17,1,0)</f>
        <v>0</v>
      </c>
      <c r="AF1679" s="7">
        <f>+IF(AND(AD1679,AE1679),1,0)</f>
        <v>0</v>
      </c>
    </row>
    <row r="1680" spans="1:32" x14ac:dyDescent="0.2">
      <c r="A1680">
        <v>1986</v>
      </c>
      <c r="C1680">
        <v>38495</v>
      </c>
      <c r="D1680">
        <v>132515</v>
      </c>
      <c r="E1680">
        <v>5</v>
      </c>
      <c r="F1680">
        <v>46</v>
      </c>
      <c r="G1680">
        <v>2.8</v>
      </c>
      <c r="H1680" t="s">
        <v>26</v>
      </c>
      <c r="I1680">
        <v>4</v>
      </c>
      <c r="J1680">
        <v>16</v>
      </c>
      <c r="K1680">
        <v>6</v>
      </c>
      <c r="L1680">
        <v>5.7674444444444442</v>
      </c>
      <c r="M1680">
        <v>86.511666666666656</v>
      </c>
      <c r="N1680">
        <v>-4.2683333333333335</v>
      </c>
      <c r="O1680">
        <v>6.34</v>
      </c>
      <c r="Q1680">
        <v>1.05</v>
      </c>
      <c r="S1680">
        <v>0.99</v>
      </c>
      <c r="Y1680" t="s">
        <v>1936</v>
      </c>
      <c r="Z1680" t="s">
        <v>45</v>
      </c>
      <c r="AA1680" t="s">
        <v>507</v>
      </c>
      <c r="AB1680" t="str">
        <f>+LEFT(AA1680,1)</f>
        <v>K</v>
      </c>
      <c r="AC1680" s="6">
        <f>DEGREES(ACOS(SIN(Resultats!$H$11)*SIN(RADIANS(N1680))+COS(Resultats!$H$11)*COS(RADIANS(N1680))*COS(Resultats!$E$11-RADIANS(M1680))))</f>
        <v>64.820530590845991</v>
      </c>
      <c r="AD1680">
        <f>+IF(AB1680=Data!$E$18,1,0)</f>
        <v>0</v>
      </c>
      <c r="AE1680">
        <f>+IF(AC1680&lt;Data!$B$17,1,0)</f>
        <v>0</v>
      </c>
      <c r="AF1680" s="7">
        <f>+IF(AND(AD1680,AE1680),1,0)</f>
        <v>0</v>
      </c>
    </row>
    <row r="1681" spans="1:32" x14ac:dyDescent="0.2">
      <c r="A1681">
        <v>2201</v>
      </c>
      <c r="B1681" t="s">
        <v>2078</v>
      </c>
      <c r="C1681">
        <v>42633</v>
      </c>
      <c r="D1681">
        <v>13772</v>
      </c>
      <c r="E1681">
        <v>6</v>
      </c>
      <c r="F1681">
        <v>15</v>
      </c>
      <c r="G1681">
        <v>40.6</v>
      </c>
      <c r="H1681" t="s">
        <v>24</v>
      </c>
      <c r="I1681">
        <v>59</v>
      </c>
      <c r="J1681">
        <v>59</v>
      </c>
      <c r="K1681">
        <v>57</v>
      </c>
      <c r="L1681">
        <v>6.2612777777777779</v>
      </c>
      <c r="M1681">
        <v>93.919166666666669</v>
      </c>
      <c r="N1681">
        <v>59.999166666666667</v>
      </c>
      <c r="O1681">
        <v>5.35</v>
      </c>
      <c r="Q1681">
        <v>1.34</v>
      </c>
      <c r="Y1681" t="s">
        <v>105</v>
      </c>
      <c r="Z1681" t="s">
        <v>105</v>
      </c>
      <c r="AA1681" t="s">
        <v>133</v>
      </c>
      <c r="AB1681" t="str">
        <f>+LEFT(AA1681,1)</f>
        <v>K</v>
      </c>
      <c r="AC1681" s="6">
        <f>DEGREES(ACOS(SIN(Resultats!$H$11)*SIN(RADIANS(N1681))+COS(Resultats!$H$11)*COS(RADIANS(N1681))*COS(Resultats!$E$11-RADIANS(M1681))))</f>
        <v>64.839085248927546</v>
      </c>
      <c r="AD1681">
        <f>+IF(AB1681=Data!$E$18,1,0)</f>
        <v>0</v>
      </c>
      <c r="AE1681">
        <f>+IF(AC1681&lt;Data!$B$17,1,0)</f>
        <v>0</v>
      </c>
      <c r="AF1681" s="7">
        <f>+IF(AND(AD1681,AE1681),1,0)</f>
        <v>0</v>
      </c>
    </row>
    <row r="1682" spans="1:32" x14ac:dyDescent="0.2">
      <c r="A1682">
        <v>1934</v>
      </c>
      <c r="B1682" t="s">
        <v>1900</v>
      </c>
      <c r="C1682">
        <v>37490</v>
      </c>
      <c r="D1682">
        <v>113001</v>
      </c>
      <c r="E1682">
        <v>5</v>
      </c>
      <c r="F1682">
        <v>39</v>
      </c>
      <c r="G1682">
        <v>11.1</v>
      </c>
      <c r="H1682" t="s">
        <v>24</v>
      </c>
      <c r="I1682">
        <v>4</v>
      </c>
      <c r="J1682">
        <v>7</v>
      </c>
      <c r="K1682">
        <v>17</v>
      </c>
      <c r="L1682">
        <v>5.6530833333333339</v>
      </c>
      <c r="M1682">
        <v>84.796250000000001</v>
      </c>
      <c r="N1682">
        <v>4.1213888888888883</v>
      </c>
      <c r="O1682">
        <v>4.57</v>
      </c>
      <c r="Q1682">
        <v>-0.11</v>
      </c>
      <c r="S1682">
        <v>-0.76</v>
      </c>
      <c r="U1682">
        <v>-0.1</v>
      </c>
      <c r="Y1682" t="s">
        <v>1902</v>
      </c>
      <c r="Z1682" t="s">
        <v>573</v>
      </c>
      <c r="AA1682" t="s">
        <v>15433</v>
      </c>
      <c r="AB1682" t="str">
        <f>+LEFT(AA1682,1)</f>
        <v>B</v>
      </c>
      <c r="AC1682" s="6">
        <f>DEGREES(ACOS(SIN(Resultats!$H$11)*SIN(RADIANS(N1682))+COS(Resultats!$H$11)*COS(RADIANS(N1682))*COS(Resultats!$E$11-RADIANS(M1682))))</f>
        <v>64.885211346822743</v>
      </c>
      <c r="AD1682">
        <f>+IF(AB1682=Data!$E$18,1,0)</f>
        <v>0</v>
      </c>
      <c r="AE1682">
        <f>+IF(AC1682&lt;Data!$B$17,1,0)</f>
        <v>0</v>
      </c>
      <c r="AF1682" s="7">
        <f>+IF(AND(AD1682,AE1682),1,0)</f>
        <v>0</v>
      </c>
    </row>
    <row r="1683" spans="1:32" x14ac:dyDescent="0.2">
      <c r="A1683">
        <v>5385</v>
      </c>
      <c r="C1683">
        <v>126128</v>
      </c>
      <c r="E1683">
        <v>14</v>
      </c>
      <c r="F1683">
        <v>23</v>
      </c>
      <c r="G1683">
        <v>22.6</v>
      </c>
      <c r="H1683" t="s">
        <v>24</v>
      </c>
      <c r="I1683">
        <v>8</v>
      </c>
      <c r="J1683">
        <v>26</v>
      </c>
      <c r="K1683">
        <v>42</v>
      </c>
      <c r="L1683">
        <v>14.38961111111111</v>
      </c>
      <c r="M1683">
        <v>215.84416666666664</v>
      </c>
      <c r="N1683">
        <v>8.4450000000000003</v>
      </c>
      <c r="O1683">
        <v>6.86</v>
      </c>
      <c r="Q1683">
        <v>0.43</v>
      </c>
      <c r="S1683">
        <v>-0.01</v>
      </c>
      <c r="Y1683" t="s">
        <v>4989</v>
      </c>
      <c r="Z1683" t="s">
        <v>11449</v>
      </c>
      <c r="AA1683" t="s">
        <v>2891</v>
      </c>
      <c r="AB1683" t="str">
        <f>+LEFT(AA1683,1)</f>
        <v>F</v>
      </c>
      <c r="AC1683" s="6">
        <f>DEGREES(ACOS(SIN(Resultats!$H$11)*SIN(RADIANS(N1683))+COS(Resultats!$H$11)*COS(RADIANS(N1683))*COS(Resultats!$E$11-RADIANS(M1683))))</f>
        <v>64.904066162285105</v>
      </c>
      <c r="AD1683">
        <f>+IF(AB1683=Data!$E$18,1,0)</f>
        <v>0</v>
      </c>
      <c r="AE1683">
        <f>+IF(AC1683&lt;Data!$B$17,1,0)</f>
        <v>0</v>
      </c>
      <c r="AF1683" s="7">
        <f>+IF(AND(AD1683,AE1683),1,0)</f>
        <v>0</v>
      </c>
    </row>
    <row r="1684" spans="1:32" x14ac:dyDescent="0.2">
      <c r="A1684">
        <v>5386</v>
      </c>
      <c r="C1684">
        <v>126129</v>
      </c>
      <c r="D1684">
        <v>120426</v>
      </c>
      <c r="E1684">
        <v>14</v>
      </c>
      <c r="F1684">
        <v>23</v>
      </c>
      <c r="G1684">
        <v>22.7</v>
      </c>
      <c r="H1684" t="s">
        <v>24</v>
      </c>
      <c r="I1684">
        <v>8</v>
      </c>
      <c r="J1684">
        <v>26</v>
      </c>
      <c r="K1684">
        <v>48</v>
      </c>
      <c r="L1684">
        <v>14.389638888888888</v>
      </c>
      <c r="M1684">
        <v>215.8445833333333</v>
      </c>
      <c r="N1684">
        <v>8.4466666666666672</v>
      </c>
      <c r="O1684">
        <v>5.12</v>
      </c>
      <c r="Q1684">
        <v>-0.02</v>
      </c>
      <c r="S1684">
        <v>-7.0000000000000007E-2</v>
      </c>
      <c r="Y1684" t="s">
        <v>134</v>
      </c>
      <c r="Z1684" t="s">
        <v>134</v>
      </c>
      <c r="AA1684" t="s">
        <v>2210</v>
      </c>
      <c r="AB1684" t="str">
        <f>+LEFT(AA1684,1)</f>
        <v>A</v>
      </c>
      <c r="AC1684" s="6">
        <f>DEGREES(ACOS(SIN(Resultats!$H$11)*SIN(RADIANS(N1684))+COS(Resultats!$H$11)*COS(RADIANS(N1684))*COS(Resultats!$E$11-RADIANS(M1684))))</f>
        <v>64.904267930834536</v>
      </c>
      <c r="AD1684">
        <f>+IF(AB1684=Data!$E$18,1,0)</f>
        <v>1</v>
      </c>
      <c r="AE1684">
        <f>+IF(AC1684&lt;Data!$B$17,1,0)</f>
        <v>0</v>
      </c>
      <c r="AF1684" s="7">
        <f>+IF(AND(AD1684,AE1684),1,0)</f>
        <v>0</v>
      </c>
    </row>
    <row r="1685" spans="1:32" x14ac:dyDescent="0.2">
      <c r="A1685">
        <v>5351</v>
      </c>
      <c r="B1685" t="s">
        <v>4974</v>
      </c>
      <c r="C1685">
        <v>125162</v>
      </c>
      <c r="D1685">
        <v>44965</v>
      </c>
      <c r="E1685">
        <v>14</v>
      </c>
      <c r="F1685">
        <v>16</v>
      </c>
      <c r="G1685">
        <v>23</v>
      </c>
      <c r="H1685" t="s">
        <v>24</v>
      </c>
      <c r="I1685">
        <v>46</v>
      </c>
      <c r="J1685">
        <v>5</v>
      </c>
      <c r="K1685">
        <v>18</v>
      </c>
      <c r="L1685">
        <v>14.273055555555556</v>
      </c>
      <c r="M1685">
        <v>214.09583333333336</v>
      </c>
      <c r="N1685">
        <v>46.088333333333338</v>
      </c>
      <c r="O1685">
        <v>4.18</v>
      </c>
      <c r="Q1685">
        <v>0.08</v>
      </c>
      <c r="S1685">
        <v>0.05</v>
      </c>
      <c r="U1685">
        <v>0.03</v>
      </c>
      <c r="Y1685" t="s">
        <v>4975</v>
      </c>
      <c r="Z1685" t="s">
        <v>4975</v>
      </c>
      <c r="AA1685" t="s">
        <v>2210</v>
      </c>
      <c r="AB1685" t="str">
        <f>+LEFT(AA1685,1)</f>
        <v>A</v>
      </c>
      <c r="AC1685" s="6">
        <f>DEGREES(ACOS(SIN(Resultats!$H$11)*SIN(RADIANS(N1685))+COS(Resultats!$H$11)*COS(RADIANS(N1685))*COS(Resultats!$E$11-RADIANS(M1685))))</f>
        <v>64.94529480154003</v>
      </c>
      <c r="AD1685">
        <f>+IF(AB1685=Data!$E$18,1,0)</f>
        <v>1</v>
      </c>
      <c r="AE1685">
        <f>+IF(AC1685&lt;Data!$B$17,1,0)</f>
        <v>0</v>
      </c>
      <c r="AF1685" s="7">
        <f>+IF(AND(AD1685,AE1685),1,0)</f>
        <v>0</v>
      </c>
    </row>
    <row r="1686" spans="1:32" x14ac:dyDescent="0.2">
      <c r="A1686">
        <v>5216</v>
      </c>
      <c r="C1686">
        <v>120874</v>
      </c>
      <c r="D1686">
        <v>28901</v>
      </c>
      <c r="E1686">
        <v>13</v>
      </c>
      <c r="F1686">
        <v>50</v>
      </c>
      <c r="G1686">
        <v>27.7</v>
      </c>
      <c r="H1686" t="s">
        <v>24</v>
      </c>
      <c r="I1686">
        <v>58</v>
      </c>
      <c r="J1686">
        <v>32</v>
      </c>
      <c r="K1686">
        <v>22</v>
      </c>
      <c r="L1686">
        <v>13.841027777777779</v>
      </c>
      <c r="M1686">
        <v>207.61541666666668</v>
      </c>
      <c r="N1686">
        <v>58.539444444444442</v>
      </c>
      <c r="O1686">
        <v>6.46</v>
      </c>
      <c r="Q1686">
        <v>0.09</v>
      </c>
      <c r="S1686">
        <v>0.08</v>
      </c>
      <c r="Y1686" t="s">
        <v>298</v>
      </c>
      <c r="Z1686" t="s">
        <v>298</v>
      </c>
      <c r="AA1686" t="s">
        <v>1740</v>
      </c>
      <c r="AB1686" t="str">
        <f>+LEFT(AA1686,1)</f>
        <v>A</v>
      </c>
      <c r="AC1686" s="6">
        <f>DEGREES(ACOS(SIN(Resultats!$H$11)*SIN(RADIANS(N1686))+COS(Resultats!$H$11)*COS(RADIANS(N1686))*COS(Resultats!$E$11-RADIANS(M1686))))</f>
        <v>64.949897407716819</v>
      </c>
      <c r="AD1686">
        <f>+IF(AB1686=Data!$E$18,1,0)</f>
        <v>1</v>
      </c>
      <c r="AE1686">
        <f>+IF(AC1686&lt;Data!$B$17,1,0)</f>
        <v>0</v>
      </c>
      <c r="AF1686" s="7">
        <f>+IF(AND(AD1686,AE1686),1,0)</f>
        <v>0</v>
      </c>
    </row>
    <row r="1687" spans="1:32" x14ac:dyDescent="0.2">
      <c r="A1687">
        <v>1970</v>
      </c>
      <c r="C1687">
        <v>38099</v>
      </c>
      <c r="D1687">
        <v>132480</v>
      </c>
      <c r="E1687">
        <v>5</v>
      </c>
      <c r="F1687">
        <v>43</v>
      </c>
      <c r="G1687">
        <v>9.3000000000000007</v>
      </c>
      <c r="H1687" t="s">
        <v>26</v>
      </c>
      <c r="I1687">
        <v>1</v>
      </c>
      <c r="J1687">
        <v>36</v>
      </c>
      <c r="K1687">
        <v>47</v>
      </c>
      <c r="L1687">
        <v>5.7192499999999997</v>
      </c>
      <c r="M1687">
        <v>85.788749999999993</v>
      </c>
      <c r="N1687">
        <v>-1.6130555555555557</v>
      </c>
      <c r="O1687">
        <v>6.31</v>
      </c>
      <c r="Q1687">
        <v>1.47</v>
      </c>
      <c r="S1687">
        <v>1.77</v>
      </c>
      <c r="Y1687" t="s">
        <v>172</v>
      </c>
      <c r="Z1687" t="s">
        <v>172</v>
      </c>
      <c r="AA1687" t="s">
        <v>80</v>
      </c>
      <c r="AB1687" t="str">
        <f>+LEFT(AA1687,1)</f>
        <v>K</v>
      </c>
      <c r="AC1687" s="6">
        <f>DEGREES(ACOS(SIN(Resultats!$H$11)*SIN(RADIANS(N1687))+COS(Resultats!$H$11)*COS(RADIANS(N1687))*COS(Resultats!$E$11-RADIANS(M1687))))</f>
        <v>64.95139248066269</v>
      </c>
      <c r="AD1687">
        <f>+IF(AB1687=Data!$E$18,1,0)</f>
        <v>0</v>
      </c>
      <c r="AE1687">
        <f>+IF(AC1687&lt;Data!$B$17,1,0)</f>
        <v>0</v>
      </c>
      <c r="AF1687" s="7">
        <f>+IF(AND(AD1687,AE1687),1,0)</f>
        <v>0</v>
      </c>
    </row>
    <row r="1688" spans="1:32" x14ac:dyDescent="0.2">
      <c r="A1688">
        <v>1864</v>
      </c>
      <c r="B1688" t="s">
        <v>1856</v>
      </c>
      <c r="C1688">
        <v>36653</v>
      </c>
      <c r="D1688">
        <v>94652</v>
      </c>
      <c r="E1688">
        <v>5</v>
      </c>
      <c r="F1688">
        <v>33</v>
      </c>
      <c r="G1688">
        <v>54.3</v>
      </c>
      <c r="H1688" t="s">
        <v>24</v>
      </c>
      <c r="I1688">
        <v>14</v>
      </c>
      <c r="J1688">
        <v>18</v>
      </c>
      <c r="K1688">
        <v>20</v>
      </c>
      <c r="L1688">
        <v>5.5650833333333329</v>
      </c>
      <c r="M1688">
        <v>83.476249999999993</v>
      </c>
      <c r="N1688">
        <v>14.305555555555557</v>
      </c>
      <c r="O1688">
        <v>5.64</v>
      </c>
      <c r="Q1688">
        <v>-0.14000000000000001</v>
      </c>
      <c r="S1688">
        <v>-0.62</v>
      </c>
      <c r="Y1688" t="s">
        <v>368</v>
      </c>
      <c r="Z1688" t="s">
        <v>368</v>
      </c>
      <c r="AA1688" t="s">
        <v>15433</v>
      </c>
      <c r="AB1688" t="str">
        <f>+LEFT(AA1688,1)</f>
        <v>B</v>
      </c>
      <c r="AC1688" s="6">
        <f>DEGREES(ACOS(SIN(Resultats!$H$11)*SIN(RADIANS(N1688))+COS(Resultats!$H$11)*COS(RADIANS(N1688))*COS(Resultats!$E$11-RADIANS(M1688))))</f>
        <v>64.972135244180166</v>
      </c>
      <c r="AD1688">
        <f>+IF(AB1688=Data!$E$18,1,0)</f>
        <v>0</v>
      </c>
      <c r="AE1688">
        <f>+IF(AC1688&lt;Data!$B$17,1,0)</f>
        <v>0</v>
      </c>
      <c r="AF1688" s="7">
        <f>+IF(AND(AD1688,AE1688),1,0)</f>
        <v>0</v>
      </c>
    </row>
    <row r="1689" spans="1:32" x14ac:dyDescent="0.2">
      <c r="A1689">
        <v>2079</v>
      </c>
      <c r="C1689">
        <v>40062</v>
      </c>
      <c r="D1689">
        <v>25504</v>
      </c>
      <c r="E1689">
        <v>5</v>
      </c>
      <c r="F1689">
        <v>59</v>
      </c>
      <c r="G1689">
        <v>45.7</v>
      </c>
      <c r="H1689" t="s">
        <v>24</v>
      </c>
      <c r="I1689">
        <v>55</v>
      </c>
      <c r="J1689">
        <v>19</v>
      </c>
      <c r="K1689">
        <v>15</v>
      </c>
      <c r="L1689">
        <v>5.996027777777778</v>
      </c>
      <c r="M1689">
        <v>89.940416666666664</v>
      </c>
      <c r="N1689">
        <v>55.32083333333334</v>
      </c>
      <c r="O1689">
        <v>6.44</v>
      </c>
      <c r="Q1689">
        <v>0.31</v>
      </c>
      <c r="S1689">
        <v>0.12</v>
      </c>
      <c r="U1689">
        <v>0.13</v>
      </c>
      <c r="Y1689" t="s">
        <v>314</v>
      </c>
      <c r="Z1689" t="s">
        <v>314</v>
      </c>
      <c r="AA1689" t="s">
        <v>15427</v>
      </c>
      <c r="AB1689" t="str">
        <f>+LEFT(AA1689,1)</f>
        <v>A</v>
      </c>
      <c r="AC1689" s="6">
        <f>DEGREES(ACOS(SIN(Resultats!$H$11)*SIN(RADIANS(N1689))+COS(Resultats!$H$11)*COS(RADIANS(N1689))*COS(Resultats!$E$11-RADIANS(M1689))))</f>
        <v>65.009803419506767</v>
      </c>
      <c r="AD1689">
        <f>+IF(AB1689=Data!$E$18,1,0)</f>
        <v>1</v>
      </c>
      <c r="AE1689">
        <f>+IF(AC1689&lt;Data!$B$17,1,0)</f>
        <v>0</v>
      </c>
      <c r="AF1689" s="7">
        <f>+IF(AND(AD1689,AE1689),1,0)</f>
        <v>0</v>
      </c>
    </row>
    <row r="1690" spans="1:32" x14ac:dyDescent="0.2">
      <c r="A1690">
        <v>1850</v>
      </c>
      <c r="C1690">
        <v>36484</v>
      </c>
      <c r="D1690">
        <v>58179</v>
      </c>
      <c r="E1690">
        <v>5</v>
      </c>
      <c r="F1690">
        <v>33</v>
      </c>
      <c r="G1690">
        <v>27.5</v>
      </c>
      <c r="H1690" t="s">
        <v>24</v>
      </c>
      <c r="I1690">
        <v>32</v>
      </c>
      <c r="J1690">
        <v>48</v>
      </c>
      <c r="K1690">
        <v>4</v>
      </c>
      <c r="L1690">
        <v>5.5576388888888886</v>
      </c>
      <c r="M1690">
        <v>83.364583333333329</v>
      </c>
      <c r="N1690">
        <v>32.801111111111105</v>
      </c>
      <c r="O1690">
        <v>6.48</v>
      </c>
      <c r="Q1690">
        <v>0.09</v>
      </c>
      <c r="S1690">
        <v>0.17</v>
      </c>
      <c r="U1690">
        <v>0</v>
      </c>
      <c r="Y1690" t="s">
        <v>2723</v>
      </c>
      <c r="Z1690" t="s">
        <v>2723</v>
      </c>
      <c r="AA1690" t="s">
        <v>18</v>
      </c>
      <c r="AB1690" t="str">
        <f>+LEFT(AA1690,1)</f>
        <v>A</v>
      </c>
      <c r="AC1690" s="6">
        <f>DEGREES(ACOS(SIN(Resultats!$H$11)*SIN(RADIANS(N1690))+COS(Resultats!$H$11)*COS(RADIANS(N1690))*COS(Resultats!$E$11-RADIANS(M1690))))</f>
        <v>65.016747059771689</v>
      </c>
      <c r="AD1690">
        <f>+IF(AB1690=Data!$E$18,1,0)</f>
        <v>1</v>
      </c>
      <c r="AE1690">
        <f>+IF(AC1690&lt;Data!$B$17,1,0)</f>
        <v>0</v>
      </c>
      <c r="AF1690" s="7">
        <f>+IF(AND(AD1690,AE1690),1,0)</f>
        <v>0</v>
      </c>
    </row>
    <row r="1691" spans="1:32" x14ac:dyDescent="0.2">
      <c r="A1691">
        <v>1883</v>
      </c>
      <c r="C1691">
        <v>36881</v>
      </c>
      <c r="D1691">
        <v>94671</v>
      </c>
      <c r="E1691">
        <v>5</v>
      </c>
      <c r="F1691">
        <v>35</v>
      </c>
      <c r="G1691">
        <v>13.4</v>
      </c>
      <c r="H1691" t="s">
        <v>24</v>
      </c>
      <c r="I1691">
        <v>10</v>
      </c>
      <c r="J1691">
        <v>14</v>
      </c>
      <c r="K1691">
        <v>24</v>
      </c>
      <c r="L1691">
        <v>5.5870555555555557</v>
      </c>
      <c r="M1691">
        <v>83.805833333333339</v>
      </c>
      <c r="N1691">
        <v>10.24</v>
      </c>
      <c r="O1691">
        <v>5.6</v>
      </c>
      <c r="Q1691">
        <v>0.12</v>
      </c>
      <c r="S1691">
        <v>-7.0000000000000007E-2</v>
      </c>
      <c r="Y1691" t="s">
        <v>1865</v>
      </c>
      <c r="Z1691" t="s">
        <v>39</v>
      </c>
      <c r="AA1691" t="s">
        <v>5040</v>
      </c>
      <c r="AB1691" t="str">
        <f>+LEFT(AA1691,1)</f>
        <v>B</v>
      </c>
      <c r="AC1691" s="6">
        <f>DEGREES(ACOS(SIN(Resultats!$H$11)*SIN(RADIANS(N1691))+COS(Resultats!$H$11)*COS(RADIANS(N1691))*COS(Resultats!$E$11-RADIANS(M1691))))</f>
        <v>65.036271215162444</v>
      </c>
      <c r="AD1691">
        <f>+IF(AB1691=Data!$E$18,1,0)</f>
        <v>0</v>
      </c>
      <c r="AE1691">
        <f>+IF(AC1691&lt;Data!$B$17,1,0)</f>
        <v>0</v>
      </c>
      <c r="AF1691" s="7">
        <f>+IF(AND(AD1691,AE1691),1,0)</f>
        <v>0</v>
      </c>
    </row>
    <row r="1692" spans="1:32" x14ac:dyDescent="0.2">
      <c r="A1692">
        <v>2085</v>
      </c>
      <c r="B1692" t="s">
        <v>2001</v>
      </c>
      <c r="C1692">
        <v>40136</v>
      </c>
      <c r="D1692">
        <v>150957</v>
      </c>
      <c r="E1692">
        <v>5</v>
      </c>
      <c r="F1692">
        <v>56</v>
      </c>
      <c r="G1692">
        <v>24.3</v>
      </c>
      <c r="H1692" t="s">
        <v>26</v>
      </c>
      <c r="I1692">
        <v>14</v>
      </c>
      <c r="J1692">
        <v>10</v>
      </c>
      <c r="K1692">
        <v>4</v>
      </c>
      <c r="L1692">
        <v>5.9400833333333338</v>
      </c>
      <c r="M1692">
        <v>89.101249999999993</v>
      </c>
      <c r="N1692">
        <v>-14.167777777777777</v>
      </c>
      <c r="O1692">
        <v>3.71</v>
      </c>
      <c r="Q1692">
        <v>0.33</v>
      </c>
      <c r="S1692">
        <v>0.01</v>
      </c>
      <c r="U1692">
        <v>0.16</v>
      </c>
      <c r="Y1692" t="s">
        <v>2565</v>
      </c>
      <c r="Z1692" t="s">
        <v>2565</v>
      </c>
      <c r="AA1692" t="s">
        <v>15432</v>
      </c>
      <c r="AB1692" t="str">
        <f>+LEFT(AA1692,1)</f>
        <v>F</v>
      </c>
      <c r="AC1692" s="6">
        <f>DEGREES(ACOS(SIN(Resultats!$H$11)*SIN(RADIANS(N1692))+COS(Resultats!$H$11)*COS(RADIANS(N1692))*COS(Resultats!$E$11-RADIANS(M1692))))</f>
        <v>65.045746809049916</v>
      </c>
      <c r="AD1692">
        <f>+IF(AB1692=Data!$E$18,1,0)</f>
        <v>0</v>
      </c>
      <c r="AE1692">
        <f>+IF(AC1692&lt;Data!$B$17,1,0)</f>
        <v>0</v>
      </c>
      <c r="AF1692" s="7">
        <f>+IF(AND(AD1692,AE1692),1,0)</f>
        <v>0</v>
      </c>
    </row>
    <row r="1693" spans="1:32" x14ac:dyDescent="0.2">
      <c r="A1693">
        <v>2152</v>
      </c>
      <c r="B1693" t="s">
        <v>2048</v>
      </c>
      <c r="C1693">
        <v>41597</v>
      </c>
      <c r="D1693">
        <v>25597</v>
      </c>
      <c r="E1693">
        <v>6</v>
      </c>
      <c r="F1693">
        <v>9</v>
      </c>
      <c r="G1693">
        <v>59.1</v>
      </c>
      <c r="H1693" t="s">
        <v>24</v>
      </c>
      <c r="I1693">
        <v>58</v>
      </c>
      <c r="J1693">
        <v>56</v>
      </c>
      <c r="K1693">
        <v>9</v>
      </c>
      <c r="L1693">
        <v>6.1664166666666667</v>
      </c>
      <c r="M1693">
        <v>92.496250000000003</v>
      </c>
      <c r="N1693">
        <v>58.935833333333328</v>
      </c>
      <c r="O1693">
        <v>5.36</v>
      </c>
      <c r="Q1693">
        <v>1.0900000000000001</v>
      </c>
      <c r="S1693">
        <v>0.92</v>
      </c>
      <c r="Y1693" t="s">
        <v>71</v>
      </c>
      <c r="Z1693" t="s">
        <v>71</v>
      </c>
      <c r="AA1693" t="s">
        <v>51</v>
      </c>
      <c r="AB1693" t="str">
        <f>+LEFT(AA1693,1)</f>
        <v>G</v>
      </c>
      <c r="AC1693" s="6">
        <f>DEGREES(ACOS(SIN(Resultats!$H$11)*SIN(RADIANS(N1693))+COS(Resultats!$H$11)*COS(RADIANS(N1693))*COS(Resultats!$E$11-RADIANS(M1693))))</f>
        <v>65.054838964018742</v>
      </c>
      <c r="AD1693">
        <f>+IF(AB1693=Data!$E$18,1,0)</f>
        <v>0</v>
      </c>
      <c r="AE1693">
        <f>+IF(AC1693&lt;Data!$B$17,1,0)</f>
        <v>0</v>
      </c>
      <c r="AF1693" s="7">
        <f>+IF(AND(AD1693,AE1693),1,0)</f>
        <v>0</v>
      </c>
    </row>
    <row r="1694" spans="1:32" x14ac:dyDescent="0.2">
      <c r="A1694">
        <v>1955</v>
      </c>
      <c r="C1694">
        <v>37788</v>
      </c>
      <c r="D1694">
        <v>113033</v>
      </c>
      <c r="E1694">
        <v>5</v>
      </c>
      <c r="F1694">
        <v>41</v>
      </c>
      <c r="G1694">
        <v>5.6</v>
      </c>
      <c r="H1694" t="s">
        <v>24</v>
      </c>
      <c r="I1694">
        <v>0</v>
      </c>
      <c r="J1694">
        <v>20</v>
      </c>
      <c r="K1694">
        <v>16</v>
      </c>
      <c r="L1694">
        <v>5.6848888888888895</v>
      </c>
      <c r="M1694">
        <v>85.273333333333341</v>
      </c>
      <c r="N1694">
        <v>0.33777777777777773</v>
      </c>
      <c r="O1694">
        <v>5.93</v>
      </c>
      <c r="Q1694">
        <v>0.3</v>
      </c>
      <c r="S1694">
        <v>0.04</v>
      </c>
      <c r="Y1694" t="s">
        <v>88</v>
      </c>
      <c r="Z1694" t="s">
        <v>88</v>
      </c>
      <c r="AA1694" t="s">
        <v>2891</v>
      </c>
      <c r="AB1694" t="str">
        <f>+LEFT(AA1694,1)</f>
        <v>F</v>
      </c>
      <c r="AC1694" s="6">
        <f>DEGREES(ACOS(SIN(Resultats!$H$11)*SIN(RADIANS(N1694))+COS(Resultats!$H$11)*COS(RADIANS(N1694))*COS(Resultats!$E$11-RADIANS(M1694))))</f>
        <v>65.072740588350243</v>
      </c>
      <c r="AD1694">
        <f>+IF(AB1694=Data!$E$18,1,0)</f>
        <v>0</v>
      </c>
      <c r="AE1694">
        <f>+IF(AC1694&lt;Data!$B$17,1,0)</f>
        <v>0</v>
      </c>
      <c r="AF1694" s="7">
        <f>+IF(AND(AD1694,AE1694),1,0)</f>
        <v>0</v>
      </c>
    </row>
    <row r="1695" spans="1:32" x14ac:dyDescent="0.2">
      <c r="A1695">
        <v>5388</v>
      </c>
      <c r="C1695">
        <v>126200</v>
      </c>
      <c r="D1695">
        <v>120433</v>
      </c>
      <c r="E1695">
        <v>14</v>
      </c>
      <c r="F1695">
        <v>24</v>
      </c>
      <c r="G1695">
        <v>0.9</v>
      </c>
      <c r="H1695" t="s">
        <v>24</v>
      </c>
      <c r="I1695">
        <v>8</v>
      </c>
      <c r="J1695">
        <v>14</v>
      </c>
      <c r="K1695">
        <v>37</v>
      </c>
      <c r="L1695">
        <v>14.40025</v>
      </c>
      <c r="M1695">
        <v>216.00375</v>
      </c>
      <c r="N1695">
        <v>8.243611111111111</v>
      </c>
      <c r="O1695">
        <v>5.95</v>
      </c>
      <c r="Q1695">
        <v>0.06</v>
      </c>
      <c r="S1695">
        <v>0.08</v>
      </c>
      <c r="Y1695" t="s">
        <v>298</v>
      </c>
      <c r="Z1695" t="s">
        <v>298</v>
      </c>
      <c r="AA1695" t="s">
        <v>1740</v>
      </c>
      <c r="AB1695" t="str">
        <f>+LEFT(AA1695,1)</f>
        <v>A</v>
      </c>
      <c r="AC1695" s="6">
        <f>DEGREES(ACOS(SIN(Resultats!$H$11)*SIN(RADIANS(N1695))+COS(Resultats!$H$11)*COS(RADIANS(N1695))*COS(Resultats!$E$11-RADIANS(M1695))))</f>
        <v>65.085939783116771</v>
      </c>
      <c r="AD1695">
        <f>+IF(AB1695=Data!$E$18,1,0)</f>
        <v>1</v>
      </c>
      <c r="AE1695">
        <f>+IF(AC1695&lt;Data!$B$17,1,0)</f>
        <v>0</v>
      </c>
      <c r="AF1695" s="7">
        <f>+IF(AND(AD1695,AE1695),1,0)</f>
        <v>0</v>
      </c>
    </row>
    <row r="1696" spans="1:32" x14ac:dyDescent="0.2">
      <c r="A1696">
        <v>1880</v>
      </c>
      <c r="B1696" t="s">
        <v>1863</v>
      </c>
      <c r="C1696">
        <v>36862</v>
      </c>
      <c r="E1696">
        <v>5</v>
      </c>
      <c r="F1696">
        <v>35</v>
      </c>
      <c r="G1696">
        <v>8.5</v>
      </c>
      <c r="H1696" t="s">
        <v>24</v>
      </c>
      <c r="I1696">
        <v>9</v>
      </c>
      <c r="J1696">
        <v>56</v>
      </c>
      <c r="K1696">
        <v>6</v>
      </c>
      <c r="L1696">
        <v>5.5856944444444441</v>
      </c>
      <c r="M1696">
        <v>83.785416666666663</v>
      </c>
      <c r="N1696">
        <v>9.9350000000000005</v>
      </c>
      <c r="O1696">
        <v>5.61</v>
      </c>
      <c r="Q1696">
        <v>0.04</v>
      </c>
      <c r="S1696">
        <v>-0.77</v>
      </c>
      <c r="Y1696" t="s">
        <v>3120</v>
      </c>
      <c r="Z1696" t="s">
        <v>3120</v>
      </c>
      <c r="AA1696" t="s">
        <v>15431</v>
      </c>
      <c r="AB1696" t="str">
        <f>+LEFT(AA1696,1)</f>
        <v>B</v>
      </c>
      <c r="AC1696" s="6">
        <f>DEGREES(ACOS(SIN(Resultats!$H$11)*SIN(RADIANS(N1696))+COS(Resultats!$H$11)*COS(RADIANS(N1696))*COS(Resultats!$E$11-RADIANS(M1696))))</f>
        <v>65.090341985160876</v>
      </c>
      <c r="AD1696">
        <f>+IF(AB1696=Data!$E$18,1,0)</f>
        <v>0</v>
      </c>
      <c r="AE1696">
        <f>+IF(AC1696&lt;Data!$B$17,1,0)</f>
        <v>0</v>
      </c>
      <c r="AF1696" s="7">
        <f>+IF(AND(AD1696,AE1696),1,0)</f>
        <v>0</v>
      </c>
    </row>
    <row r="1697" spans="1:32" x14ac:dyDescent="0.2">
      <c r="A1697">
        <v>1879</v>
      </c>
      <c r="B1697" t="s">
        <v>1863</v>
      </c>
      <c r="C1697">
        <v>36861</v>
      </c>
      <c r="D1697">
        <v>112921</v>
      </c>
      <c r="E1697">
        <v>5</v>
      </c>
      <c r="F1697">
        <v>35</v>
      </c>
      <c r="G1697">
        <v>8.3000000000000007</v>
      </c>
      <c r="H1697" t="s">
        <v>24</v>
      </c>
      <c r="I1697">
        <v>9</v>
      </c>
      <c r="J1697">
        <v>56</v>
      </c>
      <c r="K1697">
        <v>3</v>
      </c>
      <c r="L1697">
        <v>5.5856388888888882</v>
      </c>
      <c r="M1697">
        <v>83.784583333333316</v>
      </c>
      <c r="N1697">
        <v>9.9341666666666661</v>
      </c>
      <c r="O1697">
        <v>3.54</v>
      </c>
      <c r="Q1697">
        <v>-0.18</v>
      </c>
      <c r="S1697">
        <v>-1.03</v>
      </c>
      <c r="U1697">
        <v>-0.17</v>
      </c>
      <c r="Y1697" t="s">
        <v>1864</v>
      </c>
      <c r="Z1697" t="s">
        <v>7756</v>
      </c>
      <c r="AA1697" t="s">
        <v>15443</v>
      </c>
      <c r="AB1697" t="str">
        <f>+LEFT(AA1697,1)</f>
        <v>O</v>
      </c>
      <c r="AC1697" s="6">
        <f>DEGREES(ACOS(SIN(Resultats!$H$11)*SIN(RADIANS(N1697))+COS(Resultats!$H$11)*COS(RADIANS(N1697))*COS(Resultats!$E$11-RADIANS(M1697))))</f>
        <v>65.091251759363146</v>
      </c>
      <c r="AD1697">
        <f>+IF(AB1697=Data!$E$18,1,0)</f>
        <v>0</v>
      </c>
      <c r="AE1697">
        <f>+IF(AC1697&lt;Data!$B$17,1,0)</f>
        <v>0</v>
      </c>
      <c r="AF1697" s="7">
        <f>+IF(AND(AD1697,AE1697),1,0)</f>
        <v>0</v>
      </c>
    </row>
    <row r="1698" spans="1:32" x14ac:dyDescent="0.2">
      <c r="A1698">
        <v>2003</v>
      </c>
      <c r="C1698">
        <v>38765</v>
      </c>
      <c r="D1698">
        <v>25411</v>
      </c>
      <c r="E1698">
        <v>5</v>
      </c>
      <c r="F1698">
        <v>50</v>
      </c>
      <c r="G1698">
        <v>56.4</v>
      </c>
      <c r="H1698" t="s">
        <v>24</v>
      </c>
      <c r="I1698">
        <v>51</v>
      </c>
      <c r="J1698">
        <v>30</v>
      </c>
      <c r="K1698">
        <v>53</v>
      </c>
      <c r="L1698">
        <v>5.8489999999999993</v>
      </c>
      <c r="M1698">
        <v>87.734999999999999</v>
      </c>
      <c r="N1698">
        <v>51.514722222222225</v>
      </c>
      <c r="O1698">
        <v>6.29</v>
      </c>
      <c r="Q1698">
        <v>1.05</v>
      </c>
      <c r="Y1698" t="s">
        <v>45</v>
      </c>
      <c r="Z1698" t="s">
        <v>45</v>
      </c>
      <c r="AA1698" t="s">
        <v>507</v>
      </c>
      <c r="AB1698" t="str">
        <f>+LEFT(AA1698,1)</f>
        <v>K</v>
      </c>
      <c r="AC1698" s="6">
        <f>DEGREES(ACOS(SIN(Resultats!$H$11)*SIN(RADIANS(N1698))+COS(Resultats!$H$11)*COS(RADIANS(N1698))*COS(Resultats!$E$11-RADIANS(M1698))))</f>
        <v>65.093394362087594</v>
      </c>
      <c r="AD1698">
        <f>+IF(AB1698=Data!$E$18,1,0)</f>
        <v>0</v>
      </c>
      <c r="AE1698">
        <f>+IF(AC1698&lt;Data!$B$17,1,0)</f>
        <v>0</v>
      </c>
      <c r="AF1698" s="7">
        <f>+IF(AND(AD1698,AE1698),1,0)</f>
        <v>0</v>
      </c>
    </row>
    <row r="1699" spans="1:32" x14ac:dyDescent="0.2">
      <c r="A1699">
        <v>1845</v>
      </c>
      <c r="B1699" t="s">
        <v>1838</v>
      </c>
      <c r="C1699">
        <v>36389</v>
      </c>
      <c r="D1699">
        <v>94628</v>
      </c>
      <c r="E1699">
        <v>5</v>
      </c>
      <c r="F1699">
        <v>32</v>
      </c>
      <c r="G1699">
        <v>12.8</v>
      </c>
      <c r="H1699" t="s">
        <v>24</v>
      </c>
      <c r="I1699">
        <v>18</v>
      </c>
      <c r="J1699">
        <v>35</v>
      </c>
      <c r="K1699">
        <v>40</v>
      </c>
      <c r="L1699">
        <v>5.536888888888889</v>
      </c>
      <c r="M1699">
        <v>83.053333333333342</v>
      </c>
      <c r="N1699">
        <v>18.594444444444445</v>
      </c>
      <c r="O1699">
        <v>4.38</v>
      </c>
      <c r="Q1699">
        <v>2.0699999999999998</v>
      </c>
      <c r="S1699">
        <v>2.21</v>
      </c>
      <c r="U1699">
        <v>1.44</v>
      </c>
      <c r="Y1699" t="s">
        <v>1840</v>
      </c>
      <c r="Z1699" t="s">
        <v>1163</v>
      </c>
      <c r="AA1699" t="s">
        <v>15418</v>
      </c>
      <c r="AB1699" t="str">
        <f>+LEFT(AA1699,1)</f>
        <v>M</v>
      </c>
      <c r="AC1699" s="6">
        <f>DEGREES(ACOS(SIN(Resultats!$H$11)*SIN(RADIANS(N1699))+COS(Resultats!$H$11)*COS(RADIANS(N1699))*COS(Resultats!$E$11-RADIANS(M1699))))</f>
        <v>65.109914464401598</v>
      </c>
      <c r="AD1699">
        <f>+IF(AB1699=Data!$E$18,1,0)</f>
        <v>0</v>
      </c>
      <c r="AE1699">
        <f>+IF(AC1699&lt;Data!$B$17,1,0)</f>
        <v>0</v>
      </c>
      <c r="AF1699" s="7">
        <f>+IF(AND(AD1699,AE1699),1,0)</f>
        <v>0</v>
      </c>
    </row>
    <row r="1700" spans="1:32" x14ac:dyDescent="0.2">
      <c r="A1700">
        <v>1884</v>
      </c>
      <c r="C1700">
        <v>36891</v>
      </c>
      <c r="D1700">
        <v>40481</v>
      </c>
      <c r="E1700">
        <v>5</v>
      </c>
      <c r="F1700">
        <v>36</v>
      </c>
      <c r="G1700">
        <v>52.4</v>
      </c>
      <c r="H1700" t="s">
        <v>24</v>
      </c>
      <c r="I1700">
        <v>40</v>
      </c>
      <c r="J1700">
        <v>10</v>
      </c>
      <c r="K1700">
        <v>56</v>
      </c>
      <c r="L1700">
        <v>5.6145555555555555</v>
      </c>
      <c r="M1700">
        <v>84.218333333333334</v>
      </c>
      <c r="N1700">
        <v>40.182222222222222</v>
      </c>
      <c r="O1700">
        <v>6.09</v>
      </c>
      <c r="Q1700">
        <v>1.03</v>
      </c>
      <c r="S1700">
        <v>0.69</v>
      </c>
      <c r="Y1700" t="s">
        <v>1866</v>
      </c>
      <c r="Z1700" t="s">
        <v>7762</v>
      </c>
      <c r="AA1700" t="s">
        <v>2834</v>
      </c>
      <c r="AB1700" t="str">
        <f>+LEFT(AA1700,1)</f>
        <v>G</v>
      </c>
      <c r="AC1700" s="6">
        <f>DEGREES(ACOS(SIN(Resultats!$H$11)*SIN(RADIANS(N1700))+COS(Resultats!$H$11)*COS(RADIANS(N1700))*COS(Resultats!$E$11-RADIANS(M1700))))</f>
        <v>65.122301322534298</v>
      </c>
      <c r="AD1700">
        <f>+IF(AB1700=Data!$E$18,1,0)</f>
        <v>0</v>
      </c>
      <c r="AE1700">
        <f>+IF(AC1700&lt;Data!$B$17,1,0)</f>
        <v>0</v>
      </c>
      <c r="AF1700" s="7">
        <f>+IF(AND(AD1700,AE1700),1,0)</f>
        <v>0</v>
      </c>
    </row>
    <row r="1701" spans="1:32" x14ac:dyDescent="0.2">
      <c r="A1701">
        <v>1843</v>
      </c>
      <c r="B1701" t="s">
        <v>1836</v>
      </c>
      <c r="C1701">
        <v>36371</v>
      </c>
      <c r="D1701">
        <v>58164</v>
      </c>
      <c r="E1701">
        <v>5</v>
      </c>
      <c r="F1701">
        <v>32</v>
      </c>
      <c r="G1701">
        <v>43.7</v>
      </c>
      <c r="H1701" t="s">
        <v>24</v>
      </c>
      <c r="I1701">
        <v>32</v>
      </c>
      <c r="J1701">
        <v>11</v>
      </c>
      <c r="K1701">
        <v>31</v>
      </c>
      <c r="L1701">
        <v>5.5454722222222221</v>
      </c>
      <c r="M1701">
        <v>83.182083333333338</v>
      </c>
      <c r="N1701">
        <v>32.191944444444438</v>
      </c>
      <c r="O1701">
        <v>4.76</v>
      </c>
      <c r="Q1701">
        <v>0.34</v>
      </c>
      <c r="S1701">
        <v>-0.46</v>
      </c>
      <c r="U1701">
        <v>0.27</v>
      </c>
      <c r="Y1701" t="s">
        <v>1837</v>
      </c>
      <c r="Z1701" t="s">
        <v>1837</v>
      </c>
      <c r="AA1701" t="s">
        <v>15423</v>
      </c>
      <c r="AB1701" t="str">
        <f>+LEFT(AA1701,1)</f>
        <v>B</v>
      </c>
      <c r="AC1701" s="6">
        <f>DEGREES(ACOS(SIN(Resultats!$H$11)*SIN(RADIANS(N1701))+COS(Resultats!$H$11)*COS(RADIANS(N1701))*COS(Resultats!$E$11-RADIANS(M1701))))</f>
        <v>65.128255945009144</v>
      </c>
      <c r="AD1701">
        <f>+IF(AB1701=Data!$E$18,1,0)</f>
        <v>0</v>
      </c>
      <c r="AE1701">
        <f>+IF(AC1701&lt;Data!$B$17,1,0)</f>
        <v>0</v>
      </c>
      <c r="AF1701" s="7">
        <f>+IF(AND(AD1701,AE1701),1,0)</f>
        <v>0</v>
      </c>
    </row>
    <row r="1702" spans="1:32" x14ac:dyDescent="0.2">
      <c r="A1702">
        <v>1854</v>
      </c>
      <c r="C1702">
        <v>36499</v>
      </c>
      <c r="D1702">
        <v>58182</v>
      </c>
      <c r="E1702">
        <v>5</v>
      </c>
      <c r="F1702">
        <v>33</v>
      </c>
      <c r="G1702">
        <v>38</v>
      </c>
      <c r="H1702" t="s">
        <v>24</v>
      </c>
      <c r="I1702">
        <v>34</v>
      </c>
      <c r="J1702">
        <v>43</v>
      </c>
      <c r="K1702">
        <v>33</v>
      </c>
      <c r="L1702">
        <v>5.5605555555555553</v>
      </c>
      <c r="M1702">
        <v>83.408333333333331</v>
      </c>
      <c r="N1702">
        <v>34.725833333333334</v>
      </c>
      <c r="O1702">
        <v>6.27</v>
      </c>
      <c r="Q1702">
        <v>0.15</v>
      </c>
      <c r="S1702">
        <v>0.17</v>
      </c>
      <c r="Y1702" t="s">
        <v>391</v>
      </c>
      <c r="Z1702" t="s">
        <v>391</v>
      </c>
      <c r="AA1702" t="s">
        <v>1740</v>
      </c>
      <c r="AB1702" t="str">
        <f>+LEFT(AA1702,1)</f>
        <v>A</v>
      </c>
      <c r="AC1702" s="6">
        <f>DEGREES(ACOS(SIN(Resultats!$H$11)*SIN(RADIANS(N1702))+COS(Resultats!$H$11)*COS(RADIANS(N1702))*COS(Resultats!$E$11-RADIANS(M1702))))</f>
        <v>65.135190608031863</v>
      </c>
      <c r="AD1702">
        <f>+IF(AB1702=Data!$E$18,1,0)</f>
        <v>1</v>
      </c>
      <c r="AE1702">
        <f>+IF(AC1702&lt;Data!$B$17,1,0)</f>
        <v>0</v>
      </c>
      <c r="AF1702" s="7">
        <f>+IF(AND(AD1702,AE1702),1,0)</f>
        <v>0</v>
      </c>
    </row>
    <row r="1703" spans="1:32" x14ac:dyDescent="0.2">
      <c r="A1703">
        <v>5298</v>
      </c>
      <c r="B1703" t="s">
        <v>4938</v>
      </c>
      <c r="C1703">
        <v>123630</v>
      </c>
      <c r="D1703">
        <v>158385</v>
      </c>
      <c r="E1703">
        <v>14</v>
      </c>
      <c r="F1703">
        <v>9</v>
      </c>
      <c r="G1703">
        <v>0.6</v>
      </c>
      <c r="H1703" t="s">
        <v>26</v>
      </c>
      <c r="I1703">
        <v>10</v>
      </c>
      <c r="J1703">
        <v>20</v>
      </c>
      <c r="K1703">
        <v>4</v>
      </c>
      <c r="L1703">
        <v>14.150166666666667</v>
      </c>
      <c r="M1703">
        <v>212.2525</v>
      </c>
      <c r="N1703">
        <v>-10.334444444444445</v>
      </c>
      <c r="O1703">
        <v>6.47</v>
      </c>
      <c r="Q1703">
        <v>1</v>
      </c>
      <c r="S1703">
        <v>0.73</v>
      </c>
      <c r="Y1703" t="s">
        <v>71</v>
      </c>
      <c r="Z1703" t="s">
        <v>71</v>
      </c>
      <c r="AA1703" t="s">
        <v>51</v>
      </c>
      <c r="AB1703" t="str">
        <f>+LEFT(AA1703,1)</f>
        <v>G</v>
      </c>
      <c r="AC1703" s="6">
        <f>DEGREES(ACOS(SIN(Resultats!$H$11)*SIN(RADIANS(N1703))+COS(Resultats!$H$11)*COS(RADIANS(N1703))*COS(Resultats!$E$11-RADIANS(M1703))))</f>
        <v>65.170888816491484</v>
      </c>
      <c r="AD1703">
        <f>+IF(AB1703=Data!$E$18,1,0)</f>
        <v>0</v>
      </c>
      <c r="AE1703">
        <f>+IF(AC1703&lt;Data!$B$17,1,0)</f>
        <v>0</v>
      </c>
      <c r="AF1703" s="7">
        <f>+IF(AND(AD1703,AE1703),1,0)</f>
        <v>0</v>
      </c>
    </row>
    <row r="1704" spans="1:32" x14ac:dyDescent="0.2">
      <c r="A1704">
        <v>5394</v>
      </c>
      <c r="C1704">
        <v>126271</v>
      </c>
      <c r="D1704">
        <v>120436</v>
      </c>
      <c r="E1704">
        <v>14</v>
      </c>
      <c r="F1704">
        <v>24</v>
      </c>
      <c r="G1704">
        <v>18.3</v>
      </c>
      <c r="H1704" t="s">
        <v>24</v>
      </c>
      <c r="I1704">
        <v>8</v>
      </c>
      <c r="J1704">
        <v>5</v>
      </c>
      <c r="K1704">
        <v>6</v>
      </c>
      <c r="L1704">
        <v>14.405083333333334</v>
      </c>
      <c r="M1704">
        <v>216.07624999999999</v>
      </c>
      <c r="N1704">
        <v>8.0850000000000009</v>
      </c>
      <c r="O1704">
        <v>6.19</v>
      </c>
      <c r="Q1704">
        <v>1.2</v>
      </c>
      <c r="S1704">
        <v>1.29</v>
      </c>
      <c r="U1704">
        <v>0.6</v>
      </c>
      <c r="Y1704" t="s">
        <v>172</v>
      </c>
      <c r="Z1704" t="s">
        <v>172</v>
      </c>
      <c r="AA1704" t="s">
        <v>80</v>
      </c>
      <c r="AB1704" t="str">
        <f>+LEFT(AA1704,1)</f>
        <v>K</v>
      </c>
      <c r="AC1704" s="6">
        <f>DEGREES(ACOS(SIN(Resultats!$H$11)*SIN(RADIANS(N1704))+COS(Resultats!$H$11)*COS(RADIANS(N1704))*COS(Resultats!$E$11-RADIANS(M1704))))</f>
        <v>65.177245887418323</v>
      </c>
      <c r="AD1704">
        <f>+IF(AB1704=Data!$E$18,1,0)</f>
        <v>0</v>
      </c>
      <c r="AE1704">
        <f>+IF(AC1704&lt;Data!$B$17,1,0)</f>
        <v>0</v>
      </c>
      <c r="AF1704" s="7">
        <f>+IF(AND(AD1704,AE1704),1,0)</f>
        <v>0</v>
      </c>
    </row>
    <row r="1705" spans="1:32" x14ac:dyDescent="0.2">
      <c r="A1705">
        <v>1847</v>
      </c>
      <c r="C1705">
        <v>36408</v>
      </c>
      <c r="D1705">
        <v>94630</v>
      </c>
      <c r="E1705">
        <v>5</v>
      </c>
      <c r="F1705">
        <v>32</v>
      </c>
      <c r="G1705">
        <v>14.2</v>
      </c>
      <c r="H1705" t="s">
        <v>24</v>
      </c>
      <c r="I1705">
        <v>17</v>
      </c>
      <c r="J1705">
        <v>3</v>
      </c>
      <c r="K1705">
        <v>29</v>
      </c>
      <c r="L1705">
        <v>5.5372777777777777</v>
      </c>
      <c r="M1705">
        <v>83.05916666666667</v>
      </c>
      <c r="N1705">
        <v>17.058055555555555</v>
      </c>
      <c r="O1705">
        <v>5.46</v>
      </c>
      <c r="P1705" t="s">
        <v>103</v>
      </c>
      <c r="Q1705">
        <v>-0.04</v>
      </c>
      <c r="S1705">
        <v>-0.23</v>
      </c>
      <c r="Y1705" t="s">
        <v>1</v>
      </c>
      <c r="Z1705" t="s">
        <v>112</v>
      </c>
      <c r="AA1705" t="s">
        <v>15416</v>
      </c>
      <c r="AB1705" t="str">
        <f>+LEFT(AA1705,1)</f>
        <v>B</v>
      </c>
      <c r="AC1705" s="6">
        <f>DEGREES(ACOS(SIN(Resultats!$H$11)*SIN(RADIANS(N1705))+COS(Resultats!$H$11)*COS(RADIANS(N1705))*COS(Resultats!$E$11-RADIANS(M1705))))</f>
        <v>65.184355063598147</v>
      </c>
      <c r="AD1705">
        <f>+IF(AB1705=Data!$E$18,1,0)</f>
        <v>0</v>
      </c>
      <c r="AE1705">
        <f>+IF(AC1705&lt;Data!$B$17,1,0)</f>
        <v>0</v>
      </c>
      <c r="AF1705" s="7">
        <f>+IF(AND(AD1705,AE1705),1,0)</f>
        <v>0</v>
      </c>
    </row>
    <row r="1706" spans="1:32" x14ac:dyDescent="0.2">
      <c r="A1706">
        <v>5342</v>
      </c>
      <c r="C1706">
        <v>124931</v>
      </c>
      <c r="D1706">
        <v>139830</v>
      </c>
      <c r="E1706">
        <v>14</v>
      </c>
      <c r="F1706">
        <v>16</v>
      </c>
      <c r="G1706">
        <v>30.1</v>
      </c>
      <c r="H1706" t="s">
        <v>26</v>
      </c>
      <c r="I1706">
        <v>3</v>
      </c>
      <c r="J1706">
        <v>11</v>
      </c>
      <c r="K1706">
        <v>47</v>
      </c>
      <c r="L1706">
        <v>14.275027777777778</v>
      </c>
      <c r="M1706">
        <v>214.12541666666667</v>
      </c>
      <c r="N1706">
        <v>-3.1963888888888885</v>
      </c>
      <c r="O1706">
        <v>6.15</v>
      </c>
      <c r="Q1706">
        <v>-0.01</v>
      </c>
      <c r="S1706">
        <v>-0.01</v>
      </c>
      <c r="Y1706" t="s">
        <v>89</v>
      </c>
      <c r="Z1706" t="s">
        <v>89</v>
      </c>
      <c r="AA1706" t="s">
        <v>1469</v>
      </c>
      <c r="AB1706" t="str">
        <f>+LEFT(AA1706,1)</f>
        <v>A</v>
      </c>
      <c r="AC1706" s="6">
        <f>DEGREES(ACOS(SIN(Resultats!$H$11)*SIN(RADIANS(N1706))+COS(Resultats!$H$11)*COS(RADIANS(N1706))*COS(Resultats!$E$11-RADIANS(M1706))))</f>
        <v>65.201912654252652</v>
      </c>
      <c r="AD1706">
        <f>+IF(AB1706=Data!$E$18,1,0)</f>
        <v>1</v>
      </c>
      <c r="AE1706">
        <f>+IF(AC1706&lt;Data!$B$17,1,0)</f>
        <v>0</v>
      </c>
      <c r="AF1706" s="7">
        <f>+IF(AND(AD1706,AE1706),1,0)</f>
        <v>0</v>
      </c>
    </row>
    <row r="1707" spans="1:32" x14ac:dyDescent="0.2">
      <c r="A1707">
        <v>5414</v>
      </c>
      <c r="C1707">
        <v>127043</v>
      </c>
      <c r="D1707">
        <v>83373</v>
      </c>
      <c r="E1707">
        <v>14</v>
      </c>
      <c r="F1707">
        <v>28</v>
      </c>
      <c r="G1707">
        <v>31.5</v>
      </c>
      <c r="H1707" t="s">
        <v>24</v>
      </c>
      <c r="I1707">
        <v>28</v>
      </c>
      <c r="J1707">
        <v>17</v>
      </c>
      <c r="K1707">
        <v>21</v>
      </c>
      <c r="L1707">
        <v>14.475416666666666</v>
      </c>
      <c r="M1707">
        <v>217.13124999999999</v>
      </c>
      <c r="N1707">
        <v>28.289166666666667</v>
      </c>
      <c r="O1707">
        <v>7.62</v>
      </c>
      <c r="Q1707">
        <v>-0.01</v>
      </c>
      <c r="S1707">
        <v>0</v>
      </c>
      <c r="Y1707" t="s">
        <v>89</v>
      </c>
      <c r="Z1707" t="s">
        <v>89</v>
      </c>
      <c r="AA1707" t="s">
        <v>1469</v>
      </c>
      <c r="AB1707" t="str">
        <f>+LEFT(AA1707,1)</f>
        <v>A</v>
      </c>
      <c r="AC1707" s="6">
        <f>DEGREES(ACOS(SIN(Resultats!$H$11)*SIN(RADIANS(N1707))+COS(Resultats!$H$11)*COS(RADIANS(N1707))*COS(Resultats!$E$11-RADIANS(M1707))))</f>
        <v>65.209347732629013</v>
      </c>
      <c r="AD1707">
        <f>+IF(AB1707=Data!$E$18,1,0)</f>
        <v>1</v>
      </c>
      <c r="AE1707">
        <f>+IF(AC1707&lt;Data!$B$17,1,0)</f>
        <v>0</v>
      </c>
      <c r="AF1707" s="7">
        <f>+IF(AND(AD1707,AE1707),1,0)</f>
        <v>0</v>
      </c>
    </row>
    <row r="1708" spans="1:32" x14ac:dyDescent="0.2">
      <c r="A1708">
        <v>5415</v>
      </c>
      <c r="C1708">
        <v>127067</v>
      </c>
      <c r="D1708">
        <v>83374</v>
      </c>
      <c r="E1708">
        <v>14</v>
      </c>
      <c r="F1708">
        <v>28</v>
      </c>
      <c r="G1708">
        <v>33.299999999999997</v>
      </c>
      <c r="H1708" t="s">
        <v>24</v>
      </c>
      <c r="I1708">
        <v>28</v>
      </c>
      <c r="J1708">
        <v>17</v>
      </c>
      <c r="K1708">
        <v>27</v>
      </c>
      <c r="L1708">
        <v>14.475916666666667</v>
      </c>
      <c r="M1708">
        <v>217.13874999999999</v>
      </c>
      <c r="N1708">
        <v>28.290833333333335</v>
      </c>
      <c r="O1708">
        <v>7.12</v>
      </c>
      <c r="Q1708">
        <v>-0.03</v>
      </c>
      <c r="S1708">
        <v>-0.03</v>
      </c>
      <c r="Y1708" t="s">
        <v>89</v>
      </c>
      <c r="Z1708" t="s">
        <v>89</v>
      </c>
      <c r="AA1708" t="s">
        <v>1469</v>
      </c>
      <c r="AB1708" t="str">
        <f>+LEFT(AA1708,1)</f>
        <v>A</v>
      </c>
      <c r="AC1708" s="6">
        <f>DEGREES(ACOS(SIN(Resultats!$H$11)*SIN(RADIANS(N1708))+COS(Resultats!$H$11)*COS(RADIANS(N1708))*COS(Resultats!$E$11-RADIANS(M1708))))</f>
        <v>65.216000913726191</v>
      </c>
      <c r="AD1708">
        <f>+IF(AB1708=Data!$E$18,1,0)</f>
        <v>1</v>
      </c>
      <c r="AE1708">
        <f>+IF(AC1708&lt;Data!$B$17,1,0)</f>
        <v>0</v>
      </c>
      <c r="AF1708" s="7">
        <f>+IF(AND(AD1708,AE1708),1,0)</f>
        <v>0</v>
      </c>
    </row>
    <row r="1709" spans="1:32" x14ac:dyDescent="0.2">
      <c r="A1709">
        <v>1876</v>
      </c>
      <c r="B1709" t="s">
        <v>1862</v>
      </c>
      <c r="C1709">
        <v>36822</v>
      </c>
      <c r="D1709">
        <v>112914</v>
      </c>
      <c r="E1709">
        <v>5</v>
      </c>
      <c r="F1709">
        <v>34</v>
      </c>
      <c r="G1709">
        <v>49.2</v>
      </c>
      <c r="H1709" t="s">
        <v>24</v>
      </c>
      <c r="I1709">
        <v>9</v>
      </c>
      <c r="J1709">
        <v>29</v>
      </c>
      <c r="K1709">
        <v>22</v>
      </c>
      <c r="L1709">
        <v>5.5803333333333329</v>
      </c>
      <c r="M1709">
        <v>83.704999999999998</v>
      </c>
      <c r="N1709">
        <v>9.4894444444444428</v>
      </c>
      <c r="O1709">
        <v>4.41</v>
      </c>
      <c r="Q1709">
        <v>-0.16</v>
      </c>
      <c r="S1709">
        <v>-0.97</v>
      </c>
      <c r="U1709">
        <v>-0.17</v>
      </c>
      <c r="Y1709" t="s">
        <v>2278</v>
      </c>
      <c r="Z1709" t="s">
        <v>2278</v>
      </c>
      <c r="AA1709" t="s">
        <v>15431</v>
      </c>
      <c r="AB1709" t="str">
        <f>+LEFT(AA1709,1)</f>
        <v>B</v>
      </c>
      <c r="AC1709" s="6">
        <f>DEGREES(ACOS(SIN(Resultats!$H$11)*SIN(RADIANS(N1709))+COS(Resultats!$H$11)*COS(RADIANS(N1709))*COS(Resultats!$E$11-RADIANS(M1709))))</f>
        <v>65.220272245091252</v>
      </c>
      <c r="AD1709">
        <f>+IF(AB1709=Data!$E$18,1,0)</f>
        <v>0</v>
      </c>
      <c r="AE1709">
        <f>+IF(AC1709&lt;Data!$B$17,1,0)</f>
        <v>0</v>
      </c>
      <c r="AF1709" s="7">
        <f>+IF(AND(AD1709,AE1709),1,0)</f>
        <v>0</v>
      </c>
    </row>
    <row r="1710" spans="1:32" x14ac:dyDescent="0.2">
      <c r="A1710">
        <v>5368</v>
      </c>
      <c r="C1710">
        <v>125489</v>
      </c>
      <c r="D1710">
        <v>120400</v>
      </c>
      <c r="E1710">
        <v>14</v>
      </c>
      <c r="F1710">
        <v>19</v>
      </c>
      <c r="G1710">
        <v>40.9</v>
      </c>
      <c r="H1710" t="s">
        <v>24</v>
      </c>
      <c r="I1710">
        <v>0</v>
      </c>
      <c r="J1710">
        <v>23</v>
      </c>
      <c r="K1710">
        <v>3</v>
      </c>
      <c r="L1710">
        <v>14.328027777777777</v>
      </c>
      <c r="M1710">
        <v>214.92041666666665</v>
      </c>
      <c r="N1710">
        <v>0.38416666666666671</v>
      </c>
      <c r="O1710">
        <v>6.19</v>
      </c>
      <c r="Q1710">
        <v>0.2</v>
      </c>
      <c r="S1710">
        <v>0.09</v>
      </c>
      <c r="Y1710" t="s">
        <v>41</v>
      </c>
      <c r="Z1710" t="s">
        <v>41</v>
      </c>
      <c r="AA1710" t="s">
        <v>15415</v>
      </c>
      <c r="AB1710" t="str">
        <f>+LEFT(AA1710,1)</f>
        <v>A</v>
      </c>
      <c r="AC1710" s="6">
        <f>DEGREES(ACOS(SIN(Resultats!$H$11)*SIN(RADIANS(N1710))+COS(Resultats!$H$11)*COS(RADIANS(N1710))*COS(Resultats!$E$11-RADIANS(M1710))))</f>
        <v>65.25427470193803</v>
      </c>
      <c r="AD1710">
        <f>+IF(AB1710=Data!$E$18,1,0)</f>
        <v>1</v>
      </c>
      <c r="AE1710">
        <f>+IF(AC1710&lt;Data!$B$17,1,0)</f>
        <v>0</v>
      </c>
      <c r="AF1710" s="7">
        <f>+IF(AND(AD1710,AE1710),1,0)</f>
        <v>0</v>
      </c>
    </row>
    <row r="1711" spans="1:32" x14ac:dyDescent="0.2">
      <c r="A1711">
        <v>3719</v>
      </c>
      <c r="C1711">
        <v>80930</v>
      </c>
      <c r="D1711">
        <v>6858</v>
      </c>
      <c r="E1711">
        <v>9</v>
      </c>
      <c r="F1711">
        <v>27</v>
      </c>
      <c r="G1711">
        <v>51.6</v>
      </c>
      <c r="H1711" t="s">
        <v>24</v>
      </c>
      <c r="I1711">
        <v>75</v>
      </c>
      <c r="J1711">
        <v>5</v>
      </c>
      <c r="K1711">
        <v>54</v>
      </c>
      <c r="L1711">
        <v>9.4643333333333324</v>
      </c>
      <c r="M1711">
        <v>141.965</v>
      </c>
      <c r="N1711">
        <v>75.098333333333329</v>
      </c>
      <c r="O1711">
        <v>6.29</v>
      </c>
      <c r="Q1711">
        <v>7.0000000000000007E-2</v>
      </c>
      <c r="S1711">
        <v>0.11</v>
      </c>
      <c r="Y1711" t="s">
        <v>1366</v>
      </c>
      <c r="Z1711" t="s">
        <v>1366</v>
      </c>
      <c r="AA1711" t="s">
        <v>15427</v>
      </c>
      <c r="AB1711" t="str">
        <f>+LEFT(AA1711,1)</f>
        <v>A</v>
      </c>
      <c r="AC1711" s="6">
        <f>DEGREES(ACOS(SIN(Resultats!$H$11)*SIN(RADIANS(N1711))+COS(Resultats!$H$11)*COS(RADIANS(N1711))*COS(Resultats!$E$11-RADIANS(M1711))))</f>
        <v>65.255284903560366</v>
      </c>
      <c r="AD1711">
        <f>+IF(AB1711=Data!$E$18,1,0)</f>
        <v>1</v>
      </c>
      <c r="AE1711">
        <f>+IF(AC1711&lt;Data!$B$17,1,0)</f>
        <v>0</v>
      </c>
      <c r="AF1711" s="7">
        <f>+IF(AND(AD1711,AE1711),1,0)</f>
        <v>0</v>
      </c>
    </row>
    <row r="1712" spans="1:32" x14ac:dyDescent="0.2">
      <c r="A1712">
        <v>2215</v>
      </c>
      <c r="B1712" t="s">
        <v>2084</v>
      </c>
      <c r="C1712">
        <v>42973</v>
      </c>
      <c r="D1712">
        <v>13787</v>
      </c>
      <c r="E1712">
        <v>6</v>
      </c>
      <c r="F1712">
        <v>17</v>
      </c>
      <c r="G1712">
        <v>54.8</v>
      </c>
      <c r="H1712" t="s">
        <v>24</v>
      </c>
      <c r="I1712">
        <v>61</v>
      </c>
      <c r="J1712">
        <v>30</v>
      </c>
      <c r="K1712">
        <v>55</v>
      </c>
      <c r="L1712">
        <v>6.2985555555555557</v>
      </c>
      <c r="M1712">
        <v>94.478333333333339</v>
      </c>
      <c r="N1712">
        <v>61.515277777777776</v>
      </c>
      <c r="O1712">
        <v>4.9800000000000004</v>
      </c>
      <c r="Q1712">
        <v>1.83</v>
      </c>
      <c r="S1712">
        <v>2.06</v>
      </c>
      <c r="Y1712" t="s">
        <v>2740</v>
      </c>
      <c r="Z1712" t="s">
        <v>98</v>
      </c>
      <c r="AA1712" t="s">
        <v>15419</v>
      </c>
      <c r="AB1712" t="str">
        <f>+LEFT(AA1712,1)</f>
        <v>M</v>
      </c>
      <c r="AC1712" s="6">
        <f>DEGREES(ACOS(SIN(Resultats!$H$11)*SIN(RADIANS(N1712))+COS(Resultats!$H$11)*COS(RADIANS(N1712))*COS(Resultats!$E$11-RADIANS(M1712))))</f>
        <v>65.259464510618528</v>
      </c>
      <c r="AD1712">
        <f>+IF(AB1712=Data!$E$18,1,0)</f>
        <v>0</v>
      </c>
      <c r="AE1712">
        <f>+IF(AC1712&lt;Data!$B$17,1,0)</f>
        <v>0</v>
      </c>
      <c r="AF1712" s="7">
        <f>+IF(AND(AD1712,AE1712),1,0)</f>
        <v>0</v>
      </c>
    </row>
    <row r="1713" spans="1:32" x14ac:dyDescent="0.2">
      <c r="A1713">
        <v>5322</v>
      </c>
      <c r="C1713">
        <v>124553</v>
      </c>
      <c r="D1713">
        <v>139806</v>
      </c>
      <c r="E1713">
        <v>14</v>
      </c>
      <c r="F1713">
        <v>14</v>
      </c>
      <c r="G1713">
        <v>21.3</v>
      </c>
      <c r="H1713" t="s">
        <v>26</v>
      </c>
      <c r="I1713">
        <v>5</v>
      </c>
      <c r="J1713">
        <v>56</v>
      </c>
      <c r="K1713">
        <v>51</v>
      </c>
      <c r="L1713">
        <v>14.239249999999998</v>
      </c>
      <c r="M1713">
        <v>213.58875</v>
      </c>
      <c r="N1713">
        <v>-5.9474999999999998</v>
      </c>
      <c r="O1713">
        <v>6.36</v>
      </c>
      <c r="Q1713">
        <v>0.6</v>
      </c>
      <c r="S1713">
        <v>0.16</v>
      </c>
      <c r="Y1713" t="s">
        <v>130</v>
      </c>
      <c r="Z1713" t="s">
        <v>130</v>
      </c>
      <c r="AA1713" t="s">
        <v>15430</v>
      </c>
      <c r="AB1713" t="str">
        <f>+LEFT(AA1713,1)</f>
        <v>F</v>
      </c>
      <c r="AC1713" s="6">
        <f>DEGREES(ACOS(SIN(Resultats!$H$11)*SIN(RADIANS(N1713))+COS(Resultats!$H$11)*COS(RADIANS(N1713))*COS(Resultats!$E$11-RADIANS(M1713))))</f>
        <v>65.310378065813794</v>
      </c>
      <c r="AD1713">
        <f>+IF(AB1713=Data!$E$18,1,0)</f>
        <v>0</v>
      </c>
      <c r="AE1713">
        <f>+IF(AC1713&lt;Data!$B$17,1,0)</f>
        <v>0</v>
      </c>
      <c r="AF1713" s="7">
        <f>+IF(AND(AD1713,AE1713),1,0)</f>
        <v>0</v>
      </c>
    </row>
    <row r="1714" spans="1:32" x14ac:dyDescent="0.2">
      <c r="A1714">
        <v>1831</v>
      </c>
      <c r="C1714">
        <v>36160</v>
      </c>
      <c r="D1714">
        <v>77220</v>
      </c>
      <c r="E1714">
        <v>5</v>
      </c>
      <c r="F1714">
        <v>30</v>
      </c>
      <c r="G1714">
        <v>43.4</v>
      </c>
      <c r="H1714" t="s">
        <v>24</v>
      </c>
      <c r="I1714">
        <v>22</v>
      </c>
      <c r="J1714">
        <v>27</v>
      </c>
      <c r="K1714">
        <v>45</v>
      </c>
      <c r="L1714">
        <v>5.5120555555555555</v>
      </c>
      <c r="M1714">
        <v>82.680833333333339</v>
      </c>
      <c r="N1714">
        <v>22.462499999999999</v>
      </c>
      <c r="O1714">
        <v>6.29</v>
      </c>
      <c r="Q1714">
        <v>1.18</v>
      </c>
      <c r="S1714">
        <v>1.1499999999999999</v>
      </c>
      <c r="Y1714" t="s">
        <v>197</v>
      </c>
      <c r="Z1714" t="s">
        <v>197</v>
      </c>
      <c r="AA1714" t="s">
        <v>197</v>
      </c>
      <c r="AB1714" t="str">
        <f>+LEFT(AA1714,1)</f>
        <v>K</v>
      </c>
      <c r="AC1714" s="6">
        <f>DEGREES(ACOS(SIN(Resultats!$H$11)*SIN(RADIANS(N1714))+COS(Resultats!$H$11)*COS(RADIANS(N1714))*COS(Resultats!$E$11-RADIANS(M1714))))</f>
        <v>65.337290630016284</v>
      </c>
      <c r="AD1714">
        <f>+IF(AB1714=Data!$E$18,1,0)</f>
        <v>0</v>
      </c>
      <c r="AE1714">
        <f>+IF(AC1714&lt;Data!$B$17,1,0)</f>
        <v>0</v>
      </c>
      <c r="AF1714" s="7">
        <f>+IF(AND(AD1714,AE1714),1,0)</f>
        <v>0</v>
      </c>
    </row>
    <row r="1715" spans="1:32" x14ac:dyDescent="0.2">
      <c r="A1715">
        <v>5402</v>
      </c>
      <c r="C1715">
        <v>126597</v>
      </c>
      <c r="D1715">
        <v>64137</v>
      </c>
      <c r="E1715">
        <v>14</v>
      </c>
      <c r="F1715">
        <v>25</v>
      </c>
      <c r="G1715">
        <v>29.2</v>
      </c>
      <c r="H1715" t="s">
        <v>24</v>
      </c>
      <c r="I1715">
        <v>38</v>
      </c>
      <c r="J1715">
        <v>23</v>
      </c>
      <c r="K1715">
        <v>35</v>
      </c>
      <c r="L1715">
        <v>14.424777777777777</v>
      </c>
      <c r="M1715">
        <v>216.37166666666667</v>
      </c>
      <c r="N1715">
        <v>38.393055555555556</v>
      </c>
      <c r="O1715">
        <v>6.27</v>
      </c>
      <c r="Q1715">
        <v>1.23</v>
      </c>
      <c r="S1715">
        <v>1.26</v>
      </c>
      <c r="X1715" t="s">
        <v>27</v>
      </c>
      <c r="Y1715" t="s">
        <v>365</v>
      </c>
      <c r="Z1715" t="s">
        <v>5818</v>
      </c>
      <c r="AA1715" t="s">
        <v>365</v>
      </c>
      <c r="AB1715" t="str">
        <f>+LEFT(AA1715,1)</f>
        <v>K</v>
      </c>
      <c r="AC1715" s="6">
        <f>DEGREES(ACOS(SIN(Resultats!$H$11)*SIN(RADIANS(N1715))+COS(Resultats!$H$11)*COS(RADIANS(N1715))*COS(Resultats!$E$11-RADIANS(M1715))))</f>
        <v>65.341530779728004</v>
      </c>
      <c r="AD1715">
        <f>+IF(AB1715=Data!$E$18,1,0)</f>
        <v>0</v>
      </c>
      <c r="AE1715">
        <f>+IF(AC1715&lt;Data!$B$17,1,0)</f>
        <v>0</v>
      </c>
      <c r="AF1715" s="7">
        <f>+IF(AND(AD1715,AE1715),1,0)</f>
        <v>0</v>
      </c>
    </row>
    <row r="1716" spans="1:32" x14ac:dyDescent="0.2">
      <c r="A1716">
        <v>5074</v>
      </c>
      <c r="C1716">
        <v>117200</v>
      </c>
      <c r="D1716">
        <v>16078</v>
      </c>
      <c r="E1716">
        <v>13</v>
      </c>
      <c r="F1716">
        <v>27</v>
      </c>
      <c r="G1716">
        <v>4.5999999999999996</v>
      </c>
      <c r="H1716" t="s">
        <v>24</v>
      </c>
      <c r="I1716">
        <v>64</v>
      </c>
      <c r="J1716">
        <v>44</v>
      </c>
      <c r="K1716">
        <v>8</v>
      </c>
      <c r="L1716">
        <v>13.451277777777777</v>
      </c>
      <c r="M1716">
        <v>201.76916666666665</v>
      </c>
      <c r="N1716">
        <v>64.73555555555555</v>
      </c>
      <c r="O1716">
        <v>6.66</v>
      </c>
      <c r="Q1716">
        <v>0.37</v>
      </c>
      <c r="S1716">
        <v>0</v>
      </c>
      <c r="Y1716" t="s">
        <v>2891</v>
      </c>
      <c r="Z1716" t="s">
        <v>2891</v>
      </c>
      <c r="AA1716" t="s">
        <v>2891</v>
      </c>
      <c r="AB1716" t="str">
        <f>+LEFT(AA1716,1)</f>
        <v>F</v>
      </c>
      <c r="AC1716" s="6">
        <f>DEGREES(ACOS(SIN(Resultats!$H$11)*SIN(RADIANS(N1716))+COS(Resultats!$H$11)*COS(RADIANS(N1716))*COS(Resultats!$E$11-RADIANS(M1716))))</f>
        <v>65.345785127492135</v>
      </c>
      <c r="AD1716">
        <f>+IF(AB1716=Data!$E$18,1,0)</f>
        <v>0</v>
      </c>
      <c r="AE1716">
        <f>+IF(AC1716&lt;Data!$B$17,1,0)</f>
        <v>0</v>
      </c>
      <c r="AF1716" s="7">
        <f>+IF(AND(AD1716,AE1716),1,0)</f>
        <v>0</v>
      </c>
    </row>
    <row r="1717" spans="1:32" x14ac:dyDescent="0.2">
      <c r="A1717">
        <v>5075</v>
      </c>
      <c r="C1717">
        <v>117201</v>
      </c>
      <c r="D1717">
        <v>16079</v>
      </c>
      <c r="E1717">
        <v>13</v>
      </c>
      <c r="F1717">
        <v>27</v>
      </c>
      <c r="G1717">
        <v>10.7</v>
      </c>
      <c r="H1717" t="s">
        <v>24</v>
      </c>
      <c r="I1717">
        <v>64</v>
      </c>
      <c r="J1717">
        <v>43</v>
      </c>
      <c r="K1717">
        <v>10</v>
      </c>
      <c r="L1717">
        <v>13.452972222222222</v>
      </c>
      <c r="M1717">
        <v>201.79458333333332</v>
      </c>
      <c r="N1717">
        <v>64.719444444444449</v>
      </c>
      <c r="O1717">
        <v>7.04</v>
      </c>
      <c r="Q1717">
        <v>0.39</v>
      </c>
      <c r="S1717">
        <v>-0.01</v>
      </c>
      <c r="Y1717" t="s">
        <v>2891</v>
      </c>
      <c r="Z1717" t="s">
        <v>2891</v>
      </c>
      <c r="AA1717" t="s">
        <v>2891</v>
      </c>
      <c r="AB1717" t="str">
        <f>+LEFT(AA1717,1)</f>
        <v>F</v>
      </c>
      <c r="AC1717" s="6">
        <f>DEGREES(ACOS(SIN(Resultats!$H$11)*SIN(RADIANS(N1717))+COS(Resultats!$H$11)*COS(RADIANS(N1717))*COS(Resultats!$E$11-RADIANS(M1717))))</f>
        <v>65.346570453846766</v>
      </c>
      <c r="AD1717">
        <f>+IF(AB1717=Data!$E$18,1,0)</f>
        <v>0</v>
      </c>
      <c r="AE1717">
        <f>+IF(AC1717&lt;Data!$B$17,1,0)</f>
        <v>0</v>
      </c>
      <c r="AF1717" s="7">
        <f>+IF(AND(AD1717,AE1717),1,0)</f>
        <v>0</v>
      </c>
    </row>
    <row r="1718" spans="1:32" x14ac:dyDescent="0.2">
      <c r="A1718">
        <v>1952</v>
      </c>
      <c r="C1718">
        <v>37756</v>
      </c>
      <c r="D1718">
        <v>132445</v>
      </c>
      <c r="E1718">
        <v>5</v>
      </c>
      <c r="F1718">
        <v>40</v>
      </c>
      <c r="G1718">
        <v>50.6</v>
      </c>
      <c r="H1718" t="s">
        <v>26</v>
      </c>
      <c r="I1718">
        <v>1</v>
      </c>
      <c r="J1718">
        <v>7</v>
      </c>
      <c r="K1718">
        <v>44</v>
      </c>
      <c r="L1718">
        <v>5.6807222222222222</v>
      </c>
      <c r="M1718">
        <v>85.210833333333341</v>
      </c>
      <c r="N1718">
        <v>-1.1288888888888888</v>
      </c>
      <c r="O1718">
        <v>4.95</v>
      </c>
      <c r="Q1718">
        <v>-0.21</v>
      </c>
      <c r="S1718">
        <v>-0.84</v>
      </c>
      <c r="Y1718" t="s">
        <v>2416</v>
      </c>
      <c r="Z1718" t="s">
        <v>7045</v>
      </c>
      <c r="AA1718" t="s">
        <v>15417</v>
      </c>
      <c r="AB1718" t="str">
        <f>+LEFT(AA1718,1)</f>
        <v>B</v>
      </c>
      <c r="AC1718" s="6">
        <f>DEGREES(ACOS(SIN(Resultats!$H$11)*SIN(RADIANS(N1718))+COS(Resultats!$H$11)*COS(RADIANS(N1718))*COS(Resultats!$E$11-RADIANS(M1718))))</f>
        <v>65.419163159191157</v>
      </c>
      <c r="AD1718">
        <f>+IF(AB1718=Data!$E$18,1,0)</f>
        <v>0</v>
      </c>
      <c r="AE1718">
        <f>+IF(AC1718&lt;Data!$B$17,1,0)</f>
        <v>0</v>
      </c>
      <c r="AF1718" s="7">
        <f>+IF(AND(AD1718,AE1718),1,0)</f>
        <v>0</v>
      </c>
    </row>
    <row r="1719" spans="1:32" x14ac:dyDescent="0.2">
      <c r="A1719">
        <v>1971</v>
      </c>
      <c r="B1719" t="s">
        <v>1929</v>
      </c>
      <c r="C1719">
        <v>38104</v>
      </c>
      <c r="D1719">
        <v>40583</v>
      </c>
      <c r="E1719">
        <v>5</v>
      </c>
      <c r="F1719">
        <v>45</v>
      </c>
      <c r="G1719">
        <v>54</v>
      </c>
      <c r="H1719" t="s">
        <v>24</v>
      </c>
      <c r="I1719">
        <v>49</v>
      </c>
      <c r="J1719">
        <v>49</v>
      </c>
      <c r="K1719">
        <v>35</v>
      </c>
      <c r="L1719">
        <v>5.7649999999999997</v>
      </c>
      <c r="M1719">
        <v>86.474999999999994</v>
      </c>
      <c r="N1719">
        <v>49.826388888888893</v>
      </c>
      <c r="O1719">
        <v>5.47</v>
      </c>
      <c r="Q1719">
        <v>0.03</v>
      </c>
      <c r="S1719">
        <v>7.0000000000000007E-2</v>
      </c>
      <c r="U1719">
        <v>0.01</v>
      </c>
      <c r="Y1719" t="s">
        <v>1930</v>
      </c>
      <c r="Z1719" t="s">
        <v>7852</v>
      </c>
      <c r="AA1719" t="s">
        <v>18</v>
      </c>
      <c r="AB1719" t="str">
        <f>+LEFT(AA1719,1)</f>
        <v>A</v>
      </c>
      <c r="AC1719" s="6">
        <f>DEGREES(ACOS(SIN(Resultats!$H$11)*SIN(RADIANS(N1719))+COS(Resultats!$H$11)*COS(RADIANS(N1719))*COS(Resultats!$E$11-RADIANS(M1719))))</f>
        <v>65.42354651731722</v>
      </c>
      <c r="AD1719">
        <f>+IF(AB1719=Data!$E$18,1,0)</f>
        <v>1</v>
      </c>
      <c r="AE1719">
        <f>+IF(AC1719&lt;Data!$B$17,1,0)</f>
        <v>0</v>
      </c>
      <c r="AF1719" s="7">
        <f>+IF(AND(AD1719,AE1719),1,0)</f>
        <v>0</v>
      </c>
    </row>
    <row r="1720" spans="1:32" x14ac:dyDescent="0.2">
      <c r="A1720">
        <v>2490</v>
      </c>
      <c r="B1720" t="s">
        <v>1438</v>
      </c>
      <c r="C1720">
        <v>48879</v>
      </c>
      <c r="D1720">
        <v>13973</v>
      </c>
      <c r="E1720">
        <v>6</v>
      </c>
      <c r="F1720">
        <v>50</v>
      </c>
      <c r="G1720">
        <v>57.1</v>
      </c>
      <c r="H1720" t="s">
        <v>24</v>
      </c>
      <c r="I1720">
        <v>67</v>
      </c>
      <c r="J1720">
        <v>34</v>
      </c>
      <c r="K1720">
        <v>19</v>
      </c>
      <c r="L1720">
        <v>6.8491944444444446</v>
      </c>
      <c r="M1720">
        <v>102.73791666666666</v>
      </c>
      <c r="N1720">
        <v>67.571944444444441</v>
      </c>
      <c r="O1720">
        <v>5.14</v>
      </c>
      <c r="Q1720">
        <v>-0.17</v>
      </c>
      <c r="S1720">
        <v>-0.63</v>
      </c>
      <c r="Y1720" t="s">
        <v>2343</v>
      </c>
      <c r="Z1720" t="s">
        <v>2343</v>
      </c>
      <c r="AA1720" t="s">
        <v>15439</v>
      </c>
      <c r="AB1720" t="str">
        <f>+LEFT(AA1720,1)</f>
        <v>B</v>
      </c>
      <c r="AC1720" s="6">
        <f>DEGREES(ACOS(SIN(Resultats!$H$11)*SIN(RADIANS(N1720))+COS(Resultats!$H$11)*COS(RADIANS(N1720))*COS(Resultats!$E$11-RADIANS(M1720))))</f>
        <v>65.449268507345849</v>
      </c>
      <c r="AD1720">
        <f>+IF(AB1720=Data!$E$18,1,0)</f>
        <v>0</v>
      </c>
      <c r="AE1720">
        <f>+IF(AC1720&lt;Data!$B$17,1,0)</f>
        <v>0</v>
      </c>
      <c r="AF1720" s="7">
        <f>+IF(AND(AD1720,AE1720),1,0)</f>
        <v>0</v>
      </c>
    </row>
    <row r="1721" spans="1:32" x14ac:dyDescent="0.2">
      <c r="A1721">
        <v>5392</v>
      </c>
      <c r="C1721">
        <v>126248</v>
      </c>
      <c r="D1721">
        <v>120434</v>
      </c>
      <c r="E1721">
        <v>14</v>
      </c>
      <c r="F1721">
        <v>24</v>
      </c>
      <c r="G1721">
        <v>11.3</v>
      </c>
      <c r="H1721" t="s">
        <v>24</v>
      </c>
      <c r="I1721">
        <v>5</v>
      </c>
      <c r="J1721">
        <v>49</v>
      </c>
      <c r="K1721">
        <v>12</v>
      </c>
      <c r="L1721">
        <v>14.40313888888889</v>
      </c>
      <c r="M1721">
        <v>216.04708333333335</v>
      </c>
      <c r="N1721">
        <v>5.82</v>
      </c>
      <c r="O1721">
        <v>5.0999999999999996</v>
      </c>
      <c r="Q1721">
        <v>0.12</v>
      </c>
      <c r="S1721">
        <v>0.1</v>
      </c>
      <c r="Y1721" t="s">
        <v>249</v>
      </c>
      <c r="Z1721" t="s">
        <v>249</v>
      </c>
      <c r="AA1721" t="s">
        <v>15427</v>
      </c>
      <c r="AB1721" t="str">
        <f>+LEFT(AA1721,1)</f>
        <v>A</v>
      </c>
      <c r="AC1721" s="6">
        <f>DEGREES(ACOS(SIN(Resultats!$H$11)*SIN(RADIANS(N1721))+COS(Resultats!$H$11)*COS(RADIANS(N1721))*COS(Resultats!$E$11-RADIANS(M1721))))</f>
        <v>65.457658610401694</v>
      </c>
      <c r="AD1721">
        <f>+IF(AB1721=Data!$E$18,1,0)</f>
        <v>1</v>
      </c>
      <c r="AE1721">
        <f>+IF(AC1721&lt;Data!$B$17,1,0)</f>
        <v>0</v>
      </c>
      <c r="AF1721" s="7">
        <f>+IF(AND(AD1721,AE1721),1,0)</f>
        <v>0</v>
      </c>
    </row>
    <row r="1722" spans="1:32" x14ac:dyDescent="0.2">
      <c r="A1722">
        <v>5277</v>
      </c>
      <c r="C1722">
        <v>122837</v>
      </c>
      <c r="D1722">
        <v>158325</v>
      </c>
      <c r="E1722">
        <v>14</v>
      </c>
      <c r="F1722">
        <v>4</v>
      </c>
      <c r="G1722">
        <v>27</v>
      </c>
      <c r="H1722" t="s">
        <v>26</v>
      </c>
      <c r="I1722">
        <v>14</v>
      </c>
      <c r="J1722">
        <v>58</v>
      </c>
      <c r="K1722">
        <v>18</v>
      </c>
      <c r="L1722">
        <v>14.074166666666667</v>
      </c>
      <c r="M1722">
        <v>211.11250000000001</v>
      </c>
      <c r="N1722">
        <v>-14.971666666666668</v>
      </c>
      <c r="O1722">
        <v>6.28</v>
      </c>
      <c r="Q1722">
        <v>1.08</v>
      </c>
      <c r="S1722">
        <v>0.95</v>
      </c>
      <c r="Y1722" t="s">
        <v>3030</v>
      </c>
      <c r="Z1722" t="s">
        <v>3030</v>
      </c>
      <c r="AA1722" t="s">
        <v>342</v>
      </c>
      <c r="AB1722" t="str">
        <f>+LEFT(AA1722,1)</f>
        <v>G</v>
      </c>
      <c r="AC1722" s="6">
        <f>DEGREES(ACOS(SIN(Resultats!$H$11)*SIN(RADIANS(N1722))+COS(Resultats!$H$11)*COS(RADIANS(N1722))*COS(Resultats!$E$11-RADIANS(M1722))))</f>
        <v>65.496955129181401</v>
      </c>
      <c r="AD1722">
        <f>+IF(AB1722=Data!$E$18,1,0)</f>
        <v>0</v>
      </c>
      <c r="AE1722">
        <f>+IF(AC1722&lt;Data!$B$17,1,0)</f>
        <v>0</v>
      </c>
      <c r="AF1722" s="7">
        <f>+IF(AND(AD1722,AE1722),1,0)</f>
        <v>0</v>
      </c>
    </row>
    <row r="1723" spans="1:32" x14ac:dyDescent="0.2">
      <c r="A1723">
        <v>1959</v>
      </c>
      <c r="C1723">
        <v>37904</v>
      </c>
      <c r="D1723">
        <v>132465</v>
      </c>
      <c r="E1723">
        <v>5</v>
      </c>
      <c r="F1723">
        <v>41</v>
      </c>
      <c r="G1723">
        <v>40.299999999999997</v>
      </c>
      <c r="H1723" t="s">
        <v>26</v>
      </c>
      <c r="I1723">
        <v>2</v>
      </c>
      <c r="J1723">
        <v>53</v>
      </c>
      <c r="K1723">
        <v>46</v>
      </c>
      <c r="L1723">
        <v>5.6945277777777781</v>
      </c>
      <c r="M1723">
        <v>85.41791666666667</v>
      </c>
      <c r="N1723">
        <v>-2.8961111111111113</v>
      </c>
      <c r="O1723">
        <v>6.42</v>
      </c>
      <c r="Q1723">
        <v>0.3</v>
      </c>
      <c r="S1723">
        <v>7.0000000000000007E-2</v>
      </c>
      <c r="Y1723" t="s">
        <v>1920</v>
      </c>
      <c r="Z1723" t="s">
        <v>7839</v>
      </c>
      <c r="AA1723" t="s">
        <v>525</v>
      </c>
      <c r="AB1723" t="str">
        <f>+LEFT(AA1723,1)</f>
        <v>A</v>
      </c>
      <c r="AC1723" s="6">
        <f>DEGREES(ACOS(SIN(Resultats!$H$11)*SIN(RADIANS(N1723))+COS(Resultats!$H$11)*COS(RADIANS(N1723))*COS(Resultats!$E$11-RADIANS(M1723))))</f>
        <v>65.582451345963648</v>
      </c>
      <c r="AD1723">
        <f>+IF(AB1723=Data!$E$18,1,0)</f>
        <v>1</v>
      </c>
      <c r="AE1723">
        <f>+IF(AC1723&lt;Data!$B$17,1,0)</f>
        <v>0</v>
      </c>
      <c r="AF1723" s="7">
        <f>+IF(AND(AD1723,AE1723),1,0)</f>
        <v>0</v>
      </c>
    </row>
    <row r="1724" spans="1:32" x14ac:dyDescent="0.2">
      <c r="A1724">
        <v>5363</v>
      </c>
      <c r="C1724">
        <v>125406</v>
      </c>
      <c r="D1724">
        <v>44982</v>
      </c>
      <c r="E1724">
        <v>14</v>
      </c>
      <c r="F1724">
        <v>17</v>
      </c>
      <c r="G1724">
        <v>49.2</v>
      </c>
      <c r="H1724" t="s">
        <v>24</v>
      </c>
      <c r="I1724">
        <v>48</v>
      </c>
      <c r="J1724">
        <v>0</v>
      </c>
      <c r="K1724">
        <v>6</v>
      </c>
      <c r="L1724">
        <v>14.297000000000001</v>
      </c>
      <c r="M1724">
        <v>214.45500000000001</v>
      </c>
      <c r="N1724">
        <v>48.001666666666665</v>
      </c>
      <c r="O1724">
        <v>6.32</v>
      </c>
      <c r="Q1724">
        <v>0.44</v>
      </c>
      <c r="Y1724" t="s">
        <v>2154</v>
      </c>
      <c r="Z1724" t="s">
        <v>2154</v>
      </c>
      <c r="AA1724" t="s">
        <v>2154</v>
      </c>
      <c r="AB1724" t="str">
        <f>+LEFT(AA1724,1)</f>
        <v>F</v>
      </c>
      <c r="AC1724" s="6">
        <f>DEGREES(ACOS(SIN(Resultats!$H$11)*SIN(RADIANS(N1724))+COS(Resultats!$H$11)*COS(RADIANS(N1724))*COS(Resultats!$E$11-RADIANS(M1724))))</f>
        <v>65.594066423116388</v>
      </c>
      <c r="AD1724">
        <f>+IF(AB1724=Data!$E$18,1,0)</f>
        <v>0</v>
      </c>
      <c r="AE1724">
        <f>+IF(AC1724&lt;Data!$B$17,1,0)</f>
        <v>0</v>
      </c>
      <c r="AF1724" s="7">
        <f>+IF(AND(AD1724,AE1724),1,0)</f>
        <v>0</v>
      </c>
    </row>
    <row r="1725" spans="1:32" x14ac:dyDescent="0.2">
      <c r="A1725">
        <v>1949</v>
      </c>
      <c r="B1725" t="s">
        <v>1912</v>
      </c>
      <c r="C1725">
        <v>37743</v>
      </c>
      <c r="E1725">
        <v>5</v>
      </c>
      <c r="F1725">
        <v>40</v>
      </c>
      <c r="G1725">
        <v>45.6</v>
      </c>
      <c r="H1725" t="s">
        <v>26</v>
      </c>
      <c r="I1725">
        <v>1</v>
      </c>
      <c r="J1725">
        <v>56</v>
      </c>
      <c r="K1725">
        <v>34</v>
      </c>
      <c r="L1725">
        <v>5.679333333333334</v>
      </c>
      <c r="M1725">
        <v>85.19</v>
      </c>
      <c r="N1725">
        <v>-1.9427777777777777</v>
      </c>
      <c r="O1725">
        <v>4.21</v>
      </c>
      <c r="P1725" t="s">
        <v>349</v>
      </c>
      <c r="Y1725" t="s">
        <v>2278</v>
      </c>
      <c r="Z1725" t="s">
        <v>2278</v>
      </c>
      <c r="AA1725" t="s">
        <v>15431</v>
      </c>
      <c r="AB1725" t="str">
        <f>+LEFT(AA1725,1)</f>
        <v>B</v>
      </c>
      <c r="AC1725" s="6">
        <f>DEGREES(ACOS(SIN(Resultats!$H$11)*SIN(RADIANS(N1725))+COS(Resultats!$H$11)*COS(RADIANS(N1725))*COS(Resultats!$E$11-RADIANS(M1725))))</f>
        <v>65.6048481819318</v>
      </c>
      <c r="AD1725">
        <f>+IF(AB1725=Data!$E$18,1,0)</f>
        <v>0</v>
      </c>
      <c r="AE1725">
        <f>+IF(AC1725&lt;Data!$B$17,1,0)</f>
        <v>0</v>
      </c>
      <c r="AF1725" s="7">
        <f>+IF(AND(AD1725,AE1725),1,0)</f>
        <v>0</v>
      </c>
    </row>
    <row r="1726" spans="1:32" x14ac:dyDescent="0.2">
      <c r="A1726">
        <v>1948</v>
      </c>
      <c r="B1726" t="s">
        <v>1912</v>
      </c>
      <c r="C1726">
        <v>37742</v>
      </c>
      <c r="D1726">
        <v>132444</v>
      </c>
      <c r="E1726">
        <v>5</v>
      </c>
      <c r="F1726">
        <v>40</v>
      </c>
      <c r="G1726">
        <v>45.5</v>
      </c>
      <c r="H1726" t="s">
        <v>26</v>
      </c>
      <c r="I1726">
        <v>1</v>
      </c>
      <c r="J1726">
        <v>56</v>
      </c>
      <c r="K1726">
        <v>34</v>
      </c>
      <c r="L1726">
        <v>5.6793055555555556</v>
      </c>
      <c r="M1726">
        <v>85.189583333333331</v>
      </c>
      <c r="N1726">
        <v>-1.9427777777777777</v>
      </c>
      <c r="O1726">
        <v>2.0499999999999998</v>
      </c>
      <c r="P1726" t="s">
        <v>349</v>
      </c>
      <c r="Q1726">
        <v>-0.21</v>
      </c>
      <c r="S1726">
        <v>-1.07</v>
      </c>
      <c r="U1726">
        <v>-0.2</v>
      </c>
      <c r="Y1726" t="s">
        <v>1913</v>
      </c>
      <c r="Z1726" t="s">
        <v>7828</v>
      </c>
      <c r="AA1726" t="s">
        <v>15420</v>
      </c>
      <c r="AB1726" t="str">
        <f>+LEFT(AA1726,1)</f>
        <v>O</v>
      </c>
      <c r="AC1726" s="6">
        <f>DEGREES(ACOS(SIN(Resultats!$H$11)*SIN(RADIANS(N1726))+COS(Resultats!$H$11)*COS(RADIANS(N1726))*COS(Resultats!$E$11-RADIANS(M1726))))</f>
        <v>65.605255663127735</v>
      </c>
      <c r="AD1726">
        <f>+IF(AB1726=Data!$E$18,1,0)</f>
        <v>0</v>
      </c>
      <c r="AE1726">
        <f>+IF(AC1726&lt;Data!$B$17,1,0)</f>
        <v>0</v>
      </c>
      <c r="AF1726" s="7">
        <f>+IF(AND(AD1726,AE1726),1,0)</f>
        <v>0</v>
      </c>
    </row>
    <row r="1727" spans="1:32" x14ac:dyDescent="0.2">
      <c r="A1727">
        <v>1822</v>
      </c>
      <c r="C1727">
        <v>35984</v>
      </c>
      <c r="D1727">
        <v>77205</v>
      </c>
      <c r="E1727">
        <v>5</v>
      </c>
      <c r="F1727">
        <v>29</v>
      </c>
      <c r="G1727">
        <v>40.6</v>
      </c>
      <c r="H1727" t="s">
        <v>24</v>
      </c>
      <c r="I1727">
        <v>29</v>
      </c>
      <c r="J1727">
        <v>11</v>
      </c>
      <c r="K1727">
        <v>11</v>
      </c>
      <c r="L1727">
        <v>5.4946111111111113</v>
      </c>
      <c r="M1727">
        <v>82.419166666666669</v>
      </c>
      <c r="N1727">
        <v>29.186388888888889</v>
      </c>
      <c r="O1727">
        <v>6.24</v>
      </c>
      <c r="Q1727">
        <v>0.45</v>
      </c>
      <c r="S1727">
        <v>0.01</v>
      </c>
      <c r="Y1727" t="s">
        <v>2851</v>
      </c>
      <c r="Z1727" t="s">
        <v>2851</v>
      </c>
      <c r="AA1727" t="s">
        <v>217</v>
      </c>
      <c r="AB1727" t="str">
        <f>+LEFT(AA1727,1)</f>
        <v>F</v>
      </c>
      <c r="AC1727" s="6">
        <f>DEGREES(ACOS(SIN(Resultats!$H$11)*SIN(RADIANS(N1727))+COS(Resultats!$H$11)*COS(RADIANS(N1727))*COS(Resultats!$E$11-RADIANS(M1727))))</f>
        <v>65.632963247490764</v>
      </c>
      <c r="AD1727">
        <f>+IF(AB1727=Data!$E$18,1,0)</f>
        <v>0</v>
      </c>
      <c r="AE1727">
        <f>+IF(AC1727&lt;Data!$B$17,1,0)</f>
        <v>0</v>
      </c>
      <c r="AF1727" s="7">
        <f>+IF(AND(AD1727,AE1727),1,0)</f>
        <v>0</v>
      </c>
    </row>
    <row r="1728" spans="1:32" x14ac:dyDescent="0.2">
      <c r="A1728">
        <v>5422</v>
      </c>
      <c r="C1728">
        <v>127304</v>
      </c>
      <c r="D1728">
        <v>64178</v>
      </c>
      <c r="E1728">
        <v>14</v>
      </c>
      <c r="F1728">
        <v>29</v>
      </c>
      <c r="G1728">
        <v>49.7</v>
      </c>
      <c r="H1728" t="s">
        <v>24</v>
      </c>
      <c r="I1728">
        <v>31</v>
      </c>
      <c r="J1728">
        <v>47</v>
      </c>
      <c r="K1728">
        <v>28</v>
      </c>
      <c r="L1728">
        <v>14.497138888888887</v>
      </c>
      <c r="M1728">
        <v>217.45708333333332</v>
      </c>
      <c r="N1728">
        <v>31.791111111111114</v>
      </c>
      <c r="O1728">
        <v>6.06</v>
      </c>
      <c r="Q1728">
        <v>-0.03</v>
      </c>
      <c r="S1728">
        <v>-0.09</v>
      </c>
      <c r="Y1728" t="s">
        <v>128</v>
      </c>
      <c r="Z1728" t="s">
        <v>128</v>
      </c>
      <c r="AA1728" t="s">
        <v>2210</v>
      </c>
      <c r="AB1728" t="str">
        <f>+LEFT(AA1728,1)</f>
        <v>A</v>
      </c>
      <c r="AC1728" s="6">
        <f>DEGREES(ACOS(SIN(Resultats!$H$11)*SIN(RADIANS(N1728))+COS(Resultats!$H$11)*COS(RADIANS(N1728))*COS(Resultats!$E$11-RADIANS(M1728))))</f>
        <v>65.644894877583312</v>
      </c>
      <c r="AD1728">
        <f>+IF(AB1728=Data!$E$18,1,0)</f>
        <v>1</v>
      </c>
      <c r="AE1728">
        <f>+IF(AC1728&lt;Data!$B$17,1,0)</f>
        <v>0</v>
      </c>
      <c r="AF1728" s="7">
        <f>+IF(AND(AD1728,AE1728),1,0)</f>
        <v>0</v>
      </c>
    </row>
    <row r="1729" spans="1:32" x14ac:dyDescent="0.2">
      <c r="A1729">
        <v>1821</v>
      </c>
      <c r="B1729" t="s">
        <v>1819</v>
      </c>
      <c r="C1729">
        <v>35943</v>
      </c>
      <c r="D1729">
        <v>77201</v>
      </c>
      <c r="E1729">
        <v>5</v>
      </c>
      <c r="F1729">
        <v>29</v>
      </c>
      <c r="G1729">
        <v>16.5</v>
      </c>
      <c r="H1729" t="s">
        <v>24</v>
      </c>
      <c r="I1729">
        <v>25</v>
      </c>
      <c r="J1729">
        <v>9</v>
      </c>
      <c r="K1729">
        <v>2</v>
      </c>
      <c r="L1729">
        <v>5.487916666666667</v>
      </c>
      <c r="M1729">
        <v>82.318749999999994</v>
      </c>
      <c r="N1729">
        <v>25.150555555555552</v>
      </c>
      <c r="O1729">
        <v>5.47</v>
      </c>
      <c r="Q1729">
        <v>-0.04</v>
      </c>
      <c r="S1729">
        <v>-0.14000000000000001</v>
      </c>
      <c r="Y1729" t="s">
        <v>1820</v>
      </c>
      <c r="Z1729" t="s">
        <v>1820</v>
      </c>
      <c r="AA1729" t="s">
        <v>1652</v>
      </c>
      <c r="AB1729" t="str">
        <f>+LEFT(AA1729,1)</f>
        <v>B</v>
      </c>
      <c r="AC1729" s="6">
        <f>DEGREES(ACOS(SIN(Resultats!$H$11)*SIN(RADIANS(N1729))+COS(Resultats!$H$11)*COS(RADIANS(N1729))*COS(Resultats!$E$11-RADIANS(M1729))))</f>
        <v>65.648505978676269</v>
      </c>
      <c r="AD1729">
        <f>+IF(AB1729=Data!$E$18,1,0)</f>
        <v>0</v>
      </c>
      <c r="AE1729">
        <f>+IF(AC1729&lt;Data!$B$17,1,0)</f>
        <v>0</v>
      </c>
      <c r="AF1729" s="7">
        <f>+IF(AND(AD1729,AE1729),1,0)</f>
        <v>0</v>
      </c>
    </row>
    <row r="1730" spans="1:32" x14ac:dyDescent="0.2">
      <c r="A1730">
        <v>5416</v>
      </c>
      <c r="C1730">
        <v>127065</v>
      </c>
      <c r="D1730">
        <v>64161</v>
      </c>
      <c r="E1730">
        <v>14</v>
      </c>
      <c r="F1730">
        <v>28</v>
      </c>
      <c r="G1730">
        <v>16.399999999999999</v>
      </c>
      <c r="H1730" t="s">
        <v>24</v>
      </c>
      <c r="I1730">
        <v>36</v>
      </c>
      <c r="J1730">
        <v>11</v>
      </c>
      <c r="K1730">
        <v>49</v>
      </c>
      <c r="L1730">
        <v>14.471222222222222</v>
      </c>
      <c r="M1730">
        <v>217.06833333333333</v>
      </c>
      <c r="N1730">
        <v>36.196944444444441</v>
      </c>
      <c r="O1730">
        <v>6.1</v>
      </c>
      <c r="P1730" t="s">
        <v>103</v>
      </c>
      <c r="Y1730" t="s">
        <v>54</v>
      </c>
      <c r="Z1730" t="s">
        <v>54</v>
      </c>
      <c r="AA1730" t="s">
        <v>197</v>
      </c>
      <c r="AB1730" t="str">
        <f>+LEFT(AA1730,1)</f>
        <v>K</v>
      </c>
      <c r="AC1730" s="6">
        <f>DEGREES(ACOS(SIN(Resultats!$H$11)*SIN(RADIANS(N1730))+COS(Resultats!$H$11)*COS(RADIANS(N1730))*COS(Resultats!$E$11-RADIANS(M1730))))</f>
        <v>65.656646108032163</v>
      </c>
      <c r="AD1730">
        <f>+IF(AB1730=Data!$E$18,1,0)</f>
        <v>0</v>
      </c>
      <c r="AE1730">
        <f>+IF(AC1730&lt;Data!$B$17,1,0)</f>
        <v>0</v>
      </c>
      <c r="AF1730" s="7">
        <f>+IF(AND(AD1730,AE1730),1,0)</f>
        <v>0</v>
      </c>
    </row>
    <row r="1731" spans="1:32" x14ac:dyDescent="0.2">
      <c r="A1731">
        <v>5338</v>
      </c>
      <c r="B1731" t="s">
        <v>4967</v>
      </c>
      <c r="C1731">
        <v>124850</v>
      </c>
      <c r="D1731">
        <v>139824</v>
      </c>
      <c r="E1731">
        <v>14</v>
      </c>
      <c r="F1731">
        <v>16</v>
      </c>
      <c r="G1731">
        <v>0.9</v>
      </c>
      <c r="H1731" t="s">
        <v>26</v>
      </c>
      <c r="I1731">
        <v>6</v>
      </c>
      <c r="J1731">
        <v>0</v>
      </c>
      <c r="K1731">
        <v>2</v>
      </c>
      <c r="L1731">
        <v>14.266916666666667</v>
      </c>
      <c r="M1731">
        <v>214.00375</v>
      </c>
      <c r="N1731">
        <v>-6.0005555555555556</v>
      </c>
      <c r="O1731">
        <v>4.08</v>
      </c>
      <c r="Q1731">
        <v>0.52</v>
      </c>
      <c r="S1731">
        <v>0.04</v>
      </c>
      <c r="U1731">
        <v>0.27</v>
      </c>
      <c r="Y1731" t="s">
        <v>2851</v>
      </c>
      <c r="Z1731" t="s">
        <v>2851</v>
      </c>
      <c r="AA1731" t="s">
        <v>217</v>
      </c>
      <c r="AB1731" t="str">
        <f>+LEFT(AA1731,1)</f>
        <v>F</v>
      </c>
      <c r="AC1731" s="6">
        <f>DEGREES(ACOS(SIN(Resultats!$H$11)*SIN(RADIANS(N1731))+COS(Resultats!$H$11)*COS(RADIANS(N1731))*COS(Resultats!$E$11-RADIANS(M1731))))</f>
        <v>65.723818694376007</v>
      </c>
      <c r="AD1731">
        <f>+IF(AB1731=Data!$E$18,1,0)</f>
        <v>0</v>
      </c>
      <c r="AE1731">
        <f>+IF(AC1731&lt;Data!$B$17,1,0)</f>
        <v>0</v>
      </c>
      <c r="AF1731" s="7">
        <f>+IF(AND(AD1731,AE1731),1,0)</f>
        <v>0</v>
      </c>
    </row>
    <row r="1732" spans="1:32" x14ac:dyDescent="0.2">
      <c r="A1732">
        <v>1832</v>
      </c>
      <c r="C1732">
        <v>36162</v>
      </c>
      <c r="D1732">
        <v>94596</v>
      </c>
      <c r="E1732">
        <v>5</v>
      </c>
      <c r="F1732">
        <v>30</v>
      </c>
      <c r="G1732">
        <v>26.1</v>
      </c>
      <c r="H1732" t="s">
        <v>24</v>
      </c>
      <c r="I1732">
        <v>15</v>
      </c>
      <c r="J1732">
        <v>21</v>
      </c>
      <c r="K1732">
        <v>37</v>
      </c>
      <c r="L1732">
        <v>5.50725</v>
      </c>
      <c r="M1732">
        <v>82.608750000000001</v>
      </c>
      <c r="N1732">
        <v>15.360277777777778</v>
      </c>
      <c r="O1732">
        <v>5.94</v>
      </c>
      <c r="Q1732">
        <v>0.14000000000000001</v>
      </c>
      <c r="S1732">
        <v>0.14000000000000001</v>
      </c>
      <c r="Y1732" t="s">
        <v>1824</v>
      </c>
      <c r="Z1732" t="s">
        <v>1824</v>
      </c>
      <c r="AA1732" t="s">
        <v>1740</v>
      </c>
      <c r="AB1732" t="str">
        <f>+LEFT(AA1732,1)</f>
        <v>A</v>
      </c>
      <c r="AC1732" s="6">
        <f>DEGREES(ACOS(SIN(Resultats!$H$11)*SIN(RADIANS(N1732))+COS(Resultats!$H$11)*COS(RADIANS(N1732))*COS(Resultats!$E$11-RADIANS(M1732))))</f>
        <v>65.727969525168405</v>
      </c>
      <c r="AD1732">
        <f>+IF(AB1732=Data!$E$18,1,0)</f>
        <v>1</v>
      </c>
      <c r="AE1732">
        <f>+IF(AC1732&lt;Data!$B$17,1,0)</f>
        <v>0</v>
      </c>
      <c r="AF1732" s="7">
        <f>+IF(AND(AD1732,AE1732),1,0)</f>
        <v>0</v>
      </c>
    </row>
    <row r="1733" spans="1:32" x14ac:dyDescent="0.2">
      <c r="A1733">
        <v>5366</v>
      </c>
      <c r="B1733" t="s">
        <v>4982</v>
      </c>
      <c r="C1733">
        <v>125454</v>
      </c>
      <c r="D1733">
        <v>139866</v>
      </c>
      <c r="E1733">
        <v>14</v>
      </c>
      <c r="F1733">
        <v>19</v>
      </c>
      <c r="G1733">
        <v>32.5</v>
      </c>
      <c r="H1733" t="s">
        <v>26</v>
      </c>
      <c r="I1733">
        <v>2</v>
      </c>
      <c r="J1733">
        <v>15</v>
      </c>
      <c r="K1733">
        <v>56</v>
      </c>
      <c r="L1733">
        <v>14.325694444444444</v>
      </c>
      <c r="M1733">
        <v>214.88541666666666</v>
      </c>
      <c r="N1733">
        <v>-2.2655555555555558</v>
      </c>
      <c r="O1733">
        <v>5.14</v>
      </c>
      <c r="Q1733">
        <v>1.02</v>
      </c>
      <c r="S1733">
        <v>0.85</v>
      </c>
      <c r="U1733">
        <v>0.51</v>
      </c>
      <c r="Y1733" t="s">
        <v>60</v>
      </c>
      <c r="Z1733" t="s">
        <v>60</v>
      </c>
      <c r="AA1733" t="s">
        <v>28</v>
      </c>
      <c r="AB1733" t="str">
        <f>+LEFT(AA1733,1)</f>
        <v>G</v>
      </c>
      <c r="AC1733" s="6">
        <f>DEGREES(ACOS(SIN(Resultats!$H$11)*SIN(RADIANS(N1733))+COS(Resultats!$H$11)*COS(RADIANS(N1733))*COS(Resultats!$E$11-RADIANS(M1733))))</f>
        <v>65.74548913048848</v>
      </c>
      <c r="AD1733">
        <f>+IF(AB1733=Data!$E$18,1,0)</f>
        <v>0</v>
      </c>
      <c r="AE1733">
        <f>+IF(AC1733&lt;Data!$B$17,1,0)</f>
        <v>0</v>
      </c>
      <c r="AF1733" s="7">
        <f>+IF(AND(AD1733,AE1733),1,0)</f>
        <v>0</v>
      </c>
    </row>
    <row r="1734" spans="1:32" x14ac:dyDescent="0.2">
      <c r="A1734">
        <v>4665</v>
      </c>
      <c r="C1734">
        <v>106677</v>
      </c>
      <c r="D1734">
        <v>7533</v>
      </c>
      <c r="E1734">
        <v>12</v>
      </c>
      <c r="F1734">
        <v>15</v>
      </c>
      <c r="G1734">
        <v>41.4</v>
      </c>
      <c r="H1734" t="s">
        <v>24</v>
      </c>
      <c r="I1734">
        <v>72</v>
      </c>
      <c r="J1734">
        <v>33</v>
      </c>
      <c r="K1734">
        <v>3</v>
      </c>
      <c r="L1734">
        <v>12.2615</v>
      </c>
      <c r="M1734">
        <v>183.92250000000001</v>
      </c>
      <c r="N1734">
        <v>72.55083333333333</v>
      </c>
      <c r="O1734">
        <v>6.29</v>
      </c>
      <c r="Q1734">
        <v>1.1399999999999999</v>
      </c>
      <c r="Y1734" t="s">
        <v>5358</v>
      </c>
      <c r="Z1734" t="s">
        <v>54</v>
      </c>
      <c r="AA1734" t="s">
        <v>197</v>
      </c>
      <c r="AB1734" t="str">
        <f>+LEFT(AA1734,1)</f>
        <v>K</v>
      </c>
      <c r="AC1734" s="6">
        <f>DEGREES(ACOS(SIN(Resultats!$H$11)*SIN(RADIANS(N1734))+COS(Resultats!$H$11)*COS(RADIANS(N1734))*COS(Resultats!$E$11-RADIANS(M1734))))</f>
        <v>65.751265258051092</v>
      </c>
      <c r="AD1734">
        <f>+IF(AB1734=Data!$E$18,1,0)</f>
        <v>0</v>
      </c>
      <c r="AE1734">
        <f>+IF(AC1734&lt;Data!$B$17,1,0)</f>
        <v>0</v>
      </c>
      <c r="AF1734" s="7">
        <f>+IF(AND(AD1734,AE1734),1,0)</f>
        <v>0</v>
      </c>
    </row>
    <row r="1735" spans="1:32" x14ac:dyDescent="0.2">
      <c r="A1735">
        <v>2004</v>
      </c>
      <c r="B1735" t="s">
        <v>1951</v>
      </c>
      <c r="C1735">
        <v>38771</v>
      </c>
      <c r="D1735">
        <v>132542</v>
      </c>
      <c r="E1735">
        <v>5</v>
      </c>
      <c r="F1735">
        <v>47</v>
      </c>
      <c r="G1735">
        <v>45.4</v>
      </c>
      <c r="H1735" t="s">
        <v>26</v>
      </c>
      <c r="I1735">
        <v>9</v>
      </c>
      <c r="J1735">
        <v>40</v>
      </c>
      <c r="K1735">
        <v>11</v>
      </c>
      <c r="L1735">
        <v>5.7959444444444443</v>
      </c>
      <c r="M1735">
        <v>86.939166666666665</v>
      </c>
      <c r="N1735">
        <v>-9.6697222222222212</v>
      </c>
      <c r="O1735">
        <v>2.06</v>
      </c>
      <c r="Q1735">
        <v>-0.17</v>
      </c>
      <c r="S1735">
        <v>-1.03</v>
      </c>
      <c r="U1735">
        <v>-0.18</v>
      </c>
      <c r="Y1735" t="s">
        <v>1952</v>
      </c>
      <c r="Z1735" t="s">
        <v>11535</v>
      </c>
      <c r="AA1735" t="s">
        <v>15431</v>
      </c>
      <c r="AB1735" t="str">
        <f>+LEFT(AA1735,1)</f>
        <v>B</v>
      </c>
      <c r="AC1735" s="6">
        <f>DEGREES(ACOS(SIN(Resultats!$H$11)*SIN(RADIANS(N1735))+COS(Resultats!$H$11)*COS(RADIANS(N1735))*COS(Resultats!$E$11-RADIANS(M1735))))</f>
        <v>65.754003045351837</v>
      </c>
      <c r="AD1735">
        <f>+IF(AB1735=Data!$E$18,1,0)</f>
        <v>0</v>
      </c>
      <c r="AE1735">
        <f>+IF(AC1735&lt;Data!$B$17,1,0)</f>
        <v>0</v>
      </c>
      <c r="AF1735" s="7">
        <f>+IF(AND(AD1735,AE1735),1,0)</f>
        <v>0</v>
      </c>
    </row>
    <row r="1736" spans="1:32" x14ac:dyDescent="0.2">
      <c r="A1736">
        <v>4740</v>
      </c>
      <c r="C1736">
        <v>108399</v>
      </c>
      <c r="D1736">
        <v>7563</v>
      </c>
      <c r="E1736">
        <v>12</v>
      </c>
      <c r="F1736">
        <v>26</v>
      </c>
      <c r="G1736">
        <v>24.2</v>
      </c>
      <c r="H1736" t="s">
        <v>24</v>
      </c>
      <c r="I1736">
        <v>71</v>
      </c>
      <c r="J1736">
        <v>55</v>
      </c>
      <c r="K1736">
        <v>47</v>
      </c>
      <c r="L1736">
        <v>12.440055555555556</v>
      </c>
      <c r="M1736">
        <v>186.60083333333336</v>
      </c>
      <c r="N1736">
        <v>71.929722222222225</v>
      </c>
      <c r="O1736">
        <v>6.24</v>
      </c>
      <c r="Q1736">
        <v>1.06</v>
      </c>
      <c r="S1736">
        <v>0.85</v>
      </c>
      <c r="X1736" t="s">
        <v>27</v>
      </c>
      <c r="Y1736" t="s">
        <v>51</v>
      </c>
      <c r="Z1736" t="s">
        <v>3242</v>
      </c>
      <c r="AA1736" t="s">
        <v>51</v>
      </c>
      <c r="AB1736" t="str">
        <f>+LEFT(AA1736,1)</f>
        <v>G</v>
      </c>
      <c r="AC1736" s="6">
        <f>DEGREES(ACOS(SIN(Resultats!$H$11)*SIN(RADIANS(N1736))+COS(Resultats!$H$11)*COS(RADIANS(N1736))*COS(Resultats!$E$11-RADIANS(M1736))))</f>
        <v>65.775185072868197</v>
      </c>
      <c r="AD1736">
        <f>+IF(AB1736=Data!$E$18,1,0)</f>
        <v>0</v>
      </c>
      <c r="AE1736">
        <f>+IF(AC1736&lt;Data!$B$17,1,0)</f>
        <v>0</v>
      </c>
      <c r="AF1736" s="7">
        <f>+IF(AND(AD1736,AE1736),1,0)</f>
        <v>0</v>
      </c>
    </row>
    <row r="1737" spans="1:32" x14ac:dyDescent="0.2">
      <c r="A1737">
        <v>3352</v>
      </c>
      <c r="C1737">
        <v>71973</v>
      </c>
      <c r="D1737">
        <v>6592</v>
      </c>
      <c r="E1737">
        <v>8</v>
      </c>
      <c r="F1737">
        <v>36</v>
      </c>
      <c r="G1737">
        <v>48.7</v>
      </c>
      <c r="H1737" t="s">
        <v>24</v>
      </c>
      <c r="I1737">
        <v>74</v>
      </c>
      <c r="J1737">
        <v>43</v>
      </c>
      <c r="K1737">
        <v>25</v>
      </c>
      <c r="L1737">
        <v>8.6135277777777777</v>
      </c>
      <c r="M1737">
        <v>129.20291666666665</v>
      </c>
      <c r="N1737">
        <v>74.723611111111111</v>
      </c>
      <c r="O1737">
        <v>6.31</v>
      </c>
      <c r="Y1737" t="s">
        <v>2723</v>
      </c>
      <c r="Z1737" t="s">
        <v>2723</v>
      </c>
      <c r="AA1737" t="s">
        <v>18</v>
      </c>
      <c r="AB1737" t="str">
        <f>+LEFT(AA1737,1)</f>
        <v>A</v>
      </c>
      <c r="AC1737" s="6">
        <f>DEGREES(ACOS(SIN(Resultats!$H$11)*SIN(RADIANS(N1737))+COS(Resultats!$H$11)*COS(RADIANS(N1737))*COS(Resultats!$E$11-RADIANS(M1737))))</f>
        <v>65.790203009255862</v>
      </c>
      <c r="AD1737">
        <f>+IF(AB1737=Data!$E$18,1,0)</f>
        <v>1</v>
      </c>
      <c r="AE1737">
        <f>+IF(AC1737&lt;Data!$B$17,1,0)</f>
        <v>0</v>
      </c>
      <c r="AF1737" s="7">
        <f>+IF(AND(AD1737,AE1737),1,0)</f>
        <v>0</v>
      </c>
    </row>
    <row r="1738" spans="1:32" x14ac:dyDescent="0.2">
      <c r="A1738">
        <v>2029</v>
      </c>
      <c r="B1738" t="s">
        <v>1968</v>
      </c>
      <c r="C1738">
        <v>39283</v>
      </c>
      <c r="D1738">
        <v>25450</v>
      </c>
      <c r="E1738">
        <v>5</v>
      </c>
      <c r="F1738">
        <v>54</v>
      </c>
      <c r="G1738">
        <v>50.8</v>
      </c>
      <c r="H1738" t="s">
        <v>24</v>
      </c>
      <c r="I1738">
        <v>55</v>
      </c>
      <c r="J1738">
        <v>42</v>
      </c>
      <c r="K1738">
        <v>25</v>
      </c>
      <c r="L1738">
        <v>5.9141111111111115</v>
      </c>
      <c r="M1738">
        <v>88.711666666666673</v>
      </c>
      <c r="N1738">
        <v>55.706944444444446</v>
      </c>
      <c r="O1738">
        <v>4.99</v>
      </c>
      <c r="Q1738">
        <v>0.05</v>
      </c>
      <c r="S1738">
        <v>0.12</v>
      </c>
      <c r="U1738">
        <v>0.02</v>
      </c>
      <c r="Y1738" t="s">
        <v>114</v>
      </c>
      <c r="Z1738" t="s">
        <v>114</v>
      </c>
      <c r="AA1738" t="s">
        <v>18</v>
      </c>
      <c r="AB1738" t="str">
        <f>+LEFT(AA1738,1)</f>
        <v>A</v>
      </c>
      <c r="AC1738" s="6">
        <f>DEGREES(ACOS(SIN(Resultats!$H$11)*SIN(RADIANS(N1738))+COS(Resultats!$H$11)*COS(RADIANS(N1738))*COS(Resultats!$E$11-RADIANS(M1738))))</f>
        <v>65.793832613605503</v>
      </c>
      <c r="AD1738">
        <f>+IF(AB1738=Data!$E$18,1,0)</f>
        <v>1</v>
      </c>
      <c r="AE1738">
        <f>+IF(AC1738&lt;Data!$B$17,1,0)</f>
        <v>0</v>
      </c>
      <c r="AF1738" s="7">
        <f>+IF(AND(AD1738,AE1738),1,0)</f>
        <v>0</v>
      </c>
    </row>
    <row r="1739" spans="1:32" x14ac:dyDescent="0.2">
      <c r="A1739">
        <v>2121</v>
      </c>
      <c r="C1739">
        <v>40827</v>
      </c>
      <c r="D1739">
        <v>25551</v>
      </c>
      <c r="E1739">
        <v>6</v>
      </c>
      <c r="F1739">
        <v>5</v>
      </c>
      <c r="G1739">
        <v>8.3000000000000007</v>
      </c>
      <c r="H1739" t="s">
        <v>24</v>
      </c>
      <c r="I1739">
        <v>59</v>
      </c>
      <c r="J1739">
        <v>23</v>
      </c>
      <c r="K1739">
        <v>35</v>
      </c>
      <c r="L1739">
        <v>6.0856388888888882</v>
      </c>
      <c r="M1739">
        <v>91.284583333333316</v>
      </c>
      <c r="N1739">
        <v>59.393055555555556</v>
      </c>
      <c r="O1739">
        <v>6.34</v>
      </c>
      <c r="Q1739">
        <v>1.1000000000000001</v>
      </c>
      <c r="S1739">
        <v>1.1000000000000001</v>
      </c>
      <c r="Y1739" t="s">
        <v>3114</v>
      </c>
      <c r="Z1739" t="s">
        <v>45</v>
      </c>
      <c r="AA1739" t="s">
        <v>507</v>
      </c>
      <c r="AB1739" t="str">
        <f>+LEFT(AA1739,1)</f>
        <v>K</v>
      </c>
      <c r="AC1739" s="6">
        <f>DEGREES(ACOS(SIN(Resultats!$H$11)*SIN(RADIANS(N1739))+COS(Resultats!$H$11)*COS(RADIANS(N1739))*COS(Resultats!$E$11-RADIANS(M1739))))</f>
        <v>65.805673904933172</v>
      </c>
      <c r="AD1739">
        <f>+IF(AB1739=Data!$E$18,1,0)</f>
        <v>0</v>
      </c>
      <c r="AE1739">
        <f>+IF(AC1739&lt;Data!$B$17,1,0)</f>
        <v>0</v>
      </c>
      <c r="AF1739" s="7">
        <f>+IF(AND(AD1739,AE1739),1,0)</f>
        <v>0</v>
      </c>
    </row>
    <row r="1740" spans="1:32" x14ac:dyDescent="0.2">
      <c r="A1740">
        <v>1950</v>
      </c>
      <c r="C1740">
        <v>37744</v>
      </c>
      <c r="D1740">
        <v>132441</v>
      </c>
      <c r="E1740">
        <v>5</v>
      </c>
      <c r="F1740">
        <v>40</v>
      </c>
      <c r="G1740">
        <v>37.299999999999997</v>
      </c>
      <c r="H1740" t="s">
        <v>26</v>
      </c>
      <c r="I1740">
        <v>2</v>
      </c>
      <c r="J1740">
        <v>49</v>
      </c>
      <c r="K1740">
        <v>30</v>
      </c>
      <c r="L1740">
        <v>5.677027777777778</v>
      </c>
      <c r="M1740">
        <v>85.155416666666667</v>
      </c>
      <c r="N1740">
        <v>-2.8250000000000002</v>
      </c>
      <c r="O1740">
        <v>6.22</v>
      </c>
      <c r="Q1740">
        <v>-0.2</v>
      </c>
      <c r="S1740">
        <v>-0.88</v>
      </c>
      <c r="Y1740" t="s">
        <v>564</v>
      </c>
      <c r="Z1740" t="s">
        <v>564</v>
      </c>
      <c r="AA1740" t="s">
        <v>15425</v>
      </c>
      <c r="AB1740" t="str">
        <f>+LEFT(AA1740,1)</f>
        <v>B</v>
      </c>
      <c r="AC1740" s="6">
        <f>DEGREES(ACOS(SIN(Resultats!$H$11)*SIN(RADIANS(N1740))+COS(Resultats!$H$11)*COS(RADIANS(N1740))*COS(Resultats!$E$11-RADIANS(M1740))))</f>
        <v>65.823420124855417</v>
      </c>
      <c r="AD1740">
        <f>+IF(AB1740=Data!$E$18,1,0)</f>
        <v>0</v>
      </c>
      <c r="AE1740">
        <f>+IF(AC1740&lt;Data!$B$17,1,0)</f>
        <v>0</v>
      </c>
      <c r="AF1740" s="7">
        <f>+IF(AND(AD1740,AE1740),1,0)</f>
        <v>0</v>
      </c>
    </row>
    <row r="1741" spans="1:32" x14ac:dyDescent="0.2">
      <c r="A1741">
        <v>5328</v>
      </c>
      <c r="B1741" t="s">
        <v>4961</v>
      </c>
      <c r="C1741">
        <v>124674</v>
      </c>
      <c r="D1741">
        <v>29045</v>
      </c>
      <c r="E1741">
        <v>14</v>
      </c>
      <c r="F1741">
        <v>13</v>
      </c>
      <c r="G1741">
        <v>27.7</v>
      </c>
      <c r="H1741" t="s">
        <v>24</v>
      </c>
      <c r="I1741">
        <v>51</v>
      </c>
      <c r="J1741">
        <v>47</v>
      </c>
      <c r="K1741">
        <v>16</v>
      </c>
      <c r="L1741">
        <v>14.224361111111111</v>
      </c>
      <c r="M1741">
        <v>213.36541666666668</v>
      </c>
      <c r="N1741">
        <v>51.787777777777777</v>
      </c>
      <c r="O1741">
        <v>6.69</v>
      </c>
      <c r="Q1741">
        <v>0.39</v>
      </c>
      <c r="S1741">
        <v>-0.04</v>
      </c>
      <c r="Y1741" t="s">
        <v>367</v>
      </c>
      <c r="Z1741" t="s">
        <v>367</v>
      </c>
      <c r="AA1741" t="s">
        <v>15432</v>
      </c>
      <c r="AB1741" t="str">
        <f>+LEFT(AA1741,1)</f>
        <v>F</v>
      </c>
      <c r="AC1741" s="6">
        <f>DEGREES(ACOS(SIN(Resultats!$H$11)*SIN(RADIANS(N1741))+COS(Resultats!$H$11)*COS(RADIANS(N1741))*COS(Resultats!$E$11-RADIANS(M1741))))</f>
        <v>65.82445875829049</v>
      </c>
      <c r="AD1741">
        <f>+IF(AB1741=Data!$E$18,1,0)</f>
        <v>0</v>
      </c>
      <c r="AE1741">
        <f>+IF(AC1741&lt;Data!$B$17,1,0)</f>
        <v>0</v>
      </c>
      <c r="AF1741" s="7">
        <f>+IF(AND(AD1741,AE1741),1,0)</f>
        <v>0</v>
      </c>
    </row>
    <row r="1742" spans="1:32" x14ac:dyDescent="0.2">
      <c r="A1742">
        <v>5329</v>
      </c>
      <c r="B1742" t="s">
        <v>4962</v>
      </c>
      <c r="C1742">
        <v>124675</v>
      </c>
      <c r="D1742">
        <v>29046</v>
      </c>
      <c r="E1742">
        <v>14</v>
      </c>
      <c r="F1742">
        <v>13</v>
      </c>
      <c r="G1742">
        <v>29</v>
      </c>
      <c r="H1742" t="s">
        <v>24</v>
      </c>
      <c r="I1742">
        <v>51</v>
      </c>
      <c r="J1742">
        <v>47</v>
      </c>
      <c r="K1742">
        <v>25</v>
      </c>
      <c r="L1742">
        <v>14.224722222222223</v>
      </c>
      <c r="M1742">
        <v>213.37083333333334</v>
      </c>
      <c r="N1742">
        <v>51.790277777777774</v>
      </c>
      <c r="O1742">
        <v>4.54</v>
      </c>
      <c r="Q1742">
        <v>0.2</v>
      </c>
      <c r="S1742">
        <v>0.14000000000000001</v>
      </c>
      <c r="U1742">
        <v>0.12</v>
      </c>
      <c r="Y1742" t="s">
        <v>2542</v>
      </c>
      <c r="Z1742" t="s">
        <v>2542</v>
      </c>
      <c r="AA1742" t="s">
        <v>15438</v>
      </c>
      <c r="AB1742" t="str">
        <f>+LEFT(AA1742,1)</f>
        <v>A</v>
      </c>
      <c r="AC1742" s="6">
        <f>DEGREES(ACOS(SIN(Resultats!$H$11)*SIN(RADIANS(N1742))+COS(Resultats!$H$11)*COS(RADIANS(N1742))*COS(Resultats!$E$11-RADIANS(M1742))))</f>
        <v>65.828347984764164</v>
      </c>
      <c r="AD1742">
        <f>+IF(AB1742=Data!$E$18,1,0)</f>
        <v>1</v>
      </c>
      <c r="AE1742">
        <f>+IF(AC1742&lt;Data!$B$17,1,0)</f>
        <v>0</v>
      </c>
      <c r="AF1742" s="7">
        <f>+IF(AND(AD1742,AE1742),1,0)</f>
        <v>0</v>
      </c>
    </row>
    <row r="1743" spans="1:32" x14ac:dyDescent="0.2">
      <c r="A1743">
        <v>4126</v>
      </c>
      <c r="C1743">
        <v>91190</v>
      </c>
      <c r="D1743">
        <v>7164</v>
      </c>
      <c r="E1743">
        <v>10</v>
      </c>
      <c r="F1743">
        <v>35</v>
      </c>
      <c r="G1743">
        <v>5.5</v>
      </c>
      <c r="H1743" t="s">
        <v>24</v>
      </c>
      <c r="I1743">
        <v>75</v>
      </c>
      <c r="J1743">
        <v>42</v>
      </c>
      <c r="K1743">
        <v>47</v>
      </c>
      <c r="L1743">
        <v>10.584861111111111</v>
      </c>
      <c r="M1743">
        <v>158.77291666666667</v>
      </c>
      <c r="N1743">
        <v>75.713055555555556</v>
      </c>
      <c r="O1743">
        <v>4.84</v>
      </c>
      <c r="Q1743">
        <v>0.96</v>
      </c>
      <c r="S1743">
        <v>0.72</v>
      </c>
      <c r="Y1743" t="s">
        <v>601</v>
      </c>
      <c r="Z1743" t="s">
        <v>5869</v>
      </c>
      <c r="AA1743" t="s">
        <v>51</v>
      </c>
      <c r="AB1743" t="str">
        <f>+LEFT(AA1743,1)</f>
        <v>G</v>
      </c>
      <c r="AC1743" s="6">
        <f>DEGREES(ACOS(SIN(Resultats!$H$11)*SIN(RADIANS(N1743))+COS(Resultats!$H$11)*COS(RADIANS(N1743))*COS(Resultats!$E$11-RADIANS(M1743))))</f>
        <v>65.891657054626933</v>
      </c>
      <c r="AD1743">
        <f>+IF(AB1743=Data!$E$18,1,0)</f>
        <v>0</v>
      </c>
      <c r="AE1743">
        <f>+IF(AC1743&lt;Data!$B$17,1,0)</f>
        <v>0</v>
      </c>
      <c r="AF1743" s="7">
        <f>+IF(AND(AD1743,AE1743),1,0)</f>
        <v>0</v>
      </c>
    </row>
    <row r="1744" spans="1:32" x14ac:dyDescent="0.2">
      <c r="A1744">
        <v>5341</v>
      </c>
      <c r="C1744">
        <v>124915</v>
      </c>
      <c r="D1744">
        <v>139828</v>
      </c>
      <c r="E1744">
        <v>14</v>
      </c>
      <c r="F1744">
        <v>16</v>
      </c>
      <c r="G1744">
        <v>21.5</v>
      </c>
      <c r="H1744" t="s">
        <v>26</v>
      </c>
      <c r="I1744">
        <v>6</v>
      </c>
      <c r="J1744">
        <v>37</v>
      </c>
      <c r="K1744">
        <v>19</v>
      </c>
      <c r="L1744">
        <v>14.27263888888889</v>
      </c>
      <c r="M1744">
        <v>214.08958333333337</v>
      </c>
      <c r="N1744">
        <v>-6.6219444444444449</v>
      </c>
      <c r="O1744">
        <v>6.44</v>
      </c>
      <c r="Q1744">
        <v>0.28000000000000003</v>
      </c>
      <c r="S1744">
        <v>0.09</v>
      </c>
      <c r="Y1744" t="s">
        <v>554</v>
      </c>
      <c r="Z1744" t="s">
        <v>554</v>
      </c>
      <c r="AA1744" t="s">
        <v>525</v>
      </c>
      <c r="AB1744" t="str">
        <f>+LEFT(AA1744,1)</f>
        <v>A</v>
      </c>
      <c r="AC1744" s="6">
        <f>DEGREES(ACOS(SIN(Resultats!$H$11)*SIN(RADIANS(N1744))+COS(Resultats!$H$11)*COS(RADIANS(N1744))*COS(Resultats!$E$11-RADIANS(M1744))))</f>
        <v>65.956425333041437</v>
      </c>
      <c r="AD1744">
        <f>+IF(AB1744=Data!$E$18,1,0)</f>
        <v>1</v>
      </c>
      <c r="AE1744">
        <f>+IF(AC1744&lt;Data!$B$17,1,0)</f>
        <v>0</v>
      </c>
      <c r="AF1744" s="7">
        <f>+IF(AND(AD1744,AE1744),1,0)</f>
        <v>0</v>
      </c>
    </row>
    <row r="1745" spans="1:32" x14ac:dyDescent="0.2">
      <c r="A1745">
        <v>5384</v>
      </c>
      <c r="C1745">
        <v>126053</v>
      </c>
      <c r="D1745">
        <v>120424</v>
      </c>
      <c r="E1745">
        <v>14</v>
      </c>
      <c r="F1745">
        <v>23</v>
      </c>
      <c r="G1745">
        <v>15.3</v>
      </c>
      <c r="H1745" t="s">
        <v>24</v>
      </c>
      <c r="I1745">
        <v>1</v>
      </c>
      <c r="J1745">
        <v>14</v>
      </c>
      <c r="K1745">
        <v>30</v>
      </c>
      <c r="L1745">
        <v>14.387583333333334</v>
      </c>
      <c r="M1745">
        <v>215.81375</v>
      </c>
      <c r="N1745">
        <v>1.2416666666666667</v>
      </c>
      <c r="O1745">
        <v>6.27</v>
      </c>
      <c r="Q1745">
        <v>0.63</v>
      </c>
      <c r="S1745">
        <v>0.09</v>
      </c>
      <c r="U1745">
        <v>0.32</v>
      </c>
      <c r="Y1745" t="s">
        <v>238</v>
      </c>
      <c r="Z1745" t="s">
        <v>238</v>
      </c>
      <c r="AA1745" t="s">
        <v>15435</v>
      </c>
      <c r="AB1745" t="str">
        <f>+LEFT(AA1745,1)</f>
        <v>G</v>
      </c>
      <c r="AC1745" s="6">
        <f>DEGREES(ACOS(SIN(Resultats!$H$11)*SIN(RADIANS(N1745))+COS(Resultats!$H$11)*COS(RADIANS(N1745))*COS(Resultats!$E$11-RADIANS(M1745))))</f>
        <v>65.97420254544069</v>
      </c>
      <c r="AD1745">
        <f>+IF(AB1745=Data!$E$18,1,0)</f>
        <v>0</v>
      </c>
      <c r="AE1745">
        <f>+IF(AC1745&lt;Data!$B$17,1,0)</f>
        <v>0</v>
      </c>
      <c r="AF1745" s="7">
        <f>+IF(AND(AD1745,AE1745),1,0)</f>
        <v>0</v>
      </c>
    </row>
    <row r="1746" spans="1:32" x14ac:dyDescent="0.2">
      <c r="A1746">
        <v>5429</v>
      </c>
      <c r="B1746" t="s">
        <v>5009</v>
      </c>
      <c r="C1746">
        <v>127665</v>
      </c>
      <c r="D1746">
        <v>64202</v>
      </c>
      <c r="E1746">
        <v>14</v>
      </c>
      <c r="F1746">
        <v>31</v>
      </c>
      <c r="G1746">
        <v>49.8</v>
      </c>
      <c r="H1746" t="s">
        <v>24</v>
      </c>
      <c r="I1746">
        <v>30</v>
      </c>
      <c r="J1746">
        <v>22</v>
      </c>
      <c r="K1746">
        <v>17</v>
      </c>
      <c r="L1746">
        <v>14.5305</v>
      </c>
      <c r="M1746">
        <v>217.95750000000001</v>
      </c>
      <c r="N1746">
        <v>30.371388888888891</v>
      </c>
      <c r="O1746">
        <v>3.58</v>
      </c>
      <c r="Q1746">
        <v>1.3</v>
      </c>
      <c r="S1746">
        <v>1.44</v>
      </c>
      <c r="U1746">
        <v>0.65</v>
      </c>
      <c r="Y1746" t="s">
        <v>517</v>
      </c>
      <c r="Z1746" t="s">
        <v>5995</v>
      </c>
      <c r="AA1746" t="s">
        <v>133</v>
      </c>
      <c r="AB1746" t="str">
        <f>+LEFT(AA1746,1)</f>
        <v>K</v>
      </c>
      <c r="AC1746" s="6">
        <f>DEGREES(ACOS(SIN(Resultats!$H$11)*SIN(RADIANS(N1746))+COS(Resultats!$H$11)*COS(RADIANS(N1746))*COS(Resultats!$E$11-RADIANS(M1746))))</f>
        <v>66.004234150911785</v>
      </c>
      <c r="AD1746">
        <f>+IF(AB1746=Data!$E$18,1,0)</f>
        <v>0</v>
      </c>
      <c r="AE1746">
        <f>+IF(AC1746&lt;Data!$B$17,1,0)</f>
        <v>0</v>
      </c>
      <c r="AF1746" s="7">
        <f>+IF(AND(AD1746,AE1746),1,0)</f>
        <v>0</v>
      </c>
    </row>
    <row r="1747" spans="1:32" x14ac:dyDescent="0.2">
      <c r="A1747">
        <v>5433</v>
      </c>
      <c r="C1747">
        <v>127726</v>
      </c>
      <c r="D1747">
        <v>83394</v>
      </c>
      <c r="E1747">
        <v>14</v>
      </c>
      <c r="F1747">
        <v>32</v>
      </c>
      <c r="G1747">
        <v>20.2</v>
      </c>
      <c r="H1747" t="s">
        <v>24</v>
      </c>
      <c r="I1747">
        <v>26</v>
      </c>
      <c r="J1747">
        <v>40</v>
      </c>
      <c r="K1747">
        <v>38</v>
      </c>
      <c r="L1747">
        <v>14.538944444444445</v>
      </c>
      <c r="M1747">
        <v>218.08416666666668</v>
      </c>
      <c r="N1747">
        <v>26.677222222222223</v>
      </c>
      <c r="O1747">
        <v>6.01</v>
      </c>
      <c r="Q1747">
        <v>0.22</v>
      </c>
      <c r="S1747">
        <v>7.0000000000000007E-2</v>
      </c>
      <c r="Y1747" t="s">
        <v>2584</v>
      </c>
      <c r="Z1747" t="s">
        <v>2584</v>
      </c>
      <c r="AA1747" t="s">
        <v>15415</v>
      </c>
      <c r="AB1747" t="str">
        <f>+LEFT(AA1747,1)</f>
        <v>A</v>
      </c>
      <c r="AC1747" s="6">
        <f>DEGREES(ACOS(SIN(Resultats!$H$11)*SIN(RADIANS(N1747))+COS(Resultats!$H$11)*COS(RADIANS(N1747))*COS(Resultats!$E$11-RADIANS(M1747))))</f>
        <v>66.020657079255216</v>
      </c>
      <c r="AD1747">
        <f>+IF(AB1747=Data!$E$18,1,0)</f>
        <v>1</v>
      </c>
      <c r="AE1747">
        <f>+IF(AC1747&lt;Data!$B$17,1,0)</f>
        <v>0</v>
      </c>
      <c r="AF1747" s="7">
        <f>+IF(AND(AD1747,AE1747),1,0)</f>
        <v>0</v>
      </c>
    </row>
    <row r="1748" spans="1:32" x14ac:dyDescent="0.2">
      <c r="A1748">
        <v>1846</v>
      </c>
      <c r="C1748">
        <v>36404</v>
      </c>
      <c r="D1748">
        <v>40426</v>
      </c>
      <c r="E1748">
        <v>5</v>
      </c>
      <c r="F1748">
        <v>33</v>
      </c>
      <c r="G1748">
        <v>28.7</v>
      </c>
      <c r="H1748" t="s">
        <v>24</v>
      </c>
      <c r="I1748">
        <v>42</v>
      </c>
      <c r="J1748">
        <v>6</v>
      </c>
      <c r="K1748">
        <v>32</v>
      </c>
      <c r="L1748">
        <v>5.5579722222222223</v>
      </c>
      <c r="M1748">
        <v>83.369583333333338</v>
      </c>
      <c r="N1748">
        <v>42.108888888888892</v>
      </c>
      <c r="O1748">
        <v>6.55</v>
      </c>
      <c r="Q1748">
        <v>-0.02</v>
      </c>
      <c r="S1748">
        <v>-0.27</v>
      </c>
      <c r="Y1748" t="s">
        <v>1841</v>
      </c>
      <c r="Z1748" t="s">
        <v>39</v>
      </c>
      <c r="AA1748" t="s">
        <v>5040</v>
      </c>
      <c r="AB1748" t="str">
        <f>+LEFT(AA1748,1)</f>
        <v>B</v>
      </c>
      <c r="AC1748" s="6">
        <f>DEGREES(ACOS(SIN(Resultats!$H$11)*SIN(RADIANS(N1748))+COS(Resultats!$H$11)*COS(RADIANS(N1748))*COS(Resultats!$E$11-RADIANS(M1748))))</f>
        <v>66.031204539470167</v>
      </c>
      <c r="AD1748">
        <f>+IF(AB1748=Data!$E$18,1,0)</f>
        <v>0</v>
      </c>
      <c r="AE1748">
        <f>+IF(AC1748&lt;Data!$B$17,1,0)</f>
        <v>0</v>
      </c>
      <c r="AF1748" s="7">
        <f>+IF(AND(AD1748,AE1748),1,0)</f>
        <v>0</v>
      </c>
    </row>
    <row r="1749" spans="1:32" x14ac:dyDescent="0.2">
      <c r="A1749">
        <v>5411</v>
      </c>
      <c r="C1749">
        <v>126943</v>
      </c>
      <c r="D1749">
        <v>45058</v>
      </c>
      <c r="E1749">
        <v>14</v>
      </c>
      <c r="F1749">
        <v>27</v>
      </c>
      <c r="G1749">
        <v>27.3</v>
      </c>
      <c r="H1749" t="s">
        <v>24</v>
      </c>
      <c r="I1749">
        <v>41</v>
      </c>
      <c r="J1749">
        <v>1</v>
      </c>
      <c r="K1749">
        <v>30</v>
      </c>
      <c r="L1749">
        <v>14.457583333333332</v>
      </c>
      <c r="M1749">
        <v>216.86375000000001</v>
      </c>
      <c r="N1749">
        <v>41.024999999999999</v>
      </c>
      <c r="O1749">
        <v>6.63</v>
      </c>
      <c r="Q1749">
        <v>0.37</v>
      </c>
      <c r="S1749">
        <v>-0.05</v>
      </c>
      <c r="Y1749" t="s">
        <v>2291</v>
      </c>
      <c r="Z1749" t="s">
        <v>2291</v>
      </c>
      <c r="AA1749" t="s">
        <v>15432</v>
      </c>
      <c r="AB1749" t="str">
        <f>+LEFT(AA1749,1)</f>
        <v>F</v>
      </c>
      <c r="AC1749" s="6">
        <f>DEGREES(ACOS(SIN(Resultats!$H$11)*SIN(RADIANS(N1749))+COS(Resultats!$H$11)*COS(RADIANS(N1749))*COS(Resultats!$E$11-RADIANS(M1749))))</f>
        <v>66.052182683155991</v>
      </c>
      <c r="AD1749">
        <f>+IF(AB1749=Data!$E$18,1,0)</f>
        <v>0</v>
      </c>
      <c r="AE1749">
        <f>+IF(AC1749&lt;Data!$B$17,1,0)</f>
        <v>0</v>
      </c>
      <c r="AF1749" s="7">
        <f>+IF(AND(AD1749,AE1749),1,0)</f>
        <v>0</v>
      </c>
    </row>
    <row r="1750" spans="1:32" x14ac:dyDescent="0.2">
      <c r="A1750">
        <v>2511</v>
      </c>
      <c r="B1750" t="s">
        <v>1458</v>
      </c>
      <c r="C1750">
        <v>49340</v>
      </c>
      <c r="D1750">
        <v>13986</v>
      </c>
      <c r="E1750">
        <v>6</v>
      </c>
      <c r="F1750">
        <v>53</v>
      </c>
      <c r="G1750">
        <v>42.2</v>
      </c>
      <c r="H1750" t="s">
        <v>24</v>
      </c>
      <c r="I1750">
        <v>68</v>
      </c>
      <c r="J1750">
        <v>53</v>
      </c>
      <c r="K1750">
        <v>18</v>
      </c>
      <c r="L1750">
        <v>6.8950555555555555</v>
      </c>
      <c r="M1750">
        <v>103.42583333333333</v>
      </c>
      <c r="N1750">
        <v>68.888333333333335</v>
      </c>
      <c r="O1750">
        <v>5.12</v>
      </c>
      <c r="Q1750">
        <v>-0.13</v>
      </c>
      <c r="S1750">
        <v>-0.43</v>
      </c>
      <c r="Y1750" t="s">
        <v>112</v>
      </c>
      <c r="Z1750" t="s">
        <v>112</v>
      </c>
      <c r="AA1750" t="s">
        <v>15416</v>
      </c>
      <c r="AB1750" t="str">
        <f>+LEFT(AA1750,1)</f>
        <v>B</v>
      </c>
      <c r="AC1750" s="6">
        <f>DEGREES(ACOS(SIN(Resultats!$H$11)*SIN(RADIANS(N1750))+COS(Resultats!$H$11)*COS(RADIANS(N1750))*COS(Resultats!$E$11-RADIANS(M1750))))</f>
        <v>66.056901498548626</v>
      </c>
      <c r="AD1750">
        <f>+IF(AB1750=Data!$E$18,1,0)</f>
        <v>0</v>
      </c>
      <c r="AE1750">
        <f>+IF(AC1750&lt;Data!$B$17,1,0)</f>
        <v>0</v>
      </c>
      <c r="AF1750" s="7">
        <f>+IF(AND(AD1750,AE1750),1,0)</f>
        <v>0</v>
      </c>
    </row>
    <row r="1751" spans="1:32" x14ac:dyDescent="0.2">
      <c r="A1751">
        <v>1810</v>
      </c>
      <c r="B1751" t="s">
        <v>2684</v>
      </c>
      <c r="C1751">
        <v>35708</v>
      </c>
      <c r="D1751">
        <v>77184</v>
      </c>
      <c r="E1751">
        <v>5</v>
      </c>
      <c r="F1751">
        <v>27</v>
      </c>
      <c r="G1751">
        <v>38.1</v>
      </c>
      <c r="H1751" t="s">
        <v>24</v>
      </c>
      <c r="I1751">
        <v>21</v>
      </c>
      <c r="J1751">
        <v>56</v>
      </c>
      <c r="K1751">
        <v>13</v>
      </c>
      <c r="L1751">
        <v>5.4605833333333331</v>
      </c>
      <c r="M1751">
        <v>81.908749999999998</v>
      </c>
      <c r="N1751">
        <v>21.936944444444446</v>
      </c>
      <c r="O1751">
        <v>4.88</v>
      </c>
      <c r="Q1751">
        <v>-0.15</v>
      </c>
      <c r="S1751">
        <v>-0.76</v>
      </c>
      <c r="U1751">
        <v>-0.15</v>
      </c>
      <c r="Y1751" t="s">
        <v>214</v>
      </c>
      <c r="Z1751" t="s">
        <v>5651</v>
      </c>
      <c r="AA1751" t="s">
        <v>15417</v>
      </c>
      <c r="AB1751" t="str">
        <f>+LEFT(AA1751,1)</f>
        <v>B</v>
      </c>
      <c r="AC1751" s="6">
        <f>DEGREES(ACOS(SIN(Resultats!$H$11)*SIN(RADIANS(N1751))+COS(Resultats!$H$11)*COS(RADIANS(N1751))*COS(Resultats!$E$11-RADIANS(M1751))))</f>
        <v>66.063274142921031</v>
      </c>
      <c r="AD1751">
        <f>+IF(AB1751=Data!$E$18,1,0)</f>
        <v>0</v>
      </c>
      <c r="AE1751">
        <f>+IF(AC1751&lt;Data!$B$17,1,0)</f>
        <v>0</v>
      </c>
      <c r="AF1751" s="7">
        <f>+IF(AND(AD1751,AE1751),1,0)</f>
        <v>0</v>
      </c>
    </row>
    <row r="1752" spans="1:32" x14ac:dyDescent="0.2">
      <c r="A1752">
        <v>2001</v>
      </c>
      <c r="C1752">
        <v>38735</v>
      </c>
      <c r="D1752">
        <v>150814</v>
      </c>
      <c r="E1752">
        <v>5</v>
      </c>
      <c r="F1752">
        <v>47</v>
      </c>
      <c r="G1752">
        <v>26.7</v>
      </c>
      <c r="H1752" t="s">
        <v>26</v>
      </c>
      <c r="I1752">
        <v>10</v>
      </c>
      <c r="J1752">
        <v>31</v>
      </c>
      <c r="K1752">
        <v>59</v>
      </c>
      <c r="L1752">
        <v>5.7907500000000001</v>
      </c>
      <c r="M1752">
        <v>86.861249999999998</v>
      </c>
      <c r="N1752">
        <v>-10.533055555555556</v>
      </c>
      <c r="O1752">
        <v>6.03</v>
      </c>
      <c r="Q1752">
        <v>0.16</v>
      </c>
      <c r="Y1752" t="s">
        <v>310</v>
      </c>
      <c r="Z1752" t="s">
        <v>310</v>
      </c>
      <c r="AA1752" t="s">
        <v>15426</v>
      </c>
      <c r="AB1752" t="str">
        <f>+LEFT(AA1752,1)</f>
        <v>A</v>
      </c>
      <c r="AC1752" s="6">
        <f>DEGREES(ACOS(SIN(Resultats!$H$11)*SIN(RADIANS(N1752))+COS(Resultats!$H$11)*COS(RADIANS(N1752))*COS(Resultats!$E$11-RADIANS(M1752))))</f>
        <v>66.063376429951731</v>
      </c>
      <c r="AD1752">
        <f>+IF(AB1752=Data!$E$18,1,0)</f>
        <v>1</v>
      </c>
      <c r="AE1752">
        <f>+IF(AC1752&lt;Data!$B$17,1,0)</f>
        <v>0</v>
      </c>
      <c r="AF1752" s="7">
        <f>+IF(AND(AD1752,AE1752),1,0)</f>
        <v>0</v>
      </c>
    </row>
    <row r="1753" spans="1:32" x14ac:dyDescent="0.2">
      <c r="A1753">
        <v>5213</v>
      </c>
      <c r="C1753">
        <v>120787</v>
      </c>
      <c r="D1753">
        <v>16186</v>
      </c>
      <c r="E1753">
        <v>13</v>
      </c>
      <c r="F1753">
        <v>49</v>
      </c>
      <c r="G1753">
        <v>45.5</v>
      </c>
      <c r="H1753" t="s">
        <v>24</v>
      </c>
      <c r="I1753">
        <v>61</v>
      </c>
      <c r="J1753">
        <v>29</v>
      </c>
      <c r="K1753">
        <v>21</v>
      </c>
      <c r="L1753">
        <v>13.829305555555555</v>
      </c>
      <c r="M1753">
        <v>207.43958333333333</v>
      </c>
      <c r="N1753">
        <v>61.489166666666669</v>
      </c>
      <c r="O1753">
        <v>5.96</v>
      </c>
      <c r="Q1753">
        <v>0.96</v>
      </c>
      <c r="S1753">
        <v>0.64</v>
      </c>
      <c r="Y1753" t="s">
        <v>236</v>
      </c>
      <c r="Z1753" t="s">
        <v>236</v>
      </c>
      <c r="AA1753" t="s">
        <v>2834</v>
      </c>
      <c r="AB1753" t="str">
        <f>+LEFT(AA1753,1)</f>
        <v>G</v>
      </c>
      <c r="AC1753" s="6">
        <f>DEGREES(ACOS(SIN(Resultats!$H$11)*SIN(RADIANS(N1753))+COS(Resultats!$H$11)*COS(RADIANS(N1753))*COS(Resultats!$E$11-RADIANS(M1753))))</f>
        <v>66.072683739997856</v>
      </c>
      <c r="AD1753">
        <f>+IF(AB1753=Data!$E$18,1,0)</f>
        <v>0</v>
      </c>
      <c r="AE1753">
        <f>+IF(AC1753&lt;Data!$B$17,1,0)</f>
        <v>0</v>
      </c>
      <c r="AF1753" s="7">
        <f>+IF(AND(AD1753,AE1753),1,0)</f>
        <v>0</v>
      </c>
    </row>
    <row r="1754" spans="1:32" x14ac:dyDescent="0.2">
      <c r="A1754">
        <v>5315</v>
      </c>
      <c r="B1754" t="s">
        <v>4954</v>
      </c>
      <c r="C1754">
        <v>124294</v>
      </c>
      <c r="D1754">
        <v>158427</v>
      </c>
      <c r="E1754">
        <v>14</v>
      </c>
      <c r="F1754">
        <v>12</v>
      </c>
      <c r="G1754">
        <v>53.8</v>
      </c>
      <c r="H1754" t="s">
        <v>26</v>
      </c>
      <c r="I1754">
        <v>10</v>
      </c>
      <c r="J1754">
        <v>16</v>
      </c>
      <c r="K1754">
        <v>25</v>
      </c>
      <c r="L1754">
        <v>14.214944444444443</v>
      </c>
      <c r="M1754">
        <v>213.22416666666663</v>
      </c>
      <c r="N1754">
        <v>-10.273611111111112</v>
      </c>
      <c r="O1754">
        <v>4.1900000000000004</v>
      </c>
      <c r="Q1754">
        <v>1.33</v>
      </c>
      <c r="S1754">
        <v>1.47</v>
      </c>
      <c r="U1754">
        <v>0.75</v>
      </c>
      <c r="Y1754" t="s">
        <v>4955</v>
      </c>
      <c r="Z1754" t="s">
        <v>5935</v>
      </c>
      <c r="AA1754" t="s">
        <v>365</v>
      </c>
      <c r="AB1754" t="str">
        <f>+LEFT(AA1754,1)</f>
        <v>K</v>
      </c>
      <c r="AC1754" s="6">
        <f>DEGREES(ACOS(SIN(Resultats!$H$11)*SIN(RADIANS(N1754))+COS(Resultats!$H$11)*COS(RADIANS(N1754))*COS(Resultats!$E$11-RADIANS(M1754))))</f>
        <v>66.072905293472459</v>
      </c>
      <c r="AD1754">
        <f>+IF(AB1754=Data!$E$18,1,0)</f>
        <v>0</v>
      </c>
      <c r="AE1754">
        <f>+IF(AC1754&lt;Data!$B$17,1,0)</f>
        <v>0</v>
      </c>
      <c r="AF1754" s="7">
        <f>+IF(AND(AD1754,AE1754),1,0)</f>
        <v>0</v>
      </c>
    </row>
    <row r="1755" spans="1:32" x14ac:dyDescent="0.2">
      <c r="A1755">
        <v>5434</v>
      </c>
      <c r="B1755" t="s">
        <v>5012</v>
      </c>
      <c r="C1755">
        <v>127739</v>
      </c>
      <c r="D1755">
        <v>83395</v>
      </c>
      <c r="E1755">
        <v>14</v>
      </c>
      <c r="F1755">
        <v>32</v>
      </c>
      <c r="G1755">
        <v>32.5</v>
      </c>
      <c r="H1755" t="s">
        <v>24</v>
      </c>
      <c r="I1755">
        <v>22</v>
      </c>
      <c r="J1755">
        <v>15</v>
      </c>
      <c r="K1755">
        <v>36</v>
      </c>
      <c r="L1755">
        <v>14.542361111111111</v>
      </c>
      <c r="M1755">
        <v>218.13541666666666</v>
      </c>
      <c r="N1755">
        <v>22.26</v>
      </c>
      <c r="O1755">
        <v>5.92</v>
      </c>
      <c r="Q1755">
        <v>0.35</v>
      </c>
      <c r="S1755">
        <v>7.0000000000000007E-2</v>
      </c>
      <c r="Y1755" t="s">
        <v>307</v>
      </c>
      <c r="Z1755" t="s">
        <v>307</v>
      </c>
      <c r="AA1755" t="s">
        <v>2897</v>
      </c>
      <c r="AB1755" t="str">
        <f>+LEFT(AA1755,1)</f>
        <v>F</v>
      </c>
      <c r="AC1755" s="6">
        <f>DEGREES(ACOS(SIN(Resultats!$H$11)*SIN(RADIANS(N1755))+COS(Resultats!$H$11)*COS(RADIANS(N1755))*COS(Resultats!$E$11-RADIANS(M1755))))</f>
        <v>66.09613069849118</v>
      </c>
      <c r="AD1755">
        <f>+IF(AB1755=Data!$E$18,1,0)</f>
        <v>0</v>
      </c>
      <c r="AE1755">
        <f>+IF(AC1755&lt;Data!$B$17,1,0)</f>
        <v>0</v>
      </c>
      <c r="AF1755" s="7">
        <f>+IF(AND(AD1755,AE1755),1,0)</f>
        <v>0</v>
      </c>
    </row>
    <row r="1756" spans="1:32" x14ac:dyDescent="0.2">
      <c r="A1756">
        <v>5350</v>
      </c>
      <c r="B1756" t="s">
        <v>4972</v>
      </c>
      <c r="C1756">
        <v>125161</v>
      </c>
      <c r="D1756">
        <v>29071</v>
      </c>
      <c r="E1756">
        <v>14</v>
      </c>
      <c r="F1756">
        <v>16</v>
      </c>
      <c r="G1756">
        <v>9.9</v>
      </c>
      <c r="H1756" t="s">
        <v>24</v>
      </c>
      <c r="I1756">
        <v>51</v>
      </c>
      <c r="J1756">
        <v>22</v>
      </c>
      <c r="K1756">
        <v>2</v>
      </c>
      <c r="L1756">
        <v>14.269416666666668</v>
      </c>
      <c r="M1756">
        <v>214.04124999999999</v>
      </c>
      <c r="N1756">
        <v>51.367222222222225</v>
      </c>
      <c r="O1756">
        <v>4.75</v>
      </c>
      <c r="Q1756">
        <v>0.2</v>
      </c>
      <c r="S1756">
        <v>0.06</v>
      </c>
      <c r="U1756">
        <v>0.09</v>
      </c>
      <c r="Y1756" t="s">
        <v>2826</v>
      </c>
      <c r="Z1756" t="s">
        <v>2826</v>
      </c>
      <c r="AA1756" t="s">
        <v>525</v>
      </c>
      <c r="AB1756" t="str">
        <f>+LEFT(AA1756,1)</f>
        <v>A</v>
      </c>
      <c r="AC1756" s="6">
        <f>DEGREES(ACOS(SIN(Resultats!$H$11)*SIN(RADIANS(N1756))+COS(Resultats!$H$11)*COS(RADIANS(N1756))*COS(Resultats!$E$11-RADIANS(M1756))))</f>
        <v>66.122750736171767</v>
      </c>
      <c r="AD1756">
        <f>+IF(AB1756=Data!$E$18,1,0)</f>
        <v>1</v>
      </c>
      <c r="AE1756">
        <f>+IF(AC1756&lt;Data!$B$17,1,0)</f>
        <v>0</v>
      </c>
      <c r="AF1756" s="7">
        <f>+IF(AND(AD1756,AE1756),1,0)</f>
        <v>0</v>
      </c>
    </row>
    <row r="1757" spans="1:32" x14ac:dyDescent="0.2">
      <c r="A1757">
        <v>1872</v>
      </c>
      <c r="B1757" t="s">
        <v>1860</v>
      </c>
      <c r="C1757">
        <v>36777</v>
      </c>
      <c r="D1757">
        <v>112904</v>
      </c>
      <c r="E1757">
        <v>5</v>
      </c>
      <c r="F1757">
        <v>34</v>
      </c>
      <c r="G1757">
        <v>16.7</v>
      </c>
      <c r="H1757" t="s">
        <v>24</v>
      </c>
      <c r="I1757">
        <v>3</v>
      </c>
      <c r="J1757">
        <v>46</v>
      </c>
      <c r="K1757">
        <v>1</v>
      </c>
      <c r="L1757">
        <v>5.5713055555555551</v>
      </c>
      <c r="M1757">
        <v>83.569583333333327</v>
      </c>
      <c r="N1757">
        <v>3.7669444444444444</v>
      </c>
      <c r="O1757">
        <v>5.36</v>
      </c>
      <c r="Q1757">
        <v>0.05</v>
      </c>
      <c r="S1757">
        <v>7.0000000000000007E-2</v>
      </c>
      <c r="U1757">
        <v>0.04</v>
      </c>
      <c r="Y1757" t="s">
        <v>114</v>
      </c>
      <c r="Z1757" t="s">
        <v>114</v>
      </c>
      <c r="AA1757" t="s">
        <v>18</v>
      </c>
      <c r="AB1757" t="str">
        <f>+LEFT(AA1757,1)</f>
        <v>A</v>
      </c>
      <c r="AC1757" s="6">
        <f>DEGREES(ACOS(SIN(Resultats!$H$11)*SIN(RADIANS(N1757))+COS(Resultats!$H$11)*COS(RADIANS(N1757))*COS(Resultats!$E$11-RADIANS(M1757))))</f>
        <v>66.149892588648441</v>
      </c>
      <c r="AD1757">
        <f>+IF(AB1757=Data!$E$18,1,0)</f>
        <v>1</v>
      </c>
      <c r="AE1757">
        <f>+IF(AC1757&lt;Data!$B$17,1,0)</f>
        <v>0</v>
      </c>
      <c r="AF1757" s="7">
        <f>+IF(AND(AD1757,AE1757),1,0)</f>
        <v>0</v>
      </c>
    </row>
    <row r="1758" spans="1:32" x14ac:dyDescent="0.2">
      <c r="A1758">
        <v>1816</v>
      </c>
      <c r="B1758" t="s">
        <v>2688</v>
      </c>
      <c r="C1758">
        <v>35802</v>
      </c>
      <c r="D1758">
        <v>94573</v>
      </c>
      <c r="E1758">
        <v>5</v>
      </c>
      <c r="F1758">
        <v>28</v>
      </c>
      <c r="G1758">
        <v>1.6</v>
      </c>
      <c r="H1758" t="s">
        <v>24</v>
      </c>
      <c r="I1758">
        <v>17</v>
      </c>
      <c r="J1758">
        <v>14</v>
      </c>
      <c r="K1758">
        <v>20</v>
      </c>
      <c r="L1758">
        <v>5.4671111111111115</v>
      </c>
      <c r="M1758">
        <v>82.006666666666675</v>
      </c>
      <c r="N1758">
        <v>17.238888888888891</v>
      </c>
      <c r="O1758">
        <v>5.77</v>
      </c>
      <c r="Q1758">
        <v>1.63</v>
      </c>
      <c r="S1758">
        <v>2.0099999999999998</v>
      </c>
      <c r="Y1758" t="s">
        <v>419</v>
      </c>
      <c r="Z1758" t="s">
        <v>419</v>
      </c>
      <c r="AA1758" t="s">
        <v>2160</v>
      </c>
      <c r="AB1758" t="str">
        <f>+LEFT(AA1758,1)</f>
        <v>M</v>
      </c>
      <c r="AC1758" s="6">
        <f>DEGREES(ACOS(SIN(Resultats!$H$11)*SIN(RADIANS(N1758))+COS(Resultats!$H$11)*COS(RADIANS(N1758))*COS(Resultats!$E$11-RADIANS(M1758))))</f>
        <v>66.177406675757936</v>
      </c>
      <c r="AD1758">
        <f>+IF(AB1758=Data!$E$18,1,0)</f>
        <v>0</v>
      </c>
      <c r="AE1758">
        <f>+IF(AC1758&lt;Data!$B$17,1,0)</f>
        <v>0</v>
      </c>
      <c r="AF1758" s="7">
        <f>+IF(AND(AD1758,AE1758),1,0)</f>
        <v>0</v>
      </c>
    </row>
    <row r="1759" spans="1:32" x14ac:dyDescent="0.2">
      <c r="A1759">
        <v>1967</v>
      </c>
      <c r="C1759">
        <v>38089</v>
      </c>
      <c r="D1759">
        <v>132477</v>
      </c>
      <c r="E1759">
        <v>5</v>
      </c>
      <c r="F1759">
        <v>42</v>
      </c>
      <c r="G1759">
        <v>53.8</v>
      </c>
      <c r="H1759" t="s">
        <v>26</v>
      </c>
      <c r="I1759">
        <v>6</v>
      </c>
      <c r="J1759">
        <v>47</v>
      </c>
      <c r="K1759">
        <v>46</v>
      </c>
      <c r="L1759">
        <v>5.7149444444444448</v>
      </c>
      <c r="M1759">
        <v>85.724166666666676</v>
      </c>
      <c r="N1759">
        <v>-6.7961111111111112</v>
      </c>
      <c r="O1759">
        <v>6.02</v>
      </c>
      <c r="Q1759">
        <v>0.4</v>
      </c>
      <c r="S1759">
        <v>-0.05</v>
      </c>
      <c r="Y1759" t="s">
        <v>266</v>
      </c>
      <c r="Z1759" t="s">
        <v>266</v>
      </c>
      <c r="AA1759" t="s">
        <v>15428</v>
      </c>
      <c r="AB1759" t="str">
        <f>+LEFT(AA1759,1)</f>
        <v>F</v>
      </c>
      <c r="AC1759" s="6">
        <f>DEGREES(ACOS(SIN(Resultats!$H$11)*SIN(RADIANS(N1759))+COS(Resultats!$H$11)*COS(RADIANS(N1759))*COS(Resultats!$E$11-RADIANS(M1759))))</f>
        <v>66.178241796094497</v>
      </c>
      <c r="AD1759">
        <f>+IF(AB1759=Data!$E$18,1,0)</f>
        <v>0</v>
      </c>
      <c r="AE1759">
        <f>+IF(AC1759&lt;Data!$B$17,1,0)</f>
        <v>0</v>
      </c>
      <c r="AF1759" s="7">
        <f>+IF(AND(AD1759,AE1759),1,0)</f>
        <v>0</v>
      </c>
    </row>
    <row r="1760" spans="1:32" x14ac:dyDescent="0.2">
      <c r="A1760">
        <v>3075</v>
      </c>
      <c r="C1760">
        <v>64307</v>
      </c>
      <c r="D1760">
        <v>6378</v>
      </c>
      <c r="E1760">
        <v>8</v>
      </c>
      <c r="F1760">
        <v>0</v>
      </c>
      <c r="G1760">
        <v>11.7</v>
      </c>
      <c r="H1760" t="s">
        <v>24</v>
      </c>
      <c r="I1760">
        <v>73</v>
      </c>
      <c r="J1760">
        <v>55</v>
      </c>
      <c r="K1760">
        <v>5</v>
      </c>
      <c r="L1760">
        <v>8.0032499999999995</v>
      </c>
      <c r="M1760">
        <v>120.04875</v>
      </c>
      <c r="N1760">
        <v>73.918055555555554</v>
      </c>
      <c r="O1760">
        <v>5.41</v>
      </c>
      <c r="Q1760">
        <v>1.42</v>
      </c>
      <c r="S1760">
        <v>1.64</v>
      </c>
      <c r="Y1760" t="s">
        <v>105</v>
      </c>
      <c r="Z1760" t="s">
        <v>105</v>
      </c>
      <c r="AA1760" t="s">
        <v>133</v>
      </c>
      <c r="AB1760" t="str">
        <f>+LEFT(AA1760,1)</f>
        <v>K</v>
      </c>
      <c r="AC1760" s="6">
        <f>DEGREES(ACOS(SIN(Resultats!$H$11)*SIN(RADIANS(N1760))+COS(Resultats!$H$11)*COS(RADIANS(N1760))*COS(Resultats!$E$11-RADIANS(M1760))))</f>
        <v>66.22015626596955</v>
      </c>
      <c r="AD1760">
        <f>+IF(AB1760=Data!$E$18,1,0)</f>
        <v>0</v>
      </c>
      <c r="AE1760">
        <f>+IF(AC1760&lt;Data!$B$17,1,0)</f>
        <v>0</v>
      </c>
      <c r="AF1760" s="7">
        <f>+IF(AND(AD1760,AE1760),1,0)</f>
        <v>0</v>
      </c>
    </row>
    <row r="1761" spans="1:32" x14ac:dyDescent="0.2">
      <c r="A1761">
        <v>1804</v>
      </c>
      <c r="C1761">
        <v>35600</v>
      </c>
      <c r="D1761">
        <v>58040</v>
      </c>
      <c r="E1761">
        <v>5</v>
      </c>
      <c r="F1761">
        <v>27</v>
      </c>
      <c r="G1761">
        <v>8.3000000000000007</v>
      </c>
      <c r="H1761" t="s">
        <v>24</v>
      </c>
      <c r="I1761">
        <v>30</v>
      </c>
      <c r="J1761">
        <v>12</v>
      </c>
      <c r="K1761">
        <v>31</v>
      </c>
      <c r="L1761">
        <v>5.4523055555555553</v>
      </c>
      <c r="M1761">
        <v>81.78458333333333</v>
      </c>
      <c r="N1761">
        <v>30.208611111111111</v>
      </c>
      <c r="O1761">
        <v>5.74</v>
      </c>
      <c r="Q1761">
        <v>0.16</v>
      </c>
      <c r="S1761">
        <v>-0.18</v>
      </c>
      <c r="Y1761" t="s">
        <v>2680</v>
      </c>
      <c r="Z1761" t="s">
        <v>2680</v>
      </c>
      <c r="AA1761" t="s">
        <v>5040</v>
      </c>
      <c r="AB1761" t="str">
        <f>+LEFT(AA1761,1)</f>
        <v>B</v>
      </c>
      <c r="AC1761" s="6">
        <f>DEGREES(ACOS(SIN(Resultats!$H$11)*SIN(RADIANS(N1761))+COS(Resultats!$H$11)*COS(RADIANS(N1761))*COS(Resultats!$E$11-RADIANS(M1761))))</f>
        <v>66.220464855453315</v>
      </c>
      <c r="AD1761">
        <f>+IF(AB1761=Data!$E$18,1,0)</f>
        <v>0</v>
      </c>
      <c r="AE1761">
        <f>+IF(AC1761&lt;Data!$B$17,1,0)</f>
        <v>0</v>
      </c>
      <c r="AF1761" s="7">
        <f>+IF(AND(AD1761,AE1761),1,0)</f>
        <v>0</v>
      </c>
    </row>
    <row r="1762" spans="1:32" x14ac:dyDescent="0.2">
      <c r="A1762">
        <v>1932</v>
      </c>
      <c r="C1762">
        <v>37479</v>
      </c>
      <c r="D1762">
        <v>132408</v>
      </c>
      <c r="E1762">
        <v>5</v>
      </c>
      <c r="F1762">
        <v>38</v>
      </c>
      <c r="G1762">
        <v>47.1</v>
      </c>
      <c r="H1762" t="s">
        <v>26</v>
      </c>
      <c r="I1762">
        <v>2</v>
      </c>
      <c r="J1762">
        <v>35</v>
      </c>
      <c r="K1762">
        <v>39</v>
      </c>
      <c r="L1762">
        <v>5.6464166666666662</v>
      </c>
      <c r="M1762">
        <v>84.696250000000006</v>
      </c>
      <c r="N1762">
        <v>-2.5941666666666667</v>
      </c>
      <c r="O1762">
        <v>6.65</v>
      </c>
      <c r="Q1762">
        <v>-0.19</v>
      </c>
      <c r="S1762">
        <v>-0.86</v>
      </c>
      <c r="Y1762" t="s">
        <v>1899</v>
      </c>
      <c r="Z1762" t="s">
        <v>1899</v>
      </c>
      <c r="AA1762" t="s">
        <v>15417</v>
      </c>
      <c r="AB1762" t="str">
        <f>+LEFT(AA1762,1)</f>
        <v>B</v>
      </c>
      <c r="AC1762" s="6">
        <f>DEGREES(ACOS(SIN(Resultats!$H$11)*SIN(RADIANS(N1762))+COS(Resultats!$H$11)*COS(RADIANS(N1762))*COS(Resultats!$E$11-RADIANS(M1762))))</f>
        <v>66.222938091265164</v>
      </c>
      <c r="AD1762">
        <f>+IF(AB1762=Data!$E$18,1,0)</f>
        <v>0</v>
      </c>
      <c r="AE1762">
        <f>+IF(AC1762&lt;Data!$B$17,1,0)</f>
        <v>0</v>
      </c>
      <c r="AF1762" s="7">
        <f>+IF(AND(AD1762,AE1762),1,0)</f>
        <v>0</v>
      </c>
    </row>
    <row r="1763" spans="1:32" x14ac:dyDescent="0.2">
      <c r="A1763">
        <v>1931</v>
      </c>
      <c r="B1763" t="s">
        <v>1897</v>
      </c>
      <c r="C1763">
        <v>37468</v>
      </c>
      <c r="D1763">
        <v>132406</v>
      </c>
      <c r="E1763">
        <v>5</v>
      </c>
      <c r="F1763">
        <v>38</v>
      </c>
      <c r="G1763">
        <v>44.8</v>
      </c>
      <c r="H1763" t="s">
        <v>26</v>
      </c>
      <c r="I1763">
        <v>2</v>
      </c>
      <c r="J1763">
        <v>36</v>
      </c>
      <c r="K1763">
        <v>0</v>
      </c>
      <c r="L1763">
        <v>5.6457777777777771</v>
      </c>
      <c r="M1763">
        <v>84.686666666666653</v>
      </c>
      <c r="N1763">
        <v>-2.6</v>
      </c>
      <c r="O1763">
        <v>3.81</v>
      </c>
      <c r="Q1763">
        <v>-0.24</v>
      </c>
      <c r="S1763">
        <v>-1.01</v>
      </c>
      <c r="U1763">
        <v>-0.24</v>
      </c>
      <c r="Y1763" t="s">
        <v>2610</v>
      </c>
      <c r="Z1763" t="s">
        <v>2610</v>
      </c>
      <c r="AA1763" t="s">
        <v>15420</v>
      </c>
      <c r="AB1763" t="str">
        <f>+LEFT(AA1763,1)</f>
        <v>O</v>
      </c>
      <c r="AC1763" s="6">
        <f>DEGREES(ACOS(SIN(Resultats!$H$11)*SIN(RADIANS(N1763))+COS(Resultats!$H$11)*COS(RADIANS(N1763))*COS(Resultats!$E$11-RADIANS(M1763))))</f>
        <v>66.233522805719318</v>
      </c>
      <c r="AD1763">
        <f>+IF(AB1763=Data!$E$18,1,0)</f>
        <v>0</v>
      </c>
      <c r="AE1763">
        <f>+IF(AC1763&lt;Data!$B$17,1,0)</f>
        <v>0</v>
      </c>
      <c r="AF1763" s="7">
        <f>+IF(AND(AD1763,AE1763),1,0)</f>
        <v>0</v>
      </c>
    </row>
    <row r="1764" spans="1:32" x14ac:dyDescent="0.2">
      <c r="A1764">
        <v>1825</v>
      </c>
      <c r="C1764">
        <v>36041</v>
      </c>
      <c r="D1764">
        <v>58129</v>
      </c>
      <c r="E1764">
        <v>5</v>
      </c>
      <c r="F1764">
        <v>30</v>
      </c>
      <c r="G1764">
        <v>45.1</v>
      </c>
      <c r="H1764" t="s">
        <v>24</v>
      </c>
      <c r="I1764">
        <v>39</v>
      </c>
      <c r="J1764">
        <v>49</v>
      </c>
      <c r="K1764">
        <v>33</v>
      </c>
      <c r="L1764">
        <v>5.5125277777777777</v>
      </c>
      <c r="M1764">
        <v>82.687916666666666</v>
      </c>
      <c r="N1764">
        <v>39.825833333333335</v>
      </c>
      <c r="O1764">
        <v>6.37</v>
      </c>
      <c r="Q1764">
        <v>0.97</v>
      </c>
      <c r="S1764">
        <v>0.76</v>
      </c>
      <c r="Y1764" t="s">
        <v>60</v>
      </c>
      <c r="Z1764" t="s">
        <v>60</v>
      </c>
      <c r="AA1764" t="s">
        <v>28</v>
      </c>
      <c r="AB1764" t="str">
        <f>+LEFT(AA1764,1)</f>
        <v>G</v>
      </c>
      <c r="AC1764" s="6">
        <f>DEGREES(ACOS(SIN(Resultats!$H$11)*SIN(RADIANS(N1764))+COS(Resultats!$H$11)*COS(RADIANS(N1764))*COS(Resultats!$E$11-RADIANS(M1764))))</f>
        <v>66.238015848149061</v>
      </c>
      <c r="AD1764">
        <f>+IF(AB1764=Data!$E$18,1,0)</f>
        <v>0</v>
      </c>
      <c r="AE1764">
        <f>+IF(AC1764&lt;Data!$B$17,1,0)</f>
        <v>0</v>
      </c>
      <c r="AF1764" s="7">
        <f>+IF(AND(AD1764,AE1764),1,0)</f>
        <v>0</v>
      </c>
    </row>
    <row r="1765" spans="1:32" x14ac:dyDescent="0.2">
      <c r="A1765">
        <v>1940</v>
      </c>
      <c r="C1765">
        <v>37594</v>
      </c>
      <c r="D1765">
        <v>132424</v>
      </c>
      <c r="E1765">
        <v>5</v>
      </c>
      <c r="F1765">
        <v>39</v>
      </c>
      <c r="G1765">
        <v>31.2</v>
      </c>
      <c r="H1765" t="s">
        <v>26</v>
      </c>
      <c r="I1765">
        <v>3</v>
      </c>
      <c r="J1765">
        <v>33</v>
      </c>
      <c r="K1765">
        <v>53</v>
      </c>
      <c r="L1765">
        <v>5.658666666666667</v>
      </c>
      <c r="M1765">
        <v>84.88</v>
      </c>
      <c r="N1765">
        <v>-3.5647222222222221</v>
      </c>
      <c r="O1765">
        <v>6</v>
      </c>
      <c r="Q1765">
        <v>0.27</v>
      </c>
      <c r="S1765">
        <v>0.01</v>
      </c>
      <c r="Y1765" t="s">
        <v>1908</v>
      </c>
      <c r="Z1765" t="s">
        <v>1908</v>
      </c>
      <c r="AA1765" t="s">
        <v>15438</v>
      </c>
      <c r="AB1765" t="str">
        <f>+LEFT(AA1765,1)</f>
        <v>A</v>
      </c>
      <c r="AC1765" s="6">
        <f>DEGREES(ACOS(SIN(Resultats!$H$11)*SIN(RADIANS(N1765))+COS(Resultats!$H$11)*COS(RADIANS(N1765))*COS(Resultats!$E$11-RADIANS(M1765))))</f>
        <v>66.251100527869511</v>
      </c>
      <c r="AD1765">
        <f>+IF(AB1765=Data!$E$18,1,0)</f>
        <v>1</v>
      </c>
      <c r="AE1765">
        <f>+IF(AC1765&lt;Data!$B$17,1,0)</f>
        <v>0</v>
      </c>
      <c r="AF1765" s="7">
        <f>+IF(AND(AD1765,AE1765),1,0)</f>
        <v>0</v>
      </c>
    </row>
    <row r="1766" spans="1:32" x14ac:dyDescent="0.2">
      <c r="A1766">
        <v>5360</v>
      </c>
      <c r="C1766">
        <v>125349</v>
      </c>
      <c r="D1766">
        <v>29086</v>
      </c>
      <c r="E1766">
        <v>14</v>
      </c>
      <c r="F1766">
        <v>17</v>
      </c>
      <c r="G1766">
        <v>21.1</v>
      </c>
      <c r="H1766" t="s">
        <v>24</v>
      </c>
      <c r="I1766">
        <v>51</v>
      </c>
      <c r="J1766">
        <v>18</v>
      </c>
      <c r="K1766">
        <v>26</v>
      </c>
      <c r="L1766">
        <v>14.289194444444444</v>
      </c>
      <c r="M1766">
        <v>214.33791666666667</v>
      </c>
      <c r="N1766">
        <v>51.307222222222222</v>
      </c>
      <c r="O1766">
        <v>6.2</v>
      </c>
      <c r="Q1766">
        <v>0.04</v>
      </c>
      <c r="Y1766" t="s">
        <v>192</v>
      </c>
      <c r="Z1766" t="s">
        <v>192</v>
      </c>
      <c r="AA1766" t="s">
        <v>18</v>
      </c>
      <c r="AB1766" t="str">
        <f>+LEFT(AA1766,1)</f>
        <v>A</v>
      </c>
      <c r="AC1766" s="6">
        <f>DEGREES(ACOS(SIN(Resultats!$H$11)*SIN(RADIANS(N1766))+COS(Resultats!$H$11)*COS(RADIANS(N1766))*COS(Resultats!$E$11-RADIANS(M1766))))</f>
        <v>66.28748868936502</v>
      </c>
      <c r="AD1766">
        <f>+IF(AB1766=Data!$E$18,1,0)</f>
        <v>1</v>
      </c>
      <c r="AE1766">
        <f>+IF(AC1766&lt;Data!$B$17,1,0)</f>
        <v>0</v>
      </c>
      <c r="AF1766" s="7">
        <f>+IF(AND(AD1766,AE1766),1,0)</f>
        <v>0</v>
      </c>
    </row>
    <row r="1767" spans="1:32" x14ac:dyDescent="0.2">
      <c r="A1767">
        <v>5345</v>
      </c>
      <c r="C1767">
        <v>125019</v>
      </c>
      <c r="D1767">
        <v>29059</v>
      </c>
      <c r="E1767">
        <v>14</v>
      </c>
      <c r="F1767">
        <v>15</v>
      </c>
      <c r="G1767">
        <v>16.899999999999999</v>
      </c>
      <c r="H1767" t="s">
        <v>24</v>
      </c>
      <c r="I1767">
        <v>52</v>
      </c>
      <c r="J1767">
        <v>32</v>
      </c>
      <c r="K1767">
        <v>9</v>
      </c>
      <c r="L1767">
        <v>14.254694444444445</v>
      </c>
      <c r="M1767">
        <v>213.82041666666666</v>
      </c>
      <c r="N1767">
        <v>52.535833333333329</v>
      </c>
      <c r="O1767">
        <v>6.58</v>
      </c>
      <c r="Q1767">
        <v>0.1</v>
      </c>
      <c r="S1767">
        <v>0.09</v>
      </c>
      <c r="Y1767" t="s">
        <v>310</v>
      </c>
      <c r="Z1767" t="s">
        <v>310</v>
      </c>
      <c r="AA1767" t="s">
        <v>15426</v>
      </c>
      <c r="AB1767" t="str">
        <f>+LEFT(AA1767,1)</f>
        <v>A</v>
      </c>
      <c r="AC1767" s="6">
        <f>DEGREES(ACOS(SIN(Resultats!$H$11)*SIN(RADIANS(N1767))+COS(Resultats!$H$11)*COS(RADIANS(N1767))*COS(Resultats!$E$11-RADIANS(M1767))))</f>
        <v>66.289748226154956</v>
      </c>
      <c r="AD1767">
        <f>+IF(AB1767=Data!$E$18,1,0)</f>
        <v>1</v>
      </c>
      <c r="AE1767">
        <f>+IF(AC1767&lt;Data!$B$17,1,0)</f>
        <v>0</v>
      </c>
      <c r="AF1767" s="7">
        <f>+IF(AND(AD1767,AE1767),1,0)</f>
        <v>0</v>
      </c>
    </row>
    <row r="1768" spans="1:32" x14ac:dyDescent="0.2">
      <c r="A1768">
        <v>1819</v>
      </c>
      <c r="C1768">
        <v>35909</v>
      </c>
      <c r="D1768">
        <v>94580</v>
      </c>
      <c r="E1768">
        <v>5</v>
      </c>
      <c r="F1768">
        <v>28</v>
      </c>
      <c r="G1768">
        <v>34.799999999999997</v>
      </c>
      <c r="H1768" t="s">
        <v>24</v>
      </c>
      <c r="I1768">
        <v>13</v>
      </c>
      <c r="J1768">
        <v>40</v>
      </c>
      <c r="K1768">
        <v>44</v>
      </c>
      <c r="L1768">
        <v>5.4763333333333337</v>
      </c>
      <c r="M1768">
        <v>82.144999999999996</v>
      </c>
      <c r="N1768">
        <v>13.678888888888888</v>
      </c>
      <c r="O1768">
        <v>6.35</v>
      </c>
      <c r="Q1768">
        <v>0.15</v>
      </c>
      <c r="S1768">
        <v>0.14000000000000001</v>
      </c>
      <c r="Y1768" t="s">
        <v>310</v>
      </c>
      <c r="Z1768" t="s">
        <v>310</v>
      </c>
      <c r="AA1768" t="s">
        <v>15426</v>
      </c>
      <c r="AB1768" t="str">
        <f>+LEFT(AA1768,1)</f>
        <v>A</v>
      </c>
      <c r="AC1768" s="6">
        <f>DEGREES(ACOS(SIN(Resultats!$H$11)*SIN(RADIANS(N1768))+COS(Resultats!$H$11)*COS(RADIANS(N1768))*COS(Resultats!$E$11-RADIANS(M1768))))</f>
        <v>66.311740892816687</v>
      </c>
      <c r="AD1768">
        <f>+IF(AB1768=Data!$E$18,1,0)</f>
        <v>1</v>
      </c>
      <c r="AE1768">
        <f>+IF(AC1768&lt;Data!$B$17,1,0)</f>
        <v>0</v>
      </c>
      <c r="AF1768" s="7">
        <f>+IF(AND(AD1768,AE1768),1,0)</f>
        <v>0</v>
      </c>
    </row>
    <row r="1769" spans="1:32" x14ac:dyDescent="0.2">
      <c r="A1769">
        <v>1814</v>
      </c>
      <c r="B1769" t="s">
        <v>2687</v>
      </c>
      <c r="C1769">
        <v>35770</v>
      </c>
      <c r="D1769">
        <v>94566</v>
      </c>
      <c r="E1769">
        <v>5</v>
      </c>
      <c r="F1769">
        <v>27</v>
      </c>
      <c r="G1769">
        <v>45.6</v>
      </c>
      <c r="H1769" t="s">
        <v>24</v>
      </c>
      <c r="I1769">
        <v>15</v>
      </c>
      <c r="J1769">
        <v>52</v>
      </c>
      <c r="K1769">
        <v>27</v>
      </c>
      <c r="L1769">
        <v>5.4626666666666672</v>
      </c>
      <c r="M1769">
        <v>81.94</v>
      </c>
      <c r="N1769">
        <v>15.874166666666667</v>
      </c>
      <c r="O1769">
        <v>5.5</v>
      </c>
      <c r="Q1769">
        <v>0.01</v>
      </c>
      <c r="S1769">
        <v>-0.05</v>
      </c>
      <c r="Y1769" t="s">
        <v>351</v>
      </c>
      <c r="Z1769" t="s">
        <v>191</v>
      </c>
      <c r="AA1769" t="s">
        <v>5040</v>
      </c>
      <c r="AB1769" t="str">
        <f>+LEFT(AA1769,1)</f>
        <v>B</v>
      </c>
      <c r="AC1769" s="6">
        <f>DEGREES(ACOS(SIN(Resultats!$H$11)*SIN(RADIANS(N1769))+COS(Resultats!$H$11)*COS(RADIANS(N1769))*COS(Resultats!$E$11-RADIANS(M1769))))</f>
        <v>66.332765189755321</v>
      </c>
      <c r="AD1769">
        <f>+IF(AB1769=Data!$E$18,1,0)</f>
        <v>0</v>
      </c>
      <c r="AE1769">
        <f>+IF(AC1769&lt;Data!$B$17,1,0)</f>
        <v>0</v>
      </c>
      <c r="AF1769" s="7">
        <f>+IF(AND(AD1769,AE1769),1,0)</f>
        <v>0</v>
      </c>
    </row>
    <row r="1770" spans="1:32" x14ac:dyDescent="0.2">
      <c r="A1770">
        <v>1808</v>
      </c>
      <c r="B1770" t="s">
        <v>2683</v>
      </c>
      <c r="C1770">
        <v>35671</v>
      </c>
      <c r="D1770">
        <v>94554</v>
      </c>
      <c r="E1770">
        <v>5</v>
      </c>
      <c r="F1770">
        <v>27</v>
      </c>
      <c r="G1770">
        <v>10.1</v>
      </c>
      <c r="H1770" t="s">
        <v>24</v>
      </c>
      <c r="I1770">
        <v>17</v>
      </c>
      <c r="J1770">
        <v>57</v>
      </c>
      <c r="K1770">
        <v>44</v>
      </c>
      <c r="L1770">
        <v>5.4528055555555559</v>
      </c>
      <c r="M1770">
        <v>81.792083333333338</v>
      </c>
      <c r="N1770">
        <v>17.96222222222222</v>
      </c>
      <c r="O1770">
        <v>5.42</v>
      </c>
      <c r="Q1770">
        <v>-0.1</v>
      </c>
      <c r="S1770">
        <v>-0.53</v>
      </c>
      <c r="Y1770" t="s">
        <v>211</v>
      </c>
      <c r="Z1770" t="s">
        <v>211</v>
      </c>
      <c r="AA1770" t="s">
        <v>15423</v>
      </c>
      <c r="AB1770" t="str">
        <f>+LEFT(AA1770,1)</f>
        <v>B</v>
      </c>
      <c r="AC1770" s="6">
        <f>DEGREES(ACOS(SIN(Resultats!$H$11)*SIN(RADIANS(N1770))+COS(Resultats!$H$11)*COS(RADIANS(N1770))*COS(Resultats!$E$11-RADIANS(M1770))))</f>
        <v>66.338549577901972</v>
      </c>
      <c r="AD1770">
        <f>+IF(AB1770=Data!$E$18,1,0)</f>
        <v>0</v>
      </c>
      <c r="AE1770">
        <f>+IF(AC1770&lt;Data!$B$17,1,0)</f>
        <v>0</v>
      </c>
      <c r="AF1770" s="7">
        <f>+IF(AND(AD1770,AE1770),1,0)</f>
        <v>0</v>
      </c>
    </row>
    <row r="1771" spans="1:32" x14ac:dyDescent="0.2">
      <c r="A1771">
        <v>1805</v>
      </c>
      <c r="B1771" t="s">
        <v>2681</v>
      </c>
      <c r="C1771">
        <v>35620</v>
      </c>
      <c r="D1771">
        <v>58051</v>
      </c>
      <c r="E1771">
        <v>5</v>
      </c>
      <c r="F1771">
        <v>27</v>
      </c>
      <c r="G1771">
        <v>38.9</v>
      </c>
      <c r="H1771" t="s">
        <v>24</v>
      </c>
      <c r="I1771">
        <v>34</v>
      </c>
      <c r="J1771">
        <v>28</v>
      </c>
      <c r="K1771">
        <v>33</v>
      </c>
      <c r="L1771">
        <v>5.4608055555555559</v>
      </c>
      <c r="M1771">
        <v>81.912083333333342</v>
      </c>
      <c r="N1771">
        <v>34.475833333333334</v>
      </c>
      <c r="O1771">
        <v>5.07</v>
      </c>
      <c r="Q1771">
        <v>1.4</v>
      </c>
      <c r="S1771">
        <v>1.67</v>
      </c>
      <c r="U1771">
        <v>0.47</v>
      </c>
      <c r="V1771" t="s">
        <v>93</v>
      </c>
      <c r="Y1771" t="s">
        <v>2682</v>
      </c>
      <c r="Z1771" t="s">
        <v>105</v>
      </c>
      <c r="AA1771" t="s">
        <v>133</v>
      </c>
      <c r="AB1771" t="str">
        <f>+LEFT(AA1771,1)</f>
        <v>K</v>
      </c>
      <c r="AC1771" s="6">
        <f>DEGREES(ACOS(SIN(Resultats!$H$11)*SIN(RADIANS(N1771))+COS(Resultats!$H$11)*COS(RADIANS(N1771))*COS(Resultats!$E$11-RADIANS(M1771))))</f>
        <v>66.342986105962268</v>
      </c>
      <c r="AD1771">
        <f>+IF(AB1771=Data!$E$18,1,0)</f>
        <v>0</v>
      </c>
      <c r="AE1771">
        <f>+IF(AC1771&lt;Data!$B$17,1,0)</f>
        <v>0</v>
      </c>
      <c r="AF1771" s="7">
        <f>+IF(AND(AD1771,AE1771),1,0)</f>
        <v>0</v>
      </c>
    </row>
    <row r="1772" spans="1:32" x14ac:dyDescent="0.2">
      <c r="A1772">
        <v>1791</v>
      </c>
      <c r="B1772" t="s">
        <v>2671</v>
      </c>
      <c r="C1772">
        <v>35497</v>
      </c>
      <c r="D1772">
        <v>77168</v>
      </c>
      <c r="E1772">
        <v>5</v>
      </c>
      <c r="F1772">
        <v>26</v>
      </c>
      <c r="G1772">
        <v>17.5</v>
      </c>
      <c r="H1772" t="s">
        <v>24</v>
      </c>
      <c r="I1772">
        <v>28</v>
      </c>
      <c r="J1772">
        <v>36</v>
      </c>
      <c r="K1772">
        <v>27</v>
      </c>
      <c r="L1772">
        <v>5.438194444444445</v>
      </c>
      <c r="M1772">
        <v>81.572916666666671</v>
      </c>
      <c r="N1772">
        <v>28.607500000000002</v>
      </c>
      <c r="O1772">
        <v>1.65</v>
      </c>
      <c r="Q1772">
        <v>-0.13</v>
      </c>
      <c r="S1772">
        <v>-0.49</v>
      </c>
      <c r="U1772">
        <v>-0.1</v>
      </c>
      <c r="Y1772" t="s">
        <v>112</v>
      </c>
      <c r="Z1772" t="s">
        <v>112</v>
      </c>
      <c r="AA1772" t="s">
        <v>15416</v>
      </c>
      <c r="AB1772" t="str">
        <f>+LEFT(AA1772,1)</f>
        <v>B</v>
      </c>
      <c r="AC1772" s="6">
        <f>DEGREES(ACOS(SIN(Resultats!$H$11)*SIN(RADIANS(N1772))+COS(Resultats!$H$11)*COS(RADIANS(N1772))*COS(Resultats!$E$11-RADIANS(M1772))))</f>
        <v>66.35691288333814</v>
      </c>
      <c r="AD1772">
        <f>+IF(AB1772=Data!$E$18,1,0)</f>
        <v>0</v>
      </c>
      <c r="AE1772">
        <f>+IF(AC1772&lt;Data!$B$17,1,0)</f>
        <v>0</v>
      </c>
      <c r="AF1772" s="7">
        <f>+IF(AND(AD1772,AE1772),1,0)</f>
        <v>0</v>
      </c>
    </row>
    <row r="1773" spans="1:32" x14ac:dyDescent="0.2">
      <c r="A1773">
        <v>1796</v>
      </c>
      <c r="C1773">
        <v>35521</v>
      </c>
      <c r="D1773">
        <v>58030</v>
      </c>
      <c r="E1773">
        <v>5</v>
      </c>
      <c r="F1773">
        <v>26</v>
      </c>
      <c r="G1773">
        <v>51.3</v>
      </c>
      <c r="H1773" t="s">
        <v>24</v>
      </c>
      <c r="I1773">
        <v>33</v>
      </c>
      <c r="J1773">
        <v>15</v>
      </c>
      <c r="K1773">
        <v>46</v>
      </c>
      <c r="L1773">
        <v>5.4475833333333332</v>
      </c>
      <c r="M1773">
        <v>81.713750000000005</v>
      </c>
      <c r="N1773">
        <v>33.262777777777778</v>
      </c>
      <c r="O1773">
        <v>6.15</v>
      </c>
      <c r="Q1773">
        <v>1.1499999999999999</v>
      </c>
      <c r="Y1773" t="s">
        <v>197</v>
      </c>
      <c r="Z1773" t="s">
        <v>197</v>
      </c>
      <c r="AA1773" t="s">
        <v>197</v>
      </c>
      <c r="AB1773" t="str">
        <f>+LEFT(AA1773,1)</f>
        <v>K</v>
      </c>
      <c r="AC1773" s="6">
        <f>DEGREES(ACOS(SIN(Resultats!$H$11)*SIN(RADIANS(N1773))+COS(Resultats!$H$11)*COS(RADIANS(N1773))*COS(Resultats!$E$11-RADIANS(M1773))))</f>
        <v>66.428197134053534</v>
      </c>
      <c r="AD1773">
        <f>+IF(AB1773=Data!$E$18,1,0)</f>
        <v>0</v>
      </c>
      <c r="AE1773">
        <f>+IF(AC1773&lt;Data!$B$17,1,0)</f>
        <v>0</v>
      </c>
      <c r="AF1773" s="7">
        <f>+IF(AND(AD1773,AE1773),1,0)</f>
        <v>0</v>
      </c>
    </row>
    <row r="1774" spans="1:32" x14ac:dyDescent="0.2">
      <c r="A1774">
        <v>1824</v>
      </c>
      <c r="C1774">
        <v>36040</v>
      </c>
      <c r="D1774">
        <v>40387</v>
      </c>
      <c r="E1774">
        <v>5</v>
      </c>
      <c r="F1774">
        <v>30</v>
      </c>
      <c r="G1774">
        <v>48.6</v>
      </c>
      <c r="H1774" t="s">
        <v>24</v>
      </c>
      <c r="I1774">
        <v>41</v>
      </c>
      <c r="J1774">
        <v>27</v>
      </c>
      <c r="K1774">
        <v>43</v>
      </c>
      <c r="L1774">
        <v>5.5134999999999996</v>
      </c>
      <c r="M1774">
        <v>82.702500000000001</v>
      </c>
      <c r="N1774">
        <v>41.461944444444448</v>
      </c>
      <c r="O1774">
        <v>6</v>
      </c>
      <c r="Q1774">
        <v>1.1100000000000001</v>
      </c>
      <c r="S1774">
        <v>1.1200000000000001</v>
      </c>
      <c r="Y1774" t="s">
        <v>2998</v>
      </c>
      <c r="Z1774" t="s">
        <v>54</v>
      </c>
      <c r="AA1774" t="s">
        <v>197</v>
      </c>
      <c r="AB1774" t="str">
        <f>+LEFT(AA1774,1)</f>
        <v>K</v>
      </c>
      <c r="AC1774" s="6">
        <f>DEGREES(ACOS(SIN(Resultats!$H$11)*SIN(RADIANS(N1774))+COS(Resultats!$H$11)*COS(RADIANS(N1774))*COS(Resultats!$E$11-RADIANS(M1774))))</f>
        <v>66.433771499786218</v>
      </c>
      <c r="AD1774">
        <f>+IF(AB1774=Data!$E$18,1,0)</f>
        <v>0</v>
      </c>
      <c r="AE1774">
        <f>+IF(AC1774&lt;Data!$B$17,1,0)</f>
        <v>0</v>
      </c>
      <c r="AF1774" s="7">
        <f>+IF(AND(AD1774,AE1774),1,0)</f>
        <v>0</v>
      </c>
    </row>
    <row r="1775" spans="1:32" x14ac:dyDescent="0.2">
      <c r="A1775">
        <v>2617</v>
      </c>
      <c r="C1775">
        <v>52030</v>
      </c>
      <c r="D1775">
        <v>6074</v>
      </c>
      <c r="E1775">
        <v>7</v>
      </c>
      <c r="F1775">
        <v>5</v>
      </c>
      <c r="G1775">
        <v>51.8</v>
      </c>
      <c r="H1775" t="s">
        <v>24</v>
      </c>
      <c r="I1775">
        <v>70</v>
      </c>
      <c r="J1775">
        <v>43</v>
      </c>
      <c r="K1775">
        <v>55</v>
      </c>
      <c r="L1775">
        <v>7.097722222222222</v>
      </c>
      <c r="M1775">
        <v>106.46583333333334</v>
      </c>
      <c r="N1775">
        <v>70.731944444444451</v>
      </c>
      <c r="O1775">
        <v>6.5</v>
      </c>
      <c r="P1775" t="s">
        <v>103</v>
      </c>
      <c r="Y1775" t="s">
        <v>54</v>
      </c>
      <c r="Z1775" t="s">
        <v>54</v>
      </c>
      <c r="AA1775" t="s">
        <v>197</v>
      </c>
      <c r="AB1775" t="str">
        <f>+LEFT(AA1775,1)</f>
        <v>K</v>
      </c>
      <c r="AC1775" s="6">
        <f>DEGREES(ACOS(SIN(Resultats!$H$11)*SIN(RADIANS(N1775))+COS(Resultats!$H$11)*COS(RADIANS(N1775))*COS(Resultats!$E$11-RADIANS(M1775))))</f>
        <v>66.452056572942581</v>
      </c>
      <c r="AD1775">
        <f>+IF(AB1775=Data!$E$18,1,0)</f>
        <v>0</v>
      </c>
      <c r="AE1775">
        <f>+IF(AC1775&lt;Data!$B$17,1,0)</f>
        <v>0</v>
      </c>
      <c r="AF1775" s="7">
        <f>+IF(AND(AD1775,AE1775),1,0)</f>
        <v>0</v>
      </c>
    </row>
    <row r="1776" spans="1:32" x14ac:dyDescent="0.2">
      <c r="A1776">
        <v>1869</v>
      </c>
      <c r="C1776">
        <v>36719</v>
      </c>
      <c r="D1776">
        <v>40466</v>
      </c>
      <c r="E1776">
        <v>5</v>
      </c>
      <c r="F1776">
        <v>36</v>
      </c>
      <c r="G1776">
        <v>15.9</v>
      </c>
      <c r="H1776" t="s">
        <v>24</v>
      </c>
      <c r="I1776">
        <v>47</v>
      </c>
      <c r="J1776">
        <v>42</v>
      </c>
      <c r="K1776">
        <v>55</v>
      </c>
      <c r="L1776">
        <v>5.6044166666666664</v>
      </c>
      <c r="M1776">
        <v>84.066249999999997</v>
      </c>
      <c r="N1776">
        <v>47.715277777777779</v>
      </c>
      <c r="O1776">
        <v>6.11</v>
      </c>
      <c r="Q1776">
        <v>0.26</v>
      </c>
      <c r="S1776">
        <v>0.15</v>
      </c>
      <c r="X1776" t="s">
        <v>216</v>
      </c>
      <c r="Y1776" t="s">
        <v>2891</v>
      </c>
      <c r="Z1776" t="s">
        <v>7745</v>
      </c>
      <c r="AA1776" t="s">
        <v>2891</v>
      </c>
      <c r="AB1776" t="str">
        <f>+LEFT(AA1776,1)</f>
        <v>F</v>
      </c>
      <c r="AC1776" s="6">
        <f>DEGREES(ACOS(SIN(Resultats!$H$11)*SIN(RADIANS(N1776))+COS(Resultats!$H$11)*COS(RADIANS(N1776))*COS(Resultats!$E$11-RADIANS(M1776))))</f>
        <v>66.505089181912894</v>
      </c>
      <c r="AD1776">
        <f>+IF(AB1776=Data!$E$18,1,0)</f>
        <v>0</v>
      </c>
      <c r="AE1776">
        <f>+IF(AC1776&lt;Data!$B$17,1,0)</f>
        <v>0</v>
      </c>
      <c r="AF1776" s="7">
        <f>+IF(AND(AD1776,AE1776),1,0)</f>
        <v>0</v>
      </c>
    </row>
    <row r="1777" spans="1:32" x14ac:dyDescent="0.2">
      <c r="A1777">
        <v>5018</v>
      </c>
      <c r="C1777">
        <v>115612</v>
      </c>
      <c r="D1777">
        <v>16033</v>
      </c>
      <c r="E1777">
        <v>13</v>
      </c>
      <c r="F1777">
        <v>16</v>
      </c>
      <c r="G1777">
        <v>28.6</v>
      </c>
      <c r="H1777" t="s">
        <v>24</v>
      </c>
      <c r="I1777">
        <v>68</v>
      </c>
      <c r="J1777">
        <v>24</v>
      </c>
      <c r="K1777">
        <v>29</v>
      </c>
      <c r="L1777">
        <v>13.274611111111112</v>
      </c>
      <c r="M1777">
        <v>199.11916666666667</v>
      </c>
      <c r="N1777">
        <v>68.408055555555563</v>
      </c>
      <c r="O1777">
        <v>6.2</v>
      </c>
      <c r="Q1777">
        <v>-0.06</v>
      </c>
      <c r="S1777">
        <v>-0.16</v>
      </c>
      <c r="Y1777" t="s">
        <v>191</v>
      </c>
      <c r="Z1777" t="s">
        <v>191</v>
      </c>
      <c r="AA1777" t="s">
        <v>5040</v>
      </c>
      <c r="AB1777" t="str">
        <f>+LEFT(AA1777,1)</f>
        <v>B</v>
      </c>
      <c r="AC1777" s="6">
        <f>DEGREES(ACOS(SIN(Resultats!$H$11)*SIN(RADIANS(N1777))+COS(Resultats!$H$11)*COS(RADIANS(N1777))*COS(Resultats!$E$11-RADIANS(M1777))))</f>
        <v>66.506096979406692</v>
      </c>
      <c r="AD1777">
        <f>+IF(AB1777=Data!$E$18,1,0)</f>
        <v>0</v>
      </c>
      <c r="AE1777">
        <f>+IF(AC1777&lt;Data!$B$17,1,0)</f>
        <v>0</v>
      </c>
      <c r="AF1777" s="7">
        <f>+IF(AND(AD1777,AE1777),1,0)</f>
        <v>0</v>
      </c>
    </row>
    <row r="1778" spans="1:32" x14ac:dyDescent="0.2">
      <c r="A1778">
        <v>1809</v>
      </c>
      <c r="C1778">
        <v>35693</v>
      </c>
      <c r="D1778">
        <v>94556</v>
      </c>
      <c r="E1778">
        <v>5</v>
      </c>
      <c r="F1778">
        <v>27</v>
      </c>
      <c r="G1778">
        <v>13.8</v>
      </c>
      <c r="H1778" t="s">
        <v>24</v>
      </c>
      <c r="I1778">
        <v>15</v>
      </c>
      <c r="J1778">
        <v>15</v>
      </c>
      <c r="K1778">
        <v>28</v>
      </c>
      <c r="L1778">
        <v>5.4538333333333338</v>
      </c>
      <c r="M1778">
        <v>81.807500000000005</v>
      </c>
      <c r="N1778">
        <v>15.257777777777777</v>
      </c>
      <c r="O1778">
        <v>6.16</v>
      </c>
      <c r="Q1778">
        <v>0.08</v>
      </c>
      <c r="S1778">
        <v>0.14000000000000001</v>
      </c>
      <c r="Y1778" t="s">
        <v>3062</v>
      </c>
      <c r="Z1778" t="s">
        <v>3062</v>
      </c>
      <c r="AA1778" t="s">
        <v>1469</v>
      </c>
      <c r="AB1778" t="str">
        <f>+LEFT(AA1778,1)</f>
        <v>A</v>
      </c>
      <c r="AC1778" s="6">
        <f>DEGREES(ACOS(SIN(Resultats!$H$11)*SIN(RADIANS(N1778))+COS(Resultats!$H$11)*COS(RADIANS(N1778))*COS(Resultats!$E$11-RADIANS(M1778))))</f>
        <v>66.506328371239903</v>
      </c>
      <c r="AD1778">
        <f>+IF(AB1778=Data!$E$18,1,0)</f>
        <v>1</v>
      </c>
      <c r="AE1778">
        <f>+IF(AC1778&lt;Data!$B$17,1,0)</f>
        <v>0</v>
      </c>
      <c r="AF1778" s="7">
        <f>+IF(AND(AD1778,AE1778),1,0)</f>
        <v>0</v>
      </c>
    </row>
    <row r="1779" spans="1:32" x14ac:dyDescent="0.2">
      <c r="A1779">
        <v>1795</v>
      </c>
      <c r="C1779">
        <v>35520</v>
      </c>
      <c r="D1779">
        <v>58028</v>
      </c>
      <c r="E1779">
        <v>5</v>
      </c>
      <c r="F1779">
        <v>26</v>
      </c>
      <c r="G1779">
        <v>48.9</v>
      </c>
      <c r="H1779" t="s">
        <v>24</v>
      </c>
      <c r="I1779">
        <v>34</v>
      </c>
      <c r="J1779">
        <v>23</v>
      </c>
      <c r="K1779">
        <v>30</v>
      </c>
      <c r="L1779">
        <v>5.4469166666666666</v>
      </c>
      <c r="M1779">
        <v>81.703749999999999</v>
      </c>
      <c r="N1779">
        <v>34.391666666666666</v>
      </c>
      <c r="O1779">
        <v>5.94</v>
      </c>
      <c r="Q1779">
        <v>0.14000000000000001</v>
      </c>
      <c r="S1779">
        <v>0.21</v>
      </c>
      <c r="Y1779" t="s">
        <v>340</v>
      </c>
      <c r="Z1779" t="s">
        <v>340</v>
      </c>
      <c r="AA1779" t="s">
        <v>2210</v>
      </c>
      <c r="AB1779" t="str">
        <f>+LEFT(AA1779,1)</f>
        <v>A</v>
      </c>
      <c r="AC1779" s="6">
        <f>DEGREES(ACOS(SIN(Resultats!$H$11)*SIN(RADIANS(N1779))+COS(Resultats!$H$11)*COS(RADIANS(N1779))*COS(Resultats!$E$11-RADIANS(M1779))))</f>
        <v>66.508555344024529</v>
      </c>
      <c r="AD1779">
        <f>+IF(AB1779=Data!$E$18,1,0)</f>
        <v>1</v>
      </c>
      <c r="AE1779">
        <f>+IF(AC1779&lt;Data!$B$17,1,0)</f>
        <v>0</v>
      </c>
      <c r="AF1779" s="7">
        <f>+IF(AND(AD1779,AE1779),1,0)</f>
        <v>0</v>
      </c>
    </row>
    <row r="1780" spans="1:32" x14ac:dyDescent="0.2">
      <c r="A1780">
        <v>5423</v>
      </c>
      <c r="C1780">
        <v>127334</v>
      </c>
      <c r="D1780">
        <v>45075</v>
      </c>
      <c r="E1780">
        <v>14</v>
      </c>
      <c r="F1780">
        <v>29</v>
      </c>
      <c r="G1780">
        <v>36.799999999999997</v>
      </c>
      <c r="H1780" t="s">
        <v>24</v>
      </c>
      <c r="I1780">
        <v>41</v>
      </c>
      <c r="J1780">
        <v>47</v>
      </c>
      <c r="K1780">
        <v>45</v>
      </c>
      <c r="L1780">
        <v>14.493555555555554</v>
      </c>
      <c r="M1780">
        <v>217.40333333333331</v>
      </c>
      <c r="N1780">
        <v>41.795833333333334</v>
      </c>
      <c r="O1780">
        <v>6.35</v>
      </c>
      <c r="Q1780">
        <v>0.7</v>
      </c>
      <c r="S1780">
        <v>0.21</v>
      </c>
      <c r="Y1780" t="s">
        <v>35</v>
      </c>
      <c r="Z1780" t="s">
        <v>35</v>
      </c>
      <c r="AA1780" t="s">
        <v>235</v>
      </c>
      <c r="AB1780" t="str">
        <f>+LEFT(AA1780,1)</f>
        <v>G</v>
      </c>
      <c r="AC1780" s="6">
        <f>DEGREES(ACOS(SIN(Resultats!$H$11)*SIN(RADIANS(N1780))+COS(Resultats!$H$11)*COS(RADIANS(N1780))*COS(Resultats!$E$11-RADIANS(M1780))))</f>
        <v>66.556642889317274</v>
      </c>
      <c r="AD1780">
        <f>+IF(AB1780=Data!$E$18,1,0)</f>
        <v>0</v>
      </c>
      <c r="AE1780">
        <f>+IF(AC1780&lt;Data!$B$17,1,0)</f>
        <v>0</v>
      </c>
      <c r="AF1780" s="7">
        <f>+IF(AND(AD1780,AE1780),1,0)</f>
        <v>0</v>
      </c>
    </row>
    <row r="1781" spans="1:32" x14ac:dyDescent="0.2">
      <c r="A1781">
        <v>1794</v>
      </c>
      <c r="C1781">
        <v>35519</v>
      </c>
      <c r="D1781">
        <v>58029</v>
      </c>
      <c r="E1781">
        <v>5</v>
      </c>
      <c r="F1781">
        <v>26</v>
      </c>
      <c r="G1781">
        <v>54.3</v>
      </c>
      <c r="H1781" t="s">
        <v>24</v>
      </c>
      <c r="I1781">
        <v>35</v>
      </c>
      <c r="J1781">
        <v>27</v>
      </c>
      <c r="K1781">
        <v>26</v>
      </c>
      <c r="L1781">
        <v>5.4484166666666667</v>
      </c>
      <c r="M1781">
        <v>81.726249999999993</v>
      </c>
      <c r="N1781">
        <v>35.457222222222228</v>
      </c>
      <c r="O1781">
        <v>6.15</v>
      </c>
      <c r="Q1781">
        <v>1.45</v>
      </c>
      <c r="S1781">
        <v>1.68</v>
      </c>
      <c r="Y1781" t="s">
        <v>365</v>
      </c>
      <c r="Z1781" t="s">
        <v>365</v>
      </c>
      <c r="AA1781" t="s">
        <v>365</v>
      </c>
      <c r="AB1781" t="str">
        <f>+LEFT(AA1781,1)</f>
        <v>K</v>
      </c>
      <c r="AC1781" s="6">
        <f>DEGREES(ACOS(SIN(Resultats!$H$11)*SIN(RADIANS(N1781))+COS(Resultats!$H$11)*COS(RADIANS(N1781))*COS(Resultats!$E$11-RADIANS(M1781))))</f>
        <v>66.567080959423592</v>
      </c>
      <c r="AD1781">
        <f>+IF(AB1781=Data!$E$18,1,0)</f>
        <v>0</v>
      </c>
      <c r="AE1781">
        <f>+IF(AC1781&lt;Data!$B$17,1,0)</f>
        <v>0</v>
      </c>
      <c r="AF1781" s="7">
        <f>+IF(AND(AD1781,AE1781),1,0)</f>
        <v>0</v>
      </c>
    </row>
    <row r="1782" spans="1:32" x14ac:dyDescent="0.2">
      <c r="A1782">
        <v>1903</v>
      </c>
      <c r="B1782" t="s">
        <v>1879</v>
      </c>
      <c r="C1782">
        <v>37128</v>
      </c>
      <c r="D1782">
        <v>132346</v>
      </c>
      <c r="E1782">
        <v>5</v>
      </c>
      <c r="F1782">
        <v>36</v>
      </c>
      <c r="G1782">
        <v>12.8</v>
      </c>
      <c r="H1782" t="s">
        <v>26</v>
      </c>
      <c r="I1782">
        <v>1</v>
      </c>
      <c r="J1782">
        <v>12</v>
      </c>
      <c r="K1782">
        <v>7</v>
      </c>
      <c r="L1782">
        <v>5.6035555555555554</v>
      </c>
      <c r="M1782">
        <v>84.053333333333327</v>
      </c>
      <c r="N1782">
        <v>-1.2019444444444445</v>
      </c>
      <c r="O1782">
        <v>1.7</v>
      </c>
      <c r="Q1782">
        <v>-0.19</v>
      </c>
      <c r="S1782">
        <v>-1.04</v>
      </c>
      <c r="U1782">
        <v>-0.17</v>
      </c>
      <c r="Y1782" t="s">
        <v>1881</v>
      </c>
      <c r="Z1782" t="s">
        <v>1881</v>
      </c>
      <c r="AA1782" t="s">
        <v>15431</v>
      </c>
      <c r="AB1782" t="str">
        <f>+LEFT(AA1782,1)</f>
        <v>B</v>
      </c>
      <c r="AC1782" s="6">
        <f>DEGREES(ACOS(SIN(Resultats!$H$11)*SIN(RADIANS(N1782))+COS(Resultats!$H$11)*COS(RADIANS(N1782))*COS(Resultats!$E$11-RADIANS(M1782))))</f>
        <v>66.56778448564225</v>
      </c>
      <c r="AD1782">
        <f>+IF(AB1782=Data!$E$18,1,0)</f>
        <v>0</v>
      </c>
      <c r="AE1782">
        <f>+IF(AC1782&lt;Data!$B$17,1,0)</f>
        <v>0</v>
      </c>
      <c r="AF1782" s="7">
        <f>+IF(AND(AD1782,AE1782),1,0)</f>
        <v>0</v>
      </c>
    </row>
    <row r="1783" spans="1:32" x14ac:dyDescent="0.2">
      <c r="A1783">
        <v>5353</v>
      </c>
      <c r="C1783">
        <v>125184</v>
      </c>
      <c r="D1783">
        <v>139856</v>
      </c>
      <c r="E1783">
        <v>14</v>
      </c>
      <c r="F1783">
        <v>18</v>
      </c>
      <c r="G1783">
        <v>0.6</v>
      </c>
      <c r="H1783" t="s">
        <v>26</v>
      </c>
      <c r="I1783">
        <v>7</v>
      </c>
      <c r="J1783">
        <v>32</v>
      </c>
      <c r="K1783">
        <v>33</v>
      </c>
      <c r="L1783">
        <v>14.300166666666668</v>
      </c>
      <c r="M1783">
        <v>214.5025</v>
      </c>
      <c r="N1783">
        <v>-7.5425000000000004</v>
      </c>
      <c r="O1783">
        <v>6.47</v>
      </c>
      <c r="Q1783">
        <v>0.73</v>
      </c>
      <c r="S1783">
        <v>0.35</v>
      </c>
      <c r="Y1783" t="s">
        <v>321</v>
      </c>
      <c r="Z1783" t="s">
        <v>321</v>
      </c>
      <c r="AA1783" t="s">
        <v>235</v>
      </c>
      <c r="AB1783" t="str">
        <f>+LEFT(AA1783,1)</f>
        <v>G</v>
      </c>
      <c r="AC1783" s="6">
        <f>DEGREES(ACOS(SIN(Resultats!$H$11)*SIN(RADIANS(N1783))+COS(Resultats!$H$11)*COS(RADIANS(N1783))*COS(Resultats!$E$11-RADIANS(M1783))))</f>
        <v>66.579852148710245</v>
      </c>
      <c r="AD1783">
        <f>+IF(AB1783=Data!$E$18,1,0)</f>
        <v>0</v>
      </c>
      <c r="AE1783">
        <f>+IF(AC1783&lt;Data!$B$17,1,0)</f>
        <v>0</v>
      </c>
      <c r="AF1783" s="7">
        <f>+IF(AND(AD1783,AE1783),1,0)</f>
        <v>0</v>
      </c>
    </row>
    <row r="1784" spans="1:32" x14ac:dyDescent="0.2">
      <c r="A1784">
        <v>5447</v>
      </c>
      <c r="B1784" t="s">
        <v>5019</v>
      </c>
      <c r="C1784">
        <v>128167</v>
      </c>
      <c r="D1784">
        <v>83416</v>
      </c>
      <c r="E1784">
        <v>14</v>
      </c>
      <c r="F1784">
        <v>34</v>
      </c>
      <c r="G1784">
        <v>40.799999999999997</v>
      </c>
      <c r="H1784" t="s">
        <v>24</v>
      </c>
      <c r="I1784">
        <v>29</v>
      </c>
      <c r="J1784">
        <v>44</v>
      </c>
      <c r="K1784">
        <v>42</v>
      </c>
      <c r="L1784">
        <v>14.577999999999999</v>
      </c>
      <c r="M1784">
        <v>218.67</v>
      </c>
      <c r="N1784">
        <v>29.745000000000001</v>
      </c>
      <c r="O1784">
        <v>4.46</v>
      </c>
      <c r="Q1784">
        <v>0.36</v>
      </c>
      <c r="S1784">
        <v>-0.08</v>
      </c>
      <c r="U1784">
        <v>0.19</v>
      </c>
      <c r="Y1784" t="s">
        <v>63</v>
      </c>
      <c r="Z1784" t="s">
        <v>63</v>
      </c>
      <c r="AA1784" t="s">
        <v>2897</v>
      </c>
      <c r="AB1784" t="str">
        <f>+LEFT(AA1784,1)</f>
        <v>F</v>
      </c>
      <c r="AC1784" s="6">
        <f>DEGREES(ACOS(SIN(Resultats!$H$11)*SIN(RADIANS(N1784))+COS(Resultats!$H$11)*COS(RADIANS(N1784))*COS(Resultats!$E$11-RADIANS(M1784))))</f>
        <v>66.598647950100556</v>
      </c>
      <c r="AD1784">
        <f>+IF(AB1784=Data!$E$18,1,0)</f>
        <v>0</v>
      </c>
      <c r="AE1784">
        <f>+IF(AC1784&lt;Data!$B$17,1,0)</f>
        <v>0</v>
      </c>
      <c r="AF1784" s="7">
        <f>+IF(AND(AD1784,AE1784),1,0)</f>
        <v>0</v>
      </c>
    </row>
    <row r="1785" spans="1:32" x14ac:dyDescent="0.2">
      <c r="A1785">
        <v>5445</v>
      </c>
      <c r="C1785">
        <v>128093</v>
      </c>
      <c r="D1785">
        <v>64221</v>
      </c>
      <c r="E1785">
        <v>14</v>
      </c>
      <c r="F1785">
        <v>34</v>
      </c>
      <c r="G1785">
        <v>11.7</v>
      </c>
      <c r="H1785" t="s">
        <v>24</v>
      </c>
      <c r="I1785">
        <v>32</v>
      </c>
      <c r="J1785">
        <v>32</v>
      </c>
      <c r="K1785">
        <v>4</v>
      </c>
      <c r="L1785">
        <v>14.569916666666666</v>
      </c>
      <c r="M1785">
        <v>218.54875000000001</v>
      </c>
      <c r="N1785">
        <v>32.534444444444439</v>
      </c>
      <c r="O1785">
        <v>6.33</v>
      </c>
      <c r="Q1785">
        <v>0.4</v>
      </c>
      <c r="S1785">
        <v>-0.03</v>
      </c>
      <c r="Y1785" t="s">
        <v>430</v>
      </c>
      <c r="Z1785" t="s">
        <v>430</v>
      </c>
      <c r="AA1785" t="s">
        <v>2154</v>
      </c>
      <c r="AB1785" t="str">
        <f>+LEFT(AA1785,1)</f>
        <v>F</v>
      </c>
      <c r="AC1785" s="6">
        <f>DEGREES(ACOS(SIN(Resultats!$H$11)*SIN(RADIANS(N1785))+COS(Resultats!$H$11)*COS(RADIANS(N1785))*COS(Resultats!$E$11-RADIANS(M1785))))</f>
        <v>66.607789273287068</v>
      </c>
      <c r="AD1785">
        <f>+IF(AB1785=Data!$E$18,1,0)</f>
        <v>0</v>
      </c>
      <c r="AE1785">
        <f>+IF(AC1785&lt;Data!$B$17,1,0)</f>
        <v>0</v>
      </c>
      <c r="AF1785" s="7">
        <f>+IF(AND(AD1785,AE1785),1,0)</f>
        <v>0</v>
      </c>
    </row>
    <row r="1786" spans="1:32" x14ac:dyDescent="0.2">
      <c r="A1786">
        <v>5435</v>
      </c>
      <c r="B1786" t="s">
        <v>5013</v>
      </c>
      <c r="C1786">
        <v>127762</v>
      </c>
      <c r="D1786">
        <v>64203</v>
      </c>
      <c r="E1786">
        <v>14</v>
      </c>
      <c r="F1786">
        <v>32</v>
      </c>
      <c r="G1786">
        <v>4.7</v>
      </c>
      <c r="H1786" t="s">
        <v>24</v>
      </c>
      <c r="I1786">
        <v>38</v>
      </c>
      <c r="J1786">
        <v>18</v>
      </c>
      <c r="K1786">
        <v>30</v>
      </c>
      <c r="L1786">
        <v>14.534638888888889</v>
      </c>
      <c r="M1786">
        <v>218.01958333333334</v>
      </c>
      <c r="N1786">
        <v>38.30833333333333</v>
      </c>
      <c r="O1786">
        <v>3.03</v>
      </c>
      <c r="Q1786">
        <v>0.19</v>
      </c>
      <c r="S1786">
        <v>0.12</v>
      </c>
      <c r="U1786">
        <v>0.08</v>
      </c>
      <c r="Y1786" t="s">
        <v>170</v>
      </c>
      <c r="Z1786" t="s">
        <v>170</v>
      </c>
      <c r="AA1786" t="s">
        <v>15415</v>
      </c>
      <c r="AB1786" t="str">
        <f>+LEFT(AA1786,1)</f>
        <v>A</v>
      </c>
      <c r="AC1786" s="6">
        <f>DEGREES(ACOS(SIN(Resultats!$H$11)*SIN(RADIANS(N1786))+COS(Resultats!$H$11)*COS(RADIANS(N1786))*COS(Resultats!$E$11-RADIANS(M1786))))</f>
        <v>66.616642346770689</v>
      </c>
      <c r="AD1786">
        <f>+IF(AB1786=Data!$E$18,1,0)</f>
        <v>1</v>
      </c>
      <c r="AE1786">
        <f>+IF(AC1786&lt;Data!$B$17,1,0)</f>
        <v>0</v>
      </c>
      <c r="AF1786" s="7">
        <f>+IF(AND(AD1786,AE1786),1,0)</f>
        <v>0</v>
      </c>
    </row>
    <row r="1787" spans="1:32" x14ac:dyDescent="0.2">
      <c r="A1787">
        <v>1871</v>
      </c>
      <c r="C1787">
        <v>36741</v>
      </c>
      <c r="D1787">
        <v>112901</v>
      </c>
      <c r="E1787">
        <v>5</v>
      </c>
      <c r="F1787">
        <v>33</v>
      </c>
      <c r="G1787">
        <v>57.6</v>
      </c>
      <c r="H1787" t="s">
        <v>24</v>
      </c>
      <c r="I1787">
        <v>1</v>
      </c>
      <c r="J1787">
        <v>24</v>
      </c>
      <c r="K1787">
        <v>28</v>
      </c>
      <c r="L1787">
        <v>5.5659999999999998</v>
      </c>
      <c r="M1787">
        <v>83.49</v>
      </c>
      <c r="N1787">
        <v>1.4077777777777778</v>
      </c>
      <c r="O1787">
        <v>6.59</v>
      </c>
      <c r="Q1787">
        <v>-0.17</v>
      </c>
      <c r="S1787">
        <v>-0.79</v>
      </c>
      <c r="U1787">
        <v>-0.21</v>
      </c>
      <c r="Y1787" t="s">
        <v>82</v>
      </c>
      <c r="Z1787" t="s">
        <v>82</v>
      </c>
      <c r="AA1787" t="s">
        <v>15417</v>
      </c>
      <c r="AB1787" t="str">
        <f>+LEFT(AA1787,1)</f>
        <v>B</v>
      </c>
      <c r="AC1787" s="6">
        <f>DEGREES(ACOS(SIN(Resultats!$H$11)*SIN(RADIANS(N1787))+COS(Resultats!$H$11)*COS(RADIANS(N1787))*COS(Resultats!$E$11-RADIANS(M1787))))</f>
        <v>66.629130553397587</v>
      </c>
      <c r="AD1787">
        <f>+IF(AB1787=Data!$E$18,1,0)</f>
        <v>0</v>
      </c>
      <c r="AE1787">
        <f>+IF(AC1787&lt;Data!$B$17,1,0)</f>
        <v>0</v>
      </c>
      <c r="AF1787" s="7">
        <f>+IF(AND(AD1787,AE1787),1,0)</f>
        <v>0</v>
      </c>
    </row>
    <row r="1788" spans="1:32" x14ac:dyDescent="0.2">
      <c r="A1788">
        <v>1798</v>
      </c>
      <c r="B1788" t="s">
        <v>2673</v>
      </c>
      <c r="C1788">
        <v>35532</v>
      </c>
      <c r="D1788">
        <v>94543</v>
      </c>
      <c r="E1788">
        <v>5</v>
      </c>
      <c r="F1788">
        <v>26</v>
      </c>
      <c r="G1788">
        <v>5.7</v>
      </c>
      <c r="H1788" t="s">
        <v>24</v>
      </c>
      <c r="I1788">
        <v>16</v>
      </c>
      <c r="J1788">
        <v>42</v>
      </c>
      <c r="K1788">
        <v>1</v>
      </c>
      <c r="L1788">
        <v>5.4349166666666671</v>
      </c>
      <c r="M1788">
        <v>81.523750000000007</v>
      </c>
      <c r="N1788">
        <v>16.700277777777778</v>
      </c>
      <c r="O1788">
        <v>6.25</v>
      </c>
      <c r="Q1788">
        <v>-0.08</v>
      </c>
      <c r="S1788">
        <v>-0.63</v>
      </c>
      <c r="Y1788" t="s">
        <v>2674</v>
      </c>
      <c r="Z1788" t="s">
        <v>2674</v>
      </c>
      <c r="AA1788" t="s">
        <v>15417</v>
      </c>
      <c r="AB1788" t="str">
        <f>+LEFT(AA1788,1)</f>
        <v>B</v>
      </c>
      <c r="AC1788" s="6">
        <f>DEGREES(ACOS(SIN(Resultats!$H$11)*SIN(RADIANS(N1788))+COS(Resultats!$H$11)*COS(RADIANS(N1788))*COS(Resultats!$E$11-RADIANS(M1788))))</f>
        <v>66.673285958501708</v>
      </c>
      <c r="AD1788">
        <f>+IF(AB1788=Data!$E$18,1,0)</f>
        <v>0</v>
      </c>
      <c r="AE1788">
        <f>+IF(AC1788&lt;Data!$B$17,1,0)</f>
        <v>0</v>
      </c>
      <c r="AF1788" s="7">
        <f>+IF(AND(AD1788,AE1788),1,0)</f>
        <v>0</v>
      </c>
    </row>
    <row r="1789" spans="1:32" x14ac:dyDescent="0.2">
      <c r="A1789">
        <v>1839</v>
      </c>
      <c r="B1789" t="s">
        <v>1831</v>
      </c>
      <c r="C1789">
        <v>36267</v>
      </c>
      <c r="D1789">
        <v>112849</v>
      </c>
      <c r="E1789">
        <v>5</v>
      </c>
      <c r="F1789">
        <v>30</v>
      </c>
      <c r="G1789">
        <v>47.1</v>
      </c>
      <c r="H1789" t="s">
        <v>24</v>
      </c>
      <c r="I1789">
        <v>5</v>
      </c>
      <c r="J1789">
        <v>56</v>
      </c>
      <c r="K1789">
        <v>53</v>
      </c>
      <c r="L1789">
        <v>5.5130833333333333</v>
      </c>
      <c r="M1789">
        <v>82.696250000000006</v>
      </c>
      <c r="N1789">
        <v>5.9480555555555554</v>
      </c>
      <c r="O1789">
        <v>4.2</v>
      </c>
      <c r="Q1789">
        <v>-0.14000000000000001</v>
      </c>
      <c r="S1789">
        <v>-0.55000000000000004</v>
      </c>
      <c r="U1789">
        <v>-0.14000000000000001</v>
      </c>
      <c r="Y1789" t="s">
        <v>211</v>
      </c>
      <c r="Z1789" t="s">
        <v>211</v>
      </c>
      <c r="AA1789" t="s">
        <v>15423</v>
      </c>
      <c r="AB1789" t="str">
        <f>+LEFT(AA1789,1)</f>
        <v>B</v>
      </c>
      <c r="AC1789" s="6">
        <f>DEGREES(ACOS(SIN(Resultats!$H$11)*SIN(RADIANS(N1789))+COS(Resultats!$H$11)*COS(RADIANS(N1789))*COS(Resultats!$E$11-RADIANS(M1789))))</f>
        <v>66.6758453430337</v>
      </c>
      <c r="AD1789">
        <f>+IF(AB1789=Data!$E$18,1,0)</f>
        <v>0</v>
      </c>
      <c r="AE1789">
        <f>+IF(AC1789&lt;Data!$B$17,1,0)</f>
        <v>0</v>
      </c>
      <c r="AF1789" s="7">
        <f>+IF(AND(AD1789,AE1789),1,0)</f>
        <v>0</v>
      </c>
    </row>
    <row r="1790" spans="1:32" x14ac:dyDescent="0.2">
      <c r="A1790">
        <v>2021</v>
      </c>
      <c r="C1790">
        <v>39070</v>
      </c>
      <c r="D1790">
        <v>150845</v>
      </c>
      <c r="E1790">
        <v>5</v>
      </c>
      <c r="F1790">
        <v>49</v>
      </c>
      <c r="G1790">
        <v>36.5</v>
      </c>
      <c r="H1790" t="s">
        <v>26</v>
      </c>
      <c r="I1790">
        <v>14</v>
      </c>
      <c r="J1790">
        <v>29</v>
      </c>
      <c r="K1790">
        <v>1</v>
      </c>
      <c r="L1790">
        <v>5.8268055555555556</v>
      </c>
      <c r="M1790">
        <v>87.402083333333337</v>
      </c>
      <c r="N1790">
        <v>-14.483611111111109</v>
      </c>
      <c r="O1790">
        <v>5.49</v>
      </c>
      <c r="Q1790">
        <v>0.88</v>
      </c>
      <c r="X1790" t="s">
        <v>27</v>
      </c>
      <c r="Y1790" t="s">
        <v>342</v>
      </c>
      <c r="Z1790" t="s">
        <v>5784</v>
      </c>
      <c r="AA1790" t="s">
        <v>342</v>
      </c>
      <c r="AB1790" t="str">
        <f>+LEFT(AA1790,1)</f>
        <v>G</v>
      </c>
      <c r="AC1790" s="6">
        <f>DEGREES(ACOS(SIN(Resultats!$H$11)*SIN(RADIANS(N1790))+COS(Resultats!$H$11)*COS(RADIANS(N1790))*COS(Resultats!$E$11-RADIANS(M1790))))</f>
        <v>66.708712252480908</v>
      </c>
      <c r="AD1790">
        <f>+IF(AB1790=Data!$E$18,1,0)</f>
        <v>0</v>
      </c>
      <c r="AE1790">
        <f>+IF(AC1790&lt;Data!$B$17,1,0)</f>
        <v>0</v>
      </c>
      <c r="AF1790" s="7">
        <f>+IF(AND(AD1790,AE1790),1,0)</f>
        <v>0</v>
      </c>
    </row>
    <row r="1791" spans="1:32" x14ac:dyDescent="0.2">
      <c r="A1791">
        <v>5162</v>
      </c>
      <c r="C1791">
        <v>119476</v>
      </c>
      <c r="D1791">
        <v>16142</v>
      </c>
      <c r="E1791">
        <v>13</v>
      </c>
      <c r="F1791">
        <v>41</v>
      </c>
      <c r="G1791">
        <v>29.9</v>
      </c>
      <c r="H1791" t="s">
        <v>24</v>
      </c>
      <c r="I1791">
        <v>64</v>
      </c>
      <c r="J1791">
        <v>49</v>
      </c>
      <c r="K1791">
        <v>21</v>
      </c>
      <c r="L1791">
        <v>13.691638888888889</v>
      </c>
      <c r="M1791">
        <v>205.37458333333333</v>
      </c>
      <c r="N1791">
        <v>64.822500000000005</v>
      </c>
      <c r="O1791">
        <v>5.85</v>
      </c>
      <c r="Q1791">
        <v>7.0000000000000007E-2</v>
      </c>
      <c r="S1791">
        <v>0.08</v>
      </c>
      <c r="Y1791" t="s">
        <v>114</v>
      </c>
      <c r="Z1791" t="s">
        <v>114</v>
      </c>
      <c r="AA1791" t="s">
        <v>18</v>
      </c>
      <c r="AB1791" t="str">
        <f>+LEFT(AA1791,1)</f>
        <v>A</v>
      </c>
      <c r="AC1791" s="6">
        <f>DEGREES(ACOS(SIN(Resultats!$H$11)*SIN(RADIANS(N1791))+COS(Resultats!$H$11)*COS(RADIANS(N1791))*COS(Resultats!$E$11-RADIANS(M1791))))</f>
        <v>66.721064532090679</v>
      </c>
      <c r="AD1791">
        <f>+IF(AB1791=Data!$E$18,1,0)</f>
        <v>1</v>
      </c>
      <c r="AE1791">
        <f>+IF(AC1791&lt;Data!$B$17,1,0)</f>
        <v>0</v>
      </c>
      <c r="AF1791" s="7">
        <f>+IF(AND(AD1791,AE1791),1,0)</f>
        <v>0</v>
      </c>
    </row>
    <row r="1792" spans="1:32" x14ac:dyDescent="0.2">
      <c r="A1792">
        <v>2681</v>
      </c>
      <c r="C1792">
        <v>54070</v>
      </c>
      <c r="D1792">
        <v>6115</v>
      </c>
      <c r="E1792">
        <v>7</v>
      </c>
      <c r="F1792">
        <v>13</v>
      </c>
      <c r="G1792">
        <v>58.1</v>
      </c>
      <c r="H1792" t="s">
        <v>24</v>
      </c>
      <c r="I1792">
        <v>71</v>
      </c>
      <c r="J1792">
        <v>49</v>
      </c>
      <c r="K1792">
        <v>0</v>
      </c>
      <c r="L1792">
        <v>7.2328055555555553</v>
      </c>
      <c r="M1792">
        <v>108.49208333333333</v>
      </c>
      <c r="N1792">
        <v>71.816666666666663</v>
      </c>
      <c r="O1792">
        <v>6.35</v>
      </c>
      <c r="Q1792">
        <v>1.1200000000000001</v>
      </c>
      <c r="Y1792" t="s">
        <v>197</v>
      </c>
      <c r="Z1792" t="s">
        <v>197</v>
      </c>
      <c r="AA1792" t="s">
        <v>197</v>
      </c>
      <c r="AB1792" t="str">
        <f>+LEFT(AA1792,1)</f>
        <v>K</v>
      </c>
      <c r="AC1792" s="6">
        <f>DEGREES(ACOS(SIN(Resultats!$H$11)*SIN(RADIANS(N1792))+COS(Resultats!$H$11)*COS(RADIANS(N1792))*COS(Resultats!$E$11-RADIANS(M1792))))</f>
        <v>66.726797662496878</v>
      </c>
      <c r="AD1792">
        <f>+IF(AB1792=Data!$E$18,1,0)</f>
        <v>0</v>
      </c>
      <c r="AE1792">
        <f>+IF(AC1792&lt;Data!$B$17,1,0)</f>
        <v>0</v>
      </c>
      <c r="AF1792" s="7">
        <f>+IF(AND(AD1792,AE1792),1,0)</f>
        <v>0</v>
      </c>
    </row>
    <row r="1793" spans="1:32" x14ac:dyDescent="0.2">
      <c r="A1793">
        <v>5441</v>
      </c>
      <c r="C1793">
        <v>127986</v>
      </c>
      <c r="D1793">
        <v>64212</v>
      </c>
      <c r="E1793">
        <v>14</v>
      </c>
      <c r="F1793">
        <v>33</v>
      </c>
      <c r="G1793">
        <v>20.3</v>
      </c>
      <c r="H1793" t="s">
        <v>24</v>
      </c>
      <c r="I1793">
        <v>36</v>
      </c>
      <c r="J1793">
        <v>57</v>
      </c>
      <c r="K1793">
        <v>34</v>
      </c>
      <c r="L1793">
        <v>14.55563888888889</v>
      </c>
      <c r="M1793">
        <v>218.33458333333334</v>
      </c>
      <c r="N1793">
        <v>36.959444444444451</v>
      </c>
      <c r="O1793">
        <v>6.43</v>
      </c>
      <c r="P1793" t="s">
        <v>103</v>
      </c>
      <c r="Y1793" t="s">
        <v>5018</v>
      </c>
      <c r="Z1793" t="s">
        <v>52</v>
      </c>
      <c r="AA1793" t="s">
        <v>15414</v>
      </c>
      <c r="AB1793" t="str">
        <f>+LEFT(AA1793,1)</f>
        <v>F</v>
      </c>
      <c r="AC1793" s="6">
        <f>DEGREES(ACOS(SIN(Resultats!$H$11)*SIN(RADIANS(N1793))+COS(Resultats!$H$11)*COS(RADIANS(N1793))*COS(Resultats!$E$11-RADIANS(M1793))))</f>
        <v>66.738623119534168</v>
      </c>
      <c r="AD1793">
        <f>+IF(AB1793=Data!$E$18,1,0)</f>
        <v>0</v>
      </c>
      <c r="AE1793">
        <f>+IF(AC1793&lt;Data!$B$17,1,0)</f>
        <v>0</v>
      </c>
      <c r="AF1793" s="7">
        <f>+IF(AND(AD1793,AE1793),1,0)</f>
        <v>0</v>
      </c>
    </row>
    <row r="1794" spans="1:32" x14ac:dyDescent="0.2">
      <c r="A1794">
        <v>1992</v>
      </c>
      <c r="B1794" t="s">
        <v>1940</v>
      </c>
      <c r="C1794">
        <v>38618</v>
      </c>
      <c r="D1794">
        <v>25403</v>
      </c>
      <c r="E1794">
        <v>5</v>
      </c>
      <c r="F1794">
        <v>50</v>
      </c>
      <c r="G1794">
        <v>34</v>
      </c>
      <c r="H1794" t="s">
        <v>24</v>
      </c>
      <c r="I1794">
        <v>56</v>
      </c>
      <c r="J1794">
        <v>55</v>
      </c>
      <c r="K1794">
        <v>8</v>
      </c>
      <c r="L1794">
        <v>5.8427777777777772</v>
      </c>
      <c r="M1794">
        <v>87.641666666666652</v>
      </c>
      <c r="N1794">
        <v>56.918888888888887</v>
      </c>
      <c r="O1794">
        <v>6.54</v>
      </c>
      <c r="Y1794" t="s">
        <v>1941</v>
      </c>
      <c r="Z1794" t="s">
        <v>7876</v>
      </c>
      <c r="AA1794" t="s">
        <v>15426</v>
      </c>
      <c r="AB1794" t="str">
        <f>+LEFT(AA1794,1)</f>
        <v>A</v>
      </c>
      <c r="AC1794" s="6">
        <f>DEGREES(ACOS(SIN(Resultats!$H$11)*SIN(RADIANS(N1794))+COS(Resultats!$H$11)*COS(RADIANS(N1794))*COS(Resultats!$E$11-RADIANS(M1794))))</f>
        <v>66.741319616840698</v>
      </c>
      <c r="AD1794">
        <f>+IF(AB1794=Data!$E$18,1,0)</f>
        <v>1</v>
      </c>
      <c r="AE1794">
        <f>+IF(AC1794&lt;Data!$B$17,1,0)</f>
        <v>0</v>
      </c>
      <c r="AF1794" s="7">
        <f>+IF(AND(AD1794,AE1794),1,0)</f>
        <v>0</v>
      </c>
    </row>
    <row r="1795" spans="1:32" x14ac:dyDescent="0.2">
      <c r="A1795">
        <v>2581</v>
      </c>
      <c r="C1795">
        <v>50885</v>
      </c>
      <c r="D1795">
        <v>6041</v>
      </c>
      <c r="E1795">
        <v>7</v>
      </c>
      <c r="F1795">
        <v>1</v>
      </c>
      <c r="G1795">
        <v>21.5</v>
      </c>
      <c r="H1795" t="s">
        <v>24</v>
      </c>
      <c r="I1795">
        <v>70</v>
      </c>
      <c r="J1795">
        <v>48</v>
      </c>
      <c r="K1795">
        <v>29</v>
      </c>
      <c r="L1795">
        <v>7.0226388888888884</v>
      </c>
      <c r="M1795">
        <v>105.33958333333332</v>
      </c>
      <c r="N1795">
        <v>70.808055555555555</v>
      </c>
      <c r="O1795">
        <v>5.68</v>
      </c>
      <c r="Q1795">
        <v>1.33</v>
      </c>
      <c r="X1795" t="s">
        <v>27</v>
      </c>
      <c r="Y1795" t="s">
        <v>80</v>
      </c>
      <c r="Z1795" t="s">
        <v>3264</v>
      </c>
      <c r="AA1795" t="s">
        <v>80</v>
      </c>
      <c r="AB1795" t="str">
        <f>+LEFT(AA1795,1)</f>
        <v>K</v>
      </c>
      <c r="AC1795" s="6">
        <f>DEGREES(ACOS(SIN(Resultats!$H$11)*SIN(RADIANS(N1795))+COS(Resultats!$H$11)*COS(RADIANS(N1795))*COS(Resultats!$E$11-RADIANS(M1795))))</f>
        <v>66.779639298843151</v>
      </c>
      <c r="AD1795">
        <f>+IF(AB1795=Data!$E$18,1,0)</f>
        <v>0</v>
      </c>
      <c r="AE1795">
        <f>+IF(AC1795&lt;Data!$B$17,1,0)</f>
        <v>0</v>
      </c>
      <c r="AF1795" s="7">
        <f>+IF(AND(AD1795,AE1795),1,0)</f>
        <v>0</v>
      </c>
    </row>
    <row r="1796" spans="1:32" x14ac:dyDescent="0.2">
      <c r="A1796">
        <v>1776</v>
      </c>
      <c r="C1796">
        <v>35239</v>
      </c>
      <c r="D1796">
        <v>57988</v>
      </c>
      <c r="E1796">
        <v>5</v>
      </c>
      <c r="F1796">
        <v>24</v>
      </c>
      <c r="G1796">
        <v>38.5</v>
      </c>
      <c r="H1796" t="s">
        <v>24</v>
      </c>
      <c r="I1796">
        <v>31</v>
      </c>
      <c r="J1796">
        <v>8</v>
      </c>
      <c r="K1796">
        <v>35</v>
      </c>
      <c r="L1796">
        <v>5.4106944444444451</v>
      </c>
      <c r="M1796">
        <v>81.160416666666677</v>
      </c>
      <c r="N1796">
        <v>31.143055555555556</v>
      </c>
      <c r="O1796">
        <v>5.94</v>
      </c>
      <c r="Q1796">
        <v>0.04</v>
      </c>
      <c r="S1796">
        <v>-0.13</v>
      </c>
      <c r="Y1796" t="s">
        <v>39</v>
      </c>
      <c r="Z1796" t="s">
        <v>39</v>
      </c>
      <c r="AA1796" t="s">
        <v>5040</v>
      </c>
      <c r="AB1796" t="str">
        <f>+LEFT(AA1796,1)</f>
        <v>B</v>
      </c>
      <c r="AC1796" s="6">
        <f>DEGREES(ACOS(SIN(Resultats!$H$11)*SIN(RADIANS(N1796))+COS(Resultats!$H$11)*COS(RADIANS(N1796))*COS(Resultats!$E$11-RADIANS(M1796))))</f>
        <v>66.792110642233496</v>
      </c>
      <c r="AD1796">
        <f>+IF(AB1796=Data!$E$18,1,0)</f>
        <v>0</v>
      </c>
      <c r="AE1796">
        <f>+IF(AC1796&lt;Data!$B$17,1,0)</f>
        <v>0</v>
      </c>
      <c r="AF1796" s="7">
        <f>+IF(AND(AD1796,AE1796),1,0)</f>
        <v>0</v>
      </c>
    </row>
    <row r="1797" spans="1:32" x14ac:dyDescent="0.2">
      <c r="A1797">
        <v>1775</v>
      </c>
      <c r="C1797">
        <v>35238</v>
      </c>
      <c r="D1797">
        <v>57987</v>
      </c>
      <c r="E1797">
        <v>5</v>
      </c>
      <c r="F1797">
        <v>24</v>
      </c>
      <c r="G1797">
        <v>38.299999999999997</v>
      </c>
      <c r="H1797" t="s">
        <v>24</v>
      </c>
      <c r="I1797">
        <v>31</v>
      </c>
      <c r="J1797">
        <v>13</v>
      </c>
      <c r="K1797">
        <v>26</v>
      </c>
      <c r="L1797">
        <v>5.4106388888888892</v>
      </c>
      <c r="M1797">
        <v>81.159583333333345</v>
      </c>
      <c r="N1797">
        <v>31.223888888888887</v>
      </c>
      <c r="O1797">
        <v>6.28</v>
      </c>
      <c r="Q1797">
        <v>1.24</v>
      </c>
      <c r="Y1797" t="s">
        <v>45</v>
      </c>
      <c r="Z1797" t="s">
        <v>45</v>
      </c>
      <c r="AA1797" t="s">
        <v>507</v>
      </c>
      <c r="AB1797" t="str">
        <f>+LEFT(AA1797,1)</f>
        <v>K</v>
      </c>
      <c r="AC1797" s="6">
        <f>DEGREES(ACOS(SIN(Resultats!$H$11)*SIN(RADIANS(N1797))+COS(Resultats!$H$11)*COS(RADIANS(N1797))*COS(Resultats!$E$11-RADIANS(M1797))))</f>
        <v>66.795945848407925</v>
      </c>
      <c r="AD1797">
        <f>+IF(AB1797=Data!$E$18,1,0)</f>
        <v>0</v>
      </c>
      <c r="AE1797">
        <f>+IF(AC1797&lt;Data!$B$17,1,0)</f>
        <v>0</v>
      </c>
      <c r="AF1797" s="7">
        <f>+IF(AND(AD1797,AE1797),1,0)</f>
        <v>0</v>
      </c>
    </row>
    <row r="1798" spans="1:32" x14ac:dyDescent="0.2">
      <c r="A1798">
        <v>1779</v>
      </c>
      <c r="C1798">
        <v>35295</v>
      </c>
      <c r="D1798">
        <v>57999</v>
      </c>
      <c r="E1798">
        <v>5</v>
      </c>
      <c r="F1798">
        <v>25</v>
      </c>
      <c r="G1798">
        <v>13</v>
      </c>
      <c r="H1798" t="s">
        <v>24</v>
      </c>
      <c r="I1798">
        <v>34</v>
      </c>
      <c r="J1798">
        <v>51</v>
      </c>
      <c r="K1798">
        <v>19</v>
      </c>
      <c r="L1798">
        <v>5.4202777777777778</v>
      </c>
      <c r="M1798">
        <v>81.30416666666666</v>
      </c>
      <c r="N1798">
        <v>34.855277777777779</v>
      </c>
      <c r="O1798">
        <v>6.55</v>
      </c>
      <c r="Q1798">
        <v>1.1100000000000001</v>
      </c>
      <c r="S1798">
        <v>1.1599999999999999</v>
      </c>
      <c r="Y1798" t="s">
        <v>2656</v>
      </c>
      <c r="Z1798" t="s">
        <v>11561</v>
      </c>
      <c r="AA1798" t="s">
        <v>507</v>
      </c>
      <c r="AB1798" t="str">
        <f>+LEFT(AA1798,1)</f>
        <v>K</v>
      </c>
      <c r="AC1798" s="6">
        <f>DEGREES(ACOS(SIN(Resultats!$H$11)*SIN(RADIANS(N1798))+COS(Resultats!$H$11)*COS(RADIANS(N1798))*COS(Resultats!$E$11-RADIANS(M1798))))</f>
        <v>66.868023505441414</v>
      </c>
      <c r="AD1798">
        <f>+IF(AB1798=Data!$E$18,1,0)</f>
        <v>0</v>
      </c>
      <c r="AE1798">
        <f>+IF(AC1798&lt;Data!$B$17,1,0)</f>
        <v>0</v>
      </c>
      <c r="AF1798" s="7">
        <f>+IF(AND(AD1798,AE1798),1,0)</f>
        <v>0</v>
      </c>
    </row>
    <row r="1799" spans="1:32" x14ac:dyDescent="0.2">
      <c r="A1799">
        <v>5454</v>
      </c>
      <c r="C1799">
        <v>128402</v>
      </c>
      <c r="D1799">
        <v>83427</v>
      </c>
      <c r="E1799">
        <v>14</v>
      </c>
      <c r="F1799">
        <v>36</v>
      </c>
      <c r="G1799">
        <v>6.9</v>
      </c>
      <c r="H1799" t="s">
        <v>24</v>
      </c>
      <c r="I1799">
        <v>23</v>
      </c>
      <c r="J1799">
        <v>15</v>
      </c>
      <c r="K1799">
        <v>1</v>
      </c>
      <c r="L1799">
        <v>14.601916666666666</v>
      </c>
      <c r="M1799">
        <v>219.02875</v>
      </c>
      <c r="N1799">
        <v>23.250277777777779</v>
      </c>
      <c r="O1799">
        <v>6.38</v>
      </c>
      <c r="Q1799">
        <v>1.06</v>
      </c>
      <c r="S1799">
        <v>0.9</v>
      </c>
      <c r="Y1799" t="s">
        <v>197</v>
      </c>
      <c r="Z1799" t="s">
        <v>197</v>
      </c>
      <c r="AA1799" t="s">
        <v>197</v>
      </c>
      <c r="AB1799" t="str">
        <f>+LEFT(AA1799,1)</f>
        <v>K</v>
      </c>
      <c r="AC1799" s="6">
        <f>DEGREES(ACOS(SIN(Resultats!$H$11)*SIN(RADIANS(N1799))+COS(Resultats!$H$11)*COS(RADIANS(N1799))*COS(Resultats!$E$11-RADIANS(M1799))))</f>
        <v>66.896968785615258</v>
      </c>
      <c r="AD1799">
        <f>+IF(AB1799=Data!$E$18,1,0)</f>
        <v>0</v>
      </c>
      <c r="AE1799">
        <f>+IF(AC1799&lt;Data!$B$17,1,0)</f>
        <v>0</v>
      </c>
      <c r="AF1799" s="7">
        <f>+IF(AND(AD1799,AE1799),1,0)</f>
        <v>0</v>
      </c>
    </row>
    <row r="1800" spans="1:32" x14ac:dyDescent="0.2">
      <c r="A1800">
        <v>5256</v>
      </c>
      <c r="C1800">
        <v>122064</v>
      </c>
      <c r="D1800">
        <v>16230</v>
      </c>
      <c r="E1800">
        <v>13</v>
      </c>
      <c r="F1800">
        <v>57</v>
      </c>
      <c r="G1800">
        <v>32.1</v>
      </c>
      <c r="H1800" t="s">
        <v>24</v>
      </c>
      <c r="I1800">
        <v>61</v>
      </c>
      <c r="J1800">
        <v>29</v>
      </c>
      <c r="K1800">
        <v>34</v>
      </c>
      <c r="L1800">
        <v>13.958916666666665</v>
      </c>
      <c r="M1800">
        <v>209.38374999999999</v>
      </c>
      <c r="N1800">
        <v>61.492777777777782</v>
      </c>
      <c r="O1800">
        <v>6.37</v>
      </c>
      <c r="P1800" t="s">
        <v>103</v>
      </c>
      <c r="Y1800" t="s">
        <v>2844</v>
      </c>
      <c r="Z1800" t="s">
        <v>2844</v>
      </c>
      <c r="AA1800" t="s">
        <v>133</v>
      </c>
      <c r="AB1800" t="str">
        <f>+LEFT(AA1800,1)</f>
        <v>K</v>
      </c>
      <c r="AC1800" s="6">
        <f>DEGREES(ACOS(SIN(Resultats!$H$11)*SIN(RADIANS(N1800))+COS(Resultats!$H$11)*COS(RADIANS(N1800))*COS(Resultats!$E$11-RADIANS(M1800))))</f>
        <v>66.922972978343353</v>
      </c>
      <c r="AD1800">
        <f>+IF(AB1800=Data!$E$18,1,0)</f>
        <v>0</v>
      </c>
      <c r="AE1800">
        <f>+IF(AC1800&lt;Data!$B$17,1,0)</f>
        <v>0</v>
      </c>
      <c r="AF1800" s="7">
        <f>+IF(AND(AD1800,AE1800),1,0)</f>
        <v>0</v>
      </c>
    </row>
    <row r="1801" spans="1:32" x14ac:dyDescent="0.2">
      <c r="A1801">
        <v>1923</v>
      </c>
      <c r="C1801">
        <v>37356</v>
      </c>
      <c r="D1801">
        <v>132387</v>
      </c>
      <c r="E1801">
        <v>5</v>
      </c>
      <c r="F1801">
        <v>37</v>
      </c>
      <c r="G1801">
        <v>53.4</v>
      </c>
      <c r="H1801" t="s">
        <v>26</v>
      </c>
      <c r="I1801">
        <v>4</v>
      </c>
      <c r="J1801">
        <v>48</v>
      </c>
      <c r="K1801">
        <v>49</v>
      </c>
      <c r="L1801">
        <v>5.6315000000000008</v>
      </c>
      <c r="M1801">
        <v>84.472499999999997</v>
      </c>
      <c r="N1801">
        <v>-4.8136111111111113</v>
      </c>
      <c r="O1801">
        <v>6.19</v>
      </c>
      <c r="Q1801">
        <v>-0.04</v>
      </c>
      <c r="S1801">
        <v>-0.72</v>
      </c>
      <c r="U1801">
        <v>-0.05</v>
      </c>
      <c r="Y1801" t="s">
        <v>2416</v>
      </c>
      <c r="Z1801" t="s">
        <v>7045</v>
      </c>
      <c r="AA1801" t="s">
        <v>15417</v>
      </c>
      <c r="AB1801" t="str">
        <f>+LEFT(AA1801,1)</f>
        <v>B</v>
      </c>
      <c r="AC1801" s="6">
        <f>DEGREES(ACOS(SIN(Resultats!$H$11)*SIN(RADIANS(N1801))+COS(Resultats!$H$11)*COS(RADIANS(N1801))*COS(Resultats!$E$11-RADIANS(M1801))))</f>
        <v>66.923959259458002</v>
      </c>
      <c r="AD1801">
        <f>+IF(AB1801=Data!$E$18,1,0)</f>
        <v>0</v>
      </c>
      <c r="AE1801">
        <f>+IF(AC1801&lt;Data!$B$17,1,0)</f>
        <v>0</v>
      </c>
      <c r="AF1801" s="7">
        <f>+IF(AND(AD1801,AE1801),1,0)</f>
        <v>0</v>
      </c>
    </row>
    <row r="1802" spans="1:32" x14ac:dyDescent="0.2">
      <c r="A1802">
        <v>5448</v>
      </c>
      <c r="C1802">
        <v>128198</v>
      </c>
      <c r="D1802">
        <v>64227</v>
      </c>
      <c r="E1802">
        <v>14</v>
      </c>
      <c r="F1802">
        <v>34</v>
      </c>
      <c r="G1802">
        <v>38.5</v>
      </c>
      <c r="H1802" t="s">
        <v>24</v>
      </c>
      <c r="I1802">
        <v>36</v>
      </c>
      <c r="J1802">
        <v>37</v>
      </c>
      <c r="K1802">
        <v>33</v>
      </c>
      <c r="L1802">
        <v>14.577361111111111</v>
      </c>
      <c r="M1802">
        <v>218.66041666666666</v>
      </c>
      <c r="N1802">
        <v>36.625833333333333</v>
      </c>
      <c r="O1802">
        <v>6.03</v>
      </c>
      <c r="Q1802">
        <v>1.38</v>
      </c>
      <c r="X1802" t="s">
        <v>27</v>
      </c>
      <c r="Y1802" t="s">
        <v>104</v>
      </c>
      <c r="Z1802" t="s">
        <v>5820</v>
      </c>
      <c r="AA1802" t="s">
        <v>104</v>
      </c>
      <c r="AB1802" t="str">
        <f>+LEFT(AA1802,1)</f>
        <v>K</v>
      </c>
      <c r="AC1802" s="6">
        <f>DEGREES(ACOS(SIN(Resultats!$H$11)*SIN(RADIANS(N1802))+COS(Resultats!$H$11)*COS(RADIANS(N1802))*COS(Resultats!$E$11-RADIANS(M1802))))</f>
        <v>66.97064590906345</v>
      </c>
      <c r="AD1802">
        <f>+IF(AB1802=Data!$E$18,1,0)</f>
        <v>0</v>
      </c>
      <c r="AE1802">
        <f>+IF(AC1802&lt;Data!$B$17,1,0)</f>
        <v>0</v>
      </c>
      <c r="AF1802" s="7">
        <f>+IF(AND(AD1802,AE1802),1,0)</f>
        <v>0</v>
      </c>
    </row>
    <row r="1803" spans="1:32" x14ac:dyDescent="0.2">
      <c r="A1803">
        <v>1842</v>
      </c>
      <c r="B1803" t="s">
        <v>1834</v>
      </c>
      <c r="C1803">
        <v>36351</v>
      </c>
      <c r="D1803">
        <v>112861</v>
      </c>
      <c r="E1803">
        <v>5</v>
      </c>
      <c r="F1803">
        <v>31</v>
      </c>
      <c r="G1803">
        <v>14.5</v>
      </c>
      <c r="H1803" t="s">
        <v>24</v>
      </c>
      <c r="I1803">
        <v>3</v>
      </c>
      <c r="J1803">
        <v>17</v>
      </c>
      <c r="K1803">
        <v>32</v>
      </c>
      <c r="L1803">
        <v>5.5206944444444446</v>
      </c>
      <c r="M1803">
        <v>82.810416666666669</v>
      </c>
      <c r="N1803">
        <v>3.2922222222222222</v>
      </c>
      <c r="O1803">
        <v>5.46</v>
      </c>
      <c r="Q1803">
        <v>-0.18</v>
      </c>
      <c r="S1803">
        <v>-0.83</v>
      </c>
      <c r="U1803">
        <v>-0.2</v>
      </c>
      <c r="Y1803" t="s">
        <v>1835</v>
      </c>
      <c r="Z1803" t="s">
        <v>7717</v>
      </c>
      <c r="AA1803" t="s">
        <v>15425</v>
      </c>
      <c r="AB1803" t="str">
        <f>+LEFT(AA1803,1)</f>
        <v>B</v>
      </c>
      <c r="AC1803" s="6">
        <f>DEGREES(ACOS(SIN(Resultats!$H$11)*SIN(RADIANS(N1803))+COS(Resultats!$H$11)*COS(RADIANS(N1803))*COS(Resultats!$E$11-RADIANS(M1803))))</f>
        <v>66.974818524064034</v>
      </c>
      <c r="AD1803">
        <f>+IF(AB1803=Data!$E$18,1,0)</f>
        <v>0</v>
      </c>
      <c r="AE1803">
        <f>+IF(AC1803&lt;Data!$B$17,1,0)</f>
        <v>0</v>
      </c>
      <c r="AF1803" s="7">
        <f>+IF(AND(AD1803,AE1803),1,0)</f>
        <v>0</v>
      </c>
    </row>
    <row r="1804" spans="1:32" x14ac:dyDescent="0.2">
      <c r="A1804">
        <v>1768</v>
      </c>
      <c r="B1804" t="s">
        <v>2650</v>
      </c>
      <c r="C1804">
        <v>35076</v>
      </c>
      <c r="D1804">
        <v>77139</v>
      </c>
      <c r="E1804">
        <v>5</v>
      </c>
      <c r="F1804">
        <v>23</v>
      </c>
      <c r="G1804">
        <v>22.9</v>
      </c>
      <c r="H1804" t="s">
        <v>24</v>
      </c>
      <c r="I1804">
        <v>28</v>
      </c>
      <c r="J1804">
        <v>56</v>
      </c>
      <c r="K1804">
        <v>12</v>
      </c>
      <c r="L1804">
        <v>5.3896944444444452</v>
      </c>
      <c r="M1804">
        <v>80.845416666666679</v>
      </c>
      <c r="N1804">
        <v>28.936666666666667</v>
      </c>
      <c r="O1804">
        <v>6.46</v>
      </c>
      <c r="Q1804">
        <v>-0.04</v>
      </c>
      <c r="S1804">
        <v>-0.19</v>
      </c>
      <c r="Y1804" t="s">
        <v>3079</v>
      </c>
      <c r="Z1804" t="s">
        <v>3079</v>
      </c>
      <c r="AA1804" t="s">
        <v>5040</v>
      </c>
      <c r="AB1804" t="str">
        <f>+LEFT(AA1804,1)</f>
        <v>B</v>
      </c>
      <c r="AC1804" s="6">
        <f>DEGREES(ACOS(SIN(Resultats!$H$11)*SIN(RADIANS(N1804))+COS(Resultats!$H$11)*COS(RADIANS(N1804))*COS(Resultats!$E$11-RADIANS(M1804))))</f>
        <v>67.001362867295214</v>
      </c>
      <c r="AD1804">
        <f>+IF(AB1804=Data!$E$18,1,0)</f>
        <v>0</v>
      </c>
      <c r="AE1804">
        <f>+IF(AC1804&lt;Data!$B$17,1,0)</f>
        <v>0</v>
      </c>
      <c r="AF1804" s="7">
        <f>+IF(AND(AD1804,AE1804),1,0)</f>
        <v>0</v>
      </c>
    </row>
    <row r="1805" spans="1:32" x14ac:dyDescent="0.2">
      <c r="A1805">
        <v>1925</v>
      </c>
      <c r="C1805">
        <v>37394</v>
      </c>
      <c r="D1805">
        <v>25319</v>
      </c>
      <c r="E1805">
        <v>5</v>
      </c>
      <c r="F1805">
        <v>41</v>
      </c>
      <c r="G1805">
        <v>20.3</v>
      </c>
      <c r="H1805" t="s">
        <v>24</v>
      </c>
      <c r="I1805">
        <v>53</v>
      </c>
      <c r="J1805">
        <v>28</v>
      </c>
      <c r="K1805">
        <v>52</v>
      </c>
      <c r="L1805">
        <v>5.6889722222222225</v>
      </c>
      <c r="M1805">
        <v>85.334583333333342</v>
      </c>
      <c r="N1805">
        <v>53.481111111111112</v>
      </c>
      <c r="O1805">
        <v>6.23</v>
      </c>
      <c r="Q1805">
        <v>0.84</v>
      </c>
      <c r="S1805">
        <v>0.51</v>
      </c>
      <c r="U1805">
        <v>0.43</v>
      </c>
      <c r="Y1805" t="s">
        <v>428</v>
      </c>
      <c r="Z1805" t="s">
        <v>428</v>
      </c>
      <c r="AA1805" t="s">
        <v>507</v>
      </c>
      <c r="AB1805" t="str">
        <f>+LEFT(AA1805,1)</f>
        <v>K</v>
      </c>
      <c r="AC1805" s="6">
        <f>DEGREES(ACOS(SIN(Resultats!$H$11)*SIN(RADIANS(N1805))+COS(Resultats!$H$11)*COS(RADIANS(N1805))*COS(Resultats!$E$11-RADIANS(M1805))))</f>
        <v>67.025227406122369</v>
      </c>
      <c r="AD1805">
        <f>+IF(AB1805=Data!$E$18,1,0)</f>
        <v>0</v>
      </c>
      <c r="AE1805">
        <f>+IF(AC1805&lt;Data!$B$17,1,0)</f>
        <v>0</v>
      </c>
      <c r="AF1805" s="7">
        <f>+IF(AND(AD1805,AE1805),1,0)</f>
        <v>0</v>
      </c>
    </row>
    <row r="1806" spans="1:32" x14ac:dyDescent="0.2">
      <c r="A1806">
        <v>1780</v>
      </c>
      <c r="B1806" t="s">
        <v>2657</v>
      </c>
      <c r="C1806">
        <v>35296</v>
      </c>
      <c r="D1806">
        <v>94526</v>
      </c>
      <c r="E1806">
        <v>5</v>
      </c>
      <c r="F1806">
        <v>24</v>
      </c>
      <c r="G1806">
        <v>25.4</v>
      </c>
      <c r="H1806" t="s">
        <v>24</v>
      </c>
      <c r="I1806">
        <v>17</v>
      </c>
      <c r="J1806">
        <v>23</v>
      </c>
      <c r="K1806">
        <v>0</v>
      </c>
      <c r="L1806">
        <v>5.4070555555555559</v>
      </c>
      <c r="M1806">
        <v>81.105833333333337</v>
      </c>
      <c r="N1806">
        <v>17.383333333333333</v>
      </c>
      <c r="O1806">
        <v>4.99</v>
      </c>
      <c r="Q1806">
        <v>0.53</v>
      </c>
      <c r="S1806">
        <v>-7.0000000000000007E-2</v>
      </c>
      <c r="Y1806" t="s">
        <v>199</v>
      </c>
      <c r="Z1806" t="s">
        <v>199</v>
      </c>
      <c r="AA1806" t="s">
        <v>15414</v>
      </c>
      <c r="AB1806" t="str">
        <f>+LEFT(AA1806,1)</f>
        <v>F</v>
      </c>
      <c r="AC1806" s="6">
        <f>DEGREES(ACOS(SIN(Resultats!$H$11)*SIN(RADIANS(N1806))+COS(Resultats!$H$11)*COS(RADIANS(N1806))*COS(Resultats!$E$11-RADIANS(M1806))))</f>
        <v>67.026561262915024</v>
      </c>
      <c r="AD1806">
        <f>+IF(AB1806=Data!$E$18,1,0)</f>
        <v>0</v>
      </c>
      <c r="AE1806">
        <f>+IF(AC1806&lt;Data!$B$17,1,0)</f>
        <v>0</v>
      </c>
      <c r="AF1806" s="7">
        <f>+IF(AND(AD1806,AE1806),1,0)</f>
        <v>0</v>
      </c>
    </row>
    <row r="1807" spans="1:32" x14ac:dyDescent="0.2">
      <c r="A1807">
        <v>1969</v>
      </c>
      <c r="B1807" t="s">
        <v>1926</v>
      </c>
      <c r="C1807">
        <v>38091</v>
      </c>
      <c r="D1807">
        <v>25362</v>
      </c>
      <c r="E1807">
        <v>5</v>
      </c>
      <c r="F1807">
        <v>46</v>
      </c>
      <c r="G1807">
        <v>30.4</v>
      </c>
      <c r="H1807" t="s">
        <v>24</v>
      </c>
      <c r="I1807">
        <v>56</v>
      </c>
      <c r="J1807">
        <v>6</v>
      </c>
      <c r="K1807">
        <v>56</v>
      </c>
      <c r="L1807">
        <v>5.7751111111111113</v>
      </c>
      <c r="M1807">
        <v>86.626666666666665</v>
      </c>
      <c r="N1807">
        <v>56.115555555555559</v>
      </c>
      <c r="O1807">
        <v>5.94</v>
      </c>
      <c r="Q1807">
        <v>0.17</v>
      </c>
      <c r="S1807">
        <v>0.12</v>
      </c>
      <c r="Y1807" t="s">
        <v>1927</v>
      </c>
      <c r="Z1807" t="s">
        <v>1927</v>
      </c>
      <c r="AA1807" t="s">
        <v>15426</v>
      </c>
      <c r="AB1807" t="str">
        <f>+LEFT(AA1807,1)</f>
        <v>A</v>
      </c>
      <c r="AC1807" s="6">
        <f>DEGREES(ACOS(SIN(Resultats!$H$11)*SIN(RADIANS(N1807))+COS(Resultats!$H$11)*COS(RADIANS(N1807))*COS(Resultats!$E$11-RADIANS(M1807))))</f>
        <v>67.031381634709163</v>
      </c>
      <c r="AD1807">
        <f>+IF(AB1807=Data!$E$18,1,0)</f>
        <v>1</v>
      </c>
      <c r="AE1807">
        <f>+IF(AC1807&lt;Data!$B$17,1,0)</f>
        <v>0</v>
      </c>
      <c r="AF1807" s="7">
        <f>+IF(AND(AD1807,AE1807),1,0)</f>
        <v>0</v>
      </c>
    </row>
    <row r="1808" spans="1:32" x14ac:dyDescent="0.2">
      <c r="A1808">
        <v>1837</v>
      </c>
      <c r="C1808">
        <v>36217</v>
      </c>
      <c r="D1808">
        <v>112837</v>
      </c>
      <c r="E1808">
        <v>5</v>
      </c>
      <c r="F1808">
        <v>30</v>
      </c>
      <c r="G1808">
        <v>19.8</v>
      </c>
      <c r="H1808" t="s">
        <v>24</v>
      </c>
      <c r="I1808">
        <v>4</v>
      </c>
      <c r="J1808">
        <v>12</v>
      </c>
      <c r="K1808">
        <v>15</v>
      </c>
      <c r="L1808">
        <v>5.5054999999999996</v>
      </c>
      <c r="M1808">
        <v>82.582499999999996</v>
      </c>
      <c r="N1808">
        <v>4.2041666666666666</v>
      </c>
      <c r="O1808">
        <v>6.21</v>
      </c>
      <c r="Q1808">
        <v>1.27</v>
      </c>
      <c r="S1808">
        <v>1.38</v>
      </c>
      <c r="U1808">
        <v>0.47</v>
      </c>
      <c r="V1808" t="s">
        <v>93</v>
      </c>
      <c r="Y1808" t="s">
        <v>1829</v>
      </c>
      <c r="Z1808" t="s">
        <v>125</v>
      </c>
      <c r="AA1808" t="s">
        <v>365</v>
      </c>
      <c r="AB1808" t="str">
        <f>+LEFT(AA1808,1)</f>
        <v>K</v>
      </c>
      <c r="AC1808" s="6">
        <f>DEGREES(ACOS(SIN(Resultats!$H$11)*SIN(RADIANS(N1808))+COS(Resultats!$H$11)*COS(RADIANS(N1808))*COS(Resultats!$E$11-RADIANS(M1808))))</f>
        <v>67.052223605766343</v>
      </c>
      <c r="AD1808">
        <f>+IF(AB1808=Data!$E$18,1,0)</f>
        <v>0</v>
      </c>
      <c r="AE1808">
        <f>+IF(AC1808&lt;Data!$B$17,1,0)</f>
        <v>0</v>
      </c>
      <c r="AF1808" s="7">
        <f>+IF(AND(AD1808,AE1808),1,0)</f>
        <v>0</v>
      </c>
    </row>
    <row r="1809" spans="1:32" x14ac:dyDescent="0.2">
      <c r="A1809">
        <v>1873</v>
      </c>
      <c r="C1809">
        <v>36779</v>
      </c>
      <c r="D1809">
        <v>132269</v>
      </c>
      <c r="E1809">
        <v>5</v>
      </c>
      <c r="F1809">
        <v>34</v>
      </c>
      <c r="G1809">
        <v>3.9</v>
      </c>
      <c r="H1809" t="s">
        <v>26</v>
      </c>
      <c r="I1809">
        <v>1</v>
      </c>
      <c r="J1809">
        <v>2</v>
      </c>
      <c r="K1809">
        <v>8</v>
      </c>
      <c r="L1809">
        <v>5.5677500000000002</v>
      </c>
      <c r="M1809">
        <v>83.516249999999999</v>
      </c>
      <c r="N1809">
        <v>-1.0355555555555556</v>
      </c>
      <c r="O1809">
        <v>6.22</v>
      </c>
      <c r="Q1809">
        <v>-0.17</v>
      </c>
      <c r="S1809">
        <v>-0.81</v>
      </c>
      <c r="U1809">
        <v>-0.18</v>
      </c>
      <c r="Y1809" t="s">
        <v>3156</v>
      </c>
      <c r="Z1809" t="s">
        <v>3156</v>
      </c>
      <c r="AA1809" t="s">
        <v>15417</v>
      </c>
      <c r="AB1809" t="str">
        <f>+LEFT(AA1809,1)</f>
        <v>B</v>
      </c>
      <c r="AC1809" s="6">
        <f>DEGREES(ACOS(SIN(Resultats!$H$11)*SIN(RADIANS(N1809))+COS(Resultats!$H$11)*COS(RADIANS(N1809))*COS(Resultats!$E$11-RADIANS(M1809))))</f>
        <v>67.061378941199138</v>
      </c>
      <c r="AD1809">
        <f>+IF(AB1809=Data!$E$18,1,0)</f>
        <v>0</v>
      </c>
      <c r="AE1809">
        <f>+IF(AC1809&lt;Data!$B$17,1,0)</f>
        <v>0</v>
      </c>
      <c r="AF1809" s="7">
        <f>+IF(AND(AD1809,AE1809),1,0)</f>
        <v>0</v>
      </c>
    </row>
    <row r="1810" spans="1:32" x14ac:dyDescent="0.2">
      <c r="A1810">
        <v>1900</v>
      </c>
      <c r="C1810">
        <v>37055</v>
      </c>
      <c r="D1810">
        <v>132332</v>
      </c>
      <c r="E1810">
        <v>5</v>
      </c>
      <c r="F1810">
        <v>35</v>
      </c>
      <c r="G1810">
        <v>35.799999999999997</v>
      </c>
      <c r="H1810" t="s">
        <v>26</v>
      </c>
      <c r="I1810">
        <v>3</v>
      </c>
      <c r="J1810">
        <v>15</v>
      </c>
      <c r="K1810">
        <v>10</v>
      </c>
      <c r="L1810">
        <v>5.5932777777777778</v>
      </c>
      <c r="M1810">
        <v>83.899166666666673</v>
      </c>
      <c r="N1810">
        <v>-3.2527777777777778</v>
      </c>
      <c r="O1810">
        <v>6.4</v>
      </c>
      <c r="Q1810">
        <v>-0.12</v>
      </c>
      <c r="S1810">
        <v>-0.63</v>
      </c>
      <c r="U1810">
        <v>-0.13</v>
      </c>
      <c r="Y1810" t="s">
        <v>2318</v>
      </c>
      <c r="Z1810" t="s">
        <v>2318</v>
      </c>
      <c r="AA1810" t="s">
        <v>15433</v>
      </c>
      <c r="AB1810" t="str">
        <f>+LEFT(AA1810,1)</f>
        <v>B</v>
      </c>
      <c r="AC1810" s="6">
        <f>DEGREES(ACOS(SIN(Resultats!$H$11)*SIN(RADIANS(N1810))+COS(Resultats!$H$11)*COS(RADIANS(N1810))*COS(Resultats!$E$11-RADIANS(M1810))))</f>
        <v>67.140189552430655</v>
      </c>
      <c r="AD1810">
        <f>+IF(AB1810=Data!$E$18,1,0)</f>
        <v>0</v>
      </c>
      <c r="AE1810">
        <f>+IF(AC1810&lt;Data!$B$17,1,0)</f>
        <v>0</v>
      </c>
      <c r="AF1810" s="7">
        <f>+IF(AND(AD1810,AE1810),1,0)</f>
        <v>0</v>
      </c>
    </row>
    <row r="1811" spans="1:32" x14ac:dyDescent="0.2">
      <c r="A1811">
        <v>1874</v>
      </c>
      <c r="C1811">
        <v>36780</v>
      </c>
      <c r="D1811">
        <v>132270</v>
      </c>
      <c r="E1811">
        <v>5</v>
      </c>
      <c r="F1811">
        <v>34</v>
      </c>
      <c r="G1811">
        <v>4</v>
      </c>
      <c r="H1811" t="s">
        <v>26</v>
      </c>
      <c r="I1811">
        <v>1</v>
      </c>
      <c r="J1811">
        <v>28</v>
      </c>
      <c r="K1811">
        <v>14</v>
      </c>
      <c r="L1811">
        <v>5.5677777777777777</v>
      </c>
      <c r="M1811">
        <v>83.516666666666666</v>
      </c>
      <c r="N1811">
        <v>-1.4705555555555556</v>
      </c>
      <c r="O1811">
        <v>5.93</v>
      </c>
      <c r="Q1811">
        <v>1.55</v>
      </c>
      <c r="S1811">
        <v>1.88</v>
      </c>
      <c r="Y1811" t="s">
        <v>77</v>
      </c>
      <c r="Z1811" t="s">
        <v>77</v>
      </c>
      <c r="AA1811" t="s">
        <v>104</v>
      </c>
      <c r="AB1811" t="str">
        <f>+LEFT(AA1811,1)</f>
        <v>K</v>
      </c>
      <c r="AC1811" s="6">
        <f>DEGREES(ACOS(SIN(Resultats!$H$11)*SIN(RADIANS(N1811))+COS(Resultats!$H$11)*COS(RADIANS(N1811))*COS(Resultats!$E$11-RADIANS(M1811))))</f>
        <v>67.147005696771828</v>
      </c>
      <c r="AD1811">
        <f>+IF(AB1811=Data!$E$18,1,0)</f>
        <v>0</v>
      </c>
      <c r="AE1811">
        <f>+IF(AC1811&lt;Data!$B$17,1,0)</f>
        <v>0</v>
      </c>
      <c r="AF1811" s="7">
        <f>+IF(AND(AD1811,AE1811),1,0)</f>
        <v>0</v>
      </c>
    </row>
    <row r="1812" spans="1:32" x14ac:dyDescent="0.2">
      <c r="A1812">
        <v>1933</v>
      </c>
      <c r="C1812">
        <v>37481</v>
      </c>
      <c r="D1812">
        <v>132405</v>
      </c>
      <c r="E1812">
        <v>5</v>
      </c>
      <c r="F1812">
        <v>38</v>
      </c>
      <c r="G1812">
        <v>37.799999999999997</v>
      </c>
      <c r="H1812" t="s">
        <v>26</v>
      </c>
      <c r="I1812">
        <v>6</v>
      </c>
      <c r="J1812">
        <v>34</v>
      </c>
      <c r="K1812">
        <v>26</v>
      </c>
      <c r="L1812">
        <v>5.6438333333333333</v>
      </c>
      <c r="M1812">
        <v>84.657499999999999</v>
      </c>
      <c r="N1812">
        <v>-6.5738888888888889</v>
      </c>
      <c r="O1812">
        <v>5.96</v>
      </c>
      <c r="Q1812">
        <v>-0.23</v>
      </c>
      <c r="S1812">
        <v>-0.92</v>
      </c>
      <c r="Y1812" t="s">
        <v>2329</v>
      </c>
      <c r="Z1812" t="s">
        <v>6931</v>
      </c>
      <c r="AA1812" t="s">
        <v>15425</v>
      </c>
      <c r="AB1812" t="str">
        <f>+LEFT(AA1812,1)</f>
        <v>B</v>
      </c>
      <c r="AC1812" s="6">
        <f>DEGREES(ACOS(SIN(Resultats!$H$11)*SIN(RADIANS(N1812))+COS(Resultats!$H$11)*COS(RADIANS(N1812))*COS(Resultats!$E$11-RADIANS(M1812))))</f>
        <v>67.152880170620818</v>
      </c>
      <c r="AD1812">
        <f>+IF(AB1812=Data!$E$18,1,0)</f>
        <v>0</v>
      </c>
      <c r="AE1812">
        <f>+IF(AC1812&lt;Data!$B$17,1,0)</f>
        <v>0</v>
      </c>
      <c r="AF1812" s="7">
        <f>+IF(AND(AD1812,AE1812),1,0)</f>
        <v>0</v>
      </c>
    </row>
    <row r="1813" spans="1:32" x14ac:dyDescent="0.2">
      <c r="A1813">
        <v>1773</v>
      </c>
      <c r="B1813" t="s">
        <v>2654</v>
      </c>
      <c r="C1813">
        <v>35186</v>
      </c>
      <c r="D1813">
        <v>57981</v>
      </c>
      <c r="E1813">
        <v>5</v>
      </c>
      <c r="F1813">
        <v>24</v>
      </c>
      <c r="G1813">
        <v>39.200000000000003</v>
      </c>
      <c r="H1813" t="s">
        <v>24</v>
      </c>
      <c r="I1813">
        <v>37</v>
      </c>
      <c r="J1813">
        <v>23</v>
      </c>
      <c r="K1813">
        <v>8</v>
      </c>
      <c r="L1813">
        <v>5.4108888888888895</v>
      </c>
      <c r="M1813">
        <v>81.163333333333341</v>
      </c>
      <c r="N1813">
        <v>37.385555555555555</v>
      </c>
      <c r="O1813">
        <v>4.99</v>
      </c>
      <c r="Q1813">
        <v>1.42</v>
      </c>
      <c r="S1813">
        <v>1.76</v>
      </c>
      <c r="U1813">
        <v>0.53</v>
      </c>
      <c r="V1813" t="s">
        <v>93</v>
      </c>
      <c r="Y1813" t="s">
        <v>172</v>
      </c>
      <c r="Z1813" t="s">
        <v>172</v>
      </c>
      <c r="AA1813" t="s">
        <v>80</v>
      </c>
      <c r="AB1813" t="str">
        <f>+LEFT(AA1813,1)</f>
        <v>K</v>
      </c>
      <c r="AC1813" s="6">
        <f>DEGREES(ACOS(SIN(Resultats!$H$11)*SIN(RADIANS(N1813))+COS(Resultats!$H$11)*COS(RADIANS(N1813))*COS(Resultats!$E$11-RADIANS(M1813))))</f>
        <v>67.17374738059047</v>
      </c>
      <c r="AD1813">
        <f>+IF(AB1813=Data!$E$18,1,0)</f>
        <v>0</v>
      </c>
      <c r="AE1813">
        <f>+IF(AC1813&lt;Data!$B$17,1,0)</f>
        <v>0</v>
      </c>
      <c r="AF1813" s="7">
        <f>+IF(AND(AD1813,AE1813),1,0)</f>
        <v>0</v>
      </c>
    </row>
    <row r="1814" spans="1:32" x14ac:dyDescent="0.2">
      <c r="A1814">
        <v>2027</v>
      </c>
      <c r="B1814" t="s">
        <v>1965</v>
      </c>
      <c r="C1814">
        <v>39220</v>
      </c>
      <c r="D1814">
        <v>25447</v>
      </c>
      <c r="E1814">
        <v>5</v>
      </c>
      <c r="F1814">
        <v>54</v>
      </c>
      <c r="G1814">
        <v>57.8</v>
      </c>
      <c r="H1814" t="s">
        <v>24</v>
      </c>
      <c r="I1814">
        <v>59</v>
      </c>
      <c r="J1814">
        <v>53</v>
      </c>
      <c r="K1814">
        <v>18</v>
      </c>
      <c r="L1814">
        <v>5.9160555555555563</v>
      </c>
      <c r="M1814">
        <v>88.740833333333342</v>
      </c>
      <c r="N1814">
        <v>59.888333333333335</v>
      </c>
      <c r="O1814">
        <v>5.2</v>
      </c>
      <c r="Q1814">
        <v>0.02</v>
      </c>
      <c r="S1814">
        <v>0.03</v>
      </c>
      <c r="Y1814" t="s">
        <v>114</v>
      </c>
      <c r="Z1814" t="s">
        <v>114</v>
      </c>
      <c r="AA1814" t="s">
        <v>18</v>
      </c>
      <c r="AB1814" t="str">
        <f>+LEFT(AA1814,1)</f>
        <v>A</v>
      </c>
      <c r="AC1814" s="6">
        <f>DEGREES(ACOS(SIN(Resultats!$H$11)*SIN(RADIANS(N1814))+COS(Resultats!$H$11)*COS(RADIANS(N1814))*COS(Resultats!$E$11-RADIANS(M1814))))</f>
        <v>67.183272291247462</v>
      </c>
      <c r="AD1814">
        <f>+IF(AB1814=Data!$E$18,1,0)</f>
        <v>1</v>
      </c>
      <c r="AE1814">
        <f>+IF(AC1814&lt;Data!$B$17,1,0)</f>
        <v>0</v>
      </c>
      <c r="AF1814" s="7">
        <f>+IF(AND(AD1814,AE1814),1,0)</f>
        <v>0</v>
      </c>
    </row>
    <row r="1815" spans="1:32" x14ac:dyDescent="0.2">
      <c r="A1815">
        <v>2006</v>
      </c>
      <c r="B1815" t="s">
        <v>1953</v>
      </c>
      <c r="C1815">
        <v>38831</v>
      </c>
      <c r="D1815">
        <v>25419</v>
      </c>
      <c r="E1815">
        <v>5</v>
      </c>
      <c r="F1815">
        <v>52</v>
      </c>
      <c r="G1815">
        <v>17.399999999999999</v>
      </c>
      <c r="H1815" t="s">
        <v>24</v>
      </c>
      <c r="I1815">
        <v>58</v>
      </c>
      <c r="J1815">
        <v>57</v>
      </c>
      <c r="K1815">
        <v>51</v>
      </c>
      <c r="L1815">
        <v>5.8715000000000002</v>
      </c>
      <c r="M1815">
        <v>88.072500000000005</v>
      </c>
      <c r="N1815">
        <v>58.964166666666671</v>
      </c>
      <c r="O1815">
        <v>6.14</v>
      </c>
      <c r="Q1815">
        <v>-0.04</v>
      </c>
      <c r="S1815">
        <v>-0.13</v>
      </c>
      <c r="Y1815" t="s">
        <v>128</v>
      </c>
      <c r="Z1815" t="s">
        <v>128</v>
      </c>
      <c r="AA1815" t="s">
        <v>2210</v>
      </c>
      <c r="AB1815" t="str">
        <f>+LEFT(AA1815,1)</f>
        <v>A</v>
      </c>
      <c r="AC1815" s="6">
        <f>DEGREES(ACOS(SIN(Resultats!$H$11)*SIN(RADIANS(N1815))+COS(Resultats!$H$11)*COS(RADIANS(N1815))*COS(Resultats!$E$11-RADIANS(M1815))))</f>
        <v>67.186873619495302</v>
      </c>
      <c r="AD1815">
        <f>+IF(AB1815=Data!$E$18,1,0)</f>
        <v>1</v>
      </c>
      <c r="AE1815">
        <f>+IF(AC1815&lt;Data!$B$17,1,0)</f>
        <v>0</v>
      </c>
      <c r="AF1815" s="7">
        <f>+IF(AND(AD1815,AE1815),1,0)</f>
        <v>0</v>
      </c>
    </row>
    <row r="1816" spans="1:32" x14ac:dyDescent="0.2">
      <c r="A1816">
        <v>3216</v>
      </c>
      <c r="C1816">
        <v>68375</v>
      </c>
      <c r="D1816">
        <v>6487</v>
      </c>
      <c r="E1816">
        <v>8</v>
      </c>
      <c r="F1816">
        <v>19</v>
      </c>
      <c r="G1816">
        <v>32.200000000000003</v>
      </c>
      <c r="H1816" t="s">
        <v>24</v>
      </c>
      <c r="I1816">
        <v>75</v>
      </c>
      <c r="J1816">
        <v>45</v>
      </c>
      <c r="K1816">
        <v>25</v>
      </c>
      <c r="L1816">
        <v>8.3256111111111117</v>
      </c>
      <c r="M1816">
        <v>124.88416666666667</v>
      </c>
      <c r="N1816">
        <v>75.756944444444443</v>
      </c>
      <c r="O1816">
        <v>5.54</v>
      </c>
      <c r="Q1816">
        <v>0.9</v>
      </c>
      <c r="Y1816" t="s">
        <v>71</v>
      </c>
      <c r="Z1816" t="s">
        <v>71</v>
      </c>
      <c r="AA1816" t="s">
        <v>51</v>
      </c>
      <c r="AB1816" t="str">
        <f>+LEFT(AA1816,1)</f>
        <v>G</v>
      </c>
      <c r="AC1816" s="6">
        <f>DEGREES(ACOS(SIN(Resultats!$H$11)*SIN(RADIANS(N1816))+COS(Resultats!$H$11)*COS(RADIANS(N1816))*COS(Resultats!$E$11-RADIANS(M1816))))</f>
        <v>67.188572632030613</v>
      </c>
      <c r="AD1816">
        <f>+IF(AB1816=Data!$E$18,1,0)</f>
        <v>0</v>
      </c>
      <c r="AE1816">
        <f>+IF(AC1816&lt;Data!$B$17,1,0)</f>
        <v>0</v>
      </c>
      <c r="AF1816" s="7">
        <f>+IF(AND(AD1816,AE1816),1,0)</f>
        <v>0</v>
      </c>
    </row>
    <row r="1817" spans="1:32" x14ac:dyDescent="0.2">
      <c r="A1817">
        <v>4627</v>
      </c>
      <c r="C1817">
        <v>105678</v>
      </c>
      <c r="D1817">
        <v>7512</v>
      </c>
      <c r="E1817">
        <v>12</v>
      </c>
      <c r="F1817">
        <v>9</v>
      </c>
      <c r="G1817">
        <v>47.3</v>
      </c>
      <c r="H1817" t="s">
        <v>24</v>
      </c>
      <c r="I1817">
        <v>74</v>
      </c>
      <c r="J1817">
        <v>39</v>
      </c>
      <c r="K1817">
        <v>41</v>
      </c>
      <c r="L1817">
        <v>12.16313888888889</v>
      </c>
      <c r="M1817">
        <v>182.44708333333335</v>
      </c>
      <c r="N1817">
        <v>74.661388888888894</v>
      </c>
      <c r="O1817">
        <v>6.35</v>
      </c>
      <c r="Q1817">
        <v>0.5</v>
      </c>
      <c r="Y1817" t="s">
        <v>439</v>
      </c>
      <c r="Z1817" t="s">
        <v>439</v>
      </c>
      <c r="AA1817" t="s">
        <v>217</v>
      </c>
      <c r="AB1817" t="str">
        <f>+LEFT(AA1817,1)</f>
        <v>F</v>
      </c>
      <c r="AC1817" s="6">
        <f>DEGREES(ACOS(SIN(Resultats!$H$11)*SIN(RADIANS(N1817))+COS(Resultats!$H$11)*COS(RADIANS(N1817))*COS(Resultats!$E$11-RADIANS(M1817))))</f>
        <v>67.213460942699669</v>
      </c>
      <c r="AD1817">
        <f>+IF(AB1817=Data!$E$18,1,0)</f>
        <v>0</v>
      </c>
      <c r="AE1817">
        <f>+IF(AC1817&lt;Data!$B$17,1,0)</f>
        <v>0</v>
      </c>
      <c r="AF1817" s="7">
        <f>+IF(AND(AD1817,AE1817),1,0)</f>
        <v>0</v>
      </c>
    </row>
    <row r="1818" spans="1:32" x14ac:dyDescent="0.2">
      <c r="A1818">
        <v>1868</v>
      </c>
      <c r="C1818">
        <v>36695</v>
      </c>
      <c r="D1818">
        <v>132255</v>
      </c>
      <c r="E1818">
        <v>5</v>
      </c>
      <c r="F1818">
        <v>33</v>
      </c>
      <c r="G1818">
        <v>31.4</v>
      </c>
      <c r="H1818" t="s">
        <v>26</v>
      </c>
      <c r="I1818">
        <v>1</v>
      </c>
      <c r="J1818">
        <v>9</v>
      </c>
      <c r="K1818">
        <v>22</v>
      </c>
      <c r="L1818">
        <v>5.5587222222222223</v>
      </c>
      <c r="M1818">
        <v>83.380833333333328</v>
      </c>
      <c r="N1818">
        <v>-1.1561111111111111</v>
      </c>
      <c r="O1818">
        <v>5.34</v>
      </c>
      <c r="Q1818">
        <v>-0.18</v>
      </c>
      <c r="S1818">
        <v>-0.9</v>
      </c>
      <c r="U1818">
        <v>-0.2</v>
      </c>
      <c r="Y1818" t="s">
        <v>3081</v>
      </c>
      <c r="Z1818" t="s">
        <v>3081</v>
      </c>
      <c r="AA1818" t="s">
        <v>15425</v>
      </c>
      <c r="AB1818" t="str">
        <f>+LEFT(AA1818,1)</f>
        <v>B</v>
      </c>
      <c r="AC1818" s="6">
        <f>DEGREES(ACOS(SIN(Resultats!$H$11)*SIN(RADIANS(N1818))+COS(Resultats!$H$11)*COS(RADIANS(N1818))*COS(Resultats!$E$11-RADIANS(M1818))))</f>
        <v>67.217824906280867</v>
      </c>
      <c r="AD1818">
        <f>+IF(AB1818=Data!$E$18,1,0)</f>
        <v>0</v>
      </c>
      <c r="AE1818">
        <f>+IF(AC1818&lt;Data!$B$17,1,0)</f>
        <v>0</v>
      </c>
      <c r="AF1818" s="7">
        <f>+IF(AND(AD1818,AE1818),1,0)</f>
        <v>0</v>
      </c>
    </row>
    <row r="1819" spans="1:32" x14ac:dyDescent="0.2">
      <c r="A1819">
        <v>5424</v>
      </c>
      <c r="C1819">
        <v>127337</v>
      </c>
      <c r="D1819">
        <v>120504</v>
      </c>
      <c r="E1819">
        <v>14</v>
      </c>
      <c r="F1819">
        <v>30</v>
      </c>
      <c r="G1819">
        <v>45.4</v>
      </c>
      <c r="H1819" t="s">
        <v>24</v>
      </c>
      <c r="I1819">
        <v>4</v>
      </c>
      <c r="J1819">
        <v>46</v>
      </c>
      <c r="K1819">
        <v>20</v>
      </c>
      <c r="L1819">
        <v>14.512611111111111</v>
      </c>
      <c r="M1819">
        <v>217.68916666666667</v>
      </c>
      <c r="N1819">
        <v>4.7722222222222221</v>
      </c>
      <c r="O1819">
        <v>6.02</v>
      </c>
      <c r="Q1819">
        <v>1.42</v>
      </c>
      <c r="S1819">
        <v>1.67</v>
      </c>
      <c r="X1819" t="s">
        <v>27</v>
      </c>
      <c r="Y1819" t="s">
        <v>80</v>
      </c>
      <c r="Z1819" t="s">
        <v>3264</v>
      </c>
      <c r="AA1819" t="s">
        <v>80</v>
      </c>
      <c r="AB1819" t="str">
        <f>+LEFT(AA1819,1)</f>
        <v>K</v>
      </c>
      <c r="AC1819" s="6">
        <f>DEGREES(ACOS(SIN(Resultats!$H$11)*SIN(RADIANS(N1819))+COS(Resultats!$H$11)*COS(RADIANS(N1819))*COS(Resultats!$E$11-RADIANS(M1819))))</f>
        <v>67.231159807042289</v>
      </c>
      <c r="AD1819">
        <f>+IF(AB1819=Data!$E$18,1,0)</f>
        <v>0</v>
      </c>
      <c r="AE1819">
        <f>+IF(AC1819&lt;Data!$B$17,1,0)</f>
        <v>0</v>
      </c>
      <c r="AF1819" s="7">
        <f>+IF(AND(AD1819,AE1819),1,0)</f>
        <v>0</v>
      </c>
    </row>
    <row r="1820" spans="1:32" x14ac:dyDescent="0.2">
      <c r="A1820">
        <v>1937</v>
      </c>
      <c r="B1820" t="s">
        <v>1904</v>
      </c>
      <c r="C1820">
        <v>37507</v>
      </c>
      <c r="D1820">
        <v>132411</v>
      </c>
      <c r="E1820">
        <v>5</v>
      </c>
      <c r="F1820">
        <v>38</v>
      </c>
      <c r="G1820">
        <v>53.1</v>
      </c>
      <c r="H1820" t="s">
        <v>26</v>
      </c>
      <c r="I1820">
        <v>7</v>
      </c>
      <c r="J1820">
        <v>12</v>
      </c>
      <c r="K1820">
        <v>47</v>
      </c>
      <c r="L1820">
        <v>5.6480833333333331</v>
      </c>
      <c r="M1820">
        <v>84.721249999999998</v>
      </c>
      <c r="N1820">
        <v>-7.213055555555556</v>
      </c>
      <c r="O1820">
        <v>4.8</v>
      </c>
      <c r="Q1820">
        <v>0.13</v>
      </c>
      <c r="S1820">
        <v>0.11</v>
      </c>
      <c r="U1820">
        <v>0.06</v>
      </c>
      <c r="Y1820" t="s">
        <v>310</v>
      </c>
      <c r="Z1820" t="s">
        <v>310</v>
      </c>
      <c r="AA1820" t="s">
        <v>15426</v>
      </c>
      <c r="AB1820" t="str">
        <f>+LEFT(AA1820,1)</f>
        <v>A</v>
      </c>
      <c r="AC1820" s="6">
        <f>DEGREES(ACOS(SIN(Resultats!$H$11)*SIN(RADIANS(N1820))+COS(Resultats!$H$11)*COS(RADIANS(N1820))*COS(Resultats!$E$11-RADIANS(M1820))))</f>
        <v>67.245210062060892</v>
      </c>
      <c r="AD1820">
        <f>+IF(AB1820=Data!$E$18,1,0)</f>
        <v>1</v>
      </c>
      <c r="AE1820">
        <f>+IF(AC1820&lt;Data!$B$17,1,0)</f>
        <v>0</v>
      </c>
      <c r="AF1820" s="7">
        <f>+IF(AND(AD1820,AE1820),1,0)</f>
        <v>0</v>
      </c>
    </row>
    <row r="1821" spans="1:32" x14ac:dyDescent="0.2">
      <c r="A1821">
        <v>1774</v>
      </c>
      <c r="B1821" t="s">
        <v>2655</v>
      </c>
      <c r="C1821">
        <v>35189</v>
      </c>
      <c r="D1821">
        <v>94514</v>
      </c>
      <c r="E1821">
        <v>5</v>
      </c>
      <c r="F1821">
        <v>23</v>
      </c>
      <c r="G1821">
        <v>37.700000000000003</v>
      </c>
      <c r="H1821" t="s">
        <v>24</v>
      </c>
      <c r="I1821">
        <v>16</v>
      </c>
      <c r="J1821">
        <v>41</v>
      </c>
      <c r="K1821">
        <v>58</v>
      </c>
      <c r="L1821">
        <v>5.3938055555555557</v>
      </c>
      <c r="M1821">
        <v>80.907083333333333</v>
      </c>
      <c r="N1821">
        <v>16.699444444444445</v>
      </c>
      <c r="O1821">
        <v>6.08</v>
      </c>
      <c r="Q1821">
        <v>0.14000000000000001</v>
      </c>
      <c r="S1821">
        <v>0.19</v>
      </c>
      <c r="Y1821" t="s">
        <v>192</v>
      </c>
      <c r="Z1821" t="s">
        <v>192</v>
      </c>
      <c r="AA1821" t="s">
        <v>18</v>
      </c>
      <c r="AB1821" t="str">
        <f>+LEFT(AA1821,1)</f>
        <v>A</v>
      </c>
      <c r="AC1821" s="6">
        <f>DEGREES(ACOS(SIN(Resultats!$H$11)*SIN(RADIANS(N1821))+COS(Resultats!$H$11)*COS(RADIANS(N1821))*COS(Resultats!$E$11-RADIANS(M1821))))</f>
        <v>67.262574999137271</v>
      </c>
      <c r="AD1821">
        <f>+IF(AB1821=Data!$E$18,1,0)</f>
        <v>1</v>
      </c>
      <c r="AE1821">
        <f>+IF(AC1821&lt;Data!$B$17,1,0)</f>
        <v>0</v>
      </c>
      <c r="AF1821" s="7">
        <f>+IF(AND(AD1821,AE1821),1,0)</f>
        <v>0</v>
      </c>
    </row>
    <row r="1822" spans="1:32" x14ac:dyDescent="0.2">
      <c r="A1822">
        <v>2126</v>
      </c>
      <c r="C1822">
        <v>40956</v>
      </c>
      <c r="D1822">
        <v>13715</v>
      </c>
      <c r="E1822">
        <v>6</v>
      </c>
      <c r="F1822">
        <v>6</v>
      </c>
      <c r="G1822">
        <v>39.200000000000003</v>
      </c>
      <c r="H1822" t="s">
        <v>24</v>
      </c>
      <c r="I1822">
        <v>63</v>
      </c>
      <c r="J1822">
        <v>27</v>
      </c>
      <c r="K1822">
        <v>13</v>
      </c>
      <c r="L1822">
        <v>6.1108888888888888</v>
      </c>
      <c r="M1822">
        <v>91.663333333333327</v>
      </c>
      <c r="N1822">
        <v>63.453611111111115</v>
      </c>
      <c r="O1822">
        <v>6.39</v>
      </c>
      <c r="P1822" t="s">
        <v>103</v>
      </c>
      <c r="Y1822" t="s">
        <v>197</v>
      </c>
      <c r="Z1822" t="s">
        <v>197</v>
      </c>
      <c r="AA1822" t="s">
        <v>197</v>
      </c>
      <c r="AB1822" t="str">
        <f>+LEFT(AA1822,1)</f>
        <v>K</v>
      </c>
      <c r="AC1822" s="6">
        <f>DEGREES(ACOS(SIN(Resultats!$H$11)*SIN(RADIANS(N1822))+COS(Resultats!$H$11)*COS(RADIANS(N1822))*COS(Resultats!$E$11-RADIANS(M1822))))</f>
        <v>67.270660770346765</v>
      </c>
      <c r="AD1822">
        <f>+IF(AB1822=Data!$E$18,1,0)</f>
        <v>0</v>
      </c>
      <c r="AE1822">
        <f>+IF(AC1822&lt;Data!$B$17,1,0)</f>
        <v>0</v>
      </c>
      <c r="AF1822" s="7">
        <f>+IF(AND(AD1822,AE1822),1,0)</f>
        <v>0</v>
      </c>
    </row>
    <row r="1823" spans="1:32" x14ac:dyDescent="0.2">
      <c r="A1823">
        <v>1918</v>
      </c>
      <c r="C1823">
        <v>37303</v>
      </c>
      <c r="D1823">
        <v>132375</v>
      </c>
      <c r="E1823">
        <v>5</v>
      </c>
      <c r="F1823">
        <v>37</v>
      </c>
      <c r="G1823">
        <v>27.4</v>
      </c>
      <c r="H1823" t="s">
        <v>26</v>
      </c>
      <c r="I1823">
        <v>5</v>
      </c>
      <c r="J1823">
        <v>56</v>
      </c>
      <c r="K1823">
        <v>18</v>
      </c>
      <c r="L1823">
        <v>5.6242777777777784</v>
      </c>
      <c r="M1823">
        <v>84.364166666666677</v>
      </c>
      <c r="N1823">
        <v>-5.9383333333333335</v>
      </c>
      <c r="O1823">
        <v>6.05</v>
      </c>
      <c r="Q1823">
        <v>-0.22</v>
      </c>
      <c r="S1823">
        <v>-0.93</v>
      </c>
      <c r="U1823">
        <v>-0.25</v>
      </c>
      <c r="Y1823" t="s">
        <v>3081</v>
      </c>
      <c r="Z1823" t="s">
        <v>3081</v>
      </c>
      <c r="AA1823" t="s">
        <v>15425</v>
      </c>
      <c r="AB1823" t="str">
        <f>+LEFT(AA1823,1)</f>
        <v>B</v>
      </c>
      <c r="AC1823" s="6">
        <f>DEGREES(ACOS(SIN(Resultats!$H$11)*SIN(RADIANS(N1823))+COS(Resultats!$H$11)*COS(RADIANS(N1823))*COS(Resultats!$E$11-RADIANS(M1823))))</f>
        <v>67.28658262872726</v>
      </c>
      <c r="AD1823">
        <f>+IF(AB1823=Data!$E$18,1,0)</f>
        <v>0</v>
      </c>
      <c r="AE1823">
        <f>+IF(AC1823&lt;Data!$B$17,1,0)</f>
        <v>0</v>
      </c>
      <c r="AF1823" s="7">
        <f>+IF(AND(AD1823,AE1823),1,0)</f>
        <v>0</v>
      </c>
    </row>
    <row r="1824" spans="1:32" x14ac:dyDescent="0.2">
      <c r="A1824">
        <v>1898</v>
      </c>
      <c r="C1824">
        <v>37040</v>
      </c>
      <c r="D1824">
        <v>132325</v>
      </c>
      <c r="E1824">
        <v>5</v>
      </c>
      <c r="F1824">
        <v>35</v>
      </c>
      <c r="G1824">
        <v>31.1</v>
      </c>
      <c r="H1824" t="s">
        <v>26</v>
      </c>
      <c r="I1824">
        <v>4</v>
      </c>
      <c r="J1824">
        <v>21</v>
      </c>
      <c r="K1824">
        <v>53</v>
      </c>
      <c r="L1824">
        <v>5.5919722222222221</v>
      </c>
      <c r="M1824">
        <v>83.879583333333329</v>
      </c>
      <c r="N1824">
        <v>-4.3647222222222215</v>
      </c>
      <c r="O1824">
        <v>6.38</v>
      </c>
      <c r="Q1824">
        <v>-0.14000000000000001</v>
      </c>
      <c r="S1824">
        <v>-0.74</v>
      </c>
      <c r="U1824">
        <v>-0.16</v>
      </c>
      <c r="Y1824" t="s">
        <v>214</v>
      </c>
      <c r="Z1824" t="s">
        <v>5651</v>
      </c>
      <c r="AA1824" t="s">
        <v>15417</v>
      </c>
      <c r="AB1824" t="str">
        <f>+LEFT(AA1824,1)</f>
        <v>B</v>
      </c>
      <c r="AC1824" s="6">
        <f>DEGREES(ACOS(SIN(Resultats!$H$11)*SIN(RADIANS(N1824))+COS(Resultats!$H$11)*COS(RADIANS(N1824))*COS(Resultats!$E$11-RADIANS(M1824))))</f>
        <v>67.400082610596797</v>
      </c>
      <c r="AD1824">
        <f>+IF(AB1824=Data!$E$18,1,0)</f>
        <v>0</v>
      </c>
      <c r="AE1824">
        <f>+IF(AC1824&lt;Data!$B$17,1,0)</f>
        <v>0</v>
      </c>
      <c r="AF1824" s="7">
        <f>+IF(AND(AD1824,AE1824),1,0)</f>
        <v>0</v>
      </c>
    </row>
    <row r="1825" spans="1:32" x14ac:dyDescent="0.2">
      <c r="A1825">
        <v>1851</v>
      </c>
      <c r="B1825" t="s">
        <v>1843</v>
      </c>
      <c r="C1825">
        <v>36485</v>
      </c>
      <c r="D1825">
        <v>132221</v>
      </c>
      <c r="E1825">
        <v>5</v>
      </c>
      <c r="F1825">
        <v>32</v>
      </c>
      <c r="G1825">
        <v>0.5</v>
      </c>
      <c r="H1825" t="s">
        <v>26</v>
      </c>
      <c r="I1825">
        <v>0</v>
      </c>
      <c r="J1825">
        <v>17</v>
      </c>
      <c r="K1825">
        <v>4</v>
      </c>
      <c r="L1825">
        <v>5.5334722222222217</v>
      </c>
      <c r="M1825">
        <v>83.002083333333331</v>
      </c>
      <c r="N1825">
        <v>-0.28444444444444444</v>
      </c>
      <c r="O1825">
        <v>6.85</v>
      </c>
      <c r="Q1825">
        <v>-0.16</v>
      </c>
      <c r="S1825">
        <v>-0.71</v>
      </c>
      <c r="Y1825" t="s">
        <v>82</v>
      </c>
      <c r="Z1825" t="s">
        <v>82</v>
      </c>
      <c r="AA1825" t="s">
        <v>15417</v>
      </c>
      <c r="AB1825" t="str">
        <f>+LEFT(AA1825,1)</f>
        <v>B</v>
      </c>
      <c r="AC1825" s="6">
        <f>DEGREES(ACOS(SIN(Resultats!$H$11)*SIN(RADIANS(N1825))+COS(Resultats!$H$11)*COS(RADIANS(N1825))*COS(Resultats!$E$11-RADIANS(M1825))))</f>
        <v>67.420735033250011</v>
      </c>
      <c r="AD1825">
        <f>+IF(AB1825=Data!$E$18,1,0)</f>
        <v>0</v>
      </c>
      <c r="AE1825">
        <f>+IF(AC1825&lt;Data!$B$17,1,0)</f>
        <v>0</v>
      </c>
      <c r="AF1825" s="7">
        <f>+IF(AND(AD1825,AE1825),1,0)</f>
        <v>0</v>
      </c>
    </row>
    <row r="1826" spans="1:32" x14ac:dyDescent="0.2">
      <c r="A1826">
        <v>5372</v>
      </c>
      <c r="C1826">
        <v>125632</v>
      </c>
      <c r="D1826">
        <v>29098</v>
      </c>
      <c r="E1826">
        <v>14</v>
      </c>
      <c r="F1826">
        <v>18</v>
      </c>
      <c r="G1826">
        <v>55.8</v>
      </c>
      <c r="H1826" t="s">
        <v>24</v>
      </c>
      <c r="I1826">
        <v>54</v>
      </c>
      <c r="J1826">
        <v>51</v>
      </c>
      <c r="K1826">
        <v>51</v>
      </c>
      <c r="L1826">
        <v>14.3155</v>
      </c>
      <c r="M1826">
        <v>214.73249999999999</v>
      </c>
      <c r="N1826">
        <v>54.864166666666669</v>
      </c>
      <c r="O1826">
        <v>6.53</v>
      </c>
      <c r="P1826" t="s">
        <v>103</v>
      </c>
      <c r="Y1826" t="s">
        <v>174</v>
      </c>
      <c r="Z1826" t="s">
        <v>174</v>
      </c>
      <c r="AA1826" t="s">
        <v>15427</v>
      </c>
      <c r="AB1826" t="str">
        <f>+LEFT(AA1826,1)</f>
        <v>A</v>
      </c>
      <c r="AC1826" s="6">
        <f>DEGREES(ACOS(SIN(Resultats!$H$11)*SIN(RADIANS(N1826))+COS(Resultats!$H$11)*COS(RADIANS(N1826))*COS(Resultats!$E$11-RADIANS(M1826))))</f>
        <v>67.422539111965577</v>
      </c>
      <c r="AD1826">
        <f>+IF(AB1826=Data!$E$18,1,0)</f>
        <v>1</v>
      </c>
      <c r="AE1826">
        <f>+IF(AC1826&lt;Data!$B$17,1,0)</f>
        <v>0</v>
      </c>
      <c r="AF1826" s="7">
        <f>+IF(AND(AD1826,AE1826),1,0)</f>
        <v>0</v>
      </c>
    </row>
    <row r="1827" spans="1:32" x14ac:dyDescent="0.2">
      <c r="A1827">
        <v>1998</v>
      </c>
      <c r="B1827" t="s">
        <v>1946</v>
      </c>
      <c r="C1827">
        <v>38678</v>
      </c>
      <c r="D1827">
        <v>150801</v>
      </c>
      <c r="E1827">
        <v>5</v>
      </c>
      <c r="F1827">
        <v>46</v>
      </c>
      <c r="G1827">
        <v>57.3</v>
      </c>
      <c r="H1827" t="s">
        <v>26</v>
      </c>
      <c r="I1827">
        <v>14</v>
      </c>
      <c r="J1827">
        <v>49</v>
      </c>
      <c r="K1827">
        <v>19</v>
      </c>
      <c r="L1827">
        <v>5.7825833333333332</v>
      </c>
      <c r="M1827">
        <v>86.738749999999996</v>
      </c>
      <c r="N1827">
        <v>-14.821944444444444</v>
      </c>
      <c r="O1827">
        <v>3.55</v>
      </c>
      <c r="Q1827">
        <v>0.1</v>
      </c>
      <c r="S1827">
        <v>7.0000000000000007E-2</v>
      </c>
      <c r="U1827">
        <v>0.03</v>
      </c>
      <c r="Y1827" t="s">
        <v>1824</v>
      </c>
      <c r="Z1827" t="s">
        <v>1824</v>
      </c>
      <c r="AA1827" t="s">
        <v>1740</v>
      </c>
      <c r="AB1827" t="str">
        <f>+LEFT(AA1827,1)</f>
        <v>A</v>
      </c>
      <c r="AC1827" s="6">
        <f>DEGREES(ACOS(SIN(Resultats!$H$11)*SIN(RADIANS(N1827))+COS(Resultats!$H$11)*COS(RADIANS(N1827))*COS(Resultats!$E$11-RADIANS(M1827))))</f>
        <v>67.423152516924503</v>
      </c>
      <c r="AD1827">
        <f>+IF(AB1827=Data!$E$18,1,0)</f>
        <v>1</v>
      </c>
      <c r="AE1827">
        <f>+IF(AC1827&lt;Data!$B$17,1,0)</f>
        <v>0</v>
      </c>
      <c r="AF1827" s="7">
        <f>+IF(AND(AD1827,AE1827),1,0)</f>
        <v>0</v>
      </c>
    </row>
    <row r="1828" spans="1:32" x14ac:dyDescent="0.2">
      <c r="A1828">
        <v>1852</v>
      </c>
      <c r="B1828" t="s">
        <v>1843</v>
      </c>
      <c r="C1828">
        <v>36486</v>
      </c>
      <c r="D1828">
        <v>132220</v>
      </c>
      <c r="E1828">
        <v>5</v>
      </c>
      <c r="F1828">
        <v>32</v>
      </c>
      <c r="G1828">
        <v>0.4</v>
      </c>
      <c r="H1828" t="s">
        <v>26</v>
      </c>
      <c r="I1828">
        <v>0</v>
      </c>
      <c r="J1828">
        <v>17</v>
      </c>
      <c r="K1828">
        <v>57</v>
      </c>
      <c r="L1828">
        <v>5.5334444444444442</v>
      </c>
      <c r="M1828">
        <v>83.001666666666665</v>
      </c>
      <c r="N1828">
        <v>-0.29916666666666664</v>
      </c>
      <c r="O1828">
        <v>2.23</v>
      </c>
      <c r="Q1828">
        <v>-0.22</v>
      </c>
      <c r="S1828">
        <v>-1.05</v>
      </c>
      <c r="U1828">
        <v>-0.22</v>
      </c>
      <c r="Y1828" t="s">
        <v>1845</v>
      </c>
      <c r="Z1828" t="s">
        <v>7150</v>
      </c>
      <c r="AA1828" t="s">
        <v>15420</v>
      </c>
      <c r="AB1828" t="str">
        <f>+LEFT(AA1828,1)</f>
        <v>O</v>
      </c>
      <c r="AC1828" s="6">
        <f>DEGREES(ACOS(SIN(Resultats!$H$11)*SIN(RADIANS(N1828))+COS(Resultats!$H$11)*COS(RADIANS(N1828))*COS(Resultats!$E$11-RADIANS(M1828))))</f>
        <v>67.423943981611032</v>
      </c>
      <c r="AD1828">
        <f>+IF(AB1828=Data!$E$18,1,0)</f>
        <v>0</v>
      </c>
      <c r="AE1828">
        <f>+IF(AC1828&lt;Data!$B$17,1,0)</f>
        <v>0</v>
      </c>
      <c r="AF1828" s="7">
        <f>+IF(AND(AD1828,AE1828),1,0)</f>
        <v>0</v>
      </c>
    </row>
    <row r="1829" spans="1:32" x14ac:dyDescent="0.2">
      <c r="A1829">
        <v>1863</v>
      </c>
      <c r="C1829">
        <v>36646</v>
      </c>
      <c r="D1829">
        <v>132247</v>
      </c>
      <c r="E1829">
        <v>5</v>
      </c>
      <c r="F1829">
        <v>33</v>
      </c>
      <c r="G1829">
        <v>7.2</v>
      </c>
      <c r="H1829" t="s">
        <v>26</v>
      </c>
      <c r="I1829">
        <v>1</v>
      </c>
      <c r="J1829">
        <v>43</v>
      </c>
      <c r="K1829">
        <v>6</v>
      </c>
      <c r="L1829">
        <v>5.5519999999999996</v>
      </c>
      <c r="M1829">
        <v>83.28</v>
      </c>
      <c r="N1829">
        <v>-1.7183333333333335</v>
      </c>
      <c r="O1829">
        <v>6.46</v>
      </c>
      <c r="Q1829">
        <v>-0.09</v>
      </c>
      <c r="S1829">
        <v>-0.6</v>
      </c>
      <c r="U1829">
        <v>-0.12</v>
      </c>
      <c r="Y1829" t="s">
        <v>1855</v>
      </c>
      <c r="Z1829" t="s">
        <v>1855</v>
      </c>
      <c r="AA1829" t="s">
        <v>15439</v>
      </c>
      <c r="AB1829" t="str">
        <f>+LEFT(AA1829,1)</f>
        <v>B</v>
      </c>
      <c r="AC1829" s="6">
        <f>DEGREES(ACOS(SIN(Resultats!$H$11)*SIN(RADIANS(N1829))+COS(Resultats!$H$11)*COS(RADIANS(N1829))*COS(Resultats!$E$11-RADIANS(M1829))))</f>
        <v>67.428349890742439</v>
      </c>
      <c r="AD1829">
        <f>+IF(AB1829=Data!$E$18,1,0)</f>
        <v>0</v>
      </c>
      <c r="AE1829">
        <f>+IF(AC1829&lt;Data!$B$17,1,0)</f>
        <v>0</v>
      </c>
      <c r="AF1829" s="7">
        <f>+IF(AND(AD1829,AE1829),1,0)</f>
        <v>0</v>
      </c>
    </row>
    <row r="1830" spans="1:32" x14ac:dyDescent="0.2">
      <c r="A1830">
        <v>5302</v>
      </c>
      <c r="C1830">
        <v>123977</v>
      </c>
      <c r="D1830">
        <v>29019</v>
      </c>
      <c r="E1830">
        <v>14</v>
      </c>
      <c r="F1830">
        <v>8</v>
      </c>
      <c r="G1830">
        <v>46</v>
      </c>
      <c r="H1830" t="s">
        <v>24</v>
      </c>
      <c r="I1830">
        <v>59</v>
      </c>
      <c r="J1830">
        <v>20</v>
      </c>
      <c r="K1830">
        <v>16</v>
      </c>
      <c r="L1830">
        <v>14.146111111111111</v>
      </c>
      <c r="M1830">
        <v>212.19166666666666</v>
      </c>
      <c r="N1830">
        <v>59.337777777777781</v>
      </c>
      <c r="O1830">
        <v>6.46</v>
      </c>
      <c r="Q1830">
        <v>1.02</v>
      </c>
      <c r="S1830">
        <v>0.82</v>
      </c>
      <c r="U1830">
        <v>0.52</v>
      </c>
      <c r="Y1830" t="s">
        <v>54</v>
      </c>
      <c r="Z1830" t="s">
        <v>54</v>
      </c>
      <c r="AA1830" t="s">
        <v>197</v>
      </c>
      <c r="AB1830" t="str">
        <f>+LEFT(AA1830,1)</f>
        <v>K</v>
      </c>
      <c r="AC1830" s="6">
        <f>DEGREES(ACOS(SIN(Resultats!$H$11)*SIN(RADIANS(N1830))+COS(Resultats!$H$11)*COS(RADIANS(N1830))*COS(Resultats!$E$11-RADIANS(M1830))))</f>
        <v>67.438968545874403</v>
      </c>
      <c r="AD1830">
        <f>+IF(AB1830=Data!$E$18,1,0)</f>
        <v>0</v>
      </c>
      <c r="AE1830">
        <f>+IF(AC1830&lt;Data!$B$17,1,0)</f>
        <v>0</v>
      </c>
      <c r="AF1830" s="7">
        <f>+IF(AND(AD1830,AE1830),1,0)</f>
        <v>0</v>
      </c>
    </row>
    <row r="1831" spans="1:32" x14ac:dyDescent="0.2">
      <c r="A1831">
        <v>1891</v>
      </c>
      <c r="C1831">
        <v>37016</v>
      </c>
      <c r="D1831">
        <v>132319</v>
      </c>
      <c r="E1831">
        <v>5</v>
      </c>
      <c r="F1831">
        <v>35</v>
      </c>
      <c r="G1831">
        <v>22.5</v>
      </c>
      <c r="H1831" t="s">
        <v>26</v>
      </c>
      <c r="I1831">
        <v>4</v>
      </c>
      <c r="J1831">
        <v>25</v>
      </c>
      <c r="K1831">
        <v>31</v>
      </c>
      <c r="L1831">
        <v>5.5895833333333327</v>
      </c>
      <c r="M1831">
        <v>83.84375</v>
      </c>
      <c r="N1831">
        <v>-4.4252777777777776</v>
      </c>
      <c r="O1831">
        <v>6.24</v>
      </c>
      <c r="Q1831">
        <v>-0.15</v>
      </c>
      <c r="S1831">
        <v>-0.7</v>
      </c>
      <c r="U1831">
        <v>-0.17</v>
      </c>
      <c r="Y1831" t="s">
        <v>3156</v>
      </c>
      <c r="Z1831" t="s">
        <v>3156</v>
      </c>
      <c r="AA1831" t="s">
        <v>15417</v>
      </c>
      <c r="AB1831" t="str">
        <f>+LEFT(AA1831,1)</f>
        <v>B</v>
      </c>
      <c r="AC1831" s="6">
        <f>DEGREES(ACOS(SIN(Resultats!$H$11)*SIN(RADIANS(N1831))+COS(Resultats!$H$11)*COS(RADIANS(N1831))*COS(Resultats!$E$11-RADIANS(M1831))))</f>
        <v>67.448287272018078</v>
      </c>
      <c r="AD1831">
        <f>+IF(AB1831=Data!$E$18,1,0)</f>
        <v>0</v>
      </c>
      <c r="AE1831">
        <f>+IF(AC1831&lt;Data!$B$17,1,0)</f>
        <v>0</v>
      </c>
      <c r="AF1831" s="7">
        <f>+IF(AND(AD1831,AE1831),1,0)</f>
        <v>0</v>
      </c>
    </row>
    <row r="1832" spans="1:32" x14ac:dyDescent="0.2">
      <c r="A1832">
        <v>1890</v>
      </c>
      <c r="C1832">
        <v>37017</v>
      </c>
      <c r="D1832">
        <v>132317</v>
      </c>
      <c r="E1832">
        <v>5</v>
      </c>
      <c r="F1832">
        <v>35</v>
      </c>
      <c r="G1832">
        <v>21.8</v>
      </c>
      <c r="H1832" t="s">
        <v>26</v>
      </c>
      <c r="I1832">
        <v>4</v>
      </c>
      <c r="J1832">
        <v>29</v>
      </c>
      <c r="K1832">
        <v>36</v>
      </c>
      <c r="L1832">
        <v>5.5893888888888883</v>
      </c>
      <c r="M1832">
        <v>83.840833333333322</v>
      </c>
      <c r="N1832">
        <v>-4.4933333333333332</v>
      </c>
      <c r="O1832">
        <v>6.56</v>
      </c>
      <c r="Q1832">
        <v>-0.13</v>
      </c>
      <c r="S1832">
        <v>-0.77</v>
      </c>
      <c r="U1832">
        <v>-0.13</v>
      </c>
      <c r="Y1832" t="s">
        <v>564</v>
      </c>
      <c r="Z1832" t="s">
        <v>564</v>
      </c>
      <c r="AA1832" t="s">
        <v>15425</v>
      </c>
      <c r="AB1832" t="str">
        <f>+LEFT(AA1832,1)</f>
        <v>B</v>
      </c>
      <c r="AC1832" s="6">
        <f>DEGREES(ACOS(SIN(Resultats!$H$11)*SIN(RADIANS(N1832))+COS(Resultats!$H$11)*COS(RADIANS(N1832))*COS(Resultats!$E$11-RADIANS(M1832))))</f>
        <v>67.466160524720493</v>
      </c>
      <c r="AD1832">
        <f>+IF(AB1832=Data!$E$18,1,0)</f>
        <v>0</v>
      </c>
      <c r="AE1832">
        <f>+IF(AC1832&lt;Data!$B$17,1,0)</f>
        <v>0</v>
      </c>
      <c r="AF1832" s="7">
        <f>+IF(AND(AD1832,AE1832),1,0)</f>
        <v>0</v>
      </c>
    </row>
    <row r="1833" spans="1:32" x14ac:dyDescent="0.2">
      <c r="A1833">
        <v>1901</v>
      </c>
      <c r="B1833" t="s">
        <v>1878</v>
      </c>
      <c r="C1833">
        <v>37077</v>
      </c>
      <c r="D1833">
        <v>132336</v>
      </c>
      <c r="E1833">
        <v>5</v>
      </c>
      <c r="F1833">
        <v>35</v>
      </c>
      <c r="G1833">
        <v>39.5</v>
      </c>
      <c r="H1833" t="s">
        <v>26</v>
      </c>
      <c r="I1833">
        <v>4</v>
      </c>
      <c r="J1833">
        <v>51</v>
      </c>
      <c r="K1833">
        <v>21</v>
      </c>
      <c r="L1833">
        <v>5.5943055555555556</v>
      </c>
      <c r="M1833">
        <v>83.91458333333334</v>
      </c>
      <c r="N1833">
        <v>-4.855833333333333</v>
      </c>
      <c r="O1833">
        <v>5.26</v>
      </c>
      <c r="Q1833">
        <v>0.24</v>
      </c>
      <c r="S1833">
        <v>0.15</v>
      </c>
      <c r="U1833">
        <v>0.14000000000000001</v>
      </c>
      <c r="Y1833" t="s">
        <v>423</v>
      </c>
      <c r="Z1833" t="s">
        <v>423</v>
      </c>
      <c r="AA1833" t="s">
        <v>2891</v>
      </c>
      <c r="AB1833" t="str">
        <f>+LEFT(AA1833,1)</f>
        <v>F</v>
      </c>
      <c r="AC1833" s="6">
        <f>DEGREES(ACOS(SIN(Resultats!$H$11)*SIN(RADIANS(N1833))+COS(Resultats!$H$11)*COS(RADIANS(N1833))*COS(Resultats!$E$11-RADIANS(M1833))))</f>
        <v>67.475170725065468</v>
      </c>
      <c r="AD1833">
        <f>+IF(AB1833=Data!$E$18,1,0)</f>
        <v>0</v>
      </c>
      <c r="AE1833">
        <f>+IF(AC1833&lt;Data!$B$17,1,0)</f>
        <v>0</v>
      </c>
      <c r="AF1833" s="7">
        <f>+IF(AND(AD1833,AE1833),1,0)</f>
        <v>0</v>
      </c>
    </row>
    <row r="1834" spans="1:32" x14ac:dyDescent="0.2">
      <c r="A1834">
        <v>1752</v>
      </c>
      <c r="C1834">
        <v>34790</v>
      </c>
      <c r="D1834">
        <v>77124</v>
      </c>
      <c r="E1834">
        <v>5</v>
      </c>
      <c r="F1834">
        <v>21</v>
      </c>
      <c r="G1834">
        <v>12.7</v>
      </c>
      <c r="H1834" t="s">
        <v>24</v>
      </c>
      <c r="I1834">
        <v>29</v>
      </c>
      <c r="J1834">
        <v>34</v>
      </c>
      <c r="K1834">
        <v>12</v>
      </c>
      <c r="L1834">
        <v>5.353527777777777</v>
      </c>
      <c r="M1834">
        <v>80.302916666666661</v>
      </c>
      <c r="N1834">
        <v>29.57</v>
      </c>
      <c r="O1834">
        <v>5.76</v>
      </c>
      <c r="P1834" t="s">
        <v>103</v>
      </c>
      <c r="Q1834">
        <v>0.06</v>
      </c>
      <c r="S1834">
        <v>0.13</v>
      </c>
      <c r="Y1834" t="s">
        <v>3008</v>
      </c>
      <c r="Z1834" t="s">
        <v>3008</v>
      </c>
      <c r="AA1834" t="s">
        <v>1469</v>
      </c>
      <c r="AB1834" t="str">
        <f>+LEFT(AA1834,1)</f>
        <v>A</v>
      </c>
      <c r="AC1834" s="6">
        <f>DEGREES(ACOS(SIN(Resultats!$H$11)*SIN(RADIANS(N1834))+COS(Resultats!$H$11)*COS(RADIANS(N1834))*COS(Resultats!$E$11-RADIANS(M1834))))</f>
        <v>67.486682128026544</v>
      </c>
      <c r="AD1834">
        <f>+IF(AB1834=Data!$E$18,1,0)</f>
        <v>1</v>
      </c>
      <c r="AE1834">
        <f>+IF(AC1834&lt;Data!$B$17,1,0)</f>
        <v>0</v>
      </c>
      <c r="AF1834" s="7">
        <f>+IF(AND(AD1834,AE1834),1,0)</f>
        <v>0</v>
      </c>
    </row>
    <row r="1835" spans="1:32" x14ac:dyDescent="0.2">
      <c r="A1835">
        <v>1861</v>
      </c>
      <c r="C1835">
        <v>36591</v>
      </c>
      <c r="D1835">
        <v>132234</v>
      </c>
      <c r="E1835">
        <v>5</v>
      </c>
      <c r="F1835">
        <v>32</v>
      </c>
      <c r="G1835">
        <v>41.3</v>
      </c>
      <c r="H1835" t="s">
        <v>26</v>
      </c>
      <c r="I1835">
        <v>1</v>
      </c>
      <c r="J1835">
        <v>35</v>
      </c>
      <c r="K1835">
        <v>31</v>
      </c>
      <c r="L1835">
        <v>5.5448055555555555</v>
      </c>
      <c r="M1835">
        <v>83.172083333333333</v>
      </c>
      <c r="N1835">
        <v>-1.5919444444444446</v>
      </c>
      <c r="O1835">
        <v>5.35</v>
      </c>
      <c r="Q1835">
        <v>-0.19</v>
      </c>
      <c r="S1835">
        <v>-0.94</v>
      </c>
      <c r="U1835">
        <v>-0.19</v>
      </c>
      <c r="Y1835" t="s">
        <v>1852</v>
      </c>
      <c r="Z1835" t="s">
        <v>1852</v>
      </c>
      <c r="AA1835" t="s">
        <v>15425</v>
      </c>
      <c r="AB1835" t="str">
        <f>+LEFT(AA1835,1)</f>
        <v>B</v>
      </c>
      <c r="AC1835" s="6">
        <f>DEGREES(ACOS(SIN(Resultats!$H$11)*SIN(RADIANS(N1835))+COS(Resultats!$H$11)*COS(RADIANS(N1835))*COS(Resultats!$E$11-RADIANS(M1835))))</f>
        <v>67.508754686567571</v>
      </c>
      <c r="AD1835">
        <f>+IF(AB1835=Data!$E$18,1,0)</f>
        <v>0</v>
      </c>
      <c r="AE1835">
        <f>+IF(AC1835&lt;Data!$B$17,1,0)</f>
        <v>0</v>
      </c>
      <c r="AF1835" s="7">
        <f>+IF(AND(AD1835,AE1835),1,0)</f>
        <v>0</v>
      </c>
    </row>
    <row r="1836" spans="1:32" x14ac:dyDescent="0.2">
      <c r="A1836">
        <v>1906</v>
      </c>
      <c r="C1836">
        <v>37150</v>
      </c>
      <c r="D1836">
        <v>132351</v>
      </c>
      <c r="E1836">
        <v>5</v>
      </c>
      <c r="F1836">
        <v>36</v>
      </c>
      <c r="G1836">
        <v>15</v>
      </c>
      <c r="H1836" t="s">
        <v>26</v>
      </c>
      <c r="I1836">
        <v>5</v>
      </c>
      <c r="J1836">
        <v>38</v>
      </c>
      <c r="K1836">
        <v>53</v>
      </c>
      <c r="L1836">
        <v>5.6041666666666661</v>
      </c>
      <c r="M1836">
        <v>84.0625</v>
      </c>
      <c r="N1836">
        <v>-5.6480555555555547</v>
      </c>
      <c r="O1836">
        <v>6.54</v>
      </c>
      <c r="Q1836">
        <v>-0.18</v>
      </c>
      <c r="S1836">
        <v>-0.81</v>
      </c>
      <c r="Y1836" t="s">
        <v>368</v>
      </c>
      <c r="Z1836" t="s">
        <v>368</v>
      </c>
      <c r="AA1836" t="s">
        <v>15433</v>
      </c>
      <c r="AB1836" t="str">
        <f>+LEFT(AA1836,1)</f>
        <v>B</v>
      </c>
      <c r="AC1836" s="6">
        <f>DEGREES(ACOS(SIN(Resultats!$H$11)*SIN(RADIANS(N1836))+COS(Resultats!$H$11)*COS(RADIANS(N1836))*COS(Resultats!$E$11-RADIANS(M1836))))</f>
        <v>67.511429788095043</v>
      </c>
      <c r="AD1836">
        <f>+IF(AB1836=Data!$E$18,1,0)</f>
        <v>0</v>
      </c>
      <c r="AE1836">
        <f>+IF(AC1836&lt;Data!$B$17,1,0)</f>
        <v>0</v>
      </c>
      <c r="AF1836" s="7">
        <f>+IF(AND(AD1836,AE1836),1,0)</f>
        <v>0</v>
      </c>
    </row>
    <row r="1837" spans="1:32" x14ac:dyDescent="0.2">
      <c r="A1837">
        <v>1750</v>
      </c>
      <c r="C1837">
        <v>34762</v>
      </c>
      <c r="D1837">
        <v>77121</v>
      </c>
      <c r="E1837">
        <v>5</v>
      </c>
      <c r="F1837">
        <v>20</v>
      </c>
      <c r="G1837">
        <v>59.3</v>
      </c>
      <c r="H1837" t="s">
        <v>24</v>
      </c>
      <c r="I1837">
        <v>27</v>
      </c>
      <c r="J1837">
        <v>57</v>
      </c>
      <c r="K1837">
        <v>26</v>
      </c>
      <c r="L1837">
        <v>5.3498055555555553</v>
      </c>
      <c r="M1837">
        <v>80.247083333333336</v>
      </c>
      <c r="N1837">
        <v>27.957222222222221</v>
      </c>
      <c r="O1837">
        <v>6.33</v>
      </c>
      <c r="Q1837">
        <v>0.04</v>
      </c>
      <c r="S1837">
        <v>-0.26</v>
      </c>
      <c r="Y1837" t="s">
        <v>153</v>
      </c>
      <c r="Z1837" t="s">
        <v>153</v>
      </c>
      <c r="AA1837" t="s">
        <v>5040</v>
      </c>
      <c r="AB1837" t="str">
        <f>+LEFT(AA1837,1)</f>
        <v>B</v>
      </c>
      <c r="AC1837" s="6">
        <f>DEGREES(ACOS(SIN(Resultats!$H$11)*SIN(RADIANS(N1837))+COS(Resultats!$H$11)*COS(RADIANS(N1837))*COS(Resultats!$E$11-RADIANS(M1837))))</f>
        <v>67.514683276598831</v>
      </c>
      <c r="AD1837">
        <f>+IF(AB1837=Data!$E$18,1,0)</f>
        <v>0</v>
      </c>
      <c r="AE1837">
        <f>+IF(AC1837&lt;Data!$B$17,1,0)</f>
        <v>0</v>
      </c>
      <c r="AF1837" s="7">
        <f>+IF(AND(AD1837,AE1837),1,0)</f>
        <v>0</v>
      </c>
    </row>
    <row r="1838" spans="1:32" x14ac:dyDescent="0.2">
      <c r="A1838">
        <v>1911</v>
      </c>
      <c r="C1838">
        <v>37209</v>
      </c>
      <c r="D1838">
        <v>132359</v>
      </c>
      <c r="E1838">
        <v>5</v>
      </c>
      <c r="F1838">
        <v>36</v>
      </c>
      <c r="G1838">
        <v>35.700000000000003</v>
      </c>
      <c r="H1838" t="s">
        <v>26</v>
      </c>
      <c r="I1838">
        <v>6</v>
      </c>
      <c r="J1838">
        <v>3</v>
      </c>
      <c r="K1838">
        <v>54</v>
      </c>
      <c r="L1838">
        <v>5.609916666666666</v>
      </c>
      <c r="M1838">
        <v>84.148750000000007</v>
      </c>
      <c r="N1838">
        <v>-6.0650000000000004</v>
      </c>
      <c r="O1838">
        <v>5.72</v>
      </c>
      <c r="Q1838">
        <v>-0.22</v>
      </c>
      <c r="S1838">
        <v>-0.91</v>
      </c>
      <c r="U1838">
        <v>-0.25</v>
      </c>
      <c r="Y1838" t="s">
        <v>3081</v>
      </c>
      <c r="Z1838" t="s">
        <v>3081</v>
      </c>
      <c r="AA1838" t="s">
        <v>15425</v>
      </c>
      <c r="AB1838" t="str">
        <f>+LEFT(AA1838,1)</f>
        <v>B</v>
      </c>
      <c r="AC1838" s="6">
        <f>DEGREES(ACOS(SIN(Resultats!$H$11)*SIN(RADIANS(N1838))+COS(Resultats!$H$11)*COS(RADIANS(N1838))*COS(Resultats!$E$11-RADIANS(M1838))))</f>
        <v>67.524425680543942</v>
      </c>
      <c r="AD1838">
        <f>+IF(AB1838=Data!$E$18,1,0)</f>
        <v>0</v>
      </c>
      <c r="AE1838">
        <f>+IF(AC1838&lt;Data!$B$17,1,0)</f>
        <v>0</v>
      </c>
      <c r="AF1838" s="7">
        <f>+IF(AND(AD1838,AE1838),1,0)</f>
        <v>0</v>
      </c>
    </row>
    <row r="1839" spans="1:32" x14ac:dyDescent="0.2">
      <c r="A1839">
        <v>1892</v>
      </c>
      <c r="B1839" t="s">
        <v>1868</v>
      </c>
      <c r="C1839">
        <v>37018</v>
      </c>
      <c r="D1839">
        <v>132320</v>
      </c>
      <c r="E1839">
        <v>5</v>
      </c>
      <c r="F1839">
        <v>35</v>
      </c>
      <c r="G1839">
        <v>23.2</v>
      </c>
      <c r="H1839" t="s">
        <v>26</v>
      </c>
      <c r="I1839">
        <v>4</v>
      </c>
      <c r="J1839">
        <v>50</v>
      </c>
      <c r="K1839">
        <v>18</v>
      </c>
      <c r="L1839">
        <v>5.5897777777777771</v>
      </c>
      <c r="M1839">
        <v>83.84666666666665</v>
      </c>
      <c r="N1839">
        <v>-4.8383333333333329</v>
      </c>
      <c r="O1839">
        <v>4.59</v>
      </c>
      <c r="Q1839">
        <v>-0.19</v>
      </c>
      <c r="S1839">
        <v>-0.94</v>
      </c>
      <c r="U1839">
        <v>-0.18</v>
      </c>
      <c r="Y1839" t="s">
        <v>3081</v>
      </c>
      <c r="Z1839" t="s">
        <v>3081</v>
      </c>
      <c r="AA1839" t="s">
        <v>15425</v>
      </c>
      <c r="AB1839" t="str">
        <f>+LEFT(AA1839,1)</f>
        <v>B</v>
      </c>
      <c r="AC1839" s="6">
        <f>DEGREES(ACOS(SIN(Resultats!$H$11)*SIN(RADIANS(N1839))+COS(Resultats!$H$11)*COS(RADIANS(N1839))*COS(Resultats!$E$11-RADIANS(M1839))))</f>
        <v>67.537213573789884</v>
      </c>
      <c r="AD1839">
        <f>+IF(AB1839=Data!$E$18,1,0)</f>
        <v>0</v>
      </c>
      <c r="AE1839">
        <f>+IF(AC1839&lt;Data!$B$17,1,0)</f>
        <v>0</v>
      </c>
      <c r="AF1839" s="7">
        <f>+IF(AND(AD1839,AE1839),1,0)</f>
        <v>0</v>
      </c>
    </row>
    <row r="1840" spans="1:32" x14ac:dyDescent="0.2">
      <c r="A1840">
        <v>1833</v>
      </c>
      <c r="C1840">
        <v>36166</v>
      </c>
      <c r="D1840">
        <v>112830</v>
      </c>
      <c r="E1840">
        <v>5</v>
      </c>
      <c r="F1840">
        <v>29</v>
      </c>
      <c r="G1840">
        <v>54.8</v>
      </c>
      <c r="H1840" t="s">
        <v>24</v>
      </c>
      <c r="I1840">
        <v>1</v>
      </c>
      <c r="J1840">
        <v>47</v>
      </c>
      <c r="K1840">
        <v>21</v>
      </c>
      <c r="L1840">
        <v>5.4985555555555559</v>
      </c>
      <c r="M1840">
        <v>82.478333333333339</v>
      </c>
      <c r="N1840">
        <v>1.7891666666666666</v>
      </c>
      <c r="O1840">
        <v>5.78</v>
      </c>
      <c r="Q1840">
        <v>-0.2</v>
      </c>
      <c r="S1840">
        <v>-0.84</v>
      </c>
      <c r="U1840">
        <v>-0.2</v>
      </c>
      <c r="Y1840" t="s">
        <v>82</v>
      </c>
      <c r="Z1840" t="s">
        <v>82</v>
      </c>
      <c r="AA1840" t="s">
        <v>15417</v>
      </c>
      <c r="AB1840" t="str">
        <f>+LEFT(AA1840,1)</f>
        <v>B</v>
      </c>
      <c r="AC1840" s="6">
        <f>DEGREES(ACOS(SIN(Resultats!$H$11)*SIN(RADIANS(N1840))+COS(Resultats!$H$11)*COS(RADIANS(N1840))*COS(Resultats!$E$11-RADIANS(M1840))))</f>
        <v>67.55703529296207</v>
      </c>
      <c r="AD1840">
        <f>+IF(AB1840=Data!$E$18,1,0)</f>
        <v>0</v>
      </c>
      <c r="AE1840">
        <f>+IF(AC1840&lt;Data!$B$17,1,0)</f>
        <v>0</v>
      </c>
      <c r="AF1840" s="7">
        <f>+IF(AND(AD1840,AE1840),1,0)</f>
        <v>0</v>
      </c>
    </row>
    <row r="1841" spans="1:32" x14ac:dyDescent="0.2">
      <c r="A1841">
        <v>1807</v>
      </c>
      <c r="C1841">
        <v>35656</v>
      </c>
      <c r="D1841">
        <v>112767</v>
      </c>
      <c r="E1841">
        <v>5</v>
      </c>
      <c r="F1841">
        <v>26</v>
      </c>
      <c r="G1841">
        <v>38.799999999999997</v>
      </c>
      <c r="H1841" t="s">
        <v>24</v>
      </c>
      <c r="I1841">
        <v>6</v>
      </c>
      <c r="J1841">
        <v>52</v>
      </c>
      <c r="K1841">
        <v>9</v>
      </c>
      <c r="L1841">
        <v>5.4441111111111118</v>
      </c>
      <c r="M1841">
        <v>81.661666666666676</v>
      </c>
      <c r="N1841">
        <v>6.8691666666666675</v>
      </c>
      <c r="O1841">
        <v>6.42</v>
      </c>
      <c r="Q1841">
        <v>-0.02</v>
      </c>
      <c r="S1841">
        <v>-0.04</v>
      </c>
      <c r="Y1841" t="s">
        <v>185</v>
      </c>
      <c r="Z1841" t="s">
        <v>185</v>
      </c>
      <c r="AA1841" t="s">
        <v>2210</v>
      </c>
      <c r="AB1841" t="str">
        <f>+LEFT(AA1841,1)</f>
        <v>A</v>
      </c>
      <c r="AC1841" s="6">
        <f>DEGREES(ACOS(SIN(Resultats!$H$11)*SIN(RADIANS(N1841))+COS(Resultats!$H$11)*COS(RADIANS(N1841))*COS(Resultats!$E$11-RADIANS(M1841))))</f>
        <v>67.562426514070168</v>
      </c>
      <c r="AD1841">
        <f>+IF(AB1841=Data!$E$18,1,0)</f>
        <v>1</v>
      </c>
      <c r="AE1841">
        <f>+IF(AC1841&lt;Data!$B$17,1,0)</f>
        <v>0</v>
      </c>
      <c r="AF1841" s="7">
        <f>+IF(AND(AD1841,AE1841),1,0)</f>
        <v>0</v>
      </c>
    </row>
    <row r="1842" spans="1:32" x14ac:dyDescent="0.2">
      <c r="A1842">
        <v>5404</v>
      </c>
      <c r="B1842" t="s">
        <v>4997</v>
      </c>
      <c r="C1842">
        <v>126660</v>
      </c>
      <c r="D1842">
        <v>29137</v>
      </c>
      <c r="E1842">
        <v>14</v>
      </c>
      <c r="F1842">
        <v>25</v>
      </c>
      <c r="G1842">
        <v>11.8</v>
      </c>
      <c r="H1842" t="s">
        <v>24</v>
      </c>
      <c r="I1842">
        <v>51</v>
      </c>
      <c r="J1842">
        <v>51</v>
      </c>
      <c r="K1842">
        <v>3</v>
      </c>
      <c r="L1842">
        <v>14.419944444444443</v>
      </c>
      <c r="M1842">
        <v>216.29916666666665</v>
      </c>
      <c r="N1842">
        <v>51.850833333333334</v>
      </c>
      <c r="O1842">
        <v>4.05</v>
      </c>
      <c r="Q1842">
        <v>0.5</v>
      </c>
      <c r="S1842">
        <v>0.01</v>
      </c>
      <c r="U1842">
        <v>0.25</v>
      </c>
      <c r="Y1842" t="s">
        <v>75</v>
      </c>
      <c r="Z1842" t="s">
        <v>75</v>
      </c>
      <c r="AA1842" t="s">
        <v>2689</v>
      </c>
      <c r="AB1842" t="str">
        <f>+LEFT(AA1842,1)</f>
        <v>F</v>
      </c>
      <c r="AC1842" s="6">
        <f>DEGREES(ACOS(SIN(Resultats!$H$11)*SIN(RADIANS(N1842))+COS(Resultats!$H$11)*COS(RADIANS(N1842))*COS(Resultats!$E$11-RADIANS(M1842))))</f>
        <v>67.599315042846925</v>
      </c>
      <c r="AD1842">
        <f>+IF(AB1842=Data!$E$18,1,0)</f>
        <v>0</v>
      </c>
      <c r="AE1842">
        <f>+IF(AC1842&lt;Data!$B$17,1,0)</f>
        <v>0</v>
      </c>
      <c r="AF1842" s="7">
        <f>+IF(AND(AD1842,AE1842),1,0)</f>
        <v>0</v>
      </c>
    </row>
    <row r="1843" spans="1:32" x14ac:dyDescent="0.2">
      <c r="A1843">
        <v>5462</v>
      </c>
      <c r="C1843">
        <v>128750</v>
      </c>
      <c r="D1843">
        <v>101121</v>
      </c>
      <c r="E1843">
        <v>14</v>
      </c>
      <c r="F1843">
        <v>38</v>
      </c>
      <c r="G1843">
        <v>14</v>
      </c>
      <c r="H1843" t="s">
        <v>24</v>
      </c>
      <c r="I1843">
        <v>18</v>
      </c>
      <c r="J1843">
        <v>17</v>
      </c>
      <c r="K1843">
        <v>54</v>
      </c>
      <c r="L1843">
        <v>14.637222222222222</v>
      </c>
      <c r="M1843">
        <v>219.55833333333334</v>
      </c>
      <c r="N1843">
        <v>18.298333333333336</v>
      </c>
      <c r="O1843">
        <v>5.91</v>
      </c>
      <c r="Q1843">
        <v>1.1000000000000001</v>
      </c>
      <c r="S1843">
        <v>0.99</v>
      </c>
      <c r="U1843">
        <v>0.56000000000000005</v>
      </c>
      <c r="X1843" t="s">
        <v>27</v>
      </c>
      <c r="Y1843" t="s">
        <v>365</v>
      </c>
      <c r="Z1843" t="s">
        <v>5818</v>
      </c>
      <c r="AA1843" t="s">
        <v>365</v>
      </c>
      <c r="AB1843" t="str">
        <f>+LEFT(AA1843,1)</f>
        <v>K</v>
      </c>
      <c r="AC1843" s="6">
        <f>DEGREES(ACOS(SIN(Resultats!$H$11)*SIN(RADIANS(N1843))+COS(Resultats!$H$11)*COS(RADIANS(N1843))*COS(Resultats!$E$11-RADIANS(M1843))))</f>
        <v>67.599701307701778</v>
      </c>
      <c r="AD1843">
        <f>+IF(AB1843=Data!$E$18,1,0)</f>
        <v>0</v>
      </c>
      <c r="AE1843">
        <f>+IF(AC1843&lt;Data!$B$17,1,0)</f>
        <v>0</v>
      </c>
      <c r="AF1843" s="7">
        <f>+IF(AND(AD1843,AE1843),1,0)</f>
        <v>0</v>
      </c>
    </row>
    <row r="1844" spans="1:32" x14ac:dyDescent="0.2">
      <c r="A1844">
        <v>1957</v>
      </c>
      <c r="C1844">
        <v>37808</v>
      </c>
      <c r="D1844">
        <v>150680</v>
      </c>
      <c r="E1844">
        <v>5</v>
      </c>
      <c r="F1844">
        <v>40</v>
      </c>
      <c r="G1844">
        <v>46</v>
      </c>
      <c r="H1844" t="s">
        <v>26</v>
      </c>
      <c r="I1844">
        <v>10</v>
      </c>
      <c r="J1844">
        <v>24</v>
      </c>
      <c r="K1844">
        <v>34</v>
      </c>
      <c r="L1844">
        <v>5.679444444444445</v>
      </c>
      <c r="M1844">
        <v>85.191666666666677</v>
      </c>
      <c r="N1844">
        <v>-10.409444444444444</v>
      </c>
      <c r="O1844">
        <v>6.52</v>
      </c>
      <c r="Q1844">
        <v>-0.16</v>
      </c>
      <c r="S1844">
        <v>-0.48</v>
      </c>
      <c r="Y1844" t="s">
        <v>1919</v>
      </c>
      <c r="Z1844" t="s">
        <v>5682</v>
      </c>
      <c r="AA1844" t="s">
        <v>5040</v>
      </c>
      <c r="AB1844" t="str">
        <f>+LEFT(AA1844,1)</f>
        <v>B</v>
      </c>
      <c r="AC1844" s="6">
        <f>DEGREES(ACOS(SIN(Resultats!$H$11)*SIN(RADIANS(N1844))+COS(Resultats!$H$11)*COS(RADIANS(N1844))*COS(Resultats!$E$11-RADIANS(M1844))))</f>
        <v>67.610114530270522</v>
      </c>
      <c r="AD1844">
        <f>+IF(AB1844=Data!$E$18,1,0)</f>
        <v>0</v>
      </c>
      <c r="AE1844">
        <f>+IF(AC1844&lt;Data!$B$17,1,0)</f>
        <v>0</v>
      </c>
      <c r="AF1844" s="7">
        <f>+IF(AND(AD1844,AE1844),1,0)</f>
        <v>0</v>
      </c>
    </row>
    <row r="1845" spans="1:32" x14ac:dyDescent="0.2">
      <c r="A1845">
        <v>5226</v>
      </c>
      <c r="B1845" t="s">
        <v>4906</v>
      </c>
      <c r="C1845">
        <v>121130</v>
      </c>
      <c r="D1845">
        <v>16199</v>
      </c>
      <c r="E1845">
        <v>13</v>
      </c>
      <c r="F1845">
        <v>51</v>
      </c>
      <c r="G1845">
        <v>25.9</v>
      </c>
      <c r="H1845" t="s">
        <v>24</v>
      </c>
      <c r="I1845">
        <v>64</v>
      </c>
      <c r="J1845">
        <v>43</v>
      </c>
      <c r="K1845">
        <v>24</v>
      </c>
      <c r="L1845">
        <v>13.857194444444444</v>
      </c>
      <c r="M1845">
        <v>207.85791666666665</v>
      </c>
      <c r="N1845">
        <v>64.723333333333329</v>
      </c>
      <c r="O1845">
        <v>4.6500000000000004</v>
      </c>
      <c r="Q1845">
        <v>1.58</v>
      </c>
      <c r="S1845">
        <v>1.89</v>
      </c>
      <c r="U1845">
        <v>1.36</v>
      </c>
      <c r="Y1845" t="s">
        <v>5429</v>
      </c>
      <c r="Z1845" t="s">
        <v>6579</v>
      </c>
      <c r="AA1845" t="s">
        <v>15419</v>
      </c>
      <c r="AB1845" t="str">
        <f>+LEFT(AA1845,1)</f>
        <v>M</v>
      </c>
      <c r="AC1845" s="6">
        <f>DEGREES(ACOS(SIN(Resultats!$H$11)*SIN(RADIANS(N1845))+COS(Resultats!$H$11)*COS(RADIANS(N1845))*COS(Resultats!$E$11-RADIANS(M1845))))</f>
        <v>67.620558068733843</v>
      </c>
      <c r="AD1845">
        <f>+IF(AB1845=Data!$E$18,1,0)</f>
        <v>0</v>
      </c>
      <c r="AE1845">
        <f>+IF(AC1845&lt;Data!$B$17,1,0)</f>
        <v>0</v>
      </c>
      <c r="AF1845" s="7">
        <f>+IF(AND(AD1845,AE1845),1,0)</f>
        <v>0</v>
      </c>
    </row>
    <row r="1846" spans="1:32" x14ac:dyDescent="0.2">
      <c r="A1846">
        <v>1941</v>
      </c>
      <c r="B1846" t="s">
        <v>1909</v>
      </c>
      <c r="C1846">
        <v>37601</v>
      </c>
      <c r="D1846">
        <v>25333</v>
      </c>
      <c r="E1846">
        <v>5</v>
      </c>
      <c r="F1846">
        <v>43</v>
      </c>
      <c r="G1846">
        <v>1.6</v>
      </c>
      <c r="H1846" t="s">
        <v>24</v>
      </c>
      <c r="I1846">
        <v>56</v>
      </c>
      <c r="J1846">
        <v>34</v>
      </c>
      <c r="K1846">
        <v>54</v>
      </c>
      <c r="L1846">
        <v>5.7171111111111115</v>
      </c>
      <c r="M1846">
        <v>85.756666666666675</v>
      </c>
      <c r="N1846">
        <v>56.581666666666671</v>
      </c>
      <c r="O1846">
        <v>6.05</v>
      </c>
      <c r="Q1846">
        <v>0.95</v>
      </c>
      <c r="S1846">
        <v>0.73</v>
      </c>
      <c r="Y1846" t="s">
        <v>54</v>
      </c>
      <c r="Z1846" t="s">
        <v>54</v>
      </c>
      <c r="AA1846" t="s">
        <v>197</v>
      </c>
      <c r="AB1846" t="str">
        <f>+LEFT(AA1846,1)</f>
        <v>K</v>
      </c>
      <c r="AC1846" s="6">
        <f>DEGREES(ACOS(SIN(Resultats!$H$11)*SIN(RADIANS(N1846))+COS(Resultats!$H$11)*COS(RADIANS(N1846))*COS(Resultats!$E$11-RADIANS(M1846))))</f>
        <v>67.627238690251488</v>
      </c>
      <c r="AD1846">
        <f>+IF(AB1846=Data!$E$18,1,0)</f>
        <v>0</v>
      </c>
      <c r="AE1846">
        <f>+IF(AC1846&lt;Data!$B$17,1,0)</f>
        <v>0</v>
      </c>
      <c r="AF1846" s="7">
        <f>+IF(AND(AD1846,AE1846),1,0)</f>
        <v>0</v>
      </c>
    </row>
    <row r="1847" spans="1:32" x14ac:dyDescent="0.2">
      <c r="A1847">
        <v>2165</v>
      </c>
      <c r="B1847" t="s">
        <v>2053</v>
      </c>
      <c r="C1847">
        <v>41927</v>
      </c>
      <c r="D1847">
        <v>13756</v>
      </c>
      <c r="E1847">
        <v>6</v>
      </c>
      <c r="F1847">
        <v>12</v>
      </c>
      <c r="G1847">
        <v>51.1</v>
      </c>
      <c r="H1847" t="s">
        <v>24</v>
      </c>
      <c r="I1847">
        <v>65</v>
      </c>
      <c r="J1847">
        <v>43</v>
      </c>
      <c r="K1847">
        <v>6</v>
      </c>
      <c r="L1847">
        <v>6.2141944444444448</v>
      </c>
      <c r="M1847">
        <v>93.212916666666672</v>
      </c>
      <c r="N1847">
        <v>65.718333333333334</v>
      </c>
      <c r="O1847">
        <v>5.32</v>
      </c>
      <c r="Q1847">
        <v>1.34</v>
      </c>
      <c r="S1847">
        <v>1.44</v>
      </c>
      <c r="Y1847" t="s">
        <v>2054</v>
      </c>
      <c r="Z1847" t="s">
        <v>9566</v>
      </c>
      <c r="AA1847" t="s">
        <v>507</v>
      </c>
      <c r="AB1847" t="str">
        <f>+LEFT(AA1847,1)</f>
        <v>K</v>
      </c>
      <c r="AC1847" s="6">
        <f>DEGREES(ACOS(SIN(Resultats!$H$11)*SIN(RADIANS(N1847))+COS(Resultats!$H$11)*COS(RADIANS(N1847))*COS(Resultats!$E$11-RADIANS(M1847))))</f>
        <v>67.659357884839096</v>
      </c>
      <c r="AD1847">
        <f>+IF(AB1847=Data!$E$18,1,0)</f>
        <v>0</v>
      </c>
      <c r="AE1847">
        <f>+IF(AC1847&lt;Data!$B$17,1,0)</f>
        <v>0</v>
      </c>
      <c r="AF1847" s="7">
        <f>+IF(AND(AD1847,AE1847),1,0)</f>
        <v>0</v>
      </c>
    </row>
    <row r="1848" spans="1:32" x14ac:dyDescent="0.2">
      <c r="A1848">
        <v>5418</v>
      </c>
      <c r="C1848">
        <v>127167</v>
      </c>
      <c r="D1848">
        <v>120499</v>
      </c>
      <c r="E1848">
        <v>14</v>
      </c>
      <c r="F1848">
        <v>29</v>
      </c>
      <c r="G1848">
        <v>50.5</v>
      </c>
      <c r="H1848" t="s">
        <v>24</v>
      </c>
      <c r="I1848">
        <v>0</v>
      </c>
      <c r="J1848">
        <v>49</v>
      </c>
      <c r="K1848">
        <v>44</v>
      </c>
      <c r="L1848">
        <v>14.497361111111111</v>
      </c>
      <c r="M1848">
        <v>217.46041666666667</v>
      </c>
      <c r="N1848">
        <v>0.8288888888888889</v>
      </c>
      <c r="O1848">
        <v>5.94</v>
      </c>
      <c r="Q1848">
        <v>0.16</v>
      </c>
      <c r="S1848">
        <v>0.11</v>
      </c>
      <c r="Y1848" t="s">
        <v>328</v>
      </c>
      <c r="Z1848" t="s">
        <v>328</v>
      </c>
      <c r="AA1848" t="s">
        <v>15427</v>
      </c>
      <c r="AB1848" t="str">
        <f>+LEFT(AA1848,1)</f>
        <v>A</v>
      </c>
      <c r="AC1848" s="6">
        <f>DEGREES(ACOS(SIN(Resultats!$H$11)*SIN(RADIANS(N1848))+COS(Resultats!$H$11)*COS(RADIANS(N1848))*COS(Resultats!$E$11-RADIANS(M1848))))</f>
        <v>67.668135605770402</v>
      </c>
      <c r="AD1848">
        <f>+IF(AB1848=Data!$E$18,1,0)</f>
        <v>1</v>
      </c>
      <c r="AE1848">
        <f>+IF(AC1848&lt;Data!$B$17,1,0)</f>
        <v>0</v>
      </c>
      <c r="AF1848" s="7">
        <f>+IF(AND(AD1848,AE1848),1,0)</f>
        <v>0</v>
      </c>
    </row>
    <row r="1849" spans="1:32" x14ac:dyDescent="0.2">
      <c r="A1849">
        <v>1897</v>
      </c>
      <c r="B1849" t="s">
        <v>1874</v>
      </c>
      <c r="C1849">
        <v>37041</v>
      </c>
      <c r="D1849">
        <v>132321</v>
      </c>
      <c r="E1849">
        <v>5</v>
      </c>
      <c r="F1849">
        <v>35</v>
      </c>
      <c r="G1849">
        <v>22.9</v>
      </c>
      <c r="H1849" t="s">
        <v>26</v>
      </c>
      <c r="I1849">
        <v>5</v>
      </c>
      <c r="J1849">
        <v>24</v>
      </c>
      <c r="K1849">
        <v>58</v>
      </c>
      <c r="L1849">
        <v>5.5896944444444445</v>
      </c>
      <c r="M1849">
        <v>83.845416666666665</v>
      </c>
      <c r="N1849">
        <v>-5.4161111111111113</v>
      </c>
      <c r="O1849">
        <v>5.08</v>
      </c>
      <c r="Q1849">
        <v>-0.09</v>
      </c>
      <c r="S1849">
        <v>-0.94</v>
      </c>
      <c r="Y1849" t="s">
        <v>1875</v>
      </c>
      <c r="Z1849" t="s">
        <v>2610</v>
      </c>
      <c r="AA1849" t="s">
        <v>15420</v>
      </c>
      <c r="AB1849" t="str">
        <f>+LEFT(AA1849,1)</f>
        <v>O</v>
      </c>
      <c r="AC1849" s="6">
        <f>DEGREES(ACOS(SIN(Resultats!$H$11)*SIN(RADIANS(N1849))+COS(Resultats!$H$11)*COS(RADIANS(N1849))*COS(Resultats!$E$11-RADIANS(M1849))))</f>
        <v>67.668742594691011</v>
      </c>
      <c r="AD1849">
        <f>+IF(AB1849=Data!$E$18,1,0)</f>
        <v>0</v>
      </c>
      <c r="AE1849">
        <f>+IF(AC1849&lt;Data!$B$17,1,0)</f>
        <v>0</v>
      </c>
      <c r="AF1849" s="7">
        <f>+IF(AND(AD1849,AE1849),1,0)</f>
        <v>0</v>
      </c>
    </row>
    <row r="1850" spans="1:32" x14ac:dyDescent="0.2">
      <c r="A1850">
        <v>1896</v>
      </c>
      <c r="B1850" t="s">
        <v>1869</v>
      </c>
      <c r="C1850">
        <v>37023</v>
      </c>
      <c r="E1850">
        <v>5</v>
      </c>
      <c r="F1850">
        <v>35</v>
      </c>
      <c r="G1850">
        <v>17.3</v>
      </c>
      <c r="H1850" t="s">
        <v>26</v>
      </c>
      <c r="I1850">
        <v>5</v>
      </c>
      <c r="J1850">
        <v>23</v>
      </c>
      <c r="K1850">
        <v>16</v>
      </c>
      <c r="L1850">
        <v>5.5881388888888885</v>
      </c>
      <c r="M1850">
        <v>83.822083333333325</v>
      </c>
      <c r="N1850">
        <v>-5.387777777777778</v>
      </c>
      <c r="O1850">
        <v>6.7</v>
      </c>
      <c r="Q1850">
        <v>0.09</v>
      </c>
      <c r="S1850">
        <v>-0.71</v>
      </c>
      <c r="U1850">
        <v>0.2</v>
      </c>
      <c r="Y1850" t="s">
        <v>1873</v>
      </c>
      <c r="Z1850" t="s">
        <v>3120</v>
      </c>
      <c r="AA1850" t="s">
        <v>15431</v>
      </c>
      <c r="AB1850" t="str">
        <f>+LEFT(AA1850,1)</f>
        <v>B</v>
      </c>
      <c r="AC1850" s="6">
        <f>DEGREES(ACOS(SIN(Resultats!$H$11)*SIN(RADIANS(N1850))+COS(Resultats!$H$11)*COS(RADIANS(N1850))*COS(Resultats!$E$11-RADIANS(M1850))))</f>
        <v>67.684921349069185</v>
      </c>
      <c r="AD1850">
        <f>+IF(AB1850=Data!$E$18,1,0)</f>
        <v>0</v>
      </c>
      <c r="AE1850">
        <f>+IF(AC1850&lt;Data!$B$17,1,0)</f>
        <v>0</v>
      </c>
      <c r="AF1850" s="7">
        <f>+IF(AND(AD1850,AE1850),1,0)</f>
        <v>0</v>
      </c>
    </row>
    <row r="1851" spans="1:32" x14ac:dyDescent="0.2">
      <c r="A1851">
        <v>1895</v>
      </c>
      <c r="B1851" t="s">
        <v>1869</v>
      </c>
      <c r="C1851">
        <v>37022</v>
      </c>
      <c r="D1851">
        <v>132314</v>
      </c>
      <c r="E1851">
        <v>5</v>
      </c>
      <c r="F1851">
        <v>35</v>
      </c>
      <c r="G1851">
        <v>16.5</v>
      </c>
      <c r="H1851" t="s">
        <v>26</v>
      </c>
      <c r="I1851">
        <v>5</v>
      </c>
      <c r="J1851">
        <v>23</v>
      </c>
      <c r="K1851">
        <v>23</v>
      </c>
      <c r="L1851">
        <v>5.5879166666666666</v>
      </c>
      <c r="M1851">
        <v>83.818749999999994</v>
      </c>
      <c r="N1851">
        <v>-5.3897222222222227</v>
      </c>
      <c r="O1851">
        <v>5.13</v>
      </c>
      <c r="Q1851">
        <v>0.02</v>
      </c>
      <c r="S1851">
        <v>-0.95</v>
      </c>
      <c r="U1851">
        <v>0.18</v>
      </c>
      <c r="Y1851" t="s">
        <v>1872</v>
      </c>
      <c r="Z1851" t="s">
        <v>1872</v>
      </c>
      <c r="AA1851" t="s">
        <v>15444</v>
      </c>
      <c r="AB1851" t="str">
        <f>+LEFT(AA1851,1)</f>
        <v>O</v>
      </c>
      <c r="AC1851" s="6">
        <f>DEGREES(ACOS(SIN(Resultats!$H$11)*SIN(RADIANS(N1851))+COS(Resultats!$H$11)*COS(RADIANS(N1851))*COS(Resultats!$E$11-RADIANS(M1851))))</f>
        <v>67.688594998122156</v>
      </c>
      <c r="AD1851">
        <f>+IF(AB1851=Data!$E$18,1,0)</f>
        <v>0</v>
      </c>
      <c r="AE1851">
        <f>+IF(AC1851&lt;Data!$B$17,1,0)</f>
        <v>0</v>
      </c>
      <c r="AF1851" s="7">
        <f>+IF(AND(AD1851,AE1851),1,0)</f>
        <v>0</v>
      </c>
    </row>
    <row r="1852" spans="1:32" x14ac:dyDescent="0.2">
      <c r="A1852">
        <v>1894</v>
      </c>
      <c r="B1852" t="s">
        <v>1869</v>
      </c>
      <c r="C1852">
        <v>37021</v>
      </c>
      <c r="E1852">
        <v>5</v>
      </c>
      <c r="F1852">
        <v>35</v>
      </c>
      <c r="G1852">
        <v>16.100000000000001</v>
      </c>
      <c r="H1852" t="s">
        <v>26</v>
      </c>
      <c r="I1852">
        <v>5</v>
      </c>
      <c r="J1852">
        <v>23</v>
      </c>
      <c r="K1852">
        <v>7</v>
      </c>
      <c r="L1852">
        <v>5.5878055555555557</v>
      </c>
      <c r="M1852">
        <v>83.817083333333329</v>
      </c>
      <c r="N1852">
        <v>-5.3852777777777785</v>
      </c>
      <c r="O1852">
        <v>7.96</v>
      </c>
      <c r="Q1852">
        <v>0.24</v>
      </c>
      <c r="S1852">
        <v>-0.49</v>
      </c>
      <c r="Y1852" t="s">
        <v>1847</v>
      </c>
      <c r="Z1852" t="s">
        <v>1847</v>
      </c>
      <c r="AA1852" t="s">
        <v>15431</v>
      </c>
      <c r="AB1852" t="str">
        <f>+LEFT(AA1852,1)</f>
        <v>B</v>
      </c>
      <c r="AC1852" s="6">
        <f>DEGREES(ACOS(SIN(Resultats!$H$11)*SIN(RADIANS(N1852))+COS(Resultats!$H$11)*COS(RADIANS(N1852))*COS(Resultats!$E$11-RADIANS(M1852))))</f>
        <v>67.68920097235015</v>
      </c>
      <c r="AD1852">
        <f>+IF(AB1852=Data!$E$18,1,0)</f>
        <v>0</v>
      </c>
      <c r="AE1852">
        <f>+IF(AC1852&lt;Data!$B$17,1,0)</f>
        <v>0</v>
      </c>
      <c r="AF1852" s="7">
        <f>+IF(AND(AD1852,AE1852),1,0)</f>
        <v>0</v>
      </c>
    </row>
    <row r="1853" spans="1:32" x14ac:dyDescent="0.2">
      <c r="A1853">
        <v>1893</v>
      </c>
      <c r="B1853" t="s">
        <v>1869</v>
      </c>
      <c r="C1853">
        <v>37020</v>
      </c>
      <c r="E1853">
        <v>5</v>
      </c>
      <c r="F1853">
        <v>35</v>
      </c>
      <c r="G1853">
        <v>15.9</v>
      </c>
      <c r="H1853" t="s">
        <v>26</v>
      </c>
      <c r="I1853">
        <v>5</v>
      </c>
      <c r="J1853">
        <v>23</v>
      </c>
      <c r="K1853">
        <v>14</v>
      </c>
      <c r="L1853">
        <v>5.5877499999999998</v>
      </c>
      <c r="M1853">
        <v>83.816249999999997</v>
      </c>
      <c r="N1853">
        <v>-5.3872222222222224</v>
      </c>
      <c r="O1853">
        <v>6.73</v>
      </c>
      <c r="Q1853">
        <v>0.02</v>
      </c>
      <c r="S1853">
        <v>-0.88</v>
      </c>
      <c r="U1853">
        <v>0.21</v>
      </c>
      <c r="Y1853" t="s">
        <v>3120</v>
      </c>
      <c r="Z1853" t="s">
        <v>3120</v>
      </c>
      <c r="AA1853" t="s">
        <v>15431</v>
      </c>
      <c r="AB1853" t="str">
        <f>+LEFT(AA1853,1)</f>
        <v>B</v>
      </c>
      <c r="AC1853" s="6">
        <f>DEGREES(ACOS(SIN(Resultats!$H$11)*SIN(RADIANS(N1853))+COS(Resultats!$H$11)*COS(RADIANS(N1853))*COS(Resultats!$E$11-RADIANS(M1853))))</f>
        <v>67.690450742403158</v>
      </c>
      <c r="AD1853">
        <f>+IF(AB1853=Data!$E$18,1,0)</f>
        <v>0</v>
      </c>
      <c r="AE1853">
        <f>+IF(AC1853&lt;Data!$B$17,1,0)</f>
        <v>0</v>
      </c>
      <c r="AF1853" s="7">
        <f>+IF(AND(AD1853,AE1853),1,0)</f>
        <v>0</v>
      </c>
    </row>
    <row r="1854" spans="1:32" x14ac:dyDescent="0.2">
      <c r="A1854">
        <v>1755</v>
      </c>
      <c r="C1854">
        <v>34810</v>
      </c>
      <c r="D1854">
        <v>94478</v>
      </c>
      <c r="E1854">
        <v>5</v>
      </c>
      <c r="F1854">
        <v>20</v>
      </c>
      <c r="G1854">
        <v>56.6</v>
      </c>
      <c r="H1854" t="s">
        <v>24</v>
      </c>
      <c r="I1854">
        <v>19</v>
      </c>
      <c r="J1854">
        <v>48</v>
      </c>
      <c r="K1854">
        <v>51</v>
      </c>
      <c r="L1854">
        <v>5.3490555555555552</v>
      </c>
      <c r="M1854">
        <v>80.235833333333332</v>
      </c>
      <c r="N1854">
        <v>19.814166666666669</v>
      </c>
      <c r="O1854">
        <v>6.18</v>
      </c>
      <c r="Q1854">
        <v>1.23</v>
      </c>
      <c r="Y1854" t="s">
        <v>54</v>
      </c>
      <c r="Z1854" t="s">
        <v>54</v>
      </c>
      <c r="AA1854" t="s">
        <v>197</v>
      </c>
      <c r="AB1854" t="str">
        <f>+LEFT(AA1854,1)</f>
        <v>K</v>
      </c>
      <c r="AC1854" s="6">
        <f>DEGREES(ACOS(SIN(Resultats!$H$11)*SIN(RADIANS(N1854))+COS(Resultats!$H$11)*COS(RADIANS(N1854))*COS(Resultats!$E$11-RADIANS(M1854))))</f>
        <v>67.708086230582992</v>
      </c>
      <c r="AD1854">
        <f>+IF(AB1854=Data!$E$18,1,0)</f>
        <v>0</v>
      </c>
      <c r="AE1854">
        <f>+IF(AC1854&lt;Data!$B$17,1,0)</f>
        <v>0</v>
      </c>
      <c r="AF1854" s="7">
        <f>+IF(AND(AD1854,AE1854),1,0)</f>
        <v>0</v>
      </c>
    </row>
    <row r="1855" spans="1:32" x14ac:dyDescent="0.2">
      <c r="A1855">
        <v>5420</v>
      </c>
      <c r="B1855" t="s">
        <v>5005</v>
      </c>
      <c r="C1855">
        <v>127243</v>
      </c>
      <c r="D1855">
        <v>29165</v>
      </c>
      <c r="E1855">
        <v>14</v>
      </c>
      <c r="F1855">
        <v>28</v>
      </c>
      <c r="G1855">
        <v>37.799999999999997</v>
      </c>
      <c r="H1855" t="s">
        <v>24</v>
      </c>
      <c r="I1855">
        <v>49</v>
      </c>
      <c r="J1855">
        <v>50</v>
      </c>
      <c r="K1855">
        <v>41</v>
      </c>
      <c r="L1855">
        <v>14.477166666666667</v>
      </c>
      <c r="M1855">
        <v>217.1575</v>
      </c>
      <c r="N1855">
        <v>49.844722222222224</v>
      </c>
      <c r="O1855">
        <v>5.59</v>
      </c>
      <c r="Q1855">
        <v>0.85</v>
      </c>
      <c r="S1855">
        <v>0.44</v>
      </c>
      <c r="Y1855" t="s">
        <v>2716</v>
      </c>
      <c r="Z1855" t="s">
        <v>2716</v>
      </c>
      <c r="AA1855" t="s">
        <v>2834</v>
      </c>
      <c r="AB1855" t="str">
        <f>+LEFT(AA1855,1)</f>
        <v>G</v>
      </c>
      <c r="AC1855" s="6">
        <f>DEGREES(ACOS(SIN(Resultats!$H$11)*SIN(RADIANS(N1855))+COS(Resultats!$H$11)*COS(RADIANS(N1855))*COS(Resultats!$E$11-RADIANS(M1855))))</f>
        <v>67.712717572181106</v>
      </c>
      <c r="AD1855">
        <f>+IF(AB1855=Data!$E$18,1,0)</f>
        <v>0</v>
      </c>
      <c r="AE1855">
        <f>+IF(AC1855&lt;Data!$B$17,1,0)</f>
        <v>0</v>
      </c>
      <c r="AF1855" s="7">
        <f>+IF(AND(AD1855,AE1855),1,0)</f>
        <v>0</v>
      </c>
    </row>
    <row r="1856" spans="1:32" x14ac:dyDescent="0.2">
      <c r="A1856">
        <v>1942</v>
      </c>
      <c r="C1856">
        <v>37635</v>
      </c>
      <c r="D1856">
        <v>132425</v>
      </c>
      <c r="E1856">
        <v>5</v>
      </c>
      <c r="F1856">
        <v>39</v>
      </c>
      <c r="G1856">
        <v>30.8</v>
      </c>
      <c r="H1856" t="s">
        <v>26</v>
      </c>
      <c r="I1856">
        <v>9</v>
      </c>
      <c r="J1856">
        <v>42</v>
      </c>
      <c r="K1856">
        <v>24</v>
      </c>
      <c r="L1856">
        <v>5.658555555555556</v>
      </c>
      <c r="M1856">
        <v>84.878333333333345</v>
      </c>
      <c r="N1856">
        <v>-9.7066666666666652</v>
      </c>
      <c r="O1856">
        <v>6.5</v>
      </c>
      <c r="Q1856">
        <v>-0.1</v>
      </c>
      <c r="S1856">
        <v>-0.48</v>
      </c>
      <c r="Y1856" t="s">
        <v>131</v>
      </c>
      <c r="Z1856" t="s">
        <v>131</v>
      </c>
      <c r="AA1856" t="s">
        <v>15416</v>
      </c>
      <c r="AB1856" t="str">
        <f>+LEFT(AA1856,1)</f>
        <v>B</v>
      </c>
      <c r="AC1856" s="6">
        <f>DEGREES(ACOS(SIN(Resultats!$H$11)*SIN(RADIANS(N1856))+COS(Resultats!$H$11)*COS(RADIANS(N1856))*COS(Resultats!$E$11-RADIANS(M1856))))</f>
        <v>67.722517241590666</v>
      </c>
      <c r="AD1856">
        <f>+IF(AB1856=Data!$E$18,1,0)</f>
        <v>0</v>
      </c>
      <c r="AE1856">
        <f>+IF(AC1856&lt;Data!$B$17,1,0)</f>
        <v>0</v>
      </c>
      <c r="AF1856" s="7">
        <f>+IF(AND(AD1856,AE1856),1,0)</f>
        <v>0</v>
      </c>
    </row>
    <row r="1857" spans="1:32" x14ac:dyDescent="0.2">
      <c r="A1857">
        <v>1899</v>
      </c>
      <c r="B1857" t="s">
        <v>1876</v>
      </c>
      <c r="C1857">
        <v>37043</v>
      </c>
      <c r="D1857">
        <v>132323</v>
      </c>
      <c r="E1857">
        <v>5</v>
      </c>
      <c r="F1857">
        <v>35</v>
      </c>
      <c r="G1857">
        <v>26</v>
      </c>
      <c r="H1857" t="s">
        <v>26</v>
      </c>
      <c r="I1857">
        <v>5</v>
      </c>
      <c r="J1857">
        <v>54</v>
      </c>
      <c r="K1857">
        <v>36</v>
      </c>
      <c r="L1857">
        <v>5.5905555555555555</v>
      </c>
      <c r="M1857">
        <v>83.858333333333334</v>
      </c>
      <c r="N1857">
        <v>-5.91</v>
      </c>
      <c r="O1857">
        <v>2.77</v>
      </c>
      <c r="Q1857">
        <v>-0.24</v>
      </c>
      <c r="S1857">
        <v>-1.08</v>
      </c>
      <c r="U1857">
        <v>-0.2</v>
      </c>
      <c r="Y1857" t="s">
        <v>1877</v>
      </c>
      <c r="Z1857" t="s">
        <v>1877</v>
      </c>
      <c r="AA1857" t="s">
        <v>15420</v>
      </c>
      <c r="AB1857" t="str">
        <f>+LEFT(AA1857,1)</f>
        <v>O</v>
      </c>
      <c r="AC1857" s="6">
        <f>DEGREES(ACOS(SIN(Resultats!$H$11)*SIN(RADIANS(N1857))+COS(Resultats!$H$11)*COS(RADIANS(N1857))*COS(Resultats!$E$11-RADIANS(M1857))))</f>
        <v>67.769435773534397</v>
      </c>
      <c r="AD1857">
        <f>+IF(AB1857=Data!$E$18,1,0)</f>
        <v>0</v>
      </c>
      <c r="AE1857">
        <f>+IF(AC1857&lt;Data!$B$17,1,0)</f>
        <v>0</v>
      </c>
      <c r="AF1857" s="7">
        <f>+IF(AND(AD1857,AE1857),1,0)</f>
        <v>0</v>
      </c>
    </row>
    <row r="1858" spans="1:32" x14ac:dyDescent="0.2">
      <c r="A1858">
        <v>5409</v>
      </c>
      <c r="B1858" t="s">
        <v>5002</v>
      </c>
      <c r="C1858">
        <v>126868</v>
      </c>
      <c r="D1858">
        <v>139951</v>
      </c>
      <c r="E1858">
        <v>14</v>
      </c>
      <c r="F1858">
        <v>28</v>
      </c>
      <c r="G1858">
        <v>12.1</v>
      </c>
      <c r="H1858" t="s">
        <v>26</v>
      </c>
      <c r="I1858">
        <v>2</v>
      </c>
      <c r="J1858">
        <v>13</v>
      </c>
      <c r="K1858">
        <v>41</v>
      </c>
      <c r="L1858">
        <v>14.470027777777778</v>
      </c>
      <c r="M1858">
        <v>217.05041666666668</v>
      </c>
      <c r="N1858">
        <v>-2.2280555555555557</v>
      </c>
      <c r="O1858">
        <v>4.8099999999999996</v>
      </c>
      <c r="Q1858">
        <v>0.7</v>
      </c>
      <c r="S1858">
        <v>0.21</v>
      </c>
      <c r="U1858">
        <v>0.37</v>
      </c>
      <c r="Y1858" t="s">
        <v>156</v>
      </c>
      <c r="Z1858" t="s">
        <v>156</v>
      </c>
      <c r="AA1858" t="s">
        <v>15421</v>
      </c>
      <c r="AB1858" t="str">
        <f>+LEFT(AA1858,1)</f>
        <v>G</v>
      </c>
      <c r="AC1858" s="6">
        <f>DEGREES(ACOS(SIN(Resultats!$H$11)*SIN(RADIANS(N1858))+COS(Resultats!$H$11)*COS(RADIANS(N1858))*COS(Resultats!$E$11-RADIANS(M1858))))</f>
        <v>67.854744291907863</v>
      </c>
      <c r="AD1858">
        <f>+IF(AB1858=Data!$E$18,1,0)</f>
        <v>0</v>
      </c>
      <c r="AE1858">
        <f>+IF(AC1858&lt;Data!$B$17,1,0)</f>
        <v>0</v>
      </c>
      <c r="AF1858" s="7">
        <f>+IF(AND(AD1858,AE1858),1,0)</f>
        <v>0</v>
      </c>
    </row>
    <row r="1859" spans="1:32" x14ac:dyDescent="0.2">
      <c r="A1859">
        <v>1760</v>
      </c>
      <c r="C1859">
        <v>34904</v>
      </c>
      <c r="D1859">
        <v>40290</v>
      </c>
      <c r="E1859">
        <v>5</v>
      </c>
      <c r="F1859">
        <v>22</v>
      </c>
      <c r="G1859">
        <v>50.3</v>
      </c>
      <c r="H1859" t="s">
        <v>24</v>
      </c>
      <c r="I1859">
        <v>41</v>
      </c>
      <c r="J1859">
        <v>1</v>
      </c>
      <c r="K1859">
        <v>46</v>
      </c>
      <c r="L1859">
        <v>5.3806388888888881</v>
      </c>
      <c r="M1859">
        <v>80.709583333333327</v>
      </c>
      <c r="N1859">
        <v>41.029444444444444</v>
      </c>
      <c r="O1859">
        <v>5.54</v>
      </c>
      <c r="Q1859">
        <v>0.12</v>
      </c>
      <c r="S1859">
        <v>0.13</v>
      </c>
      <c r="Y1859" t="s">
        <v>298</v>
      </c>
      <c r="Z1859" t="s">
        <v>298</v>
      </c>
      <c r="AA1859" t="s">
        <v>1740</v>
      </c>
      <c r="AB1859" t="str">
        <f>+LEFT(AA1859,1)</f>
        <v>A</v>
      </c>
      <c r="AC1859" s="6">
        <f>DEGREES(ACOS(SIN(Resultats!$H$11)*SIN(RADIANS(N1859))+COS(Resultats!$H$11)*COS(RADIANS(N1859))*COS(Resultats!$E$11-RADIANS(M1859))))</f>
        <v>67.870105986884511</v>
      </c>
      <c r="AD1859">
        <f>+IF(AB1859=Data!$E$18,1,0)</f>
        <v>1</v>
      </c>
      <c r="AE1859">
        <f>+IF(AC1859&lt;Data!$B$17,1,0)</f>
        <v>0</v>
      </c>
      <c r="AF1859" s="7">
        <f>+IF(AND(AD1859,AE1859),1,0)</f>
        <v>0</v>
      </c>
    </row>
    <row r="1860" spans="1:32" x14ac:dyDescent="0.2">
      <c r="A1860">
        <v>1887</v>
      </c>
      <c r="C1860">
        <v>36960</v>
      </c>
      <c r="D1860">
        <v>132301</v>
      </c>
      <c r="E1860">
        <v>5</v>
      </c>
      <c r="F1860">
        <v>35</v>
      </c>
      <c r="G1860">
        <v>2.7</v>
      </c>
      <c r="H1860" t="s">
        <v>26</v>
      </c>
      <c r="I1860">
        <v>6</v>
      </c>
      <c r="J1860">
        <v>0</v>
      </c>
      <c r="K1860">
        <v>7</v>
      </c>
      <c r="L1860">
        <v>5.5840833333333331</v>
      </c>
      <c r="M1860">
        <v>83.761250000000004</v>
      </c>
      <c r="N1860">
        <v>-6.0019444444444447</v>
      </c>
      <c r="O1860">
        <v>4.78</v>
      </c>
      <c r="Q1860">
        <v>-0.25</v>
      </c>
      <c r="S1860">
        <v>-1.02</v>
      </c>
      <c r="U1860">
        <v>-0.25</v>
      </c>
      <c r="Y1860" t="s">
        <v>3120</v>
      </c>
      <c r="Z1860" t="s">
        <v>3120</v>
      </c>
      <c r="AA1860" t="s">
        <v>15431</v>
      </c>
      <c r="AB1860" t="str">
        <f>+LEFT(AA1860,1)</f>
        <v>B</v>
      </c>
      <c r="AC1860" s="6">
        <f>DEGREES(ACOS(SIN(Resultats!$H$11)*SIN(RADIANS(N1860))+COS(Resultats!$H$11)*COS(RADIANS(N1860))*COS(Resultats!$E$11-RADIANS(M1860))))</f>
        <v>67.884626116133063</v>
      </c>
      <c r="AD1860">
        <f>+IF(AB1860=Data!$E$18,1,0)</f>
        <v>0</v>
      </c>
      <c r="AE1860">
        <f>+IF(AC1860&lt;Data!$B$17,1,0)</f>
        <v>0</v>
      </c>
      <c r="AF1860" s="7">
        <f>+IF(AND(AD1860,AE1860),1,0)</f>
        <v>0</v>
      </c>
    </row>
    <row r="1861" spans="1:32" x14ac:dyDescent="0.2">
      <c r="A1861">
        <v>1740</v>
      </c>
      <c r="B1861" t="s">
        <v>2630</v>
      </c>
      <c r="C1861">
        <v>34578</v>
      </c>
      <c r="D1861">
        <v>57906</v>
      </c>
      <c r="E1861">
        <v>5</v>
      </c>
      <c r="F1861">
        <v>20</v>
      </c>
      <c r="G1861">
        <v>0.9</v>
      </c>
      <c r="H1861" t="s">
        <v>24</v>
      </c>
      <c r="I1861">
        <v>33</v>
      </c>
      <c r="J1861">
        <v>57</v>
      </c>
      <c r="K1861">
        <v>29</v>
      </c>
      <c r="L1861">
        <v>5.3335833333333333</v>
      </c>
      <c r="M1861">
        <v>80.003749999999997</v>
      </c>
      <c r="N1861">
        <v>33.958055555555561</v>
      </c>
      <c r="O1861">
        <v>5.03</v>
      </c>
      <c r="Q1861">
        <v>0.27</v>
      </c>
      <c r="S1861">
        <v>0.42</v>
      </c>
      <c r="Y1861" t="s">
        <v>2631</v>
      </c>
      <c r="Z1861" t="s">
        <v>2631</v>
      </c>
      <c r="AA1861" t="s">
        <v>15427</v>
      </c>
      <c r="AB1861" t="str">
        <f>+LEFT(AA1861,1)</f>
        <v>A</v>
      </c>
      <c r="AC1861" s="6">
        <f>DEGREES(ACOS(SIN(Resultats!$H$11)*SIN(RADIANS(N1861))+COS(Resultats!$H$11)*COS(RADIANS(N1861))*COS(Resultats!$E$11-RADIANS(M1861))))</f>
        <v>67.887568357785469</v>
      </c>
      <c r="AD1861">
        <f>+IF(AB1861=Data!$E$18,1,0)</f>
        <v>1</v>
      </c>
      <c r="AE1861">
        <f>+IF(AC1861&lt;Data!$B$17,1,0)</f>
        <v>0</v>
      </c>
      <c r="AF1861" s="7">
        <f>+IF(AND(AD1861,AE1861),1,0)</f>
        <v>0</v>
      </c>
    </row>
    <row r="1862" spans="1:32" x14ac:dyDescent="0.2">
      <c r="A1862">
        <v>1886</v>
      </c>
      <c r="C1862">
        <v>36959</v>
      </c>
      <c r="D1862">
        <v>132298</v>
      </c>
      <c r="E1862">
        <v>5</v>
      </c>
      <c r="F1862">
        <v>35</v>
      </c>
      <c r="G1862">
        <v>0.9</v>
      </c>
      <c r="H1862" t="s">
        <v>26</v>
      </c>
      <c r="I1862">
        <v>6</v>
      </c>
      <c r="J1862">
        <v>0</v>
      </c>
      <c r="K1862">
        <v>33</v>
      </c>
      <c r="L1862">
        <v>5.5835833333333333</v>
      </c>
      <c r="M1862">
        <v>83.753749999999997</v>
      </c>
      <c r="N1862">
        <v>-6.0091666666666663</v>
      </c>
      <c r="O1862">
        <v>5.67</v>
      </c>
      <c r="Q1862">
        <v>-0.23</v>
      </c>
      <c r="S1862">
        <v>-0.91</v>
      </c>
      <c r="U1862">
        <v>-0.21</v>
      </c>
      <c r="Y1862" t="s">
        <v>3081</v>
      </c>
      <c r="Z1862" t="s">
        <v>3081</v>
      </c>
      <c r="AA1862" t="s">
        <v>15425</v>
      </c>
      <c r="AB1862" t="str">
        <f>+LEFT(AA1862,1)</f>
        <v>B</v>
      </c>
      <c r="AC1862" s="6">
        <f>DEGREES(ACOS(SIN(Resultats!$H$11)*SIN(RADIANS(N1862))+COS(Resultats!$H$11)*COS(RADIANS(N1862))*COS(Resultats!$E$11-RADIANS(M1862))))</f>
        <v>67.893552690099952</v>
      </c>
      <c r="AD1862">
        <f>+IF(AB1862=Data!$E$18,1,0)</f>
        <v>0</v>
      </c>
      <c r="AE1862">
        <f>+IF(AC1862&lt;Data!$B$17,1,0)</f>
        <v>0</v>
      </c>
      <c r="AF1862" s="7">
        <f>+IF(AND(AD1862,AE1862),1,0)</f>
        <v>0</v>
      </c>
    </row>
    <row r="1863" spans="1:32" x14ac:dyDescent="0.2">
      <c r="A1863">
        <v>5472</v>
      </c>
      <c r="C1863">
        <v>129132</v>
      </c>
      <c r="D1863">
        <v>83458</v>
      </c>
      <c r="E1863">
        <v>14</v>
      </c>
      <c r="F1863">
        <v>40</v>
      </c>
      <c r="G1863">
        <v>21.9</v>
      </c>
      <c r="H1863" t="s">
        <v>24</v>
      </c>
      <c r="I1863">
        <v>21</v>
      </c>
      <c r="J1863">
        <v>58</v>
      </c>
      <c r="K1863">
        <v>32</v>
      </c>
      <c r="L1863">
        <v>14.672749999999999</v>
      </c>
      <c r="M1863">
        <v>220.09125</v>
      </c>
      <c r="N1863">
        <v>21.975555555555555</v>
      </c>
      <c r="O1863">
        <v>6.1</v>
      </c>
      <c r="Q1863">
        <v>0.4</v>
      </c>
      <c r="S1863">
        <v>0.02</v>
      </c>
      <c r="Y1863" t="s">
        <v>124</v>
      </c>
      <c r="Z1863" t="s">
        <v>124</v>
      </c>
      <c r="AA1863" t="s">
        <v>3095</v>
      </c>
      <c r="AB1863" t="str">
        <f>+LEFT(AA1863,1)</f>
        <v>G</v>
      </c>
      <c r="AC1863" s="6">
        <f>DEGREES(ACOS(SIN(Resultats!$H$11)*SIN(RADIANS(N1863))+COS(Resultats!$H$11)*COS(RADIANS(N1863))*COS(Resultats!$E$11-RADIANS(M1863))))</f>
        <v>67.915996242787003</v>
      </c>
      <c r="AD1863">
        <f>+IF(AB1863=Data!$E$18,1,0)</f>
        <v>0</v>
      </c>
      <c r="AE1863">
        <f>+IF(AC1863&lt;Data!$B$17,1,0)</f>
        <v>0</v>
      </c>
      <c r="AF1863" s="7">
        <f>+IF(AND(AD1863,AE1863),1,0)</f>
        <v>0</v>
      </c>
    </row>
    <row r="1864" spans="1:32" x14ac:dyDescent="0.2">
      <c r="A1864">
        <v>1866</v>
      </c>
      <c r="C1864">
        <v>36678</v>
      </c>
      <c r="D1864">
        <v>25276</v>
      </c>
      <c r="E1864">
        <v>5</v>
      </c>
      <c r="F1864">
        <v>36</v>
      </c>
      <c r="G1864">
        <v>35.200000000000003</v>
      </c>
      <c r="H1864" t="s">
        <v>24</v>
      </c>
      <c r="I1864">
        <v>54</v>
      </c>
      <c r="J1864">
        <v>25</v>
      </c>
      <c r="K1864">
        <v>44</v>
      </c>
      <c r="L1864">
        <v>5.6097777777777775</v>
      </c>
      <c r="M1864">
        <v>84.146666666666661</v>
      </c>
      <c r="N1864">
        <v>54.428888888888885</v>
      </c>
      <c r="O1864">
        <v>5.73</v>
      </c>
      <c r="Q1864">
        <v>1.63</v>
      </c>
      <c r="S1864">
        <v>1.98</v>
      </c>
      <c r="Y1864" t="s">
        <v>53</v>
      </c>
      <c r="Z1864" t="s">
        <v>53</v>
      </c>
      <c r="AA1864" t="s">
        <v>586</v>
      </c>
      <c r="AB1864" t="str">
        <f>+LEFT(AA1864,1)</f>
        <v>M</v>
      </c>
      <c r="AC1864" s="6">
        <f>DEGREES(ACOS(SIN(Resultats!$H$11)*SIN(RADIANS(N1864))+COS(Resultats!$H$11)*COS(RADIANS(N1864))*COS(Resultats!$E$11-RADIANS(M1864))))</f>
        <v>67.939047426322432</v>
      </c>
      <c r="AD1864">
        <f>+IF(AB1864=Data!$E$18,1,0)</f>
        <v>0</v>
      </c>
      <c r="AE1864">
        <f>+IF(AC1864&lt;Data!$B$17,1,0)</f>
        <v>0</v>
      </c>
      <c r="AF1864" s="7">
        <f>+IF(AND(AD1864,AE1864),1,0)</f>
        <v>0</v>
      </c>
    </row>
    <row r="1865" spans="1:32" x14ac:dyDescent="0.2">
      <c r="A1865">
        <v>4687</v>
      </c>
      <c r="C1865">
        <v>107193</v>
      </c>
      <c r="D1865">
        <v>7540</v>
      </c>
      <c r="E1865">
        <v>12</v>
      </c>
      <c r="F1865">
        <v>18</v>
      </c>
      <c r="G1865">
        <v>49.9</v>
      </c>
      <c r="H1865" t="s">
        <v>24</v>
      </c>
      <c r="I1865">
        <v>75</v>
      </c>
      <c r="J1865">
        <v>9</v>
      </c>
      <c r="K1865">
        <v>38</v>
      </c>
      <c r="L1865">
        <v>12.313861111111112</v>
      </c>
      <c r="M1865">
        <v>184.70791666666668</v>
      </c>
      <c r="N1865">
        <v>75.160555555555561</v>
      </c>
      <c r="O1865">
        <v>5.38</v>
      </c>
      <c r="Q1865">
        <v>-0.02</v>
      </c>
      <c r="S1865">
        <v>-0.05</v>
      </c>
      <c r="Y1865" t="s">
        <v>89</v>
      </c>
      <c r="Z1865" t="s">
        <v>89</v>
      </c>
      <c r="AA1865" t="s">
        <v>1469</v>
      </c>
      <c r="AB1865" t="str">
        <f>+LEFT(AA1865,1)</f>
        <v>A</v>
      </c>
      <c r="AC1865" s="6">
        <f>DEGREES(ACOS(SIN(Resultats!$H$11)*SIN(RADIANS(N1865))+COS(Resultats!$H$11)*COS(RADIANS(N1865))*COS(Resultats!$E$11-RADIANS(M1865))))</f>
        <v>67.963437335446088</v>
      </c>
      <c r="AD1865">
        <f>+IF(AB1865=Data!$E$18,1,0)</f>
        <v>1</v>
      </c>
      <c r="AE1865">
        <f>+IF(AC1865&lt;Data!$B$17,1,0)</f>
        <v>0</v>
      </c>
      <c r="AF1865" s="7">
        <f>+IF(AND(AD1865,AE1865),1,0)</f>
        <v>0</v>
      </c>
    </row>
    <row r="1866" spans="1:32" x14ac:dyDescent="0.2">
      <c r="A1866">
        <v>1739</v>
      </c>
      <c r="B1866" t="s">
        <v>2629</v>
      </c>
      <c r="C1866">
        <v>34559</v>
      </c>
      <c r="D1866">
        <v>77097</v>
      </c>
      <c r="E1866">
        <v>5</v>
      </c>
      <c r="F1866">
        <v>19</v>
      </c>
      <c r="G1866">
        <v>16.600000000000001</v>
      </c>
      <c r="H1866" t="s">
        <v>24</v>
      </c>
      <c r="I1866">
        <v>22</v>
      </c>
      <c r="J1866">
        <v>5</v>
      </c>
      <c r="K1866">
        <v>47</v>
      </c>
      <c r="L1866">
        <v>5.3212777777777776</v>
      </c>
      <c r="M1866">
        <v>79.819166666666661</v>
      </c>
      <c r="N1866">
        <v>22.096388888888889</v>
      </c>
      <c r="O1866">
        <v>4.9400000000000004</v>
      </c>
      <c r="Q1866">
        <v>0.93</v>
      </c>
      <c r="S1866">
        <v>0.69</v>
      </c>
      <c r="Y1866" t="s">
        <v>71</v>
      </c>
      <c r="Z1866" t="s">
        <v>71</v>
      </c>
      <c r="AA1866" t="s">
        <v>51</v>
      </c>
      <c r="AB1866" t="str">
        <f>+LEFT(AA1866,1)</f>
        <v>G</v>
      </c>
      <c r="AC1866" s="6">
        <f>DEGREES(ACOS(SIN(Resultats!$H$11)*SIN(RADIANS(N1866))+COS(Resultats!$H$11)*COS(RADIANS(N1866))*COS(Resultats!$E$11-RADIANS(M1866))))</f>
        <v>67.994357830996293</v>
      </c>
      <c r="AD1866">
        <f>+IF(AB1866=Data!$E$18,1,0)</f>
        <v>0</v>
      </c>
      <c r="AE1866">
        <f>+IF(AC1866&lt;Data!$B$17,1,0)</f>
        <v>0</v>
      </c>
      <c r="AF1866" s="7">
        <f>+IF(AND(AD1866,AE1866),1,0)</f>
        <v>0</v>
      </c>
    </row>
    <row r="1867" spans="1:32" x14ac:dyDescent="0.2">
      <c r="A1867">
        <v>1790</v>
      </c>
      <c r="B1867" t="s">
        <v>2670</v>
      </c>
      <c r="C1867">
        <v>35468</v>
      </c>
      <c r="D1867">
        <v>112740</v>
      </c>
      <c r="E1867">
        <v>5</v>
      </c>
      <c r="F1867">
        <v>25</v>
      </c>
      <c r="G1867">
        <v>7.9</v>
      </c>
      <c r="H1867" t="s">
        <v>24</v>
      </c>
      <c r="I1867">
        <v>6</v>
      </c>
      <c r="J1867">
        <v>20</v>
      </c>
      <c r="K1867">
        <v>59</v>
      </c>
      <c r="L1867">
        <v>5.4188611111111111</v>
      </c>
      <c r="M1867">
        <v>81.282916666666665</v>
      </c>
      <c r="N1867">
        <v>6.3497222222222218</v>
      </c>
      <c r="O1867">
        <v>1.64</v>
      </c>
      <c r="Q1867">
        <v>-0.22</v>
      </c>
      <c r="S1867">
        <v>-0.87</v>
      </c>
      <c r="U1867">
        <v>-0.22</v>
      </c>
      <c r="Y1867" t="s">
        <v>2436</v>
      </c>
      <c r="Z1867" t="s">
        <v>2436</v>
      </c>
      <c r="AA1867" t="s">
        <v>15417</v>
      </c>
      <c r="AB1867" t="str">
        <f>+LEFT(AA1867,1)</f>
        <v>B</v>
      </c>
      <c r="AC1867" s="6">
        <f>DEGREES(ACOS(SIN(Resultats!$H$11)*SIN(RADIANS(N1867))+COS(Resultats!$H$11)*COS(RADIANS(N1867))*COS(Resultats!$E$11-RADIANS(M1867))))</f>
        <v>68.008372987965785</v>
      </c>
      <c r="AD1867">
        <f>+IF(AB1867=Data!$E$18,1,0)</f>
        <v>0</v>
      </c>
      <c r="AE1867">
        <f>+IF(AC1867&lt;Data!$B$17,1,0)</f>
        <v>0</v>
      </c>
      <c r="AF1867" s="7">
        <f>+IF(AND(AD1867,AE1867),1,0)</f>
        <v>0</v>
      </c>
    </row>
    <row r="1868" spans="1:32" x14ac:dyDescent="0.2">
      <c r="A1868">
        <v>1734</v>
      </c>
      <c r="B1868" t="s">
        <v>2626</v>
      </c>
      <c r="C1868">
        <v>34499</v>
      </c>
      <c r="D1868">
        <v>57893</v>
      </c>
      <c r="E1868">
        <v>5</v>
      </c>
      <c r="F1868">
        <v>19</v>
      </c>
      <c r="G1868">
        <v>23.6</v>
      </c>
      <c r="H1868" t="s">
        <v>24</v>
      </c>
      <c r="I1868">
        <v>33</v>
      </c>
      <c r="J1868">
        <v>59</v>
      </c>
      <c r="K1868">
        <v>8</v>
      </c>
      <c r="L1868">
        <v>5.3232222222222223</v>
      </c>
      <c r="M1868">
        <v>79.848333333333329</v>
      </c>
      <c r="N1868">
        <v>33.985555555555557</v>
      </c>
      <c r="O1868">
        <v>6.49</v>
      </c>
      <c r="Q1868">
        <v>0.24</v>
      </c>
      <c r="S1868">
        <v>0.1</v>
      </c>
      <c r="Y1868" t="s">
        <v>41</v>
      </c>
      <c r="Z1868" t="s">
        <v>41</v>
      </c>
      <c r="AA1868" t="s">
        <v>15415</v>
      </c>
      <c r="AB1868" t="str">
        <f>+LEFT(AA1868,1)</f>
        <v>A</v>
      </c>
      <c r="AC1868" s="6">
        <f>DEGREES(ACOS(SIN(Resultats!$H$11)*SIN(RADIANS(N1868))+COS(Resultats!$H$11)*COS(RADIANS(N1868))*COS(Resultats!$E$11-RADIANS(M1868))))</f>
        <v>68.017606788039345</v>
      </c>
      <c r="AD1868">
        <f>+IF(AB1868=Data!$E$18,1,0)</f>
        <v>1</v>
      </c>
      <c r="AE1868">
        <f>+IF(AC1868&lt;Data!$B$17,1,0)</f>
        <v>0</v>
      </c>
      <c r="AF1868" s="7">
        <f>+IF(AND(AD1868,AE1868),1,0)</f>
        <v>0</v>
      </c>
    </row>
    <row r="1869" spans="1:32" x14ac:dyDescent="0.2">
      <c r="A1869">
        <v>1732</v>
      </c>
      <c r="C1869">
        <v>34452</v>
      </c>
      <c r="D1869">
        <v>57884</v>
      </c>
      <c r="E1869">
        <v>5</v>
      </c>
      <c r="F1869">
        <v>19</v>
      </c>
      <c r="G1869">
        <v>0</v>
      </c>
      <c r="H1869" t="s">
        <v>24</v>
      </c>
      <c r="I1869">
        <v>33</v>
      </c>
      <c r="J1869">
        <v>44</v>
      </c>
      <c r="K1869">
        <v>54</v>
      </c>
      <c r="L1869">
        <v>5.3166666666666664</v>
      </c>
      <c r="M1869">
        <v>79.75</v>
      </c>
      <c r="N1869">
        <v>33.748333333333335</v>
      </c>
      <c r="O1869">
        <v>5.41</v>
      </c>
      <c r="Q1869">
        <v>-0.19</v>
      </c>
      <c r="S1869">
        <v>-0.55000000000000004</v>
      </c>
      <c r="Y1869" t="s">
        <v>2335</v>
      </c>
      <c r="Z1869" t="s">
        <v>2335</v>
      </c>
      <c r="AA1869" t="s">
        <v>2210</v>
      </c>
      <c r="AB1869" t="str">
        <f>+LEFT(AA1869,1)</f>
        <v>A</v>
      </c>
      <c r="AC1869" s="6">
        <f>DEGREES(ACOS(SIN(Resultats!$H$11)*SIN(RADIANS(N1869))+COS(Resultats!$H$11)*COS(RADIANS(N1869))*COS(Resultats!$E$11-RADIANS(M1869))))</f>
        <v>68.088506923690034</v>
      </c>
      <c r="AD1869">
        <f>+IF(AB1869=Data!$E$18,1,0)</f>
        <v>1</v>
      </c>
      <c r="AE1869">
        <f>+IF(AC1869&lt;Data!$B$17,1,0)</f>
        <v>0</v>
      </c>
      <c r="AF1869" s="7">
        <f>+IF(AND(AD1869,AE1869),1,0)</f>
        <v>0</v>
      </c>
    </row>
    <row r="1870" spans="1:32" x14ac:dyDescent="0.2">
      <c r="A1870">
        <v>1741</v>
      </c>
      <c r="C1870">
        <v>34579</v>
      </c>
      <c r="D1870">
        <v>77098</v>
      </c>
      <c r="E1870">
        <v>5</v>
      </c>
      <c r="F1870">
        <v>19</v>
      </c>
      <c r="G1870">
        <v>14.7</v>
      </c>
      <c r="H1870" t="s">
        <v>24</v>
      </c>
      <c r="I1870">
        <v>20</v>
      </c>
      <c r="J1870">
        <v>8</v>
      </c>
      <c r="K1870">
        <v>5</v>
      </c>
      <c r="L1870">
        <v>5.3207499999999994</v>
      </c>
      <c r="M1870">
        <v>79.811250000000001</v>
      </c>
      <c r="N1870">
        <v>20.134722222222223</v>
      </c>
      <c r="O1870">
        <v>6.08</v>
      </c>
      <c r="Q1870">
        <v>1.01</v>
      </c>
      <c r="S1870">
        <v>0.82</v>
      </c>
      <c r="Y1870" t="s">
        <v>2632</v>
      </c>
      <c r="Z1870" t="s">
        <v>9550</v>
      </c>
      <c r="AA1870" t="s">
        <v>51</v>
      </c>
      <c r="AB1870" t="str">
        <f>+LEFT(AA1870,1)</f>
        <v>G</v>
      </c>
      <c r="AC1870" s="6">
        <f>DEGREES(ACOS(SIN(Resultats!$H$11)*SIN(RADIANS(N1870))+COS(Resultats!$H$11)*COS(RADIANS(N1870))*COS(Resultats!$E$11-RADIANS(M1870))))</f>
        <v>68.089979493922897</v>
      </c>
      <c r="AD1870">
        <f>+IF(AB1870=Data!$E$18,1,0)</f>
        <v>0</v>
      </c>
      <c r="AE1870">
        <f>+IF(AC1870&lt;Data!$B$17,1,0)</f>
        <v>0</v>
      </c>
      <c r="AF1870" s="7">
        <f>+IF(AND(AD1870,AE1870),1,0)</f>
        <v>0</v>
      </c>
    </row>
    <row r="1871" spans="1:32" x14ac:dyDescent="0.2">
      <c r="A1871">
        <v>1811</v>
      </c>
      <c r="B1871" t="s">
        <v>2685</v>
      </c>
      <c r="C1871">
        <v>35715</v>
      </c>
      <c r="D1871">
        <v>112775</v>
      </c>
      <c r="E1871">
        <v>5</v>
      </c>
      <c r="F1871">
        <v>26</v>
      </c>
      <c r="G1871">
        <v>50.2</v>
      </c>
      <c r="H1871" t="s">
        <v>24</v>
      </c>
      <c r="I1871">
        <v>3</v>
      </c>
      <c r="J1871">
        <v>5</v>
      </c>
      <c r="K1871">
        <v>44</v>
      </c>
      <c r="L1871">
        <v>5.4472777777777779</v>
      </c>
      <c r="M1871">
        <v>81.709166666666675</v>
      </c>
      <c r="N1871">
        <v>3.0955555555555558</v>
      </c>
      <c r="O1871">
        <v>4.59</v>
      </c>
      <c r="Q1871">
        <v>-0.21</v>
      </c>
      <c r="S1871">
        <v>-0.93</v>
      </c>
      <c r="U1871">
        <v>-0.22</v>
      </c>
      <c r="Y1871" t="s">
        <v>85</v>
      </c>
      <c r="Z1871" t="s">
        <v>85</v>
      </c>
      <c r="AA1871" t="s">
        <v>15417</v>
      </c>
      <c r="AB1871" t="str">
        <f>+LEFT(AA1871,1)</f>
        <v>B</v>
      </c>
      <c r="AC1871" s="6">
        <f>DEGREES(ACOS(SIN(Resultats!$H$11)*SIN(RADIANS(N1871))+COS(Resultats!$H$11)*COS(RADIANS(N1871))*COS(Resultats!$E$11-RADIANS(M1871))))</f>
        <v>68.091738165356574</v>
      </c>
      <c r="AD1871">
        <f>+IF(AB1871=Data!$E$18,1,0)</f>
        <v>0</v>
      </c>
      <c r="AE1871">
        <f>+IF(AC1871&lt;Data!$B$17,1,0)</f>
        <v>0</v>
      </c>
      <c r="AF1871" s="7">
        <f>+IF(AND(AD1871,AE1871),1,0)</f>
        <v>0</v>
      </c>
    </row>
    <row r="1872" spans="1:32" x14ac:dyDescent="0.2">
      <c r="A1872">
        <v>1820</v>
      </c>
      <c r="C1872">
        <v>35912</v>
      </c>
      <c r="D1872">
        <v>112794</v>
      </c>
      <c r="E1872">
        <v>5</v>
      </c>
      <c r="F1872">
        <v>28</v>
      </c>
      <c r="G1872">
        <v>1.6</v>
      </c>
      <c r="H1872" t="s">
        <v>24</v>
      </c>
      <c r="I1872">
        <v>1</v>
      </c>
      <c r="J1872">
        <v>17</v>
      </c>
      <c r="K1872">
        <v>54</v>
      </c>
      <c r="L1872">
        <v>5.4671111111111115</v>
      </c>
      <c r="M1872">
        <v>82.006666666666675</v>
      </c>
      <c r="N1872">
        <v>1.2983333333333331</v>
      </c>
      <c r="O1872">
        <v>6.41</v>
      </c>
      <c r="Q1872">
        <v>-0.18</v>
      </c>
      <c r="S1872">
        <v>-0.74</v>
      </c>
      <c r="U1872">
        <v>-0.18</v>
      </c>
      <c r="Y1872" t="s">
        <v>82</v>
      </c>
      <c r="Z1872" t="s">
        <v>82</v>
      </c>
      <c r="AA1872" t="s">
        <v>15417</v>
      </c>
      <c r="AB1872" t="str">
        <f>+LEFT(AA1872,1)</f>
        <v>B</v>
      </c>
      <c r="AC1872" s="6">
        <f>DEGREES(ACOS(SIN(Resultats!$H$11)*SIN(RADIANS(N1872))+COS(Resultats!$H$11)*COS(RADIANS(N1872))*COS(Resultats!$E$11-RADIANS(M1872))))</f>
        <v>68.107795299351039</v>
      </c>
      <c r="AD1872">
        <f>+IF(AB1872=Data!$E$18,1,0)</f>
        <v>0</v>
      </c>
      <c r="AE1872">
        <f>+IF(AC1872&lt;Data!$B$17,1,0)</f>
        <v>0</v>
      </c>
      <c r="AF1872" s="7">
        <f>+IF(AND(AD1872,AE1872),1,0)</f>
        <v>0</v>
      </c>
    </row>
    <row r="1873" spans="1:32" x14ac:dyDescent="0.2">
      <c r="A1873">
        <v>1834</v>
      </c>
      <c r="B1873" t="s">
        <v>1825</v>
      </c>
      <c r="C1873">
        <v>36167</v>
      </c>
      <c r="D1873">
        <v>132176</v>
      </c>
      <c r="E1873">
        <v>5</v>
      </c>
      <c r="F1873">
        <v>29</v>
      </c>
      <c r="G1873">
        <v>44</v>
      </c>
      <c r="H1873" t="s">
        <v>26</v>
      </c>
      <c r="I1873">
        <v>1</v>
      </c>
      <c r="J1873">
        <v>5</v>
      </c>
      <c r="K1873">
        <v>32</v>
      </c>
      <c r="L1873">
        <v>5.4955555555555557</v>
      </c>
      <c r="M1873">
        <v>82.433333333333337</v>
      </c>
      <c r="N1873">
        <v>-1.0922222222222222</v>
      </c>
      <c r="O1873">
        <v>4.71</v>
      </c>
      <c r="Q1873">
        <v>1.57</v>
      </c>
      <c r="S1873">
        <v>1.85</v>
      </c>
      <c r="U1873">
        <v>0.69</v>
      </c>
      <c r="V1873" t="s">
        <v>93</v>
      </c>
      <c r="Y1873" t="s">
        <v>77</v>
      </c>
      <c r="Z1873" t="s">
        <v>77</v>
      </c>
      <c r="AA1873" t="s">
        <v>104</v>
      </c>
      <c r="AB1873" t="str">
        <f>+LEFT(AA1873,1)</f>
        <v>K</v>
      </c>
      <c r="AC1873" s="6">
        <f>DEGREES(ACOS(SIN(Resultats!$H$11)*SIN(RADIANS(N1873))+COS(Resultats!$H$11)*COS(RADIANS(N1873))*COS(Resultats!$E$11-RADIANS(M1873))))</f>
        <v>68.134292454959336</v>
      </c>
      <c r="AD1873">
        <f>+IF(AB1873=Data!$E$18,1,0)</f>
        <v>0</v>
      </c>
      <c r="AE1873">
        <f>+IF(AC1873&lt;Data!$B$17,1,0)</f>
        <v>0</v>
      </c>
      <c r="AF1873" s="7">
        <f>+IF(AND(AD1873,AE1873),1,0)</f>
        <v>0</v>
      </c>
    </row>
    <row r="1874" spans="1:32" x14ac:dyDescent="0.2">
      <c r="A1874">
        <v>1749</v>
      </c>
      <c r="B1874" t="s">
        <v>2638</v>
      </c>
      <c r="C1874">
        <v>34759</v>
      </c>
      <c r="D1874">
        <v>40269</v>
      </c>
      <c r="E1874">
        <v>5</v>
      </c>
      <c r="F1874">
        <v>21</v>
      </c>
      <c r="G1874">
        <v>48.4</v>
      </c>
      <c r="H1874" t="s">
        <v>24</v>
      </c>
      <c r="I1874">
        <v>41</v>
      </c>
      <c r="J1874">
        <v>48</v>
      </c>
      <c r="K1874">
        <v>16</v>
      </c>
      <c r="L1874">
        <v>5.3634444444444442</v>
      </c>
      <c r="M1874">
        <v>80.451666666666668</v>
      </c>
      <c r="N1874">
        <v>41.804444444444442</v>
      </c>
      <c r="O1874">
        <v>5.23</v>
      </c>
      <c r="Q1874">
        <v>-0.15</v>
      </c>
      <c r="S1874">
        <v>-0.56999999999999995</v>
      </c>
      <c r="Y1874" t="s">
        <v>368</v>
      </c>
      <c r="Z1874" t="s">
        <v>368</v>
      </c>
      <c r="AA1874" t="s">
        <v>15433</v>
      </c>
      <c r="AB1874" t="str">
        <f>+LEFT(AA1874,1)</f>
        <v>B</v>
      </c>
      <c r="AC1874" s="6">
        <f>DEGREES(ACOS(SIN(Resultats!$H$11)*SIN(RADIANS(N1874))+COS(Resultats!$H$11)*COS(RADIANS(N1874))*COS(Resultats!$E$11-RADIANS(M1874))))</f>
        <v>68.144987213022048</v>
      </c>
      <c r="AD1874">
        <f>+IF(AB1874=Data!$E$18,1,0)</f>
        <v>0</v>
      </c>
      <c r="AE1874">
        <f>+IF(AC1874&lt;Data!$B$17,1,0)</f>
        <v>0</v>
      </c>
      <c r="AF1874" s="7">
        <f>+IF(AND(AD1874,AE1874),1,0)</f>
        <v>0</v>
      </c>
    </row>
    <row r="1875" spans="1:32" x14ac:dyDescent="0.2">
      <c r="A1875">
        <v>3843</v>
      </c>
      <c r="C1875">
        <v>83550</v>
      </c>
      <c r="D1875">
        <v>6948</v>
      </c>
      <c r="E1875">
        <v>9</v>
      </c>
      <c r="F1875">
        <v>45</v>
      </c>
      <c r="G1875">
        <v>30.8</v>
      </c>
      <c r="H1875" t="s">
        <v>24</v>
      </c>
      <c r="I1875">
        <v>78</v>
      </c>
      <c r="J1875">
        <v>8</v>
      </c>
      <c r="K1875">
        <v>5</v>
      </c>
      <c r="L1875">
        <v>9.7585555555555548</v>
      </c>
      <c r="M1875">
        <v>146.37833333333333</v>
      </c>
      <c r="N1875">
        <v>78.134722222222223</v>
      </c>
      <c r="O1875">
        <v>6.23</v>
      </c>
      <c r="Q1875">
        <v>1.35</v>
      </c>
      <c r="Y1875" t="s">
        <v>125</v>
      </c>
      <c r="Z1875" t="s">
        <v>125</v>
      </c>
      <c r="AA1875" t="s">
        <v>365</v>
      </c>
      <c r="AB1875" t="str">
        <f>+LEFT(AA1875,1)</f>
        <v>K</v>
      </c>
      <c r="AC1875" s="6">
        <f>DEGREES(ACOS(SIN(Resultats!$H$11)*SIN(RADIANS(N1875))+COS(Resultats!$H$11)*COS(RADIANS(N1875))*COS(Resultats!$E$11-RADIANS(M1875))))</f>
        <v>68.159685571280676</v>
      </c>
      <c r="AD1875">
        <f>+IF(AB1875=Data!$E$18,1,0)</f>
        <v>0</v>
      </c>
      <c r="AE1875">
        <f>+IF(AC1875&lt;Data!$B$17,1,0)</f>
        <v>0</v>
      </c>
      <c r="AF1875" s="7">
        <f>+IF(AND(AD1875,AE1875),1,0)</f>
        <v>0</v>
      </c>
    </row>
    <row r="1876" spans="1:32" x14ac:dyDescent="0.2">
      <c r="A1876">
        <v>4272</v>
      </c>
      <c r="C1876">
        <v>94860</v>
      </c>
      <c r="D1876">
        <v>7255</v>
      </c>
      <c r="E1876">
        <v>10</v>
      </c>
      <c r="F1876">
        <v>59</v>
      </c>
      <c r="G1876">
        <v>56.8</v>
      </c>
      <c r="H1876" t="s">
        <v>24</v>
      </c>
      <c r="I1876">
        <v>77</v>
      </c>
      <c r="J1876">
        <v>46</v>
      </c>
      <c r="K1876">
        <v>12</v>
      </c>
      <c r="L1876">
        <v>10.999111111111111</v>
      </c>
      <c r="M1876">
        <v>164.98666666666665</v>
      </c>
      <c r="N1876">
        <v>77.77</v>
      </c>
      <c r="O1876">
        <v>6.2</v>
      </c>
      <c r="Q1876">
        <v>0.97</v>
      </c>
      <c r="Y1876" t="s">
        <v>60</v>
      </c>
      <c r="Z1876" t="s">
        <v>60</v>
      </c>
      <c r="AA1876" t="s">
        <v>28</v>
      </c>
      <c r="AB1876" t="str">
        <f>+LEFT(AA1876,1)</f>
        <v>G</v>
      </c>
      <c r="AC1876" s="6">
        <f>DEGREES(ACOS(SIN(Resultats!$H$11)*SIN(RADIANS(N1876))+COS(Resultats!$H$11)*COS(RADIANS(N1876))*COS(Resultats!$E$11-RADIANS(M1876))))</f>
        <v>68.208531075586208</v>
      </c>
      <c r="AD1876">
        <f>+IF(AB1876=Data!$E$18,1,0)</f>
        <v>0</v>
      </c>
      <c r="AE1876">
        <f>+IF(AC1876&lt;Data!$B$17,1,0)</f>
        <v>0</v>
      </c>
      <c r="AF1876" s="7">
        <f>+IF(AND(AD1876,AE1876),1,0)</f>
        <v>0</v>
      </c>
    </row>
    <row r="1877" spans="1:32" x14ac:dyDescent="0.2">
      <c r="A1877">
        <v>1728</v>
      </c>
      <c r="B1877" t="s">
        <v>2620</v>
      </c>
      <c r="C1877">
        <v>34364</v>
      </c>
      <c r="D1877">
        <v>57858</v>
      </c>
      <c r="E1877">
        <v>5</v>
      </c>
      <c r="F1877">
        <v>18</v>
      </c>
      <c r="G1877">
        <v>18.899999999999999</v>
      </c>
      <c r="H1877" t="s">
        <v>24</v>
      </c>
      <c r="I1877">
        <v>33</v>
      </c>
      <c r="J1877">
        <v>46</v>
      </c>
      <c r="K1877">
        <v>2</v>
      </c>
      <c r="L1877">
        <v>5.30525</v>
      </c>
      <c r="M1877">
        <v>79.578749999999999</v>
      </c>
      <c r="N1877">
        <v>33.767222222222223</v>
      </c>
      <c r="O1877">
        <v>6.14</v>
      </c>
      <c r="Q1877">
        <v>-0.06</v>
      </c>
      <c r="S1877">
        <v>-0.18</v>
      </c>
      <c r="Y1877" t="s">
        <v>191</v>
      </c>
      <c r="Z1877" t="s">
        <v>191</v>
      </c>
      <c r="AA1877" t="s">
        <v>5040</v>
      </c>
      <c r="AB1877" t="str">
        <f>+LEFT(AA1877,1)</f>
        <v>B</v>
      </c>
      <c r="AC1877" s="6">
        <f>DEGREES(ACOS(SIN(Resultats!$H$11)*SIN(RADIANS(N1877))+COS(Resultats!$H$11)*COS(RADIANS(N1877))*COS(Resultats!$E$11-RADIANS(M1877))))</f>
        <v>68.231561883079294</v>
      </c>
      <c r="AD1877">
        <f>+IF(AB1877=Data!$E$18,1,0)</f>
        <v>0</v>
      </c>
      <c r="AE1877">
        <f>+IF(AC1877&lt;Data!$B$17,1,0)</f>
        <v>0</v>
      </c>
      <c r="AF1877" s="7">
        <f>+IF(AND(AD1877,AE1877),1,0)</f>
        <v>0</v>
      </c>
    </row>
    <row r="1878" spans="1:32" x14ac:dyDescent="0.2">
      <c r="A1878">
        <v>1726</v>
      </c>
      <c r="B1878" t="s">
        <v>2618</v>
      </c>
      <c r="C1878">
        <v>34334</v>
      </c>
      <c r="D1878">
        <v>57853</v>
      </c>
      <c r="E1878">
        <v>5</v>
      </c>
      <c r="F1878">
        <v>18</v>
      </c>
      <c r="G1878">
        <v>10.7</v>
      </c>
      <c r="H1878" t="s">
        <v>24</v>
      </c>
      <c r="I1878">
        <v>33</v>
      </c>
      <c r="J1878">
        <v>22</v>
      </c>
      <c r="K1878">
        <v>18</v>
      </c>
      <c r="L1878">
        <v>5.3029722222222224</v>
      </c>
      <c r="M1878">
        <v>79.544583333333335</v>
      </c>
      <c r="N1878">
        <v>33.37166666666667</v>
      </c>
      <c r="O1878">
        <v>4.54</v>
      </c>
      <c r="Q1878">
        <v>1.27</v>
      </c>
      <c r="S1878">
        <v>1.27</v>
      </c>
      <c r="U1878">
        <v>0.71</v>
      </c>
      <c r="Y1878" t="s">
        <v>2619</v>
      </c>
      <c r="Z1878" t="s">
        <v>5935</v>
      </c>
      <c r="AA1878" t="s">
        <v>365</v>
      </c>
      <c r="AB1878" t="str">
        <f>+LEFT(AA1878,1)</f>
        <v>K</v>
      </c>
      <c r="AC1878" s="6">
        <f>DEGREES(ACOS(SIN(Resultats!$H$11)*SIN(RADIANS(N1878))+COS(Resultats!$H$11)*COS(RADIANS(N1878))*COS(Resultats!$E$11-RADIANS(M1878))))</f>
        <v>68.243975581546806</v>
      </c>
      <c r="AD1878">
        <f>+IF(AB1878=Data!$E$18,1,0)</f>
        <v>0</v>
      </c>
      <c r="AE1878">
        <f>+IF(AC1878&lt;Data!$B$17,1,0)</f>
        <v>0</v>
      </c>
      <c r="AF1878" s="7">
        <f>+IF(AND(AD1878,AE1878),1,0)</f>
        <v>0</v>
      </c>
    </row>
    <row r="1879" spans="1:32" x14ac:dyDescent="0.2">
      <c r="A1879">
        <v>5483</v>
      </c>
      <c r="C1879">
        <v>129430</v>
      </c>
      <c r="D1879">
        <v>83474</v>
      </c>
      <c r="E1879">
        <v>14</v>
      </c>
      <c r="F1879">
        <v>41</v>
      </c>
      <c r="G1879">
        <v>54.2</v>
      </c>
      <c r="H1879" t="s">
        <v>24</v>
      </c>
      <c r="I1879">
        <v>21</v>
      </c>
      <c r="J1879">
        <v>7</v>
      </c>
      <c r="K1879">
        <v>25</v>
      </c>
      <c r="L1879">
        <v>14.698388888888889</v>
      </c>
      <c r="M1879">
        <v>220.47583333333333</v>
      </c>
      <c r="N1879">
        <v>21.12361111111111</v>
      </c>
      <c r="O1879">
        <v>6.38</v>
      </c>
      <c r="P1879" t="s">
        <v>103</v>
      </c>
      <c r="Y1879" t="s">
        <v>547</v>
      </c>
      <c r="Z1879" t="s">
        <v>71</v>
      </c>
      <c r="AA1879" t="s">
        <v>51</v>
      </c>
      <c r="AB1879" t="str">
        <f>+LEFT(AA1879,1)</f>
        <v>G</v>
      </c>
      <c r="AC1879" s="6">
        <f>DEGREES(ACOS(SIN(Resultats!$H$11)*SIN(RADIANS(N1879))+COS(Resultats!$H$11)*COS(RADIANS(N1879))*COS(Resultats!$E$11-RADIANS(M1879))))</f>
        <v>68.309605088992413</v>
      </c>
      <c r="AD1879">
        <f>+IF(AB1879=Data!$E$18,1,0)</f>
        <v>0</v>
      </c>
      <c r="AE1879">
        <f>+IF(AC1879&lt;Data!$B$17,1,0)</f>
        <v>0</v>
      </c>
      <c r="AF1879" s="7">
        <f>+IF(AND(AD1879,AE1879),1,0)</f>
        <v>0</v>
      </c>
    </row>
    <row r="1880" spans="1:32" x14ac:dyDescent="0.2">
      <c r="A1880">
        <v>5475</v>
      </c>
      <c r="B1880" t="s">
        <v>5032</v>
      </c>
      <c r="C1880">
        <v>129174</v>
      </c>
      <c r="D1880">
        <v>101138</v>
      </c>
      <c r="E1880">
        <v>14</v>
      </c>
      <c r="F1880">
        <v>40</v>
      </c>
      <c r="G1880">
        <v>43.6</v>
      </c>
      <c r="H1880" t="s">
        <v>24</v>
      </c>
      <c r="I1880">
        <v>16</v>
      </c>
      <c r="J1880">
        <v>25</v>
      </c>
      <c r="K1880">
        <v>6</v>
      </c>
      <c r="L1880">
        <v>14.678777777777777</v>
      </c>
      <c r="M1880">
        <v>220.18166666666664</v>
      </c>
      <c r="N1880">
        <v>16.418333333333333</v>
      </c>
      <c r="O1880">
        <v>4.9400000000000004</v>
      </c>
      <c r="Q1880">
        <v>-0.03</v>
      </c>
      <c r="S1880">
        <v>-0.31</v>
      </c>
      <c r="U1880">
        <v>-0.02</v>
      </c>
      <c r="Y1880" t="s">
        <v>5033</v>
      </c>
      <c r="Z1880" t="s">
        <v>15489</v>
      </c>
      <c r="AA1880" t="s">
        <v>5040</v>
      </c>
      <c r="AB1880" t="str">
        <f>+LEFT(AA1880,1)</f>
        <v>B</v>
      </c>
      <c r="AC1880" s="6">
        <f>DEGREES(ACOS(SIN(Resultats!$H$11)*SIN(RADIANS(N1880))+COS(Resultats!$H$11)*COS(RADIANS(N1880))*COS(Resultats!$E$11-RADIANS(M1880))))</f>
        <v>68.324167461839522</v>
      </c>
      <c r="AD1880">
        <f>+IF(AB1880=Data!$E$18,1,0)</f>
        <v>0</v>
      </c>
      <c r="AE1880">
        <f>+IF(AC1880&lt;Data!$B$17,1,0)</f>
        <v>0</v>
      </c>
      <c r="AF1880" s="7">
        <f>+IF(AND(AD1880,AE1880),1,0)</f>
        <v>0</v>
      </c>
    </row>
    <row r="1881" spans="1:32" x14ac:dyDescent="0.2">
      <c r="A1881">
        <v>5476</v>
      </c>
      <c r="B1881" t="s">
        <v>5034</v>
      </c>
      <c r="C1881">
        <v>129175</v>
      </c>
      <c r="D1881">
        <v>101139</v>
      </c>
      <c r="E1881">
        <v>14</v>
      </c>
      <c r="F1881">
        <v>40</v>
      </c>
      <c r="G1881">
        <v>43.9</v>
      </c>
      <c r="H1881" t="s">
        <v>24</v>
      </c>
      <c r="I1881">
        <v>16</v>
      </c>
      <c r="J1881">
        <v>25</v>
      </c>
      <c r="K1881">
        <v>4</v>
      </c>
      <c r="L1881">
        <v>14.678861111111111</v>
      </c>
      <c r="M1881">
        <v>220.18291666666667</v>
      </c>
      <c r="N1881">
        <v>16.417777777777779</v>
      </c>
      <c r="O1881">
        <v>5.88</v>
      </c>
      <c r="Q1881">
        <v>0.24</v>
      </c>
      <c r="R1881" t="s">
        <v>81</v>
      </c>
      <c r="S1881">
        <v>0.1</v>
      </c>
      <c r="T1881" t="s">
        <v>81</v>
      </c>
      <c r="Y1881" t="s">
        <v>605</v>
      </c>
      <c r="Z1881" t="s">
        <v>605</v>
      </c>
      <c r="AA1881" t="s">
        <v>5462</v>
      </c>
      <c r="AB1881" t="str">
        <f>+LEFT(AA1881,1)</f>
        <v>A</v>
      </c>
      <c r="AC1881" s="6">
        <f>DEGREES(ACOS(SIN(Resultats!$H$11)*SIN(RADIANS(N1881))+COS(Resultats!$H$11)*COS(RADIANS(N1881))*COS(Resultats!$E$11-RADIANS(M1881))))</f>
        <v>68.325406031330274</v>
      </c>
      <c r="AD1881">
        <f>+IF(AB1881=Data!$E$18,1,0)</f>
        <v>1</v>
      </c>
      <c r="AE1881">
        <f>+IF(AC1881&lt;Data!$B$17,1,0)</f>
        <v>0</v>
      </c>
      <c r="AF1881" s="7">
        <f>+IF(AND(AD1881,AE1881),1,0)</f>
        <v>0</v>
      </c>
    </row>
    <row r="1882" spans="1:32" x14ac:dyDescent="0.2">
      <c r="A1882">
        <v>5464</v>
      </c>
      <c r="C1882">
        <v>128902</v>
      </c>
      <c r="D1882">
        <v>45145</v>
      </c>
      <c r="E1882">
        <v>14</v>
      </c>
      <c r="F1882">
        <v>38</v>
      </c>
      <c r="G1882">
        <v>12.5</v>
      </c>
      <c r="H1882" t="s">
        <v>24</v>
      </c>
      <c r="I1882">
        <v>43</v>
      </c>
      <c r="J1882">
        <v>38</v>
      </c>
      <c r="K1882">
        <v>31</v>
      </c>
      <c r="L1882">
        <v>14.636805555555554</v>
      </c>
      <c r="M1882">
        <v>219.55208333333331</v>
      </c>
      <c r="N1882">
        <v>43.641944444444441</v>
      </c>
      <c r="O1882">
        <v>5.7</v>
      </c>
      <c r="Q1882">
        <v>1.48</v>
      </c>
      <c r="S1882">
        <v>1.68</v>
      </c>
      <c r="U1882">
        <v>0.82</v>
      </c>
      <c r="Y1882" t="s">
        <v>125</v>
      </c>
      <c r="Z1882" t="s">
        <v>125</v>
      </c>
      <c r="AA1882" t="s">
        <v>365</v>
      </c>
      <c r="AB1882" t="str">
        <f>+LEFT(AA1882,1)</f>
        <v>K</v>
      </c>
      <c r="AC1882" s="6">
        <f>DEGREES(ACOS(SIN(Resultats!$H$11)*SIN(RADIANS(N1882))+COS(Resultats!$H$11)*COS(RADIANS(N1882))*COS(Resultats!$E$11-RADIANS(M1882))))</f>
        <v>68.357167166049095</v>
      </c>
      <c r="AD1882">
        <f>+IF(AB1882=Data!$E$18,1,0)</f>
        <v>0</v>
      </c>
      <c r="AE1882">
        <f>+IF(AC1882&lt;Data!$B$17,1,0)</f>
        <v>0</v>
      </c>
      <c r="AF1882" s="7">
        <f>+IF(AND(AD1882,AE1882),1,0)</f>
        <v>0</v>
      </c>
    </row>
    <row r="1883" spans="1:32" x14ac:dyDescent="0.2">
      <c r="A1883">
        <v>1738</v>
      </c>
      <c r="C1883">
        <v>34557</v>
      </c>
      <c r="D1883">
        <v>40248</v>
      </c>
      <c r="E1883">
        <v>5</v>
      </c>
      <c r="F1883">
        <v>20</v>
      </c>
      <c r="G1883">
        <v>14.8</v>
      </c>
      <c r="H1883" t="s">
        <v>24</v>
      </c>
      <c r="I1883">
        <v>41</v>
      </c>
      <c r="J1883">
        <v>5</v>
      </c>
      <c r="K1883">
        <v>10</v>
      </c>
      <c r="L1883">
        <v>5.3374444444444444</v>
      </c>
      <c r="M1883">
        <v>80.061666666666667</v>
      </c>
      <c r="N1883">
        <v>41.086111111111116</v>
      </c>
      <c r="O1883">
        <v>5.52</v>
      </c>
      <c r="Q1883">
        <v>0.11</v>
      </c>
      <c r="S1883">
        <v>0.05</v>
      </c>
      <c r="Y1883" t="s">
        <v>298</v>
      </c>
      <c r="Z1883" t="s">
        <v>298</v>
      </c>
      <c r="AA1883" t="s">
        <v>1740</v>
      </c>
      <c r="AB1883" t="str">
        <f>+LEFT(AA1883,1)</f>
        <v>A</v>
      </c>
      <c r="AC1883" s="6">
        <f>DEGREES(ACOS(SIN(Resultats!$H$11)*SIN(RADIANS(N1883))+COS(Resultats!$H$11)*COS(RADIANS(N1883))*COS(Resultats!$E$11-RADIANS(M1883))))</f>
        <v>68.361894778660599</v>
      </c>
      <c r="AD1883">
        <f>+IF(AB1883=Data!$E$18,1,0)</f>
        <v>1</v>
      </c>
      <c r="AE1883">
        <f>+IF(AC1883&lt;Data!$B$17,1,0)</f>
        <v>0</v>
      </c>
      <c r="AF1883" s="7">
        <f>+IF(AND(AD1883,AE1883),1,0)</f>
        <v>0</v>
      </c>
    </row>
    <row r="1884" spans="1:32" x14ac:dyDescent="0.2">
      <c r="A1884">
        <v>5359</v>
      </c>
      <c r="B1884" t="s">
        <v>4980</v>
      </c>
      <c r="C1884">
        <v>125337</v>
      </c>
      <c r="D1884">
        <v>158489</v>
      </c>
      <c r="E1884">
        <v>14</v>
      </c>
      <c r="F1884">
        <v>19</v>
      </c>
      <c r="G1884">
        <v>6.6</v>
      </c>
      <c r="H1884" t="s">
        <v>26</v>
      </c>
      <c r="I1884">
        <v>13</v>
      </c>
      <c r="J1884">
        <v>22</v>
      </c>
      <c r="K1884">
        <v>16</v>
      </c>
      <c r="L1884">
        <v>14.3185</v>
      </c>
      <c r="M1884">
        <v>214.7775</v>
      </c>
      <c r="N1884">
        <v>-13.371111111111112</v>
      </c>
      <c r="O1884">
        <v>4.5199999999999996</v>
      </c>
      <c r="Q1884">
        <v>0.13</v>
      </c>
      <c r="S1884">
        <v>0.12</v>
      </c>
      <c r="U1884">
        <v>0.06</v>
      </c>
      <c r="Y1884" t="s">
        <v>2723</v>
      </c>
      <c r="Z1884" t="s">
        <v>2723</v>
      </c>
      <c r="AA1884" t="s">
        <v>18</v>
      </c>
      <c r="AB1884" t="str">
        <f>+LEFT(AA1884,1)</f>
        <v>A</v>
      </c>
      <c r="AC1884" s="6">
        <f>DEGREES(ACOS(SIN(Resultats!$H$11)*SIN(RADIANS(N1884))+COS(Resultats!$H$11)*COS(RADIANS(N1884))*COS(Resultats!$E$11-RADIANS(M1884))))</f>
        <v>68.399830145165694</v>
      </c>
      <c r="AD1884">
        <f>+IF(AB1884=Data!$E$18,1,0)</f>
        <v>1</v>
      </c>
      <c r="AE1884">
        <f>+IF(AC1884&lt;Data!$B$17,1,0)</f>
        <v>0</v>
      </c>
      <c r="AF1884" s="7">
        <f>+IF(AND(AD1884,AE1884),1,0)</f>
        <v>0</v>
      </c>
    </row>
    <row r="1885" spans="1:32" x14ac:dyDescent="0.2">
      <c r="A1885">
        <v>1729</v>
      </c>
      <c r="B1885" t="s">
        <v>2622</v>
      </c>
      <c r="C1885">
        <v>34411</v>
      </c>
      <c r="D1885">
        <v>40233</v>
      </c>
      <c r="E1885">
        <v>5</v>
      </c>
      <c r="F1885">
        <v>19</v>
      </c>
      <c r="G1885">
        <v>8.5</v>
      </c>
      <c r="H1885" t="s">
        <v>24</v>
      </c>
      <c r="I1885">
        <v>40</v>
      </c>
      <c r="J1885">
        <v>5</v>
      </c>
      <c r="K1885">
        <v>57</v>
      </c>
      <c r="L1885">
        <v>5.3190277777777775</v>
      </c>
      <c r="M1885">
        <v>79.785416666666663</v>
      </c>
      <c r="N1885">
        <v>40.099166666666669</v>
      </c>
      <c r="O1885">
        <v>4.71</v>
      </c>
      <c r="Q1885">
        <v>0.63</v>
      </c>
      <c r="S1885">
        <v>0.12</v>
      </c>
      <c r="U1885">
        <v>0.32</v>
      </c>
      <c r="Y1885" t="s">
        <v>2623</v>
      </c>
      <c r="Z1885" t="s">
        <v>7348</v>
      </c>
      <c r="AA1885" t="s">
        <v>15435</v>
      </c>
      <c r="AB1885" t="str">
        <f>+LEFT(AA1885,1)</f>
        <v>G</v>
      </c>
      <c r="AC1885" s="6">
        <f>DEGREES(ACOS(SIN(Resultats!$H$11)*SIN(RADIANS(N1885))+COS(Resultats!$H$11)*COS(RADIANS(N1885))*COS(Resultats!$E$11-RADIANS(M1885))))</f>
        <v>68.47894378844228</v>
      </c>
      <c r="AD1885">
        <f>+IF(AB1885=Data!$E$18,1,0)</f>
        <v>0</v>
      </c>
      <c r="AE1885">
        <f>+IF(AC1885&lt;Data!$B$17,1,0)</f>
        <v>0</v>
      </c>
      <c r="AF1885" s="7">
        <f>+IF(AND(AD1885,AE1885),1,0)</f>
        <v>0</v>
      </c>
    </row>
    <row r="1886" spans="1:32" x14ac:dyDescent="0.2">
      <c r="A1886">
        <v>5490</v>
      </c>
      <c r="B1886" t="s">
        <v>5044</v>
      </c>
      <c r="C1886">
        <v>129712</v>
      </c>
      <c r="D1886">
        <v>83488</v>
      </c>
      <c r="E1886">
        <v>14</v>
      </c>
      <c r="F1886">
        <v>43</v>
      </c>
      <c r="G1886">
        <v>25.4</v>
      </c>
      <c r="H1886" t="s">
        <v>24</v>
      </c>
      <c r="I1886">
        <v>26</v>
      </c>
      <c r="J1886">
        <v>31</v>
      </c>
      <c r="K1886">
        <v>40</v>
      </c>
      <c r="L1886">
        <v>14.723722222222221</v>
      </c>
      <c r="M1886">
        <v>220.85583333333332</v>
      </c>
      <c r="N1886">
        <v>26.527777777777779</v>
      </c>
      <c r="O1886">
        <v>4.8099999999999996</v>
      </c>
      <c r="Q1886">
        <v>1.66</v>
      </c>
      <c r="S1886">
        <v>1.94</v>
      </c>
      <c r="U1886">
        <v>1.22</v>
      </c>
      <c r="Y1886" t="s">
        <v>1574</v>
      </c>
      <c r="Z1886" t="s">
        <v>8620</v>
      </c>
      <c r="AA1886" t="s">
        <v>15419</v>
      </c>
      <c r="AB1886" t="str">
        <f>+LEFT(AA1886,1)</f>
        <v>M</v>
      </c>
      <c r="AC1886" s="6">
        <f>DEGREES(ACOS(SIN(Resultats!$H$11)*SIN(RADIANS(N1886))+COS(Resultats!$H$11)*COS(RADIANS(N1886))*COS(Resultats!$E$11-RADIANS(M1886))))</f>
        <v>68.49894036447597</v>
      </c>
      <c r="AD1886">
        <f>+IF(AB1886=Data!$E$18,1,0)</f>
        <v>0</v>
      </c>
      <c r="AE1886">
        <f>+IF(AC1886&lt;Data!$B$17,1,0)</f>
        <v>0</v>
      </c>
      <c r="AF1886" s="7">
        <f>+IF(AND(AD1886,AE1886),1,0)</f>
        <v>0</v>
      </c>
    </row>
    <row r="1887" spans="1:32" x14ac:dyDescent="0.2">
      <c r="A1887">
        <v>5406</v>
      </c>
      <c r="B1887" t="s">
        <v>5000</v>
      </c>
      <c r="C1887">
        <v>126722</v>
      </c>
      <c r="D1887">
        <v>139942</v>
      </c>
      <c r="E1887">
        <v>14</v>
      </c>
      <c r="F1887">
        <v>27</v>
      </c>
      <c r="G1887">
        <v>24.4</v>
      </c>
      <c r="H1887" t="s">
        <v>26</v>
      </c>
      <c r="I1887">
        <v>6</v>
      </c>
      <c r="J1887">
        <v>7</v>
      </c>
      <c r="K1887">
        <v>13</v>
      </c>
      <c r="L1887">
        <v>14.456777777777777</v>
      </c>
      <c r="M1887">
        <v>216.85166666666666</v>
      </c>
      <c r="N1887">
        <v>-6.120277777777777</v>
      </c>
      <c r="O1887">
        <v>6.17</v>
      </c>
      <c r="Q1887">
        <v>0.09</v>
      </c>
      <c r="S1887">
        <v>0.11</v>
      </c>
      <c r="Y1887" t="s">
        <v>192</v>
      </c>
      <c r="Z1887" t="s">
        <v>192</v>
      </c>
      <c r="AA1887" t="s">
        <v>18</v>
      </c>
      <c r="AB1887" t="str">
        <f>+LEFT(AA1887,1)</f>
        <v>A</v>
      </c>
      <c r="AC1887" s="6">
        <f>DEGREES(ACOS(SIN(Resultats!$H$11)*SIN(RADIANS(N1887))+COS(Resultats!$H$11)*COS(RADIANS(N1887))*COS(Resultats!$E$11-RADIANS(M1887))))</f>
        <v>68.504978389053605</v>
      </c>
      <c r="AD1887">
        <f>+IF(AB1887=Data!$E$18,1,0)</f>
        <v>1</v>
      </c>
      <c r="AE1887">
        <f>+IF(AC1887&lt;Data!$B$17,1,0)</f>
        <v>0</v>
      </c>
      <c r="AF1887" s="7">
        <f>+IF(AND(AD1887,AE1887),1,0)</f>
        <v>0</v>
      </c>
    </row>
    <row r="1888" spans="1:32" x14ac:dyDescent="0.2">
      <c r="A1888">
        <v>1777</v>
      </c>
      <c r="C1888">
        <v>35242</v>
      </c>
      <c r="D1888">
        <v>112708</v>
      </c>
      <c r="E1888">
        <v>5</v>
      </c>
      <c r="F1888">
        <v>23</v>
      </c>
      <c r="G1888">
        <v>31.1</v>
      </c>
      <c r="H1888" t="s">
        <v>24</v>
      </c>
      <c r="I1888">
        <v>5</v>
      </c>
      <c r="J1888">
        <v>19</v>
      </c>
      <c r="K1888">
        <v>21</v>
      </c>
      <c r="L1888">
        <v>5.3919722222222228</v>
      </c>
      <c r="M1888">
        <v>80.879583333333343</v>
      </c>
      <c r="N1888">
        <v>5.3224999999999998</v>
      </c>
      <c r="O1888">
        <v>6.35</v>
      </c>
      <c r="Q1888">
        <v>0.12</v>
      </c>
      <c r="S1888">
        <v>0.09</v>
      </c>
      <c r="Y1888" t="s">
        <v>114</v>
      </c>
      <c r="Z1888" t="s">
        <v>114</v>
      </c>
      <c r="AA1888" t="s">
        <v>18</v>
      </c>
      <c r="AB1888" t="str">
        <f>+LEFT(AA1888,1)</f>
        <v>A</v>
      </c>
      <c r="AC1888" s="6">
        <f>DEGREES(ACOS(SIN(Resultats!$H$11)*SIN(RADIANS(N1888))+COS(Resultats!$H$11)*COS(RADIANS(N1888))*COS(Resultats!$E$11-RADIANS(M1888))))</f>
        <v>68.556409496980223</v>
      </c>
      <c r="AD1888">
        <f>+IF(AB1888=Data!$E$18,1,0)</f>
        <v>1</v>
      </c>
      <c r="AE1888">
        <f>+IF(AC1888&lt;Data!$B$17,1,0)</f>
        <v>0</v>
      </c>
      <c r="AF1888" s="7">
        <f>+IF(AND(AD1888,AE1888),1,0)</f>
        <v>0</v>
      </c>
    </row>
    <row r="1889" spans="1:32" x14ac:dyDescent="0.2">
      <c r="A1889">
        <v>1763</v>
      </c>
      <c r="C1889">
        <v>34989</v>
      </c>
      <c r="D1889">
        <v>112667</v>
      </c>
      <c r="E1889">
        <v>5</v>
      </c>
      <c r="F1889">
        <v>21</v>
      </c>
      <c r="G1889">
        <v>43.6</v>
      </c>
      <c r="H1889" t="s">
        <v>24</v>
      </c>
      <c r="I1889">
        <v>8</v>
      </c>
      <c r="J1889">
        <v>25</v>
      </c>
      <c r="K1889">
        <v>43</v>
      </c>
      <c r="L1889">
        <v>5.3621111111111111</v>
      </c>
      <c r="M1889">
        <v>80.431666666666672</v>
      </c>
      <c r="N1889">
        <v>8.4286111111111097</v>
      </c>
      <c r="O1889">
        <v>5.8</v>
      </c>
      <c r="Q1889">
        <v>-0.13</v>
      </c>
      <c r="S1889">
        <v>-0.88</v>
      </c>
      <c r="U1889">
        <v>-0.13</v>
      </c>
      <c r="Y1889" t="s">
        <v>3081</v>
      </c>
      <c r="Z1889" t="s">
        <v>3081</v>
      </c>
      <c r="AA1889" t="s">
        <v>15425</v>
      </c>
      <c r="AB1889" t="str">
        <f>+LEFT(AA1889,1)</f>
        <v>B</v>
      </c>
      <c r="AC1889" s="6">
        <f>DEGREES(ACOS(SIN(Resultats!$H$11)*SIN(RADIANS(N1889))+COS(Resultats!$H$11)*COS(RADIANS(N1889))*COS(Resultats!$E$11-RADIANS(M1889))))</f>
        <v>68.560028079762091</v>
      </c>
      <c r="AD1889">
        <f>+IF(AB1889=Data!$E$18,1,0)</f>
        <v>0</v>
      </c>
      <c r="AE1889">
        <f>+IF(AC1889&lt;Data!$B$17,1,0)</f>
        <v>0</v>
      </c>
      <c r="AF1889" s="7">
        <f>+IF(AND(AD1889,AE1889),1,0)</f>
        <v>0</v>
      </c>
    </row>
    <row r="1890" spans="1:32" x14ac:dyDescent="0.2">
      <c r="A1890">
        <v>5468</v>
      </c>
      <c r="B1890" t="s">
        <v>5028</v>
      </c>
      <c r="C1890">
        <v>129002</v>
      </c>
      <c r="D1890">
        <v>45153</v>
      </c>
      <c r="E1890">
        <v>14</v>
      </c>
      <c r="F1890">
        <v>38</v>
      </c>
      <c r="G1890">
        <v>50.2</v>
      </c>
      <c r="H1890" t="s">
        <v>24</v>
      </c>
      <c r="I1890">
        <v>44</v>
      </c>
      <c r="J1890">
        <v>24</v>
      </c>
      <c r="K1890">
        <v>16</v>
      </c>
      <c r="L1890">
        <v>14.647277777777777</v>
      </c>
      <c r="M1890">
        <v>219.70916666666665</v>
      </c>
      <c r="N1890">
        <v>44.404444444444444</v>
      </c>
      <c r="O1890">
        <v>5.39</v>
      </c>
      <c r="Q1890">
        <v>0</v>
      </c>
      <c r="S1890">
        <v>-0.04</v>
      </c>
      <c r="Y1890" t="s">
        <v>89</v>
      </c>
      <c r="Z1890" t="s">
        <v>89</v>
      </c>
      <c r="AA1890" t="s">
        <v>1469</v>
      </c>
      <c r="AB1890" t="str">
        <f>+LEFT(AA1890,1)</f>
        <v>A</v>
      </c>
      <c r="AC1890" s="6">
        <f>DEGREES(ACOS(SIN(Resultats!$H$11)*SIN(RADIANS(N1890))+COS(Resultats!$H$11)*COS(RADIANS(N1890))*COS(Resultats!$E$11-RADIANS(M1890))))</f>
        <v>68.562195957240419</v>
      </c>
      <c r="AD1890">
        <f>+IF(AB1890=Data!$E$18,1,0)</f>
        <v>1</v>
      </c>
      <c r="AE1890">
        <f>+IF(AC1890&lt;Data!$B$17,1,0)</f>
        <v>0</v>
      </c>
      <c r="AF1890" s="7">
        <f>+IF(AND(AD1890,AE1890),1,0)</f>
        <v>0</v>
      </c>
    </row>
    <row r="1891" spans="1:32" x14ac:dyDescent="0.2">
      <c r="A1891">
        <v>5473</v>
      </c>
      <c r="C1891">
        <v>129153</v>
      </c>
      <c r="D1891">
        <v>101137</v>
      </c>
      <c r="E1891">
        <v>14</v>
      </c>
      <c r="F1891">
        <v>40</v>
      </c>
      <c r="G1891">
        <v>42.4</v>
      </c>
      <c r="H1891" t="s">
        <v>24</v>
      </c>
      <c r="I1891">
        <v>13</v>
      </c>
      <c r="J1891">
        <v>32</v>
      </c>
      <c r="K1891">
        <v>3</v>
      </c>
      <c r="L1891">
        <v>14.678444444444445</v>
      </c>
      <c r="M1891">
        <v>220.17666666666668</v>
      </c>
      <c r="N1891">
        <v>13.534166666666666</v>
      </c>
      <c r="O1891">
        <v>5.91</v>
      </c>
      <c r="Q1891">
        <v>0.21</v>
      </c>
      <c r="S1891">
        <v>0.04</v>
      </c>
      <c r="Y1891" t="s">
        <v>264</v>
      </c>
      <c r="Z1891" t="s">
        <v>264</v>
      </c>
      <c r="AA1891" t="s">
        <v>2891</v>
      </c>
      <c r="AB1891" t="str">
        <f>+LEFT(AA1891,1)</f>
        <v>F</v>
      </c>
      <c r="AC1891" s="6">
        <f>DEGREES(ACOS(SIN(Resultats!$H$11)*SIN(RADIANS(N1891))+COS(Resultats!$H$11)*COS(RADIANS(N1891))*COS(Resultats!$E$11-RADIANS(M1891))))</f>
        <v>68.571925420585629</v>
      </c>
      <c r="AD1891">
        <f>+IF(AB1891=Data!$E$18,1,0)</f>
        <v>0</v>
      </c>
      <c r="AE1891">
        <f>+IF(AC1891&lt;Data!$B$17,1,0)</f>
        <v>0</v>
      </c>
      <c r="AF1891" s="7">
        <f>+IF(AND(AD1891,AE1891),1,0)</f>
        <v>0</v>
      </c>
    </row>
    <row r="1892" spans="1:32" x14ac:dyDescent="0.2">
      <c r="A1892">
        <v>5452</v>
      </c>
      <c r="C1892">
        <v>128333</v>
      </c>
      <c r="D1892">
        <v>45121</v>
      </c>
      <c r="E1892">
        <v>14</v>
      </c>
      <c r="F1892">
        <v>34</v>
      </c>
      <c r="G1892">
        <v>39.6</v>
      </c>
      <c r="H1892" t="s">
        <v>24</v>
      </c>
      <c r="I1892">
        <v>49</v>
      </c>
      <c r="J1892">
        <v>22</v>
      </c>
      <c r="K1892">
        <v>6</v>
      </c>
      <c r="L1892">
        <v>14.577666666666666</v>
      </c>
      <c r="M1892">
        <v>218.66499999999999</v>
      </c>
      <c r="N1892">
        <v>49.368333333333332</v>
      </c>
      <c r="O1892">
        <v>5.74</v>
      </c>
      <c r="Q1892">
        <v>1.56</v>
      </c>
      <c r="S1892">
        <v>1.88</v>
      </c>
      <c r="U1892">
        <v>0.72</v>
      </c>
      <c r="V1892" t="s">
        <v>93</v>
      </c>
      <c r="Y1892" t="s">
        <v>1389</v>
      </c>
      <c r="Z1892" t="s">
        <v>419</v>
      </c>
      <c r="AA1892" t="s">
        <v>2160</v>
      </c>
      <c r="AB1892" t="str">
        <f>+LEFT(AA1892,1)</f>
        <v>M</v>
      </c>
      <c r="AC1892" s="6">
        <f>DEGREES(ACOS(SIN(Resultats!$H$11)*SIN(RADIANS(N1892))+COS(Resultats!$H$11)*COS(RADIANS(N1892))*COS(Resultats!$E$11-RADIANS(M1892))))</f>
        <v>68.586152148304507</v>
      </c>
      <c r="AD1892">
        <f>+IF(AB1892=Data!$E$18,1,0)</f>
        <v>0</v>
      </c>
      <c r="AE1892">
        <f>+IF(AC1892&lt;Data!$B$17,1,0)</f>
        <v>0</v>
      </c>
      <c r="AF1892" s="7">
        <f>+IF(AND(AD1892,AE1892),1,0)</f>
        <v>0</v>
      </c>
    </row>
    <row r="1893" spans="1:32" x14ac:dyDescent="0.2">
      <c r="A1893">
        <v>4950</v>
      </c>
      <c r="C1893">
        <v>113889</v>
      </c>
      <c r="D1893">
        <v>7741</v>
      </c>
      <c r="E1893">
        <v>13</v>
      </c>
      <c r="F1893">
        <v>4</v>
      </c>
      <c r="G1893">
        <v>49.7</v>
      </c>
      <c r="H1893" t="s">
        <v>24</v>
      </c>
      <c r="I1893">
        <v>73</v>
      </c>
      <c r="J1893">
        <v>1</v>
      </c>
      <c r="K1893">
        <v>31</v>
      </c>
      <c r="L1893">
        <v>13.080472222222221</v>
      </c>
      <c r="M1893">
        <v>196.20708333333332</v>
      </c>
      <c r="N1893">
        <v>73.025277777777774</v>
      </c>
      <c r="O1893">
        <v>6.31</v>
      </c>
      <c r="P1893" t="s">
        <v>103</v>
      </c>
      <c r="Y1893" t="s">
        <v>264</v>
      </c>
      <c r="Z1893" t="s">
        <v>264</v>
      </c>
      <c r="AA1893" t="s">
        <v>2891</v>
      </c>
      <c r="AB1893" t="str">
        <f>+LEFT(AA1893,1)</f>
        <v>F</v>
      </c>
      <c r="AC1893" s="6">
        <f>DEGREES(ACOS(SIN(Resultats!$H$11)*SIN(RADIANS(N1893))+COS(Resultats!$H$11)*COS(RADIANS(N1893))*COS(Resultats!$E$11-RADIANS(M1893))))</f>
        <v>68.588821129368625</v>
      </c>
      <c r="AD1893">
        <f>+IF(AB1893=Data!$E$18,1,0)</f>
        <v>0</v>
      </c>
      <c r="AE1893">
        <f>+IF(AC1893&lt;Data!$B$17,1,0)</f>
        <v>0</v>
      </c>
      <c r="AF1893" s="7">
        <f>+IF(AND(AD1893,AE1893),1,0)</f>
        <v>0</v>
      </c>
    </row>
    <row r="1894" spans="1:32" x14ac:dyDescent="0.2">
      <c r="A1894">
        <v>1725</v>
      </c>
      <c r="C1894">
        <v>34332</v>
      </c>
      <c r="D1894">
        <v>40224</v>
      </c>
      <c r="E1894">
        <v>5</v>
      </c>
      <c r="F1894">
        <v>18</v>
      </c>
      <c r="G1894">
        <v>40.4</v>
      </c>
      <c r="H1894" t="s">
        <v>24</v>
      </c>
      <c r="I1894">
        <v>40</v>
      </c>
      <c r="J1894">
        <v>27</v>
      </c>
      <c r="K1894">
        <v>54</v>
      </c>
      <c r="L1894">
        <v>5.3112222222222218</v>
      </c>
      <c r="M1894">
        <v>79.668333333333322</v>
      </c>
      <c r="N1894">
        <v>40.465000000000003</v>
      </c>
      <c r="O1894">
        <v>6.18</v>
      </c>
      <c r="Q1894">
        <v>1.37</v>
      </c>
      <c r="Y1894" t="s">
        <v>197</v>
      </c>
      <c r="Z1894" t="s">
        <v>197</v>
      </c>
      <c r="AA1894" t="s">
        <v>197</v>
      </c>
      <c r="AB1894" t="str">
        <f>+LEFT(AA1894,1)</f>
        <v>K</v>
      </c>
      <c r="AC1894" s="6">
        <f>DEGREES(ACOS(SIN(Resultats!$H$11)*SIN(RADIANS(N1894))+COS(Resultats!$H$11)*COS(RADIANS(N1894))*COS(Resultats!$E$11-RADIANS(M1894))))</f>
        <v>68.600320727649176</v>
      </c>
      <c r="AD1894">
        <f>+IF(AB1894=Data!$E$18,1,0)</f>
        <v>0</v>
      </c>
      <c r="AE1894">
        <f>+IF(AC1894&lt;Data!$B$17,1,0)</f>
        <v>0</v>
      </c>
      <c r="AF1894" s="7">
        <f>+IF(AND(AD1894,AE1894),1,0)</f>
        <v>0</v>
      </c>
    </row>
    <row r="1895" spans="1:32" x14ac:dyDescent="0.2">
      <c r="A1895">
        <v>5477</v>
      </c>
      <c r="B1895" t="s">
        <v>5035</v>
      </c>
      <c r="C1895">
        <v>129246</v>
      </c>
      <c r="D1895">
        <v>101145</v>
      </c>
      <c r="E1895">
        <v>14</v>
      </c>
      <c r="F1895">
        <v>41</v>
      </c>
      <c r="G1895">
        <v>8.9</v>
      </c>
      <c r="H1895" t="s">
        <v>24</v>
      </c>
      <c r="I1895">
        <v>13</v>
      </c>
      <c r="J1895">
        <v>43</v>
      </c>
      <c r="K1895">
        <v>42</v>
      </c>
      <c r="L1895">
        <v>14.685805555555556</v>
      </c>
      <c r="M1895">
        <v>220.28708333333333</v>
      </c>
      <c r="N1895">
        <v>13.728333333333333</v>
      </c>
      <c r="O1895">
        <v>4.83</v>
      </c>
      <c r="P1895" t="s">
        <v>349</v>
      </c>
      <c r="Y1895" t="s">
        <v>269</v>
      </c>
      <c r="Z1895" t="s">
        <v>269</v>
      </c>
      <c r="AA1895" t="s">
        <v>18</v>
      </c>
      <c r="AB1895" t="str">
        <f>+LEFT(AA1895,1)</f>
        <v>A</v>
      </c>
      <c r="AC1895" s="6">
        <f>DEGREES(ACOS(SIN(Resultats!$H$11)*SIN(RADIANS(N1895))+COS(Resultats!$H$11)*COS(RADIANS(N1895))*COS(Resultats!$E$11-RADIANS(M1895))))</f>
        <v>68.6599052271998</v>
      </c>
      <c r="AD1895">
        <f>+IF(AB1895=Data!$E$18,1,0)</f>
        <v>1</v>
      </c>
      <c r="AE1895">
        <f>+IF(AC1895&lt;Data!$B$17,1,0)</f>
        <v>0</v>
      </c>
      <c r="AF1895" s="7">
        <f>+IF(AND(AD1895,AE1895),1,0)</f>
        <v>0</v>
      </c>
    </row>
    <row r="1896" spans="1:32" x14ac:dyDescent="0.2">
      <c r="A1896">
        <v>5478</v>
      </c>
      <c r="B1896" t="s">
        <v>5035</v>
      </c>
      <c r="C1896">
        <v>129247</v>
      </c>
      <c r="D1896">
        <v>101145</v>
      </c>
      <c r="E1896">
        <v>14</v>
      </c>
      <c r="F1896">
        <v>41</v>
      </c>
      <c r="G1896">
        <v>8.9</v>
      </c>
      <c r="H1896" t="s">
        <v>24</v>
      </c>
      <c r="I1896">
        <v>13</v>
      </c>
      <c r="J1896">
        <v>43</v>
      </c>
      <c r="K1896">
        <v>42</v>
      </c>
      <c r="L1896">
        <v>14.685805555555556</v>
      </c>
      <c r="M1896">
        <v>220.28708333333333</v>
      </c>
      <c r="N1896">
        <v>13.728333333333333</v>
      </c>
      <c r="O1896">
        <v>4.43</v>
      </c>
      <c r="P1896" t="s">
        <v>349</v>
      </c>
      <c r="Q1896">
        <v>0.05</v>
      </c>
      <c r="S1896">
        <v>0.05</v>
      </c>
      <c r="U1896">
        <v>-0.01</v>
      </c>
      <c r="Y1896" t="s">
        <v>269</v>
      </c>
      <c r="Z1896" t="s">
        <v>269</v>
      </c>
      <c r="AA1896" t="s">
        <v>18</v>
      </c>
      <c r="AB1896" t="str">
        <f>+LEFT(AA1896,1)</f>
        <v>A</v>
      </c>
      <c r="AC1896" s="6">
        <f>DEGREES(ACOS(SIN(Resultats!$H$11)*SIN(RADIANS(N1896))+COS(Resultats!$H$11)*COS(RADIANS(N1896))*COS(Resultats!$E$11-RADIANS(M1896))))</f>
        <v>68.6599052271998</v>
      </c>
      <c r="AD1896">
        <f>+IF(AB1896=Data!$E$18,1,0)</f>
        <v>1</v>
      </c>
      <c r="AE1896">
        <f>+IF(AC1896&lt;Data!$B$17,1,0)</f>
        <v>0</v>
      </c>
      <c r="AF1896" s="7">
        <f>+IF(AND(AD1896,AE1896),1,0)</f>
        <v>0</v>
      </c>
    </row>
    <row r="1897" spans="1:32" x14ac:dyDescent="0.2">
      <c r="A1897">
        <v>1712</v>
      </c>
      <c r="C1897">
        <v>34078</v>
      </c>
      <c r="D1897">
        <v>57816</v>
      </c>
      <c r="E1897">
        <v>5</v>
      </c>
      <c r="F1897">
        <v>16</v>
      </c>
      <c r="G1897">
        <v>18.2</v>
      </c>
      <c r="H1897" t="s">
        <v>24</v>
      </c>
      <c r="I1897">
        <v>34</v>
      </c>
      <c r="J1897">
        <v>18</v>
      </c>
      <c r="K1897">
        <v>43</v>
      </c>
      <c r="L1897">
        <v>5.2717222222222224</v>
      </c>
      <c r="M1897">
        <v>79.075833333333335</v>
      </c>
      <c r="N1897">
        <v>34.311944444444443</v>
      </c>
      <c r="O1897">
        <v>5.96</v>
      </c>
      <c r="Q1897">
        <v>0.22</v>
      </c>
      <c r="S1897">
        <v>-0.7</v>
      </c>
      <c r="Y1897" t="s">
        <v>2610</v>
      </c>
      <c r="Z1897" t="s">
        <v>2610</v>
      </c>
      <c r="AA1897" t="s">
        <v>15420</v>
      </c>
      <c r="AB1897" t="str">
        <f>+LEFT(AA1897,1)</f>
        <v>O</v>
      </c>
      <c r="AC1897" s="6">
        <f>DEGREES(ACOS(SIN(Resultats!$H$11)*SIN(RADIANS(N1897))+COS(Resultats!$H$11)*COS(RADIANS(N1897))*COS(Resultats!$E$11-RADIANS(M1897))))</f>
        <v>68.670520621308029</v>
      </c>
      <c r="AD1897">
        <f>+IF(AB1897=Data!$E$18,1,0)</f>
        <v>0</v>
      </c>
      <c r="AE1897">
        <f>+IF(AC1897&lt;Data!$B$17,1,0)</f>
        <v>0</v>
      </c>
      <c r="AF1897" s="7">
        <f>+IF(AND(AD1897,AE1897),1,0)</f>
        <v>0</v>
      </c>
    </row>
    <row r="1898" spans="1:32" x14ac:dyDescent="0.2">
      <c r="A1898">
        <v>2396</v>
      </c>
      <c r="C1898">
        <v>46509</v>
      </c>
      <c r="D1898">
        <v>5925</v>
      </c>
      <c r="E1898">
        <v>6</v>
      </c>
      <c r="F1898">
        <v>40</v>
      </c>
      <c r="G1898">
        <v>32.200000000000003</v>
      </c>
      <c r="H1898" t="s">
        <v>24</v>
      </c>
      <c r="I1898">
        <v>71</v>
      </c>
      <c r="J1898">
        <v>44</v>
      </c>
      <c r="K1898">
        <v>56</v>
      </c>
      <c r="L1898">
        <v>6.6756111111111114</v>
      </c>
      <c r="M1898">
        <v>100.13416666666667</v>
      </c>
      <c r="N1898">
        <v>71.748888888888885</v>
      </c>
      <c r="O1898">
        <v>5.92</v>
      </c>
      <c r="Q1898">
        <v>1.19</v>
      </c>
      <c r="Y1898" t="s">
        <v>54</v>
      </c>
      <c r="Z1898" t="s">
        <v>54</v>
      </c>
      <c r="AA1898" t="s">
        <v>197</v>
      </c>
      <c r="AB1898" t="str">
        <f>+LEFT(AA1898,1)</f>
        <v>K</v>
      </c>
      <c r="AC1898" s="6">
        <f>DEGREES(ACOS(SIN(Resultats!$H$11)*SIN(RADIANS(N1898))+COS(Resultats!$H$11)*COS(RADIANS(N1898))*COS(Resultats!$E$11-RADIANS(M1898))))</f>
        <v>68.671385686432842</v>
      </c>
      <c r="AD1898">
        <f>+IF(AB1898=Data!$E$18,1,0)</f>
        <v>0</v>
      </c>
      <c r="AE1898">
        <f>+IF(AC1898&lt;Data!$B$17,1,0)</f>
        <v>0</v>
      </c>
      <c r="AF1898" s="7">
        <f>+IF(AND(AD1898,AE1898),1,0)</f>
        <v>0</v>
      </c>
    </row>
    <row r="1899" spans="1:32" x14ac:dyDescent="0.2">
      <c r="A1899">
        <v>1830</v>
      </c>
      <c r="C1899">
        <v>36134</v>
      </c>
      <c r="D1899">
        <v>132170</v>
      </c>
      <c r="E1899">
        <v>5</v>
      </c>
      <c r="F1899">
        <v>29</v>
      </c>
      <c r="G1899">
        <v>23.6</v>
      </c>
      <c r="H1899" t="s">
        <v>26</v>
      </c>
      <c r="I1899">
        <v>3</v>
      </c>
      <c r="J1899">
        <v>26</v>
      </c>
      <c r="K1899">
        <v>47</v>
      </c>
      <c r="L1899">
        <v>5.4898888888888893</v>
      </c>
      <c r="M1899">
        <v>82.348333333333343</v>
      </c>
      <c r="N1899">
        <v>-3.4463888888888889</v>
      </c>
      <c r="O1899">
        <v>5.79</v>
      </c>
      <c r="Q1899">
        <v>1.1499999999999999</v>
      </c>
      <c r="S1899">
        <v>1.02</v>
      </c>
      <c r="U1899">
        <v>0.56999999999999995</v>
      </c>
      <c r="Y1899" t="s">
        <v>1823</v>
      </c>
      <c r="Z1899" t="s">
        <v>6439</v>
      </c>
      <c r="AA1899" t="s">
        <v>507</v>
      </c>
      <c r="AB1899" t="str">
        <f>+LEFT(AA1899,1)</f>
        <v>K</v>
      </c>
      <c r="AC1899" s="6">
        <f>DEGREES(ACOS(SIN(Resultats!$H$11)*SIN(RADIANS(N1899))+COS(Resultats!$H$11)*COS(RADIANS(N1899))*COS(Resultats!$E$11-RADIANS(M1899))))</f>
        <v>68.69430348267548</v>
      </c>
      <c r="AD1899">
        <f>+IF(AB1899=Data!$E$18,1,0)</f>
        <v>0</v>
      </c>
      <c r="AE1899">
        <f>+IF(AC1899&lt;Data!$B$17,1,0)</f>
        <v>0</v>
      </c>
      <c r="AF1899" s="7">
        <f>+IF(AND(AD1899,AE1899),1,0)</f>
        <v>0</v>
      </c>
    </row>
    <row r="1900" spans="1:32" x14ac:dyDescent="0.2">
      <c r="A1900">
        <v>5291</v>
      </c>
      <c r="B1900" t="s">
        <v>4935</v>
      </c>
      <c r="C1900">
        <v>123299</v>
      </c>
      <c r="D1900">
        <v>16273</v>
      </c>
      <c r="E1900">
        <v>14</v>
      </c>
      <c r="F1900">
        <v>4</v>
      </c>
      <c r="G1900">
        <v>23.3</v>
      </c>
      <c r="H1900" t="s">
        <v>24</v>
      </c>
      <c r="I1900">
        <v>64</v>
      </c>
      <c r="J1900">
        <v>22</v>
      </c>
      <c r="K1900">
        <v>33</v>
      </c>
      <c r="L1900">
        <v>14.073138888888888</v>
      </c>
      <c r="M1900">
        <v>211.09708333333333</v>
      </c>
      <c r="N1900">
        <v>64.375833333333333</v>
      </c>
      <c r="O1900">
        <v>3.65</v>
      </c>
      <c r="Q1900">
        <v>-0.05</v>
      </c>
      <c r="S1900">
        <v>-0.08</v>
      </c>
      <c r="U1900">
        <v>-7.0000000000000007E-2</v>
      </c>
      <c r="Y1900" t="s">
        <v>340</v>
      </c>
      <c r="Z1900" t="s">
        <v>340</v>
      </c>
      <c r="AA1900" t="s">
        <v>2210</v>
      </c>
      <c r="AB1900" t="str">
        <f>+LEFT(AA1900,1)</f>
        <v>A</v>
      </c>
      <c r="AC1900" s="6">
        <f>DEGREES(ACOS(SIN(Resultats!$H$11)*SIN(RADIANS(N1900))+COS(Resultats!$H$11)*COS(RADIANS(N1900))*COS(Resultats!$E$11-RADIANS(M1900))))</f>
        <v>68.751298942802151</v>
      </c>
      <c r="AD1900">
        <f>+IF(AB1900=Data!$E$18,1,0)</f>
        <v>1</v>
      </c>
      <c r="AE1900">
        <f>+IF(AC1900&lt;Data!$B$17,1,0)</f>
        <v>0</v>
      </c>
      <c r="AF1900" s="7">
        <f>+IF(AND(AD1900,AE1900),1,0)</f>
        <v>0</v>
      </c>
    </row>
    <row r="1901" spans="1:32" x14ac:dyDescent="0.2">
      <c r="A1901">
        <v>1733</v>
      </c>
      <c r="C1901">
        <v>34498</v>
      </c>
      <c r="D1901">
        <v>40242</v>
      </c>
      <c r="E1901">
        <v>5</v>
      </c>
      <c r="F1901">
        <v>20</v>
      </c>
      <c r="G1901">
        <v>2.2999999999999998</v>
      </c>
      <c r="H1901" t="s">
        <v>24</v>
      </c>
      <c r="I1901">
        <v>44</v>
      </c>
      <c r="J1901">
        <v>25</v>
      </c>
      <c r="K1901">
        <v>32</v>
      </c>
      <c r="L1901">
        <v>5.3339722222222221</v>
      </c>
      <c r="M1901">
        <v>80.009583333333325</v>
      </c>
      <c r="N1901">
        <v>44.425555555555555</v>
      </c>
      <c r="O1901">
        <v>6.62</v>
      </c>
      <c r="P1901" t="s">
        <v>103</v>
      </c>
      <c r="Y1901" t="s">
        <v>197</v>
      </c>
      <c r="Z1901" t="s">
        <v>197</v>
      </c>
      <c r="AA1901" t="s">
        <v>197</v>
      </c>
      <c r="AB1901" t="str">
        <f>+LEFT(AA1901,1)</f>
        <v>K</v>
      </c>
      <c r="AC1901" s="6">
        <f>DEGREES(ACOS(SIN(Resultats!$H$11)*SIN(RADIANS(N1901))+COS(Resultats!$H$11)*COS(RADIANS(N1901))*COS(Resultats!$E$11-RADIANS(M1901))))</f>
        <v>68.764165619373244</v>
      </c>
      <c r="AD1901">
        <f>+IF(AB1901=Data!$E$18,1,0)</f>
        <v>0</v>
      </c>
      <c r="AE1901">
        <f>+IF(AC1901&lt;Data!$B$17,1,0)</f>
        <v>0</v>
      </c>
      <c r="AF1901" s="7">
        <f>+IF(AND(AD1901,AE1901),1,0)</f>
        <v>0</v>
      </c>
    </row>
    <row r="1902" spans="1:32" x14ac:dyDescent="0.2">
      <c r="A1902">
        <v>1786</v>
      </c>
      <c r="C1902">
        <v>35407</v>
      </c>
      <c r="D1902">
        <v>112729</v>
      </c>
      <c r="E1902">
        <v>5</v>
      </c>
      <c r="F1902">
        <v>24</v>
      </c>
      <c r="G1902">
        <v>36.200000000000003</v>
      </c>
      <c r="H1902" t="s">
        <v>24</v>
      </c>
      <c r="I1902">
        <v>2</v>
      </c>
      <c r="J1902">
        <v>21</v>
      </c>
      <c r="K1902">
        <v>10</v>
      </c>
      <c r="L1902">
        <v>5.4100555555555561</v>
      </c>
      <c r="M1902">
        <v>81.150833333333338</v>
      </c>
      <c r="N1902">
        <v>2.3527777777777779</v>
      </c>
      <c r="O1902">
        <v>6.32</v>
      </c>
      <c r="Q1902">
        <v>-0.15</v>
      </c>
      <c r="S1902">
        <v>-0.62</v>
      </c>
      <c r="U1902">
        <v>-0.16</v>
      </c>
      <c r="Y1902" t="s">
        <v>2661</v>
      </c>
      <c r="Z1902" t="s">
        <v>2661</v>
      </c>
      <c r="AA1902" t="s">
        <v>15439</v>
      </c>
      <c r="AB1902" t="str">
        <f>+LEFT(AA1902,1)</f>
        <v>B</v>
      </c>
      <c r="AC1902" s="6">
        <f>DEGREES(ACOS(SIN(Resultats!$H$11)*SIN(RADIANS(N1902))+COS(Resultats!$H$11)*COS(RADIANS(N1902))*COS(Resultats!$E$11-RADIANS(M1902))))</f>
        <v>68.766369853560704</v>
      </c>
      <c r="AD1902">
        <f>+IF(AB1902=Data!$E$18,1,0)</f>
        <v>0</v>
      </c>
      <c r="AE1902">
        <f>+IF(AC1902&lt;Data!$B$17,1,0)</f>
        <v>0</v>
      </c>
      <c r="AF1902" s="7">
        <f>+IF(AND(AD1902,AE1902),1,0)</f>
        <v>0</v>
      </c>
    </row>
    <row r="1903" spans="1:32" x14ac:dyDescent="0.2">
      <c r="A1903">
        <v>1826</v>
      </c>
      <c r="C1903">
        <v>36058</v>
      </c>
      <c r="D1903">
        <v>132157</v>
      </c>
      <c r="E1903">
        <v>5</v>
      </c>
      <c r="F1903">
        <v>28</v>
      </c>
      <c r="G1903">
        <v>56.7</v>
      </c>
      <c r="H1903" t="s">
        <v>26</v>
      </c>
      <c r="I1903">
        <v>3</v>
      </c>
      <c r="J1903">
        <v>18</v>
      </c>
      <c r="K1903">
        <v>27</v>
      </c>
      <c r="L1903">
        <v>5.4824166666666665</v>
      </c>
      <c r="M1903">
        <v>82.236249999999998</v>
      </c>
      <c r="N1903">
        <v>-3.3075000000000001</v>
      </c>
      <c r="O1903">
        <v>6.39</v>
      </c>
      <c r="Q1903">
        <v>-0.01</v>
      </c>
      <c r="S1903">
        <v>-0.06</v>
      </c>
      <c r="Y1903" t="s">
        <v>185</v>
      </c>
      <c r="Z1903" t="s">
        <v>185</v>
      </c>
      <c r="AA1903" t="s">
        <v>2210</v>
      </c>
      <c r="AB1903" t="str">
        <f>+LEFT(AA1903,1)</f>
        <v>A</v>
      </c>
      <c r="AC1903" s="6">
        <f>DEGREES(ACOS(SIN(Resultats!$H$11)*SIN(RADIANS(N1903))+COS(Resultats!$H$11)*COS(RADIANS(N1903))*COS(Resultats!$E$11-RADIANS(M1903))))</f>
        <v>68.774591535089584</v>
      </c>
      <c r="AD1903">
        <f>+IF(AB1903=Data!$E$18,1,0)</f>
        <v>1</v>
      </c>
      <c r="AE1903">
        <f>+IF(AC1903&lt;Data!$B$17,1,0)</f>
        <v>0</v>
      </c>
      <c r="AF1903" s="7">
        <f>+IF(AND(AD1903,AE1903),1,0)</f>
        <v>0</v>
      </c>
    </row>
    <row r="1904" spans="1:32" x14ac:dyDescent="0.2">
      <c r="A1904">
        <v>1803</v>
      </c>
      <c r="C1904">
        <v>35588</v>
      </c>
      <c r="D1904">
        <v>112752</v>
      </c>
      <c r="E1904">
        <v>5</v>
      </c>
      <c r="F1904">
        <v>25</v>
      </c>
      <c r="G1904">
        <v>47</v>
      </c>
      <c r="H1904" t="s">
        <v>24</v>
      </c>
      <c r="I1904">
        <v>0</v>
      </c>
      <c r="J1904">
        <v>31</v>
      </c>
      <c r="K1904">
        <v>15</v>
      </c>
      <c r="L1904">
        <v>5.4297222222222228</v>
      </c>
      <c r="M1904">
        <v>81.44583333333334</v>
      </c>
      <c r="N1904">
        <v>0.52083333333333337</v>
      </c>
      <c r="O1904">
        <v>6.16</v>
      </c>
      <c r="Q1904">
        <v>-0.18</v>
      </c>
      <c r="S1904">
        <v>-0.75</v>
      </c>
      <c r="U1904">
        <v>-0.2</v>
      </c>
      <c r="Y1904" t="s">
        <v>3156</v>
      </c>
      <c r="Z1904" t="s">
        <v>3156</v>
      </c>
      <c r="AA1904" t="s">
        <v>15417</v>
      </c>
      <c r="AB1904" t="str">
        <f>+LEFT(AA1904,1)</f>
        <v>B</v>
      </c>
      <c r="AC1904" s="6">
        <f>DEGREES(ACOS(SIN(Resultats!$H$11)*SIN(RADIANS(N1904))+COS(Resultats!$H$11)*COS(RADIANS(N1904))*COS(Resultats!$E$11-RADIANS(M1904))))</f>
        <v>68.799638319790745</v>
      </c>
      <c r="AD1904">
        <f>+IF(AB1904=Data!$E$18,1,0)</f>
        <v>0</v>
      </c>
      <c r="AE1904">
        <f>+IF(AC1904&lt;Data!$B$17,1,0)</f>
        <v>0</v>
      </c>
      <c r="AF1904" s="7">
        <f>+IF(AND(AD1904,AE1904),1,0)</f>
        <v>0</v>
      </c>
    </row>
    <row r="1905" spans="1:32" x14ac:dyDescent="0.2">
      <c r="A1905">
        <v>1706</v>
      </c>
      <c r="B1905" t="s">
        <v>2602</v>
      </c>
      <c r="C1905">
        <v>33959</v>
      </c>
      <c r="D1905">
        <v>57799</v>
      </c>
      <c r="E1905">
        <v>5</v>
      </c>
      <c r="F1905">
        <v>15</v>
      </c>
      <c r="G1905">
        <v>24.4</v>
      </c>
      <c r="H1905" t="s">
        <v>24</v>
      </c>
      <c r="I1905">
        <v>32</v>
      </c>
      <c r="J1905">
        <v>41</v>
      </c>
      <c r="K1905">
        <v>16</v>
      </c>
      <c r="L1905">
        <v>5.2567777777777778</v>
      </c>
      <c r="M1905">
        <v>78.851666666666659</v>
      </c>
      <c r="N1905">
        <v>32.687777777777775</v>
      </c>
      <c r="O1905">
        <v>5.0199999999999996</v>
      </c>
      <c r="Q1905">
        <v>0.23</v>
      </c>
      <c r="S1905">
        <v>0.19</v>
      </c>
      <c r="Y1905" t="s">
        <v>2604</v>
      </c>
      <c r="Z1905" t="s">
        <v>7324</v>
      </c>
      <c r="AA1905" t="s">
        <v>525</v>
      </c>
      <c r="AB1905" t="str">
        <f>+LEFT(AA1905,1)</f>
        <v>A</v>
      </c>
      <c r="AC1905" s="6">
        <f>DEGREES(ACOS(SIN(Resultats!$H$11)*SIN(RADIANS(N1905))+COS(Resultats!$H$11)*COS(RADIANS(N1905))*COS(Resultats!$E$11-RADIANS(M1905))))</f>
        <v>68.801839422504401</v>
      </c>
      <c r="AD1905">
        <f>+IF(AB1905=Data!$E$18,1,0)</f>
        <v>1</v>
      </c>
      <c r="AE1905">
        <f>+IF(AC1905&lt;Data!$B$17,1,0)</f>
        <v>0</v>
      </c>
      <c r="AF1905" s="7">
        <f>+IF(AND(AD1905,AE1905),1,0)</f>
        <v>0</v>
      </c>
    </row>
    <row r="1906" spans="1:32" x14ac:dyDescent="0.2">
      <c r="A1906">
        <v>2285</v>
      </c>
      <c r="C1906">
        <v>44472</v>
      </c>
      <c r="D1906">
        <v>5861</v>
      </c>
      <c r="E1906">
        <v>6</v>
      </c>
      <c r="F1906">
        <v>28</v>
      </c>
      <c r="G1906">
        <v>14.6</v>
      </c>
      <c r="H1906" t="s">
        <v>24</v>
      </c>
      <c r="I1906">
        <v>70</v>
      </c>
      <c r="J1906">
        <v>32</v>
      </c>
      <c r="K1906">
        <v>8</v>
      </c>
      <c r="L1906">
        <v>6.4707222222222223</v>
      </c>
      <c r="M1906">
        <v>97.060833333333335</v>
      </c>
      <c r="N1906">
        <v>70.535555555555547</v>
      </c>
      <c r="O1906">
        <v>5.97</v>
      </c>
      <c r="P1906" t="s">
        <v>103</v>
      </c>
      <c r="Y1906" t="s">
        <v>310</v>
      </c>
      <c r="Z1906" t="s">
        <v>310</v>
      </c>
      <c r="AA1906" t="s">
        <v>15426</v>
      </c>
      <c r="AB1906" t="str">
        <f>+LEFT(AA1906,1)</f>
        <v>A</v>
      </c>
      <c r="AC1906" s="6">
        <f>DEGREES(ACOS(SIN(Resultats!$H$11)*SIN(RADIANS(N1906))+COS(Resultats!$H$11)*COS(RADIANS(N1906))*COS(Resultats!$E$11-RADIANS(M1906))))</f>
        <v>68.808064073570222</v>
      </c>
      <c r="AD1906">
        <f>+IF(AB1906=Data!$E$18,1,0)</f>
        <v>1</v>
      </c>
      <c r="AE1906">
        <f>+IF(AC1906&lt;Data!$B$17,1,0)</f>
        <v>0</v>
      </c>
      <c r="AF1906" s="7">
        <f>+IF(AND(AD1906,AE1906),1,0)</f>
        <v>0</v>
      </c>
    </row>
    <row r="1907" spans="1:32" x14ac:dyDescent="0.2">
      <c r="A1907">
        <v>1789</v>
      </c>
      <c r="B1907" t="s">
        <v>2667</v>
      </c>
      <c r="C1907">
        <v>35439</v>
      </c>
      <c r="D1907">
        <v>112734</v>
      </c>
      <c r="E1907">
        <v>5</v>
      </c>
      <c r="F1907">
        <v>24</v>
      </c>
      <c r="G1907">
        <v>44.8</v>
      </c>
      <c r="H1907" t="s">
        <v>24</v>
      </c>
      <c r="I1907">
        <v>1</v>
      </c>
      <c r="J1907">
        <v>50</v>
      </c>
      <c r="K1907">
        <v>47</v>
      </c>
      <c r="L1907">
        <v>5.4124444444444446</v>
      </c>
      <c r="M1907">
        <v>81.186666666666667</v>
      </c>
      <c r="N1907">
        <v>1.8463888888888891</v>
      </c>
      <c r="O1907">
        <v>4.95</v>
      </c>
      <c r="Q1907">
        <v>-0.2</v>
      </c>
      <c r="S1907">
        <v>-0.92</v>
      </c>
      <c r="U1907">
        <v>-0.22</v>
      </c>
      <c r="Y1907" t="s">
        <v>2669</v>
      </c>
      <c r="Z1907" t="s">
        <v>2669</v>
      </c>
      <c r="AA1907" t="s">
        <v>15425</v>
      </c>
      <c r="AB1907" t="str">
        <f>+LEFT(AA1907,1)</f>
        <v>B</v>
      </c>
      <c r="AC1907" s="6">
        <f>DEGREES(ACOS(SIN(Resultats!$H$11)*SIN(RADIANS(N1907))+COS(Resultats!$H$11)*COS(RADIANS(N1907))*COS(Resultats!$E$11-RADIANS(M1907))))</f>
        <v>68.818276407935571</v>
      </c>
      <c r="AD1907">
        <f>+IF(AB1907=Data!$E$18,1,0)</f>
        <v>0</v>
      </c>
      <c r="AE1907">
        <f>+IF(AC1907&lt;Data!$B$17,1,0)</f>
        <v>0</v>
      </c>
      <c r="AF1907" s="7">
        <f>+IF(AND(AD1907,AE1907),1,0)</f>
        <v>0</v>
      </c>
    </row>
    <row r="1908" spans="1:32" x14ac:dyDescent="0.2">
      <c r="A1908">
        <v>1919</v>
      </c>
      <c r="C1908">
        <v>37306</v>
      </c>
      <c r="D1908">
        <v>150617</v>
      </c>
      <c r="E1908">
        <v>5</v>
      </c>
      <c r="F1908">
        <v>37</v>
      </c>
      <c r="G1908">
        <v>8.8000000000000007</v>
      </c>
      <c r="H1908" t="s">
        <v>26</v>
      </c>
      <c r="I1908">
        <v>11</v>
      </c>
      <c r="J1908">
        <v>46</v>
      </c>
      <c r="K1908">
        <v>32</v>
      </c>
      <c r="L1908">
        <v>5.6191111111111116</v>
      </c>
      <c r="M1908">
        <v>84.286666666666676</v>
      </c>
      <c r="N1908">
        <v>-11.775555555555556</v>
      </c>
      <c r="O1908">
        <v>6.11</v>
      </c>
      <c r="Q1908">
        <v>0.05</v>
      </c>
      <c r="Y1908" t="s">
        <v>114</v>
      </c>
      <c r="Z1908" t="s">
        <v>114</v>
      </c>
      <c r="AA1908" t="s">
        <v>18</v>
      </c>
      <c r="AB1908" t="str">
        <f>+LEFT(AA1908,1)</f>
        <v>A</v>
      </c>
      <c r="AC1908" s="6">
        <f>DEGREES(ACOS(SIN(Resultats!$H$11)*SIN(RADIANS(N1908))+COS(Resultats!$H$11)*COS(RADIANS(N1908))*COS(Resultats!$E$11-RADIANS(M1908))))</f>
        <v>68.83277046642948</v>
      </c>
      <c r="AD1908">
        <f>+IF(AB1908=Data!$E$18,1,0)</f>
        <v>1</v>
      </c>
      <c r="AE1908">
        <f>+IF(AC1908&lt;Data!$B$17,1,0)</f>
        <v>0</v>
      </c>
      <c r="AF1908" s="7">
        <f>+IF(AND(AD1908,AE1908),1,0)</f>
        <v>0</v>
      </c>
    </row>
    <row r="1909" spans="1:32" x14ac:dyDescent="0.2">
      <c r="A1909">
        <v>5505</v>
      </c>
      <c r="B1909" t="s">
        <v>5052</v>
      </c>
      <c r="C1909">
        <v>129988</v>
      </c>
      <c r="E1909">
        <v>14</v>
      </c>
      <c r="F1909">
        <v>44</v>
      </c>
      <c r="G1909">
        <v>59.2</v>
      </c>
      <c r="H1909" t="s">
        <v>24</v>
      </c>
      <c r="I1909">
        <v>27</v>
      </c>
      <c r="J1909">
        <v>4</v>
      </c>
      <c r="K1909">
        <v>30</v>
      </c>
      <c r="L1909">
        <v>14.749777777777776</v>
      </c>
      <c r="M1909">
        <v>221.24666666666664</v>
      </c>
      <c r="N1909">
        <v>27.074999999999999</v>
      </c>
      <c r="O1909">
        <v>5.12</v>
      </c>
      <c r="P1909" t="s">
        <v>349</v>
      </c>
      <c r="Y1909" t="s">
        <v>114</v>
      </c>
      <c r="Z1909" t="s">
        <v>114</v>
      </c>
      <c r="AA1909" t="s">
        <v>18</v>
      </c>
      <c r="AB1909" t="str">
        <f>+LEFT(AA1909,1)</f>
        <v>A</v>
      </c>
      <c r="AC1909" s="6">
        <f>DEGREES(ACOS(SIN(Resultats!$H$11)*SIN(RADIANS(N1909))+COS(Resultats!$H$11)*COS(RADIANS(N1909))*COS(Resultats!$E$11-RADIANS(M1909))))</f>
        <v>68.84141529224884</v>
      </c>
      <c r="AD1909">
        <f>+IF(AB1909=Data!$E$18,1,0)</f>
        <v>1</v>
      </c>
      <c r="AE1909">
        <f>+IF(AC1909&lt;Data!$B$17,1,0)</f>
        <v>0</v>
      </c>
      <c r="AF1909" s="7">
        <f>+IF(AND(AD1909,AE1909),1,0)</f>
        <v>0</v>
      </c>
    </row>
    <row r="1910" spans="1:32" x14ac:dyDescent="0.2">
      <c r="A1910">
        <v>5506</v>
      </c>
      <c r="B1910" t="s">
        <v>5052</v>
      </c>
      <c r="C1910">
        <v>129989</v>
      </c>
      <c r="D1910">
        <v>83500</v>
      </c>
      <c r="E1910">
        <v>14</v>
      </c>
      <c r="F1910">
        <v>44</v>
      </c>
      <c r="G1910">
        <v>59.2</v>
      </c>
      <c r="H1910" t="s">
        <v>24</v>
      </c>
      <c r="I1910">
        <v>27</v>
      </c>
      <c r="J1910">
        <v>4</v>
      </c>
      <c r="K1910">
        <v>27</v>
      </c>
      <c r="L1910">
        <v>14.749777777777776</v>
      </c>
      <c r="M1910">
        <v>221.24666666666664</v>
      </c>
      <c r="N1910">
        <v>27.074166666666667</v>
      </c>
      <c r="O1910">
        <v>2.7</v>
      </c>
      <c r="P1910" t="s">
        <v>349</v>
      </c>
      <c r="Q1910">
        <v>0.97</v>
      </c>
      <c r="S1910">
        <v>0.73</v>
      </c>
      <c r="U1910">
        <v>0.52</v>
      </c>
      <c r="Y1910" t="s">
        <v>5053</v>
      </c>
      <c r="Z1910" t="s">
        <v>5911</v>
      </c>
      <c r="AA1910" t="s">
        <v>197</v>
      </c>
      <c r="AB1910" t="str">
        <f>+LEFT(AA1910,1)</f>
        <v>K</v>
      </c>
      <c r="AC1910" s="6">
        <f>DEGREES(ACOS(SIN(Resultats!$H$11)*SIN(RADIANS(N1910))+COS(Resultats!$H$11)*COS(RADIANS(N1910))*COS(Resultats!$E$11-RADIANS(M1910))))</f>
        <v>68.841424687038824</v>
      </c>
      <c r="AD1910">
        <f>+IF(AB1910=Data!$E$18,1,0)</f>
        <v>0</v>
      </c>
      <c r="AE1910">
        <f>+IF(AC1910&lt;Data!$B$17,1,0)</f>
        <v>0</v>
      </c>
      <c r="AF1910" s="7">
        <f>+IF(AND(AD1910,AE1910),1,0)</f>
        <v>0</v>
      </c>
    </row>
    <row r="1911" spans="1:32" x14ac:dyDescent="0.2">
      <c r="A1911">
        <v>1976</v>
      </c>
      <c r="C1911">
        <v>38284</v>
      </c>
      <c r="D1911">
        <v>13618</v>
      </c>
      <c r="E1911">
        <v>5</v>
      </c>
      <c r="F1911">
        <v>49</v>
      </c>
      <c r="G1911">
        <v>4.9000000000000004</v>
      </c>
      <c r="H1911" t="s">
        <v>24</v>
      </c>
      <c r="I1911">
        <v>62</v>
      </c>
      <c r="J1911">
        <v>48</v>
      </c>
      <c r="K1911">
        <v>29</v>
      </c>
      <c r="L1911">
        <v>5.8180277777777771</v>
      </c>
      <c r="M1911">
        <v>87.270416666666662</v>
      </c>
      <c r="N1911">
        <v>62.808055555555555</v>
      </c>
      <c r="O1911">
        <v>6.13</v>
      </c>
      <c r="P1911" t="s">
        <v>103</v>
      </c>
      <c r="Y1911" t="s">
        <v>310</v>
      </c>
      <c r="Z1911" t="s">
        <v>310</v>
      </c>
      <c r="AA1911" t="s">
        <v>15426</v>
      </c>
      <c r="AB1911" t="str">
        <f>+LEFT(AA1911,1)</f>
        <v>A</v>
      </c>
      <c r="AC1911" s="6">
        <f>DEGREES(ACOS(SIN(Resultats!$H$11)*SIN(RADIANS(N1911))+COS(Resultats!$H$11)*COS(RADIANS(N1911))*COS(Resultats!$E$11-RADIANS(M1911))))</f>
        <v>68.859484431426296</v>
      </c>
      <c r="AD1911">
        <f>+IF(AB1911=Data!$E$18,1,0)</f>
        <v>1</v>
      </c>
      <c r="AE1911">
        <f>+IF(AC1911&lt;Data!$B$17,1,0)</f>
        <v>0</v>
      </c>
      <c r="AF1911" s="7">
        <f>+IF(AND(AD1911,AE1911),1,0)</f>
        <v>0</v>
      </c>
    </row>
    <row r="1912" spans="1:32" x14ac:dyDescent="0.2">
      <c r="A1912">
        <v>2209</v>
      </c>
      <c r="C1912">
        <v>42818</v>
      </c>
      <c r="D1912">
        <v>13788</v>
      </c>
      <c r="E1912">
        <v>6</v>
      </c>
      <c r="F1912">
        <v>18</v>
      </c>
      <c r="G1912">
        <v>50.8</v>
      </c>
      <c r="H1912" t="s">
        <v>24</v>
      </c>
      <c r="I1912">
        <v>69</v>
      </c>
      <c r="J1912">
        <v>19</v>
      </c>
      <c r="K1912">
        <v>11</v>
      </c>
      <c r="L1912">
        <v>6.314111111111111</v>
      </c>
      <c r="M1912">
        <v>94.711666666666659</v>
      </c>
      <c r="N1912">
        <v>69.319722222222225</v>
      </c>
      <c r="O1912">
        <v>4.8</v>
      </c>
      <c r="Q1912">
        <v>0.03</v>
      </c>
      <c r="S1912">
        <v>0</v>
      </c>
      <c r="U1912">
        <v>-0.01</v>
      </c>
      <c r="Y1912" t="s">
        <v>185</v>
      </c>
      <c r="Z1912" t="s">
        <v>185</v>
      </c>
      <c r="AA1912" t="s">
        <v>2210</v>
      </c>
      <c r="AB1912" t="str">
        <f>+LEFT(AA1912,1)</f>
        <v>A</v>
      </c>
      <c r="AC1912" s="6">
        <f>DEGREES(ACOS(SIN(Resultats!$H$11)*SIN(RADIANS(N1912))+COS(Resultats!$H$11)*COS(RADIANS(N1912))*COS(Resultats!$E$11-RADIANS(M1912))))</f>
        <v>68.868733500002691</v>
      </c>
      <c r="AD1912">
        <f>+IF(AB1912=Data!$E$18,1,0)</f>
        <v>1</v>
      </c>
      <c r="AE1912">
        <f>+IF(AC1912&lt;Data!$B$17,1,0)</f>
        <v>0</v>
      </c>
      <c r="AF1912" s="7">
        <f>+IF(AND(AD1912,AE1912),1,0)</f>
        <v>0</v>
      </c>
    </row>
    <row r="1913" spans="1:32" x14ac:dyDescent="0.2">
      <c r="A1913">
        <v>1711</v>
      </c>
      <c r="B1913" t="s">
        <v>2608</v>
      </c>
      <c r="C1913">
        <v>34053</v>
      </c>
      <c r="D1913">
        <v>77057</v>
      </c>
      <c r="E1913">
        <v>5</v>
      </c>
      <c r="F1913">
        <v>15</v>
      </c>
      <c r="G1913">
        <v>27.7</v>
      </c>
      <c r="H1913" t="s">
        <v>24</v>
      </c>
      <c r="I1913">
        <v>22</v>
      </c>
      <c r="J1913">
        <v>17</v>
      </c>
      <c r="K1913">
        <v>5</v>
      </c>
      <c r="L1913">
        <v>5.2576944444444447</v>
      </c>
      <c r="M1913">
        <v>78.865416666666675</v>
      </c>
      <c r="N1913">
        <v>22.284722222222225</v>
      </c>
      <c r="O1913">
        <v>6.27</v>
      </c>
      <c r="Q1913">
        <v>0.08</v>
      </c>
      <c r="S1913">
        <v>0.14000000000000001</v>
      </c>
      <c r="Y1913" t="s">
        <v>114</v>
      </c>
      <c r="Z1913" t="s">
        <v>114</v>
      </c>
      <c r="AA1913" t="s">
        <v>18</v>
      </c>
      <c r="AB1913" t="str">
        <f>+LEFT(AA1913,1)</f>
        <v>A</v>
      </c>
      <c r="AC1913" s="6">
        <f>DEGREES(ACOS(SIN(Resultats!$H$11)*SIN(RADIANS(N1913))+COS(Resultats!$H$11)*COS(RADIANS(N1913))*COS(Resultats!$E$11-RADIANS(M1913))))</f>
        <v>68.869129464001674</v>
      </c>
      <c r="AD1913">
        <f>+IF(AB1913=Data!$E$18,1,0)</f>
        <v>1</v>
      </c>
      <c r="AE1913">
        <f>+IF(AC1913&lt;Data!$B$17,1,0)</f>
        <v>0</v>
      </c>
      <c r="AF1913" s="7">
        <f>+IF(AND(AD1913,AE1913),1,0)</f>
        <v>0</v>
      </c>
    </row>
    <row r="1914" spans="1:32" x14ac:dyDescent="0.2">
      <c r="A1914">
        <v>1722</v>
      </c>
      <c r="C1914">
        <v>34269</v>
      </c>
      <c r="D1914">
        <v>40214</v>
      </c>
      <c r="E1914">
        <v>5</v>
      </c>
      <c r="F1914">
        <v>18</v>
      </c>
      <c r="G1914">
        <v>15.9</v>
      </c>
      <c r="H1914" t="s">
        <v>24</v>
      </c>
      <c r="I1914">
        <v>42</v>
      </c>
      <c r="J1914">
        <v>47</v>
      </c>
      <c r="K1914">
        <v>32</v>
      </c>
      <c r="L1914">
        <v>5.3044166666666666</v>
      </c>
      <c r="M1914">
        <v>79.566249999999997</v>
      </c>
      <c r="N1914">
        <v>42.792222222222222</v>
      </c>
      <c r="O1914">
        <v>5.48</v>
      </c>
      <c r="Q1914">
        <v>1.65</v>
      </c>
      <c r="S1914">
        <v>1.62</v>
      </c>
      <c r="Y1914" t="s">
        <v>164</v>
      </c>
      <c r="Z1914" t="s">
        <v>164</v>
      </c>
      <c r="AA1914" t="s">
        <v>15429</v>
      </c>
      <c r="AB1914" t="str">
        <f>+LEFT(AA1914,1)</f>
        <v>M</v>
      </c>
      <c r="AC1914" s="6">
        <f>DEGREES(ACOS(SIN(Resultats!$H$11)*SIN(RADIANS(N1914))+COS(Resultats!$H$11)*COS(RADIANS(N1914))*COS(Resultats!$E$11-RADIANS(M1914))))</f>
        <v>68.900577612177457</v>
      </c>
      <c r="AD1914">
        <f>+IF(AB1914=Data!$E$18,1,0)</f>
        <v>0</v>
      </c>
      <c r="AE1914">
        <f>+IF(AC1914&lt;Data!$B$17,1,0)</f>
        <v>0</v>
      </c>
      <c r="AF1914" s="7">
        <f>+IF(AND(AD1914,AE1914),1,0)</f>
        <v>0</v>
      </c>
    </row>
    <row r="1915" spans="1:32" x14ac:dyDescent="0.2">
      <c r="A1915">
        <v>4609</v>
      </c>
      <c r="C1915">
        <v>104985</v>
      </c>
      <c r="D1915">
        <v>7500</v>
      </c>
      <c r="E1915">
        <v>12</v>
      </c>
      <c r="F1915">
        <v>5</v>
      </c>
      <c r="G1915">
        <v>15.1</v>
      </c>
      <c r="H1915" t="s">
        <v>24</v>
      </c>
      <c r="I1915">
        <v>76</v>
      </c>
      <c r="J1915">
        <v>54</v>
      </c>
      <c r="K1915">
        <v>21</v>
      </c>
      <c r="L1915">
        <v>12.087527777777778</v>
      </c>
      <c r="M1915">
        <v>181.31291666666667</v>
      </c>
      <c r="N1915">
        <v>76.905833333333334</v>
      </c>
      <c r="O1915">
        <v>5.8</v>
      </c>
      <c r="Q1915">
        <v>1.01</v>
      </c>
      <c r="S1915">
        <v>0.85</v>
      </c>
      <c r="Y1915" t="s">
        <v>60</v>
      </c>
      <c r="Z1915" t="s">
        <v>60</v>
      </c>
      <c r="AA1915" t="s">
        <v>28</v>
      </c>
      <c r="AB1915" t="str">
        <f>+LEFT(AA1915,1)</f>
        <v>G</v>
      </c>
      <c r="AC1915" s="6">
        <f>DEGREES(ACOS(SIN(Resultats!$H$11)*SIN(RADIANS(N1915))+COS(Resultats!$H$11)*COS(RADIANS(N1915))*COS(Resultats!$E$11-RADIANS(M1915))))</f>
        <v>68.91542697235036</v>
      </c>
      <c r="AD1915">
        <f>+IF(AB1915=Data!$E$18,1,0)</f>
        <v>0</v>
      </c>
      <c r="AE1915">
        <f>+IF(AC1915&lt;Data!$B$17,1,0)</f>
        <v>0</v>
      </c>
      <c r="AF1915" s="7">
        <f>+IF(AND(AD1915,AE1915),1,0)</f>
        <v>0</v>
      </c>
    </row>
    <row r="1916" spans="1:32" x14ac:dyDescent="0.2">
      <c r="A1916">
        <v>5510</v>
      </c>
      <c r="C1916">
        <v>130084</v>
      </c>
      <c r="D1916">
        <v>64306</v>
      </c>
      <c r="E1916">
        <v>14</v>
      </c>
      <c r="F1916">
        <v>45</v>
      </c>
      <c r="G1916">
        <v>13.7</v>
      </c>
      <c r="H1916" t="s">
        <v>24</v>
      </c>
      <c r="I1916">
        <v>32</v>
      </c>
      <c r="J1916">
        <v>47</v>
      </c>
      <c r="K1916">
        <v>18</v>
      </c>
      <c r="L1916">
        <v>14.753805555555555</v>
      </c>
      <c r="M1916">
        <v>221.30708333333334</v>
      </c>
      <c r="N1916">
        <v>32.788333333333334</v>
      </c>
      <c r="O1916">
        <v>6.28</v>
      </c>
      <c r="Q1916">
        <v>1.58</v>
      </c>
      <c r="S1916">
        <v>1.9</v>
      </c>
      <c r="Y1916" t="s">
        <v>5054</v>
      </c>
      <c r="Z1916" t="s">
        <v>419</v>
      </c>
      <c r="AA1916" t="s">
        <v>2160</v>
      </c>
      <c r="AB1916" t="str">
        <f>+LEFT(AA1916,1)</f>
        <v>M</v>
      </c>
      <c r="AC1916" s="6">
        <f>DEGREES(ACOS(SIN(Resultats!$H$11)*SIN(RADIANS(N1916))+COS(Resultats!$H$11)*COS(RADIANS(N1916))*COS(Resultats!$E$11-RADIANS(M1916))))</f>
        <v>68.938053115125498</v>
      </c>
      <c r="AD1916">
        <f>+IF(AB1916=Data!$E$18,1,0)</f>
        <v>0</v>
      </c>
      <c r="AE1916">
        <f>+IF(AC1916&lt;Data!$B$17,1,0)</f>
        <v>0</v>
      </c>
      <c r="AF1916" s="7">
        <f>+IF(AND(AD1916,AE1916),1,0)</f>
        <v>0</v>
      </c>
    </row>
    <row r="1917" spans="1:32" x14ac:dyDescent="0.2">
      <c r="A1917">
        <v>1855</v>
      </c>
      <c r="B1917" t="s">
        <v>1846</v>
      </c>
      <c r="C1917">
        <v>36512</v>
      </c>
      <c r="D1917">
        <v>132222</v>
      </c>
      <c r="E1917">
        <v>5</v>
      </c>
      <c r="F1917">
        <v>31</v>
      </c>
      <c r="G1917">
        <v>55.8</v>
      </c>
      <c r="H1917" t="s">
        <v>26</v>
      </c>
      <c r="I1917">
        <v>7</v>
      </c>
      <c r="J1917">
        <v>18</v>
      </c>
      <c r="K1917">
        <v>5</v>
      </c>
      <c r="L1917">
        <v>5.5321666666666669</v>
      </c>
      <c r="M1917">
        <v>82.982500000000002</v>
      </c>
      <c r="N1917">
        <v>-7.3013888888888889</v>
      </c>
      <c r="O1917">
        <v>4.62</v>
      </c>
      <c r="Q1917">
        <v>-0.26</v>
      </c>
      <c r="S1917">
        <v>-1.07</v>
      </c>
      <c r="U1917">
        <v>-0.26</v>
      </c>
      <c r="Y1917" t="s">
        <v>1847</v>
      </c>
      <c r="Z1917" t="s">
        <v>1847</v>
      </c>
      <c r="AA1917" t="s">
        <v>15431</v>
      </c>
      <c r="AB1917" t="str">
        <f>+LEFT(AA1917,1)</f>
        <v>B</v>
      </c>
      <c r="AC1917" s="6">
        <f>DEGREES(ACOS(SIN(Resultats!$H$11)*SIN(RADIANS(N1917))+COS(Resultats!$H$11)*COS(RADIANS(N1917))*COS(Resultats!$E$11-RADIANS(M1917))))</f>
        <v>68.940852276358797</v>
      </c>
      <c r="AD1917">
        <f>+IF(AB1917=Data!$E$18,1,0)</f>
        <v>0</v>
      </c>
      <c r="AE1917">
        <f>+IF(AC1917&lt;Data!$B$17,1,0)</f>
        <v>0</v>
      </c>
      <c r="AF1917" s="7">
        <f>+IF(AND(AD1917,AE1917),1,0)</f>
        <v>0</v>
      </c>
    </row>
    <row r="1918" spans="1:32" x14ac:dyDescent="0.2">
      <c r="A1918">
        <v>1848</v>
      </c>
      <c r="C1918">
        <v>36430</v>
      </c>
      <c r="D1918">
        <v>132210</v>
      </c>
      <c r="E1918">
        <v>5</v>
      </c>
      <c r="F1918">
        <v>31</v>
      </c>
      <c r="G1918">
        <v>20.9</v>
      </c>
      <c r="H1918" t="s">
        <v>26</v>
      </c>
      <c r="I1918">
        <v>6</v>
      </c>
      <c r="J1918">
        <v>42</v>
      </c>
      <c r="K1918">
        <v>30</v>
      </c>
      <c r="L1918">
        <v>5.5224722222222224</v>
      </c>
      <c r="M1918">
        <v>82.837083333333339</v>
      </c>
      <c r="N1918">
        <v>-6.7083333333333339</v>
      </c>
      <c r="O1918">
        <v>6.22</v>
      </c>
      <c r="Q1918">
        <v>-0.17</v>
      </c>
      <c r="S1918">
        <v>-0.74</v>
      </c>
      <c r="U1918">
        <v>-0.17</v>
      </c>
      <c r="Y1918" t="s">
        <v>82</v>
      </c>
      <c r="Z1918" t="s">
        <v>82</v>
      </c>
      <c r="AA1918" t="s">
        <v>15417</v>
      </c>
      <c r="AB1918" t="str">
        <f>+LEFT(AA1918,1)</f>
        <v>B</v>
      </c>
      <c r="AC1918" s="6">
        <f>DEGREES(ACOS(SIN(Resultats!$H$11)*SIN(RADIANS(N1918))+COS(Resultats!$H$11)*COS(RADIANS(N1918))*COS(Resultats!$E$11-RADIANS(M1918))))</f>
        <v>68.941906526566569</v>
      </c>
      <c r="AD1918">
        <f>+IF(AB1918=Data!$E$18,1,0)</f>
        <v>0</v>
      </c>
      <c r="AE1918">
        <f>+IF(AC1918&lt;Data!$B$17,1,0)</f>
        <v>0</v>
      </c>
      <c r="AF1918" s="7">
        <f>+IF(AND(AD1918,AE1918),1,0)</f>
        <v>0</v>
      </c>
    </row>
    <row r="1919" spans="1:32" x14ac:dyDescent="0.2">
      <c r="A1919">
        <v>5003</v>
      </c>
      <c r="C1919">
        <v>115227</v>
      </c>
      <c r="D1919">
        <v>7782</v>
      </c>
      <c r="E1919">
        <v>13</v>
      </c>
      <c r="F1919">
        <v>13</v>
      </c>
      <c r="G1919">
        <v>32</v>
      </c>
      <c r="H1919" t="s">
        <v>24</v>
      </c>
      <c r="I1919">
        <v>72</v>
      </c>
      <c r="J1919">
        <v>47</v>
      </c>
      <c r="K1919">
        <v>56</v>
      </c>
      <c r="L1919">
        <v>13.225555555555555</v>
      </c>
      <c r="M1919">
        <v>198.38333333333333</v>
      </c>
      <c r="N1919">
        <v>72.798888888888882</v>
      </c>
      <c r="O1919">
        <v>6.59</v>
      </c>
      <c r="Q1919">
        <v>0.08</v>
      </c>
      <c r="S1919">
        <v>7.0000000000000007E-2</v>
      </c>
      <c r="Y1919" t="s">
        <v>114</v>
      </c>
      <c r="Z1919" t="s">
        <v>114</v>
      </c>
      <c r="AA1919" t="s">
        <v>18</v>
      </c>
      <c r="AB1919" t="str">
        <f>+LEFT(AA1919,1)</f>
        <v>A</v>
      </c>
      <c r="AC1919" s="6">
        <f>DEGREES(ACOS(SIN(Resultats!$H$11)*SIN(RADIANS(N1919))+COS(Resultats!$H$11)*COS(RADIANS(N1919))*COS(Resultats!$E$11-RADIANS(M1919))))</f>
        <v>68.942635901434869</v>
      </c>
      <c r="AD1919">
        <f>+IF(AB1919=Data!$E$18,1,0)</f>
        <v>1</v>
      </c>
      <c r="AE1919">
        <f>+IF(AC1919&lt;Data!$B$17,1,0)</f>
        <v>0</v>
      </c>
      <c r="AF1919" s="7">
        <f>+IF(AND(AD1919,AE1919),1,0)</f>
        <v>0</v>
      </c>
    </row>
    <row r="1920" spans="1:32" x14ac:dyDescent="0.2">
      <c r="A1920">
        <v>5383</v>
      </c>
      <c r="B1920" t="s">
        <v>4988</v>
      </c>
      <c r="C1920">
        <v>126035</v>
      </c>
      <c r="D1920">
        <v>158528</v>
      </c>
      <c r="E1920">
        <v>14</v>
      </c>
      <c r="F1920">
        <v>23</v>
      </c>
      <c r="G1920">
        <v>25.6</v>
      </c>
      <c r="H1920" t="s">
        <v>26</v>
      </c>
      <c r="I1920">
        <v>11</v>
      </c>
      <c r="J1920">
        <v>42</v>
      </c>
      <c r="K1920">
        <v>51</v>
      </c>
      <c r="L1920">
        <v>14.390444444444444</v>
      </c>
      <c r="M1920">
        <v>215.85666666666665</v>
      </c>
      <c r="N1920">
        <v>-11.714166666666666</v>
      </c>
      <c r="O1920">
        <v>6.21</v>
      </c>
      <c r="Q1920">
        <v>0.99</v>
      </c>
      <c r="Y1920" t="s">
        <v>345</v>
      </c>
      <c r="Z1920" t="s">
        <v>345</v>
      </c>
      <c r="AA1920" t="s">
        <v>3097</v>
      </c>
      <c r="AB1920" t="str">
        <f>+LEFT(AA1920,1)</f>
        <v>G</v>
      </c>
      <c r="AC1920" s="6">
        <f>DEGREES(ACOS(SIN(Resultats!$H$11)*SIN(RADIANS(N1920))+COS(Resultats!$H$11)*COS(RADIANS(N1920))*COS(Resultats!$E$11-RADIANS(M1920))))</f>
        <v>68.951278140976754</v>
      </c>
      <c r="AD1920">
        <f>+IF(AB1920=Data!$E$18,1,0)</f>
        <v>0</v>
      </c>
      <c r="AE1920">
        <f>+IF(AC1920&lt;Data!$B$17,1,0)</f>
        <v>0</v>
      </c>
      <c r="AF1920" s="7">
        <f>+IF(AND(AD1920,AE1920),1,0)</f>
        <v>0</v>
      </c>
    </row>
    <row r="1921" spans="1:32" x14ac:dyDescent="0.2">
      <c r="A1921">
        <v>1943</v>
      </c>
      <c r="B1921" t="s">
        <v>1910</v>
      </c>
      <c r="C1921">
        <v>37638</v>
      </c>
      <c r="D1921">
        <v>13590</v>
      </c>
      <c r="E1921">
        <v>5</v>
      </c>
      <c r="F1921">
        <v>44</v>
      </c>
      <c r="G1921">
        <v>8.6</v>
      </c>
      <c r="H1921" t="s">
        <v>24</v>
      </c>
      <c r="I1921">
        <v>61</v>
      </c>
      <c r="J1921">
        <v>28</v>
      </c>
      <c r="K1921">
        <v>36</v>
      </c>
      <c r="L1921">
        <v>5.7357222222222219</v>
      </c>
      <c r="M1921">
        <v>86.035833333333329</v>
      </c>
      <c r="N1921">
        <v>61.476666666666667</v>
      </c>
      <c r="O1921">
        <v>6.15</v>
      </c>
      <c r="Q1921">
        <v>0.9</v>
      </c>
      <c r="X1921" t="s">
        <v>27</v>
      </c>
      <c r="Y1921" t="s">
        <v>235</v>
      </c>
      <c r="Z1921" t="s">
        <v>6326</v>
      </c>
      <c r="AA1921" t="s">
        <v>235</v>
      </c>
      <c r="AB1921" t="str">
        <f>+LEFT(AA1921,1)</f>
        <v>G</v>
      </c>
      <c r="AC1921" s="6">
        <f>DEGREES(ACOS(SIN(Resultats!$H$11)*SIN(RADIANS(N1921))+COS(Resultats!$H$11)*COS(RADIANS(N1921))*COS(Resultats!$E$11-RADIANS(M1921))))</f>
        <v>68.962134433137578</v>
      </c>
      <c r="AD1921">
        <f>+IF(AB1921=Data!$E$18,1,0)</f>
        <v>0</v>
      </c>
      <c r="AE1921">
        <f>+IF(AC1921&lt;Data!$B$17,1,0)</f>
        <v>0</v>
      </c>
      <c r="AF1921" s="7">
        <f>+IF(AND(AD1921,AE1921),1,0)</f>
        <v>0</v>
      </c>
    </row>
    <row r="1922" spans="1:32" x14ac:dyDescent="0.2">
      <c r="A1922">
        <v>1736</v>
      </c>
      <c r="C1922">
        <v>34533</v>
      </c>
      <c r="D1922">
        <v>40251</v>
      </c>
      <c r="E1922">
        <v>5</v>
      </c>
      <c r="F1922">
        <v>20</v>
      </c>
      <c r="G1922">
        <v>39.299999999999997</v>
      </c>
      <c r="H1922" t="s">
        <v>24</v>
      </c>
      <c r="I1922">
        <v>46</v>
      </c>
      <c r="J1922">
        <v>57</v>
      </c>
      <c r="K1922">
        <v>50</v>
      </c>
      <c r="L1922">
        <v>5.3442499999999997</v>
      </c>
      <c r="M1922">
        <v>80.163749999999993</v>
      </c>
      <c r="N1922">
        <v>46.963888888888889</v>
      </c>
      <c r="O1922">
        <v>6.54</v>
      </c>
      <c r="Q1922">
        <v>0.6</v>
      </c>
      <c r="S1922">
        <v>0.36</v>
      </c>
      <c r="Y1922" t="s">
        <v>2628</v>
      </c>
      <c r="Z1922" t="s">
        <v>11513</v>
      </c>
      <c r="AA1922" t="s">
        <v>15442</v>
      </c>
      <c r="AB1922" t="str">
        <f>+LEFT(AA1922,1)</f>
        <v>G</v>
      </c>
      <c r="AC1922" s="6">
        <f>DEGREES(ACOS(SIN(Resultats!$H$11)*SIN(RADIANS(N1922))+COS(Resultats!$H$11)*COS(RADIANS(N1922))*COS(Resultats!$E$11-RADIANS(M1922))))</f>
        <v>68.985985076798741</v>
      </c>
      <c r="AD1922">
        <f>+IF(AB1922=Data!$E$18,1,0)</f>
        <v>0</v>
      </c>
      <c r="AE1922">
        <f>+IF(AC1922&lt;Data!$B$17,1,0)</f>
        <v>0</v>
      </c>
      <c r="AF1922" s="7">
        <f>+IF(AND(AD1922,AE1922),1,0)</f>
        <v>0</v>
      </c>
    </row>
    <row r="1923" spans="1:32" x14ac:dyDescent="0.2">
      <c r="A1923">
        <v>5410</v>
      </c>
      <c r="B1923" t="s">
        <v>5003</v>
      </c>
      <c r="C1923">
        <v>126927</v>
      </c>
      <c r="D1923">
        <v>139957</v>
      </c>
      <c r="E1923">
        <v>14</v>
      </c>
      <c r="F1923">
        <v>28</v>
      </c>
      <c r="G1923">
        <v>41.7</v>
      </c>
      <c r="H1923" t="s">
        <v>26</v>
      </c>
      <c r="I1923">
        <v>6</v>
      </c>
      <c r="J1923">
        <v>54</v>
      </c>
      <c r="K1923">
        <v>2</v>
      </c>
      <c r="L1923">
        <v>14.478250000000001</v>
      </c>
      <c r="M1923">
        <v>217.17375000000001</v>
      </c>
      <c r="N1923">
        <v>-6.900555555555556</v>
      </c>
      <c r="O1923">
        <v>5.42</v>
      </c>
      <c r="Q1923">
        <v>1.49</v>
      </c>
      <c r="S1923">
        <v>1.76</v>
      </c>
      <c r="Y1923" t="s">
        <v>77</v>
      </c>
      <c r="Z1923" t="s">
        <v>77</v>
      </c>
      <c r="AA1923" t="s">
        <v>104</v>
      </c>
      <c r="AB1923" t="str">
        <f>+LEFT(AA1923,1)</f>
        <v>K</v>
      </c>
      <c r="AC1923" s="6">
        <f>DEGREES(ACOS(SIN(Resultats!$H$11)*SIN(RADIANS(N1923))+COS(Resultats!$H$11)*COS(RADIANS(N1923))*COS(Resultats!$E$11-RADIANS(M1923))))</f>
        <v>68.99720000045285</v>
      </c>
      <c r="AD1923">
        <f>+IF(AB1923=Data!$E$18,1,0)</f>
        <v>0</v>
      </c>
      <c r="AE1923">
        <f>+IF(AC1923&lt;Data!$B$17,1,0)</f>
        <v>0</v>
      </c>
      <c r="AF1923" s="7">
        <f>+IF(AND(AD1923,AE1923),1,0)</f>
        <v>0</v>
      </c>
    </row>
    <row r="1924" spans="1:32" x14ac:dyDescent="0.2">
      <c r="A1924">
        <v>1770</v>
      </c>
      <c r="B1924" t="s">
        <v>2651</v>
      </c>
      <c r="C1924">
        <v>35149</v>
      </c>
      <c r="D1924">
        <v>112697</v>
      </c>
      <c r="E1924">
        <v>5</v>
      </c>
      <c r="F1924">
        <v>22</v>
      </c>
      <c r="G1924">
        <v>50</v>
      </c>
      <c r="H1924" t="s">
        <v>24</v>
      </c>
      <c r="I1924">
        <v>3</v>
      </c>
      <c r="J1924">
        <v>32</v>
      </c>
      <c r="K1924">
        <v>40</v>
      </c>
      <c r="L1924">
        <v>5.3805555555555555</v>
      </c>
      <c r="M1924">
        <v>80.708333333333329</v>
      </c>
      <c r="N1924">
        <v>3.5444444444444443</v>
      </c>
      <c r="O1924">
        <v>5</v>
      </c>
      <c r="Q1924">
        <v>-0.15</v>
      </c>
      <c r="S1924">
        <v>-0.86</v>
      </c>
      <c r="U1924">
        <v>-0.18</v>
      </c>
      <c r="Y1924" t="s">
        <v>3081</v>
      </c>
      <c r="Z1924" t="s">
        <v>3081</v>
      </c>
      <c r="AA1924" t="s">
        <v>15425</v>
      </c>
      <c r="AB1924" t="str">
        <f>+LEFT(AA1924,1)</f>
        <v>B</v>
      </c>
      <c r="AC1924" s="6">
        <f>DEGREES(ACOS(SIN(Resultats!$H$11)*SIN(RADIANS(N1924))+COS(Resultats!$H$11)*COS(RADIANS(N1924))*COS(Resultats!$E$11-RADIANS(M1924))))</f>
        <v>69.00367720893388</v>
      </c>
      <c r="AD1924">
        <f>+IF(AB1924=Data!$E$18,1,0)</f>
        <v>0</v>
      </c>
      <c r="AE1924">
        <f>+IF(AC1924&lt;Data!$B$17,1,0)</f>
        <v>0</v>
      </c>
      <c r="AF1924" s="7">
        <f>+IF(AND(AD1924,AE1924),1,0)</f>
        <v>0</v>
      </c>
    </row>
    <row r="1925" spans="1:32" x14ac:dyDescent="0.2">
      <c r="A1925">
        <v>5481</v>
      </c>
      <c r="B1925" t="s">
        <v>5038</v>
      </c>
      <c r="C1925">
        <v>129336</v>
      </c>
      <c r="D1925">
        <v>101152</v>
      </c>
      <c r="E1925">
        <v>14</v>
      </c>
      <c r="F1925">
        <v>41</v>
      </c>
      <c r="G1925">
        <v>43.5</v>
      </c>
      <c r="H1925" t="s">
        <v>24</v>
      </c>
      <c r="I1925">
        <v>11</v>
      </c>
      <c r="J1925">
        <v>39</v>
      </c>
      <c r="K1925">
        <v>38</v>
      </c>
      <c r="L1925">
        <v>14.695416666666667</v>
      </c>
      <c r="M1925">
        <v>220.43125000000001</v>
      </c>
      <c r="N1925">
        <v>11.660555555555556</v>
      </c>
      <c r="O1925">
        <v>5.56</v>
      </c>
      <c r="Q1925">
        <v>0.94</v>
      </c>
      <c r="S1925">
        <v>0.67</v>
      </c>
      <c r="U1925">
        <v>0.48</v>
      </c>
      <c r="Y1925" t="s">
        <v>71</v>
      </c>
      <c r="Z1925" t="s">
        <v>71</v>
      </c>
      <c r="AA1925" t="s">
        <v>51</v>
      </c>
      <c r="AB1925" t="str">
        <f>+LEFT(AA1925,1)</f>
        <v>G</v>
      </c>
      <c r="AC1925" s="6">
        <f>DEGREES(ACOS(SIN(Resultats!$H$11)*SIN(RADIANS(N1925))+COS(Resultats!$H$11)*COS(RADIANS(N1925))*COS(Resultats!$E$11-RADIANS(M1925))))</f>
        <v>69.01408376499441</v>
      </c>
      <c r="AD1925">
        <f>+IF(AB1925=Data!$E$18,1,0)</f>
        <v>0</v>
      </c>
      <c r="AE1925">
        <f>+IF(AC1925&lt;Data!$B$17,1,0)</f>
        <v>0</v>
      </c>
      <c r="AF1925" s="7">
        <f>+IF(AND(AD1925,AE1925),1,0)</f>
        <v>0</v>
      </c>
    </row>
    <row r="1926" spans="1:32" x14ac:dyDescent="0.2">
      <c r="A1926">
        <v>5493</v>
      </c>
      <c r="C1926">
        <v>129846</v>
      </c>
      <c r="D1926">
        <v>45190</v>
      </c>
      <c r="E1926">
        <v>14</v>
      </c>
      <c r="F1926">
        <v>43</v>
      </c>
      <c r="G1926">
        <v>44.4</v>
      </c>
      <c r="H1926" t="s">
        <v>24</v>
      </c>
      <c r="I1926">
        <v>40</v>
      </c>
      <c r="J1926">
        <v>27</v>
      </c>
      <c r="K1926">
        <v>33</v>
      </c>
      <c r="L1926">
        <v>14.729000000000001</v>
      </c>
      <c r="M1926">
        <v>220.935</v>
      </c>
      <c r="N1926">
        <v>40.459166666666668</v>
      </c>
      <c r="O1926">
        <v>5.73</v>
      </c>
      <c r="Q1926">
        <v>1.39</v>
      </c>
      <c r="Y1926" t="s">
        <v>172</v>
      </c>
      <c r="Z1926" t="s">
        <v>172</v>
      </c>
      <c r="AA1926" t="s">
        <v>80</v>
      </c>
      <c r="AB1926" t="str">
        <f>+LEFT(AA1926,1)</f>
        <v>K</v>
      </c>
      <c r="AC1926" s="6">
        <f>DEGREES(ACOS(SIN(Resultats!$H$11)*SIN(RADIANS(N1926))+COS(Resultats!$H$11)*COS(RADIANS(N1926))*COS(Resultats!$E$11-RADIANS(M1926))))</f>
        <v>69.057173534441475</v>
      </c>
      <c r="AD1926">
        <f>+IF(AB1926=Data!$E$18,1,0)</f>
        <v>0</v>
      </c>
      <c r="AE1926">
        <f>+IF(AC1926&lt;Data!$B$17,1,0)</f>
        <v>0</v>
      </c>
      <c r="AF1926" s="7">
        <f>+IF(AND(AD1926,AE1926),1,0)</f>
        <v>0</v>
      </c>
    </row>
    <row r="1927" spans="1:32" x14ac:dyDescent="0.2">
      <c r="A1927">
        <v>1800</v>
      </c>
      <c r="C1927">
        <v>35548</v>
      </c>
      <c r="D1927">
        <v>132086</v>
      </c>
      <c r="E1927">
        <v>5</v>
      </c>
      <c r="F1927">
        <v>25</v>
      </c>
      <c r="G1927">
        <v>31.2</v>
      </c>
      <c r="H1927" t="s">
        <v>26</v>
      </c>
      <c r="I1927">
        <v>0</v>
      </c>
      <c r="J1927">
        <v>32</v>
      </c>
      <c r="K1927">
        <v>39</v>
      </c>
      <c r="L1927">
        <v>5.4253333333333336</v>
      </c>
      <c r="M1927">
        <v>81.38</v>
      </c>
      <c r="N1927">
        <v>-0.54416666666666669</v>
      </c>
      <c r="O1927">
        <v>6.57</v>
      </c>
      <c r="Q1927">
        <v>-0.05</v>
      </c>
      <c r="S1927">
        <v>-0.18</v>
      </c>
      <c r="Y1927" t="s">
        <v>2675</v>
      </c>
      <c r="Z1927" t="s">
        <v>2419</v>
      </c>
      <c r="AA1927" t="s">
        <v>5040</v>
      </c>
      <c r="AB1927" t="str">
        <f>+LEFT(AA1927,1)</f>
        <v>B</v>
      </c>
      <c r="AC1927" s="6">
        <f>DEGREES(ACOS(SIN(Resultats!$H$11)*SIN(RADIANS(N1927))+COS(Resultats!$H$11)*COS(RADIANS(N1927))*COS(Resultats!$E$11-RADIANS(M1927))))</f>
        <v>69.062582631413861</v>
      </c>
      <c r="AD1927">
        <f>+IF(AB1927=Data!$E$18,1,0)</f>
        <v>0</v>
      </c>
      <c r="AE1927">
        <f>+IF(AC1927&lt;Data!$B$17,1,0)</f>
        <v>0</v>
      </c>
      <c r="AF1927" s="7">
        <f>+IF(AND(AD1927,AE1927),1,0)</f>
        <v>0</v>
      </c>
    </row>
    <row r="1928" spans="1:32" x14ac:dyDescent="0.2">
      <c r="A1928">
        <v>3847</v>
      </c>
      <c r="C1928">
        <v>83727</v>
      </c>
      <c r="D1928">
        <v>6956</v>
      </c>
      <c r="E1928">
        <v>9</v>
      </c>
      <c r="F1928">
        <v>47</v>
      </c>
      <c r="G1928">
        <v>18</v>
      </c>
      <c r="H1928" t="s">
        <v>24</v>
      </c>
      <c r="I1928">
        <v>79</v>
      </c>
      <c r="J1928">
        <v>8</v>
      </c>
      <c r="K1928">
        <v>12</v>
      </c>
      <c r="L1928">
        <v>9.788333333333334</v>
      </c>
      <c r="M1928">
        <v>146.82499999999999</v>
      </c>
      <c r="N1928">
        <v>79.13666666666667</v>
      </c>
      <c r="O1928">
        <v>6.17</v>
      </c>
      <c r="Q1928">
        <v>0.25</v>
      </c>
      <c r="S1928">
        <v>0.12</v>
      </c>
      <c r="Y1928" t="s">
        <v>1660</v>
      </c>
      <c r="Z1928" t="s">
        <v>1660</v>
      </c>
      <c r="AA1928" t="s">
        <v>2891</v>
      </c>
      <c r="AB1928" t="str">
        <f>+LEFT(AA1928,1)</f>
        <v>F</v>
      </c>
      <c r="AC1928" s="6">
        <f>DEGREES(ACOS(SIN(Resultats!$H$11)*SIN(RADIANS(N1928))+COS(Resultats!$H$11)*COS(RADIANS(N1928))*COS(Resultats!$E$11-RADIANS(M1928))))</f>
        <v>69.154134428670204</v>
      </c>
      <c r="AD1928">
        <f>+IF(AB1928=Data!$E$18,1,0)</f>
        <v>0</v>
      </c>
      <c r="AE1928">
        <f>+IF(AC1928&lt;Data!$B$17,1,0)</f>
        <v>0</v>
      </c>
      <c r="AF1928" s="7">
        <f>+IF(AND(AD1928,AE1928),1,0)</f>
        <v>0</v>
      </c>
    </row>
    <row r="1929" spans="1:32" x14ac:dyDescent="0.2">
      <c r="A1929">
        <v>5227</v>
      </c>
      <c r="C1929">
        <v>121146</v>
      </c>
      <c r="D1929">
        <v>16197</v>
      </c>
      <c r="E1929">
        <v>13</v>
      </c>
      <c r="F1929">
        <v>50</v>
      </c>
      <c r="G1929">
        <v>59.2</v>
      </c>
      <c r="H1929" t="s">
        <v>24</v>
      </c>
      <c r="I1929">
        <v>68</v>
      </c>
      <c r="J1929">
        <v>18</v>
      </c>
      <c r="K1929">
        <v>55</v>
      </c>
      <c r="L1929">
        <v>13.849777777777778</v>
      </c>
      <c r="M1929">
        <v>207.74666666666667</v>
      </c>
      <c r="N1929">
        <v>68.31527777777778</v>
      </c>
      <c r="O1929">
        <v>6.4</v>
      </c>
      <c r="Q1929">
        <v>1.17</v>
      </c>
      <c r="U1929">
        <v>0.6</v>
      </c>
      <c r="Y1929" t="s">
        <v>542</v>
      </c>
      <c r="Z1929" t="s">
        <v>542</v>
      </c>
      <c r="AA1929" t="s">
        <v>365</v>
      </c>
      <c r="AB1929" t="str">
        <f>+LEFT(AA1929,1)</f>
        <v>K</v>
      </c>
      <c r="AC1929" s="6">
        <f>DEGREES(ACOS(SIN(Resultats!$H$11)*SIN(RADIANS(N1929))+COS(Resultats!$H$11)*COS(RADIANS(N1929))*COS(Resultats!$E$11-RADIANS(M1929))))</f>
        <v>69.172735321438992</v>
      </c>
      <c r="AD1929">
        <f>+IF(AB1929=Data!$E$18,1,0)</f>
        <v>0</v>
      </c>
      <c r="AE1929">
        <f>+IF(AC1929&lt;Data!$B$17,1,0)</f>
        <v>0</v>
      </c>
      <c r="AF1929" s="7">
        <f>+IF(AND(AD1929,AE1929),1,0)</f>
        <v>0</v>
      </c>
    </row>
    <row r="1930" spans="1:32" x14ac:dyDescent="0.2">
      <c r="A1930">
        <v>1828</v>
      </c>
      <c r="B1930" t="s">
        <v>1821</v>
      </c>
      <c r="C1930">
        <v>36066</v>
      </c>
      <c r="D1930">
        <v>25241</v>
      </c>
      <c r="E1930">
        <v>5</v>
      </c>
      <c r="F1930">
        <v>32</v>
      </c>
      <c r="G1930">
        <v>33.799999999999997</v>
      </c>
      <c r="H1930" t="s">
        <v>24</v>
      </c>
      <c r="I1930">
        <v>57</v>
      </c>
      <c r="J1930">
        <v>13</v>
      </c>
      <c r="K1930">
        <v>16</v>
      </c>
      <c r="L1930">
        <v>5.5427222222222223</v>
      </c>
      <c r="M1930">
        <v>83.140833333333333</v>
      </c>
      <c r="N1930">
        <v>57.221111111111114</v>
      </c>
      <c r="O1930">
        <v>6.48</v>
      </c>
      <c r="Q1930">
        <v>0.56999999999999995</v>
      </c>
      <c r="S1930">
        <v>0.12</v>
      </c>
      <c r="Y1930" t="s">
        <v>199</v>
      </c>
      <c r="Z1930" t="s">
        <v>199</v>
      </c>
      <c r="AA1930" t="s">
        <v>15414</v>
      </c>
      <c r="AB1930" t="str">
        <f>+LEFT(AA1930,1)</f>
        <v>F</v>
      </c>
      <c r="AC1930" s="6">
        <f>DEGREES(ACOS(SIN(Resultats!$H$11)*SIN(RADIANS(N1930))+COS(Resultats!$H$11)*COS(RADIANS(N1930))*COS(Resultats!$E$11-RADIANS(M1930))))</f>
        <v>69.174027734049346</v>
      </c>
      <c r="AD1930">
        <f>+IF(AB1930=Data!$E$18,1,0)</f>
        <v>0</v>
      </c>
      <c r="AE1930">
        <f>+IF(AC1930&lt;Data!$B$17,1,0)</f>
        <v>0</v>
      </c>
      <c r="AF1930" s="7">
        <f>+IF(AND(AD1930,AE1930),1,0)</f>
        <v>0</v>
      </c>
    </row>
    <row r="1931" spans="1:32" x14ac:dyDescent="0.2">
      <c r="A1931">
        <v>2041</v>
      </c>
      <c r="C1931">
        <v>39429</v>
      </c>
      <c r="D1931">
        <v>13662</v>
      </c>
      <c r="E1931">
        <v>5</v>
      </c>
      <c r="F1931">
        <v>57</v>
      </c>
      <c r="G1931">
        <v>35</v>
      </c>
      <c r="H1931" t="s">
        <v>24</v>
      </c>
      <c r="I1931">
        <v>66</v>
      </c>
      <c r="J1931">
        <v>5</v>
      </c>
      <c r="K1931">
        <v>46</v>
      </c>
      <c r="L1931">
        <v>5.9597222222222221</v>
      </c>
      <c r="M1931">
        <v>89.395833333333329</v>
      </c>
      <c r="N1931">
        <v>66.096111111111099</v>
      </c>
      <c r="O1931">
        <v>6.25</v>
      </c>
      <c r="Q1931">
        <v>1.36</v>
      </c>
      <c r="S1931">
        <v>1.64</v>
      </c>
      <c r="Y1931" t="s">
        <v>197</v>
      </c>
      <c r="Z1931" t="s">
        <v>197</v>
      </c>
      <c r="AA1931" t="s">
        <v>197</v>
      </c>
      <c r="AB1931" t="str">
        <f>+LEFT(AA1931,1)</f>
        <v>K</v>
      </c>
      <c r="AC1931" s="6">
        <f>DEGREES(ACOS(SIN(Resultats!$H$11)*SIN(RADIANS(N1931))+COS(Resultats!$H$11)*COS(RADIANS(N1931))*COS(Resultats!$E$11-RADIANS(M1931))))</f>
        <v>69.229691045319612</v>
      </c>
      <c r="AD1931">
        <f>+IF(AB1931=Data!$E$18,1,0)</f>
        <v>0</v>
      </c>
      <c r="AE1931">
        <f>+IF(AC1931&lt;Data!$B$17,1,0)</f>
        <v>0</v>
      </c>
      <c r="AF1931" s="7">
        <f>+IF(AND(AD1931,AE1931),1,0)</f>
        <v>0</v>
      </c>
    </row>
    <row r="1932" spans="1:32" x14ac:dyDescent="0.2">
      <c r="A1932">
        <v>5393</v>
      </c>
      <c r="C1932">
        <v>126251</v>
      </c>
      <c r="D1932">
        <v>158550</v>
      </c>
      <c r="E1932">
        <v>14</v>
      </c>
      <c r="F1932">
        <v>24</v>
      </c>
      <c r="G1932">
        <v>40.9</v>
      </c>
      <c r="H1932" t="s">
        <v>26</v>
      </c>
      <c r="I1932">
        <v>11</v>
      </c>
      <c r="J1932">
        <v>40</v>
      </c>
      <c r="K1932">
        <v>11</v>
      </c>
      <c r="L1932">
        <v>14.411361111111111</v>
      </c>
      <c r="M1932">
        <v>216.17041666666665</v>
      </c>
      <c r="N1932">
        <v>-11.669722222222221</v>
      </c>
      <c r="O1932">
        <v>6.49</v>
      </c>
      <c r="Q1932">
        <v>0.42</v>
      </c>
      <c r="S1932">
        <v>0.04</v>
      </c>
      <c r="Y1932" t="s">
        <v>297</v>
      </c>
      <c r="Z1932" t="s">
        <v>297</v>
      </c>
      <c r="AA1932" t="s">
        <v>2046</v>
      </c>
      <c r="AB1932" t="str">
        <f>+LEFT(AA1932,1)</f>
        <v>F</v>
      </c>
      <c r="AC1932" s="6">
        <f>DEGREES(ACOS(SIN(Resultats!$H$11)*SIN(RADIANS(N1932))+COS(Resultats!$H$11)*COS(RADIANS(N1932))*COS(Resultats!$E$11-RADIANS(M1932))))</f>
        <v>69.235253710042159</v>
      </c>
      <c r="AD1932">
        <f>+IF(AB1932=Data!$E$18,1,0)</f>
        <v>0</v>
      </c>
      <c r="AE1932">
        <f>+IF(AC1932&lt;Data!$B$17,1,0)</f>
        <v>0</v>
      </c>
      <c r="AF1932" s="7">
        <f>+IF(AND(AD1932,AE1932),1,0)</f>
        <v>0</v>
      </c>
    </row>
    <row r="1933" spans="1:32" x14ac:dyDescent="0.2">
      <c r="A1933">
        <v>5507</v>
      </c>
      <c r="C1933">
        <v>130025</v>
      </c>
      <c r="D1933">
        <v>101187</v>
      </c>
      <c r="E1933">
        <v>14</v>
      </c>
      <c r="F1933">
        <v>45</v>
      </c>
      <c r="G1933">
        <v>20.7</v>
      </c>
      <c r="H1933" t="s">
        <v>24</v>
      </c>
      <c r="I1933">
        <v>18</v>
      </c>
      <c r="J1933">
        <v>53</v>
      </c>
      <c r="K1933">
        <v>5</v>
      </c>
      <c r="L1933">
        <v>14.755750000000001</v>
      </c>
      <c r="M1933">
        <v>221.33625000000001</v>
      </c>
      <c r="N1933">
        <v>18.884722222222223</v>
      </c>
      <c r="O1933">
        <v>6.13</v>
      </c>
      <c r="Q1933">
        <v>0.83</v>
      </c>
      <c r="Y1933" t="s">
        <v>197</v>
      </c>
      <c r="Z1933" t="s">
        <v>197</v>
      </c>
      <c r="AA1933" t="s">
        <v>197</v>
      </c>
      <c r="AB1933" t="str">
        <f>+LEFT(AA1933,1)</f>
        <v>K</v>
      </c>
      <c r="AC1933" s="6">
        <f>DEGREES(ACOS(SIN(Resultats!$H$11)*SIN(RADIANS(N1933))+COS(Resultats!$H$11)*COS(RADIANS(N1933))*COS(Resultats!$E$11-RADIANS(M1933))))</f>
        <v>69.243833202478712</v>
      </c>
      <c r="AD1933">
        <f>+IF(AB1933=Data!$E$18,1,0)</f>
        <v>0</v>
      </c>
      <c r="AE1933">
        <f>+IF(AC1933&lt;Data!$B$17,1,0)</f>
        <v>0</v>
      </c>
      <c r="AF1933" s="7">
        <f>+IF(AND(AD1933,AE1933),1,0)</f>
        <v>0</v>
      </c>
    </row>
    <row r="1934" spans="1:32" x14ac:dyDescent="0.2">
      <c r="A1934">
        <v>1761</v>
      </c>
      <c r="C1934">
        <v>34959</v>
      </c>
      <c r="D1934">
        <v>112660</v>
      </c>
      <c r="E1934">
        <v>5</v>
      </c>
      <c r="F1934">
        <v>21</v>
      </c>
      <c r="G1934">
        <v>19.3</v>
      </c>
      <c r="H1934" t="s">
        <v>24</v>
      </c>
      <c r="I1934">
        <v>4</v>
      </c>
      <c r="J1934">
        <v>0</v>
      </c>
      <c r="K1934">
        <v>43</v>
      </c>
      <c r="L1934">
        <v>5.3553611111111108</v>
      </c>
      <c r="M1934">
        <v>80.330416666666665</v>
      </c>
      <c r="N1934">
        <v>4.0119444444444445</v>
      </c>
      <c r="O1934">
        <v>6.57</v>
      </c>
      <c r="Q1934">
        <v>-0.09</v>
      </c>
      <c r="S1934">
        <v>-0.49</v>
      </c>
      <c r="U1934">
        <v>-0.04</v>
      </c>
      <c r="Y1934" t="s">
        <v>2646</v>
      </c>
      <c r="Z1934" t="s">
        <v>2646</v>
      </c>
      <c r="AA1934" t="s">
        <v>15423</v>
      </c>
      <c r="AB1934" t="str">
        <f>+LEFT(AA1934,1)</f>
        <v>B</v>
      </c>
      <c r="AC1934" s="6">
        <f>DEGREES(ACOS(SIN(Resultats!$H$11)*SIN(RADIANS(N1934))+COS(Resultats!$H$11)*COS(RADIANS(N1934))*COS(Resultats!$E$11-RADIANS(M1934))))</f>
        <v>69.30054500605786</v>
      </c>
      <c r="AD1934">
        <f>+IF(AB1934=Data!$E$18,1,0)</f>
        <v>0</v>
      </c>
      <c r="AE1934">
        <f>+IF(AC1934&lt;Data!$B$17,1,0)</f>
        <v>0</v>
      </c>
      <c r="AF1934" s="7">
        <f>+IF(AND(AD1934,AE1934),1,0)</f>
        <v>0</v>
      </c>
    </row>
    <row r="1935" spans="1:32" x14ac:dyDescent="0.2">
      <c r="A1935">
        <v>1840</v>
      </c>
      <c r="C1935">
        <v>36285</v>
      </c>
      <c r="D1935">
        <v>132192</v>
      </c>
      <c r="E1935">
        <v>5</v>
      </c>
      <c r="F1935">
        <v>30</v>
      </c>
      <c r="G1935">
        <v>20.7</v>
      </c>
      <c r="H1935" t="s">
        <v>26</v>
      </c>
      <c r="I1935">
        <v>7</v>
      </c>
      <c r="J1935">
        <v>26</v>
      </c>
      <c r="K1935">
        <v>5</v>
      </c>
      <c r="L1935">
        <v>5.5057499999999999</v>
      </c>
      <c r="M1935">
        <v>82.586250000000007</v>
      </c>
      <c r="N1935">
        <v>-7.4347222222222227</v>
      </c>
      <c r="O1935">
        <v>6.33</v>
      </c>
      <c r="Q1935">
        <v>-0.19</v>
      </c>
      <c r="S1935">
        <v>-0.83</v>
      </c>
      <c r="U1935">
        <v>-0.17</v>
      </c>
      <c r="Y1935" t="s">
        <v>2416</v>
      </c>
      <c r="Z1935" t="s">
        <v>7045</v>
      </c>
      <c r="AA1935" t="s">
        <v>15417</v>
      </c>
      <c r="AB1935" t="str">
        <f>+LEFT(AA1935,1)</f>
        <v>B</v>
      </c>
      <c r="AC1935" s="6">
        <f>DEGREES(ACOS(SIN(Resultats!$H$11)*SIN(RADIANS(N1935))+COS(Resultats!$H$11)*COS(RADIANS(N1935))*COS(Resultats!$E$11-RADIANS(M1935))))</f>
        <v>69.354219979512621</v>
      </c>
      <c r="AD1935">
        <f>+IF(AB1935=Data!$E$18,1,0)</f>
        <v>0</v>
      </c>
      <c r="AE1935">
        <f>+IF(AC1935&lt;Data!$B$17,1,0)</f>
        <v>0</v>
      </c>
      <c r="AF1935" s="7">
        <f>+IF(AND(AD1935,AE1935),1,0)</f>
        <v>0</v>
      </c>
    </row>
    <row r="1936" spans="1:32" x14ac:dyDescent="0.2">
      <c r="A1936">
        <v>5502</v>
      </c>
      <c r="B1936" t="s">
        <v>5050</v>
      </c>
      <c r="C1936">
        <v>129972</v>
      </c>
      <c r="D1936">
        <v>101184</v>
      </c>
      <c r="E1936">
        <v>14</v>
      </c>
      <c r="F1936">
        <v>45</v>
      </c>
      <c r="G1936">
        <v>14.5</v>
      </c>
      <c r="H1936" t="s">
        <v>24</v>
      </c>
      <c r="I1936">
        <v>16</v>
      </c>
      <c r="J1936">
        <v>57</v>
      </c>
      <c r="K1936">
        <v>52</v>
      </c>
      <c r="L1936">
        <v>14.754027777777777</v>
      </c>
      <c r="M1936">
        <v>221.31041666666667</v>
      </c>
      <c r="N1936">
        <v>16.964444444444442</v>
      </c>
      <c r="O1936">
        <v>4.5999999999999996</v>
      </c>
      <c r="Q1936">
        <v>0.98</v>
      </c>
      <c r="S1936">
        <v>0.75</v>
      </c>
      <c r="U1936">
        <v>0.48</v>
      </c>
      <c r="Y1936" t="s">
        <v>601</v>
      </c>
      <c r="Z1936" t="s">
        <v>5869</v>
      </c>
      <c r="AA1936" t="s">
        <v>51</v>
      </c>
      <c r="AB1936" t="str">
        <f>+LEFT(AA1936,1)</f>
        <v>G</v>
      </c>
      <c r="AC1936" s="6">
        <f>DEGREES(ACOS(SIN(Resultats!$H$11)*SIN(RADIANS(N1936))+COS(Resultats!$H$11)*COS(RADIANS(N1936))*COS(Resultats!$E$11-RADIANS(M1936))))</f>
        <v>69.359238508421882</v>
      </c>
      <c r="AD1936">
        <f>+IF(AB1936=Data!$E$18,1,0)</f>
        <v>0</v>
      </c>
      <c r="AE1936">
        <f>+IF(AC1936&lt;Data!$B$17,1,0)</f>
        <v>0</v>
      </c>
      <c r="AF1936" s="7">
        <f>+IF(AND(AD1936,AE1936),1,0)</f>
        <v>0</v>
      </c>
    </row>
    <row r="1937" spans="1:32" x14ac:dyDescent="0.2">
      <c r="A1937">
        <v>1787</v>
      </c>
      <c r="B1937" t="s">
        <v>2662</v>
      </c>
      <c r="C1937">
        <v>35410</v>
      </c>
      <c r="D1937">
        <v>132070</v>
      </c>
      <c r="E1937">
        <v>5</v>
      </c>
      <c r="F1937">
        <v>24</v>
      </c>
      <c r="G1937">
        <v>28.9</v>
      </c>
      <c r="H1937" t="s">
        <v>26</v>
      </c>
      <c r="I1937">
        <v>0</v>
      </c>
      <c r="J1937">
        <v>53</v>
      </c>
      <c r="K1937">
        <v>29</v>
      </c>
      <c r="L1937">
        <v>5.4080277777777779</v>
      </c>
      <c r="M1937">
        <v>81.120416666666671</v>
      </c>
      <c r="N1937">
        <v>-0.8913888888888889</v>
      </c>
      <c r="O1937">
        <v>5.08</v>
      </c>
      <c r="Q1937">
        <v>0.96</v>
      </c>
      <c r="S1937">
        <v>0.69</v>
      </c>
      <c r="Y1937" t="s">
        <v>2663</v>
      </c>
      <c r="Z1937" t="s">
        <v>60</v>
      </c>
      <c r="AA1937" t="s">
        <v>28</v>
      </c>
      <c r="AB1937" t="str">
        <f>+LEFT(AA1937,1)</f>
        <v>G</v>
      </c>
      <c r="AC1937" s="6">
        <f>DEGREES(ACOS(SIN(Resultats!$H$11)*SIN(RADIANS(N1937))+COS(Resultats!$H$11)*COS(RADIANS(N1937))*COS(Resultats!$E$11-RADIANS(M1937))))</f>
        <v>69.383535157811224</v>
      </c>
      <c r="AD1937">
        <f>+IF(AB1937=Data!$E$18,1,0)</f>
        <v>0</v>
      </c>
      <c r="AE1937">
        <f>+IF(AC1937&lt;Data!$B$17,1,0)</f>
        <v>0</v>
      </c>
      <c r="AF1937" s="7">
        <f>+IF(AND(AD1937,AE1937),1,0)</f>
        <v>0</v>
      </c>
    </row>
    <row r="1938" spans="1:32" x14ac:dyDescent="0.2">
      <c r="A1938">
        <v>5480</v>
      </c>
      <c r="B1938" t="s">
        <v>5036</v>
      </c>
      <c r="C1938">
        <v>129312</v>
      </c>
      <c r="D1938">
        <v>120601</v>
      </c>
      <c r="E1938">
        <v>14</v>
      </c>
      <c r="F1938">
        <v>41</v>
      </c>
      <c r="G1938">
        <v>38.799999999999997</v>
      </c>
      <c r="H1938" t="s">
        <v>24</v>
      </c>
      <c r="I1938">
        <v>8</v>
      </c>
      <c r="J1938">
        <v>9</v>
      </c>
      <c r="K1938">
        <v>42</v>
      </c>
      <c r="L1938">
        <v>14.694111111111111</v>
      </c>
      <c r="M1938">
        <v>220.41166666666666</v>
      </c>
      <c r="N1938">
        <v>8.1616666666666671</v>
      </c>
      <c r="O1938">
        <v>4.8600000000000003</v>
      </c>
      <c r="Q1938">
        <v>1</v>
      </c>
      <c r="S1938">
        <v>0.76</v>
      </c>
      <c r="U1938">
        <v>0.48</v>
      </c>
      <c r="Y1938" t="s">
        <v>5037</v>
      </c>
      <c r="Z1938" t="s">
        <v>1068</v>
      </c>
      <c r="AA1938" t="s">
        <v>3097</v>
      </c>
      <c r="AB1938" t="str">
        <f>+LEFT(AA1938,1)</f>
        <v>G</v>
      </c>
      <c r="AC1938" s="6">
        <f>DEGREES(ACOS(SIN(Resultats!$H$11)*SIN(RADIANS(N1938))+COS(Resultats!$H$11)*COS(RADIANS(N1938))*COS(Resultats!$E$11-RADIANS(M1938))))</f>
        <v>69.422469052461992</v>
      </c>
      <c r="AD1938">
        <f>+IF(AB1938=Data!$E$18,1,0)</f>
        <v>0</v>
      </c>
      <c r="AE1938">
        <f>+IF(AC1938&lt;Data!$B$17,1,0)</f>
        <v>0</v>
      </c>
      <c r="AF1938" s="7">
        <f>+IF(AND(AD1938,AE1938),1,0)</f>
        <v>0</v>
      </c>
    </row>
    <row r="1939" spans="1:32" x14ac:dyDescent="0.2">
      <c r="A1939">
        <v>5442</v>
      </c>
      <c r="C1939">
        <v>128000</v>
      </c>
      <c r="D1939">
        <v>29191</v>
      </c>
      <c r="E1939">
        <v>14</v>
      </c>
      <c r="F1939">
        <v>32</v>
      </c>
      <c r="G1939">
        <v>30.9</v>
      </c>
      <c r="H1939" t="s">
        <v>24</v>
      </c>
      <c r="I1939">
        <v>55</v>
      </c>
      <c r="J1939">
        <v>23</v>
      </c>
      <c r="K1939">
        <v>52</v>
      </c>
      <c r="L1939">
        <v>14.541916666666667</v>
      </c>
      <c r="M1939">
        <v>218.12875</v>
      </c>
      <c r="N1939">
        <v>55.397777777777776</v>
      </c>
      <c r="O1939">
        <v>5.76</v>
      </c>
      <c r="Q1939">
        <v>1.5</v>
      </c>
      <c r="X1939" t="s">
        <v>27</v>
      </c>
      <c r="Y1939" t="s">
        <v>104</v>
      </c>
      <c r="Z1939" t="s">
        <v>5820</v>
      </c>
      <c r="AA1939" t="s">
        <v>104</v>
      </c>
      <c r="AB1939" t="str">
        <f>+LEFT(AA1939,1)</f>
        <v>K</v>
      </c>
      <c r="AC1939" s="6">
        <f>DEGREES(ACOS(SIN(Resultats!$H$11)*SIN(RADIANS(N1939))+COS(Resultats!$H$11)*COS(RADIANS(N1939))*COS(Resultats!$E$11-RADIANS(M1939))))</f>
        <v>69.435309678224357</v>
      </c>
      <c r="AD1939">
        <f>+IF(AB1939=Data!$E$18,1,0)</f>
        <v>0</v>
      </c>
      <c r="AE1939">
        <f>+IF(AC1939&lt;Data!$B$17,1,0)</f>
        <v>0</v>
      </c>
      <c r="AF1939" s="7">
        <f>+IF(AND(AD1939,AE1939),1,0)</f>
        <v>0</v>
      </c>
    </row>
    <row r="1940" spans="1:32" x14ac:dyDescent="0.2">
      <c r="A1940">
        <v>1781</v>
      </c>
      <c r="C1940">
        <v>35299</v>
      </c>
      <c r="D1940">
        <v>132057</v>
      </c>
      <c r="E1940">
        <v>5</v>
      </c>
      <c r="F1940">
        <v>23</v>
      </c>
      <c r="G1940">
        <v>42.3</v>
      </c>
      <c r="H1940" t="s">
        <v>26</v>
      </c>
      <c r="I1940">
        <v>0</v>
      </c>
      <c r="J1940">
        <v>9</v>
      </c>
      <c r="K1940">
        <v>35</v>
      </c>
      <c r="L1940">
        <v>5.3950833333333339</v>
      </c>
      <c r="M1940">
        <v>80.926249999999996</v>
      </c>
      <c r="N1940">
        <v>-0.15972222222222221</v>
      </c>
      <c r="O1940">
        <v>5.7</v>
      </c>
      <c r="Q1940">
        <v>-0.21</v>
      </c>
      <c r="S1940">
        <v>-0.87</v>
      </c>
      <c r="U1940">
        <v>-0.19</v>
      </c>
      <c r="Y1940" t="s">
        <v>564</v>
      </c>
      <c r="Z1940" t="s">
        <v>564</v>
      </c>
      <c r="AA1940" t="s">
        <v>15425</v>
      </c>
      <c r="AB1940" t="str">
        <f>+LEFT(AA1940,1)</f>
        <v>B</v>
      </c>
      <c r="AC1940" s="6">
        <f>DEGREES(ACOS(SIN(Resultats!$H$11)*SIN(RADIANS(N1940))+COS(Resultats!$H$11)*COS(RADIANS(N1940))*COS(Resultats!$E$11-RADIANS(M1940))))</f>
        <v>69.435942708012561</v>
      </c>
      <c r="AD1940">
        <f>+IF(AB1940=Data!$E$18,1,0)</f>
        <v>0</v>
      </c>
      <c r="AE1940">
        <f>+IF(AC1940&lt;Data!$B$17,1,0)</f>
        <v>0</v>
      </c>
      <c r="AF1940" s="7">
        <f>+IF(AND(AD1940,AE1940),1,0)</f>
        <v>0</v>
      </c>
    </row>
    <row r="1941" spans="1:32" x14ac:dyDescent="0.2">
      <c r="A1941">
        <v>1689</v>
      </c>
      <c r="B1941" t="s">
        <v>2589</v>
      </c>
      <c r="C1941">
        <v>33641</v>
      </c>
      <c r="D1941">
        <v>57755</v>
      </c>
      <c r="E1941">
        <v>5</v>
      </c>
      <c r="F1941">
        <v>13</v>
      </c>
      <c r="G1941">
        <v>25.7</v>
      </c>
      <c r="H1941" t="s">
        <v>24</v>
      </c>
      <c r="I1941">
        <v>38</v>
      </c>
      <c r="J1941">
        <v>29</v>
      </c>
      <c r="K1941">
        <v>4</v>
      </c>
      <c r="L1941">
        <v>5.2238055555555558</v>
      </c>
      <c r="M1941">
        <v>78.357083333333335</v>
      </c>
      <c r="N1941">
        <v>38.484444444444442</v>
      </c>
      <c r="O1941">
        <v>4.8600000000000003</v>
      </c>
      <c r="Q1941">
        <v>0.18</v>
      </c>
      <c r="S1941">
        <v>0.09</v>
      </c>
      <c r="U1941">
        <v>0.1</v>
      </c>
      <c r="Y1941" t="s">
        <v>2590</v>
      </c>
      <c r="Z1941" t="s">
        <v>2590</v>
      </c>
      <c r="AA1941" t="s">
        <v>15426</v>
      </c>
      <c r="AB1941" t="str">
        <f>+LEFT(AA1941,1)</f>
        <v>A</v>
      </c>
      <c r="AC1941" s="6">
        <f>DEGREES(ACOS(SIN(Resultats!$H$11)*SIN(RADIANS(N1941))+COS(Resultats!$H$11)*COS(RADIANS(N1941))*COS(Resultats!$E$11-RADIANS(M1941))))</f>
        <v>69.461128718069332</v>
      </c>
      <c r="AD1941">
        <f>+IF(AB1941=Data!$E$18,1,0)</f>
        <v>1</v>
      </c>
      <c r="AE1941">
        <f>+IF(AC1941&lt;Data!$B$17,1,0)</f>
        <v>0</v>
      </c>
      <c r="AF1941" s="7">
        <f>+IF(AND(AD1941,AE1941),1,0)</f>
        <v>0</v>
      </c>
    </row>
    <row r="1942" spans="1:32" x14ac:dyDescent="0.2">
      <c r="A1942">
        <v>5073</v>
      </c>
      <c r="C1942">
        <v>117187</v>
      </c>
      <c r="D1942">
        <v>7814</v>
      </c>
      <c r="E1942">
        <v>13</v>
      </c>
      <c r="F1942">
        <v>26</v>
      </c>
      <c r="G1942">
        <v>8.1</v>
      </c>
      <c r="H1942" t="s">
        <v>24</v>
      </c>
      <c r="I1942">
        <v>72</v>
      </c>
      <c r="J1942">
        <v>23</v>
      </c>
      <c r="K1942">
        <v>29</v>
      </c>
      <c r="L1942">
        <v>13.435583333333334</v>
      </c>
      <c r="M1942">
        <v>201.53375</v>
      </c>
      <c r="N1942">
        <v>72.391388888888898</v>
      </c>
      <c r="O1942">
        <v>5.79</v>
      </c>
      <c r="Q1942">
        <v>1.63</v>
      </c>
      <c r="S1942">
        <v>1.9</v>
      </c>
      <c r="Y1942" t="s">
        <v>1389</v>
      </c>
      <c r="Z1942" t="s">
        <v>419</v>
      </c>
      <c r="AA1942" t="s">
        <v>2160</v>
      </c>
      <c r="AB1942" t="str">
        <f>+LEFT(AA1942,1)</f>
        <v>M</v>
      </c>
      <c r="AC1942" s="6">
        <f>DEGREES(ACOS(SIN(Resultats!$H$11)*SIN(RADIANS(N1942))+COS(Resultats!$H$11)*COS(RADIANS(N1942))*COS(Resultats!$E$11-RADIANS(M1942))))</f>
        <v>69.461761142795368</v>
      </c>
      <c r="AD1942">
        <f>+IF(AB1942=Data!$E$18,1,0)</f>
        <v>0</v>
      </c>
      <c r="AE1942">
        <f>+IF(AC1942&lt;Data!$B$17,1,0)</f>
        <v>0</v>
      </c>
      <c r="AF1942" s="7">
        <f>+IF(AND(AD1942,AE1942),1,0)</f>
        <v>0</v>
      </c>
    </row>
    <row r="1943" spans="1:32" x14ac:dyDescent="0.2">
      <c r="A1943">
        <v>1782</v>
      </c>
      <c r="C1943">
        <v>35317</v>
      </c>
      <c r="D1943">
        <v>132060</v>
      </c>
      <c r="E1943">
        <v>5</v>
      </c>
      <c r="F1943">
        <v>23</v>
      </c>
      <c r="G1943">
        <v>51.4</v>
      </c>
      <c r="H1943" t="s">
        <v>26</v>
      </c>
      <c r="I1943">
        <v>0</v>
      </c>
      <c r="J1943">
        <v>52</v>
      </c>
      <c r="K1943">
        <v>2</v>
      </c>
      <c r="L1943">
        <v>5.3976111111111118</v>
      </c>
      <c r="M1943">
        <v>80.964166666666671</v>
      </c>
      <c r="N1943">
        <v>-0.86722222222222223</v>
      </c>
      <c r="O1943">
        <v>6.11</v>
      </c>
      <c r="Q1943">
        <v>0.5</v>
      </c>
      <c r="S1943">
        <v>0.01</v>
      </c>
      <c r="Y1943" t="s">
        <v>75</v>
      </c>
      <c r="Z1943" t="s">
        <v>75</v>
      </c>
      <c r="AA1943" t="s">
        <v>2689</v>
      </c>
      <c r="AB1943" t="str">
        <f>+LEFT(AA1943,1)</f>
        <v>F</v>
      </c>
      <c r="AC1943" s="6">
        <f>DEGREES(ACOS(SIN(Resultats!$H$11)*SIN(RADIANS(N1943))+COS(Resultats!$H$11)*COS(RADIANS(N1943))*COS(Resultats!$E$11-RADIANS(M1943))))</f>
        <v>69.532263096076591</v>
      </c>
      <c r="AD1943">
        <f>+IF(AB1943=Data!$E$18,1,0)</f>
        <v>0</v>
      </c>
      <c r="AE1943">
        <f>+IF(AC1943&lt;Data!$B$17,1,0)</f>
        <v>0</v>
      </c>
      <c r="AF1943" s="7">
        <f>+IF(AND(AD1943,AE1943),1,0)</f>
        <v>0</v>
      </c>
    </row>
    <row r="1944" spans="1:32" x14ac:dyDescent="0.2">
      <c r="A1944">
        <v>1708</v>
      </c>
      <c r="B1944" t="s">
        <v>2606</v>
      </c>
      <c r="C1944">
        <v>34029</v>
      </c>
      <c r="D1944">
        <v>40186</v>
      </c>
      <c r="E1944">
        <v>5</v>
      </c>
      <c r="F1944">
        <v>16</v>
      </c>
      <c r="G1944">
        <v>41.4</v>
      </c>
      <c r="H1944" t="s">
        <v>24</v>
      </c>
      <c r="I1944">
        <v>45</v>
      </c>
      <c r="J1944">
        <v>59</v>
      </c>
      <c r="K1944">
        <v>53</v>
      </c>
      <c r="L1944">
        <v>5.2781666666666665</v>
      </c>
      <c r="M1944">
        <v>79.172499999999999</v>
      </c>
      <c r="N1944">
        <v>45.99805555555556</v>
      </c>
      <c r="O1944">
        <v>0.08</v>
      </c>
      <c r="Q1944">
        <v>0.8</v>
      </c>
      <c r="S1944">
        <v>0.44</v>
      </c>
      <c r="U1944">
        <v>0.44</v>
      </c>
      <c r="Y1944" t="s">
        <v>2607</v>
      </c>
      <c r="Z1944" t="s">
        <v>33</v>
      </c>
      <c r="AA1944" t="s">
        <v>235</v>
      </c>
      <c r="AB1944" t="str">
        <f>+LEFT(AA1944,1)</f>
        <v>G</v>
      </c>
      <c r="AC1944" s="6">
        <f>DEGREES(ACOS(SIN(Resultats!$H$11)*SIN(RADIANS(N1944))+COS(Resultats!$H$11)*COS(RADIANS(N1944))*COS(Resultats!$E$11-RADIANS(M1944))))</f>
        <v>69.538063661566213</v>
      </c>
      <c r="AD1944">
        <f>+IF(AB1944=Data!$E$18,1,0)</f>
        <v>0</v>
      </c>
      <c r="AE1944">
        <f>+IF(AC1944&lt;Data!$B$17,1,0)</f>
        <v>0</v>
      </c>
      <c r="AF1944" s="7">
        <f>+IF(AND(AD1944,AE1944),1,0)</f>
        <v>0</v>
      </c>
    </row>
    <row r="1945" spans="1:32" x14ac:dyDescent="0.2">
      <c r="A1945">
        <v>5139</v>
      </c>
      <c r="C1945">
        <v>118904</v>
      </c>
      <c r="D1945">
        <v>7854</v>
      </c>
      <c r="E1945">
        <v>13</v>
      </c>
      <c r="F1945">
        <v>37</v>
      </c>
      <c r="G1945">
        <v>11</v>
      </c>
      <c r="H1945" t="s">
        <v>24</v>
      </c>
      <c r="I1945">
        <v>71</v>
      </c>
      <c r="J1945">
        <v>14</v>
      </c>
      <c r="K1945">
        <v>32</v>
      </c>
      <c r="L1945">
        <v>13.619722222222222</v>
      </c>
      <c r="M1945">
        <v>204.29583333333335</v>
      </c>
      <c r="N1945">
        <v>71.242222222222225</v>
      </c>
      <c r="O1945">
        <v>5.5</v>
      </c>
      <c r="Q1945">
        <v>1.2</v>
      </c>
      <c r="X1945" t="s">
        <v>27</v>
      </c>
      <c r="Y1945" t="s">
        <v>365</v>
      </c>
      <c r="Z1945" t="s">
        <v>5818</v>
      </c>
      <c r="AA1945" t="s">
        <v>365</v>
      </c>
      <c r="AB1945" t="str">
        <f>+LEFT(AA1945,1)</f>
        <v>K</v>
      </c>
      <c r="AC1945" s="6">
        <f>DEGREES(ACOS(SIN(Resultats!$H$11)*SIN(RADIANS(N1945))+COS(Resultats!$H$11)*COS(RADIANS(N1945))*COS(Resultats!$E$11-RADIANS(M1945))))</f>
        <v>69.559089414399409</v>
      </c>
      <c r="AD1945">
        <f>+IF(AB1945=Data!$E$18,1,0)</f>
        <v>0</v>
      </c>
      <c r="AE1945">
        <f>+IF(AC1945&lt;Data!$B$17,1,0)</f>
        <v>0</v>
      </c>
      <c r="AF1945" s="7">
        <f>+IF(AND(AD1945,AE1945),1,0)</f>
        <v>0</v>
      </c>
    </row>
    <row r="1946" spans="1:32" x14ac:dyDescent="0.2">
      <c r="A1946">
        <v>1718</v>
      </c>
      <c r="B1946" t="s">
        <v>2614</v>
      </c>
      <c r="C1946">
        <v>34203</v>
      </c>
      <c r="D1946">
        <v>94426</v>
      </c>
      <c r="E1946">
        <v>5</v>
      </c>
      <c r="F1946">
        <v>16</v>
      </c>
      <c r="G1946">
        <v>4.0999999999999996</v>
      </c>
      <c r="H1946" t="s">
        <v>24</v>
      </c>
      <c r="I1946">
        <v>11</v>
      </c>
      <c r="J1946">
        <v>20</v>
      </c>
      <c r="K1946">
        <v>29</v>
      </c>
      <c r="L1946">
        <v>5.2678055555555554</v>
      </c>
      <c r="M1946">
        <v>79.017083333333332</v>
      </c>
      <c r="N1946">
        <v>11.34138888888889</v>
      </c>
      <c r="O1946">
        <v>5.56</v>
      </c>
      <c r="Q1946">
        <v>-0.04</v>
      </c>
      <c r="S1946">
        <v>-0.05</v>
      </c>
      <c r="Y1946" t="s">
        <v>134</v>
      </c>
      <c r="Z1946" t="s">
        <v>134</v>
      </c>
      <c r="AA1946" t="s">
        <v>2210</v>
      </c>
      <c r="AB1946" t="str">
        <f>+LEFT(AA1946,1)</f>
        <v>A</v>
      </c>
      <c r="AC1946" s="6">
        <f>DEGREES(ACOS(SIN(Resultats!$H$11)*SIN(RADIANS(N1946))+COS(Resultats!$H$11)*COS(RADIANS(N1946))*COS(Resultats!$E$11-RADIANS(M1946))))</f>
        <v>69.587159193548359</v>
      </c>
      <c r="AD1946">
        <f>+IF(AB1946=Data!$E$18,1,0)</f>
        <v>1</v>
      </c>
      <c r="AE1946">
        <f>+IF(AC1946&lt;Data!$B$17,1,0)</f>
        <v>0</v>
      </c>
      <c r="AF1946" s="7">
        <f>+IF(AND(AD1946,AE1946),1,0)</f>
        <v>0</v>
      </c>
    </row>
    <row r="1947" spans="1:32" x14ac:dyDescent="0.2">
      <c r="A1947">
        <v>5524</v>
      </c>
      <c r="C1947">
        <v>130603</v>
      </c>
      <c r="D1947">
        <v>83535</v>
      </c>
      <c r="E1947">
        <v>14</v>
      </c>
      <c r="F1947">
        <v>48</v>
      </c>
      <c r="G1947">
        <v>23.3</v>
      </c>
      <c r="H1947" t="s">
        <v>24</v>
      </c>
      <c r="I1947">
        <v>24</v>
      </c>
      <c r="J1947">
        <v>22</v>
      </c>
      <c r="K1947">
        <v>0</v>
      </c>
      <c r="L1947">
        <v>14.806472222222222</v>
      </c>
      <c r="M1947">
        <v>222.09708333333333</v>
      </c>
      <c r="N1947">
        <v>24.366666666666667</v>
      </c>
      <c r="O1947">
        <v>6.14</v>
      </c>
      <c r="Q1947">
        <v>0.48</v>
      </c>
      <c r="S1947">
        <v>0.08</v>
      </c>
      <c r="Y1947" t="s">
        <v>5065</v>
      </c>
      <c r="Z1947" t="s">
        <v>5065</v>
      </c>
      <c r="AA1947" t="s">
        <v>2897</v>
      </c>
      <c r="AB1947" t="str">
        <f>+LEFT(AA1947,1)</f>
        <v>F</v>
      </c>
      <c r="AC1947" s="6">
        <f>DEGREES(ACOS(SIN(Resultats!$H$11)*SIN(RADIANS(N1947))+COS(Resultats!$H$11)*COS(RADIANS(N1947))*COS(Resultats!$E$11-RADIANS(M1947))))</f>
        <v>69.670943355087161</v>
      </c>
      <c r="AD1947">
        <f>+IF(AB1947=Data!$E$18,1,0)</f>
        <v>0</v>
      </c>
      <c r="AE1947">
        <f>+IF(AC1947&lt;Data!$B$17,1,0)</f>
        <v>0</v>
      </c>
      <c r="AF1947" s="7">
        <f>+IF(AND(AD1947,AE1947),1,0)</f>
        <v>0</v>
      </c>
    </row>
    <row r="1948" spans="1:32" x14ac:dyDescent="0.2">
      <c r="A1948">
        <v>1788</v>
      </c>
      <c r="B1948" t="s">
        <v>2664</v>
      </c>
      <c r="C1948">
        <v>35411</v>
      </c>
      <c r="D1948">
        <v>132071</v>
      </c>
      <c r="E1948">
        <v>5</v>
      </c>
      <c r="F1948">
        <v>24</v>
      </c>
      <c r="G1948">
        <v>28.6</v>
      </c>
      <c r="H1948" t="s">
        <v>26</v>
      </c>
      <c r="I1948">
        <v>2</v>
      </c>
      <c r="J1948">
        <v>23</v>
      </c>
      <c r="K1948">
        <v>49</v>
      </c>
      <c r="L1948">
        <v>5.4079444444444444</v>
      </c>
      <c r="M1948">
        <v>81.119166666666672</v>
      </c>
      <c r="N1948">
        <v>-2.3969444444444443</v>
      </c>
      <c r="O1948">
        <v>3.36</v>
      </c>
      <c r="Q1948">
        <v>-0.17</v>
      </c>
      <c r="S1948">
        <v>-0.92</v>
      </c>
      <c r="U1948">
        <v>-0.23</v>
      </c>
      <c r="Y1948" t="s">
        <v>2666</v>
      </c>
      <c r="Z1948" t="s">
        <v>11571</v>
      </c>
      <c r="AA1948" t="s">
        <v>15425</v>
      </c>
      <c r="AB1948" t="str">
        <f>+LEFT(AA1948,1)</f>
        <v>B</v>
      </c>
      <c r="AC1948" s="6">
        <f>DEGREES(ACOS(SIN(Resultats!$H$11)*SIN(RADIANS(N1948))+COS(Resultats!$H$11)*COS(RADIANS(N1948))*COS(Resultats!$E$11-RADIANS(M1948))))</f>
        <v>69.680053348113333</v>
      </c>
      <c r="AD1948">
        <f>+IF(AB1948=Data!$E$18,1,0)</f>
        <v>0</v>
      </c>
      <c r="AE1948">
        <f>+IF(AC1948&lt;Data!$B$17,1,0)</f>
        <v>0</v>
      </c>
      <c r="AF1948" s="7">
        <f>+IF(AND(AD1948,AE1948),1,0)</f>
        <v>0</v>
      </c>
    </row>
    <row r="1949" spans="1:32" x14ac:dyDescent="0.2">
      <c r="A1949">
        <v>4646</v>
      </c>
      <c r="C1949">
        <v>106112</v>
      </c>
      <c r="D1949">
        <v>7522</v>
      </c>
      <c r="E1949">
        <v>12</v>
      </c>
      <c r="F1949">
        <v>12</v>
      </c>
      <c r="G1949">
        <v>11.9</v>
      </c>
      <c r="H1949" t="s">
        <v>24</v>
      </c>
      <c r="I1949">
        <v>77</v>
      </c>
      <c r="J1949">
        <v>36</v>
      </c>
      <c r="K1949">
        <v>59</v>
      </c>
      <c r="L1949">
        <v>12.203305555555556</v>
      </c>
      <c r="M1949">
        <v>183.04958333333335</v>
      </c>
      <c r="N1949">
        <v>77.616388888888878</v>
      </c>
      <c r="O1949">
        <v>5.14</v>
      </c>
      <c r="Q1949">
        <v>0.33</v>
      </c>
      <c r="S1949">
        <v>0.1</v>
      </c>
      <c r="Y1949" t="s">
        <v>314</v>
      </c>
      <c r="Z1949" t="s">
        <v>314</v>
      </c>
      <c r="AA1949" t="s">
        <v>15427</v>
      </c>
      <c r="AB1949" t="str">
        <f>+LEFT(AA1949,1)</f>
        <v>A</v>
      </c>
      <c r="AC1949" s="6">
        <f>DEGREES(ACOS(SIN(Resultats!$H$11)*SIN(RADIANS(N1949))+COS(Resultats!$H$11)*COS(RADIANS(N1949))*COS(Resultats!$E$11-RADIANS(M1949))))</f>
        <v>69.71843542548369</v>
      </c>
      <c r="AD1949">
        <f>+IF(AB1949=Data!$E$18,1,0)</f>
        <v>1</v>
      </c>
      <c r="AE1949">
        <f>+IF(AC1949&lt;Data!$B$17,1,0)</f>
        <v>0</v>
      </c>
      <c r="AF1949" s="7">
        <f>+IF(AND(AD1949,AE1949),1,0)</f>
        <v>0</v>
      </c>
    </row>
    <row r="1950" spans="1:32" x14ac:dyDescent="0.2">
      <c r="A1950">
        <v>5512</v>
      </c>
      <c r="C1950">
        <v>130144</v>
      </c>
      <c r="D1950">
        <v>101200</v>
      </c>
      <c r="E1950">
        <v>14</v>
      </c>
      <c r="F1950">
        <v>46</v>
      </c>
      <c r="G1950">
        <v>6</v>
      </c>
      <c r="H1950" t="s">
        <v>24</v>
      </c>
      <c r="I1950">
        <v>15</v>
      </c>
      <c r="J1950">
        <v>7</v>
      </c>
      <c r="K1950">
        <v>55</v>
      </c>
      <c r="L1950">
        <v>14.768333333333334</v>
      </c>
      <c r="M1950">
        <v>221.52500000000001</v>
      </c>
      <c r="N1950">
        <v>15.131944444444445</v>
      </c>
      <c r="O1950">
        <v>5.63</v>
      </c>
      <c r="Q1950">
        <v>1.57</v>
      </c>
      <c r="S1950">
        <v>1.31</v>
      </c>
      <c r="Y1950" t="s">
        <v>5056</v>
      </c>
      <c r="Z1950" t="s">
        <v>2821</v>
      </c>
      <c r="AA1950" t="s">
        <v>15447</v>
      </c>
      <c r="AB1950" t="str">
        <f>+LEFT(AA1950,1)</f>
        <v>M</v>
      </c>
      <c r="AC1950" s="6">
        <f>DEGREES(ACOS(SIN(Resultats!$H$11)*SIN(RADIANS(N1950))+COS(Resultats!$H$11)*COS(RADIANS(N1950))*COS(Resultats!$E$11-RADIANS(M1950))))</f>
        <v>69.72138317029949</v>
      </c>
      <c r="AD1950">
        <f>+IF(AB1950=Data!$E$18,1,0)</f>
        <v>0</v>
      </c>
      <c r="AE1950">
        <f>+IF(AC1950&lt;Data!$B$17,1,0)</f>
        <v>0</v>
      </c>
      <c r="AF1950" s="7">
        <f>+IF(AND(AD1950,AE1950),1,0)</f>
        <v>0</v>
      </c>
    </row>
    <row r="1951" spans="1:32" x14ac:dyDescent="0.2">
      <c r="A1951">
        <v>4927</v>
      </c>
      <c r="C1951">
        <v>113049</v>
      </c>
      <c r="D1951">
        <v>7714</v>
      </c>
      <c r="E1951">
        <v>12</v>
      </c>
      <c r="F1951">
        <v>58</v>
      </c>
      <c r="G1951">
        <v>47.3</v>
      </c>
      <c r="H1951" t="s">
        <v>24</v>
      </c>
      <c r="I1951">
        <v>75</v>
      </c>
      <c r="J1951">
        <v>28</v>
      </c>
      <c r="K1951">
        <v>21</v>
      </c>
      <c r="L1951">
        <v>12.979805555555556</v>
      </c>
      <c r="M1951">
        <v>194.69708333333335</v>
      </c>
      <c r="N1951">
        <v>75.472499999999997</v>
      </c>
      <c r="O1951">
        <v>6.01</v>
      </c>
      <c r="Q1951">
        <v>0.99</v>
      </c>
      <c r="S1951">
        <v>0.75</v>
      </c>
      <c r="Y1951" t="s">
        <v>54</v>
      </c>
      <c r="Z1951" t="s">
        <v>54</v>
      </c>
      <c r="AA1951" t="s">
        <v>197</v>
      </c>
      <c r="AB1951" t="str">
        <f>+LEFT(AA1951,1)</f>
        <v>K</v>
      </c>
      <c r="AC1951" s="6">
        <f>DEGREES(ACOS(SIN(Resultats!$H$11)*SIN(RADIANS(N1951))+COS(Resultats!$H$11)*COS(RADIANS(N1951))*COS(Resultats!$E$11-RADIANS(M1951))))</f>
        <v>69.897754596235657</v>
      </c>
      <c r="AD1951">
        <f>+IF(AB1951=Data!$E$18,1,0)</f>
        <v>0</v>
      </c>
      <c r="AE1951">
        <f>+IF(AC1951&lt;Data!$B$17,1,0)</f>
        <v>0</v>
      </c>
      <c r="AF1951" s="7">
        <f>+IF(AND(AD1951,AE1951),1,0)</f>
        <v>0</v>
      </c>
    </row>
    <row r="1952" spans="1:32" x14ac:dyDescent="0.2">
      <c r="A1952">
        <v>5529</v>
      </c>
      <c r="C1952">
        <v>130817</v>
      </c>
      <c r="D1952">
        <v>64344</v>
      </c>
      <c r="E1952">
        <v>14</v>
      </c>
      <c r="F1952">
        <v>49</v>
      </c>
      <c r="G1952">
        <v>6.7</v>
      </c>
      <c r="H1952" t="s">
        <v>24</v>
      </c>
      <c r="I1952">
        <v>37</v>
      </c>
      <c r="J1952">
        <v>48</v>
      </c>
      <c r="K1952">
        <v>40</v>
      </c>
      <c r="L1952">
        <v>14.818527777777778</v>
      </c>
      <c r="M1952">
        <v>222.27791666666667</v>
      </c>
      <c r="N1952">
        <v>37.81111111111111</v>
      </c>
      <c r="O1952">
        <v>6.16</v>
      </c>
      <c r="Q1952">
        <v>0.36</v>
      </c>
      <c r="S1952">
        <v>-7.0000000000000007E-2</v>
      </c>
      <c r="Y1952" t="s">
        <v>63</v>
      </c>
      <c r="Z1952" t="s">
        <v>63</v>
      </c>
      <c r="AA1952" t="s">
        <v>2897</v>
      </c>
      <c r="AB1952" t="str">
        <f>+LEFT(AA1952,1)</f>
        <v>F</v>
      </c>
      <c r="AC1952" s="6">
        <f>DEGREES(ACOS(SIN(Resultats!$H$11)*SIN(RADIANS(N1952))+COS(Resultats!$H$11)*COS(RADIANS(N1952))*COS(Resultats!$E$11-RADIANS(M1952))))</f>
        <v>69.922527671254556</v>
      </c>
      <c r="AD1952">
        <f>+IF(AB1952=Data!$E$18,1,0)</f>
        <v>0</v>
      </c>
      <c r="AE1952">
        <f>+IF(AC1952&lt;Data!$B$17,1,0)</f>
        <v>0</v>
      </c>
      <c r="AF1952" s="7">
        <f>+IF(AND(AD1952,AE1952),1,0)</f>
        <v>0</v>
      </c>
    </row>
    <row r="1953" spans="1:32" x14ac:dyDescent="0.2">
      <c r="A1953">
        <v>5532</v>
      </c>
      <c r="C1953">
        <v>130917</v>
      </c>
      <c r="D1953">
        <v>83551</v>
      </c>
      <c r="E1953">
        <v>14</v>
      </c>
      <c r="F1953">
        <v>49</v>
      </c>
      <c r="G1953">
        <v>58.4</v>
      </c>
      <c r="H1953" t="s">
        <v>24</v>
      </c>
      <c r="I1953">
        <v>28</v>
      </c>
      <c r="J1953">
        <v>36</v>
      </c>
      <c r="K1953">
        <v>57</v>
      </c>
      <c r="L1953">
        <v>14.832888888888888</v>
      </c>
      <c r="M1953">
        <v>222.49333333333334</v>
      </c>
      <c r="N1953">
        <v>28.615833333333335</v>
      </c>
      <c r="O1953">
        <v>5.8</v>
      </c>
      <c r="Q1953">
        <v>0.05</v>
      </c>
      <c r="S1953">
        <v>0.08</v>
      </c>
      <c r="Y1953" t="s">
        <v>310</v>
      </c>
      <c r="Z1953" t="s">
        <v>310</v>
      </c>
      <c r="AA1953" t="s">
        <v>15426</v>
      </c>
      <c r="AB1953" t="str">
        <f>+LEFT(AA1953,1)</f>
        <v>A</v>
      </c>
      <c r="AC1953" s="6">
        <f>DEGREES(ACOS(SIN(Resultats!$H$11)*SIN(RADIANS(N1953))+COS(Resultats!$H$11)*COS(RADIANS(N1953))*COS(Resultats!$E$11-RADIANS(M1953))))</f>
        <v>69.926431121834128</v>
      </c>
      <c r="AD1953">
        <f>+IF(AB1953=Data!$E$18,1,0)</f>
        <v>1</v>
      </c>
      <c r="AE1953">
        <f>+IF(AC1953&lt;Data!$B$17,1,0)</f>
        <v>0</v>
      </c>
      <c r="AF1953" s="7">
        <f>+IF(AND(AD1953,AE1953),1,0)</f>
        <v>0</v>
      </c>
    </row>
    <row r="1954" spans="1:32" x14ac:dyDescent="0.2">
      <c r="A1954">
        <v>1765</v>
      </c>
      <c r="B1954" t="s">
        <v>2647</v>
      </c>
      <c r="C1954">
        <v>35039</v>
      </c>
      <c r="D1954">
        <v>132028</v>
      </c>
      <c r="E1954">
        <v>5</v>
      </c>
      <c r="F1954">
        <v>21</v>
      </c>
      <c r="G1954">
        <v>45.7</v>
      </c>
      <c r="H1954" t="s">
        <v>26</v>
      </c>
      <c r="I1954">
        <v>0</v>
      </c>
      <c r="J1954">
        <v>22</v>
      </c>
      <c r="K1954">
        <v>57</v>
      </c>
      <c r="L1954">
        <v>5.3626944444444442</v>
      </c>
      <c r="M1954">
        <v>80.440416666666664</v>
      </c>
      <c r="N1954">
        <v>-0.38250000000000001</v>
      </c>
      <c r="O1954">
        <v>4.7300000000000004</v>
      </c>
      <c r="Q1954">
        <v>-0.17</v>
      </c>
      <c r="S1954">
        <v>-0.79</v>
      </c>
      <c r="U1954">
        <v>-0.18</v>
      </c>
      <c r="Y1954" t="s">
        <v>2416</v>
      </c>
      <c r="Z1954" t="s">
        <v>7045</v>
      </c>
      <c r="AA1954" t="s">
        <v>15417</v>
      </c>
      <c r="AB1954" t="str">
        <f>+LEFT(AA1954,1)</f>
        <v>B</v>
      </c>
      <c r="AC1954" s="6">
        <f>DEGREES(ACOS(SIN(Resultats!$H$11)*SIN(RADIANS(N1954))+COS(Resultats!$H$11)*COS(RADIANS(N1954))*COS(Resultats!$E$11-RADIANS(M1954))))</f>
        <v>69.954847161922785</v>
      </c>
      <c r="AD1954">
        <f>+IF(AB1954=Data!$E$18,1,0)</f>
        <v>0</v>
      </c>
      <c r="AE1954">
        <f>+IF(AC1954&lt;Data!$B$17,1,0)</f>
        <v>0</v>
      </c>
      <c r="AF1954" s="7">
        <f>+IF(AND(AD1954,AE1954),1,0)</f>
        <v>0</v>
      </c>
    </row>
    <row r="1955" spans="1:32" x14ac:dyDescent="0.2">
      <c r="A1955">
        <v>1806</v>
      </c>
      <c r="C1955">
        <v>35640</v>
      </c>
      <c r="D1955">
        <v>132100</v>
      </c>
      <c r="E1955">
        <v>5</v>
      </c>
      <c r="F1955">
        <v>26</v>
      </c>
      <c r="G1955">
        <v>2.4</v>
      </c>
      <c r="H1955" t="s">
        <v>26</v>
      </c>
      <c r="I1955">
        <v>5</v>
      </c>
      <c r="J1955">
        <v>31</v>
      </c>
      <c r="K1955">
        <v>6</v>
      </c>
      <c r="L1955">
        <v>5.4340000000000002</v>
      </c>
      <c r="M1955">
        <v>81.510000000000005</v>
      </c>
      <c r="N1955">
        <v>-5.5183333333333335</v>
      </c>
      <c r="O1955">
        <v>6.23</v>
      </c>
      <c r="Q1955">
        <v>-0.06</v>
      </c>
      <c r="S1955">
        <v>-0.23</v>
      </c>
      <c r="U1955">
        <v>-0.05</v>
      </c>
      <c r="Y1955" t="s">
        <v>351</v>
      </c>
      <c r="Z1955" t="s">
        <v>191</v>
      </c>
      <c r="AA1955" t="s">
        <v>5040</v>
      </c>
      <c r="AB1955" t="str">
        <f>+LEFT(AA1955,1)</f>
        <v>B</v>
      </c>
      <c r="AC1955" s="6">
        <f>DEGREES(ACOS(SIN(Resultats!$H$11)*SIN(RADIANS(N1955))+COS(Resultats!$H$11)*COS(RADIANS(N1955))*COS(Resultats!$E$11-RADIANS(M1955))))</f>
        <v>69.957265531262735</v>
      </c>
      <c r="AD1955">
        <f>+IF(AB1955=Data!$E$18,1,0)</f>
        <v>0</v>
      </c>
      <c r="AE1955">
        <f>+IF(AC1955&lt;Data!$B$17,1,0)</f>
        <v>0</v>
      </c>
      <c r="AF1955" s="7">
        <f>+IF(AND(AD1955,AE1955),1,0)</f>
        <v>0</v>
      </c>
    </row>
    <row r="1956" spans="1:32" x14ac:dyDescent="0.2">
      <c r="A1956">
        <v>5467</v>
      </c>
      <c r="C1956">
        <v>128998</v>
      </c>
      <c r="D1956">
        <v>29227</v>
      </c>
      <c r="E1956">
        <v>14</v>
      </c>
      <c r="F1956">
        <v>38</v>
      </c>
      <c r="G1956">
        <v>15.2</v>
      </c>
      <c r="H1956" t="s">
        <v>24</v>
      </c>
      <c r="I1956">
        <v>54</v>
      </c>
      <c r="J1956">
        <v>1</v>
      </c>
      <c r="K1956">
        <v>24</v>
      </c>
      <c r="L1956">
        <v>14.637555555555554</v>
      </c>
      <c r="M1956">
        <v>219.5633333333333</v>
      </c>
      <c r="N1956">
        <v>54.023333333333333</v>
      </c>
      <c r="O1956">
        <v>5.85</v>
      </c>
      <c r="Q1956">
        <v>-0.01</v>
      </c>
      <c r="S1956">
        <v>0</v>
      </c>
      <c r="Y1956" t="s">
        <v>89</v>
      </c>
      <c r="Z1956" t="s">
        <v>89</v>
      </c>
      <c r="AA1956" t="s">
        <v>1469</v>
      </c>
      <c r="AB1956" t="str">
        <f>+LEFT(AA1956,1)</f>
        <v>A</v>
      </c>
      <c r="AC1956" s="6">
        <f>DEGREES(ACOS(SIN(Resultats!$H$11)*SIN(RADIANS(N1956))+COS(Resultats!$H$11)*COS(RADIANS(N1956))*COS(Resultats!$E$11-RADIANS(M1956))))</f>
        <v>69.968752406931003</v>
      </c>
      <c r="AD1956">
        <f>+IF(AB1956=Data!$E$18,1,0)</f>
        <v>1</v>
      </c>
      <c r="AE1956">
        <f>+IF(AC1956&lt;Data!$B$17,1,0)</f>
        <v>0</v>
      </c>
      <c r="AF1956" s="7">
        <f>+IF(AND(AD1956,AE1956),1,0)</f>
        <v>0</v>
      </c>
    </row>
    <row r="1957" spans="1:32" x14ac:dyDescent="0.2">
      <c r="A1957">
        <v>2365</v>
      </c>
      <c r="C1957">
        <v>45947</v>
      </c>
      <c r="D1957">
        <v>5909</v>
      </c>
      <c r="E1957">
        <v>6</v>
      </c>
      <c r="F1957">
        <v>37</v>
      </c>
      <c r="G1957">
        <v>54.9</v>
      </c>
      <c r="H1957" t="s">
        <v>24</v>
      </c>
      <c r="I1957">
        <v>73</v>
      </c>
      <c r="J1957">
        <v>41</v>
      </c>
      <c r="K1957">
        <v>44</v>
      </c>
      <c r="L1957">
        <v>6.6319166666666671</v>
      </c>
      <c r="M1957">
        <v>99.478750000000005</v>
      </c>
      <c r="N1957">
        <v>73.695555555555558</v>
      </c>
      <c r="O1957">
        <v>6.24</v>
      </c>
      <c r="Q1957">
        <v>0.38</v>
      </c>
      <c r="S1957">
        <v>0.01</v>
      </c>
      <c r="Y1957" t="s">
        <v>2897</v>
      </c>
      <c r="Z1957" t="s">
        <v>2897</v>
      </c>
      <c r="AA1957" t="s">
        <v>2897</v>
      </c>
      <c r="AB1957" t="str">
        <f>+LEFT(AA1957,1)</f>
        <v>F</v>
      </c>
      <c r="AC1957" s="6">
        <f>DEGREES(ACOS(SIN(Resultats!$H$11)*SIN(RADIANS(N1957))+COS(Resultats!$H$11)*COS(RADIANS(N1957))*COS(Resultats!$E$11-RADIANS(M1957))))</f>
        <v>69.974036313225781</v>
      </c>
      <c r="AD1957">
        <f>+IF(AB1957=Data!$E$18,1,0)</f>
        <v>0</v>
      </c>
      <c r="AE1957">
        <f>+IF(AC1957&lt;Data!$B$17,1,0)</f>
        <v>0</v>
      </c>
      <c r="AF1957" s="7">
        <f>+IF(AND(AD1957,AE1957),1,0)</f>
        <v>0</v>
      </c>
    </row>
    <row r="1958" spans="1:32" x14ac:dyDescent="0.2">
      <c r="A1958">
        <v>1670</v>
      </c>
      <c r="C1958">
        <v>33204</v>
      </c>
      <c r="D1958">
        <v>76990</v>
      </c>
      <c r="E1958">
        <v>5</v>
      </c>
      <c r="F1958">
        <v>9</v>
      </c>
      <c r="G1958">
        <v>45.1</v>
      </c>
      <c r="H1958" t="s">
        <v>24</v>
      </c>
      <c r="I1958">
        <v>28</v>
      </c>
      <c r="J1958">
        <v>1</v>
      </c>
      <c r="K1958">
        <v>50</v>
      </c>
      <c r="L1958">
        <v>5.162527777777778</v>
      </c>
      <c r="M1958">
        <v>77.437916666666666</v>
      </c>
      <c r="N1958">
        <v>28.030555555555555</v>
      </c>
      <c r="O1958">
        <v>6.01</v>
      </c>
      <c r="Q1958">
        <v>0.27</v>
      </c>
      <c r="S1958">
        <v>0.04</v>
      </c>
      <c r="U1958">
        <v>0.14000000000000001</v>
      </c>
      <c r="Y1958" t="s">
        <v>314</v>
      </c>
      <c r="Z1958" t="s">
        <v>314</v>
      </c>
      <c r="AA1958" t="s">
        <v>15427</v>
      </c>
      <c r="AB1958" t="str">
        <f>+LEFT(AA1958,1)</f>
        <v>A</v>
      </c>
      <c r="AC1958" s="6">
        <f>DEGREES(ACOS(SIN(Resultats!$H$11)*SIN(RADIANS(N1958))+COS(Resultats!$H$11)*COS(RADIANS(N1958))*COS(Resultats!$E$11-RADIANS(M1958))))</f>
        <v>69.994778340164018</v>
      </c>
      <c r="AD1958">
        <f>+IF(AB1958=Data!$E$18,1,0)</f>
        <v>1</v>
      </c>
      <c r="AE1958">
        <f>+IF(AC1958&lt;Data!$B$17,1,0)</f>
        <v>0</v>
      </c>
      <c r="AF1958" s="7">
        <f>+IF(AND(AD1958,AE1958),1,0)</f>
        <v>0</v>
      </c>
    </row>
    <row r="1959" spans="1:32" x14ac:dyDescent="0.2">
      <c r="A1959">
        <v>1669</v>
      </c>
      <c r="C1959">
        <v>33203</v>
      </c>
      <c r="D1959">
        <v>57704</v>
      </c>
      <c r="E1959">
        <v>5</v>
      </c>
      <c r="F1959">
        <v>10</v>
      </c>
      <c r="G1959">
        <v>18.899999999999999</v>
      </c>
      <c r="H1959" t="s">
        <v>24</v>
      </c>
      <c r="I1959">
        <v>37</v>
      </c>
      <c r="J1959">
        <v>18</v>
      </c>
      <c r="K1959">
        <v>7</v>
      </c>
      <c r="L1959">
        <v>5.1719166666666672</v>
      </c>
      <c r="M1959">
        <v>77.578749999999999</v>
      </c>
      <c r="N1959">
        <v>37.301944444444445</v>
      </c>
      <c r="O1959">
        <v>6.02</v>
      </c>
      <c r="Q1959">
        <v>0.72</v>
      </c>
      <c r="Y1959" t="s">
        <v>2577</v>
      </c>
      <c r="Z1959" t="s">
        <v>7284</v>
      </c>
      <c r="AA1959" t="s">
        <v>133</v>
      </c>
      <c r="AB1959" t="str">
        <f>+LEFT(AA1959,1)</f>
        <v>K</v>
      </c>
      <c r="AC1959" s="6">
        <f>DEGREES(ACOS(SIN(Resultats!$H$11)*SIN(RADIANS(N1959))+COS(Resultats!$H$11)*COS(RADIANS(N1959))*COS(Resultats!$E$11-RADIANS(M1959))))</f>
        <v>70.01199118887665</v>
      </c>
      <c r="AD1959">
        <f>+IF(AB1959=Data!$E$18,1,0)</f>
        <v>0</v>
      </c>
      <c r="AE1959">
        <f>+IF(AC1959&lt;Data!$B$17,1,0)</f>
        <v>0</v>
      </c>
      <c r="AF1959" s="7">
        <f>+IF(AND(AD1959,AE1959),1,0)</f>
        <v>0</v>
      </c>
    </row>
    <row r="1960" spans="1:32" x14ac:dyDescent="0.2">
      <c r="A1960">
        <v>1764</v>
      </c>
      <c r="C1960">
        <v>35007</v>
      </c>
      <c r="D1960">
        <v>132024</v>
      </c>
      <c r="E1960">
        <v>5</v>
      </c>
      <c r="F1960">
        <v>21</v>
      </c>
      <c r="G1960">
        <v>31.8</v>
      </c>
      <c r="H1960" t="s">
        <v>26</v>
      </c>
      <c r="I1960">
        <v>0</v>
      </c>
      <c r="J1960">
        <v>24</v>
      </c>
      <c r="K1960">
        <v>59</v>
      </c>
      <c r="L1960">
        <v>5.3588333333333331</v>
      </c>
      <c r="M1960">
        <v>80.382499999999993</v>
      </c>
      <c r="N1960">
        <v>-0.41638888888888892</v>
      </c>
      <c r="O1960">
        <v>5.68</v>
      </c>
      <c r="Q1960">
        <v>-0.12</v>
      </c>
      <c r="S1960">
        <v>-0.65</v>
      </c>
      <c r="U1960">
        <v>-0.15</v>
      </c>
      <c r="Y1960" t="s">
        <v>368</v>
      </c>
      <c r="Z1960" t="s">
        <v>368</v>
      </c>
      <c r="AA1960" t="s">
        <v>15433</v>
      </c>
      <c r="AB1960" t="str">
        <f>+LEFT(AA1960,1)</f>
        <v>B</v>
      </c>
      <c r="AC1960" s="6">
        <f>DEGREES(ACOS(SIN(Resultats!$H$11)*SIN(RADIANS(N1960))+COS(Resultats!$H$11)*COS(RADIANS(N1960))*COS(Resultats!$E$11-RADIANS(M1960))))</f>
        <v>70.018086062157167</v>
      </c>
      <c r="AD1960">
        <f>+IF(AB1960=Data!$E$18,1,0)</f>
        <v>0</v>
      </c>
      <c r="AE1960">
        <f>+IF(AC1960&lt;Data!$B$17,1,0)</f>
        <v>0</v>
      </c>
      <c r="AF1960" s="7">
        <f>+IF(AND(AD1960,AE1960),1,0)</f>
        <v>0</v>
      </c>
    </row>
    <row r="1961" spans="1:32" x14ac:dyDescent="0.2">
      <c r="A1961">
        <v>5451</v>
      </c>
      <c r="C1961">
        <v>128332</v>
      </c>
      <c r="D1961">
        <v>29202</v>
      </c>
      <c r="E1961">
        <v>14</v>
      </c>
      <c r="F1961">
        <v>34</v>
      </c>
      <c r="G1961">
        <v>15.9</v>
      </c>
      <c r="H1961" t="s">
        <v>24</v>
      </c>
      <c r="I1961">
        <v>57</v>
      </c>
      <c r="J1961">
        <v>3</v>
      </c>
      <c r="K1961">
        <v>55</v>
      </c>
      <c r="L1961">
        <v>14.571083333333332</v>
      </c>
      <c r="M1961">
        <v>218.56625</v>
      </c>
      <c r="N1961">
        <v>57.065277777777773</v>
      </c>
      <c r="O1961">
        <v>6.48</v>
      </c>
      <c r="Q1961">
        <v>0.49</v>
      </c>
      <c r="S1961">
        <v>-0.03</v>
      </c>
      <c r="Y1961" t="s">
        <v>5426</v>
      </c>
      <c r="Z1961" t="s">
        <v>5426</v>
      </c>
      <c r="AA1961" t="s">
        <v>217</v>
      </c>
      <c r="AB1961" t="str">
        <f>+LEFT(AA1961,1)</f>
        <v>F</v>
      </c>
      <c r="AC1961" s="6">
        <f>DEGREES(ACOS(SIN(Resultats!$H$11)*SIN(RADIANS(N1961))+COS(Resultats!$H$11)*COS(RADIANS(N1961))*COS(Resultats!$E$11-RADIANS(M1961))))</f>
        <v>70.037901586988681</v>
      </c>
      <c r="AD1961">
        <f>+IF(AB1961=Data!$E$18,1,0)</f>
        <v>0</v>
      </c>
      <c r="AE1961">
        <f>+IF(AC1961&lt;Data!$B$17,1,0)</f>
        <v>0</v>
      </c>
      <c r="AF1961" s="7">
        <f>+IF(AND(AD1961,AE1961),1,0)</f>
        <v>0</v>
      </c>
    </row>
    <row r="1962" spans="1:32" x14ac:dyDescent="0.2">
      <c r="A1962">
        <v>1746</v>
      </c>
      <c r="B1962" t="s">
        <v>2636</v>
      </c>
      <c r="C1962">
        <v>34658</v>
      </c>
      <c r="D1962">
        <v>112624</v>
      </c>
      <c r="E1962">
        <v>5</v>
      </c>
      <c r="F1962">
        <v>19</v>
      </c>
      <c r="G1962">
        <v>11.2</v>
      </c>
      <c r="H1962" t="s">
        <v>24</v>
      </c>
      <c r="I1962">
        <v>2</v>
      </c>
      <c r="J1962">
        <v>35</v>
      </c>
      <c r="K1962">
        <v>45</v>
      </c>
      <c r="L1962">
        <v>5.3197777777777775</v>
      </c>
      <c r="M1962">
        <v>79.796666666666667</v>
      </c>
      <c r="N1962">
        <v>2.5958333333333337</v>
      </c>
      <c r="O1962">
        <v>5.34</v>
      </c>
      <c r="Q1962">
        <v>0.41</v>
      </c>
      <c r="S1962">
        <v>0.09</v>
      </c>
      <c r="Y1962" t="s">
        <v>3121</v>
      </c>
      <c r="Z1962" t="s">
        <v>3121</v>
      </c>
      <c r="AA1962" t="s">
        <v>2154</v>
      </c>
      <c r="AB1962" t="str">
        <f>+LEFT(AA1962,1)</f>
        <v>F</v>
      </c>
      <c r="AC1962" s="6">
        <f>DEGREES(ACOS(SIN(Resultats!$H$11)*SIN(RADIANS(N1962))+COS(Resultats!$H$11)*COS(RADIANS(N1962))*COS(Resultats!$E$11-RADIANS(M1962))))</f>
        <v>70.058522486740316</v>
      </c>
      <c r="AD1962">
        <f>+IF(AB1962=Data!$E$18,1,0)</f>
        <v>0</v>
      </c>
      <c r="AE1962">
        <f>+IF(AC1962&lt;Data!$B$17,1,0)</f>
        <v>0</v>
      </c>
      <c r="AF1962" s="7">
        <f>+IF(AND(AD1962,AE1962),1,0)</f>
        <v>0</v>
      </c>
    </row>
    <row r="1963" spans="1:32" x14ac:dyDescent="0.2">
      <c r="A1963">
        <v>5534</v>
      </c>
      <c r="C1963">
        <v>130948</v>
      </c>
      <c r="D1963">
        <v>83553</v>
      </c>
      <c r="E1963">
        <v>14</v>
      </c>
      <c r="F1963">
        <v>50</v>
      </c>
      <c r="G1963">
        <v>15.8</v>
      </c>
      <c r="H1963" t="s">
        <v>24</v>
      </c>
      <c r="I1963">
        <v>23</v>
      </c>
      <c r="J1963">
        <v>54</v>
      </c>
      <c r="K1963">
        <v>43</v>
      </c>
      <c r="L1963">
        <v>14.837722222222222</v>
      </c>
      <c r="M1963">
        <v>222.56583333333333</v>
      </c>
      <c r="N1963">
        <v>23.911944444444444</v>
      </c>
      <c r="O1963">
        <v>5.85</v>
      </c>
      <c r="Q1963">
        <v>0.56000000000000005</v>
      </c>
      <c r="S1963">
        <v>0.02</v>
      </c>
      <c r="Y1963" t="s">
        <v>5075</v>
      </c>
      <c r="Z1963" t="s">
        <v>5075</v>
      </c>
      <c r="AA1963" t="s">
        <v>3095</v>
      </c>
      <c r="AB1963" t="str">
        <f>+LEFT(AA1963,1)</f>
        <v>G</v>
      </c>
      <c r="AC1963" s="6">
        <f>DEGREES(ACOS(SIN(Resultats!$H$11)*SIN(RADIANS(N1963))+COS(Resultats!$H$11)*COS(RADIANS(N1963))*COS(Resultats!$E$11-RADIANS(M1963))))</f>
        <v>70.115922273252664</v>
      </c>
      <c r="AD1963">
        <f>+IF(AB1963=Data!$E$18,1,0)</f>
        <v>0</v>
      </c>
      <c r="AE1963">
        <f>+IF(AC1963&lt;Data!$B$17,1,0)</f>
        <v>0</v>
      </c>
      <c r="AF1963" s="7">
        <f>+IF(AND(AD1963,AE1963),1,0)</f>
        <v>0</v>
      </c>
    </row>
    <row r="1964" spans="1:32" x14ac:dyDescent="0.2">
      <c r="A1964">
        <v>1684</v>
      </c>
      <c r="C1964">
        <v>33554</v>
      </c>
      <c r="D1964">
        <v>94377</v>
      </c>
      <c r="E1964">
        <v>5</v>
      </c>
      <c r="F1964">
        <v>11</v>
      </c>
      <c r="G1964">
        <v>41.6</v>
      </c>
      <c r="H1964" t="s">
        <v>24</v>
      </c>
      <c r="I1964">
        <v>16</v>
      </c>
      <c r="J1964">
        <v>2</v>
      </c>
      <c r="K1964">
        <v>44</v>
      </c>
      <c r="L1964">
        <v>5.1948888888888893</v>
      </c>
      <c r="M1964">
        <v>77.923333333333346</v>
      </c>
      <c r="N1964">
        <v>16.045555555555556</v>
      </c>
      <c r="O1964">
        <v>5.18</v>
      </c>
      <c r="Q1964">
        <v>1.49</v>
      </c>
      <c r="S1964">
        <v>1.86</v>
      </c>
      <c r="Y1964" t="s">
        <v>77</v>
      </c>
      <c r="Z1964" t="s">
        <v>77</v>
      </c>
      <c r="AA1964" t="s">
        <v>104</v>
      </c>
      <c r="AB1964" t="str">
        <f>+LEFT(AA1964,1)</f>
        <v>K</v>
      </c>
      <c r="AC1964" s="6">
        <f>DEGREES(ACOS(SIN(Resultats!$H$11)*SIN(RADIANS(N1964))+COS(Resultats!$H$11)*COS(RADIANS(N1964))*COS(Resultats!$E$11-RADIANS(M1964))))</f>
        <v>70.168293072543349</v>
      </c>
      <c r="AD1964">
        <f>+IF(AB1964=Data!$E$18,1,0)</f>
        <v>0</v>
      </c>
      <c r="AE1964">
        <f>+IF(AC1964&lt;Data!$B$17,1,0)</f>
        <v>0</v>
      </c>
      <c r="AF1964" s="7">
        <f>+IF(AND(AD1964,AE1964),1,0)</f>
        <v>0</v>
      </c>
    </row>
    <row r="1965" spans="1:32" x14ac:dyDescent="0.2">
      <c r="A1965">
        <v>5541</v>
      </c>
      <c r="C1965">
        <v>131111</v>
      </c>
      <c r="D1965">
        <v>64355</v>
      </c>
      <c r="E1965">
        <v>14</v>
      </c>
      <c r="F1965">
        <v>50</v>
      </c>
      <c r="G1965">
        <v>29.6</v>
      </c>
      <c r="H1965" t="s">
        <v>24</v>
      </c>
      <c r="I1965">
        <v>37</v>
      </c>
      <c r="J1965">
        <v>16</v>
      </c>
      <c r="K1965">
        <v>19</v>
      </c>
      <c r="L1965">
        <v>14.841555555555557</v>
      </c>
      <c r="M1965">
        <v>222.62333333333336</v>
      </c>
      <c r="N1965">
        <v>37.271944444444443</v>
      </c>
      <c r="O1965">
        <v>5.48</v>
      </c>
      <c r="Q1965">
        <v>1.02</v>
      </c>
      <c r="S1965">
        <v>0.84</v>
      </c>
      <c r="U1965">
        <v>0.54</v>
      </c>
      <c r="Y1965" t="s">
        <v>364</v>
      </c>
      <c r="Z1965" t="s">
        <v>54</v>
      </c>
      <c r="AA1965" t="s">
        <v>197</v>
      </c>
      <c r="AB1965" t="str">
        <f>+LEFT(AA1965,1)</f>
        <v>K</v>
      </c>
      <c r="AC1965" s="6">
        <f>DEGREES(ACOS(SIN(Resultats!$H$11)*SIN(RADIANS(N1965))+COS(Resultats!$H$11)*COS(RADIANS(N1965))*COS(Resultats!$E$11-RADIANS(M1965))))</f>
        <v>70.171308906844814</v>
      </c>
      <c r="AD1965">
        <f>+IF(AB1965=Data!$E$18,1,0)</f>
        <v>0</v>
      </c>
      <c r="AE1965">
        <f>+IF(AC1965&lt;Data!$B$17,1,0)</f>
        <v>0</v>
      </c>
      <c r="AF1965" s="7">
        <f>+IF(AND(AD1965,AE1965),1,0)</f>
        <v>0</v>
      </c>
    </row>
    <row r="1966" spans="1:32" x14ac:dyDescent="0.2">
      <c r="A1966">
        <v>5282</v>
      </c>
      <c r="C1966">
        <v>122909</v>
      </c>
      <c r="D1966">
        <v>16254</v>
      </c>
      <c r="E1966">
        <v>14</v>
      </c>
      <c r="F1966">
        <v>1</v>
      </c>
      <c r="G1966">
        <v>50.6</v>
      </c>
      <c r="H1966" t="s">
        <v>24</v>
      </c>
      <c r="I1966">
        <v>68</v>
      </c>
      <c r="J1966">
        <v>40</v>
      </c>
      <c r="K1966">
        <v>43</v>
      </c>
      <c r="L1966">
        <v>14.030722222222224</v>
      </c>
      <c r="M1966">
        <v>210.46083333333337</v>
      </c>
      <c r="N1966">
        <v>68.67861111111111</v>
      </c>
      <c r="O1966">
        <v>6.34</v>
      </c>
      <c r="Q1966">
        <v>1.4</v>
      </c>
      <c r="Y1966" t="s">
        <v>104</v>
      </c>
      <c r="Z1966" t="s">
        <v>104</v>
      </c>
      <c r="AA1966" t="s">
        <v>104</v>
      </c>
      <c r="AB1966" t="str">
        <f>+LEFT(AA1966,1)</f>
        <v>K</v>
      </c>
      <c r="AC1966" s="6">
        <f>DEGREES(ACOS(SIN(Resultats!$H$11)*SIN(RADIANS(N1966))+COS(Resultats!$H$11)*COS(RADIANS(N1966))*COS(Resultats!$E$11-RADIANS(M1966))))</f>
        <v>70.226631588913591</v>
      </c>
      <c r="AD1966">
        <f>+IF(AB1966=Data!$E$18,1,0)</f>
        <v>0</v>
      </c>
      <c r="AE1966">
        <f>+IF(AC1966&lt;Data!$B$17,1,0)</f>
        <v>0</v>
      </c>
      <c r="AF1966" s="7">
        <f>+IF(AND(AD1966,AE1966),1,0)</f>
        <v>0</v>
      </c>
    </row>
    <row r="1967" spans="1:32" x14ac:dyDescent="0.2">
      <c r="A1967">
        <v>1751</v>
      </c>
      <c r="B1967" t="s">
        <v>2639</v>
      </c>
      <c r="C1967">
        <v>34787</v>
      </c>
      <c r="D1967">
        <v>25161</v>
      </c>
      <c r="E1967">
        <v>5</v>
      </c>
      <c r="F1967">
        <v>23</v>
      </c>
      <c r="G1967">
        <v>27.8</v>
      </c>
      <c r="H1967" t="s">
        <v>24</v>
      </c>
      <c r="I1967">
        <v>57</v>
      </c>
      <c r="J1967">
        <v>32</v>
      </c>
      <c r="K1967">
        <v>40</v>
      </c>
      <c r="L1967">
        <v>5.3910555555555559</v>
      </c>
      <c r="M1967">
        <v>80.865833333333342</v>
      </c>
      <c r="N1967">
        <v>57.544444444444444</v>
      </c>
      <c r="O1967">
        <v>5.28</v>
      </c>
      <c r="Q1967">
        <v>-0.03</v>
      </c>
      <c r="S1967">
        <v>-7.0000000000000007E-2</v>
      </c>
      <c r="Y1967" t="s">
        <v>185</v>
      </c>
      <c r="Z1967" t="s">
        <v>185</v>
      </c>
      <c r="AA1967" t="s">
        <v>2210</v>
      </c>
      <c r="AB1967" t="str">
        <f>+LEFT(AA1967,1)</f>
        <v>A</v>
      </c>
      <c r="AC1967" s="6">
        <f>DEGREES(ACOS(SIN(Resultats!$H$11)*SIN(RADIANS(N1967))+COS(Resultats!$H$11)*COS(RADIANS(N1967))*COS(Resultats!$E$11-RADIANS(M1967))))</f>
        <v>70.441777028429556</v>
      </c>
      <c r="AD1967">
        <f>+IF(AB1967=Data!$E$18,1,0)</f>
        <v>1</v>
      </c>
      <c r="AE1967">
        <f>+IF(AC1967&lt;Data!$B$17,1,0)</f>
        <v>0</v>
      </c>
      <c r="AF1967" s="7">
        <f>+IF(AND(AD1967,AE1967),1,0)</f>
        <v>0</v>
      </c>
    </row>
    <row r="1968" spans="1:32" x14ac:dyDescent="0.2">
      <c r="A1968">
        <v>5437</v>
      </c>
      <c r="C1968">
        <v>127929</v>
      </c>
      <c r="D1968">
        <v>16411</v>
      </c>
      <c r="E1968">
        <v>14</v>
      </c>
      <c r="F1968">
        <v>31</v>
      </c>
      <c r="G1968">
        <v>42.8</v>
      </c>
      <c r="H1968" t="s">
        <v>24</v>
      </c>
      <c r="I1968">
        <v>60</v>
      </c>
      <c r="J1968">
        <v>13</v>
      </c>
      <c r="K1968">
        <v>32</v>
      </c>
      <c r="L1968">
        <v>14.528555555555556</v>
      </c>
      <c r="M1968">
        <v>217.92833333333334</v>
      </c>
      <c r="N1968">
        <v>60.225555555555559</v>
      </c>
      <c r="O1968">
        <v>6.27</v>
      </c>
      <c r="Q1968">
        <v>0.24</v>
      </c>
      <c r="S1968">
        <v>0.14000000000000001</v>
      </c>
      <c r="Y1968" t="s">
        <v>423</v>
      </c>
      <c r="Z1968" t="s">
        <v>423</v>
      </c>
      <c r="AA1968" t="s">
        <v>2891</v>
      </c>
      <c r="AB1968" t="str">
        <f>+LEFT(AA1968,1)</f>
        <v>F</v>
      </c>
      <c r="AC1968" s="6">
        <f>DEGREES(ACOS(SIN(Resultats!$H$11)*SIN(RADIANS(N1968))+COS(Resultats!$H$11)*COS(RADIANS(N1968))*COS(Resultats!$E$11-RADIANS(M1968))))</f>
        <v>70.458474048748926</v>
      </c>
      <c r="AD1968">
        <f>+IF(AB1968=Data!$E$18,1,0)</f>
        <v>0</v>
      </c>
      <c r="AE1968">
        <f>+IF(AC1968&lt;Data!$B$17,1,0)</f>
        <v>0</v>
      </c>
      <c r="AF1968" s="7">
        <f>+IF(AND(AD1968,AE1968),1,0)</f>
        <v>0</v>
      </c>
    </row>
    <row r="1969" spans="1:32" x14ac:dyDescent="0.2">
      <c r="A1969">
        <v>1659</v>
      </c>
      <c r="B1969" t="s">
        <v>2571</v>
      </c>
      <c r="C1969">
        <v>32990</v>
      </c>
      <c r="D1969">
        <v>76974</v>
      </c>
      <c r="E1969">
        <v>5</v>
      </c>
      <c r="F1969">
        <v>8</v>
      </c>
      <c r="G1969">
        <v>6.6</v>
      </c>
      <c r="H1969" t="s">
        <v>24</v>
      </c>
      <c r="I1969">
        <v>24</v>
      </c>
      <c r="J1969">
        <v>15</v>
      </c>
      <c r="K1969">
        <v>55</v>
      </c>
      <c r="L1969">
        <v>5.1351666666666667</v>
      </c>
      <c r="M1969">
        <v>77.027500000000003</v>
      </c>
      <c r="N1969">
        <v>24.265277777777779</v>
      </c>
      <c r="O1969">
        <v>5.5</v>
      </c>
      <c r="Q1969">
        <v>0.06</v>
      </c>
      <c r="S1969">
        <v>-0.56999999999999995</v>
      </c>
      <c r="Y1969" t="s">
        <v>82</v>
      </c>
      <c r="Z1969" t="s">
        <v>82</v>
      </c>
      <c r="AA1969" t="s">
        <v>15417</v>
      </c>
      <c r="AB1969" t="str">
        <f>+LEFT(AA1969,1)</f>
        <v>B</v>
      </c>
      <c r="AC1969" s="6">
        <f>DEGREES(ACOS(SIN(Resultats!$H$11)*SIN(RADIANS(N1969))+COS(Resultats!$H$11)*COS(RADIANS(N1969))*COS(Resultats!$E$11-RADIANS(M1969))))</f>
        <v>70.472036461364965</v>
      </c>
      <c r="AD1969">
        <f>+IF(AB1969=Data!$E$18,1,0)</f>
        <v>0</v>
      </c>
      <c r="AE1969">
        <f>+IF(AC1969&lt;Data!$B$17,1,0)</f>
        <v>0</v>
      </c>
      <c r="AF1969" s="7">
        <f>+IF(AND(AD1969,AE1969),1,0)</f>
        <v>0</v>
      </c>
    </row>
    <row r="1970" spans="1:32" x14ac:dyDescent="0.2">
      <c r="A1970">
        <v>1916</v>
      </c>
      <c r="C1970">
        <v>37289</v>
      </c>
      <c r="D1970">
        <v>13570</v>
      </c>
      <c r="E1970">
        <v>5</v>
      </c>
      <c r="F1970">
        <v>42</v>
      </c>
      <c r="G1970">
        <v>26.4</v>
      </c>
      <c r="H1970" t="s">
        <v>24</v>
      </c>
      <c r="I1970">
        <v>65</v>
      </c>
      <c r="J1970">
        <v>41</v>
      </c>
      <c r="K1970">
        <v>52</v>
      </c>
      <c r="L1970">
        <v>5.7073333333333336</v>
      </c>
      <c r="M1970">
        <v>85.61</v>
      </c>
      <c r="N1970">
        <v>65.697777777777787</v>
      </c>
      <c r="O1970">
        <v>5.6</v>
      </c>
      <c r="Q1970">
        <v>1.24</v>
      </c>
      <c r="X1970" t="s">
        <v>27</v>
      </c>
      <c r="Y1970" t="s">
        <v>104</v>
      </c>
      <c r="Z1970" t="s">
        <v>5820</v>
      </c>
      <c r="AA1970" t="s">
        <v>104</v>
      </c>
      <c r="AB1970" t="str">
        <f>+LEFT(AA1970,1)</f>
        <v>K</v>
      </c>
      <c r="AC1970" s="6">
        <f>DEGREES(ACOS(SIN(Resultats!$H$11)*SIN(RADIANS(N1970))+COS(Resultats!$H$11)*COS(RADIANS(N1970))*COS(Resultats!$E$11-RADIANS(M1970))))</f>
        <v>70.521826384179732</v>
      </c>
      <c r="AD1970">
        <f>+IF(AB1970=Data!$E$18,1,0)</f>
        <v>0</v>
      </c>
      <c r="AE1970">
        <f>+IF(AC1970&lt;Data!$B$17,1,0)</f>
        <v>0</v>
      </c>
      <c r="AF1970" s="7">
        <f>+IF(AND(AD1970,AE1970),1,0)</f>
        <v>0</v>
      </c>
    </row>
    <row r="1971" spans="1:32" x14ac:dyDescent="0.2">
      <c r="A1971">
        <v>1707</v>
      </c>
      <c r="C1971">
        <v>34019</v>
      </c>
      <c r="D1971">
        <v>25112</v>
      </c>
      <c r="E1971">
        <v>5</v>
      </c>
      <c r="F1971">
        <v>17</v>
      </c>
      <c r="G1971">
        <v>17.8</v>
      </c>
      <c r="H1971" t="s">
        <v>24</v>
      </c>
      <c r="I1971">
        <v>53</v>
      </c>
      <c r="J1971">
        <v>35</v>
      </c>
      <c r="K1971">
        <v>10</v>
      </c>
      <c r="L1971">
        <v>5.2882777777777781</v>
      </c>
      <c r="M1971">
        <v>79.32416666666667</v>
      </c>
      <c r="N1971">
        <v>53.586111111111116</v>
      </c>
      <c r="O1971">
        <v>6.5</v>
      </c>
      <c r="Q1971">
        <v>1.66</v>
      </c>
      <c r="S1971">
        <v>0.27</v>
      </c>
      <c r="Y1971" t="s">
        <v>2936</v>
      </c>
      <c r="Z1971" t="s">
        <v>6230</v>
      </c>
      <c r="AA1971" t="s">
        <v>15436</v>
      </c>
      <c r="AB1971" t="str">
        <f>+LEFT(AA1971,1)</f>
        <v>M</v>
      </c>
      <c r="AC1971" s="6">
        <f>DEGREES(ACOS(SIN(Resultats!$H$11)*SIN(RADIANS(N1971))+COS(Resultats!$H$11)*COS(RADIANS(N1971))*COS(Resultats!$E$11-RADIANS(M1971))))</f>
        <v>70.537287012167639</v>
      </c>
      <c r="AD1971">
        <f>+IF(AB1971=Data!$E$18,1,0)</f>
        <v>0</v>
      </c>
      <c r="AE1971">
        <f>+IF(AC1971&lt;Data!$B$17,1,0)</f>
        <v>0</v>
      </c>
      <c r="AF1971" s="7">
        <f>+IF(AND(AD1971,AE1971),1,0)</f>
        <v>0</v>
      </c>
    </row>
    <row r="1972" spans="1:32" x14ac:dyDescent="0.2">
      <c r="A1972">
        <v>1857</v>
      </c>
      <c r="B1972" t="s">
        <v>1848</v>
      </c>
      <c r="C1972">
        <v>36570</v>
      </c>
      <c r="D1972">
        <v>13550</v>
      </c>
      <c r="E1972">
        <v>5</v>
      </c>
      <c r="F1972">
        <v>37</v>
      </c>
      <c r="G1972">
        <v>15.1</v>
      </c>
      <c r="H1972" t="s">
        <v>24</v>
      </c>
      <c r="I1972">
        <v>64</v>
      </c>
      <c r="J1972">
        <v>9</v>
      </c>
      <c r="K1972">
        <v>17</v>
      </c>
      <c r="L1972">
        <v>5.620861111111112</v>
      </c>
      <c r="M1972">
        <v>84.31291666666668</v>
      </c>
      <c r="N1972">
        <v>64.154722222222233</v>
      </c>
      <c r="O1972">
        <v>6.15</v>
      </c>
      <c r="Q1972">
        <v>0.01</v>
      </c>
      <c r="S1972">
        <v>-7.0000000000000007E-2</v>
      </c>
      <c r="Y1972" t="s">
        <v>134</v>
      </c>
      <c r="Z1972" t="s">
        <v>134</v>
      </c>
      <c r="AA1972" t="s">
        <v>2210</v>
      </c>
      <c r="AB1972" t="str">
        <f>+LEFT(AA1972,1)</f>
        <v>A</v>
      </c>
      <c r="AC1972" s="6">
        <f>DEGREES(ACOS(SIN(Resultats!$H$11)*SIN(RADIANS(N1972))+COS(Resultats!$H$11)*COS(RADIANS(N1972))*COS(Resultats!$E$11-RADIANS(M1972))))</f>
        <v>70.546709059969189</v>
      </c>
      <c r="AD1972">
        <f>+IF(AB1972=Data!$E$18,1,0)</f>
        <v>1</v>
      </c>
      <c r="AE1972">
        <f>+IF(AC1972&lt;Data!$B$17,1,0)</f>
        <v>0</v>
      </c>
      <c r="AF1972" s="7">
        <f>+IF(AND(AD1972,AE1972),1,0)</f>
        <v>0</v>
      </c>
    </row>
    <row r="1973" spans="1:32" x14ac:dyDescent="0.2">
      <c r="A1973">
        <v>1994</v>
      </c>
      <c r="C1973">
        <v>38645</v>
      </c>
      <c r="D1973">
        <v>13635</v>
      </c>
      <c r="E1973">
        <v>5</v>
      </c>
      <c r="F1973">
        <v>52</v>
      </c>
      <c r="G1973">
        <v>55.5</v>
      </c>
      <c r="H1973" t="s">
        <v>24</v>
      </c>
      <c r="I1973">
        <v>68</v>
      </c>
      <c r="J1973">
        <v>28</v>
      </c>
      <c r="K1973">
        <v>17</v>
      </c>
      <c r="L1973">
        <v>5.882083333333334</v>
      </c>
      <c r="M1973">
        <v>88.231250000000003</v>
      </c>
      <c r="N1973">
        <v>68.471388888888896</v>
      </c>
      <c r="O1973">
        <v>6.2</v>
      </c>
      <c r="Q1973">
        <v>0.95</v>
      </c>
      <c r="Y1973" t="s">
        <v>60</v>
      </c>
      <c r="Z1973" t="s">
        <v>60</v>
      </c>
      <c r="AA1973" t="s">
        <v>28</v>
      </c>
      <c r="AB1973" t="str">
        <f>+LEFT(AA1973,1)</f>
        <v>G</v>
      </c>
      <c r="AC1973" s="6">
        <f>DEGREES(ACOS(SIN(Resultats!$H$11)*SIN(RADIANS(N1973))+COS(Resultats!$H$11)*COS(RADIANS(N1973))*COS(Resultats!$E$11-RADIANS(M1973))))</f>
        <v>70.580466466345399</v>
      </c>
      <c r="AD1973">
        <f>+IF(AB1973=Data!$E$18,1,0)</f>
        <v>0</v>
      </c>
      <c r="AE1973">
        <f>+IF(AC1973&lt;Data!$B$17,1,0)</f>
        <v>0</v>
      </c>
      <c r="AF1973" s="7">
        <f>+IF(AND(AD1973,AE1973),1,0)</f>
        <v>0</v>
      </c>
    </row>
    <row r="1974" spans="1:32" x14ac:dyDescent="0.2">
      <c r="A1974">
        <v>5533</v>
      </c>
      <c r="B1974" t="s">
        <v>5073</v>
      </c>
      <c r="C1974">
        <v>130945</v>
      </c>
      <c r="D1974">
        <v>45226</v>
      </c>
      <c r="E1974">
        <v>14</v>
      </c>
      <c r="F1974">
        <v>49</v>
      </c>
      <c r="G1974">
        <v>18.7</v>
      </c>
      <c r="H1974" t="s">
        <v>24</v>
      </c>
      <c r="I1974">
        <v>46</v>
      </c>
      <c r="J1974">
        <v>6</v>
      </c>
      <c r="K1974">
        <v>58</v>
      </c>
      <c r="L1974">
        <v>14.821861111111112</v>
      </c>
      <c r="M1974">
        <v>222.32791666666668</v>
      </c>
      <c r="N1974">
        <v>46.11611111111111</v>
      </c>
      <c r="O1974">
        <v>5.74</v>
      </c>
      <c r="Q1974">
        <v>0.48</v>
      </c>
      <c r="S1974">
        <v>0</v>
      </c>
      <c r="Y1974" t="s">
        <v>5074</v>
      </c>
      <c r="Z1974" t="s">
        <v>387</v>
      </c>
      <c r="AA1974" t="s">
        <v>2689</v>
      </c>
      <c r="AB1974" t="str">
        <f>+LEFT(AA1974,1)</f>
        <v>F</v>
      </c>
      <c r="AC1974" s="6">
        <f>DEGREES(ACOS(SIN(Resultats!$H$11)*SIN(RADIANS(N1974))+COS(Resultats!$H$11)*COS(RADIANS(N1974))*COS(Resultats!$E$11-RADIANS(M1974))))</f>
        <v>70.585916965531908</v>
      </c>
      <c r="AD1974">
        <f>+IF(AB1974=Data!$E$18,1,0)</f>
        <v>0</v>
      </c>
      <c r="AE1974">
        <f>+IF(AC1974&lt;Data!$B$17,1,0)</f>
        <v>0</v>
      </c>
      <c r="AF1974" s="7">
        <f>+IF(AND(AD1974,AE1974),1,0)</f>
        <v>0</v>
      </c>
    </row>
    <row r="1975" spans="1:32" x14ac:dyDescent="0.2">
      <c r="A1975">
        <v>4121</v>
      </c>
      <c r="C1975">
        <v>91075</v>
      </c>
      <c r="D1975">
        <v>1735</v>
      </c>
      <c r="E1975">
        <v>10</v>
      </c>
      <c r="F1975">
        <v>36</v>
      </c>
      <c r="G1975">
        <v>1.7</v>
      </c>
      <c r="H1975" t="s">
        <v>24</v>
      </c>
      <c r="I1975">
        <v>80</v>
      </c>
      <c r="J1975">
        <v>29</v>
      </c>
      <c r="K1975">
        <v>40</v>
      </c>
      <c r="L1975">
        <v>10.600472222222223</v>
      </c>
      <c r="M1975">
        <v>159.00708333333336</v>
      </c>
      <c r="N1975">
        <v>80.49444444444444</v>
      </c>
      <c r="O1975">
        <v>6.52</v>
      </c>
      <c r="Q1975">
        <v>0.95</v>
      </c>
      <c r="S1975">
        <v>0.74</v>
      </c>
      <c r="X1975" t="s">
        <v>27</v>
      </c>
      <c r="Y1975" t="s">
        <v>2517</v>
      </c>
      <c r="Z1975" t="s">
        <v>7190</v>
      </c>
      <c r="AA1975" t="s">
        <v>2517</v>
      </c>
      <c r="AB1975" t="str">
        <f>+LEFT(AA1975,1)</f>
        <v>G</v>
      </c>
      <c r="AC1975" s="6">
        <f>DEGREES(ACOS(SIN(Resultats!$H$11)*SIN(RADIANS(N1975))+COS(Resultats!$H$11)*COS(RADIANS(N1975))*COS(Resultats!$E$11-RADIANS(M1975))))</f>
        <v>70.616298095975125</v>
      </c>
      <c r="AD1975">
        <f>+IF(AB1975=Data!$E$18,1,0)</f>
        <v>0</v>
      </c>
      <c r="AE1975">
        <f>+IF(AC1975&lt;Data!$B$17,1,0)</f>
        <v>0</v>
      </c>
      <c r="AF1975" s="7">
        <f>+IF(AND(AD1975,AE1975),1,0)</f>
        <v>0</v>
      </c>
    </row>
    <row r="1976" spans="1:32" x14ac:dyDescent="0.2">
      <c r="A1976">
        <v>1660</v>
      </c>
      <c r="B1976" t="s">
        <v>2572</v>
      </c>
      <c r="C1976">
        <v>32991</v>
      </c>
      <c r="D1976">
        <v>76972</v>
      </c>
      <c r="E1976">
        <v>5</v>
      </c>
      <c r="F1976">
        <v>7</v>
      </c>
      <c r="G1976">
        <v>55.5</v>
      </c>
      <c r="H1976" t="s">
        <v>24</v>
      </c>
      <c r="I1976">
        <v>21</v>
      </c>
      <c r="J1976">
        <v>42</v>
      </c>
      <c r="K1976">
        <v>17</v>
      </c>
      <c r="L1976">
        <v>5.1320833333333331</v>
      </c>
      <c r="M1976">
        <v>76.981250000000003</v>
      </c>
      <c r="N1976">
        <v>21.704722222222223</v>
      </c>
      <c r="O1976">
        <v>5.89</v>
      </c>
      <c r="Q1976">
        <v>0.19</v>
      </c>
      <c r="S1976">
        <v>-0.56999999999999995</v>
      </c>
      <c r="Y1976" t="s">
        <v>2469</v>
      </c>
      <c r="Z1976" t="s">
        <v>2469</v>
      </c>
      <c r="AA1976" t="s">
        <v>15417</v>
      </c>
      <c r="AB1976" t="str">
        <f>+LEFT(AA1976,1)</f>
        <v>B</v>
      </c>
      <c r="AC1976" s="6">
        <f>DEGREES(ACOS(SIN(Resultats!$H$11)*SIN(RADIANS(N1976))+COS(Resultats!$H$11)*COS(RADIANS(N1976))*COS(Resultats!$E$11-RADIANS(M1976))))</f>
        <v>70.643247536147683</v>
      </c>
      <c r="AD1976">
        <f>+IF(AB1976=Data!$E$18,1,0)</f>
        <v>0</v>
      </c>
      <c r="AE1976">
        <f>+IF(AC1976&lt;Data!$B$17,1,0)</f>
        <v>0</v>
      </c>
      <c r="AF1976" s="7">
        <f>+IF(AND(AD1976,AE1976),1,0)</f>
        <v>0</v>
      </c>
    </row>
    <row r="1977" spans="1:32" x14ac:dyDescent="0.2">
      <c r="A1977">
        <v>5544</v>
      </c>
      <c r="B1977" t="s">
        <v>5082</v>
      </c>
      <c r="C1977">
        <v>131156</v>
      </c>
      <c r="D1977">
        <v>101250</v>
      </c>
      <c r="E1977">
        <v>14</v>
      </c>
      <c r="F1977">
        <v>51</v>
      </c>
      <c r="G1977">
        <v>23.3</v>
      </c>
      <c r="H1977" t="s">
        <v>24</v>
      </c>
      <c r="I1977">
        <v>19</v>
      </c>
      <c r="J1977">
        <v>6</v>
      </c>
      <c r="K1977">
        <v>4</v>
      </c>
      <c r="L1977">
        <v>14.856472222222221</v>
      </c>
      <c r="M1977">
        <v>222.84708333333333</v>
      </c>
      <c r="N1977">
        <v>19.101111111111113</v>
      </c>
      <c r="O1977">
        <v>4.55</v>
      </c>
      <c r="Q1977">
        <v>0.76</v>
      </c>
      <c r="S1977">
        <v>0.28000000000000003</v>
      </c>
      <c r="U1977">
        <v>0.43</v>
      </c>
      <c r="Y1977" t="s">
        <v>5084</v>
      </c>
      <c r="Z1977" t="s">
        <v>11633</v>
      </c>
      <c r="AA1977" t="s">
        <v>51</v>
      </c>
      <c r="AB1977" t="str">
        <f>+LEFT(AA1977,1)</f>
        <v>G</v>
      </c>
      <c r="AC1977" s="6">
        <f>DEGREES(ACOS(SIN(Resultats!$H$11)*SIN(RADIANS(N1977))+COS(Resultats!$H$11)*COS(RADIANS(N1977))*COS(Resultats!$E$11-RADIANS(M1977))))</f>
        <v>70.653797052831109</v>
      </c>
      <c r="AD1977">
        <f>+IF(AB1977=Data!$E$18,1,0)</f>
        <v>0</v>
      </c>
      <c r="AE1977">
        <f>+IF(AC1977&lt;Data!$B$17,1,0)</f>
        <v>0</v>
      </c>
      <c r="AF1977" s="7">
        <f>+IF(AND(AD1977,AE1977),1,0)</f>
        <v>0</v>
      </c>
    </row>
    <row r="1978" spans="1:32" x14ac:dyDescent="0.2">
      <c r="A1978">
        <v>1668</v>
      </c>
      <c r="C1978">
        <v>33167</v>
      </c>
      <c r="D1978">
        <v>40077</v>
      </c>
      <c r="E1978">
        <v>5</v>
      </c>
      <c r="F1978">
        <v>10</v>
      </c>
      <c r="G1978">
        <v>42.9</v>
      </c>
      <c r="H1978" t="s">
        <v>24</v>
      </c>
      <c r="I1978">
        <v>46</v>
      </c>
      <c r="J1978">
        <v>57</v>
      </c>
      <c r="K1978">
        <v>44</v>
      </c>
      <c r="L1978">
        <v>5.178583333333334</v>
      </c>
      <c r="M1978">
        <v>77.678749999999994</v>
      </c>
      <c r="N1978">
        <v>46.962222222222223</v>
      </c>
      <c r="O1978">
        <v>5.68</v>
      </c>
      <c r="Q1978">
        <v>0.42</v>
      </c>
      <c r="S1978">
        <v>0.02</v>
      </c>
      <c r="Y1978" t="s">
        <v>430</v>
      </c>
      <c r="Z1978" t="s">
        <v>430</v>
      </c>
      <c r="AA1978" t="s">
        <v>2154</v>
      </c>
      <c r="AB1978" t="str">
        <f>+LEFT(AA1978,1)</f>
        <v>F</v>
      </c>
      <c r="AC1978" s="6">
        <f>DEGREES(ACOS(SIN(Resultats!$H$11)*SIN(RADIANS(N1978))+COS(Resultats!$H$11)*COS(RADIANS(N1978))*COS(Resultats!$E$11-RADIANS(M1978))))</f>
        <v>70.668883393374742</v>
      </c>
      <c r="AD1978">
        <f>+IF(AB1978=Data!$E$18,1,0)</f>
        <v>0</v>
      </c>
      <c r="AE1978">
        <f>+IF(AC1978&lt;Data!$B$17,1,0)</f>
        <v>0</v>
      </c>
      <c r="AF1978" s="7">
        <f>+IF(AND(AD1978,AE1978),1,0)</f>
        <v>0</v>
      </c>
    </row>
    <row r="1979" spans="1:32" x14ac:dyDescent="0.2">
      <c r="A1979">
        <v>1748</v>
      </c>
      <c r="C1979">
        <v>34748</v>
      </c>
      <c r="D1979">
        <v>131983</v>
      </c>
      <c r="E1979">
        <v>5</v>
      </c>
      <c r="F1979">
        <v>19</v>
      </c>
      <c r="G1979">
        <v>35.200000000000003</v>
      </c>
      <c r="H1979" t="s">
        <v>26</v>
      </c>
      <c r="I1979">
        <v>1</v>
      </c>
      <c r="J1979">
        <v>24</v>
      </c>
      <c r="K1979">
        <v>44</v>
      </c>
      <c r="L1979">
        <v>5.3264444444444443</v>
      </c>
      <c r="M1979">
        <v>79.896666666666661</v>
      </c>
      <c r="N1979">
        <v>-1.412222222222222</v>
      </c>
      <c r="O1979">
        <v>6.34</v>
      </c>
      <c r="Q1979">
        <v>-0.11</v>
      </c>
      <c r="S1979">
        <v>-0.75</v>
      </c>
      <c r="U1979">
        <v>-0.14000000000000001</v>
      </c>
      <c r="Y1979" t="s">
        <v>2637</v>
      </c>
      <c r="Z1979" t="s">
        <v>564</v>
      </c>
      <c r="AA1979" t="s">
        <v>15425</v>
      </c>
      <c r="AB1979" t="str">
        <f>+LEFT(AA1979,1)</f>
        <v>B</v>
      </c>
      <c r="AC1979" s="6">
        <f>DEGREES(ACOS(SIN(Resultats!$H$11)*SIN(RADIANS(N1979))+COS(Resultats!$H$11)*COS(RADIANS(N1979))*COS(Resultats!$E$11-RADIANS(M1979))))</f>
        <v>70.684293110916656</v>
      </c>
      <c r="AD1979">
        <f>+IF(AB1979=Data!$E$18,1,0)</f>
        <v>0</v>
      </c>
      <c r="AE1979">
        <f>+IF(AC1979&lt;Data!$B$17,1,0)</f>
        <v>0</v>
      </c>
      <c r="AF1979" s="7">
        <f>+IF(AND(AD1979,AE1979),1,0)</f>
        <v>0</v>
      </c>
    </row>
    <row r="1980" spans="1:32" x14ac:dyDescent="0.2">
      <c r="A1980">
        <v>1676</v>
      </c>
      <c r="B1980" t="s">
        <v>2581</v>
      </c>
      <c r="C1980">
        <v>33276</v>
      </c>
      <c r="D1980">
        <v>94359</v>
      </c>
      <c r="E1980">
        <v>5</v>
      </c>
      <c r="F1980">
        <v>9</v>
      </c>
      <c r="G1980">
        <v>42</v>
      </c>
      <c r="H1980" t="s">
        <v>24</v>
      </c>
      <c r="I1980">
        <v>15</v>
      </c>
      <c r="J1980">
        <v>35</v>
      </c>
      <c r="K1980">
        <v>50</v>
      </c>
      <c r="L1980">
        <v>5.1616666666666671</v>
      </c>
      <c r="M1980">
        <v>77.424999999999997</v>
      </c>
      <c r="N1980">
        <v>15.597222222222223</v>
      </c>
      <c r="O1980">
        <v>4.82</v>
      </c>
      <c r="Q1980">
        <v>0.32</v>
      </c>
      <c r="S1980">
        <v>0.19</v>
      </c>
      <c r="U1980">
        <v>0.19</v>
      </c>
      <c r="Y1980" t="s">
        <v>307</v>
      </c>
      <c r="Z1980" t="s">
        <v>307</v>
      </c>
      <c r="AA1980" t="s">
        <v>2897</v>
      </c>
      <c r="AB1980" t="str">
        <f>+LEFT(AA1980,1)</f>
        <v>F</v>
      </c>
      <c r="AC1980" s="6">
        <f>DEGREES(ACOS(SIN(Resultats!$H$11)*SIN(RADIANS(N1980))+COS(Resultats!$H$11)*COS(RADIANS(N1980))*COS(Resultats!$E$11-RADIANS(M1980))))</f>
        <v>70.686471374423931</v>
      </c>
      <c r="AD1980">
        <f>+IF(AB1980=Data!$E$18,1,0)</f>
        <v>0</v>
      </c>
      <c r="AE1980">
        <f>+IF(AC1980&lt;Data!$B$17,1,0)</f>
        <v>0</v>
      </c>
      <c r="AF1980" s="7">
        <f>+IF(AND(AD1980,AE1980),1,0)</f>
        <v>0</v>
      </c>
    </row>
    <row r="1981" spans="1:32" x14ac:dyDescent="0.2">
      <c r="A1981">
        <v>1709</v>
      </c>
      <c r="C1981">
        <v>34043</v>
      </c>
      <c r="D1981">
        <v>112556</v>
      </c>
      <c r="E1981">
        <v>5</v>
      </c>
      <c r="F1981">
        <v>14</v>
      </c>
      <c r="G1981">
        <v>44.1</v>
      </c>
      <c r="H1981" t="s">
        <v>24</v>
      </c>
      <c r="I1981">
        <v>5</v>
      </c>
      <c r="J1981">
        <v>9</v>
      </c>
      <c r="K1981">
        <v>22</v>
      </c>
      <c r="L1981">
        <v>5.2455833333333333</v>
      </c>
      <c r="M1981">
        <v>78.683750000000003</v>
      </c>
      <c r="N1981">
        <v>5.1561111111111115</v>
      </c>
      <c r="O1981">
        <v>5.5</v>
      </c>
      <c r="Q1981">
        <v>1.37</v>
      </c>
      <c r="S1981">
        <v>1.55</v>
      </c>
      <c r="X1981" t="s">
        <v>27</v>
      </c>
      <c r="Y1981" t="s">
        <v>80</v>
      </c>
      <c r="Z1981" t="s">
        <v>3264</v>
      </c>
      <c r="AA1981" t="s">
        <v>80</v>
      </c>
      <c r="AB1981" t="str">
        <f>+LEFT(AA1981,1)</f>
        <v>K</v>
      </c>
      <c r="AC1981" s="6">
        <f>DEGREES(ACOS(SIN(Resultats!$H$11)*SIN(RADIANS(N1981))+COS(Resultats!$H$11)*COS(RADIANS(N1981))*COS(Resultats!$E$11-RADIANS(M1981))))</f>
        <v>70.742955205554338</v>
      </c>
      <c r="AD1981">
        <f>+IF(AB1981=Data!$E$18,1,0)</f>
        <v>0</v>
      </c>
      <c r="AE1981">
        <f>+IF(AC1981&lt;Data!$B$17,1,0)</f>
        <v>0</v>
      </c>
      <c r="AF1981" s="7">
        <f>+IF(AND(AD1981,AE1981),1,0)</f>
        <v>0</v>
      </c>
    </row>
    <row r="1982" spans="1:32" x14ac:dyDescent="0.2">
      <c r="A1982">
        <v>1658</v>
      </c>
      <c r="B1982" t="s">
        <v>2570</v>
      </c>
      <c r="C1982">
        <v>32977</v>
      </c>
      <c r="D1982">
        <v>76971</v>
      </c>
      <c r="E1982">
        <v>5</v>
      </c>
      <c r="F1982">
        <v>7</v>
      </c>
      <c r="G1982">
        <v>48.4</v>
      </c>
      <c r="H1982" t="s">
        <v>24</v>
      </c>
      <c r="I1982">
        <v>20</v>
      </c>
      <c r="J1982">
        <v>25</v>
      </c>
      <c r="K1982">
        <v>6</v>
      </c>
      <c r="L1982">
        <v>5.1301111111111108</v>
      </c>
      <c r="M1982">
        <v>76.951666666666668</v>
      </c>
      <c r="N1982">
        <v>20.418333333333333</v>
      </c>
      <c r="O1982">
        <v>5.3</v>
      </c>
      <c r="Q1982">
        <v>0.09</v>
      </c>
      <c r="S1982">
        <v>0.1</v>
      </c>
      <c r="Y1982" t="s">
        <v>249</v>
      </c>
      <c r="Z1982" t="s">
        <v>249</v>
      </c>
      <c r="AA1982" t="s">
        <v>15427</v>
      </c>
      <c r="AB1982" t="str">
        <f>+LEFT(AA1982,1)</f>
        <v>A</v>
      </c>
      <c r="AC1982" s="6">
        <f>DEGREES(ACOS(SIN(Resultats!$H$11)*SIN(RADIANS(N1982))+COS(Resultats!$H$11)*COS(RADIANS(N1982))*COS(Resultats!$E$11-RADIANS(M1982))))</f>
        <v>70.750904712060986</v>
      </c>
      <c r="AD1982">
        <f>+IF(AB1982=Data!$E$18,1,0)</f>
        <v>1</v>
      </c>
      <c r="AE1982">
        <f>+IF(AC1982&lt;Data!$B$17,1,0)</f>
        <v>0</v>
      </c>
      <c r="AF1982" s="7">
        <f>+IF(AND(AD1982,AE1982),1,0)</f>
        <v>0</v>
      </c>
    </row>
    <row r="1983" spans="1:32" x14ac:dyDescent="0.2">
      <c r="A1983">
        <v>1724</v>
      </c>
      <c r="C1983">
        <v>34317</v>
      </c>
      <c r="D1983">
        <v>112588</v>
      </c>
      <c r="E1983">
        <v>5</v>
      </c>
      <c r="F1983">
        <v>16</v>
      </c>
      <c r="G1983">
        <v>41.1</v>
      </c>
      <c r="H1983" t="s">
        <v>24</v>
      </c>
      <c r="I1983">
        <v>1</v>
      </c>
      <c r="J1983">
        <v>56</v>
      </c>
      <c r="K1983">
        <v>50</v>
      </c>
      <c r="L1983">
        <v>5.278083333333333</v>
      </c>
      <c r="M1983">
        <v>79.171250000000001</v>
      </c>
      <c r="N1983">
        <v>1.9472222222222222</v>
      </c>
      <c r="O1983">
        <v>6.42</v>
      </c>
      <c r="Q1983">
        <v>-0.02</v>
      </c>
      <c r="S1983">
        <v>0.01</v>
      </c>
      <c r="U1983">
        <v>-0.03</v>
      </c>
      <c r="Y1983" t="s">
        <v>134</v>
      </c>
      <c r="Z1983" t="s">
        <v>134</v>
      </c>
      <c r="AA1983" t="s">
        <v>2210</v>
      </c>
      <c r="AB1983" t="str">
        <f>+LEFT(AA1983,1)</f>
        <v>A</v>
      </c>
      <c r="AC1983" s="6">
        <f>DEGREES(ACOS(SIN(Resultats!$H$11)*SIN(RADIANS(N1983))+COS(Resultats!$H$11)*COS(RADIANS(N1983))*COS(Resultats!$E$11-RADIANS(M1983))))</f>
        <v>70.784789922955227</v>
      </c>
      <c r="AD1983">
        <f>+IF(AB1983=Data!$E$18,1,0)</f>
        <v>1</v>
      </c>
      <c r="AE1983">
        <f>+IF(AC1983&lt;Data!$B$17,1,0)</f>
        <v>0</v>
      </c>
      <c r="AF1983" s="7">
        <f>+IF(AND(AD1983,AE1983),1,0)</f>
        <v>0</v>
      </c>
    </row>
    <row r="1984" spans="1:32" x14ac:dyDescent="0.2">
      <c r="A1984">
        <v>1639</v>
      </c>
      <c r="C1984">
        <v>32608</v>
      </c>
      <c r="D1984">
        <v>57629</v>
      </c>
      <c r="E1984">
        <v>5</v>
      </c>
      <c r="F1984">
        <v>6</v>
      </c>
      <c r="G1984">
        <v>0.9</v>
      </c>
      <c r="H1984" t="s">
        <v>24</v>
      </c>
      <c r="I1984">
        <v>35</v>
      </c>
      <c r="J1984">
        <v>56</v>
      </c>
      <c r="K1984">
        <v>11</v>
      </c>
      <c r="L1984">
        <v>5.10025</v>
      </c>
      <c r="M1984">
        <v>76.503749999999997</v>
      </c>
      <c r="N1984">
        <v>35.936388888888885</v>
      </c>
      <c r="O1984">
        <v>6.52</v>
      </c>
      <c r="Q1984">
        <v>0.16</v>
      </c>
      <c r="S1984">
        <v>0.09</v>
      </c>
      <c r="Y1984" t="s">
        <v>249</v>
      </c>
      <c r="Z1984" t="s">
        <v>249</v>
      </c>
      <c r="AA1984" t="s">
        <v>15427</v>
      </c>
      <c r="AB1984" t="str">
        <f>+LEFT(AA1984,1)</f>
        <v>A</v>
      </c>
      <c r="AC1984" s="6">
        <f>DEGREES(ACOS(SIN(Resultats!$H$11)*SIN(RADIANS(N1984))+COS(Resultats!$H$11)*COS(RADIANS(N1984))*COS(Resultats!$E$11-RADIANS(M1984))))</f>
        <v>70.826689723995784</v>
      </c>
      <c r="AD1984">
        <f>+IF(AB1984=Data!$E$18,1,0)</f>
        <v>1</v>
      </c>
      <c r="AE1984">
        <f>+IF(AC1984&lt;Data!$B$17,1,0)</f>
        <v>0</v>
      </c>
      <c r="AF1984" s="7">
        <f>+IF(AND(AD1984,AE1984),1,0)</f>
        <v>0</v>
      </c>
    </row>
    <row r="1985" spans="1:32" x14ac:dyDescent="0.2">
      <c r="A1985">
        <v>3082</v>
      </c>
      <c r="C1985">
        <v>64486</v>
      </c>
      <c r="D1985">
        <v>6392</v>
      </c>
      <c r="E1985">
        <v>8</v>
      </c>
      <c r="F1985">
        <v>4</v>
      </c>
      <c r="G1985">
        <v>47.1</v>
      </c>
      <c r="H1985" t="s">
        <v>24</v>
      </c>
      <c r="I1985">
        <v>79</v>
      </c>
      <c r="J1985">
        <v>28</v>
      </c>
      <c r="K1985">
        <v>47</v>
      </c>
      <c r="L1985">
        <v>8.0797499999999989</v>
      </c>
      <c r="M1985">
        <v>121.19625000000001</v>
      </c>
      <c r="N1985">
        <v>79.479722222222222</v>
      </c>
      <c r="O1985">
        <v>5.42</v>
      </c>
      <c r="Q1985">
        <v>-0.06</v>
      </c>
      <c r="S1985">
        <v>-0.14000000000000001</v>
      </c>
      <c r="Y1985" t="s">
        <v>2335</v>
      </c>
      <c r="Z1985" t="s">
        <v>2335</v>
      </c>
      <c r="AA1985" t="s">
        <v>2210</v>
      </c>
      <c r="AB1985" t="str">
        <f>+LEFT(AA1985,1)</f>
        <v>A</v>
      </c>
      <c r="AC1985" s="6">
        <f>DEGREES(ACOS(SIN(Resultats!$H$11)*SIN(RADIANS(N1985))+COS(Resultats!$H$11)*COS(RADIANS(N1985))*COS(Resultats!$E$11-RADIANS(M1985))))</f>
        <v>70.834864139258414</v>
      </c>
      <c r="AD1985">
        <f>+IF(AB1985=Data!$E$18,1,0)</f>
        <v>1</v>
      </c>
      <c r="AE1985">
        <f>+IF(AC1985&lt;Data!$B$17,1,0)</f>
        <v>0</v>
      </c>
      <c r="AF1985" s="7">
        <f>+IF(AND(AD1985,AE1985),1,0)</f>
        <v>0</v>
      </c>
    </row>
    <row r="1986" spans="1:32" x14ac:dyDescent="0.2">
      <c r="A1986">
        <v>1692</v>
      </c>
      <c r="C1986">
        <v>33654</v>
      </c>
      <c r="D1986">
        <v>25087</v>
      </c>
      <c r="E1986">
        <v>5</v>
      </c>
      <c r="F1986">
        <v>14</v>
      </c>
      <c r="G1986">
        <v>44.3</v>
      </c>
      <c r="H1986" t="s">
        <v>24</v>
      </c>
      <c r="I1986">
        <v>53</v>
      </c>
      <c r="J1986">
        <v>12</v>
      </c>
      <c r="K1986">
        <v>50</v>
      </c>
      <c r="L1986">
        <v>5.2456388888888892</v>
      </c>
      <c r="M1986">
        <v>78.684583333333336</v>
      </c>
      <c r="N1986">
        <v>53.213888888888889</v>
      </c>
      <c r="O1986">
        <v>6.2</v>
      </c>
      <c r="Q1986">
        <v>7.0000000000000007E-2</v>
      </c>
      <c r="S1986">
        <v>0.05</v>
      </c>
      <c r="Y1986" t="s">
        <v>134</v>
      </c>
      <c r="Z1986" t="s">
        <v>134</v>
      </c>
      <c r="AA1986" t="s">
        <v>2210</v>
      </c>
      <c r="AB1986" t="str">
        <f>+LEFT(AA1986,1)</f>
        <v>A</v>
      </c>
      <c r="AC1986" s="6">
        <f>DEGREES(ACOS(SIN(Resultats!$H$11)*SIN(RADIANS(N1986))+COS(Resultats!$H$11)*COS(RADIANS(N1986))*COS(Resultats!$E$11-RADIANS(M1986))))</f>
        <v>70.852804621935732</v>
      </c>
      <c r="AD1986">
        <f>+IF(AB1986=Data!$E$18,1,0)</f>
        <v>1</v>
      </c>
      <c r="AE1986">
        <f>+IF(AC1986&lt;Data!$B$17,1,0)</f>
        <v>0</v>
      </c>
      <c r="AF1986" s="7">
        <f>+IF(AND(AD1986,AE1986),1,0)</f>
        <v>0</v>
      </c>
    </row>
    <row r="1987" spans="1:32" x14ac:dyDescent="0.2">
      <c r="A1987">
        <v>5538</v>
      </c>
      <c r="B1987" t="s">
        <v>5077</v>
      </c>
      <c r="C1987">
        <v>131041</v>
      </c>
      <c r="D1987">
        <v>45231</v>
      </c>
      <c r="E1987">
        <v>14</v>
      </c>
      <c r="F1987">
        <v>49</v>
      </c>
      <c r="G1987">
        <v>41.3</v>
      </c>
      <c r="H1987" t="s">
        <v>24</v>
      </c>
      <c r="I1987">
        <v>48</v>
      </c>
      <c r="J1987">
        <v>43</v>
      </c>
      <c r="K1987">
        <v>14</v>
      </c>
      <c r="L1987">
        <v>14.828138888888889</v>
      </c>
      <c r="M1987">
        <v>222.42208333333332</v>
      </c>
      <c r="N1987">
        <v>48.720555555555556</v>
      </c>
      <c r="O1987">
        <v>5.69</v>
      </c>
      <c r="Q1987">
        <v>0.47</v>
      </c>
      <c r="Y1987" t="s">
        <v>5078</v>
      </c>
      <c r="Z1987" t="s">
        <v>10388</v>
      </c>
      <c r="AA1987" t="s">
        <v>217</v>
      </c>
      <c r="AB1987" t="str">
        <f>+LEFT(AA1987,1)</f>
        <v>F</v>
      </c>
      <c r="AC1987" s="6">
        <f>DEGREES(ACOS(SIN(Resultats!$H$11)*SIN(RADIANS(N1987))+COS(Resultats!$H$11)*COS(RADIANS(N1987))*COS(Resultats!$E$11-RADIANS(M1987))))</f>
        <v>70.930758126352387</v>
      </c>
      <c r="AD1987">
        <f>+IF(AB1987=Data!$E$18,1,0)</f>
        <v>0</v>
      </c>
      <c r="AE1987">
        <f>+IF(AC1987&lt;Data!$B$17,1,0)</f>
        <v>0</v>
      </c>
      <c r="AF1987" s="7">
        <f>+IF(AND(AD1987,AE1987),1,0)</f>
        <v>0</v>
      </c>
    </row>
    <row r="1988" spans="1:32" x14ac:dyDescent="0.2">
      <c r="A1988">
        <v>1641</v>
      </c>
      <c r="B1988" t="s">
        <v>2557</v>
      </c>
      <c r="C1988">
        <v>32630</v>
      </c>
      <c r="D1988">
        <v>40026</v>
      </c>
      <c r="E1988">
        <v>5</v>
      </c>
      <c r="F1988">
        <v>6</v>
      </c>
      <c r="G1988">
        <v>30.9</v>
      </c>
      <c r="H1988" t="s">
        <v>24</v>
      </c>
      <c r="I1988">
        <v>41</v>
      </c>
      <c r="J1988">
        <v>14</v>
      </c>
      <c r="K1988">
        <v>4</v>
      </c>
      <c r="L1988">
        <v>5.1085833333333328</v>
      </c>
      <c r="M1988">
        <v>76.628749999999997</v>
      </c>
      <c r="N1988">
        <v>41.234444444444442</v>
      </c>
      <c r="O1988">
        <v>3.17</v>
      </c>
      <c r="Q1988">
        <v>-0.18</v>
      </c>
      <c r="S1988">
        <v>-0.67</v>
      </c>
      <c r="U1988">
        <v>-0.17</v>
      </c>
      <c r="Y1988" t="s">
        <v>368</v>
      </c>
      <c r="Z1988" t="s">
        <v>368</v>
      </c>
      <c r="AA1988" t="s">
        <v>15433</v>
      </c>
      <c r="AB1988" t="str">
        <f>+LEFT(AA1988,1)</f>
        <v>B</v>
      </c>
      <c r="AC1988" s="6">
        <f>DEGREES(ACOS(SIN(Resultats!$H$11)*SIN(RADIANS(N1988))+COS(Resultats!$H$11)*COS(RADIANS(N1988))*COS(Resultats!$E$11-RADIANS(M1988))))</f>
        <v>70.949953154601332</v>
      </c>
      <c r="AD1988">
        <f>+IF(AB1988=Data!$E$18,1,0)</f>
        <v>0</v>
      </c>
      <c r="AE1988">
        <f>+IF(AC1988&lt;Data!$B$17,1,0)</f>
        <v>0</v>
      </c>
      <c r="AF1988" s="7">
        <f>+IF(AND(AD1988,AE1988),1,0)</f>
        <v>0</v>
      </c>
    </row>
    <row r="1989" spans="1:32" x14ac:dyDescent="0.2">
      <c r="A1989">
        <v>1656</v>
      </c>
      <c r="B1989" t="s">
        <v>2567</v>
      </c>
      <c r="C1989">
        <v>32923</v>
      </c>
      <c r="D1989">
        <v>94332</v>
      </c>
      <c r="E1989">
        <v>5</v>
      </c>
      <c r="F1989">
        <v>7</v>
      </c>
      <c r="G1989">
        <v>27</v>
      </c>
      <c r="H1989" t="s">
        <v>24</v>
      </c>
      <c r="I1989">
        <v>18</v>
      </c>
      <c r="J1989">
        <v>38</v>
      </c>
      <c r="K1989">
        <v>42</v>
      </c>
      <c r="L1989">
        <v>5.1241666666666665</v>
      </c>
      <c r="M1989">
        <v>76.862499999999997</v>
      </c>
      <c r="N1989">
        <v>18.645</v>
      </c>
      <c r="O1989">
        <v>5</v>
      </c>
      <c r="Q1989">
        <v>0.65</v>
      </c>
      <c r="S1989">
        <v>0.14000000000000001</v>
      </c>
      <c r="Y1989" t="s">
        <v>2390</v>
      </c>
      <c r="Z1989" t="s">
        <v>2390</v>
      </c>
      <c r="AA1989" t="s">
        <v>2517</v>
      </c>
      <c r="AB1989" t="str">
        <f>+LEFT(AA1989,1)</f>
        <v>G</v>
      </c>
      <c r="AC1989" s="6">
        <f>DEGREES(ACOS(SIN(Resultats!$H$11)*SIN(RADIANS(N1989))+COS(Resultats!$H$11)*COS(RADIANS(N1989))*COS(Resultats!$E$11-RADIANS(M1989))))</f>
        <v>70.96217139849918</v>
      </c>
      <c r="AD1989">
        <f>+IF(AB1989=Data!$E$18,1,0)</f>
        <v>0</v>
      </c>
      <c r="AE1989">
        <f>+IF(AC1989&lt;Data!$B$17,1,0)</f>
        <v>0</v>
      </c>
      <c r="AF1989" s="7">
        <f>+IF(AND(AD1989,AE1989),1,0)</f>
        <v>0</v>
      </c>
    </row>
    <row r="1990" spans="1:32" x14ac:dyDescent="0.2">
      <c r="A1990">
        <v>2527</v>
      </c>
      <c r="C1990">
        <v>49878</v>
      </c>
      <c r="D1990">
        <v>6022</v>
      </c>
      <c r="E1990">
        <v>7</v>
      </c>
      <c r="F1990">
        <v>0</v>
      </c>
      <c r="G1990">
        <v>4</v>
      </c>
      <c r="H1990" t="s">
        <v>24</v>
      </c>
      <c r="I1990">
        <v>76</v>
      </c>
      <c r="J1990">
        <v>58</v>
      </c>
      <c r="K1990">
        <v>39</v>
      </c>
      <c r="L1990">
        <v>7.0011111111111113</v>
      </c>
      <c r="M1990">
        <v>105.01666666666667</v>
      </c>
      <c r="N1990">
        <v>76.977500000000006</v>
      </c>
      <c r="O1990">
        <v>4.55</v>
      </c>
      <c r="Q1990">
        <v>1.36</v>
      </c>
      <c r="S1990">
        <v>1.66</v>
      </c>
      <c r="U1990">
        <v>0.71</v>
      </c>
      <c r="Y1990" t="s">
        <v>172</v>
      </c>
      <c r="Z1990" t="s">
        <v>172</v>
      </c>
      <c r="AA1990" t="s">
        <v>80</v>
      </c>
      <c r="AB1990" t="str">
        <f>+LEFT(AA1990,1)</f>
        <v>K</v>
      </c>
      <c r="AC1990" s="6">
        <f>DEGREES(ACOS(SIN(Resultats!$H$11)*SIN(RADIANS(N1990))+COS(Resultats!$H$11)*COS(RADIANS(N1990))*COS(Resultats!$E$11-RADIANS(M1990))))</f>
        <v>70.96521189926716</v>
      </c>
      <c r="AD1990">
        <f>+IF(AB1990=Data!$E$18,1,0)</f>
        <v>0</v>
      </c>
      <c r="AE1990">
        <f>+IF(AC1990&lt;Data!$B$17,1,0)</f>
        <v>0</v>
      </c>
      <c r="AF1990" s="7">
        <f>+IF(AND(AD1990,AE1990),1,0)</f>
        <v>0</v>
      </c>
    </row>
    <row r="1991" spans="1:32" x14ac:dyDescent="0.2">
      <c r="A1991">
        <v>1784</v>
      </c>
      <c r="B1991" t="s">
        <v>2659</v>
      </c>
      <c r="C1991">
        <v>35369</v>
      </c>
      <c r="D1991">
        <v>132067</v>
      </c>
      <c r="E1991">
        <v>5</v>
      </c>
      <c r="F1991">
        <v>23</v>
      </c>
      <c r="G1991">
        <v>56.8</v>
      </c>
      <c r="H1991" t="s">
        <v>26</v>
      </c>
      <c r="I1991">
        <v>7</v>
      </c>
      <c r="J1991">
        <v>48</v>
      </c>
      <c r="K1991">
        <v>29</v>
      </c>
      <c r="L1991">
        <v>5.3991111111111119</v>
      </c>
      <c r="M1991">
        <v>80.986666666666679</v>
      </c>
      <c r="N1991">
        <v>-7.8080555555555557</v>
      </c>
      <c r="O1991">
        <v>4.1399999999999997</v>
      </c>
      <c r="Q1991">
        <v>0.96</v>
      </c>
      <c r="S1991">
        <v>0.69</v>
      </c>
      <c r="U1991">
        <v>0.5</v>
      </c>
      <c r="Y1991" t="s">
        <v>2660</v>
      </c>
      <c r="Z1991" t="s">
        <v>71</v>
      </c>
      <c r="AA1991" t="s">
        <v>51</v>
      </c>
      <c r="AB1991" t="str">
        <f>+LEFT(AA1991,1)</f>
        <v>G</v>
      </c>
      <c r="AC1991" s="6">
        <f>DEGREES(ACOS(SIN(Resultats!$H$11)*SIN(RADIANS(N1991))+COS(Resultats!$H$11)*COS(RADIANS(N1991))*COS(Resultats!$E$11-RADIANS(M1991))))</f>
        <v>70.983007133123152</v>
      </c>
      <c r="AD1991">
        <f>+IF(AB1991=Data!$E$18,1,0)</f>
        <v>0</v>
      </c>
      <c r="AE1991">
        <f>+IF(AC1991&lt;Data!$B$17,1,0)</f>
        <v>0</v>
      </c>
      <c r="AF1991" s="7">
        <f>+IF(AND(AD1991,AE1991),1,0)</f>
        <v>0</v>
      </c>
    </row>
    <row r="1992" spans="1:32" x14ac:dyDescent="0.2">
      <c r="A1992">
        <v>1802</v>
      </c>
      <c r="B1992" t="s">
        <v>2678</v>
      </c>
      <c r="C1992">
        <v>35583</v>
      </c>
      <c r="D1992">
        <v>13518</v>
      </c>
      <c r="E1992">
        <v>5</v>
      </c>
      <c r="F1992">
        <v>30</v>
      </c>
      <c r="G1992">
        <v>10.199999999999999</v>
      </c>
      <c r="H1992" t="s">
        <v>24</v>
      </c>
      <c r="I1992">
        <v>63</v>
      </c>
      <c r="J1992">
        <v>4</v>
      </c>
      <c r="K1992">
        <v>2</v>
      </c>
      <c r="L1992">
        <v>5.5028333333333332</v>
      </c>
      <c r="M1992">
        <v>82.542500000000004</v>
      </c>
      <c r="N1992">
        <v>63.067222222222227</v>
      </c>
      <c r="O1992">
        <v>5.42</v>
      </c>
      <c r="Q1992">
        <v>1.71</v>
      </c>
      <c r="S1992">
        <v>2</v>
      </c>
      <c r="U1992">
        <v>0.94</v>
      </c>
      <c r="V1992" t="s">
        <v>93</v>
      </c>
      <c r="Y1992" t="s">
        <v>2679</v>
      </c>
      <c r="Z1992" t="s">
        <v>419</v>
      </c>
      <c r="AA1992" t="s">
        <v>2160</v>
      </c>
      <c r="AB1992" t="str">
        <f>+LEFT(AA1992,1)</f>
        <v>M</v>
      </c>
      <c r="AC1992" s="6">
        <f>DEGREES(ACOS(SIN(Resultats!$H$11)*SIN(RADIANS(N1992))+COS(Resultats!$H$11)*COS(RADIANS(N1992))*COS(Resultats!$E$11-RADIANS(M1992))))</f>
        <v>70.984688310991913</v>
      </c>
      <c r="AD1992">
        <f>+IF(AB1992=Data!$E$18,1,0)</f>
        <v>0</v>
      </c>
      <c r="AE1992">
        <f>+IF(AC1992&lt;Data!$B$17,1,0)</f>
        <v>0</v>
      </c>
      <c r="AF1992" s="7">
        <f>+IF(AND(AD1992,AE1992),1,0)</f>
        <v>0</v>
      </c>
    </row>
    <row r="1993" spans="1:32" x14ac:dyDescent="0.2">
      <c r="A1993">
        <v>1644</v>
      </c>
      <c r="C1993">
        <v>32655</v>
      </c>
      <c r="D1993">
        <v>40029</v>
      </c>
      <c r="E1993">
        <v>5</v>
      </c>
      <c r="F1993">
        <v>6</v>
      </c>
      <c r="G1993">
        <v>49.6</v>
      </c>
      <c r="H1993" t="s">
        <v>24</v>
      </c>
      <c r="I1993">
        <v>43</v>
      </c>
      <c r="J1993">
        <v>10</v>
      </c>
      <c r="K1993">
        <v>29</v>
      </c>
      <c r="L1993">
        <v>5.1137777777777771</v>
      </c>
      <c r="M1993">
        <v>76.706666666666649</v>
      </c>
      <c r="N1993">
        <v>43.174722222222222</v>
      </c>
      <c r="O1993">
        <v>6.2</v>
      </c>
      <c r="Q1993">
        <v>0.43</v>
      </c>
      <c r="S1993">
        <v>0.3</v>
      </c>
      <c r="Y1993" t="s">
        <v>2559</v>
      </c>
      <c r="Z1993" t="s">
        <v>7258</v>
      </c>
      <c r="AA1993" t="s">
        <v>2897</v>
      </c>
      <c r="AB1993" t="str">
        <f>+LEFT(AA1993,1)</f>
        <v>F</v>
      </c>
      <c r="AC1993" s="6">
        <f>DEGREES(ACOS(SIN(Resultats!$H$11)*SIN(RADIANS(N1993))+COS(Resultats!$H$11)*COS(RADIANS(N1993))*COS(Resultats!$E$11-RADIANS(M1993))))</f>
        <v>71.017801799385268</v>
      </c>
      <c r="AD1993">
        <f>+IF(AB1993=Data!$E$18,1,0)</f>
        <v>0</v>
      </c>
      <c r="AE1993">
        <f>+IF(AC1993&lt;Data!$B$17,1,0)</f>
        <v>0</v>
      </c>
      <c r="AF1993" s="7">
        <f>+IF(AND(AD1993,AE1993),1,0)</f>
        <v>0</v>
      </c>
    </row>
    <row r="1994" spans="1:32" x14ac:dyDescent="0.2">
      <c r="A1994">
        <v>1627</v>
      </c>
      <c r="C1994">
        <v>32428</v>
      </c>
      <c r="D1994">
        <v>57614</v>
      </c>
      <c r="E1994">
        <v>5</v>
      </c>
      <c r="F1994">
        <v>4</v>
      </c>
      <c r="G1994">
        <v>36.9</v>
      </c>
      <c r="H1994" t="s">
        <v>24</v>
      </c>
      <c r="I1994">
        <v>32</v>
      </c>
      <c r="J1994">
        <v>19</v>
      </c>
      <c r="K1994">
        <v>13</v>
      </c>
      <c r="L1994">
        <v>5.0769166666666665</v>
      </c>
      <c r="M1994">
        <v>76.153750000000002</v>
      </c>
      <c r="N1994">
        <v>32.320277777777783</v>
      </c>
      <c r="O1994">
        <v>6.62</v>
      </c>
      <c r="Q1994">
        <v>0.27</v>
      </c>
      <c r="S1994">
        <v>0.13</v>
      </c>
      <c r="U1994">
        <v>0.13</v>
      </c>
      <c r="Y1994" t="s">
        <v>2448</v>
      </c>
      <c r="Z1994" t="s">
        <v>2448</v>
      </c>
      <c r="AA1994" t="s">
        <v>15426</v>
      </c>
      <c r="AB1994" t="str">
        <f>+LEFT(AA1994,1)</f>
        <v>A</v>
      </c>
      <c r="AC1994" s="6">
        <f>DEGREES(ACOS(SIN(Resultats!$H$11)*SIN(RADIANS(N1994))+COS(Resultats!$H$11)*COS(RADIANS(N1994))*COS(Resultats!$E$11-RADIANS(M1994))))</f>
        <v>71.071863626364816</v>
      </c>
      <c r="AD1994">
        <f>+IF(AB1994=Data!$E$18,1,0)</f>
        <v>1</v>
      </c>
      <c r="AE1994">
        <f>+IF(AC1994&lt;Data!$B$17,1,0)</f>
        <v>0</v>
      </c>
      <c r="AF1994" s="7">
        <f>+IF(AND(AD1994,AE1994),1,0)</f>
        <v>0</v>
      </c>
    </row>
    <row r="1995" spans="1:32" x14ac:dyDescent="0.2">
      <c r="A1995">
        <v>1719</v>
      </c>
      <c r="B1995" t="s">
        <v>2615</v>
      </c>
      <c r="C1995">
        <v>34233</v>
      </c>
      <c r="D1995">
        <v>25125</v>
      </c>
      <c r="E1995">
        <v>5</v>
      </c>
      <c r="F1995">
        <v>19</v>
      </c>
      <c r="G1995">
        <v>27.8</v>
      </c>
      <c r="H1995" t="s">
        <v>24</v>
      </c>
      <c r="I1995">
        <v>58</v>
      </c>
      <c r="J1995">
        <v>7</v>
      </c>
      <c r="K1995">
        <v>2</v>
      </c>
      <c r="L1995">
        <v>5.3243888888888886</v>
      </c>
      <c r="M1995">
        <v>79.865833333333327</v>
      </c>
      <c r="N1995">
        <v>58.117222222222225</v>
      </c>
      <c r="O1995">
        <v>6.13</v>
      </c>
      <c r="Q1995">
        <v>-0.03</v>
      </c>
      <c r="S1995">
        <v>-0.47</v>
      </c>
      <c r="Y1995" t="s">
        <v>211</v>
      </c>
      <c r="Z1995" t="s">
        <v>211</v>
      </c>
      <c r="AA1995" t="s">
        <v>15423</v>
      </c>
      <c r="AB1995" t="str">
        <f>+LEFT(AA1995,1)</f>
        <v>B</v>
      </c>
      <c r="AC1995" s="6">
        <f>DEGREES(ACOS(SIN(Resultats!$H$11)*SIN(RADIANS(N1995))+COS(Resultats!$H$11)*COS(RADIANS(N1995))*COS(Resultats!$E$11-RADIANS(M1995))))</f>
        <v>71.082298164904785</v>
      </c>
      <c r="AD1995">
        <f>+IF(AB1995=Data!$E$18,1,0)</f>
        <v>0</v>
      </c>
      <c r="AE1995">
        <f>+IF(AC1995&lt;Data!$B$17,1,0)</f>
        <v>0</v>
      </c>
      <c r="AF1995" s="7">
        <f>+IF(AND(AD1995,AE1995),1,0)</f>
        <v>0</v>
      </c>
    </row>
    <row r="1996" spans="1:32" x14ac:dyDescent="0.2">
      <c r="A1996">
        <v>5436</v>
      </c>
      <c r="C1996">
        <v>127821</v>
      </c>
      <c r="D1996">
        <v>16406</v>
      </c>
      <c r="E1996">
        <v>14</v>
      </c>
      <c r="F1996">
        <v>30</v>
      </c>
      <c r="G1996">
        <v>46.1</v>
      </c>
      <c r="H1996" t="s">
        <v>24</v>
      </c>
      <c r="I1996">
        <v>63</v>
      </c>
      <c r="J1996">
        <v>11</v>
      </c>
      <c r="K1996">
        <v>8</v>
      </c>
      <c r="L1996">
        <v>14.512805555555556</v>
      </c>
      <c r="M1996">
        <v>217.69208333333333</v>
      </c>
      <c r="N1996">
        <v>63.185555555555553</v>
      </c>
      <c r="O1996">
        <v>6.09</v>
      </c>
      <c r="Q1996">
        <v>0.41</v>
      </c>
      <c r="S1996">
        <v>-0.04</v>
      </c>
      <c r="Y1996" t="s">
        <v>2836</v>
      </c>
      <c r="Z1996" t="s">
        <v>2836</v>
      </c>
      <c r="AA1996" t="s">
        <v>2046</v>
      </c>
      <c r="AB1996" t="str">
        <f>+LEFT(AA1996,1)</f>
        <v>F</v>
      </c>
      <c r="AC1996" s="6">
        <f>DEGREES(ACOS(SIN(Resultats!$H$11)*SIN(RADIANS(N1996))+COS(Resultats!$H$11)*COS(RADIANS(N1996))*COS(Resultats!$E$11-RADIANS(M1996))))</f>
        <v>71.118854043526014</v>
      </c>
      <c r="AD1996">
        <f>+IF(AB1996=Data!$E$18,1,0)</f>
        <v>0</v>
      </c>
      <c r="AE1996">
        <f>+IF(AC1996&lt;Data!$B$17,1,0)</f>
        <v>0</v>
      </c>
      <c r="AF1996" s="7">
        <f>+IF(AND(AD1996,AE1996),1,0)</f>
        <v>0</v>
      </c>
    </row>
    <row r="1997" spans="1:32" x14ac:dyDescent="0.2">
      <c r="A1997">
        <v>5553</v>
      </c>
      <c r="C1997">
        <v>131511</v>
      </c>
      <c r="D1997">
        <v>101276</v>
      </c>
      <c r="E1997">
        <v>14</v>
      </c>
      <c r="F1997">
        <v>53</v>
      </c>
      <c r="G1997">
        <v>23.7</v>
      </c>
      <c r="H1997" t="s">
        <v>24</v>
      </c>
      <c r="I1997">
        <v>19</v>
      </c>
      <c r="J1997">
        <v>9</v>
      </c>
      <c r="K1997">
        <v>10</v>
      </c>
      <c r="L1997">
        <v>14.889916666666666</v>
      </c>
      <c r="M1997">
        <v>223.34875</v>
      </c>
      <c r="N1997">
        <v>19.152777777777775</v>
      </c>
      <c r="O1997">
        <v>6.01</v>
      </c>
      <c r="Q1997">
        <v>0.83</v>
      </c>
      <c r="S1997">
        <v>0.5</v>
      </c>
      <c r="U1997">
        <v>0.45</v>
      </c>
      <c r="Y1997" t="s">
        <v>289</v>
      </c>
      <c r="Z1997" t="s">
        <v>289</v>
      </c>
      <c r="AA1997" t="s">
        <v>365</v>
      </c>
      <c r="AB1997" t="str">
        <f>+LEFT(AA1997,1)</f>
        <v>K</v>
      </c>
      <c r="AC1997" s="6">
        <f>DEGREES(ACOS(SIN(Resultats!$H$11)*SIN(RADIANS(N1997))+COS(Resultats!$H$11)*COS(RADIANS(N1997))*COS(Resultats!$E$11-RADIANS(M1997))))</f>
        <v>71.12261630826994</v>
      </c>
      <c r="AD1997">
        <f>+IF(AB1997=Data!$E$18,1,0)</f>
        <v>0</v>
      </c>
      <c r="AE1997">
        <f>+IF(AC1997&lt;Data!$B$17,1,0)</f>
        <v>0</v>
      </c>
      <c r="AF1997" s="7">
        <f>+IF(AND(AD1997,AE1997),1,0)</f>
        <v>0</v>
      </c>
    </row>
    <row r="1998" spans="1:32" x14ac:dyDescent="0.2">
      <c r="A1998">
        <v>1632</v>
      </c>
      <c r="C1998">
        <v>32480</v>
      </c>
      <c r="D1998">
        <v>76941</v>
      </c>
      <c r="E1998">
        <v>5</v>
      </c>
      <c r="F1998">
        <v>4</v>
      </c>
      <c r="G1998">
        <v>37.9</v>
      </c>
      <c r="H1998" t="s">
        <v>24</v>
      </c>
      <c r="I1998">
        <v>27</v>
      </c>
      <c r="J1998">
        <v>41</v>
      </c>
      <c r="K1998">
        <v>46</v>
      </c>
      <c r="L1998">
        <v>5.0771944444444443</v>
      </c>
      <c r="M1998">
        <v>76.157916666666665</v>
      </c>
      <c r="N1998">
        <v>27.696111111111112</v>
      </c>
      <c r="O1998">
        <v>6.6</v>
      </c>
      <c r="Q1998">
        <v>0.24</v>
      </c>
      <c r="S1998">
        <v>0.12</v>
      </c>
      <c r="Y1998" t="s">
        <v>423</v>
      </c>
      <c r="Z1998" t="s">
        <v>423</v>
      </c>
      <c r="AA1998" t="s">
        <v>2891</v>
      </c>
      <c r="AB1998" t="str">
        <f>+LEFT(AA1998,1)</f>
        <v>F</v>
      </c>
      <c r="AC1998" s="6">
        <f>DEGREES(ACOS(SIN(Resultats!$H$11)*SIN(RADIANS(N1998))+COS(Resultats!$H$11)*COS(RADIANS(N1998))*COS(Resultats!$E$11-RADIANS(M1998))))</f>
        <v>71.133371828393507</v>
      </c>
      <c r="AD1998">
        <f>+IF(AB1998=Data!$E$18,1,0)</f>
        <v>0</v>
      </c>
      <c r="AE1998">
        <f>+IF(AC1998&lt;Data!$B$17,1,0)</f>
        <v>0</v>
      </c>
      <c r="AF1998" s="7">
        <f>+IF(AND(AD1998,AE1998),1,0)</f>
        <v>0</v>
      </c>
    </row>
    <row r="1999" spans="1:32" x14ac:dyDescent="0.2">
      <c r="A1999">
        <v>1626</v>
      </c>
      <c r="C1999">
        <v>32406</v>
      </c>
      <c r="D1999">
        <v>57610</v>
      </c>
      <c r="E1999">
        <v>5</v>
      </c>
      <c r="F1999">
        <v>4</v>
      </c>
      <c r="G1999">
        <v>14.5</v>
      </c>
      <c r="H1999" t="s">
        <v>24</v>
      </c>
      <c r="I1999">
        <v>30</v>
      </c>
      <c r="J1999">
        <v>29</v>
      </c>
      <c r="K1999">
        <v>41</v>
      </c>
      <c r="L1999">
        <v>5.0706944444444444</v>
      </c>
      <c r="M1999">
        <v>76.060416666666669</v>
      </c>
      <c r="N1999">
        <v>30.494722222222222</v>
      </c>
      <c r="O1999">
        <v>6.14</v>
      </c>
      <c r="Q1999">
        <v>1.21</v>
      </c>
      <c r="Y1999" t="s">
        <v>2868</v>
      </c>
      <c r="Z1999" t="s">
        <v>5662</v>
      </c>
      <c r="AA1999" t="s">
        <v>197</v>
      </c>
      <c r="AB1999" t="str">
        <f>+LEFT(AA1999,1)</f>
        <v>K</v>
      </c>
      <c r="AC1999" s="6">
        <f>DEGREES(ACOS(SIN(Resultats!$H$11)*SIN(RADIANS(N1999))+COS(Resultats!$H$11)*COS(RADIANS(N1999))*COS(Resultats!$E$11-RADIANS(M1999))))</f>
        <v>71.162748584912649</v>
      </c>
      <c r="AD1999">
        <f>+IF(AB1999=Data!$E$18,1,0)</f>
        <v>0</v>
      </c>
      <c r="AE1999">
        <f>+IF(AC1999&lt;Data!$B$17,1,0)</f>
        <v>0</v>
      </c>
      <c r="AF1999" s="7">
        <f>+IF(AND(AD1999,AE1999),1,0)</f>
        <v>0</v>
      </c>
    </row>
    <row r="2000" spans="1:32" x14ac:dyDescent="0.2">
      <c r="A2000">
        <v>5569</v>
      </c>
      <c r="C2000">
        <v>132029</v>
      </c>
      <c r="D2000">
        <v>64408</v>
      </c>
      <c r="E2000">
        <v>14</v>
      </c>
      <c r="F2000">
        <v>55</v>
      </c>
      <c r="G2000">
        <v>58.7</v>
      </c>
      <c r="H2000" t="s">
        <v>24</v>
      </c>
      <c r="I2000">
        <v>32</v>
      </c>
      <c r="J2000">
        <v>18</v>
      </c>
      <c r="K2000">
        <v>1</v>
      </c>
      <c r="L2000">
        <v>14.932972222222222</v>
      </c>
      <c r="M2000">
        <v>223.99458333333334</v>
      </c>
      <c r="N2000">
        <v>32.300277777777772</v>
      </c>
      <c r="O2000">
        <v>6.12</v>
      </c>
      <c r="Q2000">
        <v>0.1</v>
      </c>
      <c r="S2000">
        <v>7.0000000000000007E-2</v>
      </c>
      <c r="Y2000" t="s">
        <v>114</v>
      </c>
      <c r="Z2000" t="s">
        <v>114</v>
      </c>
      <c r="AA2000" t="s">
        <v>18</v>
      </c>
      <c r="AB2000" t="str">
        <f>+LEFT(AA2000,1)</f>
        <v>A</v>
      </c>
      <c r="AC2000" s="6">
        <f>DEGREES(ACOS(SIN(Resultats!$H$11)*SIN(RADIANS(N2000))+COS(Resultats!$H$11)*COS(RADIANS(N2000))*COS(Resultats!$E$11-RADIANS(M2000))))</f>
        <v>71.19725028715645</v>
      </c>
      <c r="AD2000">
        <f>+IF(AB2000=Data!$E$18,1,0)</f>
        <v>1</v>
      </c>
      <c r="AE2000">
        <f>+IF(AC2000&lt;Data!$B$17,1,0)</f>
        <v>0</v>
      </c>
      <c r="AF2000" s="7">
        <f>+IF(AND(AD2000,AE2000),1,0)</f>
        <v>0</v>
      </c>
    </row>
    <row r="2001" spans="1:32" x14ac:dyDescent="0.2">
      <c r="A2001">
        <v>5537</v>
      </c>
      <c r="C2001">
        <v>131040</v>
      </c>
      <c r="D2001">
        <v>29296</v>
      </c>
      <c r="E2001">
        <v>14</v>
      </c>
      <c r="F2001">
        <v>49</v>
      </c>
      <c r="G2001">
        <v>32.299999999999997</v>
      </c>
      <c r="H2001" t="s">
        <v>24</v>
      </c>
      <c r="I2001">
        <v>51</v>
      </c>
      <c r="J2001">
        <v>22</v>
      </c>
      <c r="K2001">
        <v>29</v>
      </c>
      <c r="L2001">
        <v>14.825638888888889</v>
      </c>
      <c r="M2001">
        <v>222.38458333333335</v>
      </c>
      <c r="N2001">
        <v>51.374722222222225</v>
      </c>
      <c r="O2001">
        <v>6.51</v>
      </c>
      <c r="Q2001">
        <v>0.4</v>
      </c>
      <c r="S2001">
        <v>0</v>
      </c>
      <c r="Y2001" t="s">
        <v>201</v>
      </c>
      <c r="Z2001" t="s">
        <v>201</v>
      </c>
      <c r="AA2001" t="s">
        <v>2154</v>
      </c>
      <c r="AB2001" t="str">
        <f>+LEFT(AA2001,1)</f>
        <v>F</v>
      </c>
      <c r="AC2001" s="6">
        <f>DEGREES(ACOS(SIN(Resultats!$H$11)*SIN(RADIANS(N2001))+COS(Resultats!$H$11)*COS(RADIANS(N2001))*COS(Resultats!$E$11-RADIANS(M2001))))</f>
        <v>71.234319047199733</v>
      </c>
      <c r="AD2001">
        <f>+IF(AB2001=Data!$E$18,1,0)</f>
        <v>0</v>
      </c>
      <c r="AE2001">
        <f>+IF(AC2001&lt;Data!$B$17,1,0)</f>
        <v>0</v>
      </c>
      <c r="AF2001" s="7">
        <f>+IF(AND(AD2001,AE2001),1,0)</f>
        <v>0</v>
      </c>
    </row>
    <row r="2002" spans="1:32" x14ac:dyDescent="0.2">
      <c r="A2002">
        <v>1817</v>
      </c>
      <c r="C2002">
        <v>35850</v>
      </c>
      <c r="D2002">
        <v>150461</v>
      </c>
      <c r="E2002">
        <v>5</v>
      </c>
      <c r="F2002">
        <v>27</v>
      </c>
      <c r="G2002">
        <v>4.8</v>
      </c>
      <c r="H2002" t="s">
        <v>26</v>
      </c>
      <c r="I2002">
        <v>11</v>
      </c>
      <c r="J2002">
        <v>54</v>
      </c>
      <c r="K2002">
        <v>3</v>
      </c>
      <c r="L2002">
        <v>5.4513333333333334</v>
      </c>
      <c r="M2002">
        <v>81.77</v>
      </c>
      <c r="N2002">
        <v>-11.900833333333333</v>
      </c>
      <c r="O2002">
        <v>6.35</v>
      </c>
      <c r="Q2002">
        <v>0.51</v>
      </c>
      <c r="S2002">
        <v>0.01</v>
      </c>
      <c r="X2002" t="s">
        <v>216</v>
      </c>
      <c r="Y2002" t="s">
        <v>2689</v>
      </c>
      <c r="Z2002" t="s">
        <v>7691</v>
      </c>
      <c r="AA2002" t="s">
        <v>2689</v>
      </c>
      <c r="AB2002" t="str">
        <f>+LEFT(AA2002,1)</f>
        <v>F</v>
      </c>
      <c r="AC2002" s="6">
        <f>DEGREES(ACOS(SIN(Resultats!$H$11)*SIN(RADIANS(N2002))+COS(Resultats!$H$11)*COS(RADIANS(N2002))*COS(Resultats!$E$11-RADIANS(M2002))))</f>
        <v>71.241071297457125</v>
      </c>
      <c r="AD2002">
        <f>+IF(AB2002=Data!$E$18,1,0)</f>
        <v>0</v>
      </c>
      <c r="AE2002">
        <f>+IF(AC2002&lt;Data!$B$17,1,0)</f>
        <v>0</v>
      </c>
      <c r="AF2002" s="7">
        <f>+IF(AND(AD2002,AE2002),1,0)</f>
        <v>0</v>
      </c>
    </row>
    <row r="2003" spans="1:32" x14ac:dyDescent="0.2">
      <c r="A2003">
        <v>1778</v>
      </c>
      <c r="C2003">
        <v>35281</v>
      </c>
      <c r="D2003">
        <v>132053</v>
      </c>
      <c r="E2003">
        <v>5</v>
      </c>
      <c r="F2003">
        <v>23</v>
      </c>
      <c r="G2003">
        <v>18.5</v>
      </c>
      <c r="H2003" t="s">
        <v>26</v>
      </c>
      <c r="I2003">
        <v>8</v>
      </c>
      <c r="J2003">
        <v>24</v>
      </c>
      <c r="K2003">
        <v>57</v>
      </c>
      <c r="L2003">
        <v>5.388472222222223</v>
      </c>
      <c r="M2003">
        <v>80.827083333333348</v>
      </c>
      <c r="N2003">
        <v>-8.4158333333333335</v>
      </c>
      <c r="O2003">
        <v>5.9</v>
      </c>
      <c r="Q2003">
        <v>-0.03</v>
      </c>
      <c r="S2003">
        <v>-0.36</v>
      </c>
      <c r="Y2003" t="s">
        <v>111</v>
      </c>
      <c r="Z2003" t="s">
        <v>111</v>
      </c>
      <c r="AA2003" t="s">
        <v>1652</v>
      </c>
      <c r="AB2003" t="str">
        <f>+LEFT(AA2003,1)</f>
        <v>B</v>
      </c>
      <c r="AC2003" s="6">
        <f>DEGREES(ACOS(SIN(Resultats!$H$11)*SIN(RADIANS(N2003))+COS(Resultats!$H$11)*COS(RADIANS(N2003))*COS(Resultats!$E$11-RADIANS(M2003))))</f>
        <v>71.278869944806331</v>
      </c>
      <c r="AD2003">
        <f>+IF(AB2003=Data!$E$18,1,0)</f>
        <v>0</v>
      </c>
      <c r="AE2003">
        <f>+IF(AC2003&lt;Data!$B$17,1,0)</f>
        <v>0</v>
      </c>
      <c r="AF2003" s="7">
        <f>+IF(AND(AD2003,AE2003),1,0)</f>
        <v>0</v>
      </c>
    </row>
    <row r="2004" spans="1:32" x14ac:dyDescent="0.2">
      <c r="A2004">
        <v>1759</v>
      </c>
      <c r="C2004">
        <v>34880</v>
      </c>
      <c r="D2004">
        <v>132004</v>
      </c>
      <c r="E2004">
        <v>5</v>
      </c>
      <c r="F2004">
        <v>20</v>
      </c>
      <c r="G2004">
        <v>26.4</v>
      </c>
      <c r="H2004" t="s">
        <v>26</v>
      </c>
      <c r="I2004">
        <v>5</v>
      </c>
      <c r="J2004">
        <v>22</v>
      </c>
      <c r="K2004">
        <v>0</v>
      </c>
      <c r="L2004">
        <v>5.3406666666666665</v>
      </c>
      <c r="M2004">
        <v>80.11</v>
      </c>
      <c r="N2004">
        <v>-5.3666666666666663</v>
      </c>
      <c r="O2004">
        <v>6.39</v>
      </c>
      <c r="Q2004">
        <v>-0.03</v>
      </c>
      <c r="S2004">
        <v>-0.36</v>
      </c>
      <c r="Y2004" t="s">
        <v>111</v>
      </c>
      <c r="Z2004" t="s">
        <v>111</v>
      </c>
      <c r="AA2004" t="s">
        <v>1652</v>
      </c>
      <c r="AB2004" t="str">
        <f>+LEFT(AA2004,1)</f>
        <v>B</v>
      </c>
      <c r="AC2004" s="6">
        <f>DEGREES(ACOS(SIN(Resultats!$H$11)*SIN(RADIANS(N2004))+COS(Resultats!$H$11)*COS(RADIANS(N2004))*COS(Resultats!$E$11-RADIANS(M2004))))</f>
        <v>71.284166129716709</v>
      </c>
      <c r="AD2004">
        <f>+IF(AB2004=Data!$E$18,1,0)</f>
        <v>0</v>
      </c>
      <c r="AE2004">
        <f>+IF(AC2004&lt;Data!$B$17,1,0)</f>
        <v>0</v>
      </c>
      <c r="AF2004" s="7">
        <f>+IF(AND(AD2004,AE2004),1,0)</f>
        <v>0</v>
      </c>
    </row>
    <row r="2005" spans="1:32" x14ac:dyDescent="0.2">
      <c r="A2005">
        <v>1642</v>
      </c>
      <c r="C2005">
        <v>32642</v>
      </c>
      <c r="D2005">
        <v>94306</v>
      </c>
      <c r="E2005">
        <v>5</v>
      </c>
      <c r="F2005">
        <v>5</v>
      </c>
      <c r="G2005">
        <v>32.1</v>
      </c>
      <c r="H2005" t="s">
        <v>24</v>
      </c>
      <c r="I2005">
        <v>19</v>
      </c>
      <c r="J2005">
        <v>48</v>
      </c>
      <c r="K2005">
        <v>23</v>
      </c>
      <c r="L2005">
        <v>5.0922499999999999</v>
      </c>
      <c r="M2005">
        <v>76.383750000000006</v>
      </c>
      <c r="N2005">
        <v>19.80638888888889</v>
      </c>
      <c r="O2005">
        <v>6.44</v>
      </c>
      <c r="Q2005">
        <v>0.21</v>
      </c>
      <c r="S2005">
        <v>0.24</v>
      </c>
      <c r="U2005">
        <v>0.14000000000000001</v>
      </c>
      <c r="Y2005" t="s">
        <v>314</v>
      </c>
      <c r="Z2005" t="s">
        <v>314</v>
      </c>
      <c r="AA2005" t="s">
        <v>15427</v>
      </c>
      <c r="AB2005" t="str">
        <f>+LEFT(AA2005,1)</f>
        <v>A</v>
      </c>
      <c r="AC2005" s="6">
        <f>DEGREES(ACOS(SIN(Resultats!$H$11)*SIN(RADIANS(N2005))+COS(Resultats!$H$11)*COS(RADIANS(N2005))*COS(Resultats!$E$11-RADIANS(M2005))))</f>
        <v>71.325544103744832</v>
      </c>
      <c r="AD2005">
        <f>+IF(AB2005=Data!$E$18,1,0)</f>
        <v>1</v>
      </c>
      <c r="AE2005">
        <f>+IF(AC2005&lt;Data!$B$17,1,0)</f>
        <v>0</v>
      </c>
      <c r="AF2005" s="7">
        <f>+IF(AND(AD2005,AE2005),1,0)</f>
        <v>0</v>
      </c>
    </row>
    <row r="2006" spans="1:32" x14ac:dyDescent="0.2">
      <c r="A2006">
        <v>1799</v>
      </c>
      <c r="C2006">
        <v>35536</v>
      </c>
      <c r="D2006">
        <v>150420</v>
      </c>
      <c r="E2006">
        <v>5</v>
      </c>
      <c r="F2006">
        <v>25</v>
      </c>
      <c r="G2006">
        <v>1.6</v>
      </c>
      <c r="H2006" t="s">
        <v>26</v>
      </c>
      <c r="I2006">
        <v>10</v>
      </c>
      <c r="J2006">
        <v>19</v>
      </c>
      <c r="K2006">
        <v>45</v>
      </c>
      <c r="L2006">
        <v>5.4171111111111117</v>
      </c>
      <c r="M2006">
        <v>81.256666666666675</v>
      </c>
      <c r="N2006">
        <v>-10.329166666666666</v>
      </c>
      <c r="O2006">
        <v>5.61</v>
      </c>
      <c r="Q2006">
        <v>1.56</v>
      </c>
      <c r="S2006">
        <v>1.79</v>
      </c>
      <c r="Y2006" t="s">
        <v>77</v>
      </c>
      <c r="Z2006" t="s">
        <v>77</v>
      </c>
      <c r="AA2006" t="s">
        <v>104</v>
      </c>
      <c r="AB2006" t="str">
        <f>+LEFT(AA2006,1)</f>
        <v>K</v>
      </c>
      <c r="AC2006" s="6">
        <f>DEGREES(ACOS(SIN(Resultats!$H$11)*SIN(RADIANS(N2006))+COS(Resultats!$H$11)*COS(RADIANS(N2006))*COS(Resultats!$E$11-RADIANS(M2006))))</f>
        <v>71.330015566396341</v>
      </c>
      <c r="AD2006">
        <f>+IF(AB2006=Data!$E$18,1,0)</f>
        <v>0</v>
      </c>
      <c r="AE2006">
        <f>+IF(AC2006&lt;Data!$B$17,1,0)</f>
        <v>0</v>
      </c>
      <c r="AF2006" s="7">
        <f>+IF(AND(AD2006,AE2006),1,0)</f>
        <v>0</v>
      </c>
    </row>
    <row r="2007" spans="1:32" x14ac:dyDescent="0.2">
      <c r="A2007">
        <v>1853</v>
      </c>
      <c r="C2007">
        <v>36496</v>
      </c>
      <c r="D2007">
        <v>13548</v>
      </c>
      <c r="E2007">
        <v>5</v>
      </c>
      <c r="F2007">
        <v>37</v>
      </c>
      <c r="G2007">
        <v>16.2</v>
      </c>
      <c r="H2007" t="s">
        <v>24</v>
      </c>
      <c r="I2007">
        <v>66</v>
      </c>
      <c r="J2007">
        <v>41</v>
      </c>
      <c r="K2007">
        <v>46</v>
      </c>
      <c r="L2007">
        <v>5.6211666666666673</v>
      </c>
      <c r="M2007">
        <v>84.317499999999995</v>
      </c>
      <c r="N2007">
        <v>66.696111111111108</v>
      </c>
      <c r="O2007">
        <v>6.26</v>
      </c>
      <c r="Y2007" t="s">
        <v>2380</v>
      </c>
      <c r="Z2007" t="s">
        <v>2380</v>
      </c>
      <c r="AA2007" t="s">
        <v>15438</v>
      </c>
      <c r="AB2007" t="str">
        <f>+LEFT(AA2007,1)</f>
        <v>A</v>
      </c>
      <c r="AC2007" s="6">
        <f>DEGREES(ACOS(SIN(Resultats!$H$11)*SIN(RADIANS(N2007))+COS(Resultats!$H$11)*COS(RADIANS(N2007))*COS(Resultats!$E$11-RADIANS(M2007))))</f>
        <v>71.342193806372137</v>
      </c>
      <c r="AD2007">
        <f>+IF(AB2007=Data!$E$18,1,0)</f>
        <v>1</v>
      </c>
      <c r="AE2007">
        <f>+IF(AC2007&lt;Data!$B$17,1,0)</f>
        <v>0</v>
      </c>
      <c r="AF2007" s="7">
        <f>+IF(AND(AD2007,AE2007),1,0)</f>
        <v>0</v>
      </c>
    </row>
    <row r="2008" spans="1:32" x14ac:dyDescent="0.2">
      <c r="A2008">
        <v>5334</v>
      </c>
      <c r="C2008">
        <v>124730</v>
      </c>
      <c r="D2008">
        <v>16305</v>
      </c>
      <c r="E2008">
        <v>14</v>
      </c>
      <c r="F2008">
        <v>12</v>
      </c>
      <c r="G2008">
        <v>4</v>
      </c>
      <c r="H2008" t="s">
        <v>24</v>
      </c>
      <c r="I2008">
        <v>69</v>
      </c>
      <c r="J2008">
        <v>25</v>
      </c>
      <c r="K2008">
        <v>57</v>
      </c>
      <c r="L2008">
        <v>14.201111111111111</v>
      </c>
      <c r="M2008">
        <v>213.01666666666665</v>
      </c>
      <c r="N2008">
        <v>69.432500000000005</v>
      </c>
      <c r="O2008">
        <v>5.24</v>
      </c>
      <c r="Q2008">
        <v>1.58</v>
      </c>
      <c r="S2008">
        <v>1.84</v>
      </c>
      <c r="Y2008" t="s">
        <v>503</v>
      </c>
      <c r="Z2008" t="s">
        <v>353</v>
      </c>
      <c r="AA2008" t="s">
        <v>15418</v>
      </c>
      <c r="AB2008" t="str">
        <f>+LEFT(AA2008,1)</f>
        <v>M</v>
      </c>
      <c r="AC2008" s="6">
        <f>DEGREES(ACOS(SIN(Resultats!$H$11)*SIN(RADIANS(N2008))+COS(Resultats!$H$11)*COS(RADIANS(N2008))*COS(Resultats!$E$11-RADIANS(M2008))))</f>
        <v>71.363764826953997</v>
      </c>
      <c r="AD2008">
        <f>+IF(AB2008=Data!$E$18,1,0)</f>
        <v>0</v>
      </c>
      <c r="AE2008">
        <f>+IF(AC2008&lt;Data!$B$17,1,0)</f>
        <v>0</v>
      </c>
      <c r="AF2008" s="7">
        <f>+IF(AND(AD2008,AE2008),1,0)</f>
        <v>0</v>
      </c>
    </row>
    <row r="2009" spans="1:32" x14ac:dyDescent="0.2">
      <c r="A2009">
        <v>3751</v>
      </c>
      <c r="C2009">
        <v>81817</v>
      </c>
      <c r="D2009">
        <v>1551</v>
      </c>
      <c r="E2009">
        <v>9</v>
      </c>
      <c r="F2009">
        <v>37</v>
      </c>
      <c r="G2009">
        <v>5.2</v>
      </c>
      <c r="H2009" t="s">
        <v>24</v>
      </c>
      <c r="I2009">
        <v>81</v>
      </c>
      <c r="J2009">
        <v>19</v>
      </c>
      <c r="K2009">
        <v>35</v>
      </c>
      <c r="L2009">
        <v>9.6181111111111122</v>
      </c>
      <c r="M2009">
        <v>144.27166666666668</v>
      </c>
      <c r="N2009">
        <v>81.326388888888886</v>
      </c>
      <c r="O2009">
        <v>4.29</v>
      </c>
      <c r="Q2009">
        <v>1.48</v>
      </c>
      <c r="S2009">
        <v>1.72</v>
      </c>
      <c r="U2009">
        <v>0.74</v>
      </c>
      <c r="Y2009" t="s">
        <v>1380</v>
      </c>
      <c r="Z2009" t="s">
        <v>105</v>
      </c>
      <c r="AA2009" t="s">
        <v>133</v>
      </c>
      <c r="AB2009" t="str">
        <f>+LEFT(AA2009,1)</f>
        <v>K</v>
      </c>
      <c r="AC2009" s="6">
        <f>DEGREES(ACOS(SIN(Resultats!$H$11)*SIN(RADIANS(N2009))+COS(Resultats!$H$11)*COS(RADIANS(N2009))*COS(Resultats!$E$11-RADIANS(M2009))))</f>
        <v>71.371236511665799</v>
      </c>
      <c r="AD2009">
        <f>+IF(AB2009=Data!$E$18,1,0)</f>
        <v>0</v>
      </c>
      <c r="AE2009">
        <f>+IF(AC2009&lt;Data!$B$17,1,0)</f>
        <v>0</v>
      </c>
      <c r="AF2009" s="7">
        <f>+IF(AND(AD2009,AE2009),1,0)</f>
        <v>0</v>
      </c>
    </row>
    <row r="2010" spans="1:32" x14ac:dyDescent="0.2">
      <c r="A2010">
        <v>1672</v>
      </c>
      <c r="B2010" t="s">
        <v>2578</v>
      </c>
      <c r="C2010">
        <v>33254</v>
      </c>
      <c r="D2010">
        <v>112467</v>
      </c>
      <c r="E2010">
        <v>5</v>
      </c>
      <c r="F2010">
        <v>9</v>
      </c>
      <c r="G2010">
        <v>19.600000000000001</v>
      </c>
      <c r="H2010" t="s">
        <v>24</v>
      </c>
      <c r="I2010">
        <v>9</v>
      </c>
      <c r="J2010">
        <v>49</v>
      </c>
      <c r="K2010">
        <v>46</v>
      </c>
      <c r="L2010">
        <v>5.1554444444444449</v>
      </c>
      <c r="M2010">
        <v>77.331666666666678</v>
      </c>
      <c r="N2010">
        <v>9.8294444444444444</v>
      </c>
      <c r="O2010">
        <v>5.43</v>
      </c>
      <c r="Q2010">
        <v>0.24</v>
      </c>
      <c r="S2010">
        <v>0.16</v>
      </c>
      <c r="U2010">
        <v>0.12</v>
      </c>
      <c r="Y2010" t="s">
        <v>2723</v>
      </c>
      <c r="Z2010" t="s">
        <v>2723</v>
      </c>
      <c r="AA2010" t="s">
        <v>18</v>
      </c>
      <c r="AB2010" t="str">
        <f>+LEFT(AA2010,1)</f>
        <v>A</v>
      </c>
      <c r="AC2010" s="6">
        <f>DEGREES(ACOS(SIN(Resultats!$H$11)*SIN(RADIANS(N2010))+COS(Resultats!$H$11)*COS(RADIANS(N2010))*COS(Resultats!$E$11-RADIANS(M2010))))</f>
        <v>71.414797496390264</v>
      </c>
      <c r="AD2010">
        <f>+IF(AB2010=Data!$E$18,1,0)</f>
        <v>1</v>
      </c>
      <c r="AE2010">
        <f>+IF(AC2010&lt;Data!$B$17,1,0)</f>
        <v>0</v>
      </c>
      <c r="AF2010" s="7">
        <f>+IF(AND(AD2010,AE2010),1,0)</f>
        <v>0</v>
      </c>
    </row>
    <row r="2011" spans="1:32" x14ac:dyDescent="0.2">
      <c r="A2011">
        <v>5550</v>
      </c>
      <c r="C2011">
        <v>131473</v>
      </c>
      <c r="D2011">
        <v>101273</v>
      </c>
      <c r="E2011">
        <v>14</v>
      </c>
      <c r="F2011">
        <v>53</v>
      </c>
      <c r="G2011">
        <v>23.3</v>
      </c>
      <c r="H2011" t="s">
        <v>24</v>
      </c>
      <c r="I2011">
        <v>15</v>
      </c>
      <c r="J2011">
        <v>42</v>
      </c>
      <c r="K2011">
        <v>16</v>
      </c>
      <c r="L2011">
        <v>14.889805555555554</v>
      </c>
      <c r="M2011">
        <v>223.34708333333333</v>
      </c>
      <c r="N2011">
        <v>15.704444444444444</v>
      </c>
      <c r="O2011">
        <v>6.4</v>
      </c>
      <c r="Q2011">
        <v>0.56999999999999995</v>
      </c>
      <c r="S2011">
        <v>0.12</v>
      </c>
      <c r="Y2011" t="s">
        <v>130</v>
      </c>
      <c r="Z2011" t="s">
        <v>130</v>
      </c>
      <c r="AA2011" t="s">
        <v>15430</v>
      </c>
      <c r="AB2011" t="str">
        <f>+LEFT(AA2011,1)</f>
        <v>F</v>
      </c>
      <c r="AC2011" s="6">
        <f>DEGREES(ACOS(SIN(Resultats!$H$11)*SIN(RADIANS(N2011))+COS(Resultats!$H$11)*COS(RADIANS(N2011))*COS(Resultats!$E$11-RADIANS(M2011))))</f>
        <v>71.416471731457506</v>
      </c>
      <c r="AD2011">
        <f>+IF(AB2011=Data!$E$18,1,0)</f>
        <v>0</v>
      </c>
      <c r="AE2011">
        <f>+IF(AC2011&lt;Data!$B$17,1,0)</f>
        <v>0</v>
      </c>
      <c r="AF2011" s="7">
        <f>+IF(AND(AD2011,AE2011),1,0)</f>
        <v>0</v>
      </c>
    </row>
    <row r="2012" spans="1:32" x14ac:dyDescent="0.2">
      <c r="A2012">
        <v>1698</v>
      </c>
      <c r="B2012" t="s">
        <v>2596</v>
      </c>
      <c r="C2012">
        <v>33856</v>
      </c>
      <c r="D2012">
        <v>112528</v>
      </c>
      <c r="E2012">
        <v>5</v>
      </c>
      <c r="F2012">
        <v>13</v>
      </c>
      <c r="G2012">
        <v>17.5</v>
      </c>
      <c r="H2012" t="s">
        <v>24</v>
      </c>
      <c r="I2012">
        <v>2</v>
      </c>
      <c r="J2012">
        <v>51</v>
      </c>
      <c r="K2012">
        <v>40</v>
      </c>
      <c r="L2012">
        <v>5.2215277777777782</v>
      </c>
      <c r="M2012">
        <v>78.322916666666671</v>
      </c>
      <c r="N2012">
        <v>2.8611111111111112</v>
      </c>
      <c r="O2012">
        <v>4.46</v>
      </c>
      <c r="Q2012">
        <v>1.19</v>
      </c>
      <c r="S2012">
        <v>1.1599999999999999</v>
      </c>
      <c r="U2012">
        <v>0.59</v>
      </c>
      <c r="Y2012" t="s">
        <v>2597</v>
      </c>
      <c r="Z2012" t="s">
        <v>5871</v>
      </c>
      <c r="AA2012" t="s">
        <v>197</v>
      </c>
      <c r="AB2012" t="str">
        <f>+LEFT(AA2012,1)</f>
        <v>K</v>
      </c>
      <c r="AC2012" s="6">
        <f>DEGREES(ACOS(SIN(Resultats!$H$11)*SIN(RADIANS(N2012))+COS(Resultats!$H$11)*COS(RADIANS(N2012))*COS(Resultats!$E$11-RADIANS(M2012))))</f>
        <v>71.46536282755423</v>
      </c>
      <c r="AD2012">
        <f>+IF(AB2012=Data!$E$18,1,0)</f>
        <v>0</v>
      </c>
      <c r="AE2012">
        <f>+IF(AC2012&lt;Data!$B$17,1,0)</f>
        <v>0</v>
      </c>
      <c r="AF2012" s="7">
        <f>+IF(AND(AD2012,AE2012),1,0)</f>
        <v>0</v>
      </c>
    </row>
    <row r="2013" spans="1:32" x14ac:dyDescent="0.2">
      <c r="A2013">
        <v>1633</v>
      </c>
      <c r="C2013">
        <v>32482</v>
      </c>
      <c r="D2013">
        <v>76939</v>
      </c>
      <c r="E2013">
        <v>5</v>
      </c>
      <c r="F2013">
        <v>4</v>
      </c>
      <c r="G2013">
        <v>21.6</v>
      </c>
      <c r="H2013" t="s">
        <v>24</v>
      </c>
      <c r="I2013">
        <v>21</v>
      </c>
      <c r="J2013">
        <v>16</v>
      </c>
      <c r="K2013">
        <v>41</v>
      </c>
      <c r="L2013">
        <v>5.0726666666666667</v>
      </c>
      <c r="M2013">
        <v>76.09</v>
      </c>
      <c r="N2013">
        <v>21.278055555555554</v>
      </c>
      <c r="O2013">
        <v>6.19</v>
      </c>
      <c r="Q2013">
        <v>1.32</v>
      </c>
      <c r="S2013">
        <v>1.47</v>
      </c>
      <c r="U2013">
        <v>0.48</v>
      </c>
      <c r="V2013" t="s">
        <v>93</v>
      </c>
      <c r="Y2013" t="s">
        <v>197</v>
      </c>
      <c r="Z2013" t="s">
        <v>197</v>
      </c>
      <c r="AA2013" t="s">
        <v>197</v>
      </c>
      <c r="AB2013" t="str">
        <f>+LEFT(AA2013,1)</f>
        <v>K</v>
      </c>
      <c r="AC2013" s="6">
        <f>DEGREES(ACOS(SIN(Resultats!$H$11)*SIN(RADIANS(N2013))+COS(Resultats!$H$11)*COS(RADIANS(N2013))*COS(Resultats!$E$11-RADIANS(M2013))))</f>
        <v>71.497476733138384</v>
      </c>
      <c r="AD2013">
        <f>+IF(AB2013=Data!$E$18,1,0)</f>
        <v>0</v>
      </c>
      <c r="AE2013">
        <f>+IF(AC2013&lt;Data!$B$17,1,0)</f>
        <v>0</v>
      </c>
      <c r="AF2013" s="7">
        <f>+IF(AND(AD2013,AE2013),1,0)</f>
        <v>0</v>
      </c>
    </row>
    <row r="2014" spans="1:32" x14ac:dyDescent="0.2">
      <c r="A2014">
        <v>5511</v>
      </c>
      <c r="B2014" t="s">
        <v>5055</v>
      </c>
      <c r="C2014">
        <v>130109</v>
      </c>
      <c r="D2014">
        <v>120648</v>
      </c>
      <c r="E2014">
        <v>14</v>
      </c>
      <c r="F2014">
        <v>46</v>
      </c>
      <c r="G2014">
        <v>14.9</v>
      </c>
      <c r="H2014" t="s">
        <v>24</v>
      </c>
      <c r="I2014">
        <v>1</v>
      </c>
      <c r="J2014">
        <v>53</v>
      </c>
      <c r="K2014">
        <v>34</v>
      </c>
      <c r="L2014">
        <v>14.770805555555556</v>
      </c>
      <c r="M2014">
        <v>221.56208333333333</v>
      </c>
      <c r="N2014">
        <v>1.8927777777777777</v>
      </c>
      <c r="O2014">
        <v>3.72</v>
      </c>
      <c r="Q2014">
        <v>-0.01</v>
      </c>
      <c r="S2014">
        <v>-0.03</v>
      </c>
      <c r="U2014">
        <v>-0.02</v>
      </c>
      <c r="Y2014" t="s">
        <v>134</v>
      </c>
      <c r="Z2014" t="s">
        <v>134</v>
      </c>
      <c r="AA2014" t="s">
        <v>2210</v>
      </c>
      <c r="AB2014" t="str">
        <f>+LEFT(AA2014,1)</f>
        <v>A</v>
      </c>
      <c r="AC2014" s="6">
        <f>DEGREES(ACOS(SIN(Resultats!$H$11)*SIN(RADIANS(N2014))+COS(Resultats!$H$11)*COS(RADIANS(N2014))*COS(Resultats!$E$11-RADIANS(M2014))))</f>
        <v>71.51614234803526</v>
      </c>
      <c r="AD2014">
        <f>+IF(AB2014=Data!$E$18,1,0)</f>
        <v>1</v>
      </c>
      <c r="AE2014">
        <f>+IF(AC2014&lt;Data!$B$17,1,0)</f>
        <v>0</v>
      </c>
      <c r="AF2014" s="7">
        <f>+IF(AND(AD2014,AE2014),1,0)</f>
        <v>0</v>
      </c>
    </row>
    <row r="2015" spans="1:32" x14ac:dyDescent="0.2">
      <c r="A2015">
        <v>5501</v>
      </c>
      <c r="B2015" t="s">
        <v>5049</v>
      </c>
      <c r="C2015">
        <v>129956</v>
      </c>
      <c r="D2015">
        <v>120642</v>
      </c>
      <c r="E2015">
        <v>14</v>
      </c>
      <c r="F2015">
        <v>45</v>
      </c>
      <c r="G2015">
        <v>30.2</v>
      </c>
      <c r="H2015" t="s">
        <v>24</v>
      </c>
      <c r="I2015">
        <v>0</v>
      </c>
      <c r="J2015">
        <v>43</v>
      </c>
      <c r="K2015">
        <v>2</v>
      </c>
      <c r="L2015">
        <v>14.75838888888889</v>
      </c>
      <c r="M2015">
        <v>221.37583333333333</v>
      </c>
      <c r="N2015">
        <v>0.71722222222222221</v>
      </c>
      <c r="O2015">
        <v>5.69</v>
      </c>
      <c r="Q2015">
        <v>-0.03</v>
      </c>
      <c r="S2015">
        <v>-7.0000000000000007E-2</v>
      </c>
      <c r="Y2015" t="s">
        <v>191</v>
      </c>
      <c r="Z2015" t="s">
        <v>191</v>
      </c>
      <c r="AA2015" t="s">
        <v>5040</v>
      </c>
      <c r="AB2015" t="str">
        <f>+LEFT(AA2015,1)</f>
        <v>B</v>
      </c>
      <c r="AC2015" s="6">
        <f>DEGREES(ACOS(SIN(Resultats!$H$11)*SIN(RADIANS(N2015))+COS(Resultats!$H$11)*COS(RADIANS(N2015))*COS(Resultats!$E$11-RADIANS(M2015))))</f>
        <v>71.539169843454331</v>
      </c>
      <c r="AD2015">
        <f>+IF(AB2015=Data!$E$18,1,0)</f>
        <v>0</v>
      </c>
      <c r="AE2015">
        <f>+IF(AC2015&lt;Data!$B$17,1,0)</f>
        <v>0</v>
      </c>
      <c r="AF2015" s="7">
        <f>+IF(AND(AD2015,AE2015),1,0)</f>
        <v>0</v>
      </c>
    </row>
    <row r="2016" spans="1:32" x14ac:dyDescent="0.2">
      <c r="A2016">
        <v>1701</v>
      </c>
      <c r="C2016">
        <v>33883</v>
      </c>
      <c r="D2016">
        <v>112535</v>
      </c>
      <c r="E2016">
        <v>5</v>
      </c>
      <c r="F2016">
        <v>13</v>
      </c>
      <c r="G2016">
        <v>31.6</v>
      </c>
      <c r="H2016" t="s">
        <v>24</v>
      </c>
      <c r="I2016">
        <v>1</v>
      </c>
      <c r="J2016">
        <v>58</v>
      </c>
      <c r="K2016">
        <v>5</v>
      </c>
      <c r="L2016">
        <v>5.2254444444444443</v>
      </c>
      <c r="M2016">
        <v>78.381666666666661</v>
      </c>
      <c r="N2016">
        <v>1.9680555555555557</v>
      </c>
      <c r="O2016">
        <v>6.09</v>
      </c>
      <c r="Q2016">
        <v>0.42</v>
      </c>
      <c r="S2016">
        <v>0.28000000000000003</v>
      </c>
      <c r="Y2016" t="s">
        <v>249</v>
      </c>
      <c r="Z2016" t="s">
        <v>249</v>
      </c>
      <c r="AA2016" t="s">
        <v>15427</v>
      </c>
      <c r="AB2016" t="str">
        <f>+LEFT(AA2016,1)</f>
        <v>A</v>
      </c>
      <c r="AC2016" s="6">
        <f>DEGREES(ACOS(SIN(Resultats!$H$11)*SIN(RADIANS(N2016))+COS(Resultats!$H$11)*COS(RADIANS(N2016))*COS(Resultats!$E$11-RADIANS(M2016))))</f>
        <v>71.558581478679898</v>
      </c>
      <c r="AD2016">
        <f>+IF(AB2016=Data!$E$18,1,0)</f>
        <v>1</v>
      </c>
      <c r="AE2016">
        <f>+IF(AC2016&lt;Data!$B$17,1,0)</f>
        <v>0</v>
      </c>
      <c r="AF2016" s="7">
        <f>+IF(AND(AD2016,AE2016),1,0)</f>
        <v>0</v>
      </c>
    </row>
    <row r="2017" spans="1:32" x14ac:dyDescent="0.2">
      <c r="A2017">
        <v>1615</v>
      </c>
      <c r="C2017">
        <v>32188</v>
      </c>
      <c r="D2017">
        <v>39979</v>
      </c>
      <c r="E2017">
        <v>5</v>
      </c>
      <c r="F2017">
        <v>3</v>
      </c>
      <c r="G2017">
        <v>18.600000000000001</v>
      </c>
      <c r="H2017" t="s">
        <v>24</v>
      </c>
      <c r="I2017">
        <v>41</v>
      </c>
      <c r="J2017">
        <v>26</v>
      </c>
      <c r="K2017">
        <v>30</v>
      </c>
      <c r="L2017">
        <v>5.0551666666666666</v>
      </c>
      <c r="M2017">
        <v>75.827500000000001</v>
      </c>
      <c r="N2017">
        <v>41.441666666666663</v>
      </c>
      <c r="O2017">
        <v>6.14</v>
      </c>
      <c r="Q2017">
        <v>0.16</v>
      </c>
      <c r="Y2017" t="s">
        <v>2543</v>
      </c>
      <c r="Z2017" t="s">
        <v>269</v>
      </c>
      <c r="AA2017" t="s">
        <v>18</v>
      </c>
      <c r="AB2017" t="str">
        <f>+LEFT(AA2017,1)</f>
        <v>A</v>
      </c>
      <c r="AC2017" s="6">
        <f>DEGREES(ACOS(SIN(Resultats!$H$11)*SIN(RADIANS(N2017))+COS(Resultats!$H$11)*COS(RADIANS(N2017))*COS(Resultats!$E$11-RADIANS(M2017))))</f>
        <v>71.561910855448346</v>
      </c>
      <c r="AD2017">
        <f>+IF(AB2017=Data!$E$18,1,0)</f>
        <v>1</v>
      </c>
      <c r="AE2017">
        <f>+IF(AC2017&lt;Data!$B$17,1,0)</f>
        <v>0</v>
      </c>
      <c r="AF2017" s="7">
        <f>+IF(AND(AD2017,AE2017),1,0)</f>
        <v>0</v>
      </c>
    </row>
    <row r="2018" spans="1:32" x14ac:dyDescent="0.2">
      <c r="A2018">
        <v>2997</v>
      </c>
      <c r="C2018">
        <v>62613</v>
      </c>
      <c r="D2018">
        <v>1254</v>
      </c>
      <c r="E2018">
        <v>7</v>
      </c>
      <c r="F2018">
        <v>56</v>
      </c>
      <c r="G2018">
        <v>17.3</v>
      </c>
      <c r="H2018" t="s">
        <v>24</v>
      </c>
      <c r="I2018">
        <v>80</v>
      </c>
      <c r="J2018">
        <v>15</v>
      </c>
      <c r="K2018">
        <v>56</v>
      </c>
      <c r="L2018">
        <v>7.9381388888888891</v>
      </c>
      <c r="M2018">
        <v>119.07208333333334</v>
      </c>
      <c r="N2018">
        <v>80.265555555555551</v>
      </c>
      <c r="O2018">
        <v>6.56</v>
      </c>
      <c r="Q2018">
        <v>0.73</v>
      </c>
      <c r="S2018">
        <v>0.28000000000000003</v>
      </c>
      <c r="Y2018" t="s">
        <v>218</v>
      </c>
      <c r="Z2018" t="s">
        <v>218</v>
      </c>
      <c r="AA2018" t="s">
        <v>51</v>
      </c>
      <c r="AB2018" t="str">
        <f>+LEFT(AA2018,1)</f>
        <v>G</v>
      </c>
      <c r="AC2018" s="6">
        <f>DEGREES(ACOS(SIN(Resultats!$H$11)*SIN(RADIANS(N2018))+COS(Resultats!$H$11)*COS(RADIANS(N2018))*COS(Resultats!$E$11-RADIANS(M2018))))</f>
        <v>71.700423770808641</v>
      </c>
      <c r="AD2018">
        <f>+IF(AB2018=Data!$E$18,1,0)</f>
        <v>0</v>
      </c>
      <c r="AE2018">
        <f>+IF(AC2018&lt;Data!$B$17,1,0)</f>
        <v>0</v>
      </c>
      <c r="AF2018" s="7">
        <f>+IF(AND(AD2018,AE2018),1,0)</f>
        <v>0</v>
      </c>
    </row>
    <row r="2019" spans="1:32" x14ac:dyDescent="0.2">
      <c r="A2019">
        <v>1612</v>
      </c>
      <c r="B2019" t="s">
        <v>2539</v>
      </c>
      <c r="C2019">
        <v>32068</v>
      </c>
      <c r="D2019">
        <v>39966</v>
      </c>
      <c r="E2019">
        <v>5</v>
      </c>
      <c r="F2019">
        <v>2</v>
      </c>
      <c r="G2019">
        <v>28.7</v>
      </c>
      <c r="H2019" t="s">
        <v>24</v>
      </c>
      <c r="I2019">
        <v>41</v>
      </c>
      <c r="J2019">
        <v>4</v>
      </c>
      <c r="K2019">
        <v>33</v>
      </c>
      <c r="L2019">
        <v>5.0413055555555557</v>
      </c>
      <c r="M2019">
        <v>75.619583333333338</v>
      </c>
      <c r="N2019">
        <v>41.075833333333335</v>
      </c>
      <c r="O2019">
        <v>3.75</v>
      </c>
      <c r="Q2019">
        <v>1.22</v>
      </c>
      <c r="S2019">
        <v>0.38</v>
      </c>
      <c r="U2019">
        <v>0.87</v>
      </c>
      <c r="Y2019" t="s">
        <v>2541</v>
      </c>
      <c r="Z2019" t="s">
        <v>7225</v>
      </c>
      <c r="AA2019" t="s">
        <v>80</v>
      </c>
      <c r="AB2019" t="str">
        <f>+LEFT(AA2019,1)</f>
        <v>K</v>
      </c>
      <c r="AC2019" s="6">
        <f>DEGREES(ACOS(SIN(Resultats!$H$11)*SIN(RADIANS(N2019))+COS(Resultats!$H$11)*COS(RADIANS(N2019))*COS(Resultats!$E$11-RADIANS(M2019))))</f>
        <v>71.70050665736423</v>
      </c>
      <c r="AD2019">
        <f>+IF(AB2019=Data!$E$18,1,0)</f>
        <v>0</v>
      </c>
      <c r="AE2019">
        <f>+IF(AC2019&lt;Data!$B$17,1,0)</f>
        <v>0</v>
      </c>
      <c r="AF2019" s="7">
        <f>+IF(AND(AD2019,AE2019),1,0)</f>
        <v>0</v>
      </c>
    </row>
    <row r="2020" spans="1:32" x14ac:dyDescent="0.2">
      <c r="A2020">
        <v>1717</v>
      </c>
      <c r="C2020">
        <v>34180</v>
      </c>
      <c r="D2020">
        <v>131917</v>
      </c>
      <c r="E2020">
        <v>5</v>
      </c>
      <c r="F2020">
        <v>15</v>
      </c>
      <c r="G2020">
        <v>18.399999999999999</v>
      </c>
      <c r="H2020" t="s">
        <v>26</v>
      </c>
      <c r="I2020">
        <v>1</v>
      </c>
      <c r="J2020">
        <v>24</v>
      </c>
      <c r="K2020">
        <v>33</v>
      </c>
      <c r="L2020">
        <v>5.2551111111111108</v>
      </c>
      <c r="M2020">
        <v>78.826666666666668</v>
      </c>
      <c r="N2020">
        <v>-1.4091666666666667</v>
      </c>
      <c r="O2020">
        <v>6.15</v>
      </c>
      <c r="Q2020">
        <v>0.39</v>
      </c>
      <c r="S2020">
        <v>-0.03</v>
      </c>
      <c r="Y2020" t="s">
        <v>88</v>
      </c>
      <c r="Z2020" t="s">
        <v>88</v>
      </c>
      <c r="AA2020" t="s">
        <v>2891</v>
      </c>
      <c r="AB2020" t="str">
        <f>+LEFT(AA2020,1)</f>
        <v>F</v>
      </c>
      <c r="AC2020" s="6">
        <f>DEGREES(ACOS(SIN(Resultats!$H$11)*SIN(RADIANS(N2020))+COS(Resultats!$H$11)*COS(RADIANS(N2020))*COS(Resultats!$E$11-RADIANS(M2020))))</f>
        <v>71.733509648936817</v>
      </c>
      <c r="AD2020">
        <f>+IF(AB2020=Data!$E$18,1,0)</f>
        <v>0</v>
      </c>
      <c r="AE2020">
        <f>+IF(AC2020&lt;Data!$B$17,1,0)</f>
        <v>0</v>
      </c>
      <c r="AF2020" s="7">
        <f>+IF(AND(AD2020,AE2020),1,0)</f>
        <v>0</v>
      </c>
    </row>
    <row r="2021" spans="1:32" x14ac:dyDescent="0.2">
      <c r="A2021">
        <v>1703</v>
      </c>
      <c r="C2021">
        <v>33946</v>
      </c>
      <c r="D2021">
        <v>112543</v>
      </c>
      <c r="E2021">
        <v>5</v>
      </c>
      <c r="F2021">
        <v>13</v>
      </c>
      <c r="G2021">
        <v>47.2</v>
      </c>
      <c r="H2021" t="s">
        <v>24</v>
      </c>
      <c r="I2021">
        <v>0</v>
      </c>
      <c r="J2021">
        <v>33</v>
      </c>
      <c r="K2021">
        <v>37</v>
      </c>
      <c r="L2021">
        <v>5.2297777777777776</v>
      </c>
      <c r="M2021">
        <v>78.446666666666658</v>
      </c>
      <c r="N2021">
        <v>0.56027777777777787</v>
      </c>
      <c r="O2021">
        <v>6.32</v>
      </c>
      <c r="Q2021">
        <v>1.46</v>
      </c>
      <c r="S2021">
        <v>1.35</v>
      </c>
      <c r="Y2021" t="s">
        <v>2600</v>
      </c>
      <c r="Z2021" t="s">
        <v>2600</v>
      </c>
      <c r="AA2021" t="s">
        <v>586</v>
      </c>
      <c r="AB2021" t="str">
        <f>+LEFT(AA2021,1)</f>
        <v>M</v>
      </c>
      <c r="AC2021" s="6">
        <f>DEGREES(ACOS(SIN(Resultats!$H$11)*SIN(RADIANS(N2021))+COS(Resultats!$H$11)*COS(RADIANS(N2021))*COS(Resultats!$E$11-RADIANS(M2021))))</f>
        <v>71.741919068035742</v>
      </c>
      <c r="AD2021">
        <f>+IF(AB2021=Data!$E$18,1,0)</f>
        <v>0</v>
      </c>
      <c r="AE2021">
        <f>+IF(AC2021&lt;Data!$B$17,1,0)</f>
        <v>0</v>
      </c>
      <c r="AF2021" s="7">
        <f>+IF(AND(AD2021,AE2021),1,0)</f>
        <v>0</v>
      </c>
    </row>
    <row r="2022" spans="1:32" x14ac:dyDescent="0.2">
      <c r="A2022">
        <v>1620</v>
      </c>
      <c r="B2022" t="s">
        <v>2545</v>
      </c>
      <c r="C2022">
        <v>32301</v>
      </c>
      <c r="D2022">
        <v>76920</v>
      </c>
      <c r="E2022">
        <v>5</v>
      </c>
      <c r="F2022">
        <v>3</v>
      </c>
      <c r="G2022">
        <v>5.7</v>
      </c>
      <c r="H2022" t="s">
        <v>24</v>
      </c>
      <c r="I2022">
        <v>21</v>
      </c>
      <c r="J2022">
        <v>35</v>
      </c>
      <c r="K2022">
        <v>24</v>
      </c>
      <c r="L2022">
        <v>5.0515833333333333</v>
      </c>
      <c r="M2022">
        <v>75.773750000000007</v>
      </c>
      <c r="N2022">
        <v>21.59</v>
      </c>
      <c r="O2022">
        <v>4.6399999999999997</v>
      </c>
      <c r="Q2022">
        <v>0.16</v>
      </c>
      <c r="S2022">
        <v>0.15</v>
      </c>
      <c r="U2022">
        <v>0.09</v>
      </c>
      <c r="Y2022" t="s">
        <v>41</v>
      </c>
      <c r="Z2022" t="s">
        <v>41</v>
      </c>
      <c r="AA2022" t="s">
        <v>15415</v>
      </c>
      <c r="AB2022" t="str">
        <f>+LEFT(AA2022,1)</f>
        <v>A</v>
      </c>
      <c r="AC2022" s="6">
        <f>DEGREES(ACOS(SIN(Resultats!$H$11)*SIN(RADIANS(N2022))+COS(Resultats!$H$11)*COS(RADIANS(N2022))*COS(Resultats!$E$11-RADIANS(M2022))))</f>
        <v>71.770547806037911</v>
      </c>
      <c r="AD2022">
        <f>+IF(AB2022=Data!$E$18,1,0)</f>
        <v>1</v>
      </c>
      <c r="AE2022">
        <f>+IF(AC2022&lt;Data!$B$17,1,0)</f>
        <v>0</v>
      </c>
      <c r="AF2022" s="7">
        <f>+IF(AND(AD2022,AE2022),1,0)</f>
        <v>0</v>
      </c>
    </row>
    <row r="2023" spans="1:32" x14ac:dyDescent="0.2">
      <c r="A2023">
        <v>5574</v>
      </c>
      <c r="C2023">
        <v>132145</v>
      </c>
      <c r="D2023">
        <v>83596</v>
      </c>
      <c r="E2023">
        <v>14</v>
      </c>
      <c r="F2023">
        <v>57</v>
      </c>
      <c r="G2023">
        <v>3.6</v>
      </c>
      <c r="H2023" t="s">
        <v>24</v>
      </c>
      <c r="I2023">
        <v>21</v>
      </c>
      <c r="J2023">
        <v>33</v>
      </c>
      <c r="K2023">
        <v>19</v>
      </c>
      <c r="L2023">
        <v>14.950999999999999</v>
      </c>
      <c r="M2023">
        <v>224.26499999999999</v>
      </c>
      <c r="N2023">
        <v>21.555277777777778</v>
      </c>
      <c r="O2023">
        <v>6.49</v>
      </c>
      <c r="Q2023">
        <v>-0.01</v>
      </c>
      <c r="S2023">
        <v>0.01</v>
      </c>
      <c r="Y2023" t="s">
        <v>89</v>
      </c>
      <c r="Z2023" t="s">
        <v>89</v>
      </c>
      <c r="AA2023" t="s">
        <v>1469</v>
      </c>
      <c r="AB2023" t="str">
        <f>+LEFT(AA2023,1)</f>
        <v>A</v>
      </c>
      <c r="AC2023" s="6">
        <f>DEGREES(ACOS(SIN(Resultats!$H$11)*SIN(RADIANS(N2023))+COS(Resultats!$H$11)*COS(RADIANS(N2023))*COS(Resultats!$E$11-RADIANS(M2023))))</f>
        <v>71.80881275742874</v>
      </c>
      <c r="AD2023">
        <f>+IF(AB2023=Data!$E$18,1,0)</f>
        <v>1</v>
      </c>
      <c r="AE2023">
        <f>+IF(AC2023&lt;Data!$B$17,1,0)</f>
        <v>0</v>
      </c>
      <c r="AF2023" s="7">
        <f>+IF(AND(AD2023,AE2023),1,0)</f>
        <v>0</v>
      </c>
    </row>
    <row r="2024" spans="1:32" x14ac:dyDescent="0.2">
      <c r="A2024">
        <v>1637</v>
      </c>
      <c r="B2024" t="s">
        <v>2554</v>
      </c>
      <c r="C2024">
        <v>32537</v>
      </c>
      <c r="D2024">
        <v>25019</v>
      </c>
      <c r="E2024">
        <v>5</v>
      </c>
      <c r="F2024">
        <v>6</v>
      </c>
      <c r="G2024">
        <v>40.6</v>
      </c>
      <c r="H2024" t="s">
        <v>24</v>
      </c>
      <c r="I2024">
        <v>51</v>
      </c>
      <c r="J2024">
        <v>35</v>
      </c>
      <c r="K2024">
        <v>52</v>
      </c>
      <c r="L2024">
        <v>5.1112777777777776</v>
      </c>
      <c r="M2024">
        <v>76.669166666666669</v>
      </c>
      <c r="N2024">
        <v>51.597777777777779</v>
      </c>
      <c r="O2024">
        <v>5</v>
      </c>
      <c r="Q2024">
        <v>0.33</v>
      </c>
      <c r="S2024">
        <v>-0.01</v>
      </c>
      <c r="U2024">
        <v>0.2</v>
      </c>
      <c r="Y2024" t="s">
        <v>264</v>
      </c>
      <c r="Z2024" t="s">
        <v>264</v>
      </c>
      <c r="AA2024" t="s">
        <v>2891</v>
      </c>
      <c r="AB2024" t="str">
        <f>+LEFT(AA2024,1)</f>
        <v>F</v>
      </c>
      <c r="AC2024" s="6">
        <f>DEGREES(ACOS(SIN(Resultats!$H$11)*SIN(RADIANS(N2024))+COS(Resultats!$H$11)*COS(RADIANS(N2024))*COS(Resultats!$E$11-RADIANS(M2024))))</f>
        <v>71.846873302299116</v>
      </c>
      <c r="AD2024">
        <f>+IF(AB2024=Data!$E$18,1,0)</f>
        <v>0</v>
      </c>
      <c r="AE2024">
        <f>+IF(AC2024&lt;Data!$B$17,1,0)</f>
        <v>0</v>
      </c>
      <c r="AF2024" s="7">
        <f>+IF(AND(AD2024,AE2024),1,0)</f>
        <v>0</v>
      </c>
    </row>
    <row r="2025" spans="1:32" x14ac:dyDescent="0.2">
      <c r="A2025">
        <v>4429</v>
      </c>
      <c r="C2025">
        <v>99945</v>
      </c>
      <c r="D2025">
        <v>1884</v>
      </c>
      <c r="E2025">
        <v>11</v>
      </c>
      <c r="F2025">
        <v>31</v>
      </c>
      <c r="G2025">
        <v>50.4</v>
      </c>
      <c r="H2025" t="s">
        <v>24</v>
      </c>
      <c r="I2025">
        <v>81</v>
      </c>
      <c r="J2025">
        <v>7</v>
      </c>
      <c r="K2025">
        <v>38</v>
      </c>
      <c r="L2025">
        <v>11.530666666666667</v>
      </c>
      <c r="M2025">
        <v>172.96</v>
      </c>
      <c r="N2025">
        <v>81.127222222222215</v>
      </c>
      <c r="O2025">
        <v>6.15</v>
      </c>
      <c r="Q2025">
        <v>0.24</v>
      </c>
      <c r="S2025">
        <v>0.12</v>
      </c>
      <c r="Y2025" t="s">
        <v>2723</v>
      </c>
      <c r="Z2025" t="s">
        <v>2723</v>
      </c>
      <c r="AA2025" t="s">
        <v>18</v>
      </c>
      <c r="AB2025" t="str">
        <f>+LEFT(AA2025,1)</f>
        <v>A</v>
      </c>
      <c r="AC2025" s="6">
        <f>DEGREES(ACOS(SIN(Resultats!$H$11)*SIN(RADIANS(N2025))+COS(Resultats!$H$11)*COS(RADIANS(N2025))*COS(Resultats!$E$11-RADIANS(M2025))))</f>
        <v>71.854319668718531</v>
      </c>
      <c r="AD2025">
        <f>+IF(AB2025=Data!$E$18,1,0)</f>
        <v>1</v>
      </c>
      <c r="AE2025">
        <f>+IF(AC2025&lt;Data!$B$17,1,0)</f>
        <v>0</v>
      </c>
      <c r="AF2025" s="7">
        <f>+IF(AND(AD2025,AE2025),1,0)</f>
        <v>0</v>
      </c>
    </row>
    <row r="2026" spans="1:32" x14ac:dyDescent="0.2">
      <c r="A2026">
        <v>5496</v>
      </c>
      <c r="C2026">
        <v>129902</v>
      </c>
      <c r="D2026">
        <v>140116</v>
      </c>
      <c r="E2026">
        <v>14</v>
      </c>
      <c r="F2026">
        <v>45</v>
      </c>
      <c r="G2026">
        <v>11.7</v>
      </c>
      <c r="H2026" t="s">
        <v>26</v>
      </c>
      <c r="I2026">
        <v>1</v>
      </c>
      <c r="J2026">
        <v>25</v>
      </c>
      <c r="K2026">
        <v>4</v>
      </c>
      <c r="L2026">
        <v>14.75325</v>
      </c>
      <c r="M2026">
        <v>221.29875000000001</v>
      </c>
      <c r="N2026">
        <v>-1.4177777777777778</v>
      </c>
      <c r="O2026">
        <v>6.07</v>
      </c>
      <c r="Q2026">
        <v>1.61</v>
      </c>
      <c r="S2026">
        <v>1.94</v>
      </c>
      <c r="U2026">
        <v>0.85</v>
      </c>
      <c r="V2026" t="s">
        <v>93</v>
      </c>
      <c r="Y2026" t="s">
        <v>419</v>
      </c>
      <c r="Z2026" t="s">
        <v>419</v>
      </c>
      <c r="AA2026" t="s">
        <v>2160</v>
      </c>
      <c r="AB2026" t="str">
        <f>+LEFT(AA2026,1)</f>
        <v>M</v>
      </c>
      <c r="AC2026" s="6">
        <f>DEGREES(ACOS(SIN(Resultats!$H$11)*SIN(RADIANS(N2026))+COS(Resultats!$H$11)*COS(RADIANS(N2026))*COS(Resultats!$E$11-RADIANS(M2026))))</f>
        <v>71.858225174087067</v>
      </c>
      <c r="AD2026">
        <f>+IF(AB2026=Data!$E$18,1,0)</f>
        <v>0</v>
      </c>
      <c r="AE2026">
        <f>+IF(AC2026&lt;Data!$B$17,1,0)</f>
        <v>0</v>
      </c>
      <c r="AF2026" s="7">
        <f>+IF(AND(AD2026,AE2026),1,0)</f>
        <v>0</v>
      </c>
    </row>
    <row r="2027" spans="1:32" x14ac:dyDescent="0.2">
      <c r="A2027">
        <v>1662</v>
      </c>
      <c r="B2027" t="s">
        <v>2573</v>
      </c>
      <c r="C2027">
        <v>33021</v>
      </c>
      <c r="D2027">
        <v>112436</v>
      </c>
      <c r="E2027">
        <v>5</v>
      </c>
      <c r="F2027">
        <v>7</v>
      </c>
      <c r="G2027">
        <v>38.299999999999997</v>
      </c>
      <c r="H2027" t="s">
        <v>24</v>
      </c>
      <c r="I2027">
        <v>9</v>
      </c>
      <c r="J2027">
        <v>28</v>
      </c>
      <c r="K2027">
        <v>19</v>
      </c>
      <c r="L2027">
        <v>5.1273055555555551</v>
      </c>
      <c r="M2027">
        <v>76.90958333333333</v>
      </c>
      <c r="N2027">
        <v>9.4719444444444445</v>
      </c>
      <c r="O2027">
        <v>6.17</v>
      </c>
      <c r="Q2027">
        <v>0.62</v>
      </c>
      <c r="S2027">
        <v>0.1</v>
      </c>
      <c r="Y2027" t="s">
        <v>37</v>
      </c>
      <c r="Z2027" t="s">
        <v>37</v>
      </c>
      <c r="AA2027" t="s">
        <v>15435</v>
      </c>
      <c r="AB2027" t="str">
        <f>+LEFT(AA2027,1)</f>
        <v>G</v>
      </c>
      <c r="AC2027" s="6">
        <f>DEGREES(ACOS(SIN(Resultats!$H$11)*SIN(RADIANS(N2027))+COS(Resultats!$H$11)*COS(RADIANS(N2027))*COS(Resultats!$E$11-RADIANS(M2027))))</f>
        <v>71.873595165471286</v>
      </c>
      <c r="AD2027">
        <f>+IF(AB2027=Data!$E$18,1,0)</f>
        <v>0</v>
      </c>
      <c r="AE2027">
        <f>+IF(AC2027&lt;Data!$B$17,1,0)</f>
        <v>0</v>
      </c>
      <c r="AF2027" s="7">
        <f>+IF(AND(AD2027,AE2027),1,0)</f>
        <v>0</v>
      </c>
    </row>
    <row r="2028" spans="1:32" x14ac:dyDescent="0.2">
      <c r="A2028">
        <v>1688</v>
      </c>
      <c r="C2028">
        <v>33618</v>
      </c>
      <c r="D2028">
        <v>25088</v>
      </c>
      <c r="E2028">
        <v>5</v>
      </c>
      <c r="F2028">
        <v>15</v>
      </c>
      <c r="G2028">
        <v>11.3</v>
      </c>
      <c r="H2028" t="s">
        <v>24</v>
      </c>
      <c r="I2028">
        <v>59</v>
      </c>
      <c r="J2028">
        <v>24</v>
      </c>
      <c r="K2028">
        <v>20</v>
      </c>
      <c r="L2028">
        <v>5.2531388888888886</v>
      </c>
      <c r="M2028">
        <v>78.797083333333333</v>
      </c>
      <c r="N2028">
        <v>59.405555555555551</v>
      </c>
      <c r="O2028">
        <v>6.15</v>
      </c>
      <c r="Q2028">
        <v>1.18</v>
      </c>
      <c r="S2028">
        <v>1.23</v>
      </c>
      <c r="Y2028" t="s">
        <v>254</v>
      </c>
      <c r="Z2028" t="s">
        <v>125</v>
      </c>
      <c r="AA2028" t="s">
        <v>365</v>
      </c>
      <c r="AB2028" t="str">
        <f>+LEFT(AA2028,1)</f>
        <v>K</v>
      </c>
      <c r="AC2028" s="6">
        <f>DEGREES(ACOS(SIN(Resultats!$H$11)*SIN(RADIANS(N2028))+COS(Resultats!$H$11)*COS(RADIANS(N2028))*COS(Resultats!$E$11-RADIANS(M2028))))</f>
        <v>71.881786949580189</v>
      </c>
      <c r="AD2028">
        <f>+IF(AB2028=Data!$E$18,1,0)</f>
        <v>0</v>
      </c>
      <c r="AE2028">
        <f>+IF(AC2028&lt;Data!$B$17,1,0)</f>
        <v>0</v>
      </c>
      <c r="AF2028" s="7">
        <f>+IF(AND(AD2028,AE2028),1,0)</f>
        <v>0</v>
      </c>
    </row>
    <row r="2029" spans="1:32" x14ac:dyDescent="0.2">
      <c r="A2029">
        <v>5492</v>
      </c>
      <c r="C2029">
        <v>129798</v>
      </c>
      <c r="D2029">
        <v>16466</v>
      </c>
      <c r="E2029">
        <v>14</v>
      </c>
      <c r="F2029">
        <v>42</v>
      </c>
      <c r="G2029">
        <v>3.2</v>
      </c>
      <c r="H2029" t="s">
        <v>24</v>
      </c>
      <c r="I2029">
        <v>61</v>
      </c>
      <c r="J2029">
        <v>15</v>
      </c>
      <c r="K2029">
        <v>43</v>
      </c>
      <c r="L2029">
        <v>14.700888888888889</v>
      </c>
      <c r="M2029">
        <v>220.51333333333332</v>
      </c>
      <c r="N2029">
        <v>61.261944444444445</v>
      </c>
      <c r="O2029">
        <v>6.25</v>
      </c>
      <c r="Q2029">
        <v>0.41</v>
      </c>
      <c r="S2029">
        <v>-0.01</v>
      </c>
      <c r="U2029">
        <v>0.2</v>
      </c>
      <c r="Y2029" t="s">
        <v>63</v>
      </c>
      <c r="Z2029" t="s">
        <v>63</v>
      </c>
      <c r="AA2029" t="s">
        <v>2897</v>
      </c>
      <c r="AB2029" t="str">
        <f>+LEFT(AA2029,1)</f>
        <v>F</v>
      </c>
      <c r="AC2029" s="6">
        <f>DEGREES(ACOS(SIN(Resultats!$H$11)*SIN(RADIANS(N2029))+COS(Resultats!$H$11)*COS(RADIANS(N2029))*COS(Resultats!$E$11-RADIANS(M2029))))</f>
        <v>71.927897968642412</v>
      </c>
      <c r="AD2029">
        <f>+IF(AB2029=Data!$E$18,1,0)</f>
        <v>0</v>
      </c>
      <c r="AE2029">
        <f>+IF(AC2029&lt;Data!$B$17,1,0)</f>
        <v>0</v>
      </c>
      <c r="AF2029" s="7">
        <f>+IF(AND(AD2029,AE2029),1,0)</f>
        <v>0</v>
      </c>
    </row>
    <row r="2030" spans="1:32" x14ac:dyDescent="0.2">
      <c r="A2030">
        <v>1638</v>
      </c>
      <c r="B2030" t="s">
        <v>2555</v>
      </c>
      <c r="C2030">
        <v>32549</v>
      </c>
      <c r="D2030">
        <v>94290</v>
      </c>
      <c r="E2030">
        <v>5</v>
      </c>
      <c r="F2030">
        <v>4</v>
      </c>
      <c r="G2030">
        <v>34.1</v>
      </c>
      <c r="H2030" t="s">
        <v>24</v>
      </c>
      <c r="I2030">
        <v>15</v>
      </c>
      <c r="J2030">
        <v>24</v>
      </c>
      <c r="K2030">
        <v>15</v>
      </c>
      <c r="L2030">
        <v>5.076138888888889</v>
      </c>
      <c r="M2030">
        <v>76.142083333333332</v>
      </c>
      <c r="N2030">
        <v>15.404166666666667</v>
      </c>
      <c r="O2030">
        <v>4.68</v>
      </c>
      <c r="Q2030">
        <v>-0.06</v>
      </c>
      <c r="S2030">
        <v>-0.09</v>
      </c>
      <c r="U2030">
        <v>-0.02</v>
      </c>
      <c r="Y2030" t="s">
        <v>2335</v>
      </c>
      <c r="Z2030" t="s">
        <v>2335</v>
      </c>
      <c r="AA2030" t="s">
        <v>2210</v>
      </c>
      <c r="AB2030" t="str">
        <f>+LEFT(AA2030,1)</f>
        <v>A</v>
      </c>
      <c r="AC2030" s="6">
        <f>DEGREES(ACOS(SIN(Resultats!$H$11)*SIN(RADIANS(N2030))+COS(Resultats!$H$11)*COS(RADIANS(N2030))*COS(Resultats!$E$11-RADIANS(M2030))))</f>
        <v>71.935575805472169</v>
      </c>
      <c r="AD2030">
        <f>+IF(AB2030=Data!$E$18,1,0)</f>
        <v>1</v>
      </c>
      <c r="AE2030">
        <f>+IF(AC2030&lt;Data!$B$17,1,0)</f>
        <v>0</v>
      </c>
      <c r="AF2030" s="7">
        <f>+IF(AND(AD2030,AE2030),1,0)</f>
        <v>0</v>
      </c>
    </row>
    <row r="2031" spans="1:32" x14ac:dyDescent="0.2">
      <c r="A2031">
        <v>1605</v>
      </c>
      <c r="B2031" t="s">
        <v>2531</v>
      </c>
      <c r="C2031">
        <v>31964</v>
      </c>
      <c r="D2031">
        <v>39955</v>
      </c>
      <c r="E2031">
        <v>5</v>
      </c>
      <c r="F2031">
        <v>1</v>
      </c>
      <c r="G2031">
        <v>58.1</v>
      </c>
      <c r="H2031" t="s">
        <v>24</v>
      </c>
      <c r="I2031">
        <v>43</v>
      </c>
      <c r="J2031">
        <v>49</v>
      </c>
      <c r="K2031">
        <v>24</v>
      </c>
      <c r="L2031">
        <v>5.0328055555555551</v>
      </c>
      <c r="M2031">
        <v>75.492083333333326</v>
      </c>
      <c r="N2031">
        <v>43.823333333333338</v>
      </c>
      <c r="O2031">
        <v>2.99</v>
      </c>
      <c r="Q2031">
        <v>0.54</v>
      </c>
      <c r="S2031">
        <v>0.33</v>
      </c>
      <c r="U2031">
        <v>0.45</v>
      </c>
      <c r="Y2031" t="s">
        <v>2533</v>
      </c>
      <c r="Z2031" t="s">
        <v>7217</v>
      </c>
      <c r="AA2031" t="s">
        <v>2891</v>
      </c>
      <c r="AB2031" t="str">
        <f>+LEFT(AA2031,1)</f>
        <v>F</v>
      </c>
      <c r="AC2031" s="6">
        <f>DEGREES(ACOS(SIN(Resultats!$H$11)*SIN(RADIANS(N2031))+COS(Resultats!$H$11)*COS(RADIANS(N2031))*COS(Resultats!$E$11-RADIANS(M2031))))</f>
        <v>71.939362410895754</v>
      </c>
      <c r="AD2031">
        <f>+IF(AB2031=Data!$E$18,1,0)</f>
        <v>0</v>
      </c>
      <c r="AE2031">
        <f>+IF(AC2031&lt;Data!$B$17,1,0)</f>
        <v>0</v>
      </c>
      <c r="AF2031" s="7">
        <f>+IF(AND(AD2031,AE2031),1,0)</f>
        <v>0</v>
      </c>
    </row>
    <row r="2032" spans="1:32" x14ac:dyDescent="0.2">
      <c r="A2032">
        <v>1664</v>
      </c>
      <c r="B2032" t="s">
        <v>2575</v>
      </c>
      <c r="C2032">
        <v>33054</v>
      </c>
      <c r="D2032">
        <v>112440</v>
      </c>
      <c r="E2032">
        <v>5</v>
      </c>
      <c r="F2032">
        <v>7</v>
      </c>
      <c r="G2032">
        <v>52.9</v>
      </c>
      <c r="H2032" t="s">
        <v>24</v>
      </c>
      <c r="I2032">
        <v>8</v>
      </c>
      <c r="J2032">
        <v>29</v>
      </c>
      <c r="K2032">
        <v>54</v>
      </c>
      <c r="L2032">
        <v>5.1313611111111106</v>
      </c>
      <c r="M2032">
        <v>76.970416666666665</v>
      </c>
      <c r="N2032">
        <v>8.4983333333333331</v>
      </c>
      <c r="O2032">
        <v>5.34</v>
      </c>
      <c r="Q2032">
        <v>0.33</v>
      </c>
      <c r="S2032">
        <v>0.1</v>
      </c>
      <c r="U2032">
        <v>0.18</v>
      </c>
      <c r="Y2032" t="s">
        <v>348</v>
      </c>
      <c r="Z2032" t="s">
        <v>348</v>
      </c>
      <c r="AA2032" t="s">
        <v>348</v>
      </c>
      <c r="AB2032" t="str">
        <f>+LEFT(AA2032,1)</f>
        <v>A</v>
      </c>
      <c r="AC2032" s="6">
        <f>DEGREES(ACOS(SIN(Resultats!$H$11)*SIN(RADIANS(N2032))+COS(Resultats!$H$11)*COS(RADIANS(N2032))*COS(Resultats!$E$11-RADIANS(M2032))))</f>
        <v>71.943820440176736</v>
      </c>
      <c r="AD2032">
        <f>+IF(AB2032=Data!$E$18,1,0)</f>
        <v>1</v>
      </c>
      <c r="AE2032">
        <f>+IF(AC2032&lt;Data!$B$17,1,0)</f>
        <v>0</v>
      </c>
      <c r="AF2032" s="7">
        <f>+IF(AND(AD2032,AE2032),1,0)</f>
        <v>0</v>
      </c>
    </row>
    <row r="2033" spans="1:32" x14ac:dyDescent="0.2">
      <c r="A2033">
        <v>1720</v>
      </c>
      <c r="C2033">
        <v>34255</v>
      </c>
      <c r="D2033">
        <v>13460</v>
      </c>
      <c r="E2033">
        <v>5</v>
      </c>
      <c r="F2033">
        <v>20</v>
      </c>
      <c r="G2033">
        <v>22.6</v>
      </c>
      <c r="H2033" t="s">
        <v>24</v>
      </c>
      <c r="I2033">
        <v>62</v>
      </c>
      <c r="J2033">
        <v>39</v>
      </c>
      <c r="K2033">
        <v>13</v>
      </c>
      <c r="L2033">
        <v>5.3396111111111111</v>
      </c>
      <c r="M2033">
        <v>80.094166666666666</v>
      </c>
      <c r="N2033">
        <v>62.653611111111111</v>
      </c>
      <c r="O2033">
        <v>5.61</v>
      </c>
      <c r="Q2033">
        <v>1.75</v>
      </c>
      <c r="S2033">
        <v>2</v>
      </c>
      <c r="Y2033" t="s">
        <v>2616</v>
      </c>
      <c r="Z2033" t="s">
        <v>2616</v>
      </c>
      <c r="AA2033" t="s">
        <v>80</v>
      </c>
      <c r="AB2033" t="str">
        <f>+LEFT(AA2033,1)</f>
        <v>K</v>
      </c>
      <c r="AC2033" s="6">
        <f>DEGREES(ACOS(SIN(Resultats!$H$11)*SIN(RADIANS(N2033))+COS(Resultats!$H$11)*COS(RADIANS(N2033))*COS(Resultats!$E$11-RADIANS(M2033))))</f>
        <v>71.960824944453421</v>
      </c>
      <c r="AD2033">
        <f>+IF(AB2033=Data!$E$18,1,0)</f>
        <v>0</v>
      </c>
      <c r="AE2033">
        <f>+IF(AC2033&lt;Data!$B$17,1,0)</f>
        <v>0</v>
      </c>
      <c r="AF2033" s="7">
        <f>+IF(AND(AD2033,AE2033),1,0)</f>
        <v>0</v>
      </c>
    </row>
    <row r="2034" spans="1:32" x14ac:dyDescent="0.2">
      <c r="A2034">
        <v>5588</v>
      </c>
      <c r="B2034" t="s">
        <v>5104</v>
      </c>
      <c r="C2034">
        <v>132772</v>
      </c>
      <c r="D2034">
        <v>64449</v>
      </c>
      <c r="E2034">
        <v>14</v>
      </c>
      <c r="F2034">
        <v>59</v>
      </c>
      <c r="G2034">
        <v>36.9</v>
      </c>
      <c r="H2034" t="s">
        <v>24</v>
      </c>
      <c r="I2034">
        <v>39</v>
      </c>
      <c r="J2034">
        <v>15</v>
      </c>
      <c r="K2034">
        <v>55</v>
      </c>
      <c r="L2034">
        <v>14.993583333333332</v>
      </c>
      <c r="M2034">
        <v>224.90375</v>
      </c>
      <c r="N2034">
        <v>39.265277777777776</v>
      </c>
      <c r="O2034">
        <v>5.64</v>
      </c>
      <c r="Q2034">
        <v>0.31</v>
      </c>
      <c r="S2034">
        <v>0.03</v>
      </c>
      <c r="Y2034" t="s">
        <v>5105</v>
      </c>
      <c r="Z2034" t="s">
        <v>7059</v>
      </c>
      <c r="AA2034" t="s">
        <v>2891</v>
      </c>
      <c r="AB2034" t="str">
        <f>+LEFT(AA2034,1)</f>
        <v>F</v>
      </c>
      <c r="AC2034" s="6">
        <f>DEGREES(ACOS(SIN(Resultats!$H$11)*SIN(RADIANS(N2034))+COS(Resultats!$H$11)*COS(RADIANS(N2034))*COS(Resultats!$E$11-RADIANS(M2034))))</f>
        <v>72.032317084841196</v>
      </c>
      <c r="AD2034">
        <f>+IF(AB2034=Data!$E$18,1,0)</f>
        <v>0</v>
      </c>
      <c r="AE2034">
        <f>+IF(AC2034&lt;Data!$B$17,1,0)</f>
        <v>0</v>
      </c>
      <c r="AF2034" s="7">
        <f>+IF(AND(AD2034,AE2034),1,0)</f>
        <v>0</v>
      </c>
    </row>
    <row r="2035" spans="1:32" x14ac:dyDescent="0.2">
      <c r="A2035">
        <v>1602</v>
      </c>
      <c r="B2035" t="s">
        <v>2526</v>
      </c>
      <c r="C2035">
        <v>31780</v>
      </c>
      <c r="D2035">
        <v>57560</v>
      </c>
      <c r="E2035">
        <v>5</v>
      </c>
      <c r="F2035">
        <v>0</v>
      </c>
      <c r="G2035">
        <v>23.2</v>
      </c>
      <c r="H2035" t="s">
        <v>24</v>
      </c>
      <c r="I2035">
        <v>39</v>
      </c>
      <c r="J2035">
        <v>39</v>
      </c>
      <c r="K2035">
        <v>18</v>
      </c>
      <c r="L2035">
        <v>5.006444444444444</v>
      </c>
      <c r="M2035">
        <v>75.096666666666664</v>
      </c>
      <c r="N2035">
        <v>39.655000000000001</v>
      </c>
      <c r="O2035">
        <v>6.58</v>
      </c>
      <c r="P2035" t="s">
        <v>103</v>
      </c>
      <c r="Y2035" t="s">
        <v>2527</v>
      </c>
      <c r="Z2035" t="s">
        <v>2527</v>
      </c>
      <c r="AA2035" t="s">
        <v>80</v>
      </c>
      <c r="AB2035" t="str">
        <f>+LEFT(AA2035,1)</f>
        <v>K</v>
      </c>
      <c r="AC2035" s="6">
        <f>DEGREES(ACOS(SIN(Resultats!$H$11)*SIN(RADIANS(N2035))+COS(Resultats!$H$11)*COS(RADIANS(N2035))*COS(Resultats!$E$11-RADIANS(M2035))))</f>
        <v>72.043852245695405</v>
      </c>
      <c r="AD2035">
        <f>+IF(AB2035=Data!$E$18,1,0)</f>
        <v>0</v>
      </c>
      <c r="AE2035">
        <f>+IF(AC2035&lt;Data!$B$17,1,0)</f>
        <v>0</v>
      </c>
      <c r="AF2035" s="7">
        <f>+IF(AND(AD2035,AE2035),1,0)</f>
        <v>0</v>
      </c>
    </row>
    <row r="2036" spans="1:32" x14ac:dyDescent="0.2">
      <c r="A2036">
        <v>1599</v>
      </c>
      <c r="B2036" t="s">
        <v>2523</v>
      </c>
      <c r="C2036">
        <v>31761</v>
      </c>
      <c r="D2036">
        <v>57559</v>
      </c>
      <c r="E2036">
        <v>5</v>
      </c>
      <c r="F2036">
        <v>0</v>
      </c>
      <c r="G2036">
        <v>18.3</v>
      </c>
      <c r="H2036" t="s">
        <v>24</v>
      </c>
      <c r="I2036">
        <v>39</v>
      </c>
      <c r="J2036">
        <v>23</v>
      </c>
      <c r="K2036">
        <v>41</v>
      </c>
      <c r="L2036">
        <v>5.0050833333333333</v>
      </c>
      <c r="M2036">
        <v>75.076250000000002</v>
      </c>
      <c r="N2036">
        <v>39.394722222222221</v>
      </c>
      <c r="O2036">
        <v>5.95</v>
      </c>
      <c r="Q2036">
        <v>0.41</v>
      </c>
      <c r="S2036">
        <v>-0.03</v>
      </c>
      <c r="Y2036" t="s">
        <v>430</v>
      </c>
      <c r="Z2036" t="s">
        <v>430</v>
      </c>
      <c r="AA2036" t="s">
        <v>2154</v>
      </c>
      <c r="AB2036" t="str">
        <f>+LEFT(AA2036,1)</f>
        <v>F</v>
      </c>
      <c r="AC2036" s="6">
        <f>DEGREES(ACOS(SIN(Resultats!$H$11)*SIN(RADIANS(N2036))+COS(Resultats!$H$11)*COS(RADIANS(N2036))*COS(Resultats!$E$11-RADIANS(M2036))))</f>
        <v>72.051608613556951</v>
      </c>
      <c r="AD2036">
        <f>+IF(AB2036=Data!$E$18,1,0)</f>
        <v>0</v>
      </c>
      <c r="AE2036">
        <f>+IF(AC2036&lt;Data!$B$17,1,0)</f>
        <v>0</v>
      </c>
      <c r="AF2036" s="7">
        <f>+IF(AND(AD2036,AE2036),1,0)</f>
        <v>0</v>
      </c>
    </row>
    <row r="2037" spans="1:32" x14ac:dyDescent="0.2">
      <c r="A2037">
        <v>5581</v>
      </c>
      <c r="C2037">
        <v>132254</v>
      </c>
      <c r="D2037">
        <v>45288</v>
      </c>
      <c r="E2037">
        <v>14</v>
      </c>
      <c r="F2037">
        <v>56</v>
      </c>
      <c r="G2037">
        <v>23</v>
      </c>
      <c r="H2037" t="s">
        <v>24</v>
      </c>
      <c r="I2037">
        <v>49</v>
      </c>
      <c r="J2037">
        <v>37</v>
      </c>
      <c r="K2037">
        <v>43</v>
      </c>
      <c r="L2037">
        <v>14.939722222222223</v>
      </c>
      <c r="M2037">
        <v>224.09583333333333</v>
      </c>
      <c r="N2037">
        <v>49.628611111111113</v>
      </c>
      <c r="O2037">
        <v>5.63</v>
      </c>
      <c r="Q2037">
        <v>0.5</v>
      </c>
      <c r="S2037">
        <v>0</v>
      </c>
      <c r="Y2037" t="s">
        <v>75</v>
      </c>
      <c r="Z2037" t="s">
        <v>75</v>
      </c>
      <c r="AA2037" t="s">
        <v>2689</v>
      </c>
      <c r="AB2037" t="str">
        <f>+LEFT(AA2037,1)</f>
        <v>F</v>
      </c>
      <c r="AC2037" s="6">
        <f>DEGREES(ACOS(SIN(Resultats!$H$11)*SIN(RADIANS(N2037))+COS(Resultats!$H$11)*COS(RADIANS(N2037))*COS(Resultats!$E$11-RADIANS(M2037))))</f>
        <v>72.115520978501038</v>
      </c>
      <c r="AD2037">
        <f>+IF(AB2037=Data!$E$18,1,0)</f>
        <v>0</v>
      </c>
      <c r="AE2037">
        <f>+IF(AC2037&lt;Data!$B$17,1,0)</f>
        <v>0</v>
      </c>
      <c r="AF2037" s="7">
        <f>+IF(AND(AD2037,AE2037),1,0)</f>
        <v>0</v>
      </c>
    </row>
    <row r="2038" spans="1:32" x14ac:dyDescent="0.2">
      <c r="A2038">
        <v>4586</v>
      </c>
      <c r="C2038">
        <v>104216</v>
      </c>
      <c r="D2038">
        <v>1967</v>
      </c>
      <c r="E2038">
        <v>12</v>
      </c>
      <c r="F2038">
        <v>0</v>
      </c>
      <c r="G2038">
        <v>18.600000000000001</v>
      </c>
      <c r="H2038" t="s">
        <v>24</v>
      </c>
      <c r="I2038">
        <v>80</v>
      </c>
      <c r="J2038">
        <v>51</v>
      </c>
      <c r="K2038">
        <v>11</v>
      </c>
      <c r="L2038">
        <v>12.005166666666666</v>
      </c>
      <c r="M2038">
        <v>180.07749999999999</v>
      </c>
      <c r="N2038">
        <v>80.853055555555557</v>
      </c>
      <c r="O2038">
        <v>6.17</v>
      </c>
      <c r="Q2038">
        <v>1.61</v>
      </c>
      <c r="S2038">
        <v>1.9</v>
      </c>
      <c r="U2038">
        <v>1.04</v>
      </c>
      <c r="V2038" t="s">
        <v>93</v>
      </c>
      <c r="Y2038" t="s">
        <v>353</v>
      </c>
      <c r="Z2038" t="s">
        <v>353</v>
      </c>
      <c r="AA2038" t="s">
        <v>15418</v>
      </c>
      <c r="AB2038" t="str">
        <f>+LEFT(AA2038,1)</f>
        <v>M</v>
      </c>
      <c r="AC2038" s="6">
        <f>DEGREES(ACOS(SIN(Resultats!$H$11)*SIN(RADIANS(N2038))+COS(Resultats!$H$11)*COS(RADIANS(N2038))*COS(Resultats!$E$11-RADIANS(M2038))))</f>
        <v>72.126766779150259</v>
      </c>
      <c r="AD2038">
        <f>+IF(AB2038=Data!$E$18,1,0)</f>
        <v>0</v>
      </c>
      <c r="AE2038">
        <f>+IF(AC2038&lt;Data!$B$17,1,0)</f>
        <v>0</v>
      </c>
      <c r="AF2038" s="7">
        <f>+IF(AND(AD2038,AE2038),1,0)</f>
        <v>0</v>
      </c>
    </row>
    <row r="2039" spans="1:32" x14ac:dyDescent="0.2">
      <c r="A2039">
        <v>1691</v>
      </c>
      <c r="C2039">
        <v>33646</v>
      </c>
      <c r="D2039">
        <v>112509</v>
      </c>
      <c r="E2039">
        <v>5</v>
      </c>
      <c r="F2039">
        <v>11</v>
      </c>
      <c r="G2039">
        <v>45.3</v>
      </c>
      <c r="H2039" t="s">
        <v>24</v>
      </c>
      <c r="I2039">
        <v>1</v>
      </c>
      <c r="J2039">
        <v>2</v>
      </c>
      <c r="K2039">
        <v>13</v>
      </c>
      <c r="L2039">
        <v>5.1959166666666672</v>
      </c>
      <c r="M2039">
        <v>77.938749999999999</v>
      </c>
      <c r="N2039">
        <v>1.0369444444444444</v>
      </c>
      <c r="O2039">
        <v>5.89</v>
      </c>
      <c r="Q2039">
        <v>0.66</v>
      </c>
      <c r="S2039">
        <v>0.28999999999999998</v>
      </c>
      <c r="Y2039" t="s">
        <v>33</v>
      </c>
      <c r="Z2039" t="s">
        <v>33</v>
      </c>
      <c r="AA2039" t="s">
        <v>235</v>
      </c>
      <c r="AB2039" t="str">
        <f>+LEFT(AA2039,1)</f>
        <v>G</v>
      </c>
      <c r="AC2039" s="6">
        <f>DEGREES(ACOS(SIN(Resultats!$H$11)*SIN(RADIANS(N2039))+COS(Resultats!$H$11)*COS(RADIANS(N2039))*COS(Resultats!$E$11-RADIANS(M2039))))</f>
        <v>72.156760248277649</v>
      </c>
      <c r="AD2039">
        <f>+IF(AB2039=Data!$E$18,1,0)</f>
        <v>0</v>
      </c>
      <c r="AE2039">
        <f>+IF(AC2039&lt;Data!$B$17,1,0)</f>
        <v>0</v>
      </c>
      <c r="AF2039" s="7">
        <f>+IF(AND(AD2039,AE2039),1,0)</f>
        <v>0</v>
      </c>
    </row>
    <row r="2040" spans="1:32" x14ac:dyDescent="0.2">
      <c r="A2040">
        <v>5487</v>
      </c>
      <c r="B2040" t="s">
        <v>5042</v>
      </c>
      <c r="C2040">
        <v>129502</v>
      </c>
      <c r="D2040">
        <v>140090</v>
      </c>
      <c r="E2040">
        <v>14</v>
      </c>
      <c r="F2040">
        <v>43</v>
      </c>
      <c r="G2040">
        <v>3.6</v>
      </c>
      <c r="H2040" t="s">
        <v>26</v>
      </c>
      <c r="I2040">
        <v>5</v>
      </c>
      <c r="J2040">
        <v>39</v>
      </c>
      <c r="K2040">
        <v>30</v>
      </c>
      <c r="L2040">
        <v>14.717666666666666</v>
      </c>
      <c r="M2040">
        <v>220.76499999999999</v>
      </c>
      <c r="N2040">
        <v>-5.6583333333333341</v>
      </c>
      <c r="O2040">
        <v>3.88</v>
      </c>
      <c r="Q2040">
        <v>0.38</v>
      </c>
      <c r="S2040">
        <v>-0.02</v>
      </c>
      <c r="U2040">
        <v>0.22</v>
      </c>
      <c r="Y2040" t="s">
        <v>171</v>
      </c>
      <c r="Z2040" t="s">
        <v>171</v>
      </c>
      <c r="AA2040" t="s">
        <v>2897</v>
      </c>
      <c r="AB2040" t="str">
        <f>+LEFT(AA2040,1)</f>
        <v>F</v>
      </c>
      <c r="AC2040" s="6">
        <f>DEGREES(ACOS(SIN(Resultats!$H$11)*SIN(RADIANS(N2040))+COS(Resultats!$H$11)*COS(RADIANS(N2040))*COS(Resultats!$E$11-RADIANS(M2040))))</f>
        <v>72.197512757720546</v>
      </c>
      <c r="AD2040">
        <f>+IF(AB2040=Data!$E$18,1,0)</f>
        <v>0</v>
      </c>
      <c r="AE2040">
        <f>+IF(AC2040&lt;Data!$B$17,1,0)</f>
        <v>0</v>
      </c>
      <c r="AF2040" s="7">
        <f>+IF(AND(AD2040,AE2040),1,0)</f>
        <v>0</v>
      </c>
    </row>
    <row r="2041" spans="1:32" x14ac:dyDescent="0.2">
      <c r="A2041">
        <v>1592</v>
      </c>
      <c r="B2041" t="s">
        <v>2522</v>
      </c>
      <c r="C2041">
        <v>31647</v>
      </c>
      <c r="D2041">
        <v>57548</v>
      </c>
      <c r="E2041">
        <v>4</v>
      </c>
      <c r="F2041">
        <v>59</v>
      </c>
      <c r="G2041">
        <v>15.4</v>
      </c>
      <c r="H2041" t="s">
        <v>24</v>
      </c>
      <c r="I2041">
        <v>37</v>
      </c>
      <c r="J2041">
        <v>53</v>
      </c>
      <c r="K2041">
        <v>25</v>
      </c>
      <c r="L2041">
        <v>4.9876111111111108</v>
      </c>
      <c r="M2041">
        <v>74.814166666666665</v>
      </c>
      <c r="N2041">
        <v>37.890277777777776</v>
      </c>
      <c r="O2041">
        <v>4.9400000000000004</v>
      </c>
      <c r="Q2041">
        <v>0.04</v>
      </c>
      <c r="S2041">
        <v>0.02</v>
      </c>
      <c r="U2041">
        <v>0.03</v>
      </c>
      <c r="Y2041" t="s">
        <v>89</v>
      </c>
      <c r="Z2041" t="s">
        <v>89</v>
      </c>
      <c r="AA2041" t="s">
        <v>1469</v>
      </c>
      <c r="AB2041" t="str">
        <f>+LEFT(AA2041,1)</f>
        <v>A</v>
      </c>
      <c r="AC2041" s="6">
        <f>DEGREES(ACOS(SIN(Resultats!$H$11)*SIN(RADIANS(N2041))+COS(Resultats!$H$11)*COS(RADIANS(N2041))*COS(Resultats!$E$11-RADIANS(M2041))))</f>
        <v>72.21992568538441</v>
      </c>
      <c r="AD2041">
        <f>+IF(AB2041=Data!$E$18,1,0)</f>
        <v>1</v>
      </c>
      <c r="AE2041">
        <f>+IF(AC2041&lt;Data!$B$17,1,0)</f>
        <v>0</v>
      </c>
      <c r="AF2041" s="7">
        <f>+IF(AND(AD2041,AE2041),1,0)</f>
        <v>0</v>
      </c>
    </row>
    <row r="2042" spans="1:32" x14ac:dyDescent="0.2">
      <c r="A2042">
        <v>5567</v>
      </c>
      <c r="C2042">
        <v>131951</v>
      </c>
      <c r="D2042">
        <v>101293</v>
      </c>
      <c r="E2042">
        <v>14</v>
      </c>
      <c r="F2042">
        <v>56</v>
      </c>
      <c r="G2042">
        <v>13.2</v>
      </c>
      <c r="H2042" t="s">
        <v>24</v>
      </c>
      <c r="I2042">
        <v>14</v>
      </c>
      <c r="J2042">
        <v>26</v>
      </c>
      <c r="K2042">
        <v>47</v>
      </c>
      <c r="L2042">
        <v>14.936999999999999</v>
      </c>
      <c r="M2042">
        <v>224.05500000000001</v>
      </c>
      <c r="N2042">
        <v>14.446388888888889</v>
      </c>
      <c r="O2042">
        <v>5.77</v>
      </c>
      <c r="Q2042">
        <v>-0.06</v>
      </c>
      <c r="S2042">
        <v>-0.08</v>
      </c>
      <c r="Y2042" t="s">
        <v>134</v>
      </c>
      <c r="Z2042" t="s">
        <v>134</v>
      </c>
      <c r="AA2042" t="s">
        <v>2210</v>
      </c>
      <c r="AB2042" t="str">
        <f>+LEFT(AA2042,1)</f>
        <v>A</v>
      </c>
      <c r="AC2042" s="6">
        <f>DEGREES(ACOS(SIN(Resultats!$H$11)*SIN(RADIANS(N2042))+COS(Resultats!$H$11)*COS(RADIANS(N2042))*COS(Resultats!$E$11-RADIANS(M2042))))</f>
        <v>72.223331596460312</v>
      </c>
      <c r="AD2042">
        <f>+IF(AB2042=Data!$E$18,1,0)</f>
        <v>1</v>
      </c>
      <c r="AE2042">
        <f>+IF(AC2042&lt;Data!$B$17,1,0)</f>
        <v>0</v>
      </c>
      <c r="AF2042" s="7">
        <f>+IF(AND(AD2042,AE2042),1,0)</f>
        <v>0</v>
      </c>
    </row>
    <row r="2043" spans="1:32" x14ac:dyDescent="0.2">
      <c r="A2043">
        <v>1630</v>
      </c>
      <c r="C2043">
        <v>32445</v>
      </c>
      <c r="D2043">
        <v>25007</v>
      </c>
      <c r="E2043">
        <v>5</v>
      </c>
      <c r="F2043">
        <v>6</v>
      </c>
      <c r="G2043">
        <v>22</v>
      </c>
      <c r="H2043" t="s">
        <v>24</v>
      </c>
      <c r="I2043">
        <v>54</v>
      </c>
      <c r="J2043">
        <v>24</v>
      </c>
      <c r="K2043">
        <v>21</v>
      </c>
      <c r="L2043">
        <v>5.1061111111111108</v>
      </c>
      <c r="M2043">
        <v>76.591666666666669</v>
      </c>
      <c r="N2043">
        <v>54.405833333333334</v>
      </c>
      <c r="O2043">
        <v>7.24</v>
      </c>
      <c r="P2043" t="s">
        <v>103</v>
      </c>
      <c r="Y2043" t="s">
        <v>235</v>
      </c>
      <c r="Z2043" t="s">
        <v>235</v>
      </c>
      <c r="AA2043" t="s">
        <v>235</v>
      </c>
      <c r="AB2043" t="str">
        <f>+LEFT(AA2043,1)</f>
        <v>G</v>
      </c>
      <c r="AC2043" s="6">
        <f>DEGREES(ACOS(SIN(Resultats!$H$11)*SIN(RADIANS(N2043))+COS(Resultats!$H$11)*COS(RADIANS(N2043))*COS(Resultats!$E$11-RADIANS(M2043))))</f>
        <v>72.249069146932783</v>
      </c>
      <c r="AD2043">
        <f>+IF(AB2043=Data!$E$18,1,0)</f>
        <v>0</v>
      </c>
      <c r="AE2043">
        <f>+IF(AC2043&lt;Data!$B$17,1,0)</f>
        <v>0</v>
      </c>
      <c r="AF2043" s="7">
        <f>+IF(AND(AD2043,AE2043),1,0)</f>
        <v>0</v>
      </c>
    </row>
    <row r="2044" spans="1:32" x14ac:dyDescent="0.2">
      <c r="A2044">
        <v>5575</v>
      </c>
      <c r="C2044">
        <v>132146</v>
      </c>
      <c r="D2044">
        <v>101299</v>
      </c>
      <c r="E2044">
        <v>14</v>
      </c>
      <c r="F2044">
        <v>57</v>
      </c>
      <c r="G2044">
        <v>11.7</v>
      </c>
      <c r="H2044" t="s">
        <v>24</v>
      </c>
      <c r="I2044">
        <v>16</v>
      </c>
      <c r="J2044">
        <v>23</v>
      </c>
      <c r="K2044">
        <v>18</v>
      </c>
      <c r="L2044">
        <v>14.953249999999999</v>
      </c>
      <c r="M2044">
        <v>224.29875000000001</v>
      </c>
      <c r="N2044">
        <v>16.388333333333332</v>
      </c>
      <c r="O2044">
        <v>5.71</v>
      </c>
      <c r="Q2044">
        <v>0.94</v>
      </c>
      <c r="X2044" t="s">
        <v>27</v>
      </c>
      <c r="Y2044" t="s">
        <v>235</v>
      </c>
      <c r="Z2044" t="s">
        <v>6326</v>
      </c>
      <c r="AA2044" t="s">
        <v>235</v>
      </c>
      <c r="AB2044" t="str">
        <f>+LEFT(AA2044,1)</f>
        <v>G</v>
      </c>
      <c r="AC2044" s="6">
        <f>DEGREES(ACOS(SIN(Resultats!$H$11)*SIN(RADIANS(N2044))+COS(Resultats!$H$11)*COS(RADIANS(N2044))*COS(Resultats!$E$11-RADIANS(M2044))))</f>
        <v>72.261307245749663</v>
      </c>
      <c r="AD2044">
        <f>+IF(AB2044=Data!$E$18,1,0)</f>
        <v>0</v>
      </c>
      <c r="AE2044">
        <f>+IF(AC2044&lt;Data!$B$17,1,0)</f>
        <v>0</v>
      </c>
      <c r="AF2044" s="7">
        <f>+IF(AND(AD2044,AE2044),1,0)</f>
        <v>0</v>
      </c>
    </row>
    <row r="2045" spans="1:32" x14ac:dyDescent="0.2">
      <c r="A2045">
        <v>1690</v>
      </c>
      <c r="C2045">
        <v>33647</v>
      </c>
      <c r="D2045">
        <v>112505</v>
      </c>
      <c r="E2045">
        <v>5</v>
      </c>
      <c r="F2045">
        <v>11</v>
      </c>
      <c r="G2045">
        <v>41.4</v>
      </c>
      <c r="H2045" t="s">
        <v>24</v>
      </c>
      <c r="I2045">
        <v>0</v>
      </c>
      <c r="J2045">
        <v>30</v>
      </c>
      <c r="K2045">
        <v>53</v>
      </c>
      <c r="L2045">
        <v>5.1948333333333334</v>
      </c>
      <c r="M2045">
        <v>77.922499999999999</v>
      </c>
      <c r="N2045">
        <v>0.51472222222222219</v>
      </c>
      <c r="O2045">
        <v>6.67</v>
      </c>
      <c r="Q2045">
        <v>-7.0000000000000007E-2</v>
      </c>
      <c r="S2045">
        <v>-0.32</v>
      </c>
      <c r="U2045">
        <v>-0.12</v>
      </c>
      <c r="Y2045" t="s">
        <v>66</v>
      </c>
      <c r="Z2045" t="s">
        <v>66</v>
      </c>
      <c r="AA2045" t="s">
        <v>5040</v>
      </c>
      <c r="AB2045" t="str">
        <f>+LEFT(AA2045,1)</f>
        <v>B</v>
      </c>
      <c r="AC2045" s="6">
        <f>DEGREES(ACOS(SIN(Resultats!$H$11)*SIN(RADIANS(N2045))+COS(Resultats!$H$11)*COS(RADIANS(N2045))*COS(Resultats!$E$11-RADIANS(M2045))))</f>
        <v>72.265724662446019</v>
      </c>
      <c r="AD2045">
        <f>+IF(AB2045=Data!$E$18,1,0)</f>
        <v>0</v>
      </c>
      <c r="AE2045">
        <f>+IF(AC2045&lt;Data!$B$17,1,0)</f>
        <v>0</v>
      </c>
      <c r="AF2045" s="7">
        <f>+IF(AND(AD2045,AE2045),1,0)</f>
        <v>0</v>
      </c>
    </row>
    <row r="2046" spans="1:32" x14ac:dyDescent="0.2">
      <c r="A2046">
        <v>5131</v>
      </c>
      <c r="C2046">
        <v>118686</v>
      </c>
      <c r="D2046">
        <v>7848</v>
      </c>
      <c r="E2046">
        <v>13</v>
      </c>
      <c r="F2046">
        <v>34</v>
      </c>
      <c r="G2046">
        <v>42.8</v>
      </c>
      <c r="H2046" t="s">
        <v>24</v>
      </c>
      <c r="I2046">
        <v>76</v>
      </c>
      <c r="J2046">
        <v>32</v>
      </c>
      <c r="K2046">
        <v>48</v>
      </c>
      <c r="L2046">
        <v>13.578555555555555</v>
      </c>
      <c r="M2046">
        <v>203.67833333333331</v>
      </c>
      <c r="N2046">
        <v>76.546666666666667</v>
      </c>
      <c r="O2046">
        <v>6.57</v>
      </c>
      <c r="P2046" t="s">
        <v>103</v>
      </c>
      <c r="Y2046" t="s">
        <v>995</v>
      </c>
      <c r="Z2046" t="s">
        <v>77</v>
      </c>
      <c r="AA2046" t="s">
        <v>104</v>
      </c>
      <c r="AB2046" t="str">
        <f>+LEFT(AA2046,1)</f>
        <v>K</v>
      </c>
      <c r="AC2046" s="6">
        <f>DEGREES(ACOS(SIN(Resultats!$H$11)*SIN(RADIANS(N2046))+COS(Resultats!$H$11)*COS(RADIANS(N2046))*COS(Resultats!$E$11-RADIANS(M2046))))</f>
        <v>72.266237529687444</v>
      </c>
      <c r="AD2046">
        <f>+IF(AB2046=Data!$E$18,1,0)</f>
        <v>0</v>
      </c>
      <c r="AE2046">
        <f>+IF(AC2046&lt;Data!$B$17,1,0)</f>
        <v>0</v>
      </c>
      <c r="AF2046" s="7">
        <f>+IF(AND(AD2046,AE2046),1,0)</f>
        <v>0</v>
      </c>
    </row>
    <row r="2047" spans="1:32" x14ac:dyDescent="0.2">
      <c r="A2047">
        <v>1735</v>
      </c>
      <c r="B2047" t="s">
        <v>2627</v>
      </c>
      <c r="C2047">
        <v>34503</v>
      </c>
      <c r="D2047">
        <v>131952</v>
      </c>
      <c r="E2047">
        <v>5</v>
      </c>
      <c r="F2047">
        <v>17</v>
      </c>
      <c r="G2047">
        <v>36.4</v>
      </c>
      <c r="H2047" t="s">
        <v>26</v>
      </c>
      <c r="I2047">
        <v>6</v>
      </c>
      <c r="J2047">
        <v>50</v>
      </c>
      <c r="K2047">
        <v>40</v>
      </c>
      <c r="L2047">
        <v>5.293444444444444</v>
      </c>
      <c r="M2047">
        <v>79.401666666666657</v>
      </c>
      <c r="N2047">
        <v>-6.8444444444444441</v>
      </c>
      <c r="O2047">
        <v>3.6</v>
      </c>
      <c r="Q2047">
        <v>-0.11</v>
      </c>
      <c r="S2047">
        <v>-0.47</v>
      </c>
      <c r="U2047">
        <v>-0.11</v>
      </c>
      <c r="Y2047" t="s">
        <v>592</v>
      </c>
      <c r="Z2047" t="s">
        <v>592</v>
      </c>
      <c r="AA2047" t="s">
        <v>15423</v>
      </c>
      <c r="AB2047" t="str">
        <f>+LEFT(AA2047,1)</f>
        <v>B</v>
      </c>
      <c r="AC2047" s="6">
        <f>DEGREES(ACOS(SIN(Resultats!$H$11)*SIN(RADIANS(N2047))+COS(Resultats!$H$11)*COS(RADIANS(N2047))*COS(Resultats!$E$11-RADIANS(M2047))))</f>
        <v>72.295007044632072</v>
      </c>
      <c r="AD2047">
        <f>+IF(AB2047=Data!$E$18,1,0)</f>
        <v>0</v>
      </c>
      <c r="AE2047">
        <f>+IF(AC2047&lt;Data!$B$17,1,0)</f>
        <v>0</v>
      </c>
      <c r="AF2047" s="7">
        <f>+IF(AND(AD2047,AE2047),1,0)</f>
        <v>0</v>
      </c>
    </row>
    <row r="2048" spans="1:32" x14ac:dyDescent="0.2">
      <c r="A2048">
        <v>5455</v>
      </c>
      <c r="C2048">
        <v>128429</v>
      </c>
      <c r="D2048">
        <v>158677</v>
      </c>
      <c r="E2048">
        <v>14</v>
      </c>
      <c r="F2048">
        <v>36</v>
      </c>
      <c r="G2048">
        <v>59.8</v>
      </c>
      <c r="H2048" t="s">
        <v>26</v>
      </c>
      <c r="I2048">
        <v>12</v>
      </c>
      <c r="J2048">
        <v>18</v>
      </c>
      <c r="K2048">
        <v>19</v>
      </c>
      <c r="L2048">
        <v>14.61661111111111</v>
      </c>
      <c r="M2048">
        <v>219.24916666666667</v>
      </c>
      <c r="N2048">
        <v>-12.305277777777778</v>
      </c>
      <c r="O2048">
        <v>6.2</v>
      </c>
      <c r="Q2048">
        <v>0.46</v>
      </c>
      <c r="S2048">
        <v>-0.03</v>
      </c>
      <c r="Y2048" t="s">
        <v>430</v>
      </c>
      <c r="Z2048" t="s">
        <v>430</v>
      </c>
      <c r="AA2048" t="s">
        <v>2154</v>
      </c>
      <c r="AB2048" t="str">
        <f>+LEFT(AA2048,1)</f>
        <v>F</v>
      </c>
      <c r="AC2048" s="6">
        <f>DEGREES(ACOS(SIN(Resultats!$H$11)*SIN(RADIANS(N2048))+COS(Resultats!$H$11)*COS(RADIANS(N2048))*COS(Resultats!$E$11-RADIANS(M2048))))</f>
        <v>72.308132548776186</v>
      </c>
      <c r="AD2048">
        <f>+IF(AB2048=Data!$E$18,1,0)</f>
        <v>0</v>
      </c>
      <c r="AE2048">
        <f>+IF(AC2048&lt;Data!$B$17,1,0)</f>
        <v>0</v>
      </c>
      <c r="AF2048" s="7">
        <f>+IF(AND(AD2048,AE2048),1,0)</f>
        <v>0</v>
      </c>
    </row>
    <row r="2049" spans="1:32" x14ac:dyDescent="0.2">
      <c r="A2049">
        <v>2363</v>
      </c>
      <c r="C2049">
        <v>45866</v>
      </c>
      <c r="D2049">
        <v>5919</v>
      </c>
      <c r="E2049">
        <v>6</v>
      </c>
      <c r="F2049">
        <v>40</v>
      </c>
      <c r="G2049">
        <v>28.8</v>
      </c>
      <c r="H2049" t="s">
        <v>24</v>
      </c>
      <c r="I2049">
        <v>77</v>
      </c>
      <c r="J2049">
        <v>59</v>
      </c>
      <c r="K2049">
        <v>45</v>
      </c>
      <c r="L2049">
        <v>6.674666666666667</v>
      </c>
      <c r="M2049">
        <v>100.12</v>
      </c>
      <c r="N2049">
        <v>77.995833333333337</v>
      </c>
      <c r="O2049">
        <v>5.73</v>
      </c>
      <c r="Q2049">
        <v>1.47</v>
      </c>
      <c r="X2049" t="s">
        <v>27</v>
      </c>
      <c r="Y2049" t="s">
        <v>104</v>
      </c>
      <c r="Z2049" t="s">
        <v>5820</v>
      </c>
      <c r="AA2049" t="s">
        <v>104</v>
      </c>
      <c r="AB2049" t="str">
        <f>+LEFT(AA2049,1)</f>
        <v>K</v>
      </c>
      <c r="AC2049" s="6">
        <f>DEGREES(ACOS(SIN(Resultats!$H$11)*SIN(RADIANS(N2049))+COS(Resultats!$H$11)*COS(RADIANS(N2049))*COS(Resultats!$E$11-RADIANS(M2049))))</f>
        <v>72.432028922071481</v>
      </c>
      <c r="AD2049">
        <f>+IF(AB2049=Data!$E$18,1,0)</f>
        <v>0</v>
      </c>
      <c r="AE2049">
        <f>+IF(AC2049&lt;Data!$B$17,1,0)</f>
        <v>0</v>
      </c>
      <c r="AF2049" s="7">
        <f>+IF(AND(AD2049,AE2049),1,0)</f>
        <v>0</v>
      </c>
    </row>
    <row r="2050" spans="1:32" x14ac:dyDescent="0.2">
      <c r="A2050">
        <v>5602</v>
      </c>
      <c r="B2050" t="s">
        <v>5116</v>
      </c>
      <c r="C2050">
        <v>133208</v>
      </c>
      <c r="D2050">
        <v>45337</v>
      </c>
      <c r="E2050">
        <v>15</v>
      </c>
      <c r="F2050">
        <v>1</v>
      </c>
      <c r="G2050">
        <v>56.8</v>
      </c>
      <c r="H2050" t="s">
        <v>24</v>
      </c>
      <c r="I2050">
        <v>40</v>
      </c>
      <c r="J2050">
        <v>23</v>
      </c>
      <c r="K2050">
        <v>26</v>
      </c>
      <c r="L2050">
        <v>15.032444444444446</v>
      </c>
      <c r="M2050">
        <v>225.48666666666668</v>
      </c>
      <c r="N2050">
        <v>40.390555555555558</v>
      </c>
      <c r="O2050">
        <v>3.5</v>
      </c>
      <c r="Q2050">
        <v>0.97</v>
      </c>
      <c r="S2050">
        <v>0.72</v>
      </c>
      <c r="U2050">
        <v>0.44</v>
      </c>
      <c r="Y2050" t="s">
        <v>5117</v>
      </c>
      <c r="Z2050" t="s">
        <v>71</v>
      </c>
      <c r="AA2050" t="s">
        <v>51</v>
      </c>
      <c r="AB2050" t="str">
        <f>+LEFT(AA2050,1)</f>
        <v>G</v>
      </c>
      <c r="AC2050" s="6">
        <f>DEGREES(ACOS(SIN(Resultats!$H$11)*SIN(RADIANS(N2050))+COS(Resultats!$H$11)*COS(RADIANS(N2050))*COS(Resultats!$E$11-RADIANS(M2050))))</f>
        <v>72.512629719791079</v>
      </c>
      <c r="AD2050">
        <f>+IF(AB2050=Data!$E$18,1,0)</f>
        <v>0</v>
      </c>
      <c r="AE2050">
        <f>+IF(AC2050&lt;Data!$B$17,1,0)</f>
        <v>0</v>
      </c>
      <c r="AF2050" s="7">
        <f>+IF(AND(AD2050,AE2050),1,0)</f>
        <v>0</v>
      </c>
    </row>
    <row r="2051" spans="1:32" x14ac:dyDescent="0.2">
      <c r="A2051">
        <v>1783</v>
      </c>
      <c r="B2051" t="s">
        <v>2658</v>
      </c>
      <c r="C2051">
        <v>35337</v>
      </c>
      <c r="D2051">
        <v>150396</v>
      </c>
      <c r="E2051">
        <v>5</v>
      </c>
      <c r="F2051">
        <v>23</v>
      </c>
      <c r="G2051">
        <v>30.2</v>
      </c>
      <c r="H2051" t="s">
        <v>26</v>
      </c>
      <c r="I2051">
        <v>13</v>
      </c>
      <c r="J2051">
        <v>55</v>
      </c>
      <c r="K2051">
        <v>38</v>
      </c>
      <c r="L2051">
        <v>5.3917222222222225</v>
      </c>
      <c r="M2051">
        <v>80.875833333333333</v>
      </c>
      <c r="N2051">
        <v>-13.927222222222222</v>
      </c>
      <c r="O2051">
        <v>5.25</v>
      </c>
      <c r="Q2051">
        <v>-0.21</v>
      </c>
      <c r="S2051">
        <v>-0.87</v>
      </c>
      <c r="T2051" t="s">
        <v>2818</v>
      </c>
      <c r="Y2051" t="s">
        <v>85</v>
      </c>
      <c r="Z2051" t="s">
        <v>85</v>
      </c>
      <c r="AA2051" t="s">
        <v>15417</v>
      </c>
      <c r="AB2051" t="str">
        <f>+LEFT(AA2051,1)</f>
        <v>B</v>
      </c>
      <c r="AC2051" s="6">
        <f>DEGREES(ACOS(SIN(Resultats!$H$11)*SIN(RADIANS(N2051))+COS(Resultats!$H$11)*COS(RADIANS(N2051))*COS(Resultats!$E$11-RADIANS(M2051))))</f>
        <v>72.613349281195511</v>
      </c>
      <c r="AD2051">
        <f>+IF(AB2051=Data!$E$18,1,0)</f>
        <v>0</v>
      </c>
      <c r="AE2051">
        <f>+IF(AC2051&lt;Data!$B$17,1,0)</f>
        <v>0</v>
      </c>
      <c r="AF2051" s="7">
        <f>+IF(AND(AD2051,AE2051),1,0)</f>
        <v>0</v>
      </c>
    </row>
    <row r="2052" spans="1:32" x14ac:dyDescent="0.2">
      <c r="A2052">
        <v>1675</v>
      </c>
      <c r="C2052">
        <v>33266</v>
      </c>
      <c r="D2052">
        <v>13409</v>
      </c>
      <c r="E2052">
        <v>5</v>
      </c>
      <c r="F2052">
        <v>13</v>
      </c>
      <c r="G2052">
        <v>3.2</v>
      </c>
      <c r="H2052" t="s">
        <v>24</v>
      </c>
      <c r="I2052">
        <v>61</v>
      </c>
      <c r="J2052">
        <v>51</v>
      </c>
      <c r="K2052">
        <v>0</v>
      </c>
      <c r="L2052">
        <v>5.2175555555555553</v>
      </c>
      <c r="M2052">
        <v>78.263333333333335</v>
      </c>
      <c r="N2052">
        <v>61.85</v>
      </c>
      <c r="O2052">
        <v>6.17</v>
      </c>
      <c r="Q2052">
        <v>0.02</v>
      </c>
      <c r="S2052">
        <v>0.08</v>
      </c>
      <c r="Y2052" t="s">
        <v>269</v>
      </c>
      <c r="Z2052" t="s">
        <v>269</v>
      </c>
      <c r="AA2052" t="s">
        <v>18</v>
      </c>
      <c r="AB2052" t="str">
        <f>+LEFT(AA2052,1)</f>
        <v>A</v>
      </c>
      <c r="AC2052" s="6">
        <f>DEGREES(ACOS(SIN(Resultats!$H$11)*SIN(RADIANS(N2052))+COS(Resultats!$H$11)*COS(RADIANS(N2052))*COS(Resultats!$E$11-RADIANS(M2052))))</f>
        <v>72.619783867978683</v>
      </c>
      <c r="AD2052">
        <f>+IF(AB2052=Data!$E$18,1,0)</f>
        <v>1</v>
      </c>
      <c r="AE2052">
        <f>+IF(AC2052&lt;Data!$B$17,1,0)</f>
        <v>0</v>
      </c>
      <c r="AF2052" s="7">
        <f>+IF(AND(AD2052,AE2052),1,0)</f>
        <v>0</v>
      </c>
    </row>
    <row r="2053" spans="1:32" x14ac:dyDescent="0.2">
      <c r="A2053">
        <v>5597</v>
      </c>
      <c r="C2053">
        <v>133029</v>
      </c>
      <c r="D2053">
        <v>45326</v>
      </c>
      <c r="E2053">
        <v>15</v>
      </c>
      <c r="F2053">
        <v>0</v>
      </c>
      <c r="G2053">
        <v>38.700000000000003</v>
      </c>
      <c r="H2053" t="s">
        <v>24</v>
      </c>
      <c r="I2053">
        <v>47</v>
      </c>
      <c r="J2053">
        <v>16</v>
      </c>
      <c r="K2053">
        <v>40</v>
      </c>
      <c r="L2053">
        <v>15.01075</v>
      </c>
      <c r="M2053">
        <v>225.16125</v>
      </c>
      <c r="N2053">
        <v>47.277777777777779</v>
      </c>
      <c r="O2053">
        <v>6.37</v>
      </c>
      <c r="Q2053">
        <v>-0.14000000000000001</v>
      </c>
      <c r="S2053">
        <v>-0.27</v>
      </c>
      <c r="Y2053" t="s">
        <v>5111</v>
      </c>
      <c r="Z2053" t="s">
        <v>2787</v>
      </c>
      <c r="AA2053" t="s">
        <v>5040</v>
      </c>
      <c r="AB2053" t="str">
        <f>+LEFT(AA2053,1)</f>
        <v>B</v>
      </c>
      <c r="AC2053" s="6">
        <f>DEGREES(ACOS(SIN(Resultats!$H$11)*SIN(RADIANS(N2053))+COS(Resultats!$H$11)*COS(RADIANS(N2053))*COS(Resultats!$E$11-RADIANS(M2053))))</f>
        <v>72.62162332130427</v>
      </c>
      <c r="AD2053">
        <f>+IF(AB2053=Data!$E$18,1,0)</f>
        <v>0</v>
      </c>
      <c r="AE2053">
        <f>+IF(AC2053&lt;Data!$B$17,1,0)</f>
        <v>0</v>
      </c>
      <c r="AF2053" s="7">
        <f>+IF(AND(AD2053,AE2053),1,0)</f>
        <v>0</v>
      </c>
    </row>
    <row r="2054" spans="1:32" x14ac:dyDescent="0.2">
      <c r="A2054">
        <v>4084</v>
      </c>
      <c r="C2054">
        <v>90089</v>
      </c>
      <c r="D2054">
        <v>1714</v>
      </c>
      <c r="E2054">
        <v>10</v>
      </c>
      <c r="F2054">
        <v>31</v>
      </c>
      <c r="G2054">
        <v>4.5999999999999996</v>
      </c>
      <c r="H2054" t="s">
        <v>24</v>
      </c>
      <c r="I2054">
        <v>82</v>
      </c>
      <c r="J2054">
        <v>33</v>
      </c>
      <c r="K2054">
        <v>31</v>
      </c>
      <c r="L2054">
        <v>10.517944444444446</v>
      </c>
      <c r="M2054">
        <v>157.76916666666668</v>
      </c>
      <c r="N2054">
        <v>82.558611111111105</v>
      </c>
      <c r="O2054">
        <v>5.26</v>
      </c>
      <c r="Q2054">
        <v>0.37</v>
      </c>
      <c r="S2054">
        <v>-0.05</v>
      </c>
      <c r="Y2054" t="s">
        <v>63</v>
      </c>
      <c r="Z2054" t="s">
        <v>63</v>
      </c>
      <c r="AA2054" t="s">
        <v>2897</v>
      </c>
      <c r="AB2054" t="str">
        <f>+LEFT(AA2054,1)</f>
        <v>F</v>
      </c>
      <c r="AC2054" s="6">
        <f>DEGREES(ACOS(SIN(Resultats!$H$11)*SIN(RADIANS(N2054))+COS(Resultats!$H$11)*COS(RADIANS(N2054))*COS(Resultats!$E$11-RADIANS(M2054))))</f>
        <v>72.628910085731491</v>
      </c>
      <c r="AD2054">
        <f>+IF(AB2054=Data!$E$18,1,0)</f>
        <v>0</v>
      </c>
      <c r="AE2054">
        <f>+IF(AC2054&lt;Data!$B$17,1,0)</f>
        <v>0</v>
      </c>
      <c r="AF2054" s="7">
        <f>+IF(AND(AD2054,AE2054),1,0)</f>
        <v>0</v>
      </c>
    </row>
    <row r="2055" spans="1:32" x14ac:dyDescent="0.2">
      <c r="A2055">
        <v>5592</v>
      </c>
      <c r="C2055">
        <v>132879</v>
      </c>
      <c r="D2055">
        <v>83616</v>
      </c>
      <c r="E2055">
        <v>15</v>
      </c>
      <c r="F2055">
        <v>0</v>
      </c>
      <c r="G2055">
        <v>52.4</v>
      </c>
      <c r="H2055" t="s">
        <v>24</v>
      </c>
      <c r="I2055">
        <v>22</v>
      </c>
      <c r="J2055">
        <v>2</v>
      </c>
      <c r="K2055">
        <v>44</v>
      </c>
      <c r="L2055">
        <v>15.014555555555555</v>
      </c>
      <c r="M2055">
        <v>225.21833333333333</v>
      </c>
      <c r="N2055">
        <v>22.045555555555556</v>
      </c>
      <c r="O2055">
        <v>6.38</v>
      </c>
      <c r="P2055" t="s">
        <v>103</v>
      </c>
      <c r="Y2055" t="s">
        <v>197</v>
      </c>
      <c r="Z2055" t="s">
        <v>197</v>
      </c>
      <c r="AA2055" t="s">
        <v>197</v>
      </c>
      <c r="AB2055" t="str">
        <f>+LEFT(AA2055,1)</f>
        <v>K</v>
      </c>
      <c r="AC2055" s="6">
        <f>DEGREES(ACOS(SIN(Resultats!$H$11)*SIN(RADIANS(N2055))+COS(Resultats!$H$11)*COS(RADIANS(N2055))*COS(Resultats!$E$11-RADIANS(M2055))))</f>
        <v>72.658441382575575</v>
      </c>
      <c r="AD2055">
        <f>+IF(AB2055=Data!$E$18,1,0)</f>
        <v>0</v>
      </c>
      <c r="AE2055">
        <f>+IF(AC2055&lt;Data!$B$17,1,0)</f>
        <v>0</v>
      </c>
      <c r="AF2055" s="7">
        <f>+IF(AND(AD2055,AE2055),1,0)</f>
        <v>0</v>
      </c>
    </row>
    <row r="2056" spans="1:32" x14ac:dyDescent="0.2">
      <c r="A2056">
        <v>5522</v>
      </c>
      <c r="C2056">
        <v>130557</v>
      </c>
      <c r="D2056">
        <v>140152</v>
      </c>
      <c r="E2056">
        <v>14</v>
      </c>
      <c r="F2056">
        <v>48</v>
      </c>
      <c r="G2056">
        <v>54.1</v>
      </c>
      <c r="H2056" t="s">
        <v>26</v>
      </c>
      <c r="I2056">
        <v>0</v>
      </c>
      <c r="J2056">
        <v>50</v>
      </c>
      <c r="K2056">
        <v>52</v>
      </c>
      <c r="L2056">
        <v>14.815027777777779</v>
      </c>
      <c r="M2056">
        <v>222.22541666666669</v>
      </c>
      <c r="N2056">
        <v>-0.84777777777777785</v>
      </c>
      <c r="O2056">
        <v>6.14</v>
      </c>
      <c r="Q2056">
        <v>-0.04</v>
      </c>
      <c r="S2056">
        <v>-0.1</v>
      </c>
      <c r="Y2056" t="s">
        <v>5063</v>
      </c>
      <c r="Z2056" t="s">
        <v>11609</v>
      </c>
      <c r="AA2056" t="s">
        <v>5040</v>
      </c>
      <c r="AB2056" t="str">
        <f>+LEFT(AA2056,1)</f>
        <v>B</v>
      </c>
      <c r="AC2056" s="6">
        <f>DEGREES(ACOS(SIN(Resultats!$H$11)*SIN(RADIANS(N2056))+COS(Resultats!$H$11)*COS(RADIANS(N2056))*COS(Resultats!$E$11-RADIANS(M2056))))</f>
        <v>72.660505940728271</v>
      </c>
      <c r="AD2056">
        <f>+IF(AB2056=Data!$E$18,1,0)</f>
        <v>0</v>
      </c>
      <c r="AE2056">
        <f>+IF(AC2056&lt;Data!$B$17,1,0)</f>
        <v>0</v>
      </c>
      <c r="AF2056" s="7">
        <f>+IF(AND(AD2056,AE2056),1,0)</f>
        <v>0</v>
      </c>
    </row>
    <row r="2057" spans="1:32" x14ac:dyDescent="0.2">
      <c r="A2057">
        <v>1577</v>
      </c>
      <c r="B2057" t="s">
        <v>2512</v>
      </c>
      <c r="C2057">
        <v>31398</v>
      </c>
      <c r="D2057">
        <v>57522</v>
      </c>
      <c r="E2057">
        <v>4</v>
      </c>
      <c r="F2057">
        <v>56</v>
      </c>
      <c r="G2057">
        <v>59.6</v>
      </c>
      <c r="H2057" t="s">
        <v>24</v>
      </c>
      <c r="I2057">
        <v>33</v>
      </c>
      <c r="J2057">
        <v>9</v>
      </c>
      <c r="K2057">
        <v>58</v>
      </c>
      <c r="L2057">
        <v>4.9498888888888892</v>
      </c>
      <c r="M2057">
        <v>74.248333333333335</v>
      </c>
      <c r="N2057">
        <v>33.166111111111107</v>
      </c>
      <c r="O2057">
        <v>2.69</v>
      </c>
      <c r="Q2057">
        <v>1.53</v>
      </c>
      <c r="S2057">
        <v>1.78</v>
      </c>
      <c r="U2057">
        <v>0.82</v>
      </c>
      <c r="Y2057" t="s">
        <v>2513</v>
      </c>
      <c r="Z2057" t="s">
        <v>2513</v>
      </c>
      <c r="AA2057" t="s">
        <v>133</v>
      </c>
      <c r="AB2057" t="str">
        <f>+LEFT(AA2057,1)</f>
        <v>K</v>
      </c>
      <c r="AC2057" s="6">
        <f>DEGREES(ACOS(SIN(Resultats!$H$11)*SIN(RADIANS(N2057))+COS(Resultats!$H$11)*COS(RADIANS(N2057))*COS(Resultats!$E$11-RADIANS(M2057))))</f>
        <v>72.668739944332088</v>
      </c>
      <c r="AD2057">
        <f>+IF(AB2057=Data!$E$18,1,0)</f>
        <v>0</v>
      </c>
      <c r="AE2057">
        <f>+IF(AC2057&lt;Data!$B$17,1,0)</f>
        <v>0</v>
      </c>
      <c r="AF2057" s="7">
        <f>+IF(AND(AD2057,AE2057),1,0)</f>
        <v>0</v>
      </c>
    </row>
    <row r="2058" spans="1:32" x14ac:dyDescent="0.2">
      <c r="A2058">
        <v>5609</v>
      </c>
      <c r="C2058">
        <v>133392</v>
      </c>
      <c r="D2058">
        <v>64476</v>
      </c>
      <c r="E2058">
        <v>15</v>
      </c>
      <c r="F2058">
        <v>3</v>
      </c>
      <c r="G2058">
        <v>6.1</v>
      </c>
      <c r="H2058" t="s">
        <v>24</v>
      </c>
      <c r="I2058">
        <v>35</v>
      </c>
      <c r="J2058">
        <v>12</v>
      </c>
      <c r="K2058">
        <v>21</v>
      </c>
      <c r="L2058">
        <v>15.051694444444445</v>
      </c>
      <c r="M2058">
        <v>225.77541666666667</v>
      </c>
      <c r="N2058">
        <v>35.205833333333338</v>
      </c>
      <c r="O2058">
        <v>5.51</v>
      </c>
      <c r="Q2058">
        <v>1.02</v>
      </c>
      <c r="U2058">
        <v>0.49</v>
      </c>
      <c r="X2058" t="s">
        <v>27</v>
      </c>
      <c r="Y2058" t="s">
        <v>51</v>
      </c>
      <c r="Z2058" t="s">
        <v>3242</v>
      </c>
      <c r="AA2058" t="s">
        <v>51</v>
      </c>
      <c r="AB2058" t="str">
        <f>+LEFT(AA2058,1)</f>
        <v>G</v>
      </c>
      <c r="AC2058" s="6">
        <f>DEGREES(ACOS(SIN(Resultats!$H$11)*SIN(RADIANS(N2058))+COS(Resultats!$H$11)*COS(RADIANS(N2058))*COS(Resultats!$E$11-RADIANS(M2058))))</f>
        <v>72.672220926131558</v>
      </c>
      <c r="AD2058">
        <f>+IF(AB2058=Data!$E$18,1,0)</f>
        <v>0</v>
      </c>
      <c r="AE2058">
        <f>+IF(AC2058&lt;Data!$B$17,1,0)</f>
        <v>0</v>
      </c>
      <c r="AF2058" s="7">
        <f>+IF(AND(AD2058,AE2058),1,0)</f>
        <v>0</v>
      </c>
    </row>
    <row r="2059" spans="1:32" x14ac:dyDescent="0.2">
      <c r="A2059">
        <v>5552</v>
      </c>
      <c r="C2059">
        <v>131507</v>
      </c>
      <c r="D2059">
        <v>29315</v>
      </c>
      <c r="E2059">
        <v>14</v>
      </c>
      <c r="F2059">
        <v>51</v>
      </c>
      <c r="G2059">
        <v>26.4</v>
      </c>
      <c r="H2059" t="s">
        <v>24</v>
      </c>
      <c r="I2059">
        <v>59</v>
      </c>
      <c r="J2059">
        <v>17</v>
      </c>
      <c r="K2059">
        <v>38</v>
      </c>
      <c r="L2059">
        <v>14.857333333333333</v>
      </c>
      <c r="M2059">
        <v>222.86</v>
      </c>
      <c r="N2059">
        <v>59.293888888888887</v>
      </c>
      <c r="O2059">
        <v>5.46</v>
      </c>
      <c r="Q2059">
        <v>1.36</v>
      </c>
      <c r="S2059">
        <v>1.6</v>
      </c>
      <c r="U2059">
        <v>0.7</v>
      </c>
      <c r="Y2059" t="s">
        <v>172</v>
      </c>
      <c r="Z2059" t="s">
        <v>172</v>
      </c>
      <c r="AA2059" t="s">
        <v>80</v>
      </c>
      <c r="AB2059" t="str">
        <f>+LEFT(AA2059,1)</f>
        <v>K</v>
      </c>
      <c r="AC2059" s="6">
        <f>DEGREES(ACOS(SIN(Resultats!$H$11)*SIN(RADIANS(N2059))+COS(Resultats!$H$11)*COS(RADIANS(N2059))*COS(Resultats!$E$11-RADIANS(M2059))))</f>
        <v>72.69225449631567</v>
      </c>
      <c r="AD2059">
        <f>+IF(AB2059=Data!$E$18,1,0)</f>
        <v>0</v>
      </c>
      <c r="AE2059">
        <f>+IF(AC2059&lt;Data!$B$17,1,0)</f>
        <v>0</v>
      </c>
      <c r="AF2059" s="7">
        <f>+IF(AND(AD2059,AE2059),1,0)</f>
        <v>0</v>
      </c>
    </row>
    <row r="2060" spans="1:32" x14ac:dyDescent="0.2">
      <c r="A2060">
        <v>1590</v>
      </c>
      <c r="B2060" t="s">
        <v>2521</v>
      </c>
      <c r="C2060">
        <v>31592</v>
      </c>
      <c r="D2060">
        <v>76862</v>
      </c>
      <c r="E2060">
        <v>4</v>
      </c>
      <c r="F2060">
        <v>58</v>
      </c>
      <c r="G2060">
        <v>9.4</v>
      </c>
      <c r="H2060" t="s">
        <v>24</v>
      </c>
      <c r="I2060">
        <v>25</v>
      </c>
      <c r="J2060">
        <v>3</v>
      </c>
      <c r="K2060">
        <v>1</v>
      </c>
      <c r="L2060">
        <v>4.9692777777777781</v>
      </c>
      <c r="M2060">
        <v>74.539166666666674</v>
      </c>
      <c r="N2060">
        <v>25.050277777777779</v>
      </c>
      <c r="O2060">
        <v>5.81</v>
      </c>
      <c r="Q2060">
        <v>0</v>
      </c>
      <c r="S2060">
        <v>-0.02</v>
      </c>
      <c r="Y2060" t="s">
        <v>134</v>
      </c>
      <c r="Z2060" t="s">
        <v>134</v>
      </c>
      <c r="AA2060" t="s">
        <v>2210</v>
      </c>
      <c r="AB2060" t="str">
        <f>+LEFT(AA2060,1)</f>
        <v>A</v>
      </c>
      <c r="AC2060" s="6">
        <f>DEGREES(ACOS(SIN(Resultats!$H$11)*SIN(RADIANS(N2060))+COS(Resultats!$H$11)*COS(RADIANS(N2060))*COS(Resultats!$E$11-RADIANS(M2060))))</f>
        <v>72.692626753210575</v>
      </c>
      <c r="AD2060">
        <f>+IF(AB2060=Data!$E$18,1,0)</f>
        <v>1</v>
      </c>
      <c r="AE2060">
        <f>+IF(AC2060&lt;Data!$B$17,1,0)</f>
        <v>0</v>
      </c>
      <c r="AF2060" s="7">
        <f>+IF(AND(AD2060,AE2060),1,0)</f>
        <v>0</v>
      </c>
    </row>
    <row r="2061" spans="1:32" x14ac:dyDescent="0.2">
      <c r="A2061">
        <v>2797</v>
      </c>
      <c r="C2061">
        <v>57508</v>
      </c>
      <c r="D2061">
        <v>1194</v>
      </c>
      <c r="E2061">
        <v>7</v>
      </c>
      <c r="F2061">
        <v>34</v>
      </c>
      <c r="G2061">
        <v>39.700000000000003</v>
      </c>
      <c r="H2061" t="s">
        <v>24</v>
      </c>
      <c r="I2061">
        <v>80</v>
      </c>
      <c r="J2061">
        <v>53</v>
      </c>
      <c r="K2061">
        <v>48</v>
      </c>
      <c r="L2061">
        <v>7.5776944444444441</v>
      </c>
      <c r="M2061">
        <v>113.66541666666666</v>
      </c>
      <c r="N2061">
        <v>80.896666666666675</v>
      </c>
      <c r="O2061">
        <v>6.41</v>
      </c>
      <c r="P2061" t="s">
        <v>103</v>
      </c>
      <c r="X2061" t="s">
        <v>27</v>
      </c>
      <c r="Y2061" t="s">
        <v>3097</v>
      </c>
      <c r="Z2061" t="s">
        <v>6680</v>
      </c>
      <c r="AA2061" t="s">
        <v>3097</v>
      </c>
      <c r="AB2061" t="str">
        <f>+LEFT(AA2061,1)</f>
        <v>G</v>
      </c>
      <c r="AC2061" s="6">
        <f>DEGREES(ACOS(SIN(Resultats!$H$11)*SIN(RADIANS(N2061))+COS(Resultats!$H$11)*COS(RADIANS(N2061))*COS(Resultats!$E$11-RADIANS(M2061))))</f>
        <v>72.723785265693124</v>
      </c>
      <c r="AD2061">
        <f>+IF(AB2061=Data!$E$18,1,0)</f>
        <v>0</v>
      </c>
      <c r="AE2061">
        <f>+IF(AC2061&lt;Data!$B$17,1,0)</f>
        <v>0</v>
      </c>
      <c r="AF2061" s="7">
        <f>+IF(AND(AD2061,AE2061),1,0)</f>
        <v>0</v>
      </c>
    </row>
    <row r="2062" spans="1:32" x14ac:dyDescent="0.2">
      <c r="A2062">
        <v>1678</v>
      </c>
      <c r="B2062" t="s">
        <v>2583</v>
      </c>
      <c r="C2062">
        <v>33296</v>
      </c>
      <c r="D2062">
        <v>13413</v>
      </c>
      <c r="E2062">
        <v>5</v>
      </c>
      <c r="F2062">
        <v>13</v>
      </c>
      <c r="G2062">
        <v>31.3</v>
      </c>
      <c r="H2062" t="s">
        <v>24</v>
      </c>
      <c r="I2062">
        <v>62</v>
      </c>
      <c r="J2062">
        <v>41</v>
      </c>
      <c r="K2062">
        <v>29</v>
      </c>
      <c r="L2062">
        <v>5.2253611111111109</v>
      </c>
      <c r="M2062">
        <v>78.380416666666662</v>
      </c>
      <c r="N2062">
        <v>62.691388888888888</v>
      </c>
      <c r="O2062">
        <v>6.5</v>
      </c>
      <c r="Q2062">
        <v>0.21</v>
      </c>
      <c r="S2062">
        <v>0.12</v>
      </c>
      <c r="Y2062" t="s">
        <v>2584</v>
      </c>
      <c r="Z2062" t="s">
        <v>2584</v>
      </c>
      <c r="AA2062" t="s">
        <v>15415</v>
      </c>
      <c r="AB2062" t="str">
        <f>+LEFT(AA2062,1)</f>
        <v>A</v>
      </c>
      <c r="AC2062" s="6">
        <f>DEGREES(ACOS(SIN(Resultats!$H$11)*SIN(RADIANS(N2062))+COS(Resultats!$H$11)*COS(RADIANS(N2062))*COS(Resultats!$E$11-RADIANS(M2062))))</f>
        <v>72.736736957930418</v>
      </c>
      <c r="AD2062">
        <f>+IF(AB2062=Data!$E$18,1,0)</f>
        <v>1</v>
      </c>
      <c r="AE2062">
        <f>+IF(AC2062&lt;Data!$B$17,1,0)</f>
        <v>0</v>
      </c>
      <c r="AF2062" s="7">
        <f>+IF(AND(AD2062,AE2062),1,0)</f>
        <v>0</v>
      </c>
    </row>
    <row r="2063" spans="1:32" x14ac:dyDescent="0.2">
      <c r="A2063">
        <v>5600</v>
      </c>
      <c r="B2063" t="s">
        <v>5112</v>
      </c>
      <c r="C2063">
        <v>133124</v>
      </c>
      <c r="D2063">
        <v>83624</v>
      </c>
      <c r="E2063">
        <v>15</v>
      </c>
      <c r="F2063">
        <v>2</v>
      </c>
      <c r="G2063">
        <v>6.5</v>
      </c>
      <c r="H2063" t="s">
        <v>24</v>
      </c>
      <c r="I2063">
        <v>25</v>
      </c>
      <c r="J2063">
        <v>0</v>
      </c>
      <c r="K2063">
        <v>29</v>
      </c>
      <c r="L2063">
        <v>15.035138888888889</v>
      </c>
      <c r="M2063">
        <v>225.52708333333334</v>
      </c>
      <c r="N2063">
        <v>25.008055555555554</v>
      </c>
      <c r="O2063">
        <v>4.8099999999999996</v>
      </c>
      <c r="Q2063">
        <v>1.5</v>
      </c>
      <c r="S2063">
        <v>1.83</v>
      </c>
      <c r="U2063">
        <v>0.79</v>
      </c>
      <c r="Y2063" t="s">
        <v>5113</v>
      </c>
      <c r="Z2063" t="s">
        <v>11496</v>
      </c>
      <c r="AA2063" t="s">
        <v>80</v>
      </c>
      <c r="AB2063" t="str">
        <f>+LEFT(AA2063,1)</f>
        <v>K</v>
      </c>
      <c r="AC2063" s="6">
        <f>DEGREES(ACOS(SIN(Resultats!$H$11)*SIN(RADIANS(N2063))+COS(Resultats!$H$11)*COS(RADIANS(N2063))*COS(Resultats!$E$11-RADIANS(M2063))))</f>
        <v>72.754905430097168</v>
      </c>
      <c r="AD2063">
        <f>+IF(AB2063=Data!$E$18,1,0)</f>
        <v>0</v>
      </c>
      <c r="AE2063">
        <f>+IF(AC2063&lt;Data!$B$17,1,0)</f>
        <v>0</v>
      </c>
      <c r="AF2063" s="7">
        <f>+IF(AND(AD2063,AE2063),1,0)</f>
        <v>0</v>
      </c>
    </row>
    <row r="2064" spans="1:32" x14ac:dyDescent="0.2">
      <c r="A2064">
        <v>5613</v>
      </c>
      <c r="C2064">
        <v>133485</v>
      </c>
      <c r="D2064">
        <v>64484</v>
      </c>
      <c r="E2064">
        <v>15</v>
      </c>
      <c r="F2064">
        <v>3</v>
      </c>
      <c r="G2064">
        <v>36.5</v>
      </c>
      <c r="H2064" t="s">
        <v>24</v>
      </c>
      <c r="I2064">
        <v>34</v>
      </c>
      <c r="J2064">
        <v>33</v>
      </c>
      <c r="K2064">
        <v>58</v>
      </c>
      <c r="L2064">
        <v>15.06013888888889</v>
      </c>
      <c r="M2064">
        <v>225.90208333333334</v>
      </c>
      <c r="N2064">
        <v>34.566111111111105</v>
      </c>
      <c r="O2064">
        <v>6.59</v>
      </c>
      <c r="Q2064">
        <v>1.02</v>
      </c>
      <c r="Y2064" t="s">
        <v>547</v>
      </c>
      <c r="Z2064" t="s">
        <v>71</v>
      </c>
      <c r="AA2064" t="s">
        <v>51</v>
      </c>
      <c r="AB2064" t="str">
        <f>+LEFT(AA2064,1)</f>
        <v>G</v>
      </c>
      <c r="AC2064" s="6">
        <f>DEGREES(ACOS(SIN(Resultats!$H$11)*SIN(RADIANS(N2064))+COS(Resultats!$H$11)*COS(RADIANS(N2064))*COS(Resultats!$E$11-RADIANS(M2064))))</f>
        <v>72.779230474810987</v>
      </c>
      <c r="AD2064">
        <f>+IF(AB2064=Data!$E$18,1,0)</f>
        <v>0</v>
      </c>
      <c r="AE2064">
        <f>+IF(AC2064&lt;Data!$B$17,1,0)</f>
        <v>0</v>
      </c>
      <c r="AF2064" s="7">
        <f>+IF(AND(AD2064,AE2064),1,0)</f>
        <v>0</v>
      </c>
    </row>
    <row r="2065" spans="1:32" x14ac:dyDescent="0.2">
      <c r="A2065">
        <v>1573</v>
      </c>
      <c r="C2065">
        <v>31327</v>
      </c>
      <c r="D2065">
        <v>57511</v>
      </c>
      <c r="E2065">
        <v>4</v>
      </c>
      <c r="F2065">
        <v>56</v>
      </c>
      <c r="G2065">
        <v>19.899999999999999</v>
      </c>
      <c r="H2065" t="s">
        <v>24</v>
      </c>
      <c r="I2065">
        <v>36</v>
      </c>
      <c r="J2065">
        <v>10</v>
      </c>
      <c r="K2065">
        <v>8</v>
      </c>
      <c r="L2065">
        <v>4.9388611111111116</v>
      </c>
      <c r="M2065">
        <v>74.082916666666677</v>
      </c>
      <c r="N2065">
        <v>36.168888888888887</v>
      </c>
      <c r="O2065">
        <v>6.07</v>
      </c>
      <c r="Q2065">
        <v>0.41</v>
      </c>
      <c r="S2065">
        <v>-0.43</v>
      </c>
      <c r="Y2065" t="s">
        <v>2511</v>
      </c>
      <c r="Z2065" t="s">
        <v>2511</v>
      </c>
      <c r="AA2065" t="s">
        <v>15417</v>
      </c>
      <c r="AB2065" t="str">
        <f>+LEFT(AA2065,1)</f>
        <v>B</v>
      </c>
      <c r="AC2065" s="6">
        <f>DEGREES(ACOS(SIN(Resultats!$H$11)*SIN(RADIANS(N2065))+COS(Resultats!$H$11)*COS(RADIANS(N2065))*COS(Resultats!$E$11-RADIANS(M2065))))</f>
        <v>72.786715351857723</v>
      </c>
      <c r="AD2065">
        <f>+IF(AB2065=Data!$E$18,1,0)</f>
        <v>0</v>
      </c>
      <c r="AE2065">
        <f>+IF(AC2065&lt;Data!$B$17,1,0)</f>
        <v>0</v>
      </c>
      <c r="AF2065" s="7">
        <f>+IF(AND(AD2065,AE2065),1,0)</f>
        <v>0</v>
      </c>
    </row>
    <row r="2066" spans="1:32" x14ac:dyDescent="0.2">
      <c r="A2066">
        <v>2078</v>
      </c>
      <c r="C2066">
        <v>40055</v>
      </c>
      <c r="D2066">
        <v>5730</v>
      </c>
      <c r="E2066">
        <v>6</v>
      </c>
      <c r="F2066">
        <v>5</v>
      </c>
      <c r="G2066">
        <v>9.3000000000000007</v>
      </c>
      <c r="H2066" t="s">
        <v>24</v>
      </c>
      <c r="I2066">
        <v>75</v>
      </c>
      <c r="J2066">
        <v>35</v>
      </c>
      <c r="K2066">
        <v>9</v>
      </c>
      <c r="L2066">
        <v>6.085916666666666</v>
      </c>
      <c r="M2066">
        <v>91.288749999999993</v>
      </c>
      <c r="N2066">
        <v>75.585833333333326</v>
      </c>
      <c r="O2066">
        <v>6.4</v>
      </c>
      <c r="P2066" t="s">
        <v>103</v>
      </c>
      <c r="Y2066" t="s">
        <v>104</v>
      </c>
      <c r="Z2066" t="s">
        <v>104</v>
      </c>
      <c r="AA2066" t="s">
        <v>104</v>
      </c>
      <c r="AB2066" t="str">
        <f>+LEFT(AA2066,1)</f>
        <v>K</v>
      </c>
      <c r="AC2066" s="6">
        <f>DEGREES(ACOS(SIN(Resultats!$H$11)*SIN(RADIANS(N2066))+COS(Resultats!$H$11)*COS(RADIANS(N2066))*COS(Resultats!$E$11-RADIANS(M2066))))</f>
        <v>72.812493946369827</v>
      </c>
      <c r="AD2066">
        <f>+IF(AB2066=Data!$E$18,1,0)</f>
        <v>0</v>
      </c>
      <c r="AE2066">
        <f>+IF(AC2066&lt;Data!$B$17,1,0)</f>
        <v>0</v>
      </c>
      <c r="AF2066" s="7">
        <f>+IF(AND(AD2066,AE2066),1,0)</f>
        <v>0</v>
      </c>
    </row>
    <row r="2067" spans="1:32" x14ac:dyDescent="0.2">
      <c r="A2067">
        <v>1586</v>
      </c>
      <c r="B2067" t="s">
        <v>2519</v>
      </c>
      <c r="C2067">
        <v>31553</v>
      </c>
      <c r="D2067">
        <v>76858</v>
      </c>
      <c r="E2067">
        <v>4</v>
      </c>
      <c r="F2067">
        <v>57</v>
      </c>
      <c r="G2067">
        <v>48.7</v>
      </c>
      <c r="H2067" t="s">
        <v>24</v>
      </c>
      <c r="I2067">
        <v>23</v>
      </c>
      <c r="J2067">
        <v>56</v>
      </c>
      <c r="K2067">
        <v>55</v>
      </c>
      <c r="L2067">
        <v>4.9635277777777782</v>
      </c>
      <c r="M2067">
        <v>74.452916666666667</v>
      </c>
      <c r="N2067">
        <v>23.948611111111113</v>
      </c>
      <c r="O2067">
        <v>5.79</v>
      </c>
      <c r="Q2067">
        <v>1.1100000000000001</v>
      </c>
      <c r="X2067" t="s">
        <v>27</v>
      </c>
      <c r="Y2067" t="s">
        <v>51</v>
      </c>
      <c r="Z2067" t="s">
        <v>3242</v>
      </c>
      <c r="AA2067" t="s">
        <v>51</v>
      </c>
      <c r="AB2067" t="str">
        <f>+LEFT(AA2067,1)</f>
        <v>G</v>
      </c>
      <c r="AC2067" s="6">
        <f>DEGREES(ACOS(SIN(Resultats!$H$11)*SIN(RADIANS(N2067))+COS(Resultats!$H$11)*COS(RADIANS(N2067))*COS(Resultats!$E$11-RADIANS(M2067))))</f>
        <v>72.83532397028867</v>
      </c>
      <c r="AD2067">
        <f>+IF(AB2067=Data!$E$18,1,0)</f>
        <v>0</v>
      </c>
      <c r="AE2067">
        <f>+IF(AC2067&lt;Data!$B$17,1,0)</f>
        <v>0</v>
      </c>
      <c r="AF2067" s="7">
        <f>+IF(AND(AD2067,AE2067),1,0)</f>
        <v>0</v>
      </c>
    </row>
    <row r="2068" spans="1:32" x14ac:dyDescent="0.2">
      <c r="A2068">
        <v>1681</v>
      </c>
      <c r="C2068">
        <v>33419</v>
      </c>
      <c r="D2068">
        <v>131834</v>
      </c>
      <c r="E2068">
        <v>5</v>
      </c>
      <c r="F2068">
        <v>10</v>
      </c>
      <c r="G2068">
        <v>3.2</v>
      </c>
      <c r="H2068" t="s">
        <v>26</v>
      </c>
      <c r="I2068">
        <v>0</v>
      </c>
      <c r="J2068">
        <v>33</v>
      </c>
      <c r="K2068">
        <v>55</v>
      </c>
      <c r="L2068">
        <v>5.1675555555555555</v>
      </c>
      <c r="M2068">
        <v>77.513333333333335</v>
      </c>
      <c r="N2068">
        <v>-0.56527777777777777</v>
      </c>
      <c r="O2068">
        <v>6.1</v>
      </c>
      <c r="Q2068">
        <v>1.1000000000000001</v>
      </c>
      <c r="S2068">
        <v>1.07</v>
      </c>
      <c r="Y2068" t="s">
        <v>54</v>
      </c>
      <c r="Z2068" t="s">
        <v>54</v>
      </c>
      <c r="AA2068" t="s">
        <v>197</v>
      </c>
      <c r="AB2068" t="str">
        <f>+LEFT(AA2068,1)</f>
        <v>K</v>
      </c>
      <c r="AC2068" s="6">
        <f>DEGREES(ACOS(SIN(Resultats!$H$11)*SIN(RADIANS(N2068))+COS(Resultats!$H$11)*COS(RADIANS(N2068))*COS(Resultats!$E$11-RADIANS(M2068))))</f>
        <v>72.864746328581575</v>
      </c>
      <c r="AD2068">
        <f>+IF(AB2068=Data!$E$18,1,0)</f>
        <v>0</v>
      </c>
      <c r="AE2068">
        <f>+IF(AC2068&lt;Data!$B$17,1,0)</f>
        <v>0</v>
      </c>
      <c r="AF2068" s="7">
        <f>+IF(AND(AD2068,AE2068),1,0)</f>
        <v>0</v>
      </c>
    </row>
    <row r="2069" spans="1:32" x14ac:dyDescent="0.2">
      <c r="A2069">
        <v>5612</v>
      </c>
      <c r="C2069">
        <v>133484</v>
      </c>
      <c r="D2069">
        <v>45348</v>
      </c>
      <c r="E2069">
        <v>15</v>
      </c>
      <c r="F2069">
        <v>3</v>
      </c>
      <c r="G2069">
        <v>6.6</v>
      </c>
      <c r="H2069" t="s">
        <v>24</v>
      </c>
      <c r="I2069">
        <v>44</v>
      </c>
      <c r="J2069">
        <v>38</v>
      </c>
      <c r="K2069">
        <v>40</v>
      </c>
      <c r="L2069">
        <v>15.051833333333335</v>
      </c>
      <c r="M2069">
        <v>225.7775</v>
      </c>
      <c r="N2069">
        <v>44.644444444444446</v>
      </c>
      <c r="O2069">
        <v>6.65</v>
      </c>
      <c r="Q2069">
        <v>0.46</v>
      </c>
      <c r="S2069">
        <v>0.04</v>
      </c>
      <c r="Y2069" t="s">
        <v>439</v>
      </c>
      <c r="Z2069" t="s">
        <v>439</v>
      </c>
      <c r="AA2069" t="s">
        <v>217</v>
      </c>
      <c r="AB2069" t="str">
        <f>+LEFT(AA2069,1)</f>
        <v>F</v>
      </c>
      <c r="AC2069" s="6">
        <f>DEGREES(ACOS(SIN(Resultats!$H$11)*SIN(RADIANS(N2069))+COS(Resultats!$H$11)*COS(RADIANS(N2069))*COS(Resultats!$E$11-RADIANS(M2069))))</f>
        <v>72.892210634438925</v>
      </c>
      <c r="AD2069">
        <f>+IF(AB2069=Data!$E$18,1,0)</f>
        <v>0</v>
      </c>
      <c r="AE2069">
        <f>+IF(AC2069&lt;Data!$B$17,1,0)</f>
        <v>0</v>
      </c>
      <c r="AF2069" s="7">
        <f>+IF(AND(AD2069,AE2069),1,0)</f>
        <v>0</v>
      </c>
    </row>
    <row r="2070" spans="1:32" x14ac:dyDescent="0.2">
      <c r="A2070">
        <v>1687</v>
      </c>
      <c r="C2070">
        <v>33608</v>
      </c>
      <c r="D2070">
        <v>131852</v>
      </c>
      <c r="E2070">
        <v>5</v>
      </c>
      <c r="F2070">
        <v>11</v>
      </c>
      <c r="G2070">
        <v>19.2</v>
      </c>
      <c r="H2070" t="s">
        <v>26</v>
      </c>
      <c r="I2070">
        <v>2</v>
      </c>
      <c r="J2070">
        <v>29</v>
      </c>
      <c r="K2070">
        <v>27</v>
      </c>
      <c r="L2070">
        <v>5.1886666666666672</v>
      </c>
      <c r="M2070">
        <v>77.83</v>
      </c>
      <c r="N2070">
        <v>-2.4908333333333332</v>
      </c>
      <c r="O2070">
        <v>5.9</v>
      </c>
      <c r="Q2070">
        <v>0.46</v>
      </c>
      <c r="S2070">
        <v>0.04</v>
      </c>
      <c r="Y2070" t="s">
        <v>430</v>
      </c>
      <c r="Z2070" t="s">
        <v>430</v>
      </c>
      <c r="AA2070" t="s">
        <v>2154</v>
      </c>
      <c r="AB2070" t="str">
        <f>+LEFT(AA2070,1)</f>
        <v>F</v>
      </c>
      <c r="AC2070" s="6">
        <f>DEGREES(ACOS(SIN(Resultats!$H$11)*SIN(RADIANS(N2070))+COS(Resultats!$H$11)*COS(RADIANS(N2070))*COS(Resultats!$E$11-RADIANS(M2070))))</f>
        <v>72.919773432296779</v>
      </c>
      <c r="AD2070">
        <f>+IF(AB2070=Data!$E$18,1,0)</f>
        <v>0</v>
      </c>
      <c r="AE2070">
        <f>+IF(AC2070&lt;Data!$B$17,1,0)</f>
        <v>0</v>
      </c>
      <c r="AF2070" s="7">
        <f>+IF(AND(AD2070,AE2070),1,0)</f>
        <v>0</v>
      </c>
    </row>
    <row r="2071" spans="1:32" x14ac:dyDescent="0.2">
      <c r="A2071">
        <v>1623</v>
      </c>
      <c r="B2071" t="s">
        <v>2549</v>
      </c>
      <c r="C2071">
        <v>32357</v>
      </c>
      <c r="D2071">
        <v>25003</v>
      </c>
      <c r="E2071">
        <v>5</v>
      </c>
      <c r="F2071">
        <v>6</v>
      </c>
      <c r="G2071">
        <v>12.2</v>
      </c>
      <c r="H2071" t="s">
        <v>24</v>
      </c>
      <c r="I2071">
        <v>59</v>
      </c>
      <c r="J2071">
        <v>1</v>
      </c>
      <c r="K2071">
        <v>16</v>
      </c>
      <c r="L2071">
        <v>5.1033888888888885</v>
      </c>
      <c r="M2071">
        <v>76.55083333333333</v>
      </c>
      <c r="N2071">
        <v>59.021111111111111</v>
      </c>
      <c r="O2071">
        <v>6.08</v>
      </c>
      <c r="Q2071">
        <v>1.1200000000000001</v>
      </c>
      <c r="S2071">
        <v>0.85</v>
      </c>
      <c r="T2071" t="s">
        <v>2818</v>
      </c>
      <c r="Y2071" t="s">
        <v>54</v>
      </c>
      <c r="Z2071" t="s">
        <v>54</v>
      </c>
      <c r="AA2071" t="s">
        <v>197</v>
      </c>
      <c r="AB2071" t="str">
        <f>+LEFT(AA2071,1)</f>
        <v>K</v>
      </c>
      <c r="AC2071" s="6">
        <f>DEGREES(ACOS(SIN(Resultats!$H$11)*SIN(RADIANS(N2071))+COS(Resultats!$H$11)*COS(RADIANS(N2071))*COS(Resultats!$E$11-RADIANS(M2071))))</f>
        <v>72.945710524738516</v>
      </c>
      <c r="AD2071">
        <f>+IF(AB2071=Data!$E$18,1,0)</f>
        <v>0</v>
      </c>
      <c r="AE2071">
        <f>+IF(AC2071&lt;Data!$B$17,1,0)</f>
        <v>0</v>
      </c>
      <c r="AF2071" s="7">
        <f>+IF(AND(AD2071,AE2071),1,0)</f>
        <v>0</v>
      </c>
    </row>
    <row r="2072" spans="1:32" x14ac:dyDescent="0.2">
      <c r="A2072">
        <v>1622</v>
      </c>
      <c r="B2072" t="s">
        <v>2546</v>
      </c>
      <c r="C2072">
        <v>32343</v>
      </c>
      <c r="D2072">
        <v>25001</v>
      </c>
      <c r="E2072">
        <v>5</v>
      </c>
      <c r="F2072">
        <v>6</v>
      </c>
      <c r="G2072">
        <v>8.5</v>
      </c>
      <c r="H2072" t="s">
        <v>24</v>
      </c>
      <c r="I2072">
        <v>58</v>
      </c>
      <c r="J2072">
        <v>58</v>
      </c>
      <c r="K2072">
        <v>21</v>
      </c>
      <c r="L2072">
        <v>5.1023611111111107</v>
      </c>
      <c r="M2072">
        <v>76.535416666666663</v>
      </c>
      <c r="N2072">
        <v>58.972499999999997</v>
      </c>
      <c r="O2072">
        <v>5.08</v>
      </c>
      <c r="Q2072">
        <v>-0.08</v>
      </c>
      <c r="S2072">
        <v>-0.69</v>
      </c>
      <c r="Y2072" t="s">
        <v>2548</v>
      </c>
      <c r="Z2072" t="s">
        <v>3156</v>
      </c>
      <c r="AA2072" t="s">
        <v>15417</v>
      </c>
      <c r="AB2072" t="str">
        <f>+LEFT(AA2072,1)</f>
        <v>B</v>
      </c>
      <c r="AC2072" s="6">
        <f>DEGREES(ACOS(SIN(Resultats!$H$11)*SIN(RADIANS(N2072))+COS(Resultats!$H$11)*COS(RADIANS(N2072))*COS(Resultats!$E$11-RADIANS(M2072))))</f>
        <v>72.945878690412471</v>
      </c>
      <c r="AD2072">
        <f>+IF(AB2072=Data!$E$18,1,0)</f>
        <v>0</v>
      </c>
      <c r="AE2072">
        <f>+IF(AC2072&lt;Data!$B$17,1,0)</f>
        <v>0</v>
      </c>
      <c r="AF2072" s="7">
        <f>+IF(AND(AD2072,AE2072),1,0)</f>
        <v>0</v>
      </c>
    </row>
    <row r="2073" spans="1:32" x14ac:dyDescent="0.2">
      <c r="A2073">
        <v>1769</v>
      </c>
      <c r="C2073">
        <v>35104</v>
      </c>
      <c r="D2073">
        <v>150375</v>
      </c>
      <c r="E2073">
        <v>5</v>
      </c>
      <c r="F2073">
        <v>21</v>
      </c>
      <c r="G2073">
        <v>51</v>
      </c>
      <c r="H2073" t="s">
        <v>26</v>
      </c>
      <c r="I2073">
        <v>13</v>
      </c>
      <c r="J2073">
        <v>45</v>
      </c>
      <c r="K2073">
        <v>22</v>
      </c>
      <c r="L2073">
        <v>5.3641666666666667</v>
      </c>
      <c r="M2073">
        <v>80.462500000000006</v>
      </c>
      <c r="N2073">
        <v>-13.75611111111111</v>
      </c>
      <c r="O2073">
        <v>6.56</v>
      </c>
      <c r="Q2073">
        <v>-0.09</v>
      </c>
      <c r="S2073">
        <v>-0.48</v>
      </c>
      <c r="Y2073" t="s">
        <v>122</v>
      </c>
      <c r="Z2073" t="s">
        <v>122</v>
      </c>
      <c r="AA2073" t="s">
        <v>1652</v>
      </c>
      <c r="AB2073" t="str">
        <f>+LEFT(AA2073,1)</f>
        <v>B</v>
      </c>
      <c r="AC2073" s="6">
        <f>DEGREES(ACOS(SIN(Resultats!$H$11)*SIN(RADIANS(N2073))+COS(Resultats!$H$11)*COS(RADIANS(N2073))*COS(Resultats!$E$11-RADIANS(M2073))))</f>
        <v>72.955386242694033</v>
      </c>
      <c r="AD2073">
        <f>+IF(AB2073=Data!$E$18,1,0)</f>
        <v>0</v>
      </c>
      <c r="AE2073">
        <f>+IF(AC2073&lt;Data!$B$17,1,0)</f>
        <v>0</v>
      </c>
      <c r="AF2073" s="7">
        <f>+IF(AND(AD2073,AE2073),1,0)</f>
        <v>0</v>
      </c>
    </row>
    <row r="2074" spans="1:32" x14ac:dyDescent="0.2">
      <c r="A2074">
        <v>1685</v>
      </c>
      <c r="C2074">
        <v>33555</v>
      </c>
      <c r="D2074">
        <v>131847</v>
      </c>
      <c r="E2074">
        <v>5</v>
      </c>
      <c r="F2074">
        <v>10</v>
      </c>
      <c r="G2074">
        <v>58</v>
      </c>
      <c r="H2074" t="s">
        <v>26</v>
      </c>
      <c r="I2074">
        <v>2</v>
      </c>
      <c r="J2074">
        <v>15</v>
      </c>
      <c r="K2074">
        <v>14</v>
      </c>
      <c r="L2074">
        <v>5.1827777777777779</v>
      </c>
      <c r="M2074">
        <v>77.741666666666674</v>
      </c>
      <c r="N2074">
        <v>-2.2538888888888891</v>
      </c>
      <c r="O2074">
        <v>6.25</v>
      </c>
      <c r="Q2074">
        <v>0.98</v>
      </c>
      <c r="S2074">
        <v>0.81</v>
      </c>
      <c r="Y2074" t="s">
        <v>2588</v>
      </c>
      <c r="Z2074" t="s">
        <v>7302</v>
      </c>
      <c r="AA2074" t="s">
        <v>507</v>
      </c>
      <c r="AB2074" t="str">
        <f>+LEFT(AA2074,1)</f>
        <v>K</v>
      </c>
      <c r="AC2074" s="6">
        <f>DEGREES(ACOS(SIN(Resultats!$H$11)*SIN(RADIANS(N2074))+COS(Resultats!$H$11)*COS(RADIANS(N2074))*COS(Resultats!$E$11-RADIANS(M2074))))</f>
        <v>72.960257094203797</v>
      </c>
      <c r="AD2074">
        <f>+IF(AB2074=Data!$E$18,1,0)</f>
        <v>0</v>
      </c>
      <c r="AE2074">
        <f>+IF(AC2074&lt;Data!$B$17,1,0)</f>
        <v>0</v>
      </c>
      <c r="AF2074" s="7">
        <f>+IF(AND(AD2074,AE2074),1,0)</f>
        <v>0</v>
      </c>
    </row>
    <row r="2075" spans="1:32" x14ac:dyDescent="0.2">
      <c r="A2075">
        <v>4852</v>
      </c>
      <c r="C2075">
        <v>111112</v>
      </c>
      <c r="D2075">
        <v>2080</v>
      </c>
      <c r="E2075">
        <v>12</v>
      </c>
      <c r="F2075">
        <v>44</v>
      </c>
      <c r="G2075">
        <v>26</v>
      </c>
      <c r="H2075" t="s">
        <v>24</v>
      </c>
      <c r="I2075">
        <v>80</v>
      </c>
      <c r="J2075">
        <v>37</v>
      </c>
      <c r="K2075">
        <v>16</v>
      </c>
      <c r="L2075">
        <v>12.740555555555554</v>
      </c>
      <c r="M2075">
        <v>191.10833333333332</v>
      </c>
      <c r="N2075">
        <v>80.621111111111105</v>
      </c>
      <c r="O2075">
        <v>6.4</v>
      </c>
      <c r="Q2075">
        <v>0.12</v>
      </c>
      <c r="S2075">
        <v>0.13</v>
      </c>
      <c r="Y2075" t="s">
        <v>314</v>
      </c>
      <c r="Z2075" t="s">
        <v>314</v>
      </c>
      <c r="AA2075" t="s">
        <v>15427</v>
      </c>
      <c r="AB2075" t="str">
        <f>+LEFT(AA2075,1)</f>
        <v>A</v>
      </c>
      <c r="AC2075" s="6">
        <f>DEGREES(ACOS(SIN(Resultats!$H$11)*SIN(RADIANS(N2075))+COS(Resultats!$H$11)*COS(RADIANS(N2075))*COS(Resultats!$E$11-RADIANS(M2075))))</f>
        <v>73.00738548005512</v>
      </c>
      <c r="AD2075">
        <f>+IF(AB2075=Data!$E$18,1,0)</f>
        <v>1</v>
      </c>
      <c r="AE2075">
        <f>+IF(AC2075&lt;Data!$B$17,1,0)</f>
        <v>0</v>
      </c>
      <c r="AF2075" s="7">
        <f>+IF(AND(AD2075,AE2075),1,0)</f>
        <v>0</v>
      </c>
    </row>
    <row r="2076" spans="1:32" x14ac:dyDescent="0.2">
      <c r="A2076">
        <v>1757</v>
      </c>
      <c r="B2076" t="s">
        <v>2644</v>
      </c>
      <c r="C2076">
        <v>34863</v>
      </c>
      <c r="D2076">
        <v>150345</v>
      </c>
      <c r="E2076">
        <v>5</v>
      </c>
      <c r="F2076">
        <v>19</v>
      </c>
      <c r="G2076">
        <v>59.1</v>
      </c>
      <c r="H2076" t="s">
        <v>26</v>
      </c>
      <c r="I2076">
        <v>12</v>
      </c>
      <c r="J2076">
        <v>18</v>
      </c>
      <c r="K2076">
        <v>56</v>
      </c>
      <c r="L2076">
        <v>5.3330833333333327</v>
      </c>
      <c r="M2076">
        <v>79.996250000000003</v>
      </c>
      <c r="N2076">
        <v>-12.315555555555557</v>
      </c>
      <c r="O2076">
        <v>5.3</v>
      </c>
      <c r="Q2076">
        <v>-0.12</v>
      </c>
      <c r="S2076">
        <v>-0.4</v>
      </c>
      <c r="Y2076" t="s">
        <v>2645</v>
      </c>
      <c r="Z2076" t="s">
        <v>11537</v>
      </c>
      <c r="AA2076" t="s">
        <v>15416</v>
      </c>
      <c r="AB2076" t="str">
        <f>+LEFT(AA2076,1)</f>
        <v>B</v>
      </c>
      <c r="AC2076" s="6">
        <f>DEGREES(ACOS(SIN(Resultats!$H$11)*SIN(RADIANS(N2076))+COS(Resultats!$H$11)*COS(RADIANS(N2076))*COS(Resultats!$E$11-RADIANS(M2076))))</f>
        <v>73.023741535120891</v>
      </c>
      <c r="AD2076">
        <f>+IF(AB2076=Data!$E$18,1,0)</f>
        <v>0</v>
      </c>
      <c r="AE2076">
        <f>+IF(AC2076&lt;Data!$B$17,1,0)</f>
        <v>0</v>
      </c>
      <c r="AF2076" s="7">
        <f>+IF(AND(AD2076,AE2076),1,0)</f>
        <v>0</v>
      </c>
    </row>
    <row r="2077" spans="1:32" x14ac:dyDescent="0.2">
      <c r="A2077">
        <v>5305</v>
      </c>
      <c r="B2077" t="s">
        <v>4947</v>
      </c>
      <c r="C2077">
        <v>124063</v>
      </c>
      <c r="D2077">
        <v>7953</v>
      </c>
      <c r="E2077">
        <v>14</v>
      </c>
      <c r="F2077">
        <v>6</v>
      </c>
      <c r="G2077">
        <v>56.4</v>
      </c>
      <c r="H2077" t="s">
        <v>24</v>
      </c>
      <c r="I2077">
        <v>74</v>
      </c>
      <c r="J2077">
        <v>35</v>
      </c>
      <c r="K2077">
        <v>37</v>
      </c>
      <c r="L2077">
        <v>14.115666666666666</v>
      </c>
      <c r="M2077">
        <v>211.73500000000001</v>
      </c>
      <c r="N2077">
        <v>74.593611111111102</v>
      </c>
      <c r="O2077">
        <v>6.45</v>
      </c>
      <c r="Q2077">
        <v>0.14000000000000001</v>
      </c>
      <c r="S2077">
        <v>0.12</v>
      </c>
      <c r="Y2077" t="s">
        <v>41</v>
      </c>
      <c r="Z2077" t="s">
        <v>41</v>
      </c>
      <c r="AA2077" t="s">
        <v>15415</v>
      </c>
      <c r="AB2077" t="str">
        <f>+LEFT(AA2077,1)</f>
        <v>A</v>
      </c>
      <c r="AC2077" s="6">
        <f>DEGREES(ACOS(SIN(Resultats!$H$11)*SIN(RADIANS(N2077))+COS(Resultats!$H$11)*COS(RADIANS(N2077))*COS(Resultats!$E$11-RADIANS(M2077))))</f>
        <v>73.064074065180094</v>
      </c>
      <c r="AD2077">
        <f>+IF(AB2077=Data!$E$18,1,0)</f>
        <v>1</v>
      </c>
      <c r="AE2077">
        <f>+IF(AC2077&lt;Data!$B$17,1,0)</f>
        <v>0</v>
      </c>
      <c r="AF2077" s="7">
        <f>+IF(AND(AD2077,AE2077),1,0)</f>
        <v>0</v>
      </c>
    </row>
    <row r="2078" spans="1:32" x14ac:dyDescent="0.2">
      <c r="A2078">
        <v>4639</v>
      </c>
      <c r="C2078">
        <v>105943</v>
      </c>
      <c r="D2078">
        <v>1991</v>
      </c>
      <c r="E2078">
        <v>12</v>
      </c>
      <c r="F2078">
        <v>11</v>
      </c>
      <c r="G2078">
        <v>0</v>
      </c>
      <c r="H2078" t="s">
        <v>24</v>
      </c>
      <c r="I2078">
        <v>81</v>
      </c>
      <c r="J2078">
        <v>42</v>
      </c>
      <c r="K2078">
        <v>36</v>
      </c>
      <c r="L2078">
        <v>12.183333333333334</v>
      </c>
      <c r="M2078">
        <v>182.75</v>
      </c>
      <c r="N2078">
        <v>81.709999999999994</v>
      </c>
      <c r="O2078">
        <v>6</v>
      </c>
      <c r="Q2078">
        <v>1.62</v>
      </c>
      <c r="X2078" t="s">
        <v>27</v>
      </c>
      <c r="Y2078" t="s">
        <v>104</v>
      </c>
      <c r="Z2078" t="s">
        <v>5820</v>
      </c>
      <c r="AA2078" t="s">
        <v>104</v>
      </c>
      <c r="AB2078" t="str">
        <f>+LEFT(AA2078,1)</f>
        <v>K</v>
      </c>
      <c r="AC2078" s="6">
        <f>DEGREES(ACOS(SIN(Resultats!$H$11)*SIN(RADIANS(N2078))+COS(Resultats!$H$11)*COS(RADIANS(N2078))*COS(Resultats!$E$11-RADIANS(M2078))))</f>
        <v>73.066870409538524</v>
      </c>
      <c r="AD2078">
        <f>+IF(AB2078=Data!$E$18,1,0)</f>
        <v>0</v>
      </c>
      <c r="AE2078">
        <f>+IF(AC2078&lt;Data!$B$17,1,0)</f>
        <v>0</v>
      </c>
      <c r="AF2078" s="7">
        <f>+IF(AND(AD2078,AE2078),1,0)</f>
        <v>0</v>
      </c>
    </row>
    <row r="2079" spans="1:32" x14ac:dyDescent="0.2">
      <c r="A2079">
        <v>5536</v>
      </c>
      <c r="C2079">
        <v>130970</v>
      </c>
      <c r="D2079">
        <v>140177</v>
      </c>
      <c r="E2079">
        <v>14</v>
      </c>
      <c r="F2079">
        <v>51</v>
      </c>
      <c r="G2079">
        <v>0.1</v>
      </c>
      <c r="H2079" t="s">
        <v>26</v>
      </c>
      <c r="I2079">
        <v>0</v>
      </c>
      <c r="J2079">
        <v>15</v>
      </c>
      <c r="K2079">
        <v>26</v>
      </c>
      <c r="L2079">
        <v>14.850027777777777</v>
      </c>
      <c r="M2079">
        <v>222.75041666666667</v>
      </c>
      <c r="N2079">
        <v>-0.25722222222222224</v>
      </c>
      <c r="O2079">
        <v>6.18</v>
      </c>
      <c r="Q2079">
        <v>1.4</v>
      </c>
      <c r="S2079">
        <v>1.69</v>
      </c>
      <c r="Y2079" t="s">
        <v>105</v>
      </c>
      <c r="Z2079" t="s">
        <v>105</v>
      </c>
      <c r="AA2079" t="s">
        <v>133</v>
      </c>
      <c r="AB2079" t="str">
        <f>+LEFT(AA2079,1)</f>
        <v>K</v>
      </c>
      <c r="AC2079" s="6">
        <f>DEGREES(ACOS(SIN(Resultats!$H$11)*SIN(RADIANS(N2079))+COS(Resultats!$H$11)*COS(RADIANS(N2079))*COS(Resultats!$E$11-RADIANS(M2079))))</f>
        <v>73.067367729547726</v>
      </c>
      <c r="AD2079">
        <f>+IF(AB2079=Data!$E$18,1,0)</f>
        <v>0</v>
      </c>
      <c r="AE2079">
        <f>+IF(AC2079&lt;Data!$B$17,1,0)</f>
        <v>0</v>
      </c>
      <c r="AF2079" s="7">
        <f>+IF(AND(AD2079,AE2079),1,0)</f>
        <v>0</v>
      </c>
    </row>
    <row r="2080" spans="1:32" x14ac:dyDescent="0.2">
      <c r="A2080">
        <v>1588</v>
      </c>
      <c r="B2080" t="s">
        <v>2520</v>
      </c>
      <c r="C2080">
        <v>31579</v>
      </c>
      <c r="D2080">
        <v>24943</v>
      </c>
      <c r="E2080">
        <v>4</v>
      </c>
      <c r="F2080">
        <v>59</v>
      </c>
      <c r="G2080">
        <v>46.3</v>
      </c>
      <c r="H2080" t="s">
        <v>24</v>
      </c>
      <c r="I2080">
        <v>53</v>
      </c>
      <c r="J2080">
        <v>9</v>
      </c>
      <c r="K2080">
        <v>20</v>
      </c>
      <c r="L2080">
        <v>4.9961944444444448</v>
      </c>
      <c r="M2080">
        <v>74.942916666666676</v>
      </c>
      <c r="N2080">
        <v>53.155555555555551</v>
      </c>
      <c r="O2080">
        <v>6.08</v>
      </c>
      <c r="Q2080">
        <v>1.46</v>
      </c>
      <c r="Y2080" t="s">
        <v>172</v>
      </c>
      <c r="Z2080" t="s">
        <v>172</v>
      </c>
      <c r="AA2080" t="s">
        <v>80</v>
      </c>
      <c r="AB2080" t="str">
        <f>+LEFT(AA2080,1)</f>
        <v>K</v>
      </c>
      <c r="AC2080" s="6">
        <f>DEGREES(ACOS(SIN(Resultats!$H$11)*SIN(RADIANS(N2080))+COS(Resultats!$H$11)*COS(RADIANS(N2080))*COS(Resultats!$E$11-RADIANS(M2080))))</f>
        <v>73.067909716283097</v>
      </c>
      <c r="AD2080">
        <f>+IF(AB2080=Data!$E$18,1,0)</f>
        <v>0</v>
      </c>
      <c r="AE2080">
        <f>+IF(AC2080&lt;Data!$B$17,1,0)</f>
        <v>0</v>
      </c>
      <c r="AF2080" s="7">
        <f>+IF(AND(AD2080,AE2080),1,0)</f>
        <v>0</v>
      </c>
    </row>
    <row r="2081" spans="1:32" x14ac:dyDescent="0.2">
      <c r="A2081">
        <v>3197</v>
      </c>
      <c r="C2081">
        <v>67934</v>
      </c>
      <c r="D2081">
        <v>1319</v>
      </c>
      <c r="E2081">
        <v>8</v>
      </c>
      <c r="F2081">
        <v>24</v>
      </c>
      <c r="G2081">
        <v>32.9</v>
      </c>
      <c r="H2081" t="s">
        <v>24</v>
      </c>
      <c r="I2081">
        <v>82</v>
      </c>
      <c r="J2081">
        <v>25</v>
      </c>
      <c r="K2081">
        <v>51</v>
      </c>
      <c r="L2081">
        <v>8.4091388888888901</v>
      </c>
      <c r="M2081">
        <v>126.13708333333335</v>
      </c>
      <c r="N2081">
        <v>82.430833333333339</v>
      </c>
      <c r="O2081">
        <v>6.32</v>
      </c>
      <c r="Q2081">
        <v>0.01</v>
      </c>
      <c r="S2081">
        <v>0.01</v>
      </c>
      <c r="Y2081" t="s">
        <v>350</v>
      </c>
      <c r="Z2081" t="s">
        <v>350</v>
      </c>
      <c r="AA2081" t="s">
        <v>18</v>
      </c>
      <c r="AB2081" t="str">
        <f>+LEFT(AA2081,1)</f>
        <v>A</v>
      </c>
      <c r="AC2081" s="6">
        <f>DEGREES(ACOS(SIN(Resultats!$H$11)*SIN(RADIANS(N2081))+COS(Resultats!$H$11)*COS(RADIANS(N2081))*COS(Resultats!$E$11-RADIANS(M2081))))</f>
        <v>73.096074061866332</v>
      </c>
      <c r="AD2081">
        <f>+IF(AB2081=Data!$E$18,1,0)</f>
        <v>1</v>
      </c>
      <c r="AE2081">
        <f>+IF(AC2081&lt;Data!$B$17,1,0)</f>
        <v>0</v>
      </c>
      <c r="AF2081" s="7">
        <f>+IF(AND(AD2081,AE2081),1,0)</f>
        <v>0</v>
      </c>
    </row>
    <row r="2082" spans="1:32" x14ac:dyDescent="0.2">
      <c r="A2082">
        <v>5091</v>
      </c>
      <c r="C2082">
        <v>117566</v>
      </c>
      <c r="D2082">
        <v>7821</v>
      </c>
      <c r="E2082">
        <v>13</v>
      </c>
      <c r="F2082">
        <v>26</v>
      </c>
      <c r="G2082">
        <v>56.7</v>
      </c>
      <c r="H2082" t="s">
        <v>24</v>
      </c>
      <c r="I2082">
        <v>78</v>
      </c>
      <c r="J2082">
        <v>38</v>
      </c>
      <c r="K2082">
        <v>38</v>
      </c>
      <c r="L2082">
        <v>13.449083333333334</v>
      </c>
      <c r="M2082">
        <v>201.73625000000001</v>
      </c>
      <c r="N2082">
        <v>78.643888888888895</v>
      </c>
      <c r="O2082">
        <v>5.77</v>
      </c>
      <c r="Q2082">
        <v>0.77</v>
      </c>
      <c r="S2082">
        <v>0.35</v>
      </c>
      <c r="Y2082" t="s">
        <v>5633</v>
      </c>
      <c r="Z2082" t="s">
        <v>5654</v>
      </c>
      <c r="AA2082" t="s">
        <v>15421</v>
      </c>
      <c r="AB2082" t="str">
        <f>+LEFT(AA2082,1)</f>
        <v>G</v>
      </c>
      <c r="AC2082" s="6">
        <f>DEGREES(ACOS(SIN(Resultats!$H$11)*SIN(RADIANS(N2082))+COS(Resultats!$H$11)*COS(RADIANS(N2082))*COS(Resultats!$E$11-RADIANS(M2082))))</f>
        <v>73.121888034053271</v>
      </c>
      <c r="AD2082">
        <f>+IF(AB2082=Data!$E$18,1,0)</f>
        <v>0</v>
      </c>
      <c r="AE2082">
        <f>+IF(AC2082&lt;Data!$B$17,1,0)</f>
        <v>0</v>
      </c>
      <c r="AF2082" s="7">
        <f>+IF(AND(AD2082,AE2082),1,0)</f>
        <v>0</v>
      </c>
    </row>
    <row r="2083" spans="1:32" x14ac:dyDescent="0.2">
      <c r="A2083">
        <v>1575</v>
      </c>
      <c r="C2083">
        <v>31362</v>
      </c>
      <c r="D2083">
        <v>76848</v>
      </c>
      <c r="E2083">
        <v>4</v>
      </c>
      <c r="F2083">
        <v>56</v>
      </c>
      <c r="G2083">
        <v>15.6</v>
      </c>
      <c r="H2083" t="s">
        <v>24</v>
      </c>
      <c r="I2083">
        <v>24</v>
      </c>
      <c r="J2083">
        <v>35</v>
      </c>
      <c r="K2083">
        <v>32</v>
      </c>
      <c r="L2083">
        <v>4.9376666666666669</v>
      </c>
      <c r="M2083">
        <v>74.064999999999998</v>
      </c>
      <c r="N2083">
        <v>24.592222222222222</v>
      </c>
      <c r="O2083">
        <v>6.37</v>
      </c>
      <c r="Q2083">
        <v>0.33</v>
      </c>
      <c r="S2083">
        <v>-0.08</v>
      </c>
      <c r="Y2083" t="s">
        <v>2891</v>
      </c>
      <c r="Z2083" t="s">
        <v>2891</v>
      </c>
      <c r="AA2083" t="s">
        <v>2891</v>
      </c>
      <c r="AB2083" t="str">
        <f>+LEFT(AA2083,1)</f>
        <v>F</v>
      </c>
      <c r="AC2083" s="6">
        <f>DEGREES(ACOS(SIN(Resultats!$H$11)*SIN(RADIANS(N2083))+COS(Resultats!$H$11)*COS(RADIANS(N2083))*COS(Resultats!$E$11-RADIANS(M2083))))</f>
        <v>73.148846443583494</v>
      </c>
      <c r="AD2083">
        <f>+IF(AB2083=Data!$E$18,1,0)</f>
        <v>0</v>
      </c>
      <c r="AE2083">
        <f>+IF(AC2083&lt;Data!$B$17,1,0)</f>
        <v>0</v>
      </c>
      <c r="AF2083" s="7">
        <f>+IF(AND(AD2083,AE2083),1,0)</f>
        <v>0</v>
      </c>
    </row>
    <row r="2084" spans="1:32" x14ac:dyDescent="0.2">
      <c r="A2084">
        <v>5616</v>
      </c>
      <c r="B2084" t="s">
        <v>5122</v>
      </c>
      <c r="C2084">
        <v>133582</v>
      </c>
      <c r="D2084">
        <v>83645</v>
      </c>
      <c r="E2084">
        <v>15</v>
      </c>
      <c r="F2084">
        <v>4</v>
      </c>
      <c r="G2084">
        <v>26.7</v>
      </c>
      <c r="H2084" t="s">
        <v>24</v>
      </c>
      <c r="I2084">
        <v>26</v>
      </c>
      <c r="J2084">
        <v>56</v>
      </c>
      <c r="K2084">
        <v>51</v>
      </c>
      <c r="L2084">
        <v>15.074083333333332</v>
      </c>
      <c r="M2084">
        <v>226.11125000000001</v>
      </c>
      <c r="N2084">
        <v>26.947500000000002</v>
      </c>
      <c r="O2084">
        <v>4.54</v>
      </c>
      <c r="Q2084">
        <v>1.24</v>
      </c>
      <c r="S2084">
        <v>1.33</v>
      </c>
      <c r="U2084">
        <v>0.65</v>
      </c>
      <c r="Y2084" t="s">
        <v>125</v>
      </c>
      <c r="Z2084" t="s">
        <v>125</v>
      </c>
      <c r="AA2084" t="s">
        <v>365</v>
      </c>
      <c r="AB2084" t="str">
        <f>+LEFT(AA2084,1)</f>
        <v>K</v>
      </c>
      <c r="AC2084" s="6">
        <f>DEGREES(ACOS(SIN(Resultats!$H$11)*SIN(RADIANS(N2084))+COS(Resultats!$H$11)*COS(RADIANS(N2084))*COS(Resultats!$E$11-RADIANS(M2084))))</f>
        <v>73.176959114310534</v>
      </c>
      <c r="AD2084">
        <f>+IF(AB2084=Data!$E$18,1,0)</f>
        <v>0</v>
      </c>
      <c r="AE2084">
        <f>+IF(AC2084&lt;Data!$B$17,1,0)</f>
        <v>0</v>
      </c>
      <c r="AF2084" s="7">
        <f>+IF(AND(AD2084,AE2084),1,0)</f>
        <v>0</v>
      </c>
    </row>
    <row r="2085" spans="1:32" x14ac:dyDescent="0.2">
      <c r="A2085">
        <v>5618</v>
      </c>
      <c r="B2085" t="s">
        <v>5123</v>
      </c>
      <c r="C2085">
        <v>133640</v>
      </c>
      <c r="D2085">
        <v>45357</v>
      </c>
      <c r="E2085">
        <v>15</v>
      </c>
      <c r="F2085">
        <v>3</v>
      </c>
      <c r="G2085">
        <v>47.4</v>
      </c>
      <c r="H2085" t="s">
        <v>24</v>
      </c>
      <c r="I2085">
        <v>47</v>
      </c>
      <c r="J2085">
        <v>39</v>
      </c>
      <c r="K2085">
        <v>16</v>
      </c>
      <c r="L2085">
        <v>15.063166666666667</v>
      </c>
      <c r="M2085">
        <v>225.94749999999999</v>
      </c>
      <c r="N2085">
        <v>47.654444444444444</v>
      </c>
      <c r="O2085">
        <v>4.76</v>
      </c>
      <c r="Q2085">
        <v>0.65</v>
      </c>
      <c r="S2085">
        <v>0.11</v>
      </c>
      <c r="Y2085" t="s">
        <v>5125</v>
      </c>
      <c r="Z2085" t="s">
        <v>11707</v>
      </c>
      <c r="AA2085" t="s">
        <v>15430</v>
      </c>
      <c r="AB2085" t="str">
        <f>+LEFT(AA2085,1)</f>
        <v>F</v>
      </c>
      <c r="AC2085" s="6">
        <f>DEGREES(ACOS(SIN(Resultats!$H$11)*SIN(RADIANS(N2085))+COS(Resultats!$H$11)*COS(RADIANS(N2085))*COS(Resultats!$E$11-RADIANS(M2085))))</f>
        <v>73.177044618268511</v>
      </c>
      <c r="AD2085">
        <f>+IF(AB2085=Data!$E$18,1,0)</f>
        <v>0</v>
      </c>
      <c r="AE2085">
        <f>+IF(AC2085&lt;Data!$B$17,1,0)</f>
        <v>0</v>
      </c>
      <c r="AF2085" s="7">
        <f>+IF(AND(AD2085,AE2085),1,0)</f>
        <v>0</v>
      </c>
    </row>
    <row r="2086" spans="1:32" x14ac:dyDescent="0.2">
      <c r="A2086">
        <v>2401</v>
      </c>
      <c r="C2086">
        <v>46588</v>
      </c>
      <c r="D2086">
        <v>5946</v>
      </c>
      <c r="E2086">
        <v>6</v>
      </c>
      <c r="F2086">
        <v>46</v>
      </c>
      <c r="G2086">
        <v>14.1</v>
      </c>
      <c r="H2086" t="s">
        <v>24</v>
      </c>
      <c r="I2086">
        <v>79</v>
      </c>
      <c r="J2086">
        <v>33</v>
      </c>
      <c r="K2086">
        <v>53</v>
      </c>
      <c r="L2086">
        <v>6.7705833333333336</v>
      </c>
      <c r="M2086">
        <v>101.55875</v>
      </c>
      <c r="N2086">
        <v>79.564722222222215</v>
      </c>
      <c r="O2086">
        <v>5.45</v>
      </c>
      <c r="Q2086">
        <v>0.5</v>
      </c>
      <c r="S2086">
        <v>-0.02</v>
      </c>
      <c r="Y2086" t="s">
        <v>199</v>
      </c>
      <c r="Z2086" t="s">
        <v>199</v>
      </c>
      <c r="AA2086" t="s">
        <v>15414</v>
      </c>
      <c r="AB2086" t="str">
        <f>+LEFT(AA2086,1)</f>
        <v>F</v>
      </c>
      <c r="AC2086" s="6">
        <f>DEGREES(ACOS(SIN(Resultats!$H$11)*SIN(RADIANS(N2086))+COS(Resultats!$H$11)*COS(RADIANS(N2086))*COS(Resultats!$E$11-RADIANS(M2086))))</f>
        <v>73.195527744830798</v>
      </c>
      <c r="AD2086">
        <f>+IF(AB2086=Data!$E$18,1,0)</f>
        <v>0</v>
      </c>
      <c r="AE2086">
        <f>+IF(AC2086&lt;Data!$B$17,1,0)</f>
        <v>0</v>
      </c>
      <c r="AF2086" s="7">
        <f>+IF(AND(AD2086,AE2086),1,0)</f>
        <v>0</v>
      </c>
    </row>
    <row r="2087" spans="1:32" x14ac:dyDescent="0.2">
      <c r="A2087">
        <v>1558</v>
      </c>
      <c r="C2087">
        <v>31069</v>
      </c>
      <c r="D2087">
        <v>39851</v>
      </c>
      <c r="E2087">
        <v>4</v>
      </c>
      <c r="F2087">
        <v>54</v>
      </c>
      <c r="G2087">
        <v>51.3</v>
      </c>
      <c r="H2087" t="s">
        <v>24</v>
      </c>
      <c r="I2087">
        <v>44</v>
      </c>
      <c r="J2087">
        <v>3</v>
      </c>
      <c r="K2087">
        <v>39</v>
      </c>
      <c r="L2087">
        <v>4.91425</v>
      </c>
      <c r="M2087">
        <v>73.713750000000005</v>
      </c>
      <c r="N2087">
        <v>44.060833333333328</v>
      </c>
      <c r="O2087">
        <v>6.08</v>
      </c>
      <c r="Q2087">
        <v>-0.02</v>
      </c>
      <c r="S2087">
        <v>-0.09</v>
      </c>
      <c r="Y2087" t="s">
        <v>134</v>
      </c>
      <c r="Z2087" t="s">
        <v>134</v>
      </c>
      <c r="AA2087" t="s">
        <v>2210</v>
      </c>
      <c r="AB2087" t="str">
        <f>+LEFT(AA2087,1)</f>
        <v>A</v>
      </c>
      <c r="AC2087" s="6">
        <f>DEGREES(ACOS(SIN(Resultats!$H$11)*SIN(RADIANS(N2087))+COS(Resultats!$H$11)*COS(RADIANS(N2087))*COS(Resultats!$E$11-RADIANS(M2087))))</f>
        <v>73.230004117413444</v>
      </c>
      <c r="AD2087">
        <f>+IF(AB2087=Data!$E$18,1,0)</f>
        <v>1</v>
      </c>
      <c r="AE2087">
        <f>+IF(AC2087&lt;Data!$B$17,1,0)</f>
        <v>0</v>
      </c>
      <c r="AF2087" s="7">
        <f>+IF(AND(AD2087,AE2087),1,0)</f>
        <v>0</v>
      </c>
    </row>
    <row r="2088" spans="1:32" x14ac:dyDescent="0.2">
      <c r="A2088">
        <v>2709</v>
      </c>
      <c r="C2088">
        <v>55075</v>
      </c>
      <c r="D2088">
        <v>1164</v>
      </c>
      <c r="E2088">
        <v>7</v>
      </c>
      <c r="F2088">
        <v>25</v>
      </c>
      <c r="G2088">
        <v>21.9</v>
      </c>
      <c r="H2088" t="s">
        <v>24</v>
      </c>
      <c r="I2088">
        <v>81</v>
      </c>
      <c r="J2088">
        <v>15</v>
      </c>
      <c r="K2088">
        <v>27</v>
      </c>
      <c r="L2088">
        <v>7.4227500000000006</v>
      </c>
      <c r="M2088">
        <v>111.34125</v>
      </c>
      <c r="N2088">
        <v>81.257499999999993</v>
      </c>
      <c r="O2088">
        <v>6.31</v>
      </c>
      <c r="Q2088">
        <v>-0.04</v>
      </c>
      <c r="S2088">
        <v>-0.09</v>
      </c>
      <c r="Y2088" t="s">
        <v>340</v>
      </c>
      <c r="Z2088" t="s">
        <v>340</v>
      </c>
      <c r="AA2088" t="s">
        <v>2210</v>
      </c>
      <c r="AB2088" t="str">
        <f>+LEFT(AA2088,1)</f>
        <v>A</v>
      </c>
      <c r="AC2088" s="6">
        <f>DEGREES(ACOS(SIN(Resultats!$H$11)*SIN(RADIANS(N2088))+COS(Resultats!$H$11)*COS(RADIANS(N2088))*COS(Resultats!$E$11-RADIANS(M2088))))</f>
        <v>73.230831475954403</v>
      </c>
      <c r="AD2088">
        <f>+IF(AB2088=Data!$E$18,1,0)</f>
        <v>1</v>
      </c>
      <c r="AE2088">
        <f>+IF(AC2088&lt;Data!$B$17,1,0)</f>
        <v>0</v>
      </c>
      <c r="AF2088" s="7">
        <f>+IF(AND(AD2088,AE2088),1,0)</f>
        <v>0</v>
      </c>
    </row>
    <row r="2089" spans="1:32" x14ac:dyDescent="0.2">
      <c r="A2089">
        <v>1624</v>
      </c>
      <c r="C2089">
        <v>32356</v>
      </c>
      <c r="D2089">
        <v>13369</v>
      </c>
      <c r="E2089">
        <v>5</v>
      </c>
      <c r="F2089">
        <v>6</v>
      </c>
      <c r="G2089">
        <v>29.7</v>
      </c>
      <c r="H2089" t="s">
        <v>24</v>
      </c>
      <c r="I2089">
        <v>61</v>
      </c>
      <c r="J2089">
        <v>10</v>
      </c>
      <c r="K2089">
        <v>12</v>
      </c>
      <c r="L2089">
        <v>5.10825</v>
      </c>
      <c r="M2089">
        <v>76.623750000000001</v>
      </c>
      <c r="N2089">
        <v>61.17</v>
      </c>
      <c r="O2089">
        <v>6.04</v>
      </c>
      <c r="Q2089">
        <v>1.37</v>
      </c>
      <c r="Y2089" t="s">
        <v>2551</v>
      </c>
      <c r="Z2089" t="s">
        <v>2551</v>
      </c>
      <c r="AA2089" t="s">
        <v>104</v>
      </c>
      <c r="AB2089" t="str">
        <f>+LEFT(AA2089,1)</f>
        <v>K</v>
      </c>
      <c r="AC2089" s="6">
        <f>DEGREES(ACOS(SIN(Resultats!$H$11)*SIN(RADIANS(N2089))+COS(Resultats!$H$11)*COS(RADIANS(N2089))*COS(Resultats!$E$11-RADIANS(M2089))))</f>
        <v>73.262734588819853</v>
      </c>
      <c r="AD2089">
        <f>+IF(AB2089=Data!$E$18,1,0)</f>
        <v>0</v>
      </c>
      <c r="AE2089">
        <f>+IF(AC2089&lt;Data!$B$17,1,0)</f>
        <v>0</v>
      </c>
      <c r="AF2089" s="7">
        <f>+IF(AND(AD2089,AE2089),1,0)</f>
        <v>0</v>
      </c>
    </row>
    <row r="2090" spans="1:32" x14ac:dyDescent="0.2">
      <c r="A2090">
        <v>1697</v>
      </c>
      <c r="C2090">
        <v>33833</v>
      </c>
      <c r="D2090">
        <v>131873</v>
      </c>
      <c r="E2090">
        <v>5</v>
      </c>
      <c r="F2090">
        <v>12</v>
      </c>
      <c r="G2090">
        <v>48.2</v>
      </c>
      <c r="H2090" t="s">
        <v>26</v>
      </c>
      <c r="I2090">
        <v>6</v>
      </c>
      <c r="J2090">
        <v>3</v>
      </c>
      <c r="K2090">
        <v>26</v>
      </c>
      <c r="L2090">
        <v>5.2133888888888889</v>
      </c>
      <c r="M2090">
        <v>78.200833333333335</v>
      </c>
      <c r="N2090">
        <v>-6.0572222222222223</v>
      </c>
      <c r="O2090">
        <v>5.91</v>
      </c>
      <c r="Q2090">
        <v>0.96</v>
      </c>
      <c r="S2090">
        <v>0.72</v>
      </c>
      <c r="Y2090" t="s">
        <v>345</v>
      </c>
      <c r="Z2090" t="s">
        <v>345</v>
      </c>
      <c r="AA2090" t="s">
        <v>3097</v>
      </c>
      <c r="AB2090" t="str">
        <f>+LEFT(AA2090,1)</f>
        <v>G</v>
      </c>
      <c r="AC2090" s="6">
        <f>DEGREES(ACOS(SIN(Resultats!$H$11)*SIN(RADIANS(N2090))+COS(Resultats!$H$11)*COS(RADIANS(N2090))*COS(Resultats!$E$11-RADIANS(M2090))))</f>
        <v>73.287919544029506</v>
      </c>
      <c r="AD2090">
        <f>+IF(AB2090=Data!$E$18,1,0)</f>
        <v>0</v>
      </c>
      <c r="AE2090">
        <f>+IF(AC2090&lt;Data!$B$17,1,0)</f>
        <v>0</v>
      </c>
      <c r="AF2090" s="7">
        <f>+IF(AND(AD2090,AE2090),1,0)</f>
        <v>0</v>
      </c>
    </row>
    <row r="2091" spans="1:32" x14ac:dyDescent="0.2">
      <c r="A2091">
        <v>1756</v>
      </c>
      <c r="B2091" t="s">
        <v>2642</v>
      </c>
      <c r="C2091">
        <v>34816</v>
      </c>
      <c r="D2091">
        <v>150340</v>
      </c>
      <c r="E2091">
        <v>5</v>
      </c>
      <c r="F2091">
        <v>19</v>
      </c>
      <c r="G2091">
        <v>34.5</v>
      </c>
      <c r="H2091" t="s">
        <v>26</v>
      </c>
      <c r="I2091">
        <v>13</v>
      </c>
      <c r="J2091">
        <v>10</v>
      </c>
      <c r="K2091">
        <v>36</v>
      </c>
      <c r="L2091">
        <v>5.3262499999999999</v>
      </c>
      <c r="M2091">
        <v>79.893749999999997</v>
      </c>
      <c r="N2091">
        <v>-13.176666666666666</v>
      </c>
      <c r="O2091">
        <v>4.29</v>
      </c>
      <c r="Q2091">
        <v>-0.26</v>
      </c>
      <c r="S2091">
        <v>-1.03</v>
      </c>
      <c r="U2091">
        <v>-0.28000000000000003</v>
      </c>
      <c r="Y2091" t="s">
        <v>2643</v>
      </c>
      <c r="Z2091" t="s">
        <v>11535</v>
      </c>
      <c r="AA2091" t="s">
        <v>15431</v>
      </c>
      <c r="AB2091" t="str">
        <f>+LEFT(AA2091,1)</f>
        <v>B</v>
      </c>
      <c r="AC2091" s="6">
        <f>DEGREES(ACOS(SIN(Resultats!$H$11)*SIN(RADIANS(N2091))+COS(Resultats!$H$11)*COS(RADIANS(N2091))*COS(Resultats!$E$11-RADIANS(M2091))))</f>
        <v>73.339460944992808</v>
      </c>
      <c r="AD2091">
        <f>+IF(AB2091=Data!$E$18,1,0)</f>
        <v>0</v>
      </c>
      <c r="AE2091">
        <f>+IF(AC2091&lt;Data!$B$17,1,0)</f>
        <v>0</v>
      </c>
      <c r="AF2091" s="7">
        <f>+IF(AND(AD2091,AE2091),1,0)</f>
        <v>0</v>
      </c>
    </row>
    <row r="2092" spans="1:32" x14ac:dyDescent="0.2">
      <c r="A2092">
        <v>1713</v>
      </c>
      <c r="B2092" t="s">
        <v>2611</v>
      </c>
      <c r="C2092">
        <v>34085</v>
      </c>
      <c r="D2092">
        <v>131907</v>
      </c>
      <c r="E2092">
        <v>5</v>
      </c>
      <c r="F2092">
        <v>14</v>
      </c>
      <c r="G2092">
        <v>32.299999999999997</v>
      </c>
      <c r="H2092" t="s">
        <v>26</v>
      </c>
      <c r="I2092">
        <v>8</v>
      </c>
      <c r="J2092">
        <v>12</v>
      </c>
      <c r="K2092">
        <v>6</v>
      </c>
      <c r="L2092">
        <v>5.2423055555555553</v>
      </c>
      <c r="M2092">
        <v>78.634583333333325</v>
      </c>
      <c r="N2092">
        <v>-8.2016666666666662</v>
      </c>
      <c r="O2092">
        <v>0.12</v>
      </c>
      <c r="Q2092">
        <v>-0.03</v>
      </c>
      <c r="S2092">
        <v>-0.66</v>
      </c>
      <c r="U2092">
        <v>-0.02</v>
      </c>
      <c r="Y2092" t="s">
        <v>2612</v>
      </c>
      <c r="Z2092" t="s">
        <v>2612</v>
      </c>
      <c r="AA2092" t="s">
        <v>1652</v>
      </c>
      <c r="AB2092" t="str">
        <f>+LEFT(AA2092,1)</f>
        <v>B</v>
      </c>
      <c r="AC2092" s="6">
        <f>DEGREES(ACOS(SIN(Resultats!$H$11)*SIN(RADIANS(N2092))+COS(Resultats!$H$11)*COS(RADIANS(N2092))*COS(Resultats!$E$11-RADIANS(M2092))))</f>
        <v>73.340334232938545</v>
      </c>
      <c r="AD2092">
        <f>+IF(AB2092=Data!$E$18,1,0)</f>
        <v>0</v>
      </c>
      <c r="AE2092">
        <f>+IF(AC2092&lt;Data!$B$17,1,0)</f>
        <v>0</v>
      </c>
      <c r="AF2092" s="7">
        <f>+IF(AND(AD2092,AE2092),1,0)</f>
        <v>0</v>
      </c>
    </row>
    <row r="2093" spans="1:32" x14ac:dyDescent="0.2">
      <c r="A2093">
        <v>1600</v>
      </c>
      <c r="C2093">
        <v>31764</v>
      </c>
      <c r="D2093">
        <v>94240</v>
      </c>
      <c r="E2093">
        <v>4</v>
      </c>
      <c r="F2093">
        <v>58</v>
      </c>
      <c r="G2093">
        <v>59.4</v>
      </c>
      <c r="H2093" t="s">
        <v>24</v>
      </c>
      <c r="I2093">
        <v>14</v>
      </c>
      <c r="J2093">
        <v>32</v>
      </c>
      <c r="K2093">
        <v>34</v>
      </c>
      <c r="L2093">
        <v>4.9831666666666665</v>
      </c>
      <c r="M2093">
        <v>74.747500000000002</v>
      </c>
      <c r="N2093">
        <v>14.542777777777777</v>
      </c>
      <c r="O2093">
        <v>6.09</v>
      </c>
      <c r="Q2093">
        <v>0.04</v>
      </c>
      <c r="S2093">
        <v>-0.27</v>
      </c>
      <c r="U2093">
        <v>0.01</v>
      </c>
      <c r="Y2093" t="s">
        <v>131</v>
      </c>
      <c r="Z2093" t="s">
        <v>131</v>
      </c>
      <c r="AA2093" t="s">
        <v>15416</v>
      </c>
      <c r="AB2093" t="str">
        <f>+LEFT(AA2093,1)</f>
        <v>B</v>
      </c>
      <c r="AC2093" s="6">
        <f>DEGREES(ACOS(SIN(Resultats!$H$11)*SIN(RADIANS(N2093))+COS(Resultats!$H$11)*COS(RADIANS(N2093))*COS(Resultats!$E$11-RADIANS(M2093))))</f>
        <v>73.365588457912594</v>
      </c>
      <c r="AD2093">
        <f>+IF(AB2093=Data!$E$18,1,0)</f>
        <v>0</v>
      </c>
      <c r="AE2093">
        <f>+IF(AC2093&lt;Data!$B$17,1,0)</f>
        <v>0</v>
      </c>
      <c r="AF2093" s="7">
        <f>+IF(AND(AD2093,AE2093),1,0)</f>
        <v>0</v>
      </c>
    </row>
    <row r="2094" spans="1:32" x14ac:dyDescent="0.2">
      <c r="A2094">
        <v>5630</v>
      </c>
      <c r="C2094">
        <v>134044</v>
      </c>
      <c r="D2094">
        <v>64503</v>
      </c>
      <c r="E2094">
        <v>15</v>
      </c>
      <c r="F2094">
        <v>6</v>
      </c>
      <c r="G2094">
        <v>35.1</v>
      </c>
      <c r="H2094" t="s">
        <v>24</v>
      </c>
      <c r="I2094">
        <v>36</v>
      </c>
      <c r="J2094">
        <v>27</v>
      </c>
      <c r="K2094">
        <v>20</v>
      </c>
      <c r="L2094">
        <v>15.10975</v>
      </c>
      <c r="M2094">
        <v>226.64625000000001</v>
      </c>
      <c r="N2094">
        <v>36.455555555555556</v>
      </c>
      <c r="O2094">
        <v>6.35</v>
      </c>
      <c r="Q2094">
        <v>0.52</v>
      </c>
      <c r="S2094">
        <v>0.03</v>
      </c>
      <c r="Y2094" t="s">
        <v>199</v>
      </c>
      <c r="Z2094" t="s">
        <v>199</v>
      </c>
      <c r="AA2094" t="s">
        <v>15414</v>
      </c>
      <c r="AB2094" t="str">
        <f>+LEFT(AA2094,1)</f>
        <v>F</v>
      </c>
      <c r="AC2094" s="6">
        <f>DEGREES(ACOS(SIN(Resultats!$H$11)*SIN(RADIANS(N2094))+COS(Resultats!$H$11)*COS(RADIANS(N2094))*COS(Resultats!$E$11-RADIANS(M2094))))</f>
        <v>73.373789435330636</v>
      </c>
      <c r="AD2094">
        <f>+IF(AB2094=Data!$E$18,1,0)</f>
        <v>0</v>
      </c>
      <c r="AE2094">
        <f>+IF(AC2094&lt;Data!$B$17,1,0)</f>
        <v>0</v>
      </c>
      <c r="AF2094" s="7">
        <f>+IF(AND(AD2094,AE2094),1,0)</f>
        <v>0</v>
      </c>
    </row>
    <row r="2095" spans="1:32" x14ac:dyDescent="0.2">
      <c r="A2095">
        <v>2346</v>
      </c>
      <c r="C2095">
        <v>45560</v>
      </c>
      <c r="D2095">
        <v>5911</v>
      </c>
      <c r="E2095">
        <v>6</v>
      </c>
      <c r="F2095">
        <v>40</v>
      </c>
      <c r="G2095">
        <v>16.8</v>
      </c>
      <c r="H2095" t="s">
        <v>24</v>
      </c>
      <c r="I2095">
        <v>79</v>
      </c>
      <c r="J2095">
        <v>35</v>
      </c>
      <c r="K2095">
        <v>58</v>
      </c>
      <c r="L2095">
        <v>6.671333333333334</v>
      </c>
      <c r="M2095">
        <v>100.07</v>
      </c>
      <c r="N2095">
        <v>79.599444444444444</v>
      </c>
      <c r="O2095">
        <v>6.54</v>
      </c>
      <c r="P2095" t="s">
        <v>103</v>
      </c>
      <c r="Y2095" t="s">
        <v>89</v>
      </c>
      <c r="Z2095" t="s">
        <v>89</v>
      </c>
      <c r="AA2095" t="s">
        <v>1469</v>
      </c>
      <c r="AB2095" t="str">
        <f>+LEFT(AA2095,1)</f>
        <v>A</v>
      </c>
      <c r="AC2095" s="6">
        <f>DEGREES(ACOS(SIN(Resultats!$H$11)*SIN(RADIANS(N2095))+COS(Resultats!$H$11)*COS(RADIANS(N2095))*COS(Resultats!$E$11-RADIANS(M2095))))</f>
        <v>73.426801245646629</v>
      </c>
      <c r="AD2095">
        <f>+IF(AB2095=Data!$E$18,1,0)</f>
        <v>1</v>
      </c>
      <c r="AE2095">
        <f>+IF(AC2095&lt;Data!$B$17,1,0)</f>
        <v>0</v>
      </c>
      <c r="AF2095" s="7">
        <f>+IF(AND(AD2095,AE2095),1,0)</f>
        <v>0</v>
      </c>
    </row>
    <row r="2096" spans="1:32" x14ac:dyDescent="0.2">
      <c r="A2096">
        <v>5184</v>
      </c>
      <c r="C2096">
        <v>120084</v>
      </c>
      <c r="D2096">
        <v>7876</v>
      </c>
      <c r="E2096">
        <v>13</v>
      </c>
      <c r="F2096">
        <v>42</v>
      </c>
      <c r="G2096">
        <v>39.299999999999997</v>
      </c>
      <c r="H2096" t="s">
        <v>24</v>
      </c>
      <c r="I2096">
        <v>78</v>
      </c>
      <c r="J2096">
        <v>3</v>
      </c>
      <c r="K2096">
        <v>52</v>
      </c>
      <c r="L2096">
        <v>13.710916666666666</v>
      </c>
      <c r="M2096">
        <v>205.66374999999999</v>
      </c>
      <c r="N2096">
        <v>78.064444444444447</v>
      </c>
      <c r="O2096">
        <v>5.91</v>
      </c>
      <c r="Q2096">
        <v>1.01</v>
      </c>
      <c r="X2096" t="s">
        <v>27</v>
      </c>
      <c r="Y2096" t="s">
        <v>3097</v>
      </c>
      <c r="Z2096" t="s">
        <v>6680</v>
      </c>
      <c r="AA2096" t="s">
        <v>3097</v>
      </c>
      <c r="AB2096" t="str">
        <f>+LEFT(AA2096,1)</f>
        <v>G</v>
      </c>
      <c r="AC2096" s="6">
        <f>DEGREES(ACOS(SIN(Resultats!$H$11)*SIN(RADIANS(N2096))+COS(Resultats!$H$11)*COS(RADIANS(N2096))*COS(Resultats!$E$11-RADIANS(M2096))))</f>
        <v>73.454689280872429</v>
      </c>
      <c r="AD2096">
        <f>+IF(AB2096=Data!$E$18,1,0)</f>
        <v>0</v>
      </c>
      <c r="AE2096">
        <f>+IF(AC2096&lt;Data!$B$17,1,0)</f>
        <v>0</v>
      </c>
      <c r="AF2096" s="7">
        <f>+IF(AND(AD2096,AE2096),1,0)</f>
        <v>0</v>
      </c>
    </row>
    <row r="2097" spans="1:32" x14ac:dyDescent="0.2">
      <c r="A2097">
        <v>5535</v>
      </c>
      <c r="B2097" t="s">
        <v>5076</v>
      </c>
      <c r="C2097">
        <v>130952</v>
      </c>
      <c r="D2097">
        <v>140176</v>
      </c>
      <c r="E2097">
        <v>14</v>
      </c>
      <c r="F2097">
        <v>51</v>
      </c>
      <c r="G2097">
        <v>1</v>
      </c>
      <c r="H2097" t="s">
        <v>26</v>
      </c>
      <c r="I2097">
        <v>2</v>
      </c>
      <c r="J2097">
        <v>17</v>
      </c>
      <c r="K2097">
        <v>57</v>
      </c>
      <c r="L2097">
        <v>14.850277777777777</v>
      </c>
      <c r="M2097">
        <v>222.75416666666666</v>
      </c>
      <c r="N2097">
        <v>-2.2991666666666664</v>
      </c>
      <c r="O2097">
        <v>4.9400000000000004</v>
      </c>
      <c r="Q2097">
        <v>0.98</v>
      </c>
      <c r="S2097">
        <v>0.72</v>
      </c>
      <c r="U2097">
        <v>0.51</v>
      </c>
      <c r="Y2097" t="s">
        <v>547</v>
      </c>
      <c r="Z2097" t="s">
        <v>71</v>
      </c>
      <c r="AA2097" t="s">
        <v>51</v>
      </c>
      <c r="AB2097" t="str">
        <f>+LEFT(AA2097,1)</f>
        <v>G</v>
      </c>
      <c r="AC2097" s="6">
        <f>DEGREES(ACOS(SIN(Resultats!$H$11)*SIN(RADIANS(N2097))+COS(Resultats!$H$11)*COS(RADIANS(N2097))*COS(Resultats!$E$11-RADIANS(M2097))))</f>
        <v>73.455095416707422</v>
      </c>
      <c r="AD2097">
        <f>+IF(AB2097=Data!$E$18,1,0)</f>
        <v>0</v>
      </c>
      <c r="AE2097">
        <f>+IF(AC2097&lt;Data!$B$17,1,0)</f>
        <v>0</v>
      </c>
      <c r="AF2097" s="7">
        <f>+IF(AND(AD2097,AE2097),1,0)</f>
        <v>0</v>
      </c>
    </row>
    <row r="2098" spans="1:32" x14ac:dyDescent="0.2">
      <c r="A2098">
        <v>1585</v>
      </c>
      <c r="C2098">
        <v>31539</v>
      </c>
      <c r="D2098">
        <v>94227</v>
      </c>
      <c r="E2098">
        <v>4</v>
      </c>
      <c r="F2098">
        <v>57</v>
      </c>
      <c r="G2098">
        <v>22.3</v>
      </c>
      <c r="H2098" t="s">
        <v>24</v>
      </c>
      <c r="I2098">
        <v>17</v>
      </c>
      <c r="J2098">
        <v>9</v>
      </c>
      <c r="K2098">
        <v>13</v>
      </c>
      <c r="L2098">
        <v>4.9561944444444448</v>
      </c>
      <c r="M2098">
        <v>74.342916666666667</v>
      </c>
      <c r="N2098">
        <v>17.153611111111111</v>
      </c>
      <c r="O2098">
        <v>5.48</v>
      </c>
      <c r="Q2098">
        <v>1.31</v>
      </c>
      <c r="X2098" t="s">
        <v>27</v>
      </c>
      <c r="Y2098" t="s">
        <v>507</v>
      </c>
      <c r="Z2098" t="s">
        <v>5984</v>
      </c>
      <c r="AA2098" t="s">
        <v>507</v>
      </c>
      <c r="AB2098" t="str">
        <f>+LEFT(AA2098,1)</f>
        <v>K</v>
      </c>
      <c r="AC2098" s="6">
        <f>DEGREES(ACOS(SIN(Resultats!$H$11)*SIN(RADIANS(N2098))+COS(Resultats!$H$11)*COS(RADIANS(N2098))*COS(Resultats!$E$11-RADIANS(M2098))))</f>
        <v>73.481548795566027</v>
      </c>
      <c r="AD2098">
        <f>+IF(AB2098=Data!$E$18,1,0)</f>
        <v>0</v>
      </c>
      <c r="AE2098">
        <f>+IF(AC2098&lt;Data!$B$17,1,0)</f>
        <v>0</v>
      </c>
      <c r="AF2098" s="7">
        <f>+IF(AND(AD2098,AE2098),1,0)</f>
        <v>0</v>
      </c>
    </row>
    <row r="2099" spans="1:32" x14ac:dyDescent="0.2">
      <c r="A2099">
        <v>5627</v>
      </c>
      <c r="B2099" t="s">
        <v>5131</v>
      </c>
      <c r="C2099">
        <v>133962</v>
      </c>
      <c r="D2099">
        <v>45370</v>
      </c>
      <c r="E2099">
        <v>15</v>
      </c>
      <c r="F2099">
        <v>5</v>
      </c>
      <c r="G2099">
        <v>25.8</v>
      </c>
      <c r="H2099" t="s">
        <v>24</v>
      </c>
      <c r="I2099">
        <v>48</v>
      </c>
      <c r="J2099">
        <v>9</v>
      </c>
      <c r="K2099">
        <v>4</v>
      </c>
      <c r="L2099">
        <v>15.0905</v>
      </c>
      <c r="M2099">
        <v>226.35749999999999</v>
      </c>
      <c r="N2099">
        <v>48.151111111111106</v>
      </c>
      <c r="O2099">
        <v>5.57</v>
      </c>
      <c r="Q2099">
        <v>0</v>
      </c>
      <c r="S2099">
        <v>-7.0000000000000007E-2</v>
      </c>
      <c r="Y2099" t="s">
        <v>89</v>
      </c>
      <c r="Z2099" t="s">
        <v>89</v>
      </c>
      <c r="AA2099" t="s">
        <v>1469</v>
      </c>
      <c r="AB2099" t="str">
        <f>+LEFT(AA2099,1)</f>
        <v>A</v>
      </c>
      <c r="AC2099" s="6">
        <f>DEGREES(ACOS(SIN(Resultats!$H$11)*SIN(RADIANS(N2099))+COS(Resultats!$H$11)*COS(RADIANS(N2099))*COS(Resultats!$E$11-RADIANS(M2099))))</f>
        <v>73.481709309616647</v>
      </c>
      <c r="AD2099">
        <f>+IF(AB2099=Data!$E$18,1,0)</f>
        <v>1</v>
      </c>
      <c r="AE2099">
        <f>+IF(AC2099&lt;Data!$B$17,1,0)</f>
        <v>0</v>
      </c>
      <c r="AF2099" s="7">
        <f>+IF(AND(AD2099,AE2099),1,0)</f>
        <v>0</v>
      </c>
    </row>
    <row r="2100" spans="1:32" x14ac:dyDescent="0.2">
      <c r="A2100">
        <v>1568</v>
      </c>
      <c r="B2100" t="s">
        <v>2507</v>
      </c>
      <c r="C2100">
        <v>31278</v>
      </c>
      <c r="D2100">
        <v>24929</v>
      </c>
      <c r="E2100">
        <v>4</v>
      </c>
      <c r="F2100">
        <v>57</v>
      </c>
      <c r="G2100">
        <v>17.2</v>
      </c>
      <c r="H2100" t="s">
        <v>24</v>
      </c>
      <c r="I2100">
        <v>53</v>
      </c>
      <c r="J2100">
        <v>45</v>
      </c>
      <c r="K2100">
        <v>8</v>
      </c>
      <c r="L2100">
        <v>4.9547777777777782</v>
      </c>
      <c r="M2100">
        <v>74.321666666666673</v>
      </c>
      <c r="N2100">
        <v>53.752222222222223</v>
      </c>
      <c r="O2100">
        <v>4.47</v>
      </c>
      <c r="Q2100">
        <v>-0.02</v>
      </c>
      <c r="S2100">
        <v>-0.01</v>
      </c>
      <c r="U2100">
        <v>-0.01</v>
      </c>
      <c r="Y2100" t="s">
        <v>89</v>
      </c>
      <c r="Z2100" t="s">
        <v>89</v>
      </c>
      <c r="AA2100" t="s">
        <v>1469</v>
      </c>
      <c r="AB2100" t="str">
        <f>+LEFT(AA2100,1)</f>
        <v>A</v>
      </c>
      <c r="AC2100" s="6">
        <f>DEGREES(ACOS(SIN(Resultats!$H$11)*SIN(RADIANS(N2100))+COS(Resultats!$H$11)*COS(RADIANS(N2100))*COS(Resultats!$E$11-RADIANS(M2100))))</f>
        <v>73.496052582090485</v>
      </c>
      <c r="AD2100">
        <f>+IF(AB2100=Data!$E$18,1,0)</f>
        <v>1</v>
      </c>
      <c r="AE2100">
        <f>+IF(AC2100&lt;Data!$B$17,1,0)</f>
        <v>0</v>
      </c>
      <c r="AF2100" s="7">
        <f>+IF(AND(AD2100,AE2100),1,0)</f>
        <v>0</v>
      </c>
    </row>
    <row r="2101" spans="1:32" x14ac:dyDescent="0.2">
      <c r="A2101">
        <v>1603</v>
      </c>
      <c r="B2101" t="s">
        <v>2528</v>
      </c>
      <c r="C2101">
        <v>31910</v>
      </c>
      <c r="D2101">
        <v>13351</v>
      </c>
      <c r="E2101">
        <v>5</v>
      </c>
      <c r="F2101">
        <v>3</v>
      </c>
      <c r="G2101">
        <v>25.1</v>
      </c>
      <c r="H2101" t="s">
        <v>24</v>
      </c>
      <c r="I2101">
        <v>60</v>
      </c>
      <c r="J2101">
        <v>26</v>
      </c>
      <c r="K2101">
        <v>32</v>
      </c>
      <c r="L2101">
        <v>5.056972222222222</v>
      </c>
      <c r="M2101">
        <v>75.854583333333323</v>
      </c>
      <c r="N2101">
        <v>60.44222222222222</v>
      </c>
      <c r="O2101">
        <v>4.03</v>
      </c>
      <c r="Q2101">
        <v>0.92</v>
      </c>
      <c r="S2101">
        <v>0.63</v>
      </c>
      <c r="U2101">
        <v>0.45</v>
      </c>
      <c r="Y2101" t="s">
        <v>2529</v>
      </c>
      <c r="Z2101" t="s">
        <v>7213</v>
      </c>
      <c r="AA2101" t="s">
        <v>15435</v>
      </c>
      <c r="AB2101" t="str">
        <f>+LEFT(AA2101,1)</f>
        <v>G</v>
      </c>
      <c r="AC2101" s="6">
        <f>DEGREES(ACOS(SIN(Resultats!$H$11)*SIN(RADIANS(N2101))+COS(Resultats!$H$11)*COS(RADIANS(N2101))*COS(Resultats!$E$11-RADIANS(M2101))))</f>
        <v>73.514649106612637</v>
      </c>
      <c r="AD2101">
        <f>+IF(AB2101=Data!$E$18,1,0)</f>
        <v>0</v>
      </c>
      <c r="AE2101">
        <f>+IF(AC2101&lt;Data!$B$17,1,0)</f>
        <v>0</v>
      </c>
      <c r="AF2101" s="7">
        <f>+IF(AND(AD2101,AE2101),1,0)</f>
        <v>0</v>
      </c>
    </row>
    <row r="2102" spans="1:32" x14ac:dyDescent="0.2">
      <c r="A2102">
        <v>1551</v>
      </c>
      <c r="B2102" t="s">
        <v>2490</v>
      </c>
      <c r="C2102">
        <v>30834</v>
      </c>
      <c r="D2102">
        <v>57475</v>
      </c>
      <c r="E2102">
        <v>4</v>
      </c>
      <c r="F2102">
        <v>52</v>
      </c>
      <c r="G2102">
        <v>38</v>
      </c>
      <c r="H2102" t="s">
        <v>24</v>
      </c>
      <c r="I2102">
        <v>36</v>
      </c>
      <c r="J2102">
        <v>42</v>
      </c>
      <c r="K2102">
        <v>11</v>
      </c>
      <c r="L2102">
        <v>4.8772222222222226</v>
      </c>
      <c r="M2102">
        <v>73.158333333333331</v>
      </c>
      <c r="N2102">
        <v>36.703055555555558</v>
      </c>
      <c r="O2102">
        <v>4.78</v>
      </c>
      <c r="Q2102">
        <v>1.41</v>
      </c>
      <c r="S2102">
        <v>1.58</v>
      </c>
      <c r="U2102">
        <v>0.78</v>
      </c>
      <c r="Y2102" t="s">
        <v>2491</v>
      </c>
      <c r="Z2102" t="s">
        <v>5935</v>
      </c>
      <c r="AA2102" t="s">
        <v>365</v>
      </c>
      <c r="AB2102" t="str">
        <f>+LEFT(AA2102,1)</f>
        <v>K</v>
      </c>
      <c r="AC2102" s="6">
        <f>DEGREES(ACOS(SIN(Resultats!$H$11)*SIN(RADIANS(N2102))+COS(Resultats!$H$11)*COS(RADIANS(N2102))*COS(Resultats!$E$11-RADIANS(M2102))))</f>
        <v>73.529455222164373</v>
      </c>
      <c r="AD2102">
        <f>+IF(AB2102=Data!$E$18,1,0)</f>
        <v>0</v>
      </c>
      <c r="AE2102">
        <f>+IF(AC2102&lt;Data!$B$17,1,0)</f>
        <v>0</v>
      </c>
      <c r="AF2102" s="7">
        <f>+IF(AND(AD2102,AE2102),1,0)</f>
        <v>0</v>
      </c>
    </row>
    <row r="2103" spans="1:32" x14ac:dyDescent="0.2">
      <c r="A2103">
        <v>1550</v>
      </c>
      <c r="C2103">
        <v>30823</v>
      </c>
      <c r="D2103">
        <v>39826</v>
      </c>
      <c r="E2103">
        <v>4</v>
      </c>
      <c r="F2103">
        <v>52</v>
      </c>
      <c r="G2103">
        <v>47.8</v>
      </c>
      <c r="H2103" t="s">
        <v>24</v>
      </c>
      <c r="I2103">
        <v>42</v>
      </c>
      <c r="J2103">
        <v>35</v>
      </c>
      <c r="K2103">
        <v>12</v>
      </c>
      <c r="L2103">
        <v>4.8799444444444449</v>
      </c>
      <c r="M2103">
        <v>73.19916666666667</v>
      </c>
      <c r="N2103">
        <v>42.586666666666666</v>
      </c>
      <c r="O2103">
        <v>5.71</v>
      </c>
      <c r="Q2103">
        <v>0.11</v>
      </c>
      <c r="S2103">
        <v>0.14000000000000001</v>
      </c>
      <c r="Y2103" t="s">
        <v>2714</v>
      </c>
      <c r="Z2103" t="s">
        <v>2714</v>
      </c>
      <c r="AA2103" t="s">
        <v>1740</v>
      </c>
      <c r="AB2103" t="str">
        <f>+LEFT(AA2103,1)</f>
        <v>A</v>
      </c>
      <c r="AC2103" s="6">
        <f>DEGREES(ACOS(SIN(Resultats!$H$11)*SIN(RADIANS(N2103))+COS(Resultats!$H$11)*COS(RADIANS(N2103))*COS(Resultats!$E$11-RADIANS(M2103))))</f>
        <v>73.556574882147004</v>
      </c>
      <c r="AD2103">
        <f>+IF(AB2103=Data!$E$18,1,0)</f>
        <v>1</v>
      </c>
      <c r="AE2103">
        <f>+IF(AC2103&lt;Data!$B$17,1,0)</f>
        <v>0</v>
      </c>
      <c r="AF2103" s="7">
        <f>+IF(AND(AD2103,AE2103),1,0)</f>
        <v>0</v>
      </c>
    </row>
    <row r="2104" spans="1:32" x14ac:dyDescent="0.2">
      <c r="A2104">
        <v>1704</v>
      </c>
      <c r="C2104">
        <v>33948</v>
      </c>
      <c r="D2104">
        <v>131887</v>
      </c>
      <c r="E2104">
        <v>5</v>
      </c>
      <c r="F2104">
        <v>13</v>
      </c>
      <c r="G2104">
        <v>33.299999999999997</v>
      </c>
      <c r="H2104" t="s">
        <v>26</v>
      </c>
      <c r="I2104">
        <v>8</v>
      </c>
      <c r="J2104">
        <v>8</v>
      </c>
      <c r="K2104">
        <v>52</v>
      </c>
      <c r="L2104">
        <v>5.2259166666666665</v>
      </c>
      <c r="M2104">
        <v>78.388750000000002</v>
      </c>
      <c r="N2104">
        <v>-8.1477777777777778</v>
      </c>
      <c r="O2104">
        <v>6.37</v>
      </c>
      <c r="Q2104">
        <v>-0.13</v>
      </c>
      <c r="S2104">
        <v>-0.54</v>
      </c>
      <c r="Y2104" t="s">
        <v>211</v>
      </c>
      <c r="Z2104" t="s">
        <v>211</v>
      </c>
      <c r="AA2104" t="s">
        <v>15423</v>
      </c>
      <c r="AB2104" t="str">
        <f>+LEFT(AA2104,1)</f>
        <v>B</v>
      </c>
      <c r="AC2104" s="6">
        <f>DEGREES(ACOS(SIN(Resultats!$H$11)*SIN(RADIANS(N2104))+COS(Resultats!$H$11)*COS(RADIANS(N2104))*COS(Resultats!$E$11-RADIANS(M2104))))</f>
        <v>73.565229091313299</v>
      </c>
      <c r="AD2104">
        <f>+IF(AB2104=Data!$E$18,1,0)</f>
        <v>0</v>
      </c>
      <c r="AE2104">
        <f>+IF(AC2104&lt;Data!$B$17,1,0)</f>
        <v>0</v>
      </c>
      <c r="AF2104" s="7">
        <f>+IF(AND(AD2104,AE2104),1,0)</f>
        <v>0</v>
      </c>
    </row>
    <row r="2105" spans="1:32" x14ac:dyDescent="0.2">
      <c r="A2105">
        <v>1561</v>
      </c>
      <c r="C2105">
        <v>31134</v>
      </c>
      <c r="D2105">
        <v>24919</v>
      </c>
      <c r="E2105">
        <v>4</v>
      </c>
      <c r="F2105">
        <v>56</v>
      </c>
      <c r="G2105">
        <v>7.1</v>
      </c>
      <c r="H2105" t="s">
        <v>24</v>
      </c>
      <c r="I2105">
        <v>52</v>
      </c>
      <c r="J2105">
        <v>52</v>
      </c>
      <c r="K2105">
        <v>10</v>
      </c>
      <c r="L2105">
        <v>4.9353055555555558</v>
      </c>
      <c r="M2105">
        <v>74.029583333333335</v>
      </c>
      <c r="N2105">
        <v>52.869444444444447</v>
      </c>
      <c r="O2105">
        <v>5.75</v>
      </c>
      <c r="Q2105">
        <v>0.11</v>
      </c>
      <c r="S2105">
        <v>0.1</v>
      </c>
      <c r="Y2105" t="s">
        <v>162</v>
      </c>
      <c r="Z2105" t="s">
        <v>162</v>
      </c>
      <c r="AA2105" t="s">
        <v>18</v>
      </c>
      <c r="AB2105" t="str">
        <f>+LEFT(AA2105,1)</f>
        <v>A</v>
      </c>
      <c r="AC2105" s="6">
        <f>DEGREES(ACOS(SIN(Resultats!$H$11)*SIN(RADIANS(N2105))+COS(Resultats!$H$11)*COS(RADIANS(N2105))*COS(Resultats!$E$11-RADIANS(M2105))))</f>
        <v>73.587277792543233</v>
      </c>
      <c r="AD2105">
        <f>+IF(AB2105=Data!$E$18,1,0)</f>
        <v>1</v>
      </c>
      <c r="AE2105">
        <f>+IF(AC2105&lt;Data!$B$17,1,0)</f>
        <v>0</v>
      </c>
      <c r="AF2105" s="7">
        <f>+IF(AND(AD2105,AE2105),1,0)</f>
        <v>0</v>
      </c>
    </row>
    <row r="2106" spans="1:32" x14ac:dyDescent="0.2">
      <c r="A2106">
        <v>1647</v>
      </c>
      <c r="C2106">
        <v>32715</v>
      </c>
      <c r="D2106">
        <v>13388</v>
      </c>
      <c r="E2106">
        <v>5</v>
      </c>
      <c r="F2106">
        <v>9</v>
      </c>
      <c r="G2106">
        <v>44.5</v>
      </c>
      <c r="H2106" t="s">
        <v>24</v>
      </c>
      <c r="I2106">
        <v>64</v>
      </c>
      <c r="J2106">
        <v>55</v>
      </c>
      <c r="K2106">
        <v>10</v>
      </c>
      <c r="L2106">
        <v>5.1623611111111112</v>
      </c>
      <c r="M2106">
        <v>77.435416666666669</v>
      </c>
      <c r="N2106">
        <v>64.919444444444451</v>
      </c>
      <c r="O2106">
        <v>6.41</v>
      </c>
      <c r="Q2106">
        <v>0.4</v>
      </c>
      <c r="S2106">
        <v>-0.02</v>
      </c>
      <c r="Y2106" t="s">
        <v>204</v>
      </c>
      <c r="Z2106" t="s">
        <v>204</v>
      </c>
      <c r="AA2106" t="s">
        <v>217</v>
      </c>
      <c r="AB2106" t="str">
        <f>+LEFT(AA2106,1)</f>
        <v>F</v>
      </c>
      <c r="AC2106" s="6">
        <f>DEGREES(ACOS(SIN(Resultats!$H$11)*SIN(RADIANS(N2106))+COS(Resultats!$H$11)*COS(RADIANS(N2106))*COS(Resultats!$E$11-RADIANS(M2106))))</f>
        <v>73.599083045578311</v>
      </c>
      <c r="AD2106">
        <f>+IF(AB2106=Data!$E$18,1,0)</f>
        <v>0</v>
      </c>
      <c r="AE2106">
        <f>+IF(AC2106&lt;Data!$B$17,1,0)</f>
        <v>0</v>
      </c>
      <c r="AF2106" s="7">
        <f>+IF(AND(AD2106,AE2106),1,0)</f>
        <v>0</v>
      </c>
    </row>
    <row r="2107" spans="1:32" x14ac:dyDescent="0.2">
      <c r="A2107">
        <v>1648</v>
      </c>
      <c r="C2107">
        <v>32736</v>
      </c>
      <c r="D2107">
        <v>112406</v>
      </c>
      <c r="E2107">
        <v>5</v>
      </c>
      <c r="F2107">
        <v>5</v>
      </c>
      <c r="G2107">
        <v>23.7</v>
      </c>
      <c r="H2107" t="s">
        <v>24</v>
      </c>
      <c r="I2107">
        <v>1</v>
      </c>
      <c r="J2107">
        <v>10</v>
      </c>
      <c r="K2107">
        <v>39</v>
      </c>
      <c r="L2107">
        <v>5.0899166666666664</v>
      </c>
      <c r="M2107">
        <v>76.348749999999995</v>
      </c>
      <c r="N2107">
        <v>1.1775</v>
      </c>
      <c r="O2107">
        <v>6.17</v>
      </c>
      <c r="Q2107">
        <v>3.45</v>
      </c>
      <c r="S2107">
        <v>6.5</v>
      </c>
      <c r="U2107">
        <v>1.48</v>
      </c>
      <c r="Y2107" t="s">
        <v>478</v>
      </c>
      <c r="Z2107" t="s">
        <v>478</v>
      </c>
      <c r="AA2107" t="s">
        <v>15441</v>
      </c>
      <c r="AB2107" t="str">
        <f>+LEFT(AA2107,1)</f>
        <v>C</v>
      </c>
      <c r="AC2107" s="6">
        <f>DEGREES(ACOS(SIN(Resultats!$H$11)*SIN(RADIANS(N2107))+COS(Resultats!$H$11)*COS(RADIANS(N2107))*COS(Resultats!$E$11-RADIANS(M2107))))</f>
        <v>73.697010310852264</v>
      </c>
      <c r="AD2107">
        <f>+IF(AB2107=Data!$E$18,1,0)</f>
        <v>0</v>
      </c>
      <c r="AE2107">
        <f>+IF(AC2107&lt;Data!$B$17,1,0)</f>
        <v>0</v>
      </c>
      <c r="AF2107" s="7">
        <f>+IF(AND(AD2107,AE2107),1,0)</f>
        <v>0</v>
      </c>
    </row>
    <row r="2108" spans="1:32" x14ac:dyDescent="0.2">
      <c r="A2108">
        <v>5009</v>
      </c>
      <c r="C2108">
        <v>115337</v>
      </c>
      <c r="D2108">
        <v>2164</v>
      </c>
      <c r="E2108">
        <v>13</v>
      </c>
      <c r="F2108">
        <v>12</v>
      </c>
      <c r="G2108">
        <v>25.4</v>
      </c>
      <c r="H2108" t="s">
        <v>24</v>
      </c>
      <c r="I2108">
        <v>80</v>
      </c>
      <c r="J2108">
        <v>28</v>
      </c>
      <c r="K2108">
        <v>17</v>
      </c>
      <c r="L2108">
        <v>13.207055555555554</v>
      </c>
      <c r="M2108">
        <v>198.10583333333332</v>
      </c>
      <c r="N2108">
        <v>80.471388888888896</v>
      </c>
      <c r="O2108">
        <v>6.25</v>
      </c>
      <c r="Q2108">
        <v>0.94</v>
      </c>
      <c r="Y2108" t="s">
        <v>5591</v>
      </c>
      <c r="Z2108" t="s">
        <v>5591</v>
      </c>
      <c r="AA2108" t="s">
        <v>197</v>
      </c>
      <c r="AB2108" t="str">
        <f>+LEFT(AA2108,1)</f>
        <v>K</v>
      </c>
      <c r="AC2108" s="6">
        <f>DEGREES(ACOS(SIN(Resultats!$H$11)*SIN(RADIANS(N2108))+COS(Resultats!$H$11)*COS(RADIANS(N2108))*COS(Resultats!$E$11-RADIANS(M2108))))</f>
        <v>73.733019648216612</v>
      </c>
      <c r="AD2108">
        <f>+IF(AB2108=Data!$E$18,1,0)</f>
        <v>0</v>
      </c>
      <c r="AE2108">
        <f>+IF(AC2108&lt;Data!$B$17,1,0)</f>
        <v>0</v>
      </c>
      <c r="AF2108" s="7">
        <f>+IF(AND(AD2108,AE2108),1,0)</f>
        <v>0</v>
      </c>
    </row>
    <row r="2109" spans="1:32" x14ac:dyDescent="0.2">
      <c r="A2109">
        <v>1554</v>
      </c>
      <c r="C2109">
        <v>30912</v>
      </c>
      <c r="D2109">
        <v>76802</v>
      </c>
      <c r="E2109">
        <v>4</v>
      </c>
      <c r="F2109">
        <v>52</v>
      </c>
      <c r="G2109">
        <v>47.1</v>
      </c>
      <c r="H2109" t="s">
        <v>24</v>
      </c>
      <c r="I2109">
        <v>27</v>
      </c>
      <c r="J2109">
        <v>53</v>
      </c>
      <c r="K2109">
        <v>51</v>
      </c>
      <c r="L2109">
        <v>4.8797500000000005</v>
      </c>
      <c r="M2109">
        <v>73.196250000000006</v>
      </c>
      <c r="N2109">
        <v>27.897500000000001</v>
      </c>
      <c r="O2109">
        <v>5.97</v>
      </c>
      <c r="Q2109">
        <v>0.37</v>
      </c>
      <c r="S2109">
        <v>0.16</v>
      </c>
      <c r="Y2109" t="s">
        <v>307</v>
      </c>
      <c r="Z2109" t="s">
        <v>307</v>
      </c>
      <c r="AA2109" t="s">
        <v>2897</v>
      </c>
      <c r="AB2109" t="str">
        <f>+LEFT(AA2109,1)</f>
        <v>F</v>
      </c>
      <c r="AC2109" s="6">
        <f>DEGREES(ACOS(SIN(Resultats!$H$11)*SIN(RADIANS(N2109))+COS(Resultats!$H$11)*COS(RADIANS(N2109))*COS(Resultats!$E$11-RADIANS(M2109))))</f>
        <v>73.743357260948727</v>
      </c>
      <c r="AD2109">
        <f>+IF(AB2109=Data!$E$18,1,0)</f>
        <v>0</v>
      </c>
      <c r="AE2109">
        <f>+IF(AC2109&lt;Data!$B$17,1,0)</f>
        <v>0</v>
      </c>
      <c r="AF2109" s="7">
        <f>+IF(AND(AD2109,AE2109),1,0)</f>
        <v>0</v>
      </c>
    </row>
    <row r="2110" spans="1:32" x14ac:dyDescent="0.2">
      <c r="A2110">
        <v>1566</v>
      </c>
      <c r="C2110">
        <v>31236</v>
      </c>
      <c r="D2110">
        <v>94199</v>
      </c>
      <c r="E2110">
        <v>4</v>
      </c>
      <c r="F2110">
        <v>54</v>
      </c>
      <c r="G2110">
        <v>58.3</v>
      </c>
      <c r="H2110" t="s">
        <v>24</v>
      </c>
      <c r="I2110">
        <v>19</v>
      </c>
      <c r="J2110">
        <v>29</v>
      </c>
      <c r="K2110">
        <v>7</v>
      </c>
      <c r="L2110">
        <v>4.9161944444444448</v>
      </c>
      <c r="M2110">
        <v>73.742916666666673</v>
      </c>
      <c r="N2110">
        <v>19.485277777777778</v>
      </c>
      <c r="O2110">
        <v>6.37</v>
      </c>
      <c r="Q2110">
        <v>0.28999999999999998</v>
      </c>
      <c r="S2110">
        <v>0.06</v>
      </c>
      <c r="U2110">
        <v>0.16</v>
      </c>
      <c r="Y2110" t="s">
        <v>2896</v>
      </c>
      <c r="Z2110" t="s">
        <v>2896</v>
      </c>
      <c r="AA2110" t="s">
        <v>15428</v>
      </c>
      <c r="AB2110" t="str">
        <f>+LEFT(AA2110,1)</f>
        <v>F</v>
      </c>
      <c r="AC2110" s="6">
        <f>DEGREES(ACOS(SIN(Resultats!$H$11)*SIN(RADIANS(N2110))+COS(Resultats!$H$11)*COS(RADIANS(N2110))*COS(Resultats!$E$11-RADIANS(M2110))))</f>
        <v>73.830481148194295</v>
      </c>
      <c r="AD2110">
        <f>+IF(AB2110=Data!$E$18,1,0)</f>
        <v>0</v>
      </c>
      <c r="AE2110">
        <f>+IF(AC2110&lt;Data!$B$17,1,0)</f>
        <v>0</v>
      </c>
      <c r="AF2110" s="7">
        <f>+IF(AND(AD2110,AE2110),1,0)</f>
        <v>0</v>
      </c>
    </row>
    <row r="2111" spans="1:32" x14ac:dyDescent="0.2">
      <c r="A2111">
        <v>1593</v>
      </c>
      <c r="C2111">
        <v>31662</v>
      </c>
      <c r="D2111">
        <v>13341</v>
      </c>
      <c r="E2111">
        <v>5</v>
      </c>
      <c r="F2111">
        <v>1</v>
      </c>
      <c r="G2111">
        <v>35.9</v>
      </c>
      <c r="H2111" t="s">
        <v>24</v>
      </c>
      <c r="I2111">
        <v>61</v>
      </c>
      <c r="J2111">
        <v>4</v>
      </c>
      <c r="K2111">
        <v>41</v>
      </c>
      <c r="L2111">
        <v>5.0266388888888889</v>
      </c>
      <c r="M2111">
        <v>75.399583333333339</v>
      </c>
      <c r="N2111">
        <v>61.078055555555558</v>
      </c>
      <c r="O2111">
        <v>6.03</v>
      </c>
      <c r="Q2111">
        <v>0.41</v>
      </c>
      <c r="Y2111" t="s">
        <v>79</v>
      </c>
      <c r="Z2111" t="s">
        <v>79</v>
      </c>
      <c r="AA2111" t="s">
        <v>2046</v>
      </c>
      <c r="AB2111" t="str">
        <f>+LEFT(AA2111,1)</f>
        <v>F</v>
      </c>
      <c r="AC2111" s="6">
        <f>DEGREES(ACOS(SIN(Resultats!$H$11)*SIN(RADIANS(N2111))+COS(Resultats!$H$11)*COS(RADIANS(N2111))*COS(Resultats!$E$11-RADIANS(M2111))))</f>
        <v>73.831456176859902</v>
      </c>
      <c r="AD2111">
        <f>+IF(AB2111=Data!$E$18,1,0)</f>
        <v>0</v>
      </c>
      <c r="AE2111">
        <f>+IF(AC2111&lt;Data!$B$17,1,0)</f>
        <v>0</v>
      </c>
      <c r="AF2111" s="7">
        <f>+IF(AND(AD2111,AE2111),1,0)</f>
        <v>0</v>
      </c>
    </row>
    <row r="2112" spans="1:32" x14ac:dyDescent="0.2">
      <c r="A2112">
        <v>1737</v>
      </c>
      <c r="C2112">
        <v>34538</v>
      </c>
      <c r="D2112">
        <v>150304</v>
      </c>
      <c r="E2112">
        <v>5</v>
      </c>
      <c r="F2112">
        <v>17</v>
      </c>
      <c r="G2112">
        <v>40.200000000000003</v>
      </c>
      <c r="H2112" t="s">
        <v>26</v>
      </c>
      <c r="I2112">
        <v>13</v>
      </c>
      <c r="J2112">
        <v>31</v>
      </c>
      <c r="K2112">
        <v>11</v>
      </c>
      <c r="L2112">
        <v>5.2945000000000002</v>
      </c>
      <c r="M2112">
        <v>79.417500000000004</v>
      </c>
      <c r="N2112">
        <v>-13.519722222222223</v>
      </c>
      <c r="O2112">
        <v>5.5</v>
      </c>
      <c r="Q2112">
        <v>0.93</v>
      </c>
      <c r="S2112">
        <v>0.62</v>
      </c>
      <c r="W2112" t="s">
        <v>374</v>
      </c>
      <c r="X2112" t="s">
        <v>27</v>
      </c>
      <c r="Y2112" t="s">
        <v>28</v>
      </c>
      <c r="Z2112" t="s">
        <v>3226</v>
      </c>
      <c r="AA2112" t="s">
        <v>28</v>
      </c>
      <c r="AB2112" t="str">
        <f>+LEFT(AA2112,1)</f>
        <v>G</v>
      </c>
      <c r="AC2112" s="6">
        <f>DEGREES(ACOS(SIN(Resultats!$H$11)*SIN(RADIANS(N2112))+COS(Resultats!$H$11)*COS(RADIANS(N2112))*COS(Resultats!$E$11-RADIANS(M2112))))</f>
        <v>73.875187596255856</v>
      </c>
      <c r="AD2112">
        <f>+IF(AB2112=Data!$E$18,1,0)</f>
        <v>0</v>
      </c>
      <c r="AE2112">
        <f>+IF(AC2112&lt;Data!$B$17,1,0)</f>
        <v>0</v>
      </c>
      <c r="AF2112" s="7">
        <f>+IF(AND(AD2112,AE2112),1,0)</f>
        <v>0</v>
      </c>
    </row>
    <row r="2113" spans="1:32" x14ac:dyDescent="0.2">
      <c r="A2113">
        <v>3934</v>
      </c>
      <c r="C2113">
        <v>86321</v>
      </c>
      <c r="D2113">
        <v>1637</v>
      </c>
      <c r="E2113">
        <v>10</v>
      </c>
      <c r="F2113">
        <v>8</v>
      </c>
      <c r="G2113">
        <v>34.299999999999997</v>
      </c>
      <c r="H2113" t="s">
        <v>24</v>
      </c>
      <c r="I2113">
        <v>83</v>
      </c>
      <c r="J2113">
        <v>55</v>
      </c>
      <c r="K2113">
        <v>6</v>
      </c>
      <c r="L2113">
        <v>10.142861111111111</v>
      </c>
      <c r="M2113">
        <v>152.14291666666668</v>
      </c>
      <c r="N2113">
        <v>83.918333333333337</v>
      </c>
      <c r="O2113">
        <v>6.37</v>
      </c>
      <c r="Q2113">
        <v>1.52</v>
      </c>
      <c r="S2113">
        <v>1.64</v>
      </c>
      <c r="Y2113" t="s">
        <v>197</v>
      </c>
      <c r="Z2113" t="s">
        <v>197</v>
      </c>
      <c r="AA2113" t="s">
        <v>197</v>
      </c>
      <c r="AB2113" t="str">
        <f>+LEFT(AA2113,1)</f>
        <v>K</v>
      </c>
      <c r="AC2113" s="6">
        <f>DEGREES(ACOS(SIN(Resultats!$H$11)*SIN(RADIANS(N2113))+COS(Resultats!$H$11)*COS(RADIANS(N2113))*COS(Resultats!$E$11-RADIANS(M2113))))</f>
        <v>73.922684187396172</v>
      </c>
      <c r="AD2113">
        <f>+IF(AB2113=Data!$E$18,1,0)</f>
        <v>0</v>
      </c>
      <c r="AE2113">
        <f>+IF(AC2113&lt;Data!$B$17,1,0)</f>
        <v>0</v>
      </c>
      <c r="AF2113" s="7">
        <f>+IF(AND(AD2113,AE2113),1,0)</f>
        <v>0</v>
      </c>
    </row>
    <row r="2114" spans="1:32" x14ac:dyDescent="0.2">
      <c r="A2114">
        <v>5634</v>
      </c>
      <c r="B2114" t="s">
        <v>5133</v>
      </c>
      <c r="C2114">
        <v>134083</v>
      </c>
      <c r="D2114">
        <v>83671</v>
      </c>
      <c r="E2114">
        <v>15</v>
      </c>
      <c r="F2114">
        <v>7</v>
      </c>
      <c r="G2114">
        <v>18.100000000000001</v>
      </c>
      <c r="H2114" t="s">
        <v>24</v>
      </c>
      <c r="I2114">
        <v>24</v>
      </c>
      <c r="J2114">
        <v>52</v>
      </c>
      <c r="K2114">
        <v>9</v>
      </c>
      <c r="L2114">
        <v>15.121694444444445</v>
      </c>
      <c r="M2114">
        <v>226.82541666666668</v>
      </c>
      <c r="N2114">
        <v>24.869166666666668</v>
      </c>
      <c r="O2114">
        <v>4.93</v>
      </c>
      <c r="Q2114">
        <v>0.43</v>
      </c>
      <c r="S2114">
        <v>-0.02</v>
      </c>
      <c r="U2114">
        <v>0.21</v>
      </c>
      <c r="Y2114" t="s">
        <v>430</v>
      </c>
      <c r="Z2114" t="s">
        <v>430</v>
      </c>
      <c r="AA2114" t="s">
        <v>2154</v>
      </c>
      <c r="AB2114" t="str">
        <f>+LEFT(AA2114,1)</f>
        <v>F</v>
      </c>
      <c r="AC2114" s="6">
        <f>DEGREES(ACOS(SIN(Resultats!$H$11)*SIN(RADIANS(N2114))+COS(Resultats!$H$11)*COS(RADIANS(N2114))*COS(Resultats!$E$11-RADIANS(M2114))))</f>
        <v>73.93844252875202</v>
      </c>
      <c r="AD2114">
        <f>+IF(AB2114=Data!$E$18,1,0)</f>
        <v>0</v>
      </c>
      <c r="AE2114">
        <f>+IF(AC2114&lt;Data!$B$17,1,0)</f>
        <v>0</v>
      </c>
      <c r="AF2114" s="7">
        <f>+IF(AND(AD2114,AE2114),1,0)</f>
        <v>0</v>
      </c>
    </row>
    <row r="2115" spans="1:32" x14ac:dyDescent="0.2">
      <c r="A2115">
        <v>1673</v>
      </c>
      <c r="B2115" t="s">
        <v>2579</v>
      </c>
      <c r="C2115">
        <v>33256</v>
      </c>
      <c r="D2115">
        <v>131813</v>
      </c>
      <c r="E2115">
        <v>5</v>
      </c>
      <c r="F2115">
        <v>8</v>
      </c>
      <c r="G2115">
        <v>43.6</v>
      </c>
      <c r="H2115" t="s">
        <v>26</v>
      </c>
      <c r="I2115">
        <v>4</v>
      </c>
      <c r="J2115">
        <v>27</v>
      </c>
      <c r="K2115">
        <v>22</v>
      </c>
      <c r="L2115">
        <v>5.1454444444444452</v>
      </c>
      <c r="M2115">
        <v>77.181666666666672</v>
      </c>
      <c r="N2115">
        <v>-4.4561111111111114</v>
      </c>
      <c r="O2115">
        <v>5.12</v>
      </c>
      <c r="Q2115">
        <v>0.44</v>
      </c>
      <c r="S2115">
        <v>-0.05</v>
      </c>
      <c r="Y2115" t="s">
        <v>63</v>
      </c>
      <c r="Z2115" t="s">
        <v>63</v>
      </c>
      <c r="AA2115" t="s">
        <v>2897</v>
      </c>
      <c r="AB2115" t="str">
        <f>+LEFT(AA2115,1)</f>
        <v>F</v>
      </c>
      <c r="AC2115" s="6">
        <f>DEGREES(ACOS(SIN(Resultats!$H$11)*SIN(RADIANS(N2115))+COS(Resultats!$H$11)*COS(RADIANS(N2115))*COS(Resultats!$E$11-RADIANS(M2115))))</f>
        <v>73.945983433302885</v>
      </c>
      <c r="AD2115">
        <f>+IF(AB2115=Data!$E$18,1,0)</f>
        <v>0</v>
      </c>
      <c r="AE2115">
        <f>+IF(AC2115&lt;Data!$B$17,1,0)</f>
        <v>0</v>
      </c>
      <c r="AF2115" s="7">
        <f>+IF(AND(AD2115,AE2115),1,0)</f>
        <v>0</v>
      </c>
    </row>
    <row r="2116" spans="1:32" x14ac:dyDescent="0.2">
      <c r="A2116">
        <v>1555</v>
      </c>
      <c r="B2116" t="s">
        <v>2494</v>
      </c>
      <c r="C2116">
        <v>30958</v>
      </c>
      <c r="D2116">
        <v>24904</v>
      </c>
      <c r="E2116">
        <v>4</v>
      </c>
      <c r="F2116">
        <v>55</v>
      </c>
      <c r="G2116">
        <v>3.1</v>
      </c>
      <c r="H2116" t="s">
        <v>24</v>
      </c>
      <c r="I2116">
        <v>55</v>
      </c>
      <c r="J2116">
        <v>15</v>
      </c>
      <c r="K2116">
        <v>33</v>
      </c>
      <c r="L2116">
        <v>4.9175277777777779</v>
      </c>
      <c r="M2116">
        <v>73.762916666666669</v>
      </c>
      <c r="N2116">
        <v>55.259166666666665</v>
      </c>
      <c r="O2116">
        <v>5.52</v>
      </c>
      <c r="Q2116">
        <v>0.04</v>
      </c>
      <c r="S2116">
        <v>0</v>
      </c>
      <c r="Y2116" t="s">
        <v>191</v>
      </c>
      <c r="Z2116" t="s">
        <v>191</v>
      </c>
      <c r="AA2116" t="s">
        <v>5040</v>
      </c>
      <c r="AB2116" t="str">
        <f>+LEFT(AA2116,1)</f>
        <v>B</v>
      </c>
      <c r="AC2116" s="6">
        <f>DEGREES(ACOS(SIN(Resultats!$H$11)*SIN(RADIANS(N2116))+COS(Resultats!$H$11)*COS(RADIANS(N2116))*COS(Resultats!$E$11-RADIANS(M2116))))</f>
        <v>73.966020676602469</v>
      </c>
      <c r="AD2116">
        <f>+IF(AB2116=Data!$E$18,1,0)</f>
        <v>0</v>
      </c>
      <c r="AE2116">
        <f>+IF(AC2116&lt;Data!$B$17,1,0)</f>
        <v>0</v>
      </c>
      <c r="AF2116" s="7">
        <f>+IF(AND(AD2116,AE2116),1,0)</f>
        <v>0</v>
      </c>
    </row>
    <row r="2117" spans="1:32" x14ac:dyDescent="0.2">
      <c r="A2117">
        <v>2742</v>
      </c>
      <c r="C2117">
        <v>55966</v>
      </c>
      <c r="D2117">
        <v>1179</v>
      </c>
      <c r="E2117">
        <v>7</v>
      </c>
      <c r="F2117">
        <v>31</v>
      </c>
      <c r="G2117">
        <v>4.4000000000000004</v>
      </c>
      <c r="H2117" t="s">
        <v>24</v>
      </c>
      <c r="I2117">
        <v>82</v>
      </c>
      <c r="J2117">
        <v>24</v>
      </c>
      <c r="K2117">
        <v>41</v>
      </c>
      <c r="L2117">
        <v>7.5178888888888888</v>
      </c>
      <c r="M2117">
        <v>112.76833333333333</v>
      </c>
      <c r="N2117">
        <v>82.411388888888894</v>
      </c>
      <c r="O2117">
        <v>4.96</v>
      </c>
      <c r="Q2117">
        <v>1.66</v>
      </c>
      <c r="S2117">
        <v>1.8</v>
      </c>
      <c r="U2117">
        <v>1.25</v>
      </c>
      <c r="V2117" t="s">
        <v>93</v>
      </c>
      <c r="Y2117" t="s">
        <v>275</v>
      </c>
      <c r="Z2117" t="s">
        <v>164</v>
      </c>
      <c r="AA2117" t="s">
        <v>15429</v>
      </c>
      <c r="AB2117" t="str">
        <f>+LEFT(AA2117,1)</f>
        <v>M</v>
      </c>
      <c r="AC2117" s="6">
        <f>DEGREES(ACOS(SIN(Resultats!$H$11)*SIN(RADIANS(N2117))+COS(Resultats!$H$11)*COS(RADIANS(N2117))*COS(Resultats!$E$11-RADIANS(M2117))))</f>
        <v>73.997754379194788</v>
      </c>
      <c r="AD2117">
        <f>+IF(AB2117=Data!$E$18,1,0)</f>
        <v>0</v>
      </c>
      <c r="AE2117">
        <f>+IF(AC2117&lt;Data!$B$17,1,0)</f>
        <v>0</v>
      </c>
      <c r="AF2117" s="7">
        <f>+IF(AND(AD2117,AE2117),1,0)</f>
        <v>0</v>
      </c>
    </row>
    <row r="2118" spans="1:32" x14ac:dyDescent="0.2">
      <c r="A2118">
        <v>1546</v>
      </c>
      <c r="C2118">
        <v>30752</v>
      </c>
      <c r="D2118">
        <v>24894</v>
      </c>
      <c r="E2118">
        <v>4</v>
      </c>
      <c r="F2118">
        <v>53</v>
      </c>
      <c r="G2118">
        <v>9.8000000000000007</v>
      </c>
      <c r="H2118" t="s">
        <v>24</v>
      </c>
      <c r="I2118">
        <v>52</v>
      </c>
      <c r="J2118">
        <v>50</v>
      </c>
      <c r="K2118">
        <v>27</v>
      </c>
      <c r="L2118">
        <v>4.8860555555555552</v>
      </c>
      <c r="M2118">
        <v>73.290833333333325</v>
      </c>
      <c r="N2118">
        <v>52.840833333333336</v>
      </c>
      <c r="O2118">
        <v>6.41</v>
      </c>
      <c r="Y2118" t="s">
        <v>114</v>
      </c>
      <c r="Z2118" t="s">
        <v>114</v>
      </c>
      <c r="AA2118" t="s">
        <v>18</v>
      </c>
      <c r="AB2118" t="str">
        <f>+LEFT(AA2118,1)</f>
        <v>A</v>
      </c>
      <c r="AC2118" s="6">
        <f>DEGREES(ACOS(SIN(Resultats!$H$11)*SIN(RADIANS(N2118))+COS(Resultats!$H$11)*COS(RADIANS(N2118))*COS(Resultats!$E$11-RADIANS(M2118))))</f>
        <v>74.02938606696847</v>
      </c>
      <c r="AD2118">
        <f>+IF(AB2118=Data!$E$18,1,0)</f>
        <v>1</v>
      </c>
      <c r="AE2118">
        <f>+IF(AC2118&lt;Data!$B$17,1,0)</f>
        <v>0</v>
      </c>
      <c r="AF2118" s="7">
        <f>+IF(AND(AD2118,AE2118),1,0)</f>
        <v>0</v>
      </c>
    </row>
    <row r="2119" spans="1:32" x14ac:dyDescent="0.2">
      <c r="A2119">
        <v>1844</v>
      </c>
      <c r="C2119">
        <v>36384</v>
      </c>
      <c r="D2119">
        <v>5593</v>
      </c>
      <c r="E2119">
        <v>5</v>
      </c>
      <c r="F2119">
        <v>39</v>
      </c>
      <c r="G2119">
        <v>43.7</v>
      </c>
      <c r="H2119" t="s">
        <v>24</v>
      </c>
      <c r="I2119">
        <v>75</v>
      </c>
      <c r="J2119">
        <v>2</v>
      </c>
      <c r="K2119">
        <v>38</v>
      </c>
      <c r="L2119">
        <v>5.6621388888888893</v>
      </c>
      <c r="M2119">
        <v>84.932083333333338</v>
      </c>
      <c r="N2119">
        <v>75.043888888888887</v>
      </c>
      <c r="O2119">
        <v>6.17</v>
      </c>
      <c r="Q2119">
        <v>1.57</v>
      </c>
      <c r="S2119">
        <v>1.95</v>
      </c>
      <c r="Y2119" t="s">
        <v>53</v>
      </c>
      <c r="Z2119" t="s">
        <v>53</v>
      </c>
      <c r="AA2119" t="s">
        <v>586</v>
      </c>
      <c r="AB2119" t="str">
        <f>+LEFT(AA2119,1)</f>
        <v>M</v>
      </c>
      <c r="AC2119" s="6">
        <f>DEGREES(ACOS(SIN(Resultats!$H$11)*SIN(RADIANS(N2119))+COS(Resultats!$H$11)*COS(RADIANS(N2119))*COS(Resultats!$E$11-RADIANS(M2119))))</f>
        <v>74.043680458668874</v>
      </c>
      <c r="AD2119">
        <f>+IF(AB2119=Data!$E$18,1,0)</f>
        <v>0</v>
      </c>
      <c r="AE2119">
        <f>+IF(AC2119&lt;Data!$B$17,1,0)</f>
        <v>0</v>
      </c>
      <c r="AF2119" s="7">
        <f>+IF(AND(AD2119,AE2119),1,0)</f>
        <v>0</v>
      </c>
    </row>
    <row r="2120" spans="1:32" x14ac:dyDescent="0.2">
      <c r="A2120">
        <v>1533</v>
      </c>
      <c r="C2120">
        <v>30504</v>
      </c>
      <c r="D2120">
        <v>57447</v>
      </c>
      <c r="E2120">
        <v>4</v>
      </c>
      <c r="F2120">
        <v>49</v>
      </c>
      <c r="G2120">
        <v>54.6</v>
      </c>
      <c r="H2120" t="s">
        <v>24</v>
      </c>
      <c r="I2120">
        <v>37</v>
      </c>
      <c r="J2120">
        <v>29</v>
      </c>
      <c r="K2120">
        <v>18</v>
      </c>
      <c r="L2120">
        <v>4.831833333333333</v>
      </c>
      <c r="M2120">
        <v>72.477500000000006</v>
      </c>
      <c r="N2120">
        <v>37.488333333333337</v>
      </c>
      <c r="O2120">
        <v>4.88</v>
      </c>
      <c r="Q2120">
        <v>1.44</v>
      </c>
      <c r="S2120">
        <v>1.7</v>
      </c>
      <c r="U2120">
        <v>0.57999999999999996</v>
      </c>
      <c r="V2120" t="s">
        <v>93</v>
      </c>
      <c r="Y2120" t="s">
        <v>2477</v>
      </c>
      <c r="Z2120" t="s">
        <v>6187</v>
      </c>
      <c r="AA2120" t="s">
        <v>133</v>
      </c>
      <c r="AB2120" t="str">
        <f>+LEFT(AA2120,1)</f>
        <v>K</v>
      </c>
      <c r="AC2120" s="6">
        <f>DEGREES(ACOS(SIN(Resultats!$H$11)*SIN(RADIANS(N2120))+COS(Resultats!$H$11)*COS(RADIANS(N2120))*COS(Resultats!$E$11-RADIANS(M2120))))</f>
        <v>74.06697852688562</v>
      </c>
      <c r="AD2120">
        <f>+IF(AB2120=Data!$E$18,1,0)</f>
        <v>0</v>
      </c>
      <c r="AE2120">
        <f>+IF(AC2120&lt;Data!$B$17,1,0)</f>
        <v>0</v>
      </c>
      <c r="AF2120" s="7">
        <f>+IF(AND(AD2120,AE2120),1,0)</f>
        <v>0</v>
      </c>
    </row>
    <row r="2121" spans="1:32" x14ac:dyDescent="0.2">
      <c r="A2121">
        <v>1576</v>
      </c>
      <c r="C2121">
        <v>31373</v>
      </c>
      <c r="D2121">
        <v>94212</v>
      </c>
      <c r="E2121">
        <v>4</v>
      </c>
      <c r="F2121">
        <v>55</v>
      </c>
      <c r="G2121">
        <v>50.3</v>
      </c>
      <c r="H2121" t="s">
        <v>24</v>
      </c>
      <c r="I2121">
        <v>15</v>
      </c>
      <c r="J2121">
        <v>2</v>
      </c>
      <c r="K2121">
        <v>24</v>
      </c>
      <c r="L2121">
        <v>4.9306388888888888</v>
      </c>
      <c r="M2121">
        <v>73.959583333333327</v>
      </c>
      <c r="N2121">
        <v>15.04</v>
      </c>
      <c r="O2121">
        <v>5.81</v>
      </c>
      <c r="Q2121">
        <v>-0.08</v>
      </c>
      <c r="S2121">
        <v>-0.45</v>
      </c>
      <c r="Y2121" t="s">
        <v>102</v>
      </c>
      <c r="Z2121" t="s">
        <v>102</v>
      </c>
      <c r="AA2121" t="s">
        <v>5040</v>
      </c>
      <c r="AB2121" t="str">
        <f>+LEFT(AA2121,1)</f>
        <v>B</v>
      </c>
      <c r="AC2121" s="6">
        <f>DEGREES(ACOS(SIN(Resultats!$H$11)*SIN(RADIANS(N2121))+COS(Resultats!$H$11)*COS(RADIANS(N2121))*COS(Resultats!$E$11-RADIANS(M2121))))</f>
        <v>74.068082886133809</v>
      </c>
      <c r="AD2121">
        <f>+IF(AB2121=Data!$E$18,1,0)</f>
        <v>0</v>
      </c>
      <c r="AE2121">
        <f>+IF(AC2121&lt;Data!$B$17,1,0)</f>
        <v>0</v>
      </c>
      <c r="AF2121" s="7">
        <f>+IF(AND(AD2121,AE2121),1,0)</f>
        <v>0</v>
      </c>
    </row>
    <row r="2122" spans="1:32" x14ac:dyDescent="0.2">
      <c r="A2122">
        <v>5648</v>
      </c>
      <c r="C2122">
        <v>134493</v>
      </c>
      <c r="D2122">
        <v>29420</v>
      </c>
      <c r="E2122">
        <v>15</v>
      </c>
      <c r="F2122">
        <v>8</v>
      </c>
      <c r="G2122">
        <v>19.5</v>
      </c>
      <c r="H2122" t="s">
        <v>24</v>
      </c>
      <c r="I2122">
        <v>50</v>
      </c>
      <c r="J2122">
        <v>3</v>
      </c>
      <c r="K2122">
        <v>18</v>
      </c>
      <c r="L2122">
        <v>15.13875</v>
      </c>
      <c r="M2122">
        <v>227.08125000000001</v>
      </c>
      <c r="N2122">
        <v>50.055</v>
      </c>
      <c r="O2122">
        <v>6.39</v>
      </c>
      <c r="Q2122">
        <v>1.03</v>
      </c>
      <c r="Y2122" t="s">
        <v>54</v>
      </c>
      <c r="Z2122" t="s">
        <v>54</v>
      </c>
      <c r="AA2122" t="s">
        <v>197</v>
      </c>
      <c r="AB2122" t="str">
        <f>+LEFT(AA2122,1)</f>
        <v>K</v>
      </c>
      <c r="AC2122" s="6">
        <f>DEGREES(ACOS(SIN(Resultats!$H$11)*SIN(RADIANS(N2122))+COS(Resultats!$H$11)*COS(RADIANS(N2122))*COS(Resultats!$E$11-RADIANS(M2122))))</f>
        <v>74.068284305606412</v>
      </c>
      <c r="AD2122">
        <f>+IF(AB2122=Data!$E$18,1,0)</f>
        <v>0</v>
      </c>
      <c r="AE2122">
        <f>+IF(AC2122&lt;Data!$B$17,1,0)</f>
        <v>0</v>
      </c>
      <c r="AF2122" s="7">
        <f>+IF(AND(AD2122,AE2122),1,0)</f>
        <v>0</v>
      </c>
    </row>
    <row r="2123" spans="1:32" x14ac:dyDescent="0.2">
      <c r="A2123">
        <v>5608</v>
      </c>
      <c r="C2123">
        <v>133388</v>
      </c>
      <c r="D2123">
        <v>16574</v>
      </c>
      <c r="E2123">
        <v>15</v>
      </c>
      <c r="F2123">
        <v>1</v>
      </c>
      <c r="G2123">
        <v>27.1</v>
      </c>
      <c r="H2123" t="s">
        <v>24</v>
      </c>
      <c r="I2123">
        <v>60</v>
      </c>
      <c r="J2123">
        <v>12</v>
      </c>
      <c r="K2123">
        <v>16</v>
      </c>
      <c r="L2123">
        <v>15.024194444444445</v>
      </c>
      <c r="M2123">
        <v>225.36291666666668</v>
      </c>
      <c r="N2123">
        <v>60.204444444444448</v>
      </c>
      <c r="O2123">
        <v>5.93</v>
      </c>
      <c r="Q2123">
        <v>0.09</v>
      </c>
      <c r="S2123">
        <v>0.1</v>
      </c>
      <c r="Y2123" t="s">
        <v>310</v>
      </c>
      <c r="Z2123" t="s">
        <v>310</v>
      </c>
      <c r="AA2123" t="s">
        <v>15426</v>
      </c>
      <c r="AB2123" t="str">
        <f>+LEFT(AA2123,1)</f>
        <v>A</v>
      </c>
      <c r="AC2123" s="6">
        <f>DEGREES(ACOS(SIN(Resultats!$H$11)*SIN(RADIANS(N2123))+COS(Resultats!$H$11)*COS(RADIANS(N2123))*COS(Resultats!$E$11-RADIANS(M2123))))</f>
        <v>74.076652845552317</v>
      </c>
      <c r="AD2123">
        <f>+IF(AB2123=Data!$E$18,1,0)</f>
        <v>1</v>
      </c>
      <c r="AE2123">
        <f>+IF(AC2123&lt;Data!$B$17,1,0)</f>
        <v>0</v>
      </c>
      <c r="AF2123" s="7">
        <f>+IF(AND(AD2123,AE2123),1,0)</f>
        <v>0</v>
      </c>
    </row>
    <row r="2124" spans="1:32" x14ac:dyDescent="0.2">
      <c r="A2124">
        <v>1535</v>
      </c>
      <c r="C2124">
        <v>30557</v>
      </c>
      <c r="D2124">
        <v>39799</v>
      </c>
      <c r="E2124">
        <v>4</v>
      </c>
      <c r="F2124">
        <v>51</v>
      </c>
      <c r="G2124">
        <v>9.3000000000000007</v>
      </c>
      <c r="H2124" t="s">
        <v>24</v>
      </c>
      <c r="I2124">
        <v>48</v>
      </c>
      <c r="J2124">
        <v>44</v>
      </c>
      <c r="K2124">
        <v>27</v>
      </c>
      <c r="L2124">
        <v>4.8525833333333326</v>
      </c>
      <c r="M2124">
        <v>72.788749999999993</v>
      </c>
      <c r="N2124">
        <v>48.740833333333335</v>
      </c>
      <c r="O2124">
        <v>5.66</v>
      </c>
      <c r="Q2124">
        <v>0.99</v>
      </c>
      <c r="S2124">
        <v>0.8</v>
      </c>
      <c r="Y2124" t="s">
        <v>60</v>
      </c>
      <c r="Z2124" t="s">
        <v>60</v>
      </c>
      <c r="AA2124" t="s">
        <v>28</v>
      </c>
      <c r="AB2124" t="str">
        <f>+LEFT(AA2124,1)</f>
        <v>G</v>
      </c>
      <c r="AC2124" s="6">
        <f>DEGREES(ACOS(SIN(Resultats!$H$11)*SIN(RADIANS(N2124))+COS(Resultats!$H$11)*COS(RADIANS(N2124))*COS(Resultats!$E$11-RADIANS(M2124))))</f>
        <v>74.079874544383841</v>
      </c>
      <c r="AD2124">
        <f>+IF(AB2124=Data!$E$18,1,0)</f>
        <v>0</v>
      </c>
      <c r="AE2124">
        <f>+IF(AC2124&lt;Data!$B$17,1,0)</f>
        <v>0</v>
      </c>
      <c r="AF2124" s="7">
        <f>+IF(AND(AD2124,AE2124),1,0)</f>
        <v>0</v>
      </c>
    </row>
    <row r="2125" spans="1:32" x14ac:dyDescent="0.2">
      <c r="A2125">
        <v>5635</v>
      </c>
      <c r="C2125">
        <v>134190</v>
      </c>
      <c r="D2125">
        <v>29407</v>
      </c>
      <c r="E2125">
        <v>15</v>
      </c>
      <c r="F2125">
        <v>6</v>
      </c>
      <c r="G2125">
        <v>16.7</v>
      </c>
      <c r="H2125" t="s">
        <v>24</v>
      </c>
      <c r="I2125">
        <v>54</v>
      </c>
      <c r="J2125">
        <v>33</v>
      </c>
      <c r="K2125">
        <v>23</v>
      </c>
      <c r="L2125">
        <v>15.104638888888889</v>
      </c>
      <c r="M2125">
        <v>226.56958333333333</v>
      </c>
      <c r="N2125">
        <v>54.556388888888883</v>
      </c>
      <c r="O2125">
        <v>5.25</v>
      </c>
      <c r="Q2125">
        <v>0.96</v>
      </c>
      <c r="S2125">
        <v>0.64</v>
      </c>
      <c r="U2125">
        <v>0.49</v>
      </c>
      <c r="Y2125" t="s">
        <v>5134</v>
      </c>
      <c r="Z2125" t="s">
        <v>9432</v>
      </c>
      <c r="AA2125" t="s">
        <v>3097</v>
      </c>
      <c r="AB2125" t="str">
        <f>+LEFT(AA2125,1)</f>
        <v>G</v>
      </c>
      <c r="AC2125" s="6">
        <f>DEGREES(ACOS(SIN(Resultats!$H$11)*SIN(RADIANS(N2125))+COS(Resultats!$H$11)*COS(RADIANS(N2125))*COS(Resultats!$E$11-RADIANS(M2125))))</f>
        <v>74.090838451324274</v>
      </c>
      <c r="AD2125">
        <f>+IF(AB2125=Data!$E$18,1,0)</f>
        <v>0</v>
      </c>
      <c r="AE2125">
        <f>+IF(AC2125&lt;Data!$B$17,1,0)</f>
        <v>0</v>
      </c>
      <c r="AF2125" s="7">
        <f>+IF(AND(AD2125,AE2125),1,0)</f>
        <v>0</v>
      </c>
    </row>
    <row r="2126" spans="1:32" x14ac:dyDescent="0.2">
      <c r="A2126">
        <v>5638</v>
      </c>
      <c r="B2126" t="s">
        <v>5135</v>
      </c>
      <c r="C2126">
        <v>134320</v>
      </c>
      <c r="D2126">
        <v>83682</v>
      </c>
      <c r="E2126">
        <v>15</v>
      </c>
      <c r="F2126">
        <v>8</v>
      </c>
      <c r="G2126">
        <v>23.8</v>
      </c>
      <c r="H2126" t="s">
        <v>24</v>
      </c>
      <c r="I2126">
        <v>26</v>
      </c>
      <c r="J2126">
        <v>18</v>
      </c>
      <c r="K2126">
        <v>4</v>
      </c>
      <c r="L2126">
        <v>15.139944444444444</v>
      </c>
      <c r="M2126">
        <v>227.09916666666666</v>
      </c>
      <c r="N2126">
        <v>26.301111111111112</v>
      </c>
      <c r="O2126">
        <v>5.67</v>
      </c>
      <c r="Q2126">
        <v>1.24</v>
      </c>
      <c r="S2126">
        <v>1.26</v>
      </c>
      <c r="U2126">
        <v>0.61</v>
      </c>
      <c r="X2126" t="s">
        <v>27</v>
      </c>
      <c r="Y2126" t="s">
        <v>365</v>
      </c>
      <c r="Z2126" t="s">
        <v>5818</v>
      </c>
      <c r="AA2126" t="s">
        <v>365</v>
      </c>
      <c r="AB2126" t="str">
        <f>+LEFT(AA2126,1)</f>
        <v>K</v>
      </c>
      <c r="AC2126" s="6">
        <f>DEGREES(ACOS(SIN(Resultats!$H$11)*SIN(RADIANS(N2126))+COS(Resultats!$H$11)*COS(RADIANS(N2126))*COS(Resultats!$E$11-RADIANS(M2126))))</f>
        <v>74.094456756021614</v>
      </c>
      <c r="AD2126">
        <f>+IF(AB2126=Data!$E$18,1,0)</f>
        <v>0</v>
      </c>
      <c r="AE2126">
        <f>+IF(AC2126&lt;Data!$B$17,1,0)</f>
        <v>0</v>
      </c>
      <c r="AF2126" s="7">
        <f>+IF(AND(AD2126,AE2126),1,0)</f>
        <v>0</v>
      </c>
    </row>
    <row r="2127" spans="1:32" x14ac:dyDescent="0.2">
      <c r="A2127">
        <v>1580</v>
      </c>
      <c r="B2127" t="s">
        <v>2514</v>
      </c>
      <c r="C2127">
        <v>31421</v>
      </c>
      <c r="D2127">
        <v>94218</v>
      </c>
      <c r="E2127">
        <v>4</v>
      </c>
      <c r="F2127">
        <v>56</v>
      </c>
      <c r="G2127">
        <v>22.3</v>
      </c>
      <c r="H2127" t="s">
        <v>24</v>
      </c>
      <c r="I2127">
        <v>13</v>
      </c>
      <c r="J2127">
        <v>30</v>
      </c>
      <c r="K2127">
        <v>52</v>
      </c>
      <c r="L2127">
        <v>4.9395277777777782</v>
      </c>
      <c r="M2127">
        <v>74.092916666666667</v>
      </c>
      <c r="N2127">
        <v>13.514444444444445</v>
      </c>
      <c r="O2127">
        <v>4.07</v>
      </c>
      <c r="Q2127">
        <v>1.1499999999999999</v>
      </c>
      <c r="S2127">
        <v>1.1100000000000001</v>
      </c>
      <c r="U2127">
        <v>0.63</v>
      </c>
      <c r="Y2127" t="s">
        <v>2515</v>
      </c>
      <c r="Z2127" t="s">
        <v>2525</v>
      </c>
      <c r="AA2127" t="s">
        <v>365</v>
      </c>
      <c r="AB2127" t="str">
        <f>+LEFT(AA2127,1)</f>
        <v>K</v>
      </c>
      <c r="AC2127" s="6">
        <f>DEGREES(ACOS(SIN(Resultats!$H$11)*SIN(RADIANS(N2127))+COS(Resultats!$H$11)*COS(RADIANS(N2127))*COS(Resultats!$E$11-RADIANS(M2127))))</f>
        <v>74.113291939339021</v>
      </c>
      <c r="AD2127">
        <f>+IF(AB2127=Data!$E$18,1,0)</f>
        <v>0</v>
      </c>
      <c r="AE2127">
        <f>+IF(AC2127&lt;Data!$B$17,1,0)</f>
        <v>0</v>
      </c>
      <c r="AF2127" s="7">
        <f>+IF(AND(AD2127,AE2127),1,0)</f>
        <v>0</v>
      </c>
    </row>
    <row r="2128" spans="1:32" x14ac:dyDescent="0.2">
      <c r="A2128">
        <v>5640</v>
      </c>
      <c r="C2128">
        <v>134335</v>
      </c>
      <c r="D2128">
        <v>83685</v>
      </c>
      <c r="E2128">
        <v>15</v>
      </c>
      <c r="F2128">
        <v>8</v>
      </c>
      <c r="G2128">
        <v>35.5</v>
      </c>
      <c r="H2128" t="s">
        <v>24</v>
      </c>
      <c r="I2128">
        <v>25</v>
      </c>
      <c r="J2128">
        <v>6</v>
      </c>
      <c r="K2128">
        <v>31</v>
      </c>
      <c r="L2128">
        <v>15.143194444444443</v>
      </c>
      <c r="M2128">
        <v>227.14791666666665</v>
      </c>
      <c r="N2128">
        <v>25.108611111111113</v>
      </c>
      <c r="O2128">
        <v>5.81</v>
      </c>
      <c r="Q2128">
        <v>1.24</v>
      </c>
      <c r="Y2128" t="s">
        <v>45</v>
      </c>
      <c r="Z2128" t="s">
        <v>45</v>
      </c>
      <c r="AA2128" t="s">
        <v>507</v>
      </c>
      <c r="AB2128" t="str">
        <f>+LEFT(AA2128,1)</f>
        <v>K</v>
      </c>
      <c r="AC2128" s="6">
        <f>DEGREES(ACOS(SIN(Resultats!$H$11)*SIN(RADIANS(N2128))+COS(Resultats!$H$11)*COS(RADIANS(N2128))*COS(Resultats!$E$11-RADIANS(M2128))))</f>
        <v>74.21424565568968</v>
      </c>
      <c r="AD2128">
        <f>+IF(AB2128=Data!$E$18,1,0)</f>
        <v>0</v>
      </c>
      <c r="AE2128">
        <f>+IF(AC2128&lt;Data!$B$17,1,0)</f>
        <v>0</v>
      </c>
      <c r="AF2128" s="7">
        <f>+IF(AND(AD2128,AE2128),1,0)</f>
        <v>0</v>
      </c>
    </row>
    <row r="2129" spans="1:32" x14ac:dyDescent="0.2">
      <c r="A2129">
        <v>1666</v>
      </c>
      <c r="B2129" t="s">
        <v>2576</v>
      </c>
      <c r="C2129">
        <v>33111</v>
      </c>
      <c r="D2129">
        <v>131794</v>
      </c>
      <c r="E2129">
        <v>5</v>
      </c>
      <c r="F2129">
        <v>7</v>
      </c>
      <c r="G2129">
        <v>51</v>
      </c>
      <c r="H2129" t="s">
        <v>26</v>
      </c>
      <c r="I2129">
        <v>5</v>
      </c>
      <c r="J2129">
        <v>5</v>
      </c>
      <c r="K2129">
        <v>11</v>
      </c>
      <c r="L2129">
        <v>5.1308333333333334</v>
      </c>
      <c r="M2129">
        <v>76.962500000000006</v>
      </c>
      <c r="N2129">
        <v>-5.0863888888888882</v>
      </c>
      <c r="O2129">
        <v>2.79</v>
      </c>
      <c r="Q2129">
        <v>0.13</v>
      </c>
      <c r="S2129">
        <v>0.1</v>
      </c>
      <c r="U2129">
        <v>0.08</v>
      </c>
      <c r="Y2129" t="s">
        <v>2714</v>
      </c>
      <c r="Z2129" t="s">
        <v>2714</v>
      </c>
      <c r="AA2129" t="s">
        <v>1740</v>
      </c>
      <c r="AB2129" t="str">
        <f>+LEFT(AA2129,1)</f>
        <v>A</v>
      </c>
      <c r="AC2129" s="6">
        <f>DEGREES(ACOS(SIN(Resultats!$H$11)*SIN(RADIANS(N2129))+COS(Resultats!$H$11)*COS(RADIANS(N2129))*COS(Resultats!$E$11-RADIANS(M2129))))</f>
        <v>74.288906887010612</v>
      </c>
      <c r="AD2129">
        <f>+IF(AB2129=Data!$E$18,1,0)</f>
        <v>1</v>
      </c>
      <c r="AE2129">
        <f>+IF(AC2129&lt;Data!$B$17,1,0)</f>
        <v>0</v>
      </c>
      <c r="AF2129" s="7">
        <f>+IF(AND(AD2129,AE2129),1,0)</f>
        <v>0</v>
      </c>
    </row>
    <row r="2130" spans="1:32" x14ac:dyDescent="0.2">
      <c r="A2130">
        <v>3581</v>
      </c>
      <c r="C2130">
        <v>76990</v>
      </c>
      <c r="D2130">
        <v>1461</v>
      </c>
      <c r="E2130">
        <v>9</v>
      </c>
      <c r="F2130">
        <v>15</v>
      </c>
      <c r="G2130">
        <v>21.2</v>
      </c>
      <c r="H2130" t="s">
        <v>24</v>
      </c>
      <c r="I2130">
        <v>84</v>
      </c>
      <c r="J2130">
        <v>10</v>
      </c>
      <c r="K2130">
        <v>52</v>
      </c>
      <c r="L2130">
        <v>9.2558888888888884</v>
      </c>
      <c r="M2130">
        <v>138.83833333333334</v>
      </c>
      <c r="N2130">
        <v>84.181111111111122</v>
      </c>
      <c r="O2130">
        <v>6.33</v>
      </c>
      <c r="Q2130">
        <v>0.3</v>
      </c>
      <c r="S2130">
        <v>0.1</v>
      </c>
      <c r="Y2130" t="s">
        <v>171</v>
      </c>
      <c r="Z2130" t="s">
        <v>171</v>
      </c>
      <c r="AA2130" t="s">
        <v>2897</v>
      </c>
      <c r="AB2130" t="str">
        <f>+LEFT(AA2130,1)</f>
        <v>F</v>
      </c>
      <c r="AC2130" s="6">
        <f>DEGREES(ACOS(SIN(Resultats!$H$11)*SIN(RADIANS(N2130))+COS(Resultats!$H$11)*COS(RADIANS(N2130))*COS(Resultats!$E$11-RADIANS(M2130))))</f>
        <v>74.29354578728541</v>
      </c>
      <c r="AD2130">
        <f>+IF(AB2130=Data!$E$18,1,0)</f>
        <v>0</v>
      </c>
      <c r="AE2130">
        <f>+IF(AC2130&lt;Data!$B$17,1,0)</f>
        <v>0</v>
      </c>
      <c r="AF2130" s="7">
        <f>+IF(AND(AD2130,AE2130),1,0)</f>
        <v>0</v>
      </c>
    </row>
    <row r="2131" spans="1:32" x14ac:dyDescent="0.2">
      <c r="A2131">
        <v>1528</v>
      </c>
      <c r="C2131">
        <v>30453</v>
      </c>
      <c r="D2131">
        <v>57444</v>
      </c>
      <c r="E2131">
        <v>4</v>
      </c>
      <c r="F2131">
        <v>49</v>
      </c>
      <c r="G2131">
        <v>19</v>
      </c>
      <c r="H2131" t="s">
        <v>24</v>
      </c>
      <c r="I2131">
        <v>32</v>
      </c>
      <c r="J2131">
        <v>35</v>
      </c>
      <c r="K2131">
        <v>18</v>
      </c>
      <c r="L2131">
        <v>4.8219444444444441</v>
      </c>
      <c r="M2131">
        <v>72.329166666666666</v>
      </c>
      <c r="N2131">
        <v>32.588333333333338</v>
      </c>
      <c r="O2131">
        <v>5.86</v>
      </c>
      <c r="Q2131">
        <v>0.24</v>
      </c>
      <c r="S2131">
        <v>0.14000000000000001</v>
      </c>
      <c r="U2131">
        <v>0.11</v>
      </c>
      <c r="Y2131" t="s">
        <v>2388</v>
      </c>
      <c r="Z2131" t="s">
        <v>2388</v>
      </c>
      <c r="AA2131" t="s">
        <v>15438</v>
      </c>
      <c r="AB2131" t="str">
        <f>+LEFT(AA2131,1)</f>
        <v>A</v>
      </c>
      <c r="AC2131" s="6">
        <f>DEGREES(ACOS(SIN(Resultats!$H$11)*SIN(RADIANS(N2131))+COS(Resultats!$H$11)*COS(RADIANS(N2131))*COS(Resultats!$E$11-RADIANS(M2131))))</f>
        <v>74.293842707781636</v>
      </c>
      <c r="AD2131">
        <f>+IF(AB2131=Data!$E$18,1,0)</f>
        <v>1</v>
      </c>
      <c r="AE2131">
        <f>+IF(AC2131&lt;Data!$B$17,1,0)</f>
        <v>0</v>
      </c>
      <c r="AF2131" s="7">
        <f>+IF(AND(AD2131,AE2131),1,0)</f>
        <v>0</v>
      </c>
    </row>
    <row r="2132" spans="1:32" x14ac:dyDescent="0.2">
      <c r="A2132">
        <v>4062</v>
      </c>
      <c r="C2132">
        <v>89571</v>
      </c>
      <c r="D2132">
        <v>1701</v>
      </c>
      <c r="E2132">
        <v>10</v>
      </c>
      <c r="F2132">
        <v>29</v>
      </c>
      <c r="G2132">
        <v>41.5</v>
      </c>
      <c r="H2132" t="s">
        <v>24</v>
      </c>
      <c r="I2132">
        <v>84</v>
      </c>
      <c r="J2132">
        <v>15</v>
      </c>
      <c r="K2132">
        <v>8</v>
      </c>
      <c r="L2132">
        <v>10.49486111111111</v>
      </c>
      <c r="M2132">
        <v>157.42291666666665</v>
      </c>
      <c r="N2132">
        <v>84.252222222222215</v>
      </c>
      <c r="O2132">
        <v>5.5</v>
      </c>
      <c r="Y2132" t="s">
        <v>88</v>
      </c>
      <c r="Z2132" t="s">
        <v>88</v>
      </c>
      <c r="AA2132" t="s">
        <v>2891</v>
      </c>
      <c r="AB2132" t="str">
        <f>+LEFT(AA2132,1)</f>
        <v>F</v>
      </c>
      <c r="AC2132" s="6">
        <f>DEGREES(ACOS(SIN(Resultats!$H$11)*SIN(RADIANS(N2132))+COS(Resultats!$H$11)*COS(RADIANS(N2132))*COS(Resultats!$E$11-RADIANS(M2132))))</f>
        <v>74.30142066091031</v>
      </c>
      <c r="AD2132">
        <f>+IF(AB2132=Data!$E$18,1,0)</f>
        <v>0</v>
      </c>
      <c r="AE2132">
        <f>+IF(AC2132&lt;Data!$B$17,1,0)</f>
        <v>0</v>
      </c>
      <c r="AF2132" s="7">
        <f>+IF(AND(AD2132,AE2132),1,0)</f>
        <v>0</v>
      </c>
    </row>
    <row r="2133" spans="1:32" x14ac:dyDescent="0.2">
      <c r="A2133">
        <v>5584</v>
      </c>
      <c r="C2133">
        <v>132525</v>
      </c>
      <c r="D2133">
        <v>120774</v>
      </c>
      <c r="E2133">
        <v>14</v>
      </c>
      <c r="F2133">
        <v>59</v>
      </c>
      <c r="G2133">
        <v>23.1</v>
      </c>
      <c r="H2133" t="s">
        <v>24</v>
      </c>
      <c r="I2133">
        <v>4</v>
      </c>
      <c r="J2133">
        <v>34</v>
      </c>
      <c r="K2133">
        <v>4</v>
      </c>
      <c r="L2133">
        <v>14.989749999999999</v>
      </c>
      <c r="M2133">
        <v>224.84625</v>
      </c>
      <c r="N2133">
        <v>4.5677777777777777</v>
      </c>
      <c r="O2133">
        <v>5.93</v>
      </c>
      <c r="Q2133">
        <v>1.6</v>
      </c>
      <c r="S2133">
        <v>1.9</v>
      </c>
      <c r="Y2133" t="s">
        <v>353</v>
      </c>
      <c r="Z2133" t="s">
        <v>353</v>
      </c>
      <c r="AA2133" t="s">
        <v>15418</v>
      </c>
      <c r="AB2133" t="str">
        <f>+LEFT(AA2133,1)</f>
        <v>M</v>
      </c>
      <c r="AC2133" s="6">
        <f>DEGREES(ACOS(SIN(Resultats!$H$11)*SIN(RADIANS(N2133))+COS(Resultats!$H$11)*COS(RADIANS(N2133))*COS(Resultats!$E$11-RADIANS(M2133))))</f>
        <v>74.308948284476926</v>
      </c>
      <c r="AD2133">
        <f>+IF(AB2133=Data!$E$18,1,0)</f>
        <v>0</v>
      </c>
      <c r="AE2133">
        <f>+IF(AC2133&lt;Data!$B$17,1,0)</f>
        <v>0</v>
      </c>
      <c r="AF2133" s="7">
        <f>+IF(AND(AD2133,AE2133),1,0)</f>
        <v>0</v>
      </c>
    </row>
    <row r="2134" spans="1:32" x14ac:dyDescent="0.2">
      <c r="A2134">
        <v>1529</v>
      </c>
      <c r="C2134">
        <v>30454</v>
      </c>
      <c r="D2134">
        <v>57441</v>
      </c>
      <c r="E2134">
        <v>4</v>
      </c>
      <c r="F2134">
        <v>49</v>
      </c>
      <c r="G2134">
        <v>12.8</v>
      </c>
      <c r="H2134" t="s">
        <v>24</v>
      </c>
      <c r="I2134">
        <v>31</v>
      </c>
      <c r="J2134">
        <v>26</v>
      </c>
      <c r="K2134">
        <v>14</v>
      </c>
      <c r="L2134">
        <v>4.8202222222222222</v>
      </c>
      <c r="M2134">
        <v>72.303333333333327</v>
      </c>
      <c r="N2134">
        <v>31.437222222222221</v>
      </c>
      <c r="O2134">
        <v>5.58</v>
      </c>
      <c r="Q2134">
        <v>1.1200000000000001</v>
      </c>
      <c r="S2134">
        <v>1.03</v>
      </c>
      <c r="Y2134" t="s">
        <v>125</v>
      </c>
      <c r="Z2134" t="s">
        <v>125</v>
      </c>
      <c r="AA2134" t="s">
        <v>365</v>
      </c>
      <c r="AB2134" t="str">
        <f>+LEFT(AA2134,1)</f>
        <v>K</v>
      </c>
      <c r="AC2134" s="6">
        <f>DEGREES(ACOS(SIN(Resultats!$H$11)*SIN(RADIANS(N2134))+COS(Resultats!$H$11)*COS(RADIANS(N2134))*COS(Resultats!$E$11-RADIANS(M2134))))</f>
        <v>74.35863131596858</v>
      </c>
      <c r="AD2134">
        <f>+IF(AB2134=Data!$E$18,1,0)</f>
        <v>0</v>
      </c>
      <c r="AE2134">
        <f>+IF(AC2134&lt;Data!$B$17,1,0)</f>
        <v>0</v>
      </c>
      <c r="AF2134" s="7">
        <f>+IF(AND(AD2134,AE2134),1,0)</f>
        <v>0</v>
      </c>
    </row>
    <row r="2135" spans="1:32" x14ac:dyDescent="0.2">
      <c r="A2135">
        <v>5321</v>
      </c>
      <c r="B2135" t="s">
        <v>4958</v>
      </c>
      <c r="C2135">
        <v>124547</v>
      </c>
      <c r="D2135">
        <v>7958</v>
      </c>
      <c r="E2135">
        <v>14</v>
      </c>
      <c r="F2135">
        <v>8</v>
      </c>
      <c r="G2135">
        <v>50.9</v>
      </c>
      <c r="H2135" t="s">
        <v>24</v>
      </c>
      <c r="I2135">
        <v>77</v>
      </c>
      <c r="J2135">
        <v>32</v>
      </c>
      <c r="K2135">
        <v>51</v>
      </c>
      <c r="L2135">
        <v>14.147472222222222</v>
      </c>
      <c r="M2135">
        <v>212.21208333333331</v>
      </c>
      <c r="N2135">
        <v>77.547499999999999</v>
      </c>
      <c r="O2135">
        <v>4.82</v>
      </c>
      <c r="Q2135">
        <v>1.36</v>
      </c>
      <c r="S2135">
        <v>1.39</v>
      </c>
      <c r="U2135">
        <v>0.52</v>
      </c>
      <c r="V2135" t="s">
        <v>93</v>
      </c>
      <c r="Y2135" t="s">
        <v>105</v>
      </c>
      <c r="Z2135" t="s">
        <v>105</v>
      </c>
      <c r="AA2135" t="s">
        <v>133</v>
      </c>
      <c r="AB2135" t="str">
        <f>+LEFT(AA2135,1)</f>
        <v>K</v>
      </c>
      <c r="AC2135" s="6">
        <f>DEGREES(ACOS(SIN(Resultats!$H$11)*SIN(RADIANS(N2135))+COS(Resultats!$H$11)*COS(RADIANS(N2135))*COS(Resultats!$E$11-RADIANS(M2135))))</f>
        <v>74.421243460361453</v>
      </c>
      <c r="AD2135">
        <f>+IF(AB2135=Data!$E$18,1,0)</f>
        <v>0</v>
      </c>
      <c r="AE2135">
        <f>+IF(AC2135&lt;Data!$B$17,1,0)</f>
        <v>0</v>
      </c>
      <c r="AF2135" s="7">
        <f>+IF(AND(AD2135,AE2135),1,0)</f>
        <v>0</v>
      </c>
    </row>
    <row r="2136" spans="1:32" x14ac:dyDescent="0.2">
      <c r="A2136">
        <v>1619</v>
      </c>
      <c r="C2136">
        <v>32273</v>
      </c>
      <c r="D2136">
        <v>112340</v>
      </c>
      <c r="E2136">
        <v>5</v>
      </c>
      <c r="F2136">
        <v>2</v>
      </c>
      <c r="G2136">
        <v>0</v>
      </c>
      <c r="H2136" t="s">
        <v>24</v>
      </c>
      <c r="I2136">
        <v>1</v>
      </c>
      <c r="J2136">
        <v>36</v>
      </c>
      <c r="K2136">
        <v>32</v>
      </c>
      <c r="L2136">
        <v>5.0333333333333332</v>
      </c>
      <c r="M2136">
        <v>75.5</v>
      </c>
      <c r="N2136">
        <v>1.608888888888889</v>
      </c>
      <c r="O2136">
        <v>6.24</v>
      </c>
      <c r="Q2136">
        <v>-0.04</v>
      </c>
      <c r="S2136">
        <v>-0.41</v>
      </c>
      <c r="Y2136" t="s">
        <v>122</v>
      </c>
      <c r="Z2136" t="s">
        <v>122</v>
      </c>
      <c r="AA2136" t="s">
        <v>1652</v>
      </c>
      <c r="AB2136" t="str">
        <f>+LEFT(AA2136,1)</f>
        <v>B</v>
      </c>
      <c r="AC2136" s="6">
        <f>DEGREES(ACOS(SIN(Resultats!$H$11)*SIN(RADIANS(N2136))+COS(Resultats!$H$11)*COS(RADIANS(N2136))*COS(Resultats!$E$11-RADIANS(M2136))))</f>
        <v>74.457675238537377</v>
      </c>
      <c r="AD2136">
        <f>+IF(AB2136=Data!$E$18,1,0)</f>
        <v>0</v>
      </c>
      <c r="AE2136">
        <f>+IF(AC2136&lt;Data!$B$17,1,0)</f>
        <v>0</v>
      </c>
      <c r="AF2136" s="7">
        <f>+IF(AND(AD2136,AE2136),1,0)</f>
        <v>0</v>
      </c>
    </row>
    <row r="2137" spans="1:32" x14ac:dyDescent="0.2">
      <c r="A2137">
        <v>1657</v>
      </c>
      <c r="B2137" t="s">
        <v>2568</v>
      </c>
      <c r="C2137">
        <v>32964</v>
      </c>
      <c r="D2137">
        <v>131777</v>
      </c>
      <c r="E2137">
        <v>5</v>
      </c>
      <c r="F2137">
        <v>6</v>
      </c>
      <c r="G2137">
        <v>45.7</v>
      </c>
      <c r="H2137" t="s">
        <v>26</v>
      </c>
      <c r="I2137">
        <v>4</v>
      </c>
      <c r="J2137">
        <v>39</v>
      </c>
      <c r="K2137">
        <v>18</v>
      </c>
      <c r="L2137">
        <v>5.1126944444444442</v>
      </c>
      <c r="M2137">
        <v>76.690416666666664</v>
      </c>
      <c r="N2137">
        <v>-4.6550000000000002</v>
      </c>
      <c r="O2137">
        <v>5.12</v>
      </c>
      <c r="Q2137">
        <v>-0.06</v>
      </c>
      <c r="S2137">
        <v>-0.17</v>
      </c>
      <c r="U2137">
        <v>-0.1</v>
      </c>
      <c r="Y2137" t="s">
        <v>2569</v>
      </c>
      <c r="Z2137" t="s">
        <v>5944</v>
      </c>
      <c r="AA2137" t="s">
        <v>5040</v>
      </c>
      <c r="AB2137" t="str">
        <f>+LEFT(AA2137,1)</f>
        <v>B</v>
      </c>
      <c r="AC2137" s="6">
        <f>DEGREES(ACOS(SIN(Resultats!$H$11)*SIN(RADIANS(N2137))+COS(Resultats!$H$11)*COS(RADIANS(N2137))*COS(Resultats!$E$11-RADIANS(M2137))))</f>
        <v>74.46591483905523</v>
      </c>
      <c r="AD2137">
        <f>+IF(AB2137=Data!$E$18,1,0)</f>
        <v>0</v>
      </c>
      <c r="AE2137">
        <f>+IF(AC2137&lt;Data!$B$17,1,0)</f>
        <v>0</v>
      </c>
      <c r="AF2137" s="7">
        <f>+IF(AND(AD2137,AE2137),1,0)</f>
        <v>0</v>
      </c>
    </row>
    <row r="2138" spans="1:32" x14ac:dyDescent="0.2">
      <c r="A2138">
        <v>5633</v>
      </c>
      <c r="C2138">
        <v>134064</v>
      </c>
      <c r="D2138">
        <v>101379</v>
      </c>
      <c r="E2138">
        <v>15</v>
      </c>
      <c r="F2138">
        <v>7</v>
      </c>
      <c r="G2138">
        <v>20.399999999999999</v>
      </c>
      <c r="H2138" t="s">
        <v>24</v>
      </c>
      <c r="I2138">
        <v>18</v>
      </c>
      <c r="J2138">
        <v>26</v>
      </c>
      <c r="K2138">
        <v>30</v>
      </c>
      <c r="L2138">
        <v>15.122333333333334</v>
      </c>
      <c r="M2138">
        <v>226.83500000000001</v>
      </c>
      <c r="N2138">
        <v>18.441666666666666</v>
      </c>
      <c r="O2138">
        <v>6.02</v>
      </c>
      <c r="Q2138">
        <v>0.06</v>
      </c>
      <c r="S2138">
        <v>0.06</v>
      </c>
      <c r="Y2138" t="s">
        <v>298</v>
      </c>
      <c r="Z2138" t="s">
        <v>298</v>
      </c>
      <c r="AA2138" t="s">
        <v>1740</v>
      </c>
      <c r="AB2138" t="str">
        <f>+LEFT(AA2138,1)</f>
        <v>A</v>
      </c>
      <c r="AC2138" s="6">
        <f>DEGREES(ACOS(SIN(Resultats!$H$11)*SIN(RADIANS(N2138))+COS(Resultats!$H$11)*COS(RADIANS(N2138))*COS(Resultats!$E$11-RADIANS(M2138))))</f>
        <v>74.472002681068815</v>
      </c>
      <c r="AD2138">
        <f>+IF(AB2138=Data!$E$18,1,0)</f>
        <v>1</v>
      </c>
      <c r="AE2138">
        <f>+IF(AC2138&lt;Data!$B$17,1,0)</f>
        <v>0</v>
      </c>
      <c r="AF2138" s="7">
        <f>+IF(AND(AD2138,AE2138),1,0)</f>
        <v>0</v>
      </c>
    </row>
    <row r="2139" spans="1:32" x14ac:dyDescent="0.2">
      <c r="A2139">
        <v>1610</v>
      </c>
      <c r="C2139">
        <v>32040</v>
      </c>
      <c r="D2139">
        <v>112305</v>
      </c>
      <c r="E2139">
        <v>5</v>
      </c>
      <c r="F2139">
        <v>0</v>
      </c>
      <c r="G2139">
        <v>33.9</v>
      </c>
      <c r="H2139" t="s">
        <v>24</v>
      </c>
      <c r="I2139">
        <v>3</v>
      </c>
      <c r="J2139">
        <v>36</v>
      </c>
      <c r="K2139">
        <v>58</v>
      </c>
      <c r="L2139">
        <v>5.0094166666666666</v>
      </c>
      <c r="M2139">
        <v>75.141249999999999</v>
      </c>
      <c r="N2139">
        <v>3.6161111111111111</v>
      </c>
      <c r="O2139">
        <v>6.66</v>
      </c>
      <c r="Q2139">
        <v>-7.0000000000000007E-2</v>
      </c>
      <c r="S2139">
        <v>-0.28000000000000003</v>
      </c>
      <c r="Y2139" t="s">
        <v>66</v>
      </c>
      <c r="Z2139" t="s">
        <v>66</v>
      </c>
      <c r="AA2139" t="s">
        <v>5040</v>
      </c>
      <c r="AB2139" t="str">
        <f>+LEFT(AA2139,1)</f>
        <v>B</v>
      </c>
      <c r="AC2139" s="6">
        <f>DEGREES(ACOS(SIN(Resultats!$H$11)*SIN(RADIANS(N2139))+COS(Resultats!$H$11)*COS(RADIANS(N2139))*COS(Resultats!$E$11-RADIANS(M2139))))</f>
        <v>74.474253006640708</v>
      </c>
      <c r="AD2139">
        <f>+IF(AB2139=Data!$E$18,1,0)</f>
        <v>0</v>
      </c>
      <c r="AE2139">
        <f>+IF(AC2139&lt;Data!$B$17,1,0)</f>
        <v>0</v>
      </c>
      <c r="AF2139" s="7">
        <f>+IF(AND(AD2139,AE2139),1,0)</f>
        <v>0</v>
      </c>
    </row>
    <row r="2140" spans="1:32" x14ac:dyDescent="0.2">
      <c r="A2140">
        <v>1609</v>
      </c>
      <c r="C2140">
        <v>32039</v>
      </c>
      <c r="D2140">
        <v>112304</v>
      </c>
      <c r="E2140">
        <v>5</v>
      </c>
      <c r="F2140">
        <v>0</v>
      </c>
      <c r="G2140">
        <v>32.6</v>
      </c>
      <c r="H2140" t="s">
        <v>24</v>
      </c>
      <c r="I2140">
        <v>3</v>
      </c>
      <c r="J2140">
        <v>36</v>
      </c>
      <c r="K2140">
        <v>55</v>
      </c>
      <c r="L2140">
        <v>5.0090555555555554</v>
      </c>
      <c r="M2140">
        <v>75.135833333333323</v>
      </c>
      <c r="N2140">
        <v>3.615277777777778</v>
      </c>
      <c r="O2140">
        <v>7.03</v>
      </c>
      <c r="Y2140" t="s">
        <v>66</v>
      </c>
      <c r="Z2140" t="s">
        <v>66</v>
      </c>
      <c r="AA2140" t="s">
        <v>5040</v>
      </c>
      <c r="AB2140" t="str">
        <f>+LEFT(AA2140,1)</f>
        <v>B</v>
      </c>
      <c r="AC2140" s="6">
        <f>DEGREES(ACOS(SIN(Resultats!$H$11)*SIN(RADIANS(N2140))+COS(Resultats!$H$11)*COS(RADIANS(N2140))*COS(Resultats!$E$11-RADIANS(M2140))))</f>
        <v>74.479722424981944</v>
      </c>
      <c r="AD2140">
        <f>+IF(AB2140=Data!$E$18,1,0)</f>
        <v>0</v>
      </c>
      <c r="AE2140">
        <f>+IF(AC2140&lt;Data!$B$17,1,0)</f>
        <v>0</v>
      </c>
      <c r="AF2140" s="7">
        <f>+IF(AND(AD2140,AE2140),1,0)</f>
        <v>0</v>
      </c>
    </row>
    <row r="2141" spans="1:32" x14ac:dyDescent="0.2">
      <c r="A2141">
        <v>5589</v>
      </c>
      <c r="C2141">
        <v>132813</v>
      </c>
      <c r="D2141">
        <v>16558</v>
      </c>
      <c r="E2141">
        <v>14</v>
      </c>
      <c r="F2141">
        <v>57</v>
      </c>
      <c r="G2141">
        <v>35</v>
      </c>
      <c r="H2141" t="s">
        <v>24</v>
      </c>
      <c r="I2141">
        <v>65</v>
      </c>
      <c r="J2141">
        <v>55</v>
      </c>
      <c r="K2141">
        <v>57</v>
      </c>
      <c r="L2141">
        <v>14.959722222222222</v>
      </c>
      <c r="M2141">
        <v>224.39583333333334</v>
      </c>
      <c r="N2141">
        <v>65.932500000000005</v>
      </c>
      <c r="O2141">
        <v>4.5999999999999996</v>
      </c>
      <c r="Q2141">
        <v>1.59</v>
      </c>
      <c r="S2141">
        <v>1.59</v>
      </c>
      <c r="U2141">
        <v>1.71</v>
      </c>
      <c r="Y2141" t="s">
        <v>4889</v>
      </c>
      <c r="Z2141" t="s">
        <v>10851</v>
      </c>
      <c r="AA2141" t="s">
        <v>15429</v>
      </c>
      <c r="AB2141" t="str">
        <f>+LEFT(AA2141,1)</f>
        <v>M</v>
      </c>
      <c r="AC2141" s="6">
        <f>DEGREES(ACOS(SIN(Resultats!$H$11)*SIN(RADIANS(N2141))+COS(Resultats!$H$11)*COS(RADIANS(N2141))*COS(Resultats!$E$11-RADIANS(M2141))))</f>
        <v>74.538958366797104</v>
      </c>
      <c r="AD2141">
        <f>+IF(AB2141=Data!$E$18,1,0)</f>
        <v>0</v>
      </c>
      <c r="AE2141">
        <f>+IF(AC2141&lt;Data!$B$17,1,0)</f>
        <v>0</v>
      </c>
      <c r="AF2141" s="7">
        <f>+IF(AND(AD2141,AE2141),1,0)</f>
        <v>0</v>
      </c>
    </row>
    <row r="2142" spans="1:32" x14ac:dyDescent="0.2">
      <c r="A2142">
        <v>1646</v>
      </c>
      <c r="C2142">
        <v>32686</v>
      </c>
      <c r="D2142">
        <v>131742</v>
      </c>
      <c r="E2142">
        <v>5</v>
      </c>
      <c r="F2142">
        <v>4</v>
      </c>
      <c r="G2142">
        <v>54.5</v>
      </c>
      <c r="H2142" t="s">
        <v>26</v>
      </c>
      <c r="I2142">
        <v>3</v>
      </c>
      <c r="J2142">
        <v>2</v>
      </c>
      <c r="K2142">
        <v>23</v>
      </c>
      <c r="L2142">
        <v>5.0818055555555555</v>
      </c>
      <c r="M2142">
        <v>76.227083333333326</v>
      </c>
      <c r="N2142">
        <v>-3.0397222222222222</v>
      </c>
      <c r="O2142">
        <v>6.05</v>
      </c>
      <c r="Q2142">
        <v>-0.11</v>
      </c>
      <c r="S2142">
        <v>-0.53</v>
      </c>
      <c r="Y2142" t="s">
        <v>148</v>
      </c>
      <c r="Z2142" t="s">
        <v>148</v>
      </c>
      <c r="AA2142" t="s">
        <v>15423</v>
      </c>
      <c r="AB2142" t="str">
        <f>+LEFT(AA2142,1)</f>
        <v>B</v>
      </c>
      <c r="AC2142" s="6">
        <f>DEGREES(ACOS(SIN(Resultats!$H$11)*SIN(RADIANS(N2142))+COS(Resultats!$H$11)*COS(RADIANS(N2142))*COS(Resultats!$E$11-RADIANS(M2142))))</f>
        <v>74.597146297725871</v>
      </c>
      <c r="AD2142">
        <f>+IF(AB2142=Data!$E$18,1,0)</f>
        <v>0</v>
      </c>
      <c r="AE2142">
        <f>+IF(AC2142&lt;Data!$B$17,1,0)</f>
        <v>0</v>
      </c>
      <c r="AF2142" s="7">
        <f>+IF(AND(AD2142,AE2142),1,0)</f>
        <v>0</v>
      </c>
    </row>
    <row r="2143" spans="1:32" x14ac:dyDescent="0.2">
      <c r="A2143">
        <v>1636</v>
      </c>
      <c r="C2143">
        <v>32518</v>
      </c>
      <c r="D2143">
        <v>13382</v>
      </c>
      <c r="E2143">
        <v>5</v>
      </c>
      <c r="F2143">
        <v>9</v>
      </c>
      <c r="G2143">
        <v>36.700000000000003</v>
      </c>
      <c r="H2143" t="s">
        <v>24</v>
      </c>
      <c r="I2143">
        <v>69</v>
      </c>
      <c r="J2143">
        <v>38</v>
      </c>
      <c r="K2143">
        <v>22</v>
      </c>
      <c r="L2143">
        <v>5.1601944444444445</v>
      </c>
      <c r="M2143">
        <v>77.40291666666667</v>
      </c>
      <c r="N2143">
        <v>69.63944444444445</v>
      </c>
      <c r="O2143">
        <v>6.41</v>
      </c>
      <c r="Q2143">
        <v>1.1100000000000001</v>
      </c>
      <c r="S2143">
        <v>1.03</v>
      </c>
      <c r="Y2143" t="s">
        <v>45</v>
      </c>
      <c r="Z2143" t="s">
        <v>45</v>
      </c>
      <c r="AA2143" t="s">
        <v>507</v>
      </c>
      <c r="AB2143" t="str">
        <f>+LEFT(AA2143,1)</f>
        <v>K</v>
      </c>
      <c r="AC2143" s="6">
        <f>DEGREES(ACOS(SIN(Resultats!$H$11)*SIN(RADIANS(N2143))+COS(Resultats!$H$11)*COS(RADIANS(N2143))*COS(Resultats!$E$11-RADIANS(M2143))))</f>
        <v>74.616456631648774</v>
      </c>
      <c r="AD2143">
        <f>+IF(AB2143=Data!$E$18,1,0)</f>
        <v>0</v>
      </c>
      <c r="AE2143">
        <f>+IF(AC2143&lt;Data!$B$17,1,0)</f>
        <v>0</v>
      </c>
      <c r="AF2143" s="7">
        <f>+IF(AND(AD2143,AE2143),1,0)</f>
        <v>0</v>
      </c>
    </row>
    <row r="2144" spans="1:32" x14ac:dyDescent="0.2">
      <c r="A2144">
        <v>1618</v>
      </c>
      <c r="C2144">
        <v>32263</v>
      </c>
      <c r="D2144">
        <v>112334</v>
      </c>
      <c r="E2144">
        <v>5</v>
      </c>
      <c r="F2144">
        <v>1</v>
      </c>
      <c r="G2144">
        <v>50.3</v>
      </c>
      <c r="H2144" t="s">
        <v>24</v>
      </c>
      <c r="I2144">
        <v>0</v>
      </c>
      <c r="J2144">
        <v>43</v>
      </c>
      <c r="K2144">
        <v>20</v>
      </c>
      <c r="L2144">
        <v>5.0306388888888884</v>
      </c>
      <c r="M2144">
        <v>75.459583333333327</v>
      </c>
      <c r="N2144">
        <v>0.72222222222222221</v>
      </c>
      <c r="O2144">
        <v>5.92</v>
      </c>
      <c r="Q2144">
        <v>1.27</v>
      </c>
      <c r="S2144">
        <v>1.39</v>
      </c>
      <c r="Y2144" t="s">
        <v>197</v>
      </c>
      <c r="Z2144" t="s">
        <v>197</v>
      </c>
      <c r="AA2144" t="s">
        <v>197</v>
      </c>
      <c r="AB2144" t="str">
        <f>+LEFT(AA2144,1)</f>
        <v>K</v>
      </c>
      <c r="AC2144" s="6">
        <f>DEGREES(ACOS(SIN(Resultats!$H$11)*SIN(RADIANS(N2144))+COS(Resultats!$H$11)*COS(RADIANS(N2144))*COS(Resultats!$E$11-RADIANS(M2144))))</f>
        <v>74.652245734855271</v>
      </c>
      <c r="AD2144">
        <f>+IF(AB2144=Data!$E$18,1,0)</f>
        <v>0</v>
      </c>
      <c r="AE2144">
        <f>+IF(AC2144&lt;Data!$B$17,1,0)</f>
        <v>0</v>
      </c>
      <c r="AF2144" s="7">
        <f>+IF(AND(AD2144,AE2144),1,0)</f>
        <v>0</v>
      </c>
    </row>
    <row r="2145" spans="1:32" x14ac:dyDescent="0.2">
      <c r="A2145">
        <v>1594</v>
      </c>
      <c r="C2145">
        <v>31675</v>
      </c>
      <c r="D2145">
        <v>13344</v>
      </c>
      <c r="E2145">
        <v>5</v>
      </c>
      <c r="F2145">
        <v>2</v>
      </c>
      <c r="G2145">
        <v>50.4</v>
      </c>
      <c r="H2145" t="s">
        <v>24</v>
      </c>
      <c r="I2145">
        <v>66</v>
      </c>
      <c r="J2145">
        <v>49</v>
      </c>
      <c r="K2145">
        <v>22</v>
      </c>
      <c r="L2145">
        <v>5.0473333333333334</v>
      </c>
      <c r="M2145">
        <v>75.709999999999994</v>
      </c>
      <c r="N2145">
        <v>66.822777777777773</v>
      </c>
      <c r="O2145">
        <v>6.19</v>
      </c>
      <c r="Q2145">
        <v>0.48</v>
      </c>
      <c r="S2145">
        <v>-0.04</v>
      </c>
      <c r="X2145" t="s">
        <v>216</v>
      </c>
      <c r="Y2145" t="s">
        <v>217</v>
      </c>
      <c r="Z2145" t="s">
        <v>5656</v>
      </c>
      <c r="AA2145" t="s">
        <v>217</v>
      </c>
      <c r="AB2145" t="str">
        <f>+LEFT(AA2145,1)</f>
        <v>F</v>
      </c>
      <c r="AC2145" s="6">
        <f>DEGREES(ACOS(SIN(Resultats!$H$11)*SIN(RADIANS(N2145))+COS(Resultats!$H$11)*COS(RADIANS(N2145))*COS(Resultats!$E$11-RADIANS(M2145))))</f>
        <v>74.657856687018267</v>
      </c>
      <c r="AD2145">
        <f>+IF(AB2145=Data!$E$18,1,0)</f>
        <v>0</v>
      </c>
      <c r="AE2145">
        <f>+IF(AC2145&lt;Data!$B$17,1,0)</f>
        <v>0</v>
      </c>
      <c r="AF2145" s="7">
        <f>+IF(AND(AD2145,AE2145),1,0)</f>
        <v>0</v>
      </c>
    </row>
    <row r="2146" spans="1:32" x14ac:dyDescent="0.2">
      <c r="A2146">
        <v>3108</v>
      </c>
      <c r="C2146">
        <v>65299</v>
      </c>
      <c r="D2146">
        <v>1300</v>
      </c>
      <c r="E2146">
        <v>8</v>
      </c>
      <c r="F2146">
        <v>16</v>
      </c>
      <c r="G2146">
        <v>53.8</v>
      </c>
      <c r="H2146" t="s">
        <v>24</v>
      </c>
      <c r="I2146">
        <v>84</v>
      </c>
      <c r="J2146">
        <v>3</v>
      </c>
      <c r="K2146">
        <v>28</v>
      </c>
      <c r="L2146">
        <v>8.2816111111111113</v>
      </c>
      <c r="M2146">
        <v>124.22416666666666</v>
      </c>
      <c r="N2146">
        <v>84.057777777777773</v>
      </c>
      <c r="O2146">
        <v>6.49</v>
      </c>
      <c r="Q2146">
        <v>0.03</v>
      </c>
      <c r="S2146">
        <v>0.03</v>
      </c>
      <c r="Y2146" t="s">
        <v>391</v>
      </c>
      <c r="Z2146" t="s">
        <v>391</v>
      </c>
      <c r="AA2146" t="s">
        <v>1740</v>
      </c>
      <c r="AB2146" t="str">
        <f>+LEFT(AA2146,1)</f>
        <v>A</v>
      </c>
      <c r="AC2146" s="6">
        <f>DEGREES(ACOS(SIN(Resultats!$H$11)*SIN(RADIANS(N2146))+COS(Resultats!$H$11)*COS(RADIANS(N2146))*COS(Resultats!$E$11-RADIANS(M2146))))</f>
        <v>74.661341076377738</v>
      </c>
      <c r="AD2146">
        <f>+IF(AB2146=Data!$E$18,1,0)</f>
        <v>1</v>
      </c>
      <c r="AE2146">
        <f>+IF(AC2146&lt;Data!$B$17,1,0)</f>
        <v>0</v>
      </c>
      <c r="AF2146" s="7">
        <f>+IF(AND(AD2146,AE2146),1,0)</f>
        <v>0</v>
      </c>
    </row>
    <row r="2147" spans="1:32" x14ac:dyDescent="0.2">
      <c r="A2147">
        <v>5573</v>
      </c>
      <c r="C2147">
        <v>132132</v>
      </c>
      <c r="D2147">
        <v>120758</v>
      </c>
      <c r="E2147">
        <v>14</v>
      </c>
      <c r="F2147">
        <v>57</v>
      </c>
      <c r="G2147">
        <v>33.299999999999997</v>
      </c>
      <c r="H2147" t="s">
        <v>26</v>
      </c>
      <c r="I2147">
        <v>0</v>
      </c>
      <c r="J2147">
        <v>10</v>
      </c>
      <c r="K2147">
        <v>3</v>
      </c>
      <c r="L2147">
        <v>14.959249999999999</v>
      </c>
      <c r="M2147">
        <v>224.38874999999999</v>
      </c>
      <c r="N2147">
        <v>-0.16750000000000001</v>
      </c>
      <c r="O2147">
        <v>5.53</v>
      </c>
      <c r="Q2147">
        <v>1.1299999999999999</v>
      </c>
      <c r="S2147">
        <v>1.1100000000000001</v>
      </c>
      <c r="U2147">
        <v>0.55000000000000004</v>
      </c>
      <c r="Y2147" t="s">
        <v>45</v>
      </c>
      <c r="Z2147" t="s">
        <v>45</v>
      </c>
      <c r="AA2147" t="s">
        <v>507</v>
      </c>
      <c r="AB2147" t="str">
        <f>+LEFT(AA2147,1)</f>
        <v>K</v>
      </c>
      <c r="AC2147" s="6">
        <f>DEGREES(ACOS(SIN(Resultats!$H$11)*SIN(RADIANS(N2147))+COS(Resultats!$H$11)*COS(RADIANS(N2147))*COS(Resultats!$E$11-RADIANS(M2147))))</f>
        <v>74.662055101029765</v>
      </c>
      <c r="AD2147">
        <f>+IF(AB2147=Data!$E$18,1,0)</f>
        <v>0</v>
      </c>
      <c r="AE2147">
        <f>+IF(AC2147&lt;Data!$B$17,1,0)</f>
        <v>0</v>
      </c>
      <c r="AF2147" s="7">
        <f>+IF(AND(AD2147,AE2147),1,0)</f>
        <v>0</v>
      </c>
    </row>
    <row r="2148" spans="1:32" x14ac:dyDescent="0.2">
      <c r="A2148">
        <v>1514</v>
      </c>
      <c r="C2148">
        <v>30138</v>
      </c>
      <c r="D2148">
        <v>39746</v>
      </c>
      <c r="E2148">
        <v>4</v>
      </c>
      <c r="F2148">
        <v>46</v>
      </c>
      <c r="G2148">
        <v>44.4</v>
      </c>
      <c r="H2148" t="s">
        <v>24</v>
      </c>
      <c r="I2148">
        <v>40</v>
      </c>
      <c r="J2148">
        <v>18</v>
      </c>
      <c r="K2148">
        <v>46</v>
      </c>
      <c r="L2148">
        <v>4.7789999999999999</v>
      </c>
      <c r="M2148">
        <v>71.685000000000002</v>
      </c>
      <c r="N2148">
        <v>40.312777777777775</v>
      </c>
      <c r="O2148">
        <v>5.97</v>
      </c>
      <c r="Q2148">
        <v>0.93</v>
      </c>
      <c r="Y2148" t="s">
        <v>60</v>
      </c>
      <c r="Z2148" t="s">
        <v>60</v>
      </c>
      <c r="AA2148" t="s">
        <v>28</v>
      </c>
      <c r="AB2148" t="str">
        <f>+LEFT(AA2148,1)</f>
        <v>G</v>
      </c>
      <c r="AC2148" s="6">
        <f>DEGREES(ACOS(SIN(Resultats!$H$11)*SIN(RADIANS(N2148))+COS(Resultats!$H$11)*COS(RADIANS(N2148))*COS(Resultats!$E$11-RADIANS(M2148))))</f>
        <v>74.66680129330031</v>
      </c>
      <c r="AD2148">
        <f>+IF(AB2148=Data!$E$18,1,0)</f>
        <v>0</v>
      </c>
      <c r="AE2148">
        <f>+IF(AC2148&lt;Data!$B$17,1,0)</f>
        <v>0</v>
      </c>
      <c r="AF2148" s="7">
        <f>+IF(AND(AD2148,AE2148),1,0)</f>
        <v>0</v>
      </c>
    </row>
    <row r="2149" spans="1:32" x14ac:dyDescent="0.2">
      <c r="A2149">
        <v>5430</v>
      </c>
      <c r="B2149" t="s">
        <v>5010</v>
      </c>
      <c r="C2149">
        <v>127700</v>
      </c>
      <c r="D2149">
        <v>8024</v>
      </c>
      <c r="E2149">
        <v>14</v>
      </c>
      <c r="F2149">
        <v>27</v>
      </c>
      <c r="G2149">
        <v>31.5</v>
      </c>
      <c r="H2149" t="s">
        <v>24</v>
      </c>
      <c r="I2149">
        <v>75</v>
      </c>
      <c r="J2149">
        <v>41</v>
      </c>
      <c r="K2149">
        <v>46</v>
      </c>
      <c r="L2149">
        <v>14.45875</v>
      </c>
      <c r="M2149">
        <v>216.88124999999999</v>
      </c>
      <c r="N2149">
        <v>75.696111111111108</v>
      </c>
      <c r="O2149">
        <v>4.25</v>
      </c>
      <c r="Q2149">
        <v>1.44</v>
      </c>
      <c r="S2149">
        <v>1.7</v>
      </c>
      <c r="U2149">
        <v>0.75</v>
      </c>
      <c r="Y2149" t="s">
        <v>5011</v>
      </c>
      <c r="Z2149" t="s">
        <v>11496</v>
      </c>
      <c r="AA2149" t="s">
        <v>80</v>
      </c>
      <c r="AB2149" t="str">
        <f>+LEFT(AA2149,1)</f>
        <v>K</v>
      </c>
      <c r="AC2149" s="6">
        <f>DEGREES(ACOS(SIN(Resultats!$H$11)*SIN(RADIANS(N2149))+COS(Resultats!$H$11)*COS(RADIANS(N2149))*COS(Resultats!$E$11-RADIANS(M2149))))</f>
        <v>74.704446249893266</v>
      </c>
      <c r="AD2149">
        <f>+IF(AB2149=Data!$E$18,1,0)</f>
        <v>0</v>
      </c>
      <c r="AE2149">
        <f>+IF(AC2149&lt;Data!$B$17,1,0)</f>
        <v>0</v>
      </c>
      <c r="AF2149" s="7">
        <f>+IF(AND(AD2149,AE2149),1,0)</f>
        <v>0</v>
      </c>
    </row>
    <row r="2150" spans="1:32" x14ac:dyDescent="0.2">
      <c r="A2150">
        <v>1696</v>
      </c>
      <c r="B2150" t="s">
        <v>2595</v>
      </c>
      <c r="C2150">
        <v>33802</v>
      </c>
      <c r="D2150">
        <v>150223</v>
      </c>
      <c r="E2150">
        <v>5</v>
      </c>
      <c r="F2150">
        <v>12</v>
      </c>
      <c r="G2150">
        <v>17.899999999999999</v>
      </c>
      <c r="H2150" t="s">
        <v>26</v>
      </c>
      <c r="I2150">
        <v>11</v>
      </c>
      <c r="J2150">
        <v>52</v>
      </c>
      <c r="K2150">
        <v>9</v>
      </c>
      <c r="L2150">
        <v>5.2049722222222226</v>
      </c>
      <c r="M2150">
        <v>78.074583333333337</v>
      </c>
      <c r="N2150">
        <v>-11.869166666666667</v>
      </c>
      <c r="O2150">
        <v>4.45</v>
      </c>
      <c r="Q2150">
        <v>-0.1</v>
      </c>
      <c r="S2150">
        <v>-0.4</v>
      </c>
      <c r="U2150">
        <v>-0.09</v>
      </c>
      <c r="Y2150" t="s">
        <v>122</v>
      </c>
      <c r="Z2150" t="s">
        <v>122</v>
      </c>
      <c r="AA2150" t="s">
        <v>1652</v>
      </c>
      <c r="AB2150" t="str">
        <f>+LEFT(AA2150,1)</f>
        <v>B</v>
      </c>
      <c r="AC2150" s="6">
        <f>DEGREES(ACOS(SIN(Resultats!$H$11)*SIN(RADIANS(N2150))+COS(Resultats!$H$11)*COS(RADIANS(N2150))*COS(Resultats!$E$11-RADIANS(M2150))))</f>
        <v>74.734440166179382</v>
      </c>
      <c r="AD2150">
        <f>+IF(AB2150=Data!$E$18,1,0)</f>
        <v>0</v>
      </c>
      <c r="AE2150">
        <f>+IF(AC2150&lt;Data!$B$17,1,0)</f>
        <v>0</v>
      </c>
      <c r="AF2150" s="7">
        <f>+IF(AND(AD2150,AE2150),1,0)</f>
        <v>0</v>
      </c>
    </row>
    <row r="2151" spans="1:32" x14ac:dyDescent="0.2">
      <c r="A2151">
        <v>1547</v>
      </c>
      <c r="B2151" t="s">
        <v>2487</v>
      </c>
      <c r="C2151">
        <v>30780</v>
      </c>
      <c r="D2151">
        <v>94164</v>
      </c>
      <c r="E2151">
        <v>4</v>
      </c>
      <c r="F2151">
        <v>51</v>
      </c>
      <c r="G2151">
        <v>22.5</v>
      </c>
      <c r="H2151" t="s">
        <v>24</v>
      </c>
      <c r="I2151">
        <v>18</v>
      </c>
      <c r="J2151">
        <v>50</v>
      </c>
      <c r="K2151">
        <v>23</v>
      </c>
      <c r="L2151">
        <v>4.8562500000000002</v>
      </c>
      <c r="M2151">
        <v>72.84375</v>
      </c>
      <c r="N2151">
        <v>18.839722222222221</v>
      </c>
      <c r="O2151">
        <v>5.0999999999999996</v>
      </c>
      <c r="Q2151">
        <v>0.21</v>
      </c>
      <c r="S2151">
        <v>0.12</v>
      </c>
      <c r="U2151">
        <v>0.12</v>
      </c>
      <c r="Y2151" t="s">
        <v>2373</v>
      </c>
      <c r="Z2151" t="s">
        <v>6988</v>
      </c>
      <c r="AA2151" t="s">
        <v>15415</v>
      </c>
      <c r="AB2151" t="str">
        <f>+LEFT(AA2151,1)</f>
        <v>A</v>
      </c>
      <c r="AC2151" s="6">
        <f>DEGREES(ACOS(SIN(Resultats!$H$11)*SIN(RADIANS(N2151))+COS(Resultats!$H$11)*COS(RADIANS(N2151))*COS(Resultats!$E$11-RADIANS(M2151))))</f>
        <v>74.736268710796111</v>
      </c>
      <c r="AD2151">
        <f>+IF(AB2151=Data!$E$18,1,0)</f>
        <v>1</v>
      </c>
      <c r="AE2151">
        <f>+IF(AC2151&lt;Data!$B$17,1,0)</f>
        <v>0</v>
      </c>
      <c r="AF2151" s="7">
        <f>+IF(AND(AD2151,AE2151),1,0)</f>
        <v>0</v>
      </c>
    </row>
    <row r="2152" spans="1:32" x14ac:dyDescent="0.2">
      <c r="A2152">
        <v>5673</v>
      </c>
      <c r="C2152">
        <v>135402</v>
      </c>
      <c r="D2152">
        <v>64572</v>
      </c>
      <c r="E2152">
        <v>15</v>
      </c>
      <c r="F2152">
        <v>13</v>
      </c>
      <c r="G2152">
        <v>35.6</v>
      </c>
      <c r="H2152" t="s">
        <v>24</v>
      </c>
      <c r="I2152">
        <v>38</v>
      </c>
      <c r="J2152">
        <v>15</v>
      </c>
      <c r="K2152">
        <v>53</v>
      </c>
      <c r="L2152">
        <v>15.226555555555557</v>
      </c>
      <c r="M2152">
        <v>228.39833333333334</v>
      </c>
      <c r="N2152">
        <v>38.264722222222225</v>
      </c>
      <c r="O2152">
        <v>6.2</v>
      </c>
      <c r="Q2152">
        <v>1.2</v>
      </c>
      <c r="X2152" t="s">
        <v>27</v>
      </c>
      <c r="Y2152" t="s">
        <v>365</v>
      </c>
      <c r="Z2152" t="s">
        <v>5818</v>
      </c>
      <c r="AA2152" t="s">
        <v>365</v>
      </c>
      <c r="AB2152" t="str">
        <f>+LEFT(AA2152,1)</f>
        <v>K</v>
      </c>
      <c r="AC2152" s="6">
        <f>DEGREES(ACOS(SIN(Resultats!$H$11)*SIN(RADIANS(N2152))+COS(Resultats!$H$11)*COS(RADIANS(N2152))*COS(Resultats!$E$11-RADIANS(M2152))))</f>
        <v>74.749419502014959</v>
      </c>
      <c r="AD2152">
        <f>+IF(AB2152=Data!$E$18,1,0)</f>
        <v>0</v>
      </c>
      <c r="AE2152">
        <f>+IF(AC2152&lt;Data!$B$17,1,0)</f>
        <v>0</v>
      </c>
      <c r="AF2152" s="7">
        <f>+IF(AND(AD2152,AE2152),1,0)</f>
        <v>0</v>
      </c>
    </row>
    <row r="2153" spans="1:32" x14ac:dyDescent="0.2">
      <c r="A2153">
        <v>1569</v>
      </c>
      <c r="B2153" t="s">
        <v>2508</v>
      </c>
      <c r="C2153">
        <v>31283</v>
      </c>
      <c r="D2153">
        <v>94197</v>
      </c>
      <c r="E2153">
        <v>4</v>
      </c>
      <c r="F2153">
        <v>54</v>
      </c>
      <c r="G2153">
        <v>46.9</v>
      </c>
      <c r="H2153" t="s">
        <v>24</v>
      </c>
      <c r="I2153">
        <v>11</v>
      </c>
      <c r="J2153">
        <v>25</v>
      </c>
      <c r="K2153">
        <v>34</v>
      </c>
      <c r="L2153">
        <v>4.9130277777777778</v>
      </c>
      <c r="M2153">
        <v>73.695416666666659</v>
      </c>
      <c r="N2153">
        <v>11.42611111111111</v>
      </c>
      <c r="O2153">
        <v>5.19</v>
      </c>
      <c r="Q2153">
        <v>0.12</v>
      </c>
      <c r="S2153">
        <v>0.11</v>
      </c>
      <c r="Y2153" t="s">
        <v>298</v>
      </c>
      <c r="Z2153" t="s">
        <v>298</v>
      </c>
      <c r="AA2153" t="s">
        <v>1740</v>
      </c>
      <c r="AB2153" t="str">
        <f>+LEFT(AA2153,1)</f>
        <v>A</v>
      </c>
      <c r="AC2153" s="6">
        <f>DEGREES(ACOS(SIN(Resultats!$H$11)*SIN(RADIANS(N2153))+COS(Resultats!$H$11)*COS(RADIANS(N2153))*COS(Resultats!$E$11-RADIANS(M2153))))</f>
        <v>74.755248018914614</v>
      </c>
      <c r="AD2153">
        <f>+IF(AB2153=Data!$E$18,1,0)</f>
        <v>1</v>
      </c>
      <c r="AE2153">
        <f>+IF(AC2153&lt;Data!$B$17,1,0)</f>
        <v>0</v>
      </c>
      <c r="AF2153" s="7">
        <f>+IF(AND(AD2153,AE2153),1,0)</f>
        <v>0</v>
      </c>
    </row>
    <row r="2154" spans="1:32" x14ac:dyDescent="0.2">
      <c r="A2154">
        <v>1679</v>
      </c>
      <c r="B2154" t="s">
        <v>2585</v>
      </c>
      <c r="C2154">
        <v>33328</v>
      </c>
      <c r="D2154">
        <v>131824</v>
      </c>
      <c r="E2154">
        <v>5</v>
      </c>
      <c r="F2154">
        <v>9</v>
      </c>
      <c r="G2154">
        <v>8.8000000000000007</v>
      </c>
      <c r="H2154" t="s">
        <v>26</v>
      </c>
      <c r="I2154">
        <v>8</v>
      </c>
      <c r="J2154">
        <v>45</v>
      </c>
      <c r="K2154">
        <v>15</v>
      </c>
      <c r="L2154">
        <v>5.1524444444444448</v>
      </c>
      <c r="M2154">
        <v>77.286666666666676</v>
      </c>
      <c r="N2154">
        <v>-8.7541666666666664</v>
      </c>
      <c r="O2154">
        <v>4.2699999999999996</v>
      </c>
      <c r="Q2154">
        <v>-0.19</v>
      </c>
      <c r="S2154">
        <v>-0.9</v>
      </c>
      <c r="U2154">
        <v>-0.2</v>
      </c>
      <c r="Y2154" t="s">
        <v>2587</v>
      </c>
      <c r="Z2154" t="s">
        <v>7295</v>
      </c>
      <c r="AA2154" t="s">
        <v>15417</v>
      </c>
      <c r="AB2154" t="str">
        <f>+LEFT(AA2154,1)</f>
        <v>B</v>
      </c>
      <c r="AC2154" s="6">
        <f>DEGREES(ACOS(SIN(Resultats!$H$11)*SIN(RADIANS(N2154))+COS(Resultats!$H$11)*COS(RADIANS(N2154))*COS(Resultats!$E$11-RADIANS(M2154))))</f>
        <v>74.763687276328852</v>
      </c>
      <c r="AD2154">
        <f>+IF(AB2154=Data!$E$18,1,0)</f>
        <v>0</v>
      </c>
      <c r="AE2154">
        <f>+IF(AC2154&lt;Data!$B$17,1,0)</f>
        <v>0</v>
      </c>
      <c r="AF2154" s="7">
        <f>+IF(AND(AD2154,AE2154),1,0)</f>
        <v>0</v>
      </c>
    </row>
    <row r="2155" spans="1:32" x14ac:dyDescent="0.2">
      <c r="A2155">
        <v>1705</v>
      </c>
      <c r="B2155" t="s">
        <v>2601</v>
      </c>
      <c r="C2155">
        <v>33949</v>
      </c>
      <c r="D2155">
        <v>150239</v>
      </c>
      <c r="E2155">
        <v>5</v>
      </c>
      <c r="F2155">
        <v>13</v>
      </c>
      <c r="G2155">
        <v>13.9</v>
      </c>
      <c r="H2155" t="s">
        <v>26</v>
      </c>
      <c r="I2155">
        <v>12</v>
      </c>
      <c r="J2155">
        <v>56</v>
      </c>
      <c r="K2155">
        <v>29</v>
      </c>
      <c r="L2155">
        <v>5.2205277777777779</v>
      </c>
      <c r="M2155">
        <v>78.307916666666671</v>
      </c>
      <c r="N2155">
        <v>-12.941388888888889</v>
      </c>
      <c r="O2155">
        <v>4.3600000000000003</v>
      </c>
      <c r="Q2155">
        <v>-0.1</v>
      </c>
      <c r="S2155">
        <v>-0.37</v>
      </c>
      <c r="U2155">
        <v>-0.09</v>
      </c>
      <c r="Y2155" t="s">
        <v>102</v>
      </c>
      <c r="Z2155" t="s">
        <v>102</v>
      </c>
      <c r="AA2155" t="s">
        <v>5040</v>
      </c>
      <c r="AB2155" t="str">
        <f>+LEFT(AA2155,1)</f>
        <v>B</v>
      </c>
      <c r="AC2155" s="6">
        <f>DEGREES(ACOS(SIN(Resultats!$H$11)*SIN(RADIANS(N2155))+COS(Resultats!$H$11)*COS(RADIANS(N2155))*COS(Resultats!$E$11-RADIANS(M2155))))</f>
        <v>74.775338130383901</v>
      </c>
      <c r="AD2155">
        <f>+IF(AB2155=Data!$E$18,1,0)</f>
        <v>0</v>
      </c>
      <c r="AE2155">
        <f>+IF(AC2155&lt;Data!$B$17,1,0)</f>
        <v>0</v>
      </c>
      <c r="AF2155" s="7">
        <f>+IF(AND(AD2155,AE2155),1,0)</f>
        <v>0</v>
      </c>
    </row>
    <row r="2156" spans="1:32" x14ac:dyDescent="0.2">
      <c r="A2156">
        <v>5677</v>
      </c>
      <c r="C2156">
        <v>135530</v>
      </c>
      <c r="D2156">
        <v>45445</v>
      </c>
      <c r="E2156">
        <v>15</v>
      </c>
      <c r="F2156">
        <v>14</v>
      </c>
      <c r="G2156">
        <v>10.3</v>
      </c>
      <c r="H2156" t="s">
        <v>24</v>
      </c>
      <c r="I2156">
        <v>42</v>
      </c>
      <c r="J2156">
        <v>10</v>
      </c>
      <c r="K2156">
        <v>17</v>
      </c>
      <c r="L2156">
        <v>15.236194444444443</v>
      </c>
      <c r="M2156">
        <v>228.54291666666666</v>
      </c>
      <c r="N2156">
        <v>42.171388888888885</v>
      </c>
      <c r="O2156">
        <v>6.13</v>
      </c>
      <c r="Q2156">
        <v>1.66</v>
      </c>
      <c r="S2156">
        <v>1.93</v>
      </c>
      <c r="U2156">
        <v>0.92</v>
      </c>
      <c r="V2156" t="s">
        <v>93</v>
      </c>
      <c r="Y2156" t="s">
        <v>2067</v>
      </c>
      <c r="Z2156" t="s">
        <v>353</v>
      </c>
      <c r="AA2156" t="s">
        <v>15418</v>
      </c>
      <c r="AB2156" t="str">
        <f>+LEFT(AA2156,1)</f>
        <v>M</v>
      </c>
      <c r="AC2156" s="6">
        <f>DEGREES(ACOS(SIN(Resultats!$H$11)*SIN(RADIANS(N2156))+COS(Resultats!$H$11)*COS(RADIANS(N2156))*COS(Resultats!$E$11-RADIANS(M2156))))</f>
        <v>74.837485212721404</v>
      </c>
      <c r="AD2156">
        <f>+IF(AB2156=Data!$E$18,1,0)</f>
        <v>0</v>
      </c>
      <c r="AE2156">
        <f>+IF(AC2156&lt;Data!$B$17,1,0)</f>
        <v>0</v>
      </c>
      <c r="AF2156" s="7">
        <f>+IF(AND(AD2156,AE2156),1,0)</f>
        <v>0</v>
      </c>
    </row>
    <row r="2157" spans="1:32" x14ac:dyDescent="0.2">
      <c r="A2157">
        <v>1683</v>
      </c>
      <c r="C2157">
        <v>33541</v>
      </c>
      <c r="D2157">
        <v>5483</v>
      </c>
      <c r="E2157">
        <v>5</v>
      </c>
      <c r="F2157">
        <v>18</v>
      </c>
      <c r="G2157">
        <v>13.3</v>
      </c>
      <c r="H2157" t="s">
        <v>24</v>
      </c>
      <c r="I2157">
        <v>73</v>
      </c>
      <c r="J2157">
        <v>16</v>
      </c>
      <c r="K2157">
        <v>5</v>
      </c>
      <c r="L2157">
        <v>5.303694444444444</v>
      </c>
      <c r="M2157">
        <v>79.555416666666659</v>
      </c>
      <c r="N2157">
        <v>73.268055555555549</v>
      </c>
      <c r="O2157">
        <v>5.74</v>
      </c>
      <c r="P2157" t="s">
        <v>103</v>
      </c>
      <c r="Y2157" t="s">
        <v>134</v>
      </c>
      <c r="Z2157" t="s">
        <v>134</v>
      </c>
      <c r="AA2157" t="s">
        <v>2210</v>
      </c>
      <c r="AB2157" t="str">
        <f>+LEFT(AA2157,1)</f>
        <v>A</v>
      </c>
      <c r="AC2157" s="6">
        <f>DEGREES(ACOS(SIN(Resultats!$H$11)*SIN(RADIANS(N2157))+COS(Resultats!$H$11)*COS(RADIANS(N2157))*COS(Resultats!$E$11-RADIANS(M2157))))</f>
        <v>74.85896568243615</v>
      </c>
      <c r="AD2157">
        <f>+IF(AB2157=Data!$E$18,1,0)</f>
        <v>1</v>
      </c>
      <c r="AE2157">
        <f>+IF(AC2157&lt;Data!$B$17,1,0)</f>
        <v>0</v>
      </c>
      <c r="AF2157" s="7">
        <f>+IF(AND(AD2157,AE2157),1,0)</f>
        <v>0</v>
      </c>
    </row>
    <row r="2158" spans="1:32" x14ac:dyDescent="0.2">
      <c r="A2158">
        <v>2350</v>
      </c>
      <c r="C2158">
        <v>45618</v>
      </c>
      <c r="D2158">
        <v>1043</v>
      </c>
      <c r="E2158">
        <v>6</v>
      </c>
      <c r="F2158">
        <v>44</v>
      </c>
      <c r="G2158">
        <v>30.2</v>
      </c>
      <c r="H2158" t="s">
        <v>24</v>
      </c>
      <c r="I2158">
        <v>82</v>
      </c>
      <c r="J2158">
        <v>6</v>
      </c>
      <c r="K2158">
        <v>55</v>
      </c>
      <c r="L2158">
        <v>6.7417222222222222</v>
      </c>
      <c r="M2158">
        <v>101.12583333333333</v>
      </c>
      <c r="N2158">
        <v>82.115277777777777</v>
      </c>
      <c r="O2158">
        <v>6.65</v>
      </c>
      <c r="Q2158">
        <v>0.17</v>
      </c>
      <c r="S2158">
        <v>0.06</v>
      </c>
      <c r="Y2158" t="s">
        <v>249</v>
      </c>
      <c r="Z2158" t="s">
        <v>249</v>
      </c>
      <c r="AA2158" t="s">
        <v>15427</v>
      </c>
      <c r="AB2158" t="str">
        <f>+LEFT(AA2158,1)</f>
        <v>A</v>
      </c>
      <c r="AC2158" s="6">
        <f>DEGREES(ACOS(SIN(Resultats!$H$11)*SIN(RADIANS(N2158))+COS(Resultats!$H$11)*COS(RADIANS(N2158))*COS(Resultats!$E$11-RADIANS(M2158))))</f>
        <v>74.878818921540599</v>
      </c>
      <c r="AD2158">
        <f>+IF(AB2158=Data!$E$18,1,0)</f>
        <v>1</v>
      </c>
      <c r="AE2158">
        <f>+IF(AC2158&lt;Data!$B$17,1,0)</f>
        <v>0</v>
      </c>
      <c r="AF2158" s="7">
        <f>+IF(AND(AD2158,AE2158),1,0)</f>
        <v>0</v>
      </c>
    </row>
    <row r="2159" spans="1:32" x14ac:dyDescent="0.2">
      <c r="A2159">
        <v>1570</v>
      </c>
      <c r="B2159" t="s">
        <v>2509</v>
      </c>
      <c r="C2159">
        <v>31295</v>
      </c>
      <c r="D2159">
        <v>94201</v>
      </c>
      <c r="E2159">
        <v>4</v>
      </c>
      <c r="F2159">
        <v>54</v>
      </c>
      <c r="G2159">
        <v>53.8</v>
      </c>
      <c r="H2159" t="s">
        <v>24</v>
      </c>
      <c r="I2159">
        <v>10</v>
      </c>
      <c r="J2159">
        <v>9</v>
      </c>
      <c r="K2159">
        <v>3</v>
      </c>
      <c r="L2159">
        <v>4.914944444444445</v>
      </c>
      <c r="M2159">
        <v>73.724166666666676</v>
      </c>
      <c r="N2159">
        <v>10.150833333333333</v>
      </c>
      <c r="O2159">
        <v>4.6500000000000004</v>
      </c>
      <c r="Q2159">
        <v>0.09</v>
      </c>
      <c r="S2159">
        <v>0.09</v>
      </c>
      <c r="U2159">
        <v>0.03</v>
      </c>
      <c r="Y2159" t="s">
        <v>2510</v>
      </c>
      <c r="Z2159" t="s">
        <v>2510</v>
      </c>
      <c r="AA2159" t="s">
        <v>2210</v>
      </c>
      <c r="AB2159" t="str">
        <f>+LEFT(AA2159,1)</f>
        <v>A</v>
      </c>
      <c r="AC2159" s="6">
        <f>DEGREES(ACOS(SIN(Resultats!$H$11)*SIN(RADIANS(N2159))+COS(Resultats!$H$11)*COS(RADIANS(N2159))*COS(Resultats!$E$11-RADIANS(M2159))))</f>
        <v>74.894915555608932</v>
      </c>
      <c r="AD2159">
        <f>+IF(AB2159=Data!$E$18,1,0)</f>
        <v>1</v>
      </c>
      <c r="AE2159">
        <f>+IF(AC2159&lt;Data!$B$17,1,0)</f>
        <v>0</v>
      </c>
      <c r="AF2159" s="7">
        <f>+IF(AND(AD2159,AE2159),1,0)</f>
        <v>0</v>
      </c>
    </row>
    <row r="2160" spans="1:32" x14ac:dyDescent="0.2">
      <c r="A2160">
        <v>1671</v>
      </c>
      <c r="C2160">
        <v>33224</v>
      </c>
      <c r="D2160">
        <v>131806</v>
      </c>
      <c r="E2160">
        <v>5</v>
      </c>
      <c r="F2160">
        <v>8</v>
      </c>
      <c r="G2160">
        <v>20.2</v>
      </c>
      <c r="H2160" t="s">
        <v>26</v>
      </c>
      <c r="I2160">
        <v>8</v>
      </c>
      <c r="J2160">
        <v>39</v>
      </c>
      <c r="K2160">
        <v>54</v>
      </c>
      <c r="L2160">
        <v>5.1389444444444452</v>
      </c>
      <c r="M2160">
        <v>77.084166666666675</v>
      </c>
      <c r="N2160">
        <v>-8.6649999999999991</v>
      </c>
      <c r="O2160">
        <v>5.78</v>
      </c>
      <c r="Q2160">
        <v>-0.06</v>
      </c>
      <c r="S2160">
        <v>-0.37</v>
      </c>
      <c r="Y2160" t="s">
        <v>122</v>
      </c>
      <c r="Z2160" t="s">
        <v>122</v>
      </c>
      <c r="AA2160" t="s">
        <v>1652</v>
      </c>
      <c r="AB2160" t="str">
        <f>+LEFT(AA2160,1)</f>
        <v>B</v>
      </c>
      <c r="AC2160" s="6">
        <f>DEGREES(ACOS(SIN(Resultats!$H$11)*SIN(RADIANS(N2160))+COS(Resultats!$H$11)*COS(RADIANS(N2160))*COS(Resultats!$E$11-RADIANS(M2160))))</f>
        <v>74.9388636104417</v>
      </c>
      <c r="AD2160">
        <f>+IF(AB2160=Data!$E$18,1,0)</f>
        <v>0</v>
      </c>
      <c r="AE2160">
        <f>+IF(AC2160&lt;Data!$B$17,1,0)</f>
        <v>0</v>
      </c>
      <c r="AF2160" s="7">
        <f>+IF(AND(AD2160,AE2160),1,0)</f>
        <v>0</v>
      </c>
    </row>
    <row r="2161" spans="1:32" x14ac:dyDescent="0.2">
      <c r="A2161">
        <v>1693</v>
      </c>
      <c r="C2161">
        <v>33664</v>
      </c>
      <c r="D2161">
        <v>150206</v>
      </c>
      <c r="E2161">
        <v>5</v>
      </c>
      <c r="F2161">
        <v>11</v>
      </c>
      <c r="G2161">
        <v>22.8</v>
      </c>
      <c r="H2161" t="s">
        <v>26</v>
      </c>
      <c r="I2161">
        <v>11</v>
      </c>
      <c r="J2161">
        <v>50</v>
      </c>
      <c r="K2161">
        <v>57</v>
      </c>
      <c r="L2161">
        <v>5.1896666666666667</v>
      </c>
      <c r="M2161">
        <v>77.844999999999999</v>
      </c>
      <c r="N2161">
        <v>-11.849166666666667</v>
      </c>
      <c r="O2161">
        <v>5.68</v>
      </c>
      <c r="Q2161">
        <v>1.46</v>
      </c>
      <c r="S2161">
        <v>1.23</v>
      </c>
      <c r="Y2161" t="s">
        <v>2593</v>
      </c>
      <c r="Z2161" t="s">
        <v>2593</v>
      </c>
      <c r="AA2161" t="s">
        <v>15437</v>
      </c>
      <c r="AB2161" t="str">
        <f>+LEFT(AA2161,1)</f>
        <v>M</v>
      </c>
      <c r="AC2161" s="6">
        <f>DEGREES(ACOS(SIN(Resultats!$H$11)*SIN(RADIANS(N2161))+COS(Resultats!$H$11)*COS(RADIANS(N2161))*COS(Resultats!$E$11-RADIANS(M2161))))</f>
        <v>74.947701632848265</v>
      </c>
      <c r="AD2161">
        <f>+IF(AB2161=Data!$E$18,1,0)</f>
        <v>0</v>
      </c>
      <c r="AE2161">
        <f>+IF(AC2161&lt;Data!$B$17,1,0)</f>
        <v>0</v>
      </c>
      <c r="AF2161" s="7">
        <f>+IF(AND(AD2161,AE2161),1,0)</f>
        <v>0</v>
      </c>
    </row>
    <row r="2162" spans="1:32" x14ac:dyDescent="0.2">
      <c r="A2162">
        <v>1556</v>
      </c>
      <c r="B2162" t="s">
        <v>2495</v>
      </c>
      <c r="C2162">
        <v>30959</v>
      </c>
      <c r="D2162">
        <v>94176</v>
      </c>
      <c r="E2162">
        <v>4</v>
      </c>
      <c r="F2162">
        <v>52</v>
      </c>
      <c r="G2162">
        <v>32</v>
      </c>
      <c r="H2162" t="s">
        <v>24</v>
      </c>
      <c r="I2162">
        <v>14</v>
      </c>
      <c r="J2162">
        <v>15</v>
      </c>
      <c r="K2162">
        <v>2</v>
      </c>
      <c r="L2162">
        <v>4.8755555555555556</v>
      </c>
      <c r="M2162">
        <v>73.13333333333334</v>
      </c>
      <c r="N2162">
        <v>14.250555555555556</v>
      </c>
      <c r="O2162">
        <v>4.74</v>
      </c>
      <c r="Q2162">
        <v>1.84</v>
      </c>
      <c r="S2162">
        <v>2.0299999999999998</v>
      </c>
      <c r="U2162">
        <v>1.17</v>
      </c>
      <c r="V2162" t="s">
        <v>93</v>
      </c>
      <c r="Y2162" t="s">
        <v>2497</v>
      </c>
      <c r="Z2162" t="s">
        <v>6690</v>
      </c>
      <c r="AA2162" t="s">
        <v>15434</v>
      </c>
      <c r="AB2162" t="str">
        <f>+LEFT(AA2162,1)</f>
        <v>S</v>
      </c>
      <c r="AC2162" s="6">
        <f>DEGREES(ACOS(SIN(Resultats!$H$11)*SIN(RADIANS(N2162))+COS(Resultats!$H$11)*COS(RADIANS(N2162))*COS(Resultats!$E$11-RADIANS(M2162))))</f>
        <v>74.952125650476816</v>
      </c>
      <c r="AD2162">
        <f>+IF(AB2162=Data!$E$18,1,0)</f>
        <v>0</v>
      </c>
      <c r="AE2162">
        <f>+IF(AC2162&lt;Data!$B$17,1,0)</f>
        <v>0</v>
      </c>
      <c r="AF2162" s="7">
        <f>+IF(AND(AD2162,AE2162),1,0)</f>
        <v>0</v>
      </c>
    </row>
    <row r="2163" spans="1:32" x14ac:dyDescent="0.2">
      <c r="A2163">
        <v>1515</v>
      </c>
      <c r="C2163">
        <v>30144</v>
      </c>
      <c r="D2163">
        <v>24834</v>
      </c>
      <c r="E2163">
        <v>4</v>
      </c>
      <c r="F2163">
        <v>48</v>
      </c>
      <c r="G2163">
        <v>7</v>
      </c>
      <c r="H2163" t="s">
        <v>24</v>
      </c>
      <c r="I2163">
        <v>55</v>
      </c>
      <c r="J2163">
        <v>36</v>
      </c>
      <c r="K2163">
        <v>9</v>
      </c>
      <c r="L2163">
        <v>4.8019444444444446</v>
      </c>
      <c r="M2163">
        <v>72.029166666666669</v>
      </c>
      <c r="N2163">
        <v>55.602499999999999</v>
      </c>
      <c r="O2163">
        <v>6.26</v>
      </c>
      <c r="P2163" t="s">
        <v>103</v>
      </c>
      <c r="Y2163" t="s">
        <v>2891</v>
      </c>
      <c r="Z2163" t="s">
        <v>2891</v>
      </c>
      <c r="AA2163" t="s">
        <v>2891</v>
      </c>
      <c r="AB2163" t="str">
        <f>+LEFT(AA2163,1)</f>
        <v>F</v>
      </c>
      <c r="AC2163" s="6">
        <f>DEGREES(ACOS(SIN(Resultats!$H$11)*SIN(RADIANS(N2163))+COS(Resultats!$H$11)*COS(RADIANS(N2163))*COS(Resultats!$E$11-RADIANS(M2163))))</f>
        <v>74.975498254003156</v>
      </c>
      <c r="AD2163">
        <f>+IF(AB2163=Data!$E$18,1,0)</f>
        <v>0</v>
      </c>
      <c r="AE2163">
        <f>+IF(AC2163&lt;Data!$B$17,1,0)</f>
        <v>0</v>
      </c>
      <c r="AF2163" s="7">
        <f>+IF(AND(AD2163,AE2163),1,0)</f>
        <v>0</v>
      </c>
    </row>
    <row r="2164" spans="1:32" x14ac:dyDescent="0.2">
      <c r="A2164">
        <v>1710</v>
      </c>
      <c r="C2164">
        <v>34045</v>
      </c>
      <c r="D2164">
        <v>150255</v>
      </c>
      <c r="E2164">
        <v>5</v>
      </c>
      <c r="F2164">
        <v>13</v>
      </c>
      <c r="G2164">
        <v>59.9</v>
      </c>
      <c r="H2164" t="s">
        <v>26</v>
      </c>
      <c r="I2164">
        <v>14</v>
      </c>
      <c r="J2164">
        <v>36</v>
      </c>
      <c r="K2164">
        <v>24</v>
      </c>
      <c r="L2164">
        <v>5.2333055555555559</v>
      </c>
      <c r="M2164">
        <v>78.499583333333334</v>
      </c>
      <c r="N2164">
        <v>-14.606666666666666</v>
      </c>
      <c r="O2164">
        <v>6.21</v>
      </c>
      <c r="Q2164">
        <v>0.37</v>
      </c>
      <c r="Y2164" t="s">
        <v>171</v>
      </c>
      <c r="Z2164" t="s">
        <v>171</v>
      </c>
      <c r="AA2164" t="s">
        <v>2897</v>
      </c>
      <c r="AB2164" t="str">
        <f>+LEFT(AA2164,1)</f>
        <v>F</v>
      </c>
      <c r="AC2164" s="6">
        <f>DEGREES(ACOS(SIN(Resultats!$H$11)*SIN(RADIANS(N2164))+COS(Resultats!$H$11)*COS(RADIANS(N2164))*COS(Resultats!$E$11-RADIANS(M2164))))</f>
        <v>75.013761436233949</v>
      </c>
      <c r="AD2164">
        <f>+IF(AB2164=Data!$E$18,1,0)</f>
        <v>0</v>
      </c>
      <c r="AE2164">
        <f>+IF(AC2164&lt;Data!$B$17,1,0)</f>
        <v>0</v>
      </c>
      <c r="AF2164" s="7">
        <f>+IF(AND(AD2164,AE2164),1,0)</f>
        <v>0</v>
      </c>
    </row>
    <row r="2165" spans="1:32" x14ac:dyDescent="0.2">
      <c r="A2165">
        <v>5518</v>
      </c>
      <c r="C2165">
        <v>130325</v>
      </c>
      <c r="D2165">
        <v>158808</v>
      </c>
      <c r="E2165">
        <v>14</v>
      </c>
      <c r="F2165">
        <v>47</v>
      </c>
      <c r="G2165">
        <v>54.9</v>
      </c>
      <c r="H2165" t="s">
        <v>26</v>
      </c>
      <c r="I2165">
        <v>12</v>
      </c>
      <c r="J2165">
        <v>50</v>
      </c>
      <c r="K2165">
        <v>23</v>
      </c>
      <c r="L2165">
        <v>14.798583333333333</v>
      </c>
      <c r="M2165">
        <v>221.97874999999999</v>
      </c>
      <c r="N2165">
        <v>-12.839722222222223</v>
      </c>
      <c r="O2165">
        <v>6.35</v>
      </c>
      <c r="Q2165">
        <v>1.1000000000000001</v>
      </c>
      <c r="S2165">
        <v>0.95</v>
      </c>
      <c r="Y2165" t="s">
        <v>54</v>
      </c>
      <c r="Z2165" t="s">
        <v>54</v>
      </c>
      <c r="AA2165" t="s">
        <v>197</v>
      </c>
      <c r="AB2165" t="str">
        <f>+LEFT(AA2165,1)</f>
        <v>K</v>
      </c>
      <c r="AC2165" s="6">
        <f>DEGREES(ACOS(SIN(Resultats!$H$11)*SIN(RADIANS(N2165))+COS(Resultats!$H$11)*COS(RADIANS(N2165))*COS(Resultats!$E$11-RADIANS(M2165))))</f>
        <v>75.021136424837437</v>
      </c>
      <c r="AD2165">
        <f>+IF(AB2165=Data!$E$18,1,0)</f>
        <v>0</v>
      </c>
      <c r="AE2165">
        <f>+IF(AC2165&lt;Data!$B$17,1,0)</f>
        <v>0</v>
      </c>
      <c r="AF2165" s="7">
        <f>+IF(AND(AD2165,AE2165),1,0)</f>
        <v>0</v>
      </c>
    </row>
    <row r="2166" spans="1:32" x14ac:dyDescent="0.2">
      <c r="A2166">
        <v>5674</v>
      </c>
      <c r="C2166">
        <v>135438</v>
      </c>
      <c r="D2166">
        <v>64574</v>
      </c>
      <c r="E2166">
        <v>15</v>
      </c>
      <c r="F2166">
        <v>14</v>
      </c>
      <c r="G2166">
        <v>6.1</v>
      </c>
      <c r="H2166" t="s">
        <v>24</v>
      </c>
      <c r="I2166">
        <v>31</v>
      </c>
      <c r="J2166">
        <v>47</v>
      </c>
      <c r="K2166">
        <v>17</v>
      </c>
      <c r="L2166">
        <v>15.235027777777777</v>
      </c>
      <c r="M2166">
        <v>228.52541666666664</v>
      </c>
      <c r="N2166">
        <v>31.788055555555559</v>
      </c>
      <c r="O2166">
        <v>5.99</v>
      </c>
      <c r="Q2166">
        <v>1.52</v>
      </c>
      <c r="Y2166" t="s">
        <v>104</v>
      </c>
      <c r="Z2166" t="s">
        <v>104</v>
      </c>
      <c r="AA2166" t="s">
        <v>104</v>
      </c>
      <c r="AB2166" t="str">
        <f>+LEFT(AA2166,1)</f>
        <v>K</v>
      </c>
      <c r="AC2166" s="6">
        <f>DEGREES(ACOS(SIN(Resultats!$H$11)*SIN(RADIANS(N2166))+COS(Resultats!$H$11)*COS(RADIANS(N2166))*COS(Resultats!$E$11-RADIANS(M2166))))</f>
        <v>75.048638960602602</v>
      </c>
      <c r="AD2166">
        <f>+IF(AB2166=Data!$E$18,1,0)</f>
        <v>0</v>
      </c>
      <c r="AE2166">
        <f>+IF(AC2166&lt;Data!$B$17,1,0)</f>
        <v>0</v>
      </c>
      <c r="AF2166" s="7">
        <f>+IF(AND(AD2166,AE2166),1,0)</f>
        <v>0</v>
      </c>
    </row>
    <row r="2167" spans="1:32" x14ac:dyDescent="0.2">
      <c r="A2167">
        <v>1511</v>
      </c>
      <c r="B2167" t="s">
        <v>2470</v>
      </c>
      <c r="C2167">
        <v>30121</v>
      </c>
      <c r="D2167">
        <v>24829</v>
      </c>
      <c r="E2167">
        <v>4</v>
      </c>
      <c r="F2167">
        <v>48</v>
      </c>
      <c r="G2167">
        <v>0.3</v>
      </c>
      <c r="H2167" t="s">
        <v>24</v>
      </c>
      <c r="I2167">
        <v>56</v>
      </c>
      <c r="J2167">
        <v>45</v>
      </c>
      <c r="K2167">
        <v>26</v>
      </c>
      <c r="L2167">
        <v>4.8000833333333333</v>
      </c>
      <c r="M2167">
        <v>72.001249999999999</v>
      </c>
      <c r="N2167">
        <v>56.757222222222225</v>
      </c>
      <c r="O2167">
        <v>5.3</v>
      </c>
      <c r="Q2167">
        <v>0.25</v>
      </c>
      <c r="S2167">
        <v>0.15</v>
      </c>
      <c r="U2167">
        <v>0.08</v>
      </c>
      <c r="Y2167" t="s">
        <v>383</v>
      </c>
      <c r="Z2167" t="s">
        <v>383</v>
      </c>
      <c r="AA2167" t="s">
        <v>1740</v>
      </c>
      <c r="AB2167" t="str">
        <f>+LEFT(AA2167,1)</f>
        <v>A</v>
      </c>
      <c r="AC2167" s="6">
        <f>DEGREES(ACOS(SIN(Resultats!$H$11)*SIN(RADIANS(N2167))+COS(Resultats!$H$11)*COS(RADIANS(N2167))*COS(Resultats!$E$11-RADIANS(M2167))))</f>
        <v>75.079045072535195</v>
      </c>
      <c r="AD2167">
        <f>+IF(AB2167=Data!$E$18,1,0)</f>
        <v>1</v>
      </c>
      <c r="AE2167">
        <f>+IF(AC2167&lt;Data!$B$17,1,0)</f>
        <v>0</v>
      </c>
      <c r="AF2167" s="7">
        <f>+IF(AND(AD2167,AE2167),1,0)</f>
        <v>0</v>
      </c>
    </row>
    <row r="2168" spans="1:32" x14ac:dyDescent="0.2">
      <c r="A2168">
        <v>1500</v>
      </c>
      <c r="C2168">
        <v>29866</v>
      </c>
      <c r="D2168">
        <v>39715</v>
      </c>
      <c r="E2168">
        <v>4</v>
      </c>
      <c r="F2168">
        <v>44</v>
      </c>
      <c r="G2168">
        <v>12.9</v>
      </c>
      <c r="H2168" t="s">
        <v>24</v>
      </c>
      <c r="I2168">
        <v>40</v>
      </c>
      <c r="J2168">
        <v>47</v>
      </c>
      <c r="K2168">
        <v>13</v>
      </c>
      <c r="L2168">
        <v>4.7369166666666667</v>
      </c>
      <c r="M2168">
        <v>71.053749999999994</v>
      </c>
      <c r="N2168">
        <v>40.786944444444444</v>
      </c>
      <c r="O2168">
        <v>6.08</v>
      </c>
      <c r="Q2168">
        <v>0.06</v>
      </c>
      <c r="S2168">
        <v>-0.28000000000000003</v>
      </c>
      <c r="Y2168" t="s">
        <v>2461</v>
      </c>
      <c r="Z2168" t="s">
        <v>7105</v>
      </c>
      <c r="AA2168" t="s">
        <v>1652</v>
      </c>
      <c r="AB2168" t="str">
        <f>+LEFT(AA2168,1)</f>
        <v>B</v>
      </c>
      <c r="AC2168" s="6">
        <f>DEGREES(ACOS(SIN(Resultats!$H$11)*SIN(RADIANS(N2168))+COS(Resultats!$H$11)*COS(RADIANS(N2168))*COS(Resultats!$E$11-RADIANS(M2168))))</f>
        <v>75.143621816312972</v>
      </c>
      <c r="AD2168">
        <f>+IF(AB2168=Data!$E$18,1,0)</f>
        <v>0</v>
      </c>
      <c r="AE2168">
        <f>+IF(AC2168&lt;Data!$B$17,1,0)</f>
        <v>0</v>
      </c>
      <c r="AF2168" s="7">
        <f>+IF(AND(AD2168,AE2168),1,0)</f>
        <v>0</v>
      </c>
    </row>
    <row r="2169" spans="1:32" x14ac:dyDescent="0.2">
      <c r="A2169">
        <v>4893</v>
      </c>
      <c r="C2169">
        <v>112028</v>
      </c>
      <c r="D2169">
        <v>2102</v>
      </c>
      <c r="E2169">
        <v>12</v>
      </c>
      <c r="F2169">
        <v>49</v>
      </c>
      <c r="G2169">
        <v>13.6</v>
      </c>
      <c r="H2169" t="s">
        <v>24</v>
      </c>
      <c r="I2169">
        <v>83</v>
      </c>
      <c r="J2169">
        <v>24</v>
      </c>
      <c r="K2169">
        <v>46</v>
      </c>
      <c r="L2169">
        <v>12.820444444444444</v>
      </c>
      <c r="M2169">
        <v>192.30666666666667</v>
      </c>
      <c r="N2169">
        <v>83.412777777777777</v>
      </c>
      <c r="O2169">
        <v>5.28</v>
      </c>
      <c r="Q2169">
        <v>-0.03</v>
      </c>
      <c r="S2169">
        <v>-0.06</v>
      </c>
      <c r="Y2169" t="s">
        <v>5518</v>
      </c>
      <c r="Z2169" t="s">
        <v>1235</v>
      </c>
      <c r="AA2169" t="s">
        <v>1469</v>
      </c>
      <c r="AB2169" t="str">
        <f>+LEFT(AA2169,1)</f>
        <v>A</v>
      </c>
      <c r="AC2169" s="6">
        <f>DEGREES(ACOS(SIN(Resultats!$H$11)*SIN(RADIANS(N2169))+COS(Resultats!$H$11)*COS(RADIANS(N2169))*COS(Resultats!$E$11-RADIANS(M2169))))</f>
        <v>75.164118394483793</v>
      </c>
      <c r="AD2169">
        <f>+IF(AB2169=Data!$E$18,1,0)</f>
        <v>1</v>
      </c>
      <c r="AE2169">
        <f>+IF(AC2169&lt;Data!$B$17,1,0)</f>
        <v>0</v>
      </c>
      <c r="AF2169" s="7">
        <f>+IF(AND(AD2169,AE2169),1,0)</f>
        <v>0</v>
      </c>
    </row>
    <row r="2170" spans="1:32" x14ac:dyDescent="0.2">
      <c r="A2170">
        <v>4892</v>
      </c>
      <c r="C2170">
        <v>112014</v>
      </c>
      <c r="D2170">
        <v>2101</v>
      </c>
      <c r="E2170">
        <v>12</v>
      </c>
      <c r="F2170">
        <v>49</v>
      </c>
      <c r="G2170">
        <v>6.6</v>
      </c>
      <c r="H2170" t="s">
        <v>24</v>
      </c>
      <c r="I2170">
        <v>83</v>
      </c>
      <c r="J2170">
        <v>25</v>
      </c>
      <c r="K2170">
        <v>5</v>
      </c>
      <c r="L2170">
        <v>12.8185</v>
      </c>
      <c r="M2170">
        <v>192.2775</v>
      </c>
      <c r="N2170">
        <v>83.418055555555554</v>
      </c>
      <c r="O2170">
        <v>5.85</v>
      </c>
      <c r="Q2170">
        <v>-0.06</v>
      </c>
      <c r="S2170">
        <v>-0.12</v>
      </c>
      <c r="Y2170" t="s">
        <v>5517</v>
      </c>
      <c r="Z2170" t="s">
        <v>10937</v>
      </c>
      <c r="AA2170" t="s">
        <v>2210</v>
      </c>
      <c r="AB2170" t="str">
        <f>+LEFT(AA2170,1)</f>
        <v>A</v>
      </c>
      <c r="AC2170" s="6">
        <f>DEGREES(ACOS(SIN(Resultats!$H$11)*SIN(RADIANS(N2170))+COS(Resultats!$H$11)*COS(RADIANS(N2170))*COS(Resultats!$E$11-RADIANS(M2170))))</f>
        <v>75.165667998815849</v>
      </c>
      <c r="AD2170">
        <f>+IF(AB2170=Data!$E$18,1,0)</f>
        <v>1</v>
      </c>
      <c r="AE2170">
        <f>+IF(AC2170&lt;Data!$B$17,1,0)</f>
        <v>0</v>
      </c>
      <c r="AF2170" s="7">
        <f>+IF(AND(AD2170,AE2170),1,0)</f>
        <v>0</v>
      </c>
    </row>
    <row r="2171" spans="1:32" x14ac:dyDescent="0.2">
      <c r="A2171">
        <v>5629</v>
      </c>
      <c r="C2171">
        <v>133994</v>
      </c>
      <c r="D2171">
        <v>16587</v>
      </c>
      <c r="E2171">
        <v>15</v>
      </c>
      <c r="F2171">
        <v>3</v>
      </c>
      <c r="G2171">
        <v>57.8</v>
      </c>
      <c r="H2171" t="s">
        <v>24</v>
      </c>
      <c r="I2171">
        <v>65</v>
      </c>
      <c r="J2171">
        <v>55</v>
      </c>
      <c r="K2171">
        <v>11</v>
      </c>
      <c r="L2171">
        <v>15.066055555555556</v>
      </c>
      <c r="M2171">
        <v>225.99083333333334</v>
      </c>
      <c r="N2171">
        <v>65.919722222222234</v>
      </c>
      <c r="O2171">
        <v>6.13</v>
      </c>
      <c r="P2171" t="s">
        <v>103</v>
      </c>
      <c r="Y2171" t="s">
        <v>162</v>
      </c>
      <c r="Z2171" t="s">
        <v>162</v>
      </c>
      <c r="AA2171" t="s">
        <v>18</v>
      </c>
      <c r="AB2171" t="str">
        <f>+LEFT(AA2171,1)</f>
        <v>A</v>
      </c>
      <c r="AC2171" s="6">
        <f>DEGREES(ACOS(SIN(Resultats!$H$11)*SIN(RADIANS(N2171))+COS(Resultats!$H$11)*COS(RADIANS(N2171))*COS(Resultats!$E$11-RADIANS(M2171))))</f>
        <v>75.178577708639509</v>
      </c>
      <c r="AD2171">
        <f>+IF(AB2171=Data!$E$18,1,0)</f>
        <v>1</v>
      </c>
      <c r="AE2171">
        <f>+IF(AC2171&lt;Data!$B$17,1,0)</f>
        <v>0</v>
      </c>
      <c r="AF2171" s="7">
        <f>+IF(AND(AD2171,AE2171),1,0)</f>
        <v>0</v>
      </c>
    </row>
    <row r="2172" spans="1:32" x14ac:dyDescent="0.2">
      <c r="A2172">
        <v>5503</v>
      </c>
      <c r="B2172" t="s">
        <v>5051</v>
      </c>
      <c r="C2172">
        <v>129978</v>
      </c>
      <c r="D2172">
        <v>158788</v>
      </c>
      <c r="E2172">
        <v>14</v>
      </c>
      <c r="F2172">
        <v>45</v>
      </c>
      <c r="G2172">
        <v>57.8</v>
      </c>
      <c r="H2172" t="s">
        <v>26</v>
      </c>
      <c r="I2172">
        <v>15</v>
      </c>
      <c r="J2172">
        <v>27</v>
      </c>
      <c r="K2172">
        <v>35</v>
      </c>
      <c r="L2172">
        <v>14.766055555555555</v>
      </c>
      <c r="M2172">
        <v>221.49083333333331</v>
      </c>
      <c r="N2172">
        <v>-15.459722222222222</v>
      </c>
      <c r="O2172">
        <v>6.33</v>
      </c>
      <c r="Q2172">
        <v>1.19</v>
      </c>
      <c r="Y2172" t="s">
        <v>45</v>
      </c>
      <c r="Z2172" t="s">
        <v>45</v>
      </c>
      <c r="AA2172" t="s">
        <v>507</v>
      </c>
      <c r="AB2172" t="str">
        <f>+LEFT(AA2172,1)</f>
        <v>K</v>
      </c>
      <c r="AC2172" s="6">
        <f>DEGREES(ACOS(SIN(Resultats!$H$11)*SIN(RADIANS(N2172))+COS(Resultats!$H$11)*COS(RADIANS(N2172))*COS(Resultats!$E$11-RADIANS(M2172))))</f>
        <v>75.224400014134744</v>
      </c>
      <c r="AD2172">
        <f>+IF(AB2172=Data!$E$18,1,0)</f>
        <v>0</v>
      </c>
      <c r="AE2172">
        <f>+IF(AC2172&lt;Data!$B$17,1,0)</f>
        <v>0</v>
      </c>
      <c r="AF2172" s="7">
        <f>+IF(AND(AD2172,AE2172),1,0)</f>
        <v>0</v>
      </c>
    </row>
    <row r="2173" spans="1:32" x14ac:dyDescent="0.2">
      <c r="A2173">
        <v>1571</v>
      </c>
      <c r="C2173">
        <v>31296</v>
      </c>
      <c r="D2173">
        <v>112203</v>
      </c>
      <c r="E2173">
        <v>4</v>
      </c>
      <c r="F2173">
        <v>54</v>
      </c>
      <c r="G2173">
        <v>47.8</v>
      </c>
      <c r="H2173" t="s">
        <v>24</v>
      </c>
      <c r="I2173">
        <v>7</v>
      </c>
      <c r="J2173">
        <v>46</v>
      </c>
      <c r="K2173">
        <v>45</v>
      </c>
      <c r="L2173">
        <v>4.9132777777777781</v>
      </c>
      <c r="M2173">
        <v>73.69916666666667</v>
      </c>
      <c r="N2173">
        <v>7.7791666666666668</v>
      </c>
      <c r="O2173">
        <v>5.33</v>
      </c>
      <c r="Q2173">
        <v>1.22</v>
      </c>
      <c r="S2173">
        <v>1.18</v>
      </c>
      <c r="X2173" t="s">
        <v>27</v>
      </c>
      <c r="Y2173" t="s">
        <v>507</v>
      </c>
      <c r="Z2173" t="s">
        <v>5984</v>
      </c>
      <c r="AA2173" t="s">
        <v>507</v>
      </c>
      <c r="AB2173" t="str">
        <f>+LEFT(AA2173,1)</f>
        <v>K</v>
      </c>
      <c r="AC2173" s="6">
        <f>DEGREES(ACOS(SIN(Resultats!$H$11)*SIN(RADIANS(N2173))+COS(Resultats!$H$11)*COS(RADIANS(N2173))*COS(Resultats!$E$11-RADIANS(M2173))))</f>
        <v>75.251064627249093</v>
      </c>
      <c r="AD2173">
        <f>+IF(AB2173=Data!$E$18,1,0)</f>
        <v>0</v>
      </c>
      <c r="AE2173">
        <f>+IF(AC2173&lt;Data!$B$17,1,0)</f>
        <v>0</v>
      </c>
      <c r="AF2173" s="7">
        <f>+IF(AND(AD2173,AE2173),1,0)</f>
        <v>0</v>
      </c>
    </row>
    <row r="2174" spans="1:32" x14ac:dyDescent="0.2">
      <c r="A2174">
        <v>1527</v>
      </c>
      <c r="C2174">
        <v>30442</v>
      </c>
      <c r="D2174">
        <v>13291</v>
      </c>
      <c r="E2174">
        <v>4</v>
      </c>
      <c r="F2174">
        <v>52</v>
      </c>
      <c r="G2174">
        <v>5.2</v>
      </c>
      <c r="H2174" t="s">
        <v>24</v>
      </c>
      <c r="I2174">
        <v>63</v>
      </c>
      <c r="J2174">
        <v>30</v>
      </c>
      <c r="K2174">
        <v>19</v>
      </c>
      <c r="L2174">
        <v>4.8681111111111113</v>
      </c>
      <c r="M2174">
        <v>73.021666666666675</v>
      </c>
      <c r="N2174">
        <v>63.505277777777778</v>
      </c>
      <c r="O2174">
        <v>5.44</v>
      </c>
      <c r="Q2174">
        <v>1.57</v>
      </c>
      <c r="S2174">
        <v>1.76</v>
      </c>
      <c r="Y2174" t="s">
        <v>2740</v>
      </c>
      <c r="Z2174" t="s">
        <v>98</v>
      </c>
      <c r="AA2174" t="s">
        <v>15419</v>
      </c>
      <c r="AB2174" t="str">
        <f>+LEFT(AA2174,1)</f>
        <v>M</v>
      </c>
      <c r="AC2174" s="6">
        <f>DEGREES(ACOS(SIN(Resultats!$H$11)*SIN(RADIANS(N2174))+COS(Resultats!$H$11)*COS(RADIANS(N2174))*COS(Resultats!$E$11-RADIANS(M2174))))</f>
        <v>75.261831489138075</v>
      </c>
      <c r="AD2174">
        <f>+IF(AB2174=Data!$E$18,1,0)</f>
        <v>0</v>
      </c>
      <c r="AE2174">
        <f>+IF(AC2174&lt;Data!$B$17,1,0)</f>
        <v>0</v>
      </c>
      <c r="AF2174" s="7">
        <f>+IF(AND(AD2174,AE2174),1,0)</f>
        <v>0</v>
      </c>
    </row>
    <row r="2175" spans="1:32" x14ac:dyDescent="0.2">
      <c r="A2175">
        <v>5676</v>
      </c>
      <c r="B2175" t="s">
        <v>5158</v>
      </c>
      <c r="C2175">
        <v>135502</v>
      </c>
      <c r="D2175">
        <v>83729</v>
      </c>
      <c r="E2175">
        <v>15</v>
      </c>
      <c r="F2175">
        <v>14</v>
      </c>
      <c r="G2175">
        <v>29.2</v>
      </c>
      <c r="H2175" t="s">
        <v>24</v>
      </c>
      <c r="I2175">
        <v>29</v>
      </c>
      <c r="J2175">
        <v>9</v>
      </c>
      <c r="K2175">
        <v>51</v>
      </c>
      <c r="L2175">
        <v>15.241444444444443</v>
      </c>
      <c r="M2175">
        <v>228.62166666666664</v>
      </c>
      <c r="N2175">
        <v>29.164166666666667</v>
      </c>
      <c r="O2175">
        <v>5.26</v>
      </c>
      <c r="Q2175">
        <v>0.03</v>
      </c>
      <c r="S2175">
        <v>0.08</v>
      </c>
      <c r="Y2175" t="s">
        <v>114</v>
      </c>
      <c r="Z2175" t="s">
        <v>114</v>
      </c>
      <c r="AA2175" t="s">
        <v>18</v>
      </c>
      <c r="AB2175" t="str">
        <f>+LEFT(AA2175,1)</f>
        <v>A</v>
      </c>
      <c r="AC2175" s="6">
        <f>DEGREES(ACOS(SIN(Resultats!$H$11)*SIN(RADIANS(N2175))+COS(Resultats!$H$11)*COS(RADIANS(N2175))*COS(Resultats!$E$11-RADIANS(M2175))))</f>
        <v>75.269081048342827</v>
      </c>
      <c r="AD2175">
        <f>+IF(AB2175=Data!$E$18,1,0)</f>
        <v>1</v>
      </c>
      <c r="AE2175">
        <f>+IF(AC2175&lt;Data!$B$17,1,0)</f>
        <v>0</v>
      </c>
      <c r="AF2175" s="7">
        <f>+IF(AND(AD2175,AE2175),1,0)</f>
        <v>0</v>
      </c>
    </row>
    <row r="2176" spans="1:32" x14ac:dyDescent="0.2">
      <c r="A2176">
        <v>5681</v>
      </c>
      <c r="B2176" t="s">
        <v>5161</v>
      </c>
      <c r="C2176">
        <v>135722</v>
      </c>
      <c r="D2176">
        <v>64589</v>
      </c>
      <c r="E2176">
        <v>15</v>
      </c>
      <c r="F2176">
        <v>15</v>
      </c>
      <c r="G2176">
        <v>30.2</v>
      </c>
      <c r="H2176" t="s">
        <v>24</v>
      </c>
      <c r="I2176">
        <v>33</v>
      </c>
      <c r="J2176">
        <v>18</v>
      </c>
      <c r="K2176">
        <v>53</v>
      </c>
      <c r="L2176">
        <v>15.25838888888889</v>
      </c>
      <c r="M2176">
        <v>228.87583333333333</v>
      </c>
      <c r="N2176">
        <v>33.314722222222223</v>
      </c>
      <c r="O2176">
        <v>3.47</v>
      </c>
      <c r="Q2176">
        <v>0.95</v>
      </c>
      <c r="S2176">
        <v>0.66</v>
      </c>
      <c r="U2176">
        <v>0.51</v>
      </c>
      <c r="Y2176" t="s">
        <v>1944</v>
      </c>
      <c r="Z2176" t="s">
        <v>71</v>
      </c>
      <c r="AA2176" t="s">
        <v>51</v>
      </c>
      <c r="AB2176" t="str">
        <f>+LEFT(AA2176,1)</f>
        <v>G</v>
      </c>
      <c r="AC2176" s="6">
        <f>DEGREES(ACOS(SIN(Resultats!$H$11)*SIN(RADIANS(N2176))+COS(Resultats!$H$11)*COS(RADIANS(N2176))*COS(Resultats!$E$11-RADIANS(M2176))))</f>
        <v>75.276500980446883</v>
      </c>
      <c r="AD2176">
        <f>+IF(AB2176=Data!$E$18,1,0)</f>
        <v>0</v>
      </c>
      <c r="AE2176">
        <f>+IF(AC2176&lt;Data!$B$17,1,0)</f>
        <v>0</v>
      </c>
      <c r="AF2176" s="7">
        <f>+IF(AND(AD2176,AE2176),1,0)</f>
        <v>0</v>
      </c>
    </row>
    <row r="2177" spans="1:32" x14ac:dyDescent="0.2">
      <c r="A2177">
        <v>1601</v>
      </c>
      <c r="B2177" t="s">
        <v>2524</v>
      </c>
      <c r="C2177">
        <v>31767</v>
      </c>
      <c r="D2177">
        <v>112281</v>
      </c>
      <c r="E2177">
        <v>4</v>
      </c>
      <c r="F2177">
        <v>58</v>
      </c>
      <c r="G2177">
        <v>32.9</v>
      </c>
      <c r="H2177" t="s">
        <v>24</v>
      </c>
      <c r="I2177">
        <v>1</v>
      </c>
      <c r="J2177">
        <v>42</v>
      </c>
      <c r="K2177">
        <v>51</v>
      </c>
      <c r="L2177">
        <v>4.9758055555555556</v>
      </c>
      <c r="M2177">
        <v>74.637083333333337</v>
      </c>
      <c r="N2177">
        <v>1.7141666666666666</v>
      </c>
      <c r="O2177">
        <v>4.47</v>
      </c>
      <c r="Q2177">
        <v>1.4</v>
      </c>
      <c r="S2177">
        <v>1.55</v>
      </c>
      <c r="U2177">
        <v>0.7</v>
      </c>
      <c r="Y2177" t="s">
        <v>2525</v>
      </c>
      <c r="Z2177" t="s">
        <v>2525</v>
      </c>
      <c r="AA2177" t="s">
        <v>365</v>
      </c>
      <c r="AB2177" t="str">
        <f>+LEFT(AA2177,1)</f>
        <v>K</v>
      </c>
      <c r="AC2177" s="6">
        <f>DEGREES(ACOS(SIN(Resultats!$H$11)*SIN(RADIANS(N2177))+COS(Resultats!$H$11)*COS(RADIANS(N2177))*COS(Resultats!$E$11-RADIANS(M2177))))</f>
        <v>75.289235968476888</v>
      </c>
      <c r="AD2177">
        <f>+IF(AB2177=Data!$E$18,1,0)</f>
        <v>0</v>
      </c>
      <c r="AE2177">
        <f>+IF(AC2177&lt;Data!$B$17,1,0)</f>
        <v>0</v>
      </c>
      <c r="AF2177" s="7">
        <f>+IF(AND(AD2177,AE2177),1,0)</f>
        <v>0</v>
      </c>
    </row>
    <row r="2178" spans="1:32" x14ac:dyDescent="0.2">
      <c r="A2178">
        <v>1578</v>
      </c>
      <c r="C2178">
        <v>31411</v>
      </c>
      <c r="D2178">
        <v>112220</v>
      </c>
      <c r="E2178">
        <v>4</v>
      </c>
      <c r="F2178">
        <v>55</v>
      </c>
      <c r="G2178">
        <v>58.4</v>
      </c>
      <c r="H2178" t="s">
        <v>24</v>
      </c>
      <c r="I2178">
        <v>5</v>
      </c>
      <c r="J2178">
        <v>23</v>
      </c>
      <c r="K2178">
        <v>57</v>
      </c>
      <c r="L2178">
        <v>4.9328888888888889</v>
      </c>
      <c r="M2178">
        <v>73.993333333333339</v>
      </c>
      <c r="N2178">
        <v>5.3991666666666669</v>
      </c>
      <c r="O2178">
        <v>6.5</v>
      </c>
      <c r="Q2178">
        <v>0.02</v>
      </c>
      <c r="S2178">
        <v>-0.01</v>
      </c>
      <c r="Y2178" t="s">
        <v>134</v>
      </c>
      <c r="Z2178" t="s">
        <v>134</v>
      </c>
      <c r="AA2178" t="s">
        <v>2210</v>
      </c>
      <c r="AB2178" t="str">
        <f>+LEFT(AA2178,1)</f>
        <v>A</v>
      </c>
      <c r="AC2178" s="6">
        <f>DEGREES(ACOS(SIN(Resultats!$H$11)*SIN(RADIANS(N2178))+COS(Resultats!$H$11)*COS(RADIANS(N2178))*COS(Resultats!$E$11-RADIANS(M2178))))</f>
        <v>75.320131525718182</v>
      </c>
      <c r="AD2178">
        <f>+IF(AB2178=Data!$E$18,1,0)</f>
        <v>1</v>
      </c>
      <c r="AE2178">
        <f>+IF(AC2178&lt;Data!$B$17,1,0)</f>
        <v>0</v>
      </c>
      <c r="AF2178" s="7">
        <f>+IF(AND(AD2178,AE2178),1,0)</f>
        <v>0</v>
      </c>
    </row>
    <row r="2179" spans="1:32" x14ac:dyDescent="0.2">
      <c r="A2179">
        <v>5610</v>
      </c>
      <c r="C2179">
        <v>133408</v>
      </c>
      <c r="D2179">
        <v>120822</v>
      </c>
      <c r="E2179">
        <v>15</v>
      </c>
      <c r="F2179">
        <v>4</v>
      </c>
      <c r="G2179">
        <v>6.4</v>
      </c>
      <c r="H2179" t="s">
        <v>24</v>
      </c>
      <c r="I2179">
        <v>5</v>
      </c>
      <c r="J2179">
        <v>29</v>
      </c>
      <c r="K2179">
        <v>33</v>
      </c>
      <c r="L2179">
        <v>15.068444444444443</v>
      </c>
      <c r="M2179">
        <v>226.02666666666664</v>
      </c>
      <c r="N2179">
        <v>5.4924999999999997</v>
      </c>
      <c r="O2179">
        <v>6.5</v>
      </c>
      <c r="Q2179">
        <v>0.31</v>
      </c>
      <c r="S2179">
        <v>0.02</v>
      </c>
      <c r="Y2179" t="s">
        <v>264</v>
      </c>
      <c r="Z2179" t="s">
        <v>264</v>
      </c>
      <c r="AA2179" t="s">
        <v>2891</v>
      </c>
      <c r="AB2179" t="str">
        <f>+LEFT(AA2179,1)</f>
        <v>F</v>
      </c>
      <c r="AC2179" s="6">
        <f>DEGREES(ACOS(SIN(Resultats!$H$11)*SIN(RADIANS(N2179))+COS(Resultats!$H$11)*COS(RADIANS(N2179))*COS(Resultats!$E$11-RADIANS(M2179))))</f>
        <v>75.32530026000417</v>
      </c>
      <c r="AD2179">
        <f>+IF(AB2179=Data!$E$18,1,0)</f>
        <v>0</v>
      </c>
      <c r="AE2179">
        <f>+IF(AC2179&lt;Data!$B$17,1,0)</f>
        <v>0</v>
      </c>
      <c r="AF2179" s="7">
        <f>+IF(AND(AD2179,AE2179),1,0)</f>
        <v>0</v>
      </c>
    </row>
    <row r="2180" spans="1:32" x14ac:dyDescent="0.2">
      <c r="A2180">
        <v>1625</v>
      </c>
      <c r="C2180">
        <v>32393</v>
      </c>
      <c r="D2180">
        <v>131715</v>
      </c>
      <c r="E2180">
        <v>5</v>
      </c>
      <c r="F2180">
        <v>2</v>
      </c>
      <c r="G2180">
        <v>45.5</v>
      </c>
      <c r="H2180" t="s">
        <v>26</v>
      </c>
      <c r="I2180">
        <v>4</v>
      </c>
      <c r="J2180">
        <v>12</v>
      </c>
      <c r="K2180">
        <v>35</v>
      </c>
      <c r="L2180">
        <v>5.0459722222222219</v>
      </c>
      <c r="M2180">
        <v>75.689583333333331</v>
      </c>
      <c r="N2180">
        <v>-4.2097222222222221</v>
      </c>
      <c r="O2180">
        <v>5.85</v>
      </c>
      <c r="Q2180">
        <v>1.21</v>
      </c>
      <c r="S2180">
        <v>1.36</v>
      </c>
      <c r="Y2180" t="s">
        <v>133</v>
      </c>
      <c r="Z2180" t="s">
        <v>133</v>
      </c>
      <c r="AA2180" t="s">
        <v>133</v>
      </c>
      <c r="AB2180" t="str">
        <f>+LEFT(AA2180,1)</f>
        <v>K</v>
      </c>
      <c r="AC2180" s="6">
        <f>DEGREES(ACOS(SIN(Resultats!$H$11)*SIN(RADIANS(N2180))+COS(Resultats!$H$11)*COS(RADIANS(N2180))*COS(Resultats!$E$11-RADIANS(M2180))))</f>
        <v>75.353688132551781</v>
      </c>
      <c r="AD2180">
        <f>+IF(AB2180=Data!$E$18,1,0)</f>
        <v>0</v>
      </c>
      <c r="AE2180">
        <f>+IF(AC2180&lt;Data!$B$17,1,0)</f>
        <v>0</v>
      </c>
      <c r="AF2180" s="7">
        <f>+IF(AND(AD2180,AE2180),1,0)</f>
        <v>0</v>
      </c>
    </row>
    <row r="2181" spans="1:32" x14ac:dyDescent="0.2">
      <c r="A2181">
        <v>5570</v>
      </c>
      <c r="B2181" t="s">
        <v>5094</v>
      </c>
      <c r="C2181">
        <v>132052</v>
      </c>
      <c r="D2181">
        <v>140240</v>
      </c>
      <c r="E2181">
        <v>14</v>
      </c>
      <c r="F2181">
        <v>57</v>
      </c>
      <c r="G2181">
        <v>11</v>
      </c>
      <c r="H2181" t="s">
        <v>26</v>
      </c>
      <c r="I2181">
        <v>4</v>
      </c>
      <c r="J2181">
        <v>20</v>
      </c>
      <c r="K2181">
        <v>47</v>
      </c>
      <c r="L2181">
        <v>14.953055555555554</v>
      </c>
      <c r="M2181">
        <v>224.29583333333332</v>
      </c>
      <c r="N2181">
        <v>-4.3463888888888889</v>
      </c>
      <c r="O2181">
        <v>4.49</v>
      </c>
      <c r="Q2181">
        <v>0.32</v>
      </c>
      <c r="S2181">
        <v>0.05</v>
      </c>
      <c r="U2181">
        <v>0.17</v>
      </c>
      <c r="Y2181" t="s">
        <v>264</v>
      </c>
      <c r="Z2181" t="s">
        <v>264</v>
      </c>
      <c r="AA2181" t="s">
        <v>2891</v>
      </c>
      <c r="AB2181" t="str">
        <f>+LEFT(AA2181,1)</f>
        <v>F</v>
      </c>
      <c r="AC2181" s="6">
        <f>DEGREES(ACOS(SIN(Resultats!$H$11)*SIN(RADIANS(N2181))+COS(Resultats!$H$11)*COS(RADIANS(N2181))*COS(Resultats!$E$11-RADIANS(M2181))))</f>
        <v>75.366705194217076</v>
      </c>
      <c r="AD2181">
        <f>+IF(AB2181=Data!$E$18,1,0)</f>
        <v>0</v>
      </c>
      <c r="AE2181">
        <f>+IF(AC2181&lt;Data!$B$17,1,0)</f>
        <v>0</v>
      </c>
      <c r="AF2181" s="7">
        <f>+IF(AND(AD2181,AE2181),1,0)</f>
        <v>0</v>
      </c>
    </row>
    <row r="2182" spans="1:32" x14ac:dyDescent="0.2">
      <c r="A2182">
        <v>1494</v>
      </c>
      <c r="B2182" t="s">
        <v>2456</v>
      </c>
      <c r="C2182">
        <v>29722</v>
      </c>
      <c r="D2182">
        <v>39699</v>
      </c>
      <c r="E2182">
        <v>4</v>
      </c>
      <c r="F2182">
        <v>42</v>
      </c>
      <c r="G2182">
        <v>54.3</v>
      </c>
      <c r="H2182" t="s">
        <v>24</v>
      </c>
      <c r="I2182">
        <v>43</v>
      </c>
      <c r="J2182">
        <v>21</v>
      </c>
      <c r="K2182">
        <v>54</v>
      </c>
      <c r="L2182">
        <v>4.7150833333333333</v>
      </c>
      <c r="M2182">
        <v>70.726249999999993</v>
      </c>
      <c r="N2182">
        <v>43.365000000000002</v>
      </c>
      <c r="O2182">
        <v>5.29</v>
      </c>
      <c r="Q2182">
        <v>0</v>
      </c>
      <c r="S2182">
        <v>0.02</v>
      </c>
      <c r="Y2182" t="s">
        <v>25</v>
      </c>
      <c r="Z2182" t="s">
        <v>25</v>
      </c>
      <c r="AA2182" t="s">
        <v>1469</v>
      </c>
      <c r="AB2182" t="str">
        <f>+LEFT(AA2182,1)</f>
        <v>A</v>
      </c>
      <c r="AC2182" s="6">
        <f>DEGREES(ACOS(SIN(Resultats!$H$11)*SIN(RADIANS(N2182))+COS(Resultats!$H$11)*COS(RADIANS(N2182))*COS(Resultats!$E$11-RADIANS(M2182))))</f>
        <v>75.375411413833959</v>
      </c>
      <c r="AD2182">
        <f>+IF(AB2182=Data!$E$18,1,0)</f>
        <v>1</v>
      </c>
      <c r="AE2182">
        <f>+IF(AC2182&lt;Data!$B$17,1,0)</f>
        <v>0</v>
      </c>
      <c r="AF2182" s="7">
        <f>+IF(AND(AD2182,AE2182),1,0)</f>
        <v>0</v>
      </c>
    </row>
    <row r="2183" spans="1:32" x14ac:dyDescent="0.2">
      <c r="A2183">
        <v>1493</v>
      </c>
      <c r="C2183">
        <v>29721</v>
      </c>
      <c r="D2183">
        <v>39702</v>
      </c>
      <c r="E2183">
        <v>4</v>
      </c>
      <c r="F2183">
        <v>43</v>
      </c>
      <c r="G2183">
        <v>21.6</v>
      </c>
      <c r="H2183" t="s">
        <v>24</v>
      </c>
      <c r="I2183">
        <v>49</v>
      </c>
      <c r="J2183">
        <v>58</v>
      </c>
      <c r="K2183">
        <v>26</v>
      </c>
      <c r="L2183">
        <v>4.722666666666667</v>
      </c>
      <c r="M2183">
        <v>70.84</v>
      </c>
      <c r="N2183">
        <v>49.973888888888894</v>
      </c>
      <c r="O2183">
        <v>5.87</v>
      </c>
      <c r="Q2183">
        <v>0.02</v>
      </c>
      <c r="S2183">
        <v>-0.25</v>
      </c>
      <c r="Y2183" t="s">
        <v>39</v>
      </c>
      <c r="Z2183" t="s">
        <v>39</v>
      </c>
      <c r="AA2183" t="s">
        <v>5040</v>
      </c>
      <c r="AB2183" t="str">
        <f>+LEFT(AA2183,1)</f>
        <v>B</v>
      </c>
      <c r="AC2183" s="6">
        <f>DEGREES(ACOS(SIN(Resultats!$H$11)*SIN(RADIANS(N2183))+COS(Resultats!$H$11)*COS(RADIANS(N2183))*COS(Resultats!$E$11-RADIANS(M2183))))</f>
        <v>75.398979284557868</v>
      </c>
      <c r="AD2183">
        <f>+IF(AB2183=Data!$E$18,1,0)</f>
        <v>0</v>
      </c>
      <c r="AE2183">
        <f>+IF(AC2183&lt;Data!$B$17,1,0)</f>
        <v>0</v>
      </c>
      <c r="AF2183" s="7">
        <f>+IF(AND(AD2183,AE2183),1,0)</f>
        <v>0</v>
      </c>
    </row>
    <row r="2184" spans="1:32" x14ac:dyDescent="0.2">
      <c r="A2184">
        <v>5639</v>
      </c>
      <c r="C2184">
        <v>134323</v>
      </c>
      <c r="D2184">
        <v>101403</v>
      </c>
      <c r="E2184">
        <v>15</v>
      </c>
      <c r="F2184">
        <v>8</v>
      </c>
      <c r="G2184">
        <v>53.4</v>
      </c>
      <c r="H2184" t="s">
        <v>24</v>
      </c>
      <c r="I2184">
        <v>13</v>
      </c>
      <c r="J2184">
        <v>14</v>
      </c>
      <c r="K2184">
        <v>6</v>
      </c>
      <c r="L2184">
        <v>15.148166666666667</v>
      </c>
      <c r="M2184">
        <v>227.2225</v>
      </c>
      <c r="N2184">
        <v>13.234999999999999</v>
      </c>
      <c r="O2184">
        <v>6.1</v>
      </c>
      <c r="Q2184">
        <v>0.96</v>
      </c>
      <c r="S2184">
        <v>0.62</v>
      </c>
      <c r="X2184" t="s">
        <v>216</v>
      </c>
      <c r="Y2184" t="s">
        <v>342</v>
      </c>
      <c r="Z2184" t="s">
        <v>11731</v>
      </c>
      <c r="AA2184" t="s">
        <v>342</v>
      </c>
      <c r="AB2184" t="str">
        <f>+LEFT(AA2184,1)</f>
        <v>G</v>
      </c>
      <c r="AC2184" s="6">
        <f>DEGREES(ACOS(SIN(Resultats!$H$11)*SIN(RADIANS(N2184))+COS(Resultats!$H$11)*COS(RADIANS(N2184))*COS(Resultats!$E$11-RADIANS(M2184))))</f>
        <v>75.417342674587076</v>
      </c>
      <c r="AD2184">
        <f>+IF(AB2184=Data!$E$18,1,0)</f>
        <v>0</v>
      </c>
      <c r="AE2184">
        <f>+IF(AC2184&lt;Data!$B$17,1,0)</f>
        <v>0</v>
      </c>
      <c r="AF2184" s="7">
        <f>+IF(AND(AD2184,AE2184),1,0)</f>
        <v>0</v>
      </c>
    </row>
    <row r="2185" spans="1:32" x14ac:dyDescent="0.2">
      <c r="A2185">
        <v>1537</v>
      </c>
      <c r="B2185" t="s">
        <v>2478</v>
      </c>
      <c r="C2185">
        <v>30605</v>
      </c>
      <c r="D2185">
        <v>94151</v>
      </c>
      <c r="E2185">
        <v>4</v>
      </c>
      <c r="F2185">
        <v>49</v>
      </c>
      <c r="G2185">
        <v>44.1</v>
      </c>
      <c r="H2185" t="s">
        <v>24</v>
      </c>
      <c r="I2185">
        <v>15</v>
      </c>
      <c r="J2185">
        <v>54</v>
      </c>
      <c r="K2185">
        <v>15</v>
      </c>
      <c r="L2185">
        <v>4.8289166666666663</v>
      </c>
      <c r="M2185">
        <v>72.433750000000003</v>
      </c>
      <c r="N2185">
        <v>15.904166666666667</v>
      </c>
      <c r="O2185">
        <v>6.08</v>
      </c>
      <c r="Q2185">
        <v>1.6</v>
      </c>
      <c r="S2185">
        <v>1.72</v>
      </c>
      <c r="X2185" t="s">
        <v>27</v>
      </c>
      <c r="Y2185" t="s">
        <v>133</v>
      </c>
      <c r="Z2185" t="s">
        <v>9573</v>
      </c>
      <c r="AA2185" t="s">
        <v>133</v>
      </c>
      <c r="AB2185" t="str">
        <f>+LEFT(AA2185,1)</f>
        <v>K</v>
      </c>
      <c r="AC2185" s="6">
        <f>DEGREES(ACOS(SIN(Resultats!$H$11)*SIN(RADIANS(N2185))+COS(Resultats!$H$11)*COS(RADIANS(N2185))*COS(Resultats!$E$11-RADIANS(M2185))))</f>
        <v>75.433256145124531</v>
      </c>
      <c r="AD2185">
        <f>+IF(AB2185=Data!$E$18,1,0)</f>
        <v>0</v>
      </c>
      <c r="AE2185">
        <f>+IF(AC2185&lt;Data!$B$17,1,0)</f>
        <v>0</v>
      </c>
      <c r="AF2185" s="7">
        <f>+IF(AND(AD2185,AE2185),1,0)</f>
        <v>0</v>
      </c>
    </row>
    <row r="2186" spans="1:32" x14ac:dyDescent="0.2">
      <c r="A2186">
        <v>1643</v>
      </c>
      <c r="C2186">
        <v>32650</v>
      </c>
      <c r="D2186">
        <v>5455</v>
      </c>
      <c r="E2186">
        <v>5</v>
      </c>
      <c r="F2186">
        <v>12</v>
      </c>
      <c r="G2186">
        <v>22.4</v>
      </c>
      <c r="H2186" t="s">
        <v>24</v>
      </c>
      <c r="I2186">
        <v>73</v>
      </c>
      <c r="J2186">
        <v>56</v>
      </c>
      <c r="K2186">
        <v>48</v>
      </c>
      <c r="L2186">
        <v>5.2062222222222223</v>
      </c>
      <c r="M2186">
        <v>78.093333333333334</v>
      </c>
      <c r="N2186">
        <v>73.946666666666673</v>
      </c>
      <c r="O2186">
        <v>5.43</v>
      </c>
      <c r="Q2186">
        <v>-0.12</v>
      </c>
      <c r="R2186" t="s">
        <v>2818</v>
      </c>
      <c r="S2186">
        <v>-0.36</v>
      </c>
      <c r="T2186" t="s">
        <v>2818</v>
      </c>
      <c r="Y2186" t="s">
        <v>2787</v>
      </c>
      <c r="Z2186" t="s">
        <v>2787</v>
      </c>
      <c r="AA2186" t="s">
        <v>5040</v>
      </c>
      <c r="AB2186" t="str">
        <f>+LEFT(AA2186,1)</f>
        <v>B</v>
      </c>
      <c r="AC2186" s="6">
        <f>DEGREES(ACOS(SIN(Resultats!$H$11)*SIN(RADIANS(N2186))+COS(Resultats!$H$11)*COS(RADIANS(N2186))*COS(Resultats!$E$11-RADIANS(M2186))))</f>
        <v>75.436467576068708</v>
      </c>
      <c r="AD2186">
        <f>+IF(AB2186=Data!$E$18,1,0)</f>
        <v>0</v>
      </c>
      <c r="AE2186">
        <f>+IF(AC2186&lt;Data!$B$17,1,0)</f>
        <v>0</v>
      </c>
      <c r="AF2186" s="7">
        <f>+IF(AND(AD2186,AE2186),1,0)</f>
        <v>0</v>
      </c>
    </row>
    <row r="2187" spans="1:32" x14ac:dyDescent="0.2">
      <c r="A2187">
        <v>1542</v>
      </c>
      <c r="B2187" t="s">
        <v>2483</v>
      </c>
      <c r="C2187">
        <v>30614</v>
      </c>
      <c r="D2187">
        <v>13298</v>
      </c>
      <c r="E2187">
        <v>4</v>
      </c>
      <c r="F2187">
        <v>54</v>
      </c>
      <c r="G2187">
        <v>3</v>
      </c>
      <c r="H2187" t="s">
        <v>24</v>
      </c>
      <c r="I2187">
        <v>66</v>
      </c>
      <c r="J2187">
        <v>20</v>
      </c>
      <c r="K2187">
        <v>34</v>
      </c>
      <c r="L2187">
        <v>4.9008333333333338</v>
      </c>
      <c r="M2187">
        <v>73.512500000000003</v>
      </c>
      <c r="N2187">
        <v>66.342777777777769</v>
      </c>
      <c r="O2187">
        <v>4.29</v>
      </c>
      <c r="Q2187">
        <v>0.03</v>
      </c>
      <c r="S2187">
        <v>-0.88</v>
      </c>
      <c r="U2187">
        <v>0</v>
      </c>
      <c r="Y2187" t="s">
        <v>2484</v>
      </c>
      <c r="Z2187" t="s">
        <v>7150</v>
      </c>
      <c r="AA2187" t="s">
        <v>15420</v>
      </c>
      <c r="AB2187" t="str">
        <f>+LEFT(AA2187,1)</f>
        <v>O</v>
      </c>
      <c r="AC2187" s="6">
        <f>DEGREES(ACOS(SIN(Resultats!$H$11)*SIN(RADIANS(N2187))+COS(Resultats!$H$11)*COS(RADIANS(N2187))*COS(Resultats!$E$11-RADIANS(M2187))))</f>
        <v>75.440269591536179</v>
      </c>
      <c r="AD2187">
        <f>+IF(AB2187=Data!$E$18,1,0)</f>
        <v>0</v>
      </c>
      <c r="AE2187">
        <f>+IF(AC2187&lt;Data!$B$17,1,0)</f>
        <v>0</v>
      </c>
      <c r="AF2187" s="7">
        <f>+IF(AND(AD2187,AE2187),1,0)</f>
        <v>0</v>
      </c>
    </row>
    <row r="2188" spans="1:32" x14ac:dyDescent="0.2">
      <c r="A2188">
        <v>1501</v>
      </c>
      <c r="C2188">
        <v>29867</v>
      </c>
      <c r="D2188">
        <v>57393</v>
      </c>
      <c r="E2188">
        <v>4</v>
      </c>
      <c r="F2188">
        <v>43</v>
      </c>
      <c r="G2188">
        <v>48.3</v>
      </c>
      <c r="H2188" t="s">
        <v>24</v>
      </c>
      <c r="I2188">
        <v>32</v>
      </c>
      <c r="J2188">
        <v>51</v>
      </c>
      <c r="K2188">
        <v>55</v>
      </c>
      <c r="L2188">
        <v>4.7300833333333339</v>
      </c>
      <c r="M2188">
        <v>70.951250000000002</v>
      </c>
      <c r="N2188">
        <v>32.865277777777777</v>
      </c>
      <c r="O2188">
        <v>6.45</v>
      </c>
      <c r="P2188" t="s">
        <v>103</v>
      </c>
      <c r="Y2188" t="s">
        <v>2981</v>
      </c>
      <c r="Z2188" t="s">
        <v>2981</v>
      </c>
      <c r="AA2188" t="s">
        <v>15438</v>
      </c>
      <c r="AB2188" t="str">
        <f>+LEFT(AA2188,1)</f>
        <v>A</v>
      </c>
      <c r="AC2188" s="6">
        <f>DEGREES(ACOS(SIN(Resultats!$H$11)*SIN(RADIANS(N2188))+COS(Resultats!$H$11)*COS(RADIANS(N2188))*COS(Resultats!$E$11-RADIANS(M2188))))</f>
        <v>75.440995807596735</v>
      </c>
      <c r="AD2188">
        <f>+IF(AB2188=Data!$E$18,1,0)</f>
        <v>1</v>
      </c>
      <c r="AE2188">
        <f>+IF(AC2188&lt;Data!$B$17,1,0)</f>
        <v>0</v>
      </c>
      <c r="AF2188" s="7">
        <f>+IF(AND(AD2188,AE2188),1,0)</f>
        <v>0</v>
      </c>
    </row>
    <row r="2189" spans="1:32" x14ac:dyDescent="0.2">
      <c r="A2189">
        <v>1613</v>
      </c>
      <c r="C2189">
        <v>32115</v>
      </c>
      <c r="D2189">
        <v>131684</v>
      </c>
      <c r="E2189">
        <v>5</v>
      </c>
      <c r="F2189">
        <v>0</v>
      </c>
      <c r="G2189">
        <v>39.799999999999997</v>
      </c>
      <c r="H2189" t="s">
        <v>26</v>
      </c>
      <c r="I2189">
        <v>2</v>
      </c>
      <c r="J2189">
        <v>3</v>
      </c>
      <c r="K2189">
        <v>56</v>
      </c>
      <c r="L2189">
        <v>5.0110555555555552</v>
      </c>
      <c r="M2189">
        <v>75.165833333333325</v>
      </c>
      <c r="N2189">
        <v>-2.0655555555555556</v>
      </c>
      <c r="O2189">
        <v>6.32</v>
      </c>
      <c r="Q2189">
        <v>0.28000000000000003</v>
      </c>
      <c r="S2189">
        <v>0.04</v>
      </c>
      <c r="Y2189" t="s">
        <v>2542</v>
      </c>
      <c r="Z2189" t="s">
        <v>2542</v>
      </c>
      <c r="AA2189" t="s">
        <v>15438</v>
      </c>
      <c r="AB2189" t="str">
        <f>+LEFT(AA2189,1)</f>
        <v>A</v>
      </c>
      <c r="AC2189" s="6">
        <f>DEGREES(ACOS(SIN(Resultats!$H$11)*SIN(RADIANS(N2189))+COS(Resultats!$H$11)*COS(RADIANS(N2189))*COS(Resultats!$E$11-RADIANS(M2189))))</f>
        <v>75.450698317364299</v>
      </c>
      <c r="AD2189">
        <f>+IF(AB2189=Data!$E$18,1,0)</f>
        <v>1</v>
      </c>
      <c r="AE2189">
        <f>+IF(AC2189&lt;Data!$B$17,1,0)</f>
        <v>0</v>
      </c>
      <c r="AF2189" s="7">
        <f>+IF(AND(AD2189,AE2189),1,0)</f>
        <v>0</v>
      </c>
    </row>
    <row r="2190" spans="1:32" x14ac:dyDescent="0.2">
      <c r="A2190">
        <v>5665</v>
      </c>
      <c r="C2190">
        <v>135263</v>
      </c>
      <c r="D2190">
        <v>83723</v>
      </c>
      <c r="E2190">
        <v>15</v>
      </c>
      <c r="F2190">
        <v>13</v>
      </c>
      <c r="G2190">
        <v>31.9</v>
      </c>
      <c r="H2190" t="s">
        <v>24</v>
      </c>
      <c r="I2190">
        <v>22</v>
      </c>
      <c r="J2190">
        <v>59</v>
      </c>
      <c r="K2190">
        <v>0</v>
      </c>
      <c r="L2190">
        <v>15.225527777777778</v>
      </c>
      <c r="M2190">
        <v>228.38291666666666</v>
      </c>
      <c r="N2190">
        <v>22.983333333333334</v>
      </c>
      <c r="O2190">
        <v>6.3</v>
      </c>
      <c r="Q2190">
        <v>0.06</v>
      </c>
      <c r="S2190">
        <v>0.06</v>
      </c>
      <c r="Y2190" t="s">
        <v>114</v>
      </c>
      <c r="Z2190" t="s">
        <v>114</v>
      </c>
      <c r="AA2190" t="s">
        <v>18</v>
      </c>
      <c r="AB2190" t="str">
        <f>+LEFT(AA2190,1)</f>
        <v>A</v>
      </c>
      <c r="AC2190" s="6">
        <f>DEGREES(ACOS(SIN(Resultats!$H$11)*SIN(RADIANS(N2190))+COS(Resultats!$H$11)*COS(RADIANS(N2190))*COS(Resultats!$E$11-RADIANS(M2190))))</f>
        <v>75.500487807098125</v>
      </c>
      <c r="AD2190">
        <f>+IF(AB2190=Data!$E$18,1,0)</f>
        <v>1</v>
      </c>
      <c r="AE2190">
        <f>+IF(AC2190&lt;Data!$B$17,1,0)</f>
        <v>0</v>
      </c>
      <c r="AF2190" s="7">
        <f>+IF(AND(AD2190,AE2190),1,0)</f>
        <v>0</v>
      </c>
    </row>
    <row r="2191" spans="1:32" x14ac:dyDescent="0.2">
      <c r="A2191">
        <v>5654</v>
      </c>
      <c r="C2191">
        <v>134943</v>
      </c>
      <c r="D2191">
        <v>101429</v>
      </c>
      <c r="E2191">
        <v>15</v>
      </c>
      <c r="F2191">
        <v>12</v>
      </c>
      <c r="G2191">
        <v>4.3</v>
      </c>
      <c r="H2191" t="s">
        <v>24</v>
      </c>
      <c r="I2191">
        <v>18</v>
      </c>
      <c r="J2191">
        <v>58</v>
      </c>
      <c r="K2191">
        <v>33</v>
      </c>
      <c r="L2191">
        <v>15.201194444444443</v>
      </c>
      <c r="M2191">
        <v>228.01791666666665</v>
      </c>
      <c r="N2191">
        <v>18.97583333333333</v>
      </c>
      <c r="O2191">
        <v>5.89</v>
      </c>
      <c r="Q2191">
        <v>1.53</v>
      </c>
      <c r="Y2191" t="s">
        <v>326</v>
      </c>
      <c r="Z2191" t="s">
        <v>164</v>
      </c>
      <c r="AA2191" t="s">
        <v>15429</v>
      </c>
      <c r="AB2191" t="str">
        <f>+LEFT(AA2191,1)</f>
        <v>M</v>
      </c>
      <c r="AC2191" s="6">
        <f>DEGREES(ACOS(SIN(Resultats!$H$11)*SIN(RADIANS(N2191))+COS(Resultats!$H$11)*COS(RADIANS(N2191))*COS(Resultats!$E$11-RADIANS(M2191))))</f>
        <v>75.533961383984277</v>
      </c>
      <c r="AD2191">
        <f>+IF(AB2191=Data!$E$18,1,0)</f>
        <v>0</v>
      </c>
      <c r="AE2191">
        <f>+IF(AC2191&lt;Data!$B$17,1,0)</f>
        <v>0</v>
      </c>
      <c r="AF2191" s="7">
        <f>+IF(AND(AD2191,AE2191),1,0)</f>
        <v>0</v>
      </c>
    </row>
    <row r="2192" spans="1:32" x14ac:dyDescent="0.2">
      <c r="A2192">
        <v>5601</v>
      </c>
      <c r="B2192" t="s">
        <v>5114</v>
      </c>
      <c r="C2192">
        <v>133165</v>
      </c>
      <c r="D2192">
        <v>120809</v>
      </c>
      <c r="E2192">
        <v>15</v>
      </c>
      <c r="F2192">
        <v>2</v>
      </c>
      <c r="G2192">
        <v>54</v>
      </c>
      <c r="H2192" t="s">
        <v>24</v>
      </c>
      <c r="I2192">
        <v>2</v>
      </c>
      <c r="J2192">
        <v>5</v>
      </c>
      <c r="K2192">
        <v>29</v>
      </c>
      <c r="L2192">
        <v>15.048333333333334</v>
      </c>
      <c r="M2192">
        <v>225.72499999999999</v>
      </c>
      <c r="N2192">
        <v>2.091388888888889</v>
      </c>
      <c r="O2192">
        <v>4.4000000000000004</v>
      </c>
      <c r="Q2192">
        <v>1.04</v>
      </c>
      <c r="S2192">
        <v>0.88</v>
      </c>
      <c r="U2192">
        <v>0.54</v>
      </c>
      <c r="Y2192" t="s">
        <v>5115</v>
      </c>
      <c r="Z2192" t="s">
        <v>5871</v>
      </c>
      <c r="AA2192" t="s">
        <v>197</v>
      </c>
      <c r="AB2192" t="str">
        <f>+LEFT(AA2192,1)</f>
        <v>K</v>
      </c>
      <c r="AC2192" s="6">
        <f>DEGREES(ACOS(SIN(Resultats!$H$11)*SIN(RADIANS(N2192))+COS(Resultats!$H$11)*COS(RADIANS(N2192))*COS(Resultats!$E$11-RADIANS(M2192))))</f>
        <v>75.581334637878825</v>
      </c>
      <c r="AD2192">
        <f>+IF(AB2192=Data!$E$18,1,0)</f>
        <v>0</v>
      </c>
      <c r="AE2192">
        <f>+IF(AC2192&lt;Data!$B$17,1,0)</f>
        <v>0</v>
      </c>
      <c r="AF2192" s="7">
        <f>+IF(AND(AD2192,AE2192),1,0)</f>
        <v>0</v>
      </c>
    </row>
    <row r="2193" spans="1:32" x14ac:dyDescent="0.2">
      <c r="A2193">
        <v>1512</v>
      </c>
      <c r="C2193">
        <v>30122</v>
      </c>
      <c r="D2193">
        <v>76737</v>
      </c>
      <c r="E2193">
        <v>4</v>
      </c>
      <c r="F2193">
        <v>45</v>
      </c>
      <c r="G2193">
        <v>42.5</v>
      </c>
      <c r="H2193" t="s">
        <v>24</v>
      </c>
      <c r="I2193">
        <v>23</v>
      </c>
      <c r="J2193">
        <v>37</v>
      </c>
      <c r="K2193">
        <v>41</v>
      </c>
      <c r="L2193">
        <v>4.7618055555555552</v>
      </c>
      <c r="M2193">
        <v>71.427083333333329</v>
      </c>
      <c r="N2193">
        <v>23.628055555555555</v>
      </c>
      <c r="O2193">
        <v>6.35</v>
      </c>
      <c r="Q2193">
        <v>0.06</v>
      </c>
      <c r="S2193">
        <v>-0.44</v>
      </c>
      <c r="Y2193" t="s">
        <v>592</v>
      </c>
      <c r="Z2193" t="s">
        <v>592</v>
      </c>
      <c r="AA2193" t="s">
        <v>15423</v>
      </c>
      <c r="AB2193" t="str">
        <f>+LEFT(AA2193,1)</f>
        <v>B</v>
      </c>
      <c r="AC2193" s="6">
        <f>DEGREES(ACOS(SIN(Resultats!$H$11)*SIN(RADIANS(N2193))+COS(Resultats!$H$11)*COS(RADIANS(N2193))*COS(Resultats!$E$11-RADIANS(M2193))))</f>
        <v>75.620000004902082</v>
      </c>
      <c r="AD2193">
        <f>+IF(AB2193=Data!$E$18,1,0)</f>
        <v>0</v>
      </c>
      <c r="AE2193">
        <f>+IF(AC2193&lt;Data!$B$17,1,0)</f>
        <v>0</v>
      </c>
      <c r="AF2193" s="7">
        <f>+IF(AND(AD2193,AE2193),1,0)</f>
        <v>0</v>
      </c>
    </row>
    <row r="2194" spans="1:32" x14ac:dyDescent="0.2">
      <c r="A2194">
        <v>1489</v>
      </c>
      <c r="C2194">
        <v>29645</v>
      </c>
      <c r="D2194">
        <v>57377</v>
      </c>
      <c r="E2194">
        <v>4</v>
      </c>
      <c r="F2194">
        <v>41</v>
      </c>
      <c r="G2194">
        <v>50.3</v>
      </c>
      <c r="H2194" t="s">
        <v>24</v>
      </c>
      <c r="I2194">
        <v>38</v>
      </c>
      <c r="J2194">
        <v>16</v>
      </c>
      <c r="K2194">
        <v>49</v>
      </c>
      <c r="L2194">
        <v>4.6973055555555554</v>
      </c>
      <c r="M2194">
        <v>70.459583333333327</v>
      </c>
      <c r="N2194">
        <v>38.280277777777776</v>
      </c>
      <c r="O2194">
        <v>5.99</v>
      </c>
      <c r="Q2194">
        <v>0.56999999999999995</v>
      </c>
      <c r="S2194">
        <v>0.06</v>
      </c>
      <c r="Y2194" t="s">
        <v>124</v>
      </c>
      <c r="Z2194" t="s">
        <v>124</v>
      </c>
      <c r="AA2194" t="s">
        <v>3095</v>
      </c>
      <c r="AB2194" t="str">
        <f>+LEFT(AA2194,1)</f>
        <v>G</v>
      </c>
      <c r="AC2194" s="6">
        <f>DEGREES(ACOS(SIN(Resultats!$H$11)*SIN(RADIANS(N2194))+COS(Resultats!$H$11)*COS(RADIANS(N2194))*COS(Resultats!$E$11-RADIANS(M2194))))</f>
        <v>75.645533520941783</v>
      </c>
      <c r="AD2194">
        <f>+IF(AB2194=Data!$E$18,1,0)</f>
        <v>0</v>
      </c>
      <c r="AE2194">
        <f>+IF(AC2194&lt;Data!$B$17,1,0)</f>
        <v>0</v>
      </c>
      <c r="AF2194" s="7">
        <f>+IF(AND(AD2194,AE2194),1,0)</f>
        <v>0</v>
      </c>
    </row>
    <row r="2195" spans="1:32" x14ac:dyDescent="0.2">
      <c r="A2195">
        <v>1745</v>
      </c>
      <c r="C2195">
        <v>34653</v>
      </c>
      <c r="D2195">
        <v>5535</v>
      </c>
      <c r="E2195">
        <v>5</v>
      </c>
      <c r="F2195">
        <v>29</v>
      </c>
      <c r="G2195">
        <v>25.7</v>
      </c>
      <c r="H2195" t="s">
        <v>24</v>
      </c>
      <c r="I2195">
        <v>77</v>
      </c>
      <c r="J2195">
        <v>58</v>
      </c>
      <c r="K2195">
        <v>39</v>
      </c>
      <c r="L2195">
        <v>5.4904722222222224</v>
      </c>
      <c r="M2195">
        <v>82.357083333333335</v>
      </c>
      <c r="N2195">
        <v>77.977500000000006</v>
      </c>
      <c r="O2195">
        <v>6.56</v>
      </c>
      <c r="Q2195">
        <v>0.14000000000000001</v>
      </c>
      <c r="S2195">
        <v>0.16</v>
      </c>
      <c r="Y2195" t="s">
        <v>170</v>
      </c>
      <c r="Z2195" t="s">
        <v>170</v>
      </c>
      <c r="AA2195" t="s">
        <v>15415</v>
      </c>
      <c r="AB2195" t="str">
        <f>+LEFT(AA2195,1)</f>
        <v>A</v>
      </c>
      <c r="AC2195" s="6">
        <f>DEGREES(ACOS(SIN(Resultats!$H$11)*SIN(RADIANS(N2195))+COS(Resultats!$H$11)*COS(RADIANS(N2195))*COS(Resultats!$E$11-RADIANS(M2195))))</f>
        <v>75.648687076109752</v>
      </c>
      <c r="AD2195">
        <f>+IF(AB2195=Data!$E$18,1,0)</f>
        <v>1</v>
      </c>
      <c r="AE2195">
        <f>+IF(AC2195&lt;Data!$B$17,1,0)</f>
        <v>0</v>
      </c>
      <c r="AF2195" s="7">
        <f>+IF(AND(AD2195,AE2195),1,0)</f>
        <v>0</v>
      </c>
    </row>
    <row r="2196" spans="1:32" x14ac:dyDescent="0.2">
      <c r="A2196">
        <v>5659</v>
      </c>
      <c r="C2196">
        <v>135101</v>
      </c>
      <c r="D2196">
        <v>101437</v>
      </c>
      <c r="E2196">
        <v>15</v>
      </c>
      <c r="F2196">
        <v>12</v>
      </c>
      <c r="G2196">
        <v>43.5</v>
      </c>
      <c r="H2196" t="s">
        <v>24</v>
      </c>
      <c r="I2196">
        <v>19</v>
      </c>
      <c r="J2196">
        <v>17</v>
      </c>
      <c r="K2196">
        <v>9</v>
      </c>
      <c r="L2196">
        <v>15.212083333333332</v>
      </c>
      <c r="M2196">
        <v>228.18125000000001</v>
      </c>
      <c r="N2196">
        <v>19.285833333333336</v>
      </c>
      <c r="O2196">
        <v>6.68</v>
      </c>
      <c r="Q2196">
        <v>0.68</v>
      </c>
      <c r="S2196">
        <v>0.25</v>
      </c>
      <c r="U2196">
        <v>0.33</v>
      </c>
      <c r="Y2196" t="s">
        <v>35</v>
      </c>
      <c r="Z2196" t="s">
        <v>35</v>
      </c>
      <c r="AA2196" t="s">
        <v>235</v>
      </c>
      <c r="AB2196" t="str">
        <f>+LEFT(AA2196,1)</f>
        <v>G</v>
      </c>
      <c r="AC2196" s="6">
        <f>DEGREES(ACOS(SIN(Resultats!$H$11)*SIN(RADIANS(N2196))+COS(Resultats!$H$11)*COS(RADIANS(N2196))*COS(Resultats!$E$11-RADIANS(M2196))))</f>
        <v>75.656282485150257</v>
      </c>
      <c r="AD2196">
        <f>+IF(AB2196=Data!$E$18,1,0)</f>
        <v>0</v>
      </c>
      <c r="AE2196">
        <f>+IF(AC2196&lt;Data!$B$17,1,0)</f>
        <v>0</v>
      </c>
      <c r="AF2196" s="7">
        <f>+IF(AND(AD2196,AE2196),1,0)</f>
        <v>0</v>
      </c>
    </row>
    <row r="2197" spans="1:32" x14ac:dyDescent="0.2">
      <c r="A2197">
        <v>5523</v>
      </c>
      <c r="B2197" t="s">
        <v>5064</v>
      </c>
      <c r="C2197">
        <v>130559</v>
      </c>
      <c r="D2197">
        <v>158821</v>
      </c>
      <c r="E2197">
        <v>14</v>
      </c>
      <c r="F2197">
        <v>49</v>
      </c>
      <c r="G2197">
        <v>19.100000000000001</v>
      </c>
      <c r="H2197" t="s">
        <v>26</v>
      </c>
      <c r="I2197">
        <v>14</v>
      </c>
      <c r="J2197">
        <v>8</v>
      </c>
      <c r="K2197">
        <v>56</v>
      </c>
      <c r="L2197">
        <v>14.821972222222222</v>
      </c>
      <c r="M2197">
        <v>222.32958333333332</v>
      </c>
      <c r="N2197">
        <v>-14.148888888888889</v>
      </c>
      <c r="O2197">
        <v>5.31</v>
      </c>
      <c r="Q2197">
        <v>7.0000000000000007E-2</v>
      </c>
      <c r="S2197">
        <v>-0.05</v>
      </c>
      <c r="Y2197" t="s">
        <v>1178</v>
      </c>
      <c r="Z2197" t="s">
        <v>8641</v>
      </c>
      <c r="AA2197" t="s">
        <v>1469</v>
      </c>
      <c r="AB2197" t="str">
        <f>+LEFT(AA2197,1)</f>
        <v>A</v>
      </c>
      <c r="AC2197" s="6">
        <f>DEGREES(ACOS(SIN(Resultats!$H$11)*SIN(RADIANS(N2197))+COS(Resultats!$H$11)*COS(RADIANS(N2197))*COS(Resultats!$E$11-RADIANS(M2197))))</f>
        <v>75.675444861228712</v>
      </c>
      <c r="AD2197">
        <f>+IF(AB2197=Data!$E$18,1,0)</f>
        <v>1</v>
      </c>
      <c r="AE2197">
        <f>+IF(AC2197&lt;Data!$B$17,1,0)</f>
        <v>0</v>
      </c>
      <c r="AF2197" s="7">
        <f>+IF(AND(AD2197,AE2197),1,0)</f>
        <v>0</v>
      </c>
    </row>
    <row r="2198" spans="1:32" x14ac:dyDescent="0.2">
      <c r="A2198">
        <v>1482</v>
      </c>
      <c r="C2198">
        <v>29526</v>
      </c>
      <c r="D2198">
        <v>39688</v>
      </c>
      <c r="E2198">
        <v>4</v>
      </c>
      <c r="F2198">
        <v>41</v>
      </c>
      <c r="G2198">
        <v>24.1</v>
      </c>
      <c r="H2198" t="s">
        <v>24</v>
      </c>
      <c r="I2198">
        <v>48</v>
      </c>
      <c r="J2198">
        <v>18</v>
      </c>
      <c r="K2198">
        <v>3</v>
      </c>
      <c r="L2198">
        <v>4.6900277777777779</v>
      </c>
      <c r="M2198">
        <v>70.350416666666675</v>
      </c>
      <c r="N2198">
        <v>48.30083333333333</v>
      </c>
      <c r="O2198">
        <v>5.67</v>
      </c>
      <c r="Q2198">
        <v>-0.02</v>
      </c>
      <c r="S2198">
        <v>-0.02</v>
      </c>
      <c r="Y2198" t="s">
        <v>134</v>
      </c>
      <c r="Z2198" t="s">
        <v>134</v>
      </c>
      <c r="AA2198" t="s">
        <v>2210</v>
      </c>
      <c r="AB2198" t="str">
        <f>+LEFT(AA2198,1)</f>
        <v>A</v>
      </c>
      <c r="AC2198" s="6">
        <f>DEGREES(ACOS(SIN(Resultats!$H$11)*SIN(RADIANS(N2198))+COS(Resultats!$H$11)*COS(RADIANS(N2198))*COS(Resultats!$E$11-RADIANS(M2198))))</f>
        <v>75.678839375686593</v>
      </c>
      <c r="AD2198">
        <f>+IF(AB2198=Data!$E$18,1,0)</f>
        <v>1</v>
      </c>
      <c r="AE2198">
        <f>+IF(AC2198&lt;Data!$B$17,1,0)</f>
        <v>0</v>
      </c>
      <c r="AF2198" s="7">
        <f>+IF(AND(AD2198,AE2198),1,0)</f>
        <v>0</v>
      </c>
    </row>
    <row r="2199" spans="1:32" x14ac:dyDescent="0.2">
      <c r="A2199">
        <v>1553</v>
      </c>
      <c r="C2199">
        <v>30870</v>
      </c>
      <c r="D2199">
        <v>112150</v>
      </c>
      <c r="E2199">
        <v>4</v>
      </c>
      <c r="F2199">
        <v>51</v>
      </c>
      <c r="G2199">
        <v>43.4</v>
      </c>
      <c r="H2199" t="s">
        <v>24</v>
      </c>
      <c r="I2199">
        <v>9</v>
      </c>
      <c r="J2199">
        <v>58</v>
      </c>
      <c r="K2199">
        <v>30</v>
      </c>
      <c r="L2199">
        <v>4.8620555555555551</v>
      </c>
      <c r="M2199">
        <v>72.930833333333325</v>
      </c>
      <c r="N2199">
        <v>9.9749999999999996</v>
      </c>
      <c r="O2199">
        <v>6.11</v>
      </c>
      <c r="Q2199">
        <v>0.08</v>
      </c>
      <c r="S2199">
        <v>-0.44</v>
      </c>
      <c r="Y2199" t="s">
        <v>211</v>
      </c>
      <c r="Z2199" t="s">
        <v>211</v>
      </c>
      <c r="AA2199" t="s">
        <v>15423</v>
      </c>
      <c r="AB2199" t="str">
        <f>+LEFT(AA2199,1)</f>
        <v>B</v>
      </c>
      <c r="AC2199" s="6">
        <f>DEGREES(ACOS(SIN(Resultats!$H$11)*SIN(RADIANS(N2199))+COS(Resultats!$H$11)*COS(RADIANS(N2199))*COS(Resultats!$E$11-RADIANS(M2199))))</f>
        <v>75.69268298260225</v>
      </c>
      <c r="AD2199">
        <f>+IF(AB2199=Data!$E$18,1,0)</f>
        <v>0</v>
      </c>
      <c r="AE2199">
        <f>+IF(AC2199&lt;Data!$B$17,1,0)</f>
        <v>0</v>
      </c>
      <c r="AF2199" s="7">
        <f>+IF(AND(AD2199,AE2199),1,0)</f>
        <v>0</v>
      </c>
    </row>
    <row r="2200" spans="1:32" x14ac:dyDescent="0.2">
      <c r="A2200">
        <v>5563</v>
      </c>
      <c r="B2200" t="s">
        <v>5090</v>
      </c>
      <c r="C2200">
        <v>131873</v>
      </c>
      <c r="D2200">
        <v>8102</v>
      </c>
      <c r="E2200">
        <v>14</v>
      </c>
      <c r="F2200">
        <v>50</v>
      </c>
      <c r="G2200">
        <v>42.3</v>
      </c>
      <c r="H2200" t="s">
        <v>24</v>
      </c>
      <c r="I2200">
        <v>74</v>
      </c>
      <c r="J2200">
        <v>9</v>
      </c>
      <c r="K2200">
        <v>20</v>
      </c>
      <c r="L2200">
        <v>14.845083333333333</v>
      </c>
      <c r="M2200">
        <v>222.67625000000001</v>
      </c>
      <c r="N2200">
        <v>74.155555555555566</v>
      </c>
      <c r="O2200">
        <v>2.08</v>
      </c>
      <c r="Q2200">
        <v>1.47</v>
      </c>
      <c r="S2200">
        <v>1.78</v>
      </c>
      <c r="U2200">
        <v>0.76</v>
      </c>
      <c r="Y2200" t="s">
        <v>5091</v>
      </c>
      <c r="Z2200" t="s">
        <v>11496</v>
      </c>
      <c r="AA2200" t="s">
        <v>80</v>
      </c>
      <c r="AB2200" t="str">
        <f>+LEFT(AA2200,1)</f>
        <v>K</v>
      </c>
      <c r="AC2200" s="6">
        <f>DEGREES(ACOS(SIN(Resultats!$H$11)*SIN(RADIANS(N2200))+COS(Resultats!$H$11)*COS(RADIANS(N2200))*COS(Resultats!$E$11-RADIANS(M2200))))</f>
        <v>75.693151181706483</v>
      </c>
      <c r="AD2200">
        <f>+IF(AB2200=Data!$E$18,1,0)</f>
        <v>0</v>
      </c>
      <c r="AE2200">
        <f>+IF(AC2200&lt;Data!$B$17,1,0)</f>
        <v>0</v>
      </c>
      <c r="AF2200" s="7">
        <f>+IF(AND(AD2200,AE2200),1,0)</f>
        <v>0</v>
      </c>
    </row>
    <row r="2201" spans="1:32" x14ac:dyDescent="0.2">
      <c r="A2201">
        <v>5594</v>
      </c>
      <c r="C2201">
        <v>132933</v>
      </c>
      <c r="D2201">
        <v>120798</v>
      </c>
      <c r="E2201">
        <v>15</v>
      </c>
      <c r="F2201">
        <v>1</v>
      </c>
      <c r="G2201">
        <v>48.9</v>
      </c>
      <c r="H2201" t="s">
        <v>26</v>
      </c>
      <c r="I2201">
        <v>0</v>
      </c>
      <c r="J2201">
        <v>8</v>
      </c>
      <c r="K2201">
        <v>26</v>
      </c>
      <c r="L2201">
        <v>15.030250000000001</v>
      </c>
      <c r="M2201">
        <v>225.45375000000001</v>
      </c>
      <c r="N2201">
        <v>-0.14055555555555554</v>
      </c>
      <c r="O2201">
        <v>5.71</v>
      </c>
      <c r="Q2201">
        <v>1.52</v>
      </c>
      <c r="S2201">
        <v>1.56</v>
      </c>
      <c r="Y2201" t="s">
        <v>5109</v>
      </c>
      <c r="Z2201" t="s">
        <v>6823</v>
      </c>
      <c r="AA2201" t="s">
        <v>586</v>
      </c>
      <c r="AB2201" t="str">
        <f>+LEFT(AA2201,1)</f>
        <v>M</v>
      </c>
      <c r="AC2201" s="6">
        <f>DEGREES(ACOS(SIN(Resultats!$H$11)*SIN(RADIANS(N2201))+COS(Resultats!$H$11)*COS(RADIANS(N2201))*COS(Resultats!$E$11-RADIANS(M2201))))</f>
        <v>75.704731580453924</v>
      </c>
      <c r="AD2201">
        <f>+IF(AB2201=Data!$E$18,1,0)</f>
        <v>0</v>
      </c>
      <c r="AE2201">
        <f>+IF(AC2201&lt;Data!$B$17,1,0)</f>
        <v>0</v>
      </c>
      <c r="AF2201" s="7">
        <f>+IF(AND(AD2201,AE2201),1,0)</f>
        <v>0</v>
      </c>
    </row>
    <row r="2202" spans="1:32" x14ac:dyDescent="0.2">
      <c r="A2202">
        <v>1486</v>
      </c>
      <c r="C2202">
        <v>29606</v>
      </c>
      <c r="D2202">
        <v>24777</v>
      </c>
      <c r="E2202">
        <v>4</v>
      </c>
      <c r="F2202">
        <v>43</v>
      </c>
      <c r="G2202">
        <v>18.100000000000001</v>
      </c>
      <c r="H2202" t="s">
        <v>24</v>
      </c>
      <c r="I2202">
        <v>59</v>
      </c>
      <c r="J2202">
        <v>31</v>
      </c>
      <c r="K2202">
        <v>15</v>
      </c>
      <c r="L2202">
        <v>4.7216944444444442</v>
      </c>
      <c r="M2202">
        <v>70.825416666666669</v>
      </c>
      <c r="N2202">
        <v>59.520833333333336</v>
      </c>
      <c r="O2202">
        <v>6.5</v>
      </c>
      <c r="P2202" t="s">
        <v>103</v>
      </c>
      <c r="Y2202" t="s">
        <v>55</v>
      </c>
      <c r="Z2202" t="s">
        <v>55</v>
      </c>
      <c r="AA2202" t="s">
        <v>15415</v>
      </c>
      <c r="AB2202" t="str">
        <f>+LEFT(AA2202,1)</f>
        <v>A</v>
      </c>
      <c r="AC2202" s="6">
        <f>DEGREES(ACOS(SIN(Resultats!$H$11)*SIN(RADIANS(N2202))+COS(Resultats!$H$11)*COS(RADIANS(N2202))*COS(Resultats!$E$11-RADIANS(M2202))))</f>
        <v>75.90853232826511</v>
      </c>
      <c r="AD2202">
        <f>+IF(AB2202=Data!$E$18,1,0)</f>
        <v>1</v>
      </c>
      <c r="AE2202">
        <f>+IF(AC2202&lt;Data!$B$17,1,0)</f>
        <v>0</v>
      </c>
      <c r="AF2202" s="7">
        <f>+IF(AND(AD2202,AE2202),1,0)</f>
        <v>0</v>
      </c>
    </row>
    <row r="2203" spans="1:32" x14ac:dyDescent="0.2">
      <c r="A2203">
        <v>5583</v>
      </c>
      <c r="C2203">
        <v>132375</v>
      </c>
      <c r="D2203">
        <v>140256</v>
      </c>
      <c r="E2203">
        <v>14</v>
      </c>
      <c r="F2203">
        <v>58</v>
      </c>
      <c r="G2203">
        <v>52.8</v>
      </c>
      <c r="H2203" t="s">
        <v>26</v>
      </c>
      <c r="I2203">
        <v>4</v>
      </c>
      <c r="J2203">
        <v>59</v>
      </c>
      <c r="K2203">
        <v>21</v>
      </c>
      <c r="L2203">
        <v>14.981333333333334</v>
      </c>
      <c r="M2203">
        <v>224.72</v>
      </c>
      <c r="N2203">
        <v>-4.9891666666666667</v>
      </c>
      <c r="O2203">
        <v>6.09</v>
      </c>
      <c r="Q2203">
        <v>0.5</v>
      </c>
      <c r="S2203">
        <v>0.05</v>
      </c>
      <c r="Y2203" t="s">
        <v>199</v>
      </c>
      <c r="Z2203" t="s">
        <v>199</v>
      </c>
      <c r="AA2203" t="s">
        <v>15414</v>
      </c>
      <c r="AB2203" t="str">
        <f>+LEFT(AA2203,1)</f>
        <v>F</v>
      </c>
      <c r="AC2203" s="6">
        <f>DEGREES(ACOS(SIN(Resultats!$H$11)*SIN(RADIANS(N2203))+COS(Resultats!$H$11)*COS(RADIANS(N2203))*COS(Resultats!$E$11-RADIANS(M2203))))</f>
        <v>75.909891198636259</v>
      </c>
      <c r="AD2203">
        <f>+IF(AB2203=Data!$E$18,1,0)</f>
        <v>0</v>
      </c>
      <c r="AE2203">
        <f>+IF(AC2203&lt;Data!$B$17,1,0)</f>
        <v>0</v>
      </c>
      <c r="AF2203" s="7">
        <f>+IF(AND(AD2203,AE2203),1,0)</f>
        <v>0</v>
      </c>
    </row>
    <row r="2204" spans="1:32" x14ac:dyDescent="0.2">
      <c r="A2204">
        <v>1587</v>
      </c>
      <c r="C2204">
        <v>31563</v>
      </c>
      <c r="D2204">
        <v>5403</v>
      </c>
      <c r="E2204">
        <v>5</v>
      </c>
      <c r="F2204">
        <v>4</v>
      </c>
      <c r="G2204">
        <v>13</v>
      </c>
      <c r="H2204" t="s">
        <v>24</v>
      </c>
      <c r="I2204">
        <v>73</v>
      </c>
      <c r="J2204">
        <v>45</v>
      </c>
      <c r="K2204">
        <v>50</v>
      </c>
      <c r="L2204">
        <v>5.0702777777777772</v>
      </c>
      <c r="M2204">
        <v>76.05416666666666</v>
      </c>
      <c r="N2204">
        <v>73.763888888888886</v>
      </c>
      <c r="O2204">
        <v>6.66</v>
      </c>
      <c r="P2204" t="s">
        <v>103</v>
      </c>
      <c r="Y2204" t="s">
        <v>197</v>
      </c>
      <c r="Z2204" t="s">
        <v>197</v>
      </c>
      <c r="AA2204" t="s">
        <v>197</v>
      </c>
      <c r="AB2204" t="str">
        <f>+LEFT(AA2204,1)</f>
        <v>K</v>
      </c>
      <c r="AC2204" s="6">
        <f>DEGREES(ACOS(SIN(Resultats!$H$11)*SIN(RADIANS(N2204))+COS(Resultats!$H$11)*COS(RADIANS(N2204))*COS(Resultats!$E$11-RADIANS(M2204))))</f>
        <v>75.94405318937757</v>
      </c>
      <c r="AD2204">
        <f>+IF(AB2204=Data!$E$18,1,0)</f>
        <v>0</v>
      </c>
      <c r="AE2204">
        <f>+IF(AC2204&lt;Data!$B$17,1,0)</f>
        <v>0</v>
      </c>
      <c r="AF2204" s="7">
        <f>+IF(AND(AD2204,AE2204),1,0)</f>
        <v>0</v>
      </c>
    </row>
    <row r="2205" spans="1:32" x14ac:dyDescent="0.2">
      <c r="A2205">
        <v>1517</v>
      </c>
      <c r="C2205">
        <v>30197</v>
      </c>
      <c r="D2205">
        <v>94112</v>
      </c>
      <c r="E2205">
        <v>4</v>
      </c>
      <c r="F2205">
        <v>46</v>
      </c>
      <c r="G2205">
        <v>16.8</v>
      </c>
      <c r="H2205" t="s">
        <v>24</v>
      </c>
      <c r="I2205">
        <v>18</v>
      </c>
      <c r="J2205">
        <v>44</v>
      </c>
      <c r="K2205">
        <v>6</v>
      </c>
      <c r="L2205">
        <v>4.7713333333333336</v>
      </c>
      <c r="M2205">
        <v>71.569999999999993</v>
      </c>
      <c r="N2205">
        <v>18.734999999999999</v>
      </c>
      <c r="O2205">
        <v>6.01</v>
      </c>
      <c r="Q2205">
        <v>1.21</v>
      </c>
      <c r="S2205">
        <v>1.32</v>
      </c>
      <c r="U2205">
        <v>0.63</v>
      </c>
      <c r="Y2205" t="s">
        <v>172</v>
      </c>
      <c r="Z2205" t="s">
        <v>172</v>
      </c>
      <c r="AA2205" t="s">
        <v>80</v>
      </c>
      <c r="AB2205" t="str">
        <f>+LEFT(AA2205,1)</f>
        <v>K</v>
      </c>
      <c r="AC2205" s="6">
        <f>DEGREES(ACOS(SIN(Resultats!$H$11)*SIN(RADIANS(N2205))+COS(Resultats!$H$11)*COS(RADIANS(N2205))*COS(Resultats!$E$11-RADIANS(M2205))))</f>
        <v>75.946568420848507</v>
      </c>
      <c r="AD2205">
        <f>+IF(AB2205=Data!$E$18,1,0)</f>
        <v>0</v>
      </c>
      <c r="AE2205">
        <f>+IF(AC2205&lt;Data!$B$17,1,0)</f>
        <v>0</v>
      </c>
      <c r="AF2205" s="7">
        <f>+IF(AND(AD2205,AE2205),1,0)</f>
        <v>0</v>
      </c>
    </row>
    <row r="2206" spans="1:32" x14ac:dyDescent="0.2">
      <c r="A2206">
        <v>1650</v>
      </c>
      <c r="C2206">
        <v>32781</v>
      </c>
      <c r="D2206">
        <v>5464</v>
      </c>
      <c r="E2206">
        <v>5</v>
      </c>
      <c r="F2206">
        <v>14</v>
      </c>
      <c r="G2206">
        <v>35.6</v>
      </c>
      <c r="H2206" t="s">
        <v>24</v>
      </c>
      <c r="I2206">
        <v>76</v>
      </c>
      <c r="J2206">
        <v>28</v>
      </c>
      <c r="K2206">
        <v>22</v>
      </c>
      <c r="L2206">
        <v>5.2432222222222222</v>
      </c>
      <c r="M2206">
        <v>78.648333333333341</v>
      </c>
      <c r="N2206">
        <v>76.472777777777779</v>
      </c>
      <c r="O2206">
        <v>6.37</v>
      </c>
      <c r="Q2206">
        <v>-0.02</v>
      </c>
      <c r="S2206">
        <v>-0.08</v>
      </c>
      <c r="Y2206" t="s">
        <v>134</v>
      </c>
      <c r="Z2206" t="s">
        <v>134</v>
      </c>
      <c r="AA2206" t="s">
        <v>2210</v>
      </c>
      <c r="AB2206" t="str">
        <f>+LEFT(AA2206,1)</f>
        <v>A</v>
      </c>
      <c r="AC2206" s="6">
        <f>DEGREES(ACOS(SIN(Resultats!$H$11)*SIN(RADIANS(N2206))+COS(Resultats!$H$11)*COS(RADIANS(N2206))*COS(Resultats!$E$11-RADIANS(M2206))))</f>
        <v>75.966533569171531</v>
      </c>
      <c r="AD2206">
        <f>+IF(AB2206=Data!$E$18,1,0)</f>
        <v>1</v>
      </c>
      <c r="AE2206">
        <f>+IF(AC2206&lt;Data!$B$17,1,0)</f>
        <v>0</v>
      </c>
      <c r="AF2206" s="7">
        <f>+IF(AND(AD2206,AE2206),1,0)</f>
        <v>0</v>
      </c>
    </row>
    <row r="2207" spans="1:32" x14ac:dyDescent="0.2">
      <c r="A2207">
        <v>5203</v>
      </c>
      <c r="C2207">
        <v>120565</v>
      </c>
      <c r="D2207">
        <v>2266</v>
      </c>
      <c r="E2207">
        <v>13</v>
      </c>
      <c r="F2207">
        <v>42</v>
      </c>
      <c r="G2207">
        <v>23.1</v>
      </c>
      <c r="H2207" t="s">
        <v>24</v>
      </c>
      <c r="I2207">
        <v>82</v>
      </c>
      <c r="J2207">
        <v>45</v>
      </c>
      <c r="K2207">
        <v>9</v>
      </c>
      <c r="L2207">
        <v>13.706416666666666</v>
      </c>
      <c r="M2207">
        <v>205.59625</v>
      </c>
      <c r="N2207">
        <v>82.752499999999998</v>
      </c>
      <c r="O2207">
        <v>5.98</v>
      </c>
      <c r="Q2207">
        <v>1.01</v>
      </c>
      <c r="Y2207" t="s">
        <v>60</v>
      </c>
      <c r="Z2207" t="s">
        <v>60</v>
      </c>
      <c r="AA2207" t="s">
        <v>28</v>
      </c>
      <c r="AB2207" t="str">
        <f>+LEFT(AA2207,1)</f>
        <v>G</v>
      </c>
      <c r="AC2207" s="6">
        <f>DEGREES(ACOS(SIN(Resultats!$H$11)*SIN(RADIANS(N2207))+COS(Resultats!$H$11)*COS(RADIANS(N2207))*COS(Resultats!$E$11-RADIANS(M2207))))</f>
        <v>75.968311015808823</v>
      </c>
      <c r="AD2207">
        <f>+IF(AB2207=Data!$E$18,1,0)</f>
        <v>0</v>
      </c>
      <c r="AE2207">
        <f>+IF(AC2207&lt;Data!$B$17,1,0)</f>
        <v>0</v>
      </c>
      <c r="AF2207" s="7">
        <f>+IF(AND(AD2207,AE2207),1,0)</f>
        <v>0</v>
      </c>
    </row>
    <row r="2208" spans="1:32" x14ac:dyDescent="0.2">
      <c r="A2208">
        <v>1589</v>
      </c>
      <c r="C2208">
        <v>31590</v>
      </c>
      <c r="D2208">
        <v>5407</v>
      </c>
      <c r="E2208">
        <v>5</v>
      </c>
      <c r="F2208">
        <v>4</v>
      </c>
      <c r="G2208">
        <v>39.799999999999997</v>
      </c>
      <c r="H2208" t="s">
        <v>24</v>
      </c>
      <c r="I2208">
        <v>74</v>
      </c>
      <c r="J2208">
        <v>4</v>
      </c>
      <c r="K2208">
        <v>1</v>
      </c>
      <c r="L2208">
        <v>5.0777222222222216</v>
      </c>
      <c r="M2208">
        <v>76.165833333333325</v>
      </c>
      <c r="N2208">
        <v>74.066944444444445</v>
      </c>
      <c r="O2208">
        <v>5.96</v>
      </c>
      <c r="P2208" t="s">
        <v>103</v>
      </c>
      <c r="Y2208" t="s">
        <v>89</v>
      </c>
      <c r="Z2208" t="s">
        <v>89</v>
      </c>
      <c r="AA2208" t="s">
        <v>1469</v>
      </c>
      <c r="AB2208" t="str">
        <f>+LEFT(AA2208,1)</f>
        <v>A</v>
      </c>
      <c r="AC2208" s="6">
        <f>DEGREES(ACOS(SIN(Resultats!$H$11)*SIN(RADIANS(N2208))+COS(Resultats!$H$11)*COS(RADIANS(N2208))*COS(Resultats!$E$11-RADIANS(M2208))))</f>
        <v>75.980874326998531</v>
      </c>
      <c r="AD2208">
        <f>+IF(AB2208=Data!$E$18,1,0)</f>
        <v>1</v>
      </c>
      <c r="AE2208">
        <f>+IF(AC2208&lt;Data!$B$17,1,0)</f>
        <v>0</v>
      </c>
      <c r="AF2208" s="7">
        <f>+IF(AND(AD2208,AE2208),1,0)</f>
        <v>0</v>
      </c>
    </row>
    <row r="2209" spans="1:32" x14ac:dyDescent="0.2">
      <c r="A2209">
        <v>5715</v>
      </c>
      <c r="C2209">
        <v>136729</v>
      </c>
      <c r="D2209">
        <v>29487</v>
      </c>
      <c r="E2209">
        <v>15</v>
      </c>
      <c r="F2209">
        <v>20</v>
      </c>
      <c r="G2209">
        <v>5.2</v>
      </c>
      <c r="H2209" t="s">
        <v>24</v>
      </c>
      <c r="I2209">
        <v>51</v>
      </c>
      <c r="J2209">
        <v>57</v>
      </c>
      <c r="K2209">
        <v>31</v>
      </c>
      <c r="L2209">
        <v>15.334777777777779</v>
      </c>
      <c r="M2209">
        <v>230.02166666666668</v>
      </c>
      <c r="N2209">
        <v>51.958611111111111</v>
      </c>
      <c r="O2209">
        <v>5.66</v>
      </c>
      <c r="Q2209">
        <v>0.11</v>
      </c>
      <c r="S2209">
        <v>0.11</v>
      </c>
      <c r="Y2209" t="s">
        <v>310</v>
      </c>
      <c r="Z2209" t="s">
        <v>310</v>
      </c>
      <c r="AA2209" t="s">
        <v>15426</v>
      </c>
      <c r="AB2209" t="str">
        <f>+LEFT(AA2209,1)</f>
        <v>A</v>
      </c>
      <c r="AC2209" s="6">
        <f>DEGREES(ACOS(SIN(Resultats!$H$11)*SIN(RADIANS(N2209))+COS(Resultats!$H$11)*COS(RADIANS(N2209))*COS(Resultats!$E$11-RADIANS(M2209))))</f>
        <v>76.000407922984166</v>
      </c>
      <c r="AD2209">
        <f>+IF(AB2209=Data!$E$18,1,0)</f>
        <v>1</v>
      </c>
      <c r="AE2209">
        <f>+IF(AC2209&lt;Data!$B$17,1,0)</f>
        <v>0</v>
      </c>
      <c r="AF2209" s="7">
        <f>+IF(AND(AD2209,AE2209),1,0)</f>
        <v>0</v>
      </c>
    </row>
    <row r="2210" spans="1:32" x14ac:dyDescent="0.2">
      <c r="A2210">
        <v>5716</v>
      </c>
      <c r="C2210">
        <v>136751</v>
      </c>
      <c r="D2210">
        <v>45497</v>
      </c>
      <c r="E2210">
        <v>15</v>
      </c>
      <c r="F2210">
        <v>20</v>
      </c>
      <c r="G2210">
        <v>41.6</v>
      </c>
      <c r="H2210" t="s">
        <v>24</v>
      </c>
      <c r="I2210">
        <v>44</v>
      </c>
      <c r="J2210">
        <v>26</v>
      </c>
      <c r="K2210">
        <v>3</v>
      </c>
      <c r="L2210">
        <v>15.344888888888889</v>
      </c>
      <c r="M2210">
        <v>230.17333333333335</v>
      </c>
      <c r="N2210">
        <v>44.434166666666663</v>
      </c>
      <c r="O2210">
        <v>6.19</v>
      </c>
      <c r="Q2210">
        <v>0.39</v>
      </c>
      <c r="S2210">
        <v>0.04</v>
      </c>
      <c r="Y2210" t="s">
        <v>5185</v>
      </c>
      <c r="Z2210" t="s">
        <v>13519</v>
      </c>
      <c r="AA2210" t="s">
        <v>15428</v>
      </c>
      <c r="AB2210" t="str">
        <f>+LEFT(AA2210,1)</f>
        <v>F</v>
      </c>
      <c r="AC2210" s="6">
        <f>DEGREES(ACOS(SIN(Resultats!$H$11)*SIN(RADIANS(N2210))+COS(Resultats!$H$11)*COS(RADIANS(N2210))*COS(Resultats!$E$11-RADIANS(M2210))))</f>
        <v>76.019935614359554</v>
      </c>
      <c r="AD2210">
        <f>+IF(AB2210=Data!$E$18,1,0)</f>
        <v>0</v>
      </c>
      <c r="AE2210">
        <f>+IF(AC2210&lt;Data!$B$17,1,0)</f>
        <v>0</v>
      </c>
      <c r="AF2210" s="7">
        <f>+IF(AND(AD2210,AE2210),1,0)</f>
        <v>0</v>
      </c>
    </row>
    <row r="2211" spans="1:32" x14ac:dyDescent="0.2">
      <c r="A2211">
        <v>1467</v>
      </c>
      <c r="B2211" t="s">
        <v>2442</v>
      </c>
      <c r="C2211">
        <v>29317</v>
      </c>
      <c r="D2211">
        <v>24743</v>
      </c>
      <c r="E2211">
        <v>4</v>
      </c>
      <c r="F2211">
        <v>39</v>
      </c>
      <c r="G2211">
        <v>54.7</v>
      </c>
      <c r="H2211" t="s">
        <v>24</v>
      </c>
      <c r="I2211">
        <v>53</v>
      </c>
      <c r="J2211">
        <v>4</v>
      </c>
      <c r="K2211">
        <v>47</v>
      </c>
      <c r="L2211">
        <v>4.6651944444444444</v>
      </c>
      <c r="M2211">
        <v>69.977916666666673</v>
      </c>
      <c r="N2211">
        <v>53.079722222222223</v>
      </c>
      <c r="O2211">
        <v>5.05</v>
      </c>
      <c r="Q2211">
        <v>1.07</v>
      </c>
      <c r="S2211">
        <v>0.89</v>
      </c>
      <c r="Y2211" t="s">
        <v>54</v>
      </c>
      <c r="Z2211" t="s">
        <v>54</v>
      </c>
      <c r="AA2211" t="s">
        <v>197</v>
      </c>
      <c r="AB2211" t="str">
        <f>+LEFT(AA2211,1)</f>
        <v>K</v>
      </c>
      <c r="AC2211" s="6">
        <f>DEGREES(ACOS(SIN(Resultats!$H$11)*SIN(RADIANS(N2211))+COS(Resultats!$H$11)*COS(RADIANS(N2211))*COS(Resultats!$E$11-RADIANS(M2211))))</f>
        <v>76.035030122983386</v>
      </c>
      <c r="AD2211">
        <f>+IF(AB2211=Data!$E$18,1,0)</f>
        <v>0</v>
      </c>
      <c r="AE2211">
        <f>+IF(AC2211&lt;Data!$B$17,1,0)</f>
        <v>0</v>
      </c>
      <c r="AF2211" s="7">
        <f>+IF(AND(AD2211,AE2211),1,0)</f>
        <v>0</v>
      </c>
    </row>
    <row r="2212" spans="1:32" x14ac:dyDescent="0.2">
      <c r="A2212">
        <v>1466</v>
      </c>
      <c r="B2212" t="s">
        <v>2441</v>
      </c>
      <c r="C2212">
        <v>29316</v>
      </c>
      <c r="D2212">
        <v>24744</v>
      </c>
      <c r="E2212">
        <v>4</v>
      </c>
      <c r="F2212">
        <v>39</v>
      </c>
      <c r="G2212">
        <v>58.1</v>
      </c>
      <c r="H2212" t="s">
        <v>24</v>
      </c>
      <c r="I2212">
        <v>53</v>
      </c>
      <c r="J2212">
        <v>28</v>
      </c>
      <c r="K2212">
        <v>23</v>
      </c>
      <c r="L2212">
        <v>4.6661388888888888</v>
      </c>
      <c r="M2212">
        <v>69.992083333333326</v>
      </c>
      <c r="N2212">
        <v>53.473055555555554</v>
      </c>
      <c r="O2212">
        <v>5.35</v>
      </c>
      <c r="Q2212">
        <v>0.32</v>
      </c>
      <c r="S2212">
        <v>7.0000000000000007E-2</v>
      </c>
      <c r="Y2212" t="s">
        <v>2981</v>
      </c>
      <c r="Z2212" t="s">
        <v>2981</v>
      </c>
      <c r="AA2212" t="s">
        <v>15438</v>
      </c>
      <c r="AB2212" t="str">
        <f>+LEFT(AA2212,1)</f>
        <v>A</v>
      </c>
      <c r="AC2212" s="6">
        <f>DEGREES(ACOS(SIN(Resultats!$H$11)*SIN(RADIANS(N2212))+COS(Resultats!$H$11)*COS(RADIANS(N2212))*COS(Resultats!$E$11-RADIANS(M2212))))</f>
        <v>76.039952251907664</v>
      </c>
      <c r="AD2212">
        <f>+IF(AB2212=Data!$E$18,1,0)</f>
        <v>1</v>
      </c>
      <c r="AE2212">
        <f>+IF(AC2212&lt;Data!$B$17,1,0)</f>
        <v>0</v>
      </c>
      <c r="AF2212" s="7">
        <f>+IF(AND(AD2212,AE2212),1,0)</f>
        <v>0</v>
      </c>
    </row>
    <row r="2213" spans="1:32" x14ac:dyDescent="0.2">
      <c r="A2213">
        <v>1665</v>
      </c>
      <c r="C2213">
        <v>33093</v>
      </c>
      <c r="D2213">
        <v>150159</v>
      </c>
      <c r="E2213">
        <v>5</v>
      </c>
      <c r="F2213">
        <v>7</v>
      </c>
      <c r="G2213">
        <v>25</v>
      </c>
      <c r="H2213" t="s">
        <v>26</v>
      </c>
      <c r="I2213">
        <v>12</v>
      </c>
      <c r="J2213">
        <v>29</v>
      </c>
      <c r="K2213">
        <v>26</v>
      </c>
      <c r="L2213">
        <v>5.1236111111111109</v>
      </c>
      <c r="M2213">
        <v>76.854166666666657</v>
      </c>
      <c r="N2213">
        <v>-12.490555555555554</v>
      </c>
      <c r="O2213">
        <v>5.97</v>
      </c>
      <c r="Q2213">
        <v>0.6</v>
      </c>
      <c r="Y2213" t="s">
        <v>75</v>
      </c>
      <c r="Z2213" t="s">
        <v>75</v>
      </c>
      <c r="AA2213" t="s">
        <v>2689</v>
      </c>
      <c r="AB2213" t="str">
        <f>+LEFT(AA2213,1)</f>
        <v>F</v>
      </c>
      <c r="AC2213" s="6">
        <f>DEGREES(ACOS(SIN(Resultats!$H$11)*SIN(RADIANS(N2213))+COS(Resultats!$H$11)*COS(RADIANS(N2213))*COS(Resultats!$E$11-RADIANS(M2213))))</f>
        <v>76.04159347172984</v>
      </c>
      <c r="AD2213">
        <f>+IF(AB2213=Data!$E$18,1,0)</f>
        <v>0</v>
      </c>
      <c r="AE2213">
        <f>+IF(AC2213&lt;Data!$B$17,1,0)</f>
        <v>0</v>
      </c>
      <c r="AF2213" s="7">
        <f>+IF(AND(AD2213,AE2213),1,0)</f>
        <v>0</v>
      </c>
    </row>
    <row r="2214" spans="1:32" x14ac:dyDescent="0.2">
      <c r="A2214">
        <v>5590</v>
      </c>
      <c r="C2214">
        <v>132833</v>
      </c>
      <c r="D2214">
        <v>140276</v>
      </c>
      <c r="E2214">
        <v>15</v>
      </c>
      <c r="F2214">
        <v>1</v>
      </c>
      <c r="G2214">
        <v>19.8</v>
      </c>
      <c r="H2214" t="s">
        <v>26</v>
      </c>
      <c r="I2214">
        <v>2</v>
      </c>
      <c r="J2214">
        <v>45</v>
      </c>
      <c r="K2214">
        <v>18</v>
      </c>
      <c r="L2214">
        <v>15.022166666666667</v>
      </c>
      <c r="M2214">
        <v>225.33250000000001</v>
      </c>
      <c r="N2214">
        <v>-2.7549999999999999</v>
      </c>
      <c r="O2214">
        <v>5.52</v>
      </c>
      <c r="Q2214">
        <v>1.68</v>
      </c>
      <c r="S2214">
        <v>2.02</v>
      </c>
      <c r="Y2214" t="s">
        <v>53</v>
      </c>
      <c r="Z2214" t="s">
        <v>53</v>
      </c>
      <c r="AA2214" t="s">
        <v>586</v>
      </c>
      <c r="AB2214" t="str">
        <f>+LEFT(AA2214,1)</f>
        <v>M</v>
      </c>
      <c r="AC2214" s="6">
        <f>DEGREES(ACOS(SIN(Resultats!$H$11)*SIN(RADIANS(N2214))+COS(Resultats!$H$11)*COS(RADIANS(N2214))*COS(Resultats!$E$11-RADIANS(M2214))))</f>
        <v>76.070502898701577</v>
      </c>
      <c r="AD2214">
        <f>+IF(AB2214=Data!$E$18,1,0)</f>
        <v>0</v>
      </c>
      <c r="AE2214">
        <f>+IF(AC2214&lt;Data!$B$17,1,0)</f>
        <v>0</v>
      </c>
      <c r="AF2214" s="7">
        <f>+IF(AND(AD2214,AE2214),1,0)</f>
        <v>0</v>
      </c>
    </row>
    <row r="2215" spans="1:32" x14ac:dyDescent="0.2">
      <c r="A2215">
        <v>1596</v>
      </c>
      <c r="C2215">
        <v>31739</v>
      </c>
      <c r="D2215">
        <v>131640</v>
      </c>
      <c r="E2215">
        <v>4</v>
      </c>
      <c r="F2215">
        <v>58</v>
      </c>
      <c r="G2215">
        <v>10.8</v>
      </c>
      <c r="H2215" t="s">
        <v>26</v>
      </c>
      <c r="I2215">
        <v>2</v>
      </c>
      <c r="J2215">
        <v>12</v>
      </c>
      <c r="K2215">
        <v>45</v>
      </c>
      <c r="L2215">
        <v>4.9696666666666669</v>
      </c>
      <c r="M2215">
        <v>74.545000000000002</v>
      </c>
      <c r="N2215">
        <v>-2.2124999999999999</v>
      </c>
      <c r="O2215">
        <v>6.35</v>
      </c>
      <c r="Q2215">
        <v>0.1</v>
      </c>
      <c r="S2215">
        <v>0.11</v>
      </c>
      <c r="Y2215" t="s">
        <v>114</v>
      </c>
      <c r="Z2215" t="s">
        <v>114</v>
      </c>
      <c r="AA2215" t="s">
        <v>18</v>
      </c>
      <c r="AB2215" t="str">
        <f>+LEFT(AA2215,1)</f>
        <v>A</v>
      </c>
      <c r="AC2215" s="6">
        <f>DEGREES(ACOS(SIN(Resultats!$H$11)*SIN(RADIANS(N2215))+COS(Resultats!$H$11)*COS(RADIANS(N2215))*COS(Resultats!$E$11-RADIANS(M2215))))</f>
        <v>76.087682820548224</v>
      </c>
      <c r="AD2215">
        <f>+IF(AB2215=Data!$E$18,1,0)</f>
        <v>1</v>
      </c>
      <c r="AE2215">
        <f>+IF(AC2215&lt;Data!$B$17,1,0)</f>
        <v>0</v>
      </c>
      <c r="AF2215" s="7">
        <f>+IF(AND(AD2215,AE2215),1,0)</f>
        <v>0</v>
      </c>
    </row>
    <row r="2216" spans="1:32" x14ac:dyDescent="0.2">
      <c r="A2216">
        <v>1591</v>
      </c>
      <c r="C2216">
        <v>31623</v>
      </c>
      <c r="D2216">
        <v>131625</v>
      </c>
      <c r="E2216">
        <v>4</v>
      </c>
      <c r="F2216">
        <v>57</v>
      </c>
      <c r="G2216">
        <v>17.2</v>
      </c>
      <c r="H2216" t="s">
        <v>26</v>
      </c>
      <c r="I2216">
        <v>1</v>
      </c>
      <c r="J2216">
        <v>4</v>
      </c>
      <c r="K2216">
        <v>2</v>
      </c>
      <c r="L2216">
        <v>4.9547777777777782</v>
      </c>
      <c r="M2216">
        <v>74.321666666666673</v>
      </c>
      <c r="N2216">
        <v>-1.0672222222222223</v>
      </c>
      <c r="O2216">
        <v>6.23</v>
      </c>
      <c r="Q2216">
        <v>0.42</v>
      </c>
      <c r="S2216">
        <v>0.06</v>
      </c>
      <c r="Y2216" t="s">
        <v>2897</v>
      </c>
      <c r="Z2216" t="s">
        <v>2897</v>
      </c>
      <c r="AA2216" t="s">
        <v>2897</v>
      </c>
      <c r="AB2216" t="str">
        <f>+LEFT(AA2216,1)</f>
        <v>F</v>
      </c>
      <c r="AC2216" s="6">
        <f>DEGREES(ACOS(SIN(Resultats!$H$11)*SIN(RADIANS(N2216))+COS(Resultats!$H$11)*COS(RADIANS(N2216))*COS(Resultats!$E$11-RADIANS(M2216))))</f>
        <v>76.093931207917677</v>
      </c>
      <c r="AD2216">
        <f>+IF(AB2216=Data!$E$18,1,0)</f>
        <v>0</v>
      </c>
      <c r="AE2216">
        <f>+IF(AC2216&lt;Data!$B$17,1,0)</f>
        <v>0</v>
      </c>
      <c r="AF2216" s="7">
        <f>+IF(AND(AD2216,AE2216),1,0)</f>
        <v>0</v>
      </c>
    </row>
    <row r="2217" spans="1:32" x14ac:dyDescent="0.2">
      <c r="A2217">
        <v>5672</v>
      </c>
      <c r="C2217">
        <v>135384</v>
      </c>
      <c r="D2217">
        <v>16630</v>
      </c>
      <c r="E2217">
        <v>15</v>
      </c>
      <c r="F2217">
        <v>10</v>
      </c>
      <c r="G2217">
        <v>44.1</v>
      </c>
      <c r="H2217" t="s">
        <v>24</v>
      </c>
      <c r="I2217">
        <v>67</v>
      </c>
      <c r="J2217">
        <v>46</v>
      </c>
      <c r="K2217">
        <v>53</v>
      </c>
      <c r="L2217">
        <v>15.178916666666666</v>
      </c>
      <c r="M2217">
        <v>227.68375</v>
      </c>
      <c r="N2217">
        <v>67.781388888888884</v>
      </c>
      <c r="O2217">
        <v>6.17</v>
      </c>
      <c r="P2217" t="s">
        <v>103</v>
      </c>
      <c r="Y2217" t="s">
        <v>2380</v>
      </c>
      <c r="Z2217" t="s">
        <v>2380</v>
      </c>
      <c r="AA2217" t="s">
        <v>15438</v>
      </c>
      <c r="AB2217" t="str">
        <f>+LEFT(AA2217,1)</f>
        <v>A</v>
      </c>
      <c r="AC2217" s="6">
        <f>DEGREES(ACOS(SIN(Resultats!$H$11)*SIN(RADIANS(N2217))+COS(Resultats!$H$11)*COS(RADIANS(N2217))*COS(Resultats!$E$11-RADIANS(M2217))))</f>
        <v>76.102279609825274</v>
      </c>
      <c r="AD2217">
        <f>+IF(AB2217=Data!$E$18,1,0)</f>
        <v>1</v>
      </c>
      <c r="AE2217">
        <f>+IF(AC2217&lt;Data!$B$17,1,0)</f>
        <v>0</v>
      </c>
      <c r="AF2217" s="7">
        <f>+IF(AND(AD2217,AE2217),1,0)</f>
        <v>0</v>
      </c>
    </row>
    <row r="2218" spans="1:32" x14ac:dyDescent="0.2">
      <c r="A2218">
        <v>1544</v>
      </c>
      <c r="B2218" t="s">
        <v>2486</v>
      </c>
      <c r="C2218">
        <v>30739</v>
      </c>
      <c r="D2218">
        <v>112124</v>
      </c>
      <c r="E2218">
        <v>4</v>
      </c>
      <c r="F2218">
        <v>50</v>
      </c>
      <c r="G2218">
        <v>36.700000000000003</v>
      </c>
      <c r="H2218" t="s">
        <v>24</v>
      </c>
      <c r="I2218">
        <v>8</v>
      </c>
      <c r="J2218">
        <v>54</v>
      </c>
      <c r="K2218">
        <v>1</v>
      </c>
      <c r="L2218">
        <v>4.8435277777777772</v>
      </c>
      <c r="M2218">
        <v>72.652916666666655</v>
      </c>
      <c r="N2218">
        <v>8.9002777777777773</v>
      </c>
      <c r="O2218">
        <v>4.3600000000000003</v>
      </c>
      <c r="Q2218">
        <v>0.01</v>
      </c>
      <c r="S2218">
        <v>0</v>
      </c>
      <c r="U2218">
        <v>0</v>
      </c>
      <c r="Y2218" t="s">
        <v>25</v>
      </c>
      <c r="Z2218" t="s">
        <v>25</v>
      </c>
      <c r="AA2218" t="s">
        <v>1469</v>
      </c>
      <c r="AB2218" t="str">
        <f>+LEFT(AA2218,1)</f>
        <v>A</v>
      </c>
      <c r="AC2218" s="6">
        <f>DEGREES(ACOS(SIN(Resultats!$H$11)*SIN(RADIANS(N2218))+COS(Resultats!$H$11)*COS(RADIANS(N2218))*COS(Resultats!$E$11-RADIANS(M2218))))</f>
        <v>76.114328035757723</v>
      </c>
      <c r="AD2218">
        <f>+IF(AB2218=Data!$E$18,1,0)</f>
        <v>1</v>
      </c>
      <c r="AE2218">
        <f>+IF(AC2218&lt;Data!$B$17,1,0)</f>
        <v>0</v>
      </c>
      <c r="AF2218" s="7">
        <f>+IF(AND(AD2218,AE2218),1,0)</f>
        <v>0</v>
      </c>
    </row>
    <row r="2219" spans="1:32" x14ac:dyDescent="0.2">
      <c r="A2219">
        <v>1614</v>
      </c>
      <c r="C2219">
        <v>32147</v>
      </c>
      <c r="D2219">
        <v>131688</v>
      </c>
      <c r="E2219">
        <v>5</v>
      </c>
      <c r="F2219">
        <v>0</v>
      </c>
      <c r="G2219">
        <v>49</v>
      </c>
      <c r="H2219" t="s">
        <v>26</v>
      </c>
      <c r="I2219">
        <v>5</v>
      </c>
      <c r="J2219">
        <v>45</v>
      </c>
      <c r="K2219">
        <v>12</v>
      </c>
      <c r="L2219">
        <v>5.0136111111111115</v>
      </c>
      <c r="M2219">
        <v>75.204166666666666</v>
      </c>
      <c r="N2219">
        <v>-5.753333333333333</v>
      </c>
      <c r="O2219">
        <v>6.22</v>
      </c>
      <c r="Q2219">
        <v>1.06</v>
      </c>
      <c r="S2219">
        <v>1.02</v>
      </c>
      <c r="U2219">
        <v>0.49</v>
      </c>
      <c r="Y2219" t="s">
        <v>2844</v>
      </c>
      <c r="Z2219" t="s">
        <v>2844</v>
      </c>
      <c r="AA2219" t="s">
        <v>133</v>
      </c>
      <c r="AB2219" t="str">
        <f>+LEFT(AA2219,1)</f>
        <v>K</v>
      </c>
      <c r="AC2219" s="6">
        <f>DEGREES(ACOS(SIN(Resultats!$H$11)*SIN(RADIANS(N2219))+COS(Resultats!$H$11)*COS(RADIANS(N2219))*COS(Resultats!$E$11-RADIANS(M2219))))</f>
        <v>76.139043201043137</v>
      </c>
      <c r="AD2219">
        <f>+IF(AB2219=Data!$E$18,1,0)</f>
        <v>0</v>
      </c>
      <c r="AE2219">
        <f>+IF(AC2219&lt;Data!$B$17,1,0)</f>
        <v>0</v>
      </c>
      <c r="AF2219" s="7">
        <f>+IF(AND(AD2219,AE2219),1,0)</f>
        <v>0</v>
      </c>
    </row>
    <row r="2220" spans="1:32" x14ac:dyDescent="0.2">
      <c r="A2220">
        <v>1499</v>
      </c>
      <c r="B2220" t="s">
        <v>2460</v>
      </c>
      <c r="C2220">
        <v>29859</v>
      </c>
      <c r="D2220">
        <v>76727</v>
      </c>
      <c r="E2220">
        <v>4</v>
      </c>
      <c r="F2220">
        <v>43</v>
      </c>
      <c r="G2220">
        <v>13.8</v>
      </c>
      <c r="H2220" t="s">
        <v>24</v>
      </c>
      <c r="I2220">
        <v>24</v>
      </c>
      <c r="J2220">
        <v>5</v>
      </c>
      <c r="K2220">
        <v>20</v>
      </c>
      <c r="L2220">
        <v>4.7205000000000004</v>
      </c>
      <c r="M2220">
        <v>70.807500000000005</v>
      </c>
      <c r="N2220">
        <v>24.088888888888889</v>
      </c>
      <c r="O2220">
        <v>6.13</v>
      </c>
      <c r="Q2220">
        <v>0.54</v>
      </c>
      <c r="S2220">
        <v>7.0000000000000007E-2</v>
      </c>
      <c r="Y2220" t="s">
        <v>303</v>
      </c>
      <c r="Z2220" t="s">
        <v>5740</v>
      </c>
      <c r="AA2220" t="s">
        <v>2689</v>
      </c>
      <c r="AB2220" t="str">
        <f>+LEFT(AA2220,1)</f>
        <v>F</v>
      </c>
      <c r="AC2220" s="6">
        <f>DEGREES(ACOS(SIN(Resultats!$H$11)*SIN(RADIANS(N2220))+COS(Resultats!$H$11)*COS(RADIANS(N2220))*COS(Resultats!$E$11-RADIANS(M2220))))</f>
        <v>76.145637244714237</v>
      </c>
      <c r="AD2220">
        <f>+IF(AB2220=Data!$E$18,1,0)</f>
        <v>0</v>
      </c>
      <c r="AE2220">
        <f>+IF(AC2220&lt;Data!$B$17,1,0)</f>
        <v>0</v>
      </c>
      <c r="AF2220" s="7">
        <f>+IF(AND(AD2220,AE2220),1,0)</f>
        <v>0</v>
      </c>
    </row>
    <row r="2221" spans="1:32" x14ac:dyDescent="0.2">
      <c r="A2221">
        <v>5702</v>
      </c>
      <c r="C2221">
        <v>136403</v>
      </c>
      <c r="D2221">
        <v>64630</v>
      </c>
      <c r="E2221">
        <v>15</v>
      </c>
      <c r="F2221">
        <v>19</v>
      </c>
      <c r="G2221">
        <v>30.2</v>
      </c>
      <c r="H2221" t="s">
        <v>24</v>
      </c>
      <c r="I2221">
        <v>32</v>
      </c>
      <c r="J2221">
        <v>30</v>
      </c>
      <c r="K2221">
        <v>55</v>
      </c>
      <c r="L2221">
        <v>15.325055555555556</v>
      </c>
      <c r="M2221">
        <v>229.87583333333333</v>
      </c>
      <c r="N2221">
        <v>32.515277777777776</v>
      </c>
      <c r="O2221">
        <v>6.32</v>
      </c>
      <c r="Q2221">
        <v>0.24</v>
      </c>
      <c r="S2221">
        <v>0.09</v>
      </c>
      <c r="U2221">
        <v>0.08</v>
      </c>
      <c r="Y2221" t="s">
        <v>2723</v>
      </c>
      <c r="Z2221" t="s">
        <v>2723</v>
      </c>
      <c r="AA2221" t="s">
        <v>18</v>
      </c>
      <c r="AB2221" t="str">
        <f>+LEFT(AA2221,1)</f>
        <v>A</v>
      </c>
      <c r="AC2221" s="6">
        <f>DEGREES(ACOS(SIN(Resultats!$H$11)*SIN(RADIANS(N2221))+COS(Resultats!$H$11)*COS(RADIANS(N2221))*COS(Resultats!$E$11-RADIANS(M2221))))</f>
        <v>76.153823627779175</v>
      </c>
      <c r="AD2221">
        <f>+IF(AB2221=Data!$E$18,1,0)</f>
        <v>1</v>
      </c>
      <c r="AE2221">
        <f>+IF(AC2221&lt;Data!$B$17,1,0)</f>
        <v>0</v>
      </c>
      <c r="AF2221" s="7">
        <f>+IF(AND(AD2221,AE2221),1,0)</f>
        <v>0</v>
      </c>
    </row>
    <row r="2222" spans="1:32" x14ac:dyDescent="0.2">
      <c r="A2222">
        <v>1572</v>
      </c>
      <c r="C2222">
        <v>31312</v>
      </c>
      <c r="D2222">
        <v>5385</v>
      </c>
      <c r="E2222">
        <v>5</v>
      </c>
      <c r="F2222">
        <v>2</v>
      </c>
      <c r="G2222">
        <v>20.100000000000001</v>
      </c>
      <c r="H2222" t="s">
        <v>24</v>
      </c>
      <c r="I2222">
        <v>74</v>
      </c>
      <c r="J2222">
        <v>16</v>
      </c>
      <c r="K2222">
        <v>9</v>
      </c>
      <c r="L2222">
        <v>5.0389166666666663</v>
      </c>
      <c r="M2222">
        <v>75.583749999999995</v>
      </c>
      <c r="N2222">
        <v>74.269166666666663</v>
      </c>
      <c r="O2222">
        <v>6.06</v>
      </c>
      <c r="Q2222">
        <v>1.57</v>
      </c>
      <c r="S2222">
        <v>1.83</v>
      </c>
      <c r="Y2222" t="s">
        <v>77</v>
      </c>
      <c r="Z2222" t="s">
        <v>77</v>
      </c>
      <c r="AA2222" t="s">
        <v>104</v>
      </c>
      <c r="AB2222" t="str">
        <f>+LEFT(AA2222,1)</f>
        <v>K</v>
      </c>
      <c r="AC2222" s="6">
        <f>DEGREES(ACOS(SIN(Resultats!$H$11)*SIN(RADIANS(N2222))+COS(Resultats!$H$11)*COS(RADIANS(N2222))*COS(Resultats!$E$11-RADIANS(M2222))))</f>
        <v>76.179972726521058</v>
      </c>
      <c r="AD2222">
        <f>+IF(AB2222=Data!$E$18,1,0)</f>
        <v>0</v>
      </c>
      <c r="AE2222">
        <f>+IF(AC2222&lt;Data!$B$17,1,0)</f>
        <v>0</v>
      </c>
      <c r="AF2222" s="7">
        <f>+IF(AND(AD2222,AE2222),1,0)</f>
        <v>0</v>
      </c>
    </row>
    <row r="2223" spans="1:32" x14ac:dyDescent="0.2">
      <c r="A2223">
        <v>5631</v>
      </c>
      <c r="C2223">
        <v>134047</v>
      </c>
      <c r="D2223">
        <v>120852</v>
      </c>
      <c r="E2223">
        <v>15</v>
      </c>
      <c r="F2223">
        <v>7</v>
      </c>
      <c r="G2223">
        <v>40.299999999999997</v>
      </c>
      <c r="H2223" t="s">
        <v>24</v>
      </c>
      <c r="I2223">
        <v>5</v>
      </c>
      <c r="J2223">
        <v>29</v>
      </c>
      <c r="K2223">
        <v>53</v>
      </c>
      <c r="L2223">
        <v>15.127861111111111</v>
      </c>
      <c r="M2223">
        <v>226.91791666666666</v>
      </c>
      <c r="N2223">
        <v>5.4980555555555553</v>
      </c>
      <c r="O2223">
        <v>6.16</v>
      </c>
      <c r="Q2223">
        <v>0.94</v>
      </c>
      <c r="S2223">
        <v>0.71</v>
      </c>
      <c r="Y2223" t="s">
        <v>54</v>
      </c>
      <c r="Z2223" t="s">
        <v>54</v>
      </c>
      <c r="AA2223" t="s">
        <v>197</v>
      </c>
      <c r="AB2223" t="str">
        <f>+LEFT(AA2223,1)</f>
        <v>K</v>
      </c>
      <c r="AC2223" s="6">
        <f>DEGREES(ACOS(SIN(Resultats!$H$11)*SIN(RADIANS(N2223))+COS(Resultats!$H$11)*COS(RADIANS(N2223))*COS(Resultats!$E$11-RADIANS(M2223))))</f>
        <v>76.2007887349138</v>
      </c>
      <c r="AD2223">
        <f>+IF(AB2223=Data!$E$18,1,0)</f>
        <v>0</v>
      </c>
      <c r="AE2223">
        <f>+IF(AC2223&lt;Data!$B$17,1,0)</f>
        <v>0</v>
      </c>
      <c r="AF2223" s="7">
        <f>+IF(AND(AD2223,AE2223),1,0)</f>
        <v>0</v>
      </c>
    </row>
    <row r="2224" spans="1:32" x14ac:dyDescent="0.2">
      <c r="A2224">
        <v>1490</v>
      </c>
      <c r="C2224">
        <v>29646</v>
      </c>
      <c r="D2224">
        <v>76707</v>
      </c>
      <c r="E2224">
        <v>4</v>
      </c>
      <c r="F2224">
        <v>41</v>
      </c>
      <c r="G2224">
        <v>19.8</v>
      </c>
      <c r="H2224" t="s">
        <v>24</v>
      </c>
      <c r="I2224">
        <v>28</v>
      </c>
      <c r="J2224">
        <v>36</v>
      </c>
      <c r="K2224">
        <v>54</v>
      </c>
      <c r="L2224">
        <v>4.6888333333333332</v>
      </c>
      <c r="M2224">
        <v>70.332499999999996</v>
      </c>
      <c r="N2224">
        <v>28.614999999999998</v>
      </c>
      <c r="O2224">
        <v>5.78</v>
      </c>
      <c r="Q2224">
        <v>-0.03</v>
      </c>
      <c r="S2224">
        <v>-0.01</v>
      </c>
      <c r="Y2224" t="s">
        <v>114</v>
      </c>
      <c r="Z2224" t="s">
        <v>114</v>
      </c>
      <c r="AA2224" t="s">
        <v>18</v>
      </c>
      <c r="AB2224" t="str">
        <f>+LEFT(AA2224,1)</f>
        <v>A</v>
      </c>
      <c r="AC2224" s="6">
        <f>DEGREES(ACOS(SIN(Resultats!$H$11)*SIN(RADIANS(N2224))+COS(Resultats!$H$11)*COS(RADIANS(N2224))*COS(Resultats!$E$11-RADIANS(M2224))))</f>
        <v>76.218221211194177</v>
      </c>
      <c r="AD2224">
        <f>+IF(AB2224=Data!$E$18,1,0)</f>
        <v>1</v>
      </c>
      <c r="AE2224">
        <f>+IF(AC2224&lt;Data!$B$17,1,0)</f>
        <v>0</v>
      </c>
      <c r="AF2224" s="7">
        <f>+IF(AND(AD2224,AE2224),1,0)</f>
        <v>0</v>
      </c>
    </row>
    <row r="2225" spans="1:32" x14ac:dyDescent="0.2">
      <c r="A2225">
        <v>1567</v>
      </c>
      <c r="B2225" t="s">
        <v>2504</v>
      </c>
      <c r="C2225">
        <v>31237</v>
      </c>
      <c r="D2225">
        <v>112197</v>
      </c>
      <c r="E2225">
        <v>4</v>
      </c>
      <c r="F2225">
        <v>54</v>
      </c>
      <c r="G2225">
        <v>15.1</v>
      </c>
      <c r="H2225" t="s">
        <v>24</v>
      </c>
      <c r="I2225">
        <v>2</v>
      </c>
      <c r="J2225">
        <v>26</v>
      </c>
      <c r="K2225">
        <v>26</v>
      </c>
      <c r="L2225">
        <v>4.9041944444444452</v>
      </c>
      <c r="M2225">
        <v>73.56291666666668</v>
      </c>
      <c r="N2225">
        <v>2.4405555555555556</v>
      </c>
      <c r="O2225">
        <v>3.72</v>
      </c>
      <c r="Q2225">
        <v>-0.18</v>
      </c>
      <c r="S2225">
        <v>-0.83</v>
      </c>
      <c r="U2225">
        <v>-0.2</v>
      </c>
      <c r="Y2225" t="s">
        <v>2506</v>
      </c>
      <c r="Z2225" t="s">
        <v>573</v>
      </c>
      <c r="AA2225" t="s">
        <v>15433</v>
      </c>
      <c r="AB2225" t="str">
        <f>+LEFT(AA2225,1)</f>
        <v>B</v>
      </c>
      <c r="AC2225" s="6">
        <f>DEGREES(ACOS(SIN(Resultats!$H$11)*SIN(RADIANS(N2225))+COS(Resultats!$H$11)*COS(RADIANS(N2225))*COS(Resultats!$E$11-RADIANS(M2225))))</f>
        <v>76.223498232816056</v>
      </c>
      <c r="AD2225">
        <f>+IF(AB2225=Data!$E$18,1,0)</f>
        <v>0</v>
      </c>
      <c r="AE2225">
        <f>+IF(AC2225&lt;Data!$B$17,1,0)</f>
        <v>0</v>
      </c>
      <c r="AF2225" s="7">
        <f>+IF(AND(AD2225,AE2225),1,0)</f>
        <v>0</v>
      </c>
    </row>
    <row r="2226" spans="1:32" x14ac:dyDescent="0.2">
      <c r="A2226">
        <v>4606</v>
      </c>
      <c r="C2226">
        <v>104904</v>
      </c>
      <c r="D2226">
        <v>1975</v>
      </c>
      <c r="E2226">
        <v>12</v>
      </c>
      <c r="F2226">
        <v>4</v>
      </c>
      <c r="G2226">
        <v>28.1</v>
      </c>
      <c r="H2226" t="s">
        <v>24</v>
      </c>
      <c r="I2226">
        <v>85</v>
      </c>
      <c r="J2226">
        <v>35</v>
      </c>
      <c r="K2226">
        <v>14</v>
      </c>
      <c r="L2226">
        <v>12.074472222222221</v>
      </c>
      <c r="M2226">
        <v>181.11708333333331</v>
      </c>
      <c r="N2226">
        <v>85.587222222222223</v>
      </c>
      <c r="O2226">
        <v>6.27</v>
      </c>
      <c r="Q2226">
        <v>0.59</v>
      </c>
      <c r="Y2226" t="s">
        <v>204</v>
      </c>
      <c r="Z2226" t="s">
        <v>204</v>
      </c>
      <c r="AA2226" t="s">
        <v>217</v>
      </c>
      <c r="AB2226" t="str">
        <f>+LEFT(AA2226,1)</f>
        <v>F</v>
      </c>
      <c r="AC2226" s="6">
        <f>DEGREES(ACOS(SIN(Resultats!$H$11)*SIN(RADIANS(N2226))+COS(Resultats!$H$11)*COS(RADIANS(N2226))*COS(Resultats!$E$11-RADIANS(M2226))))</f>
        <v>76.231281405963841</v>
      </c>
      <c r="AD2226">
        <f>+IF(AB2226=Data!$E$18,1,0)</f>
        <v>0</v>
      </c>
      <c r="AE2226">
        <f>+IF(AC2226&lt;Data!$B$17,1,0)</f>
        <v>0</v>
      </c>
      <c r="AF2226" s="7">
        <f>+IF(AND(AD2226,AE2226),1,0)</f>
        <v>0</v>
      </c>
    </row>
    <row r="2227" spans="1:32" x14ac:dyDescent="0.2">
      <c r="A2227">
        <v>1617</v>
      </c>
      <c r="B2227" t="s">
        <v>2544</v>
      </c>
      <c r="C2227">
        <v>32249</v>
      </c>
      <c r="D2227">
        <v>131700</v>
      </c>
      <c r="E2227">
        <v>5</v>
      </c>
      <c r="F2227">
        <v>1</v>
      </c>
      <c r="G2227">
        <v>26.3</v>
      </c>
      <c r="H2227" t="s">
        <v>26</v>
      </c>
      <c r="I2227">
        <v>7</v>
      </c>
      <c r="J2227">
        <v>10</v>
      </c>
      <c r="K2227">
        <v>26</v>
      </c>
      <c r="L2227">
        <v>5.0239722222222225</v>
      </c>
      <c r="M2227">
        <v>75.359583333333333</v>
      </c>
      <c r="N2227">
        <v>-7.1738888888888894</v>
      </c>
      <c r="O2227">
        <v>4.8099999999999996</v>
      </c>
      <c r="Q2227">
        <v>-0.19</v>
      </c>
      <c r="S2227">
        <v>-0.74</v>
      </c>
      <c r="U2227">
        <v>-0.19</v>
      </c>
      <c r="Y2227" t="s">
        <v>368</v>
      </c>
      <c r="Z2227" t="s">
        <v>368</v>
      </c>
      <c r="AA2227" t="s">
        <v>15433</v>
      </c>
      <c r="AB2227" t="str">
        <f>+LEFT(AA2227,1)</f>
        <v>B</v>
      </c>
      <c r="AC2227" s="6">
        <f>DEGREES(ACOS(SIN(Resultats!$H$11)*SIN(RADIANS(N2227))+COS(Resultats!$H$11)*COS(RADIANS(N2227))*COS(Resultats!$E$11-RADIANS(M2227))))</f>
        <v>76.283111054085992</v>
      </c>
      <c r="AD2227">
        <f>+IF(AB2227=Data!$E$18,1,0)</f>
        <v>0</v>
      </c>
      <c r="AE2227">
        <f>+IF(AC2227&lt;Data!$B$17,1,0)</f>
        <v>0</v>
      </c>
      <c r="AF2227" s="7">
        <f>+IF(AND(AD2227,AE2227),1,0)</f>
        <v>0</v>
      </c>
    </row>
    <row r="2228" spans="1:32" x14ac:dyDescent="0.2">
      <c r="A2228">
        <v>5554</v>
      </c>
      <c r="B2228" t="s">
        <v>5088</v>
      </c>
      <c r="C2228">
        <v>131530</v>
      </c>
      <c r="D2228">
        <v>158887</v>
      </c>
      <c r="E2228">
        <v>14</v>
      </c>
      <c r="F2228">
        <v>54</v>
      </c>
      <c r="G2228">
        <v>22.9</v>
      </c>
      <c r="H2228" t="s">
        <v>26</v>
      </c>
      <c r="I2228">
        <v>11</v>
      </c>
      <c r="J2228">
        <v>53</v>
      </c>
      <c r="K2228">
        <v>54</v>
      </c>
      <c r="L2228">
        <v>14.906361111111112</v>
      </c>
      <c r="M2228">
        <v>223.59541666666667</v>
      </c>
      <c r="N2228">
        <v>-11.898333333333333</v>
      </c>
      <c r="O2228">
        <v>5.8</v>
      </c>
      <c r="Q2228">
        <v>0.97</v>
      </c>
      <c r="S2228">
        <v>0.72</v>
      </c>
      <c r="U2228">
        <v>0.34</v>
      </c>
      <c r="V2228" t="s">
        <v>93</v>
      </c>
      <c r="Y2228" t="s">
        <v>345</v>
      </c>
      <c r="Z2228" t="s">
        <v>345</v>
      </c>
      <c r="AA2228" t="s">
        <v>3097</v>
      </c>
      <c r="AB2228" t="str">
        <f>+LEFT(AA2228,1)</f>
        <v>G</v>
      </c>
      <c r="AC2228" s="6">
        <f>DEGREES(ACOS(SIN(Resultats!$H$11)*SIN(RADIANS(N2228))+COS(Resultats!$H$11)*COS(RADIANS(N2228))*COS(Resultats!$E$11-RADIANS(M2228))))</f>
        <v>76.328785195672978</v>
      </c>
      <c r="AD2228">
        <f>+IF(AB2228=Data!$E$18,1,0)</f>
        <v>0</v>
      </c>
      <c r="AE2228">
        <f>+IF(AC2228&lt;Data!$B$17,1,0)</f>
        <v>0</v>
      </c>
      <c r="AF2228" s="7">
        <f>+IF(AND(AD2228,AE2228),1,0)</f>
        <v>0</v>
      </c>
    </row>
    <row r="2229" spans="1:32" x14ac:dyDescent="0.2">
      <c r="A2229">
        <v>5479</v>
      </c>
      <c r="C2229">
        <v>129245</v>
      </c>
      <c r="D2229">
        <v>8054</v>
      </c>
      <c r="E2229">
        <v>14</v>
      </c>
      <c r="F2229">
        <v>33</v>
      </c>
      <c r="G2229">
        <v>38.299999999999997</v>
      </c>
      <c r="H2229" t="s">
        <v>24</v>
      </c>
      <c r="I2229">
        <v>79</v>
      </c>
      <c r="J2229">
        <v>39</v>
      </c>
      <c r="K2229">
        <v>37</v>
      </c>
      <c r="L2229">
        <v>14.56063888888889</v>
      </c>
      <c r="M2229">
        <v>218.40958333333336</v>
      </c>
      <c r="N2229">
        <v>79.660277777777779</v>
      </c>
      <c r="O2229">
        <v>6.26</v>
      </c>
      <c r="Q2229">
        <v>1.3</v>
      </c>
      <c r="S2229">
        <v>1.46</v>
      </c>
      <c r="Y2229" t="s">
        <v>105</v>
      </c>
      <c r="Z2229" t="s">
        <v>105</v>
      </c>
      <c r="AA2229" t="s">
        <v>133</v>
      </c>
      <c r="AB2229" t="str">
        <f>+LEFT(AA2229,1)</f>
        <v>K</v>
      </c>
      <c r="AC2229" s="6">
        <f>DEGREES(ACOS(SIN(Resultats!$H$11)*SIN(RADIANS(N2229))+COS(Resultats!$H$11)*COS(RADIANS(N2229))*COS(Resultats!$E$11-RADIANS(M2229))))</f>
        <v>76.357113598910459</v>
      </c>
      <c r="AD2229">
        <f>+IF(AB2229=Data!$E$18,1,0)</f>
        <v>0</v>
      </c>
      <c r="AE2229">
        <f>+IF(AC2229&lt;Data!$B$17,1,0)</f>
        <v>0</v>
      </c>
      <c r="AF2229" s="7">
        <f>+IF(AND(AD2229,AE2229),1,0)</f>
        <v>0</v>
      </c>
    </row>
    <row r="2230" spans="1:32" x14ac:dyDescent="0.2">
      <c r="A2230">
        <v>1686</v>
      </c>
      <c r="C2230">
        <v>33564</v>
      </c>
      <c r="D2230">
        <v>5496</v>
      </c>
      <c r="E2230">
        <v>5</v>
      </c>
      <c r="F2230">
        <v>22</v>
      </c>
      <c r="G2230">
        <v>33.5</v>
      </c>
      <c r="H2230" t="s">
        <v>24</v>
      </c>
      <c r="I2230">
        <v>79</v>
      </c>
      <c r="J2230">
        <v>13</v>
      </c>
      <c r="K2230">
        <v>52</v>
      </c>
      <c r="L2230">
        <v>5.3759722222222219</v>
      </c>
      <c r="M2230">
        <v>80.639583333333334</v>
      </c>
      <c r="N2230">
        <v>79.231111111111119</v>
      </c>
      <c r="O2230">
        <v>5.05</v>
      </c>
      <c r="Q2230">
        <v>0.47</v>
      </c>
      <c r="S2230">
        <v>-0.13</v>
      </c>
      <c r="Y2230" t="s">
        <v>204</v>
      </c>
      <c r="Z2230" t="s">
        <v>204</v>
      </c>
      <c r="AA2230" t="s">
        <v>217</v>
      </c>
      <c r="AB2230" t="str">
        <f>+LEFT(AA2230,1)</f>
        <v>F</v>
      </c>
      <c r="AC2230" s="6">
        <f>DEGREES(ACOS(SIN(Resultats!$H$11)*SIN(RADIANS(N2230))+COS(Resultats!$H$11)*COS(RADIANS(N2230))*COS(Resultats!$E$11-RADIANS(M2230))))</f>
        <v>76.381782530190435</v>
      </c>
      <c r="AD2230">
        <f>+IF(AB2230=Data!$E$18,1,0)</f>
        <v>0</v>
      </c>
      <c r="AE2230">
        <f>+IF(AC2230&lt;Data!$B$17,1,0)</f>
        <v>0</v>
      </c>
      <c r="AF2230" s="7">
        <f>+IF(AND(AD2230,AE2230),1,0)</f>
        <v>0</v>
      </c>
    </row>
    <row r="2231" spans="1:32" x14ac:dyDescent="0.2">
      <c r="A2231">
        <v>1661</v>
      </c>
      <c r="C2231">
        <v>32996</v>
      </c>
      <c r="D2231">
        <v>150149</v>
      </c>
      <c r="E2231">
        <v>5</v>
      </c>
      <c r="F2231">
        <v>6</v>
      </c>
      <c r="G2231">
        <v>36.700000000000003</v>
      </c>
      <c r="H2231" t="s">
        <v>26</v>
      </c>
      <c r="I2231">
        <v>13</v>
      </c>
      <c r="J2231">
        <v>7</v>
      </c>
      <c r="K2231">
        <v>19</v>
      </c>
      <c r="L2231">
        <v>5.1101944444444438</v>
      </c>
      <c r="M2231">
        <v>76.652916666666655</v>
      </c>
      <c r="N2231">
        <v>-13.121944444444445</v>
      </c>
      <c r="O2231">
        <v>6.05</v>
      </c>
      <c r="Q2231">
        <v>-0.06</v>
      </c>
      <c r="Y2231" t="s">
        <v>134</v>
      </c>
      <c r="Z2231" t="s">
        <v>134</v>
      </c>
      <c r="AA2231" t="s">
        <v>2210</v>
      </c>
      <c r="AB2231" t="str">
        <f>+LEFT(AA2231,1)</f>
        <v>A</v>
      </c>
      <c r="AC2231" s="6">
        <f>DEGREES(ACOS(SIN(Resultats!$H$11)*SIN(RADIANS(N2231))+COS(Resultats!$H$11)*COS(RADIANS(N2231))*COS(Resultats!$E$11-RADIANS(M2231))))</f>
        <v>76.383131534621143</v>
      </c>
      <c r="AD2231">
        <f>+IF(AB2231=Data!$E$18,1,0)</f>
        <v>1</v>
      </c>
      <c r="AE2231">
        <f>+IF(AC2231&lt;Data!$B$17,1,0)</f>
        <v>0</v>
      </c>
      <c r="AF2231" s="7">
        <f>+IF(AND(AD2231,AE2231),1,0)</f>
        <v>0</v>
      </c>
    </row>
    <row r="2232" spans="1:32" x14ac:dyDescent="0.2">
      <c r="A2232">
        <v>1574</v>
      </c>
      <c r="C2232">
        <v>31331</v>
      </c>
      <c r="D2232">
        <v>112206</v>
      </c>
      <c r="E2232">
        <v>4</v>
      </c>
      <c r="F2232">
        <v>54</v>
      </c>
      <c r="G2232">
        <v>50.7</v>
      </c>
      <c r="H2232" t="s">
        <v>24</v>
      </c>
      <c r="I2232">
        <v>0</v>
      </c>
      <c r="J2232">
        <v>28</v>
      </c>
      <c r="K2232">
        <v>3</v>
      </c>
      <c r="L2232">
        <v>4.914083333333334</v>
      </c>
      <c r="M2232">
        <v>73.711250000000007</v>
      </c>
      <c r="N2232">
        <v>0.46750000000000003</v>
      </c>
      <c r="O2232">
        <v>5.99</v>
      </c>
      <c r="Q2232">
        <v>-0.12</v>
      </c>
      <c r="S2232">
        <v>-0.56000000000000005</v>
      </c>
      <c r="Y2232" t="s">
        <v>211</v>
      </c>
      <c r="Z2232" t="s">
        <v>211</v>
      </c>
      <c r="AA2232" t="s">
        <v>15423</v>
      </c>
      <c r="AB2232" t="str">
        <f>+LEFT(AA2232,1)</f>
        <v>B</v>
      </c>
      <c r="AC2232" s="6">
        <f>DEGREES(ACOS(SIN(Resultats!$H$11)*SIN(RADIANS(N2232))+COS(Resultats!$H$11)*COS(RADIANS(N2232))*COS(Resultats!$E$11-RADIANS(M2232))))</f>
        <v>76.417986236918608</v>
      </c>
      <c r="AD2232">
        <f>+IF(AB2232=Data!$E$18,1,0)</f>
        <v>0</v>
      </c>
      <c r="AE2232">
        <f>+IF(AC2232&lt;Data!$B$17,1,0)</f>
        <v>0</v>
      </c>
      <c r="AF2232" s="7">
        <f>+IF(AND(AD2232,AE2232),1,0)</f>
        <v>0</v>
      </c>
    </row>
    <row r="2233" spans="1:32" x14ac:dyDescent="0.2">
      <c r="A2233">
        <v>5691</v>
      </c>
      <c r="C2233">
        <v>136064</v>
      </c>
      <c r="D2233">
        <v>16660</v>
      </c>
      <c r="E2233">
        <v>15</v>
      </c>
      <c r="F2233">
        <v>14</v>
      </c>
      <c r="G2233">
        <v>38.299999999999997</v>
      </c>
      <c r="H2233" t="s">
        <v>24</v>
      </c>
      <c r="I2233">
        <v>67</v>
      </c>
      <c r="J2233">
        <v>20</v>
      </c>
      <c r="K2233">
        <v>48</v>
      </c>
      <c r="L2233">
        <v>15.243972222222222</v>
      </c>
      <c r="M2233">
        <v>228.65958333333333</v>
      </c>
      <c r="N2233">
        <v>67.346666666666664</v>
      </c>
      <c r="O2233">
        <v>5.13</v>
      </c>
      <c r="Q2233">
        <v>0.53</v>
      </c>
      <c r="S2233">
        <v>0.08</v>
      </c>
      <c r="Y2233" t="s">
        <v>671</v>
      </c>
      <c r="Z2233" t="s">
        <v>671</v>
      </c>
      <c r="AA2233" t="s">
        <v>15430</v>
      </c>
      <c r="AB2233" t="str">
        <f>+LEFT(AA2233,1)</f>
        <v>F</v>
      </c>
      <c r="AC2233" s="6">
        <f>DEGREES(ACOS(SIN(Resultats!$H$11)*SIN(RADIANS(N2233))+COS(Resultats!$H$11)*COS(RADIANS(N2233))*COS(Resultats!$E$11-RADIANS(M2233))))</f>
        <v>76.417989275903068</v>
      </c>
      <c r="AD2233">
        <f>+IF(AB2233=Data!$E$18,1,0)</f>
        <v>0</v>
      </c>
      <c r="AE2233">
        <f>+IF(AC2233&lt;Data!$B$17,1,0)</f>
        <v>0</v>
      </c>
      <c r="AF2233" s="7">
        <f>+IF(AND(AD2233,AE2233),1,0)</f>
        <v>0</v>
      </c>
    </row>
    <row r="2234" spans="1:32" x14ac:dyDescent="0.2">
      <c r="A2234">
        <v>1562</v>
      </c>
      <c r="B2234" t="s">
        <v>2501</v>
      </c>
      <c r="C2234">
        <v>31139</v>
      </c>
      <c r="D2234">
        <v>112179</v>
      </c>
      <c r="E2234">
        <v>4</v>
      </c>
      <c r="F2234">
        <v>53</v>
      </c>
      <c r="G2234">
        <v>22.8</v>
      </c>
      <c r="H2234" t="s">
        <v>24</v>
      </c>
      <c r="I2234">
        <v>2</v>
      </c>
      <c r="J2234">
        <v>30</v>
      </c>
      <c r="K2234">
        <v>29</v>
      </c>
      <c r="L2234">
        <v>4.8896666666666659</v>
      </c>
      <c r="M2234">
        <v>73.344999999999999</v>
      </c>
      <c r="N2234">
        <v>2.5080555555555555</v>
      </c>
      <c r="O2234">
        <v>5.33</v>
      </c>
      <c r="Q2234">
        <v>1.64</v>
      </c>
      <c r="S2234">
        <v>1.95</v>
      </c>
      <c r="U2234">
        <v>0.91</v>
      </c>
      <c r="V2234" t="s">
        <v>93</v>
      </c>
      <c r="Y2234" t="s">
        <v>419</v>
      </c>
      <c r="Z2234" t="s">
        <v>419</v>
      </c>
      <c r="AA2234" t="s">
        <v>2160</v>
      </c>
      <c r="AB2234" t="str">
        <f>+LEFT(AA2234,1)</f>
        <v>M</v>
      </c>
      <c r="AC2234" s="6">
        <f>DEGREES(ACOS(SIN(Resultats!$H$11)*SIN(RADIANS(N2234))+COS(Resultats!$H$11)*COS(RADIANS(N2234))*COS(Resultats!$E$11-RADIANS(M2234))))</f>
        <v>76.426738881533382</v>
      </c>
      <c r="AD2234">
        <f>+IF(AB2234=Data!$E$18,1,0)</f>
        <v>0</v>
      </c>
      <c r="AE2234">
        <f>+IF(AC2234&lt;Data!$B$17,1,0)</f>
        <v>0</v>
      </c>
      <c r="AF2234" s="7">
        <f>+IF(AND(AD2234,AE2234),1,0)</f>
        <v>0</v>
      </c>
    </row>
    <row r="2235" spans="1:32" x14ac:dyDescent="0.2">
      <c r="A2235">
        <v>1510</v>
      </c>
      <c r="C2235">
        <v>30085</v>
      </c>
      <c r="D2235">
        <v>5326</v>
      </c>
      <c r="E2235">
        <v>4</v>
      </c>
      <c r="F2235">
        <v>50</v>
      </c>
      <c r="G2235">
        <v>36.4</v>
      </c>
      <c r="H2235" t="s">
        <v>24</v>
      </c>
      <c r="I2235">
        <v>70</v>
      </c>
      <c r="J2235">
        <v>56</v>
      </c>
      <c r="K2235">
        <v>30</v>
      </c>
      <c r="L2235">
        <v>4.8434444444444438</v>
      </c>
      <c r="M2235">
        <v>72.651666666666657</v>
      </c>
      <c r="N2235">
        <v>70.941666666666677</v>
      </c>
      <c r="O2235">
        <v>6.37</v>
      </c>
      <c r="Q2235">
        <v>-0.08</v>
      </c>
      <c r="S2235">
        <v>-0.24</v>
      </c>
      <c r="Y2235" t="s">
        <v>123</v>
      </c>
      <c r="Z2235" t="s">
        <v>123</v>
      </c>
      <c r="AA2235" t="s">
        <v>2210</v>
      </c>
      <c r="AB2235" t="str">
        <f>+LEFT(AA2235,1)</f>
        <v>A</v>
      </c>
      <c r="AC2235" s="6">
        <f>DEGREES(ACOS(SIN(Resultats!$H$11)*SIN(RADIANS(N2235))+COS(Resultats!$H$11)*COS(RADIANS(N2235))*COS(Resultats!$E$11-RADIANS(M2235))))</f>
        <v>76.43424169920381</v>
      </c>
      <c r="AD2235">
        <f>+IF(AB2235=Data!$E$18,1,0)</f>
        <v>1</v>
      </c>
      <c r="AE2235">
        <f>+IF(AC2235&lt;Data!$B$17,1,0)</f>
        <v>0</v>
      </c>
      <c r="AF2235" s="7">
        <f>+IF(AND(AD2235,AE2235),1,0)</f>
        <v>0</v>
      </c>
    </row>
    <row r="2236" spans="1:32" x14ac:dyDescent="0.2">
      <c r="A2236">
        <v>1565</v>
      </c>
      <c r="C2236">
        <v>31209</v>
      </c>
      <c r="D2236">
        <v>112191</v>
      </c>
      <c r="E2236">
        <v>4</v>
      </c>
      <c r="F2236">
        <v>53</v>
      </c>
      <c r="G2236">
        <v>55.8</v>
      </c>
      <c r="H2236" t="s">
        <v>24</v>
      </c>
      <c r="I2236">
        <v>1</v>
      </c>
      <c r="J2236">
        <v>34</v>
      </c>
      <c r="K2236">
        <v>10</v>
      </c>
      <c r="L2236">
        <v>4.8988333333333332</v>
      </c>
      <c r="M2236">
        <v>73.482500000000002</v>
      </c>
      <c r="N2236">
        <v>1.5694444444444444</v>
      </c>
      <c r="O2236">
        <v>6.61</v>
      </c>
      <c r="Q2236">
        <v>0.04</v>
      </c>
      <c r="S2236">
        <v>0.01</v>
      </c>
      <c r="Y2236" t="s">
        <v>25</v>
      </c>
      <c r="Z2236" t="s">
        <v>25</v>
      </c>
      <c r="AA2236" t="s">
        <v>1469</v>
      </c>
      <c r="AB2236" t="str">
        <f>+LEFT(AA2236,1)</f>
        <v>A</v>
      </c>
      <c r="AC2236" s="6">
        <f>DEGREES(ACOS(SIN(Resultats!$H$11)*SIN(RADIANS(N2236))+COS(Resultats!$H$11)*COS(RADIANS(N2236))*COS(Resultats!$E$11-RADIANS(M2236))))</f>
        <v>76.451041873638871</v>
      </c>
      <c r="AD2236">
        <f>+IF(AB2236=Data!$E$18,1,0)</f>
        <v>1</v>
      </c>
      <c r="AE2236">
        <f>+IF(AC2236&lt;Data!$B$17,1,0)</f>
        <v>0</v>
      </c>
      <c r="AF2236" s="7">
        <f>+IF(AND(AD2236,AE2236),1,0)</f>
        <v>0</v>
      </c>
    </row>
    <row r="2237" spans="1:32" x14ac:dyDescent="0.2">
      <c r="A2237">
        <v>1552</v>
      </c>
      <c r="B2237" t="s">
        <v>2492</v>
      </c>
      <c r="C2237">
        <v>30836</v>
      </c>
      <c r="D2237">
        <v>112142</v>
      </c>
      <c r="E2237">
        <v>4</v>
      </c>
      <c r="F2237">
        <v>51</v>
      </c>
      <c r="G2237">
        <v>12.4</v>
      </c>
      <c r="H2237" t="s">
        <v>24</v>
      </c>
      <c r="I2237">
        <v>5</v>
      </c>
      <c r="J2237">
        <v>36</v>
      </c>
      <c r="K2237">
        <v>18</v>
      </c>
      <c r="L2237">
        <v>4.8534444444444444</v>
      </c>
      <c r="M2237">
        <v>72.801666666666662</v>
      </c>
      <c r="N2237">
        <v>5.6050000000000004</v>
      </c>
      <c r="O2237">
        <v>3.69</v>
      </c>
      <c r="Q2237">
        <v>-0.17</v>
      </c>
      <c r="S2237">
        <v>-0.81</v>
      </c>
      <c r="U2237">
        <v>-0.16</v>
      </c>
      <c r="Y2237" t="s">
        <v>2493</v>
      </c>
      <c r="Z2237" t="s">
        <v>2436</v>
      </c>
      <c r="AA2237" t="s">
        <v>15417</v>
      </c>
      <c r="AB2237" t="str">
        <f>+LEFT(AA2237,1)</f>
        <v>B</v>
      </c>
      <c r="AC2237" s="6">
        <f>DEGREES(ACOS(SIN(Resultats!$H$11)*SIN(RADIANS(N2237))+COS(Resultats!$H$11)*COS(RADIANS(N2237))*COS(Resultats!$E$11-RADIANS(M2237))))</f>
        <v>76.459802759048614</v>
      </c>
      <c r="AD2237">
        <f>+IF(AB2237=Data!$E$18,1,0)</f>
        <v>0</v>
      </c>
      <c r="AE2237">
        <f>+IF(AC2237&lt;Data!$B$17,1,0)</f>
        <v>0</v>
      </c>
      <c r="AF2237" s="7">
        <f>+IF(AND(AD2237,AE2237),1,0)</f>
        <v>0</v>
      </c>
    </row>
    <row r="2238" spans="1:32" x14ac:dyDescent="0.2">
      <c r="A2238">
        <v>5530</v>
      </c>
      <c r="B2238" t="s">
        <v>5071</v>
      </c>
      <c r="C2238">
        <v>130819</v>
      </c>
      <c r="D2238">
        <v>158836</v>
      </c>
      <c r="E2238">
        <v>14</v>
      </c>
      <c r="F2238">
        <v>50</v>
      </c>
      <c r="G2238">
        <v>41.2</v>
      </c>
      <c r="H2238" t="s">
        <v>26</v>
      </c>
      <c r="I2238">
        <v>15</v>
      </c>
      <c r="J2238">
        <v>59</v>
      </c>
      <c r="K2238">
        <v>50</v>
      </c>
      <c r="L2238">
        <v>14.844777777777779</v>
      </c>
      <c r="M2238">
        <v>222.67166666666668</v>
      </c>
      <c r="N2238">
        <v>-15.997222222222222</v>
      </c>
      <c r="O2238">
        <v>5.15</v>
      </c>
      <c r="Q2238">
        <v>0.41</v>
      </c>
      <c r="S2238">
        <v>-0.03</v>
      </c>
      <c r="U2238">
        <v>0.19</v>
      </c>
      <c r="Y2238" t="s">
        <v>2836</v>
      </c>
      <c r="Z2238" t="s">
        <v>2836</v>
      </c>
      <c r="AA2238" t="s">
        <v>2046</v>
      </c>
      <c r="AB2238" t="str">
        <f>+LEFT(AA2238,1)</f>
        <v>F</v>
      </c>
      <c r="AC2238" s="6">
        <f>DEGREES(ACOS(SIN(Resultats!$H$11)*SIN(RADIANS(N2238))+COS(Resultats!$H$11)*COS(RADIANS(N2238))*COS(Resultats!$E$11-RADIANS(M2238))))</f>
        <v>76.460992875572586</v>
      </c>
      <c r="AD2238">
        <f>+IF(AB2238=Data!$E$18,1,0)</f>
        <v>0</v>
      </c>
      <c r="AE2238">
        <f>+IF(AC2238&lt;Data!$B$17,1,0)</f>
        <v>0</v>
      </c>
      <c r="AF2238" s="7">
        <f>+IF(AND(AD2238,AE2238),1,0)</f>
        <v>0</v>
      </c>
    </row>
    <row r="2239" spans="1:32" x14ac:dyDescent="0.2">
      <c r="A2239">
        <v>5709</v>
      </c>
      <c r="B2239" t="s">
        <v>5181</v>
      </c>
      <c r="C2239">
        <v>136512</v>
      </c>
      <c r="D2239">
        <v>83768</v>
      </c>
      <c r="E2239">
        <v>15</v>
      </c>
      <c r="F2239">
        <v>20</v>
      </c>
      <c r="G2239">
        <v>8.5</v>
      </c>
      <c r="H2239" t="s">
        <v>24</v>
      </c>
      <c r="I2239">
        <v>29</v>
      </c>
      <c r="J2239">
        <v>36</v>
      </c>
      <c r="K2239">
        <v>58</v>
      </c>
      <c r="L2239">
        <v>15.335694444444446</v>
      </c>
      <c r="M2239">
        <v>230.03541666666669</v>
      </c>
      <c r="N2239">
        <v>29.616111111111113</v>
      </c>
      <c r="O2239">
        <v>5.51</v>
      </c>
      <c r="Q2239">
        <v>1.02</v>
      </c>
      <c r="S2239">
        <v>0.77</v>
      </c>
      <c r="U2239">
        <v>0.53</v>
      </c>
      <c r="Y2239" t="s">
        <v>54</v>
      </c>
      <c r="Z2239" t="s">
        <v>54</v>
      </c>
      <c r="AA2239" t="s">
        <v>197</v>
      </c>
      <c r="AB2239" t="str">
        <f>+LEFT(AA2239,1)</f>
        <v>K</v>
      </c>
      <c r="AC2239" s="6">
        <f>DEGREES(ACOS(SIN(Resultats!$H$11)*SIN(RADIANS(N2239))+COS(Resultats!$H$11)*COS(RADIANS(N2239))*COS(Resultats!$E$11-RADIANS(M2239))))</f>
        <v>76.469556796927165</v>
      </c>
      <c r="AD2239">
        <f>+IF(AB2239=Data!$E$18,1,0)</f>
        <v>0</v>
      </c>
      <c r="AE2239">
        <f>+IF(AC2239&lt;Data!$B$17,1,0)</f>
        <v>0</v>
      </c>
      <c r="AF2239" s="7">
        <f>+IF(AND(AD2239,AE2239),1,0)</f>
        <v>0</v>
      </c>
    </row>
    <row r="2240" spans="1:32" x14ac:dyDescent="0.2">
      <c r="A2240">
        <v>5599</v>
      </c>
      <c r="C2240">
        <v>133112</v>
      </c>
      <c r="D2240">
        <v>140286</v>
      </c>
      <c r="E2240">
        <v>15</v>
      </c>
      <c r="F2240">
        <v>2</v>
      </c>
      <c r="G2240">
        <v>44.9</v>
      </c>
      <c r="H2240" t="s">
        <v>26</v>
      </c>
      <c r="I2240">
        <v>3</v>
      </c>
      <c r="J2240">
        <v>1</v>
      </c>
      <c r="K2240">
        <v>53</v>
      </c>
      <c r="L2240">
        <v>15.045805555555555</v>
      </c>
      <c r="M2240">
        <v>225.68708333333333</v>
      </c>
      <c r="N2240">
        <v>-3.0313888888888889</v>
      </c>
      <c r="O2240">
        <v>6.61</v>
      </c>
      <c r="Q2240">
        <v>0.2</v>
      </c>
      <c r="S2240">
        <v>0.19</v>
      </c>
      <c r="U2240">
        <v>0.13</v>
      </c>
      <c r="Y2240" t="s">
        <v>314</v>
      </c>
      <c r="Z2240" t="s">
        <v>314</v>
      </c>
      <c r="AA2240" t="s">
        <v>15427</v>
      </c>
      <c r="AB2240" t="str">
        <f>+LEFT(AA2240,1)</f>
        <v>A</v>
      </c>
      <c r="AC2240" s="6">
        <f>DEGREES(ACOS(SIN(Resultats!$H$11)*SIN(RADIANS(N2240))+COS(Resultats!$H$11)*COS(RADIANS(N2240))*COS(Resultats!$E$11-RADIANS(M2240))))</f>
        <v>76.4709728465605</v>
      </c>
      <c r="AD2240">
        <f>+IF(AB2240=Data!$E$18,1,0)</f>
        <v>1</v>
      </c>
      <c r="AE2240">
        <f>+IF(AC2240&lt;Data!$B$17,1,0)</f>
        <v>0</v>
      </c>
      <c r="AF2240" s="7">
        <f>+IF(AND(AD2240,AE2240),1,0)</f>
        <v>0</v>
      </c>
    </row>
    <row r="2241" spans="1:32" x14ac:dyDescent="0.2">
      <c r="A2241">
        <v>1497</v>
      </c>
      <c r="B2241" t="s">
        <v>2459</v>
      </c>
      <c r="C2241">
        <v>29763</v>
      </c>
      <c r="D2241">
        <v>76721</v>
      </c>
      <c r="E2241">
        <v>4</v>
      </c>
      <c r="F2241">
        <v>42</v>
      </c>
      <c r="G2241">
        <v>14.7</v>
      </c>
      <c r="H2241" t="s">
        <v>24</v>
      </c>
      <c r="I2241">
        <v>22</v>
      </c>
      <c r="J2241">
        <v>57</v>
      </c>
      <c r="K2241">
        <v>25</v>
      </c>
      <c r="L2241">
        <v>4.7040833333333332</v>
      </c>
      <c r="M2241">
        <v>70.561250000000001</v>
      </c>
      <c r="N2241">
        <v>22.956944444444442</v>
      </c>
      <c r="O2241">
        <v>4.28</v>
      </c>
      <c r="Q2241">
        <v>-0.13</v>
      </c>
      <c r="S2241">
        <v>-0.56999999999999995</v>
      </c>
      <c r="U2241">
        <v>-0.14000000000000001</v>
      </c>
      <c r="Y2241" t="s">
        <v>368</v>
      </c>
      <c r="Z2241" t="s">
        <v>368</v>
      </c>
      <c r="AA2241" t="s">
        <v>15433</v>
      </c>
      <c r="AB2241" t="str">
        <f>+LEFT(AA2241,1)</f>
        <v>B</v>
      </c>
      <c r="AC2241" s="6">
        <f>DEGREES(ACOS(SIN(Resultats!$H$11)*SIN(RADIANS(N2241))+COS(Resultats!$H$11)*COS(RADIANS(N2241))*COS(Resultats!$E$11-RADIANS(M2241))))</f>
        <v>76.47111565725173</v>
      </c>
      <c r="AD2241">
        <f>+IF(AB2241=Data!$E$18,1,0)</f>
        <v>0</v>
      </c>
      <c r="AE2241">
        <f>+IF(AC2241&lt;Data!$B$17,1,0)</f>
        <v>0</v>
      </c>
      <c r="AF2241" s="7">
        <f>+IF(AND(AD2241,AE2241),1,0)</f>
        <v>0</v>
      </c>
    </row>
    <row r="2242" spans="1:32" x14ac:dyDescent="0.2">
      <c r="A2242">
        <v>5726</v>
      </c>
      <c r="C2242">
        <v>137071</v>
      </c>
      <c r="D2242">
        <v>64667</v>
      </c>
      <c r="E2242">
        <v>15</v>
      </c>
      <c r="F2242">
        <v>22</v>
      </c>
      <c r="G2242">
        <v>37.4</v>
      </c>
      <c r="H2242" t="s">
        <v>24</v>
      </c>
      <c r="I2242">
        <v>39</v>
      </c>
      <c r="J2242">
        <v>34</v>
      </c>
      <c r="K2242">
        <v>53</v>
      </c>
      <c r="L2242">
        <v>15.377055555555556</v>
      </c>
      <c r="M2242">
        <v>230.65583333333333</v>
      </c>
      <c r="N2242">
        <v>39.581388888888895</v>
      </c>
      <c r="O2242">
        <v>5.5</v>
      </c>
      <c r="Q2242">
        <v>1.59</v>
      </c>
      <c r="X2242" t="s">
        <v>27</v>
      </c>
      <c r="Y2242" t="s">
        <v>80</v>
      </c>
      <c r="Z2242" t="s">
        <v>3264</v>
      </c>
      <c r="AA2242" t="s">
        <v>80</v>
      </c>
      <c r="AB2242" t="str">
        <f>+LEFT(AA2242,1)</f>
        <v>K</v>
      </c>
      <c r="AC2242" s="6">
        <f>DEGREES(ACOS(SIN(Resultats!$H$11)*SIN(RADIANS(N2242))+COS(Resultats!$H$11)*COS(RADIANS(N2242))*COS(Resultats!$E$11-RADIANS(M2242))))</f>
        <v>76.474356940504123</v>
      </c>
      <c r="AD2242">
        <f>+IF(AB2242=Data!$E$18,1,0)</f>
        <v>0</v>
      </c>
      <c r="AE2242">
        <f>+IF(AC2242&lt;Data!$B$17,1,0)</f>
        <v>0</v>
      </c>
      <c r="AF2242" s="7">
        <f>+IF(AND(AD2242,AE2242),1,0)</f>
        <v>0</v>
      </c>
    </row>
    <row r="2243" spans="1:32" x14ac:dyDescent="0.2">
      <c r="A2243">
        <v>1454</v>
      </c>
      <c r="B2243" t="s">
        <v>2426</v>
      </c>
      <c r="C2243">
        <v>29094</v>
      </c>
      <c r="D2243">
        <v>39639</v>
      </c>
      <c r="E2243">
        <v>4</v>
      </c>
      <c r="F2243">
        <v>36</v>
      </c>
      <c r="G2243">
        <v>41.4</v>
      </c>
      <c r="H2243" t="s">
        <v>24</v>
      </c>
      <c r="I2243">
        <v>41</v>
      </c>
      <c r="J2243">
        <v>15</v>
      </c>
      <c r="K2243">
        <v>53</v>
      </c>
      <c r="L2243">
        <v>4.6114999999999995</v>
      </c>
      <c r="M2243">
        <v>69.172499999999999</v>
      </c>
      <c r="N2243">
        <v>41.264722222222225</v>
      </c>
      <c r="O2243">
        <v>4.25</v>
      </c>
      <c r="Q2243">
        <v>1.22</v>
      </c>
      <c r="S2243">
        <v>0.82</v>
      </c>
      <c r="U2243">
        <v>0.69</v>
      </c>
      <c r="Y2243" t="s">
        <v>2427</v>
      </c>
      <c r="Z2243" t="s">
        <v>172</v>
      </c>
      <c r="AA2243" t="s">
        <v>80</v>
      </c>
      <c r="AB2243" t="str">
        <f>+LEFT(AA2243,1)</f>
        <v>K</v>
      </c>
      <c r="AC2243" s="6">
        <f>DEGREES(ACOS(SIN(Resultats!$H$11)*SIN(RADIANS(N2243))+COS(Resultats!$H$11)*COS(RADIANS(N2243))*COS(Resultats!$E$11-RADIANS(M2243))))</f>
        <v>76.553978919693421</v>
      </c>
      <c r="AD2243">
        <f>+IF(AB2243=Data!$E$18,1,0)</f>
        <v>0</v>
      </c>
      <c r="AE2243">
        <f>+IF(AC2243&lt;Data!$B$17,1,0)</f>
        <v>0</v>
      </c>
      <c r="AF2243" s="7">
        <f>+IF(AND(AD2243,AE2243),1,0)</f>
        <v>0</v>
      </c>
    </row>
    <row r="2244" spans="1:32" x14ac:dyDescent="0.2">
      <c r="A2244">
        <v>1543</v>
      </c>
      <c r="B2244" t="s">
        <v>2485</v>
      </c>
      <c r="C2244">
        <v>30652</v>
      </c>
      <c r="D2244">
        <v>112106</v>
      </c>
      <c r="E2244">
        <v>4</v>
      </c>
      <c r="F2244">
        <v>49</v>
      </c>
      <c r="G2244">
        <v>50.4</v>
      </c>
      <c r="H2244" t="s">
        <v>24</v>
      </c>
      <c r="I2244">
        <v>6</v>
      </c>
      <c r="J2244">
        <v>57</v>
      </c>
      <c r="K2244">
        <v>41</v>
      </c>
      <c r="L2244">
        <v>4.8306666666666667</v>
      </c>
      <c r="M2244">
        <v>72.459999999999994</v>
      </c>
      <c r="N2244">
        <v>6.9613888888888891</v>
      </c>
      <c r="O2244">
        <v>3.19</v>
      </c>
      <c r="Q2244">
        <v>0.45</v>
      </c>
      <c r="S2244">
        <v>-0.01</v>
      </c>
      <c r="U2244">
        <v>0.26</v>
      </c>
      <c r="Y2244" t="s">
        <v>204</v>
      </c>
      <c r="Z2244" t="s">
        <v>204</v>
      </c>
      <c r="AA2244" t="s">
        <v>217</v>
      </c>
      <c r="AB2244" t="str">
        <f>+LEFT(AA2244,1)</f>
        <v>F</v>
      </c>
      <c r="AC2244" s="6">
        <f>DEGREES(ACOS(SIN(Resultats!$H$11)*SIN(RADIANS(N2244))+COS(Resultats!$H$11)*COS(RADIANS(N2244))*COS(Resultats!$E$11-RADIANS(M2244))))</f>
        <v>76.587508868166083</v>
      </c>
      <c r="AD2244">
        <f>+IF(AB2244=Data!$E$18,1,0)</f>
        <v>0</v>
      </c>
      <c r="AE2244">
        <f>+IF(AC2244&lt;Data!$B$17,1,0)</f>
        <v>0</v>
      </c>
      <c r="AF2244" s="7">
        <f>+IF(AND(AD2244,AE2244),1,0)</f>
        <v>0</v>
      </c>
    </row>
    <row r="2245" spans="1:32" x14ac:dyDescent="0.2">
      <c r="A2245">
        <v>5732</v>
      </c>
      <c r="C2245">
        <v>137390</v>
      </c>
      <c r="D2245">
        <v>45521</v>
      </c>
      <c r="E2245">
        <v>15</v>
      </c>
      <c r="F2245">
        <v>24</v>
      </c>
      <c r="G2245">
        <v>5.0999999999999996</v>
      </c>
      <c r="H2245" t="s">
        <v>24</v>
      </c>
      <c r="I2245">
        <v>45</v>
      </c>
      <c r="J2245">
        <v>16</v>
      </c>
      <c r="K2245">
        <v>16</v>
      </c>
      <c r="L2245">
        <v>15.401416666666668</v>
      </c>
      <c r="M2245">
        <v>231.02125000000001</v>
      </c>
      <c r="N2245">
        <v>45.271111111111111</v>
      </c>
      <c r="O2245">
        <v>6.01</v>
      </c>
      <c r="Q2245">
        <v>1.2</v>
      </c>
      <c r="S2245">
        <v>1.23</v>
      </c>
      <c r="Y2245" t="s">
        <v>125</v>
      </c>
      <c r="Z2245" t="s">
        <v>125</v>
      </c>
      <c r="AA2245" t="s">
        <v>365</v>
      </c>
      <c r="AB2245" t="str">
        <f>+LEFT(AA2245,1)</f>
        <v>K</v>
      </c>
      <c r="AC2245" s="6">
        <f>DEGREES(ACOS(SIN(Resultats!$H$11)*SIN(RADIANS(N2245))+COS(Resultats!$H$11)*COS(RADIANS(N2245))*COS(Resultats!$E$11-RADIANS(M2245))))</f>
        <v>76.612702285595716</v>
      </c>
      <c r="AD2245">
        <f>+IF(AB2245=Data!$E$18,1,0)</f>
        <v>0</v>
      </c>
      <c r="AE2245">
        <f>+IF(AC2245&lt;Data!$B$17,1,0)</f>
        <v>0</v>
      </c>
      <c r="AF2245" s="7">
        <f>+IF(AND(AD2245,AE2245),1,0)</f>
        <v>0</v>
      </c>
    </row>
    <row r="2246" spans="1:32" x14ac:dyDescent="0.2">
      <c r="A2246">
        <v>5718</v>
      </c>
      <c r="B2246" t="s">
        <v>5187</v>
      </c>
      <c r="C2246">
        <v>136849</v>
      </c>
      <c r="D2246">
        <v>64656</v>
      </c>
      <c r="E2246">
        <v>15</v>
      </c>
      <c r="F2246">
        <v>21</v>
      </c>
      <c r="G2246">
        <v>48.6</v>
      </c>
      <c r="H2246" t="s">
        <v>24</v>
      </c>
      <c r="I2246">
        <v>32</v>
      </c>
      <c r="J2246">
        <v>56</v>
      </c>
      <c r="K2246">
        <v>2</v>
      </c>
      <c r="L2246">
        <v>15.3635</v>
      </c>
      <c r="M2246">
        <v>230.45249999999999</v>
      </c>
      <c r="N2246">
        <v>32.933888888888887</v>
      </c>
      <c r="O2246">
        <v>5.37</v>
      </c>
      <c r="Q2246">
        <v>-7.0000000000000007E-2</v>
      </c>
      <c r="S2246">
        <v>-0.21</v>
      </c>
      <c r="Y2246" t="s">
        <v>66</v>
      </c>
      <c r="Z2246" t="s">
        <v>66</v>
      </c>
      <c r="AA2246" t="s">
        <v>5040</v>
      </c>
      <c r="AB2246" t="str">
        <f>+LEFT(AA2246,1)</f>
        <v>B</v>
      </c>
      <c r="AC2246" s="6">
        <f>DEGREES(ACOS(SIN(Resultats!$H$11)*SIN(RADIANS(N2246))+COS(Resultats!$H$11)*COS(RADIANS(N2246))*COS(Resultats!$E$11-RADIANS(M2246))))</f>
        <v>76.61442613605881</v>
      </c>
      <c r="AD2246">
        <f>+IF(AB2246=Data!$E$18,1,0)</f>
        <v>0</v>
      </c>
      <c r="AE2246">
        <f>+IF(AC2246&lt;Data!$B$17,1,0)</f>
        <v>0</v>
      </c>
      <c r="AF2246" s="7">
        <f>+IF(AND(AD2246,AE2246),1,0)</f>
        <v>0</v>
      </c>
    </row>
    <row r="2247" spans="1:32" x14ac:dyDescent="0.2">
      <c r="A2247">
        <v>5693</v>
      </c>
      <c r="C2247">
        <v>136174</v>
      </c>
      <c r="D2247">
        <v>16662</v>
      </c>
      <c r="E2247">
        <v>15</v>
      </c>
      <c r="F2247">
        <v>14</v>
      </c>
      <c r="G2247">
        <v>51.9</v>
      </c>
      <c r="H2247" t="s">
        <v>24</v>
      </c>
      <c r="I2247">
        <v>68</v>
      </c>
      <c r="J2247">
        <v>56</v>
      </c>
      <c r="K2247">
        <v>43</v>
      </c>
      <c r="L2247">
        <v>15.24775</v>
      </c>
      <c r="M2247">
        <v>228.71625</v>
      </c>
      <c r="N2247">
        <v>68.945277777777775</v>
      </c>
      <c r="O2247">
        <v>6.51</v>
      </c>
      <c r="P2247" t="s">
        <v>103</v>
      </c>
      <c r="Y2247" t="s">
        <v>25</v>
      </c>
      <c r="Z2247" t="s">
        <v>25</v>
      </c>
      <c r="AA2247" t="s">
        <v>1469</v>
      </c>
      <c r="AB2247" t="str">
        <f>+LEFT(AA2247,1)</f>
        <v>A</v>
      </c>
      <c r="AC2247" s="6">
        <f>DEGREES(ACOS(SIN(Resultats!$H$11)*SIN(RADIANS(N2247))+COS(Resultats!$H$11)*COS(RADIANS(N2247))*COS(Resultats!$E$11-RADIANS(M2247))))</f>
        <v>76.627400671427111</v>
      </c>
      <c r="AD2247">
        <f>+IF(AB2247=Data!$E$18,1,0)</f>
        <v>1</v>
      </c>
      <c r="AE2247">
        <f>+IF(AC2247&lt;Data!$B$17,1,0)</f>
        <v>0</v>
      </c>
      <c r="AF2247" s="7">
        <f>+IF(AND(AD2247,AE2247),1,0)</f>
        <v>0</v>
      </c>
    </row>
    <row r="2248" spans="1:32" x14ac:dyDescent="0.2">
      <c r="A2248">
        <v>5564</v>
      </c>
      <c r="B2248" t="s">
        <v>5092</v>
      </c>
      <c r="C2248">
        <v>131918</v>
      </c>
      <c r="D2248">
        <v>158915</v>
      </c>
      <c r="E2248">
        <v>14</v>
      </c>
      <c r="F2248">
        <v>56</v>
      </c>
      <c r="G2248">
        <v>46.1</v>
      </c>
      <c r="H2248" t="s">
        <v>26</v>
      </c>
      <c r="I2248">
        <v>11</v>
      </c>
      <c r="J2248">
        <v>24</v>
      </c>
      <c r="K2248">
        <v>35</v>
      </c>
      <c r="L2248">
        <v>14.946138888888889</v>
      </c>
      <c r="M2248">
        <v>224.19208333333333</v>
      </c>
      <c r="N2248">
        <v>-11.409722222222223</v>
      </c>
      <c r="O2248">
        <v>5.46</v>
      </c>
      <c r="Q2248">
        <v>1.49</v>
      </c>
      <c r="S2248">
        <v>1.7</v>
      </c>
      <c r="Y2248" t="s">
        <v>172</v>
      </c>
      <c r="Z2248" t="s">
        <v>172</v>
      </c>
      <c r="AA2248" t="s">
        <v>80</v>
      </c>
      <c r="AB2248" t="str">
        <f>+LEFT(AA2248,1)</f>
        <v>K</v>
      </c>
      <c r="AC2248" s="6">
        <f>DEGREES(ACOS(SIN(Resultats!$H$11)*SIN(RADIANS(N2248))+COS(Resultats!$H$11)*COS(RADIANS(N2248))*COS(Resultats!$E$11-RADIANS(M2248))))</f>
        <v>76.784092624871406</v>
      </c>
      <c r="AD2248">
        <f>+IF(AB2248=Data!$E$18,1,0)</f>
        <v>0</v>
      </c>
      <c r="AE2248">
        <f>+IF(AC2248&lt;Data!$B$17,1,0)</f>
        <v>0</v>
      </c>
      <c r="AF2248" s="7">
        <f>+IF(AND(AD2248,AE2248),1,0)</f>
        <v>0</v>
      </c>
    </row>
    <row r="2249" spans="1:32" x14ac:dyDescent="0.2">
      <c r="A2249">
        <v>5731</v>
      </c>
      <c r="C2249">
        <v>137389</v>
      </c>
      <c r="D2249">
        <v>16712</v>
      </c>
      <c r="E2249">
        <v>15</v>
      </c>
      <c r="F2249">
        <v>22</v>
      </c>
      <c r="G2249">
        <v>37.299999999999997</v>
      </c>
      <c r="H2249" t="s">
        <v>24</v>
      </c>
      <c r="I2249">
        <v>62</v>
      </c>
      <c r="J2249">
        <v>2</v>
      </c>
      <c r="K2249">
        <v>50</v>
      </c>
      <c r="L2249">
        <v>15.377027777777778</v>
      </c>
      <c r="M2249">
        <v>230.65541666666667</v>
      </c>
      <c r="N2249">
        <v>62.047222222222217</v>
      </c>
      <c r="O2249">
        <v>5.98</v>
      </c>
      <c r="Q2249">
        <v>-0.03</v>
      </c>
      <c r="S2249">
        <v>-0.1</v>
      </c>
      <c r="Y2249" t="s">
        <v>2335</v>
      </c>
      <c r="Z2249" t="s">
        <v>2335</v>
      </c>
      <c r="AA2249" t="s">
        <v>2210</v>
      </c>
      <c r="AB2249" t="str">
        <f>+LEFT(AA2249,1)</f>
        <v>A</v>
      </c>
      <c r="AC2249" s="6">
        <f>DEGREES(ACOS(SIN(Resultats!$H$11)*SIN(RADIANS(N2249))+COS(Resultats!$H$11)*COS(RADIANS(N2249))*COS(Resultats!$E$11-RADIANS(M2249))))</f>
        <v>76.800417141924626</v>
      </c>
      <c r="AD2249">
        <f>+IF(AB2249=Data!$E$18,1,0)</f>
        <v>1</v>
      </c>
      <c r="AE2249">
        <f>+IF(AC2249&lt;Data!$B$17,1,0)</f>
        <v>0</v>
      </c>
      <c r="AF2249" s="7">
        <f>+IF(AND(AD2249,AE2249),1,0)</f>
        <v>0</v>
      </c>
    </row>
    <row r="2250" spans="1:32" x14ac:dyDescent="0.2">
      <c r="A2250">
        <v>1519</v>
      </c>
      <c r="C2250">
        <v>30210</v>
      </c>
      <c r="D2250">
        <v>94111</v>
      </c>
      <c r="E2250">
        <v>4</v>
      </c>
      <c r="F2250">
        <v>46</v>
      </c>
      <c r="G2250">
        <v>1.7</v>
      </c>
      <c r="H2250" t="s">
        <v>24</v>
      </c>
      <c r="I2250">
        <v>11</v>
      </c>
      <c r="J2250">
        <v>42</v>
      </c>
      <c r="K2250">
        <v>20</v>
      </c>
      <c r="L2250">
        <v>4.7671388888888888</v>
      </c>
      <c r="M2250">
        <v>71.507083333333327</v>
      </c>
      <c r="N2250">
        <v>11.705555555555556</v>
      </c>
      <c r="O2250">
        <v>5.37</v>
      </c>
      <c r="Q2250">
        <v>0.19</v>
      </c>
      <c r="S2250">
        <v>0.14000000000000001</v>
      </c>
      <c r="U2250">
        <v>0.08</v>
      </c>
      <c r="Y2250" t="s">
        <v>2723</v>
      </c>
      <c r="Z2250" t="s">
        <v>2723</v>
      </c>
      <c r="AA2250" t="s">
        <v>18</v>
      </c>
      <c r="AB2250" t="str">
        <f>+LEFT(AA2250,1)</f>
        <v>A</v>
      </c>
      <c r="AC2250" s="6">
        <f>DEGREES(ACOS(SIN(Resultats!$H$11)*SIN(RADIANS(N2250))+COS(Resultats!$H$11)*COS(RADIANS(N2250))*COS(Resultats!$E$11-RADIANS(M2250))))</f>
        <v>76.844020128336894</v>
      </c>
      <c r="AD2250">
        <f>+IF(AB2250=Data!$E$18,1,0)</f>
        <v>1</v>
      </c>
      <c r="AE2250">
        <f>+IF(AC2250&lt;Data!$B$17,1,0)</f>
        <v>0</v>
      </c>
      <c r="AF2250" s="7">
        <f>+IF(AND(AD2250,AE2250),1,0)</f>
        <v>0</v>
      </c>
    </row>
    <row r="2251" spans="1:32" x14ac:dyDescent="0.2">
      <c r="A2251">
        <v>5692</v>
      </c>
      <c r="C2251">
        <v>136138</v>
      </c>
      <c r="D2251">
        <v>83755</v>
      </c>
      <c r="E2251">
        <v>15</v>
      </c>
      <c r="F2251">
        <v>18</v>
      </c>
      <c r="G2251">
        <v>24.5</v>
      </c>
      <c r="H2251" t="s">
        <v>24</v>
      </c>
      <c r="I2251">
        <v>20</v>
      </c>
      <c r="J2251">
        <v>34</v>
      </c>
      <c r="K2251">
        <v>22</v>
      </c>
      <c r="L2251">
        <v>15.306805555555556</v>
      </c>
      <c r="M2251">
        <v>229.60208333333333</v>
      </c>
      <c r="N2251">
        <v>20.572777777777777</v>
      </c>
      <c r="O2251">
        <v>5.7</v>
      </c>
      <c r="Q2251">
        <v>0.97</v>
      </c>
      <c r="Y2251" t="s">
        <v>5168</v>
      </c>
      <c r="Z2251" t="s">
        <v>71</v>
      </c>
      <c r="AA2251" t="s">
        <v>51</v>
      </c>
      <c r="AB2251" t="str">
        <f>+LEFT(AA2251,1)</f>
        <v>G</v>
      </c>
      <c r="AC2251" s="6">
        <f>DEGREES(ACOS(SIN(Resultats!$H$11)*SIN(RADIANS(N2251))+COS(Resultats!$H$11)*COS(RADIANS(N2251))*COS(Resultats!$E$11-RADIANS(M2251))))</f>
        <v>76.85444181044933</v>
      </c>
      <c r="AD2251">
        <f>+IF(AB2251=Data!$E$18,1,0)</f>
        <v>0</v>
      </c>
      <c r="AE2251">
        <f>+IF(AC2251&lt;Data!$B$17,1,0)</f>
        <v>0</v>
      </c>
      <c r="AF2251" s="7">
        <f>+IF(AND(AD2251,AE2251),1,0)</f>
        <v>0</v>
      </c>
    </row>
    <row r="2252" spans="1:32" x14ac:dyDescent="0.2">
      <c r="A2252">
        <v>5737</v>
      </c>
      <c r="C2252">
        <v>137443</v>
      </c>
      <c r="D2252">
        <v>16713</v>
      </c>
      <c r="E2252">
        <v>15</v>
      </c>
      <c r="F2252">
        <v>22</v>
      </c>
      <c r="G2252">
        <v>38.4</v>
      </c>
      <c r="H2252" t="s">
        <v>24</v>
      </c>
      <c r="I2252">
        <v>63</v>
      </c>
      <c r="J2252">
        <v>20</v>
      </c>
      <c r="K2252">
        <v>29</v>
      </c>
      <c r="L2252">
        <v>15.377333333333334</v>
      </c>
      <c r="M2252">
        <v>230.66</v>
      </c>
      <c r="N2252">
        <v>63.341388888888893</v>
      </c>
      <c r="O2252">
        <v>5.79</v>
      </c>
      <c r="Q2252">
        <v>1.27</v>
      </c>
      <c r="X2252" t="s">
        <v>27</v>
      </c>
      <c r="Y2252" t="s">
        <v>80</v>
      </c>
      <c r="Z2252" t="s">
        <v>3264</v>
      </c>
      <c r="AA2252" t="s">
        <v>80</v>
      </c>
      <c r="AB2252" t="str">
        <f>+LEFT(AA2252,1)</f>
        <v>K</v>
      </c>
      <c r="AC2252" s="6">
        <f>DEGREES(ACOS(SIN(Resultats!$H$11)*SIN(RADIANS(N2252))+COS(Resultats!$H$11)*COS(RADIANS(N2252))*COS(Resultats!$E$11-RADIANS(M2252))))</f>
        <v>76.885437731692889</v>
      </c>
      <c r="AD2252">
        <f>+IF(AB2252=Data!$E$18,1,0)</f>
        <v>0</v>
      </c>
      <c r="AE2252">
        <f>+IF(AC2252&lt;Data!$B$17,1,0)</f>
        <v>0</v>
      </c>
      <c r="AF2252" s="7">
        <f>+IF(AND(AD2252,AE2252),1,0)</f>
        <v>0</v>
      </c>
    </row>
    <row r="2253" spans="1:32" x14ac:dyDescent="0.2">
      <c r="A2253">
        <v>1477</v>
      </c>
      <c r="C2253">
        <v>29459</v>
      </c>
      <c r="D2253">
        <v>76689</v>
      </c>
      <c r="E2253">
        <v>4</v>
      </c>
      <c r="F2253">
        <v>39</v>
      </c>
      <c r="G2253">
        <v>23.1</v>
      </c>
      <c r="H2253" t="s">
        <v>24</v>
      </c>
      <c r="I2253">
        <v>25</v>
      </c>
      <c r="J2253">
        <v>13</v>
      </c>
      <c r="K2253">
        <v>6</v>
      </c>
      <c r="L2253">
        <v>4.6564166666666669</v>
      </c>
      <c r="M2253">
        <v>69.846249999999998</v>
      </c>
      <c r="N2253">
        <v>25.21833333333333</v>
      </c>
      <c r="O2253">
        <v>6.22</v>
      </c>
      <c r="Q2253">
        <v>0.16</v>
      </c>
      <c r="S2253">
        <v>0.11</v>
      </c>
      <c r="Y2253" t="s">
        <v>174</v>
      </c>
      <c r="Z2253" t="s">
        <v>174</v>
      </c>
      <c r="AA2253" t="s">
        <v>15427</v>
      </c>
      <c r="AB2253" t="str">
        <f>+LEFT(AA2253,1)</f>
        <v>A</v>
      </c>
      <c r="AC2253" s="6">
        <f>DEGREES(ACOS(SIN(Resultats!$H$11)*SIN(RADIANS(N2253))+COS(Resultats!$H$11)*COS(RADIANS(N2253))*COS(Resultats!$E$11-RADIANS(M2253))))</f>
        <v>76.918179263229263</v>
      </c>
      <c r="AD2253">
        <f>+IF(AB2253=Data!$E$18,1,0)</f>
        <v>1</v>
      </c>
      <c r="AE2253">
        <f>+IF(AC2253&lt;Data!$B$17,1,0)</f>
        <v>0</v>
      </c>
      <c r="AF2253" s="7">
        <f>+IF(AND(AD2253,AE2253),1,0)</f>
        <v>0</v>
      </c>
    </row>
    <row r="2254" spans="1:32" x14ac:dyDescent="0.2">
      <c r="A2254">
        <v>5733</v>
      </c>
      <c r="B2254" t="s">
        <v>5196</v>
      </c>
      <c r="C2254">
        <v>137391</v>
      </c>
      <c r="D2254">
        <v>64686</v>
      </c>
      <c r="E2254">
        <v>15</v>
      </c>
      <c r="F2254">
        <v>24</v>
      </c>
      <c r="G2254">
        <v>29.4</v>
      </c>
      <c r="H2254" t="s">
        <v>24</v>
      </c>
      <c r="I2254">
        <v>37</v>
      </c>
      <c r="J2254">
        <v>22</v>
      </c>
      <c r="K2254">
        <v>38</v>
      </c>
      <c r="L2254">
        <v>15.408166666666666</v>
      </c>
      <c r="M2254">
        <v>231.1225</v>
      </c>
      <c r="N2254">
        <v>37.377222222222223</v>
      </c>
      <c r="O2254">
        <v>4.3099999999999996</v>
      </c>
      <c r="Q2254">
        <v>0.31</v>
      </c>
      <c r="S2254">
        <v>7.0000000000000007E-2</v>
      </c>
      <c r="U2254">
        <v>0.15</v>
      </c>
      <c r="Y2254" t="s">
        <v>5197</v>
      </c>
      <c r="Z2254" t="s">
        <v>5197</v>
      </c>
      <c r="AA2254" t="s">
        <v>2897</v>
      </c>
      <c r="AB2254" t="str">
        <f>+LEFT(AA2254,1)</f>
        <v>F</v>
      </c>
      <c r="AC2254" s="6">
        <f>DEGREES(ACOS(SIN(Resultats!$H$11)*SIN(RADIANS(N2254))+COS(Resultats!$H$11)*COS(RADIANS(N2254))*COS(Resultats!$E$11-RADIANS(M2254))))</f>
        <v>76.9274291662677</v>
      </c>
      <c r="AD2254">
        <f>+IF(AB2254=Data!$E$18,1,0)</f>
        <v>0</v>
      </c>
      <c r="AE2254">
        <f>+IF(AC2254&lt;Data!$B$17,1,0)</f>
        <v>0</v>
      </c>
      <c r="AF2254" s="7">
        <f>+IF(AND(AD2254,AE2254),1,0)</f>
        <v>0</v>
      </c>
    </row>
    <row r="2255" spans="1:32" x14ac:dyDescent="0.2">
      <c r="A2255">
        <v>5744</v>
      </c>
      <c r="B2255" t="s">
        <v>5206</v>
      </c>
      <c r="C2255">
        <v>137759</v>
      </c>
      <c r="D2255">
        <v>29520</v>
      </c>
      <c r="E2255">
        <v>15</v>
      </c>
      <c r="F2255">
        <v>24</v>
      </c>
      <c r="G2255">
        <v>55.8</v>
      </c>
      <c r="H2255" t="s">
        <v>24</v>
      </c>
      <c r="I2255">
        <v>58</v>
      </c>
      <c r="J2255">
        <v>57</v>
      </c>
      <c r="K2255">
        <v>58</v>
      </c>
      <c r="L2255">
        <v>15.4155</v>
      </c>
      <c r="M2255">
        <v>231.23249999999999</v>
      </c>
      <c r="N2255">
        <v>58.966111111111111</v>
      </c>
      <c r="O2255">
        <v>3.29</v>
      </c>
      <c r="Q2255">
        <v>1.1599999999999999</v>
      </c>
      <c r="S2255">
        <v>1.22</v>
      </c>
      <c r="U2255">
        <v>0.6</v>
      </c>
      <c r="Y2255" t="s">
        <v>125</v>
      </c>
      <c r="Z2255" t="s">
        <v>125</v>
      </c>
      <c r="AA2255" t="s">
        <v>365</v>
      </c>
      <c r="AB2255" t="str">
        <f>+LEFT(AA2255,1)</f>
        <v>K</v>
      </c>
      <c r="AC2255" s="6">
        <f>DEGREES(ACOS(SIN(Resultats!$H$11)*SIN(RADIANS(N2255))+COS(Resultats!$H$11)*COS(RADIANS(N2255))*COS(Resultats!$E$11-RADIANS(M2255))))</f>
        <v>76.927673769795433</v>
      </c>
      <c r="AD2255">
        <f>+IF(AB2255=Data!$E$18,1,0)</f>
        <v>0</v>
      </c>
      <c r="AE2255">
        <f>+IF(AC2255&lt;Data!$B$17,1,0)</f>
        <v>0</v>
      </c>
      <c r="AF2255" s="7">
        <f>+IF(AND(AD2255,AE2255),1,0)</f>
        <v>0</v>
      </c>
    </row>
    <row r="2256" spans="1:32" x14ac:dyDescent="0.2">
      <c r="A2256">
        <v>5734</v>
      </c>
      <c r="B2256" t="s">
        <v>5198</v>
      </c>
      <c r="C2256">
        <v>137392</v>
      </c>
      <c r="D2256">
        <v>64687</v>
      </c>
      <c r="E2256">
        <v>15</v>
      </c>
      <c r="F2256">
        <v>24</v>
      </c>
      <c r="G2256">
        <v>30.9</v>
      </c>
      <c r="H2256" t="s">
        <v>24</v>
      </c>
      <c r="I2256">
        <v>37</v>
      </c>
      <c r="J2256">
        <v>20</v>
      </c>
      <c r="K2256">
        <v>52</v>
      </c>
      <c r="L2256">
        <v>15.408583333333334</v>
      </c>
      <c r="M2256">
        <v>231.12875</v>
      </c>
      <c r="N2256">
        <v>37.347777777777779</v>
      </c>
      <c r="O2256">
        <v>6.5</v>
      </c>
      <c r="Q2256">
        <v>0.59</v>
      </c>
      <c r="S2256">
        <v>0.13</v>
      </c>
      <c r="Y2256" t="s">
        <v>238</v>
      </c>
      <c r="Z2256" t="s">
        <v>238</v>
      </c>
      <c r="AA2256" t="s">
        <v>15435</v>
      </c>
      <c r="AB2256" t="str">
        <f>+LEFT(AA2256,1)</f>
        <v>G</v>
      </c>
      <c r="AC2256" s="6">
        <f>DEGREES(ACOS(SIN(Resultats!$H$11)*SIN(RADIANS(N2256))+COS(Resultats!$H$11)*COS(RADIANS(N2256))*COS(Resultats!$E$11-RADIANS(M2256))))</f>
        <v>76.933776298773992</v>
      </c>
      <c r="AD2256">
        <f>+IF(AB2256=Data!$E$18,1,0)</f>
        <v>0</v>
      </c>
      <c r="AE2256">
        <f>+IF(AC2256&lt;Data!$B$17,1,0)</f>
        <v>0</v>
      </c>
      <c r="AF2256" s="7">
        <f>+IF(AND(AD2256,AE2256),1,0)</f>
        <v>0</v>
      </c>
    </row>
    <row r="2257" spans="1:32" x14ac:dyDescent="0.2">
      <c r="A2257">
        <v>1470</v>
      </c>
      <c r="C2257">
        <v>29364</v>
      </c>
      <c r="D2257">
        <v>76682</v>
      </c>
      <c r="E2257">
        <v>4</v>
      </c>
      <c r="F2257">
        <v>38</v>
      </c>
      <c r="G2257">
        <v>29.6</v>
      </c>
      <c r="H2257" t="s">
        <v>24</v>
      </c>
      <c r="I2257">
        <v>26</v>
      </c>
      <c r="J2257">
        <v>56</v>
      </c>
      <c r="K2257">
        <v>24</v>
      </c>
      <c r="L2257">
        <v>4.6415555555555548</v>
      </c>
      <c r="M2257">
        <v>69.623333333333321</v>
      </c>
      <c r="N2257">
        <v>26.94</v>
      </c>
      <c r="O2257">
        <v>6.47</v>
      </c>
      <c r="P2257" t="s">
        <v>103</v>
      </c>
      <c r="Y2257" t="s">
        <v>470</v>
      </c>
      <c r="Z2257" t="s">
        <v>470</v>
      </c>
      <c r="AA2257" t="s">
        <v>2897</v>
      </c>
      <c r="AB2257" t="str">
        <f>+LEFT(AA2257,1)</f>
        <v>F</v>
      </c>
      <c r="AC2257" s="6">
        <f>DEGREES(ACOS(SIN(Resultats!$H$11)*SIN(RADIANS(N2257))+COS(Resultats!$H$11)*COS(RADIANS(N2257))*COS(Resultats!$E$11-RADIANS(M2257))))</f>
        <v>76.971384207213745</v>
      </c>
      <c r="AD2257">
        <f>+IF(AB2257=Data!$E$18,1,0)</f>
        <v>0</v>
      </c>
      <c r="AE2257">
        <f>+IF(AC2257&lt;Data!$B$17,1,0)</f>
        <v>0</v>
      </c>
      <c r="AF2257" s="7">
        <f>+IF(AND(AD2257,AE2257),1,0)</f>
        <v>0</v>
      </c>
    </row>
    <row r="2258" spans="1:32" x14ac:dyDescent="0.2">
      <c r="A2258">
        <v>5748</v>
      </c>
      <c r="C2258">
        <v>137928</v>
      </c>
      <c r="D2258">
        <v>29527</v>
      </c>
      <c r="E2258">
        <v>15</v>
      </c>
      <c r="F2258">
        <v>26</v>
      </c>
      <c r="G2258">
        <v>32.5</v>
      </c>
      <c r="H2258" t="s">
        <v>24</v>
      </c>
      <c r="I2258">
        <v>54</v>
      </c>
      <c r="J2258">
        <v>1</v>
      </c>
      <c r="K2258">
        <v>12</v>
      </c>
      <c r="L2258">
        <v>15.442361111111111</v>
      </c>
      <c r="M2258">
        <v>231.63541666666669</v>
      </c>
      <c r="N2258">
        <v>54.02</v>
      </c>
      <c r="O2258">
        <v>6.45</v>
      </c>
      <c r="Q2258">
        <v>0.05</v>
      </c>
      <c r="Y2258" t="s">
        <v>192</v>
      </c>
      <c r="Z2258" t="s">
        <v>192</v>
      </c>
      <c r="AA2258" t="s">
        <v>18</v>
      </c>
      <c r="AB2258" t="str">
        <f>+LEFT(AA2258,1)</f>
        <v>A</v>
      </c>
      <c r="AC2258" s="6">
        <f>DEGREES(ACOS(SIN(Resultats!$H$11)*SIN(RADIANS(N2258))+COS(Resultats!$H$11)*COS(RADIANS(N2258))*COS(Resultats!$E$11-RADIANS(M2258))))</f>
        <v>77.015558707169703</v>
      </c>
      <c r="AD2258">
        <f>+IF(AB2258=Data!$E$18,1,0)</f>
        <v>1</v>
      </c>
      <c r="AE2258">
        <f>+IF(AC2258&lt;Data!$B$17,1,0)</f>
        <v>0</v>
      </c>
      <c r="AF2258" s="7">
        <f>+IF(AND(AD2258,AE2258),1,0)</f>
        <v>0</v>
      </c>
    </row>
    <row r="2259" spans="1:32" x14ac:dyDescent="0.2">
      <c r="A2259">
        <v>1440</v>
      </c>
      <c r="C2259">
        <v>28780</v>
      </c>
      <c r="D2259">
        <v>13196</v>
      </c>
      <c r="E2259">
        <v>4</v>
      </c>
      <c r="F2259">
        <v>36</v>
      </c>
      <c r="G2259">
        <v>24.2</v>
      </c>
      <c r="H2259" t="s">
        <v>24</v>
      </c>
      <c r="I2259">
        <v>64</v>
      </c>
      <c r="J2259">
        <v>15</v>
      </c>
      <c r="K2259">
        <v>42</v>
      </c>
      <c r="L2259">
        <v>4.6067222222222215</v>
      </c>
      <c r="M2259">
        <v>69.100833333333327</v>
      </c>
      <c r="N2259">
        <v>64.26166666666667</v>
      </c>
      <c r="O2259">
        <v>5.94</v>
      </c>
      <c r="Q2259">
        <v>-0.03</v>
      </c>
      <c r="S2259">
        <v>-0.02</v>
      </c>
      <c r="Y2259" t="s">
        <v>89</v>
      </c>
      <c r="Z2259" t="s">
        <v>89</v>
      </c>
      <c r="AA2259" t="s">
        <v>1469</v>
      </c>
      <c r="AB2259" t="str">
        <f>+LEFT(AA2259,1)</f>
        <v>A</v>
      </c>
      <c r="AC2259" s="6">
        <f>DEGREES(ACOS(SIN(Resultats!$H$11)*SIN(RADIANS(N2259))+COS(Resultats!$H$11)*COS(RADIANS(N2259))*COS(Resultats!$E$11-RADIANS(M2259))))</f>
        <v>77.052115438251946</v>
      </c>
      <c r="AD2259">
        <f>+IF(AB2259=Data!$E$18,1,0)</f>
        <v>1</v>
      </c>
      <c r="AE2259">
        <f>+IF(AC2259&lt;Data!$B$17,1,0)</f>
        <v>0</v>
      </c>
      <c r="AF2259" s="7">
        <f>+IF(AND(AD2259,AE2259),1,0)</f>
        <v>0</v>
      </c>
    </row>
    <row r="2260" spans="1:32" x14ac:dyDescent="0.2">
      <c r="A2260">
        <v>5711</v>
      </c>
      <c r="C2260">
        <v>136643</v>
      </c>
      <c r="D2260">
        <v>83778</v>
      </c>
      <c r="E2260">
        <v>15</v>
      </c>
      <c r="F2260">
        <v>21</v>
      </c>
      <c r="G2260">
        <v>6.9</v>
      </c>
      <c r="H2260" t="s">
        <v>24</v>
      </c>
      <c r="I2260">
        <v>24</v>
      </c>
      <c r="J2260">
        <v>57</v>
      </c>
      <c r="K2260">
        <v>28</v>
      </c>
      <c r="L2260">
        <v>15.351916666666666</v>
      </c>
      <c r="M2260">
        <v>230.27875</v>
      </c>
      <c r="N2260">
        <v>24.957777777777778</v>
      </c>
      <c r="O2260">
        <v>6.39</v>
      </c>
      <c r="Q2260">
        <v>1.23</v>
      </c>
      <c r="Y2260" t="s">
        <v>197</v>
      </c>
      <c r="Z2260" t="s">
        <v>197</v>
      </c>
      <c r="AA2260" t="s">
        <v>197</v>
      </c>
      <c r="AB2260" t="str">
        <f>+LEFT(AA2260,1)</f>
        <v>K</v>
      </c>
      <c r="AC2260" s="6">
        <f>DEGREES(ACOS(SIN(Resultats!$H$11)*SIN(RADIANS(N2260))+COS(Resultats!$H$11)*COS(RADIANS(N2260))*COS(Resultats!$E$11-RADIANS(M2260))))</f>
        <v>77.054021948242593</v>
      </c>
      <c r="AD2260">
        <f>+IF(AB2260=Data!$E$18,1,0)</f>
        <v>0</v>
      </c>
      <c r="AE2260">
        <f>+IF(AC2260&lt;Data!$B$17,1,0)</f>
        <v>0</v>
      </c>
      <c r="AF2260" s="7">
        <f>+IF(AND(AD2260,AE2260),1,0)</f>
        <v>0</v>
      </c>
    </row>
    <row r="2261" spans="1:32" x14ac:dyDescent="0.2">
      <c r="A2261">
        <v>4683</v>
      </c>
      <c r="C2261">
        <v>107113</v>
      </c>
      <c r="D2261">
        <v>2012</v>
      </c>
      <c r="E2261">
        <v>12</v>
      </c>
      <c r="F2261">
        <v>16</v>
      </c>
      <c r="G2261">
        <v>51.4</v>
      </c>
      <c r="H2261" t="s">
        <v>24</v>
      </c>
      <c r="I2261">
        <v>86</v>
      </c>
      <c r="J2261">
        <v>26</v>
      </c>
      <c r="K2261">
        <v>10</v>
      </c>
      <c r="L2261">
        <v>12.280944444444446</v>
      </c>
      <c r="M2261">
        <v>184.21416666666667</v>
      </c>
      <c r="N2261">
        <v>86.436111111111117</v>
      </c>
      <c r="O2261">
        <v>6.33</v>
      </c>
      <c r="Q2261">
        <v>0.43</v>
      </c>
      <c r="S2261">
        <v>-0.08</v>
      </c>
      <c r="Y2261" t="s">
        <v>79</v>
      </c>
      <c r="Z2261" t="s">
        <v>79</v>
      </c>
      <c r="AA2261" t="s">
        <v>2046</v>
      </c>
      <c r="AB2261" t="str">
        <f>+LEFT(AA2261,1)</f>
        <v>F</v>
      </c>
      <c r="AC2261" s="6">
        <f>DEGREES(ACOS(SIN(Resultats!$H$11)*SIN(RADIANS(N2261))+COS(Resultats!$H$11)*COS(RADIANS(N2261))*COS(Resultats!$E$11-RADIANS(M2261))))</f>
        <v>77.059719662219109</v>
      </c>
      <c r="AD2261">
        <f>+IF(AB2261=Data!$E$18,1,0)</f>
        <v>0</v>
      </c>
      <c r="AE2261">
        <f>+IF(AC2261&lt;Data!$B$17,1,0)</f>
        <v>0</v>
      </c>
      <c r="AF2261" s="7">
        <f>+IF(AND(AD2261,AE2261),1,0)</f>
        <v>0</v>
      </c>
    </row>
    <row r="2262" spans="1:32" x14ac:dyDescent="0.2">
      <c r="A2262">
        <v>5578</v>
      </c>
      <c r="B2262" t="s">
        <v>5099</v>
      </c>
      <c r="C2262">
        <v>132230</v>
      </c>
      <c r="D2262">
        <v>158935</v>
      </c>
      <c r="E2262">
        <v>14</v>
      </c>
      <c r="F2262">
        <v>58</v>
      </c>
      <c r="G2262">
        <v>13.4</v>
      </c>
      <c r="H2262" t="s">
        <v>26</v>
      </c>
      <c r="I2262">
        <v>11</v>
      </c>
      <c r="J2262">
        <v>9</v>
      </c>
      <c r="K2262">
        <v>18</v>
      </c>
      <c r="L2262">
        <v>14.970388888888889</v>
      </c>
      <c r="M2262">
        <v>224.55583333333334</v>
      </c>
      <c r="N2262">
        <v>-11.154999999999999</v>
      </c>
      <c r="O2262">
        <v>6.6</v>
      </c>
      <c r="Q2262">
        <v>0.01</v>
      </c>
      <c r="Y2262" t="s">
        <v>89</v>
      </c>
      <c r="Z2262" t="s">
        <v>89</v>
      </c>
      <c r="AA2262" t="s">
        <v>1469</v>
      </c>
      <c r="AB2262" t="str">
        <f>+LEFT(AA2262,1)</f>
        <v>A</v>
      </c>
      <c r="AC2262" s="6">
        <f>DEGREES(ACOS(SIN(Resultats!$H$11)*SIN(RADIANS(N2262))+COS(Resultats!$H$11)*COS(RADIANS(N2262))*COS(Resultats!$E$11-RADIANS(M2262))))</f>
        <v>77.073305693621407</v>
      </c>
      <c r="AD2262">
        <f>+IF(AB2262=Data!$E$18,1,0)</f>
        <v>1</v>
      </c>
      <c r="AE2262">
        <f>+IF(AC2262&lt;Data!$B$17,1,0)</f>
        <v>0</v>
      </c>
      <c r="AF2262" s="7">
        <f>+IF(AND(AD2262,AE2262),1,0)</f>
        <v>0</v>
      </c>
    </row>
    <row r="2263" spans="1:32" x14ac:dyDescent="0.2">
      <c r="A2263">
        <v>5727</v>
      </c>
      <c r="B2263" t="s">
        <v>5191</v>
      </c>
      <c r="C2263">
        <v>137107</v>
      </c>
      <c r="D2263">
        <v>64673</v>
      </c>
      <c r="E2263">
        <v>15</v>
      </c>
      <c r="F2263">
        <v>23</v>
      </c>
      <c r="G2263">
        <v>12.3</v>
      </c>
      <c r="H2263" t="s">
        <v>24</v>
      </c>
      <c r="I2263">
        <v>30</v>
      </c>
      <c r="J2263">
        <v>17</v>
      </c>
      <c r="K2263">
        <v>16</v>
      </c>
      <c r="L2263">
        <v>15.386749999999999</v>
      </c>
      <c r="M2263">
        <v>230.80125000000001</v>
      </c>
      <c r="N2263">
        <v>30.28777777777778</v>
      </c>
      <c r="O2263">
        <v>5.58</v>
      </c>
      <c r="P2263" t="s">
        <v>349</v>
      </c>
      <c r="Q2263">
        <v>0.57999999999999996</v>
      </c>
      <c r="S2263">
        <v>0.04</v>
      </c>
      <c r="U2263">
        <v>0.28000000000000003</v>
      </c>
      <c r="Y2263" t="s">
        <v>124</v>
      </c>
      <c r="Z2263" t="s">
        <v>124</v>
      </c>
      <c r="AA2263" t="s">
        <v>3095</v>
      </c>
      <c r="AB2263" t="str">
        <f>+LEFT(AA2263,1)</f>
        <v>G</v>
      </c>
      <c r="AC2263" s="6">
        <f>DEGREES(ACOS(SIN(Resultats!$H$11)*SIN(RADIANS(N2263))+COS(Resultats!$H$11)*COS(RADIANS(N2263))*COS(Resultats!$E$11-RADIANS(M2263))))</f>
        <v>77.084106238307072</v>
      </c>
      <c r="AD2263">
        <f>+IF(AB2263=Data!$E$18,1,0)</f>
        <v>0</v>
      </c>
      <c r="AE2263">
        <f>+IF(AC2263&lt;Data!$B$17,1,0)</f>
        <v>0</v>
      </c>
      <c r="AF2263" s="7">
        <f>+IF(AND(AD2263,AE2263),1,0)</f>
        <v>0</v>
      </c>
    </row>
    <row r="2264" spans="1:32" x14ac:dyDescent="0.2">
      <c r="A2264">
        <v>5728</v>
      </c>
      <c r="B2264" t="s">
        <v>5191</v>
      </c>
      <c r="C2264">
        <v>137108</v>
      </c>
      <c r="E2264">
        <v>15</v>
      </c>
      <c r="F2264">
        <v>23</v>
      </c>
      <c r="G2264">
        <v>12.3</v>
      </c>
      <c r="H2264" t="s">
        <v>24</v>
      </c>
      <c r="I2264">
        <v>30</v>
      </c>
      <c r="J2264">
        <v>17</v>
      </c>
      <c r="K2264">
        <v>16</v>
      </c>
      <c r="L2264">
        <v>15.386749999999999</v>
      </c>
      <c r="M2264">
        <v>230.80125000000001</v>
      </c>
      <c r="N2264">
        <v>30.28777777777778</v>
      </c>
      <c r="O2264">
        <v>6.08</v>
      </c>
      <c r="P2264" t="s">
        <v>349</v>
      </c>
      <c r="Y2264" t="s">
        <v>236</v>
      </c>
      <c r="Z2264" t="s">
        <v>236</v>
      </c>
      <c r="AA2264" t="s">
        <v>2834</v>
      </c>
      <c r="AB2264" t="str">
        <f>+LEFT(AA2264,1)</f>
        <v>G</v>
      </c>
      <c r="AC2264" s="6">
        <f>DEGREES(ACOS(SIN(Resultats!$H$11)*SIN(RADIANS(N2264))+COS(Resultats!$H$11)*COS(RADIANS(N2264))*COS(Resultats!$E$11-RADIANS(M2264))))</f>
        <v>77.084106238307072</v>
      </c>
      <c r="AD2264">
        <f>+IF(AB2264=Data!$E$18,1,0)</f>
        <v>0</v>
      </c>
      <c r="AE2264">
        <f>+IF(AC2264&lt;Data!$B$17,1,0)</f>
        <v>0</v>
      </c>
      <c r="AF2264" s="7">
        <f>+IF(AND(AD2264,AE2264),1,0)</f>
        <v>0</v>
      </c>
    </row>
    <row r="2265" spans="1:32" x14ac:dyDescent="0.2">
      <c r="A2265">
        <v>1582</v>
      </c>
      <c r="B2265" t="s">
        <v>2518</v>
      </c>
      <c r="C2265">
        <v>31512</v>
      </c>
      <c r="D2265">
        <v>131614</v>
      </c>
      <c r="E2265">
        <v>4</v>
      </c>
      <c r="F2265">
        <v>56</v>
      </c>
      <c r="G2265">
        <v>24.2</v>
      </c>
      <c r="H2265" t="s">
        <v>26</v>
      </c>
      <c r="I2265">
        <v>5</v>
      </c>
      <c r="J2265">
        <v>10</v>
      </c>
      <c r="K2265">
        <v>17</v>
      </c>
      <c r="L2265">
        <v>4.9400555555555554</v>
      </c>
      <c r="M2265">
        <v>74.100833333333327</v>
      </c>
      <c r="N2265">
        <v>-5.171388888888889</v>
      </c>
      <c r="O2265">
        <v>5.51</v>
      </c>
      <c r="Q2265">
        <v>-0.13</v>
      </c>
      <c r="S2265">
        <v>-0.56000000000000005</v>
      </c>
      <c r="Y2265" t="s">
        <v>177</v>
      </c>
      <c r="Z2265" t="s">
        <v>177</v>
      </c>
      <c r="AA2265" t="s">
        <v>15424</v>
      </c>
      <c r="AB2265" t="str">
        <f>+LEFT(AA2265,1)</f>
        <v>B</v>
      </c>
      <c r="AC2265" s="6">
        <f>DEGREES(ACOS(SIN(Resultats!$H$11)*SIN(RADIANS(N2265))+COS(Resultats!$H$11)*COS(RADIANS(N2265))*COS(Resultats!$E$11-RADIANS(M2265))))</f>
        <v>77.097103041226774</v>
      </c>
      <c r="AD2265">
        <f>+IF(AB2265=Data!$E$18,1,0)</f>
        <v>0</v>
      </c>
      <c r="AE2265">
        <f>+IF(AC2265&lt;Data!$B$17,1,0)</f>
        <v>0</v>
      </c>
      <c r="AF2265" s="7">
        <f>+IF(AND(AD2265,AE2265),1,0)</f>
        <v>0</v>
      </c>
    </row>
    <row r="2266" spans="1:32" x14ac:dyDescent="0.2">
      <c r="A2266">
        <v>1434</v>
      </c>
      <c r="B2266" t="s">
        <v>2412</v>
      </c>
      <c r="C2266">
        <v>28704</v>
      </c>
      <c r="D2266">
        <v>39604</v>
      </c>
      <c r="E2266">
        <v>4</v>
      </c>
      <c r="F2266">
        <v>33</v>
      </c>
      <c r="G2266">
        <v>24.9</v>
      </c>
      <c r="H2266" t="s">
        <v>24</v>
      </c>
      <c r="I2266">
        <v>43</v>
      </c>
      <c r="J2266">
        <v>3</v>
      </c>
      <c r="K2266">
        <v>50</v>
      </c>
      <c r="L2266">
        <v>4.5569166666666661</v>
      </c>
      <c r="M2266">
        <v>68.353750000000005</v>
      </c>
      <c r="N2266">
        <v>43.063888888888883</v>
      </c>
      <c r="O2266">
        <v>6.09</v>
      </c>
      <c r="Q2266">
        <v>0.38</v>
      </c>
      <c r="S2266">
        <v>0.01</v>
      </c>
      <c r="Y2266" t="s">
        <v>264</v>
      </c>
      <c r="Z2266" t="s">
        <v>264</v>
      </c>
      <c r="AA2266" t="s">
        <v>2891</v>
      </c>
      <c r="AB2266" t="str">
        <f>+LEFT(AA2266,1)</f>
        <v>F</v>
      </c>
      <c r="AC2266" s="6">
        <f>DEGREES(ACOS(SIN(Resultats!$H$11)*SIN(RADIANS(N2266))+COS(Resultats!$H$11)*COS(RADIANS(N2266))*COS(Resultats!$E$11-RADIANS(M2266))))</f>
        <v>77.108794176393516</v>
      </c>
      <c r="AD2266">
        <f>+IF(AB2266=Data!$E$18,1,0)</f>
        <v>0</v>
      </c>
      <c r="AE2266">
        <f>+IF(AC2266&lt;Data!$B$17,1,0)</f>
        <v>0</v>
      </c>
      <c r="AF2266" s="7">
        <f>+IF(AND(AD2266,AE2266),1,0)</f>
        <v>0</v>
      </c>
    </row>
    <row r="2267" spans="1:32" x14ac:dyDescent="0.2">
      <c r="A2267">
        <v>5586</v>
      </c>
      <c r="B2267" t="s">
        <v>5102</v>
      </c>
      <c r="C2267">
        <v>132742</v>
      </c>
      <c r="D2267">
        <v>140270</v>
      </c>
      <c r="E2267">
        <v>15</v>
      </c>
      <c r="F2267">
        <v>0</v>
      </c>
      <c r="G2267">
        <v>58.4</v>
      </c>
      <c r="H2267" t="s">
        <v>26</v>
      </c>
      <c r="I2267">
        <v>8</v>
      </c>
      <c r="J2267">
        <v>31</v>
      </c>
      <c r="K2267">
        <v>8</v>
      </c>
      <c r="L2267">
        <v>15.016222222222222</v>
      </c>
      <c r="M2267">
        <v>225.24333333333334</v>
      </c>
      <c r="N2267">
        <v>-8.5188888888888901</v>
      </c>
      <c r="O2267">
        <v>4.92</v>
      </c>
      <c r="Q2267">
        <v>0</v>
      </c>
      <c r="S2267">
        <v>-0.1</v>
      </c>
      <c r="U2267">
        <v>0.01</v>
      </c>
      <c r="Y2267" t="s">
        <v>191</v>
      </c>
      <c r="Z2267" t="s">
        <v>191</v>
      </c>
      <c r="AA2267" t="s">
        <v>5040</v>
      </c>
      <c r="AB2267" t="str">
        <f>+LEFT(AA2267,1)</f>
        <v>B</v>
      </c>
      <c r="AC2267" s="6">
        <f>DEGREES(ACOS(SIN(Resultats!$H$11)*SIN(RADIANS(N2267))+COS(Resultats!$H$11)*COS(RADIANS(N2267))*COS(Resultats!$E$11-RADIANS(M2267))))</f>
        <v>77.152680449649694</v>
      </c>
      <c r="AD2267">
        <f>+IF(AB2267=Data!$E$18,1,0)</f>
        <v>0</v>
      </c>
      <c r="AE2267">
        <f>+IF(AC2267&lt;Data!$B$17,1,0)</f>
        <v>0</v>
      </c>
      <c r="AF2267" s="7">
        <f>+IF(AND(AD2267,AE2267),1,0)</f>
        <v>0</v>
      </c>
    </row>
    <row r="2268" spans="1:32" x14ac:dyDescent="0.2">
      <c r="A2268">
        <v>5714</v>
      </c>
      <c r="B2268" t="s">
        <v>5184</v>
      </c>
      <c r="C2268">
        <v>136726</v>
      </c>
      <c r="D2268">
        <v>8207</v>
      </c>
      <c r="E2268">
        <v>15</v>
      </c>
      <c r="F2268">
        <v>17</v>
      </c>
      <c r="G2268">
        <v>5.9</v>
      </c>
      <c r="H2268" t="s">
        <v>24</v>
      </c>
      <c r="I2268">
        <v>71</v>
      </c>
      <c r="J2268">
        <v>49</v>
      </c>
      <c r="K2268">
        <v>26</v>
      </c>
      <c r="L2268">
        <v>15.284972222222223</v>
      </c>
      <c r="M2268">
        <v>229.27458333333334</v>
      </c>
      <c r="N2268">
        <v>71.823888888888888</v>
      </c>
      <c r="O2268">
        <v>5.0199999999999996</v>
      </c>
      <c r="Q2268">
        <v>1.37</v>
      </c>
      <c r="S2268">
        <v>1.6</v>
      </c>
      <c r="Y2268" t="s">
        <v>172</v>
      </c>
      <c r="Z2268" t="s">
        <v>172</v>
      </c>
      <c r="AA2268" t="s">
        <v>80</v>
      </c>
      <c r="AB2268" t="str">
        <f>+LEFT(AA2268,1)</f>
        <v>K</v>
      </c>
      <c r="AC2268" s="6">
        <f>DEGREES(ACOS(SIN(Resultats!$H$11)*SIN(RADIANS(N2268))+COS(Resultats!$H$11)*COS(RADIANS(N2268))*COS(Resultats!$E$11-RADIANS(M2268))))</f>
        <v>77.164411590867104</v>
      </c>
      <c r="AD2268">
        <f>+IF(AB2268=Data!$E$18,1,0)</f>
        <v>0</v>
      </c>
      <c r="AE2268">
        <f>+IF(AC2268&lt;Data!$B$17,1,0)</f>
        <v>0</v>
      </c>
      <c r="AF2268" s="7">
        <f>+IF(AND(AD2268,AE2268),1,0)</f>
        <v>0</v>
      </c>
    </row>
    <row r="2269" spans="1:32" x14ac:dyDescent="0.2">
      <c r="A2269">
        <v>1417</v>
      </c>
      <c r="B2269" t="s">
        <v>2401</v>
      </c>
      <c r="C2269">
        <v>28446</v>
      </c>
      <c r="D2269">
        <v>24672</v>
      </c>
      <c r="E2269">
        <v>4</v>
      </c>
      <c r="F2269">
        <v>32</v>
      </c>
      <c r="G2269">
        <v>1.8</v>
      </c>
      <c r="H2269" t="s">
        <v>24</v>
      </c>
      <c r="I2269">
        <v>53</v>
      </c>
      <c r="J2269">
        <v>54</v>
      </c>
      <c r="K2269">
        <v>39</v>
      </c>
      <c r="L2269">
        <v>4.5338333333333329</v>
      </c>
      <c r="M2269">
        <v>68.007499999999993</v>
      </c>
      <c r="N2269">
        <v>53.910833333333329</v>
      </c>
      <c r="O2269">
        <v>5.77</v>
      </c>
      <c r="Q2269">
        <v>0.18</v>
      </c>
      <c r="S2269">
        <v>-0.73</v>
      </c>
      <c r="Y2269" t="s">
        <v>2278</v>
      </c>
      <c r="Z2269" t="s">
        <v>2278</v>
      </c>
      <c r="AA2269" t="s">
        <v>15431</v>
      </c>
      <c r="AB2269" t="str">
        <f>+LEFT(AA2269,1)</f>
        <v>B</v>
      </c>
      <c r="AC2269" s="6">
        <f>DEGREES(ACOS(SIN(Resultats!$H$11)*SIN(RADIANS(N2269))+COS(Resultats!$H$11)*COS(RADIANS(N2269))*COS(Resultats!$E$11-RADIANS(M2269))))</f>
        <v>77.224348113306746</v>
      </c>
      <c r="AD2269">
        <f>+IF(AB2269=Data!$E$18,1,0)</f>
        <v>0</v>
      </c>
      <c r="AE2269">
        <f>+IF(AC2269&lt;Data!$B$17,1,0)</f>
        <v>0</v>
      </c>
      <c r="AF2269" s="7">
        <f>+IF(AND(AD2269,AE2269),1,0)</f>
        <v>0</v>
      </c>
    </row>
    <row r="2270" spans="1:32" x14ac:dyDescent="0.2">
      <c r="A2270">
        <v>5582</v>
      </c>
      <c r="B2270" t="s">
        <v>5100</v>
      </c>
      <c r="C2270">
        <v>132345</v>
      </c>
      <c r="D2270">
        <v>158946</v>
      </c>
      <c r="E2270">
        <v>14</v>
      </c>
      <c r="F2270">
        <v>58</v>
      </c>
      <c r="G2270">
        <v>53.6</v>
      </c>
      <c r="H2270" t="s">
        <v>26</v>
      </c>
      <c r="I2270">
        <v>11</v>
      </c>
      <c r="J2270">
        <v>8</v>
      </c>
      <c r="K2270">
        <v>39</v>
      </c>
      <c r="L2270">
        <v>14.981555555555556</v>
      </c>
      <c r="M2270">
        <v>224.72333333333333</v>
      </c>
      <c r="N2270">
        <v>-11.144166666666667</v>
      </c>
      <c r="O2270">
        <v>5.87</v>
      </c>
      <c r="Q2270">
        <v>1.26</v>
      </c>
      <c r="S2270">
        <v>1.44</v>
      </c>
      <c r="U2270">
        <v>0.6</v>
      </c>
      <c r="Y2270" t="s">
        <v>5101</v>
      </c>
      <c r="Z2270" t="s">
        <v>5995</v>
      </c>
      <c r="AA2270" t="s">
        <v>133</v>
      </c>
      <c r="AB2270" t="str">
        <f>+LEFT(AA2270,1)</f>
        <v>K</v>
      </c>
      <c r="AC2270" s="6">
        <f>DEGREES(ACOS(SIN(Resultats!$H$11)*SIN(RADIANS(N2270))+COS(Resultats!$H$11)*COS(RADIANS(N2270))*COS(Resultats!$E$11-RADIANS(M2270))))</f>
        <v>77.230920259274981</v>
      </c>
      <c r="AD2270">
        <f>+IF(AB2270=Data!$E$18,1,0)</f>
        <v>0</v>
      </c>
      <c r="AE2270">
        <f>+IF(AC2270&lt;Data!$B$17,1,0)</f>
        <v>0</v>
      </c>
      <c r="AF2270" s="7">
        <f>+IF(AND(AD2270,AE2270),1,0)</f>
        <v>0</v>
      </c>
    </row>
    <row r="2271" spans="1:32" x14ac:dyDescent="0.2">
      <c r="A2271">
        <v>1507</v>
      </c>
      <c r="C2271">
        <v>30034</v>
      </c>
      <c r="D2271">
        <v>94095</v>
      </c>
      <c r="E2271">
        <v>4</v>
      </c>
      <c r="F2271">
        <v>44</v>
      </c>
      <c r="G2271">
        <v>25.8</v>
      </c>
      <c r="H2271" t="s">
        <v>24</v>
      </c>
      <c r="I2271">
        <v>11</v>
      </c>
      <c r="J2271">
        <v>8</v>
      </c>
      <c r="K2271">
        <v>46</v>
      </c>
      <c r="L2271">
        <v>4.7404999999999999</v>
      </c>
      <c r="M2271">
        <v>71.107500000000002</v>
      </c>
      <c r="N2271">
        <v>11.146111111111111</v>
      </c>
      <c r="O2271">
        <v>5.4</v>
      </c>
      <c r="Q2271">
        <v>0.25</v>
      </c>
      <c r="S2271">
        <v>0.08</v>
      </c>
      <c r="U2271">
        <v>0.13</v>
      </c>
      <c r="Y2271" t="s">
        <v>264</v>
      </c>
      <c r="Z2271" t="s">
        <v>264</v>
      </c>
      <c r="AA2271" t="s">
        <v>2891</v>
      </c>
      <c r="AB2271" t="str">
        <f>+LEFT(AA2271,1)</f>
        <v>F</v>
      </c>
      <c r="AC2271" s="6">
        <f>DEGREES(ACOS(SIN(Resultats!$H$11)*SIN(RADIANS(N2271))+COS(Resultats!$H$11)*COS(RADIANS(N2271))*COS(Resultats!$E$11-RADIANS(M2271))))</f>
        <v>77.307814089073631</v>
      </c>
      <c r="AD2271">
        <f>+IF(AB2271=Data!$E$18,1,0)</f>
        <v>0</v>
      </c>
      <c r="AE2271">
        <f>+IF(AC2271&lt;Data!$B$17,1,0)</f>
        <v>0</v>
      </c>
      <c r="AF2271" s="7">
        <f>+IF(AND(AD2271,AE2271),1,0)</f>
        <v>0</v>
      </c>
    </row>
    <row r="2272" spans="1:32" x14ac:dyDescent="0.2">
      <c r="A2272">
        <v>1640</v>
      </c>
      <c r="C2272">
        <v>32612</v>
      </c>
      <c r="D2272">
        <v>150109</v>
      </c>
      <c r="E2272">
        <v>5</v>
      </c>
      <c r="F2272">
        <v>3</v>
      </c>
      <c r="G2272">
        <v>52</v>
      </c>
      <c r="H2272" t="s">
        <v>26</v>
      </c>
      <c r="I2272">
        <v>14</v>
      </c>
      <c r="J2272">
        <v>22</v>
      </c>
      <c r="K2272">
        <v>10</v>
      </c>
      <c r="L2272">
        <v>5.0644444444444439</v>
      </c>
      <c r="M2272">
        <v>75.966666666666654</v>
      </c>
      <c r="N2272">
        <v>-14.369444444444445</v>
      </c>
      <c r="O2272">
        <v>6.41</v>
      </c>
      <c r="Q2272">
        <v>-0.18</v>
      </c>
      <c r="S2272">
        <v>-0.77</v>
      </c>
      <c r="Y2272" t="s">
        <v>214</v>
      </c>
      <c r="Z2272" t="s">
        <v>5651</v>
      </c>
      <c r="AA2272" t="s">
        <v>15417</v>
      </c>
      <c r="AB2272" t="str">
        <f>+LEFT(AA2272,1)</f>
        <v>B</v>
      </c>
      <c r="AC2272" s="6">
        <f>DEGREES(ACOS(SIN(Resultats!$H$11)*SIN(RADIANS(N2272))+COS(Resultats!$H$11)*COS(RADIANS(N2272))*COS(Resultats!$E$11-RADIANS(M2272))))</f>
        <v>77.330358989694943</v>
      </c>
      <c r="AD2272">
        <f>+IF(AB2272=Data!$E$18,1,0)</f>
        <v>0</v>
      </c>
      <c r="AE2272">
        <f>+IF(AC2272&lt;Data!$B$17,1,0)</f>
        <v>0</v>
      </c>
      <c r="AF2272" s="7">
        <f>+IF(AND(AD2272,AE2272),1,0)</f>
        <v>0</v>
      </c>
    </row>
    <row r="2273" spans="1:32" x14ac:dyDescent="0.2">
      <c r="A2273">
        <v>1608</v>
      </c>
      <c r="B2273" t="s">
        <v>2536</v>
      </c>
      <c r="C2273">
        <v>32008</v>
      </c>
      <c r="D2273">
        <v>150060</v>
      </c>
      <c r="E2273">
        <v>4</v>
      </c>
      <c r="F2273">
        <v>59</v>
      </c>
      <c r="G2273">
        <v>50.4</v>
      </c>
      <c r="H2273" t="s">
        <v>26</v>
      </c>
      <c r="I2273">
        <v>10</v>
      </c>
      <c r="J2273">
        <v>15</v>
      </c>
      <c r="K2273">
        <v>48</v>
      </c>
      <c r="L2273">
        <v>4.9973333333333336</v>
      </c>
      <c r="M2273">
        <v>74.959999999999994</v>
      </c>
      <c r="N2273">
        <v>-10.263333333333334</v>
      </c>
      <c r="O2273">
        <v>5.38</v>
      </c>
      <c r="Q2273">
        <v>0.8</v>
      </c>
      <c r="S2273">
        <v>0.35</v>
      </c>
      <c r="Y2273" t="s">
        <v>2390</v>
      </c>
      <c r="Z2273" t="s">
        <v>2390</v>
      </c>
      <c r="AA2273" t="s">
        <v>2517</v>
      </c>
      <c r="AB2273" t="str">
        <f>+LEFT(AA2273,1)</f>
        <v>G</v>
      </c>
      <c r="AC2273" s="6">
        <f>DEGREES(ACOS(SIN(Resultats!$H$11)*SIN(RADIANS(N2273))+COS(Resultats!$H$11)*COS(RADIANS(N2273))*COS(Resultats!$E$11-RADIANS(M2273))))</f>
        <v>77.337025479452706</v>
      </c>
      <c r="AD2273">
        <f>+IF(AB2273=Data!$E$18,1,0)</f>
        <v>0</v>
      </c>
      <c r="AE2273">
        <f>+IF(AC2273&lt;Data!$B$17,1,0)</f>
        <v>0</v>
      </c>
      <c r="AF2273" s="7">
        <f>+IF(AND(AD2273,AE2273),1,0)</f>
        <v>0</v>
      </c>
    </row>
    <row r="2274" spans="1:32" x14ac:dyDescent="0.2">
      <c r="A2274">
        <v>1491</v>
      </c>
      <c r="C2274">
        <v>29678</v>
      </c>
      <c r="D2274">
        <v>5309</v>
      </c>
      <c r="E2274">
        <v>4</v>
      </c>
      <c r="F2274">
        <v>48</v>
      </c>
      <c r="G2274">
        <v>50.3</v>
      </c>
      <c r="H2274" t="s">
        <v>24</v>
      </c>
      <c r="I2274">
        <v>75</v>
      </c>
      <c r="J2274">
        <v>56</v>
      </c>
      <c r="K2274">
        <v>28</v>
      </c>
      <c r="L2274">
        <v>4.8139722222222217</v>
      </c>
      <c r="M2274">
        <v>72.209583333333327</v>
      </c>
      <c r="N2274">
        <v>75.941111111111113</v>
      </c>
      <c r="O2274">
        <v>6.06</v>
      </c>
      <c r="Q2274">
        <v>0.28000000000000003</v>
      </c>
      <c r="S2274">
        <v>-0.02</v>
      </c>
      <c r="Y2274" t="s">
        <v>356</v>
      </c>
      <c r="Z2274" t="s">
        <v>356</v>
      </c>
      <c r="AA2274" t="s">
        <v>525</v>
      </c>
      <c r="AB2274" t="str">
        <f>+LEFT(AA2274,1)</f>
        <v>A</v>
      </c>
      <c r="AC2274" s="6">
        <f>DEGREES(ACOS(SIN(Resultats!$H$11)*SIN(RADIANS(N2274))+COS(Resultats!$H$11)*COS(RADIANS(N2274))*COS(Resultats!$E$11-RADIANS(M2274))))</f>
        <v>77.34729604036265</v>
      </c>
      <c r="AD2274">
        <f>+IF(AB2274=Data!$E$18,1,0)</f>
        <v>1</v>
      </c>
      <c r="AE2274">
        <f>+IF(AC2274&lt;Data!$B$17,1,0)</f>
        <v>0</v>
      </c>
      <c r="AF2274" s="7">
        <f>+IF(AND(AD2274,AE2274),1,0)</f>
        <v>0</v>
      </c>
    </row>
    <row r="2275" spans="1:32" x14ac:dyDescent="0.2">
      <c r="A2275">
        <v>5755</v>
      </c>
      <c r="C2275">
        <v>138265</v>
      </c>
      <c r="D2275">
        <v>16741</v>
      </c>
      <c r="E2275">
        <v>15</v>
      </c>
      <c r="F2275">
        <v>27</v>
      </c>
      <c r="G2275">
        <v>51.4</v>
      </c>
      <c r="H2275" t="s">
        <v>24</v>
      </c>
      <c r="I2275">
        <v>60</v>
      </c>
      <c r="J2275">
        <v>40</v>
      </c>
      <c r="K2275">
        <v>13</v>
      </c>
      <c r="L2275">
        <v>15.464277777777777</v>
      </c>
      <c r="M2275">
        <v>231.96416666666667</v>
      </c>
      <c r="N2275">
        <v>60.670277777777777</v>
      </c>
      <c r="O2275">
        <v>5.9</v>
      </c>
      <c r="Q2275">
        <v>1.44</v>
      </c>
      <c r="S2275">
        <v>1.64</v>
      </c>
      <c r="Y2275" t="s">
        <v>77</v>
      </c>
      <c r="Z2275" t="s">
        <v>77</v>
      </c>
      <c r="AA2275" t="s">
        <v>104</v>
      </c>
      <c r="AB2275" t="str">
        <f>+LEFT(AA2275,1)</f>
        <v>K</v>
      </c>
      <c r="AC2275" s="6">
        <f>DEGREES(ACOS(SIN(Resultats!$H$11)*SIN(RADIANS(N2275))+COS(Resultats!$H$11)*COS(RADIANS(N2275))*COS(Resultats!$E$11-RADIANS(M2275))))</f>
        <v>77.360028509764518</v>
      </c>
      <c r="AD2275">
        <f>+IF(AB2275=Data!$E$18,1,0)</f>
        <v>0</v>
      </c>
      <c r="AE2275">
        <f>+IF(AC2275&lt;Data!$B$17,1,0)</f>
        <v>0</v>
      </c>
      <c r="AF2275" s="7">
        <f>+IF(AND(AD2275,AE2275),1,0)</f>
        <v>0</v>
      </c>
    </row>
    <row r="2276" spans="1:32" x14ac:dyDescent="0.2">
      <c r="A2276">
        <v>5759</v>
      </c>
      <c r="C2276">
        <v>138338</v>
      </c>
      <c r="D2276">
        <v>29540</v>
      </c>
      <c r="E2276">
        <v>15</v>
      </c>
      <c r="F2276">
        <v>28</v>
      </c>
      <c r="G2276">
        <v>56.8</v>
      </c>
      <c r="H2276" t="s">
        <v>24</v>
      </c>
      <c r="I2276">
        <v>55</v>
      </c>
      <c r="J2276">
        <v>11</v>
      </c>
      <c r="K2276">
        <v>42</v>
      </c>
      <c r="L2276">
        <v>15.482444444444445</v>
      </c>
      <c r="M2276">
        <v>232.23666666666668</v>
      </c>
      <c r="N2276">
        <v>55.195</v>
      </c>
      <c r="O2276">
        <v>6.43</v>
      </c>
      <c r="Q2276">
        <v>0.08</v>
      </c>
      <c r="S2276">
        <v>0.09</v>
      </c>
      <c r="U2276">
        <v>0.02</v>
      </c>
      <c r="Y2276" t="s">
        <v>383</v>
      </c>
      <c r="Z2276" t="s">
        <v>383</v>
      </c>
      <c r="AA2276" t="s">
        <v>1740</v>
      </c>
      <c r="AB2276" t="str">
        <f>+LEFT(AA2276,1)</f>
        <v>A</v>
      </c>
      <c r="AC2276" s="6">
        <f>DEGREES(ACOS(SIN(Resultats!$H$11)*SIN(RADIANS(N2276))+COS(Resultats!$H$11)*COS(RADIANS(N2276))*COS(Resultats!$E$11-RADIANS(M2276))))</f>
        <v>77.378256315040801</v>
      </c>
      <c r="AD2276">
        <f>+IF(AB2276=Data!$E$18,1,0)</f>
        <v>1</v>
      </c>
      <c r="AE2276">
        <f>+IF(AC2276&lt;Data!$B$17,1,0)</f>
        <v>0</v>
      </c>
      <c r="AF2276" s="7">
        <f>+IF(AND(AD2276,AE2276),1,0)</f>
        <v>0</v>
      </c>
    </row>
    <row r="2277" spans="1:32" x14ac:dyDescent="0.2">
      <c r="A2277">
        <v>5752</v>
      </c>
      <c r="C2277">
        <v>138213</v>
      </c>
      <c r="D2277">
        <v>45562</v>
      </c>
      <c r="E2277">
        <v>15</v>
      </c>
      <c r="F2277">
        <v>28</v>
      </c>
      <c r="G2277">
        <v>44.5</v>
      </c>
      <c r="H2277" t="s">
        <v>24</v>
      </c>
      <c r="I2277">
        <v>47</v>
      </c>
      <c r="J2277">
        <v>12</v>
      </c>
      <c r="K2277">
        <v>5</v>
      </c>
      <c r="L2277">
        <v>15.479027777777778</v>
      </c>
      <c r="M2277">
        <v>232.18541666666667</v>
      </c>
      <c r="N2277">
        <v>47.201388888888893</v>
      </c>
      <c r="O2277">
        <v>6.15</v>
      </c>
      <c r="Q2277">
        <v>0.1</v>
      </c>
      <c r="S2277">
        <v>0.12</v>
      </c>
      <c r="U2277">
        <v>0.04</v>
      </c>
      <c r="Y2277" t="s">
        <v>5211</v>
      </c>
      <c r="Z2277" t="s">
        <v>11847</v>
      </c>
      <c r="AA2277" t="s">
        <v>348</v>
      </c>
      <c r="AB2277" t="str">
        <f>+LEFT(AA2277,1)</f>
        <v>A</v>
      </c>
      <c r="AC2277" s="6">
        <f>DEGREES(ACOS(SIN(Resultats!$H$11)*SIN(RADIANS(N2277))+COS(Resultats!$H$11)*COS(RADIANS(N2277))*COS(Resultats!$E$11-RADIANS(M2277))))</f>
        <v>77.385516027718253</v>
      </c>
      <c r="AD2277">
        <f>+IF(AB2277=Data!$E$18,1,0)</f>
        <v>1</v>
      </c>
      <c r="AE2277">
        <f>+IF(AC2277&lt;Data!$B$17,1,0)</f>
        <v>0</v>
      </c>
      <c r="AF2277" s="7">
        <f>+IF(AND(AD2277,AE2277),1,0)</f>
        <v>0</v>
      </c>
    </row>
    <row r="2278" spans="1:32" x14ac:dyDescent="0.2">
      <c r="A2278">
        <v>1534</v>
      </c>
      <c r="C2278">
        <v>30545</v>
      </c>
      <c r="D2278">
        <v>112098</v>
      </c>
      <c r="E2278">
        <v>4</v>
      </c>
      <c r="F2278">
        <v>48</v>
      </c>
      <c r="G2278">
        <v>44.6</v>
      </c>
      <c r="H2278" t="s">
        <v>24</v>
      </c>
      <c r="I2278">
        <v>3</v>
      </c>
      <c r="J2278">
        <v>35</v>
      </c>
      <c r="K2278">
        <v>18</v>
      </c>
      <c r="L2278">
        <v>4.812388888888889</v>
      </c>
      <c r="M2278">
        <v>72.185833333333335</v>
      </c>
      <c r="N2278">
        <v>3.5883333333333334</v>
      </c>
      <c r="O2278">
        <v>6.03</v>
      </c>
      <c r="Q2278">
        <v>1.19</v>
      </c>
      <c r="S2278">
        <v>1.1499999999999999</v>
      </c>
      <c r="Y2278" t="s">
        <v>45</v>
      </c>
      <c r="Z2278" t="s">
        <v>45</v>
      </c>
      <c r="AA2278" t="s">
        <v>507</v>
      </c>
      <c r="AB2278" t="str">
        <f>+LEFT(AA2278,1)</f>
        <v>K</v>
      </c>
      <c r="AC2278" s="6">
        <f>DEGREES(ACOS(SIN(Resultats!$H$11)*SIN(RADIANS(N2278))+COS(Resultats!$H$11)*COS(RADIANS(N2278))*COS(Resultats!$E$11-RADIANS(M2278))))</f>
        <v>77.388628959080393</v>
      </c>
      <c r="AD2278">
        <f>+IF(AB2278=Data!$E$18,1,0)</f>
        <v>0</v>
      </c>
      <c r="AE2278">
        <f>+IF(AC2278&lt;Data!$B$17,1,0)</f>
        <v>0</v>
      </c>
      <c r="AF2278" s="7">
        <f>+IF(AND(AD2278,AE2278),1,0)</f>
        <v>0</v>
      </c>
    </row>
    <row r="2279" spans="1:32" x14ac:dyDescent="0.2">
      <c r="A2279">
        <v>5754</v>
      </c>
      <c r="C2279">
        <v>138245</v>
      </c>
      <c r="D2279">
        <v>16740</v>
      </c>
      <c r="E2279">
        <v>15</v>
      </c>
      <c r="F2279">
        <v>27</v>
      </c>
      <c r="G2279">
        <v>40.799999999999997</v>
      </c>
      <c r="H2279" t="s">
        <v>24</v>
      </c>
      <c r="I2279">
        <v>62</v>
      </c>
      <c r="J2279">
        <v>16</v>
      </c>
      <c r="K2279">
        <v>32</v>
      </c>
      <c r="L2279">
        <v>15.461333333333332</v>
      </c>
      <c r="M2279">
        <v>231.92</v>
      </c>
      <c r="N2279">
        <v>62.275555555555556</v>
      </c>
      <c r="O2279">
        <v>6.5</v>
      </c>
      <c r="Q2279">
        <v>0.14000000000000001</v>
      </c>
      <c r="S2279">
        <v>0.04</v>
      </c>
      <c r="Y2279" t="s">
        <v>328</v>
      </c>
      <c r="Z2279" t="s">
        <v>328</v>
      </c>
      <c r="AA2279" t="s">
        <v>15427</v>
      </c>
      <c r="AB2279" t="str">
        <f>+LEFT(AA2279,1)</f>
        <v>A</v>
      </c>
      <c r="AC2279" s="6">
        <f>DEGREES(ACOS(SIN(Resultats!$H$11)*SIN(RADIANS(N2279))+COS(Resultats!$H$11)*COS(RADIANS(N2279))*COS(Resultats!$E$11-RADIANS(M2279))))</f>
        <v>77.402046277394874</v>
      </c>
      <c r="AD2279">
        <f>+IF(AB2279=Data!$E$18,1,0)</f>
        <v>1</v>
      </c>
      <c r="AE2279">
        <f>+IF(AC2279&lt;Data!$B$17,1,0)</f>
        <v>0</v>
      </c>
      <c r="AF2279" s="7">
        <f>+IF(AND(AD2279,AE2279),1,0)</f>
        <v>0</v>
      </c>
    </row>
    <row r="2280" spans="1:32" x14ac:dyDescent="0.2">
      <c r="A2280">
        <v>5735</v>
      </c>
      <c r="B2280" t="s">
        <v>5199</v>
      </c>
      <c r="C2280">
        <v>137422</v>
      </c>
      <c r="D2280">
        <v>8220</v>
      </c>
      <c r="E2280">
        <v>15</v>
      </c>
      <c r="F2280">
        <v>20</v>
      </c>
      <c r="G2280">
        <v>43.7</v>
      </c>
      <c r="H2280" t="s">
        <v>24</v>
      </c>
      <c r="I2280">
        <v>71</v>
      </c>
      <c r="J2280">
        <v>50</v>
      </c>
      <c r="K2280">
        <v>2</v>
      </c>
      <c r="L2280">
        <v>15.345472222222222</v>
      </c>
      <c r="M2280">
        <v>230.18208333333334</v>
      </c>
      <c r="N2280">
        <v>71.833888888888879</v>
      </c>
      <c r="O2280">
        <v>3.05</v>
      </c>
      <c r="Q2280">
        <v>0.05</v>
      </c>
      <c r="S2280">
        <v>0.12</v>
      </c>
      <c r="U2280">
        <v>0.06</v>
      </c>
      <c r="Y2280" t="s">
        <v>5201</v>
      </c>
      <c r="Z2280" t="s">
        <v>11829</v>
      </c>
      <c r="AA2280" t="s">
        <v>1740</v>
      </c>
      <c r="AB2280" t="str">
        <f>+LEFT(AA2280,1)</f>
        <v>A</v>
      </c>
      <c r="AC2280" s="6">
        <f>DEGREES(ACOS(SIN(Resultats!$H$11)*SIN(RADIANS(N2280))+COS(Resultats!$H$11)*COS(RADIANS(N2280))*COS(Resultats!$E$11-RADIANS(M2280))))</f>
        <v>77.446678588330286</v>
      </c>
      <c r="AD2280">
        <f>+IF(AB2280=Data!$E$18,1,0)</f>
        <v>1</v>
      </c>
      <c r="AE2280">
        <f>+IF(AC2280&lt;Data!$B$17,1,0)</f>
        <v>0</v>
      </c>
      <c r="AF2280" s="7">
        <f>+IF(AND(AD2280,AE2280),1,0)</f>
        <v>0</v>
      </c>
    </row>
    <row r="2281" spans="1:32" x14ac:dyDescent="0.2">
      <c r="A2281">
        <v>5741</v>
      </c>
      <c r="C2281">
        <v>137704</v>
      </c>
      <c r="D2281">
        <v>64701</v>
      </c>
      <c r="E2281">
        <v>15</v>
      </c>
      <c r="F2281">
        <v>26</v>
      </c>
      <c r="G2281">
        <v>17.399999999999999</v>
      </c>
      <c r="H2281" t="s">
        <v>24</v>
      </c>
      <c r="I2281">
        <v>34</v>
      </c>
      <c r="J2281">
        <v>20</v>
      </c>
      <c r="K2281">
        <v>9</v>
      </c>
      <c r="L2281">
        <v>15.438166666666667</v>
      </c>
      <c r="M2281">
        <v>231.57249999999999</v>
      </c>
      <c r="N2281">
        <v>34.335833333333333</v>
      </c>
      <c r="O2281">
        <v>5.46</v>
      </c>
      <c r="Q2281">
        <v>1.4</v>
      </c>
      <c r="S2281">
        <v>1.64</v>
      </c>
      <c r="U2281">
        <v>0.77</v>
      </c>
      <c r="Y2281" t="s">
        <v>172</v>
      </c>
      <c r="Z2281" t="s">
        <v>172</v>
      </c>
      <c r="AA2281" t="s">
        <v>80</v>
      </c>
      <c r="AB2281" t="str">
        <f>+LEFT(AA2281,1)</f>
        <v>K</v>
      </c>
      <c r="AC2281" s="6">
        <f>DEGREES(ACOS(SIN(Resultats!$H$11)*SIN(RADIANS(N2281))+COS(Resultats!$H$11)*COS(RADIANS(N2281))*COS(Resultats!$E$11-RADIANS(M2281))))</f>
        <v>77.459720516734691</v>
      </c>
      <c r="AD2281">
        <f>+IF(AB2281=Data!$E$18,1,0)</f>
        <v>0</v>
      </c>
      <c r="AE2281">
        <f>+IF(AC2281&lt;Data!$B$17,1,0)</f>
        <v>0</v>
      </c>
      <c r="AF2281" s="7">
        <f>+IF(AND(AD2281,AE2281),1,0)</f>
        <v>0</v>
      </c>
    </row>
    <row r="2282" spans="1:32" x14ac:dyDescent="0.2">
      <c r="A2282">
        <v>2609</v>
      </c>
      <c r="C2282">
        <v>51802</v>
      </c>
      <c r="D2282">
        <v>1168</v>
      </c>
      <c r="E2282">
        <v>7</v>
      </c>
      <c r="F2282">
        <v>40</v>
      </c>
      <c r="G2282">
        <v>30.5</v>
      </c>
      <c r="H2282" t="s">
        <v>24</v>
      </c>
      <c r="I2282">
        <v>87</v>
      </c>
      <c r="J2282">
        <v>1</v>
      </c>
      <c r="K2282">
        <v>12</v>
      </c>
      <c r="L2282">
        <v>7.6751388888888892</v>
      </c>
      <c r="M2282">
        <v>115.12708333333333</v>
      </c>
      <c r="N2282">
        <v>87.02</v>
      </c>
      <c r="O2282">
        <v>5.07</v>
      </c>
      <c r="Q2282">
        <v>1.63</v>
      </c>
      <c r="S2282">
        <v>1.97</v>
      </c>
      <c r="U2282">
        <v>0.88</v>
      </c>
      <c r="V2282" t="s">
        <v>93</v>
      </c>
      <c r="Y2282" t="s">
        <v>503</v>
      </c>
      <c r="Z2282" t="s">
        <v>353</v>
      </c>
      <c r="AA2282" t="s">
        <v>15418</v>
      </c>
      <c r="AB2282" t="str">
        <f>+LEFT(AA2282,1)</f>
        <v>M</v>
      </c>
      <c r="AC2282" s="6">
        <f>DEGREES(ACOS(SIN(Resultats!$H$11)*SIN(RADIANS(N2282))+COS(Resultats!$H$11)*COS(RADIANS(N2282))*COS(Resultats!$E$11-RADIANS(M2282))))</f>
        <v>77.56000838533393</v>
      </c>
      <c r="AD2282">
        <f>+IF(AB2282=Data!$E$18,1,0)</f>
        <v>0</v>
      </c>
      <c r="AE2282">
        <f>+IF(AC2282&lt;Data!$B$17,1,0)</f>
        <v>0</v>
      </c>
      <c r="AF2282" s="7">
        <f>+IF(AND(AD2282,AE2282),1,0)</f>
        <v>0</v>
      </c>
    </row>
    <row r="2283" spans="1:32" x14ac:dyDescent="0.2">
      <c r="A2283">
        <v>5768</v>
      </c>
      <c r="C2283">
        <v>138524</v>
      </c>
      <c r="D2283">
        <v>16746</v>
      </c>
      <c r="E2283">
        <v>15</v>
      </c>
      <c r="F2283">
        <v>29</v>
      </c>
      <c r="G2283">
        <v>21.2</v>
      </c>
      <c r="H2283" t="s">
        <v>24</v>
      </c>
      <c r="I2283">
        <v>62</v>
      </c>
      <c r="J2283">
        <v>5</v>
      </c>
      <c r="K2283">
        <v>59</v>
      </c>
      <c r="L2283">
        <v>15.489222222222221</v>
      </c>
      <c r="M2283">
        <v>232.33833333333331</v>
      </c>
      <c r="N2283">
        <v>62.099722222222226</v>
      </c>
      <c r="O2283">
        <v>6.38</v>
      </c>
      <c r="P2283" t="s">
        <v>103</v>
      </c>
      <c r="Y2283" t="s">
        <v>104</v>
      </c>
      <c r="Z2283" t="s">
        <v>104</v>
      </c>
      <c r="AA2283" t="s">
        <v>104</v>
      </c>
      <c r="AB2283" t="str">
        <f>+LEFT(AA2283,1)</f>
        <v>K</v>
      </c>
      <c r="AC2283" s="6">
        <f>DEGREES(ACOS(SIN(Resultats!$H$11)*SIN(RADIANS(N2283))+COS(Resultats!$H$11)*COS(RADIANS(N2283))*COS(Resultats!$E$11-RADIANS(M2283))))</f>
        <v>77.590189646954258</v>
      </c>
      <c r="AD2283">
        <f>+IF(AB2283=Data!$E$18,1,0)</f>
        <v>0</v>
      </c>
      <c r="AE2283">
        <f>+IF(AC2283&lt;Data!$B$17,1,0)</f>
        <v>0</v>
      </c>
      <c r="AF2283" s="7">
        <f>+IF(AND(AD2283,AE2283),1,0)</f>
        <v>0</v>
      </c>
    </row>
    <row r="2284" spans="1:32" x14ac:dyDescent="0.2">
      <c r="A2284">
        <v>1885</v>
      </c>
      <c r="C2284">
        <v>36905</v>
      </c>
      <c r="D2284">
        <v>914</v>
      </c>
      <c r="E2284">
        <v>6</v>
      </c>
      <c r="F2284">
        <v>1</v>
      </c>
      <c r="G2284">
        <v>20.2</v>
      </c>
      <c r="H2284" t="s">
        <v>24</v>
      </c>
      <c r="I2284">
        <v>85</v>
      </c>
      <c r="J2284">
        <v>10</v>
      </c>
      <c r="K2284">
        <v>56</v>
      </c>
      <c r="L2284">
        <v>6.0222777777777781</v>
      </c>
      <c r="M2284">
        <v>90.334166666666675</v>
      </c>
      <c r="N2284">
        <v>85.182222222222222</v>
      </c>
      <c r="O2284">
        <v>6.11</v>
      </c>
      <c r="Q2284">
        <v>1.57</v>
      </c>
      <c r="S2284">
        <v>1.9</v>
      </c>
      <c r="Y2284" t="s">
        <v>53</v>
      </c>
      <c r="Z2284" t="s">
        <v>53</v>
      </c>
      <c r="AA2284" t="s">
        <v>586</v>
      </c>
      <c r="AB2284" t="str">
        <f>+LEFT(AA2284,1)</f>
        <v>M</v>
      </c>
      <c r="AC2284" s="6">
        <f>DEGREES(ACOS(SIN(Resultats!$H$11)*SIN(RADIANS(N2284))+COS(Resultats!$H$11)*COS(RADIANS(N2284))*COS(Resultats!$E$11-RADIANS(M2284))))</f>
        <v>77.595780418765472</v>
      </c>
      <c r="AD2284">
        <f>+IF(AB2284=Data!$E$18,1,0)</f>
        <v>0</v>
      </c>
      <c r="AE2284">
        <f>+IF(AC2284&lt;Data!$B$17,1,0)</f>
        <v>0</v>
      </c>
      <c r="AF2284" s="7">
        <f>+IF(AND(AD2284,AE2284),1,0)</f>
        <v>0</v>
      </c>
    </row>
    <row r="2285" spans="1:32" x14ac:dyDescent="0.2">
      <c r="A2285">
        <v>1424</v>
      </c>
      <c r="C2285">
        <v>28503</v>
      </c>
      <c r="D2285">
        <v>57278</v>
      </c>
      <c r="E2285">
        <v>4</v>
      </c>
      <c r="F2285">
        <v>31</v>
      </c>
      <c r="G2285">
        <v>24</v>
      </c>
      <c r="H2285" t="s">
        <v>24</v>
      </c>
      <c r="I2285">
        <v>40</v>
      </c>
      <c r="J2285">
        <v>0</v>
      </c>
      <c r="K2285">
        <v>37</v>
      </c>
      <c r="L2285">
        <v>4.5233333333333334</v>
      </c>
      <c r="M2285">
        <v>67.849999999999994</v>
      </c>
      <c r="N2285">
        <v>40.01027777777778</v>
      </c>
      <c r="O2285">
        <v>6.26</v>
      </c>
      <c r="Q2285">
        <v>0.04</v>
      </c>
      <c r="S2285">
        <v>-0.36</v>
      </c>
      <c r="Y2285" t="s">
        <v>122</v>
      </c>
      <c r="Z2285" t="s">
        <v>122</v>
      </c>
      <c r="AA2285" t="s">
        <v>1652</v>
      </c>
      <c r="AB2285" t="str">
        <f>+LEFT(AA2285,1)</f>
        <v>B</v>
      </c>
      <c r="AC2285" s="6">
        <f>DEGREES(ACOS(SIN(Resultats!$H$11)*SIN(RADIANS(N2285))+COS(Resultats!$H$11)*COS(RADIANS(N2285))*COS(Resultats!$E$11-RADIANS(M2285))))</f>
        <v>77.604174297875915</v>
      </c>
      <c r="AD2285">
        <f>+IF(AB2285=Data!$E$18,1,0)</f>
        <v>0</v>
      </c>
      <c r="AE2285">
        <f>+IF(AC2285&lt;Data!$B$17,1,0)</f>
        <v>0</v>
      </c>
      <c r="AF2285" s="7">
        <f>+IF(AND(AD2285,AE2285),1,0)</f>
        <v>0</v>
      </c>
    </row>
    <row r="2286" spans="1:32" x14ac:dyDescent="0.2">
      <c r="A2286">
        <v>1471</v>
      </c>
      <c r="C2286">
        <v>29365</v>
      </c>
      <c r="D2286">
        <v>76680</v>
      </c>
      <c r="E2286">
        <v>4</v>
      </c>
      <c r="F2286">
        <v>38</v>
      </c>
      <c r="G2286">
        <v>15.8</v>
      </c>
      <c r="H2286" t="s">
        <v>24</v>
      </c>
      <c r="I2286">
        <v>20</v>
      </c>
      <c r="J2286">
        <v>41</v>
      </c>
      <c r="K2286">
        <v>5</v>
      </c>
      <c r="L2286">
        <v>4.6377222222222221</v>
      </c>
      <c r="M2286">
        <v>69.56583333333333</v>
      </c>
      <c r="N2286">
        <v>20.684722222222224</v>
      </c>
      <c r="O2286">
        <v>5.92</v>
      </c>
      <c r="Q2286">
        <v>-0.05</v>
      </c>
      <c r="S2286">
        <v>-0.35</v>
      </c>
      <c r="Y2286" t="s">
        <v>122</v>
      </c>
      <c r="Z2286" t="s">
        <v>122</v>
      </c>
      <c r="AA2286" t="s">
        <v>1652</v>
      </c>
      <c r="AB2286" t="str">
        <f>+LEFT(AA2286,1)</f>
        <v>B</v>
      </c>
      <c r="AC2286" s="6">
        <f>DEGREES(ACOS(SIN(Resultats!$H$11)*SIN(RADIANS(N2286))+COS(Resultats!$H$11)*COS(RADIANS(N2286))*COS(Resultats!$E$11-RADIANS(M2286))))</f>
        <v>77.6171206178864</v>
      </c>
      <c r="AD2286">
        <f>+IF(AB2286=Data!$E$18,1,0)</f>
        <v>0</v>
      </c>
      <c r="AE2286">
        <f>+IF(AC2286&lt;Data!$B$17,1,0)</f>
        <v>0</v>
      </c>
      <c r="AF2286" s="7">
        <f>+IF(AND(AD2286,AE2286),1,0)</f>
        <v>0</v>
      </c>
    </row>
    <row r="2287" spans="1:32" x14ac:dyDescent="0.2">
      <c r="A2287">
        <v>1468</v>
      </c>
      <c r="C2287">
        <v>29329</v>
      </c>
      <c r="D2287">
        <v>5289</v>
      </c>
      <c r="E2287">
        <v>4</v>
      </c>
      <c r="F2287">
        <v>46</v>
      </c>
      <c r="G2287">
        <v>0.3</v>
      </c>
      <c r="H2287" t="s">
        <v>24</v>
      </c>
      <c r="I2287">
        <v>76</v>
      </c>
      <c r="J2287">
        <v>36</v>
      </c>
      <c r="K2287">
        <v>40</v>
      </c>
      <c r="L2287">
        <v>4.76675</v>
      </c>
      <c r="M2287">
        <v>71.501249999999999</v>
      </c>
      <c r="N2287">
        <v>76.6111111111111</v>
      </c>
      <c r="O2287">
        <v>6.49</v>
      </c>
      <c r="Q2287">
        <v>0.51</v>
      </c>
      <c r="Y2287" t="s">
        <v>75</v>
      </c>
      <c r="Z2287" t="s">
        <v>75</v>
      </c>
      <c r="AA2287" t="s">
        <v>2689</v>
      </c>
      <c r="AB2287" t="str">
        <f>+LEFT(AA2287,1)</f>
        <v>F</v>
      </c>
      <c r="AC2287" s="6">
        <f>DEGREES(ACOS(SIN(Resultats!$H$11)*SIN(RADIANS(N2287))+COS(Resultats!$H$11)*COS(RADIANS(N2287))*COS(Resultats!$E$11-RADIANS(M2287))))</f>
        <v>77.619813700432374</v>
      </c>
      <c r="AD2287">
        <f>+IF(AB2287=Data!$E$18,1,0)</f>
        <v>0</v>
      </c>
      <c r="AE2287">
        <f>+IF(AC2287&lt;Data!$B$17,1,0)</f>
        <v>0</v>
      </c>
      <c r="AF2287" s="7">
        <f>+IF(AND(AD2287,AE2287),1,0)</f>
        <v>0</v>
      </c>
    </row>
    <row r="2288" spans="1:32" x14ac:dyDescent="0.2">
      <c r="A2288">
        <v>1445</v>
      </c>
      <c r="C2288">
        <v>28929</v>
      </c>
      <c r="D2288">
        <v>76654</v>
      </c>
      <c r="E2288">
        <v>4</v>
      </c>
      <c r="F2288">
        <v>34</v>
      </c>
      <c r="G2288">
        <v>38</v>
      </c>
      <c r="H2288" t="s">
        <v>24</v>
      </c>
      <c r="I2288">
        <v>28</v>
      </c>
      <c r="J2288">
        <v>57</v>
      </c>
      <c r="K2288">
        <v>40</v>
      </c>
      <c r="L2288">
        <v>4.5772222222222219</v>
      </c>
      <c r="M2288">
        <v>68.658333333333331</v>
      </c>
      <c r="N2288">
        <v>28.961111111111112</v>
      </c>
      <c r="O2288">
        <v>5.88</v>
      </c>
      <c r="Q2288">
        <v>-0.06</v>
      </c>
      <c r="S2288">
        <v>-0.36</v>
      </c>
      <c r="Y2288" t="s">
        <v>2419</v>
      </c>
      <c r="Z2288" t="s">
        <v>2419</v>
      </c>
      <c r="AA2288" t="s">
        <v>5040</v>
      </c>
      <c r="AB2288" t="str">
        <f>+LEFT(AA2288,1)</f>
        <v>B</v>
      </c>
      <c r="AC2288" s="6">
        <f>DEGREES(ACOS(SIN(Resultats!$H$11)*SIN(RADIANS(N2288))+COS(Resultats!$H$11)*COS(RADIANS(N2288))*COS(Resultats!$E$11-RADIANS(M2288))))</f>
        <v>77.65494793947542</v>
      </c>
      <c r="AD2288">
        <f>+IF(AB2288=Data!$E$18,1,0)</f>
        <v>0</v>
      </c>
      <c r="AE2288">
        <f>+IF(AC2288&lt;Data!$B$17,1,0)</f>
        <v>0</v>
      </c>
      <c r="AF2288" s="7">
        <f>+IF(AND(AD2288,AE2288),1,0)</f>
        <v>0</v>
      </c>
    </row>
    <row r="2289" spans="1:32" x14ac:dyDescent="0.2">
      <c r="A2289">
        <v>1459</v>
      </c>
      <c r="C2289">
        <v>29169</v>
      </c>
      <c r="D2289">
        <v>76670</v>
      </c>
      <c r="E2289">
        <v>4</v>
      </c>
      <c r="F2289">
        <v>36</v>
      </c>
      <c r="G2289">
        <v>29.2</v>
      </c>
      <c r="H2289" t="s">
        <v>24</v>
      </c>
      <c r="I2289">
        <v>23</v>
      </c>
      <c r="J2289">
        <v>20</v>
      </c>
      <c r="K2289">
        <v>27</v>
      </c>
      <c r="L2289">
        <v>4.6081111111111106</v>
      </c>
      <c r="M2289">
        <v>69.121666666666655</v>
      </c>
      <c r="N2289">
        <v>23.340833333333332</v>
      </c>
      <c r="O2289">
        <v>6.02</v>
      </c>
      <c r="Q2289">
        <v>0.38</v>
      </c>
      <c r="S2289">
        <v>0.02</v>
      </c>
      <c r="U2289">
        <v>0.21</v>
      </c>
      <c r="Y2289" t="s">
        <v>201</v>
      </c>
      <c r="Z2289" t="s">
        <v>201</v>
      </c>
      <c r="AA2289" t="s">
        <v>2154</v>
      </c>
      <c r="AB2289" t="str">
        <f>+LEFT(AA2289,1)</f>
        <v>F</v>
      </c>
      <c r="AC2289" s="6">
        <f>DEGREES(ACOS(SIN(Resultats!$H$11)*SIN(RADIANS(N2289))+COS(Resultats!$H$11)*COS(RADIANS(N2289))*COS(Resultats!$E$11-RADIANS(M2289))))</f>
        <v>77.751859300125759</v>
      </c>
      <c r="AD2289">
        <f>+IF(AB2289=Data!$E$18,1,0)</f>
        <v>0</v>
      </c>
      <c r="AE2289">
        <f>+IF(AC2289&lt;Data!$B$17,1,0)</f>
        <v>0</v>
      </c>
      <c r="AF2289" s="7">
        <f>+IF(AND(AD2289,AE2289),1,0)</f>
        <v>0</v>
      </c>
    </row>
    <row r="2290" spans="1:32" x14ac:dyDescent="0.2">
      <c r="A2290">
        <v>1523</v>
      </c>
      <c r="C2290">
        <v>30338</v>
      </c>
      <c r="D2290">
        <v>783</v>
      </c>
      <c r="E2290">
        <v>5</v>
      </c>
      <c r="F2290">
        <v>0</v>
      </c>
      <c r="G2290">
        <v>20.7</v>
      </c>
      <c r="H2290" t="s">
        <v>24</v>
      </c>
      <c r="I2290">
        <v>81</v>
      </c>
      <c r="J2290">
        <v>11</v>
      </c>
      <c r="K2290">
        <v>38</v>
      </c>
      <c r="L2290">
        <v>5.0057499999999999</v>
      </c>
      <c r="M2290">
        <v>75.086250000000007</v>
      </c>
      <c r="N2290">
        <v>81.193888888888893</v>
      </c>
      <c r="O2290">
        <v>5.07</v>
      </c>
      <c r="Q2290">
        <v>1.28</v>
      </c>
      <c r="S2290">
        <v>1.47</v>
      </c>
      <c r="Y2290" t="s">
        <v>105</v>
      </c>
      <c r="Z2290" t="s">
        <v>105</v>
      </c>
      <c r="AA2290" t="s">
        <v>133</v>
      </c>
      <c r="AB2290" t="str">
        <f>+LEFT(AA2290,1)</f>
        <v>K</v>
      </c>
      <c r="AC2290" s="6">
        <f>DEGREES(ACOS(SIN(Resultats!$H$11)*SIN(RADIANS(N2290))+COS(Resultats!$H$11)*COS(RADIANS(N2290))*COS(Resultats!$E$11-RADIANS(M2290))))</f>
        <v>77.828336969799466</v>
      </c>
      <c r="AD2290">
        <f>+IF(AB2290=Data!$E$18,1,0)</f>
        <v>0</v>
      </c>
      <c r="AE2290">
        <f>+IF(AC2290&lt;Data!$B$17,1,0)</f>
        <v>0</v>
      </c>
      <c r="AF2290" s="7">
        <f>+IF(AND(AD2290,AE2290),1,0)</f>
        <v>0</v>
      </c>
    </row>
    <row r="2291" spans="1:32" x14ac:dyDescent="0.2">
      <c r="A2291">
        <v>1611</v>
      </c>
      <c r="B2291" t="s">
        <v>2537</v>
      </c>
      <c r="C2291">
        <v>32045</v>
      </c>
      <c r="D2291">
        <v>150064</v>
      </c>
      <c r="E2291">
        <v>4</v>
      </c>
      <c r="F2291">
        <v>59</v>
      </c>
      <c r="G2291">
        <v>55.8</v>
      </c>
      <c r="H2291" t="s">
        <v>26</v>
      </c>
      <c r="I2291">
        <v>12</v>
      </c>
      <c r="J2291">
        <v>32</v>
      </c>
      <c r="K2291">
        <v>15</v>
      </c>
      <c r="L2291">
        <v>4.9988333333333337</v>
      </c>
      <c r="M2291">
        <v>74.982500000000002</v>
      </c>
      <c r="N2291">
        <v>-12.5375</v>
      </c>
      <c r="O2291">
        <v>4.79</v>
      </c>
      <c r="Q2291">
        <v>0.26</v>
      </c>
      <c r="S2291">
        <v>0.16</v>
      </c>
      <c r="U2291">
        <v>0.14000000000000001</v>
      </c>
      <c r="Y2291" t="s">
        <v>88</v>
      </c>
      <c r="Z2291" t="s">
        <v>88</v>
      </c>
      <c r="AA2291" t="s">
        <v>2891</v>
      </c>
      <c r="AB2291" t="str">
        <f>+LEFT(AA2291,1)</f>
        <v>F</v>
      </c>
      <c r="AC2291" s="6">
        <f>DEGREES(ACOS(SIN(Resultats!$H$11)*SIN(RADIANS(N2291))+COS(Resultats!$H$11)*COS(RADIANS(N2291))*COS(Resultats!$E$11-RADIANS(M2291))))</f>
        <v>77.828998480693059</v>
      </c>
      <c r="AD2291">
        <f>+IF(AB2291=Data!$E$18,1,0)</f>
        <v>0</v>
      </c>
      <c r="AE2291">
        <f>+IF(AC2291&lt;Data!$B$17,1,0)</f>
        <v>0</v>
      </c>
      <c r="AF2291" s="7">
        <f>+IF(AND(AD2291,AE2291),1,0)</f>
        <v>0</v>
      </c>
    </row>
    <row r="2292" spans="1:32" x14ac:dyDescent="0.2">
      <c r="A2292">
        <v>5596</v>
      </c>
      <c r="C2292">
        <v>133002</v>
      </c>
      <c r="D2292">
        <v>2459</v>
      </c>
      <c r="E2292">
        <v>14</v>
      </c>
      <c r="F2292">
        <v>50</v>
      </c>
      <c r="G2292">
        <v>20.399999999999999</v>
      </c>
      <c r="H2292" t="s">
        <v>24</v>
      </c>
      <c r="I2292">
        <v>82</v>
      </c>
      <c r="J2292">
        <v>30</v>
      </c>
      <c r="K2292">
        <v>43</v>
      </c>
      <c r="L2292">
        <v>14.839</v>
      </c>
      <c r="M2292">
        <v>222.58500000000001</v>
      </c>
      <c r="N2292">
        <v>82.511944444444438</v>
      </c>
      <c r="O2292">
        <v>5.64</v>
      </c>
      <c r="Q2292">
        <v>0.68</v>
      </c>
      <c r="S2292">
        <v>0.17</v>
      </c>
      <c r="Y2292" t="s">
        <v>130</v>
      </c>
      <c r="Z2292" t="s">
        <v>130</v>
      </c>
      <c r="AA2292" t="s">
        <v>15430</v>
      </c>
      <c r="AB2292" t="str">
        <f>+LEFT(AA2292,1)</f>
        <v>F</v>
      </c>
      <c r="AC2292" s="6">
        <f>DEGREES(ACOS(SIN(Resultats!$H$11)*SIN(RADIANS(N2292))+COS(Resultats!$H$11)*COS(RADIANS(N2292))*COS(Resultats!$E$11-RADIANS(M2292))))</f>
        <v>77.843763495777623</v>
      </c>
      <c r="AD2292">
        <f>+IF(AB2292=Data!$E$18,1,0)</f>
        <v>0</v>
      </c>
      <c r="AE2292">
        <f>+IF(AC2292&lt;Data!$B$17,1,0)</f>
        <v>0</v>
      </c>
      <c r="AF2292" s="7">
        <f>+IF(AND(AD2292,AE2292),1,0)</f>
        <v>0</v>
      </c>
    </row>
    <row r="2293" spans="1:32" x14ac:dyDescent="0.2">
      <c r="A2293">
        <v>5785</v>
      </c>
      <c r="C2293">
        <v>138852</v>
      </c>
      <c r="D2293">
        <v>16754</v>
      </c>
      <c r="E2293">
        <v>15</v>
      </c>
      <c r="F2293">
        <v>30</v>
      </c>
      <c r="G2293">
        <v>55.7</v>
      </c>
      <c r="H2293" t="s">
        <v>24</v>
      </c>
      <c r="I2293">
        <v>64</v>
      </c>
      <c r="J2293">
        <v>12</v>
      </c>
      <c r="K2293">
        <v>31</v>
      </c>
      <c r="L2293">
        <v>15.515472222222222</v>
      </c>
      <c r="M2293">
        <v>232.73208333333332</v>
      </c>
      <c r="N2293">
        <v>64.208611111111111</v>
      </c>
      <c r="O2293">
        <v>5.79</v>
      </c>
      <c r="Q2293">
        <v>0.96</v>
      </c>
      <c r="Y2293" t="s">
        <v>364</v>
      </c>
      <c r="Z2293" t="s">
        <v>54</v>
      </c>
      <c r="AA2293" t="s">
        <v>197</v>
      </c>
      <c r="AB2293" t="str">
        <f>+LEFT(AA2293,1)</f>
        <v>K</v>
      </c>
      <c r="AC2293" s="6">
        <f>DEGREES(ACOS(SIN(Resultats!$H$11)*SIN(RADIANS(N2293))+COS(Resultats!$H$11)*COS(RADIANS(N2293))*COS(Resultats!$E$11-RADIANS(M2293))))</f>
        <v>77.844978341242424</v>
      </c>
      <c r="AD2293">
        <f>+IF(AB2293=Data!$E$18,1,0)</f>
        <v>0</v>
      </c>
      <c r="AE2293">
        <f>+IF(AC2293&lt;Data!$B$17,1,0)</f>
        <v>0</v>
      </c>
      <c r="AF2293" s="7">
        <f>+IF(AND(AD2293,AE2293),1,0)</f>
        <v>0</v>
      </c>
    </row>
    <row r="2294" spans="1:32" x14ac:dyDescent="0.2">
      <c r="A2294">
        <v>1479</v>
      </c>
      <c r="B2294" t="s">
        <v>2449</v>
      </c>
      <c r="C2294">
        <v>29488</v>
      </c>
      <c r="D2294">
        <v>94054</v>
      </c>
      <c r="E2294">
        <v>4</v>
      </c>
      <c r="F2294">
        <v>39</v>
      </c>
      <c r="G2294">
        <v>16.5</v>
      </c>
      <c r="H2294" t="s">
        <v>24</v>
      </c>
      <c r="I2294">
        <v>15</v>
      </c>
      <c r="J2294">
        <v>55</v>
      </c>
      <c r="K2294">
        <v>5</v>
      </c>
      <c r="L2294">
        <v>4.654583333333334</v>
      </c>
      <c r="M2294">
        <v>69.818749999999994</v>
      </c>
      <c r="N2294">
        <v>15.918055555555554</v>
      </c>
      <c r="O2294">
        <v>4.6900000000000004</v>
      </c>
      <c r="Q2294">
        <v>0.15</v>
      </c>
      <c r="S2294">
        <v>0.13</v>
      </c>
      <c r="U2294">
        <v>7.0000000000000007E-2</v>
      </c>
      <c r="Y2294" t="s">
        <v>174</v>
      </c>
      <c r="Z2294" t="s">
        <v>174</v>
      </c>
      <c r="AA2294" t="s">
        <v>15427</v>
      </c>
      <c r="AB2294" t="str">
        <f>+LEFT(AA2294,1)</f>
        <v>A</v>
      </c>
      <c r="AC2294" s="6">
        <f>DEGREES(ACOS(SIN(Resultats!$H$11)*SIN(RADIANS(N2294))+COS(Resultats!$H$11)*COS(RADIANS(N2294))*COS(Resultats!$E$11-RADIANS(M2294))))</f>
        <v>77.928824676607917</v>
      </c>
      <c r="AD2294">
        <f>+IF(AB2294=Data!$E$18,1,0)</f>
        <v>1</v>
      </c>
      <c r="AE2294">
        <f>+IF(AC2294&lt;Data!$B$17,1,0)</f>
        <v>0</v>
      </c>
      <c r="AF2294" s="7">
        <f>+IF(AND(AD2294,AE2294),1,0)</f>
        <v>0</v>
      </c>
    </row>
    <row r="2295" spans="1:32" x14ac:dyDescent="0.2">
      <c r="A2295">
        <v>1401</v>
      </c>
      <c r="C2295">
        <v>28204</v>
      </c>
      <c r="D2295">
        <v>5238</v>
      </c>
      <c r="E2295">
        <v>4</v>
      </c>
      <c r="F2295">
        <v>33</v>
      </c>
      <c r="G2295">
        <v>30.7</v>
      </c>
      <c r="H2295" t="s">
        <v>24</v>
      </c>
      <c r="I2295">
        <v>72</v>
      </c>
      <c r="J2295">
        <v>31</v>
      </c>
      <c r="K2295">
        <v>43</v>
      </c>
      <c r="L2295">
        <v>4.558527777777778</v>
      </c>
      <c r="M2295">
        <v>68.377916666666664</v>
      </c>
      <c r="N2295">
        <v>72.528611111111104</v>
      </c>
      <c r="O2295">
        <v>5.94</v>
      </c>
      <c r="Q2295">
        <v>0.3</v>
      </c>
      <c r="S2295">
        <v>0.18</v>
      </c>
      <c r="Y2295" t="s">
        <v>2388</v>
      </c>
      <c r="Z2295" t="s">
        <v>2388</v>
      </c>
      <c r="AA2295" t="s">
        <v>15438</v>
      </c>
      <c r="AB2295" t="str">
        <f>+LEFT(AA2295,1)</f>
        <v>A</v>
      </c>
      <c r="AC2295" s="6">
        <f>DEGREES(ACOS(SIN(Resultats!$H$11)*SIN(RADIANS(N2295))+COS(Resultats!$H$11)*COS(RADIANS(N2295))*COS(Resultats!$E$11-RADIANS(M2295))))</f>
        <v>77.952844486739167</v>
      </c>
      <c r="AD2295">
        <f>+IF(AB2295=Data!$E$18,1,0)</f>
        <v>1</v>
      </c>
      <c r="AE2295">
        <f>+IF(AC2295&lt;Data!$B$17,1,0)</f>
        <v>0</v>
      </c>
      <c r="AF2295" s="7">
        <f>+IF(AND(AD2295,AE2295),1,0)</f>
        <v>0</v>
      </c>
    </row>
    <row r="2296" spans="1:32" x14ac:dyDescent="0.2">
      <c r="A2296">
        <v>1382</v>
      </c>
      <c r="C2296">
        <v>27855</v>
      </c>
      <c r="D2296">
        <v>24615</v>
      </c>
      <c r="E2296">
        <v>4</v>
      </c>
      <c r="F2296">
        <v>27</v>
      </c>
      <c r="G2296">
        <v>0.9</v>
      </c>
      <c r="H2296" t="s">
        <v>24</v>
      </c>
      <c r="I2296">
        <v>57</v>
      </c>
      <c r="J2296">
        <v>35</v>
      </c>
      <c r="K2296">
        <v>7</v>
      </c>
      <c r="L2296">
        <v>4.4502500000000005</v>
      </c>
      <c r="M2296">
        <v>66.753749999999997</v>
      </c>
      <c r="N2296">
        <v>57.585277777777783</v>
      </c>
      <c r="O2296">
        <v>6.32</v>
      </c>
      <c r="Q2296">
        <v>0.04</v>
      </c>
      <c r="S2296">
        <v>0.02</v>
      </c>
      <c r="Y2296" t="s">
        <v>340</v>
      </c>
      <c r="Z2296" t="s">
        <v>340</v>
      </c>
      <c r="AA2296" t="s">
        <v>2210</v>
      </c>
      <c r="AB2296" t="str">
        <f>+LEFT(AA2296,1)</f>
        <v>A</v>
      </c>
      <c r="AC2296" s="6">
        <f>DEGREES(ACOS(SIN(Resultats!$H$11)*SIN(RADIANS(N2296))+COS(Resultats!$H$11)*COS(RADIANS(N2296))*COS(Resultats!$E$11-RADIANS(M2296))))</f>
        <v>77.955320082299735</v>
      </c>
      <c r="AD2296">
        <f>+IF(AB2296=Data!$E$18,1,0)</f>
        <v>1</v>
      </c>
      <c r="AE2296">
        <f>+IF(AC2296&lt;Data!$B$17,1,0)</f>
        <v>0</v>
      </c>
      <c r="AF2296" s="7">
        <f>+IF(AND(AD2296,AE2296),1,0)</f>
        <v>0</v>
      </c>
    </row>
    <row r="2297" spans="1:32" x14ac:dyDescent="0.2">
      <c r="A2297">
        <v>1478</v>
      </c>
      <c r="B2297" t="s">
        <v>2447</v>
      </c>
      <c r="C2297">
        <v>29479</v>
      </c>
      <c r="D2297">
        <v>94051</v>
      </c>
      <c r="E2297">
        <v>4</v>
      </c>
      <c r="F2297">
        <v>39</v>
      </c>
      <c r="G2297">
        <v>9.1999999999999993</v>
      </c>
      <c r="H2297" t="s">
        <v>24</v>
      </c>
      <c r="I2297">
        <v>15</v>
      </c>
      <c r="J2297">
        <v>47</v>
      </c>
      <c r="K2297">
        <v>59</v>
      </c>
      <c r="L2297">
        <v>4.6525555555555558</v>
      </c>
      <c r="M2297">
        <v>69.788333333333341</v>
      </c>
      <c r="N2297">
        <v>15.799722222222222</v>
      </c>
      <c r="O2297">
        <v>5.07</v>
      </c>
      <c r="Q2297">
        <v>0.15</v>
      </c>
      <c r="S2297">
        <v>0.2</v>
      </c>
      <c r="Y2297" t="s">
        <v>2448</v>
      </c>
      <c r="Z2297" t="s">
        <v>2448</v>
      </c>
      <c r="AA2297" t="s">
        <v>15426</v>
      </c>
      <c r="AB2297" t="str">
        <f>+LEFT(AA2297,1)</f>
        <v>A</v>
      </c>
      <c r="AC2297" s="6">
        <f>DEGREES(ACOS(SIN(Resultats!$H$11)*SIN(RADIANS(N2297))+COS(Resultats!$H$11)*COS(RADIANS(N2297))*COS(Resultats!$E$11-RADIANS(M2297))))</f>
        <v>77.972525005354058</v>
      </c>
      <c r="AD2297">
        <f>+IF(AB2297=Data!$E$18,1,0)</f>
        <v>1</v>
      </c>
      <c r="AE2297">
        <f>+IF(AC2297&lt;Data!$B$17,1,0)</f>
        <v>0</v>
      </c>
      <c r="AF2297" s="7">
        <f>+IF(AND(AD2297,AE2297),1,0)</f>
        <v>0</v>
      </c>
    </row>
    <row r="2298" spans="1:32" x14ac:dyDescent="0.2">
      <c r="A2298">
        <v>5763</v>
      </c>
      <c r="B2298" t="s">
        <v>5214</v>
      </c>
      <c r="C2298">
        <v>138481</v>
      </c>
      <c r="D2298">
        <v>45580</v>
      </c>
      <c r="E2298">
        <v>15</v>
      </c>
      <c r="F2298">
        <v>30</v>
      </c>
      <c r="G2298">
        <v>55.8</v>
      </c>
      <c r="H2298" t="s">
        <v>24</v>
      </c>
      <c r="I2298">
        <v>40</v>
      </c>
      <c r="J2298">
        <v>49</v>
      </c>
      <c r="K2298">
        <v>59</v>
      </c>
      <c r="L2298">
        <v>15.515499999999999</v>
      </c>
      <c r="M2298">
        <v>232.73249999999999</v>
      </c>
      <c r="N2298">
        <v>40.833055555555561</v>
      </c>
      <c r="O2298">
        <v>5.0199999999999996</v>
      </c>
      <c r="Q2298">
        <v>1.59</v>
      </c>
      <c r="S2298">
        <v>1.9</v>
      </c>
      <c r="U2298">
        <v>0.93</v>
      </c>
      <c r="Y2298" t="s">
        <v>5215</v>
      </c>
      <c r="Z2298" t="s">
        <v>9221</v>
      </c>
      <c r="AA2298" t="s">
        <v>80</v>
      </c>
      <c r="AB2298" t="str">
        <f>+LEFT(AA2298,1)</f>
        <v>K</v>
      </c>
      <c r="AC2298" s="6">
        <f>DEGREES(ACOS(SIN(Resultats!$H$11)*SIN(RADIANS(N2298))+COS(Resultats!$H$11)*COS(RADIANS(N2298))*COS(Resultats!$E$11-RADIANS(M2298))))</f>
        <v>78.006503644259396</v>
      </c>
      <c r="AD2298">
        <f>+IF(AB2298=Data!$E$18,1,0)</f>
        <v>0</v>
      </c>
      <c r="AE2298">
        <f>+IF(AC2298&lt;Data!$B$17,1,0)</f>
        <v>0</v>
      </c>
      <c r="AF2298" s="7">
        <f>+IF(AND(AD2298,AE2298),1,0)</f>
        <v>0</v>
      </c>
    </row>
    <row r="2299" spans="1:32" x14ac:dyDescent="0.2">
      <c r="A2299">
        <v>1560</v>
      </c>
      <c r="B2299" t="s">
        <v>2499</v>
      </c>
      <c r="C2299">
        <v>31109</v>
      </c>
      <c r="D2299">
        <v>131568</v>
      </c>
      <c r="E2299">
        <v>4</v>
      </c>
      <c r="F2299">
        <v>52</v>
      </c>
      <c r="G2299">
        <v>53.7</v>
      </c>
      <c r="H2299" t="s">
        <v>26</v>
      </c>
      <c r="I2299">
        <v>5</v>
      </c>
      <c r="J2299">
        <v>27</v>
      </c>
      <c r="K2299">
        <v>10</v>
      </c>
      <c r="L2299">
        <v>4.8815833333333334</v>
      </c>
      <c r="M2299">
        <v>73.223749999999995</v>
      </c>
      <c r="N2299">
        <v>-5.4527777777777784</v>
      </c>
      <c r="O2299">
        <v>4.3899999999999997</v>
      </c>
      <c r="Q2299">
        <v>0.25</v>
      </c>
      <c r="S2299">
        <v>0.16</v>
      </c>
      <c r="U2299">
        <v>0.17</v>
      </c>
      <c r="Y2299" t="s">
        <v>2500</v>
      </c>
      <c r="Z2299" t="s">
        <v>297</v>
      </c>
      <c r="AA2299" t="s">
        <v>2046</v>
      </c>
      <c r="AB2299" t="str">
        <f>+LEFT(AA2299,1)</f>
        <v>F</v>
      </c>
      <c r="AC2299" s="6">
        <f>DEGREES(ACOS(SIN(Resultats!$H$11)*SIN(RADIANS(N2299))+COS(Resultats!$H$11)*COS(RADIANS(N2299))*COS(Resultats!$E$11-RADIANS(M2299))))</f>
        <v>78.008959986073833</v>
      </c>
      <c r="AD2299">
        <f>+IF(AB2299=Data!$E$18,1,0)</f>
        <v>0</v>
      </c>
      <c r="AE2299">
        <f>+IF(AC2299&lt;Data!$B$17,1,0)</f>
        <v>0</v>
      </c>
      <c r="AF2299" s="7">
        <f>+IF(AND(AD2299,AE2299),1,0)</f>
        <v>0</v>
      </c>
    </row>
    <row r="2300" spans="1:32" x14ac:dyDescent="0.2">
      <c r="A2300">
        <v>4686</v>
      </c>
      <c r="C2300">
        <v>107192</v>
      </c>
      <c r="D2300">
        <v>2010</v>
      </c>
      <c r="E2300">
        <v>12</v>
      </c>
      <c r="F2300">
        <v>15</v>
      </c>
      <c r="G2300">
        <v>20.3</v>
      </c>
      <c r="H2300" t="s">
        <v>24</v>
      </c>
      <c r="I2300">
        <v>87</v>
      </c>
      <c r="J2300">
        <v>42</v>
      </c>
      <c r="K2300">
        <v>0</v>
      </c>
      <c r="L2300">
        <v>12.255638888888889</v>
      </c>
      <c r="M2300">
        <v>183.83458333333334</v>
      </c>
      <c r="N2300">
        <v>87.7</v>
      </c>
      <c r="O2300">
        <v>6.28</v>
      </c>
      <c r="Q2300">
        <v>0.35</v>
      </c>
      <c r="S2300">
        <v>-0.01</v>
      </c>
      <c r="Y2300" t="s">
        <v>63</v>
      </c>
      <c r="Z2300" t="s">
        <v>63</v>
      </c>
      <c r="AA2300" t="s">
        <v>2897</v>
      </c>
      <c r="AB2300" t="str">
        <f>+LEFT(AA2300,1)</f>
        <v>F</v>
      </c>
      <c r="AC2300" s="6">
        <f>DEGREES(ACOS(SIN(Resultats!$H$11)*SIN(RADIANS(N2300))+COS(Resultats!$H$11)*COS(RADIANS(N2300))*COS(Resultats!$E$11-RADIANS(M2300))))</f>
        <v>78.092207760891554</v>
      </c>
      <c r="AD2300">
        <f>+IF(AB2300=Data!$E$18,1,0)</f>
        <v>0</v>
      </c>
      <c r="AE2300">
        <f>+IF(AC2300&lt;Data!$B$17,1,0)</f>
        <v>0</v>
      </c>
      <c r="AF2300" s="7">
        <f>+IF(AND(AD2300,AE2300),1,0)</f>
        <v>0</v>
      </c>
    </row>
    <row r="2301" spans="1:32" x14ac:dyDescent="0.2">
      <c r="A2301">
        <v>1714</v>
      </c>
      <c r="C2301">
        <v>34109</v>
      </c>
      <c r="D2301">
        <v>873</v>
      </c>
      <c r="E2301">
        <v>5</v>
      </c>
      <c r="F2301">
        <v>43</v>
      </c>
      <c r="G2301">
        <v>48.7</v>
      </c>
      <c r="H2301" t="s">
        <v>24</v>
      </c>
      <c r="I2301">
        <v>85</v>
      </c>
      <c r="J2301">
        <v>40</v>
      </c>
      <c r="K2301">
        <v>5</v>
      </c>
      <c r="L2301">
        <v>5.7301944444444448</v>
      </c>
      <c r="M2301">
        <v>85.952916666666667</v>
      </c>
      <c r="N2301">
        <v>85.668055555555554</v>
      </c>
      <c r="O2301">
        <v>6.6</v>
      </c>
      <c r="P2301" t="s">
        <v>103</v>
      </c>
      <c r="Y2301" t="s">
        <v>114</v>
      </c>
      <c r="Z2301" t="s">
        <v>114</v>
      </c>
      <c r="AA2301" t="s">
        <v>18</v>
      </c>
      <c r="AB2301" t="str">
        <f>+LEFT(AA2301,1)</f>
        <v>A</v>
      </c>
      <c r="AC2301" s="6">
        <f>DEGREES(ACOS(SIN(Resultats!$H$11)*SIN(RADIANS(N2301))+COS(Resultats!$H$11)*COS(RADIANS(N2301))*COS(Resultats!$E$11-RADIANS(M2301))))</f>
        <v>78.129150630610866</v>
      </c>
      <c r="AD2301">
        <f>+IF(AB2301=Data!$E$18,1,0)</f>
        <v>1</v>
      </c>
      <c r="AE2301">
        <f>+IF(AC2301&lt;Data!$B$17,1,0)</f>
        <v>0</v>
      </c>
      <c r="AF2301" s="7">
        <f>+IF(AND(AD2301,AE2301),1,0)</f>
        <v>0</v>
      </c>
    </row>
    <row r="2302" spans="1:32" x14ac:dyDescent="0.2">
      <c r="A2302">
        <v>5675</v>
      </c>
      <c r="B2302" t="s">
        <v>5157</v>
      </c>
      <c r="C2302">
        <v>135482</v>
      </c>
      <c r="D2302">
        <v>120916</v>
      </c>
      <c r="E2302">
        <v>15</v>
      </c>
      <c r="F2302">
        <v>15</v>
      </c>
      <c r="G2302">
        <v>11.4</v>
      </c>
      <c r="H2302" t="s">
        <v>24</v>
      </c>
      <c r="I2302">
        <v>4</v>
      </c>
      <c r="J2302">
        <v>56</v>
      </c>
      <c r="K2302">
        <v>22</v>
      </c>
      <c r="L2302">
        <v>15.253166666666667</v>
      </c>
      <c r="M2302">
        <v>228.79750000000001</v>
      </c>
      <c r="N2302">
        <v>4.9394444444444447</v>
      </c>
      <c r="O2302">
        <v>5.33</v>
      </c>
      <c r="Q2302">
        <v>1.0900000000000001</v>
      </c>
      <c r="S2302">
        <v>0.91</v>
      </c>
      <c r="U2302">
        <v>0.57999999999999996</v>
      </c>
      <c r="Y2302" t="s">
        <v>54</v>
      </c>
      <c r="Z2302" t="s">
        <v>54</v>
      </c>
      <c r="AA2302" t="s">
        <v>197</v>
      </c>
      <c r="AB2302" t="str">
        <f>+LEFT(AA2302,1)</f>
        <v>K</v>
      </c>
      <c r="AC2302" s="6">
        <f>DEGREES(ACOS(SIN(Resultats!$H$11)*SIN(RADIANS(N2302))+COS(Resultats!$H$11)*COS(RADIANS(N2302))*COS(Resultats!$E$11-RADIANS(M2302))))</f>
        <v>78.137324253330732</v>
      </c>
      <c r="AD2302">
        <f>+IF(AB2302=Data!$E$18,1,0)</f>
        <v>0</v>
      </c>
      <c r="AE2302">
        <f>+IF(AC2302&lt;Data!$B$17,1,0)</f>
        <v>0</v>
      </c>
      <c r="AF2302" s="7">
        <f>+IF(AND(AD2302,AE2302),1,0)</f>
        <v>0</v>
      </c>
    </row>
    <row r="2303" spans="1:32" x14ac:dyDescent="0.2">
      <c r="A2303">
        <v>5761</v>
      </c>
      <c r="C2303">
        <v>138383</v>
      </c>
      <c r="D2303">
        <v>64741</v>
      </c>
      <c r="E2303">
        <v>15</v>
      </c>
      <c r="F2303">
        <v>30</v>
      </c>
      <c r="G2303">
        <v>27.9</v>
      </c>
      <c r="H2303" t="s">
        <v>24</v>
      </c>
      <c r="I2303">
        <v>36</v>
      </c>
      <c r="J2303">
        <v>48</v>
      </c>
      <c r="K2303">
        <v>15</v>
      </c>
      <c r="L2303">
        <v>15.50775</v>
      </c>
      <c r="M2303">
        <v>232.61625000000001</v>
      </c>
      <c r="N2303">
        <v>36.804166666666667</v>
      </c>
      <c r="O2303">
        <v>6.37</v>
      </c>
      <c r="P2303" t="s">
        <v>103</v>
      </c>
      <c r="Y2303" t="s">
        <v>197</v>
      </c>
      <c r="Z2303" t="s">
        <v>197</v>
      </c>
      <c r="AA2303" t="s">
        <v>197</v>
      </c>
      <c r="AB2303" t="str">
        <f>+LEFT(AA2303,1)</f>
        <v>K</v>
      </c>
      <c r="AC2303" s="6">
        <f>DEGREES(ACOS(SIN(Resultats!$H$11)*SIN(RADIANS(N2303))+COS(Resultats!$H$11)*COS(RADIANS(N2303))*COS(Resultats!$E$11-RADIANS(M2303))))</f>
        <v>78.149071862674589</v>
      </c>
      <c r="AD2303">
        <f>+IF(AB2303=Data!$E$18,1,0)</f>
        <v>0</v>
      </c>
      <c r="AE2303">
        <f>+IF(AC2303&lt;Data!$B$17,1,0)</f>
        <v>0</v>
      </c>
      <c r="AF2303" s="7">
        <f>+IF(AND(AD2303,AE2303),1,0)</f>
        <v>0</v>
      </c>
    </row>
    <row r="2304" spans="1:32" x14ac:dyDescent="0.2">
      <c r="A2304">
        <v>5774</v>
      </c>
      <c r="B2304" t="s">
        <v>5221</v>
      </c>
      <c r="C2304">
        <v>138629</v>
      </c>
      <c r="D2304">
        <v>45590</v>
      </c>
      <c r="E2304">
        <v>15</v>
      </c>
      <c r="F2304">
        <v>31</v>
      </c>
      <c r="G2304">
        <v>47</v>
      </c>
      <c r="H2304" t="s">
        <v>24</v>
      </c>
      <c r="I2304">
        <v>40</v>
      </c>
      <c r="J2304">
        <v>53</v>
      </c>
      <c r="K2304">
        <v>58</v>
      </c>
      <c r="L2304">
        <v>15.529722222222222</v>
      </c>
      <c r="M2304">
        <v>232.94583333333333</v>
      </c>
      <c r="N2304">
        <v>40.899444444444441</v>
      </c>
      <c r="O2304">
        <v>5.0199999999999996</v>
      </c>
      <c r="Q2304">
        <v>7.0000000000000007E-2</v>
      </c>
      <c r="S2304">
        <v>0.11</v>
      </c>
      <c r="U2304">
        <v>0.04</v>
      </c>
      <c r="Y2304" t="s">
        <v>249</v>
      </c>
      <c r="Z2304" t="s">
        <v>249</v>
      </c>
      <c r="AA2304" t="s">
        <v>15427</v>
      </c>
      <c r="AB2304" t="str">
        <f>+LEFT(AA2304,1)</f>
        <v>A</v>
      </c>
      <c r="AC2304" s="6">
        <f>DEGREES(ACOS(SIN(Resultats!$H$11)*SIN(RADIANS(N2304))+COS(Resultats!$H$11)*COS(RADIANS(N2304))*COS(Resultats!$E$11-RADIANS(M2304))))</f>
        <v>78.164155090975783</v>
      </c>
      <c r="AD2304">
        <f>+IF(AB2304=Data!$E$18,1,0)</f>
        <v>1</v>
      </c>
      <c r="AE2304">
        <f>+IF(AC2304&lt;Data!$B$17,1,0)</f>
        <v>0</v>
      </c>
      <c r="AF2304" s="7">
        <f>+IF(AND(AD2304,AE2304),1,0)</f>
        <v>0</v>
      </c>
    </row>
    <row r="2305" spans="1:32" x14ac:dyDescent="0.2">
      <c r="A2305">
        <v>5747</v>
      </c>
      <c r="B2305" t="s">
        <v>5208</v>
      </c>
      <c r="C2305">
        <v>137909</v>
      </c>
      <c r="D2305">
        <v>83831</v>
      </c>
      <c r="E2305">
        <v>15</v>
      </c>
      <c r="F2305">
        <v>27</v>
      </c>
      <c r="G2305">
        <v>49.7</v>
      </c>
      <c r="H2305" t="s">
        <v>24</v>
      </c>
      <c r="I2305">
        <v>29</v>
      </c>
      <c r="J2305">
        <v>6</v>
      </c>
      <c r="K2305">
        <v>21</v>
      </c>
      <c r="L2305">
        <v>15.463805555555554</v>
      </c>
      <c r="M2305">
        <v>231.95708333333332</v>
      </c>
      <c r="N2305">
        <v>29.105833333333333</v>
      </c>
      <c r="O2305">
        <v>3.68</v>
      </c>
      <c r="Q2305">
        <v>0.28000000000000003</v>
      </c>
      <c r="S2305">
        <v>0.11</v>
      </c>
      <c r="U2305">
        <v>0.05</v>
      </c>
      <c r="Y2305" t="s">
        <v>5405</v>
      </c>
      <c r="Z2305" t="s">
        <v>5405</v>
      </c>
      <c r="AA2305" t="s">
        <v>2891</v>
      </c>
      <c r="AB2305" t="str">
        <f>+LEFT(AA2305,1)</f>
        <v>F</v>
      </c>
      <c r="AC2305" s="6">
        <f>DEGREES(ACOS(SIN(Resultats!$H$11)*SIN(RADIANS(N2305))+COS(Resultats!$H$11)*COS(RADIANS(N2305))*COS(Resultats!$E$11-RADIANS(M2305))))</f>
        <v>78.17891623781118</v>
      </c>
      <c r="AD2305">
        <f>+IF(AB2305=Data!$E$18,1,0)</f>
        <v>0</v>
      </c>
      <c r="AE2305">
        <f>+IF(AC2305&lt;Data!$B$17,1,0)</f>
        <v>0</v>
      </c>
      <c r="AF2305" s="7">
        <f>+IF(AND(AD2305,AE2305),1,0)</f>
        <v>0</v>
      </c>
    </row>
    <row r="2306" spans="1:32" x14ac:dyDescent="0.2">
      <c r="A2306">
        <v>1472</v>
      </c>
      <c r="B2306" t="s">
        <v>2444</v>
      </c>
      <c r="C2306">
        <v>29375</v>
      </c>
      <c r="D2306">
        <v>94043</v>
      </c>
      <c r="E2306">
        <v>4</v>
      </c>
      <c r="F2306">
        <v>38</v>
      </c>
      <c r="G2306">
        <v>9.4</v>
      </c>
      <c r="H2306" t="s">
        <v>24</v>
      </c>
      <c r="I2306">
        <v>16</v>
      </c>
      <c r="J2306">
        <v>2</v>
      </c>
      <c r="K2306">
        <v>0</v>
      </c>
      <c r="L2306">
        <v>4.6359444444444442</v>
      </c>
      <c r="M2306">
        <v>69.539166666666659</v>
      </c>
      <c r="N2306">
        <v>16.033333333333335</v>
      </c>
      <c r="O2306">
        <v>5.79</v>
      </c>
      <c r="Q2306">
        <v>0.31</v>
      </c>
      <c r="S2306">
        <v>0.06</v>
      </c>
      <c r="U2306">
        <v>0.16</v>
      </c>
      <c r="Y2306" t="s">
        <v>264</v>
      </c>
      <c r="Z2306" t="s">
        <v>264</v>
      </c>
      <c r="AA2306" t="s">
        <v>2891</v>
      </c>
      <c r="AB2306" t="str">
        <f>+LEFT(AA2306,1)</f>
        <v>F</v>
      </c>
      <c r="AC2306" s="6">
        <f>DEGREES(ACOS(SIN(Resultats!$H$11)*SIN(RADIANS(N2306))+COS(Resultats!$H$11)*COS(RADIANS(N2306))*COS(Resultats!$E$11-RADIANS(M2306))))</f>
        <v>78.181232524200965</v>
      </c>
      <c r="AD2306">
        <f>+IF(AB2306=Data!$E$18,1,0)</f>
        <v>0</v>
      </c>
      <c r="AE2306">
        <f>+IF(AC2306&lt;Data!$B$17,1,0)</f>
        <v>0</v>
      </c>
      <c r="AF2306" s="7">
        <f>+IF(AND(AD2306,AE2306),1,0)</f>
        <v>0</v>
      </c>
    </row>
    <row r="2307" spans="1:32" x14ac:dyDescent="0.2">
      <c r="A2307">
        <v>1484</v>
      </c>
      <c r="B2307" t="s">
        <v>2452</v>
      </c>
      <c r="C2307">
        <v>29589</v>
      </c>
      <c r="D2307">
        <v>94063</v>
      </c>
      <c r="E2307">
        <v>4</v>
      </c>
      <c r="F2307">
        <v>40</v>
      </c>
      <c r="G2307">
        <v>3.4</v>
      </c>
      <c r="H2307" t="s">
        <v>24</v>
      </c>
      <c r="I2307">
        <v>12</v>
      </c>
      <c r="J2307">
        <v>11</v>
      </c>
      <c r="K2307">
        <v>52</v>
      </c>
      <c r="L2307">
        <v>4.6676111111111114</v>
      </c>
      <c r="M2307">
        <v>70.014166666666668</v>
      </c>
      <c r="N2307">
        <v>12.197777777777778</v>
      </c>
      <c r="O2307">
        <v>5.46</v>
      </c>
      <c r="Q2307">
        <v>-0.12</v>
      </c>
      <c r="S2307">
        <v>-0.49</v>
      </c>
      <c r="Y2307" t="s">
        <v>2389</v>
      </c>
      <c r="Z2307" t="s">
        <v>2389</v>
      </c>
      <c r="AA2307" t="s">
        <v>1652</v>
      </c>
      <c r="AB2307" t="str">
        <f>+LEFT(AA2307,1)</f>
        <v>B</v>
      </c>
      <c r="AC2307" s="6">
        <f>DEGREES(ACOS(SIN(Resultats!$H$11)*SIN(RADIANS(N2307))+COS(Resultats!$H$11)*COS(RADIANS(N2307))*COS(Resultats!$E$11-RADIANS(M2307))))</f>
        <v>78.224742118334433</v>
      </c>
      <c r="AD2307">
        <f>+IF(AB2307=Data!$E$18,1,0)</f>
        <v>0</v>
      </c>
      <c r="AE2307">
        <f>+IF(AC2307&lt;Data!$B$17,1,0)</f>
        <v>0</v>
      </c>
      <c r="AF2307" s="7">
        <f>+IF(AND(AD2307,AE2307),1,0)</f>
        <v>0</v>
      </c>
    </row>
    <row r="2308" spans="1:32" x14ac:dyDescent="0.2">
      <c r="A2308">
        <v>1419</v>
      </c>
      <c r="C2308">
        <v>28459</v>
      </c>
      <c r="D2308">
        <v>57269</v>
      </c>
      <c r="E2308">
        <v>4</v>
      </c>
      <c r="F2308">
        <v>30</v>
      </c>
      <c r="G2308">
        <v>38.299999999999997</v>
      </c>
      <c r="H2308" t="s">
        <v>24</v>
      </c>
      <c r="I2308">
        <v>32</v>
      </c>
      <c r="J2308">
        <v>27</v>
      </c>
      <c r="K2308">
        <v>29</v>
      </c>
      <c r="L2308">
        <v>4.5106388888888889</v>
      </c>
      <c r="M2308">
        <v>67.65958333333333</v>
      </c>
      <c r="N2308">
        <v>32.458055555555561</v>
      </c>
      <c r="O2308">
        <v>6.21</v>
      </c>
      <c r="Q2308">
        <v>-0.04</v>
      </c>
      <c r="S2308">
        <v>-0.13</v>
      </c>
      <c r="Y2308" t="s">
        <v>351</v>
      </c>
      <c r="Z2308" t="s">
        <v>191</v>
      </c>
      <c r="AA2308" t="s">
        <v>5040</v>
      </c>
      <c r="AB2308" t="str">
        <f>+LEFT(AA2308,1)</f>
        <v>B</v>
      </c>
      <c r="AC2308" s="6">
        <f>DEGREES(ACOS(SIN(Resultats!$H$11)*SIN(RADIANS(N2308))+COS(Resultats!$H$11)*COS(RADIANS(N2308))*COS(Resultats!$E$11-RADIANS(M2308))))</f>
        <v>78.231909824665166</v>
      </c>
      <c r="AD2308">
        <f>+IF(AB2308=Data!$E$18,1,0)</f>
        <v>0</v>
      </c>
      <c r="AE2308">
        <f>+IF(AC2308&lt;Data!$B$17,1,0)</f>
        <v>0</v>
      </c>
      <c r="AF2308" s="7">
        <f>+IF(AND(AD2308,AE2308),1,0)</f>
        <v>0</v>
      </c>
    </row>
    <row r="2309" spans="1:32" x14ac:dyDescent="0.2">
      <c r="A2309">
        <v>5811</v>
      </c>
      <c r="C2309">
        <v>139357</v>
      </c>
      <c r="D2309">
        <v>29583</v>
      </c>
      <c r="E2309">
        <v>15</v>
      </c>
      <c r="F2309">
        <v>35</v>
      </c>
      <c r="G2309">
        <v>16.3</v>
      </c>
      <c r="H2309" t="s">
        <v>24</v>
      </c>
      <c r="I2309">
        <v>53</v>
      </c>
      <c r="J2309">
        <v>55</v>
      </c>
      <c r="K2309">
        <v>19</v>
      </c>
      <c r="L2309">
        <v>15.587861111111112</v>
      </c>
      <c r="M2309">
        <v>233.81791666666666</v>
      </c>
      <c r="N2309">
        <v>53.921944444444442</v>
      </c>
      <c r="O2309">
        <v>5.97</v>
      </c>
      <c r="Q2309">
        <v>1.18</v>
      </c>
      <c r="X2309" t="s">
        <v>27</v>
      </c>
      <c r="Y2309" t="s">
        <v>80</v>
      </c>
      <c r="Z2309" t="s">
        <v>3264</v>
      </c>
      <c r="AA2309" t="s">
        <v>80</v>
      </c>
      <c r="AB2309" t="str">
        <f>+LEFT(AA2309,1)</f>
        <v>K</v>
      </c>
      <c r="AC2309" s="6">
        <f>DEGREES(ACOS(SIN(Resultats!$H$11)*SIN(RADIANS(N2309))+COS(Resultats!$H$11)*COS(RADIANS(N2309))*COS(Resultats!$E$11-RADIANS(M2309))))</f>
        <v>78.29937148789196</v>
      </c>
      <c r="AD2309">
        <f>+IF(AB2309=Data!$E$18,1,0)</f>
        <v>0</v>
      </c>
      <c r="AE2309">
        <f>+IF(AC2309&lt;Data!$B$17,1,0)</f>
        <v>0</v>
      </c>
      <c r="AF2309" s="7">
        <f>+IF(AND(AD2309,AE2309),1,0)</f>
        <v>0</v>
      </c>
    </row>
    <row r="2310" spans="1:32" x14ac:dyDescent="0.2">
      <c r="A2310">
        <v>1455</v>
      </c>
      <c r="C2310">
        <v>29104</v>
      </c>
      <c r="D2310">
        <v>94022</v>
      </c>
      <c r="E2310">
        <v>4</v>
      </c>
      <c r="F2310">
        <v>35</v>
      </c>
      <c r="G2310">
        <v>42.7</v>
      </c>
      <c r="H2310" t="s">
        <v>24</v>
      </c>
      <c r="I2310">
        <v>19</v>
      </c>
      <c r="J2310">
        <v>52</v>
      </c>
      <c r="K2310">
        <v>54</v>
      </c>
      <c r="L2310">
        <v>4.5951944444444441</v>
      </c>
      <c r="M2310">
        <v>68.927916666666661</v>
      </c>
      <c r="N2310">
        <v>19.881666666666668</v>
      </c>
      <c r="O2310">
        <v>6.36</v>
      </c>
      <c r="Y2310" t="s">
        <v>2428</v>
      </c>
      <c r="Z2310" t="s">
        <v>6151</v>
      </c>
      <c r="AA2310" t="s">
        <v>235</v>
      </c>
      <c r="AB2310" t="str">
        <f>+LEFT(AA2310,1)</f>
        <v>G</v>
      </c>
      <c r="AC2310" s="6">
        <f>DEGREES(ACOS(SIN(Resultats!$H$11)*SIN(RADIANS(N2310))+COS(Resultats!$H$11)*COS(RADIANS(N2310))*COS(Resultats!$E$11-RADIANS(M2310))))</f>
        <v>78.300502911363921</v>
      </c>
      <c r="AD2310">
        <f>+IF(AB2310=Data!$E$18,1,0)</f>
        <v>0</v>
      </c>
      <c r="AE2310">
        <f>+IF(AC2310&lt;Data!$B$17,1,0)</f>
        <v>0</v>
      </c>
      <c r="AF2310" s="7">
        <f>+IF(AND(AD2310,AE2310),1,0)</f>
        <v>0</v>
      </c>
    </row>
    <row r="2311" spans="1:32" x14ac:dyDescent="0.2">
      <c r="A2311">
        <v>5769</v>
      </c>
      <c r="C2311">
        <v>138525</v>
      </c>
      <c r="D2311">
        <v>64754</v>
      </c>
      <c r="E2311">
        <v>15</v>
      </c>
      <c r="F2311">
        <v>31</v>
      </c>
      <c r="G2311">
        <v>22.4</v>
      </c>
      <c r="H2311" t="s">
        <v>24</v>
      </c>
      <c r="I2311">
        <v>36</v>
      </c>
      <c r="J2311">
        <v>36</v>
      </c>
      <c r="K2311">
        <v>59</v>
      </c>
      <c r="L2311">
        <v>15.52288888888889</v>
      </c>
      <c r="M2311">
        <v>232.84333333333333</v>
      </c>
      <c r="N2311">
        <v>36.616388888888892</v>
      </c>
      <c r="O2311">
        <v>6.38</v>
      </c>
      <c r="Q2311">
        <v>0.5</v>
      </c>
      <c r="Y2311" t="s">
        <v>2851</v>
      </c>
      <c r="Z2311" t="s">
        <v>2851</v>
      </c>
      <c r="AA2311" t="s">
        <v>217</v>
      </c>
      <c r="AB2311" t="str">
        <f>+LEFT(AA2311,1)</f>
        <v>F</v>
      </c>
      <c r="AC2311" s="6">
        <f>DEGREES(ACOS(SIN(Resultats!$H$11)*SIN(RADIANS(N2311))+COS(Resultats!$H$11)*COS(RADIANS(N2311))*COS(Resultats!$E$11-RADIANS(M2311))))</f>
        <v>78.343130432534792</v>
      </c>
      <c r="AD2311">
        <f>+IF(AB2311=Data!$E$18,1,0)</f>
        <v>0</v>
      </c>
      <c r="AE2311">
        <f>+IF(AC2311&lt;Data!$B$17,1,0)</f>
        <v>0</v>
      </c>
      <c r="AF2311" s="7">
        <f>+IF(AND(AD2311,AE2311),1,0)</f>
        <v>0</v>
      </c>
    </row>
    <row r="2312" spans="1:32" x14ac:dyDescent="0.2">
      <c r="A2312">
        <v>5818</v>
      </c>
      <c r="C2312">
        <v>139493</v>
      </c>
      <c r="D2312">
        <v>29588</v>
      </c>
      <c r="E2312">
        <v>15</v>
      </c>
      <c r="F2312">
        <v>35</v>
      </c>
      <c r="G2312">
        <v>57.1</v>
      </c>
      <c r="H2312" t="s">
        <v>24</v>
      </c>
      <c r="I2312">
        <v>54</v>
      </c>
      <c r="J2312">
        <v>37</v>
      </c>
      <c r="K2312">
        <v>50</v>
      </c>
      <c r="L2312">
        <v>15.599194444444445</v>
      </c>
      <c r="M2312">
        <v>233.98791666666668</v>
      </c>
      <c r="N2312">
        <v>54.630555555555553</v>
      </c>
      <c r="O2312">
        <v>5.74</v>
      </c>
      <c r="P2312" t="s">
        <v>103</v>
      </c>
      <c r="Y2312" t="s">
        <v>114</v>
      </c>
      <c r="Z2312" t="s">
        <v>114</v>
      </c>
      <c r="AA2312" t="s">
        <v>18</v>
      </c>
      <c r="AB2312" t="str">
        <f>+LEFT(AA2312,1)</f>
        <v>A</v>
      </c>
      <c r="AC2312" s="6">
        <f>DEGREES(ACOS(SIN(Resultats!$H$11)*SIN(RADIANS(N2312))+COS(Resultats!$H$11)*COS(RADIANS(N2312))*COS(Resultats!$E$11-RADIANS(M2312))))</f>
        <v>78.386697627018137</v>
      </c>
      <c r="AD2312">
        <f>+IF(AB2312=Data!$E$18,1,0)</f>
        <v>1</v>
      </c>
      <c r="AE2312">
        <f>+IF(AC2312&lt;Data!$B$17,1,0)</f>
        <v>0</v>
      </c>
      <c r="AF2312" s="7">
        <f>+IF(AND(AD2312,AE2312),1,0)</f>
        <v>0</v>
      </c>
    </row>
    <row r="2313" spans="1:32" x14ac:dyDescent="0.2">
      <c r="A2313">
        <v>1607</v>
      </c>
      <c r="C2313">
        <v>31996</v>
      </c>
      <c r="D2313">
        <v>150058</v>
      </c>
      <c r="E2313">
        <v>4</v>
      </c>
      <c r="F2313">
        <v>59</v>
      </c>
      <c r="G2313">
        <v>36.5</v>
      </c>
      <c r="H2313" t="s">
        <v>26</v>
      </c>
      <c r="I2313">
        <v>14</v>
      </c>
      <c r="J2313">
        <v>48</v>
      </c>
      <c r="K2313">
        <v>21</v>
      </c>
      <c r="L2313">
        <v>4.9934722222222225</v>
      </c>
      <c r="M2313">
        <v>74.902083333333337</v>
      </c>
      <c r="N2313">
        <v>-14.805833333333334</v>
      </c>
      <c r="O2313">
        <v>7.71</v>
      </c>
      <c r="Q2313">
        <v>5.74</v>
      </c>
      <c r="U2313">
        <v>1.47</v>
      </c>
      <c r="Y2313" t="s">
        <v>2535</v>
      </c>
      <c r="Z2313" t="s">
        <v>2535</v>
      </c>
      <c r="AA2313" t="s">
        <v>15441</v>
      </c>
      <c r="AB2313" t="str">
        <f>+LEFT(AA2313,1)</f>
        <v>C</v>
      </c>
      <c r="AC2313" s="6">
        <f>DEGREES(ACOS(SIN(Resultats!$H$11)*SIN(RADIANS(N2313))+COS(Resultats!$H$11)*COS(RADIANS(N2313))*COS(Resultats!$E$11-RADIANS(M2313))))</f>
        <v>78.435130658278936</v>
      </c>
      <c r="AD2313">
        <f>+IF(AB2313=Data!$E$18,1,0)</f>
        <v>0</v>
      </c>
      <c r="AE2313">
        <f>+IF(AC2313&lt;Data!$B$17,1,0)</f>
        <v>0</v>
      </c>
      <c r="AF2313" s="7">
        <f>+IF(AND(AD2313,AE2313),1,0)</f>
        <v>0</v>
      </c>
    </row>
    <row r="2314" spans="1:32" x14ac:dyDescent="0.2">
      <c r="A2314">
        <v>1616</v>
      </c>
      <c r="C2314">
        <v>32196</v>
      </c>
      <c r="D2314">
        <v>843</v>
      </c>
      <c r="E2314">
        <v>5</v>
      </c>
      <c r="F2314">
        <v>31</v>
      </c>
      <c r="G2314">
        <v>48</v>
      </c>
      <c r="H2314" t="s">
        <v>24</v>
      </c>
      <c r="I2314">
        <v>85</v>
      </c>
      <c r="J2314">
        <v>56</v>
      </c>
      <c r="K2314">
        <v>19</v>
      </c>
      <c r="L2314">
        <v>5.53</v>
      </c>
      <c r="M2314">
        <v>82.95</v>
      </c>
      <c r="N2314">
        <v>85.938611111111115</v>
      </c>
      <c r="O2314">
        <v>6.51</v>
      </c>
      <c r="Q2314">
        <v>0.32</v>
      </c>
      <c r="S2314">
        <v>0.1</v>
      </c>
      <c r="Y2314" t="s">
        <v>314</v>
      </c>
      <c r="Z2314" t="s">
        <v>314</v>
      </c>
      <c r="AA2314" t="s">
        <v>15427</v>
      </c>
      <c r="AB2314" t="str">
        <f>+LEFT(AA2314,1)</f>
        <v>A</v>
      </c>
      <c r="AC2314" s="6">
        <f>DEGREES(ACOS(SIN(Resultats!$H$11)*SIN(RADIANS(N2314))+COS(Resultats!$H$11)*COS(RADIANS(N2314))*COS(Resultats!$E$11-RADIANS(M2314))))</f>
        <v>78.439106843782909</v>
      </c>
      <c r="AD2314">
        <f>+IF(AB2314=Data!$E$18,1,0)</f>
        <v>1</v>
      </c>
      <c r="AE2314">
        <f>+IF(AC2314&lt;Data!$B$17,1,0)</f>
        <v>0</v>
      </c>
      <c r="AF2314" s="7">
        <f>+IF(AND(AD2314,AE2314),1,0)</f>
        <v>0</v>
      </c>
    </row>
    <row r="2315" spans="1:32" x14ac:dyDescent="0.2">
      <c r="A2315">
        <v>5817</v>
      </c>
      <c r="C2315">
        <v>139478</v>
      </c>
      <c r="D2315">
        <v>29589</v>
      </c>
      <c r="E2315">
        <v>15</v>
      </c>
      <c r="F2315">
        <v>36</v>
      </c>
      <c r="G2315">
        <v>4.0999999999999996</v>
      </c>
      <c r="H2315" t="s">
        <v>24</v>
      </c>
      <c r="I2315">
        <v>52</v>
      </c>
      <c r="J2315">
        <v>4</v>
      </c>
      <c r="K2315">
        <v>11</v>
      </c>
      <c r="L2315">
        <v>15.601138888888888</v>
      </c>
      <c r="M2315">
        <v>234.01708333333332</v>
      </c>
      <c r="N2315">
        <v>52.069722222222225</v>
      </c>
      <c r="O2315">
        <v>6.74</v>
      </c>
      <c r="Q2315">
        <v>0.32</v>
      </c>
      <c r="S2315">
        <v>0.04</v>
      </c>
      <c r="Y2315" t="s">
        <v>5248</v>
      </c>
      <c r="Z2315" t="s">
        <v>297</v>
      </c>
      <c r="AA2315" t="s">
        <v>2046</v>
      </c>
      <c r="AB2315" t="str">
        <f>+LEFT(AA2315,1)</f>
        <v>F</v>
      </c>
      <c r="AC2315" s="6">
        <f>DEGREES(ACOS(SIN(Resultats!$H$11)*SIN(RADIANS(N2315))+COS(Resultats!$H$11)*COS(RADIANS(N2315))*COS(Resultats!$E$11-RADIANS(M2315))))</f>
        <v>78.459250372831931</v>
      </c>
      <c r="AD2315">
        <f>+IF(AB2315=Data!$E$18,1,0)</f>
        <v>0</v>
      </c>
      <c r="AE2315">
        <f>+IF(AC2315&lt;Data!$B$17,1,0)</f>
        <v>0</v>
      </c>
      <c r="AF2315" s="7">
        <f>+IF(AND(AD2315,AE2315),1,0)</f>
        <v>0</v>
      </c>
    </row>
    <row r="2316" spans="1:32" x14ac:dyDescent="0.2">
      <c r="A2316">
        <v>1352</v>
      </c>
      <c r="C2316">
        <v>27402</v>
      </c>
      <c r="D2316">
        <v>24577</v>
      </c>
      <c r="E2316">
        <v>4</v>
      </c>
      <c r="F2316">
        <v>22</v>
      </c>
      <c r="G2316">
        <v>57.9</v>
      </c>
      <c r="H2316" t="s">
        <v>24</v>
      </c>
      <c r="I2316">
        <v>59</v>
      </c>
      <c r="J2316">
        <v>36</v>
      </c>
      <c r="K2316">
        <v>59</v>
      </c>
      <c r="L2316">
        <v>4.3827499999999997</v>
      </c>
      <c r="M2316">
        <v>65.741249999999994</v>
      </c>
      <c r="N2316">
        <v>59.616388888888892</v>
      </c>
      <c r="O2316">
        <v>6.19</v>
      </c>
      <c r="Y2316" t="s">
        <v>310</v>
      </c>
      <c r="Z2316" t="s">
        <v>310</v>
      </c>
      <c r="AA2316" t="s">
        <v>15426</v>
      </c>
      <c r="AB2316" t="str">
        <f>+LEFT(AA2316,1)</f>
        <v>A</v>
      </c>
      <c r="AC2316" s="6">
        <f>DEGREES(ACOS(SIN(Resultats!$H$11)*SIN(RADIANS(N2316))+COS(Resultats!$H$11)*COS(RADIANS(N2316))*COS(Resultats!$E$11-RADIANS(M2316))))</f>
        <v>78.484832128123884</v>
      </c>
      <c r="AD2316">
        <f>+IF(AB2316=Data!$E$18,1,0)</f>
        <v>1</v>
      </c>
      <c r="AE2316">
        <f>+IF(AC2316&lt;Data!$B$17,1,0)</f>
        <v>0</v>
      </c>
      <c r="AF2316" s="7">
        <f>+IF(AND(AD2316,AE2316),1,0)</f>
        <v>0</v>
      </c>
    </row>
    <row r="2317" spans="1:32" x14ac:dyDescent="0.2">
      <c r="A2317">
        <v>5745</v>
      </c>
      <c r="C2317">
        <v>137853</v>
      </c>
      <c r="D2317">
        <v>83830</v>
      </c>
      <c r="E2317">
        <v>15</v>
      </c>
      <c r="F2317">
        <v>27</v>
      </c>
      <c r="G2317">
        <v>38.9</v>
      </c>
      <c r="H2317" t="s">
        <v>24</v>
      </c>
      <c r="I2317">
        <v>25</v>
      </c>
      <c r="J2317">
        <v>6</v>
      </c>
      <c r="K2317">
        <v>6</v>
      </c>
      <c r="L2317">
        <v>15.460805555555554</v>
      </c>
      <c r="M2317">
        <v>231.9120833333333</v>
      </c>
      <c r="N2317">
        <v>25.101666666666667</v>
      </c>
      <c r="O2317">
        <v>6.02</v>
      </c>
      <c r="Q2317">
        <v>1.62</v>
      </c>
      <c r="X2317" t="s">
        <v>27</v>
      </c>
      <c r="Y2317" t="s">
        <v>2160</v>
      </c>
      <c r="Z2317" t="s">
        <v>8252</v>
      </c>
      <c r="AA2317" t="s">
        <v>2160</v>
      </c>
      <c r="AB2317" t="str">
        <f>+LEFT(AA2317,1)</f>
        <v>M</v>
      </c>
      <c r="AC2317" s="6">
        <f>DEGREES(ACOS(SIN(Resultats!$H$11)*SIN(RADIANS(N2317))+COS(Resultats!$H$11)*COS(RADIANS(N2317))*COS(Resultats!$E$11-RADIANS(M2317))))</f>
        <v>78.513595262516546</v>
      </c>
      <c r="AD2317">
        <f>+IF(AB2317=Data!$E$18,1,0)</f>
        <v>0</v>
      </c>
      <c r="AE2317">
        <f>+IF(AC2317&lt;Data!$B$17,1,0)</f>
        <v>0</v>
      </c>
      <c r="AF2317" s="7">
        <f>+IF(AND(AD2317,AE2317),1,0)</f>
        <v>0</v>
      </c>
    </row>
    <row r="2318" spans="1:32" x14ac:dyDescent="0.2">
      <c r="A2318">
        <v>5760</v>
      </c>
      <c r="C2318">
        <v>138341</v>
      </c>
      <c r="D2318">
        <v>64736</v>
      </c>
      <c r="E2318">
        <v>15</v>
      </c>
      <c r="F2318">
        <v>30</v>
      </c>
      <c r="G2318">
        <v>22.7</v>
      </c>
      <c r="H2318" t="s">
        <v>24</v>
      </c>
      <c r="I2318">
        <v>31</v>
      </c>
      <c r="J2318">
        <v>17</v>
      </c>
      <c r="K2318">
        <v>10</v>
      </c>
      <c r="L2318">
        <v>15.506305555555555</v>
      </c>
      <c r="M2318">
        <v>232.59458333333333</v>
      </c>
      <c r="N2318">
        <v>31.286111111111111</v>
      </c>
      <c r="O2318">
        <v>6.46</v>
      </c>
      <c r="Q2318">
        <v>0.19</v>
      </c>
      <c r="S2318">
        <v>0.14000000000000001</v>
      </c>
      <c r="U2318">
        <v>0.11</v>
      </c>
      <c r="Y2318" t="s">
        <v>343</v>
      </c>
      <c r="Z2318" t="s">
        <v>343</v>
      </c>
      <c r="AA2318" t="s">
        <v>15426</v>
      </c>
      <c r="AB2318" t="str">
        <f>+LEFT(AA2318,1)</f>
        <v>A</v>
      </c>
      <c r="AC2318" s="6">
        <f>DEGREES(ACOS(SIN(Resultats!$H$11)*SIN(RADIANS(N2318))+COS(Resultats!$H$11)*COS(RADIANS(N2318))*COS(Resultats!$E$11-RADIANS(M2318))))</f>
        <v>78.541911752289224</v>
      </c>
      <c r="AD2318">
        <f>+IF(AB2318=Data!$E$18,1,0)</f>
        <v>1</v>
      </c>
      <c r="AE2318">
        <f>+IF(AC2318&lt;Data!$B$17,1,0)</f>
        <v>0</v>
      </c>
      <c r="AF2318" s="7">
        <f>+IF(AND(AD2318,AE2318),1,0)</f>
        <v>0</v>
      </c>
    </row>
    <row r="2319" spans="1:32" x14ac:dyDescent="0.2">
      <c r="A2319">
        <v>5828</v>
      </c>
      <c r="C2319">
        <v>139778</v>
      </c>
      <c r="D2319">
        <v>29597</v>
      </c>
      <c r="E2319">
        <v>15</v>
      </c>
      <c r="F2319">
        <v>37</v>
      </c>
      <c r="G2319">
        <v>32</v>
      </c>
      <c r="H2319" t="s">
        <v>24</v>
      </c>
      <c r="I2319">
        <v>54</v>
      </c>
      <c r="J2319">
        <v>30</v>
      </c>
      <c r="K2319">
        <v>32</v>
      </c>
      <c r="L2319">
        <v>15.625555555555556</v>
      </c>
      <c r="M2319">
        <v>234.38333333333333</v>
      </c>
      <c r="N2319">
        <v>54.50888888888889</v>
      </c>
      <c r="O2319">
        <v>5.87</v>
      </c>
      <c r="Q2319">
        <v>1.07</v>
      </c>
      <c r="X2319" t="s">
        <v>27</v>
      </c>
      <c r="Y2319" t="s">
        <v>507</v>
      </c>
      <c r="Z2319" t="s">
        <v>5984</v>
      </c>
      <c r="AA2319" t="s">
        <v>507</v>
      </c>
      <c r="AB2319" t="str">
        <f>+LEFT(AA2319,1)</f>
        <v>K</v>
      </c>
      <c r="AC2319" s="6">
        <f>DEGREES(ACOS(SIN(Resultats!$H$11)*SIN(RADIANS(N2319))+COS(Resultats!$H$11)*COS(RADIANS(N2319))*COS(Resultats!$E$11-RADIANS(M2319))))</f>
        <v>78.618285446009125</v>
      </c>
      <c r="AD2319">
        <f>+IF(AB2319=Data!$E$18,1,0)</f>
        <v>0</v>
      </c>
      <c r="AE2319">
        <f>+IF(AC2319&lt;Data!$B$17,1,0)</f>
        <v>0</v>
      </c>
      <c r="AF2319" s="7">
        <f>+IF(AND(AD2319,AE2319),1,0)</f>
        <v>0</v>
      </c>
    </row>
    <row r="2320" spans="1:32" x14ac:dyDescent="0.2">
      <c r="A2320">
        <v>1335</v>
      </c>
      <c r="C2320">
        <v>27245</v>
      </c>
      <c r="D2320">
        <v>13113</v>
      </c>
      <c r="E2320">
        <v>4</v>
      </c>
      <c r="F2320">
        <v>21</v>
      </c>
      <c r="G2320">
        <v>47.6</v>
      </c>
      <c r="H2320" t="s">
        <v>24</v>
      </c>
      <c r="I2320">
        <v>60</v>
      </c>
      <c r="J2320">
        <v>44</v>
      </c>
      <c r="K2320">
        <v>8</v>
      </c>
      <c r="L2320">
        <v>4.3632222222222214</v>
      </c>
      <c r="M2320">
        <v>65.448333333333323</v>
      </c>
      <c r="N2320">
        <v>60.735555555555557</v>
      </c>
      <c r="O2320">
        <v>5.39</v>
      </c>
      <c r="Q2320">
        <v>1.49</v>
      </c>
      <c r="S2320">
        <v>1.81</v>
      </c>
      <c r="Y2320" t="s">
        <v>53</v>
      </c>
      <c r="Z2320" t="s">
        <v>53</v>
      </c>
      <c r="AA2320" t="s">
        <v>586</v>
      </c>
      <c r="AB2320" t="str">
        <f>+LEFT(AA2320,1)</f>
        <v>M</v>
      </c>
      <c r="AC2320" s="6">
        <f>DEGREES(ACOS(SIN(Resultats!$H$11)*SIN(RADIANS(N2320))+COS(Resultats!$H$11)*COS(RADIANS(N2320))*COS(Resultats!$E$11-RADIANS(M2320))))</f>
        <v>78.627001404232516</v>
      </c>
      <c r="AD2320">
        <f>+IF(AB2320=Data!$E$18,1,0)</f>
        <v>0</v>
      </c>
      <c r="AE2320">
        <f>+IF(AC2320&lt;Data!$B$17,1,0)</f>
        <v>0</v>
      </c>
      <c r="AF2320" s="7">
        <f>+IF(AND(AD2320,AE2320),1,0)</f>
        <v>0</v>
      </c>
    </row>
    <row r="2321" spans="1:32" x14ac:dyDescent="0.2">
      <c r="A2321">
        <v>1473</v>
      </c>
      <c r="B2321" t="s">
        <v>2445</v>
      </c>
      <c r="C2321">
        <v>29388</v>
      </c>
      <c r="D2321">
        <v>94044</v>
      </c>
      <c r="E2321">
        <v>4</v>
      </c>
      <c r="F2321">
        <v>38</v>
      </c>
      <c r="G2321">
        <v>9.5</v>
      </c>
      <c r="H2321" t="s">
        <v>24</v>
      </c>
      <c r="I2321">
        <v>12</v>
      </c>
      <c r="J2321">
        <v>30</v>
      </c>
      <c r="K2321">
        <v>39</v>
      </c>
      <c r="L2321">
        <v>4.6359722222222217</v>
      </c>
      <c r="M2321">
        <v>69.539583333333326</v>
      </c>
      <c r="N2321">
        <v>12.510833333333334</v>
      </c>
      <c r="O2321">
        <v>4.2699999999999996</v>
      </c>
      <c r="Q2321">
        <v>0.12</v>
      </c>
      <c r="S2321">
        <v>0.13</v>
      </c>
      <c r="U2321">
        <v>0.05</v>
      </c>
      <c r="Y2321" t="s">
        <v>605</v>
      </c>
      <c r="Z2321" t="s">
        <v>605</v>
      </c>
      <c r="AA2321" t="s">
        <v>5462</v>
      </c>
      <c r="AB2321" t="str">
        <f>+LEFT(AA2321,1)</f>
        <v>A</v>
      </c>
      <c r="AC2321" s="6">
        <f>DEGREES(ACOS(SIN(Resultats!$H$11)*SIN(RADIANS(N2321))+COS(Resultats!$H$11)*COS(RADIANS(N2321))*COS(Resultats!$E$11-RADIANS(M2321))))</f>
        <v>78.641216585362031</v>
      </c>
      <c r="AD2321">
        <f>+IF(AB2321=Data!$E$18,1,0)</f>
        <v>1</v>
      </c>
      <c r="AE2321">
        <f>+IF(AC2321&lt;Data!$B$17,1,0)</f>
        <v>0</v>
      </c>
      <c r="AF2321" s="7">
        <f>+IF(AND(AD2321,AE2321),1,0)</f>
        <v>0</v>
      </c>
    </row>
    <row r="2322" spans="1:32" x14ac:dyDescent="0.2">
      <c r="A2322">
        <v>1457</v>
      </c>
      <c r="B2322" t="s">
        <v>2431</v>
      </c>
      <c r="C2322">
        <v>29139</v>
      </c>
      <c r="D2322">
        <v>94027</v>
      </c>
      <c r="E2322">
        <v>4</v>
      </c>
      <c r="F2322">
        <v>35</v>
      </c>
      <c r="G2322">
        <v>55.2</v>
      </c>
      <c r="H2322" t="s">
        <v>24</v>
      </c>
      <c r="I2322">
        <v>16</v>
      </c>
      <c r="J2322">
        <v>30</v>
      </c>
      <c r="K2322">
        <v>33</v>
      </c>
      <c r="L2322">
        <v>4.5986666666666665</v>
      </c>
      <c r="M2322">
        <v>68.98</v>
      </c>
      <c r="N2322">
        <v>16.509166666666665</v>
      </c>
      <c r="O2322">
        <v>0.85</v>
      </c>
      <c r="Q2322">
        <v>1.54</v>
      </c>
      <c r="S2322">
        <v>1.9</v>
      </c>
      <c r="U2322">
        <v>0.94</v>
      </c>
      <c r="Y2322" t="s">
        <v>2916</v>
      </c>
      <c r="Z2322" t="s">
        <v>6405</v>
      </c>
      <c r="AA2322" t="s">
        <v>104</v>
      </c>
      <c r="AB2322" t="str">
        <f>+LEFT(AA2322,1)</f>
        <v>K</v>
      </c>
      <c r="AC2322" s="6">
        <f>DEGREES(ACOS(SIN(Resultats!$H$11)*SIN(RADIANS(N2322))+COS(Resultats!$H$11)*COS(RADIANS(N2322))*COS(Resultats!$E$11-RADIANS(M2322))))</f>
        <v>78.654397328258383</v>
      </c>
      <c r="AD2322">
        <f>+IF(AB2322=Data!$E$18,1,0)</f>
        <v>0</v>
      </c>
      <c r="AE2322">
        <f>+IF(AC2322&lt;Data!$B$17,1,0)</f>
        <v>0</v>
      </c>
      <c r="AF2322" s="7">
        <f>+IF(AND(AD2322,AE2322),1,0)</f>
        <v>0</v>
      </c>
    </row>
    <row r="2323" spans="1:32" x14ac:dyDescent="0.2">
      <c r="A2323">
        <v>1342</v>
      </c>
      <c r="C2323">
        <v>27322</v>
      </c>
      <c r="D2323">
        <v>24563</v>
      </c>
      <c r="E2323">
        <v>4</v>
      </c>
      <c r="F2323">
        <v>21</v>
      </c>
      <c r="G2323">
        <v>51.8</v>
      </c>
      <c r="H2323" t="s">
        <v>24</v>
      </c>
      <c r="I2323">
        <v>56</v>
      </c>
      <c r="J2323">
        <v>30</v>
      </c>
      <c r="K2323">
        <v>24</v>
      </c>
      <c r="L2323">
        <v>4.3643888888888887</v>
      </c>
      <c r="M2323">
        <v>65.465833333333336</v>
      </c>
      <c r="N2323">
        <v>56.506666666666668</v>
      </c>
      <c r="O2323">
        <v>5.88</v>
      </c>
      <c r="P2323" t="s">
        <v>103</v>
      </c>
      <c r="Y2323" t="s">
        <v>298</v>
      </c>
      <c r="Z2323" t="s">
        <v>298</v>
      </c>
      <c r="AA2323" t="s">
        <v>1740</v>
      </c>
      <c r="AB2323" t="str">
        <f>+LEFT(AA2323,1)</f>
        <v>A</v>
      </c>
      <c r="AC2323" s="6">
        <f>DEGREES(ACOS(SIN(Resultats!$H$11)*SIN(RADIANS(N2323))+COS(Resultats!$H$11)*COS(RADIANS(N2323))*COS(Resultats!$E$11-RADIANS(M2323))))</f>
        <v>78.6630040464117</v>
      </c>
      <c r="AD2323">
        <f>+IF(AB2323=Data!$E$18,1,0)</f>
        <v>1</v>
      </c>
      <c r="AE2323">
        <f>+IF(AC2323&lt;Data!$B$17,1,0)</f>
        <v>0</v>
      </c>
      <c r="AF2323" s="7">
        <f>+IF(AND(AD2323,AE2323),1,0)</f>
        <v>0</v>
      </c>
    </row>
    <row r="2324" spans="1:32" x14ac:dyDescent="0.2">
      <c r="A2324">
        <v>5844</v>
      </c>
      <c r="C2324">
        <v>140227</v>
      </c>
      <c r="D2324">
        <v>16794</v>
      </c>
      <c r="E2324">
        <v>15</v>
      </c>
      <c r="F2324">
        <v>37</v>
      </c>
      <c r="G2324">
        <v>39.1</v>
      </c>
      <c r="H2324" t="s">
        <v>24</v>
      </c>
      <c r="I2324">
        <v>69</v>
      </c>
      <c r="J2324">
        <v>17</v>
      </c>
      <c r="K2324">
        <v>0</v>
      </c>
      <c r="L2324">
        <v>15.627527777777779</v>
      </c>
      <c r="M2324">
        <v>234.41291666666669</v>
      </c>
      <c r="N2324">
        <v>69.283333333333331</v>
      </c>
      <c r="O2324">
        <v>5.62</v>
      </c>
      <c r="Q2324">
        <v>1.35</v>
      </c>
      <c r="S2324">
        <v>1.58</v>
      </c>
      <c r="Y2324" t="s">
        <v>2294</v>
      </c>
      <c r="Z2324" t="s">
        <v>77</v>
      </c>
      <c r="AA2324" t="s">
        <v>104</v>
      </c>
      <c r="AB2324" t="str">
        <f>+LEFT(AA2324,1)</f>
        <v>K</v>
      </c>
      <c r="AC2324" s="6">
        <f>DEGREES(ACOS(SIN(Resultats!$H$11)*SIN(RADIANS(N2324))+COS(Resultats!$H$11)*COS(RADIANS(N2324))*COS(Resultats!$E$11-RADIANS(M2324))))</f>
        <v>78.677141668838217</v>
      </c>
      <c r="AD2324">
        <f>+IF(AB2324=Data!$E$18,1,0)</f>
        <v>0</v>
      </c>
      <c r="AE2324">
        <f>+IF(AC2324&lt;Data!$B$17,1,0)</f>
        <v>0</v>
      </c>
      <c r="AF2324" s="7">
        <f>+IF(AND(AD2324,AE2324),1,0)</f>
        <v>0</v>
      </c>
    </row>
    <row r="2325" spans="1:32" x14ac:dyDescent="0.2">
      <c r="A2325">
        <v>5826</v>
      </c>
      <c r="B2325" t="s">
        <v>5254</v>
      </c>
      <c r="C2325">
        <v>139669</v>
      </c>
      <c r="D2325">
        <v>8274</v>
      </c>
      <c r="E2325">
        <v>15</v>
      </c>
      <c r="F2325">
        <v>31</v>
      </c>
      <c r="G2325">
        <v>24.9</v>
      </c>
      <c r="H2325" t="s">
        <v>24</v>
      </c>
      <c r="I2325">
        <v>77</v>
      </c>
      <c r="J2325">
        <v>20</v>
      </c>
      <c r="K2325">
        <v>58</v>
      </c>
      <c r="L2325">
        <v>15.523583333333335</v>
      </c>
      <c r="M2325">
        <v>232.85374999999999</v>
      </c>
      <c r="N2325">
        <v>77.349444444444444</v>
      </c>
      <c r="O2325">
        <v>4.96</v>
      </c>
      <c r="Q2325">
        <v>1.58</v>
      </c>
      <c r="S2325">
        <v>1.89</v>
      </c>
      <c r="U2325">
        <v>0.87</v>
      </c>
      <c r="Y2325" t="s">
        <v>77</v>
      </c>
      <c r="Z2325" t="s">
        <v>77</v>
      </c>
      <c r="AA2325" t="s">
        <v>104</v>
      </c>
      <c r="AB2325" t="str">
        <f>+LEFT(AA2325,1)</f>
        <v>K</v>
      </c>
      <c r="AC2325" s="6">
        <f>DEGREES(ACOS(SIN(Resultats!$H$11)*SIN(RADIANS(N2325))+COS(Resultats!$H$11)*COS(RADIANS(N2325))*COS(Resultats!$E$11-RADIANS(M2325))))</f>
        <v>78.681460338090247</v>
      </c>
      <c r="AD2325">
        <f>+IF(AB2325=Data!$E$18,1,0)</f>
        <v>0</v>
      </c>
      <c r="AE2325">
        <f>+IF(AC2325&lt;Data!$B$17,1,0)</f>
        <v>0</v>
      </c>
      <c r="AF2325" s="7">
        <f>+IF(AND(AD2325,AE2325),1,0)</f>
        <v>0</v>
      </c>
    </row>
    <row r="2326" spans="1:32" x14ac:dyDescent="0.2">
      <c r="A2326">
        <v>5740</v>
      </c>
      <c r="C2326">
        <v>137510</v>
      </c>
      <c r="D2326">
        <v>101548</v>
      </c>
      <c r="E2326">
        <v>15</v>
      </c>
      <c r="F2326">
        <v>25</v>
      </c>
      <c r="G2326">
        <v>53.3</v>
      </c>
      <c r="H2326" t="s">
        <v>24</v>
      </c>
      <c r="I2326">
        <v>19</v>
      </c>
      <c r="J2326">
        <v>28</v>
      </c>
      <c r="K2326">
        <v>51</v>
      </c>
      <c r="L2326">
        <v>15.431472222222222</v>
      </c>
      <c r="M2326">
        <v>231.47208333333333</v>
      </c>
      <c r="N2326">
        <v>19.480833333333333</v>
      </c>
      <c r="O2326">
        <v>6.27</v>
      </c>
      <c r="Q2326">
        <v>0.6</v>
      </c>
      <c r="S2326">
        <v>0.2</v>
      </c>
      <c r="Y2326" t="s">
        <v>2970</v>
      </c>
      <c r="Z2326" t="s">
        <v>6481</v>
      </c>
      <c r="AA2326" t="s">
        <v>3095</v>
      </c>
      <c r="AB2326" t="str">
        <f>+LEFT(AA2326,1)</f>
        <v>G</v>
      </c>
      <c r="AC2326" s="6">
        <f>DEGREES(ACOS(SIN(Resultats!$H$11)*SIN(RADIANS(N2326))+COS(Resultats!$H$11)*COS(RADIANS(N2326))*COS(Resultats!$E$11-RADIANS(M2326))))</f>
        <v>78.720904660448824</v>
      </c>
      <c r="AD2326">
        <f>+IF(AB2326=Data!$E$18,1,0)</f>
        <v>0</v>
      </c>
      <c r="AE2326">
        <f>+IF(AC2326&lt;Data!$B$17,1,0)</f>
        <v>0</v>
      </c>
      <c r="AF2326" s="7">
        <f>+IF(AND(AD2326,AE2326),1,0)</f>
        <v>0</v>
      </c>
    </row>
    <row r="2327" spans="1:32" x14ac:dyDescent="0.2">
      <c r="A2327">
        <v>1595</v>
      </c>
      <c r="C2327">
        <v>31726</v>
      </c>
      <c r="D2327">
        <v>150029</v>
      </c>
      <c r="E2327">
        <v>4</v>
      </c>
      <c r="F2327">
        <v>57</v>
      </c>
      <c r="G2327">
        <v>44.8</v>
      </c>
      <c r="H2327" t="s">
        <v>26</v>
      </c>
      <c r="I2327">
        <v>14</v>
      </c>
      <c r="J2327">
        <v>13</v>
      </c>
      <c r="K2327">
        <v>53</v>
      </c>
      <c r="L2327">
        <v>4.9624444444444444</v>
      </c>
      <c r="M2327">
        <v>74.436666666666667</v>
      </c>
      <c r="N2327">
        <v>-14.231388888888889</v>
      </c>
      <c r="O2327">
        <v>6.15</v>
      </c>
      <c r="Q2327">
        <v>-0.21</v>
      </c>
      <c r="Y2327" t="s">
        <v>3081</v>
      </c>
      <c r="Z2327" t="s">
        <v>3081</v>
      </c>
      <c r="AA2327" t="s">
        <v>15425</v>
      </c>
      <c r="AB2327" t="str">
        <f>+LEFT(AA2327,1)</f>
        <v>B</v>
      </c>
      <c r="AC2327" s="6">
        <f>DEGREES(ACOS(SIN(Resultats!$H$11)*SIN(RADIANS(N2327))+COS(Resultats!$H$11)*COS(RADIANS(N2327))*COS(Resultats!$E$11-RADIANS(M2327))))</f>
        <v>78.737876992019181</v>
      </c>
      <c r="AD2327">
        <f>+IF(AB2327=Data!$E$18,1,0)</f>
        <v>0</v>
      </c>
      <c r="AE2327">
        <f>+IF(AC2327&lt;Data!$B$17,1,0)</f>
        <v>0</v>
      </c>
      <c r="AF2327" s="7">
        <f>+IF(AND(AD2327,AE2327),1,0)</f>
        <v>0</v>
      </c>
    </row>
    <row r="2328" spans="1:32" x14ac:dyDescent="0.2">
      <c r="A2328">
        <v>1327</v>
      </c>
      <c r="C2328">
        <v>27022</v>
      </c>
      <c r="D2328">
        <v>13098</v>
      </c>
      <c r="E2328">
        <v>4</v>
      </c>
      <c r="F2328">
        <v>20</v>
      </c>
      <c r="G2328">
        <v>40.299999999999997</v>
      </c>
      <c r="H2328" t="s">
        <v>24</v>
      </c>
      <c r="I2328">
        <v>65</v>
      </c>
      <c r="J2328">
        <v>8</v>
      </c>
      <c r="K2328">
        <v>26</v>
      </c>
      <c r="L2328">
        <v>4.3445277777777775</v>
      </c>
      <c r="M2328">
        <v>65.167916666666656</v>
      </c>
      <c r="N2328">
        <v>65.140555555555565</v>
      </c>
      <c r="O2328">
        <v>5.27</v>
      </c>
      <c r="Q2328">
        <v>0.81</v>
      </c>
      <c r="S2328">
        <v>0.47</v>
      </c>
      <c r="U2328">
        <v>0.43</v>
      </c>
      <c r="Y2328" t="s">
        <v>2326</v>
      </c>
      <c r="Z2328" t="s">
        <v>2326</v>
      </c>
      <c r="AA2328" t="s">
        <v>235</v>
      </c>
      <c r="AB2328" t="str">
        <f>+LEFT(AA2328,1)</f>
        <v>G</v>
      </c>
      <c r="AC2328" s="6">
        <f>DEGREES(ACOS(SIN(Resultats!$H$11)*SIN(RADIANS(N2328))+COS(Resultats!$H$11)*COS(RADIANS(N2328))*COS(Resultats!$E$11-RADIANS(M2328))))</f>
        <v>78.764045235551322</v>
      </c>
      <c r="AD2328">
        <f>+IF(AB2328=Data!$E$18,1,0)</f>
        <v>0</v>
      </c>
      <c r="AE2328">
        <f>+IF(AC2328&lt;Data!$B$17,1,0)</f>
        <v>0</v>
      </c>
      <c r="AF2328" s="7">
        <f>+IF(AND(AD2328,AE2328),1,0)</f>
        <v>0</v>
      </c>
    </row>
    <row r="2329" spans="1:32" x14ac:dyDescent="0.2">
      <c r="A2329">
        <v>5717</v>
      </c>
      <c r="B2329" t="s">
        <v>5186</v>
      </c>
      <c r="C2329">
        <v>136831</v>
      </c>
      <c r="D2329">
        <v>101508</v>
      </c>
      <c r="E2329">
        <v>15</v>
      </c>
      <c r="F2329">
        <v>22</v>
      </c>
      <c r="G2329">
        <v>23.2</v>
      </c>
      <c r="H2329" t="s">
        <v>24</v>
      </c>
      <c r="I2329">
        <v>12</v>
      </c>
      <c r="J2329">
        <v>34</v>
      </c>
      <c r="K2329">
        <v>3</v>
      </c>
      <c r="L2329">
        <v>15.373111111111111</v>
      </c>
      <c r="M2329">
        <v>230.59666666666666</v>
      </c>
      <c r="N2329">
        <v>12.567500000000001</v>
      </c>
      <c r="O2329">
        <v>6.28</v>
      </c>
      <c r="Q2329">
        <v>-0.02</v>
      </c>
      <c r="S2329">
        <v>-0.03</v>
      </c>
      <c r="Y2329" t="s">
        <v>134</v>
      </c>
      <c r="Z2329" t="s">
        <v>134</v>
      </c>
      <c r="AA2329" t="s">
        <v>2210</v>
      </c>
      <c r="AB2329" t="str">
        <f>+LEFT(AA2329,1)</f>
        <v>A</v>
      </c>
      <c r="AC2329" s="6">
        <f>DEGREES(ACOS(SIN(Resultats!$H$11)*SIN(RADIANS(N2329))+COS(Resultats!$H$11)*COS(RADIANS(N2329))*COS(Resultats!$E$11-RADIANS(M2329))))</f>
        <v>78.765201077695835</v>
      </c>
      <c r="AD2329">
        <f>+IF(AB2329=Data!$E$18,1,0)</f>
        <v>1</v>
      </c>
      <c r="AE2329">
        <f>+IF(AC2329&lt;Data!$B$17,1,0)</f>
        <v>0</v>
      </c>
      <c r="AF2329" s="7">
        <f>+IF(AND(AD2329,AE2329),1,0)</f>
        <v>0</v>
      </c>
    </row>
    <row r="2330" spans="1:32" x14ac:dyDescent="0.2">
      <c r="A2330">
        <v>5841</v>
      </c>
      <c r="C2330">
        <v>140117</v>
      </c>
      <c r="D2330">
        <v>29609</v>
      </c>
      <c r="E2330">
        <v>15</v>
      </c>
      <c r="F2330">
        <v>39</v>
      </c>
      <c r="G2330">
        <v>9.5</v>
      </c>
      <c r="H2330" t="s">
        <v>24</v>
      </c>
      <c r="I2330">
        <v>57</v>
      </c>
      <c r="J2330">
        <v>55</v>
      </c>
      <c r="K2330">
        <v>28</v>
      </c>
      <c r="L2330">
        <v>15.652638888888889</v>
      </c>
      <c r="M2330">
        <v>234.78958333333333</v>
      </c>
      <c r="N2330">
        <v>57.92444444444444</v>
      </c>
      <c r="O2330">
        <v>6.45</v>
      </c>
      <c r="Q2330">
        <v>1.0900000000000001</v>
      </c>
      <c r="S2330">
        <v>1.04</v>
      </c>
      <c r="Y2330" t="s">
        <v>45</v>
      </c>
      <c r="Z2330" t="s">
        <v>45</v>
      </c>
      <c r="AA2330" t="s">
        <v>507</v>
      </c>
      <c r="AB2330" t="str">
        <f>+LEFT(AA2330,1)</f>
        <v>K</v>
      </c>
      <c r="AC2330" s="6">
        <f>DEGREES(ACOS(SIN(Resultats!$H$11)*SIN(RADIANS(N2330))+COS(Resultats!$H$11)*COS(RADIANS(N2330))*COS(Resultats!$E$11-RADIANS(M2330))))</f>
        <v>78.776697669338276</v>
      </c>
      <c r="AD2330">
        <f>+IF(AB2330=Data!$E$18,1,0)</f>
        <v>0</v>
      </c>
      <c r="AE2330">
        <f>+IF(AC2330&lt;Data!$B$17,1,0)</f>
        <v>0</v>
      </c>
      <c r="AF2330" s="7">
        <f>+IF(AND(AD2330,AE2330),1,0)</f>
        <v>0</v>
      </c>
    </row>
    <row r="2331" spans="1:32" x14ac:dyDescent="0.2">
      <c r="A2331">
        <v>1406</v>
      </c>
      <c r="C2331">
        <v>28271</v>
      </c>
      <c r="D2331">
        <v>57249</v>
      </c>
      <c r="E2331">
        <v>4</v>
      </c>
      <c r="F2331">
        <v>28</v>
      </c>
      <c r="G2331">
        <v>51.9</v>
      </c>
      <c r="H2331" t="s">
        <v>24</v>
      </c>
      <c r="I2331">
        <v>30</v>
      </c>
      <c r="J2331">
        <v>21</v>
      </c>
      <c r="K2331">
        <v>41</v>
      </c>
      <c r="L2331">
        <v>4.4810833333333333</v>
      </c>
      <c r="M2331">
        <v>67.216250000000002</v>
      </c>
      <c r="N2331">
        <v>30.361388888888889</v>
      </c>
      <c r="O2331">
        <v>6.4</v>
      </c>
      <c r="Q2331">
        <v>0.52</v>
      </c>
      <c r="S2331">
        <v>0.08</v>
      </c>
      <c r="Y2331" t="s">
        <v>75</v>
      </c>
      <c r="Z2331" t="s">
        <v>75</v>
      </c>
      <c r="AA2331" t="s">
        <v>2689</v>
      </c>
      <c r="AB2331" t="str">
        <f>+LEFT(AA2331,1)</f>
        <v>F</v>
      </c>
      <c r="AC2331" s="6">
        <f>DEGREES(ACOS(SIN(Resultats!$H$11)*SIN(RADIANS(N2331))+COS(Resultats!$H$11)*COS(RADIANS(N2331))*COS(Resultats!$E$11-RADIANS(M2331))))</f>
        <v>78.783819175426345</v>
      </c>
      <c r="AD2331">
        <f>+IF(AB2331=Data!$E$18,1,0)</f>
        <v>0</v>
      </c>
      <c r="AE2331">
        <f>+IF(AC2331&lt;Data!$B$17,1,0)</f>
        <v>0</v>
      </c>
      <c r="AF2331" s="7">
        <f>+IF(AND(AD2331,AE2331),1,0)</f>
        <v>0</v>
      </c>
    </row>
    <row r="2332" spans="1:32" x14ac:dyDescent="0.2">
      <c r="A2332">
        <v>5829</v>
      </c>
      <c r="C2332">
        <v>139777</v>
      </c>
      <c r="D2332">
        <v>2556</v>
      </c>
      <c r="E2332">
        <v>15</v>
      </c>
      <c r="F2332">
        <v>29</v>
      </c>
      <c r="G2332">
        <v>11</v>
      </c>
      <c r="H2332" t="s">
        <v>24</v>
      </c>
      <c r="I2332">
        <v>80</v>
      </c>
      <c r="J2332">
        <v>26</v>
      </c>
      <c r="K2332">
        <v>55</v>
      </c>
      <c r="L2332">
        <v>15.486388888888888</v>
      </c>
      <c r="M2332">
        <v>232.29583333333332</v>
      </c>
      <c r="N2332">
        <v>80.44861111111112</v>
      </c>
      <c r="O2332">
        <v>6.58</v>
      </c>
      <c r="Q2332">
        <v>0.67</v>
      </c>
      <c r="S2332">
        <v>0.13</v>
      </c>
      <c r="Y2332" t="s">
        <v>5255</v>
      </c>
      <c r="Z2332" t="s">
        <v>6481</v>
      </c>
      <c r="AA2332" t="s">
        <v>3095</v>
      </c>
      <c r="AB2332" t="str">
        <f>+LEFT(AA2332,1)</f>
        <v>G</v>
      </c>
      <c r="AC2332" s="6">
        <f>DEGREES(ACOS(SIN(Resultats!$H$11)*SIN(RADIANS(N2332))+COS(Resultats!$H$11)*COS(RADIANS(N2332))*COS(Resultats!$E$11-RADIANS(M2332))))</f>
        <v>78.863471044526264</v>
      </c>
      <c r="AD2332">
        <f>+IF(AB2332=Data!$E$18,1,0)</f>
        <v>0</v>
      </c>
      <c r="AE2332">
        <f>+IF(AC2332&lt;Data!$B$17,1,0)</f>
        <v>0</v>
      </c>
      <c r="AF2332" s="7">
        <f>+IF(AND(AD2332,AE2332),1,0)</f>
        <v>0</v>
      </c>
    </row>
    <row r="2333" spans="1:32" x14ac:dyDescent="0.2">
      <c r="A2333">
        <v>5835</v>
      </c>
      <c r="C2333">
        <v>139906</v>
      </c>
      <c r="D2333">
        <v>29600</v>
      </c>
      <c r="E2333">
        <v>15</v>
      </c>
      <c r="F2333">
        <v>38</v>
      </c>
      <c r="G2333">
        <v>34.299999999999997</v>
      </c>
      <c r="H2333" t="s">
        <v>24</v>
      </c>
      <c r="I2333">
        <v>50</v>
      </c>
      <c r="J2333">
        <v>25</v>
      </c>
      <c r="K2333">
        <v>24</v>
      </c>
      <c r="L2333">
        <v>15.642861111111111</v>
      </c>
      <c r="M2333">
        <v>234.64291666666668</v>
      </c>
      <c r="N2333">
        <v>50.423333333333332</v>
      </c>
      <c r="O2333">
        <v>5.84</v>
      </c>
      <c r="Q2333">
        <v>0.83</v>
      </c>
      <c r="Y2333" t="s">
        <v>71</v>
      </c>
      <c r="Z2333" t="s">
        <v>71</v>
      </c>
      <c r="AA2333" t="s">
        <v>51</v>
      </c>
      <c r="AB2333" t="str">
        <f>+LEFT(AA2333,1)</f>
        <v>G</v>
      </c>
      <c r="AC2333" s="6">
        <f>DEGREES(ACOS(SIN(Resultats!$H$11)*SIN(RADIANS(N2333))+COS(Resultats!$H$11)*COS(RADIANS(N2333))*COS(Resultats!$E$11-RADIANS(M2333))))</f>
        <v>78.905844918657849</v>
      </c>
      <c r="AD2333">
        <f>+IF(AB2333=Data!$E$18,1,0)</f>
        <v>0</v>
      </c>
      <c r="AE2333">
        <f>+IF(AC2333&lt;Data!$B$17,1,0)</f>
        <v>0</v>
      </c>
      <c r="AF2333" s="7">
        <f>+IF(AND(AD2333,AE2333),1,0)</f>
        <v>0</v>
      </c>
    </row>
    <row r="2334" spans="1:32" x14ac:dyDescent="0.2">
      <c r="A2334">
        <v>1371</v>
      </c>
      <c r="C2334">
        <v>27650</v>
      </c>
      <c r="D2334">
        <v>39501</v>
      </c>
      <c r="E2334">
        <v>4</v>
      </c>
      <c r="F2334">
        <v>23</v>
      </c>
      <c r="G2334">
        <v>35.9</v>
      </c>
      <c r="H2334" t="s">
        <v>24</v>
      </c>
      <c r="I2334">
        <v>42</v>
      </c>
      <c r="J2334">
        <v>25</v>
      </c>
      <c r="K2334">
        <v>41</v>
      </c>
      <c r="L2334">
        <v>4.393305555555556</v>
      </c>
      <c r="M2334">
        <v>65.899583333333339</v>
      </c>
      <c r="N2334">
        <v>42.428055555555552</v>
      </c>
      <c r="O2334">
        <v>6.23</v>
      </c>
      <c r="Q2334">
        <v>0</v>
      </c>
      <c r="S2334">
        <v>-0.15</v>
      </c>
      <c r="Y2334" t="s">
        <v>99</v>
      </c>
      <c r="Z2334" t="s">
        <v>99</v>
      </c>
      <c r="AA2334" t="s">
        <v>1469</v>
      </c>
      <c r="AB2334" t="str">
        <f>+LEFT(AA2334,1)</f>
        <v>A</v>
      </c>
      <c r="AC2334" s="6">
        <f>DEGREES(ACOS(SIN(Resultats!$H$11)*SIN(RADIANS(N2334))+COS(Resultats!$H$11)*COS(RADIANS(N2334))*COS(Resultats!$E$11-RADIANS(M2334))))</f>
        <v>78.938067246137237</v>
      </c>
      <c r="AD2334">
        <f>+IF(AB2334=Data!$E$18,1,0)</f>
        <v>1</v>
      </c>
      <c r="AE2334">
        <f>+IF(AC2334&lt;Data!$B$17,1,0)</f>
        <v>0</v>
      </c>
      <c r="AF2334" s="7">
        <f>+IF(AND(AD2334,AE2334),1,0)</f>
        <v>0</v>
      </c>
    </row>
    <row r="2335" spans="1:32" x14ac:dyDescent="0.2">
      <c r="A2335">
        <v>5800</v>
      </c>
      <c r="B2335" t="s">
        <v>5239</v>
      </c>
      <c r="C2335">
        <v>139153</v>
      </c>
      <c r="D2335">
        <v>64790</v>
      </c>
      <c r="E2335">
        <v>15</v>
      </c>
      <c r="F2335">
        <v>35</v>
      </c>
      <c r="G2335">
        <v>15</v>
      </c>
      <c r="H2335" t="s">
        <v>24</v>
      </c>
      <c r="I2335">
        <v>39</v>
      </c>
      <c r="J2335">
        <v>0</v>
      </c>
      <c r="K2335">
        <v>36</v>
      </c>
      <c r="L2335">
        <v>15.5875</v>
      </c>
      <c r="M2335">
        <v>233.8125</v>
      </c>
      <c r="N2335">
        <v>39.01</v>
      </c>
      <c r="O2335">
        <v>5.1100000000000003</v>
      </c>
      <c r="Q2335">
        <v>1.64</v>
      </c>
      <c r="S2335">
        <v>2.0099999999999998</v>
      </c>
      <c r="Y2335" t="s">
        <v>5240</v>
      </c>
      <c r="Z2335" t="s">
        <v>6478</v>
      </c>
      <c r="AA2335" t="s">
        <v>2160</v>
      </c>
      <c r="AB2335" t="str">
        <f>+LEFT(AA2335,1)</f>
        <v>M</v>
      </c>
      <c r="AC2335" s="6">
        <f>DEGREES(ACOS(SIN(Resultats!$H$11)*SIN(RADIANS(N2335))+COS(Resultats!$H$11)*COS(RADIANS(N2335))*COS(Resultats!$E$11-RADIANS(M2335))))</f>
        <v>78.943179087053366</v>
      </c>
      <c r="AD2335">
        <f>+IF(AB2335=Data!$E$18,1,0)</f>
        <v>0</v>
      </c>
      <c r="AE2335">
        <f>+IF(AC2335&lt;Data!$B$17,1,0)</f>
        <v>0</v>
      </c>
      <c r="AF2335" s="7">
        <f>+IF(AND(AD2335,AE2335),1,0)</f>
        <v>0</v>
      </c>
    </row>
    <row r="2336" spans="1:32" x14ac:dyDescent="0.2">
      <c r="A2336">
        <v>5830</v>
      </c>
      <c r="C2336">
        <v>139798</v>
      </c>
      <c r="D2336">
        <v>45650</v>
      </c>
      <c r="E2336">
        <v>15</v>
      </c>
      <c r="F2336">
        <v>38</v>
      </c>
      <c r="G2336">
        <v>16.2</v>
      </c>
      <c r="H2336" t="s">
        <v>24</v>
      </c>
      <c r="I2336">
        <v>46</v>
      </c>
      <c r="J2336">
        <v>47</v>
      </c>
      <c r="K2336">
        <v>52</v>
      </c>
      <c r="L2336">
        <v>15.637833333333333</v>
      </c>
      <c r="M2336">
        <v>234.5675</v>
      </c>
      <c r="N2336">
        <v>46.797777777777775</v>
      </c>
      <c r="O2336">
        <v>5.75</v>
      </c>
      <c r="Q2336">
        <v>0.36</v>
      </c>
      <c r="S2336">
        <v>-0.02</v>
      </c>
      <c r="U2336">
        <v>0.18</v>
      </c>
      <c r="Y2336" t="s">
        <v>63</v>
      </c>
      <c r="Z2336" t="s">
        <v>63</v>
      </c>
      <c r="AA2336" t="s">
        <v>2897</v>
      </c>
      <c r="AB2336" t="str">
        <f>+LEFT(AA2336,1)</f>
        <v>F</v>
      </c>
      <c r="AC2336" s="6">
        <f>DEGREES(ACOS(SIN(Resultats!$H$11)*SIN(RADIANS(N2336))+COS(Resultats!$H$11)*COS(RADIANS(N2336))*COS(Resultats!$E$11-RADIANS(M2336))))</f>
        <v>79.023541305259329</v>
      </c>
      <c r="AD2336">
        <f>+IF(AB2336=Data!$E$18,1,0)</f>
        <v>0</v>
      </c>
      <c r="AE2336">
        <f>+IF(AC2336&lt;Data!$B$17,1,0)</f>
        <v>0</v>
      </c>
      <c r="AF2336" s="7">
        <f>+IF(AND(AD2336,AE2336),1,0)</f>
        <v>0</v>
      </c>
    </row>
    <row r="2337" spans="1:32" x14ac:dyDescent="0.2">
      <c r="A2337">
        <v>1442</v>
      </c>
      <c r="C2337">
        <v>28867</v>
      </c>
      <c r="D2337">
        <v>94002</v>
      </c>
      <c r="E2337">
        <v>4</v>
      </c>
      <c r="F2337">
        <v>33</v>
      </c>
      <c r="G2337">
        <v>32.9</v>
      </c>
      <c r="H2337" t="s">
        <v>24</v>
      </c>
      <c r="I2337">
        <v>18</v>
      </c>
      <c r="J2337">
        <v>1</v>
      </c>
      <c r="K2337">
        <v>0</v>
      </c>
      <c r="L2337">
        <v>4.5591388888888886</v>
      </c>
      <c r="M2337">
        <v>68.387083333333322</v>
      </c>
      <c r="N2337">
        <v>18.016666666666666</v>
      </c>
      <c r="O2337">
        <v>6.25</v>
      </c>
      <c r="Q2337">
        <v>7.0000000000000007E-2</v>
      </c>
      <c r="S2337">
        <v>-0.1</v>
      </c>
      <c r="Y2337" t="s">
        <v>334</v>
      </c>
      <c r="Z2337" t="s">
        <v>334</v>
      </c>
      <c r="AA2337" t="s">
        <v>5040</v>
      </c>
      <c r="AB2337" t="str">
        <f>+LEFT(AA2337,1)</f>
        <v>B</v>
      </c>
      <c r="AC2337" s="6">
        <f>DEGREES(ACOS(SIN(Resultats!$H$11)*SIN(RADIANS(N2337))+COS(Resultats!$H$11)*COS(RADIANS(N2337))*COS(Resultats!$E$11-RADIANS(M2337))))</f>
        <v>79.029183503623656</v>
      </c>
      <c r="AD2337">
        <f>+IF(AB2337=Data!$E$18,1,0)</f>
        <v>0</v>
      </c>
      <c r="AE2337">
        <f>+IF(AC2337&lt;Data!$B$17,1,0)</f>
        <v>0</v>
      </c>
      <c r="AF2337" s="7">
        <f>+IF(AND(AD2337,AE2337),1,0)</f>
        <v>0</v>
      </c>
    </row>
    <row r="2338" spans="1:32" x14ac:dyDescent="0.2">
      <c r="A2338">
        <v>1317</v>
      </c>
      <c r="C2338">
        <v>26836</v>
      </c>
      <c r="D2338">
        <v>691</v>
      </c>
      <c r="E2338">
        <v>4</v>
      </c>
      <c r="F2338">
        <v>27</v>
      </c>
      <c r="G2338">
        <v>2.8</v>
      </c>
      <c r="H2338" t="s">
        <v>24</v>
      </c>
      <c r="I2338">
        <v>80</v>
      </c>
      <c r="J2338">
        <v>49</v>
      </c>
      <c r="K2338">
        <v>27</v>
      </c>
      <c r="L2338">
        <v>4.4507777777777777</v>
      </c>
      <c r="M2338">
        <v>66.76166666666667</v>
      </c>
      <c r="N2338">
        <v>80.824166666666656</v>
      </c>
      <c r="O2338">
        <v>5.43</v>
      </c>
      <c r="Q2338">
        <v>1.17</v>
      </c>
      <c r="X2338" t="s">
        <v>27</v>
      </c>
      <c r="Y2338" t="s">
        <v>342</v>
      </c>
      <c r="Z2338" t="s">
        <v>5784</v>
      </c>
      <c r="AA2338" t="s">
        <v>342</v>
      </c>
      <c r="AB2338" t="str">
        <f>+LEFT(AA2338,1)</f>
        <v>G</v>
      </c>
      <c r="AC2338" s="6">
        <f>DEGREES(ACOS(SIN(Resultats!$H$11)*SIN(RADIANS(N2338))+COS(Resultats!$H$11)*COS(RADIANS(N2338))*COS(Resultats!$E$11-RADIANS(M2338))))</f>
        <v>79.052106638893676</v>
      </c>
      <c r="AD2338">
        <f>+IF(AB2338=Data!$E$18,1,0)</f>
        <v>0</v>
      </c>
      <c r="AE2338">
        <f>+IF(AC2338&lt;Data!$B$17,1,0)</f>
        <v>0</v>
      </c>
      <c r="AF2338" s="7">
        <f>+IF(AND(AD2338,AE2338),1,0)</f>
        <v>0</v>
      </c>
    </row>
    <row r="2339" spans="1:32" x14ac:dyDescent="0.2">
      <c r="A2339">
        <v>5679</v>
      </c>
      <c r="B2339" t="s">
        <v>5159</v>
      </c>
      <c r="C2339">
        <v>135559</v>
      </c>
      <c r="D2339">
        <v>120920</v>
      </c>
      <c r="E2339">
        <v>15</v>
      </c>
      <c r="F2339">
        <v>15</v>
      </c>
      <c r="G2339">
        <v>49.1</v>
      </c>
      <c r="H2339" t="s">
        <v>24</v>
      </c>
      <c r="I2339">
        <v>0</v>
      </c>
      <c r="J2339">
        <v>22</v>
      </c>
      <c r="K2339">
        <v>20</v>
      </c>
      <c r="L2339">
        <v>15.263638888888888</v>
      </c>
      <c r="M2339">
        <v>228.95458333333332</v>
      </c>
      <c r="N2339">
        <v>0.37222222222222218</v>
      </c>
      <c r="O2339">
        <v>5.63</v>
      </c>
      <c r="Q2339">
        <v>0.18</v>
      </c>
      <c r="S2339">
        <v>0.09</v>
      </c>
      <c r="Y2339" t="s">
        <v>310</v>
      </c>
      <c r="Z2339" t="s">
        <v>310</v>
      </c>
      <c r="AA2339" t="s">
        <v>15426</v>
      </c>
      <c r="AB2339" t="str">
        <f>+LEFT(AA2339,1)</f>
        <v>A</v>
      </c>
      <c r="AC2339" s="6">
        <f>DEGREES(ACOS(SIN(Resultats!$H$11)*SIN(RADIANS(N2339))+COS(Resultats!$H$11)*COS(RADIANS(N2339))*COS(Resultats!$E$11-RADIANS(M2339))))</f>
        <v>79.058856934652027</v>
      </c>
      <c r="AD2339">
        <f>+IF(AB2339=Data!$E$18,1,0)</f>
        <v>1</v>
      </c>
      <c r="AE2339">
        <f>+IF(AC2339&lt;Data!$B$17,1,0)</f>
        <v>0</v>
      </c>
      <c r="AF2339" s="7">
        <f>+IF(AND(AD2339,AE2339),1,0)</f>
        <v>0</v>
      </c>
    </row>
    <row r="2340" spans="1:32" x14ac:dyDescent="0.2">
      <c r="A2340">
        <v>1350</v>
      </c>
      <c r="B2340" t="s">
        <v>2341</v>
      </c>
      <c r="C2340">
        <v>27396</v>
      </c>
      <c r="D2340">
        <v>39483</v>
      </c>
      <c r="E2340">
        <v>4</v>
      </c>
      <c r="F2340">
        <v>21</v>
      </c>
      <c r="G2340">
        <v>33.200000000000003</v>
      </c>
      <c r="H2340" t="s">
        <v>24</v>
      </c>
      <c r="I2340">
        <v>46</v>
      </c>
      <c r="J2340">
        <v>29</v>
      </c>
      <c r="K2340">
        <v>56</v>
      </c>
      <c r="L2340">
        <v>4.3592222222222219</v>
      </c>
      <c r="M2340">
        <v>65.388333333333321</v>
      </c>
      <c r="N2340">
        <v>46.498888888888892</v>
      </c>
      <c r="O2340">
        <v>4.8499999999999996</v>
      </c>
      <c r="Q2340">
        <v>-0.03</v>
      </c>
      <c r="S2340">
        <v>-0.52</v>
      </c>
      <c r="U2340">
        <v>-0.05</v>
      </c>
      <c r="Y2340" t="s">
        <v>2343</v>
      </c>
      <c r="Z2340" t="s">
        <v>2343</v>
      </c>
      <c r="AA2340" t="s">
        <v>15439</v>
      </c>
      <c r="AB2340" t="str">
        <f>+LEFT(AA2340,1)</f>
        <v>B</v>
      </c>
      <c r="AC2340" s="6">
        <f>DEGREES(ACOS(SIN(Resultats!$H$11)*SIN(RADIANS(N2340))+COS(Resultats!$H$11)*COS(RADIANS(N2340))*COS(Resultats!$E$11-RADIANS(M2340))))</f>
        <v>79.069552783058612</v>
      </c>
      <c r="AD2340">
        <f>+IF(AB2340=Data!$E$18,1,0)</f>
        <v>0</v>
      </c>
      <c r="AE2340">
        <f>+IF(AC2340&lt;Data!$B$17,1,0)</f>
        <v>0</v>
      </c>
      <c r="AF2340" s="7">
        <f>+IF(AND(AD2340,AE2340),1,0)</f>
        <v>0</v>
      </c>
    </row>
    <row r="2341" spans="1:32" x14ac:dyDescent="0.2">
      <c r="A2341">
        <v>5778</v>
      </c>
      <c r="B2341" t="s">
        <v>5225</v>
      </c>
      <c r="C2341">
        <v>138749</v>
      </c>
      <c r="D2341">
        <v>64769</v>
      </c>
      <c r="E2341">
        <v>15</v>
      </c>
      <c r="F2341">
        <v>32</v>
      </c>
      <c r="G2341">
        <v>55.8</v>
      </c>
      <c r="H2341" t="s">
        <v>24</v>
      </c>
      <c r="I2341">
        <v>31</v>
      </c>
      <c r="J2341">
        <v>21</v>
      </c>
      <c r="K2341">
        <v>33</v>
      </c>
      <c r="L2341">
        <v>15.548833333333333</v>
      </c>
      <c r="M2341">
        <v>233.23249999999999</v>
      </c>
      <c r="N2341">
        <v>31.359166666666667</v>
      </c>
      <c r="O2341">
        <v>4.1399999999999997</v>
      </c>
      <c r="Q2341">
        <v>-0.13</v>
      </c>
      <c r="S2341">
        <v>-0.54</v>
      </c>
      <c r="U2341">
        <v>-0.11</v>
      </c>
      <c r="Y2341" t="s">
        <v>1451</v>
      </c>
      <c r="Z2341" t="s">
        <v>8410</v>
      </c>
      <c r="AA2341" t="s">
        <v>15424</v>
      </c>
      <c r="AB2341" t="str">
        <f>+LEFT(AA2341,1)</f>
        <v>B</v>
      </c>
      <c r="AC2341" s="6">
        <f>DEGREES(ACOS(SIN(Resultats!$H$11)*SIN(RADIANS(N2341))+COS(Resultats!$H$11)*COS(RADIANS(N2341))*COS(Resultats!$E$11-RADIANS(M2341))))</f>
        <v>79.078451756895618</v>
      </c>
      <c r="AD2341">
        <f>+IF(AB2341=Data!$E$18,1,0)</f>
        <v>0</v>
      </c>
      <c r="AE2341">
        <f>+IF(AC2341&lt;Data!$B$17,1,0)</f>
        <v>0</v>
      </c>
      <c r="AF2341" s="7">
        <f>+IF(AND(AD2341,AE2341),1,0)</f>
        <v>0</v>
      </c>
    </row>
    <row r="2342" spans="1:32" x14ac:dyDescent="0.2">
      <c r="A2342">
        <v>1333</v>
      </c>
      <c r="C2342">
        <v>27192</v>
      </c>
      <c r="D2342">
        <v>24544</v>
      </c>
      <c r="E2342">
        <v>4</v>
      </c>
      <c r="F2342">
        <v>20</v>
      </c>
      <c r="G2342">
        <v>11.5</v>
      </c>
      <c r="H2342" t="s">
        <v>24</v>
      </c>
      <c r="I2342">
        <v>50</v>
      </c>
      <c r="J2342">
        <v>55</v>
      </c>
      <c r="K2342">
        <v>15</v>
      </c>
      <c r="L2342">
        <v>4.3365277777777775</v>
      </c>
      <c r="M2342">
        <v>65.047916666666666</v>
      </c>
      <c r="N2342">
        <v>50.920833333333334</v>
      </c>
      <c r="O2342">
        <v>5.55</v>
      </c>
      <c r="Q2342">
        <v>-0.01</v>
      </c>
      <c r="S2342">
        <v>-0.75</v>
      </c>
      <c r="Y2342" t="s">
        <v>2329</v>
      </c>
      <c r="Z2342" t="s">
        <v>6931</v>
      </c>
      <c r="AA2342" t="s">
        <v>15425</v>
      </c>
      <c r="AB2342" t="str">
        <f>+LEFT(AA2342,1)</f>
        <v>B</v>
      </c>
      <c r="AC2342" s="6">
        <f>DEGREES(ACOS(SIN(Resultats!$H$11)*SIN(RADIANS(N2342))+COS(Resultats!$H$11)*COS(RADIANS(N2342))*COS(Resultats!$E$11-RADIANS(M2342))))</f>
        <v>79.08084169241306</v>
      </c>
      <c r="AD2342">
        <f>+IF(AB2342=Data!$E$18,1,0)</f>
        <v>0</v>
      </c>
      <c r="AE2342">
        <f>+IF(AC2342&lt;Data!$B$17,1,0)</f>
        <v>0</v>
      </c>
      <c r="AF2342" s="7">
        <f>+IF(AND(AD2342,AE2342),1,0)</f>
        <v>0</v>
      </c>
    </row>
    <row r="2343" spans="1:32" x14ac:dyDescent="0.2">
      <c r="A2343">
        <v>1480</v>
      </c>
      <c r="C2343">
        <v>29499</v>
      </c>
      <c r="D2343">
        <v>111954</v>
      </c>
      <c r="E2343">
        <v>4</v>
      </c>
      <c r="F2343">
        <v>39</v>
      </c>
      <c r="G2343">
        <v>6.2</v>
      </c>
      <c r="H2343" t="s">
        <v>24</v>
      </c>
      <c r="I2343">
        <v>7</v>
      </c>
      <c r="J2343">
        <v>52</v>
      </c>
      <c r="K2343">
        <v>15</v>
      </c>
      <c r="L2343">
        <v>4.6517222222222223</v>
      </c>
      <c r="M2343">
        <v>69.775833333333338</v>
      </c>
      <c r="N2343">
        <v>7.8708333333333336</v>
      </c>
      <c r="O2343">
        <v>5.39</v>
      </c>
      <c r="Q2343">
        <v>0.26</v>
      </c>
      <c r="S2343">
        <v>0.13</v>
      </c>
      <c r="U2343">
        <v>0.12</v>
      </c>
      <c r="Y2343" t="s">
        <v>314</v>
      </c>
      <c r="Z2343" t="s">
        <v>314</v>
      </c>
      <c r="AA2343" t="s">
        <v>15427</v>
      </c>
      <c r="AB2343" t="str">
        <f>+LEFT(AA2343,1)</f>
        <v>A</v>
      </c>
      <c r="AC2343" s="6">
        <f>DEGREES(ACOS(SIN(Resultats!$H$11)*SIN(RADIANS(N2343))+COS(Resultats!$H$11)*COS(RADIANS(N2343))*COS(Resultats!$E$11-RADIANS(M2343))))</f>
        <v>79.081151873309324</v>
      </c>
      <c r="AD2343">
        <f>+IF(AB2343=Data!$E$18,1,0)</f>
        <v>1</v>
      </c>
      <c r="AE2343">
        <f>+IF(AC2343&lt;Data!$B$17,1,0)</f>
        <v>0</v>
      </c>
      <c r="AF2343" s="7">
        <f>+IF(AND(AD2343,AE2343),1,0)</f>
        <v>0</v>
      </c>
    </row>
    <row r="2344" spans="1:32" x14ac:dyDescent="0.2">
      <c r="A2344">
        <v>1536</v>
      </c>
      <c r="C2344">
        <v>30562</v>
      </c>
      <c r="D2344">
        <v>131504</v>
      </c>
      <c r="E2344">
        <v>4</v>
      </c>
      <c r="F2344">
        <v>48</v>
      </c>
      <c r="G2344">
        <v>36.299999999999997</v>
      </c>
      <c r="H2344" t="s">
        <v>26</v>
      </c>
      <c r="I2344">
        <v>5</v>
      </c>
      <c r="J2344">
        <v>40</v>
      </c>
      <c r="K2344">
        <v>26</v>
      </c>
      <c r="L2344">
        <v>4.810083333333333</v>
      </c>
      <c r="M2344">
        <v>72.151250000000005</v>
      </c>
      <c r="N2344">
        <v>-5.6738888888888894</v>
      </c>
      <c r="O2344">
        <v>5.78</v>
      </c>
      <c r="Q2344">
        <v>0.62</v>
      </c>
      <c r="S2344">
        <v>0.2</v>
      </c>
      <c r="Y2344" t="s">
        <v>199</v>
      </c>
      <c r="Z2344" t="s">
        <v>199</v>
      </c>
      <c r="AA2344" t="s">
        <v>15414</v>
      </c>
      <c r="AB2344" t="str">
        <f>+LEFT(AA2344,1)</f>
        <v>F</v>
      </c>
      <c r="AC2344" s="6">
        <f>DEGREES(ACOS(SIN(Resultats!$H$11)*SIN(RADIANS(N2344))+COS(Resultats!$H$11)*COS(RADIANS(N2344))*COS(Resultats!$E$11-RADIANS(M2344))))</f>
        <v>79.099052476971309</v>
      </c>
      <c r="AD2344">
        <f>+IF(AB2344=Data!$E$18,1,0)</f>
        <v>0</v>
      </c>
      <c r="AE2344">
        <f>+IF(AC2344&lt;Data!$B$17,1,0)</f>
        <v>0</v>
      </c>
      <c r="AF2344" s="7">
        <f>+IF(AND(AD2344,AE2344),1,0)</f>
        <v>0</v>
      </c>
    </row>
    <row r="2345" spans="1:32" x14ac:dyDescent="0.2">
      <c r="A2345">
        <v>5808</v>
      </c>
      <c r="C2345">
        <v>139284</v>
      </c>
      <c r="D2345">
        <v>64797</v>
      </c>
      <c r="E2345">
        <v>15</v>
      </c>
      <c r="F2345">
        <v>35</v>
      </c>
      <c r="G2345">
        <v>49.3</v>
      </c>
      <c r="H2345" t="s">
        <v>24</v>
      </c>
      <c r="I2345">
        <v>38</v>
      </c>
      <c r="J2345">
        <v>22</v>
      </c>
      <c r="K2345">
        <v>26</v>
      </c>
      <c r="L2345">
        <v>15.597027777777779</v>
      </c>
      <c r="M2345">
        <v>233.95541666666668</v>
      </c>
      <c r="N2345">
        <v>38.373888888888892</v>
      </c>
      <c r="O2345">
        <v>6.42</v>
      </c>
      <c r="P2345" t="s">
        <v>103</v>
      </c>
      <c r="Y2345" t="s">
        <v>365</v>
      </c>
      <c r="Z2345" t="s">
        <v>365</v>
      </c>
      <c r="AA2345" t="s">
        <v>365</v>
      </c>
      <c r="AB2345" t="str">
        <f>+LEFT(AA2345,1)</f>
        <v>K</v>
      </c>
      <c r="AC2345" s="6">
        <f>DEGREES(ACOS(SIN(Resultats!$H$11)*SIN(RADIANS(N2345))+COS(Resultats!$H$11)*COS(RADIANS(N2345))*COS(Resultats!$E$11-RADIANS(M2345))))</f>
        <v>79.099764377308986</v>
      </c>
      <c r="AD2345">
        <f>+IF(AB2345=Data!$E$18,1,0)</f>
        <v>0</v>
      </c>
      <c r="AE2345">
        <f>+IF(AC2345&lt;Data!$B$17,1,0)</f>
        <v>0</v>
      </c>
      <c r="AF2345" s="7">
        <f>+IF(AND(AD2345,AE2345),1,0)</f>
        <v>0</v>
      </c>
    </row>
    <row r="2346" spans="1:32" x14ac:dyDescent="0.2">
      <c r="A2346">
        <v>1522</v>
      </c>
      <c r="C2346">
        <v>30321</v>
      </c>
      <c r="D2346">
        <v>131481</v>
      </c>
      <c r="E2346">
        <v>4</v>
      </c>
      <c r="F2346">
        <v>46</v>
      </c>
      <c r="G2346">
        <v>24.1</v>
      </c>
      <c r="H2346" t="s">
        <v>26</v>
      </c>
      <c r="I2346">
        <v>2</v>
      </c>
      <c r="J2346">
        <v>57</v>
      </c>
      <c r="K2346">
        <v>16</v>
      </c>
      <c r="L2346">
        <v>4.7733611111111109</v>
      </c>
      <c r="M2346">
        <v>71.600416666666661</v>
      </c>
      <c r="N2346">
        <v>-2.9544444444444444</v>
      </c>
      <c r="O2346">
        <v>6.33</v>
      </c>
      <c r="Q2346">
        <v>0.04</v>
      </c>
      <c r="S2346">
        <v>0.06</v>
      </c>
      <c r="Y2346" t="s">
        <v>114</v>
      </c>
      <c r="Z2346" t="s">
        <v>114</v>
      </c>
      <c r="AA2346" t="s">
        <v>18</v>
      </c>
      <c r="AB2346" t="str">
        <f>+LEFT(AA2346,1)</f>
        <v>A</v>
      </c>
      <c r="AC2346" s="6">
        <f>DEGREES(ACOS(SIN(Resultats!$H$11)*SIN(RADIANS(N2346))+COS(Resultats!$H$11)*COS(RADIANS(N2346))*COS(Resultats!$E$11-RADIANS(M2346))))</f>
        <v>79.116261878051475</v>
      </c>
      <c r="AD2346">
        <f>+IF(AB2346=Data!$E$18,1,0)</f>
        <v>1</v>
      </c>
      <c r="AE2346">
        <f>+IF(AC2346&lt;Data!$B$17,1,0)</f>
        <v>0</v>
      </c>
      <c r="AF2346" s="7">
        <f>+IF(AND(AD2346,AE2346),1,0)</f>
        <v>0</v>
      </c>
    </row>
    <row r="2347" spans="1:32" x14ac:dyDescent="0.2">
      <c r="A2347">
        <v>1304</v>
      </c>
      <c r="C2347">
        <v>26659</v>
      </c>
      <c r="D2347">
        <v>693</v>
      </c>
      <c r="E2347">
        <v>4</v>
      </c>
      <c r="F2347">
        <v>30</v>
      </c>
      <c r="G2347">
        <v>0.1</v>
      </c>
      <c r="H2347" t="s">
        <v>24</v>
      </c>
      <c r="I2347">
        <v>83</v>
      </c>
      <c r="J2347">
        <v>20</v>
      </c>
      <c r="K2347">
        <v>26</v>
      </c>
      <c r="L2347">
        <v>4.5000277777777775</v>
      </c>
      <c r="M2347">
        <v>67.500416666666666</v>
      </c>
      <c r="N2347">
        <v>83.340555555555554</v>
      </c>
      <c r="O2347">
        <v>5.46</v>
      </c>
      <c r="Q2347">
        <v>0.87</v>
      </c>
      <c r="S2347">
        <v>0.46</v>
      </c>
      <c r="Y2347" t="s">
        <v>71</v>
      </c>
      <c r="Z2347" t="s">
        <v>71</v>
      </c>
      <c r="AA2347" t="s">
        <v>51</v>
      </c>
      <c r="AB2347" t="str">
        <f>+LEFT(AA2347,1)</f>
        <v>G</v>
      </c>
      <c r="AC2347" s="6">
        <f>DEGREES(ACOS(SIN(Resultats!$H$11)*SIN(RADIANS(N2347))+COS(Resultats!$H$11)*COS(RADIANS(N2347))*COS(Resultats!$E$11-RADIANS(M2347))))</f>
        <v>79.199828446055562</v>
      </c>
      <c r="AD2347">
        <f>+IF(AB2347=Data!$E$18,1,0)</f>
        <v>0</v>
      </c>
      <c r="AE2347">
        <f>+IF(AC2347&lt;Data!$B$17,1,0)</f>
        <v>0</v>
      </c>
      <c r="AF2347" s="7">
        <f>+IF(AND(AD2347,AE2347),1,0)</f>
        <v>0</v>
      </c>
    </row>
    <row r="2348" spans="1:32" x14ac:dyDescent="0.2">
      <c r="A2348">
        <v>5739</v>
      </c>
      <c r="B2348" t="s">
        <v>5204</v>
      </c>
      <c r="C2348">
        <v>137471</v>
      </c>
      <c r="D2348">
        <v>101545</v>
      </c>
      <c r="E2348">
        <v>15</v>
      </c>
      <c r="F2348">
        <v>25</v>
      </c>
      <c r="G2348">
        <v>47.4</v>
      </c>
      <c r="H2348" t="s">
        <v>24</v>
      </c>
      <c r="I2348">
        <v>15</v>
      </c>
      <c r="J2348">
        <v>25</v>
      </c>
      <c r="K2348">
        <v>41</v>
      </c>
      <c r="L2348">
        <v>15.429833333333333</v>
      </c>
      <c r="M2348">
        <v>231.44749999999999</v>
      </c>
      <c r="N2348">
        <v>15.428055555555554</v>
      </c>
      <c r="O2348">
        <v>5.17</v>
      </c>
      <c r="Q2348">
        <v>1.66</v>
      </c>
      <c r="S2348">
        <v>1.95</v>
      </c>
      <c r="U2348">
        <v>1.04</v>
      </c>
      <c r="Y2348" t="s">
        <v>419</v>
      </c>
      <c r="Z2348" t="s">
        <v>419</v>
      </c>
      <c r="AA2348" t="s">
        <v>2160</v>
      </c>
      <c r="AB2348" t="str">
        <f>+LEFT(AA2348,1)</f>
        <v>M</v>
      </c>
      <c r="AC2348" s="6">
        <f>DEGREES(ACOS(SIN(Resultats!$H$11)*SIN(RADIANS(N2348))+COS(Resultats!$H$11)*COS(RADIANS(N2348))*COS(Resultats!$E$11-RADIANS(M2348))))</f>
        <v>79.200423692664273</v>
      </c>
      <c r="AD2348">
        <f>+IF(AB2348=Data!$E$18,1,0)</f>
        <v>0</v>
      </c>
      <c r="AE2348">
        <f>+IF(AC2348&lt;Data!$B$17,1,0)</f>
        <v>0</v>
      </c>
      <c r="AF2348" s="7">
        <f>+IF(AND(AD2348,AE2348),1,0)</f>
        <v>0</v>
      </c>
    </row>
    <row r="2349" spans="1:32" x14ac:dyDescent="0.2">
      <c r="A2349">
        <v>1305</v>
      </c>
      <c r="C2349">
        <v>26670</v>
      </c>
      <c r="D2349">
        <v>13075</v>
      </c>
      <c r="E2349">
        <v>4</v>
      </c>
      <c r="F2349">
        <v>16</v>
      </c>
      <c r="G2349">
        <v>53.6</v>
      </c>
      <c r="H2349" t="s">
        <v>24</v>
      </c>
      <c r="I2349">
        <v>61</v>
      </c>
      <c r="J2349">
        <v>51</v>
      </c>
      <c r="K2349">
        <v>1</v>
      </c>
      <c r="L2349">
        <v>4.2815555555555553</v>
      </c>
      <c r="M2349">
        <v>64.223333333333329</v>
      </c>
      <c r="N2349">
        <v>61.850277777777777</v>
      </c>
      <c r="O2349">
        <v>5.7</v>
      </c>
      <c r="Q2349">
        <v>-0.14000000000000001</v>
      </c>
      <c r="S2349">
        <v>-0.51</v>
      </c>
      <c r="Y2349" t="s">
        <v>2308</v>
      </c>
      <c r="Z2349" t="s">
        <v>2308</v>
      </c>
      <c r="AA2349" t="s">
        <v>15423</v>
      </c>
      <c r="AB2349" t="str">
        <f>+LEFT(AA2349,1)</f>
        <v>B</v>
      </c>
      <c r="AC2349" s="6">
        <f>DEGREES(ACOS(SIN(Resultats!$H$11)*SIN(RADIANS(N2349))+COS(Resultats!$H$11)*COS(RADIANS(N2349))*COS(Resultats!$E$11-RADIANS(M2349))))</f>
        <v>79.203309609660096</v>
      </c>
      <c r="AD2349">
        <f>+IF(AB2349=Data!$E$18,1,0)</f>
        <v>0</v>
      </c>
      <c r="AE2349">
        <f>+IF(AC2349&lt;Data!$B$17,1,0)</f>
        <v>0</v>
      </c>
      <c r="AF2349" s="7">
        <f>+IF(AND(AD2349,AE2349),1,0)</f>
        <v>0</v>
      </c>
    </row>
    <row r="2350" spans="1:32" x14ac:dyDescent="0.2">
      <c r="A2350">
        <v>1313</v>
      </c>
      <c r="C2350">
        <v>26755</v>
      </c>
      <c r="D2350">
        <v>24514</v>
      </c>
      <c r="E2350">
        <v>4</v>
      </c>
      <c r="F2350">
        <v>17</v>
      </c>
      <c r="G2350">
        <v>8.1999999999999993</v>
      </c>
      <c r="H2350" t="s">
        <v>24</v>
      </c>
      <c r="I2350">
        <v>57</v>
      </c>
      <c r="J2350">
        <v>51</v>
      </c>
      <c r="K2350">
        <v>38</v>
      </c>
      <c r="L2350">
        <v>4.2856111111111108</v>
      </c>
      <c r="M2350">
        <v>64.284166666666664</v>
      </c>
      <c r="N2350">
        <v>57.860555555555557</v>
      </c>
      <c r="O2350">
        <v>5.71</v>
      </c>
      <c r="Q2350">
        <v>1.0900000000000001</v>
      </c>
      <c r="Y2350" t="s">
        <v>45</v>
      </c>
      <c r="Z2350" t="s">
        <v>45</v>
      </c>
      <c r="AA2350" t="s">
        <v>507</v>
      </c>
      <c r="AB2350" t="str">
        <f>+LEFT(AA2350,1)</f>
        <v>K</v>
      </c>
      <c r="AC2350" s="6">
        <f>DEGREES(ACOS(SIN(Resultats!$H$11)*SIN(RADIANS(N2350))+COS(Resultats!$H$11)*COS(RADIANS(N2350))*COS(Resultats!$E$11-RADIANS(M2350))))</f>
        <v>79.270379633933985</v>
      </c>
      <c r="AD2350">
        <f>+IF(AB2350=Data!$E$18,1,0)</f>
        <v>0</v>
      </c>
      <c r="AE2350">
        <f>+IF(AC2350&lt;Data!$B$17,1,0)</f>
        <v>0</v>
      </c>
      <c r="AF2350" s="7">
        <f>+IF(AND(AD2350,AE2350),1,0)</f>
        <v>0</v>
      </c>
    </row>
    <row r="2351" spans="1:32" x14ac:dyDescent="0.2">
      <c r="A2351">
        <v>1330</v>
      </c>
      <c r="C2351">
        <v>27084</v>
      </c>
      <c r="D2351">
        <v>39457</v>
      </c>
      <c r="E2351">
        <v>4</v>
      </c>
      <c r="F2351">
        <v>19</v>
      </c>
      <c r="G2351">
        <v>13.3</v>
      </c>
      <c r="H2351" t="s">
        <v>24</v>
      </c>
      <c r="I2351">
        <v>50</v>
      </c>
      <c r="J2351">
        <v>2</v>
      </c>
      <c r="K2351">
        <v>56</v>
      </c>
      <c r="L2351">
        <v>4.3203611111111107</v>
      </c>
      <c r="M2351">
        <v>64.805416666666659</v>
      </c>
      <c r="N2351">
        <v>50.048888888888889</v>
      </c>
      <c r="O2351">
        <v>5.45</v>
      </c>
      <c r="Q2351">
        <v>0.22</v>
      </c>
      <c r="S2351">
        <v>0.12</v>
      </c>
      <c r="Y2351" t="s">
        <v>41</v>
      </c>
      <c r="Z2351" t="s">
        <v>41</v>
      </c>
      <c r="AA2351" t="s">
        <v>15415</v>
      </c>
      <c r="AB2351" t="str">
        <f>+LEFT(AA2351,1)</f>
        <v>A</v>
      </c>
      <c r="AC2351" s="6">
        <f>DEGREES(ACOS(SIN(Resultats!$H$11)*SIN(RADIANS(N2351))+COS(Resultats!$H$11)*COS(RADIANS(N2351))*COS(Resultats!$E$11-RADIANS(M2351))))</f>
        <v>79.275134374152316</v>
      </c>
      <c r="AD2351">
        <f>+IF(AB2351=Data!$E$18,1,0)</f>
        <v>1</v>
      </c>
      <c r="AE2351">
        <f>+IF(AC2351&lt;Data!$B$17,1,0)</f>
        <v>0</v>
      </c>
      <c r="AF2351" s="7">
        <f>+IF(AND(AD2351,AE2351),1,0)</f>
        <v>0</v>
      </c>
    </row>
    <row r="2352" spans="1:32" x14ac:dyDescent="0.2">
      <c r="A2352">
        <v>1390</v>
      </c>
      <c r="C2352">
        <v>27971</v>
      </c>
      <c r="D2352">
        <v>57229</v>
      </c>
      <c r="E2352">
        <v>4</v>
      </c>
      <c r="F2352">
        <v>26</v>
      </c>
      <c r="G2352">
        <v>6.3</v>
      </c>
      <c r="H2352" t="s">
        <v>24</v>
      </c>
      <c r="I2352">
        <v>31</v>
      </c>
      <c r="J2352">
        <v>26</v>
      </c>
      <c r="K2352">
        <v>20</v>
      </c>
      <c r="L2352">
        <v>4.4350833333333339</v>
      </c>
      <c r="M2352">
        <v>66.526250000000005</v>
      </c>
      <c r="N2352">
        <v>31.43888888888889</v>
      </c>
      <c r="O2352">
        <v>5.28</v>
      </c>
      <c r="Q2352">
        <v>0.97</v>
      </c>
      <c r="S2352">
        <v>0.8</v>
      </c>
      <c r="Y2352" t="s">
        <v>45</v>
      </c>
      <c r="Z2352" t="s">
        <v>45</v>
      </c>
      <c r="AA2352" t="s">
        <v>507</v>
      </c>
      <c r="AB2352" t="str">
        <f>+LEFT(AA2352,1)</f>
        <v>K</v>
      </c>
      <c r="AC2352" s="6">
        <f>DEGREES(ACOS(SIN(Resultats!$H$11)*SIN(RADIANS(N2352))+COS(Resultats!$H$11)*COS(RADIANS(N2352))*COS(Resultats!$E$11-RADIANS(M2352))))</f>
        <v>79.276319096091328</v>
      </c>
      <c r="AD2352">
        <f>+IF(AB2352=Data!$E$18,1,0)</f>
        <v>0</v>
      </c>
      <c r="AE2352">
        <f>+IF(AC2352&lt;Data!$B$17,1,0)</f>
        <v>0</v>
      </c>
      <c r="AF2352" s="7">
        <f>+IF(AND(AD2352,AE2352),1,0)</f>
        <v>0</v>
      </c>
    </row>
    <row r="2353" spans="1:32" x14ac:dyDescent="0.2">
      <c r="A2353">
        <v>1289</v>
      </c>
      <c r="C2353">
        <v>26356</v>
      </c>
      <c r="D2353">
        <v>685</v>
      </c>
      <c r="E2353">
        <v>4</v>
      </c>
      <c r="F2353">
        <v>28</v>
      </c>
      <c r="G2353">
        <v>13</v>
      </c>
      <c r="H2353" t="s">
        <v>24</v>
      </c>
      <c r="I2353">
        <v>83</v>
      </c>
      <c r="J2353">
        <v>48</v>
      </c>
      <c r="K2353">
        <v>28</v>
      </c>
      <c r="L2353">
        <v>4.4702777777777776</v>
      </c>
      <c r="M2353">
        <v>67.05416666666666</v>
      </c>
      <c r="N2353">
        <v>83.807777777777773</v>
      </c>
      <c r="O2353">
        <v>5.57</v>
      </c>
      <c r="Q2353">
        <v>-0.13</v>
      </c>
      <c r="S2353">
        <v>-0.51</v>
      </c>
      <c r="Y2353" t="s">
        <v>211</v>
      </c>
      <c r="Z2353" t="s">
        <v>211</v>
      </c>
      <c r="AA2353" t="s">
        <v>15423</v>
      </c>
      <c r="AB2353" t="str">
        <f>+LEFT(AA2353,1)</f>
        <v>B</v>
      </c>
      <c r="AC2353" s="6">
        <f>DEGREES(ACOS(SIN(Resultats!$H$11)*SIN(RADIANS(N2353))+COS(Resultats!$H$11)*COS(RADIANS(N2353))*COS(Resultats!$E$11-RADIANS(M2353))))</f>
        <v>79.29919776615516</v>
      </c>
      <c r="AD2353">
        <f>+IF(AB2353=Data!$E$18,1,0)</f>
        <v>0</v>
      </c>
      <c r="AE2353">
        <f>+IF(AC2353&lt;Data!$B$17,1,0)</f>
        <v>0</v>
      </c>
      <c r="AF2353" s="7">
        <f>+IF(AND(AD2353,AE2353),1,0)</f>
        <v>0</v>
      </c>
    </row>
    <row r="2354" spans="1:32" x14ac:dyDescent="0.2">
      <c r="A2354">
        <v>5823</v>
      </c>
      <c r="B2354" t="s">
        <v>5250</v>
      </c>
      <c r="C2354">
        <v>139641</v>
      </c>
      <c r="D2354">
        <v>45643</v>
      </c>
      <c r="E2354">
        <v>15</v>
      </c>
      <c r="F2354">
        <v>37</v>
      </c>
      <c r="G2354">
        <v>49.6</v>
      </c>
      <c r="H2354" t="s">
        <v>24</v>
      </c>
      <c r="I2354">
        <v>40</v>
      </c>
      <c r="J2354">
        <v>21</v>
      </c>
      <c r="K2354">
        <v>12</v>
      </c>
      <c r="L2354">
        <v>15.630444444444445</v>
      </c>
      <c r="M2354">
        <v>234.45666666666668</v>
      </c>
      <c r="N2354">
        <v>40.353333333333332</v>
      </c>
      <c r="O2354">
        <v>5.24</v>
      </c>
      <c r="Q2354">
        <v>0.88</v>
      </c>
      <c r="S2354">
        <v>0.53</v>
      </c>
      <c r="U2354">
        <v>0.47</v>
      </c>
      <c r="Y2354" t="s">
        <v>5251</v>
      </c>
      <c r="Z2354" t="s">
        <v>345</v>
      </c>
      <c r="AA2354" t="s">
        <v>3097</v>
      </c>
      <c r="AB2354" t="str">
        <f>+LEFT(AA2354,1)</f>
        <v>G</v>
      </c>
      <c r="AC2354" s="6">
        <f>DEGREES(ACOS(SIN(Resultats!$H$11)*SIN(RADIANS(N2354))+COS(Resultats!$H$11)*COS(RADIANS(N2354))*COS(Resultats!$E$11-RADIANS(M2354))))</f>
        <v>79.342762604076597</v>
      </c>
      <c r="AD2354">
        <f>+IF(AB2354=Data!$E$18,1,0)</f>
        <v>0</v>
      </c>
      <c r="AE2354">
        <f>+IF(AC2354&lt;Data!$B$17,1,0)</f>
        <v>0</v>
      </c>
      <c r="AF2354" s="7">
        <f>+IF(AND(AD2354,AE2354),1,0)</f>
        <v>0</v>
      </c>
    </row>
    <row r="2355" spans="1:32" x14ac:dyDescent="0.2">
      <c r="A2355">
        <v>1379</v>
      </c>
      <c r="B2355" t="s">
        <v>2368</v>
      </c>
      <c r="C2355">
        <v>27786</v>
      </c>
      <c r="D2355">
        <v>57216</v>
      </c>
      <c r="E2355">
        <v>4</v>
      </c>
      <c r="F2355">
        <v>24</v>
      </c>
      <c r="G2355">
        <v>37.4</v>
      </c>
      <c r="H2355" t="s">
        <v>24</v>
      </c>
      <c r="I2355">
        <v>33</v>
      </c>
      <c r="J2355">
        <v>57</v>
      </c>
      <c r="K2355">
        <v>35</v>
      </c>
      <c r="L2355">
        <v>4.4103888888888889</v>
      </c>
      <c r="M2355">
        <v>66.155833333333334</v>
      </c>
      <c r="N2355">
        <v>33.959722222222226</v>
      </c>
      <c r="O2355">
        <v>5.76</v>
      </c>
      <c r="Q2355">
        <v>0.4</v>
      </c>
      <c r="S2355">
        <v>-0.12</v>
      </c>
      <c r="Y2355" t="s">
        <v>79</v>
      </c>
      <c r="Z2355" t="s">
        <v>79</v>
      </c>
      <c r="AA2355" t="s">
        <v>2046</v>
      </c>
      <c r="AB2355" t="str">
        <f>+LEFT(AA2355,1)</f>
        <v>F</v>
      </c>
      <c r="AC2355" s="6">
        <f>DEGREES(ACOS(SIN(Resultats!$H$11)*SIN(RADIANS(N2355))+COS(Resultats!$H$11)*COS(RADIANS(N2355))*COS(Resultats!$E$11-RADIANS(M2355))))</f>
        <v>79.36261492456363</v>
      </c>
      <c r="AD2355">
        <f>+IF(AB2355=Data!$E$18,1,0)</f>
        <v>0</v>
      </c>
      <c r="AE2355">
        <f>+IF(AC2355&lt;Data!$B$17,1,0)</f>
        <v>0</v>
      </c>
      <c r="AF2355" s="7">
        <f>+IF(AND(AD2355,AE2355),1,0)</f>
        <v>0</v>
      </c>
    </row>
    <row r="2356" spans="1:32" x14ac:dyDescent="0.2">
      <c r="A2356">
        <v>1444</v>
      </c>
      <c r="B2356" t="s">
        <v>2417</v>
      </c>
      <c r="C2356">
        <v>28910</v>
      </c>
      <c r="D2356">
        <v>94007</v>
      </c>
      <c r="E2356">
        <v>4</v>
      </c>
      <c r="F2356">
        <v>33</v>
      </c>
      <c r="G2356">
        <v>50.9</v>
      </c>
      <c r="H2356" t="s">
        <v>24</v>
      </c>
      <c r="I2356">
        <v>14</v>
      </c>
      <c r="J2356">
        <v>50</v>
      </c>
      <c r="K2356">
        <v>40</v>
      </c>
      <c r="L2356">
        <v>4.5641388888888885</v>
      </c>
      <c r="M2356">
        <v>68.462083333333325</v>
      </c>
      <c r="N2356">
        <v>14.844444444444445</v>
      </c>
      <c r="O2356">
        <v>4.6500000000000004</v>
      </c>
      <c r="Q2356">
        <v>0.25</v>
      </c>
      <c r="S2356">
        <v>0.08</v>
      </c>
      <c r="U2356">
        <v>0.12</v>
      </c>
      <c r="Y2356" t="s">
        <v>2981</v>
      </c>
      <c r="Z2356" t="s">
        <v>2981</v>
      </c>
      <c r="AA2356" t="s">
        <v>15438</v>
      </c>
      <c r="AB2356" t="str">
        <f>+LEFT(AA2356,1)</f>
        <v>A</v>
      </c>
      <c r="AC2356" s="6">
        <f>DEGREES(ACOS(SIN(Resultats!$H$11)*SIN(RADIANS(N2356))+COS(Resultats!$H$11)*COS(RADIANS(N2356))*COS(Resultats!$E$11-RADIANS(M2356))))</f>
        <v>79.363908326889188</v>
      </c>
      <c r="AD2356">
        <f>+IF(AB2356=Data!$E$18,1,0)</f>
        <v>1</v>
      </c>
      <c r="AE2356">
        <f>+IF(AC2356&lt;Data!$B$17,1,0)</f>
        <v>0</v>
      </c>
      <c r="AF2356" s="7">
        <f>+IF(AND(AD2356,AE2356),1,0)</f>
        <v>0</v>
      </c>
    </row>
    <row r="2357" spans="1:32" x14ac:dyDescent="0.2">
      <c r="A2357">
        <v>1377</v>
      </c>
      <c r="B2357" t="s">
        <v>2366</v>
      </c>
      <c r="C2357">
        <v>27777</v>
      </c>
      <c r="D2357">
        <v>57212</v>
      </c>
      <c r="E2357">
        <v>4</v>
      </c>
      <c r="F2357">
        <v>24</v>
      </c>
      <c r="G2357">
        <v>29.2</v>
      </c>
      <c r="H2357" t="s">
        <v>24</v>
      </c>
      <c r="I2357">
        <v>34</v>
      </c>
      <c r="J2357">
        <v>7</v>
      </c>
      <c r="K2357">
        <v>50</v>
      </c>
      <c r="L2357">
        <v>4.4081111111111113</v>
      </c>
      <c r="M2357">
        <v>66.12166666666667</v>
      </c>
      <c r="N2357">
        <v>34.130555555555553</v>
      </c>
      <c r="O2357">
        <v>5.73</v>
      </c>
      <c r="Q2357">
        <v>-0.06</v>
      </c>
      <c r="S2357">
        <v>-0.34</v>
      </c>
      <c r="Y2357" t="s">
        <v>122</v>
      </c>
      <c r="Z2357" t="s">
        <v>122</v>
      </c>
      <c r="AA2357" t="s">
        <v>1652</v>
      </c>
      <c r="AB2357" t="str">
        <f>+LEFT(AA2357,1)</f>
        <v>B</v>
      </c>
      <c r="AC2357" s="6">
        <f>DEGREES(ACOS(SIN(Resultats!$H$11)*SIN(RADIANS(N2357))+COS(Resultats!$H$11)*COS(RADIANS(N2357))*COS(Resultats!$E$11-RADIANS(M2357))))</f>
        <v>79.376057874361322</v>
      </c>
      <c r="AD2357">
        <f>+IF(AB2357=Data!$E$18,1,0)</f>
        <v>0</v>
      </c>
      <c r="AE2357">
        <f>+IF(AC2357&lt;Data!$B$17,1,0)</f>
        <v>0</v>
      </c>
      <c r="AF2357" s="7">
        <f>+IF(AND(AD2357,AE2357),1,0)</f>
        <v>0</v>
      </c>
    </row>
    <row r="2358" spans="1:32" x14ac:dyDescent="0.2">
      <c r="A2358">
        <v>5903</v>
      </c>
      <c r="B2358" t="s">
        <v>4476</v>
      </c>
      <c r="C2358">
        <v>142105</v>
      </c>
      <c r="D2358">
        <v>8328</v>
      </c>
      <c r="E2358">
        <v>15</v>
      </c>
      <c r="F2358">
        <v>44</v>
      </c>
      <c r="G2358">
        <v>3.5</v>
      </c>
      <c r="H2358" t="s">
        <v>24</v>
      </c>
      <c r="I2358">
        <v>77</v>
      </c>
      <c r="J2358">
        <v>47</v>
      </c>
      <c r="K2358">
        <v>40</v>
      </c>
      <c r="L2358">
        <v>15.734305555555554</v>
      </c>
      <c r="M2358">
        <v>236.01458333333332</v>
      </c>
      <c r="N2358">
        <v>77.794444444444437</v>
      </c>
      <c r="O2358">
        <v>4.32</v>
      </c>
      <c r="Q2358">
        <v>0.04</v>
      </c>
      <c r="S2358">
        <v>0.05</v>
      </c>
      <c r="U2358">
        <v>0.01</v>
      </c>
      <c r="Y2358" t="s">
        <v>1824</v>
      </c>
      <c r="Z2358" t="s">
        <v>1824</v>
      </c>
      <c r="AA2358" t="s">
        <v>1740</v>
      </c>
      <c r="AB2358" t="str">
        <f>+LEFT(AA2358,1)</f>
        <v>A</v>
      </c>
      <c r="AC2358" s="6">
        <f>DEGREES(ACOS(SIN(Resultats!$H$11)*SIN(RADIANS(N2358))+COS(Resultats!$H$11)*COS(RADIANS(N2358))*COS(Resultats!$E$11-RADIANS(M2358))))</f>
        <v>79.385861695078788</v>
      </c>
      <c r="AD2358">
        <f>+IF(AB2358=Data!$E$18,1,0)</f>
        <v>1</v>
      </c>
      <c r="AE2358">
        <f>+IF(AC2358&lt;Data!$B$17,1,0)</f>
        <v>0</v>
      </c>
      <c r="AF2358" s="7">
        <f>+IF(AND(AD2358,AE2358),1,0)</f>
        <v>0</v>
      </c>
    </row>
    <row r="2359" spans="1:32" x14ac:dyDescent="0.2">
      <c r="A2359">
        <v>1520</v>
      </c>
      <c r="B2359" t="s">
        <v>2472</v>
      </c>
      <c r="C2359">
        <v>30211</v>
      </c>
      <c r="D2359">
        <v>131468</v>
      </c>
      <c r="E2359">
        <v>4</v>
      </c>
      <c r="F2359">
        <v>45</v>
      </c>
      <c r="G2359">
        <v>30.1</v>
      </c>
      <c r="H2359" t="s">
        <v>26</v>
      </c>
      <c r="I2359">
        <v>3</v>
      </c>
      <c r="J2359">
        <v>15</v>
      </c>
      <c r="K2359">
        <v>17</v>
      </c>
      <c r="L2359">
        <v>4.7583611111111113</v>
      </c>
      <c r="M2359">
        <v>71.375416666666666</v>
      </c>
      <c r="N2359">
        <v>-3.2547222222222221</v>
      </c>
      <c r="O2359">
        <v>4.0199999999999996</v>
      </c>
      <c r="Q2359">
        <v>-0.15</v>
      </c>
      <c r="S2359">
        <v>-0.6</v>
      </c>
      <c r="U2359">
        <v>-0.14000000000000001</v>
      </c>
      <c r="Y2359" t="s">
        <v>148</v>
      </c>
      <c r="Z2359" t="s">
        <v>148</v>
      </c>
      <c r="AA2359" t="s">
        <v>15423</v>
      </c>
      <c r="AB2359" t="str">
        <f>+LEFT(AA2359,1)</f>
        <v>B</v>
      </c>
      <c r="AC2359" s="6">
        <f>DEGREES(ACOS(SIN(Resultats!$H$11)*SIN(RADIANS(N2359))+COS(Resultats!$H$11)*COS(RADIANS(N2359))*COS(Resultats!$E$11-RADIANS(M2359))))</f>
        <v>79.393196917836548</v>
      </c>
      <c r="AD2359">
        <f>+IF(AB2359=Data!$E$18,1,0)</f>
        <v>0</v>
      </c>
      <c r="AE2359">
        <f>+IF(AC2359&lt;Data!$B$17,1,0)</f>
        <v>0</v>
      </c>
      <c r="AF2359" s="7">
        <f>+IF(AND(AD2359,AE2359),1,0)</f>
        <v>0</v>
      </c>
    </row>
    <row r="2360" spans="1:32" x14ac:dyDescent="0.2">
      <c r="A2360">
        <v>1324</v>
      </c>
      <c r="C2360">
        <v>26961</v>
      </c>
      <c r="D2360">
        <v>24531</v>
      </c>
      <c r="E2360">
        <v>4</v>
      </c>
      <c r="F2360">
        <v>18</v>
      </c>
      <c r="G2360">
        <v>14.6</v>
      </c>
      <c r="H2360" t="s">
        <v>24</v>
      </c>
      <c r="I2360">
        <v>50</v>
      </c>
      <c r="J2360">
        <v>17</v>
      </c>
      <c r="K2360">
        <v>44</v>
      </c>
      <c r="L2360">
        <v>4.3040555555555553</v>
      </c>
      <c r="M2360">
        <v>64.560833333333335</v>
      </c>
      <c r="N2360">
        <v>50.295555555555552</v>
      </c>
      <c r="O2360">
        <v>4.6100000000000003</v>
      </c>
      <c r="Q2360">
        <v>0.04</v>
      </c>
      <c r="S2360">
        <v>0.03</v>
      </c>
      <c r="U2360">
        <v>0.05</v>
      </c>
      <c r="Y2360" t="s">
        <v>114</v>
      </c>
      <c r="Z2360" t="s">
        <v>114</v>
      </c>
      <c r="AA2360" t="s">
        <v>18</v>
      </c>
      <c r="AB2360" t="str">
        <f>+LEFT(AA2360,1)</f>
        <v>A</v>
      </c>
      <c r="AC2360" s="6">
        <f>DEGREES(ACOS(SIN(Resultats!$H$11)*SIN(RADIANS(N2360))+COS(Resultats!$H$11)*COS(RADIANS(N2360))*COS(Resultats!$E$11-RADIANS(M2360))))</f>
        <v>79.419170059555753</v>
      </c>
      <c r="AD2360">
        <f>+IF(AB2360=Data!$E$18,1,0)</f>
        <v>1</v>
      </c>
      <c r="AE2360">
        <f>+IF(AC2360&lt;Data!$B$17,1,0)</f>
        <v>0</v>
      </c>
      <c r="AF2360" s="7">
        <f>+IF(AND(AD2360,AE2360),1,0)</f>
        <v>0</v>
      </c>
    </row>
    <row r="2361" spans="1:32" x14ac:dyDescent="0.2">
      <c r="A2361">
        <v>1281</v>
      </c>
      <c r="C2361">
        <v>26076</v>
      </c>
      <c r="D2361">
        <v>5125</v>
      </c>
      <c r="E2361">
        <v>4</v>
      </c>
      <c r="F2361">
        <v>13</v>
      </c>
      <c r="G2361">
        <v>44.9</v>
      </c>
      <c r="H2361" t="s">
        <v>24</v>
      </c>
      <c r="I2361">
        <v>72</v>
      </c>
      <c r="J2361">
        <v>7</v>
      </c>
      <c r="K2361">
        <v>35</v>
      </c>
      <c r="L2361">
        <v>4.2291388888888894</v>
      </c>
      <c r="M2361">
        <v>63.437083333333341</v>
      </c>
      <c r="N2361">
        <v>72.126388888888883</v>
      </c>
      <c r="O2361">
        <v>6.03</v>
      </c>
      <c r="Q2361">
        <v>1.01</v>
      </c>
      <c r="Y2361" t="s">
        <v>45</v>
      </c>
      <c r="Z2361" t="s">
        <v>45</v>
      </c>
      <c r="AA2361" t="s">
        <v>507</v>
      </c>
      <c r="AB2361" t="str">
        <f>+LEFT(AA2361,1)</f>
        <v>K</v>
      </c>
      <c r="AC2361" s="6">
        <f>DEGREES(ACOS(SIN(Resultats!$H$11)*SIN(RADIANS(N2361))+COS(Resultats!$H$11)*COS(RADIANS(N2361))*COS(Resultats!$E$11-RADIANS(M2361))))</f>
        <v>79.432827065315138</v>
      </c>
      <c r="AD2361">
        <f>+IF(AB2361=Data!$E$18,1,0)</f>
        <v>0</v>
      </c>
      <c r="AE2361">
        <f>+IF(AC2361&lt;Data!$B$17,1,0)</f>
        <v>0</v>
      </c>
      <c r="AF2361" s="7">
        <f>+IF(AND(AD2361,AE2361),1,0)</f>
        <v>0</v>
      </c>
    </row>
    <row r="2362" spans="1:32" x14ac:dyDescent="0.2">
      <c r="A2362">
        <v>5857</v>
      </c>
      <c r="C2362">
        <v>140728</v>
      </c>
      <c r="D2362">
        <v>29628</v>
      </c>
      <c r="E2362">
        <v>15</v>
      </c>
      <c r="F2362">
        <v>42</v>
      </c>
      <c r="G2362">
        <v>50.7</v>
      </c>
      <c r="H2362" t="s">
        <v>24</v>
      </c>
      <c r="I2362">
        <v>52</v>
      </c>
      <c r="J2362">
        <v>21</v>
      </c>
      <c r="K2362">
        <v>39</v>
      </c>
      <c r="L2362">
        <v>15.714083333333333</v>
      </c>
      <c r="M2362">
        <v>235.71125000000001</v>
      </c>
      <c r="N2362">
        <v>52.360833333333332</v>
      </c>
      <c r="O2362">
        <v>5.51</v>
      </c>
      <c r="Q2362">
        <v>-7.0000000000000007E-2</v>
      </c>
      <c r="S2362">
        <v>-0.1</v>
      </c>
      <c r="Y2362" t="s">
        <v>1093</v>
      </c>
      <c r="Z2362" t="s">
        <v>2787</v>
      </c>
      <c r="AA2362" t="s">
        <v>5040</v>
      </c>
      <c r="AB2362" t="str">
        <f>+LEFT(AA2362,1)</f>
        <v>B</v>
      </c>
      <c r="AC2362" s="6">
        <f>DEGREES(ACOS(SIN(Resultats!$H$11)*SIN(RADIANS(N2362))+COS(Resultats!$H$11)*COS(RADIANS(N2362))*COS(Resultats!$E$11-RADIANS(M2362))))</f>
        <v>79.48561890069594</v>
      </c>
      <c r="AD2362">
        <f>+IF(AB2362=Data!$E$18,1,0)</f>
        <v>0</v>
      </c>
      <c r="AE2362">
        <f>+IF(AC2362&lt;Data!$B$17,1,0)</f>
        <v>0</v>
      </c>
      <c r="AF2362" s="7">
        <f>+IF(AND(AD2362,AE2362),1,0)</f>
        <v>0</v>
      </c>
    </row>
    <row r="2363" spans="1:32" x14ac:dyDescent="0.2">
      <c r="A2363">
        <v>1314</v>
      </c>
      <c r="C2363">
        <v>26764</v>
      </c>
      <c r="D2363">
        <v>24512</v>
      </c>
      <c r="E2363">
        <v>4</v>
      </c>
      <c r="F2363">
        <v>16</v>
      </c>
      <c r="G2363">
        <v>43.1</v>
      </c>
      <c r="H2363" t="s">
        <v>24</v>
      </c>
      <c r="I2363">
        <v>53</v>
      </c>
      <c r="J2363">
        <v>36</v>
      </c>
      <c r="K2363">
        <v>43</v>
      </c>
      <c r="L2363">
        <v>4.2786388888888887</v>
      </c>
      <c r="M2363">
        <v>64.179583333333326</v>
      </c>
      <c r="N2363">
        <v>53.611944444444447</v>
      </c>
      <c r="O2363">
        <v>5.19</v>
      </c>
      <c r="Q2363">
        <v>0.05</v>
      </c>
      <c r="Y2363" t="s">
        <v>350</v>
      </c>
      <c r="Z2363" t="s">
        <v>350</v>
      </c>
      <c r="AA2363" t="s">
        <v>18</v>
      </c>
      <c r="AB2363" t="str">
        <f>+LEFT(AA2363,1)</f>
        <v>A</v>
      </c>
      <c r="AC2363" s="6">
        <f>DEGREES(ACOS(SIN(Resultats!$H$11)*SIN(RADIANS(N2363))+COS(Resultats!$H$11)*COS(RADIANS(N2363))*COS(Resultats!$E$11-RADIANS(M2363))))</f>
        <v>79.492120330493776</v>
      </c>
      <c r="AD2363">
        <f>+IF(AB2363=Data!$E$18,1,0)</f>
        <v>1</v>
      </c>
      <c r="AE2363">
        <f>+IF(AC2363&lt;Data!$B$17,1,0)</f>
        <v>0</v>
      </c>
      <c r="AF2363" s="7">
        <f>+IF(AND(AD2363,AE2363),1,0)</f>
        <v>0</v>
      </c>
    </row>
    <row r="2364" spans="1:32" x14ac:dyDescent="0.2">
      <c r="A2364">
        <v>1282</v>
      </c>
      <c r="C2364">
        <v>26101</v>
      </c>
      <c r="D2364">
        <v>13061</v>
      </c>
      <c r="E2364">
        <v>4</v>
      </c>
      <c r="F2364">
        <v>12</v>
      </c>
      <c r="G2364">
        <v>51.6</v>
      </c>
      <c r="H2364" t="s">
        <v>24</v>
      </c>
      <c r="I2364">
        <v>68</v>
      </c>
      <c r="J2364">
        <v>30</v>
      </c>
      <c r="K2364">
        <v>6</v>
      </c>
      <c r="L2364">
        <v>4.2143333333333333</v>
      </c>
      <c r="M2364">
        <v>63.215000000000003</v>
      </c>
      <c r="N2364">
        <v>68.501666666666665</v>
      </c>
      <c r="O2364">
        <v>6.32</v>
      </c>
      <c r="Q2364">
        <v>1.18</v>
      </c>
      <c r="Y2364" t="s">
        <v>197</v>
      </c>
      <c r="Z2364" t="s">
        <v>197</v>
      </c>
      <c r="AA2364" t="s">
        <v>197</v>
      </c>
      <c r="AB2364" t="str">
        <f>+LEFT(AA2364,1)</f>
        <v>K</v>
      </c>
      <c r="AC2364" s="6">
        <f>DEGREES(ACOS(SIN(Resultats!$H$11)*SIN(RADIANS(N2364))+COS(Resultats!$H$11)*COS(RADIANS(N2364))*COS(Resultats!$E$11-RADIANS(M2364))))</f>
        <v>79.524920142908897</v>
      </c>
      <c r="AD2364">
        <f>+IF(AB2364=Data!$E$18,1,0)</f>
        <v>0</v>
      </c>
      <c r="AE2364">
        <f>+IF(AC2364&lt;Data!$B$17,1,0)</f>
        <v>0</v>
      </c>
      <c r="AF2364" s="7">
        <f>+IF(AND(AD2364,AE2364),1,0)</f>
        <v>0</v>
      </c>
    </row>
    <row r="2365" spans="1:32" x14ac:dyDescent="0.2">
      <c r="A2365">
        <v>1296</v>
      </c>
      <c r="C2365">
        <v>26553</v>
      </c>
      <c r="D2365">
        <v>24495</v>
      </c>
      <c r="E2365">
        <v>4</v>
      </c>
      <c r="F2365">
        <v>15</v>
      </c>
      <c r="G2365">
        <v>1.8</v>
      </c>
      <c r="H2365" t="s">
        <v>24</v>
      </c>
      <c r="I2365">
        <v>57</v>
      </c>
      <c r="J2365">
        <v>27</v>
      </c>
      <c r="K2365">
        <v>37</v>
      </c>
      <c r="L2365">
        <v>4.2504999999999997</v>
      </c>
      <c r="M2365">
        <v>63.7575</v>
      </c>
      <c r="N2365">
        <v>57.460277777777783</v>
      </c>
      <c r="O2365">
        <v>6.08</v>
      </c>
      <c r="Q2365">
        <v>0.61</v>
      </c>
      <c r="S2365">
        <v>0.5</v>
      </c>
      <c r="Y2365" t="s">
        <v>202</v>
      </c>
      <c r="Z2365" t="s">
        <v>202</v>
      </c>
      <c r="AA2365" t="s">
        <v>15426</v>
      </c>
      <c r="AB2365" t="str">
        <f>+LEFT(AA2365,1)</f>
        <v>A</v>
      </c>
      <c r="AC2365" s="6">
        <f>DEGREES(ACOS(SIN(Resultats!$H$11)*SIN(RADIANS(N2365))+COS(Resultats!$H$11)*COS(RADIANS(N2365))*COS(Resultats!$E$11-RADIANS(M2365))))</f>
        <v>79.56600357602241</v>
      </c>
      <c r="AD2365">
        <f>+IF(AB2365=Data!$E$18,1,0)</f>
        <v>1</v>
      </c>
      <c r="AE2365">
        <f>+IF(AC2365&lt;Data!$B$17,1,0)</f>
        <v>0</v>
      </c>
      <c r="AF2365" s="7">
        <f>+IF(AND(AD2365,AE2365),1,0)</f>
        <v>0</v>
      </c>
    </row>
    <row r="2366" spans="1:32" x14ac:dyDescent="0.2">
      <c r="A2366">
        <v>1458</v>
      </c>
      <c r="B2366" t="s">
        <v>2433</v>
      </c>
      <c r="C2366">
        <v>29140</v>
      </c>
      <c r="D2366">
        <v>94026</v>
      </c>
      <c r="E2366">
        <v>4</v>
      </c>
      <c r="F2366">
        <v>35</v>
      </c>
      <c r="G2366">
        <v>39.299999999999997</v>
      </c>
      <c r="H2366" t="s">
        <v>24</v>
      </c>
      <c r="I2366">
        <v>10</v>
      </c>
      <c r="J2366">
        <v>9</v>
      </c>
      <c r="K2366">
        <v>39</v>
      </c>
      <c r="L2366">
        <v>4.5942499999999997</v>
      </c>
      <c r="M2366">
        <v>68.913749999999993</v>
      </c>
      <c r="N2366">
        <v>10.160833333333334</v>
      </c>
      <c r="O2366">
        <v>4.25</v>
      </c>
      <c r="Q2366">
        <v>0.18</v>
      </c>
      <c r="S2366">
        <v>0.11</v>
      </c>
      <c r="U2366">
        <v>0.1</v>
      </c>
      <c r="Y2366" t="s">
        <v>314</v>
      </c>
      <c r="Z2366" t="s">
        <v>314</v>
      </c>
      <c r="AA2366" t="s">
        <v>15427</v>
      </c>
      <c r="AB2366" t="str">
        <f>+LEFT(AA2366,1)</f>
        <v>A</v>
      </c>
      <c r="AC2366" s="6">
        <f>DEGREES(ACOS(SIN(Resultats!$H$11)*SIN(RADIANS(N2366))+COS(Resultats!$H$11)*COS(RADIANS(N2366))*COS(Resultats!$E$11-RADIANS(M2366))))</f>
        <v>79.581665739759032</v>
      </c>
      <c r="AD2366">
        <f>+IF(AB2366=Data!$E$18,1,0)</f>
        <v>1</v>
      </c>
      <c r="AE2366">
        <f>+IF(AC2366&lt;Data!$B$17,1,0)</f>
        <v>0</v>
      </c>
      <c r="AF2366" s="7">
        <f>+IF(AND(AD2366,AE2366),1,0)</f>
        <v>0</v>
      </c>
    </row>
    <row r="2367" spans="1:32" x14ac:dyDescent="0.2">
      <c r="A2367">
        <v>5886</v>
      </c>
      <c r="C2367">
        <v>141653</v>
      </c>
      <c r="D2367">
        <v>16848</v>
      </c>
      <c r="E2367">
        <v>15</v>
      </c>
      <c r="F2367">
        <v>46</v>
      </c>
      <c r="G2367">
        <v>40</v>
      </c>
      <c r="H2367" t="s">
        <v>24</v>
      </c>
      <c r="I2367">
        <v>62</v>
      </c>
      <c r="J2367">
        <v>35</v>
      </c>
      <c r="K2367">
        <v>58</v>
      </c>
      <c r="L2367">
        <v>15.777777777777779</v>
      </c>
      <c r="M2367">
        <v>236.66666666666669</v>
      </c>
      <c r="N2367">
        <v>62.599444444444444</v>
      </c>
      <c r="O2367">
        <v>5.19</v>
      </c>
      <c r="Q2367">
        <v>0.04</v>
      </c>
      <c r="S2367">
        <v>0.1</v>
      </c>
      <c r="Y2367" t="s">
        <v>192</v>
      </c>
      <c r="Z2367" t="s">
        <v>192</v>
      </c>
      <c r="AA2367" t="s">
        <v>18</v>
      </c>
      <c r="AB2367" t="str">
        <f>+LEFT(AA2367,1)</f>
        <v>A</v>
      </c>
      <c r="AC2367" s="6">
        <f>DEGREES(ACOS(SIN(Resultats!$H$11)*SIN(RADIANS(N2367))+COS(Resultats!$H$11)*COS(RADIANS(N2367))*COS(Resultats!$E$11-RADIANS(M2367))))</f>
        <v>79.600010686638569</v>
      </c>
      <c r="AD2367">
        <f>+IF(AB2367=Data!$E$18,1,0)</f>
        <v>1</v>
      </c>
      <c r="AE2367">
        <f>+IF(AC2367&lt;Data!$B$17,1,0)</f>
        <v>0</v>
      </c>
      <c r="AF2367" s="7">
        <f>+IF(AND(AD2367,AE2367),1,0)</f>
        <v>0</v>
      </c>
    </row>
    <row r="2368" spans="1:32" x14ac:dyDescent="0.2">
      <c r="A2368">
        <v>1337</v>
      </c>
      <c r="C2368">
        <v>27278</v>
      </c>
      <c r="D2368">
        <v>39468</v>
      </c>
      <c r="E2368">
        <v>4</v>
      </c>
      <c r="F2368">
        <v>20</v>
      </c>
      <c r="G2368">
        <v>14.4</v>
      </c>
      <c r="H2368" t="s">
        <v>24</v>
      </c>
      <c r="I2368">
        <v>41</v>
      </c>
      <c r="J2368">
        <v>48</v>
      </c>
      <c r="K2368">
        <v>29</v>
      </c>
      <c r="L2368">
        <v>4.3373333333333326</v>
      </c>
      <c r="M2368">
        <v>65.06</v>
      </c>
      <c r="N2368">
        <v>41.808055555555555</v>
      </c>
      <c r="O2368">
        <v>5.92</v>
      </c>
      <c r="Q2368">
        <v>0.94</v>
      </c>
      <c r="Y2368" t="s">
        <v>54</v>
      </c>
      <c r="Z2368" t="s">
        <v>54</v>
      </c>
      <c r="AA2368" t="s">
        <v>197</v>
      </c>
      <c r="AB2368" t="str">
        <f>+LEFT(AA2368,1)</f>
        <v>K</v>
      </c>
      <c r="AC2368" s="6">
        <f>DEGREES(ACOS(SIN(Resultats!$H$11)*SIN(RADIANS(N2368))+COS(Resultats!$H$11)*COS(RADIANS(N2368))*COS(Resultats!$E$11-RADIANS(M2368))))</f>
        <v>79.600912343769579</v>
      </c>
      <c r="AD2368">
        <f>+IF(AB2368=Data!$E$18,1,0)</f>
        <v>0</v>
      </c>
      <c r="AE2368">
        <f>+IF(AC2368&lt;Data!$B$17,1,0)</f>
        <v>0</v>
      </c>
      <c r="AF2368" s="7">
        <f>+IF(AND(AD2368,AE2368),1,0)</f>
        <v>0</v>
      </c>
    </row>
    <row r="2369" spans="1:32" x14ac:dyDescent="0.2">
      <c r="A2369">
        <v>5694</v>
      </c>
      <c r="B2369" t="s">
        <v>5169</v>
      </c>
      <c r="C2369">
        <v>136202</v>
      </c>
      <c r="D2369">
        <v>120946</v>
      </c>
      <c r="E2369">
        <v>15</v>
      </c>
      <c r="F2369">
        <v>19</v>
      </c>
      <c r="G2369">
        <v>18.8</v>
      </c>
      <c r="H2369" t="s">
        <v>24</v>
      </c>
      <c r="I2369">
        <v>1</v>
      </c>
      <c r="J2369">
        <v>45</v>
      </c>
      <c r="K2369">
        <v>55</v>
      </c>
      <c r="L2369">
        <v>15.321888888888889</v>
      </c>
      <c r="M2369">
        <v>229.82833333333335</v>
      </c>
      <c r="N2369">
        <v>1.7652777777777777</v>
      </c>
      <c r="O2369">
        <v>5.0599999999999996</v>
      </c>
      <c r="Q2369">
        <v>0.54</v>
      </c>
      <c r="S2369">
        <v>0.06</v>
      </c>
      <c r="U2369">
        <v>0.27</v>
      </c>
      <c r="Y2369" t="s">
        <v>5171</v>
      </c>
      <c r="Z2369" t="s">
        <v>2206</v>
      </c>
      <c r="AA2369" t="s">
        <v>15414</v>
      </c>
      <c r="AB2369" t="str">
        <f>+LEFT(AA2369,1)</f>
        <v>F</v>
      </c>
      <c r="AC2369" s="6">
        <f>DEGREES(ACOS(SIN(Resultats!$H$11)*SIN(RADIANS(N2369))+COS(Resultats!$H$11)*COS(RADIANS(N2369))*COS(Resultats!$E$11-RADIANS(M2369))))</f>
        <v>79.67789418286732</v>
      </c>
      <c r="AD2369">
        <f>+IF(AB2369=Data!$E$18,1,0)</f>
        <v>0</v>
      </c>
      <c r="AE2369">
        <f>+IF(AC2369&lt;Data!$B$17,1,0)</f>
        <v>0</v>
      </c>
      <c r="AF2369" s="7">
        <f>+IF(AND(AD2369,AE2369),1,0)</f>
        <v>0</v>
      </c>
    </row>
    <row r="2370" spans="1:32" x14ac:dyDescent="0.2">
      <c r="A2370">
        <v>1432</v>
      </c>
      <c r="B2370" t="s">
        <v>2411</v>
      </c>
      <c r="C2370">
        <v>28677</v>
      </c>
      <c r="D2370">
        <v>93993</v>
      </c>
      <c r="E2370">
        <v>4</v>
      </c>
      <c r="F2370">
        <v>31</v>
      </c>
      <c r="G2370">
        <v>51.8</v>
      </c>
      <c r="H2370" t="s">
        <v>24</v>
      </c>
      <c r="I2370">
        <v>15</v>
      </c>
      <c r="J2370">
        <v>51</v>
      </c>
      <c r="K2370">
        <v>6</v>
      </c>
      <c r="L2370">
        <v>4.5310555555555556</v>
      </c>
      <c r="M2370">
        <v>67.965833333333336</v>
      </c>
      <c r="N2370">
        <v>15.851666666666667</v>
      </c>
      <c r="O2370">
        <v>6.02</v>
      </c>
      <c r="Q2370">
        <v>0.34</v>
      </c>
      <c r="S2370">
        <v>0.04</v>
      </c>
      <c r="U2370">
        <v>0.2</v>
      </c>
      <c r="Y2370" t="s">
        <v>79</v>
      </c>
      <c r="Z2370" t="s">
        <v>79</v>
      </c>
      <c r="AA2370" t="s">
        <v>2046</v>
      </c>
      <c r="AB2370" t="str">
        <f>+LEFT(AA2370,1)</f>
        <v>F</v>
      </c>
      <c r="AC2370" s="6">
        <f>DEGREES(ACOS(SIN(Resultats!$H$11)*SIN(RADIANS(N2370))+COS(Resultats!$H$11)*COS(RADIANS(N2370))*COS(Resultats!$E$11-RADIANS(M2370))))</f>
        <v>79.704854362033146</v>
      </c>
      <c r="AD2370">
        <f>+IF(AB2370=Data!$E$18,1,0)</f>
        <v>0</v>
      </c>
      <c r="AE2370">
        <f>+IF(AC2370&lt;Data!$B$17,1,0)</f>
        <v>0</v>
      </c>
      <c r="AF2370" s="7">
        <f>+IF(AND(AD2370,AE2370),1,0)</f>
        <v>0</v>
      </c>
    </row>
    <row r="2371" spans="1:32" x14ac:dyDescent="0.2">
      <c r="A2371">
        <v>1230</v>
      </c>
      <c r="C2371">
        <v>25007</v>
      </c>
      <c r="D2371">
        <v>650</v>
      </c>
      <c r="E2371">
        <v>4</v>
      </c>
      <c r="F2371">
        <v>10</v>
      </c>
      <c r="G2371">
        <v>2.8</v>
      </c>
      <c r="H2371" t="s">
        <v>24</v>
      </c>
      <c r="I2371">
        <v>80</v>
      </c>
      <c r="J2371">
        <v>41</v>
      </c>
      <c r="K2371">
        <v>55</v>
      </c>
      <c r="L2371">
        <v>4.1674444444444445</v>
      </c>
      <c r="M2371">
        <v>62.51166666666667</v>
      </c>
      <c r="N2371">
        <v>80.69861111111112</v>
      </c>
      <c r="O2371">
        <v>5.0999999999999996</v>
      </c>
      <c r="Q2371">
        <v>0.56000000000000005</v>
      </c>
      <c r="S2371">
        <v>0.3</v>
      </c>
      <c r="Y2371" t="s">
        <v>2256</v>
      </c>
      <c r="Z2371" t="s">
        <v>71</v>
      </c>
      <c r="AA2371" t="s">
        <v>51</v>
      </c>
      <c r="AB2371" t="str">
        <f>+LEFT(AA2371,1)</f>
        <v>G</v>
      </c>
      <c r="AC2371" s="6">
        <f>DEGREES(ACOS(SIN(Resultats!$H$11)*SIN(RADIANS(N2371))+COS(Resultats!$H$11)*COS(RADIANS(N2371))*COS(Resultats!$E$11-RADIANS(M2371))))</f>
        <v>79.726892726276901</v>
      </c>
      <c r="AD2371">
        <f>+IF(AB2371=Data!$E$18,1,0)</f>
        <v>0</v>
      </c>
      <c r="AE2371">
        <f>+IF(AC2371&lt;Data!$B$17,1,0)</f>
        <v>0</v>
      </c>
      <c r="AF2371" s="7">
        <f>+IF(AND(AD2371,AE2371),1,0)</f>
        <v>0</v>
      </c>
    </row>
    <row r="2372" spans="1:32" x14ac:dyDescent="0.2">
      <c r="A2372">
        <v>5690</v>
      </c>
      <c r="C2372">
        <v>136028</v>
      </c>
      <c r="D2372">
        <v>140444</v>
      </c>
      <c r="E2372">
        <v>15</v>
      </c>
      <c r="F2372">
        <v>18</v>
      </c>
      <c r="G2372">
        <v>26.2</v>
      </c>
      <c r="H2372" t="s">
        <v>26</v>
      </c>
      <c r="I2372">
        <v>0</v>
      </c>
      <c r="J2372">
        <v>27</v>
      </c>
      <c r="K2372">
        <v>41</v>
      </c>
      <c r="L2372">
        <v>15.307277777777779</v>
      </c>
      <c r="M2372">
        <v>229.60916666666668</v>
      </c>
      <c r="N2372">
        <v>-0.4613888888888889</v>
      </c>
      <c r="O2372">
        <v>5.89</v>
      </c>
      <c r="Q2372">
        <v>1.51</v>
      </c>
      <c r="S2372">
        <v>1.82</v>
      </c>
      <c r="Y2372" t="s">
        <v>77</v>
      </c>
      <c r="Z2372" t="s">
        <v>77</v>
      </c>
      <c r="AA2372" t="s">
        <v>104</v>
      </c>
      <c r="AB2372" t="str">
        <f>+LEFT(AA2372,1)</f>
        <v>K</v>
      </c>
      <c r="AC2372" s="6">
        <f>DEGREES(ACOS(SIN(Resultats!$H$11)*SIN(RADIANS(N2372))+COS(Resultats!$H$11)*COS(RADIANS(N2372))*COS(Resultats!$E$11-RADIANS(M2372))))</f>
        <v>79.85047778903629</v>
      </c>
      <c r="AD2372">
        <f>+IF(AB2372=Data!$E$18,1,0)</f>
        <v>0</v>
      </c>
      <c r="AE2372">
        <f>+IF(AC2372&lt;Data!$B$17,1,0)</f>
        <v>0</v>
      </c>
      <c r="AF2372" s="7">
        <f>+IF(AND(AD2372,AE2372),1,0)</f>
        <v>0</v>
      </c>
    </row>
    <row r="2373" spans="1:32" x14ac:dyDescent="0.2">
      <c r="A2373">
        <v>1107</v>
      </c>
      <c r="C2373">
        <v>22701</v>
      </c>
      <c r="D2373">
        <v>623</v>
      </c>
      <c r="E2373">
        <v>4</v>
      </c>
      <c r="F2373">
        <v>10</v>
      </c>
      <c r="G2373">
        <v>1.5</v>
      </c>
      <c r="H2373" t="s">
        <v>24</v>
      </c>
      <c r="I2373">
        <v>86</v>
      </c>
      <c r="J2373">
        <v>37</v>
      </c>
      <c r="K2373">
        <v>34</v>
      </c>
      <c r="L2373">
        <v>4.1670833333333333</v>
      </c>
      <c r="M2373">
        <v>62.506250000000001</v>
      </c>
      <c r="N2373">
        <v>86.626111111111101</v>
      </c>
      <c r="O2373">
        <v>5.86</v>
      </c>
      <c r="Q2373">
        <v>0.37</v>
      </c>
      <c r="S2373">
        <v>0</v>
      </c>
      <c r="Y2373" t="s">
        <v>201</v>
      </c>
      <c r="Z2373" t="s">
        <v>201</v>
      </c>
      <c r="AA2373" t="s">
        <v>2154</v>
      </c>
      <c r="AB2373" t="str">
        <f>+LEFT(AA2373,1)</f>
        <v>F</v>
      </c>
      <c r="AC2373" s="6">
        <f>DEGREES(ACOS(SIN(Resultats!$H$11)*SIN(RADIANS(N2373))+COS(Resultats!$H$11)*COS(RADIANS(N2373))*COS(Resultats!$E$11-RADIANS(M2373))))</f>
        <v>79.870035143594933</v>
      </c>
      <c r="AD2373">
        <f>+IF(AB2373=Data!$E$18,1,0)</f>
        <v>0</v>
      </c>
      <c r="AE2373">
        <f>+IF(AC2373&lt;Data!$B$17,1,0)</f>
        <v>0</v>
      </c>
      <c r="AF2373" s="7">
        <f>+IF(AND(AD2373,AE2373),1,0)</f>
        <v>0</v>
      </c>
    </row>
    <row r="2374" spans="1:32" x14ac:dyDescent="0.2">
      <c r="A2374">
        <v>5878</v>
      </c>
      <c r="C2374">
        <v>141472</v>
      </c>
      <c r="D2374">
        <v>29655</v>
      </c>
      <c r="E2374">
        <v>15</v>
      </c>
      <c r="F2374">
        <v>46</v>
      </c>
      <c r="G2374">
        <v>34.799999999999997</v>
      </c>
      <c r="H2374" t="s">
        <v>24</v>
      </c>
      <c r="I2374">
        <v>55</v>
      </c>
      <c r="J2374">
        <v>28</v>
      </c>
      <c r="K2374">
        <v>29</v>
      </c>
      <c r="L2374">
        <v>15.776333333333334</v>
      </c>
      <c r="M2374">
        <v>236.64500000000001</v>
      </c>
      <c r="N2374">
        <v>55.474722222222226</v>
      </c>
      <c r="O2374">
        <v>5.92</v>
      </c>
      <c r="Q2374">
        <v>1.39</v>
      </c>
      <c r="X2374" t="s">
        <v>27</v>
      </c>
      <c r="Y2374" t="s">
        <v>133</v>
      </c>
      <c r="Z2374" t="s">
        <v>9573</v>
      </c>
      <c r="AA2374" t="s">
        <v>133</v>
      </c>
      <c r="AB2374" t="str">
        <f>+LEFT(AA2374,1)</f>
        <v>K</v>
      </c>
      <c r="AC2374" s="6">
        <f>DEGREES(ACOS(SIN(Resultats!$H$11)*SIN(RADIANS(N2374))+COS(Resultats!$H$11)*COS(RADIANS(N2374))*COS(Resultats!$E$11-RADIANS(M2374))))</f>
        <v>79.878893092393227</v>
      </c>
      <c r="AD2374">
        <f>+IF(AB2374=Data!$E$18,1,0)</f>
        <v>0</v>
      </c>
      <c r="AE2374">
        <f>+IF(AC2374&lt;Data!$B$17,1,0)</f>
        <v>0</v>
      </c>
      <c r="AF2374" s="7">
        <f>+IF(AND(AD2374,AE2374),1,0)</f>
        <v>0</v>
      </c>
    </row>
    <row r="2375" spans="1:32" x14ac:dyDescent="0.2">
      <c r="A2375">
        <v>1403</v>
      </c>
      <c r="C2375">
        <v>28226</v>
      </c>
      <c r="D2375">
        <v>76618</v>
      </c>
      <c r="E2375">
        <v>4</v>
      </c>
      <c r="F2375">
        <v>28</v>
      </c>
      <c r="G2375">
        <v>0.8</v>
      </c>
      <c r="H2375" t="s">
        <v>24</v>
      </c>
      <c r="I2375">
        <v>21</v>
      </c>
      <c r="J2375">
        <v>37</v>
      </c>
      <c r="K2375">
        <v>12</v>
      </c>
      <c r="L2375">
        <v>4.4668888888888887</v>
      </c>
      <c r="M2375">
        <v>67.00333333333333</v>
      </c>
      <c r="N2375">
        <v>21.62</v>
      </c>
      <c r="O2375">
        <v>5.72</v>
      </c>
      <c r="Q2375">
        <v>0.27</v>
      </c>
      <c r="S2375">
        <v>0.1</v>
      </c>
      <c r="U2375">
        <v>0.14000000000000001</v>
      </c>
      <c r="Y2375" t="s">
        <v>348</v>
      </c>
      <c r="Z2375" t="s">
        <v>348</v>
      </c>
      <c r="AA2375" t="s">
        <v>348</v>
      </c>
      <c r="AB2375" t="str">
        <f>+LEFT(AA2375,1)</f>
        <v>A</v>
      </c>
      <c r="AC2375" s="6">
        <f>DEGREES(ACOS(SIN(Resultats!$H$11)*SIN(RADIANS(N2375))+COS(Resultats!$H$11)*COS(RADIANS(N2375))*COS(Resultats!$E$11-RADIANS(M2375))))</f>
        <v>79.885972896640482</v>
      </c>
      <c r="AD2375">
        <f>+IF(AB2375=Data!$E$18,1,0)</f>
        <v>1</v>
      </c>
      <c r="AE2375">
        <f>+IF(AC2375&lt;Data!$B$17,1,0)</f>
        <v>0</v>
      </c>
      <c r="AF2375" s="7">
        <f>+IF(AND(AD2375,AE2375),1,0)</f>
        <v>0</v>
      </c>
    </row>
    <row r="2376" spans="1:32" x14ac:dyDescent="0.2">
      <c r="A2376">
        <v>1399</v>
      </c>
      <c r="B2376" t="s">
        <v>2387</v>
      </c>
      <c r="C2376">
        <v>28149</v>
      </c>
      <c r="D2376">
        <v>76613</v>
      </c>
      <c r="E2376">
        <v>4</v>
      </c>
      <c r="F2376">
        <v>27</v>
      </c>
      <c r="G2376">
        <v>17.5</v>
      </c>
      <c r="H2376" t="s">
        <v>24</v>
      </c>
      <c r="I2376">
        <v>22</v>
      </c>
      <c r="J2376">
        <v>59</v>
      </c>
      <c r="K2376">
        <v>47</v>
      </c>
      <c r="L2376">
        <v>4.4548611111111116</v>
      </c>
      <c r="M2376">
        <v>66.822916666666671</v>
      </c>
      <c r="N2376">
        <v>22.996388888888891</v>
      </c>
      <c r="O2376">
        <v>5.53</v>
      </c>
      <c r="Q2376">
        <v>-0.1</v>
      </c>
      <c r="S2376">
        <v>-0.48</v>
      </c>
      <c r="Y2376" t="s">
        <v>131</v>
      </c>
      <c r="Z2376" t="s">
        <v>131</v>
      </c>
      <c r="AA2376" t="s">
        <v>15416</v>
      </c>
      <c r="AB2376" t="str">
        <f>+LEFT(AA2376,1)</f>
        <v>B</v>
      </c>
      <c r="AC2376" s="6">
        <f>DEGREES(ACOS(SIN(Resultats!$H$11)*SIN(RADIANS(N2376))+COS(Resultats!$H$11)*COS(RADIANS(N2376))*COS(Resultats!$E$11-RADIANS(M2376))))</f>
        <v>79.890021589994461</v>
      </c>
      <c r="AD2376">
        <f>+IF(AB2376=Data!$E$18,1,0)</f>
        <v>0</v>
      </c>
      <c r="AE2376">
        <f>+IF(AC2376&lt;Data!$B$17,1,0)</f>
        <v>0</v>
      </c>
      <c r="AF2376" s="7">
        <f>+IF(AND(AD2376,AE2376),1,0)</f>
        <v>0</v>
      </c>
    </row>
    <row r="2377" spans="1:32" x14ac:dyDescent="0.2">
      <c r="A2377">
        <v>5669</v>
      </c>
      <c r="C2377">
        <v>135367</v>
      </c>
      <c r="D2377">
        <v>140408</v>
      </c>
      <c r="E2377">
        <v>15</v>
      </c>
      <c r="F2377">
        <v>14</v>
      </c>
      <c r="G2377">
        <v>50.7</v>
      </c>
      <c r="H2377" t="s">
        <v>26</v>
      </c>
      <c r="I2377">
        <v>5</v>
      </c>
      <c r="J2377">
        <v>30</v>
      </c>
      <c r="K2377">
        <v>10</v>
      </c>
      <c r="L2377">
        <v>15.247416666666666</v>
      </c>
      <c r="M2377">
        <v>228.71125000000001</v>
      </c>
      <c r="N2377">
        <v>-5.5027777777777782</v>
      </c>
      <c r="O2377">
        <v>6.28</v>
      </c>
      <c r="Q2377">
        <v>1.47</v>
      </c>
      <c r="S2377">
        <v>1.81</v>
      </c>
      <c r="Y2377" t="s">
        <v>365</v>
      </c>
      <c r="Z2377" t="s">
        <v>365</v>
      </c>
      <c r="AA2377" t="s">
        <v>365</v>
      </c>
      <c r="AB2377" t="str">
        <f>+LEFT(AA2377,1)</f>
        <v>K</v>
      </c>
      <c r="AC2377" s="6">
        <f>DEGREES(ACOS(SIN(Resultats!$H$11)*SIN(RADIANS(N2377))+COS(Resultats!$H$11)*COS(RADIANS(N2377))*COS(Resultats!$E$11-RADIANS(M2377))))</f>
        <v>79.907408557059497</v>
      </c>
      <c r="AD2377">
        <f>+IF(AB2377=Data!$E$18,1,0)</f>
        <v>0</v>
      </c>
      <c r="AE2377">
        <f>+IF(AC2377&lt;Data!$B$17,1,0)</f>
        <v>0</v>
      </c>
      <c r="AF2377" s="7">
        <f>+IF(AND(AD2377,AE2377),1,0)</f>
        <v>0</v>
      </c>
    </row>
    <row r="2378" spans="1:32" x14ac:dyDescent="0.2">
      <c r="A2378">
        <v>5793</v>
      </c>
      <c r="B2378" t="s">
        <v>5231</v>
      </c>
      <c r="C2378">
        <v>139006</v>
      </c>
      <c r="D2378">
        <v>83893</v>
      </c>
      <c r="E2378">
        <v>15</v>
      </c>
      <c r="F2378">
        <v>34</v>
      </c>
      <c r="G2378">
        <v>41.3</v>
      </c>
      <c r="H2378" t="s">
        <v>24</v>
      </c>
      <c r="I2378">
        <v>26</v>
      </c>
      <c r="J2378">
        <v>42</v>
      </c>
      <c r="K2378">
        <v>53</v>
      </c>
      <c r="L2378">
        <v>15.578138888888889</v>
      </c>
      <c r="M2378">
        <v>233.67208333333332</v>
      </c>
      <c r="N2378">
        <v>26.714722222222221</v>
      </c>
      <c r="O2378">
        <v>2.23</v>
      </c>
      <c r="Q2378">
        <v>-0.02</v>
      </c>
      <c r="S2378">
        <v>-0.02</v>
      </c>
      <c r="U2378">
        <v>-0.04</v>
      </c>
      <c r="Y2378" t="s">
        <v>5233</v>
      </c>
      <c r="Z2378" t="s">
        <v>11888</v>
      </c>
      <c r="AA2378" t="s">
        <v>2210</v>
      </c>
      <c r="AB2378" t="str">
        <f>+LEFT(AA2378,1)</f>
        <v>A</v>
      </c>
      <c r="AC2378" s="6">
        <f>DEGREES(ACOS(SIN(Resultats!$H$11)*SIN(RADIANS(N2378))+COS(Resultats!$H$11)*COS(RADIANS(N2378))*COS(Resultats!$E$11-RADIANS(M2378))))</f>
        <v>79.920121851976305</v>
      </c>
      <c r="AD2378">
        <f>+IF(AB2378=Data!$E$18,1,0)</f>
        <v>1</v>
      </c>
      <c r="AE2378">
        <f>+IF(AC2378&lt;Data!$B$17,1,0)</f>
        <v>0</v>
      </c>
      <c r="AF2378" s="7">
        <f>+IF(AND(AD2378,AE2378),1,0)</f>
        <v>0</v>
      </c>
    </row>
    <row r="2379" spans="1:32" x14ac:dyDescent="0.2">
      <c r="A2379">
        <v>5833</v>
      </c>
      <c r="B2379" t="s">
        <v>5257</v>
      </c>
      <c r="C2379">
        <v>139891</v>
      </c>
      <c r="D2379">
        <v>64833</v>
      </c>
      <c r="E2379">
        <v>15</v>
      </c>
      <c r="F2379">
        <v>39</v>
      </c>
      <c r="G2379">
        <v>22.2</v>
      </c>
      <c r="H2379" t="s">
        <v>24</v>
      </c>
      <c r="I2379">
        <v>36</v>
      </c>
      <c r="J2379">
        <v>38</v>
      </c>
      <c r="K2379">
        <v>12</v>
      </c>
      <c r="L2379">
        <v>15.656166666666667</v>
      </c>
      <c r="M2379">
        <v>234.8425</v>
      </c>
      <c r="N2379">
        <v>36.636666666666663</v>
      </c>
      <c r="O2379">
        <v>6</v>
      </c>
      <c r="P2379" t="s">
        <v>349</v>
      </c>
      <c r="Y2379" t="s">
        <v>102</v>
      </c>
      <c r="Z2379" t="s">
        <v>102</v>
      </c>
      <c r="AA2379" t="s">
        <v>5040</v>
      </c>
      <c r="AB2379" t="str">
        <f>+LEFT(AA2379,1)</f>
        <v>B</v>
      </c>
      <c r="AC2379" s="6">
        <f>DEGREES(ACOS(SIN(Resultats!$H$11)*SIN(RADIANS(N2379))+COS(Resultats!$H$11)*COS(RADIANS(N2379))*COS(Resultats!$E$11-RADIANS(M2379))))</f>
        <v>79.941085733784263</v>
      </c>
      <c r="AD2379">
        <f>+IF(AB2379=Data!$E$18,1,0)</f>
        <v>0</v>
      </c>
      <c r="AE2379">
        <f>+IF(AC2379&lt;Data!$B$17,1,0)</f>
        <v>0</v>
      </c>
      <c r="AF2379" s="7">
        <f>+IF(AND(AD2379,AE2379),1,0)</f>
        <v>0</v>
      </c>
    </row>
    <row r="2380" spans="1:32" x14ac:dyDescent="0.2">
      <c r="A2380">
        <v>5834</v>
      </c>
      <c r="B2380" t="s">
        <v>5258</v>
      </c>
      <c r="C2380">
        <v>139892</v>
      </c>
      <c r="D2380">
        <v>64834</v>
      </c>
      <c r="E2380">
        <v>15</v>
      </c>
      <c r="F2380">
        <v>39</v>
      </c>
      <c r="G2380">
        <v>22.7</v>
      </c>
      <c r="H2380" t="s">
        <v>24</v>
      </c>
      <c r="I2380">
        <v>36</v>
      </c>
      <c r="J2380">
        <v>38</v>
      </c>
      <c r="K2380">
        <v>9</v>
      </c>
      <c r="L2380">
        <v>15.656305555555555</v>
      </c>
      <c r="M2380">
        <v>234.84458333333333</v>
      </c>
      <c r="N2380">
        <v>36.635833333333331</v>
      </c>
      <c r="O2380">
        <v>5.07</v>
      </c>
      <c r="P2380" t="s">
        <v>349</v>
      </c>
      <c r="Q2380">
        <v>-0.12</v>
      </c>
      <c r="S2380">
        <v>-0.47</v>
      </c>
      <c r="Y2380" t="s">
        <v>131</v>
      </c>
      <c r="Z2380" t="s">
        <v>131</v>
      </c>
      <c r="AA2380" t="s">
        <v>15416</v>
      </c>
      <c r="AB2380" t="str">
        <f>+LEFT(AA2380,1)</f>
        <v>B</v>
      </c>
      <c r="AC2380" s="6">
        <f>DEGREES(ACOS(SIN(Resultats!$H$11)*SIN(RADIANS(N2380))+COS(Resultats!$H$11)*COS(RADIANS(N2380))*COS(Resultats!$E$11-RADIANS(M2380))))</f>
        <v>79.942824246540169</v>
      </c>
      <c r="AD2380">
        <f>+IF(AB2380=Data!$E$18,1,0)</f>
        <v>0</v>
      </c>
      <c r="AE2380">
        <f>+IF(AC2380&lt;Data!$B$17,1,0)</f>
        <v>0</v>
      </c>
      <c r="AF2380" s="7">
        <f>+IF(AND(AD2380,AE2380),1,0)</f>
        <v>0</v>
      </c>
    </row>
    <row r="2381" spans="1:32" x14ac:dyDescent="0.2">
      <c r="A2381">
        <v>1328</v>
      </c>
      <c r="C2381">
        <v>27026</v>
      </c>
      <c r="D2381">
        <v>39447</v>
      </c>
      <c r="E2381">
        <v>4</v>
      </c>
      <c r="F2381">
        <v>18</v>
      </c>
      <c r="G2381">
        <v>8.1999999999999993</v>
      </c>
      <c r="H2381" t="s">
        <v>24</v>
      </c>
      <c r="I2381">
        <v>42</v>
      </c>
      <c r="J2381">
        <v>8</v>
      </c>
      <c r="K2381">
        <v>28</v>
      </c>
      <c r="L2381">
        <v>4.3022777777777774</v>
      </c>
      <c r="M2381">
        <v>64.534166666666664</v>
      </c>
      <c r="N2381">
        <v>42.141111111111108</v>
      </c>
      <c r="O2381">
        <v>6.22</v>
      </c>
      <c r="Q2381">
        <v>-0.08</v>
      </c>
      <c r="S2381">
        <v>-0.28999999999999998</v>
      </c>
      <c r="Y2381" t="s">
        <v>102</v>
      </c>
      <c r="Z2381" t="s">
        <v>102</v>
      </c>
      <c r="AA2381" t="s">
        <v>5040</v>
      </c>
      <c r="AB2381" t="str">
        <f>+LEFT(AA2381,1)</f>
        <v>B</v>
      </c>
      <c r="AC2381" s="6">
        <f>DEGREES(ACOS(SIN(Resultats!$H$11)*SIN(RADIANS(N2381))+COS(Resultats!$H$11)*COS(RADIANS(N2381))*COS(Resultats!$E$11-RADIANS(M2381))))</f>
        <v>79.965680559041871</v>
      </c>
      <c r="AD2381">
        <f>+IF(AB2381=Data!$E$18,1,0)</f>
        <v>0</v>
      </c>
      <c r="AE2381">
        <f>+IF(AC2381&lt;Data!$B$17,1,0)</f>
        <v>0</v>
      </c>
      <c r="AF2381" s="7">
        <f>+IF(AND(AD2381,AE2381),1,0)</f>
        <v>0</v>
      </c>
    </row>
    <row r="2382" spans="1:32" x14ac:dyDescent="0.2">
      <c r="A2382">
        <v>1427</v>
      </c>
      <c r="C2382">
        <v>28527</v>
      </c>
      <c r="D2382">
        <v>93975</v>
      </c>
      <c r="E2382">
        <v>4</v>
      </c>
      <c r="F2382">
        <v>30</v>
      </c>
      <c r="G2382">
        <v>33.700000000000003</v>
      </c>
      <c r="H2382" t="s">
        <v>24</v>
      </c>
      <c r="I2382">
        <v>16</v>
      </c>
      <c r="J2382">
        <v>11</v>
      </c>
      <c r="K2382">
        <v>38</v>
      </c>
      <c r="L2382">
        <v>4.5093611111111107</v>
      </c>
      <c r="M2382">
        <v>67.640416666666667</v>
      </c>
      <c r="N2382">
        <v>16.193888888888889</v>
      </c>
      <c r="O2382">
        <v>4.78</v>
      </c>
      <c r="Q2382">
        <v>0.17</v>
      </c>
      <c r="S2382">
        <v>0.13</v>
      </c>
      <c r="U2382">
        <v>7.0000000000000007E-2</v>
      </c>
      <c r="Y2382" t="s">
        <v>2408</v>
      </c>
      <c r="Z2382" t="s">
        <v>2408</v>
      </c>
      <c r="AA2382" t="s">
        <v>5462</v>
      </c>
      <c r="AB2382" t="str">
        <f>+LEFT(AA2382,1)</f>
        <v>A</v>
      </c>
      <c r="AC2382" s="6">
        <f>DEGREES(ACOS(SIN(Resultats!$H$11)*SIN(RADIANS(N2382))+COS(Resultats!$H$11)*COS(RADIANS(N2382))*COS(Resultats!$E$11-RADIANS(M2382))))</f>
        <v>79.969691233983283</v>
      </c>
      <c r="AD2382">
        <f>+IF(AB2382=Data!$E$18,1,0)</f>
        <v>1</v>
      </c>
      <c r="AE2382">
        <f>+IF(AC2382&lt;Data!$B$17,1,0)</f>
        <v>0</v>
      </c>
      <c r="AF2382" s="7">
        <f>+IF(AND(AD2382,AE2382),1,0)</f>
        <v>0</v>
      </c>
    </row>
    <row r="2383" spans="1:32" x14ac:dyDescent="0.2">
      <c r="A2383">
        <v>5827</v>
      </c>
      <c r="C2383">
        <v>139761</v>
      </c>
      <c r="D2383">
        <v>64825</v>
      </c>
      <c r="E2383">
        <v>15</v>
      </c>
      <c r="F2383">
        <v>38</v>
      </c>
      <c r="G2383">
        <v>48.9</v>
      </c>
      <c r="H2383" t="s">
        <v>24</v>
      </c>
      <c r="I2383">
        <v>34</v>
      </c>
      <c r="J2383">
        <v>40</v>
      </c>
      <c r="K2383">
        <v>30</v>
      </c>
      <c r="L2383">
        <v>15.646916666666666</v>
      </c>
      <c r="M2383">
        <v>234.70375000000001</v>
      </c>
      <c r="N2383">
        <v>34.674999999999997</v>
      </c>
      <c r="O2383">
        <v>6.11</v>
      </c>
      <c r="Q2383">
        <v>1.02</v>
      </c>
      <c r="Y2383" t="s">
        <v>197</v>
      </c>
      <c r="Z2383" t="s">
        <v>197</v>
      </c>
      <c r="AA2383" t="s">
        <v>197</v>
      </c>
      <c r="AB2383" t="str">
        <f>+LEFT(AA2383,1)</f>
        <v>K</v>
      </c>
      <c r="AC2383" s="6">
        <f>DEGREES(ACOS(SIN(Resultats!$H$11)*SIN(RADIANS(N2383))+COS(Resultats!$H$11)*COS(RADIANS(N2383))*COS(Resultats!$E$11-RADIANS(M2383))))</f>
        <v>80.005708582608065</v>
      </c>
      <c r="AD2383">
        <f>+IF(AB2383=Data!$E$18,1,0)</f>
        <v>0</v>
      </c>
      <c r="AE2383">
        <f>+IF(AC2383&lt;Data!$B$17,1,0)</f>
        <v>0</v>
      </c>
      <c r="AF2383" s="7">
        <f>+IF(AND(AD2383,AE2383),1,0)</f>
        <v>0</v>
      </c>
    </row>
    <row r="2384" spans="1:32" x14ac:dyDescent="0.2">
      <c r="A2384">
        <v>1428</v>
      </c>
      <c r="B2384" t="s">
        <v>2409</v>
      </c>
      <c r="C2384">
        <v>28546</v>
      </c>
      <c r="D2384">
        <v>93978</v>
      </c>
      <c r="E2384">
        <v>4</v>
      </c>
      <c r="F2384">
        <v>30</v>
      </c>
      <c r="G2384">
        <v>38.9</v>
      </c>
      <c r="H2384" t="s">
        <v>24</v>
      </c>
      <c r="I2384">
        <v>15</v>
      </c>
      <c r="J2384">
        <v>41</v>
      </c>
      <c r="K2384">
        <v>31</v>
      </c>
      <c r="L2384">
        <v>4.5108055555555557</v>
      </c>
      <c r="M2384">
        <v>67.662083333333342</v>
      </c>
      <c r="N2384">
        <v>15.691944444444445</v>
      </c>
      <c r="O2384">
        <v>5.48</v>
      </c>
      <c r="Q2384">
        <v>0.26</v>
      </c>
      <c r="S2384">
        <v>0.1</v>
      </c>
      <c r="U2384">
        <v>0.12</v>
      </c>
      <c r="Y2384" t="s">
        <v>314</v>
      </c>
      <c r="Z2384" t="s">
        <v>314</v>
      </c>
      <c r="AA2384" t="s">
        <v>15427</v>
      </c>
      <c r="AB2384" t="str">
        <f>+LEFT(AA2384,1)</f>
        <v>A</v>
      </c>
      <c r="AC2384" s="6">
        <f>DEGREES(ACOS(SIN(Resultats!$H$11)*SIN(RADIANS(N2384))+COS(Resultats!$H$11)*COS(RADIANS(N2384))*COS(Resultats!$E$11-RADIANS(M2384))))</f>
        <v>80.015789547679645</v>
      </c>
      <c r="AD2384">
        <f>+IF(AB2384=Data!$E$18,1,0)</f>
        <v>1</v>
      </c>
      <c r="AE2384">
        <f>+IF(AC2384&lt;Data!$B$17,1,0)</f>
        <v>0</v>
      </c>
      <c r="AF2384" s="7">
        <f>+IF(AND(AD2384,AE2384),1,0)</f>
        <v>0</v>
      </c>
    </row>
    <row r="2385" spans="1:32" x14ac:dyDescent="0.2">
      <c r="A2385">
        <v>5887</v>
      </c>
      <c r="C2385">
        <v>141675</v>
      </c>
      <c r="D2385">
        <v>29668</v>
      </c>
      <c r="E2385">
        <v>15</v>
      </c>
      <c r="F2385">
        <v>47</v>
      </c>
      <c r="G2385">
        <v>38</v>
      </c>
      <c r="H2385" t="s">
        <v>24</v>
      </c>
      <c r="I2385">
        <v>55</v>
      </c>
      <c r="J2385">
        <v>22</v>
      </c>
      <c r="K2385">
        <v>36</v>
      </c>
      <c r="L2385">
        <v>15.793888888888889</v>
      </c>
      <c r="M2385">
        <v>236.90833333333333</v>
      </c>
      <c r="N2385">
        <v>55.376666666666665</v>
      </c>
      <c r="O2385">
        <v>5.86</v>
      </c>
      <c r="Q2385">
        <v>0.25</v>
      </c>
      <c r="S2385">
        <v>0.16</v>
      </c>
      <c r="U2385">
        <v>0.08</v>
      </c>
      <c r="Y2385" t="s">
        <v>383</v>
      </c>
      <c r="Z2385" t="s">
        <v>383</v>
      </c>
      <c r="AA2385" t="s">
        <v>1740</v>
      </c>
      <c r="AB2385" t="str">
        <f>+LEFT(AA2385,1)</f>
        <v>A</v>
      </c>
      <c r="AC2385" s="6">
        <f>DEGREES(ACOS(SIN(Resultats!$H$11)*SIN(RADIANS(N2385))+COS(Resultats!$H$11)*COS(RADIANS(N2385))*COS(Resultats!$E$11-RADIANS(M2385))))</f>
        <v>80.033384210594875</v>
      </c>
      <c r="AD2385">
        <f>+IF(AB2385=Data!$E$18,1,0)</f>
        <v>1</v>
      </c>
      <c r="AE2385">
        <f>+IF(AC2385&lt;Data!$B$17,1,0)</f>
        <v>0</v>
      </c>
      <c r="AF2385" s="7">
        <f>+IF(AND(AD2385,AE2385),1,0)</f>
        <v>0</v>
      </c>
    </row>
    <row r="2386" spans="1:32" x14ac:dyDescent="0.2">
      <c r="A2386">
        <v>1409</v>
      </c>
      <c r="B2386" t="s">
        <v>2393</v>
      </c>
      <c r="C2386">
        <v>28305</v>
      </c>
      <c r="D2386">
        <v>93954</v>
      </c>
      <c r="E2386">
        <v>4</v>
      </c>
      <c r="F2386">
        <v>28</v>
      </c>
      <c r="G2386">
        <v>37</v>
      </c>
      <c r="H2386" t="s">
        <v>24</v>
      </c>
      <c r="I2386">
        <v>19</v>
      </c>
      <c r="J2386">
        <v>10</v>
      </c>
      <c r="K2386">
        <v>49</v>
      </c>
      <c r="L2386">
        <v>4.4769444444444444</v>
      </c>
      <c r="M2386">
        <v>67.154166666666669</v>
      </c>
      <c r="N2386">
        <v>19.180277777777778</v>
      </c>
      <c r="O2386">
        <v>3.53</v>
      </c>
      <c r="Q2386">
        <v>1.01</v>
      </c>
      <c r="S2386">
        <v>0.88</v>
      </c>
      <c r="U2386">
        <v>0.5</v>
      </c>
      <c r="Y2386" t="s">
        <v>2394</v>
      </c>
      <c r="Z2386" t="s">
        <v>5690</v>
      </c>
      <c r="AA2386" t="s">
        <v>28</v>
      </c>
      <c r="AB2386" t="str">
        <f>+LEFT(AA2386,1)</f>
        <v>G</v>
      </c>
      <c r="AC2386" s="6">
        <f>DEGREES(ACOS(SIN(Resultats!$H$11)*SIN(RADIANS(N2386))+COS(Resultats!$H$11)*COS(RADIANS(N2386))*COS(Resultats!$E$11-RADIANS(M2386))))</f>
        <v>80.044110892543657</v>
      </c>
      <c r="AD2386">
        <f>+IF(AB2386=Data!$E$18,1,0)</f>
        <v>0</v>
      </c>
      <c r="AE2386">
        <f>+IF(AC2386&lt;Data!$B$17,1,0)</f>
        <v>0</v>
      </c>
      <c r="AF2386" s="7">
        <f>+IF(AND(AD2386,AE2386),1,0)</f>
        <v>0</v>
      </c>
    </row>
    <row r="2387" spans="1:32" x14ac:dyDescent="0.2">
      <c r="A2387">
        <v>5813</v>
      </c>
      <c r="C2387">
        <v>139389</v>
      </c>
      <c r="D2387">
        <v>64808</v>
      </c>
      <c r="E2387">
        <v>15</v>
      </c>
      <c r="F2387">
        <v>36</v>
      </c>
      <c r="G2387">
        <v>53.4</v>
      </c>
      <c r="H2387" t="s">
        <v>24</v>
      </c>
      <c r="I2387">
        <v>29</v>
      </c>
      <c r="J2387">
        <v>59</v>
      </c>
      <c r="K2387">
        <v>28</v>
      </c>
      <c r="L2387">
        <v>15.614833333333333</v>
      </c>
      <c r="M2387">
        <v>234.2225</v>
      </c>
      <c r="N2387">
        <v>29.991111111111113</v>
      </c>
      <c r="O2387">
        <v>6.52</v>
      </c>
      <c r="Y2387" t="s">
        <v>5246</v>
      </c>
      <c r="Z2387" t="s">
        <v>5246</v>
      </c>
      <c r="AA2387" t="s">
        <v>2154</v>
      </c>
      <c r="AB2387" t="str">
        <f>+LEFT(AA2387,1)</f>
        <v>F</v>
      </c>
      <c r="AC2387" s="6">
        <f>DEGREES(ACOS(SIN(Resultats!$H$11)*SIN(RADIANS(N2387))+COS(Resultats!$H$11)*COS(RADIANS(N2387))*COS(Resultats!$E$11-RADIANS(M2387))))</f>
        <v>80.057314045635337</v>
      </c>
      <c r="AD2387">
        <f>+IF(AB2387=Data!$E$18,1,0)</f>
        <v>0</v>
      </c>
      <c r="AE2387">
        <f>+IF(AC2387&lt;Data!$B$17,1,0)</f>
        <v>0</v>
      </c>
      <c r="AF2387" s="7">
        <f>+IF(AND(AD2387,AE2387),1,0)</f>
        <v>0</v>
      </c>
    </row>
    <row r="2388" spans="1:32" x14ac:dyDescent="0.2">
      <c r="A2388">
        <v>1303</v>
      </c>
      <c r="B2388" t="s">
        <v>2307</v>
      </c>
      <c r="C2388">
        <v>26630</v>
      </c>
      <c r="D2388">
        <v>39404</v>
      </c>
      <c r="E2388">
        <v>4</v>
      </c>
      <c r="F2388">
        <v>14</v>
      </c>
      <c r="G2388">
        <v>53.9</v>
      </c>
      <c r="H2388" t="s">
        <v>24</v>
      </c>
      <c r="I2388">
        <v>48</v>
      </c>
      <c r="J2388">
        <v>24</v>
      </c>
      <c r="K2388">
        <v>34</v>
      </c>
      <c r="L2388">
        <v>4.2483055555555556</v>
      </c>
      <c r="M2388">
        <v>63.724583333333335</v>
      </c>
      <c r="N2388">
        <v>48.409444444444446</v>
      </c>
      <c r="O2388">
        <v>4.1399999999999997</v>
      </c>
      <c r="Q2388">
        <v>0.95</v>
      </c>
      <c r="S2388">
        <v>0.64</v>
      </c>
      <c r="U2388">
        <v>0.54</v>
      </c>
      <c r="Y2388" t="s">
        <v>272</v>
      </c>
      <c r="Z2388" t="s">
        <v>272</v>
      </c>
      <c r="AA2388" t="s">
        <v>3095</v>
      </c>
      <c r="AB2388" t="str">
        <f>+LEFT(AA2388,1)</f>
        <v>G</v>
      </c>
      <c r="AC2388" s="6">
        <f>DEGREES(ACOS(SIN(Resultats!$H$11)*SIN(RADIANS(N2388))+COS(Resultats!$H$11)*COS(RADIANS(N2388))*COS(Resultats!$E$11-RADIANS(M2388))))</f>
        <v>80.076180514440765</v>
      </c>
      <c r="AD2388">
        <f>+IF(AB2388=Data!$E$18,1,0)</f>
        <v>0</v>
      </c>
      <c r="AE2388">
        <f>+IF(AC2388&lt;Data!$B$17,1,0)</f>
        <v>0</v>
      </c>
      <c r="AF2388" s="7">
        <f>+IF(AND(AD2388,AE2388),1,0)</f>
        <v>0</v>
      </c>
    </row>
    <row r="2389" spans="1:32" x14ac:dyDescent="0.2">
      <c r="A2389">
        <v>1392</v>
      </c>
      <c r="B2389" t="s">
        <v>2378</v>
      </c>
      <c r="C2389">
        <v>28024</v>
      </c>
      <c r="D2389">
        <v>76608</v>
      </c>
      <c r="E2389">
        <v>4</v>
      </c>
      <c r="F2389">
        <v>26</v>
      </c>
      <c r="G2389">
        <v>18.5</v>
      </c>
      <c r="H2389" t="s">
        <v>24</v>
      </c>
      <c r="I2389">
        <v>22</v>
      </c>
      <c r="J2389">
        <v>48</v>
      </c>
      <c r="K2389">
        <v>49</v>
      </c>
      <c r="L2389">
        <v>4.4384722222222228</v>
      </c>
      <c r="M2389">
        <v>66.577083333333348</v>
      </c>
      <c r="N2389">
        <v>22.813611111111111</v>
      </c>
      <c r="O2389">
        <v>4.28</v>
      </c>
      <c r="Q2389">
        <v>0.26</v>
      </c>
      <c r="S2389">
        <v>0.14000000000000001</v>
      </c>
      <c r="U2389">
        <v>0.14000000000000001</v>
      </c>
      <c r="Y2389" t="s">
        <v>2380</v>
      </c>
      <c r="Z2389" t="s">
        <v>2380</v>
      </c>
      <c r="AA2389" t="s">
        <v>15438</v>
      </c>
      <c r="AB2389" t="str">
        <f>+LEFT(AA2389,1)</f>
        <v>A</v>
      </c>
      <c r="AC2389" s="6">
        <f>DEGREES(ACOS(SIN(Resultats!$H$11)*SIN(RADIANS(N2389))+COS(Resultats!$H$11)*COS(RADIANS(N2389))*COS(Resultats!$E$11-RADIANS(M2389))))</f>
        <v>80.136302346518676</v>
      </c>
      <c r="AD2389">
        <f>+IF(AB2389=Data!$E$18,1,0)</f>
        <v>1</v>
      </c>
      <c r="AE2389">
        <f>+IF(AC2389&lt;Data!$B$17,1,0)</f>
        <v>0</v>
      </c>
      <c r="AF2389" s="7">
        <f>+IF(AND(AD2389,AE2389),1,0)</f>
        <v>0</v>
      </c>
    </row>
    <row r="2390" spans="1:32" x14ac:dyDescent="0.2">
      <c r="A2390">
        <v>1241</v>
      </c>
      <c r="C2390">
        <v>25274</v>
      </c>
      <c r="D2390">
        <v>13006</v>
      </c>
      <c r="E2390">
        <v>4</v>
      </c>
      <c r="F2390">
        <v>6</v>
      </c>
      <c r="G2390">
        <v>3.1</v>
      </c>
      <c r="H2390" t="s">
        <v>24</v>
      </c>
      <c r="I2390">
        <v>68</v>
      </c>
      <c r="J2390">
        <v>40</v>
      </c>
      <c r="K2390">
        <v>48</v>
      </c>
      <c r="L2390">
        <v>4.1008611111111106</v>
      </c>
      <c r="M2390">
        <v>61.512916666666662</v>
      </c>
      <c r="N2390">
        <v>68.680000000000007</v>
      </c>
      <c r="O2390">
        <v>5.87</v>
      </c>
      <c r="Q2390">
        <v>1.54</v>
      </c>
      <c r="Y2390" t="s">
        <v>125</v>
      </c>
      <c r="Z2390" t="s">
        <v>125</v>
      </c>
      <c r="AA2390" t="s">
        <v>365</v>
      </c>
      <c r="AB2390" t="str">
        <f>+LEFT(AA2390,1)</f>
        <v>K</v>
      </c>
      <c r="AC2390" s="6">
        <f>DEGREES(ACOS(SIN(Resultats!$H$11)*SIN(RADIANS(N2390))+COS(Resultats!$H$11)*COS(RADIANS(N2390))*COS(Resultats!$E$11-RADIANS(M2390))))</f>
        <v>80.141363371935824</v>
      </c>
      <c r="AD2390">
        <f>+IF(AB2390=Data!$E$18,1,0)</f>
        <v>0</v>
      </c>
      <c r="AE2390">
        <f>+IF(AC2390&lt;Data!$B$17,1,0)</f>
        <v>0</v>
      </c>
      <c r="AF2390" s="7">
        <f>+IF(AND(AD2390,AE2390),1,0)</f>
        <v>0</v>
      </c>
    </row>
    <row r="2391" spans="1:32" x14ac:dyDescent="0.2">
      <c r="A2391">
        <v>1422</v>
      </c>
      <c r="B2391" t="s">
        <v>2403</v>
      </c>
      <c r="C2391">
        <v>28485</v>
      </c>
      <c r="D2391">
        <v>93970</v>
      </c>
      <c r="E2391">
        <v>4</v>
      </c>
      <c r="F2391">
        <v>30</v>
      </c>
      <c r="G2391">
        <v>8.6</v>
      </c>
      <c r="H2391" t="s">
        <v>24</v>
      </c>
      <c r="I2391">
        <v>15</v>
      </c>
      <c r="J2391">
        <v>38</v>
      </c>
      <c r="K2391">
        <v>17</v>
      </c>
      <c r="L2391">
        <v>4.5023888888888886</v>
      </c>
      <c r="M2391">
        <v>67.535833333333329</v>
      </c>
      <c r="N2391">
        <v>15.638055555555555</v>
      </c>
      <c r="O2391">
        <v>5.58</v>
      </c>
      <c r="Q2391">
        <v>0.32</v>
      </c>
      <c r="S2391">
        <v>0.1</v>
      </c>
      <c r="U2391">
        <v>0.19</v>
      </c>
      <c r="Y2391" t="s">
        <v>264</v>
      </c>
      <c r="Z2391" t="s">
        <v>264</v>
      </c>
      <c r="AA2391" t="s">
        <v>2891</v>
      </c>
      <c r="AB2391" t="str">
        <f>+LEFT(AA2391,1)</f>
        <v>F</v>
      </c>
      <c r="AC2391" s="6">
        <f>DEGREES(ACOS(SIN(Resultats!$H$11)*SIN(RADIANS(N2391))+COS(Resultats!$H$11)*COS(RADIANS(N2391))*COS(Resultats!$E$11-RADIANS(M2391))))</f>
        <v>80.143476467871025</v>
      </c>
      <c r="AD2391">
        <f>+IF(AB2391=Data!$E$18,1,0)</f>
        <v>0</v>
      </c>
      <c r="AE2391">
        <f>+IF(AC2391&lt;Data!$B$17,1,0)</f>
        <v>0</v>
      </c>
      <c r="AF2391" s="7">
        <f>+IF(AND(AD2391,AE2391),1,0)</f>
        <v>0</v>
      </c>
    </row>
    <row r="2392" spans="1:32" x14ac:dyDescent="0.2">
      <c r="A2392">
        <v>1446</v>
      </c>
      <c r="C2392">
        <v>28930</v>
      </c>
      <c r="D2392">
        <v>111890</v>
      </c>
      <c r="E2392">
        <v>4</v>
      </c>
      <c r="F2392">
        <v>33</v>
      </c>
      <c r="G2392">
        <v>48.1</v>
      </c>
      <c r="H2392" t="s">
        <v>24</v>
      </c>
      <c r="I2392">
        <v>9</v>
      </c>
      <c r="J2392">
        <v>24</v>
      </c>
      <c r="K2392">
        <v>47</v>
      </c>
      <c r="L2392">
        <v>4.563361111111111</v>
      </c>
      <c r="M2392">
        <v>68.450416666666669</v>
      </c>
      <c r="N2392">
        <v>9.4130555555555553</v>
      </c>
      <c r="O2392">
        <v>6.01</v>
      </c>
      <c r="Q2392">
        <v>1.06</v>
      </c>
      <c r="S2392">
        <v>0.82</v>
      </c>
      <c r="Y2392" t="s">
        <v>71</v>
      </c>
      <c r="Z2392" t="s">
        <v>71</v>
      </c>
      <c r="AA2392" t="s">
        <v>51</v>
      </c>
      <c r="AB2392" t="str">
        <f>+LEFT(AA2392,1)</f>
        <v>G</v>
      </c>
      <c r="AC2392" s="6">
        <f>DEGREES(ACOS(SIN(Resultats!$H$11)*SIN(RADIANS(N2392))+COS(Resultats!$H$11)*COS(RADIANS(N2392))*COS(Resultats!$E$11-RADIANS(M2392))))</f>
        <v>80.144000667203628</v>
      </c>
      <c r="AD2392">
        <f>+IF(AB2392=Data!$E$18,1,0)</f>
        <v>0</v>
      </c>
      <c r="AE2392">
        <f>+IF(AC2392&lt;Data!$B$17,1,0)</f>
        <v>0</v>
      </c>
      <c r="AF2392" s="7">
        <f>+IF(AND(AD2392,AE2392),1,0)</f>
        <v>0</v>
      </c>
    </row>
    <row r="2393" spans="1:32" x14ac:dyDescent="0.2">
      <c r="A2393">
        <v>1343</v>
      </c>
      <c r="B2393" t="s">
        <v>2336</v>
      </c>
      <c r="C2393">
        <v>27348</v>
      </c>
      <c r="D2393">
        <v>57171</v>
      </c>
      <c r="E2393">
        <v>4</v>
      </c>
      <c r="F2393">
        <v>20</v>
      </c>
      <c r="G2393">
        <v>24.6</v>
      </c>
      <c r="H2393" t="s">
        <v>24</v>
      </c>
      <c r="I2393">
        <v>34</v>
      </c>
      <c r="J2393">
        <v>34</v>
      </c>
      <c r="K2393">
        <v>0</v>
      </c>
      <c r="L2393">
        <v>4.3401666666666667</v>
      </c>
      <c r="M2393">
        <v>65.102500000000006</v>
      </c>
      <c r="N2393">
        <v>34.56666666666667</v>
      </c>
      <c r="O2393">
        <v>4.93</v>
      </c>
      <c r="Q2393">
        <v>0.94</v>
      </c>
      <c r="S2393">
        <v>0.69</v>
      </c>
      <c r="Y2393" t="s">
        <v>71</v>
      </c>
      <c r="Z2393" t="s">
        <v>71</v>
      </c>
      <c r="AA2393" t="s">
        <v>51</v>
      </c>
      <c r="AB2393" t="str">
        <f>+LEFT(AA2393,1)</f>
        <v>G</v>
      </c>
      <c r="AC2393" s="6">
        <f>DEGREES(ACOS(SIN(Resultats!$H$11)*SIN(RADIANS(N2393))+COS(Resultats!$H$11)*COS(RADIANS(N2393))*COS(Resultats!$E$11-RADIANS(M2393))))</f>
        <v>80.174590490114042</v>
      </c>
      <c r="AD2393">
        <f>+IF(AB2393=Data!$E$18,1,0)</f>
        <v>0</v>
      </c>
      <c r="AE2393">
        <f>+IF(AC2393&lt;Data!$B$17,1,0)</f>
        <v>0</v>
      </c>
      <c r="AF2393" s="7">
        <f>+IF(AND(AD2393,AE2393),1,0)</f>
        <v>0</v>
      </c>
    </row>
    <row r="2394" spans="1:32" x14ac:dyDescent="0.2">
      <c r="A2394">
        <v>1270</v>
      </c>
      <c r="C2394">
        <v>25877</v>
      </c>
      <c r="D2394">
        <v>24436</v>
      </c>
      <c r="E2394">
        <v>4</v>
      </c>
      <c r="F2394">
        <v>9</v>
      </c>
      <c r="G2394">
        <v>27.6</v>
      </c>
      <c r="H2394" t="s">
        <v>24</v>
      </c>
      <c r="I2394">
        <v>59</v>
      </c>
      <c r="J2394">
        <v>54</v>
      </c>
      <c r="K2394">
        <v>29</v>
      </c>
      <c r="L2394">
        <v>4.1576666666666666</v>
      </c>
      <c r="M2394">
        <v>62.365000000000002</v>
      </c>
      <c r="N2394">
        <v>59.908055555555556</v>
      </c>
      <c r="O2394">
        <v>6.28</v>
      </c>
      <c r="Q2394">
        <v>1.1399999999999999</v>
      </c>
      <c r="S2394">
        <v>0.92</v>
      </c>
      <c r="Y2394" t="s">
        <v>2287</v>
      </c>
      <c r="Z2394" t="s">
        <v>2287</v>
      </c>
      <c r="AA2394" t="s">
        <v>51</v>
      </c>
      <c r="AB2394" t="str">
        <f>+LEFT(AA2394,1)</f>
        <v>G</v>
      </c>
      <c r="AC2394" s="6">
        <f>DEGREES(ACOS(SIN(Resultats!$H$11)*SIN(RADIANS(N2394))+COS(Resultats!$H$11)*COS(RADIANS(N2394))*COS(Resultats!$E$11-RADIANS(M2394))))</f>
        <v>80.176138879382108</v>
      </c>
      <c r="AD2394">
        <f>+IF(AB2394=Data!$E$18,1,0)</f>
        <v>0</v>
      </c>
      <c r="AE2394">
        <f>+IF(AC2394&lt;Data!$B$17,1,0)</f>
        <v>0</v>
      </c>
      <c r="AF2394" s="7">
        <f>+IF(AND(AD2394,AE2394),1,0)</f>
        <v>0</v>
      </c>
    </row>
    <row r="2395" spans="1:32" x14ac:dyDescent="0.2">
      <c r="A2395">
        <v>1248</v>
      </c>
      <c r="C2395">
        <v>25425</v>
      </c>
      <c r="D2395">
        <v>13015</v>
      </c>
      <c r="E2395">
        <v>4</v>
      </c>
      <c r="F2395">
        <v>6</v>
      </c>
      <c r="G2395">
        <v>39</v>
      </c>
      <c r="H2395" t="s">
        <v>24</v>
      </c>
      <c r="I2395">
        <v>65</v>
      </c>
      <c r="J2395">
        <v>31</v>
      </c>
      <c r="K2395">
        <v>15</v>
      </c>
      <c r="L2395">
        <v>4.1108333333333329</v>
      </c>
      <c r="M2395">
        <v>61.662500000000001</v>
      </c>
      <c r="N2395">
        <v>65.520833333333329</v>
      </c>
      <c r="O2395">
        <v>6.17</v>
      </c>
      <c r="Q2395">
        <v>0.14000000000000001</v>
      </c>
      <c r="S2395">
        <v>0.17</v>
      </c>
      <c r="U2395">
        <v>0.06</v>
      </c>
      <c r="Y2395" t="s">
        <v>383</v>
      </c>
      <c r="Z2395" t="s">
        <v>383</v>
      </c>
      <c r="AA2395" t="s">
        <v>1740</v>
      </c>
      <c r="AB2395" t="str">
        <f>+LEFT(AA2395,1)</f>
        <v>A</v>
      </c>
      <c r="AC2395" s="6">
        <f>DEGREES(ACOS(SIN(Resultats!$H$11)*SIN(RADIANS(N2395))+COS(Resultats!$H$11)*COS(RADIANS(N2395))*COS(Resultats!$E$11-RADIANS(M2395))))</f>
        <v>80.219265596443762</v>
      </c>
      <c r="AD2395">
        <f>+IF(AB2395=Data!$E$18,1,0)</f>
        <v>1</v>
      </c>
      <c r="AE2395">
        <f>+IF(AC2395&lt;Data!$B$17,1,0)</f>
        <v>0</v>
      </c>
      <c r="AF2395" s="7">
        <f>+IF(AND(AD2395,AE2395),1,0)</f>
        <v>0</v>
      </c>
    </row>
    <row r="2396" spans="1:32" x14ac:dyDescent="0.2">
      <c r="A2396">
        <v>1260</v>
      </c>
      <c r="C2396">
        <v>25638</v>
      </c>
      <c r="D2396">
        <v>13031</v>
      </c>
      <c r="E2396">
        <v>4</v>
      </c>
      <c r="F2396">
        <v>7</v>
      </c>
      <c r="G2396">
        <v>51.1</v>
      </c>
      <c r="H2396" t="s">
        <v>24</v>
      </c>
      <c r="I2396">
        <v>62</v>
      </c>
      <c r="J2396">
        <v>19</v>
      </c>
      <c r="K2396">
        <v>48</v>
      </c>
      <c r="L2396">
        <v>4.1308611111111109</v>
      </c>
      <c r="M2396">
        <v>61.962916666666665</v>
      </c>
      <c r="N2396">
        <v>62.33</v>
      </c>
      <c r="O2396">
        <v>6.99</v>
      </c>
      <c r="Q2396">
        <v>0.42</v>
      </c>
      <c r="S2396">
        <v>-0.5</v>
      </c>
      <c r="Y2396" t="s">
        <v>2278</v>
      </c>
      <c r="Z2396" t="s">
        <v>2278</v>
      </c>
      <c r="AA2396" t="s">
        <v>15431</v>
      </c>
      <c r="AB2396" t="str">
        <f>+LEFT(AA2396,1)</f>
        <v>B</v>
      </c>
      <c r="AC2396" s="6">
        <f>DEGREES(ACOS(SIN(Resultats!$H$11)*SIN(RADIANS(N2396))+COS(Resultats!$H$11)*COS(RADIANS(N2396))*COS(Resultats!$E$11-RADIANS(M2396))))</f>
        <v>80.243938030807996</v>
      </c>
      <c r="AD2396">
        <f>+IF(AB2396=Data!$E$18,1,0)</f>
        <v>0</v>
      </c>
      <c r="AE2396">
        <f>+IF(AC2396&lt;Data!$B$17,1,0)</f>
        <v>0</v>
      </c>
      <c r="AF2396" s="7">
        <f>+IF(AND(AD2396,AE2396),1,0)</f>
        <v>0</v>
      </c>
    </row>
    <row r="2397" spans="1:32" x14ac:dyDescent="0.2">
      <c r="A2397">
        <v>424</v>
      </c>
      <c r="B2397" t="s">
        <v>479</v>
      </c>
      <c r="C2397">
        <v>8890</v>
      </c>
      <c r="D2397">
        <v>308</v>
      </c>
      <c r="E2397">
        <v>2</v>
      </c>
      <c r="F2397">
        <v>31</v>
      </c>
      <c r="G2397">
        <v>48.7</v>
      </c>
      <c r="H2397" t="s">
        <v>24</v>
      </c>
      <c r="I2397">
        <v>89</v>
      </c>
      <c r="J2397">
        <v>15</v>
      </c>
      <c r="K2397">
        <v>51</v>
      </c>
      <c r="L2397">
        <v>2.5301944444444442</v>
      </c>
      <c r="M2397">
        <v>37.95291666666666</v>
      </c>
      <c r="N2397">
        <v>89.264166666666668</v>
      </c>
      <c r="O2397">
        <v>2.02</v>
      </c>
      <c r="Q2397">
        <v>0.6</v>
      </c>
      <c r="S2397">
        <v>0.38</v>
      </c>
      <c r="U2397">
        <v>0.31</v>
      </c>
      <c r="Y2397" t="s">
        <v>481</v>
      </c>
      <c r="Z2397" t="s">
        <v>5950</v>
      </c>
      <c r="AA2397" t="s">
        <v>2689</v>
      </c>
      <c r="AB2397" t="str">
        <f>+LEFT(AA2397,1)</f>
        <v>F</v>
      </c>
      <c r="AC2397" s="6">
        <f>DEGREES(ACOS(SIN(Resultats!$H$11)*SIN(RADIANS(N2397))+COS(Resultats!$H$11)*COS(RADIANS(N2397))*COS(Resultats!$E$11-RADIANS(M2397))))</f>
        <v>80.276917204762569</v>
      </c>
      <c r="AD2397">
        <f>+IF(AB2397=Data!$E$18,1,0)</f>
        <v>0</v>
      </c>
      <c r="AE2397">
        <f>+IF(AC2397&lt;Data!$B$17,1,0)</f>
        <v>0</v>
      </c>
      <c r="AF2397" s="7">
        <f>+IF(AND(AD2397,AE2397),1,0)</f>
        <v>0</v>
      </c>
    </row>
    <row r="2398" spans="1:32" x14ac:dyDescent="0.2">
      <c r="A2398">
        <v>5710</v>
      </c>
      <c r="B2398" t="s">
        <v>5182</v>
      </c>
      <c r="C2398">
        <v>136514</v>
      </c>
      <c r="D2398">
        <v>120955</v>
      </c>
      <c r="E2398">
        <v>15</v>
      </c>
      <c r="F2398">
        <v>21</v>
      </c>
      <c r="G2398">
        <v>2</v>
      </c>
      <c r="H2398" t="s">
        <v>24</v>
      </c>
      <c r="I2398">
        <v>0</v>
      </c>
      <c r="J2398">
        <v>42</v>
      </c>
      <c r="K2398">
        <v>55</v>
      </c>
      <c r="L2398">
        <v>15.350555555555555</v>
      </c>
      <c r="M2398">
        <v>230.25833333333333</v>
      </c>
      <c r="N2398">
        <v>0.71527777777777768</v>
      </c>
      <c r="O2398">
        <v>5.35</v>
      </c>
      <c r="Q2398">
        <v>1.19</v>
      </c>
      <c r="S2398">
        <v>1.22</v>
      </c>
      <c r="U2398">
        <v>0.6</v>
      </c>
      <c r="Y2398" t="s">
        <v>105</v>
      </c>
      <c r="Z2398" t="s">
        <v>105</v>
      </c>
      <c r="AA2398" t="s">
        <v>133</v>
      </c>
      <c r="AB2398" t="str">
        <f>+LEFT(AA2398,1)</f>
        <v>K</v>
      </c>
      <c r="AC2398" s="6">
        <f>DEGREES(ACOS(SIN(Resultats!$H$11)*SIN(RADIANS(N2398))+COS(Resultats!$H$11)*COS(RADIANS(N2398))*COS(Resultats!$E$11-RADIANS(M2398))))</f>
        <v>80.282507340618366</v>
      </c>
      <c r="AD2398">
        <f>+IF(AB2398=Data!$E$18,1,0)</f>
        <v>0</v>
      </c>
      <c r="AE2398">
        <f>+IF(AC2398&lt;Data!$B$17,1,0)</f>
        <v>0</v>
      </c>
      <c r="AF2398" s="7">
        <f>+IF(AND(AD2398,AE2398),1,0)</f>
        <v>0</v>
      </c>
    </row>
    <row r="2399" spans="1:32" x14ac:dyDescent="0.2">
      <c r="A2399">
        <v>1430</v>
      </c>
      <c r="B2399" t="s">
        <v>2410</v>
      </c>
      <c r="C2399">
        <v>28556</v>
      </c>
      <c r="D2399">
        <v>93979</v>
      </c>
      <c r="E2399">
        <v>4</v>
      </c>
      <c r="F2399">
        <v>30</v>
      </c>
      <c r="G2399">
        <v>37.299999999999997</v>
      </c>
      <c r="H2399" t="s">
        <v>24</v>
      </c>
      <c r="I2399">
        <v>13</v>
      </c>
      <c r="J2399">
        <v>43</v>
      </c>
      <c r="K2399">
        <v>28</v>
      </c>
      <c r="L2399">
        <v>4.510361111111111</v>
      </c>
      <c r="M2399">
        <v>67.655416666666667</v>
      </c>
      <c r="N2399">
        <v>13.724444444444444</v>
      </c>
      <c r="O2399">
        <v>5.4</v>
      </c>
      <c r="Q2399">
        <v>0.26</v>
      </c>
      <c r="S2399">
        <v>0.1</v>
      </c>
      <c r="U2399">
        <v>0.14000000000000001</v>
      </c>
      <c r="Y2399" t="s">
        <v>264</v>
      </c>
      <c r="Z2399" t="s">
        <v>264</v>
      </c>
      <c r="AA2399" t="s">
        <v>2891</v>
      </c>
      <c r="AB2399" t="str">
        <f>+LEFT(AA2399,1)</f>
        <v>F</v>
      </c>
      <c r="AC2399" s="6">
        <f>DEGREES(ACOS(SIN(Resultats!$H$11)*SIN(RADIANS(N2399))+COS(Resultats!$H$11)*COS(RADIANS(N2399))*COS(Resultats!$E$11-RADIANS(M2399))))</f>
        <v>80.291017389386042</v>
      </c>
      <c r="AD2399">
        <f>+IF(AB2399=Data!$E$18,1,0)</f>
        <v>0</v>
      </c>
      <c r="AE2399">
        <f>+IF(AC2399&lt;Data!$B$17,1,0)</f>
        <v>0</v>
      </c>
      <c r="AF2399" s="7">
        <f>+IF(AND(AD2399,AE2399),1,0)</f>
        <v>0</v>
      </c>
    </row>
    <row r="2400" spans="1:32" x14ac:dyDescent="0.2">
      <c r="A2400">
        <v>7394</v>
      </c>
      <c r="B2400" t="s">
        <v>3794</v>
      </c>
      <c r="C2400">
        <v>183030</v>
      </c>
      <c r="D2400">
        <v>3020</v>
      </c>
      <c r="E2400">
        <v>17</v>
      </c>
      <c r="F2400">
        <v>16</v>
      </c>
      <c r="G2400">
        <v>56.8</v>
      </c>
      <c r="H2400" t="s">
        <v>24</v>
      </c>
      <c r="I2400">
        <v>89</v>
      </c>
      <c r="J2400">
        <v>2</v>
      </c>
      <c r="K2400">
        <v>16</v>
      </c>
      <c r="L2400">
        <v>17.282444444444444</v>
      </c>
      <c r="M2400">
        <v>259.23666666666668</v>
      </c>
      <c r="N2400">
        <v>89.037777777777777</v>
      </c>
      <c r="O2400">
        <v>6.38</v>
      </c>
      <c r="Q2400">
        <v>1.57</v>
      </c>
      <c r="S2400">
        <v>1.79</v>
      </c>
      <c r="Y2400" t="s">
        <v>419</v>
      </c>
      <c r="Z2400" t="s">
        <v>419</v>
      </c>
      <c r="AA2400" t="s">
        <v>2160</v>
      </c>
      <c r="AB2400" t="str">
        <f>+LEFT(AA2400,1)</f>
        <v>M</v>
      </c>
      <c r="AC2400" s="6">
        <f>DEGREES(ACOS(SIN(Resultats!$H$11)*SIN(RADIANS(N2400))+COS(Resultats!$H$11)*COS(RADIANS(N2400))*COS(Resultats!$E$11-RADIANS(M2400))))</f>
        <v>80.318279759844387</v>
      </c>
      <c r="AD2400">
        <f>+IF(AB2400=Data!$E$18,1,0)</f>
        <v>0</v>
      </c>
      <c r="AE2400">
        <f>+IF(AC2400&lt;Data!$B$17,1,0)</f>
        <v>0</v>
      </c>
      <c r="AF2400" s="7">
        <f>+IF(AND(AD2400,AE2400),1,0)</f>
        <v>0</v>
      </c>
    </row>
    <row r="2401" spans="1:32" x14ac:dyDescent="0.2">
      <c r="A2401">
        <v>1488</v>
      </c>
      <c r="C2401">
        <v>29610</v>
      </c>
      <c r="D2401">
        <v>131392</v>
      </c>
      <c r="E2401">
        <v>4</v>
      </c>
      <c r="F2401">
        <v>39</v>
      </c>
      <c r="G2401">
        <v>47.2</v>
      </c>
      <c r="H2401" t="s">
        <v>26</v>
      </c>
      <c r="I2401">
        <v>1</v>
      </c>
      <c r="J2401">
        <v>3</v>
      </c>
      <c r="K2401">
        <v>10</v>
      </c>
      <c r="L2401">
        <v>4.6631111111111112</v>
      </c>
      <c r="M2401">
        <v>69.946666666666673</v>
      </c>
      <c r="N2401">
        <v>-1.0527777777777778</v>
      </c>
      <c r="O2401">
        <v>6.1</v>
      </c>
      <c r="Q2401">
        <v>0.94</v>
      </c>
      <c r="S2401">
        <v>0.7</v>
      </c>
      <c r="Y2401" t="s">
        <v>197</v>
      </c>
      <c r="Z2401" t="s">
        <v>197</v>
      </c>
      <c r="AA2401" t="s">
        <v>197</v>
      </c>
      <c r="AB2401" t="str">
        <f>+LEFT(AA2401,1)</f>
        <v>K</v>
      </c>
      <c r="AC2401" s="6">
        <f>DEGREES(ACOS(SIN(Resultats!$H$11)*SIN(RADIANS(N2401))+COS(Resultats!$H$11)*COS(RADIANS(N2401))*COS(Resultats!$E$11-RADIANS(M2401))))</f>
        <v>80.393070143346804</v>
      </c>
      <c r="AD2401">
        <f>+IF(AB2401=Data!$E$18,1,0)</f>
        <v>0</v>
      </c>
      <c r="AE2401">
        <f>+IF(AC2401&lt;Data!$B$17,1,0)</f>
        <v>0</v>
      </c>
      <c r="AF2401" s="7">
        <f>+IF(AND(AD2401,AE2401),1,0)</f>
        <v>0</v>
      </c>
    </row>
    <row r="2402" spans="1:32" x14ac:dyDescent="0.2">
      <c r="A2402">
        <v>1387</v>
      </c>
      <c r="B2402" t="s">
        <v>2372</v>
      </c>
      <c r="C2402">
        <v>27934</v>
      </c>
      <c r="D2402">
        <v>76601</v>
      </c>
      <c r="E2402">
        <v>4</v>
      </c>
      <c r="F2402">
        <v>25</v>
      </c>
      <c r="G2402">
        <v>22.1</v>
      </c>
      <c r="H2402" t="s">
        <v>24</v>
      </c>
      <c r="I2402">
        <v>22</v>
      </c>
      <c r="J2402">
        <v>17</v>
      </c>
      <c r="K2402">
        <v>38</v>
      </c>
      <c r="L2402">
        <v>4.4228055555555557</v>
      </c>
      <c r="M2402">
        <v>66.342083333333335</v>
      </c>
      <c r="N2402">
        <v>22.29388888888889</v>
      </c>
      <c r="O2402">
        <v>4.22</v>
      </c>
      <c r="Q2402">
        <v>0.13</v>
      </c>
      <c r="S2402">
        <v>0.13</v>
      </c>
      <c r="U2402">
        <v>0.05</v>
      </c>
      <c r="Y2402" t="s">
        <v>2373</v>
      </c>
      <c r="Z2402" t="s">
        <v>6988</v>
      </c>
      <c r="AA2402" t="s">
        <v>15415</v>
      </c>
      <c r="AB2402" t="str">
        <f>+LEFT(AA2402,1)</f>
        <v>A</v>
      </c>
      <c r="AC2402" s="6">
        <f>DEGREES(ACOS(SIN(Resultats!$H$11)*SIN(RADIANS(N2402))+COS(Resultats!$H$11)*COS(RADIANS(N2402))*COS(Resultats!$E$11-RADIANS(M2402))))</f>
        <v>80.413923863378486</v>
      </c>
      <c r="AD2402">
        <f>+IF(AB2402=Data!$E$18,1,0)</f>
        <v>1</v>
      </c>
      <c r="AE2402">
        <f>+IF(AC2402&lt;Data!$B$17,1,0)</f>
        <v>0</v>
      </c>
      <c r="AF2402" s="7">
        <f>+IF(AND(AD2402,AE2402),1,0)</f>
        <v>0</v>
      </c>
    </row>
    <row r="2403" spans="1:32" x14ac:dyDescent="0.2">
      <c r="A2403">
        <v>1388</v>
      </c>
      <c r="B2403" t="s">
        <v>2374</v>
      </c>
      <c r="C2403">
        <v>27946</v>
      </c>
      <c r="D2403">
        <v>76602</v>
      </c>
      <c r="E2403">
        <v>4</v>
      </c>
      <c r="F2403">
        <v>25</v>
      </c>
      <c r="G2403">
        <v>25</v>
      </c>
      <c r="H2403" t="s">
        <v>24</v>
      </c>
      <c r="I2403">
        <v>22</v>
      </c>
      <c r="J2403">
        <v>11</v>
      </c>
      <c r="K2403">
        <v>59</v>
      </c>
      <c r="L2403">
        <v>4.4236111111111116</v>
      </c>
      <c r="M2403">
        <v>66.354166666666671</v>
      </c>
      <c r="N2403">
        <v>22.199722222222224</v>
      </c>
      <c r="O2403">
        <v>5.28</v>
      </c>
      <c r="Q2403">
        <v>0.25</v>
      </c>
      <c r="S2403">
        <v>0.1</v>
      </c>
      <c r="U2403">
        <v>0.14000000000000001</v>
      </c>
      <c r="Y2403" t="s">
        <v>41</v>
      </c>
      <c r="Z2403" t="s">
        <v>41</v>
      </c>
      <c r="AA2403" t="s">
        <v>15415</v>
      </c>
      <c r="AB2403" t="str">
        <f>+LEFT(AA2403,1)</f>
        <v>A</v>
      </c>
      <c r="AC2403" s="6">
        <f>DEGREES(ACOS(SIN(Resultats!$H$11)*SIN(RADIANS(N2403))+COS(Resultats!$H$11)*COS(RADIANS(N2403))*COS(Resultats!$E$11-RADIANS(M2403))))</f>
        <v>80.414234398630555</v>
      </c>
      <c r="AD2403">
        <f>+IF(AB2403=Data!$E$18,1,0)</f>
        <v>1</v>
      </c>
      <c r="AE2403">
        <f>+IF(AC2403&lt;Data!$B$17,1,0)</f>
        <v>0</v>
      </c>
      <c r="AF2403" s="7">
        <f>+IF(AND(AD2403,AE2403),1,0)</f>
        <v>0</v>
      </c>
    </row>
    <row r="2404" spans="1:32" x14ac:dyDescent="0.2">
      <c r="A2404">
        <v>1407</v>
      </c>
      <c r="B2404" t="s">
        <v>2391</v>
      </c>
      <c r="C2404">
        <v>28292</v>
      </c>
      <c r="D2404">
        <v>93950</v>
      </c>
      <c r="E2404">
        <v>4</v>
      </c>
      <c r="F2404">
        <v>28</v>
      </c>
      <c r="G2404">
        <v>26.4</v>
      </c>
      <c r="H2404" t="s">
        <v>24</v>
      </c>
      <c r="I2404">
        <v>16</v>
      </c>
      <c r="J2404">
        <v>21</v>
      </c>
      <c r="K2404">
        <v>35</v>
      </c>
      <c r="L2404">
        <v>4.4740000000000002</v>
      </c>
      <c r="M2404">
        <v>67.11</v>
      </c>
      <c r="N2404">
        <v>16.359722222222224</v>
      </c>
      <c r="O2404">
        <v>4.97</v>
      </c>
      <c r="Q2404">
        <v>1.1299999999999999</v>
      </c>
      <c r="S2404">
        <v>1.1000000000000001</v>
      </c>
      <c r="Y2404" t="s">
        <v>125</v>
      </c>
      <c r="Z2404" t="s">
        <v>125</v>
      </c>
      <c r="AA2404" t="s">
        <v>365</v>
      </c>
      <c r="AB2404" t="str">
        <f>+LEFT(AA2404,1)</f>
        <v>K</v>
      </c>
      <c r="AC2404" s="6">
        <f>DEGREES(ACOS(SIN(Resultats!$H$11)*SIN(RADIANS(N2404))+COS(Resultats!$H$11)*COS(RADIANS(N2404))*COS(Resultats!$E$11-RADIANS(M2404))))</f>
        <v>80.452222389654338</v>
      </c>
      <c r="AD2404">
        <f>+IF(AB2404=Data!$E$18,1,0)</f>
        <v>0</v>
      </c>
      <c r="AE2404">
        <f>+IF(AC2404&lt;Data!$B$17,1,0)</f>
        <v>0</v>
      </c>
      <c r="AF2404" s="7">
        <f>+IF(AND(AD2404,AE2404),1,0)</f>
        <v>0</v>
      </c>
    </row>
    <row r="2405" spans="1:32" x14ac:dyDescent="0.2">
      <c r="A2405">
        <v>1412</v>
      </c>
      <c r="B2405" t="s">
        <v>2397</v>
      </c>
      <c r="C2405">
        <v>28319</v>
      </c>
      <c r="D2405">
        <v>93957</v>
      </c>
      <c r="E2405">
        <v>4</v>
      </c>
      <c r="F2405">
        <v>28</v>
      </c>
      <c r="G2405">
        <v>39.700000000000003</v>
      </c>
      <c r="H2405" t="s">
        <v>24</v>
      </c>
      <c r="I2405">
        <v>15</v>
      </c>
      <c r="J2405">
        <v>52</v>
      </c>
      <c r="K2405">
        <v>15</v>
      </c>
      <c r="L2405">
        <v>4.4776944444444444</v>
      </c>
      <c r="M2405">
        <v>67.165416666666673</v>
      </c>
      <c r="N2405">
        <v>15.870833333333334</v>
      </c>
      <c r="O2405">
        <v>3.4</v>
      </c>
      <c r="Q2405">
        <v>0.18</v>
      </c>
      <c r="S2405">
        <v>0.13</v>
      </c>
      <c r="U2405">
        <v>0.09</v>
      </c>
      <c r="Y2405" t="s">
        <v>170</v>
      </c>
      <c r="Z2405" t="s">
        <v>170</v>
      </c>
      <c r="AA2405" t="s">
        <v>15415</v>
      </c>
      <c r="AB2405" t="str">
        <f>+LEFT(AA2405,1)</f>
        <v>A</v>
      </c>
      <c r="AC2405" s="6">
        <f>DEGREES(ACOS(SIN(Resultats!$H$11)*SIN(RADIANS(N2405))+COS(Resultats!$H$11)*COS(RADIANS(N2405))*COS(Resultats!$E$11-RADIANS(M2405))))</f>
        <v>80.465333504798139</v>
      </c>
      <c r="AD2405">
        <f>+IF(AB2405=Data!$E$18,1,0)</f>
        <v>1</v>
      </c>
      <c r="AE2405">
        <f>+IF(AC2405&lt;Data!$B$17,1,0)</f>
        <v>0</v>
      </c>
      <c r="AF2405" s="7">
        <f>+IF(AND(AD2405,AE2405),1,0)</f>
        <v>0</v>
      </c>
    </row>
    <row r="2406" spans="1:32" x14ac:dyDescent="0.2">
      <c r="A2406">
        <v>6034</v>
      </c>
      <c r="C2406">
        <v>145622</v>
      </c>
      <c r="D2406">
        <v>8417</v>
      </c>
      <c r="E2406">
        <v>16</v>
      </c>
      <c r="F2406">
        <v>3</v>
      </c>
      <c r="G2406">
        <v>31.3</v>
      </c>
      <c r="H2406" t="s">
        <v>24</v>
      </c>
      <c r="I2406">
        <v>76</v>
      </c>
      <c r="J2406">
        <v>47</v>
      </c>
      <c r="K2406">
        <v>37</v>
      </c>
      <c r="L2406">
        <v>16.058694444444445</v>
      </c>
      <c r="M2406">
        <v>240.88041666666666</v>
      </c>
      <c r="N2406">
        <v>76.793611111111105</v>
      </c>
      <c r="O2406">
        <v>5.56</v>
      </c>
      <c r="P2406" t="s">
        <v>103</v>
      </c>
      <c r="Y2406" t="s">
        <v>298</v>
      </c>
      <c r="Z2406" t="s">
        <v>298</v>
      </c>
      <c r="AA2406" t="s">
        <v>1740</v>
      </c>
      <c r="AB2406" t="str">
        <f>+LEFT(AA2406,1)</f>
        <v>A</v>
      </c>
      <c r="AC2406" s="6">
        <f>DEGREES(ACOS(SIN(Resultats!$H$11)*SIN(RADIANS(N2406))+COS(Resultats!$H$11)*COS(RADIANS(N2406))*COS(Resultats!$E$11-RADIANS(M2406))))</f>
        <v>80.467983930679864</v>
      </c>
      <c r="AD2406">
        <f>+IF(AB2406=Data!$E$18,1,0)</f>
        <v>1</v>
      </c>
      <c r="AE2406">
        <f>+IF(AC2406&lt;Data!$B$17,1,0)</f>
        <v>0</v>
      </c>
      <c r="AF2406" s="7">
        <f>+IF(AND(AD2406,AE2406),1,0)</f>
        <v>0</v>
      </c>
    </row>
    <row r="2407" spans="1:32" x14ac:dyDescent="0.2">
      <c r="A2407">
        <v>1411</v>
      </c>
      <c r="B2407" t="s">
        <v>2395</v>
      </c>
      <c r="C2407">
        <v>28307</v>
      </c>
      <c r="D2407">
        <v>93955</v>
      </c>
      <c r="E2407">
        <v>4</v>
      </c>
      <c r="F2407">
        <v>28</v>
      </c>
      <c r="G2407">
        <v>34.5</v>
      </c>
      <c r="H2407" t="s">
        <v>24</v>
      </c>
      <c r="I2407">
        <v>15</v>
      </c>
      <c r="J2407">
        <v>57</v>
      </c>
      <c r="K2407">
        <v>44</v>
      </c>
      <c r="L2407">
        <v>4.4762500000000003</v>
      </c>
      <c r="M2407">
        <v>67.143749999999997</v>
      </c>
      <c r="N2407">
        <v>15.962222222222222</v>
      </c>
      <c r="O2407">
        <v>3.84</v>
      </c>
      <c r="Q2407">
        <v>0.95</v>
      </c>
      <c r="S2407">
        <v>0.73</v>
      </c>
      <c r="U2407">
        <v>0.47</v>
      </c>
      <c r="Y2407" t="s">
        <v>2396</v>
      </c>
      <c r="Z2407" t="s">
        <v>54</v>
      </c>
      <c r="AA2407" t="s">
        <v>197</v>
      </c>
      <c r="AB2407" t="str">
        <f>+LEFT(AA2407,1)</f>
        <v>K</v>
      </c>
      <c r="AC2407" s="6">
        <f>DEGREES(ACOS(SIN(Resultats!$H$11)*SIN(RADIANS(N2407))+COS(Resultats!$H$11)*COS(RADIANS(N2407))*COS(Resultats!$E$11-RADIANS(M2407))))</f>
        <v>80.473620459348837</v>
      </c>
      <c r="AD2407">
        <f>+IF(AB2407=Data!$E$18,1,0)</f>
        <v>0</v>
      </c>
      <c r="AE2407">
        <f>+IF(AC2407&lt;Data!$B$17,1,0)</f>
        <v>0</v>
      </c>
      <c r="AF2407" s="7">
        <f>+IF(AND(AD2407,AE2407),1,0)</f>
        <v>0</v>
      </c>
    </row>
    <row r="2408" spans="1:32" x14ac:dyDescent="0.2">
      <c r="A2408">
        <v>1344</v>
      </c>
      <c r="C2408">
        <v>27349</v>
      </c>
      <c r="D2408">
        <v>57166</v>
      </c>
      <c r="E2408">
        <v>4</v>
      </c>
      <c r="F2408">
        <v>20</v>
      </c>
      <c r="G2408">
        <v>10</v>
      </c>
      <c r="H2408" t="s">
        <v>24</v>
      </c>
      <c r="I2408">
        <v>31</v>
      </c>
      <c r="J2408">
        <v>57</v>
      </c>
      <c r="K2408">
        <v>12</v>
      </c>
      <c r="L2408">
        <v>4.3361111111111112</v>
      </c>
      <c r="M2408">
        <v>65.041666666666671</v>
      </c>
      <c r="N2408">
        <v>31.953333333333333</v>
      </c>
      <c r="O2408">
        <v>6.16</v>
      </c>
      <c r="Q2408">
        <v>1.71</v>
      </c>
      <c r="Y2408" t="s">
        <v>104</v>
      </c>
      <c r="Z2408" t="s">
        <v>104</v>
      </c>
      <c r="AA2408" t="s">
        <v>104</v>
      </c>
      <c r="AB2408" t="str">
        <f>+LEFT(AA2408,1)</f>
        <v>K</v>
      </c>
      <c r="AC2408" s="6">
        <f>DEGREES(ACOS(SIN(Resultats!$H$11)*SIN(RADIANS(N2408))+COS(Resultats!$H$11)*COS(RADIANS(N2408))*COS(Resultats!$E$11-RADIANS(M2408))))</f>
        <v>80.483521592944797</v>
      </c>
      <c r="AD2408">
        <f>+IF(AB2408=Data!$E$18,1,0)</f>
        <v>0</v>
      </c>
      <c r="AE2408">
        <f>+IF(AC2408&lt;Data!$B$17,1,0)</f>
        <v>0</v>
      </c>
      <c r="AF2408" s="7">
        <f>+IF(AND(AD2408,AE2408),1,0)</f>
        <v>0</v>
      </c>
    </row>
    <row r="2409" spans="1:32" x14ac:dyDescent="0.2">
      <c r="A2409">
        <v>1378</v>
      </c>
      <c r="B2409" t="s">
        <v>2367</v>
      </c>
      <c r="C2409">
        <v>27778</v>
      </c>
      <c r="D2409">
        <v>76591</v>
      </c>
      <c r="E2409">
        <v>4</v>
      </c>
      <c r="F2409">
        <v>23</v>
      </c>
      <c r="G2409">
        <v>59.8</v>
      </c>
      <c r="H2409" t="s">
        <v>24</v>
      </c>
      <c r="I2409">
        <v>24</v>
      </c>
      <c r="J2409">
        <v>18</v>
      </c>
      <c r="K2409">
        <v>4</v>
      </c>
      <c r="L2409">
        <v>4.3999444444444444</v>
      </c>
      <c r="M2409">
        <v>65.999166666666667</v>
      </c>
      <c r="N2409">
        <v>24.301111111111112</v>
      </c>
      <c r="O2409">
        <v>6.36</v>
      </c>
      <c r="Q2409">
        <v>0.17</v>
      </c>
      <c r="S2409">
        <v>-0.35</v>
      </c>
      <c r="Y2409" t="s">
        <v>368</v>
      </c>
      <c r="Z2409" t="s">
        <v>368</v>
      </c>
      <c r="AA2409" t="s">
        <v>15433</v>
      </c>
      <c r="AB2409" t="str">
        <f>+LEFT(AA2409,1)</f>
        <v>B</v>
      </c>
      <c r="AC2409" s="6">
        <f>DEGREES(ACOS(SIN(Resultats!$H$11)*SIN(RADIANS(N2409))+COS(Resultats!$H$11)*COS(RADIANS(N2409))*COS(Resultats!$E$11-RADIANS(M2409))))</f>
        <v>80.487182662192723</v>
      </c>
      <c r="AD2409">
        <f>+IF(AB2409=Data!$E$18,1,0)</f>
        <v>0</v>
      </c>
      <c r="AE2409">
        <f>+IF(AC2409&lt;Data!$B$17,1,0)</f>
        <v>0</v>
      </c>
      <c r="AF2409" s="7">
        <f>+IF(AND(AD2409,AE2409),1,0)</f>
        <v>0</v>
      </c>
    </row>
    <row r="2410" spans="1:32" x14ac:dyDescent="0.2">
      <c r="A2410">
        <v>1276</v>
      </c>
      <c r="C2410">
        <v>25948</v>
      </c>
      <c r="D2410">
        <v>24440</v>
      </c>
      <c r="E2410">
        <v>4</v>
      </c>
      <c r="F2410">
        <v>9</v>
      </c>
      <c r="G2410">
        <v>22.4</v>
      </c>
      <c r="H2410" t="s">
        <v>24</v>
      </c>
      <c r="I2410">
        <v>54</v>
      </c>
      <c r="J2410">
        <v>49</v>
      </c>
      <c r="K2410">
        <v>44</v>
      </c>
      <c r="L2410">
        <v>4.1562222222222225</v>
      </c>
      <c r="M2410">
        <v>62.343333333333334</v>
      </c>
      <c r="N2410">
        <v>54.828888888888891</v>
      </c>
      <c r="O2410">
        <v>6.18</v>
      </c>
      <c r="P2410" t="s">
        <v>103</v>
      </c>
      <c r="Y2410" t="s">
        <v>430</v>
      </c>
      <c r="Z2410" t="s">
        <v>430</v>
      </c>
      <c r="AA2410" t="s">
        <v>2154</v>
      </c>
      <c r="AB2410" t="str">
        <f>+LEFT(AA2410,1)</f>
        <v>F</v>
      </c>
      <c r="AC2410" s="6">
        <f>DEGREES(ACOS(SIN(Resultats!$H$11)*SIN(RADIANS(N2410))+COS(Resultats!$H$11)*COS(RADIANS(N2410))*COS(Resultats!$E$11-RADIANS(M2410))))</f>
        <v>80.49461036092751</v>
      </c>
      <c r="AD2410">
        <f>+IF(AB2410=Data!$E$18,1,0)</f>
        <v>0</v>
      </c>
      <c r="AE2410">
        <f>+IF(AC2410&lt;Data!$B$17,1,0)</f>
        <v>0</v>
      </c>
      <c r="AF2410" s="7">
        <f>+IF(AND(AD2410,AE2410),1,0)</f>
        <v>0</v>
      </c>
    </row>
    <row r="2411" spans="1:32" x14ac:dyDescent="0.2">
      <c r="A2411">
        <v>1545</v>
      </c>
      <c r="C2411">
        <v>30743</v>
      </c>
      <c r="D2411">
        <v>149916</v>
      </c>
      <c r="E2411">
        <v>4</v>
      </c>
      <c r="F2411">
        <v>49</v>
      </c>
      <c r="G2411">
        <v>42.2</v>
      </c>
      <c r="H2411" t="s">
        <v>26</v>
      </c>
      <c r="I2411">
        <v>13</v>
      </c>
      <c r="J2411">
        <v>46</v>
      </c>
      <c r="K2411">
        <v>11</v>
      </c>
      <c r="L2411">
        <v>4.8283888888888891</v>
      </c>
      <c r="M2411">
        <v>72.42583333333333</v>
      </c>
      <c r="N2411">
        <v>-13.769722222222223</v>
      </c>
      <c r="O2411">
        <v>6.26</v>
      </c>
      <c r="Q2411">
        <v>0.44</v>
      </c>
      <c r="S2411">
        <v>-0.05</v>
      </c>
      <c r="Y2411" t="s">
        <v>430</v>
      </c>
      <c r="Z2411" t="s">
        <v>430</v>
      </c>
      <c r="AA2411" t="s">
        <v>2154</v>
      </c>
      <c r="AB2411" t="str">
        <f>+LEFT(AA2411,1)</f>
        <v>F</v>
      </c>
      <c r="AC2411" s="6">
        <f>DEGREES(ACOS(SIN(Resultats!$H$11)*SIN(RADIANS(N2411))+COS(Resultats!$H$11)*COS(RADIANS(N2411))*COS(Resultats!$E$11-RADIANS(M2411))))</f>
        <v>80.532697468756126</v>
      </c>
      <c r="AD2411">
        <f>+IF(AB2411=Data!$E$18,1,0)</f>
        <v>0</v>
      </c>
      <c r="AE2411">
        <f>+IF(AC2411&lt;Data!$B$17,1,0)</f>
        <v>0</v>
      </c>
      <c r="AF2411" s="7">
        <f>+IF(AND(AD2411,AE2411),1,0)</f>
        <v>0</v>
      </c>
    </row>
    <row r="2412" spans="1:32" x14ac:dyDescent="0.2">
      <c r="A2412">
        <v>286</v>
      </c>
      <c r="C2412">
        <v>5914</v>
      </c>
      <c r="D2412">
        <v>209</v>
      </c>
      <c r="E2412">
        <v>1</v>
      </c>
      <c r="F2412">
        <v>33</v>
      </c>
      <c r="G2412">
        <v>50.4</v>
      </c>
      <c r="H2412" t="s">
        <v>24</v>
      </c>
      <c r="I2412">
        <v>89</v>
      </c>
      <c r="J2412">
        <v>0</v>
      </c>
      <c r="K2412">
        <v>56</v>
      </c>
      <c r="L2412">
        <v>1.5640000000000001</v>
      </c>
      <c r="M2412">
        <v>23.46</v>
      </c>
      <c r="N2412">
        <v>89.015555555555551</v>
      </c>
      <c r="O2412">
        <v>6.46</v>
      </c>
      <c r="Q2412">
        <v>0.11</v>
      </c>
      <c r="S2412">
        <v>7.0000000000000007E-2</v>
      </c>
      <c r="Y2412" t="s">
        <v>298</v>
      </c>
      <c r="Z2412" t="s">
        <v>298</v>
      </c>
      <c r="AA2412" t="s">
        <v>1740</v>
      </c>
      <c r="AB2412" t="str">
        <f>+LEFT(AA2412,1)</f>
        <v>A</v>
      </c>
      <c r="AC2412" s="6">
        <f>DEGREES(ACOS(SIN(Resultats!$H$11)*SIN(RADIANS(N2412))+COS(Resultats!$H$11)*COS(RADIANS(N2412))*COS(Resultats!$E$11-RADIANS(M2412))))</f>
        <v>80.587064638724371</v>
      </c>
      <c r="AD2412">
        <f>+IF(AB2412=Data!$E$18,1,0)</f>
        <v>1</v>
      </c>
      <c r="AE2412">
        <f>+IF(AC2412&lt;Data!$B$17,1,0)</f>
        <v>0</v>
      </c>
      <c r="AF2412" s="7">
        <f>+IF(AND(AD2412,AE2412),1,0)</f>
        <v>0</v>
      </c>
    </row>
    <row r="2413" spans="1:32" x14ac:dyDescent="0.2">
      <c r="A2413">
        <v>5770</v>
      </c>
      <c r="B2413" t="s">
        <v>5218</v>
      </c>
      <c r="C2413">
        <v>138527</v>
      </c>
      <c r="D2413">
        <v>101600</v>
      </c>
      <c r="E2413">
        <v>15</v>
      </c>
      <c r="F2413">
        <v>32</v>
      </c>
      <c r="G2413">
        <v>9.6999999999999993</v>
      </c>
      <c r="H2413" t="s">
        <v>24</v>
      </c>
      <c r="I2413">
        <v>16</v>
      </c>
      <c r="J2413">
        <v>3</v>
      </c>
      <c r="K2413">
        <v>22</v>
      </c>
      <c r="L2413">
        <v>15.536027777777777</v>
      </c>
      <c r="M2413">
        <v>233.04041666666666</v>
      </c>
      <c r="N2413">
        <v>16.056111111111111</v>
      </c>
      <c r="O2413">
        <v>6.22</v>
      </c>
      <c r="Q2413">
        <v>-0.05</v>
      </c>
      <c r="S2413">
        <v>-0.23</v>
      </c>
      <c r="Y2413" t="s">
        <v>102</v>
      </c>
      <c r="Z2413" t="s">
        <v>102</v>
      </c>
      <c r="AA2413" t="s">
        <v>5040</v>
      </c>
      <c r="AB2413" t="str">
        <f>+LEFT(AA2413,1)</f>
        <v>B</v>
      </c>
      <c r="AC2413" s="6">
        <f>DEGREES(ACOS(SIN(Resultats!$H$11)*SIN(RADIANS(N2413))+COS(Resultats!$H$11)*COS(RADIANS(N2413))*COS(Resultats!$E$11-RADIANS(M2413))))</f>
        <v>80.636301103189879</v>
      </c>
      <c r="AD2413">
        <f>+IF(AB2413=Data!$E$18,1,0)</f>
        <v>0</v>
      </c>
      <c r="AE2413">
        <f>+IF(AC2413&lt;Data!$B$17,1,0)</f>
        <v>0</v>
      </c>
      <c r="AF2413" s="7">
        <f>+IF(AND(AD2413,AE2413),1,0)</f>
        <v>0</v>
      </c>
    </row>
    <row r="2414" spans="1:32" x14ac:dyDescent="0.2">
      <c r="A2414">
        <v>1369</v>
      </c>
      <c r="B2414" t="s">
        <v>2358</v>
      </c>
      <c r="C2414">
        <v>27638</v>
      </c>
      <c r="D2414">
        <v>76573</v>
      </c>
      <c r="E2414">
        <v>4</v>
      </c>
      <c r="F2414">
        <v>22</v>
      </c>
      <c r="G2414">
        <v>34.9</v>
      </c>
      <c r="H2414" t="s">
        <v>24</v>
      </c>
      <c r="I2414">
        <v>25</v>
      </c>
      <c r="J2414">
        <v>37</v>
      </c>
      <c r="K2414">
        <v>45</v>
      </c>
      <c r="L2414">
        <v>4.3763611111111107</v>
      </c>
      <c r="M2414">
        <v>65.645416666666662</v>
      </c>
      <c r="N2414">
        <v>25.629166666666666</v>
      </c>
      <c r="O2414">
        <v>5.37</v>
      </c>
      <c r="Q2414">
        <v>-0.05</v>
      </c>
      <c r="S2414">
        <v>-0.08</v>
      </c>
      <c r="Y2414" t="s">
        <v>102</v>
      </c>
      <c r="Z2414" t="s">
        <v>102</v>
      </c>
      <c r="AA2414" t="s">
        <v>5040</v>
      </c>
      <c r="AB2414" t="str">
        <f>+LEFT(AA2414,1)</f>
        <v>B</v>
      </c>
      <c r="AC2414" s="6">
        <f>DEGREES(ACOS(SIN(Resultats!$H$11)*SIN(RADIANS(N2414))+COS(Resultats!$H$11)*COS(RADIANS(N2414))*COS(Resultats!$E$11-RADIANS(M2414))))</f>
        <v>80.650498799839667</v>
      </c>
      <c r="AD2414">
        <f>+IF(AB2414=Data!$E$18,1,0)</f>
        <v>0</v>
      </c>
      <c r="AE2414">
        <f>+IF(AC2414&lt;Data!$B$17,1,0)</f>
        <v>0</v>
      </c>
      <c r="AF2414" s="7">
        <f>+IF(AND(AD2414,AE2414),1,0)</f>
        <v>0</v>
      </c>
    </row>
    <row r="2415" spans="1:32" x14ac:dyDescent="0.2">
      <c r="A2415">
        <v>965</v>
      </c>
      <c r="C2415">
        <v>20084</v>
      </c>
      <c r="D2415">
        <v>550</v>
      </c>
      <c r="E2415">
        <v>3</v>
      </c>
      <c r="F2415">
        <v>32</v>
      </c>
      <c r="G2415">
        <v>20.100000000000001</v>
      </c>
      <c r="H2415" t="s">
        <v>24</v>
      </c>
      <c r="I2415">
        <v>84</v>
      </c>
      <c r="J2415">
        <v>54</v>
      </c>
      <c r="K2415">
        <v>40</v>
      </c>
      <c r="L2415">
        <v>3.5389166666666667</v>
      </c>
      <c r="M2415">
        <v>53.083750000000002</v>
      </c>
      <c r="N2415">
        <v>84.911111111111111</v>
      </c>
      <c r="O2415">
        <v>5.61</v>
      </c>
      <c r="Q2415">
        <v>0.92</v>
      </c>
      <c r="S2415">
        <v>0.49</v>
      </c>
      <c r="Y2415" t="s">
        <v>3005</v>
      </c>
      <c r="Z2415" t="s">
        <v>6533</v>
      </c>
      <c r="AA2415" t="s">
        <v>2834</v>
      </c>
      <c r="AB2415" t="str">
        <f>+LEFT(AA2415,1)</f>
        <v>G</v>
      </c>
      <c r="AC2415" s="6">
        <f>DEGREES(ACOS(SIN(Resultats!$H$11)*SIN(RADIANS(N2415))+COS(Resultats!$H$11)*COS(RADIANS(N2415))*COS(Resultats!$E$11-RADIANS(M2415))))</f>
        <v>80.651174345025765</v>
      </c>
      <c r="AD2415">
        <f>+IF(AB2415=Data!$E$18,1,0)</f>
        <v>0</v>
      </c>
      <c r="AE2415">
        <f>+IF(AC2415&lt;Data!$B$17,1,0)</f>
        <v>0</v>
      </c>
      <c r="AF2415" s="7">
        <f>+IF(AND(AD2415,AE2415),1,0)</f>
        <v>0</v>
      </c>
    </row>
    <row r="2416" spans="1:32" x14ac:dyDescent="0.2">
      <c r="A2416">
        <v>1448</v>
      </c>
      <c r="C2416">
        <v>28978</v>
      </c>
      <c r="D2416">
        <v>111896</v>
      </c>
      <c r="E2416">
        <v>4</v>
      </c>
      <c r="F2416">
        <v>34</v>
      </c>
      <c r="G2416">
        <v>8.3000000000000007</v>
      </c>
      <c r="H2416" t="s">
        <v>24</v>
      </c>
      <c r="I2416">
        <v>5</v>
      </c>
      <c r="J2416">
        <v>34</v>
      </c>
      <c r="K2416">
        <v>7</v>
      </c>
      <c r="L2416">
        <v>4.5689722222222215</v>
      </c>
      <c r="M2416">
        <v>68.53458333333333</v>
      </c>
      <c r="N2416">
        <v>5.5686111111111112</v>
      </c>
      <c r="O2416">
        <v>5.68</v>
      </c>
      <c r="Q2416">
        <v>0.05</v>
      </c>
      <c r="S2416">
        <v>0.11</v>
      </c>
      <c r="U2416">
        <v>0.04</v>
      </c>
      <c r="Y2416" t="s">
        <v>162</v>
      </c>
      <c r="Z2416" t="s">
        <v>162</v>
      </c>
      <c r="AA2416" t="s">
        <v>18</v>
      </c>
      <c r="AB2416" t="str">
        <f>+LEFT(AA2416,1)</f>
        <v>A</v>
      </c>
      <c r="AC2416" s="6">
        <f>DEGREES(ACOS(SIN(Resultats!$H$11)*SIN(RADIANS(N2416))+COS(Resultats!$H$11)*COS(RADIANS(N2416))*COS(Resultats!$E$11-RADIANS(M2416))))</f>
        <v>80.658858137300385</v>
      </c>
      <c r="AD2416">
        <f>+IF(AB2416=Data!$E$18,1,0)</f>
        <v>1</v>
      </c>
      <c r="AE2416">
        <f>+IF(AC2416&lt;Data!$B$17,1,0)</f>
        <v>0</v>
      </c>
      <c r="AF2416" s="7">
        <f>+IF(AND(AD2416,AE2416),1,0)</f>
        <v>0</v>
      </c>
    </row>
    <row r="2417" spans="1:32" x14ac:dyDescent="0.2">
      <c r="A2417">
        <v>5922</v>
      </c>
      <c r="C2417">
        <v>142531</v>
      </c>
      <c r="D2417">
        <v>29698</v>
      </c>
      <c r="E2417">
        <v>15</v>
      </c>
      <c r="F2417">
        <v>52</v>
      </c>
      <c r="G2417">
        <v>16.600000000000001</v>
      </c>
      <c r="H2417" t="s">
        <v>24</v>
      </c>
      <c r="I2417">
        <v>55</v>
      </c>
      <c r="J2417">
        <v>49</v>
      </c>
      <c r="K2417">
        <v>36</v>
      </c>
      <c r="L2417">
        <v>15.871277777777777</v>
      </c>
      <c r="M2417">
        <v>238.06916666666666</v>
      </c>
      <c r="N2417">
        <v>55.826666666666668</v>
      </c>
      <c r="O2417">
        <v>5.81</v>
      </c>
      <c r="Q2417">
        <v>0.96</v>
      </c>
      <c r="X2417" t="s">
        <v>27</v>
      </c>
      <c r="Y2417" t="s">
        <v>51</v>
      </c>
      <c r="Z2417" t="s">
        <v>3242</v>
      </c>
      <c r="AA2417" t="s">
        <v>51</v>
      </c>
      <c r="AB2417" t="str">
        <f>+LEFT(AA2417,1)</f>
        <v>G</v>
      </c>
      <c r="AC2417" s="6">
        <f>DEGREES(ACOS(SIN(Resultats!$H$11)*SIN(RADIANS(N2417))+COS(Resultats!$H$11)*COS(RADIANS(N2417))*COS(Resultats!$E$11-RADIANS(M2417))))</f>
        <v>80.659331873699045</v>
      </c>
      <c r="AD2417">
        <f>+IF(AB2417=Data!$E$18,1,0)</f>
        <v>0</v>
      </c>
      <c r="AE2417">
        <f>+IF(AC2417&lt;Data!$B$17,1,0)</f>
        <v>0</v>
      </c>
      <c r="AF2417" s="7">
        <f>+IF(AND(AD2417,AE2417),1,0)</f>
        <v>0</v>
      </c>
    </row>
    <row r="2418" spans="1:32" x14ac:dyDescent="0.2">
      <c r="A2418">
        <v>1469</v>
      </c>
      <c r="C2418">
        <v>29335</v>
      </c>
      <c r="D2418">
        <v>111928</v>
      </c>
      <c r="E2418">
        <v>4</v>
      </c>
      <c r="F2418">
        <v>37</v>
      </c>
      <c r="G2418">
        <v>13.7</v>
      </c>
      <c r="H2418" t="s">
        <v>24</v>
      </c>
      <c r="I2418">
        <v>0</v>
      </c>
      <c r="J2418">
        <v>59</v>
      </c>
      <c r="K2418">
        <v>54</v>
      </c>
      <c r="L2418">
        <v>4.6204722222222223</v>
      </c>
      <c r="M2418">
        <v>69.307083333333338</v>
      </c>
      <c r="N2418">
        <v>0.99833333333333329</v>
      </c>
      <c r="O2418">
        <v>5.31</v>
      </c>
      <c r="Q2418">
        <v>-0.12</v>
      </c>
      <c r="S2418">
        <v>-0.45</v>
      </c>
      <c r="Y2418" t="s">
        <v>131</v>
      </c>
      <c r="Z2418" t="s">
        <v>131</v>
      </c>
      <c r="AA2418" t="s">
        <v>15416</v>
      </c>
      <c r="AB2418" t="str">
        <f>+LEFT(AA2418,1)</f>
        <v>B</v>
      </c>
      <c r="AC2418" s="6">
        <f>DEGREES(ACOS(SIN(Resultats!$H$11)*SIN(RADIANS(N2418))+COS(Resultats!$H$11)*COS(RADIANS(N2418))*COS(Resultats!$E$11-RADIANS(M2418))))</f>
        <v>80.661308894748117</v>
      </c>
      <c r="AD2418">
        <f>+IF(AB2418=Data!$E$18,1,0)</f>
        <v>0</v>
      </c>
      <c r="AE2418">
        <f>+IF(AC2418&lt;Data!$B$17,1,0)</f>
        <v>0</v>
      </c>
      <c r="AF2418" s="7">
        <f>+IF(AND(AD2418,AE2418),1,0)</f>
        <v>0</v>
      </c>
    </row>
    <row r="2419" spans="1:32" x14ac:dyDescent="0.2">
      <c r="A2419">
        <v>1408</v>
      </c>
      <c r="B2419" t="s">
        <v>2392</v>
      </c>
      <c r="C2419">
        <v>28294</v>
      </c>
      <c r="D2419">
        <v>93948</v>
      </c>
      <c r="E2419">
        <v>4</v>
      </c>
      <c r="F2419">
        <v>28</v>
      </c>
      <c r="G2419">
        <v>23.4</v>
      </c>
      <c r="H2419" t="s">
        <v>24</v>
      </c>
      <c r="I2419">
        <v>14</v>
      </c>
      <c r="J2419">
        <v>44</v>
      </c>
      <c r="K2419">
        <v>27</v>
      </c>
      <c r="L2419">
        <v>4.4731666666666667</v>
      </c>
      <c r="M2419">
        <v>67.097499999999997</v>
      </c>
      <c r="N2419">
        <v>14.740833333333333</v>
      </c>
      <c r="O2419">
        <v>5.9</v>
      </c>
      <c r="Q2419">
        <v>0.32</v>
      </c>
      <c r="S2419">
        <v>0.06</v>
      </c>
      <c r="U2419">
        <v>0.19</v>
      </c>
      <c r="Y2419" t="s">
        <v>88</v>
      </c>
      <c r="Z2419" t="s">
        <v>88</v>
      </c>
      <c r="AA2419" t="s">
        <v>2891</v>
      </c>
      <c r="AB2419" t="str">
        <f>+LEFT(AA2419,1)</f>
        <v>F</v>
      </c>
      <c r="AC2419" s="6">
        <f>DEGREES(ACOS(SIN(Resultats!$H$11)*SIN(RADIANS(N2419))+COS(Resultats!$H$11)*COS(RADIANS(N2419))*COS(Resultats!$E$11-RADIANS(M2419))))</f>
        <v>80.685101864302951</v>
      </c>
      <c r="AD2419">
        <f>+IF(AB2419=Data!$E$18,1,0)</f>
        <v>0</v>
      </c>
      <c r="AE2419">
        <f>+IF(AC2419&lt;Data!$B$17,1,0)</f>
        <v>0</v>
      </c>
      <c r="AF2419" s="7">
        <f>+IF(AND(AD2419,AE2419),1,0)</f>
        <v>0</v>
      </c>
    </row>
    <row r="2420" spans="1:32" x14ac:dyDescent="0.2">
      <c r="A2420">
        <v>1306</v>
      </c>
      <c r="B2420" t="s">
        <v>2309</v>
      </c>
      <c r="C2420">
        <v>26673</v>
      </c>
      <c r="D2420">
        <v>39409</v>
      </c>
      <c r="E2420">
        <v>4</v>
      </c>
      <c r="F2420">
        <v>14</v>
      </c>
      <c r="G2420">
        <v>53.3</v>
      </c>
      <c r="H2420" t="s">
        <v>24</v>
      </c>
      <c r="I2420">
        <v>40</v>
      </c>
      <c r="J2420">
        <v>29</v>
      </c>
      <c r="K2420">
        <v>1</v>
      </c>
      <c r="L2420">
        <v>4.2481388888888887</v>
      </c>
      <c r="M2420">
        <v>63.72208333333333</v>
      </c>
      <c r="N2420">
        <v>40.483611111111109</v>
      </c>
      <c r="O2420">
        <v>4.71</v>
      </c>
      <c r="Q2420">
        <v>1.01</v>
      </c>
      <c r="S2420">
        <v>0.65</v>
      </c>
      <c r="U2420">
        <v>0.56999999999999995</v>
      </c>
      <c r="Y2420" t="s">
        <v>2310</v>
      </c>
      <c r="Z2420" t="s">
        <v>6902</v>
      </c>
      <c r="AA2420" t="s">
        <v>235</v>
      </c>
      <c r="AB2420" t="str">
        <f>+LEFT(AA2420,1)</f>
        <v>G</v>
      </c>
      <c r="AC2420" s="6">
        <f>DEGREES(ACOS(SIN(Resultats!$H$11)*SIN(RADIANS(N2420))+COS(Resultats!$H$11)*COS(RADIANS(N2420))*COS(Resultats!$E$11-RADIANS(M2420))))</f>
        <v>80.713990216332704</v>
      </c>
      <c r="AD2420">
        <f>+IF(AB2420=Data!$E$18,1,0)</f>
        <v>0</v>
      </c>
      <c r="AE2420">
        <f>+IF(AC2420&lt;Data!$B$17,1,0)</f>
        <v>0</v>
      </c>
      <c r="AF2420" s="7">
        <f>+IF(AND(AD2420,AE2420),1,0)</f>
        <v>0</v>
      </c>
    </row>
    <row r="2421" spans="1:32" x14ac:dyDescent="0.2">
      <c r="A2421">
        <v>1508</v>
      </c>
      <c r="B2421" t="s">
        <v>2467</v>
      </c>
      <c r="C2421">
        <v>30076</v>
      </c>
      <c r="D2421">
        <v>131451</v>
      </c>
      <c r="E2421">
        <v>4</v>
      </c>
      <c r="F2421">
        <v>44</v>
      </c>
      <c r="G2421">
        <v>5.3</v>
      </c>
      <c r="H2421" t="s">
        <v>26</v>
      </c>
      <c r="I2421">
        <v>8</v>
      </c>
      <c r="J2421">
        <v>30</v>
      </c>
      <c r="K2421">
        <v>13</v>
      </c>
      <c r="L2421">
        <v>4.7348055555555559</v>
      </c>
      <c r="M2421">
        <v>71.022083333333342</v>
      </c>
      <c r="N2421">
        <v>-8.5036111111111108</v>
      </c>
      <c r="O2421">
        <v>5.9</v>
      </c>
      <c r="Q2421">
        <v>-0.11</v>
      </c>
      <c r="S2421">
        <v>-0.81</v>
      </c>
      <c r="U2421">
        <v>-0.03</v>
      </c>
      <c r="Y2421" t="s">
        <v>2469</v>
      </c>
      <c r="Z2421" t="s">
        <v>2469</v>
      </c>
      <c r="AA2421" t="s">
        <v>15417</v>
      </c>
      <c r="AB2421" t="str">
        <f>+LEFT(AA2421,1)</f>
        <v>B</v>
      </c>
      <c r="AC2421" s="6">
        <f>DEGREES(ACOS(SIN(Resultats!$H$11)*SIN(RADIANS(N2421))+COS(Resultats!$H$11)*COS(RADIANS(N2421))*COS(Resultats!$E$11-RADIANS(M2421))))</f>
        <v>80.762036067099146</v>
      </c>
      <c r="AD2421">
        <f>+IF(AB2421=Data!$E$18,1,0)</f>
        <v>0</v>
      </c>
      <c r="AE2421">
        <f>+IF(AC2421&lt;Data!$B$17,1,0)</f>
        <v>0</v>
      </c>
      <c r="AF2421" s="7">
        <f>+IF(AND(AD2421,AE2421),1,0)</f>
        <v>0</v>
      </c>
    </row>
    <row r="2422" spans="1:32" x14ac:dyDescent="0.2">
      <c r="A2422">
        <v>1196</v>
      </c>
      <c r="C2422">
        <v>24164</v>
      </c>
      <c r="D2422">
        <v>5040</v>
      </c>
      <c r="E2422">
        <v>3</v>
      </c>
      <c r="F2422">
        <v>56</v>
      </c>
      <c r="G2422">
        <v>30.2</v>
      </c>
      <c r="H2422" t="s">
        <v>24</v>
      </c>
      <c r="I2422">
        <v>71</v>
      </c>
      <c r="J2422">
        <v>49</v>
      </c>
      <c r="K2422">
        <v>18</v>
      </c>
      <c r="L2422">
        <v>3.9417222222222223</v>
      </c>
      <c r="M2422">
        <v>59.125833333333333</v>
      </c>
      <c r="N2422">
        <v>71.821666666666658</v>
      </c>
      <c r="O2422">
        <v>6.34</v>
      </c>
      <c r="Q2422">
        <v>0.3</v>
      </c>
      <c r="S2422">
        <v>0</v>
      </c>
      <c r="Y2422" t="s">
        <v>314</v>
      </c>
      <c r="Z2422" t="s">
        <v>314</v>
      </c>
      <c r="AA2422" t="s">
        <v>15427</v>
      </c>
      <c r="AB2422" t="str">
        <f>+LEFT(AA2422,1)</f>
        <v>A</v>
      </c>
      <c r="AC2422" s="6">
        <f>DEGREES(ACOS(SIN(Resultats!$H$11)*SIN(RADIANS(N2422))+COS(Resultats!$H$11)*COS(RADIANS(N2422))*COS(Resultats!$E$11-RADIANS(M2422))))</f>
        <v>80.776034590964485</v>
      </c>
      <c r="AD2422">
        <f>+IF(AB2422=Data!$E$18,1,0)</f>
        <v>1</v>
      </c>
      <c r="AE2422">
        <f>+IF(AC2422&lt;Data!$B$17,1,0)</f>
        <v>0</v>
      </c>
      <c r="AF2422" s="7">
        <f>+IF(AND(AD2422,AE2422),1,0)</f>
        <v>0</v>
      </c>
    </row>
    <row r="2423" spans="1:32" x14ac:dyDescent="0.2">
      <c r="A2423">
        <v>5706</v>
      </c>
      <c r="C2423">
        <v>136442</v>
      </c>
      <c r="D2423">
        <v>140473</v>
      </c>
      <c r="E2423">
        <v>15</v>
      </c>
      <c r="F2423">
        <v>20</v>
      </c>
      <c r="G2423">
        <v>47.1</v>
      </c>
      <c r="H2423" t="s">
        <v>26</v>
      </c>
      <c r="I2423">
        <v>2</v>
      </c>
      <c r="J2423">
        <v>24</v>
      </c>
      <c r="K2423">
        <v>48</v>
      </c>
      <c r="L2423">
        <v>15.346416666666666</v>
      </c>
      <c r="M2423">
        <v>230.19624999999999</v>
      </c>
      <c r="N2423">
        <v>-2.4133333333333331</v>
      </c>
      <c r="O2423">
        <v>6.35</v>
      </c>
      <c r="Q2423">
        <v>1.06</v>
      </c>
      <c r="S2423">
        <v>1.07</v>
      </c>
      <c r="Y2423" t="s">
        <v>40</v>
      </c>
      <c r="Z2423" t="s">
        <v>40</v>
      </c>
      <c r="AA2423" t="s">
        <v>197</v>
      </c>
      <c r="AB2423" t="str">
        <f>+LEFT(AA2423,1)</f>
        <v>K</v>
      </c>
      <c r="AC2423" s="6">
        <f>DEGREES(ACOS(SIN(Resultats!$H$11)*SIN(RADIANS(N2423))+COS(Resultats!$H$11)*COS(RADIANS(N2423))*COS(Resultats!$E$11-RADIANS(M2423))))</f>
        <v>80.779961591507558</v>
      </c>
      <c r="AD2423">
        <f>+IF(AB2423=Data!$E$18,1,0)</f>
        <v>0</v>
      </c>
      <c r="AE2423">
        <f>+IF(AC2423&lt;Data!$B$17,1,0)</f>
        <v>0</v>
      </c>
      <c r="AF2423" s="7">
        <f>+IF(AND(AD2423,AE2423),1,0)</f>
        <v>0</v>
      </c>
    </row>
    <row r="2424" spans="1:32" x14ac:dyDescent="0.2">
      <c r="A2424">
        <v>1414</v>
      </c>
      <c r="B2424" t="s">
        <v>2399</v>
      </c>
      <c r="C2424">
        <v>28355</v>
      </c>
      <c r="D2424">
        <v>93960</v>
      </c>
      <c r="E2424">
        <v>4</v>
      </c>
      <c r="F2424">
        <v>28</v>
      </c>
      <c r="G2424">
        <v>50.2</v>
      </c>
      <c r="H2424" t="s">
        <v>24</v>
      </c>
      <c r="I2424">
        <v>13</v>
      </c>
      <c r="J2424">
        <v>2</v>
      </c>
      <c r="K2424">
        <v>51</v>
      </c>
      <c r="L2424">
        <v>4.4806111111111111</v>
      </c>
      <c r="M2424">
        <v>67.209166666666661</v>
      </c>
      <c r="N2424">
        <v>13.047499999999999</v>
      </c>
      <c r="O2424">
        <v>5.03</v>
      </c>
      <c r="Q2424">
        <v>0.23</v>
      </c>
      <c r="S2424">
        <v>0.12</v>
      </c>
      <c r="U2424">
        <v>0.08</v>
      </c>
      <c r="Y2424" t="s">
        <v>41</v>
      </c>
      <c r="Z2424" t="s">
        <v>41</v>
      </c>
      <c r="AA2424" t="s">
        <v>15415</v>
      </c>
      <c r="AB2424" t="str">
        <f>+LEFT(AA2424,1)</f>
        <v>A</v>
      </c>
      <c r="AC2424" s="6">
        <f>DEGREES(ACOS(SIN(Resultats!$H$11)*SIN(RADIANS(N2424))+COS(Resultats!$H$11)*COS(RADIANS(N2424))*COS(Resultats!$E$11-RADIANS(M2424))))</f>
        <v>80.816466976561841</v>
      </c>
      <c r="AD2424">
        <f>+IF(AB2424=Data!$E$18,1,0)</f>
        <v>1</v>
      </c>
      <c r="AE2424">
        <f>+IF(AC2424&lt;Data!$B$17,1,0)</f>
        <v>0</v>
      </c>
      <c r="AF2424" s="7">
        <f>+IF(AND(AD2424,AE2424),1,0)</f>
        <v>0</v>
      </c>
    </row>
    <row r="2425" spans="1:32" x14ac:dyDescent="0.2">
      <c r="A2425">
        <v>1242</v>
      </c>
      <c r="C2425">
        <v>25291</v>
      </c>
      <c r="D2425">
        <v>24384</v>
      </c>
      <c r="E2425">
        <v>4</v>
      </c>
      <c r="F2425">
        <v>4</v>
      </c>
      <c r="G2425">
        <v>27.2</v>
      </c>
      <c r="H2425" t="s">
        <v>24</v>
      </c>
      <c r="I2425">
        <v>59</v>
      </c>
      <c r="J2425">
        <v>9</v>
      </c>
      <c r="K2425">
        <v>20</v>
      </c>
      <c r="L2425">
        <v>4.0742222222222217</v>
      </c>
      <c r="M2425">
        <v>61.11333333333333</v>
      </c>
      <c r="N2425">
        <v>59.155555555555551</v>
      </c>
      <c r="O2425">
        <v>5.0599999999999996</v>
      </c>
      <c r="Q2425">
        <v>0.5</v>
      </c>
      <c r="S2425">
        <v>0.49</v>
      </c>
      <c r="U2425">
        <v>0.39</v>
      </c>
      <c r="Y2425" t="s">
        <v>359</v>
      </c>
      <c r="Z2425" t="s">
        <v>359</v>
      </c>
      <c r="AA2425" t="s">
        <v>2891</v>
      </c>
      <c r="AB2425" t="str">
        <f>+LEFT(AA2425,1)</f>
        <v>F</v>
      </c>
      <c r="AC2425" s="6">
        <f>DEGREES(ACOS(SIN(Resultats!$H$11)*SIN(RADIANS(N2425))+COS(Resultats!$H$11)*COS(RADIANS(N2425))*COS(Resultats!$E$11-RADIANS(M2425))))</f>
        <v>80.857035812170892</v>
      </c>
      <c r="AD2425">
        <f>+IF(AB2425=Data!$E$18,1,0)</f>
        <v>0</v>
      </c>
      <c r="AE2425">
        <f>+IF(AC2425&lt;Data!$B$17,1,0)</f>
        <v>0</v>
      </c>
      <c r="AF2425" s="7">
        <f>+IF(AND(AD2425,AE2425),1,0)</f>
        <v>0</v>
      </c>
    </row>
    <row r="2426" spans="1:32" x14ac:dyDescent="0.2">
      <c r="A2426">
        <v>5783</v>
      </c>
      <c r="C2426">
        <v>138803</v>
      </c>
      <c r="D2426">
        <v>101618</v>
      </c>
      <c r="E2426">
        <v>15</v>
      </c>
      <c r="F2426">
        <v>33</v>
      </c>
      <c r="G2426">
        <v>52.8</v>
      </c>
      <c r="H2426" t="s">
        <v>24</v>
      </c>
      <c r="I2426">
        <v>17</v>
      </c>
      <c r="J2426">
        <v>8</v>
      </c>
      <c r="K2426">
        <v>16</v>
      </c>
      <c r="L2426">
        <v>15.564666666666668</v>
      </c>
      <c r="M2426">
        <v>233.47</v>
      </c>
      <c r="N2426">
        <v>17.137777777777778</v>
      </c>
      <c r="O2426">
        <v>6.45</v>
      </c>
      <c r="P2426" t="s">
        <v>103</v>
      </c>
      <c r="Y2426" t="s">
        <v>115</v>
      </c>
      <c r="Z2426" t="s">
        <v>115</v>
      </c>
      <c r="AA2426" t="s">
        <v>15428</v>
      </c>
      <c r="AB2426" t="str">
        <f>+LEFT(AA2426,1)</f>
        <v>F</v>
      </c>
      <c r="AC2426" s="6">
        <f>DEGREES(ACOS(SIN(Resultats!$H$11)*SIN(RADIANS(N2426))+COS(Resultats!$H$11)*COS(RADIANS(N2426))*COS(Resultats!$E$11-RADIANS(M2426))))</f>
        <v>80.89803241239639</v>
      </c>
      <c r="AD2426">
        <f>+IF(AB2426=Data!$E$18,1,0)</f>
        <v>0</v>
      </c>
      <c r="AE2426">
        <f>+IF(AC2426&lt;Data!$B$17,1,0)</f>
        <v>0</v>
      </c>
      <c r="AF2426" s="7">
        <f>+IF(AND(AD2426,AE2426),1,0)</f>
        <v>0</v>
      </c>
    </row>
    <row r="2427" spans="1:32" x14ac:dyDescent="0.2">
      <c r="A2427">
        <v>5949</v>
      </c>
      <c r="C2427">
        <v>143187</v>
      </c>
      <c r="D2427">
        <v>29723</v>
      </c>
      <c r="E2427">
        <v>15</v>
      </c>
      <c r="F2427">
        <v>55</v>
      </c>
      <c r="G2427">
        <v>49.7</v>
      </c>
      <c r="H2427" t="s">
        <v>24</v>
      </c>
      <c r="I2427">
        <v>58</v>
      </c>
      <c r="J2427">
        <v>54</v>
      </c>
      <c r="K2427">
        <v>42</v>
      </c>
      <c r="L2427">
        <v>15.930472222222221</v>
      </c>
      <c r="M2427">
        <v>238.95708333333332</v>
      </c>
      <c r="N2427">
        <v>58.911666666666662</v>
      </c>
      <c r="O2427">
        <v>6.31</v>
      </c>
      <c r="Q2427">
        <v>-0.02</v>
      </c>
      <c r="S2427">
        <v>-0.18</v>
      </c>
      <c r="Y2427" t="s">
        <v>134</v>
      </c>
      <c r="Z2427" t="s">
        <v>134</v>
      </c>
      <c r="AA2427" t="s">
        <v>2210</v>
      </c>
      <c r="AB2427" t="str">
        <f>+LEFT(AA2427,1)</f>
        <v>A</v>
      </c>
      <c r="AC2427" s="6">
        <f>DEGREES(ACOS(SIN(Resultats!$H$11)*SIN(RADIANS(N2427))+COS(Resultats!$H$11)*COS(RADIANS(N2427))*COS(Resultats!$E$11-RADIANS(M2427))))</f>
        <v>80.911312221946318</v>
      </c>
      <c r="AD2427">
        <f>+IF(AB2427=Data!$E$18,1,0)</f>
        <v>1</v>
      </c>
      <c r="AE2427">
        <f>+IF(AC2427&lt;Data!$B$17,1,0)</f>
        <v>0</v>
      </c>
      <c r="AF2427" s="7">
        <f>+IF(AND(AD2427,AE2427),1,0)</f>
        <v>0</v>
      </c>
    </row>
    <row r="2428" spans="1:32" x14ac:dyDescent="0.2">
      <c r="A2428">
        <v>1385</v>
      </c>
      <c r="C2428">
        <v>27901</v>
      </c>
      <c r="D2428">
        <v>93918</v>
      </c>
      <c r="E2428">
        <v>4</v>
      </c>
      <c r="F2428">
        <v>24</v>
      </c>
      <c r="G2428">
        <v>57.1</v>
      </c>
      <c r="H2428" t="s">
        <v>24</v>
      </c>
      <c r="I2428">
        <v>19</v>
      </c>
      <c r="J2428">
        <v>2</v>
      </c>
      <c r="K2428">
        <v>30</v>
      </c>
      <c r="L2428">
        <v>4.4158611111111119</v>
      </c>
      <c r="M2428">
        <v>66.237916666666678</v>
      </c>
      <c r="N2428">
        <v>19.041666666666668</v>
      </c>
      <c r="O2428">
        <v>5.98</v>
      </c>
      <c r="Q2428">
        <v>0.37</v>
      </c>
      <c r="S2428">
        <v>0.04</v>
      </c>
      <c r="U2428">
        <v>0.22</v>
      </c>
      <c r="Y2428" t="s">
        <v>79</v>
      </c>
      <c r="Z2428" t="s">
        <v>79</v>
      </c>
      <c r="AA2428" t="s">
        <v>2046</v>
      </c>
      <c r="AB2428" t="str">
        <f>+LEFT(AA2428,1)</f>
        <v>F</v>
      </c>
      <c r="AC2428" s="6">
        <f>DEGREES(ACOS(SIN(Resultats!$H$11)*SIN(RADIANS(N2428))+COS(Resultats!$H$11)*COS(RADIANS(N2428))*COS(Resultats!$E$11-RADIANS(M2428))))</f>
        <v>80.92048888098482</v>
      </c>
      <c r="AD2428">
        <f>+IF(AB2428=Data!$E$18,1,0)</f>
        <v>0</v>
      </c>
      <c r="AE2428">
        <f>+IF(AC2428&lt;Data!$B$17,1,0)</f>
        <v>0</v>
      </c>
      <c r="AF2428" s="7">
        <f>+IF(AND(AD2428,AE2428),1,0)</f>
        <v>0</v>
      </c>
    </row>
    <row r="2429" spans="1:32" x14ac:dyDescent="0.2">
      <c r="A2429">
        <v>1425</v>
      </c>
      <c r="C2429">
        <v>28505</v>
      </c>
      <c r="D2429">
        <v>93971</v>
      </c>
      <c r="E2429">
        <v>4</v>
      </c>
      <c r="F2429">
        <v>30</v>
      </c>
      <c r="G2429">
        <v>2.4</v>
      </c>
      <c r="H2429" t="s">
        <v>24</v>
      </c>
      <c r="I2429">
        <v>10</v>
      </c>
      <c r="J2429">
        <v>15</v>
      </c>
      <c r="K2429">
        <v>45</v>
      </c>
      <c r="L2429">
        <v>4.5006666666666666</v>
      </c>
      <c r="M2429">
        <v>67.510000000000005</v>
      </c>
      <c r="N2429">
        <v>10.262499999999999</v>
      </c>
      <c r="O2429">
        <v>6.48</v>
      </c>
      <c r="Q2429">
        <v>1.03</v>
      </c>
      <c r="S2429">
        <v>0.82</v>
      </c>
      <c r="Y2429" t="s">
        <v>71</v>
      </c>
      <c r="Z2429" t="s">
        <v>71</v>
      </c>
      <c r="AA2429" t="s">
        <v>51</v>
      </c>
      <c r="AB2429" t="str">
        <f>+LEFT(AA2429,1)</f>
        <v>G</v>
      </c>
      <c r="AC2429" s="6">
        <f>DEGREES(ACOS(SIN(Resultats!$H$11)*SIN(RADIANS(N2429))+COS(Resultats!$H$11)*COS(RADIANS(N2429))*COS(Resultats!$E$11-RADIANS(M2429))))</f>
        <v>80.93288654797729</v>
      </c>
      <c r="AD2429">
        <f>+IF(AB2429=Data!$E$18,1,0)</f>
        <v>0</v>
      </c>
      <c r="AE2429">
        <f>+IF(AC2429&lt;Data!$B$17,1,0)</f>
        <v>0</v>
      </c>
      <c r="AF2429" s="7">
        <f>+IF(AND(AD2429,AE2429),1,0)</f>
        <v>0</v>
      </c>
    </row>
    <row r="2430" spans="1:32" x14ac:dyDescent="0.2">
      <c r="A2430">
        <v>1389</v>
      </c>
      <c r="B2430" t="s">
        <v>2375</v>
      </c>
      <c r="C2430">
        <v>27962</v>
      </c>
      <c r="D2430">
        <v>93923</v>
      </c>
      <c r="E2430">
        <v>4</v>
      </c>
      <c r="F2430">
        <v>25</v>
      </c>
      <c r="G2430">
        <v>29.4</v>
      </c>
      <c r="H2430" t="s">
        <v>24</v>
      </c>
      <c r="I2430">
        <v>17</v>
      </c>
      <c r="J2430">
        <v>55</v>
      </c>
      <c r="K2430">
        <v>41</v>
      </c>
      <c r="L2430">
        <v>4.4248333333333338</v>
      </c>
      <c r="M2430">
        <v>66.372500000000002</v>
      </c>
      <c r="N2430">
        <v>17.928055555555556</v>
      </c>
      <c r="O2430">
        <v>4.29</v>
      </c>
      <c r="Q2430">
        <v>0.05</v>
      </c>
      <c r="S2430">
        <v>0.08</v>
      </c>
      <c r="U2430">
        <v>0.01</v>
      </c>
      <c r="Y2430" t="s">
        <v>192</v>
      </c>
      <c r="Z2430" t="s">
        <v>192</v>
      </c>
      <c r="AA2430" t="s">
        <v>18</v>
      </c>
      <c r="AB2430" t="str">
        <f>+LEFT(AA2430,1)</f>
        <v>A</v>
      </c>
      <c r="AC2430" s="6">
        <f>DEGREES(ACOS(SIN(Resultats!$H$11)*SIN(RADIANS(N2430))+COS(Resultats!$H$11)*COS(RADIANS(N2430))*COS(Resultats!$E$11-RADIANS(M2430))))</f>
        <v>80.941021417645317</v>
      </c>
      <c r="AD2430">
        <f>+IF(AB2430=Data!$E$18,1,0)</f>
        <v>1</v>
      </c>
      <c r="AE2430">
        <f>+IF(AC2430&lt;Data!$B$17,1,0)</f>
        <v>0</v>
      </c>
      <c r="AF2430" s="7">
        <f>+IF(AND(AD2430,AE2430),1,0)</f>
        <v>0</v>
      </c>
    </row>
    <row r="2431" spans="1:32" x14ac:dyDescent="0.2">
      <c r="A2431">
        <v>1506</v>
      </c>
      <c r="B2431" t="s">
        <v>2464</v>
      </c>
      <c r="C2431">
        <v>30021</v>
      </c>
      <c r="D2431">
        <v>131443</v>
      </c>
      <c r="E2431">
        <v>4</v>
      </c>
      <c r="F2431">
        <v>43</v>
      </c>
      <c r="G2431">
        <v>35.1</v>
      </c>
      <c r="H2431" t="s">
        <v>26</v>
      </c>
      <c r="I2431">
        <v>8</v>
      </c>
      <c r="J2431">
        <v>47</v>
      </c>
      <c r="K2431">
        <v>46</v>
      </c>
      <c r="L2431">
        <v>4.7264166666666672</v>
      </c>
      <c r="M2431">
        <v>70.896249999999995</v>
      </c>
      <c r="N2431">
        <v>-8.7961111111111112</v>
      </c>
      <c r="O2431">
        <v>6.7</v>
      </c>
      <c r="Q2431">
        <v>0.92</v>
      </c>
      <c r="S2431">
        <v>0.59</v>
      </c>
      <c r="Y2431" t="s">
        <v>71</v>
      </c>
      <c r="Z2431" t="s">
        <v>71</v>
      </c>
      <c r="AA2431" t="s">
        <v>51</v>
      </c>
      <c r="AB2431" t="str">
        <f>+LEFT(AA2431,1)</f>
        <v>G</v>
      </c>
      <c r="AC2431" s="6">
        <f>DEGREES(ACOS(SIN(Resultats!$H$11)*SIN(RADIANS(N2431))+COS(Resultats!$H$11)*COS(RADIANS(N2431))*COS(Resultats!$E$11-RADIANS(M2431))))</f>
        <v>80.943066164204438</v>
      </c>
      <c r="AD2431">
        <f>+IF(AB2431=Data!$E$18,1,0)</f>
        <v>0</v>
      </c>
      <c r="AE2431">
        <f>+IF(AC2431&lt;Data!$B$17,1,0)</f>
        <v>0</v>
      </c>
      <c r="AF2431" s="7">
        <f>+IF(AND(AD2431,AE2431),1,0)</f>
        <v>0</v>
      </c>
    </row>
    <row r="2432" spans="1:32" x14ac:dyDescent="0.2">
      <c r="A2432">
        <v>1505</v>
      </c>
      <c r="B2432" t="s">
        <v>2464</v>
      </c>
      <c r="C2432">
        <v>30020</v>
      </c>
      <c r="D2432">
        <v>131442</v>
      </c>
      <c r="E2432">
        <v>4</v>
      </c>
      <c r="F2432">
        <v>43</v>
      </c>
      <c r="G2432">
        <v>34.6</v>
      </c>
      <c r="H2432" t="s">
        <v>26</v>
      </c>
      <c r="I2432">
        <v>8</v>
      </c>
      <c r="J2432">
        <v>47</v>
      </c>
      <c r="K2432">
        <v>37</v>
      </c>
      <c r="L2432">
        <v>4.7262777777777778</v>
      </c>
      <c r="M2432">
        <v>70.894166666666663</v>
      </c>
      <c r="N2432">
        <v>-8.7936111111111117</v>
      </c>
      <c r="O2432">
        <v>6.82</v>
      </c>
      <c r="Q2432">
        <v>0.39</v>
      </c>
      <c r="S2432">
        <v>0.14000000000000001</v>
      </c>
      <c r="Y2432" t="s">
        <v>2466</v>
      </c>
      <c r="Z2432" t="s">
        <v>297</v>
      </c>
      <c r="AA2432" t="s">
        <v>2046</v>
      </c>
      <c r="AB2432" t="str">
        <f>+LEFT(AA2432,1)</f>
        <v>F</v>
      </c>
      <c r="AC2432" s="6">
        <f>DEGREES(ACOS(SIN(Resultats!$H$11)*SIN(RADIANS(N2432))+COS(Resultats!$H$11)*COS(RADIANS(N2432))*COS(Resultats!$E$11-RADIANS(M2432))))</f>
        <v>80.944575827054095</v>
      </c>
      <c r="AD2432">
        <f>+IF(AB2432=Data!$E$18,1,0)</f>
        <v>0</v>
      </c>
      <c r="AE2432">
        <f>+IF(AC2432&lt;Data!$B$17,1,0)</f>
        <v>0</v>
      </c>
      <c r="AF2432" s="7">
        <f>+IF(AND(AD2432,AE2432),1,0)</f>
        <v>0</v>
      </c>
    </row>
    <row r="2433" spans="1:32" x14ac:dyDescent="0.2">
      <c r="A2433">
        <v>1348</v>
      </c>
      <c r="B2433" t="s">
        <v>2340</v>
      </c>
      <c r="C2433">
        <v>27382</v>
      </c>
      <c r="D2433">
        <v>76558</v>
      </c>
      <c r="E2433">
        <v>4</v>
      </c>
      <c r="F2433">
        <v>20</v>
      </c>
      <c r="G2433">
        <v>21.3</v>
      </c>
      <c r="H2433" t="s">
        <v>24</v>
      </c>
      <c r="I2433">
        <v>27</v>
      </c>
      <c r="J2433">
        <v>21</v>
      </c>
      <c r="K2433">
        <v>3</v>
      </c>
      <c r="L2433">
        <v>4.3392499999999998</v>
      </c>
      <c r="M2433">
        <v>65.088750000000005</v>
      </c>
      <c r="N2433">
        <v>27.350833333333334</v>
      </c>
      <c r="O2433">
        <v>4.95</v>
      </c>
      <c r="Q2433">
        <v>1.1499999999999999</v>
      </c>
      <c r="S2433">
        <v>1.08</v>
      </c>
      <c r="Y2433" t="s">
        <v>45</v>
      </c>
      <c r="Z2433" t="s">
        <v>45</v>
      </c>
      <c r="AA2433" t="s">
        <v>507</v>
      </c>
      <c r="AB2433" t="str">
        <f>+LEFT(AA2433,1)</f>
        <v>K</v>
      </c>
      <c r="AC2433" s="6">
        <f>DEGREES(ACOS(SIN(Resultats!$H$11)*SIN(RADIANS(N2433))+COS(Resultats!$H$11)*COS(RADIANS(N2433))*COS(Resultats!$E$11-RADIANS(M2433))))</f>
        <v>80.945915408491985</v>
      </c>
      <c r="AD2433">
        <f>+IF(AB2433=Data!$E$18,1,0)</f>
        <v>0</v>
      </c>
      <c r="AE2433">
        <f>+IF(AC2433&lt;Data!$B$17,1,0)</f>
        <v>0</v>
      </c>
      <c r="AF2433" s="7">
        <f>+IF(AND(AD2433,AE2433),1,0)</f>
        <v>0</v>
      </c>
    </row>
    <row r="2434" spans="1:32" x14ac:dyDescent="0.2">
      <c r="A2434">
        <v>1255</v>
      </c>
      <c r="C2434">
        <v>25602</v>
      </c>
      <c r="D2434">
        <v>24411</v>
      </c>
      <c r="E2434">
        <v>4</v>
      </c>
      <c r="F2434">
        <v>6</v>
      </c>
      <c r="G2434">
        <v>36.6</v>
      </c>
      <c r="H2434" t="s">
        <v>24</v>
      </c>
      <c r="I2434">
        <v>54</v>
      </c>
      <c r="J2434">
        <v>0</v>
      </c>
      <c r="K2434">
        <v>31</v>
      </c>
      <c r="L2434">
        <v>4.1101666666666663</v>
      </c>
      <c r="M2434">
        <v>61.652500000000003</v>
      </c>
      <c r="N2434">
        <v>54.008611111111108</v>
      </c>
      <c r="O2434">
        <v>6.31</v>
      </c>
      <c r="Q2434">
        <v>0.99</v>
      </c>
      <c r="S2434">
        <v>0.75</v>
      </c>
      <c r="Y2434" t="s">
        <v>364</v>
      </c>
      <c r="Z2434" t="s">
        <v>54</v>
      </c>
      <c r="AA2434" t="s">
        <v>197</v>
      </c>
      <c r="AB2434" t="str">
        <f>+LEFT(AA2434,1)</f>
        <v>K</v>
      </c>
      <c r="AC2434" s="6">
        <f>DEGREES(ACOS(SIN(Resultats!$H$11)*SIN(RADIANS(N2434))+COS(Resultats!$H$11)*COS(RADIANS(N2434))*COS(Resultats!$E$11-RADIANS(M2434))))</f>
        <v>80.956227038661041</v>
      </c>
      <c r="AD2434">
        <f>+IF(AB2434=Data!$E$18,1,0)</f>
        <v>0</v>
      </c>
      <c r="AE2434">
        <f>+IF(AC2434&lt;Data!$B$17,1,0)</f>
        <v>0</v>
      </c>
      <c r="AF2434" s="7">
        <f>+IF(AND(AD2434,AE2434),1,0)</f>
        <v>0</v>
      </c>
    </row>
    <row r="2435" spans="1:32" x14ac:dyDescent="0.2">
      <c r="A2435">
        <v>6079</v>
      </c>
      <c r="B2435" t="s">
        <v>4601</v>
      </c>
      <c r="C2435">
        <v>146926</v>
      </c>
      <c r="D2435">
        <v>8446</v>
      </c>
      <c r="E2435">
        <v>16</v>
      </c>
      <c r="F2435">
        <v>10</v>
      </c>
      <c r="G2435">
        <v>49.5</v>
      </c>
      <c r="H2435" t="s">
        <v>24</v>
      </c>
      <c r="I2435">
        <v>75</v>
      </c>
      <c r="J2435">
        <v>52</v>
      </c>
      <c r="K2435">
        <v>39</v>
      </c>
      <c r="L2435">
        <v>16.18041666666667</v>
      </c>
      <c r="M2435">
        <v>242.70625000000001</v>
      </c>
      <c r="N2435">
        <v>75.877499999999998</v>
      </c>
      <c r="O2435">
        <v>5.48</v>
      </c>
      <c r="Q2435">
        <v>-0.11</v>
      </c>
      <c r="S2435">
        <v>-0.36</v>
      </c>
      <c r="Y2435" t="s">
        <v>122</v>
      </c>
      <c r="Z2435" t="s">
        <v>122</v>
      </c>
      <c r="AA2435" t="s">
        <v>1652</v>
      </c>
      <c r="AB2435" t="str">
        <f>+LEFT(AA2435,1)</f>
        <v>B</v>
      </c>
      <c r="AC2435" s="6">
        <f>DEGREES(ACOS(SIN(Resultats!$H$11)*SIN(RADIANS(N2435))+COS(Resultats!$H$11)*COS(RADIANS(N2435))*COS(Resultats!$E$11-RADIANS(M2435))))</f>
        <v>80.964027812739914</v>
      </c>
      <c r="AD2435">
        <f>+IF(AB2435=Data!$E$18,1,0)</f>
        <v>0</v>
      </c>
      <c r="AE2435">
        <f>+IF(AC2435&lt;Data!$B$17,1,0)</f>
        <v>0</v>
      </c>
      <c r="AF2435" s="7">
        <f>+IF(AND(AD2435,AE2435),1,0)</f>
        <v>0</v>
      </c>
    </row>
    <row r="2436" spans="1:32" x14ac:dyDescent="0.2">
      <c r="A2436">
        <v>1420</v>
      </c>
      <c r="C2436">
        <v>28475</v>
      </c>
      <c r="D2436">
        <v>93968</v>
      </c>
      <c r="E2436">
        <v>4</v>
      </c>
      <c r="F2436">
        <v>29</v>
      </c>
      <c r="G2436">
        <v>42.9</v>
      </c>
      <c r="H2436" t="s">
        <v>24</v>
      </c>
      <c r="I2436">
        <v>10</v>
      </c>
      <c r="J2436">
        <v>31</v>
      </c>
      <c r="K2436">
        <v>18</v>
      </c>
      <c r="L2436">
        <v>4.4952500000000004</v>
      </c>
      <c r="M2436">
        <v>67.428749999999994</v>
      </c>
      <c r="N2436">
        <v>10.521666666666668</v>
      </c>
      <c r="O2436">
        <v>6.79</v>
      </c>
      <c r="Q2436">
        <v>0.09</v>
      </c>
      <c r="S2436">
        <v>-0.37</v>
      </c>
      <c r="Y2436" t="s">
        <v>211</v>
      </c>
      <c r="Z2436" t="s">
        <v>211</v>
      </c>
      <c r="AA2436" t="s">
        <v>15423</v>
      </c>
      <c r="AB2436" t="str">
        <f>+LEFT(AA2436,1)</f>
        <v>B</v>
      </c>
      <c r="AC2436" s="6">
        <f>DEGREES(ACOS(SIN(Resultats!$H$11)*SIN(RADIANS(N2436))+COS(Resultats!$H$11)*COS(RADIANS(N2436))*COS(Resultats!$E$11-RADIANS(M2436))))</f>
        <v>80.973141723597635</v>
      </c>
      <c r="AD2436">
        <f>+IF(AB2436=Data!$E$18,1,0)</f>
        <v>0</v>
      </c>
      <c r="AE2436">
        <f>+IF(AC2436&lt;Data!$B$17,1,0)</f>
        <v>0</v>
      </c>
      <c r="AF2436" s="7">
        <f>+IF(AND(AD2436,AE2436),1,0)</f>
        <v>0</v>
      </c>
    </row>
    <row r="2437" spans="1:32" x14ac:dyDescent="0.2">
      <c r="A2437">
        <v>1375</v>
      </c>
      <c r="C2437">
        <v>27742</v>
      </c>
      <c r="D2437">
        <v>76585</v>
      </c>
      <c r="E2437">
        <v>4</v>
      </c>
      <c r="F2437">
        <v>23</v>
      </c>
      <c r="G2437">
        <v>32.4</v>
      </c>
      <c r="H2437" t="s">
        <v>24</v>
      </c>
      <c r="I2437">
        <v>20</v>
      </c>
      <c r="J2437">
        <v>58</v>
      </c>
      <c r="K2437">
        <v>56</v>
      </c>
      <c r="L2437">
        <v>4.3923333333333341</v>
      </c>
      <c r="M2437">
        <v>65.885000000000005</v>
      </c>
      <c r="N2437">
        <v>20.982222222222219</v>
      </c>
      <c r="O2437">
        <v>5.99</v>
      </c>
      <c r="Q2437">
        <v>0.03</v>
      </c>
      <c r="S2437">
        <v>-0.26</v>
      </c>
      <c r="Y2437" t="s">
        <v>2364</v>
      </c>
      <c r="Z2437" t="s">
        <v>6975</v>
      </c>
      <c r="AA2437" t="s">
        <v>1652</v>
      </c>
      <c r="AB2437" t="str">
        <f>+LEFT(AA2437,1)</f>
        <v>B</v>
      </c>
      <c r="AC2437" s="6">
        <f>DEGREES(ACOS(SIN(Resultats!$H$11)*SIN(RADIANS(N2437))+COS(Resultats!$H$11)*COS(RADIANS(N2437))*COS(Resultats!$E$11-RADIANS(M2437))))</f>
        <v>80.998599371111752</v>
      </c>
      <c r="AD2437">
        <f>+IF(AB2437=Data!$E$18,1,0)</f>
        <v>0</v>
      </c>
      <c r="AE2437">
        <f>+IF(AC2437&lt;Data!$B$17,1,0)</f>
        <v>0</v>
      </c>
      <c r="AF2437" s="7">
        <f>+IF(AND(AD2437,AE2437),1,0)</f>
        <v>0</v>
      </c>
    </row>
    <row r="2438" spans="1:32" x14ac:dyDescent="0.2">
      <c r="A2438">
        <v>1394</v>
      </c>
      <c r="B2438" t="s">
        <v>2382</v>
      </c>
      <c r="C2438">
        <v>28052</v>
      </c>
      <c r="D2438">
        <v>93932</v>
      </c>
      <c r="E2438">
        <v>4</v>
      </c>
      <c r="F2438">
        <v>26</v>
      </c>
      <c r="G2438">
        <v>20.8</v>
      </c>
      <c r="H2438" t="s">
        <v>24</v>
      </c>
      <c r="I2438">
        <v>15</v>
      </c>
      <c r="J2438">
        <v>37</v>
      </c>
      <c r="K2438">
        <v>6</v>
      </c>
      <c r="L2438">
        <v>4.439111111111111</v>
      </c>
      <c r="M2438">
        <v>66.586666666666659</v>
      </c>
      <c r="N2438">
        <v>15.618333333333334</v>
      </c>
      <c r="O2438">
        <v>4.49</v>
      </c>
      <c r="Q2438">
        <v>0.25</v>
      </c>
      <c r="S2438">
        <v>0.14000000000000001</v>
      </c>
      <c r="U2438">
        <v>0.15</v>
      </c>
      <c r="Y2438" t="s">
        <v>264</v>
      </c>
      <c r="Z2438" t="s">
        <v>264</v>
      </c>
      <c r="AA2438" t="s">
        <v>2891</v>
      </c>
      <c r="AB2438" t="str">
        <f>+LEFT(AA2438,1)</f>
        <v>F</v>
      </c>
      <c r="AC2438" s="6">
        <f>DEGREES(ACOS(SIN(Resultats!$H$11)*SIN(RADIANS(N2438))+COS(Resultats!$H$11)*COS(RADIANS(N2438))*COS(Resultats!$E$11-RADIANS(M2438))))</f>
        <v>81.051693751092088</v>
      </c>
      <c r="AD2438">
        <f>+IF(AB2438=Data!$E$18,1,0)</f>
        <v>0</v>
      </c>
      <c r="AE2438">
        <f>+IF(AC2438&lt;Data!$B$17,1,0)</f>
        <v>0</v>
      </c>
      <c r="AF2438" s="7">
        <f>+IF(AND(AD2438,AE2438),1,0)</f>
        <v>0</v>
      </c>
    </row>
    <row r="2439" spans="1:32" x14ac:dyDescent="0.2">
      <c r="A2439">
        <v>1396</v>
      </c>
      <c r="B2439" t="s">
        <v>2385</v>
      </c>
      <c r="C2439">
        <v>28100</v>
      </c>
      <c r="D2439">
        <v>93935</v>
      </c>
      <c r="E2439">
        <v>4</v>
      </c>
      <c r="F2439">
        <v>26</v>
      </c>
      <c r="G2439">
        <v>36.4</v>
      </c>
      <c r="H2439" t="s">
        <v>24</v>
      </c>
      <c r="I2439">
        <v>14</v>
      </c>
      <c r="J2439">
        <v>42</v>
      </c>
      <c r="K2439">
        <v>49</v>
      </c>
      <c r="L2439">
        <v>4.4434444444444443</v>
      </c>
      <c r="M2439">
        <v>66.651666666666671</v>
      </c>
      <c r="N2439">
        <v>14.71361111111111</v>
      </c>
      <c r="O2439">
        <v>4.6900000000000004</v>
      </c>
      <c r="Q2439">
        <v>0.98</v>
      </c>
      <c r="S2439">
        <v>0.72</v>
      </c>
      <c r="U2439">
        <v>0.51</v>
      </c>
      <c r="Y2439" t="s">
        <v>2386</v>
      </c>
      <c r="Z2439" t="s">
        <v>345</v>
      </c>
      <c r="AA2439" t="s">
        <v>3097</v>
      </c>
      <c r="AB2439" t="str">
        <f>+LEFT(AA2439,1)</f>
        <v>G</v>
      </c>
      <c r="AC2439" s="6">
        <f>DEGREES(ACOS(SIN(Resultats!$H$11)*SIN(RADIANS(N2439))+COS(Resultats!$H$11)*COS(RADIANS(N2439))*COS(Resultats!$E$11-RADIANS(M2439))))</f>
        <v>81.115861695327311</v>
      </c>
      <c r="AD2439">
        <f>+IF(AB2439=Data!$E$18,1,0)</f>
        <v>0</v>
      </c>
      <c r="AE2439">
        <f>+IF(AC2439&lt;Data!$B$17,1,0)</f>
        <v>0</v>
      </c>
      <c r="AF2439" s="7">
        <f>+IF(AND(AD2439,AE2439),1,0)</f>
        <v>0</v>
      </c>
    </row>
    <row r="2440" spans="1:32" x14ac:dyDescent="0.2">
      <c r="A2440">
        <v>1301</v>
      </c>
      <c r="C2440">
        <v>26605</v>
      </c>
      <c r="D2440">
        <v>57081</v>
      </c>
      <c r="E2440">
        <v>4</v>
      </c>
      <c r="F2440">
        <v>13</v>
      </c>
      <c r="G2440">
        <v>59.6</v>
      </c>
      <c r="H2440" t="s">
        <v>24</v>
      </c>
      <c r="I2440">
        <v>37</v>
      </c>
      <c r="J2440">
        <v>58</v>
      </c>
      <c r="K2440">
        <v>1</v>
      </c>
      <c r="L2440">
        <v>4.2332222222222224</v>
      </c>
      <c r="M2440">
        <v>63.498333333333335</v>
      </c>
      <c r="N2440">
        <v>37.966944444444444</v>
      </c>
      <c r="O2440">
        <v>6.45</v>
      </c>
      <c r="P2440" t="s">
        <v>103</v>
      </c>
      <c r="Y2440" t="s">
        <v>60</v>
      </c>
      <c r="Z2440" t="s">
        <v>60</v>
      </c>
      <c r="AA2440" t="s">
        <v>28</v>
      </c>
      <c r="AB2440" t="str">
        <f>+LEFT(AA2440,1)</f>
        <v>G</v>
      </c>
      <c r="AC2440" s="6">
        <f>DEGREES(ACOS(SIN(Resultats!$H$11)*SIN(RADIANS(N2440))+COS(Resultats!$H$11)*COS(RADIANS(N2440))*COS(Resultats!$E$11-RADIANS(M2440))))</f>
        <v>81.129343665397755</v>
      </c>
      <c r="AD2440">
        <f>+IF(AB2440=Data!$E$18,1,0)</f>
        <v>0</v>
      </c>
      <c r="AE2440">
        <f>+IF(AC2440&lt;Data!$B$17,1,0)</f>
        <v>0</v>
      </c>
      <c r="AF2440" s="7">
        <f>+IF(AND(AD2440,AE2440),1,0)</f>
        <v>0</v>
      </c>
    </row>
    <row r="2441" spans="1:32" x14ac:dyDescent="0.2">
      <c r="A2441">
        <v>6082</v>
      </c>
      <c r="B2441" t="s">
        <v>4603</v>
      </c>
      <c r="C2441">
        <v>147142</v>
      </c>
      <c r="D2441">
        <v>8452</v>
      </c>
      <c r="E2441">
        <v>16</v>
      </c>
      <c r="F2441">
        <v>12</v>
      </c>
      <c r="G2441">
        <v>32.200000000000003</v>
      </c>
      <c r="H2441" t="s">
        <v>24</v>
      </c>
      <c r="I2441">
        <v>75</v>
      </c>
      <c r="J2441">
        <v>12</v>
      </c>
      <c r="K2441">
        <v>38</v>
      </c>
      <c r="L2441">
        <v>16.208944444444445</v>
      </c>
      <c r="M2441">
        <v>243.13416666666666</v>
      </c>
      <c r="N2441">
        <v>75.210555555555558</v>
      </c>
      <c r="O2441">
        <v>6.39</v>
      </c>
      <c r="P2441" t="s">
        <v>103</v>
      </c>
      <c r="Y2441" t="s">
        <v>542</v>
      </c>
      <c r="Z2441" t="s">
        <v>542</v>
      </c>
      <c r="AA2441" t="s">
        <v>365</v>
      </c>
      <c r="AB2441" t="str">
        <f>+LEFT(AA2441,1)</f>
        <v>K</v>
      </c>
      <c r="AC2441" s="6">
        <f>DEGREES(ACOS(SIN(Resultats!$H$11)*SIN(RADIANS(N2441))+COS(Resultats!$H$11)*COS(RADIANS(N2441))*COS(Resultats!$E$11-RADIANS(M2441))))</f>
        <v>81.132453936585136</v>
      </c>
      <c r="AD2441">
        <f>+IF(AB2441=Data!$E$18,1,0)</f>
        <v>0</v>
      </c>
      <c r="AE2441">
        <f>+IF(AC2441&lt;Data!$B$17,1,0)</f>
        <v>0</v>
      </c>
      <c r="AF2441" s="7">
        <f>+IF(AND(AD2441,AE2441),1,0)</f>
        <v>0</v>
      </c>
    </row>
    <row r="2442" spans="1:32" x14ac:dyDescent="0.2">
      <c r="A2442">
        <v>1273</v>
      </c>
      <c r="B2442" t="s">
        <v>2288</v>
      </c>
      <c r="C2442">
        <v>25940</v>
      </c>
      <c r="D2442">
        <v>39336</v>
      </c>
      <c r="E2442">
        <v>4</v>
      </c>
      <c r="F2442">
        <v>8</v>
      </c>
      <c r="G2442">
        <v>39.700000000000003</v>
      </c>
      <c r="H2442" t="s">
        <v>24</v>
      </c>
      <c r="I2442">
        <v>47</v>
      </c>
      <c r="J2442">
        <v>42</v>
      </c>
      <c r="K2442">
        <v>45</v>
      </c>
      <c r="L2442">
        <v>4.1443611111111114</v>
      </c>
      <c r="M2442">
        <v>62.165416666666673</v>
      </c>
      <c r="N2442">
        <v>47.712499999999999</v>
      </c>
      <c r="O2442">
        <v>4.04</v>
      </c>
      <c r="Q2442">
        <v>-0.03</v>
      </c>
      <c r="S2442">
        <v>-0.55000000000000004</v>
      </c>
      <c r="U2442">
        <v>-0.02</v>
      </c>
      <c r="Y2442" t="s">
        <v>2290</v>
      </c>
      <c r="Z2442" t="s">
        <v>2290</v>
      </c>
      <c r="AA2442" t="s">
        <v>15433</v>
      </c>
      <c r="AB2442" t="str">
        <f>+LEFT(AA2442,1)</f>
        <v>B</v>
      </c>
      <c r="AC2442" s="6">
        <f>DEGREES(ACOS(SIN(Resultats!$H$11)*SIN(RADIANS(N2442))+COS(Resultats!$H$11)*COS(RADIANS(N2442))*COS(Resultats!$E$11-RADIANS(M2442))))</f>
        <v>81.170287431988243</v>
      </c>
      <c r="AD2442">
        <f>+IF(AB2442=Data!$E$18,1,0)</f>
        <v>0</v>
      </c>
      <c r="AE2442">
        <f>+IF(AC2442&lt;Data!$B$17,1,0)</f>
        <v>0</v>
      </c>
      <c r="AF2442" s="7">
        <f>+IF(AND(AD2442,AE2442),1,0)</f>
        <v>0</v>
      </c>
    </row>
    <row r="2443" spans="1:32" x14ac:dyDescent="0.2">
      <c r="A2443">
        <v>1391</v>
      </c>
      <c r="B2443" t="s">
        <v>2377</v>
      </c>
      <c r="C2443">
        <v>27991</v>
      </c>
      <c r="D2443">
        <v>93925</v>
      </c>
      <c r="E2443">
        <v>4</v>
      </c>
      <c r="F2443">
        <v>25</v>
      </c>
      <c r="G2443">
        <v>37.299999999999997</v>
      </c>
      <c r="H2443" t="s">
        <v>24</v>
      </c>
      <c r="I2443">
        <v>15</v>
      </c>
      <c r="J2443">
        <v>56</v>
      </c>
      <c r="K2443">
        <v>27</v>
      </c>
      <c r="L2443">
        <v>4.427027777777778</v>
      </c>
      <c r="M2443">
        <v>66.405416666666667</v>
      </c>
      <c r="N2443">
        <v>15.940833333333334</v>
      </c>
      <c r="O2443">
        <v>6.46</v>
      </c>
      <c r="Q2443">
        <v>0.49</v>
      </c>
      <c r="S2443">
        <v>0.02</v>
      </c>
      <c r="U2443">
        <v>0.25</v>
      </c>
      <c r="Y2443" t="s">
        <v>75</v>
      </c>
      <c r="Z2443" t="s">
        <v>75</v>
      </c>
      <c r="AA2443" t="s">
        <v>2689</v>
      </c>
      <c r="AB2443" t="str">
        <f>+LEFT(AA2443,1)</f>
        <v>F</v>
      </c>
      <c r="AC2443" s="6">
        <f>DEGREES(ACOS(SIN(Resultats!$H$11)*SIN(RADIANS(N2443))+COS(Resultats!$H$11)*COS(RADIANS(N2443))*COS(Resultats!$E$11-RADIANS(M2443))))</f>
        <v>81.179776744532219</v>
      </c>
      <c r="AD2443">
        <f>+IF(AB2443=Data!$E$18,1,0)</f>
        <v>0</v>
      </c>
      <c r="AE2443">
        <f>+IF(AC2443&lt;Data!$B$17,1,0)</f>
        <v>0</v>
      </c>
      <c r="AF2443" s="7">
        <f>+IF(AND(AD2443,AE2443),1,0)</f>
        <v>0</v>
      </c>
    </row>
    <row r="2444" spans="1:32" x14ac:dyDescent="0.2">
      <c r="A2444">
        <v>6811</v>
      </c>
      <c r="B2444" t="s">
        <v>4251</v>
      </c>
      <c r="C2444">
        <v>166926</v>
      </c>
      <c r="D2444">
        <v>2940</v>
      </c>
      <c r="E2444">
        <v>17</v>
      </c>
      <c r="F2444">
        <v>30</v>
      </c>
      <c r="G2444">
        <v>48</v>
      </c>
      <c r="H2444" t="s">
        <v>24</v>
      </c>
      <c r="I2444">
        <v>86</v>
      </c>
      <c r="J2444">
        <v>58</v>
      </c>
      <c r="K2444">
        <v>5</v>
      </c>
      <c r="L2444">
        <v>17.513333333333332</v>
      </c>
      <c r="M2444">
        <v>262.7</v>
      </c>
      <c r="N2444">
        <v>86.968055555555551</v>
      </c>
      <c r="O2444">
        <v>5.79</v>
      </c>
      <c r="Q2444">
        <v>0.25</v>
      </c>
      <c r="S2444">
        <v>7.0000000000000007E-2</v>
      </c>
      <c r="Y2444" t="s">
        <v>2723</v>
      </c>
      <c r="Z2444" t="s">
        <v>2723</v>
      </c>
      <c r="AA2444" t="s">
        <v>18</v>
      </c>
      <c r="AB2444" t="str">
        <f>+LEFT(AA2444,1)</f>
        <v>A</v>
      </c>
      <c r="AC2444" s="6">
        <f>DEGREES(ACOS(SIN(Resultats!$H$11)*SIN(RADIANS(N2444))+COS(Resultats!$H$11)*COS(RADIANS(N2444))*COS(Resultats!$E$11-RADIANS(M2444))))</f>
        <v>81.181577119354586</v>
      </c>
      <c r="AD2444">
        <f>+IF(AB2444=Data!$E$18,1,0)</f>
        <v>1</v>
      </c>
      <c r="AE2444">
        <f>+IF(AC2444&lt;Data!$B$17,1,0)</f>
        <v>0</v>
      </c>
      <c r="AF2444" s="7">
        <f>+IF(AND(AD2444,AE2444),1,0)</f>
        <v>0</v>
      </c>
    </row>
    <row r="2445" spans="1:32" x14ac:dyDescent="0.2">
      <c r="A2445">
        <v>1474</v>
      </c>
      <c r="B2445" t="s">
        <v>2446</v>
      </c>
      <c r="C2445">
        <v>29391</v>
      </c>
      <c r="D2445">
        <v>131358</v>
      </c>
      <c r="E2445">
        <v>4</v>
      </c>
      <c r="F2445">
        <v>37</v>
      </c>
      <c r="G2445">
        <v>36.1</v>
      </c>
      <c r="H2445" t="s">
        <v>26</v>
      </c>
      <c r="I2445">
        <v>2</v>
      </c>
      <c r="J2445">
        <v>28</v>
      </c>
      <c r="K2445">
        <v>24</v>
      </c>
      <c r="L2445">
        <v>4.6266944444444453</v>
      </c>
      <c r="M2445">
        <v>69.400416666666686</v>
      </c>
      <c r="N2445">
        <v>-2.4733333333333336</v>
      </c>
      <c r="O2445">
        <v>5.23</v>
      </c>
      <c r="Q2445">
        <v>0.28000000000000003</v>
      </c>
      <c r="S2445">
        <v>0.04</v>
      </c>
      <c r="Y2445" t="s">
        <v>264</v>
      </c>
      <c r="Z2445" t="s">
        <v>264</v>
      </c>
      <c r="AA2445" t="s">
        <v>2891</v>
      </c>
      <c r="AB2445" t="str">
        <f>+LEFT(AA2445,1)</f>
        <v>F</v>
      </c>
      <c r="AC2445" s="6">
        <f>DEGREES(ACOS(SIN(Resultats!$H$11)*SIN(RADIANS(N2445))+COS(Resultats!$H$11)*COS(RADIANS(N2445))*COS(Resultats!$E$11-RADIANS(M2445))))</f>
        <v>81.187107009650177</v>
      </c>
      <c r="AD2445">
        <f>+IF(AB2445=Data!$E$18,1,0)</f>
        <v>0</v>
      </c>
      <c r="AE2445">
        <f>+IF(AC2445&lt;Data!$B$17,1,0)</f>
        <v>0</v>
      </c>
      <c r="AF2445" s="7">
        <f>+IF(AND(AD2445,AE2445),1,0)</f>
        <v>0</v>
      </c>
    </row>
    <row r="2446" spans="1:32" x14ac:dyDescent="0.2">
      <c r="A2446">
        <v>1436</v>
      </c>
      <c r="C2446">
        <v>28736</v>
      </c>
      <c r="D2446">
        <v>111879</v>
      </c>
      <c r="E2446">
        <v>4</v>
      </c>
      <c r="F2446">
        <v>32</v>
      </c>
      <c r="G2446">
        <v>4.8</v>
      </c>
      <c r="H2446" t="s">
        <v>24</v>
      </c>
      <c r="I2446">
        <v>5</v>
      </c>
      <c r="J2446">
        <v>24</v>
      </c>
      <c r="K2446">
        <v>36</v>
      </c>
      <c r="L2446">
        <v>4.5346666666666664</v>
      </c>
      <c r="M2446">
        <v>68.02</v>
      </c>
      <c r="N2446">
        <v>5.41</v>
      </c>
      <c r="O2446">
        <v>6.39</v>
      </c>
      <c r="Q2446">
        <v>0.42</v>
      </c>
      <c r="S2446">
        <v>0</v>
      </c>
      <c r="U2446">
        <v>0.25</v>
      </c>
      <c r="Y2446" t="s">
        <v>430</v>
      </c>
      <c r="Z2446" t="s">
        <v>430</v>
      </c>
      <c r="AA2446" t="s">
        <v>2154</v>
      </c>
      <c r="AB2446" t="str">
        <f>+LEFT(AA2446,1)</f>
        <v>F</v>
      </c>
      <c r="AC2446" s="6">
        <f>DEGREES(ACOS(SIN(Resultats!$H$11)*SIN(RADIANS(N2446))+COS(Resultats!$H$11)*COS(RADIANS(N2446))*COS(Resultats!$E$11-RADIANS(M2446))))</f>
        <v>81.189958607746377</v>
      </c>
      <c r="AD2446">
        <f>+IF(AB2446=Data!$E$18,1,0)</f>
        <v>0</v>
      </c>
      <c r="AE2446">
        <f>+IF(AC2446&lt;Data!$B$17,1,0)</f>
        <v>0</v>
      </c>
      <c r="AF2446" s="7">
        <f>+IF(AND(AD2446,AE2446),1,0)</f>
        <v>0</v>
      </c>
    </row>
    <row r="2447" spans="1:32" x14ac:dyDescent="0.2">
      <c r="A2447">
        <v>5685</v>
      </c>
      <c r="B2447" t="s">
        <v>5163</v>
      </c>
      <c r="C2447">
        <v>135742</v>
      </c>
      <c r="D2447">
        <v>140430</v>
      </c>
      <c r="E2447">
        <v>15</v>
      </c>
      <c r="F2447">
        <v>17</v>
      </c>
      <c r="G2447">
        <v>0.4</v>
      </c>
      <c r="H2447" t="s">
        <v>26</v>
      </c>
      <c r="I2447">
        <v>9</v>
      </c>
      <c r="J2447">
        <v>22</v>
      </c>
      <c r="K2447">
        <v>59</v>
      </c>
      <c r="L2447">
        <v>15.283444444444445</v>
      </c>
      <c r="M2447">
        <v>229.25166666666667</v>
      </c>
      <c r="N2447">
        <v>-9.3830555555555559</v>
      </c>
      <c r="O2447">
        <v>2.61</v>
      </c>
      <c r="Q2447">
        <v>-0.11</v>
      </c>
      <c r="S2447">
        <v>-0.36</v>
      </c>
      <c r="U2447">
        <v>-0.1</v>
      </c>
      <c r="Y2447" t="s">
        <v>122</v>
      </c>
      <c r="Z2447" t="s">
        <v>122</v>
      </c>
      <c r="AA2447" t="s">
        <v>1652</v>
      </c>
      <c r="AB2447" t="str">
        <f>+LEFT(AA2447,1)</f>
        <v>B</v>
      </c>
      <c r="AC2447" s="6">
        <f>DEGREES(ACOS(SIN(Resultats!$H$11)*SIN(RADIANS(N2447))+COS(Resultats!$H$11)*COS(RADIANS(N2447))*COS(Resultats!$E$11-RADIANS(M2447))))</f>
        <v>81.205309406748256</v>
      </c>
      <c r="AD2447">
        <f>+IF(AB2447=Data!$E$18,1,0)</f>
        <v>0</v>
      </c>
      <c r="AE2447">
        <f>+IF(AC2447&lt;Data!$B$17,1,0)</f>
        <v>0</v>
      </c>
      <c r="AF2447" s="7">
        <f>+IF(AND(AD2447,AE2447),1,0)</f>
        <v>0</v>
      </c>
    </row>
    <row r="2448" spans="1:32" x14ac:dyDescent="0.2">
      <c r="A2448">
        <v>5795</v>
      </c>
      <c r="B2448" t="s">
        <v>5235</v>
      </c>
      <c r="C2448">
        <v>139074</v>
      </c>
      <c r="D2448">
        <v>101631</v>
      </c>
      <c r="E2448">
        <v>15</v>
      </c>
      <c r="F2448">
        <v>35</v>
      </c>
      <c r="G2448">
        <v>33.200000000000003</v>
      </c>
      <c r="H2448" t="s">
        <v>24</v>
      </c>
      <c r="I2448">
        <v>17</v>
      </c>
      <c r="J2448">
        <v>39</v>
      </c>
      <c r="K2448">
        <v>20</v>
      </c>
      <c r="L2448">
        <v>15.592555555555556</v>
      </c>
      <c r="M2448">
        <v>233.88833333333335</v>
      </c>
      <c r="N2448">
        <v>17.655555555555555</v>
      </c>
      <c r="O2448">
        <v>6.12</v>
      </c>
      <c r="Q2448">
        <v>0.94</v>
      </c>
      <c r="X2448" t="s">
        <v>27</v>
      </c>
      <c r="Y2448" t="s">
        <v>51</v>
      </c>
      <c r="Z2448" t="s">
        <v>3242</v>
      </c>
      <c r="AA2448" t="s">
        <v>51</v>
      </c>
      <c r="AB2448" t="str">
        <f>+LEFT(AA2448,1)</f>
        <v>G</v>
      </c>
      <c r="AC2448" s="6">
        <f>DEGREES(ACOS(SIN(Resultats!$H$11)*SIN(RADIANS(N2448))+COS(Resultats!$H$11)*COS(RADIANS(N2448))*COS(Resultats!$E$11-RADIANS(M2448))))</f>
        <v>81.223713413269437</v>
      </c>
      <c r="AD2448">
        <f>+IF(AB2448=Data!$E$18,1,0)</f>
        <v>0</v>
      </c>
      <c r="AE2448">
        <f>+IF(AC2448&lt;Data!$B$17,1,0)</f>
        <v>0</v>
      </c>
      <c r="AF2448" s="7">
        <f>+IF(AND(AD2448,AE2448),1,0)</f>
        <v>0</v>
      </c>
    </row>
    <row r="2449" spans="1:32" x14ac:dyDescent="0.2">
      <c r="A2449">
        <v>5721</v>
      </c>
      <c r="B2449" t="s">
        <v>5189</v>
      </c>
      <c r="C2449">
        <v>137006</v>
      </c>
      <c r="D2449">
        <v>140502</v>
      </c>
      <c r="E2449">
        <v>15</v>
      </c>
      <c r="F2449">
        <v>23</v>
      </c>
      <c r="G2449">
        <v>43.7</v>
      </c>
      <c r="H2449" t="s">
        <v>26</v>
      </c>
      <c r="I2449">
        <v>1</v>
      </c>
      <c r="J2449">
        <v>1</v>
      </c>
      <c r="K2449">
        <v>21</v>
      </c>
      <c r="L2449">
        <v>15.395472222222221</v>
      </c>
      <c r="M2449">
        <v>230.93208333333331</v>
      </c>
      <c r="N2449">
        <v>-1.0225</v>
      </c>
      <c r="O2449">
        <v>6.12</v>
      </c>
      <c r="Q2449">
        <v>0.25</v>
      </c>
      <c r="S2449">
        <v>7.0000000000000007E-2</v>
      </c>
      <c r="U2449">
        <v>0.12</v>
      </c>
      <c r="Y2449" t="s">
        <v>264</v>
      </c>
      <c r="Z2449" t="s">
        <v>264</v>
      </c>
      <c r="AA2449" t="s">
        <v>2891</v>
      </c>
      <c r="AB2449" t="str">
        <f>+LEFT(AA2449,1)</f>
        <v>F</v>
      </c>
      <c r="AC2449" s="6">
        <f>DEGREES(ACOS(SIN(Resultats!$H$11)*SIN(RADIANS(N2449))+COS(Resultats!$H$11)*COS(RADIANS(N2449))*COS(Resultats!$E$11-RADIANS(M2449))))</f>
        <v>81.252093093318067</v>
      </c>
      <c r="AD2449">
        <f>+IF(AB2449=Data!$E$18,1,0)</f>
        <v>0</v>
      </c>
      <c r="AE2449">
        <f>+IF(AC2449&lt;Data!$B$17,1,0)</f>
        <v>0</v>
      </c>
      <c r="AF2449" s="7">
        <f>+IF(AND(AD2449,AE2449),1,0)</f>
        <v>0</v>
      </c>
    </row>
    <row r="2450" spans="1:32" x14ac:dyDescent="0.2">
      <c r="A2450">
        <v>1261</v>
      </c>
      <c r="B2450" t="s">
        <v>2279</v>
      </c>
      <c r="C2450">
        <v>25642</v>
      </c>
      <c r="D2450">
        <v>24412</v>
      </c>
      <c r="E2450">
        <v>4</v>
      </c>
      <c r="F2450">
        <v>6</v>
      </c>
      <c r="G2450">
        <v>35</v>
      </c>
      <c r="H2450" t="s">
        <v>24</v>
      </c>
      <c r="I2450">
        <v>50</v>
      </c>
      <c r="J2450">
        <v>21</v>
      </c>
      <c r="K2450">
        <v>5</v>
      </c>
      <c r="L2450">
        <v>4.1097222222222216</v>
      </c>
      <c r="M2450">
        <v>61.645833333333321</v>
      </c>
      <c r="N2450">
        <v>50.351388888888891</v>
      </c>
      <c r="O2450">
        <v>4.29</v>
      </c>
      <c r="Q2450">
        <v>0.02</v>
      </c>
      <c r="S2450">
        <v>-0.04</v>
      </c>
      <c r="U2450">
        <v>0.02</v>
      </c>
      <c r="Y2450" t="s">
        <v>2280</v>
      </c>
      <c r="Z2450" t="s">
        <v>2280</v>
      </c>
      <c r="AA2450" t="s">
        <v>2210</v>
      </c>
      <c r="AB2450" t="str">
        <f>+LEFT(AA2450,1)</f>
        <v>A</v>
      </c>
      <c r="AC2450" s="6">
        <f>DEGREES(ACOS(SIN(Resultats!$H$11)*SIN(RADIANS(N2450))+COS(Resultats!$H$11)*COS(RADIANS(N2450))*COS(Resultats!$E$11-RADIANS(M2450))))</f>
        <v>81.27151531022983</v>
      </c>
      <c r="AD2450">
        <f>+IF(AB2450=Data!$E$18,1,0)</f>
        <v>1</v>
      </c>
      <c r="AE2450">
        <f>+IF(AC2450&lt;Data!$B$17,1,0)</f>
        <v>0</v>
      </c>
      <c r="AF2450" s="7">
        <f>+IF(AND(AD2450,AE2450),1,0)</f>
        <v>0</v>
      </c>
    </row>
    <row r="2451" spans="1:32" x14ac:dyDescent="0.2">
      <c r="A2451">
        <v>1370</v>
      </c>
      <c r="C2451">
        <v>27639</v>
      </c>
      <c r="D2451">
        <v>76571</v>
      </c>
      <c r="E2451">
        <v>4</v>
      </c>
      <c r="F2451">
        <v>22</v>
      </c>
      <c r="G2451">
        <v>22.8</v>
      </c>
      <c r="H2451" t="s">
        <v>24</v>
      </c>
      <c r="I2451">
        <v>20</v>
      </c>
      <c r="J2451">
        <v>49</v>
      </c>
      <c r="K2451">
        <v>17</v>
      </c>
      <c r="L2451">
        <v>4.3729999999999993</v>
      </c>
      <c r="M2451">
        <v>65.594999999999999</v>
      </c>
      <c r="N2451">
        <v>20.82138888888889</v>
      </c>
      <c r="O2451">
        <v>5.91</v>
      </c>
      <c r="Q2451">
        <v>1.66</v>
      </c>
      <c r="Y2451" t="s">
        <v>2359</v>
      </c>
      <c r="Z2451" t="s">
        <v>53</v>
      </c>
      <c r="AA2451" t="s">
        <v>586</v>
      </c>
      <c r="AB2451" t="str">
        <f>+LEFT(AA2451,1)</f>
        <v>M</v>
      </c>
      <c r="AC2451" s="6">
        <f>DEGREES(ACOS(SIN(Resultats!$H$11)*SIN(RADIANS(N2451))+COS(Resultats!$H$11)*COS(RADIANS(N2451))*COS(Resultats!$E$11-RADIANS(M2451))))</f>
        <v>81.287950600463375</v>
      </c>
      <c r="AD2451">
        <f>+IF(AB2451=Data!$E$18,1,0)</f>
        <v>0</v>
      </c>
      <c r="AE2451">
        <f>+IF(AC2451&lt;Data!$B$17,1,0)</f>
        <v>0</v>
      </c>
      <c r="AF2451" s="7">
        <f>+IF(AND(AD2451,AE2451),1,0)</f>
        <v>0</v>
      </c>
    </row>
    <row r="2452" spans="1:32" x14ac:dyDescent="0.2">
      <c r="A2452">
        <v>5855</v>
      </c>
      <c r="B2452" t="s">
        <v>5277</v>
      </c>
      <c r="C2452">
        <v>140716</v>
      </c>
      <c r="D2452">
        <v>64870</v>
      </c>
      <c r="E2452">
        <v>15</v>
      </c>
      <c r="F2452">
        <v>43</v>
      </c>
      <c r="G2452">
        <v>59.3</v>
      </c>
      <c r="H2452" t="s">
        <v>24</v>
      </c>
      <c r="I2452">
        <v>32</v>
      </c>
      <c r="J2452">
        <v>30</v>
      </c>
      <c r="K2452">
        <v>57</v>
      </c>
      <c r="L2452">
        <v>15.733138888888888</v>
      </c>
      <c r="M2452">
        <v>235.99708333333331</v>
      </c>
      <c r="N2452">
        <v>32.515833333333333</v>
      </c>
      <c r="O2452">
        <v>5.56</v>
      </c>
      <c r="Q2452">
        <v>1.06</v>
      </c>
      <c r="U2452">
        <v>0.53</v>
      </c>
      <c r="X2452" t="s">
        <v>27</v>
      </c>
      <c r="Y2452" t="s">
        <v>28</v>
      </c>
      <c r="Z2452" t="s">
        <v>3226</v>
      </c>
      <c r="AA2452" t="s">
        <v>28</v>
      </c>
      <c r="AB2452" t="str">
        <f>+LEFT(AA2452,1)</f>
        <v>G</v>
      </c>
      <c r="AC2452" s="6">
        <f>DEGREES(ACOS(SIN(Resultats!$H$11)*SIN(RADIANS(N2452))+COS(Resultats!$H$11)*COS(RADIANS(N2452))*COS(Resultats!$E$11-RADIANS(M2452))))</f>
        <v>81.297047571233449</v>
      </c>
      <c r="AD2452">
        <f>+IF(AB2452=Data!$E$18,1,0)</f>
        <v>0</v>
      </c>
      <c r="AE2452">
        <f>+IF(AC2452&lt;Data!$B$17,1,0)</f>
        <v>0</v>
      </c>
      <c r="AF2452" s="7">
        <f>+IF(AND(AD2452,AE2452),1,0)</f>
        <v>0</v>
      </c>
    </row>
    <row r="2453" spans="1:32" x14ac:dyDescent="0.2">
      <c r="A2453">
        <v>1148</v>
      </c>
      <c r="B2453" t="s">
        <v>3142</v>
      </c>
      <c r="C2453">
        <v>23401</v>
      </c>
      <c r="D2453">
        <v>5006</v>
      </c>
      <c r="E2453">
        <v>3</v>
      </c>
      <c r="F2453">
        <v>50</v>
      </c>
      <c r="G2453">
        <v>21.5</v>
      </c>
      <c r="H2453" t="s">
        <v>24</v>
      </c>
      <c r="I2453">
        <v>71</v>
      </c>
      <c r="J2453">
        <v>19</v>
      </c>
      <c r="K2453">
        <v>56</v>
      </c>
      <c r="L2453">
        <v>3.8393055555555557</v>
      </c>
      <c r="M2453">
        <v>57.589583333333337</v>
      </c>
      <c r="N2453">
        <v>71.332222222222214</v>
      </c>
      <c r="O2453">
        <v>4.63</v>
      </c>
      <c r="Q2453">
        <v>0.03</v>
      </c>
      <c r="S2453">
        <v>7.0000000000000007E-2</v>
      </c>
      <c r="U2453">
        <v>0.04</v>
      </c>
      <c r="Y2453" t="s">
        <v>3143</v>
      </c>
      <c r="Z2453" t="s">
        <v>3143</v>
      </c>
      <c r="AA2453" t="s">
        <v>18</v>
      </c>
      <c r="AB2453" t="str">
        <f>+LEFT(AA2453,1)</f>
        <v>A</v>
      </c>
      <c r="AC2453" s="6">
        <f>DEGREES(ACOS(SIN(Resultats!$H$11)*SIN(RADIANS(N2453))+COS(Resultats!$H$11)*COS(RADIANS(N2453))*COS(Resultats!$E$11-RADIANS(M2453))))</f>
        <v>81.300312672906003</v>
      </c>
      <c r="AD2453">
        <f>+IF(AB2453=Data!$E$18,1,0)</f>
        <v>1</v>
      </c>
      <c r="AE2453">
        <f>+IF(AC2453&lt;Data!$B$17,1,0)</f>
        <v>0</v>
      </c>
      <c r="AF2453" s="7">
        <f>+IF(AND(AD2453,AE2453),1,0)</f>
        <v>0</v>
      </c>
    </row>
    <row r="2454" spans="1:32" x14ac:dyDescent="0.2">
      <c r="A2454">
        <v>1380</v>
      </c>
      <c r="B2454" t="s">
        <v>2369</v>
      </c>
      <c r="C2454">
        <v>27819</v>
      </c>
      <c r="D2454">
        <v>93907</v>
      </c>
      <c r="E2454">
        <v>4</v>
      </c>
      <c r="F2454">
        <v>24</v>
      </c>
      <c r="G2454">
        <v>5.8</v>
      </c>
      <c r="H2454" t="s">
        <v>24</v>
      </c>
      <c r="I2454">
        <v>17</v>
      </c>
      <c r="J2454">
        <v>26</v>
      </c>
      <c r="K2454">
        <v>38</v>
      </c>
      <c r="L2454">
        <v>4.4016111111111114</v>
      </c>
      <c r="M2454">
        <v>66.024166666666673</v>
      </c>
      <c r="N2454">
        <v>17.443888888888889</v>
      </c>
      <c r="O2454">
        <v>4.8</v>
      </c>
      <c r="Q2454">
        <v>0.15</v>
      </c>
      <c r="S2454">
        <v>0.12</v>
      </c>
      <c r="U2454">
        <v>7.0000000000000007E-2</v>
      </c>
      <c r="Y2454" t="s">
        <v>41</v>
      </c>
      <c r="Z2454" t="s">
        <v>41</v>
      </c>
      <c r="AA2454" t="s">
        <v>15415</v>
      </c>
      <c r="AB2454" t="str">
        <f>+LEFT(AA2454,1)</f>
        <v>A</v>
      </c>
      <c r="AC2454" s="6">
        <f>DEGREES(ACOS(SIN(Resultats!$H$11)*SIN(RADIANS(N2454))+COS(Resultats!$H$11)*COS(RADIANS(N2454))*COS(Resultats!$E$11-RADIANS(M2454))))</f>
        <v>81.335101118634654</v>
      </c>
      <c r="AD2454">
        <f>+IF(AB2454=Data!$E$18,1,0)</f>
        <v>1</v>
      </c>
      <c r="AE2454">
        <f>+IF(AC2454&lt;Data!$B$17,1,0)</f>
        <v>0</v>
      </c>
      <c r="AF2454" s="7">
        <f>+IF(AND(AD2454,AE2454),1,0)</f>
        <v>0</v>
      </c>
    </row>
    <row r="2455" spans="1:32" x14ac:dyDescent="0.2">
      <c r="A2455">
        <v>6025</v>
      </c>
      <c r="C2455">
        <v>145454</v>
      </c>
      <c r="D2455">
        <v>16962</v>
      </c>
      <c r="E2455">
        <v>16</v>
      </c>
      <c r="F2455">
        <v>6</v>
      </c>
      <c r="G2455">
        <v>19.7</v>
      </c>
      <c r="H2455" t="s">
        <v>24</v>
      </c>
      <c r="I2455">
        <v>67</v>
      </c>
      <c r="J2455">
        <v>48</v>
      </c>
      <c r="K2455">
        <v>37</v>
      </c>
      <c r="L2455">
        <v>16.105472222222225</v>
      </c>
      <c r="M2455">
        <v>241.58208333333337</v>
      </c>
      <c r="N2455">
        <v>67.81027777777777</v>
      </c>
      <c r="O2455">
        <v>5.44</v>
      </c>
      <c r="Q2455">
        <v>-0.02</v>
      </c>
      <c r="S2455">
        <v>-0.08</v>
      </c>
      <c r="Y2455" t="s">
        <v>185</v>
      </c>
      <c r="Z2455" t="s">
        <v>185</v>
      </c>
      <c r="AA2455" t="s">
        <v>2210</v>
      </c>
      <c r="AB2455" t="str">
        <f>+LEFT(AA2455,1)</f>
        <v>A</v>
      </c>
      <c r="AC2455" s="6">
        <f>DEGREES(ACOS(SIN(Resultats!$H$11)*SIN(RADIANS(N2455))+COS(Resultats!$H$11)*COS(RADIANS(N2455))*COS(Resultats!$E$11-RADIANS(M2455))))</f>
        <v>81.343014070521377</v>
      </c>
      <c r="AD2455">
        <f>+IF(AB2455=Data!$E$18,1,0)</f>
        <v>1</v>
      </c>
      <c r="AE2455">
        <f>+IF(AC2455&lt;Data!$B$17,1,0)</f>
        <v>0</v>
      </c>
      <c r="AF2455" s="7">
        <f>+IF(AND(AD2455,AE2455),1,0)</f>
        <v>0</v>
      </c>
    </row>
    <row r="2456" spans="1:32" x14ac:dyDescent="0.2">
      <c r="A2456">
        <v>6789</v>
      </c>
      <c r="B2456" t="s">
        <v>4240</v>
      </c>
      <c r="C2456">
        <v>166205</v>
      </c>
      <c r="D2456">
        <v>2937</v>
      </c>
      <c r="E2456">
        <v>17</v>
      </c>
      <c r="F2456">
        <v>32</v>
      </c>
      <c r="G2456">
        <v>12.9</v>
      </c>
      <c r="H2456" t="s">
        <v>24</v>
      </c>
      <c r="I2456">
        <v>86</v>
      </c>
      <c r="J2456">
        <v>35</v>
      </c>
      <c r="K2456">
        <v>11</v>
      </c>
      <c r="L2456">
        <v>17.53691666666667</v>
      </c>
      <c r="M2456">
        <v>263.05374999999998</v>
      </c>
      <c r="N2456">
        <v>86.586388888888891</v>
      </c>
      <c r="O2456">
        <v>4.3600000000000003</v>
      </c>
      <c r="Q2456">
        <v>0.02</v>
      </c>
      <c r="S2456">
        <v>0.03</v>
      </c>
      <c r="U2456">
        <v>-0.01</v>
      </c>
      <c r="Y2456" t="s">
        <v>25</v>
      </c>
      <c r="Z2456" t="s">
        <v>25</v>
      </c>
      <c r="AA2456" t="s">
        <v>1469</v>
      </c>
      <c r="AB2456" t="str">
        <f>+LEFT(AA2456,1)</f>
        <v>A</v>
      </c>
      <c r="AC2456" s="6">
        <f>DEGREES(ACOS(SIN(Resultats!$H$11)*SIN(RADIANS(N2456))+COS(Resultats!$H$11)*COS(RADIANS(N2456))*COS(Resultats!$E$11-RADIANS(M2456))))</f>
        <v>81.351201922349901</v>
      </c>
      <c r="AD2456">
        <f>+IF(AB2456=Data!$E$18,1,0)</f>
        <v>1</v>
      </c>
      <c r="AE2456">
        <f>+IF(AC2456&lt;Data!$B$17,1,0)</f>
        <v>0</v>
      </c>
      <c r="AF2456" s="7">
        <f>+IF(AND(AD2456,AE2456),1,0)</f>
        <v>0</v>
      </c>
    </row>
    <row r="2457" spans="1:32" x14ac:dyDescent="0.2">
      <c r="A2457">
        <v>6116</v>
      </c>
      <c r="B2457" t="s">
        <v>4623</v>
      </c>
      <c r="C2457">
        <v>148048</v>
      </c>
      <c r="D2457">
        <v>8470</v>
      </c>
      <c r="E2457">
        <v>16</v>
      </c>
      <c r="F2457">
        <v>17</v>
      </c>
      <c r="G2457">
        <v>30.3</v>
      </c>
      <c r="H2457" t="s">
        <v>24</v>
      </c>
      <c r="I2457">
        <v>75</v>
      </c>
      <c r="J2457">
        <v>45</v>
      </c>
      <c r="K2457">
        <v>19</v>
      </c>
      <c r="L2457">
        <v>16.29175</v>
      </c>
      <c r="M2457">
        <v>244.37625</v>
      </c>
      <c r="N2457">
        <v>75.755277777777778</v>
      </c>
      <c r="O2457">
        <v>4.95</v>
      </c>
      <c r="Q2457">
        <v>0.37</v>
      </c>
      <c r="S2457">
        <v>0.08</v>
      </c>
      <c r="Y2457" t="s">
        <v>430</v>
      </c>
      <c r="Z2457" t="s">
        <v>430</v>
      </c>
      <c r="AA2457" t="s">
        <v>2154</v>
      </c>
      <c r="AB2457" t="str">
        <f>+LEFT(AA2457,1)</f>
        <v>F</v>
      </c>
      <c r="AC2457" s="6">
        <f>DEGREES(ACOS(SIN(Resultats!$H$11)*SIN(RADIANS(N2457))+COS(Resultats!$H$11)*COS(RADIANS(N2457))*COS(Resultats!$E$11-RADIANS(M2457))))</f>
        <v>81.383604493320362</v>
      </c>
      <c r="AD2457">
        <f>+IF(AB2457=Data!$E$18,1,0)</f>
        <v>0</v>
      </c>
      <c r="AE2457">
        <f>+IF(AC2457&lt;Data!$B$17,1,0)</f>
        <v>0</v>
      </c>
      <c r="AF2457" s="7">
        <f>+IF(AND(AD2457,AE2457),1,0)</f>
        <v>0</v>
      </c>
    </row>
    <row r="2458" spans="1:32" x14ac:dyDescent="0.2">
      <c r="A2458">
        <v>1204</v>
      </c>
      <c r="C2458">
        <v>24479</v>
      </c>
      <c r="D2458">
        <v>12969</v>
      </c>
      <c r="E2458">
        <v>3</v>
      </c>
      <c r="F2458">
        <v>57</v>
      </c>
      <c r="G2458">
        <v>25.5</v>
      </c>
      <c r="H2458" t="s">
        <v>24</v>
      </c>
      <c r="I2458">
        <v>63</v>
      </c>
      <c r="J2458">
        <v>4</v>
      </c>
      <c r="K2458">
        <v>20</v>
      </c>
      <c r="L2458">
        <v>3.9570833333333337</v>
      </c>
      <c r="M2458">
        <v>59.356250000000003</v>
      </c>
      <c r="N2458">
        <v>63.072222222222223</v>
      </c>
      <c r="O2458">
        <v>5.03</v>
      </c>
      <c r="Q2458">
        <v>-0.09</v>
      </c>
      <c r="S2458">
        <v>-0.16</v>
      </c>
      <c r="U2458">
        <v>-0.08</v>
      </c>
      <c r="Y2458" t="s">
        <v>191</v>
      </c>
      <c r="Z2458" t="s">
        <v>191</v>
      </c>
      <c r="AA2458" t="s">
        <v>5040</v>
      </c>
      <c r="AB2458" t="str">
        <f>+LEFT(AA2458,1)</f>
        <v>B</v>
      </c>
      <c r="AC2458" s="6">
        <f>DEGREES(ACOS(SIN(Resultats!$H$11)*SIN(RADIANS(N2458))+COS(Resultats!$H$11)*COS(RADIANS(N2458))*COS(Resultats!$E$11-RADIANS(M2458))))</f>
        <v>81.384078132089343</v>
      </c>
      <c r="AD2458">
        <f>+IF(AB2458=Data!$E$18,1,0)</f>
        <v>0</v>
      </c>
      <c r="AE2458">
        <f>+IF(AC2458&lt;Data!$B$17,1,0)</f>
        <v>0</v>
      </c>
      <c r="AF2458" s="7">
        <f>+IF(AND(AD2458,AE2458),1,0)</f>
        <v>0</v>
      </c>
    </row>
    <row r="2459" spans="1:32" x14ac:dyDescent="0.2">
      <c r="A2459">
        <v>6173</v>
      </c>
      <c r="C2459">
        <v>149681</v>
      </c>
      <c r="D2459">
        <v>8527</v>
      </c>
      <c r="E2459">
        <v>16</v>
      </c>
      <c r="F2459">
        <v>25</v>
      </c>
      <c r="G2459">
        <v>43.1</v>
      </c>
      <c r="H2459" t="s">
        <v>24</v>
      </c>
      <c r="I2459">
        <v>78</v>
      </c>
      <c r="J2459">
        <v>57</v>
      </c>
      <c r="K2459">
        <v>50</v>
      </c>
      <c r="L2459">
        <v>16.428638888888891</v>
      </c>
      <c r="M2459">
        <v>246.42958333333337</v>
      </c>
      <c r="N2459">
        <v>78.963888888888889</v>
      </c>
      <c r="O2459">
        <v>5.56</v>
      </c>
      <c r="Q2459">
        <v>0.26</v>
      </c>
      <c r="S2459">
        <v>0.05</v>
      </c>
      <c r="Y2459" t="s">
        <v>264</v>
      </c>
      <c r="Z2459" t="s">
        <v>264</v>
      </c>
      <c r="AA2459" t="s">
        <v>2891</v>
      </c>
      <c r="AB2459" t="str">
        <f>+LEFT(AA2459,1)</f>
        <v>F</v>
      </c>
      <c r="AC2459" s="6">
        <f>DEGREES(ACOS(SIN(Resultats!$H$11)*SIN(RADIANS(N2459))+COS(Resultats!$H$11)*COS(RADIANS(N2459))*COS(Resultats!$E$11-RADIANS(M2459))))</f>
        <v>81.412126733797479</v>
      </c>
      <c r="AD2459">
        <f>+IF(AB2459=Data!$E$18,1,0)</f>
        <v>0</v>
      </c>
      <c r="AE2459">
        <f>+IF(AC2459&lt;Data!$B$17,1,0)</f>
        <v>0</v>
      </c>
      <c r="AF2459" s="7">
        <f>+IF(AND(AD2459,AE2459),1,0)</f>
        <v>0</v>
      </c>
    </row>
    <row r="2460" spans="1:32" x14ac:dyDescent="0.2">
      <c r="A2460">
        <v>1402</v>
      </c>
      <c r="C2460">
        <v>28217</v>
      </c>
      <c r="D2460">
        <v>93943</v>
      </c>
      <c r="E2460">
        <v>4</v>
      </c>
      <c r="F2460">
        <v>27</v>
      </c>
      <c r="G2460">
        <v>28.8</v>
      </c>
      <c r="H2460" t="s">
        <v>24</v>
      </c>
      <c r="I2460">
        <v>11</v>
      </c>
      <c r="J2460">
        <v>12</v>
      </c>
      <c r="K2460">
        <v>45</v>
      </c>
      <c r="L2460">
        <v>4.4580000000000002</v>
      </c>
      <c r="M2460">
        <v>66.87</v>
      </c>
      <c r="N2460">
        <v>11.2125</v>
      </c>
      <c r="O2460">
        <v>5.88</v>
      </c>
      <c r="Q2460">
        <v>0.05</v>
      </c>
      <c r="S2460">
        <v>-0.33</v>
      </c>
      <c r="Y2460" t="s">
        <v>2389</v>
      </c>
      <c r="Z2460" t="s">
        <v>2389</v>
      </c>
      <c r="AA2460" t="s">
        <v>1652</v>
      </c>
      <c r="AB2460" t="str">
        <f>+LEFT(AA2460,1)</f>
        <v>B</v>
      </c>
      <c r="AC2460" s="6">
        <f>DEGREES(ACOS(SIN(Resultats!$H$11)*SIN(RADIANS(N2460))+COS(Resultats!$H$11)*COS(RADIANS(N2460))*COS(Resultats!$E$11-RADIANS(M2460))))</f>
        <v>81.41265830015081</v>
      </c>
      <c r="AD2460">
        <f>+IF(AB2460=Data!$E$18,1,0)</f>
        <v>0</v>
      </c>
      <c r="AE2460">
        <f>+IF(AC2460&lt;Data!$B$17,1,0)</f>
        <v>0</v>
      </c>
      <c r="AF2460" s="7">
        <f>+IF(AND(AD2460,AE2460),1,0)</f>
        <v>0</v>
      </c>
    </row>
    <row r="2461" spans="1:32" x14ac:dyDescent="0.2">
      <c r="A2461">
        <v>5758</v>
      </c>
      <c r="C2461">
        <v>138290</v>
      </c>
      <c r="D2461">
        <v>121038</v>
      </c>
      <c r="E2461">
        <v>15</v>
      </c>
      <c r="F2461">
        <v>30</v>
      </c>
      <c r="G2461">
        <v>55.4</v>
      </c>
      <c r="H2461" t="s">
        <v>24</v>
      </c>
      <c r="I2461">
        <v>8</v>
      </c>
      <c r="J2461">
        <v>34</v>
      </c>
      <c r="K2461">
        <v>45</v>
      </c>
      <c r="L2461">
        <v>15.515388888888889</v>
      </c>
      <c r="M2461">
        <v>232.73083333333335</v>
      </c>
      <c r="N2461">
        <v>8.5791666666666657</v>
      </c>
      <c r="O2461">
        <v>6.57</v>
      </c>
      <c r="Q2461">
        <v>0.37</v>
      </c>
      <c r="S2461">
        <v>-0.03</v>
      </c>
      <c r="Y2461" t="s">
        <v>5213</v>
      </c>
      <c r="Z2461" t="s">
        <v>5213</v>
      </c>
      <c r="AA2461" t="s">
        <v>2046</v>
      </c>
      <c r="AB2461" t="str">
        <f>+LEFT(AA2461,1)</f>
        <v>F</v>
      </c>
      <c r="AC2461" s="6">
        <f>DEGREES(ACOS(SIN(Resultats!$H$11)*SIN(RADIANS(N2461))+COS(Resultats!$H$11)*COS(RADIANS(N2461))*COS(Resultats!$E$11-RADIANS(M2461))))</f>
        <v>81.424163117077839</v>
      </c>
      <c r="AD2461">
        <f>+IF(AB2461=Data!$E$18,1,0)</f>
        <v>0</v>
      </c>
      <c r="AE2461">
        <f>+IF(AC2461&lt;Data!$B$17,1,0)</f>
        <v>0</v>
      </c>
      <c r="AF2461" s="7">
        <f>+IF(AND(AD2461,AE2461),1,0)</f>
        <v>0</v>
      </c>
    </row>
    <row r="2462" spans="1:32" x14ac:dyDescent="0.2">
      <c r="A2462">
        <v>1138</v>
      </c>
      <c r="C2462">
        <v>23277</v>
      </c>
      <c r="D2462">
        <v>5000</v>
      </c>
      <c r="E2462">
        <v>3</v>
      </c>
      <c r="F2462">
        <v>49</v>
      </c>
      <c r="G2462">
        <v>13.8</v>
      </c>
      <c r="H2462" t="s">
        <v>24</v>
      </c>
      <c r="I2462">
        <v>70</v>
      </c>
      <c r="J2462">
        <v>52</v>
      </c>
      <c r="K2462">
        <v>16</v>
      </c>
      <c r="L2462">
        <v>3.8204999999999996</v>
      </c>
      <c r="M2462">
        <v>57.307499999999997</v>
      </c>
      <c r="N2462">
        <v>70.871111111111105</v>
      </c>
      <c r="O2462">
        <v>5.44</v>
      </c>
      <c r="Q2462">
        <v>0.09</v>
      </c>
      <c r="S2462">
        <v>0.12</v>
      </c>
      <c r="U2462">
        <v>0.03</v>
      </c>
      <c r="Y2462" t="s">
        <v>2723</v>
      </c>
      <c r="Z2462" t="s">
        <v>2723</v>
      </c>
      <c r="AA2462" t="s">
        <v>18</v>
      </c>
      <c r="AB2462" t="str">
        <f>+LEFT(AA2462,1)</f>
        <v>A</v>
      </c>
      <c r="AC2462" s="6">
        <f>DEGREES(ACOS(SIN(Resultats!$H$11)*SIN(RADIANS(N2462))+COS(Resultats!$H$11)*COS(RADIANS(N2462))*COS(Resultats!$E$11-RADIANS(M2462))))</f>
        <v>81.436804079329008</v>
      </c>
      <c r="AD2462">
        <f>+IF(AB2462=Data!$E$18,1,0)</f>
        <v>1</v>
      </c>
      <c r="AE2462">
        <f>+IF(AC2462&lt;Data!$B$17,1,0)</f>
        <v>0</v>
      </c>
      <c r="AF2462" s="7">
        <f>+IF(AND(AD2462,AE2462),1,0)</f>
        <v>0</v>
      </c>
    </row>
    <row r="2463" spans="1:32" x14ac:dyDescent="0.2">
      <c r="A2463">
        <v>6088</v>
      </c>
      <c r="C2463">
        <v>147321</v>
      </c>
      <c r="D2463">
        <v>8462</v>
      </c>
      <c r="E2463">
        <v>16</v>
      </c>
      <c r="F2463">
        <v>14</v>
      </c>
      <c r="G2463">
        <v>33.5</v>
      </c>
      <c r="H2463" t="s">
        <v>24</v>
      </c>
      <c r="I2463">
        <v>73</v>
      </c>
      <c r="J2463">
        <v>23</v>
      </c>
      <c r="K2463">
        <v>42</v>
      </c>
      <c r="L2463">
        <v>16.242638888888891</v>
      </c>
      <c r="M2463">
        <v>243.63958333333335</v>
      </c>
      <c r="N2463">
        <v>73.394999999999996</v>
      </c>
      <c r="O2463">
        <v>5.98</v>
      </c>
      <c r="Q2463">
        <v>0.08</v>
      </c>
      <c r="S2463">
        <v>0.15</v>
      </c>
      <c r="Y2463" t="s">
        <v>298</v>
      </c>
      <c r="Z2463" t="s">
        <v>298</v>
      </c>
      <c r="AA2463" t="s">
        <v>1740</v>
      </c>
      <c r="AB2463" t="str">
        <f>+LEFT(AA2463,1)</f>
        <v>A</v>
      </c>
      <c r="AC2463" s="6">
        <f>DEGREES(ACOS(SIN(Resultats!$H$11)*SIN(RADIANS(N2463))+COS(Resultats!$H$11)*COS(RADIANS(N2463))*COS(Resultats!$E$11-RADIANS(M2463))))</f>
        <v>81.457590138186006</v>
      </c>
      <c r="AD2463">
        <f>+IF(AB2463=Data!$E$18,1,0)</f>
        <v>1</v>
      </c>
      <c r="AE2463">
        <f>+IF(AC2463&lt;Data!$B$17,1,0)</f>
        <v>0</v>
      </c>
      <c r="AF2463" s="7">
        <f>+IF(AND(AD2463,AE2463),1,0)</f>
        <v>0</v>
      </c>
    </row>
    <row r="2464" spans="1:32" x14ac:dyDescent="0.2">
      <c r="A2464">
        <v>1166</v>
      </c>
      <c r="C2464">
        <v>23662</v>
      </c>
      <c r="D2464">
        <v>12929</v>
      </c>
      <c r="E2464">
        <v>3</v>
      </c>
      <c r="F2464">
        <v>51</v>
      </c>
      <c r="G2464">
        <v>41.8</v>
      </c>
      <c r="H2464" t="s">
        <v>24</v>
      </c>
      <c r="I2464">
        <v>68</v>
      </c>
      <c r="J2464">
        <v>30</v>
      </c>
      <c r="K2464">
        <v>27</v>
      </c>
      <c r="L2464">
        <v>3.8616111111111113</v>
      </c>
      <c r="M2464">
        <v>57.924166666666672</v>
      </c>
      <c r="N2464">
        <v>68.507499999999993</v>
      </c>
      <c r="O2464">
        <v>6.32</v>
      </c>
      <c r="Q2464">
        <v>-0.08</v>
      </c>
      <c r="S2464">
        <v>-0.23</v>
      </c>
      <c r="Y2464" t="s">
        <v>2</v>
      </c>
      <c r="Z2464" t="s">
        <v>2</v>
      </c>
      <c r="AA2464" t="s">
        <v>5040</v>
      </c>
      <c r="AB2464" t="str">
        <f>+LEFT(AA2464,1)</f>
        <v>B</v>
      </c>
      <c r="AC2464" s="6">
        <f>DEGREES(ACOS(SIN(Resultats!$H$11)*SIN(RADIANS(N2464))+COS(Resultats!$H$11)*COS(RADIANS(N2464))*COS(Resultats!$E$11-RADIANS(M2464))))</f>
        <v>81.459747729686157</v>
      </c>
      <c r="AD2464">
        <f>+IF(AB2464=Data!$E$18,1,0)</f>
        <v>0</v>
      </c>
      <c r="AE2464">
        <f>+IF(AC2464&lt;Data!$B$17,1,0)</f>
        <v>0</v>
      </c>
      <c r="AF2464" s="7">
        <f>+IF(AND(AD2464,AE2464),1,0)</f>
        <v>0</v>
      </c>
    </row>
    <row r="2465" spans="1:32" x14ac:dyDescent="0.2">
      <c r="A2465">
        <v>5707</v>
      </c>
      <c r="C2465">
        <v>136479</v>
      </c>
      <c r="D2465">
        <v>140474</v>
      </c>
      <c r="E2465">
        <v>15</v>
      </c>
      <c r="F2465">
        <v>21</v>
      </c>
      <c r="G2465">
        <v>7.6</v>
      </c>
      <c r="H2465" t="s">
        <v>26</v>
      </c>
      <c r="I2465">
        <v>5</v>
      </c>
      <c r="J2465">
        <v>49</v>
      </c>
      <c r="K2465">
        <v>29</v>
      </c>
      <c r="L2465">
        <v>15.35211111111111</v>
      </c>
      <c r="M2465">
        <v>230.28166666666667</v>
      </c>
      <c r="N2465">
        <v>-5.8247222222222224</v>
      </c>
      <c r="O2465">
        <v>5.54</v>
      </c>
      <c r="Q2465">
        <v>1.04</v>
      </c>
      <c r="S2465">
        <v>1</v>
      </c>
      <c r="Y2465" t="s">
        <v>45</v>
      </c>
      <c r="Z2465" t="s">
        <v>45</v>
      </c>
      <c r="AA2465" t="s">
        <v>507</v>
      </c>
      <c r="AB2465" t="str">
        <f>+LEFT(AA2465,1)</f>
        <v>K</v>
      </c>
      <c r="AC2465" s="6">
        <f>DEGREES(ACOS(SIN(Resultats!$H$11)*SIN(RADIANS(N2465))+COS(Resultats!$H$11)*COS(RADIANS(N2465))*COS(Resultats!$E$11-RADIANS(M2465))))</f>
        <v>81.502910558000096</v>
      </c>
      <c r="AD2465">
        <f>+IF(AB2465=Data!$E$18,1,0)</f>
        <v>0</v>
      </c>
      <c r="AE2465">
        <f>+IF(AC2465&lt;Data!$B$17,1,0)</f>
        <v>0</v>
      </c>
      <c r="AF2465" s="7">
        <f>+IF(AND(AD2465,AE2465),1,0)</f>
        <v>0</v>
      </c>
    </row>
    <row r="2466" spans="1:32" x14ac:dyDescent="0.2">
      <c r="A2466">
        <v>5960</v>
      </c>
      <c r="C2466">
        <v>143466</v>
      </c>
      <c r="D2466">
        <v>29727</v>
      </c>
      <c r="E2466">
        <v>15</v>
      </c>
      <c r="F2466">
        <v>57</v>
      </c>
      <c r="G2466">
        <v>47.4</v>
      </c>
      <c r="H2466" t="s">
        <v>24</v>
      </c>
      <c r="I2466">
        <v>54</v>
      </c>
      <c r="J2466">
        <v>44</v>
      </c>
      <c r="K2466">
        <v>59</v>
      </c>
      <c r="L2466">
        <v>15.963166666666666</v>
      </c>
      <c r="M2466">
        <v>239.44749999999999</v>
      </c>
      <c r="N2466">
        <v>54.749722222222225</v>
      </c>
      <c r="O2466">
        <v>4.95</v>
      </c>
      <c r="Q2466">
        <v>0.26</v>
      </c>
      <c r="S2466">
        <v>0.05</v>
      </c>
      <c r="U2466">
        <v>0.14000000000000001</v>
      </c>
      <c r="Y2466" t="s">
        <v>88</v>
      </c>
      <c r="Z2466" t="s">
        <v>88</v>
      </c>
      <c r="AA2466" t="s">
        <v>2891</v>
      </c>
      <c r="AB2466" t="str">
        <f>+LEFT(AA2466,1)</f>
        <v>F</v>
      </c>
      <c r="AC2466" s="6">
        <f>DEGREES(ACOS(SIN(Resultats!$H$11)*SIN(RADIANS(N2466))+COS(Resultats!$H$11)*COS(RADIANS(N2466))*COS(Resultats!$E$11-RADIANS(M2466))))</f>
        <v>81.530169759987032</v>
      </c>
      <c r="AD2466">
        <f>+IF(AB2466=Data!$E$18,1,0)</f>
        <v>0</v>
      </c>
      <c r="AE2466">
        <f>+IF(AC2466&lt;Data!$B$17,1,0)</f>
        <v>0</v>
      </c>
      <c r="AF2466" s="7">
        <f>+IF(AND(AD2466,AE2466),1,0)</f>
        <v>0</v>
      </c>
    </row>
    <row r="2467" spans="1:32" x14ac:dyDescent="0.2">
      <c r="A2467">
        <v>1080</v>
      </c>
      <c r="C2467">
        <v>21970</v>
      </c>
      <c r="D2467">
        <v>4953</v>
      </c>
      <c r="E2467">
        <v>3</v>
      </c>
      <c r="F2467">
        <v>39</v>
      </c>
      <c r="G2467">
        <v>24.8</v>
      </c>
      <c r="H2467" t="s">
        <v>24</v>
      </c>
      <c r="I2467">
        <v>75</v>
      </c>
      <c r="J2467">
        <v>44</v>
      </c>
      <c r="K2467">
        <v>23</v>
      </c>
      <c r="L2467">
        <v>3.6568888888888886</v>
      </c>
      <c r="M2467">
        <v>54.853333333333332</v>
      </c>
      <c r="N2467">
        <v>75.739722222222227</v>
      </c>
      <c r="O2467">
        <v>6.27</v>
      </c>
      <c r="Q2467">
        <v>0.97</v>
      </c>
      <c r="S2467">
        <v>0.65</v>
      </c>
      <c r="Y2467" t="s">
        <v>239</v>
      </c>
      <c r="Z2467" t="s">
        <v>60</v>
      </c>
      <c r="AA2467" t="s">
        <v>28</v>
      </c>
      <c r="AB2467" t="str">
        <f>+LEFT(AA2467,1)</f>
        <v>G</v>
      </c>
      <c r="AC2467" s="6">
        <f>DEGREES(ACOS(SIN(Resultats!$H$11)*SIN(RADIANS(N2467))+COS(Resultats!$H$11)*COS(RADIANS(N2467))*COS(Resultats!$E$11-RADIANS(M2467))))</f>
        <v>81.573746647977075</v>
      </c>
      <c r="AD2467">
        <f>+IF(AB2467=Data!$E$18,1,0)</f>
        <v>0</v>
      </c>
      <c r="AE2467">
        <f>+IF(AC2467&lt;Data!$B$17,1,0)</f>
        <v>0</v>
      </c>
      <c r="AF2467" s="7">
        <f>+IF(AND(AD2467,AE2467),1,0)</f>
        <v>0</v>
      </c>
    </row>
    <row r="2468" spans="1:32" x14ac:dyDescent="0.2">
      <c r="A2468">
        <v>1376</v>
      </c>
      <c r="B2468" t="s">
        <v>2365</v>
      </c>
      <c r="C2468">
        <v>27749</v>
      </c>
      <c r="D2468">
        <v>93900</v>
      </c>
      <c r="E2468">
        <v>4</v>
      </c>
      <c r="F2468">
        <v>23</v>
      </c>
      <c r="G2468">
        <v>25</v>
      </c>
      <c r="H2468" t="s">
        <v>24</v>
      </c>
      <c r="I2468">
        <v>16</v>
      </c>
      <c r="J2468">
        <v>46</v>
      </c>
      <c r="K2468">
        <v>38</v>
      </c>
      <c r="L2468">
        <v>4.3902777777777784</v>
      </c>
      <c r="M2468">
        <v>65.854166666666671</v>
      </c>
      <c r="N2468">
        <v>16.777222222222221</v>
      </c>
      <c r="O2468">
        <v>5.64</v>
      </c>
      <c r="Q2468">
        <v>0.3</v>
      </c>
      <c r="S2468">
        <v>0.13</v>
      </c>
      <c r="U2468">
        <v>0.16</v>
      </c>
      <c r="Y2468" t="s">
        <v>232</v>
      </c>
      <c r="Z2468" t="s">
        <v>232</v>
      </c>
      <c r="AA2468" t="s">
        <v>1469</v>
      </c>
      <c r="AB2468" t="str">
        <f>+LEFT(AA2468,1)</f>
        <v>A</v>
      </c>
      <c r="AC2468" s="6">
        <f>DEGREES(ACOS(SIN(Resultats!$H$11)*SIN(RADIANS(N2468))+COS(Resultats!$H$11)*COS(RADIANS(N2468))*COS(Resultats!$E$11-RADIANS(M2468))))</f>
        <v>81.587700577791466</v>
      </c>
      <c r="AD2468">
        <f>+IF(AB2468=Data!$E$18,1,0)</f>
        <v>1</v>
      </c>
      <c r="AE2468">
        <f>+IF(AC2468&lt;Data!$B$17,1,0)</f>
        <v>0</v>
      </c>
      <c r="AF2468" s="7">
        <f>+IF(AND(AD2468,AE2468),1,0)</f>
        <v>0</v>
      </c>
    </row>
    <row r="2469" spans="1:32" x14ac:dyDescent="0.2">
      <c r="A2469">
        <v>1373</v>
      </c>
      <c r="B2469" t="s">
        <v>2362</v>
      </c>
      <c r="C2469">
        <v>27697</v>
      </c>
      <c r="D2469">
        <v>93897</v>
      </c>
      <c r="E2469">
        <v>4</v>
      </c>
      <c r="F2469">
        <v>22</v>
      </c>
      <c r="G2469">
        <v>56.1</v>
      </c>
      <c r="H2469" t="s">
        <v>24</v>
      </c>
      <c r="I2469">
        <v>17</v>
      </c>
      <c r="J2469">
        <v>32</v>
      </c>
      <c r="K2469">
        <v>33</v>
      </c>
      <c r="L2469">
        <v>4.38225</v>
      </c>
      <c r="M2469">
        <v>65.733750000000001</v>
      </c>
      <c r="N2469">
        <v>17.5425</v>
      </c>
      <c r="O2469">
        <v>3.76</v>
      </c>
      <c r="Q2469">
        <v>0.98</v>
      </c>
      <c r="S2469">
        <v>0.82</v>
      </c>
      <c r="U2469">
        <v>0.47</v>
      </c>
      <c r="Y2469" t="s">
        <v>2363</v>
      </c>
      <c r="Z2469" t="s">
        <v>5911</v>
      </c>
      <c r="AA2469" t="s">
        <v>197</v>
      </c>
      <c r="AB2469" t="str">
        <f>+LEFT(AA2469,1)</f>
        <v>K</v>
      </c>
      <c r="AC2469" s="6">
        <f>DEGREES(ACOS(SIN(Resultats!$H$11)*SIN(RADIANS(N2469))+COS(Resultats!$H$11)*COS(RADIANS(N2469))*COS(Resultats!$E$11-RADIANS(M2469))))</f>
        <v>81.595991070024226</v>
      </c>
      <c r="AD2469">
        <f>+IF(AB2469=Data!$E$18,1,0)</f>
        <v>0</v>
      </c>
      <c r="AE2469">
        <f>+IF(AC2469&lt;Data!$B$17,1,0)</f>
        <v>0</v>
      </c>
      <c r="AF2469" s="7">
        <f>+IF(AND(AD2469,AE2469),1,0)</f>
        <v>0</v>
      </c>
    </row>
    <row r="2470" spans="1:32" x14ac:dyDescent="0.2">
      <c r="A2470">
        <v>1205</v>
      </c>
      <c r="C2470">
        <v>24480</v>
      </c>
      <c r="D2470">
        <v>12968</v>
      </c>
      <c r="E2470">
        <v>3</v>
      </c>
      <c r="F2470">
        <v>57</v>
      </c>
      <c r="G2470">
        <v>8.3000000000000007</v>
      </c>
      <c r="H2470" t="s">
        <v>24</v>
      </c>
      <c r="I2470">
        <v>61</v>
      </c>
      <c r="J2470">
        <v>6</v>
      </c>
      <c r="K2470">
        <v>32</v>
      </c>
      <c r="L2470">
        <v>3.9523055555555557</v>
      </c>
      <c r="M2470">
        <v>59.284583333333337</v>
      </c>
      <c r="N2470">
        <v>61.108888888888892</v>
      </c>
      <c r="O2470">
        <v>5</v>
      </c>
      <c r="Q2470">
        <v>1.45</v>
      </c>
      <c r="S2470">
        <v>1.26</v>
      </c>
      <c r="Y2470" t="s">
        <v>2231</v>
      </c>
      <c r="Z2470" t="s">
        <v>6794</v>
      </c>
      <c r="AA2470" t="s">
        <v>133</v>
      </c>
      <c r="AB2470" t="str">
        <f>+LEFT(AA2470,1)</f>
        <v>K</v>
      </c>
      <c r="AC2470" s="6">
        <f>DEGREES(ACOS(SIN(Resultats!$H$11)*SIN(RADIANS(N2470))+COS(Resultats!$H$11)*COS(RADIANS(N2470))*COS(Resultats!$E$11-RADIANS(M2470))))</f>
        <v>81.599312840011365</v>
      </c>
      <c r="AD2470">
        <f>+IF(AB2470=Data!$E$18,1,0)</f>
        <v>0</v>
      </c>
      <c r="AE2470">
        <f>+IF(AC2470&lt;Data!$B$17,1,0)</f>
        <v>0</v>
      </c>
      <c r="AF2470" s="7">
        <f>+IF(AND(AD2470,AE2470),1,0)</f>
        <v>0</v>
      </c>
    </row>
    <row r="2471" spans="1:32" x14ac:dyDescent="0.2">
      <c r="A2471">
        <v>5804</v>
      </c>
      <c r="B2471" t="s">
        <v>5243</v>
      </c>
      <c r="C2471">
        <v>139225</v>
      </c>
      <c r="D2471">
        <v>101642</v>
      </c>
      <c r="E2471">
        <v>15</v>
      </c>
      <c r="F2471">
        <v>36</v>
      </c>
      <c r="G2471">
        <v>29.3</v>
      </c>
      <c r="H2471" t="s">
        <v>24</v>
      </c>
      <c r="I2471">
        <v>16</v>
      </c>
      <c r="J2471">
        <v>7</v>
      </c>
      <c r="K2471">
        <v>8</v>
      </c>
      <c r="L2471">
        <v>15.608138888888888</v>
      </c>
      <c r="M2471">
        <v>234.12208333333331</v>
      </c>
      <c r="N2471">
        <v>16.11888888888889</v>
      </c>
      <c r="O2471">
        <v>5.93</v>
      </c>
      <c r="Q2471">
        <v>0.28999999999999998</v>
      </c>
      <c r="S2471">
        <v>0.04</v>
      </c>
      <c r="Y2471" t="s">
        <v>266</v>
      </c>
      <c r="Z2471" t="s">
        <v>266</v>
      </c>
      <c r="AA2471" t="s">
        <v>15428</v>
      </c>
      <c r="AB2471" t="str">
        <f>+LEFT(AA2471,1)</f>
        <v>F</v>
      </c>
      <c r="AC2471" s="6">
        <f>DEGREES(ACOS(SIN(Resultats!$H$11)*SIN(RADIANS(N2471))+COS(Resultats!$H$11)*COS(RADIANS(N2471))*COS(Resultats!$E$11-RADIANS(M2471))))</f>
        <v>81.657003863638238</v>
      </c>
      <c r="AD2471">
        <f>+IF(AB2471=Data!$E$18,1,0)</f>
        <v>0</v>
      </c>
      <c r="AE2471">
        <f>+IF(AC2471&lt;Data!$B$17,1,0)</f>
        <v>0</v>
      </c>
      <c r="AF2471" s="7">
        <f>+IF(AND(AD2471,AE2471),1,0)</f>
        <v>0</v>
      </c>
    </row>
    <row r="2472" spans="1:32" x14ac:dyDescent="0.2">
      <c r="A2472">
        <v>1463</v>
      </c>
      <c r="B2472" t="s">
        <v>2434</v>
      </c>
      <c r="C2472">
        <v>29248</v>
      </c>
      <c r="D2472">
        <v>131346</v>
      </c>
      <c r="E2472">
        <v>4</v>
      </c>
      <c r="F2472">
        <v>36</v>
      </c>
      <c r="G2472">
        <v>19.100000000000001</v>
      </c>
      <c r="H2472" t="s">
        <v>26</v>
      </c>
      <c r="I2472">
        <v>3</v>
      </c>
      <c r="J2472">
        <v>21</v>
      </c>
      <c r="K2472">
        <v>9</v>
      </c>
      <c r="L2472">
        <v>4.6053055555555549</v>
      </c>
      <c r="M2472">
        <v>69.079583333333318</v>
      </c>
      <c r="N2472">
        <v>-3.3525</v>
      </c>
      <c r="O2472">
        <v>3.93</v>
      </c>
      <c r="Q2472">
        <v>-0.21</v>
      </c>
      <c r="S2472">
        <v>-0.89</v>
      </c>
      <c r="U2472">
        <v>-0.19</v>
      </c>
      <c r="Y2472" t="s">
        <v>2436</v>
      </c>
      <c r="Z2472" t="s">
        <v>2436</v>
      </c>
      <c r="AA2472" t="s">
        <v>15417</v>
      </c>
      <c r="AB2472" t="str">
        <f>+LEFT(AA2472,1)</f>
        <v>B</v>
      </c>
      <c r="AC2472" s="6">
        <f>DEGREES(ACOS(SIN(Resultats!$H$11)*SIN(RADIANS(N2472))+COS(Resultats!$H$11)*COS(RADIANS(N2472))*COS(Resultats!$E$11-RADIANS(M2472))))</f>
        <v>81.663411015310174</v>
      </c>
      <c r="AD2472">
        <f>+IF(AB2472=Data!$E$18,1,0)</f>
        <v>0</v>
      </c>
      <c r="AE2472">
        <f>+IF(AC2472&lt;Data!$B$17,1,0)</f>
        <v>0</v>
      </c>
      <c r="AF2472" s="7">
        <f>+IF(AND(AD2472,AE2472),1,0)</f>
        <v>0</v>
      </c>
    </row>
    <row r="2473" spans="1:32" x14ac:dyDescent="0.2">
      <c r="A2473">
        <v>6322</v>
      </c>
      <c r="B2473" t="s">
        <v>4778</v>
      </c>
      <c r="C2473">
        <v>153751</v>
      </c>
      <c r="D2473">
        <v>2770</v>
      </c>
      <c r="E2473">
        <v>16</v>
      </c>
      <c r="F2473">
        <v>45</v>
      </c>
      <c r="G2473">
        <v>58.1</v>
      </c>
      <c r="H2473" t="s">
        <v>24</v>
      </c>
      <c r="I2473">
        <v>82</v>
      </c>
      <c r="J2473">
        <v>2</v>
      </c>
      <c r="K2473">
        <v>14</v>
      </c>
      <c r="L2473">
        <v>16.766138888888889</v>
      </c>
      <c r="M2473">
        <v>251.49208333333334</v>
      </c>
      <c r="N2473">
        <v>82.037222222222226</v>
      </c>
      <c r="O2473">
        <v>4.2300000000000004</v>
      </c>
      <c r="Q2473">
        <v>0.89</v>
      </c>
      <c r="S2473">
        <v>0.55000000000000004</v>
      </c>
      <c r="U2473">
        <v>0.47</v>
      </c>
      <c r="Y2473" t="s">
        <v>33</v>
      </c>
      <c r="Z2473" t="s">
        <v>33</v>
      </c>
      <c r="AA2473" t="s">
        <v>235</v>
      </c>
      <c r="AB2473" t="str">
        <f>+LEFT(AA2473,1)</f>
        <v>G</v>
      </c>
      <c r="AC2473" s="6">
        <f>DEGREES(ACOS(SIN(Resultats!$H$11)*SIN(RADIANS(N2473))+COS(Resultats!$H$11)*COS(RADIANS(N2473))*COS(Resultats!$E$11-RADIANS(M2473))))</f>
        <v>81.674674068816401</v>
      </c>
      <c r="AD2473">
        <f>+IF(AB2473=Data!$E$18,1,0)</f>
        <v>0</v>
      </c>
      <c r="AE2473">
        <f>+IF(AC2473&lt;Data!$B$17,1,0)</f>
        <v>0</v>
      </c>
      <c r="AF2473" s="7">
        <f>+IF(AND(AD2473,AE2473),1,0)</f>
        <v>0</v>
      </c>
    </row>
    <row r="2474" spans="1:32" x14ac:dyDescent="0.2">
      <c r="A2474">
        <v>5986</v>
      </c>
      <c r="B2474" t="s">
        <v>4536</v>
      </c>
      <c r="C2474">
        <v>144284</v>
      </c>
      <c r="D2474">
        <v>29765</v>
      </c>
      <c r="E2474">
        <v>16</v>
      </c>
      <c r="F2474">
        <v>1</v>
      </c>
      <c r="G2474">
        <v>53.3</v>
      </c>
      <c r="H2474" t="s">
        <v>24</v>
      </c>
      <c r="I2474">
        <v>58</v>
      </c>
      <c r="J2474">
        <v>33</v>
      </c>
      <c r="K2474">
        <v>55</v>
      </c>
      <c r="L2474">
        <v>16.03147222222222</v>
      </c>
      <c r="M2474">
        <v>240.4720833333333</v>
      </c>
      <c r="N2474">
        <v>58.565277777777773</v>
      </c>
      <c r="O2474">
        <v>4.01</v>
      </c>
      <c r="Q2474">
        <v>0.52</v>
      </c>
      <c r="S2474">
        <v>0.1</v>
      </c>
      <c r="U2474">
        <v>0.25</v>
      </c>
      <c r="Y2474" t="s">
        <v>52</v>
      </c>
      <c r="Z2474" t="s">
        <v>52</v>
      </c>
      <c r="AA2474" t="s">
        <v>15414</v>
      </c>
      <c r="AB2474" t="str">
        <f>+LEFT(AA2474,1)</f>
        <v>F</v>
      </c>
      <c r="AC2474" s="6">
        <f>DEGREES(ACOS(SIN(Resultats!$H$11)*SIN(RADIANS(N2474))+COS(Resultats!$H$11)*COS(RADIANS(N2474))*COS(Resultats!$E$11-RADIANS(M2474))))</f>
        <v>81.724622618713497</v>
      </c>
      <c r="AD2474">
        <f>+IF(AB2474=Data!$E$18,1,0)</f>
        <v>0</v>
      </c>
      <c r="AE2474">
        <f>+IF(AC2474&lt;Data!$B$17,1,0)</f>
        <v>0</v>
      </c>
      <c r="AF2474" s="7">
        <f>+IF(AND(AD2474,AE2474),1,0)</f>
        <v>0</v>
      </c>
    </row>
    <row r="2475" spans="1:32" x14ac:dyDescent="0.2">
      <c r="A2475">
        <v>5849</v>
      </c>
      <c r="B2475" t="s">
        <v>5270</v>
      </c>
      <c r="C2475">
        <v>140436</v>
      </c>
      <c r="D2475">
        <v>83958</v>
      </c>
      <c r="E2475">
        <v>15</v>
      </c>
      <c r="F2475">
        <v>42</v>
      </c>
      <c r="G2475">
        <v>44.6</v>
      </c>
      <c r="H2475" t="s">
        <v>24</v>
      </c>
      <c r="I2475">
        <v>26</v>
      </c>
      <c r="J2475">
        <v>17</v>
      </c>
      <c r="K2475">
        <v>44</v>
      </c>
      <c r="L2475">
        <v>15.712388888888889</v>
      </c>
      <c r="M2475">
        <v>235.68583333333333</v>
      </c>
      <c r="N2475">
        <v>26.295555555555556</v>
      </c>
      <c r="O2475">
        <v>3.84</v>
      </c>
      <c r="Q2475">
        <v>0</v>
      </c>
      <c r="S2475">
        <v>-0.04</v>
      </c>
      <c r="U2475">
        <v>-0.02</v>
      </c>
      <c r="Y2475" t="s">
        <v>5272</v>
      </c>
      <c r="Z2475" t="s">
        <v>11946</v>
      </c>
      <c r="AA2475" t="s">
        <v>5040</v>
      </c>
      <c r="AB2475" t="str">
        <f>+LEFT(AA2475,1)</f>
        <v>B</v>
      </c>
      <c r="AC2475" s="6">
        <f>DEGREES(ACOS(SIN(Resultats!$H$11)*SIN(RADIANS(N2475))+COS(Resultats!$H$11)*COS(RADIANS(N2475))*COS(Resultats!$E$11-RADIANS(M2475))))</f>
        <v>81.758669242002881</v>
      </c>
      <c r="AD2475">
        <f>+IF(AB2475=Data!$E$18,1,0)</f>
        <v>0</v>
      </c>
      <c r="AE2475">
        <f>+IF(AC2475&lt;Data!$B$17,1,0)</f>
        <v>0</v>
      </c>
      <c r="AF2475" s="7">
        <f>+IF(AND(AD2475,AE2475),1,0)</f>
        <v>0</v>
      </c>
    </row>
    <row r="2476" spans="1:32" x14ac:dyDescent="0.2">
      <c r="A2476">
        <v>1462</v>
      </c>
      <c r="C2476">
        <v>29227</v>
      </c>
      <c r="D2476">
        <v>131344</v>
      </c>
      <c r="E2476">
        <v>4</v>
      </c>
      <c r="F2476">
        <v>36</v>
      </c>
      <c r="G2476">
        <v>1.6</v>
      </c>
      <c r="H2476" t="s">
        <v>26</v>
      </c>
      <c r="I2476">
        <v>3</v>
      </c>
      <c r="J2476">
        <v>36</v>
      </c>
      <c r="K2476">
        <v>43</v>
      </c>
      <c r="L2476">
        <v>4.6004444444444443</v>
      </c>
      <c r="M2476">
        <v>69.006666666666661</v>
      </c>
      <c r="N2476">
        <v>-3.6119444444444446</v>
      </c>
      <c r="O2476">
        <v>6.33</v>
      </c>
      <c r="Q2476">
        <v>-0.1</v>
      </c>
      <c r="S2476">
        <v>-0.43</v>
      </c>
      <c r="Y2476" t="s">
        <v>112</v>
      </c>
      <c r="Z2476" t="s">
        <v>112</v>
      </c>
      <c r="AA2476" t="s">
        <v>15416</v>
      </c>
      <c r="AB2476" t="str">
        <f>+LEFT(AA2476,1)</f>
        <v>B</v>
      </c>
      <c r="AC2476" s="6">
        <f>DEGREES(ACOS(SIN(Resultats!$H$11)*SIN(RADIANS(N2476))+COS(Resultats!$H$11)*COS(RADIANS(N2476))*COS(Resultats!$E$11-RADIANS(M2476))))</f>
        <v>81.782848384181463</v>
      </c>
      <c r="AD2476">
        <f>+IF(AB2476=Data!$E$18,1,0)</f>
        <v>0</v>
      </c>
      <c r="AE2476">
        <f>+IF(AC2476&lt;Data!$B$17,1,0)</f>
        <v>0</v>
      </c>
      <c r="AF2476" s="7">
        <f>+IF(AND(AD2476,AE2476),1,0)</f>
        <v>0</v>
      </c>
    </row>
    <row r="2477" spans="1:32" x14ac:dyDescent="0.2">
      <c r="A2477">
        <v>5995</v>
      </c>
      <c r="C2477">
        <v>144542</v>
      </c>
      <c r="D2477">
        <v>29777</v>
      </c>
      <c r="E2477">
        <v>16</v>
      </c>
      <c r="F2477">
        <v>3</v>
      </c>
      <c r="G2477">
        <v>9.3000000000000007</v>
      </c>
      <c r="H2477" t="s">
        <v>24</v>
      </c>
      <c r="I2477">
        <v>59</v>
      </c>
      <c r="J2477">
        <v>24</v>
      </c>
      <c r="K2477">
        <v>39</v>
      </c>
      <c r="L2477">
        <v>16.052583333333335</v>
      </c>
      <c r="M2477">
        <v>240.78874999999999</v>
      </c>
      <c r="N2477">
        <v>59.410833333333329</v>
      </c>
      <c r="O2477">
        <v>6.19</v>
      </c>
      <c r="Q2477">
        <v>1.58</v>
      </c>
      <c r="S2477">
        <v>1.91</v>
      </c>
      <c r="U2477">
        <v>0.81</v>
      </c>
      <c r="V2477" t="s">
        <v>93</v>
      </c>
      <c r="Y2477" t="s">
        <v>419</v>
      </c>
      <c r="Z2477" t="s">
        <v>419</v>
      </c>
      <c r="AA2477" t="s">
        <v>2160</v>
      </c>
      <c r="AB2477" t="str">
        <f>+LEFT(AA2477,1)</f>
        <v>M</v>
      </c>
      <c r="AC2477" s="6">
        <f>DEGREES(ACOS(SIN(Resultats!$H$11)*SIN(RADIANS(N2477))+COS(Resultats!$H$11)*COS(RADIANS(N2477))*COS(Resultats!$E$11-RADIANS(M2477))))</f>
        <v>81.802585358110818</v>
      </c>
      <c r="AD2477">
        <f>+IF(AB2477=Data!$E$18,1,0)</f>
        <v>0</v>
      </c>
      <c r="AE2477">
        <f>+IF(AC2477&lt;Data!$B$17,1,0)</f>
        <v>0</v>
      </c>
      <c r="AF2477" s="7">
        <f>+IF(AND(AD2477,AE2477),1,0)</f>
        <v>0</v>
      </c>
    </row>
    <row r="2478" spans="1:32" x14ac:dyDescent="0.2">
      <c r="A2478">
        <v>1341</v>
      </c>
      <c r="B2478" t="s">
        <v>2333</v>
      </c>
      <c r="C2478">
        <v>27309</v>
      </c>
      <c r="D2478">
        <v>76551</v>
      </c>
      <c r="E2478">
        <v>4</v>
      </c>
      <c r="F2478">
        <v>19</v>
      </c>
      <c r="G2478">
        <v>36.700000000000003</v>
      </c>
      <c r="H2478" t="s">
        <v>24</v>
      </c>
      <c r="I2478">
        <v>21</v>
      </c>
      <c r="J2478">
        <v>46</v>
      </c>
      <c r="K2478">
        <v>25</v>
      </c>
      <c r="L2478">
        <v>4.3268611111111106</v>
      </c>
      <c r="M2478">
        <v>64.902916666666655</v>
      </c>
      <c r="N2478">
        <v>21.773611111111109</v>
      </c>
      <c r="O2478">
        <v>5.38</v>
      </c>
      <c r="Q2478">
        <v>-0.14000000000000001</v>
      </c>
      <c r="S2478">
        <v>-0.39</v>
      </c>
      <c r="Y2478" t="s">
        <v>2335</v>
      </c>
      <c r="Z2478" t="s">
        <v>2335</v>
      </c>
      <c r="AA2478" t="s">
        <v>2210</v>
      </c>
      <c r="AB2478" t="str">
        <f>+LEFT(AA2478,1)</f>
        <v>A</v>
      </c>
      <c r="AC2478" s="6">
        <f>DEGREES(ACOS(SIN(Resultats!$H$11)*SIN(RADIANS(N2478))+COS(Resultats!$H$11)*COS(RADIANS(N2478))*COS(Resultats!$E$11-RADIANS(M2478))))</f>
        <v>81.802984455917084</v>
      </c>
      <c r="AD2478">
        <f>+IF(AB2478=Data!$E$18,1,0)</f>
        <v>1</v>
      </c>
      <c r="AE2478">
        <f>+IF(AC2478&lt;Data!$B$17,1,0)</f>
        <v>0</v>
      </c>
      <c r="AF2478" s="7">
        <f>+IF(AND(AD2478,AE2478),1,0)</f>
        <v>0</v>
      </c>
    </row>
    <row r="2479" spans="1:32" x14ac:dyDescent="0.2">
      <c r="A2479">
        <v>306</v>
      </c>
      <c r="C2479">
        <v>6319</v>
      </c>
      <c r="D2479">
        <v>193</v>
      </c>
      <c r="E2479">
        <v>1</v>
      </c>
      <c r="F2479">
        <v>16</v>
      </c>
      <c r="G2479">
        <v>13.5</v>
      </c>
      <c r="H2479" t="s">
        <v>24</v>
      </c>
      <c r="I2479">
        <v>87</v>
      </c>
      <c r="J2479">
        <v>8</v>
      </c>
      <c r="K2479">
        <v>43</v>
      </c>
      <c r="L2479">
        <v>1.2704166666666665</v>
      </c>
      <c r="M2479">
        <v>19.056249999999999</v>
      </c>
      <c r="N2479">
        <v>87.145277777777778</v>
      </c>
      <c r="O2479">
        <v>6.25</v>
      </c>
      <c r="Q2479">
        <v>1.1200000000000001</v>
      </c>
      <c r="S2479">
        <v>0.99</v>
      </c>
      <c r="X2479" t="s">
        <v>27</v>
      </c>
      <c r="Y2479" t="s">
        <v>365</v>
      </c>
      <c r="Z2479" t="s">
        <v>5818</v>
      </c>
      <c r="AA2479" t="s">
        <v>365</v>
      </c>
      <c r="AB2479" t="str">
        <f>+LEFT(AA2479,1)</f>
        <v>K</v>
      </c>
      <c r="AC2479" s="6">
        <f>DEGREES(ACOS(SIN(Resultats!$H$11)*SIN(RADIANS(N2479))+COS(Resultats!$H$11)*COS(RADIANS(N2479))*COS(Resultats!$E$11-RADIANS(M2479))))</f>
        <v>81.877426386896474</v>
      </c>
      <c r="AD2479">
        <f>+IF(AB2479=Data!$E$18,1,0)</f>
        <v>0</v>
      </c>
      <c r="AE2479">
        <f>+IF(AC2479&lt;Data!$B$17,1,0)</f>
        <v>0</v>
      </c>
      <c r="AF2479" s="7">
        <f>+IF(AND(AD2479,AE2479),1,0)</f>
        <v>0</v>
      </c>
    </row>
    <row r="2480" spans="1:32" x14ac:dyDescent="0.2">
      <c r="A2480">
        <v>906</v>
      </c>
      <c r="C2480">
        <v>18778</v>
      </c>
      <c r="D2480">
        <v>500</v>
      </c>
      <c r="E2480">
        <v>3</v>
      </c>
      <c r="F2480">
        <v>11</v>
      </c>
      <c r="G2480">
        <v>42.8</v>
      </c>
      <c r="H2480" t="s">
        <v>24</v>
      </c>
      <c r="I2480">
        <v>81</v>
      </c>
      <c r="J2480">
        <v>28</v>
      </c>
      <c r="K2480">
        <v>14</v>
      </c>
      <c r="L2480">
        <v>3.1952222222222222</v>
      </c>
      <c r="M2480">
        <v>47.928333333333335</v>
      </c>
      <c r="N2480">
        <v>81.470555555555563</v>
      </c>
      <c r="O2480">
        <v>5.95</v>
      </c>
      <c r="Q2480">
        <v>0.15</v>
      </c>
      <c r="S2480">
        <v>0.09</v>
      </c>
      <c r="U2480">
        <v>7.0000000000000007E-2</v>
      </c>
      <c r="Y2480" t="s">
        <v>2888</v>
      </c>
      <c r="Z2480" t="s">
        <v>170</v>
      </c>
      <c r="AA2480" t="s">
        <v>15415</v>
      </c>
      <c r="AB2480" t="str">
        <f>+LEFT(AA2480,1)</f>
        <v>A</v>
      </c>
      <c r="AC2480" s="6">
        <f>DEGREES(ACOS(SIN(Resultats!$H$11)*SIN(RADIANS(N2480))+COS(Resultats!$H$11)*COS(RADIANS(N2480))*COS(Resultats!$E$11-RADIANS(M2480))))</f>
        <v>81.883842462990231</v>
      </c>
      <c r="AD2480">
        <f>+IF(AB2480=Data!$E$18,1,0)</f>
        <v>1</v>
      </c>
      <c r="AE2480">
        <f>+IF(AC2480&lt;Data!$B$17,1,0)</f>
        <v>0</v>
      </c>
      <c r="AF2480" s="7">
        <f>+IF(AND(AD2480,AE2480),1,0)</f>
        <v>0</v>
      </c>
    </row>
    <row r="2481" spans="1:32" x14ac:dyDescent="0.2">
      <c r="A2481">
        <v>6191</v>
      </c>
      <c r="C2481">
        <v>150275</v>
      </c>
      <c r="D2481">
        <v>8548</v>
      </c>
      <c r="E2481">
        <v>16</v>
      </c>
      <c r="F2481">
        <v>30</v>
      </c>
      <c r="G2481">
        <v>38.799999999999997</v>
      </c>
      <c r="H2481" t="s">
        <v>24</v>
      </c>
      <c r="I2481">
        <v>77</v>
      </c>
      <c r="J2481">
        <v>26</v>
      </c>
      <c r="K2481">
        <v>48</v>
      </c>
      <c r="L2481">
        <v>16.510777777777779</v>
      </c>
      <c r="M2481">
        <v>247.66166666666669</v>
      </c>
      <c r="N2481">
        <v>77.446666666666673</v>
      </c>
      <c r="O2481">
        <v>6.34</v>
      </c>
      <c r="Q2481">
        <v>1</v>
      </c>
      <c r="S2481">
        <v>0.71</v>
      </c>
      <c r="Y2481" t="s">
        <v>45</v>
      </c>
      <c r="Z2481" t="s">
        <v>45</v>
      </c>
      <c r="AA2481" t="s">
        <v>507</v>
      </c>
      <c r="AB2481" t="str">
        <f>+LEFT(AA2481,1)</f>
        <v>K</v>
      </c>
      <c r="AC2481" s="6">
        <f>DEGREES(ACOS(SIN(Resultats!$H$11)*SIN(RADIANS(N2481))+COS(Resultats!$H$11)*COS(RADIANS(N2481))*COS(Resultats!$E$11-RADIANS(M2481))))</f>
        <v>81.896619754335163</v>
      </c>
      <c r="AD2481">
        <f>+IF(AB2481=Data!$E$18,1,0)</f>
        <v>0</v>
      </c>
      <c r="AE2481">
        <f>+IF(AC2481&lt;Data!$B$17,1,0)</f>
        <v>0</v>
      </c>
      <c r="AF2481" s="7">
        <f>+IF(AND(AD2481,AE2481),1,0)</f>
        <v>0</v>
      </c>
    </row>
    <row r="2482" spans="1:32" x14ac:dyDescent="0.2">
      <c r="A2482">
        <v>1339</v>
      </c>
      <c r="B2482" t="s">
        <v>2332</v>
      </c>
      <c r="C2482">
        <v>27295</v>
      </c>
      <c r="D2482">
        <v>76548</v>
      </c>
      <c r="E2482">
        <v>4</v>
      </c>
      <c r="F2482">
        <v>19</v>
      </c>
      <c r="G2482">
        <v>26.1</v>
      </c>
      <c r="H2482" t="s">
        <v>24</v>
      </c>
      <c r="I2482">
        <v>21</v>
      </c>
      <c r="J2482">
        <v>8</v>
      </c>
      <c r="K2482">
        <v>32</v>
      </c>
      <c r="L2482">
        <v>4.3239166666666664</v>
      </c>
      <c r="M2482">
        <v>64.858750000000001</v>
      </c>
      <c r="N2482">
        <v>21.142222222222223</v>
      </c>
      <c r="O2482">
        <v>5.35</v>
      </c>
      <c r="Q2482">
        <v>-0.08</v>
      </c>
      <c r="S2482">
        <v>-0.25</v>
      </c>
      <c r="Y2482" t="s">
        <v>153</v>
      </c>
      <c r="Z2482" t="s">
        <v>153</v>
      </c>
      <c r="AA2482" t="s">
        <v>5040</v>
      </c>
      <c r="AB2482" t="str">
        <f>+LEFT(AA2482,1)</f>
        <v>B</v>
      </c>
      <c r="AC2482" s="6">
        <f>DEGREES(ACOS(SIN(Resultats!$H$11)*SIN(RADIANS(N2482))+COS(Resultats!$H$11)*COS(RADIANS(N2482))*COS(Resultats!$E$11-RADIANS(M2482))))</f>
        <v>81.927254489520053</v>
      </c>
      <c r="AD2482">
        <f>+IF(AB2482=Data!$E$18,1,0)</f>
        <v>0</v>
      </c>
      <c r="AE2482">
        <f>+IF(AC2482&lt;Data!$B$17,1,0)</f>
        <v>0</v>
      </c>
      <c r="AF2482" s="7">
        <f>+IF(AND(AD2482,AE2482),1,0)</f>
        <v>0</v>
      </c>
    </row>
    <row r="2483" spans="1:32" x14ac:dyDescent="0.2">
      <c r="A2483">
        <v>5914</v>
      </c>
      <c r="B2483" t="s">
        <v>4487</v>
      </c>
      <c r="C2483">
        <v>142373</v>
      </c>
      <c r="D2483">
        <v>45772</v>
      </c>
      <c r="E2483">
        <v>15</v>
      </c>
      <c r="F2483">
        <v>52</v>
      </c>
      <c r="G2483">
        <v>40.5</v>
      </c>
      <c r="H2483" t="s">
        <v>24</v>
      </c>
      <c r="I2483">
        <v>42</v>
      </c>
      <c r="J2483">
        <v>27</v>
      </c>
      <c r="K2483">
        <v>6</v>
      </c>
      <c r="L2483">
        <v>15.877916666666668</v>
      </c>
      <c r="M2483">
        <v>238.16874999999999</v>
      </c>
      <c r="N2483">
        <v>42.451666666666668</v>
      </c>
      <c r="O2483">
        <v>4.62</v>
      </c>
      <c r="Q2483">
        <v>0.56000000000000005</v>
      </c>
      <c r="S2483">
        <v>0</v>
      </c>
      <c r="U2483">
        <v>0.32</v>
      </c>
      <c r="Y2483" t="s">
        <v>4488</v>
      </c>
      <c r="Z2483" t="s">
        <v>12012</v>
      </c>
      <c r="AA2483" t="s">
        <v>15414</v>
      </c>
      <c r="AB2483" t="str">
        <f>+LEFT(AA2483,1)</f>
        <v>F</v>
      </c>
      <c r="AC2483" s="6">
        <f>DEGREES(ACOS(SIN(Resultats!$H$11)*SIN(RADIANS(N2483))+COS(Resultats!$H$11)*COS(RADIANS(N2483))*COS(Resultats!$E$11-RADIANS(M2483))))</f>
        <v>81.927425845663564</v>
      </c>
      <c r="AD2483">
        <f>+IF(AB2483=Data!$E$18,1,0)</f>
        <v>0</v>
      </c>
      <c r="AE2483">
        <f>+IF(AC2483&lt;Data!$B$17,1,0)</f>
        <v>0</v>
      </c>
      <c r="AF2483" s="7">
        <f>+IF(AND(AD2483,AE2483),1,0)</f>
        <v>0</v>
      </c>
    </row>
    <row r="2484" spans="1:32" x14ac:dyDescent="0.2">
      <c r="A2484">
        <v>5746</v>
      </c>
      <c r="B2484" t="s">
        <v>5207</v>
      </c>
      <c r="C2484">
        <v>137898</v>
      </c>
      <c r="D2484">
        <v>121020</v>
      </c>
      <c r="E2484">
        <v>15</v>
      </c>
      <c r="F2484">
        <v>28</v>
      </c>
      <c r="G2484">
        <v>38.200000000000003</v>
      </c>
      <c r="H2484" t="s">
        <v>24</v>
      </c>
      <c r="I2484">
        <v>1</v>
      </c>
      <c r="J2484">
        <v>50</v>
      </c>
      <c r="K2484">
        <v>32</v>
      </c>
      <c r="L2484">
        <v>15.477277777777777</v>
      </c>
      <c r="M2484">
        <v>232.15916666666666</v>
      </c>
      <c r="N2484">
        <v>1.8422222222222224</v>
      </c>
      <c r="O2484">
        <v>5.17</v>
      </c>
      <c r="Q2484">
        <v>0.23</v>
      </c>
      <c r="S2484">
        <v>0.1</v>
      </c>
      <c r="Y2484" t="s">
        <v>2542</v>
      </c>
      <c r="Z2484" t="s">
        <v>2542</v>
      </c>
      <c r="AA2484" t="s">
        <v>15438</v>
      </c>
      <c r="AB2484" t="str">
        <f>+LEFT(AA2484,1)</f>
        <v>A</v>
      </c>
      <c r="AC2484" s="6">
        <f>DEGREES(ACOS(SIN(Resultats!$H$11)*SIN(RADIANS(N2484))+COS(Resultats!$H$11)*COS(RADIANS(N2484))*COS(Resultats!$E$11-RADIANS(M2484))))</f>
        <v>81.960141996937494</v>
      </c>
      <c r="AD2484">
        <f>+IF(AB2484=Data!$E$18,1,0)</f>
        <v>1</v>
      </c>
      <c r="AE2484">
        <f>+IF(AC2484&lt;Data!$B$17,1,0)</f>
        <v>0</v>
      </c>
      <c r="AF2484" s="7">
        <f>+IF(AND(AD2484,AE2484),1,0)</f>
        <v>0</v>
      </c>
    </row>
    <row r="2485" spans="1:32" x14ac:dyDescent="0.2">
      <c r="A2485">
        <v>1155</v>
      </c>
      <c r="C2485">
        <v>23475</v>
      </c>
      <c r="D2485">
        <v>12916</v>
      </c>
      <c r="E2485">
        <v>3</v>
      </c>
      <c r="F2485">
        <v>49</v>
      </c>
      <c r="G2485">
        <v>31.2</v>
      </c>
      <c r="H2485" t="s">
        <v>24</v>
      </c>
      <c r="I2485">
        <v>65</v>
      </c>
      <c r="J2485">
        <v>31</v>
      </c>
      <c r="K2485">
        <v>34</v>
      </c>
      <c r="L2485">
        <v>3.825333333333333</v>
      </c>
      <c r="M2485">
        <v>57.38</v>
      </c>
      <c r="N2485">
        <v>65.526111111111106</v>
      </c>
      <c r="O2485">
        <v>4.47</v>
      </c>
      <c r="Q2485">
        <v>1.88</v>
      </c>
      <c r="S2485">
        <v>2.13</v>
      </c>
      <c r="U2485">
        <v>1.42</v>
      </c>
      <c r="Y2485" t="s">
        <v>3150</v>
      </c>
      <c r="Z2485" t="s">
        <v>3274</v>
      </c>
      <c r="AA2485" t="s">
        <v>15418</v>
      </c>
      <c r="AB2485" t="str">
        <f>+LEFT(AA2485,1)</f>
        <v>M</v>
      </c>
      <c r="AC2485" s="6">
        <f>DEGREES(ACOS(SIN(Resultats!$H$11)*SIN(RADIANS(N2485))+COS(Resultats!$H$11)*COS(RADIANS(N2485))*COS(Resultats!$E$11-RADIANS(M2485))))</f>
        <v>81.987088829724144</v>
      </c>
      <c r="AD2485">
        <f>+IF(AB2485=Data!$E$18,1,0)</f>
        <v>0</v>
      </c>
      <c r="AE2485">
        <f>+IF(AC2485&lt;Data!$B$17,1,0)</f>
        <v>0</v>
      </c>
      <c r="AF2485" s="7">
        <f>+IF(AND(AD2485,AE2485),1,0)</f>
        <v>0</v>
      </c>
    </row>
    <row r="2486" spans="1:32" x14ac:dyDescent="0.2">
      <c r="A2486">
        <v>6069</v>
      </c>
      <c r="C2486">
        <v>146603</v>
      </c>
      <c r="D2486">
        <v>16993</v>
      </c>
      <c r="E2486">
        <v>16</v>
      </c>
      <c r="F2486">
        <v>12</v>
      </c>
      <c r="G2486">
        <v>25.1</v>
      </c>
      <c r="H2486" t="s">
        <v>24</v>
      </c>
      <c r="I2486">
        <v>67</v>
      </c>
      <c r="J2486">
        <v>8</v>
      </c>
      <c r="K2486">
        <v>39</v>
      </c>
      <c r="L2486">
        <v>16.206972222222223</v>
      </c>
      <c r="M2486">
        <v>243.10458333333335</v>
      </c>
      <c r="N2486">
        <v>67.144166666666678</v>
      </c>
      <c r="O2486">
        <v>6.21</v>
      </c>
      <c r="Q2486">
        <v>0.99</v>
      </c>
      <c r="S2486">
        <v>0.72</v>
      </c>
      <c r="Y2486" t="s">
        <v>71</v>
      </c>
      <c r="Z2486" t="s">
        <v>71</v>
      </c>
      <c r="AA2486" t="s">
        <v>51</v>
      </c>
      <c r="AB2486" t="str">
        <f>+LEFT(AA2486,1)</f>
        <v>G</v>
      </c>
      <c r="AC2486" s="6">
        <f>DEGREES(ACOS(SIN(Resultats!$H$11)*SIN(RADIANS(N2486))+COS(Resultats!$H$11)*COS(RADIANS(N2486))*COS(Resultats!$E$11-RADIANS(M2486))))</f>
        <v>81.992784341800601</v>
      </c>
      <c r="AD2486">
        <f>+IF(AB2486=Data!$E$18,1,0)</f>
        <v>0</v>
      </c>
      <c r="AE2486">
        <f>+IF(AC2486&lt;Data!$B$17,1,0)</f>
        <v>0</v>
      </c>
      <c r="AF2486" s="7">
        <f>+IF(AND(AD2486,AE2486),1,0)</f>
        <v>0</v>
      </c>
    </row>
    <row r="2487" spans="1:32" x14ac:dyDescent="0.2">
      <c r="A2487">
        <v>6238</v>
      </c>
      <c r="C2487">
        <v>151623</v>
      </c>
      <c r="D2487">
        <v>8592</v>
      </c>
      <c r="E2487">
        <v>16</v>
      </c>
      <c r="F2487">
        <v>37</v>
      </c>
      <c r="G2487">
        <v>52.9</v>
      </c>
      <c r="H2487" t="s">
        <v>24</v>
      </c>
      <c r="I2487">
        <v>78</v>
      </c>
      <c r="J2487">
        <v>55</v>
      </c>
      <c r="K2487">
        <v>6</v>
      </c>
      <c r="L2487">
        <v>16.631361111111111</v>
      </c>
      <c r="M2487">
        <v>249.47041666666667</v>
      </c>
      <c r="N2487">
        <v>78.918333333333337</v>
      </c>
      <c r="O2487">
        <v>6.32</v>
      </c>
      <c r="Q2487">
        <v>1.1399999999999999</v>
      </c>
      <c r="S2487">
        <v>1.2</v>
      </c>
      <c r="U2487">
        <v>0.57999999999999996</v>
      </c>
      <c r="Y2487" t="s">
        <v>60</v>
      </c>
      <c r="Z2487" t="s">
        <v>60</v>
      </c>
      <c r="AA2487" t="s">
        <v>28</v>
      </c>
      <c r="AB2487" t="str">
        <f>+LEFT(AA2487,1)</f>
        <v>G</v>
      </c>
      <c r="AC2487" s="6">
        <f>DEGREES(ACOS(SIN(Resultats!$H$11)*SIN(RADIANS(N2487))+COS(Resultats!$H$11)*COS(RADIANS(N2487))*COS(Resultats!$E$11-RADIANS(M2487))))</f>
        <v>81.994668000374361</v>
      </c>
      <c r="AD2487">
        <f>+IF(AB2487=Data!$E$18,1,0)</f>
        <v>0</v>
      </c>
      <c r="AE2487">
        <f>+IF(AC2487&lt;Data!$B$17,1,0)</f>
        <v>0</v>
      </c>
      <c r="AF2487" s="7">
        <f>+IF(AND(AD2487,AE2487),1,0)</f>
        <v>0</v>
      </c>
    </row>
    <row r="2488" spans="1:32" x14ac:dyDescent="0.2">
      <c r="A2488">
        <v>1354</v>
      </c>
      <c r="C2488">
        <v>27429</v>
      </c>
      <c r="D2488">
        <v>93874</v>
      </c>
      <c r="E2488">
        <v>4</v>
      </c>
      <c r="F2488">
        <v>20</v>
      </c>
      <c r="G2488">
        <v>25.1</v>
      </c>
      <c r="H2488" t="s">
        <v>24</v>
      </c>
      <c r="I2488">
        <v>18</v>
      </c>
      <c r="J2488">
        <v>44</v>
      </c>
      <c r="K2488">
        <v>33</v>
      </c>
      <c r="L2488">
        <v>4.3403055555555552</v>
      </c>
      <c r="M2488">
        <v>65.104583333333323</v>
      </c>
      <c r="N2488">
        <v>18.7425</v>
      </c>
      <c r="O2488">
        <v>6.12</v>
      </c>
      <c r="Q2488">
        <v>0.37</v>
      </c>
      <c r="S2488">
        <v>0.02</v>
      </c>
      <c r="U2488">
        <v>0.2</v>
      </c>
      <c r="Y2488" t="s">
        <v>2346</v>
      </c>
      <c r="Z2488" t="s">
        <v>2346</v>
      </c>
      <c r="AA2488" t="s">
        <v>15428</v>
      </c>
      <c r="AB2488" t="str">
        <f>+LEFT(AA2488,1)</f>
        <v>F</v>
      </c>
      <c r="AC2488" s="6">
        <f>DEGREES(ACOS(SIN(Resultats!$H$11)*SIN(RADIANS(N2488))+COS(Resultats!$H$11)*COS(RADIANS(N2488))*COS(Resultats!$E$11-RADIANS(M2488))))</f>
        <v>82.023224147767905</v>
      </c>
      <c r="AD2488">
        <f>+IF(AB2488=Data!$E$18,1,0)</f>
        <v>0</v>
      </c>
      <c r="AE2488">
        <f>+IF(AC2488&lt;Data!$B$17,1,0)</f>
        <v>0</v>
      </c>
      <c r="AF2488" s="7">
        <f>+IF(AND(AD2488,AE2488),1,0)</f>
        <v>0</v>
      </c>
    </row>
    <row r="2489" spans="1:32" x14ac:dyDescent="0.2">
      <c r="A2489">
        <v>5789</v>
      </c>
      <c r="B2489" t="s">
        <v>5229</v>
      </c>
      <c r="C2489">
        <v>138918</v>
      </c>
      <c r="D2489">
        <v>101624</v>
      </c>
      <c r="E2489">
        <v>15</v>
      </c>
      <c r="F2489">
        <v>34</v>
      </c>
      <c r="G2489">
        <v>48.1</v>
      </c>
      <c r="H2489" t="s">
        <v>24</v>
      </c>
      <c r="I2489">
        <v>10</v>
      </c>
      <c r="J2489">
        <v>32</v>
      </c>
      <c r="K2489">
        <v>21</v>
      </c>
      <c r="L2489">
        <v>15.580027777777778</v>
      </c>
      <c r="M2489">
        <v>233.70041666666665</v>
      </c>
      <c r="N2489">
        <v>10.539166666666667</v>
      </c>
      <c r="O2489">
        <v>3.8</v>
      </c>
      <c r="Q2489">
        <v>0.26</v>
      </c>
      <c r="S2489">
        <v>0.12</v>
      </c>
      <c r="U2489">
        <v>0.11</v>
      </c>
      <c r="Y2489" t="s">
        <v>88</v>
      </c>
      <c r="Z2489" t="s">
        <v>88</v>
      </c>
      <c r="AA2489" t="s">
        <v>2891</v>
      </c>
      <c r="AB2489" t="str">
        <f>+LEFT(AA2489,1)</f>
        <v>F</v>
      </c>
      <c r="AC2489" s="6">
        <f>DEGREES(ACOS(SIN(Resultats!$H$11)*SIN(RADIANS(N2489))+COS(Resultats!$H$11)*COS(RADIANS(N2489))*COS(Resultats!$E$11-RADIANS(M2489))))</f>
        <v>82.067944141906878</v>
      </c>
      <c r="AD2489">
        <f>+IF(AB2489=Data!$E$18,1,0)</f>
        <v>0</v>
      </c>
      <c r="AE2489">
        <f>+IF(AC2489&lt;Data!$B$17,1,0)</f>
        <v>0</v>
      </c>
      <c r="AF2489" s="7">
        <f>+IF(AND(AD2489,AE2489),1,0)</f>
        <v>0</v>
      </c>
    </row>
    <row r="2490" spans="1:32" x14ac:dyDescent="0.2">
      <c r="A2490">
        <v>5788</v>
      </c>
      <c r="B2490" t="s">
        <v>5229</v>
      </c>
      <c r="C2490">
        <v>138917</v>
      </c>
      <c r="D2490">
        <v>101623</v>
      </c>
      <c r="E2490">
        <v>15</v>
      </c>
      <c r="F2490">
        <v>34</v>
      </c>
      <c r="G2490">
        <v>48.1</v>
      </c>
      <c r="H2490" t="s">
        <v>24</v>
      </c>
      <c r="I2490">
        <v>10</v>
      </c>
      <c r="J2490">
        <v>32</v>
      </c>
      <c r="K2490">
        <v>15</v>
      </c>
      <c r="L2490">
        <v>15.580027777777778</v>
      </c>
      <c r="M2490">
        <v>233.70041666666665</v>
      </c>
      <c r="N2490">
        <v>10.5375</v>
      </c>
      <c r="O2490">
        <v>3.8</v>
      </c>
      <c r="Q2490">
        <v>0.26</v>
      </c>
      <c r="S2490">
        <v>0.13</v>
      </c>
      <c r="Y2490" t="s">
        <v>88</v>
      </c>
      <c r="Z2490" t="s">
        <v>88</v>
      </c>
      <c r="AA2490" t="s">
        <v>2891</v>
      </c>
      <c r="AB2490" t="str">
        <f>+LEFT(AA2490,1)</f>
        <v>F</v>
      </c>
      <c r="AC2490" s="6">
        <f>DEGREES(ACOS(SIN(Resultats!$H$11)*SIN(RADIANS(N2490))+COS(Resultats!$H$11)*COS(RADIANS(N2490))*COS(Resultats!$E$11-RADIANS(M2490))))</f>
        <v>82.068198165127825</v>
      </c>
      <c r="AD2490">
        <f>+IF(AB2490=Data!$E$18,1,0)</f>
        <v>0</v>
      </c>
      <c r="AE2490">
        <f>+IF(AC2490&lt;Data!$B$17,1,0)</f>
        <v>0</v>
      </c>
      <c r="AF2490" s="7">
        <f>+IF(AND(AD2490,AE2490),1,0)</f>
        <v>0</v>
      </c>
    </row>
    <row r="2491" spans="1:32" x14ac:dyDescent="0.2">
      <c r="A2491">
        <v>1397</v>
      </c>
      <c r="C2491">
        <v>28114</v>
      </c>
      <c r="D2491">
        <v>111817</v>
      </c>
      <c r="E2491">
        <v>4</v>
      </c>
      <c r="F2491">
        <v>26</v>
      </c>
      <c r="G2491">
        <v>21.1</v>
      </c>
      <c r="H2491" t="s">
        <v>24</v>
      </c>
      <c r="I2491">
        <v>8</v>
      </c>
      <c r="J2491">
        <v>35</v>
      </c>
      <c r="K2491">
        <v>25</v>
      </c>
      <c r="L2491">
        <v>4.4391944444444444</v>
      </c>
      <c r="M2491">
        <v>66.587916666666672</v>
      </c>
      <c r="N2491">
        <v>8.5902777777777786</v>
      </c>
      <c r="O2491">
        <v>6.06</v>
      </c>
      <c r="Q2491">
        <v>0.02</v>
      </c>
      <c r="S2491">
        <v>-0.42</v>
      </c>
      <c r="Y2491" t="s">
        <v>3139</v>
      </c>
      <c r="Z2491" t="s">
        <v>3139</v>
      </c>
      <c r="AA2491" t="s">
        <v>15424</v>
      </c>
      <c r="AB2491" t="str">
        <f>+LEFT(AA2491,1)</f>
        <v>B</v>
      </c>
      <c r="AC2491" s="6">
        <f>DEGREES(ACOS(SIN(Resultats!$H$11)*SIN(RADIANS(N2491))+COS(Resultats!$H$11)*COS(RADIANS(N2491))*COS(Resultats!$E$11-RADIANS(M2491))))</f>
        <v>82.087849606104413</v>
      </c>
      <c r="AD2491">
        <f>+IF(AB2491=Data!$E$18,1,0)</f>
        <v>0</v>
      </c>
      <c r="AE2491">
        <f>+IF(AC2491&lt;Data!$B$17,1,0)</f>
        <v>0</v>
      </c>
      <c r="AF2491" s="7">
        <f>+IF(AND(AD2491,AE2491),1,0)</f>
        <v>0</v>
      </c>
    </row>
    <row r="2492" spans="1:32" x14ac:dyDescent="0.2">
      <c r="A2492">
        <v>1331</v>
      </c>
      <c r="B2492" t="s">
        <v>2328</v>
      </c>
      <c r="C2492">
        <v>27176</v>
      </c>
      <c r="D2492">
        <v>76541</v>
      </c>
      <c r="E2492">
        <v>4</v>
      </c>
      <c r="F2492">
        <v>18</v>
      </c>
      <c r="G2492">
        <v>23.2</v>
      </c>
      <c r="H2492" t="s">
        <v>24</v>
      </c>
      <c r="I2492">
        <v>21</v>
      </c>
      <c r="J2492">
        <v>34</v>
      </c>
      <c r="K2492">
        <v>45</v>
      </c>
      <c r="L2492">
        <v>4.3064444444444439</v>
      </c>
      <c r="M2492">
        <v>64.596666666666664</v>
      </c>
      <c r="N2492">
        <v>21.579166666666666</v>
      </c>
      <c r="O2492">
        <v>5.65</v>
      </c>
      <c r="Q2492">
        <v>0.28000000000000003</v>
      </c>
      <c r="S2492">
        <v>0.08</v>
      </c>
      <c r="U2492">
        <v>0.16</v>
      </c>
      <c r="Y2492" t="s">
        <v>264</v>
      </c>
      <c r="Z2492" t="s">
        <v>264</v>
      </c>
      <c r="AA2492" t="s">
        <v>2891</v>
      </c>
      <c r="AB2492" t="str">
        <f>+LEFT(AA2492,1)</f>
        <v>F</v>
      </c>
      <c r="AC2492" s="6">
        <f>DEGREES(ACOS(SIN(Resultats!$H$11)*SIN(RADIANS(N2492))+COS(Resultats!$H$11)*COS(RADIANS(N2492))*COS(Resultats!$E$11-RADIANS(M2492))))</f>
        <v>82.110840302834475</v>
      </c>
      <c r="AD2492">
        <f>+IF(AB2492=Data!$E$18,1,0)</f>
        <v>0</v>
      </c>
      <c r="AE2492">
        <f>+IF(AC2492&lt;Data!$B$17,1,0)</f>
        <v>0</v>
      </c>
      <c r="AF2492" s="7">
        <f>+IF(AND(AD2492,AE2492),1,0)</f>
        <v>0</v>
      </c>
    </row>
    <row r="2493" spans="1:32" x14ac:dyDescent="0.2">
      <c r="A2493">
        <v>1124</v>
      </c>
      <c r="C2493">
        <v>23005</v>
      </c>
      <c r="D2493">
        <v>12890</v>
      </c>
      <c r="E2493">
        <v>3</v>
      </c>
      <c r="F2493">
        <v>46</v>
      </c>
      <c r="G2493">
        <v>0.9</v>
      </c>
      <c r="H2493" t="s">
        <v>24</v>
      </c>
      <c r="I2493">
        <v>67</v>
      </c>
      <c r="J2493">
        <v>12</v>
      </c>
      <c r="K2493">
        <v>6</v>
      </c>
      <c r="L2493">
        <v>3.7669166666666665</v>
      </c>
      <c r="M2493">
        <v>56.503749999999997</v>
      </c>
      <c r="N2493">
        <v>67.201666666666668</v>
      </c>
      <c r="O2493">
        <v>5.8</v>
      </c>
      <c r="Q2493">
        <v>0.35</v>
      </c>
      <c r="S2493">
        <v>7.0000000000000007E-2</v>
      </c>
      <c r="Y2493" t="s">
        <v>88</v>
      </c>
      <c r="Z2493" t="s">
        <v>88</v>
      </c>
      <c r="AA2493" t="s">
        <v>2891</v>
      </c>
      <c r="AB2493" t="str">
        <f>+LEFT(AA2493,1)</f>
        <v>F</v>
      </c>
      <c r="AC2493" s="6">
        <f>DEGREES(ACOS(SIN(Resultats!$H$11)*SIN(RADIANS(N2493))+COS(Resultats!$H$11)*COS(RADIANS(N2493))*COS(Resultats!$E$11-RADIANS(M2493))))</f>
        <v>82.136674526041546</v>
      </c>
      <c r="AD2493">
        <f>+IF(AB2493=Data!$E$18,1,0)</f>
        <v>0</v>
      </c>
      <c r="AE2493">
        <f>+IF(AC2493&lt;Data!$B$17,1,0)</f>
        <v>0</v>
      </c>
      <c r="AF2493" s="7">
        <f>+IF(AND(AD2493,AE2493),1,0)</f>
        <v>0</v>
      </c>
    </row>
    <row r="2494" spans="1:32" x14ac:dyDescent="0.2">
      <c r="A2494">
        <v>1437</v>
      </c>
      <c r="B2494" t="s">
        <v>2413</v>
      </c>
      <c r="C2494">
        <v>28749</v>
      </c>
      <c r="D2494">
        <v>131270</v>
      </c>
      <c r="E2494">
        <v>4</v>
      </c>
      <c r="F2494">
        <v>31</v>
      </c>
      <c r="G2494">
        <v>52.7</v>
      </c>
      <c r="H2494" t="s">
        <v>26</v>
      </c>
      <c r="I2494">
        <v>0</v>
      </c>
      <c r="J2494">
        <v>2</v>
      </c>
      <c r="K2494">
        <v>38</v>
      </c>
      <c r="L2494">
        <v>4.5313055555555559</v>
      </c>
      <c r="M2494">
        <v>67.969583333333333</v>
      </c>
      <c r="N2494">
        <v>-4.3888888888888887E-2</v>
      </c>
      <c r="O2494">
        <v>4.91</v>
      </c>
      <c r="Q2494">
        <v>1.32</v>
      </c>
      <c r="S2494">
        <v>1.44</v>
      </c>
      <c r="U2494">
        <v>0.67</v>
      </c>
      <c r="Y2494" t="s">
        <v>546</v>
      </c>
      <c r="Z2494" t="s">
        <v>6036</v>
      </c>
      <c r="AA2494" t="s">
        <v>133</v>
      </c>
      <c r="AB2494" t="str">
        <f>+LEFT(AA2494,1)</f>
        <v>K</v>
      </c>
      <c r="AC2494" s="6">
        <f>DEGREES(ACOS(SIN(Resultats!$H$11)*SIN(RADIANS(N2494))+COS(Resultats!$H$11)*COS(RADIANS(N2494))*COS(Resultats!$E$11-RADIANS(M2494))))</f>
        <v>82.159956952653602</v>
      </c>
      <c r="AD2494">
        <f>+IF(AB2494=Data!$E$18,1,0)</f>
        <v>0</v>
      </c>
      <c r="AE2494">
        <f>+IF(AC2494&lt;Data!$B$17,1,0)</f>
        <v>0</v>
      </c>
      <c r="AF2494" s="7">
        <f>+IF(AND(AD2494,AE2494),1,0)</f>
        <v>0</v>
      </c>
    </row>
    <row r="2495" spans="1:32" x14ac:dyDescent="0.2">
      <c r="A2495">
        <v>1278</v>
      </c>
      <c r="B2495" t="s">
        <v>2293</v>
      </c>
      <c r="C2495">
        <v>25998</v>
      </c>
      <c r="D2495">
        <v>57006</v>
      </c>
      <c r="E2495">
        <v>4</v>
      </c>
      <c r="F2495">
        <v>8</v>
      </c>
      <c r="G2495">
        <v>36.6</v>
      </c>
      <c r="H2495" t="s">
        <v>24</v>
      </c>
      <c r="I2495">
        <v>38</v>
      </c>
      <c r="J2495">
        <v>2</v>
      </c>
      <c r="K2495">
        <v>23</v>
      </c>
      <c r="L2495">
        <v>4.1435000000000004</v>
      </c>
      <c r="M2495">
        <v>62.152500000000003</v>
      </c>
      <c r="N2495">
        <v>38.039722222222217</v>
      </c>
      <c r="O2495">
        <v>5.51</v>
      </c>
      <c r="Q2495">
        <v>0.46</v>
      </c>
      <c r="S2495">
        <v>-0.03</v>
      </c>
      <c r="Y2495" t="s">
        <v>75</v>
      </c>
      <c r="Z2495" t="s">
        <v>75</v>
      </c>
      <c r="AA2495" t="s">
        <v>2689</v>
      </c>
      <c r="AB2495" t="str">
        <f>+LEFT(AA2495,1)</f>
        <v>F</v>
      </c>
      <c r="AC2495" s="6">
        <f>DEGREES(ACOS(SIN(Resultats!$H$11)*SIN(RADIANS(N2495))+COS(Resultats!$H$11)*COS(RADIANS(N2495))*COS(Resultats!$E$11-RADIANS(M2495))))</f>
        <v>82.175738626302888</v>
      </c>
      <c r="AD2495">
        <f>+IF(AB2495=Data!$E$18,1,0)</f>
        <v>0</v>
      </c>
      <c r="AE2495">
        <f>+IF(AC2495&lt;Data!$B$17,1,0)</f>
        <v>0</v>
      </c>
      <c r="AF2495" s="7">
        <f>+IF(AND(AD2495,AE2495),1,0)</f>
        <v>0</v>
      </c>
    </row>
    <row r="2496" spans="1:32" x14ac:dyDescent="0.2">
      <c r="A2496">
        <v>1055</v>
      </c>
      <c r="C2496">
        <v>21610</v>
      </c>
      <c r="D2496">
        <v>4936</v>
      </c>
      <c r="E2496">
        <v>3</v>
      </c>
      <c r="F2496">
        <v>35</v>
      </c>
      <c r="G2496">
        <v>12.4</v>
      </c>
      <c r="H2496" t="s">
        <v>24</v>
      </c>
      <c r="I2496">
        <v>73</v>
      </c>
      <c r="J2496">
        <v>20</v>
      </c>
      <c r="K2496">
        <v>49</v>
      </c>
      <c r="L2496">
        <v>3.5867777777777778</v>
      </c>
      <c r="M2496">
        <v>53.801666666666669</v>
      </c>
      <c r="N2496">
        <v>73.346944444444446</v>
      </c>
      <c r="O2496">
        <v>6.57</v>
      </c>
      <c r="Q2496">
        <v>0.03</v>
      </c>
      <c r="S2496">
        <v>0.02</v>
      </c>
      <c r="Y2496" t="s">
        <v>185</v>
      </c>
      <c r="Z2496" t="s">
        <v>185</v>
      </c>
      <c r="AA2496" t="s">
        <v>2210</v>
      </c>
      <c r="AB2496" t="str">
        <f>+LEFT(AA2496,1)</f>
        <v>A</v>
      </c>
      <c r="AC2496" s="6">
        <f>DEGREES(ACOS(SIN(Resultats!$H$11)*SIN(RADIANS(N2496))+COS(Resultats!$H$11)*COS(RADIANS(N2496))*COS(Resultats!$E$11-RADIANS(M2496))))</f>
        <v>82.189719677766121</v>
      </c>
      <c r="AD2496">
        <f>+IF(AB2496=Data!$E$18,1,0)</f>
        <v>1</v>
      </c>
      <c r="AE2496">
        <f>+IF(AC2496&lt;Data!$B$17,1,0)</f>
        <v>0</v>
      </c>
      <c r="AF2496" s="7">
        <f>+IF(AND(AD2496,AE2496),1,0)</f>
        <v>0</v>
      </c>
    </row>
    <row r="2497" spans="1:32" x14ac:dyDescent="0.2">
      <c r="A2497">
        <v>5932</v>
      </c>
      <c r="B2497" t="s">
        <v>4497</v>
      </c>
      <c r="C2497">
        <v>142780</v>
      </c>
      <c r="D2497">
        <v>45788</v>
      </c>
      <c r="E2497">
        <v>15</v>
      </c>
      <c r="F2497">
        <v>54</v>
      </c>
      <c r="G2497">
        <v>37.9</v>
      </c>
      <c r="H2497" t="s">
        <v>24</v>
      </c>
      <c r="I2497">
        <v>43</v>
      </c>
      <c r="J2497">
        <v>8</v>
      </c>
      <c r="K2497">
        <v>19</v>
      </c>
      <c r="L2497">
        <v>15.910527777777778</v>
      </c>
      <c r="M2497">
        <v>238.65791666666667</v>
      </c>
      <c r="N2497">
        <v>43.138611111111111</v>
      </c>
      <c r="O2497">
        <v>5.37</v>
      </c>
      <c r="Q2497">
        <v>1.65</v>
      </c>
      <c r="S2497">
        <v>1.97</v>
      </c>
      <c r="U2497">
        <v>1.25</v>
      </c>
      <c r="Y2497" t="s">
        <v>4498</v>
      </c>
      <c r="Z2497" t="s">
        <v>98</v>
      </c>
      <c r="AA2497" t="s">
        <v>15419</v>
      </c>
      <c r="AB2497" t="str">
        <f>+LEFT(AA2497,1)</f>
        <v>M</v>
      </c>
      <c r="AC2497" s="6">
        <f>DEGREES(ACOS(SIN(Resultats!$H$11)*SIN(RADIANS(N2497))+COS(Resultats!$H$11)*COS(RADIANS(N2497))*COS(Resultats!$E$11-RADIANS(M2497))))</f>
        <v>82.208660358892189</v>
      </c>
      <c r="AD2497">
        <f>+IF(AB2497=Data!$E$18,1,0)</f>
        <v>0</v>
      </c>
      <c r="AE2497">
        <f>+IF(AC2497&lt;Data!$B$17,1,0)</f>
        <v>0</v>
      </c>
      <c r="AF2497" s="7">
        <f>+IF(AND(AD2497,AE2497),1,0)</f>
        <v>0</v>
      </c>
    </row>
    <row r="2498" spans="1:32" x14ac:dyDescent="0.2">
      <c r="A2498">
        <v>1286</v>
      </c>
      <c r="C2498">
        <v>26311</v>
      </c>
      <c r="D2498">
        <v>57047</v>
      </c>
      <c r="E2498">
        <v>4</v>
      </c>
      <c r="F2498">
        <v>10</v>
      </c>
      <c r="G2498">
        <v>59</v>
      </c>
      <c r="H2498" t="s">
        <v>24</v>
      </c>
      <c r="I2498">
        <v>33</v>
      </c>
      <c r="J2498">
        <v>35</v>
      </c>
      <c r="K2498">
        <v>12</v>
      </c>
      <c r="L2498">
        <v>4.1830555555555557</v>
      </c>
      <c r="M2498">
        <v>62.745833333333337</v>
      </c>
      <c r="N2498">
        <v>33.586666666666666</v>
      </c>
      <c r="O2498">
        <v>5.72</v>
      </c>
      <c r="Q2498">
        <v>1.44</v>
      </c>
      <c r="S2498">
        <v>1.47</v>
      </c>
      <c r="U2498">
        <v>0.79</v>
      </c>
      <c r="Y2498" t="s">
        <v>2296</v>
      </c>
      <c r="Z2498" t="s">
        <v>6880</v>
      </c>
      <c r="AA2498" t="s">
        <v>507</v>
      </c>
      <c r="AB2498" t="str">
        <f>+LEFT(AA2498,1)</f>
        <v>K</v>
      </c>
      <c r="AC2498" s="6">
        <f>DEGREES(ACOS(SIN(Resultats!$H$11)*SIN(RADIANS(N2498))+COS(Resultats!$H$11)*COS(RADIANS(N2498))*COS(Resultats!$E$11-RADIANS(M2498))))</f>
        <v>82.220380123947137</v>
      </c>
      <c r="AD2498">
        <f>+IF(AB2498=Data!$E$18,1,0)</f>
        <v>0</v>
      </c>
      <c r="AE2498">
        <f>+IF(AC2498&lt;Data!$B$17,1,0)</f>
        <v>0</v>
      </c>
      <c r="AF2498" s="7">
        <f>+IF(AND(AD2498,AE2498),1,0)</f>
        <v>0</v>
      </c>
    </row>
    <row r="2499" spans="1:32" x14ac:dyDescent="0.2">
      <c r="A2499">
        <v>5964</v>
      </c>
      <c r="C2499">
        <v>143584</v>
      </c>
      <c r="D2499">
        <v>29737</v>
      </c>
      <c r="E2499">
        <v>15</v>
      </c>
      <c r="F2499">
        <v>59</v>
      </c>
      <c r="G2499">
        <v>4.4000000000000004</v>
      </c>
      <c r="H2499" t="s">
        <v>24</v>
      </c>
      <c r="I2499">
        <v>49</v>
      </c>
      <c r="J2499">
        <v>52</v>
      </c>
      <c r="K2499">
        <v>52</v>
      </c>
      <c r="L2499">
        <v>15.984555555555554</v>
      </c>
      <c r="M2499">
        <v>239.76833333333332</v>
      </c>
      <c r="N2499">
        <v>49.88111111111111</v>
      </c>
      <c r="O2499">
        <v>6.05</v>
      </c>
      <c r="Q2499">
        <v>0.28999999999999998</v>
      </c>
      <c r="S2499">
        <v>0.03</v>
      </c>
      <c r="Y2499" t="s">
        <v>88</v>
      </c>
      <c r="Z2499" t="s">
        <v>88</v>
      </c>
      <c r="AA2499" t="s">
        <v>2891</v>
      </c>
      <c r="AB2499" t="str">
        <f>+LEFT(AA2499,1)</f>
        <v>F</v>
      </c>
      <c r="AC2499" s="6">
        <f>DEGREES(ACOS(SIN(Resultats!$H$11)*SIN(RADIANS(N2499))+COS(Resultats!$H$11)*COS(RADIANS(N2499))*COS(Resultats!$E$11-RADIANS(M2499))))</f>
        <v>82.220783987159436</v>
      </c>
      <c r="AD2499">
        <f>+IF(AB2499=Data!$E$18,1,0)</f>
        <v>0</v>
      </c>
      <c r="AE2499">
        <f>+IF(AC2499&lt;Data!$B$17,1,0)</f>
        <v>0</v>
      </c>
      <c r="AF2499" s="7">
        <f>+IF(AND(AD2499,AE2499),1,0)</f>
        <v>0</v>
      </c>
    </row>
    <row r="2500" spans="1:32" x14ac:dyDescent="0.2">
      <c r="A2500">
        <v>5796</v>
      </c>
      <c r="C2500">
        <v>139087</v>
      </c>
      <c r="D2500">
        <v>101634</v>
      </c>
      <c r="E2500">
        <v>15</v>
      </c>
      <c r="F2500">
        <v>35</v>
      </c>
      <c r="G2500">
        <v>53.4</v>
      </c>
      <c r="H2500" t="s">
        <v>24</v>
      </c>
      <c r="I2500">
        <v>11</v>
      </c>
      <c r="J2500">
        <v>15</v>
      </c>
      <c r="K2500">
        <v>56</v>
      </c>
      <c r="L2500">
        <v>15.598166666666668</v>
      </c>
      <c r="M2500">
        <v>233.9725</v>
      </c>
      <c r="N2500">
        <v>11.265555555555556</v>
      </c>
      <c r="O2500">
        <v>6.07</v>
      </c>
      <c r="Q2500">
        <v>1.0900000000000001</v>
      </c>
      <c r="X2500" t="s">
        <v>27</v>
      </c>
      <c r="Y2500" t="s">
        <v>197</v>
      </c>
      <c r="Z2500" t="s">
        <v>5915</v>
      </c>
      <c r="AA2500" t="s">
        <v>197</v>
      </c>
      <c r="AB2500" t="str">
        <f>+LEFT(AA2500,1)</f>
        <v>K</v>
      </c>
      <c r="AC2500" s="6">
        <f>DEGREES(ACOS(SIN(Resultats!$H$11)*SIN(RADIANS(N2500))+COS(Resultats!$H$11)*COS(RADIANS(N2500))*COS(Resultats!$E$11-RADIANS(M2500))))</f>
        <v>82.221641322878952</v>
      </c>
      <c r="AD2500">
        <f>+IF(AB2500=Data!$E$18,1,0)</f>
        <v>0</v>
      </c>
      <c r="AE2500">
        <f>+IF(AC2500&lt;Data!$B$17,1,0)</f>
        <v>0</v>
      </c>
      <c r="AF2500" s="7">
        <f>+IF(AND(AD2500,AE2500),1,0)</f>
        <v>0</v>
      </c>
    </row>
    <row r="2501" spans="1:32" x14ac:dyDescent="0.2">
      <c r="A2501">
        <v>1158</v>
      </c>
      <c r="C2501">
        <v>23523</v>
      </c>
      <c r="D2501">
        <v>12917</v>
      </c>
      <c r="E2501">
        <v>3</v>
      </c>
      <c r="F2501">
        <v>49</v>
      </c>
      <c r="G2501">
        <v>36.700000000000003</v>
      </c>
      <c r="H2501" t="s">
        <v>24</v>
      </c>
      <c r="I2501">
        <v>63</v>
      </c>
      <c r="J2501">
        <v>17</v>
      </c>
      <c r="K2501">
        <v>50</v>
      </c>
      <c r="L2501">
        <v>3.826861111111111</v>
      </c>
      <c r="M2501">
        <v>57.402916666666663</v>
      </c>
      <c r="N2501">
        <v>63.297222222222217</v>
      </c>
      <c r="O2501">
        <v>5.85</v>
      </c>
      <c r="Q2501">
        <v>0.18</v>
      </c>
      <c r="Y2501" t="s">
        <v>174</v>
      </c>
      <c r="Z2501" t="s">
        <v>174</v>
      </c>
      <c r="AA2501" t="s">
        <v>15427</v>
      </c>
      <c r="AB2501" t="str">
        <f>+LEFT(AA2501,1)</f>
        <v>A</v>
      </c>
      <c r="AC2501" s="6">
        <f>DEGREES(ACOS(SIN(Resultats!$H$11)*SIN(RADIANS(N2501))+COS(Resultats!$H$11)*COS(RADIANS(N2501))*COS(Resultats!$E$11-RADIANS(M2501))))</f>
        <v>82.236967859176787</v>
      </c>
      <c r="AD2501">
        <f>+IF(AB2501=Data!$E$18,1,0)</f>
        <v>1</v>
      </c>
      <c r="AE2501">
        <f>+IF(AC2501&lt;Data!$B$17,1,0)</f>
        <v>0</v>
      </c>
      <c r="AF2501" s="7">
        <f>+IF(AND(AD2501,AE2501),1,0)</f>
        <v>0</v>
      </c>
    </row>
    <row r="2502" spans="1:32" x14ac:dyDescent="0.2">
      <c r="A2502">
        <v>5877</v>
      </c>
      <c r="C2502">
        <v>141456</v>
      </c>
      <c r="D2502">
        <v>64915</v>
      </c>
      <c r="E2502">
        <v>15</v>
      </c>
      <c r="F2502">
        <v>48</v>
      </c>
      <c r="G2502">
        <v>2</v>
      </c>
      <c r="H2502" t="s">
        <v>24</v>
      </c>
      <c r="I2502">
        <v>31</v>
      </c>
      <c r="J2502">
        <v>44</v>
      </c>
      <c r="K2502">
        <v>9</v>
      </c>
      <c r="L2502">
        <v>15.800555555555556</v>
      </c>
      <c r="M2502">
        <v>237.00833333333335</v>
      </c>
      <c r="N2502">
        <v>31.735833333333336</v>
      </c>
      <c r="O2502">
        <v>6.44</v>
      </c>
      <c r="P2502" t="s">
        <v>103</v>
      </c>
      <c r="Y2502" t="s">
        <v>104</v>
      </c>
      <c r="Z2502" t="s">
        <v>104</v>
      </c>
      <c r="AA2502" t="s">
        <v>104</v>
      </c>
      <c r="AB2502" t="str">
        <f>+LEFT(AA2502,1)</f>
        <v>K</v>
      </c>
      <c r="AC2502" s="6">
        <f>DEGREES(ACOS(SIN(Resultats!$H$11)*SIN(RADIANS(N2502))+COS(Resultats!$H$11)*COS(RADIANS(N2502))*COS(Resultats!$E$11-RADIANS(M2502))))</f>
        <v>82.238343718370999</v>
      </c>
      <c r="AD2502">
        <f>+IF(AB2502=Data!$E$18,1,0)</f>
        <v>0</v>
      </c>
      <c r="AE2502">
        <f>+IF(AC2502&lt;Data!$B$17,1,0)</f>
        <v>0</v>
      </c>
      <c r="AF2502" s="7">
        <f>+IF(AND(AD2502,AE2502),1,0)</f>
        <v>0</v>
      </c>
    </row>
    <row r="2503" spans="1:32" x14ac:dyDescent="0.2">
      <c r="A2503">
        <v>1277</v>
      </c>
      <c r="B2503" t="s">
        <v>2292</v>
      </c>
      <c r="C2503">
        <v>25975</v>
      </c>
      <c r="D2503">
        <v>57000</v>
      </c>
      <c r="E2503">
        <v>4</v>
      </c>
      <c r="F2503">
        <v>8</v>
      </c>
      <c r="G2503">
        <v>15.3</v>
      </c>
      <c r="H2503" t="s">
        <v>24</v>
      </c>
      <c r="I2503">
        <v>37</v>
      </c>
      <c r="J2503">
        <v>43</v>
      </c>
      <c r="K2503">
        <v>40</v>
      </c>
      <c r="L2503">
        <v>4.1375833333333336</v>
      </c>
      <c r="M2503">
        <v>62.063749999999999</v>
      </c>
      <c r="N2503">
        <v>37.727777777777781</v>
      </c>
      <c r="O2503">
        <v>6.09</v>
      </c>
      <c r="Q2503">
        <v>0.95</v>
      </c>
      <c r="S2503">
        <v>0.75</v>
      </c>
      <c r="Y2503" t="s">
        <v>45</v>
      </c>
      <c r="Z2503" t="s">
        <v>45</v>
      </c>
      <c r="AA2503" t="s">
        <v>507</v>
      </c>
      <c r="AB2503" t="str">
        <f>+LEFT(AA2503,1)</f>
        <v>K</v>
      </c>
      <c r="AC2503" s="6">
        <f>DEGREES(ACOS(SIN(Resultats!$H$11)*SIN(RADIANS(N2503))+COS(Resultats!$H$11)*COS(RADIANS(N2503))*COS(Resultats!$E$11-RADIANS(M2503))))</f>
        <v>82.281458839980004</v>
      </c>
      <c r="AD2503">
        <f>+IF(AB2503=Data!$E$18,1,0)</f>
        <v>0</v>
      </c>
      <c r="AE2503">
        <f>+IF(AC2503&lt;Data!$B$17,1,0)</f>
        <v>0</v>
      </c>
      <c r="AF2503" s="7">
        <f>+IF(AND(AD2503,AE2503),1,0)</f>
        <v>0</v>
      </c>
    </row>
    <row r="2504" spans="1:32" x14ac:dyDescent="0.2">
      <c r="A2504">
        <v>1368</v>
      </c>
      <c r="B2504" t="s">
        <v>2356</v>
      </c>
      <c r="C2504">
        <v>27628</v>
      </c>
      <c r="D2504">
        <v>93892</v>
      </c>
      <c r="E2504">
        <v>4</v>
      </c>
      <c r="F2504">
        <v>22</v>
      </c>
      <c r="G2504">
        <v>3.5</v>
      </c>
      <c r="H2504" t="s">
        <v>24</v>
      </c>
      <c r="I2504">
        <v>14</v>
      </c>
      <c r="J2504">
        <v>4</v>
      </c>
      <c r="K2504">
        <v>38</v>
      </c>
      <c r="L2504">
        <v>4.3676388888888882</v>
      </c>
      <c r="M2504">
        <v>65.51458333333332</v>
      </c>
      <c r="N2504">
        <v>14.077222222222222</v>
      </c>
      <c r="O2504">
        <v>5.72</v>
      </c>
      <c r="Q2504">
        <v>0.32</v>
      </c>
      <c r="S2504">
        <v>0.1</v>
      </c>
      <c r="U2504">
        <v>0.17</v>
      </c>
      <c r="Y2504" t="s">
        <v>383</v>
      </c>
      <c r="Z2504" t="s">
        <v>383</v>
      </c>
      <c r="AA2504" t="s">
        <v>1740</v>
      </c>
      <c r="AB2504" t="str">
        <f>+LEFT(AA2504,1)</f>
        <v>A</v>
      </c>
      <c r="AC2504" s="6">
        <f>DEGREES(ACOS(SIN(Resultats!$H$11)*SIN(RADIANS(N2504))+COS(Resultats!$H$11)*COS(RADIANS(N2504))*COS(Resultats!$E$11-RADIANS(M2504))))</f>
        <v>82.297272424351576</v>
      </c>
      <c r="AD2504">
        <f>+IF(AB2504=Data!$E$18,1,0)</f>
        <v>1</v>
      </c>
      <c r="AE2504">
        <f>+IF(AC2504&lt;Data!$B$17,1,0)</f>
        <v>0</v>
      </c>
      <c r="AF2504" s="7">
        <f>+IF(AND(AD2504,AE2504),1,0)</f>
        <v>0</v>
      </c>
    </row>
    <row r="2505" spans="1:32" x14ac:dyDescent="0.2">
      <c r="A2505">
        <v>961</v>
      </c>
      <c r="C2505">
        <v>19978</v>
      </c>
      <c r="D2505">
        <v>4875</v>
      </c>
      <c r="E2505">
        <v>3</v>
      </c>
      <c r="F2505">
        <v>20</v>
      </c>
      <c r="G2505">
        <v>19.7</v>
      </c>
      <c r="H2505" t="s">
        <v>24</v>
      </c>
      <c r="I2505">
        <v>77</v>
      </c>
      <c r="J2505">
        <v>44</v>
      </c>
      <c r="K2505">
        <v>5</v>
      </c>
      <c r="L2505">
        <v>3.3388055555555556</v>
      </c>
      <c r="M2505">
        <v>50.082083333333337</v>
      </c>
      <c r="N2505">
        <v>77.734722222222217</v>
      </c>
      <c r="O2505">
        <v>5.45</v>
      </c>
      <c r="Q2505">
        <v>0.19</v>
      </c>
      <c r="S2505">
        <v>0.11</v>
      </c>
      <c r="Y2505" t="s">
        <v>605</v>
      </c>
      <c r="Z2505" t="s">
        <v>605</v>
      </c>
      <c r="AA2505" t="s">
        <v>5462</v>
      </c>
      <c r="AB2505" t="str">
        <f>+LEFT(AA2505,1)</f>
        <v>A</v>
      </c>
      <c r="AC2505" s="6">
        <f>DEGREES(ACOS(SIN(Resultats!$H$11)*SIN(RADIANS(N2505))+COS(Resultats!$H$11)*COS(RADIANS(N2505))*COS(Resultats!$E$11-RADIANS(M2505))))</f>
        <v>82.319396593161187</v>
      </c>
      <c r="AD2505">
        <f>+IF(AB2505=Data!$E$18,1,0)</f>
        <v>1</v>
      </c>
      <c r="AE2505">
        <f>+IF(AC2505&lt;Data!$B$17,1,0)</f>
        <v>0</v>
      </c>
      <c r="AF2505" s="7">
        <f>+IF(AND(AD2505,AE2505),1,0)</f>
        <v>0</v>
      </c>
    </row>
    <row r="2506" spans="1:32" x14ac:dyDescent="0.2">
      <c r="A2506">
        <v>6101</v>
      </c>
      <c r="C2506">
        <v>147662</v>
      </c>
      <c r="D2506">
        <v>17036</v>
      </c>
      <c r="E2506">
        <v>16</v>
      </c>
      <c r="F2506">
        <v>18</v>
      </c>
      <c r="G2506">
        <v>9.4</v>
      </c>
      <c r="H2506" t="s">
        <v>24</v>
      </c>
      <c r="I2506">
        <v>68</v>
      </c>
      <c r="J2506">
        <v>33</v>
      </c>
      <c r="K2506">
        <v>16</v>
      </c>
      <c r="L2506">
        <v>16.302611111111112</v>
      </c>
      <c r="M2506">
        <v>244.53916666666669</v>
      </c>
      <c r="N2506">
        <v>68.554444444444442</v>
      </c>
      <c r="O2506">
        <v>6.41</v>
      </c>
      <c r="P2506" t="s">
        <v>103</v>
      </c>
      <c r="Y2506" t="s">
        <v>197</v>
      </c>
      <c r="Z2506" t="s">
        <v>197</v>
      </c>
      <c r="AA2506" t="s">
        <v>197</v>
      </c>
      <c r="AB2506" t="str">
        <f>+LEFT(AA2506,1)</f>
        <v>K</v>
      </c>
      <c r="AC2506" s="6">
        <f>DEGREES(ACOS(SIN(Resultats!$H$11)*SIN(RADIANS(N2506))+COS(Resultats!$H$11)*COS(RADIANS(N2506))*COS(Resultats!$E$11-RADIANS(M2506))))</f>
        <v>82.349488985974091</v>
      </c>
      <c r="AD2506">
        <f>+IF(AB2506=Data!$E$18,1,0)</f>
        <v>0</v>
      </c>
      <c r="AE2506">
        <f>+IF(AC2506&lt;Data!$B$17,1,0)</f>
        <v>0</v>
      </c>
      <c r="AF2506" s="7">
        <f>+IF(AND(AD2506,AE2506),1,0)</f>
        <v>0</v>
      </c>
    </row>
    <row r="2507" spans="1:32" x14ac:dyDescent="0.2">
      <c r="A2507">
        <v>5981</v>
      </c>
      <c r="C2507">
        <v>144204</v>
      </c>
      <c r="D2507">
        <v>29763</v>
      </c>
      <c r="E2507">
        <v>16</v>
      </c>
      <c r="F2507">
        <v>2</v>
      </c>
      <c r="G2507">
        <v>5.5</v>
      </c>
      <c r="H2507" t="s">
        <v>24</v>
      </c>
      <c r="I2507">
        <v>52</v>
      </c>
      <c r="J2507">
        <v>54</v>
      </c>
      <c r="K2507">
        <v>57</v>
      </c>
      <c r="L2507">
        <v>16.034861111111113</v>
      </c>
      <c r="M2507">
        <v>240.52291666666667</v>
      </c>
      <c r="N2507">
        <v>52.915833333333332</v>
      </c>
      <c r="O2507">
        <v>5.93</v>
      </c>
      <c r="Q2507">
        <v>1.48</v>
      </c>
      <c r="X2507" t="s">
        <v>27</v>
      </c>
      <c r="Y2507" t="s">
        <v>104</v>
      </c>
      <c r="Z2507" t="s">
        <v>5820</v>
      </c>
      <c r="AA2507" t="s">
        <v>104</v>
      </c>
      <c r="AB2507" t="str">
        <f>+LEFT(AA2507,1)</f>
        <v>K</v>
      </c>
      <c r="AC2507" s="6">
        <f>DEGREES(ACOS(SIN(Resultats!$H$11)*SIN(RADIANS(N2507))+COS(Resultats!$H$11)*COS(RADIANS(N2507))*COS(Resultats!$E$11-RADIANS(M2507))))</f>
        <v>82.350749058472687</v>
      </c>
      <c r="AD2507">
        <f>+IF(AB2507=Data!$E$18,1,0)</f>
        <v>0</v>
      </c>
      <c r="AE2507">
        <f>+IF(AC2507&lt;Data!$B$17,1,0)</f>
        <v>0</v>
      </c>
      <c r="AF2507" s="7">
        <f>+IF(AND(AD2507,AE2507),1,0)</f>
        <v>0</v>
      </c>
    </row>
    <row r="2508" spans="1:32" x14ac:dyDescent="0.2">
      <c r="A2508">
        <v>5842</v>
      </c>
      <c r="B2508" t="s">
        <v>5263</v>
      </c>
      <c r="C2508">
        <v>140159</v>
      </c>
      <c r="D2508">
        <v>101682</v>
      </c>
      <c r="E2508">
        <v>15</v>
      </c>
      <c r="F2508">
        <v>41</v>
      </c>
      <c r="G2508">
        <v>33.1</v>
      </c>
      <c r="H2508" t="s">
        <v>24</v>
      </c>
      <c r="I2508">
        <v>19</v>
      </c>
      <c r="J2508">
        <v>40</v>
      </c>
      <c r="K2508">
        <v>13</v>
      </c>
      <c r="L2508">
        <v>15.692527777777778</v>
      </c>
      <c r="M2508">
        <v>235.38791666666668</v>
      </c>
      <c r="N2508">
        <v>19.67027777777778</v>
      </c>
      <c r="O2508">
        <v>4.5199999999999996</v>
      </c>
      <c r="Q2508">
        <v>0.04</v>
      </c>
      <c r="S2508">
        <v>0.03</v>
      </c>
      <c r="U2508">
        <v>-0.01</v>
      </c>
      <c r="Y2508" t="s">
        <v>89</v>
      </c>
      <c r="Z2508" t="s">
        <v>89</v>
      </c>
      <c r="AA2508" t="s">
        <v>1469</v>
      </c>
      <c r="AB2508" t="str">
        <f>+LEFT(AA2508,1)</f>
        <v>A</v>
      </c>
      <c r="AC2508" s="6">
        <f>DEGREES(ACOS(SIN(Resultats!$H$11)*SIN(RADIANS(N2508))+COS(Resultats!$H$11)*COS(RADIANS(N2508))*COS(Resultats!$E$11-RADIANS(M2508))))</f>
        <v>82.355989188765733</v>
      </c>
      <c r="AD2508">
        <f>+IF(AB2508=Data!$E$18,1,0)</f>
        <v>1</v>
      </c>
      <c r="AE2508">
        <f>+IF(AC2508&lt;Data!$B$17,1,0)</f>
        <v>0</v>
      </c>
      <c r="AF2508" s="7">
        <f>+IF(AND(AD2508,AE2508),1,0)</f>
        <v>0</v>
      </c>
    </row>
    <row r="2509" spans="1:32" x14ac:dyDescent="0.2">
      <c r="A2509">
        <v>1192</v>
      </c>
      <c r="C2509">
        <v>24141</v>
      </c>
      <c r="D2509">
        <v>24276</v>
      </c>
      <c r="E2509">
        <v>3</v>
      </c>
      <c r="F2509">
        <v>53</v>
      </c>
      <c r="G2509">
        <v>43.3</v>
      </c>
      <c r="H2509" t="s">
        <v>24</v>
      </c>
      <c r="I2509">
        <v>57</v>
      </c>
      <c r="J2509">
        <v>58</v>
      </c>
      <c r="K2509">
        <v>30</v>
      </c>
      <c r="L2509">
        <v>3.8953611111111113</v>
      </c>
      <c r="M2509">
        <v>58.430416666666666</v>
      </c>
      <c r="N2509">
        <v>57.975000000000001</v>
      </c>
      <c r="O2509">
        <v>5.8</v>
      </c>
      <c r="Q2509">
        <v>0.18</v>
      </c>
      <c r="S2509">
        <v>0.11</v>
      </c>
      <c r="U2509">
        <v>0.04</v>
      </c>
      <c r="Y2509" t="s">
        <v>314</v>
      </c>
      <c r="Z2509" t="s">
        <v>314</v>
      </c>
      <c r="AA2509" t="s">
        <v>15427</v>
      </c>
      <c r="AB2509" t="str">
        <f>+LEFT(AA2509,1)</f>
        <v>A</v>
      </c>
      <c r="AC2509" s="6">
        <f>DEGREES(ACOS(SIN(Resultats!$H$11)*SIN(RADIANS(N2509))+COS(Resultats!$H$11)*COS(RADIANS(N2509))*COS(Resultats!$E$11-RADIANS(M2509))))</f>
        <v>82.361791110788317</v>
      </c>
      <c r="AD2509">
        <f>+IF(AB2509=Data!$E$18,1,0)</f>
        <v>1</v>
      </c>
      <c r="AE2509">
        <f>+IF(AC2509&lt;Data!$B$17,1,0)</f>
        <v>0</v>
      </c>
      <c r="AF2509" s="7">
        <f>+IF(AND(AD2509,AE2509),1,0)</f>
        <v>0</v>
      </c>
    </row>
    <row r="2510" spans="1:32" x14ac:dyDescent="0.2">
      <c r="A2510">
        <v>5901</v>
      </c>
      <c r="B2510" t="s">
        <v>4474</v>
      </c>
      <c r="C2510">
        <v>142091</v>
      </c>
      <c r="D2510">
        <v>64948</v>
      </c>
      <c r="E2510">
        <v>15</v>
      </c>
      <c r="F2510">
        <v>51</v>
      </c>
      <c r="G2510">
        <v>13.9</v>
      </c>
      <c r="H2510" t="s">
        <v>24</v>
      </c>
      <c r="I2510">
        <v>35</v>
      </c>
      <c r="J2510">
        <v>39</v>
      </c>
      <c r="K2510">
        <v>27</v>
      </c>
      <c r="L2510">
        <v>15.853861111111112</v>
      </c>
      <c r="M2510">
        <v>237.80791666666667</v>
      </c>
      <c r="N2510">
        <v>35.657499999999999</v>
      </c>
      <c r="O2510">
        <v>4.82</v>
      </c>
      <c r="Q2510">
        <v>1</v>
      </c>
      <c r="S2510">
        <v>0.87</v>
      </c>
      <c r="U2510">
        <v>0.49</v>
      </c>
      <c r="Y2510" t="s">
        <v>2453</v>
      </c>
      <c r="Z2510" t="s">
        <v>2453</v>
      </c>
      <c r="AA2510" t="s">
        <v>507</v>
      </c>
      <c r="AB2510" t="str">
        <f>+LEFT(AA2510,1)</f>
        <v>K</v>
      </c>
      <c r="AC2510" s="6">
        <f>DEGREES(ACOS(SIN(Resultats!$H$11)*SIN(RADIANS(N2510))+COS(Resultats!$H$11)*COS(RADIANS(N2510))*COS(Resultats!$E$11-RADIANS(M2510))))</f>
        <v>82.424494926220873</v>
      </c>
      <c r="AD2510">
        <f>+IF(AB2510=Data!$E$18,1,0)</f>
        <v>0</v>
      </c>
      <c r="AE2510">
        <f>+IF(AC2510&lt;Data!$B$17,1,0)</f>
        <v>0</v>
      </c>
      <c r="AF2510" s="7">
        <f>+IF(AND(AD2510,AE2510),1,0)</f>
        <v>0</v>
      </c>
    </row>
    <row r="2511" spans="1:32" x14ac:dyDescent="0.2">
      <c r="A2511">
        <v>5938</v>
      </c>
      <c r="B2511" t="s">
        <v>4501</v>
      </c>
      <c r="C2511">
        <v>142926</v>
      </c>
      <c r="D2511">
        <v>45790</v>
      </c>
      <c r="E2511">
        <v>15</v>
      </c>
      <c r="F2511">
        <v>55</v>
      </c>
      <c r="G2511">
        <v>30.6</v>
      </c>
      <c r="H2511" t="s">
        <v>24</v>
      </c>
      <c r="I2511">
        <v>42</v>
      </c>
      <c r="J2511">
        <v>33</v>
      </c>
      <c r="K2511">
        <v>58</v>
      </c>
      <c r="L2511">
        <v>15.925166666666666</v>
      </c>
      <c r="M2511">
        <v>238.8775</v>
      </c>
      <c r="N2511">
        <v>42.566111111111105</v>
      </c>
      <c r="O2511">
        <v>5.75</v>
      </c>
      <c r="Q2511">
        <v>-0.11</v>
      </c>
      <c r="S2511">
        <v>-0.41</v>
      </c>
      <c r="U2511">
        <v>-0.18</v>
      </c>
      <c r="Y2511" t="s">
        <v>4502</v>
      </c>
      <c r="Z2511" t="s">
        <v>4502</v>
      </c>
      <c r="AA2511" t="s">
        <v>5040</v>
      </c>
      <c r="AB2511" t="str">
        <f>+LEFT(AA2511,1)</f>
        <v>B</v>
      </c>
      <c r="AC2511" s="6">
        <f>DEGREES(ACOS(SIN(Resultats!$H$11)*SIN(RADIANS(N2511))+COS(Resultats!$H$11)*COS(RADIANS(N2511))*COS(Resultats!$E$11-RADIANS(M2511))))</f>
        <v>82.433807820250138</v>
      </c>
      <c r="AD2511">
        <f>+IF(AB2511=Data!$E$18,1,0)</f>
        <v>0</v>
      </c>
      <c r="AE2511">
        <f>+IF(AC2511&lt;Data!$B$17,1,0)</f>
        <v>0</v>
      </c>
      <c r="AF2511" s="7">
        <f>+IF(AND(AD2511,AE2511),1,0)</f>
        <v>0</v>
      </c>
    </row>
    <row r="2512" spans="1:32" x14ac:dyDescent="0.2">
      <c r="A2512">
        <v>1356</v>
      </c>
      <c r="B2512" t="s">
        <v>2349</v>
      </c>
      <c r="C2512">
        <v>27459</v>
      </c>
      <c r="D2512">
        <v>93876</v>
      </c>
      <c r="E2512">
        <v>4</v>
      </c>
      <c r="F2512">
        <v>20</v>
      </c>
      <c r="G2512">
        <v>36.299999999999997</v>
      </c>
      <c r="H2512" t="s">
        <v>24</v>
      </c>
      <c r="I2512">
        <v>15</v>
      </c>
      <c r="J2512">
        <v>5</v>
      </c>
      <c r="K2512">
        <v>43</v>
      </c>
      <c r="L2512">
        <v>4.3434166666666663</v>
      </c>
      <c r="M2512">
        <v>65.151250000000005</v>
      </c>
      <c r="N2512">
        <v>15.095277777777778</v>
      </c>
      <c r="O2512">
        <v>5.26</v>
      </c>
      <c r="Q2512">
        <v>0.22</v>
      </c>
      <c r="S2512">
        <v>0.1</v>
      </c>
      <c r="U2512">
        <v>0.12</v>
      </c>
      <c r="Y2512" t="s">
        <v>264</v>
      </c>
      <c r="Z2512" t="s">
        <v>264</v>
      </c>
      <c r="AA2512" t="s">
        <v>2891</v>
      </c>
      <c r="AB2512" t="str">
        <f>+LEFT(AA2512,1)</f>
        <v>F</v>
      </c>
      <c r="AC2512" s="6">
        <f>DEGREES(ACOS(SIN(Resultats!$H$11)*SIN(RADIANS(N2512))+COS(Resultats!$H$11)*COS(RADIANS(N2512))*COS(Resultats!$E$11-RADIANS(M2512))))</f>
        <v>82.496172337173576</v>
      </c>
      <c r="AD2512">
        <f>+IF(AB2512=Data!$E$18,1,0)</f>
        <v>0</v>
      </c>
      <c r="AE2512">
        <f>+IF(AC2512&lt;Data!$B$17,1,0)</f>
        <v>0</v>
      </c>
      <c r="AF2512" s="7">
        <f>+IF(AND(AD2512,AE2512),1,0)</f>
        <v>0</v>
      </c>
    </row>
    <row r="2513" spans="1:32" x14ac:dyDescent="0.2">
      <c r="A2513">
        <v>8938</v>
      </c>
      <c r="C2513">
        <v>221525</v>
      </c>
      <c r="D2513">
        <v>3916</v>
      </c>
      <c r="E2513">
        <v>23</v>
      </c>
      <c r="F2513">
        <v>27</v>
      </c>
      <c r="G2513">
        <v>0.8</v>
      </c>
      <c r="H2513" t="s">
        <v>24</v>
      </c>
      <c r="I2513">
        <v>87</v>
      </c>
      <c r="J2513">
        <v>18</v>
      </c>
      <c r="K2513">
        <v>27</v>
      </c>
      <c r="L2513">
        <v>23.450222222222223</v>
      </c>
      <c r="M2513">
        <v>351.75333333333333</v>
      </c>
      <c r="N2513">
        <v>87.307500000000005</v>
      </c>
      <c r="O2513">
        <v>5.58</v>
      </c>
      <c r="Q2513">
        <v>0.23</v>
      </c>
      <c r="S2513">
        <v>0.13</v>
      </c>
      <c r="Y2513" t="s">
        <v>55</v>
      </c>
      <c r="Z2513" t="s">
        <v>55</v>
      </c>
      <c r="AA2513" t="s">
        <v>15415</v>
      </c>
      <c r="AB2513" t="str">
        <f>+LEFT(AA2513,1)</f>
        <v>A</v>
      </c>
      <c r="AC2513" s="6">
        <f>DEGREES(ACOS(SIN(Resultats!$H$11)*SIN(RADIANS(N2513))+COS(Resultats!$H$11)*COS(RADIANS(N2513))*COS(Resultats!$E$11-RADIANS(M2513))))</f>
        <v>82.502157536968724</v>
      </c>
      <c r="AD2513">
        <f>+IF(AB2513=Data!$E$18,1,0)</f>
        <v>1</v>
      </c>
      <c r="AE2513">
        <f>+IF(AC2513&lt;Data!$B$17,1,0)</f>
        <v>0</v>
      </c>
      <c r="AF2513" s="7">
        <f>+IF(AND(AD2513,AE2513),1,0)</f>
        <v>0</v>
      </c>
    </row>
    <row r="2514" spans="1:32" x14ac:dyDescent="0.2">
      <c r="A2514">
        <v>1329</v>
      </c>
      <c r="B2514" t="s">
        <v>2327</v>
      </c>
      <c r="C2514">
        <v>27045</v>
      </c>
      <c r="D2514">
        <v>76532</v>
      </c>
      <c r="E2514">
        <v>4</v>
      </c>
      <c r="F2514">
        <v>17</v>
      </c>
      <c r="G2514">
        <v>15.6</v>
      </c>
      <c r="H2514" t="s">
        <v>24</v>
      </c>
      <c r="I2514">
        <v>20</v>
      </c>
      <c r="J2514">
        <v>34</v>
      </c>
      <c r="K2514">
        <v>43</v>
      </c>
      <c r="L2514">
        <v>4.2876666666666665</v>
      </c>
      <c r="M2514">
        <v>64.314999999999998</v>
      </c>
      <c r="N2514">
        <v>20.578611111111112</v>
      </c>
      <c r="O2514">
        <v>4.9400000000000004</v>
      </c>
      <c r="Q2514">
        <v>0.26</v>
      </c>
      <c r="S2514">
        <v>0.11</v>
      </c>
      <c r="U2514">
        <v>0.12</v>
      </c>
      <c r="Y2514" t="s">
        <v>383</v>
      </c>
      <c r="Z2514" t="s">
        <v>383</v>
      </c>
      <c r="AA2514" t="s">
        <v>1740</v>
      </c>
      <c r="AB2514" t="str">
        <f>+LEFT(AA2514,1)</f>
        <v>A</v>
      </c>
      <c r="AC2514" s="6">
        <f>DEGREES(ACOS(SIN(Resultats!$H$11)*SIN(RADIANS(N2514))+COS(Resultats!$H$11)*COS(RADIANS(N2514))*COS(Resultats!$E$11-RADIANS(M2514))))</f>
        <v>82.507023812236525</v>
      </c>
      <c r="AD2514">
        <f>+IF(AB2514=Data!$E$18,1,0)</f>
        <v>1</v>
      </c>
      <c r="AE2514">
        <f>+IF(AC2514&lt;Data!$B$17,1,0)</f>
        <v>0</v>
      </c>
      <c r="AF2514" s="7">
        <f>+IF(AND(AD2514,AE2514),1,0)</f>
        <v>0</v>
      </c>
    </row>
    <row r="2515" spans="1:32" x14ac:dyDescent="0.2">
      <c r="A2515">
        <v>1441</v>
      </c>
      <c r="C2515">
        <v>28843</v>
      </c>
      <c r="D2515">
        <v>131279</v>
      </c>
      <c r="E2515">
        <v>4</v>
      </c>
      <c r="F2515">
        <v>32</v>
      </c>
      <c r="G2515">
        <v>37.4</v>
      </c>
      <c r="H2515" t="s">
        <v>26</v>
      </c>
      <c r="I2515">
        <v>3</v>
      </c>
      <c r="J2515">
        <v>12</v>
      </c>
      <c r="K2515">
        <v>33</v>
      </c>
      <c r="L2515">
        <v>4.5437222222222218</v>
      </c>
      <c r="M2515">
        <v>68.155833333333334</v>
      </c>
      <c r="N2515">
        <v>-3.2091666666666669</v>
      </c>
      <c r="O2515">
        <v>5.81</v>
      </c>
      <c r="Q2515">
        <v>-0.14000000000000001</v>
      </c>
      <c r="S2515">
        <v>-0.54</v>
      </c>
      <c r="Y2515" t="s">
        <v>39</v>
      </c>
      <c r="Z2515" t="s">
        <v>39</v>
      </c>
      <c r="AA2515" t="s">
        <v>5040</v>
      </c>
      <c r="AB2515" t="str">
        <f>+LEFT(AA2515,1)</f>
        <v>B</v>
      </c>
      <c r="AC2515" s="6">
        <f>DEGREES(ACOS(SIN(Resultats!$H$11)*SIN(RADIANS(N2515))+COS(Resultats!$H$11)*COS(RADIANS(N2515))*COS(Resultats!$E$11-RADIANS(M2515))))</f>
        <v>82.543667997829274</v>
      </c>
      <c r="AD2515">
        <f>+IF(AB2515=Data!$E$18,1,0)</f>
        <v>0</v>
      </c>
      <c r="AE2515">
        <f>+IF(AC2515&lt;Data!$B$17,1,0)</f>
        <v>0</v>
      </c>
      <c r="AF2515" s="7">
        <f>+IF(AND(AD2515,AE2515),1,0)</f>
        <v>0</v>
      </c>
    </row>
    <row r="2516" spans="1:32" x14ac:dyDescent="0.2">
      <c r="A2516">
        <v>6267</v>
      </c>
      <c r="C2516">
        <v>152303</v>
      </c>
      <c r="D2516">
        <v>8612</v>
      </c>
      <c r="E2516">
        <v>16</v>
      </c>
      <c r="F2516">
        <v>43</v>
      </c>
      <c r="G2516">
        <v>6</v>
      </c>
      <c r="H2516" t="s">
        <v>24</v>
      </c>
      <c r="I2516">
        <v>77</v>
      </c>
      <c r="J2516">
        <v>30</v>
      </c>
      <c r="K2516">
        <v>51</v>
      </c>
      <c r="L2516">
        <v>16.71833333333333</v>
      </c>
      <c r="M2516">
        <v>250.77500000000001</v>
      </c>
      <c r="N2516">
        <v>77.514166666666668</v>
      </c>
      <c r="O2516">
        <v>5.98</v>
      </c>
      <c r="Q2516">
        <v>0.42</v>
      </c>
      <c r="S2516">
        <v>-0.05</v>
      </c>
      <c r="Y2516" t="s">
        <v>79</v>
      </c>
      <c r="Z2516" t="s">
        <v>79</v>
      </c>
      <c r="AA2516" t="s">
        <v>2046</v>
      </c>
      <c r="AB2516" t="str">
        <f>+LEFT(AA2516,1)</f>
        <v>F</v>
      </c>
      <c r="AC2516" s="6">
        <f>DEGREES(ACOS(SIN(Resultats!$H$11)*SIN(RADIANS(N2516))+COS(Resultats!$H$11)*COS(RADIANS(N2516))*COS(Resultats!$E$11-RADIANS(M2516))))</f>
        <v>82.545632625670947</v>
      </c>
      <c r="AD2516">
        <f>+IF(AB2516=Data!$E$18,1,0)</f>
        <v>0</v>
      </c>
      <c r="AE2516">
        <f>+IF(AC2516&lt;Data!$B$17,1,0)</f>
        <v>0</v>
      </c>
      <c r="AF2516" s="7">
        <f>+IF(AND(AD2516,AE2516),1,0)</f>
        <v>0</v>
      </c>
    </row>
    <row r="2517" spans="1:32" x14ac:dyDescent="0.2">
      <c r="A2517">
        <v>285</v>
      </c>
      <c r="C2517">
        <v>5848</v>
      </c>
      <c r="D2517">
        <v>181</v>
      </c>
      <c r="E2517">
        <v>1</v>
      </c>
      <c r="F2517">
        <v>8</v>
      </c>
      <c r="G2517">
        <v>44.7</v>
      </c>
      <c r="H2517" t="s">
        <v>24</v>
      </c>
      <c r="I2517">
        <v>86</v>
      </c>
      <c r="J2517">
        <v>15</v>
      </c>
      <c r="K2517">
        <v>25</v>
      </c>
      <c r="L2517">
        <v>1.14575</v>
      </c>
      <c r="M2517">
        <v>17.186250000000001</v>
      </c>
      <c r="N2517">
        <v>86.256944444444443</v>
      </c>
      <c r="O2517">
        <v>4.25</v>
      </c>
      <c r="Q2517">
        <v>1.21</v>
      </c>
      <c r="S2517">
        <v>1.33</v>
      </c>
      <c r="U2517">
        <v>0.6</v>
      </c>
      <c r="Y2517" t="s">
        <v>354</v>
      </c>
      <c r="Z2517" t="s">
        <v>5796</v>
      </c>
      <c r="AA2517" t="s">
        <v>365</v>
      </c>
      <c r="AB2517" t="str">
        <f>+LEFT(AA2517,1)</f>
        <v>K</v>
      </c>
      <c r="AC2517" s="6">
        <f>DEGREES(ACOS(SIN(Resultats!$H$11)*SIN(RADIANS(N2517))+COS(Resultats!$H$11)*COS(RADIANS(N2517))*COS(Resultats!$E$11-RADIANS(M2517))))</f>
        <v>82.554394909985177</v>
      </c>
      <c r="AD2517">
        <f>+IF(AB2517=Data!$E$18,1,0)</f>
        <v>0</v>
      </c>
      <c r="AE2517">
        <f>+IF(AC2517&lt;Data!$B$17,1,0)</f>
        <v>0</v>
      </c>
      <c r="AF2517" s="7">
        <f>+IF(AND(AD2517,AE2517),1,0)</f>
        <v>0</v>
      </c>
    </row>
    <row r="2518" spans="1:32" x14ac:dyDescent="0.2">
      <c r="A2518">
        <v>1381</v>
      </c>
      <c r="B2518" t="s">
        <v>2370</v>
      </c>
      <c r="C2518">
        <v>27820</v>
      </c>
      <c r="D2518">
        <v>111791</v>
      </c>
      <c r="E2518">
        <v>4</v>
      </c>
      <c r="F2518">
        <v>23</v>
      </c>
      <c r="G2518">
        <v>51.9</v>
      </c>
      <c r="H2518" t="s">
        <v>24</v>
      </c>
      <c r="I2518">
        <v>9</v>
      </c>
      <c r="J2518">
        <v>27</v>
      </c>
      <c r="K2518">
        <v>39</v>
      </c>
      <c r="L2518">
        <v>4.3977500000000003</v>
      </c>
      <c r="M2518">
        <v>65.966250000000002</v>
      </c>
      <c r="N2518">
        <v>9.4608333333333334</v>
      </c>
      <c r="O2518">
        <v>5.12</v>
      </c>
      <c r="Q2518">
        <v>7.0000000000000007E-2</v>
      </c>
      <c r="S2518">
        <v>0.11</v>
      </c>
      <c r="U2518">
        <v>0.05</v>
      </c>
      <c r="Y2518" t="s">
        <v>298</v>
      </c>
      <c r="Z2518" t="s">
        <v>298</v>
      </c>
      <c r="AA2518" t="s">
        <v>1740</v>
      </c>
      <c r="AB2518" t="str">
        <f>+LEFT(AA2518,1)</f>
        <v>A</v>
      </c>
      <c r="AC2518" s="6">
        <f>DEGREES(ACOS(SIN(Resultats!$H$11)*SIN(RADIANS(N2518))+COS(Resultats!$H$11)*COS(RADIANS(N2518))*COS(Resultats!$E$11-RADIANS(M2518))))</f>
        <v>82.558473134516319</v>
      </c>
      <c r="AD2518">
        <f>+IF(AB2518=Data!$E$18,1,0)</f>
        <v>1</v>
      </c>
      <c r="AE2518">
        <f>+IF(AC2518&lt;Data!$B$17,1,0)</f>
        <v>0</v>
      </c>
      <c r="AF2518" s="7">
        <f>+IF(AND(AD2518,AE2518),1,0)</f>
        <v>0</v>
      </c>
    </row>
    <row r="2519" spans="1:32" x14ac:dyDescent="0.2">
      <c r="A2519">
        <v>5802</v>
      </c>
      <c r="B2519" t="s">
        <v>5241</v>
      </c>
      <c r="C2519">
        <v>139195</v>
      </c>
      <c r="D2519">
        <v>101640</v>
      </c>
      <c r="E2519">
        <v>15</v>
      </c>
      <c r="F2519">
        <v>36</v>
      </c>
      <c r="G2519">
        <v>29.6</v>
      </c>
      <c r="H2519" t="s">
        <v>24</v>
      </c>
      <c r="I2519">
        <v>10</v>
      </c>
      <c r="J2519">
        <v>0</v>
      </c>
      <c r="K2519">
        <v>36</v>
      </c>
      <c r="L2519">
        <v>15.608222222222222</v>
      </c>
      <c r="M2519">
        <v>234.12333333333333</v>
      </c>
      <c r="N2519">
        <v>10.01</v>
      </c>
      <c r="O2519">
        <v>5.26</v>
      </c>
      <c r="Q2519">
        <v>0.95</v>
      </c>
      <c r="S2519">
        <v>0.67</v>
      </c>
      <c r="U2519">
        <v>0.45</v>
      </c>
      <c r="Y2519" t="s">
        <v>5242</v>
      </c>
      <c r="Z2519" t="s">
        <v>54</v>
      </c>
      <c r="AA2519" t="s">
        <v>197</v>
      </c>
      <c r="AB2519" t="str">
        <f>+LEFT(AA2519,1)</f>
        <v>K</v>
      </c>
      <c r="AC2519" s="6">
        <f>DEGREES(ACOS(SIN(Resultats!$H$11)*SIN(RADIANS(N2519))+COS(Resultats!$H$11)*COS(RADIANS(N2519))*COS(Resultats!$E$11-RADIANS(M2519))))</f>
        <v>82.56042300941742</v>
      </c>
      <c r="AD2519">
        <f>+IF(AB2519=Data!$E$18,1,0)</f>
        <v>0</v>
      </c>
      <c r="AE2519">
        <f>+IF(AC2519&lt;Data!$B$17,1,0)</f>
        <v>0</v>
      </c>
      <c r="AF2519" s="7">
        <f>+IF(AND(AD2519,AE2519),1,0)</f>
        <v>0</v>
      </c>
    </row>
    <row r="2520" spans="1:32" x14ac:dyDescent="0.2">
      <c r="A2520">
        <v>6126</v>
      </c>
      <c r="C2520">
        <v>148293</v>
      </c>
      <c r="D2520">
        <v>17062</v>
      </c>
      <c r="E2520">
        <v>16</v>
      </c>
      <c r="F2520">
        <v>21</v>
      </c>
      <c r="G2520">
        <v>48.7</v>
      </c>
      <c r="H2520" t="s">
        <v>24</v>
      </c>
      <c r="I2520">
        <v>69</v>
      </c>
      <c r="J2520">
        <v>6</v>
      </c>
      <c r="K2520">
        <v>34</v>
      </c>
      <c r="L2520">
        <v>16.363527777777779</v>
      </c>
      <c r="M2520">
        <v>245.45291666666668</v>
      </c>
      <c r="N2520">
        <v>69.109444444444435</v>
      </c>
      <c r="O2520">
        <v>5.25</v>
      </c>
      <c r="Q2520">
        <v>1.1200000000000001</v>
      </c>
      <c r="S2520">
        <v>1.1100000000000001</v>
      </c>
      <c r="U2520">
        <v>0.53</v>
      </c>
      <c r="Y2520" t="s">
        <v>125</v>
      </c>
      <c r="Z2520" t="s">
        <v>125</v>
      </c>
      <c r="AA2520" t="s">
        <v>365</v>
      </c>
      <c r="AB2520" t="str">
        <f>+LEFT(AA2520,1)</f>
        <v>K</v>
      </c>
      <c r="AC2520" s="6">
        <f>DEGREES(ACOS(SIN(Resultats!$H$11)*SIN(RADIANS(N2520))+COS(Resultats!$H$11)*COS(RADIANS(N2520))*COS(Resultats!$E$11-RADIANS(M2520))))</f>
        <v>82.596132486143958</v>
      </c>
      <c r="AD2520">
        <f>+IF(AB2520=Data!$E$18,1,0)</f>
        <v>0</v>
      </c>
      <c r="AE2520">
        <f>+IF(AC2520&lt;Data!$B$17,1,0)</f>
        <v>0</v>
      </c>
      <c r="AF2520" s="7">
        <f>+IF(AND(AD2520,AE2520),1,0)</f>
        <v>0</v>
      </c>
    </row>
    <row r="2521" spans="1:32" x14ac:dyDescent="0.2">
      <c r="A2521">
        <v>5845</v>
      </c>
      <c r="B2521" t="s">
        <v>5267</v>
      </c>
      <c r="C2521">
        <v>140232</v>
      </c>
      <c r="D2521">
        <v>101686</v>
      </c>
      <c r="E2521">
        <v>15</v>
      </c>
      <c r="F2521">
        <v>41</v>
      </c>
      <c r="G2521">
        <v>54.7</v>
      </c>
      <c r="H2521" t="s">
        <v>24</v>
      </c>
      <c r="I2521">
        <v>18</v>
      </c>
      <c r="J2521">
        <v>27</v>
      </c>
      <c r="K2521">
        <v>50</v>
      </c>
      <c r="L2521">
        <v>15.698527777777779</v>
      </c>
      <c r="M2521">
        <v>235.47791666666669</v>
      </c>
      <c r="N2521">
        <v>18.463888888888889</v>
      </c>
      <c r="O2521">
        <v>5.81</v>
      </c>
      <c r="Q2521">
        <v>0.2</v>
      </c>
      <c r="S2521">
        <v>0.11</v>
      </c>
      <c r="U2521">
        <v>0.1</v>
      </c>
      <c r="Y2521" t="s">
        <v>2723</v>
      </c>
      <c r="Z2521" t="s">
        <v>2723</v>
      </c>
      <c r="AA2521" t="s">
        <v>18</v>
      </c>
      <c r="AB2521" t="str">
        <f>+LEFT(AA2521,1)</f>
        <v>A</v>
      </c>
      <c r="AC2521" s="6">
        <f>DEGREES(ACOS(SIN(Resultats!$H$11)*SIN(RADIANS(N2521))+COS(Resultats!$H$11)*COS(RADIANS(N2521))*COS(Resultats!$E$11-RADIANS(M2521))))</f>
        <v>82.608748613985938</v>
      </c>
      <c r="AD2521">
        <f>+IF(AB2521=Data!$E$18,1,0)</f>
        <v>1</v>
      </c>
      <c r="AE2521">
        <f>+IF(AC2521&lt;Data!$B$17,1,0)</f>
        <v>0</v>
      </c>
      <c r="AF2521" s="7">
        <f>+IF(AND(AD2521,AE2521),1,0)</f>
        <v>0</v>
      </c>
    </row>
    <row r="2522" spans="1:32" x14ac:dyDescent="0.2">
      <c r="A2522">
        <v>1358</v>
      </c>
      <c r="C2522">
        <v>27483</v>
      </c>
      <c r="D2522">
        <v>93878</v>
      </c>
      <c r="E2522">
        <v>4</v>
      </c>
      <c r="F2522">
        <v>20</v>
      </c>
      <c r="G2522">
        <v>52.8</v>
      </c>
      <c r="H2522" t="s">
        <v>24</v>
      </c>
      <c r="I2522">
        <v>13</v>
      </c>
      <c r="J2522">
        <v>51</v>
      </c>
      <c r="K2522">
        <v>51</v>
      </c>
      <c r="L2522">
        <v>4.3479999999999999</v>
      </c>
      <c r="M2522">
        <v>65.22</v>
      </c>
      <c r="N2522">
        <v>13.864166666666666</v>
      </c>
      <c r="O2522">
        <v>6.17</v>
      </c>
      <c r="Q2522">
        <v>0.46</v>
      </c>
      <c r="S2522">
        <v>0.01</v>
      </c>
      <c r="U2522">
        <v>0.25</v>
      </c>
      <c r="Y2522" t="s">
        <v>204</v>
      </c>
      <c r="Z2522" t="s">
        <v>204</v>
      </c>
      <c r="AA2522" t="s">
        <v>217</v>
      </c>
      <c r="AB2522" t="str">
        <f>+LEFT(AA2522,1)</f>
        <v>F</v>
      </c>
      <c r="AC2522" s="6">
        <f>DEGREES(ACOS(SIN(Resultats!$H$11)*SIN(RADIANS(N2522))+COS(Resultats!$H$11)*COS(RADIANS(N2522))*COS(Resultats!$E$11-RADIANS(M2522))))</f>
        <v>82.611448621604481</v>
      </c>
      <c r="AD2522">
        <f>+IF(AB2522=Data!$E$18,1,0)</f>
        <v>0</v>
      </c>
      <c r="AE2522">
        <f>+IF(AC2522&lt;Data!$B$17,1,0)</f>
        <v>0</v>
      </c>
      <c r="AF2522" s="7">
        <f>+IF(AND(AD2522,AE2522),1,0)</f>
        <v>0</v>
      </c>
    </row>
    <row r="2523" spans="1:32" x14ac:dyDescent="0.2">
      <c r="A2523">
        <v>1346</v>
      </c>
      <c r="B2523" t="s">
        <v>2337</v>
      </c>
      <c r="C2523">
        <v>27371</v>
      </c>
      <c r="D2523">
        <v>93868</v>
      </c>
      <c r="E2523">
        <v>4</v>
      </c>
      <c r="F2523">
        <v>19</v>
      </c>
      <c r="G2523">
        <v>47.6</v>
      </c>
      <c r="H2523" t="s">
        <v>24</v>
      </c>
      <c r="I2523">
        <v>15</v>
      </c>
      <c r="J2523">
        <v>37</v>
      </c>
      <c r="K2523">
        <v>39</v>
      </c>
      <c r="L2523">
        <v>4.3298888888888882</v>
      </c>
      <c r="M2523">
        <v>64.948333333333323</v>
      </c>
      <c r="N2523">
        <v>15.6275</v>
      </c>
      <c r="O2523">
        <v>3.65</v>
      </c>
      <c r="Q2523">
        <v>0.99</v>
      </c>
      <c r="S2523">
        <v>0.82</v>
      </c>
      <c r="U2523">
        <v>0.47</v>
      </c>
      <c r="Y2523" t="s">
        <v>2338</v>
      </c>
      <c r="Z2523" t="s">
        <v>5911</v>
      </c>
      <c r="AA2523" t="s">
        <v>197</v>
      </c>
      <c r="AB2523" t="str">
        <f>+LEFT(AA2523,1)</f>
        <v>K</v>
      </c>
      <c r="AC2523" s="6">
        <f>DEGREES(ACOS(SIN(Resultats!$H$11)*SIN(RADIANS(N2523))+COS(Resultats!$H$11)*COS(RADIANS(N2523))*COS(Resultats!$E$11-RADIANS(M2523))))</f>
        <v>82.612199405629994</v>
      </c>
      <c r="AD2523">
        <f>+IF(AB2523=Data!$E$18,1,0)</f>
        <v>0</v>
      </c>
      <c r="AE2523">
        <f>+IF(AC2523&lt;Data!$B$17,1,0)</f>
        <v>0</v>
      </c>
      <c r="AF2523" s="7">
        <f>+IF(AND(AD2523,AE2523),1,0)</f>
        <v>0</v>
      </c>
    </row>
    <row r="2524" spans="1:32" x14ac:dyDescent="0.2">
      <c r="A2524">
        <v>881</v>
      </c>
      <c r="C2524">
        <v>18438</v>
      </c>
      <c r="D2524">
        <v>4810</v>
      </c>
      <c r="E2524">
        <v>3</v>
      </c>
      <c r="F2524">
        <v>6</v>
      </c>
      <c r="G2524">
        <v>7.8</v>
      </c>
      <c r="H2524" t="s">
        <v>24</v>
      </c>
      <c r="I2524">
        <v>79</v>
      </c>
      <c r="J2524">
        <v>25</v>
      </c>
      <c r="K2524">
        <v>7</v>
      </c>
      <c r="L2524">
        <v>3.1021666666666667</v>
      </c>
      <c r="M2524">
        <v>46.532499999999999</v>
      </c>
      <c r="N2524">
        <v>79.418611111111119</v>
      </c>
      <c r="O2524">
        <v>5.49</v>
      </c>
      <c r="Q2524">
        <v>1.57</v>
      </c>
      <c r="Y2524" t="s">
        <v>2945</v>
      </c>
      <c r="Z2524" t="s">
        <v>419</v>
      </c>
      <c r="AA2524" t="s">
        <v>2160</v>
      </c>
      <c r="AB2524" t="str">
        <f>+LEFT(AA2524,1)</f>
        <v>M</v>
      </c>
      <c r="AC2524" s="6">
        <f>DEGREES(ACOS(SIN(Resultats!$H$11)*SIN(RADIANS(N2524))+COS(Resultats!$H$11)*COS(RADIANS(N2524))*COS(Resultats!$E$11-RADIANS(M2524))))</f>
        <v>82.612556859975257</v>
      </c>
      <c r="AD2524">
        <f>+IF(AB2524=Data!$E$18,1,0)</f>
        <v>0</v>
      </c>
      <c r="AE2524">
        <f>+IF(AC2524&lt;Data!$B$17,1,0)</f>
        <v>0</v>
      </c>
      <c r="AF2524" s="7">
        <f>+IF(AND(AD2524,AE2524),1,0)</f>
        <v>0</v>
      </c>
    </row>
    <row r="2525" spans="1:32" x14ac:dyDescent="0.2">
      <c r="A2525">
        <v>1129</v>
      </c>
      <c r="C2525">
        <v>23089</v>
      </c>
      <c r="D2525">
        <v>12891</v>
      </c>
      <c r="E2525">
        <v>3</v>
      </c>
      <c r="F2525">
        <v>46</v>
      </c>
      <c r="G2525">
        <v>2.2999999999999998</v>
      </c>
      <c r="H2525" t="s">
        <v>24</v>
      </c>
      <c r="I2525">
        <v>63</v>
      </c>
      <c r="J2525">
        <v>20</v>
      </c>
      <c r="K2525">
        <v>42</v>
      </c>
      <c r="L2525">
        <v>3.7673055555555557</v>
      </c>
      <c r="M2525">
        <v>56.509583333333339</v>
      </c>
      <c r="N2525">
        <v>63.344999999999999</v>
      </c>
      <c r="O2525">
        <v>4.8</v>
      </c>
      <c r="Q2525">
        <v>0.8</v>
      </c>
      <c r="S2525">
        <v>0.25</v>
      </c>
      <c r="U2525">
        <v>0.53</v>
      </c>
      <c r="Y2525" t="s">
        <v>3124</v>
      </c>
      <c r="Z2525" t="s">
        <v>86</v>
      </c>
      <c r="AA2525" t="s">
        <v>3095</v>
      </c>
      <c r="AB2525" t="str">
        <f>+LEFT(AA2525,1)</f>
        <v>G</v>
      </c>
      <c r="AC2525" s="6">
        <f>DEGREES(ACOS(SIN(Resultats!$H$11)*SIN(RADIANS(N2525))+COS(Resultats!$H$11)*COS(RADIANS(N2525))*COS(Resultats!$E$11-RADIANS(M2525))))</f>
        <v>82.628866847746252</v>
      </c>
      <c r="AD2525">
        <f>+IF(AB2525=Data!$E$18,1,0)</f>
        <v>0</v>
      </c>
      <c r="AE2525">
        <f>+IF(AC2525&lt;Data!$B$17,1,0)</f>
        <v>0</v>
      </c>
      <c r="AF2525" s="7">
        <f>+IF(AND(AD2525,AE2525),1,0)</f>
        <v>0</v>
      </c>
    </row>
    <row r="2526" spans="1:32" x14ac:dyDescent="0.2">
      <c r="A2526">
        <v>6036</v>
      </c>
      <c r="C2526">
        <v>145674</v>
      </c>
      <c r="D2526">
        <v>29823</v>
      </c>
      <c r="E2526">
        <v>16</v>
      </c>
      <c r="F2526">
        <v>9</v>
      </c>
      <c r="G2526">
        <v>2.9</v>
      </c>
      <c r="H2526" t="s">
        <v>24</v>
      </c>
      <c r="I2526">
        <v>57</v>
      </c>
      <c r="J2526">
        <v>56</v>
      </c>
      <c r="K2526">
        <v>16</v>
      </c>
      <c r="L2526">
        <v>16.150805555555554</v>
      </c>
      <c r="M2526">
        <v>242.26208333333329</v>
      </c>
      <c r="N2526">
        <v>57.937777777777775</v>
      </c>
      <c r="O2526">
        <v>6.33</v>
      </c>
      <c r="P2526" t="s">
        <v>103</v>
      </c>
      <c r="Y2526" t="s">
        <v>89</v>
      </c>
      <c r="Z2526" t="s">
        <v>89</v>
      </c>
      <c r="AA2526" t="s">
        <v>1469</v>
      </c>
      <c r="AB2526" t="str">
        <f>+LEFT(AA2526,1)</f>
        <v>A</v>
      </c>
      <c r="AC2526" s="6">
        <f>DEGREES(ACOS(SIN(Resultats!$H$11)*SIN(RADIANS(N2526))+COS(Resultats!$H$11)*COS(RADIANS(N2526))*COS(Resultats!$E$11-RADIANS(M2526))))</f>
        <v>82.731009284452284</v>
      </c>
      <c r="AD2526">
        <f>+IF(AB2526=Data!$E$18,1,0)</f>
        <v>1</v>
      </c>
      <c r="AE2526">
        <f>+IF(AC2526&lt;Data!$B$17,1,0)</f>
        <v>0</v>
      </c>
      <c r="AF2526" s="7">
        <f>+IF(AND(AD2526,AE2526),1,0)</f>
        <v>0</v>
      </c>
    </row>
    <row r="2527" spans="1:32" x14ac:dyDescent="0.2">
      <c r="A2527">
        <v>1415</v>
      </c>
      <c r="C2527">
        <v>28375</v>
      </c>
      <c r="D2527">
        <v>111845</v>
      </c>
      <c r="E2527">
        <v>4</v>
      </c>
      <c r="F2527">
        <v>28</v>
      </c>
      <c r="G2527">
        <v>32.1</v>
      </c>
      <c r="H2527" t="s">
        <v>24</v>
      </c>
      <c r="I2527">
        <v>1</v>
      </c>
      <c r="J2527">
        <v>22</v>
      </c>
      <c r="K2527">
        <v>51</v>
      </c>
      <c r="L2527">
        <v>4.4755833333333337</v>
      </c>
      <c r="M2527">
        <v>67.133750000000006</v>
      </c>
      <c r="N2527">
        <v>1.3808333333333334</v>
      </c>
      <c r="O2527">
        <v>5.55</v>
      </c>
      <c r="Q2527">
        <v>-0.1</v>
      </c>
      <c r="S2527">
        <v>-0.55000000000000004</v>
      </c>
      <c r="Y2527" t="s">
        <v>368</v>
      </c>
      <c r="Z2527" t="s">
        <v>368</v>
      </c>
      <c r="AA2527" t="s">
        <v>15433</v>
      </c>
      <c r="AB2527" t="str">
        <f>+LEFT(AA2527,1)</f>
        <v>B</v>
      </c>
      <c r="AC2527" s="6">
        <f>DEGREES(ACOS(SIN(Resultats!$H$11)*SIN(RADIANS(N2527))+COS(Resultats!$H$11)*COS(RADIANS(N2527))*COS(Resultats!$E$11-RADIANS(M2527))))</f>
        <v>82.73559676228912</v>
      </c>
      <c r="AD2527">
        <f>+IF(AB2527=Data!$E$18,1,0)</f>
        <v>0</v>
      </c>
      <c r="AE2527">
        <f>+IF(AC2527&lt;Data!$B$17,1,0)</f>
        <v>0</v>
      </c>
      <c r="AF2527" s="7">
        <f>+IF(AND(AD2527,AE2527),1,0)</f>
        <v>0</v>
      </c>
    </row>
    <row r="2528" spans="1:32" x14ac:dyDescent="0.2">
      <c r="A2528">
        <v>5840</v>
      </c>
      <c r="B2528" t="s">
        <v>5262</v>
      </c>
      <c r="C2528">
        <v>140027</v>
      </c>
      <c r="D2528">
        <v>101678</v>
      </c>
      <c r="E2528">
        <v>15</v>
      </c>
      <c r="F2528">
        <v>40</v>
      </c>
      <c r="G2528">
        <v>59.2</v>
      </c>
      <c r="H2528" t="s">
        <v>24</v>
      </c>
      <c r="I2528">
        <v>16</v>
      </c>
      <c r="J2528">
        <v>1</v>
      </c>
      <c r="K2528">
        <v>29</v>
      </c>
      <c r="L2528">
        <v>15.68311111111111</v>
      </c>
      <c r="M2528">
        <v>235.24666666666664</v>
      </c>
      <c r="N2528">
        <v>16.02472222222222</v>
      </c>
      <c r="O2528">
        <v>6.01</v>
      </c>
      <c r="Q2528">
        <v>0.9</v>
      </c>
      <c r="S2528">
        <v>0.61</v>
      </c>
      <c r="U2528">
        <v>0.46</v>
      </c>
      <c r="Y2528" t="s">
        <v>71</v>
      </c>
      <c r="Z2528" t="s">
        <v>71</v>
      </c>
      <c r="AA2528" t="s">
        <v>51</v>
      </c>
      <c r="AB2528" t="str">
        <f>+LEFT(AA2528,1)</f>
        <v>G</v>
      </c>
      <c r="AC2528" s="6">
        <f>DEGREES(ACOS(SIN(Resultats!$H$11)*SIN(RADIANS(N2528))+COS(Resultats!$H$11)*COS(RADIANS(N2528))*COS(Resultats!$E$11-RADIANS(M2528))))</f>
        <v>82.739996483689779</v>
      </c>
      <c r="AD2528">
        <f>+IF(AB2528=Data!$E$18,1,0)</f>
        <v>0</v>
      </c>
      <c r="AE2528">
        <f>+IF(AC2528&lt;Data!$B$17,1,0)</f>
        <v>0</v>
      </c>
      <c r="AF2528" s="7">
        <f>+IF(AND(AD2528,AE2528),1,0)</f>
        <v>0</v>
      </c>
    </row>
    <row r="2529" spans="1:32" x14ac:dyDescent="0.2">
      <c r="A2529">
        <v>774</v>
      </c>
      <c r="C2529">
        <v>16458</v>
      </c>
      <c r="D2529">
        <v>433</v>
      </c>
      <c r="E2529">
        <v>2</v>
      </c>
      <c r="F2529">
        <v>47</v>
      </c>
      <c r="G2529">
        <v>47.6</v>
      </c>
      <c r="H2529" t="s">
        <v>24</v>
      </c>
      <c r="I2529">
        <v>81</v>
      </c>
      <c r="J2529">
        <v>26</v>
      </c>
      <c r="K2529">
        <v>54</v>
      </c>
      <c r="L2529">
        <v>2.7965555555555555</v>
      </c>
      <c r="M2529">
        <v>41.948333333333331</v>
      </c>
      <c r="N2529">
        <v>81.448333333333338</v>
      </c>
      <c r="O2529">
        <v>5.78</v>
      </c>
      <c r="Q2529">
        <v>1.3</v>
      </c>
      <c r="Y2529" t="s">
        <v>2856</v>
      </c>
      <c r="Z2529" t="s">
        <v>6330</v>
      </c>
      <c r="AA2529" t="s">
        <v>51</v>
      </c>
      <c r="AB2529" t="str">
        <f>+LEFT(AA2529,1)</f>
        <v>G</v>
      </c>
      <c r="AC2529" s="6">
        <f>DEGREES(ACOS(SIN(Resultats!$H$11)*SIN(RADIANS(N2529))+COS(Resultats!$H$11)*COS(RADIANS(N2529))*COS(Resultats!$E$11-RADIANS(M2529))))</f>
        <v>82.741916788797553</v>
      </c>
      <c r="AD2529">
        <f>+IF(AB2529=Data!$E$18,1,0)</f>
        <v>0</v>
      </c>
      <c r="AE2529">
        <f>+IF(AC2529&lt;Data!$B$17,1,0)</f>
        <v>0</v>
      </c>
      <c r="AF2529" s="7">
        <f>+IF(AND(AD2529,AE2529),1,0)</f>
        <v>0</v>
      </c>
    </row>
    <row r="2530" spans="1:32" x14ac:dyDescent="0.2">
      <c r="A2530">
        <v>1483</v>
      </c>
      <c r="C2530">
        <v>29573</v>
      </c>
      <c r="D2530">
        <v>149789</v>
      </c>
      <c r="E2530">
        <v>4</v>
      </c>
      <c r="F2530">
        <v>38</v>
      </c>
      <c r="G2530">
        <v>53.6</v>
      </c>
      <c r="H2530" t="s">
        <v>26</v>
      </c>
      <c r="I2530">
        <v>12</v>
      </c>
      <c r="J2530">
        <v>7</v>
      </c>
      <c r="K2530">
        <v>23</v>
      </c>
      <c r="L2530">
        <v>4.6482222222222216</v>
      </c>
      <c r="M2530">
        <v>69.723333333333329</v>
      </c>
      <c r="N2530">
        <v>-12.123055555555556</v>
      </c>
      <c r="O2530">
        <v>5.01</v>
      </c>
      <c r="Q2530">
        <v>7.0000000000000007E-2</v>
      </c>
      <c r="S2530">
        <v>0.09</v>
      </c>
      <c r="U2530">
        <v>0.05</v>
      </c>
      <c r="Y2530" t="s">
        <v>192</v>
      </c>
      <c r="Z2530" t="s">
        <v>192</v>
      </c>
      <c r="AA2530" t="s">
        <v>18</v>
      </c>
      <c r="AB2530" t="str">
        <f>+LEFT(AA2530,1)</f>
        <v>A</v>
      </c>
      <c r="AC2530" s="6">
        <f>DEGREES(ACOS(SIN(Resultats!$H$11)*SIN(RADIANS(N2530))+COS(Resultats!$H$11)*COS(RADIANS(N2530))*COS(Resultats!$E$11-RADIANS(M2530))))</f>
        <v>82.752972129155921</v>
      </c>
      <c r="AD2530">
        <f>+IF(AB2530=Data!$E$18,1,0)</f>
        <v>1</v>
      </c>
      <c r="AE2530">
        <f>+IF(AC2530&lt;Data!$B$17,1,0)</f>
        <v>0</v>
      </c>
      <c r="AF2530" s="7">
        <f>+IF(AND(AD2530,AE2530),1,0)</f>
        <v>0</v>
      </c>
    </row>
    <row r="2531" spans="1:32" x14ac:dyDescent="0.2">
      <c r="A2531">
        <v>1413</v>
      </c>
      <c r="C2531">
        <v>28322</v>
      </c>
      <c r="D2531">
        <v>111840</v>
      </c>
      <c r="E2531">
        <v>4</v>
      </c>
      <c r="F2531">
        <v>28</v>
      </c>
      <c r="G2531">
        <v>3.6</v>
      </c>
      <c r="H2531" t="s">
        <v>24</v>
      </c>
      <c r="I2531">
        <v>1</v>
      </c>
      <c r="J2531">
        <v>51</v>
      </c>
      <c r="K2531">
        <v>31</v>
      </c>
      <c r="L2531">
        <v>4.4676666666666671</v>
      </c>
      <c r="M2531">
        <v>67.015000000000001</v>
      </c>
      <c r="N2531">
        <v>1.8586111111111112</v>
      </c>
      <c r="O2531">
        <v>6.15</v>
      </c>
      <c r="Q2531">
        <v>1.02</v>
      </c>
      <c r="S2531">
        <v>0.81</v>
      </c>
      <c r="Y2531" t="s">
        <v>60</v>
      </c>
      <c r="Z2531" t="s">
        <v>60</v>
      </c>
      <c r="AA2531" t="s">
        <v>28</v>
      </c>
      <c r="AB2531" t="str">
        <f>+LEFT(AA2531,1)</f>
        <v>G</v>
      </c>
      <c r="AC2531" s="6">
        <f>DEGREES(ACOS(SIN(Resultats!$H$11)*SIN(RADIANS(N2531))+COS(Resultats!$H$11)*COS(RADIANS(N2531))*COS(Resultats!$E$11-RADIANS(M2531))))</f>
        <v>82.770590614233868</v>
      </c>
      <c r="AD2531">
        <f>+IF(AB2531=Data!$E$18,1,0)</f>
        <v>0</v>
      </c>
      <c r="AE2531">
        <f>+IF(AC2531&lt;Data!$B$17,1,0)</f>
        <v>0</v>
      </c>
      <c r="AF2531" s="7">
        <f>+IF(AND(AD2531,AE2531),1,0)</f>
        <v>0</v>
      </c>
    </row>
    <row r="2532" spans="1:32" x14ac:dyDescent="0.2">
      <c r="A2532">
        <v>1032</v>
      </c>
      <c r="C2532">
        <v>21179</v>
      </c>
      <c r="D2532">
        <v>4917</v>
      </c>
      <c r="E2532">
        <v>3</v>
      </c>
      <c r="F2532">
        <v>30</v>
      </c>
      <c r="G2532">
        <v>19.5</v>
      </c>
      <c r="H2532" t="s">
        <v>24</v>
      </c>
      <c r="I2532">
        <v>71</v>
      </c>
      <c r="J2532">
        <v>51</v>
      </c>
      <c r="K2532">
        <v>50</v>
      </c>
      <c r="L2532">
        <v>3.5054166666666666</v>
      </c>
      <c r="M2532">
        <v>52.581249999999997</v>
      </c>
      <c r="N2532">
        <v>71.86388888888888</v>
      </c>
      <c r="O2532">
        <v>6.32</v>
      </c>
      <c r="Q2532">
        <v>1.8</v>
      </c>
      <c r="S2532">
        <v>1.88</v>
      </c>
      <c r="Y2532" t="s">
        <v>353</v>
      </c>
      <c r="Z2532" t="s">
        <v>353</v>
      </c>
      <c r="AA2532" t="s">
        <v>15418</v>
      </c>
      <c r="AB2532" t="str">
        <f>+LEFT(AA2532,1)</f>
        <v>M</v>
      </c>
      <c r="AC2532" s="6">
        <f>DEGREES(ACOS(SIN(Resultats!$H$11)*SIN(RADIANS(N2532))+COS(Resultats!$H$11)*COS(RADIANS(N2532))*COS(Resultats!$E$11-RADIANS(M2532))))</f>
        <v>82.793835444474411</v>
      </c>
      <c r="AD2532">
        <f>+IF(AB2532=Data!$E$18,1,0)</f>
        <v>0</v>
      </c>
      <c r="AE2532">
        <f>+IF(AC2532&lt;Data!$B$17,1,0)</f>
        <v>0</v>
      </c>
      <c r="AF2532" s="7">
        <f>+IF(AND(AD2532,AE2532),1,0)</f>
        <v>0</v>
      </c>
    </row>
    <row r="2533" spans="1:32" x14ac:dyDescent="0.2">
      <c r="A2533">
        <v>6180</v>
      </c>
      <c r="C2533">
        <v>150010</v>
      </c>
      <c r="D2533">
        <v>8544</v>
      </c>
      <c r="E2533">
        <v>16</v>
      </c>
      <c r="F2533">
        <v>31</v>
      </c>
      <c r="G2533">
        <v>28.1</v>
      </c>
      <c r="H2533" t="s">
        <v>24</v>
      </c>
      <c r="I2533">
        <v>72</v>
      </c>
      <c r="J2533">
        <v>36</v>
      </c>
      <c r="K2533">
        <v>43</v>
      </c>
      <c r="L2533">
        <v>16.524472222222222</v>
      </c>
      <c r="M2533">
        <v>247.86708333333334</v>
      </c>
      <c r="N2533">
        <v>72.611944444444433</v>
      </c>
      <c r="O2533">
        <v>6.3</v>
      </c>
      <c r="Q2533">
        <v>1.32</v>
      </c>
      <c r="S2533">
        <v>1.29</v>
      </c>
      <c r="Y2533" t="s">
        <v>125</v>
      </c>
      <c r="Z2533" t="s">
        <v>125</v>
      </c>
      <c r="AA2533" t="s">
        <v>365</v>
      </c>
      <c r="AB2533" t="str">
        <f>+LEFT(AA2533,1)</f>
        <v>K</v>
      </c>
      <c r="AC2533" s="6">
        <f>DEGREES(ACOS(SIN(Resultats!$H$11)*SIN(RADIANS(N2533))+COS(Resultats!$H$11)*COS(RADIANS(N2533))*COS(Resultats!$E$11-RADIANS(M2533))))</f>
        <v>82.794398797628588</v>
      </c>
      <c r="AD2533">
        <f>+IF(AB2533=Data!$E$18,1,0)</f>
        <v>0</v>
      </c>
      <c r="AE2533">
        <f>+IF(AC2533&lt;Data!$B$17,1,0)</f>
        <v>0</v>
      </c>
      <c r="AF2533" s="7">
        <f>+IF(AND(AD2533,AE2533),1,0)</f>
        <v>0</v>
      </c>
    </row>
    <row r="2534" spans="1:32" x14ac:dyDescent="0.2">
      <c r="A2534">
        <v>1351</v>
      </c>
      <c r="B2534" t="s">
        <v>2344</v>
      </c>
      <c r="C2534">
        <v>27397</v>
      </c>
      <c r="D2534">
        <v>93872</v>
      </c>
      <c r="E2534">
        <v>4</v>
      </c>
      <c r="F2534">
        <v>19</v>
      </c>
      <c r="G2534">
        <v>57.7</v>
      </c>
      <c r="H2534" t="s">
        <v>24</v>
      </c>
      <c r="I2534">
        <v>14</v>
      </c>
      <c r="J2534">
        <v>2</v>
      </c>
      <c r="K2534">
        <v>7</v>
      </c>
      <c r="L2534">
        <v>4.332694444444444</v>
      </c>
      <c r="M2534">
        <v>64.990416666666661</v>
      </c>
      <c r="N2534">
        <v>14.035277777777777</v>
      </c>
      <c r="O2534">
        <v>5.59</v>
      </c>
      <c r="Q2534">
        <v>0.28000000000000003</v>
      </c>
      <c r="S2534">
        <v>0.08</v>
      </c>
      <c r="U2534">
        <v>0.16</v>
      </c>
      <c r="Y2534" t="s">
        <v>88</v>
      </c>
      <c r="Z2534" t="s">
        <v>88</v>
      </c>
      <c r="AA2534" t="s">
        <v>2891</v>
      </c>
      <c r="AB2534" t="str">
        <f>+LEFT(AA2534,1)</f>
        <v>F</v>
      </c>
      <c r="AC2534" s="6">
        <f>DEGREES(ACOS(SIN(Resultats!$H$11)*SIN(RADIANS(N2534))+COS(Resultats!$H$11)*COS(RADIANS(N2534))*COS(Resultats!$E$11-RADIANS(M2534))))</f>
        <v>82.806359247363176</v>
      </c>
      <c r="AD2534">
        <f>+IF(AB2534=Data!$E$18,1,0)</f>
        <v>0</v>
      </c>
      <c r="AE2534">
        <f>+IF(AC2534&lt;Data!$B$17,1,0)</f>
        <v>0</v>
      </c>
      <c r="AF2534" s="7">
        <f>+IF(AND(AD2534,AE2534),1,0)</f>
        <v>0</v>
      </c>
    </row>
    <row r="2535" spans="1:32" x14ac:dyDescent="0.2">
      <c r="A2535">
        <v>5880</v>
      </c>
      <c r="C2535">
        <v>141527</v>
      </c>
      <c r="D2535">
        <v>84015</v>
      </c>
      <c r="E2535">
        <v>15</v>
      </c>
      <c r="F2535">
        <v>48</v>
      </c>
      <c r="G2535">
        <v>34.4</v>
      </c>
      <c r="H2535" t="s">
        <v>24</v>
      </c>
      <c r="I2535">
        <v>28</v>
      </c>
      <c r="J2535">
        <v>9</v>
      </c>
      <c r="K2535">
        <v>24</v>
      </c>
      <c r="L2535">
        <v>15.809555555555557</v>
      </c>
      <c r="M2535">
        <v>237.14333333333335</v>
      </c>
      <c r="N2535">
        <v>28.156666666666666</v>
      </c>
      <c r="O2535">
        <v>5.85</v>
      </c>
      <c r="Q2535">
        <v>0.77</v>
      </c>
      <c r="S2535">
        <v>0.28999999999999998</v>
      </c>
      <c r="Y2535" t="s">
        <v>4457</v>
      </c>
      <c r="Z2535" t="s">
        <v>4457</v>
      </c>
      <c r="AA2535" t="s">
        <v>3095</v>
      </c>
      <c r="AB2535" t="str">
        <f>+LEFT(AA2535,1)</f>
        <v>G</v>
      </c>
      <c r="AC2535" s="6">
        <f>DEGREES(ACOS(SIN(Resultats!$H$11)*SIN(RADIANS(N2535))+COS(Resultats!$H$11)*COS(RADIANS(N2535))*COS(Resultats!$E$11-RADIANS(M2535))))</f>
        <v>82.806879904852522</v>
      </c>
      <c r="AD2535">
        <f>+IF(AB2535=Data!$E$18,1,0)</f>
        <v>0</v>
      </c>
      <c r="AE2535">
        <f>+IF(AC2535&lt;Data!$B$17,1,0)</f>
        <v>0</v>
      </c>
      <c r="AF2535" s="7">
        <f>+IF(AND(AD2535,AE2535),1,0)</f>
        <v>0</v>
      </c>
    </row>
    <row r="2536" spans="1:32" x14ac:dyDescent="0.2">
      <c r="A2536">
        <v>1210</v>
      </c>
      <c r="B2536" t="s">
        <v>2236</v>
      </c>
      <c r="C2536">
        <v>24546</v>
      </c>
      <c r="D2536">
        <v>24314</v>
      </c>
      <c r="E2536">
        <v>3</v>
      </c>
      <c r="F2536">
        <v>56</v>
      </c>
      <c r="G2536">
        <v>36.5</v>
      </c>
      <c r="H2536" t="s">
        <v>24</v>
      </c>
      <c r="I2536">
        <v>50</v>
      </c>
      <c r="J2536">
        <v>41</v>
      </c>
      <c r="K2536">
        <v>43</v>
      </c>
      <c r="L2536">
        <v>3.9434722222222223</v>
      </c>
      <c r="M2536">
        <v>59.152083333333337</v>
      </c>
      <c r="N2536">
        <v>50.695277777777775</v>
      </c>
      <c r="O2536">
        <v>5.28</v>
      </c>
      <c r="Q2536">
        <v>0.41</v>
      </c>
      <c r="S2536">
        <v>0</v>
      </c>
      <c r="Y2536" t="s">
        <v>201</v>
      </c>
      <c r="Z2536" t="s">
        <v>201</v>
      </c>
      <c r="AA2536" t="s">
        <v>2154</v>
      </c>
      <c r="AB2536" t="str">
        <f>+LEFT(AA2536,1)</f>
        <v>F</v>
      </c>
      <c r="AC2536" s="6">
        <f>DEGREES(ACOS(SIN(Resultats!$H$11)*SIN(RADIANS(N2536))+COS(Resultats!$H$11)*COS(RADIANS(N2536))*COS(Resultats!$E$11-RADIANS(M2536))))</f>
        <v>82.811429428513563</v>
      </c>
      <c r="AD2536">
        <f>+IF(AB2536=Data!$E$18,1,0)</f>
        <v>0</v>
      </c>
      <c r="AE2536">
        <f>+IF(AC2536&lt;Data!$B$17,1,0)</f>
        <v>0</v>
      </c>
      <c r="AF2536" s="7">
        <f>+IF(AND(AD2536,AE2536),1,0)</f>
        <v>0</v>
      </c>
    </row>
    <row r="2537" spans="1:32" x14ac:dyDescent="0.2">
      <c r="A2537">
        <v>1450</v>
      </c>
      <c r="C2537">
        <v>29063</v>
      </c>
      <c r="D2537">
        <v>131317</v>
      </c>
      <c r="E2537">
        <v>4</v>
      </c>
      <c r="F2537">
        <v>34</v>
      </c>
      <c r="G2537">
        <v>14.2</v>
      </c>
      <c r="H2537" t="s">
        <v>26</v>
      </c>
      <c r="I2537">
        <v>6</v>
      </c>
      <c r="J2537">
        <v>50</v>
      </c>
      <c r="K2537">
        <v>16</v>
      </c>
      <c r="L2537">
        <v>4.570611111111111</v>
      </c>
      <c r="M2537">
        <v>68.55916666666667</v>
      </c>
      <c r="N2537">
        <v>-6.8377777777777773</v>
      </c>
      <c r="O2537">
        <v>6.09</v>
      </c>
      <c r="Q2537">
        <v>1.38</v>
      </c>
      <c r="S2537">
        <v>1.64</v>
      </c>
      <c r="Y2537" t="s">
        <v>125</v>
      </c>
      <c r="Z2537" t="s">
        <v>125</v>
      </c>
      <c r="AA2537" t="s">
        <v>365</v>
      </c>
      <c r="AB2537" t="str">
        <f>+LEFT(AA2537,1)</f>
        <v>K</v>
      </c>
      <c r="AC2537" s="6">
        <f>DEGREES(ACOS(SIN(Resultats!$H$11)*SIN(RADIANS(N2537))+COS(Resultats!$H$11)*COS(RADIANS(N2537))*COS(Resultats!$E$11-RADIANS(M2537))))</f>
        <v>82.827748437363809</v>
      </c>
      <c r="AD2537">
        <f>+IF(AB2537=Data!$E$18,1,0)</f>
        <v>0</v>
      </c>
      <c r="AE2537">
        <f>+IF(AC2537&lt;Data!$B$17,1,0)</f>
        <v>0</v>
      </c>
      <c r="AF2537" s="7">
        <f>+IF(AND(AD2537,AE2537),1,0)</f>
        <v>0</v>
      </c>
    </row>
    <row r="2538" spans="1:32" x14ac:dyDescent="0.2">
      <c r="A2538">
        <v>1449</v>
      </c>
      <c r="B2538" t="s">
        <v>2420</v>
      </c>
      <c r="C2538">
        <v>29009</v>
      </c>
      <c r="D2538">
        <v>131309</v>
      </c>
      <c r="E2538">
        <v>4</v>
      </c>
      <c r="F2538">
        <v>33</v>
      </c>
      <c r="G2538">
        <v>54.8</v>
      </c>
      <c r="H2538" t="s">
        <v>26</v>
      </c>
      <c r="I2538">
        <v>6</v>
      </c>
      <c r="J2538">
        <v>44</v>
      </c>
      <c r="K2538">
        <v>20</v>
      </c>
      <c r="L2538">
        <v>4.5652222222222223</v>
      </c>
      <c r="M2538">
        <v>68.478333333333339</v>
      </c>
      <c r="N2538">
        <v>-6.7388888888888889</v>
      </c>
      <c r="O2538">
        <v>5.72</v>
      </c>
      <c r="Q2538">
        <v>-0.13</v>
      </c>
      <c r="S2538">
        <v>-0.46</v>
      </c>
      <c r="Y2538" t="s">
        <v>2787</v>
      </c>
      <c r="Z2538" t="s">
        <v>2787</v>
      </c>
      <c r="AA2538" t="s">
        <v>5040</v>
      </c>
      <c r="AB2538" t="str">
        <f>+LEFT(AA2538,1)</f>
        <v>B</v>
      </c>
      <c r="AC2538" s="6">
        <f>DEGREES(ACOS(SIN(Resultats!$H$11)*SIN(RADIANS(N2538))+COS(Resultats!$H$11)*COS(RADIANS(N2538))*COS(Resultats!$E$11-RADIANS(M2538))))</f>
        <v>82.887631519142914</v>
      </c>
      <c r="AD2538">
        <f>+IF(AB2538=Data!$E$18,1,0)</f>
        <v>0</v>
      </c>
      <c r="AE2538">
        <f>+IF(AC2538&lt;Data!$B$17,1,0)</f>
        <v>0</v>
      </c>
      <c r="AF2538" s="7">
        <f>+IF(AND(AD2538,AE2538),1,0)</f>
        <v>0</v>
      </c>
    </row>
    <row r="2539" spans="1:32" x14ac:dyDescent="0.2">
      <c r="A2539">
        <v>1400</v>
      </c>
      <c r="C2539">
        <v>28191</v>
      </c>
      <c r="D2539">
        <v>111827</v>
      </c>
      <c r="E2539">
        <v>4</v>
      </c>
      <c r="F2539">
        <v>27</v>
      </c>
      <c r="G2539">
        <v>0.7</v>
      </c>
      <c r="H2539" t="s">
        <v>24</v>
      </c>
      <c r="I2539">
        <v>2</v>
      </c>
      <c r="J2539">
        <v>4</v>
      </c>
      <c r="K2539">
        <v>46</v>
      </c>
      <c r="L2539">
        <v>4.4501944444444446</v>
      </c>
      <c r="M2539">
        <v>66.752916666666664</v>
      </c>
      <c r="N2539">
        <v>2.0794444444444449</v>
      </c>
      <c r="O2539">
        <v>6.23</v>
      </c>
      <c r="Q2539">
        <v>1.0900000000000001</v>
      </c>
      <c r="S2539">
        <v>1.03</v>
      </c>
      <c r="Y2539" t="s">
        <v>45</v>
      </c>
      <c r="Z2539" t="s">
        <v>45</v>
      </c>
      <c r="AA2539" t="s">
        <v>507</v>
      </c>
      <c r="AB2539" t="str">
        <f>+LEFT(AA2539,1)</f>
        <v>K</v>
      </c>
      <c r="AC2539" s="6">
        <f>DEGREES(ACOS(SIN(Resultats!$H$11)*SIN(RADIANS(N2539))+COS(Resultats!$H$11)*COS(RADIANS(N2539))*COS(Resultats!$E$11-RADIANS(M2539))))</f>
        <v>82.990949649987385</v>
      </c>
      <c r="AD2539">
        <f>+IF(AB2539=Data!$E$18,1,0)</f>
        <v>0</v>
      </c>
      <c r="AE2539">
        <f>+IF(AC2539&lt;Data!$B$17,1,0)</f>
        <v>0</v>
      </c>
      <c r="AF2539" s="7">
        <f>+IF(AND(AD2539,AE2539),1,0)</f>
        <v>0</v>
      </c>
    </row>
    <row r="2540" spans="1:32" x14ac:dyDescent="0.2">
      <c r="A2540">
        <v>5936</v>
      </c>
      <c r="B2540" t="s">
        <v>4500</v>
      </c>
      <c r="C2540">
        <v>142908</v>
      </c>
      <c r="D2540">
        <v>64974</v>
      </c>
      <c r="E2540">
        <v>15</v>
      </c>
      <c r="F2540">
        <v>55</v>
      </c>
      <c r="G2540">
        <v>47.6</v>
      </c>
      <c r="H2540" t="s">
        <v>24</v>
      </c>
      <c r="I2540">
        <v>37</v>
      </c>
      <c r="J2540">
        <v>56</v>
      </c>
      <c r="K2540">
        <v>49</v>
      </c>
      <c r="L2540">
        <v>15.929888888888888</v>
      </c>
      <c r="M2540">
        <v>238.94833333333332</v>
      </c>
      <c r="N2540">
        <v>37.946944444444441</v>
      </c>
      <c r="O2540">
        <v>5.45</v>
      </c>
      <c r="Q2540">
        <v>0.33</v>
      </c>
      <c r="S2540">
        <v>0.03</v>
      </c>
      <c r="Y2540" t="s">
        <v>88</v>
      </c>
      <c r="Z2540" t="s">
        <v>88</v>
      </c>
      <c r="AA2540" t="s">
        <v>2891</v>
      </c>
      <c r="AB2540" t="str">
        <f>+LEFT(AA2540,1)</f>
        <v>F</v>
      </c>
      <c r="AC2540" s="6">
        <f>DEGREES(ACOS(SIN(Resultats!$H$11)*SIN(RADIANS(N2540))+COS(Resultats!$H$11)*COS(RADIANS(N2540))*COS(Resultats!$E$11-RADIANS(M2540))))</f>
        <v>83.04813377471622</v>
      </c>
      <c r="AD2540">
        <f>+IF(AB2540=Data!$E$18,1,0)</f>
        <v>0</v>
      </c>
      <c r="AE2540">
        <f>+IF(AC2540&lt;Data!$B$17,1,0)</f>
        <v>0</v>
      </c>
      <c r="AF2540" s="7">
        <f>+IF(AND(AD2540,AE2540),1,0)</f>
        <v>0</v>
      </c>
    </row>
    <row r="2541" spans="1:32" x14ac:dyDescent="0.2">
      <c r="A2541">
        <v>1161</v>
      </c>
      <c r="C2541">
        <v>23594</v>
      </c>
      <c r="D2541">
        <v>24244</v>
      </c>
      <c r="E2541">
        <v>3</v>
      </c>
      <c r="F2541">
        <v>49</v>
      </c>
      <c r="G2541">
        <v>19.600000000000001</v>
      </c>
      <c r="H2541" t="s">
        <v>24</v>
      </c>
      <c r="I2541">
        <v>57</v>
      </c>
      <c r="J2541">
        <v>7</v>
      </c>
      <c r="K2541">
        <v>5</v>
      </c>
      <c r="L2541">
        <v>3.822111111111111</v>
      </c>
      <c r="M2541">
        <v>57.331666666666663</v>
      </c>
      <c r="N2541">
        <v>57.118055555555557</v>
      </c>
      <c r="O2541">
        <v>6.46</v>
      </c>
      <c r="Q2541">
        <v>0.06</v>
      </c>
      <c r="S2541">
        <v>0.02</v>
      </c>
      <c r="Y2541" t="s">
        <v>185</v>
      </c>
      <c r="Z2541" t="s">
        <v>185</v>
      </c>
      <c r="AA2541" t="s">
        <v>2210</v>
      </c>
      <c r="AB2541" t="str">
        <f>+LEFT(AA2541,1)</f>
        <v>A</v>
      </c>
      <c r="AC2541" s="6">
        <f>DEGREES(ACOS(SIN(Resultats!$H$11)*SIN(RADIANS(N2541))+COS(Resultats!$H$11)*COS(RADIANS(N2541))*COS(Resultats!$E$11-RADIANS(M2541))))</f>
        <v>83.053798261511503</v>
      </c>
      <c r="AD2541">
        <f>+IF(AB2541=Data!$E$18,1,0)</f>
        <v>1</v>
      </c>
      <c r="AE2541">
        <f>+IF(AC2541&lt;Data!$B$17,1,0)</f>
        <v>0</v>
      </c>
      <c r="AF2541" s="7">
        <f>+IF(AND(AD2541,AE2541),1,0)</f>
        <v>0</v>
      </c>
    </row>
    <row r="2542" spans="1:32" x14ac:dyDescent="0.2">
      <c r="A2542">
        <v>6038</v>
      </c>
      <c r="C2542">
        <v>145694</v>
      </c>
      <c r="D2542">
        <v>29825</v>
      </c>
      <c r="E2542">
        <v>16</v>
      </c>
      <c r="F2542">
        <v>9</v>
      </c>
      <c r="G2542">
        <v>26</v>
      </c>
      <c r="H2542" t="s">
        <v>24</v>
      </c>
      <c r="I2542">
        <v>55</v>
      </c>
      <c r="J2542">
        <v>49</v>
      </c>
      <c r="K2542">
        <v>44</v>
      </c>
      <c r="L2542">
        <v>16.15722222222222</v>
      </c>
      <c r="M2542">
        <v>242.35833333333329</v>
      </c>
      <c r="N2542">
        <v>55.828888888888891</v>
      </c>
      <c r="O2542">
        <v>6.49</v>
      </c>
      <c r="P2542" t="s">
        <v>103</v>
      </c>
      <c r="Y2542" t="s">
        <v>197</v>
      </c>
      <c r="Z2542" t="s">
        <v>197</v>
      </c>
      <c r="AA2542" t="s">
        <v>197</v>
      </c>
      <c r="AB2542" t="str">
        <f>+LEFT(AA2542,1)</f>
        <v>K</v>
      </c>
      <c r="AC2542" s="6">
        <f>DEGREES(ACOS(SIN(Resultats!$H$11)*SIN(RADIANS(N2542))+COS(Resultats!$H$11)*COS(RADIANS(N2542))*COS(Resultats!$E$11-RADIANS(M2542))))</f>
        <v>83.055415481156089</v>
      </c>
      <c r="AD2542">
        <f>+IF(AB2542=Data!$E$18,1,0)</f>
        <v>0</v>
      </c>
      <c r="AE2542">
        <f>+IF(AC2542&lt;Data!$B$17,1,0)</f>
        <v>0</v>
      </c>
      <c r="AF2542" s="7">
        <f>+IF(AND(AD2542,AE2542),1,0)</f>
        <v>0</v>
      </c>
    </row>
    <row r="2543" spans="1:32" x14ac:dyDescent="0.2">
      <c r="A2543">
        <v>1105</v>
      </c>
      <c r="C2543">
        <v>22649</v>
      </c>
      <c r="D2543">
        <v>12874</v>
      </c>
      <c r="E2543">
        <v>3</v>
      </c>
      <c r="F2543">
        <v>42</v>
      </c>
      <c r="G2543">
        <v>9.3000000000000007</v>
      </c>
      <c r="H2543" t="s">
        <v>24</v>
      </c>
      <c r="I2543">
        <v>63</v>
      </c>
      <c r="J2543">
        <v>13</v>
      </c>
      <c r="K2543">
        <v>0</v>
      </c>
      <c r="L2543">
        <v>3.7025833333333336</v>
      </c>
      <c r="M2543">
        <v>55.53875</v>
      </c>
      <c r="N2543">
        <v>63.216666666666669</v>
      </c>
      <c r="O2543">
        <v>5.0999999999999996</v>
      </c>
      <c r="Q2543">
        <v>1.63</v>
      </c>
      <c r="S2543">
        <v>1.82</v>
      </c>
      <c r="U2543">
        <v>1.39</v>
      </c>
      <c r="Y2543" t="s">
        <v>3107</v>
      </c>
      <c r="Z2543" t="s">
        <v>6690</v>
      </c>
      <c r="AA2543" t="s">
        <v>15434</v>
      </c>
      <c r="AB2543" t="str">
        <f>+LEFT(AA2543,1)</f>
        <v>S</v>
      </c>
      <c r="AC2543" s="6">
        <f>DEGREES(ACOS(SIN(Resultats!$H$11)*SIN(RADIANS(N2543))+COS(Resultats!$H$11)*COS(RADIANS(N2543))*COS(Resultats!$E$11-RADIANS(M2543))))</f>
        <v>83.079043990143703</v>
      </c>
      <c r="AD2543">
        <f>+IF(AB2543=Data!$E$18,1,0)</f>
        <v>0</v>
      </c>
      <c r="AE2543">
        <f>+IF(AC2543&lt;Data!$B$17,1,0)</f>
        <v>0</v>
      </c>
      <c r="AF2543" s="7">
        <f>+IF(AND(AD2543,AE2543),1,0)</f>
        <v>0</v>
      </c>
    </row>
    <row r="2544" spans="1:32" x14ac:dyDescent="0.2">
      <c r="A2544">
        <v>1451</v>
      </c>
      <c r="B2544" t="s">
        <v>2422</v>
      </c>
      <c r="C2544">
        <v>29064</v>
      </c>
      <c r="D2544">
        <v>131315</v>
      </c>
      <c r="E2544">
        <v>4</v>
      </c>
      <c r="F2544">
        <v>34</v>
      </c>
      <c r="G2544">
        <v>11.6</v>
      </c>
      <c r="H2544" t="s">
        <v>26</v>
      </c>
      <c r="I2544">
        <v>8</v>
      </c>
      <c r="J2544">
        <v>13</v>
      </c>
      <c r="K2544">
        <v>53</v>
      </c>
      <c r="L2544">
        <v>4.5698888888888884</v>
      </c>
      <c r="M2544">
        <v>68.548333333333332</v>
      </c>
      <c r="N2544">
        <v>-8.2313888888888886</v>
      </c>
      <c r="O2544">
        <v>5.1100000000000003</v>
      </c>
      <c r="Q2544">
        <v>1.7</v>
      </c>
      <c r="S2544">
        <v>2.02</v>
      </c>
      <c r="U2544">
        <v>0.97</v>
      </c>
      <c r="V2544" t="s">
        <v>93</v>
      </c>
      <c r="Y2544" t="s">
        <v>98</v>
      </c>
      <c r="Z2544" t="s">
        <v>98</v>
      </c>
      <c r="AA2544" t="s">
        <v>15419</v>
      </c>
      <c r="AB2544" t="str">
        <f>+LEFT(AA2544,1)</f>
        <v>M</v>
      </c>
      <c r="AC2544" s="6">
        <f>DEGREES(ACOS(SIN(Resultats!$H$11)*SIN(RADIANS(N2544))+COS(Resultats!$H$11)*COS(RADIANS(N2544))*COS(Resultats!$E$11-RADIANS(M2544))))</f>
        <v>83.10697651537302</v>
      </c>
      <c r="AD2544">
        <f>+IF(AB2544=Data!$E$18,1,0)</f>
        <v>0</v>
      </c>
      <c r="AE2544">
        <f>+IF(AC2544&lt;Data!$B$17,1,0)</f>
        <v>0</v>
      </c>
      <c r="AF2544" s="7">
        <f>+IF(AND(AD2544,AE2544),1,0)</f>
        <v>0</v>
      </c>
    </row>
    <row r="2545" spans="1:32" x14ac:dyDescent="0.2">
      <c r="A2545">
        <v>1487</v>
      </c>
      <c r="C2545">
        <v>29613</v>
      </c>
      <c r="D2545">
        <v>149797</v>
      </c>
      <c r="E2545">
        <v>4</v>
      </c>
      <c r="F2545">
        <v>39</v>
      </c>
      <c r="G2545">
        <v>19.7</v>
      </c>
      <c r="H2545" t="s">
        <v>26</v>
      </c>
      <c r="I2545">
        <v>14</v>
      </c>
      <c r="J2545">
        <v>21</v>
      </c>
      <c r="K2545">
        <v>33</v>
      </c>
      <c r="L2545">
        <v>4.6554722222222225</v>
      </c>
      <c r="M2545">
        <v>69.832083333333344</v>
      </c>
      <c r="N2545">
        <v>-14.359166666666667</v>
      </c>
      <c r="O2545">
        <v>5.45</v>
      </c>
      <c r="Q2545">
        <v>1.06</v>
      </c>
      <c r="Y2545" t="s">
        <v>2453</v>
      </c>
      <c r="Z2545" t="s">
        <v>2453</v>
      </c>
      <c r="AA2545" t="s">
        <v>507</v>
      </c>
      <c r="AB2545" t="str">
        <f>+LEFT(AA2545,1)</f>
        <v>K</v>
      </c>
      <c r="AC2545" s="6">
        <f>DEGREES(ACOS(SIN(Resultats!$H$11)*SIN(RADIANS(N2545))+COS(Resultats!$H$11)*COS(RADIANS(N2545))*COS(Resultats!$E$11-RADIANS(M2545))))</f>
        <v>83.116621558585393</v>
      </c>
      <c r="AD2545">
        <f>+IF(AB2545=Data!$E$18,1,0)</f>
        <v>0</v>
      </c>
      <c r="AE2545">
        <f>+IF(AC2545&lt;Data!$B$17,1,0)</f>
        <v>0</v>
      </c>
      <c r="AF2545" s="7">
        <f>+IF(AND(AD2545,AE2545),1,0)</f>
        <v>0</v>
      </c>
    </row>
    <row r="2546" spans="1:32" x14ac:dyDescent="0.2">
      <c r="A2546">
        <v>5723</v>
      </c>
      <c r="B2546" t="s">
        <v>5190</v>
      </c>
      <c r="C2546">
        <v>137052</v>
      </c>
      <c r="D2546">
        <v>159234</v>
      </c>
      <c r="E2546">
        <v>15</v>
      </c>
      <c r="F2546">
        <v>24</v>
      </c>
      <c r="G2546">
        <v>11.9</v>
      </c>
      <c r="H2546" t="s">
        <v>26</v>
      </c>
      <c r="I2546">
        <v>10</v>
      </c>
      <c r="J2546">
        <v>19</v>
      </c>
      <c r="K2546">
        <v>20</v>
      </c>
      <c r="L2546">
        <v>15.403305555555557</v>
      </c>
      <c r="M2546">
        <v>231.04958333333335</v>
      </c>
      <c r="N2546">
        <v>-10.322222222222223</v>
      </c>
      <c r="O2546">
        <v>4.9400000000000004</v>
      </c>
      <c r="Q2546">
        <v>0.44</v>
      </c>
      <c r="S2546">
        <v>0.02</v>
      </c>
      <c r="Y2546" t="s">
        <v>201</v>
      </c>
      <c r="Z2546" t="s">
        <v>201</v>
      </c>
      <c r="AA2546" t="s">
        <v>2154</v>
      </c>
      <c r="AB2546" t="str">
        <f>+LEFT(AA2546,1)</f>
        <v>F</v>
      </c>
      <c r="AC2546" s="6">
        <f>DEGREES(ACOS(SIN(Resultats!$H$11)*SIN(RADIANS(N2546))+COS(Resultats!$H$11)*COS(RADIANS(N2546))*COS(Resultats!$E$11-RADIANS(M2546))))</f>
        <v>83.129746105152293</v>
      </c>
      <c r="AD2546">
        <f>+IF(AB2546=Data!$E$18,1,0)</f>
        <v>0</v>
      </c>
      <c r="AE2546">
        <f>+IF(AC2546&lt;Data!$B$17,1,0)</f>
        <v>0</v>
      </c>
      <c r="AF2546" s="7">
        <f>+IF(AND(AD2546,AE2546),1,0)</f>
        <v>0</v>
      </c>
    </row>
    <row r="2547" spans="1:32" x14ac:dyDescent="0.2">
      <c r="A2547">
        <v>5831</v>
      </c>
      <c r="C2547">
        <v>139862</v>
      </c>
      <c r="D2547">
        <v>101673</v>
      </c>
      <c r="E2547">
        <v>15</v>
      </c>
      <c r="F2547">
        <v>40</v>
      </c>
      <c r="G2547">
        <v>10.4</v>
      </c>
      <c r="H2547" t="s">
        <v>24</v>
      </c>
      <c r="I2547">
        <v>12</v>
      </c>
      <c r="J2547">
        <v>3</v>
      </c>
      <c r="K2547">
        <v>11</v>
      </c>
      <c r="L2547">
        <v>15.669555555555554</v>
      </c>
      <c r="M2547">
        <v>235.04333333333332</v>
      </c>
      <c r="N2547">
        <v>12.053055555555556</v>
      </c>
      <c r="O2547">
        <v>6.25</v>
      </c>
      <c r="Q2547">
        <v>0.94</v>
      </c>
      <c r="S2547">
        <v>0.71</v>
      </c>
      <c r="Y2547" t="s">
        <v>5256</v>
      </c>
      <c r="Z2547" t="s">
        <v>9432</v>
      </c>
      <c r="AA2547" t="s">
        <v>3097</v>
      </c>
      <c r="AB2547" t="str">
        <f>+LEFT(AA2547,1)</f>
        <v>G</v>
      </c>
      <c r="AC2547" s="6">
        <f>DEGREES(ACOS(SIN(Resultats!$H$11)*SIN(RADIANS(N2547))+COS(Resultats!$H$11)*COS(RADIANS(N2547))*COS(Resultats!$E$11-RADIANS(M2547))))</f>
        <v>83.13822076481577</v>
      </c>
      <c r="AD2547">
        <f>+IF(AB2547=Data!$E$18,1,0)</f>
        <v>0</v>
      </c>
      <c r="AE2547">
        <f>+IF(AC2547&lt;Data!$B$17,1,0)</f>
        <v>0</v>
      </c>
      <c r="AF2547" s="7">
        <f>+IF(AND(AD2547,AE2547),1,0)</f>
        <v>0</v>
      </c>
    </row>
    <row r="2548" spans="1:32" x14ac:dyDescent="0.2">
      <c r="A2548">
        <v>1460</v>
      </c>
      <c r="C2548">
        <v>29173</v>
      </c>
      <c r="D2548">
        <v>131335</v>
      </c>
      <c r="E2548">
        <v>4</v>
      </c>
      <c r="F2548">
        <v>35</v>
      </c>
      <c r="G2548">
        <v>14</v>
      </c>
      <c r="H2548" t="s">
        <v>26</v>
      </c>
      <c r="I2548">
        <v>9</v>
      </c>
      <c r="J2548">
        <v>44</v>
      </c>
      <c r="K2548">
        <v>12</v>
      </c>
      <c r="L2548">
        <v>4.5872222222222216</v>
      </c>
      <c r="M2548">
        <v>68.808333333333323</v>
      </c>
      <c r="N2548">
        <v>-9.7366666666666664</v>
      </c>
      <c r="O2548">
        <v>6.37</v>
      </c>
      <c r="Q2548">
        <v>0.11</v>
      </c>
      <c r="S2548">
        <v>0.1</v>
      </c>
      <c r="Y2548" t="s">
        <v>232</v>
      </c>
      <c r="Z2548" t="s">
        <v>232</v>
      </c>
      <c r="AA2548" t="s">
        <v>1469</v>
      </c>
      <c r="AB2548" t="str">
        <f>+LEFT(AA2548,1)</f>
        <v>A</v>
      </c>
      <c r="AC2548" s="6">
        <f>DEGREES(ACOS(SIN(Resultats!$H$11)*SIN(RADIANS(N2548))+COS(Resultats!$H$11)*COS(RADIANS(N2548))*COS(Resultats!$E$11-RADIANS(M2548))))</f>
        <v>83.150399546153963</v>
      </c>
      <c r="AD2548">
        <f>+IF(AB2548=Data!$E$18,1,0)</f>
        <v>1</v>
      </c>
      <c r="AE2548">
        <f>+IF(AC2548&lt;Data!$B$17,1,0)</f>
        <v>0</v>
      </c>
      <c r="AF2548" s="7">
        <f>+IF(AND(AD2548,AE2548),1,0)</f>
        <v>0</v>
      </c>
    </row>
    <row r="2549" spans="1:32" x14ac:dyDescent="0.2">
      <c r="A2549">
        <v>5950</v>
      </c>
      <c r="C2549">
        <v>143209</v>
      </c>
      <c r="D2549">
        <v>64988</v>
      </c>
      <c r="E2549">
        <v>15</v>
      </c>
      <c r="F2549">
        <v>57</v>
      </c>
      <c r="G2549">
        <v>29.9</v>
      </c>
      <c r="H2549" t="s">
        <v>24</v>
      </c>
      <c r="I2549">
        <v>39</v>
      </c>
      <c r="J2549">
        <v>41</v>
      </c>
      <c r="K2549">
        <v>43</v>
      </c>
      <c r="L2549">
        <v>15.958305555555555</v>
      </c>
      <c r="M2549">
        <v>239.37458333333331</v>
      </c>
      <c r="N2549">
        <v>39.695277777777775</v>
      </c>
      <c r="O2549">
        <v>6.31</v>
      </c>
      <c r="Q2549">
        <v>1.07</v>
      </c>
      <c r="Y2549" t="s">
        <v>197</v>
      </c>
      <c r="Z2549" t="s">
        <v>197</v>
      </c>
      <c r="AA2549" t="s">
        <v>197</v>
      </c>
      <c r="AB2549" t="str">
        <f>+LEFT(AA2549,1)</f>
        <v>K</v>
      </c>
      <c r="AC2549" s="6">
        <f>DEGREES(ACOS(SIN(Resultats!$H$11)*SIN(RADIANS(N2549))+COS(Resultats!$H$11)*COS(RADIANS(N2549))*COS(Resultats!$E$11-RADIANS(M2549))))</f>
        <v>83.155155609309929</v>
      </c>
      <c r="AD2549">
        <f>+IF(AB2549=Data!$E$18,1,0)</f>
        <v>0</v>
      </c>
      <c r="AE2549">
        <f>+IF(AC2549&lt;Data!$B$17,1,0)</f>
        <v>0</v>
      </c>
      <c r="AF2549" s="7">
        <f>+IF(AND(AD2549,AE2549),1,0)</f>
        <v>0</v>
      </c>
    </row>
    <row r="2550" spans="1:32" x14ac:dyDescent="0.2">
      <c r="A2550">
        <v>1287</v>
      </c>
      <c r="B2550" t="s">
        <v>2297</v>
      </c>
      <c r="C2550">
        <v>26322</v>
      </c>
      <c r="D2550">
        <v>76485</v>
      </c>
      <c r="E2550">
        <v>4</v>
      </c>
      <c r="F2550">
        <v>10</v>
      </c>
      <c r="G2550">
        <v>49.9</v>
      </c>
      <c r="H2550" t="s">
        <v>24</v>
      </c>
      <c r="I2550">
        <v>26</v>
      </c>
      <c r="J2550">
        <v>28</v>
      </c>
      <c r="K2550">
        <v>51</v>
      </c>
      <c r="L2550">
        <v>4.1805277777777778</v>
      </c>
      <c r="M2550">
        <v>62.707916666666669</v>
      </c>
      <c r="N2550">
        <v>26.480833333333333</v>
      </c>
      <c r="O2550">
        <v>5.41</v>
      </c>
      <c r="Q2550">
        <v>0.34</v>
      </c>
      <c r="S2550">
        <v>0.06</v>
      </c>
      <c r="Y2550" t="s">
        <v>2299</v>
      </c>
      <c r="Z2550" t="s">
        <v>6882</v>
      </c>
      <c r="AA2550" t="s">
        <v>2897</v>
      </c>
      <c r="AB2550" t="str">
        <f>+LEFT(AA2550,1)</f>
        <v>F</v>
      </c>
      <c r="AC2550" s="6">
        <f>DEGREES(ACOS(SIN(Resultats!$H$11)*SIN(RADIANS(N2550))+COS(Resultats!$H$11)*COS(RADIANS(N2550))*COS(Resultats!$E$11-RADIANS(M2550))))</f>
        <v>83.161293265577058</v>
      </c>
      <c r="AD2550">
        <f>+IF(AB2550=Data!$E$18,1,0)</f>
        <v>0</v>
      </c>
      <c r="AE2550">
        <f>+IF(AC2550&lt;Data!$B$17,1,0)</f>
        <v>0</v>
      </c>
      <c r="AF2550" s="7">
        <f>+IF(AND(AD2550,AE2550),1,0)</f>
        <v>0</v>
      </c>
    </row>
    <row r="2551" spans="1:32" x14ac:dyDescent="0.2">
      <c r="A2551">
        <v>6161</v>
      </c>
      <c r="B2551" t="s">
        <v>4668</v>
      </c>
      <c r="C2551">
        <v>149212</v>
      </c>
      <c r="D2551">
        <v>17107</v>
      </c>
      <c r="E2551">
        <v>16</v>
      </c>
      <c r="F2551">
        <v>27</v>
      </c>
      <c r="G2551">
        <v>59</v>
      </c>
      <c r="H2551" t="s">
        <v>24</v>
      </c>
      <c r="I2551">
        <v>68</v>
      </c>
      <c r="J2551">
        <v>46</v>
      </c>
      <c r="K2551">
        <v>5</v>
      </c>
      <c r="L2551">
        <v>16.46638888888889</v>
      </c>
      <c r="M2551">
        <v>246.99583333333334</v>
      </c>
      <c r="N2551">
        <v>68.768055555555549</v>
      </c>
      <c r="O2551">
        <v>5</v>
      </c>
      <c r="Q2551">
        <v>-0.06</v>
      </c>
      <c r="S2551">
        <v>-0.12</v>
      </c>
      <c r="U2551">
        <v>-0.02</v>
      </c>
      <c r="Y2551" t="s">
        <v>340</v>
      </c>
      <c r="Z2551" t="s">
        <v>340</v>
      </c>
      <c r="AA2551" t="s">
        <v>2210</v>
      </c>
      <c r="AB2551" t="str">
        <f>+LEFT(AA2551,1)</f>
        <v>A</v>
      </c>
      <c r="AC2551" s="6">
        <f>DEGREES(ACOS(SIN(Resultats!$H$11)*SIN(RADIANS(N2551))+COS(Resultats!$H$11)*COS(RADIANS(N2551))*COS(Resultats!$E$11-RADIANS(M2551))))</f>
        <v>83.198887723941638</v>
      </c>
      <c r="AD2551">
        <f>+IF(AB2551=Data!$E$18,1,0)</f>
        <v>1</v>
      </c>
      <c r="AE2551">
        <f>+IF(AC2551&lt;Data!$B$17,1,0)</f>
        <v>0</v>
      </c>
      <c r="AF2551" s="7">
        <f>+IF(AND(AD2551,AE2551),1,0)</f>
        <v>0</v>
      </c>
    </row>
    <row r="2552" spans="1:32" x14ac:dyDescent="0.2">
      <c r="A2552">
        <v>1452</v>
      </c>
      <c r="C2552">
        <v>29065</v>
      </c>
      <c r="D2552">
        <v>131316</v>
      </c>
      <c r="E2552">
        <v>4</v>
      </c>
      <c r="F2552">
        <v>34</v>
      </c>
      <c r="G2552">
        <v>11.7</v>
      </c>
      <c r="H2552" t="s">
        <v>26</v>
      </c>
      <c r="I2552">
        <v>8</v>
      </c>
      <c r="J2552">
        <v>58</v>
      </c>
      <c r="K2552">
        <v>13</v>
      </c>
      <c r="L2552">
        <v>4.5699166666666668</v>
      </c>
      <c r="M2552">
        <v>68.548749999999998</v>
      </c>
      <c r="N2552">
        <v>-8.9702777777777776</v>
      </c>
      <c r="O2552">
        <v>5.26</v>
      </c>
      <c r="Q2552">
        <v>1.47</v>
      </c>
      <c r="S2552">
        <v>1.73</v>
      </c>
      <c r="Y2552" t="s">
        <v>172</v>
      </c>
      <c r="Z2552" t="s">
        <v>172</v>
      </c>
      <c r="AA2552" t="s">
        <v>80</v>
      </c>
      <c r="AB2552" t="str">
        <f>+LEFT(AA2552,1)</f>
        <v>K</v>
      </c>
      <c r="AC2552" s="6">
        <f>DEGREES(ACOS(SIN(Resultats!$H$11)*SIN(RADIANS(N2552))+COS(Resultats!$H$11)*COS(RADIANS(N2552))*COS(Resultats!$E$11-RADIANS(M2552))))</f>
        <v>83.250631066829811</v>
      </c>
      <c r="AD2552">
        <f>+IF(AB2552=Data!$E$18,1,0)</f>
        <v>0</v>
      </c>
      <c r="AE2552">
        <f>+IF(AC2552&lt;Data!$B$17,1,0)</f>
        <v>0</v>
      </c>
      <c r="AF2552" s="7">
        <f>+IF(AND(AD2552,AE2552),1,0)</f>
        <v>0</v>
      </c>
    </row>
    <row r="2553" spans="1:32" x14ac:dyDescent="0.2">
      <c r="A2553">
        <v>1297</v>
      </c>
      <c r="C2553">
        <v>26571</v>
      </c>
      <c r="D2553">
        <v>76505</v>
      </c>
      <c r="E2553">
        <v>4</v>
      </c>
      <c r="F2553">
        <v>12</v>
      </c>
      <c r="G2553">
        <v>51.2</v>
      </c>
      <c r="H2553" t="s">
        <v>24</v>
      </c>
      <c r="I2553">
        <v>22</v>
      </c>
      <c r="J2553">
        <v>24</v>
      </c>
      <c r="K2553">
        <v>49</v>
      </c>
      <c r="L2553">
        <v>4.2142222222222223</v>
      </c>
      <c r="M2553">
        <v>63.213333333333338</v>
      </c>
      <c r="N2553">
        <v>22.413611111111109</v>
      </c>
      <c r="O2553">
        <v>6.12</v>
      </c>
      <c r="Q2553">
        <v>0.19</v>
      </c>
      <c r="S2553">
        <v>-0.27</v>
      </c>
      <c r="Y2553" t="s">
        <v>2302</v>
      </c>
      <c r="Z2553" t="s">
        <v>39</v>
      </c>
      <c r="AA2553" t="s">
        <v>5040</v>
      </c>
      <c r="AB2553" t="str">
        <f>+LEFT(AA2553,1)</f>
        <v>B</v>
      </c>
      <c r="AC2553" s="6">
        <f>DEGREES(ACOS(SIN(Resultats!$H$11)*SIN(RADIANS(N2553))+COS(Resultats!$H$11)*COS(RADIANS(N2553))*COS(Resultats!$E$11-RADIANS(M2553))))</f>
        <v>83.267022549397169</v>
      </c>
      <c r="AD2553">
        <f>+IF(AB2553=Data!$E$18,1,0)</f>
        <v>0</v>
      </c>
      <c r="AE2553">
        <f>+IF(AC2553&lt;Data!$B$17,1,0)</f>
        <v>0</v>
      </c>
      <c r="AF2553" s="7">
        <f>+IF(AND(AD2553,AE2553),1,0)</f>
        <v>0</v>
      </c>
    </row>
    <row r="2554" spans="1:32" x14ac:dyDescent="0.2">
      <c r="A2554">
        <v>1207</v>
      </c>
      <c r="C2554">
        <v>24504</v>
      </c>
      <c r="D2554">
        <v>39195</v>
      </c>
      <c r="E2554">
        <v>3</v>
      </c>
      <c r="F2554">
        <v>55</v>
      </c>
      <c r="G2554">
        <v>58.2</v>
      </c>
      <c r="H2554" t="s">
        <v>24</v>
      </c>
      <c r="I2554">
        <v>47</v>
      </c>
      <c r="J2554">
        <v>52</v>
      </c>
      <c r="K2554">
        <v>17</v>
      </c>
      <c r="L2554">
        <v>3.9328333333333334</v>
      </c>
      <c r="M2554">
        <v>58.9925</v>
      </c>
      <c r="N2554">
        <v>47.871388888888887</v>
      </c>
      <c r="O2554">
        <v>5.37</v>
      </c>
      <c r="Q2554">
        <v>-0.08</v>
      </c>
      <c r="S2554">
        <v>-0.47</v>
      </c>
      <c r="Y2554" t="s">
        <v>177</v>
      </c>
      <c r="Z2554" t="s">
        <v>177</v>
      </c>
      <c r="AA2554" t="s">
        <v>15424</v>
      </c>
      <c r="AB2554" t="str">
        <f>+LEFT(AA2554,1)</f>
        <v>B</v>
      </c>
      <c r="AC2554" s="6">
        <f>DEGREES(ACOS(SIN(Resultats!$H$11)*SIN(RADIANS(N2554))+COS(Resultats!$H$11)*COS(RADIANS(N2554))*COS(Resultats!$E$11-RADIANS(M2554))))</f>
        <v>83.271255893346122</v>
      </c>
      <c r="AD2554">
        <f>+IF(AB2554=Data!$E$18,1,0)</f>
        <v>0</v>
      </c>
      <c r="AE2554">
        <f>+IF(AC2554&lt;Data!$B$17,1,0)</f>
        <v>0</v>
      </c>
      <c r="AF2554" s="7">
        <f>+IF(AND(AD2554,AE2554),1,0)</f>
        <v>0</v>
      </c>
    </row>
    <row r="2555" spans="1:32" x14ac:dyDescent="0.2">
      <c r="A2555">
        <v>5982</v>
      </c>
      <c r="B2555" t="s">
        <v>4532</v>
      </c>
      <c r="C2555">
        <v>144206</v>
      </c>
      <c r="D2555">
        <v>45865</v>
      </c>
      <c r="E2555">
        <v>16</v>
      </c>
      <c r="F2555">
        <v>2</v>
      </c>
      <c r="G2555">
        <v>47.9</v>
      </c>
      <c r="H2555" t="s">
        <v>24</v>
      </c>
      <c r="I2555">
        <v>46</v>
      </c>
      <c r="J2555">
        <v>2</v>
      </c>
      <c r="K2555">
        <v>12</v>
      </c>
      <c r="L2555">
        <v>16.046638888888889</v>
      </c>
      <c r="M2555">
        <v>240.69958333333335</v>
      </c>
      <c r="N2555">
        <v>46.036666666666662</v>
      </c>
      <c r="O2555">
        <v>4.76</v>
      </c>
      <c r="Q2555">
        <v>-0.11</v>
      </c>
      <c r="S2555">
        <v>-0.32</v>
      </c>
      <c r="U2555">
        <v>-0.1</v>
      </c>
      <c r="Y2555" t="s">
        <v>39</v>
      </c>
      <c r="Z2555" t="s">
        <v>39</v>
      </c>
      <c r="AA2555" t="s">
        <v>5040</v>
      </c>
      <c r="AB2555" t="str">
        <f>+LEFT(AA2555,1)</f>
        <v>B</v>
      </c>
      <c r="AC2555" s="6">
        <f>DEGREES(ACOS(SIN(Resultats!$H$11)*SIN(RADIANS(N2555))+COS(Resultats!$H$11)*COS(RADIANS(N2555))*COS(Resultats!$E$11-RADIANS(M2555))))</f>
        <v>83.301656915364987</v>
      </c>
      <c r="AD2555">
        <f>+IF(AB2555=Data!$E$18,1,0)</f>
        <v>0</v>
      </c>
      <c r="AE2555">
        <f>+IF(AC2555&lt;Data!$B$17,1,0)</f>
        <v>0</v>
      </c>
      <c r="AF2555" s="7">
        <f>+IF(AND(AD2555,AE2555),1,0)</f>
        <v>0</v>
      </c>
    </row>
    <row r="2556" spans="1:32" x14ac:dyDescent="0.2">
      <c r="A2556">
        <v>5889</v>
      </c>
      <c r="B2556" t="s">
        <v>4462</v>
      </c>
      <c r="C2556">
        <v>141714</v>
      </c>
      <c r="D2556">
        <v>84019</v>
      </c>
      <c r="E2556">
        <v>15</v>
      </c>
      <c r="F2556">
        <v>49</v>
      </c>
      <c r="G2556">
        <v>35.700000000000003</v>
      </c>
      <c r="H2556" t="s">
        <v>24</v>
      </c>
      <c r="I2556">
        <v>26</v>
      </c>
      <c r="J2556">
        <v>4</v>
      </c>
      <c r="K2556">
        <v>6</v>
      </c>
      <c r="L2556">
        <v>15.826583333333334</v>
      </c>
      <c r="M2556">
        <v>237.39875000000001</v>
      </c>
      <c r="N2556">
        <v>26.068333333333332</v>
      </c>
      <c r="O2556">
        <v>4.63</v>
      </c>
      <c r="Q2556">
        <v>0.8</v>
      </c>
      <c r="S2556">
        <v>0.37</v>
      </c>
      <c r="U2556">
        <v>0.42</v>
      </c>
      <c r="Y2556" t="s">
        <v>4464</v>
      </c>
      <c r="Z2556" t="s">
        <v>11985</v>
      </c>
      <c r="AA2556" t="s">
        <v>2834</v>
      </c>
      <c r="AB2556" t="str">
        <f>+LEFT(AA2556,1)</f>
        <v>G</v>
      </c>
      <c r="AC2556" s="6">
        <f>DEGREES(ACOS(SIN(Resultats!$H$11)*SIN(RADIANS(N2556))+COS(Resultats!$H$11)*COS(RADIANS(N2556))*COS(Resultats!$E$11-RADIANS(M2556))))</f>
        <v>83.312336216355988</v>
      </c>
      <c r="AD2556">
        <f>+IF(AB2556=Data!$E$18,1,0)</f>
        <v>0</v>
      </c>
      <c r="AE2556">
        <f>+IF(AC2556&lt;Data!$B$17,1,0)</f>
        <v>0</v>
      </c>
      <c r="AF2556" s="7">
        <f>+IF(AND(AD2556,AE2556),1,0)</f>
        <v>0</v>
      </c>
    </row>
    <row r="2557" spans="1:32" x14ac:dyDescent="0.2">
      <c r="A2557">
        <v>1361</v>
      </c>
      <c r="C2557">
        <v>27505</v>
      </c>
      <c r="D2557">
        <v>111759</v>
      </c>
      <c r="E2557">
        <v>4</v>
      </c>
      <c r="F2557">
        <v>20</v>
      </c>
      <c r="G2557">
        <v>49</v>
      </c>
      <c r="H2557" t="s">
        <v>24</v>
      </c>
      <c r="I2557">
        <v>9</v>
      </c>
      <c r="J2557">
        <v>13</v>
      </c>
      <c r="K2557">
        <v>32</v>
      </c>
      <c r="L2557">
        <v>4.3469444444444445</v>
      </c>
      <c r="M2557">
        <v>65.204166666666666</v>
      </c>
      <c r="N2557">
        <v>9.2255555555555553</v>
      </c>
      <c r="O2557">
        <v>6.53</v>
      </c>
      <c r="Q2557">
        <v>0.15</v>
      </c>
      <c r="S2557">
        <v>0.11</v>
      </c>
      <c r="Y2557" t="s">
        <v>310</v>
      </c>
      <c r="Z2557" t="s">
        <v>310</v>
      </c>
      <c r="AA2557" t="s">
        <v>15426</v>
      </c>
      <c r="AB2557" t="str">
        <f>+LEFT(AA2557,1)</f>
        <v>A</v>
      </c>
      <c r="AC2557" s="6">
        <f>DEGREES(ACOS(SIN(Resultats!$H$11)*SIN(RADIANS(N2557))+COS(Resultats!$H$11)*COS(RADIANS(N2557))*COS(Resultats!$E$11-RADIANS(M2557))))</f>
        <v>83.338055005635979</v>
      </c>
      <c r="AD2557">
        <f>+IF(AB2557=Data!$E$18,1,0)</f>
        <v>1</v>
      </c>
      <c r="AE2557">
        <f>+IF(AC2557&lt;Data!$B$17,1,0)</f>
        <v>0</v>
      </c>
      <c r="AF2557" s="7">
        <f>+IF(AND(AD2557,AE2557),1,0)</f>
        <v>0</v>
      </c>
    </row>
    <row r="2558" spans="1:32" x14ac:dyDescent="0.2">
      <c r="A2558">
        <v>1481</v>
      </c>
      <c r="B2558" t="s">
        <v>2450</v>
      </c>
      <c r="C2558">
        <v>29503</v>
      </c>
      <c r="D2558">
        <v>149781</v>
      </c>
      <c r="E2558">
        <v>4</v>
      </c>
      <c r="F2558">
        <v>38</v>
      </c>
      <c r="G2558">
        <v>10.8</v>
      </c>
      <c r="H2558" t="s">
        <v>26</v>
      </c>
      <c r="I2558">
        <v>14</v>
      </c>
      <c r="J2558">
        <v>18</v>
      </c>
      <c r="K2558">
        <v>14</v>
      </c>
      <c r="L2558">
        <v>4.636333333333333</v>
      </c>
      <c r="M2558">
        <v>69.545000000000002</v>
      </c>
      <c r="N2558">
        <v>-14.30388888888889</v>
      </c>
      <c r="O2558">
        <v>3.87</v>
      </c>
      <c r="Q2558">
        <v>1.0900000000000001</v>
      </c>
      <c r="S2558">
        <v>1.01</v>
      </c>
      <c r="U2558">
        <v>0.56000000000000005</v>
      </c>
      <c r="Y2558" t="s">
        <v>2451</v>
      </c>
      <c r="Z2558" t="s">
        <v>125</v>
      </c>
      <c r="AA2558" t="s">
        <v>365</v>
      </c>
      <c r="AB2558" t="str">
        <f>+LEFT(AA2558,1)</f>
        <v>K</v>
      </c>
      <c r="AC2558" s="6">
        <f>DEGREES(ACOS(SIN(Resultats!$H$11)*SIN(RADIANS(N2558))+COS(Resultats!$H$11)*COS(RADIANS(N2558))*COS(Resultats!$E$11-RADIANS(M2558))))</f>
        <v>83.376875808243099</v>
      </c>
      <c r="AD2558">
        <f>+IF(AB2558=Data!$E$18,1,0)</f>
        <v>0</v>
      </c>
      <c r="AE2558">
        <f>+IF(AC2558&lt;Data!$B$17,1,0)</f>
        <v>0</v>
      </c>
      <c r="AF2558" s="7">
        <f>+IF(AND(AD2558,AE2558),1,0)</f>
        <v>0</v>
      </c>
    </row>
    <row r="2559" spans="1:32" x14ac:dyDescent="0.2">
      <c r="A2559">
        <v>5843</v>
      </c>
      <c r="B2559" t="s">
        <v>5264</v>
      </c>
      <c r="C2559">
        <v>140160</v>
      </c>
      <c r="D2559">
        <v>101683</v>
      </c>
      <c r="E2559">
        <v>15</v>
      </c>
      <c r="F2559">
        <v>41</v>
      </c>
      <c r="G2559">
        <v>47.4</v>
      </c>
      <c r="H2559" t="s">
        <v>24</v>
      </c>
      <c r="I2559">
        <v>12</v>
      </c>
      <c r="J2559">
        <v>50</v>
      </c>
      <c r="K2559">
        <v>51</v>
      </c>
      <c r="L2559">
        <v>15.6965</v>
      </c>
      <c r="M2559">
        <v>235.44749999999999</v>
      </c>
      <c r="N2559">
        <v>12.8475</v>
      </c>
      <c r="O2559">
        <v>5.33</v>
      </c>
      <c r="Q2559">
        <v>0.04</v>
      </c>
      <c r="S2559">
        <v>0.05</v>
      </c>
      <c r="U2559">
        <v>-0.04</v>
      </c>
      <c r="Y2559" t="s">
        <v>5266</v>
      </c>
      <c r="Z2559" t="s">
        <v>5266</v>
      </c>
      <c r="AA2559" t="s">
        <v>2210</v>
      </c>
      <c r="AB2559" t="str">
        <f>+LEFT(AA2559,1)</f>
        <v>A</v>
      </c>
      <c r="AC2559" s="6">
        <f>DEGREES(ACOS(SIN(Resultats!$H$11)*SIN(RADIANS(N2559))+COS(Resultats!$H$11)*COS(RADIANS(N2559))*COS(Resultats!$E$11-RADIANS(M2559))))</f>
        <v>83.406660362773962</v>
      </c>
      <c r="AD2559">
        <f>+IF(AB2559=Data!$E$18,1,0)</f>
        <v>1</v>
      </c>
      <c r="AE2559">
        <f>+IF(AC2559&lt;Data!$B$17,1,0)</f>
        <v>0</v>
      </c>
      <c r="AF2559" s="7">
        <f>+IF(AND(AD2559,AE2559),1,0)</f>
        <v>0</v>
      </c>
    </row>
    <row r="2560" spans="1:32" x14ac:dyDescent="0.2">
      <c r="A2560">
        <v>5858</v>
      </c>
      <c r="B2560" t="s">
        <v>5279</v>
      </c>
      <c r="C2560">
        <v>140729</v>
      </c>
      <c r="D2560">
        <v>101712</v>
      </c>
      <c r="E2560">
        <v>15</v>
      </c>
      <c r="F2560">
        <v>44</v>
      </c>
      <c r="G2560">
        <v>42.1</v>
      </c>
      <c r="H2560" t="s">
        <v>24</v>
      </c>
      <c r="I2560">
        <v>17</v>
      </c>
      <c r="J2560">
        <v>15</v>
      </c>
      <c r="K2560">
        <v>51</v>
      </c>
      <c r="L2560">
        <v>15.745027777777777</v>
      </c>
      <c r="M2560">
        <v>236.17541666666665</v>
      </c>
      <c r="N2560">
        <v>17.264166666666668</v>
      </c>
      <c r="O2560">
        <v>6.14</v>
      </c>
      <c r="Q2560">
        <v>0</v>
      </c>
      <c r="S2560">
        <v>-0.03</v>
      </c>
      <c r="Y2560" t="s">
        <v>134</v>
      </c>
      <c r="Z2560" t="s">
        <v>134</v>
      </c>
      <c r="AA2560" t="s">
        <v>2210</v>
      </c>
      <c r="AB2560" t="str">
        <f>+LEFT(AA2560,1)</f>
        <v>A</v>
      </c>
      <c r="AC2560" s="6">
        <f>DEGREES(ACOS(SIN(Resultats!$H$11)*SIN(RADIANS(N2560))+COS(Resultats!$H$11)*COS(RADIANS(N2560))*COS(Resultats!$E$11-RADIANS(M2560))))</f>
        <v>83.438820633570487</v>
      </c>
      <c r="AD2560">
        <f>+IF(AB2560=Data!$E$18,1,0)</f>
        <v>1</v>
      </c>
      <c r="AE2560">
        <f>+IF(AC2560&lt;Data!$B$17,1,0)</f>
        <v>0</v>
      </c>
      <c r="AF2560" s="7">
        <f>+IF(AND(AD2560,AE2560),1,0)</f>
        <v>0</v>
      </c>
    </row>
    <row r="2561" spans="1:32" x14ac:dyDescent="0.2">
      <c r="A2561">
        <v>5703</v>
      </c>
      <c r="B2561" t="s">
        <v>5176</v>
      </c>
      <c r="C2561">
        <v>136407</v>
      </c>
      <c r="D2561">
        <v>159191</v>
      </c>
      <c r="E2561">
        <v>15</v>
      </c>
      <c r="F2561">
        <v>21</v>
      </c>
      <c r="G2561">
        <v>1.4</v>
      </c>
      <c r="H2561" t="s">
        <v>26</v>
      </c>
      <c r="I2561">
        <v>15</v>
      </c>
      <c r="J2561">
        <v>32</v>
      </c>
      <c r="K2561">
        <v>54</v>
      </c>
      <c r="L2561">
        <v>15.350388888888888</v>
      </c>
      <c r="M2561">
        <v>230.25583333333333</v>
      </c>
      <c r="N2561">
        <v>-15.548333333333334</v>
      </c>
      <c r="O2561">
        <v>6.3</v>
      </c>
      <c r="Q2561">
        <v>0.41</v>
      </c>
      <c r="S2561">
        <v>0.05</v>
      </c>
      <c r="Y2561" t="s">
        <v>423</v>
      </c>
      <c r="Z2561" t="s">
        <v>423</v>
      </c>
      <c r="AA2561" t="s">
        <v>2891</v>
      </c>
      <c r="AB2561" t="str">
        <f>+LEFT(AA2561,1)</f>
        <v>F</v>
      </c>
      <c r="AC2561" s="6">
        <f>DEGREES(ACOS(SIN(Resultats!$H$11)*SIN(RADIANS(N2561))+COS(Resultats!$H$11)*COS(RADIANS(N2561))*COS(Resultats!$E$11-RADIANS(M2561))))</f>
        <v>83.45222428669662</v>
      </c>
      <c r="AD2561">
        <f>+IF(AB2561=Data!$E$18,1,0)</f>
        <v>0</v>
      </c>
      <c r="AE2561">
        <f>+IF(AC2561&lt;Data!$B$17,1,0)</f>
        <v>0</v>
      </c>
      <c r="AF2561" s="7">
        <f>+IF(AND(AD2561,AE2561),1,0)</f>
        <v>0</v>
      </c>
    </row>
    <row r="2562" spans="1:32" x14ac:dyDescent="0.2">
      <c r="A2562">
        <v>1147</v>
      </c>
      <c r="C2562">
        <v>23383</v>
      </c>
      <c r="D2562">
        <v>24215</v>
      </c>
      <c r="E2562">
        <v>3</v>
      </c>
      <c r="F2562">
        <v>47</v>
      </c>
      <c r="G2562">
        <v>32.200000000000003</v>
      </c>
      <c r="H2562" t="s">
        <v>24</v>
      </c>
      <c r="I2562">
        <v>55</v>
      </c>
      <c r="J2562">
        <v>55</v>
      </c>
      <c r="K2562">
        <v>21</v>
      </c>
      <c r="L2562">
        <v>3.7922777777777776</v>
      </c>
      <c r="M2562">
        <v>56.884166666666665</v>
      </c>
      <c r="N2562">
        <v>55.922499999999999</v>
      </c>
      <c r="O2562">
        <v>6.1</v>
      </c>
      <c r="Q2562">
        <v>-0.03</v>
      </c>
      <c r="S2562">
        <v>-0.15</v>
      </c>
      <c r="Y2562" t="s">
        <v>3141</v>
      </c>
      <c r="Z2562" t="s">
        <v>3141</v>
      </c>
      <c r="AA2562" t="s">
        <v>5040</v>
      </c>
      <c r="AB2562" t="str">
        <f>+LEFT(AA2562,1)</f>
        <v>B</v>
      </c>
      <c r="AC2562" s="6">
        <f>DEGREES(ACOS(SIN(Resultats!$H$11)*SIN(RADIANS(N2562))+COS(Resultats!$H$11)*COS(RADIANS(N2562))*COS(Resultats!$E$11-RADIANS(M2562))))</f>
        <v>83.463487172561315</v>
      </c>
      <c r="AD2562">
        <f>+IF(AB2562=Data!$E$18,1,0)</f>
        <v>0</v>
      </c>
      <c r="AE2562">
        <f>+IF(AC2562&lt;Data!$B$17,1,0)</f>
        <v>0</v>
      </c>
      <c r="AF2562" s="7">
        <f>+IF(AND(AD2562,AE2562),1,0)</f>
        <v>0</v>
      </c>
    </row>
    <row r="2563" spans="1:32" x14ac:dyDescent="0.2">
      <c r="A2563">
        <v>5720</v>
      </c>
      <c r="C2563">
        <v>136956</v>
      </c>
      <c r="D2563">
        <v>159227</v>
      </c>
      <c r="E2563">
        <v>15</v>
      </c>
      <c r="F2563">
        <v>23</v>
      </c>
      <c r="G2563">
        <v>52.2</v>
      </c>
      <c r="H2563" t="s">
        <v>26</v>
      </c>
      <c r="I2563">
        <v>12</v>
      </c>
      <c r="J2563">
        <v>22</v>
      </c>
      <c r="K2563">
        <v>10</v>
      </c>
      <c r="L2563">
        <v>15.397833333333333</v>
      </c>
      <c r="M2563">
        <v>230.9675</v>
      </c>
      <c r="N2563">
        <v>-12.369444444444445</v>
      </c>
      <c r="O2563">
        <v>5.72</v>
      </c>
      <c r="Q2563">
        <v>1.04</v>
      </c>
      <c r="X2563" t="s">
        <v>27</v>
      </c>
      <c r="Y2563" t="s">
        <v>342</v>
      </c>
      <c r="Z2563" t="s">
        <v>5784</v>
      </c>
      <c r="AA2563" t="s">
        <v>342</v>
      </c>
      <c r="AB2563" t="str">
        <f>+LEFT(AA2563,1)</f>
        <v>G</v>
      </c>
      <c r="AC2563" s="6">
        <f>DEGREES(ACOS(SIN(Resultats!$H$11)*SIN(RADIANS(N2563))+COS(Resultats!$H$11)*COS(RADIANS(N2563))*COS(Resultats!$E$11-RADIANS(M2563))))</f>
        <v>83.464278992790256</v>
      </c>
      <c r="AD2563">
        <f>+IF(AB2563=Data!$E$18,1,0)</f>
        <v>0</v>
      </c>
      <c r="AE2563">
        <f>+IF(AC2563&lt;Data!$B$17,1,0)</f>
        <v>0</v>
      </c>
      <c r="AF2563" s="7">
        <f>+IF(AND(AD2563,AE2563),1,0)</f>
        <v>0</v>
      </c>
    </row>
    <row r="2564" spans="1:32" x14ac:dyDescent="0.2">
      <c r="A2564">
        <v>6529</v>
      </c>
      <c r="C2564">
        <v>158996</v>
      </c>
      <c r="D2564">
        <v>2859</v>
      </c>
      <c r="E2564">
        <v>17</v>
      </c>
      <c r="F2564">
        <v>19</v>
      </c>
      <c r="G2564">
        <v>37</v>
      </c>
      <c r="H2564" t="s">
        <v>24</v>
      </c>
      <c r="I2564">
        <v>80</v>
      </c>
      <c r="J2564">
        <v>8</v>
      </c>
      <c r="K2564">
        <v>11</v>
      </c>
      <c r="L2564">
        <v>17.326944444444443</v>
      </c>
      <c r="M2564">
        <v>259.90416666666664</v>
      </c>
      <c r="N2564">
        <v>80.136388888888902</v>
      </c>
      <c r="O2564">
        <v>5.72</v>
      </c>
      <c r="Q2564">
        <v>1.5</v>
      </c>
      <c r="S2564">
        <v>1.8</v>
      </c>
      <c r="Y2564" t="s">
        <v>77</v>
      </c>
      <c r="Z2564" t="s">
        <v>77</v>
      </c>
      <c r="AA2564" t="s">
        <v>104</v>
      </c>
      <c r="AB2564" t="str">
        <f>+LEFT(AA2564,1)</f>
        <v>K</v>
      </c>
      <c r="AC2564" s="6">
        <f>DEGREES(ACOS(SIN(Resultats!$H$11)*SIN(RADIANS(N2564))+COS(Resultats!$H$11)*COS(RADIANS(N2564))*COS(Resultats!$E$11-RADIANS(M2564))))</f>
        <v>83.474379926019125</v>
      </c>
      <c r="AD2564">
        <f>+IF(AB2564=Data!$E$18,1,0)</f>
        <v>0</v>
      </c>
      <c r="AE2564">
        <f>+IF(AC2564&lt;Data!$B$17,1,0)</f>
        <v>0</v>
      </c>
      <c r="AF2564" s="7">
        <f>+IF(AND(AD2564,AE2564),1,0)</f>
        <v>0</v>
      </c>
    </row>
    <row r="2565" spans="1:32" x14ac:dyDescent="0.2">
      <c r="A2565">
        <v>1349</v>
      </c>
      <c r="C2565">
        <v>27386</v>
      </c>
      <c r="D2565">
        <v>93866</v>
      </c>
      <c r="E2565">
        <v>4</v>
      </c>
      <c r="F2565">
        <v>19</v>
      </c>
      <c r="G2565">
        <v>37.5</v>
      </c>
      <c r="H2565" t="s">
        <v>24</v>
      </c>
      <c r="I2565">
        <v>10</v>
      </c>
      <c r="J2565">
        <v>7</v>
      </c>
      <c r="K2565">
        <v>17</v>
      </c>
      <c r="L2565">
        <v>4.3270833333333334</v>
      </c>
      <c r="M2565">
        <v>64.90625</v>
      </c>
      <c r="N2565">
        <v>10.121388888888889</v>
      </c>
      <c r="O2565">
        <v>6.31</v>
      </c>
      <c r="Q2565">
        <v>1.43</v>
      </c>
      <c r="S2565">
        <v>1.6</v>
      </c>
      <c r="Y2565" t="s">
        <v>197</v>
      </c>
      <c r="Z2565" t="s">
        <v>197</v>
      </c>
      <c r="AA2565" t="s">
        <v>197</v>
      </c>
      <c r="AB2565" t="str">
        <f>+LEFT(AA2565,1)</f>
        <v>K</v>
      </c>
      <c r="AC2565" s="6">
        <f>DEGREES(ACOS(SIN(Resultats!$H$11)*SIN(RADIANS(N2565))+COS(Resultats!$H$11)*COS(RADIANS(N2565))*COS(Resultats!$E$11-RADIANS(M2565))))</f>
        <v>83.486838169507848</v>
      </c>
      <c r="AD2565">
        <f>+IF(AB2565=Data!$E$18,1,0)</f>
        <v>0</v>
      </c>
      <c r="AE2565">
        <f>+IF(AC2565&lt;Data!$B$17,1,0)</f>
        <v>0</v>
      </c>
      <c r="AF2565" s="7">
        <f>+IF(AND(AD2565,AE2565),1,0)</f>
        <v>0</v>
      </c>
    </row>
    <row r="2566" spans="1:32" x14ac:dyDescent="0.2">
      <c r="A2566">
        <v>1112</v>
      </c>
      <c r="C2566">
        <v>22764</v>
      </c>
      <c r="D2566">
        <v>24169</v>
      </c>
      <c r="E2566">
        <v>3</v>
      </c>
      <c r="F2566">
        <v>42</v>
      </c>
      <c r="G2566">
        <v>42.7</v>
      </c>
      <c r="H2566" t="s">
        <v>24</v>
      </c>
      <c r="I2566">
        <v>59</v>
      </c>
      <c r="J2566">
        <v>58</v>
      </c>
      <c r="K2566">
        <v>10</v>
      </c>
      <c r="L2566">
        <v>3.7118611111111113</v>
      </c>
      <c r="M2566">
        <v>55.677916666666668</v>
      </c>
      <c r="N2566">
        <v>59.969444444444449</v>
      </c>
      <c r="O2566">
        <v>5.76</v>
      </c>
      <c r="Q2566">
        <v>1.71</v>
      </c>
      <c r="S2566">
        <v>1.82</v>
      </c>
      <c r="U2566">
        <v>1.02</v>
      </c>
      <c r="Y2566" t="s">
        <v>3109</v>
      </c>
      <c r="Z2566" t="s">
        <v>3109</v>
      </c>
      <c r="AA2566" t="s">
        <v>133</v>
      </c>
      <c r="AB2566" t="str">
        <f>+LEFT(AA2566,1)</f>
        <v>K</v>
      </c>
      <c r="AC2566" s="6">
        <f>DEGREES(ACOS(SIN(Resultats!$H$11)*SIN(RADIANS(N2566))+COS(Resultats!$H$11)*COS(RADIANS(N2566))*COS(Resultats!$E$11-RADIANS(M2566))))</f>
        <v>83.500527154131703</v>
      </c>
      <c r="AD2566">
        <f>+IF(AB2566=Data!$E$18,1,0)</f>
        <v>0</v>
      </c>
      <c r="AE2566">
        <f>+IF(AC2566&lt;Data!$B$17,1,0)</f>
        <v>0</v>
      </c>
      <c r="AF2566" s="7">
        <f>+IF(AND(AD2566,AE2566),1,0)</f>
        <v>0</v>
      </c>
    </row>
    <row r="2567" spans="1:32" x14ac:dyDescent="0.2">
      <c r="A2567">
        <v>6086</v>
      </c>
      <c r="C2567">
        <v>147232</v>
      </c>
      <c r="D2567">
        <v>29874</v>
      </c>
      <c r="E2567">
        <v>16</v>
      </c>
      <c r="F2567">
        <v>17</v>
      </c>
      <c r="G2567">
        <v>15.3</v>
      </c>
      <c r="H2567" t="s">
        <v>24</v>
      </c>
      <c r="I2567">
        <v>59</v>
      </c>
      <c r="J2567">
        <v>45</v>
      </c>
      <c r="K2567">
        <v>18</v>
      </c>
      <c r="L2567">
        <v>16.287583333333334</v>
      </c>
      <c r="M2567">
        <v>244.31375</v>
      </c>
      <c r="N2567">
        <v>59.755000000000003</v>
      </c>
      <c r="O2567">
        <v>5.4</v>
      </c>
      <c r="Q2567">
        <v>1.63</v>
      </c>
      <c r="S2567">
        <v>1.67</v>
      </c>
      <c r="Y2567" t="s">
        <v>275</v>
      </c>
      <c r="Z2567" t="s">
        <v>164</v>
      </c>
      <c r="AA2567" t="s">
        <v>15429</v>
      </c>
      <c r="AB2567" t="str">
        <f>+LEFT(AA2567,1)</f>
        <v>M</v>
      </c>
      <c r="AC2567" s="6">
        <f>DEGREES(ACOS(SIN(Resultats!$H$11)*SIN(RADIANS(N2567))+COS(Resultats!$H$11)*COS(RADIANS(N2567))*COS(Resultats!$E$11-RADIANS(M2567))))</f>
        <v>83.529048287699567</v>
      </c>
      <c r="AD2567">
        <f>+IF(AB2567=Data!$E$18,1,0)</f>
        <v>0</v>
      </c>
      <c r="AE2567">
        <f>+IF(AC2567&lt;Data!$B$17,1,0)</f>
        <v>0</v>
      </c>
      <c r="AF2567" s="7">
        <f>+IF(AND(AD2567,AE2567),1,0)</f>
        <v>0</v>
      </c>
    </row>
    <row r="2568" spans="1:32" x14ac:dyDescent="0.2">
      <c r="A2568">
        <v>1198</v>
      </c>
      <c r="C2568">
        <v>24240</v>
      </c>
      <c r="D2568">
        <v>39175</v>
      </c>
      <c r="E2568">
        <v>3</v>
      </c>
      <c r="F2568">
        <v>53</v>
      </c>
      <c r="G2568">
        <v>38.700000000000003</v>
      </c>
      <c r="H2568" t="s">
        <v>24</v>
      </c>
      <c r="I2568">
        <v>48</v>
      </c>
      <c r="J2568">
        <v>39</v>
      </c>
      <c r="K2568">
        <v>2</v>
      </c>
      <c r="L2568">
        <v>3.8940833333333331</v>
      </c>
      <c r="M2568">
        <v>58.411250000000003</v>
      </c>
      <c r="N2568">
        <v>48.650555555555556</v>
      </c>
      <c r="O2568">
        <v>5.76</v>
      </c>
      <c r="Q2568">
        <v>1.05</v>
      </c>
      <c r="S2568">
        <v>0.95</v>
      </c>
      <c r="Y2568" t="s">
        <v>54</v>
      </c>
      <c r="Z2568" t="s">
        <v>54</v>
      </c>
      <c r="AA2568" t="s">
        <v>197</v>
      </c>
      <c r="AB2568" t="str">
        <f>+LEFT(AA2568,1)</f>
        <v>K</v>
      </c>
      <c r="AC2568" s="6">
        <f>DEGREES(ACOS(SIN(Resultats!$H$11)*SIN(RADIANS(N2568))+COS(Resultats!$H$11)*COS(RADIANS(N2568))*COS(Resultats!$E$11-RADIANS(M2568))))</f>
        <v>83.551032263057834</v>
      </c>
      <c r="AD2568">
        <f>+IF(AB2568=Data!$E$18,1,0)</f>
        <v>0</v>
      </c>
      <c r="AE2568">
        <f>+IF(AC2568&lt;Data!$B$17,1,0)</f>
        <v>0</v>
      </c>
      <c r="AF2568" s="7">
        <f>+IF(AND(AD2568,AE2568),1,0)</f>
        <v>0</v>
      </c>
    </row>
    <row r="2569" spans="1:32" x14ac:dyDescent="0.2">
      <c r="A2569">
        <v>5772</v>
      </c>
      <c r="B2569" t="s">
        <v>5220</v>
      </c>
      <c r="C2569">
        <v>138562</v>
      </c>
      <c r="D2569">
        <v>140596</v>
      </c>
      <c r="E2569">
        <v>15</v>
      </c>
      <c r="F2569">
        <v>32</v>
      </c>
      <c r="G2569">
        <v>57.9</v>
      </c>
      <c r="H2569" t="s">
        <v>26</v>
      </c>
      <c r="I2569">
        <v>1</v>
      </c>
      <c r="J2569">
        <v>11</v>
      </c>
      <c r="K2569">
        <v>11</v>
      </c>
      <c r="L2569">
        <v>15.549416666666666</v>
      </c>
      <c r="M2569">
        <v>233.24125000000001</v>
      </c>
      <c r="N2569">
        <v>-1.1863888888888889</v>
      </c>
      <c r="O2569">
        <v>5.51</v>
      </c>
      <c r="Q2569">
        <v>1.0900000000000001</v>
      </c>
      <c r="S2569">
        <v>1.02</v>
      </c>
      <c r="Y2569" t="s">
        <v>54</v>
      </c>
      <c r="Z2569" t="s">
        <v>54</v>
      </c>
      <c r="AA2569" t="s">
        <v>197</v>
      </c>
      <c r="AB2569" t="str">
        <f>+LEFT(AA2569,1)</f>
        <v>K</v>
      </c>
      <c r="AC2569" s="6">
        <f>DEGREES(ACOS(SIN(Resultats!$H$11)*SIN(RADIANS(N2569))+COS(Resultats!$H$11)*COS(RADIANS(N2569))*COS(Resultats!$E$11-RADIANS(M2569))))</f>
        <v>83.553185120417325</v>
      </c>
      <c r="AD2569">
        <f>+IF(AB2569=Data!$E$18,1,0)</f>
        <v>0</v>
      </c>
      <c r="AE2569">
        <f>+IF(AC2569&lt;Data!$B$17,1,0)</f>
        <v>0</v>
      </c>
      <c r="AF2569" s="7">
        <f>+IF(AND(AD2569,AE2569),1,0)</f>
        <v>0</v>
      </c>
    </row>
    <row r="2570" spans="1:32" x14ac:dyDescent="0.2">
      <c r="A2570">
        <v>932</v>
      </c>
      <c r="C2570">
        <v>19275</v>
      </c>
      <c r="D2570">
        <v>4840</v>
      </c>
      <c r="E2570">
        <v>3</v>
      </c>
      <c r="F2570">
        <v>11</v>
      </c>
      <c r="G2570">
        <v>56.3</v>
      </c>
      <c r="H2570" t="s">
        <v>24</v>
      </c>
      <c r="I2570">
        <v>74</v>
      </c>
      <c r="J2570">
        <v>23</v>
      </c>
      <c r="K2570">
        <v>37</v>
      </c>
      <c r="L2570">
        <v>3.1989722222222219</v>
      </c>
      <c r="M2570">
        <v>47.984583333333326</v>
      </c>
      <c r="N2570">
        <v>74.393611111111113</v>
      </c>
      <c r="O2570">
        <v>4.87</v>
      </c>
      <c r="Q2570">
        <v>0.02</v>
      </c>
      <c r="S2570">
        <v>0.05</v>
      </c>
      <c r="U2570">
        <v>-0.01</v>
      </c>
      <c r="Y2570" t="s">
        <v>446</v>
      </c>
      <c r="Z2570" t="s">
        <v>446</v>
      </c>
      <c r="AA2570" t="s">
        <v>18</v>
      </c>
      <c r="AB2570" t="str">
        <f>+LEFT(AA2570,1)</f>
        <v>A</v>
      </c>
      <c r="AC2570" s="6">
        <f>DEGREES(ACOS(SIN(Resultats!$H$11)*SIN(RADIANS(N2570))+COS(Resultats!$H$11)*COS(RADIANS(N2570))*COS(Resultats!$E$11-RADIANS(M2570))))</f>
        <v>83.564055745226042</v>
      </c>
      <c r="AD2570">
        <f>+IF(AB2570=Data!$E$18,1,0)</f>
        <v>1</v>
      </c>
      <c r="AE2570">
        <f>+IF(AC2570&lt;Data!$B$17,1,0)</f>
        <v>0</v>
      </c>
      <c r="AF2570" s="7">
        <f>+IF(AND(AD2570,AE2570),1,0)</f>
        <v>0</v>
      </c>
    </row>
    <row r="2571" spans="1:32" x14ac:dyDescent="0.2">
      <c r="A2571">
        <v>5791</v>
      </c>
      <c r="C2571">
        <v>138936</v>
      </c>
      <c r="D2571">
        <v>121071</v>
      </c>
      <c r="E2571">
        <v>15</v>
      </c>
      <c r="F2571">
        <v>35</v>
      </c>
      <c r="G2571">
        <v>4.5999999999999996</v>
      </c>
      <c r="H2571" t="s">
        <v>24</v>
      </c>
      <c r="I2571">
        <v>1</v>
      </c>
      <c r="J2571">
        <v>40</v>
      </c>
      <c r="K2571">
        <v>8</v>
      </c>
      <c r="L2571">
        <v>15.584611111111112</v>
      </c>
      <c r="M2571">
        <v>233.76916666666668</v>
      </c>
      <c r="N2571">
        <v>1.6688888888888886</v>
      </c>
      <c r="O2571">
        <v>6.56</v>
      </c>
      <c r="Q2571">
        <v>0.28000000000000003</v>
      </c>
      <c r="S2571">
        <v>0.05</v>
      </c>
      <c r="Y2571" t="s">
        <v>423</v>
      </c>
      <c r="Z2571" t="s">
        <v>423</v>
      </c>
      <c r="AA2571" t="s">
        <v>2891</v>
      </c>
      <c r="AB2571" t="str">
        <f>+LEFT(AA2571,1)</f>
        <v>F</v>
      </c>
      <c r="AC2571" s="6">
        <f>DEGREES(ACOS(SIN(Resultats!$H$11)*SIN(RADIANS(N2571))+COS(Resultats!$H$11)*COS(RADIANS(N2571))*COS(Resultats!$E$11-RADIANS(M2571))))</f>
        <v>83.57529852266488</v>
      </c>
      <c r="AD2571">
        <f>+IF(AB2571=Data!$E$18,1,0)</f>
        <v>0</v>
      </c>
      <c r="AE2571">
        <f>+IF(AC2571&lt;Data!$B$17,1,0)</f>
        <v>0</v>
      </c>
      <c r="AF2571" s="7">
        <f>+IF(AND(AD2571,AE2571),1,0)</f>
        <v>0</v>
      </c>
    </row>
    <row r="2572" spans="1:32" x14ac:dyDescent="0.2">
      <c r="A2572">
        <v>1319</v>
      </c>
      <c r="B2572" t="s">
        <v>2316</v>
      </c>
      <c r="C2572">
        <v>26911</v>
      </c>
      <c r="D2572">
        <v>93836</v>
      </c>
      <c r="E2572">
        <v>4</v>
      </c>
      <c r="F2572">
        <v>15</v>
      </c>
      <c r="G2572">
        <v>46.3</v>
      </c>
      <c r="H2572" t="s">
        <v>24</v>
      </c>
      <c r="I2572">
        <v>15</v>
      </c>
      <c r="J2572">
        <v>24</v>
      </c>
      <c r="K2572">
        <v>2</v>
      </c>
      <c r="L2572">
        <v>4.2628611111111114</v>
      </c>
      <c r="M2572">
        <v>63.942916666666669</v>
      </c>
      <c r="N2572">
        <v>15.400555555555556</v>
      </c>
      <c r="O2572">
        <v>6.32</v>
      </c>
      <c r="Q2572">
        <v>0.4</v>
      </c>
      <c r="S2572">
        <v>0.02</v>
      </c>
      <c r="U2572">
        <v>0.21</v>
      </c>
      <c r="Y2572" t="s">
        <v>430</v>
      </c>
      <c r="Z2572" t="s">
        <v>430</v>
      </c>
      <c r="AA2572" t="s">
        <v>2154</v>
      </c>
      <c r="AB2572" t="str">
        <f>+LEFT(AA2572,1)</f>
        <v>F</v>
      </c>
      <c r="AC2572" s="6">
        <f>DEGREES(ACOS(SIN(Resultats!$H$11)*SIN(RADIANS(N2572))+COS(Resultats!$H$11)*COS(RADIANS(N2572))*COS(Resultats!$E$11-RADIANS(M2572))))</f>
        <v>83.603898376949047</v>
      </c>
      <c r="AD2572">
        <f>+IF(AB2572=Data!$E$18,1,0)</f>
        <v>0</v>
      </c>
      <c r="AE2572">
        <f>+IF(AC2572&lt;Data!$B$17,1,0)</f>
        <v>0</v>
      </c>
      <c r="AF2572" s="7">
        <f>+IF(AND(AD2572,AE2572),1,0)</f>
        <v>0</v>
      </c>
    </row>
    <row r="2573" spans="1:32" x14ac:dyDescent="0.2">
      <c r="A2573">
        <v>5850</v>
      </c>
      <c r="C2573">
        <v>140438</v>
      </c>
      <c r="D2573">
        <v>101699</v>
      </c>
      <c r="E2573">
        <v>15</v>
      </c>
      <c r="F2573">
        <v>43</v>
      </c>
      <c r="G2573">
        <v>10.6</v>
      </c>
      <c r="H2573" t="s">
        <v>24</v>
      </c>
      <c r="I2573">
        <v>13</v>
      </c>
      <c r="J2573">
        <v>40</v>
      </c>
      <c r="K2573">
        <v>4</v>
      </c>
      <c r="L2573">
        <v>15.719611111111112</v>
      </c>
      <c r="M2573">
        <v>235.79416666666668</v>
      </c>
      <c r="N2573">
        <v>13.667777777777777</v>
      </c>
      <c r="O2573">
        <v>6.48</v>
      </c>
      <c r="Q2573">
        <v>0.86</v>
      </c>
      <c r="S2573">
        <v>0.52</v>
      </c>
      <c r="Y2573" t="s">
        <v>33</v>
      </c>
      <c r="Z2573" t="s">
        <v>33</v>
      </c>
      <c r="AA2573" t="s">
        <v>235</v>
      </c>
      <c r="AB2573" t="str">
        <f>+LEFT(AA2573,1)</f>
        <v>G</v>
      </c>
      <c r="AC2573" s="6">
        <f>DEGREES(ACOS(SIN(Resultats!$H$11)*SIN(RADIANS(N2573))+COS(Resultats!$H$11)*COS(RADIANS(N2573))*COS(Resultats!$E$11-RADIANS(M2573))))</f>
        <v>83.614819284168703</v>
      </c>
      <c r="AD2573">
        <f>+IF(AB2573=Data!$E$18,1,0)</f>
        <v>0</v>
      </c>
      <c r="AE2573">
        <f>+IF(AC2573&lt;Data!$B$17,1,0)</f>
        <v>0</v>
      </c>
      <c r="AF2573" s="7">
        <f>+IF(AND(AD2573,AE2573),1,0)</f>
        <v>0</v>
      </c>
    </row>
    <row r="2574" spans="1:32" x14ac:dyDescent="0.2">
      <c r="A2574">
        <v>1269</v>
      </c>
      <c r="B2574" t="s">
        <v>2286</v>
      </c>
      <c r="C2574">
        <v>25867</v>
      </c>
      <c r="D2574">
        <v>76461</v>
      </c>
      <c r="E2574">
        <v>4</v>
      </c>
      <c r="F2574">
        <v>7</v>
      </c>
      <c r="G2574">
        <v>0.5</v>
      </c>
      <c r="H2574" t="s">
        <v>24</v>
      </c>
      <c r="I2574">
        <v>29</v>
      </c>
      <c r="J2574">
        <v>0</v>
      </c>
      <c r="K2574">
        <v>5</v>
      </c>
      <c r="L2574">
        <v>4.1168055555555547</v>
      </c>
      <c r="M2574">
        <v>61.752083333333317</v>
      </c>
      <c r="N2574">
        <v>29.00138888888889</v>
      </c>
      <c r="O2574">
        <v>5.23</v>
      </c>
      <c r="Q2574">
        <v>0.34</v>
      </c>
      <c r="S2574">
        <v>-0.04</v>
      </c>
      <c r="Y2574" t="s">
        <v>367</v>
      </c>
      <c r="Z2574" t="s">
        <v>367</v>
      </c>
      <c r="AA2574" t="s">
        <v>15432</v>
      </c>
      <c r="AB2574" t="str">
        <f>+LEFT(AA2574,1)</f>
        <v>F</v>
      </c>
      <c r="AC2574" s="6">
        <f>DEGREES(ACOS(SIN(Resultats!$H$11)*SIN(RADIANS(N2574))+COS(Resultats!$H$11)*COS(RADIANS(N2574))*COS(Resultats!$E$11-RADIANS(M2574))))</f>
        <v>83.654434253743574</v>
      </c>
      <c r="AD2574">
        <f>+IF(AB2574=Data!$E$18,1,0)</f>
        <v>0</v>
      </c>
      <c r="AE2574">
        <f>+IF(AC2574&lt;Data!$B$17,1,0)</f>
        <v>0</v>
      </c>
      <c r="AF2574" s="7">
        <f>+IF(AND(AD2574,AE2574),1,0)</f>
        <v>0</v>
      </c>
    </row>
    <row r="2575" spans="1:32" x14ac:dyDescent="0.2">
      <c r="A2575">
        <v>1234</v>
      </c>
      <c r="C2575">
        <v>25152</v>
      </c>
      <c r="D2575">
        <v>56899</v>
      </c>
      <c r="E2575">
        <v>4</v>
      </c>
      <c r="F2575">
        <v>1</v>
      </c>
      <c r="G2575">
        <v>14.7</v>
      </c>
      <c r="H2575" t="s">
        <v>24</v>
      </c>
      <c r="I2575">
        <v>36</v>
      </c>
      <c r="J2575">
        <v>59</v>
      </c>
      <c r="K2575">
        <v>24</v>
      </c>
      <c r="L2575">
        <v>4.0207499999999996</v>
      </c>
      <c r="M2575">
        <v>60.311250000000001</v>
      </c>
      <c r="N2575">
        <v>36.99</v>
      </c>
      <c r="O2575">
        <v>6.41</v>
      </c>
      <c r="Q2575">
        <v>-0.01</v>
      </c>
      <c r="S2575">
        <v>-7.0000000000000007E-2</v>
      </c>
      <c r="Y2575" t="s">
        <v>134</v>
      </c>
      <c r="Z2575" t="s">
        <v>134</v>
      </c>
      <c r="AA2575" t="s">
        <v>2210</v>
      </c>
      <c r="AB2575" t="str">
        <f>+LEFT(AA2575,1)</f>
        <v>A</v>
      </c>
      <c r="AC2575" s="6">
        <f>DEGREES(ACOS(SIN(Resultats!$H$11)*SIN(RADIANS(N2575))+COS(Resultats!$H$11)*COS(RADIANS(N2575))*COS(Resultats!$E$11-RADIANS(M2575))))</f>
        <v>83.756565630689778</v>
      </c>
      <c r="AD2575">
        <f>+IF(AB2575=Data!$E$18,1,0)</f>
        <v>1</v>
      </c>
      <c r="AE2575">
        <f>+IF(AC2575&lt;Data!$B$17,1,0)</f>
        <v>0</v>
      </c>
      <c r="AF2575" s="7">
        <f>+IF(AND(AD2575,AE2575),1,0)</f>
        <v>0</v>
      </c>
    </row>
    <row r="2576" spans="1:32" x14ac:dyDescent="0.2">
      <c r="A2576">
        <v>1447</v>
      </c>
      <c r="C2576">
        <v>28970</v>
      </c>
      <c r="D2576">
        <v>149725</v>
      </c>
      <c r="E2576">
        <v>4</v>
      </c>
      <c r="F2576">
        <v>33</v>
      </c>
      <c r="G2576">
        <v>22</v>
      </c>
      <c r="H2576" t="s">
        <v>26</v>
      </c>
      <c r="I2576">
        <v>10</v>
      </c>
      <c r="J2576">
        <v>47</v>
      </c>
      <c r="K2576">
        <v>9</v>
      </c>
      <c r="L2576">
        <v>4.556111111111111</v>
      </c>
      <c r="M2576">
        <v>68.341666666666669</v>
      </c>
      <c r="N2576">
        <v>-10.785833333333333</v>
      </c>
      <c r="O2576">
        <v>6.06</v>
      </c>
      <c r="Q2576">
        <v>1.38</v>
      </c>
      <c r="S2576">
        <v>1.45</v>
      </c>
      <c r="Y2576" t="s">
        <v>197</v>
      </c>
      <c r="Z2576" t="s">
        <v>197</v>
      </c>
      <c r="AA2576" t="s">
        <v>197</v>
      </c>
      <c r="AB2576" t="str">
        <f>+LEFT(AA2576,1)</f>
        <v>K</v>
      </c>
      <c r="AC2576" s="6">
        <f>DEGREES(ACOS(SIN(Resultats!$H$11)*SIN(RADIANS(N2576))+COS(Resultats!$H$11)*COS(RADIANS(N2576))*COS(Resultats!$E$11-RADIANS(M2576))))</f>
        <v>83.808523861990466</v>
      </c>
      <c r="AD2576">
        <f>+IF(AB2576=Data!$E$18,1,0)</f>
        <v>0</v>
      </c>
      <c r="AE2576">
        <f>+IF(AC2576&lt;Data!$B$17,1,0)</f>
        <v>0</v>
      </c>
      <c r="AF2576" s="7">
        <f>+IF(AND(AD2576,AE2576),1,0)</f>
        <v>0</v>
      </c>
    </row>
    <row r="2577" spans="1:32" x14ac:dyDescent="0.2">
      <c r="A2577">
        <v>1229</v>
      </c>
      <c r="C2577">
        <v>24982</v>
      </c>
      <c r="D2577">
        <v>56866</v>
      </c>
      <c r="E2577">
        <v>3</v>
      </c>
      <c r="F2577">
        <v>59</v>
      </c>
      <c r="G2577">
        <v>40</v>
      </c>
      <c r="H2577" t="s">
        <v>24</v>
      </c>
      <c r="I2577">
        <v>38</v>
      </c>
      <c r="J2577">
        <v>49</v>
      </c>
      <c r="K2577">
        <v>14</v>
      </c>
      <c r="L2577">
        <v>3.9944444444444445</v>
      </c>
      <c r="M2577">
        <v>59.916666666666664</v>
      </c>
      <c r="N2577">
        <v>38.820555555555558</v>
      </c>
      <c r="O2577">
        <v>6.38</v>
      </c>
      <c r="P2577" t="s">
        <v>103</v>
      </c>
      <c r="Q2577">
        <v>0.1</v>
      </c>
      <c r="S2577">
        <v>0.13</v>
      </c>
      <c r="Y2577" t="s">
        <v>2255</v>
      </c>
      <c r="Z2577" t="s">
        <v>2255</v>
      </c>
      <c r="AA2577" t="s">
        <v>1469</v>
      </c>
      <c r="AB2577" t="str">
        <f>+LEFT(AA2577,1)</f>
        <v>A</v>
      </c>
      <c r="AC2577" s="6">
        <f>DEGREES(ACOS(SIN(Resultats!$H$11)*SIN(RADIANS(N2577))+COS(Resultats!$H$11)*COS(RADIANS(N2577))*COS(Resultats!$E$11-RADIANS(M2577))))</f>
        <v>83.814878263803124</v>
      </c>
      <c r="AD2577">
        <f>+IF(AB2577=Data!$E$18,1,0)</f>
        <v>1</v>
      </c>
      <c r="AE2577">
        <f>+IF(AC2577&lt;Data!$B$17,1,0)</f>
        <v>0</v>
      </c>
      <c r="AF2577" s="7">
        <f>+IF(AND(AD2577,AE2577),1,0)</f>
        <v>0</v>
      </c>
    </row>
    <row r="2578" spans="1:32" x14ac:dyDescent="0.2">
      <c r="A2578">
        <v>5957</v>
      </c>
      <c r="C2578">
        <v>143435</v>
      </c>
      <c r="D2578">
        <v>65001</v>
      </c>
      <c r="E2578">
        <v>15</v>
      </c>
      <c r="F2578">
        <v>58</v>
      </c>
      <c r="G2578">
        <v>57.7</v>
      </c>
      <c r="H2578" t="s">
        <v>24</v>
      </c>
      <c r="I2578">
        <v>36</v>
      </c>
      <c r="J2578">
        <v>38</v>
      </c>
      <c r="K2578">
        <v>38</v>
      </c>
      <c r="L2578">
        <v>15.982694444444444</v>
      </c>
      <c r="M2578">
        <v>239.74041666666668</v>
      </c>
      <c r="N2578">
        <v>36.643888888888888</v>
      </c>
      <c r="O2578">
        <v>5.62</v>
      </c>
      <c r="Q2578">
        <v>1.49</v>
      </c>
      <c r="U2578">
        <v>0.83</v>
      </c>
      <c r="X2578" t="s">
        <v>27</v>
      </c>
      <c r="Y2578" t="s">
        <v>104</v>
      </c>
      <c r="Z2578" t="s">
        <v>5820</v>
      </c>
      <c r="AA2578" t="s">
        <v>104</v>
      </c>
      <c r="AB2578" t="str">
        <f>+LEFT(AA2578,1)</f>
        <v>K</v>
      </c>
      <c r="AC2578" s="6">
        <f>DEGREES(ACOS(SIN(Resultats!$H$11)*SIN(RADIANS(N2578))+COS(Resultats!$H$11)*COS(RADIANS(N2578))*COS(Resultats!$E$11-RADIANS(M2578))))</f>
        <v>83.844912130127753</v>
      </c>
      <c r="AD2578">
        <f>+IF(AB2578=Data!$E$18,1,0)</f>
        <v>0</v>
      </c>
      <c r="AE2578">
        <f>+IF(AC2578&lt;Data!$B$17,1,0)</f>
        <v>0</v>
      </c>
      <c r="AF2578" s="7">
        <f>+IF(AND(AD2578,AE2578),1,0)</f>
        <v>0</v>
      </c>
    </row>
    <row r="2579" spans="1:32" x14ac:dyDescent="0.2">
      <c r="A2579">
        <v>1360</v>
      </c>
      <c r="C2579">
        <v>27497</v>
      </c>
      <c r="D2579">
        <v>111756</v>
      </c>
      <c r="E2579">
        <v>4</v>
      </c>
      <c r="F2579">
        <v>20</v>
      </c>
      <c r="G2579">
        <v>41.2</v>
      </c>
      <c r="H2579" t="s">
        <v>24</v>
      </c>
      <c r="I2579">
        <v>6</v>
      </c>
      <c r="J2579">
        <v>7</v>
      </c>
      <c r="K2579">
        <v>51</v>
      </c>
      <c r="L2579">
        <v>4.3447777777777778</v>
      </c>
      <c r="M2579">
        <v>65.171666666666667</v>
      </c>
      <c r="N2579">
        <v>6.1308333333333334</v>
      </c>
      <c r="O2579">
        <v>5.77</v>
      </c>
      <c r="Q2579">
        <v>0.92</v>
      </c>
      <c r="S2579">
        <v>0.68</v>
      </c>
      <c r="Y2579" t="s">
        <v>547</v>
      </c>
      <c r="Z2579" t="s">
        <v>71</v>
      </c>
      <c r="AA2579" t="s">
        <v>51</v>
      </c>
      <c r="AB2579" t="str">
        <f>+LEFT(AA2579,1)</f>
        <v>G</v>
      </c>
      <c r="AC2579" s="6">
        <f>DEGREES(ACOS(SIN(Resultats!$H$11)*SIN(RADIANS(N2579))+COS(Resultats!$H$11)*COS(RADIANS(N2579))*COS(Resultats!$E$11-RADIANS(M2579))))</f>
        <v>83.868632120674107</v>
      </c>
      <c r="AD2579">
        <f>+IF(AB2579=Data!$E$18,1,0)</f>
        <v>0</v>
      </c>
      <c r="AE2579">
        <f>+IF(AC2579&lt;Data!$B$17,1,0)</f>
        <v>0</v>
      </c>
      <c r="AF2579" s="7">
        <f>+IF(AND(AD2579,AE2579),1,0)</f>
        <v>0</v>
      </c>
    </row>
    <row r="2580" spans="1:32" x14ac:dyDescent="0.2">
      <c r="A2580">
        <v>1334</v>
      </c>
      <c r="C2580">
        <v>27236</v>
      </c>
      <c r="D2580">
        <v>111729</v>
      </c>
      <c r="E2580">
        <v>4</v>
      </c>
      <c r="F2580">
        <v>18</v>
      </c>
      <c r="G2580">
        <v>24.5</v>
      </c>
      <c r="H2580" t="s">
        <v>24</v>
      </c>
      <c r="I2580">
        <v>9</v>
      </c>
      <c r="J2580">
        <v>29</v>
      </c>
      <c r="K2580">
        <v>12</v>
      </c>
      <c r="L2580">
        <v>4.3068055555555551</v>
      </c>
      <c r="M2580">
        <v>64.602083333333326</v>
      </c>
      <c r="N2580">
        <v>9.4866666666666664</v>
      </c>
      <c r="O2580">
        <v>6.54</v>
      </c>
      <c r="Q2580">
        <v>0.16</v>
      </c>
      <c r="S2580">
        <v>0.17</v>
      </c>
      <c r="Y2580" t="s">
        <v>202</v>
      </c>
      <c r="Z2580" t="s">
        <v>202</v>
      </c>
      <c r="AA2580" t="s">
        <v>15426</v>
      </c>
      <c r="AB2580" t="str">
        <f>+LEFT(AA2580,1)</f>
        <v>A</v>
      </c>
      <c r="AC2580" s="6">
        <f>DEGREES(ACOS(SIN(Resultats!$H$11)*SIN(RADIANS(N2580))+COS(Resultats!$H$11)*COS(RADIANS(N2580))*COS(Resultats!$E$11-RADIANS(M2580))))</f>
        <v>83.88318119429222</v>
      </c>
      <c r="AD2580">
        <f>+IF(AB2580=Data!$E$18,1,0)</f>
        <v>1</v>
      </c>
      <c r="AE2580">
        <f>+IF(AC2580&lt;Data!$B$17,1,0)</f>
        <v>0</v>
      </c>
      <c r="AF2580" s="7">
        <f>+IF(AND(AD2580,AE2580),1,0)</f>
        <v>0</v>
      </c>
    </row>
    <row r="2581" spans="1:32" x14ac:dyDescent="0.2">
      <c r="A2581">
        <v>8546</v>
      </c>
      <c r="C2581">
        <v>212710</v>
      </c>
      <c r="D2581">
        <v>3721</v>
      </c>
      <c r="E2581">
        <v>22</v>
      </c>
      <c r="F2581">
        <v>13</v>
      </c>
      <c r="G2581">
        <v>10.6</v>
      </c>
      <c r="H2581" t="s">
        <v>24</v>
      </c>
      <c r="I2581">
        <v>86</v>
      </c>
      <c r="J2581">
        <v>6</v>
      </c>
      <c r="K2581">
        <v>29</v>
      </c>
      <c r="L2581">
        <v>22.21961111111111</v>
      </c>
      <c r="M2581">
        <v>333.29416666666663</v>
      </c>
      <c r="N2581">
        <v>86.108055555555552</v>
      </c>
      <c r="O2581">
        <v>5.27</v>
      </c>
      <c r="Q2581">
        <v>-0.03</v>
      </c>
      <c r="S2581">
        <v>-0.11</v>
      </c>
      <c r="Y2581" t="s">
        <v>351</v>
      </c>
      <c r="Z2581" t="s">
        <v>191</v>
      </c>
      <c r="AA2581" t="s">
        <v>5040</v>
      </c>
      <c r="AB2581" t="str">
        <f>+LEFT(AA2581,1)</f>
        <v>B</v>
      </c>
      <c r="AC2581" s="6">
        <f>DEGREES(ACOS(SIN(Resultats!$H$11)*SIN(RADIANS(N2581))+COS(Resultats!$H$11)*COS(RADIANS(N2581))*COS(Resultats!$E$11-RADIANS(M2581))))</f>
        <v>83.885580074748574</v>
      </c>
      <c r="AD2581">
        <f>+IF(AB2581=Data!$E$18,1,0)</f>
        <v>0</v>
      </c>
      <c r="AE2581">
        <f>+IF(AC2581&lt;Data!$B$17,1,0)</f>
        <v>0</v>
      </c>
      <c r="AF2581" s="7">
        <f>+IF(AND(AD2581,AE2581),1,0)</f>
        <v>0</v>
      </c>
    </row>
    <row r="2582" spans="1:32" x14ac:dyDescent="0.2">
      <c r="A2582">
        <v>1268</v>
      </c>
      <c r="B2582" t="s">
        <v>2284</v>
      </c>
      <c r="C2582">
        <v>25823</v>
      </c>
      <c r="D2582">
        <v>76455</v>
      </c>
      <c r="E2582">
        <v>4</v>
      </c>
      <c r="F2582">
        <v>6</v>
      </c>
      <c r="G2582">
        <v>36.4</v>
      </c>
      <c r="H2582" t="s">
        <v>24</v>
      </c>
      <c r="I2582">
        <v>27</v>
      </c>
      <c r="J2582">
        <v>36</v>
      </c>
      <c r="K2582">
        <v>0</v>
      </c>
      <c r="L2582">
        <v>4.1101111111111104</v>
      </c>
      <c r="M2582">
        <v>61.651666666666657</v>
      </c>
      <c r="N2582">
        <v>27.6</v>
      </c>
      <c r="O2582">
        <v>5.2</v>
      </c>
      <c r="Q2582">
        <v>-0.13</v>
      </c>
      <c r="S2582">
        <v>-0.47</v>
      </c>
      <c r="Y2582" t="s">
        <v>2787</v>
      </c>
      <c r="Z2582" t="s">
        <v>2787</v>
      </c>
      <c r="AA2582" t="s">
        <v>5040</v>
      </c>
      <c r="AB2582" t="str">
        <f>+LEFT(AA2582,1)</f>
        <v>B</v>
      </c>
      <c r="AC2582" s="6">
        <f>DEGREES(ACOS(SIN(Resultats!$H$11)*SIN(RADIANS(N2582))+COS(Resultats!$H$11)*COS(RADIANS(N2582))*COS(Resultats!$E$11-RADIANS(M2582))))</f>
        <v>83.937945319503768</v>
      </c>
      <c r="AD2582">
        <f>+IF(AB2582=Data!$E$18,1,0)</f>
        <v>0</v>
      </c>
      <c r="AE2582">
        <f>+IF(AC2582&lt;Data!$B$17,1,0)</f>
        <v>0</v>
      </c>
      <c r="AF2582" s="7">
        <f>+IF(AND(AD2582,AE2582),1,0)</f>
        <v>0</v>
      </c>
    </row>
    <row r="2583" spans="1:32" x14ac:dyDescent="0.2">
      <c r="A2583">
        <v>1220</v>
      </c>
      <c r="B2583" t="s">
        <v>2244</v>
      </c>
      <c r="C2583">
        <v>24760</v>
      </c>
      <c r="D2583">
        <v>56840</v>
      </c>
      <c r="E2583">
        <v>3</v>
      </c>
      <c r="F2583">
        <v>57</v>
      </c>
      <c r="G2583">
        <v>51.2</v>
      </c>
      <c r="H2583" t="s">
        <v>24</v>
      </c>
      <c r="I2583">
        <v>40</v>
      </c>
      <c r="J2583">
        <v>0</v>
      </c>
      <c r="K2583">
        <v>37</v>
      </c>
      <c r="L2583">
        <v>3.9642222222222223</v>
      </c>
      <c r="M2583">
        <v>59.463333333333338</v>
      </c>
      <c r="N2583">
        <v>40.01027777777778</v>
      </c>
      <c r="O2583">
        <v>2.89</v>
      </c>
      <c r="Q2583">
        <v>-0.18</v>
      </c>
      <c r="S2583">
        <v>-0.99</v>
      </c>
      <c r="U2583">
        <v>-0.18</v>
      </c>
      <c r="Y2583" t="s">
        <v>2246</v>
      </c>
      <c r="Z2583" t="s">
        <v>3120</v>
      </c>
      <c r="AA2583" t="s">
        <v>15431</v>
      </c>
      <c r="AB2583" t="str">
        <f>+LEFT(AA2583,1)</f>
        <v>B</v>
      </c>
      <c r="AC2583" s="6">
        <f>DEGREES(ACOS(SIN(Resultats!$H$11)*SIN(RADIANS(N2583))+COS(Resultats!$H$11)*COS(RADIANS(N2583))*COS(Resultats!$E$11-RADIANS(M2583))))</f>
        <v>83.99716341301145</v>
      </c>
      <c r="AD2583">
        <f>+IF(AB2583=Data!$E$18,1,0)</f>
        <v>0</v>
      </c>
      <c r="AE2583">
        <f>+IF(AC2583&lt;Data!$B$17,1,0)</f>
        <v>0</v>
      </c>
      <c r="AF2583" s="7">
        <f>+IF(AND(AD2583,AE2583),1,0)</f>
        <v>0</v>
      </c>
    </row>
    <row r="2584" spans="1:32" x14ac:dyDescent="0.2">
      <c r="A2584">
        <v>6130</v>
      </c>
      <c r="C2584">
        <v>148374</v>
      </c>
      <c r="D2584">
        <v>17073</v>
      </c>
      <c r="E2584">
        <v>16</v>
      </c>
      <c r="F2584">
        <v>23</v>
      </c>
      <c r="G2584">
        <v>47</v>
      </c>
      <c r="H2584" t="s">
        <v>24</v>
      </c>
      <c r="I2584">
        <v>61</v>
      </c>
      <c r="J2584">
        <v>41</v>
      </c>
      <c r="K2584">
        <v>48</v>
      </c>
      <c r="L2584">
        <v>16.39638888888889</v>
      </c>
      <c r="M2584">
        <v>245.94583333333335</v>
      </c>
      <c r="N2584">
        <v>61.696666666666665</v>
      </c>
      <c r="O2584">
        <v>5.67</v>
      </c>
      <c r="Q2584">
        <v>0.96</v>
      </c>
      <c r="Y2584" t="s">
        <v>71</v>
      </c>
      <c r="Z2584" t="s">
        <v>71</v>
      </c>
      <c r="AA2584" t="s">
        <v>51</v>
      </c>
      <c r="AB2584" t="str">
        <f>+LEFT(AA2584,1)</f>
        <v>G</v>
      </c>
      <c r="AC2584" s="6">
        <f>DEGREES(ACOS(SIN(Resultats!$H$11)*SIN(RADIANS(N2584))+COS(Resultats!$H$11)*COS(RADIANS(N2584))*COS(Resultats!$E$11-RADIANS(M2584))))</f>
        <v>84.000521300295432</v>
      </c>
      <c r="AD2584">
        <f>+IF(AB2584=Data!$E$18,1,0)</f>
        <v>0</v>
      </c>
      <c r="AE2584">
        <f>+IF(AC2584&lt;Data!$B$17,1,0)</f>
        <v>0</v>
      </c>
      <c r="AF2584" s="7">
        <f>+IF(AND(AD2584,AE2584),1,0)</f>
        <v>0</v>
      </c>
    </row>
    <row r="2585" spans="1:32" x14ac:dyDescent="0.2">
      <c r="A2585">
        <v>1226</v>
      </c>
      <c r="C2585">
        <v>24843</v>
      </c>
      <c r="D2585">
        <v>56849</v>
      </c>
      <c r="E2585">
        <v>3</v>
      </c>
      <c r="F2585">
        <v>58</v>
      </c>
      <c r="G2585">
        <v>29.1</v>
      </c>
      <c r="H2585" t="s">
        <v>24</v>
      </c>
      <c r="I2585">
        <v>38</v>
      </c>
      <c r="J2585">
        <v>50</v>
      </c>
      <c r="K2585">
        <v>25</v>
      </c>
      <c r="L2585">
        <v>3.9747500000000002</v>
      </c>
      <c r="M2585">
        <v>59.621250000000003</v>
      </c>
      <c r="N2585">
        <v>38.840277777777779</v>
      </c>
      <c r="O2585">
        <v>6.3</v>
      </c>
      <c r="Q2585">
        <v>1.08</v>
      </c>
      <c r="S2585">
        <v>0.98</v>
      </c>
      <c r="X2585" t="s">
        <v>27</v>
      </c>
      <c r="Y2585" t="s">
        <v>507</v>
      </c>
      <c r="Z2585" t="s">
        <v>5984</v>
      </c>
      <c r="AA2585" t="s">
        <v>507</v>
      </c>
      <c r="AB2585" t="str">
        <f>+LEFT(AA2585,1)</f>
        <v>K</v>
      </c>
      <c r="AC2585" s="6">
        <f>DEGREES(ACOS(SIN(Resultats!$H$11)*SIN(RADIANS(N2585))+COS(Resultats!$H$11)*COS(RADIANS(N2585))*COS(Resultats!$E$11-RADIANS(M2585))))</f>
        <v>84.040057768631371</v>
      </c>
      <c r="AD2585">
        <f>+IF(AB2585=Data!$E$18,1,0)</f>
        <v>0</v>
      </c>
      <c r="AE2585">
        <f>+IF(AC2585&lt;Data!$B$17,1,0)</f>
        <v>0</v>
      </c>
      <c r="AF2585" s="7">
        <f>+IF(AND(AD2585,AE2585),1,0)</f>
        <v>0</v>
      </c>
    </row>
    <row r="2586" spans="1:32" x14ac:dyDescent="0.2">
      <c r="A2586">
        <v>7025</v>
      </c>
      <c r="C2586">
        <v>172864</v>
      </c>
      <c r="D2586">
        <v>3056</v>
      </c>
      <c r="E2586">
        <v>18</v>
      </c>
      <c r="F2586">
        <v>24</v>
      </c>
      <c r="G2586">
        <v>9.1999999999999993</v>
      </c>
      <c r="H2586" t="s">
        <v>24</v>
      </c>
      <c r="I2586">
        <v>83</v>
      </c>
      <c r="J2586">
        <v>10</v>
      </c>
      <c r="K2586">
        <v>31</v>
      </c>
      <c r="L2586">
        <v>18.402555555555555</v>
      </c>
      <c r="M2586">
        <v>276.0383333333333</v>
      </c>
      <c r="N2586">
        <v>83.175277777777779</v>
      </c>
      <c r="O2586">
        <v>6.17</v>
      </c>
      <c r="Q2586">
        <v>0.05</v>
      </c>
      <c r="S2586">
        <v>0.06</v>
      </c>
      <c r="Y2586" t="s">
        <v>114</v>
      </c>
      <c r="Z2586" t="s">
        <v>114</v>
      </c>
      <c r="AA2586" t="s">
        <v>18</v>
      </c>
      <c r="AB2586" t="str">
        <f>+LEFT(AA2586,1)</f>
        <v>A</v>
      </c>
      <c r="AC2586" s="6">
        <f>DEGREES(ACOS(SIN(Resultats!$H$11)*SIN(RADIANS(N2586))+COS(Resultats!$H$11)*COS(RADIANS(N2586))*COS(Resultats!$E$11-RADIANS(M2586))))</f>
        <v>84.055351145796024</v>
      </c>
      <c r="AD2586">
        <f>+IF(AB2586=Data!$E$18,1,0)</f>
        <v>1</v>
      </c>
      <c r="AE2586">
        <f>+IF(AC2586&lt;Data!$B$17,1,0)</f>
        <v>0</v>
      </c>
      <c r="AF2586" s="7">
        <f>+IF(AND(AD2586,AE2586),1,0)</f>
        <v>0</v>
      </c>
    </row>
    <row r="2587" spans="1:32" x14ac:dyDescent="0.2">
      <c r="A2587">
        <v>6132</v>
      </c>
      <c r="B2587" t="s">
        <v>4639</v>
      </c>
      <c r="C2587">
        <v>148387</v>
      </c>
      <c r="D2587">
        <v>17074</v>
      </c>
      <c r="E2587">
        <v>16</v>
      </c>
      <c r="F2587">
        <v>23</v>
      </c>
      <c r="G2587">
        <v>59.5</v>
      </c>
      <c r="H2587" t="s">
        <v>24</v>
      </c>
      <c r="I2587">
        <v>61</v>
      </c>
      <c r="J2587">
        <v>30</v>
      </c>
      <c r="K2587">
        <v>51</v>
      </c>
      <c r="L2587">
        <v>16.399861111111111</v>
      </c>
      <c r="M2587">
        <v>245.99791666666667</v>
      </c>
      <c r="N2587">
        <v>61.514166666666668</v>
      </c>
      <c r="O2587">
        <v>2.74</v>
      </c>
      <c r="Q2587">
        <v>0.91</v>
      </c>
      <c r="S2587">
        <v>0.7</v>
      </c>
      <c r="U2587">
        <v>0.46</v>
      </c>
      <c r="Y2587" t="s">
        <v>4640</v>
      </c>
      <c r="Z2587" t="s">
        <v>9442</v>
      </c>
      <c r="AA2587" t="s">
        <v>51</v>
      </c>
      <c r="AB2587" t="str">
        <f>+LEFT(AA2587,1)</f>
        <v>G</v>
      </c>
      <c r="AC2587" s="6">
        <f>DEGREES(ACOS(SIN(Resultats!$H$11)*SIN(RADIANS(N2587))+COS(Resultats!$H$11)*COS(RADIANS(N2587))*COS(Resultats!$E$11-RADIANS(M2587))))</f>
        <v>84.05660424648687</v>
      </c>
      <c r="AD2587">
        <f>+IF(AB2587=Data!$E$18,1,0)</f>
        <v>0</v>
      </c>
      <c r="AE2587">
        <f>+IF(AC2587&lt;Data!$B$17,1,0)</f>
        <v>0</v>
      </c>
      <c r="AF2587" s="7">
        <f>+IF(AND(AD2587,AE2587),1,0)</f>
        <v>0</v>
      </c>
    </row>
    <row r="2588" spans="1:32" x14ac:dyDescent="0.2">
      <c r="A2588">
        <v>5867</v>
      </c>
      <c r="B2588" t="s">
        <v>5281</v>
      </c>
      <c r="C2588">
        <v>141003</v>
      </c>
      <c r="D2588">
        <v>101725</v>
      </c>
      <c r="E2588">
        <v>15</v>
      </c>
      <c r="F2588">
        <v>46</v>
      </c>
      <c r="G2588">
        <v>11.3</v>
      </c>
      <c r="H2588" t="s">
        <v>24</v>
      </c>
      <c r="I2588">
        <v>15</v>
      </c>
      <c r="J2588">
        <v>25</v>
      </c>
      <c r="K2588">
        <v>19</v>
      </c>
      <c r="L2588">
        <v>15.769805555555557</v>
      </c>
      <c r="M2588">
        <v>236.54708333333335</v>
      </c>
      <c r="N2588">
        <v>15.421944444444444</v>
      </c>
      <c r="O2588">
        <v>3.67</v>
      </c>
      <c r="Q2588">
        <v>0.06</v>
      </c>
      <c r="S2588">
        <v>0.08</v>
      </c>
      <c r="U2588">
        <v>0.03</v>
      </c>
      <c r="Y2588" t="s">
        <v>192</v>
      </c>
      <c r="Z2588" t="s">
        <v>192</v>
      </c>
      <c r="AA2588" t="s">
        <v>18</v>
      </c>
      <c r="AB2588" t="str">
        <f>+LEFT(AA2588,1)</f>
        <v>A</v>
      </c>
      <c r="AC2588" s="6">
        <f>DEGREES(ACOS(SIN(Resultats!$H$11)*SIN(RADIANS(N2588))+COS(Resultats!$H$11)*COS(RADIANS(N2588))*COS(Resultats!$E$11-RADIANS(M2588))))</f>
        <v>84.067595754675779</v>
      </c>
      <c r="AD2588">
        <f>+IF(AB2588=Data!$E$18,1,0)</f>
        <v>1</v>
      </c>
      <c r="AE2588">
        <f>+IF(AC2588&lt;Data!$B$17,1,0)</f>
        <v>0</v>
      </c>
      <c r="AF2588" s="7">
        <f>+IF(AND(AD2588,AE2588),1,0)</f>
        <v>0</v>
      </c>
    </row>
    <row r="2589" spans="1:32" x14ac:dyDescent="0.2">
      <c r="A2589">
        <v>1295</v>
      </c>
      <c r="C2589">
        <v>26546</v>
      </c>
      <c r="D2589">
        <v>93810</v>
      </c>
      <c r="E2589">
        <v>4</v>
      </c>
      <c r="F2589">
        <v>12</v>
      </c>
      <c r="G2589">
        <v>31.4</v>
      </c>
      <c r="H2589" t="s">
        <v>24</v>
      </c>
      <c r="I2589">
        <v>17</v>
      </c>
      <c r="J2589">
        <v>16</v>
      </c>
      <c r="K2589">
        <v>39</v>
      </c>
      <c r="L2589">
        <v>4.2087222222222227</v>
      </c>
      <c r="M2589">
        <v>63.130833333333342</v>
      </c>
      <c r="N2589">
        <v>17.2775</v>
      </c>
      <c r="O2589">
        <v>6.09</v>
      </c>
      <c r="Q2589">
        <v>1.08</v>
      </c>
      <c r="S2589">
        <v>0.96</v>
      </c>
      <c r="Y2589" t="s">
        <v>54</v>
      </c>
      <c r="Z2589" t="s">
        <v>54</v>
      </c>
      <c r="AA2589" t="s">
        <v>197</v>
      </c>
      <c r="AB2589" t="str">
        <f>+LEFT(AA2589,1)</f>
        <v>K</v>
      </c>
      <c r="AC2589" s="6">
        <f>DEGREES(ACOS(SIN(Resultats!$H$11)*SIN(RADIANS(N2589))+COS(Resultats!$H$11)*COS(RADIANS(N2589))*COS(Resultats!$E$11-RADIANS(M2589))))</f>
        <v>84.091912840224268</v>
      </c>
      <c r="AD2589">
        <f>+IF(AB2589=Data!$E$18,1,0)</f>
        <v>0</v>
      </c>
      <c r="AE2589">
        <f>+IF(AC2589&lt;Data!$B$17,1,0)</f>
        <v>0</v>
      </c>
      <c r="AF2589" s="7">
        <f>+IF(AND(AD2589,AE2589),1,0)</f>
        <v>0</v>
      </c>
    </row>
    <row r="2590" spans="1:32" x14ac:dyDescent="0.2">
      <c r="A2590">
        <v>1160</v>
      </c>
      <c r="C2590">
        <v>23552</v>
      </c>
      <c r="D2590">
        <v>24231</v>
      </c>
      <c r="E2590">
        <v>3</v>
      </c>
      <c r="F2590">
        <v>48</v>
      </c>
      <c r="G2590">
        <v>18.3</v>
      </c>
      <c r="H2590" t="s">
        <v>24</v>
      </c>
      <c r="I2590">
        <v>50</v>
      </c>
      <c r="J2590">
        <v>44</v>
      </c>
      <c r="K2590">
        <v>12</v>
      </c>
      <c r="L2590">
        <v>3.8050833333333332</v>
      </c>
      <c r="M2590">
        <v>57.076250000000002</v>
      </c>
      <c r="N2590">
        <v>50.736666666666665</v>
      </c>
      <c r="O2590">
        <v>6.14</v>
      </c>
      <c r="Q2590">
        <v>0.06</v>
      </c>
      <c r="S2590">
        <v>-0.32</v>
      </c>
      <c r="Y2590" t="s">
        <v>2952</v>
      </c>
      <c r="Z2590" t="s">
        <v>2952</v>
      </c>
      <c r="AA2590" t="s">
        <v>1652</v>
      </c>
      <c r="AB2590" t="str">
        <f>+LEFT(AA2590,1)</f>
        <v>B</v>
      </c>
      <c r="AC2590" s="6">
        <f>DEGREES(ACOS(SIN(Resultats!$H$11)*SIN(RADIANS(N2590))+COS(Resultats!$H$11)*COS(RADIANS(N2590))*COS(Resultats!$E$11-RADIANS(M2590))))</f>
        <v>84.107911358073153</v>
      </c>
      <c r="AD2590">
        <f>+IF(AB2590=Data!$E$18,1,0)</f>
        <v>0</v>
      </c>
      <c r="AE2590">
        <f>+IF(AC2590&lt;Data!$B$17,1,0)</f>
        <v>0</v>
      </c>
      <c r="AF2590" s="7">
        <f>+IF(AND(AD2590,AE2590),1,0)</f>
        <v>0</v>
      </c>
    </row>
    <row r="2591" spans="1:32" x14ac:dyDescent="0.2">
      <c r="A2591">
        <v>597</v>
      </c>
      <c r="C2591">
        <v>12467</v>
      </c>
      <c r="D2591">
        <v>344</v>
      </c>
      <c r="E2591">
        <v>2</v>
      </c>
      <c r="F2591">
        <v>9</v>
      </c>
      <c r="G2591">
        <v>25.3</v>
      </c>
      <c r="H2591" t="s">
        <v>24</v>
      </c>
      <c r="I2591">
        <v>81</v>
      </c>
      <c r="J2591">
        <v>17</v>
      </c>
      <c r="K2591">
        <v>45</v>
      </c>
      <c r="L2591">
        <v>2.1570277777777775</v>
      </c>
      <c r="M2591">
        <v>32.355416666666663</v>
      </c>
      <c r="N2591">
        <v>81.295833333333334</v>
      </c>
      <c r="O2591">
        <v>6.05</v>
      </c>
      <c r="Q2591">
        <v>0.11</v>
      </c>
      <c r="S2591">
        <v>0.06</v>
      </c>
      <c r="Y2591" t="s">
        <v>89</v>
      </c>
      <c r="Z2591" t="s">
        <v>89</v>
      </c>
      <c r="AA2591" t="s">
        <v>1469</v>
      </c>
      <c r="AB2591" t="str">
        <f>+LEFT(AA2591,1)</f>
        <v>A</v>
      </c>
      <c r="AC2591" s="6">
        <f>DEGREES(ACOS(SIN(Resultats!$H$11)*SIN(RADIANS(N2591))+COS(Resultats!$H$11)*COS(RADIANS(N2591))*COS(Resultats!$E$11-RADIANS(M2591))))</f>
        <v>84.11691831025648</v>
      </c>
      <c r="AD2591">
        <f>+IF(AB2591=Data!$E$18,1,0)</f>
        <v>1</v>
      </c>
      <c r="AE2591">
        <f>+IF(AC2591&lt;Data!$B$17,1,0)</f>
        <v>0</v>
      </c>
      <c r="AF2591" s="7">
        <f>+IF(AND(AD2591,AE2591),1,0)</f>
        <v>0</v>
      </c>
    </row>
    <row r="2592" spans="1:32" x14ac:dyDescent="0.2">
      <c r="A2592">
        <v>6379</v>
      </c>
      <c r="C2592">
        <v>155154</v>
      </c>
      <c r="D2592">
        <v>8697</v>
      </c>
      <c r="E2592">
        <v>17</v>
      </c>
      <c r="F2592">
        <v>1</v>
      </c>
      <c r="G2592">
        <v>40.200000000000003</v>
      </c>
      <c r="H2592" t="s">
        <v>24</v>
      </c>
      <c r="I2592">
        <v>75</v>
      </c>
      <c r="J2592">
        <v>17</v>
      </c>
      <c r="K2592">
        <v>50</v>
      </c>
      <c r="L2592">
        <v>17.027833333333334</v>
      </c>
      <c r="M2592">
        <v>255.41749999999999</v>
      </c>
      <c r="N2592">
        <v>75.297222222222217</v>
      </c>
      <c r="O2592">
        <v>6.21</v>
      </c>
      <c r="P2592" t="s">
        <v>103</v>
      </c>
      <c r="Y2592" t="s">
        <v>4799</v>
      </c>
      <c r="Z2592" t="s">
        <v>6110</v>
      </c>
      <c r="AA2592" t="s">
        <v>2891</v>
      </c>
      <c r="AB2592" t="str">
        <f>+LEFT(AA2592,1)</f>
        <v>F</v>
      </c>
      <c r="AC2592" s="6">
        <f>DEGREES(ACOS(SIN(Resultats!$H$11)*SIN(RADIANS(N2592))+COS(Resultats!$H$11)*COS(RADIANS(N2592))*COS(Resultats!$E$11-RADIANS(M2592))))</f>
        <v>84.173693631528437</v>
      </c>
      <c r="AD2592">
        <f>+IF(AB2592=Data!$E$18,1,0)</f>
        <v>0</v>
      </c>
      <c r="AE2592">
        <f>+IF(AC2592&lt;Data!$B$17,1,0)</f>
        <v>0</v>
      </c>
      <c r="AF2592" s="7">
        <f>+IF(AND(AD2592,AE2592),1,0)</f>
        <v>0</v>
      </c>
    </row>
    <row r="2593" spans="1:32" x14ac:dyDescent="0.2">
      <c r="A2593">
        <v>5879</v>
      </c>
      <c r="B2593" t="s">
        <v>4454</v>
      </c>
      <c r="C2593">
        <v>141477</v>
      </c>
      <c r="D2593">
        <v>101752</v>
      </c>
      <c r="E2593">
        <v>15</v>
      </c>
      <c r="F2593">
        <v>48</v>
      </c>
      <c r="G2593">
        <v>44.4</v>
      </c>
      <c r="H2593" t="s">
        <v>24</v>
      </c>
      <c r="I2593">
        <v>18</v>
      </c>
      <c r="J2593">
        <v>8</v>
      </c>
      <c r="K2593">
        <v>30</v>
      </c>
      <c r="L2593">
        <v>15.812333333333335</v>
      </c>
      <c r="M2593">
        <v>237.185</v>
      </c>
      <c r="N2593">
        <v>18.141666666666666</v>
      </c>
      <c r="O2593">
        <v>4.09</v>
      </c>
      <c r="Q2593">
        <v>1.62</v>
      </c>
      <c r="S2593">
        <v>1.95</v>
      </c>
      <c r="U2593">
        <v>0.98</v>
      </c>
      <c r="Y2593" t="s">
        <v>4455</v>
      </c>
      <c r="Z2593" t="s">
        <v>6823</v>
      </c>
      <c r="AA2593" t="s">
        <v>586</v>
      </c>
      <c r="AB2593" t="str">
        <f>+LEFT(AA2593,1)</f>
        <v>M</v>
      </c>
      <c r="AC2593" s="6">
        <f>DEGREES(ACOS(SIN(Resultats!$H$11)*SIN(RADIANS(N2593))+COS(Resultats!$H$11)*COS(RADIANS(N2593))*COS(Resultats!$E$11-RADIANS(M2593))))</f>
        <v>84.259142024273331</v>
      </c>
      <c r="AD2593">
        <f>+IF(AB2593=Data!$E$18,1,0)</f>
        <v>0</v>
      </c>
      <c r="AE2593">
        <f>+IF(AC2593&lt;Data!$B$17,1,0)</f>
        <v>0</v>
      </c>
      <c r="AF2593" s="7">
        <f>+IF(AND(AD2593,AE2593),1,0)</f>
        <v>0</v>
      </c>
    </row>
    <row r="2594" spans="1:32" x14ac:dyDescent="0.2">
      <c r="A2594">
        <v>5799</v>
      </c>
      <c r="B2594" t="s">
        <v>5237</v>
      </c>
      <c r="C2594">
        <v>139137</v>
      </c>
      <c r="D2594">
        <v>140643</v>
      </c>
      <c r="E2594">
        <v>15</v>
      </c>
      <c r="F2594">
        <v>36</v>
      </c>
      <c r="G2594">
        <v>33.700000000000003</v>
      </c>
      <c r="H2594" t="s">
        <v>26</v>
      </c>
      <c r="I2594">
        <v>0</v>
      </c>
      <c r="J2594">
        <v>33</v>
      </c>
      <c r="K2594">
        <v>42</v>
      </c>
      <c r="L2594">
        <v>15.609361111111111</v>
      </c>
      <c r="M2594">
        <v>234.14041666666668</v>
      </c>
      <c r="N2594">
        <v>-0.56166666666666676</v>
      </c>
      <c r="O2594">
        <v>6.51</v>
      </c>
      <c r="Q2594">
        <v>0.72</v>
      </c>
      <c r="S2594">
        <v>0.45</v>
      </c>
      <c r="Y2594" t="s">
        <v>5238</v>
      </c>
      <c r="Z2594" t="s">
        <v>71</v>
      </c>
      <c r="AA2594" t="s">
        <v>51</v>
      </c>
      <c r="AB2594" t="str">
        <f>+LEFT(AA2594,1)</f>
        <v>G</v>
      </c>
      <c r="AC2594" s="6">
        <f>DEGREES(ACOS(SIN(Resultats!$H$11)*SIN(RADIANS(N2594))+COS(Resultats!$H$11)*COS(RADIANS(N2594))*COS(Resultats!$E$11-RADIANS(M2594))))</f>
        <v>84.328038704568655</v>
      </c>
      <c r="AD2594">
        <f>+IF(AB2594=Data!$E$18,1,0)</f>
        <v>0</v>
      </c>
      <c r="AE2594">
        <f>+IF(AC2594&lt;Data!$B$17,1,0)</f>
        <v>0</v>
      </c>
      <c r="AF2594" s="7">
        <f>+IF(AND(AD2594,AE2594),1,0)</f>
        <v>0</v>
      </c>
    </row>
    <row r="2595" spans="1:32" x14ac:dyDescent="0.2">
      <c r="A2595">
        <v>1228</v>
      </c>
      <c r="B2595" t="s">
        <v>2252</v>
      </c>
      <c r="C2595">
        <v>24912</v>
      </c>
      <c r="D2595">
        <v>56856</v>
      </c>
      <c r="E2595">
        <v>3</v>
      </c>
      <c r="F2595">
        <v>58</v>
      </c>
      <c r="G2595">
        <v>57.9</v>
      </c>
      <c r="H2595" t="s">
        <v>24</v>
      </c>
      <c r="I2595">
        <v>35</v>
      </c>
      <c r="J2595">
        <v>47</v>
      </c>
      <c r="K2595">
        <v>28</v>
      </c>
      <c r="L2595">
        <v>3.9827500000000002</v>
      </c>
      <c r="M2595">
        <v>59.741250000000001</v>
      </c>
      <c r="N2595">
        <v>35.791111111111107</v>
      </c>
      <c r="O2595">
        <v>4.04</v>
      </c>
      <c r="Q2595">
        <v>0.01</v>
      </c>
      <c r="S2595">
        <v>-0.92</v>
      </c>
      <c r="U2595">
        <v>-0.01</v>
      </c>
      <c r="Y2595" t="s">
        <v>2254</v>
      </c>
      <c r="Z2595" t="s">
        <v>6819</v>
      </c>
      <c r="AA2595" t="s">
        <v>15440</v>
      </c>
      <c r="AB2595" t="str">
        <f>+LEFT(AA2595,1)</f>
        <v>O</v>
      </c>
      <c r="AC2595" s="6">
        <f>DEGREES(ACOS(SIN(Resultats!$H$11)*SIN(RADIANS(N2595))+COS(Resultats!$H$11)*COS(RADIANS(N2595))*COS(Resultats!$E$11-RADIANS(M2595))))</f>
        <v>84.37901274441181</v>
      </c>
      <c r="AD2595">
        <f>+IF(AB2595=Data!$E$18,1,0)</f>
        <v>0</v>
      </c>
      <c r="AE2595">
        <f>+IF(AC2595&lt;Data!$B$17,1,0)</f>
        <v>0</v>
      </c>
      <c r="AF2595" s="7">
        <f>+IF(AND(AD2595,AE2595),1,0)</f>
        <v>0</v>
      </c>
    </row>
    <row r="2596" spans="1:32" x14ac:dyDescent="0.2">
      <c r="A2596">
        <v>5899</v>
      </c>
      <c r="B2596" t="s">
        <v>4472</v>
      </c>
      <c r="C2596">
        <v>141992</v>
      </c>
      <c r="D2596">
        <v>84037</v>
      </c>
      <c r="E2596">
        <v>15</v>
      </c>
      <c r="F2596">
        <v>51</v>
      </c>
      <c r="G2596">
        <v>15.9</v>
      </c>
      <c r="H2596" t="s">
        <v>24</v>
      </c>
      <c r="I2596">
        <v>20</v>
      </c>
      <c r="J2596">
        <v>58</v>
      </c>
      <c r="K2596">
        <v>40</v>
      </c>
      <c r="L2596">
        <v>15.854416666666665</v>
      </c>
      <c r="M2596">
        <v>237.81625</v>
      </c>
      <c r="N2596">
        <v>20.977777777777778</v>
      </c>
      <c r="O2596">
        <v>4.76</v>
      </c>
      <c r="Q2596">
        <v>1.54</v>
      </c>
      <c r="S2596">
        <v>1.88</v>
      </c>
      <c r="U2596">
        <v>0.85</v>
      </c>
      <c r="Y2596" t="s">
        <v>5127</v>
      </c>
      <c r="Z2596" t="s">
        <v>11712</v>
      </c>
      <c r="AA2596" t="s">
        <v>104</v>
      </c>
      <c r="AB2596" t="str">
        <f>+LEFT(AA2596,1)</f>
        <v>K</v>
      </c>
      <c r="AC2596" s="6">
        <f>DEGREES(ACOS(SIN(Resultats!$H$11)*SIN(RADIANS(N2596))+COS(Resultats!$H$11)*COS(RADIANS(N2596))*COS(Resultats!$E$11-RADIANS(M2596))))</f>
        <v>84.421735087146644</v>
      </c>
      <c r="AD2596">
        <f>+IF(AB2596=Data!$E$18,1,0)</f>
        <v>0</v>
      </c>
      <c r="AE2596">
        <f>+IF(AC2596&lt;Data!$B$17,1,0)</f>
        <v>0</v>
      </c>
      <c r="AF2596" s="7">
        <f>+IF(AND(AD2596,AE2596),1,0)</f>
        <v>0</v>
      </c>
    </row>
    <row r="2597" spans="1:32" x14ac:dyDescent="0.2">
      <c r="A2597">
        <v>1077</v>
      </c>
      <c r="C2597">
        <v>21903</v>
      </c>
      <c r="D2597">
        <v>24111</v>
      </c>
      <c r="E2597">
        <v>3</v>
      </c>
      <c r="F2597">
        <v>35</v>
      </c>
      <c r="G2597">
        <v>0.8</v>
      </c>
      <c r="H2597" t="s">
        <v>24</v>
      </c>
      <c r="I2597">
        <v>60</v>
      </c>
      <c r="J2597">
        <v>2</v>
      </c>
      <c r="K2597">
        <v>28</v>
      </c>
      <c r="L2597">
        <v>3.5835555555555558</v>
      </c>
      <c r="M2597">
        <v>53.753333333333337</v>
      </c>
      <c r="N2597">
        <v>60.041111111111107</v>
      </c>
      <c r="O2597">
        <v>6.46</v>
      </c>
      <c r="Q2597">
        <v>0.39</v>
      </c>
      <c r="S2597">
        <v>-7.0000000000000007E-2</v>
      </c>
      <c r="Y2597" t="s">
        <v>266</v>
      </c>
      <c r="Z2597" t="s">
        <v>266</v>
      </c>
      <c r="AA2597" t="s">
        <v>15428</v>
      </c>
      <c r="AB2597" t="str">
        <f>+LEFT(AA2597,1)</f>
        <v>F</v>
      </c>
      <c r="AC2597" s="6">
        <f>DEGREES(ACOS(SIN(Resultats!$H$11)*SIN(RADIANS(N2597))+COS(Resultats!$H$11)*COS(RADIANS(N2597))*COS(Resultats!$E$11-RADIANS(M2597))))</f>
        <v>84.437321877979144</v>
      </c>
      <c r="AD2597">
        <f>+IF(AB2597=Data!$E$18,1,0)</f>
        <v>0</v>
      </c>
      <c r="AE2597">
        <f>+IF(AC2597&lt;Data!$B$17,1,0)</f>
        <v>0</v>
      </c>
      <c r="AF2597" s="7">
        <f>+IF(AND(AD2597,AE2597),1,0)</f>
        <v>0</v>
      </c>
    </row>
    <row r="2598" spans="1:32" x14ac:dyDescent="0.2">
      <c r="A2598">
        <v>6335</v>
      </c>
      <c r="C2598">
        <v>154099</v>
      </c>
      <c r="D2598">
        <v>8667</v>
      </c>
      <c r="E2598">
        <v>16</v>
      </c>
      <c r="F2598">
        <v>56</v>
      </c>
      <c r="G2598">
        <v>16.8</v>
      </c>
      <c r="H2598" t="s">
        <v>24</v>
      </c>
      <c r="I2598">
        <v>73</v>
      </c>
      <c r="J2598">
        <v>7</v>
      </c>
      <c r="K2598">
        <v>40</v>
      </c>
      <c r="L2598">
        <v>16.937999999999999</v>
      </c>
      <c r="M2598">
        <v>254.07</v>
      </c>
      <c r="N2598">
        <v>73.127777777777766</v>
      </c>
      <c r="O2598">
        <v>6.3</v>
      </c>
      <c r="Q2598">
        <v>0.24</v>
      </c>
      <c r="S2598">
        <v>0.11</v>
      </c>
      <c r="Y2598" t="s">
        <v>264</v>
      </c>
      <c r="Z2598" t="s">
        <v>264</v>
      </c>
      <c r="AA2598" t="s">
        <v>2891</v>
      </c>
      <c r="AB2598" t="str">
        <f>+LEFT(AA2598,1)</f>
        <v>F</v>
      </c>
      <c r="AC2598" s="6">
        <f>DEGREES(ACOS(SIN(Resultats!$H$11)*SIN(RADIANS(N2598))+COS(Resultats!$H$11)*COS(RADIANS(N2598))*COS(Resultats!$E$11-RADIANS(M2598))))</f>
        <v>84.451613405764292</v>
      </c>
      <c r="AD2598">
        <f>+IF(AB2598=Data!$E$18,1,0)</f>
        <v>0</v>
      </c>
      <c r="AE2598">
        <f>+IF(AC2598&lt;Data!$B$17,1,0)</f>
        <v>0</v>
      </c>
      <c r="AF2598" s="7">
        <f>+IF(AND(AD2598,AE2598),1,0)</f>
        <v>0</v>
      </c>
    </row>
    <row r="2599" spans="1:32" x14ac:dyDescent="0.2">
      <c r="A2599">
        <v>1310</v>
      </c>
      <c r="C2599">
        <v>26703</v>
      </c>
      <c r="D2599">
        <v>93823</v>
      </c>
      <c r="E2599">
        <v>4</v>
      </c>
      <c r="F2599">
        <v>13</v>
      </c>
      <c r="G2599">
        <v>49.9</v>
      </c>
      <c r="H2599" t="s">
        <v>24</v>
      </c>
      <c r="I2599">
        <v>12</v>
      </c>
      <c r="J2599">
        <v>45</v>
      </c>
      <c r="K2599">
        <v>12</v>
      </c>
      <c r="L2599">
        <v>4.2305277777777777</v>
      </c>
      <c r="M2599">
        <v>63.457916666666662</v>
      </c>
      <c r="N2599">
        <v>12.753333333333334</v>
      </c>
      <c r="O2599">
        <v>6.25</v>
      </c>
      <c r="Q2599">
        <v>1.1599999999999999</v>
      </c>
      <c r="S2599">
        <v>1.1200000000000001</v>
      </c>
      <c r="U2599">
        <v>0.39</v>
      </c>
      <c r="V2599" t="s">
        <v>93</v>
      </c>
      <c r="Y2599" t="s">
        <v>197</v>
      </c>
      <c r="Z2599" t="s">
        <v>197</v>
      </c>
      <c r="AA2599" t="s">
        <v>197</v>
      </c>
      <c r="AB2599" t="str">
        <f>+LEFT(AA2599,1)</f>
        <v>K</v>
      </c>
      <c r="AC2599" s="6">
        <f>DEGREES(ACOS(SIN(Resultats!$H$11)*SIN(RADIANS(N2599))+COS(Resultats!$H$11)*COS(RADIANS(N2599))*COS(Resultats!$E$11-RADIANS(M2599))))</f>
        <v>84.475739018481548</v>
      </c>
      <c r="AD2599">
        <f>+IF(AB2599=Data!$E$18,1,0)</f>
        <v>0</v>
      </c>
      <c r="AE2599">
        <f>+IF(AC2599&lt;Data!$B$17,1,0)</f>
        <v>0</v>
      </c>
      <c r="AF2599" s="7">
        <f>+IF(AND(AD2599,AE2599),1,0)</f>
        <v>0</v>
      </c>
    </row>
    <row r="2600" spans="1:32" x14ac:dyDescent="0.2">
      <c r="A2600">
        <v>6023</v>
      </c>
      <c r="B2600" t="s">
        <v>4566</v>
      </c>
      <c r="C2600">
        <v>145389</v>
      </c>
      <c r="D2600">
        <v>45911</v>
      </c>
      <c r="E2600">
        <v>16</v>
      </c>
      <c r="F2600">
        <v>8</v>
      </c>
      <c r="G2600">
        <v>46.2</v>
      </c>
      <c r="H2600" t="s">
        <v>24</v>
      </c>
      <c r="I2600">
        <v>44</v>
      </c>
      <c r="J2600">
        <v>56</v>
      </c>
      <c r="K2600">
        <v>6</v>
      </c>
      <c r="L2600">
        <v>16.146166666666666</v>
      </c>
      <c r="M2600">
        <v>242.1925</v>
      </c>
      <c r="N2600">
        <v>44.935000000000002</v>
      </c>
      <c r="O2600">
        <v>4.26</v>
      </c>
      <c r="Q2600">
        <v>-7.0000000000000007E-2</v>
      </c>
      <c r="S2600">
        <v>-0.28000000000000003</v>
      </c>
      <c r="U2600">
        <v>-0.09</v>
      </c>
      <c r="Y2600" t="s">
        <v>4567</v>
      </c>
      <c r="Z2600" t="s">
        <v>12128</v>
      </c>
      <c r="AA2600" t="s">
        <v>5040</v>
      </c>
      <c r="AB2600" t="str">
        <f>+LEFT(AA2600,1)</f>
        <v>B</v>
      </c>
      <c r="AC2600" s="6">
        <f>DEGREES(ACOS(SIN(Resultats!$H$11)*SIN(RADIANS(N2600))+COS(Resultats!$H$11)*COS(RADIANS(N2600))*COS(Resultats!$E$11-RADIANS(M2600))))</f>
        <v>84.492421636571962</v>
      </c>
      <c r="AD2600">
        <f>+IF(AB2600=Data!$E$18,1,0)</f>
        <v>0</v>
      </c>
      <c r="AE2600">
        <f>+IF(AC2600&lt;Data!$B$17,1,0)</f>
        <v>0</v>
      </c>
      <c r="AF2600" s="7">
        <f>+IF(AND(AD2600,AE2600),1,0)</f>
        <v>0</v>
      </c>
    </row>
    <row r="2601" spans="1:32" x14ac:dyDescent="0.2">
      <c r="A2601">
        <v>8736</v>
      </c>
      <c r="C2601">
        <v>217157</v>
      </c>
      <c r="D2601">
        <v>3808</v>
      </c>
      <c r="E2601">
        <v>22</v>
      </c>
      <c r="F2601">
        <v>51</v>
      </c>
      <c r="G2601">
        <v>2.2000000000000002</v>
      </c>
      <c r="H2601" t="s">
        <v>24</v>
      </c>
      <c r="I2601">
        <v>85</v>
      </c>
      <c r="J2601">
        <v>22</v>
      </c>
      <c r="K2601">
        <v>25</v>
      </c>
      <c r="L2601">
        <v>22.850611111111114</v>
      </c>
      <c r="M2601">
        <v>342.75916666666672</v>
      </c>
      <c r="N2601">
        <v>85.373611111111103</v>
      </c>
      <c r="O2601">
        <v>5.9</v>
      </c>
      <c r="Q2601">
        <v>1.32</v>
      </c>
      <c r="Y2601" t="s">
        <v>104</v>
      </c>
      <c r="Z2601" t="s">
        <v>104</v>
      </c>
      <c r="AA2601" t="s">
        <v>104</v>
      </c>
      <c r="AB2601" t="str">
        <f>+LEFT(AA2601,1)</f>
        <v>K</v>
      </c>
      <c r="AC2601" s="6">
        <f>DEGREES(ACOS(SIN(Resultats!$H$11)*SIN(RADIANS(N2601))+COS(Resultats!$H$11)*COS(RADIANS(N2601))*COS(Resultats!$E$11-RADIANS(M2601))))</f>
        <v>84.51350062022351</v>
      </c>
      <c r="AD2601">
        <f>+IF(AB2601=Data!$E$18,1,0)</f>
        <v>0</v>
      </c>
      <c r="AE2601">
        <f>+IF(AC2601&lt;Data!$B$17,1,0)</f>
        <v>0</v>
      </c>
      <c r="AF2601" s="7">
        <f>+IF(AND(AD2601,AE2601),1,0)</f>
        <v>0</v>
      </c>
    </row>
    <row r="2602" spans="1:32" x14ac:dyDescent="0.2">
      <c r="A2602">
        <v>1283</v>
      </c>
      <c r="B2602" t="s">
        <v>2295</v>
      </c>
      <c r="C2602">
        <v>26162</v>
      </c>
      <c r="D2602">
        <v>93785</v>
      </c>
      <c r="E2602">
        <v>4</v>
      </c>
      <c r="F2602">
        <v>9</v>
      </c>
      <c r="G2602">
        <v>10</v>
      </c>
      <c r="H2602" t="s">
        <v>24</v>
      </c>
      <c r="I2602">
        <v>19</v>
      </c>
      <c r="J2602">
        <v>36</v>
      </c>
      <c r="K2602">
        <v>33</v>
      </c>
      <c r="L2602">
        <v>4.1527777777777786</v>
      </c>
      <c r="M2602">
        <v>62.291666666666679</v>
      </c>
      <c r="N2602">
        <v>19.609166666666667</v>
      </c>
      <c r="O2602">
        <v>5.5</v>
      </c>
      <c r="Q2602">
        <v>1.07</v>
      </c>
      <c r="Y2602" t="s">
        <v>125</v>
      </c>
      <c r="Z2602" t="s">
        <v>125</v>
      </c>
      <c r="AA2602" t="s">
        <v>365</v>
      </c>
      <c r="AB2602" t="str">
        <f>+LEFT(AA2602,1)</f>
        <v>K</v>
      </c>
      <c r="AC2602" s="6">
        <f>DEGREES(ACOS(SIN(Resultats!$H$11)*SIN(RADIANS(N2602))+COS(Resultats!$H$11)*COS(RADIANS(N2602))*COS(Resultats!$E$11-RADIANS(M2602))))</f>
        <v>84.527276216035105</v>
      </c>
      <c r="AD2602">
        <f>+IF(AB2602=Data!$E$18,1,0)</f>
        <v>0</v>
      </c>
      <c r="AE2602">
        <f>+IF(AC2602&lt;Data!$B$17,1,0)</f>
        <v>0</v>
      </c>
      <c r="AF2602" s="7">
        <f>+IF(AND(AD2602,AE2602),1,0)</f>
        <v>0</v>
      </c>
    </row>
    <row r="2603" spans="1:32" x14ac:dyDescent="0.2">
      <c r="A2603">
        <v>5870</v>
      </c>
      <c r="B2603" t="s">
        <v>4453</v>
      </c>
      <c r="C2603">
        <v>141187</v>
      </c>
      <c r="D2603">
        <v>101739</v>
      </c>
      <c r="E2603">
        <v>15</v>
      </c>
      <c r="F2603">
        <v>47</v>
      </c>
      <c r="G2603">
        <v>17.3</v>
      </c>
      <c r="H2603" t="s">
        <v>24</v>
      </c>
      <c r="I2603">
        <v>14</v>
      </c>
      <c r="J2603">
        <v>6</v>
      </c>
      <c r="K2603">
        <v>55</v>
      </c>
      <c r="L2603">
        <v>15.78813888888889</v>
      </c>
      <c r="M2603">
        <v>236.82208333333335</v>
      </c>
      <c r="N2603">
        <v>14.115277777777777</v>
      </c>
      <c r="O2603">
        <v>5.71</v>
      </c>
      <c r="Q2603">
        <v>0.09</v>
      </c>
      <c r="S2603">
        <v>0.06</v>
      </c>
      <c r="Y2603" t="s">
        <v>298</v>
      </c>
      <c r="Z2603" t="s">
        <v>298</v>
      </c>
      <c r="AA2603" t="s">
        <v>1740</v>
      </c>
      <c r="AB2603" t="str">
        <f>+LEFT(AA2603,1)</f>
        <v>A</v>
      </c>
      <c r="AC2603" s="6">
        <f>DEGREES(ACOS(SIN(Resultats!$H$11)*SIN(RADIANS(N2603))+COS(Resultats!$H$11)*COS(RADIANS(N2603))*COS(Resultats!$E$11-RADIANS(M2603))))</f>
        <v>84.531740793722605</v>
      </c>
      <c r="AD2603">
        <f>+IF(AB2603=Data!$E$18,1,0)</f>
        <v>1</v>
      </c>
      <c r="AE2603">
        <f>+IF(AC2603&lt;Data!$B$17,1,0)</f>
        <v>0</v>
      </c>
      <c r="AF2603" s="7">
        <f>+IF(AND(AD2603,AE2603),1,0)</f>
        <v>0</v>
      </c>
    </row>
    <row r="2604" spans="1:32" x14ac:dyDescent="0.2">
      <c r="A2604">
        <v>1094</v>
      </c>
      <c r="C2604">
        <v>22316</v>
      </c>
      <c r="D2604">
        <v>24133</v>
      </c>
      <c r="E2604">
        <v>3</v>
      </c>
      <c r="F2604">
        <v>38</v>
      </c>
      <c r="G2604">
        <v>19.7</v>
      </c>
      <c r="H2604" t="s">
        <v>24</v>
      </c>
      <c r="I2604">
        <v>56</v>
      </c>
      <c r="J2604">
        <v>55</v>
      </c>
      <c r="K2604">
        <v>58</v>
      </c>
      <c r="L2604">
        <v>3.6388055555555554</v>
      </c>
      <c r="M2604">
        <v>54.58208333333333</v>
      </c>
      <c r="N2604">
        <v>56.932777777777773</v>
      </c>
      <c r="O2604">
        <v>6.3</v>
      </c>
      <c r="Q2604">
        <v>-0.13</v>
      </c>
      <c r="S2604">
        <v>-0.35</v>
      </c>
      <c r="Y2604" t="s">
        <v>3096</v>
      </c>
      <c r="Z2604" t="s">
        <v>3096</v>
      </c>
      <c r="AA2604" t="s">
        <v>5040</v>
      </c>
      <c r="AB2604" t="str">
        <f>+LEFT(AA2604,1)</f>
        <v>B</v>
      </c>
      <c r="AC2604" s="6">
        <f>DEGREES(ACOS(SIN(Resultats!$H$11)*SIN(RADIANS(N2604))+COS(Resultats!$H$11)*COS(RADIANS(N2604))*COS(Resultats!$E$11-RADIANS(M2604))))</f>
        <v>84.560897106124997</v>
      </c>
      <c r="AD2604">
        <f>+IF(AB2604=Data!$E$18,1,0)</f>
        <v>0</v>
      </c>
      <c r="AE2604">
        <f>+IF(AC2604&lt;Data!$B$17,1,0)</f>
        <v>0</v>
      </c>
      <c r="AF2604" s="7">
        <f>+IF(AND(AD2604,AE2604),1,0)</f>
        <v>0</v>
      </c>
    </row>
    <row r="2605" spans="1:32" x14ac:dyDescent="0.2">
      <c r="A2605">
        <v>240</v>
      </c>
      <c r="C2605">
        <v>4853</v>
      </c>
      <c r="D2605">
        <v>143</v>
      </c>
      <c r="E2605">
        <v>0</v>
      </c>
      <c r="F2605">
        <v>54</v>
      </c>
      <c r="G2605">
        <v>53.1</v>
      </c>
      <c r="H2605" t="s">
        <v>24</v>
      </c>
      <c r="I2605">
        <v>83</v>
      </c>
      <c r="J2605">
        <v>42</v>
      </c>
      <c r="K2605">
        <v>26</v>
      </c>
      <c r="L2605">
        <v>0.91475000000000006</v>
      </c>
      <c r="M2605">
        <v>13.72125</v>
      </c>
      <c r="N2605">
        <v>83.707222222222228</v>
      </c>
      <c r="O2605">
        <v>5.62</v>
      </c>
      <c r="Q2605">
        <v>0.09</v>
      </c>
      <c r="S2605">
        <v>0.1</v>
      </c>
      <c r="Y2605" t="s">
        <v>310</v>
      </c>
      <c r="Z2605" t="s">
        <v>310</v>
      </c>
      <c r="AA2605" t="s">
        <v>15426</v>
      </c>
      <c r="AB2605" t="str">
        <f>+LEFT(AA2605,1)</f>
        <v>A</v>
      </c>
      <c r="AC2605" s="6">
        <f>DEGREES(ACOS(SIN(Resultats!$H$11)*SIN(RADIANS(N2605))+COS(Resultats!$H$11)*COS(RADIANS(N2605))*COS(Resultats!$E$11-RADIANS(M2605))))</f>
        <v>84.572292482996801</v>
      </c>
      <c r="AD2605">
        <f>+IF(AB2605=Data!$E$18,1,0)</f>
        <v>1</v>
      </c>
      <c r="AE2605">
        <f>+IF(AC2605&lt;Data!$B$17,1,0)</f>
        <v>0</v>
      </c>
      <c r="AF2605" s="7">
        <f>+IF(AND(AD2605,AE2605),1,0)</f>
        <v>0</v>
      </c>
    </row>
    <row r="2606" spans="1:32" x14ac:dyDescent="0.2">
      <c r="A2606">
        <v>1320</v>
      </c>
      <c r="B2606" t="s">
        <v>2317</v>
      </c>
      <c r="C2606">
        <v>26912</v>
      </c>
      <c r="D2606">
        <v>111696</v>
      </c>
      <c r="E2606">
        <v>4</v>
      </c>
      <c r="F2606">
        <v>15</v>
      </c>
      <c r="G2606">
        <v>32.1</v>
      </c>
      <c r="H2606" t="s">
        <v>24</v>
      </c>
      <c r="I2606">
        <v>8</v>
      </c>
      <c r="J2606">
        <v>53</v>
      </c>
      <c r="K2606">
        <v>32</v>
      </c>
      <c r="L2606">
        <v>4.2589166666666669</v>
      </c>
      <c r="M2606">
        <v>63.883749999999999</v>
      </c>
      <c r="N2606">
        <v>8.8922222222222214</v>
      </c>
      <c r="O2606">
        <v>4.29</v>
      </c>
      <c r="Q2606">
        <v>-0.06</v>
      </c>
      <c r="S2606">
        <v>-0.53</v>
      </c>
      <c r="U2606">
        <v>-0.06</v>
      </c>
      <c r="Y2606" t="s">
        <v>2318</v>
      </c>
      <c r="Z2606" t="s">
        <v>2318</v>
      </c>
      <c r="AA2606" t="s">
        <v>15433</v>
      </c>
      <c r="AB2606" t="str">
        <f>+LEFT(AA2606,1)</f>
        <v>B</v>
      </c>
      <c r="AC2606" s="6">
        <f>DEGREES(ACOS(SIN(Resultats!$H$11)*SIN(RADIANS(N2606))+COS(Resultats!$H$11)*COS(RADIANS(N2606))*COS(Resultats!$E$11-RADIANS(M2606))))</f>
        <v>84.678541939739404</v>
      </c>
      <c r="AD2606">
        <f>+IF(AB2606=Data!$E$18,1,0)</f>
        <v>0</v>
      </c>
      <c r="AE2606">
        <f>+IF(AC2606&lt;Data!$B$17,1,0)</f>
        <v>0</v>
      </c>
      <c r="AF2606" s="7">
        <f>+IF(AND(AD2606,AE2606),1,0)</f>
        <v>0</v>
      </c>
    </row>
    <row r="2607" spans="1:32" x14ac:dyDescent="0.2">
      <c r="A2607">
        <v>1176</v>
      </c>
      <c r="C2607">
        <v>23838</v>
      </c>
      <c r="D2607">
        <v>39134</v>
      </c>
      <c r="E2607">
        <v>3</v>
      </c>
      <c r="F2607">
        <v>50</v>
      </c>
      <c r="G2607">
        <v>4.5</v>
      </c>
      <c r="H2607" t="s">
        <v>24</v>
      </c>
      <c r="I2607">
        <v>44</v>
      </c>
      <c r="J2607">
        <v>58</v>
      </c>
      <c r="K2607">
        <v>4</v>
      </c>
      <c r="L2607">
        <v>3.8345833333333337</v>
      </c>
      <c r="M2607">
        <v>57.518749999999997</v>
      </c>
      <c r="N2607">
        <v>44.967777777777776</v>
      </c>
      <c r="O2607">
        <v>5.66</v>
      </c>
      <c r="Q2607">
        <v>0.76</v>
      </c>
      <c r="U2607">
        <v>0.28999999999999998</v>
      </c>
      <c r="V2607" t="s">
        <v>93</v>
      </c>
      <c r="Y2607" t="s">
        <v>10</v>
      </c>
      <c r="Z2607" t="s">
        <v>1762</v>
      </c>
      <c r="AA2607" t="s">
        <v>15421</v>
      </c>
      <c r="AB2607" t="str">
        <f>+LEFT(AA2607,1)</f>
        <v>G</v>
      </c>
      <c r="AC2607" s="6">
        <f>DEGREES(ACOS(SIN(Resultats!$H$11)*SIN(RADIANS(N2607))+COS(Resultats!$H$11)*COS(RADIANS(N2607))*COS(Resultats!$E$11-RADIANS(M2607))))</f>
        <v>84.689419040158683</v>
      </c>
      <c r="AD2607">
        <f>+IF(AB2607=Data!$E$18,1,0)</f>
        <v>0</v>
      </c>
      <c r="AE2607">
        <f>+IF(AC2607&lt;Data!$B$17,1,0)</f>
        <v>0</v>
      </c>
      <c r="AF2607" s="7">
        <f>+IF(AND(AD2607,AE2607),1,0)</f>
        <v>0</v>
      </c>
    </row>
    <row r="2608" spans="1:32" x14ac:dyDescent="0.2">
      <c r="A2608">
        <v>1223</v>
      </c>
      <c r="C2608">
        <v>24809</v>
      </c>
      <c r="D2608">
        <v>56847</v>
      </c>
      <c r="E2608">
        <v>3</v>
      </c>
      <c r="F2608">
        <v>58</v>
      </c>
      <c r="G2608">
        <v>3.1</v>
      </c>
      <c r="H2608" t="s">
        <v>24</v>
      </c>
      <c r="I2608">
        <v>34</v>
      </c>
      <c r="J2608">
        <v>48</v>
      </c>
      <c r="K2608">
        <v>52</v>
      </c>
      <c r="L2608">
        <v>3.9675277777777778</v>
      </c>
      <c r="M2608">
        <v>59.512916666666669</v>
      </c>
      <c r="N2608">
        <v>34.81444444444444</v>
      </c>
      <c r="O2608">
        <v>6.53</v>
      </c>
      <c r="Q2608">
        <v>0.23</v>
      </c>
      <c r="R2608" t="s">
        <v>2818</v>
      </c>
      <c r="Y2608" t="s">
        <v>2981</v>
      </c>
      <c r="Z2608" t="s">
        <v>2981</v>
      </c>
      <c r="AA2608" t="s">
        <v>15438</v>
      </c>
      <c r="AB2608" t="str">
        <f>+LEFT(AA2608,1)</f>
        <v>A</v>
      </c>
      <c r="AC2608" s="6">
        <f>DEGREES(ACOS(SIN(Resultats!$H$11)*SIN(RADIANS(N2608))+COS(Resultats!$H$11)*COS(RADIANS(N2608))*COS(Resultats!$E$11-RADIANS(M2608))))</f>
        <v>84.706024082948161</v>
      </c>
      <c r="AD2608">
        <f>+IF(AB2608=Data!$E$18,1,0)</f>
        <v>1</v>
      </c>
      <c r="AE2608">
        <f>+IF(AC2608&lt;Data!$B$17,1,0)</f>
        <v>0</v>
      </c>
      <c r="AF2608" s="7">
        <f>+IF(AND(AD2608,AE2608),1,0)</f>
        <v>0</v>
      </c>
    </row>
    <row r="2609" spans="1:32" x14ac:dyDescent="0.2">
      <c r="A2609">
        <v>5779</v>
      </c>
      <c r="C2609">
        <v>138763</v>
      </c>
      <c r="D2609">
        <v>140613</v>
      </c>
      <c r="E2609">
        <v>15</v>
      </c>
      <c r="F2609">
        <v>34</v>
      </c>
      <c r="G2609">
        <v>20.8</v>
      </c>
      <c r="H2609" t="s">
        <v>26</v>
      </c>
      <c r="I2609">
        <v>5</v>
      </c>
      <c r="J2609">
        <v>41</v>
      </c>
      <c r="K2609">
        <v>42</v>
      </c>
      <c r="L2609">
        <v>15.572444444444445</v>
      </c>
      <c r="M2609">
        <v>233.58666666666667</v>
      </c>
      <c r="N2609">
        <v>-5.6950000000000003</v>
      </c>
      <c r="O2609">
        <v>6.51</v>
      </c>
      <c r="Q2609">
        <v>0.57999999999999996</v>
      </c>
      <c r="S2609">
        <v>0.04</v>
      </c>
      <c r="Y2609" t="s">
        <v>75</v>
      </c>
      <c r="Z2609" t="s">
        <v>75</v>
      </c>
      <c r="AA2609" t="s">
        <v>2689</v>
      </c>
      <c r="AB2609" t="str">
        <f>+LEFT(AA2609,1)</f>
        <v>F</v>
      </c>
      <c r="AC2609" s="6">
        <f>DEGREES(ACOS(SIN(Resultats!$H$11)*SIN(RADIANS(N2609))+COS(Resultats!$H$11)*COS(RADIANS(N2609))*COS(Resultats!$E$11-RADIANS(M2609))))</f>
        <v>84.70816741338875</v>
      </c>
      <c r="AD2609">
        <f>+IF(AB2609=Data!$E$18,1,0)</f>
        <v>0</v>
      </c>
      <c r="AE2609">
        <f>+IF(AC2609&lt;Data!$B$17,1,0)</f>
        <v>0</v>
      </c>
      <c r="AF2609" s="7">
        <f>+IF(AND(AD2609,AE2609),1,0)</f>
        <v>0</v>
      </c>
    </row>
    <row r="2610" spans="1:32" x14ac:dyDescent="0.2">
      <c r="A2610">
        <v>5983</v>
      </c>
      <c r="C2610">
        <v>144208</v>
      </c>
      <c r="D2610">
        <v>65049</v>
      </c>
      <c r="E2610">
        <v>16</v>
      </c>
      <c r="F2610">
        <v>3</v>
      </c>
      <c r="G2610">
        <v>19.399999999999999</v>
      </c>
      <c r="H2610" t="s">
        <v>24</v>
      </c>
      <c r="I2610">
        <v>36</v>
      </c>
      <c r="J2610">
        <v>37</v>
      </c>
      <c r="K2610">
        <v>54</v>
      </c>
      <c r="L2610">
        <v>16.055388888888888</v>
      </c>
      <c r="M2610">
        <v>240.83083333333332</v>
      </c>
      <c r="N2610">
        <v>36.631666666666668</v>
      </c>
      <c r="O2610">
        <v>5.83</v>
      </c>
      <c r="Q2610">
        <v>0.56000000000000005</v>
      </c>
      <c r="Y2610" t="s">
        <v>4533</v>
      </c>
      <c r="Z2610" t="s">
        <v>12083</v>
      </c>
      <c r="AA2610" t="s">
        <v>18</v>
      </c>
      <c r="AB2610" t="str">
        <f>+LEFT(AA2610,1)</f>
        <v>A</v>
      </c>
      <c r="AC2610" s="6">
        <f>DEGREES(ACOS(SIN(Resultats!$H$11)*SIN(RADIANS(N2610))+COS(Resultats!$H$11)*COS(RADIANS(N2610))*COS(Resultats!$E$11-RADIANS(M2610))))</f>
        <v>84.712641759959553</v>
      </c>
      <c r="AD2610">
        <f>+IF(AB2610=Data!$E$18,1,0)</f>
        <v>1</v>
      </c>
      <c r="AE2610">
        <f>+IF(AC2610&lt;Data!$B$17,1,0)</f>
        <v>0</v>
      </c>
      <c r="AF2610" s="7">
        <f>+IF(AND(AD2610,AE2610),1,0)</f>
        <v>0</v>
      </c>
    </row>
    <row r="2611" spans="1:32" x14ac:dyDescent="0.2">
      <c r="A2611">
        <v>1009</v>
      </c>
      <c r="C2611">
        <v>20797</v>
      </c>
      <c r="D2611">
        <v>12743</v>
      </c>
      <c r="E2611">
        <v>3</v>
      </c>
      <c r="F2611">
        <v>24</v>
      </c>
      <c r="G2611">
        <v>40.5</v>
      </c>
      <c r="H2611" t="s">
        <v>24</v>
      </c>
      <c r="I2611">
        <v>64</v>
      </c>
      <c r="J2611">
        <v>35</v>
      </c>
      <c r="K2611">
        <v>10</v>
      </c>
      <c r="L2611">
        <v>3.4112499999999999</v>
      </c>
      <c r="M2611">
        <v>51.168750000000003</v>
      </c>
      <c r="N2611">
        <v>64.586111111111109</v>
      </c>
      <c r="O2611">
        <v>5.23</v>
      </c>
      <c r="Q2611">
        <v>2.08</v>
      </c>
      <c r="S2611">
        <v>2.06</v>
      </c>
      <c r="U2611">
        <v>1.23</v>
      </c>
      <c r="Y2611" t="s">
        <v>3043</v>
      </c>
      <c r="Z2611" t="s">
        <v>3043</v>
      </c>
      <c r="AA2611" t="s">
        <v>586</v>
      </c>
      <c r="AB2611" t="str">
        <f>+LEFT(AA2611,1)</f>
        <v>M</v>
      </c>
      <c r="AC2611" s="6">
        <f>DEGREES(ACOS(SIN(Resultats!$H$11)*SIN(RADIANS(N2611))+COS(Resultats!$H$11)*COS(RADIANS(N2611))*COS(Resultats!$E$11-RADIANS(M2611))))</f>
        <v>84.723647322178564</v>
      </c>
      <c r="AD2611">
        <f>+IF(AB2611=Data!$E$18,1,0)</f>
        <v>0</v>
      </c>
      <c r="AE2611">
        <f>+IF(AC2611&lt;Data!$B$17,1,0)</f>
        <v>0</v>
      </c>
      <c r="AF2611" s="7">
        <f>+IF(AND(AD2611,AE2611),1,0)</f>
        <v>0</v>
      </c>
    </row>
    <row r="2612" spans="1:32" x14ac:dyDescent="0.2">
      <c r="A2612">
        <v>1315</v>
      </c>
      <c r="C2612">
        <v>26793</v>
      </c>
      <c r="D2612">
        <v>111680</v>
      </c>
      <c r="E2612">
        <v>4</v>
      </c>
      <c r="F2612">
        <v>14</v>
      </c>
      <c r="G2612">
        <v>36.299999999999997</v>
      </c>
      <c r="H2612" t="s">
        <v>24</v>
      </c>
      <c r="I2612">
        <v>10</v>
      </c>
      <c r="J2612">
        <v>0</v>
      </c>
      <c r="K2612">
        <v>40</v>
      </c>
      <c r="L2612">
        <v>4.2434166666666666</v>
      </c>
      <c r="M2612">
        <v>63.651249999999997</v>
      </c>
      <c r="N2612">
        <v>10.011111111111111</v>
      </c>
      <c r="O2612">
        <v>5.22</v>
      </c>
      <c r="Q2612">
        <v>-0.1</v>
      </c>
      <c r="S2612">
        <v>-0.34</v>
      </c>
      <c r="Y2612" t="s">
        <v>66</v>
      </c>
      <c r="Z2612" t="s">
        <v>66</v>
      </c>
      <c r="AA2612" t="s">
        <v>5040</v>
      </c>
      <c r="AB2612" t="str">
        <f>+LEFT(AA2612,1)</f>
        <v>B</v>
      </c>
      <c r="AC2612" s="6">
        <f>DEGREES(ACOS(SIN(Resultats!$H$11)*SIN(RADIANS(N2612))+COS(Resultats!$H$11)*COS(RADIANS(N2612))*COS(Resultats!$E$11-RADIANS(M2612))))</f>
        <v>84.724335185363316</v>
      </c>
      <c r="AD2612">
        <f>+IF(AB2612=Data!$E$18,1,0)</f>
        <v>0</v>
      </c>
      <c r="AE2612">
        <f>+IF(AC2612&lt;Data!$B$17,1,0)</f>
        <v>0</v>
      </c>
      <c r="AF2612" s="7">
        <f>+IF(AND(AD2612,AE2612),1,0)</f>
        <v>0</v>
      </c>
    </row>
    <row r="2613" spans="1:32" x14ac:dyDescent="0.2">
      <c r="A2613">
        <v>1366</v>
      </c>
      <c r="C2613">
        <v>27611</v>
      </c>
      <c r="D2613">
        <v>131140</v>
      </c>
      <c r="E2613">
        <v>4</v>
      </c>
      <c r="F2613">
        <v>21</v>
      </c>
      <c r="G2613">
        <v>27.1</v>
      </c>
      <c r="H2613" t="s">
        <v>26</v>
      </c>
      <c r="I2613">
        <v>0</v>
      </c>
      <c r="J2613">
        <v>5</v>
      </c>
      <c r="K2613">
        <v>53</v>
      </c>
      <c r="L2613">
        <v>4.3575277777777774</v>
      </c>
      <c r="M2613">
        <v>65.362916666666663</v>
      </c>
      <c r="N2613">
        <v>-9.8055555555555549E-2</v>
      </c>
      <c r="O2613">
        <v>5.86</v>
      </c>
      <c r="Q2613">
        <v>1.32</v>
      </c>
      <c r="S2613">
        <v>1.52</v>
      </c>
      <c r="Y2613" t="s">
        <v>105</v>
      </c>
      <c r="Z2613" t="s">
        <v>105</v>
      </c>
      <c r="AA2613" t="s">
        <v>133</v>
      </c>
      <c r="AB2613" t="str">
        <f>+LEFT(AA2613,1)</f>
        <v>K</v>
      </c>
      <c r="AC2613" s="6">
        <f>DEGREES(ACOS(SIN(Resultats!$H$11)*SIN(RADIANS(N2613))+COS(Resultats!$H$11)*COS(RADIANS(N2613))*COS(Resultats!$E$11-RADIANS(M2613))))</f>
        <v>84.735898688143394</v>
      </c>
      <c r="AD2613">
        <f>+IF(AB2613=Data!$E$18,1,0)</f>
        <v>0</v>
      </c>
      <c r="AE2613">
        <f>+IF(AC2613&lt;Data!$B$17,1,0)</f>
        <v>0</v>
      </c>
      <c r="AF2613" s="7">
        <f>+IF(AND(AD2613,AE2613),1,0)</f>
        <v>0</v>
      </c>
    </row>
    <row r="2614" spans="1:32" x14ac:dyDescent="0.2">
      <c r="A2614">
        <v>5968</v>
      </c>
      <c r="B2614" t="s">
        <v>4524</v>
      </c>
      <c r="C2614">
        <v>143761</v>
      </c>
      <c r="D2614">
        <v>65024</v>
      </c>
      <c r="E2614">
        <v>16</v>
      </c>
      <c r="F2614">
        <v>1</v>
      </c>
      <c r="G2614">
        <v>2.7</v>
      </c>
      <c r="H2614" t="s">
        <v>24</v>
      </c>
      <c r="I2614">
        <v>33</v>
      </c>
      <c r="J2614">
        <v>18</v>
      </c>
      <c r="K2614">
        <v>13</v>
      </c>
      <c r="L2614">
        <v>16.017416666666666</v>
      </c>
      <c r="M2614">
        <v>240.26124999999999</v>
      </c>
      <c r="N2614">
        <v>33.30361111111111</v>
      </c>
      <c r="O2614">
        <v>5.41</v>
      </c>
      <c r="Q2614">
        <v>0.6</v>
      </c>
      <c r="S2614">
        <v>0.08</v>
      </c>
      <c r="U2614">
        <v>0.32</v>
      </c>
      <c r="Y2614" t="s">
        <v>4525</v>
      </c>
      <c r="Z2614" t="s">
        <v>12068</v>
      </c>
      <c r="AA2614" t="s">
        <v>3095</v>
      </c>
      <c r="AB2614" t="str">
        <f>+LEFT(AA2614,1)</f>
        <v>G</v>
      </c>
      <c r="AC2614" s="6">
        <f>DEGREES(ACOS(SIN(Resultats!$H$11)*SIN(RADIANS(N2614))+COS(Resultats!$H$11)*COS(RADIANS(N2614))*COS(Resultats!$E$11-RADIANS(M2614))))</f>
        <v>84.744741167935317</v>
      </c>
      <c r="AD2614">
        <f>+IF(AB2614=Data!$E$18,1,0)</f>
        <v>0</v>
      </c>
      <c r="AE2614">
        <f>+IF(AC2614&lt;Data!$B$17,1,0)</f>
        <v>0</v>
      </c>
      <c r="AF2614" s="7">
        <f>+IF(AND(AD2614,AE2614),1,0)</f>
        <v>0</v>
      </c>
    </row>
    <row r="2615" spans="1:32" x14ac:dyDescent="0.2">
      <c r="A2615">
        <v>5874</v>
      </c>
      <c r="C2615">
        <v>141353</v>
      </c>
      <c r="D2615">
        <v>101744</v>
      </c>
      <c r="E2615">
        <v>15</v>
      </c>
      <c r="F2615">
        <v>48</v>
      </c>
      <c r="G2615">
        <v>13.3</v>
      </c>
      <c r="H2615" t="s">
        <v>24</v>
      </c>
      <c r="I2615">
        <v>13</v>
      </c>
      <c r="J2615">
        <v>47</v>
      </c>
      <c r="K2615">
        <v>19</v>
      </c>
      <c r="L2615">
        <v>15.803694444444446</v>
      </c>
      <c r="M2615">
        <v>237.0554166666667</v>
      </c>
      <c r="N2615">
        <v>13.788611111111111</v>
      </c>
      <c r="O2615">
        <v>6</v>
      </c>
      <c r="Q2615">
        <v>1.25</v>
      </c>
      <c r="S2615">
        <v>1.5</v>
      </c>
      <c r="X2615" t="s">
        <v>27</v>
      </c>
      <c r="Y2615" t="s">
        <v>365</v>
      </c>
      <c r="Z2615" t="s">
        <v>5818</v>
      </c>
      <c r="AA2615" t="s">
        <v>365</v>
      </c>
      <c r="AB2615" t="str">
        <f>+LEFT(AA2615,1)</f>
        <v>K</v>
      </c>
      <c r="AC2615" s="6">
        <f>DEGREES(ACOS(SIN(Resultats!$H$11)*SIN(RADIANS(N2615))+COS(Resultats!$H$11)*COS(RADIANS(N2615))*COS(Resultats!$E$11-RADIANS(M2615))))</f>
        <v>84.806528868625534</v>
      </c>
      <c r="AD2615">
        <f>+IF(AB2615=Data!$E$18,1,0)</f>
        <v>0</v>
      </c>
      <c r="AE2615">
        <f>+IF(AC2615&lt;Data!$B$17,1,0)</f>
        <v>0</v>
      </c>
      <c r="AF2615" s="7">
        <f>+IF(AND(AD2615,AE2615),1,0)</f>
        <v>0</v>
      </c>
    </row>
    <row r="2616" spans="1:32" x14ac:dyDescent="0.2">
      <c r="A2616">
        <v>1383</v>
      </c>
      <c r="B2616" t="s">
        <v>2371</v>
      </c>
      <c r="C2616">
        <v>27861</v>
      </c>
      <c r="D2616">
        <v>131176</v>
      </c>
      <c r="E2616">
        <v>4</v>
      </c>
      <c r="F2616">
        <v>23</v>
      </c>
      <c r="G2616">
        <v>40.799999999999997</v>
      </c>
      <c r="H2616" t="s">
        <v>26</v>
      </c>
      <c r="I2616">
        <v>3</v>
      </c>
      <c r="J2616">
        <v>44</v>
      </c>
      <c r="K2616">
        <v>44</v>
      </c>
      <c r="L2616">
        <v>4.3946666666666667</v>
      </c>
      <c r="M2616">
        <v>65.92</v>
      </c>
      <c r="N2616">
        <v>-3.7455555555555557</v>
      </c>
      <c r="O2616">
        <v>5.17</v>
      </c>
      <c r="Q2616">
        <v>0.08</v>
      </c>
      <c r="S2616">
        <v>0.08</v>
      </c>
      <c r="U2616">
        <v>0.03</v>
      </c>
      <c r="Y2616" t="s">
        <v>114</v>
      </c>
      <c r="Z2616" t="s">
        <v>114</v>
      </c>
      <c r="AA2616" t="s">
        <v>18</v>
      </c>
      <c r="AB2616" t="str">
        <f>+LEFT(AA2616,1)</f>
        <v>A</v>
      </c>
      <c r="AC2616" s="6">
        <f>DEGREES(ACOS(SIN(Resultats!$H$11)*SIN(RADIANS(N2616))+COS(Resultats!$H$11)*COS(RADIANS(N2616))*COS(Resultats!$E$11-RADIANS(M2616))))</f>
        <v>84.835692806829229</v>
      </c>
      <c r="AD2616">
        <f>+IF(AB2616=Data!$E$18,1,0)</f>
        <v>1</v>
      </c>
      <c r="AE2616">
        <f>+IF(AC2616&lt;Data!$B$17,1,0)</f>
        <v>0</v>
      </c>
      <c r="AF2616" s="7">
        <f>+IF(AND(AD2616,AE2616),1,0)</f>
        <v>0</v>
      </c>
    </row>
    <row r="2617" spans="1:32" x14ac:dyDescent="0.2">
      <c r="A2617">
        <v>1438</v>
      </c>
      <c r="C2617">
        <v>28763</v>
      </c>
      <c r="D2617">
        <v>149702</v>
      </c>
      <c r="E2617">
        <v>4</v>
      </c>
      <c r="F2617">
        <v>31</v>
      </c>
      <c r="G2617">
        <v>25.9</v>
      </c>
      <c r="H2617" t="s">
        <v>26</v>
      </c>
      <c r="I2617">
        <v>13</v>
      </c>
      <c r="J2617">
        <v>38</v>
      </c>
      <c r="K2617">
        <v>42</v>
      </c>
      <c r="L2617">
        <v>4.5238611111111107</v>
      </c>
      <c r="M2617">
        <v>67.857916666666654</v>
      </c>
      <c r="N2617">
        <v>-13.645</v>
      </c>
      <c r="O2617">
        <v>6.21</v>
      </c>
      <c r="Q2617">
        <v>0.12</v>
      </c>
      <c r="S2617">
        <v>0.09</v>
      </c>
      <c r="Y2617" t="s">
        <v>298</v>
      </c>
      <c r="Z2617" t="s">
        <v>298</v>
      </c>
      <c r="AA2617" t="s">
        <v>1740</v>
      </c>
      <c r="AB2617" t="str">
        <f>+LEFT(AA2617,1)</f>
        <v>A</v>
      </c>
      <c r="AC2617" s="6">
        <f>DEGREES(ACOS(SIN(Resultats!$H$11)*SIN(RADIANS(N2617))+COS(Resultats!$H$11)*COS(RADIANS(N2617))*COS(Resultats!$E$11-RADIANS(M2617))))</f>
        <v>84.843565159623097</v>
      </c>
      <c r="AD2617">
        <f>+IF(AB2617=Data!$E$18,1,0)</f>
        <v>1</v>
      </c>
      <c r="AE2617">
        <f>+IF(AC2617&lt;Data!$B$17,1,0)</f>
        <v>0</v>
      </c>
      <c r="AF2617" s="7">
        <f>+IF(AND(AD2617,AE2617),1,0)</f>
        <v>0</v>
      </c>
    </row>
    <row r="2618" spans="1:32" x14ac:dyDescent="0.2">
      <c r="A2618">
        <v>1068</v>
      </c>
      <c r="C2618">
        <v>21769</v>
      </c>
      <c r="D2618">
        <v>24093</v>
      </c>
      <c r="E2618">
        <v>3</v>
      </c>
      <c r="F2618">
        <v>33</v>
      </c>
      <c r="G2618">
        <v>32.1</v>
      </c>
      <c r="H2618" t="s">
        <v>24</v>
      </c>
      <c r="I2618">
        <v>58</v>
      </c>
      <c r="J2618">
        <v>45</v>
      </c>
      <c r="K2618">
        <v>54</v>
      </c>
      <c r="L2618">
        <v>3.5589166666666663</v>
      </c>
      <c r="M2618">
        <v>53.383749999999999</v>
      </c>
      <c r="N2618">
        <v>58.765000000000001</v>
      </c>
      <c r="O2618">
        <v>6.4</v>
      </c>
      <c r="Q2618">
        <v>0.14000000000000001</v>
      </c>
      <c r="S2618">
        <v>0.15</v>
      </c>
      <c r="Y2618" t="s">
        <v>202</v>
      </c>
      <c r="Z2618" t="s">
        <v>202</v>
      </c>
      <c r="AA2618" t="s">
        <v>15426</v>
      </c>
      <c r="AB2618" t="str">
        <f>+LEFT(AA2618,1)</f>
        <v>A</v>
      </c>
      <c r="AC2618" s="6">
        <f>DEGREES(ACOS(SIN(Resultats!$H$11)*SIN(RADIANS(N2618))+COS(Resultats!$H$11)*COS(RADIANS(N2618))*COS(Resultats!$E$11-RADIANS(M2618))))</f>
        <v>84.857191202826996</v>
      </c>
      <c r="AD2618">
        <f>+IF(AB2618=Data!$E$18,1,0)</f>
        <v>1</v>
      </c>
      <c r="AE2618">
        <f>+IF(AC2618&lt;Data!$B$17,1,0)</f>
        <v>0</v>
      </c>
      <c r="AF2618" s="7">
        <f>+IF(AND(AD2618,AE2618),1,0)</f>
        <v>0</v>
      </c>
    </row>
    <row r="2619" spans="1:32" x14ac:dyDescent="0.2">
      <c r="A2619">
        <v>1307</v>
      </c>
      <c r="C2619">
        <v>26676</v>
      </c>
      <c r="D2619">
        <v>93821</v>
      </c>
      <c r="E2619">
        <v>4</v>
      </c>
      <c r="F2619">
        <v>13</v>
      </c>
      <c r="G2619">
        <v>34.799999999999997</v>
      </c>
      <c r="H2619" t="s">
        <v>24</v>
      </c>
      <c r="I2619">
        <v>10</v>
      </c>
      <c r="J2619">
        <v>12</v>
      </c>
      <c r="K2619">
        <v>44</v>
      </c>
      <c r="L2619">
        <v>4.2263333333333337</v>
      </c>
      <c r="M2619">
        <v>63.395000000000003</v>
      </c>
      <c r="N2619">
        <v>10.212222222222222</v>
      </c>
      <c r="O2619">
        <v>6.23</v>
      </c>
      <c r="Q2619">
        <v>0.05</v>
      </c>
      <c r="S2619">
        <v>-0.33</v>
      </c>
      <c r="Y2619" t="s">
        <v>179</v>
      </c>
      <c r="Z2619" t="s">
        <v>179</v>
      </c>
      <c r="AA2619" t="s">
        <v>1652</v>
      </c>
      <c r="AB2619" t="str">
        <f>+LEFT(AA2619,1)</f>
        <v>B</v>
      </c>
      <c r="AC2619" s="6">
        <f>DEGREES(ACOS(SIN(Resultats!$H$11)*SIN(RADIANS(N2619))+COS(Resultats!$H$11)*COS(RADIANS(N2619))*COS(Resultats!$E$11-RADIANS(M2619))))</f>
        <v>84.940939410213019</v>
      </c>
      <c r="AD2619">
        <f>+IF(AB2619=Data!$E$18,1,0)</f>
        <v>0</v>
      </c>
      <c r="AE2619">
        <f>+IF(AC2619&lt;Data!$B$17,1,0)</f>
        <v>0</v>
      </c>
      <c r="AF2619" s="7">
        <f>+IF(AND(AD2619,AE2619),1,0)</f>
        <v>0</v>
      </c>
    </row>
    <row r="2620" spans="1:32" x14ac:dyDescent="0.2">
      <c r="A2620">
        <v>7425</v>
      </c>
      <c r="C2620">
        <v>184146</v>
      </c>
      <c r="D2620">
        <v>3209</v>
      </c>
      <c r="E2620">
        <v>19</v>
      </c>
      <c r="F2620">
        <v>15</v>
      </c>
      <c r="G2620">
        <v>7.8</v>
      </c>
      <c r="H2620" t="s">
        <v>24</v>
      </c>
      <c r="I2620">
        <v>83</v>
      </c>
      <c r="J2620">
        <v>27</v>
      </c>
      <c r="K2620">
        <v>46</v>
      </c>
      <c r="L2620">
        <v>19.252166666666668</v>
      </c>
      <c r="M2620">
        <v>288.78250000000003</v>
      </c>
      <c r="N2620">
        <v>83.462777777777774</v>
      </c>
      <c r="O2620">
        <v>6.53</v>
      </c>
      <c r="Q2620">
        <v>0.1</v>
      </c>
      <c r="S2620">
        <v>0.1</v>
      </c>
      <c r="Y2620" t="s">
        <v>298</v>
      </c>
      <c r="Z2620" t="s">
        <v>298</v>
      </c>
      <c r="AA2620" t="s">
        <v>1740</v>
      </c>
      <c r="AB2620" t="str">
        <f>+LEFT(AA2620,1)</f>
        <v>A</v>
      </c>
      <c r="AC2620" s="6">
        <f>DEGREES(ACOS(SIN(Resultats!$H$11)*SIN(RADIANS(N2620))+COS(Resultats!$H$11)*COS(RADIANS(N2620))*COS(Resultats!$E$11-RADIANS(M2620))))</f>
        <v>84.940992459831449</v>
      </c>
      <c r="AD2620">
        <f>+IF(AB2620=Data!$E$18,1,0)</f>
        <v>1</v>
      </c>
      <c r="AE2620">
        <f>+IF(AC2620&lt;Data!$B$17,1,0)</f>
        <v>0</v>
      </c>
      <c r="AF2620" s="7">
        <f>+IF(AND(AD2620,AE2620),1,0)</f>
        <v>0</v>
      </c>
    </row>
    <row r="2621" spans="1:32" x14ac:dyDescent="0.2">
      <c r="A2621">
        <v>1252</v>
      </c>
      <c r="B2621" t="s">
        <v>2271</v>
      </c>
      <c r="C2621">
        <v>25555</v>
      </c>
      <c r="D2621">
        <v>76425</v>
      </c>
      <c r="E2621">
        <v>4</v>
      </c>
      <c r="F2621">
        <v>4</v>
      </c>
      <c r="G2621">
        <v>21.7</v>
      </c>
      <c r="H2621" t="s">
        <v>24</v>
      </c>
      <c r="I2621">
        <v>24</v>
      </c>
      <c r="J2621">
        <v>6</v>
      </c>
      <c r="K2621">
        <v>21</v>
      </c>
      <c r="L2621">
        <v>4.0726944444444442</v>
      </c>
      <c r="M2621">
        <v>61.090416666666663</v>
      </c>
      <c r="N2621">
        <v>24.105833333333333</v>
      </c>
      <c r="O2621">
        <v>5.47</v>
      </c>
      <c r="Q2621">
        <v>0.86</v>
      </c>
      <c r="Y2621" t="s">
        <v>2272</v>
      </c>
      <c r="Z2621" t="s">
        <v>86</v>
      </c>
      <c r="AA2621" t="s">
        <v>3095</v>
      </c>
      <c r="AB2621" t="str">
        <f>+LEFT(AA2621,1)</f>
        <v>G</v>
      </c>
      <c r="AC2621" s="6">
        <f>DEGREES(ACOS(SIN(Resultats!$H$11)*SIN(RADIANS(N2621))+COS(Resultats!$H$11)*COS(RADIANS(N2621))*COS(Resultats!$E$11-RADIANS(M2621))))</f>
        <v>84.949789320151368</v>
      </c>
      <c r="AD2621">
        <f>+IF(AB2621=Data!$E$18,1,0)</f>
        <v>0</v>
      </c>
      <c r="AE2621">
        <f>+IF(AC2621&lt;Data!$B$17,1,0)</f>
        <v>0</v>
      </c>
      <c r="AF2621" s="7">
        <f>+IF(AND(AD2621,AE2621),1,0)</f>
        <v>0</v>
      </c>
    </row>
    <row r="2622" spans="1:32" x14ac:dyDescent="0.2">
      <c r="A2622">
        <v>5947</v>
      </c>
      <c r="B2622" t="s">
        <v>4511</v>
      </c>
      <c r="C2622">
        <v>143107</v>
      </c>
      <c r="D2622">
        <v>84098</v>
      </c>
      <c r="E2622">
        <v>15</v>
      </c>
      <c r="F2622">
        <v>57</v>
      </c>
      <c r="G2622">
        <v>35.299999999999997</v>
      </c>
      <c r="H2622" t="s">
        <v>24</v>
      </c>
      <c r="I2622">
        <v>26</v>
      </c>
      <c r="J2622">
        <v>52</v>
      </c>
      <c r="K2622">
        <v>40</v>
      </c>
      <c r="L2622">
        <v>15.959805555555555</v>
      </c>
      <c r="M2622">
        <v>239.39708333333331</v>
      </c>
      <c r="N2622">
        <v>26.87777777777778</v>
      </c>
      <c r="O2622">
        <v>4.1500000000000004</v>
      </c>
      <c r="Q2622">
        <v>1.23</v>
      </c>
      <c r="S2622">
        <v>1.28</v>
      </c>
      <c r="U2622">
        <v>0.62</v>
      </c>
      <c r="Y2622" t="s">
        <v>4512</v>
      </c>
      <c r="Z2622" t="s">
        <v>125</v>
      </c>
      <c r="AA2622" t="s">
        <v>365</v>
      </c>
      <c r="AB2622" t="str">
        <f>+LEFT(AA2622,1)</f>
        <v>K</v>
      </c>
      <c r="AC2622" s="6">
        <f>DEGREES(ACOS(SIN(Resultats!$H$11)*SIN(RADIANS(N2622))+COS(Resultats!$H$11)*COS(RADIANS(N2622))*COS(Resultats!$E$11-RADIANS(M2622))))</f>
        <v>84.965949867935535</v>
      </c>
      <c r="AD2622">
        <f>+IF(AB2622=Data!$E$18,1,0)</f>
        <v>0</v>
      </c>
      <c r="AE2622">
        <f>+IF(AC2622&lt;Data!$B$17,1,0)</f>
        <v>0</v>
      </c>
      <c r="AF2622" s="7">
        <f>+IF(AND(AD2622,AE2622),1,0)</f>
        <v>0</v>
      </c>
    </row>
    <row r="2623" spans="1:32" x14ac:dyDescent="0.2">
      <c r="A2623">
        <v>985</v>
      </c>
      <c r="C2623">
        <v>20336</v>
      </c>
      <c r="D2623">
        <v>12704</v>
      </c>
      <c r="E2623">
        <v>3</v>
      </c>
      <c r="F2623">
        <v>19</v>
      </c>
      <c r="G2623">
        <v>59.4</v>
      </c>
      <c r="H2623" t="s">
        <v>24</v>
      </c>
      <c r="I2623">
        <v>65</v>
      </c>
      <c r="J2623">
        <v>39</v>
      </c>
      <c r="K2623">
        <v>8</v>
      </c>
      <c r="L2623">
        <v>3.3331666666666666</v>
      </c>
      <c r="M2623">
        <v>49.997500000000002</v>
      </c>
      <c r="N2623">
        <v>65.652222222222221</v>
      </c>
      <c r="O2623">
        <v>4.84</v>
      </c>
      <c r="Q2623">
        <v>-0.15</v>
      </c>
      <c r="S2623">
        <v>-0.77</v>
      </c>
      <c r="U2623">
        <v>-0.13</v>
      </c>
      <c r="Y2623" t="s">
        <v>3021</v>
      </c>
      <c r="Z2623" t="s">
        <v>3156</v>
      </c>
      <c r="AA2623" t="s">
        <v>15417</v>
      </c>
      <c r="AB2623" t="str">
        <f>+LEFT(AA2623,1)</f>
        <v>B</v>
      </c>
      <c r="AC2623" s="6">
        <f>DEGREES(ACOS(SIN(Resultats!$H$11)*SIN(RADIANS(N2623))+COS(Resultats!$H$11)*COS(RADIANS(N2623))*COS(Resultats!$E$11-RADIANS(M2623))))</f>
        <v>84.969652109619247</v>
      </c>
      <c r="AD2623">
        <f>+IF(AB2623=Data!$E$18,1,0)</f>
        <v>0</v>
      </c>
      <c r="AE2623">
        <f>+IF(AC2623&lt;Data!$B$17,1,0)</f>
        <v>0</v>
      </c>
      <c r="AF2623" s="7">
        <f>+IF(AND(AD2623,AE2623),1,0)</f>
        <v>0</v>
      </c>
    </row>
    <row r="2624" spans="1:32" x14ac:dyDescent="0.2">
      <c r="A2624">
        <v>1215</v>
      </c>
      <c r="C2624">
        <v>24640</v>
      </c>
      <c r="D2624">
        <v>56824</v>
      </c>
      <c r="E2624">
        <v>3</v>
      </c>
      <c r="F2624">
        <v>56</v>
      </c>
      <c r="G2624">
        <v>28.7</v>
      </c>
      <c r="H2624" t="s">
        <v>24</v>
      </c>
      <c r="I2624">
        <v>35</v>
      </c>
      <c r="J2624">
        <v>4</v>
      </c>
      <c r="K2624">
        <v>52</v>
      </c>
      <c r="L2624">
        <v>3.9413055555555556</v>
      </c>
      <c r="M2624">
        <v>59.119583333333331</v>
      </c>
      <c r="N2624">
        <v>35.081111111111113</v>
      </c>
      <c r="O2624">
        <v>5.49</v>
      </c>
      <c r="Q2624">
        <v>-0.03</v>
      </c>
      <c r="S2624">
        <v>-0.75</v>
      </c>
      <c r="Y2624" t="s">
        <v>564</v>
      </c>
      <c r="Z2624" t="s">
        <v>564</v>
      </c>
      <c r="AA2624" t="s">
        <v>15425</v>
      </c>
      <c r="AB2624" t="str">
        <f>+LEFT(AA2624,1)</f>
        <v>B</v>
      </c>
      <c r="AC2624" s="6">
        <f>DEGREES(ACOS(SIN(Resultats!$H$11)*SIN(RADIANS(N2624))+COS(Resultats!$H$11)*COS(RADIANS(N2624))*COS(Resultats!$E$11-RADIANS(M2624))))</f>
        <v>84.984884080870017</v>
      </c>
      <c r="AD2624">
        <f>+IF(AB2624=Data!$E$18,1,0)</f>
        <v>0</v>
      </c>
      <c r="AE2624">
        <f>+IF(AC2624&lt;Data!$B$17,1,0)</f>
        <v>0</v>
      </c>
      <c r="AF2624" s="7">
        <f>+IF(AND(AD2624,AE2624),1,0)</f>
        <v>0</v>
      </c>
    </row>
    <row r="2625" spans="1:32" x14ac:dyDescent="0.2">
      <c r="A2625">
        <v>1071</v>
      </c>
      <c r="C2625">
        <v>21794</v>
      </c>
      <c r="D2625">
        <v>24098</v>
      </c>
      <c r="E2625">
        <v>3</v>
      </c>
      <c r="F2625">
        <v>33</v>
      </c>
      <c r="G2625">
        <v>41.2</v>
      </c>
      <c r="H2625" t="s">
        <v>24</v>
      </c>
      <c r="I2625">
        <v>57</v>
      </c>
      <c r="J2625">
        <v>52</v>
      </c>
      <c r="K2625">
        <v>8</v>
      </c>
      <c r="L2625">
        <v>3.5614444444444442</v>
      </c>
      <c r="M2625">
        <v>53.42166666666666</v>
      </c>
      <c r="N2625">
        <v>57.86888888888889</v>
      </c>
      <c r="O2625">
        <v>6.37</v>
      </c>
      <c r="Q2625">
        <v>0.51</v>
      </c>
      <c r="S2625">
        <v>0.03</v>
      </c>
      <c r="Y2625" t="s">
        <v>75</v>
      </c>
      <c r="Z2625" t="s">
        <v>75</v>
      </c>
      <c r="AA2625" t="s">
        <v>2689</v>
      </c>
      <c r="AB2625" t="str">
        <f>+LEFT(AA2625,1)</f>
        <v>F</v>
      </c>
      <c r="AC2625" s="6">
        <f>DEGREES(ACOS(SIN(Resultats!$H$11)*SIN(RADIANS(N2625))+COS(Resultats!$H$11)*COS(RADIANS(N2625))*COS(Resultats!$E$11-RADIANS(M2625))))</f>
        <v>85.006299122946714</v>
      </c>
      <c r="AD2625">
        <f>+IF(AB2625=Data!$E$18,1,0)</f>
        <v>0</v>
      </c>
      <c r="AE2625">
        <f>+IF(AC2625&lt;Data!$B$17,1,0)</f>
        <v>0</v>
      </c>
      <c r="AF2625" s="7">
        <f>+IF(AND(AD2625,AE2625),1,0)</f>
        <v>0</v>
      </c>
    </row>
    <row r="2626" spans="1:32" x14ac:dyDescent="0.2">
      <c r="A2626">
        <v>1311</v>
      </c>
      <c r="B2626" t="s">
        <v>2312</v>
      </c>
      <c r="C2626">
        <v>26722</v>
      </c>
      <c r="D2626">
        <v>111674</v>
      </c>
      <c r="E2626">
        <v>4</v>
      </c>
      <c r="F2626">
        <v>13</v>
      </c>
      <c r="G2626">
        <v>56.4</v>
      </c>
      <c r="H2626" t="s">
        <v>24</v>
      </c>
      <c r="I2626">
        <v>9</v>
      </c>
      <c r="J2626">
        <v>15</v>
      </c>
      <c r="K2626">
        <v>49</v>
      </c>
      <c r="L2626">
        <v>4.2323333333333331</v>
      </c>
      <c r="M2626">
        <v>63.484999999999999</v>
      </c>
      <c r="N2626">
        <v>9.2636111111111106</v>
      </c>
      <c r="O2626">
        <v>4.84</v>
      </c>
      <c r="Q2626">
        <v>0.8</v>
      </c>
      <c r="S2626">
        <v>0.5</v>
      </c>
      <c r="U2626">
        <v>0.45</v>
      </c>
      <c r="Y2626" t="s">
        <v>2313</v>
      </c>
      <c r="Z2626" t="s">
        <v>33</v>
      </c>
      <c r="AA2626" t="s">
        <v>235</v>
      </c>
      <c r="AB2626" t="str">
        <f>+LEFT(AA2626,1)</f>
        <v>G</v>
      </c>
      <c r="AC2626" s="6">
        <f>DEGREES(ACOS(SIN(Resultats!$H$11)*SIN(RADIANS(N2626))+COS(Resultats!$H$11)*COS(RADIANS(N2626))*COS(Resultats!$E$11-RADIANS(M2626))))</f>
        <v>85.006865863707176</v>
      </c>
      <c r="AD2626">
        <f>+IF(AB2626=Data!$E$18,1,0)</f>
        <v>0</v>
      </c>
      <c r="AE2626">
        <f>+IF(AC2626&lt;Data!$B$17,1,0)</f>
        <v>0</v>
      </c>
      <c r="AF2626" s="7">
        <f>+IF(AND(AD2626,AE2626),1,0)</f>
        <v>0</v>
      </c>
    </row>
    <row r="2627" spans="1:32" x14ac:dyDescent="0.2">
      <c r="A2627">
        <v>1170</v>
      </c>
      <c r="C2627">
        <v>23728</v>
      </c>
      <c r="D2627">
        <v>39128</v>
      </c>
      <c r="E2627">
        <v>3</v>
      </c>
      <c r="F2627">
        <v>49</v>
      </c>
      <c r="G2627">
        <v>8.1999999999999993</v>
      </c>
      <c r="H2627" t="s">
        <v>24</v>
      </c>
      <c r="I2627">
        <v>43</v>
      </c>
      <c r="J2627">
        <v>57</v>
      </c>
      <c r="K2627">
        <v>47</v>
      </c>
      <c r="L2627">
        <v>3.818944444444444</v>
      </c>
      <c r="M2627">
        <v>57.284166666666664</v>
      </c>
      <c r="N2627">
        <v>43.963055555555556</v>
      </c>
      <c r="O2627">
        <v>6.02</v>
      </c>
      <c r="Q2627">
        <v>0.28999999999999998</v>
      </c>
      <c r="S2627">
        <v>0.09</v>
      </c>
      <c r="Y2627" t="s">
        <v>356</v>
      </c>
      <c r="Z2627" t="s">
        <v>356</v>
      </c>
      <c r="AA2627" t="s">
        <v>525</v>
      </c>
      <c r="AB2627" t="str">
        <f>+LEFT(AA2627,1)</f>
        <v>A</v>
      </c>
      <c r="AC2627" s="6">
        <f>DEGREES(ACOS(SIN(Resultats!$H$11)*SIN(RADIANS(N2627))+COS(Resultats!$H$11)*COS(RADIANS(N2627))*COS(Resultats!$E$11-RADIANS(M2627))))</f>
        <v>85.011349786233055</v>
      </c>
      <c r="AD2627">
        <f>+IF(AB2627=Data!$E$18,1,0)</f>
        <v>1</v>
      </c>
      <c r="AE2627">
        <f>+IF(AC2627&lt;Data!$B$17,1,0)</f>
        <v>0</v>
      </c>
      <c r="AF2627" s="7">
        <f>+IF(AND(AD2627,AE2627),1,0)</f>
        <v>0</v>
      </c>
    </row>
    <row r="2628" spans="1:32" x14ac:dyDescent="0.2">
      <c r="A2628">
        <v>5854</v>
      </c>
      <c r="B2628" t="s">
        <v>5275</v>
      </c>
      <c r="C2628">
        <v>140573</v>
      </c>
      <c r="D2628">
        <v>121157</v>
      </c>
      <c r="E2628">
        <v>15</v>
      </c>
      <c r="F2628">
        <v>44</v>
      </c>
      <c r="G2628">
        <v>16.100000000000001</v>
      </c>
      <c r="H2628" t="s">
        <v>24</v>
      </c>
      <c r="I2628">
        <v>6</v>
      </c>
      <c r="J2628">
        <v>25</v>
      </c>
      <c r="K2628">
        <v>32</v>
      </c>
      <c r="L2628">
        <v>15.737805555555555</v>
      </c>
      <c r="M2628">
        <v>236.06708333333333</v>
      </c>
      <c r="N2628">
        <v>6.4255555555555555</v>
      </c>
      <c r="O2628">
        <v>2.65</v>
      </c>
      <c r="Q2628">
        <v>1.17</v>
      </c>
      <c r="S2628">
        <v>1.24</v>
      </c>
      <c r="U2628">
        <v>0.56000000000000005</v>
      </c>
      <c r="Y2628" t="s">
        <v>5276</v>
      </c>
      <c r="Z2628" t="s">
        <v>125</v>
      </c>
      <c r="AA2628" t="s">
        <v>365</v>
      </c>
      <c r="AB2628" t="str">
        <f>+LEFT(AA2628,1)</f>
        <v>K</v>
      </c>
      <c r="AC2628" s="6">
        <f>DEGREES(ACOS(SIN(Resultats!$H$11)*SIN(RADIANS(N2628))+COS(Resultats!$H$11)*COS(RADIANS(N2628))*COS(Resultats!$E$11-RADIANS(M2628))))</f>
        <v>85.03452384857205</v>
      </c>
      <c r="AD2628">
        <f>+IF(AB2628=Data!$E$18,1,0)</f>
        <v>0</v>
      </c>
      <c r="AE2628">
        <f>+IF(AC2628&lt;Data!$B$17,1,0)</f>
        <v>0</v>
      </c>
      <c r="AF2628" s="7">
        <f>+IF(AND(AD2628,AE2628),1,0)</f>
        <v>0</v>
      </c>
    </row>
    <row r="2629" spans="1:32" x14ac:dyDescent="0.2">
      <c r="A2629">
        <v>1262</v>
      </c>
      <c r="B2629" t="s">
        <v>2281</v>
      </c>
      <c r="C2629">
        <v>25680</v>
      </c>
      <c r="D2629">
        <v>76438</v>
      </c>
      <c r="E2629">
        <v>4</v>
      </c>
      <c r="F2629">
        <v>5</v>
      </c>
      <c r="G2629">
        <v>20.2</v>
      </c>
      <c r="H2629" t="s">
        <v>24</v>
      </c>
      <c r="I2629">
        <v>22</v>
      </c>
      <c r="J2629">
        <v>0</v>
      </c>
      <c r="K2629">
        <v>32</v>
      </c>
      <c r="L2629">
        <v>4.0889444444444445</v>
      </c>
      <c r="M2629">
        <v>61.334166666666668</v>
      </c>
      <c r="N2629">
        <v>22.00888888888889</v>
      </c>
      <c r="O2629">
        <v>5.9</v>
      </c>
      <c r="Q2629">
        <v>0.62</v>
      </c>
      <c r="S2629">
        <v>0.12</v>
      </c>
      <c r="Y2629" t="s">
        <v>35</v>
      </c>
      <c r="Z2629" t="s">
        <v>35</v>
      </c>
      <c r="AA2629" t="s">
        <v>235</v>
      </c>
      <c r="AB2629" t="str">
        <f>+LEFT(AA2629,1)</f>
        <v>G</v>
      </c>
      <c r="AC2629" s="6">
        <f>DEGREES(ACOS(SIN(Resultats!$H$11)*SIN(RADIANS(N2629))+COS(Resultats!$H$11)*COS(RADIANS(N2629))*COS(Resultats!$E$11-RADIANS(M2629))))</f>
        <v>85.047288850272579</v>
      </c>
      <c r="AD2629">
        <f>+IF(AB2629=Data!$E$18,1,0)</f>
        <v>0</v>
      </c>
      <c r="AE2629">
        <f>+IF(AC2629&lt;Data!$B$17,1,0)</f>
        <v>0</v>
      </c>
      <c r="AF2629" s="7">
        <f>+IF(AND(AD2629,AE2629),1,0)</f>
        <v>0</v>
      </c>
    </row>
    <row r="2630" spans="1:32" x14ac:dyDescent="0.2">
      <c r="A2630">
        <v>6809</v>
      </c>
      <c r="B2630" t="s">
        <v>4249</v>
      </c>
      <c r="C2630">
        <v>166865</v>
      </c>
      <c r="D2630">
        <v>8994</v>
      </c>
      <c r="E2630">
        <v>18</v>
      </c>
      <c r="F2630">
        <v>0</v>
      </c>
      <c r="G2630">
        <v>3.4</v>
      </c>
      <c r="H2630" t="s">
        <v>24</v>
      </c>
      <c r="I2630">
        <v>80</v>
      </c>
      <c r="J2630">
        <v>0</v>
      </c>
      <c r="K2630">
        <v>3</v>
      </c>
      <c r="L2630">
        <v>18.000944444444446</v>
      </c>
      <c r="M2630">
        <v>270.01416666666671</v>
      </c>
      <c r="N2630">
        <v>80.000833333333333</v>
      </c>
      <c r="O2630">
        <v>6.04</v>
      </c>
      <c r="Q2630">
        <v>0.51</v>
      </c>
      <c r="S2630">
        <v>-0.01</v>
      </c>
      <c r="Y2630" t="s">
        <v>2689</v>
      </c>
      <c r="Z2630" t="s">
        <v>2689</v>
      </c>
      <c r="AA2630" t="s">
        <v>2689</v>
      </c>
      <c r="AB2630" t="str">
        <f>+LEFT(AA2630,1)</f>
        <v>F</v>
      </c>
      <c r="AC2630" s="6">
        <f>DEGREES(ACOS(SIN(Resultats!$H$11)*SIN(RADIANS(N2630))+COS(Resultats!$H$11)*COS(RADIANS(N2630))*COS(Resultats!$E$11-RADIANS(M2630))))</f>
        <v>85.096607624901893</v>
      </c>
      <c r="AD2630">
        <f>+IF(AB2630=Data!$E$18,1,0)</f>
        <v>0</v>
      </c>
      <c r="AE2630">
        <f>+IF(AC2630&lt;Data!$B$17,1,0)</f>
        <v>0</v>
      </c>
      <c r="AF2630" s="7">
        <f>+IF(AND(AD2630,AE2630),1,0)</f>
        <v>0</v>
      </c>
    </row>
    <row r="2631" spans="1:32" x14ac:dyDescent="0.2">
      <c r="A2631">
        <v>6810</v>
      </c>
      <c r="B2631" t="s">
        <v>4250</v>
      </c>
      <c r="C2631">
        <v>166866</v>
      </c>
      <c r="D2631">
        <v>8996</v>
      </c>
      <c r="E2631">
        <v>18</v>
      </c>
      <c r="F2631">
        <v>0</v>
      </c>
      <c r="G2631">
        <v>9.1999999999999993</v>
      </c>
      <c r="H2631" t="s">
        <v>24</v>
      </c>
      <c r="I2631">
        <v>80</v>
      </c>
      <c r="J2631">
        <v>0</v>
      </c>
      <c r="K2631">
        <v>15</v>
      </c>
      <c r="L2631">
        <v>18.002555555555556</v>
      </c>
      <c r="M2631">
        <v>270.03833333333336</v>
      </c>
      <c r="N2631">
        <v>80.004166666666663</v>
      </c>
      <c r="O2631">
        <v>5.68</v>
      </c>
      <c r="Q2631">
        <v>0.5</v>
      </c>
      <c r="S2631">
        <v>-0.01</v>
      </c>
      <c r="Y2631" t="s">
        <v>2689</v>
      </c>
      <c r="Z2631" t="s">
        <v>2689</v>
      </c>
      <c r="AA2631" t="s">
        <v>2689</v>
      </c>
      <c r="AB2631" t="str">
        <f>+LEFT(AA2631,1)</f>
        <v>F</v>
      </c>
      <c r="AC2631" s="6">
        <f>DEGREES(ACOS(SIN(Resultats!$H$11)*SIN(RADIANS(N2631))+COS(Resultats!$H$11)*COS(RADIANS(N2631))*COS(Resultats!$E$11-RADIANS(M2631))))</f>
        <v>85.098473486282089</v>
      </c>
      <c r="AD2631">
        <f>+IF(AB2631=Data!$E$18,1,0)</f>
        <v>0</v>
      </c>
      <c r="AE2631">
        <f>+IF(AC2631&lt;Data!$B$17,1,0)</f>
        <v>0</v>
      </c>
      <c r="AF2631" s="7">
        <f>+IF(AND(AD2631,AE2631),1,0)</f>
        <v>0</v>
      </c>
    </row>
    <row r="2632" spans="1:32" x14ac:dyDescent="0.2">
      <c r="A2632">
        <v>1127</v>
      </c>
      <c r="C2632">
        <v>23049</v>
      </c>
      <c r="D2632">
        <v>39063</v>
      </c>
      <c r="E2632">
        <v>3</v>
      </c>
      <c r="F2632">
        <v>44</v>
      </c>
      <c r="G2632">
        <v>6.4</v>
      </c>
      <c r="H2632" t="s">
        <v>24</v>
      </c>
      <c r="I2632">
        <v>48</v>
      </c>
      <c r="J2632">
        <v>31</v>
      </c>
      <c r="K2632">
        <v>25</v>
      </c>
      <c r="L2632">
        <v>3.7351111111111113</v>
      </c>
      <c r="M2632">
        <v>56.026666666666671</v>
      </c>
      <c r="N2632">
        <v>48.523611111111109</v>
      </c>
      <c r="O2632">
        <v>6.06</v>
      </c>
      <c r="Q2632">
        <v>1.55</v>
      </c>
      <c r="S2632">
        <v>1.83</v>
      </c>
      <c r="Y2632" t="s">
        <v>172</v>
      </c>
      <c r="Z2632" t="s">
        <v>172</v>
      </c>
      <c r="AA2632" t="s">
        <v>80</v>
      </c>
      <c r="AB2632" t="str">
        <f>+LEFT(AA2632,1)</f>
        <v>K</v>
      </c>
      <c r="AC2632" s="6">
        <f>DEGREES(ACOS(SIN(Resultats!$H$11)*SIN(RADIANS(N2632))+COS(Resultats!$H$11)*COS(RADIANS(N2632))*COS(Resultats!$E$11-RADIANS(M2632))))</f>
        <v>85.129356183349742</v>
      </c>
      <c r="AD2632">
        <f>+IF(AB2632=Data!$E$18,1,0)</f>
        <v>0</v>
      </c>
      <c r="AE2632">
        <f>+IF(AC2632&lt;Data!$B$17,1,0)</f>
        <v>0</v>
      </c>
      <c r="AF2632" s="7">
        <f>+IF(AND(AD2632,AE2632),1,0)</f>
        <v>0</v>
      </c>
    </row>
    <row r="2633" spans="1:32" x14ac:dyDescent="0.2">
      <c r="A2633">
        <v>1322</v>
      </c>
      <c r="C2633">
        <v>26923</v>
      </c>
      <c r="D2633">
        <v>111698</v>
      </c>
      <c r="E2633">
        <v>4</v>
      </c>
      <c r="F2633">
        <v>15</v>
      </c>
      <c r="G2633">
        <v>29.2</v>
      </c>
      <c r="H2633" t="s">
        <v>24</v>
      </c>
      <c r="I2633">
        <v>6</v>
      </c>
      <c r="J2633">
        <v>11</v>
      </c>
      <c r="K2633">
        <v>12</v>
      </c>
      <c r="L2633">
        <v>4.258111111111111</v>
      </c>
      <c r="M2633">
        <v>63.871666666666663</v>
      </c>
      <c r="N2633">
        <v>6.1866666666666665</v>
      </c>
      <c r="O2633">
        <v>6.31</v>
      </c>
      <c r="Q2633">
        <v>0.59</v>
      </c>
      <c r="S2633">
        <v>0.05</v>
      </c>
      <c r="Y2633" t="s">
        <v>2744</v>
      </c>
      <c r="Z2633" t="s">
        <v>2744</v>
      </c>
      <c r="AA2633" t="s">
        <v>3095</v>
      </c>
      <c r="AB2633" t="str">
        <f>+LEFT(AA2633,1)</f>
        <v>G</v>
      </c>
      <c r="AC2633" s="6">
        <f>DEGREES(ACOS(SIN(Resultats!$H$11)*SIN(RADIANS(N2633))+COS(Resultats!$H$11)*COS(RADIANS(N2633))*COS(Resultats!$E$11-RADIANS(M2633))))</f>
        <v>85.134178738265859</v>
      </c>
      <c r="AD2633">
        <f>+IF(AB2633=Data!$E$18,1,0)</f>
        <v>0</v>
      </c>
      <c r="AE2633">
        <f>+IF(AC2633&lt;Data!$B$17,1,0)</f>
        <v>0</v>
      </c>
      <c r="AF2633" s="7">
        <f>+IF(AND(AD2633,AE2633),1,0)</f>
        <v>0</v>
      </c>
    </row>
    <row r="2634" spans="1:32" x14ac:dyDescent="0.2">
      <c r="A2634">
        <v>1431</v>
      </c>
      <c r="C2634">
        <v>28625</v>
      </c>
      <c r="D2634">
        <v>149682</v>
      </c>
      <c r="E2634">
        <v>4</v>
      </c>
      <c r="F2634">
        <v>30</v>
      </c>
      <c r="G2634">
        <v>9.6999999999999993</v>
      </c>
      <c r="H2634" t="s">
        <v>26</v>
      </c>
      <c r="I2634">
        <v>13</v>
      </c>
      <c r="J2634">
        <v>35</v>
      </c>
      <c r="K2634">
        <v>32</v>
      </c>
      <c r="L2634">
        <v>4.5026944444444448</v>
      </c>
      <c r="M2634">
        <v>67.540416666666673</v>
      </c>
      <c r="N2634">
        <v>-13.592222222222222</v>
      </c>
      <c r="O2634">
        <v>6.24</v>
      </c>
      <c r="Q2634">
        <v>1</v>
      </c>
      <c r="S2634">
        <v>0.73</v>
      </c>
      <c r="Y2634" t="s">
        <v>235</v>
      </c>
      <c r="Z2634" t="s">
        <v>235</v>
      </c>
      <c r="AA2634" t="s">
        <v>235</v>
      </c>
      <c r="AB2634" t="str">
        <f>+LEFT(AA2634,1)</f>
        <v>G</v>
      </c>
      <c r="AC2634" s="6">
        <f>DEGREES(ACOS(SIN(Resultats!$H$11)*SIN(RADIANS(N2634))+COS(Resultats!$H$11)*COS(RADIANS(N2634))*COS(Resultats!$E$11-RADIANS(M2634))))</f>
        <v>85.135279107579521</v>
      </c>
      <c r="AD2634">
        <f>+IF(AB2634=Data!$E$18,1,0)</f>
        <v>0</v>
      </c>
      <c r="AE2634">
        <f>+IF(AC2634&lt;Data!$B$17,1,0)</f>
        <v>0</v>
      </c>
      <c r="AF2634" s="7">
        <f>+IF(AND(AD2634,AE2634),1,0)</f>
        <v>0</v>
      </c>
    </row>
    <row r="2635" spans="1:32" x14ac:dyDescent="0.2">
      <c r="A2635">
        <v>1321</v>
      </c>
      <c r="C2635">
        <v>26913</v>
      </c>
      <c r="D2635">
        <v>111695</v>
      </c>
      <c r="E2635">
        <v>4</v>
      </c>
      <c r="F2635">
        <v>15</v>
      </c>
      <c r="G2635">
        <v>25.8</v>
      </c>
      <c r="H2635" t="s">
        <v>24</v>
      </c>
      <c r="I2635">
        <v>6</v>
      </c>
      <c r="J2635">
        <v>11</v>
      </c>
      <c r="K2635">
        <v>59</v>
      </c>
      <c r="L2635">
        <v>4.2571666666666665</v>
      </c>
      <c r="M2635">
        <v>63.857500000000002</v>
      </c>
      <c r="N2635">
        <v>6.1997222222222224</v>
      </c>
      <c r="O2635">
        <v>6.93</v>
      </c>
      <c r="Q2635">
        <v>0.7</v>
      </c>
      <c r="S2635">
        <v>0.22</v>
      </c>
      <c r="Y2635" t="s">
        <v>321</v>
      </c>
      <c r="Z2635" t="s">
        <v>321</v>
      </c>
      <c r="AA2635" t="s">
        <v>235</v>
      </c>
      <c r="AB2635" t="str">
        <f>+LEFT(AA2635,1)</f>
        <v>G</v>
      </c>
      <c r="AC2635" s="6">
        <f>DEGREES(ACOS(SIN(Resultats!$H$11)*SIN(RADIANS(N2635))+COS(Resultats!$H$11)*COS(RADIANS(N2635))*COS(Resultats!$E$11-RADIANS(M2635))))</f>
        <v>85.145898999502151</v>
      </c>
      <c r="AD2635">
        <f>+IF(AB2635=Data!$E$18,1,0)</f>
        <v>0</v>
      </c>
      <c r="AE2635">
        <f>+IF(AC2635&lt;Data!$B$17,1,0)</f>
        <v>0</v>
      </c>
      <c r="AF2635" s="7">
        <f>+IF(AND(AD2635,AE2635),1,0)</f>
        <v>0</v>
      </c>
    </row>
    <row r="2636" spans="1:32" x14ac:dyDescent="0.2">
      <c r="A2636">
        <v>1280</v>
      </c>
      <c r="C2636">
        <v>26038</v>
      </c>
      <c r="D2636">
        <v>93777</v>
      </c>
      <c r="E2636">
        <v>4</v>
      </c>
      <c r="F2636">
        <v>7</v>
      </c>
      <c r="G2636">
        <v>59.4</v>
      </c>
      <c r="H2636" t="s">
        <v>24</v>
      </c>
      <c r="I2636">
        <v>17</v>
      </c>
      <c r="J2636">
        <v>20</v>
      </c>
      <c r="K2636">
        <v>23</v>
      </c>
      <c r="L2636">
        <v>4.133166666666666</v>
      </c>
      <c r="M2636">
        <v>61.997500000000002</v>
      </c>
      <c r="N2636">
        <v>17.339722222222221</v>
      </c>
      <c r="O2636">
        <v>5.89</v>
      </c>
      <c r="Q2636">
        <v>1.5</v>
      </c>
      <c r="Y2636" t="s">
        <v>2294</v>
      </c>
      <c r="Z2636" t="s">
        <v>77</v>
      </c>
      <c r="AA2636" t="s">
        <v>104</v>
      </c>
      <c r="AB2636" t="str">
        <f>+LEFT(AA2636,1)</f>
        <v>K</v>
      </c>
      <c r="AC2636" s="6">
        <f>DEGREES(ACOS(SIN(Resultats!$H$11)*SIN(RADIANS(N2636))+COS(Resultats!$H$11)*COS(RADIANS(N2636))*COS(Resultats!$E$11-RADIANS(M2636))))</f>
        <v>85.151582006399252</v>
      </c>
      <c r="AD2636">
        <f>+IF(AB2636=Data!$E$18,1,0)</f>
        <v>0</v>
      </c>
      <c r="AE2636">
        <f>+IF(AC2636&lt;Data!$B$17,1,0)</f>
        <v>0</v>
      </c>
      <c r="AF2636" s="7">
        <f>+IF(AND(AD2636,AE2636),1,0)</f>
        <v>0</v>
      </c>
    </row>
    <row r="2637" spans="1:32" x14ac:dyDescent="0.2">
      <c r="A2637">
        <v>1043</v>
      </c>
      <c r="C2637">
        <v>21427</v>
      </c>
      <c r="D2637">
        <v>24062</v>
      </c>
      <c r="E2637">
        <v>3</v>
      </c>
      <c r="F2637">
        <v>30</v>
      </c>
      <c r="G2637">
        <v>11.3</v>
      </c>
      <c r="H2637" t="s">
        <v>24</v>
      </c>
      <c r="I2637">
        <v>59</v>
      </c>
      <c r="J2637">
        <v>21</v>
      </c>
      <c r="K2637">
        <v>58</v>
      </c>
      <c r="L2637">
        <v>3.503138888888889</v>
      </c>
      <c r="M2637">
        <v>52.547083333333333</v>
      </c>
      <c r="N2637">
        <v>59.36611111111111</v>
      </c>
      <c r="O2637">
        <v>6.13</v>
      </c>
      <c r="Q2637">
        <v>0.08</v>
      </c>
      <c r="Y2637" t="s">
        <v>114</v>
      </c>
      <c r="Z2637" t="s">
        <v>114</v>
      </c>
      <c r="AA2637" t="s">
        <v>18</v>
      </c>
      <c r="AB2637" t="str">
        <f>+LEFT(AA2637,1)</f>
        <v>A</v>
      </c>
      <c r="AC2637" s="6">
        <f>DEGREES(ACOS(SIN(Resultats!$H$11)*SIN(RADIANS(N2637))+COS(Resultats!$H$11)*COS(RADIANS(N2637))*COS(Resultats!$E$11-RADIANS(M2637))))</f>
        <v>85.162870215875046</v>
      </c>
      <c r="AD2637">
        <f>+IF(AB2637=Data!$E$18,1,0)</f>
        <v>1</v>
      </c>
      <c r="AE2637">
        <f>+IF(AC2637&lt;Data!$B$17,1,0)</f>
        <v>0</v>
      </c>
      <c r="AF2637" s="7">
        <f>+IF(AND(AD2637,AE2637),1,0)</f>
        <v>0</v>
      </c>
    </row>
    <row r="2638" spans="1:32" x14ac:dyDescent="0.2">
      <c r="A2638">
        <v>1308</v>
      </c>
      <c r="C2638">
        <v>26677</v>
      </c>
      <c r="D2638">
        <v>111671</v>
      </c>
      <c r="E2638">
        <v>4</v>
      </c>
      <c r="F2638">
        <v>13</v>
      </c>
      <c r="G2638">
        <v>31.3</v>
      </c>
      <c r="H2638" t="s">
        <v>24</v>
      </c>
      <c r="I2638">
        <v>8</v>
      </c>
      <c r="J2638">
        <v>53</v>
      </c>
      <c r="K2638">
        <v>26</v>
      </c>
      <c r="L2638">
        <v>4.2253611111111109</v>
      </c>
      <c r="M2638">
        <v>63.380416666666662</v>
      </c>
      <c r="N2638">
        <v>8.8905555555555544</v>
      </c>
      <c r="O2638">
        <v>6.51</v>
      </c>
      <c r="Q2638">
        <v>0.16</v>
      </c>
      <c r="S2638">
        <v>0.13</v>
      </c>
      <c r="Y2638" t="s">
        <v>2723</v>
      </c>
      <c r="Z2638" t="s">
        <v>2723</v>
      </c>
      <c r="AA2638" t="s">
        <v>18</v>
      </c>
      <c r="AB2638" t="str">
        <f>+LEFT(AA2638,1)</f>
        <v>A</v>
      </c>
      <c r="AC2638" s="6">
        <f>DEGREES(ACOS(SIN(Resultats!$H$11)*SIN(RADIANS(N2638))+COS(Resultats!$H$11)*COS(RADIANS(N2638))*COS(Resultats!$E$11-RADIANS(M2638))))</f>
        <v>85.169483377040791</v>
      </c>
      <c r="AD2638">
        <f>+IF(AB2638=Data!$E$18,1,0)</f>
        <v>1</v>
      </c>
      <c r="AE2638">
        <f>+IF(AC2638&lt;Data!$B$17,1,0)</f>
        <v>0</v>
      </c>
      <c r="AF2638" s="7">
        <f>+IF(AND(AD2638,AE2638),1,0)</f>
        <v>0</v>
      </c>
    </row>
    <row r="2639" spans="1:32" x14ac:dyDescent="0.2">
      <c r="A2639">
        <v>1256</v>
      </c>
      <c r="B2639" t="s">
        <v>2274</v>
      </c>
      <c r="C2639">
        <v>25604</v>
      </c>
      <c r="D2639">
        <v>76430</v>
      </c>
      <c r="E2639">
        <v>4</v>
      </c>
      <c r="F2639">
        <v>4</v>
      </c>
      <c r="G2639">
        <v>41.7</v>
      </c>
      <c r="H2639" t="s">
        <v>24</v>
      </c>
      <c r="I2639">
        <v>22</v>
      </c>
      <c r="J2639">
        <v>4</v>
      </c>
      <c r="K2639">
        <v>55</v>
      </c>
      <c r="L2639">
        <v>4.0782499999999997</v>
      </c>
      <c r="M2639">
        <v>61.173749999999998</v>
      </c>
      <c r="N2639">
        <v>22.081944444444446</v>
      </c>
      <c r="O2639">
        <v>4.3600000000000003</v>
      </c>
      <c r="Q2639">
        <v>1.07</v>
      </c>
      <c r="S2639">
        <v>0.95</v>
      </c>
      <c r="U2639">
        <v>0.53</v>
      </c>
      <c r="Y2639" t="s">
        <v>2275</v>
      </c>
      <c r="Z2639" t="s">
        <v>3749</v>
      </c>
      <c r="AA2639" t="s">
        <v>197</v>
      </c>
      <c r="AB2639" t="str">
        <f>+LEFT(AA2639,1)</f>
        <v>K</v>
      </c>
      <c r="AC2639" s="6">
        <f>DEGREES(ACOS(SIN(Resultats!$H$11)*SIN(RADIANS(N2639))+COS(Resultats!$H$11)*COS(RADIANS(N2639))*COS(Resultats!$E$11-RADIANS(M2639))))</f>
        <v>85.18300835647716</v>
      </c>
      <c r="AD2639">
        <f>+IF(AB2639=Data!$E$18,1,0)</f>
        <v>0</v>
      </c>
      <c r="AE2639">
        <f>+IF(AC2639&lt;Data!$B$17,1,0)</f>
        <v>0</v>
      </c>
      <c r="AF2639" s="7">
        <f>+IF(AND(AD2639,AE2639),1,0)</f>
        <v>0</v>
      </c>
    </row>
    <row r="2640" spans="1:32" x14ac:dyDescent="0.2">
      <c r="A2640">
        <v>5894</v>
      </c>
      <c r="C2640">
        <v>141850</v>
      </c>
      <c r="D2640">
        <v>101771</v>
      </c>
      <c r="E2640">
        <v>15</v>
      </c>
      <c r="F2640">
        <v>50</v>
      </c>
      <c r="G2640">
        <v>41.7</v>
      </c>
      <c r="H2640" t="s">
        <v>24</v>
      </c>
      <c r="I2640">
        <v>15</v>
      </c>
      <c r="J2640">
        <v>8</v>
      </c>
      <c r="K2640">
        <v>1</v>
      </c>
      <c r="L2640">
        <v>15.844916666666668</v>
      </c>
      <c r="M2640">
        <v>237.67375000000001</v>
      </c>
      <c r="N2640">
        <v>15.13361111111111</v>
      </c>
      <c r="O2640">
        <v>5.2</v>
      </c>
      <c r="Y2640" t="s">
        <v>2936</v>
      </c>
      <c r="Z2640" t="s">
        <v>6230</v>
      </c>
      <c r="AA2640" t="s">
        <v>15436</v>
      </c>
      <c r="AB2640" t="str">
        <f>+LEFT(AA2640,1)</f>
        <v>M</v>
      </c>
      <c r="AC2640" s="6">
        <f>DEGREES(ACOS(SIN(Resultats!$H$11)*SIN(RADIANS(N2640))+COS(Resultats!$H$11)*COS(RADIANS(N2640))*COS(Resultats!$E$11-RADIANS(M2640))))</f>
        <v>85.186012022739135</v>
      </c>
      <c r="AD2640">
        <f>+IF(AB2640=Data!$E$18,1,0)</f>
        <v>0</v>
      </c>
      <c r="AE2640">
        <f>+IF(AC2640&lt;Data!$B$17,1,0)</f>
        <v>0</v>
      </c>
      <c r="AF2640" s="7">
        <f>+IF(AND(AD2640,AE2640),1,0)</f>
        <v>0</v>
      </c>
    </row>
    <row r="2641" spans="1:32" x14ac:dyDescent="0.2">
      <c r="A2641">
        <v>1035</v>
      </c>
      <c r="C2641">
        <v>21291</v>
      </c>
      <c r="D2641">
        <v>24054</v>
      </c>
      <c r="E2641">
        <v>3</v>
      </c>
      <c r="F2641">
        <v>29</v>
      </c>
      <c r="G2641">
        <v>4.0999999999999996</v>
      </c>
      <c r="H2641" t="s">
        <v>24</v>
      </c>
      <c r="I2641">
        <v>59</v>
      </c>
      <c r="J2641">
        <v>56</v>
      </c>
      <c r="K2641">
        <v>25</v>
      </c>
      <c r="L2641">
        <v>3.4844722222222222</v>
      </c>
      <c r="M2641">
        <v>52.267083333333332</v>
      </c>
      <c r="N2641">
        <v>59.940277777777773</v>
      </c>
      <c r="O2641">
        <v>4.21</v>
      </c>
      <c r="Q2641">
        <v>0.41</v>
      </c>
      <c r="S2641">
        <v>-0.24</v>
      </c>
      <c r="U2641">
        <v>0.38</v>
      </c>
      <c r="Y2641" t="s">
        <v>3057</v>
      </c>
      <c r="Z2641" t="s">
        <v>3057</v>
      </c>
      <c r="AA2641" t="s">
        <v>5040</v>
      </c>
      <c r="AB2641" t="str">
        <f>+LEFT(AA2641,1)</f>
        <v>B</v>
      </c>
      <c r="AC2641" s="6">
        <f>DEGREES(ACOS(SIN(Resultats!$H$11)*SIN(RADIANS(N2641))+COS(Resultats!$H$11)*COS(RADIANS(N2641))*COS(Resultats!$E$11-RADIANS(M2641))))</f>
        <v>85.186195789912361</v>
      </c>
      <c r="AD2641">
        <f>+IF(AB2641=Data!$E$18,1,0)</f>
        <v>0</v>
      </c>
      <c r="AE2641">
        <f>+IF(AC2641&lt;Data!$B$17,1,0)</f>
        <v>0</v>
      </c>
      <c r="AF2641" s="7">
        <f>+IF(AND(AD2641,AE2641),1,0)</f>
        <v>0</v>
      </c>
    </row>
    <row r="2642" spans="1:32" x14ac:dyDescent="0.2">
      <c r="A2642">
        <v>6170</v>
      </c>
      <c r="C2642">
        <v>149650</v>
      </c>
      <c r="D2642">
        <v>17130</v>
      </c>
      <c r="E2642">
        <v>16</v>
      </c>
      <c r="F2642">
        <v>32</v>
      </c>
      <c r="G2642">
        <v>25.7</v>
      </c>
      <c r="H2642" t="s">
        <v>24</v>
      </c>
      <c r="I2642">
        <v>60</v>
      </c>
      <c r="J2642">
        <v>49</v>
      </c>
      <c r="K2642">
        <v>24</v>
      </c>
      <c r="L2642">
        <v>16.540472222222224</v>
      </c>
      <c r="M2642">
        <v>248.10708333333335</v>
      </c>
      <c r="N2642">
        <v>60.823333333333338</v>
      </c>
      <c r="O2642">
        <v>5.94</v>
      </c>
      <c r="Q2642">
        <v>0.02</v>
      </c>
      <c r="S2642">
        <v>0.05</v>
      </c>
      <c r="Y2642" t="s">
        <v>114</v>
      </c>
      <c r="Z2642" t="s">
        <v>114</v>
      </c>
      <c r="AA2642" t="s">
        <v>18</v>
      </c>
      <c r="AB2642" t="str">
        <f>+LEFT(AA2642,1)</f>
        <v>A</v>
      </c>
      <c r="AC2642" s="6">
        <f>DEGREES(ACOS(SIN(Resultats!$H$11)*SIN(RADIANS(N2642))+COS(Resultats!$H$11)*COS(RADIANS(N2642))*COS(Resultats!$E$11-RADIANS(M2642))))</f>
        <v>85.186612523451899</v>
      </c>
      <c r="AD2642">
        <f>+IF(AB2642=Data!$E$18,1,0)</f>
        <v>1</v>
      </c>
      <c r="AE2642">
        <f>+IF(AC2642&lt;Data!$B$17,1,0)</f>
        <v>0</v>
      </c>
      <c r="AF2642" s="7">
        <f>+IF(AND(AD2642,AE2642),1,0)</f>
        <v>0</v>
      </c>
    </row>
    <row r="2643" spans="1:32" x14ac:dyDescent="0.2">
      <c r="A2643">
        <v>1033</v>
      </c>
      <c r="C2643">
        <v>21203</v>
      </c>
      <c r="D2643">
        <v>12770</v>
      </c>
      <c r="E2643">
        <v>3</v>
      </c>
      <c r="F2643">
        <v>28</v>
      </c>
      <c r="G2643">
        <v>23.6</v>
      </c>
      <c r="H2643" t="s">
        <v>24</v>
      </c>
      <c r="I2643">
        <v>60</v>
      </c>
      <c r="J2643">
        <v>15</v>
      </c>
      <c r="K2643">
        <v>20</v>
      </c>
      <c r="L2643">
        <v>3.4732222222222222</v>
      </c>
      <c r="M2643">
        <v>52.098333333333336</v>
      </c>
      <c r="N2643">
        <v>60.255555555555553</v>
      </c>
      <c r="O2643">
        <v>6.49</v>
      </c>
      <c r="Q2643">
        <v>0.02</v>
      </c>
      <c r="S2643">
        <v>-0.23</v>
      </c>
      <c r="Y2643" t="s">
        <v>3056</v>
      </c>
      <c r="Z2643" t="s">
        <v>5944</v>
      </c>
      <c r="AA2643" t="s">
        <v>5040</v>
      </c>
      <c r="AB2643" t="str">
        <f>+LEFT(AA2643,1)</f>
        <v>B</v>
      </c>
      <c r="AC2643" s="6">
        <f>DEGREES(ACOS(SIN(Resultats!$H$11)*SIN(RADIANS(N2643))+COS(Resultats!$H$11)*COS(RADIANS(N2643))*COS(Resultats!$E$11-RADIANS(M2643))))</f>
        <v>85.204435130342176</v>
      </c>
      <c r="AD2643">
        <f>+IF(AB2643=Data!$E$18,1,0)</f>
        <v>0</v>
      </c>
      <c r="AE2643">
        <f>+IF(AC2643&lt;Data!$B$17,1,0)</f>
        <v>0</v>
      </c>
      <c r="AF2643" s="7">
        <f>+IF(AND(AD2643,AE2643),1,0)</f>
        <v>0</v>
      </c>
    </row>
    <row r="2644" spans="1:32" x14ac:dyDescent="0.2">
      <c r="A2644">
        <v>967</v>
      </c>
      <c r="C2644">
        <v>20104</v>
      </c>
      <c r="D2644">
        <v>12686</v>
      </c>
      <c r="E2644">
        <v>3</v>
      </c>
      <c r="F2644">
        <v>17</v>
      </c>
      <c r="G2644">
        <v>31.6</v>
      </c>
      <c r="H2644" t="s">
        <v>24</v>
      </c>
      <c r="I2644">
        <v>65</v>
      </c>
      <c r="J2644">
        <v>39</v>
      </c>
      <c r="K2644">
        <v>31</v>
      </c>
      <c r="L2644">
        <v>3.2921111111111112</v>
      </c>
      <c r="M2644">
        <v>49.381666666666668</v>
      </c>
      <c r="N2644">
        <v>65.658611111111114</v>
      </c>
      <c r="O2644">
        <v>6.36</v>
      </c>
      <c r="Q2644">
        <v>0.09</v>
      </c>
      <c r="S2644">
        <v>7.0000000000000007E-2</v>
      </c>
      <c r="Y2644" t="s">
        <v>298</v>
      </c>
      <c r="Z2644" t="s">
        <v>298</v>
      </c>
      <c r="AA2644" t="s">
        <v>1740</v>
      </c>
      <c r="AB2644" t="str">
        <f>+LEFT(AA2644,1)</f>
        <v>A</v>
      </c>
      <c r="AC2644" s="6">
        <f>DEGREES(ACOS(SIN(Resultats!$H$11)*SIN(RADIANS(N2644))+COS(Resultats!$H$11)*COS(RADIANS(N2644))*COS(Resultats!$E$11-RADIANS(M2644))))</f>
        <v>85.215034681365893</v>
      </c>
      <c r="AD2644">
        <f>+IF(AB2644=Data!$E$18,1,0)</f>
        <v>1</v>
      </c>
      <c r="AE2644">
        <f>+IF(AC2644&lt;Data!$B$17,1,0)</f>
        <v>0</v>
      </c>
      <c r="AF2644" s="7">
        <f>+IF(AND(AD2644,AE2644),1,0)</f>
        <v>0</v>
      </c>
    </row>
    <row r="2645" spans="1:32" x14ac:dyDescent="0.2">
      <c r="A2645">
        <v>6198</v>
      </c>
      <c r="C2645">
        <v>150429</v>
      </c>
      <c r="D2645">
        <v>17165</v>
      </c>
      <c r="E2645">
        <v>16</v>
      </c>
      <c r="F2645">
        <v>36</v>
      </c>
      <c r="G2645">
        <v>55</v>
      </c>
      <c r="H2645" t="s">
        <v>24</v>
      </c>
      <c r="I2645">
        <v>63</v>
      </c>
      <c r="J2645">
        <v>4</v>
      </c>
      <c r="K2645">
        <v>22</v>
      </c>
      <c r="L2645">
        <v>16.615277777777781</v>
      </c>
      <c r="M2645">
        <v>249.22916666666671</v>
      </c>
      <c r="N2645">
        <v>63.07277777777778</v>
      </c>
      <c r="O2645">
        <v>6.16</v>
      </c>
      <c r="Q2645">
        <v>1.53</v>
      </c>
      <c r="Y2645" t="s">
        <v>104</v>
      </c>
      <c r="Z2645" t="s">
        <v>104</v>
      </c>
      <c r="AA2645" t="s">
        <v>104</v>
      </c>
      <c r="AB2645" t="str">
        <f>+LEFT(AA2645,1)</f>
        <v>K</v>
      </c>
      <c r="AC2645" s="6">
        <f>DEGREES(ACOS(SIN(Resultats!$H$11)*SIN(RADIANS(N2645))+COS(Resultats!$H$11)*COS(RADIANS(N2645))*COS(Resultats!$E$11-RADIANS(M2645))))</f>
        <v>85.222068943525286</v>
      </c>
      <c r="AD2645">
        <f>+IF(AB2645=Data!$E$18,1,0)</f>
        <v>0</v>
      </c>
      <c r="AE2645">
        <f>+IF(AC2645&lt;Data!$B$17,1,0)</f>
        <v>0</v>
      </c>
      <c r="AF2645" s="7">
        <f>+IF(AND(AD2645,AE2645),1,0)</f>
        <v>0</v>
      </c>
    </row>
    <row r="2646" spans="1:32" x14ac:dyDescent="0.2">
      <c r="A2646">
        <v>6127</v>
      </c>
      <c r="C2646">
        <v>148330</v>
      </c>
      <c r="D2646">
        <v>29931</v>
      </c>
      <c r="E2646">
        <v>16</v>
      </c>
      <c r="F2646">
        <v>24</v>
      </c>
      <c r="G2646">
        <v>25.3</v>
      </c>
      <c r="H2646" t="s">
        <v>24</v>
      </c>
      <c r="I2646">
        <v>55</v>
      </c>
      <c r="J2646">
        <v>12</v>
      </c>
      <c r="K2646">
        <v>18</v>
      </c>
      <c r="L2646">
        <v>16.407027777777778</v>
      </c>
      <c r="M2646">
        <v>246.10541666666666</v>
      </c>
      <c r="N2646">
        <v>55.204999999999998</v>
      </c>
      <c r="O2646">
        <v>5.74</v>
      </c>
      <c r="Q2646">
        <v>0</v>
      </c>
      <c r="S2646">
        <v>0.01</v>
      </c>
      <c r="Y2646" t="s">
        <v>4634</v>
      </c>
      <c r="Z2646" t="s">
        <v>12236</v>
      </c>
      <c r="AA2646" t="s">
        <v>18</v>
      </c>
      <c r="AB2646" t="str">
        <f>+LEFT(AA2646,1)</f>
        <v>A</v>
      </c>
      <c r="AC2646" s="6">
        <f>DEGREES(ACOS(SIN(Resultats!$H$11)*SIN(RADIANS(N2646))+COS(Resultats!$H$11)*COS(RADIANS(N2646))*COS(Resultats!$E$11-RADIANS(M2646))))</f>
        <v>85.248782098848068</v>
      </c>
      <c r="AD2646">
        <f>+IF(AB2646=Data!$E$18,1,0)</f>
        <v>1</v>
      </c>
      <c r="AE2646">
        <f>+IF(AC2646&lt;Data!$B$17,1,0)</f>
        <v>0</v>
      </c>
      <c r="AF2646" s="7">
        <f>+IF(AND(AD2646,AE2646),1,0)</f>
        <v>0</v>
      </c>
    </row>
    <row r="2647" spans="1:32" x14ac:dyDescent="0.2">
      <c r="A2647">
        <v>1423</v>
      </c>
      <c r="C2647">
        <v>28497</v>
      </c>
      <c r="D2647">
        <v>149674</v>
      </c>
      <c r="E2647">
        <v>4</v>
      </c>
      <c r="F2647">
        <v>29</v>
      </c>
      <c r="G2647">
        <v>6.9</v>
      </c>
      <c r="H2647" t="s">
        <v>26</v>
      </c>
      <c r="I2647">
        <v>13</v>
      </c>
      <c r="J2647">
        <v>2</v>
      </c>
      <c r="K2647">
        <v>54</v>
      </c>
      <c r="L2647">
        <v>4.4852499999999997</v>
      </c>
      <c r="M2647">
        <v>67.278750000000002</v>
      </c>
      <c r="N2647">
        <v>-13.048333333333334</v>
      </c>
      <c r="O2647">
        <v>5.6</v>
      </c>
      <c r="Q2647">
        <v>-0.23</v>
      </c>
      <c r="S2647">
        <v>-0.89</v>
      </c>
      <c r="U2647">
        <v>-0.1</v>
      </c>
      <c r="Y2647" t="s">
        <v>2405</v>
      </c>
      <c r="Z2647" t="s">
        <v>2405</v>
      </c>
      <c r="AA2647" t="s">
        <v>15425</v>
      </c>
      <c r="AB2647" t="str">
        <f>+LEFT(AA2647,1)</f>
        <v>B</v>
      </c>
      <c r="AC2647" s="6">
        <f>DEGREES(ACOS(SIN(Resultats!$H$11)*SIN(RADIANS(N2647))+COS(Resultats!$H$11)*COS(RADIANS(N2647))*COS(Resultats!$E$11-RADIANS(M2647))))</f>
        <v>85.276616904730076</v>
      </c>
      <c r="AD2647">
        <f>+IF(AB2647=Data!$E$18,1,0)</f>
        <v>0</v>
      </c>
      <c r="AE2647">
        <f>+IF(AC2647&lt;Data!$B$17,1,0)</f>
        <v>0</v>
      </c>
      <c r="AF2647" s="7">
        <f>+IF(AND(AD2647,AE2647),1,0)</f>
        <v>0</v>
      </c>
    </row>
    <row r="2648" spans="1:32" x14ac:dyDescent="0.2">
      <c r="A2648">
        <v>1141</v>
      </c>
      <c r="C2648">
        <v>23300</v>
      </c>
      <c r="D2648">
        <v>39085</v>
      </c>
      <c r="E2648">
        <v>3</v>
      </c>
      <c r="F2648">
        <v>45</v>
      </c>
      <c r="G2648">
        <v>59.3</v>
      </c>
      <c r="H2648" t="s">
        <v>24</v>
      </c>
      <c r="I2648">
        <v>45</v>
      </c>
      <c r="J2648">
        <v>40</v>
      </c>
      <c r="K2648">
        <v>55</v>
      </c>
      <c r="L2648">
        <v>3.7664722222222222</v>
      </c>
      <c r="M2648">
        <v>56.497083333333336</v>
      </c>
      <c r="N2648">
        <v>45.68194444444444</v>
      </c>
      <c r="O2648">
        <v>5.66</v>
      </c>
      <c r="Q2648">
        <v>-7.0000000000000007E-2</v>
      </c>
      <c r="S2648">
        <v>-0.45</v>
      </c>
      <c r="Y2648" t="s">
        <v>177</v>
      </c>
      <c r="Z2648" t="s">
        <v>177</v>
      </c>
      <c r="AA2648" t="s">
        <v>15424</v>
      </c>
      <c r="AB2648" t="str">
        <f>+LEFT(AA2648,1)</f>
        <v>B</v>
      </c>
      <c r="AC2648" s="6">
        <f>DEGREES(ACOS(SIN(Resultats!$H$11)*SIN(RADIANS(N2648))+COS(Resultats!$H$11)*COS(RADIANS(N2648))*COS(Resultats!$E$11-RADIANS(M2648))))</f>
        <v>85.284822038924645</v>
      </c>
      <c r="AD2648">
        <f>+IF(AB2648=Data!$E$18,1,0)</f>
        <v>0</v>
      </c>
      <c r="AE2648">
        <f>+IF(AC2648&lt;Data!$B$17,1,0)</f>
        <v>0</v>
      </c>
      <c r="AF2648" s="7">
        <f>+IF(AND(AD2648,AE2648),1,0)</f>
        <v>0</v>
      </c>
    </row>
    <row r="2649" spans="1:32" x14ac:dyDescent="0.2">
      <c r="A2649">
        <v>5924</v>
      </c>
      <c r="C2649">
        <v>142574</v>
      </c>
      <c r="D2649">
        <v>84070</v>
      </c>
      <c r="E2649">
        <v>15</v>
      </c>
      <c r="F2649">
        <v>54</v>
      </c>
      <c r="G2649">
        <v>34.6</v>
      </c>
      <c r="H2649" t="s">
        <v>24</v>
      </c>
      <c r="I2649">
        <v>20</v>
      </c>
      <c r="J2649">
        <v>18</v>
      </c>
      <c r="K2649">
        <v>39</v>
      </c>
      <c r="L2649">
        <v>15.909611111111111</v>
      </c>
      <c r="M2649">
        <v>238.64416666666668</v>
      </c>
      <c r="N2649">
        <v>20.310833333333335</v>
      </c>
      <c r="O2649">
        <v>5.44</v>
      </c>
      <c r="Q2649">
        <v>1.59</v>
      </c>
      <c r="S2649">
        <v>1.94</v>
      </c>
      <c r="U2649">
        <v>0.97</v>
      </c>
      <c r="Y2649" t="s">
        <v>53</v>
      </c>
      <c r="Z2649" t="s">
        <v>53</v>
      </c>
      <c r="AA2649" t="s">
        <v>586</v>
      </c>
      <c r="AB2649" t="str">
        <f>+LEFT(AA2649,1)</f>
        <v>M</v>
      </c>
      <c r="AC2649" s="6">
        <f>DEGREES(ACOS(SIN(Resultats!$H$11)*SIN(RADIANS(N2649))+COS(Resultats!$H$11)*COS(RADIANS(N2649))*COS(Resultats!$E$11-RADIANS(M2649))))</f>
        <v>85.289062201139998</v>
      </c>
      <c r="AD2649">
        <f>+IF(AB2649=Data!$E$18,1,0)</f>
        <v>0</v>
      </c>
      <c r="AE2649">
        <f>+IF(AC2649&lt;Data!$B$17,1,0)</f>
        <v>0</v>
      </c>
      <c r="AF2649" s="7">
        <f>+IF(AND(AD2649,AE2649),1,0)</f>
        <v>0</v>
      </c>
    </row>
    <row r="2650" spans="1:32" x14ac:dyDescent="0.2">
      <c r="A2650">
        <v>1040</v>
      </c>
      <c r="C2650">
        <v>21389</v>
      </c>
      <c r="D2650">
        <v>24061</v>
      </c>
      <c r="E2650">
        <v>3</v>
      </c>
      <c r="F2650">
        <v>29</v>
      </c>
      <c r="G2650">
        <v>54.9</v>
      </c>
      <c r="H2650" t="s">
        <v>24</v>
      </c>
      <c r="I2650">
        <v>58</v>
      </c>
      <c r="J2650">
        <v>52</v>
      </c>
      <c r="K2650">
        <v>43</v>
      </c>
      <c r="L2650">
        <v>3.4985833333333334</v>
      </c>
      <c r="M2650">
        <v>52.478749999999998</v>
      </c>
      <c r="N2650">
        <v>58.878611111111113</v>
      </c>
      <c r="O2650">
        <v>4.54</v>
      </c>
      <c r="Q2650">
        <v>0.56000000000000005</v>
      </c>
      <c r="S2650">
        <v>-0.11</v>
      </c>
      <c r="U2650">
        <v>0.5</v>
      </c>
      <c r="Y2650" t="s">
        <v>3004</v>
      </c>
      <c r="Z2650" t="s">
        <v>3004</v>
      </c>
      <c r="AA2650" t="s">
        <v>2210</v>
      </c>
      <c r="AB2650" t="str">
        <f>+LEFT(AA2650,1)</f>
        <v>A</v>
      </c>
      <c r="AC2650" s="6">
        <f>DEGREES(ACOS(SIN(Resultats!$H$11)*SIN(RADIANS(N2650))+COS(Resultats!$H$11)*COS(RADIANS(N2650))*COS(Resultats!$E$11-RADIANS(M2650))))</f>
        <v>85.294703976678406</v>
      </c>
      <c r="AD2650">
        <f>+IF(AB2650=Data!$E$18,1,0)</f>
        <v>1</v>
      </c>
      <c r="AE2650">
        <f>+IF(AC2650&lt;Data!$B$17,1,0)</f>
        <v>0</v>
      </c>
      <c r="AF2650" s="7">
        <f>+IF(AND(AD2650,AE2650),1,0)</f>
        <v>0</v>
      </c>
    </row>
    <row r="2651" spans="1:32" x14ac:dyDescent="0.2">
      <c r="A2651">
        <v>6223</v>
      </c>
      <c r="B2651" t="s">
        <v>4705</v>
      </c>
      <c r="C2651">
        <v>151101</v>
      </c>
      <c r="D2651">
        <v>17188</v>
      </c>
      <c r="E2651">
        <v>16</v>
      </c>
      <c r="F2651">
        <v>40</v>
      </c>
      <c r="G2651">
        <v>55.1</v>
      </c>
      <c r="H2651" t="s">
        <v>24</v>
      </c>
      <c r="I2651">
        <v>64</v>
      </c>
      <c r="J2651">
        <v>35</v>
      </c>
      <c r="K2651">
        <v>21</v>
      </c>
      <c r="L2651">
        <v>16.681972222222225</v>
      </c>
      <c r="M2651">
        <v>250.22958333333338</v>
      </c>
      <c r="N2651">
        <v>64.589166666666657</v>
      </c>
      <c r="O2651">
        <v>4.83</v>
      </c>
      <c r="Q2651">
        <v>1.22</v>
      </c>
      <c r="S2651">
        <v>1.26</v>
      </c>
      <c r="U2651">
        <v>0.61</v>
      </c>
      <c r="Y2651" t="s">
        <v>4706</v>
      </c>
      <c r="Z2651" t="s">
        <v>54</v>
      </c>
      <c r="AA2651" t="s">
        <v>197</v>
      </c>
      <c r="AB2651" t="str">
        <f>+LEFT(AA2651,1)</f>
        <v>K</v>
      </c>
      <c r="AC2651" s="6">
        <f>DEGREES(ACOS(SIN(Resultats!$H$11)*SIN(RADIANS(N2651))+COS(Resultats!$H$11)*COS(RADIANS(N2651))*COS(Resultats!$E$11-RADIANS(M2651))))</f>
        <v>85.30796121333087</v>
      </c>
      <c r="AD2651">
        <f>+IF(AB2651=Data!$E$18,1,0)</f>
        <v>0</v>
      </c>
      <c r="AE2651">
        <f>+IF(AC2651&lt;Data!$B$17,1,0)</f>
        <v>0</v>
      </c>
      <c r="AF2651" s="7">
        <f>+IF(AND(AD2651,AE2651),1,0)</f>
        <v>0</v>
      </c>
    </row>
    <row r="2652" spans="1:32" x14ac:dyDescent="0.2">
      <c r="A2652">
        <v>5971</v>
      </c>
      <c r="B2652" t="s">
        <v>4526</v>
      </c>
      <c r="C2652">
        <v>143807</v>
      </c>
      <c r="D2652">
        <v>84152</v>
      </c>
      <c r="E2652">
        <v>16</v>
      </c>
      <c r="F2652">
        <v>1</v>
      </c>
      <c r="G2652">
        <v>26.6</v>
      </c>
      <c r="H2652" t="s">
        <v>24</v>
      </c>
      <c r="I2652">
        <v>29</v>
      </c>
      <c r="J2652">
        <v>51</v>
      </c>
      <c r="K2652">
        <v>4</v>
      </c>
      <c r="L2652">
        <v>16.024055555555556</v>
      </c>
      <c r="M2652">
        <v>240.36083333333335</v>
      </c>
      <c r="N2652">
        <v>29.851111111111113</v>
      </c>
      <c r="O2652">
        <v>4.99</v>
      </c>
      <c r="Q2652">
        <v>-7.0000000000000007E-2</v>
      </c>
      <c r="S2652">
        <v>-0.19</v>
      </c>
      <c r="U2652">
        <v>-0.08</v>
      </c>
      <c r="Y2652" t="s">
        <v>4527</v>
      </c>
      <c r="Z2652" t="s">
        <v>12072</v>
      </c>
      <c r="AA2652" t="s">
        <v>2210</v>
      </c>
      <c r="AB2652" t="str">
        <f>+LEFT(AA2652,1)</f>
        <v>A</v>
      </c>
      <c r="AC2652" s="6">
        <f>DEGREES(ACOS(SIN(Resultats!$H$11)*SIN(RADIANS(N2652))+COS(Resultats!$H$11)*COS(RADIANS(N2652))*COS(Resultats!$E$11-RADIANS(M2652))))</f>
        <v>85.350855302714649</v>
      </c>
      <c r="AD2652">
        <f>+IF(AB2652=Data!$E$18,1,0)</f>
        <v>1</v>
      </c>
      <c r="AE2652">
        <f>+IF(AC2652&lt;Data!$B$17,1,0)</f>
        <v>0</v>
      </c>
      <c r="AF2652" s="7">
        <f>+IF(AND(AD2652,AE2652),1,0)</f>
        <v>0</v>
      </c>
    </row>
    <row r="2653" spans="1:32" x14ac:dyDescent="0.2">
      <c r="A2653">
        <v>1309</v>
      </c>
      <c r="B2653" t="s">
        <v>2311</v>
      </c>
      <c r="C2653">
        <v>26690</v>
      </c>
      <c r="D2653">
        <v>111672</v>
      </c>
      <c r="E2653">
        <v>4</v>
      </c>
      <c r="F2653">
        <v>13</v>
      </c>
      <c r="G2653">
        <v>33.1</v>
      </c>
      <c r="H2653" t="s">
        <v>24</v>
      </c>
      <c r="I2653">
        <v>7</v>
      </c>
      <c r="J2653">
        <v>42</v>
      </c>
      <c r="K2653">
        <v>58</v>
      </c>
      <c r="L2653">
        <v>4.2258611111111115</v>
      </c>
      <c r="M2653">
        <v>63.387916666666669</v>
      </c>
      <c r="N2653">
        <v>7.7161111111111111</v>
      </c>
      <c r="O2653">
        <v>5.29</v>
      </c>
      <c r="Q2653">
        <v>0.36</v>
      </c>
      <c r="S2653">
        <v>0.01</v>
      </c>
      <c r="U2653">
        <v>0.19</v>
      </c>
      <c r="Y2653" t="s">
        <v>312</v>
      </c>
      <c r="Z2653" t="s">
        <v>3259</v>
      </c>
      <c r="AA2653" t="s">
        <v>2897</v>
      </c>
      <c r="AB2653" t="str">
        <f>+LEFT(AA2653,1)</f>
        <v>F</v>
      </c>
      <c r="AC2653" s="6">
        <f>DEGREES(ACOS(SIN(Resultats!$H$11)*SIN(RADIANS(N2653))+COS(Resultats!$H$11)*COS(RADIANS(N2653))*COS(Resultats!$E$11-RADIANS(M2653))))</f>
        <v>85.354760173058366</v>
      </c>
      <c r="AD2653">
        <f>+IF(AB2653=Data!$E$18,1,0)</f>
        <v>0</v>
      </c>
      <c r="AE2653">
        <f>+IF(AC2653&lt;Data!$B$17,1,0)</f>
        <v>0</v>
      </c>
      <c r="AF2653" s="7">
        <f>+IF(AND(AD2653,AE2653),1,0)</f>
        <v>0</v>
      </c>
    </row>
    <row r="2654" spans="1:32" x14ac:dyDescent="0.2">
      <c r="A2654">
        <v>5909</v>
      </c>
      <c r="C2654">
        <v>142244</v>
      </c>
      <c r="D2654">
        <v>101789</v>
      </c>
      <c r="E2654">
        <v>15</v>
      </c>
      <c r="F2654">
        <v>52</v>
      </c>
      <c r="G2654">
        <v>56.2</v>
      </c>
      <c r="H2654" t="s">
        <v>24</v>
      </c>
      <c r="I2654">
        <v>17</v>
      </c>
      <c r="J2654">
        <v>24</v>
      </c>
      <c r="K2654">
        <v>13</v>
      </c>
      <c r="L2654">
        <v>15.882277777777778</v>
      </c>
      <c r="M2654">
        <v>238.23416666666668</v>
      </c>
      <c r="N2654">
        <v>17.403611111111111</v>
      </c>
      <c r="O2654">
        <v>6.36</v>
      </c>
      <c r="P2654" t="s">
        <v>103</v>
      </c>
      <c r="Y2654" t="s">
        <v>197</v>
      </c>
      <c r="Z2654" t="s">
        <v>197</v>
      </c>
      <c r="AA2654" t="s">
        <v>197</v>
      </c>
      <c r="AB2654" t="str">
        <f>+LEFT(AA2654,1)</f>
        <v>K</v>
      </c>
      <c r="AC2654" s="6">
        <f>DEGREES(ACOS(SIN(Resultats!$H$11)*SIN(RADIANS(N2654))+COS(Resultats!$H$11)*COS(RADIANS(N2654))*COS(Resultats!$E$11-RADIANS(M2654))))</f>
        <v>85.359947991944964</v>
      </c>
      <c r="AD2654">
        <f>+IF(AB2654=Data!$E$18,1,0)</f>
        <v>0</v>
      </c>
      <c r="AE2654">
        <f>+IF(AC2654&lt;Data!$B$17,1,0)</f>
        <v>0</v>
      </c>
      <c r="AF2654" s="7">
        <f>+IF(AND(AD2654,AE2654),1,0)</f>
        <v>0</v>
      </c>
    </row>
    <row r="2655" spans="1:32" x14ac:dyDescent="0.2">
      <c r="A2655">
        <v>5780</v>
      </c>
      <c r="C2655">
        <v>138764</v>
      </c>
      <c r="D2655">
        <v>140614</v>
      </c>
      <c r="E2655">
        <v>15</v>
      </c>
      <c r="F2655">
        <v>34</v>
      </c>
      <c r="G2655">
        <v>26.6</v>
      </c>
      <c r="H2655" t="s">
        <v>26</v>
      </c>
      <c r="I2655">
        <v>9</v>
      </c>
      <c r="J2655">
        <v>11</v>
      </c>
      <c r="K2655">
        <v>0</v>
      </c>
      <c r="L2655">
        <v>15.574055555555555</v>
      </c>
      <c r="M2655">
        <v>233.61083333333332</v>
      </c>
      <c r="N2655">
        <v>-9.1833333333333336</v>
      </c>
      <c r="O2655">
        <v>5.17</v>
      </c>
      <c r="Q2655">
        <v>-0.09</v>
      </c>
      <c r="S2655">
        <v>-0.45</v>
      </c>
      <c r="U2655">
        <v>-0.12</v>
      </c>
      <c r="Y2655" t="s">
        <v>3139</v>
      </c>
      <c r="Z2655" t="s">
        <v>3139</v>
      </c>
      <c r="AA2655" t="s">
        <v>15424</v>
      </c>
      <c r="AB2655" t="str">
        <f>+LEFT(AA2655,1)</f>
        <v>B</v>
      </c>
      <c r="AC2655" s="6">
        <f>DEGREES(ACOS(SIN(Resultats!$H$11)*SIN(RADIANS(N2655))+COS(Resultats!$H$11)*COS(RADIANS(N2655))*COS(Resultats!$E$11-RADIANS(M2655))))</f>
        <v>85.38427104455431</v>
      </c>
      <c r="AD2655">
        <f>+IF(AB2655=Data!$E$18,1,0)</f>
        <v>0</v>
      </c>
      <c r="AE2655">
        <f>+IF(AC2655&lt;Data!$B$17,1,0)</f>
        <v>0</v>
      </c>
      <c r="AF2655" s="7">
        <f>+IF(AND(AD2655,AE2655),1,0)</f>
        <v>0</v>
      </c>
    </row>
    <row r="2656" spans="1:32" x14ac:dyDescent="0.2">
      <c r="A2656">
        <v>5868</v>
      </c>
      <c r="B2656" t="s">
        <v>5282</v>
      </c>
      <c r="C2656">
        <v>141004</v>
      </c>
      <c r="D2656">
        <v>121186</v>
      </c>
      <c r="E2656">
        <v>15</v>
      </c>
      <c r="F2656">
        <v>46</v>
      </c>
      <c r="G2656">
        <v>26.6</v>
      </c>
      <c r="H2656" t="s">
        <v>24</v>
      </c>
      <c r="I2656">
        <v>7</v>
      </c>
      <c r="J2656">
        <v>21</v>
      </c>
      <c r="K2656">
        <v>11</v>
      </c>
      <c r="L2656">
        <v>15.774055555555556</v>
      </c>
      <c r="M2656">
        <v>236.61083333333335</v>
      </c>
      <c r="N2656">
        <v>7.3530555555555548</v>
      </c>
      <c r="O2656">
        <v>4.43</v>
      </c>
      <c r="Q2656">
        <v>0.6</v>
      </c>
      <c r="S2656">
        <v>0.11</v>
      </c>
      <c r="U2656">
        <v>0.32</v>
      </c>
      <c r="Y2656" t="s">
        <v>4451</v>
      </c>
      <c r="Z2656" t="s">
        <v>4451</v>
      </c>
      <c r="AA2656" t="s">
        <v>3095</v>
      </c>
      <c r="AB2656" t="str">
        <f>+LEFT(AA2656,1)</f>
        <v>G</v>
      </c>
      <c r="AC2656" s="6">
        <f>DEGREES(ACOS(SIN(Resultats!$H$11)*SIN(RADIANS(N2656))+COS(Resultats!$H$11)*COS(RADIANS(N2656))*COS(Resultats!$E$11-RADIANS(M2656))))</f>
        <v>85.413460773107715</v>
      </c>
      <c r="AD2656">
        <f>+IF(AB2656=Data!$E$18,1,0)</f>
        <v>0</v>
      </c>
      <c r="AE2656">
        <f>+IF(AC2656&lt;Data!$B$17,1,0)</f>
        <v>0</v>
      </c>
      <c r="AF2656" s="7">
        <f>+IF(AND(AD2656,AE2656),1,0)</f>
        <v>0</v>
      </c>
    </row>
    <row r="2657" spans="1:32" x14ac:dyDescent="0.2">
      <c r="A2657">
        <v>6050</v>
      </c>
      <c r="C2657">
        <v>145931</v>
      </c>
      <c r="D2657">
        <v>45957</v>
      </c>
      <c r="E2657">
        <v>16</v>
      </c>
      <c r="F2657">
        <v>11</v>
      </c>
      <c r="G2657">
        <v>47.6</v>
      </c>
      <c r="H2657" t="s">
        <v>24</v>
      </c>
      <c r="I2657">
        <v>42</v>
      </c>
      <c r="J2657">
        <v>22</v>
      </c>
      <c r="K2657">
        <v>28</v>
      </c>
      <c r="L2657">
        <v>16.196555555555555</v>
      </c>
      <c r="M2657">
        <v>242.94833333333332</v>
      </c>
      <c r="N2657">
        <v>42.374444444444443</v>
      </c>
      <c r="O2657">
        <v>5.87</v>
      </c>
      <c r="Q2657">
        <v>1.45</v>
      </c>
      <c r="S2657">
        <v>1.74</v>
      </c>
      <c r="U2657">
        <v>0.77</v>
      </c>
      <c r="Y2657" t="s">
        <v>4583</v>
      </c>
      <c r="Z2657" t="s">
        <v>7225</v>
      </c>
      <c r="AA2657" t="s">
        <v>80</v>
      </c>
      <c r="AB2657" t="str">
        <f>+LEFT(AA2657,1)</f>
        <v>K</v>
      </c>
      <c r="AC2657" s="6">
        <f>DEGREES(ACOS(SIN(Resultats!$H$11)*SIN(RADIANS(N2657))+COS(Resultats!$H$11)*COS(RADIANS(N2657))*COS(Resultats!$E$11-RADIANS(M2657))))</f>
        <v>85.433665570257716</v>
      </c>
      <c r="AD2657">
        <f>+IF(AB2657=Data!$E$18,1,0)</f>
        <v>0</v>
      </c>
      <c r="AE2657">
        <f>+IF(AC2657&lt;Data!$B$17,1,0)</f>
        <v>0</v>
      </c>
      <c r="AF2657" s="7">
        <f>+IF(AND(AD2657,AE2657),1,0)</f>
        <v>0</v>
      </c>
    </row>
    <row r="2658" spans="1:32" x14ac:dyDescent="0.2">
      <c r="A2658">
        <v>1130</v>
      </c>
      <c r="C2658">
        <v>23139</v>
      </c>
      <c r="D2658">
        <v>39071</v>
      </c>
      <c r="E2658">
        <v>3</v>
      </c>
      <c r="F2658">
        <v>44</v>
      </c>
      <c r="G2658">
        <v>40.9</v>
      </c>
      <c r="H2658" t="s">
        <v>24</v>
      </c>
      <c r="I2658">
        <v>46</v>
      </c>
      <c r="J2658">
        <v>5</v>
      </c>
      <c r="K2658">
        <v>59</v>
      </c>
      <c r="L2658">
        <v>3.7446944444444443</v>
      </c>
      <c r="M2658">
        <v>56.170416666666668</v>
      </c>
      <c r="N2658">
        <v>46.099722222222226</v>
      </c>
      <c r="O2658">
        <v>6.11</v>
      </c>
      <c r="Q2658">
        <v>0.28000000000000003</v>
      </c>
      <c r="S2658">
        <v>0.21</v>
      </c>
      <c r="Y2658" t="s">
        <v>55</v>
      </c>
      <c r="Z2658" t="s">
        <v>55</v>
      </c>
      <c r="AA2658" t="s">
        <v>15415</v>
      </c>
      <c r="AB2658" t="str">
        <f>+LEFT(AA2658,1)</f>
        <v>A</v>
      </c>
      <c r="AC2658" s="6">
        <f>DEGREES(ACOS(SIN(Resultats!$H$11)*SIN(RADIANS(N2658))+COS(Resultats!$H$11)*COS(RADIANS(N2658))*COS(Resultats!$E$11-RADIANS(M2658))))</f>
        <v>85.439398888637058</v>
      </c>
      <c r="AD2658">
        <f>+IF(AB2658=Data!$E$18,1,0)</f>
        <v>1</v>
      </c>
      <c r="AE2658">
        <f>+IF(AC2658&lt;Data!$B$17,1,0)</f>
        <v>0</v>
      </c>
      <c r="AF2658" s="7">
        <f>+IF(AND(AD2658,AE2658),1,0)</f>
        <v>0</v>
      </c>
    </row>
    <row r="2659" spans="1:32" x14ac:dyDescent="0.2">
      <c r="A2659">
        <v>1122</v>
      </c>
      <c r="B2659" t="s">
        <v>3117</v>
      </c>
      <c r="C2659">
        <v>22928</v>
      </c>
      <c r="D2659">
        <v>39053</v>
      </c>
      <c r="E2659">
        <v>3</v>
      </c>
      <c r="F2659">
        <v>42</v>
      </c>
      <c r="G2659">
        <v>55.5</v>
      </c>
      <c r="H2659" t="s">
        <v>24</v>
      </c>
      <c r="I2659">
        <v>47</v>
      </c>
      <c r="J2659">
        <v>47</v>
      </c>
      <c r="K2659">
        <v>15</v>
      </c>
      <c r="L2659">
        <v>3.715416666666667</v>
      </c>
      <c r="M2659">
        <v>55.731250000000003</v>
      </c>
      <c r="N2659">
        <v>47.787500000000001</v>
      </c>
      <c r="O2659">
        <v>3.01</v>
      </c>
      <c r="Q2659">
        <v>-0.13</v>
      </c>
      <c r="S2659">
        <v>-0.51</v>
      </c>
      <c r="U2659">
        <v>-0.11</v>
      </c>
      <c r="Y2659" t="s">
        <v>260</v>
      </c>
      <c r="Z2659" t="s">
        <v>592</v>
      </c>
      <c r="AA2659" t="s">
        <v>15423</v>
      </c>
      <c r="AB2659" t="str">
        <f>+LEFT(AA2659,1)</f>
        <v>B</v>
      </c>
      <c r="AC2659" s="6">
        <f>DEGREES(ACOS(SIN(Resultats!$H$11)*SIN(RADIANS(N2659))+COS(Resultats!$H$11)*COS(RADIANS(N2659))*COS(Resultats!$E$11-RADIANS(M2659))))</f>
        <v>85.448090443705368</v>
      </c>
      <c r="AD2659">
        <f>+IF(AB2659=Data!$E$18,1,0)</f>
        <v>0</v>
      </c>
      <c r="AE2659">
        <f>+IF(AC2659&lt;Data!$B$17,1,0)</f>
        <v>0</v>
      </c>
      <c r="AF2659" s="7">
        <f>+IF(AND(AD2659,AE2659),1,0)</f>
        <v>0</v>
      </c>
    </row>
    <row r="2660" spans="1:32" x14ac:dyDescent="0.2">
      <c r="A2660">
        <v>5859</v>
      </c>
      <c r="C2660">
        <v>140775</v>
      </c>
      <c r="D2660">
        <v>121170</v>
      </c>
      <c r="E2660">
        <v>15</v>
      </c>
      <c r="F2660">
        <v>45</v>
      </c>
      <c r="G2660">
        <v>23.5</v>
      </c>
      <c r="H2660" t="s">
        <v>24</v>
      </c>
      <c r="I2660">
        <v>5</v>
      </c>
      <c r="J2660">
        <v>26</v>
      </c>
      <c r="K2660">
        <v>49</v>
      </c>
      <c r="L2660">
        <v>15.756527777777778</v>
      </c>
      <c r="M2660">
        <v>236.34791666666666</v>
      </c>
      <c r="N2660">
        <v>5.446944444444445</v>
      </c>
      <c r="O2660">
        <v>5.58</v>
      </c>
      <c r="Q2660">
        <v>0.04</v>
      </c>
      <c r="S2660">
        <v>0.03</v>
      </c>
      <c r="U2660">
        <v>-0.01</v>
      </c>
      <c r="Y2660" t="s">
        <v>134</v>
      </c>
      <c r="Z2660" t="s">
        <v>134</v>
      </c>
      <c r="AA2660" t="s">
        <v>2210</v>
      </c>
      <c r="AB2660" t="str">
        <f>+LEFT(AA2660,1)</f>
        <v>A</v>
      </c>
      <c r="AC2660" s="6">
        <f>DEGREES(ACOS(SIN(Resultats!$H$11)*SIN(RADIANS(N2660))+COS(Resultats!$H$11)*COS(RADIANS(N2660))*COS(Resultats!$E$11-RADIANS(M2660))))</f>
        <v>85.472927527722405</v>
      </c>
      <c r="AD2660">
        <f>+IF(AB2660=Data!$E$18,1,0)</f>
        <v>1</v>
      </c>
      <c r="AE2660">
        <f>+IF(AC2660&lt;Data!$B$17,1,0)</f>
        <v>0</v>
      </c>
      <c r="AF2660" s="7">
        <f>+IF(AND(AD2660,AE2660),1,0)</f>
        <v>0</v>
      </c>
    </row>
    <row r="2661" spans="1:32" x14ac:dyDescent="0.2">
      <c r="A2661">
        <v>5777</v>
      </c>
      <c r="B2661" t="s">
        <v>5224</v>
      </c>
      <c r="C2661">
        <v>138716</v>
      </c>
      <c r="D2661">
        <v>140609</v>
      </c>
      <c r="E2661">
        <v>15</v>
      </c>
      <c r="F2661">
        <v>34</v>
      </c>
      <c r="G2661">
        <v>10.7</v>
      </c>
      <c r="H2661" t="s">
        <v>26</v>
      </c>
      <c r="I2661">
        <v>10</v>
      </c>
      <c r="J2661">
        <v>3</v>
      </c>
      <c r="K2661">
        <v>52</v>
      </c>
      <c r="L2661">
        <v>15.569638888888889</v>
      </c>
      <c r="M2661">
        <v>233.54458333333332</v>
      </c>
      <c r="N2661">
        <v>-10.064444444444446</v>
      </c>
      <c r="O2661">
        <v>4.62</v>
      </c>
      <c r="Q2661">
        <v>1.01</v>
      </c>
      <c r="S2661">
        <v>0.86</v>
      </c>
      <c r="U2661">
        <v>0.52</v>
      </c>
      <c r="Y2661" t="s">
        <v>3114</v>
      </c>
      <c r="Z2661" t="s">
        <v>45</v>
      </c>
      <c r="AA2661" t="s">
        <v>507</v>
      </c>
      <c r="AB2661" t="str">
        <f>+LEFT(AA2661,1)</f>
        <v>K</v>
      </c>
      <c r="AC2661" s="6">
        <f>DEGREES(ACOS(SIN(Resultats!$H$11)*SIN(RADIANS(N2661))+COS(Resultats!$H$11)*COS(RADIANS(N2661))*COS(Resultats!$E$11-RADIANS(M2661))))</f>
        <v>85.487754297399803</v>
      </c>
      <c r="AD2661">
        <f>+IF(AB2661=Data!$E$18,1,0)</f>
        <v>0</v>
      </c>
      <c r="AE2661">
        <f>+IF(AC2661&lt;Data!$B$17,1,0)</f>
        <v>0</v>
      </c>
      <c r="AF2661" s="7">
        <f>+IF(AND(AD2661,AE2661),1,0)</f>
        <v>0</v>
      </c>
    </row>
    <row r="2662" spans="1:32" x14ac:dyDescent="0.2">
      <c r="A2662">
        <v>8748</v>
      </c>
      <c r="C2662">
        <v>217382</v>
      </c>
      <c r="D2662">
        <v>3816</v>
      </c>
      <c r="E2662">
        <v>22</v>
      </c>
      <c r="F2662">
        <v>54</v>
      </c>
      <c r="G2662">
        <v>24.8</v>
      </c>
      <c r="H2662" t="s">
        <v>24</v>
      </c>
      <c r="I2662">
        <v>84</v>
      </c>
      <c r="J2662">
        <v>20</v>
      </c>
      <c r="K2662">
        <v>46</v>
      </c>
      <c r="L2662">
        <v>22.906888888888886</v>
      </c>
      <c r="M2662">
        <v>343.6033333333333</v>
      </c>
      <c r="N2662">
        <v>84.346111111111099</v>
      </c>
      <c r="O2662">
        <v>4.71</v>
      </c>
      <c r="Q2662">
        <v>1.43</v>
      </c>
      <c r="S2662">
        <v>1.69</v>
      </c>
      <c r="U2662">
        <v>0.73</v>
      </c>
      <c r="Y2662" t="s">
        <v>172</v>
      </c>
      <c r="Z2662" t="s">
        <v>172</v>
      </c>
      <c r="AA2662" t="s">
        <v>80</v>
      </c>
      <c r="AB2662" t="str">
        <f>+LEFT(AA2662,1)</f>
        <v>K</v>
      </c>
      <c r="AC2662" s="6">
        <f>DEGREES(ACOS(SIN(Resultats!$H$11)*SIN(RADIANS(N2662))+COS(Resultats!$H$11)*COS(RADIANS(N2662))*COS(Resultats!$E$11-RADIANS(M2662))))</f>
        <v>85.497478978632657</v>
      </c>
      <c r="AD2662">
        <f>+IF(AB2662=Data!$E$18,1,0)</f>
        <v>0</v>
      </c>
      <c r="AE2662">
        <f>+IF(AC2662&lt;Data!$B$17,1,0)</f>
        <v>0</v>
      </c>
      <c r="AF2662" s="7">
        <f>+IF(AND(AD2662,AE2662),1,0)</f>
        <v>0</v>
      </c>
    </row>
    <row r="2663" spans="1:32" x14ac:dyDescent="0.2">
      <c r="A2663">
        <v>1284</v>
      </c>
      <c r="C2663">
        <v>26171</v>
      </c>
      <c r="D2663">
        <v>93784</v>
      </c>
      <c r="E2663">
        <v>4</v>
      </c>
      <c r="F2663">
        <v>9</v>
      </c>
      <c r="G2663">
        <v>1.6</v>
      </c>
      <c r="H2663" t="s">
        <v>24</v>
      </c>
      <c r="I2663">
        <v>13</v>
      </c>
      <c r="J2663">
        <v>23</v>
      </c>
      <c r="K2663">
        <v>54</v>
      </c>
      <c r="L2663">
        <v>4.150444444444445</v>
      </c>
      <c r="M2663">
        <v>62.256666666666675</v>
      </c>
      <c r="N2663">
        <v>13.398333333333333</v>
      </c>
      <c r="O2663">
        <v>5.95</v>
      </c>
      <c r="Q2663">
        <v>0.05</v>
      </c>
      <c r="S2663">
        <v>-0.06</v>
      </c>
      <c r="Y2663" t="s">
        <v>191</v>
      </c>
      <c r="Z2663" t="s">
        <v>191</v>
      </c>
      <c r="AA2663" t="s">
        <v>5040</v>
      </c>
      <c r="AB2663" t="str">
        <f>+LEFT(AA2663,1)</f>
        <v>B</v>
      </c>
      <c r="AC2663" s="6">
        <f>DEGREES(ACOS(SIN(Resultats!$H$11)*SIN(RADIANS(N2663))+COS(Resultats!$H$11)*COS(RADIANS(N2663))*COS(Resultats!$E$11-RADIANS(M2663))))</f>
        <v>85.52867674077396</v>
      </c>
      <c r="AD2663">
        <f>+IF(AB2663=Data!$E$18,1,0)</f>
        <v>0</v>
      </c>
      <c r="AE2663">
        <f>+IF(AC2663&lt;Data!$B$17,1,0)</f>
        <v>0</v>
      </c>
      <c r="AF2663" s="7">
        <f>+IF(AND(AD2663,AE2663),1,0)</f>
        <v>0</v>
      </c>
    </row>
    <row r="2664" spans="1:32" x14ac:dyDescent="0.2">
      <c r="A2664">
        <v>5958</v>
      </c>
      <c r="C2664">
        <v>143454</v>
      </c>
      <c r="D2664">
        <v>84129</v>
      </c>
      <c r="E2664">
        <v>15</v>
      </c>
      <c r="F2664">
        <v>59</v>
      </c>
      <c r="G2664">
        <v>30.2</v>
      </c>
      <c r="H2664" t="s">
        <v>24</v>
      </c>
      <c r="I2664">
        <v>25</v>
      </c>
      <c r="J2664">
        <v>55</v>
      </c>
      <c r="K2664">
        <v>13</v>
      </c>
      <c r="L2664">
        <v>15.991722222222222</v>
      </c>
      <c r="M2664">
        <v>239.87583333333333</v>
      </c>
      <c r="N2664">
        <v>25.92027777777778</v>
      </c>
      <c r="O2664">
        <v>2</v>
      </c>
      <c r="P2664" t="s">
        <v>349</v>
      </c>
      <c r="Q2664">
        <v>0.1</v>
      </c>
      <c r="U2664">
        <v>1.56</v>
      </c>
      <c r="W2664" t="s">
        <v>374</v>
      </c>
      <c r="X2664" t="s">
        <v>216</v>
      </c>
      <c r="Y2664" t="s">
        <v>4518</v>
      </c>
      <c r="Z2664" t="s">
        <v>12057</v>
      </c>
      <c r="AA2664" t="s">
        <v>15449</v>
      </c>
      <c r="AB2664" t="str">
        <f>+LEFT(AA2664,1)</f>
        <v>B</v>
      </c>
      <c r="AC2664" s="6">
        <f>DEGREES(ACOS(SIN(Resultats!$H$11)*SIN(RADIANS(N2664))+COS(Resultats!$H$11)*COS(RADIANS(N2664))*COS(Resultats!$E$11-RADIANS(M2664))))</f>
        <v>85.536464708593698</v>
      </c>
      <c r="AD2664">
        <f>+IF(AB2664=Data!$E$18,1,0)</f>
        <v>0</v>
      </c>
      <c r="AE2664">
        <f>+IF(AC2664&lt;Data!$B$17,1,0)</f>
        <v>0</v>
      </c>
      <c r="AF2664" s="7">
        <f>+IF(AND(AD2664,AE2664),1,0)</f>
        <v>0</v>
      </c>
    </row>
    <row r="2665" spans="1:32" x14ac:dyDescent="0.2">
      <c r="A2665">
        <v>6717</v>
      </c>
      <c r="C2665">
        <v>164428</v>
      </c>
      <c r="D2665">
        <v>8946</v>
      </c>
      <c r="E2665">
        <v>17</v>
      </c>
      <c r="F2665">
        <v>50</v>
      </c>
      <c r="G2665">
        <v>10.5</v>
      </c>
      <c r="H2665" t="s">
        <v>24</v>
      </c>
      <c r="I2665">
        <v>78</v>
      </c>
      <c r="J2665">
        <v>18</v>
      </c>
      <c r="K2665">
        <v>24</v>
      </c>
      <c r="L2665">
        <v>17.83625</v>
      </c>
      <c r="M2665">
        <v>267.54374999999999</v>
      </c>
      <c r="N2665">
        <v>78.306666666666658</v>
      </c>
      <c r="O2665">
        <v>6.24</v>
      </c>
      <c r="Q2665">
        <v>1.44</v>
      </c>
      <c r="Y2665" t="s">
        <v>104</v>
      </c>
      <c r="Z2665" t="s">
        <v>104</v>
      </c>
      <c r="AA2665" t="s">
        <v>104</v>
      </c>
      <c r="AB2665" t="str">
        <f>+LEFT(AA2665,1)</f>
        <v>K</v>
      </c>
      <c r="AC2665" s="6">
        <f>DEGREES(ACOS(SIN(Resultats!$H$11)*SIN(RADIANS(N2665))+COS(Resultats!$H$11)*COS(RADIANS(N2665))*COS(Resultats!$E$11-RADIANS(M2665))))</f>
        <v>85.540936267639097</v>
      </c>
      <c r="AD2665">
        <f>+IF(AB2665=Data!$E$18,1,0)</f>
        <v>0</v>
      </c>
      <c r="AE2665">
        <f>+IF(AC2665&lt;Data!$B$17,1,0)</f>
        <v>0</v>
      </c>
      <c r="AF2665" s="7">
        <f>+IF(AND(AD2665,AE2665),1,0)</f>
        <v>0</v>
      </c>
    </row>
    <row r="2666" spans="1:32" x14ac:dyDescent="0.2">
      <c r="A2666">
        <v>1073</v>
      </c>
      <c r="C2666">
        <v>21819</v>
      </c>
      <c r="D2666">
        <v>24099</v>
      </c>
      <c r="E2666">
        <v>3</v>
      </c>
      <c r="F2666">
        <v>33</v>
      </c>
      <c r="G2666">
        <v>39</v>
      </c>
      <c r="H2666" t="s">
        <v>24</v>
      </c>
      <c r="I2666">
        <v>54</v>
      </c>
      <c r="J2666">
        <v>58</v>
      </c>
      <c r="K2666">
        <v>29</v>
      </c>
      <c r="L2666">
        <v>3.5608333333333331</v>
      </c>
      <c r="M2666">
        <v>53.412500000000001</v>
      </c>
      <c r="N2666">
        <v>54.974722222222226</v>
      </c>
      <c r="O2666">
        <v>5.98</v>
      </c>
      <c r="Q2666">
        <v>0.11</v>
      </c>
      <c r="Y2666" t="s">
        <v>298</v>
      </c>
      <c r="Z2666" t="s">
        <v>298</v>
      </c>
      <c r="AA2666" t="s">
        <v>1740</v>
      </c>
      <c r="AB2666" t="str">
        <f>+LEFT(AA2666,1)</f>
        <v>A</v>
      </c>
      <c r="AC2666" s="6">
        <f>DEGREES(ACOS(SIN(Resultats!$H$11)*SIN(RADIANS(N2666))+COS(Resultats!$H$11)*COS(RADIANS(N2666))*COS(Resultats!$E$11-RADIANS(M2666))))</f>
        <v>85.563268350974681</v>
      </c>
      <c r="AD2666">
        <f>+IF(AB2666=Data!$E$18,1,0)</f>
        <v>1</v>
      </c>
      <c r="AE2666">
        <f>+IF(AC2666&lt;Data!$B$17,1,0)</f>
        <v>0</v>
      </c>
      <c r="AF2666" s="7">
        <f>+IF(AND(AD2666,AE2666),1,0)</f>
        <v>0</v>
      </c>
    </row>
    <row r="2667" spans="1:32" x14ac:dyDescent="0.2">
      <c r="A2667">
        <v>1279</v>
      </c>
      <c r="C2667">
        <v>26015</v>
      </c>
      <c r="D2667">
        <v>93775</v>
      </c>
      <c r="E2667">
        <v>4</v>
      </c>
      <c r="F2667">
        <v>7</v>
      </c>
      <c r="G2667">
        <v>42</v>
      </c>
      <c r="H2667" t="s">
        <v>24</v>
      </c>
      <c r="I2667">
        <v>15</v>
      </c>
      <c r="J2667">
        <v>9</v>
      </c>
      <c r="K2667">
        <v>46</v>
      </c>
      <c r="L2667">
        <v>4.128333333333333</v>
      </c>
      <c r="M2667">
        <v>61.924999999999997</v>
      </c>
      <c r="N2667">
        <v>15.162777777777778</v>
      </c>
      <c r="O2667">
        <v>6.01</v>
      </c>
      <c r="Q2667">
        <v>0.4</v>
      </c>
      <c r="S2667">
        <v>0.02</v>
      </c>
      <c r="U2667">
        <v>0.21</v>
      </c>
      <c r="Y2667" t="s">
        <v>266</v>
      </c>
      <c r="Z2667" t="s">
        <v>266</v>
      </c>
      <c r="AA2667" t="s">
        <v>15428</v>
      </c>
      <c r="AB2667" t="str">
        <f>+LEFT(AA2667,1)</f>
        <v>F</v>
      </c>
      <c r="AC2667" s="6">
        <f>DEGREES(ACOS(SIN(Resultats!$H$11)*SIN(RADIANS(N2667))+COS(Resultats!$H$11)*COS(RADIANS(N2667))*COS(Resultats!$E$11-RADIANS(M2667))))</f>
        <v>85.563793044065108</v>
      </c>
      <c r="AD2667">
        <f>+IF(AB2667=Data!$E$18,1,0)</f>
        <v>0</v>
      </c>
      <c r="AE2667">
        <f>+IF(AC2667&lt;Data!$B$17,1,0)</f>
        <v>0</v>
      </c>
      <c r="AF2667" s="7">
        <f>+IF(AND(AD2667,AE2667),1,0)</f>
        <v>0</v>
      </c>
    </row>
    <row r="2668" spans="1:32" x14ac:dyDescent="0.2">
      <c r="A2668">
        <v>6090</v>
      </c>
      <c r="C2668">
        <v>147352</v>
      </c>
      <c r="D2668">
        <v>46025</v>
      </c>
      <c r="E2668">
        <v>16</v>
      </c>
      <c r="F2668">
        <v>19</v>
      </c>
      <c r="G2668">
        <v>11.2</v>
      </c>
      <c r="H2668" t="s">
        <v>24</v>
      </c>
      <c r="I2668">
        <v>49</v>
      </c>
      <c r="J2668">
        <v>2</v>
      </c>
      <c r="K2668">
        <v>17</v>
      </c>
      <c r="L2668">
        <v>16.319777777777777</v>
      </c>
      <c r="M2668">
        <v>244.79666666666665</v>
      </c>
      <c r="N2668">
        <v>49.038055555555552</v>
      </c>
      <c r="O2668">
        <v>5.91</v>
      </c>
      <c r="Q2668">
        <v>1.37</v>
      </c>
      <c r="X2668" t="s">
        <v>27</v>
      </c>
      <c r="Y2668" t="s">
        <v>2959</v>
      </c>
      <c r="Z2668" t="s">
        <v>12197</v>
      </c>
      <c r="AA2668" t="s">
        <v>2959</v>
      </c>
      <c r="AB2668" t="str">
        <f>+LEFT(AA2668,1)</f>
        <v>K</v>
      </c>
      <c r="AC2668" s="6">
        <f>DEGREES(ACOS(SIN(Resultats!$H$11)*SIN(RADIANS(N2668))+COS(Resultats!$H$11)*COS(RADIANS(N2668))*COS(Resultats!$E$11-RADIANS(M2668))))</f>
        <v>85.575535830786109</v>
      </c>
      <c r="AD2668">
        <f>+IF(AB2668=Data!$E$18,1,0)</f>
        <v>0</v>
      </c>
      <c r="AE2668">
        <f>+IF(AC2668&lt;Data!$B$17,1,0)</f>
        <v>0</v>
      </c>
      <c r="AF2668" s="7">
        <f>+IF(AND(AD2668,AE2668),1,0)</f>
        <v>0</v>
      </c>
    </row>
    <row r="2669" spans="1:32" x14ac:dyDescent="0.2">
      <c r="A2669">
        <v>5853</v>
      </c>
      <c r="B2669" t="s">
        <v>5274</v>
      </c>
      <c r="C2669">
        <v>140538</v>
      </c>
      <c r="D2669">
        <v>121152</v>
      </c>
      <c r="E2669">
        <v>15</v>
      </c>
      <c r="F2669">
        <v>44</v>
      </c>
      <c r="G2669">
        <v>1.8</v>
      </c>
      <c r="H2669" t="s">
        <v>24</v>
      </c>
      <c r="I2669">
        <v>2</v>
      </c>
      <c r="J2669">
        <v>30</v>
      </c>
      <c r="K2669">
        <v>54</v>
      </c>
      <c r="L2669">
        <v>15.733833333333333</v>
      </c>
      <c r="M2669">
        <v>236.00749999999999</v>
      </c>
      <c r="N2669">
        <v>2.5150000000000001</v>
      </c>
      <c r="O2669">
        <v>5.88</v>
      </c>
      <c r="Q2669">
        <v>0.68</v>
      </c>
      <c r="S2669">
        <v>0.25</v>
      </c>
      <c r="U2669">
        <v>0.35</v>
      </c>
      <c r="Y2669" t="s">
        <v>2476</v>
      </c>
      <c r="Z2669" t="s">
        <v>2476</v>
      </c>
      <c r="AA2669" t="s">
        <v>15421</v>
      </c>
      <c r="AB2669" t="str">
        <f>+LEFT(AA2669,1)</f>
        <v>G</v>
      </c>
      <c r="AC2669" s="6">
        <f>DEGREES(ACOS(SIN(Resultats!$H$11)*SIN(RADIANS(N2669))+COS(Resultats!$H$11)*COS(RADIANS(N2669))*COS(Resultats!$E$11-RADIANS(M2669))))</f>
        <v>85.634312338020607</v>
      </c>
      <c r="AD2669">
        <f>+IF(AB2669=Data!$E$18,1,0)</f>
        <v>0</v>
      </c>
      <c r="AE2669">
        <f>+IF(AC2669&lt;Data!$B$17,1,0)</f>
        <v>0</v>
      </c>
      <c r="AF2669" s="7">
        <f>+IF(AND(AD2669,AE2669),1,0)</f>
        <v>0</v>
      </c>
    </row>
    <row r="2670" spans="1:32" x14ac:dyDescent="0.2">
      <c r="A2670">
        <v>5913</v>
      </c>
      <c r="C2670">
        <v>142357</v>
      </c>
      <c r="D2670">
        <v>101796</v>
      </c>
      <c r="E2670">
        <v>15</v>
      </c>
      <c r="F2670">
        <v>53</v>
      </c>
      <c r="G2670">
        <v>34.9</v>
      </c>
      <c r="H2670" t="s">
        <v>24</v>
      </c>
      <c r="I2670">
        <v>16</v>
      </c>
      <c r="J2670">
        <v>4</v>
      </c>
      <c r="K2670">
        <v>30</v>
      </c>
      <c r="L2670">
        <v>15.893027777777776</v>
      </c>
      <c r="M2670">
        <v>238.39541666666665</v>
      </c>
      <c r="N2670">
        <v>16.074999999999999</v>
      </c>
      <c r="O2670">
        <v>6.09</v>
      </c>
      <c r="P2670" t="s">
        <v>103</v>
      </c>
      <c r="Y2670" t="s">
        <v>1499</v>
      </c>
      <c r="Z2670" t="s">
        <v>8484</v>
      </c>
      <c r="AA2670" t="s">
        <v>2154</v>
      </c>
      <c r="AB2670" t="str">
        <f>+LEFT(AA2670,1)</f>
        <v>F</v>
      </c>
      <c r="AC2670" s="6">
        <f>DEGREES(ACOS(SIN(Resultats!$H$11)*SIN(RADIANS(N2670))+COS(Resultats!$H$11)*COS(RADIANS(N2670))*COS(Resultats!$E$11-RADIANS(M2670))))</f>
        <v>85.722889398775578</v>
      </c>
      <c r="AD2670">
        <f>+IF(AB2670=Data!$E$18,1,0)</f>
        <v>0</v>
      </c>
      <c r="AE2670">
        <f>+IF(AC2670&lt;Data!$B$17,1,0)</f>
        <v>0</v>
      </c>
      <c r="AF2670" s="7">
        <f>+IF(AND(AD2670,AE2670),1,0)</f>
        <v>0</v>
      </c>
    </row>
    <row r="2671" spans="1:32" x14ac:dyDescent="0.2">
      <c r="A2671">
        <v>158</v>
      </c>
      <c r="C2671">
        <v>3440</v>
      </c>
      <c r="D2671">
        <v>106</v>
      </c>
      <c r="E2671">
        <v>0</v>
      </c>
      <c r="F2671">
        <v>39</v>
      </c>
      <c r="G2671">
        <v>47.3</v>
      </c>
      <c r="H2671" t="s">
        <v>24</v>
      </c>
      <c r="I2671">
        <v>82</v>
      </c>
      <c r="J2671">
        <v>29</v>
      </c>
      <c r="K2671">
        <v>38</v>
      </c>
      <c r="L2671">
        <v>0.66313888888888894</v>
      </c>
      <c r="M2671">
        <v>9.9470833333333335</v>
      </c>
      <c r="N2671">
        <v>82.49388888888889</v>
      </c>
      <c r="O2671">
        <v>6.4</v>
      </c>
      <c r="Q2671">
        <v>0.55000000000000004</v>
      </c>
      <c r="S2671">
        <v>-0.01</v>
      </c>
      <c r="X2671" t="s">
        <v>216</v>
      </c>
      <c r="Y2671" t="s">
        <v>217</v>
      </c>
      <c r="Z2671" t="s">
        <v>5656</v>
      </c>
      <c r="AA2671" t="s">
        <v>217</v>
      </c>
      <c r="AB2671" t="str">
        <f>+LEFT(AA2671,1)</f>
        <v>F</v>
      </c>
      <c r="AC2671" s="6">
        <f>DEGREES(ACOS(SIN(Resultats!$H$11)*SIN(RADIANS(N2671))+COS(Resultats!$H$11)*COS(RADIANS(N2671))*COS(Resultats!$E$11-RADIANS(M2671))))</f>
        <v>85.782990967629033</v>
      </c>
      <c r="AD2671">
        <f>+IF(AB2671=Data!$E$18,1,0)</f>
        <v>0</v>
      </c>
      <c r="AE2671">
        <f>+IF(AC2671&lt;Data!$B$17,1,0)</f>
        <v>0</v>
      </c>
      <c r="AF2671" s="7">
        <f>+IF(AND(AD2671,AE2671),1,0)</f>
        <v>0</v>
      </c>
    </row>
    <row r="2672" spans="1:32" x14ac:dyDescent="0.2">
      <c r="A2672">
        <v>6345</v>
      </c>
      <c r="C2672">
        <v>154319</v>
      </c>
      <c r="D2672">
        <v>17305</v>
      </c>
      <c r="E2672">
        <v>16</v>
      </c>
      <c r="F2672">
        <v>59</v>
      </c>
      <c r="G2672">
        <v>2.6</v>
      </c>
      <c r="H2672" t="s">
        <v>24</v>
      </c>
      <c r="I2672">
        <v>69</v>
      </c>
      <c r="J2672">
        <v>11</v>
      </c>
      <c r="K2672">
        <v>11</v>
      </c>
      <c r="L2672">
        <v>16.984055555555557</v>
      </c>
      <c r="M2672">
        <v>254.76083333333335</v>
      </c>
      <c r="N2672">
        <v>69.186388888888899</v>
      </c>
      <c r="O2672">
        <v>6.4</v>
      </c>
      <c r="P2672" t="s">
        <v>103</v>
      </c>
      <c r="Y2672" t="s">
        <v>197</v>
      </c>
      <c r="Z2672" t="s">
        <v>197</v>
      </c>
      <c r="AA2672" t="s">
        <v>197</v>
      </c>
      <c r="AB2672" t="str">
        <f>+LEFT(AA2672,1)</f>
        <v>K</v>
      </c>
      <c r="AC2672" s="6">
        <f>DEGREES(ACOS(SIN(Resultats!$H$11)*SIN(RADIANS(N2672))+COS(Resultats!$H$11)*COS(RADIANS(N2672))*COS(Resultats!$E$11-RADIANS(M2672))))</f>
        <v>85.804545215048947</v>
      </c>
      <c r="AD2672">
        <f>+IF(AB2672=Data!$E$18,1,0)</f>
        <v>0</v>
      </c>
      <c r="AE2672">
        <f>+IF(AC2672&lt;Data!$B$17,1,0)</f>
        <v>0</v>
      </c>
      <c r="AF2672" s="7">
        <f>+IF(AND(AD2672,AE2672),1,0)</f>
        <v>0</v>
      </c>
    </row>
    <row r="2673" spans="1:32" x14ac:dyDescent="0.2">
      <c r="A2673">
        <v>5931</v>
      </c>
      <c r="C2673">
        <v>142763</v>
      </c>
      <c r="D2673">
        <v>101821</v>
      </c>
      <c r="E2673">
        <v>15</v>
      </c>
      <c r="F2673">
        <v>55</v>
      </c>
      <c r="G2673">
        <v>39.799999999999997</v>
      </c>
      <c r="H2673" t="s">
        <v>24</v>
      </c>
      <c r="I2673">
        <v>18</v>
      </c>
      <c r="J2673">
        <v>37</v>
      </c>
      <c r="K2673">
        <v>14</v>
      </c>
      <c r="L2673">
        <v>15.927722222222222</v>
      </c>
      <c r="M2673">
        <v>238.91583333333332</v>
      </c>
      <c r="N2673">
        <v>18.620555555555555</v>
      </c>
      <c r="O2673">
        <v>6.26</v>
      </c>
      <c r="Q2673">
        <v>-0.11</v>
      </c>
      <c r="S2673">
        <v>-0.43</v>
      </c>
      <c r="Y2673" t="s">
        <v>111</v>
      </c>
      <c r="Z2673" t="s">
        <v>111</v>
      </c>
      <c r="AA2673" t="s">
        <v>1652</v>
      </c>
      <c r="AB2673" t="str">
        <f>+LEFT(AA2673,1)</f>
        <v>B</v>
      </c>
      <c r="AC2673" s="6">
        <f>DEGREES(ACOS(SIN(Resultats!$H$11)*SIN(RADIANS(N2673))+COS(Resultats!$H$11)*COS(RADIANS(N2673))*COS(Resultats!$E$11-RADIANS(M2673))))</f>
        <v>85.807707478041991</v>
      </c>
      <c r="AD2673">
        <f>+IF(AB2673=Data!$E$18,1,0)</f>
        <v>0</v>
      </c>
      <c r="AE2673">
        <f>+IF(AC2673&lt;Data!$B$17,1,0)</f>
        <v>0</v>
      </c>
      <c r="AF2673" s="7">
        <f>+IF(AND(AD2673,AE2673),1,0)</f>
        <v>0</v>
      </c>
    </row>
    <row r="2674" spans="1:32" x14ac:dyDescent="0.2">
      <c r="A2674">
        <v>1209</v>
      </c>
      <c r="C2674">
        <v>24534</v>
      </c>
      <c r="D2674">
        <v>56815</v>
      </c>
      <c r="E2674">
        <v>3</v>
      </c>
      <c r="F2674">
        <v>55</v>
      </c>
      <c r="G2674">
        <v>23</v>
      </c>
      <c r="H2674" t="s">
        <v>24</v>
      </c>
      <c r="I2674">
        <v>31</v>
      </c>
      <c r="J2674">
        <v>2</v>
      </c>
      <c r="K2674">
        <v>45</v>
      </c>
      <c r="L2674">
        <v>3.9230555555555555</v>
      </c>
      <c r="M2674">
        <v>58.845833333333331</v>
      </c>
      <c r="N2674">
        <v>31.045833333333334</v>
      </c>
      <c r="O2674">
        <v>6.1</v>
      </c>
      <c r="Q2674">
        <v>0.28999999999999998</v>
      </c>
      <c r="S2674">
        <v>-0.82</v>
      </c>
      <c r="Y2674" t="s">
        <v>2235</v>
      </c>
      <c r="Z2674" t="s">
        <v>6800</v>
      </c>
      <c r="AA2674" t="s">
        <v>15420</v>
      </c>
      <c r="AB2674" t="str">
        <f>+LEFT(AA2674,1)</f>
        <v>O</v>
      </c>
      <c r="AC2674" s="6">
        <f>DEGREES(ACOS(SIN(Resultats!$H$11)*SIN(RADIANS(N2674))+COS(Resultats!$H$11)*COS(RADIANS(N2674))*COS(Resultats!$E$11-RADIANS(M2674))))</f>
        <v>85.83900019119757</v>
      </c>
      <c r="AD2674">
        <f>+IF(AB2674=Data!$E$18,1,0)</f>
        <v>0</v>
      </c>
      <c r="AE2674">
        <f>+IF(AC2674&lt;Data!$B$17,1,0)</f>
        <v>0</v>
      </c>
      <c r="AF2674" s="7">
        <f>+IF(AND(AD2674,AE2674),1,0)</f>
        <v>0</v>
      </c>
    </row>
    <row r="2675" spans="1:32" x14ac:dyDescent="0.2">
      <c r="A2675">
        <v>6018</v>
      </c>
      <c r="B2675" t="s">
        <v>4558</v>
      </c>
      <c r="C2675">
        <v>145328</v>
      </c>
      <c r="D2675">
        <v>65108</v>
      </c>
      <c r="E2675">
        <v>16</v>
      </c>
      <c r="F2675">
        <v>8</v>
      </c>
      <c r="G2675">
        <v>58.3</v>
      </c>
      <c r="H2675" t="s">
        <v>24</v>
      </c>
      <c r="I2675">
        <v>36</v>
      </c>
      <c r="J2675">
        <v>29</v>
      </c>
      <c r="K2675">
        <v>27</v>
      </c>
      <c r="L2675">
        <v>16.149527777777777</v>
      </c>
      <c r="M2675">
        <v>242.24291666666664</v>
      </c>
      <c r="N2675">
        <v>36.490833333333335</v>
      </c>
      <c r="O2675">
        <v>4.76</v>
      </c>
      <c r="Q2675">
        <v>1.01</v>
      </c>
      <c r="S2675">
        <v>0.86</v>
      </c>
      <c r="U2675">
        <v>0.54</v>
      </c>
      <c r="Y2675" t="s">
        <v>4559</v>
      </c>
      <c r="Z2675" t="s">
        <v>6439</v>
      </c>
      <c r="AA2675" t="s">
        <v>507</v>
      </c>
      <c r="AB2675" t="str">
        <f>+LEFT(AA2675,1)</f>
        <v>K</v>
      </c>
      <c r="AC2675" s="6">
        <f>DEGREES(ACOS(SIN(Resultats!$H$11)*SIN(RADIANS(N2675))+COS(Resultats!$H$11)*COS(RADIANS(N2675))*COS(Resultats!$E$11-RADIANS(M2675))))</f>
        <v>85.854939156123635</v>
      </c>
      <c r="AD2675">
        <f>+IF(AB2675=Data!$E$18,1,0)</f>
        <v>0</v>
      </c>
      <c r="AE2675">
        <f>+IF(AC2675&lt;Data!$B$17,1,0)</f>
        <v>0</v>
      </c>
      <c r="AF2675" s="7">
        <f>+IF(AND(AD2675,AE2675),1,0)</f>
        <v>0</v>
      </c>
    </row>
    <row r="2676" spans="1:32" x14ac:dyDescent="0.2">
      <c r="A2676">
        <v>7930</v>
      </c>
      <c r="C2676">
        <v>197508</v>
      </c>
      <c r="D2676">
        <v>3418</v>
      </c>
      <c r="E2676">
        <v>20</v>
      </c>
      <c r="F2676">
        <v>29</v>
      </c>
      <c r="G2676">
        <v>3.1</v>
      </c>
      <c r="H2676" t="s">
        <v>24</v>
      </c>
      <c r="I2676">
        <v>83</v>
      </c>
      <c r="J2676">
        <v>37</v>
      </c>
      <c r="K2676">
        <v>32</v>
      </c>
      <c r="L2676">
        <v>20.484194444444444</v>
      </c>
      <c r="M2676">
        <v>307.26291666666668</v>
      </c>
      <c r="N2676">
        <v>83.62555555555555</v>
      </c>
      <c r="O2676">
        <v>6.19</v>
      </c>
      <c r="Q2676">
        <v>0.13</v>
      </c>
      <c r="R2676" t="s">
        <v>2818</v>
      </c>
      <c r="Y2676" t="s">
        <v>3339</v>
      </c>
      <c r="Z2676" t="s">
        <v>4304</v>
      </c>
      <c r="AA2676" t="s">
        <v>1740</v>
      </c>
      <c r="AB2676" t="str">
        <f>+LEFT(AA2676,1)</f>
        <v>A</v>
      </c>
      <c r="AC2676" s="6">
        <f>DEGREES(ACOS(SIN(Resultats!$H$11)*SIN(RADIANS(N2676))+COS(Resultats!$H$11)*COS(RADIANS(N2676))*COS(Resultats!$E$11-RADIANS(M2676))))</f>
        <v>85.886492136862898</v>
      </c>
      <c r="AD2676">
        <f>+IF(AB2676=Data!$E$18,1,0)</f>
        <v>1</v>
      </c>
      <c r="AE2676">
        <f>+IF(AC2676&lt;Data!$B$17,1,0)</f>
        <v>0</v>
      </c>
      <c r="AF2676" s="7">
        <f>+IF(AND(AD2676,AE2676),1,0)</f>
        <v>0</v>
      </c>
    </row>
    <row r="2677" spans="1:32" x14ac:dyDescent="0.2">
      <c r="A2677">
        <v>1135</v>
      </c>
      <c r="B2677" t="s">
        <v>3130</v>
      </c>
      <c r="C2677">
        <v>23230</v>
      </c>
      <c r="D2677">
        <v>39078</v>
      </c>
      <c r="E2677">
        <v>3</v>
      </c>
      <c r="F2677">
        <v>45</v>
      </c>
      <c r="G2677">
        <v>11.6</v>
      </c>
      <c r="H2677" t="s">
        <v>24</v>
      </c>
      <c r="I2677">
        <v>42</v>
      </c>
      <c r="J2677">
        <v>34</v>
      </c>
      <c r="K2677">
        <v>43</v>
      </c>
      <c r="L2677">
        <v>3.753222222222222</v>
      </c>
      <c r="M2677">
        <v>56.298333333333332</v>
      </c>
      <c r="N2677">
        <v>42.578611111111115</v>
      </c>
      <c r="O2677">
        <v>3.77</v>
      </c>
      <c r="Q2677">
        <v>0.42</v>
      </c>
      <c r="S2677">
        <v>0.31</v>
      </c>
      <c r="U2677">
        <v>0.26</v>
      </c>
      <c r="Y2677" t="s">
        <v>3121</v>
      </c>
      <c r="Z2677" t="s">
        <v>3121</v>
      </c>
      <c r="AA2677" t="s">
        <v>2154</v>
      </c>
      <c r="AB2677" t="str">
        <f>+LEFT(AA2677,1)</f>
        <v>F</v>
      </c>
      <c r="AC2677" s="6">
        <f>DEGREES(ACOS(SIN(Resultats!$H$11)*SIN(RADIANS(N2677))+COS(Resultats!$H$11)*COS(RADIANS(N2677))*COS(Resultats!$E$11-RADIANS(M2677))))</f>
        <v>85.947353133615024</v>
      </c>
      <c r="AD2677">
        <f>+IF(AB2677=Data!$E$18,1,0)</f>
        <v>0</v>
      </c>
      <c r="AE2677">
        <f>+IF(AC2677&lt;Data!$B$17,1,0)</f>
        <v>0</v>
      </c>
      <c r="AF2677" s="7">
        <f>+IF(AND(AD2677,AE2677),1,0)</f>
        <v>0</v>
      </c>
    </row>
    <row r="2678" spans="1:32" x14ac:dyDescent="0.2">
      <c r="A2678">
        <v>9056</v>
      </c>
      <c r="C2678">
        <v>224309</v>
      </c>
      <c r="D2678">
        <v>3994</v>
      </c>
      <c r="E2678">
        <v>23</v>
      </c>
      <c r="F2678">
        <v>56</v>
      </c>
      <c r="G2678">
        <v>27.7</v>
      </c>
      <c r="H2678" t="s">
        <v>24</v>
      </c>
      <c r="I2678">
        <v>83</v>
      </c>
      <c r="J2678">
        <v>11</v>
      </c>
      <c r="K2678">
        <v>28</v>
      </c>
      <c r="L2678">
        <v>23.941027777777776</v>
      </c>
      <c r="M2678">
        <v>359.11541666666665</v>
      </c>
      <c r="N2678">
        <v>83.191111111111113</v>
      </c>
      <c r="O2678">
        <v>6.59</v>
      </c>
      <c r="Q2678">
        <v>0.05</v>
      </c>
      <c r="S2678">
        <v>0.05</v>
      </c>
      <c r="Y2678" t="s">
        <v>298</v>
      </c>
      <c r="Z2678" t="s">
        <v>298</v>
      </c>
      <c r="AA2678" t="s">
        <v>1740</v>
      </c>
      <c r="AB2678" t="str">
        <f>+LEFT(AA2678,1)</f>
        <v>A</v>
      </c>
      <c r="AC2678" s="6">
        <f>DEGREES(ACOS(SIN(Resultats!$H$11)*SIN(RADIANS(N2678))+COS(Resultats!$H$11)*COS(RADIANS(N2678))*COS(Resultats!$E$11-RADIANS(M2678))))</f>
        <v>85.961897853150433</v>
      </c>
      <c r="AD2678">
        <f>+IF(AB2678=Data!$E$18,1,0)</f>
        <v>1</v>
      </c>
      <c r="AE2678">
        <f>+IF(AC2678&lt;Data!$B$17,1,0)</f>
        <v>0</v>
      </c>
      <c r="AF2678" s="7">
        <f>+IF(AND(AD2678,AE2678),1,0)</f>
        <v>0</v>
      </c>
    </row>
    <row r="2679" spans="1:32" x14ac:dyDescent="0.2">
      <c r="A2679">
        <v>1203</v>
      </c>
      <c r="B2679" t="s">
        <v>2229</v>
      </c>
      <c r="C2679">
        <v>24398</v>
      </c>
      <c r="D2679">
        <v>56799</v>
      </c>
      <c r="E2679">
        <v>3</v>
      </c>
      <c r="F2679">
        <v>54</v>
      </c>
      <c r="G2679">
        <v>7.9</v>
      </c>
      <c r="H2679" t="s">
        <v>24</v>
      </c>
      <c r="I2679">
        <v>31</v>
      </c>
      <c r="J2679">
        <v>53</v>
      </c>
      <c r="K2679">
        <v>1</v>
      </c>
      <c r="L2679">
        <v>3.9021944444444445</v>
      </c>
      <c r="M2679">
        <v>58.532916666666665</v>
      </c>
      <c r="N2679">
        <v>31.883611111111112</v>
      </c>
      <c r="O2679">
        <v>2.85</v>
      </c>
      <c r="Q2679">
        <v>0.12</v>
      </c>
      <c r="S2679">
        <v>-0.77</v>
      </c>
      <c r="U2679">
        <v>0.09</v>
      </c>
      <c r="Y2679" t="s">
        <v>2230</v>
      </c>
      <c r="Z2679" t="s">
        <v>2230</v>
      </c>
      <c r="AA2679" t="s">
        <v>15425</v>
      </c>
      <c r="AB2679" t="str">
        <f>+LEFT(AA2679,1)</f>
        <v>B</v>
      </c>
      <c r="AC2679" s="6">
        <f>DEGREES(ACOS(SIN(Resultats!$H$11)*SIN(RADIANS(N2679))+COS(Resultats!$H$11)*COS(RADIANS(N2679))*COS(Resultats!$E$11-RADIANS(M2679))))</f>
        <v>85.968168460750206</v>
      </c>
      <c r="AD2679">
        <f>+IF(AB2679=Data!$E$18,1,0)</f>
        <v>0</v>
      </c>
      <c r="AE2679">
        <f>+IF(AC2679&lt;Data!$B$17,1,0)</f>
        <v>0</v>
      </c>
      <c r="AF2679" s="7">
        <f>+IF(AND(AD2679,AE2679),1,0)</f>
        <v>0</v>
      </c>
    </row>
    <row r="2680" spans="1:32" x14ac:dyDescent="0.2">
      <c r="A2680">
        <v>1046</v>
      </c>
      <c r="C2680">
        <v>21447</v>
      </c>
      <c r="D2680">
        <v>24064</v>
      </c>
      <c r="E2680">
        <v>3</v>
      </c>
      <c r="F2680">
        <v>30</v>
      </c>
      <c r="G2680">
        <v>0.2</v>
      </c>
      <c r="H2680" t="s">
        <v>24</v>
      </c>
      <c r="I2680">
        <v>55</v>
      </c>
      <c r="J2680">
        <v>27</v>
      </c>
      <c r="K2680">
        <v>7</v>
      </c>
      <c r="L2680">
        <v>3.5000555555555555</v>
      </c>
      <c r="M2680">
        <v>52.500833333333333</v>
      </c>
      <c r="N2680">
        <v>55.45194444444445</v>
      </c>
      <c r="O2680">
        <v>5.09</v>
      </c>
      <c r="Q2680">
        <v>0.05</v>
      </c>
      <c r="S2680">
        <v>0.04</v>
      </c>
      <c r="U2680">
        <v>-0.01</v>
      </c>
      <c r="Y2680" t="s">
        <v>89</v>
      </c>
      <c r="Z2680" t="s">
        <v>89</v>
      </c>
      <c r="AA2680" t="s">
        <v>1469</v>
      </c>
      <c r="AB2680" t="str">
        <f>+LEFT(AA2680,1)</f>
        <v>A</v>
      </c>
      <c r="AC2680" s="6">
        <f>DEGREES(ACOS(SIN(Resultats!$H$11)*SIN(RADIANS(N2680))+COS(Resultats!$H$11)*COS(RADIANS(N2680))*COS(Resultats!$E$11-RADIANS(M2680))))</f>
        <v>85.978142709287127</v>
      </c>
      <c r="AD2680">
        <f>+IF(AB2680=Data!$E$18,1,0)</f>
        <v>1</v>
      </c>
      <c r="AE2680">
        <f>+IF(AC2680&lt;Data!$B$17,1,0)</f>
        <v>0</v>
      </c>
      <c r="AF2680" s="7">
        <f>+IF(AND(AD2680,AE2680),1,0)</f>
        <v>0</v>
      </c>
    </row>
    <row r="2681" spans="1:32" x14ac:dyDescent="0.2">
      <c r="A2681">
        <v>1191</v>
      </c>
      <c r="C2681">
        <v>24131</v>
      </c>
      <c r="D2681">
        <v>56761</v>
      </c>
      <c r="E2681">
        <v>3</v>
      </c>
      <c r="F2681">
        <v>51</v>
      </c>
      <c r="G2681">
        <v>53.7</v>
      </c>
      <c r="H2681" t="s">
        <v>24</v>
      </c>
      <c r="I2681">
        <v>34</v>
      </c>
      <c r="J2681">
        <v>21</v>
      </c>
      <c r="K2681">
        <v>33</v>
      </c>
      <c r="L2681">
        <v>3.8649166666666668</v>
      </c>
      <c r="M2681">
        <v>57.973750000000003</v>
      </c>
      <c r="N2681">
        <v>34.359166666666667</v>
      </c>
      <c r="O2681">
        <v>5.77</v>
      </c>
      <c r="Q2681">
        <v>0</v>
      </c>
      <c r="S2681">
        <v>-0.8</v>
      </c>
      <c r="Y2681" t="s">
        <v>3081</v>
      </c>
      <c r="Z2681" t="s">
        <v>3081</v>
      </c>
      <c r="AA2681" t="s">
        <v>15425</v>
      </c>
      <c r="AB2681" t="str">
        <f>+LEFT(AA2681,1)</f>
        <v>B</v>
      </c>
      <c r="AC2681" s="6">
        <f>DEGREES(ACOS(SIN(Resultats!$H$11)*SIN(RADIANS(N2681))+COS(Resultats!$H$11)*COS(RADIANS(N2681))*COS(Resultats!$E$11-RADIANS(M2681))))</f>
        <v>86.028588334372373</v>
      </c>
      <c r="AD2681">
        <f>+IF(AB2681=Data!$E$18,1,0)</f>
        <v>0</v>
      </c>
      <c r="AE2681">
        <f>+IF(AC2681&lt;Data!$B$17,1,0)</f>
        <v>0</v>
      </c>
      <c r="AF2681" s="7">
        <f>+IF(AND(AD2681,AE2681),1,0)</f>
        <v>0</v>
      </c>
    </row>
    <row r="2682" spans="1:32" x14ac:dyDescent="0.2">
      <c r="A2682">
        <v>1362</v>
      </c>
      <c r="C2682">
        <v>27536</v>
      </c>
      <c r="D2682">
        <v>131129</v>
      </c>
      <c r="E2682">
        <v>4</v>
      </c>
      <c r="F2682">
        <v>20</v>
      </c>
      <c r="G2682">
        <v>38.700000000000003</v>
      </c>
      <c r="H2682" t="s">
        <v>26</v>
      </c>
      <c r="I2682">
        <v>6</v>
      </c>
      <c r="J2682">
        <v>14</v>
      </c>
      <c r="K2682">
        <v>44</v>
      </c>
      <c r="L2682">
        <v>4.3440833333333329</v>
      </c>
      <c r="M2682">
        <v>65.161249999999995</v>
      </c>
      <c r="N2682">
        <v>-6.2455555555555557</v>
      </c>
      <c r="O2682">
        <v>6.27</v>
      </c>
      <c r="Q2682">
        <v>0.91</v>
      </c>
      <c r="S2682">
        <v>0.56000000000000005</v>
      </c>
      <c r="Y2682" t="s">
        <v>2354</v>
      </c>
      <c r="Z2682" t="s">
        <v>2354</v>
      </c>
      <c r="AA2682" t="s">
        <v>51</v>
      </c>
      <c r="AB2682" t="str">
        <f>+LEFT(AA2682,1)</f>
        <v>G</v>
      </c>
      <c r="AC2682" s="6">
        <f>DEGREES(ACOS(SIN(Resultats!$H$11)*SIN(RADIANS(N2682))+COS(Resultats!$H$11)*COS(RADIANS(N2682))*COS(Resultats!$E$11-RADIANS(M2682))))</f>
        <v>86.033374352414256</v>
      </c>
      <c r="AD2682">
        <f>+IF(AB2682=Data!$E$18,1,0)</f>
        <v>0</v>
      </c>
      <c r="AE2682">
        <f>+IF(AC2682&lt;Data!$B$17,1,0)</f>
        <v>0</v>
      </c>
      <c r="AF2682" s="7">
        <f>+IF(AND(AD2682,AE2682),1,0)</f>
        <v>0</v>
      </c>
    </row>
    <row r="2683" spans="1:32" x14ac:dyDescent="0.2">
      <c r="A2683">
        <v>572</v>
      </c>
      <c r="C2683">
        <v>12005</v>
      </c>
      <c r="D2683">
        <v>4555</v>
      </c>
      <c r="E2683">
        <v>2</v>
      </c>
      <c r="F2683">
        <v>2</v>
      </c>
      <c r="G2683">
        <v>57.2</v>
      </c>
      <c r="H2683" t="s">
        <v>24</v>
      </c>
      <c r="I2683">
        <v>77</v>
      </c>
      <c r="J2683">
        <v>54</v>
      </c>
      <c r="K2683">
        <v>59</v>
      </c>
      <c r="L2683">
        <v>2.0492222222222223</v>
      </c>
      <c r="M2683">
        <v>30.738333333333333</v>
      </c>
      <c r="N2683">
        <v>77.916388888888889</v>
      </c>
      <c r="O2683">
        <v>6.04</v>
      </c>
      <c r="Q2683">
        <v>1.1399999999999999</v>
      </c>
      <c r="Y2683" t="s">
        <v>197</v>
      </c>
      <c r="Z2683" t="s">
        <v>197</v>
      </c>
      <c r="AA2683" t="s">
        <v>197</v>
      </c>
      <c r="AB2683" t="str">
        <f>+LEFT(AA2683,1)</f>
        <v>K</v>
      </c>
      <c r="AC2683" s="6">
        <f>DEGREES(ACOS(SIN(Resultats!$H$11)*SIN(RADIANS(N2683))+COS(Resultats!$H$11)*COS(RADIANS(N2683))*COS(Resultats!$E$11-RADIANS(M2683))))</f>
        <v>86.041689094093869</v>
      </c>
      <c r="AD2683">
        <f>+IF(AB2683=Data!$E$18,1,0)</f>
        <v>0</v>
      </c>
      <c r="AE2683">
        <f>+IF(AC2683&lt;Data!$B$17,1,0)</f>
        <v>0</v>
      </c>
      <c r="AF2683" s="7">
        <f>+IF(AND(AD2683,AE2683),1,0)</f>
        <v>0</v>
      </c>
    </row>
    <row r="2684" spans="1:32" x14ac:dyDescent="0.2">
      <c r="A2684">
        <v>5911</v>
      </c>
      <c r="B2684" t="s">
        <v>4482</v>
      </c>
      <c r="C2684">
        <v>142267</v>
      </c>
      <c r="D2684">
        <v>101792</v>
      </c>
      <c r="E2684">
        <v>15</v>
      </c>
      <c r="F2684">
        <v>53</v>
      </c>
      <c r="G2684">
        <v>12.1</v>
      </c>
      <c r="H2684" t="s">
        <v>24</v>
      </c>
      <c r="I2684">
        <v>13</v>
      </c>
      <c r="J2684">
        <v>11</v>
      </c>
      <c r="K2684">
        <v>48</v>
      </c>
      <c r="L2684">
        <v>15.886694444444444</v>
      </c>
      <c r="M2684">
        <v>238.30041666666665</v>
      </c>
      <c r="N2684">
        <v>13.196666666666667</v>
      </c>
      <c r="O2684">
        <v>6.1</v>
      </c>
      <c r="Q2684">
        <v>0.6</v>
      </c>
      <c r="S2684">
        <v>0</v>
      </c>
      <c r="U2684">
        <v>0.33</v>
      </c>
      <c r="Y2684" t="s">
        <v>4483</v>
      </c>
      <c r="Z2684" t="s">
        <v>12008</v>
      </c>
      <c r="AA2684" t="s">
        <v>3095</v>
      </c>
      <c r="AB2684" t="str">
        <f>+LEFT(AA2684,1)</f>
        <v>G</v>
      </c>
      <c r="AC2684" s="6">
        <f>DEGREES(ACOS(SIN(Resultats!$H$11)*SIN(RADIANS(N2684))+COS(Resultats!$H$11)*COS(RADIANS(N2684))*COS(Resultats!$E$11-RADIANS(M2684))))</f>
        <v>86.096287502003491</v>
      </c>
      <c r="AD2684">
        <f>+IF(AB2684=Data!$E$18,1,0)</f>
        <v>0</v>
      </c>
      <c r="AE2684">
        <f>+IF(AC2684&lt;Data!$B$17,1,0)</f>
        <v>0</v>
      </c>
      <c r="AF2684" s="7">
        <f>+IF(AND(AD2684,AE2684),1,0)</f>
        <v>0</v>
      </c>
    </row>
    <row r="2685" spans="1:32" x14ac:dyDescent="0.2">
      <c r="A2685">
        <v>6701</v>
      </c>
      <c r="B2685" t="s">
        <v>4180</v>
      </c>
      <c r="C2685">
        <v>163989</v>
      </c>
      <c r="D2685">
        <v>8939</v>
      </c>
      <c r="E2685">
        <v>17</v>
      </c>
      <c r="F2685">
        <v>49</v>
      </c>
      <c r="G2685">
        <v>27</v>
      </c>
      <c r="H2685" t="s">
        <v>24</v>
      </c>
      <c r="I2685">
        <v>76</v>
      </c>
      <c r="J2685">
        <v>57</v>
      </c>
      <c r="K2685">
        <v>46</v>
      </c>
      <c r="L2685">
        <v>17.824166666666667</v>
      </c>
      <c r="M2685">
        <v>267.36250000000001</v>
      </c>
      <c r="N2685">
        <v>76.962777777777774</v>
      </c>
      <c r="O2685">
        <v>5.04</v>
      </c>
      <c r="Q2685">
        <v>0.49</v>
      </c>
      <c r="S2685">
        <v>0.08</v>
      </c>
      <c r="Y2685" t="s">
        <v>4181</v>
      </c>
      <c r="Z2685" t="s">
        <v>5759</v>
      </c>
      <c r="AA2685" t="s">
        <v>217</v>
      </c>
      <c r="AB2685" t="str">
        <f>+LEFT(AA2685,1)</f>
        <v>F</v>
      </c>
      <c r="AC2685" s="6">
        <f>DEGREES(ACOS(SIN(Resultats!$H$11)*SIN(RADIANS(N2685))+COS(Resultats!$H$11)*COS(RADIANS(N2685))*COS(Resultats!$E$11-RADIANS(M2685))))</f>
        <v>86.154587349603673</v>
      </c>
      <c r="AD2685">
        <f>+IF(AB2685=Data!$E$18,1,0)</f>
        <v>0</v>
      </c>
      <c r="AE2685">
        <f>+IF(AC2685&lt;Data!$B$17,1,0)</f>
        <v>0</v>
      </c>
      <c r="AF2685" s="7">
        <f>+IF(AND(AD2685,AE2685),1,0)</f>
        <v>0</v>
      </c>
    </row>
    <row r="2686" spans="1:32" x14ac:dyDescent="0.2">
      <c r="A2686">
        <v>6092</v>
      </c>
      <c r="B2686" t="s">
        <v>4608</v>
      </c>
      <c r="C2686">
        <v>147394</v>
      </c>
      <c r="D2686">
        <v>46028</v>
      </c>
      <c r="E2686">
        <v>16</v>
      </c>
      <c r="F2686">
        <v>19</v>
      </c>
      <c r="G2686">
        <v>44.4</v>
      </c>
      <c r="H2686" t="s">
        <v>24</v>
      </c>
      <c r="I2686">
        <v>46</v>
      </c>
      <c r="J2686">
        <v>18</v>
      </c>
      <c r="K2686">
        <v>48</v>
      </c>
      <c r="L2686">
        <v>16.329000000000001</v>
      </c>
      <c r="M2686">
        <v>244.935</v>
      </c>
      <c r="N2686">
        <v>46.313333333333333</v>
      </c>
      <c r="O2686">
        <v>3.89</v>
      </c>
      <c r="Q2686">
        <v>-0.15</v>
      </c>
      <c r="S2686">
        <v>-0.56000000000000005</v>
      </c>
      <c r="U2686">
        <v>-0.17</v>
      </c>
      <c r="Y2686" t="s">
        <v>148</v>
      </c>
      <c r="Z2686" t="s">
        <v>148</v>
      </c>
      <c r="AA2686" t="s">
        <v>15423</v>
      </c>
      <c r="AB2686" t="str">
        <f>+LEFT(AA2686,1)</f>
        <v>B</v>
      </c>
      <c r="AC2686" s="6">
        <f>DEGREES(ACOS(SIN(Resultats!$H$11)*SIN(RADIANS(N2686))+COS(Resultats!$H$11)*COS(RADIANS(N2686))*COS(Resultats!$E$11-RADIANS(M2686))))</f>
        <v>86.155233007529532</v>
      </c>
      <c r="AD2686">
        <f>+IF(AB2686=Data!$E$18,1,0)</f>
        <v>0</v>
      </c>
      <c r="AE2686">
        <f>+IF(AC2686&lt;Data!$B$17,1,0)</f>
        <v>0</v>
      </c>
      <c r="AF2686" s="7">
        <f>+IF(AND(AD2686,AE2686),1,0)</f>
        <v>0</v>
      </c>
    </row>
    <row r="2687" spans="1:32" x14ac:dyDescent="0.2">
      <c r="A2687">
        <v>581</v>
      </c>
      <c r="B2687" t="s">
        <v>2692</v>
      </c>
      <c r="C2687">
        <v>12230</v>
      </c>
      <c r="D2687">
        <v>4562</v>
      </c>
      <c r="E2687">
        <v>2</v>
      </c>
      <c r="F2687">
        <v>5</v>
      </c>
      <c r="G2687">
        <v>7.4</v>
      </c>
      <c r="H2687" t="s">
        <v>24</v>
      </c>
      <c r="I2687">
        <v>77</v>
      </c>
      <c r="J2687">
        <v>16</v>
      </c>
      <c r="K2687">
        <v>53</v>
      </c>
      <c r="L2687">
        <v>2.0853888888888892</v>
      </c>
      <c r="M2687">
        <v>31.280833333333337</v>
      </c>
      <c r="N2687">
        <v>77.281388888888884</v>
      </c>
      <c r="O2687">
        <v>5.38</v>
      </c>
      <c r="Q2687">
        <v>0.31</v>
      </c>
      <c r="S2687">
        <v>0.05</v>
      </c>
      <c r="Y2687" t="s">
        <v>280</v>
      </c>
      <c r="Z2687" t="s">
        <v>280</v>
      </c>
      <c r="AA2687" t="s">
        <v>2891</v>
      </c>
      <c r="AB2687" t="str">
        <f>+LEFT(AA2687,1)</f>
        <v>F</v>
      </c>
      <c r="AC2687" s="6">
        <f>DEGREES(ACOS(SIN(Resultats!$H$11)*SIN(RADIANS(N2687))+COS(Resultats!$H$11)*COS(RADIANS(N2687))*COS(Resultats!$E$11-RADIANS(M2687))))</f>
        <v>86.261518043976054</v>
      </c>
      <c r="AD2687">
        <f>+IF(AB2687=Data!$E$18,1,0)</f>
        <v>0</v>
      </c>
      <c r="AE2687">
        <f>+IF(AC2687&lt;Data!$B$17,1,0)</f>
        <v>0</v>
      </c>
      <c r="AF2687" s="7">
        <f>+IF(AND(AD2687,AE2687),1,0)</f>
        <v>0</v>
      </c>
    </row>
    <row r="2688" spans="1:32" x14ac:dyDescent="0.2">
      <c r="A2688">
        <v>1292</v>
      </c>
      <c r="B2688" t="s">
        <v>2301</v>
      </c>
      <c r="C2688">
        <v>26462</v>
      </c>
      <c r="D2688">
        <v>111648</v>
      </c>
      <c r="E2688">
        <v>4</v>
      </c>
      <c r="F2688">
        <v>11</v>
      </c>
      <c r="G2688">
        <v>20.3</v>
      </c>
      <c r="H2688" t="s">
        <v>24</v>
      </c>
      <c r="I2688">
        <v>5</v>
      </c>
      <c r="J2688">
        <v>31</v>
      </c>
      <c r="K2688">
        <v>23</v>
      </c>
      <c r="L2688">
        <v>4.1889722222222225</v>
      </c>
      <c r="M2688">
        <v>62.834583333333342</v>
      </c>
      <c r="N2688">
        <v>5.5230555555555556</v>
      </c>
      <c r="O2688">
        <v>5.72</v>
      </c>
      <c r="Q2688">
        <v>0.36</v>
      </c>
      <c r="S2688">
        <v>0.01</v>
      </c>
      <c r="U2688">
        <v>0.19</v>
      </c>
      <c r="Y2688" t="s">
        <v>79</v>
      </c>
      <c r="Z2688" t="s">
        <v>79</v>
      </c>
      <c r="AA2688" t="s">
        <v>2046</v>
      </c>
      <c r="AB2688" t="str">
        <f>+LEFT(AA2688,1)</f>
        <v>F</v>
      </c>
      <c r="AC2688" s="6">
        <f>DEGREES(ACOS(SIN(Resultats!$H$11)*SIN(RADIANS(N2688))+COS(Resultats!$H$11)*COS(RADIANS(N2688))*COS(Resultats!$E$11-RADIANS(M2688))))</f>
        <v>86.262338830610048</v>
      </c>
      <c r="AD2688">
        <f>+IF(AB2688=Data!$E$18,1,0)</f>
        <v>0</v>
      </c>
      <c r="AE2688">
        <f>+IF(AC2688&lt;Data!$B$17,1,0)</f>
        <v>0</v>
      </c>
      <c r="AF2688" s="7">
        <f>+IF(AND(AD2688,AE2688),1,0)</f>
        <v>0</v>
      </c>
    </row>
    <row r="2689" spans="1:32" x14ac:dyDescent="0.2">
      <c r="A2689">
        <v>1363</v>
      </c>
      <c r="C2689">
        <v>27563</v>
      </c>
      <c r="D2689">
        <v>131132</v>
      </c>
      <c r="E2689">
        <v>4</v>
      </c>
      <c r="F2689">
        <v>20</v>
      </c>
      <c r="G2689">
        <v>42.8</v>
      </c>
      <c r="H2689" t="s">
        <v>26</v>
      </c>
      <c r="I2689">
        <v>7</v>
      </c>
      <c r="J2689">
        <v>35</v>
      </c>
      <c r="K2689">
        <v>33</v>
      </c>
      <c r="L2689">
        <v>4.3452222222222217</v>
      </c>
      <c r="M2689">
        <v>65.178333333333327</v>
      </c>
      <c r="N2689">
        <v>-7.5925000000000002</v>
      </c>
      <c r="O2689">
        <v>5.85</v>
      </c>
      <c r="Q2689">
        <v>-0.13</v>
      </c>
      <c r="S2689">
        <v>-0.49</v>
      </c>
      <c r="Y2689" t="s">
        <v>592</v>
      </c>
      <c r="Z2689" t="s">
        <v>592</v>
      </c>
      <c r="AA2689" t="s">
        <v>15423</v>
      </c>
      <c r="AB2689" t="str">
        <f>+LEFT(AA2689,1)</f>
        <v>B</v>
      </c>
      <c r="AC2689" s="6">
        <f>DEGREES(ACOS(SIN(Resultats!$H$11)*SIN(RADIANS(N2689))+COS(Resultats!$H$11)*COS(RADIANS(N2689))*COS(Resultats!$E$11-RADIANS(M2689))))</f>
        <v>86.263847092412306</v>
      </c>
      <c r="AD2689">
        <f>+IF(AB2689=Data!$E$18,1,0)</f>
        <v>0</v>
      </c>
      <c r="AE2689">
        <f>+IF(AC2689&lt;Data!$B$17,1,0)</f>
        <v>0</v>
      </c>
      <c r="AF2689" s="7">
        <f>+IF(AND(AD2689,AE2689),1,0)</f>
        <v>0</v>
      </c>
    </row>
    <row r="2690" spans="1:32" x14ac:dyDescent="0.2">
      <c r="A2690">
        <v>5861</v>
      </c>
      <c r="C2690">
        <v>140815</v>
      </c>
      <c r="D2690">
        <v>121173</v>
      </c>
      <c r="E2690">
        <v>15</v>
      </c>
      <c r="F2690">
        <v>45</v>
      </c>
      <c r="G2690">
        <v>39.700000000000003</v>
      </c>
      <c r="H2690" t="s">
        <v>24</v>
      </c>
      <c r="I2690">
        <v>0</v>
      </c>
      <c r="J2690">
        <v>53</v>
      </c>
      <c r="K2690">
        <v>29</v>
      </c>
      <c r="L2690">
        <v>15.761027777777779</v>
      </c>
      <c r="M2690">
        <v>236.41541666666669</v>
      </c>
      <c r="N2690">
        <v>0.8913888888888889</v>
      </c>
      <c r="O2690">
        <v>6.33</v>
      </c>
      <c r="Q2690">
        <v>1.19</v>
      </c>
      <c r="S2690">
        <v>1.2</v>
      </c>
      <c r="Y2690" t="s">
        <v>54</v>
      </c>
      <c r="Z2690" t="s">
        <v>54</v>
      </c>
      <c r="AA2690" t="s">
        <v>197</v>
      </c>
      <c r="AB2690" t="str">
        <f>+LEFT(AA2690,1)</f>
        <v>K</v>
      </c>
      <c r="AC2690" s="6">
        <f>DEGREES(ACOS(SIN(Resultats!$H$11)*SIN(RADIANS(N2690))+COS(Resultats!$H$11)*COS(RADIANS(N2690))*COS(Resultats!$E$11-RADIANS(M2690))))</f>
        <v>86.315282716946385</v>
      </c>
      <c r="AD2690">
        <f>+IF(AB2690=Data!$E$18,1,0)</f>
        <v>0</v>
      </c>
      <c r="AE2690">
        <f>+IF(AC2690&lt;Data!$B$17,1,0)</f>
        <v>0</v>
      </c>
      <c r="AF2690" s="7">
        <f>+IF(AND(AD2690,AE2690),1,0)</f>
        <v>0</v>
      </c>
    </row>
    <row r="2691" spans="1:32" x14ac:dyDescent="0.2">
      <c r="A2691">
        <v>743</v>
      </c>
      <c r="C2691">
        <v>15920</v>
      </c>
      <c r="D2691">
        <v>4694</v>
      </c>
      <c r="E2691">
        <v>2</v>
      </c>
      <c r="F2691">
        <v>38</v>
      </c>
      <c r="G2691">
        <v>2</v>
      </c>
      <c r="H2691" t="s">
        <v>24</v>
      </c>
      <c r="I2691">
        <v>72</v>
      </c>
      <c r="J2691">
        <v>49</v>
      </c>
      <c r="K2691">
        <v>6</v>
      </c>
      <c r="L2691">
        <v>2.6338888888888889</v>
      </c>
      <c r="M2691">
        <v>39.508333333333333</v>
      </c>
      <c r="N2691">
        <v>72.818333333333328</v>
      </c>
      <c r="O2691">
        <v>5.16</v>
      </c>
      <c r="Q2691">
        <v>0.88</v>
      </c>
      <c r="S2691">
        <v>0.57999999999999996</v>
      </c>
      <c r="Y2691" t="s">
        <v>71</v>
      </c>
      <c r="Z2691" t="s">
        <v>71</v>
      </c>
      <c r="AA2691" t="s">
        <v>51</v>
      </c>
      <c r="AB2691" t="str">
        <f>+LEFT(AA2691,1)</f>
        <v>G</v>
      </c>
      <c r="AC2691" s="6">
        <f>DEGREES(ACOS(SIN(Resultats!$H$11)*SIN(RADIANS(N2691))+COS(Resultats!$H$11)*COS(RADIANS(N2691))*COS(Resultats!$E$11-RADIANS(M2691))))</f>
        <v>86.327233226687</v>
      </c>
      <c r="AD2691">
        <f>+IF(AB2691=Data!$E$18,1,0)</f>
        <v>0</v>
      </c>
      <c r="AE2691">
        <f>+IF(AC2691&lt;Data!$B$17,1,0)</f>
        <v>0</v>
      </c>
      <c r="AF2691" s="7">
        <f>+IF(AND(AD2691,AE2691),1,0)</f>
        <v>0</v>
      </c>
    </row>
    <row r="2692" spans="1:32" x14ac:dyDescent="0.2">
      <c r="A2692">
        <v>5816</v>
      </c>
      <c r="C2692">
        <v>139461</v>
      </c>
      <c r="D2692">
        <v>140672</v>
      </c>
      <c r="E2692">
        <v>15</v>
      </c>
      <c r="F2692">
        <v>38</v>
      </c>
      <c r="G2692">
        <v>40.1</v>
      </c>
      <c r="H2692" t="s">
        <v>26</v>
      </c>
      <c r="I2692">
        <v>8</v>
      </c>
      <c r="J2692">
        <v>47</v>
      </c>
      <c r="K2692">
        <v>28</v>
      </c>
      <c r="L2692">
        <v>15.644472222222221</v>
      </c>
      <c r="M2692">
        <v>234.66708333333332</v>
      </c>
      <c r="N2692">
        <v>-8.7911111111111104</v>
      </c>
      <c r="O2692">
        <v>6.48</v>
      </c>
      <c r="Q2692">
        <v>0.52</v>
      </c>
      <c r="S2692">
        <v>-0.02</v>
      </c>
      <c r="Y2692" t="s">
        <v>204</v>
      </c>
      <c r="Z2692" t="s">
        <v>204</v>
      </c>
      <c r="AA2692" t="s">
        <v>217</v>
      </c>
      <c r="AB2692" t="str">
        <f>+LEFT(AA2692,1)</f>
        <v>F</v>
      </c>
      <c r="AC2692" s="6">
        <f>DEGREES(ACOS(SIN(Resultats!$H$11)*SIN(RADIANS(N2692))+COS(Resultats!$H$11)*COS(RADIANS(N2692))*COS(Resultats!$E$11-RADIANS(M2692))))</f>
        <v>86.335371584146614</v>
      </c>
      <c r="AD2692">
        <f>+IF(AB2692=Data!$E$18,1,0)</f>
        <v>0</v>
      </c>
      <c r="AE2692">
        <f>+IF(AC2692&lt;Data!$B$17,1,0)</f>
        <v>0</v>
      </c>
      <c r="AF2692" s="7">
        <f>+IF(AND(AD2692,AE2692),1,0)</f>
        <v>0</v>
      </c>
    </row>
    <row r="2693" spans="1:32" x14ac:dyDescent="0.2">
      <c r="A2693">
        <v>5815</v>
      </c>
      <c r="C2693">
        <v>139460</v>
      </c>
      <c r="D2693">
        <v>140671</v>
      </c>
      <c r="E2693">
        <v>15</v>
      </c>
      <c r="F2693">
        <v>38</v>
      </c>
      <c r="G2693">
        <v>40</v>
      </c>
      <c r="H2693" t="s">
        <v>26</v>
      </c>
      <c r="I2693">
        <v>8</v>
      </c>
      <c r="J2693">
        <v>47</v>
      </c>
      <c r="K2693">
        <v>40</v>
      </c>
      <c r="L2693">
        <v>15.644444444444444</v>
      </c>
      <c r="M2693">
        <v>234.66666666666666</v>
      </c>
      <c r="N2693">
        <v>-8.7944444444444443</v>
      </c>
      <c r="O2693">
        <v>6.5</v>
      </c>
      <c r="Q2693">
        <v>0.53</v>
      </c>
      <c r="S2693">
        <v>-0.02</v>
      </c>
      <c r="Y2693" t="s">
        <v>315</v>
      </c>
      <c r="Z2693" t="s">
        <v>5759</v>
      </c>
      <c r="AA2693" t="s">
        <v>217</v>
      </c>
      <c r="AB2693" t="str">
        <f>+LEFT(AA2693,1)</f>
        <v>F</v>
      </c>
      <c r="AC2693" s="6">
        <f>DEGREES(ACOS(SIN(Resultats!$H$11)*SIN(RADIANS(N2693))+COS(Resultats!$H$11)*COS(RADIANS(N2693))*COS(Resultats!$E$11-RADIANS(M2693))))</f>
        <v>86.335586930501677</v>
      </c>
      <c r="AD2693">
        <f>+IF(AB2693=Data!$E$18,1,0)</f>
        <v>0</v>
      </c>
      <c r="AE2693">
        <f>+IF(AC2693&lt;Data!$B$17,1,0)</f>
        <v>0</v>
      </c>
      <c r="AF2693" s="7">
        <f>+IF(AND(AD2693,AE2693),1,0)</f>
        <v>0</v>
      </c>
    </row>
    <row r="2694" spans="1:32" x14ac:dyDescent="0.2">
      <c r="A2694">
        <v>6046</v>
      </c>
      <c r="C2694">
        <v>145849</v>
      </c>
      <c r="D2694">
        <v>65132</v>
      </c>
      <c r="E2694">
        <v>16</v>
      </c>
      <c r="F2694">
        <v>11</v>
      </c>
      <c r="G2694">
        <v>48</v>
      </c>
      <c r="H2694" t="s">
        <v>24</v>
      </c>
      <c r="I2694">
        <v>36</v>
      </c>
      <c r="J2694">
        <v>25</v>
      </c>
      <c r="K2694">
        <v>30</v>
      </c>
      <c r="L2694">
        <v>16.196666666666665</v>
      </c>
      <c r="M2694">
        <v>242.95</v>
      </c>
      <c r="N2694">
        <v>36.424999999999997</v>
      </c>
      <c r="O2694">
        <v>5.63</v>
      </c>
      <c r="Q2694">
        <v>1.34</v>
      </c>
      <c r="Y2694" t="s">
        <v>105</v>
      </c>
      <c r="Z2694" t="s">
        <v>105</v>
      </c>
      <c r="AA2694" t="s">
        <v>133</v>
      </c>
      <c r="AB2694" t="str">
        <f>+LEFT(AA2694,1)</f>
        <v>K</v>
      </c>
      <c r="AC2694" s="6">
        <f>DEGREES(ACOS(SIN(Resultats!$H$11)*SIN(RADIANS(N2694))+COS(Resultats!$H$11)*COS(RADIANS(N2694))*COS(Resultats!$E$11-RADIANS(M2694))))</f>
        <v>86.426661786865566</v>
      </c>
      <c r="AD2694">
        <f>+IF(AB2694=Data!$E$18,1,0)</f>
        <v>0</v>
      </c>
      <c r="AE2694">
        <f>+IF(AC2694&lt;Data!$B$17,1,0)</f>
        <v>0</v>
      </c>
      <c r="AF2694" s="7">
        <f>+IF(AND(AD2694,AE2694),1,0)</f>
        <v>0</v>
      </c>
    </row>
    <row r="2695" spans="1:32" x14ac:dyDescent="0.2">
      <c r="A2695">
        <v>1087</v>
      </c>
      <c r="B2695" t="s">
        <v>3090</v>
      </c>
      <c r="C2695">
        <v>22192</v>
      </c>
      <c r="D2695">
        <v>38980</v>
      </c>
      <c r="E2695">
        <v>3</v>
      </c>
      <c r="F2695">
        <v>36</v>
      </c>
      <c r="G2695">
        <v>29.4</v>
      </c>
      <c r="H2695" t="s">
        <v>24</v>
      </c>
      <c r="I2695">
        <v>48</v>
      </c>
      <c r="J2695">
        <v>11</v>
      </c>
      <c r="K2695">
        <v>34</v>
      </c>
      <c r="L2695">
        <v>3.608166666666667</v>
      </c>
      <c r="M2695">
        <v>54.122500000000002</v>
      </c>
      <c r="N2695">
        <v>48.192777777777778</v>
      </c>
      <c r="O2695">
        <v>4.2300000000000004</v>
      </c>
      <c r="Q2695">
        <v>-0.06</v>
      </c>
      <c r="S2695">
        <v>-0.56999999999999995</v>
      </c>
      <c r="U2695">
        <v>-0.01</v>
      </c>
      <c r="Y2695" t="s">
        <v>3092</v>
      </c>
      <c r="Z2695" t="s">
        <v>3092</v>
      </c>
      <c r="AA2695" t="s">
        <v>15423</v>
      </c>
      <c r="AB2695" t="str">
        <f>+LEFT(AA2695,1)</f>
        <v>B</v>
      </c>
      <c r="AC2695" s="6">
        <f>DEGREES(ACOS(SIN(Resultats!$H$11)*SIN(RADIANS(N2695))+COS(Resultats!$H$11)*COS(RADIANS(N2695))*COS(Resultats!$E$11-RADIANS(M2695))))</f>
        <v>86.433371302287668</v>
      </c>
      <c r="AD2695">
        <f>+IF(AB2695=Data!$E$18,1,0)</f>
        <v>0</v>
      </c>
      <c r="AE2695">
        <f>+IF(AC2695&lt;Data!$B$17,1,0)</f>
        <v>0</v>
      </c>
      <c r="AF2695" s="7">
        <f>+IF(AND(AD2695,AE2695),1,0)</f>
        <v>0</v>
      </c>
    </row>
    <row r="2696" spans="1:32" x14ac:dyDescent="0.2">
      <c r="A2696">
        <v>1222</v>
      </c>
      <c r="C2696">
        <v>24802</v>
      </c>
      <c r="D2696">
        <v>76350</v>
      </c>
      <c r="E2696">
        <v>3</v>
      </c>
      <c r="F2696">
        <v>57</v>
      </c>
      <c r="G2696">
        <v>26.4</v>
      </c>
      <c r="H2696" t="s">
        <v>24</v>
      </c>
      <c r="I2696">
        <v>24</v>
      </c>
      <c r="J2696">
        <v>27</v>
      </c>
      <c r="K2696">
        <v>43</v>
      </c>
      <c r="L2696">
        <v>3.9573333333333336</v>
      </c>
      <c r="M2696">
        <v>59.36</v>
      </c>
      <c r="N2696">
        <v>24.461944444444445</v>
      </c>
      <c r="O2696">
        <v>6.16</v>
      </c>
      <c r="Q2696">
        <v>1.37</v>
      </c>
      <c r="Y2696" t="s">
        <v>197</v>
      </c>
      <c r="Z2696" t="s">
        <v>197</v>
      </c>
      <c r="AA2696" t="s">
        <v>197</v>
      </c>
      <c r="AB2696" t="str">
        <f>+LEFT(AA2696,1)</f>
        <v>K</v>
      </c>
      <c r="AC2696" s="6">
        <f>DEGREES(ACOS(SIN(Resultats!$H$11)*SIN(RADIANS(N2696))+COS(Resultats!$H$11)*COS(RADIANS(N2696))*COS(Resultats!$E$11-RADIANS(M2696))))</f>
        <v>86.451524671191265</v>
      </c>
      <c r="AD2696">
        <f>+IF(AB2696=Data!$E$18,1,0)</f>
        <v>0</v>
      </c>
      <c r="AE2696">
        <f>+IF(AC2696&lt;Data!$B$17,1,0)</f>
        <v>0</v>
      </c>
      <c r="AF2696" s="7">
        <f>+IF(AND(AD2696,AE2696),1,0)</f>
        <v>0</v>
      </c>
    </row>
    <row r="2697" spans="1:32" x14ac:dyDescent="0.2">
      <c r="A2697">
        <v>5933</v>
      </c>
      <c r="B2697" t="s">
        <v>4499</v>
      </c>
      <c r="C2697">
        <v>142860</v>
      </c>
      <c r="D2697">
        <v>101826</v>
      </c>
      <c r="E2697">
        <v>15</v>
      </c>
      <c r="F2697">
        <v>56</v>
      </c>
      <c r="G2697">
        <v>27.2</v>
      </c>
      <c r="H2697" t="s">
        <v>24</v>
      </c>
      <c r="I2697">
        <v>15</v>
      </c>
      <c r="J2697">
        <v>39</v>
      </c>
      <c r="K2697">
        <v>42</v>
      </c>
      <c r="L2697">
        <v>15.940888888888889</v>
      </c>
      <c r="M2697">
        <v>239.11333333333334</v>
      </c>
      <c r="N2697">
        <v>15.661666666666667</v>
      </c>
      <c r="O2697">
        <v>3.85</v>
      </c>
      <c r="Q2697">
        <v>0.48</v>
      </c>
      <c r="S2697">
        <v>-0.03</v>
      </c>
      <c r="U2697">
        <v>0.24</v>
      </c>
      <c r="Y2697" t="s">
        <v>204</v>
      </c>
      <c r="Z2697" t="s">
        <v>204</v>
      </c>
      <c r="AA2697" t="s">
        <v>217</v>
      </c>
      <c r="AB2697" t="str">
        <f>+LEFT(AA2697,1)</f>
        <v>F</v>
      </c>
      <c r="AC2697" s="6">
        <f>DEGREES(ACOS(SIN(Resultats!$H$11)*SIN(RADIANS(N2697))+COS(Resultats!$H$11)*COS(RADIANS(N2697))*COS(Resultats!$E$11-RADIANS(M2697))))</f>
        <v>86.471147950940576</v>
      </c>
      <c r="AD2697">
        <f>+IF(AB2697=Data!$E$18,1,0)</f>
        <v>0</v>
      </c>
      <c r="AE2697">
        <f>+IF(AC2697&lt;Data!$B$17,1,0)</f>
        <v>0</v>
      </c>
      <c r="AF2697" s="7">
        <f>+IF(AND(AD2697,AE2697),1,0)</f>
        <v>0</v>
      </c>
    </row>
    <row r="2698" spans="1:32" x14ac:dyDescent="0.2">
      <c r="A2698">
        <v>1197</v>
      </c>
      <c r="C2698">
        <v>24167</v>
      </c>
      <c r="D2698">
        <v>56762</v>
      </c>
      <c r="E2698">
        <v>3</v>
      </c>
      <c r="F2698">
        <v>52</v>
      </c>
      <c r="G2698">
        <v>4.3</v>
      </c>
      <c r="H2698" t="s">
        <v>24</v>
      </c>
      <c r="I2698">
        <v>31</v>
      </c>
      <c r="J2698">
        <v>10</v>
      </c>
      <c r="K2698">
        <v>6</v>
      </c>
      <c r="L2698">
        <v>3.867861111111111</v>
      </c>
      <c r="M2698">
        <v>58.017916666666665</v>
      </c>
      <c r="N2698">
        <v>31.168333333333333</v>
      </c>
      <c r="O2698">
        <v>6.25</v>
      </c>
      <c r="Q2698">
        <v>0.2</v>
      </c>
      <c r="S2698">
        <v>0.14000000000000001</v>
      </c>
      <c r="Y2698" t="s">
        <v>249</v>
      </c>
      <c r="Z2698" t="s">
        <v>249</v>
      </c>
      <c r="AA2698" t="s">
        <v>15427</v>
      </c>
      <c r="AB2698" t="str">
        <f>+LEFT(AA2698,1)</f>
        <v>A</v>
      </c>
      <c r="AC2698" s="6">
        <f>DEGREES(ACOS(SIN(Resultats!$H$11)*SIN(RADIANS(N2698))+COS(Resultats!$H$11)*COS(RADIANS(N2698))*COS(Resultats!$E$11-RADIANS(M2698))))</f>
        <v>86.518423800036445</v>
      </c>
      <c r="AD2698">
        <f>+IF(AB2698=Data!$E$18,1,0)</f>
        <v>1</v>
      </c>
      <c r="AE2698">
        <f>+IF(AC2698&lt;Data!$B$17,1,0)</f>
        <v>0</v>
      </c>
      <c r="AF2698" s="7">
        <f>+IF(AND(AD2698,AE2698),1,0)</f>
        <v>0</v>
      </c>
    </row>
    <row r="2699" spans="1:32" x14ac:dyDescent="0.2">
      <c r="A2699">
        <v>6150</v>
      </c>
      <c r="C2699">
        <v>148880</v>
      </c>
      <c r="D2699">
        <v>29956</v>
      </c>
      <c r="E2699">
        <v>16</v>
      </c>
      <c r="F2699">
        <v>28</v>
      </c>
      <c r="G2699">
        <v>43.4</v>
      </c>
      <c r="H2699" t="s">
        <v>24</v>
      </c>
      <c r="I2699">
        <v>51</v>
      </c>
      <c r="J2699">
        <v>24</v>
      </c>
      <c r="K2699">
        <v>28</v>
      </c>
      <c r="L2699">
        <v>16.47872222222222</v>
      </c>
      <c r="M2699">
        <v>247.18083333333331</v>
      </c>
      <c r="N2699">
        <v>51.407777777777774</v>
      </c>
      <c r="O2699">
        <v>6.29</v>
      </c>
      <c r="Q2699">
        <v>1.05</v>
      </c>
      <c r="Y2699" t="s">
        <v>60</v>
      </c>
      <c r="Z2699" t="s">
        <v>60</v>
      </c>
      <c r="AA2699" t="s">
        <v>28</v>
      </c>
      <c r="AB2699" t="str">
        <f>+LEFT(AA2699,1)</f>
        <v>G</v>
      </c>
      <c r="AC2699" s="6">
        <f>DEGREES(ACOS(SIN(Resultats!$H$11)*SIN(RADIANS(N2699))+COS(Resultats!$H$11)*COS(RADIANS(N2699))*COS(Resultats!$E$11-RADIANS(M2699))))</f>
        <v>86.621237167291525</v>
      </c>
      <c r="AD2699">
        <f>+IF(AB2699=Data!$E$18,1,0)</f>
        <v>0</v>
      </c>
      <c r="AE2699">
        <f>+IF(AC2699&lt;Data!$B$17,1,0)</f>
        <v>0</v>
      </c>
      <c r="AF2699" s="7">
        <f>+IF(AND(AD2699,AE2699),1,0)</f>
        <v>0</v>
      </c>
    </row>
    <row r="2700" spans="1:32" x14ac:dyDescent="0.2">
      <c r="A2700">
        <v>829</v>
      </c>
      <c r="C2700">
        <v>17463</v>
      </c>
      <c r="D2700">
        <v>12472</v>
      </c>
      <c r="E2700">
        <v>2</v>
      </c>
      <c r="F2700">
        <v>51</v>
      </c>
      <c r="G2700">
        <v>58.7</v>
      </c>
      <c r="H2700" t="s">
        <v>24</v>
      </c>
      <c r="I2700">
        <v>68</v>
      </c>
      <c r="J2700">
        <v>53</v>
      </c>
      <c r="K2700">
        <v>19</v>
      </c>
      <c r="L2700">
        <v>2.8663055555555554</v>
      </c>
      <c r="M2700">
        <v>42.994583333333331</v>
      </c>
      <c r="N2700">
        <v>68.888611111111118</v>
      </c>
      <c r="O2700">
        <v>5.8</v>
      </c>
      <c r="Q2700">
        <v>0.64</v>
      </c>
      <c r="S2700">
        <v>0.48</v>
      </c>
      <c r="Y2700" t="s">
        <v>2900</v>
      </c>
      <c r="Z2700" t="s">
        <v>6388</v>
      </c>
      <c r="AA2700" t="s">
        <v>2154</v>
      </c>
      <c r="AB2700" t="str">
        <f>+LEFT(AA2700,1)</f>
        <v>F</v>
      </c>
      <c r="AC2700" s="6">
        <f>DEGREES(ACOS(SIN(Resultats!$H$11)*SIN(RADIANS(N2700))+COS(Resultats!$H$11)*COS(RADIANS(N2700))*COS(Resultats!$E$11-RADIANS(M2700))))</f>
        <v>86.660404580005604</v>
      </c>
      <c r="AD2700">
        <f>+IF(AB2700=Data!$E$18,1,0)</f>
        <v>0</v>
      </c>
      <c r="AE2700">
        <f>+IF(AC2700&lt;Data!$B$17,1,0)</f>
        <v>0</v>
      </c>
      <c r="AF2700" s="7">
        <f>+IF(AND(AD2700,AE2700),1,0)</f>
        <v>0</v>
      </c>
    </row>
    <row r="2701" spans="1:32" x14ac:dyDescent="0.2">
      <c r="A2701">
        <v>5972</v>
      </c>
      <c r="B2701" t="s">
        <v>4528</v>
      </c>
      <c r="C2701">
        <v>143894</v>
      </c>
      <c r="D2701">
        <v>84155</v>
      </c>
      <c r="E2701">
        <v>16</v>
      </c>
      <c r="F2701">
        <v>2</v>
      </c>
      <c r="G2701">
        <v>17.7</v>
      </c>
      <c r="H2701" t="s">
        <v>24</v>
      </c>
      <c r="I2701">
        <v>22</v>
      </c>
      <c r="J2701">
        <v>48</v>
      </c>
      <c r="K2701">
        <v>16</v>
      </c>
      <c r="L2701">
        <v>16.038250000000001</v>
      </c>
      <c r="M2701">
        <v>240.57374999999999</v>
      </c>
      <c r="N2701">
        <v>22.804444444444446</v>
      </c>
      <c r="O2701">
        <v>4.83</v>
      </c>
      <c r="Q2701">
        <v>7.0000000000000007E-2</v>
      </c>
      <c r="S2701">
        <v>0.06</v>
      </c>
      <c r="U2701">
        <v>0.01</v>
      </c>
      <c r="Y2701" t="s">
        <v>298</v>
      </c>
      <c r="Z2701" t="s">
        <v>298</v>
      </c>
      <c r="AA2701" t="s">
        <v>1740</v>
      </c>
      <c r="AB2701" t="str">
        <f>+LEFT(AA2701,1)</f>
        <v>A</v>
      </c>
      <c r="AC2701" s="6">
        <f>DEGREES(ACOS(SIN(Resultats!$H$11)*SIN(RADIANS(N2701))+COS(Resultats!$H$11)*COS(RADIANS(N2701))*COS(Resultats!$E$11-RADIANS(M2701))))</f>
        <v>86.662747887263635</v>
      </c>
      <c r="AD2701">
        <f>+IF(AB2701=Data!$E$18,1,0)</f>
        <v>1</v>
      </c>
      <c r="AE2701">
        <f>+IF(AC2701&lt;Data!$B$17,1,0)</f>
        <v>0</v>
      </c>
      <c r="AF2701" s="7">
        <f>+IF(AND(AD2701,AE2701),1,0)</f>
        <v>0</v>
      </c>
    </row>
    <row r="2702" spans="1:32" x14ac:dyDescent="0.2">
      <c r="A2702">
        <v>815</v>
      </c>
      <c r="C2702">
        <v>17138</v>
      </c>
      <c r="D2702">
        <v>12445</v>
      </c>
      <c r="E2702">
        <v>2</v>
      </c>
      <c r="F2702">
        <v>48</v>
      </c>
      <c r="G2702">
        <v>55.5</v>
      </c>
      <c r="H2702" t="s">
        <v>24</v>
      </c>
      <c r="I2702">
        <v>69</v>
      </c>
      <c r="J2702">
        <v>38</v>
      </c>
      <c r="K2702">
        <v>3</v>
      </c>
      <c r="L2702">
        <v>2.8154166666666667</v>
      </c>
      <c r="M2702">
        <v>42.231250000000003</v>
      </c>
      <c r="N2702">
        <v>69.634166666666673</v>
      </c>
      <c r="O2702">
        <v>6.18</v>
      </c>
      <c r="Q2702">
        <v>0.18</v>
      </c>
      <c r="S2702">
        <v>0.1</v>
      </c>
      <c r="Y2702" t="s">
        <v>298</v>
      </c>
      <c r="Z2702" t="s">
        <v>298</v>
      </c>
      <c r="AA2702" t="s">
        <v>1740</v>
      </c>
      <c r="AB2702" t="str">
        <f>+LEFT(AA2702,1)</f>
        <v>A</v>
      </c>
      <c r="AC2702" s="6">
        <f>DEGREES(ACOS(SIN(Resultats!$H$11)*SIN(RADIANS(N2702))+COS(Resultats!$H$11)*COS(RADIANS(N2702))*COS(Resultats!$E$11-RADIANS(M2702))))</f>
        <v>86.663405407071011</v>
      </c>
      <c r="AD2702">
        <f>+IF(AB2702=Data!$E$18,1,0)</f>
        <v>1</v>
      </c>
      <c r="AE2702">
        <f>+IF(AC2702&lt;Data!$B$17,1,0)</f>
        <v>0</v>
      </c>
      <c r="AF2702" s="7">
        <f>+IF(AND(AD2702,AE2702),1,0)</f>
        <v>0</v>
      </c>
    </row>
    <row r="2703" spans="1:32" x14ac:dyDescent="0.2">
      <c r="A2703">
        <v>357</v>
      </c>
      <c r="C2703">
        <v>7238</v>
      </c>
      <c r="D2703">
        <v>4354</v>
      </c>
      <c r="E2703">
        <v>1</v>
      </c>
      <c r="F2703">
        <v>16</v>
      </c>
      <c r="G2703">
        <v>30.7</v>
      </c>
      <c r="H2703" t="s">
        <v>24</v>
      </c>
      <c r="I2703">
        <v>79</v>
      </c>
      <c r="J2703">
        <v>54</v>
      </c>
      <c r="K2703">
        <v>36</v>
      </c>
      <c r="L2703">
        <v>1.2751944444444443</v>
      </c>
      <c r="M2703">
        <v>19.127916666666664</v>
      </c>
      <c r="N2703">
        <v>79.91</v>
      </c>
      <c r="O2703">
        <v>6.26</v>
      </c>
      <c r="Q2703">
        <v>0.42</v>
      </c>
      <c r="S2703">
        <v>-7.0000000000000007E-2</v>
      </c>
      <c r="Y2703" t="s">
        <v>421</v>
      </c>
      <c r="Z2703" t="s">
        <v>421</v>
      </c>
      <c r="AA2703" t="s">
        <v>2154</v>
      </c>
      <c r="AB2703" t="str">
        <f>+LEFT(AA2703,1)</f>
        <v>F</v>
      </c>
      <c r="AC2703" s="6">
        <f>DEGREES(ACOS(SIN(Resultats!$H$11)*SIN(RADIANS(N2703))+COS(Resultats!$H$11)*COS(RADIANS(N2703))*COS(Resultats!$E$11-RADIANS(M2703))))</f>
        <v>86.671451320262307</v>
      </c>
      <c r="AD2703">
        <f>+IF(AB2703=Data!$E$18,1,0)</f>
        <v>0</v>
      </c>
      <c r="AE2703">
        <f>+IF(AC2703&lt;Data!$B$17,1,0)</f>
        <v>0</v>
      </c>
      <c r="AF2703" s="7">
        <f>+IF(AND(AD2703,AE2703),1,0)</f>
        <v>0</v>
      </c>
    </row>
    <row r="2704" spans="1:32" x14ac:dyDescent="0.2">
      <c r="A2704">
        <v>922</v>
      </c>
      <c r="C2704">
        <v>19065</v>
      </c>
      <c r="D2704">
        <v>12608</v>
      </c>
      <c r="E2704">
        <v>3</v>
      </c>
      <c r="F2704">
        <v>7</v>
      </c>
      <c r="G2704">
        <v>19</v>
      </c>
      <c r="H2704" t="s">
        <v>24</v>
      </c>
      <c r="I2704">
        <v>64</v>
      </c>
      <c r="J2704">
        <v>3</v>
      </c>
      <c r="K2704">
        <v>28</v>
      </c>
      <c r="L2704">
        <v>3.1219444444444444</v>
      </c>
      <c r="M2704">
        <v>46.829166666666666</v>
      </c>
      <c r="N2704">
        <v>64.057777777777773</v>
      </c>
      <c r="O2704">
        <v>5.89</v>
      </c>
      <c r="Q2704">
        <v>-0.03</v>
      </c>
      <c r="S2704">
        <v>-0.1</v>
      </c>
      <c r="Y2704" t="s">
        <v>102</v>
      </c>
      <c r="Z2704" t="s">
        <v>102</v>
      </c>
      <c r="AA2704" t="s">
        <v>5040</v>
      </c>
      <c r="AB2704" t="str">
        <f>+LEFT(AA2704,1)</f>
        <v>B</v>
      </c>
      <c r="AC2704" s="6">
        <f>DEGREES(ACOS(SIN(Resultats!$H$11)*SIN(RADIANS(N2704))+COS(Resultats!$H$11)*COS(RADIANS(N2704))*COS(Resultats!$E$11-RADIANS(M2704))))</f>
        <v>86.675760417022957</v>
      </c>
      <c r="AD2704">
        <f>+IF(AB2704=Data!$E$18,1,0)</f>
        <v>0</v>
      </c>
      <c r="AE2704">
        <f>+IF(AC2704&lt;Data!$B$17,1,0)</f>
        <v>0</v>
      </c>
      <c r="AF2704" s="7">
        <f>+IF(AND(AD2704,AE2704),1,0)</f>
        <v>0</v>
      </c>
    </row>
    <row r="2705" spans="1:32" x14ac:dyDescent="0.2">
      <c r="A2705">
        <v>1238</v>
      </c>
      <c r="C2705">
        <v>25202</v>
      </c>
      <c r="D2705">
        <v>93721</v>
      </c>
      <c r="E2705">
        <v>4</v>
      </c>
      <c r="F2705">
        <v>0</v>
      </c>
      <c r="G2705">
        <v>48.8</v>
      </c>
      <c r="H2705" t="s">
        <v>24</v>
      </c>
      <c r="I2705">
        <v>18</v>
      </c>
      <c r="J2705">
        <v>11</v>
      </c>
      <c r="K2705">
        <v>38</v>
      </c>
      <c r="L2705">
        <v>4.0135555555555555</v>
      </c>
      <c r="M2705">
        <v>60.203333333333333</v>
      </c>
      <c r="N2705">
        <v>18.193888888888889</v>
      </c>
      <c r="O2705">
        <v>5.89</v>
      </c>
      <c r="Q2705">
        <v>0.32</v>
      </c>
      <c r="S2705">
        <v>0.04</v>
      </c>
      <c r="U2705">
        <v>0.17</v>
      </c>
      <c r="Y2705" t="s">
        <v>79</v>
      </c>
      <c r="Z2705" t="s">
        <v>79</v>
      </c>
      <c r="AA2705" t="s">
        <v>2046</v>
      </c>
      <c r="AB2705" t="str">
        <f>+LEFT(AA2705,1)</f>
        <v>F</v>
      </c>
      <c r="AC2705" s="6">
        <f>DEGREES(ACOS(SIN(Resultats!$H$11)*SIN(RADIANS(N2705))+COS(Resultats!$H$11)*COS(RADIANS(N2705))*COS(Resultats!$E$11-RADIANS(M2705))))</f>
        <v>86.701437376390174</v>
      </c>
      <c r="AD2705">
        <f>+IF(AB2705=Data!$E$18,1,0)</f>
        <v>0</v>
      </c>
      <c r="AE2705">
        <f>+IF(AC2705&lt;Data!$B$17,1,0)</f>
        <v>0</v>
      </c>
      <c r="AF2705" s="7">
        <f>+IF(AND(AD2705,AE2705),1,0)</f>
        <v>0</v>
      </c>
    </row>
    <row r="2706" spans="1:32" x14ac:dyDescent="0.2">
      <c r="A2706">
        <v>8702</v>
      </c>
      <c r="C2706">
        <v>216446</v>
      </c>
      <c r="D2706">
        <v>3794</v>
      </c>
      <c r="E2706">
        <v>22</v>
      </c>
      <c r="F2706">
        <v>47</v>
      </c>
      <c r="G2706">
        <v>29</v>
      </c>
      <c r="H2706" t="s">
        <v>24</v>
      </c>
      <c r="I2706">
        <v>83</v>
      </c>
      <c r="J2706">
        <v>9</v>
      </c>
      <c r="K2706">
        <v>14</v>
      </c>
      <c r="L2706">
        <v>22.791388888888889</v>
      </c>
      <c r="M2706">
        <v>341.87083333333334</v>
      </c>
      <c r="N2706">
        <v>83.153888888888901</v>
      </c>
      <c r="O2706">
        <v>4.74</v>
      </c>
      <c r="Q2706">
        <v>1.26</v>
      </c>
      <c r="S2706">
        <v>1.35</v>
      </c>
      <c r="U2706">
        <v>0.67</v>
      </c>
      <c r="Y2706" t="s">
        <v>105</v>
      </c>
      <c r="Z2706" t="s">
        <v>105</v>
      </c>
      <c r="AA2706" t="s">
        <v>133</v>
      </c>
      <c r="AB2706" t="str">
        <f>+LEFT(AA2706,1)</f>
        <v>K</v>
      </c>
      <c r="AC2706" s="6">
        <f>DEGREES(ACOS(SIN(Resultats!$H$11)*SIN(RADIANS(N2706))+COS(Resultats!$H$11)*COS(RADIANS(N2706))*COS(Resultats!$E$11-RADIANS(M2706))))</f>
        <v>86.702037845192706</v>
      </c>
      <c r="AD2706">
        <f>+IF(AB2706=Data!$E$18,1,0)</f>
        <v>0</v>
      </c>
      <c r="AE2706">
        <f>+IF(AC2706&lt;Data!$B$17,1,0)</f>
        <v>0</v>
      </c>
      <c r="AF2706" s="7">
        <f>+IF(AND(AD2706,AE2706),1,0)</f>
        <v>0</v>
      </c>
    </row>
    <row r="2707" spans="1:32" x14ac:dyDescent="0.2">
      <c r="A2707">
        <v>6315</v>
      </c>
      <c r="B2707" t="s">
        <v>4773</v>
      </c>
      <c r="C2707">
        <v>153597</v>
      </c>
      <c r="D2707">
        <v>17281</v>
      </c>
      <c r="E2707">
        <v>16</v>
      </c>
      <c r="F2707">
        <v>56</v>
      </c>
      <c r="G2707">
        <v>1.7</v>
      </c>
      <c r="H2707" t="s">
        <v>24</v>
      </c>
      <c r="I2707">
        <v>65</v>
      </c>
      <c r="J2707">
        <v>8</v>
      </c>
      <c r="K2707">
        <v>5</v>
      </c>
      <c r="L2707">
        <v>16.933805555555555</v>
      </c>
      <c r="M2707">
        <v>254.00708333333333</v>
      </c>
      <c r="N2707">
        <v>65.134722222222223</v>
      </c>
      <c r="O2707">
        <v>4.8899999999999997</v>
      </c>
      <c r="Q2707">
        <v>0.48</v>
      </c>
      <c r="S2707">
        <v>-0.03</v>
      </c>
      <c r="U2707">
        <v>0.27</v>
      </c>
      <c r="Y2707" t="s">
        <v>204</v>
      </c>
      <c r="Z2707" t="s">
        <v>204</v>
      </c>
      <c r="AA2707" t="s">
        <v>217</v>
      </c>
      <c r="AB2707" t="str">
        <f>+LEFT(AA2707,1)</f>
        <v>F</v>
      </c>
      <c r="AC2707" s="6">
        <f>DEGREES(ACOS(SIN(Resultats!$H$11)*SIN(RADIANS(N2707))+COS(Resultats!$H$11)*COS(RADIANS(N2707))*COS(Resultats!$E$11-RADIANS(M2707))))</f>
        <v>86.713902039830415</v>
      </c>
      <c r="AD2707">
        <f>+IF(AB2707=Data!$E$18,1,0)</f>
        <v>0</v>
      </c>
      <c r="AE2707">
        <f>+IF(AC2707&lt;Data!$B$17,1,0)</f>
        <v>0</v>
      </c>
      <c r="AF2707" s="7">
        <f>+IF(AND(AD2707,AE2707),1,0)</f>
        <v>0</v>
      </c>
    </row>
    <row r="2708" spans="1:32" x14ac:dyDescent="0.2">
      <c r="A2708">
        <v>7160</v>
      </c>
      <c r="C2708">
        <v>175938</v>
      </c>
      <c r="D2708">
        <v>9256</v>
      </c>
      <c r="E2708">
        <v>18</v>
      </c>
      <c r="F2708">
        <v>45</v>
      </c>
      <c r="G2708">
        <v>38.1</v>
      </c>
      <c r="H2708" t="s">
        <v>24</v>
      </c>
      <c r="I2708">
        <v>79</v>
      </c>
      <c r="J2708">
        <v>56</v>
      </c>
      <c r="K2708">
        <v>33</v>
      </c>
      <c r="L2708">
        <v>18.760583333333333</v>
      </c>
      <c r="M2708">
        <v>281.40875</v>
      </c>
      <c r="N2708">
        <v>79.942499999999995</v>
      </c>
      <c r="O2708">
        <v>6.39</v>
      </c>
      <c r="Q2708">
        <v>0.28000000000000003</v>
      </c>
      <c r="S2708">
        <v>0.04</v>
      </c>
      <c r="Y2708" t="s">
        <v>2981</v>
      </c>
      <c r="Z2708" t="s">
        <v>2981</v>
      </c>
      <c r="AA2708" t="s">
        <v>15438</v>
      </c>
      <c r="AB2708" t="str">
        <f>+LEFT(AA2708,1)</f>
        <v>A</v>
      </c>
      <c r="AC2708" s="6">
        <f>DEGREES(ACOS(SIN(Resultats!$H$11)*SIN(RADIANS(N2708))+COS(Resultats!$H$11)*COS(RADIANS(N2708))*COS(Resultats!$E$11-RADIANS(M2708))))</f>
        <v>86.719431925058288</v>
      </c>
      <c r="AD2708">
        <f>+IF(AB2708=Data!$E$18,1,0)</f>
        <v>1</v>
      </c>
      <c r="AE2708">
        <f>+IF(AC2708&lt;Data!$B$17,1,0)</f>
        <v>0</v>
      </c>
      <c r="AF2708" s="7">
        <f>+IF(AND(AD2708,AE2708),1,0)</f>
        <v>0</v>
      </c>
    </row>
    <row r="2709" spans="1:32" x14ac:dyDescent="0.2">
      <c r="A2709">
        <v>1177</v>
      </c>
      <c r="B2709" t="s">
        <v>11</v>
      </c>
      <c r="C2709">
        <v>23848</v>
      </c>
      <c r="D2709">
        <v>56727</v>
      </c>
      <c r="E2709">
        <v>3</v>
      </c>
      <c r="F2709">
        <v>49</v>
      </c>
      <c r="G2709">
        <v>32.6</v>
      </c>
      <c r="H2709" t="s">
        <v>24</v>
      </c>
      <c r="I2709">
        <v>33</v>
      </c>
      <c r="J2709">
        <v>5</v>
      </c>
      <c r="K2709">
        <v>29</v>
      </c>
      <c r="L2709">
        <v>3.8257222222222218</v>
      </c>
      <c r="M2709">
        <v>57.385833333333323</v>
      </c>
      <c r="N2709">
        <v>33.091388888888893</v>
      </c>
      <c r="O2709">
        <v>5.1100000000000003</v>
      </c>
      <c r="Q2709">
        <v>7.0000000000000007E-2</v>
      </c>
      <c r="S2709">
        <v>0.11</v>
      </c>
      <c r="Y2709" t="s">
        <v>298</v>
      </c>
      <c r="Z2709" t="s">
        <v>298</v>
      </c>
      <c r="AA2709" t="s">
        <v>1740</v>
      </c>
      <c r="AB2709" t="str">
        <f>+LEFT(AA2709,1)</f>
        <v>A</v>
      </c>
      <c r="AC2709" s="6">
        <f>DEGREES(ACOS(SIN(Resultats!$H$11)*SIN(RADIANS(N2709))+COS(Resultats!$H$11)*COS(RADIANS(N2709))*COS(Resultats!$E$11-RADIANS(M2709))))</f>
        <v>86.722258023947987</v>
      </c>
      <c r="AD2709">
        <f>+IF(AB2709=Data!$E$18,1,0)</f>
        <v>1</v>
      </c>
      <c r="AE2709">
        <f>+IF(AC2709&lt;Data!$B$17,1,0)</f>
        <v>0</v>
      </c>
      <c r="AF2709" s="7">
        <f>+IF(AND(AD2709,AE2709),1,0)</f>
        <v>0</v>
      </c>
    </row>
    <row r="2710" spans="1:32" x14ac:dyDescent="0.2">
      <c r="A2710">
        <v>5787</v>
      </c>
      <c r="B2710" t="s">
        <v>5228</v>
      </c>
      <c r="C2710">
        <v>138905</v>
      </c>
      <c r="D2710">
        <v>159370</v>
      </c>
      <c r="E2710">
        <v>15</v>
      </c>
      <c r="F2710">
        <v>35</v>
      </c>
      <c r="G2710">
        <v>31.6</v>
      </c>
      <c r="H2710" t="s">
        <v>26</v>
      </c>
      <c r="I2710">
        <v>14</v>
      </c>
      <c r="J2710">
        <v>47</v>
      </c>
      <c r="K2710">
        <v>22</v>
      </c>
      <c r="L2710">
        <v>15.592111111111112</v>
      </c>
      <c r="M2710">
        <v>233.88166666666669</v>
      </c>
      <c r="N2710">
        <v>-14.789444444444444</v>
      </c>
      <c r="O2710">
        <v>3.91</v>
      </c>
      <c r="Q2710">
        <v>1.01</v>
      </c>
      <c r="S2710">
        <v>0.74</v>
      </c>
      <c r="U2710">
        <v>0.55000000000000004</v>
      </c>
      <c r="Y2710" t="s">
        <v>601</v>
      </c>
      <c r="Z2710" t="s">
        <v>5869</v>
      </c>
      <c r="AA2710" t="s">
        <v>51</v>
      </c>
      <c r="AB2710" t="str">
        <f>+LEFT(AA2710,1)</f>
        <v>G</v>
      </c>
      <c r="AC2710" s="6">
        <f>DEGREES(ACOS(SIN(Resultats!$H$11)*SIN(RADIANS(N2710))+COS(Resultats!$H$11)*COS(RADIANS(N2710))*COS(Resultats!$E$11-RADIANS(M2710))))</f>
        <v>86.723252143800352</v>
      </c>
      <c r="AD2710">
        <f>+IF(AB2710=Data!$E$18,1,0)</f>
        <v>0</v>
      </c>
      <c r="AE2710">
        <f>+IF(AC2710&lt;Data!$B$17,1,0)</f>
        <v>0</v>
      </c>
      <c r="AF2710" s="7">
        <f>+IF(AND(AD2710,AE2710),1,0)</f>
        <v>0</v>
      </c>
    </row>
    <row r="2711" spans="1:32" x14ac:dyDescent="0.2">
      <c r="A2711">
        <v>1221</v>
      </c>
      <c r="B2711" t="s">
        <v>2247</v>
      </c>
      <c r="C2711">
        <v>24769</v>
      </c>
      <c r="D2711">
        <v>76343</v>
      </c>
      <c r="E2711">
        <v>3</v>
      </c>
      <c r="F2711">
        <v>57</v>
      </c>
      <c r="G2711">
        <v>3.8</v>
      </c>
      <c r="H2711" t="s">
        <v>24</v>
      </c>
      <c r="I2711">
        <v>23</v>
      </c>
      <c r="J2711">
        <v>10</v>
      </c>
      <c r="K2711">
        <v>32</v>
      </c>
      <c r="L2711">
        <v>3.9510555555555555</v>
      </c>
      <c r="M2711">
        <v>59.265833333333333</v>
      </c>
      <c r="N2711">
        <v>23.175555555555558</v>
      </c>
      <c r="O2711">
        <v>6.06</v>
      </c>
      <c r="Q2711">
        <v>0.02</v>
      </c>
      <c r="S2711">
        <v>-0.01</v>
      </c>
      <c r="Y2711" t="s">
        <v>2249</v>
      </c>
      <c r="Z2711" t="s">
        <v>5682</v>
      </c>
      <c r="AA2711" t="s">
        <v>5040</v>
      </c>
      <c r="AB2711" t="str">
        <f>+LEFT(AA2711,1)</f>
        <v>B</v>
      </c>
      <c r="AC2711" s="6">
        <f>DEGREES(ACOS(SIN(Resultats!$H$11)*SIN(RADIANS(N2711))+COS(Resultats!$H$11)*COS(RADIANS(N2711))*COS(Resultats!$E$11-RADIANS(M2711))))</f>
        <v>86.747355856505479</v>
      </c>
      <c r="AD2711">
        <f>+IF(AB2711=Data!$E$18,1,0)</f>
        <v>0</v>
      </c>
      <c r="AE2711">
        <f>+IF(AC2711&lt;Data!$B$17,1,0)</f>
        <v>0</v>
      </c>
      <c r="AF2711" s="7">
        <f>+IF(AND(AD2711,AE2711),1,0)</f>
        <v>0</v>
      </c>
    </row>
    <row r="2712" spans="1:32" x14ac:dyDescent="0.2">
      <c r="A2712">
        <v>6319</v>
      </c>
      <c r="B2712" t="s">
        <v>4775</v>
      </c>
      <c r="C2712">
        <v>153697</v>
      </c>
      <c r="D2712">
        <v>17285</v>
      </c>
      <c r="E2712">
        <v>16</v>
      </c>
      <c r="F2712">
        <v>56</v>
      </c>
      <c r="G2712">
        <v>25.2</v>
      </c>
      <c r="H2712" t="s">
        <v>24</v>
      </c>
      <c r="I2712">
        <v>65</v>
      </c>
      <c r="J2712">
        <v>2</v>
      </c>
      <c r="K2712">
        <v>21</v>
      </c>
      <c r="L2712">
        <v>16.940333333333335</v>
      </c>
      <c r="M2712">
        <v>254.10499999999999</v>
      </c>
      <c r="N2712">
        <v>65.039166666666659</v>
      </c>
      <c r="O2712">
        <v>6.41</v>
      </c>
      <c r="Q2712">
        <v>0.38</v>
      </c>
      <c r="S2712">
        <v>0.02</v>
      </c>
      <c r="Y2712" t="s">
        <v>4776</v>
      </c>
      <c r="Z2712" t="s">
        <v>4776</v>
      </c>
      <c r="AA2712" t="s">
        <v>15432</v>
      </c>
      <c r="AB2712" t="str">
        <f>+LEFT(AA2712,1)</f>
        <v>F</v>
      </c>
      <c r="AC2712" s="6">
        <f>DEGREES(ACOS(SIN(Resultats!$H$11)*SIN(RADIANS(N2712))+COS(Resultats!$H$11)*COS(RADIANS(N2712))*COS(Resultats!$E$11-RADIANS(M2712))))</f>
        <v>86.781132187419558</v>
      </c>
      <c r="AD2712">
        <f>+IF(AB2712=Data!$E$18,1,0)</f>
        <v>0</v>
      </c>
      <c r="AE2712">
        <f>+IF(AC2712&lt;Data!$B$17,1,0)</f>
        <v>0</v>
      </c>
      <c r="AF2712" s="7">
        <f>+IF(AND(AD2712,AE2712),1,0)</f>
        <v>0</v>
      </c>
    </row>
    <row r="2713" spans="1:32" x14ac:dyDescent="0.2">
      <c r="A2713">
        <v>592</v>
      </c>
      <c r="B2713" t="s">
        <v>2702</v>
      </c>
      <c r="C2713">
        <v>12339</v>
      </c>
      <c r="D2713">
        <v>4565</v>
      </c>
      <c r="E2713">
        <v>2</v>
      </c>
      <c r="F2713">
        <v>5</v>
      </c>
      <c r="G2713">
        <v>31.2</v>
      </c>
      <c r="H2713" t="s">
        <v>24</v>
      </c>
      <c r="I2713">
        <v>76</v>
      </c>
      <c r="J2713">
        <v>6</v>
      </c>
      <c r="K2713">
        <v>54</v>
      </c>
      <c r="L2713">
        <v>2.0920000000000001</v>
      </c>
      <c r="M2713">
        <v>31.38</v>
      </c>
      <c r="N2713">
        <v>76.114999999999995</v>
      </c>
      <c r="O2713">
        <v>5.22</v>
      </c>
      <c r="Q2713">
        <v>0.95</v>
      </c>
      <c r="S2713">
        <v>0.75</v>
      </c>
      <c r="Y2713" t="s">
        <v>71</v>
      </c>
      <c r="Z2713" t="s">
        <v>71</v>
      </c>
      <c r="AA2713" t="s">
        <v>51</v>
      </c>
      <c r="AB2713" t="str">
        <f>+LEFT(AA2713,1)</f>
        <v>G</v>
      </c>
      <c r="AC2713" s="6">
        <f>DEGREES(ACOS(SIN(Resultats!$H$11)*SIN(RADIANS(N2713))+COS(Resultats!$H$11)*COS(RADIANS(N2713))*COS(Resultats!$E$11-RADIANS(M2713))))</f>
        <v>86.825721385124126</v>
      </c>
      <c r="AD2713">
        <f>+IF(AB2713=Data!$E$18,1,0)</f>
        <v>0</v>
      </c>
      <c r="AE2713">
        <f>+IF(AC2713&lt;Data!$B$17,1,0)</f>
        <v>0</v>
      </c>
      <c r="AF2713" s="7">
        <f>+IF(AND(AD2713,AE2713),1,0)</f>
        <v>0</v>
      </c>
    </row>
    <row r="2714" spans="1:32" x14ac:dyDescent="0.2">
      <c r="A2714">
        <v>312</v>
      </c>
      <c r="C2714">
        <v>6473</v>
      </c>
      <c r="D2714">
        <v>4331</v>
      </c>
      <c r="E2714">
        <v>1</v>
      </c>
      <c r="F2714">
        <v>9</v>
      </c>
      <c r="G2714">
        <v>12.3</v>
      </c>
      <c r="H2714" t="s">
        <v>24</v>
      </c>
      <c r="I2714">
        <v>80</v>
      </c>
      <c r="J2714">
        <v>0</v>
      </c>
      <c r="K2714">
        <v>42</v>
      </c>
      <c r="L2714">
        <v>1.1534166666666665</v>
      </c>
      <c r="M2714">
        <v>17.30125</v>
      </c>
      <c r="N2714">
        <v>80.01166666666667</v>
      </c>
      <c r="O2714">
        <v>6.29</v>
      </c>
      <c r="P2714" t="s">
        <v>103</v>
      </c>
      <c r="W2714" t="s">
        <v>374</v>
      </c>
      <c r="X2714" t="s">
        <v>27</v>
      </c>
      <c r="Y2714" t="s">
        <v>342</v>
      </c>
      <c r="Z2714" t="s">
        <v>5784</v>
      </c>
      <c r="AA2714" t="s">
        <v>342</v>
      </c>
      <c r="AB2714" t="str">
        <f>+LEFT(AA2714,1)</f>
        <v>G</v>
      </c>
      <c r="AC2714" s="6">
        <f>DEGREES(ACOS(SIN(Resultats!$H$11)*SIN(RADIANS(N2714))+COS(Resultats!$H$11)*COS(RADIANS(N2714))*COS(Resultats!$E$11-RADIANS(M2714))))</f>
        <v>86.836769827018102</v>
      </c>
      <c r="AD2714">
        <f>+IF(AB2714=Data!$E$18,1,0)</f>
        <v>0</v>
      </c>
      <c r="AE2714">
        <f>+IF(AC2714&lt;Data!$B$17,1,0)</f>
        <v>0</v>
      </c>
      <c r="AF2714" s="7">
        <f>+IF(AND(AD2714,AE2714),1,0)</f>
        <v>0</v>
      </c>
    </row>
    <row r="2715" spans="1:32" x14ac:dyDescent="0.2">
      <c r="A2715">
        <v>1312</v>
      </c>
      <c r="C2715">
        <v>26739</v>
      </c>
      <c r="D2715">
        <v>131041</v>
      </c>
      <c r="E2715">
        <v>4</v>
      </c>
      <c r="F2715">
        <v>13</v>
      </c>
      <c r="G2715">
        <v>38.200000000000003</v>
      </c>
      <c r="H2715" t="s">
        <v>26</v>
      </c>
      <c r="I2715">
        <v>1</v>
      </c>
      <c r="J2715">
        <v>8</v>
      </c>
      <c r="K2715">
        <v>59</v>
      </c>
      <c r="L2715">
        <v>4.2272777777777781</v>
      </c>
      <c r="M2715">
        <v>63.409166666666671</v>
      </c>
      <c r="N2715">
        <v>-1.1497222222222221</v>
      </c>
      <c r="O2715">
        <v>6.44</v>
      </c>
      <c r="Q2715">
        <v>-0.13</v>
      </c>
      <c r="S2715">
        <v>-0.56000000000000005</v>
      </c>
      <c r="Y2715" t="s">
        <v>148</v>
      </c>
      <c r="Z2715" t="s">
        <v>148</v>
      </c>
      <c r="AA2715" t="s">
        <v>15423</v>
      </c>
      <c r="AB2715" t="str">
        <f>+LEFT(AA2715,1)</f>
        <v>B</v>
      </c>
      <c r="AC2715" s="6">
        <f>DEGREES(ACOS(SIN(Resultats!$H$11)*SIN(RADIANS(N2715))+COS(Resultats!$H$11)*COS(RADIANS(N2715))*COS(Resultats!$E$11-RADIANS(M2715))))</f>
        <v>86.843319523864409</v>
      </c>
      <c r="AD2715">
        <f>+IF(AB2715=Data!$E$18,1,0)</f>
        <v>0</v>
      </c>
      <c r="AE2715">
        <f>+IF(AC2715&lt;Data!$B$17,1,0)</f>
        <v>0</v>
      </c>
      <c r="AF2715" s="7">
        <f>+IF(AND(AD2715,AE2715),1,0)</f>
        <v>0</v>
      </c>
    </row>
    <row r="2716" spans="1:32" x14ac:dyDescent="0.2">
      <c r="A2716">
        <v>5940</v>
      </c>
      <c r="B2716" t="s">
        <v>4505</v>
      </c>
      <c r="C2716">
        <v>142980</v>
      </c>
      <c r="D2716">
        <v>101834</v>
      </c>
      <c r="E2716">
        <v>15</v>
      </c>
      <c r="F2716">
        <v>57</v>
      </c>
      <c r="G2716">
        <v>14.6</v>
      </c>
      <c r="H2716" t="s">
        <v>24</v>
      </c>
      <c r="I2716">
        <v>14</v>
      </c>
      <c r="J2716">
        <v>24</v>
      </c>
      <c r="K2716">
        <v>52</v>
      </c>
      <c r="L2716">
        <v>15.954055555555556</v>
      </c>
      <c r="M2716">
        <v>239.31083333333333</v>
      </c>
      <c r="N2716">
        <v>14.414444444444445</v>
      </c>
      <c r="O2716">
        <v>5.54</v>
      </c>
      <c r="Q2716">
        <v>1.1399999999999999</v>
      </c>
      <c r="S2716">
        <v>1.1599999999999999</v>
      </c>
      <c r="U2716">
        <v>0.56000000000000005</v>
      </c>
      <c r="Y2716" t="s">
        <v>325</v>
      </c>
      <c r="Z2716" t="s">
        <v>325</v>
      </c>
      <c r="AA2716" t="s">
        <v>507</v>
      </c>
      <c r="AB2716" t="str">
        <f>+LEFT(AA2716,1)</f>
        <v>K</v>
      </c>
      <c r="AC2716" s="6">
        <f>DEGREES(ACOS(SIN(Resultats!$H$11)*SIN(RADIANS(N2716))+COS(Resultats!$H$11)*COS(RADIANS(N2716))*COS(Resultats!$E$11-RADIANS(M2716))))</f>
        <v>86.864397715836446</v>
      </c>
      <c r="AD2716">
        <f>+IF(AB2716=Data!$E$18,1,0)</f>
        <v>0</v>
      </c>
      <c r="AE2716">
        <f>+IF(AC2716&lt;Data!$B$17,1,0)</f>
        <v>0</v>
      </c>
      <c r="AF2716" s="7">
        <f>+IF(AND(AD2716,AE2716),1,0)</f>
        <v>0</v>
      </c>
    </row>
    <row r="2717" spans="1:32" x14ac:dyDescent="0.2">
      <c r="A2717">
        <v>1332</v>
      </c>
      <c r="C2717">
        <v>27179</v>
      </c>
      <c r="D2717">
        <v>131092</v>
      </c>
      <c r="E2717">
        <v>4</v>
      </c>
      <c r="F2717">
        <v>17</v>
      </c>
      <c r="G2717">
        <v>19.2</v>
      </c>
      <c r="H2717" t="s">
        <v>26</v>
      </c>
      <c r="I2717">
        <v>6</v>
      </c>
      <c r="J2717">
        <v>28</v>
      </c>
      <c r="K2717">
        <v>19</v>
      </c>
      <c r="L2717">
        <v>4.2886666666666668</v>
      </c>
      <c r="M2717">
        <v>64.33</v>
      </c>
      <c r="N2717">
        <v>-6.4719444444444445</v>
      </c>
      <c r="O2717">
        <v>5.94</v>
      </c>
      <c r="Q2717">
        <v>1.08</v>
      </c>
      <c r="S2717">
        <v>0.94</v>
      </c>
      <c r="X2717" t="s">
        <v>27</v>
      </c>
      <c r="Y2717" t="s">
        <v>51</v>
      </c>
      <c r="Z2717" t="s">
        <v>3242</v>
      </c>
      <c r="AA2717" t="s">
        <v>51</v>
      </c>
      <c r="AB2717" t="str">
        <f>+LEFT(AA2717,1)</f>
        <v>G</v>
      </c>
      <c r="AC2717" s="6">
        <f>DEGREES(ACOS(SIN(Resultats!$H$11)*SIN(RADIANS(N2717))+COS(Resultats!$H$11)*COS(RADIANS(N2717))*COS(Resultats!$E$11-RADIANS(M2717))))</f>
        <v>86.886911052345496</v>
      </c>
      <c r="AD2717">
        <f>+IF(AB2717=Data!$E$18,1,0)</f>
        <v>0</v>
      </c>
      <c r="AE2717">
        <f>+IF(AC2717&lt;Data!$B$17,1,0)</f>
        <v>0</v>
      </c>
      <c r="AF2717" s="7">
        <f>+IF(AND(AD2717,AE2717),1,0)</f>
        <v>0</v>
      </c>
    </row>
    <row r="2718" spans="1:32" x14ac:dyDescent="0.2">
      <c r="A2718">
        <v>5863</v>
      </c>
      <c r="B2718" t="s">
        <v>5280</v>
      </c>
      <c r="C2718">
        <v>140873</v>
      </c>
      <c r="D2718">
        <v>140740</v>
      </c>
      <c r="E2718">
        <v>15</v>
      </c>
      <c r="F2718">
        <v>46</v>
      </c>
      <c r="G2718">
        <v>5.6</v>
      </c>
      <c r="H2718" t="s">
        <v>26</v>
      </c>
      <c r="I2718">
        <v>1</v>
      </c>
      <c r="J2718">
        <v>48</v>
      </c>
      <c r="K2718">
        <v>16</v>
      </c>
      <c r="L2718">
        <v>15.768222222222223</v>
      </c>
      <c r="M2718">
        <v>236.52333333333334</v>
      </c>
      <c r="N2718">
        <v>-1.8044444444444445</v>
      </c>
      <c r="O2718">
        <v>5.4</v>
      </c>
      <c r="Q2718">
        <v>-0.03</v>
      </c>
      <c r="S2718">
        <v>-0.4</v>
      </c>
      <c r="Y2718" t="s">
        <v>111</v>
      </c>
      <c r="Z2718" t="s">
        <v>111</v>
      </c>
      <c r="AA2718" t="s">
        <v>1652</v>
      </c>
      <c r="AB2718" t="str">
        <f>+LEFT(AA2718,1)</f>
        <v>B</v>
      </c>
      <c r="AC2718" s="6">
        <f>DEGREES(ACOS(SIN(Resultats!$H$11)*SIN(RADIANS(N2718))+COS(Resultats!$H$11)*COS(RADIANS(N2718))*COS(Resultats!$E$11-RADIANS(M2718))))</f>
        <v>86.891711464860336</v>
      </c>
      <c r="AD2718">
        <f>+IF(AB2718=Data!$E$18,1,0)</f>
        <v>0</v>
      </c>
      <c r="AE2718">
        <f>+IF(AC2718&lt;Data!$B$17,1,0)</f>
        <v>0</v>
      </c>
      <c r="AF2718" s="7">
        <f>+IF(AND(AD2718,AE2718),1,0)</f>
        <v>0</v>
      </c>
    </row>
    <row r="2719" spans="1:32" x14ac:dyDescent="0.2">
      <c r="A2719">
        <v>1237</v>
      </c>
      <c r="C2719">
        <v>25175</v>
      </c>
      <c r="D2719">
        <v>93716</v>
      </c>
      <c r="E2719">
        <v>4</v>
      </c>
      <c r="F2719">
        <v>0</v>
      </c>
      <c r="G2719">
        <v>36.9</v>
      </c>
      <c r="H2719" t="s">
        <v>24</v>
      </c>
      <c r="I2719">
        <v>17</v>
      </c>
      <c r="J2719">
        <v>17</v>
      </c>
      <c r="K2719">
        <v>48</v>
      </c>
      <c r="L2719">
        <v>4.0102500000000001</v>
      </c>
      <c r="M2719">
        <v>60.153750000000002</v>
      </c>
      <c r="N2719">
        <v>17.296666666666667</v>
      </c>
      <c r="O2719">
        <v>6.32</v>
      </c>
      <c r="Q2719">
        <v>0.06</v>
      </c>
      <c r="S2719">
        <v>0.01</v>
      </c>
      <c r="Y2719" t="s">
        <v>134</v>
      </c>
      <c r="Z2719" t="s">
        <v>134</v>
      </c>
      <c r="AA2719" t="s">
        <v>2210</v>
      </c>
      <c r="AB2719" t="str">
        <f>+LEFT(AA2719,1)</f>
        <v>A</v>
      </c>
      <c r="AC2719" s="6">
        <f>DEGREES(ACOS(SIN(Resultats!$H$11)*SIN(RADIANS(N2719))+COS(Resultats!$H$11)*COS(RADIANS(N2719))*COS(Resultats!$E$11-RADIANS(M2719))))</f>
        <v>86.89579332215294</v>
      </c>
      <c r="AD2719">
        <f>+IF(AB2719=Data!$E$18,1,0)</f>
        <v>1</v>
      </c>
      <c r="AE2719">
        <f>+IF(AC2719&lt;Data!$B$17,1,0)</f>
        <v>0</v>
      </c>
      <c r="AF2719" s="7">
        <f>+IF(AND(AD2719,AE2719),1,0)</f>
        <v>0</v>
      </c>
    </row>
    <row r="2720" spans="1:32" x14ac:dyDescent="0.2">
      <c r="A2720">
        <v>1020</v>
      </c>
      <c r="C2720">
        <v>21004</v>
      </c>
      <c r="D2720">
        <v>24024</v>
      </c>
      <c r="E2720">
        <v>3</v>
      </c>
      <c r="F2720">
        <v>25</v>
      </c>
      <c r="G2720">
        <v>48.4</v>
      </c>
      <c r="H2720" t="s">
        <v>24</v>
      </c>
      <c r="I2720">
        <v>53</v>
      </c>
      <c r="J2720">
        <v>55</v>
      </c>
      <c r="K2720">
        <v>18</v>
      </c>
      <c r="L2720">
        <v>3.4301111111111111</v>
      </c>
      <c r="M2720">
        <v>51.451666666666668</v>
      </c>
      <c r="N2720">
        <v>53.921666666666667</v>
      </c>
      <c r="O2720">
        <v>6.51</v>
      </c>
      <c r="Q2720">
        <v>0.28999999999999998</v>
      </c>
      <c r="S2720">
        <v>7.0000000000000007E-2</v>
      </c>
      <c r="Y2720" t="s">
        <v>3050</v>
      </c>
      <c r="Z2720" t="s">
        <v>554</v>
      </c>
      <c r="AA2720" t="s">
        <v>525</v>
      </c>
      <c r="AB2720" t="str">
        <f>+LEFT(AA2720,1)</f>
        <v>A</v>
      </c>
      <c r="AC2720" s="6">
        <f>DEGREES(ACOS(SIN(Resultats!$H$11)*SIN(RADIANS(N2720))+COS(Resultats!$H$11)*COS(RADIANS(N2720))*COS(Resultats!$E$11-RADIANS(M2720))))</f>
        <v>86.896511002817832</v>
      </c>
      <c r="AD2720">
        <f>+IF(AB2720=Data!$E$18,1,0)</f>
        <v>1</v>
      </c>
      <c r="AE2720">
        <f>+IF(AC2720&lt;Data!$B$17,1,0)</f>
        <v>0</v>
      </c>
      <c r="AF2720" s="7">
        <f>+IF(AND(AD2720,AE2720),1,0)</f>
        <v>0</v>
      </c>
    </row>
    <row r="2721" spans="1:32" x14ac:dyDescent="0.2">
      <c r="A2721">
        <v>1218</v>
      </c>
      <c r="B2721" t="s">
        <v>2242</v>
      </c>
      <c r="C2721">
        <v>24740</v>
      </c>
      <c r="D2721">
        <v>76339</v>
      </c>
      <c r="E2721">
        <v>3</v>
      </c>
      <c r="F2721">
        <v>56</v>
      </c>
      <c r="G2721">
        <v>52.1</v>
      </c>
      <c r="H2721" t="s">
        <v>24</v>
      </c>
      <c r="I2721">
        <v>22</v>
      </c>
      <c r="J2721">
        <v>28</v>
      </c>
      <c r="K2721">
        <v>41</v>
      </c>
      <c r="L2721">
        <v>3.947805555555556</v>
      </c>
      <c r="M2721">
        <v>59.217083333333342</v>
      </c>
      <c r="N2721">
        <v>22.478055555555553</v>
      </c>
      <c r="O2721">
        <v>5.63</v>
      </c>
      <c r="Q2721">
        <v>0.3</v>
      </c>
      <c r="S2721">
        <v>-0.02</v>
      </c>
      <c r="Y2721" t="s">
        <v>307</v>
      </c>
      <c r="Z2721" t="s">
        <v>307</v>
      </c>
      <c r="AA2721" t="s">
        <v>2897</v>
      </c>
      <c r="AB2721" t="str">
        <f>+LEFT(AA2721,1)</f>
        <v>F</v>
      </c>
      <c r="AC2721" s="6">
        <f>DEGREES(ACOS(SIN(Resultats!$H$11)*SIN(RADIANS(N2721))+COS(Resultats!$H$11)*COS(RADIANS(N2721))*COS(Resultats!$E$11-RADIANS(M2721))))</f>
        <v>86.907006182476053</v>
      </c>
      <c r="AD2721">
        <f>+IF(AB2721=Data!$E$18,1,0)</f>
        <v>0</v>
      </c>
      <c r="AE2721">
        <f>+IF(AC2721&lt;Data!$B$17,1,0)</f>
        <v>0</v>
      </c>
      <c r="AF2721" s="7">
        <f>+IF(AND(AD2721,AE2721),1,0)</f>
        <v>0</v>
      </c>
    </row>
    <row r="2722" spans="1:32" x14ac:dyDescent="0.2">
      <c r="A2722">
        <v>6043</v>
      </c>
      <c r="C2722">
        <v>145802</v>
      </c>
      <c r="D2722">
        <v>65129</v>
      </c>
      <c r="E2722">
        <v>16</v>
      </c>
      <c r="F2722">
        <v>11</v>
      </c>
      <c r="G2722">
        <v>39.700000000000003</v>
      </c>
      <c r="H2722" t="s">
        <v>24</v>
      </c>
      <c r="I2722">
        <v>33</v>
      </c>
      <c r="J2722">
        <v>20</v>
      </c>
      <c r="K2722">
        <v>33</v>
      </c>
      <c r="L2722">
        <v>16.19436111111111</v>
      </c>
      <c r="M2722">
        <v>242.91541666666666</v>
      </c>
      <c r="N2722">
        <v>33.342500000000001</v>
      </c>
      <c r="O2722">
        <v>6.29</v>
      </c>
      <c r="Q2722">
        <v>1.2</v>
      </c>
      <c r="Y2722" t="s">
        <v>125</v>
      </c>
      <c r="Z2722" t="s">
        <v>125</v>
      </c>
      <c r="AA2722" t="s">
        <v>365</v>
      </c>
      <c r="AB2722" t="str">
        <f>+LEFT(AA2722,1)</f>
        <v>K</v>
      </c>
      <c r="AC2722" s="6">
        <f>DEGREES(ACOS(SIN(Resultats!$H$11)*SIN(RADIANS(N2722))+COS(Resultats!$H$11)*COS(RADIANS(N2722))*COS(Resultats!$E$11-RADIANS(M2722))))</f>
        <v>86.927466388485385</v>
      </c>
      <c r="AD2722">
        <f>+IF(AB2722=Data!$E$18,1,0)</f>
        <v>0</v>
      </c>
      <c r="AE2722">
        <f>+IF(AC2722&lt;Data!$B$17,1,0)</f>
        <v>0</v>
      </c>
      <c r="AF2722" s="7">
        <f>+IF(AND(AD2722,AE2722),1,0)</f>
        <v>0</v>
      </c>
    </row>
    <row r="2723" spans="1:32" x14ac:dyDescent="0.2">
      <c r="A2723">
        <v>1059</v>
      </c>
      <c r="C2723">
        <v>21661</v>
      </c>
      <c r="D2723">
        <v>38912</v>
      </c>
      <c r="E2723">
        <v>3</v>
      </c>
      <c r="F2723">
        <v>31</v>
      </c>
      <c r="G2723">
        <v>49.1</v>
      </c>
      <c r="H2723" t="s">
        <v>24</v>
      </c>
      <c r="I2723">
        <v>49</v>
      </c>
      <c r="J2723">
        <v>24</v>
      </c>
      <c r="K2723">
        <v>3</v>
      </c>
      <c r="L2723">
        <v>3.5303055555555556</v>
      </c>
      <c r="M2723">
        <v>52.954583333333332</v>
      </c>
      <c r="N2723">
        <v>49.400833333333331</v>
      </c>
      <c r="O2723">
        <v>6.39</v>
      </c>
      <c r="Q2723">
        <v>0.09</v>
      </c>
      <c r="S2723">
        <v>-0.14000000000000001</v>
      </c>
      <c r="Y2723" t="s">
        <v>39</v>
      </c>
      <c r="Z2723" t="s">
        <v>39</v>
      </c>
      <c r="AA2723" t="s">
        <v>5040</v>
      </c>
      <c r="AB2723" t="str">
        <f>+LEFT(AA2723,1)</f>
        <v>B</v>
      </c>
      <c r="AC2723" s="6">
        <f>DEGREES(ACOS(SIN(Resultats!$H$11)*SIN(RADIANS(N2723))+COS(Resultats!$H$11)*COS(RADIANS(N2723))*COS(Resultats!$E$11-RADIANS(M2723))))</f>
        <v>86.948111600476096</v>
      </c>
      <c r="AD2723">
        <f>+IF(AB2723=Data!$E$18,1,0)</f>
        <v>0</v>
      </c>
      <c r="AE2723">
        <f>+IF(AC2723&lt;Data!$B$17,1,0)</f>
        <v>0</v>
      </c>
      <c r="AF2723" s="7">
        <f>+IF(AND(AD2723,AE2723),1,0)</f>
        <v>0</v>
      </c>
    </row>
    <row r="2724" spans="1:32" x14ac:dyDescent="0.2">
      <c r="A2724">
        <v>6199</v>
      </c>
      <c r="C2724">
        <v>150449</v>
      </c>
      <c r="D2724">
        <v>30026</v>
      </c>
      <c r="E2724">
        <v>16</v>
      </c>
      <c r="F2724">
        <v>38</v>
      </c>
      <c r="G2724">
        <v>0.4</v>
      </c>
      <c r="H2724" t="s">
        <v>24</v>
      </c>
      <c r="I2724">
        <v>56</v>
      </c>
      <c r="J2724">
        <v>0</v>
      </c>
      <c r="K2724">
        <v>56</v>
      </c>
      <c r="L2724">
        <v>16.633444444444443</v>
      </c>
      <c r="M2724">
        <v>249.50166666666664</v>
      </c>
      <c r="N2724">
        <v>56.015555555555558</v>
      </c>
      <c r="O2724">
        <v>5.29</v>
      </c>
      <c r="Q2724">
        <v>1.08</v>
      </c>
      <c r="S2724">
        <v>0.9</v>
      </c>
      <c r="U2724">
        <v>0.52</v>
      </c>
      <c r="Y2724" t="s">
        <v>45</v>
      </c>
      <c r="Z2724" t="s">
        <v>45</v>
      </c>
      <c r="AA2724" t="s">
        <v>507</v>
      </c>
      <c r="AB2724" t="str">
        <f>+LEFT(AA2724,1)</f>
        <v>K</v>
      </c>
      <c r="AC2724" s="6">
        <f>DEGREES(ACOS(SIN(Resultats!$H$11)*SIN(RADIANS(N2724))+COS(Resultats!$H$11)*COS(RADIANS(N2724))*COS(Resultats!$E$11-RADIANS(M2724))))</f>
        <v>86.955203723733405</v>
      </c>
      <c r="AD2724">
        <f>+IF(AB2724=Data!$E$18,1,0)</f>
        <v>0</v>
      </c>
      <c r="AE2724">
        <f>+IF(AC2724&lt;Data!$B$17,1,0)</f>
        <v>0</v>
      </c>
      <c r="AF2724" s="7">
        <f>+IF(AND(AD2724,AE2724),1,0)</f>
        <v>0</v>
      </c>
    </row>
    <row r="2725" spans="1:32" x14ac:dyDescent="0.2">
      <c r="A2725">
        <v>5892</v>
      </c>
      <c r="B2725" t="s">
        <v>4467</v>
      </c>
      <c r="C2725">
        <v>141795</v>
      </c>
      <c r="D2725">
        <v>121218</v>
      </c>
      <c r="E2725">
        <v>15</v>
      </c>
      <c r="F2725">
        <v>50</v>
      </c>
      <c r="G2725">
        <v>49</v>
      </c>
      <c r="H2725" t="s">
        <v>24</v>
      </c>
      <c r="I2725">
        <v>4</v>
      </c>
      <c r="J2725">
        <v>28</v>
      </c>
      <c r="K2725">
        <v>40</v>
      </c>
      <c r="L2725">
        <v>15.846944444444444</v>
      </c>
      <c r="M2725">
        <v>237.70416666666668</v>
      </c>
      <c r="N2725">
        <v>4.4777777777777779</v>
      </c>
      <c r="O2725">
        <v>3.71</v>
      </c>
      <c r="Q2725">
        <v>0.15</v>
      </c>
      <c r="S2725">
        <v>0.11</v>
      </c>
      <c r="U2725">
        <v>0.06</v>
      </c>
      <c r="Y2725" t="s">
        <v>456</v>
      </c>
      <c r="Z2725" t="s">
        <v>456</v>
      </c>
      <c r="AA2725" t="s">
        <v>18</v>
      </c>
      <c r="AB2725" t="str">
        <f>+LEFT(AA2725,1)</f>
        <v>A</v>
      </c>
      <c r="AC2725" s="6">
        <f>DEGREES(ACOS(SIN(Resultats!$H$11)*SIN(RADIANS(N2725))+COS(Resultats!$H$11)*COS(RADIANS(N2725))*COS(Resultats!$E$11-RADIANS(M2725))))</f>
        <v>86.968368730628811</v>
      </c>
      <c r="AD2725">
        <f>+IF(AB2725=Data!$E$18,1,0)</f>
        <v>1</v>
      </c>
      <c r="AE2725">
        <f>+IF(AC2725&lt;Data!$B$17,1,0)</f>
        <v>0</v>
      </c>
      <c r="AF2725" s="7">
        <f>+IF(AND(AD2725,AE2725),1,0)</f>
        <v>0</v>
      </c>
    </row>
    <row r="2726" spans="1:32" x14ac:dyDescent="0.2">
      <c r="A2726">
        <v>333</v>
      </c>
      <c r="C2726">
        <v>6798</v>
      </c>
      <c r="D2726">
        <v>4341</v>
      </c>
      <c r="E2726">
        <v>1</v>
      </c>
      <c r="F2726">
        <v>12</v>
      </c>
      <c r="G2726">
        <v>16.7</v>
      </c>
      <c r="H2726" t="s">
        <v>24</v>
      </c>
      <c r="I2726">
        <v>79</v>
      </c>
      <c r="J2726">
        <v>40</v>
      </c>
      <c r="K2726">
        <v>26</v>
      </c>
      <c r="L2726">
        <v>1.2046388888888888</v>
      </c>
      <c r="M2726">
        <v>18.069583333333334</v>
      </c>
      <c r="N2726">
        <v>79.673888888888897</v>
      </c>
      <c r="O2726">
        <v>5.64</v>
      </c>
      <c r="Q2726">
        <v>0.01</v>
      </c>
      <c r="S2726">
        <v>0.03</v>
      </c>
      <c r="Y2726" t="s">
        <v>298</v>
      </c>
      <c r="Z2726" t="s">
        <v>298</v>
      </c>
      <c r="AA2726" t="s">
        <v>1740</v>
      </c>
      <c r="AB2726" t="str">
        <f>+LEFT(AA2726,1)</f>
        <v>A</v>
      </c>
      <c r="AC2726" s="6">
        <f>DEGREES(ACOS(SIN(Resultats!$H$11)*SIN(RADIANS(N2726))+COS(Resultats!$H$11)*COS(RADIANS(N2726))*COS(Resultats!$E$11-RADIANS(M2726))))</f>
        <v>86.969059369311225</v>
      </c>
      <c r="AD2726">
        <f>+IF(AB2726=Data!$E$18,1,0)</f>
        <v>1</v>
      </c>
      <c r="AE2726">
        <f>+IF(AC2726&lt;Data!$B$17,1,0)</f>
        <v>0</v>
      </c>
      <c r="AF2726" s="7">
        <f>+IF(AND(AD2726,AE2726),1,0)</f>
        <v>0</v>
      </c>
    </row>
    <row r="2727" spans="1:32" x14ac:dyDescent="0.2">
      <c r="A2727">
        <v>1163</v>
      </c>
      <c r="C2727">
        <v>23625</v>
      </c>
      <c r="D2727">
        <v>56709</v>
      </c>
      <c r="E2727">
        <v>3</v>
      </c>
      <c r="F2727">
        <v>47</v>
      </c>
      <c r="G2727">
        <v>52.6</v>
      </c>
      <c r="H2727" t="s">
        <v>24</v>
      </c>
      <c r="I2727">
        <v>33</v>
      </c>
      <c r="J2727">
        <v>36</v>
      </c>
      <c r="K2727">
        <v>0</v>
      </c>
      <c r="L2727">
        <v>3.7979444444444441</v>
      </c>
      <c r="M2727">
        <v>56.969166666666659</v>
      </c>
      <c r="N2727">
        <v>33.6</v>
      </c>
      <c r="O2727">
        <v>6.57</v>
      </c>
      <c r="Q2727">
        <v>0.08</v>
      </c>
      <c r="S2727">
        <v>-0.61</v>
      </c>
      <c r="Y2727" t="s">
        <v>3156</v>
      </c>
      <c r="Z2727" t="s">
        <v>3156</v>
      </c>
      <c r="AA2727" t="s">
        <v>15417</v>
      </c>
      <c r="AB2727" t="str">
        <f>+LEFT(AA2727,1)</f>
        <v>B</v>
      </c>
      <c r="AC2727" s="6">
        <f>DEGREES(ACOS(SIN(Resultats!$H$11)*SIN(RADIANS(N2727))+COS(Resultats!$H$11)*COS(RADIANS(N2727))*COS(Resultats!$E$11-RADIANS(M2727))))</f>
        <v>86.977669968700837</v>
      </c>
      <c r="AD2727">
        <f>+IF(AB2727=Data!$E$18,1,0)</f>
        <v>0</v>
      </c>
      <c r="AE2727">
        <f>+IF(AC2727&lt;Data!$B$17,1,0)</f>
        <v>0</v>
      </c>
      <c r="AF2727" s="7">
        <f>+IF(AND(AD2727,AE2727),1,0)</f>
        <v>0</v>
      </c>
    </row>
    <row r="2728" spans="1:32" x14ac:dyDescent="0.2">
      <c r="A2728">
        <v>1056</v>
      </c>
      <c r="C2728">
        <v>21620</v>
      </c>
      <c r="D2728">
        <v>38906</v>
      </c>
      <c r="E2728">
        <v>3</v>
      </c>
      <c r="F2728">
        <v>31</v>
      </c>
      <c r="G2728">
        <v>29.4</v>
      </c>
      <c r="H2728" t="s">
        <v>24</v>
      </c>
      <c r="I2728">
        <v>49</v>
      </c>
      <c r="J2728">
        <v>12</v>
      </c>
      <c r="K2728">
        <v>35</v>
      </c>
      <c r="L2728">
        <v>3.5248333333333335</v>
      </c>
      <c r="M2728">
        <v>52.872500000000002</v>
      </c>
      <c r="N2728">
        <v>49.209722222222226</v>
      </c>
      <c r="O2728">
        <v>6.29</v>
      </c>
      <c r="Q2728">
        <v>0.09</v>
      </c>
      <c r="S2728">
        <v>0.12</v>
      </c>
      <c r="Y2728" t="s">
        <v>185</v>
      </c>
      <c r="Z2728" t="s">
        <v>185</v>
      </c>
      <c r="AA2728" t="s">
        <v>2210</v>
      </c>
      <c r="AB2728" t="str">
        <f>+LEFT(AA2728,1)</f>
        <v>A</v>
      </c>
      <c r="AC2728" s="6">
        <f>DEGREES(ACOS(SIN(Resultats!$H$11)*SIN(RADIANS(N2728))+COS(Resultats!$H$11)*COS(RADIANS(N2728))*COS(Resultats!$E$11-RADIANS(M2728))))</f>
        <v>87.039785106487102</v>
      </c>
      <c r="AD2728">
        <f>+IF(AB2728=Data!$E$18,1,0)</f>
        <v>1</v>
      </c>
      <c r="AE2728">
        <f>+IF(AC2728&lt;Data!$B$17,1,0)</f>
        <v>0</v>
      </c>
      <c r="AF2728" s="7">
        <f>+IF(AND(AD2728,AE2728),1,0)</f>
        <v>0</v>
      </c>
    </row>
    <row r="2729" spans="1:32" x14ac:dyDescent="0.2">
      <c r="A2729">
        <v>8002</v>
      </c>
      <c r="B2729" t="s">
        <v>3384</v>
      </c>
      <c r="C2729">
        <v>199095</v>
      </c>
      <c r="D2729">
        <v>3458</v>
      </c>
      <c r="E2729">
        <v>20</v>
      </c>
      <c r="F2729">
        <v>42</v>
      </c>
      <c r="G2729">
        <v>35.200000000000003</v>
      </c>
      <c r="H2729" t="s">
        <v>24</v>
      </c>
      <c r="I2729">
        <v>82</v>
      </c>
      <c r="J2729">
        <v>31</v>
      </c>
      <c r="K2729">
        <v>52</v>
      </c>
      <c r="L2729">
        <v>20.709777777777777</v>
      </c>
      <c r="M2729">
        <v>310.64666666666665</v>
      </c>
      <c r="N2729">
        <v>82.531111111111116</v>
      </c>
      <c r="O2729">
        <v>5.75</v>
      </c>
      <c r="Q2729">
        <v>0</v>
      </c>
      <c r="S2729">
        <v>-0.04</v>
      </c>
      <c r="Y2729" t="s">
        <v>134</v>
      </c>
      <c r="Z2729" t="s">
        <v>134</v>
      </c>
      <c r="AA2729" t="s">
        <v>2210</v>
      </c>
      <c r="AB2729" t="str">
        <f>+LEFT(AA2729,1)</f>
        <v>A</v>
      </c>
      <c r="AC2729" s="6">
        <f>DEGREES(ACOS(SIN(Resultats!$H$11)*SIN(RADIANS(N2729))+COS(Resultats!$H$11)*COS(RADIANS(N2729))*COS(Resultats!$E$11-RADIANS(M2729))))</f>
        <v>87.053956698249891</v>
      </c>
      <c r="AD2729">
        <f>+IF(AB2729=Data!$E$18,1,0)</f>
        <v>1</v>
      </c>
      <c r="AE2729">
        <f>+IF(AC2729&lt;Data!$B$17,1,0)</f>
        <v>0</v>
      </c>
      <c r="AF2729" s="7">
        <f>+IF(AND(AD2729,AE2729),1,0)</f>
        <v>0</v>
      </c>
    </row>
    <row r="2730" spans="1:32" x14ac:dyDescent="0.2">
      <c r="A2730">
        <v>8423</v>
      </c>
      <c r="C2730">
        <v>209942</v>
      </c>
      <c r="D2730">
        <v>3673</v>
      </c>
      <c r="E2730">
        <v>21</v>
      </c>
      <c r="F2730">
        <v>58</v>
      </c>
      <c r="G2730">
        <v>12.7</v>
      </c>
      <c r="H2730" t="s">
        <v>24</v>
      </c>
      <c r="I2730">
        <v>82</v>
      </c>
      <c r="J2730">
        <v>52</v>
      </c>
      <c r="K2730">
        <v>11</v>
      </c>
      <c r="L2730">
        <v>21.970194444444441</v>
      </c>
      <c r="M2730">
        <v>329.55291666666665</v>
      </c>
      <c r="N2730">
        <v>82.869722222222222</v>
      </c>
      <c r="O2730">
        <v>6.98</v>
      </c>
      <c r="Q2730">
        <v>0.52</v>
      </c>
      <c r="S2730">
        <v>-0.02</v>
      </c>
      <c r="Y2730" t="s">
        <v>315</v>
      </c>
      <c r="Z2730" t="s">
        <v>5759</v>
      </c>
      <c r="AA2730" t="s">
        <v>217</v>
      </c>
      <c r="AB2730" t="str">
        <f>+LEFT(AA2730,1)</f>
        <v>F</v>
      </c>
      <c r="AC2730" s="6">
        <f>DEGREES(ACOS(SIN(Resultats!$H$11)*SIN(RADIANS(N2730))+COS(Resultats!$H$11)*COS(RADIANS(N2730))*COS(Resultats!$E$11-RADIANS(M2730))))</f>
        <v>87.13006428615131</v>
      </c>
      <c r="AD2730">
        <f>+IF(AB2730=Data!$E$18,1,0)</f>
        <v>0</v>
      </c>
      <c r="AE2730">
        <f>+IF(AC2730&lt;Data!$B$17,1,0)</f>
        <v>0</v>
      </c>
      <c r="AF2730" s="7">
        <f>+IF(AND(AD2730,AE2730),1,0)</f>
        <v>0</v>
      </c>
    </row>
    <row r="2731" spans="1:32" x14ac:dyDescent="0.2">
      <c r="A2731">
        <v>1133</v>
      </c>
      <c r="C2731">
        <v>23193</v>
      </c>
      <c r="D2731">
        <v>56675</v>
      </c>
      <c r="E2731">
        <v>3</v>
      </c>
      <c r="F2731">
        <v>44</v>
      </c>
      <c r="G2731">
        <v>31.4</v>
      </c>
      <c r="H2731" t="s">
        <v>24</v>
      </c>
      <c r="I2731">
        <v>36</v>
      </c>
      <c r="J2731">
        <v>27</v>
      </c>
      <c r="K2731">
        <v>36</v>
      </c>
      <c r="L2731">
        <v>3.7420555555555555</v>
      </c>
      <c r="M2731">
        <v>56.130833333333335</v>
      </c>
      <c r="N2731">
        <v>36.46</v>
      </c>
      <c r="O2731">
        <v>5.59</v>
      </c>
      <c r="Q2731">
        <v>0.06</v>
      </c>
      <c r="S2731">
        <v>0.15</v>
      </c>
      <c r="U2731">
        <v>0.01</v>
      </c>
      <c r="Y2731" t="s">
        <v>2723</v>
      </c>
      <c r="Z2731" t="s">
        <v>2723</v>
      </c>
      <c r="AA2731" t="s">
        <v>18</v>
      </c>
      <c r="AB2731" t="str">
        <f>+LEFT(AA2731,1)</f>
        <v>A</v>
      </c>
      <c r="AC2731" s="6">
        <f>DEGREES(ACOS(SIN(Resultats!$H$11)*SIN(RADIANS(N2731))+COS(Resultats!$H$11)*COS(RADIANS(N2731))*COS(Resultats!$E$11-RADIANS(M2731))))</f>
        <v>87.148590444796156</v>
      </c>
      <c r="AD2731">
        <f>+IF(AB2731=Data!$E$18,1,0)</f>
        <v>1</v>
      </c>
      <c r="AE2731">
        <f>+IF(AC2731&lt;Data!$B$17,1,0)</f>
        <v>0</v>
      </c>
      <c r="AF2731" s="7">
        <f>+IF(AND(AD2731,AE2731),1,0)</f>
        <v>0</v>
      </c>
    </row>
    <row r="2732" spans="1:32" x14ac:dyDescent="0.2">
      <c r="A2732">
        <v>1063</v>
      </c>
      <c r="C2732">
        <v>21699</v>
      </c>
      <c r="D2732">
        <v>38917</v>
      </c>
      <c r="E2732">
        <v>3</v>
      </c>
      <c r="F2732">
        <v>32</v>
      </c>
      <c r="G2732">
        <v>8.6</v>
      </c>
      <c r="H2732" t="s">
        <v>24</v>
      </c>
      <c r="I2732">
        <v>48</v>
      </c>
      <c r="J2732">
        <v>1</v>
      </c>
      <c r="K2732">
        <v>25</v>
      </c>
      <c r="L2732">
        <v>3.5357222222222222</v>
      </c>
      <c r="M2732">
        <v>53.035833333333336</v>
      </c>
      <c r="N2732">
        <v>48.023611111111109</v>
      </c>
      <c r="O2732">
        <v>5.47</v>
      </c>
      <c r="Q2732">
        <v>-0.1</v>
      </c>
      <c r="S2732">
        <v>-0.56999999999999995</v>
      </c>
      <c r="Y2732" t="s">
        <v>3073</v>
      </c>
      <c r="Z2732" t="s">
        <v>111</v>
      </c>
      <c r="AA2732" t="s">
        <v>1652</v>
      </c>
      <c r="AB2732" t="str">
        <f>+LEFT(AA2732,1)</f>
        <v>B</v>
      </c>
      <c r="AC2732" s="6">
        <f>DEGREES(ACOS(SIN(Resultats!$H$11)*SIN(RADIANS(N2732))+COS(Resultats!$H$11)*COS(RADIANS(N2732))*COS(Resultats!$E$11-RADIANS(M2732))))</f>
        <v>87.178094997906982</v>
      </c>
      <c r="AD2732">
        <f>+IF(AB2732=Data!$E$18,1,0)</f>
        <v>0</v>
      </c>
      <c r="AE2732">
        <f>+IF(AC2732&lt;Data!$B$17,1,0)</f>
        <v>0</v>
      </c>
      <c r="AF2732" s="7">
        <f>+IF(AND(AD2732,AE2732),1,0)</f>
        <v>0</v>
      </c>
    </row>
    <row r="2733" spans="1:32" x14ac:dyDescent="0.2">
      <c r="A2733">
        <v>386</v>
      </c>
      <c r="C2733">
        <v>8065</v>
      </c>
      <c r="D2733">
        <v>4391</v>
      </c>
      <c r="E2733">
        <v>1</v>
      </c>
      <c r="F2733">
        <v>23</v>
      </c>
      <c r="G2733">
        <v>46.8</v>
      </c>
      <c r="H2733" t="s">
        <v>24</v>
      </c>
      <c r="I2733">
        <v>78</v>
      </c>
      <c r="J2733">
        <v>43</v>
      </c>
      <c r="K2733">
        <v>33</v>
      </c>
      <c r="L2733">
        <v>1.3963333333333332</v>
      </c>
      <c r="M2733">
        <v>20.945</v>
      </c>
      <c r="N2733">
        <v>78.725833333333341</v>
      </c>
      <c r="O2733">
        <v>6.07</v>
      </c>
      <c r="Q2733">
        <v>0.39</v>
      </c>
      <c r="S2733">
        <v>-0.08</v>
      </c>
      <c r="Y2733" t="s">
        <v>449</v>
      </c>
      <c r="Z2733" t="s">
        <v>449</v>
      </c>
      <c r="AA2733" t="s">
        <v>2210</v>
      </c>
      <c r="AB2733" t="str">
        <f>+LEFT(AA2733,1)</f>
        <v>A</v>
      </c>
      <c r="AC2733" s="6">
        <f>DEGREES(ACOS(SIN(Resultats!$H$11)*SIN(RADIANS(N2733))+COS(Resultats!$H$11)*COS(RADIANS(N2733))*COS(Resultats!$E$11-RADIANS(M2733))))</f>
        <v>87.192057683205476</v>
      </c>
      <c r="AD2733">
        <f>+IF(AB2733=Data!$E$18,1,0)</f>
        <v>1</v>
      </c>
      <c r="AE2733">
        <f>+IF(AC2733&lt;Data!$B$17,1,0)</f>
        <v>0</v>
      </c>
      <c r="AF2733" s="7">
        <f>+IF(AND(AD2733,AE2733),1,0)</f>
        <v>0</v>
      </c>
    </row>
    <row r="2734" spans="1:32" x14ac:dyDescent="0.2">
      <c r="A2734">
        <v>5919</v>
      </c>
      <c r="B2734" t="s">
        <v>4491</v>
      </c>
      <c r="C2734">
        <v>142500</v>
      </c>
      <c r="D2734">
        <v>121254</v>
      </c>
      <c r="E2734">
        <v>15</v>
      </c>
      <c r="F2734">
        <v>54</v>
      </c>
      <c r="G2734">
        <v>40.299999999999997</v>
      </c>
      <c r="H2734" t="s">
        <v>24</v>
      </c>
      <c r="I2734">
        <v>8</v>
      </c>
      <c r="J2734">
        <v>34</v>
      </c>
      <c r="K2734">
        <v>49</v>
      </c>
      <c r="L2734">
        <v>15.911194444444444</v>
      </c>
      <c r="M2734">
        <v>238.66791666666666</v>
      </c>
      <c r="N2734">
        <v>8.580277777777777</v>
      </c>
      <c r="O2734">
        <v>6.29</v>
      </c>
      <c r="Q2734">
        <v>0.18</v>
      </c>
      <c r="S2734">
        <v>0.09</v>
      </c>
      <c r="Y2734" t="s">
        <v>2584</v>
      </c>
      <c r="Z2734" t="s">
        <v>2584</v>
      </c>
      <c r="AA2734" t="s">
        <v>15415</v>
      </c>
      <c r="AB2734" t="str">
        <f>+LEFT(AA2734,1)</f>
        <v>A</v>
      </c>
      <c r="AC2734" s="6">
        <f>DEGREES(ACOS(SIN(Resultats!$H$11)*SIN(RADIANS(N2734))+COS(Resultats!$H$11)*COS(RADIANS(N2734))*COS(Resultats!$E$11-RADIANS(M2734))))</f>
        <v>87.217472845708159</v>
      </c>
      <c r="AD2734">
        <f>+IF(AB2734=Data!$E$18,1,0)</f>
        <v>1</v>
      </c>
      <c r="AE2734">
        <f>+IF(AC2734&lt;Data!$B$17,1,0)</f>
        <v>0</v>
      </c>
      <c r="AF2734" s="7">
        <f>+IF(AND(AD2734,AE2734),1,0)</f>
        <v>0</v>
      </c>
    </row>
    <row r="2735" spans="1:32" x14ac:dyDescent="0.2">
      <c r="A2735">
        <v>5888</v>
      </c>
      <c r="B2735" t="s">
        <v>4461</v>
      </c>
      <c r="C2735">
        <v>141680</v>
      </c>
      <c r="D2735">
        <v>121215</v>
      </c>
      <c r="E2735">
        <v>15</v>
      </c>
      <c r="F2735">
        <v>50</v>
      </c>
      <c r="G2735">
        <v>17.5</v>
      </c>
      <c r="H2735" t="s">
        <v>24</v>
      </c>
      <c r="I2735">
        <v>2</v>
      </c>
      <c r="J2735">
        <v>11</v>
      </c>
      <c r="K2735">
        <v>47</v>
      </c>
      <c r="L2735">
        <v>15.838194444444445</v>
      </c>
      <c r="M2735">
        <v>237.57291666666669</v>
      </c>
      <c r="N2735">
        <v>2.1963888888888885</v>
      </c>
      <c r="O2735">
        <v>5.23</v>
      </c>
      <c r="Q2735">
        <v>1.02</v>
      </c>
      <c r="S2735">
        <v>0.82</v>
      </c>
      <c r="U2735">
        <v>0.53</v>
      </c>
      <c r="Y2735" t="s">
        <v>71</v>
      </c>
      <c r="Z2735" t="s">
        <v>71</v>
      </c>
      <c r="AA2735" t="s">
        <v>51</v>
      </c>
      <c r="AB2735" t="str">
        <f>+LEFT(AA2735,1)</f>
        <v>G</v>
      </c>
      <c r="AC2735" s="6">
        <f>DEGREES(ACOS(SIN(Resultats!$H$11)*SIN(RADIANS(N2735))+COS(Resultats!$H$11)*COS(RADIANS(N2735))*COS(Resultats!$E$11-RADIANS(M2735))))</f>
        <v>87.229875177949978</v>
      </c>
      <c r="AD2735">
        <f>+IF(AB2735=Data!$E$18,1,0)</f>
        <v>0</v>
      </c>
      <c r="AE2735">
        <f>+IF(AC2735&lt;Data!$B$17,1,0)</f>
        <v>0</v>
      </c>
      <c r="AF2735" s="7">
        <f>+IF(AND(AD2735,AE2735),1,0)</f>
        <v>0</v>
      </c>
    </row>
    <row r="2736" spans="1:32" x14ac:dyDescent="0.2">
      <c r="A2736">
        <v>1164</v>
      </c>
      <c r="C2736">
        <v>23626</v>
      </c>
      <c r="D2736">
        <v>56707</v>
      </c>
      <c r="E2736">
        <v>3</v>
      </c>
      <c r="F2736">
        <v>47</v>
      </c>
      <c r="G2736">
        <v>48.9</v>
      </c>
      <c r="H2736" t="s">
        <v>24</v>
      </c>
      <c r="I2736">
        <v>32</v>
      </c>
      <c r="J2736">
        <v>11</v>
      </c>
      <c r="K2736">
        <v>42</v>
      </c>
      <c r="L2736">
        <v>3.7969166666666667</v>
      </c>
      <c r="M2736">
        <v>56.953749999999999</v>
      </c>
      <c r="N2736">
        <v>32.195</v>
      </c>
      <c r="O2736">
        <v>6.25</v>
      </c>
      <c r="Q2736">
        <v>0.47</v>
      </c>
      <c r="Y2736" t="s">
        <v>3095</v>
      </c>
      <c r="Z2736" t="s">
        <v>3095</v>
      </c>
      <c r="AA2736" t="s">
        <v>3095</v>
      </c>
      <c r="AB2736" t="str">
        <f>+LEFT(AA2736,1)</f>
        <v>G</v>
      </c>
      <c r="AC2736" s="6">
        <f>DEGREES(ACOS(SIN(Resultats!$H$11)*SIN(RADIANS(N2736))+COS(Resultats!$H$11)*COS(RADIANS(N2736))*COS(Resultats!$E$11-RADIANS(M2736))))</f>
        <v>87.235410327033136</v>
      </c>
      <c r="AD2736">
        <f>+IF(AB2736=Data!$E$18,1,0)</f>
        <v>0</v>
      </c>
      <c r="AE2736">
        <f>+IF(AC2736&lt;Data!$B$17,1,0)</f>
        <v>0</v>
      </c>
      <c r="AF2736" s="7">
        <f>+IF(AND(AD2736,AE2736),1,0)</f>
        <v>0</v>
      </c>
    </row>
    <row r="2737" spans="1:32" x14ac:dyDescent="0.2">
      <c r="A2737">
        <v>5966</v>
      </c>
      <c r="B2737" t="s">
        <v>4523</v>
      </c>
      <c r="C2737">
        <v>143666</v>
      </c>
      <c r="D2737">
        <v>101879</v>
      </c>
      <c r="E2737">
        <v>16</v>
      </c>
      <c r="F2737">
        <v>1</v>
      </c>
      <c r="G2737">
        <v>14.3</v>
      </c>
      <c r="H2737" t="s">
        <v>24</v>
      </c>
      <c r="I2737">
        <v>17</v>
      </c>
      <c r="J2737">
        <v>49</v>
      </c>
      <c r="K2737">
        <v>6</v>
      </c>
      <c r="L2737">
        <v>16.02063888888889</v>
      </c>
      <c r="M2737">
        <v>240.30958333333334</v>
      </c>
      <c r="N2737">
        <v>17.818333333333332</v>
      </c>
      <c r="O2737">
        <v>5.12</v>
      </c>
      <c r="Q2737">
        <v>0.99</v>
      </c>
      <c r="S2737">
        <v>0.74</v>
      </c>
      <c r="U2737">
        <v>0.5</v>
      </c>
      <c r="Y2737" t="s">
        <v>333</v>
      </c>
      <c r="Z2737" t="s">
        <v>71</v>
      </c>
      <c r="AA2737" t="s">
        <v>51</v>
      </c>
      <c r="AB2737" t="str">
        <f>+LEFT(AA2737,1)</f>
        <v>G</v>
      </c>
      <c r="AC2737" s="6">
        <f>DEGREES(ACOS(SIN(Resultats!$H$11)*SIN(RADIANS(N2737))+COS(Resultats!$H$11)*COS(RADIANS(N2737))*COS(Resultats!$E$11-RADIANS(M2737))))</f>
        <v>87.244704539513805</v>
      </c>
      <c r="AD2737">
        <f>+IF(AB2737=Data!$E$18,1,0)</f>
        <v>0</v>
      </c>
      <c r="AE2737">
        <f>+IF(AC2737&lt;Data!$B$17,1,0)</f>
        <v>0</v>
      </c>
      <c r="AF2737" s="7">
        <f>+IF(AND(AD2737,AE2737),1,0)</f>
        <v>0</v>
      </c>
    </row>
    <row r="2738" spans="1:32" x14ac:dyDescent="0.2">
      <c r="A2738">
        <v>1097</v>
      </c>
      <c r="C2738">
        <v>22402</v>
      </c>
      <c r="D2738">
        <v>38999</v>
      </c>
      <c r="E2738">
        <v>3</v>
      </c>
      <c r="F2738">
        <v>38</v>
      </c>
      <c r="G2738">
        <v>0.2</v>
      </c>
      <c r="H2738" t="s">
        <v>24</v>
      </c>
      <c r="I2738">
        <v>42</v>
      </c>
      <c r="J2738">
        <v>34</v>
      </c>
      <c r="K2738">
        <v>59</v>
      </c>
      <c r="L2738">
        <v>3.6333888888888888</v>
      </c>
      <c r="M2738">
        <v>54.500833333333333</v>
      </c>
      <c r="N2738">
        <v>42.583055555555561</v>
      </c>
      <c r="O2738">
        <v>6.42</v>
      </c>
      <c r="Q2738">
        <v>-0.06</v>
      </c>
      <c r="S2738">
        <v>-0.37</v>
      </c>
      <c r="Y2738" t="s">
        <v>179</v>
      </c>
      <c r="Z2738" t="s">
        <v>179</v>
      </c>
      <c r="AA2738" t="s">
        <v>1652</v>
      </c>
      <c r="AB2738" t="str">
        <f>+LEFT(AA2738,1)</f>
        <v>B</v>
      </c>
      <c r="AC2738" s="6">
        <f>DEGREES(ACOS(SIN(Resultats!$H$11)*SIN(RADIANS(N2738))+COS(Resultats!$H$11)*COS(RADIANS(N2738))*COS(Resultats!$E$11-RADIANS(M2738))))</f>
        <v>87.248049099535976</v>
      </c>
      <c r="AD2738">
        <f>+IF(AB2738=Data!$E$18,1,0)</f>
        <v>0</v>
      </c>
      <c r="AE2738">
        <f>+IF(AC2738&lt;Data!$B$17,1,0)</f>
        <v>0</v>
      </c>
      <c r="AF2738" s="7">
        <f>+IF(AND(AD2738,AE2738),1,0)</f>
        <v>0</v>
      </c>
    </row>
    <row r="2739" spans="1:32" x14ac:dyDescent="0.2">
      <c r="A2739">
        <v>6735</v>
      </c>
      <c r="C2739">
        <v>164780</v>
      </c>
      <c r="D2739">
        <v>8962</v>
      </c>
      <c r="E2739">
        <v>17</v>
      </c>
      <c r="F2739">
        <v>54</v>
      </c>
      <c r="G2739">
        <v>26.6</v>
      </c>
      <c r="H2739" t="s">
        <v>24</v>
      </c>
      <c r="I2739">
        <v>75</v>
      </c>
      <c r="J2739">
        <v>10</v>
      </c>
      <c r="K2739">
        <v>15</v>
      </c>
      <c r="L2739">
        <v>17.907388888888889</v>
      </c>
      <c r="M2739">
        <v>268.61083333333335</v>
      </c>
      <c r="N2739">
        <v>75.170833333333334</v>
      </c>
      <c r="O2739">
        <v>6.36</v>
      </c>
      <c r="Q2739">
        <v>0.98</v>
      </c>
      <c r="Y2739" t="s">
        <v>197</v>
      </c>
      <c r="Z2739" t="s">
        <v>197</v>
      </c>
      <c r="AA2739" t="s">
        <v>197</v>
      </c>
      <c r="AB2739" t="str">
        <f>+LEFT(AA2739,1)</f>
        <v>K</v>
      </c>
      <c r="AC2739" s="6">
        <f>DEGREES(ACOS(SIN(Resultats!$H$11)*SIN(RADIANS(N2739))+COS(Resultats!$H$11)*COS(RADIANS(N2739))*COS(Resultats!$E$11-RADIANS(M2739))))</f>
        <v>87.296436451337314</v>
      </c>
      <c r="AD2739">
        <f>+IF(AB2739=Data!$E$18,1,0)</f>
        <v>0</v>
      </c>
      <c r="AE2739">
        <f>+IF(AC2739&lt;Data!$B$17,1,0)</f>
        <v>0</v>
      </c>
      <c r="AF2739" s="7">
        <f>+IF(AND(AD2739,AE2739),1,0)</f>
        <v>0</v>
      </c>
    </row>
    <row r="2740" spans="1:32" x14ac:dyDescent="0.2">
      <c r="A2740">
        <v>1044</v>
      </c>
      <c r="B2740" t="s">
        <v>3063</v>
      </c>
      <c r="C2740">
        <v>21428</v>
      </c>
      <c r="D2740">
        <v>38872</v>
      </c>
      <c r="E2740">
        <v>3</v>
      </c>
      <c r="F2740">
        <v>29</v>
      </c>
      <c r="G2740">
        <v>22.1</v>
      </c>
      <c r="H2740" t="s">
        <v>24</v>
      </c>
      <c r="I2740">
        <v>49</v>
      </c>
      <c r="J2740">
        <v>30</v>
      </c>
      <c r="K2740">
        <v>32</v>
      </c>
      <c r="L2740">
        <v>3.4894722222222221</v>
      </c>
      <c r="M2740">
        <v>52.342083333333335</v>
      </c>
      <c r="N2740">
        <v>49.50888888888889</v>
      </c>
      <c r="O2740">
        <v>4.67</v>
      </c>
      <c r="Q2740">
        <v>-0.09</v>
      </c>
      <c r="S2740">
        <v>-0.56999999999999995</v>
      </c>
      <c r="U2740">
        <v>-0.11</v>
      </c>
      <c r="Y2740" t="s">
        <v>368</v>
      </c>
      <c r="Z2740" t="s">
        <v>368</v>
      </c>
      <c r="AA2740" t="s">
        <v>15433</v>
      </c>
      <c r="AB2740" t="str">
        <f>+LEFT(AA2740,1)</f>
        <v>B</v>
      </c>
      <c r="AC2740" s="6">
        <f>DEGREES(ACOS(SIN(Resultats!$H$11)*SIN(RADIANS(N2740))+COS(Resultats!$H$11)*COS(RADIANS(N2740))*COS(Resultats!$E$11-RADIANS(M2740))))</f>
        <v>87.314907061606704</v>
      </c>
      <c r="AD2740">
        <f>+IF(AB2740=Data!$E$18,1,0)</f>
        <v>0</v>
      </c>
      <c r="AE2740">
        <f>+IF(AC2740&lt;Data!$B$17,1,0)</f>
        <v>0</v>
      </c>
      <c r="AF2740" s="7">
        <f>+IF(AND(AD2740,AE2740),1,0)</f>
        <v>0</v>
      </c>
    </row>
    <row r="2741" spans="1:32" x14ac:dyDescent="0.2">
      <c r="A2741">
        <v>1037</v>
      </c>
      <c r="C2741">
        <v>21362</v>
      </c>
      <c r="D2741">
        <v>38862</v>
      </c>
      <c r="E2741">
        <v>3</v>
      </c>
      <c r="F2741">
        <v>28</v>
      </c>
      <c r="G2741">
        <v>52.4</v>
      </c>
      <c r="H2741" t="s">
        <v>24</v>
      </c>
      <c r="I2741">
        <v>49</v>
      </c>
      <c r="J2741">
        <v>50</v>
      </c>
      <c r="K2741">
        <v>54</v>
      </c>
      <c r="L2741">
        <v>3.4812222222222222</v>
      </c>
      <c r="M2741">
        <v>52.218333333333334</v>
      </c>
      <c r="N2741">
        <v>49.848333333333336</v>
      </c>
      <c r="O2741">
        <v>5.58</v>
      </c>
      <c r="Q2741">
        <v>-0.04</v>
      </c>
      <c r="S2741">
        <v>-0.45</v>
      </c>
      <c r="Y2741" t="s">
        <v>3059</v>
      </c>
      <c r="Z2741" t="s">
        <v>3059</v>
      </c>
      <c r="AA2741" t="s">
        <v>15424</v>
      </c>
      <c r="AB2741" t="str">
        <f>+LEFT(AA2741,1)</f>
        <v>B</v>
      </c>
      <c r="AC2741" s="6">
        <f>DEGREES(ACOS(SIN(Resultats!$H$11)*SIN(RADIANS(N2741))+COS(Resultats!$H$11)*COS(RADIANS(N2741))*COS(Resultats!$E$11-RADIANS(M2741))))</f>
        <v>87.320680010674607</v>
      </c>
      <c r="AD2741">
        <f>+IF(AB2741=Data!$E$18,1,0)</f>
        <v>0</v>
      </c>
      <c r="AE2741">
        <f>+IF(AC2741&lt;Data!$B$17,1,0)</f>
        <v>0</v>
      </c>
      <c r="AF2741" s="7">
        <f>+IF(AND(AD2741,AE2741),1,0)</f>
        <v>0</v>
      </c>
    </row>
    <row r="2742" spans="1:32" x14ac:dyDescent="0.2">
      <c r="A2742">
        <v>6156</v>
      </c>
      <c r="B2742" t="s">
        <v>4665</v>
      </c>
      <c r="C2742">
        <v>149081</v>
      </c>
      <c r="D2742">
        <v>46128</v>
      </c>
      <c r="E2742">
        <v>16</v>
      </c>
      <c r="F2742">
        <v>30</v>
      </c>
      <c r="G2742">
        <v>6</v>
      </c>
      <c r="H2742" t="s">
        <v>24</v>
      </c>
      <c r="I2742">
        <v>48</v>
      </c>
      <c r="J2742">
        <v>57</v>
      </c>
      <c r="K2742">
        <v>39</v>
      </c>
      <c r="L2742">
        <v>16.501666666666665</v>
      </c>
      <c r="M2742">
        <v>247.52500000000001</v>
      </c>
      <c r="N2742">
        <v>48.960833333333333</v>
      </c>
      <c r="O2742">
        <v>6.45</v>
      </c>
      <c r="Q2742">
        <v>0.03</v>
      </c>
      <c r="S2742">
        <v>0</v>
      </c>
      <c r="Y2742" t="s">
        <v>89</v>
      </c>
      <c r="Z2742" t="s">
        <v>89</v>
      </c>
      <c r="AA2742" t="s">
        <v>1469</v>
      </c>
      <c r="AB2742" t="str">
        <f>+LEFT(AA2742,1)</f>
        <v>A</v>
      </c>
      <c r="AC2742" s="6">
        <f>DEGREES(ACOS(SIN(Resultats!$H$11)*SIN(RADIANS(N2742))+COS(Resultats!$H$11)*COS(RADIANS(N2742))*COS(Resultats!$E$11-RADIANS(M2742))))</f>
        <v>87.346365828833456</v>
      </c>
      <c r="AD2742">
        <f>+IF(AB2742=Data!$E$18,1,0)</f>
        <v>1</v>
      </c>
      <c r="AE2742">
        <f>+IF(AC2742&lt;Data!$B$17,1,0)</f>
        <v>0</v>
      </c>
      <c r="AF2742" s="7">
        <f>+IF(AND(AD2742,AE2742),1,0)</f>
        <v>0</v>
      </c>
    </row>
    <row r="2743" spans="1:32" x14ac:dyDescent="0.2">
      <c r="A2743">
        <v>626</v>
      </c>
      <c r="C2743">
        <v>13222</v>
      </c>
      <c r="D2743">
        <v>4599</v>
      </c>
      <c r="E2743">
        <v>2</v>
      </c>
      <c r="F2743">
        <v>13</v>
      </c>
      <c r="G2743">
        <v>21.2</v>
      </c>
      <c r="H2743" t="s">
        <v>24</v>
      </c>
      <c r="I2743">
        <v>74</v>
      </c>
      <c r="J2743">
        <v>1</v>
      </c>
      <c r="K2743">
        <v>40</v>
      </c>
      <c r="L2743">
        <v>2.2225555555555556</v>
      </c>
      <c r="M2743">
        <v>33.338333333333331</v>
      </c>
      <c r="N2743">
        <v>74.027777777777771</v>
      </c>
      <c r="O2743">
        <v>6.29</v>
      </c>
      <c r="Q2743">
        <v>0.91</v>
      </c>
      <c r="Y2743" t="s">
        <v>71</v>
      </c>
      <c r="Z2743" t="s">
        <v>71</v>
      </c>
      <c r="AA2743" t="s">
        <v>51</v>
      </c>
      <c r="AB2743" t="str">
        <f>+LEFT(AA2743,1)</f>
        <v>G</v>
      </c>
      <c r="AC2743" s="6">
        <f>DEGREES(ACOS(SIN(Resultats!$H$11)*SIN(RADIANS(N2743))+COS(Resultats!$H$11)*COS(RADIANS(N2743))*COS(Resultats!$E$11-RADIANS(M2743))))</f>
        <v>87.401020083099709</v>
      </c>
      <c r="AD2743">
        <f>+IF(AB2743=Data!$E$18,1,0)</f>
        <v>0</v>
      </c>
      <c r="AE2743">
        <f>+IF(AC2743&lt;Data!$B$17,1,0)</f>
        <v>0</v>
      </c>
      <c r="AF2743" s="7">
        <f>+IF(AND(AD2743,AE2743),1,0)</f>
        <v>0</v>
      </c>
    </row>
    <row r="2744" spans="1:32" x14ac:dyDescent="0.2">
      <c r="A2744">
        <v>6091</v>
      </c>
      <c r="C2744">
        <v>147365</v>
      </c>
      <c r="D2744">
        <v>65233</v>
      </c>
      <c r="E2744">
        <v>16</v>
      </c>
      <c r="F2744">
        <v>19</v>
      </c>
      <c r="G2744">
        <v>55.1</v>
      </c>
      <c r="H2744" t="s">
        <v>24</v>
      </c>
      <c r="I2744">
        <v>39</v>
      </c>
      <c r="J2744">
        <v>42</v>
      </c>
      <c r="K2744">
        <v>31</v>
      </c>
      <c r="L2744">
        <v>16.331972222222223</v>
      </c>
      <c r="M2744">
        <v>244.97958333333335</v>
      </c>
      <c r="N2744">
        <v>39.708611111111111</v>
      </c>
      <c r="O2744">
        <v>5.46</v>
      </c>
      <c r="Q2744">
        <v>0.4</v>
      </c>
      <c r="S2744">
        <v>-0.08</v>
      </c>
      <c r="Y2744" t="s">
        <v>196</v>
      </c>
      <c r="Z2744" t="s">
        <v>9637</v>
      </c>
      <c r="AA2744" t="s">
        <v>15428</v>
      </c>
      <c r="AB2744" t="str">
        <f>+LEFT(AA2744,1)</f>
        <v>F</v>
      </c>
      <c r="AC2744" s="6">
        <f>DEGREES(ACOS(SIN(Resultats!$H$11)*SIN(RADIANS(N2744))+COS(Resultats!$H$11)*COS(RADIANS(N2744))*COS(Resultats!$E$11-RADIANS(M2744))))</f>
        <v>87.410535538271745</v>
      </c>
      <c r="AD2744">
        <f>+IF(AB2744=Data!$E$18,1,0)</f>
        <v>0</v>
      </c>
      <c r="AE2744">
        <f>+IF(AC2744&lt;Data!$B$17,1,0)</f>
        <v>0</v>
      </c>
      <c r="AF2744" s="7">
        <f>+IF(AND(AD2744,AE2744),1,0)</f>
        <v>0</v>
      </c>
    </row>
    <row r="2745" spans="1:32" x14ac:dyDescent="0.2">
      <c r="A2745">
        <v>1051</v>
      </c>
      <c r="C2745">
        <v>21551</v>
      </c>
      <c r="D2745">
        <v>38893</v>
      </c>
      <c r="E2745">
        <v>3</v>
      </c>
      <c r="F2745">
        <v>30</v>
      </c>
      <c r="G2745">
        <v>37</v>
      </c>
      <c r="H2745" t="s">
        <v>24</v>
      </c>
      <c r="I2745">
        <v>48</v>
      </c>
      <c r="J2745">
        <v>6</v>
      </c>
      <c r="K2745">
        <v>13</v>
      </c>
      <c r="L2745">
        <v>3.5102777777777776</v>
      </c>
      <c r="M2745">
        <v>52.654166666666661</v>
      </c>
      <c r="N2745">
        <v>48.103611111111114</v>
      </c>
      <c r="O2745">
        <v>5.82</v>
      </c>
      <c r="Q2745">
        <v>-0.04</v>
      </c>
      <c r="S2745">
        <v>-0.32</v>
      </c>
      <c r="Y2745" t="s">
        <v>122</v>
      </c>
      <c r="Z2745" t="s">
        <v>122</v>
      </c>
      <c r="AA2745" t="s">
        <v>1652</v>
      </c>
      <c r="AB2745" t="str">
        <f>+LEFT(AA2745,1)</f>
        <v>B</v>
      </c>
      <c r="AC2745" s="6">
        <f>DEGREES(ACOS(SIN(Resultats!$H$11)*SIN(RADIANS(N2745))+COS(Resultats!$H$11)*COS(RADIANS(N2745))*COS(Resultats!$E$11-RADIANS(M2745))))</f>
        <v>87.411009184274405</v>
      </c>
      <c r="AD2745">
        <f>+IF(AB2745=Data!$E$18,1,0)</f>
        <v>0</v>
      </c>
      <c r="AE2745">
        <f>+IF(AC2745&lt;Data!$B$17,1,0)</f>
        <v>0</v>
      </c>
      <c r="AF2745" s="7">
        <f>+IF(AND(AD2745,AE2745),1,0)</f>
        <v>0</v>
      </c>
    </row>
    <row r="2746" spans="1:32" x14ac:dyDescent="0.2">
      <c r="A2746">
        <v>6185</v>
      </c>
      <c r="B2746" t="s">
        <v>4684</v>
      </c>
      <c r="C2746">
        <v>150117</v>
      </c>
      <c r="D2746">
        <v>30013</v>
      </c>
      <c r="E2746">
        <v>16</v>
      </c>
      <c r="F2746">
        <v>36</v>
      </c>
      <c r="G2746">
        <v>13.7</v>
      </c>
      <c r="H2746" t="s">
        <v>24</v>
      </c>
      <c r="I2746">
        <v>52</v>
      </c>
      <c r="J2746">
        <v>55</v>
      </c>
      <c r="K2746">
        <v>28</v>
      </c>
      <c r="L2746">
        <v>16.603805555555557</v>
      </c>
      <c r="M2746">
        <v>249.05708333333334</v>
      </c>
      <c r="N2746">
        <v>52.92444444444444</v>
      </c>
      <c r="O2746">
        <v>5.08</v>
      </c>
      <c r="Q2746">
        <v>-0.04</v>
      </c>
      <c r="S2746">
        <v>-0.15</v>
      </c>
      <c r="Y2746" t="s">
        <v>102</v>
      </c>
      <c r="Z2746" t="s">
        <v>102</v>
      </c>
      <c r="AA2746" t="s">
        <v>5040</v>
      </c>
      <c r="AB2746" t="str">
        <f>+LEFT(AA2746,1)</f>
        <v>B</v>
      </c>
      <c r="AC2746" s="6">
        <f>DEGREES(ACOS(SIN(Resultats!$H$11)*SIN(RADIANS(N2746))+COS(Resultats!$H$11)*COS(RADIANS(N2746))*COS(Resultats!$E$11-RADIANS(M2746))))</f>
        <v>87.416059504707391</v>
      </c>
      <c r="AD2746">
        <f>+IF(AB2746=Data!$E$18,1,0)</f>
        <v>0</v>
      </c>
      <c r="AE2746">
        <f>+IF(AC2746&lt;Data!$B$17,1,0)</f>
        <v>0</v>
      </c>
      <c r="AF2746" s="7">
        <f>+IF(AND(AD2746,AE2746),1,0)</f>
        <v>0</v>
      </c>
    </row>
    <row r="2747" spans="1:32" x14ac:dyDescent="0.2">
      <c r="A2747">
        <v>6184</v>
      </c>
      <c r="B2747" t="s">
        <v>4683</v>
      </c>
      <c r="C2747">
        <v>150100</v>
      </c>
      <c r="D2747">
        <v>30012</v>
      </c>
      <c r="E2747">
        <v>16</v>
      </c>
      <c r="F2747">
        <v>36</v>
      </c>
      <c r="G2747">
        <v>11.5</v>
      </c>
      <c r="H2747" t="s">
        <v>24</v>
      </c>
      <c r="I2747">
        <v>52</v>
      </c>
      <c r="J2747">
        <v>54</v>
      </c>
      <c r="K2747">
        <v>1</v>
      </c>
      <c r="L2747">
        <v>16.603194444444444</v>
      </c>
      <c r="M2747">
        <v>249.04791666666665</v>
      </c>
      <c r="N2747">
        <v>52.900277777777774</v>
      </c>
      <c r="O2747">
        <v>5.53</v>
      </c>
      <c r="Q2747">
        <v>-7.0000000000000007E-2</v>
      </c>
      <c r="S2747">
        <v>-0.15</v>
      </c>
      <c r="Y2747" t="s">
        <v>351</v>
      </c>
      <c r="Z2747" t="s">
        <v>191</v>
      </c>
      <c r="AA2747" t="s">
        <v>5040</v>
      </c>
      <c r="AB2747" t="str">
        <f>+LEFT(AA2747,1)</f>
        <v>B</v>
      </c>
      <c r="AC2747" s="6">
        <f>DEGREES(ACOS(SIN(Resultats!$H$11)*SIN(RADIANS(N2747))+COS(Resultats!$H$11)*COS(RADIANS(N2747))*COS(Resultats!$E$11-RADIANS(M2747))))</f>
        <v>87.416201366352652</v>
      </c>
      <c r="AD2747">
        <f>+IF(AB2747=Data!$E$18,1,0)</f>
        <v>0</v>
      </c>
      <c r="AE2747">
        <f>+IF(AC2747&lt;Data!$B$17,1,0)</f>
        <v>0</v>
      </c>
      <c r="AF2747" s="7">
        <f>+IF(AND(AD2747,AE2747),1,0)</f>
        <v>0</v>
      </c>
    </row>
    <row r="2748" spans="1:32" x14ac:dyDescent="0.2">
      <c r="A2748">
        <v>6186</v>
      </c>
      <c r="B2748" t="s">
        <v>4684</v>
      </c>
      <c r="C2748">
        <v>150118</v>
      </c>
      <c r="E2748">
        <v>16</v>
      </c>
      <c r="F2748">
        <v>36</v>
      </c>
      <c r="G2748">
        <v>14.1</v>
      </c>
      <c r="H2748" t="s">
        <v>24</v>
      </c>
      <c r="I2748">
        <v>52</v>
      </c>
      <c r="J2748">
        <v>55</v>
      </c>
      <c r="K2748">
        <v>27</v>
      </c>
      <c r="L2748">
        <v>16.603916666666667</v>
      </c>
      <c r="M2748">
        <v>249.05875</v>
      </c>
      <c r="N2748">
        <v>52.924166666666665</v>
      </c>
      <c r="O2748">
        <v>6.53</v>
      </c>
      <c r="Q2748">
        <v>-0.06</v>
      </c>
      <c r="S2748">
        <v>-0.16</v>
      </c>
      <c r="Y2748" t="s">
        <v>2772</v>
      </c>
      <c r="Z2748" t="s">
        <v>2772</v>
      </c>
      <c r="AA2748" t="s">
        <v>1469</v>
      </c>
      <c r="AB2748" t="str">
        <f>+LEFT(AA2748,1)</f>
        <v>A</v>
      </c>
      <c r="AC2748" s="6">
        <f>DEGREES(ACOS(SIN(Resultats!$H$11)*SIN(RADIANS(N2748))+COS(Resultats!$H$11)*COS(RADIANS(N2748))*COS(Resultats!$E$11-RADIANS(M2748))))</f>
        <v>87.417101181879076</v>
      </c>
      <c r="AD2748">
        <f>+IF(AB2748=Data!$E$18,1,0)</f>
        <v>1</v>
      </c>
      <c r="AE2748">
        <f>+IF(AC2748&lt;Data!$B$17,1,0)</f>
        <v>0</v>
      </c>
      <c r="AF2748" s="7">
        <f>+IF(AND(AD2748,AE2748),1,0)</f>
        <v>0</v>
      </c>
    </row>
    <row r="2749" spans="1:32" x14ac:dyDescent="0.2">
      <c r="A2749">
        <v>1052</v>
      </c>
      <c r="B2749" t="s">
        <v>3065</v>
      </c>
      <c r="C2749">
        <v>21552</v>
      </c>
      <c r="D2749">
        <v>38890</v>
      </c>
      <c r="E2749">
        <v>3</v>
      </c>
      <c r="F2749">
        <v>30</v>
      </c>
      <c r="G2749">
        <v>34.5</v>
      </c>
      <c r="H2749" t="s">
        <v>24</v>
      </c>
      <c r="I2749">
        <v>47</v>
      </c>
      <c r="J2749">
        <v>59</v>
      </c>
      <c r="K2749">
        <v>43</v>
      </c>
      <c r="L2749">
        <v>3.5095833333333335</v>
      </c>
      <c r="M2749">
        <v>52.643749999999997</v>
      </c>
      <c r="N2749">
        <v>47.99527777777778</v>
      </c>
      <c r="O2749">
        <v>4.3600000000000003</v>
      </c>
      <c r="Q2749">
        <v>1.35</v>
      </c>
      <c r="S2749">
        <v>1.54</v>
      </c>
      <c r="U2749">
        <v>0.74</v>
      </c>
      <c r="Y2749" t="s">
        <v>105</v>
      </c>
      <c r="Z2749" t="s">
        <v>105</v>
      </c>
      <c r="AA2749" t="s">
        <v>133</v>
      </c>
      <c r="AB2749" t="str">
        <f>+LEFT(AA2749,1)</f>
        <v>K</v>
      </c>
      <c r="AC2749" s="6">
        <f>DEGREES(ACOS(SIN(Resultats!$H$11)*SIN(RADIANS(N2749))+COS(Resultats!$H$11)*COS(RADIANS(N2749))*COS(Resultats!$E$11-RADIANS(M2749))))</f>
        <v>87.440567976101264</v>
      </c>
      <c r="AD2749">
        <f>+IF(AB2749=Data!$E$18,1,0)</f>
        <v>0</v>
      </c>
      <c r="AE2749">
        <f>+IF(AC2749&lt;Data!$B$17,1,0)</f>
        <v>0</v>
      </c>
      <c r="AF2749" s="7">
        <f>+IF(AND(AD2749,AE2749),1,0)</f>
        <v>0</v>
      </c>
    </row>
    <row r="2750" spans="1:32" x14ac:dyDescent="0.2">
      <c r="A2750">
        <v>6063</v>
      </c>
      <c r="B2750" t="s">
        <v>4592</v>
      </c>
      <c r="C2750">
        <v>146361</v>
      </c>
      <c r="D2750">
        <v>65165</v>
      </c>
      <c r="E2750">
        <v>16</v>
      </c>
      <c r="F2750">
        <v>14</v>
      </c>
      <c r="G2750">
        <v>40.799999999999997</v>
      </c>
      <c r="H2750" t="s">
        <v>24</v>
      </c>
      <c r="I2750">
        <v>33</v>
      </c>
      <c r="J2750">
        <v>51</v>
      </c>
      <c r="K2750">
        <v>31</v>
      </c>
      <c r="L2750">
        <v>16.244666666666667</v>
      </c>
      <c r="M2750">
        <v>243.67</v>
      </c>
      <c r="N2750">
        <v>33.858611111111109</v>
      </c>
      <c r="O2750">
        <v>5.64</v>
      </c>
      <c r="Q2750">
        <v>0.51</v>
      </c>
      <c r="S2750">
        <v>0</v>
      </c>
      <c r="Y2750" t="s">
        <v>4594</v>
      </c>
      <c r="Z2750" t="s">
        <v>12169</v>
      </c>
      <c r="AA2750" t="s">
        <v>3095</v>
      </c>
      <c r="AB2750" t="str">
        <f>+LEFT(AA2750,1)</f>
        <v>G</v>
      </c>
      <c r="AC2750" s="6">
        <f>DEGREES(ACOS(SIN(Resultats!$H$11)*SIN(RADIANS(N2750))+COS(Resultats!$H$11)*COS(RADIANS(N2750))*COS(Resultats!$E$11-RADIANS(M2750))))</f>
        <v>87.455223319544629</v>
      </c>
      <c r="AD2750">
        <f>+IF(AB2750=Data!$E$18,1,0)</f>
        <v>0</v>
      </c>
      <c r="AE2750">
        <f>+IF(AC2750&lt;Data!$B$17,1,0)</f>
        <v>0</v>
      </c>
      <c r="AF2750" s="7">
        <f>+IF(AND(AD2750,AE2750),1,0)</f>
        <v>0</v>
      </c>
    </row>
    <row r="2751" spans="1:32" x14ac:dyDescent="0.2">
      <c r="A2751">
        <v>6064</v>
      </c>
      <c r="B2751" t="s">
        <v>4592</v>
      </c>
      <c r="C2751">
        <v>146362</v>
      </c>
      <c r="E2751">
        <v>16</v>
      </c>
      <c r="F2751">
        <v>14</v>
      </c>
      <c r="G2751">
        <v>40.799999999999997</v>
      </c>
      <c r="H2751" t="s">
        <v>24</v>
      </c>
      <c r="I2751">
        <v>33</v>
      </c>
      <c r="J2751">
        <v>51</v>
      </c>
      <c r="K2751">
        <v>30</v>
      </c>
      <c r="L2751">
        <v>16.244666666666667</v>
      </c>
      <c r="M2751">
        <v>243.67</v>
      </c>
      <c r="N2751">
        <v>33.858333333333334</v>
      </c>
      <c r="O2751">
        <v>6.66</v>
      </c>
      <c r="P2751" t="s">
        <v>349</v>
      </c>
      <c r="Y2751" t="s">
        <v>238</v>
      </c>
      <c r="Z2751" t="s">
        <v>238</v>
      </c>
      <c r="AA2751" t="s">
        <v>15435</v>
      </c>
      <c r="AB2751" t="str">
        <f>+LEFT(AA2751,1)</f>
        <v>G</v>
      </c>
      <c r="AC2751" s="6">
        <f>DEGREES(ACOS(SIN(Resultats!$H$11)*SIN(RADIANS(N2751))+COS(Resultats!$H$11)*COS(RADIANS(N2751))*COS(Resultats!$E$11-RADIANS(M2751))))</f>
        <v>87.455273180136004</v>
      </c>
      <c r="AD2751">
        <f>+IF(AB2751=Data!$E$18,1,0)</f>
        <v>0</v>
      </c>
      <c r="AE2751">
        <f>+IF(AC2751&lt;Data!$B$17,1,0)</f>
        <v>0</v>
      </c>
      <c r="AF2751" s="7">
        <f>+IF(AND(AD2751,AE2751),1,0)</f>
        <v>0</v>
      </c>
    </row>
    <row r="2752" spans="1:32" x14ac:dyDescent="0.2">
      <c r="A2752">
        <v>6360</v>
      </c>
      <c r="C2752">
        <v>154633</v>
      </c>
      <c r="D2752">
        <v>17324</v>
      </c>
      <c r="E2752">
        <v>17</v>
      </c>
      <c r="F2752">
        <v>2</v>
      </c>
      <c r="G2752">
        <v>15.3</v>
      </c>
      <c r="H2752" t="s">
        <v>24</v>
      </c>
      <c r="I2752">
        <v>64</v>
      </c>
      <c r="J2752">
        <v>36</v>
      </c>
      <c r="K2752">
        <v>2</v>
      </c>
      <c r="L2752">
        <v>17.037583333333334</v>
      </c>
      <c r="M2752">
        <v>255.56375</v>
      </c>
      <c r="N2752">
        <v>64.600555555555545</v>
      </c>
      <c r="O2752">
        <v>6.1</v>
      </c>
      <c r="Q2752">
        <v>0.96</v>
      </c>
      <c r="S2752">
        <v>0.71</v>
      </c>
      <c r="Y2752" t="s">
        <v>35</v>
      </c>
      <c r="Z2752" t="s">
        <v>35</v>
      </c>
      <c r="AA2752" t="s">
        <v>235</v>
      </c>
      <c r="AB2752" t="str">
        <f>+LEFT(AA2752,1)</f>
        <v>G</v>
      </c>
      <c r="AC2752" s="6">
        <f>DEGREES(ACOS(SIN(Resultats!$H$11)*SIN(RADIANS(N2752))+COS(Resultats!$H$11)*COS(RADIANS(N2752))*COS(Resultats!$E$11-RADIANS(M2752))))</f>
        <v>87.505341328717634</v>
      </c>
      <c r="AD2752">
        <f>+IF(AB2752=Data!$E$18,1,0)</f>
        <v>0</v>
      </c>
      <c r="AE2752">
        <f>+IF(AC2752&lt;Data!$B$17,1,0)</f>
        <v>0</v>
      </c>
      <c r="AF2752" s="7">
        <f>+IF(AND(AD2752,AE2752),1,0)</f>
        <v>0</v>
      </c>
    </row>
    <row r="2753" spans="1:32" x14ac:dyDescent="0.2">
      <c r="A2753">
        <v>6606</v>
      </c>
      <c r="C2753">
        <v>161178</v>
      </c>
      <c r="D2753">
        <v>8862</v>
      </c>
      <c r="E2753">
        <v>17</v>
      </c>
      <c r="F2753">
        <v>37</v>
      </c>
      <c r="G2753">
        <v>8.8000000000000007</v>
      </c>
      <c r="H2753" t="s">
        <v>24</v>
      </c>
      <c r="I2753">
        <v>72</v>
      </c>
      <c r="J2753">
        <v>27</v>
      </c>
      <c r="K2753">
        <v>21</v>
      </c>
      <c r="L2753">
        <v>17.61911111111111</v>
      </c>
      <c r="M2753">
        <v>264.28666666666663</v>
      </c>
      <c r="N2753">
        <v>72.455833333333331</v>
      </c>
      <c r="O2753">
        <v>5.86</v>
      </c>
      <c r="Q2753">
        <v>1.01</v>
      </c>
      <c r="Y2753" t="s">
        <v>60</v>
      </c>
      <c r="Z2753" t="s">
        <v>60</v>
      </c>
      <c r="AA2753" t="s">
        <v>28</v>
      </c>
      <c r="AB2753" t="str">
        <f>+LEFT(AA2753,1)</f>
        <v>G</v>
      </c>
      <c r="AC2753" s="6">
        <f>DEGREES(ACOS(SIN(Resultats!$H$11)*SIN(RADIANS(N2753))+COS(Resultats!$H$11)*COS(RADIANS(N2753))*COS(Resultats!$E$11-RADIANS(M2753))))</f>
        <v>87.50849979445232</v>
      </c>
      <c r="AD2753">
        <f>+IF(AB2753=Data!$E$18,1,0)</f>
        <v>0</v>
      </c>
      <c r="AE2753">
        <f>+IF(AC2753&lt;Data!$B$17,1,0)</f>
        <v>0</v>
      </c>
      <c r="AF2753" s="7">
        <f>+IF(AND(AD2753,AE2753),1,0)</f>
        <v>0</v>
      </c>
    </row>
    <row r="2754" spans="1:32" x14ac:dyDescent="0.2">
      <c r="A2754">
        <v>964</v>
      </c>
      <c r="C2754">
        <v>20041</v>
      </c>
      <c r="D2754">
        <v>23903</v>
      </c>
      <c r="E2754">
        <v>3</v>
      </c>
      <c r="F2754">
        <v>15</v>
      </c>
      <c r="G2754">
        <v>48</v>
      </c>
      <c r="H2754" t="s">
        <v>24</v>
      </c>
      <c r="I2754">
        <v>57</v>
      </c>
      <c r="J2754">
        <v>8</v>
      </c>
      <c r="K2754">
        <v>27</v>
      </c>
      <c r="L2754">
        <v>3.2633333333333332</v>
      </c>
      <c r="M2754">
        <v>48.95</v>
      </c>
      <c r="N2754">
        <v>57.140833333333333</v>
      </c>
      <c r="O2754">
        <v>5.79</v>
      </c>
      <c r="Q2754">
        <v>0.73</v>
      </c>
      <c r="S2754">
        <v>0.09</v>
      </c>
      <c r="Y2754" t="s">
        <v>3004</v>
      </c>
      <c r="Z2754" t="s">
        <v>3004</v>
      </c>
      <c r="AA2754" t="s">
        <v>2210</v>
      </c>
      <c r="AB2754" t="str">
        <f>+LEFT(AA2754,1)</f>
        <v>A</v>
      </c>
      <c r="AC2754" s="6">
        <f>DEGREES(ACOS(SIN(Resultats!$H$11)*SIN(RADIANS(N2754))+COS(Resultats!$H$11)*COS(RADIANS(N2754))*COS(Resultats!$E$11-RADIANS(M2754))))</f>
        <v>87.509575898974106</v>
      </c>
      <c r="AD2754">
        <f>+IF(AB2754=Data!$E$18,1,0)</f>
        <v>1</v>
      </c>
      <c r="AE2754">
        <f>+IF(AC2754&lt;Data!$B$17,1,0)</f>
        <v>0</v>
      </c>
      <c r="AF2754" s="7">
        <f>+IF(AND(AD2754,AE2754),1,0)</f>
        <v>0</v>
      </c>
    </row>
    <row r="2755" spans="1:32" x14ac:dyDescent="0.2">
      <c r="A2755">
        <v>1069</v>
      </c>
      <c r="B2755" t="s">
        <v>3077</v>
      </c>
      <c r="C2755">
        <v>21770</v>
      </c>
      <c r="D2755">
        <v>38924</v>
      </c>
      <c r="E2755">
        <v>3</v>
      </c>
      <c r="F2755">
        <v>32</v>
      </c>
      <c r="G2755">
        <v>26.3</v>
      </c>
      <c r="H2755" t="s">
        <v>24</v>
      </c>
      <c r="I2755">
        <v>46</v>
      </c>
      <c r="J2755">
        <v>3</v>
      </c>
      <c r="K2755">
        <v>25</v>
      </c>
      <c r="L2755">
        <v>3.5406388888888887</v>
      </c>
      <c r="M2755">
        <v>53.109583333333333</v>
      </c>
      <c r="N2755">
        <v>46.05694444444444</v>
      </c>
      <c r="O2755">
        <v>5.31</v>
      </c>
      <c r="Q2755">
        <v>0.4</v>
      </c>
      <c r="S2755">
        <v>-0.02</v>
      </c>
      <c r="U2755">
        <v>0.22</v>
      </c>
      <c r="Y2755" t="s">
        <v>297</v>
      </c>
      <c r="Z2755" t="s">
        <v>297</v>
      </c>
      <c r="AA2755" t="s">
        <v>2046</v>
      </c>
      <c r="AB2755" t="str">
        <f>+LEFT(AA2755,1)</f>
        <v>F</v>
      </c>
      <c r="AC2755" s="6">
        <f>DEGREES(ACOS(SIN(Resultats!$H$11)*SIN(RADIANS(N2755))+COS(Resultats!$H$11)*COS(RADIANS(N2755))*COS(Resultats!$E$11-RADIANS(M2755))))</f>
        <v>87.533011533510034</v>
      </c>
      <c r="AD2755">
        <f>+IF(AB2755=Data!$E$18,1,0)</f>
        <v>0</v>
      </c>
      <c r="AE2755">
        <f>+IF(AC2755&lt;Data!$B$17,1,0)</f>
        <v>0</v>
      </c>
      <c r="AF2755" s="7">
        <f>+IF(AND(AD2755,AE2755),1,0)</f>
        <v>0</v>
      </c>
    </row>
    <row r="2756" spans="1:32" x14ac:dyDescent="0.2">
      <c r="A2756">
        <v>1325</v>
      </c>
      <c r="B2756" t="s">
        <v>2322</v>
      </c>
      <c r="C2756">
        <v>26965</v>
      </c>
      <c r="D2756">
        <v>131063</v>
      </c>
      <c r="E2756">
        <v>4</v>
      </c>
      <c r="F2756">
        <v>15</v>
      </c>
      <c r="G2756">
        <v>16.3</v>
      </c>
      <c r="H2756" t="s">
        <v>26</v>
      </c>
      <c r="I2756">
        <v>7</v>
      </c>
      <c r="J2756">
        <v>39</v>
      </c>
      <c r="K2756">
        <v>10</v>
      </c>
      <c r="L2756">
        <v>4.2545277777777777</v>
      </c>
      <c r="M2756">
        <v>63.817916666666662</v>
      </c>
      <c r="N2756">
        <v>-7.6527777777777786</v>
      </c>
      <c r="O2756">
        <v>4.43</v>
      </c>
      <c r="Q2756">
        <v>0.82</v>
      </c>
      <c r="S2756">
        <v>0.45</v>
      </c>
      <c r="U2756">
        <v>0.45</v>
      </c>
      <c r="Y2756" t="s">
        <v>2324</v>
      </c>
      <c r="Z2756" t="s">
        <v>2324</v>
      </c>
      <c r="AA2756" t="s">
        <v>507</v>
      </c>
      <c r="AB2756" t="str">
        <f>+LEFT(AA2756,1)</f>
        <v>K</v>
      </c>
      <c r="AC2756" s="6">
        <f>DEGREES(ACOS(SIN(Resultats!$H$11)*SIN(RADIANS(N2756))+COS(Resultats!$H$11)*COS(RADIANS(N2756))*COS(Resultats!$E$11-RADIANS(M2756))))</f>
        <v>87.600573565859591</v>
      </c>
      <c r="AD2756">
        <f>+IF(AB2756=Data!$E$18,1,0)</f>
        <v>0</v>
      </c>
      <c r="AE2756">
        <f>+IF(AC2756&lt;Data!$B$17,1,0)</f>
        <v>0</v>
      </c>
      <c r="AF2756" s="7">
        <f>+IF(AND(AD2756,AE2756),1,0)</f>
        <v>0</v>
      </c>
    </row>
    <row r="2757" spans="1:32" x14ac:dyDescent="0.2">
      <c r="A2757">
        <v>1113</v>
      </c>
      <c r="C2757">
        <v>22780</v>
      </c>
      <c r="D2757">
        <v>56628</v>
      </c>
      <c r="E2757">
        <v>3</v>
      </c>
      <c r="F2757">
        <v>41</v>
      </c>
      <c r="G2757">
        <v>7.9</v>
      </c>
      <c r="H2757" t="s">
        <v>24</v>
      </c>
      <c r="I2757">
        <v>37</v>
      </c>
      <c r="J2757">
        <v>34</v>
      </c>
      <c r="K2757">
        <v>48</v>
      </c>
      <c r="L2757">
        <v>3.6855277777777782</v>
      </c>
      <c r="M2757">
        <v>55.282916666666672</v>
      </c>
      <c r="N2757">
        <v>37.58</v>
      </c>
      <c r="O2757">
        <v>5.57</v>
      </c>
      <c r="Q2757">
        <v>-7.0000000000000007E-2</v>
      </c>
      <c r="S2757">
        <v>-0.41</v>
      </c>
      <c r="Y2757" t="s">
        <v>3110</v>
      </c>
      <c r="Z2757" t="s">
        <v>3110</v>
      </c>
      <c r="AA2757" t="s">
        <v>15416</v>
      </c>
      <c r="AB2757" t="str">
        <f>+LEFT(AA2757,1)</f>
        <v>B</v>
      </c>
      <c r="AC2757" s="6">
        <f>DEGREES(ACOS(SIN(Resultats!$H$11)*SIN(RADIANS(N2757))+COS(Resultats!$H$11)*COS(RADIANS(N2757))*COS(Resultats!$E$11-RADIANS(M2757))))</f>
        <v>87.608886009405182</v>
      </c>
      <c r="AD2757">
        <f>+IF(AB2757=Data!$E$18,1,0)</f>
        <v>0</v>
      </c>
      <c r="AE2757">
        <f>+IF(AC2757&lt;Data!$B$17,1,0)</f>
        <v>0</v>
      </c>
      <c r="AF2757" s="7">
        <f>+IF(AND(AD2757,AE2757),1,0)</f>
        <v>0</v>
      </c>
    </row>
    <row r="2758" spans="1:32" x14ac:dyDescent="0.2">
      <c r="A2758">
        <v>1254</v>
      </c>
      <c r="C2758">
        <v>25570</v>
      </c>
      <c r="D2758">
        <v>111586</v>
      </c>
      <c r="E2758">
        <v>4</v>
      </c>
      <c r="F2758">
        <v>3</v>
      </c>
      <c r="G2758">
        <v>56.6</v>
      </c>
      <c r="H2758" t="s">
        <v>24</v>
      </c>
      <c r="I2758">
        <v>8</v>
      </c>
      <c r="J2758">
        <v>11</v>
      </c>
      <c r="K2758">
        <v>50</v>
      </c>
      <c r="L2758">
        <v>4.065722222222222</v>
      </c>
      <c r="M2758">
        <v>60.985833333333332</v>
      </c>
      <c r="N2758">
        <v>8.1972222222222229</v>
      </c>
      <c r="O2758">
        <v>5.46</v>
      </c>
      <c r="Q2758">
        <v>0.37</v>
      </c>
      <c r="S2758">
        <v>0</v>
      </c>
      <c r="U2758">
        <v>0.21</v>
      </c>
      <c r="Y2758" t="s">
        <v>63</v>
      </c>
      <c r="Z2758" t="s">
        <v>63</v>
      </c>
      <c r="AA2758" t="s">
        <v>2897</v>
      </c>
      <c r="AB2758" t="str">
        <f>+LEFT(AA2758,1)</f>
        <v>F</v>
      </c>
      <c r="AC2758" s="6">
        <f>DEGREES(ACOS(SIN(Resultats!$H$11)*SIN(RADIANS(N2758))+COS(Resultats!$H$11)*COS(RADIANS(N2758))*COS(Resultats!$E$11-RADIANS(M2758))))</f>
        <v>87.619843965729103</v>
      </c>
      <c r="AD2758">
        <f>+IF(AB2758=Data!$E$18,1,0)</f>
        <v>0</v>
      </c>
      <c r="AE2758">
        <f>+IF(AC2758&lt;Data!$B$17,1,0)</f>
        <v>0</v>
      </c>
      <c r="AF2758" s="7">
        <f>+IF(AND(AD2758,AE2758),1,0)</f>
        <v>0</v>
      </c>
    </row>
    <row r="2759" spans="1:32" x14ac:dyDescent="0.2">
      <c r="A2759">
        <v>1034</v>
      </c>
      <c r="C2759">
        <v>21278</v>
      </c>
      <c r="D2759">
        <v>38849</v>
      </c>
      <c r="E2759">
        <v>3</v>
      </c>
      <c r="F2759">
        <v>28</v>
      </c>
      <c r="G2759">
        <v>3.1</v>
      </c>
      <c r="H2759" t="s">
        <v>24</v>
      </c>
      <c r="I2759">
        <v>49</v>
      </c>
      <c r="J2759">
        <v>3</v>
      </c>
      <c r="K2759">
        <v>46</v>
      </c>
      <c r="L2759">
        <v>3.4675277777777778</v>
      </c>
      <c r="M2759">
        <v>52.012916666666669</v>
      </c>
      <c r="N2759">
        <v>49.062777777777775</v>
      </c>
      <c r="O2759">
        <v>4.9800000000000004</v>
      </c>
      <c r="Q2759">
        <v>-0.09</v>
      </c>
      <c r="S2759">
        <v>-0.56000000000000005</v>
      </c>
      <c r="U2759">
        <v>-0.1</v>
      </c>
      <c r="Y2759" t="s">
        <v>211</v>
      </c>
      <c r="Z2759" t="s">
        <v>211</v>
      </c>
      <c r="AA2759" t="s">
        <v>15423</v>
      </c>
      <c r="AB2759" t="str">
        <f>+LEFT(AA2759,1)</f>
        <v>B</v>
      </c>
      <c r="AC2759" s="6">
        <f>DEGREES(ACOS(SIN(Resultats!$H$11)*SIN(RADIANS(N2759))+COS(Resultats!$H$11)*COS(RADIANS(N2759))*COS(Resultats!$E$11-RADIANS(M2759))))</f>
        <v>87.620538229637617</v>
      </c>
      <c r="AD2759">
        <f>+IF(AB2759=Data!$E$18,1,0)</f>
        <v>0</v>
      </c>
      <c r="AE2759">
        <f>+IF(AC2759&lt;Data!$B$17,1,0)</f>
        <v>0</v>
      </c>
      <c r="AF2759" s="7">
        <f>+IF(AND(AD2759,AE2759),1,0)</f>
        <v>0</v>
      </c>
    </row>
    <row r="2760" spans="1:32" x14ac:dyDescent="0.2">
      <c r="A2760">
        <v>791</v>
      </c>
      <c r="C2760">
        <v>16769</v>
      </c>
      <c r="D2760">
        <v>12421</v>
      </c>
      <c r="E2760">
        <v>2</v>
      </c>
      <c r="F2760">
        <v>44</v>
      </c>
      <c r="G2760">
        <v>49.7</v>
      </c>
      <c r="H2760" t="s">
        <v>24</v>
      </c>
      <c r="I2760">
        <v>67</v>
      </c>
      <c r="J2760">
        <v>49</v>
      </c>
      <c r="K2760">
        <v>29</v>
      </c>
      <c r="L2760">
        <v>2.7471388888888888</v>
      </c>
      <c r="M2760">
        <v>41.20708333333333</v>
      </c>
      <c r="N2760">
        <v>67.824722222222221</v>
      </c>
      <c r="O2760">
        <v>5.95</v>
      </c>
      <c r="Q2760">
        <v>0.1</v>
      </c>
      <c r="S2760">
        <v>0.17</v>
      </c>
      <c r="Y2760" t="s">
        <v>606</v>
      </c>
      <c r="Z2760" t="s">
        <v>606</v>
      </c>
      <c r="AA2760" t="s">
        <v>15427</v>
      </c>
      <c r="AB2760" t="str">
        <f>+LEFT(AA2760,1)</f>
        <v>A</v>
      </c>
      <c r="AC2760" s="6">
        <f>DEGREES(ACOS(SIN(Resultats!$H$11)*SIN(RADIANS(N2760))+COS(Resultats!$H$11)*COS(RADIANS(N2760))*COS(Resultats!$E$11-RADIANS(M2760))))</f>
        <v>87.646825389844295</v>
      </c>
      <c r="AD2760">
        <f>+IF(AB2760=Data!$E$18,1,0)</f>
        <v>1</v>
      </c>
      <c r="AE2760">
        <f>+IF(AC2760&lt;Data!$B$17,1,0)</f>
        <v>0</v>
      </c>
      <c r="AF2760" s="7">
        <f>+IF(AND(AD2760,AE2760),1,0)</f>
        <v>0</v>
      </c>
    </row>
    <row r="2761" spans="1:32" x14ac:dyDescent="0.2">
      <c r="A2761">
        <v>7006</v>
      </c>
      <c r="C2761">
        <v>172340</v>
      </c>
      <c r="D2761">
        <v>9151</v>
      </c>
      <c r="E2761">
        <v>18</v>
      </c>
      <c r="F2761">
        <v>29</v>
      </c>
      <c r="G2761">
        <v>44.9</v>
      </c>
      <c r="H2761" t="s">
        <v>24</v>
      </c>
      <c r="I2761">
        <v>77</v>
      </c>
      <c r="J2761">
        <v>32</v>
      </c>
      <c r="K2761">
        <v>49</v>
      </c>
      <c r="L2761">
        <v>18.495805555555556</v>
      </c>
      <c r="M2761">
        <v>277.43708333333336</v>
      </c>
      <c r="N2761">
        <v>77.546944444444449</v>
      </c>
      <c r="O2761">
        <v>5.64</v>
      </c>
      <c r="Q2761">
        <v>1.18</v>
      </c>
      <c r="X2761" t="s">
        <v>27</v>
      </c>
      <c r="Y2761" t="s">
        <v>80</v>
      </c>
      <c r="Z2761" t="s">
        <v>3264</v>
      </c>
      <c r="AA2761" t="s">
        <v>80</v>
      </c>
      <c r="AB2761" t="str">
        <f>+LEFT(AA2761,1)</f>
        <v>K</v>
      </c>
      <c r="AC2761" s="6">
        <f>DEGREES(ACOS(SIN(Resultats!$H$11)*SIN(RADIANS(N2761))+COS(Resultats!$H$11)*COS(RADIANS(N2761))*COS(Resultats!$E$11-RADIANS(M2761))))</f>
        <v>87.680658532716549</v>
      </c>
      <c r="AD2761">
        <f>+IF(AB2761=Data!$E$18,1,0)</f>
        <v>0</v>
      </c>
      <c r="AE2761">
        <f>+IF(AC2761&lt;Data!$B$17,1,0)</f>
        <v>0</v>
      </c>
      <c r="AF2761" s="7">
        <f>+IF(AND(AD2761,AE2761),1,0)</f>
        <v>0</v>
      </c>
    </row>
    <row r="2762" spans="1:32" x14ac:dyDescent="0.2">
      <c r="A2762">
        <v>1239</v>
      </c>
      <c r="B2762" t="s">
        <v>2261</v>
      </c>
      <c r="C2762">
        <v>25204</v>
      </c>
      <c r="D2762">
        <v>93719</v>
      </c>
      <c r="E2762">
        <v>4</v>
      </c>
      <c r="F2762">
        <v>0</v>
      </c>
      <c r="G2762">
        <v>40.799999999999997</v>
      </c>
      <c r="H2762" t="s">
        <v>24</v>
      </c>
      <c r="I2762">
        <v>12</v>
      </c>
      <c r="J2762">
        <v>29</v>
      </c>
      <c r="K2762">
        <v>25</v>
      </c>
      <c r="L2762">
        <v>4.011333333333333</v>
      </c>
      <c r="M2762">
        <v>60.17</v>
      </c>
      <c r="N2762">
        <v>12.490277777777777</v>
      </c>
      <c r="O2762">
        <v>3.47</v>
      </c>
      <c r="Q2762">
        <v>-0.12</v>
      </c>
      <c r="S2762">
        <v>-0.62</v>
      </c>
      <c r="U2762">
        <v>-0.09</v>
      </c>
      <c r="Y2762" t="s">
        <v>2263</v>
      </c>
      <c r="Z2762" t="s">
        <v>4264</v>
      </c>
      <c r="AA2762" t="s">
        <v>15433</v>
      </c>
      <c r="AB2762" t="str">
        <f>+LEFT(AA2762,1)</f>
        <v>B</v>
      </c>
      <c r="AC2762" s="6">
        <f>DEGREES(ACOS(SIN(Resultats!$H$11)*SIN(RADIANS(N2762))+COS(Resultats!$H$11)*COS(RADIANS(N2762))*COS(Resultats!$E$11-RADIANS(M2762))))</f>
        <v>87.684138645897264</v>
      </c>
      <c r="AD2762">
        <f>+IF(AB2762=Data!$E$18,1,0)</f>
        <v>0</v>
      </c>
      <c r="AE2762">
        <f>+IF(AC2762&lt;Data!$B$17,1,0)</f>
        <v>0</v>
      </c>
      <c r="AF2762" s="7">
        <f>+IF(AND(AD2762,AE2762),1,0)</f>
        <v>0</v>
      </c>
    </row>
    <row r="2763" spans="1:32" x14ac:dyDescent="0.2">
      <c r="A2763">
        <v>6226</v>
      </c>
      <c r="C2763">
        <v>151199</v>
      </c>
      <c r="D2763">
        <v>30062</v>
      </c>
      <c r="E2763">
        <v>16</v>
      </c>
      <c r="F2763">
        <v>42</v>
      </c>
      <c r="G2763">
        <v>58.4</v>
      </c>
      <c r="H2763" t="s">
        <v>24</v>
      </c>
      <c r="I2763">
        <v>55</v>
      </c>
      <c r="J2763">
        <v>41</v>
      </c>
      <c r="K2763">
        <v>25</v>
      </c>
      <c r="L2763">
        <v>16.716222222222221</v>
      </c>
      <c r="M2763">
        <v>250.74333333333331</v>
      </c>
      <c r="N2763">
        <v>55.690277777777773</v>
      </c>
      <c r="O2763">
        <v>6.16</v>
      </c>
      <c r="Q2763">
        <v>7.0000000000000007E-2</v>
      </c>
      <c r="S2763">
        <v>0.11</v>
      </c>
      <c r="Y2763" t="s">
        <v>4709</v>
      </c>
      <c r="Z2763" t="s">
        <v>9545</v>
      </c>
      <c r="AA2763" t="s">
        <v>18</v>
      </c>
      <c r="AB2763" t="str">
        <f>+LEFT(AA2763,1)</f>
        <v>A</v>
      </c>
      <c r="AC2763" s="6">
        <f>DEGREES(ACOS(SIN(Resultats!$H$11)*SIN(RADIANS(N2763))+COS(Resultats!$H$11)*COS(RADIANS(N2763))*COS(Resultats!$E$11-RADIANS(M2763))))</f>
        <v>87.710006448294877</v>
      </c>
      <c r="AD2763">
        <f>+IF(AB2763=Data!$E$18,1,0)</f>
        <v>1</v>
      </c>
      <c r="AE2763">
        <f>+IF(AC2763&lt;Data!$B$17,1,0)</f>
        <v>0</v>
      </c>
      <c r="AF2763" s="7">
        <f>+IF(AND(AD2763,AE2763),1,0)</f>
        <v>0</v>
      </c>
    </row>
    <row r="2764" spans="1:32" x14ac:dyDescent="0.2">
      <c r="A2764">
        <v>861</v>
      </c>
      <c r="C2764">
        <v>17958</v>
      </c>
      <c r="D2764">
        <v>12519</v>
      </c>
      <c r="E2764">
        <v>2</v>
      </c>
      <c r="F2764">
        <v>56</v>
      </c>
      <c r="G2764">
        <v>24.8</v>
      </c>
      <c r="H2764" t="s">
        <v>24</v>
      </c>
      <c r="I2764">
        <v>64</v>
      </c>
      <c r="J2764">
        <v>19</v>
      </c>
      <c r="K2764">
        <v>57</v>
      </c>
      <c r="L2764">
        <v>2.9402222222222223</v>
      </c>
      <c r="M2764">
        <v>44.103333333333332</v>
      </c>
      <c r="N2764">
        <v>64.332499999999996</v>
      </c>
      <c r="O2764">
        <v>6.24</v>
      </c>
      <c r="Q2764">
        <v>2.0299999999999998</v>
      </c>
      <c r="S2764">
        <v>2.41</v>
      </c>
      <c r="Y2764" t="s">
        <v>2930</v>
      </c>
      <c r="Z2764" t="s">
        <v>2930</v>
      </c>
      <c r="AA2764" t="s">
        <v>133</v>
      </c>
      <c r="AB2764" t="str">
        <f>+LEFT(AA2764,1)</f>
        <v>K</v>
      </c>
      <c r="AC2764" s="6">
        <f>DEGREES(ACOS(SIN(Resultats!$H$11)*SIN(RADIANS(N2764))+COS(Resultats!$H$11)*COS(RADIANS(N2764))*COS(Resultats!$E$11-RADIANS(M2764))))</f>
        <v>87.726200785956408</v>
      </c>
      <c r="AD2764">
        <f>+IF(AB2764=Data!$E$18,1,0)</f>
        <v>0</v>
      </c>
      <c r="AE2764">
        <f>+IF(AC2764&lt;Data!$B$17,1,0)</f>
        <v>0</v>
      </c>
      <c r="AF2764" s="7">
        <f>+IF(AND(AD2764,AE2764),1,0)</f>
        <v>0</v>
      </c>
    </row>
    <row r="2765" spans="1:32" x14ac:dyDescent="0.2">
      <c r="A2765">
        <v>1072</v>
      </c>
      <c r="C2765">
        <v>21803</v>
      </c>
      <c r="D2765">
        <v>38927</v>
      </c>
      <c r="E2765">
        <v>3</v>
      </c>
      <c r="F2765">
        <v>32</v>
      </c>
      <c r="G2765">
        <v>39.1</v>
      </c>
      <c r="H2765" t="s">
        <v>24</v>
      </c>
      <c r="I2765">
        <v>44</v>
      </c>
      <c r="J2765">
        <v>51</v>
      </c>
      <c r="K2765">
        <v>20</v>
      </c>
      <c r="L2765">
        <v>3.5441944444444444</v>
      </c>
      <c r="M2765">
        <v>53.162916666666668</v>
      </c>
      <c r="N2765">
        <v>44.855555555555554</v>
      </c>
      <c r="O2765">
        <v>6.41</v>
      </c>
      <c r="Q2765">
        <v>0.03</v>
      </c>
      <c r="S2765">
        <v>-0.72</v>
      </c>
      <c r="Y2765" t="s">
        <v>85</v>
      </c>
      <c r="Z2765" t="s">
        <v>85</v>
      </c>
      <c r="AA2765" t="s">
        <v>15417</v>
      </c>
      <c r="AB2765" t="str">
        <f>+LEFT(AA2765,1)</f>
        <v>B</v>
      </c>
      <c r="AC2765" s="6">
        <f>DEGREES(ACOS(SIN(Resultats!$H$11)*SIN(RADIANS(N2765))+COS(Resultats!$H$11)*COS(RADIANS(N2765))*COS(Resultats!$E$11-RADIANS(M2765))))</f>
        <v>87.74372067034696</v>
      </c>
      <c r="AD2765">
        <f>+IF(AB2765=Data!$E$18,1,0)</f>
        <v>0</v>
      </c>
      <c r="AE2765">
        <f>+IF(AC2765&lt;Data!$B$17,1,0)</f>
        <v>0</v>
      </c>
      <c r="AF2765" s="7">
        <f>+IF(AND(AD2765,AE2765),1,0)</f>
        <v>0</v>
      </c>
    </row>
    <row r="2766" spans="1:32" x14ac:dyDescent="0.2">
      <c r="A2766">
        <v>6237</v>
      </c>
      <c r="C2766">
        <v>151613</v>
      </c>
      <c r="D2766">
        <v>30076</v>
      </c>
      <c r="E2766">
        <v>16</v>
      </c>
      <c r="F2766">
        <v>45</v>
      </c>
      <c r="G2766">
        <v>17.8</v>
      </c>
      <c r="H2766" t="s">
        <v>24</v>
      </c>
      <c r="I2766">
        <v>56</v>
      </c>
      <c r="J2766">
        <v>46</v>
      </c>
      <c r="K2766">
        <v>55</v>
      </c>
      <c r="L2766">
        <v>16.754944444444444</v>
      </c>
      <c r="M2766">
        <v>251.32416666666666</v>
      </c>
      <c r="N2766">
        <v>56.781944444444441</v>
      </c>
      <c r="O2766">
        <v>4.8499999999999996</v>
      </c>
      <c r="Q2766">
        <v>0.38</v>
      </c>
      <c r="S2766">
        <v>-0.06</v>
      </c>
      <c r="U2766">
        <v>0.21</v>
      </c>
      <c r="Y2766" t="s">
        <v>63</v>
      </c>
      <c r="Z2766" t="s">
        <v>63</v>
      </c>
      <c r="AA2766" t="s">
        <v>2897</v>
      </c>
      <c r="AB2766" t="str">
        <f>+LEFT(AA2766,1)</f>
        <v>F</v>
      </c>
      <c r="AC2766" s="6">
        <f>DEGREES(ACOS(SIN(Resultats!$H$11)*SIN(RADIANS(N2766))+COS(Resultats!$H$11)*COS(RADIANS(N2766))*COS(Resultats!$E$11-RADIANS(M2766))))</f>
        <v>87.745647007410241</v>
      </c>
      <c r="AD2766">
        <f>+IF(AB2766=Data!$E$18,1,0)</f>
        <v>0</v>
      </c>
      <c r="AE2766">
        <f>+IF(AC2766&lt;Data!$B$17,1,0)</f>
        <v>0</v>
      </c>
      <c r="AF2766" s="7">
        <f>+IF(AND(AD2766,AE2766),1,0)</f>
        <v>0</v>
      </c>
    </row>
    <row r="2767" spans="1:32" x14ac:dyDescent="0.2">
      <c r="A2767">
        <v>6396</v>
      </c>
      <c r="B2767" t="s">
        <v>4810</v>
      </c>
      <c r="C2767">
        <v>155763</v>
      </c>
      <c r="D2767">
        <v>17365</v>
      </c>
      <c r="E2767">
        <v>17</v>
      </c>
      <c r="F2767">
        <v>8</v>
      </c>
      <c r="G2767">
        <v>47.2</v>
      </c>
      <c r="H2767" t="s">
        <v>24</v>
      </c>
      <c r="I2767">
        <v>65</v>
      </c>
      <c r="J2767">
        <v>42</v>
      </c>
      <c r="K2767">
        <v>53</v>
      </c>
      <c r="L2767">
        <v>17.146444444444445</v>
      </c>
      <c r="M2767">
        <v>257.19666666666666</v>
      </c>
      <c r="N2767">
        <v>65.714722222222221</v>
      </c>
      <c r="O2767">
        <v>3.17</v>
      </c>
      <c r="Q2767">
        <v>-0.12</v>
      </c>
      <c r="S2767">
        <v>-0.43</v>
      </c>
      <c r="U2767">
        <v>-0.12</v>
      </c>
      <c r="Y2767" t="s">
        <v>2954</v>
      </c>
      <c r="Z2767" t="s">
        <v>2954</v>
      </c>
      <c r="AA2767" t="s">
        <v>15424</v>
      </c>
      <c r="AB2767" t="str">
        <f>+LEFT(AA2767,1)</f>
        <v>B</v>
      </c>
      <c r="AC2767" s="6">
        <f>DEGREES(ACOS(SIN(Resultats!$H$11)*SIN(RADIANS(N2767))+COS(Resultats!$H$11)*COS(RADIANS(N2767))*COS(Resultats!$E$11-RADIANS(M2767))))</f>
        <v>87.79166386962774</v>
      </c>
      <c r="AD2767">
        <f>+IF(AB2767=Data!$E$18,1,0)</f>
        <v>0</v>
      </c>
      <c r="AE2767">
        <f>+IF(AC2767&lt;Data!$B$17,1,0)</f>
        <v>0</v>
      </c>
      <c r="AF2767" s="7">
        <f>+IF(AND(AD2767,AE2767),1,0)</f>
        <v>0</v>
      </c>
    </row>
    <row r="2768" spans="1:32" x14ac:dyDescent="0.2">
      <c r="A2768">
        <v>5866</v>
      </c>
      <c r="C2768">
        <v>140986</v>
      </c>
      <c r="D2768">
        <v>140751</v>
      </c>
      <c r="E2768">
        <v>15</v>
      </c>
      <c r="F2768">
        <v>46</v>
      </c>
      <c r="G2768">
        <v>45.4</v>
      </c>
      <c r="H2768" t="s">
        <v>26</v>
      </c>
      <c r="I2768">
        <v>6</v>
      </c>
      <c r="J2768">
        <v>7</v>
      </c>
      <c r="K2768">
        <v>13</v>
      </c>
      <c r="L2768">
        <v>15.779277777777779</v>
      </c>
      <c r="M2768">
        <v>236.68916666666667</v>
      </c>
      <c r="N2768">
        <v>-6.120277777777777</v>
      </c>
      <c r="O2768">
        <v>6.24</v>
      </c>
      <c r="Q2768">
        <v>1.17</v>
      </c>
      <c r="S2768">
        <v>1.0900000000000001</v>
      </c>
      <c r="Y2768" t="s">
        <v>197</v>
      </c>
      <c r="Z2768" t="s">
        <v>197</v>
      </c>
      <c r="AA2768" t="s">
        <v>197</v>
      </c>
      <c r="AB2768" t="str">
        <f>+LEFT(AA2768,1)</f>
        <v>K</v>
      </c>
      <c r="AC2768" s="6">
        <f>DEGREES(ACOS(SIN(Resultats!$H$11)*SIN(RADIANS(N2768))+COS(Resultats!$H$11)*COS(RADIANS(N2768))*COS(Resultats!$E$11-RADIANS(M2768))))</f>
        <v>87.820082968655228</v>
      </c>
      <c r="AD2768">
        <f>+IF(AB2768=Data!$E$18,1,0)</f>
        <v>0</v>
      </c>
      <c r="AE2768">
        <f>+IF(AC2768&lt;Data!$B$17,1,0)</f>
        <v>0</v>
      </c>
      <c r="AF2768" s="7">
        <f>+IF(AND(AD2768,AE2768),1,0)</f>
        <v>0</v>
      </c>
    </row>
    <row r="2769" spans="1:32" x14ac:dyDescent="0.2">
      <c r="A2769">
        <v>1243</v>
      </c>
      <c r="C2769">
        <v>25330</v>
      </c>
      <c r="D2769">
        <v>111566</v>
      </c>
      <c r="E2769">
        <v>4</v>
      </c>
      <c r="F2769">
        <v>1</v>
      </c>
      <c r="G2769">
        <v>46.1</v>
      </c>
      <c r="H2769" t="s">
        <v>24</v>
      </c>
      <c r="I2769">
        <v>9</v>
      </c>
      <c r="J2769">
        <v>59</v>
      </c>
      <c r="K2769">
        <v>52</v>
      </c>
      <c r="L2769">
        <v>4.0294722222222221</v>
      </c>
      <c r="M2769">
        <v>60.442083333333329</v>
      </c>
      <c r="N2769">
        <v>9.9977777777777774</v>
      </c>
      <c r="O2769">
        <v>5.67</v>
      </c>
      <c r="Q2769">
        <v>0.02</v>
      </c>
      <c r="S2769">
        <v>-0.41</v>
      </c>
      <c r="Y2769" t="s">
        <v>211</v>
      </c>
      <c r="Z2769" t="s">
        <v>211</v>
      </c>
      <c r="AA2769" t="s">
        <v>15423</v>
      </c>
      <c r="AB2769" t="str">
        <f>+LEFT(AA2769,1)</f>
        <v>B</v>
      </c>
      <c r="AC2769" s="6">
        <f>DEGREES(ACOS(SIN(Resultats!$H$11)*SIN(RADIANS(N2769))+COS(Resultats!$H$11)*COS(RADIANS(N2769))*COS(Resultats!$E$11-RADIANS(M2769))))</f>
        <v>87.843440141586314</v>
      </c>
      <c r="AD2769">
        <f>+IF(AB2769=Data!$E$18,1,0)</f>
        <v>0</v>
      </c>
      <c r="AE2769">
        <f>+IF(AC2769&lt;Data!$B$17,1,0)</f>
        <v>0</v>
      </c>
      <c r="AF2769" s="7">
        <f>+IF(AND(AD2769,AE2769),1,0)</f>
        <v>0</v>
      </c>
    </row>
    <row r="2770" spans="1:32" x14ac:dyDescent="0.2">
      <c r="A2770">
        <v>1047</v>
      </c>
      <c r="C2770">
        <v>21455</v>
      </c>
      <c r="D2770">
        <v>38874</v>
      </c>
      <c r="E2770">
        <v>3</v>
      </c>
      <c r="F2770">
        <v>29</v>
      </c>
      <c r="G2770">
        <v>26.2</v>
      </c>
      <c r="H2770" t="s">
        <v>24</v>
      </c>
      <c r="I2770">
        <v>46</v>
      </c>
      <c r="J2770">
        <v>56</v>
      </c>
      <c r="K2770">
        <v>16</v>
      </c>
      <c r="L2770">
        <v>3.4906111111111113</v>
      </c>
      <c r="M2770">
        <v>52.359166666666667</v>
      </c>
      <c r="N2770">
        <v>46.937777777777775</v>
      </c>
      <c r="O2770">
        <v>6.24</v>
      </c>
      <c r="Q2770">
        <v>0.13</v>
      </c>
      <c r="S2770">
        <v>-0.25</v>
      </c>
      <c r="Y2770" t="s">
        <v>131</v>
      </c>
      <c r="Z2770" t="s">
        <v>131</v>
      </c>
      <c r="AA2770" t="s">
        <v>15416</v>
      </c>
      <c r="AB2770" t="str">
        <f>+LEFT(AA2770,1)</f>
        <v>B</v>
      </c>
      <c r="AC2770" s="6">
        <f>DEGREES(ACOS(SIN(Resultats!$H$11)*SIN(RADIANS(N2770))+COS(Resultats!$H$11)*COS(RADIANS(N2770))*COS(Resultats!$E$11-RADIANS(M2770))))</f>
        <v>87.853034323217827</v>
      </c>
      <c r="AD2770">
        <f>+IF(AB2770=Data!$E$18,1,0)</f>
        <v>0</v>
      </c>
      <c r="AE2770">
        <f>+IF(AC2770&lt;Data!$B$17,1,0)</f>
        <v>0</v>
      </c>
      <c r="AF2770" s="7">
        <f>+IF(AND(AD2770,AE2770),1,0)</f>
        <v>0</v>
      </c>
    </row>
    <row r="2771" spans="1:32" x14ac:dyDescent="0.2">
      <c r="A2771">
        <v>1188</v>
      </c>
      <c r="C2771">
        <v>23985</v>
      </c>
      <c r="D2771">
        <v>76256</v>
      </c>
      <c r="E2771">
        <v>3</v>
      </c>
      <c r="F2771">
        <v>50</v>
      </c>
      <c r="G2771">
        <v>18.899999999999999</v>
      </c>
      <c r="H2771" t="s">
        <v>24</v>
      </c>
      <c r="I2771">
        <v>25</v>
      </c>
      <c r="J2771">
        <v>34</v>
      </c>
      <c r="K2771">
        <v>46</v>
      </c>
      <c r="L2771">
        <v>3.8385833333333337</v>
      </c>
      <c r="M2771">
        <v>57.578749999999999</v>
      </c>
      <c r="N2771">
        <v>25.579444444444444</v>
      </c>
      <c r="O2771">
        <v>5.26</v>
      </c>
      <c r="Q2771">
        <v>0.21</v>
      </c>
      <c r="S2771">
        <v>0.08</v>
      </c>
      <c r="Y2771" t="s">
        <v>20</v>
      </c>
      <c r="Z2771" t="s">
        <v>9623</v>
      </c>
      <c r="AA2771" t="s">
        <v>18</v>
      </c>
      <c r="AB2771" t="str">
        <f>+LEFT(AA2771,1)</f>
        <v>A</v>
      </c>
      <c r="AC2771" s="6">
        <f>DEGREES(ACOS(SIN(Resultats!$H$11)*SIN(RADIANS(N2771))+COS(Resultats!$H$11)*COS(RADIANS(N2771))*COS(Resultats!$E$11-RADIANS(M2771))))</f>
        <v>87.853881638530282</v>
      </c>
      <c r="AD2771">
        <f>+IF(AB2771=Data!$E$18,1,0)</f>
        <v>1</v>
      </c>
      <c r="AE2771">
        <f>+IF(AC2771&lt;Data!$B$17,1,0)</f>
        <v>0</v>
      </c>
      <c r="AF2771" s="7">
        <f>+IF(AND(AD2771,AE2771),1,0)</f>
        <v>0</v>
      </c>
    </row>
    <row r="2772" spans="1:32" x14ac:dyDescent="0.2">
      <c r="A2772">
        <v>7901</v>
      </c>
      <c r="B2772" t="s">
        <v>3322</v>
      </c>
      <c r="C2772">
        <v>196787</v>
      </c>
      <c r="D2772">
        <v>3408</v>
      </c>
      <c r="E2772">
        <v>20</v>
      </c>
      <c r="F2772">
        <v>28</v>
      </c>
      <c r="G2772">
        <v>14.6</v>
      </c>
      <c r="H2772" t="s">
        <v>24</v>
      </c>
      <c r="I2772">
        <v>81</v>
      </c>
      <c r="J2772">
        <v>25</v>
      </c>
      <c r="K2772">
        <v>22</v>
      </c>
      <c r="L2772">
        <v>20.470722222222221</v>
      </c>
      <c r="M2772">
        <v>307.06083333333333</v>
      </c>
      <c r="N2772">
        <v>81.422777777777782</v>
      </c>
      <c r="O2772">
        <v>5.46</v>
      </c>
      <c r="Q2772">
        <v>1.02</v>
      </c>
      <c r="S2772">
        <v>0.84</v>
      </c>
      <c r="Y2772" t="s">
        <v>60</v>
      </c>
      <c r="Z2772" t="s">
        <v>60</v>
      </c>
      <c r="AA2772" t="s">
        <v>28</v>
      </c>
      <c r="AB2772" t="str">
        <f>+LEFT(AA2772,1)</f>
        <v>G</v>
      </c>
      <c r="AC2772" s="6">
        <f>DEGREES(ACOS(SIN(Resultats!$H$11)*SIN(RADIANS(N2772))+COS(Resultats!$H$11)*COS(RADIANS(N2772))*COS(Resultats!$E$11-RADIANS(M2772))))</f>
        <v>87.911409221513367</v>
      </c>
      <c r="AD2772">
        <f>+IF(AB2772=Data!$E$18,1,0)</f>
        <v>0</v>
      </c>
      <c r="AE2772">
        <f>+IF(AC2772&lt;Data!$B$17,1,0)</f>
        <v>0</v>
      </c>
      <c r="AF2772" s="7">
        <f>+IF(AND(AD2772,AE2772),1,0)</f>
        <v>0</v>
      </c>
    </row>
    <row r="2773" spans="1:32" x14ac:dyDescent="0.2">
      <c r="A2773">
        <v>1029</v>
      </c>
      <c r="C2773">
        <v>21071</v>
      </c>
      <c r="D2773">
        <v>38817</v>
      </c>
      <c r="E2773">
        <v>3</v>
      </c>
      <c r="F2773">
        <v>25</v>
      </c>
      <c r="G2773">
        <v>57.4</v>
      </c>
      <c r="H2773" t="s">
        <v>24</v>
      </c>
      <c r="I2773">
        <v>49</v>
      </c>
      <c r="J2773">
        <v>7</v>
      </c>
      <c r="K2773">
        <v>15</v>
      </c>
      <c r="L2773">
        <v>3.4326111111111111</v>
      </c>
      <c r="M2773">
        <v>51.489166666666662</v>
      </c>
      <c r="N2773">
        <v>49.120833333333337</v>
      </c>
      <c r="O2773">
        <v>6.09</v>
      </c>
      <c r="Q2773">
        <v>-7.0000000000000007E-2</v>
      </c>
      <c r="S2773">
        <v>-0.49</v>
      </c>
      <c r="Y2773" t="s">
        <v>131</v>
      </c>
      <c r="Z2773" t="s">
        <v>131</v>
      </c>
      <c r="AA2773" t="s">
        <v>15416</v>
      </c>
      <c r="AB2773" t="str">
        <f>+LEFT(AA2773,1)</f>
        <v>B</v>
      </c>
      <c r="AC2773" s="6">
        <f>DEGREES(ACOS(SIN(Resultats!$H$11)*SIN(RADIANS(N2773))+COS(Resultats!$H$11)*COS(RADIANS(N2773))*COS(Resultats!$E$11-RADIANS(M2773))))</f>
        <v>87.942249501005648</v>
      </c>
      <c r="AD2773">
        <f>+IF(AB2773=Data!$E$18,1,0)</f>
        <v>0</v>
      </c>
      <c r="AE2773">
        <f>+IF(AC2773&lt;Data!$B$17,1,0)</f>
        <v>0</v>
      </c>
      <c r="AF2773" s="7">
        <f>+IF(AND(AD2773,AE2773),1,0)</f>
        <v>0</v>
      </c>
    </row>
    <row r="2774" spans="1:32" x14ac:dyDescent="0.2">
      <c r="A2774">
        <v>1131</v>
      </c>
      <c r="B2774" t="s">
        <v>3125</v>
      </c>
      <c r="C2774">
        <v>23180</v>
      </c>
      <c r="D2774">
        <v>56673</v>
      </c>
      <c r="E2774">
        <v>3</v>
      </c>
      <c r="F2774">
        <v>44</v>
      </c>
      <c r="G2774">
        <v>19.100000000000001</v>
      </c>
      <c r="H2774" t="s">
        <v>24</v>
      </c>
      <c r="I2774">
        <v>32</v>
      </c>
      <c r="J2774">
        <v>17</v>
      </c>
      <c r="K2774">
        <v>18</v>
      </c>
      <c r="L2774">
        <v>3.7386388888888891</v>
      </c>
      <c r="M2774">
        <v>56.079583333333339</v>
      </c>
      <c r="N2774">
        <v>32.288333333333334</v>
      </c>
      <c r="O2774">
        <v>3.83</v>
      </c>
      <c r="Q2774">
        <v>0.05</v>
      </c>
      <c r="S2774">
        <v>-0.75</v>
      </c>
      <c r="U2774">
        <v>0</v>
      </c>
      <c r="Y2774" t="s">
        <v>3127</v>
      </c>
      <c r="Z2774" t="s">
        <v>3127</v>
      </c>
      <c r="AA2774" t="s">
        <v>15425</v>
      </c>
      <c r="AB2774" t="str">
        <f>+LEFT(AA2774,1)</f>
        <v>B</v>
      </c>
      <c r="AC2774" s="6">
        <f>DEGREES(ACOS(SIN(Resultats!$H$11)*SIN(RADIANS(N2774))+COS(Resultats!$H$11)*COS(RADIANS(N2774))*COS(Resultats!$E$11-RADIANS(M2774))))</f>
        <v>87.946145372770033</v>
      </c>
      <c r="AD2774">
        <f>+IF(AB2774=Data!$E$18,1,0)</f>
        <v>0</v>
      </c>
      <c r="AE2774">
        <f>+IF(AC2774&lt;Data!$B$17,1,0)</f>
        <v>0</v>
      </c>
      <c r="AF2774" s="7">
        <f>+IF(AND(AD2774,AE2774),1,0)</f>
        <v>0</v>
      </c>
    </row>
    <row r="2775" spans="1:32" x14ac:dyDescent="0.2">
      <c r="A2775">
        <v>5875</v>
      </c>
      <c r="C2775">
        <v>141378</v>
      </c>
      <c r="D2775">
        <v>140775</v>
      </c>
      <c r="E2775">
        <v>15</v>
      </c>
      <c r="F2775">
        <v>48</v>
      </c>
      <c r="G2775">
        <v>56.8</v>
      </c>
      <c r="H2775" t="s">
        <v>26</v>
      </c>
      <c r="I2775">
        <v>3</v>
      </c>
      <c r="J2775">
        <v>49</v>
      </c>
      <c r="K2775">
        <v>7</v>
      </c>
      <c r="L2775">
        <v>15.815777777777779</v>
      </c>
      <c r="M2775">
        <v>237.23666666666668</v>
      </c>
      <c r="N2775">
        <v>-3.8186111111111107</v>
      </c>
      <c r="O2775">
        <v>5.53</v>
      </c>
      <c r="Q2775">
        <v>0.12</v>
      </c>
      <c r="S2775">
        <v>0.11</v>
      </c>
      <c r="U2775">
        <v>0.04</v>
      </c>
      <c r="Y2775" t="s">
        <v>328</v>
      </c>
      <c r="Z2775" t="s">
        <v>328</v>
      </c>
      <c r="AA2775" t="s">
        <v>15427</v>
      </c>
      <c r="AB2775" t="str">
        <f>+LEFT(AA2775,1)</f>
        <v>A</v>
      </c>
      <c r="AC2775" s="6">
        <f>DEGREES(ACOS(SIN(Resultats!$H$11)*SIN(RADIANS(N2775))+COS(Resultats!$H$11)*COS(RADIANS(N2775))*COS(Resultats!$E$11-RADIANS(M2775))))</f>
        <v>87.947907530297911</v>
      </c>
      <c r="AD2775">
        <f>+IF(AB2775=Data!$E$18,1,0)</f>
        <v>1</v>
      </c>
      <c r="AE2775">
        <f>+IF(AC2775&lt;Data!$B$17,1,0)</f>
        <v>0</v>
      </c>
      <c r="AF2775" s="7">
        <f>+IF(AND(AD2775,AE2775),1,0)</f>
        <v>0</v>
      </c>
    </row>
    <row r="2776" spans="1:32" x14ac:dyDescent="0.2">
      <c r="A2776">
        <v>6637</v>
      </c>
      <c r="B2776" t="s">
        <v>4151</v>
      </c>
      <c r="C2776">
        <v>162004</v>
      </c>
      <c r="D2776">
        <v>8891</v>
      </c>
      <c r="E2776">
        <v>17</v>
      </c>
      <c r="F2776">
        <v>41</v>
      </c>
      <c r="G2776">
        <v>58</v>
      </c>
      <c r="H2776" t="s">
        <v>24</v>
      </c>
      <c r="I2776">
        <v>72</v>
      </c>
      <c r="J2776">
        <v>9</v>
      </c>
      <c r="K2776">
        <v>25</v>
      </c>
      <c r="L2776">
        <v>17.699444444444445</v>
      </c>
      <c r="M2776">
        <v>265.49166666666667</v>
      </c>
      <c r="N2776">
        <v>72.156944444444449</v>
      </c>
      <c r="O2776">
        <v>5.79</v>
      </c>
      <c r="Q2776">
        <v>0.53</v>
      </c>
      <c r="S2776">
        <v>0.02</v>
      </c>
      <c r="Y2776" t="s">
        <v>124</v>
      </c>
      <c r="Z2776" t="s">
        <v>124</v>
      </c>
      <c r="AA2776" t="s">
        <v>3095</v>
      </c>
      <c r="AB2776" t="str">
        <f>+LEFT(AA2776,1)</f>
        <v>G</v>
      </c>
      <c r="AC2776" s="6">
        <f>DEGREES(ACOS(SIN(Resultats!$H$11)*SIN(RADIANS(N2776))+COS(Resultats!$H$11)*COS(RADIANS(N2776))*COS(Resultats!$E$11-RADIANS(M2776))))</f>
        <v>87.969811461618818</v>
      </c>
      <c r="AD2776">
        <f>+IF(AB2776=Data!$E$18,1,0)</f>
        <v>0</v>
      </c>
      <c r="AE2776">
        <f>+IF(AC2776&lt;Data!$B$17,1,0)</f>
        <v>0</v>
      </c>
      <c r="AF2776" s="7">
        <f>+IF(AND(AD2776,AE2776),1,0)</f>
        <v>0</v>
      </c>
    </row>
    <row r="2777" spans="1:32" x14ac:dyDescent="0.2">
      <c r="A2777">
        <v>6636</v>
      </c>
      <c r="B2777" t="s">
        <v>4151</v>
      </c>
      <c r="C2777">
        <v>162003</v>
      </c>
      <c r="D2777">
        <v>8890</v>
      </c>
      <c r="E2777">
        <v>17</v>
      </c>
      <c r="F2777">
        <v>41</v>
      </c>
      <c r="G2777">
        <v>56.3</v>
      </c>
      <c r="H2777" t="s">
        <v>24</v>
      </c>
      <c r="I2777">
        <v>72</v>
      </c>
      <c r="J2777">
        <v>8</v>
      </c>
      <c r="K2777">
        <v>56</v>
      </c>
      <c r="L2777">
        <v>17.698972222222224</v>
      </c>
      <c r="M2777">
        <v>265.48458333333338</v>
      </c>
      <c r="N2777">
        <v>72.148888888888891</v>
      </c>
      <c r="O2777">
        <v>4.58</v>
      </c>
      <c r="Q2777">
        <v>0.42</v>
      </c>
      <c r="S2777">
        <v>0.01</v>
      </c>
      <c r="U2777">
        <v>0.23</v>
      </c>
      <c r="Y2777" t="s">
        <v>530</v>
      </c>
      <c r="Z2777" t="s">
        <v>6012</v>
      </c>
      <c r="AA2777" t="s">
        <v>2154</v>
      </c>
      <c r="AB2777" t="str">
        <f>+LEFT(AA2777,1)</f>
        <v>F</v>
      </c>
      <c r="AC2777" s="6">
        <f>DEGREES(ACOS(SIN(Resultats!$H$11)*SIN(RADIANS(N2777))+COS(Resultats!$H$11)*COS(RADIANS(N2777))*COS(Resultats!$E$11-RADIANS(M2777))))</f>
        <v>87.971560993705666</v>
      </c>
      <c r="AD2777">
        <f>+IF(AB2777=Data!$E$18,1,0)</f>
        <v>0</v>
      </c>
      <c r="AE2777">
        <f>+IF(AC2777&lt;Data!$B$17,1,0)</f>
        <v>0</v>
      </c>
      <c r="AF2777" s="7">
        <f>+IF(AND(AD2777,AE2777),1,0)</f>
        <v>0</v>
      </c>
    </row>
    <row r="2778" spans="1:32" x14ac:dyDescent="0.2">
      <c r="A2778">
        <v>6005</v>
      </c>
      <c r="C2778">
        <v>144889</v>
      </c>
      <c r="D2778">
        <v>84202</v>
      </c>
      <c r="E2778">
        <v>16</v>
      </c>
      <c r="F2778">
        <v>7</v>
      </c>
      <c r="G2778">
        <v>22.2</v>
      </c>
      <c r="H2778" t="s">
        <v>24</v>
      </c>
      <c r="I2778">
        <v>21</v>
      </c>
      <c r="J2778">
        <v>49</v>
      </c>
      <c r="K2778">
        <v>21</v>
      </c>
      <c r="L2778">
        <v>16.122833333333332</v>
      </c>
      <c r="M2778">
        <v>241.8425</v>
      </c>
      <c r="N2778">
        <v>21.822500000000002</v>
      </c>
      <c r="O2778">
        <v>6.14</v>
      </c>
      <c r="Q2778">
        <v>1.37</v>
      </c>
      <c r="S2778">
        <v>1.51</v>
      </c>
      <c r="U2778">
        <v>0.76</v>
      </c>
      <c r="Y2778" t="s">
        <v>172</v>
      </c>
      <c r="Z2778" t="s">
        <v>172</v>
      </c>
      <c r="AA2778" t="s">
        <v>80</v>
      </c>
      <c r="AB2778" t="str">
        <f>+LEFT(AA2778,1)</f>
        <v>K</v>
      </c>
      <c r="AC2778" s="6">
        <f>DEGREES(ACOS(SIN(Resultats!$H$11)*SIN(RADIANS(N2778))+COS(Resultats!$H$11)*COS(RADIANS(N2778))*COS(Resultats!$E$11-RADIANS(M2778))))</f>
        <v>87.985294756186136</v>
      </c>
      <c r="AD2778">
        <f>+IF(AB2778=Data!$E$18,1,0)</f>
        <v>0</v>
      </c>
      <c r="AE2778">
        <f>+IF(AC2778&lt;Data!$B$17,1,0)</f>
        <v>0</v>
      </c>
      <c r="AF2778" s="7">
        <f>+IF(AND(AD2778,AE2778),1,0)</f>
        <v>0</v>
      </c>
    </row>
    <row r="2779" spans="1:32" x14ac:dyDescent="0.2">
      <c r="A2779">
        <v>1017</v>
      </c>
      <c r="B2779" t="s">
        <v>3048</v>
      </c>
      <c r="C2779">
        <v>20902</v>
      </c>
      <c r="D2779">
        <v>38787</v>
      </c>
      <c r="E2779">
        <v>3</v>
      </c>
      <c r="F2779">
        <v>24</v>
      </c>
      <c r="G2779">
        <v>19.399999999999999</v>
      </c>
      <c r="H2779" t="s">
        <v>24</v>
      </c>
      <c r="I2779">
        <v>49</v>
      </c>
      <c r="J2779">
        <v>51</v>
      </c>
      <c r="K2779">
        <v>40</v>
      </c>
      <c r="L2779">
        <v>3.405388888888889</v>
      </c>
      <c r="M2779">
        <v>51.080833333333338</v>
      </c>
      <c r="N2779">
        <v>49.861111111111114</v>
      </c>
      <c r="O2779">
        <v>1.79</v>
      </c>
      <c r="Q2779">
        <v>0.48</v>
      </c>
      <c r="S2779">
        <v>0.37</v>
      </c>
      <c r="U2779">
        <v>0.33</v>
      </c>
      <c r="Y2779" t="s">
        <v>3049</v>
      </c>
      <c r="Z2779" t="s">
        <v>3049</v>
      </c>
      <c r="AA2779" t="s">
        <v>2154</v>
      </c>
      <c r="AB2779" t="str">
        <f>+LEFT(AA2779,1)</f>
        <v>F</v>
      </c>
      <c r="AC2779" s="6">
        <f>DEGREES(ACOS(SIN(Resultats!$H$11)*SIN(RADIANS(N2779))+COS(Resultats!$H$11)*COS(RADIANS(N2779))*COS(Resultats!$E$11-RADIANS(M2779))))</f>
        <v>88.033010351453171</v>
      </c>
      <c r="AD2779">
        <f>+IF(AB2779=Data!$E$18,1,0)</f>
        <v>0</v>
      </c>
      <c r="AE2779">
        <f>+IF(AC2779&lt;Data!$B$17,1,0)</f>
        <v>0</v>
      </c>
      <c r="AF2779" s="7">
        <f>+IF(AND(AD2779,AE2779),1,0)</f>
        <v>0</v>
      </c>
    </row>
    <row r="2780" spans="1:32" x14ac:dyDescent="0.2">
      <c r="A2780">
        <v>1123</v>
      </c>
      <c r="B2780" t="s">
        <v>3119</v>
      </c>
      <c r="C2780">
        <v>22951</v>
      </c>
      <c r="D2780">
        <v>56646</v>
      </c>
      <c r="E2780">
        <v>3</v>
      </c>
      <c r="F2780">
        <v>42</v>
      </c>
      <c r="G2780">
        <v>22.5</v>
      </c>
      <c r="H2780" t="s">
        <v>24</v>
      </c>
      <c r="I2780">
        <v>33</v>
      </c>
      <c r="J2780">
        <v>57</v>
      </c>
      <c r="K2780">
        <v>54</v>
      </c>
      <c r="L2780">
        <v>3.7062499999999998</v>
      </c>
      <c r="M2780">
        <v>55.59375</v>
      </c>
      <c r="N2780">
        <v>33.965000000000003</v>
      </c>
      <c r="O2780">
        <v>4.97</v>
      </c>
      <c r="Q2780">
        <v>-0.01</v>
      </c>
      <c r="S2780">
        <v>-0.84</v>
      </c>
      <c r="Y2780" t="s">
        <v>3120</v>
      </c>
      <c r="Z2780" t="s">
        <v>3120</v>
      </c>
      <c r="AA2780" t="s">
        <v>15431</v>
      </c>
      <c r="AB2780" t="str">
        <f>+LEFT(AA2780,1)</f>
        <v>B</v>
      </c>
      <c r="AC2780" s="6">
        <f>DEGREES(ACOS(SIN(Resultats!$H$11)*SIN(RADIANS(N2780))+COS(Resultats!$H$11)*COS(RADIANS(N2780))*COS(Resultats!$E$11-RADIANS(M2780))))</f>
        <v>88.036458622871493</v>
      </c>
      <c r="AD2780">
        <f>+IF(AB2780=Data!$E$18,1,0)</f>
        <v>0</v>
      </c>
      <c r="AE2780">
        <f>+IF(AC2780&lt;Data!$B$17,1,0)</f>
        <v>0</v>
      </c>
      <c r="AF2780" s="7">
        <f>+IF(AND(AD2780,AE2780),1,0)</f>
        <v>0</v>
      </c>
    </row>
    <row r="2781" spans="1:32" x14ac:dyDescent="0.2">
      <c r="A2781">
        <v>5881</v>
      </c>
      <c r="B2781" t="s">
        <v>4458</v>
      </c>
      <c r="C2781">
        <v>141513</v>
      </c>
      <c r="D2781">
        <v>140787</v>
      </c>
      <c r="E2781">
        <v>15</v>
      </c>
      <c r="F2781">
        <v>49</v>
      </c>
      <c r="G2781">
        <v>37.200000000000003</v>
      </c>
      <c r="H2781" t="s">
        <v>26</v>
      </c>
      <c r="I2781">
        <v>3</v>
      </c>
      <c r="J2781">
        <v>25</v>
      </c>
      <c r="K2781">
        <v>49</v>
      </c>
      <c r="L2781">
        <v>15.827</v>
      </c>
      <c r="M2781">
        <v>237.405</v>
      </c>
      <c r="N2781">
        <v>-3.4302777777777775</v>
      </c>
      <c r="O2781">
        <v>3.53</v>
      </c>
      <c r="Q2781">
        <v>-0.04</v>
      </c>
      <c r="S2781">
        <v>-0.1</v>
      </c>
      <c r="U2781">
        <v>-0.05</v>
      </c>
      <c r="Y2781" t="s">
        <v>134</v>
      </c>
      <c r="Z2781" t="s">
        <v>134</v>
      </c>
      <c r="AA2781" t="s">
        <v>2210</v>
      </c>
      <c r="AB2781" t="str">
        <f>+LEFT(AA2781,1)</f>
        <v>A</v>
      </c>
      <c r="AC2781" s="6">
        <f>DEGREES(ACOS(SIN(Resultats!$H$11)*SIN(RADIANS(N2781))+COS(Resultats!$H$11)*COS(RADIANS(N2781))*COS(Resultats!$E$11-RADIANS(M2781))))</f>
        <v>88.044800894060344</v>
      </c>
      <c r="AD2781">
        <f>+IF(AB2781=Data!$E$18,1,0)</f>
        <v>1</v>
      </c>
      <c r="AE2781">
        <f>+IF(AC2781&lt;Data!$B$17,1,0)</f>
        <v>0</v>
      </c>
      <c r="AF2781" s="7">
        <f>+IF(AND(AD2781,AE2781),1,0)</f>
        <v>0</v>
      </c>
    </row>
    <row r="2782" spans="1:32" x14ac:dyDescent="0.2">
      <c r="A2782">
        <v>7423</v>
      </c>
      <c r="C2782">
        <v>184102</v>
      </c>
      <c r="D2782">
        <v>9414</v>
      </c>
      <c r="E2782">
        <v>19</v>
      </c>
      <c r="F2782">
        <v>21</v>
      </c>
      <c r="G2782">
        <v>40.200000000000003</v>
      </c>
      <c r="H2782" t="s">
        <v>24</v>
      </c>
      <c r="I2782">
        <v>79</v>
      </c>
      <c r="J2782">
        <v>36</v>
      </c>
      <c r="K2782">
        <v>10</v>
      </c>
      <c r="L2782">
        <v>19.361166666666669</v>
      </c>
      <c r="M2782">
        <v>290.41750000000002</v>
      </c>
      <c r="N2782">
        <v>79.602777777777774</v>
      </c>
      <c r="O2782">
        <v>6.05</v>
      </c>
      <c r="Q2782">
        <v>7.0000000000000007E-2</v>
      </c>
      <c r="S2782">
        <v>0.06</v>
      </c>
      <c r="Y2782" t="s">
        <v>298</v>
      </c>
      <c r="Z2782" t="s">
        <v>298</v>
      </c>
      <c r="AA2782" t="s">
        <v>1740</v>
      </c>
      <c r="AB2782" t="str">
        <f>+LEFT(AA2782,1)</f>
        <v>A</v>
      </c>
      <c r="AC2782" s="6">
        <f>DEGREES(ACOS(SIN(Resultats!$H$11)*SIN(RADIANS(N2782))+COS(Resultats!$H$11)*COS(RADIANS(N2782))*COS(Resultats!$E$11-RADIANS(M2782))))</f>
        <v>88.061931005770361</v>
      </c>
      <c r="AD2782">
        <f>+IF(AB2782=Data!$E$18,1,0)</f>
        <v>1</v>
      </c>
      <c r="AE2782">
        <f>+IF(AC2782&lt;Data!$B$17,1,0)</f>
        <v>0</v>
      </c>
      <c r="AF2782" s="7">
        <f>+IF(AND(AD2782,AE2782),1,0)</f>
        <v>0</v>
      </c>
    </row>
    <row r="2783" spans="1:32" x14ac:dyDescent="0.2">
      <c r="A2783">
        <v>375</v>
      </c>
      <c r="C2783">
        <v>7732</v>
      </c>
      <c r="D2783">
        <v>4376</v>
      </c>
      <c r="E2783">
        <v>1</v>
      </c>
      <c r="F2783">
        <v>20</v>
      </c>
      <c r="G2783">
        <v>19.5</v>
      </c>
      <c r="H2783" t="s">
        <v>24</v>
      </c>
      <c r="I2783">
        <v>77</v>
      </c>
      <c r="J2783">
        <v>34</v>
      </c>
      <c r="K2783">
        <v>14</v>
      </c>
      <c r="L2783">
        <v>1.3387500000000001</v>
      </c>
      <c r="M2783">
        <v>20.081250000000001</v>
      </c>
      <c r="N2783">
        <v>77.570555555555558</v>
      </c>
      <c r="O2783">
        <v>6.31</v>
      </c>
      <c r="Q2783">
        <v>0.92</v>
      </c>
      <c r="Y2783" t="s">
        <v>33</v>
      </c>
      <c r="Z2783" t="s">
        <v>33</v>
      </c>
      <c r="AA2783" t="s">
        <v>235</v>
      </c>
      <c r="AB2783" t="str">
        <f>+LEFT(AA2783,1)</f>
        <v>G</v>
      </c>
      <c r="AC2783" s="6">
        <f>DEGREES(ACOS(SIN(Resultats!$H$11)*SIN(RADIANS(N2783))+COS(Resultats!$H$11)*COS(RADIANS(N2783))*COS(Resultats!$E$11-RADIANS(M2783))))</f>
        <v>88.076870647787985</v>
      </c>
      <c r="AD2783">
        <f>+IF(AB2783=Data!$E$18,1,0)</f>
        <v>0</v>
      </c>
      <c r="AE2783">
        <f>+IF(AC2783&lt;Data!$B$17,1,0)</f>
        <v>0</v>
      </c>
      <c r="AF2783" s="7">
        <f>+IF(AND(AD2783,AE2783),1,0)</f>
        <v>0</v>
      </c>
    </row>
    <row r="2784" spans="1:32" x14ac:dyDescent="0.2">
      <c r="A2784">
        <v>579</v>
      </c>
      <c r="C2784">
        <v>12173</v>
      </c>
      <c r="D2784">
        <v>4559</v>
      </c>
      <c r="E2784">
        <v>2</v>
      </c>
      <c r="F2784">
        <v>3</v>
      </c>
      <c r="G2784">
        <v>10.5</v>
      </c>
      <c r="H2784" t="s">
        <v>24</v>
      </c>
      <c r="I2784">
        <v>73</v>
      </c>
      <c r="J2784">
        <v>51</v>
      </c>
      <c r="K2784">
        <v>2</v>
      </c>
      <c r="L2784">
        <v>2.0529166666666665</v>
      </c>
      <c r="M2784">
        <v>30.793749999999999</v>
      </c>
      <c r="N2784">
        <v>73.850555555555545</v>
      </c>
      <c r="O2784">
        <v>6.23</v>
      </c>
      <c r="P2784" t="s">
        <v>103</v>
      </c>
      <c r="Y2784" t="s">
        <v>606</v>
      </c>
      <c r="Z2784" t="s">
        <v>606</v>
      </c>
      <c r="AA2784" t="s">
        <v>15427</v>
      </c>
      <c r="AB2784" t="str">
        <f>+LEFT(AA2784,1)</f>
        <v>A</v>
      </c>
      <c r="AC2784" s="6">
        <f>DEGREES(ACOS(SIN(Resultats!$H$11)*SIN(RADIANS(N2784))+COS(Resultats!$H$11)*COS(RADIANS(N2784))*COS(Resultats!$E$11-RADIANS(M2784))))</f>
        <v>88.101083111243327</v>
      </c>
      <c r="AD2784">
        <f>+IF(AB2784=Data!$E$18,1,0)</f>
        <v>1</v>
      </c>
      <c r="AE2784">
        <f>+IF(AC2784&lt;Data!$B$17,1,0)</f>
        <v>0</v>
      </c>
      <c r="AF2784" s="7">
        <f>+IF(AND(AD2784,AE2784),1,0)</f>
        <v>0</v>
      </c>
    </row>
    <row r="2785" spans="1:32" x14ac:dyDescent="0.2">
      <c r="A2785">
        <v>1253</v>
      </c>
      <c r="B2785" t="s">
        <v>2273</v>
      </c>
      <c r="C2785">
        <v>25558</v>
      </c>
      <c r="D2785">
        <v>111585</v>
      </c>
      <c r="E2785">
        <v>4</v>
      </c>
      <c r="F2785">
        <v>3</v>
      </c>
      <c r="G2785">
        <v>44.6</v>
      </c>
      <c r="H2785" t="s">
        <v>24</v>
      </c>
      <c r="I2785">
        <v>5</v>
      </c>
      <c r="J2785">
        <v>26</v>
      </c>
      <c r="K2785">
        <v>8</v>
      </c>
      <c r="L2785">
        <v>4.062388888888889</v>
      </c>
      <c r="M2785">
        <v>60.935833333333335</v>
      </c>
      <c r="N2785">
        <v>5.4355555555555561</v>
      </c>
      <c r="O2785">
        <v>5.33</v>
      </c>
      <c r="Q2785">
        <v>-0.08</v>
      </c>
      <c r="S2785">
        <v>-0.56999999999999995</v>
      </c>
      <c r="Y2785" t="s">
        <v>368</v>
      </c>
      <c r="Z2785" t="s">
        <v>368</v>
      </c>
      <c r="AA2785" t="s">
        <v>15433</v>
      </c>
      <c r="AB2785" t="str">
        <f>+LEFT(AA2785,1)</f>
        <v>B</v>
      </c>
      <c r="AC2785" s="6">
        <f>DEGREES(ACOS(SIN(Resultats!$H$11)*SIN(RADIANS(N2785))+COS(Resultats!$H$11)*COS(RADIANS(N2785))*COS(Resultats!$E$11-RADIANS(M2785))))</f>
        <v>88.139783100142182</v>
      </c>
      <c r="AD2785">
        <f>+IF(AB2785=Data!$E$18,1,0)</f>
        <v>0</v>
      </c>
      <c r="AE2785">
        <f>+IF(AC2785&lt;Data!$B$17,1,0)</f>
        <v>0</v>
      </c>
      <c r="AF2785" s="7">
        <f>+IF(AND(AD2785,AE2785),1,0)</f>
        <v>0</v>
      </c>
    </row>
    <row r="2786" spans="1:32" x14ac:dyDescent="0.2">
      <c r="A2786">
        <v>1193</v>
      </c>
      <c r="C2786">
        <v>24154</v>
      </c>
      <c r="D2786">
        <v>76275</v>
      </c>
      <c r="E2786">
        <v>3</v>
      </c>
      <c r="F2786">
        <v>51</v>
      </c>
      <c r="G2786">
        <v>36.6</v>
      </c>
      <c r="H2786" t="s">
        <v>24</v>
      </c>
      <c r="I2786">
        <v>22</v>
      </c>
      <c r="J2786">
        <v>1</v>
      </c>
      <c r="K2786">
        <v>54</v>
      </c>
      <c r="L2786">
        <v>3.8601666666666667</v>
      </c>
      <c r="M2786">
        <v>57.902500000000003</v>
      </c>
      <c r="N2786">
        <v>22.031666666666666</v>
      </c>
      <c r="O2786">
        <v>6.83</v>
      </c>
      <c r="P2786" t="s">
        <v>103</v>
      </c>
      <c r="Y2786" t="s">
        <v>54</v>
      </c>
      <c r="Z2786" t="s">
        <v>54</v>
      </c>
      <c r="AA2786" t="s">
        <v>197</v>
      </c>
      <c r="AB2786" t="str">
        <f>+LEFT(AA2786,1)</f>
        <v>K</v>
      </c>
      <c r="AC2786" s="6">
        <f>DEGREES(ACOS(SIN(Resultats!$H$11)*SIN(RADIANS(N2786))+COS(Resultats!$H$11)*COS(RADIANS(N2786))*COS(Resultats!$E$11-RADIANS(M2786))))</f>
        <v>88.181887863697611</v>
      </c>
      <c r="AD2786">
        <f>+IF(AB2786=Data!$E$18,1,0)</f>
        <v>0</v>
      </c>
      <c r="AE2786">
        <f>+IF(AC2786&lt;Data!$B$17,1,0)</f>
        <v>0</v>
      </c>
      <c r="AF2786" s="7">
        <f>+IF(AND(AD2786,AE2786),1,0)</f>
        <v>0</v>
      </c>
    </row>
    <row r="2787" spans="1:32" x14ac:dyDescent="0.2">
      <c r="A2787">
        <v>1251</v>
      </c>
      <c r="B2787" t="s">
        <v>2270</v>
      </c>
      <c r="C2787">
        <v>25490</v>
      </c>
      <c r="D2787">
        <v>111579</v>
      </c>
      <c r="E2787">
        <v>4</v>
      </c>
      <c r="F2787">
        <v>3</v>
      </c>
      <c r="G2787">
        <v>9.4</v>
      </c>
      <c r="H2787" t="s">
        <v>24</v>
      </c>
      <c r="I2787">
        <v>5</v>
      </c>
      <c r="J2787">
        <v>59</v>
      </c>
      <c r="K2787">
        <v>21</v>
      </c>
      <c r="L2787">
        <v>4.0526111111111112</v>
      </c>
      <c r="M2787">
        <v>60.789166666666667</v>
      </c>
      <c r="N2787">
        <v>5.9891666666666667</v>
      </c>
      <c r="O2787">
        <v>3.91</v>
      </c>
      <c r="Q2787">
        <v>0.03</v>
      </c>
      <c r="S2787">
        <v>7.0000000000000007E-2</v>
      </c>
      <c r="U2787">
        <v>0</v>
      </c>
      <c r="Y2787" t="s">
        <v>89</v>
      </c>
      <c r="Z2787" t="s">
        <v>89</v>
      </c>
      <c r="AA2787" t="s">
        <v>1469</v>
      </c>
      <c r="AB2787" t="str">
        <f>+LEFT(AA2787,1)</f>
        <v>A</v>
      </c>
      <c r="AC2787" s="6">
        <f>DEGREES(ACOS(SIN(Resultats!$H$11)*SIN(RADIANS(N2787))+COS(Resultats!$H$11)*COS(RADIANS(N2787))*COS(Resultats!$E$11-RADIANS(M2787))))</f>
        <v>88.188672459254533</v>
      </c>
      <c r="AD2787">
        <f>+IF(AB2787=Data!$E$18,1,0)</f>
        <v>1</v>
      </c>
      <c r="AE2787">
        <f>+IF(AC2787&lt;Data!$B$17,1,0)</f>
        <v>0</v>
      </c>
      <c r="AF2787" s="7">
        <f>+IF(AND(AD2787,AE2787),1,0)</f>
        <v>0</v>
      </c>
    </row>
    <row r="2788" spans="1:32" x14ac:dyDescent="0.2">
      <c r="A2788">
        <v>7908</v>
      </c>
      <c r="B2788" t="s">
        <v>3325</v>
      </c>
      <c r="C2788">
        <v>196925</v>
      </c>
      <c r="D2788">
        <v>3413</v>
      </c>
      <c r="E2788">
        <v>20</v>
      </c>
      <c r="F2788">
        <v>29</v>
      </c>
      <c r="G2788">
        <v>27.5</v>
      </c>
      <c r="H2788" t="s">
        <v>24</v>
      </c>
      <c r="I2788">
        <v>81</v>
      </c>
      <c r="J2788">
        <v>5</v>
      </c>
      <c r="K2788">
        <v>29</v>
      </c>
      <c r="L2788">
        <v>20.490972222222222</v>
      </c>
      <c r="M2788">
        <v>307.36458333333331</v>
      </c>
      <c r="N2788">
        <v>81.091388888888886</v>
      </c>
      <c r="O2788">
        <v>5.96</v>
      </c>
      <c r="Q2788">
        <v>0.92</v>
      </c>
      <c r="S2788">
        <v>0.6</v>
      </c>
      <c r="Y2788" t="s">
        <v>653</v>
      </c>
      <c r="Z2788" t="s">
        <v>54</v>
      </c>
      <c r="AA2788" t="s">
        <v>197</v>
      </c>
      <c r="AB2788" t="str">
        <f>+LEFT(AA2788,1)</f>
        <v>K</v>
      </c>
      <c r="AC2788" s="6">
        <f>DEGREES(ACOS(SIN(Resultats!$H$11)*SIN(RADIANS(N2788))+COS(Resultats!$H$11)*COS(RADIANS(N2788))*COS(Resultats!$E$11-RADIANS(M2788))))</f>
        <v>88.235334678502085</v>
      </c>
      <c r="AD2788">
        <f>+IF(AB2788=Data!$E$18,1,0)</f>
        <v>0</v>
      </c>
      <c r="AE2788">
        <f>+IF(AC2788&lt;Data!$B$17,1,0)</f>
        <v>0</v>
      </c>
      <c r="AF2788" s="7">
        <f>+IF(AND(AD2788,AE2788),1,0)</f>
        <v>0</v>
      </c>
    </row>
    <row r="2789" spans="1:32" x14ac:dyDescent="0.2">
      <c r="A2789">
        <v>1298</v>
      </c>
      <c r="B2789" t="s">
        <v>2303</v>
      </c>
      <c r="C2789">
        <v>26574</v>
      </c>
      <c r="D2789">
        <v>131019</v>
      </c>
      <c r="E2789">
        <v>4</v>
      </c>
      <c r="F2789">
        <v>11</v>
      </c>
      <c r="G2789">
        <v>51.9</v>
      </c>
      <c r="H2789" t="s">
        <v>26</v>
      </c>
      <c r="I2789">
        <v>6</v>
      </c>
      <c r="J2789">
        <v>50</v>
      </c>
      <c r="K2789">
        <v>15</v>
      </c>
      <c r="L2789">
        <v>4.1977500000000001</v>
      </c>
      <c r="M2789">
        <v>62.966250000000002</v>
      </c>
      <c r="N2789">
        <v>-6.8375000000000004</v>
      </c>
      <c r="O2789">
        <v>4.04</v>
      </c>
      <c r="Q2789">
        <v>0.33</v>
      </c>
      <c r="S2789">
        <v>0.13</v>
      </c>
      <c r="U2789">
        <v>0.16</v>
      </c>
      <c r="Y2789" t="s">
        <v>3017</v>
      </c>
      <c r="Z2789" t="s">
        <v>6554</v>
      </c>
      <c r="AA2789" t="s">
        <v>2897</v>
      </c>
      <c r="AB2789" t="str">
        <f>+LEFT(AA2789,1)</f>
        <v>F</v>
      </c>
      <c r="AC2789" s="6">
        <f>DEGREES(ACOS(SIN(Resultats!$H$11)*SIN(RADIANS(N2789))+COS(Resultats!$H$11)*COS(RADIANS(N2789))*COS(Resultats!$E$11-RADIANS(M2789))))</f>
        <v>88.285132748886966</v>
      </c>
      <c r="AD2789">
        <f>+IF(AB2789=Data!$E$18,1,0)</f>
        <v>0</v>
      </c>
      <c r="AE2789">
        <f>+IF(AC2789&lt;Data!$B$17,1,0)</f>
        <v>0</v>
      </c>
      <c r="AF2789" s="7">
        <f>+IF(AND(AD2789,AE2789),1,0)</f>
        <v>0</v>
      </c>
    </row>
    <row r="2790" spans="1:32" x14ac:dyDescent="0.2">
      <c r="A2790">
        <v>1318</v>
      </c>
      <c r="B2790" t="s">
        <v>2315</v>
      </c>
      <c r="C2790">
        <v>26846</v>
      </c>
      <c r="D2790">
        <v>149478</v>
      </c>
      <c r="E2790">
        <v>4</v>
      </c>
      <c r="F2790">
        <v>14</v>
      </c>
      <c r="G2790">
        <v>23.7</v>
      </c>
      <c r="H2790" t="s">
        <v>26</v>
      </c>
      <c r="I2790">
        <v>10</v>
      </c>
      <c r="J2790">
        <v>15</v>
      </c>
      <c r="K2790">
        <v>23</v>
      </c>
      <c r="L2790">
        <v>4.2399166666666668</v>
      </c>
      <c r="M2790">
        <v>63.598750000000003</v>
      </c>
      <c r="N2790">
        <v>-10.256388888888889</v>
      </c>
      <c r="O2790">
        <v>4.87</v>
      </c>
      <c r="Q2790">
        <v>1.17</v>
      </c>
      <c r="S2790">
        <v>1.1499999999999999</v>
      </c>
      <c r="U2790">
        <v>0.56999999999999995</v>
      </c>
      <c r="Y2790" t="s">
        <v>105</v>
      </c>
      <c r="Z2790" t="s">
        <v>105</v>
      </c>
      <c r="AA2790" t="s">
        <v>133</v>
      </c>
      <c r="AB2790" t="str">
        <f>+LEFT(AA2790,1)</f>
        <v>K</v>
      </c>
      <c r="AC2790" s="6">
        <f>DEGREES(ACOS(SIN(Resultats!$H$11)*SIN(RADIANS(N2790))+COS(Resultats!$H$11)*COS(RADIANS(N2790))*COS(Resultats!$E$11-RADIANS(M2790))))</f>
        <v>88.286098239329419</v>
      </c>
      <c r="AD2790">
        <f>+IF(AB2790=Data!$E$18,1,0)</f>
        <v>0</v>
      </c>
      <c r="AE2790">
        <f>+IF(AC2790&lt;Data!$B$17,1,0)</f>
        <v>0</v>
      </c>
      <c r="AF2790" s="7">
        <f>+IF(AND(AD2790,AE2790),1,0)</f>
        <v>0</v>
      </c>
    </row>
    <row r="2791" spans="1:32" x14ac:dyDescent="0.2">
      <c r="A2791">
        <v>1233</v>
      </c>
      <c r="C2791">
        <v>25102</v>
      </c>
      <c r="D2791">
        <v>93710</v>
      </c>
      <c r="E2791">
        <v>3</v>
      </c>
      <c r="F2791">
        <v>59</v>
      </c>
      <c r="G2791">
        <v>40.700000000000003</v>
      </c>
      <c r="H2791" t="s">
        <v>24</v>
      </c>
      <c r="I2791">
        <v>10</v>
      </c>
      <c r="J2791">
        <v>19</v>
      </c>
      <c r="K2791">
        <v>51</v>
      </c>
      <c r="L2791">
        <v>3.9946388888888889</v>
      </c>
      <c r="M2791">
        <v>59.919583333333335</v>
      </c>
      <c r="N2791">
        <v>10.330833333333333</v>
      </c>
      <c r="O2791">
        <v>6.37</v>
      </c>
      <c r="Q2791">
        <v>0.42</v>
      </c>
      <c r="S2791">
        <v>0</v>
      </c>
      <c r="U2791">
        <v>0.22</v>
      </c>
      <c r="Y2791" t="s">
        <v>430</v>
      </c>
      <c r="Z2791" t="s">
        <v>430</v>
      </c>
      <c r="AA2791" t="s">
        <v>2154</v>
      </c>
      <c r="AB2791" t="str">
        <f>+LEFT(AA2791,1)</f>
        <v>F</v>
      </c>
      <c r="AC2791" s="6">
        <f>DEGREES(ACOS(SIN(Resultats!$H$11)*SIN(RADIANS(N2791))+COS(Resultats!$H$11)*COS(RADIANS(N2791))*COS(Resultats!$E$11-RADIANS(M2791))))</f>
        <v>88.293432886383187</v>
      </c>
      <c r="AD2791">
        <f>+IF(AB2791=Data!$E$18,1,0)</f>
        <v>0</v>
      </c>
      <c r="AE2791">
        <f>+IF(AC2791&lt;Data!$B$17,1,0)</f>
        <v>0</v>
      </c>
      <c r="AF2791" s="7">
        <f>+IF(AND(AD2791,AE2791),1,0)</f>
        <v>0</v>
      </c>
    </row>
    <row r="2792" spans="1:32" x14ac:dyDescent="0.2">
      <c r="A2792">
        <v>1183</v>
      </c>
      <c r="C2792">
        <v>23923</v>
      </c>
      <c r="D2792">
        <v>76244</v>
      </c>
      <c r="E2792">
        <v>3</v>
      </c>
      <c r="F2792">
        <v>49</v>
      </c>
      <c r="G2792">
        <v>43.5</v>
      </c>
      <c r="H2792" t="s">
        <v>24</v>
      </c>
      <c r="I2792">
        <v>23</v>
      </c>
      <c r="J2792">
        <v>42</v>
      </c>
      <c r="K2792">
        <v>42</v>
      </c>
      <c r="L2792">
        <v>3.8287499999999999</v>
      </c>
      <c r="M2792">
        <v>57.431249999999999</v>
      </c>
      <c r="N2792">
        <v>23.711666666666666</v>
      </c>
      <c r="O2792">
        <v>6.17</v>
      </c>
      <c r="Q2792">
        <v>-0.05</v>
      </c>
      <c r="S2792">
        <v>-0.19</v>
      </c>
      <c r="U2792">
        <v>-0.05</v>
      </c>
      <c r="Y2792" t="s">
        <v>122</v>
      </c>
      <c r="Z2792" t="s">
        <v>122</v>
      </c>
      <c r="AA2792" t="s">
        <v>1652</v>
      </c>
      <c r="AB2792" t="str">
        <f>+LEFT(AA2792,1)</f>
        <v>B</v>
      </c>
      <c r="AC2792" s="6">
        <f>DEGREES(ACOS(SIN(Resultats!$H$11)*SIN(RADIANS(N2792))+COS(Resultats!$H$11)*COS(RADIANS(N2792))*COS(Resultats!$E$11-RADIANS(M2792))))</f>
        <v>88.314191251206125</v>
      </c>
      <c r="AD2792">
        <f>+IF(AB2792=Data!$E$18,1,0)</f>
        <v>0</v>
      </c>
      <c r="AE2792">
        <f>+IF(AC2792&lt;Data!$B$17,1,0)</f>
        <v>0</v>
      </c>
      <c r="AF2792" s="7">
        <f>+IF(AND(AD2792,AE2792),1,0)</f>
        <v>0</v>
      </c>
    </row>
    <row r="2793" spans="1:32" x14ac:dyDescent="0.2">
      <c r="A2793">
        <v>6052</v>
      </c>
      <c r="C2793">
        <v>145976</v>
      </c>
      <c r="D2793">
        <v>84247</v>
      </c>
      <c r="E2793">
        <v>16</v>
      </c>
      <c r="F2793">
        <v>12</v>
      </c>
      <c r="G2793">
        <v>45.3</v>
      </c>
      <c r="H2793" t="s">
        <v>24</v>
      </c>
      <c r="I2793">
        <v>26</v>
      </c>
      <c r="J2793">
        <v>40</v>
      </c>
      <c r="K2793">
        <v>15</v>
      </c>
      <c r="L2793">
        <v>16.212583333333331</v>
      </c>
      <c r="M2793">
        <v>243.18875</v>
      </c>
      <c r="N2793">
        <v>26.670833333333334</v>
      </c>
      <c r="O2793">
        <v>6.5</v>
      </c>
      <c r="Q2793">
        <v>0.39</v>
      </c>
      <c r="S2793">
        <v>-0.03</v>
      </c>
      <c r="Y2793" t="s">
        <v>266</v>
      </c>
      <c r="Z2793" t="s">
        <v>266</v>
      </c>
      <c r="AA2793" t="s">
        <v>15428</v>
      </c>
      <c r="AB2793" t="str">
        <f>+LEFT(AA2793,1)</f>
        <v>F</v>
      </c>
      <c r="AC2793" s="6">
        <f>DEGREES(ACOS(SIN(Resultats!$H$11)*SIN(RADIANS(N2793))+COS(Resultats!$H$11)*COS(RADIANS(N2793))*COS(Resultats!$E$11-RADIANS(M2793))))</f>
        <v>88.338608270970894</v>
      </c>
      <c r="AD2793">
        <f>+IF(AB2793=Data!$E$18,1,0)</f>
        <v>0</v>
      </c>
      <c r="AE2793">
        <f>+IF(AC2793&lt;Data!$B$17,1,0)</f>
        <v>0</v>
      </c>
      <c r="AF2793" s="7">
        <f>+IF(AND(AD2793,AE2793),1,0)</f>
        <v>0</v>
      </c>
    </row>
    <row r="2794" spans="1:32" x14ac:dyDescent="0.2">
      <c r="A2794">
        <v>6162</v>
      </c>
      <c r="C2794">
        <v>149303</v>
      </c>
      <c r="D2794">
        <v>46147</v>
      </c>
      <c r="E2794">
        <v>16</v>
      </c>
      <c r="F2794">
        <v>31</v>
      </c>
      <c r="G2794">
        <v>47.3</v>
      </c>
      <c r="H2794" t="s">
        <v>24</v>
      </c>
      <c r="I2794">
        <v>45</v>
      </c>
      <c r="J2794">
        <v>35</v>
      </c>
      <c r="K2794">
        <v>54</v>
      </c>
      <c r="L2794">
        <v>16.529805555555555</v>
      </c>
      <c r="M2794">
        <v>247.94708333333332</v>
      </c>
      <c r="N2794">
        <v>45.598333333333336</v>
      </c>
      <c r="O2794">
        <v>5.65</v>
      </c>
      <c r="Q2794">
        <v>0.12</v>
      </c>
      <c r="S2794">
        <v>0.13</v>
      </c>
      <c r="Y2794" t="s">
        <v>1927</v>
      </c>
      <c r="Z2794" t="s">
        <v>1927</v>
      </c>
      <c r="AA2794" t="s">
        <v>15426</v>
      </c>
      <c r="AB2794" t="str">
        <f>+LEFT(AA2794,1)</f>
        <v>A</v>
      </c>
      <c r="AC2794" s="6">
        <f>DEGREES(ACOS(SIN(Resultats!$H$11)*SIN(RADIANS(N2794))+COS(Resultats!$H$11)*COS(RADIANS(N2794))*COS(Resultats!$E$11-RADIANS(M2794))))</f>
        <v>88.349896871837785</v>
      </c>
      <c r="AD2794">
        <f>+IF(AB2794=Data!$E$18,1,0)</f>
        <v>1</v>
      </c>
      <c r="AE2794">
        <f>+IF(AC2794&lt;Data!$B$17,1,0)</f>
        <v>0</v>
      </c>
      <c r="AF2794" s="7">
        <f>+IF(AND(AD2794,AE2794),1,0)</f>
        <v>0</v>
      </c>
    </row>
    <row r="2795" spans="1:32" x14ac:dyDescent="0.2">
      <c r="A2795">
        <v>1011</v>
      </c>
      <c r="C2795">
        <v>20809</v>
      </c>
      <c r="D2795">
        <v>38768</v>
      </c>
      <c r="E2795">
        <v>3</v>
      </c>
      <c r="F2795">
        <v>23</v>
      </c>
      <c r="G2795">
        <v>13.2</v>
      </c>
      <c r="H2795" t="s">
        <v>24</v>
      </c>
      <c r="I2795">
        <v>49</v>
      </c>
      <c r="J2795">
        <v>12</v>
      </c>
      <c r="K2795">
        <v>48</v>
      </c>
      <c r="L2795">
        <v>3.387</v>
      </c>
      <c r="M2795">
        <v>50.805</v>
      </c>
      <c r="N2795">
        <v>49.213333333333338</v>
      </c>
      <c r="O2795">
        <v>5.29</v>
      </c>
      <c r="Q2795">
        <v>-7.0000000000000007E-2</v>
      </c>
      <c r="S2795">
        <v>-0.54</v>
      </c>
      <c r="Y2795" t="s">
        <v>211</v>
      </c>
      <c r="Z2795" t="s">
        <v>211</v>
      </c>
      <c r="AA2795" t="s">
        <v>15423</v>
      </c>
      <c r="AB2795" t="str">
        <f>+LEFT(AA2795,1)</f>
        <v>B</v>
      </c>
      <c r="AC2795" s="6">
        <f>DEGREES(ACOS(SIN(Resultats!$H$11)*SIN(RADIANS(N2795))+COS(Resultats!$H$11)*COS(RADIANS(N2795))*COS(Resultats!$E$11-RADIANS(M2795))))</f>
        <v>88.356655623411939</v>
      </c>
      <c r="AD2795">
        <f>+IF(AB2795=Data!$E$18,1,0)</f>
        <v>0</v>
      </c>
      <c r="AE2795">
        <f>+IF(AC2795&lt;Data!$B$17,1,0)</f>
        <v>0</v>
      </c>
      <c r="AF2795" s="7">
        <f>+IF(AND(AD2795,AE2795),1,0)</f>
        <v>0</v>
      </c>
    </row>
    <row r="2796" spans="1:32" x14ac:dyDescent="0.2">
      <c r="A2796">
        <v>1180</v>
      </c>
      <c r="B2796" t="s">
        <v>14</v>
      </c>
      <c r="C2796">
        <v>23862</v>
      </c>
      <c r="D2796">
        <v>76229</v>
      </c>
      <c r="E2796">
        <v>3</v>
      </c>
      <c r="F2796">
        <v>49</v>
      </c>
      <c r="G2796">
        <v>11.2</v>
      </c>
      <c r="H2796" t="s">
        <v>24</v>
      </c>
      <c r="I2796">
        <v>24</v>
      </c>
      <c r="J2796">
        <v>8</v>
      </c>
      <c r="K2796">
        <v>12</v>
      </c>
      <c r="L2796">
        <v>3.8197777777777775</v>
      </c>
      <c r="M2796">
        <v>57.29666666666666</v>
      </c>
      <c r="N2796">
        <v>24.136666666666667</v>
      </c>
      <c r="O2796">
        <v>5.09</v>
      </c>
      <c r="Q2796">
        <v>-0.08</v>
      </c>
      <c r="S2796">
        <v>-0.28000000000000003</v>
      </c>
      <c r="U2796">
        <v>-7.0000000000000007E-2</v>
      </c>
      <c r="Y2796" t="s">
        <v>16</v>
      </c>
      <c r="Z2796" t="s">
        <v>16</v>
      </c>
      <c r="AA2796" t="s">
        <v>1652</v>
      </c>
      <c r="AB2796" t="str">
        <f>+LEFT(AA2796,1)</f>
        <v>B</v>
      </c>
      <c r="AC2796" s="6">
        <f>DEGREES(ACOS(SIN(Resultats!$H$11)*SIN(RADIANS(N2796))+COS(Resultats!$H$11)*COS(RADIANS(N2796))*COS(Resultats!$E$11-RADIANS(M2796))))</f>
        <v>88.359967124187392</v>
      </c>
      <c r="AD2796">
        <f>+IF(AB2796=Data!$E$18,1,0)</f>
        <v>0</v>
      </c>
      <c r="AE2796">
        <f>+IF(AC2796&lt;Data!$B$17,1,0)</f>
        <v>0</v>
      </c>
      <c r="AF2796" s="7">
        <f>+IF(AND(AD2796,AE2796),1,0)</f>
        <v>0</v>
      </c>
    </row>
    <row r="2797" spans="1:32" x14ac:dyDescent="0.2">
      <c r="A2797">
        <v>1178</v>
      </c>
      <c r="B2797" t="s">
        <v>13</v>
      </c>
      <c r="C2797">
        <v>23850</v>
      </c>
      <c r="D2797">
        <v>76228</v>
      </c>
      <c r="E2797">
        <v>3</v>
      </c>
      <c r="F2797">
        <v>49</v>
      </c>
      <c r="G2797">
        <v>9.6999999999999993</v>
      </c>
      <c r="H2797" t="s">
        <v>24</v>
      </c>
      <c r="I2797">
        <v>24</v>
      </c>
      <c r="J2797">
        <v>3</v>
      </c>
      <c r="K2797">
        <v>12</v>
      </c>
      <c r="L2797">
        <v>3.8193611111111108</v>
      </c>
      <c r="M2797">
        <v>57.290416666666658</v>
      </c>
      <c r="N2797">
        <v>24.053333333333335</v>
      </c>
      <c r="O2797">
        <v>3.63</v>
      </c>
      <c r="Q2797">
        <v>-0.09</v>
      </c>
      <c r="S2797">
        <v>-0.36</v>
      </c>
      <c r="U2797">
        <v>-0.05</v>
      </c>
      <c r="Y2797" t="s">
        <v>111</v>
      </c>
      <c r="Z2797" t="s">
        <v>111</v>
      </c>
      <c r="AA2797" t="s">
        <v>1652</v>
      </c>
      <c r="AB2797" t="str">
        <f>+LEFT(AA2797,1)</f>
        <v>B</v>
      </c>
      <c r="AC2797" s="6">
        <f>DEGREES(ACOS(SIN(Resultats!$H$11)*SIN(RADIANS(N2797))+COS(Resultats!$H$11)*COS(RADIANS(N2797))*COS(Resultats!$E$11-RADIANS(M2797))))</f>
        <v>88.380379747293091</v>
      </c>
      <c r="AD2797">
        <f>+IF(AB2797=Data!$E$18,1,0)</f>
        <v>0</v>
      </c>
      <c r="AE2797">
        <f>+IF(AC2797&lt;Data!$B$17,1,0)</f>
        <v>0</v>
      </c>
      <c r="AF2797" s="7">
        <f>+IF(AND(AD2797,AE2797),1,0)</f>
        <v>0</v>
      </c>
    </row>
    <row r="2798" spans="1:32" x14ac:dyDescent="0.2">
      <c r="A2798">
        <v>5895</v>
      </c>
      <c r="B2798" t="s">
        <v>4469</v>
      </c>
      <c r="C2798">
        <v>141851</v>
      </c>
      <c r="D2798">
        <v>140801</v>
      </c>
      <c r="E2798">
        <v>15</v>
      </c>
      <c r="F2798">
        <v>51</v>
      </c>
      <c r="G2798">
        <v>15.6</v>
      </c>
      <c r="H2798" t="s">
        <v>26</v>
      </c>
      <c r="I2798">
        <v>3</v>
      </c>
      <c r="J2798">
        <v>5</v>
      </c>
      <c r="K2798">
        <v>26</v>
      </c>
      <c r="L2798">
        <v>15.854333333333333</v>
      </c>
      <c r="M2798">
        <v>237.815</v>
      </c>
      <c r="N2798">
        <v>-3.0905555555555555</v>
      </c>
      <c r="O2798">
        <v>5.1100000000000003</v>
      </c>
      <c r="Q2798">
        <v>0.12</v>
      </c>
      <c r="S2798">
        <v>7.0000000000000007E-2</v>
      </c>
      <c r="Y2798" t="s">
        <v>3058</v>
      </c>
      <c r="Z2798" t="s">
        <v>3058</v>
      </c>
      <c r="AA2798" t="s">
        <v>1740</v>
      </c>
      <c r="AB2798" t="str">
        <f>+LEFT(AA2798,1)</f>
        <v>A</v>
      </c>
      <c r="AC2798" s="6">
        <f>DEGREES(ACOS(SIN(Resultats!$H$11)*SIN(RADIANS(N2798))+COS(Resultats!$H$11)*COS(RADIANS(N2798))*COS(Resultats!$E$11-RADIANS(M2798))))</f>
        <v>88.388041968099557</v>
      </c>
      <c r="AD2798">
        <f>+IF(AB2798=Data!$E$18,1,0)</f>
        <v>1</v>
      </c>
      <c r="AE2798">
        <f>+IF(AC2798&lt;Data!$B$17,1,0)</f>
        <v>0</v>
      </c>
      <c r="AF2798" s="7">
        <f>+IF(AND(AD2798,AE2798),1,0)</f>
        <v>0</v>
      </c>
    </row>
    <row r="2799" spans="1:32" x14ac:dyDescent="0.2">
      <c r="A2799">
        <v>1257</v>
      </c>
      <c r="C2799">
        <v>25621</v>
      </c>
      <c r="D2799">
        <v>111590</v>
      </c>
      <c r="E2799">
        <v>4</v>
      </c>
      <c r="F2799">
        <v>4</v>
      </c>
      <c r="G2799">
        <v>9.9</v>
      </c>
      <c r="H2799" t="s">
        <v>24</v>
      </c>
      <c r="I2799">
        <v>2</v>
      </c>
      <c r="J2799">
        <v>49</v>
      </c>
      <c r="K2799">
        <v>37</v>
      </c>
      <c r="L2799">
        <v>4.0694166666666662</v>
      </c>
      <c r="M2799">
        <v>61.041249999999998</v>
      </c>
      <c r="N2799">
        <v>2.826944444444444</v>
      </c>
      <c r="O2799">
        <v>5.36</v>
      </c>
      <c r="Q2799">
        <v>0.5</v>
      </c>
      <c r="S2799">
        <v>0.04</v>
      </c>
      <c r="Y2799" t="s">
        <v>439</v>
      </c>
      <c r="Z2799" t="s">
        <v>439</v>
      </c>
      <c r="AA2799" t="s">
        <v>217</v>
      </c>
      <c r="AB2799" t="str">
        <f>+LEFT(AA2799,1)</f>
        <v>F</v>
      </c>
      <c r="AC2799" s="6">
        <f>DEGREES(ACOS(SIN(Resultats!$H$11)*SIN(RADIANS(N2799))+COS(Resultats!$H$11)*COS(RADIANS(N2799))*COS(Resultats!$E$11-RADIANS(M2799))))</f>
        <v>88.485002058675775</v>
      </c>
      <c r="AD2799">
        <f>+IF(AB2799=Data!$E$18,1,0)</f>
        <v>0</v>
      </c>
      <c r="AE2799">
        <f>+IF(AC2799&lt;Data!$B$17,1,0)</f>
        <v>0</v>
      </c>
      <c r="AF2799" s="7">
        <f>+IF(AND(AD2799,AE2799),1,0)</f>
        <v>0</v>
      </c>
    </row>
    <row r="2800" spans="1:32" x14ac:dyDescent="0.2">
      <c r="A2800">
        <v>1185</v>
      </c>
      <c r="C2800">
        <v>23950</v>
      </c>
      <c r="D2800">
        <v>76250</v>
      </c>
      <c r="E2800">
        <v>3</v>
      </c>
      <c r="F2800">
        <v>49</v>
      </c>
      <c r="G2800">
        <v>55</v>
      </c>
      <c r="H2800" t="s">
        <v>24</v>
      </c>
      <c r="I2800">
        <v>22</v>
      </c>
      <c r="J2800">
        <v>14</v>
      </c>
      <c r="K2800">
        <v>40</v>
      </c>
      <c r="L2800">
        <v>3.8319444444444444</v>
      </c>
      <c r="M2800">
        <v>57.479166666666664</v>
      </c>
      <c r="N2800">
        <v>22.244444444444447</v>
      </c>
      <c r="O2800">
        <v>6.07</v>
      </c>
      <c r="Q2800">
        <v>-0.01</v>
      </c>
      <c r="S2800">
        <v>-0.32</v>
      </c>
      <c r="U2800">
        <v>-0.01</v>
      </c>
      <c r="Y2800" t="s">
        <v>111</v>
      </c>
      <c r="Z2800" t="s">
        <v>111</v>
      </c>
      <c r="AA2800" t="s">
        <v>1652</v>
      </c>
      <c r="AB2800" t="str">
        <f>+LEFT(AA2800,1)</f>
        <v>B</v>
      </c>
      <c r="AC2800" s="6">
        <f>DEGREES(ACOS(SIN(Resultats!$H$11)*SIN(RADIANS(N2800))+COS(Resultats!$H$11)*COS(RADIANS(N2800))*COS(Resultats!$E$11-RADIANS(M2800))))</f>
        <v>88.53047789752064</v>
      </c>
      <c r="AD2800">
        <f>+IF(AB2800=Data!$E$18,1,0)</f>
        <v>0</v>
      </c>
      <c r="AE2800">
        <f>+IF(AC2800&lt;Data!$B$17,1,0)</f>
        <v>0</v>
      </c>
      <c r="AF2800" s="7">
        <f>+IF(AND(AD2800,AE2800),1,0)</f>
        <v>0</v>
      </c>
    </row>
    <row r="2801" spans="1:32" x14ac:dyDescent="0.2">
      <c r="A2801">
        <v>8174</v>
      </c>
      <c r="C2801">
        <v>203501</v>
      </c>
      <c r="D2801">
        <v>3534</v>
      </c>
      <c r="E2801">
        <v>21</v>
      </c>
      <c r="F2801">
        <v>13</v>
      </c>
      <c r="G2801">
        <v>21.5</v>
      </c>
      <c r="H2801" t="s">
        <v>24</v>
      </c>
      <c r="I2801">
        <v>81</v>
      </c>
      <c r="J2801">
        <v>13</v>
      </c>
      <c r="K2801">
        <v>51</v>
      </c>
      <c r="L2801">
        <v>21.222638888888888</v>
      </c>
      <c r="M2801">
        <v>318.33958333333334</v>
      </c>
      <c r="N2801">
        <v>81.230833333333337</v>
      </c>
      <c r="O2801">
        <v>6.15</v>
      </c>
      <c r="Q2801">
        <v>0.09</v>
      </c>
      <c r="S2801">
        <v>0.09</v>
      </c>
      <c r="Y2801" t="s">
        <v>391</v>
      </c>
      <c r="Z2801" t="s">
        <v>391</v>
      </c>
      <c r="AA2801" t="s">
        <v>1740</v>
      </c>
      <c r="AB2801" t="str">
        <f>+LEFT(AA2801,1)</f>
        <v>A</v>
      </c>
      <c r="AC2801" s="6">
        <f>DEGREES(ACOS(SIN(Resultats!$H$11)*SIN(RADIANS(N2801))+COS(Resultats!$H$11)*COS(RADIANS(N2801))*COS(Resultats!$E$11-RADIANS(M2801))))</f>
        <v>88.591591709505948</v>
      </c>
      <c r="AD2801">
        <f>+IF(AB2801=Data!$E$18,1,0)</f>
        <v>1</v>
      </c>
      <c r="AE2801">
        <f>+IF(AC2801&lt;Data!$B$17,1,0)</f>
        <v>0</v>
      </c>
      <c r="AF2801" s="7">
        <f>+IF(AND(AD2801,AE2801),1,0)</f>
        <v>0</v>
      </c>
    </row>
    <row r="2802" spans="1:32" x14ac:dyDescent="0.2">
      <c r="A2802">
        <v>6146</v>
      </c>
      <c r="B2802" t="s">
        <v>4651</v>
      </c>
      <c r="C2802">
        <v>148783</v>
      </c>
      <c r="D2802">
        <v>46108</v>
      </c>
      <c r="E2802">
        <v>16</v>
      </c>
      <c r="F2802">
        <v>28</v>
      </c>
      <c r="G2802">
        <v>38.5</v>
      </c>
      <c r="H2802" t="s">
        <v>24</v>
      </c>
      <c r="I2802">
        <v>41</v>
      </c>
      <c r="J2802">
        <v>52</v>
      </c>
      <c r="K2802">
        <v>54</v>
      </c>
      <c r="L2802">
        <v>16.477361111111108</v>
      </c>
      <c r="M2802">
        <v>247.16041666666661</v>
      </c>
      <c r="N2802">
        <v>41.881666666666668</v>
      </c>
      <c r="O2802">
        <v>5.04</v>
      </c>
      <c r="Q2802">
        <v>1.52</v>
      </c>
      <c r="S2802">
        <v>1.17</v>
      </c>
      <c r="U2802">
        <v>2.23</v>
      </c>
      <c r="Y2802" t="s">
        <v>4653</v>
      </c>
      <c r="Z2802" t="s">
        <v>6431</v>
      </c>
      <c r="AA2802" t="s">
        <v>15437</v>
      </c>
      <c r="AB2802" t="str">
        <f>+LEFT(AA2802,1)</f>
        <v>M</v>
      </c>
      <c r="AC2802" s="6">
        <f>DEGREES(ACOS(SIN(Resultats!$H$11)*SIN(RADIANS(N2802))+COS(Resultats!$H$11)*COS(RADIANS(N2802))*COS(Resultats!$E$11-RADIANS(M2802))))</f>
        <v>88.594220784251561</v>
      </c>
      <c r="AD2802">
        <f>+IF(AB2802=Data!$E$18,1,0)</f>
        <v>0</v>
      </c>
      <c r="AE2802">
        <f>+IF(AC2802&lt;Data!$B$17,1,0)</f>
        <v>0</v>
      </c>
      <c r="AF2802" s="7">
        <f>+IF(AND(AD2802,AE2802),1,0)</f>
        <v>0</v>
      </c>
    </row>
    <row r="2803" spans="1:32" x14ac:dyDescent="0.2">
      <c r="A2803">
        <v>1078</v>
      </c>
      <c r="C2803">
        <v>21912</v>
      </c>
      <c r="D2803">
        <v>56538</v>
      </c>
      <c r="E2803">
        <v>3</v>
      </c>
      <c r="F2803">
        <v>33</v>
      </c>
      <c r="G2803">
        <v>35.1</v>
      </c>
      <c r="H2803" t="s">
        <v>24</v>
      </c>
      <c r="I2803">
        <v>39</v>
      </c>
      <c r="J2803">
        <v>53</v>
      </c>
      <c r="K2803">
        <v>58</v>
      </c>
      <c r="L2803">
        <v>3.5597499999999997</v>
      </c>
      <c r="M2803">
        <v>53.396250000000002</v>
      </c>
      <c r="N2803">
        <v>39.899444444444441</v>
      </c>
      <c r="O2803">
        <v>5.81</v>
      </c>
      <c r="Q2803">
        <v>0.11</v>
      </c>
      <c r="S2803">
        <v>0.12</v>
      </c>
      <c r="Y2803" t="s">
        <v>314</v>
      </c>
      <c r="Z2803" t="s">
        <v>314</v>
      </c>
      <c r="AA2803" t="s">
        <v>15427</v>
      </c>
      <c r="AB2803" t="str">
        <f>+LEFT(AA2803,1)</f>
        <v>A</v>
      </c>
      <c r="AC2803" s="6">
        <f>DEGREES(ACOS(SIN(Resultats!$H$11)*SIN(RADIANS(N2803))+COS(Resultats!$H$11)*COS(RADIANS(N2803))*COS(Resultats!$E$11-RADIANS(M2803))))</f>
        <v>88.596155628920812</v>
      </c>
      <c r="AD2803">
        <f>+IF(AB2803=Data!$E$18,1,0)</f>
        <v>1</v>
      </c>
      <c r="AE2803">
        <f>+IF(AC2803&lt;Data!$B$17,1,0)</f>
        <v>0</v>
      </c>
      <c r="AF2803" s="7">
        <f>+IF(AND(AD2803,AE2803),1,0)</f>
        <v>0</v>
      </c>
    </row>
    <row r="2804" spans="1:32" x14ac:dyDescent="0.2">
      <c r="A2804">
        <v>1001</v>
      </c>
      <c r="C2804">
        <v>20675</v>
      </c>
      <c r="D2804">
        <v>38753</v>
      </c>
      <c r="E2804">
        <v>3</v>
      </c>
      <c r="F2804">
        <v>21</v>
      </c>
      <c r="G2804">
        <v>52.6</v>
      </c>
      <c r="H2804" t="s">
        <v>24</v>
      </c>
      <c r="I2804">
        <v>49</v>
      </c>
      <c r="J2804">
        <v>4</v>
      </c>
      <c r="K2804">
        <v>15</v>
      </c>
      <c r="L2804">
        <v>3.364611111111111</v>
      </c>
      <c r="M2804">
        <v>50.469166666666666</v>
      </c>
      <c r="N2804">
        <v>49.07083333333334</v>
      </c>
      <c r="O2804">
        <v>5.93</v>
      </c>
      <c r="Q2804">
        <v>0.43</v>
      </c>
      <c r="S2804">
        <v>-0.02</v>
      </c>
      <c r="Y2804" t="s">
        <v>204</v>
      </c>
      <c r="Z2804" t="s">
        <v>204</v>
      </c>
      <c r="AA2804" t="s">
        <v>217</v>
      </c>
      <c r="AB2804" t="str">
        <f>+LEFT(AA2804,1)</f>
        <v>F</v>
      </c>
      <c r="AC2804" s="6">
        <f>DEGREES(ACOS(SIN(Resultats!$H$11)*SIN(RADIANS(N2804))+COS(Resultats!$H$11)*COS(RADIANS(N2804))*COS(Resultats!$E$11-RADIANS(M2804))))</f>
        <v>88.6036747469186</v>
      </c>
      <c r="AD2804">
        <f>+IF(AB2804=Data!$E$18,1,0)</f>
        <v>0</v>
      </c>
      <c r="AE2804">
        <f>+IF(AC2804&lt;Data!$B$17,1,0)</f>
        <v>0</v>
      </c>
      <c r="AF2804" s="7">
        <f>+IF(AND(AD2804,AE2804),1,0)</f>
        <v>0</v>
      </c>
    </row>
    <row r="2805" spans="1:32" x14ac:dyDescent="0.2">
      <c r="A2805">
        <v>6348</v>
      </c>
      <c r="C2805">
        <v>154391</v>
      </c>
      <c r="D2805">
        <v>17312</v>
      </c>
      <c r="E2805">
        <v>17</v>
      </c>
      <c r="F2805">
        <v>1</v>
      </c>
      <c r="G2805">
        <v>16.7</v>
      </c>
      <c r="H2805" t="s">
        <v>24</v>
      </c>
      <c r="I2805">
        <v>60</v>
      </c>
      <c r="J2805">
        <v>38</v>
      </c>
      <c r="K2805">
        <v>57</v>
      </c>
      <c r="L2805">
        <v>17.021305555555553</v>
      </c>
      <c r="M2805">
        <v>255.3195833333333</v>
      </c>
      <c r="N2805">
        <v>60.649166666666666</v>
      </c>
      <c r="O2805">
        <v>6.13</v>
      </c>
      <c r="Q2805">
        <v>1</v>
      </c>
      <c r="S2805">
        <v>0.82</v>
      </c>
      <c r="Y2805" t="s">
        <v>45</v>
      </c>
      <c r="Z2805" t="s">
        <v>45</v>
      </c>
      <c r="AA2805" t="s">
        <v>507</v>
      </c>
      <c r="AB2805" t="str">
        <f>+LEFT(AA2805,1)</f>
        <v>K</v>
      </c>
      <c r="AC2805" s="6">
        <f>DEGREES(ACOS(SIN(Resultats!$H$11)*SIN(RADIANS(N2805))+COS(Resultats!$H$11)*COS(RADIANS(N2805))*COS(Resultats!$E$11-RADIANS(M2805))))</f>
        <v>88.63481880024807</v>
      </c>
      <c r="AD2805">
        <f>+IF(AB2805=Data!$E$18,1,0)</f>
        <v>0</v>
      </c>
      <c r="AE2805">
        <f>+IF(AC2805&lt;Data!$B$17,1,0)</f>
        <v>0</v>
      </c>
      <c r="AF2805" s="7">
        <f>+IF(AND(AD2805,AE2805),1,0)</f>
        <v>0</v>
      </c>
    </row>
    <row r="2806" spans="1:32" x14ac:dyDescent="0.2">
      <c r="A2806">
        <v>5847</v>
      </c>
      <c r="C2806">
        <v>140301</v>
      </c>
      <c r="D2806">
        <v>159461</v>
      </c>
      <c r="E2806">
        <v>15</v>
      </c>
      <c r="F2806">
        <v>43</v>
      </c>
      <c r="G2806">
        <v>24.9</v>
      </c>
      <c r="H2806" t="s">
        <v>26</v>
      </c>
      <c r="I2806">
        <v>15</v>
      </c>
      <c r="J2806">
        <v>2</v>
      </c>
      <c r="K2806">
        <v>36</v>
      </c>
      <c r="L2806">
        <v>15.723583333333334</v>
      </c>
      <c r="M2806">
        <v>235.85374999999999</v>
      </c>
      <c r="N2806">
        <v>-15.043333333333333</v>
      </c>
      <c r="O2806">
        <v>6.31</v>
      </c>
      <c r="Q2806">
        <v>1.1599999999999999</v>
      </c>
      <c r="S2806">
        <v>0.96</v>
      </c>
      <c r="U2806">
        <v>0.42</v>
      </c>
      <c r="V2806" t="s">
        <v>93</v>
      </c>
      <c r="Y2806" t="s">
        <v>72</v>
      </c>
      <c r="Z2806" t="s">
        <v>72</v>
      </c>
      <c r="AA2806" t="s">
        <v>197</v>
      </c>
      <c r="AB2806" t="str">
        <f>+LEFT(AA2806,1)</f>
        <v>K</v>
      </c>
      <c r="AC2806" s="6">
        <f>DEGREES(ACOS(SIN(Resultats!$H$11)*SIN(RADIANS(N2806))+COS(Resultats!$H$11)*COS(RADIANS(N2806))*COS(Resultats!$E$11-RADIANS(M2806))))</f>
        <v>88.642326666196439</v>
      </c>
      <c r="AD2806">
        <f>+IF(AB2806=Data!$E$18,1,0)</f>
        <v>0</v>
      </c>
      <c r="AE2806">
        <f>+IF(AC2806&lt;Data!$B$17,1,0)</f>
        <v>0</v>
      </c>
      <c r="AF2806" s="7">
        <f>+IF(AND(AD2806,AE2806),1,0)</f>
        <v>0</v>
      </c>
    </row>
    <row r="2807" spans="1:32" x14ac:dyDescent="0.2">
      <c r="A2807">
        <v>1201</v>
      </c>
      <c r="C2807">
        <v>24357</v>
      </c>
      <c r="D2807">
        <v>93650</v>
      </c>
      <c r="E2807">
        <v>3</v>
      </c>
      <c r="F2807">
        <v>53</v>
      </c>
      <c r="G2807">
        <v>10</v>
      </c>
      <c r="H2807" t="s">
        <v>24</v>
      </c>
      <c r="I2807">
        <v>17</v>
      </c>
      <c r="J2807">
        <v>19</v>
      </c>
      <c r="K2807">
        <v>37</v>
      </c>
      <c r="L2807">
        <v>3.8861111111111111</v>
      </c>
      <c r="M2807">
        <v>58.291666666666664</v>
      </c>
      <c r="N2807">
        <v>17.326944444444443</v>
      </c>
      <c r="O2807">
        <v>5.97</v>
      </c>
      <c r="Q2807">
        <v>0.34</v>
      </c>
      <c r="S2807">
        <v>0</v>
      </c>
      <c r="U2807">
        <v>0.17</v>
      </c>
      <c r="Y2807" t="s">
        <v>79</v>
      </c>
      <c r="Z2807" t="s">
        <v>79</v>
      </c>
      <c r="AA2807" t="s">
        <v>2046</v>
      </c>
      <c r="AB2807" t="str">
        <f>+LEFT(AA2807,1)</f>
        <v>F</v>
      </c>
      <c r="AC2807" s="6">
        <f>DEGREES(ACOS(SIN(Resultats!$H$11)*SIN(RADIANS(N2807))+COS(Resultats!$H$11)*COS(RADIANS(N2807))*COS(Resultats!$E$11-RADIANS(M2807))))</f>
        <v>88.642529010569035</v>
      </c>
      <c r="AD2807">
        <f>+IF(AB2807=Data!$E$18,1,0)</f>
        <v>0</v>
      </c>
      <c r="AE2807">
        <f>+IF(AC2807&lt;Data!$B$17,1,0)</f>
        <v>0</v>
      </c>
      <c r="AF2807" s="7">
        <f>+IF(AND(AD2807,AE2807),1,0)</f>
        <v>0</v>
      </c>
    </row>
    <row r="2808" spans="1:32" x14ac:dyDescent="0.2">
      <c r="A2808">
        <v>6039</v>
      </c>
      <c r="B2808" t="s">
        <v>4577</v>
      </c>
      <c r="C2808">
        <v>145713</v>
      </c>
      <c r="D2808">
        <v>84240</v>
      </c>
      <c r="E2808">
        <v>16</v>
      </c>
      <c r="F2808">
        <v>11</v>
      </c>
      <c r="G2808">
        <v>38</v>
      </c>
      <c r="H2808" t="s">
        <v>24</v>
      </c>
      <c r="I2808">
        <v>23</v>
      </c>
      <c r="J2808">
        <v>29</v>
      </c>
      <c r="K2808">
        <v>41</v>
      </c>
      <c r="L2808">
        <v>16.193888888888889</v>
      </c>
      <c r="M2808">
        <v>242.90833333333333</v>
      </c>
      <c r="N2808">
        <v>23.494722222222222</v>
      </c>
      <c r="O2808">
        <v>5.7</v>
      </c>
      <c r="Q2808">
        <v>1.56</v>
      </c>
      <c r="S2808">
        <v>1.56</v>
      </c>
      <c r="U2808">
        <v>1.81</v>
      </c>
      <c r="Y2808" t="s">
        <v>4579</v>
      </c>
      <c r="Z2808" t="s">
        <v>10851</v>
      </c>
      <c r="AA2808" t="s">
        <v>15429</v>
      </c>
      <c r="AB2808" t="str">
        <f>+LEFT(AA2808,1)</f>
        <v>M</v>
      </c>
      <c r="AC2808" s="6">
        <f>DEGREES(ACOS(SIN(Resultats!$H$11)*SIN(RADIANS(N2808))+COS(Resultats!$H$11)*COS(RADIANS(N2808))*COS(Resultats!$E$11-RADIANS(M2808))))</f>
        <v>88.659015120758525</v>
      </c>
      <c r="AD2808">
        <f>+IF(AB2808=Data!$E$18,1,0)</f>
        <v>0</v>
      </c>
      <c r="AE2808">
        <f>+IF(AC2808&lt;Data!$B$17,1,0)</f>
        <v>0</v>
      </c>
      <c r="AF2808" s="7">
        <f>+IF(AND(AD2808,AE2808),1,0)</f>
        <v>0</v>
      </c>
    </row>
    <row r="2809" spans="1:32" x14ac:dyDescent="0.2">
      <c r="A2809">
        <v>1290</v>
      </c>
      <c r="B2809" t="s">
        <v>2300</v>
      </c>
      <c r="C2809">
        <v>26409</v>
      </c>
      <c r="D2809">
        <v>131001</v>
      </c>
      <c r="E2809">
        <v>4</v>
      </c>
      <c r="F2809">
        <v>10</v>
      </c>
      <c r="G2809">
        <v>22.5</v>
      </c>
      <c r="H2809" t="s">
        <v>26</v>
      </c>
      <c r="I2809">
        <v>6</v>
      </c>
      <c r="J2809">
        <v>55</v>
      </c>
      <c r="K2809">
        <v>26</v>
      </c>
      <c r="L2809">
        <v>4.1729166666666666</v>
      </c>
      <c r="M2809">
        <v>62.59375</v>
      </c>
      <c r="N2809">
        <v>-6.9238888888888894</v>
      </c>
      <c r="O2809">
        <v>5.44</v>
      </c>
      <c r="Q2809">
        <v>0.94</v>
      </c>
      <c r="S2809">
        <v>0.67</v>
      </c>
      <c r="Y2809" t="s">
        <v>71</v>
      </c>
      <c r="Z2809" t="s">
        <v>71</v>
      </c>
      <c r="AA2809" t="s">
        <v>51</v>
      </c>
      <c r="AB2809" t="str">
        <f>+LEFT(AA2809,1)</f>
        <v>G</v>
      </c>
      <c r="AC2809" s="6">
        <f>DEGREES(ACOS(SIN(Resultats!$H$11)*SIN(RADIANS(N2809))+COS(Resultats!$H$11)*COS(RADIANS(N2809))*COS(Resultats!$E$11-RADIANS(M2809))))</f>
        <v>88.664424843920656</v>
      </c>
      <c r="AD2809">
        <f>+IF(AB2809=Data!$E$18,1,0)</f>
        <v>0</v>
      </c>
      <c r="AE2809">
        <f>+IF(AC2809&lt;Data!$B$17,1,0)</f>
        <v>0</v>
      </c>
      <c r="AF2809" s="7">
        <f>+IF(AND(AD2809,AE2809),1,0)</f>
        <v>0</v>
      </c>
    </row>
    <row r="2810" spans="1:32" x14ac:dyDescent="0.2">
      <c r="A2810">
        <v>1172</v>
      </c>
      <c r="C2810">
        <v>23753</v>
      </c>
      <c r="D2810">
        <v>76215</v>
      </c>
      <c r="E2810">
        <v>3</v>
      </c>
      <c r="F2810">
        <v>48</v>
      </c>
      <c r="G2810">
        <v>20.9</v>
      </c>
      <c r="H2810" t="s">
        <v>24</v>
      </c>
      <c r="I2810">
        <v>23</v>
      </c>
      <c r="J2810">
        <v>25</v>
      </c>
      <c r="K2810">
        <v>16</v>
      </c>
      <c r="L2810">
        <v>3.8058055555555552</v>
      </c>
      <c r="M2810">
        <v>57.087083333333325</v>
      </c>
      <c r="N2810">
        <v>23.421111111111113</v>
      </c>
      <c r="O2810">
        <v>5.45</v>
      </c>
      <c r="Q2810">
        <v>-7.0000000000000007E-2</v>
      </c>
      <c r="S2810">
        <v>-0.32</v>
      </c>
      <c r="U2810">
        <v>-0.06</v>
      </c>
      <c r="Y2810" t="s">
        <v>122</v>
      </c>
      <c r="Z2810" t="s">
        <v>122</v>
      </c>
      <c r="AA2810" t="s">
        <v>1652</v>
      </c>
      <c r="AB2810" t="str">
        <f>+LEFT(AA2810,1)</f>
        <v>B</v>
      </c>
      <c r="AC2810" s="6">
        <f>DEGREES(ACOS(SIN(Resultats!$H$11)*SIN(RADIANS(N2810))+COS(Resultats!$H$11)*COS(RADIANS(N2810))*COS(Resultats!$E$11-RADIANS(M2810))))</f>
        <v>88.676346456612734</v>
      </c>
      <c r="AD2810">
        <f>+IF(AB2810=Data!$E$18,1,0)</f>
        <v>0</v>
      </c>
      <c r="AE2810">
        <f>+IF(AC2810&lt;Data!$B$17,1,0)</f>
        <v>0</v>
      </c>
      <c r="AF2810" s="7">
        <f>+IF(AND(AD2810,AE2810),1,0)</f>
        <v>0</v>
      </c>
    </row>
    <row r="2811" spans="1:32" x14ac:dyDescent="0.2">
      <c r="A2811">
        <v>860</v>
      </c>
      <c r="C2811">
        <v>17948</v>
      </c>
      <c r="D2811">
        <v>12517</v>
      </c>
      <c r="E2811">
        <v>2</v>
      </c>
      <c r="F2811">
        <v>55</v>
      </c>
      <c r="G2811">
        <v>56.9</v>
      </c>
      <c r="H2811" t="s">
        <v>24</v>
      </c>
      <c r="I2811">
        <v>61</v>
      </c>
      <c r="J2811">
        <v>31</v>
      </c>
      <c r="K2811">
        <v>16</v>
      </c>
      <c r="L2811">
        <v>2.9324722222222221</v>
      </c>
      <c r="M2811">
        <v>43.987083333333331</v>
      </c>
      <c r="N2811">
        <v>61.521111111111111</v>
      </c>
      <c r="O2811">
        <v>5.59</v>
      </c>
      <c r="Q2811">
        <v>0.45</v>
      </c>
      <c r="S2811">
        <v>-0.1</v>
      </c>
      <c r="Y2811" t="s">
        <v>79</v>
      </c>
      <c r="Z2811" t="s">
        <v>79</v>
      </c>
      <c r="AA2811" t="s">
        <v>2046</v>
      </c>
      <c r="AB2811" t="str">
        <f>+LEFT(AA2811,1)</f>
        <v>F</v>
      </c>
      <c r="AC2811" s="6">
        <f>DEGREES(ACOS(SIN(Resultats!$H$11)*SIN(RADIANS(N2811))+COS(Resultats!$H$11)*COS(RADIANS(N2811))*COS(Resultats!$E$11-RADIANS(M2811))))</f>
        <v>88.676521475251718</v>
      </c>
      <c r="AD2811">
        <f>+IF(AB2811=Data!$E$18,1,0)</f>
        <v>0</v>
      </c>
      <c r="AE2811">
        <f>+IF(AC2811&lt;Data!$B$17,1,0)</f>
        <v>0</v>
      </c>
      <c r="AF2811" s="7">
        <f>+IF(AND(AD2811,AE2811),1,0)</f>
        <v>0</v>
      </c>
    </row>
    <row r="2812" spans="1:32" x14ac:dyDescent="0.2">
      <c r="A2812">
        <v>6518</v>
      </c>
      <c r="C2812">
        <v>158633</v>
      </c>
      <c r="D2812">
        <v>17474</v>
      </c>
      <c r="E2812">
        <v>17</v>
      </c>
      <c r="F2812">
        <v>25</v>
      </c>
      <c r="G2812">
        <v>0.2</v>
      </c>
      <c r="H2812" t="s">
        <v>24</v>
      </c>
      <c r="I2812">
        <v>67</v>
      </c>
      <c r="J2812">
        <v>18</v>
      </c>
      <c r="K2812">
        <v>23</v>
      </c>
      <c r="L2812">
        <v>17.416722222222223</v>
      </c>
      <c r="M2812">
        <v>261.25083333333333</v>
      </c>
      <c r="N2812">
        <v>67.30638888888889</v>
      </c>
      <c r="O2812">
        <v>6.43</v>
      </c>
      <c r="Q2812">
        <v>0.76</v>
      </c>
      <c r="S2812">
        <v>0.28999999999999998</v>
      </c>
      <c r="Y2812" t="s">
        <v>40</v>
      </c>
      <c r="Z2812" t="s">
        <v>40</v>
      </c>
      <c r="AA2812" t="s">
        <v>197</v>
      </c>
      <c r="AB2812" t="str">
        <f>+LEFT(AA2812,1)</f>
        <v>K</v>
      </c>
      <c r="AC2812" s="6">
        <f>DEGREES(ACOS(SIN(Resultats!$H$11)*SIN(RADIANS(N2812))+COS(Resultats!$H$11)*COS(RADIANS(N2812))*COS(Resultats!$E$11-RADIANS(M2812))))</f>
        <v>88.711082153342886</v>
      </c>
      <c r="AD2812">
        <f>+IF(AB2812=Data!$E$18,1,0)</f>
        <v>0</v>
      </c>
      <c r="AE2812">
        <f>+IF(AC2812&lt;Data!$B$17,1,0)</f>
        <v>0</v>
      </c>
      <c r="AF2812" s="7">
        <f>+IF(AND(AD2812,AE2812),1,0)</f>
        <v>0</v>
      </c>
    </row>
    <row r="2813" spans="1:32" x14ac:dyDescent="0.2">
      <c r="A2813">
        <v>20</v>
      </c>
      <c r="C2813">
        <v>431</v>
      </c>
      <c r="D2813">
        <v>4048</v>
      </c>
      <c r="E2813">
        <v>0</v>
      </c>
      <c r="F2813">
        <v>9</v>
      </c>
      <c r="G2813">
        <v>20.2</v>
      </c>
      <c r="H2813" t="s">
        <v>24</v>
      </c>
      <c r="I2813">
        <v>79</v>
      </c>
      <c r="J2813">
        <v>42</v>
      </c>
      <c r="K2813">
        <v>53</v>
      </c>
      <c r="L2813">
        <v>0.15561111111111112</v>
      </c>
      <c r="M2813">
        <v>2.3341666666666669</v>
      </c>
      <c r="N2813">
        <v>79.714722222222221</v>
      </c>
      <c r="O2813">
        <v>6.01</v>
      </c>
      <c r="Q2813">
        <v>0.19</v>
      </c>
      <c r="S2813">
        <v>0.1</v>
      </c>
      <c r="Y2813" t="s">
        <v>55</v>
      </c>
      <c r="Z2813" t="s">
        <v>55</v>
      </c>
      <c r="AA2813" t="s">
        <v>15415</v>
      </c>
      <c r="AB2813" t="str">
        <f>+LEFT(AA2813,1)</f>
        <v>A</v>
      </c>
      <c r="AC2813" s="6">
        <f>DEGREES(ACOS(SIN(Resultats!$H$11)*SIN(RADIANS(N2813))+COS(Resultats!$H$11)*COS(RADIANS(N2813))*COS(Resultats!$E$11-RADIANS(M2813))))</f>
        <v>88.723017204259151</v>
      </c>
      <c r="AD2813">
        <f>+IF(AB2813=Data!$E$18,1,0)</f>
        <v>1</v>
      </c>
      <c r="AE2813">
        <f>+IF(AC2813&lt;Data!$B$17,1,0)</f>
        <v>0</v>
      </c>
      <c r="AF2813" s="7">
        <f>+IF(AND(AD2813,AE2813),1,0)</f>
        <v>0</v>
      </c>
    </row>
    <row r="2814" spans="1:32" x14ac:dyDescent="0.2">
      <c r="A2814">
        <v>6200</v>
      </c>
      <c r="B2814" t="s">
        <v>4691</v>
      </c>
      <c r="C2814">
        <v>150450</v>
      </c>
      <c r="D2814">
        <v>46210</v>
      </c>
      <c r="E2814">
        <v>16</v>
      </c>
      <c r="F2814">
        <v>38</v>
      </c>
      <c r="G2814">
        <v>44.9</v>
      </c>
      <c r="H2814" t="s">
        <v>24</v>
      </c>
      <c r="I2814">
        <v>48</v>
      </c>
      <c r="J2814">
        <v>55</v>
      </c>
      <c r="K2814">
        <v>42</v>
      </c>
      <c r="L2814">
        <v>16.645805555555555</v>
      </c>
      <c r="M2814">
        <v>249.68708333333331</v>
      </c>
      <c r="N2814">
        <v>48.928333333333327</v>
      </c>
      <c r="O2814">
        <v>4.9000000000000004</v>
      </c>
      <c r="Q2814">
        <v>1.55</v>
      </c>
      <c r="S2814">
        <v>1.76</v>
      </c>
      <c r="U2814">
        <v>0.9</v>
      </c>
      <c r="V2814" t="s">
        <v>93</v>
      </c>
      <c r="Y2814" t="s">
        <v>4692</v>
      </c>
      <c r="Z2814" t="s">
        <v>5765</v>
      </c>
      <c r="AA2814" t="s">
        <v>15418</v>
      </c>
      <c r="AB2814" t="str">
        <f>+LEFT(AA2814,1)</f>
        <v>M</v>
      </c>
      <c r="AC2814" s="6">
        <f>DEGREES(ACOS(SIN(Resultats!$H$11)*SIN(RADIANS(N2814))+COS(Resultats!$H$11)*COS(RADIANS(N2814))*COS(Resultats!$E$11-RADIANS(M2814))))</f>
        <v>88.737160230849781</v>
      </c>
      <c r="AD2814">
        <f>+IF(AB2814=Data!$E$18,1,0)</f>
        <v>0</v>
      </c>
      <c r="AE2814">
        <f>+IF(AC2814&lt;Data!$B$17,1,0)</f>
        <v>0</v>
      </c>
      <c r="AF2814" s="7">
        <f>+IF(AND(AD2814,AE2814),1,0)</f>
        <v>0</v>
      </c>
    </row>
    <row r="2815" spans="1:32" x14ac:dyDescent="0.2">
      <c r="A2815">
        <v>6598</v>
      </c>
      <c r="C2815">
        <v>160933</v>
      </c>
      <c r="D2815">
        <v>17572</v>
      </c>
      <c r="E2815">
        <v>17</v>
      </c>
      <c r="F2815">
        <v>36</v>
      </c>
      <c r="G2815">
        <v>39.700000000000003</v>
      </c>
      <c r="H2815" t="s">
        <v>24</v>
      </c>
      <c r="I2815">
        <v>69</v>
      </c>
      <c r="J2815">
        <v>34</v>
      </c>
      <c r="K2815">
        <v>15</v>
      </c>
      <c r="L2815">
        <v>17.611027777777778</v>
      </c>
      <c r="M2815">
        <v>264.16541666666666</v>
      </c>
      <c r="N2815">
        <v>69.570833333333326</v>
      </c>
      <c r="O2815">
        <v>6.42</v>
      </c>
      <c r="Q2815">
        <v>0.57999999999999996</v>
      </c>
      <c r="S2815">
        <v>0.09</v>
      </c>
      <c r="Y2815" t="s">
        <v>130</v>
      </c>
      <c r="Z2815" t="s">
        <v>130</v>
      </c>
      <c r="AA2815" t="s">
        <v>15430</v>
      </c>
      <c r="AB2815" t="str">
        <f>+LEFT(AA2815,1)</f>
        <v>F</v>
      </c>
      <c r="AC2815" s="6">
        <f>DEGREES(ACOS(SIN(Resultats!$H$11)*SIN(RADIANS(N2815))+COS(Resultats!$H$11)*COS(RADIANS(N2815))*COS(Resultats!$E$11-RADIANS(M2815))))</f>
        <v>88.739034158633032</v>
      </c>
      <c r="AD2815">
        <f>+IF(AB2815=Data!$E$18,1,0)</f>
        <v>0</v>
      </c>
      <c r="AE2815">
        <f>+IF(AC2815&lt;Data!$B$17,1,0)</f>
        <v>0</v>
      </c>
      <c r="AF2815" s="7">
        <f>+IF(AND(AD2815,AE2815),1,0)</f>
        <v>0</v>
      </c>
    </row>
    <row r="2816" spans="1:32" x14ac:dyDescent="0.2">
      <c r="A2816">
        <v>1165</v>
      </c>
      <c r="B2816" t="s">
        <v>0</v>
      </c>
      <c r="C2816">
        <v>23630</v>
      </c>
      <c r="D2816">
        <v>76199</v>
      </c>
      <c r="E2816">
        <v>3</v>
      </c>
      <c r="F2816">
        <v>47</v>
      </c>
      <c r="G2816">
        <v>29.1</v>
      </c>
      <c r="H2816" t="s">
        <v>24</v>
      </c>
      <c r="I2816">
        <v>24</v>
      </c>
      <c r="J2816">
        <v>6</v>
      </c>
      <c r="K2816">
        <v>18</v>
      </c>
      <c r="L2816">
        <v>3.7914166666666667</v>
      </c>
      <c r="M2816">
        <v>56.871250000000003</v>
      </c>
      <c r="N2816">
        <v>24.105</v>
      </c>
      <c r="O2816">
        <v>2.87</v>
      </c>
      <c r="Q2816">
        <v>-0.09</v>
      </c>
      <c r="S2816">
        <v>-0.34</v>
      </c>
      <c r="U2816">
        <v>-0.04</v>
      </c>
      <c r="Y2816" t="s">
        <v>1</v>
      </c>
      <c r="Z2816" t="s">
        <v>112</v>
      </c>
      <c r="AA2816" t="s">
        <v>15416</v>
      </c>
      <c r="AB2816" t="str">
        <f>+LEFT(AA2816,1)</f>
        <v>B</v>
      </c>
      <c r="AC2816" s="6">
        <f>DEGREES(ACOS(SIN(Resultats!$H$11)*SIN(RADIANS(N2816))+COS(Resultats!$H$11)*COS(RADIANS(N2816))*COS(Resultats!$E$11-RADIANS(M2816))))</f>
        <v>88.747635372079316</v>
      </c>
      <c r="AD2816">
        <f>+IF(AB2816=Data!$E$18,1,0)</f>
        <v>0</v>
      </c>
      <c r="AE2816">
        <f>+IF(AC2816&lt;Data!$B$17,1,0)</f>
        <v>0</v>
      </c>
      <c r="AF2816" s="7">
        <f>+IF(AND(AD2816,AE2816),1,0)</f>
        <v>0</v>
      </c>
    </row>
    <row r="2817" spans="1:32" x14ac:dyDescent="0.2">
      <c r="A2817">
        <v>6074</v>
      </c>
      <c r="B2817" t="s">
        <v>4598</v>
      </c>
      <c r="C2817">
        <v>146738</v>
      </c>
      <c r="D2817">
        <v>84281</v>
      </c>
      <c r="E2817">
        <v>16</v>
      </c>
      <c r="F2817">
        <v>16</v>
      </c>
      <c r="G2817">
        <v>44.8</v>
      </c>
      <c r="H2817" t="s">
        <v>24</v>
      </c>
      <c r="I2817">
        <v>29</v>
      </c>
      <c r="J2817">
        <v>9</v>
      </c>
      <c r="K2817">
        <v>1</v>
      </c>
      <c r="L2817">
        <v>16.27911111111111</v>
      </c>
      <c r="M2817">
        <v>244.18666666666664</v>
      </c>
      <c r="N2817">
        <v>29.150277777777777</v>
      </c>
      <c r="O2817">
        <v>5.78</v>
      </c>
      <c r="Q2817">
        <v>7.0000000000000007E-2</v>
      </c>
      <c r="S2817">
        <v>0.1</v>
      </c>
      <c r="U2817">
        <v>0</v>
      </c>
      <c r="Y2817" t="s">
        <v>298</v>
      </c>
      <c r="Z2817" t="s">
        <v>298</v>
      </c>
      <c r="AA2817" t="s">
        <v>1740</v>
      </c>
      <c r="AB2817" t="str">
        <f>+LEFT(AA2817,1)</f>
        <v>A</v>
      </c>
      <c r="AC2817" s="6">
        <f>DEGREES(ACOS(SIN(Resultats!$H$11)*SIN(RADIANS(N2817))+COS(Resultats!$H$11)*COS(RADIANS(N2817))*COS(Resultats!$E$11-RADIANS(M2817))))</f>
        <v>88.751226420063801</v>
      </c>
      <c r="AD2817">
        <f>+IF(AB2817=Data!$E$18,1,0)</f>
        <v>1</v>
      </c>
      <c r="AE2817">
        <f>+IF(AC2817&lt;Data!$B$17,1,0)</f>
        <v>0</v>
      </c>
      <c r="AF2817" s="7">
        <f>+IF(AND(AD2817,AE2817),1,0)</f>
        <v>0</v>
      </c>
    </row>
    <row r="2818" spans="1:32" x14ac:dyDescent="0.2">
      <c r="A2818">
        <v>989</v>
      </c>
      <c r="B2818" t="s">
        <v>3024</v>
      </c>
      <c r="C2818">
        <v>20418</v>
      </c>
      <c r="D2818">
        <v>38714</v>
      </c>
      <c r="E2818">
        <v>3</v>
      </c>
      <c r="F2818">
        <v>19</v>
      </c>
      <c r="G2818">
        <v>7.6</v>
      </c>
      <c r="H2818" t="s">
        <v>24</v>
      </c>
      <c r="I2818">
        <v>50</v>
      </c>
      <c r="J2818">
        <v>5</v>
      </c>
      <c r="K2818">
        <v>42</v>
      </c>
      <c r="L2818">
        <v>3.3187777777777776</v>
      </c>
      <c r="M2818">
        <v>49.781666666666666</v>
      </c>
      <c r="N2818">
        <v>50.094999999999999</v>
      </c>
      <c r="O2818">
        <v>5.03</v>
      </c>
      <c r="Q2818">
        <v>-0.06</v>
      </c>
      <c r="S2818">
        <v>-0.54</v>
      </c>
      <c r="Y2818" t="s">
        <v>211</v>
      </c>
      <c r="Z2818" t="s">
        <v>211</v>
      </c>
      <c r="AA2818" t="s">
        <v>15423</v>
      </c>
      <c r="AB2818" t="str">
        <f>+LEFT(AA2818,1)</f>
        <v>B</v>
      </c>
      <c r="AC2818" s="6">
        <f>DEGREES(ACOS(SIN(Resultats!$H$11)*SIN(RADIANS(N2818))+COS(Resultats!$H$11)*COS(RADIANS(N2818))*COS(Resultats!$E$11-RADIANS(M2818))))</f>
        <v>88.789178800623716</v>
      </c>
      <c r="AD2818">
        <f>+IF(AB2818=Data!$E$18,1,0)</f>
        <v>0</v>
      </c>
      <c r="AE2818">
        <f>+IF(AC2818&lt;Data!$B$17,1,0)</f>
        <v>0</v>
      </c>
      <c r="AF2818" s="7">
        <f>+IF(AND(AD2818,AE2818),1,0)</f>
        <v>0</v>
      </c>
    </row>
    <row r="2819" spans="1:32" x14ac:dyDescent="0.2">
      <c r="A2819">
        <v>580</v>
      </c>
      <c r="B2819" t="s">
        <v>2691</v>
      </c>
      <c r="C2819">
        <v>12216</v>
      </c>
      <c r="D2819">
        <v>4560</v>
      </c>
      <c r="E2819">
        <v>2</v>
      </c>
      <c r="F2819">
        <v>3</v>
      </c>
      <c r="G2819">
        <v>26.1</v>
      </c>
      <c r="H2819" t="s">
        <v>24</v>
      </c>
      <c r="I2819">
        <v>72</v>
      </c>
      <c r="J2819">
        <v>25</v>
      </c>
      <c r="K2819">
        <v>17</v>
      </c>
      <c r="L2819">
        <v>2.0572499999999998</v>
      </c>
      <c r="M2819">
        <v>30.858750000000001</v>
      </c>
      <c r="N2819">
        <v>72.421388888888899</v>
      </c>
      <c r="O2819">
        <v>3.98</v>
      </c>
      <c r="Q2819">
        <v>-0.01</v>
      </c>
      <c r="S2819">
        <v>0.03</v>
      </c>
      <c r="U2819">
        <v>0</v>
      </c>
      <c r="Y2819" t="s">
        <v>114</v>
      </c>
      <c r="Z2819" t="s">
        <v>114</v>
      </c>
      <c r="AA2819" t="s">
        <v>18</v>
      </c>
      <c r="AB2819" t="str">
        <f>+LEFT(AA2819,1)</f>
        <v>A</v>
      </c>
      <c r="AC2819" s="6">
        <f>DEGREES(ACOS(SIN(Resultats!$H$11)*SIN(RADIANS(N2819))+COS(Resultats!$H$11)*COS(RADIANS(N2819))*COS(Resultats!$E$11-RADIANS(M2819))))</f>
        <v>88.813682068250984</v>
      </c>
      <c r="AD2819">
        <f>+IF(AB2819=Data!$E$18,1,0)</f>
        <v>1</v>
      </c>
      <c r="AE2819">
        <f>+IF(AC2819&lt;Data!$B$17,1,0)</f>
        <v>0</v>
      </c>
      <c r="AF2819" s="7">
        <f>+IF(AND(AD2819,AE2819),1,0)</f>
        <v>0</v>
      </c>
    </row>
    <row r="2820" spans="1:32" x14ac:dyDescent="0.2">
      <c r="A2820">
        <v>987</v>
      </c>
      <c r="B2820" t="s">
        <v>3022</v>
      </c>
      <c r="C2820">
        <v>20365</v>
      </c>
      <c r="D2820">
        <v>23944</v>
      </c>
      <c r="E2820">
        <v>3</v>
      </c>
      <c r="F2820">
        <v>18</v>
      </c>
      <c r="G2820">
        <v>37.799999999999997</v>
      </c>
      <c r="H2820" t="s">
        <v>24</v>
      </c>
      <c r="I2820">
        <v>50</v>
      </c>
      <c r="J2820">
        <v>13</v>
      </c>
      <c r="K2820">
        <v>20</v>
      </c>
      <c r="L2820">
        <v>3.3104999999999998</v>
      </c>
      <c r="M2820">
        <v>49.657499999999999</v>
      </c>
      <c r="N2820">
        <v>50.222222222222221</v>
      </c>
      <c r="O2820">
        <v>5.15</v>
      </c>
      <c r="Q2820">
        <v>-0.06</v>
      </c>
      <c r="S2820">
        <v>-0.56000000000000005</v>
      </c>
      <c r="Y2820" t="s">
        <v>368</v>
      </c>
      <c r="Z2820" t="s">
        <v>368</v>
      </c>
      <c r="AA2820" t="s">
        <v>15433</v>
      </c>
      <c r="AB2820" t="str">
        <f>+LEFT(AA2820,1)</f>
        <v>B</v>
      </c>
      <c r="AC2820" s="6">
        <f>DEGREES(ACOS(SIN(Resultats!$H$11)*SIN(RADIANS(N2820))+COS(Resultats!$H$11)*COS(RADIANS(N2820))*COS(Resultats!$E$11-RADIANS(M2820))))</f>
        <v>88.83494967184707</v>
      </c>
      <c r="AD2820">
        <f>+IF(AB2820=Data!$E$18,1,0)</f>
        <v>0</v>
      </c>
      <c r="AE2820">
        <f>+IF(AC2820&lt;Data!$B$17,1,0)</f>
        <v>0</v>
      </c>
      <c r="AF2820" s="7">
        <f>+IF(AND(AD2820,AE2820),1,0)</f>
        <v>0</v>
      </c>
    </row>
    <row r="2821" spans="1:32" x14ac:dyDescent="0.2">
      <c r="A2821">
        <v>6183</v>
      </c>
      <c r="C2821">
        <v>150030</v>
      </c>
      <c r="D2821">
        <v>46184</v>
      </c>
      <c r="E2821">
        <v>16</v>
      </c>
      <c r="F2821">
        <v>36</v>
      </c>
      <c r="G2821">
        <v>11.2</v>
      </c>
      <c r="H2821" t="s">
        <v>24</v>
      </c>
      <c r="I2821">
        <v>46</v>
      </c>
      <c r="J2821">
        <v>36</v>
      </c>
      <c r="K2821">
        <v>48</v>
      </c>
      <c r="L2821">
        <v>16.603111111111112</v>
      </c>
      <c r="M2821">
        <v>249.04666666666668</v>
      </c>
      <c r="N2821">
        <v>46.613333333333337</v>
      </c>
      <c r="O2821">
        <v>5.79</v>
      </c>
      <c r="Q2821">
        <v>1.04</v>
      </c>
      <c r="S2821">
        <v>0.88</v>
      </c>
      <c r="T2821" t="s">
        <v>2818</v>
      </c>
      <c r="Y2821" t="s">
        <v>277</v>
      </c>
      <c r="Z2821" t="s">
        <v>277</v>
      </c>
      <c r="AA2821" t="s">
        <v>51</v>
      </c>
      <c r="AB2821" t="str">
        <f>+LEFT(AA2821,1)</f>
        <v>G</v>
      </c>
      <c r="AC2821" s="6">
        <f>DEGREES(ACOS(SIN(Resultats!$H$11)*SIN(RADIANS(N2821))+COS(Resultats!$H$11)*COS(RADIANS(N2821))*COS(Resultats!$E$11-RADIANS(M2821))))</f>
        <v>88.863935221143336</v>
      </c>
      <c r="AD2821">
        <f>+IF(AB2821=Data!$E$18,1,0)</f>
        <v>0</v>
      </c>
      <c r="AE2821">
        <f>+IF(AC2821&lt;Data!$B$17,1,0)</f>
        <v>0</v>
      </c>
      <c r="AF2821" s="7">
        <f>+IF(AND(AD2821,AE2821),1,0)</f>
        <v>0</v>
      </c>
    </row>
    <row r="2822" spans="1:32" x14ac:dyDescent="0.2">
      <c r="A2822">
        <v>6068</v>
      </c>
      <c r="C2822">
        <v>146537</v>
      </c>
      <c r="D2822">
        <v>84269</v>
      </c>
      <c r="E2822">
        <v>16</v>
      </c>
      <c r="F2822">
        <v>15</v>
      </c>
      <c r="G2822">
        <v>47.4</v>
      </c>
      <c r="H2822" t="s">
        <v>24</v>
      </c>
      <c r="I2822">
        <v>27</v>
      </c>
      <c r="J2822">
        <v>25</v>
      </c>
      <c r="K2822">
        <v>20</v>
      </c>
      <c r="L2822">
        <v>16.263166666666667</v>
      </c>
      <c r="M2822">
        <v>243.94749999999999</v>
      </c>
      <c r="N2822">
        <v>27.422222222222224</v>
      </c>
      <c r="O2822">
        <v>6.14</v>
      </c>
      <c r="Q2822">
        <v>1.31</v>
      </c>
      <c r="Y2822" t="s">
        <v>365</v>
      </c>
      <c r="Z2822" t="s">
        <v>365</v>
      </c>
      <c r="AA2822" t="s">
        <v>365</v>
      </c>
      <c r="AB2822" t="str">
        <f>+LEFT(AA2822,1)</f>
        <v>K</v>
      </c>
      <c r="AC2822" s="6">
        <f>DEGREES(ACOS(SIN(Resultats!$H$11)*SIN(RADIANS(N2822))+COS(Resultats!$H$11)*COS(RADIANS(N2822))*COS(Resultats!$E$11-RADIANS(M2822))))</f>
        <v>88.865815317051968</v>
      </c>
      <c r="AD2822">
        <f>+IF(AB2822=Data!$E$18,1,0)</f>
        <v>0</v>
      </c>
      <c r="AE2822">
        <f>+IF(AC2822&lt;Data!$B$17,1,0)</f>
        <v>0</v>
      </c>
      <c r="AF2822" s="7">
        <f>+IF(AND(AD2822,AE2822),1,0)</f>
        <v>0</v>
      </c>
    </row>
    <row r="2823" spans="1:32" x14ac:dyDescent="0.2">
      <c r="A2823">
        <v>381</v>
      </c>
      <c r="C2823">
        <v>7925</v>
      </c>
      <c r="D2823">
        <v>4387</v>
      </c>
      <c r="E2823">
        <v>1</v>
      </c>
      <c r="F2823">
        <v>21</v>
      </c>
      <c r="G2823">
        <v>59.1</v>
      </c>
      <c r="H2823" t="s">
        <v>24</v>
      </c>
      <c r="I2823">
        <v>76</v>
      </c>
      <c r="J2823">
        <v>14</v>
      </c>
      <c r="K2823">
        <v>20</v>
      </c>
      <c r="L2823">
        <v>1.3664166666666668</v>
      </c>
      <c r="M2823">
        <v>20.49625</v>
      </c>
      <c r="N2823">
        <v>76.238888888888894</v>
      </c>
      <c r="O2823">
        <v>6.38</v>
      </c>
      <c r="Q2823">
        <v>0.28000000000000003</v>
      </c>
      <c r="S2823">
        <v>7.0000000000000007E-2</v>
      </c>
      <c r="Y2823" t="s">
        <v>441</v>
      </c>
      <c r="Z2823" t="s">
        <v>441</v>
      </c>
      <c r="AA2823" t="s">
        <v>2891</v>
      </c>
      <c r="AB2823" t="str">
        <f>+LEFT(AA2823,1)</f>
        <v>F</v>
      </c>
      <c r="AC2823" s="6">
        <f>DEGREES(ACOS(SIN(Resultats!$H$11)*SIN(RADIANS(N2823))+COS(Resultats!$H$11)*COS(RADIANS(N2823))*COS(Resultats!$E$11-RADIANS(M2823))))</f>
        <v>88.874409473847365</v>
      </c>
      <c r="AD2823">
        <f>+IF(AB2823=Data!$E$18,1,0)</f>
        <v>0</v>
      </c>
      <c r="AE2823">
        <f>+IF(AC2823&lt;Data!$B$17,1,0)</f>
        <v>0</v>
      </c>
      <c r="AF2823" s="7">
        <f>+IF(AND(AD2823,AE2823),1,0)</f>
        <v>0</v>
      </c>
    </row>
    <row r="2824" spans="1:32" x14ac:dyDescent="0.2">
      <c r="A2824">
        <v>1293</v>
      </c>
      <c r="C2824">
        <v>26464</v>
      </c>
      <c r="D2824">
        <v>131005</v>
      </c>
      <c r="E2824">
        <v>4</v>
      </c>
      <c r="F2824">
        <v>10</v>
      </c>
      <c r="G2824">
        <v>47.7</v>
      </c>
      <c r="H2824" t="s">
        <v>26</v>
      </c>
      <c r="I2824">
        <v>8</v>
      </c>
      <c r="J2824">
        <v>49</v>
      </c>
      <c r="K2824">
        <v>11</v>
      </c>
      <c r="L2824">
        <v>4.1799166666666672</v>
      </c>
      <c r="M2824">
        <v>62.698749999999997</v>
      </c>
      <c r="N2824">
        <v>-8.8197222222222216</v>
      </c>
      <c r="O2824">
        <v>5.7</v>
      </c>
      <c r="Q2824">
        <v>1.06</v>
      </c>
      <c r="S2824">
        <v>0.93</v>
      </c>
      <c r="X2824" t="s">
        <v>27</v>
      </c>
      <c r="Y2824" t="s">
        <v>28</v>
      </c>
      <c r="Z2824" t="s">
        <v>3226</v>
      </c>
      <c r="AA2824" t="s">
        <v>28</v>
      </c>
      <c r="AB2824" t="str">
        <f>+LEFT(AA2824,1)</f>
        <v>G</v>
      </c>
      <c r="AC2824" s="6">
        <f>DEGREES(ACOS(SIN(Resultats!$H$11)*SIN(RADIANS(N2824))+COS(Resultats!$H$11)*COS(RADIANS(N2824))*COS(Resultats!$E$11-RADIANS(M2824))))</f>
        <v>88.900067151761831</v>
      </c>
      <c r="AD2824">
        <f>+IF(AB2824=Data!$E$18,1,0)</f>
        <v>0</v>
      </c>
      <c r="AE2824">
        <f>+IF(AC2824&lt;Data!$B$17,1,0)</f>
        <v>0</v>
      </c>
      <c r="AF2824" s="7">
        <f>+IF(AND(AD2824,AE2824),1,0)</f>
        <v>0</v>
      </c>
    </row>
    <row r="2825" spans="1:32" x14ac:dyDescent="0.2">
      <c r="A2825">
        <v>5848</v>
      </c>
      <c r="B2825" t="s">
        <v>5269</v>
      </c>
      <c r="C2825">
        <v>140417</v>
      </c>
      <c r="D2825">
        <v>159466</v>
      </c>
      <c r="E2825">
        <v>15</v>
      </c>
      <c r="F2825">
        <v>44</v>
      </c>
      <c r="G2825">
        <v>4.4000000000000004</v>
      </c>
      <c r="H2825" t="s">
        <v>26</v>
      </c>
      <c r="I2825">
        <v>15</v>
      </c>
      <c r="J2825">
        <v>40</v>
      </c>
      <c r="K2825">
        <v>22</v>
      </c>
      <c r="L2825">
        <v>15.734555555555554</v>
      </c>
      <c r="M2825">
        <v>236.01833333333332</v>
      </c>
      <c r="N2825">
        <v>-15.672777777777776</v>
      </c>
      <c r="O2825">
        <v>5.41</v>
      </c>
      <c r="Q2825">
        <v>0.23</v>
      </c>
      <c r="S2825">
        <v>7.0000000000000007E-2</v>
      </c>
      <c r="U2825">
        <v>0.09</v>
      </c>
      <c r="Y2825" t="s">
        <v>88</v>
      </c>
      <c r="Z2825" t="s">
        <v>88</v>
      </c>
      <c r="AA2825" t="s">
        <v>2891</v>
      </c>
      <c r="AB2825" t="str">
        <f>+LEFT(AA2825,1)</f>
        <v>F</v>
      </c>
      <c r="AC2825" s="6">
        <f>DEGREES(ACOS(SIN(Resultats!$H$11)*SIN(RADIANS(N2825))+COS(Resultats!$H$11)*COS(RADIANS(N2825))*COS(Resultats!$E$11-RADIANS(M2825))))</f>
        <v>88.915321619282366</v>
      </c>
      <c r="AD2825">
        <f>+IF(AB2825=Data!$E$18,1,0)</f>
        <v>0</v>
      </c>
      <c r="AE2825">
        <f>+IF(AC2825&lt;Data!$B$17,1,0)</f>
        <v>0</v>
      </c>
      <c r="AF2825" s="7">
        <f>+IF(AND(AD2825,AE2825),1,0)</f>
        <v>0</v>
      </c>
    </row>
    <row r="2826" spans="1:32" x14ac:dyDescent="0.2">
      <c r="A2826">
        <v>6123</v>
      </c>
      <c r="B2826" t="s">
        <v>4631</v>
      </c>
      <c r="C2826">
        <v>148283</v>
      </c>
      <c r="D2826">
        <v>65290</v>
      </c>
      <c r="E2826">
        <v>16</v>
      </c>
      <c r="F2826">
        <v>25</v>
      </c>
      <c r="G2826">
        <v>24.2</v>
      </c>
      <c r="H2826" t="s">
        <v>24</v>
      </c>
      <c r="I2826">
        <v>37</v>
      </c>
      <c r="J2826">
        <v>23</v>
      </c>
      <c r="K2826">
        <v>38</v>
      </c>
      <c r="L2826">
        <v>16.423388888888891</v>
      </c>
      <c r="M2826">
        <v>246.35083333333336</v>
      </c>
      <c r="N2826">
        <v>37.393888888888888</v>
      </c>
      <c r="O2826">
        <v>5.54</v>
      </c>
      <c r="Q2826">
        <v>0.17</v>
      </c>
      <c r="S2826">
        <v>0.09</v>
      </c>
      <c r="Y2826" t="s">
        <v>249</v>
      </c>
      <c r="Z2826" t="s">
        <v>249</v>
      </c>
      <c r="AA2826" t="s">
        <v>15427</v>
      </c>
      <c r="AB2826" t="str">
        <f>+LEFT(AA2826,1)</f>
        <v>A</v>
      </c>
      <c r="AC2826" s="6">
        <f>DEGREES(ACOS(SIN(Resultats!$H$11)*SIN(RADIANS(N2826))+COS(Resultats!$H$11)*COS(RADIANS(N2826))*COS(Resultats!$E$11-RADIANS(M2826))))</f>
        <v>88.91659288008627</v>
      </c>
      <c r="AD2826">
        <f>+IF(AB2826=Data!$E$18,1,0)</f>
        <v>1</v>
      </c>
      <c r="AE2826">
        <f>+IF(AC2826&lt;Data!$B$17,1,0)</f>
        <v>0</v>
      </c>
      <c r="AF2826" s="7">
        <f>+IF(AND(AD2826,AE2826),1,0)</f>
        <v>0</v>
      </c>
    </row>
    <row r="2827" spans="1:32" x14ac:dyDescent="0.2">
      <c r="A2827">
        <v>6725</v>
      </c>
      <c r="B2827" t="s">
        <v>4203</v>
      </c>
      <c r="C2827">
        <v>164613</v>
      </c>
      <c r="D2827">
        <v>8961</v>
      </c>
      <c r="E2827">
        <v>17</v>
      </c>
      <c r="F2827">
        <v>55</v>
      </c>
      <c r="G2827">
        <v>11.2</v>
      </c>
      <c r="H2827" t="s">
        <v>24</v>
      </c>
      <c r="I2827">
        <v>72</v>
      </c>
      <c r="J2827">
        <v>0</v>
      </c>
      <c r="K2827">
        <v>18</v>
      </c>
      <c r="L2827">
        <v>17.919777777777778</v>
      </c>
      <c r="M2827">
        <v>268.79666666666668</v>
      </c>
      <c r="N2827">
        <v>72.004999999999995</v>
      </c>
      <c r="O2827">
        <v>5.45</v>
      </c>
      <c r="Q2827">
        <v>0.3</v>
      </c>
      <c r="S2827">
        <v>0.15</v>
      </c>
      <c r="Y2827" t="s">
        <v>4204</v>
      </c>
      <c r="Z2827" t="s">
        <v>10669</v>
      </c>
      <c r="AA2827" t="s">
        <v>2897</v>
      </c>
      <c r="AB2827" t="str">
        <f>+LEFT(AA2827,1)</f>
        <v>F</v>
      </c>
      <c r="AC2827" s="6">
        <f>DEGREES(ACOS(SIN(Resultats!$H$11)*SIN(RADIANS(N2827))+COS(Resultats!$H$11)*COS(RADIANS(N2827))*COS(Resultats!$E$11-RADIANS(M2827))))</f>
        <v>88.934214187354797</v>
      </c>
      <c r="AD2827">
        <f>+IF(AB2827=Data!$E$18,1,0)</f>
        <v>0</v>
      </c>
      <c r="AE2827">
        <f>+IF(AC2827&lt;Data!$B$17,1,0)</f>
        <v>0</v>
      </c>
      <c r="AF2827" s="7">
        <f>+IF(AND(AD2827,AE2827),1,0)</f>
        <v>0</v>
      </c>
    </row>
    <row r="2828" spans="1:32" x14ac:dyDescent="0.2">
      <c r="A2828">
        <v>6566</v>
      </c>
      <c r="B2828" t="s">
        <v>4107</v>
      </c>
      <c r="C2828">
        <v>159966</v>
      </c>
      <c r="D2828">
        <v>17526</v>
      </c>
      <c r="E2828">
        <v>17</v>
      </c>
      <c r="F2828">
        <v>31</v>
      </c>
      <c r="G2828">
        <v>57.9</v>
      </c>
      <c r="H2828" t="s">
        <v>24</v>
      </c>
      <c r="I2828">
        <v>68</v>
      </c>
      <c r="J2828">
        <v>8</v>
      </c>
      <c r="K2828">
        <v>6</v>
      </c>
      <c r="L2828">
        <v>17.53275</v>
      </c>
      <c r="M2828">
        <v>262.99124999999998</v>
      </c>
      <c r="N2828">
        <v>68.135000000000005</v>
      </c>
      <c r="O2828">
        <v>5.05</v>
      </c>
      <c r="Q2828">
        <v>1.08</v>
      </c>
      <c r="S2828">
        <v>0.92</v>
      </c>
      <c r="U2828">
        <v>0.53</v>
      </c>
      <c r="Y2828" t="s">
        <v>54</v>
      </c>
      <c r="Z2828" t="s">
        <v>54</v>
      </c>
      <c r="AA2828" t="s">
        <v>197</v>
      </c>
      <c r="AB2828" t="str">
        <f>+LEFT(AA2828,1)</f>
        <v>K</v>
      </c>
      <c r="AC2828" s="6">
        <f>DEGREES(ACOS(SIN(Resultats!$H$11)*SIN(RADIANS(N2828))+COS(Resultats!$H$11)*COS(RADIANS(N2828))*COS(Resultats!$E$11-RADIANS(M2828))))</f>
        <v>88.974210896783561</v>
      </c>
      <c r="AD2828">
        <f>+IF(AB2828=Data!$E$18,1,0)</f>
        <v>0</v>
      </c>
      <c r="AE2828">
        <f>+IF(AC2828&lt;Data!$B$17,1,0)</f>
        <v>0</v>
      </c>
      <c r="AF2828" s="7">
        <f>+IF(AND(AD2828,AE2828),1,0)</f>
        <v>0</v>
      </c>
    </row>
    <row r="2829" spans="1:32" x14ac:dyDescent="0.2">
      <c r="A2829">
        <v>918</v>
      </c>
      <c r="C2829">
        <v>18970</v>
      </c>
      <c r="D2829">
        <v>23791</v>
      </c>
      <c r="E2829">
        <v>3</v>
      </c>
      <c r="F2829">
        <v>5</v>
      </c>
      <c r="G2829">
        <v>32.4</v>
      </c>
      <c r="H2829" t="s">
        <v>24</v>
      </c>
      <c r="I2829">
        <v>56</v>
      </c>
      <c r="J2829">
        <v>42</v>
      </c>
      <c r="K2829">
        <v>21</v>
      </c>
      <c r="L2829">
        <v>3.0923333333333334</v>
      </c>
      <c r="M2829">
        <v>46.384999999999998</v>
      </c>
      <c r="N2829">
        <v>56.705833333333338</v>
      </c>
      <c r="O2829">
        <v>4.76</v>
      </c>
      <c r="Q2829">
        <v>1.02</v>
      </c>
      <c r="S2829">
        <v>0.86</v>
      </c>
      <c r="Y2829" t="s">
        <v>2975</v>
      </c>
      <c r="Z2829" t="s">
        <v>5690</v>
      </c>
      <c r="AA2829" t="s">
        <v>28</v>
      </c>
      <c r="AB2829" t="str">
        <f>+LEFT(AA2829,1)</f>
        <v>G</v>
      </c>
      <c r="AC2829" s="6">
        <f>DEGREES(ACOS(SIN(Resultats!$H$11)*SIN(RADIANS(N2829))+COS(Resultats!$H$11)*COS(RADIANS(N2829))*COS(Resultats!$E$11-RADIANS(M2829))))</f>
        <v>88.974855622443258</v>
      </c>
      <c r="AD2829">
        <f>+IF(AB2829=Data!$E$18,1,0)</f>
        <v>0</v>
      </c>
      <c r="AE2829">
        <f>+IF(AC2829&lt;Data!$B$17,1,0)</f>
        <v>0</v>
      </c>
      <c r="AF2829" s="7">
        <f>+IF(AND(AD2829,AE2829),1,0)</f>
        <v>0</v>
      </c>
    </row>
    <row r="2830" spans="1:32" x14ac:dyDescent="0.2">
      <c r="A2830">
        <v>6008</v>
      </c>
      <c r="B2830" t="s">
        <v>4552</v>
      </c>
      <c r="C2830">
        <v>145001</v>
      </c>
      <c r="D2830">
        <v>101951</v>
      </c>
      <c r="E2830">
        <v>16</v>
      </c>
      <c r="F2830">
        <v>8</v>
      </c>
      <c r="G2830">
        <v>4.5</v>
      </c>
      <c r="H2830" t="s">
        <v>24</v>
      </c>
      <c r="I2830">
        <v>17</v>
      </c>
      <c r="J2830">
        <v>2</v>
      </c>
      <c r="K2830">
        <v>49</v>
      </c>
      <c r="L2830">
        <v>16.134583333333332</v>
      </c>
      <c r="M2830">
        <v>242.01875000000001</v>
      </c>
      <c r="N2830">
        <v>17.046944444444446</v>
      </c>
      <c r="O2830">
        <v>5</v>
      </c>
      <c r="Q2830">
        <v>0.95</v>
      </c>
      <c r="S2830">
        <v>0.61</v>
      </c>
      <c r="U2830">
        <v>0.46</v>
      </c>
      <c r="Y2830" t="s">
        <v>71</v>
      </c>
      <c r="Z2830" t="s">
        <v>71</v>
      </c>
      <c r="AA2830" t="s">
        <v>51</v>
      </c>
      <c r="AB2830" t="str">
        <f>+LEFT(AA2830,1)</f>
        <v>G</v>
      </c>
      <c r="AC2830" s="6">
        <f>DEGREES(ACOS(SIN(Resultats!$H$11)*SIN(RADIANS(N2830))+COS(Resultats!$H$11)*COS(RADIANS(N2830))*COS(Resultats!$E$11-RADIANS(M2830))))</f>
        <v>88.9835968479549</v>
      </c>
      <c r="AD2830">
        <f>+IF(AB2830=Data!$E$18,1,0)</f>
        <v>0</v>
      </c>
      <c r="AE2830">
        <f>+IF(AC2830&lt;Data!$B$17,1,0)</f>
        <v>0</v>
      </c>
      <c r="AF2830" s="7">
        <f>+IF(AND(AD2830,AE2830),1,0)</f>
        <v>0</v>
      </c>
    </row>
    <row r="2831" spans="1:32" x14ac:dyDescent="0.2">
      <c r="A2831">
        <v>6009</v>
      </c>
      <c r="B2831" t="s">
        <v>4552</v>
      </c>
      <c r="C2831">
        <v>145000</v>
      </c>
      <c r="D2831">
        <v>101952</v>
      </c>
      <c r="E2831">
        <v>16</v>
      </c>
      <c r="F2831">
        <v>8</v>
      </c>
      <c r="G2831">
        <v>4.9000000000000004</v>
      </c>
      <c r="H2831" t="s">
        <v>24</v>
      </c>
      <c r="I2831">
        <v>17</v>
      </c>
      <c r="J2831">
        <v>3</v>
      </c>
      <c r="K2831">
        <v>16</v>
      </c>
      <c r="L2831">
        <v>16.134694444444445</v>
      </c>
      <c r="M2831">
        <v>242.02041666666668</v>
      </c>
      <c r="N2831">
        <v>17.054444444444446</v>
      </c>
      <c r="O2831">
        <v>6.25</v>
      </c>
      <c r="Q2831">
        <v>1.1399999999999999</v>
      </c>
      <c r="S2831">
        <v>1.1100000000000001</v>
      </c>
      <c r="Y2831" t="s">
        <v>45</v>
      </c>
      <c r="Z2831" t="s">
        <v>45</v>
      </c>
      <c r="AA2831" t="s">
        <v>507</v>
      </c>
      <c r="AB2831" t="str">
        <f>+LEFT(AA2831,1)</f>
        <v>K</v>
      </c>
      <c r="AC2831" s="6">
        <f>DEGREES(ACOS(SIN(Resultats!$H$11)*SIN(RADIANS(N2831))+COS(Resultats!$H$11)*COS(RADIANS(N2831))*COS(Resultats!$E$11-RADIANS(M2831))))</f>
        <v>88.983843674709377</v>
      </c>
      <c r="AD2831">
        <f>+IF(AB2831=Data!$E$18,1,0)</f>
        <v>0</v>
      </c>
      <c r="AE2831">
        <f>+IF(AC2831&lt;Data!$B$17,1,0)</f>
        <v>0</v>
      </c>
      <c r="AF2831" s="7">
        <f>+IF(AND(AD2831,AE2831),1,0)</f>
        <v>0</v>
      </c>
    </row>
    <row r="2832" spans="1:32" x14ac:dyDescent="0.2">
      <c r="A2832">
        <v>8016</v>
      </c>
      <c r="C2832">
        <v>199437</v>
      </c>
      <c r="D2832">
        <v>3467</v>
      </c>
      <c r="E2832">
        <v>20</v>
      </c>
      <c r="F2832">
        <v>47</v>
      </c>
      <c r="G2832">
        <v>33.4</v>
      </c>
      <c r="H2832" t="s">
        <v>24</v>
      </c>
      <c r="I2832">
        <v>80</v>
      </c>
      <c r="J2832">
        <v>33</v>
      </c>
      <c r="K2832">
        <v>8</v>
      </c>
      <c r="L2832">
        <v>20.792611111111114</v>
      </c>
      <c r="M2832">
        <v>311.88916666666671</v>
      </c>
      <c r="N2832">
        <v>80.552222222222213</v>
      </c>
      <c r="O2832">
        <v>5.39</v>
      </c>
      <c r="Q2832">
        <v>1.1200000000000001</v>
      </c>
      <c r="S2832">
        <v>1.06</v>
      </c>
      <c r="Y2832" t="s">
        <v>45</v>
      </c>
      <c r="Z2832" t="s">
        <v>45</v>
      </c>
      <c r="AA2832" t="s">
        <v>507</v>
      </c>
      <c r="AB2832" t="str">
        <f>+LEFT(AA2832,1)</f>
        <v>K</v>
      </c>
      <c r="AC2832" s="6">
        <f>DEGREES(ACOS(SIN(Resultats!$H$11)*SIN(RADIANS(N2832))+COS(Resultats!$H$11)*COS(RADIANS(N2832))*COS(Resultats!$E$11-RADIANS(M2832))))</f>
        <v>88.988859493492555</v>
      </c>
      <c r="AD2832">
        <f>+IF(AB2832=Data!$E$18,1,0)</f>
        <v>0</v>
      </c>
      <c r="AE2832">
        <f>+IF(AC2832&lt;Data!$B$17,1,0)</f>
        <v>0</v>
      </c>
      <c r="AF2832" s="7">
        <f>+IF(AND(AD2832,AE2832),1,0)</f>
        <v>0</v>
      </c>
    </row>
    <row r="2833" spans="1:32" x14ac:dyDescent="0.2">
      <c r="A2833">
        <v>1152</v>
      </c>
      <c r="B2833" t="s">
        <v>3147</v>
      </c>
      <c r="C2833">
        <v>23441</v>
      </c>
      <c r="D2833">
        <v>76164</v>
      </c>
      <c r="E2833">
        <v>3</v>
      </c>
      <c r="F2833">
        <v>46</v>
      </c>
      <c r="G2833">
        <v>2.9</v>
      </c>
      <c r="H2833" t="s">
        <v>24</v>
      </c>
      <c r="I2833">
        <v>24</v>
      </c>
      <c r="J2833">
        <v>31</v>
      </c>
      <c r="K2833">
        <v>41</v>
      </c>
      <c r="L2833">
        <v>3.7674722222222221</v>
      </c>
      <c r="M2833">
        <v>56.512083333333329</v>
      </c>
      <c r="N2833">
        <v>24.528055555555554</v>
      </c>
      <c r="O2833">
        <v>6.43</v>
      </c>
      <c r="Q2833">
        <v>-0.02</v>
      </c>
      <c r="S2833">
        <v>-0.15</v>
      </c>
      <c r="U2833">
        <v>-0.02</v>
      </c>
      <c r="Y2833" t="s">
        <v>185</v>
      </c>
      <c r="Z2833" t="s">
        <v>185</v>
      </c>
      <c r="AA2833" t="s">
        <v>2210</v>
      </c>
      <c r="AB2833" t="str">
        <f>+LEFT(AA2833,1)</f>
        <v>A</v>
      </c>
      <c r="AC2833" s="6">
        <f>DEGREES(ACOS(SIN(Resultats!$H$11)*SIN(RADIANS(N2833))+COS(Resultats!$H$11)*COS(RADIANS(N2833))*COS(Resultats!$E$11-RADIANS(M2833))))</f>
        <v>88.992628047655487</v>
      </c>
      <c r="AD2833">
        <f>+IF(AB2833=Data!$E$18,1,0)</f>
        <v>1</v>
      </c>
      <c r="AE2833">
        <f>+IF(AC2833&lt;Data!$B$17,1,0)</f>
        <v>0</v>
      </c>
      <c r="AF2833" s="7">
        <f>+IF(AND(AD2833,AE2833),1,0)</f>
        <v>0</v>
      </c>
    </row>
    <row r="2834" spans="1:32" x14ac:dyDescent="0.2">
      <c r="A2834">
        <v>1151</v>
      </c>
      <c r="B2834" t="s">
        <v>3146</v>
      </c>
      <c r="C2834">
        <v>23432</v>
      </c>
      <c r="D2834">
        <v>76159</v>
      </c>
      <c r="E2834">
        <v>3</v>
      </c>
      <c r="F2834">
        <v>45</v>
      </c>
      <c r="G2834">
        <v>54.4</v>
      </c>
      <c r="H2834" t="s">
        <v>24</v>
      </c>
      <c r="I2834">
        <v>24</v>
      </c>
      <c r="J2834">
        <v>33</v>
      </c>
      <c r="K2834">
        <v>17</v>
      </c>
      <c r="L2834">
        <v>3.7651111111111111</v>
      </c>
      <c r="M2834">
        <v>56.476666666666667</v>
      </c>
      <c r="N2834">
        <v>24.554722222222225</v>
      </c>
      <c r="O2834">
        <v>5.76</v>
      </c>
      <c r="Q2834">
        <v>-0.04</v>
      </c>
      <c r="S2834">
        <v>-0.23</v>
      </c>
      <c r="U2834">
        <v>-0.04</v>
      </c>
      <c r="Y2834" t="s">
        <v>122</v>
      </c>
      <c r="Z2834" t="s">
        <v>122</v>
      </c>
      <c r="AA2834" t="s">
        <v>1652</v>
      </c>
      <c r="AB2834" t="str">
        <f>+LEFT(AA2834,1)</f>
        <v>B</v>
      </c>
      <c r="AC2834" s="6">
        <f>DEGREES(ACOS(SIN(Resultats!$H$11)*SIN(RADIANS(N2834))+COS(Resultats!$H$11)*COS(RADIANS(N2834))*COS(Resultats!$E$11-RADIANS(M2834))))</f>
        <v>89.019421169689579</v>
      </c>
      <c r="AD2834">
        <f>+IF(AB2834=Data!$E$18,1,0)</f>
        <v>0</v>
      </c>
      <c r="AE2834">
        <f>+IF(AC2834&lt;Data!$B$17,1,0)</f>
        <v>0</v>
      </c>
      <c r="AF2834" s="7">
        <f>+IF(AND(AD2834,AE2834),1,0)</f>
        <v>0</v>
      </c>
    </row>
    <row r="2835" spans="1:32" x14ac:dyDescent="0.2">
      <c r="A2835">
        <v>969</v>
      </c>
      <c r="C2835">
        <v>20123</v>
      </c>
      <c r="D2835">
        <v>23914</v>
      </c>
      <c r="E2835">
        <v>3</v>
      </c>
      <c r="F2835">
        <v>16</v>
      </c>
      <c r="G2835">
        <v>12.2</v>
      </c>
      <c r="H2835" t="s">
        <v>24</v>
      </c>
      <c r="I2835">
        <v>50</v>
      </c>
      <c r="J2835">
        <v>56</v>
      </c>
      <c r="K2835">
        <v>16</v>
      </c>
      <c r="L2835">
        <v>3.2700555555555555</v>
      </c>
      <c r="M2835">
        <v>49.05083333333333</v>
      </c>
      <c r="N2835">
        <v>50.937777777777775</v>
      </c>
      <c r="O2835">
        <v>5.03</v>
      </c>
      <c r="Q2835">
        <v>1.1499999999999999</v>
      </c>
      <c r="S2835">
        <v>0.83</v>
      </c>
      <c r="Y2835" t="s">
        <v>3007</v>
      </c>
      <c r="Z2835" t="s">
        <v>6538</v>
      </c>
      <c r="AA2835" t="s">
        <v>342</v>
      </c>
      <c r="AB2835" t="str">
        <f>+LEFT(AA2835,1)</f>
        <v>G</v>
      </c>
      <c r="AC2835" s="6">
        <f>DEGREES(ACOS(SIN(Resultats!$H$11)*SIN(RADIANS(N2835))+COS(Resultats!$H$11)*COS(RADIANS(N2835))*COS(Resultats!$E$11-RADIANS(M2835))))</f>
        <v>89.028359048711266</v>
      </c>
      <c r="AD2835">
        <f>+IF(AB2835=Data!$E$18,1,0)</f>
        <v>0</v>
      </c>
      <c r="AE2835">
        <f>+IF(AC2835&lt;Data!$B$17,1,0)</f>
        <v>0</v>
      </c>
      <c r="AF2835" s="7">
        <f>+IF(AND(AD2835,AE2835),1,0)</f>
        <v>0</v>
      </c>
    </row>
    <row r="2836" spans="1:32" x14ac:dyDescent="0.2">
      <c r="A2836">
        <v>6107</v>
      </c>
      <c r="B2836" t="s">
        <v>4616</v>
      </c>
      <c r="C2836">
        <v>147749</v>
      </c>
      <c r="D2836">
        <v>65257</v>
      </c>
      <c r="E2836">
        <v>16</v>
      </c>
      <c r="F2836">
        <v>22</v>
      </c>
      <c r="G2836">
        <v>21.4</v>
      </c>
      <c r="H2836" t="s">
        <v>24</v>
      </c>
      <c r="I2836">
        <v>33</v>
      </c>
      <c r="J2836">
        <v>47</v>
      </c>
      <c r="K2836">
        <v>57</v>
      </c>
      <c r="L2836">
        <v>16.372611111111112</v>
      </c>
      <c r="M2836">
        <v>245.5891666666667</v>
      </c>
      <c r="N2836">
        <v>33.799166666666665</v>
      </c>
      <c r="O2836">
        <v>5.2</v>
      </c>
      <c r="Q2836">
        <v>1.6</v>
      </c>
      <c r="S2836">
        <v>1.94</v>
      </c>
      <c r="U2836">
        <v>0.87</v>
      </c>
      <c r="V2836" t="s">
        <v>93</v>
      </c>
      <c r="Y2836" t="s">
        <v>503</v>
      </c>
      <c r="Z2836" t="s">
        <v>353</v>
      </c>
      <c r="AA2836" t="s">
        <v>15418</v>
      </c>
      <c r="AB2836" t="str">
        <f>+LEFT(AA2836,1)</f>
        <v>M</v>
      </c>
      <c r="AC2836" s="6">
        <f>DEGREES(ACOS(SIN(Resultats!$H$11)*SIN(RADIANS(N2836))+COS(Resultats!$H$11)*COS(RADIANS(N2836))*COS(Resultats!$E$11-RADIANS(M2836))))</f>
        <v>89.032061823471267</v>
      </c>
      <c r="AD2836">
        <f>+IF(AB2836=Data!$E$18,1,0)</f>
        <v>0</v>
      </c>
      <c r="AE2836">
        <f>+IF(AC2836&lt;Data!$B$17,1,0)</f>
        <v>0</v>
      </c>
      <c r="AF2836" s="7">
        <f>+IF(AND(AD2836,AE2836),1,0)</f>
        <v>0</v>
      </c>
    </row>
    <row r="2837" spans="1:32" x14ac:dyDescent="0.2">
      <c r="A2837">
        <v>1156</v>
      </c>
      <c r="B2837" t="s">
        <v>3151</v>
      </c>
      <c r="C2837">
        <v>23480</v>
      </c>
      <c r="D2837">
        <v>76172</v>
      </c>
      <c r="E2837">
        <v>3</v>
      </c>
      <c r="F2837">
        <v>46</v>
      </c>
      <c r="G2837">
        <v>19.600000000000001</v>
      </c>
      <c r="H2837" t="s">
        <v>24</v>
      </c>
      <c r="I2837">
        <v>23</v>
      </c>
      <c r="J2837">
        <v>56</v>
      </c>
      <c r="K2837">
        <v>54</v>
      </c>
      <c r="L2837">
        <v>3.7721111111111112</v>
      </c>
      <c r="M2837">
        <v>56.581666666666671</v>
      </c>
      <c r="N2837">
        <v>23.948333333333334</v>
      </c>
      <c r="O2837">
        <v>4.18</v>
      </c>
      <c r="Q2837">
        <v>-0.06</v>
      </c>
      <c r="S2837">
        <v>-0.42</v>
      </c>
      <c r="U2837">
        <v>-0.04</v>
      </c>
      <c r="Y2837" t="s">
        <v>3153</v>
      </c>
      <c r="Z2837" t="s">
        <v>3153</v>
      </c>
      <c r="AA2837" t="s">
        <v>15424</v>
      </c>
      <c r="AB2837" t="str">
        <f>+LEFT(AA2837,1)</f>
        <v>B</v>
      </c>
      <c r="AC2837" s="6">
        <f>DEGREES(ACOS(SIN(Resultats!$H$11)*SIN(RADIANS(N2837))+COS(Resultats!$H$11)*COS(RADIANS(N2837))*COS(Resultats!$E$11-RADIANS(M2837))))</f>
        <v>89.036173460689838</v>
      </c>
      <c r="AD2837">
        <f>+IF(AB2837=Data!$E$18,1,0)</f>
        <v>0</v>
      </c>
      <c r="AE2837">
        <f>+IF(AC2837&lt;Data!$B$17,1,0)</f>
        <v>0</v>
      </c>
      <c r="AF2837" s="7">
        <f>+IF(AND(AD2837,AE2837),1,0)</f>
        <v>0</v>
      </c>
    </row>
    <row r="2838" spans="1:32" x14ac:dyDescent="0.2">
      <c r="A2838">
        <v>1149</v>
      </c>
      <c r="B2838" t="s">
        <v>3144</v>
      </c>
      <c r="C2838">
        <v>23408</v>
      </c>
      <c r="D2838">
        <v>76155</v>
      </c>
      <c r="E2838">
        <v>3</v>
      </c>
      <c r="F2838">
        <v>45</v>
      </c>
      <c r="G2838">
        <v>49.6</v>
      </c>
      <c r="H2838" t="s">
        <v>24</v>
      </c>
      <c r="I2838">
        <v>24</v>
      </c>
      <c r="J2838">
        <v>22</v>
      </c>
      <c r="K2838">
        <v>4</v>
      </c>
      <c r="L2838">
        <v>3.7637777777777779</v>
      </c>
      <c r="M2838">
        <v>56.456666666666671</v>
      </c>
      <c r="N2838">
        <v>24.367777777777778</v>
      </c>
      <c r="O2838">
        <v>3.87</v>
      </c>
      <c r="Q2838">
        <v>-7.0000000000000007E-2</v>
      </c>
      <c r="S2838">
        <v>-0.4</v>
      </c>
      <c r="U2838">
        <v>-0.06</v>
      </c>
      <c r="Y2838" t="s">
        <v>111</v>
      </c>
      <c r="Z2838" t="s">
        <v>111</v>
      </c>
      <c r="AA2838" t="s">
        <v>1652</v>
      </c>
      <c r="AB2838" t="str">
        <f>+LEFT(AA2838,1)</f>
        <v>B</v>
      </c>
      <c r="AC2838" s="6">
        <f>DEGREES(ACOS(SIN(Resultats!$H$11)*SIN(RADIANS(N2838))+COS(Resultats!$H$11)*COS(RADIANS(N2838))*COS(Resultats!$E$11-RADIANS(M2838))))</f>
        <v>89.071569530796921</v>
      </c>
      <c r="AD2838">
        <f>+IF(AB2838=Data!$E$18,1,0)</f>
        <v>0</v>
      </c>
      <c r="AE2838">
        <f>+IF(AC2838&lt;Data!$B$17,1,0)</f>
        <v>0</v>
      </c>
      <c r="AF2838" s="7">
        <f>+IF(AND(AD2838,AE2838),1,0)</f>
        <v>0</v>
      </c>
    </row>
    <row r="2839" spans="1:32" x14ac:dyDescent="0.2">
      <c r="A2839">
        <v>6108</v>
      </c>
      <c r="B2839" t="s">
        <v>4617</v>
      </c>
      <c r="C2839">
        <v>147767</v>
      </c>
      <c r="D2839">
        <v>65259</v>
      </c>
      <c r="E2839">
        <v>16</v>
      </c>
      <c r="F2839">
        <v>22</v>
      </c>
      <c r="G2839">
        <v>29.2</v>
      </c>
      <c r="H2839" t="s">
        <v>24</v>
      </c>
      <c r="I2839">
        <v>33</v>
      </c>
      <c r="J2839">
        <v>42</v>
      </c>
      <c r="K2839">
        <v>13</v>
      </c>
      <c r="L2839">
        <v>16.37477777777778</v>
      </c>
      <c r="M2839">
        <v>245.6216666666667</v>
      </c>
      <c r="N2839">
        <v>33.703611111111115</v>
      </c>
      <c r="O2839">
        <v>5.39</v>
      </c>
      <c r="Q2839">
        <v>1.53</v>
      </c>
      <c r="S2839">
        <v>1.88</v>
      </c>
      <c r="U2839">
        <v>0.87</v>
      </c>
      <c r="Y2839" t="s">
        <v>77</v>
      </c>
      <c r="Z2839" t="s">
        <v>77</v>
      </c>
      <c r="AA2839" t="s">
        <v>104</v>
      </c>
      <c r="AB2839" t="str">
        <f>+LEFT(AA2839,1)</f>
        <v>K</v>
      </c>
      <c r="AC2839" s="6">
        <f>DEGREES(ACOS(SIN(Resultats!$H$11)*SIN(RADIANS(N2839))+COS(Resultats!$H$11)*COS(RADIANS(N2839))*COS(Resultats!$E$11-RADIANS(M2839))))</f>
        <v>89.07745578859118</v>
      </c>
      <c r="AD2839">
        <f>+IF(AB2839=Data!$E$18,1,0)</f>
        <v>0</v>
      </c>
      <c r="AE2839">
        <f>+IF(AC2839&lt;Data!$B$17,1,0)</f>
        <v>0</v>
      </c>
      <c r="AF2839" s="7">
        <f>+IF(AND(AD2839,AE2839),1,0)</f>
        <v>0</v>
      </c>
    </row>
    <row r="2840" spans="1:32" x14ac:dyDescent="0.2">
      <c r="A2840">
        <v>747</v>
      </c>
      <c r="C2840">
        <v>16024</v>
      </c>
      <c r="D2840">
        <v>12361</v>
      </c>
      <c r="E2840">
        <v>2</v>
      </c>
      <c r="F2840">
        <v>37</v>
      </c>
      <c r="G2840">
        <v>36.1</v>
      </c>
      <c r="H2840" t="s">
        <v>24</v>
      </c>
      <c r="I2840">
        <v>65</v>
      </c>
      <c r="J2840">
        <v>44</v>
      </c>
      <c r="K2840">
        <v>44</v>
      </c>
      <c r="L2840">
        <v>2.6266944444444444</v>
      </c>
      <c r="M2840">
        <v>39.400416666666665</v>
      </c>
      <c r="N2840">
        <v>65.745555555555555</v>
      </c>
      <c r="O2840">
        <v>5.78</v>
      </c>
      <c r="Q2840">
        <v>1.56</v>
      </c>
      <c r="S2840">
        <v>1.85</v>
      </c>
      <c r="Y2840" t="s">
        <v>77</v>
      </c>
      <c r="Z2840" t="s">
        <v>77</v>
      </c>
      <c r="AA2840" t="s">
        <v>104</v>
      </c>
      <c r="AB2840" t="str">
        <f>+LEFT(AA2840,1)</f>
        <v>K</v>
      </c>
      <c r="AC2840" s="6">
        <f>DEGREES(ACOS(SIN(Resultats!$H$11)*SIN(RADIANS(N2840))+COS(Resultats!$H$11)*COS(RADIANS(N2840))*COS(Resultats!$E$11-RADIANS(M2840))))</f>
        <v>89.084034337170067</v>
      </c>
      <c r="AD2840">
        <f>+IF(AB2840=Data!$E$18,1,0)</f>
        <v>0</v>
      </c>
      <c r="AE2840">
        <f>+IF(AC2840&lt;Data!$B$17,1,0)</f>
        <v>0</v>
      </c>
      <c r="AF2840" s="7">
        <f>+IF(AND(AD2840,AE2840),1,0)</f>
        <v>0</v>
      </c>
    </row>
    <row r="2841" spans="1:32" x14ac:dyDescent="0.2">
      <c r="A2841">
        <v>6596</v>
      </c>
      <c r="B2841" t="s">
        <v>4128</v>
      </c>
      <c r="C2841">
        <v>160922</v>
      </c>
      <c r="D2841">
        <v>17576</v>
      </c>
      <c r="E2841">
        <v>17</v>
      </c>
      <c r="F2841">
        <v>36</v>
      </c>
      <c r="G2841">
        <v>57.1</v>
      </c>
      <c r="H2841" t="s">
        <v>24</v>
      </c>
      <c r="I2841">
        <v>68</v>
      </c>
      <c r="J2841">
        <v>45</v>
      </c>
      <c r="K2841">
        <v>29</v>
      </c>
      <c r="L2841">
        <v>17.615861111111112</v>
      </c>
      <c r="M2841">
        <v>264.23791666666671</v>
      </c>
      <c r="N2841">
        <v>68.758055555555558</v>
      </c>
      <c r="O2841">
        <v>4.8</v>
      </c>
      <c r="Q2841">
        <v>0.43</v>
      </c>
      <c r="S2841">
        <v>-0.01</v>
      </c>
      <c r="U2841">
        <v>0.22</v>
      </c>
      <c r="Y2841" t="s">
        <v>430</v>
      </c>
      <c r="Z2841" t="s">
        <v>430</v>
      </c>
      <c r="AA2841" t="s">
        <v>2154</v>
      </c>
      <c r="AB2841" t="str">
        <f>+LEFT(AA2841,1)</f>
        <v>F</v>
      </c>
      <c r="AC2841" s="6">
        <f>DEGREES(ACOS(SIN(Resultats!$H$11)*SIN(RADIANS(N2841))+COS(Resultats!$H$11)*COS(RADIANS(N2841))*COS(Resultats!$E$11-RADIANS(M2841))))</f>
        <v>89.1191392950102</v>
      </c>
      <c r="AD2841">
        <f>+IF(AB2841=Data!$E$18,1,0)</f>
        <v>0</v>
      </c>
      <c r="AE2841">
        <f>+IF(AC2841&lt;Data!$B$17,1,0)</f>
        <v>0</v>
      </c>
      <c r="AF2841" s="7">
        <f>+IF(AND(AD2841,AE2841),1,0)</f>
        <v>0</v>
      </c>
    </row>
    <row r="2842" spans="1:32" x14ac:dyDescent="0.2">
      <c r="A2842">
        <v>6013</v>
      </c>
      <c r="B2842" t="s">
        <v>4556</v>
      </c>
      <c r="C2842">
        <v>145122</v>
      </c>
      <c r="D2842">
        <v>101962</v>
      </c>
      <c r="E2842">
        <v>16</v>
      </c>
      <c r="F2842">
        <v>8</v>
      </c>
      <c r="G2842">
        <v>46.6</v>
      </c>
      <c r="H2842" t="s">
        <v>24</v>
      </c>
      <c r="I2842">
        <v>17</v>
      </c>
      <c r="J2842">
        <v>12</v>
      </c>
      <c r="K2842">
        <v>21</v>
      </c>
      <c r="L2842">
        <v>16.146277777777776</v>
      </c>
      <c r="M2842">
        <v>242.19416666666663</v>
      </c>
      <c r="N2842">
        <v>17.205833333333331</v>
      </c>
      <c r="O2842">
        <v>6.14</v>
      </c>
      <c r="Q2842">
        <v>0</v>
      </c>
      <c r="S2842">
        <v>-7.0000000000000007E-2</v>
      </c>
      <c r="Y2842" t="s">
        <v>398</v>
      </c>
      <c r="Z2842" t="s">
        <v>398</v>
      </c>
      <c r="AA2842" t="s">
        <v>2210</v>
      </c>
      <c r="AB2842" t="str">
        <f>+LEFT(AA2842,1)</f>
        <v>A</v>
      </c>
      <c r="AC2842" s="6">
        <f>DEGREES(ACOS(SIN(Resultats!$H$11)*SIN(RADIANS(N2842))+COS(Resultats!$H$11)*COS(RADIANS(N2842))*COS(Resultats!$E$11-RADIANS(M2842))))</f>
        <v>89.120534287009718</v>
      </c>
      <c r="AD2842">
        <f>+IF(AB2842=Data!$E$18,1,0)</f>
        <v>1</v>
      </c>
      <c r="AE2842">
        <f>+IF(AC2842&lt;Data!$B$17,1,0)</f>
        <v>0</v>
      </c>
      <c r="AF2842" s="7">
        <f>+IF(AND(AD2842,AE2842),1,0)</f>
        <v>0</v>
      </c>
    </row>
    <row r="2843" spans="1:32" x14ac:dyDescent="0.2">
      <c r="A2843">
        <v>1144</v>
      </c>
      <c r="B2843" t="s">
        <v>3137</v>
      </c>
      <c r="C2843">
        <v>23324</v>
      </c>
      <c r="D2843">
        <v>76137</v>
      </c>
      <c r="E2843">
        <v>3</v>
      </c>
      <c r="F2843">
        <v>45</v>
      </c>
      <c r="G2843">
        <v>9.6999999999999993</v>
      </c>
      <c r="H2843" t="s">
        <v>24</v>
      </c>
      <c r="I2843">
        <v>24</v>
      </c>
      <c r="J2843">
        <v>50</v>
      </c>
      <c r="K2843">
        <v>21</v>
      </c>
      <c r="L2843">
        <v>3.7526944444444443</v>
      </c>
      <c r="M2843">
        <v>56.290416666666665</v>
      </c>
      <c r="N2843">
        <v>24.839166666666664</v>
      </c>
      <c r="O2843">
        <v>5.64</v>
      </c>
      <c r="Q2843">
        <v>-7.0000000000000007E-2</v>
      </c>
      <c r="S2843">
        <v>-0.36</v>
      </c>
      <c r="U2843">
        <v>-7.0000000000000007E-2</v>
      </c>
      <c r="Y2843" t="s">
        <v>122</v>
      </c>
      <c r="Z2843" t="s">
        <v>122</v>
      </c>
      <c r="AA2843" t="s">
        <v>1652</v>
      </c>
      <c r="AB2843" t="str">
        <f>+LEFT(AA2843,1)</f>
        <v>B</v>
      </c>
      <c r="AC2843" s="6">
        <f>DEGREES(ACOS(SIN(Resultats!$H$11)*SIN(RADIANS(N2843))+COS(Resultats!$H$11)*COS(RADIANS(N2843))*COS(Resultats!$E$11-RADIANS(M2843))))</f>
        <v>89.133488823241066</v>
      </c>
      <c r="AD2843">
        <f>+IF(AB2843=Data!$E$18,1,0)</f>
        <v>0</v>
      </c>
      <c r="AE2843">
        <f>+IF(AC2843&lt;Data!$B$17,1,0)</f>
        <v>0</v>
      </c>
      <c r="AF2843" s="7">
        <f>+IF(AND(AD2843,AE2843),1,0)</f>
        <v>0</v>
      </c>
    </row>
    <row r="2844" spans="1:32" x14ac:dyDescent="0.2">
      <c r="A2844">
        <v>920</v>
      </c>
      <c r="C2844">
        <v>18991</v>
      </c>
      <c r="D2844">
        <v>23793</v>
      </c>
      <c r="E2844">
        <v>3</v>
      </c>
      <c r="F2844">
        <v>5</v>
      </c>
      <c r="G2844">
        <v>39.9</v>
      </c>
      <c r="H2844" t="s">
        <v>24</v>
      </c>
      <c r="I2844">
        <v>56</v>
      </c>
      <c r="J2844">
        <v>4</v>
      </c>
      <c r="K2844">
        <v>7</v>
      </c>
      <c r="L2844">
        <v>3.0944166666666666</v>
      </c>
      <c r="M2844">
        <v>46.416249999999998</v>
      </c>
      <c r="N2844">
        <v>56.068611111111117</v>
      </c>
      <c r="O2844">
        <v>6.11</v>
      </c>
      <c r="Q2844">
        <v>1.02</v>
      </c>
      <c r="Y2844" t="s">
        <v>60</v>
      </c>
      <c r="Z2844" t="s">
        <v>60</v>
      </c>
      <c r="AA2844" t="s">
        <v>28</v>
      </c>
      <c r="AB2844" t="str">
        <f>+LEFT(AA2844,1)</f>
        <v>G</v>
      </c>
      <c r="AC2844" s="6">
        <f>DEGREES(ACOS(SIN(Resultats!$H$11)*SIN(RADIANS(N2844))+COS(Resultats!$H$11)*COS(RADIANS(N2844))*COS(Resultats!$E$11-RADIANS(M2844))))</f>
        <v>89.142456745244758</v>
      </c>
      <c r="AD2844">
        <f>+IF(AB2844=Data!$E$18,1,0)</f>
        <v>0</v>
      </c>
      <c r="AE2844">
        <f>+IF(AC2844&lt;Data!$B$17,1,0)</f>
        <v>0</v>
      </c>
      <c r="AF2844" s="7">
        <f>+IF(AND(AD2844,AE2844),1,0)</f>
        <v>0</v>
      </c>
    </row>
    <row r="2845" spans="1:32" x14ac:dyDescent="0.2">
      <c r="A2845">
        <v>6421</v>
      </c>
      <c r="C2845">
        <v>156295</v>
      </c>
      <c r="D2845">
        <v>17391</v>
      </c>
      <c r="E2845">
        <v>17</v>
      </c>
      <c r="F2845">
        <v>12</v>
      </c>
      <c r="G2845">
        <v>32.6</v>
      </c>
      <c r="H2845" t="s">
        <v>24</v>
      </c>
      <c r="I2845">
        <v>62</v>
      </c>
      <c r="J2845">
        <v>52</v>
      </c>
      <c r="K2845">
        <v>28</v>
      </c>
      <c r="L2845">
        <v>17.209055555555555</v>
      </c>
      <c r="M2845">
        <v>258.13583333333332</v>
      </c>
      <c r="N2845">
        <v>62.874444444444443</v>
      </c>
      <c r="O2845">
        <v>5.56</v>
      </c>
      <c r="Q2845">
        <v>0.21</v>
      </c>
      <c r="S2845">
        <v>0.06</v>
      </c>
      <c r="Y2845" t="s">
        <v>88</v>
      </c>
      <c r="Z2845" t="s">
        <v>88</v>
      </c>
      <c r="AA2845" t="s">
        <v>2891</v>
      </c>
      <c r="AB2845" t="str">
        <f>+LEFT(AA2845,1)</f>
        <v>F</v>
      </c>
      <c r="AC2845" s="6">
        <f>DEGREES(ACOS(SIN(Resultats!$H$11)*SIN(RADIANS(N2845))+COS(Resultats!$H$11)*COS(RADIANS(N2845))*COS(Resultats!$E$11-RADIANS(M2845))))</f>
        <v>89.1529531779058</v>
      </c>
      <c r="AD2845">
        <f>+IF(AB2845=Data!$E$18,1,0)</f>
        <v>0</v>
      </c>
      <c r="AE2845">
        <f>+IF(AC2845&lt;Data!$B$17,1,0)</f>
        <v>0</v>
      </c>
      <c r="AF2845" s="7">
        <f>+IF(AND(AD2845,AE2845),1,0)</f>
        <v>0</v>
      </c>
    </row>
    <row r="2846" spans="1:32" x14ac:dyDescent="0.2">
      <c r="A2846">
        <v>7247</v>
      </c>
      <c r="C2846">
        <v>178089</v>
      </c>
      <c r="D2846">
        <v>9296</v>
      </c>
      <c r="E2846">
        <v>18</v>
      </c>
      <c r="F2846">
        <v>57</v>
      </c>
      <c r="G2846">
        <v>57.2</v>
      </c>
      <c r="H2846" t="s">
        <v>24</v>
      </c>
      <c r="I2846">
        <v>77</v>
      </c>
      <c r="J2846">
        <v>3</v>
      </c>
      <c r="K2846">
        <v>3</v>
      </c>
      <c r="L2846">
        <v>18.965888888888887</v>
      </c>
      <c r="M2846">
        <v>284.48833333333329</v>
      </c>
      <c r="N2846">
        <v>77.05083333333333</v>
      </c>
      <c r="O2846">
        <v>6.54</v>
      </c>
      <c r="Q2846">
        <v>0.38</v>
      </c>
      <c r="S2846">
        <v>-0.06</v>
      </c>
      <c r="Y2846" t="s">
        <v>63</v>
      </c>
      <c r="Z2846" t="s">
        <v>63</v>
      </c>
      <c r="AA2846" t="s">
        <v>2897</v>
      </c>
      <c r="AB2846" t="str">
        <f>+LEFT(AA2846,1)</f>
        <v>F</v>
      </c>
      <c r="AC2846" s="6">
        <f>DEGREES(ACOS(SIN(Resultats!$H$11)*SIN(RADIANS(N2846))+COS(Resultats!$H$11)*COS(RADIANS(N2846))*COS(Resultats!$E$11-RADIANS(M2846))))</f>
        <v>89.16424907020405</v>
      </c>
      <c r="AD2846">
        <f>+IF(AB2846=Data!$E$18,1,0)</f>
        <v>0</v>
      </c>
      <c r="AE2846">
        <f>+IF(AC2846&lt;Data!$B$17,1,0)</f>
        <v>0</v>
      </c>
      <c r="AF2846" s="7">
        <f>+IF(AND(AD2846,AE2846),1,0)</f>
        <v>0</v>
      </c>
    </row>
    <row r="2847" spans="1:32" x14ac:dyDescent="0.2">
      <c r="A2847">
        <v>1145</v>
      </c>
      <c r="B2847" t="s">
        <v>3138</v>
      </c>
      <c r="C2847">
        <v>23338</v>
      </c>
      <c r="D2847">
        <v>76140</v>
      </c>
      <c r="E2847">
        <v>3</v>
      </c>
      <c r="F2847">
        <v>45</v>
      </c>
      <c r="G2847">
        <v>12.5</v>
      </c>
      <c r="H2847" t="s">
        <v>24</v>
      </c>
      <c r="I2847">
        <v>24</v>
      </c>
      <c r="J2847">
        <v>28</v>
      </c>
      <c r="K2847">
        <v>2</v>
      </c>
      <c r="L2847">
        <v>3.7534722222222223</v>
      </c>
      <c r="M2847">
        <v>56.302083333333336</v>
      </c>
      <c r="N2847">
        <v>24.467222222222219</v>
      </c>
      <c r="O2847">
        <v>4.3</v>
      </c>
      <c r="Q2847">
        <v>-0.11</v>
      </c>
      <c r="S2847">
        <v>-0.46</v>
      </c>
      <c r="U2847">
        <v>-0.09</v>
      </c>
      <c r="Y2847" t="s">
        <v>3139</v>
      </c>
      <c r="Z2847" t="s">
        <v>3139</v>
      </c>
      <c r="AA2847" t="s">
        <v>15424</v>
      </c>
      <c r="AB2847" t="str">
        <f>+LEFT(AA2847,1)</f>
        <v>B</v>
      </c>
      <c r="AC2847" s="6">
        <f>DEGREES(ACOS(SIN(Resultats!$H$11)*SIN(RADIANS(N2847))+COS(Resultats!$H$11)*COS(RADIANS(N2847))*COS(Resultats!$E$11-RADIANS(M2847))))</f>
        <v>89.191644788387194</v>
      </c>
      <c r="AD2847">
        <f>+IF(AB2847=Data!$E$18,1,0)</f>
        <v>0</v>
      </c>
      <c r="AE2847">
        <f>+IF(AC2847&lt;Data!$B$17,1,0)</f>
        <v>0</v>
      </c>
      <c r="AF2847" s="7">
        <f>+IF(AND(AD2847,AE2847),1,0)</f>
        <v>0</v>
      </c>
    </row>
    <row r="2848" spans="1:32" x14ac:dyDescent="0.2">
      <c r="A2848">
        <v>707</v>
      </c>
      <c r="B2848" t="s">
        <v>2805</v>
      </c>
      <c r="C2848">
        <v>15089</v>
      </c>
      <c r="D2848">
        <v>12298</v>
      </c>
      <c r="E2848">
        <v>2</v>
      </c>
      <c r="F2848">
        <v>29</v>
      </c>
      <c r="G2848">
        <v>4</v>
      </c>
      <c r="H2848" t="s">
        <v>24</v>
      </c>
      <c r="I2848">
        <v>67</v>
      </c>
      <c r="J2848">
        <v>24</v>
      </c>
      <c r="K2848">
        <v>9</v>
      </c>
      <c r="L2848">
        <v>2.4844444444444447</v>
      </c>
      <c r="M2848">
        <v>37.266666666666673</v>
      </c>
      <c r="N2848">
        <v>67.402500000000003</v>
      </c>
      <c r="O2848">
        <v>4.5199999999999996</v>
      </c>
      <c r="Q2848">
        <v>0.12</v>
      </c>
      <c r="S2848">
        <v>0.06</v>
      </c>
      <c r="U2848">
        <v>0.06</v>
      </c>
      <c r="Y2848" t="s">
        <v>2806</v>
      </c>
      <c r="Z2848" t="s">
        <v>2806</v>
      </c>
      <c r="AA2848" t="s">
        <v>15427</v>
      </c>
      <c r="AB2848" t="str">
        <f>+LEFT(AA2848,1)</f>
        <v>A</v>
      </c>
      <c r="AC2848" s="6">
        <f>DEGREES(ACOS(SIN(Resultats!$H$11)*SIN(RADIANS(N2848))+COS(Resultats!$H$11)*COS(RADIANS(N2848))*COS(Resultats!$E$11-RADIANS(M2848))))</f>
        <v>89.193244839792484</v>
      </c>
      <c r="AD2848">
        <f>+IF(AB2848=Data!$E$18,1,0)</f>
        <v>1</v>
      </c>
      <c r="AE2848">
        <f>+IF(AC2848&lt;Data!$B$17,1,0)</f>
        <v>0</v>
      </c>
      <c r="AF2848" s="7">
        <f>+IF(AND(AD2848,AE2848),1,0)</f>
        <v>0</v>
      </c>
    </row>
    <row r="2849" spans="1:32" x14ac:dyDescent="0.2">
      <c r="A2849">
        <v>1140</v>
      </c>
      <c r="B2849" t="s">
        <v>3134</v>
      </c>
      <c r="C2849">
        <v>23288</v>
      </c>
      <c r="D2849">
        <v>76126</v>
      </c>
      <c r="E2849">
        <v>3</v>
      </c>
      <c r="F2849">
        <v>44</v>
      </c>
      <c r="G2849">
        <v>48.2</v>
      </c>
      <c r="H2849" t="s">
        <v>24</v>
      </c>
      <c r="I2849">
        <v>24</v>
      </c>
      <c r="J2849">
        <v>17</v>
      </c>
      <c r="K2849">
        <v>22</v>
      </c>
      <c r="L2849">
        <v>3.7467222222222221</v>
      </c>
      <c r="M2849">
        <v>56.200833333333328</v>
      </c>
      <c r="N2849">
        <v>24.289444444444445</v>
      </c>
      <c r="O2849">
        <v>5.46</v>
      </c>
      <c r="Q2849">
        <v>-0.04</v>
      </c>
      <c r="S2849">
        <v>-0.33</v>
      </c>
      <c r="U2849">
        <v>-0.05</v>
      </c>
      <c r="Y2849" t="s">
        <v>69</v>
      </c>
      <c r="Z2849" t="s">
        <v>69</v>
      </c>
      <c r="AA2849" t="s">
        <v>15416</v>
      </c>
      <c r="AB2849" t="str">
        <f>+LEFT(AA2849,1)</f>
        <v>B</v>
      </c>
      <c r="AC2849" s="6">
        <f>DEGREES(ACOS(SIN(Resultats!$H$11)*SIN(RADIANS(N2849))+COS(Resultats!$H$11)*COS(RADIANS(N2849))*COS(Resultats!$E$11-RADIANS(M2849))))</f>
        <v>89.315125166989645</v>
      </c>
      <c r="AD2849">
        <f>+IF(AB2849=Data!$E$18,1,0)</f>
        <v>0</v>
      </c>
      <c r="AE2849">
        <f>+IF(AC2849&lt;Data!$B$17,1,0)</f>
        <v>0</v>
      </c>
      <c r="AF2849" s="7">
        <f>+IF(AND(AD2849,AE2849),1,0)</f>
        <v>0</v>
      </c>
    </row>
    <row r="2850" spans="1:32" x14ac:dyDescent="0.2">
      <c r="A2850">
        <v>449</v>
      </c>
      <c r="C2850">
        <v>9612</v>
      </c>
      <c r="D2850">
        <v>4448</v>
      </c>
      <c r="E2850">
        <v>1</v>
      </c>
      <c r="F2850">
        <v>37</v>
      </c>
      <c r="G2850">
        <v>22.5</v>
      </c>
      <c r="H2850" t="s">
        <v>24</v>
      </c>
      <c r="I2850">
        <v>74</v>
      </c>
      <c r="J2850">
        <v>18</v>
      </c>
      <c r="K2850">
        <v>3</v>
      </c>
      <c r="L2850">
        <v>1.6229166666666668</v>
      </c>
      <c r="M2850">
        <v>24.34375</v>
      </c>
      <c r="N2850">
        <v>74.30083333333333</v>
      </c>
      <c r="O2850">
        <v>6.58</v>
      </c>
      <c r="Q2850">
        <v>0.03</v>
      </c>
      <c r="S2850">
        <v>-0.16</v>
      </c>
      <c r="Y2850" t="s">
        <v>502</v>
      </c>
      <c r="Z2850" t="s">
        <v>502</v>
      </c>
      <c r="AA2850" t="s">
        <v>5040</v>
      </c>
      <c r="AB2850" t="str">
        <f>+LEFT(AA2850,1)</f>
        <v>B</v>
      </c>
      <c r="AC2850" s="6">
        <f>DEGREES(ACOS(SIN(Resultats!$H$11)*SIN(RADIANS(N2850))+COS(Resultats!$H$11)*COS(RADIANS(N2850))*COS(Resultats!$E$11-RADIANS(M2850))))</f>
        <v>89.321824170457745</v>
      </c>
      <c r="AD2850">
        <f>+IF(AB2850=Data!$E$18,1,0)</f>
        <v>0</v>
      </c>
      <c r="AE2850">
        <f>+IF(AC2850&lt;Data!$B$17,1,0)</f>
        <v>0</v>
      </c>
      <c r="AF2850" s="7">
        <f>+IF(AND(AD2850,AE2850),1,0)</f>
        <v>0</v>
      </c>
    </row>
    <row r="2851" spans="1:32" x14ac:dyDescent="0.2">
      <c r="A2851">
        <v>1142</v>
      </c>
      <c r="B2851" t="s">
        <v>3135</v>
      </c>
      <c r="C2851">
        <v>23302</v>
      </c>
      <c r="D2851">
        <v>76131</v>
      </c>
      <c r="E2851">
        <v>3</v>
      </c>
      <c r="F2851">
        <v>44</v>
      </c>
      <c r="G2851">
        <v>52.5</v>
      </c>
      <c r="H2851" t="s">
        <v>24</v>
      </c>
      <c r="I2851">
        <v>24</v>
      </c>
      <c r="J2851">
        <v>6</v>
      </c>
      <c r="K2851">
        <v>48</v>
      </c>
      <c r="L2851">
        <v>3.7479166666666668</v>
      </c>
      <c r="M2851">
        <v>56.21875</v>
      </c>
      <c r="N2851">
        <v>24.113333333333333</v>
      </c>
      <c r="O2851">
        <v>3.7</v>
      </c>
      <c r="Q2851">
        <v>-0.11</v>
      </c>
      <c r="S2851">
        <v>-0.4</v>
      </c>
      <c r="U2851">
        <v>-0.1</v>
      </c>
      <c r="Y2851" t="s">
        <v>2954</v>
      </c>
      <c r="Z2851" t="s">
        <v>2954</v>
      </c>
      <c r="AA2851" t="s">
        <v>15424</v>
      </c>
      <c r="AB2851" t="str">
        <f>+LEFT(AA2851,1)</f>
        <v>B</v>
      </c>
      <c r="AC2851" s="6">
        <f>DEGREES(ACOS(SIN(Resultats!$H$11)*SIN(RADIANS(N2851))+COS(Resultats!$H$11)*COS(RADIANS(N2851))*COS(Resultats!$E$11-RADIANS(M2851))))</f>
        <v>89.331661295171415</v>
      </c>
      <c r="AD2851">
        <f>+IF(AB2851=Data!$E$18,1,0)</f>
        <v>0</v>
      </c>
      <c r="AE2851">
        <f>+IF(AC2851&lt;Data!$B$17,1,0)</f>
        <v>0</v>
      </c>
      <c r="AF2851" s="7">
        <f>+IF(AND(AD2851,AE2851),1,0)</f>
        <v>0</v>
      </c>
    </row>
    <row r="2852" spans="1:32" x14ac:dyDescent="0.2">
      <c r="A2852">
        <v>8239</v>
      </c>
      <c r="C2852">
        <v>205072</v>
      </c>
      <c r="D2852">
        <v>3568</v>
      </c>
      <c r="E2852">
        <v>21</v>
      </c>
      <c r="F2852">
        <v>24</v>
      </c>
      <c r="G2852">
        <v>49.7</v>
      </c>
      <c r="H2852" t="s">
        <v>24</v>
      </c>
      <c r="I2852">
        <v>80</v>
      </c>
      <c r="J2852">
        <v>31</v>
      </c>
      <c r="K2852">
        <v>29</v>
      </c>
      <c r="L2852">
        <v>21.413805555555555</v>
      </c>
      <c r="M2852">
        <v>321.20708333333334</v>
      </c>
      <c r="N2852">
        <v>80.524722222222223</v>
      </c>
      <c r="O2852">
        <v>5.97</v>
      </c>
      <c r="Q2852">
        <v>0.92</v>
      </c>
      <c r="X2852" t="s">
        <v>27</v>
      </c>
      <c r="Y2852" t="s">
        <v>342</v>
      </c>
      <c r="Z2852" t="s">
        <v>5784</v>
      </c>
      <c r="AA2852" t="s">
        <v>342</v>
      </c>
      <c r="AB2852" t="str">
        <f>+LEFT(AA2852,1)</f>
        <v>G</v>
      </c>
      <c r="AC2852" s="6">
        <f>DEGREES(ACOS(SIN(Resultats!$H$11)*SIN(RADIANS(N2852))+COS(Resultats!$H$11)*COS(RADIANS(N2852))*COS(Resultats!$E$11-RADIANS(M2852))))</f>
        <v>89.366102974435492</v>
      </c>
      <c r="AD2852">
        <f>+IF(AB2852=Data!$E$18,1,0)</f>
        <v>0</v>
      </c>
      <c r="AE2852">
        <f>+IF(AC2852&lt;Data!$B$17,1,0)</f>
        <v>0</v>
      </c>
      <c r="AF2852" s="7">
        <f>+IF(AND(AD2852,AE2852),1,0)</f>
        <v>0</v>
      </c>
    </row>
    <row r="2853" spans="1:32" x14ac:dyDescent="0.2">
      <c r="A2853">
        <v>1249</v>
      </c>
      <c r="C2853">
        <v>25457</v>
      </c>
      <c r="D2853">
        <v>130893</v>
      </c>
      <c r="E2853">
        <v>4</v>
      </c>
      <c r="F2853">
        <v>2</v>
      </c>
      <c r="G2853">
        <v>36.700000000000003</v>
      </c>
      <c r="H2853" t="s">
        <v>26</v>
      </c>
      <c r="I2853">
        <v>0</v>
      </c>
      <c r="J2853">
        <v>16</v>
      </c>
      <c r="K2853">
        <v>8</v>
      </c>
      <c r="L2853">
        <v>4.0435277777777774</v>
      </c>
      <c r="M2853">
        <v>60.652916666666663</v>
      </c>
      <c r="N2853">
        <v>-0.2688888888888889</v>
      </c>
      <c r="O2853">
        <v>5.38</v>
      </c>
      <c r="Q2853">
        <v>0.5</v>
      </c>
      <c r="S2853">
        <v>0</v>
      </c>
      <c r="Y2853" t="s">
        <v>430</v>
      </c>
      <c r="Z2853" t="s">
        <v>430</v>
      </c>
      <c r="AA2853" t="s">
        <v>2154</v>
      </c>
      <c r="AB2853" t="str">
        <f>+LEFT(AA2853,1)</f>
        <v>F</v>
      </c>
      <c r="AC2853" s="6">
        <f>DEGREES(ACOS(SIN(Resultats!$H$11)*SIN(RADIANS(N2853))+COS(Resultats!$H$11)*COS(RADIANS(N2853))*COS(Resultats!$E$11-RADIANS(M2853))))</f>
        <v>89.403704731409675</v>
      </c>
      <c r="AD2853">
        <f>+IF(AB2853=Data!$E$18,1,0)</f>
        <v>0</v>
      </c>
      <c r="AE2853">
        <f>+IF(AC2853&lt;Data!$B$17,1,0)</f>
        <v>0</v>
      </c>
      <c r="AF2853" s="7">
        <f>+IF(AND(AD2853,AE2853),1,0)</f>
        <v>0</v>
      </c>
    </row>
    <row r="2854" spans="1:32" x14ac:dyDescent="0.2">
      <c r="A2854">
        <v>5963</v>
      </c>
      <c r="C2854">
        <v>143553</v>
      </c>
      <c r="D2854">
        <v>121315</v>
      </c>
      <c r="E2854">
        <v>16</v>
      </c>
      <c r="F2854">
        <v>0</v>
      </c>
      <c r="G2854">
        <v>51.1</v>
      </c>
      <c r="H2854" t="s">
        <v>24</v>
      </c>
      <c r="I2854">
        <v>4</v>
      </c>
      <c r="J2854">
        <v>25</v>
      </c>
      <c r="K2854">
        <v>39</v>
      </c>
      <c r="L2854">
        <v>16.014194444444446</v>
      </c>
      <c r="M2854">
        <v>240.21291666666667</v>
      </c>
      <c r="N2854">
        <v>4.4275000000000002</v>
      </c>
      <c r="O2854">
        <v>5.83</v>
      </c>
      <c r="Q2854">
        <v>1</v>
      </c>
      <c r="S2854">
        <v>0.79</v>
      </c>
      <c r="U2854">
        <v>0.53</v>
      </c>
      <c r="X2854" t="s">
        <v>27</v>
      </c>
      <c r="Y2854" t="s">
        <v>197</v>
      </c>
      <c r="Z2854" t="s">
        <v>5915</v>
      </c>
      <c r="AA2854" t="s">
        <v>197</v>
      </c>
      <c r="AB2854" t="str">
        <f>+LEFT(AA2854,1)</f>
        <v>K</v>
      </c>
      <c r="AC2854" s="6">
        <f>DEGREES(ACOS(SIN(Resultats!$H$11)*SIN(RADIANS(N2854))+COS(Resultats!$H$11)*COS(RADIANS(N2854))*COS(Resultats!$E$11-RADIANS(M2854))))</f>
        <v>89.44098452407377</v>
      </c>
      <c r="AD2854">
        <f>+IF(AB2854=Data!$E$18,1,0)</f>
        <v>0</v>
      </c>
      <c r="AE2854">
        <f>+IF(AC2854&lt;Data!$B$17,1,0)</f>
        <v>0</v>
      </c>
      <c r="AF2854" s="7">
        <f>+IF(AND(AD2854,AE2854),1,0)</f>
        <v>0</v>
      </c>
    </row>
    <row r="2855" spans="1:32" x14ac:dyDescent="0.2">
      <c r="A2855">
        <v>6110</v>
      </c>
      <c r="C2855">
        <v>147835</v>
      </c>
      <c r="D2855">
        <v>65262</v>
      </c>
      <c r="E2855">
        <v>16</v>
      </c>
      <c r="F2855">
        <v>22</v>
      </c>
      <c r="G2855">
        <v>56.5</v>
      </c>
      <c r="H2855" t="s">
        <v>24</v>
      </c>
      <c r="I2855">
        <v>32</v>
      </c>
      <c r="J2855">
        <v>19</v>
      </c>
      <c r="K2855">
        <v>59</v>
      </c>
      <c r="L2855">
        <v>16.382361111111113</v>
      </c>
      <c r="M2855">
        <v>245.73541666666668</v>
      </c>
      <c r="N2855">
        <v>32.333055555555561</v>
      </c>
      <c r="O2855">
        <v>6.4</v>
      </c>
      <c r="Q2855">
        <v>0.08</v>
      </c>
      <c r="S2855">
        <v>0.11</v>
      </c>
      <c r="Y2855" t="s">
        <v>1927</v>
      </c>
      <c r="Z2855" t="s">
        <v>1927</v>
      </c>
      <c r="AA2855" t="s">
        <v>15426</v>
      </c>
      <c r="AB2855" t="str">
        <f>+LEFT(AA2855,1)</f>
        <v>A</v>
      </c>
      <c r="AC2855" s="6">
        <f>DEGREES(ACOS(SIN(Resultats!$H$11)*SIN(RADIANS(N2855))+COS(Resultats!$H$11)*COS(RADIANS(N2855))*COS(Resultats!$E$11-RADIANS(M2855))))</f>
        <v>89.443273702416874</v>
      </c>
      <c r="AD2855">
        <f>+IF(AB2855=Data!$E$18,1,0)</f>
        <v>1</v>
      </c>
      <c r="AE2855">
        <f>+IF(AC2855&lt;Data!$B$17,1,0)</f>
        <v>0</v>
      </c>
      <c r="AF2855" s="7">
        <f>+IF(AND(AD2855,AE2855),1,0)</f>
        <v>0</v>
      </c>
    </row>
    <row r="2856" spans="1:32" x14ac:dyDescent="0.2">
      <c r="A2856">
        <v>6168</v>
      </c>
      <c r="B2856" t="s">
        <v>4673</v>
      </c>
      <c r="C2856">
        <v>149630</v>
      </c>
      <c r="D2856">
        <v>46161</v>
      </c>
      <c r="E2856">
        <v>16</v>
      </c>
      <c r="F2856">
        <v>34</v>
      </c>
      <c r="G2856">
        <v>6.2</v>
      </c>
      <c r="H2856" t="s">
        <v>24</v>
      </c>
      <c r="I2856">
        <v>42</v>
      </c>
      <c r="J2856">
        <v>26</v>
      </c>
      <c r="K2856">
        <v>13</v>
      </c>
      <c r="L2856">
        <v>16.56838888888889</v>
      </c>
      <c r="M2856">
        <v>248.52583333333337</v>
      </c>
      <c r="N2856">
        <v>42.436944444444443</v>
      </c>
      <c r="O2856">
        <v>4.2</v>
      </c>
      <c r="Q2856">
        <v>-0.01</v>
      </c>
      <c r="S2856">
        <v>-0.1</v>
      </c>
      <c r="U2856">
        <v>-0.01</v>
      </c>
      <c r="Y2856" t="s">
        <v>102</v>
      </c>
      <c r="Z2856" t="s">
        <v>102</v>
      </c>
      <c r="AA2856" t="s">
        <v>5040</v>
      </c>
      <c r="AB2856" t="str">
        <f>+LEFT(AA2856,1)</f>
        <v>B</v>
      </c>
      <c r="AC2856" s="6">
        <f>DEGREES(ACOS(SIN(Resultats!$H$11)*SIN(RADIANS(N2856))+COS(Resultats!$H$11)*COS(RADIANS(N2856))*COS(Resultats!$E$11-RADIANS(M2856))))</f>
        <v>89.460216683349273</v>
      </c>
      <c r="AD2856">
        <f>+IF(AB2856=Data!$E$18,1,0)</f>
        <v>0</v>
      </c>
      <c r="AE2856">
        <f>+IF(AC2856&lt;Data!$B$17,1,0)</f>
        <v>0</v>
      </c>
      <c r="AF2856" s="7">
        <f>+IF(AND(AD2856,AE2856),1,0)</f>
        <v>0</v>
      </c>
    </row>
    <row r="2857" spans="1:32" x14ac:dyDescent="0.2">
      <c r="A2857">
        <v>6103</v>
      </c>
      <c r="B2857" t="s">
        <v>4614</v>
      </c>
      <c r="C2857">
        <v>147677</v>
      </c>
      <c r="D2857">
        <v>65254</v>
      </c>
      <c r="E2857">
        <v>16</v>
      </c>
      <c r="F2857">
        <v>22</v>
      </c>
      <c r="G2857">
        <v>5.8</v>
      </c>
      <c r="H2857" t="s">
        <v>24</v>
      </c>
      <c r="I2857">
        <v>30</v>
      </c>
      <c r="J2857">
        <v>53</v>
      </c>
      <c r="K2857">
        <v>31</v>
      </c>
      <c r="L2857">
        <v>16.368277777777777</v>
      </c>
      <c r="M2857">
        <v>245.52416666666664</v>
      </c>
      <c r="N2857">
        <v>30.891944444444444</v>
      </c>
      <c r="O2857">
        <v>4.8499999999999996</v>
      </c>
      <c r="Q2857">
        <v>0.97</v>
      </c>
      <c r="S2857">
        <v>0.8</v>
      </c>
      <c r="U2857">
        <v>0.46</v>
      </c>
      <c r="Y2857" t="s">
        <v>54</v>
      </c>
      <c r="Z2857" t="s">
        <v>54</v>
      </c>
      <c r="AA2857" t="s">
        <v>197</v>
      </c>
      <c r="AB2857" t="str">
        <f>+LEFT(AA2857,1)</f>
        <v>K</v>
      </c>
      <c r="AC2857" s="6">
        <f>DEGREES(ACOS(SIN(Resultats!$H$11)*SIN(RADIANS(N2857))+COS(Resultats!$H$11)*COS(RADIANS(N2857))*COS(Resultats!$E$11-RADIANS(M2857))))</f>
        <v>89.553059970460595</v>
      </c>
      <c r="AD2857">
        <f>+IF(AB2857=Data!$E$18,1,0)</f>
        <v>0</v>
      </c>
      <c r="AE2857">
        <f>+IF(AC2857&lt;Data!$B$17,1,0)</f>
        <v>0</v>
      </c>
      <c r="AF2857" s="7">
        <f>+IF(AND(AD2857,AE2857),1,0)</f>
        <v>0</v>
      </c>
    </row>
    <row r="2858" spans="1:32" x14ac:dyDescent="0.2">
      <c r="A2858">
        <v>6330</v>
      </c>
      <c r="C2858">
        <v>153956</v>
      </c>
      <c r="D2858">
        <v>30190</v>
      </c>
      <c r="E2858">
        <v>16</v>
      </c>
      <c r="F2858">
        <v>59</v>
      </c>
      <c r="G2858">
        <v>21.5</v>
      </c>
      <c r="H2858" t="s">
        <v>24</v>
      </c>
      <c r="I2858">
        <v>56</v>
      </c>
      <c r="J2858">
        <v>41</v>
      </c>
      <c r="K2858">
        <v>19</v>
      </c>
      <c r="L2858">
        <v>16.989305555555557</v>
      </c>
      <c r="M2858">
        <v>254.83958333333337</v>
      </c>
      <c r="N2858">
        <v>56.688611111111108</v>
      </c>
      <c r="O2858">
        <v>6.03</v>
      </c>
      <c r="Q2858">
        <v>1.1599999999999999</v>
      </c>
      <c r="X2858" t="s">
        <v>27</v>
      </c>
      <c r="Y2858" t="s">
        <v>507</v>
      </c>
      <c r="Z2858" t="s">
        <v>5984</v>
      </c>
      <c r="AA2858" t="s">
        <v>507</v>
      </c>
      <c r="AB2858" t="str">
        <f>+LEFT(AA2858,1)</f>
        <v>K</v>
      </c>
      <c r="AC2858" s="6">
        <f>DEGREES(ACOS(SIN(Resultats!$H$11)*SIN(RADIANS(N2858))+COS(Resultats!$H$11)*COS(RADIANS(N2858))*COS(Resultats!$E$11-RADIANS(M2858))))</f>
        <v>89.621870505509676</v>
      </c>
      <c r="AD2858">
        <f>+IF(AB2858=Data!$E$18,1,0)</f>
        <v>0</v>
      </c>
      <c r="AE2858">
        <f>+IF(AC2858&lt;Data!$B$17,1,0)</f>
        <v>0</v>
      </c>
      <c r="AF2858" s="7">
        <f>+IF(AND(AD2858,AE2858),1,0)</f>
        <v>0</v>
      </c>
    </row>
    <row r="2859" spans="1:32" x14ac:dyDescent="0.2">
      <c r="A2859">
        <v>1224</v>
      </c>
      <c r="C2859">
        <v>24817</v>
      </c>
      <c r="D2859">
        <v>111516</v>
      </c>
      <c r="E2859">
        <v>3</v>
      </c>
      <c r="F2859">
        <v>57</v>
      </c>
      <c r="G2859">
        <v>1.7</v>
      </c>
      <c r="H2859" t="s">
        <v>24</v>
      </c>
      <c r="I2859">
        <v>6</v>
      </c>
      <c r="J2859">
        <v>2</v>
      </c>
      <c r="K2859">
        <v>24</v>
      </c>
      <c r="L2859">
        <v>3.9504722222222224</v>
      </c>
      <c r="M2859">
        <v>59.257083333333334</v>
      </c>
      <c r="N2859">
        <v>6.04</v>
      </c>
      <c r="O2859">
        <v>6.09</v>
      </c>
      <c r="Q2859">
        <v>0.06</v>
      </c>
      <c r="S2859">
        <v>0.05</v>
      </c>
      <c r="Y2859" t="s">
        <v>350</v>
      </c>
      <c r="Z2859" t="s">
        <v>350</v>
      </c>
      <c r="AA2859" t="s">
        <v>18</v>
      </c>
      <c r="AB2859" t="str">
        <f>+LEFT(AA2859,1)</f>
        <v>A</v>
      </c>
      <c r="AC2859" s="6">
        <f>DEGREES(ACOS(SIN(Resultats!$H$11)*SIN(RADIANS(N2859))+COS(Resultats!$H$11)*COS(RADIANS(N2859))*COS(Resultats!$E$11-RADIANS(M2859))))</f>
        <v>89.680653071644656</v>
      </c>
      <c r="AD2859">
        <f>+IF(AB2859=Data!$E$18,1,0)</f>
        <v>1</v>
      </c>
      <c r="AE2859">
        <f>+IF(AC2859&lt;Data!$B$17,1,0)</f>
        <v>0</v>
      </c>
      <c r="AF2859" s="7">
        <f>+IF(AND(AD2859,AE2859),1,0)</f>
        <v>0</v>
      </c>
    </row>
    <row r="2860" spans="1:32" x14ac:dyDescent="0.2">
      <c r="A2860">
        <v>575</v>
      </c>
      <c r="B2860" t="s">
        <v>604</v>
      </c>
      <c r="C2860">
        <v>12111</v>
      </c>
      <c r="D2860">
        <v>4554</v>
      </c>
      <c r="E2860">
        <v>2</v>
      </c>
      <c r="F2860">
        <v>1</v>
      </c>
      <c r="G2860">
        <v>57.4</v>
      </c>
      <c r="H2860" t="s">
        <v>24</v>
      </c>
      <c r="I2860">
        <v>70</v>
      </c>
      <c r="J2860">
        <v>54</v>
      </c>
      <c r="K2860">
        <v>25</v>
      </c>
      <c r="L2860">
        <v>2.0326111111111111</v>
      </c>
      <c r="M2860">
        <v>30.489166666666666</v>
      </c>
      <c r="N2860">
        <v>70.906944444444449</v>
      </c>
      <c r="O2860">
        <v>4.54</v>
      </c>
      <c r="Q2860">
        <v>0.16</v>
      </c>
      <c r="S2860">
        <v>0.06</v>
      </c>
      <c r="U2860">
        <v>0.08</v>
      </c>
      <c r="Y2860" t="s">
        <v>391</v>
      </c>
      <c r="Z2860" t="s">
        <v>391</v>
      </c>
      <c r="AA2860" t="s">
        <v>1740</v>
      </c>
      <c r="AB2860" t="str">
        <f>+LEFT(AA2860,1)</f>
        <v>A</v>
      </c>
      <c r="AC2860" s="6">
        <f>DEGREES(ACOS(SIN(Resultats!$H$11)*SIN(RADIANS(N2860))+COS(Resultats!$H$11)*COS(RADIANS(N2860))*COS(Resultats!$E$11-RADIANS(M2860))))</f>
        <v>89.689673286690223</v>
      </c>
      <c r="AD2860">
        <f>+IF(AB2860=Data!$E$18,1,0)</f>
        <v>1</v>
      </c>
      <c r="AE2860">
        <f>+IF(AC2860&lt;Data!$B$17,1,0)</f>
        <v>0</v>
      </c>
      <c r="AF2860" s="7">
        <f>+IF(AND(AD2860,AE2860),1,0)</f>
        <v>0</v>
      </c>
    </row>
    <row r="2861" spans="1:32" x14ac:dyDescent="0.2">
      <c r="A2861">
        <v>1074</v>
      </c>
      <c r="C2861">
        <v>21856</v>
      </c>
      <c r="D2861">
        <v>56531</v>
      </c>
      <c r="E2861">
        <v>3</v>
      </c>
      <c r="F2861">
        <v>32</v>
      </c>
      <c r="G2861">
        <v>40</v>
      </c>
      <c r="H2861" t="s">
        <v>24</v>
      </c>
      <c r="I2861">
        <v>35</v>
      </c>
      <c r="J2861">
        <v>27</v>
      </c>
      <c r="K2861">
        <v>42</v>
      </c>
      <c r="L2861">
        <v>3.5444444444444443</v>
      </c>
      <c r="M2861">
        <v>53.166666666666664</v>
      </c>
      <c r="N2861">
        <v>35.461666666666666</v>
      </c>
      <c r="O2861">
        <v>5.9</v>
      </c>
      <c r="Q2861">
        <v>-0.06</v>
      </c>
      <c r="S2861">
        <v>-0.85</v>
      </c>
      <c r="Y2861" t="s">
        <v>3081</v>
      </c>
      <c r="Z2861" t="s">
        <v>3081</v>
      </c>
      <c r="AA2861" t="s">
        <v>15425</v>
      </c>
      <c r="AB2861" t="str">
        <f>+LEFT(AA2861,1)</f>
        <v>B</v>
      </c>
      <c r="AC2861" s="6">
        <f>DEGREES(ACOS(SIN(Resultats!$H$11)*SIN(RADIANS(N2861))+COS(Resultats!$H$11)*COS(RADIANS(N2861))*COS(Resultats!$E$11-RADIANS(M2861))))</f>
        <v>89.696061465102744</v>
      </c>
      <c r="AD2861">
        <f>+IF(AB2861=Data!$E$18,1,0)</f>
        <v>0</v>
      </c>
      <c r="AE2861">
        <f>+IF(AC2861&lt;Data!$B$17,1,0)</f>
        <v>0</v>
      </c>
      <c r="AF2861" s="7">
        <f>+IF(AND(AD2861,AE2861),1,0)</f>
        <v>0</v>
      </c>
    </row>
    <row r="2862" spans="1:32" x14ac:dyDescent="0.2">
      <c r="A2862">
        <v>7124</v>
      </c>
      <c r="B2862" t="s">
        <v>4415</v>
      </c>
      <c r="C2862">
        <v>175286</v>
      </c>
      <c r="D2862">
        <v>9250</v>
      </c>
      <c r="E2862">
        <v>18</v>
      </c>
      <c r="F2862">
        <v>46</v>
      </c>
      <c r="G2862">
        <v>22.2</v>
      </c>
      <c r="H2862" t="s">
        <v>24</v>
      </c>
      <c r="I2862">
        <v>75</v>
      </c>
      <c r="J2862">
        <v>26</v>
      </c>
      <c r="K2862">
        <v>2</v>
      </c>
      <c r="L2862">
        <v>18.772833333333331</v>
      </c>
      <c r="M2862">
        <v>281.59249999999997</v>
      </c>
      <c r="N2862">
        <v>75.433888888888887</v>
      </c>
      <c r="O2862">
        <v>5.35</v>
      </c>
      <c r="Q2862">
        <v>0.05</v>
      </c>
      <c r="S2862">
        <v>0.04</v>
      </c>
      <c r="Y2862" t="s">
        <v>25</v>
      </c>
      <c r="Z2862" t="s">
        <v>25</v>
      </c>
      <c r="AA2862" t="s">
        <v>1469</v>
      </c>
      <c r="AB2862" t="str">
        <f>+LEFT(AA2862,1)</f>
        <v>A</v>
      </c>
      <c r="AC2862" s="6">
        <f>DEGREES(ACOS(SIN(Resultats!$H$11)*SIN(RADIANS(N2862))+COS(Resultats!$H$11)*COS(RADIANS(N2862))*COS(Resultats!$E$11-RADIANS(M2862))))</f>
        <v>89.790734714799939</v>
      </c>
      <c r="AD2862">
        <f>+IF(AB2862=Data!$E$18,1,0)</f>
        <v>1</v>
      </c>
      <c r="AE2862">
        <f>+IF(AC2862&lt;Data!$B$17,1,0)</f>
        <v>0</v>
      </c>
      <c r="AF2862" s="7">
        <f>+IF(AND(AD2862,AE2862),1,0)</f>
        <v>0</v>
      </c>
    </row>
    <row r="2863" spans="1:32" x14ac:dyDescent="0.2">
      <c r="A2863">
        <v>1194</v>
      </c>
      <c r="C2863">
        <v>24155</v>
      </c>
      <c r="D2863">
        <v>93637</v>
      </c>
      <c r="E2863">
        <v>3</v>
      </c>
      <c r="F2863">
        <v>51</v>
      </c>
      <c r="G2863">
        <v>15.8</v>
      </c>
      <c r="H2863" t="s">
        <v>24</v>
      </c>
      <c r="I2863">
        <v>13</v>
      </c>
      <c r="J2863">
        <v>2</v>
      </c>
      <c r="K2863">
        <v>45</v>
      </c>
      <c r="L2863">
        <v>3.8543888888888889</v>
      </c>
      <c r="M2863">
        <v>57.81583333333333</v>
      </c>
      <c r="N2863">
        <v>13.045833333333333</v>
      </c>
      <c r="O2863">
        <v>6.3</v>
      </c>
      <c r="Q2863">
        <v>-7.0000000000000007E-2</v>
      </c>
      <c r="S2863">
        <v>-0.48</v>
      </c>
      <c r="Y2863" t="s">
        <v>2787</v>
      </c>
      <c r="Z2863" t="s">
        <v>2787</v>
      </c>
      <c r="AA2863" t="s">
        <v>5040</v>
      </c>
      <c r="AB2863" t="str">
        <f>+LEFT(AA2863,1)</f>
        <v>B</v>
      </c>
      <c r="AC2863" s="6">
        <f>DEGREES(ACOS(SIN(Resultats!$H$11)*SIN(RADIANS(N2863))+COS(Resultats!$H$11)*COS(RADIANS(N2863))*COS(Resultats!$E$11-RADIANS(M2863))))</f>
        <v>89.849097853718789</v>
      </c>
      <c r="AD2863">
        <f>+IF(AB2863=Data!$E$18,1,0)</f>
        <v>0</v>
      </c>
      <c r="AE2863">
        <f>+IF(AC2863&lt;Data!$B$17,1,0)</f>
        <v>0</v>
      </c>
      <c r="AF2863" s="7">
        <f>+IF(AND(AD2863,AE2863),1,0)</f>
        <v>0</v>
      </c>
    </row>
    <row r="2864" spans="1:32" x14ac:dyDescent="0.2">
      <c r="A2864">
        <v>6035</v>
      </c>
      <c r="C2864">
        <v>145647</v>
      </c>
      <c r="D2864">
        <v>101994</v>
      </c>
      <c r="E2864">
        <v>16</v>
      </c>
      <c r="F2864">
        <v>11</v>
      </c>
      <c r="G2864">
        <v>28.7</v>
      </c>
      <c r="H2864" t="s">
        <v>24</v>
      </c>
      <c r="I2864">
        <v>16</v>
      </c>
      <c r="J2864">
        <v>39</v>
      </c>
      <c r="K2864">
        <v>56</v>
      </c>
      <c r="L2864">
        <v>16.191305555555555</v>
      </c>
      <c r="M2864">
        <v>242.86958333333334</v>
      </c>
      <c r="N2864">
        <v>16.665555555555553</v>
      </c>
      <c r="O2864">
        <v>6.08</v>
      </c>
      <c r="Q2864">
        <v>0.02</v>
      </c>
      <c r="S2864">
        <v>0</v>
      </c>
      <c r="Y2864" t="s">
        <v>134</v>
      </c>
      <c r="Z2864" t="s">
        <v>134</v>
      </c>
      <c r="AA2864" t="s">
        <v>2210</v>
      </c>
      <c r="AB2864" t="str">
        <f>+LEFT(AA2864,1)</f>
        <v>A</v>
      </c>
      <c r="AC2864" s="6">
        <f>DEGREES(ACOS(SIN(Resultats!$H$11)*SIN(RADIANS(N2864))+COS(Resultats!$H$11)*COS(RADIANS(N2864))*COS(Resultats!$E$11-RADIANS(M2864))))</f>
        <v>89.852841893900901</v>
      </c>
      <c r="AD2864">
        <f>+IF(AB2864=Data!$E$18,1,0)</f>
        <v>1</v>
      </c>
      <c r="AE2864">
        <f>+IF(AC2864&lt;Data!$B$17,1,0)</f>
        <v>0</v>
      </c>
      <c r="AF2864" s="7">
        <f>+IF(AND(AD2864,AE2864),1,0)</f>
        <v>0</v>
      </c>
    </row>
    <row r="2865" spans="1:32" x14ac:dyDescent="0.2">
      <c r="A2865">
        <v>1026</v>
      </c>
      <c r="C2865">
        <v>21038</v>
      </c>
      <c r="D2865">
        <v>38809</v>
      </c>
      <c r="E2865">
        <v>3</v>
      </c>
      <c r="F2865">
        <v>25</v>
      </c>
      <c r="G2865">
        <v>9.4</v>
      </c>
      <c r="H2865" t="s">
        <v>24</v>
      </c>
      <c r="I2865">
        <v>41</v>
      </c>
      <c r="J2865">
        <v>15</v>
      </c>
      <c r="K2865">
        <v>26</v>
      </c>
      <c r="L2865">
        <v>3.4192777777777774</v>
      </c>
      <c r="M2865">
        <v>51.289166666666659</v>
      </c>
      <c r="N2865">
        <v>41.257222222222225</v>
      </c>
      <c r="O2865">
        <v>6.51</v>
      </c>
      <c r="Y2865" t="s">
        <v>134</v>
      </c>
      <c r="Z2865" t="s">
        <v>134</v>
      </c>
      <c r="AA2865" t="s">
        <v>2210</v>
      </c>
      <c r="AB2865" t="str">
        <f>+LEFT(AA2865,1)</f>
        <v>A</v>
      </c>
      <c r="AC2865" s="6">
        <f>DEGREES(ACOS(SIN(Resultats!$H$11)*SIN(RADIANS(N2865))+COS(Resultats!$H$11)*COS(RADIANS(N2865))*COS(Resultats!$E$11-RADIANS(M2865))))</f>
        <v>89.863149811292871</v>
      </c>
      <c r="AD2865">
        <f>+IF(AB2865=Data!$E$18,1,0)</f>
        <v>1</v>
      </c>
      <c r="AE2865">
        <f>+IF(AC2865&lt;Data!$B$17,1,0)</f>
        <v>0</v>
      </c>
      <c r="AF2865" s="7">
        <f>+IF(AND(AD2865,AE2865),1,0)</f>
        <v>0</v>
      </c>
    </row>
    <row r="2866" spans="1:32" x14ac:dyDescent="0.2">
      <c r="A2866">
        <v>7199</v>
      </c>
      <c r="C2866">
        <v>176795</v>
      </c>
      <c r="D2866">
        <v>9286</v>
      </c>
      <c r="E2866">
        <v>18</v>
      </c>
      <c r="F2866">
        <v>53</v>
      </c>
      <c r="G2866">
        <v>33.200000000000003</v>
      </c>
      <c r="H2866" t="s">
        <v>24</v>
      </c>
      <c r="I2866">
        <v>75</v>
      </c>
      <c r="J2866">
        <v>47</v>
      </c>
      <c r="K2866">
        <v>15</v>
      </c>
      <c r="L2866">
        <v>18.892555555555553</v>
      </c>
      <c r="M2866">
        <v>283.38833333333332</v>
      </c>
      <c r="N2866">
        <v>75.787499999999994</v>
      </c>
      <c r="O2866">
        <v>6.22</v>
      </c>
      <c r="P2866" t="s">
        <v>103</v>
      </c>
      <c r="Y2866" t="s">
        <v>89</v>
      </c>
      <c r="Z2866" t="s">
        <v>89</v>
      </c>
      <c r="AA2866" t="s">
        <v>1469</v>
      </c>
      <c r="AB2866" t="str">
        <f>+LEFT(AA2866,1)</f>
        <v>A</v>
      </c>
      <c r="AC2866" s="6">
        <f>DEGREES(ACOS(SIN(Resultats!$H$11)*SIN(RADIANS(N2866))+COS(Resultats!$H$11)*COS(RADIANS(N2866))*COS(Resultats!$E$11-RADIANS(M2866))))</f>
        <v>89.871728099584544</v>
      </c>
      <c r="AD2866">
        <f>+IF(AB2866=Data!$E$18,1,0)</f>
        <v>1</v>
      </c>
      <c r="AE2866">
        <f>+IF(AC2866&lt;Data!$B$17,1,0)</f>
        <v>0</v>
      </c>
      <c r="AF2866" s="7">
        <f>+IF(AND(AD2866,AE2866),1,0)</f>
        <v>0</v>
      </c>
    </row>
    <row r="2867" spans="1:32" x14ac:dyDescent="0.2">
      <c r="A2867">
        <v>1244</v>
      </c>
      <c r="B2867" t="s">
        <v>2267</v>
      </c>
      <c r="C2867">
        <v>25340</v>
      </c>
      <c r="D2867">
        <v>130878</v>
      </c>
      <c r="E2867">
        <v>4</v>
      </c>
      <c r="F2867">
        <v>1</v>
      </c>
      <c r="G2867">
        <v>32</v>
      </c>
      <c r="H2867" t="s">
        <v>26</v>
      </c>
      <c r="I2867">
        <v>1</v>
      </c>
      <c r="J2867">
        <v>32</v>
      </c>
      <c r="K2867">
        <v>59</v>
      </c>
      <c r="L2867">
        <v>4.0255555555555551</v>
      </c>
      <c r="M2867">
        <v>60.383333333333326</v>
      </c>
      <c r="N2867">
        <v>-1.549722222222222</v>
      </c>
      <c r="O2867">
        <v>5.28</v>
      </c>
      <c r="Q2867">
        <v>-0.15</v>
      </c>
      <c r="S2867">
        <v>-0.55000000000000004</v>
      </c>
      <c r="Y2867" t="s">
        <v>211</v>
      </c>
      <c r="Z2867" t="s">
        <v>211</v>
      </c>
      <c r="AA2867" t="s">
        <v>15423</v>
      </c>
      <c r="AB2867" t="str">
        <f>+LEFT(AA2867,1)</f>
        <v>B</v>
      </c>
      <c r="AC2867" s="6">
        <f>DEGREES(ACOS(SIN(Resultats!$H$11)*SIN(RADIANS(N2867))+COS(Resultats!$H$11)*COS(RADIANS(N2867))*COS(Resultats!$E$11-RADIANS(M2867))))</f>
        <v>89.891704821981989</v>
      </c>
      <c r="AD2867">
        <f>+IF(AB2867=Data!$E$18,1,0)</f>
        <v>0</v>
      </c>
      <c r="AE2867">
        <f>+IF(AC2867&lt;Data!$B$17,1,0)</f>
        <v>0</v>
      </c>
      <c r="AF2867" s="7">
        <f>+IF(AND(AD2867,AE2867),1,0)</f>
        <v>0</v>
      </c>
    </row>
    <row r="2868" spans="1:32" x14ac:dyDescent="0.2">
      <c r="A2868">
        <v>930</v>
      </c>
      <c r="C2868">
        <v>19268</v>
      </c>
      <c r="D2868">
        <v>23825</v>
      </c>
      <c r="E2868">
        <v>3</v>
      </c>
      <c r="F2868">
        <v>8</v>
      </c>
      <c r="G2868">
        <v>3.9</v>
      </c>
      <c r="H2868" t="s">
        <v>24</v>
      </c>
      <c r="I2868">
        <v>52</v>
      </c>
      <c r="J2868">
        <v>12</v>
      </c>
      <c r="K2868">
        <v>48</v>
      </c>
      <c r="L2868">
        <v>3.1344166666666666</v>
      </c>
      <c r="M2868">
        <v>47.016249999999999</v>
      </c>
      <c r="N2868">
        <v>52.213333333333338</v>
      </c>
      <c r="O2868">
        <v>6.31</v>
      </c>
      <c r="Q2868">
        <v>-0.01</v>
      </c>
      <c r="S2868">
        <v>-0.43</v>
      </c>
      <c r="Y2868" t="s">
        <v>211</v>
      </c>
      <c r="Z2868" t="s">
        <v>211</v>
      </c>
      <c r="AA2868" t="s">
        <v>15423</v>
      </c>
      <c r="AB2868" t="str">
        <f>+LEFT(AA2868,1)</f>
        <v>B</v>
      </c>
      <c r="AC2868" s="6">
        <f>DEGREES(ACOS(SIN(Resultats!$H$11)*SIN(RADIANS(N2868))+COS(Resultats!$H$11)*COS(RADIANS(N2868))*COS(Resultats!$E$11-RADIANS(M2868))))</f>
        <v>89.904787728621869</v>
      </c>
      <c r="AD2868">
        <f>+IF(AB2868=Data!$E$18,1,0)</f>
        <v>0</v>
      </c>
      <c r="AE2868">
        <f>+IF(AC2868&lt;Data!$B$17,1,0)</f>
        <v>0</v>
      </c>
      <c r="AF2868" s="7">
        <f>+IF(AND(AD2868,AE2868),1,0)</f>
        <v>0</v>
      </c>
    </row>
    <row r="2869" spans="1:32" x14ac:dyDescent="0.2">
      <c r="A2869">
        <v>7312</v>
      </c>
      <c r="B2869" t="s">
        <v>3747</v>
      </c>
      <c r="C2869">
        <v>180777</v>
      </c>
      <c r="D2869">
        <v>9341</v>
      </c>
      <c r="E2869">
        <v>19</v>
      </c>
      <c r="F2869">
        <v>9</v>
      </c>
      <c r="G2869">
        <v>9.8000000000000007</v>
      </c>
      <c r="H2869" t="s">
        <v>24</v>
      </c>
      <c r="I2869">
        <v>76</v>
      </c>
      <c r="J2869">
        <v>33</v>
      </c>
      <c r="K2869">
        <v>38</v>
      </c>
      <c r="L2869">
        <v>19.15272222222222</v>
      </c>
      <c r="M2869">
        <v>287.2908333333333</v>
      </c>
      <c r="N2869">
        <v>76.560555555555553</v>
      </c>
      <c r="O2869">
        <v>5.13</v>
      </c>
      <c r="Q2869">
        <v>0.31</v>
      </c>
      <c r="S2869">
        <v>0</v>
      </c>
      <c r="U2869">
        <v>0.17</v>
      </c>
      <c r="Y2869" t="s">
        <v>2826</v>
      </c>
      <c r="Z2869" t="s">
        <v>2826</v>
      </c>
      <c r="AA2869" t="s">
        <v>525</v>
      </c>
      <c r="AB2869" t="str">
        <f>+LEFT(AA2869,1)</f>
        <v>A</v>
      </c>
      <c r="AC2869" s="6">
        <f>DEGREES(ACOS(SIN(Resultats!$H$11)*SIN(RADIANS(N2869))+COS(Resultats!$H$11)*COS(RADIANS(N2869))*COS(Resultats!$E$11-RADIANS(M2869))))</f>
        <v>89.959563558188719</v>
      </c>
      <c r="AD2869">
        <f>+IF(AB2869=Data!$E$18,1,0)</f>
        <v>1</v>
      </c>
      <c r="AE2869">
        <f>+IF(AC2869&lt;Data!$B$17,1,0)</f>
        <v>0</v>
      </c>
      <c r="AF2869" s="7">
        <f>+IF(AND(AD2869,AE2869),1,0)</f>
        <v>0</v>
      </c>
    </row>
    <row r="2870" spans="1:32" x14ac:dyDescent="0.2">
      <c r="A2870">
        <v>5992</v>
      </c>
      <c r="C2870">
        <v>144426</v>
      </c>
      <c r="D2870">
        <v>121361</v>
      </c>
      <c r="E2870">
        <v>16</v>
      </c>
      <c r="F2870">
        <v>5</v>
      </c>
      <c r="G2870">
        <v>37.799999999999997</v>
      </c>
      <c r="H2870" t="s">
        <v>24</v>
      </c>
      <c r="I2870">
        <v>8</v>
      </c>
      <c r="J2870">
        <v>5</v>
      </c>
      <c r="K2870">
        <v>46</v>
      </c>
      <c r="L2870">
        <v>16.093833333333333</v>
      </c>
      <c r="M2870">
        <v>241.4075</v>
      </c>
      <c r="N2870">
        <v>8.0961111111111119</v>
      </c>
      <c r="O2870">
        <v>6.29</v>
      </c>
      <c r="Q2870">
        <v>0.08</v>
      </c>
      <c r="S2870">
        <v>0.11</v>
      </c>
      <c r="U2870">
        <v>0.06</v>
      </c>
      <c r="Y2870" t="s">
        <v>383</v>
      </c>
      <c r="Z2870" t="s">
        <v>383</v>
      </c>
      <c r="AA2870" t="s">
        <v>1740</v>
      </c>
      <c r="AB2870" t="str">
        <f>+LEFT(AA2870,1)</f>
        <v>A</v>
      </c>
      <c r="AC2870" s="6">
        <f>DEGREES(ACOS(SIN(Resultats!$H$11)*SIN(RADIANS(N2870))+COS(Resultats!$H$11)*COS(RADIANS(N2870))*COS(Resultats!$E$11-RADIANS(M2870))))</f>
        <v>89.970962621775655</v>
      </c>
      <c r="AD2870">
        <f>+IF(AB2870=Data!$E$18,1,0)</f>
        <v>1</v>
      </c>
      <c r="AE2870">
        <f>+IF(AC2870&lt;Data!$B$17,1,0)</f>
        <v>0</v>
      </c>
      <c r="AF2870" s="7">
        <f>+IF(AND(AD2870,AE2870),1,0)</f>
        <v>0</v>
      </c>
    </row>
    <row r="2871" spans="1:32" x14ac:dyDescent="0.2">
      <c r="A2871">
        <v>915</v>
      </c>
      <c r="B2871" t="s">
        <v>2972</v>
      </c>
      <c r="C2871">
        <v>18925</v>
      </c>
      <c r="D2871">
        <v>23789</v>
      </c>
      <c r="E2871">
        <v>3</v>
      </c>
      <c r="F2871">
        <v>4</v>
      </c>
      <c r="G2871">
        <v>47.8</v>
      </c>
      <c r="H2871" t="s">
        <v>24</v>
      </c>
      <c r="I2871">
        <v>53</v>
      </c>
      <c r="J2871">
        <v>30</v>
      </c>
      <c r="K2871">
        <v>23</v>
      </c>
      <c r="L2871">
        <v>3.0799444444444446</v>
      </c>
      <c r="M2871">
        <v>46.19916666666667</v>
      </c>
      <c r="N2871">
        <v>53.506388888888885</v>
      </c>
      <c r="O2871">
        <v>2.93</v>
      </c>
      <c r="Q2871">
        <v>0.7</v>
      </c>
      <c r="S2871">
        <v>0.45</v>
      </c>
      <c r="U2871">
        <v>0.45</v>
      </c>
      <c r="Y2871" t="s">
        <v>2973</v>
      </c>
      <c r="Z2871" t="s">
        <v>71</v>
      </c>
      <c r="AA2871" t="s">
        <v>51</v>
      </c>
      <c r="AB2871" t="str">
        <f>+LEFT(AA2871,1)</f>
        <v>G</v>
      </c>
      <c r="AC2871" s="6">
        <f>DEGREES(ACOS(SIN(Resultats!$H$11)*SIN(RADIANS(N2871))+COS(Resultats!$H$11)*COS(RADIANS(N2871))*COS(Resultats!$E$11-RADIANS(M2871))))</f>
        <v>90.006703711614463</v>
      </c>
      <c r="AD2871">
        <f>+IF(AB2871=Data!$E$18,1,0)</f>
        <v>0</v>
      </c>
      <c r="AE2871">
        <f>+IF(AC2871&lt;Data!$B$17,1,0)</f>
        <v>0</v>
      </c>
      <c r="AF2871" s="7">
        <f>+IF(AND(AD2871,AE2871),1,0)</f>
        <v>0</v>
      </c>
    </row>
    <row r="2872" spans="1:32" x14ac:dyDescent="0.2">
      <c r="A2872">
        <v>456</v>
      </c>
      <c r="B2872" t="s">
        <v>509</v>
      </c>
      <c r="C2872">
        <v>9774</v>
      </c>
      <c r="D2872">
        <v>4453</v>
      </c>
      <c r="E2872">
        <v>1</v>
      </c>
      <c r="F2872">
        <v>38</v>
      </c>
      <c r="G2872">
        <v>30.9</v>
      </c>
      <c r="H2872" t="s">
        <v>24</v>
      </c>
      <c r="I2872">
        <v>73</v>
      </c>
      <c r="J2872">
        <v>2</v>
      </c>
      <c r="K2872">
        <v>24</v>
      </c>
      <c r="L2872">
        <v>1.6419166666666667</v>
      </c>
      <c r="M2872">
        <v>24.62875</v>
      </c>
      <c r="N2872">
        <v>73.040000000000006</v>
      </c>
      <c r="O2872">
        <v>5.28</v>
      </c>
      <c r="Q2872">
        <v>0.96</v>
      </c>
      <c r="S2872">
        <v>0.72</v>
      </c>
      <c r="Y2872" t="s">
        <v>71</v>
      </c>
      <c r="Z2872" t="s">
        <v>71</v>
      </c>
      <c r="AA2872" t="s">
        <v>51</v>
      </c>
      <c r="AB2872" t="str">
        <f>+LEFT(AA2872,1)</f>
        <v>G</v>
      </c>
      <c r="AC2872" s="6">
        <f>DEGREES(ACOS(SIN(Resultats!$H$11)*SIN(RADIANS(N2872))+COS(Resultats!$H$11)*COS(RADIANS(N2872))*COS(Resultats!$E$11-RADIANS(M2872))))</f>
        <v>90.011342961899942</v>
      </c>
      <c r="AD2872">
        <f>+IF(AB2872=Data!$E$18,1,0)</f>
        <v>0</v>
      </c>
      <c r="AE2872">
        <f>+IF(AC2872&lt;Data!$B$17,1,0)</f>
        <v>0</v>
      </c>
      <c r="AF2872" s="7">
        <f>+IF(AND(AD2872,AE2872),1,0)</f>
        <v>0</v>
      </c>
    </row>
    <row r="2873" spans="1:32" x14ac:dyDescent="0.2">
      <c r="A2873">
        <v>1137</v>
      </c>
      <c r="C2873">
        <v>23258</v>
      </c>
      <c r="D2873">
        <v>76121</v>
      </c>
      <c r="E2873">
        <v>3</v>
      </c>
      <c r="F2873">
        <v>44</v>
      </c>
      <c r="G2873">
        <v>28.1</v>
      </c>
      <c r="H2873" t="s">
        <v>24</v>
      </c>
      <c r="I2873">
        <v>20</v>
      </c>
      <c r="J2873">
        <v>55</v>
      </c>
      <c r="K2873">
        <v>43</v>
      </c>
      <c r="L2873">
        <v>3.741138888888889</v>
      </c>
      <c r="M2873">
        <v>56.117083333333333</v>
      </c>
      <c r="N2873">
        <v>20.928611111111113</v>
      </c>
      <c r="O2873">
        <v>6.1</v>
      </c>
      <c r="Q2873">
        <v>0.01</v>
      </c>
      <c r="S2873">
        <v>0.06</v>
      </c>
      <c r="Y2873" t="s">
        <v>134</v>
      </c>
      <c r="Z2873" t="s">
        <v>134</v>
      </c>
      <c r="AA2873" t="s">
        <v>2210</v>
      </c>
      <c r="AB2873" t="str">
        <f>+LEFT(AA2873,1)</f>
        <v>A</v>
      </c>
      <c r="AC2873" s="6">
        <f>DEGREES(ACOS(SIN(Resultats!$H$11)*SIN(RADIANS(N2873))+COS(Resultats!$H$11)*COS(RADIANS(N2873))*COS(Resultats!$E$11-RADIANS(M2873))))</f>
        <v>90.014977182046849</v>
      </c>
      <c r="AD2873">
        <f>+IF(AB2873=Data!$E$18,1,0)</f>
        <v>1</v>
      </c>
      <c r="AE2873">
        <f>+IF(AC2873&lt;Data!$B$17,1,0)</f>
        <v>0</v>
      </c>
      <c r="AF2873" s="7">
        <f>+IF(AND(AD2873,AE2873),1,0)</f>
        <v>0</v>
      </c>
    </row>
    <row r="2874" spans="1:32" x14ac:dyDescent="0.2">
      <c r="A2874">
        <v>1118</v>
      </c>
      <c r="B2874" t="s">
        <v>3113</v>
      </c>
      <c r="C2874">
        <v>22805</v>
      </c>
      <c r="D2874">
        <v>76073</v>
      </c>
      <c r="E2874">
        <v>3</v>
      </c>
      <c r="F2874">
        <v>40</v>
      </c>
      <c r="G2874">
        <v>46.3</v>
      </c>
      <c r="H2874" t="s">
        <v>24</v>
      </c>
      <c r="I2874">
        <v>25</v>
      </c>
      <c r="J2874">
        <v>19</v>
      </c>
      <c r="K2874">
        <v>46</v>
      </c>
      <c r="L2874">
        <v>3.6795277777777775</v>
      </c>
      <c r="M2874">
        <v>55.192916666666662</v>
      </c>
      <c r="N2874">
        <v>25.329444444444444</v>
      </c>
      <c r="O2874">
        <v>6.11</v>
      </c>
      <c r="Q2874">
        <v>0.06</v>
      </c>
      <c r="S2874">
        <v>0.16</v>
      </c>
      <c r="Y2874" t="s">
        <v>192</v>
      </c>
      <c r="Z2874" t="s">
        <v>192</v>
      </c>
      <c r="AA2874" t="s">
        <v>18</v>
      </c>
      <c r="AB2874" t="str">
        <f>+LEFT(AA2874,1)</f>
        <v>A</v>
      </c>
      <c r="AC2874" s="6">
        <f>DEGREES(ACOS(SIN(Resultats!$H$11)*SIN(RADIANS(N2874))+COS(Resultats!$H$11)*COS(RADIANS(N2874))*COS(Resultats!$E$11-RADIANS(M2874))))</f>
        <v>90.017379301301503</v>
      </c>
      <c r="AD2874">
        <f>+IF(AB2874=Data!$E$18,1,0)</f>
        <v>1</v>
      </c>
      <c r="AE2874">
        <f>+IF(AC2874&lt;Data!$B$17,1,0)</f>
        <v>0</v>
      </c>
      <c r="AF2874" s="7">
        <f>+IF(AND(AD2874,AE2874),1,0)</f>
        <v>0</v>
      </c>
    </row>
    <row r="2875" spans="1:32" x14ac:dyDescent="0.2">
      <c r="A2875">
        <v>1002</v>
      </c>
      <c r="B2875" t="s">
        <v>3035</v>
      </c>
      <c r="C2875">
        <v>20677</v>
      </c>
      <c r="D2875">
        <v>38750</v>
      </c>
      <c r="E2875">
        <v>3</v>
      </c>
      <c r="F2875">
        <v>21</v>
      </c>
      <c r="G2875">
        <v>26.5</v>
      </c>
      <c r="H2875" t="s">
        <v>24</v>
      </c>
      <c r="I2875">
        <v>43</v>
      </c>
      <c r="J2875">
        <v>19</v>
      </c>
      <c r="K2875">
        <v>46</v>
      </c>
      <c r="L2875">
        <v>3.357361111111111</v>
      </c>
      <c r="M2875">
        <v>50.360416666666666</v>
      </c>
      <c r="N2875">
        <v>43.329444444444448</v>
      </c>
      <c r="O2875">
        <v>4.95</v>
      </c>
      <c r="Q2875">
        <v>0.04</v>
      </c>
      <c r="S2875">
        <v>7.0000000000000007E-2</v>
      </c>
      <c r="U2875">
        <v>0</v>
      </c>
      <c r="Y2875" t="s">
        <v>298</v>
      </c>
      <c r="Z2875" t="s">
        <v>298</v>
      </c>
      <c r="AA2875" t="s">
        <v>1740</v>
      </c>
      <c r="AB2875" t="str">
        <f>+LEFT(AA2875,1)</f>
        <v>A</v>
      </c>
      <c r="AC2875" s="6">
        <f>DEGREES(ACOS(SIN(Resultats!$H$11)*SIN(RADIANS(N2875))+COS(Resultats!$H$11)*COS(RADIANS(N2875))*COS(Resultats!$E$11-RADIANS(M2875))))</f>
        <v>90.045830126471387</v>
      </c>
      <c r="AD2875">
        <f>+IF(AB2875=Data!$E$18,1,0)</f>
        <v>1</v>
      </c>
      <c r="AE2875">
        <f>+IF(AC2875&lt;Data!$B$17,1,0)</f>
        <v>0</v>
      </c>
      <c r="AF2875" s="7">
        <f>+IF(AND(AD2875,AE2875),1,0)</f>
        <v>0</v>
      </c>
    </row>
    <row r="2876" spans="1:32" x14ac:dyDescent="0.2">
      <c r="A2876">
        <v>5976</v>
      </c>
      <c r="B2876" t="s">
        <v>4529</v>
      </c>
      <c r="C2876">
        <v>144046</v>
      </c>
      <c r="D2876">
        <v>121339</v>
      </c>
      <c r="E2876">
        <v>16</v>
      </c>
      <c r="F2876">
        <v>3</v>
      </c>
      <c r="G2876">
        <v>45.7</v>
      </c>
      <c r="H2876" t="s">
        <v>24</v>
      </c>
      <c r="I2876">
        <v>4</v>
      </c>
      <c r="J2876">
        <v>59</v>
      </c>
      <c r="K2876">
        <v>12</v>
      </c>
      <c r="L2876">
        <v>16.062694444444446</v>
      </c>
      <c r="M2876">
        <v>240.94041666666669</v>
      </c>
      <c r="N2876">
        <v>4.9866666666666664</v>
      </c>
      <c r="O2876">
        <v>6.08</v>
      </c>
      <c r="Q2876">
        <v>0.96</v>
      </c>
      <c r="S2876">
        <v>0.75</v>
      </c>
      <c r="U2876">
        <v>0.32</v>
      </c>
      <c r="V2876" t="s">
        <v>93</v>
      </c>
      <c r="Y2876" t="s">
        <v>60</v>
      </c>
      <c r="Z2876" t="s">
        <v>60</v>
      </c>
      <c r="AA2876" t="s">
        <v>28</v>
      </c>
      <c r="AB2876" t="str">
        <f>+LEFT(AA2876,1)</f>
        <v>G</v>
      </c>
      <c r="AC2876" s="6">
        <f>DEGREES(ACOS(SIN(Resultats!$H$11)*SIN(RADIANS(N2876))+COS(Resultats!$H$11)*COS(RADIANS(N2876))*COS(Resultats!$E$11-RADIANS(M2876))))</f>
        <v>90.057749984714235</v>
      </c>
      <c r="AD2876">
        <f>+IF(AB2876=Data!$E$18,1,0)</f>
        <v>0</v>
      </c>
      <c r="AE2876">
        <f>+IF(AC2876&lt;Data!$B$17,1,0)</f>
        <v>0</v>
      </c>
      <c r="AF2876" s="7">
        <f>+IF(AND(AD2876,AE2876),1,0)</f>
        <v>0</v>
      </c>
    </row>
    <row r="2877" spans="1:32" x14ac:dyDescent="0.2">
      <c r="A2877">
        <v>1272</v>
      </c>
      <c r="C2877">
        <v>25910</v>
      </c>
      <c r="D2877">
        <v>130948</v>
      </c>
      <c r="E2877">
        <v>4</v>
      </c>
      <c r="F2877">
        <v>5</v>
      </c>
      <c r="G2877">
        <v>56.5</v>
      </c>
      <c r="H2877" t="s">
        <v>26</v>
      </c>
      <c r="I2877">
        <v>8</v>
      </c>
      <c r="J2877">
        <v>51</v>
      </c>
      <c r="K2877">
        <v>22</v>
      </c>
      <c r="L2877">
        <v>4.0990277777777777</v>
      </c>
      <c r="M2877">
        <v>61.485416666666666</v>
      </c>
      <c r="N2877">
        <v>-8.8561111111111099</v>
      </c>
      <c r="O2877">
        <v>6.26</v>
      </c>
      <c r="Q2877">
        <v>0.06</v>
      </c>
      <c r="S2877">
        <v>0.09</v>
      </c>
      <c r="Y2877" t="s">
        <v>298</v>
      </c>
      <c r="Z2877" t="s">
        <v>298</v>
      </c>
      <c r="AA2877" t="s">
        <v>1740</v>
      </c>
      <c r="AB2877" t="str">
        <f>+LEFT(AA2877,1)</f>
        <v>A</v>
      </c>
      <c r="AC2877" s="6">
        <f>DEGREES(ACOS(SIN(Resultats!$H$11)*SIN(RADIANS(N2877))+COS(Resultats!$H$11)*COS(RADIANS(N2877))*COS(Resultats!$E$11-RADIANS(M2877))))</f>
        <v>90.086483387667144</v>
      </c>
      <c r="AD2877">
        <f>+IF(AB2877=Data!$E$18,1,0)</f>
        <v>1</v>
      </c>
      <c r="AE2877">
        <f>+IF(AC2877&lt;Data!$B$17,1,0)</f>
        <v>0</v>
      </c>
      <c r="AF2877" s="7">
        <f>+IF(AND(AD2877,AE2877),1,0)</f>
        <v>0</v>
      </c>
    </row>
    <row r="2878" spans="1:32" x14ac:dyDescent="0.2">
      <c r="A2878">
        <v>6004</v>
      </c>
      <c r="B2878" t="s">
        <v>4550</v>
      </c>
      <c r="C2878">
        <v>144874</v>
      </c>
      <c r="D2878">
        <v>101939</v>
      </c>
      <c r="E2878">
        <v>16</v>
      </c>
      <c r="F2878">
        <v>7</v>
      </c>
      <c r="G2878">
        <v>37.5</v>
      </c>
      <c r="H2878" t="s">
        <v>24</v>
      </c>
      <c r="I2878">
        <v>9</v>
      </c>
      <c r="J2878">
        <v>53</v>
      </c>
      <c r="K2878">
        <v>30</v>
      </c>
      <c r="L2878">
        <v>16.127083333333335</v>
      </c>
      <c r="M2878">
        <v>241.90625</v>
      </c>
      <c r="N2878">
        <v>9.8916666666666657</v>
      </c>
      <c r="O2878">
        <v>5.63</v>
      </c>
      <c r="Q2878">
        <v>0.2</v>
      </c>
      <c r="S2878">
        <v>0.17</v>
      </c>
      <c r="Y2878" t="s">
        <v>41</v>
      </c>
      <c r="Z2878" t="s">
        <v>41</v>
      </c>
      <c r="AA2878" t="s">
        <v>15415</v>
      </c>
      <c r="AB2878" t="str">
        <f>+LEFT(AA2878,1)</f>
        <v>A</v>
      </c>
      <c r="AC2878" s="6">
        <f>DEGREES(ACOS(SIN(Resultats!$H$11)*SIN(RADIANS(N2878))+COS(Resultats!$H$11)*COS(RADIANS(N2878))*COS(Resultats!$E$11-RADIANS(M2878))))</f>
        <v>90.13989158336841</v>
      </c>
      <c r="AD2878">
        <f>+IF(AB2878=Data!$E$18,1,0)</f>
        <v>1</v>
      </c>
      <c r="AE2878">
        <f>+IF(AC2878&lt;Data!$B$17,1,0)</f>
        <v>0</v>
      </c>
      <c r="AF2878" s="7">
        <f>+IF(AND(AD2878,AE2878),1,0)</f>
        <v>0</v>
      </c>
    </row>
    <row r="2879" spans="1:32" x14ac:dyDescent="0.2">
      <c r="A2879">
        <v>6927</v>
      </c>
      <c r="B2879" t="s">
        <v>4313</v>
      </c>
      <c r="C2879">
        <v>170153</v>
      </c>
      <c r="D2879">
        <v>9087</v>
      </c>
      <c r="E2879">
        <v>18</v>
      </c>
      <c r="F2879">
        <v>21</v>
      </c>
      <c r="G2879">
        <v>3.4</v>
      </c>
      <c r="H2879" t="s">
        <v>24</v>
      </c>
      <c r="I2879">
        <v>72</v>
      </c>
      <c r="J2879">
        <v>43</v>
      </c>
      <c r="K2879">
        <v>58</v>
      </c>
      <c r="L2879">
        <v>18.350944444444448</v>
      </c>
      <c r="M2879">
        <v>275.26416666666671</v>
      </c>
      <c r="N2879">
        <v>72.732777777777784</v>
      </c>
      <c r="O2879">
        <v>3.57</v>
      </c>
      <c r="Q2879">
        <v>0.49</v>
      </c>
      <c r="S2879">
        <v>-0.06</v>
      </c>
      <c r="U2879">
        <v>0.31</v>
      </c>
      <c r="Y2879" t="s">
        <v>75</v>
      </c>
      <c r="Z2879" t="s">
        <v>75</v>
      </c>
      <c r="AA2879" t="s">
        <v>2689</v>
      </c>
      <c r="AB2879" t="str">
        <f>+LEFT(AA2879,1)</f>
        <v>F</v>
      </c>
      <c r="AC2879" s="6">
        <f>DEGREES(ACOS(SIN(Resultats!$H$11)*SIN(RADIANS(N2879))+COS(Resultats!$H$11)*COS(RADIANS(N2879))*COS(Resultats!$E$11-RADIANS(M2879))))</f>
        <v>90.168886044651273</v>
      </c>
      <c r="AD2879">
        <f>+IF(AB2879=Data!$E$18,1,0)</f>
        <v>0</v>
      </c>
      <c r="AE2879">
        <f>+IF(AC2879&lt;Data!$B$17,1,0)</f>
        <v>0</v>
      </c>
      <c r="AF2879" s="7">
        <f>+IF(AND(AD2879,AE2879),1,0)</f>
        <v>0</v>
      </c>
    </row>
    <row r="2880" spans="1:32" x14ac:dyDescent="0.2">
      <c r="A2880">
        <v>956</v>
      </c>
      <c r="C2880">
        <v>19845</v>
      </c>
      <c r="D2880">
        <v>38652</v>
      </c>
      <c r="E2880">
        <v>3</v>
      </c>
      <c r="F2880">
        <v>13</v>
      </c>
      <c r="G2880">
        <v>24</v>
      </c>
      <c r="H2880" t="s">
        <v>24</v>
      </c>
      <c r="I2880">
        <v>48</v>
      </c>
      <c r="J2880">
        <v>10</v>
      </c>
      <c r="K2880">
        <v>37</v>
      </c>
      <c r="L2880">
        <v>3.2233333333333336</v>
      </c>
      <c r="M2880">
        <v>48.35</v>
      </c>
      <c r="N2880">
        <v>48.176944444444445</v>
      </c>
      <c r="O2880">
        <v>5.9</v>
      </c>
      <c r="Q2880">
        <v>0.97</v>
      </c>
      <c r="S2880">
        <v>0.81</v>
      </c>
      <c r="Y2880" t="s">
        <v>60</v>
      </c>
      <c r="Z2880" t="s">
        <v>60</v>
      </c>
      <c r="AA2880" t="s">
        <v>28</v>
      </c>
      <c r="AB2880" t="str">
        <f>+LEFT(AA2880,1)</f>
        <v>G</v>
      </c>
      <c r="AC2880" s="6">
        <f>DEGREES(ACOS(SIN(Resultats!$H$11)*SIN(RADIANS(N2880))+COS(Resultats!$H$11)*COS(RADIANS(N2880))*COS(Resultats!$E$11-RADIANS(M2880))))</f>
        <v>90.183666254215879</v>
      </c>
      <c r="AD2880">
        <f>+IF(AB2880=Data!$E$18,1,0)</f>
        <v>0</v>
      </c>
      <c r="AE2880">
        <f>+IF(AC2880&lt;Data!$B$17,1,0)</f>
        <v>0</v>
      </c>
      <c r="AF2880" s="7">
        <f>+IF(AND(AD2880,AE2880),1,0)</f>
        <v>0</v>
      </c>
    </row>
    <row r="2881" spans="1:32" x14ac:dyDescent="0.2">
      <c r="A2881">
        <v>839</v>
      </c>
      <c r="C2881">
        <v>17581</v>
      </c>
      <c r="D2881">
        <v>23662</v>
      </c>
      <c r="E2881">
        <v>2</v>
      </c>
      <c r="F2881">
        <v>51</v>
      </c>
      <c r="G2881">
        <v>45.5</v>
      </c>
      <c r="H2881" t="s">
        <v>24</v>
      </c>
      <c r="I2881">
        <v>58</v>
      </c>
      <c r="J2881">
        <v>18</v>
      </c>
      <c r="K2881">
        <v>53</v>
      </c>
      <c r="L2881">
        <v>2.8626388888888892</v>
      </c>
      <c r="M2881">
        <v>42.939583333333339</v>
      </c>
      <c r="N2881">
        <v>58.314722222222223</v>
      </c>
      <c r="O2881">
        <v>6.45</v>
      </c>
      <c r="Q2881">
        <v>0.1</v>
      </c>
      <c r="S2881">
        <v>0.08</v>
      </c>
      <c r="U2881">
        <v>0.03</v>
      </c>
      <c r="Y2881" t="s">
        <v>232</v>
      </c>
      <c r="Z2881" t="s">
        <v>232</v>
      </c>
      <c r="AA2881" t="s">
        <v>1469</v>
      </c>
      <c r="AB2881" t="str">
        <f>+LEFT(AA2881,1)</f>
        <v>A</v>
      </c>
      <c r="AC2881" s="6">
        <f>DEGREES(ACOS(SIN(Resultats!$H$11)*SIN(RADIANS(N2881))+COS(Resultats!$H$11)*COS(RADIANS(N2881))*COS(Resultats!$E$11-RADIANS(M2881))))</f>
        <v>90.228745488155823</v>
      </c>
      <c r="AD2881">
        <f>+IF(AB2881=Data!$E$18,1,0)</f>
        <v>1</v>
      </c>
      <c r="AE2881">
        <f>+IF(AC2881&lt;Data!$B$17,1,0)</f>
        <v>0</v>
      </c>
      <c r="AF2881" s="7">
        <f>+IF(AND(AD2881,AE2881),1,0)</f>
        <v>0</v>
      </c>
    </row>
    <row r="2882" spans="1:32" x14ac:dyDescent="0.2">
      <c r="A2882">
        <v>112</v>
      </c>
      <c r="C2882">
        <v>2589</v>
      </c>
      <c r="D2882">
        <v>4130</v>
      </c>
      <c r="E2882">
        <v>0</v>
      </c>
      <c r="F2882">
        <v>30</v>
      </c>
      <c r="G2882">
        <v>55</v>
      </c>
      <c r="H2882" t="s">
        <v>24</v>
      </c>
      <c r="I2882">
        <v>77</v>
      </c>
      <c r="J2882">
        <v>1</v>
      </c>
      <c r="K2882">
        <v>10</v>
      </c>
      <c r="L2882">
        <v>0.51527777777777772</v>
      </c>
      <c r="M2882">
        <v>7.7291666666666661</v>
      </c>
      <c r="N2882">
        <v>77.019444444444446</v>
      </c>
      <c r="O2882">
        <v>6.21</v>
      </c>
      <c r="Q2882">
        <v>0.84</v>
      </c>
      <c r="S2882">
        <v>0.54</v>
      </c>
      <c r="Y2882" t="s">
        <v>72</v>
      </c>
      <c r="Z2882" t="s">
        <v>72</v>
      </c>
      <c r="AA2882" t="s">
        <v>197</v>
      </c>
      <c r="AB2882" t="str">
        <f>+LEFT(AA2882,1)</f>
        <v>K</v>
      </c>
      <c r="AC2882" s="6">
        <f>DEGREES(ACOS(SIN(Resultats!$H$11)*SIN(RADIANS(N2882))+COS(Resultats!$H$11)*COS(RADIANS(N2882))*COS(Resultats!$E$11-RADIANS(M2882))))</f>
        <v>90.329175456692738</v>
      </c>
      <c r="AD2882">
        <f>+IF(AB2882=Data!$E$18,1,0)</f>
        <v>0</v>
      </c>
      <c r="AE2882">
        <f>+IF(AC2882&lt;Data!$B$17,1,0)</f>
        <v>0</v>
      </c>
      <c r="AF2882" s="7">
        <f>+IF(AND(AD2882,AE2882),1,0)</f>
        <v>0</v>
      </c>
    </row>
    <row r="2883" spans="1:32" x14ac:dyDescent="0.2">
      <c r="A2883">
        <v>6448</v>
      </c>
      <c r="C2883">
        <v>156947</v>
      </c>
      <c r="D2883">
        <v>17414</v>
      </c>
      <c r="E2883">
        <v>17</v>
      </c>
      <c r="F2883">
        <v>16</v>
      </c>
      <c r="G2883">
        <v>29.4</v>
      </c>
      <c r="H2883" t="s">
        <v>24</v>
      </c>
      <c r="I2883">
        <v>60</v>
      </c>
      <c r="J2883">
        <v>40</v>
      </c>
      <c r="K2883">
        <v>14</v>
      </c>
      <c r="L2883">
        <v>17.274833333333333</v>
      </c>
      <c r="M2883">
        <v>259.1225</v>
      </c>
      <c r="N2883">
        <v>60.670555555555552</v>
      </c>
      <c r="O2883">
        <v>6.32</v>
      </c>
      <c r="Q2883">
        <v>1.0900000000000001</v>
      </c>
      <c r="Y2883" t="s">
        <v>5638</v>
      </c>
      <c r="Z2883" t="s">
        <v>9566</v>
      </c>
      <c r="AA2883" t="s">
        <v>507</v>
      </c>
      <c r="AB2883" t="str">
        <f>+LEFT(AA2883,1)</f>
        <v>K</v>
      </c>
      <c r="AC2883" s="6">
        <f>DEGREES(ACOS(SIN(Resultats!$H$11)*SIN(RADIANS(N2883))+COS(Resultats!$H$11)*COS(RADIANS(N2883))*COS(Resultats!$E$11-RADIANS(M2883))))</f>
        <v>90.380202298121276</v>
      </c>
      <c r="AD2883">
        <f>+IF(AB2883=Data!$E$18,1,0)</f>
        <v>0</v>
      </c>
      <c r="AE2883">
        <f>+IF(AC2883&lt;Data!$B$17,1,0)</f>
        <v>0</v>
      </c>
      <c r="AF2883" s="7">
        <f>+IF(AND(AD2883,AE2883),1,0)</f>
        <v>0</v>
      </c>
    </row>
    <row r="2884" spans="1:32" x14ac:dyDescent="0.2">
      <c r="A2884">
        <v>6065</v>
      </c>
      <c r="B2884" t="s">
        <v>4595</v>
      </c>
      <c r="C2884">
        <v>146388</v>
      </c>
      <c r="D2884">
        <v>102040</v>
      </c>
      <c r="E2884">
        <v>16</v>
      </c>
      <c r="F2884">
        <v>15</v>
      </c>
      <c r="G2884">
        <v>28.7</v>
      </c>
      <c r="H2884" t="s">
        <v>24</v>
      </c>
      <c r="I2884">
        <v>18</v>
      </c>
      <c r="J2884">
        <v>48</v>
      </c>
      <c r="K2884">
        <v>30</v>
      </c>
      <c r="L2884">
        <v>16.257972222222222</v>
      </c>
      <c r="M2884">
        <v>243.86958333333331</v>
      </c>
      <c r="N2884">
        <v>18.808333333333334</v>
      </c>
      <c r="O2884">
        <v>5.69</v>
      </c>
      <c r="Q2884">
        <v>1.1200000000000001</v>
      </c>
      <c r="S2884">
        <v>1.01</v>
      </c>
      <c r="Y2884" t="s">
        <v>105</v>
      </c>
      <c r="Z2884" t="s">
        <v>105</v>
      </c>
      <c r="AA2884" t="s">
        <v>133</v>
      </c>
      <c r="AB2884" t="str">
        <f>+LEFT(AA2884,1)</f>
        <v>K</v>
      </c>
      <c r="AC2884" s="6">
        <f>DEGREES(ACOS(SIN(Resultats!$H$11)*SIN(RADIANS(N2884))+COS(Resultats!$H$11)*COS(RADIANS(N2884))*COS(Resultats!$E$11-RADIANS(M2884))))</f>
        <v>90.396879345518826</v>
      </c>
      <c r="AD2884">
        <f>+IF(AB2884=Data!$E$18,1,0)</f>
        <v>0</v>
      </c>
      <c r="AE2884">
        <f>+IF(AC2884&lt;Data!$B$17,1,0)</f>
        <v>0</v>
      </c>
      <c r="AF2884" s="7">
        <f>+IF(AND(AD2884,AE2884),1,0)</f>
        <v>0</v>
      </c>
    </row>
    <row r="2885" spans="1:32" x14ac:dyDescent="0.2">
      <c r="A2885">
        <v>1132</v>
      </c>
      <c r="B2885" t="s">
        <v>3128</v>
      </c>
      <c r="C2885">
        <v>23183</v>
      </c>
      <c r="D2885">
        <v>93568</v>
      </c>
      <c r="E2885">
        <v>3</v>
      </c>
      <c r="F2885">
        <v>43</v>
      </c>
      <c r="G2885">
        <v>47.2</v>
      </c>
      <c r="H2885" t="s">
        <v>24</v>
      </c>
      <c r="I2885">
        <v>19</v>
      </c>
      <c r="J2885">
        <v>39</v>
      </c>
      <c r="K2885">
        <v>54</v>
      </c>
      <c r="L2885">
        <v>3.7297777777777781</v>
      </c>
      <c r="M2885">
        <v>55.946666666666673</v>
      </c>
      <c r="N2885">
        <v>19.664999999999999</v>
      </c>
      <c r="O2885">
        <v>6.14</v>
      </c>
      <c r="Q2885">
        <v>1.01</v>
      </c>
      <c r="S2885">
        <v>0.74</v>
      </c>
      <c r="Y2885" t="s">
        <v>71</v>
      </c>
      <c r="Z2885" t="s">
        <v>71</v>
      </c>
      <c r="AA2885" t="s">
        <v>51</v>
      </c>
      <c r="AB2885" t="str">
        <f>+LEFT(AA2885,1)</f>
        <v>G</v>
      </c>
      <c r="AC2885" s="6">
        <f>DEGREES(ACOS(SIN(Resultats!$H$11)*SIN(RADIANS(N2885))+COS(Resultats!$H$11)*COS(RADIANS(N2885))*COS(Resultats!$E$11-RADIANS(M2885))))</f>
        <v>90.407667137322832</v>
      </c>
      <c r="AD2885">
        <f>+IF(AB2885=Data!$E$18,1,0)</f>
        <v>0</v>
      </c>
      <c r="AE2885">
        <f>+IF(AC2885&lt;Data!$B$17,1,0)</f>
        <v>0</v>
      </c>
      <c r="AF2885" s="7">
        <f>+IF(AND(AD2885,AE2885),1,0)</f>
        <v>0</v>
      </c>
    </row>
    <row r="2886" spans="1:32" x14ac:dyDescent="0.2">
      <c r="A2886">
        <v>5896</v>
      </c>
      <c r="C2886">
        <v>141853</v>
      </c>
      <c r="D2886">
        <v>159544</v>
      </c>
      <c r="E2886">
        <v>15</v>
      </c>
      <c r="F2886">
        <v>51</v>
      </c>
      <c r="G2886">
        <v>38.4</v>
      </c>
      <c r="H2886" t="s">
        <v>26</v>
      </c>
      <c r="I2886">
        <v>14</v>
      </c>
      <c r="J2886">
        <v>8</v>
      </c>
      <c r="K2886">
        <v>1</v>
      </c>
      <c r="L2886">
        <v>15.860666666666667</v>
      </c>
      <c r="M2886">
        <v>237.91</v>
      </c>
      <c r="N2886">
        <v>-14.13361111111111</v>
      </c>
      <c r="O2886">
        <v>6.19</v>
      </c>
      <c r="Q2886">
        <v>1</v>
      </c>
      <c r="Y2886" t="s">
        <v>71</v>
      </c>
      <c r="Z2886" t="s">
        <v>71</v>
      </c>
      <c r="AA2886" t="s">
        <v>51</v>
      </c>
      <c r="AB2886" t="str">
        <f>+LEFT(AA2886,1)</f>
        <v>G</v>
      </c>
      <c r="AC2886" s="6">
        <f>DEGREES(ACOS(SIN(Resultats!$H$11)*SIN(RADIANS(N2886))+COS(Resultats!$H$11)*COS(RADIANS(N2886))*COS(Resultats!$E$11-RADIANS(M2886))))</f>
        <v>90.433964869913055</v>
      </c>
      <c r="AD2886">
        <f>+IF(AB2886=Data!$E$18,1,0)</f>
        <v>0</v>
      </c>
      <c r="AE2886">
        <f>+IF(AC2886&lt;Data!$B$17,1,0)</f>
        <v>0</v>
      </c>
      <c r="AF2886" s="7">
        <f>+IF(AND(AD2886,AE2886),1,0)</f>
        <v>0</v>
      </c>
    </row>
    <row r="2887" spans="1:32" x14ac:dyDescent="0.2">
      <c r="A2887">
        <v>949</v>
      </c>
      <c r="C2887">
        <v>19735</v>
      </c>
      <c r="D2887">
        <v>38638</v>
      </c>
      <c r="E2887">
        <v>3</v>
      </c>
      <c r="F2887">
        <v>12</v>
      </c>
      <c r="G2887">
        <v>26.4</v>
      </c>
      <c r="H2887" t="s">
        <v>24</v>
      </c>
      <c r="I2887">
        <v>47</v>
      </c>
      <c r="J2887">
        <v>43</v>
      </c>
      <c r="K2887">
        <v>33</v>
      </c>
      <c r="L2887">
        <v>3.2073333333333336</v>
      </c>
      <c r="M2887">
        <v>48.11</v>
      </c>
      <c r="N2887">
        <v>47.725833333333334</v>
      </c>
      <c r="O2887">
        <v>6.33</v>
      </c>
      <c r="Q2887">
        <v>1.43</v>
      </c>
      <c r="S2887">
        <v>1.64</v>
      </c>
      <c r="Y2887" t="s">
        <v>77</v>
      </c>
      <c r="Z2887" t="s">
        <v>77</v>
      </c>
      <c r="AA2887" t="s">
        <v>104</v>
      </c>
      <c r="AB2887" t="str">
        <f>+LEFT(AA2887,1)</f>
        <v>K</v>
      </c>
      <c r="AC2887" s="6">
        <f>DEGREES(ACOS(SIN(Resultats!$H$11)*SIN(RADIANS(N2887))+COS(Resultats!$H$11)*COS(RADIANS(N2887))*COS(Resultats!$E$11-RADIANS(M2887))))</f>
        <v>90.458399949769515</v>
      </c>
      <c r="AD2887">
        <f>+IF(AB2887=Data!$E$18,1,0)</f>
        <v>0</v>
      </c>
      <c r="AE2887">
        <f>+IF(AC2887&lt;Data!$B$17,1,0)</f>
        <v>0</v>
      </c>
      <c r="AF2887" s="7">
        <f>+IF(AND(AD2887,AE2887),1,0)</f>
        <v>0</v>
      </c>
    </row>
    <row r="2888" spans="1:32" x14ac:dyDescent="0.2">
      <c r="A2888">
        <v>973</v>
      </c>
      <c r="C2888">
        <v>20162</v>
      </c>
      <c r="D2888">
        <v>38685</v>
      </c>
      <c r="E2888">
        <v>3</v>
      </c>
      <c r="F2888">
        <v>16</v>
      </c>
      <c r="G2888">
        <v>4.7</v>
      </c>
      <c r="H2888" t="s">
        <v>24</v>
      </c>
      <c r="I2888">
        <v>45</v>
      </c>
      <c r="J2888">
        <v>20</v>
      </c>
      <c r="K2888">
        <v>45</v>
      </c>
      <c r="L2888">
        <v>3.2679722222222223</v>
      </c>
      <c r="M2888">
        <v>49.019583333333337</v>
      </c>
      <c r="N2888">
        <v>45.345833333333339</v>
      </c>
      <c r="O2888">
        <v>6.16</v>
      </c>
      <c r="Q2888">
        <v>1.67</v>
      </c>
      <c r="S2888">
        <v>2</v>
      </c>
      <c r="U2888">
        <v>1.02</v>
      </c>
      <c r="V2888" t="s">
        <v>93</v>
      </c>
      <c r="Y2888" t="s">
        <v>353</v>
      </c>
      <c r="Z2888" t="s">
        <v>353</v>
      </c>
      <c r="AA2888" t="s">
        <v>15418</v>
      </c>
      <c r="AB2888" t="str">
        <f>+LEFT(AA2888,1)</f>
        <v>M</v>
      </c>
      <c r="AC2888" s="6">
        <f>DEGREES(ACOS(SIN(Resultats!$H$11)*SIN(RADIANS(N2888))+COS(Resultats!$H$11)*COS(RADIANS(N2888))*COS(Resultats!$E$11-RADIANS(M2888))))</f>
        <v>90.476087656847255</v>
      </c>
      <c r="AD2888">
        <f>+IF(AB2888=Data!$E$18,1,0)</f>
        <v>0</v>
      </c>
      <c r="AE2888">
        <f>+IF(AC2888&lt;Data!$B$17,1,0)</f>
        <v>0</v>
      </c>
      <c r="AF2888" s="7">
        <f>+IF(AND(AD2888,AE2888),1,0)</f>
        <v>0</v>
      </c>
    </row>
    <row r="2889" spans="1:32" x14ac:dyDescent="0.2">
      <c r="A2889">
        <v>937</v>
      </c>
      <c r="B2889" t="s">
        <v>2987</v>
      </c>
      <c r="C2889">
        <v>19373</v>
      </c>
      <c r="D2889">
        <v>38597</v>
      </c>
      <c r="E2889">
        <v>3</v>
      </c>
      <c r="F2889">
        <v>9</v>
      </c>
      <c r="G2889">
        <v>4</v>
      </c>
      <c r="H2889" t="s">
        <v>24</v>
      </c>
      <c r="I2889">
        <v>49</v>
      </c>
      <c r="J2889">
        <v>36</v>
      </c>
      <c r="K2889">
        <v>48</v>
      </c>
      <c r="L2889">
        <v>3.1511111111111112</v>
      </c>
      <c r="M2889">
        <v>47.266666666666666</v>
      </c>
      <c r="N2889">
        <v>49.613333333333337</v>
      </c>
      <c r="O2889">
        <v>4.05</v>
      </c>
      <c r="Q2889">
        <v>0.59</v>
      </c>
      <c r="S2889">
        <v>0.12</v>
      </c>
      <c r="U2889">
        <v>0.28999999999999998</v>
      </c>
      <c r="Y2889" t="s">
        <v>124</v>
      </c>
      <c r="Z2889" t="s">
        <v>124</v>
      </c>
      <c r="AA2889" t="s">
        <v>3095</v>
      </c>
      <c r="AB2889" t="str">
        <f>+LEFT(AA2889,1)</f>
        <v>G</v>
      </c>
      <c r="AC2889" s="6">
        <f>DEGREES(ACOS(SIN(Resultats!$H$11)*SIN(RADIANS(N2889))+COS(Resultats!$H$11)*COS(RADIANS(N2889))*COS(Resultats!$E$11-RADIANS(M2889))))</f>
        <v>90.480134693595502</v>
      </c>
      <c r="AD2889">
        <f>+IF(AB2889=Data!$E$18,1,0)</f>
        <v>0</v>
      </c>
      <c r="AE2889">
        <f>+IF(AC2889&lt;Data!$B$17,1,0)</f>
        <v>0</v>
      </c>
      <c r="AF2889" s="7">
        <f>+IF(AND(AD2889,AE2889),1,0)</f>
        <v>0</v>
      </c>
    </row>
    <row r="2890" spans="1:32" x14ac:dyDescent="0.2">
      <c r="A2890">
        <v>6157</v>
      </c>
      <c r="C2890">
        <v>149084</v>
      </c>
      <c r="D2890">
        <v>65356</v>
      </c>
      <c r="E2890">
        <v>16</v>
      </c>
      <c r="F2890">
        <v>31</v>
      </c>
      <c r="G2890">
        <v>2.8</v>
      </c>
      <c r="H2890" t="s">
        <v>24</v>
      </c>
      <c r="I2890">
        <v>35</v>
      </c>
      <c r="J2890">
        <v>13</v>
      </c>
      <c r="K2890">
        <v>30</v>
      </c>
      <c r="L2890">
        <v>16.517444444444443</v>
      </c>
      <c r="M2890">
        <v>247.76166666666666</v>
      </c>
      <c r="N2890">
        <v>35.225000000000001</v>
      </c>
      <c r="O2890">
        <v>6.25</v>
      </c>
      <c r="Q2890">
        <v>1.64</v>
      </c>
      <c r="S2890">
        <v>1.89</v>
      </c>
      <c r="Y2890" t="s">
        <v>104</v>
      </c>
      <c r="Z2890" t="s">
        <v>104</v>
      </c>
      <c r="AA2890" t="s">
        <v>104</v>
      </c>
      <c r="AB2890" t="str">
        <f>+LEFT(AA2890,1)</f>
        <v>K</v>
      </c>
      <c r="AC2890" s="6">
        <f>DEGREES(ACOS(SIN(Resultats!$H$11)*SIN(RADIANS(N2890))+COS(Resultats!$H$11)*COS(RADIANS(N2890))*COS(Resultats!$E$11-RADIANS(M2890))))</f>
        <v>90.486403941305113</v>
      </c>
      <c r="AD2890">
        <f>+IF(AB2890=Data!$E$18,1,0)</f>
        <v>0</v>
      </c>
      <c r="AE2890">
        <f>+IF(AC2890&lt;Data!$B$17,1,0)</f>
        <v>0</v>
      </c>
      <c r="AF2890" s="7">
        <f>+IF(AND(AD2890,AE2890),1,0)</f>
        <v>0</v>
      </c>
    </row>
    <row r="2891" spans="1:32" x14ac:dyDescent="0.2">
      <c r="A2891">
        <v>982</v>
      </c>
      <c r="B2891" t="s">
        <v>3018</v>
      </c>
      <c r="C2891">
        <v>20315</v>
      </c>
      <c r="D2891">
        <v>38704</v>
      </c>
      <c r="E2891">
        <v>3</v>
      </c>
      <c r="F2891">
        <v>17</v>
      </c>
      <c r="G2891">
        <v>47.4</v>
      </c>
      <c r="H2891" t="s">
        <v>24</v>
      </c>
      <c r="I2891">
        <v>44</v>
      </c>
      <c r="J2891">
        <v>1</v>
      </c>
      <c r="K2891">
        <v>30</v>
      </c>
      <c r="L2891">
        <v>3.2965</v>
      </c>
      <c r="M2891">
        <v>49.447499999999998</v>
      </c>
      <c r="N2891">
        <v>44.024999999999999</v>
      </c>
      <c r="O2891">
        <v>5.47</v>
      </c>
      <c r="Q2891">
        <v>-0.06</v>
      </c>
      <c r="S2891">
        <v>-0.35</v>
      </c>
      <c r="Y2891" t="s">
        <v>122</v>
      </c>
      <c r="Z2891" t="s">
        <v>122</v>
      </c>
      <c r="AA2891" t="s">
        <v>1652</v>
      </c>
      <c r="AB2891" t="str">
        <f>+LEFT(AA2891,1)</f>
        <v>B</v>
      </c>
      <c r="AC2891" s="6">
        <f>DEGREES(ACOS(SIN(Resultats!$H$11)*SIN(RADIANS(N2891))+COS(Resultats!$H$11)*COS(RADIANS(N2891))*COS(Resultats!$E$11-RADIANS(M2891))))</f>
        <v>90.515702682127682</v>
      </c>
      <c r="AD2891">
        <f>+IF(AB2891=Data!$E$18,1,0)</f>
        <v>0</v>
      </c>
      <c r="AE2891">
        <f>+IF(AC2891&lt;Data!$B$17,1,0)</f>
        <v>0</v>
      </c>
      <c r="AF2891" s="7">
        <f>+IF(AND(AD2891,AE2891),1,0)</f>
        <v>0</v>
      </c>
    </row>
    <row r="2892" spans="1:32" x14ac:dyDescent="0.2">
      <c r="A2892">
        <v>6010</v>
      </c>
      <c r="B2892" t="s">
        <v>4553</v>
      </c>
      <c r="C2892">
        <v>145002</v>
      </c>
      <c r="D2892">
        <v>121383</v>
      </c>
      <c r="E2892">
        <v>16</v>
      </c>
      <c r="F2892">
        <v>8</v>
      </c>
      <c r="G2892">
        <v>28</v>
      </c>
      <c r="H2892" t="s">
        <v>24</v>
      </c>
      <c r="I2892">
        <v>8</v>
      </c>
      <c r="J2892">
        <v>32</v>
      </c>
      <c r="K2892">
        <v>3</v>
      </c>
      <c r="L2892">
        <v>16.141111111111112</v>
      </c>
      <c r="M2892">
        <v>242.11666666666667</v>
      </c>
      <c r="N2892">
        <v>8.5341666666666658</v>
      </c>
      <c r="O2892">
        <v>5.73</v>
      </c>
      <c r="Q2892">
        <v>1.61</v>
      </c>
      <c r="S2892">
        <v>1.69</v>
      </c>
      <c r="Y2892" t="s">
        <v>4555</v>
      </c>
      <c r="Z2892" t="s">
        <v>6579</v>
      </c>
      <c r="AA2892" t="s">
        <v>15419</v>
      </c>
      <c r="AB2892" t="str">
        <f>+LEFT(AA2892,1)</f>
        <v>M</v>
      </c>
      <c r="AC2892" s="6">
        <f>DEGREES(ACOS(SIN(Resultats!$H$11)*SIN(RADIANS(N2892))+COS(Resultats!$H$11)*COS(RADIANS(N2892))*COS(Resultats!$E$11-RADIANS(M2892))))</f>
        <v>90.584501517507348</v>
      </c>
      <c r="AD2892">
        <f>+IF(AB2892=Data!$E$18,1,0)</f>
        <v>0</v>
      </c>
      <c r="AE2892">
        <f>+IF(AC2892&lt;Data!$B$17,1,0)</f>
        <v>0</v>
      </c>
      <c r="AF2892" s="7">
        <f>+IF(AND(AD2892,AE2892),1,0)</f>
        <v>0</v>
      </c>
    </row>
    <row r="2893" spans="1:32" x14ac:dyDescent="0.2">
      <c r="A2893">
        <v>7117</v>
      </c>
      <c r="C2893">
        <v>174980</v>
      </c>
      <c r="D2893">
        <v>9241</v>
      </c>
      <c r="E2893">
        <v>18</v>
      </c>
      <c r="F2893">
        <v>45</v>
      </c>
      <c r="G2893">
        <v>46.7</v>
      </c>
      <c r="H2893" t="s">
        <v>24</v>
      </c>
      <c r="I2893">
        <v>74</v>
      </c>
      <c r="J2893">
        <v>5</v>
      </c>
      <c r="K2893">
        <v>8</v>
      </c>
      <c r="L2893">
        <v>18.762972222222221</v>
      </c>
      <c r="M2893">
        <v>281.4445833333333</v>
      </c>
      <c r="N2893">
        <v>74.085555555555544</v>
      </c>
      <c r="O2893">
        <v>5.27</v>
      </c>
      <c r="Q2893">
        <v>0.92</v>
      </c>
      <c r="S2893">
        <v>0.8</v>
      </c>
      <c r="Y2893" t="s">
        <v>2868</v>
      </c>
      <c r="Z2893" t="s">
        <v>5662</v>
      </c>
      <c r="AA2893" t="s">
        <v>197</v>
      </c>
      <c r="AB2893" t="str">
        <f>+LEFT(AA2893,1)</f>
        <v>K</v>
      </c>
      <c r="AC2893" s="6">
        <f>DEGREES(ACOS(SIN(Resultats!$H$11)*SIN(RADIANS(N2893))+COS(Resultats!$H$11)*COS(RADIANS(N2893))*COS(Resultats!$E$11-RADIANS(M2893))))</f>
        <v>90.672833902054634</v>
      </c>
      <c r="AD2893">
        <f>+IF(AB2893=Data!$E$18,1,0)</f>
        <v>0</v>
      </c>
      <c r="AE2893">
        <f>+IF(AC2893&lt;Data!$B$17,1,0)</f>
        <v>0</v>
      </c>
      <c r="AF2893" s="7">
        <f>+IF(AND(AD2893,AE2893),1,0)</f>
        <v>0</v>
      </c>
    </row>
    <row r="2894" spans="1:32" x14ac:dyDescent="0.2">
      <c r="A2894">
        <v>1126</v>
      </c>
      <c r="B2894" t="s">
        <v>3122</v>
      </c>
      <c r="C2894">
        <v>23016</v>
      </c>
      <c r="D2894">
        <v>93557</v>
      </c>
      <c r="E2894">
        <v>3</v>
      </c>
      <c r="F2894">
        <v>42</v>
      </c>
      <c r="G2894">
        <v>18.899999999999999</v>
      </c>
      <c r="H2894" t="s">
        <v>24</v>
      </c>
      <c r="I2894">
        <v>19</v>
      </c>
      <c r="J2894">
        <v>42</v>
      </c>
      <c r="K2894">
        <v>1</v>
      </c>
      <c r="L2894">
        <v>3.7052500000000004</v>
      </c>
      <c r="M2894">
        <v>55.578749999999999</v>
      </c>
      <c r="N2894">
        <v>19.700277777777778</v>
      </c>
      <c r="O2894">
        <v>5.69</v>
      </c>
      <c r="Q2894">
        <v>-0.01</v>
      </c>
      <c r="S2894">
        <v>-0.27</v>
      </c>
      <c r="Y2894" t="s">
        <v>3123</v>
      </c>
      <c r="Z2894" t="s">
        <v>3123</v>
      </c>
      <c r="AA2894" t="s">
        <v>5040</v>
      </c>
      <c r="AB2894" t="str">
        <f>+LEFT(AA2894,1)</f>
        <v>B</v>
      </c>
      <c r="AC2894" s="6">
        <f>DEGREES(ACOS(SIN(Resultats!$H$11)*SIN(RADIANS(N2894))+COS(Resultats!$H$11)*COS(RADIANS(N2894))*COS(Resultats!$E$11-RADIANS(M2894))))</f>
        <v>90.741276042439878</v>
      </c>
      <c r="AD2894">
        <f>+IF(AB2894=Data!$E$18,1,0)</f>
        <v>0</v>
      </c>
      <c r="AE2894">
        <f>+IF(AC2894&lt;Data!$B$17,1,0)</f>
        <v>0</v>
      </c>
      <c r="AF2894" s="7">
        <f>+IF(AND(AD2894,AE2894),1,0)</f>
        <v>0</v>
      </c>
    </row>
    <row r="2895" spans="1:32" x14ac:dyDescent="0.2">
      <c r="A2895">
        <v>1199</v>
      </c>
      <c r="B2895" t="s">
        <v>23</v>
      </c>
      <c r="C2895">
        <v>24263</v>
      </c>
      <c r="D2895">
        <v>111469</v>
      </c>
      <c r="E2895">
        <v>3</v>
      </c>
      <c r="F2895">
        <v>52</v>
      </c>
      <c r="G2895">
        <v>0.2</v>
      </c>
      <c r="H2895" t="s">
        <v>24</v>
      </c>
      <c r="I2895">
        <v>6</v>
      </c>
      <c r="J2895">
        <v>32</v>
      </c>
      <c r="K2895">
        <v>5</v>
      </c>
      <c r="L2895">
        <v>3.8667222222222222</v>
      </c>
      <c r="M2895">
        <v>58.000833333333333</v>
      </c>
      <c r="N2895">
        <v>6.5347222222222223</v>
      </c>
      <c r="O2895">
        <v>5.67</v>
      </c>
      <c r="Q2895">
        <v>0.06</v>
      </c>
      <c r="S2895">
        <v>-0.43</v>
      </c>
      <c r="Y2895" t="s">
        <v>211</v>
      </c>
      <c r="Z2895" t="s">
        <v>211</v>
      </c>
      <c r="AA2895" t="s">
        <v>15423</v>
      </c>
      <c r="AB2895" t="str">
        <f>+LEFT(AA2895,1)</f>
        <v>B</v>
      </c>
      <c r="AC2895" s="6">
        <f>DEGREES(ACOS(SIN(Resultats!$H$11)*SIN(RADIANS(N2895))+COS(Resultats!$H$11)*COS(RADIANS(N2895))*COS(Resultats!$E$11-RADIANS(M2895))))</f>
        <v>90.823351089532139</v>
      </c>
      <c r="AD2895">
        <f>+IF(AB2895=Data!$E$18,1,0)</f>
        <v>0</v>
      </c>
      <c r="AE2895">
        <f>+IF(AC2895&lt;Data!$B$17,1,0)</f>
        <v>0</v>
      </c>
      <c r="AF2895" s="7">
        <f>+IF(AND(AD2895,AE2895),1,0)</f>
        <v>0</v>
      </c>
    </row>
    <row r="2896" spans="1:32" x14ac:dyDescent="0.2">
      <c r="A2896">
        <v>640</v>
      </c>
      <c r="B2896" t="s">
        <v>2746</v>
      </c>
      <c r="C2896">
        <v>13474</v>
      </c>
      <c r="D2896">
        <v>12180</v>
      </c>
      <c r="E2896">
        <v>2</v>
      </c>
      <c r="F2896">
        <v>14</v>
      </c>
      <c r="G2896">
        <v>29.1</v>
      </c>
      <c r="H2896" t="s">
        <v>24</v>
      </c>
      <c r="I2896">
        <v>66</v>
      </c>
      <c r="J2896">
        <v>31</v>
      </c>
      <c r="K2896">
        <v>28</v>
      </c>
      <c r="L2896">
        <v>2.2414166666666668</v>
      </c>
      <c r="M2896">
        <v>33.621250000000003</v>
      </c>
      <c r="N2896">
        <v>66.524444444444441</v>
      </c>
      <c r="O2896">
        <v>6.07</v>
      </c>
      <c r="Q2896">
        <v>0.63</v>
      </c>
      <c r="S2896">
        <v>0.33</v>
      </c>
      <c r="Y2896" t="s">
        <v>2747</v>
      </c>
      <c r="Z2896" t="s">
        <v>6183</v>
      </c>
      <c r="AA2896" t="s">
        <v>3095</v>
      </c>
      <c r="AB2896" t="str">
        <f>+LEFT(AA2896,1)</f>
        <v>G</v>
      </c>
      <c r="AC2896" s="6">
        <f>DEGREES(ACOS(SIN(Resultats!$H$11)*SIN(RADIANS(N2896))+COS(Resultats!$H$11)*COS(RADIANS(N2896))*COS(Resultats!$E$11-RADIANS(M2896))))</f>
        <v>90.861033219990091</v>
      </c>
      <c r="AD2896">
        <f>+IF(AB2896=Data!$E$18,1,0)</f>
        <v>0</v>
      </c>
      <c r="AE2896">
        <f>+IF(AC2896&lt;Data!$B$17,1,0)</f>
        <v>0</v>
      </c>
      <c r="AF2896" s="7">
        <f>+IF(AND(AD2896,AE2896),1,0)</f>
        <v>0</v>
      </c>
    </row>
    <row r="2897" spans="1:32" x14ac:dyDescent="0.2">
      <c r="A2897">
        <v>55</v>
      </c>
      <c r="C2897">
        <v>1141</v>
      </c>
      <c r="D2897">
        <v>4071</v>
      </c>
      <c r="E2897">
        <v>0</v>
      </c>
      <c r="F2897">
        <v>16</v>
      </c>
      <c r="G2897">
        <v>14</v>
      </c>
      <c r="H2897" t="s">
        <v>24</v>
      </c>
      <c r="I2897">
        <v>76</v>
      </c>
      <c r="J2897">
        <v>57</v>
      </c>
      <c r="K2897">
        <v>3</v>
      </c>
      <c r="L2897">
        <v>0.27055555555555555</v>
      </c>
      <c r="M2897">
        <v>4.0583333333333336</v>
      </c>
      <c r="N2897">
        <v>76.950833333333335</v>
      </c>
      <c r="O2897">
        <v>6.35</v>
      </c>
      <c r="Q2897">
        <v>-7.0000000000000007E-2</v>
      </c>
      <c r="S2897">
        <v>-0.26</v>
      </c>
      <c r="Y2897" t="s">
        <v>106</v>
      </c>
      <c r="Z2897" t="s">
        <v>106</v>
      </c>
      <c r="AA2897" t="s">
        <v>1652</v>
      </c>
      <c r="AB2897" t="str">
        <f>+LEFT(AA2897,1)</f>
        <v>B</v>
      </c>
      <c r="AC2897" s="6">
        <f>DEGREES(ACOS(SIN(Resultats!$H$11)*SIN(RADIANS(N2897))+COS(Resultats!$H$11)*COS(RADIANS(N2897))*COS(Resultats!$E$11-RADIANS(M2897))))</f>
        <v>90.862421178809711</v>
      </c>
      <c r="AD2897">
        <f>+IF(AB2897=Data!$E$18,1,0)</f>
        <v>0</v>
      </c>
      <c r="AE2897">
        <f>+IF(AC2897&lt;Data!$B$17,1,0)</f>
        <v>0</v>
      </c>
      <c r="AF2897" s="7">
        <f>+IF(AND(AD2897,AE2897),1,0)</f>
        <v>0</v>
      </c>
    </row>
    <row r="2898" spans="1:32" x14ac:dyDescent="0.2">
      <c r="A2898">
        <v>7750</v>
      </c>
      <c r="B2898" t="s">
        <v>4037</v>
      </c>
      <c r="C2898">
        <v>192907</v>
      </c>
      <c r="D2898">
        <v>9665</v>
      </c>
      <c r="E2898">
        <v>20</v>
      </c>
      <c r="F2898">
        <v>8</v>
      </c>
      <c r="G2898">
        <v>53.3</v>
      </c>
      <c r="H2898" t="s">
        <v>24</v>
      </c>
      <c r="I2898">
        <v>77</v>
      </c>
      <c r="J2898">
        <v>42</v>
      </c>
      <c r="K2898">
        <v>41</v>
      </c>
      <c r="L2898">
        <v>20.148138888888887</v>
      </c>
      <c r="M2898">
        <v>302.22208333333333</v>
      </c>
      <c r="N2898">
        <v>77.711388888888891</v>
      </c>
      <c r="O2898">
        <v>4.3899999999999997</v>
      </c>
      <c r="Q2898">
        <v>-0.05</v>
      </c>
      <c r="S2898">
        <v>-0.11</v>
      </c>
      <c r="U2898">
        <v>-0.06</v>
      </c>
      <c r="Y2898" t="s">
        <v>39</v>
      </c>
      <c r="Z2898" t="s">
        <v>39</v>
      </c>
      <c r="AA2898" t="s">
        <v>5040</v>
      </c>
      <c r="AB2898" t="str">
        <f>+LEFT(AA2898,1)</f>
        <v>B</v>
      </c>
      <c r="AC2898" s="6">
        <f>DEGREES(ACOS(SIN(Resultats!$H$11)*SIN(RADIANS(N2898))+COS(Resultats!$H$11)*COS(RADIANS(N2898))*COS(Resultats!$E$11-RADIANS(M2898))))</f>
        <v>90.904090530531491</v>
      </c>
      <c r="AD2898">
        <f>+IF(AB2898=Data!$E$18,1,0)</f>
        <v>0</v>
      </c>
      <c r="AE2898">
        <f>+IF(AC2898&lt;Data!$B$17,1,0)</f>
        <v>0</v>
      </c>
      <c r="AF2898" s="7">
        <f>+IF(AND(AD2898,AE2898),1,0)</f>
        <v>0</v>
      </c>
    </row>
    <row r="2899" spans="1:32" x14ac:dyDescent="0.2">
      <c r="A2899">
        <v>1174</v>
      </c>
      <c r="B2899" t="s">
        <v>6</v>
      </c>
      <c r="C2899">
        <v>23793</v>
      </c>
      <c r="D2899">
        <v>93611</v>
      </c>
      <c r="E2899">
        <v>3</v>
      </c>
      <c r="F2899">
        <v>48</v>
      </c>
      <c r="G2899">
        <v>16.3</v>
      </c>
      <c r="H2899" t="s">
        <v>24</v>
      </c>
      <c r="I2899">
        <v>11</v>
      </c>
      <c r="J2899">
        <v>8</v>
      </c>
      <c r="K2899">
        <v>36</v>
      </c>
      <c r="L2899">
        <v>3.8045277777777775</v>
      </c>
      <c r="M2899">
        <v>57.067916666666662</v>
      </c>
      <c r="N2899">
        <v>11.143333333333333</v>
      </c>
      <c r="O2899">
        <v>5.07</v>
      </c>
      <c r="Q2899">
        <v>-0.13</v>
      </c>
      <c r="S2899">
        <v>-0.6</v>
      </c>
      <c r="Y2899" t="s">
        <v>7</v>
      </c>
      <c r="Z2899" t="s">
        <v>6760</v>
      </c>
      <c r="AA2899" t="s">
        <v>15433</v>
      </c>
      <c r="AB2899" t="str">
        <f>+LEFT(AA2899,1)</f>
        <v>B</v>
      </c>
      <c r="AC2899" s="6">
        <f>DEGREES(ACOS(SIN(Resultats!$H$11)*SIN(RADIANS(N2899))+COS(Resultats!$H$11)*COS(RADIANS(N2899))*COS(Resultats!$E$11-RADIANS(M2899))))</f>
        <v>90.909057006067684</v>
      </c>
      <c r="AD2899">
        <f>+IF(AB2899=Data!$E$18,1,0)</f>
        <v>0</v>
      </c>
      <c r="AE2899">
        <f>+IF(AC2899&lt;Data!$B$17,1,0)</f>
        <v>0</v>
      </c>
      <c r="AF2899" s="7">
        <f>+IF(AND(AD2899,AE2899),1,0)</f>
        <v>0</v>
      </c>
    </row>
    <row r="2900" spans="1:32" x14ac:dyDescent="0.2">
      <c r="A2900">
        <v>891</v>
      </c>
      <c r="C2900">
        <v>18538</v>
      </c>
      <c r="D2900">
        <v>23765</v>
      </c>
      <c r="E2900">
        <v>3</v>
      </c>
      <c r="F2900">
        <v>0</v>
      </c>
      <c r="G2900">
        <v>53.4</v>
      </c>
      <c r="H2900" t="s">
        <v>24</v>
      </c>
      <c r="I2900">
        <v>52</v>
      </c>
      <c r="J2900">
        <v>21</v>
      </c>
      <c r="K2900">
        <v>8</v>
      </c>
      <c r="L2900">
        <v>3.0148333333333333</v>
      </c>
      <c r="M2900">
        <v>45.222499999999997</v>
      </c>
      <c r="N2900">
        <v>52.352222222222224</v>
      </c>
      <c r="O2900">
        <v>6.74</v>
      </c>
      <c r="Q2900">
        <v>0</v>
      </c>
      <c r="S2900">
        <v>-0.15</v>
      </c>
      <c r="Y2900" t="s">
        <v>102</v>
      </c>
      <c r="Z2900" t="s">
        <v>102</v>
      </c>
      <c r="AA2900" t="s">
        <v>5040</v>
      </c>
      <c r="AB2900" t="str">
        <f>+LEFT(AA2900,1)</f>
        <v>B</v>
      </c>
      <c r="AC2900" s="6">
        <f>DEGREES(ACOS(SIN(Resultats!$H$11)*SIN(RADIANS(N2900))+COS(Resultats!$H$11)*COS(RADIANS(N2900))*COS(Resultats!$E$11-RADIANS(M2900))))</f>
        <v>90.913198515974287</v>
      </c>
      <c r="AD2900">
        <f>+IF(AB2900=Data!$E$18,1,0)</f>
        <v>0</v>
      </c>
      <c r="AE2900">
        <f>+IF(AC2900&lt;Data!$B$17,1,0)</f>
        <v>0</v>
      </c>
      <c r="AF2900" s="7">
        <f>+IF(AND(AD2900,AE2900),1,0)</f>
        <v>0</v>
      </c>
    </row>
    <row r="2901" spans="1:32" x14ac:dyDescent="0.2">
      <c r="A2901">
        <v>890</v>
      </c>
      <c r="C2901">
        <v>18537</v>
      </c>
      <c r="D2901">
        <v>23763</v>
      </c>
      <c r="E2901">
        <v>3</v>
      </c>
      <c r="F2901">
        <v>0</v>
      </c>
      <c r="G2901">
        <v>52.2</v>
      </c>
      <c r="H2901" t="s">
        <v>24</v>
      </c>
      <c r="I2901">
        <v>52</v>
      </c>
      <c r="J2901">
        <v>21</v>
      </c>
      <c r="K2901">
        <v>6</v>
      </c>
      <c r="L2901">
        <v>3.0145</v>
      </c>
      <c r="M2901">
        <v>45.217500000000001</v>
      </c>
      <c r="N2901">
        <v>52.351666666666667</v>
      </c>
      <c r="O2901">
        <v>5.28</v>
      </c>
      <c r="Q2901">
        <v>-0.05</v>
      </c>
      <c r="S2901">
        <v>-0.45</v>
      </c>
      <c r="Y2901" t="s">
        <v>131</v>
      </c>
      <c r="Z2901" t="s">
        <v>131</v>
      </c>
      <c r="AA2901" t="s">
        <v>15416</v>
      </c>
      <c r="AB2901" t="str">
        <f>+LEFT(AA2901,1)</f>
        <v>B</v>
      </c>
      <c r="AC2901" s="6">
        <f>DEGREES(ACOS(SIN(Resultats!$H$11)*SIN(RADIANS(N2901))+COS(Resultats!$H$11)*COS(RADIANS(N2901))*COS(Resultats!$E$11-RADIANS(M2901))))</f>
        <v>90.91627647893074</v>
      </c>
      <c r="AD2901">
        <f>+IF(AB2901=Data!$E$18,1,0)</f>
        <v>0</v>
      </c>
      <c r="AE2901">
        <f>+IF(AC2901&lt;Data!$B$17,1,0)</f>
        <v>0</v>
      </c>
      <c r="AF2901" s="7">
        <f>+IF(AND(AD2901,AE2901),1,0)</f>
        <v>0</v>
      </c>
    </row>
    <row r="2902" spans="1:32" x14ac:dyDescent="0.2">
      <c r="A2902">
        <v>1041</v>
      </c>
      <c r="C2902">
        <v>21402</v>
      </c>
      <c r="D2902">
        <v>56475</v>
      </c>
      <c r="E2902">
        <v>3</v>
      </c>
      <c r="F2902">
        <v>28</v>
      </c>
      <c r="G2902">
        <v>20.8</v>
      </c>
      <c r="H2902" t="s">
        <v>24</v>
      </c>
      <c r="I2902">
        <v>33</v>
      </c>
      <c r="J2902">
        <v>48</v>
      </c>
      <c r="K2902">
        <v>27</v>
      </c>
      <c r="L2902">
        <v>3.4724444444444447</v>
      </c>
      <c r="M2902">
        <v>52.086666666666673</v>
      </c>
      <c r="N2902">
        <v>33.807499999999997</v>
      </c>
      <c r="O2902">
        <v>5.61</v>
      </c>
      <c r="P2902" t="s">
        <v>103</v>
      </c>
      <c r="Q2902">
        <v>0.02</v>
      </c>
      <c r="S2902">
        <v>0.14000000000000001</v>
      </c>
      <c r="Y2902" t="s">
        <v>114</v>
      </c>
      <c r="Z2902" t="s">
        <v>114</v>
      </c>
      <c r="AA2902" t="s">
        <v>18</v>
      </c>
      <c r="AB2902" t="str">
        <f>+LEFT(AA2902,1)</f>
        <v>A</v>
      </c>
      <c r="AC2902" s="6">
        <f>DEGREES(ACOS(SIN(Resultats!$H$11)*SIN(RADIANS(N2902))+COS(Resultats!$H$11)*COS(RADIANS(N2902))*COS(Resultats!$E$11-RADIANS(M2902))))</f>
        <v>90.919021333148805</v>
      </c>
      <c r="AD2902">
        <f>+IF(AB2902=Data!$E$18,1,0)</f>
        <v>1</v>
      </c>
      <c r="AE2902">
        <f>+IF(AC2902&lt;Data!$B$17,1,0)</f>
        <v>0</v>
      </c>
      <c r="AF2902" s="7">
        <f>+IF(AND(AD2902,AE2902),1,0)</f>
        <v>0</v>
      </c>
    </row>
    <row r="2903" spans="1:32" x14ac:dyDescent="0.2">
      <c r="A2903">
        <v>825</v>
      </c>
      <c r="C2903">
        <v>17378</v>
      </c>
      <c r="D2903">
        <v>23637</v>
      </c>
      <c r="E2903">
        <v>2</v>
      </c>
      <c r="F2903">
        <v>49</v>
      </c>
      <c r="G2903">
        <v>30.8</v>
      </c>
      <c r="H2903" t="s">
        <v>24</v>
      </c>
      <c r="I2903">
        <v>57</v>
      </c>
      <c r="J2903">
        <v>5</v>
      </c>
      <c r="K2903">
        <v>3</v>
      </c>
      <c r="L2903">
        <v>2.8252222222222221</v>
      </c>
      <c r="M2903">
        <v>42.37833333333333</v>
      </c>
      <c r="N2903">
        <v>57.084166666666668</v>
      </c>
      <c r="O2903">
        <v>6.25</v>
      </c>
      <c r="Q2903">
        <v>0.89</v>
      </c>
      <c r="S2903">
        <v>0.5</v>
      </c>
      <c r="U2903">
        <v>0.76</v>
      </c>
      <c r="Y2903" t="s">
        <v>2895</v>
      </c>
      <c r="Z2903" t="s">
        <v>2895</v>
      </c>
      <c r="AA2903" t="s">
        <v>15427</v>
      </c>
      <c r="AB2903" t="str">
        <f>+LEFT(AA2903,1)</f>
        <v>A</v>
      </c>
      <c r="AC2903" s="6">
        <f>DEGREES(ACOS(SIN(Resultats!$H$11)*SIN(RADIANS(N2903))+COS(Resultats!$H$11)*COS(RADIANS(N2903))*COS(Resultats!$E$11-RADIANS(M2903))))</f>
        <v>90.930181243761723</v>
      </c>
      <c r="AD2903">
        <f>+IF(AB2903=Data!$E$18,1,0)</f>
        <v>1</v>
      </c>
      <c r="AE2903">
        <f>+IF(AC2903&lt;Data!$B$17,1,0)</f>
        <v>0</v>
      </c>
      <c r="AF2903" s="7">
        <f>+IF(AND(AD2903,AE2903),1,0)</f>
        <v>0</v>
      </c>
    </row>
    <row r="2904" spans="1:32" x14ac:dyDescent="0.2">
      <c r="A2904">
        <v>6920</v>
      </c>
      <c r="B2904" t="s">
        <v>4309</v>
      </c>
      <c r="C2904">
        <v>170000</v>
      </c>
      <c r="D2904">
        <v>9084</v>
      </c>
      <c r="E2904">
        <v>18</v>
      </c>
      <c r="F2904">
        <v>20</v>
      </c>
      <c r="G2904">
        <v>45.5</v>
      </c>
      <c r="H2904" t="s">
        <v>24</v>
      </c>
      <c r="I2904">
        <v>71</v>
      </c>
      <c r="J2904">
        <v>20</v>
      </c>
      <c r="K2904">
        <v>16</v>
      </c>
      <c r="L2904">
        <v>18.345972222222223</v>
      </c>
      <c r="M2904">
        <v>275.18958333333336</v>
      </c>
      <c r="N2904">
        <v>71.337777777777774</v>
      </c>
      <c r="O2904">
        <v>4.22</v>
      </c>
      <c r="Q2904">
        <v>-0.1</v>
      </c>
      <c r="S2904">
        <v>-0.33</v>
      </c>
      <c r="U2904">
        <v>-0.1</v>
      </c>
      <c r="Y2904" t="s">
        <v>4311</v>
      </c>
      <c r="Z2904" t="s">
        <v>2335</v>
      </c>
      <c r="AA2904" t="s">
        <v>2210</v>
      </c>
      <c r="AB2904" t="str">
        <f>+LEFT(AA2904,1)</f>
        <v>A</v>
      </c>
      <c r="AC2904" s="6">
        <f>DEGREES(ACOS(SIN(Resultats!$H$11)*SIN(RADIANS(N2904))+COS(Resultats!$H$11)*COS(RADIANS(N2904))*COS(Resultats!$E$11-RADIANS(M2904))))</f>
        <v>90.978921889515732</v>
      </c>
      <c r="AD2904">
        <f>+IF(AB2904=Data!$E$18,1,0)</f>
        <v>1</v>
      </c>
      <c r="AE2904">
        <f>+IF(AC2904&lt;Data!$B$17,1,0)</f>
        <v>0</v>
      </c>
      <c r="AF2904" s="7">
        <f>+IF(AND(AD2904,AE2904),1,0)</f>
        <v>0</v>
      </c>
    </row>
    <row r="2905" spans="1:32" x14ac:dyDescent="0.2">
      <c r="A2905">
        <v>9034</v>
      </c>
      <c r="C2905">
        <v>223731</v>
      </c>
      <c r="D2905">
        <v>10874</v>
      </c>
      <c r="E2905">
        <v>23</v>
      </c>
      <c r="F2905">
        <v>51</v>
      </c>
      <c r="G2905">
        <v>57.6</v>
      </c>
      <c r="H2905" t="s">
        <v>24</v>
      </c>
      <c r="I2905">
        <v>77</v>
      </c>
      <c r="J2905">
        <v>35</v>
      </c>
      <c r="K2905">
        <v>58</v>
      </c>
      <c r="L2905">
        <v>23.866</v>
      </c>
      <c r="M2905">
        <v>357.99</v>
      </c>
      <c r="N2905">
        <v>77.599444444444444</v>
      </c>
      <c r="O2905">
        <v>6.55</v>
      </c>
      <c r="Q2905">
        <v>0.44</v>
      </c>
      <c r="S2905">
        <v>-0.11</v>
      </c>
      <c r="Y2905" t="s">
        <v>430</v>
      </c>
      <c r="Z2905" t="s">
        <v>430</v>
      </c>
      <c r="AA2905" t="s">
        <v>2154</v>
      </c>
      <c r="AB2905" t="str">
        <f>+LEFT(AA2905,1)</f>
        <v>F</v>
      </c>
      <c r="AC2905" s="6">
        <f>DEGREES(ACOS(SIN(Resultats!$H$11)*SIN(RADIANS(N2905))+COS(Resultats!$H$11)*COS(RADIANS(N2905))*COS(Resultats!$E$11-RADIANS(M2905))))</f>
        <v>90.982564782731018</v>
      </c>
      <c r="AD2905">
        <f>+IF(AB2905=Data!$E$18,1,0)</f>
        <v>0</v>
      </c>
      <c r="AE2905">
        <f>+IF(AC2905&lt;Data!$B$17,1,0)</f>
        <v>0</v>
      </c>
      <c r="AF2905" s="7">
        <f>+IF(AND(AD2905,AE2905),1,0)</f>
        <v>0</v>
      </c>
    </row>
    <row r="2906" spans="1:32" x14ac:dyDescent="0.2">
      <c r="A2906">
        <v>6087</v>
      </c>
      <c r="C2906">
        <v>147266</v>
      </c>
      <c r="D2906">
        <v>84306</v>
      </c>
      <c r="E2906">
        <v>16</v>
      </c>
      <c r="F2906">
        <v>20</v>
      </c>
      <c r="G2906">
        <v>4.3</v>
      </c>
      <c r="H2906" t="s">
        <v>24</v>
      </c>
      <c r="I2906">
        <v>21</v>
      </c>
      <c r="J2906">
        <v>7</v>
      </c>
      <c r="K2906">
        <v>57</v>
      </c>
      <c r="L2906">
        <v>16.334527777777776</v>
      </c>
      <c r="M2906">
        <v>245.01791666666665</v>
      </c>
      <c r="N2906">
        <v>21.1325</v>
      </c>
      <c r="O2906">
        <v>6.05</v>
      </c>
      <c r="Q2906">
        <v>0.94</v>
      </c>
      <c r="S2906">
        <v>0.64</v>
      </c>
      <c r="Y2906" t="s">
        <v>339</v>
      </c>
      <c r="Z2906" t="s">
        <v>71</v>
      </c>
      <c r="AA2906" t="s">
        <v>51</v>
      </c>
      <c r="AB2906" t="str">
        <f>+LEFT(AA2906,1)</f>
        <v>G</v>
      </c>
      <c r="AC2906" s="6">
        <f>DEGREES(ACOS(SIN(Resultats!$H$11)*SIN(RADIANS(N2906))+COS(Resultats!$H$11)*COS(RADIANS(N2906))*COS(Resultats!$E$11-RADIANS(M2906))))</f>
        <v>91.016530594806071</v>
      </c>
      <c r="AD2906">
        <f>+IF(AB2906=Data!$E$18,1,0)</f>
        <v>0</v>
      </c>
      <c r="AE2906">
        <f>+IF(AC2906&lt;Data!$B$17,1,0)</f>
        <v>0</v>
      </c>
      <c r="AF2906" s="7">
        <f>+IF(AND(AD2906,AE2906),1,0)</f>
        <v>0</v>
      </c>
    </row>
    <row r="2907" spans="1:32" x14ac:dyDescent="0.2">
      <c r="A2907">
        <v>8591</v>
      </c>
      <c r="B2907" t="s">
        <v>7432</v>
      </c>
      <c r="C2907">
        <v>213798</v>
      </c>
      <c r="D2907">
        <v>10402</v>
      </c>
      <c r="E2907">
        <v>22</v>
      </c>
      <c r="F2907">
        <v>29</v>
      </c>
      <c r="G2907">
        <v>52.9</v>
      </c>
      <c r="H2907" t="s">
        <v>24</v>
      </c>
      <c r="I2907">
        <v>78</v>
      </c>
      <c r="J2907">
        <v>49</v>
      </c>
      <c r="K2907">
        <v>27</v>
      </c>
      <c r="L2907">
        <v>22.498027777777779</v>
      </c>
      <c r="M2907">
        <v>337.47041666666667</v>
      </c>
      <c r="N2907">
        <v>78.824166666666656</v>
      </c>
      <c r="O2907">
        <v>5.5</v>
      </c>
      <c r="Q2907">
        <v>0.06</v>
      </c>
      <c r="S2907">
        <v>7.0000000000000007E-2</v>
      </c>
      <c r="Y2907" t="s">
        <v>298</v>
      </c>
      <c r="Z2907" t="s">
        <v>298</v>
      </c>
      <c r="AA2907" t="s">
        <v>1740</v>
      </c>
      <c r="AB2907" t="str">
        <f>+LEFT(AA2907,1)</f>
        <v>A</v>
      </c>
      <c r="AC2907" s="6">
        <f>DEGREES(ACOS(SIN(Resultats!$H$11)*SIN(RADIANS(N2907))+COS(Resultats!$H$11)*COS(RADIANS(N2907))*COS(Resultats!$E$11-RADIANS(M2907))))</f>
        <v>91.082988559007475</v>
      </c>
      <c r="AD2907">
        <f>+IF(AB2907=Data!$E$18,1,0)</f>
        <v>1</v>
      </c>
      <c r="AE2907">
        <f>+IF(AC2907&lt;Data!$B$17,1,0)</f>
        <v>0</v>
      </c>
      <c r="AF2907" s="7">
        <f>+IF(AND(AD2907,AE2907),1,0)</f>
        <v>0</v>
      </c>
    </row>
    <row r="2908" spans="1:32" x14ac:dyDescent="0.2">
      <c r="A2908">
        <v>6032</v>
      </c>
      <c r="C2908">
        <v>145589</v>
      </c>
      <c r="D2908">
        <v>121414</v>
      </c>
      <c r="E2908">
        <v>16</v>
      </c>
      <c r="F2908">
        <v>11</v>
      </c>
      <c r="G2908">
        <v>29.7</v>
      </c>
      <c r="H2908" t="s">
        <v>24</v>
      </c>
      <c r="I2908">
        <v>9</v>
      </c>
      <c r="J2908">
        <v>42</v>
      </c>
      <c r="K2908">
        <v>45</v>
      </c>
      <c r="L2908">
        <v>16.191583333333334</v>
      </c>
      <c r="M2908">
        <v>242.87375</v>
      </c>
      <c r="N2908">
        <v>9.7125000000000004</v>
      </c>
      <c r="O2908">
        <v>6.53</v>
      </c>
      <c r="Q2908">
        <v>0.24</v>
      </c>
      <c r="S2908">
        <v>0.1</v>
      </c>
      <c r="Y2908" t="s">
        <v>88</v>
      </c>
      <c r="Z2908" t="s">
        <v>88</v>
      </c>
      <c r="AA2908" t="s">
        <v>2891</v>
      </c>
      <c r="AB2908" t="str">
        <f>+LEFT(AA2908,1)</f>
        <v>F</v>
      </c>
      <c r="AC2908" s="6">
        <f>DEGREES(ACOS(SIN(Resultats!$H$11)*SIN(RADIANS(N2908))+COS(Resultats!$H$11)*COS(RADIANS(N2908))*COS(Resultats!$E$11-RADIANS(M2908))))</f>
        <v>91.109934466206667</v>
      </c>
      <c r="AD2908">
        <f>+IF(AB2908=Data!$E$18,1,0)</f>
        <v>0</v>
      </c>
      <c r="AE2908">
        <f>+IF(AC2908&lt;Data!$B$17,1,0)</f>
        <v>0</v>
      </c>
      <c r="AF2908" s="7">
        <f>+IF(AND(AD2908,AE2908),1,0)</f>
        <v>0</v>
      </c>
    </row>
    <row r="2909" spans="1:32" x14ac:dyDescent="0.2">
      <c r="A2909">
        <v>6370</v>
      </c>
      <c r="B2909" t="s">
        <v>4794</v>
      </c>
      <c r="C2909">
        <v>154906</v>
      </c>
      <c r="D2909">
        <v>30239</v>
      </c>
      <c r="E2909">
        <v>17</v>
      </c>
      <c r="F2909">
        <v>5</v>
      </c>
      <c r="G2909">
        <v>19.7</v>
      </c>
      <c r="H2909" t="s">
        <v>24</v>
      </c>
      <c r="I2909">
        <v>54</v>
      </c>
      <c r="J2909">
        <v>28</v>
      </c>
      <c r="K2909">
        <v>13</v>
      </c>
      <c r="L2909">
        <v>17.088805555555556</v>
      </c>
      <c r="M2909">
        <v>256.33208333333334</v>
      </c>
      <c r="N2909">
        <v>54.470277777777781</v>
      </c>
      <c r="O2909">
        <v>5.8</v>
      </c>
      <c r="P2909" t="s">
        <v>349</v>
      </c>
      <c r="Q2909">
        <v>0.48</v>
      </c>
      <c r="S2909">
        <v>0.05</v>
      </c>
      <c r="U2909">
        <v>0.24</v>
      </c>
      <c r="Y2909" t="s">
        <v>75</v>
      </c>
      <c r="Z2909" t="s">
        <v>75</v>
      </c>
      <c r="AA2909" t="s">
        <v>2689</v>
      </c>
      <c r="AB2909" t="str">
        <f>+LEFT(AA2909,1)</f>
        <v>F</v>
      </c>
      <c r="AC2909" s="6">
        <f>DEGREES(ACOS(SIN(Resultats!$H$11)*SIN(RADIANS(N2909))+COS(Resultats!$H$11)*COS(RADIANS(N2909))*COS(Resultats!$E$11-RADIANS(M2909))))</f>
        <v>91.123918116720134</v>
      </c>
      <c r="AD2909">
        <f>+IF(AB2909=Data!$E$18,1,0)</f>
        <v>0</v>
      </c>
      <c r="AE2909">
        <f>+IF(AC2909&lt;Data!$B$17,1,0)</f>
        <v>0</v>
      </c>
      <c r="AF2909" s="7">
        <f>+IF(AND(AD2909,AE2909),1,0)</f>
        <v>0</v>
      </c>
    </row>
    <row r="2910" spans="1:32" x14ac:dyDescent="0.2">
      <c r="A2910">
        <v>6369</v>
      </c>
      <c r="B2910" t="s">
        <v>4794</v>
      </c>
      <c r="C2910">
        <v>154905</v>
      </c>
      <c r="D2910">
        <v>30239</v>
      </c>
      <c r="E2910">
        <v>17</v>
      </c>
      <c r="F2910">
        <v>5</v>
      </c>
      <c r="G2910">
        <v>19.8</v>
      </c>
      <c r="H2910" t="s">
        <v>24</v>
      </c>
      <c r="I2910">
        <v>54</v>
      </c>
      <c r="J2910">
        <v>28</v>
      </c>
      <c r="K2910">
        <v>13</v>
      </c>
      <c r="L2910">
        <v>17.088833333333334</v>
      </c>
      <c r="M2910">
        <v>256.33249999999998</v>
      </c>
      <c r="N2910">
        <v>54.470277777777781</v>
      </c>
      <c r="O2910">
        <v>5.83</v>
      </c>
      <c r="P2910" t="s">
        <v>349</v>
      </c>
      <c r="Y2910" t="s">
        <v>75</v>
      </c>
      <c r="Z2910" t="s">
        <v>75</v>
      </c>
      <c r="AA2910" t="s">
        <v>2689</v>
      </c>
      <c r="AB2910" t="str">
        <f>+LEFT(AA2910,1)</f>
        <v>F</v>
      </c>
      <c r="AC2910" s="6">
        <f>DEGREES(ACOS(SIN(Resultats!$H$11)*SIN(RADIANS(N2910))+COS(Resultats!$H$11)*COS(RADIANS(N2910))*COS(Resultats!$E$11-RADIANS(M2910))))</f>
        <v>91.124146995218425</v>
      </c>
      <c r="AD2910">
        <f>+IF(AB2910=Data!$E$18,1,0)</f>
        <v>0</v>
      </c>
      <c r="AE2910">
        <f>+IF(AC2910&lt;Data!$B$17,1,0)</f>
        <v>0</v>
      </c>
      <c r="AF2910" s="7">
        <f>+IF(AND(AD2910,AE2910),1,0)</f>
        <v>0</v>
      </c>
    </row>
    <row r="2911" spans="1:32" x14ac:dyDescent="0.2">
      <c r="A2911">
        <v>8578</v>
      </c>
      <c r="B2911" t="s">
        <v>7424</v>
      </c>
      <c r="C2911">
        <v>213403</v>
      </c>
      <c r="D2911">
        <v>10375</v>
      </c>
      <c r="E2911">
        <v>22</v>
      </c>
      <c r="F2911">
        <v>26</v>
      </c>
      <c r="G2911">
        <v>42.5</v>
      </c>
      <c r="H2911" t="s">
        <v>24</v>
      </c>
      <c r="I2911">
        <v>78</v>
      </c>
      <c r="J2911">
        <v>47</v>
      </c>
      <c r="K2911">
        <v>9</v>
      </c>
      <c r="L2911">
        <v>22.445138888888888</v>
      </c>
      <c r="M2911">
        <v>336.67708333333331</v>
      </c>
      <c r="N2911">
        <v>78.785833333333329</v>
      </c>
      <c r="O2911">
        <v>5.83</v>
      </c>
      <c r="Q2911">
        <v>0.15</v>
      </c>
      <c r="R2911" t="s">
        <v>2818</v>
      </c>
      <c r="Y2911" t="s">
        <v>456</v>
      </c>
      <c r="Z2911" t="s">
        <v>456</v>
      </c>
      <c r="AA2911" t="s">
        <v>18</v>
      </c>
      <c r="AB2911" t="str">
        <f>+LEFT(AA2911,1)</f>
        <v>A</v>
      </c>
      <c r="AC2911" s="6">
        <f>DEGREES(ACOS(SIN(Resultats!$H$11)*SIN(RADIANS(N2911))+COS(Resultats!$H$11)*COS(RADIANS(N2911))*COS(Resultats!$E$11-RADIANS(M2911))))</f>
        <v>91.139720810920139</v>
      </c>
      <c r="AD2911">
        <f>+IF(AB2911=Data!$E$18,1,0)</f>
        <v>1</v>
      </c>
      <c r="AE2911">
        <f>+IF(AC2911&lt;Data!$B$17,1,0)</f>
        <v>0</v>
      </c>
      <c r="AF2911" s="7">
        <f>+IF(AND(AD2911,AE2911),1,0)</f>
        <v>0</v>
      </c>
    </row>
    <row r="2912" spans="1:32" x14ac:dyDescent="0.2">
      <c r="A2912">
        <v>6014</v>
      </c>
      <c r="C2912">
        <v>145148</v>
      </c>
      <c r="D2912">
        <v>121392</v>
      </c>
      <c r="E2912">
        <v>16</v>
      </c>
      <c r="F2912">
        <v>9</v>
      </c>
      <c r="G2912">
        <v>11.2</v>
      </c>
      <c r="H2912" t="s">
        <v>24</v>
      </c>
      <c r="I2912">
        <v>6</v>
      </c>
      <c r="J2912">
        <v>22</v>
      </c>
      <c r="K2912">
        <v>44</v>
      </c>
      <c r="L2912">
        <v>16.153111111111109</v>
      </c>
      <c r="M2912">
        <v>242.29666666666662</v>
      </c>
      <c r="N2912">
        <v>6.3788888888888886</v>
      </c>
      <c r="O2912">
        <v>5.97</v>
      </c>
      <c r="Q2912">
        <v>1</v>
      </c>
      <c r="S2912">
        <v>0.81</v>
      </c>
      <c r="U2912">
        <v>0.5</v>
      </c>
      <c r="Y2912" t="s">
        <v>4557</v>
      </c>
      <c r="Z2912" t="s">
        <v>9566</v>
      </c>
      <c r="AA2912" t="s">
        <v>507</v>
      </c>
      <c r="AB2912" t="str">
        <f>+LEFT(AA2912,1)</f>
        <v>K</v>
      </c>
      <c r="AC2912" s="6">
        <f>DEGREES(ACOS(SIN(Resultats!$H$11)*SIN(RADIANS(N2912))+COS(Resultats!$H$11)*COS(RADIANS(N2912))*COS(Resultats!$E$11-RADIANS(M2912))))</f>
        <v>91.141850438701709</v>
      </c>
      <c r="AD2912">
        <f>+IF(AB2912=Data!$E$18,1,0)</f>
        <v>0</v>
      </c>
      <c r="AE2912">
        <f>+IF(AC2912&lt;Data!$B$17,1,0)</f>
        <v>0</v>
      </c>
      <c r="AF2912" s="7">
        <f>+IF(AND(AD2912,AE2912),1,0)</f>
        <v>0</v>
      </c>
    </row>
    <row r="2913" spans="1:32" x14ac:dyDescent="0.2">
      <c r="A2913">
        <v>1265</v>
      </c>
      <c r="C2913">
        <v>25723</v>
      </c>
      <c r="D2913">
        <v>149351</v>
      </c>
      <c r="E2913">
        <v>4</v>
      </c>
      <c r="F2913">
        <v>4</v>
      </c>
      <c r="G2913">
        <v>22.7</v>
      </c>
      <c r="H2913" t="s">
        <v>26</v>
      </c>
      <c r="I2913">
        <v>12</v>
      </c>
      <c r="J2913">
        <v>47</v>
      </c>
      <c r="K2913">
        <v>33</v>
      </c>
      <c r="L2913">
        <v>4.072972222222222</v>
      </c>
      <c r="M2913">
        <v>61.094583333333333</v>
      </c>
      <c r="N2913">
        <v>-12.7925</v>
      </c>
      <c r="O2913">
        <v>5.61</v>
      </c>
      <c r="Q2913">
        <v>1.08</v>
      </c>
      <c r="S2913">
        <v>0.97</v>
      </c>
      <c r="X2913" t="s">
        <v>27</v>
      </c>
      <c r="Y2913" t="s">
        <v>197</v>
      </c>
      <c r="Z2913" t="s">
        <v>5915</v>
      </c>
      <c r="AA2913" t="s">
        <v>197</v>
      </c>
      <c r="AB2913" t="str">
        <f>+LEFT(AA2913,1)</f>
        <v>K</v>
      </c>
      <c r="AC2913" s="6">
        <f>DEGREES(ACOS(SIN(Resultats!$H$11)*SIN(RADIANS(N2913))+COS(Resultats!$H$11)*COS(RADIANS(N2913))*COS(Resultats!$E$11-RADIANS(M2913))))</f>
        <v>91.151928151460268</v>
      </c>
      <c r="AD2913">
        <f>+IF(AB2913=Data!$E$18,1,0)</f>
        <v>0</v>
      </c>
      <c r="AE2913">
        <f>+IF(AC2913&lt;Data!$B$17,1,0)</f>
        <v>0</v>
      </c>
      <c r="AF2913" s="7">
        <f>+IF(AND(AD2913,AE2913),1,0)</f>
        <v>0</v>
      </c>
    </row>
    <row r="2914" spans="1:32" x14ac:dyDescent="0.2">
      <c r="A2914">
        <v>480</v>
      </c>
      <c r="B2914" t="s">
        <v>531</v>
      </c>
      <c r="C2914">
        <v>10250</v>
      </c>
      <c r="D2914">
        <v>4470</v>
      </c>
      <c r="E2914">
        <v>1</v>
      </c>
      <c r="F2914">
        <v>42</v>
      </c>
      <c r="G2914">
        <v>55.9</v>
      </c>
      <c r="H2914" t="s">
        <v>24</v>
      </c>
      <c r="I2914">
        <v>70</v>
      </c>
      <c r="J2914">
        <v>37</v>
      </c>
      <c r="K2914">
        <v>21</v>
      </c>
      <c r="L2914">
        <v>1.7155277777777778</v>
      </c>
      <c r="M2914">
        <v>25.732916666666668</v>
      </c>
      <c r="N2914">
        <v>70.622500000000002</v>
      </c>
      <c r="O2914">
        <v>5.18</v>
      </c>
      <c r="Q2914">
        <v>-0.04</v>
      </c>
      <c r="Y2914" t="s">
        <v>102</v>
      </c>
      <c r="Z2914" t="s">
        <v>102</v>
      </c>
      <c r="AA2914" t="s">
        <v>5040</v>
      </c>
      <c r="AB2914" t="str">
        <f>+LEFT(AA2914,1)</f>
        <v>B</v>
      </c>
      <c r="AC2914" s="6">
        <f>DEGREES(ACOS(SIN(Resultats!$H$11)*SIN(RADIANS(N2914))+COS(Resultats!$H$11)*COS(RADIANS(N2914))*COS(Resultats!$E$11-RADIANS(M2914))))</f>
        <v>91.155478093448295</v>
      </c>
      <c r="AD2914">
        <f>+IF(AB2914=Data!$E$18,1,0)</f>
        <v>0</v>
      </c>
      <c r="AE2914">
        <f>+IF(AC2914&lt;Data!$B$17,1,0)</f>
        <v>0</v>
      </c>
      <c r="AF2914" s="7">
        <f>+IF(AND(AD2914,AE2914),1,0)</f>
        <v>0</v>
      </c>
    </row>
    <row r="2915" spans="1:32" x14ac:dyDescent="0.2">
      <c r="A2915">
        <v>6306</v>
      </c>
      <c r="C2915">
        <v>153299</v>
      </c>
      <c r="D2915">
        <v>30161</v>
      </c>
      <c r="E2915">
        <v>16</v>
      </c>
      <c r="F2915">
        <v>56</v>
      </c>
      <c r="G2915">
        <v>6.4</v>
      </c>
      <c r="H2915" t="s">
        <v>24</v>
      </c>
      <c r="I2915">
        <v>50</v>
      </c>
      <c r="J2915">
        <v>2</v>
      </c>
      <c r="K2915">
        <v>20</v>
      </c>
      <c r="L2915">
        <v>16.935111111111112</v>
      </c>
      <c r="M2915">
        <v>254.0266666666667</v>
      </c>
      <c r="N2915">
        <v>50.038888888888884</v>
      </c>
      <c r="O2915">
        <v>6.56</v>
      </c>
      <c r="Q2915">
        <v>1.62</v>
      </c>
      <c r="S2915">
        <v>1.98</v>
      </c>
      <c r="Y2915" t="s">
        <v>503</v>
      </c>
      <c r="Z2915" t="s">
        <v>353</v>
      </c>
      <c r="AA2915" t="s">
        <v>15418</v>
      </c>
      <c r="AB2915" t="str">
        <f>+LEFT(AA2915,1)</f>
        <v>M</v>
      </c>
      <c r="AC2915" s="6">
        <f>DEGREES(ACOS(SIN(Resultats!$H$11)*SIN(RADIANS(N2915))+COS(Resultats!$H$11)*COS(RADIANS(N2915))*COS(Resultats!$E$11-RADIANS(M2915))))</f>
        <v>91.157779953460548</v>
      </c>
      <c r="AD2915">
        <f>+IF(AB2915=Data!$E$18,1,0)</f>
        <v>0</v>
      </c>
      <c r="AE2915">
        <f>+IF(AC2915&lt;Data!$B$17,1,0)</f>
        <v>0</v>
      </c>
      <c r="AF2915" s="7">
        <f>+IF(AND(AD2915,AE2915),1,0)</f>
        <v>0</v>
      </c>
    </row>
    <row r="2916" spans="1:32" x14ac:dyDescent="0.2">
      <c r="A2916">
        <v>834</v>
      </c>
      <c r="B2916" t="s">
        <v>2905</v>
      </c>
      <c r="C2916">
        <v>17506</v>
      </c>
      <c r="D2916">
        <v>23655</v>
      </c>
      <c r="E2916">
        <v>2</v>
      </c>
      <c r="F2916">
        <v>50</v>
      </c>
      <c r="G2916">
        <v>41.8</v>
      </c>
      <c r="H2916" t="s">
        <v>24</v>
      </c>
      <c r="I2916">
        <v>55</v>
      </c>
      <c r="J2916">
        <v>53</v>
      </c>
      <c r="K2916">
        <v>44</v>
      </c>
      <c r="L2916">
        <v>2.8449444444444447</v>
      </c>
      <c r="M2916">
        <v>42.674166666666672</v>
      </c>
      <c r="N2916">
        <v>55.895555555555553</v>
      </c>
      <c r="O2916">
        <v>3.76</v>
      </c>
      <c r="Q2916">
        <v>1.68</v>
      </c>
      <c r="S2916">
        <v>1.89</v>
      </c>
      <c r="U2916">
        <v>0.89</v>
      </c>
      <c r="Y2916" t="s">
        <v>2906</v>
      </c>
      <c r="Z2916" t="s">
        <v>6394</v>
      </c>
      <c r="AA2916" t="s">
        <v>133</v>
      </c>
      <c r="AB2916" t="str">
        <f>+LEFT(AA2916,1)</f>
        <v>K</v>
      </c>
      <c r="AC2916" s="6">
        <f>DEGREES(ACOS(SIN(Resultats!$H$11)*SIN(RADIANS(N2916))+COS(Resultats!$H$11)*COS(RADIANS(N2916))*COS(Resultats!$E$11-RADIANS(M2916))))</f>
        <v>91.183813993568037</v>
      </c>
      <c r="AD2916">
        <f>+IF(AB2916=Data!$E$18,1,0)</f>
        <v>0</v>
      </c>
      <c r="AE2916">
        <f>+IF(AC2916&lt;Data!$B$17,1,0)</f>
        <v>0</v>
      </c>
      <c r="AF2916" s="7">
        <f>+IF(AND(AD2916,AE2916),1,0)</f>
        <v>0</v>
      </c>
    </row>
    <row r="2917" spans="1:32" x14ac:dyDescent="0.2">
      <c r="A2917">
        <v>6254</v>
      </c>
      <c r="B2917" t="s">
        <v>4730</v>
      </c>
      <c r="C2917">
        <v>152107</v>
      </c>
      <c r="D2917">
        <v>46305</v>
      </c>
      <c r="E2917">
        <v>16</v>
      </c>
      <c r="F2917">
        <v>49</v>
      </c>
      <c r="G2917">
        <v>14.2</v>
      </c>
      <c r="H2917" t="s">
        <v>24</v>
      </c>
      <c r="I2917">
        <v>45</v>
      </c>
      <c r="J2917">
        <v>59</v>
      </c>
      <c r="K2917">
        <v>0</v>
      </c>
      <c r="L2917">
        <v>16.820611111111109</v>
      </c>
      <c r="M2917">
        <v>252.30916666666664</v>
      </c>
      <c r="N2917">
        <v>45.983333333333334</v>
      </c>
      <c r="O2917">
        <v>4.82</v>
      </c>
      <c r="Q2917">
        <v>0.09</v>
      </c>
      <c r="S2917">
        <v>0.04</v>
      </c>
      <c r="U2917">
        <v>0.01</v>
      </c>
      <c r="Y2917" t="s">
        <v>634</v>
      </c>
      <c r="Z2917" t="s">
        <v>9545</v>
      </c>
      <c r="AA2917" t="s">
        <v>18</v>
      </c>
      <c r="AB2917" t="str">
        <f>+LEFT(AA2917,1)</f>
        <v>A</v>
      </c>
      <c r="AC2917" s="6">
        <f>DEGREES(ACOS(SIN(Resultats!$H$11)*SIN(RADIANS(N2917))+COS(Resultats!$H$11)*COS(RADIANS(N2917))*COS(Resultats!$E$11-RADIANS(M2917))))</f>
        <v>91.203818448052118</v>
      </c>
      <c r="AD2917">
        <f>+IF(AB2917=Data!$E$18,1,0)</f>
        <v>1</v>
      </c>
      <c r="AE2917">
        <f>+IF(AC2917&lt;Data!$B$17,1,0)</f>
        <v>0</v>
      </c>
      <c r="AF2917" s="7">
        <f>+IF(AND(AD2917,AE2917),1,0)</f>
        <v>0</v>
      </c>
    </row>
    <row r="2918" spans="1:32" x14ac:dyDescent="0.2">
      <c r="A2918">
        <v>1232</v>
      </c>
      <c r="C2918">
        <v>25069</v>
      </c>
      <c r="D2918">
        <v>130860</v>
      </c>
      <c r="E2918">
        <v>3</v>
      </c>
      <c r="F2918">
        <v>58</v>
      </c>
      <c r="G2918">
        <v>52.3</v>
      </c>
      <c r="H2918" t="s">
        <v>26</v>
      </c>
      <c r="I2918">
        <v>5</v>
      </c>
      <c r="J2918">
        <v>28</v>
      </c>
      <c r="K2918">
        <v>12</v>
      </c>
      <c r="L2918">
        <v>3.9811944444444447</v>
      </c>
      <c r="M2918">
        <v>59.717916666666667</v>
      </c>
      <c r="N2918">
        <v>-5.47</v>
      </c>
      <c r="O2918">
        <v>5.83</v>
      </c>
      <c r="Q2918">
        <v>1</v>
      </c>
      <c r="S2918">
        <v>0.85</v>
      </c>
      <c r="Y2918" t="s">
        <v>3099</v>
      </c>
      <c r="Z2918" t="s">
        <v>3099</v>
      </c>
      <c r="AA2918" t="s">
        <v>28</v>
      </c>
      <c r="AB2918" t="str">
        <f>+LEFT(AA2918,1)</f>
        <v>G</v>
      </c>
      <c r="AC2918" s="6">
        <f>DEGREES(ACOS(SIN(Resultats!$H$11)*SIN(RADIANS(N2918))+COS(Resultats!$H$11)*COS(RADIANS(N2918))*COS(Resultats!$E$11-RADIANS(M2918))))</f>
        <v>91.225038339252393</v>
      </c>
      <c r="AD2918">
        <f>+IF(AB2918=Data!$E$18,1,0)</f>
        <v>0</v>
      </c>
      <c r="AE2918">
        <f>+IF(AC2918&lt;Data!$B$17,1,0)</f>
        <v>0</v>
      </c>
      <c r="AF2918" s="7">
        <f>+IF(AND(AD2918,AE2918),1,0)</f>
        <v>0</v>
      </c>
    </row>
    <row r="2919" spans="1:32" x14ac:dyDescent="0.2">
      <c r="A2919">
        <v>6230</v>
      </c>
      <c r="C2919">
        <v>151388</v>
      </c>
      <c r="D2919">
        <v>46262</v>
      </c>
      <c r="E2919">
        <v>16</v>
      </c>
      <c r="F2919">
        <v>45</v>
      </c>
      <c r="G2919">
        <v>11.7</v>
      </c>
      <c r="H2919" t="s">
        <v>24</v>
      </c>
      <c r="I2919">
        <v>43</v>
      </c>
      <c r="J2919">
        <v>13</v>
      </c>
      <c r="K2919">
        <v>2</v>
      </c>
      <c r="L2919">
        <v>16.753250000000001</v>
      </c>
      <c r="M2919">
        <v>251.29875000000001</v>
      </c>
      <c r="N2919">
        <v>43.217222222222226</v>
      </c>
      <c r="O2919">
        <v>6.05</v>
      </c>
      <c r="Q2919">
        <v>1.4</v>
      </c>
      <c r="Y2919" t="s">
        <v>172</v>
      </c>
      <c r="Z2919" t="s">
        <v>172</v>
      </c>
      <c r="AA2919" t="s">
        <v>80</v>
      </c>
      <c r="AB2919" t="str">
        <f>+LEFT(AA2919,1)</f>
        <v>K</v>
      </c>
      <c r="AC2919" s="6">
        <f>DEGREES(ACOS(SIN(Resultats!$H$11)*SIN(RADIANS(N2919))+COS(Resultats!$H$11)*COS(RADIANS(N2919))*COS(Resultats!$E$11-RADIANS(M2919))))</f>
        <v>91.243707414842575</v>
      </c>
      <c r="AD2919">
        <f>+IF(AB2919=Data!$E$18,1,0)</f>
        <v>0</v>
      </c>
      <c r="AE2919">
        <f>+IF(AC2919&lt;Data!$B$17,1,0)</f>
        <v>0</v>
      </c>
      <c r="AF2919" s="7">
        <f>+IF(AND(AD2919,AE2919),1,0)</f>
        <v>0</v>
      </c>
    </row>
    <row r="2920" spans="1:32" x14ac:dyDescent="0.2">
      <c r="A2920">
        <v>8974</v>
      </c>
      <c r="B2920" t="s">
        <v>7658</v>
      </c>
      <c r="C2920">
        <v>222404</v>
      </c>
      <c r="D2920">
        <v>10818</v>
      </c>
      <c r="E2920">
        <v>23</v>
      </c>
      <c r="F2920">
        <v>39</v>
      </c>
      <c r="G2920">
        <v>20.8</v>
      </c>
      <c r="H2920" t="s">
        <v>24</v>
      </c>
      <c r="I2920">
        <v>77</v>
      </c>
      <c r="J2920">
        <v>37</v>
      </c>
      <c r="K2920">
        <v>57</v>
      </c>
      <c r="L2920">
        <v>23.655777777777775</v>
      </c>
      <c r="M2920">
        <v>354.83666666666664</v>
      </c>
      <c r="N2920">
        <v>77.632499999999993</v>
      </c>
      <c r="O2920">
        <v>3.21</v>
      </c>
      <c r="Q2920">
        <v>1.03</v>
      </c>
      <c r="S2920">
        <v>0.94</v>
      </c>
      <c r="U2920">
        <v>0.51</v>
      </c>
      <c r="Y2920" t="s">
        <v>3114</v>
      </c>
      <c r="Z2920" t="s">
        <v>45</v>
      </c>
      <c r="AA2920" t="s">
        <v>507</v>
      </c>
      <c r="AB2920" t="str">
        <f>+LEFT(AA2920,1)</f>
        <v>K</v>
      </c>
      <c r="AC2920" s="6">
        <f>DEGREES(ACOS(SIN(Resultats!$H$11)*SIN(RADIANS(N2920))+COS(Resultats!$H$11)*COS(RADIANS(N2920))*COS(Resultats!$E$11-RADIANS(M2920))))</f>
        <v>91.249146812593381</v>
      </c>
      <c r="AD2920">
        <f>+IF(AB2920=Data!$E$18,1,0)</f>
        <v>0</v>
      </c>
      <c r="AE2920">
        <f>+IF(AC2920&lt;Data!$B$17,1,0)</f>
        <v>0</v>
      </c>
      <c r="AF2920" s="7">
        <f>+IF(AND(AD2920,AE2920),1,0)</f>
        <v>0</v>
      </c>
    </row>
    <row r="2921" spans="1:32" x14ac:dyDescent="0.2">
      <c r="A2921">
        <v>1103</v>
      </c>
      <c r="C2921">
        <v>22615</v>
      </c>
      <c r="D2921">
        <v>76045</v>
      </c>
      <c r="E2921">
        <v>3</v>
      </c>
      <c r="F2921">
        <v>39</v>
      </c>
      <c r="G2921">
        <v>0.1</v>
      </c>
      <c r="H2921" t="s">
        <v>24</v>
      </c>
      <c r="I2921">
        <v>20</v>
      </c>
      <c r="J2921">
        <v>54</v>
      </c>
      <c r="K2921">
        <v>57</v>
      </c>
      <c r="L2921">
        <v>3.6500277777777779</v>
      </c>
      <c r="M2921">
        <v>54.750416666666666</v>
      </c>
      <c r="N2921">
        <v>20.915833333333332</v>
      </c>
      <c r="O2921">
        <v>6.5</v>
      </c>
      <c r="Q2921">
        <v>0.15</v>
      </c>
      <c r="S2921">
        <v>0.19</v>
      </c>
      <c r="U2921">
        <v>7.0000000000000007E-2</v>
      </c>
      <c r="Y2921" t="s">
        <v>3105</v>
      </c>
      <c r="Z2921" t="s">
        <v>6687</v>
      </c>
      <c r="AA2921" t="s">
        <v>348</v>
      </c>
      <c r="AB2921" t="str">
        <f>+LEFT(AA2921,1)</f>
        <v>A</v>
      </c>
      <c r="AC2921" s="6">
        <f>DEGREES(ACOS(SIN(Resultats!$H$11)*SIN(RADIANS(N2921))+COS(Resultats!$H$11)*COS(RADIANS(N2921))*COS(Resultats!$E$11-RADIANS(M2921))))</f>
        <v>91.270654735090147</v>
      </c>
      <c r="AD2921">
        <f>+IF(AB2921=Data!$E$18,1,0)</f>
        <v>1</v>
      </c>
      <c r="AE2921">
        <f>+IF(AC2921&lt;Data!$B$17,1,0)</f>
        <v>0</v>
      </c>
      <c r="AF2921" s="7">
        <f>+IF(AND(AD2921,AE2921),1,0)</f>
        <v>0</v>
      </c>
    </row>
    <row r="2922" spans="1:32" x14ac:dyDescent="0.2">
      <c r="A2922">
        <v>548</v>
      </c>
      <c r="B2922" t="s">
        <v>581</v>
      </c>
      <c r="C2922">
        <v>11529</v>
      </c>
      <c r="D2922">
        <v>12038</v>
      </c>
      <c r="E2922">
        <v>1</v>
      </c>
      <c r="F2922">
        <v>56</v>
      </c>
      <c r="G2922">
        <v>0</v>
      </c>
      <c r="H2922" t="s">
        <v>24</v>
      </c>
      <c r="I2922">
        <v>68</v>
      </c>
      <c r="J2922">
        <v>41</v>
      </c>
      <c r="K2922">
        <v>7</v>
      </c>
      <c r="L2922">
        <v>1.9333333333333333</v>
      </c>
      <c r="M2922">
        <v>29</v>
      </c>
      <c r="N2922">
        <v>68.685277777777785</v>
      </c>
      <c r="O2922">
        <v>4.99</v>
      </c>
      <c r="Q2922">
        <v>-0.1</v>
      </c>
      <c r="S2922">
        <v>-0.4</v>
      </c>
      <c r="Y2922" t="s">
        <v>111</v>
      </c>
      <c r="Z2922" t="s">
        <v>111</v>
      </c>
      <c r="AA2922" t="s">
        <v>1652</v>
      </c>
      <c r="AB2922" t="str">
        <f>+LEFT(AA2922,1)</f>
        <v>B</v>
      </c>
      <c r="AC2922" s="6">
        <f>DEGREES(ACOS(SIN(Resultats!$H$11)*SIN(RADIANS(N2922))+COS(Resultats!$H$11)*COS(RADIANS(N2922))*COS(Resultats!$E$11-RADIANS(M2922))))</f>
        <v>91.294827180905543</v>
      </c>
      <c r="AD2922">
        <f>+IF(AB2922=Data!$E$18,1,0)</f>
        <v>0</v>
      </c>
      <c r="AE2922">
        <f>+IF(AC2922&lt;Data!$B$17,1,0)</f>
        <v>0</v>
      </c>
      <c r="AF2922" s="7">
        <f>+IF(AND(AD2922,AE2922),1,0)</f>
        <v>0</v>
      </c>
    </row>
    <row r="2923" spans="1:32" x14ac:dyDescent="0.2">
      <c r="A2923">
        <v>933</v>
      </c>
      <c r="C2923">
        <v>19279</v>
      </c>
      <c r="D2923">
        <v>38587</v>
      </c>
      <c r="E2923">
        <v>3</v>
      </c>
      <c r="F2923">
        <v>7</v>
      </c>
      <c r="G2923">
        <v>47.4</v>
      </c>
      <c r="H2923" t="s">
        <v>24</v>
      </c>
      <c r="I2923">
        <v>47</v>
      </c>
      <c r="J2923">
        <v>18</v>
      </c>
      <c r="K2923">
        <v>30</v>
      </c>
      <c r="L2923">
        <v>3.1298333333333335</v>
      </c>
      <c r="M2923">
        <v>46.947499999999998</v>
      </c>
      <c r="N2923">
        <v>47.30833333333333</v>
      </c>
      <c r="O2923">
        <v>6.41</v>
      </c>
      <c r="Q2923">
        <v>0.12</v>
      </c>
      <c r="S2923">
        <v>0.11</v>
      </c>
      <c r="Y2923" t="s">
        <v>2983</v>
      </c>
      <c r="Z2923" t="s">
        <v>2983</v>
      </c>
      <c r="AA2923" t="s">
        <v>1740</v>
      </c>
      <c r="AB2923" t="str">
        <f>+LEFT(AA2923,1)</f>
        <v>A</v>
      </c>
      <c r="AC2923" s="6">
        <f>DEGREES(ACOS(SIN(Resultats!$H$11)*SIN(RADIANS(N2923))+COS(Resultats!$H$11)*COS(RADIANS(N2923))*COS(Resultats!$E$11-RADIANS(M2923))))</f>
        <v>91.327882135965453</v>
      </c>
      <c r="AD2923">
        <f>+IF(AB2923=Data!$E$18,1,0)</f>
        <v>1</v>
      </c>
      <c r="AE2923">
        <f>+IF(AC2923&lt;Data!$B$17,1,0)</f>
        <v>0</v>
      </c>
      <c r="AF2923" s="7">
        <f>+IF(AND(AD2923,AE2923),1,0)</f>
        <v>0</v>
      </c>
    </row>
    <row r="2924" spans="1:32" x14ac:dyDescent="0.2">
      <c r="A2924">
        <v>668</v>
      </c>
      <c r="C2924">
        <v>14171</v>
      </c>
      <c r="D2924">
        <v>12226</v>
      </c>
      <c r="E2924">
        <v>2</v>
      </c>
      <c r="F2924">
        <v>20</v>
      </c>
      <c r="G2924">
        <v>12.9</v>
      </c>
      <c r="H2924" t="s">
        <v>24</v>
      </c>
      <c r="I2924">
        <v>64</v>
      </c>
      <c r="J2924">
        <v>20</v>
      </c>
      <c r="K2924">
        <v>14</v>
      </c>
      <c r="L2924">
        <v>2.3369166666666668</v>
      </c>
      <c r="M2924">
        <v>35.053750000000001</v>
      </c>
      <c r="N2924">
        <v>64.337222222222223</v>
      </c>
      <c r="O2924">
        <v>6.6</v>
      </c>
      <c r="Q2924">
        <v>-0.03</v>
      </c>
      <c r="S2924">
        <v>-0.09</v>
      </c>
      <c r="Y2924" t="s">
        <v>191</v>
      </c>
      <c r="Z2924" t="s">
        <v>191</v>
      </c>
      <c r="AA2924" t="s">
        <v>5040</v>
      </c>
      <c r="AB2924" t="str">
        <f>+LEFT(AA2924,1)</f>
        <v>B</v>
      </c>
      <c r="AC2924" s="6">
        <f>DEGREES(ACOS(SIN(Resultats!$H$11)*SIN(RADIANS(N2924))+COS(Resultats!$H$11)*COS(RADIANS(N2924))*COS(Resultats!$E$11-RADIANS(M2924))))</f>
        <v>91.338682574990742</v>
      </c>
      <c r="AD2924">
        <f>+IF(AB2924=Data!$E$18,1,0)</f>
        <v>0</v>
      </c>
      <c r="AE2924">
        <f>+IF(AC2924&lt;Data!$B$17,1,0)</f>
        <v>0</v>
      </c>
      <c r="AF2924" s="7">
        <f>+IF(AND(AD2924,AE2924),1,0)</f>
        <v>0</v>
      </c>
    </row>
    <row r="2925" spans="1:32" x14ac:dyDescent="0.2">
      <c r="A2925">
        <v>192</v>
      </c>
      <c r="B2925" t="s">
        <v>256</v>
      </c>
      <c r="C2925">
        <v>4161</v>
      </c>
      <c r="D2925">
        <v>4216</v>
      </c>
      <c r="E2925">
        <v>0</v>
      </c>
      <c r="F2925">
        <v>45</v>
      </c>
      <c r="G2925">
        <v>39</v>
      </c>
      <c r="H2925" t="s">
        <v>24</v>
      </c>
      <c r="I2925">
        <v>74</v>
      </c>
      <c r="J2925">
        <v>59</v>
      </c>
      <c r="K2925">
        <v>17</v>
      </c>
      <c r="L2925">
        <v>0.76083333333333336</v>
      </c>
      <c r="M2925">
        <v>11.4125</v>
      </c>
      <c r="N2925">
        <v>74.988055555555562</v>
      </c>
      <c r="O2925">
        <v>5.66</v>
      </c>
      <c r="Q2925">
        <v>0.05</v>
      </c>
      <c r="S2925">
        <v>7.0000000000000007E-2</v>
      </c>
      <c r="Y2925" t="s">
        <v>192</v>
      </c>
      <c r="Z2925" t="s">
        <v>192</v>
      </c>
      <c r="AA2925" t="s">
        <v>18</v>
      </c>
      <c r="AB2925" t="str">
        <f>+LEFT(AA2925,1)</f>
        <v>A</v>
      </c>
      <c r="AC2925" s="6">
        <f>DEGREES(ACOS(SIN(Resultats!$H$11)*SIN(RADIANS(N2925))+COS(Resultats!$H$11)*COS(RADIANS(N2925))*COS(Resultats!$E$11-RADIANS(M2925))))</f>
        <v>91.351366978661616</v>
      </c>
      <c r="AD2925">
        <f>+IF(AB2925=Data!$E$18,1,0)</f>
        <v>1</v>
      </c>
      <c r="AE2925">
        <f>+IF(AC2925&lt;Data!$B$17,1,0)</f>
        <v>0</v>
      </c>
      <c r="AF2925" s="7">
        <f>+IF(AND(AD2925,AE2925),1,0)</f>
        <v>0</v>
      </c>
    </row>
    <row r="2926" spans="1:32" x14ac:dyDescent="0.2">
      <c r="A2926">
        <v>208</v>
      </c>
      <c r="B2926" t="s">
        <v>273</v>
      </c>
      <c r="C2926">
        <v>4382</v>
      </c>
      <c r="D2926">
        <v>4226</v>
      </c>
      <c r="E2926">
        <v>0</v>
      </c>
      <c r="F2926">
        <v>47</v>
      </c>
      <c r="G2926">
        <v>46.1</v>
      </c>
      <c r="H2926" t="s">
        <v>24</v>
      </c>
      <c r="I2926">
        <v>74</v>
      </c>
      <c r="J2926">
        <v>50</v>
      </c>
      <c r="K2926">
        <v>51</v>
      </c>
      <c r="L2926">
        <v>0.79613888888888884</v>
      </c>
      <c r="M2926">
        <v>11.942083333333333</v>
      </c>
      <c r="N2926">
        <v>74.847499999999997</v>
      </c>
      <c r="O2926">
        <v>5.41</v>
      </c>
      <c r="Q2926">
        <v>-0.08</v>
      </c>
      <c r="S2926">
        <v>-0.39</v>
      </c>
      <c r="Y2926" t="s">
        <v>111</v>
      </c>
      <c r="Z2926" t="s">
        <v>111</v>
      </c>
      <c r="AA2926" t="s">
        <v>1652</v>
      </c>
      <c r="AB2926" t="str">
        <f>+LEFT(AA2926,1)</f>
        <v>B</v>
      </c>
      <c r="AC2926" s="6">
        <f>DEGREES(ACOS(SIN(Resultats!$H$11)*SIN(RADIANS(N2926))+COS(Resultats!$H$11)*COS(RADIANS(N2926))*COS(Resultats!$E$11-RADIANS(M2926))))</f>
        <v>91.367310579065446</v>
      </c>
      <c r="AD2926">
        <f>+IF(AB2926=Data!$E$18,1,0)</f>
        <v>0</v>
      </c>
      <c r="AE2926">
        <f>+IF(AC2926&lt;Data!$B$17,1,0)</f>
        <v>0</v>
      </c>
      <c r="AF2926" s="7">
        <f>+IF(AND(AD2926,AE2926),1,0)</f>
        <v>0</v>
      </c>
    </row>
    <row r="2927" spans="1:32" x14ac:dyDescent="0.2">
      <c r="A2927">
        <v>966</v>
      </c>
      <c r="C2927">
        <v>20063</v>
      </c>
      <c r="D2927">
        <v>38674</v>
      </c>
      <c r="E2927">
        <v>3</v>
      </c>
      <c r="F2927">
        <v>14</v>
      </c>
      <c r="G2927">
        <v>56.7</v>
      </c>
      <c r="H2927" t="s">
        <v>24</v>
      </c>
      <c r="I2927">
        <v>42</v>
      </c>
      <c r="J2927">
        <v>30</v>
      </c>
      <c r="K2927">
        <v>14</v>
      </c>
      <c r="L2927">
        <v>3.2490833333333335</v>
      </c>
      <c r="M2927">
        <v>48.736249999999998</v>
      </c>
      <c r="N2927">
        <v>42.503888888888888</v>
      </c>
      <c r="O2927">
        <v>6.07</v>
      </c>
      <c r="P2927" t="s">
        <v>103</v>
      </c>
      <c r="Q2927">
        <v>1.07</v>
      </c>
      <c r="T2927" t="s">
        <v>2818</v>
      </c>
      <c r="Y2927" t="s">
        <v>125</v>
      </c>
      <c r="Z2927" t="s">
        <v>125</v>
      </c>
      <c r="AA2927" t="s">
        <v>365</v>
      </c>
      <c r="AB2927" t="str">
        <f>+LEFT(AA2927,1)</f>
        <v>K</v>
      </c>
      <c r="AC2927" s="6">
        <f>DEGREES(ACOS(SIN(Resultats!$H$11)*SIN(RADIANS(N2927))+COS(Resultats!$H$11)*COS(RADIANS(N2927))*COS(Resultats!$E$11-RADIANS(M2927))))</f>
        <v>91.403248656029049</v>
      </c>
      <c r="AD2927">
        <f>+IF(AB2927=Data!$E$18,1,0)</f>
        <v>0</v>
      </c>
      <c r="AE2927">
        <f>+IF(AC2927&lt;Data!$B$17,1,0)</f>
        <v>0</v>
      </c>
      <c r="AF2927" s="7">
        <f>+IF(AND(AD2927,AE2927),1,0)</f>
        <v>0</v>
      </c>
    </row>
    <row r="2928" spans="1:32" x14ac:dyDescent="0.2">
      <c r="A2928">
        <v>6286</v>
      </c>
      <c r="C2928">
        <v>152812</v>
      </c>
      <c r="D2928">
        <v>46349</v>
      </c>
      <c r="E2928">
        <v>16</v>
      </c>
      <c r="F2928">
        <v>53</v>
      </c>
      <c r="G2928">
        <v>17.600000000000001</v>
      </c>
      <c r="H2928" t="s">
        <v>24</v>
      </c>
      <c r="I2928">
        <v>47</v>
      </c>
      <c r="J2928">
        <v>25</v>
      </c>
      <c r="K2928">
        <v>1</v>
      </c>
      <c r="L2928">
        <v>16.888222222222222</v>
      </c>
      <c r="M2928">
        <v>253.32333333333332</v>
      </c>
      <c r="N2928">
        <v>47.416944444444439</v>
      </c>
      <c r="O2928">
        <v>6</v>
      </c>
      <c r="Q2928">
        <v>1.32</v>
      </c>
      <c r="S2928">
        <v>1.44</v>
      </c>
      <c r="U2928">
        <v>0.7</v>
      </c>
      <c r="Y2928" t="s">
        <v>125</v>
      </c>
      <c r="Z2928" t="s">
        <v>125</v>
      </c>
      <c r="AA2928" t="s">
        <v>365</v>
      </c>
      <c r="AB2928" t="str">
        <f>+LEFT(AA2928,1)</f>
        <v>K</v>
      </c>
      <c r="AC2928" s="6">
        <f>DEGREES(ACOS(SIN(Resultats!$H$11)*SIN(RADIANS(N2928))+COS(Resultats!$H$11)*COS(RADIANS(N2928))*COS(Resultats!$E$11-RADIANS(M2928))))</f>
        <v>91.473097253733556</v>
      </c>
      <c r="AD2928">
        <f>+IF(AB2928=Data!$E$18,1,0)</f>
        <v>0</v>
      </c>
      <c r="AE2928">
        <f>+IF(AC2928&lt;Data!$B$17,1,0)</f>
        <v>0</v>
      </c>
      <c r="AF2928" s="7">
        <f>+IF(AND(AD2928,AE2928),1,0)</f>
        <v>0</v>
      </c>
    </row>
    <row r="2929" spans="1:32" x14ac:dyDescent="0.2">
      <c r="A2929">
        <v>979</v>
      </c>
      <c r="C2929">
        <v>20283</v>
      </c>
      <c r="D2929">
        <v>38700</v>
      </c>
      <c r="E2929">
        <v>3</v>
      </c>
      <c r="F2929">
        <v>17</v>
      </c>
      <c r="G2929">
        <v>11.4</v>
      </c>
      <c r="H2929" t="s">
        <v>24</v>
      </c>
      <c r="I2929">
        <v>40</v>
      </c>
      <c r="J2929">
        <v>29</v>
      </c>
      <c r="K2929">
        <v>0</v>
      </c>
      <c r="L2929">
        <v>3.2864999999999998</v>
      </c>
      <c r="M2929">
        <v>49.297499999999999</v>
      </c>
      <c r="N2929">
        <v>40.483333333333334</v>
      </c>
      <c r="O2929">
        <v>6.45</v>
      </c>
      <c r="Y2929" t="s">
        <v>3015</v>
      </c>
      <c r="Z2929" t="s">
        <v>6551</v>
      </c>
      <c r="AA2929" t="s">
        <v>5040</v>
      </c>
      <c r="AB2929" t="str">
        <f>+LEFT(AA2929,1)</f>
        <v>B</v>
      </c>
      <c r="AC2929" s="6">
        <f>DEGREES(ACOS(SIN(Resultats!$H$11)*SIN(RADIANS(N2929))+COS(Resultats!$H$11)*COS(RADIANS(N2929))*COS(Resultats!$E$11-RADIANS(M2929))))</f>
        <v>91.510877214364953</v>
      </c>
      <c r="AD2929">
        <f>+IF(AB2929=Data!$E$18,1,0)</f>
        <v>0</v>
      </c>
      <c r="AE2929">
        <f>+IF(AC2929&lt;Data!$B$17,1,0)</f>
        <v>0</v>
      </c>
      <c r="AF2929" s="7">
        <f>+IF(AND(AD2929,AE2929),1,0)</f>
        <v>0</v>
      </c>
    </row>
    <row r="2930" spans="1:32" x14ac:dyDescent="0.2">
      <c r="A2930">
        <v>8112</v>
      </c>
      <c r="C2930">
        <v>201908</v>
      </c>
      <c r="D2930">
        <v>9959</v>
      </c>
      <c r="E2930">
        <v>21</v>
      </c>
      <c r="F2930">
        <v>5</v>
      </c>
      <c r="G2930">
        <v>29.3</v>
      </c>
      <c r="H2930" t="s">
        <v>24</v>
      </c>
      <c r="I2930">
        <v>78</v>
      </c>
      <c r="J2930">
        <v>7</v>
      </c>
      <c r="K2930">
        <v>35</v>
      </c>
      <c r="L2930">
        <v>21.091472222222222</v>
      </c>
      <c r="M2930">
        <v>316.37208333333331</v>
      </c>
      <c r="N2930">
        <v>78.126388888888883</v>
      </c>
      <c r="O2930">
        <v>5.91</v>
      </c>
      <c r="Q2930">
        <v>-7.0000000000000007E-2</v>
      </c>
      <c r="S2930">
        <v>-0.24</v>
      </c>
      <c r="Y2930" t="s">
        <v>179</v>
      </c>
      <c r="Z2930" t="s">
        <v>179</v>
      </c>
      <c r="AA2930" t="s">
        <v>1652</v>
      </c>
      <c r="AB2930" t="str">
        <f>+LEFT(AA2930,1)</f>
        <v>B</v>
      </c>
      <c r="AC2930" s="6">
        <f>DEGREES(ACOS(SIN(Resultats!$H$11)*SIN(RADIANS(N2930))+COS(Resultats!$H$11)*COS(RADIANS(N2930))*COS(Resultats!$E$11-RADIANS(M2930))))</f>
        <v>91.546608961323017</v>
      </c>
      <c r="AD2930">
        <f>+IF(AB2930=Data!$E$18,1,0)</f>
        <v>0</v>
      </c>
      <c r="AE2930">
        <f>+IF(AC2930&lt;Data!$B$17,1,0)</f>
        <v>0</v>
      </c>
      <c r="AF2930" s="7">
        <f>+IF(AND(AD2930,AE2930),1,0)</f>
        <v>0</v>
      </c>
    </row>
    <row r="2931" spans="1:32" x14ac:dyDescent="0.2">
      <c r="A2931">
        <v>5927</v>
      </c>
      <c r="C2931">
        <v>142640</v>
      </c>
      <c r="D2931">
        <v>159584</v>
      </c>
      <c r="E2931">
        <v>15</v>
      </c>
      <c r="F2931">
        <v>56</v>
      </c>
      <c r="G2931">
        <v>14.4</v>
      </c>
      <c r="H2931" t="s">
        <v>26</v>
      </c>
      <c r="I2931">
        <v>14</v>
      </c>
      <c r="J2931">
        <v>23</v>
      </c>
      <c r="K2931">
        <v>58</v>
      </c>
      <c r="L2931">
        <v>15.937333333333333</v>
      </c>
      <c r="M2931">
        <v>239.06</v>
      </c>
      <c r="N2931">
        <v>-14.399444444444445</v>
      </c>
      <c r="O2931">
        <v>6.37</v>
      </c>
      <c r="Q2931">
        <v>0.48</v>
      </c>
      <c r="S2931">
        <v>0.08</v>
      </c>
      <c r="Y2931" t="s">
        <v>4495</v>
      </c>
      <c r="Z2931" t="s">
        <v>4495</v>
      </c>
      <c r="AA2931" t="s">
        <v>2689</v>
      </c>
      <c r="AB2931" t="str">
        <f>+LEFT(AA2931,1)</f>
        <v>F</v>
      </c>
      <c r="AC2931" s="6">
        <f>DEGREES(ACOS(SIN(Resultats!$H$11)*SIN(RADIANS(N2931))+COS(Resultats!$H$11)*COS(RADIANS(N2931))*COS(Resultats!$E$11-RADIANS(M2931))))</f>
        <v>91.577800053361273</v>
      </c>
      <c r="AD2931">
        <f>+IF(AB2931=Data!$E$18,1,0)</f>
        <v>0</v>
      </c>
      <c r="AE2931">
        <f>+IF(AC2931&lt;Data!$B$17,1,0)</f>
        <v>0</v>
      </c>
      <c r="AF2931" s="7">
        <f>+IF(AND(AD2931,AE2931),1,0)</f>
        <v>0</v>
      </c>
    </row>
    <row r="2932" spans="1:32" x14ac:dyDescent="0.2">
      <c r="A2932">
        <v>1086</v>
      </c>
      <c r="B2932" t="s">
        <v>3088</v>
      </c>
      <c r="C2932">
        <v>22091</v>
      </c>
      <c r="D2932">
        <v>75999</v>
      </c>
      <c r="E2932">
        <v>3</v>
      </c>
      <c r="F2932">
        <v>34</v>
      </c>
      <c r="G2932">
        <v>26.6</v>
      </c>
      <c r="H2932" t="s">
        <v>24</v>
      </c>
      <c r="I2932">
        <v>24</v>
      </c>
      <c r="J2932">
        <v>27</v>
      </c>
      <c r="K2932">
        <v>52</v>
      </c>
      <c r="L2932">
        <v>3.5740555555555553</v>
      </c>
      <c r="M2932">
        <v>53.610833333333332</v>
      </c>
      <c r="N2932">
        <v>24.464444444444442</v>
      </c>
      <c r="O2932">
        <v>5.92</v>
      </c>
      <c r="Q2932">
        <v>0.13</v>
      </c>
      <c r="S2932">
        <v>0.17</v>
      </c>
      <c r="Y2932" t="s">
        <v>3089</v>
      </c>
      <c r="Z2932" t="s">
        <v>6666</v>
      </c>
      <c r="AA2932" t="s">
        <v>1740</v>
      </c>
      <c r="AB2932" t="str">
        <f>+LEFT(AA2932,1)</f>
        <v>A</v>
      </c>
      <c r="AC2932" s="6">
        <f>DEGREES(ACOS(SIN(Resultats!$H$11)*SIN(RADIANS(N2932))+COS(Resultats!$H$11)*COS(RADIANS(N2932))*COS(Resultats!$E$11-RADIANS(M2932))))</f>
        <v>91.595238541028124</v>
      </c>
      <c r="AD2932">
        <f>+IF(AB2932=Data!$E$18,1,0)</f>
        <v>1</v>
      </c>
      <c r="AE2932">
        <f>+IF(AC2932&lt;Data!$B$17,1,0)</f>
        <v>0</v>
      </c>
      <c r="AF2932" s="7">
        <f>+IF(AND(AD2932,AE2932),1,0)</f>
        <v>0</v>
      </c>
    </row>
    <row r="2933" spans="1:32" x14ac:dyDescent="0.2">
      <c r="A2933">
        <v>6011</v>
      </c>
      <c r="C2933">
        <v>145085</v>
      </c>
      <c r="D2933">
        <v>121390</v>
      </c>
      <c r="E2933">
        <v>16</v>
      </c>
      <c r="F2933">
        <v>8</v>
      </c>
      <c r="G2933">
        <v>58.9</v>
      </c>
      <c r="H2933" t="s">
        <v>24</v>
      </c>
      <c r="I2933">
        <v>3</v>
      </c>
      <c r="J2933">
        <v>27</v>
      </c>
      <c r="K2933">
        <v>16</v>
      </c>
      <c r="L2933">
        <v>16.149694444444442</v>
      </c>
      <c r="M2933">
        <v>242.24541666666664</v>
      </c>
      <c r="N2933">
        <v>3.4544444444444444</v>
      </c>
      <c r="O2933">
        <v>5.91</v>
      </c>
      <c r="Q2933">
        <v>1.47</v>
      </c>
      <c r="S2933">
        <v>1.82</v>
      </c>
      <c r="X2933" t="s">
        <v>27</v>
      </c>
      <c r="Y2933" t="s">
        <v>104</v>
      </c>
      <c r="Z2933" t="s">
        <v>5820</v>
      </c>
      <c r="AA2933" t="s">
        <v>104</v>
      </c>
      <c r="AB2933" t="str">
        <f>+LEFT(AA2933,1)</f>
        <v>K</v>
      </c>
      <c r="AC2933" s="6">
        <f>DEGREES(ACOS(SIN(Resultats!$H$11)*SIN(RADIANS(N2933))+COS(Resultats!$H$11)*COS(RADIANS(N2933))*COS(Resultats!$E$11-RADIANS(M2933))))</f>
        <v>91.607437114154678</v>
      </c>
      <c r="AD2933">
        <f>+IF(AB2933=Data!$E$18,1,0)</f>
        <v>0</v>
      </c>
      <c r="AE2933">
        <f>+IF(AC2933&lt;Data!$B$17,1,0)</f>
        <v>0</v>
      </c>
      <c r="AF2933" s="7">
        <f>+IF(AND(AD2933,AE2933),1,0)</f>
        <v>0</v>
      </c>
    </row>
    <row r="2934" spans="1:32" x14ac:dyDescent="0.2">
      <c r="A2934">
        <v>1065</v>
      </c>
      <c r="C2934">
        <v>21743</v>
      </c>
      <c r="D2934">
        <v>75970</v>
      </c>
      <c r="E2934">
        <v>3</v>
      </c>
      <c r="F2934">
        <v>31</v>
      </c>
      <c r="G2934">
        <v>20.8</v>
      </c>
      <c r="H2934" t="s">
        <v>24</v>
      </c>
      <c r="I2934">
        <v>27</v>
      </c>
      <c r="J2934">
        <v>34</v>
      </c>
      <c r="K2934">
        <v>19</v>
      </c>
      <c r="L2934">
        <v>3.5224444444444445</v>
      </c>
      <c r="M2934">
        <v>52.836666666666666</v>
      </c>
      <c r="N2934">
        <v>27.571944444444444</v>
      </c>
      <c r="O2934">
        <v>5.96</v>
      </c>
      <c r="P2934" t="s">
        <v>103</v>
      </c>
      <c r="Y2934" t="s">
        <v>114</v>
      </c>
      <c r="Z2934" t="s">
        <v>114</v>
      </c>
      <c r="AA2934" t="s">
        <v>18</v>
      </c>
      <c r="AB2934" t="str">
        <f>+LEFT(AA2934,1)</f>
        <v>A</v>
      </c>
      <c r="AC2934" s="6">
        <f>DEGREES(ACOS(SIN(Resultats!$H$11)*SIN(RADIANS(N2934))+COS(Resultats!$H$11)*COS(RADIANS(N2934))*COS(Resultats!$E$11-RADIANS(M2934))))</f>
        <v>91.632113964591127</v>
      </c>
      <c r="AD2934">
        <f>+IF(AB2934=Data!$E$18,1,0)</f>
        <v>1</v>
      </c>
      <c r="AE2934">
        <f>+IF(AC2934&lt;Data!$B$17,1,0)</f>
        <v>0</v>
      </c>
      <c r="AF2934" s="7">
        <f>+IF(AND(AD2934,AE2934),1,0)</f>
        <v>0</v>
      </c>
    </row>
    <row r="2935" spans="1:32" x14ac:dyDescent="0.2">
      <c r="A2935">
        <v>5959</v>
      </c>
      <c r="B2935" t="s">
        <v>4519</v>
      </c>
      <c r="C2935">
        <v>143459</v>
      </c>
      <c r="D2935">
        <v>140897</v>
      </c>
      <c r="E2935">
        <v>16</v>
      </c>
      <c r="F2935">
        <v>0</v>
      </c>
      <c r="G2935">
        <v>47.6</v>
      </c>
      <c r="H2935" t="s">
        <v>26</v>
      </c>
      <c r="I2935">
        <v>8</v>
      </c>
      <c r="J2935">
        <v>24</v>
      </c>
      <c r="K2935">
        <v>41</v>
      </c>
      <c r="L2935">
        <v>16.013222222222222</v>
      </c>
      <c r="M2935">
        <v>240.19833333333332</v>
      </c>
      <c r="N2935">
        <v>-8.4113888888888884</v>
      </c>
      <c r="O2935">
        <v>5.55</v>
      </c>
      <c r="Q2935">
        <v>0.05</v>
      </c>
      <c r="S2935">
        <v>-0.05</v>
      </c>
      <c r="Y2935" t="s">
        <v>128</v>
      </c>
      <c r="Z2935" t="s">
        <v>128</v>
      </c>
      <c r="AA2935" t="s">
        <v>2210</v>
      </c>
      <c r="AB2935" t="str">
        <f>+LEFT(AA2935,1)</f>
        <v>A</v>
      </c>
      <c r="AC2935" s="6">
        <f>DEGREES(ACOS(SIN(Resultats!$H$11)*SIN(RADIANS(N2935))+COS(Resultats!$H$11)*COS(RADIANS(N2935))*COS(Resultats!$E$11-RADIANS(M2935))))</f>
        <v>91.648827797429419</v>
      </c>
      <c r="AD2935">
        <f>+IF(AB2935=Data!$E$18,1,0)</f>
        <v>1</v>
      </c>
      <c r="AE2935">
        <f>+IF(AC2935&lt;Data!$B$17,1,0)</f>
        <v>0</v>
      </c>
      <c r="AF2935" s="7">
        <f>+IF(AND(AD2935,AE2935),1,0)</f>
        <v>0</v>
      </c>
    </row>
    <row r="2936" spans="1:32" x14ac:dyDescent="0.2">
      <c r="A2936">
        <v>6511</v>
      </c>
      <c r="C2936">
        <v>158460</v>
      </c>
      <c r="D2936">
        <v>17472</v>
      </c>
      <c r="E2936">
        <v>17</v>
      </c>
      <c r="F2936">
        <v>25</v>
      </c>
      <c r="G2936">
        <v>41.3</v>
      </c>
      <c r="H2936" t="s">
        <v>24</v>
      </c>
      <c r="I2936">
        <v>60</v>
      </c>
      <c r="J2936">
        <v>2</v>
      </c>
      <c r="K2936">
        <v>54</v>
      </c>
      <c r="L2936">
        <v>17.428138888888888</v>
      </c>
      <c r="M2936">
        <v>261.42208333333332</v>
      </c>
      <c r="N2936">
        <v>60.048333333333332</v>
      </c>
      <c r="O2936">
        <v>5.65</v>
      </c>
      <c r="Q2936">
        <v>0.03</v>
      </c>
      <c r="S2936">
        <v>0.01</v>
      </c>
      <c r="Y2936" t="s">
        <v>25</v>
      </c>
      <c r="Z2936" t="s">
        <v>25</v>
      </c>
      <c r="AA2936" t="s">
        <v>1469</v>
      </c>
      <c r="AB2936" t="str">
        <f>+LEFT(AA2936,1)</f>
        <v>A</v>
      </c>
      <c r="AC2936" s="6">
        <f>DEGREES(ACOS(SIN(Resultats!$H$11)*SIN(RADIANS(N2936))+COS(Resultats!$H$11)*COS(RADIANS(N2936))*COS(Resultats!$E$11-RADIANS(M2936))))</f>
        <v>91.668899487440925</v>
      </c>
      <c r="AD2936">
        <f>+IF(AB2936=Data!$E$18,1,0)</f>
        <v>1</v>
      </c>
      <c r="AE2936">
        <f>+IF(AC2936&lt;Data!$B$17,1,0)</f>
        <v>0</v>
      </c>
      <c r="AF2936" s="7">
        <f>+IF(AND(AD2936,AE2936),1,0)</f>
        <v>0</v>
      </c>
    </row>
    <row r="2937" spans="1:32" x14ac:dyDescent="0.2">
      <c r="A2937">
        <v>8550</v>
      </c>
      <c r="C2937">
        <v>212937</v>
      </c>
      <c r="D2937">
        <v>10351</v>
      </c>
      <c r="E2937">
        <v>22</v>
      </c>
      <c r="F2937">
        <v>23</v>
      </c>
      <c r="G2937">
        <v>41.3</v>
      </c>
      <c r="H2937" t="s">
        <v>24</v>
      </c>
      <c r="I2937">
        <v>78</v>
      </c>
      <c r="J2937">
        <v>14</v>
      </c>
      <c r="K2937">
        <v>36</v>
      </c>
      <c r="L2937">
        <v>22.394805555555553</v>
      </c>
      <c r="M2937">
        <v>335.92208333333332</v>
      </c>
      <c r="N2937">
        <v>78.243333333333339</v>
      </c>
      <c r="O2937">
        <v>6.76</v>
      </c>
      <c r="Q2937">
        <v>-0.06</v>
      </c>
      <c r="S2937">
        <v>-0.16</v>
      </c>
      <c r="Y2937" t="s">
        <v>5040</v>
      </c>
      <c r="Z2937" t="s">
        <v>5040</v>
      </c>
      <c r="AA2937" t="s">
        <v>5040</v>
      </c>
      <c r="AB2937" t="str">
        <f>+LEFT(AA2937,1)</f>
        <v>B</v>
      </c>
      <c r="AC2937" s="6">
        <f>DEGREES(ACOS(SIN(Resultats!$H$11)*SIN(RADIANS(N2937))+COS(Resultats!$H$11)*COS(RADIANS(N2937))*COS(Resultats!$E$11-RADIANS(M2937))))</f>
        <v>91.695280857867985</v>
      </c>
      <c r="AD2937">
        <f>+IF(AB2937=Data!$E$18,1,0)</f>
        <v>0</v>
      </c>
      <c r="AE2937">
        <f>+IF(AC2937&lt;Data!$B$17,1,0)</f>
        <v>0</v>
      </c>
      <c r="AF2937" s="7">
        <f>+IF(AND(AD2937,AE2937),1,0)</f>
        <v>0</v>
      </c>
    </row>
    <row r="2938" spans="1:32" x14ac:dyDescent="0.2">
      <c r="A2938">
        <v>986</v>
      </c>
      <c r="C2938">
        <v>20346</v>
      </c>
      <c r="D2938">
        <v>56322</v>
      </c>
      <c r="E2938">
        <v>3</v>
      </c>
      <c r="F2938">
        <v>17</v>
      </c>
      <c r="G2938">
        <v>45.8</v>
      </c>
      <c r="H2938" t="s">
        <v>24</v>
      </c>
      <c r="I2938">
        <v>39</v>
      </c>
      <c r="J2938">
        <v>17</v>
      </c>
      <c r="K2938">
        <v>0</v>
      </c>
      <c r="L2938">
        <v>3.2960555555555553</v>
      </c>
      <c r="M2938">
        <v>49.44083333333333</v>
      </c>
      <c r="N2938">
        <v>39.283333333333331</v>
      </c>
      <c r="O2938">
        <v>5.96</v>
      </c>
      <c r="Q2938">
        <v>7.0000000000000007E-2</v>
      </c>
      <c r="S2938">
        <v>0.11</v>
      </c>
      <c r="Y2938" t="s">
        <v>192</v>
      </c>
      <c r="Z2938" t="s">
        <v>192</v>
      </c>
      <c r="AA2938" t="s">
        <v>18</v>
      </c>
      <c r="AB2938" t="str">
        <f>+LEFT(AA2938,1)</f>
        <v>A</v>
      </c>
      <c r="AC2938" s="6">
        <f>DEGREES(ACOS(SIN(Resultats!$H$11)*SIN(RADIANS(N2938))+COS(Resultats!$H$11)*COS(RADIANS(N2938))*COS(Resultats!$E$11-RADIANS(M2938))))</f>
        <v>91.704191512865179</v>
      </c>
      <c r="AD2938">
        <f>+IF(AB2938=Data!$E$18,1,0)</f>
        <v>1</v>
      </c>
      <c r="AE2938">
        <f>+IF(AC2938&lt;Data!$B$17,1,0)</f>
        <v>0</v>
      </c>
      <c r="AF2938" s="7">
        <f>+IF(AND(AD2938,AE2938),1,0)</f>
        <v>0</v>
      </c>
    </row>
    <row r="2939" spans="1:32" x14ac:dyDescent="0.2">
      <c r="A2939">
        <v>941</v>
      </c>
      <c r="B2939" t="s">
        <v>2993</v>
      </c>
      <c r="C2939">
        <v>19476</v>
      </c>
      <c r="D2939">
        <v>38609</v>
      </c>
      <c r="E2939">
        <v>3</v>
      </c>
      <c r="F2939">
        <v>9</v>
      </c>
      <c r="G2939">
        <v>29.8</v>
      </c>
      <c r="H2939" t="s">
        <v>24</v>
      </c>
      <c r="I2939">
        <v>44</v>
      </c>
      <c r="J2939">
        <v>51</v>
      </c>
      <c r="K2939">
        <v>26</v>
      </c>
      <c r="L2939">
        <v>3.1582777777777777</v>
      </c>
      <c r="M2939">
        <v>47.374166666666667</v>
      </c>
      <c r="N2939">
        <v>44.857222222222227</v>
      </c>
      <c r="O2939">
        <v>3.8</v>
      </c>
      <c r="Q2939">
        <v>0.98</v>
      </c>
      <c r="S2939">
        <v>0.83</v>
      </c>
      <c r="U2939">
        <v>0.5</v>
      </c>
      <c r="Y2939" t="s">
        <v>54</v>
      </c>
      <c r="Z2939" t="s">
        <v>54</v>
      </c>
      <c r="AA2939" t="s">
        <v>197</v>
      </c>
      <c r="AB2939" t="str">
        <f>+LEFT(AA2939,1)</f>
        <v>K</v>
      </c>
      <c r="AC2939" s="6">
        <f>DEGREES(ACOS(SIN(Resultats!$H$11)*SIN(RADIANS(N2939))+COS(Resultats!$H$11)*COS(RADIANS(N2939))*COS(Resultats!$E$11-RADIANS(M2939))))</f>
        <v>91.725490673652274</v>
      </c>
      <c r="AD2939">
        <f>+IF(AB2939=Data!$E$18,1,0)</f>
        <v>0</v>
      </c>
      <c r="AE2939">
        <f>+IF(AC2939&lt;Data!$B$17,1,0)</f>
        <v>0</v>
      </c>
      <c r="AF2939" s="7">
        <f>+IF(AND(AD2939,AE2939),1,0)</f>
        <v>0</v>
      </c>
    </row>
    <row r="2940" spans="1:32" x14ac:dyDescent="0.2">
      <c r="A2940">
        <v>5930</v>
      </c>
      <c r="C2940">
        <v>142703</v>
      </c>
      <c r="D2940">
        <v>159587</v>
      </c>
      <c r="E2940">
        <v>15</v>
      </c>
      <c r="F2940">
        <v>56</v>
      </c>
      <c r="G2940">
        <v>33.4</v>
      </c>
      <c r="H2940" t="s">
        <v>26</v>
      </c>
      <c r="I2940">
        <v>14</v>
      </c>
      <c r="J2940">
        <v>49</v>
      </c>
      <c r="K2940">
        <v>45</v>
      </c>
      <c r="L2940">
        <v>15.942611111111111</v>
      </c>
      <c r="M2940">
        <v>239.13916666666665</v>
      </c>
      <c r="N2940">
        <v>-14.829166666666666</v>
      </c>
      <c r="O2940">
        <v>6.13</v>
      </c>
      <c r="Q2940">
        <v>0.23</v>
      </c>
      <c r="S2940">
        <v>-0.03</v>
      </c>
      <c r="Y2940" t="s">
        <v>269</v>
      </c>
      <c r="Z2940" t="s">
        <v>269</v>
      </c>
      <c r="AA2940" t="s">
        <v>18</v>
      </c>
      <c r="AB2940" t="str">
        <f>+LEFT(AA2940,1)</f>
        <v>A</v>
      </c>
      <c r="AC2940" s="6">
        <f>DEGREES(ACOS(SIN(Resultats!$H$11)*SIN(RADIANS(N2940))+COS(Resultats!$H$11)*COS(RADIANS(N2940))*COS(Resultats!$E$11-RADIANS(M2940))))</f>
        <v>91.727177883942886</v>
      </c>
      <c r="AD2940">
        <f>+IF(AB2940=Data!$E$18,1,0)</f>
        <v>1</v>
      </c>
      <c r="AE2940">
        <f>+IF(AC2940&lt;Data!$B$17,1,0)</f>
        <v>0</v>
      </c>
      <c r="AF2940" s="7">
        <f>+IF(AND(AD2940,AE2940),1,0)</f>
        <v>0</v>
      </c>
    </row>
    <row r="2941" spans="1:32" x14ac:dyDescent="0.2">
      <c r="A2941">
        <v>7686</v>
      </c>
      <c r="B2941" t="s">
        <v>3995</v>
      </c>
      <c r="C2941">
        <v>190960</v>
      </c>
      <c r="D2941">
        <v>9606</v>
      </c>
      <c r="E2941">
        <v>19</v>
      </c>
      <c r="F2941">
        <v>59</v>
      </c>
      <c r="G2941">
        <v>36.6</v>
      </c>
      <c r="H2941" t="s">
        <v>24</v>
      </c>
      <c r="I2941">
        <v>76</v>
      </c>
      <c r="J2941">
        <v>28</v>
      </c>
      <c r="K2941">
        <v>53</v>
      </c>
      <c r="L2941">
        <v>19.993500000000001</v>
      </c>
      <c r="M2941">
        <v>299.90249999999997</v>
      </c>
      <c r="N2941">
        <v>76.481388888888887</v>
      </c>
      <c r="O2941">
        <v>6.2</v>
      </c>
      <c r="Q2941">
        <v>1.61</v>
      </c>
      <c r="S2941">
        <v>1.89</v>
      </c>
      <c r="U2941">
        <v>0.94</v>
      </c>
      <c r="V2941" t="s">
        <v>93</v>
      </c>
      <c r="Y2941" t="s">
        <v>98</v>
      </c>
      <c r="Z2941" t="s">
        <v>98</v>
      </c>
      <c r="AA2941" t="s">
        <v>15419</v>
      </c>
      <c r="AB2941" t="str">
        <f>+LEFT(AA2941,1)</f>
        <v>M</v>
      </c>
      <c r="AC2941" s="6">
        <f>DEGREES(ACOS(SIN(Resultats!$H$11)*SIN(RADIANS(N2941))+COS(Resultats!$H$11)*COS(RADIANS(N2941))*COS(Resultats!$E$11-RADIANS(M2941))))</f>
        <v>91.738295316096</v>
      </c>
      <c r="AD2941">
        <f>+IF(AB2941=Data!$E$18,1,0)</f>
        <v>0</v>
      </c>
      <c r="AE2941">
        <f>+IF(AC2941&lt;Data!$B$17,1,0)</f>
        <v>0</v>
      </c>
      <c r="AF2941" s="7">
        <f>+IF(AND(AD2941,AE2941),1,0)</f>
        <v>0</v>
      </c>
    </row>
    <row r="2942" spans="1:32" x14ac:dyDescent="0.2">
      <c r="A2942">
        <v>854</v>
      </c>
      <c r="B2942" t="s">
        <v>2925</v>
      </c>
      <c r="C2942">
        <v>17878</v>
      </c>
      <c r="D2942">
        <v>23685</v>
      </c>
      <c r="E2942">
        <v>2</v>
      </c>
      <c r="F2942">
        <v>54</v>
      </c>
      <c r="G2942">
        <v>15.5</v>
      </c>
      <c r="H2942" t="s">
        <v>24</v>
      </c>
      <c r="I2942">
        <v>52</v>
      </c>
      <c r="J2942">
        <v>45</v>
      </c>
      <c r="K2942">
        <v>45</v>
      </c>
      <c r="L2942">
        <v>2.9043055555555553</v>
      </c>
      <c r="M2942">
        <v>43.564583333333331</v>
      </c>
      <c r="N2942">
        <v>52.762500000000003</v>
      </c>
      <c r="O2942">
        <v>3.95</v>
      </c>
      <c r="Q2942">
        <v>0.74</v>
      </c>
      <c r="S2942">
        <v>0.46</v>
      </c>
      <c r="U2942">
        <v>0.44</v>
      </c>
      <c r="Y2942" t="s">
        <v>2927</v>
      </c>
      <c r="Z2942" t="s">
        <v>2041</v>
      </c>
      <c r="AA2942" t="s">
        <v>2517</v>
      </c>
      <c r="AB2942" t="str">
        <f>+LEFT(AA2942,1)</f>
        <v>G</v>
      </c>
      <c r="AC2942" s="6">
        <f>DEGREES(ACOS(SIN(Resultats!$H$11)*SIN(RADIANS(N2942))+COS(Resultats!$H$11)*COS(RADIANS(N2942))*COS(Resultats!$E$11-RADIANS(M2942))))</f>
        <v>91.739828391140918</v>
      </c>
      <c r="AD2942">
        <f>+IF(AB2942=Data!$E$18,1,0)</f>
        <v>0</v>
      </c>
      <c r="AE2942">
        <f>+IF(AC2942&lt;Data!$B$17,1,0)</f>
        <v>0</v>
      </c>
      <c r="AF2942" s="7">
        <f>+IF(AND(AD2942,AE2942),1,0)</f>
        <v>0</v>
      </c>
    </row>
    <row r="2943" spans="1:32" x14ac:dyDescent="0.2">
      <c r="A2943">
        <v>1019</v>
      </c>
      <c r="C2943">
        <v>20995</v>
      </c>
      <c r="D2943">
        <v>56419</v>
      </c>
      <c r="E2943">
        <v>3</v>
      </c>
      <c r="F2943">
        <v>24</v>
      </c>
      <c r="G2943">
        <v>29.7</v>
      </c>
      <c r="H2943" t="s">
        <v>24</v>
      </c>
      <c r="I2943">
        <v>33</v>
      </c>
      <c r="J2943">
        <v>32</v>
      </c>
      <c r="K2943">
        <v>9</v>
      </c>
      <c r="L2943">
        <v>3.4082499999999998</v>
      </c>
      <c r="M2943">
        <v>51.123750000000001</v>
      </c>
      <c r="N2943">
        <v>33.535833333333329</v>
      </c>
      <c r="O2943">
        <v>5.61</v>
      </c>
      <c r="P2943" t="s">
        <v>103</v>
      </c>
      <c r="Q2943">
        <v>-0.03</v>
      </c>
      <c r="S2943">
        <v>-0.16</v>
      </c>
      <c r="Y2943" t="s">
        <v>134</v>
      </c>
      <c r="Z2943" t="s">
        <v>134</v>
      </c>
      <c r="AA2943" t="s">
        <v>2210</v>
      </c>
      <c r="AB2943" t="str">
        <f>+LEFT(AA2943,1)</f>
        <v>A</v>
      </c>
      <c r="AC2943" s="6">
        <f>DEGREES(ACOS(SIN(Resultats!$H$11)*SIN(RADIANS(N2943))+COS(Resultats!$H$11)*COS(RADIANS(N2943))*COS(Resultats!$E$11-RADIANS(M2943))))</f>
        <v>91.760898680587459</v>
      </c>
      <c r="AD2943">
        <f>+IF(AB2943=Data!$E$18,1,0)</f>
        <v>1</v>
      </c>
      <c r="AE2943">
        <f>+IF(AC2943&lt;Data!$B$17,1,0)</f>
        <v>0</v>
      </c>
      <c r="AF2943" s="7">
        <f>+IF(AND(AD2943,AE2943),1,0)</f>
        <v>0</v>
      </c>
    </row>
    <row r="2944" spans="1:32" x14ac:dyDescent="0.2">
      <c r="A2944">
        <v>6095</v>
      </c>
      <c r="B2944" t="s">
        <v>4610</v>
      </c>
      <c r="C2944">
        <v>147547</v>
      </c>
      <c r="D2944">
        <v>102107</v>
      </c>
      <c r="E2944">
        <v>16</v>
      </c>
      <c r="F2944">
        <v>21</v>
      </c>
      <c r="G2944">
        <v>55.2</v>
      </c>
      <c r="H2944" t="s">
        <v>24</v>
      </c>
      <c r="I2944">
        <v>19</v>
      </c>
      <c r="J2944">
        <v>9</v>
      </c>
      <c r="K2944">
        <v>11</v>
      </c>
      <c r="L2944">
        <v>16.365333333333336</v>
      </c>
      <c r="M2944">
        <v>245.48</v>
      </c>
      <c r="N2944">
        <v>19.153055555555554</v>
      </c>
      <c r="O2944">
        <v>3.75</v>
      </c>
      <c r="Q2944">
        <v>0.27</v>
      </c>
      <c r="S2944">
        <v>0.18</v>
      </c>
      <c r="U2944">
        <v>0.14000000000000001</v>
      </c>
      <c r="Y2944" t="s">
        <v>554</v>
      </c>
      <c r="Z2944" t="s">
        <v>554</v>
      </c>
      <c r="AA2944" t="s">
        <v>525</v>
      </c>
      <c r="AB2944" t="str">
        <f>+LEFT(AA2944,1)</f>
        <v>A</v>
      </c>
      <c r="AC2944" s="6">
        <f>DEGREES(ACOS(SIN(Resultats!$H$11)*SIN(RADIANS(N2944))+COS(Resultats!$H$11)*COS(RADIANS(N2944))*COS(Resultats!$E$11-RADIANS(M2944))))</f>
        <v>91.826256520133981</v>
      </c>
      <c r="AD2944">
        <f>+IF(AB2944=Data!$E$18,1,0)</f>
        <v>1</v>
      </c>
      <c r="AE2944">
        <f>+IF(AC2944&lt;Data!$B$17,1,0)</f>
        <v>0</v>
      </c>
      <c r="AF2944" s="7">
        <f>+IF(AND(AD2944,AE2944),1,0)</f>
        <v>0</v>
      </c>
    </row>
    <row r="2945" spans="1:32" x14ac:dyDescent="0.2">
      <c r="A2945">
        <v>864</v>
      </c>
      <c r="C2945">
        <v>18153</v>
      </c>
      <c r="D2945">
        <v>23721</v>
      </c>
      <c r="E2945">
        <v>2</v>
      </c>
      <c r="F2945">
        <v>56</v>
      </c>
      <c r="G2945">
        <v>50.6</v>
      </c>
      <c r="H2945" t="s">
        <v>24</v>
      </c>
      <c r="I2945">
        <v>51</v>
      </c>
      <c r="J2945">
        <v>15</v>
      </c>
      <c r="K2945">
        <v>39</v>
      </c>
      <c r="L2945">
        <v>2.9473888888888893</v>
      </c>
      <c r="M2945">
        <v>44.210833333333341</v>
      </c>
      <c r="N2945">
        <v>51.260833333333331</v>
      </c>
      <c r="O2945">
        <v>6.22</v>
      </c>
      <c r="Q2945">
        <v>1.57</v>
      </c>
      <c r="S2945">
        <v>1.9</v>
      </c>
      <c r="Y2945" t="s">
        <v>77</v>
      </c>
      <c r="Z2945" t="s">
        <v>77</v>
      </c>
      <c r="AA2945" t="s">
        <v>104</v>
      </c>
      <c r="AB2945" t="str">
        <f>+LEFT(AA2945,1)</f>
        <v>K</v>
      </c>
      <c r="AC2945" s="6">
        <f>DEGREES(ACOS(SIN(Resultats!$H$11)*SIN(RADIANS(N2945))+COS(Resultats!$H$11)*COS(RADIANS(N2945))*COS(Resultats!$E$11-RADIANS(M2945))))</f>
        <v>91.847518933592937</v>
      </c>
      <c r="AD2945">
        <f>+IF(AB2945=Data!$E$18,1,0)</f>
        <v>0</v>
      </c>
      <c r="AE2945">
        <f>+IF(AC2945&lt;Data!$B$17,1,0)</f>
        <v>0</v>
      </c>
      <c r="AF2945" s="7">
        <f>+IF(AND(AD2945,AE2945),1,0)</f>
        <v>0</v>
      </c>
    </row>
    <row r="2946" spans="1:32" x14ac:dyDescent="0.2">
      <c r="A2946">
        <v>846</v>
      </c>
      <c r="C2946">
        <v>17743</v>
      </c>
      <c r="D2946">
        <v>23674</v>
      </c>
      <c r="E2946">
        <v>2</v>
      </c>
      <c r="F2946">
        <v>52</v>
      </c>
      <c r="G2946">
        <v>52</v>
      </c>
      <c r="H2946" t="s">
        <v>24</v>
      </c>
      <c r="I2946">
        <v>52</v>
      </c>
      <c r="J2946">
        <v>59</v>
      </c>
      <c r="K2946">
        <v>52</v>
      </c>
      <c r="L2946">
        <v>2.8811111111111112</v>
      </c>
      <c r="M2946">
        <v>43.216666666666669</v>
      </c>
      <c r="N2946">
        <v>52.997777777777777</v>
      </c>
      <c r="O2946">
        <v>6.36</v>
      </c>
      <c r="Q2946">
        <v>7.0000000000000007E-2</v>
      </c>
      <c r="S2946">
        <v>-0.27</v>
      </c>
      <c r="Y2946" t="s">
        <v>111</v>
      </c>
      <c r="Z2946" t="s">
        <v>111</v>
      </c>
      <c r="AA2946" t="s">
        <v>1652</v>
      </c>
      <c r="AB2946" t="str">
        <f>+LEFT(AA2946,1)</f>
        <v>B</v>
      </c>
      <c r="AC2946" s="6">
        <f>DEGREES(ACOS(SIN(Resultats!$H$11)*SIN(RADIANS(N2946))+COS(Resultats!$H$11)*COS(RADIANS(N2946))*COS(Resultats!$E$11-RADIANS(M2946))))</f>
        <v>91.860565802319798</v>
      </c>
      <c r="AD2946">
        <f>+IF(AB2946=Data!$E$18,1,0)</f>
        <v>0</v>
      </c>
      <c r="AE2946">
        <f>+IF(AC2946&lt;Data!$B$17,1,0)</f>
        <v>0</v>
      </c>
      <c r="AF2946" s="7">
        <f>+IF(AND(AD2946,AE2946),1,0)</f>
        <v>0</v>
      </c>
    </row>
    <row r="2947" spans="1:32" x14ac:dyDescent="0.2">
      <c r="A2947">
        <v>6242</v>
      </c>
      <c r="C2947">
        <v>151732</v>
      </c>
      <c r="D2947">
        <v>46288</v>
      </c>
      <c r="E2947">
        <v>16</v>
      </c>
      <c r="F2947">
        <v>47</v>
      </c>
      <c r="G2947">
        <v>19.8</v>
      </c>
      <c r="H2947" t="s">
        <v>24</v>
      </c>
      <c r="I2947">
        <v>42</v>
      </c>
      <c r="J2947">
        <v>14</v>
      </c>
      <c r="K2947">
        <v>20</v>
      </c>
      <c r="L2947">
        <v>16.788833333333336</v>
      </c>
      <c r="M2947">
        <v>251.83250000000001</v>
      </c>
      <c r="N2947">
        <v>42.238888888888887</v>
      </c>
      <c r="O2947">
        <v>5.87</v>
      </c>
      <c r="Q2947">
        <v>1.61</v>
      </c>
      <c r="Y2947" t="s">
        <v>4720</v>
      </c>
      <c r="Z2947" t="s">
        <v>10561</v>
      </c>
      <c r="AA2947" t="s">
        <v>15429</v>
      </c>
      <c r="AB2947" t="str">
        <f>+LEFT(AA2947,1)</f>
        <v>M</v>
      </c>
      <c r="AC2947" s="6">
        <f>DEGREES(ACOS(SIN(Resultats!$H$11)*SIN(RADIANS(N2947))+COS(Resultats!$H$11)*COS(RADIANS(N2947))*COS(Resultats!$E$11-RADIANS(M2947))))</f>
        <v>91.878075311881403</v>
      </c>
      <c r="AD2947">
        <f>+IF(AB2947=Data!$E$18,1,0)</f>
        <v>0</v>
      </c>
      <c r="AE2947">
        <f>+IF(AC2947&lt;Data!$B$17,1,0)</f>
        <v>0</v>
      </c>
      <c r="AF2947" s="7">
        <f>+IF(AND(AD2947,AE2947),1,0)</f>
        <v>0</v>
      </c>
    </row>
    <row r="2948" spans="1:32" x14ac:dyDescent="0.2">
      <c r="A2948">
        <v>1212</v>
      </c>
      <c r="B2948" t="s">
        <v>2237</v>
      </c>
      <c r="C2948">
        <v>24555</v>
      </c>
      <c r="D2948">
        <v>130806</v>
      </c>
      <c r="E2948">
        <v>3</v>
      </c>
      <c r="F2948">
        <v>54</v>
      </c>
      <c r="G2948">
        <v>17.5</v>
      </c>
      <c r="H2948" t="s">
        <v>26</v>
      </c>
      <c r="I2948">
        <v>2</v>
      </c>
      <c r="J2948">
        <v>57</v>
      </c>
      <c r="K2948">
        <v>17</v>
      </c>
      <c r="L2948">
        <v>3.9048611111111109</v>
      </c>
      <c r="M2948">
        <v>58.572916666666664</v>
      </c>
      <c r="N2948">
        <v>-2.9547222222222222</v>
      </c>
      <c r="O2948">
        <v>4.79</v>
      </c>
      <c r="Q2948">
        <v>0.94</v>
      </c>
      <c r="S2948">
        <v>0.69</v>
      </c>
      <c r="U2948">
        <v>0.4</v>
      </c>
      <c r="Y2948" t="s">
        <v>71</v>
      </c>
      <c r="Z2948" t="s">
        <v>71</v>
      </c>
      <c r="AA2948" t="s">
        <v>51</v>
      </c>
      <c r="AB2948" t="str">
        <f>+LEFT(AA2948,1)</f>
        <v>G</v>
      </c>
      <c r="AC2948" s="6">
        <f>DEGREES(ACOS(SIN(Resultats!$H$11)*SIN(RADIANS(N2948))+COS(Resultats!$H$11)*COS(RADIANS(N2948))*COS(Resultats!$E$11-RADIANS(M2948))))</f>
        <v>91.916601406018259</v>
      </c>
      <c r="AD2948">
        <f>+IF(AB2948=Data!$E$18,1,0)</f>
        <v>0</v>
      </c>
      <c r="AE2948">
        <f>+IF(AC2948&lt;Data!$B$17,1,0)</f>
        <v>0</v>
      </c>
      <c r="AF2948" s="7">
        <f>+IF(AND(AD2948,AE2948),1,0)</f>
        <v>0</v>
      </c>
    </row>
    <row r="2949" spans="1:32" x14ac:dyDescent="0.2">
      <c r="A2949">
        <v>1211</v>
      </c>
      <c r="B2949" t="s">
        <v>2237</v>
      </c>
      <c r="C2949">
        <v>24554</v>
      </c>
      <c r="D2949">
        <v>130805</v>
      </c>
      <c r="E2949">
        <v>3</v>
      </c>
      <c r="F2949">
        <v>54</v>
      </c>
      <c r="G2949">
        <v>17.399999999999999</v>
      </c>
      <c r="H2949" t="s">
        <v>26</v>
      </c>
      <c r="I2949">
        <v>2</v>
      </c>
      <c r="J2949">
        <v>57</v>
      </c>
      <c r="K2949">
        <v>10</v>
      </c>
      <c r="L2949">
        <v>3.9048333333333334</v>
      </c>
      <c r="M2949">
        <v>58.572499999999998</v>
      </c>
      <c r="N2949">
        <v>-2.9527777777777779</v>
      </c>
      <c r="O2949">
        <v>6.14</v>
      </c>
      <c r="Q2949">
        <v>0.09</v>
      </c>
      <c r="S2949">
        <v>7.0000000000000007E-2</v>
      </c>
      <c r="Y2949" t="s">
        <v>114</v>
      </c>
      <c r="Z2949" t="s">
        <v>114</v>
      </c>
      <c r="AA2949" t="s">
        <v>18</v>
      </c>
      <c r="AB2949" t="str">
        <f>+LEFT(AA2949,1)</f>
        <v>A</v>
      </c>
      <c r="AC2949" s="6">
        <f>DEGREES(ACOS(SIN(Resultats!$H$11)*SIN(RADIANS(N2949))+COS(Resultats!$H$11)*COS(RADIANS(N2949))*COS(Resultats!$E$11-RADIANS(M2949))))</f>
        <v>91.916676369400065</v>
      </c>
      <c r="AD2949">
        <f>+IF(AB2949=Data!$E$18,1,0)</f>
        <v>1</v>
      </c>
      <c r="AE2949">
        <f>+IF(AC2949&lt;Data!$B$17,1,0)</f>
        <v>0</v>
      </c>
      <c r="AF2949" s="7">
        <f>+IF(AND(AD2949,AE2949),1,0)</f>
        <v>0</v>
      </c>
    </row>
    <row r="2950" spans="1:32" x14ac:dyDescent="0.2">
      <c r="A2950">
        <v>6220</v>
      </c>
      <c r="B2950" t="s">
        <v>4702</v>
      </c>
      <c r="C2950">
        <v>150997</v>
      </c>
      <c r="D2950">
        <v>65504</v>
      </c>
      <c r="E2950">
        <v>16</v>
      </c>
      <c r="F2950">
        <v>42</v>
      </c>
      <c r="G2950">
        <v>53.8</v>
      </c>
      <c r="H2950" t="s">
        <v>24</v>
      </c>
      <c r="I2950">
        <v>38</v>
      </c>
      <c r="J2950">
        <v>55</v>
      </c>
      <c r="K2950">
        <v>20</v>
      </c>
      <c r="L2950">
        <v>16.714944444444445</v>
      </c>
      <c r="M2950">
        <v>250.72416666666666</v>
      </c>
      <c r="N2950">
        <v>38.922222222222217</v>
      </c>
      <c r="O2950">
        <v>3.53</v>
      </c>
      <c r="Q2950">
        <v>0.92</v>
      </c>
      <c r="S2950">
        <v>0.6</v>
      </c>
      <c r="U2950">
        <v>0.48</v>
      </c>
      <c r="Y2950" t="s">
        <v>4703</v>
      </c>
      <c r="Z2950" t="s">
        <v>9432</v>
      </c>
      <c r="AA2950" t="s">
        <v>3097</v>
      </c>
      <c r="AB2950" t="str">
        <f>+LEFT(AA2950,1)</f>
        <v>G</v>
      </c>
      <c r="AC2950" s="6">
        <f>DEGREES(ACOS(SIN(Resultats!$H$11)*SIN(RADIANS(N2950))+COS(Resultats!$H$11)*COS(RADIANS(N2950))*COS(Resultats!$E$11-RADIANS(M2950))))</f>
        <v>91.918307627740106</v>
      </c>
      <c r="AD2950">
        <f>+IF(AB2950=Data!$E$18,1,0)</f>
        <v>0</v>
      </c>
      <c r="AE2950">
        <f>+IF(AC2950&lt;Data!$B$17,1,0)</f>
        <v>0</v>
      </c>
      <c r="AF2950" s="7">
        <f>+IF(AND(AD2950,AE2950),1,0)</f>
        <v>0</v>
      </c>
    </row>
    <row r="2951" spans="1:32" x14ac:dyDescent="0.2">
      <c r="A2951">
        <v>950</v>
      </c>
      <c r="C2951">
        <v>19736</v>
      </c>
      <c r="D2951">
        <v>38635</v>
      </c>
      <c r="E2951">
        <v>3</v>
      </c>
      <c r="F2951">
        <v>12</v>
      </c>
      <c r="G2951">
        <v>9.6</v>
      </c>
      <c r="H2951" t="s">
        <v>24</v>
      </c>
      <c r="I2951">
        <v>42</v>
      </c>
      <c r="J2951">
        <v>22</v>
      </c>
      <c r="K2951">
        <v>34</v>
      </c>
      <c r="L2951">
        <v>3.202666666666667</v>
      </c>
      <c r="M2951">
        <v>48.04</v>
      </c>
      <c r="N2951">
        <v>42.376111111111115</v>
      </c>
      <c r="O2951">
        <v>6.15</v>
      </c>
      <c r="Q2951">
        <v>-0.09</v>
      </c>
      <c r="S2951">
        <v>-0.56000000000000005</v>
      </c>
      <c r="Y2951" t="s">
        <v>2996</v>
      </c>
      <c r="Z2951" t="s">
        <v>2996</v>
      </c>
      <c r="AA2951" t="s">
        <v>15439</v>
      </c>
      <c r="AB2951" t="str">
        <f>+LEFT(AA2951,1)</f>
        <v>B</v>
      </c>
      <c r="AC2951" s="6">
        <f>DEGREES(ACOS(SIN(Resultats!$H$11)*SIN(RADIANS(N2951))+COS(Resultats!$H$11)*COS(RADIANS(N2951))*COS(Resultats!$E$11-RADIANS(M2951))))</f>
        <v>91.932597133409772</v>
      </c>
      <c r="AD2951">
        <f>+IF(AB2951=Data!$E$18,1,0)</f>
        <v>0</v>
      </c>
      <c r="AE2951">
        <f>+IF(AC2951&lt;Data!$B$17,1,0)</f>
        <v>0</v>
      </c>
      <c r="AF2951" s="7">
        <f>+IF(AND(AD2951,AE2951),1,0)</f>
        <v>0</v>
      </c>
    </row>
    <row r="2952" spans="1:32" x14ac:dyDescent="0.2">
      <c r="A2952">
        <v>6573</v>
      </c>
      <c r="B2952" t="s">
        <v>4112</v>
      </c>
      <c r="C2952">
        <v>160269</v>
      </c>
      <c r="D2952">
        <v>17546</v>
      </c>
      <c r="E2952">
        <v>17</v>
      </c>
      <c r="F2952">
        <v>34</v>
      </c>
      <c r="G2952">
        <v>59.5</v>
      </c>
      <c r="H2952" t="s">
        <v>24</v>
      </c>
      <c r="I2952">
        <v>61</v>
      </c>
      <c r="J2952">
        <v>52</v>
      </c>
      <c r="K2952">
        <v>30</v>
      </c>
      <c r="L2952">
        <v>17.583194444444445</v>
      </c>
      <c r="M2952">
        <v>263.7479166666667</v>
      </c>
      <c r="N2952">
        <v>61.875</v>
      </c>
      <c r="O2952">
        <v>5.23</v>
      </c>
      <c r="Q2952">
        <v>0.61</v>
      </c>
      <c r="S2952">
        <v>0.1</v>
      </c>
      <c r="Y2952" t="s">
        <v>2797</v>
      </c>
      <c r="Z2952" t="s">
        <v>2797</v>
      </c>
      <c r="AA2952" t="s">
        <v>3095</v>
      </c>
      <c r="AB2952" t="str">
        <f>+LEFT(AA2952,1)</f>
        <v>G</v>
      </c>
      <c r="AC2952" s="6">
        <f>DEGREES(ACOS(SIN(Resultats!$H$11)*SIN(RADIANS(N2952))+COS(Resultats!$H$11)*COS(RADIANS(N2952))*COS(Resultats!$E$11-RADIANS(M2952))))</f>
        <v>91.937522562117891</v>
      </c>
      <c r="AD2952">
        <f>+IF(AB2952=Data!$E$18,1,0)</f>
        <v>0</v>
      </c>
      <c r="AE2952">
        <f>+IF(AC2952&lt;Data!$B$17,1,0)</f>
        <v>0</v>
      </c>
      <c r="AF2952" s="7">
        <f>+IF(AND(AD2952,AE2952),1,0)</f>
        <v>0</v>
      </c>
    </row>
    <row r="2953" spans="1:32" x14ac:dyDescent="0.2">
      <c r="A2953">
        <v>6256</v>
      </c>
      <c r="C2953">
        <v>152153</v>
      </c>
      <c r="D2953">
        <v>46311</v>
      </c>
      <c r="E2953">
        <v>16</v>
      </c>
      <c r="F2953">
        <v>49</v>
      </c>
      <c r="G2953">
        <v>40.5</v>
      </c>
      <c r="H2953" t="s">
        <v>24</v>
      </c>
      <c r="I2953">
        <v>43</v>
      </c>
      <c r="J2953">
        <v>25</v>
      </c>
      <c r="K2953">
        <v>50</v>
      </c>
      <c r="L2953">
        <v>16.827916666666667</v>
      </c>
      <c r="M2953">
        <v>252.41874999999999</v>
      </c>
      <c r="N2953">
        <v>43.43055555555555</v>
      </c>
      <c r="O2953">
        <v>6.13</v>
      </c>
      <c r="Q2953">
        <v>1.26</v>
      </c>
      <c r="S2953">
        <v>1.31</v>
      </c>
      <c r="Y2953" t="s">
        <v>72</v>
      </c>
      <c r="Z2953" t="s">
        <v>72</v>
      </c>
      <c r="AA2953" t="s">
        <v>197</v>
      </c>
      <c r="AB2953" t="str">
        <f>+LEFT(AA2953,1)</f>
        <v>K</v>
      </c>
      <c r="AC2953" s="6">
        <f>DEGREES(ACOS(SIN(Resultats!$H$11)*SIN(RADIANS(N2953))+COS(Resultats!$H$11)*COS(RADIANS(N2953))*COS(Resultats!$E$11-RADIANS(M2953))))</f>
        <v>91.97269592542844</v>
      </c>
      <c r="AD2953">
        <f>+IF(AB2953=Data!$E$18,1,0)</f>
        <v>0</v>
      </c>
      <c r="AE2953">
        <f>+IF(AC2953&lt;Data!$B$17,1,0)</f>
        <v>0</v>
      </c>
      <c r="AF2953" s="7">
        <f>+IF(AND(AD2953,AE2953),1,0)</f>
        <v>0</v>
      </c>
    </row>
    <row r="2954" spans="1:32" x14ac:dyDescent="0.2">
      <c r="A2954">
        <v>1110</v>
      </c>
      <c r="C2954">
        <v>22695</v>
      </c>
      <c r="D2954">
        <v>93536</v>
      </c>
      <c r="E2954">
        <v>3</v>
      </c>
      <c r="F2954">
        <v>39</v>
      </c>
      <c r="G2954">
        <v>25.7</v>
      </c>
      <c r="H2954" t="s">
        <v>24</v>
      </c>
      <c r="I2954">
        <v>16</v>
      </c>
      <c r="J2954">
        <v>32</v>
      </c>
      <c r="K2954">
        <v>12</v>
      </c>
      <c r="L2954">
        <v>3.6571388888888889</v>
      </c>
      <c r="M2954">
        <v>54.857083333333335</v>
      </c>
      <c r="N2954">
        <v>16.536666666666669</v>
      </c>
      <c r="O2954">
        <v>6.16</v>
      </c>
      <c r="Q2954">
        <v>1</v>
      </c>
      <c r="S2954">
        <v>0.69</v>
      </c>
      <c r="Y2954" t="s">
        <v>54</v>
      </c>
      <c r="Z2954" t="s">
        <v>54</v>
      </c>
      <c r="AA2954" t="s">
        <v>197</v>
      </c>
      <c r="AB2954" t="str">
        <f>+LEFT(AA2954,1)</f>
        <v>K</v>
      </c>
      <c r="AC2954" s="6">
        <f>DEGREES(ACOS(SIN(Resultats!$H$11)*SIN(RADIANS(N2954))+COS(Resultats!$H$11)*COS(RADIANS(N2954))*COS(Resultats!$E$11-RADIANS(M2954))))</f>
        <v>92.017332671791053</v>
      </c>
      <c r="AD2954">
        <f>+IF(AB2954=Data!$E$18,1,0)</f>
        <v>0</v>
      </c>
      <c r="AE2954">
        <f>+IF(AC2954&lt;Data!$B$17,1,0)</f>
        <v>0</v>
      </c>
      <c r="AF2954" s="7">
        <f>+IF(AND(AD2954,AE2954),1,0)</f>
        <v>0</v>
      </c>
    </row>
    <row r="2955" spans="1:32" x14ac:dyDescent="0.2">
      <c r="A2955">
        <v>5941</v>
      </c>
      <c r="B2955" t="s">
        <v>4506</v>
      </c>
      <c r="C2955">
        <v>142983</v>
      </c>
      <c r="D2955">
        <v>159607</v>
      </c>
      <c r="E2955">
        <v>15</v>
      </c>
      <c r="F2955">
        <v>58</v>
      </c>
      <c r="G2955">
        <v>11.4</v>
      </c>
      <c r="H2955" t="s">
        <v>26</v>
      </c>
      <c r="I2955">
        <v>14</v>
      </c>
      <c r="J2955">
        <v>16</v>
      </c>
      <c r="K2955">
        <v>46</v>
      </c>
      <c r="L2955">
        <v>15.969833333333334</v>
      </c>
      <c r="M2955">
        <v>239.54750000000001</v>
      </c>
      <c r="N2955">
        <v>-14.279444444444445</v>
      </c>
      <c r="O2955">
        <v>4.88</v>
      </c>
      <c r="Q2955">
        <v>-0.1</v>
      </c>
      <c r="S2955">
        <v>-0.2</v>
      </c>
      <c r="U2955">
        <v>-0.03</v>
      </c>
      <c r="Y2955" t="s">
        <v>4900</v>
      </c>
      <c r="Z2955" t="s">
        <v>592</v>
      </c>
      <c r="AA2955" t="s">
        <v>15423</v>
      </c>
      <c r="AB2955" t="str">
        <f>+LEFT(AA2955,1)</f>
        <v>B</v>
      </c>
      <c r="AC2955" s="6">
        <f>DEGREES(ACOS(SIN(Resultats!$H$11)*SIN(RADIANS(N2955))+COS(Resultats!$H$11)*COS(RADIANS(N2955))*COS(Resultats!$E$11-RADIANS(M2955))))</f>
        <v>92.022577124480961</v>
      </c>
      <c r="AD2955">
        <f>+IF(AB2955=Data!$E$18,1,0)</f>
        <v>0</v>
      </c>
      <c r="AE2955">
        <f>+IF(AC2955&lt;Data!$B$17,1,0)</f>
        <v>0</v>
      </c>
      <c r="AF2955" s="7">
        <f>+IF(AND(AD2955,AE2955),1,0)</f>
        <v>0</v>
      </c>
    </row>
    <row r="2956" spans="1:32" x14ac:dyDescent="0.2">
      <c r="A2956">
        <v>398</v>
      </c>
      <c r="C2956">
        <v>8424</v>
      </c>
      <c r="D2956">
        <v>4401</v>
      </c>
      <c r="E2956">
        <v>1</v>
      </c>
      <c r="F2956">
        <v>25</v>
      </c>
      <c r="G2956">
        <v>46.5</v>
      </c>
      <c r="H2956" t="s">
        <v>24</v>
      </c>
      <c r="I2956">
        <v>70</v>
      </c>
      <c r="J2956">
        <v>58</v>
      </c>
      <c r="K2956">
        <v>48</v>
      </c>
      <c r="L2956">
        <v>1.4295833333333334</v>
      </c>
      <c r="M2956">
        <v>21.443750000000001</v>
      </c>
      <c r="N2956">
        <v>70.98</v>
      </c>
      <c r="O2956">
        <v>6.49</v>
      </c>
      <c r="P2956" t="s">
        <v>103</v>
      </c>
      <c r="Y2956" t="s">
        <v>398</v>
      </c>
      <c r="Z2956" t="s">
        <v>398</v>
      </c>
      <c r="AA2956" t="s">
        <v>2210</v>
      </c>
      <c r="AB2956" t="str">
        <f>+LEFT(AA2956,1)</f>
        <v>A</v>
      </c>
      <c r="AC2956" s="6">
        <f>DEGREES(ACOS(SIN(Resultats!$H$11)*SIN(RADIANS(N2956))+COS(Resultats!$H$11)*COS(RADIANS(N2956))*COS(Resultats!$E$11-RADIANS(M2956))))</f>
        <v>92.055806980341373</v>
      </c>
      <c r="AD2956">
        <f>+IF(AB2956=Data!$E$18,1,0)</f>
        <v>1</v>
      </c>
      <c r="AE2956">
        <f>+IF(AC2956&lt;Data!$B$17,1,0)</f>
        <v>0</v>
      </c>
      <c r="AF2956" s="7">
        <f>+IF(AND(AD2956,AE2956),1,0)</f>
        <v>0</v>
      </c>
    </row>
    <row r="2957" spans="1:32" x14ac:dyDescent="0.2">
      <c r="A2957">
        <v>6865</v>
      </c>
      <c r="B2957" t="s">
        <v>4277</v>
      </c>
      <c r="C2957">
        <v>168653</v>
      </c>
      <c r="D2957">
        <v>17837</v>
      </c>
      <c r="E2957">
        <v>18</v>
      </c>
      <c r="F2957">
        <v>15</v>
      </c>
      <c r="G2957">
        <v>17</v>
      </c>
      <c r="H2957" t="s">
        <v>24</v>
      </c>
      <c r="I2957">
        <v>68</v>
      </c>
      <c r="J2957">
        <v>45</v>
      </c>
      <c r="K2957">
        <v>21</v>
      </c>
      <c r="L2957">
        <v>18.254722222222224</v>
      </c>
      <c r="M2957">
        <v>273.82083333333338</v>
      </c>
      <c r="N2957">
        <v>68.755833333333328</v>
      </c>
      <c r="O2957">
        <v>5.95</v>
      </c>
      <c r="Q2957">
        <v>1.06</v>
      </c>
      <c r="X2957" t="s">
        <v>27</v>
      </c>
      <c r="Y2957" t="s">
        <v>507</v>
      </c>
      <c r="Z2957" t="s">
        <v>5984</v>
      </c>
      <c r="AA2957" t="s">
        <v>507</v>
      </c>
      <c r="AB2957" t="str">
        <f>+LEFT(AA2957,1)</f>
        <v>K</v>
      </c>
      <c r="AC2957" s="6">
        <f>DEGREES(ACOS(SIN(Resultats!$H$11)*SIN(RADIANS(N2957))+COS(Resultats!$H$11)*COS(RADIANS(N2957))*COS(Resultats!$E$11-RADIANS(M2957))))</f>
        <v>92.107099622720142</v>
      </c>
      <c r="AD2957">
        <f>+IF(AB2957=Data!$E$18,1,0)</f>
        <v>0</v>
      </c>
      <c r="AE2957">
        <f>+IF(AC2957&lt;Data!$B$17,1,0)</f>
        <v>0</v>
      </c>
      <c r="AF2957" s="7">
        <f>+IF(AND(AD2957,AE2957),1,0)</f>
        <v>0</v>
      </c>
    </row>
    <row r="2958" spans="1:32" x14ac:dyDescent="0.2">
      <c r="A2958">
        <v>365</v>
      </c>
      <c r="C2958">
        <v>7389</v>
      </c>
      <c r="D2958">
        <v>4358</v>
      </c>
      <c r="E2958">
        <v>1</v>
      </c>
      <c r="F2958">
        <v>16</v>
      </c>
      <c r="G2958">
        <v>12.1</v>
      </c>
      <c r="H2958" t="s">
        <v>24</v>
      </c>
      <c r="I2958">
        <v>71</v>
      </c>
      <c r="J2958">
        <v>44</v>
      </c>
      <c r="K2958">
        <v>38</v>
      </c>
      <c r="L2958">
        <v>1.2700277777777778</v>
      </c>
      <c r="M2958">
        <v>19.050416666666667</v>
      </c>
      <c r="N2958">
        <v>71.74388888888889</v>
      </c>
      <c r="O2958">
        <v>7.83</v>
      </c>
      <c r="Q2958">
        <v>0.78</v>
      </c>
      <c r="S2958">
        <v>0.35</v>
      </c>
      <c r="Y2958" t="s">
        <v>428</v>
      </c>
      <c r="Z2958" t="s">
        <v>428</v>
      </c>
      <c r="AA2958" t="s">
        <v>507</v>
      </c>
      <c r="AB2958" t="str">
        <f>+LEFT(AA2958,1)</f>
        <v>K</v>
      </c>
      <c r="AC2958" s="6">
        <f>DEGREES(ACOS(SIN(Resultats!$H$11)*SIN(RADIANS(N2958))+COS(Resultats!$H$11)*COS(RADIANS(N2958))*COS(Resultats!$E$11-RADIANS(M2958))))</f>
        <v>92.136791474959537</v>
      </c>
      <c r="AD2958">
        <f>+IF(AB2958=Data!$E$18,1,0)</f>
        <v>0</v>
      </c>
      <c r="AE2958">
        <f>+IF(AC2958&lt;Data!$B$17,1,0)</f>
        <v>0</v>
      </c>
      <c r="AF2958" s="7">
        <f>+IF(AND(AD2958,AE2958),1,0)</f>
        <v>0</v>
      </c>
    </row>
    <row r="2959" spans="1:32" x14ac:dyDescent="0.2">
      <c r="A2959">
        <v>427</v>
      </c>
      <c r="B2959" t="s">
        <v>483</v>
      </c>
      <c r="C2959">
        <v>9021</v>
      </c>
      <c r="D2959">
        <v>4422</v>
      </c>
      <c r="E2959">
        <v>1</v>
      </c>
      <c r="F2959">
        <v>31</v>
      </c>
      <c r="G2959">
        <v>13.8</v>
      </c>
      <c r="H2959" t="s">
        <v>24</v>
      </c>
      <c r="I2959">
        <v>70</v>
      </c>
      <c r="J2959">
        <v>15</v>
      </c>
      <c r="K2959">
        <v>53</v>
      </c>
      <c r="L2959">
        <v>1.5205</v>
      </c>
      <c r="M2959">
        <v>22.807500000000001</v>
      </c>
      <c r="N2959">
        <v>70.264722222222218</v>
      </c>
      <c r="O2959">
        <v>5.81</v>
      </c>
      <c r="Q2959">
        <v>0.47</v>
      </c>
      <c r="S2959">
        <v>-0.11</v>
      </c>
      <c r="Y2959" t="s">
        <v>204</v>
      </c>
      <c r="Z2959" t="s">
        <v>204</v>
      </c>
      <c r="AA2959" t="s">
        <v>217</v>
      </c>
      <c r="AB2959" t="str">
        <f>+LEFT(AA2959,1)</f>
        <v>F</v>
      </c>
      <c r="AC2959" s="6">
        <f>DEGREES(ACOS(SIN(Resultats!$H$11)*SIN(RADIANS(N2959))+COS(Resultats!$H$11)*COS(RADIANS(N2959))*COS(Resultats!$E$11-RADIANS(M2959))))</f>
        <v>92.153284803814913</v>
      </c>
      <c r="AD2959">
        <f>+IF(AB2959=Data!$E$18,1,0)</f>
        <v>0</v>
      </c>
      <c r="AE2959">
        <f>+IF(AC2959&lt;Data!$B$17,1,0)</f>
        <v>0</v>
      </c>
      <c r="AF2959" s="7">
        <f>+IF(AND(AD2959,AE2959),1,0)</f>
        <v>0</v>
      </c>
    </row>
    <row r="2960" spans="1:32" x14ac:dyDescent="0.2">
      <c r="A2960">
        <v>1159</v>
      </c>
      <c r="C2960">
        <v>23526</v>
      </c>
      <c r="D2960">
        <v>111407</v>
      </c>
      <c r="E2960">
        <v>3</v>
      </c>
      <c r="F2960">
        <v>46</v>
      </c>
      <c r="G2960">
        <v>9.5</v>
      </c>
      <c r="H2960" t="s">
        <v>24</v>
      </c>
      <c r="I2960">
        <v>6</v>
      </c>
      <c r="J2960">
        <v>48</v>
      </c>
      <c r="K2960">
        <v>11</v>
      </c>
      <c r="L2960">
        <v>3.7693055555555555</v>
      </c>
      <c r="M2960">
        <v>56.539583333333333</v>
      </c>
      <c r="N2960">
        <v>6.803055555555555</v>
      </c>
      <c r="O2960">
        <v>5.91</v>
      </c>
      <c r="Q2960">
        <v>0.99</v>
      </c>
      <c r="S2960">
        <v>0.76</v>
      </c>
      <c r="Y2960" t="s">
        <v>60</v>
      </c>
      <c r="Z2960" t="s">
        <v>60</v>
      </c>
      <c r="AA2960" t="s">
        <v>28</v>
      </c>
      <c r="AB2960" t="str">
        <f>+LEFT(AA2960,1)</f>
        <v>G</v>
      </c>
      <c r="AC2960" s="6">
        <f>DEGREES(ACOS(SIN(Resultats!$H$11)*SIN(RADIANS(N2960))+COS(Resultats!$H$11)*COS(RADIANS(N2960))*COS(Resultats!$E$11-RADIANS(M2960))))</f>
        <v>92.203773347606557</v>
      </c>
      <c r="AD2960">
        <f>+IF(AB2960=Data!$E$18,1,0)</f>
        <v>0</v>
      </c>
      <c r="AE2960">
        <f>+IF(AC2960&lt;Data!$B$17,1,0)</f>
        <v>0</v>
      </c>
      <c r="AF2960" s="7">
        <f>+IF(AND(AD2960,AE2960),1,0)</f>
        <v>0</v>
      </c>
    </row>
    <row r="2961" spans="1:32" x14ac:dyDescent="0.2">
      <c r="A2961">
        <v>6514</v>
      </c>
      <c r="C2961">
        <v>158485</v>
      </c>
      <c r="D2961">
        <v>30387</v>
      </c>
      <c r="E2961">
        <v>17</v>
      </c>
      <c r="F2961">
        <v>26</v>
      </c>
      <c r="G2961">
        <v>4.9000000000000004</v>
      </c>
      <c r="H2961" t="s">
        <v>24</v>
      </c>
      <c r="I2961">
        <v>58</v>
      </c>
      <c r="J2961">
        <v>39</v>
      </c>
      <c r="K2961">
        <v>7</v>
      </c>
      <c r="L2961">
        <v>17.434694444444446</v>
      </c>
      <c r="M2961">
        <v>261.52041666666668</v>
      </c>
      <c r="N2961">
        <v>58.651944444444446</v>
      </c>
      <c r="O2961">
        <v>6.51</v>
      </c>
      <c r="Q2961">
        <v>0.14000000000000001</v>
      </c>
      <c r="S2961">
        <v>0.09</v>
      </c>
      <c r="U2961">
        <v>0.05</v>
      </c>
      <c r="Y2961" t="s">
        <v>310</v>
      </c>
      <c r="Z2961" t="s">
        <v>310</v>
      </c>
      <c r="AA2961" t="s">
        <v>15426</v>
      </c>
      <c r="AB2961" t="str">
        <f>+LEFT(AA2961,1)</f>
        <v>A</v>
      </c>
      <c r="AC2961" s="6">
        <f>DEGREES(ACOS(SIN(Resultats!$H$11)*SIN(RADIANS(N2961))+COS(Resultats!$H$11)*COS(RADIANS(N2961))*COS(Resultats!$E$11-RADIANS(M2961))))</f>
        <v>92.2718381908591</v>
      </c>
      <c r="AD2961">
        <f>+IF(AB2961=Data!$E$18,1,0)</f>
        <v>1</v>
      </c>
      <c r="AE2961">
        <f>+IF(AC2961&lt;Data!$B$17,1,0)</f>
        <v>0</v>
      </c>
      <c r="AF2961" s="7">
        <f>+IF(AND(AD2961,AE2961),1,0)</f>
        <v>0</v>
      </c>
    </row>
    <row r="2962" spans="1:32" x14ac:dyDescent="0.2">
      <c r="A2962">
        <v>1235</v>
      </c>
      <c r="C2962">
        <v>25165</v>
      </c>
      <c r="D2962">
        <v>149299</v>
      </c>
      <c r="E2962">
        <v>3</v>
      </c>
      <c r="F2962">
        <v>59</v>
      </c>
      <c r="G2962">
        <v>30.1</v>
      </c>
      <c r="H2962" t="s">
        <v>26</v>
      </c>
      <c r="I2962">
        <v>12</v>
      </c>
      <c r="J2962">
        <v>34</v>
      </c>
      <c r="K2962">
        <v>27</v>
      </c>
      <c r="L2962">
        <v>3.9916944444444447</v>
      </c>
      <c r="M2962">
        <v>59.875416666666666</v>
      </c>
      <c r="N2962">
        <v>-12.574166666666667</v>
      </c>
      <c r="O2962">
        <v>5.6</v>
      </c>
      <c r="Q2962">
        <v>1.48</v>
      </c>
      <c r="S2962">
        <v>1.76</v>
      </c>
      <c r="Y2962" t="s">
        <v>77</v>
      </c>
      <c r="Z2962" t="s">
        <v>77</v>
      </c>
      <c r="AA2962" t="s">
        <v>104</v>
      </c>
      <c r="AB2962" t="str">
        <f>+LEFT(AA2962,1)</f>
        <v>K</v>
      </c>
      <c r="AC2962" s="6">
        <f>DEGREES(ACOS(SIN(Resultats!$H$11)*SIN(RADIANS(N2962))+COS(Resultats!$H$11)*COS(RADIANS(N2962))*COS(Resultats!$E$11-RADIANS(M2962))))</f>
        <v>92.28635067336819</v>
      </c>
      <c r="AD2962">
        <f>+IF(AB2962=Data!$E$18,1,0)</f>
        <v>0</v>
      </c>
      <c r="AE2962">
        <f>+IF(AC2962&lt;Data!$B$17,1,0)</f>
        <v>0</v>
      </c>
      <c r="AF2962" s="7">
        <f>+IF(AND(AD2962,AE2962),1,0)</f>
        <v>0</v>
      </c>
    </row>
    <row r="2963" spans="1:32" x14ac:dyDescent="0.2">
      <c r="A2963">
        <v>6047</v>
      </c>
      <c r="B2963" t="s">
        <v>4581</v>
      </c>
      <c r="C2963">
        <v>145892</v>
      </c>
      <c r="D2963">
        <v>121431</v>
      </c>
      <c r="E2963">
        <v>16</v>
      </c>
      <c r="F2963">
        <v>13</v>
      </c>
      <c r="G2963">
        <v>15.4</v>
      </c>
      <c r="H2963" t="s">
        <v>24</v>
      </c>
      <c r="I2963">
        <v>5</v>
      </c>
      <c r="J2963">
        <v>1</v>
      </c>
      <c r="K2963">
        <v>16</v>
      </c>
      <c r="L2963">
        <v>16.220944444444442</v>
      </c>
      <c r="M2963">
        <v>243.31416666666661</v>
      </c>
      <c r="N2963">
        <v>5.0211111111111109</v>
      </c>
      <c r="O2963">
        <v>5.48</v>
      </c>
      <c r="Q2963">
        <v>1.47</v>
      </c>
      <c r="S2963">
        <v>1.78</v>
      </c>
      <c r="U2963">
        <v>0.77</v>
      </c>
      <c r="X2963" t="s">
        <v>27</v>
      </c>
      <c r="Y2963" t="s">
        <v>104</v>
      </c>
      <c r="Z2963" t="s">
        <v>5820</v>
      </c>
      <c r="AA2963" t="s">
        <v>104</v>
      </c>
      <c r="AB2963" t="str">
        <f>+LEFT(AA2963,1)</f>
        <v>K</v>
      </c>
      <c r="AC2963" s="6">
        <f>DEGREES(ACOS(SIN(Resultats!$H$11)*SIN(RADIANS(N2963))+COS(Resultats!$H$11)*COS(RADIANS(N2963))*COS(Resultats!$E$11-RADIANS(M2963))))</f>
        <v>92.3793720846257</v>
      </c>
      <c r="AD2963">
        <f>+IF(AB2963=Data!$E$18,1,0)</f>
        <v>0</v>
      </c>
      <c r="AE2963">
        <f>+IF(AC2963&lt;Data!$B$17,1,0)</f>
        <v>0</v>
      </c>
      <c r="AF2963" s="7">
        <f>+IF(AND(AD2963,AE2963),1,0)</f>
        <v>0</v>
      </c>
    </row>
    <row r="2964" spans="1:32" x14ac:dyDescent="0.2">
      <c r="A2964">
        <v>598</v>
      </c>
      <c r="C2964">
        <v>12468</v>
      </c>
      <c r="D2964">
        <v>12105</v>
      </c>
      <c r="E2964">
        <v>2</v>
      </c>
      <c r="F2964">
        <v>4</v>
      </c>
      <c r="G2964">
        <v>40.1</v>
      </c>
      <c r="H2964" t="s">
        <v>24</v>
      </c>
      <c r="I2964">
        <v>65</v>
      </c>
      <c r="J2964">
        <v>6</v>
      </c>
      <c r="K2964">
        <v>12</v>
      </c>
      <c r="L2964">
        <v>2.0778055555555559</v>
      </c>
      <c r="M2964">
        <v>31.167083333333338</v>
      </c>
      <c r="N2964">
        <v>65.103333333333325</v>
      </c>
      <c r="O2964">
        <v>6.52</v>
      </c>
      <c r="Q2964">
        <v>0</v>
      </c>
      <c r="S2964">
        <v>-0.05</v>
      </c>
      <c r="Y2964" t="s">
        <v>134</v>
      </c>
      <c r="Z2964" t="s">
        <v>134</v>
      </c>
      <c r="AA2964" t="s">
        <v>2210</v>
      </c>
      <c r="AB2964" t="str">
        <f>+LEFT(AA2964,1)</f>
        <v>A</v>
      </c>
      <c r="AC2964" s="6">
        <f>DEGREES(ACOS(SIN(Resultats!$H$11)*SIN(RADIANS(N2964))+COS(Resultats!$H$11)*COS(RADIANS(N2964))*COS(Resultats!$E$11-RADIANS(M2964))))</f>
        <v>92.431611058914612</v>
      </c>
      <c r="AD2964">
        <f>+IF(AB2964=Data!$E$18,1,0)</f>
        <v>1</v>
      </c>
      <c r="AE2964">
        <f>+IF(AC2964&lt;Data!$B$17,1,0)</f>
        <v>0</v>
      </c>
      <c r="AF2964" s="7">
        <f>+IF(AND(AD2964,AE2964),1,0)</f>
        <v>0</v>
      </c>
    </row>
    <row r="2965" spans="1:32" x14ac:dyDescent="0.2">
      <c r="A2965">
        <v>1153</v>
      </c>
      <c r="B2965" t="s">
        <v>3148</v>
      </c>
      <c r="C2965">
        <v>23466</v>
      </c>
      <c r="D2965">
        <v>111400</v>
      </c>
      <c r="E2965">
        <v>3</v>
      </c>
      <c r="F2965">
        <v>45</v>
      </c>
      <c r="G2965">
        <v>40.4</v>
      </c>
      <c r="H2965" t="s">
        <v>24</v>
      </c>
      <c r="I2965">
        <v>6</v>
      </c>
      <c r="J2965">
        <v>3</v>
      </c>
      <c r="K2965">
        <v>0</v>
      </c>
      <c r="L2965">
        <v>3.761222222222222</v>
      </c>
      <c r="M2965">
        <v>56.418333333333329</v>
      </c>
      <c r="N2965">
        <v>6.05</v>
      </c>
      <c r="O2965">
        <v>5.35</v>
      </c>
      <c r="Q2965">
        <v>-0.12</v>
      </c>
      <c r="S2965">
        <v>-0.61</v>
      </c>
      <c r="Y2965" t="s">
        <v>368</v>
      </c>
      <c r="Z2965" t="s">
        <v>368</v>
      </c>
      <c r="AA2965" t="s">
        <v>15433</v>
      </c>
      <c r="AB2965" t="str">
        <f>+LEFT(AA2965,1)</f>
        <v>B</v>
      </c>
      <c r="AC2965" s="6">
        <f>DEGREES(ACOS(SIN(Resultats!$H$11)*SIN(RADIANS(N2965))+COS(Resultats!$H$11)*COS(RADIANS(N2965))*COS(Resultats!$E$11-RADIANS(M2965))))</f>
        <v>92.45745643352312</v>
      </c>
      <c r="AD2965">
        <f>+IF(AB2965=Data!$E$18,1,0)</f>
        <v>0</v>
      </c>
      <c r="AE2965">
        <f>+IF(AC2965&lt;Data!$B$17,1,0)</f>
        <v>0</v>
      </c>
      <c r="AF2965" s="7">
        <f>+IF(AND(AD2965,AE2965),1,0)</f>
        <v>0</v>
      </c>
    </row>
    <row r="2966" spans="1:32" x14ac:dyDescent="0.2">
      <c r="A2966">
        <v>6057</v>
      </c>
      <c r="C2966">
        <v>146084</v>
      </c>
      <c r="D2966">
        <v>121443</v>
      </c>
      <c r="E2966">
        <v>16</v>
      </c>
      <c r="F2966">
        <v>14</v>
      </c>
      <c r="G2966">
        <v>13.5</v>
      </c>
      <c r="H2966" t="s">
        <v>24</v>
      </c>
      <c r="I2966">
        <v>5</v>
      </c>
      <c r="J2966">
        <v>54</v>
      </c>
      <c r="K2966">
        <v>7</v>
      </c>
      <c r="L2966">
        <v>16.237083333333334</v>
      </c>
      <c r="M2966">
        <v>243.55625000000001</v>
      </c>
      <c r="N2966">
        <v>5.9019444444444451</v>
      </c>
      <c r="O2966">
        <v>6.31</v>
      </c>
      <c r="Q2966">
        <v>1.1499999999999999</v>
      </c>
      <c r="S2966">
        <v>1.17</v>
      </c>
      <c r="Y2966" t="s">
        <v>125</v>
      </c>
      <c r="Z2966" t="s">
        <v>125</v>
      </c>
      <c r="AA2966" t="s">
        <v>365</v>
      </c>
      <c r="AB2966" t="str">
        <f>+LEFT(AA2966,1)</f>
        <v>K</v>
      </c>
      <c r="AC2966" s="6">
        <f>DEGREES(ACOS(SIN(Resultats!$H$11)*SIN(RADIANS(N2966))+COS(Resultats!$H$11)*COS(RADIANS(N2966))*COS(Resultats!$E$11-RADIANS(M2966))))</f>
        <v>92.459126579006124</v>
      </c>
      <c r="AD2966">
        <f>+IF(AB2966=Data!$E$18,1,0)</f>
        <v>0</v>
      </c>
      <c r="AE2966">
        <f>+IF(AC2966&lt;Data!$B$17,1,0)</f>
        <v>0</v>
      </c>
      <c r="AF2966" s="7">
        <f>+IF(AND(AD2966,AE2966),1,0)</f>
        <v>0</v>
      </c>
    </row>
    <row r="2967" spans="1:32" x14ac:dyDescent="0.2">
      <c r="A2967">
        <v>785</v>
      </c>
      <c r="B2967" t="s">
        <v>2866</v>
      </c>
      <c r="C2967">
        <v>16727</v>
      </c>
      <c r="D2967">
        <v>23555</v>
      </c>
      <c r="E2967">
        <v>2</v>
      </c>
      <c r="F2967">
        <v>43</v>
      </c>
      <c r="G2967">
        <v>2.8</v>
      </c>
      <c r="H2967" t="s">
        <v>24</v>
      </c>
      <c r="I2967">
        <v>55</v>
      </c>
      <c r="J2967">
        <v>6</v>
      </c>
      <c r="K2967">
        <v>21</v>
      </c>
      <c r="L2967">
        <v>2.7174444444444448</v>
      </c>
      <c r="M2967">
        <v>40.76166666666667</v>
      </c>
      <c r="N2967">
        <v>55.105833333333337</v>
      </c>
      <c r="O2967">
        <v>5.77</v>
      </c>
      <c r="Q2967">
        <v>-0.13</v>
      </c>
      <c r="S2967">
        <v>-0.48</v>
      </c>
      <c r="Y2967" t="s">
        <v>2867</v>
      </c>
      <c r="Z2967" t="s">
        <v>112</v>
      </c>
      <c r="AA2967" t="s">
        <v>15416</v>
      </c>
      <c r="AB2967" t="str">
        <f>+LEFT(AA2967,1)</f>
        <v>B</v>
      </c>
      <c r="AC2967" s="6">
        <f>DEGREES(ACOS(SIN(Resultats!$H$11)*SIN(RADIANS(N2967))+COS(Resultats!$H$11)*COS(RADIANS(N2967))*COS(Resultats!$E$11-RADIANS(M2967))))</f>
        <v>92.476062986993313</v>
      </c>
      <c r="AD2967">
        <f>+IF(AB2967=Data!$E$18,1,0)</f>
        <v>0</v>
      </c>
      <c r="AE2967">
        <f>+IF(AC2967&lt;Data!$B$17,1,0)</f>
        <v>0</v>
      </c>
      <c r="AF2967" s="7">
        <f>+IF(AND(AD2967,AE2967),1,0)</f>
        <v>0</v>
      </c>
    </row>
    <row r="2968" spans="1:32" x14ac:dyDescent="0.2">
      <c r="A2968">
        <v>5989</v>
      </c>
      <c r="C2968">
        <v>144362</v>
      </c>
      <c r="D2968">
        <v>140945</v>
      </c>
      <c r="E2968">
        <v>16</v>
      </c>
      <c r="F2968">
        <v>5</v>
      </c>
      <c r="G2968">
        <v>44.5</v>
      </c>
      <c r="H2968" t="s">
        <v>26</v>
      </c>
      <c r="I2968">
        <v>6</v>
      </c>
      <c r="J2968">
        <v>17</v>
      </c>
      <c r="K2968">
        <v>30</v>
      </c>
      <c r="L2968">
        <v>16.095694444444444</v>
      </c>
      <c r="M2968">
        <v>241.43541666666667</v>
      </c>
      <c r="N2968">
        <v>-6.291666666666667</v>
      </c>
      <c r="O2968">
        <v>6.53</v>
      </c>
      <c r="Q2968">
        <v>0.48</v>
      </c>
      <c r="S2968">
        <v>7.0000000000000007E-2</v>
      </c>
      <c r="Y2968" t="s">
        <v>307</v>
      </c>
      <c r="Z2968" t="s">
        <v>307</v>
      </c>
      <c r="AA2968" t="s">
        <v>2897</v>
      </c>
      <c r="AB2968" t="str">
        <f>+LEFT(AA2968,1)</f>
        <v>F</v>
      </c>
      <c r="AC2968" s="6">
        <f>DEGREES(ACOS(SIN(Resultats!$H$11)*SIN(RADIANS(N2968))+COS(Resultats!$H$11)*COS(RADIANS(N2968))*COS(Resultats!$E$11-RADIANS(M2968))))</f>
        <v>92.496079739735833</v>
      </c>
      <c r="AD2968">
        <f>+IF(AB2968=Data!$E$18,1,0)</f>
        <v>0</v>
      </c>
      <c r="AE2968">
        <f>+IF(AC2968&lt;Data!$B$17,1,0)</f>
        <v>0</v>
      </c>
      <c r="AF2968" s="7">
        <f>+IF(AND(AD2968,AE2968),1,0)</f>
        <v>0</v>
      </c>
    </row>
    <row r="2969" spans="1:32" x14ac:dyDescent="0.2">
      <c r="A2969">
        <v>1225</v>
      </c>
      <c r="C2969">
        <v>24832</v>
      </c>
      <c r="D2969">
        <v>130833</v>
      </c>
      <c r="E2969">
        <v>3</v>
      </c>
      <c r="F2969">
        <v>56</v>
      </c>
      <c r="G2969">
        <v>37.9</v>
      </c>
      <c r="H2969" t="s">
        <v>26</v>
      </c>
      <c r="I2969">
        <v>9</v>
      </c>
      <c r="J2969">
        <v>45</v>
      </c>
      <c r="K2969">
        <v>3</v>
      </c>
      <c r="L2969">
        <v>3.9438611111111115</v>
      </c>
      <c r="M2969">
        <v>59.157916666666672</v>
      </c>
      <c r="N2969">
        <v>-9.7508333333333326</v>
      </c>
      <c r="O2969">
        <v>6.19</v>
      </c>
      <c r="Q2969">
        <v>0.28000000000000003</v>
      </c>
      <c r="S2969">
        <v>0.14000000000000001</v>
      </c>
      <c r="Y2969" t="s">
        <v>367</v>
      </c>
      <c r="Z2969" t="s">
        <v>367</v>
      </c>
      <c r="AA2969" t="s">
        <v>15432</v>
      </c>
      <c r="AB2969" t="str">
        <f>+LEFT(AA2969,1)</f>
        <v>F</v>
      </c>
      <c r="AC2969" s="6">
        <f>DEGREES(ACOS(SIN(Resultats!$H$11)*SIN(RADIANS(N2969))+COS(Resultats!$H$11)*COS(RADIANS(N2969))*COS(Resultats!$E$11-RADIANS(M2969))))</f>
        <v>92.503129631126228</v>
      </c>
      <c r="AD2969">
        <f>+IF(AB2969=Data!$E$18,1,0)</f>
        <v>0</v>
      </c>
      <c r="AE2969">
        <f>+IF(AC2969&lt;Data!$B$17,1,0)</f>
        <v>0</v>
      </c>
      <c r="AF2969" s="7">
        <f>+IF(AND(AD2969,AE2969),1,0)</f>
        <v>0</v>
      </c>
    </row>
    <row r="2970" spans="1:32" x14ac:dyDescent="0.2">
      <c r="A2970">
        <v>5990</v>
      </c>
      <c r="C2970">
        <v>144390</v>
      </c>
      <c r="D2970">
        <v>140947</v>
      </c>
      <c r="E2970">
        <v>16</v>
      </c>
      <c r="F2970">
        <v>5</v>
      </c>
      <c r="G2970">
        <v>59.8</v>
      </c>
      <c r="H2970" t="s">
        <v>26</v>
      </c>
      <c r="I2970">
        <v>6</v>
      </c>
      <c r="J2970">
        <v>8</v>
      </c>
      <c r="K2970">
        <v>22</v>
      </c>
      <c r="L2970">
        <v>16.099944444444443</v>
      </c>
      <c r="M2970">
        <v>241.49916666666664</v>
      </c>
      <c r="N2970">
        <v>-6.1394444444444449</v>
      </c>
      <c r="O2970">
        <v>6.41</v>
      </c>
      <c r="Q2970">
        <v>1.03</v>
      </c>
      <c r="S2970">
        <v>0.8</v>
      </c>
      <c r="Y2970" t="s">
        <v>197</v>
      </c>
      <c r="Z2970" t="s">
        <v>197</v>
      </c>
      <c r="AA2970" t="s">
        <v>197</v>
      </c>
      <c r="AB2970" t="str">
        <f>+LEFT(AA2970,1)</f>
        <v>K</v>
      </c>
      <c r="AC2970" s="6">
        <f>DEGREES(ACOS(SIN(Resultats!$H$11)*SIN(RADIANS(N2970))+COS(Resultats!$H$11)*COS(RADIANS(N2970))*COS(Resultats!$E$11-RADIANS(M2970))))</f>
        <v>92.532644745582132</v>
      </c>
      <c r="AD2970">
        <f>+IF(AB2970=Data!$E$18,1,0)</f>
        <v>0</v>
      </c>
      <c r="AE2970">
        <f>+IF(AC2970&lt;Data!$B$17,1,0)</f>
        <v>0</v>
      </c>
      <c r="AF2970" s="7">
        <f>+IF(AND(AD2970,AE2970),1,0)</f>
        <v>0</v>
      </c>
    </row>
    <row r="2971" spans="1:32" x14ac:dyDescent="0.2">
      <c r="A2971">
        <v>6395</v>
      </c>
      <c r="C2971">
        <v>155711</v>
      </c>
      <c r="D2971">
        <v>30277</v>
      </c>
      <c r="E2971">
        <v>17</v>
      </c>
      <c r="F2971">
        <v>10</v>
      </c>
      <c r="G2971">
        <v>30.6</v>
      </c>
      <c r="H2971" t="s">
        <v>24</v>
      </c>
      <c r="I2971">
        <v>52</v>
      </c>
      <c r="J2971">
        <v>24</v>
      </c>
      <c r="K2971">
        <v>32</v>
      </c>
      <c r="L2971">
        <v>17.175166666666669</v>
      </c>
      <c r="M2971">
        <v>257.6275</v>
      </c>
      <c r="N2971">
        <v>52.408888888888889</v>
      </c>
      <c r="O2971">
        <v>6.29</v>
      </c>
      <c r="Q2971">
        <v>0</v>
      </c>
      <c r="S2971">
        <v>-0.18</v>
      </c>
      <c r="Y2971" t="s">
        <v>102</v>
      </c>
      <c r="Z2971" t="s">
        <v>102</v>
      </c>
      <c r="AA2971" t="s">
        <v>5040</v>
      </c>
      <c r="AB2971" t="str">
        <f>+LEFT(AA2971,1)</f>
        <v>B</v>
      </c>
      <c r="AC2971" s="6">
        <f>DEGREES(ACOS(SIN(Resultats!$H$11)*SIN(RADIANS(N2971))+COS(Resultats!$H$11)*COS(RADIANS(N2971))*COS(Resultats!$E$11-RADIANS(M2971))))</f>
        <v>92.540688438224151</v>
      </c>
      <c r="AD2971">
        <f>+IF(AB2971=Data!$E$18,1,0)</f>
        <v>0</v>
      </c>
      <c r="AE2971">
        <f>+IF(AC2971&lt;Data!$B$17,1,0)</f>
        <v>0</v>
      </c>
      <c r="AF2971" s="7">
        <f>+IF(AND(AD2971,AE2971),1,0)</f>
        <v>0</v>
      </c>
    </row>
    <row r="2972" spans="1:32" x14ac:dyDescent="0.2">
      <c r="A2972">
        <v>6264</v>
      </c>
      <c r="C2972">
        <v>152262</v>
      </c>
      <c r="D2972">
        <v>46317</v>
      </c>
      <c r="E2972">
        <v>16</v>
      </c>
      <c r="F2972">
        <v>50</v>
      </c>
      <c r="G2972">
        <v>36.1</v>
      </c>
      <c r="H2972" t="s">
        <v>24</v>
      </c>
      <c r="I2972">
        <v>41</v>
      </c>
      <c r="J2972">
        <v>53</v>
      </c>
      <c r="K2972">
        <v>48</v>
      </c>
      <c r="L2972">
        <v>16.843361111111111</v>
      </c>
      <c r="M2972">
        <v>252.65041666666667</v>
      </c>
      <c r="N2972">
        <v>41.896666666666668</v>
      </c>
      <c r="O2972">
        <v>6.29</v>
      </c>
      <c r="Q2972">
        <v>1.08</v>
      </c>
      <c r="X2972" t="s">
        <v>27</v>
      </c>
      <c r="Y2972" t="s">
        <v>133</v>
      </c>
      <c r="Z2972" t="s">
        <v>9573</v>
      </c>
      <c r="AA2972" t="s">
        <v>133</v>
      </c>
      <c r="AB2972" t="str">
        <f>+LEFT(AA2972,1)</f>
        <v>K</v>
      </c>
      <c r="AC2972" s="6">
        <f>DEGREES(ACOS(SIN(Resultats!$H$11)*SIN(RADIANS(N2972))+COS(Resultats!$H$11)*COS(RADIANS(N2972))*COS(Resultats!$E$11-RADIANS(M2972))))</f>
        <v>92.554932915638702</v>
      </c>
      <c r="AD2972">
        <f>+IF(AB2972=Data!$E$18,1,0)</f>
        <v>0</v>
      </c>
      <c r="AE2972">
        <f>+IF(AC2972&lt;Data!$B$17,1,0)</f>
        <v>0</v>
      </c>
      <c r="AF2972" s="7">
        <f>+IF(AND(AD2972,AE2972),1,0)</f>
        <v>0</v>
      </c>
    </row>
    <row r="2973" spans="1:32" x14ac:dyDescent="0.2">
      <c r="A2973">
        <v>1102</v>
      </c>
      <c r="C2973">
        <v>22522</v>
      </c>
      <c r="D2973">
        <v>93524</v>
      </c>
      <c r="E2973">
        <v>3</v>
      </c>
      <c r="F2973">
        <v>37</v>
      </c>
      <c r="G2973">
        <v>47.8</v>
      </c>
      <c r="H2973" t="s">
        <v>24</v>
      </c>
      <c r="I2973">
        <v>15</v>
      </c>
      <c r="J2973">
        <v>25</v>
      </c>
      <c r="K2973">
        <v>51</v>
      </c>
      <c r="L2973">
        <v>3.6299444444444444</v>
      </c>
      <c r="M2973">
        <v>54.449166666666663</v>
      </c>
      <c r="N2973">
        <v>15.430833333333332</v>
      </c>
      <c r="O2973">
        <v>6.39</v>
      </c>
      <c r="Q2973">
        <v>0.17</v>
      </c>
      <c r="S2973">
        <v>-0.06</v>
      </c>
      <c r="T2973" t="s">
        <v>81</v>
      </c>
      <c r="Y2973" t="s">
        <v>328</v>
      </c>
      <c r="Z2973" t="s">
        <v>328</v>
      </c>
      <c r="AA2973" t="s">
        <v>15427</v>
      </c>
      <c r="AB2973" t="str">
        <f>+LEFT(AA2973,1)</f>
        <v>A</v>
      </c>
      <c r="AC2973" s="6">
        <f>DEGREES(ACOS(SIN(Resultats!$H$11)*SIN(RADIANS(N2973))+COS(Resultats!$H$11)*COS(RADIANS(N2973))*COS(Resultats!$E$11-RADIANS(M2973))))</f>
        <v>92.614856562643041</v>
      </c>
      <c r="AD2973">
        <f>+IF(AB2973=Data!$E$18,1,0)</f>
        <v>1</v>
      </c>
      <c r="AE2973">
        <f>+IF(AC2973&lt;Data!$B$17,1,0)</f>
        <v>0</v>
      </c>
      <c r="AF2973" s="7">
        <f>+IF(AND(AD2973,AE2973),1,0)</f>
        <v>0</v>
      </c>
    </row>
    <row r="2974" spans="1:32" x14ac:dyDescent="0.2">
      <c r="A2974">
        <v>885</v>
      </c>
      <c r="C2974">
        <v>18474</v>
      </c>
      <c r="D2974">
        <v>38493</v>
      </c>
      <c r="E2974">
        <v>2</v>
      </c>
      <c r="F2974">
        <v>59</v>
      </c>
      <c r="G2974">
        <v>49.9</v>
      </c>
      <c r="H2974" t="s">
        <v>24</v>
      </c>
      <c r="I2974">
        <v>47</v>
      </c>
      <c r="J2974">
        <v>13</v>
      </c>
      <c r="K2974">
        <v>15</v>
      </c>
      <c r="L2974">
        <v>2.9971944444444447</v>
      </c>
      <c r="M2974">
        <v>44.957916666666669</v>
      </c>
      <c r="N2974">
        <v>47.220833333333339</v>
      </c>
      <c r="O2974">
        <v>5.47</v>
      </c>
      <c r="Q2974">
        <v>0.89</v>
      </c>
      <c r="S2974">
        <v>0.61</v>
      </c>
      <c r="Y2974" t="s">
        <v>2949</v>
      </c>
      <c r="Z2974" t="s">
        <v>6451</v>
      </c>
      <c r="AA2974" t="s">
        <v>235</v>
      </c>
      <c r="AB2974" t="str">
        <f>+LEFT(AA2974,1)</f>
        <v>G</v>
      </c>
      <c r="AC2974" s="6">
        <f>DEGREES(ACOS(SIN(Resultats!$H$11)*SIN(RADIANS(N2974))+COS(Resultats!$H$11)*COS(RADIANS(N2974))*COS(Resultats!$E$11-RADIANS(M2974))))</f>
        <v>92.644192330274066</v>
      </c>
      <c r="AD2974">
        <f>+IF(AB2974=Data!$E$18,1,0)</f>
        <v>0</v>
      </c>
      <c r="AE2974">
        <f>+IF(AC2974&lt;Data!$B$17,1,0)</f>
        <v>0</v>
      </c>
      <c r="AF2974" s="7">
        <f>+IF(AND(AD2974,AE2974),1,0)</f>
        <v>0</v>
      </c>
    </row>
    <row r="2975" spans="1:32" x14ac:dyDescent="0.2">
      <c r="A2975">
        <v>7352</v>
      </c>
      <c r="B2975" t="s">
        <v>3775</v>
      </c>
      <c r="C2975">
        <v>181984</v>
      </c>
      <c r="D2975">
        <v>9366</v>
      </c>
      <c r="E2975">
        <v>19</v>
      </c>
      <c r="F2975">
        <v>15</v>
      </c>
      <c r="G2975">
        <v>33</v>
      </c>
      <c r="H2975" t="s">
        <v>24</v>
      </c>
      <c r="I2975">
        <v>73</v>
      </c>
      <c r="J2975">
        <v>21</v>
      </c>
      <c r="K2975">
        <v>20</v>
      </c>
      <c r="L2975">
        <v>19.259166666666665</v>
      </c>
      <c r="M2975">
        <v>288.88749999999999</v>
      </c>
      <c r="N2975">
        <v>73.355555555555554</v>
      </c>
      <c r="O2975">
        <v>4.45</v>
      </c>
      <c r="Q2975">
        <v>1.25</v>
      </c>
      <c r="S2975">
        <v>1.45</v>
      </c>
      <c r="U2975">
        <v>0.57999999999999996</v>
      </c>
      <c r="Y2975" t="s">
        <v>3776</v>
      </c>
      <c r="Z2975" t="s">
        <v>6762</v>
      </c>
      <c r="AA2975" t="s">
        <v>365</v>
      </c>
      <c r="AB2975" t="str">
        <f>+LEFT(AA2975,1)</f>
        <v>K</v>
      </c>
      <c r="AC2975" s="6">
        <f>DEGREES(ACOS(SIN(Resultats!$H$11)*SIN(RADIANS(N2975))+COS(Resultats!$H$11)*COS(RADIANS(N2975))*COS(Resultats!$E$11-RADIANS(M2975))))</f>
        <v>92.645274557066202</v>
      </c>
      <c r="AD2975">
        <f>+IF(AB2975=Data!$E$18,1,0)</f>
        <v>0</v>
      </c>
      <c r="AE2975">
        <f>+IF(AC2975&lt;Data!$B$17,1,0)</f>
        <v>0</v>
      </c>
      <c r="AF2975" s="7">
        <f>+IF(AND(AD2975,AE2975),1,0)</f>
        <v>0</v>
      </c>
    </row>
    <row r="2976" spans="1:32" x14ac:dyDescent="0.2">
      <c r="A2976">
        <v>586</v>
      </c>
      <c r="B2976" t="s">
        <v>2696</v>
      </c>
      <c r="C2976">
        <v>12279</v>
      </c>
      <c r="D2976">
        <v>12095</v>
      </c>
      <c r="E2976">
        <v>2</v>
      </c>
      <c r="F2976">
        <v>2</v>
      </c>
      <c r="G2976">
        <v>52.7</v>
      </c>
      <c r="H2976" t="s">
        <v>24</v>
      </c>
      <c r="I2976">
        <v>64</v>
      </c>
      <c r="J2976">
        <v>54</v>
      </c>
      <c r="K2976">
        <v>5</v>
      </c>
      <c r="L2976">
        <v>2.0479722222222221</v>
      </c>
      <c r="M2976">
        <v>30.719583333333333</v>
      </c>
      <c r="N2976">
        <v>64.901388888888889</v>
      </c>
      <c r="O2976">
        <v>6</v>
      </c>
      <c r="Q2976">
        <v>0.03</v>
      </c>
      <c r="S2976">
        <v>0.02</v>
      </c>
      <c r="Y2976" t="s">
        <v>25</v>
      </c>
      <c r="Z2976" t="s">
        <v>25</v>
      </c>
      <c r="AA2976" t="s">
        <v>1469</v>
      </c>
      <c r="AB2976" t="str">
        <f>+LEFT(AA2976,1)</f>
        <v>A</v>
      </c>
      <c r="AC2976" s="6">
        <f>DEGREES(ACOS(SIN(Resultats!$H$11)*SIN(RADIANS(N2976))+COS(Resultats!$H$11)*COS(RADIANS(N2976))*COS(Resultats!$E$11-RADIANS(M2976))))</f>
        <v>92.697028512695269</v>
      </c>
      <c r="AD2976">
        <f>+IF(AB2976=Data!$E$18,1,0)</f>
        <v>1</v>
      </c>
      <c r="AE2976">
        <f>+IF(AC2976&lt;Data!$B$17,1,0)</f>
        <v>0</v>
      </c>
      <c r="AF2976" s="7">
        <f>+IF(AND(AD2976,AE2976),1,0)</f>
        <v>0</v>
      </c>
    </row>
    <row r="2977" spans="1:32" x14ac:dyDescent="0.2">
      <c r="A2977">
        <v>478</v>
      </c>
      <c r="B2977" t="s">
        <v>527</v>
      </c>
      <c r="C2977">
        <v>10221</v>
      </c>
      <c r="D2977">
        <v>11919</v>
      </c>
      <c r="E2977">
        <v>1</v>
      </c>
      <c r="F2977">
        <v>42</v>
      </c>
      <c r="G2977">
        <v>20.5</v>
      </c>
      <c r="H2977" t="s">
        <v>24</v>
      </c>
      <c r="I2977">
        <v>68</v>
      </c>
      <c r="J2977">
        <v>2</v>
      </c>
      <c r="K2977">
        <v>35</v>
      </c>
      <c r="L2977">
        <v>1.7056944444444444</v>
      </c>
      <c r="M2977">
        <v>25.585416666666667</v>
      </c>
      <c r="N2977">
        <v>68.043055555555554</v>
      </c>
      <c r="O2977">
        <v>5.59</v>
      </c>
      <c r="Q2977">
        <v>-7.0000000000000007E-2</v>
      </c>
      <c r="S2977">
        <v>-0.23</v>
      </c>
      <c r="Y2977" t="s">
        <v>529</v>
      </c>
      <c r="Z2977" t="s">
        <v>2335</v>
      </c>
      <c r="AA2977" t="s">
        <v>2210</v>
      </c>
      <c r="AB2977" t="str">
        <f>+LEFT(AA2977,1)</f>
        <v>A</v>
      </c>
      <c r="AC2977" s="6">
        <f>DEGREES(ACOS(SIN(Resultats!$H$11)*SIN(RADIANS(N2977))+COS(Resultats!$H$11)*COS(RADIANS(N2977))*COS(Resultats!$E$11-RADIANS(M2977))))</f>
        <v>92.697453747450055</v>
      </c>
      <c r="AD2977">
        <f>+IF(AB2977=Data!$E$18,1,0)</f>
        <v>1</v>
      </c>
      <c r="AE2977">
        <f>+IF(AC2977&lt;Data!$B$17,1,0)</f>
        <v>0</v>
      </c>
      <c r="AF2977" s="7">
        <f>+IF(AND(AD2977,AE2977),1,0)</f>
        <v>0</v>
      </c>
    </row>
    <row r="2978" spans="1:32" x14ac:dyDescent="0.2">
      <c r="A2978">
        <v>1202</v>
      </c>
      <c r="B2978" t="s">
        <v>2228</v>
      </c>
      <c r="C2978">
        <v>24388</v>
      </c>
      <c r="D2978">
        <v>130789</v>
      </c>
      <c r="E2978">
        <v>3</v>
      </c>
      <c r="F2978">
        <v>52</v>
      </c>
      <c r="G2978">
        <v>41.6</v>
      </c>
      <c r="H2978" t="s">
        <v>26</v>
      </c>
      <c r="I2978">
        <v>5</v>
      </c>
      <c r="J2978">
        <v>21</v>
      </c>
      <c r="K2978">
        <v>41</v>
      </c>
      <c r="L2978">
        <v>3.8782222222222225</v>
      </c>
      <c r="M2978">
        <v>58.173333333333339</v>
      </c>
      <c r="N2978">
        <v>-5.3613888888888885</v>
      </c>
      <c r="O2978">
        <v>5.48</v>
      </c>
      <c r="Q2978">
        <v>-0.1</v>
      </c>
      <c r="S2978">
        <v>-0.41</v>
      </c>
      <c r="Y2978" t="s">
        <v>122</v>
      </c>
      <c r="Z2978" t="s">
        <v>122</v>
      </c>
      <c r="AA2978" t="s">
        <v>1652</v>
      </c>
      <c r="AB2978" t="str">
        <f>+LEFT(AA2978,1)</f>
        <v>B</v>
      </c>
      <c r="AC2978" s="6">
        <f>DEGREES(ACOS(SIN(Resultats!$H$11)*SIN(RADIANS(N2978))+COS(Resultats!$H$11)*COS(RADIANS(N2978))*COS(Resultats!$E$11-RADIANS(M2978))))</f>
        <v>92.721402625396081</v>
      </c>
      <c r="AD2978">
        <f>+IF(AB2978=Data!$E$18,1,0)</f>
        <v>0</v>
      </c>
      <c r="AE2978">
        <f>+IF(AC2978&lt;Data!$B$17,1,0)</f>
        <v>0</v>
      </c>
      <c r="AF2978" s="7">
        <f>+IF(AND(AD2978,AE2978),1,0)</f>
        <v>0</v>
      </c>
    </row>
    <row r="2979" spans="1:32" x14ac:dyDescent="0.2">
      <c r="A2979">
        <v>7082</v>
      </c>
      <c r="C2979">
        <v>174205</v>
      </c>
      <c r="D2979">
        <v>9222</v>
      </c>
      <c r="E2979">
        <v>18</v>
      </c>
      <c r="F2979">
        <v>43</v>
      </c>
      <c r="G2979">
        <v>10.199999999999999</v>
      </c>
      <c r="H2979" t="s">
        <v>24</v>
      </c>
      <c r="I2979">
        <v>70</v>
      </c>
      <c r="J2979">
        <v>47</v>
      </c>
      <c r="K2979">
        <v>34</v>
      </c>
      <c r="L2979">
        <v>18.7195</v>
      </c>
      <c r="M2979">
        <v>280.79250000000002</v>
      </c>
      <c r="N2979">
        <v>70.792777777777772</v>
      </c>
      <c r="O2979">
        <v>6.44</v>
      </c>
      <c r="P2979" t="s">
        <v>103</v>
      </c>
      <c r="Y2979" t="s">
        <v>365</v>
      </c>
      <c r="Z2979" t="s">
        <v>365</v>
      </c>
      <c r="AA2979" t="s">
        <v>365</v>
      </c>
      <c r="AB2979" t="str">
        <f>+LEFT(AA2979,1)</f>
        <v>K</v>
      </c>
      <c r="AC2979" s="6">
        <f>DEGREES(ACOS(SIN(Resultats!$H$11)*SIN(RADIANS(N2979))+COS(Resultats!$H$11)*COS(RADIANS(N2979))*COS(Resultats!$E$11-RADIANS(M2979))))</f>
        <v>92.733246856616034</v>
      </c>
      <c r="AD2979">
        <f>+IF(AB2979=Data!$E$18,1,0)</f>
        <v>0</v>
      </c>
      <c r="AE2979">
        <f>+IF(AC2979&lt;Data!$B$17,1,0)</f>
        <v>0</v>
      </c>
      <c r="AF2979" s="7">
        <f>+IF(AND(AD2979,AE2979),1,0)</f>
        <v>0</v>
      </c>
    </row>
    <row r="2980" spans="1:32" x14ac:dyDescent="0.2">
      <c r="A2980">
        <v>6383</v>
      </c>
      <c r="C2980">
        <v>155328</v>
      </c>
      <c r="D2980">
        <v>30262</v>
      </c>
      <c r="E2980">
        <v>17</v>
      </c>
      <c r="F2980">
        <v>8</v>
      </c>
      <c r="G2980">
        <v>17.100000000000001</v>
      </c>
      <c r="H2980" t="s">
        <v>24</v>
      </c>
      <c r="I2980">
        <v>50</v>
      </c>
      <c r="J2980">
        <v>50</v>
      </c>
      <c r="K2980">
        <v>32</v>
      </c>
      <c r="L2980">
        <v>17.138083333333334</v>
      </c>
      <c r="M2980">
        <v>257.07125000000002</v>
      </c>
      <c r="N2980">
        <v>50.842222222222226</v>
      </c>
      <c r="O2980">
        <v>6.46</v>
      </c>
      <c r="Q2980">
        <v>0</v>
      </c>
      <c r="S2980">
        <v>-0.13</v>
      </c>
      <c r="Y2980" t="s">
        <v>89</v>
      </c>
      <c r="Z2980" t="s">
        <v>89</v>
      </c>
      <c r="AA2980" t="s">
        <v>1469</v>
      </c>
      <c r="AB2980" t="str">
        <f>+LEFT(AA2980,1)</f>
        <v>A</v>
      </c>
      <c r="AC2980" s="6">
        <f>DEGREES(ACOS(SIN(Resultats!$H$11)*SIN(RADIANS(N2980))+COS(Resultats!$H$11)*COS(RADIANS(N2980))*COS(Resultats!$E$11-RADIANS(M2980))))</f>
        <v>92.745892313775812</v>
      </c>
      <c r="AD2980">
        <f>+IF(AB2980=Data!$E$18,1,0)</f>
        <v>1</v>
      </c>
      <c r="AE2980">
        <f>+IF(AC2980&lt;Data!$B$17,1,0)</f>
        <v>0</v>
      </c>
      <c r="AF2980" s="7">
        <f>+IF(AND(AD2980,AE2980),1,0)</f>
        <v>0</v>
      </c>
    </row>
    <row r="2981" spans="1:32" x14ac:dyDescent="0.2">
      <c r="A2981">
        <v>8168</v>
      </c>
      <c r="C2981">
        <v>203399</v>
      </c>
      <c r="D2981">
        <v>10007</v>
      </c>
      <c r="E2981">
        <v>21</v>
      </c>
      <c r="F2981">
        <v>15</v>
      </c>
      <c r="G2981">
        <v>42.2</v>
      </c>
      <c r="H2981" t="s">
        <v>24</v>
      </c>
      <c r="I2981">
        <v>77</v>
      </c>
      <c r="J2981">
        <v>0</v>
      </c>
      <c r="K2981">
        <v>44</v>
      </c>
      <c r="L2981">
        <v>21.261722222222222</v>
      </c>
      <c r="M2981">
        <v>318.92583333333334</v>
      </c>
      <c r="N2981">
        <v>77.012222222222221</v>
      </c>
      <c r="O2981">
        <v>5.95</v>
      </c>
      <c r="Q2981">
        <v>1.5</v>
      </c>
      <c r="Y2981" t="s">
        <v>77</v>
      </c>
      <c r="Z2981" t="s">
        <v>77</v>
      </c>
      <c r="AA2981" t="s">
        <v>104</v>
      </c>
      <c r="AB2981" t="str">
        <f>+LEFT(AA2981,1)</f>
        <v>K</v>
      </c>
      <c r="AC2981" s="6">
        <f>DEGREES(ACOS(SIN(Resultats!$H$11)*SIN(RADIANS(N2981))+COS(Resultats!$H$11)*COS(RADIANS(N2981))*COS(Resultats!$E$11-RADIANS(M2981))))</f>
        <v>92.751349029483961</v>
      </c>
      <c r="AD2981">
        <f>+IF(AB2981=Data!$E$18,1,0)</f>
        <v>0</v>
      </c>
      <c r="AE2981">
        <f>+IF(AC2981&lt;Data!$B$17,1,0)</f>
        <v>0</v>
      </c>
      <c r="AF2981" s="7">
        <f>+IF(AND(AD2981,AE2981),1,0)</f>
        <v>0</v>
      </c>
    </row>
    <row r="2982" spans="1:32" x14ac:dyDescent="0.2">
      <c r="A2982">
        <v>1182</v>
      </c>
      <c r="C2982">
        <v>23887</v>
      </c>
      <c r="D2982">
        <v>111433</v>
      </c>
      <c r="E2982">
        <v>3</v>
      </c>
      <c r="F2982">
        <v>48</v>
      </c>
      <c r="G2982">
        <v>38.9</v>
      </c>
      <c r="H2982" t="s">
        <v>24</v>
      </c>
      <c r="I2982">
        <v>0</v>
      </c>
      <c r="J2982">
        <v>13</v>
      </c>
      <c r="K2982">
        <v>40</v>
      </c>
      <c r="L2982">
        <v>3.8108055555555556</v>
      </c>
      <c r="M2982">
        <v>57.162083333333335</v>
      </c>
      <c r="N2982">
        <v>0.22777777777777777</v>
      </c>
      <c r="O2982">
        <v>5.91</v>
      </c>
      <c r="Q2982">
        <v>1.23</v>
      </c>
      <c r="S2982">
        <v>1.31</v>
      </c>
      <c r="Y2982" t="s">
        <v>105</v>
      </c>
      <c r="Z2982" t="s">
        <v>105</v>
      </c>
      <c r="AA2982" t="s">
        <v>133</v>
      </c>
      <c r="AB2982" t="str">
        <f>+LEFT(AA2982,1)</f>
        <v>K</v>
      </c>
      <c r="AC2982" s="6">
        <f>DEGREES(ACOS(SIN(Resultats!$H$11)*SIN(RADIANS(N2982))+COS(Resultats!$H$11)*COS(RADIANS(N2982))*COS(Resultats!$E$11-RADIANS(M2982))))</f>
        <v>92.755146215485198</v>
      </c>
      <c r="AD2982">
        <f>+IF(AB2982=Data!$E$18,1,0)</f>
        <v>0</v>
      </c>
      <c r="AE2982">
        <f>+IF(AC2982&lt;Data!$B$17,1,0)</f>
        <v>0</v>
      </c>
      <c r="AF2982" s="7">
        <f>+IF(AND(AD2982,AE2982),1,0)</f>
        <v>0</v>
      </c>
    </row>
    <row r="2983" spans="1:32" x14ac:dyDescent="0.2">
      <c r="A2983">
        <v>991</v>
      </c>
      <c r="C2983">
        <v>20468</v>
      </c>
      <c r="D2983">
        <v>56340</v>
      </c>
      <c r="E2983">
        <v>3</v>
      </c>
      <c r="F2983">
        <v>18</v>
      </c>
      <c r="G2983">
        <v>43.8</v>
      </c>
      <c r="H2983" t="s">
        <v>24</v>
      </c>
      <c r="I2983">
        <v>34</v>
      </c>
      <c r="J2983">
        <v>13</v>
      </c>
      <c r="K2983">
        <v>22</v>
      </c>
      <c r="L2983">
        <v>3.3121666666666667</v>
      </c>
      <c r="M2983">
        <v>49.682499999999997</v>
      </c>
      <c r="N2983">
        <v>34.222777777777779</v>
      </c>
      <c r="O2983">
        <v>4.82</v>
      </c>
      <c r="Q2983">
        <v>1.49</v>
      </c>
      <c r="S2983">
        <v>1.57</v>
      </c>
      <c r="U2983">
        <v>0.76</v>
      </c>
      <c r="Y2983" t="s">
        <v>3025</v>
      </c>
      <c r="Z2983" t="s">
        <v>6565</v>
      </c>
      <c r="AA2983" t="s">
        <v>365</v>
      </c>
      <c r="AB2983" t="str">
        <f>+LEFT(AA2983,1)</f>
        <v>K</v>
      </c>
      <c r="AC2983" s="6">
        <f>DEGREES(ACOS(SIN(Resultats!$H$11)*SIN(RADIANS(N2983))+COS(Resultats!$H$11)*COS(RADIANS(N2983))*COS(Resultats!$E$11-RADIANS(M2983))))</f>
        <v>92.761616894766959</v>
      </c>
      <c r="AD2983">
        <f>+IF(AB2983=Data!$E$18,1,0)</f>
        <v>0</v>
      </c>
      <c r="AE2983">
        <f>+IF(AC2983&lt;Data!$B$17,1,0)</f>
        <v>0</v>
      </c>
      <c r="AF2983" s="7">
        <f>+IF(AND(AD2983,AE2983),1,0)</f>
        <v>0</v>
      </c>
    </row>
    <row r="2984" spans="1:32" x14ac:dyDescent="0.2">
      <c r="A2984">
        <v>6119</v>
      </c>
      <c r="C2984">
        <v>148206</v>
      </c>
      <c r="D2984">
        <v>102160</v>
      </c>
      <c r="E2984">
        <v>16</v>
      </c>
      <c r="F2984">
        <v>25</v>
      </c>
      <c r="G2984">
        <v>47.7</v>
      </c>
      <c r="H2984" t="s">
        <v>24</v>
      </c>
      <c r="I2984">
        <v>18</v>
      </c>
      <c r="J2984">
        <v>53</v>
      </c>
      <c r="K2984">
        <v>33</v>
      </c>
      <c r="L2984">
        <v>16.429916666666667</v>
      </c>
      <c r="M2984">
        <v>246.44874999999999</v>
      </c>
      <c r="N2984">
        <v>18.892499999999998</v>
      </c>
      <c r="O2984">
        <v>6.7</v>
      </c>
      <c r="U2984">
        <v>2.95</v>
      </c>
      <c r="Y2984" t="s">
        <v>2936</v>
      </c>
      <c r="Z2984" t="s">
        <v>6230</v>
      </c>
      <c r="AA2984" t="s">
        <v>15436</v>
      </c>
      <c r="AB2984" t="str">
        <f>+LEFT(AA2984,1)</f>
        <v>M</v>
      </c>
      <c r="AC2984" s="6">
        <f>DEGREES(ACOS(SIN(Resultats!$H$11)*SIN(RADIANS(N2984))+COS(Resultats!$H$11)*COS(RADIANS(N2984))*COS(Resultats!$E$11-RADIANS(M2984))))</f>
        <v>92.775533606227626</v>
      </c>
      <c r="AD2984">
        <f>+IF(AB2984=Data!$E$18,1,0)</f>
        <v>0</v>
      </c>
      <c r="AE2984">
        <f>+IF(AC2984&lt;Data!$B$17,1,0)</f>
        <v>0</v>
      </c>
      <c r="AF2984" s="7">
        <f>+IF(AND(AD2984,AE2984),1,0)</f>
        <v>0</v>
      </c>
    </row>
    <row r="2985" spans="1:32" x14ac:dyDescent="0.2">
      <c r="A2985">
        <v>9038</v>
      </c>
      <c r="C2985">
        <v>223778</v>
      </c>
      <c r="D2985">
        <v>10879</v>
      </c>
      <c r="E2985">
        <v>23</v>
      </c>
      <c r="F2985">
        <v>52</v>
      </c>
      <c r="G2985">
        <v>25.1</v>
      </c>
      <c r="H2985" t="s">
        <v>24</v>
      </c>
      <c r="I2985">
        <v>75</v>
      </c>
      <c r="J2985">
        <v>32</v>
      </c>
      <c r="K2985">
        <v>41</v>
      </c>
      <c r="L2985">
        <v>23.873638888888891</v>
      </c>
      <c r="M2985">
        <v>358.10458333333338</v>
      </c>
      <c r="N2985">
        <v>75.544722222222219</v>
      </c>
      <c r="O2985">
        <v>6.39</v>
      </c>
      <c r="Q2985">
        <v>0.98</v>
      </c>
      <c r="S2985">
        <v>0.71</v>
      </c>
      <c r="Y2985" t="s">
        <v>2844</v>
      </c>
      <c r="Z2985" t="s">
        <v>2844</v>
      </c>
      <c r="AA2985" t="s">
        <v>133</v>
      </c>
      <c r="AB2985" t="str">
        <f>+LEFT(AA2985,1)</f>
        <v>K</v>
      </c>
      <c r="AC2985" s="6">
        <f>DEGREES(ACOS(SIN(Resultats!$H$11)*SIN(RADIANS(N2985))+COS(Resultats!$H$11)*COS(RADIANS(N2985))*COS(Resultats!$E$11-RADIANS(M2985))))</f>
        <v>92.791103988636465</v>
      </c>
      <c r="AD2985">
        <f>+IF(AB2985=Data!$E$18,1,0)</f>
        <v>0</v>
      </c>
      <c r="AE2985">
        <f>+IF(AC2985&lt;Data!$B$17,1,0)</f>
        <v>0</v>
      </c>
      <c r="AF2985" s="7">
        <f>+IF(AND(AD2985,AE2985),1,0)</f>
        <v>0</v>
      </c>
    </row>
    <row r="2986" spans="1:32" x14ac:dyDescent="0.2">
      <c r="A2986">
        <v>1231</v>
      </c>
      <c r="B2986" t="s">
        <v>2257</v>
      </c>
      <c r="C2986">
        <v>25025</v>
      </c>
      <c r="D2986">
        <v>149283</v>
      </c>
      <c r="E2986">
        <v>3</v>
      </c>
      <c r="F2986">
        <v>58</v>
      </c>
      <c r="G2986">
        <v>1.8</v>
      </c>
      <c r="H2986" t="s">
        <v>26</v>
      </c>
      <c r="I2986">
        <v>13</v>
      </c>
      <c r="J2986">
        <v>30</v>
      </c>
      <c r="K2986">
        <v>31</v>
      </c>
      <c r="L2986">
        <v>3.967166666666667</v>
      </c>
      <c r="M2986">
        <v>59.5075</v>
      </c>
      <c r="N2986">
        <v>-13.508611111111112</v>
      </c>
      <c r="O2986">
        <v>2.95</v>
      </c>
      <c r="Q2986">
        <v>1.59</v>
      </c>
      <c r="S2986">
        <v>1.96</v>
      </c>
      <c r="U2986">
        <v>1</v>
      </c>
      <c r="Y2986" t="s">
        <v>2259</v>
      </c>
      <c r="Z2986" t="s">
        <v>6823</v>
      </c>
      <c r="AA2986" t="s">
        <v>586</v>
      </c>
      <c r="AB2986" t="str">
        <f>+LEFT(AA2986,1)</f>
        <v>M</v>
      </c>
      <c r="AC2986" s="6">
        <f>DEGREES(ACOS(SIN(Resultats!$H$11)*SIN(RADIANS(N2986))+COS(Resultats!$H$11)*COS(RADIANS(N2986))*COS(Resultats!$E$11-RADIANS(M2986))))</f>
        <v>92.79677814465353</v>
      </c>
      <c r="AD2986">
        <f>+IF(AB2986=Data!$E$18,1,0)</f>
        <v>0</v>
      </c>
      <c r="AE2986">
        <f>+IF(AC2986&lt;Data!$B$17,1,0)</f>
        <v>0</v>
      </c>
      <c r="AF2986" s="7">
        <f>+IF(AND(AD2986,AE2986),1,0)</f>
        <v>0</v>
      </c>
    </row>
    <row r="2987" spans="1:32" x14ac:dyDescent="0.2">
      <c r="A2987">
        <v>947</v>
      </c>
      <c r="B2987" t="s">
        <v>2995</v>
      </c>
      <c r="C2987">
        <v>19656</v>
      </c>
      <c r="D2987">
        <v>56224</v>
      </c>
      <c r="E2987">
        <v>3</v>
      </c>
      <c r="F2987">
        <v>11</v>
      </c>
      <c r="G2987">
        <v>17.399999999999999</v>
      </c>
      <c r="H2987" t="s">
        <v>24</v>
      </c>
      <c r="I2987">
        <v>39</v>
      </c>
      <c r="J2987">
        <v>36</v>
      </c>
      <c r="K2987">
        <v>42</v>
      </c>
      <c r="L2987">
        <v>3.1881666666666666</v>
      </c>
      <c r="M2987">
        <v>47.822499999999998</v>
      </c>
      <c r="N2987">
        <v>39.611666666666665</v>
      </c>
      <c r="O2987">
        <v>4.63</v>
      </c>
      <c r="Q2987">
        <v>1.1100000000000001</v>
      </c>
      <c r="S2987">
        <v>1.03</v>
      </c>
      <c r="U2987">
        <v>0.56999999999999995</v>
      </c>
      <c r="Y2987" t="s">
        <v>45</v>
      </c>
      <c r="Z2987" t="s">
        <v>45</v>
      </c>
      <c r="AA2987" t="s">
        <v>507</v>
      </c>
      <c r="AB2987" t="str">
        <f>+LEFT(AA2987,1)</f>
        <v>K</v>
      </c>
      <c r="AC2987" s="6">
        <f>DEGREES(ACOS(SIN(Resultats!$H$11)*SIN(RADIANS(N2987))+COS(Resultats!$H$11)*COS(RADIANS(N2987))*COS(Resultats!$E$11-RADIANS(M2987))))</f>
        <v>92.827079967978662</v>
      </c>
      <c r="AD2987">
        <f>+IF(AB2987=Data!$E$18,1,0)</f>
        <v>0</v>
      </c>
      <c r="AE2987">
        <f>+IF(AC2987&lt;Data!$B$17,1,0)</f>
        <v>0</v>
      </c>
      <c r="AF2987" s="7">
        <f>+IF(AND(AD2987,AE2987),1,0)</f>
        <v>0</v>
      </c>
    </row>
    <row r="2988" spans="1:32" x14ac:dyDescent="0.2">
      <c r="A2988">
        <v>6363</v>
      </c>
      <c r="C2988">
        <v>154732</v>
      </c>
      <c r="D2988">
        <v>46476</v>
      </c>
      <c r="E2988">
        <v>17</v>
      </c>
      <c r="F2988">
        <v>4</v>
      </c>
      <c r="G2988">
        <v>49.8</v>
      </c>
      <c r="H2988" t="s">
        <v>24</v>
      </c>
      <c r="I2988">
        <v>48</v>
      </c>
      <c r="J2988">
        <v>48</v>
      </c>
      <c r="K2988">
        <v>15</v>
      </c>
      <c r="L2988">
        <v>17.080500000000001</v>
      </c>
      <c r="M2988">
        <v>256.20749999999998</v>
      </c>
      <c r="N2988">
        <v>48.804166666666667</v>
      </c>
      <c r="O2988">
        <v>6.09</v>
      </c>
      <c r="Q2988">
        <v>1.0900000000000001</v>
      </c>
      <c r="S2988">
        <v>1</v>
      </c>
      <c r="Y2988" t="s">
        <v>45</v>
      </c>
      <c r="Z2988" t="s">
        <v>45</v>
      </c>
      <c r="AA2988" t="s">
        <v>507</v>
      </c>
      <c r="AB2988" t="str">
        <f>+LEFT(AA2988,1)</f>
        <v>K</v>
      </c>
      <c r="AC2988" s="6">
        <f>DEGREES(ACOS(SIN(Resultats!$H$11)*SIN(RADIANS(N2988))+COS(Resultats!$H$11)*COS(RADIANS(N2988))*COS(Resultats!$E$11-RADIANS(M2988))))</f>
        <v>92.887746418233931</v>
      </c>
      <c r="AD2988">
        <f>+IF(AB2988=Data!$E$18,1,0)</f>
        <v>0</v>
      </c>
      <c r="AE2988">
        <f>+IF(AC2988&lt;Data!$B$17,1,0)</f>
        <v>0</v>
      </c>
      <c r="AF2988" s="7">
        <f>+IF(AND(AD2988,AE2988),1,0)</f>
        <v>0</v>
      </c>
    </row>
    <row r="2989" spans="1:32" x14ac:dyDescent="0.2">
      <c r="A2989">
        <v>589</v>
      </c>
      <c r="B2989" t="s">
        <v>2698</v>
      </c>
      <c r="C2989">
        <v>12301</v>
      </c>
      <c r="D2989">
        <v>12097</v>
      </c>
      <c r="E2989">
        <v>2</v>
      </c>
      <c r="F2989">
        <v>3</v>
      </c>
      <c r="G2989">
        <v>0.3</v>
      </c>
      <c r="H2989" t="s">
        <v>24</v>
      </c>
      <c r="I2989">
        <v>64</v>
      </c>
      <c r="J2989">
        <v>23</v>
      </c>
      <c r="K2989">
        <v>24</v>
      </c>
      <c r="L2989">
        <v>2.0500833333333333</v>
      </c>
      <c r="M2989">
        <v>30.751249999999999</v>
      </c>
      <c r="N2989">
        <v>64.39</v>
      </c>
      <c r="O2989">
        <v>5.58</v>
      </c>
      <c r="Q2989">
        <v>0.38</v>
      </c>
      <c r="S2989">
        <v>-0.27</v>
      </c>
      <c r="U2989">
        <v>0.31</v>
      </c>
      <c r="Y2989" t="s">
        <v>2699</v>
      </c>
      <c r="Z2989" t="s">
        <v>2699</v>
      </c>
      <c r="AA2989" t="s">
        <v>1652</v>
      </c>
      <c r="AB2989" t="str">
        <f>+LEFT(AA2989,1)</f>
        <v>B</v>
      </c>
      <c r="AC2989" s="6">
        <f>DEGREES(ACOS(SIN(Resultats!$H$11)*SIN(RADIANS(N2989))+COS(Resultats!$H$11)*COS(RADIANS(N2989))*COS(Resultats!$E$11-RADIANS(M2989))))</f>
        <v>92.946183754253497</v>
      </c>
      <c r="AD2989">
        <f>+IF(AB2989=Data!$E$18,1,0)</f>
        <v>0</v>
      </c>
      <c r="AE2989">
        <f>+IF(AC2989&lt;Data!$B$17,1,0)</f>
        <v>0</v>
      </c>
      <c r="AF2989" s="7">
        <f>+IF(AND(AD2989,AE2989),1,0)</f>
        <v>0</v>
      </c>
    </row>
    <row r="2990" spans="1:32" x14ac:dyDescent="0.2">
      <c r="A2990">
        <v>212</v>
      </c>
      <c r="C2990">
        <v>4440</v>
      </c>
      <c r="D2990">
        <v>4229</v>
      </c>
      <c r="E2990">
        <v>0</v>
      </c>
      <c r="F2990">
        <v>48</v>
      </c>
      <c r="G2990">
        <v>9.1</v>
      </c>
      <c r="H2990" t="s">
        <v>24</v>
      </c>
      <c r="I2990">
        <v>72</v>
      </c>
      <c r="J2990">
        <v>40</v>
      </c>
      <c r="K2990">
        <v>30</v>
      </c>
      <c r="L2990">
        <v>0.80252777777777784</v>
      </c>
      <c r="M2990">
        <v>12.037916666666668</v>
      </c>
      <c r="N2990">
        <v>72.674999999999997</v>
      </c>
      <c r="O2990">
        <v>5.87</v>
      </c>
      <c r="Q2990">
        <v>1.01</v>
      </c>
      <c r="S2990">
        <v>0.82</v>
      </c>
      <c r="Y2990" t="s">
        <v>72</v>
      </c>
      <c r="Z2990" t="s">
        <v>72</v>
      </c>
      <c r="AA2990" t="s">
        <v>197</v>
      </c>
      <c r="AB2990" t="str">
        <f>+LEFT(AA2990,1)</f>
        <v>K</v>
      </c>
      <c r="AC2990" s="6">
        <f>DEGREES(ACOS(SIN(Resultats!$H$11)*SIN(RADIANS(N2990))+COS(Resultats!$H$11)*COS(RADIANS(N2990))*COS(Resultats!$E$11-RADIANS(M2990))))</f>
        <v>92.983034408225038</v>
      </c>
      <c r="AD2990">
        <f>+IF(AB2990=Data!$E$18,1,0)</f>
        <v>0</v>
      </c>
      <c r="AE2990">
        <f>+IF(AC2990&lt;Data!$B$17,1,0)</f>
        <v>0</v>
      </c>
      <c r="AF2990" s="7">
        <f>+IF(AND(AD2990,AE2990),1,0)</f>
        <v>0</v>
      </c>
    </row>
    <row r="2991" spans="1:32" x14ac:dyDescent="0.2">
      <c r="A2991">
        <v>1085</v>
      </c>
      <c r="C2991">
        <v>22072</v>
      </c>
      <c r="D2991">
        <v>93494</v>
      </c>
      <c r="E2991">
        <v>3</v>
      </c>
      <c r="F2991">
        <v>34</v>
      </c>
      <c r="G2991">
        <v>8.3000000000000007</v>
      </c>
      <c r="H2991" t="s">
        <v>24</v>
      </c>
      <c r="I2991">
        <v>17</v>
      </c>
      <c r="J2991">
        <v>49</v>
      </c>
      <c r="K2991">
        <v>58</v>
      </c>
      <c r="L2991">
        <v>3.568972222222222</v>
      </c>
      <c r="M2991">
        <v>53.53458333333333</v>
      </c>
      <c r="N2991">
        <v>17.832777777777778</v>
      </c>
      <c r="O2991">
        <v>6.17</v>
      </c>
      <c r="Q2991">
        <v>0.89</v>
      </c>
      <c r="S2991">
        <v>0.54</v>
      </c>
      <c r="Y2991" t="s">
        <v>3087</v>
      </c>
      <c r="Z2991" t="s">
        <v>6664</v>
      </c>
      <c r="AA2991" t="s">
        <v>507</v>
      </c>
      <c r="AB2991" t="str">
        <f>+LEFT(AA2991,1)</f>
        <v>K</v>
      </c>
      <c r="AC2991" s="6">
        <f>DEGREES(ACOS(SIN(Resultats!$H$11)*SIN(RADIANS(N2991))+COS(Resultats!$H$11)*COS(RADIANS(N2991))*COS(Resultats!$E$11-RADIANS(M2991))))</f>
        <v>93.002920344868045</v>
      </c>
      <c r="AD2991">
        <f>+IF(AB2991=Data!$E$18,1,0)</f>
        <v>0</v>
      </c>
      <c r="AE2991">
        <f>+IF(AC2991&lt;Data!$B$17,1,0)</f>
        <v>0</v>
      </c>
      <c r="AF2991" s="7">
        <f>+IF(AND(AD2991,AE2991),1,0)</f>
        <v>0</v>
      </c>
    </row>
    <row r="2992" spans="1:32" x14ac:dyDescent="0.2">
      <c r="A2992">
        <v>5977</v>
      </c>
      <c r="B2992" t="s">
        <v>4530</v>
      </c>
      <c r="C2992">
        <v>144069</v>
      </c>
      <c r="D2992">
        <v>159665</v>
      </c>
      <c r="E2992">
        <v>16</v>
      </c>
      <c r="F2992">
        <v>4</v>
      </c>
      <c r="G2992">
        <v>22.1</v>
      </c>
      <c r="H2992" t="s">
        <v>26</v>
      </c>
      <c r="I2992">
        <v>11</v>
      </c>
      <c r="J2992">
        <v>22</v>
      </c>
      <c r="K2992">
        <v>23</v>
      </c>
      <c r="L2992">
        <v>16.072805555555554</v>
      </c>
      <c r="M2992">
        <v>241.09208333333331</v>
      </c>
      <c r="N2992">
        <v>-11.373055555555556</v>
      </c>
      <c r="O2992">
        <v>5.07</v>
      </c>
      <c r="P2992" t="s">
        <v>349</v>
      </c>
      <c r="Y2992" t="s">
        <v>201</v>
      </c>
      <c r="Z2992" t="s">
        <v>201</v>
      </c>
      <c r="AA2992" t="s">
        <v>2154</v>
      </c>
      <c r="AB2992" t="str">
        <f>+LEFT(AA2992,1)</f>
        <v>F</v>
      </c>
      <c r="AC2992" s="6">
        <f>DEGREES(ACOS(SIN(Resultats!$H$11)*SIN(RADIANS(N2992))+COS(Resultats!$H$11)*COS(RADIANS(N2992))*COS(Resultats!$E$11-RADIANS(M2992))))</f>
        <v>93.017671836603142</v>
      </c>
      <c r="AD2992">
        <f>+IF(AB2992=Data!$E$18,1,0)</f>
        <v>0</v>
      </c>
      <c r="AE2992">
        <f>+IF(AC2992&lt;Data!$B$17,1,0)</f>
        <v>0</v>
      </c>
      <c r="AF2992" s="7">
        <f>+IF(AND(AD2992,AE2992),1,0)</f>
        <v>0</v>
      </c>
    </row>
    <row r="2993" spans="1:32" x14ac:dyDescent="0.2">
      <c r="A2993">
        <v>5978</v>
      </c>
      <c r="B2993" t="s">
        <v>4530</v>
      </c>
      <c r="C2993">
        <v>144070</v>
      </c>
      <c r="D2993">
        <v>159665</v>
      </c>
      <c r="E2993">
        <v>16</v>
      </c>
      <c r="F2993">
        <v>4</v>
      </c>
      <c r="G2993">
        <v>22.1</v>
      </c>
      <c r="H2993" t="s">
        <v>26</v>
      </c>
      <c r="I2993">
        <v>11</v>
      </c>
      <c r="J2993">
        <v>22</v>
      </c>
      <c r="K2993">
        <v>23</v>
      </c>
      <c r="L2993">
        <v>16.072805555555554</v>
      </c>
      <c r="M2993">
        <v>241.09208333333331</v>
      </c>
      <c r="N2993">
        <v>-11.373055555555556</v>
      </c>
      <c r="O2993">
        <v>4.7699999999999996</v>
      </c>
      <c r="P2993" t="s">
        <v>349</v>
      </c>
      <c r="Q2993">
        <v>0.47</v>
      </c>
      <c r="S2993">
        <v>0.01</v>
      </c>
      <c r="U2993">
        <v>0.24</v>
      </c>
      <c r="Y2993" t="s">
        <v>201</v>
      </c>
      <c r="Z2993" t="s">
        <v>201</v>
      </c>
      <c r="AA2993" t="s">
        <v>2154</v>
      </c>
      <c r="AB2993" t="str">
        <f>+LEFT(AA2993,1)</f>
        <v>F</v>
      </c>
      <c r="AC2993" s="6">
        <f>DEGREES(ACOS(SIN(Resultats!$H$11)*SIN(RADIANS(N2993))+COS(Resultats!$H$11)*COS(RADIANS(N2993))*COS(Resultats!$E$11-RADIANS(M2993))))</f>
        <v>93.017671836603142</v>
      </c>
      <c r="AD2993">
        <f>+IF(AB2993=Data!$E$18,1,0)</f>
        <v>0</v>
      </c>
      <c r="AE2993">
        <f>+IF(AC2993&lt;Data!$B$17,1,0)</f>
        <v>0</v>
      </c>
      <c r="AF2993" s="7">
        <f>+IF(AND(AD2993,AE2993),1,0)</f>
        <v>0</v>
      </c>
    </row>
    <row r="2994" spans="1:32" x14ac:dyDescent="0.2">
      <c r="A2994">
        <v>6016</v>
      </c>
      <c r="C2994">
        <v>145206</v>
      </c>
      <c r="D2994">
        <v>141001</v>
      </c>
      <c r="E2994">
        <v>16</v>
      </c>
      <c r="F2994">
        <v>9</v>
      </c>
      <c r="G2994">
        <v>50.5</v>
      </c>
      <c r="H2994" t="s">
        <v>26</v>
      </c>
      <c r="I2994">
        <v>3</v>
      </c>
      <c r="J2994">
        <v>28</v>
      </c>
      <c r="K2994">
        <v>1</v>
      </c>
      <c r="L2994">
        <v>16.164027777777775</v>
      </c>
      <c r="M2994">
        <v>242.46041666666662</v>
      </c>
      <c r="N2994">
        <v>-3.4669444444444446</v>
      </c>
      <c r="O2994">
        <v>5.37</v>
      </c>
      <c r="Q2994">
        <v>1.45</v>
      </c>
      <c r="S2994">
        <v>1.46</v>
      </c>
      <c r="U2994">
        <v>0.81</v>
      </c>
      <c r="Y2994" t="s">
        <v>172</v>
      </c>
      <c r="Z2994" t="s">
        <v>172</v>
      </c>
      <c r="AA2994" t="s">
        <v>80</v>
      </c>
      <c r="AB2994" t="str">
        <f>+LEFT(AA2994,1)</f>
        <v>K</v>
      </c>
      <c r="AC2994" s="6">
        <f>DEGREES(ACOS(SIN(Resultats!$H$11)*SIN(RADIANS(N2994))+COS(Resultats!$H$11)*COS(RADIANS(N2994))*COS(Resultats!$E$11-RADIANS(M2994))))</f>
        <v>93.020920360902764</v>
      </c>
      <c r="AD2994">
        <f>+IF(AB2994=Data!$E$18,1,0)</f>
        <v>0</v>
      </c>
      <c r="AE2994">
        <f>+IF(AC2994&lt;Data!$B$17,1,0)</f>
        <v>0</v>
      </c>
      <c r="AF2994" s="7">
        <f>+IF(AND(AD2994,AE2994),1,0)</f>
        <v>0</v>
      </c>
    </row>
    <row r="2995" spans="1:32" x14ac:dyDescent="0.2">
      <c r="A2995">
        <v>936</v>
      </c>
      <c r="B2995" t="s">
        <v>2985</v>
      </c>
      <c r="C2995">
        <v>19356</v>
      </c>
      <c r="D2995">
        <v>38592</v>
      </c>
      <c r="E2995">
        <v>3</v>
      </c>
      <c r="F2995">
        <v>8</v>
      </c>
      <c r="G2995">
        <v>10.1</v>
      </c>
      <c r="H2995" t="s">
        <v>24</v>
      </c>
      <c r="I2995">
        <v>40</v>
      </c>
      <c r="J2995">
        <v>57</v>
      </c>
      <c r="K2995">
        <v>20</v>
      </c>
      <c r="L2995">
        <v>3.136138888888889</v>
      </c>
      <c r="M2995">
        <v>47.042083333333338</v>
      </c>
      <c r="N2995">
        <v>40.955555555555556</v>
      </c>
      <c r="O2995">
        <v>2.12</v>
      </c>
      <c r="Q2995">
        <v>-0.05</v>
      </c>
      <c r="S2995">
        <v>-0.37</v>
      </c>
      <c r="U2995">
        <v>-0.03</v>
      </c>
      <c r="Y2995" t="s">
        <v>122</v>
      </c>
      <c r="Z2995" t="s">
        <v>122</v>
      </c>
      <c r="AA2995" t="s">
        <v>1652</v>
      </c>
      <c r="AB2995" t="str">
        <f>+LEFT(AA2995,1)</f>
        <v>B</v>
      </c>
      <c r="AC2995" s="6">
        <f>DEGREES(ACOS(SIN(Resultats!$H$11)*SIN(RADIANS(N2995))+COS(Resultats!$H$11)*COS(RADIANS(N2995))*COS(Resultats!$E$11-RADIANS(M2995))))</f>
        <v>93.035351185404863</v>
      </c>
      <c r="AD2995">
        <f>+IF(AB2995=Data!$E$18,1,0)</f>
        <v>0</v>
      </c>
      <c r="AE2995">
        <f>+IF(AC2995&lt;Data!$B$17,1,0)</f>
        <v>0</v>
      </c>
      <c r="AF2995" s="7">
        <f>+IF(AND(AD2995,AE2995),1,0)</f>
        <v>0</v>
      </c>
    </row>
    <row r="2996" spans="1:32" x14ac:dyDescent="0.2">
      <c r="A2996">
        <v>7180</v>
      </c>
      <c r="B2996" t="s">
        <v>4448</v>
      </c>
      <c r="C2996">
        <v>176524</v>
      </c>
      <c r="D2996">
        <v>9283</v>
      </c>
      <c r="E2996">
        <v>18</v>
      </c>
      <c r="F2996">
        <v>54</v>
      </c>
      <c r="G2996">
        <v>23.9</v>
      </c>
      <c r="H2996" t="s">
        <v>24</v>
      </c>
      <c r="I2996">
        <v>71</v>
      </c>
      <c r="J2996">
        <v>17</v>
      </c>
      <c r="K2996">
        <v>50</v>
      </c>
      <c r="L2996">
        <v>18.906638888888889</v>
      </c>
      <c r="M2996">
        <v>283.59958333333333</v>
      </c>
      <c r="N2996">
        <v>71.297222222222217</v>
      </c>
      <c r="O2996">
        <v>4.82</v>
      </c>
      <c r="Q2996">
        <v>1.1499999999999999</v>
      </c>
      <c r="S2996">
        <v>1.1000000000000001</v>
      </c>
      <c r="U2996">
        <v>0.56000000000000005</v>
      </c>
      <c r="Y2996" t="s">
        <v>4449</v>
      </c>
      <c r="Z2996" t="s">
        <v>54</v>
      </c>
      <c r="AA2996" t="s">
        <v>197</v>
      </c>
      <c r="AB2996" t="str">
        <f>+LEFT(AA2996,1)</f>
        <v>K</v>
      </c>
      <c r="AC2996" s="6">
        <f>DEGREES(ACOS(SIN(Resultats!$H$11)*SIN(RADIANS(N2996))+COS(Resultats!$H$11)*COS(RADIANS(N2996))*COS(Resultats!$E$11-RADIANS(M2996))))</f>
        <v>93.054902519656224</v>
      </c>
      <c r="AD2996">
        <f>+IF(AB2996=Data!$E$18,1,0)</f>
        <v>0</v>
      </c>
      <c r="AE2996">
        <f>+IF(AC2996&lt;Data!$B$17,1,0)</f>
        <v>0</v>
      </c>
      <c r="AF2996" s="7">
        <f>+IF(AND(AD2996,AE2996),1,0)</f>
        <v>0</v>
      </c>
    </row>
    <row r="2997" spans="1:32" x14ac:dyDescent="0.2">
      <c r="A2997">
        <v>787</v>
      </c>
      <c r="C2997">
        <v>16735</v>
      </c>
      <c r="D2997">
        <v>23556</v>
      </c>
      <c r="E2997">
        <v>2</v>
      </c>
      <c r="F2997">
        <v>42</v>
      </c>
      <c r="G2997">
        <v>59.7</v>
      </c>
      <c r="H2997" t="s">
        <v>24</v>
      </c>
      <c r="I2997">
        <v>53</v>
      </c>
      <c r="J2997">
        <v>31</v>
      </c>
      <c r="K2997">
        <v>34</v>
      </c>
      <c r="L2997">
        <v>2.7165833333333333</v>
      </c>
      <c r="M2997">
        <v>40.748750000000001</v>
      </c>
      <c r="N2997">
        <v>53.526111111111113</v>
      </c>
      <c r="O2997">
        <v>5.84</v>
      </c>
      <c r="Q2997">
        <v>1.1200000000000001</v>
      </c>
      <c r="Y2997" t="s">
        <v>2868</v>
      </c>
      <c r="Z2997" t="s">
        <v>5662</v>
      </c>
      <c r="AA2997" t="s">
        <v>197</v>
      </c>
      <c r="AB2997" t="str">
        <f>+LEFT(AA2997,1)</f>
        <v>K</v>
      </c>
      <c r="AC2997" s="6">
        <f>DEGREES(ACOS(SIN(Resultats!$H$11)*SIN(RADIANS(N2997))+COS(Resultats!$H$11)*COS(RADIANS(N2997))*COS(Resultats!$E$11-RADIANS(M2997))))</f>
        <v>93.060244619267792</v>
      </c>
      <c r="AD2997">
        <f>+IF(AB2997=Data!$E$18,1,0)</f>
        <v>0</v>
      </c>
      <c r="AE2997">
        <f>+IF(AC2997&lt;Data!$B$17,1,0)</f>
        <v>0</v>
      </c>
      <c r="AF2997" s="7">
        <f>+IF(AND(AD2997,AE2997),1,0)</f>
        <v>0</v>
      </c>
    </row>
    <row r="2998" spans="1:32" x14ac:dyDescent="0.2">
      <c r="A2998">
        <v>567</v>
      </c>
      <c r="C2998">
        <v>11946</v>
      </c>
      <c r="D2998">
        <v>12076</v>
      </c>
      <c r="E2998">
        <v>1</v>
      </c>
      <c r="F2998">
        <v>59</v>
      </c>
      <c r="G2998">
        <v>38</v>
      </c>
      <c r="H2998" t="s">
        <v>24</v>
      </c>
      <c r="I2998">
        <v>64</v>
      </c>
      <c r="J2998">
        <v>37</v>
      </c>
      <c r="K2998">
        <v>17</v>
      </c>
      <c r="L2998">
        <v>1.993888888888889</v>
      </c>
      <c r="M2998">
        <v>29.908333333333335</v>
      </c>
      <c r="N2998">
        <v>64.621388888888887</v>
      </c>
      <c r="O2998">
        <v>5.26</v>
      </c>
      <c r="Q2998">
        <v>0.01</v>
      </c>
      <c r="S2998">
        <v>-0.05</v>
      </c>
      <c r="Y2998" t="s">
        <v>185</v>
      </c>
      <c r="Z2998" t="s">
        <v>185</v>
      </c>
      <c r="AA2998" t="s">
        <v>2210</v>
      </c>
      <c r="AB2998" t="str">
        <f>+LEFT(AA2998,1)</f>
        <v>A</v>
      </c>
      <c r="AC2998" s="6">
        <f>DEGREES(ACOS(SIN(Resultats!$H$11)*SIN(RADIANS(N2998))+COS(Resultats!$H$11)*COS(RADIANS(N2998))*COS(Resultats!$E$11-RADIANS(M2998))))</f>
        <v>93.137795107305138</v>
      </c>
      <c r="AD2998">
        <f>+IF(AB2998=Data!$E$18,1,0)</f>
        <v>1</v>
      </c>
      <c r="AE2998">
        <f>+IF(AC2998&lt;Data!$B$17,1,0)</f>
        <v>0</v>
      </c>
      <c r="AF2998" s="7">
        <f>+IF(AND(AD2998,AE2998),1,0)</f>
        <v>0</v>
      </c>
    </row>
    <row r="2999" spans="1:32" x14ac:dyDescent="0.2">
      <c r="A2999">
        <v>6540</v>
      </c>
      <c r="C2999">
        <v>159330</v>
      </c>
      <c r="D2999">
        <v>30434</v>
      </c>
      <c r="E2999">
        <v>17</v>
      </c>
      <c r="F2999">
        <v>30</v>
      </c>
      <c r="G2999">
        <v>43.8</v>
      </c>
      <c r="H2999" t="s">
        <v>24</v>
      </c>
      <c r="I2999">
        <v>57</v>
      </c>
      <c r="J2999">
        <v>52</v>
      </c>
      <c r="K2999">
        <v>35</v>
      </c>
      <c r="L2999">
        <v>17.512166666666666</v>
      </c>
      <c r="M2999">
        <v>262.6825</v>
      </c>
      <c r="N2999">
        <v>57.87638888888889</v>
      </c>
      <c r="O2999">
        <v>6.4</v>
      </c>
      <c r="P2999" t="s">
        <v>103</v>
      </c>
      <c r="Y2999" t="s">
        <v>125</v>
      </c>
      <c r="Z2999" t="s">
        <v>125</v>
      </c>
      <c r="AA2999" t="s">
        <v>365</v>
      </c>
      <c r="AB2999" t="str">
        <f>+LEFT(AA2999,1)</f>
        <v>K</v>
      </c>
      <c r="AC2999" s="6">
        <f>DEGREES(ACOS(SIN(Resultats!$H$11)*SIN(RADIANS(N2999))+COS(Resultats!$H$11)*COS(RADIANS(N2999))*COS(Resultats!$E$11-RADIANS(M2999))))</f>
        <v>93.145766230372757</v>
      </c>
      <c r="AD2999">
        <f>+IF(AB2999=Data!$E$18,1,0)</f>
        <v>0</v>
      </c>
      <c r="AE2999">
        <f>+IF(AC2999&lt;Data!$B$17,1,0)</f>
        <v>0</v>
      </c>
      <c r="AF2999" s="7">
        <f>+IF(AND(AD2999,AE2999),1,0)</f>
        <v>0</v>
      </c>
    </row>
    <row r="3000" spans="1:32" x14ac:dyDescent="0.2">
      <c r="A3000">
        <v>976</v>
      </c>
      <c r="C3000">
        <v>20210</v>
      </c>
      <c r="D3000">
        <v>56296</v>
      </c>
      <c r="E3000">
        <v>3</v>
      </c>
      <c r="F3000">
        <v>16</v>
      </c>
      <c r="G3000">
        <v>1.9</v>
      </c>
      <c r="H3000" t="s">
        <v>24</v>
      </c>
      <c r="I3000">
        <v>34</v>
      </c>
      <c r="J3000">
        <v>41</v>
      </c>
      <c r="K3000">
        <v>19</v>
      </c>
      <c r="L3000">
        <v>3.2671944444444443</v>
      </c>
      <c r="M3000">
        <v>49.007916666666667</v>
      </c>
      <c r="N3000">
        <v>34.688611111111108</v>
      </c>
      <c r="O3000">
        <v>6.25</v>
      </c>
      <c r="Q3000">
        <v>0.28000000000000003</v>
      </c>
      <c r="S3000">
        <v>0.12</v>
      </c>
      <c r="Y3000" t="s">
        <v>232</v>
      </c>
      <c r="Z3000" t="s">
        <v>232</v>
      </c>
      <c r="AA3000" t="s">
        <v>1469</v>
      </c>
      <c r="AB3000" t="str">
        <f>+LEFT(AA3000,1)</f>
        <v>A</v>
      </c>
      <c r="AC3000" s="6">
        <f>DEGREES(ACOS(SIN(Resultats!$H$11)*SIN(RADIANS(N3000))+COS(Resultats!$H$11)*COS(RADIANS(N3000))*COS(Resultats!$E$11-RADIANS(M3000))))</f>
        <v>93.18583648300519</v>
      </c>
      <c r="AD3000">
        <f>+IF(AB3000=Data!$E$18,1,0)</f>
        <v>1</v>
      </c>
      <c r="AE3000">
        <f>+IF(AC3000&lt;Data!$B$17,1,0)</f>
        <v>0</v>
      </c>
      <c r="AF3000" s="7">
        <f>+IF(AND(AD3000,AE3000),1,0)</f>
        <v>0</v>
      </c>
    </row>
    <row r="3001" spans="1:32" x14ac:dyDescent="0.2">
      <c r="A3001">
        <v>865</v>
      </c>
      <c r="C3001">
        <v>18155</v>
      </c>
      <c r="D3001">
        <v>38455</v>
      </c>
      <c r="E3001">
        <v>2</v>
      </c>
      <c r="F3001">
        <v>56</v>
      </c>
      <c r="G3001">
        <v>33.4</v>
      </c>
      <c r="H3001" t="s">
        <v>24</v>
      </c>
      <c r="I3001">
        <v>47</v>
      </c>
      <c r="J3001">
        <v>9</v>
      </c>
      <c r="K3001">
        <v>50</v>
      </c>
      <c r="L3001">
        <v>2.9426111111111113</v>
      </c>
      <c r="M3001">
        <v>44.139166666666668</v>
      </c>
      <c r="N3001">
        <v>47.163888888888884</v>
      </c>
      <c r="O3001">
        <v>6.02</v>
      </c>
      <c r="Q3001">
        <v>1.34</v>
      </c>
      <c r="X3001" t="s">
        <v>27</v>
      </c>
      <c r="Y3001" t="s">
        <v>133</v>
      </c>
      <c r="Z3001" t="s">
        <v>9573</v>
      </c>
      <c r="AA3001" t="s">
        <v>133</v>
      </c>
      <c r="AB3001" t="str">
        <f>+LEFT(AA3001,1)</f>
        <v>K</v>
      </c>
      <c r="AC3001" s="6">
        <f>DEGREES(ACOS(SIN(Resultats!$H$11)*SIN(RADIANS(N3001))+COS(Resultats!$H$11)*COS(RADIANS(N3001))*COS(Resultats!$E$11-RADIANS(M3001))))</f>
        <v>93.190694855568921</v>
      </c>
      <c r="AD3001">
        <f>+IF(AB3001=Data!$E$18,1,0)</f>
        <v>0</v>
      </c>
      <c r="AE3001">
        <f>+IF(AC3001&lt;Data!$B$17,1,0)</f>
        <v>0</v>
      </c>
      <c r="AF3001" s="7">
        <f>+IF(AND(AD3001,AE3001),1,0)</f>
        <v>0</v>
      </c>
    </row>
    <row r="3002" spans="1:32" x14ac:dyDescent="0.2">
      <c r="A3002">
        <v>1217</v>
      </c>
      <c r="C3002">
        <v>24712</v>
      </c>
      <c r="D3002">
        <v>149251</v>
      </c>
      <c r="E3002">
        <v>3</v>
      </c>
      <c r="F3002">
        <v>55</v>
      </c>
      <c r="G3002">
        <v>16.3</v>
      </c>
      <c r="H3002" t="s">
        <v>26</v>
      </c>
      <c r="I3002">
        <v>12</v>
      </c>
      <c r="J3002">
        <v>5</v>
      </c>
      <c r="K3002">
        <v>57</v>
      </c>
      <c r="L3002">
        <v>3.9211944444444442</v>
      </c>
      <c r="M3002">
        <v>58.817916666666662</v>
      </c>
      <c r="N3002">
        <v>-12.099166666666667</v>
      </c>
      <c r="O3002">
        <v>6</v>
      </c>
      <c r="Q3002">
        <v>0.32</v>
      </c>
      <c r="S3002">
        <v>0.03</v>
      </c>
      <c r="T3002" t="s">
        <v>2818</v>
      </c>
      <c r="Y3002" t="s">
        <v>2241</v>
      </c>
      <c r="Z3002" t="s">
        <v>2806</v>
      </c>
      <c r="AA3002" t="s">
        <v>15427</v>
      </c>
      <c r="AB3002" t="str">
        <f>+LEFT(AA3002,1)</f>
        <v>A</v>
      </c>
      <c r="AC3002" s="6">
        <f>DEGREES(ACOS(SIN(Resultats!$H$11)*SIN(RADIANS(N3002))+COS(Resultats!$H$11)*COS(RADIANS(N3002))*COS(Resultats!$E$11-RADIANS(M3002))))</f>
        <v>93.225305764439298</v>
      </c>
      <c r="AD3002">
        <f>+IF(AB3002=Data!$E$18,1,0)</f>
        <v>1</v>
      </c>
      <c r="AE3002">
        <f>+IF(AC3002&lt;Data!$B$17,1,0)</f>
        <v>0</v>
      </c>
      <c r="AF3002" s="7">
        <f>+IF(AND(AD3002,AE3002),1,0)</f>
        <v>0</v>
      </c>
    </row>
    <row r="3003" spans="1:32" x14ac:dyDescent="0.2">
      <c r="A3003">
        <v>849</v>
      </c>
      <c r="C3003">
        <v>17818</v>
      </c>
      <c r="D3003">
        <v>38418</v>
      </c>
      <c r="E3003">
        <v>2</v>
      </c>
      <c r="F3003">
        <v>53</v>
      </c>
      <c r="G3003">
        <v>21.2</v>
      </c>
      <c r="H3003" t="s">
        <v>24</v>
      </c>
      <c r="I3003">
        <v>48</v>
      </c>
      <c r="J3003">
        <v>34</v>
      </c>
      <c r="K3003">
        <v>10</v>
      </c>
      <c r="L3003">
        <v>2.8892222222222221</v>
      </c>
      <c r="M3003">
        <v>43.338333333333331</v>
      </c>
      <c r="N3003">
        <v>48.56944444444445</v>
      </c>
      <c r="O3003">
        <v>6.26</v>
      </c>
      <c r="Q3003">
        <v>1.18</v>
      </c>
      <c r="S3003">
        <v>0.94</v>
      </c>
      <c r="Y3003" t="s">
        <v>2921</v>
      </c>
      <c r="Z3003" t="s">
        <v>2921</v>
      </c>
      <c r="AA3003" t="s">
        <v>235</v>
      </c>
      <c r="AB3003" t="str">
        <f>+LEFT(AA3003,1)</f>
        <v>G</v>
      </c>
      <c r="AC3003" s="6">
        <f>DEGREES(ACOS(SIN(Resultats!$H$11)*SIN(RADIANS(N3003))+COS(Resultats!$H$11)*COS(RADIANS(N3003))*COS(Resultats!$E$11-RADIANS(M3003))))</f>
        <v>93.247501043276543</v>
      </c>
      <c r="AD3003">
        <f>+IF(AB3003=Data!$E$18,1,0)</f>
        <v>0</v>
      </c>
      <c r="AE3003">
        <f>+IF(AC3003&lt;Data!$B$17,1,0)</f>
        <v>0</v>
      </c>
      <c r="AF3003" s="7">
        <f>+IF(AND(AD3003,AE3003),1,0)</f>
        <v>0</v>
      </c>
    </row>
    <row r="3004" spans="1:32" x14ac:dyDescent="0.2">
      <c r="A3004">
        <v>6148</v>
      </c>
      <c r="B3004" t="s">
        <v>4656</v>
      </c>
      <c r="C3004">
        <v>148856</v>
      </c>
      <c r="D3004">
        <v>84411</v>
      </c>
      <c r="E3004">
        <v>16</v>
      </c>
      <c r="F3004">
        <v>30</v>
      </c>
      <c r="G3004">
        <v>13.2</v>
      </c>
      <c r="H3004" t="s">
        <v>24</v>
      </c>
      <c r="I3004">
        <v>21</v>
      </c>
      <c r="J3004">
        <v>29</v>
      </c>
      <c r="K3004">
        <v>23</v>
      </c>
      <c r="L3004">
        <v>16.503666666666668</v>
      </c>
      <c r="M3004">
        <v>247.55500000000001</v>
      </c>
      <c r="N3004">
        <v>21.489722222222223</v>
      </c>
      <c r="O3004">
        <v>2.77</v>
      </c>
      <c r="Q3004">
        <v>0.94</v>
      </c>
      <c r="S3004">
        <v>0.69</v>
      </c>
      <c r="U3004">
        <v>0.47</v>
      </c>
      <c r="Y3004" t="s">
        <v>494</v>
      </c>
      <c r="Z3004" t="s">
        <v>345</v>
      </c>
      <c r="AA3004" t="s">
        <v>3097</v>
      </c>
      <c r="AB3004" t="str">
        <f>+LEFT(AA3004,1)</f>
        <v>G</v>
      </c>
      <c r="AC3004" s="6">
        <f>DEGREES(ACOS(SIN(Resultats!$H$11)*SIN(RADIANS(N3004))+COS(Resultats!$H$11)*COS(RADIANS(N3004))*COS(Resultats!$E$11-RADIANS(M3004))))</f>
        <v>93.259944297141359</v>
      </c>
      <c r="AD3004">
        <f>+IF(AB3004=Data!$E$18,1,0)</f>
        <v>0</v>
      </c>
      <c r="AE3004">
        <f>+IF(AC3004&lt;Data!$B$17,1,0)</f>
        <v>0</v>
      </c>
      <c r="AF3004" s="7">
        <f>+IF(AND(AD3004,AE3004),1,0)</f>
        <v>0</v>
      </c>
    </row>
    <row r="3005" spans="1:32" x14ac:dyDescent="0.2">
      <c r="A3005">
        <v>1048</v>
      </c>
      <c r="B3005" t="s">
        <v>3064</v>
      </c>
      <c r="C3005">
        <v>21467</v>
      </c>
      <c r="D3005">
        <v>75945</v>
      </c>
      <c r="E3005">
        <v>3</v>
      </c>
      <c r="F3005">
        <v>28</v>
      </c>
      <c r="G3005">
        <v>26.6</v>
      </c>
      <c r="H3005" t="s">
        <v>24</v>
      </c>
      <c r="I3005">
        <v>22</v>
      </c>
      <c r="J3005">
        <v>48</v>
      </c>
      <c r="K3005">
        <v>15</v>
      </c>
      <c r="L3005">
        <v>3.4740555555555557</v>
      </c>
      <c r="M3005">
        <v>52.110833333333332</v>
      </c>
      <c r="N3005">
        <v>22.804166666666667</v>
      </c>
      <c r="O3005">
        <v>6.03</v>
      </c>
      <c r="Q3005">
        <v>0.95</v>
      </c>
      <c r="Y3005" t="s">
        <v>72</v>
      </c>
      <c r="Z3005" t="s">
        <v>72</v>
      </c>
      <c r="AA3005" t="s">
        <v>197</v>
      </c>
      <c r="AB3005" t="str">
        <f>+LEFT(AA3005,1)</f>
        <v>K</v>
      </c>
      <c r="AC3005" s="6">
        <f>DEGREES(ACOS(SIN(Resultats!$H$11)*SIN(RADIANS(N3005))+COS(Resultats!$H$11)*COS(RADIANS(N3005))*COS(Resultats!$E$11-RADIANS(M3005))))</f>
        <v>93.285035203192109</v>
      </c>
      <c r="AD3005">
        <f>+IF(AB3005=Data!$E$18,1,0)</f>
        <v>0</v>
      </c>
      <c r="AE3005">
        <f>+IF(AC3005&lt;Data!$B$17,1,0)</f>
        <v>0</v>
      </c>
      <c r="AF3005" s="7">
        <f>+IF(AND(AD3005,AE3005),1,0)</f>
        <v>0</v>
      </c>
    </row>
    <row r="3006" spans="1:32" x14ac:dyDescent="0.2">
      <c r="A3006">
        <v>6222</v>
      </c>
      <c r="C3006">
        <v>151087</v>
      </c>
      <c r="D3006">
        <v>65512</v>
      </c>
      <c r="E3006">
        <v>16</v>
      </c>
      <c r="F3006">
        <v>43</v>
      </c>
      <c r="G3006">
        <v>51.7</v>
      </c>
      <c r="H3006" t="s">
        <v>24</v>
      </c>
      <c r="I3006">
        <v>34</v>
      </c>
      <c r="J3006">
        <v>2</v>
      </c>
      <c r="K3006">
        <v>20</v>
      </c>
      <c r="L3006">
        <v>16.731027777777776</v>
      </c>
      <c r="M3006">
        <v>250.96541666666664</v>
      </c>
      <c r="N3006">
        <v>34.038888888888884</v>
      </c>
      <c r="O3006">
        <v>5.99</v>
      </c>
      <c r="Q3006">
        <v>0.28999999999999998</v>
      </c>
      <c r="S3006">
        <v>0.06</v>
      </c>
      <c r="Y3006" t="s">
        <v>4704</v>
      </c>
      <c r="Z3006" t="s">
        <v>10669</v>
      </c>
      <c r="AA3006" t="s">
        <v>2897</v>
      </c>
      <c r="AB3006" t="str">
        <f>+LEFT(AA3006,1)</f>
        <v>F</v>
      </c>
      <c r="AC3006" s="6">
        <f>DEGREES(ACOS(SIN(Resultats!$H$11)*SIN(RADIANS(N3006))+COS(Resultats!$H$11)*COS(RADIANS(N3006))*COS(Resultats!$E$11-RADIANS(M3006))))</f>
        <v>93.326695442607686</v>
      </c>
      <c r="AD3006">
        <f>+IF(AB3006=Data!$E$18,1,0)</f>
        <v>0</v>
      </c>
      <c r="AE3006">
        <f>+IF(AC3006&lt;Data!$B$17,1,0)</f>
        <v>0</v>
      </c>
      <c r="AF3006" s="7">
        <f>+IF(AND(AD3006,AE3006),1,0)</f>
        <v>0</v>
      </c>
    </row>
    <row r="3007" spans="1:32" x14ac:dyDescent="0.2">
      <c r="A3007">
        <v>6154</v>
      </c>
      <c r="C3007">
        <v>149009</v>
      </c>
      <c r="D3007">
        <v>84423</v>
      </c>
      <c r="E3007">
        <v>16</v>
      </c>
      <c r="F3007">
        <v>31</v>
      </c>
      <c r="G3007">
        <v>13.4</v>
      </c>
      <c r="H3007" t="s">
        <v>24</v>
      </c>
      <c r="I3007">
        <v>22</v>
      </c>
      <c r="J3007">
        <v>11</v>
      </c>
      <c r="K3007">
        <v>43</v>
      </c>
      <c r="L3007">
        <v>16.520388888888888</v>
      </c>
      <c r="M3007">
        <v>247.80583333333334</v>
      </c>
      <c r="N3007">
        <v>22.195277777777779</v>
      </c>
      <c r="O3007">
        <v>5.76</v>
      </c>
      <c r="Q3007">
        <v>1.61</v>
      </c>
      <c r="X3007" t="s">
        <v>27</v>
      </c>
      <c r="Y3007" t="s">
        <v>104</v>
      </c>
      <c r="Z3007" t="s">
        <v>5820</v>
      </c>
      <c r="AA3007" t="s">
        <v>104</v>
      </c>
      <c r="AB3007" t="str">
        <f>+LEFT(AA3007,1)</f>
        <v>K</v>
      </c>
      <c r="AC3007" s="6">
        <f>DEGREES(ACOS(SIN(Resultats!$H$11)*SIN(RADIANS(N3007))+COS(Resultats!$H$11)*COS(RADIANS(N3007))*COS(Resultats!$E$11-RADIANS(M3007))))</f>
        <v>93.339030668142399</v>
      </c>
      <c r="AD3007">
        <f>+IF(AB3007=Data!$E$18,1,0)</f>
        <v>0</v>
      </c>
      <c r="AE3007">
        <f>+IF(AC3007&lt;Data!$B$17,1,0)</f>
        <v>0</v>
      </c>
      <c r="AF3007" s="7">
        <f>+IF(AND(AD3007,AE3007),1,0)</f>
        <v>0</v>
      </c>
    </row>
    <row r="3008" spans="1:32" x14ac:dyDescent="0.2">
      <c r="A3008">
        <v>8971</v>
      </c>
      <c r="C3008">
        <v>222386</v>
      </c>
      <c r="D3008">
        <v>10814</v>
      </c>
      <c r="E3008">
        <v>23</v>
      </c>
      <c r="F3008">
        <v>39</v>
      </c>
      <c r="G3008">
        <v>10.4</v>
      </c>
      <c r="H3008" t="s">
        <v>24</v>
      </c>
      <c r="I3008">
        <v>75</v>
      </c>
      <c r="J3008">
        <v>17</v>
      </c>
      <c r="K3008">
        <v>34</v>
      </c>
      <c r="L3008">
        <v>23.652888888888889</v>
      </c>
      <c r="M3008">
        <v>354.79333333333335</v>
      </c>
      <c r="N3008">
        <v>75.292777777777772</v>
      </c>
      <c r="O3008">
        <v>5.95</v>
      </c>
      <c r="Q3008">
        <v>0.13</v>
      </c>
      <c r="S3008">
        <v>0.12</v>
      </c>
      <c r="Y3008" t="s">
        <v>298</v>
      </c>
      <c r="Z3008" t="s">
        <v>298</v>
      </c>
      <c r="AA3008" t="s">
        <v>1740</v>
      </c>
      <c r="AB3008" t="str">
        <f>+LEFT(AA3008,1)</f>
        <v>A</v>
      </c>
      <c r="AC3008" s="6">
        <f>DEGREES(ACOS(SIN(Resultats!$H$11)*SIN(RADIANS(N3008))+COS(Resultats!$H$11)*COS(RADIANS(N3008))*COS(Resultats!$E$11-RADIANS(M3008))))</f>
        <v>93.383482731114455</v>
      </c>
      <c r="AD3008">
        <f>+IF(AB3008=Data!$E$18,1,0)</f>
        <v>1</v>
      </c>
      <c r="AE3008">
        <f>+IF(AC3008&lt;Data!$B$17,1,0)</f>
        <v>0</v>
      </c>
      <c r="AF3008" s="7">
        <f>+IF(AND(AD3008,AE3008),1,0)</f>
        <v>0</v>
      </c>
    </row>
    <row r="3009" spans="1:32" x14ac:dyDescent="0.2">
      <c r="A3009">
        <v>6212</v>
      </c>
      <c r="B3009" t="s">
        <v>4698</v>
      </c>
      <c r="C3009">
        <v>150680</v>
      </c>
      <c r="D3009">
        <v>65485</v>
      </c>
      <c r="E3009">
        <v>16</v>
      </c>
      <c r="F3009">
        <v>41</v>
      </c>
      <c r="G3009">
        <v>17.2</v>
      </c>
      <c r="H3009" t="s">
        <v>24</v>
      </c>
      <c r="I3009">
        <v>31</v>
      </c>
      <c r="J3009">
        <v>36</v>
      </c>
      <c r="K3009">
        <v>11</v>
      </c>
      <c r="L3009">
        <v>16.688111111111112</v>
      </c>
      <c r="M3009">
        <v>250.32166666666669</v>
      </c>
      <c r="N3009">
        <v>31.603055555555557</v>
      </c>
      <c r="O3009">
        <v>2.81</v>
      </c>
      <c r="Q3009">
        <v>0.65</v>
      </c>
      <c r="S3009">
        <v>0.21</v>
      </c>
      <c r="U3009">
        <v>0.32</v>
      </c>
      <c r="Y3009" t="s">
        <v>2744</v>
      </c>
      <c r="Z3009" t="s">
        <v>2744</v>
      </c>
      <c r="AA3009" t="s">
        <v>3095</v>
      </c>
      <c r="AB3009" t="str">
        <f>+LEFT(AA3009,1)</f>
        <v>G</v>
      </c>
      <c r="AC3009" s="6">
        <f>DEGREES(ACOS(SIN(Resultats!$H$11)*SIN(RADIANS(N3009))+COS(Resultats!$H$11)*COS(RADIANS(N3009))*COS(Resultats!$E$11-RADIANS(M3009))))</f>
        <v>93.398892507247965</v>
      </c>
      <c r="AD3009">
        <f>+IF(AB3009=Data!$E$18,1,0)</f>
        <v>0</v>
      </c>
      <c r="AE3009">
        <f>+IF(AC3009&lt;Data!$B$17,1,0)</f>
        <v>0</v>
      </c>
      <c r="AF3009" s="7">
        <f>+IF(AND(AD3009,AE3009),1,0)</f>
        <v>0</v>
      </c>
    </row>
    <row r="3010" spans="1:32" x14ac:dyDescent="0.2">
      <c r="A3010">
        <v>8525</v>
      </c>
      <c r="C3010">
        <v>212150</v>
      </c>
      <c r="D3010">
        <v>10312</v>
      </c>
      <c r="E3010">
        <v>22</v>
      </c>
      <c r="F3010">
        <v>18</v>
      </c>
      <c r="G3010">
        <v>20.399999999999999</v>
      </c>
      <c r="H3010" t="s">
        <v>24</v>
      </c>
      <c r="I3010">
        <v>76</v>
      </c>
      <c r="J3010">
        <v>29</v>
      </c>
      <c r="K3010">
        <v>17</v>
      </c>
      <c r="L3010">
        <v>22.305666666666667</v>
      </c>
      <c r="M3010">
        <v>334.58499999999998</v>
      </c>
      <c r="N3010">
        <v>76.488055555555562</v>
      </c>
      <c r="O3010">
        <v>6.66</v>
      </c>
      <c r="Q3010">
        <v>0</v>
      </c>
      <c r="S3010">
        <v>-0.11</v>
      </c>
      <c r="Y3010" t="s">
        <v>25</v>
      </c>
      <c r="Z3010" t="s">
        <v>25</v>
      </c>
      <c r="AA3010" t="s">
        <v>1469</v>
      </c>
      <c r="AB3010" t="str">
        <f>+LEFT(AA3010,1)</f>
        <v>A</v>
      </c>
      <c r="AC3010" s="6">
        <f>DEGREES(ACOS(SIN(Resultats!$H$11)*SIN(RADIANS(N3010))+COS(Resultats!$H$11)*COS(RADIANS(N3010))*COS(Resultats!$E$11-RADIANS(M3010))))</f>
        <v>93.469676172467459</v>
      </c>
      <c r="AD3010">
        <f>+IF(AB3010=Data!$E$18,1,0)</f>
        <v>1</v>
      </c>
      <c r="AE3010">
        <f>+IF(AC3010&lt;Data!$B$17,1,0)</f>
        <v>0</v>
      </c>
      <c r="AF3010" s="7">
        <f>+IF(AND(AD3010,AE3010),1,0)</f>
        <v>0</v>
      </c>
    </row>
    <row r="3011" spans="1:32" x14ac:dyDescent="0.2">
      <c r="A3011">
        <v>8043</v>
      </c>
      <c r="C3011">
        <v>200039</v>
      </c>
      <c r="D3011">
        <v>9911</v>
      </c>
      <c r="E3011">
        <v>20</v>
      </c>
      <c r="F3011">
        <v>54</v>
      </c>
      <c r="G3011">
        <v>44.3</v>
      </c>
      <c r="H3011" t="s">
        <v>24</v>
      </c>
      <c r="I3011">
        <v>75</v>
      </c>
      <c r="J3011">
        <v>55</v>
      </c>
      <c r="K3011">
        <v>32</v>
      </c>
      <c r="L3011">
        <v>20.912305555555555</v>
      </c>
      <c r="M3011">
        <v>313.68458333333331</v>
      </c>
      <c r="N3011">
        <v>75.925555555555562</v>
      </c>
      <c r="O3011">
        <v>6.05</v>
      </c>
      <c r="Q3011">
        <v>0.93</v>
      </c>
      <c r="Y3011" t="s">
        <v>33</v>
      </c>
      <c r="Z3011" t="s">
        <v>33</v>
      </c>
      <c r="AA3011" t="s">
        <v>235</v>
      </c>
      <c r="AB3011" t="str">
        <f>+LEFT(AA3011,1)</f>
        <v>G</v>
      </c>
      <c r="AC3011" s="6">
        <f>DEGREES(ACOS(SIN(Resultats!$H$11)*SIN(RADIANS(N3011))+COS(Resultats!$H$11)*COS(RADIANS(N3011))*COS(Resultats!$E$11-RADIANS(M3011))))</f>
        <v>93.520652031641191</v>
      </c>
      <c r="AD3011">
        <f>+IF(AB3011=Data!$E$18,1,0)</f>
        <v>0</v>
      </c>
      <c r="AE3011">
        <f>+IF(AC3011&lt;Data!$B$17,1,0)</f>
        <v>0</v>
      </c>
      <c r="AF3011" s="7">
        <f>+IF(AND(AD3011,AE3011),1,0)</f>
        <v>0</v>
      </c>
    </row>
    <row r="3012" spans="1:32" x14ac:dyDescent="0.2">
      <c r="A3012">
        <v>6152</v>
      </c>
      <c r="C3012">
        <v>148897</v>
      </c>
      <c r="D3012">
        <v>84416</v>
      </c>
      <c r="E3012">
        <v>16</v>
      </c>
      <c r="F3012">
        <v>30</v>
      </c>
      <c r="G3012">
        <v>33.6</v>
      </c>
      <c r="H3012" t="s">
        <v>24</v>
      </c>
      <c r="I3012">
        <v>20</v>
      </c>
      <c r="J3012">
        <v>28</v>
      </c>
      <c r="K3012">
        <v>45</v>
      </c>
      <c r="L3012">
        <v>16.509333333333334</v>
      </c>
      <c r="M3012">
        <v>247.64</v>
      </c>
      <c r="N3012">
        <v>20.479166666666664</v>
      </c>
      <c r="O3012">
        <v>5.25</v>
      </c>
      <c r="Q3012">
        <v>1.29</v>
      </c>
      <c r="S3012">
        <v>1.22</v>
      </c>
      <c r="U3012">
        <v>0.7</v>
      </c>
      <c r="Y3012" t="s">
        <v>4660</v>
      </c>
      <c r="Z3012" t="s">
        <v>71</v>
      </c>
      <c r="AA3012" t="s">
        <v>51</v>
      </c>
      <c r="AB3012" t="str">
        <f>+LEFT(AA3012,1)</f>
        <v>G</v>
      </c>
      <c r="AC3012" s="6">
        <f>DEGREES(ACOS(SIN(Resultats!$H$11)*SIN(RADIANS(N3012))+COS(Resultats!$H$11)*COS(RADIANS(N3012))*COS(Resultats!$E$11-RADIANS(M3012))))</f>
        <v>93.548882656869907</v>
      </c>
      <c r="AD3012">
        <f>+IF(AB3012=Data!$E$18,1,0)</f>
        <v>0</v>
      </c>
      <c r="AE3012">
        <f>+IF(AC3012&lt;Data!$B$17,1,0)</f>
        <v>0</v>
      </c>
      <c r="AF3012" s="7">
        <f>+IF(AND(AD3012,AE3012),1,0)</f>
        <v>0</v>
      </c>
    </row>
    <row r="3013" spans="1:32" x14ac:dyDescent="0.2">
      <c r="A3013">
        <v>278</v>
      </c>
      <c r="C3013">
        <v>5715</v>
      </c>
      <c r="D3013">
        <v>4288</v>
      </c>
      <c r="E3013">
        <v>1</v>
      </c>
      <c r="F3013">
        <v>0</v>
      </c>
      <c r="G3013">
        <v>31</v>
      </c>
      <c r="H3013" t="s">
        <v>24</v>
      </c>
      <c r="I3013">
        <v>70</v>
      </c>
      <c r="J3013">
        <v>58</v>
      </c>
      <c r="K3013">
        <v>59</v>
      </c>
      <c r="L3013">
        <v>1.0086111111111111</v>
      </c>
      <c r="M3013">
        <v>15.129166666666666</v>
      </c>
      <c r="N3013">
        <v>70.983055555555552</v>
      </c>
      <c r="O3013">
        <v>6.39</v>
      </c>
      <c r="Q3013">
        <v>0.13</v>
      </c>
      <c r="S3013">
        <v>0.11</v>
      </c>
      <c r="Y3013" t="s">
        <v>343</v>
      </c>
      <c r="Z3013" t="s">
        <v>343</v>
      </c>
      <c r="AA3013" t="s">
        <v>15426</v>
      </c>
      <c r="AB3013" t="str">
        <f>+LEFT(AA3013,1)</f>
        <v>A</v>
      </c>
      <c r="AC3013" s="6">
        <f>DEGREES(ACOS(SIN(Resultats!$H$11)*SIN(RADIANS(N3013))+COS(Resultats!$H$11)*COS(RADIANS(N3013))*COS(Resultats!$E$11-RADIANS(M3013))))</f>
        <v>93.567578504851369</v>
      </c>
      <c r="AD3013">
        <f>+IF(AB3013=Data!$E$18,1,0)</f>
        <v>1</v>
      </c>
      <c r="AE3013">
        <f>+IF(AC3013&lt;Data!$B$17,1,0)</f>
        <v>0</v>
      </c>
      <c r="AF3013" s="7">
        <f>+IF(AND(AD3013,AE3013),1,0)</f>
        <v>0</v>
      </c>
    </row>
    <row r="3014" spans="1:32" x14ac:dyDescent="0.2">
      <c r="A3014">
        <v>1012</v>
      </c>
      <c r="B3014" t="s">
        <v>3045</v>
      </c>
      <c r="C3014">
        <v>20825</v>
      </c>
      <c r="D3014">
        <v>75892</v>
      </c>
      <c r="E3014">
        <v>3</v>
      </c>
      <c r="F3014">
        <v>22</v>
      </c>
      <c r="G3014">
        <v>11.9</v>
      </c>
      <c r="H3014" t="s">
        <v>24</v>
      </c>
      <c r="I3014">
        <v>27</v>
      </c>
      <c r="J3014">
        <v>36</v>
      </c>
      <c r="K3014">
        <v>27</v>
      </c>
      <c r="L3014">
        <v>3.3699722222222221</v>
      </c>
      <c r="M3014">
        <v>50.549583333333331</v>
      </c>
      <c r="N3014">
        <v>27.607500000000002</v>
      </c>
      <c r="O3014">
        <v>5.52</v>
      </c>
      <c r="Q3014">
        <v>1.1000000000000001</v>
      </c>
      <c r="S3014">
        <v>0.91</v>
      </c>
      <c r="Y3014" t="s">
        <v>33</v>
      </c>
      <c r="Z3014" t="s">
        <v>33</v>
      </c>
      <c r="AA3014" t="s">
        <v>235</v>
      </c>
      <c r="AB3014" t="str">
        <f>+LEFT(AA3014,1)</f>
        <v>G</v>
      </c>
      <c r="AC3014" s="6">
        <f>DEGREES(ACOS(SIN(Resultats!$H$11)*SIN(RADIANS(N3014))+COS(Resultats!$H$11)*COS(RADIANS(N3014))*COS(Resultats!$E$11-RADIANS(M3014))))</f>
        <v>93.601592079836252</v>
      </c>
      <c r="AD3014">
        <f>+IF(AB3014=Data!$E$18,1,0)</f>
        <v>0</v>
      </c>
      <c r="AE3014">
        <f>+IF(AC3014&lt;Data!$B$17,1,0)</f>
        <v>0</v>
      </c>
      <c r="AF3014" s="7">
        <f>+IF(AND(AD3014,AE3014),1,0)</f>
        <v>0</v>
      </c>
    </row>
    <row r="3015" spans="1:32" x14ac:dyDescent="0.2">
      <c r="A3015">
        <v>6560</v>
      </c>
      <c r="C3015">
        <v>159870</v>
      </c>
      <c r="D3015">
        <v>30464</v>
      </c>
      <c r="E3015">
        <v>17</v>
      </c>
      <c r="F3015">
        <v>33</v>
      </c>
      <c r="G3015">
        <v>31.7</v>
      </c>
      <c r="H3015" t="s">
        <v>24</v>
      </c>
      <c r="I3015">
        <v>57</v>
      </c>
      <c r="J3015">
        <v>33</v>
      </c>
      <c r="K3015">
        <v>32</v>
      </c>
      <c r="L3015">
        <v>17.558805555555555</v>
      </c>
      <c r="M3015">
        <v>263.3820833333333</v>
      </c>
      <c r="N3015">
        <v>57.558888888888887</v>
      </c>
      <c r="O3015">
        <v>6.17</v>
      </c>
      <c r="Q3015">
        <v>0.59</v>
      </c>
      <c r="S3015">
        <v>0.37</v>
      </c>
      <c r="U3015">
        <v>0.38</v>
      </c>
      <c r="Y3015" t="s">
        <v>4103</v>
      </c>
      <c r="Z3015" t="s">
        <v>33</v>
      </c>
      <c r="AA3015" t="s">
        <v>235</v>
      </c>
      <c r="AB3015" t="str">
        <f>+LEFT(AA3015,1)</f>
        <v>G</v>
      </c>
      <c r="AC3015" s="6">
        <f>DEGREES(ACOS(SIN(Resultats!$H$11)*SIN(RADIANS(N3015))+COS(Resultats!$H$11)*COS(RADIANS(N3015))*COS(Resultats!$E$11-RADIANS(M3015))))</f>
        <v>93.618088705661776</v>
      </c>
      <c r="AD3015">
        <f>+IF(AB3015=Data!$E$18,1,0)</f>
        <v>0</v>
      </c>
      <c r="AE3015">
        <f>+IF(AC3015&lt;Data!$B$17,1,0)</f>
        <v>0</v>
      </c>
      <c r="AF3015" s="7">
        <f>+IF(AND(AD3015,AE3015),1,0)</f>
        <v>0</v>
      </c>
    </row>
    <row r="3016" spans="1:32" x14ac:dyDescent="0.2">
      <c r="A3016">
        <v>6399</v>
      </c>
      <c r="C3016">
        <v>155860</v>
      </c>
      <c r="D3016">
        <v>46561</v>
      </c>
      <c r="E3016">
        <v>17</v>
      </c>
      <c r="F3016">
        <v>11</v>
      </c>
      <c r="G3016">
        <v>40.200000000000003</v>
      </c>
      <c r="H3016" t="s">
        <v>24</v>
      </c>
      <c r="I3016">
        <v>49</v>
      </c>
      <c r="J3016">
        <v>44</v>
      </c>
      <c r="K3016">
        <v>48</v>
      </c>
      <c r="L3016">
        <v>17.194500000000001</v>
      </c>
      <c r="M3016">
        <v>257.91750000000002</v>
      </c>
      <c r="N3016">
        <v>49.74666666666667</v>
      </c>
      <c r="O3016">
        <v>6.04</v>
      </c>
      <c r="P3016" t="s">
        <v>103</v>
      </c>
      <c r="Y3016" t="s">
        <v>606</v>
      </c>
      <c r="Z3016" t="s">
        <v>606</v>
      </c>
      <c r="AA3016" t="s">
        <v>15427</v>
      </c>
      <c r="AB3016" t="str">
        <f>+LEFT(AA3016,1)</f>
        <v>A</v>
      </c>
      <c r="AC3016" s="6">
        <f>DEGREES(ACOS(SIN(Resultats!$H$11)*SIN(RADIANS(N3016))+COS(Resultats!$H$11)*COS(RADIANS(N3016))*COS(Resultats!$E$11-RADIANS(M3016))))</f>
        <v>93.626058986347189</v>
      </c>
      <c r="AD3016">
        <f>+IF(AB3016=Data!$E$18,1,0)</f>
        <v>1</v>
      </c>
      <c r="AE3016">
        <f>+IF(AC3016&lt;Data!$B$17,1,0)</f>
        <v>0</v>
      </c>
      <c r="AF3016" s="7">
        <f>+IF(AND(AD3016,AE3016),1,0)</f>
        <v>0</v>
      </c>
    </row>
    <row r="3017" spans="1:32" x14ac:dyDescent="0.2">
      <c r="A3017">
        <v>8599</v>
      </c>
      <c r="C3017">
        <v>214035</v>
      </c>
      <c r="D3017">
        <v>10414</v>
      </c>
      <c r="E3017">
        <v>22</v>
      </c>
      <c r="F3017">
        <v>32</v>
      </c>
      <c r="G3017">
        <v>16.2</v>
      </c>
      <c r="H3017" t="s">
        <v>24</v>
      </c>
      <c r="I3017">
        <v>76</v>
      </c>
      <c r="J3017">
        <v>13</v>
      </c>
      <c r="K3017">
        <v>35</v>
      </c>
      <c r="L3017">
        <v>22.537833333333335</v>
      </c>
      <c r="M3017">
        <v>338.0675</v>
      </c>
      <c r="N3017">
        <v>76.226388888888891</v>
      </c>
      <c r="O3017">
        <v>5.68</v>
      </c>
      <c r="Q3017">
        <v>0.05</v>
      </c>
      <c r="S3017">
        <v>0.08</v>
      </c>
      <c r="Y3017" t="s">
        <v>114</v>
      </c>
      <c r="Z3017" t="s">
        <v>114</v>
      </c>
      <c r="AA3017" t="s">
        <v>18</v>
      </c>
      <c r="AB3017" t="str">
        <f>+LEFT(AA3017,1)</f>
        <v>A</v>
      </c>
      <c r="AC3017" s="6">
        <f>DEGREES(ACOS(SIN(Resultats!$H$11)*SIN(RADIANS(N3017))+COS(Resultats!$H$11)*COS(RADIANS(N3017))*COS(Resultats!$E$11-RADIANS(M3017))))</f>
        <v>93.640380816637276</v>
      </c>
      <c r="AD3017">
        <f>+IF(AB3017=Data!$E$18,1,0)</f>
        <v>1</v>
      </c>
      <c r="AE3017">
        <f>+IF(AC3017&lt;Data!$B$17,1,0)</f>
        <v>0</v>
      </c>
      <c r="AF3017" s="7">
        <f>+IF(AND(AD3017,AE3017),1,0)</f>
        <v>0</v>
      </c>
    </row>
    <row r="3018" spans="1:32" x14ac:dyDescent="0.2">
      <c r="A3018">
        <v>6117</v>
      </c>
      <c r="B3018" t="s">
        <v>4624</v>
      </c>
      <c r="C3018">
        <v>148112</v>
      </c>
      <c r="D3018">
        <v>102153</v>
      </c>
      <c r="E3018">
        <v>16</v>
      </c>
      <c r="F3018">
        <v>25</v>
      </c>
      <c r="G3018">
        <v>25</v>
      </c>
      <c r="H3018" t="s">
        <v>24</v>
      </c>
      <c r="I3018">
        <v>14</v>
      </c>
      <c r="J3018">
        <v>2</v>
      </c>
      <c r="K3018">
        <v>0</v>
      </c>
      <c r="L3018">
        <v>16.423611111111111</v>
      </c>
      <c r="M3018">
        <v>246.35416666666666</v>
      </c>
      <c r="N3018">
        <v>14.033333333333333</v>
      </c>
      <c r="O3018">
        <v>4.57</v>
      </c>
      <c r="Q3018">
        <v>0</v>
      </c>
      <c r="S3018">
        <v>-0.04</v>
      </c>
      <c r="U3018">
        <v>-0.04</v>
      </c>
      <c r="Y3018" t="s">
        <v>4626</v>
      </c>
      <c r="Z3018" t="s">
        <v>4626</v>
      </c>
      <c r="AA3018" t="s">
        <v>5040</v>
      </c>
      <c r="AB3018" t="str">
        <f>+LEFT(AA3018,1)</f>
        <v>B</v>
      </c>
      <c r="AC3018" s="6">
        <f>DEGREES(ACOS(SIN(Resultats!$H$11)*SIN(RADIANS(N3018))+COS(Resultats!$H$11)*COS(RADIANS(N3018))*COS(Resultats!$E$11-RADIANS(M3018))))</f>
        <v>93.648329306385904</v>
      </c>
      <c r="AD3018">
        <f>+IF(AB3018=Data!$E$18,1,0)</f>
        <v>0</v>
      </c>
      <c r="AE3018">
        <f>+IF(AC3018&lt;Data!$B$17,1,0)</f>
        <v>0</v>
      </c>
      <c r="AF3018" s="7">
        <f>+IF(AND(AD3018,AE3018),1,0)</f>
        <v>0</v>
      </c>
    </row>
    <row r="3019" spans="1:32" x14ac:dyDescent="0.2">
      <c r="A3019">
        <v>923</v>
      </c>
      <c r="C3019">
        <v>19066</v>
      </c>
      <c r="D3019">
        <v>38559</v>
      </c>
      <c r="E3019">
        <v>3</v>
      </c>
      <c r="F3019">
        <v>5</v>
      </c>
      <c r="G3019">
        <v>20.8</v>
      </c>
      <c r="H3019" t="s">
        <v>24</v>
      </c>
      <c r="I3019">
        <v>40</v>
      </c>
      <c r="J3019">
        <v>34</v>
      </c>
      <c r="K3019">
        <v>57</v>
      </c>
      <c r="L3019">
        <v>3.0891111111111114</v>
      </c>
      <c r="M3019">
        <v>46.336666666666673</v>
      </c>
      <c r="N3019">
        <v>40.582500000000003</v>
      </c>
      <c r="O3019">
        <v>6.05</v>
      </c>
      <c r="Q3019">
        <v>1.01</v>
      </c>
      <c r="Y3019" t="s">
        <v>54</v>
      </c>
      <c r="Z3019" t="s">
        <v>54</v>
      </c>
      <c r="AA3019" t="s">
        <v>197</v>
      </c>
      <c r="AB3019" t="str">
        <f>+LEFT(AA3019,1)</f>
        <v>K</v>
      </c>
      <c r="AC3019" s="6">
        <f>DEGREES(ACOS(SIN(Resultats!$H$11)*SIN(RADIANS(N3019))+COS(Resultats!$H$11)*COS(RADIANS(N3019))*COS(Resultats!$E$11-RADIANS(M3019))))</f>
        <v>93.65268942559554</v>
      </c>
      <c r="AD3019">
        <f>+IF(AB3019=Data!$E$18,1,0)</f>
        <v>0</v>
      </c>
      <c r="AE3019">
        <f>+IF(AC3019&lt;Data!$B$17,1,0)</f>
        <v>0</v>
      </c>
      <c r="AF3019" s="7">
        <f>+IF(AND(AD3019,AE3019),1,0)</f>
        <v>0</v>
      </c>
    </row>
    <row r="3020" spans="1:32" x14ac:dyDescent="0.2">
      <c r="A3020">
        <v>6313</v>
      </c>
      <c r="C3020">
        <v>153472</v>
      </c>
      <c r="D3020">
        <v>46401</v>
      </c>
      <c r="E3020">
        <v>16</v>
      </c>
      <c r="F3020">
        <v>57</v>
      </c>
      <c r="G3020">
        <v>50.2</v>
      </c>
      <c r="H3020" t="s">
        <v>24</v>
      </c>
      <c r="I3020">
        <v>42</v>
      </c>
      <c r="J3020">
        <v>30</v>
      </c>
      <c r="K3020">
        <v>45</v>
      </c>
      <c r="L3020">
        <v>16.963944444444444</v>
      </c>
      <c r="M3020">
        <v>254.45916666666665</v>
      </c>
      <c r="N3020">
        <v>42.512500000000003</v>
      </c>
      <c r="O3020">
        <v>6.34</v>
      </c>
      <c r="Q3020">
        <v>1.28</v>
      </c>
      <c r="S3020">
        <v>1.41</v>
      </c>
      <c r="Y3020" t="s">
        <v>105</v>
      </c>
      <c r="Z3020" t="s">
        <v>105</v>
      </c>
      <c r="AA3020" t="s">
        <v>133</v>
      </c>
      <c r="AB3020" t="str">
        <f>+LEFT(AA3020,1)</f>
        <v>K</v>
      </c>
      <c r="AC3020" s="6">
        <f>DEGREES(ACOS(SIN(Resultats!$H$11)*SIN(RADIANS(N3020))+COS(Resultats!$H$11)*COS(RADIANS(N3020))*COS(Resultats!$E$11-RADIANS(M3020))))</f>
        <v>93.664547116362868</v>
      </c>
      <c r="AD3020">
        <f>+IF(AB3020=Data!$E$18,1,0)</f>
        <v>0</v>
      </c>
      <c r="AE3020">
        <f>+IF(AC3020&lt;Data!$B$17,1,0)</f>
        <v>0</v>
      </c>
      <c r="AF3020" s="7">
        <f>+IF(AND(AD3020,AE3020),1,0)</f>
        <v>0</v>
      </c>
    </row>
    <row r="3021" spans="1:32" x14ac:dyDescent="0.2">
      <c r="A3021">
        <v>999</v>
      </c>
      <c r="C3021">
        <v>20644</v>
      </c>
      <c r="D3021">
        <v>75871</v>
      </c>
      <c r="E3021">
        <v>3</v>
      </c>
      <c r="F3021">
        <v>20</v>
      </c>
      <c r="G3021">
        <v>20.399999999999999</v>
      </c>
      <c r="H3021" t="s">
        <v>24</v>
      </c>
      <c r="I3021">
        <v>29</v>
      </c>
      <c r="J3021">
        <v>2</v>
      </c>
      <c r="K3021">
        <v>54</v>
      </c>
      <c r="L3021">
        <v>3.339</v>
      </c>
      <c r="M3021">
        <v>50.085000000000001</v>
      </c>
      <c r="N3021">
        <v>29.048333333333336</v>
      </c>
      <c r="O3021">
        <v>4.47</v>
      </c>
      <c r="Q3021">
        <v>1.55</v>
      </c>
      <c r="S3021">
        <v>1.79</v>
      </c>
      <c r="U3021">
        <v>0.88</v>
      </c>
      <c r="Y3021" t="s">
        <v>354</v>
      </c>
      <c r="Z3021" t="s">
        <v>5796</v>
      </c>
      <c r="AA3021" t="s">
        <v>365</v>
      </c>
      <c r="AB3021" t="str">
        <f>+LEFT(AA3021,1)</f>
        <v>K</v>
      </c>
      <c r="AC3021" s="6">
        <f>DEGREES(ACOS(SIN(Resultats!$H$11)*SIN(RADIANS(N3021))+COS(Resultats!$H$11)*COS(RADIANS(N3021))*COS(Resultats!$E$11-RADIANS(M3021))))</f>
        <v>93.665213122462447</v>
      </c>
      <c r="AD3021">
        <f>+IF(AB3021=Data!$E$18,1,0)</f>
        <v>0</v>
      </c>
      <c r="AE3021">
        <f>+IF(AC3021&lt;Data!$B$17,1,0)</f>
        <v>0</v>
      </c>
      <c r="AF3021" s="7">
        <f>+IF(AND(AD3021,AE3021),1,0)</f>
        <v>0</v>
      </c>
    </row>
    <row r="3022" spans="1:32" x14ac:dyDescent="0.2">
      <c r="A3022">
        <v>975</v>
      </c>
      <c r="C3022">
        <v>20193</v>
      </c>
      <c r="D3022">
        <v>56293</v>
      </c>
      <c r="E3022">
        <v>3</v>
      </c>
      <c r="F3022">
        <v>15</v>
      </c>
      <c r="G3022">
        <v>47</v>
      </c>
      <c r="H3022" t="s">
        <v>24</v>
      </c>
      <c r="I3022">
        <v>32</v>
      </c>
      <c r="J3022">
        <v>51</v>
      </c>
      <c r="K3022">
        <v>23</v>
      </c>
      <c r="L3022">
        <v>3.2630555555555554</v>
      </c>
      <c r="M3022">
        <v>48.945833333333333</v>
      </c>
      <c r="N3022">
        <v>32.856388888888887</v>
      </c>
      <c r="O3022">
        <v>6.31</v>
      </c>
      <c r="Q3022">
        <v>0.37</v>
      </c>
      <c r="S3022">
        <v>-0.02</v>
      </c>
      <c r="Y3022" t="s">
        <v>3011</v>
      </c>
      <c r="Z3022" t="s">
        <v>6546</v>
      </c>
      <c r="AA3022" t="s">
        <v>2046</v>
      </c>
      <c r="AB3022" t="str">
        <f>+LEFT(AA3022,1)</f>
        <v>F</v>
      </c>
      <c r="AC3022" s="6">
        <f>DEGREES(ACOS(SIN(Resultats!$H$11)*SIN(RADIANS(N3022))+COS(Resultats!$H$11)*COS(RADIANS(N3022))*COS(Resultats!$E$11-RADIANS(M3022))))</f>
        <v>93.692872172347592</v>
      </c>
      <c r="AD3022">
        <f>+IF(AB3022=Data!$E$18,1,0)</f>
        <v>0</v>
      </c>
      <c r="AE3022">
        <f>+IF(AC3022&lt;Data!$B$17,1,0)</f>
        <v>0</v>
      </c>
      <c r="AF3022" s="7">
        <f>+IF(AND(AD3022,AE3022),1,0)</f>
        <v>0</v>
      </c>
    </row>
    <row r="3023" spans="1:32" x14ac:dyDescent="0.2">
      <c r="A3023">
        <v>978</v>
      </c>
      <c r="C3023">
        <v>20277</v>
      </c>
      <c r="D3023">
        <v>56308</v>
      </c>
      <c r="E3023">
        <v>3</v>
      </c>
      <c r="F3023">
        <v>16</v>
      </c>
      <c r="G3023">
        <v>35.1</v>
      </c>
      <c r="H3023" t="s">
        <v>24</v>
      </c>
      <c r="I3023">
        <v>32</v>
      </c>
      <c r="J3023">
        <v>11</v>
      </c>
      <c r="K3023">
        <v>1</v>
      </c>
      <c r="L3023">
        <v>3.2764166666666665</v>
      </c>
      <c r="M3023">
        <v>49.146250000000002</v>
      </c>
      <c r="N3023">
        <v>32.183611111111105</v>
      </c>
      <c r="O3023">
        <v>6.06</v>
      </c>
      <c r="Q3023">
        <v>0.99</v>
      </c>
      <c r="S3023">
        <v>0.68</v>
      </c>
      <c r="Y3023" t="s">
        <v>457</v>
      </c>
      <c r="Z3023" t="s">
        <v>457</v>
      </c>
      <c r="AA3023" t="s">
        <v>51</v>
      </c>
      <c r="AB3023" t="str">
        <f>+LEFT(AA3023,1)</f>
        <v>G</v>
      </c>
      <c r="AC3023" s="6">
        <f>DEGREES(ACOS(SIN(Resultats!$H$11)*SIN(RADIANS(N3023))+COS(Resultats!$H$11)*COS(RADIANS(N3023))*COS(Resultats!$E$11-RADIANS(M3023))))</f>
        <v>93.695678611557014</v>
      </c>
      <c r="AD3023">
        <f>+IF(AB3023=Data!$E$18,1,0)</f>
        <v>0</v>
      </c>
      <c r="AE3023">
        <f>+IF(AC3023&lt;Data!$B$17,1,0)</f>
        <v>0</v>
      </c>
      <c r="AF3023" s="7">
        <f>+IF(AND(AD3023,AE3023),1,0)</f>
        <v>0</v>
      </c>
    </row>
    <row r="3024" spans="1:32" x14ac:dyDescent="0.2">
      <c r="A3024">
        <v>6479</v>
      </c>
      <c r="C3024">
        <v>157681</v>
      </c>
      <c r="D3024">
        <v>30354</v>
      </c>
      <c r="E3024">
        <v>17</v>
      </c>
      <c r="F3024">
        <v>21</v>
      </c>
      <c r="G3024">
        <v>45.4</v>
      </c>
      <c r="H3024" t="s">
        <v>24</v>
      </c>
      <c r="I3024">
        <v>53</v>
      </c>
      <c r="J3024">
        <v>25</v>
      </c>
      <c r="K3024">
        <v>14</v>
      </c>
      <c r="L3024">
        <v>17.362611111111111</v>
      </c>
      <c r="M3024">
        <v>260.43916666666667</v>
      </c>
      <c r="N3024">
        <v>53.420555555555552</v>
      </c>
      <c r="O3024">
        <v>5.67</v>
      </c>
      <c r="Q3024">
        <v>1.47</v>
      </c>
      <c r="Y3024" t="s">
        <v>172</v>
      </c>
      <c r="Z3024" t="s">
        <v>172</v>
      </c>
      <c r="AA3024" t="s">
        <v>80</v>
      </c>
      <c r="AB3024" t="str">
        <f>+LEFT(AA3024,1)</f>
        <v>K</v>
      </c>
      <c r="AC3024" s="6">
        <f>DEGREES(ACOS(SIN(Resultats!$H$11)*SIN(RADIANS(N3024))+COS(Resultats!$H$11)*COS(RADIANS(N3024))*COS(Resultats!$E$11-RADIANS(M3024))))</f>
        <v>93.755684371654738</v>
      </c>
      <c r="AD3024">
        <f>+IF(AB3024=Data!$E$18,1,0)</f>
        <v>0</v>
      </c>
      <c r="AE3024">
        <f>+IF(AC3024&lt;Data!$B$17,1,0)</f>
        <v>0</v>
      </c>
      <c r="AF3024" s="7">
        <f>+IF(AND(AD3024,AE3024),1,0)</f>
        <v>0</v>
      </c>
    </row>
    <row r="3025" spans="1:32" x14ac:dyDescent="0.2">
      <c r="A3025">
        <v>1150</v>
      </c>
      <c r="B3025" t="s">
        <v>3145</v>
      </c>
      <c r="C3025">
        <v>23413</v>
      </c>
      <c r="D3025">
        <v>130704</v>
      </c>
      <c r="E3025">
        <v>3</v>
      </c>
      <c r="F3025">
        <v>44</v>
      </c>
      <c r="G3025">
        <v>56.5</v>
      </c>
      <c r="H3025" t="s">
        <v>26</v>
      </c>
      <c r="I3025">
        <v>0</v>
      </c>
      <c r="J3025">
        <v>17</v>
      </c>
      <c r="K3025">
        <v>48</v>
      </c>
      <c r="L3025">
        <v>3.7490277777777776</v>
      </c>
      <c r="M3025">
        <v>56.235416666666666</v>
      </c>
      <c r="N3025">
        <v>-0.29666666666666663</v>
      </c>
      <c r="O3025">
        <v>5.55</v>
      </c>
      <c r="Q3025">
        <v>1.42</v>
      </c>
      <c r="S3025">
        <v>1.72</v>
      </c>
      <c r="Y3025" t="s">
        <v>172</v>
      </c>
      <c r="Z3025" t="s">
        <v>172</v>
      </c>
      <c r="AA3025" t="s">
        <v>80</v>
      </c>
      <c r="AB3025" t="str">
        <f>+LEFT(AA3025,1)</f>
        <v>K</v>
      </c>
      <c r="AC3025" s="6">
        <f>DEGREES(ACOS(SIN(Resultats!$H$11)*SIN(RADIANS(N3025))+COS(Resultats!$H$11)*COS(RADIANS(N3025))*COS(Resultats!$E$11-RADIANS(M3025))))</f>
        <v>93.758885453876317</v>
      </c>
      <c r="AD3025">
        <f>+IF(AB3025=Data!$E$18,1,0)</f>
        <v>0</v>
      </c>
      <c r="AE3025">
        <f>+IF(AC3025&lt;Data!$B$17,1,0)</f>
        <v>0</v>
      </c>
      <c r="AF3025" s="7">
        <f>+IF(AND(AD3025,AE3025),1,0)</f>
        <v>0</v>
      </c>
    </row>
    <row r="3026" spans="1:32" x14ac:dyDescent="0.2">
      <c r="A3026">
        <v>1022</v>
      </c>
      <c r="B3026" t="s">
        <v>3051</v>
      </c>
      <c r="C3026">
        <v>21017</v>
      </c>
      <c r="D3026">
        <v>75912</v>
      </c>
      <c r="E3026">
        <v>3</v>
      </c>
      <c r="F3026">
        <v>24</v>
      </c>
      <c r="G3026">
        <v>18.5</v>
      </c>
      <c r="H3026" t="s">
        <v>24</v>
      </c>
      <c r="I3026">
        <v>24</v>
      </c>
      <c r="J3026">
        <v>43</v>
      </c>
      <c r="K3026">
        <v>27</v>
      </c>
      <c r="L3026">
        <v>3.4051388888888887</v>
      </c>
      <c r="M3026">
        <v>51.077083333333334</v>
      </c>
      <c r="N3026">
        <v>24.724166666666665</v>
      </c>
      <c r="O3026">
        <v>5.5</v>
      </c>
      <c r="Q3026">
        <v>1.19</v>
      </c>
      <c r="X3026" t="s">
        <v>27</v>
      </c>
      <c r="Y3026" t="s">
        <v>80</v>
      </c>
      <c r="Z3026" t="s">
        <v>3264</v>
      </c>
      <c r="AA3026" t="s">
        <v>80</v>
      </c>
      <c r="AB3026" t="str">
        <f>+LEFT(AA3026,1)</f>
        <v>K</v>
      </c>
      <c r="AC3026" s="6">
        <f>DEGREES(ACOS(SIN(Resultats!$H$11)*SIN(RADIANS(N3026))+COS(Resultats!$H$11)*COS(RADIANS(N3026))*COS(Resultats!$E$11-RADIANS(M3026))))</f>
        <v>93.791077002354371</v>
      </c>
      <c r="AD3026">
        <f>+IF(AB3026=Data!$E$18,1,0)</f>
        <v>0</v>
      </c>
      <c r="AE3026">
        <f>+IF(AC3026&lt;Data!$B$17,1,0)</f>
        <v>0</v>
      </c>
      <c r="AF3026" s="7">
        <f>+IF(AND(AD3026,AE3026),1,0)</f>
        <v>0</v>
      </c>
    </row>
    <row r="3027" spans="1:32" x14ac:dyDescent="0.2">
      <c r="A3027">
        <v>399</v>
      </c>
      <c r="B3027" t="s">
        <v>458</v>
      </c>
      <c r="C3027">
        <v>8491</v>
      </c>
      <c r="D3027">
        <v>11751</v>
      </c>
      <c r="E3027">
        <v>1</v>
      </c>
      <c r="F3027">
        <v>25</v>
      </c>
      <c r="G3027">
        <v>56</v>
      </c>
      <c r="H3027" t="s">
        <v>24</v>
      </c>
      <c r="I3027">
        <v>68</v>
      </c>
      <c r="J3027">
        <v>7</v>
      </c>
      <c r="K3027">
        <v>48</v>
      </c>
      <c r="L3027">
        <v>1.4322222222222223</v>
      </c>
      <c r="M3027">
        <v>21.483333333333334</v>
      </c>
      <c r="N3027">
        <v>68.13</v>
      </c>
      <c r="O3027">
        <v>4.74</v>
      </c>
      <c r="Q3027">
        <v>1.05</v>
      </c>
      <c r="S3027">
        <v>0.94</v>
      </c>
      <c r="U3027">
        <v>0.52</v>
      </c>
      <c r="Y3027" t="s">
        <v>54</v>
      </c>
      <c r="Z3027" t="s">
        <v>54</v>
      </c>
      <c r="AA3027" t="s">
        <v>197</v>
      </c>
      <c r="AB3027" t="str">
        <f>+LEFT(AA3027,1)</f>
        <v>K</v>
      </c>
      <c r="AC3027" s="6">
        <f>DEGREES(ACOS(SIN(Resultats!$H$11)*SIN(RADIANS(N3027))+COS(Resultats!$H$11)*COS(RADIANS(N3027))*COS(Resultats!$E$11-RADIANS(M3027))))</f>
        <v>93.858781179695285</v>
      </c>
      <c r="AD3027">
        <f>+IF(AB3027=Data!$E$18,1,0)</f>
        <v>0</v>
      </c>
      <c r="AE3027">
        <f>+IF(AC3027&lt;Data!$B$17,1,0)</f>
        <v>0</v>
      </c>
      <c r="AF3027" s="7">
        <f>+IF(AND(AD3027,AE3027),1,0)</f>
        <v>0</v>
      </c>
    </row>
    <row r="3028" spans="1:32" x14ac:dyDescent="0.2">
      <c r="A3028">
        <v>8867</v>
      </c>
      <c r="C3028">
        <v>219841</v>
      </c>
      <c r="D3028">
        <v>10684</v>
      </c>
      <c r="E3028">
        <v>23</v>
      </c>
      <c r="F3028">
        <v>17</v>
      </c>
      <c r="G3028">
        <v>18.899999999999999</v>
      </c>
      <c r="H3028" t="s">
        <v>24</v>
      </c>
      <c r="I3028">
        <v>75</v>
      </c>
      <c r="J3028">
        <v>17</v>
      </c>
      <c r="K3028">
        <v>57</v>
      </c>
      <c r="L3028">
        <v>23.288583333333335</v>
      </c>
      <c r="M3028">
        <v>349.32875000000001</v>
      </c>
      <c r="N3028">
        <v>75.299166666666665</v>
      </c>
      <c r="O3028">
        <v>6.38</v>
      </c>
      <c r="Q3028">
        <v>0.03</v>
      </c>
      <c r="S3028">
        <v>0.03</v>
      </c>
      <c r="Y3028" t="s">
        <v>162</v>
      </c>
      <c r="Z3028" t="s">
        <v>162</v>
      </c>
      <c r="AA3028" t="s">
        <v>18</v>
      </c>
      <c r="AB3028" t="str">
        <f>+LEFT(AA3028,1)</f>
        <v>A</v>
      </c>
      <c r="AC3028" s="6">
        <f>DEGREES(ACOS(SIN(Resultats!$H$11)*SIN(RADIANS(N3028))+COS(Resultats!$H$11)*COS(RADIANS(N3028))*COS(Resultats!$E$11-RADIANS(M3028))))</f>
        <v>93.891452251154774</v>
      </c>
      <c r="AD3028">
        <f>+IF(AB3028=Data!$E$18,1,0)</f>
        <v>1</v>
      </c>
      <c r="AE3028">
        <f>+IF(AC3028&lt;Data!$B$17,1,0)</f>
        <v>0</v>
      </c>
      <c r="AF3028" s="7">
        <f>+IF(AND(AD3028,AE3028),1,0)</f>
        <v>0</v>
      </c>
    </row>
    <row r="3029" spans="1:32" x14ac:dyDescent="0.2">
      <c r="A3029">
        <v>6041</v>
      </c>
      <c r="C3029">
        <v>145788</v>
      </c>
      <c r="D3029">
        <v>141031</v>
      </c>
      <c r="E3029">
        <v>16</v>
      </c>
      <c r="F3029">
        <v>12</v>
      </c>
      <c r="G3029">
        <v>56.5</v>
      </c>
      <c r="H3029" t="s">
        <v>26</v>
      </c>
      <c r="I3029">
        <v>4</v>
      </c>
      <c r="J3029">
        <v>13</v>
      </c>
      <c r="K3029">
        <v>15</v>
      </c>
      <c r="L3029">
        <v>16.215694444444445</v>
      </c>
      <c r="M3029">
        <v>243.23541666666668</v>
      </c>
      <c r="N3029">
        <v>-4.2208333333333332</v>
      </c>
      <c r="O3029">
        <v>6.25</v>
      </c>
      <c r="Q3029">
        <v>0.13</v>
      </c>
      <c r="S3029">
        <v>0.05</v>
      </c>
      <c r="Y3029" t="s">
        <v>89</v>
      </c>
      <c r="Z3029" t="s">
        <v>89</v>
      </c>
      <c r="AA3029" t="s">
        <v>1469</v>
      </c>
      <c r="AB3029" t="str">
        <f>+LEFT(AA3029,1)</f>
        <v>A</v>
      </c>
      <c r="AC3029" s="6">
        <f>DEGREES(ACOS(SIN(Resultats!$H$11)*SIN(RADIANS(N3029))+COS(Resultats!$H$11)*COS(RADIANS(N3029))*COS(Resultats!$E$11-RADIANS(M3029))))</f>
        <v>93.911247379091364</v>
      </c>
      <c r="AD3029">
        <f>+IF(AB3029=Data!$E$18,1,0)</f>
        <v>1</v>
      </c>
      <c r="AE3029">
        <f>+IF(AC3029&lt;Data!$B$17,1,0)</f>
        <v>0</v>
      </c>
      <c r="AF3029" s="7">
        <f>+IF(AND(AD3029,AE3029),1,0)</f>
        <v>0</v>
      </c>
    </row>
    <row r="3030" spans="1:32" x14ac:dyDescent="0.2">
      <c r="A3030">
        <v>7879</v>
      </c>
      <c r="B3030" t="s">
        <v>3304</v>
      </c>
      <c r="C3030">
        <v>196502</v>
      </c>
      <c r="D3030">
        <v>9802</v>
      </c>
      <c r="E3030">
        <v>20</v>
      </c>
      <c r="F3030">
        <v>31</v>
      </c>
      <c r="G3030">
        <v>30.4</v>
      </c>
      <c r="H3030" t="s">
        <v>24</v>
      </c>
      <c r="I3030">
        <v>74</v>
      </c>
      <c r="J3030">
        <v>57</v>
      </c>
      <c r="K3030">
        <v>17</v>
      </c>
      <c r="L3030">
        <v>20.525111111111109</v>
      </c>
      <c r="M3030">
        <v>307.87666666666661</v>
      </c>
      <c r="N3030">
        <v>74.95472222222223</v>
      </c>
      <c r="O3030">
        <v>5.2</v>
      </c>
      <c r="Q3030">
        <v>7.0000000000000007E-2</v>
      </c>
      <c r="S3030">
        <v>0.11</v>
      </c>
      <c r="Y3030" t="s">
        <v>5469</v>
      </c>
      <c r="Z3030" t="s">
        <v>5266</v>
      </c>
      <c r="AA3030" t="s">
        <v>2210</v>
      </c>
      <c r="AB3030" t="str">
        <f>+LEFT(AA3030,1)</f>
        <v>A</v>
      </c>
      <c r="AC3030" s="6">
        <f>DEGREES(ACOS(SIN(Resultats!$H$11)*SIN(RADIANS(N3030))+COS(Resultats!$H$11)*COS(RADIANS(N3030))*COS(Resultats!$E$11-RADIANS(M3030))))</f>
        <v>93.963539043017562</v>
      </c>
      <c r="AD3030">
        <f>+IF(AB3030=Data!$E$18,1,0)</f>
        <v>1</v>
      </c>
      <c r="AE3030">
        <f>+IF(AC3030&lt;Data!$B$17,1,0)</f>
        <v>0</v>
      </c>
      <c r="AF3030" s="7">
        <f>+IF(AND(AD3030,AE3030),1,0)</f>
        <v>0</v>
      </c>
    </row>
    <row r="3031" spans="1:32" x14ac:dyDescent="0.2">
      <c r="A3031">
        <v>8819</v>
      </c>
      <c r="B3031" t="s">
        <v>7563</v>
      </c>
      <c r="C3031">
        <v>218658</v>
      </c>
      <c r="D3031">
        <v>10629</v>
      </c>
      <c r="E3031">
        <v>23</v>
      </c>
      <c r="F3031">
        <v>7</v>
      </c>
      <c r="G3031">
        <v>53.9</v>
      </c>
      <c r="H3031" t="s">
        <v>24</v>
      </c>
      <c r="I3031">
        <v>75</v>
      </c>
      <c r="J3031">
        <v>23</v>
      </c>
      <c r="K3031">
        <v>15</v>
      </c>
      <c r="L3031">
        <v>23.13163888888889</v>
      </c>
      <c r="M3031">
        <v>346.97458333333333</v>
      </c>
      <c r="N3031">
        <v>75.387500000000003</v>
      </c>
      <c r="O3031">
        <v>4.41</v>
      </c>
      <c r="Q3031">
        <v>0.8</v>
      </c>
      <c r="S3031">
        <v>0.46</v>
      </c>
      <c r="U3031">
        <v>0.43</v>
      </c>
      <c r="Y3031" t="s">
        <v>1762</v>
      </c>
      <c r="Z3031" t="s">
        <v>1762</v>
      </c>
      <c r="AA3031" t="s">
        <v>15421</v>
      </c>
      <c r="AB3031" t="str">
        <f>+LEFT(AA3031,1)</f>
        <v>G</v>
      </c>
      <c r="AC3031" s="6">
        <f>DEGREES(ACOS(SIN(Resultats!$H$11)*SIN(RADIANS(N3031))+COS(Resultats!$H$11)*COS(RADIANS(N3031))*COS(Resultats!$E$11-RADIANS(M3031))))</f>
        <v>93.990587835615131</v>
      </c>
      <c r="AD3031">
        <f>+IF(AB3031=Data!$E$18,1,0)</f>
        <v>0</v>
      </c>
      <c r="AE3031">
        <f>+IF(AC3031&lt;Data!$B$17,1,0)</f>
        <v>0</v>
      </c>
      <c r="AF3031" s="7">
        <f>+IF(AND(AD3031,AE3031),1,0)</f>
        <v>0</v>
      </c>
    </row>
    <row r="3032" spans="1:32" x14ac:dyDescent="0.2">
      <c r="A3032">
        <v>1146</v>
      </c>
      <c r="B3032" t="s">
        <v>3140</v>
      </c>
      <c r="C3032">
        <v>23363</v>
      </c>
      <c r="D3032">
        <v>130698</v>
      </c>
      <c r="E3032">
        <v>3</v>
      </c>
      <c r="F3032">
        <v>44</v>
      </c>
      <c r="G3032">
        <v>30.5</v>
      </c>
      <c r="H3032" t="s">
        <v>26</v>
      </c>
      <c r="I3032">
        <v>1</v>
      </c>
      <c r="J3032">
        <v>9</v>
      </c>
      <c r="K3032">
        <v>47</v>
      </c>
      <c r="L3032">
        <v>3.7418055555555556</v>
      </c>
      <c r="M3032">
        <v>56.127083333333331</v>
      </c>
      <c r="N3032">
        <v>-1.1630555555555555</v>
      </c>
      <c r="O3032">
        <v>5.25</v>
      </c>
      <c r="Q3032">
        <v>-0.1</v>
      </c>
      <c r="S3032">
        <v>-0.39</v>
      </c>
      <c r="Y3032" t="s">
        <v>131</v>
      </c>
      <c r="Z3032" t="s">
        <v>131</v>
      </c>
      <c r="AA3032" t="s">
        <v>15416</v>
      </c>
      <c r="AB3032" t="str">
        <f>+LEFT(AA3032,1)</f>
        <v>B</v>
      </c>
      <c r="AC3032" s="6">
        <f>DEGREES(ACOS(SIN(Resultats!$H$11)*SIN(RADIANS(N3032))+COS(Resultats!$H$11)*COS(RADIANS(N3032))*COS(Resultats!$E$11-RADIANS(M3032))))</f>
        <v>94.015624634625681</v>
      </c>
      <c r="AD3032">
        <f>+IF(AB3032=Data!$E$18,1,0)</f>
        <v>0</v>
      </c>
      <c r="AE3032">
        <f>+IF(AC3032&lt;Data!$B$17,1,0)</f>
        <v>0</v>
      </c>
      <c r="AF3032" s="7">
        <f>+IF(AND(AD3032,AE3032),1,0)</f>
        <v>0</v>
      </c>
    </row>
    <row r="3033" spans="1:32" x14ac:dyDescent="0.2">
      <c r="A3033">
        <v>6002</v>
      </c>
      <c r="B3033" t="s">
        <v>4547</v>
      </c>
      <c r="C3033">
        <v>144708</v>
      </c>
      <c r="D3033">
        <v>159715</v>
      </c>
      <c r="E3033">
        <v>16</v>
      </c>
      <c r="F3033">
        <v>7</v>
      </c>
      <c r="G3033">
        <v>36.4</v>
      </c>
      <c r="H3033" t="s">
        <v>26</v>
      </c>
      <c r="I3033">
        <v>12</v>
      </c>
      <c r="J3033">
        <v>44</v>
      </c>
      <c r="K3033">
        <v>44</v>
      </c>
      <c r="L3033">
        <v>16.126777777777779</v>
      </c>
      <c r="M3033">
        <v>241.90166666666667</v>
      </c>
      <c r="N3033">
        <v>-12.745555555555555</v>
      </c>
      <c r="O3033">
        <v>5.78</v>
      </c>
      <c r="Q3033">
        <v>0.01</v>
      </c>
      <c r="Y3033" t="s">
        <v>4548</v>
      </c>
      <c r="Z3033" t="s">
        <v>191</v>
      </c>
      <c r="AA3033" t="s">
        <v>5040</v>
      </c>
      <c r="AB3033" t="str">
        <f>+LEFT(AA3033,1)</f>
        <v>B</v>
      </c>
      <c r="AC3033" s="6">
        <f>DEGREES(ACOS(SIN(Resultats!$H$11)*SIN(RADIANS(N3033))+COS(Resultats!$H$11)*COS(RADIANS(N3033))*COS(Resultats!$E$11-RADIANS(M3033))))</f>
        <v>94.024637259460746</v>
      </c>
      <c r="AD3033">
        <f>+IF(AB3033=Data!$E$18,1,0)</f>
        <v>0</v>
      </c>
      <c r="AE3033">
        <f>+IF(AC3033&lt;Data!$B$17,1,0)</f>
        <v>0</v>
      </c>
      <c r="AF3033" s="7">
        <f>+IF(AND(AD3033,AE3033),1,0)</f>
        <v>0</v>
      </c>
    </row>
    <row r="3034" spans="1:32" x14ac:dyDescent="0.2">
      <c r="A3034">
        <v>842</v>
      </c>
      <c r="C3034">
        <v>17656</v>
      </c>
      <c r="D3034">
        <v>38397</v>
      </c>
      <c r="E3034">
        <v>2</v>
      </c>
      <c r="F3034">
        <v>51</v>
      </c>
      <c r="G3034">
        <v>41.7</v>
      </c>
      <c r="H3034" t="s">
        <v>24</v>
      </c>
      <c r="I3034">
        <v>46</v>
      </c>
      <c r="J3034">
        <v>50</v>
      </c>
      <c r="K3034">
        <v>31</v>
      </c>
      <c r="L3034">
        <v>2.8615833333333334</v>
      </c>
      <c r="M3034">
        <v>42.923749999999998</v>
      </c>
      <c r="N3034">
        <v>46.841944444444444</v>
      </c>
      <c r="O3034">
        <v>5.88</v>
      </c>
      <c r="Q3034">
        <v>0.89</v>
      </c>
      <c r="S3034">
        <v>0.57999999999999996</v>
      </c>
      <c r="Y3034" t="s">
        <v>71</v>
      </c>
      <c r="Z3034" t="s">
        <v>71</v>
      </c>
      <c r="AA3034" t="s">
        <v>51</v>
      </c>
      <c r="AB3034" t="str">
        <f>+LEFT(AA3034,1)</f>
        <v>G</v>
      </c>
      <c r="AC3034" s="6">
        <f>DEGREES(ACOS(SIN(Resultats!$H$11)*SIN(RADIANS(N3034))+COS(Resultats!$H$11)*COS(RADIANS(N3034))*COS(Resultats!$E$11-RADIANS(M3034))))</f>
        <v>94.079119811372365</v>
      </c>
      <c r="AD3034">
        <f>+IF(AB3034=Data!$E$18,1,0)</f>
        <v>0</v>
      </c>
      <c r="AE3034">
        <f>+IF(AC3034&lt;Data!$B$17,1,0)</f>
        <v>0</v>
      </c>
      <c r="AF3034" s="7">
        <f>+IF(AND(AD3034,AE3034),1,0)</f>
        <v>0</v>
      </c>
    </row>
    <row r="3035" spans="1:32" x14ac:dyDescent="0.2">
      <c r="A3035">
        <v>716</v>
      </c>
      <c r="C3035">
        <v>15253</v>
      </c>
      <c r="D3035">
        <v>23369</v>
      </c>
      <c r="E3035">
        <v>2</v>
      </c>
      <c r="F3035">
        <v>29</v>
      </c>
      <c r="G3035">
        <v>25</v>
      </c>
      <c r="H3035" t="s">
        <v>24</v>
      </c>
      <c r="I3035">
        <v>55</v>
      </c>
      <c r="J3035">
        <v>32</v>
      </c>
      <c r="K3035">
        <v>11</v>
      </c>
      <c r="L3035">
        <v>2.490277777777778</v>
      </c>
      <c r="M3035">
        <v>37.354166666666671</v>
      </c>
      <c r="N3035">
        <v>55.536388888888887</v>
      </c>
      <c r="O3035">
        <v>6.51</v>
      </c>
      <c r="Q3035">
        <v>0.09</v>
      </c>
      <c r="S3035">
        <v>0</v>
      </c>
      <c r="Y3035" t="s">
        <v>2814</v>
      </c>
      <c r="Z3035" t="s">
        <v>6268</v>
      </c>
      <c r="AA3035" t="s">
        <v>18</v>
      </c>
      <c r="AB3035" t="str">
        <f>+LEFT(AA3035,1)</f>
        <v>A</v>
      </c>
      <c r="AC3035" s="6">
        <f>DEGREES(ACOS(SIN(Resultats!$H$11)*SIN(RADIANS(N3035))+COS(Resultats!$H$11)*COS(RADIANS(N3035))*COS(Resultats!$E$11-RADIANS(M3035))))</f>
        <v>94.094593803133392</v>
      </c>
      <c r="AD3035">
        <f>+IF(AB3035=Data!$E$18,1,0)</f>
        <v>1</v>
      </c>
      <c r="AE3035">
        <f>+IF(AC3035&lt;Data!$B$17,1,0)</f>
        <v>0</v>
      </c>
      <c r="AF3035" s="7">
        <f>+IF(AND(AD3035,AE3035),1,0)</f>
        <v>0</v>
      </c>
    </row>
    <row r="3036" spans="1:32" x14ac:dyDescent="0.2">
      <c r="A3036">
        <v>5996</v>
      </c>
      <c r="C3036">
        <v>144585</v>
      </c>
      <c r="D3036">
        <v>159706</v>
      </c>
      <c r="E3036">
        <v>16</v>
      </c>
      <c r="F3036">
        <v>7</v>
      </c>
      <c r="G3036">
        <v>3.4</v>
      </c>
      <c r="H3036" t="s">
        <v>26</v>
      </c>
      <c r="I3036">
        <v>14</v>
      </c>
      <c r="J3036">
        <v>4</v>
      </c>
      <c r="K3036">
        <v>15</v>
      </c>
      <c r="L3036">
        <v>16.117611111111113</v>
      </c>
      <c r="M3036">
        <v>241.76416666666671</v>
      </c>
      <c r="N3036">
        <v>-14.070833333333333</v>
      </c>
      <c r="O3036">
        <v>6.32</v>
      </c>
      <c r="Q3036">
        <v>0.66</v>
      </c>
      <c r="S3036">
        <v>0.24</v>
      </c>
      <c r="Y3036" t="s">
        <v>1193</v>
      </c>
      <c r="Z3036" t="s">
        <v>9374</v>
      </c>
      <c r="AA3036" t="s">
        <v>2517</v>
      </c>
      <c r="AB3036" t="str">
        <f>+LEFT(AA3036,1)</f>
        <v>G</v>
      </c>
      <c r="AC3036" s="6">
        <f>DEGREES(ACOS(SIN(Resultats!$H$11)*SIN(RADIANS(N3036))+COS(Resultats!$H$11)*COS(RADIANS(N3036))*COS(Resultats!$E$11-RADIANS(M3036))))</f>
        <v>94.10737602723772</v>
      </c>
      <c r="AD3036">
        <f>+IF(AB3036=Data!$E$18,1,0)</f>
        <v>0</v>
      </c>
      <c r="AE3036">
        <f>+IF(AC3036&lt;Data!$B$17,1,0)</f>
        <v>0</v>
      </c>
      <c r="AF3036" s="7">
        <f>+IF(AND(AD3036,AE3036),1,0)</f>
        <v>0</v>
      </c>
    </row>
    <row r="3037" spans="1:32" x14ac:dyDescent="0.2">
      <c r="A3037">
        <v>542</v>
      </c>
      <c r="B3037" t="s">
        <v>572</v>
      </c>
      <c r="C3037">
        <v>11415</v>
      </c>
      <c r="D3037">
        <v>12031</v>
      </c>
      <c r="E3037">
        <v>1</v>
      </c>
      <c r="F3037">
        <v>54</v>
      </c>
      <c r="G3037">
        <v>23.7</v>
      </c>
      <c r="H3037" t="s">
        <v>24</v>
      </c>
      <c r="I3037">
        <v>63</v>
      </c>
      <c r="J3037">
        <v>40</v>
      </c>
      <c r="K3037">
        <v>12</v>
      </c>
      <c r="L3037">
        <v>1.9065833333333333</v>
      </c>
      <c r="M3037">
        <v>28.598749999999999</v>
      </c>
      <c r="N3037">
        <v>63.67</v>
      </c>
      <c r="O3037">
        <v>3.38</v>
      </c>
      <c r="Q3037">
        <v>-0.15</v>
      </c>
      <c r="S3037">
        <v>-0.6</v>
      </c>
      <c r="U3037">
        <v>-0.12</v>
      </c>
      <c r="Y3037" t="s">
        <v>573</v>
      </c>
      <c r="Z3037" t="s">
        <v>573</v>
      </c>
      <c r="AA3037" t="s">
        <v>15433</v>
      </c>
      <c r="AB3037" t="str">
        <f>+LEFT(AA3037,1)</f>
        <v>B</v>
      </c>
      <c r="AC3037" s="6">
        <f>DEGREES(ACOS(SIN(Resultats!$H$11)*SIN(RADIANS(N3037))+COS(Resultats!$H$11)*COS(RADIANS(N3037))*COS(Resultats!$E$11-RADIANS(M3037))))</f>
        <v>94.126187980458539</v>
      </c>
      <c r="AD3037">
        <f>+IF(AB3037=Data!$E$18,1,0)</f>
        <v>0</v>
      </c>
      <c r="AE3037">
        <f>+IF(AC3037&lt;Data!$B$17,1,0)</f>
        <v>0</v>
      </c>
      <c r="AF3037" s="7">
        <f>+IF(AND(AD3037,AE3037),1,0)</f>
        <v>0</v>
      </c>
    </row>
    <row r="3038" spans="1:32" x14ac:dyDescent="0.2">
      <c r="A3038">
        <v>6056</v>
      </c>
      <c r="B3038" t="s">
        <v>4584</v>
      </c>
      <c r="C3038">
        <v>146051</v>
      </c>
      <c r="D3038">
        <v>141052</v>
      </c>
      <c r="E3038">
        <v>16</v>
      </c>
      <c r="F3038">
        <v>14</v>
      </c>
      <c r="G3038">
        <v>20.7</v>
      </c>
      <c r="H3038" t="s">
        <v>26</v>
      </c>
      <c r="I3038">
        <v>3</v>
      </c>
      <c r="J3038">
        <v>41</v>
      </c>
      <c r="K3038">
        <v>40</v>
      </c>
      <c r="L3038">
        <v>16.239083333333333</v>
      </c>
      <c r="M3038">
        <v>243.58625000000001</v>
      </c>
      <c r="N3038">
        <v>-3.6944444444444446</v>
      </c>
      <c r="O3038">
        <v>2.74</v>
      </c>
      <c r="Q3038">
        <v>1.58</v>
      </c>
      <c r="S3038">
        <v>1.96</v>
      </c>
      <c r="U3038">
        <v>1.03</v>
      </c>
      <c r="Y3038" t="s">
        <v>4585</v>
      </c>
      <c r="Z3038" t="s">
        <v>6823</v>
      </c>
      <c r="AA3038" t="s">
        <v>586</v>
      </c>
      <c r="AB3038" t="str">
        <f>+LEFT(AA3038,1)</f>
        <v>M</v>
      </c>
      <c r="AC3038" s="6">
        <f>DEGREES(ACOS(SIN(Resultats!$H$11)*SIN(RADIANS(N3038))+COS(Resultats!$H$11)*COS(RADIANS(N3038))*COS(Resultats!$E$11-RADIANS(M3038))))</f>
        <v>94.166887755477276</v>
      </c>
      <c r="AD3038">
        <f>+IF(AB3038=Data!$E$18,1,0)</f>
        <v>0</v>
      </c>
      <c r="AE3038">
        <f>+IF(AC3038&lt;Data!$B$17,1,0)</f>
        <v>0</v>
      </c>
      <c r="AF3038" s="7">
        <f>+IF(AND(AD3038,AE3038),1,0)</f>
        <v>0</v>
      </c>
    </row>
    <row r="3039" spans="1:32" x14ac:dyDescent="0.2">
      <c r="A3039">
        <v>696</v>
      </c>
      <c r="B3039" t="s">
        <v>2798</v>
      </c>
      <c r="C3039">
        <v>14818</v>
      </c>
      <c r="D3039">
        <v>23304</v>
      </c>
      <c r="E3039">
        <v>2</v>
      </c>
      <c r="F3039">
        <v>25</v>
      </c>
      <c r="G3039">
        <v>16</v>
      </c>
      <c r="H3039" t="s">
        <v>24</v>
      </c>
      <c r="I3039">
        <v>56</v>
      </c>
      <c r="J3039">
        <v>36</v>
      </c>
      <c r="K3039">
        <v>36</v>
      </c>
      <c r="L3039">
        <v>2.4211111111111108</v>
      </c>
      <c r="M3039">
        <v>36.316666666666663</v>
      </c>
      <c r="N3039">
        <v>56.61</v>
      </c>
      <c r="O3039">
        <v>6.25</v>
      </c>
      <c r="Q3039">
        <v>0.31</v>
      </c>
      <c r="S3039">
        <v>-0.62</v>
      </c>
      <c r="U3039">
        <v>0.2</v>
      </c>
      <c r="Y3039" t="s">
        <v>2799</v>
      </c>
      <c r="Z3039" t="s">
        <v>2799</v>
      </c>
      <c r="AA3039" t="s">
        <v>15417</v>
      </c>
      <c r="AB3039" t="str">
        <f>+LEFT(AA3039,1)</f>
        <v>B</v>
      </c>
      <c r="AC3039" s="6">
        <f>DEGREES(ACOS(SIN(Resultats!$H$11)*SIN(RADIANS(N3039))+COS(Resultats!$H$11)*COS(RADIANS(N3039))*COS(Resultats!$E$11-RADIANS(M3039))))</f>
        <v>94.169912151337698</v>
      </c>
      <c r="AD3039">
        <f>+IF(AB3039=Data!$E$18,1,0)</f>
        <v>0</v>
      </c>
      <c r="AE3039">
        <f>+IF(AC3039&lt;Data!$B$17,1,0)</f>
        <v>0</v>
      </c>
      <c r="AF3039" s="7">
        <f>+IF(AND(AD3039,AE3039),1,0)</f>
        <v>0</v>
      </c>
    </row>
    <row r="3040" spans="1:32" x14ac:dyDescent="0.2">
      <c r="A3040">
        <v>921</v>
      </c>
      <c r="B3040" t="s">
        <v>2977</v>
      </c>
      <c r="C3040">
        <v>19058</v>
      </c>
      <c r="D3040">
        <v>56138</v>
      </c>
      <c r="E3040">
        <v>3</v>
      </c>
      <c r="F3040">
        <v>5</v>
      </c>
      <c r="G3040">
        <v>10.6</v>
      </c>
      <c r="H3040" t="s">
        <v>24</v>
      </c>
      <c r="I3040">
        <v>38</v>
      </c>
      <c r="J3040">
        <v>50</v>
      </c>
      <c r="K3040">
        <v>25</v>
      </c>
      <c r="L3040">
        <v>3.0862777777777781</v>
      </c>
      <c r="M3040">
        <v>46.294166666666669</v>
      </c>
      <c r="N3040">
        <v>38.840277777777779</v>
      </c>
      <c r="O3040">
        <v>3.39</v>
      </c>
      <c r="Q3040">
        <v>1.65</v>
      </c>
      <c r="S3040">
        <v>1.79</v>
      </c>
      <c r="U3040">
        <v>1.62</v>
      </c>
      <c r="Y3040" t="s">
        <v>2979</v>
      </c>
      <c r="Z3040" t="s">
        <v>2979</v>
      </c>
      <c r="AA3040" t="s">
        <v>15429</v>
      </c>
      <c r="AB3040" t="str">
        <f>+LEFT(AA3040,1)</f>
        <v>M</v>
      </c>
      <c r="AC3040" s="6">
        <f>DEGREES(ACOS(SIN(Resultats!$H$11)*SIN(RADIANS(N3040))+COS(Resultats!$H$11)*COS(RADIANS(N3040))*COS(Resultats!$E$11-RADIANS(M3040))))</f>
        <v>94.177249703783289</v>
      </c>
      <c r="AD3040">
        <f>+IF(AB3040=Data!$E$18,1,0)</f>
        <v>0</v>
      </c>
      <c r="AE3040">
        <f>+IF(AC3040&lt;Data!$B$17,1,0)</f>
        <v>0</v>
      </c>
      <c r="AF3040" s="7">
        <f>+IF(AND(AD3040,AE3040),1,0)</f>
        <v>0</v>
      </c>
    </row>
    <row r="3041" spans="1:32" x14ac:dyDescent="0.2">
      <c r="A3041">
        <v>995</v>
      </c>
      <c r="B3041" t="s">
        <v>3031</v>
      </c>
      <c r="C3041">
        <v>20618</v>
      </c>
      <c r="D3041">
        <v>75863</v>
      </c>
      <c r="E3041">
        <v>3</v>
      </c>
      <c r="F3041">
        <v>19</v>
      </c>
      <c r="G3041">
        <v>55.8</v>
      </c>
      <c r="H3041" t="s">
        <v>24</v>
      </c>
      <c r="I3041">
        <v>27</v>
      </c>
      <c r="J3041">
        <v>4</v>
      </c>
      <c r="K3041">
        <v>16</v>
      </c>
      <c r="L3041">
        <v>3.3321666666666663</v>
      </c>
      <c r="M3041">
        <v>49.982500000000002</v>
      </c>
      <c r="N3041">
        <v>27.071111111111112</v>
      </c>
      <c r="O3041">
        <v>5.9</v>
      </c>
      <c r="Q3041">
        <v>0.86</v>
      </c>
      <c r="S3041">
        <v>0.51</v>
      </c>
      <c r="Y3041" t="s">
        <v>3032</v>
      </c>
      <c r="Z3041" t="s">
        <v>3032</v>
      </c>
      <c r="AA3041" t="s">
        <v>342</v>
      </c>
      <c r="AB3041" t="str">
        <f>+LEFT(AA3041,1)</f>
        <v>G</v>
      </c>
      <c r="AC3041" s="6">
        <f>DEGREES(ACOS(SIN(Resultats!$H$11)*SIN(RADIANS(N3041))+COS(Resultats!$H$11)*COS(RADIANS(N3041))*COS(Resultats!$E$11-RADIANS(M3041))))</f>
        <v>94.215717888252968</v>
      </c>
      <c r="AD3041">
        <f>+IF(AB3041=Data!$E$18,1,0)</f>
        <v>0</v>
      </c>
      <c r="AE3041">
        <f>+IF(AC3041&lt;Data!$B$17,1,0)</f>
        <v>0</v>
      </c>
      <c r="AF3041" s="7">
        <f>+IF(AND(AD3041,AE3041),1,0)</f>
        <v>0</v>
      </c>
    </row>
    <row r="3042" spans="1:32" x14ac:dyDescent="0.2">
      <c r="A3042">
        <v>6121</v>
      </c>
      <c r="C3042">
        <v>148228</v>
      </c>
      <c r="D3042">
        <v>102165</v>
      </c>
      <c r="E3042">
        <v>16</v>
      </c>
      <c r="F3042">
        <v>26</v>
      </c>
      <c r="G3042">
        <v>11.5</v>
      </c>
      <c r="H3042" t="s">
        <v>24</v>
      </c>
      <c r="I3042">
        <v>11</v>
      </c>
      <c r="J3042">
        <v>24</v>
      </c>
      <c r="K3042">
        <v>27</v>
      </c>
      <c r="L3042">
        <v>16.436527777777776</v>
      </c>
      <c r="M3042">
        <v>246.54791666666665</v>
      </c>
      <c r="N3042">
        <v>11.407500000000001</v>
      </c>
      <c r="O3042">
        <v>6.11</v>
      </c>
      <c r="Q3042">
        <v>1.03</v>
      </c>
      <c r="Y3042" t="s">
        <v>71</v>
      </c>
      <c r="Z3042" t="s">
        <v>71</v>
      </c>
      <c r="AA3042" t="s">
        <v>51</v>
      </c>
      <c r="AB3042" t="str">
        <f>+LEFT(AA3042,1)</f>
        <v>G</v>
      </c>
      <c r="AC3042" s="6">
        <f>DEGREES(ACOS(SIN(Resultats!$H$11)*SIN(RADIANS(N3042))+COS(Resultats!$H$11)*COS(RADIANS(N3042))*COS(Resultats!$E$11-RADIANS(M3042))))</f>
        <v>94.343630782824064</v>
      </c>
      <c r="AD3042">
        <f>+IF(AB3042=Data!$E$18,1,0)</f>
        <v>0</v>
      </c>
      <c r="AE3042">
        <f>+IF(AC3042&lt;Data!$B$17,1,0)</f>
        <v>0</v>
      </c>
      <c r="AF3042" s="7">
        <f>+IF(AND(AD3042,AE3042),1,0)</f>
        <v>0</v>
      </c>
    </row>
    <row r="3043" spans="1:32" x14ac:dyDescent="0.2">
      <c r="A3043">
        <v>971</v>
      </c>
      <c r="C3043">
        <v>20149</v>
      </c>
      <c r="D3043">
        <v>56285</v>
      </c>
      <c r="E3043">
        <v>3</v>
      </c>
      <c r="F3043">
        <v>15</v>
      </c>
      <c r="G3043">
        <v>20.5</v>
      </c>
      <c r="H3043" t="s">
        <v>24</v>
      </c>
      <c r="I3043">
        <v>30</v>
      </c>
      <c r="J3043">
        <v>33</v>
      </c>
      <c r="K3043">
        <v>24</v>
      </c>
      <c r="L3043">
        <v>3.2556944444444444</v>
      </c>
      <c r="M3043">
        <v>48.835416666666667</v>
      </c>
      <c r="N3043">
        <v>30.556666666666668</v>
      </c>
      <c r="O3043">
        <v>5.52</v>
      </c>
      <c r="P3043" t="s">
        <v>103</v>
      </c>
      <c r="Q3043">
        <v>0.01</v>
      </c>
      <c r="S3043">
        <v>0.09</v>
      </c>
      <c r="Y3043" t="s">
        <v>3008</v>
      </c>
      <c r="Z3043" t="s">
        <v>3008</v>
      </c>
      <c r="AA3043" t="s">
        <v>1469</v>
      </c>
      <c r="AB3043" t="str">
        <f>+LEFT(AA3043,1)</f>
        <v>A</v>
      </c>
      <c r="AC3043" s="6">
        <f>DEGREES(ACOS(SIN(Resultats!$H$11)*SIN(RADIANS(N3043))+COS(Resultats!$H$11)*COS(RADIANS(N3043))*COS(Resultats!$E$11-RADIANS(M3043))))</f>
        <v>94.35431710350511</v>
      </c>
      <c r="AD3043">
        <f>+IF(AB3043=Data!$E$18,1,0)</f>
        <v>1</v>
      </c>
      <c r="AE3043">
        <f>+IF(AC3043&lt;Data!$B$17,1,0)</f>
        <v>0</v>
      </c>
      <c r="AF3043" s="7">
        <f>+IF(AND(AD3043,AE3043),1,0)</f>
        <v>0</v>
      </c>
    </row>
    <row r="3044" spans="1:32" x14ac:dyDescent="0.2">
      <c r="A3044">
        <v>1115</v>
      </c>
      <c r="B3044" t="s">
        <v>3112</v>
      </c>
      <c r="C3044">
        <v>22796</v>
      </c>
      <c r="D3044">
        <v>111334</v>
      </c>
      <c r="E3044">
        <v>3</v>
      </c>
      <c r="F3044">
        <v>39</v>
      </c>
      <c r="G3044">
        <v>51.1</v>
      </c>
      <c r="H3044" t="s">
        <v>24</v>
      </c>
      <c r="I3044">
        <v>3</v>
      </c>
      <c r="J3044">
        <v>3</v>
      </c>
      <c r="K3044">
        <v>25</v>
      </c>
      <c r="L3044">
        <v>3.6641944444444445</v>
      </c>
      <c r="M3044">
        <v>54.962916666666665</v>
      </c>
      <c r="N3044">
        <v>3.0569444444444445</v>
      </c>
      <c r="O3044">
        <v>5.57</v>
      </c>
      <c r="Q3044">
        <v>0.94</v>
      </c>
      <c r="S3044">
        <v>0.67</v>
      </c>
      <c r="X3044" t="s">
        <v>27</v>
      </c>
      <c r="Y3044" t="s">
        <v>342</v>
      </c>
      <c r="Z3044" t="s">
        <v>5784</v>
      </c>
      <c r="AA3044" t="s">
        <v>342</v>
      </c>
      <c r="AB3044" t="str">
        <f>+LEFT(AA3044,1)</f>
        <v>G</v>
      </c>
      <c r="AC3044" s="6">
        <f>DEGREES(ACOS(SIN(Resultats!$H$11)*SIN(RADIANS(N3044))+COS(Resultats!$H$11)*COS(RADIANS(N3044))*COS(Resultats!$E$11-RADIANS(M3044))))</f>
        <v>94.420926085739168</v>
      </c>
      <c r="AD3044">
        <f>+IF(AB3044=Data!$E$18,1,0)</f>
        <v>0</v>
      </c>
      <c r="AE3044">
        <f>+IF(AC3044&lt;Data!$B$17,1,0)</f>
        <v>0</v>
      </c>
      <c r="AF3044" s="7">
        <f>+IF(AND(AD3044,AE3044),1,0)</f>
        <v>0</v>
      </c>
    </row>
    <row r="3045" spans="1:32" x14ac:dyDescent="0.2">
      <c r="A3045">
        <v>6437</v>
      </c>
      <c r="C3045">
        <v>156753</v>
      </c>
      <c r="D3045">
        <v>46605</v>
      </c>
      <c r="E3045">
        <v>17</v>
      </c>
      <c r="F3045">
        <v>16</v>
      </c>
      <c r="G3045">
        <v>48.6</v>
      </c>
      <c r="H3045" t="s">
        <v>24</v>
      </c>
      <c r="I3045">
        <v>49</v>
      </c>
      <c r="J3045">
        <v>41</v>
      </c>
      <c r="K3045">
        <v>28</v>
      </c>
      <c r="L3045">
        <v>17.280166666666666</v>
      </c>
      <c r="M3045">
        <v>259.20249999999999</v>
      </c>
      <c r="N3045">
        <v>49.691111111111105</v>
      </c>
      <c r="O3045">
        <v>7.48</v>
      </c>
      <c r="P3045" t="s">
        <v>103</v>
      </c>
      <c r="Y3045" t="s">
        <v>365</v>
      </c>
      <c r="Z3045" t="s">
        <v>365</v>
      </c>
      <c r="AA3045" t="s">
        <v>365</v>
      </c>
      <c r="AB3045" t="str">
        <f>+LEFT(AA3045,1)</f>
        <v>K</v>
      </c>
      <c r="AC3045" s="6">
        <f>DEGREES(ACOS(SIN(Resultats!$H$11)*SIN(RADIANS(N3045))+COS(Resultats!$H$11)*COS(RADIANS(N3045))*COS(Resultats!$E$11-RADIANS(M3045))))</f>
        <v>94.423163497297594</v>
      </c>
      <c r="AD3045">
        <f>+IF(AB3045=Data!$E$18,1,0)</f>
        <v>0</v>
      </c>
      <c r="AE3045">
        <f>+IF(AC3045&lt;Data!$B$17,1,0)</f>
        <v>0</v>
      </c>
      <c r="AF3045" s="7">
        <f>+IF(AND(AD3045,AE3045),1,0)</f>
        <v>0</v>
      </c>
    </row>
    <row r="3046" spans="1:32" x14ac:dyDescent="0.2">
      <c r="A3046">
        <v>6033</v>
      </c>
      <c r="B3046" t="s">
        <v>4576</v>
      </c>
      <c r="C3046">
        <v>145607</v>
      </c>
      <c r="D3046">
        <v>141024</v>
      </c>
      <c r="E3046">
        <v>16</v>
      </c>
      <c r="F3046">
        <v>12</v>
      </c>
      <c r="G3046">
        <v>7.3</v>
      </c>
      <c r="H3046" t="s">
        <v>26</v>
      </c>
      <c r="I3046">
        <v>8</v>
      </c>
      <c r="J3046">
        <v>32</v>
      </c>
      <c r="K3046">
        <v>51</v>
      </c>
      <c r="L3046">
        <v>16.202027777777776</v>
      </c>
      <c r="M3046">
        <v>243.03041666666664</v>
      </c>
      <c r="N3046">
        <v>-8.5474999999999994</v>
      </c>
      <c r="O3046">
        <v>5.43</v>
      </c>
      <c r="Q3046">
        <v>0.12</v>
      </c>
      <c r="S3046">
        <v>0.13</v>
      </c>
      <c r="Y3046" t="s">
        <v>310</v>
      </c>
      <c r="Z3046" t="s">
        <v>310</v>
      </c>
      <c r="AA3046" t="s">
        <v>15426</v>
      </c>
      <c r="AB3046" t="str">
        <f>+LEFT(AA3046,1)</f>
        <v>A</v>
      </c>
      <c r="AC3046" s="6">
        <f>DEGREES(ACOS(SIN(Resultats!$H$11)*SIN(RADIANS(N3046))+COS(Resultats!$H$11)*COS(RADIANS(N3046))*COS(Resultats!$E$11-RADIANS(M3046))))</f>
        <v>94.433034581281177</v>
      </c>
      <c r="AD3046">
        <f>+IF(AB3046=Data!$E$18,1,0)</f>
        <v>1</v>
      </c>
      <c r="AE3046">
        <f>+IF(AC3046&lt;Data!$B$17,1,0)</f>
        <v>0</v>
      </c>
      <c r="AF3046" s="7">
        <f>+IF(AND(AD3046,AE3046),1,0)</f>
        <v>0</v>
      </c>
    </row>
    <row r="3047" spans="1:32" x14ac:dyDescent="0.2">
      <c r="A3047">
        <v>1000</v>
      </c>
      <c r="B3047" t="s">
        <v>3034</v>
      </c>
      <c r="C3047">
        <v>20663</v>
      </c>
      <c r="D3047">
        <v>75875</v>
      </c>
      <c r="E3047">
        <v>3</v>
      </c>
      <c r="F3047">
        <v>20</v>
      </c>
      <c r="G3047">
        <v>25.6</v>
      </c>
      <c r="H3047" t="s">
        <v>24</v>
      </c>
      <c r="I3047">
        <v>25</v>
      </c>
      <c r="J3047">
        <v>39</v>
      </c>
      <c r="K3047">
        <v>46</v>
      </c>
      <c r="L3047">
        <v>3.3404444444444445</v>
      </c>
      <c r="M3047">
        <v>50.106666666666669</v>
      </c>
      <c r="N3047">
        <v>25.662777777777777</v>
      </c>
      <c r="O3047">
        <v>6.12</v>
      </c>
      <c r="Q3047">
        <v>1.24</v>
      </c>
      <c r="S3047">
        <v>1.27</v>
      </c>
      <c r="X3047" t="s">
        <v>27</v>
      </c>
      <c r="Y3047" t="s">
        <v>133</v>
      </c>
      <c r="Z3047" t="s">
        <v>9573</v>
      </c>
      <c r="AA3047" t="s">
        <v>133</v>
      </c>
      <c r="AB3047" t="str">
        <f>+LEFT(AA3047,1)</f>
        <v>K</v>
      </c>
      <c r="AC3047" s="6">
        <f>DEGREES(ACOS(SIN(Resultats!$H$11)*SIN(RADIANS(N3047))+COS(Resultats!$H$11)*COS(RADIANS(N3047))*COS(Resultats!$E$11-RADIANS(M3047))))</f>
        <v>94.434032120510253</v>
      </c>
      <c r="AD3047">
        <f>+IF(AB3047=Data!$E$18,1,0)</f>
        <v>0</v>
      </c>
      <c r="AE3047">
        <f>+IF(AC3047&lt;Data!$B$17,1,0)</f>
        <v>0</v>
      </c>
      <c r="AF3047" s="7">
        <f>+IF(AND(AD3047,AE3047),1,0)</f>
        <v>0</v>
      </c>
    </row>
    <row r="3048" spans="1:32" x14ac:dyDescent="0.2">
      <c r="A3048">
        <v>799</v>
      </c>
      <c r="B3048" t="s">
        <v>2875</v>
      </c>
      <c r="C3048">
        <v>16895</v>
      </c>
      <c r="D3048">
        <v>38288</v>
      </c>
      <c r="E3048">
        <v>2</v>
      </c>
      <c r="F3048">
        <v>44</v>
      </c>
      <c r="G3048">
        <v>12</v>
      </c>
      <c r="H3048" t="s">
        <v>24</v>
      </c>
      <c r="I3048">
        <v>49</v>
      </c>
      <c r="J3048">
        <v>13</v>
      </c>
      <c r="K3048">
        <v>42</v>
      </c>
      <c r="L3048">
        <v>2.7366666666666668</v>
      </c>
      <c r="M3048">
        <v>41.05</v>
      </c>
      <c r="N3048">
        <v>49.228333333333332</v>
      </c>
      <c r="O3048">
        <v>4.12</v>
      </c>
      <c r="Q3048">
        <v>0.49</v>
      </c>
      <c r="S3048">
        <v>0</v>
      </c>
      <c r="U3048">
        <v>0.3</v>
      </c>
      <c r="Y3048" t="s">
        <v>199</v>
      </c>
      <c r="Z3048" t="s">
        <v>199</v>
      </c>
      <c r="AA3048" t="s">
        <v>15414</v>
      </c>
      <c r="AB3048" t="str">
        <f>+LEFT(AA3048,1)</f>
        <v>F</v>
      </c>
      <c r="AC3048" s="6">
        <f>DEGREES(ACOS(SIN(Resultats!$H$11)*SIN(RADIANS(N3048))+COS(Resultats!$H$11)*COS(RADIANS(N3048))*COS(Resultats!$E$11-RADIANS(M3048))))</f>
        <v>94.435878193829609</v>
      </c>
      <c r="AD3048">
        <f>+IF(AB3048=Data!$E$18,1,0)</f>
        <v>0</v>
      </c>
      <c r="AE3048">
        <f>+IF(AC3048&lt;Data!$B$17,1,0)</f>
        <v>0</v>
      </c>
      <c r="AF3048" s="7">
        <f>+IF(AND(AD3048,AE3048),1,0)</f>
        <v>0</v>
      </c>
    </row>
    <row r="3049" spans="1:32" x14ac:dyDescent="0.2">
      <c r="A3049">
        <v>8625</v>
      </c>
      <c r="C3049">
        <v>214710</v>
      </c>
      <c r="D3049">
        <v>10440</v>
      </c>
      <c r="E3049">
        <v>22</v>
      </c>
      <c r="F3049">
        <v>37</v>
      </c>
      <c r="G3049">
        <v>13</v>
      </c>
      <c r="H3049" t="s">
        <v>24</v>
      </c>
      <c r="I3049">
        <v>75</v>
      </c>
      <c r="J3049">
        <v>22</v>
      </c>
      <c r="K3049">
        <v>18</v>
      </c>
      <c r="L3049">
        <v>22.62027777777778</v>
      </c>
      <c r="M3049">
        <v>339.30416666666667</v>
      </c>
      <c r="N3049">
        <v>75.371666666666655</v>
      </c>
      <c r="O3049">
        <v>5.79</v>
      </c>
      <c r="Q3049">
        <v>1.57</v>
      </c>
      <c r="S3049">
        <v>1.91</v>
      </c>
      <c r="Y3049" t="s">
        <v>1389</v>
      </c>
      <c r="Z3049" t="s">
        <v>419</v>
      </c>
      <c r="AA3049" t="s">
        <v>2160</v>
      </c>
      <c r="AB3049" t="str">
        <f>+LEFT(AA3049,1)</f>
        <v>M</v>
      </c>
      <c r="AC3049" s="6">
        <f>DEGREES(ACOS(SIN(Resultats!$H$11)*SIN(RADIANS(N3049))+COS(Resultats!$H$11)*COS(RADIANS(N3049))*COS(Resultats!$E$11-RADIANS(M3049))))</f>
        <v>94.440269830971445</v>
      </c>
      <c r="AD3049">
        <f>+IF(AB3049=Data!$E$18,1,0)</f>
        <v>0</v>
      </c>
      <c r="AE3049">
        <f>+IF(AC3049&lt;Data!$B$17,1,0)</f>
        <v>0</v>
      </c>
      <c r="AF3049" s="7">
        <f>+IF(AND(AD3049,AE3049),1,0)</f>
        <v>0</v>
      </c>
    </row>
    <row r="3050" spans="1:32" x14ac:dyDescent="0.2">
      <c r="A3050">
        <v>6554</v>
      </c>
      <c r="B3050" t="s">
        <v>4100</v>
      </c>
      <c r="C3050">
        <v>159541</v>
      </c>
      <c r="D3050">
        <v>30447</v>
      </c>
      <c r="E3050">
        <v>17</v>
      </c>
      <c r="F3050">
        <v>32</v>
      </c>
      <c r="G3050">
        <v>10.6</v>
      </c>
      <c r="H3050" t="s">
        <v>24</v>
      </c>
      <c r="I3050">
        <v>55</v>
      </c>
      <c r="J3050">
        <v>11</v>
      </c>
      <c r="K3050">
        <v>3</v>
      </c>
      <c r="L3050">
        <v>17.53627777777778</v>
      </c>
      <c r="M3050">
        <v>263.04416666666668</v>
      </c>
      <c r="N3050">
        <v>55.184166666666663</v>
      </c>
      <c r="O3050">
        <v>4.88</v>
      </c>
      <c r="Q3050">
        <v>0.26</v>
      </c>
      <c r="S3050">
        <v>0.04</v>
      </c>
      <c r="U3050">
        <v>0.13</v>
      </c>
      <c r="Y3050" t="s">
        <v>605</v>
      </c>
      <c r="Z3050" t="s">
        <v>605</v>
      </c>
      <c r="AA3050" t="s">
        <v>5462</v>
      </c>
      <c r="AB3050" t="str">
        <f>+LEFT(AA3050,1)</f>
        <v>A</v>
      </c>
      <c r="AC3050" s="6">
        <f>DEGREES(ACOS(SIN(Resultats!$H$11)*SIN(RADIANS(N3050))+COS(Resultats!$H$11)*COS(RADIANS(N3050))*COS(Resultats!$E$11-RADIANS(M3050))))</f>
        <v>94.44662103007802</v>
      </c>
      <c r="AD3050">
        <f>+IF(AB3050=Data!$E$18,1,0)</f>
        <v>1</v>
      </c>
      <c r="AE3050">
        <f>+IF(AC3050&lt;Data!$B$17,1,0)</f>
        <v>0</v>
      </c>
      <c r="AF3050" s="7">
        <f>+IF(AND(AD3050,AE3050),1,0)</f>
        <v>0</v>
      </c>
    </row>
    <row r="3051" spans="1:32" x14ac:dyDescent="0.2">
      <c r="A3051">
        <v>1036</v>
      </c>
      <c r="C3051">
        <v>21335</v>
      </c>
      <c r="D3051">
        <v>93436</v>
      </c>
      <c r="E3051">
        <v>3</v>
      </c>
      <c r="F3051">
        <v>27</v>
      </c>
      <c r="G3051">
        <v>3.2</v>
      </c>
      <c r="H3051" t="s">
        <v>24</v>
      </c>
      <c r="I3051">
        <v>18</v>
      </c>
      <c r="J3051">
        <v>45</v>
      </c>
      <c r="K3051">
        <v>23</v>
      </c>
      <c r="L3051">
        <v>3.4508888888888891</v>
      </c>
      <c r="M3051">
        <v>51.763333333333335</v>
      </c>
      <c r="N3051">
        <v>18.756388888888889</v>
      </c>
      <c r="O3051">
        <v>6.57</v>
      </c>
      <c r="Q3051">
        <v>0.15</v>
      </c>
      <c r="S3051">
        <v>0.1</v>
      </c>
      <c r="Y3051" t="s">
        <v>3058</v>
      </c>
      <c r="Z3051" t="s">
        <v>3058</v>
      </c>
      <c r="AA3051" t="s">
        <v>1740</v>
      </c>
      <c r="AB3051" t="str">
        <f>+LEFT(AA3051,1)</f>
        <v>A</v>
      </c>
      <c r="AC3051" s="6">
        <f>DEGREES(ACOS(SIN(Resultats!$H$11)*SIN(RADIANS(N3051))+COS(Resultats!$H$11)*COS(RADIANS(N3051))*COS(Resultats!$E$11-RADIANS(M3051))))</f>
        <v>94.459687640213289</v>
      </c>
      <c r="AD3051">
        <f>+IF(AB3051=Data!$E$18,1,0)</f>
        <v>1</v>
      </c>
      <c r="AE3051">
        <f>+IF(AC3051&lt;Data!$B$17,1,0)</f>
        <v>0</v>
      </c>
      <c r="AF3051" s="7">
        <f>+IF(AND(AD3051,AE3051),1,0)</f>
        <v>0</v>
      </c>
    </row>
    <row r="3052" spans="1:32" x14ac:dyDescent="0.2">
      <c r="A3052">
        <v>6555</v>
      </c>
      <c r="B3052" t="s">
        <v>4101</v>
      </c>
      <c r="C3052">
        <v>159560</v>
      </c>
      <c r="D3052">
        <v>30450</v>
      </c>
      <c r="E3052">
        <v>17</v>
      </c>
      <c r="F3052">
        <v>32</v>
      </c>
      <c r="G3052">
        <v>16</v>
      </c>
      <c r="H3052" t="s">
        <v>24</v>
      </c>
      <c r="I3052">
        <v>55</v>
      </c>
      <c r="J3052">
        <v>10</v>
      </c>
      <c r="K3052">
        <v>23</v>
      </c>
      <c r="L3052">
        <v>17.53777777777778</v>
      </c>
      <c r="M3052">
        <v>263.06666666666672</v>
      </c>
      <c r="N3052">
        <v>55.17305555555555</v>
      </c>
      <c r="O3052">
        <v>4.87</v>
      </c>
      <c r="Q3052">
        <v>0.28000000000000003</v>
      </c>
      <c r="S3052">
        <v>0.06</v>
      </c>
      <c r="U3052">
        <v>0.13</v>
      </c>
      <c r="Y3052" t="s">
        <v>2448</v>
      </c>
      <c r="Z3052" t="s">
        <v>2448</v>
      </c>
      <c r="AA3052" t="s">
        <v>15426</v>
      </c>
      <c r="AB3052" t="str">
        <f>+LEFT(AA3052,1)</f>
        <v>A</v>
      </c>
      <c r="AC3052" s="6">
        <f>DEGREES(ACOS(SIN(Resultats!$H$11)*SIN(RADIANS(N3052))+COS(Resultats!$H$11)*COS(RADIANS(N3052))*COS(Resultats!$E$11-RADIANS(M3052))))</f>
        <v>94.462932097067352</v>
      </c>
      <c r="AD3052">
        <f>+IF(AB3052=Data!$E$18,1,0)</f>
        <v>1</v>
      </c>
      <c r="AE3052">
        <f>+IF(AC3052&lt;Data!$B$17,1,0)</f>
        <v>0</v>
      </c>
      <c r="AF3052" s="7">
        <f>+IF(AND(AD3052,AE3052),1,0)</f>
        <v>0</v>
      </c>
    </row>
    <row r="3053" spans="1:32" x14ac:dyDescent="0.2">
      <c r="A3053">
        <v>6850</v>
      </c>
      <c r="B3053" t="s">
        <v>4267</v>
      </c>
      <c r="C3053">
        <v>168151</v>
      </c>
      <c r="D3053">
        <v>17828</v>
      </c>
      <c r="E3053">
        <v>18</v>
      </c>
      <c r="F3053">
        <v>13</v>
      </c>
      <c r="G3053">
        <v>53.8</v>
      </c>
      <c r="H3053" t="s">
        <v>24</v>
      </c>
      <c r="I3053">
        <v>64</v>
      </c>
      <c r="J3053">
        <v>23</v>
      </c>
      <c r="K3053">
        <v>50</v>
      </c>
      <c r="L3053">
        <v>18.231611111111111</v>
      </c>
      <c r="M3053">
        <v>273.47416666666663</v>
      </c>
      <c r="N3053">
        <v>64.397222222222226</v>
      </c>
      <c r="O3053">
        <v>5.03</v>
      </c>
      <c r="Q3053">
        <v>0.38</v>
      </c>
      <c r="S3053">
        <v>-0.04</v>
      </c>
      <c r="Y3053" t="s">
        <v>430</v>
      </c>
      <c r="Z3053" t="s">
        <v>430</v>
      </c>
      <c r="AA3053" t="s">
        <v>2154</v>
      </c>
      <c r="AB3053" t="str">
        <f>+LEFT(AA3053,1)</f>
        <v>F</v>
      </c>
      <c r="AC3053" s="6">
        <f>DEGREES(ACOS(SIN(Resultats!$H$11)*SIN(RADIANS(N3053))+COS(Resultats!$H$11)*COS(RADIANS(N3053))*COS(Resultats!$E$11-RADIANS(M3053))))</f>
        <v>94.480902041399673</v>
      </c>
      <c r="AD3053">
        <f>+IF(AB3053=Data!$E$18,1,0)</f>
        <v>0</v>
      </c>
      <c r="AE3053">
        <f>+IF(AC3053&lt;Data!$B$17,1,0)</f>
        <v>0</v>
      </c>
      <c r="AF3053" s="7">
        <f>+IF(AND(AD3053,AE3053),1,0)</f>
        <v>0</v>
      </c>
    </row>
    <row r="3054" spans="1:32" x14ac:dyDescent="0.2">
      <c r="A3054">
        <v>661</v>
      </c>
      <c r="B3054" t="s">
        <v>2767</v>
      </c>
      <c r="C3054">
        <v>13982</v>
      </c>
      <c r="D3054">
        <v>23143</v>
      </c>
      <c r="E3054">
        <v>2</v>
      </c>
      <c r="F3054">
        <v>17</v>
      </c>
      <c r="G3054">
        <v>59.9</v>
      </c>
      <c r="H3054" t="s">
        <v>24</v>
      </c>
      <c r="I3054">
        <v>57</v>
      </c>
      <c r="J3054">
        <v>53</v>
      </c>
      <c r="K3054">
        <v>59</v>
      </c>
      <c r="L3054">
        <v>2.2999722222222223</v>
      </c>
      <c r="M3054">
        <v>34.499583333333334</v>
      </c>
      <c r="N3054">
        <v>57.899722222222223</v>
      </c>
      <c r="O3054">
        <v>5.75</v>
      </c>
      <c r="Q3054">
        <v>1.17</v>
      </c>
      <c r="Y3054" t="s">
        <v>105</v>
      </c>
      <c r="Z3054" t="s">
        <v>105</v>
      </c>
      <c r="AA3054" t="s">
        <v>133</v>
      </c>
      <c r="AB3054" t="str">
        <f>+LEFT(AA3054,1)</f>
        <v>K</v>
      </c>
      <c r="AC3054" s="6">
        <f>DEGREES(ACOS(SIN(Resultats!$H$11)*SIN(RADIANS(N3054))+COS(Resultats!$H$11)*COS(RADIANS(N3054))*COS(Resultats!$E$11-RADIANS(M3054))))</f>
        <v>94.485215784998786</v>
      </c>
      <c r="AD3054">
        <f>+IF(AB3054=Data!$E$18,1,0)</f>
        <v>0</v>
      </c>
      <c r="AE3054">
        <f>+IF(AC3054&lt;Data!$B$17,1,0)</f>
        <v>0</v>
      </c>
      <c r="AF3054" s="7">
        <f>+IF(AND(AD3054,AE3054),1,0)</f>
        <v>0</v>
      </c>
    </row>
    <row r="3055" spans="1:32" x14ac:dyDescent="0.2">
      <c r="A3055">
        <v>336</v>
      </c>
      <c r="B3055" t="s">
        <v>397</v>
      </c>
      <c r="C3055">
        <v>6829</v>
      </c>
      <c r="D3055">
        <v>11612</v>
      </c>
      <c r="E3055">
        <v>1</v>
      </c>
      <c r="F3055">
        <v>10</v>
      </c>
      <c r="G3055">
        <v>39.299999999999997</v>
      </c>
      <c r="H3055" t="s">
        <v>24</v>
      </c>
      <c r="I3055">
        <v>68</v>
      </c>
      <c r="J3055">
        <v>46</v>
      </c>
      <c r="K3055">
        <v>43</v>
      </c>
      <c r="L3055">
        <v>1.1775833333333334</v>
      </c>
      <c r="M3055">
        <v>17.66375</v>
      </c>
      <c r="N3055">
        <v>68.778611111111104</v>
      </c>
      <c r="O3055">
        <v>5.29</v>
      </c>
      <c r="Q3055">
        <v>-0.02</v>
      </c>
      <c r="S3055">
        <v>-0.06</v>
      </c>
      <c r="Y3055" t="s">
        <v>398</v>
      </c>
      <c r="Z3055" t="s">
        <v>398</v>
      </c>
      <c r="AA3055" t="s">
        <v>2210</v>
      </c>
      <c r="AB3055" t="str">
        <f>+LEFT(AA3055,1)</f>
        <v>A</v>
      </c>
      <c r="AC3055" s="6">
        <f>DEGREES(ACOS(SIN(Resultats!$H$11)*SIN(RADIANS(N3055))+COS(Resultats!$H$11)*COS(RADIANS(N3055))*COS(Resultats!$E$11-RADIANS(M3055))))</f>
        <v>94.485393887326993</v>
      </c>
      <c r="AD3055">
        <f>+IF(AB3055=Data!$E$18,1,0)</f>
        <v>1</v>
      </c>
      <c r="AE3055">
        <f>+IF(AC3055&lt;Data!$B$17,1,0)</f>
        <v>0</v>
      </c>
      <c r="AF3055" s="7">
        <f>+IF(AND(AD3055,AE3055),1,0)</f>
        <v>0</v>
      </c>
    </row>
    <row r="3056" spans="1:32" x14ac:dyDescent="0.2">
      <c r="A3056">
        <v>6362</v>
      </c>
      <c r="C3056">
        <v>154713</v>
      </c>
      <c r="D3056">
        <v>46478</v>
      </c>
      <c r="E3056">
        <v>17</v>
      </c>
      <c r="F3056">
        <v>5</v>
      </c>
      <c r="G3056">
        <v>5</v>
      </c>
      <c r="H3056" t="s">
        <v>24</v>
      </c>
      <c r="I3056">
        <v>43</v>
      </c>
      <c r="J3056">
        <v>48</v>
      </c>
      <c r="K3056">
        <v>44</v>
      </c>
      <c r="L3056">
        <v>17.084722222222222</v>
      </c>
      <c r="M3056">
        <v>256.27083333333331</v>
      </c>
      <c r="N3056">
        <v>43.812222222222218</v>
      </c>
      <c r="O3056">
        <v>6.43</v>
      </c>
      <c r="Q3056">
        <v>0.09</v>
      </c>
      <c r="S3056">
        <v>0.16</v>
      </c>
      <c r="Y3056" t="s">
        <v>391</v>
      </c>
      <c r="Z3056" t="s">
        <v>391</v>
      </c>
      <c r="AA3056" t="s">
        <v>1740</v>
      </c>
      <c r="AB3056" t="str">
        <f>+LEFT(AA3056,1)</f>
        <v>A</v>
      </c>
      <c r="AC3056" s="6">
        <f>DEGREES(ACOS(SIN(Resultats!$H$11)*SIN(RADIANS(N3056))+COS(Resultats!$H$11)*COS(RADIANS(N3056))*COS(Resultats!$E$11-RADIANS(M3056))))</f>
        <v>94.524899105850366</v>
      </c>
      <c r="AD3056">
        <f>+IF(AB3056=Data!$E$18,1,0)</f>
        <v>1</v>
      </c>
      <c r="AE3056">
        <f>+IF(AC3056&lt;Data!$B$17,1,0)</f>
        <v>0</v>
      </c>
      <c r="AF3056" s="7">
        <f>+IF(AND(AD3056,AE3056),1,0)</f>
        <v>0</v>
      </c>
    </row>
    <row r="3057" spans="1:32" x14ac:dyDescent="0.2">
      <c r="A3057">
        <v>886</v>
      </c>
      <c r="C3057">
        <v>18482</v>
      </c>
      <c r="D3057">
        <v>38492</v>
      </c>
      <c r="E3057">
        <v>2</v>
      </c>
      <c r="F3057">
        <v>59</v>
      </c>
      <c r="G3057">
        <v>39.9</v>
      </c>
      <c r="H3057" t="s">
        <v>24</v>
      </c>
      <c r="I3057">
        <v>41</v>
      </c>
      <c r="J3057">
        <v>1</v>
      </c>
      <c r="K3057">
        <v>59</v>
      </c>
      <c r="L3057">
        <v>2.9944166666666665</v>
      </c>
      <c r="M3057">
        <v>44.916249999999998</v>
      </c>
      <c r="N3057">
        <v>41.033055555555556</v>
      </c>
      <c r="O3057">
        <v>5.89</v>
      </c>
      <c r="Q3057">
        <v>1.44</v>
      </c>
      <c r="Y3057" t="s">
        <v>365</v>
      </c>
      <c r="Z3057" t="s">
        <v>365</v>
      </c>
      <c r="AA3057" t="s">
        <v>365</v>
      </c>
      <c r="AB3057" t="str">
        <f>+LEFT(AA3057,1)</f>
        <v>K</v>
      </c>
      <c r="AC3057" s="6">
        <f>DEGREES(ACOS(SIN(Resultats!$H$11)*SIN(RADIANS(N3057))+COS(Resultats!$H$11)*COS(RADIANS(N3057))*COS(Resultats!$E$11-RADIANS(M3057))))</f>
        <v>94.549409700620174</v>
      </c>
      <c r="AD3057">
        <f>+IF(AB3057=Data!$E$18,1,0)</f>
        <v>0</v>
      </c>
      <c r="AE3057">
        <f>+IF(AC3057&lt;Data!$B$17,1,0)</f>
        <v>0</v>
      </c>
      <c r="AF3057" s="7">
        <f>+IF(AND(AD3057,AE3057),1,0)</f>
        <v>0</v>
      </c>
    </row>
    <row r="3058" spans="1:32" x14ac:dyDescent="0.2">
      <c r="A3058">
        <v>8972</v>
      </c>
      <c r="C3058">
        <v>222387</v>
      </c>
      <c r="D3058">
        <v>10817</v>
      </c>
      <c r="E3058">
        <v>23</v>
      </c>
      <c r="F3058">
        <v>39</v>
      </c>
      <c r="G3058">
        <v>21.1</v>
      </c>
      <c r="H3058" t="s">
        <v>24</v>
      </c>
      <c r="I3058">
        <v>74</v>
      </c>
      <c r="J3058">
        <v>0</v>
      </c>
      <c r="K3058">
        <v>10</v>
      </c>
      <c r="L3058">
        <v>23.655861111111111</v>
      </c>
      <c r="M3058">
        <v>354.83791666666667</v>
      </c>
      <c r="N3058">
        <v>74.00277777777778</v>
      </c>
      <c r="O3058">
        <v>5.98</v>
      </c>
      <c r="Q3058">
        <v>0.89</v>
      </c>
      <c r="Y3058" t="s">
        <v>71</v>
      </c>
      <c r="Z3058" t="s">
        <v>71</v>
      </c>
      <c r="AA3058" t="s">
        <v>51</v>
      </c>
      <c r="AB3058" t="str">
        <f>+LEFT(AA3058,1)</f>
        <v>G</v>
      </c>
      <c r="AC3058" s="6">
        <f>DEGREES(ACOS(SIN(Resultats!$H$11)*SIN(RADIANS(N3058))+COS(Resultats!$H$11)*COS(RADIANS(N3058))*COS(Resultats!$E$11-RADIANS(M3058))))</f>
        <v>94.552659101474816</v>
      </c>
      <c r="AD3058">
        <f>+IF(AB3058=Data!$E$18,1,0)</f>
        <v>0</v>
      </c>
      <c r="AE3058">
        <f>+IF(AC3058&lt;Data!$B$17,1,0)</f>
        <v>0</v>
      </c>
      <c r="AF3058" s="7">
        <f>+IF(AND(AD3058,AE3058),1,0)</f>
        <v>0</v>
      </c>
    </row>
    <row r="3059" spans="1:32" x14ac:dyDescent="0.2">
      <c r="A3059">
        <v>7224</v>
      </c>
      <c r="C3059">
        <v>177410</v>
      </c>
      <c r="D3059">
        <v>18103</v>
      </c>
      <c r="E3059">
        <v>18</v>
      </c>
      <c r="F3059">
        <v>58</v>
      </c>
      <c r="G3059">
        <v>52.6</v>
      </c>
      <c r="H3059" t="s">
        <v>24</v>
      </c>
      <c r="I3059">
        <v>69</v>
      </c>
      <c r="J3059">
        <v>31</v>
      </c>
      <c r="K3059">
        <v>52</v>
      </c>
      <c r="L3059">
        <v>18.981277777777777</v>
      </c>
      <c r="M3059">
        <v>284.71916666666664</v>
      </c>
      <c r="N3059">
        <v>69.531111111111116</v>
      </c>
      <c r="O3059">
        <v>6.52</v>
      </c>
      <c r="Q3059">
        <v>-0.15</v>
      </c>
      <c r="S3059">
        <v>-0.53</v>
      </c>
      <c r="Y3059" t="s">
        <v>2335</v>
      </c>
      <c r="Z3059" t="s">
        <v>2335</v>
      </c>
      <c r="AA3059" t="s">
        <v>2210</v>
      </c>
      <c r="AB3059" t="str">
        <f>+LEFT(AA3059,1)</f>
        <v>A</v>
      </c>
      <c r="AC3059" s="6">
        <f>DEGREES(ACOS(SIN(Resultats!$H$11)*SIN(RADIANS(N3059))+COS(Resultats!$H$11)*COS(RADIANS(N3059))*COS(Resultats!$E$11-RADIANS(M3059))))</f>
        <v>94.567686833394148</v>
      </c>
      <c r="AD3059">
        <f>+IF(AB3059=Data!$E$18,1,0)</f>
        <v>1</v>
      </c>
      <c r="AE3059">
        <f>+IF(AC3059&lt;Data!$B$17,1,0)</f>
        <v>0</v>
      </c>
      <c r="AF3059" s="7">
        <f>+IF(AND(AD3059,AE3059),1,0)</f>
        <v>0</v>
      </c>
    </row>
    <row r="3060" spans="1:32" x14ac:dyDescent="0.2">
      <c r="A3060">
        <v>6605</v>
      </c>
      <c r="C3060">
        <v>161162</v>
      </c>
      <c r="D3060">
        <v>30515</v>
      </c>
      <c r="E3060">
        <v>17</v>
      </c>
      <c r="F3060">
        <v>40</v>
      </c>
      <c r="G3060">
        <v>36.200000000000003</v>
      </c>
      <c r="H3060" t="s">
        <v>24</v>
      </c>
      <c r="I3060">
        <v>57</v>
      </c>
      <c r="J3060">
        <v>18</v>
      </c>
      <c r="K3060">
        <v>37</v>
      </c>
      <c r="L3060">
        <v>17.676722222222224</v>
      </c>
      <c r="M3060">
        <v>265.15083333333337</v>
      </c>
      <c r="N3060">
        <v>57.310277777777777</v>
      </c>
      <c r="O3060">
        <v>6.77</v>
      </c>
      <c r="Q3060">
        <v>0.92</v>
      </c>
      <c r="S3060">
        <v>0.57999999999999996</v>
      </c>
      <c r="Y3060" t="s">
        <v>197</v>
      </c>
      <c r="Z3060" t="s">
        <v>197</v>
      </c>
      <c r="AA3060" t="s">
        <v>197</v>
      </c>
      <c r="AB3060" t="str">
        <f>+LEFT(AA3060,1)</f>
        <v>K</v>
      </c>
      <c r="AC3060" s="6">
        <f>DEGREES(ACOS(SIN(Resultats!$H$11)*SIN(RADIANS(N3060))+COS(Resultats!$H$11)*COS(RADIANS(N3060))*COS(Resultats!$E$11-RADIANS(M3060))))</f>
        <v>94.58331030083059</v>
      </c>
      <c r="AD3060">
        <f>+IF(AB3060=Data!$E$18,1,0)</f>
        <v>0</v>
      </c>
      <c r="AE3060">
        <f>+IF(AC3060&lt;Data!$B$17,1,0)</f>
        <v>0</v>
      </c>
      <c r="AF3060" s="7">
        <f>+IF(AND(AD3060,AE3060),1,0)</f>
        <v>0</v>
      </c>
    </row>
    <row r="3061" spans="1:32" x14ac:dyDescent="0.2">
      <c r="A3061">
        <v>6213</v>
      </c>
      <c r="B3061" t="s">
        <v>4699</v>
      </c>
      <c r="C3061">
        <v>150682</v>
      </c>
      <c r="D3061">
        <v>84543</v>
      </c>
      <c r="E3061">
        <v>16</v>
      </c>
      <c r="F3061">
        <v>41</v>
      </c>
      <c r="G3061">
        <v>36.700000000000003</v>
      </c>
      <c r="H3061" t="s">
        <v>24</v>
      </c>
      <c r="I3061">
        <v>26</v>
      </c>
      <c r="J3061">
        <v>55</v>
      </c>
      <c r="K3061">
        <v>1</v>
      </c>
      <c r="L3061">
        <v>16.693527777777778</v>
      </c>
      <c r="M3061">
        <v>250.40291666666667</v>
      </c>
      <c r="N3061">
        <v>26.916944444444447</v>
      </c>
      <c r="O3061">
        <v>5.92</v>
      </c>
      <c r="Q3061">
        <v>0.4</v>
      </c>
      <c r="S3061">
        <v>-7.0000000000000007E-2</v>
      </c>
      <c r="Y3061" t="s">
        <v>171</v>
      </c>
      <c r="Z3061" t="s">
        <v>171</v>
      </c>
      <c r="AA3061" t="s">
        <v>2897</v>
      </c>
      <c r="AB3061" t="str">
        <f>+LEFT(AA3061,1)</f>
        <v>F</v>
      </c>
      <c r="AC3061" s="6">
        <f>DEGREES(ACOS(SIN(Resultats!$H$11)*SIN(RADIANS(N3061))+COS(Resultats!$H$11)*COS(RADIANS(N3061))*COS(Resultats!$E$11-RADIANS(M3061))))</f>
        <v>94.585731779961193</v>
      </c>
      <c r="AD3061">
        <f>+IF(AB3061=Data!$E$18,1,0)</f>
        <v>0</v>
      </c>
      <c r="AE3061">
        <f>+IF(AC3061&lt;Data!$B$17,1,0)</f>
        <v>0</v>
      </c>
      <c r="AF3061" s="7">
        <f>+IF(AND(AD3061,AE3061),1,0)</f>
        <v>0</v>
      </c>
    </row>
    <row r="3062" spans="1:32" x14ac:dyDescent="0.2">
      <c r="A3062">
        <v>1027</v>
      </c>
      <c r="B3062" t="s">
        <v>3053</v>
      </c>
      <c r="C3062">
        <v>21050</v>
      </c>
      <c r="D3062">
        <v>75915</v>
      </c>
      <c r="E3062">
        <v>3</v>
      </c>
      <c r="F3062">
        <v>24</v>
      </c>
      <c r="G3062">
        <v>26.1</v>
      </c>
      <c r="H3062" t="s">
        <v>24</v>
      </c>
      <c r="I3062">
        <v>20</v>
      </c>
      <c r="J3062">
        <v>48</v>
      </c>
      <c r="K3062">
        <v>13</v>
      </c>
      <c r="L3062">
        <v>3.4072499999999999</v>
      </c>
      <c r="M3062">
        <v>51.108750000000001</v>
      </c>
      <c r="N3062">
        <v>20.803611111111113</v>
      </c>
      <c r="O3062">
        <v>6.08</v>
      </c>
      <c r="Q3062">
        <v>-0.04</v>
      </c>
      <c r="S3062">
        <v>-0.08</v>
      </c>
      <c r="Y3062" t="s">
        <v>89</v>
      </c>
      <c r="Z3062" t="s">
        <v>89</v>
      </c>
      <c r="AA3062" t="s">
        <v>1469</v>
      </c>
      <c r="AB3062" t="str">
        <f>+LEFT(AA3062,1)</f>
        <v>A</v>
      </c>
      <c r="AC3062" s="6">
        <f>DEGREES(ACOS(SIN(Resultats!$H$11)*SIN(RADIANS(N3062))+COS(Resultats!$H$11)*COS(RADIANS(N3062))*COS(Resultats!$E$11-RADIANS(M3062))))</f>
        <v>94.62384846775943</v>
      </c>
      <c r="AD3062">
        <f>+IF(AB3062=Data!$E$18,1,0)</f>
        <v>1</v>
      </c>
      <c r="AE3062">
        <f>+IF(AC3062&lt;Data!$B$17,1,0)</f>
        <v>0</v>
      </c>
      <c r="AF3062" s="7">
        <f>+IF(AND(AD3062,AE3062),1,0)</f>
        <v>0</v>
      </c>
    </row>
    <row r="3063" spans="1:32" x14ac:dyDescent="0.2">
      <c r="A3063">
        <v>511</v>
      </c>
      <c r="C3063">
        <v>10780</v>
      </c>
      <c r="D3063">
        <v>11983</v>
      </c>
      <c r="E3063">
        <v>1</v>
      </c>
      <c r="F3063">
        <v>47</v>
      </c>
      <c r="G3063">
        <v>44.8</v>
      </c>
      <c r="H3063" t="s">
        <v>24</v>
      </c>
      <c r="I3063">
        <v>63</v>
      </c>
      <c r="J3063">
        <v>51</v>
      </c>
      <c r="K3063">
        <v>8</v>
      </c>
      <c r="L3063">
        <v>1.7957777777777777</v>
      </c>
      <c r="M3063">
        <v>26.936666666666664</v>
      </c>
      <c r="N3063">
        <v>63.852222222222224</v>
      </c>
      <c r="O3063">
        <v>5.63</v>
      </c>
      <c r="Q3063">
        <v>0.81</v>
      </c>
      <c r="S3063">
        <v>0.4</v>
      </c>
      <c r="U3063">
        <v>0.39</v>
      </c>
      <c r="Y3063" t="s">
        <v>40</v>
      </c>
      <c r="Z3063" t="s">
        <v>40</v>
      </c>
      <c r="AA3063" t="s">
        <v>197</v>
      </c>
      <c r="AB3063" t="str">
        <f>+LEFT(AA3063,1)</f>
        <v>K</v>
      </c>
      <c r="AC3063" s="6">
        <f>DEGREES(ACOS(SIN(Resultats!$H$11)*SIN(RADIANS(N3063))+COS(Resultats!$H$11)*COS(RADIANS(N3063))*COS(Resultats!$E$11-RADIANS(M3063))))</f>
        <v>94.639984961799996</v>
      </c>
      <c r="AD3063">
        <f>+IF(AB3063=Data!$E$18,1,0)</f>
        <v>0</v>
      </c>
      <c r="AE3063">
        <f>+IF(AC3063&lt;Data!$B$17,1,0)</f>
        <v>0</v>
      </c>
      <c r="AF3063" s="7">
        <f>+IF(AND(AD3063,AE3063),1,0)</f>
        <v>0</v>
      </c>
    </row>
    <row r="3064" spans="1:32" x14ac:dyDescent="0.2">
      <c r="A3064">
        <v>662</v>
      </c>
      <c r="B3064" t="s">
        <v>2768</v>
      </c>
      <c r="C3064">
        <v>13994</v>
      </c>
      <c r="D3064">
        <v>23149</v>
      </c>
      <c r="E3064">
        <v>2</v>
      </c>
      <c r="F3064">
        <v>18</v>
      </c>
      <c r="G3064">
        <v>4.5</v>
      </c>
      <c r="H3064" t="s">
        <v>24</v>
      </c>
      <c r="I3064">
        <v>57</v>
      </c>
      <c r="J3064">
        <v>31</v>
      </c>
      <c r="K3064">
        <v>0</v>
      </c>
      <c r="L3064">
        <v>2.30125</v>
      </c>
      <c r="M3064">
        <v>34.518749999999997</v>
      </c>
      <c r="N3064">
        <v>57.516666666666666</v>
      </c>
      <c r="O3064">
        <v>5.98</v>
      </c>
      <c r="Q3064">
        <v>1.05</v>
      </c>
      <c r="S3064">
        <v>0.79</v>
      </c>
      <c r="Y3064" t="s">
        <v>345</v>
      </c>
      <c r="Z3064" t="s">
        <v>345</v>
      </c>
      <c r="AA3064" t="s">
        <v>3097</v>
      </c>
      <c r="AB3064" t="str">
        <f>+LEFT(AA3064,1)</f>
        <v>G</v>
      </c>
      <c r="AC3064" s="6">
        <f>DEGREES(ACOS(SIN(Resultats!$H$11)*SIN(RADIANS(N3064))+COS(Resultats!$H$11)*COS(RADIANS(N3064))*COS(Resultats!$E$11-RADIANS(M3064))))</f>
        <v>94.649410672867774</v>
      </c>
      <c r="AD3064">
        <f>+IF(AB3064=Data!$E$18,1,0)</f>
        <v>0</v>
      </c>
      <c r="AE3064">
        <f>+IF(AC3064&lt;Data!$B$17,1,0)</f>
        <v>0</v>
      </c>
      <c r="AF3064" s="7">
        <f>+IF(AND(AD3064,AE3064),1,0)</f>
        <v>0</v>
      </c>
    </row>
    <row r="3065" spans="1:32" x14ac:dyDescent="0.2">
      <c r="A3065">
        <v>6031</v>
      </c>
      <c r="B3065" t="s">
        <v>4575</v>
      </c>
      <c r="C3065">
        <v>145570</v>
      </c>
      <c r="D3065">
        <v>141022</v>
      </c>
      <c r="E3065">
        <v>16</v>
      </c>
      <c r="F3065">
        <v>12</v>
      </c>
      <c r="G3065">
        <v>0</v>
      </c>
      <c r="H3065" t="s">
        <v>26</v>
      </c>
      <c r="I3065">
        <v>10</v>
      </c>
      <c r="J3065">
        <v>3</v>
      </c>
      <c r="K3065">
        <v>51</v>
      </c>
      <c r="L3065">
        <v>16.2</v>
      </c>
      <c r="M3065">
        <v>243</v>
      </c>
      <c r="N3065">
        <v>-10.064166666666667</v>
      </c>
      <c r="O3065">
        <v>4.9400000000000004</v>
      </c>
      <c r="Q3065">
        <v>0.09</v>
      </c>
      <c r="S3065">
        <v>0.11</v>
      </c>
      <c r="U3065">
        <v>7.0000000000000007E-2</v>
      </c>
      <c r="Y3065" t="s">
        <v>391</v>
      </c>
      <c r="Z3065" t="s">
        <v>391</v>
      </c>
      <c r="AA3065" t="s">
        <v>1740</v>
      </c>
      <c r="AB3065" t="str">
        <f>+LEFT(AA3065,1)</f>
        <v>A</v>
      </c>
      <c r="AC3065" s="6">
        <f>DEGREES(ACOS(SIN(Resultats!$H$11)*SIN(RADIANS(N3065))+COS(Resultats!$H$11)*COS(RADIANS(N3065))*COS(Resultats!$E$11-RADIANS(M3065))))</f>
        <v>94.651392277624964</v>
      </c>
      <c r="AD3065">
        <f>+IF(AB3065=Data!$E$18,1,0)</f>
        <v>1</v>
      </c>
      <c r="AE3065">
        <f>+IF(AC3065&lt;Data!$B$17,1,0)</f>
        <v>0</v>
      </c>
      <c r="AF3065" s="7">
        <f>+IF(AND(AD3065,AE3065),1,0)</f>
        <v>0</v>
      </c>
    </row>
    <row r="3066" spans="1:32" x14ac:dyDescent="0.2">
      <c r="A3066">
        <v>641</v>
      </c>
      <c r="C3066">
        <v>13476</v>
      </c>
      <c r="D3066">
        <v>23044</v>
      </c>
      <c r="E3066">
        <v>2</v>
      </c>
      <c r="F3066">
        <v>13</v>
      </c>
      <c r="G3066">
        <v>41.5</v>
      </c>
      <c r="H3066" t="s">
        <v>24</v>
      </c>
      <c r="I3066">
        <v>58</v>
      </c>
      <c r="J3066">
        <v>33</v>
      </c>
      <c r="K3066">
        <v>40</v>
      </c>
      <c r="L3066">
        <v>2.2281944444444446</v>
      </c>
      <c r="M3066">
        <v>33.422916666666666</v>
      </c>
      <c r="N3066">
        <v>58.56111111111111</v>
      </c>
      <c r="O3066">
        <v>6.44</v>
      </c>
      <c r="Q3066">
        <v>0.6</v>
      </c>
      <c r="S3066">
        <v>0.23</v>
      </c>
      <c r="U3066">
        <v>0.51</v>
      </c>
      <c r="Y3066" t="s">
        <v>2748</v>
      </c>
      <c r="Z3066" t="s">
        <v>2748</v>
      </c>
      <c r="AA3066" t="s">
        <v>1740</v>
      </c>
      <c r="AB3066" t="str">
        <f>+LEFT(AA3066,1)</f>
        <v>A</v>
      </c>
      <c r="AC3066" s="6">
        <f>DEGREES(ACOS(SIN(Resultats!$H$11)*SIN(RADIANS(N3066))+COS(Resultats!$H$11)*COS(RADIANS(N3066))*COS(Resultats!$E$11-RADIANS(M3066))))</f>
        <v>94.683887473567069</v>
      </c>
      <c r="AD3066">
        <f>+IF(AB3066=Data!$E$18,1,0)</f>
        <v>1</v>
      </c>
      <c r="AE3066">
        <f>+IF(AC3066&lt;Data!$B$17,1,0)</f>
        <v>0</v>
      </c>
      <c r="AF3066" s="7">
        <f>+IF(AND(AD3066,AE3066),1,0)</f>
        <v>0</v>
      </c>
    </row>
    <row r="3067" spans="1:32" x14ac:dyDescent="0.2">
      <c r="A3067">
        <v>6111</v>
      </c>
      <c r="B3067" t="s">
        <v>4619</v>
      </c>
      <c r="C3067">
        <v>147869</v>
      </c>
      <c r="D3067">
        <v>121568</v>
      </c>
      <c r="E3067">
        <v>16</v>
      </c>
      <c r="F3067">
        <v>24</v>
      </c>
      <c r="G3067">
        <v>10.8</v>
      </c>
      <c r="H3067" t="s">
        <v>24</v>
      </c>
      <c r="I3067">
        <v>6</v>
      </c>
      <c r="J3067">
        <v>56</v>
      </c>
      <c r="K3067">
        <v>53</v>
      </c>
      <c r="L3067">
        <v>16.402999999999999</v>
      </c>
      <c r="M3067">
        <v>246.04499999999999</v>
      </c>
      <c r="N3067">
        <v>6.9480555555555554</v>
      </c>
      <c r="O3067">
        <v>5.85</v>
      </c>
      <c r="Q3067">
        <v>-0.01</v>
      </c>
      <c r="S3067">
        <v>0.01</v>
      </c>
      <c r="Y3067" t="s">
        <v>4620</v>
      </c>
      <c r="Z3067" t="s">
        <v>8440</v>
      </c>
      <c r="AA3067" t="s">
        <v>18</v>
      </c>
      <c r="AB3067" t="str">
        <f>+LEFT(AA3067,1)</f>
        <v>A</v>
      </c>
      <c r="AC3067" s="6">
        <f>DEGREES(ACOS(SIN(Resultats!$H$11)*SIN(RADIANS(N3067))+COS(Resultats!$H$11)*COS(RADIANS(N3067))*COS(Resultats!$E$11-RADIANS(M3067))))</f>
        <v>94.700194630723047</v>
      </c>
      <c r="AD3067">
        <f>+IF(AB3067=Data!$E$18,1,0)</f>
        <v>1</v>
      </c>
      <c r="AE3067">
        <f>+IF(AC3067&lt;Data!$B$17,1,0)</f>
        <v>0</v>
      </c>
      <c r="AF3067" s="7">
        <f>+IF(AND(AD3067,AE3067),1,0)</f>
        <v>0</v>
      </c>
    </row>
    <row r="3068" spans="1:32" x14ac:dyDescent="0.2">
      <c r="A3068">
        <v>1066</v>
      </c>
      <c r="B3068" t="s">
        <v>3075</v>
      </c>
      <c r="C3068">
        <v>21754</v>
      </c>
      <c r="D3068">
        <v>93469</v>
      </c>
      <c r="E3068">
        <v>3</v>
      </c>
      <c r="F3068">
        <v>30</v>
      </c>
      <c r="G3068">
        <v>52.4</v>
      </c>
      <c r="H3068" t="s">
        <v>24</v>
      </c>
      <c r="I3068">
        <v>12</v>
      </c>
      <c r="J3068">
        <v>56</v>
      </c>
      <c r="K3068">
        <v>12</v>
      </c>
      <c r="L3068">
        <v>3.5145555555555554</v>
      </c>
      <c r="M3068">
        <v>52.718333333333334</v>
      </c>
      <c r="N3068">
        <v>12.936666666666667</v>
      </c>
      <c r="O3068">
        <v>4.1100000000000003</v>
      </c>
      <c r="Q3068">
        <v>1.1200000000000001</v>
      </c>
      <c r="S3068">
        <v>1.02</v>
      </c>
      <c r="U3068">
        <v>0.54</v>
      </c>
      <c r="Y3068" t="s">
        <v>3076</v>
      </c>
      <c r="Z3068" t="s">
        <v>5662</v>
      </c>
      <c r="AA3068" t="s">
        <v>197</v>
      </c>
      <c r="AB3068" t="str">
        <f>+LEFT(AA3068,1)</f>
        <v>K</v>
      </c>
      <c r="AC3068" s="6">
        <f>DEGREES(ACOS(SIN(Resultats!$H$11)*SIN(RADIANS(N3068))+COS(Resultats!$H$11)*COS(RADIANS(N3068))*COS(Resultats!$E$11-RADIANS(M3068))))</f>
        <v>94.748271681097791</v>
      </c>
      <c r="AD3068">
        <f>+IF(AB3068=Data!$E$18,1,0)</f>
        <v>0</v>
      </c>
      <c r="AE3068">
        <f>+IF(AC3068&lt;Data!$B$17,1,0)</f>
        <v>0</v>
      </c>
      <c r="AF3068" s="7">
        <f>+IF(AND(AD3068,AE3068),1,0)</f>
        <v>0</v>
      </c>
    </row>
    <row r="3069" spans="1:32" x14ac:dyDescent="0.2">
      <c r="A3069">
        <v>428</v>
      </c>
      <c r="C3069">
        <v>9030</v>
      </c>
      <c r="D3069">
        <v>11788</v>
      </c>
      <c r="E3069">
        <v>1</v>
      </c>
      <c r="F3069">
        <v>30</v>
      </c>
      <c r="G3069">
        <v>52.3</v>
      </c>
      <c r="H3069" t="s">
        <v>24</v>
      </c>
      <c r="I3069">
        <v>66</v>
      </c>
      <c r="J3069">
        <v>5</v>
      </c>
      <c r="K3069">
        <v>53</v>
      </c>
      <c r="L3069">
        <v>1.5145277777777777</v>
      </c>
      <c r="M3069">
        <v>22.717916666666664</v>
      </c>
      <c r="N3069">
        <v>66.098055555555547</v>
      </c>
      <c r="O3069">
        <v>6.14</v>
      </c>
      <c r="Q3069">
        <v>0.08</v>
      </c>
      <c r="S3069">
        <v>0.05</v>
      </c>
      <c r="Y3069" t="s">
        <v>162</v>
      </c>
      <c r="Z3069" t="s">
        <v>162</v>
      </c>
      <c r="AA3069" t="s">
        <v>18</v>
      </c>
      <c r="AB3069" t="str">
        <f>+LEFT(AA3069,1)</f>
        <v>A</v>
      </c>
      <c r="AC3069" s="6">
        <f>DEGREES(ACOS(SIN(Resultats!$H$11)*SIN(RADIANS(N3069))+COS(Resultats!$H$11)*COS(RADIANS(N3069))*COS(Resultats!$E$11-RADIANS(M3069))))</f>
        <v>94.757826779881498</v>
      </c>
      <c r="AD3069">
        <f>+IF(AB3069=Data!$E$18,1,0)</f>
        <v>1</v>
      </c>
      <c r="AE3069">
        <f>+IF(AC3069&lt;Data!$B$17,1,0)</f>
        <v>0</v>
      </c>
      <c r="AF3069" s="7">
        <f>+IF(AND(AD3069,AE3069),1,0)</f>
        <v>0</v>
      </c>
    </row>
    <row r="3070" spans="1:32" x14ac:dyDescent="0.2">
      <c r="A3070">
        <v>561</v>
      </c>
      <c r="C3070">
        <v>11857</v>
      </c>
      <c r="D3070">
        <v>12065</v>
      </c>
      <c r="E3070">
        <v>1</v>
      </c>
      <c r="F3070">
        <v>58</v>
      </c>
      <c r="G3070">
        <v>33.299999999999997</v>
      </c>
      <c r="H3070" t="s">
        <v>24</v>
      </c>
      <c r="I3070">
        <v>61</v>
      </c>
      <c r="J3070">
        <v>41</v>
      </c>
      <c r="K3070">
        <v>53</v>
      </c>
      <c r="L3070">
        <v>1.9759166666666668</v>
      </c>
      <c r="M3070">
        <v>29.638750000000002</v>
      </c>
      <c r="N3070">
        <v>61.698055555555555</v>
      </c>
      <c r="O3070">
        <v>6.02</v>
      </c>
      <c r="Q3070">
        <v>-0.04</v>
      </c>
      <c r="S3070">
        <v>-0.4</v>
      </c>
      <c r="Y3070" t="s">
        <v>592</v>
      </c>
      <c r="Z3070" t="s">
        <v>592</v>
      </c>
      <c r="AA3070" t="s">
        <v>15423</v>
      </c>
      <c r="AB3070" t="str">
        <f>+LEFT(AA3070,1)</f>
        <v>B</v>
      </c>
      <c r="AC3070" s="6">
        <f>DEGREES(ACOS(SIN(Resultats!$H$11)*SIN(RADIANS(N3070))+COS(Resultats!$H$11)*COS(RADIANS(N3070))*COS(Resultats!$E$11-RADIANS(M3070))))</f>
        <v>94.767462044513962</v>
      </c>
      <c r="AD3070">
        <f>+IF(AB3070=Data!$E$18,1,0)</f>
        <v>0</v>
      </c>
      <c r="AE3070">
        <f>+IF(AC3070&lt;Data!$B$17,1,0)</f>
        <v>0</v>
      </c>
      <c r="AF3070" s="7">
        <f>+IF(AND(AD3070,AE3070),1,0)</f>
        <v>0</v>
      </c>
    </row>
    <row r="3071" spans="1:32" x14ac:dyDescent="0.2">
      <c r="A3071">
        <v>6945</v>
      </c>
      <c r="B3071" t="s">
        <v>4321</v>
      </c>
      <c r="C3071">
        <v>170693</v>
      </c>
      <c r="D3071">
        <v>17888</v>
      </c>
      <c r="E3071">
        <v>18</v>
      </c>
      <c r="F3071">
        <v>25</v>
      </c>
      <c r="G3071">
        <v>59.1</v>
      </c>
      <c r="H3071" t="s">
        <v>24</v>
      </c>
      <c r="I3071">
        <v>65</v>
      </c>
      <c r="J3071">
        <v>33</v>
      </c>
      <c r="K3071">
        <v>49</v>
      </c>
      <c r="L3071">
        <v>18.433083333333336</v>
      </c>
      <c r="M3071">
        <v>276.49624999999997</v>
      </c>
      <c r="N3071">
        <v>65.563611111111115</v>
      </c>
      <c r="O3071">
        <v>4.82</v>
      </c>
      <c r="Q3071">
        <v>1.19</v>
      </c>
      <c r="S3071">
        <v>1.1100000000000001</v>
      </c>
      <c r="U3071">
        <v>0.63</v>
      </c>
      <c r="Y3071" t="s">
        <v>4970</v>
      </c>
      <c r="Z3071" t="s">
        <v>9566</v>
      </c>
      <c r="AA3071" t="s">
        <v>507</v>
      </c>
      <c r="AB3071" t="str">
        <f>+LEFT(AA3071,1)</f>
        <v>K</v>
      </c>
      <c r="AC3071" s="6">
        <f>DEGREES(ACOS(SIN(Resultats!$H$11)*SIN(RADIANS(N3071))+COS(Resultats!$H$11)*COS(RADIANS(N3071))*COS(Resultats!$E$11-RADIANS(M3071))))</f>
        <v>94.830896543953969</v>
      </c>
      <c r="AD3071">
        <f>+IF(AB3071=Data!$E$18,1,0)</f>
        <v>0</v>
      </c>
      <c r="AE3071">
        <f>+IF(AC3071&lt;Data!$B$17,1,0)</f>
        <v>0</v>
      </c>
      <c r="AF3071" s="7">
        <f>+IF(AND(AD3071,AE3071),1,0)</f>
        <v>0</v>
      </c>
    </row>
    <row r="3072" spans="1:32" x14ac:dyDescent="0.2">
      <c r="A3072">
        <v>6067</v>
      </c>
      <c r="C3072">
        <v>146514</v>
      </c>
      <c r="D3072">
        <v>141075</v>
      </c>
      <c r="E3072">
        <v>16</v>
      </c>
      <c r="F3072">
        <v>16</v>
      </c>
      <c r="G3072">
        <v>55.3</v>
      </c>
      <c r="H3072" t="s">
        <v>26</v>
      </c>
      <c r="I3072">
        <v>3</v>
      </c>
      <c r="J3072">
        <v>57</v>
      </c>
      <c r="K3072">
        <v>12</v>
      </c>
      <c r="L3072">
        <v>16.282027777777778</v>
      </c>
      <c r="M3072">
        <v>244.23041666666666</v>
      </c>
      <c r="N3072">
        <v>-3.9533333333333336</v>
      </c>
      <c r="O3072">
        <v>6.18</v>
      </c>
      <c r="Q3072">
        <v>0.31</v>
      </c>
      <c r="S3072">
        <v>0.02</v>
      </c>
      <c r="Y3072" t="s">
        <v>1288</v>
      </c>
      <c r="Z3072" t="s">
        <v>1288</v>
      </c>
      <c r="AA3072" t="s">
        <v>525</v>
      </c>
      <c r="AB3072" t="str">
        <f>+LEFT(AA3072,1)</f>
        <v>A</v>
      </c>
      <c r="AC3072" s="6">
        <f>DEGREES(ACOS(SIN(Resultats!$H$11)*SIN(RADIANS(N3072))+COS(Resultats!$H$11)*COS(RADIANS(N3072))*COS(Resultats!$E$11-RADIANS(M3072))))</f>
        <v>94.84417226794848</v>
      </c>
      <c r="AD3072">
        <f>+IF(AB3072=Data!$E$18,1,0)</f>
        <v>1</v>
      </c>
      <c r="AE3072">
        <f>+IF(AC3072&lt;Data!$B$17,1,0)</f>
        <v>0</v>
      </c>
      <c r="AF3072" s="7">
        <f>+IF(AND(AD3072,AE3072),1,0)</f>
        <v>0</v>
      </c>
    </row>
    <row r="3073" spans="1:32" x14ac:dyDescent="0.2">
      <c r="A3073">
        <v>685</v>
      </c>
      <c r="B3073" t="s">
        <v>2788</v>
      </c>
      <c r="C3073">
        <v>14489</v>
      </c>
      <c r="D3073">
        <v>23256</v>
      </c>
      <c r="E3073">
        <v>2</v>
      </c>
      <c r="F3073">
        <v>22</v>
      </c>
      <c r="G3073">
        <v>21.4</v>
      </c>
      <c r="H3073" t="s">
        <v>24</v>
      </c>
      <c r="I3073">
        <v>55</v>
      </c>
      <c r="J3073">
        <v>50</v>
      </c>
      <c r="K3073">
        <v>44</v>
      </c>
      <c r="L3073">
        <v>2.372611111111111</v>
      </c>
      <c r="M3073">
        <v>35.589166666666664</v>
      </c>
      <c r="N3073">
        <v>55.845555555555556</v>
      </c>
      <c r="O3073">
        <v>5.17</v>
      </c>
      <c r="Q3073">
        <v>0.37</v>
      </c>
      <c r="S3073">
        <v>-0.11</v>
      </c>
      <c r="U3073">
        <v>0.32</v>
      </c>
      <c r="Y3073" t="s">
        <v>2790</v>
      </c>
      <c r="Z3073" t="s">
        <v>2790</v>
      </c>
      <c r="AA3073" t="s">
        <v>18</v>
      </c>
      <c r="AB3073" t="str">
        <f>+LEFT(AA3073,1)</f>
        <v>A</v>
      </c>
      <c r="AC3073" s="6">
        <f>DEGREES(ACOS(SIN(Resultats!$H$11)*SIN(RADIANS(N3073))+COS(Resultats!$H$11)*COS(RADIANS(N3073))*COS(Resultats!$E$11-RADIANS(M3073))))</f>
        <v>94.864553287540005</v>
      </c>
      <c r="AD3073">
        <f>+IF(AB3073=Data!$E$18,1,0)</f>
        <v>1</v>
      </c>
      <c r="AE3073">
        <f>+IF(AC3073&lt;Data!$B$17,1,0)</f>
        <v>0</v>
      </c>
      <c r="AF3073" s="7">
        <f>+IF(AND(AD3073,AE3073),1,0)</f>
        <v>0</v>
      </c>
    </row>
    <row r="3074" spans="1:32" x14ac:dyDescent="0.2">
      <c r="A3074">
        <v>690</v>
      </c>
      <c r="C3074">
        <v>14662</v>
      </c>
      <c r="D3074">
        <v>23283</v>
      </c>
      <c r="E3074">
        <v>2</v>
      </c>
      <c r="F3074">
        <v>23</v>
      </c>
      <c r="G3074">
        <v>51.8</v>
      </c>
      <c r="H3074" t="s">
        <v>24</v>
      </c>
      <c r="I3074">
        <v>55</v>
      </c>
      <c r="J3074">
        <v>21</v>
      </c>
      <c r="K3074">
        <v>52</v>
      </c>
      <c r="L3074">
        <v>2.3977222222222223</v>
      </c>
      <c r="M3074">
        <v>35.965833333333336</v>
      </c>
      <c r="N3074">
        <v>55.364444444444445</v>
      </c>
      <c r="O3074">
        <v>6.28</v>
      </c>
      <c r="Q3074">
        <v>0.86</v>
      </c>
      <c r="S3074">
        <v>0.64</v>
      </c>
      <c r="Y3074" t="s">
        <v>2793</v>
      </c>
      <c r="Z3074" t="s">
        <v>2793</v>
      </c>
      <c r="AA3074" t="s">
        <v>2689</v>
      </c>
      <c r="AB3074" t="str">
        <f>+LEFT(AA3074,1)</f>
        <v>F</v>
      </c>
      <c r="AC3074" s="6">
        <f>DEGREES(ACOS(SIN(Resultats!$H$11)*SIN(RADIANS(N3074))+COS(Resultats!$H$11)*COS(RADIANS(N3074))*COS(Resultats!$E$11-RADIANS(M3074))))</f>
        <v>94.881116344787031</v>
      </c>
      <c r="AD3074">
        <f>+IF(AB3074=Data!$E$18,1,0)</f>
        <v>0</v>
      </c>
      <c r="AE3074">
        <f>+IF(AC3074&lt;Data!$B$17,1,0)</f>
        <v>0</v>
      </c>
      <c r="AF3074" s="7">
        <f>+IF(AND(AD3074,AE3074),1,0)</f>
        <v>0</v>
      </c>
    </row>
    <row r="3075" spans="1:32" x14ac:dyDescent="0.2">
      <c r="A3075">
        <v>6208</v>
      </c>
      <c r="C3075">
        <v>150580</v>
      </c>
      <c r="D3075">
        <v>84536</v>
      </c>
      <c r="E3075">
        <v>16</v>
      </c>
      <c r="F3075">
        <v>41</v>
      </c>
      <c r="G3075">
        <v>0.6</v>
      </c>
      <c r="H3075" t="s">
        <v>24</v>
      </c>
      <c r="I3075">
        <v>24</v>
      </c>
      <c r="J3075">
        <v>51</v>
      </c>
      <c r="K3075">
        <v>31</v>
      </c>
      <c r="L3075">
        <v>16.683499999999999</v>
      </c>
      <c r="M3075">
        <v>250.2525</v>
      </c>
      <c r="N3075">
        <v>24.858611111111113</v>
      </c>
      <c r="O3075">
        <v>6.06</v>
      </c>
      <c r="Q3075">
        <v>1.31</v>
      </c>
      <c r="Y3075" t="s">
        <v>365</v>
      </c>
      <c r="Z3075" t="s">
        <v>365</v>
      </c>
      <c r="AA3075" t="s">
        <v>365</v>
      </c>
      <c r="AB3075" t="str">
        <f>+LEFT(AA3075,1)</f>
        <v>K</v>
      </c>
      <c r="AC3075" s="6">
        <f>DEGREES(ACOS(SIN(Resultats!$H$11)*SIN(RADIANS(N3075))+COS(Resultats!$H$11)*COS(RADIANS(N3075))*COS(Resultats!$E$11-RADIANS(M3075))))</f>
        <v>94.936054635717213</v>
      </c>
      <c r="AD3075">
        <f>+IF(AB3075=Data!$E$18,1,0)</f>
        <v>0</v>
      </c>
      <c r="AE3075">
        <f>+IF(AC3075&lt;Data!$B$17,1,0)</f>
        <v>0</v>
      </c>
      <c r="AF3075" s="7">
        <f>+IF(AND(AD3075,AE3075),1,0)</f>
        <v>0</v>
      </c>
    </row>
    <row r="3076" spans="1:32" x14ac:dyDescent="0.2">
      <c r="A3076">
        <v>8844</v>
      </c>
      <c r="C3076">
        <v>219485</v>
      </c>
      <c r="D3076">
        <v>10664</v>
      </c>
      <c r="E3076">
        <v>23</v>
      </c>
      <c r="F3076">
        <v>14</v>
      </c>
      <c r="G3076">
        <v>37.299999999999997</v>
      </c>
      <c r="H3076" t="s">
        <v>24</v>
      </c>
      <c r="I3076">
        <v>74</v>
      </c>
      <c r="J3076">
        <v>13</v>
      </c>
      <c r="K3076">
        <v>52</v>
      </c>
      <c r="L3076">
        <v>23.243694444444447</v>
      </c>
      <c r="M3076">
        <v>348.65541666666672</v>
      </c>
      <c r="N3076">
        <v>74.231111111111119</v>
      </c>
      <c r="O3076">
        <v>5.84</v>
      </c>
      <c r="P3076" t="s">
        <v>103</v>
      </c>
      <c r="Y3076" t="s">
        <v>134</v>
      </c>
      <c r="Z3076" t="s">
        <v>134</v>
      </c>
      <c r="AA3076" t="s">
        <v>2210</v>
      </c>
      <c r="AB3076" t="str">
        <f>+LEFT(AA3076,1)</f>
        <v>A</v>
      </c>
      <c r="AC3076" s="6">
        <f>DEGREES(ACOS(SIN(Resultats!$H$11)*SIN(RADIANS(N3076))+COS(Resultats!$H$11)*COS(RADIANS(N3076))*COS(Resultats!$E$11-RADIANS(M3076))))</f>
        <v>94.959680695932192</v>
      </c>
      <c r="AD3076">
        <f>+IF(AB3076=Data!$E$18,1,0)</f>
        <v>1</v>
      </c>
      <c r="AE3076">
        <f>+IF(AC3076&lt;Data!$B$17,1,0)</f>
        <v>0</v>
      </c>
      <c r="AF3076" s="7">
        <f>+IF(AND(AD3076,AE3076),1,0)</f>
        <v>0</v>
      </c>
    </row>
    <row r="3077" spans="1:32" x14ac:dyDescent="0.2">
      <c r="A3077">
        <v>792</v>
      </c>
      <c r="C3077">
        <v>16780</v>
      </c>
      <c r="D3077">
        <v>38274</v>
      </c>
      <c r="E3077">
        <v>2</v>
      </c>
      <c r="F3077">
        <v>43</v>
      </c>
      <c r="G3077">
        <v>1.9</v>
      </c>
      <c r="H3077" t="s">
        <v>24</v>
      </c>
      <c r="I3077">
        <v>48</v>
      </c>
      <c r="J3077">
        <v>15</v>
      </c>
      <c r="K3077">
        <v>56</v>
      </c>
      <c r="L3077">
        <v>2.7171944444444445</v>
      </c>
      <c r="M3077">
        <v>40.757916666666667</v>
      </c>
      <c r="N3077">
        <v>48.265555555555558</v>
      </c>
      <c r="O3077">
        <v>6.48</v>
      </c>
      <c r="P3077" t="s">
        <v>103</v>
      </c>
      <c r="Y3077" t="s">
        <v>513</v>
      </c>
      <c r="Z3077" t="s">
        <v>513</v>
      </c>
      <c r="AA3077" t="s">
        <v>235</v>
      </c>
      <c r="AB3077" t="str">
        <f>+LEFT(AA3077,1)</f>
        <v>G</v>
      </c>
      <c r="AC3077" s="6">
        <f>DEGREES(ACOS(SIN(Resultats!$H$11)*SIN(RADIANS(N3077))+COS(Resultats!$H$11)*COS(RADIANS(N3077))*COS(Resultats!$E$11-RADIANS(M3077))))</f>
        <v>94.960304672714585</v>
      </c>
      <c r="AD3077">
        <f>+IF(AB3077=Data!$E$18,1,0)</f>
        <v>0</v>
      </c>
      <c r="AE3077">
        <f>+IF(AC3077&lt;Data!$B$17,1,0)</f>
        <v>0</v>
      </c>
      <c r="AF3077" s="7">
        <f>+IF(AND(AD3077,AE3077),1,0)</f>
        <v>0</v>
      </c>
    </row>
    <row r="3078" spans="1:32" x14ac:dyDescent="0.2">
      <c r="A3078">
        <v>8395</v>
      </c>
      <c r="C3078">
        <v>209258</v>
      </c>
      <c r="D3078">
        <v>10208</v>
      </c>
      <c r="E3078">
        <v>21</v>
      </c>
      <c r="F3078">
        <v>57</v>
      </c>
      <c r="G3078">
        <v>51</v>
      </c>
      <c r="H3078" t="s">
        <v>24</v>
      </c>
      <c r="I3078">
        <v>74</v>
      </c>
      <c r="J3078">
        <v>59</v>
      </c>
      <c r="K3078">
        <v>48</v>
      </c>
      <c r="L3078">
        <v>21.964166666666667</v>
      </c>
      <c r="M3078">
        <v>329.46249999999998</v>
      </c>
      <c r="N3078">
        <v>74.99666666666667</v>
      </c>
      <c r="O3078">
        <v>6.35</v>
      </c>
      <c r="Q3078">
        <v>1.56</v>
      </c>
      <c r="S3078">
        <v>1.61</v>
      </c>
      <c r="Y3078" t="s">
        <v>104</v>
      </c>
      <c r="Z3078" t="s">
        <v>104</v>
      </c>
      <c r="AA3078" t="s">
        <v>104</v>
      </c>
      <c r="AB3078" t="str">
        <f>+LEFT(AA3078,1)</f>
        <v>K</v>
      </c>
      <c r="AC3078" s="6">
        <f>DEGREES(ACOS(SIN(Resultats!$H$11)*SIN(RADIANS(N3078))+COS(Resultats!$H$11)*COS(RADIANS(N3078))*COS(Resultats!$E$11-RADIANS(M3078))))</f>
        <v>95.00268812366194</v>
      </c>
      <c r="AD3078">
        <f>+IF(AB3078=Data!$E$18,1,0)</f>
        <v>0</v>
      </c>
      <c r="AE3078">
        <f>+IF(AC3078&lt;Data!$B$17,1,0)</f>
        <v>0</v>
      </c>
      <c r="AF3078" s="7">
        <f>+IF(AND(AD3078,AE3078),1,0)</f>
        <v>0</v>
      </c>
    </row>
    <row r="3079" spans="1:32" x14ac:dyDescent="0.2">
      <c r="A3079">
        <v>654</v>
      </c>
      <c r="C3079">
        <v>13854</v>
      </c>
      <c r="D3079">
        <v>23115</v>
      </c>
      <c r="E3079">
        <v>2</v>
      </c>
      <c r="F3079">
        <v>16</v>
      </c>
      <c r="G3079">
        <v>51.7</v>
      </c>
      <c r="H3079" t="s">
        <v>24</v>
      </c>
      <c r="I3079">
        <v>57</v>
      </c>
      <c r="J3079">
        <v>3</v>
      </c>
      <c r="K3079">
        <v>19</v>
      </c>
      <c r="L3079">
        <v>2.2810277777777777</v>
      </c>
      <c r="M3079">
        <v>34.215416666666663</v>
      </c>
      <c r="N3079">
        <v>57.055277777777775</v>
      </c>
      <c r="O3079">
        <v>6.48</v>
      </c>
      <c r="Q3079">
        <v>0.28000000000000003</v>
      </c>
      <c r="S3079">
        <v>-0.66</v>
      </c>
      <c r="U3079">
        <v>0.19</v>
      </c>
      <c r="Y3079" t="s">
        <v>2761</v>
      </c>
      <c r="Z3079" t="s">
        <v>2761</v>
      </c>
      <c r="AA3079" t="s">
        <v>15425</v>
      </c>
      <c r="AB3079" t="str">
        <f>+LEFT(AA3079,1)</f>
        <v>B</v>
      </c>
      <c r="AC3079" s="6">
        <f>DEGREES(ACOS(SIN(Resultats!$H$11)*SIN(RADIANS(N3079))+COS(Resultats!$H$11)*COS(RADIANS(N3079))*COS(Resultats!$E$11-RADIANS(M3079))))</f>
        <v>95.004912592831005</v>
      </c>
      <c r="AD3079">
        <f>+IF(AB3079=Data!$E$18,1,0)</f>
        <v>0</v>
      </c>
      <c r="AE3079">
        <f>+IF(AC3079&lt;Data!$B$17,1,0)</f>
        <v>0</v>
      </c>
      <c r="AF3079" s="7">
        <f>+IF(AND(AD3079,AE3079),1,0)</f>
        <v>0</v>
      </c>
    </row>
    <row r="3080" spans="1:32" x14ac:dyDescent="0.2">
      <c r="A3080">
        <v>1015</v>
      </c>
      <c r="B3080" t="s">
        <v>3046</v>
      </c>
      <c r="C3080">
        <v>20893</v>
      </c>
      <c r="D3080">
        <v>75899</v>
      </c>
      <c r="E3080">
        <v>3</v>
      </c>
      <c r="F3080">
        <v>22</v>
      </c>
      <c r="G3080">
        <v>45.2</v>
      </c>
      <c r="H3080" t="s">
        <v>24</v>
      </c>
      <c r="I3080">
        <v>20</v>
      </c>
      <c r="J3080">
        <v>44</v>
      </c>
      <c r="K3080">
        <v>31</v>
      </c>
      <c r="L3080">
        <v>3.3792222222222223</v>
      </c>
      <c r="M3080">
        <v>50.688333333333333</v>
      </c>
      <c r="N3080">
        <v>20.741944444444446</v>
      </c>
      <c r="O3080">
        <v>5.09</v>
      </c>
      <c r="Q3080">
        <v>1.24</v>
      </c>
      <c r="S3080">
        <v>1.27</v>
      </c>
      <c r="Y3080" t="s">
        <v>105</v>
      </c>
      <c r="Z3080" t="s">
        <v>105</v>
      </c>
      <c r="AA3080" t="s">
        <v>133</v>
      </c>
      <c r="AB3080" t="str">
        <f>+LEFT(AA3080,1)</f>
        <v>K</v>
      </c>
      <c r="AC3080" s="6">
        <f>DEGREES(ACOS(SIN(Resultats!$H$11)*SIN(RADIANS(N3080))+COS(Resultats!$H$11)*COS(RADIANS(N3080))*COS(Resultats!$E$11-RADIANS(M3080))))</f>
        <v>95.020914585519236</v>
      </c>
      <c r="AD3080">
        <f>+IF(AB3080=Data!$E$18,1,0)</f>
        <v>0</v>
      </c>
      <c r="AE3080">
        <f>+IF(AC3080&lt;Data!$B$17,1,0)</f>
        <v>0</v>
      </c>
      <c r="AF3080" s="7">
        <f>+IF(AND(AD3080,AE3080),1,0)</f>
        <v>0</v>
      </c>
    </row>
    <row r="3081" spans="1:32" x14ac:dyDescent="0.2">
      <c r="A3081">
        <v>129</v>
      </c>
      <c r="C3081">
        <v>2904</v>
      </c>
      <c r="D3081">
        <v>4142</v>
      </c>
      <c r="E3081">
        <v>0</v>
      </c>
      <c r="F3081">
        <v>33</v>
      </c>
      <c r="G3081">
        <v>19.3</v>
      </c>
      <c r="H3081" t="s">
        <v>24</v>
      </c>
      <c r="I3081">
        <v>70</v>
      </c>
      <c r="J3081">
        <v>58</v>
      </c>
      <c r="K3081">
        <v>54</v>
      </c>
      <c r="L3081">
        <v>0.55536111111111119</v>
      </c>
      <c r="M3081">
        <v>8.3304166666666681</v>
      </c>
      <c r="N3081">
        <v>70.981666666666669</v>
      </c>
      <c r="O3081">
        <v>6.42</v>
      </c>
      <c r="Q3081">
        <v>-0.01</v>
      </c>
      <c r="S3081">
        <v>-0.06</v>
      </c>
      <c r="Y3081" t="s">
        <v>185</v>
      </c>
      <c r="Z3081" t="s">
        <v>185</v>
      </c>
      <c r="AA3081" t="s">
        <v>2210</v>
      </c>
      <c r="AB3081" t="str">
        <f>+LEFT(AA3081,1)</f>
        <v>A</v>
      </c>
      <c r="AC3081" s="6">
        <f>DEGREES(ACOS(SIN(Resultats!$H$11)*SIN(RADIANS(N3081))+COS(Resultats!$H$11)*COS(RADIANS(N3081))*COS(Resultats!$E$11-RADIANS(M3081))))</f>
        <v>95.024131564928382</v>
      </c>
      <c r="AD3081">
        <f>+IF(AB3081=Data!$E$18,1,0)</f>
        <v>1</v>
      </c>
      <c r="AE3081">
        <f>+IF(AC3081&lt;Data!$B$17,1,0)</f>
        <v>0</v>
      </c>
      <c r="AF3081" s="7">
        <f>+IF(AND(AD3081,AE3081),1,0)</f>
        <v>0</v>
      </c>
    </row>
    <row r="3082" spans="1:32" x14ac:dyDescent="0.2">
      <c r="A3082">
        <v>1079</v>
      </c>
      <c r="B3082" t="s">
        <v>3083</v>
      </c>
      <c r="C3082">
        <v>21933</v>
      </c>
      <c r="D3082">
        <v>111246</v>
      </c>
      <c r="E3082">
        <v>3</v>
      </c>
      <c r="F3082">
        <v>32</v>
      </c>
      <c r="G3082">
        <v>36</v>
      </c>
      <c r="H3082" t="s">
        <v>24</v>
      </c>
      <c r="I3082">
        <v>9</v>
      </c>
      <c r="J3082">
        <v>22</v>
      </c>
      <c r="K3082">
        <v>25</v>
      </c>
      <c r="L3082">
        <v>3.543333333333333</v>
      </c>
      <c r="M3082">
        <v>53.15</v>
      </c>
      <c r="N3082">
        <v>9.3736111111111118</v>
      </c>
      <c r="O3082">
        <v>5.77</v>
      </c>
      <c r="Q3082">
        <v>-0.08</v>
      </c>
      <c r="S3082">
        <v>-0.3</v>
      </c>
      <c r="Y3082" t="s">
        <v>153</v>
      </c>
      <c r="Z3082" t="s">
        <v>153</v>
      </c>
      <c r="AA3082" t="s">
        <v>5040</v>
      </c>
      <c r="AB3082" t="str">
        <f>+LEFT(AA3082,1)</f>
        <v>B</v>
      </c>
      <c r="AC3082" s="6">
        <f>DEGREES(ACOS(SIN(Resultats!$H$11)*SIN(RADIANS(N3082))+COS(Resultats!$H$11)*COS(RADIANS(N3082))*COS(Resultats!$E$11-RADIANS(M3082))))</f>
        <v>95.025996055241507</v>
      </c>
      <c r="AD3082">
        <f>+IF(AB3082=Data!$E$18,1,0)</f>
        <v>0</v>
      </c>
      <c r="AE3082">
        <f>+IF(AC3082&lt;Data!$B$17,1,0)</f>
        <v>0</v>
      </c>
      <c r="AF3082" s="7">
        <f>+IF(AND(AD3082,AE3082),1,0)</f>
        <v>0</v>
      </c>
    </row>
    <row r="3083" spans="1:32" x14ac:dyDescent="0.2">
      <c r="A3083">
        <v>1089</v>
      </c>
      <c r="C3083">
        <v>22211</v>
      </c>
      <c r="D3083">
        <v>111273</v>
      </c>
      <c r="E3083">
        <v>3</v>
      </c>
      <c r="F3083">
        <v>34</v>
      </c>
      <c r="G3083">
        <v>49.2</v>
      </c>
      <c r="H3083" t="s">
        <v>24</v>
      </c>
      <c r="I3083">
        <v>6</v>
      </c>
      <c r="J3083">
        <v>25</v>
      </c>
      <c r="K3083">
        <v>4</v>
      </c>
      <c r="L3083">
        <v>3.5803333333333329</v>
      </c>
      <c r="M3083">
        <v>53.704999999999998</v>
      </c>
      <c r="N3083">
        <v>6.4177777777777782</v>
      </c>
      <c r="O3083">
        <v>6.49</v>
      </c>
      <c r="Q3083">
        <v>0.63</v>
      </c>
      <c r="S3083">
        <v>0.16</v>
      </c>
      <c r="Y3083" t="s">
        <v>3095</v>
      </c>
      <c r="Z3083" t="s">
        <v>3095</v>
      </c>
      <c r="AA3083" t="s">
        <v>3095</v>
      </c>
      <c r="AB3083" t="str">
        <f>+LEFT(AA3083,1)</f>
        <v>G</v>
      </c>
      <c r="AC3083" s="6">
        <f>DEGREES(ACOS(SIN(Resultats!$H$11)*SIN(RADIANS(N3083))+COS(Resultats!$H$11)*COS(RADIANS(N3083))*COS(Resultats!$E$11-RADIANS(M3083))))</f>
        <v>95.042529118976447</v>
      </c>
      <c r="AD3083">
        <f>+IF(AB3083=Data!$E$18,1,0)</f>
        <v>0</v>
      </c>
      <c r="AE3083">
        <f>+IF(AC3083&lt;Data!$B$17,1,0)</f>
        <v>0</v>
      </c>
      <c r="AF3083" s="7">
        <f>+IF(AND(AD3083,AE3083),1,0)</f>
        <v>0</v>
      </c>
    </row>
    <row r="3084" spans="1:32" x14ac:dyDescent="0.2">
      <c r="A3084">
        <v>6259</v>
      </c>
      <c r="C3084">
        <v>152224</v>
      </c>
      <c r="D3084">
        <v>65595</v>
      </c>
      <c r="E3084">
        <v>16</v>
      </c>
      <c r="F3084">
        <v>50</v>
      </c>
      <c r="G3084">
        <v>43.1</v>
      </c>
      <c r="H3084" t="s">
        <v>24</v>
      </c>
      <c r="I3084">
        <v>32</v>
      </c>
      <c r="J3084">
        <v>33</v>
      </c>
      <c r="K3084">
        <v>13</v>
      </c>
      <c r="L3084">
        <v>16.845305555555555</v>
      </c>
      <c r="M3084">
        <v>252.67958333333331</v>
      </c>
      <c r="N3084">
        <v>32.55361111111111</v>
      </c>
      <c r="O3084">
        <v>6.13</v>
      </c>
      <c r="Q3084">
        <v>1.01</v>
      </c>
      <c r="S3084">
        <v>0.78</v>
      </c>
      <c r="Y3084" t="s">
        <v>54</v>
      </c>
      <c r="Z3084" t="s">
        <v>54</v>
      </c>
      <c r="AA3084" t="s">
        <v>197</v>
      </c>
      <c r="AB3084" t="str">
        <f>+LEFT(AA3084,1)</f>
        <v>K</v>
      </c>
      <c r="AC3084" s="6">
        <f>DEGREES(ACOS(SIN(Resultats!$H$11)*SIN(RADIANS(N3084))+COS(Resultats!$H$11)*COS(RADIANS(N3084))*COS(Resultats!$E$11-RADIANS(M3084))))</f>
        <v>95.092500975070607</v>
      </c>
      <c r="AD3084">
        <f>+IF(AB3084=Data!$E$18,1,0)</f>
        <v>0</v>
      </c>
      <c r="AE3084">
        <f>+IF(AC3084&lt;Data!$B$17,1,0)</f>
        <v>0</v>
      </c>
      <c r="AF3084" s="7">
        <f>+IF(AND(AD3084,AE3084),1,0)</f>
        <v>0</v>
      </c>
    </row>
    <row r="3085" spans="1:32" x14ac:dyDescent="0.2">
      <c r="A3085">
        <v>1119</v>
      </c>
      <c r="C3085">
        <v>22819</v>
      </c>
      <c r="D3085">
        <v>130645</v>
      </c>
      <c r="E3085">
        <v>3</v>
      </c>
      <c r="F3085">
        <v>39</v>
      </c>
      <c r="G3085">
        <v>59.5</v>
      </c>
      <c r="H3085" t="s">
        <v>26</v>
      </c>
      <c r="I3085">
        <v>1</v>
      </c>
      <c r="J3085">
        <v>7</v>
      </c>
      <c r="K3085">
        <v>14</v>
      </c>
      <c r="L3085">
        <v>3.6665277777777776</v>
      </c>
      <c r="M3085">
        <v>54.997916666666661</v>
      </c>
      <c r="N3085">
        <v>-1.1205555555555555</v>
      </c>
      <c r="O3085">
        <v>6.12</v>
      </c>
      <c r="Q3085">
        <v>1</v>
      </c>
      <c r="S3085">
        <v>0.77</v>
      </c>
      <c r="Y3085" t="s">
        <v>3114</v>
      </c>
      <c r="Z3085" t="s">
        <v>45</v>
      </c>
      <c r="AA3085" t="s">
        <v>507</v>
      </c>
      <c r="AB3085" t="str">
        <f>+LEFT(AA3085,1)</f>
        <v>K</v>
      </c>
      <c r="AC3085" s="6">
        <f>DEGREES(ACOS(SIN(Resultats!$H$11)*SIN(RADIANS(N3085))+COS(Resultats!$H$11)*COS(RADIANS(N3085))*COS(Resultats!$E$11-RADIANS(M3085))))</f>
        <v>95.120276953755493</v>
      </c>
      <c r="AD3085">
        <f>+IF(AB3085=Data!$E$18,1,0)</f>
        <v>0</v>
      </c>
      <c r="AE3085">
        <f>+IF(AC3085&lt;Data!$B$17,1,0)</f>
        <v>0</v>
      </c>
      <c r="AF3085" s="7">
        <f>+IF(AND(AD3085,AE3085),1,0)</f>
        <v>0</v>
      </c>
    </row>
    <row r="3086" spans="1:32" x14ac:dyDescent="0.2">
      <c r="A3086">
        <v>879</v>
      </c>
      <c r="B3086" t="s">
        <v>2944</v>
      </c>
      <c r="C3086">
        <v>18411</v>
      </c>
      <c r="D3086">
        <v>56047</v>
      </c>
      <c r="E3086">
        <v>2</v>
      </c>
      <c r="F3086">
        <v>58</v>
      </c>
      <c r="G3086">
        <v>45.7</v>
      </c>
      <c r="H3086" t="s">
        <v>24</v>
      </c>
      <c r="I3086">
        <v>39</v>
      </c>
      <c r="J3086">
        <v>39</v>
      </c>
      <c r="K3086">
        <v>46</v>
      </c>
      <c r="L3086">
        <v>2.9793611111111113</v>
      </c>
      <c r="M3086">
        <v>44.690416666666671</v>
      </c>
      <c r="N3086">
        <v>39.662777777777777</v>
      </c>
      <c r="O3086">
        <v>4.7</v>
      </c>
      <c r="Q3086">
        <v>0.06</v>
      </c>
      <c r="S3086">
        <v>0.12</v>
      </c>
      <c r="U3086">
        <v>0.04</v>
      </c>
      <c r="Y3086" t="s">
        <v>350</v>
      </c>
      <c r="Z3086" t="s">
        <v>350</v>
      </c>
      <c r="AA3086" t="s">
        <v>18</v>
      </c>
      <c r="AB3086" t="str">
        <f>+LEFT(AA3086,1)</f>
        <v>A</v>
      </c>
      <c r="AC3086" s="6">
        <f>DEGREES(ACOS(SIN(Resultats!$H$11)*SIN(RADIANS(N3086))+COS(Resultats!$H$11)*COS(RADIANS(N3086))*COS(Resultats!$E$11-RADIANS(M3086))))</f>
        <v>95.125378527271764</v>
      </c>
      <c r="AD3086">
        <f>+IF(AB3086=Data!$E$18,1,0)</f>
        <v>1</v>
      </c>
      <c r="AE3086">
        <f>+IF(AC3086&lt;Data!$B$17,1,0)</f>
        <v>0</v>
      </c>
      <c r="AF3086" s="7">
        <f>+IF(AND(AD3086,AE3086),1,0)</f>
        <v>0</v>
      </c>
    </row>
    <row r="3087" spans="1:32" x14ac:dyDescent="0.2">
      <c r="A3087">
        <v>1061</v>
      </c>
      <c r="B3087" t="s">
        <v>3071</v>
      </c>
      <c r="C3087">
        <v>21686</v>
      </c>
      <c r="D3087">
        <v>93463</v>
      </c>
      <c r="E3087">
        <v>3</v>
      </c>
      <c r="F3087">
        <v>30</v>
      </c>
      <c r="G3087">
        <v>24.5</v>
      </c>
      <c r="H3087" t="s">
        <v>24</v>
      </c>
      <c r="I3087">
        <v>11</v>
      </c>
      <c r="J3087">
        <v>20</v>
      </c>
      <c r="K3087">
        <v>11</v>
      </c>
      <c r="L3087">
        <v>3.5068055555555557</v>
      </c>
      <c r="M3087">
        <v>52.602083333333333</v>
      </c>
      <c r="N3087">
        <v>11.336388888888889</v>
      </c>
      <c r="O3087">
        <v>5.14</v>
      </c>
      <c r="Q3087">
        <v>-0.03</v>
      </c>
      <c r="S3087">
        <v>-7.0000000000000007E-2</v>
      </c>
      <c r="Y3087" t="s">
        <v>185</v>
      </c>
      <c r="Z3087" t="s">
        <v>185</v>
      </c>
      <c r="AA3087" t="s">
        <v>2210</v>
      </c>
      <c r="AB3087" t="str">
        <f>+LEFT(AA3087,1)</f>
        <v>A</v>
      </c>
      <c r="AC3087" s="6">
        <f>DEGREES(ACOS(SIN(Resultats!$H$11)*SIN(RADIANS(N3087))+COS(Resultats!$H$11)*COS(RADIANS(N3087))*COS(Resultats!$E$11-RADIANS(M3087))))</f>
        <v>95.17486153173725</v>
      </c>
      <c r="AD3087">
        <f>+IF(AB3087=Data!$E$18,1,0)</f>
        <v>1</v>
      </c>
      <c r="AE3087">
        <f>+IF(AC3087&lt;Data!$B$17,1,0)</f>
        <v>0</v>
      </c>
      <c r="AF3087" s="7">
        <f>+IF(AND(AD3087,AE3087),1,0)</f>
        <v>0</v>
      </c>
    </row>
    <row r="3088" spans="1:32" x14ac:dyDescent="0.2">
      <c r="A3088">
        <v>7450</v>
      </c>
      <c r="C3088">
        <v>184958</v>
      </c>
      <c r="D3088">
        <v>9447</v>
      </c>
      <c r="E3088">
        <v>19</v>
      </c>
      <c r="F3088">
        <v>31</v>
      </c>
      <c r="G3088">
        <v>0.2</v>
      </c>
      <c r="H3088" t="s">
        <v>24</v>
      </c>
      <c r="I3088">
        <v>70</v>
      </c>
      <c r="J3088">
        <v>59</v>
      </c>
      <c r="K3088">
        <v>22</v>
      </c>
      <c r="L3088">
        <v>19.516722222222221</v>
      </c>
      <c r="M3088">
        <v>292.75083333333333</v>
      </c>
      <c r="N3088">
        <v>70.989444444444445</v>
      </c>
      <c r="O3088">
        <v>6.07</v>
      </c>
      <c r="Q3088">
        <v>1.41</v>
      </c>
      <c r="Y3088" t="s">
        <v>365</v>
      </c>
      <c r="Z3088" t="s">
        <v>365</v>
      </c>
      <c r="AA3088" t="s">
        <v>365</v>
      </c>
      <c r="AB3088" t="str">
        <f>+LEFT(AA3088,1)</f>
        <v>K</v>
      </c>
      <c r="AC3088" s="6">
        <f>DEGREES(ACOS(SIN(Resultats!$H$11)*SIN(RADIANS(N3088))+COS(Resultats!$H$11)*COS(RADIANS(N3088))*COS(Resultats!$E$11-RADIANS(M3088))))</f>
        <v>95.231380124934944</v>
      </c>
      <c r="AD3088">
        <f>+IF(AB3088=Data!$E$18,1,0)</f>
        <v>0</v>
      </c>
      <c r="AE3088">
        <f>+IF(AC3088&lt;Data!$B$17,1,0)</f>
        <v>0</v>
      </c>
      <c r="AF3088" s="7">
        <f>+IF(AND(AD3088,AE3088),1,0)</f>
        <v>0</v>
      </c>
    </row>
    <row r="3089" spans="1:32" x14ac:dyDescent="0.2">
      <c r="A3089">
        <v>6093</v>
      </c>
      <c r="B3089" t="s">
        <v>4609</v>
      </c>
      <c r="C3089">
        <v>147449</v>
      </c>
      <c r="D3089">
        <v>121540</v>
      </c>
      <c r="E3089">
        <v>16</v>
      </c>
      <c r="F3089">
        <v>22</v>
      </c>
      <c r="G3089">
        <v>4.4000000000000004</v>
      </c>
      <c r="H3089" t="s">
        <v>24</v>
      </c>
      <c r="I3089">
        <v>1</v>
      </c>
      <c r="J3089">
        <v>1</v>
      </c>
      <c r="K3089">
        <v>45</v>
      </c>
      <c r="L3089">
        <v>16.367888888888888</v>
      </c>
      <c r="M3089">
        <v>245.51833333333332</v>
      </c>
      <c r="N3089">
        <v>1.0291666666666666</v>
      </c>
      <c r="O3089">
        <v>4.82</v>
      </c>
      <c r="Q3089">
        <v>0.34</v>
      </c>
      <c r="S3089">
        <v>0.04</v>
      </c>
      <c r="U3089">
        <v>0.15</v>
      </c>
      <c r="Y3089" t="s">
        <v>264</v>
      </c>
      <c r="Z3089" t="s">
        <v>264</v>
      </c>
      <c r="AA3089" t="s">
        <v>2891</v>
      </c>
      <c r="AB3089" t="str">
        <f>+LEFT(AA3089,1)</f>
        <v>F</v>
      </c>
      <c r="AC3089" s="6">
        <f>DEGREES(ACOS(SIN(Resultats!$H$11)*SIN(RADIANS(N3089))+COS(Resultats!$H$11)*COS(RADIANS(N3089))*COS(Resultats!$E$11-RADIANS(M3089))))</f>
        <v>95.253880508677526</v>
      </c>
      <c r="AD3089">
        <f>+IF(AB3089=Data!$E$18,1,0)</f>
        <v>0</v>
      </c>
      <c r="AE3089">
        <f>+IF(AC3089&lt;Data!$B$17,1,0)</f>
        <v>0</v>
      </c>
      <c r="AF3089" s="7">
        <f>+IF(AND(AD3089,AE3089),1,0)</f>
        <v>0</v>
      </c>
    </row>
    <row r="3090" spans="1:32" x14ac:dyDescent="0.2">
      <c r="A3090">
        <v>6060</v>
      </c>
      <c r="B3090" t="s">
        <v>4588</v>
      </c>
      <c r="C3090">
        <v>146233</v>
      </c>
      <c r="D3090">
        <v>141066</v>
      </c>
      <c r="E3090">
        <v>16</v>
      </c>
      <c r="F3090">
        <v>15</v>
      </c>
      <c r="G3090">
        <v>37.299999999999997</v>
      </c>
      <c r="H3090" t="s">
        <v>26</v>
      </c>
      <c r="I3090">
        <v>8</v>
      </c>
      <c r="J3090">
        <v>22</v>
      </c>
      <c r="K3090">
        <v>10</v>
      </c>
      <c r="L3090">
        <v>16.260361111111113</v>
      </c>
      <c r="M3090">
        <v>243.9054166666667</v>
      </c>
      <c r="N3090">
        <v>-8.3694444444444454</v>
      </c>
      <c r="O3090">
        <v>5.5</v>
      </c>
      <c r="Q3090">
        <v>0.65</v>
      </c>
      <c r="S3090">
        <v>0.17</v>
      </c>
      <c r="U3090">
        <v>0.33</v>
      </c>
      <c r="Y3090" t="s">
        <v>4589</v>
      </c>
      <c r="Z3090" t="s">
        <v>4589</v>
      </c>
      <c r="AA3090" t="s">
        <v>15421</v>
      </c>
      <c r="AB3090" t="str">
        <f>+LEFT(AA3090,1)</f>
        <v>G</v>
      </c>
      <c r="AC3090" s="6">
        <f>DEGREES(ACOS(SIN(Resultats!$H$11)*SIN(RADIANS(N3090))+COS(Resultats!$H$11)*COS(RADIANS(N3090))*COS(Resultats!$E$11-RADIANS(M3090))))</f>
        <v>95.257730072696887</v>
      </c>
      <c r="AD3090">
        <f>+IF(AB3090=Data!$E$18,1,0)</f>
        <v>0</v>
      </c>
      <c r="AE3090">
        <f>+IF(AC3090&lt;Data!$B$17,1,0)</f>
        <v>0</v>
      </c>
      <c r="AF3090" s="7">
        <f>+IF(AND(AD3090,AE3090),1,0)</f>
        <v>0</v>
      </c>
    </row>
    <row r="3091" spans="1:32" x14ac:dyDescent="0.2">
      <c r="A3091">
        <v>1005</v>
      </c>
      <c r="B3091" t="s">
        <v>3039</v>
      </c>
      <c r="C3091">
        <v>20756</v>
      </c>
      <c r="D3091">
        <v>75886</v>
      </c>
      <c r="E3091">
        <v>3</v>
      </c>
      <c r="F3091">
        <v>21</v>
      </c>
      <c r="G3091">
        <v>13.6</v>
      </c>
      <c r="H3091" t="s">
        <v>24</v>
      </c>
      <c r="I3091">
        <v>21</v>
      </c>
      <c r="J3091">
        <v>8</v>
      </c>
      <c r="K3091">
        <v>49</v>
      </c>
      <c r="L3091">
        <v>3.3537777777777777</v>
      </c>
      <c r="M3091">
        <v>50.306666666666665</v>
      </c>
      <c r="N3091">
        <v>21.146944444444443</v>
      </c>
      <c r="O3091">
        <v>5.28</v>
      </c>
      <c r="Q3091">
        <v>-7.0000000000000007E-2</v>
      </c>
      <c r="S3091">
        <v>-0.52</v>
      </c>
      <c r="Y3091" t="s">
        <v>148</v>
      </c>
      <c r="Z3091" t="s">
        <v>148</v>
      </c>
      <c r="AA3091" t="s">
        <v>15423</v>
      </c>
      <c r="AB3091" t="str">
        <f>+LEFT(AA3091,1)</f>
        <v>B</v>
      </c>
      <c r="AC3091" s="6">
        <f>DEGREES(ACOS(SIN(Resultats!$H$11)*SIN(RADIANS(N3091))+COS(Resultats!$H$11)*COS(RADIANS(N3091))*COS(Resultats!$E$11-RADIANS(M3091))))</f>
        <v>95.278952690141949</v>
      </c>
      <c r="AD3091">
        <f>+IF(AB3091=Data!$E$18,1,0)</f>
        <v>0</v>
      </c>
      <c r="AE3091">
        <f>+IF(AC3091&lt;Data!$B$17,1,0)</f>
        <v>0</v>
      </c>
      <c r="AF3091" s="7">
        <f>+IF(AND(AD3091,AE3091),1,0)</f>
        <v>0</v>
      </c>
    </row>
    <row r="3092" spans="1:32" x14ac:dyDescent="0.2">
      <c r="A3092">
        <v>6075</v>
      </c>
      <c r="B3092" t="s">
        <v>4599</v>
      </c>
      <c r="C3092">
        <v>146791</v>
      </c>
      <c r="D3092">
        <v>141086</v>
      </c>
      <c r="E3092">
        <v>16</v>
      </c>
      <c r="F3092">
        <v>18</v>
      </c>
      <c r="G3092">
        <v>19.3</v>
      </c>
      <c r="H3092" t="s">
        <v>26</v>
      </c>
      <c r="I3092">
        <v>4</v>
      </c>
      <c r="J3092">
        <v>41</v>
      </c>
      <c r="K3092">
        <v>33</v>
      </c>
      <c r="L3092">
        <v>16.305361111111111</v>
      </c>
      <c r="M3092">
        <v>244.58041666666668</v>
      </c>
      <c r="N3092">
        <v>-4.6924999999999999</v>
      </c>
      <c r="O3092">
        <v>3.24</v>
      </c>
      <c r="Q3092">
        <v>0.96</v>
      </c>
      <c r="S3092">
        <v>0.75</v>
      </c>
      <c r="U3092">
        <v>0.49</v>
      </c>
      <c r="Y3092" t="s">
        <v>4600</v>
      </c>
      <c r="Z3092" t="s">
        <v>5690</v>
      </c>
      <c r="AA3092" t="s">
        <v>28</v>
      </c>
      <c r="AB3092" t="str">
        <f>+LEFT(AA3092,1)</f>
        <v>G</v>
      </c>
      <c r="AC3092" s="6">
        <f>DEGREES(ACOS(SIN(Resultats!$H$11)*SIN(RADIANS(N3092))+COS(Resultats!$H$11)*COS(RADIANS(N3092))*COS(Resultats!$E$11-RADIANS(M3092))))</f>
        <v>95.312464958568512</v>
      </c>
      <c r="AD3092">
        <f>+IF(AB3092=Data!$E$18,1,0)</f>
        <v>0</v>
      </c>
      <c r="AE3092">
        <f>+IF(AC3092&lt;Data!$B$17,1,0)</f>
        <v>0</v>
      </c>
      <c r="AF3092" s="7">
        <f>+IF(AND(AD3092,AE3092),1,0)</f>
        <v>0</v>
      </c>
    </row>
    <row r="3093" spans="1:32" x14ac:dyDescent="0.2">
      <c r="A3093">
        <v>894</v>
      </c>
      <c r="C3093">
        <v>18552</v>
      </c>
      <c r="D3093">
        <v>56067</v>
      </c>
      <c r="E3093">
        <v>3</v>
      </c>
      <c r="F3093">
        <v>0</v>
      </c>
      <c r="G3093">
        <v>11.8</v>
      </c>
      <c r="H3093" t="s">
        <v>24</v>
      </c>
      <c r="I3093">
        <v>38</v>
      </c>
      <c r="J3093">
        <v>7</v>
      </c>
      <c r="K3093">
        <v>54</v>
      </c>
      <c r="L3093">
        <v>3.0032777777777779</v>
      </c>
      <c r="M3093">
        <v>45.049166666666672</v>
      </c>
      <c r="N3093">
        <v>38.131666666666668</v>
      </c>
      <c r="O3093">
        <v>6.11</v>
      </c>
      <c r="Q3093">
        <v>-0.06</v>
      </c>
      <c r="S3093">
        <v>-0.38</v>
      </c>
      <c r="Y3093" t="s">
        <v>2952</v>
      </c>
      <c r="Z3093" t="s">
        <v>2952</v>
      </c>
      <c r="AA3093" t="s">
        <v>1652</v>
      </c>
      <c r="AB3093" t="str">
        <f>+LEFT(AA3093,1)</f>
        <v>B</v>
      </c>
      <c r="AC3093" s="6">
        <f>DEGREES(ACOS(SIN(Resultats!$H$11)*SIN(RADIANS(N3093))+COS(Resultats!$H$11)*COS(RADIANS(N3093))*COS(Resultats!$E$11-RADIANS(M3093))))</f>
        <v>95.314796623433409</v>
      </c>
      <c r="AD3093">
        <f>+IF(AB3093=Data!$E$18,1,0)</f>
        <v>0</v>
      </c>
      <c r="AE3093">
        <f>+IF(AC3093&lt;Data!$B$17,1,0)</f>
        <v>0</v>
      </c>
      <c r="AF3093" s="7">
        <f>+IF(AND(AD3093,AE3093),1,0)</f>
        <v>0</v>
      </c>
    </row>
    <row r="3094" spans="1:32" x14ac:dyDescent="0.2">
      <c r="A3094">
        <v>618</v>
      </c>
      <c r="C3094">
        <v>12953</v>
      </c>
      <c r="D3094">
        <v>22959</v>
      </c>
      <c r="E3094">
        <v>2</v>
      </c>
      <c r="F3094">
        <v>8</v>
      </c>
      <c r="G3094">
        <v>40.5</v>
      </c>
      <c r="H3094" t="s">
        <v>24</v>
      </c>
      <c r="I3094">
        <v>58</v>
      </c>
      <c r="J3094">
        <v>25</v>
      </c>
      <c r="K3094">
        <v>25</v>
      </c>
      <c r="L3094">
        <v>2.1445833333333333</v>
      </c>
      <c r="M3094">
        <v>32.168750000000003</v>
      </c>
      <c r="N3094">
        <v>58.423611111111107</v>
      </c>
      <c r="O3094">
        <v>5.67</v>
      </c>
      <c r="Q3094">
        <v>0.61</v>
      </c>
      <c r="S3094">
        <v>-0.02</v>
      </c>
      <c r="U3094">
        <v>0.5</v>
      </c>
      <c r="Y3094" t="s">
        <v>2731</v>
      </c>
      <c r="Z3094" t="s">
        <v>2731</v>
      </c>
      <c r="AA3094" t="s">
        <v>1469</v>
      </c>
      <c r="AB3094" t="str">
        <f>+LEFT(AA3094,1)</f>
        <v>A</v>
      </c>
      <c r="AC3094" s="6">
        <f>DEGREES(ACOS(SIN(Resultats!$H$11)*SIN(RADIANS(N3094))+COS(Resultats!$H$11)*COS(RADIANS(N3094))*COS(Resultats!$E$11-RADIANS(M3094))))</f>
        <v>95.32566270948071</v>
      </c>
      <c r="AD3094">
        <f>+IF(AB3094=Data!$E$18,1,0)</f>
        <v>1</v>
      </c>
      <c r="AE3094">
        <f>+IF(AC3094&lt;Data!$B$17,1,0)</f>
        <v>0</v>
      </c>
      <c r="AF3094" s="7">
        <f>+IF(AND(AD3094,AE3094),1,0)</f>
        <v>0</v>
      </c>
    </row>
    <row r="3095" spans="1:32" x14ac:dyDescent="0.2">
      <c r="A3095">
        <v>6979</v>
      </c>
      <c r="C3095">
        <v>171653</v>
      </c>
      <c r="D3095">
        <v>17912</v>
      </c>
      <c r="E3095">
        <v>18</v>
      </c>
      <c r="F3095">
        <v>31</v>
      </c>
      <c r="G3095">
        <v>14.8</v>
      </c>
      <c r="H3095" t="s">
        <v>24</v>
      </c>
      <c r="I3095">
        <v>65</v>
      </c>
      <c r="J3095">
        <v>26</v>
      </c>
      <c r="K3095">
        <v>10</v>
      </c>
      <c r="L3095">
        <v>18.520777777777777</v>
      </c>
      <c r="M3095">
        <v>277.81166666666667</v>
      </c>
      <c r="N3095">
        <v>65.436111111111117</v>
      </c>
      <c r="O3095">
        <v>6.59</v>
      </c>
      <c r="Q3095">
        <v>0.3</v>
      </c>
      <c r="R3095" t="s">
        <v>2818</v>
      </c>
      <c r="Y3095" t="s">
        <v>2388</v>
      </c>
      <c r="Z3095" t="s">
        <v>2388</v>
      </c>
      <c r="AA3095" t="s">
        <v>15438</v>
      </c>
      <c r="AB3095" t="str">
        <f>+LEFT(AA3095,1)</f>
        <v>A</v>
      </c>
      <c r="AC3095" s="6">
        <f>DEGREES(ACOS(SIN(Resultats!$H$11)*SIN(RADIANS(N3095))+COS(Resultats!$H$11)*COS(RADIANS(N3095))*COS(Resultats!$E$11-RADIANS(M3095))))</f>
        <v>95.339237522474818</v>
      </c>
      <c r="AD3095">
        <f>+IF(AB3095=Data!$E$18,1,0)</f>
        <v>1</v>
      </c>
      <c r="AE3095">
        <f>+IF(AC3095&lt;Data!$B$17,1,0)</f>
        <v>0</v>
      </c>
      <c r="AF3095" s="7">
        <f>+IF(AND(AD3095,AE3095),1,0)</f>
        <v>0</v>
      </c>
    </row>
    <row r="3096" spans="1:32" x14ac:dyDescent="0.2">
      <c r="A3096">
        <v>261</v>
      </c>
      <c r="C3096">
        <v>5357</v>
      </c>
      <c r="D3096">
        <v>11481</v>
      </c>
      <c r="E3096">
        <v>0</v>
      </c>
      <c r="F3096">
        <v>56</v>
      </c>
      <c r="G3096">
        <v>55.6</v>
      </c>
      <c r="H3096" t="s">
        <v>24</v>
      </c>
      <c r="I3096">
        <v>68</v>
      </c>
      <c r="J3096">
        <v>46</v>
      </c>
      <c r="K3096">
        <v>34</v>
      </c>
      <c r="L3096">
        <v>0.94877777777777783</v>
      </c>
      <c r="M3096">
        <v>14.231666666666667</v>
      </c>
      <c r="N3096">
        <v>68.776111111111106</v>
      </c>
      <c r="O3096">
        <v>6.37</v>
      </c>
      <c r="Q3096">
        <v>0.38</v>
      </c>
      <c r="S3096">
        <v>-0.02</v>
      </c>
      <c r="Y3096" t="s">
        <v>297</v>
      </c>
      <c r="Z3096" t="s">
        <v>297</v>
      </c>
      <c r="AA3096" t="s">
        <v>2046</v>
      </c>
      <c r="AB3096" t="str">
        <f>+LEFT(AA3096,1)</f>
        <v>F</v>
      </c>
      <c r="AC3096" s="6">
        <f>DEGREES(ACOS(SIN(Resultats!$H$11)*SIN(RADIANS(N3096))+COS(Resultats!$H$11)*COS(RADIANS(N3096))*COS(Resultats!$E$11-RADIANS(M3096))))</f>
        <v>95.369638518823166</v>
      </c>
      <c r="AD3096">
        <f>+IF(AB3096=Data!$E$18,1,0)</f>
        <v>0</v>
      </c>
      <c r="AE3096">
        <f>+IF(AC3096&lt;Data!$B$17,1,0)</f>
        <v>0</v>
      </c>
      <c r="AF3096" s="7">
        <f>+IF(AND(AD3096,AE3096),1,0)</f>
        <v>0</v>
      </c>
    </row>
    <row r="3097" spans="1:32" x14ac:dyDescent="0.2">
      <c r="A3097">
        <v>627</v>
      </c>
      <c r="B3097" t="s">
        <v>2736</v>
      </c>
      <c r="C3097">
        <v>13267</v>
      </c>
      <c r="D3097">
        <v>23011</v>
      </c>
      <c r="E3097">
        <v>2</v>
      </c>
      <c r="F3097">
        <v>11</v>
      </c>
      <c r="G3097">
        <v>29</v>
      </c>
      <c r="H3097" t="s">
        <v>24</v>
      </c>
      <c r="I3097">
        <v>57</v>
      </c>
      <c r="J3097">
        <v>38</v>
      </c>
      <c r="K3097">
        <v>45</v>
      </c>
      <c r="L3097">
        <v>2.1913888888888886</v>
      </c>
      <c r="M3097">
        <v>32.87083333333333</v>
      </c>
      <c r="N3097">
        <v>57.645833333333336</v>
      </c>
      <c r="O3097">
        <v>6.36</v>
      </c>
      <c r="Q3097">
        <v>0.33</v>
      </c>
      <c r="S3097">
        <v>-0.43</v>
      </c>
      <c r="U3097">
        <v>0.26</v>
      </c>
      <c r="Y3097" t="s">
        <v>2737</v>
      </c>
      <c r="Z3097" t="s">
        <v>2737</v>
      </c>
      <c r="AA3097" t="s">
        <v>15423</v>
      </c>
      <c r="AB3097" t="str">
        <f>+LEFT(AA3097,1)</f>
        <v>B</v>
      </c>
      <c r="AC3097" s="6">
        <f>DEGREES(ACOS(SIN(Resultats!$H$11)*SIN(RADIANS(N3097))+COS(Resultats!$H$11)*COS(RADIANS(N3097))*COS(Resultats!$E$11-RADIANS(M3097))))</f>
        <v>95.37248277380526</v>
      </c>
      <c r="AD3097">
        <f>+IF(AB3097=Data!$E$18,1,0)</f>
        <v>0</v>
      </c>
      <c r="AE3097">
        <f>+IF(AC3097&lt;Data!$B$17,1,0)</f>
        <v>0</v>
      </c>
      <c r="AF3097" s="7">
        <f>+IF(AND(AD3097,AE3097),1,0)</f>
        <v>0</v>
      </c>
    </row>
    <row r="3098" spans="1:32" x14ac:dyDescent="0.2">
      <c r="A3098">
        <v>6048</v>
      </c>
      <c r="B3098" t="s">
        <v>4582</v>
      </c>
      <c r="C3098">
        <v>145897</v>
      </c>
      <c r="D3098">
        <v>159793</v>
      </c>
      <c r="E3098">
        <v>16</v>
      </c>
      <c r="F3098">
        <v>13</v>
      </c>
      <c r="G3098">
        <v>50.9</v>
      </c>
      <c r="H3098" t="s">
        <v>26</v>
      </c>
      <c r="I3098">
        <v>11</v>
      </c>
      <c r="J3098">
        <v>50</v>
      </c>
      <c r="K3098">
        <v>15</v>
      </c>
      <c r="L3098">
        <v>16.230805555555555</v>
      </c>
      <c r="M3098">
        <v>243.46208333333334</v>
      </c>
      <c r="N3098">
        <v>-11.8375</v>
      </c>
      <c r="O3098">
        <v>5.22</v>
      </c>
      <c r="Q3098">
        <v>1.42</v>
      </c>
      <c r="S3098">
        <v>1.54</v>
      </c>
      <c r="U3098">
        <v>0.71</v>
      </c>
      <c r="Y3098" t="s">
        <v>105</v>
      </c>
      <c r="Z3098" t="s">
        <v>105</v>
      </c>
      <c r="AA3098" t="s">
        <v>133</v>
      </c>
      <c r="AB3098" t="str">
        <f>+LEFT(AA3098,1)</f>
        <v>K</v>
      </c>
      <c r="AC3098" s="6">
        <f>DEGREES(ACOS(SIN(Resultats!$H$11)*SIN(RADIANS(N3098))+COS(Resultats!$H$11)*COS(RADIANS(N3098))*COS(Resultats!$E$11-RADIANS(M3098))))</f>
        <v>95.383835048245473</v>
      </c>
      <c r="AD3098">
        <f>+IF(AB3098=Data!$E$18,1,0)</f>
        <v>0</v>
      </c>
      <c r="AE3098">
        <f>+IF(AC3098&lt;Data!$B$17,1,0)</f>
        <v>0</v>
      </c>
      <c r="AF3098" s="7">
        <f>+IF(AND(AD3098,AE3098),1,0)</f>
        <v>0</v>
      </c>
    </row>
    <row r="3099" spans="1:32" x14ac:dyDescent="0.2">
      <c r="A3099">
        <v>6169</v>
      </c>
      <c r="C3099">
        <v>149632</v>
      </c>
      <c r="D3099">
        <v>102259</v>
      </c>
      <c r="E3099">
        <v>16</v>
      </c>
      <c r="F3099">
        <v>35</v>
      </c>
      <c r="G3099">
        <v>26.3</v>
      </c>
      <c r="H3099" t="s">
        <v>24</v>
      </c>
      <c r="I3099">
        <v>17</v>
      </c>
      <c r="J3099">
        <v>3</v>
      </c>
      <c r="K3099">
        <v>26</v>
      </c>
      <c r="L3099">
        <v>16.590638888888886</v>
      </c>
      <c r="M3099">
        <v>248.85958333333329</v>
      </c>
      <c r="N3099">
        <v>17.057222222222222</v>
      </c>
      <c r="O3099">
        <v>6.41</v>
      </c>
      <c r="Q3099">
        <v>0.05</v>
      </c>
      <c r="S3099">
        <v>0</v>
      </c>
      <c r="Y3099" t="s">
        <v>114</v>
      </c>
      <c r="Z3099" t="s">
        <v>114</v>
      </c>
      <c r="AA3099" t="s">
        <v>18</v>
      </c>
      <c r="AB3099" t="str">
        <f>+LEFT(AA3099,1)</f>
        <v>A</v>
      </c>
      <c r="AC3099" s="6">
        <f>DEGREES(ACOS(SIN(Resultats!$H$11)*SIN(RADIANS(N3099))+COS(Resultats!$H$11)*COS(RADIANS(N3099))*COS(Resultats!$E$11-RADIANS(M3099))))</f>
        <v>95.397577170841174</v>
      </c>
      <c r="AD3099">
        <f>+IF(AB3099=Data!$E$18,1,0)</f>
        <v>1</v>
      </c>
      <c r="AE3099">
        <f>+IF(AC3099&lt;Data!$B$17,1,0)</f>
        <v>0</v>
      </c>
      <c r="AF3099" s="7">
        <f>+IF(AND(AD3099,AE3099),1,0)</f>
        <v>0</v>
      </c>
    </row>
    <row r="3100" spans="1:32" x14ac:dyDescent="0.2">
      <c r="A3100">
        <v>6536</v>
      </c>
      <c r="B3100" t="s">
        <v>4092</v>
      </c>
      <c r="C3100">
        <v>159181</v>
      </c>
      <c r="D3100">
        <v>30429</v>
      </c>
      <c r="E3100">
        <v>17</v>
      </c>
      <c r="F3100">
        <v>30</v>
      </c>
      <c r="G3100">
        <v>26</v>
      </c>
      <c r="H3100" t="s">
        <v>24</v>
      </c>
      <c r="I3100">
        <v>52</v>
      </c>
      <c r="J3100">
        <v>18</v>
      </c>
      <c r="K3100">
        <v>5</v>
      </c>
      <c r="L3100">
        <v>17.507222222222222</v>
      </c>
      <c r="M3100">
        <v>262.60833333333335</v>
      </c>
      <c r="N3100">
        <v>52.301388888888887</v>
      </c>
      <c r="O3100">
        <v>2.79</v>
      </c>
      <c r="Q3100">
        <v>0.98</v>
      </c>
      <c r="S3100">
        <v>0.64</v>
      </c>
      <c r="U3100">
        <v>0.48</v>
      </c>
      <c r="Y3100" t="s">
        <v>4574</v>
      </c>
      <c r="Z3100" t="s">
        <v>7885</v>
      </c>
      <c r="AA3100" t="s">
        <v>15421</v>
      </c>
      <c r="AB3100" t="str">
        <f>+LEFT(AA3100,1)</f>
        <v>G</v>
      </c>
      <c r="AC3100" s="6">
        <f>DEGREES(ACOS(SIN(Resultats!$H$11)*SIN(RADIANS(N3100))+COS(Resultats!$H$11)*COS(RADIANS(N3100))*COS(Resultats!$E$11-RADIANS(M3100))))</f>
        <v>95.400281247472122</v>
      </c>
      <c r="AD3100">
        <f>+IF(AB3100=Data!$E$18,1,0)</f>
        <v>0</v>
      </c>
      <c r="AE3100">
        <f>+IF(AC3100&lt;Data!$B$17,1,0)</f>
        <v>0</v>
      </c>
      <c r="AF3100" s="7">
        <f>+IF(AND(AD3100,AE3100),1,0)</f>
        <v>0</v>
      </c>
    </row>
    <row r="3101" spans="1:32" x14ac:dyDescent="0.2">
      <c r="A3101">
        <v>1162</v>
      </c>
      <c r="B3101" t="s">
        <v>3154</v>
      </c>
      <c r="C3101">
        <v>23614</v>
      </c>
      <c r="D3101">
        <v>149158</v>
      </c>
      <c r="E3101">
        <v>3</v>
      </c>
      <c r="F3101">
        <v>46</v>
      </c>
      <c r="G3101">
        <v>8.5</v>
      </c>
      <c r="H3101" t="s">
        <v>26</v>
      </c>
      <c r="I3101">
        <v>12</v>
      </c>
      <c r="J3101">
        <v>6</v>
      </c>
      <c r="K3101">
        <v>6</v>
      </c>
      <c r="L3101">
        <v>3.7690277777777776</v>
      </c>
      <c r="M3101">
        <v>56.535416666666663</v>
      </c>
      <c r="N3101">
        <v>-12.101666666666667</v>
      </c>
      <c r="O3101">
        <v>4.42</v>
      </c>
      <c r="Q3101">
        <v>1.63</v>
      </c>
      <c r="S3101">
        <v>2.0099999999999998</v>
      </c>
      <c r="U3101">
        <v>1.05</v>
      </c>
      <c r="Y3101" t="s">
        <v>353</v>
      </c>
      <c r="Z3101" t="s">
        <v>353</v>
      </c>
      <c r="AA3101" t="s">
        <v>15418</v>
      </c>
      <c r="AB3101" t="str">
        <f>+LEFT(AA3101,1)</f>
        <v>M</v>
      </c>
      <c r="AC3101" s="6">
        <f>DEGREES(ACOS(SIN(Resultats!$H$11)*SIN(RADIANS(N3101))+COS(Resultats!$H$11)*COS(RADIANS(N3101))*COS(Resultats!$E$11-RADIANS(M3101))))</f>
        <v>95.428051125568672</v>
      </c>
      <c r="AD3101">
        <f>+IF(AB3101=Data!$E$18,1,0)</f>
        <v>0</v>
      </c>
      <c r="AE3101">
        <f>+IF(AC3101&lt;Data!$B$17,1,0)</f>
        <v>0</v>
      </c>
      <c r="AF3101" s="7">
        <f>+IF(AND(AD3101,AE3101),1,0)</f>
        <v>0</v>
      </c>
    </row>
    <row r="3102" spans="1:32" x14ac:dyDescent="0.2">
      <c r="A3102">
        <v>6467</v>
      </c>
      <c r="C3102">
        <v>157373</v>
      </c>
      <c r="D3102">
        <v>46651</v>
      </c>
      <c r="E3102">
        <v>17</v>
      </c>
      <c r="F3102">
        <v>20</v>
      </c>
      <c r="G3102">
        <v>33.6</v>
      </c>
      <c r="H3102" t="s">
        <v>24</v>
      </c>
      <c r="I3102">
        <v>48</v>
      </c>
      <c r="J3102">
        <v>11</v>
      </c>
      <c r="K3102">
        <v>18</v>
      </c>
      <c r="L3102">
        <v>17.342666666666666</v>
      </c>
      <c r="M3102">
        <v>260.14</v>
      </c>
      <c r="N3102">
        <v>48.188333333333333</v>
      </c>
      <c r="O3102">
        <v>6.43</v>
      </c>
      <c r="Q3102">
        <v>0.43</v>
      </c>
      <c r="S3102">
        <v>-0.08</v>
      </c>
      <c r="Y3102" t="s">
        <v>79</v>
      </c>
      <c r="Z3102" t="s">
        <v>79</v>
      </c>
      <c r="AA3102" t="s">
        <v>2046</v>
      </c>
      <c r="AB3102" t="str">
        <f>+LEFT(AA3102,1)</f>
        <v>F</v>
      </c>
      <c r="AC3102" s="6">
        <f>DEGREES(ACOS(SIN(Resultats!$H$11)*SIN(RADIANS(N3102))+COS(Resultats!$H$11)*COS(RADIANS(N3102))*COS(Resultats!$E$11-RADIANS(M3102))))</f>
        <v>95.545442056384204</v>
      </c>
      <c r="AD3102">
        <f>+IF(AB3102=Data!$E$18,1,0)</f>
        <v>0</v>
      </c>
      <c r="AE3102">
        <f>+IF(AC3102&lt;Data!$B$17,1,0)</f>
        <v>0</v>
      </c>
      <c r="AF3102" s="7">
        <f>+IF(AND(AD3102,AE3102),1,0)</f>
        <v>0</v>
      </c>
    </row>
    <row r="3103" spans="1:32" x14ac:dyDescent="0.2">
      <c r="A3103">
        <v>876</v>
      </c>
      <c r="C3103">
        <v>18339</v>
      </c>
      <c r="D3103">
        <v>56036</v>
      </c>
      <c r="E3103">
        <v>2</v>
      </c>
      <c r="F3103">
        <v>58</v>
      </c>
      <c r="G3103">
        <v>2.2999999999999998</v>
      </c>
      <c r="H3103" t="s">
        <v>24</v>
      </c>
      <c r="I3103">
        <v>38</v>
      </c>
      <c r="J3103">
        <v>36</v>
      </c>
      <c r="K3103">
        <v>54</v>
      </c>
      <c r="L3103">
        <v>2.9673055555555559</v>
      </c>
      <c r="M3103">
        <v>44.509583333333339</v>
      </c>
      <c r="N3103">
        <v>38.615000000000002</v>
      </c>
      <c r="O3103">
        <v>6.04</v>
      </c>
      <c r="Q3103">
        <v>1.41</v>
      </c>
      <c r="X3103" t="s">
        <v>27</v>
      </c>
      <c r="Y3103" t="s">
        <v>133</v>
      </c>
      <c r="Z3103" t="s">
        <v>9573</v>
      </c>
      <c r="AA3103" t="s">
        <v>133</v>
      </c>
      <c r="AB3103" t="str">
        <f>+LEFT(AA3103,1)</f>
        <v>K</v>
      </c>
      <c r="AC3103" s="6">
        <f>DEGREES(ACOS(SIN(Resultats!$H$11)*SIN(RADIANS(N3103))+COS(Resultats!$H$11)*COS(RADIANS(N3103))*COS(Resultats!$E$11-RADIANS(M3103))))</f>
        <v>95.574573247963215</v>
      </c>
      <c r="AD3103">
        <f>+IF(AB3103=Data!$E$18,1,0)</f>
        <v>0</v>
      </c>
      <c r="AE3103">
        <f>+IF(AC3103&lt;Data!$B$17,1,0)</f>
        <v>0</v>
      </c>
      <c r="AF3103" s="7">
        <f>+IF(AND(AD3103,AE3103),1,0)</f>
        <v>0</v>
      </c>
    </row>
    <row r="3104" spans="1:32" x14ac:dyDescent="0.2">
      <c r="A3104">
        <v>200</v>
      </c>
      <c r="C3104">
        <v>4295</v>
      </c>
      <c r="D3104">
        <v>11380</v>
      </c>
      <c r="E3104">
        <v>0</v>
      </c>
      <c r="F3104">
        <v>46</v>
      </c>
      <c r="G3104">
        <v>39</v>
      </c>
      <c r="H3104" t="s">
        <v>24</v>
      </c>
      <c r="I3104">
        <v>69</v>
      </c>
      <c r="J3104">
        <v>19</v>
      </c>
      <c r="K3104">
        <v>30</v>
      </c>
      <c r="L3104">
        <v>0.77749999999999997</v>
      </c>
      <c r="M3104">
        <v>11.6625</v>
      </c>
      <c r="N3104">
        <v>69.325000000000003</v>
      </c>
      <c r="O3104">
        <v>6.33</v>
      </c>
      <c r="P3104" t="s">
        <v>103</v>
      </c>
      <c r="Y3104" t="s">
        <v>266</v>
      </c>
      <c r="Z3104" t="s">
        <v>266</v>
      </c>
      <c r="AA3104" t="s">
        <v>15428</v>
      </c>
      <c r="AB3104" t="str">
        <f>+LEFT(AA3104,1)</f>
        <v>F</v>
      </c>
      <c r="AC3104" s="6">
        <f>DEGREES(ACOS(SIN(Resultats!$H$11)*SIN(RADIANS(N3104))+COS(Resultats!$H$11)*COS(RADIANS(N3104))*COS(Resultats!$E$11-RADIANS(M3104))))</f>
        <v>95.5834013760836</v>
      </c>
      <c r="AD3104">
        <f>+IF(AB3104=Data!$E$18,1,0)</f>
        <v>0</v>
      </c>
      <c r="AE3104">
        <f>+IF(AC3104&lt;Data!$B$17,1,0)</f>
        <v>0</v>
      </c>
      <c r="AF3104" s="7">
        <f>+IF(AND(AD3104,AE3104),1,0)</f>
        <v>0</v>
      </c>
    </row>
    <row r="3105" spans="1:32" x14ac:dyDescent="0.2">
      <c r="A3105">
        <v>1116</v>
      </c>
      <c r="C3105">
        <v>22798</v>
      </c>
      <c r="D3105">
        <v>130639</v>
      </c>
      <c r="E3105">
        <v>3</v>
      </c>
      <c r="F3105">
        <v>39</v>
      </c>
      <c r="G3105">
        <v>38.299999999999997</v>
      </c>
      <c r="H3105" t="s">
        <v>26</v>
      </c>
      <c r="I3105">
        <v>3</v>
      </c>
      <c r="J3105">
        <v>23</v>
      </c>
      <c r="K3105">
        <v>35</v>
      </c>
      <c r="L3105">
        <v>3.6606388888888888</v>
      </c>
      <c r="M3105">
        <v>54.90958333333333</v>
      </c>
      <c r="N3105">
        <v>-3.3930555555555557</v>
      </c>
      <c r="O3105">
        <v>6.23</v>
      </c>
      <c r="Q3105">
        <v>1.04</v>
      </c>
      <c r="S3105">
        <v>0.89</v>
      </c>
      <c r="Y3105" t="s">
        <v>235</v>
      </c>
      <c r="Z3105" t="s">
        <v>235</v>
      </c>
      <c r="AA3105" t="s">
        <v>235</v>
      </c>
      <c r="AB3105" t="str">
        <f>+LEFT(AA3105,1)</f>
        <v>G</v>
      </c>
      <c r="AC3105" s="6">
        <f>DEGREES(ACOS(SIN(Resultats!$H$11)*SIN(RADIANS(N3105))+COS(Resultats!$H$11)*COS(RADIANS(N3105))*COS(Resultats!$E$11-RADIANS(M3105))))</f>
        <v>95.595456680084311</v>
      </c>
      <c r="AD3105">
        <f>+IF(AB3105=Data!$E$18,1,0)</f>
        <v>0</v>
      </c>
      <c r="AE3105">
        <f>+IF(AC3105&lt;Data!$B$17,1,0)</f>
        <v>0</v>
      </c>
      <c r="AF3105" s="7">
        <f>+IF(AND(AD3105,AE3105),1,0)</f>
        <v>0</v>
      </c>
    </row>
    <row r="3106" spans="1:32" x14ac:dyDescent="0.2">
      <c r="A3106">
        <v>1099</v>
      </c>
      <c r="C3106">
        <v>22468</v>
      </c>
      <c r="D3106">
        <v>111291</v>
      </c>
      <c r="E3106">
        <v>3</v>
      </c>
      <c r="F3106">
        <v>36</v>
      </c>
      <c r="G3106">
        <v>47.3</v>
      </c>
      <c r="H3106" t="s">
        <v>24</v>
      </c>
      <c r="I3106">
        <v>0</v>
      </c>
      <c r="J3106">
        <v>35</v>
      </c>
      <c r="K3106">
        <v>16</v>
      </c>
      <c r="L3106">
        <v>3.6131388888888889</v>
      </c>
      <c r="M3106">
        <v>54.197083333333332</v>
      </c>
      <c r="N3106">
        <v>0.58777777777777784</v>
      </c>
      <c r="O3106">
        <v>5.71</v>
      </c>
      <c r="Q3106">
        <v>0.92</v>
      </c>
      <c r="S3106">
        <v>0.46</v>
      </c>
      <c r="U3106">
        <v>0.39</v>
      </c>
      <c r="V3106" t="s">
        <v>93</v>
      </c>
      <c r="Y3106" t="s">
        <v>3099</v>
      </c>
      <c r="Z3106" t="s">
        <v>3099</v>
      </c>
      <c r="AA3106" t="s">
        <v>28</v>
      </c>
      <c r="AB3106" t="str">
        <f>+LEFT(AA3106,1)</f>
        <v>G</v>
      </c>
      <c r="AC3106" s="6">
        <f>DEGREES(ACOS(SIN(Resultats!$H$11)*SIN(RADIANS(N3106))+COS(Resultats!$H$11)*COS(RADIANS(N3106))*COS(Resultats!$E$11-RADIANS(M3106))))</f>
        <v>95.611594544825337</v>
      </c>
      <c r="AD3106">
        <f>+IF(AB3106=Data!$E$18,1,0)</f>
        <v>0</v>
      </c>
      <c r="AE3106">
        <f>+IF(AC3106&lt;Data!$B$17,1,0)</f>
        <v>0</v>
      </c>
      <c r="AF3106" s="7">
        <f>+IF(AND(AD3106,AE3106),1,0)</f>
        <v>0</v>
      </c>
    </row>
    <row r="3107" spans="1:32" x14ac:dyDescent="0.2">
      <c r="A3107">
        <v>1101</v>
      </c>
      <c r="B3107" t="s">
        <v>3103</v>
      </c>
      <c r="C3107">
        <v>22484</v>
      </c>
      <c r="D3107">
        <v>111292</v>
      </c>
      <c r="E3107">
        <v>3</v>
      </c>
      <c r="F3107">
        <v>36</v>
      </c>
      <c r="G3107">
        <v>52.4</v>
      </c>
      <c r="H3107" t="s">
        <v>24</v>
      </c>
      <c r="I3107">
        <v>0</v>
      </c>
      <c r="J3107">
        <v>24</v>
      </c>
      <c r="K3107">
        <v>6</v>
      </c>
      <c r="L3107">
        <v>3.6145555555555555</v>
      </c>
      <c r="M3107">
        <v>54.218333333333334</v>
      </c>
      <c r="N3107">
        <v>0.40166666666666667</v>
      </c>
      <c r="O3107">
        <v>4.28</v>
      </c>
      <c r="Q3107">
        <v>0.57999999999999996</v>
      </c>
      <c r="S3107">
        <v>7.0000000000000007E-2</v>
      </c>
      <c r="U3107">
        <v>0.32</v>
      </c>
      <c r="Y3107" t="s">
        <v>3104</v>
      </c>
      <c r="Z3107" t="s">
        <v>6684</v>
      </c>
      <c r="AA3107" t="s">
        <v>15430</v>
      </c>
      <c r="AB3107" t="str">
        <f>+LEFT(AA3107,1)</f>
        <v>F</v>
      </c>
      <c r="AC3107" s="6">
        <f>DEGREES(ACOS(SIN(Resultats!$H$11)*SIN(RADIANS(N3107))+COS(Resultats!$H$11)*COS(RADIANS(N3107))*COS(Resultats!$E$11-RADIANS(M3107))))</f>
        <v>95.623307633276397</v>
      </c>
      <c r="AD3107">
        <f>+IF(AB3107=Data!$E$18,1,0)</f>
        <v>0</v>
      </c>
      <c r="AE3107">
        <f>+IF(AC3107&lt;Data!$B$17,1,0)</f>
        <v>0</v>
      </c>
      <c r="AF3107" s="7">
        <f>+IF(AND(AD3107,AE3107),1,0)</f>
        <v>0</v>
      </c>
    </row>
    <row r="3108" spans="1:32" x14ac:dyDescent="0.2">
      <c r="A3108">
        <v>1039</v>
      </c>
      <c r="C3108">
        <v>21379</v>
      </c>
      <c r="D3108">
        <v>93439</v>
      </c>
      <c r="E3108">
        <v>3</v>
      </c>
      <c r="F3108">
        <v>27</v>
      </c>
      <c r="G3108">
        <v>18.7</v>
      </c>
      <c r="H3108" t="s">
        <v>24</v>
      </c>
      <c r="I3108">
        <v>12</v>
      </c>
      <c r="J3108">
        <v>44</v>
      </c>
      <c r="K3108">
        <v>6</v>
      </c>
      <c r="L3108">
        <v>3.4551944444444445</v>
      </c>
      <c r="M3108">
        <v>51.827916666666667</v>
      </c>
      <c r="N3108">
        <v>12.734999999999999</v>
      </c>
      <c r="O3108">
        <v>6.28</v>
      </c>
      <c r="Q3108">
        <v>-0.02</v>
      </c>
      <c r="S3108">
        <v>-7.0000000000000007E-2</v>
      </c>
      <c r="Y3108" t="s">
        <v>128</v>
      </c>
      <c r="Z3108" t="s">
        <v>128</v>
      </c>
      <c r="AA3108" t="s">
        <v>2210</v>
      </c>
      <c r="AB3108" t="str">
        <f>+LEFT(AA3108,1)</f>
        <v>A</v>
      </c>
      <c r="AC3108" s="6">
        <f>DEGREES(ACOS(SIN(Resultats!$H$11)*SIN(RADIANS(N3108))+COS(Resultats!$H$11)*COS(RADIANS(N3108))*COS(Resultats!$E$11-RADIANS(M3108))))</f>
        <v>95.639217976675567</v>
      </c>
      <c r="AD3108">
        <f>+IF(AB3108=Data!$E$18,1,0)</f>
        <v>1</v>
      </c>
      <c r="AE3108">
        <f>+IF(AC3108&lt;Data!$B$17,1,0)</f>
        <v>0</v>
      </c>
      <c r="AF3108" s="7">
        <f>+IF(AND(AD3108,AE3108),1,0)</f>
        <v>0</v>
      </c>
    </row>
    <row r="3109" spans="1:32" x14ac:dyDescent="0.2">
      <c r="A3109">
        <v>1121</v>
      </c>
      <c r="B3109" t="s">
        <v>3115</v>
      </c>
      <c r="C3109">
        <v>22920</v>
      </c>
      <c r="D3109">
        <v>130652</v>
      </c>
      <c r="E3109">
        <v>3</v>
      </c>
      <c r="F3109">
        <v>40</v>
      </c>
      <c r="G3109">
        <v>38.299999999999997</v>
      </c>
      <c r="H3109" t="s">
        <v>26</v>
      </c>
      <c r="I3109">
        <v>5</v>
      </c>
      <c r="J3109">
        <v>12</v>
      </c>
      <c r="K3109">
        <v>38</v>
      </c>
      <c r="L3109">
        <v>3.6773055555555554</v>
      </c>
      <c r="M3109">
        <v>55.15958333333333</v>
      </c>
      <c r="N3109">
        <v>-5.2105555555555556</v>
      </c>
      <c r="O3109">
        <v>5.53</v>
      </c>
      <c r="Q3109">
        <v>-0.15</v>
      </c>
      <c r="S3109">
        <v>-0.56999999999999995</v>
      </c>
      <c r="Y3109" t="s">
        <v>3116</v>
      </c>
      <c r="Z3109" t="s">
        <v>39</v>
      </c>
      <c r="AA3109" t="s">
        <v>5040</v>
      </c>
      <c r="AB3109" t="str">
        <f>+LEFT(AA3109,1)</f>
        <v>B</v>
      </c>
      <c r="AC3109" s="6">
        <f>DEGREES(ACOS(SIN(Resultats!$H$11)*SIN(RADIANS(N3109))+COS(Resultats!$H$11)*COS(RADIANS(N3109))*COS(Resultats!$E$11-RADIANS(M3109))))</f>
        <v>95.654266815971653</v>
      </c>
      <c r="AD3109">
        <f>+IF(AB3109=Data!$E$18,1,0)</f>
        <v>0</v>
      </c>
      <c r="AE3109">
        <f>+IF(AC3109&lt;Data!$B$17,1,0)</f>
        <v>0</v>
      </c>
      <c r="AF3109" s="7">
        <f>+IF(AND(AD3109,AE3109),1,0)</f>
        <v>0</v>
      </c>
    </row>
    <row r="3110" spans="1:32" x14ac:dyDescent="0.2">
      <c r="A3110">
        <v>7013</v>
      </c>
      <c r="C3110">
        <v>172569</v>
      </c>
      <c r="D3110">
        <v>17947</v>
      </c>
      <c r="E3110">
        <v>18</v>
      </c>
      <c r="F3110">
        <v>36</v>
      </c>
      <c r="G3110">
        <v>13.3</v>
      </c>
      <c r="H3110" t="s">
        <v>24</v>
      </c>
      <c r="I3110">
        <v>65</v>
      </c>
      <c r="J3110">
        <v>29</v>
      </c>
      <c r="K3110">
        <v>19</v>
      </c>
      <c r="L3110">
        <v>18.603694444444447</v>
      </c>
      <c r="M3110">
        <v>279.0554166666667</v>
      </c>
      <c r="N3110">
        <v>65.488611111111112</v>
      </c>
      <c r="O3110">
        <v>6.06</v>
      </c>
      <c r="Q3110">
        <v>0.28000000000000003</v>
      </c>
      <c r="S3110">
        <v>0.09</v>
      </c>
      <c r="Y3110" t="s">
        <v>264</v>
      </c>
      <c r="Z3110" t="s">
        <v>264</v>
      </c>
      <c r="AA3110" t="s">
        <v>2891</v>
      </c>
      <c r="AB3110" t="str">
        <f>+LEFT(AA3110,1)</f>
        <v>F</v>
      </c>
      <c r="AC3110" s="6">
        <f>DEGREES(ACOS(SIN(Resultats!$H$11)*SIN(RADIANS(N3110))+COS(Resultats!$H$11)*COS(RADIANS(N3110))*COS(Resultats!$E$11-RADIANS(M3110))))</f>
        <v>95.706371280121388</v>
      </c>
      <c r="AD3110">
        <f>+IF(AB3110=Data!$E$18,1,0)</f>
        <v>0</v>
      </c>
      <c r="AE3110">
        <f>+IF(AC3110&lt;Data!$B$17,1,0)</f>
        <v>0</v>
      </c>
      <c r="AF3110" s="7">
        <f>+IF(AND(AD3110,AE3110),1,0)</f>
        <v>0</v>
      </c>
    </row>
    <row r="3111" spans="1:32" x14ac:dyDescent="0.2">
      <c r="A3111">
        <v>1136</v>
      </c>
      <c r="B3111" t="s">
        <v>3131</v>
      </c>
      <c r="C3111">
        <v>23249</v>
      </c>
      <c r="D3111">
        <v>130686</v>
      </c>
      <c r="E3111">
        <v>3</v>
      </c>
      <c r="F3111">
        <v>43</v>
      </c>
      <c r="G3111">
        <v>14.9</v>
      </c>
      <c r="H3111" t="s">
        <v>26</v>
      </c>
      <c r="I3111">
        <v>9</v>
      </c>
      <c r="J3111">
        <v>45</v>
      </c>
      <c r="K3111">
        <v>48</v>
      </c>
      <c r="L3111">
        <v>3.7208055555555557</v>
      </c>
      <c r="M3111">
        <v>55.812083333333334</v>
      </c>
      <c r="N3111">
        <v>-9.7633333333333336</v>
      </c>
      <c r="O3111">
        <v>3.54</v>
      </c>
      <c r="Q3111">
        <v>0.92</v>
      </c>
      <c r="S3111">
        <v>0.69</v>
      </c>
      <c r="U3111">
        <v>0.5</v>
      </c>
      <c r="Y3111" t="s">
        <v>3133</v>
      </c>
      <c r="Z3111" t="s">
        <v>3133</v>
      </c>
      <c r="AA3111" t="s">
        <v>197</v>
      </c>
      <c r="AB3111" t="str">
        <f>+LEFT(AA3111,1)</f>
        <v>K</v>
      </c>
      <c r="AC3111" s="6">
        <f>DEGREES(ACOS(SIN(Resultats!$H$11)*SIN(RADIANS(N3111))+COS(Resultats!$H$11)*COS(RADIANS(N3111))*COS(Resultats!$E$11-RADIANS(M3111))))</f>
        <v>95.757819330110891</v>
      </c>
      <c r="AD3111">
        <f>+IF(AB3111=Data!$E$18,1,0)</f>
        <v>0</v>
      </c>
      <c r="AE3111">
        <f>+IF(AC3111&lt;Data!$B$17,1,0)</f>
        <v>0</v>
      </c>
      <c r="AF3111" s="7">
        <f>+IF(AND(AD3111,AE3111),1,0)</f>
        <v>0</v>
      </c>
    </row>
    <row r="3112" spans="1:32" x14ac:dyDescent="0.2">
      <c r="A3112">
        <v>6279</v>
      </c>
      <c r="B3112" t="s">
        <v>4749</v>
      </c>
      <c r="C3112">
        <v>152598</v>
      </c>
      <c r="D3112">
        <v>65627</v>
      </c>
      <c r="E3112">
        <v>16</v>
      </c>
      <c r="F3112">
        <v>52</v>
      </c>
      <c r="G3112">
        <v>58.1</v>
      </c>
      <c r="H3112" t="s">
        <v>24</v>
      </c>
      <c r="I3112">
        <v>31</v>
      </c>
      <c r="J3112">
        <v>42</v>
      </c>
      <c r="K3112">
        <v>6</v>
      </c>
      <c r="L3112">
        <v>16.882805555555557</v>
      </c>
      <c r="M3112">
        <v>253.24208333333334</v>
      </c>
      <c r="N3112">
        <v>31.701666666666664</v>
      </c>
      <c r="O3112">
        <v>5.32</v>
      </c>
      <c r="Q3112">
        <v>0.28999999999999998</v>
      </c>
      <c r="S3112">
        <v>-0.02</v>
      </c>
      <c r="Y3112" t="s">
        <v>4750</v>
      </c>
      <c r="Z3112" t="s">
        <v>4750</v>
      </c>
      <c r="AA3112" t="s">
        <v>2891</v>
      </c>
      <c r="AB3112" t="str">
        <f>+LEFT(AA3112,1)</f>
        <v>F</v>
      </c>
      <c r="AC3112" s="6">
        <f>DEGREES(ACOS(SIN(Resultats!$H$11)*SIN(RADIANS(N3112))+COS(Resultats!$H$11)*COS(RADIANS(N3112))*COS(Resultats!$E$11-RADIANS(M3112))))</f>
        <v>95.778100226601367</v>
      </c>
      <c r="AD3112">
        <f>+IF(AB3112=Data!$E$18,1,0)</f>
        <v>0</v>
      </c>
      <c r="AE3112">
        <f>+IF(AC3112&lt;Data!$B$17,1,0)</f>
        <v>0</v>
      </c>
      <c r="AF3112" s="7">
        <f>+IF(AND(AD3112,AE3112),1,0)</f>
        <v>0</v>
      </c>
    </row>
    <row r="3113" spans="1:32" x14ac:dyDescent="0.2">
      <c r="A3113">
        <v>1139</v>
      </c>
      <c r="C3113">
        <v>23281</v>
      </c>
      <c r="D3113">
        <v>149132</v>
      </c>
      <c r="E3113">
        <v>3</v>
      </c>
      <c r="F3113">
        <v>43</v>
      </c>
      <c r="G3113">
        <v>33.799999999999997</v>
      </c>
      <c r="H3113" t="s">
        <v>26</v>
      </c>
      <c r="I3113">
        <v>10</v>
      </c>
      <c r="J3113">
        <v>29</v>
      </c>
      <c r="K3113">
        <v>8</v>
      </c>
      <c r="L3113">
        <v>3.7260555555555555</v>
      </c>
      <c r="M3113">
        <v>55.890833333333333</v>
      </c>
      <c r="N3113">
        <v>-10.485555555555555</v>
      </c>
      <c r="O3113">
        <v>5.6</v>
      </c>
      <c r="Q3113">
        <v>0.22</v>
      </c>
      <c r="S3113">
        <v>0.1</v>
      </c>
      <c r="U3113">
        <v>0.12</v>
      </c>
      <c r="Y3113" t="s">
        <v>314</v>
      </c>
      <c r="Z3113" t="s">
        <v>314</v>
      </c>
      <c r="AA3113" t="s">
        <v>15427</v>
      </c>
      <c r="AB3113" t="str">
        <f>+LEFT(AA3113,1)</f>
        <v>A</v>
      </c>
      <c r="AC3113" s="6">
        <f>DEGREES(ACOS(SIN(Resultats!$H$11)*SIN(RADIANS(N3113))+COS(Resultats!$H$11)*COS(RADIANS(N3113))*COS(Resultats!$E$11-RADIANS(M3113))))</f>
        <v>95.796284350211494</v>
      </c>
      <c r="AD3113">
        <f>+IF(AB3113=Data!$E$18,1,0)</f>
        <v>1</v>
      </c>
      <c r="AE3113">
        <f>+IF(AC3113&lt;Data!$B$17,1,0)</f>
        <v>0</v>
      </c>
      <c r="AF3113" s="7">
        <f>+IF(AND(AD3113,AE3113),1,0)</f>
        <v>0</v>
      </c>
    </row>
    <row r="3114" spans="1:32" x14ac:dyDescent="0.2">
      <c r="A3114">
        <v>6258</v>
      </c>
      <c r="B3114" t="s">
        <v>4733</v>
      </c>
      <c r="C3114">
        <v>152173</v>
      </c>
      <c r="D3114">
        <v>84641</v>
      </c>
      <c r="E3114">
        <v>16</v>
      </c>
      <c r="F3114">
        <v>50</v>
      </c>
      <c r="G3114">
        <v>39</v>
      </c>
      <c r="H3114" t="s">
        <v>24</v>
      </c>
      <c r="I3114">
        <v>29</v>
      </c>
      <c r="J3114">
        <v>48</v>
      </c>
      <c r="K3114">
        <v>24</v>
      </c>
      <c r="L3114">
        <v>16.844166666666666</v>
      </c>
      <c r="M3114">
        <v>252.66249999999999</v>
      </c>
      <c r="N3114">
        <v>29.806666666666668</v>
      </c>
      <c r="O3114">
        <v>5.72</v>
      </c>
      <c r="Q3114">
        <v>1.6</v>
      </c>
      <c r="S3114">
        <v>1.92</v>
      </c>
      <c r="Y3114" t="s">
        <v>2679</v>
      </c>
      <c r="Z3114" t="s">
        <v>419</v>
      </c>
      <c r="AA3114" t="s">
        <v>2160</v>
      </c>
      <c r="AB3114" t="str">
        <f>+LEFT(AA3114,1)</f>
        <v>M</v>
      </c>
      <c r="AC3114" s="6">
        <f>DEGREES(ACOS(SIN(Resultats!$H$11)*SIN(RADIANS(N3114))+COS(Resultats!$H$11)*COS(RADIANS(N3114))*COS(Resultats!$E$11-RADIANS(M3114))))</f>
        <v>95.796891582693149</v>
      </c>
      <c r="AD3114">
        <f>+IF(AB3114=Data!$E$18,1,0)</f>
        <v>0</v>
      </c>
      <c r="AE3114">
        <f>+IF(AC3114&lt;Data!$B$17,1,0)</f>
        <v>0</v>
      </c>
      <c r="AF3114" s="7">
        <f>+IF(AND(AD3114,AE3114),1,0)</f>
        <v>0</v>
      </c>
    </row>
    <row r="3115" spans="1:32" x14ac:dyDescent="0.2">
      <c r="A3115">
        <v>954</v>
      </c>
      <c r="B3115" t="s">
        <v>2999</v>
      </c>
      <c r="C3115">
        <v>19832</v>
      </c>
      <c r="D3115">
        <v>75788</v>
      </c>
      <c r="E3115">
        <v>3</v>
      </c>
      <c r="F3115">
        <v>12</v>
      </c>
      <c r="G3115">
        <v>14.2</v>
      </c>
      <c r="H3115" t="s">
        <v>24</v>
      </c>
      <c r="I3115">
        <v>27</v>
      </c>
      <c r="J3115">
        <v>15</v>
      </c>
      <c r="K3115">
        <v>25</v>
      </c>
      <c r="L3115">
        <v>3.2039444444444447</v>
      </c>
      <c r="M3115">
        <v>48.05916666666667</v>
      </c>
      <c r="N3115">
        <v>27.256944444444443</v>
      </c>
      <c r="O3115">
        <v>5.79</v>
      </c>
      <c r="Q3115">
        <v>-0.12</v>
      </c>
      <c r="S3115">
        <v>-0.42</v>
      </c>
      <c r="Y3115" t="s">
        <v>2787</v>
      </c>
      <c r="Z3115" t="s">
        <v>2787</v>
      </c>
      <c r="AA3115" t="s">
        <v>5040</v>
      </c>
      <c r="AB3115" t="str">
        <f>+LEFT(AA3115,1)</f>
        <v>B</v>
      </c>
      <c r="AC3115" s="6">
        <f>DEGREES(ACOS(SIN(Resultats!$H$11)*SIN(RADIANS(N3115))+COS(Resultats!$H$11)*COS(RADIANS(N3115))*COS(Resultats!$E$11-RADIANS(M3115))))</f>
        <v>95.831631948446173</v>
      </c>
      <c r="AD3115">
        <f>+IF(AB3115=Data!$E$18,1,0)</f>
        <v>0</v>
      </c>
      <c r="AE3115">
        <f>+IF(AC3115&lt;Data!$B$17,1,0)</f>
        <v>0</v>
      </c>
      <c r="AF3115" s="7">
        <f>+IF(AND(AD3115,AE3115),1,0)</f>
        <v>0</v>
      </c>
    </row>
    <row r="3116" spans="1:32" x14ac:dyDescent="0.2">
      <c r="A3116">
        <v>6159</v>
      </c>
      <c r="B3116" t="s">
        <v>4667</v>
      </c>
      <c r="C3116">
        <v>149161</v>
      </c>
      <c r="D3116">
        <v>102234</v>
      </c>
      <c r="E3116">
        <v>16</v>
      </c>
      <c r="F3116">
        <v>32</v>
      </c>
      <c r="G3116">
        <v>36.299999999999997</v>
      </c>
      <c r="H3116" t="s">
        <v>24</v>
      </c>
      <c r="I3116">
        <v>11</v>
      </c>
      <c r="J3116">
        <v>29</v>
      </c>
      <c r="K3116">
        <v>17</v>
      </c>
      <c r="L3116">
        <v>16.543416666666669</v>
      </c>
      <c r="M3116">
        <v>248.15125</v>
      </c>
      <c r="N3116">
        <v>11.488055555555555</v>
      </c>
      <c r="O3116">
        <v>4.84</v>
      </c>
      <c r="Q3116">
        <v>1.49</v>
      </c>
      <c r="S3116">
        <v>1.83</v>
      </c>
      <c r="U3116">
        <v>0.86</v>
      </c>
      <c r="Y3116" t="s">
        <v>223</v>
      </c>
      <c r="Z3116" t="s">
        <v>223</v>
      </c>
      <c r="AA3116" t="s">
        <v>1411</v>
      </c>
      <c r="AB3116" t="str">
        <f>+LEFT(AA3116,1)</f>
        <v>K</v>
      </c>
      <c r="AC3116" s="6">
        <f>DEGREES(ACOS(SIN(Resultats!$H$11)*SIN(RADIANS(N3116))+COS(Resultats!$H$11)*COS(RADIANS(N3116))*COS(Resultats!$E$11-RADIANS(M3116))))</f>
        <v>95.868802293334255</v>
      </c>
      <c r="AD3116">
        <f>+IF(AB3116=Data!$E$18,1,0)</f>
        <v>0</v>
      </c>
      <c r="AE3116">
        <f>+IF(AC3116&lt;Data!$B$17,1,0)</f>
        <v>0</v>
      </c>
      <c r="AF3116" s="7">
        <f>+IF(AND(AD3116,AE3116),1,0)</f>
        <v>0</v>
      </c>
    </row>
    <row r="3117" spans="1:32" x14ac:dyDescent="0.2">
      <c r="A3117">
        <v>944</v>
      </c>
      <c r="B3117" t="s">
        <v>2994</v>
      </c>
      <c r="C3117">
        <v>19548</v>
      </c>
      <c r="D3117">
        <v>75757</v>
      </c>
      <c r="E3117">
        <v>3</v>
      </c>
      <c r="F3117">
        <v>9</v>
      </c>
      <c r="G3117">
        <v>36.700000000000003</v>
      </c>
      <c r="H3117" t="s">
        <v>24</v>
      </c>
      <c r="I3117">
        <v>29</v>
      </c>
      <c r="J3117">
        <v>4</v>
      </c>
      <c r="K3117">
        <v>37</v>
      </c>
      <c r="L3117">
        <v>3.1601944444444445</v>
      </c>
      <c r="M3117">
        <v>47.40291666666667</v>
      </c>
      <c r="N3117">
        <v>29.076944444444443</v>
      </c>
      <c r="O3117">
        <v>5.72</v>
      </c>
      <c r="Q3117">
        <v>0.12</v>
      </c>
      <c r="S3117">
        <v>-0.15</v>
      </c>
      <c r="Y3117" t="s">
        <v>111</v>
      </c>
      <c r="Z3117" t="s">
        <v>111</v>
      </c>
      <c r="AA3117" t="s">
        <v>1652</v>
      </c>
      <c r="AB3117" t="str">
        <f>+LEFT(AA3117,1)</f>
        <v>B</v>
      </c>
      <c r="AC3117" s="6">
        <f>DEGREES(ACOS(SIN(Resultats!$H$11)*SIN(RADIANS(N3117))+COS(Resultats!$H$11)*COS(RADIANS(N3117))*COS(Resultats!$E$11-RADIANS(M3117))))</f>
        <v>95.930430759685947</v>
      </c>
      <c r="AD3117">
        <f>+IF(AB3117=Data!$E$18,1,0)</f>
        <v>0</v>
      </c>
      <c r="AE3117">
        <f>+IF(AC3117&lt;Data!$B$17,1,0)</f>
        <v>0</v>
      </c>
      <c r="AF3117" s="7">
        <f>+IF(AND(AD3117,AE3117),1,0)</f>
        <v>0</v>
      </c>
    </row>
    <row r="3118" spans="1:32" x14ac:dyDescent="0.2">
      <c r="A3118">
        <v>6096</v>
      </c>
      <c r="C3118">
        <v>147550</v>
      </c>
      <c r="D3118">
        <v>141129</v>
      </c>
      <c r="E3118">
        <v>16</v>
      </c>
      <c r="F3118">
        <v>22</v>
      </c>
      <c r="G3118">
        <v>38.9</v>
      </c>
      <c r="H3118" t="s">
        <v>26</v>
      </c>
      <c r="I3118">
        <v>2</v>
      </c>
      <c r="J3118">
        <v>4</v>
      </c>
      <c r="K3118">
        <v>47</v>
      </c>
      <c r="L3118">
        <v>16.377472222222224</v>
      </c>
      <c r="M3118">
        <v>245.66208333333336</v>
      </c>
      <c r="N3118">
        <v>-2.0797222222222222</v>
      </c>
      <c r="O3118">
        <v>6.23</v>
      </c>
      <c r="Q3118">
        <v>7.0000000000000007E-2</v>
      </c>
      <c r="S3118">
        <v>-0.02</v>
      </c>
      <c r="Y3118" t="s">
        <v>102</v>
      </c>
      <c r="Z3118" t="s">
        <v>102</v>
      </c>
      <c r="AA3118" t="s">
        <v>5040</v>
      </c>
      <c r="AB3118" t="str">
        <f>+LEFT(AA3118,1)</f>
        <v>B</v>
      </c>
      <c r="AC3118" s="6">
        <f>DEGREES(ACOS(SIN(Resultats!$H$11)*SIN(RADIANS(N3118))+COS(Resultats!$H$11)*COS(RADIANS(N3118))*COS(Resultats!$E$11-RADIANS(M3118))))</f>
        <v>95.934993864657116</v>
      </c>
      <c r="AD3118">
        <f>+IF(AB3118=Data!$E$18,1,0)</f>
        <v>0</v>
      </c>
      <c r="AE3118">
        <f>+IF(AC3118&lt;Data!$B$17,1,0)</f>
        <v>0</v>
      </c>
      <c r="AF3118" s="7">
        <f>+IF(AND(AD3118,AE3118),1,0)</f>
        <v>0</v>
      </c>
    </row>
    <row r="3119" spans="1:32" x14ac:dyDescent="0.2">
      <c r="A3119">
        <v>6176</v>
      </c>
      <c r="C3119">
        <v>149822</v>
      </c>
      <c r="D3119">
        <v>102271</v>
      </c>
      <c r="E3119">
        <v>16</v>
      </c>
      <c r="F3119">
        <v>36</v>
      </c>
      <c r="G3119">
        <v>43</v>
      </c>
      <c r="H3119" t="s">
        <v>24</v>
      </c>
      <c r="I3119">
        <v>15</v>
      </c>
      <c r="J3119">
        <v>29</v>
      </c>
      <c r="K3119">
        <v>53</v>
      </c>
      <c r="L3119">
        <v>16.611944444444447</v>
      </c>
      <c r="M3119">
        <v>249.1791666666667</v>
      </c>
      <c r="N3119">
        <v>15.498055555555554</v>
      </c>
      <c r="O3119">
        <v>6.3</v>
      </c>
      <c r="Q3119">
        <v>-0.11</v>
      </c>
      <c r="S3119">
        <v>-0.18</v>
      </c>
      <c r="Y3119" t="s">
        <v>4681</v>
      </c>
      <c r="Z3119" t="s">
        <v>2787</v>
      </c>
      <c r="AA3119" t="s">
        <v>5040</v>
      </c>
      <c r="AB3119" t="str">
        <f>+LEFT(AA3119,1)</f>
        <v>B</v>
      </c>
      <c r="AC3119" s="6">
        <f>DEGREES(ACOS(SIN(Resultats!$H$11)*SIN(RADIANS(N3119))+COS(Resultats!$H$11)*COS(RADIANS(N3119))*COS(Resultats!$E$11-RADIANS(M3119))))</f>
        <v>96.026404859904602</v>
      </c>
      <c r="AD3119">
        <f>+IF(AB3119=Data!$E$18,1,0)</f>
        <v>0</v>
      </c>
      <c r="AE3119">
        <f>+IF(AC3119&lt;Data!$B$17,1,0)</f>
        <v>0</v>
      </c>
      <c r="AF3119" s="7">
        <f>+IF(AND(AD3119,AE3119),1,0)</f>
        <v>0</v>
      </c>
    </row>
    <row r="3120" spans="1:32" x14ac:dyDescent="0.2">
      <c r="A3120">
        <v>6376</v>
      </c>
      <c r="C3120">
        <v>155102</v>
      </c>
      <c r="D3120">
        <v>46502</v>
      </c>
      <c r="E3120">
        <v>17</v>
      </c>
      <c r="F3120">
        <v>7</v>
      </c>
      <c r="G3120">
        <v>46.7</v>
      </c>
      <c r="H3120" t="s">
        <v>24</v>
      </c>
      <c r="I3120">
        <v>40</v>
      </c>
      <c r="J3120">
        <v>30</v>
      </c>
      <c r="K3120">
        <v>58</v>
      </c>
      <c r="L3120">
        <v>17.129638888888888</v>
      </c>
      <c r="M3120">
        <v>256.9445833333333</v>
      </c>
      <c r="N3120">
        <v>40.516111111111108</v>
      </c>
      <c r="O3120">
        <v>6.34</v>
      </c>
      <c r="Q3120">
        <v>0.03</v>
      </c>
      <c r="S3120">
        <v>0.04</v>
      </c>
      <c r="Y3120" t="s">
        <v>192</v>
      </c>
      <c r="Z3120" t="s">
        <v>192</v>
      </c>
      <c r="AA3120" t="s">
        <v>18</v>
      </c>
      <c r="AB3120" t="str">
        <f>+LEFT(AA3120,1)</f>
        <v>A</v>
      </c>
      <c r="AC3120" s="6">
        <f>DEGREES(ACOS(SIN(Resultats!$H$11)*SIN(RADIANS(N3120))+COS(Resultats!$H$11)*COS(RADIANS(N3120))*COS(Resultats!$E$11-RADIANS(M3120))))</f>
        <v>96.049398238333879</v>
      </c>
      <c r="AD3120">
        <f>+IF(AB3120=Data!$E$18,1,0)</f>
        <v>1</v>
      </c>
      <c r="AE3120">
        <f>+IF(AC3120&lt;Data!$B$17,1,0)</f>
        <v>0</v>
      </c>
      <c r="AF3120" s="7">
        <f>+IF(AND(AD3120,AE3120),1,0)</f>
        <v>0</v>
      </c>
    </row>
    <row r="3121" spans="1:32" x14ac:dyDescent="0.2">
      <c r="A3121">
        <v>1067</v>
      </c>
      <c r="C3121">
        <v>21755</v>
      </c>
      <c r="D3121">
        <v>111230</v>
      </c>
      <c r="E3121">
        <v>3</v>
      </c>
      <c r="F3121">
        <v>30</v>
      </c>
      <c r="G3121">
        <v>45.4</v>
      </c>
      <c r="H3121" t="s">
        <v>24</v>
      </c>
      <c r="I3121">
        <v>6</v>
      </c>
      <c r="J3121">
        <v>11</v>
      </c>
      <c r="K3121">
        <v>19</v>
      </c>
      <c r="L3121">
        <v>3.5126111111111111</v>
      </c>
      <c r="M3121">
        <v>52.689166666666665</v>
      </c>
      <c r="N3121">
        <v>6.1886111111111113</v>
      </c>
      <c r="O3121">
        <v>5.94</v>
      </c>
      <c r="Q3121">
        <v>0.96</v>
      </c>
      <c r="S3121">
        <v>0.64</v>
      </c>
      <c r="Y3121" t="s">
        <v>71</v>
      </c>
      <c r="Z3121" t="s">
        <v>71</v>
      </c>
      <c r="AA3121" t="s">
        <v>51</v>
      </c>
      <c r="AB3121" t="str">
        <f>+LEFT(AA3121,1)</f>
        <v>G</v>
      </c>
      <c r="AC3121" s="6">
        <f>DEGREES(ACOS(SIN(Resultats!$H$11)*SIN(RADIANS(N3121))+COS(Resultats!$H$11)*COS(RADIANS(N3121))*COS(Resultats!$E$11-RADIANS(M3121))))</f>
        <v>96.077236925798928</v>
      </c>
      <c r="AD3121">
        <f>+IF(AB3121=Data!$E$18,1,0)</f>
        <v>0</v>
      </c>
      <c r="AE3121">
        <f>+IF(AC3121&lt;Data!$B$17,1,0)</f>
        <v>0</v>
      </c>
      <c r="AF3121" s="7">
        <f>+IF(AND(AD3121,AE3121),1,0)</f>
        <v>0</v>
      </c>
    </row>
    <row r="3122" spans="1:32" x14ac:dyDescent="0.2">
      <c r="A3122">
        <v>1111</v>
      </c>
      <c r="B3122" t="s">
        <v>3108</v>
      </c>
      <c r="C3122">
        <v>22713</v>
      </c>
      <c r="D3122">
        <v>130634</v>
      </c>
      <c r="E3122">
        <v>3</v>
      </c>
      <c r="F3122">
        <v>39</v>
      </c>
      <c r="G3122">
        <v>1.1000000000000001</v>
      </c>
      <c r="H3122" t="s">
        <v>26</v>
      </c>
      <c r="I3122">
        <v>5</v>
      </c>
      <c r="J3122">
        <v>37</v>
      </c>
      <c r="K3122">
        <v>34</v>
      </c>
      <c r="L3122">
        <v>3.6503055555555552</v>
      </c>
      <c r="M3122">
        <v>54.754583333333329</v>
      </c>
      <c r="N3122">
        <v>-5.6261111111111113</v>
      </c>
      <c r="O3122">
        <v>5.96</v>
      </c>
      <c r="Q3122">
        <v>0.92</v>
      </c>
      <c r="S3122">
        <v>0.66</v>
      </c>
      <c r="Y3122" t="s">
        <v>428</v>
      </c>
      <c r="Z3122" t="s">
        <v>428</v>
      </c>
      <c r="AA3122" t="s">
        <v>507</v>
      </c>
      <c r="AB3122" t="str">
        <f>+LEFT(AA3122,1)</f>
        <v>K</v>
      </c>
      <c r="AC3122" s="6">
        <f>DEGREES(ACOS(SIN(Resultats!$H$11)*SIN(RADIANS(N3122))+COS(Resultats!$H$11)*COS(RADIANS(N3122))*COS(Resultats!$E$11-RADIANS(M3122))))</f>
        <v>96.120694059034349</v>
      </c>
      <c r="AD3122">
        <f>+IF(AB3122=Data!$E$18,1,0)</f>
        <v>0</v>
      </c>
      <c r="AE3122">
        <f>+IF(AC3122&lt;Data!$B$17,1,0)</f>
        <v>0</v>
      </c>
      <c r="AF3122" s="7">
        <f>+IF(AND(AD3122,AE3122),1,0)</f>
        <v>0</v>
      </c>
    </row>
    <row r="3123" spans="1:32" x14ac:dyDescent="0.2">
      <c r="A3123">
        <v>945</v>
      </c>
      <c r="C3123">
        <v>19600</v>
      </c>
      <c r="D3123">
        <v>75762</v>
      </c>
      <c r="E3123">
        <v>3</v>
      </c>
      <c r="F3123">
        <v>10</v>
      </c>
      <c r="G3123">
        <v>8.8000000000000007</v>
      </c>
      <c r="H3123" t="s">
        <v>24</v>
      </c>
      <c r="I3123">
        <v>27</v>
      </c>
      <c r="J3123">
        <v>49</v>
      </c>
      <c r="K3123">
        <v>12</v>
      </c>
      <c r="L3123">
        <v>3.169111111111111</v>
      </c>
      <c r="M3123">
        <v>47.536666666666662</v>
      </c>
      <c r="N3123">
        <v>27.82</v>
      </c>
      <c r="O3123">
        <v>6.42</v>
      </c>
      <c r="Q3123">
        <v>0.01</v>
      </c>
      <c r="S3123">
        <v>-0.01</v>
      </c>
      <c r="Y3123" t="s">
        <v>134</v>
      </c>
      <c r="Z3123" t="s">
        <v>134</v>
      </c>
      <c r="AA3123" t="s">
        <v>2210</v>
      </c>
      <c r="AB3123" t="str">
        <f>+LEFT(AA3123,1)</f>
        <v>A</v>
      </c>
      <c r="AC3123" s="6">
        <f>DEGREES(ACOS(SIN(Resultats!$H$11)*SIN(RADIANS(N3123))+COS(Resultats!$H$11)*COS(RADIANS(N3123))*COS(Resultats!$E$11-RADIANS(M3123))))</f>
        <v>96.13837072801843</v>
      </c>
      <c r="AD3123">
        <f>+IF(AB3123=Data!$E$18,1,0)</f>
        <v>1</v>
      </c>
      <c r="AE3123">
        <f>+IF(AC3123&lt;Data!$B$17,1,0)</f>
        <v>0</v>
      </c>
      <c r="AF3123" s="7">
        <f>+IF(AND(AD3123,AE3123),1,0)</f>
        <v>0</v>
      </c>
    </row>
    <row r="3124" spans="1:32" x14ac:dyDescent="0.2">
      <c r="A3124">
        <v>8615</v>
      </c>
      <c r="B3124" t="s">
        <v>7442</v>
      </c>
      <c r="C3124">
        <v>214470</v>
      </c>
      <c r="D3124">
        <v>10425</v>
      </c>
      <c r="E3124">
        <v>22</v>
      </c>
      <c r="F3124">
        <v>35</v>
      </c>
      <c r="G3124">
        <v>46.1</v>
      </c>
      <c r="H3124" t="s">
        <v>24</v>
      </c>
      <c r="I3124">
        <v>73</v>
      </c>
      <c r="J3124">
        <v>38</v>
      </c>
      <c r="K3124">
        <v>35</v>
      </c>
      <c r="L3124">
        <v>22.596138888888888</v>
      </c>
      <c r="M3124">
        <v>338.9420833333333</v>
      </c>
      <c r="N3124">
        <v>73.643055555555563</v>
      </c>
      <c r="O3124">
        <v>5.08</v>
      </c>
      <c r="Q3124">
        <v>0.39</v>
      </c>
      <c r="S3124">
        <v>0.16</v>
      </c>
      <c r="Y3124" t="s">
        <v>785</v>
      </c>
      <c r="Z3124" t="s">
        <v>115</v>
      </c>
      <c r="AA3124" t="s">
        <v>15428</v>
      </c>
      <c r="AB3124" t="str">
        <f>+LEFT(AA3124,1)</f>
        <v>F</v>
      </c>
      <c r="AC3124" s="6">
        <f>DEGREES(ACOS(SIN(Resultats!$H$11)*SIN(RADIANS(N3124))+COS(Resultats!$H$11)*COS(RADIANS(N3124))*COS(Resultats!$E$11-RADIANS(M3124))))</f>
        <v>96.162651893380101</v>
      </c>
      <c r="AD3124">
        <f>+IF(AB3124=Data!$E$18,1,0)</f>
        <v>0</v>
      </c>
      <c r="AE3124">
        <f>+IF(AC3124&lt;Data!$B$17,1,0)</f>
        <v>0</v>
      </c>
      <c r="AF3124" s="7">
        <f>+IF(AND(AD3124,AE3124),1,0)</f>
        <v>0</v>
      </c>
    </row>
    <row r="3125" spans="1:32" x14ac:dyDescent="0.2">
      <c r="A3125">
        <v>7868</v>
      </c>
      <c r="C3125">
        <v>196142</v>
      </c>
      <c r="D3125">
        <v>9793</v>
      </c>
      <c r="E3125">
        <v>20</v>
      </c>
      <c r="F3125">
        <v>30</v>
      </c>
      <c r="G3125">
        <v>0.7</v>
      </c>
      <c r="H3125" t="s">
        <v>24</v>
      </c>
      <c r="I3125">
        <v>72</v>
      </c>
      <c r="J3125">
        <v>31</v>
      </c>
      <c r="K3125">
        <v>54</v>
      </c>
      <c r="L3125">
        <v>20.500194444444446</v>
      </c>
      <c r="M3125">
        <v>307.50291666666669</v>
      </c>
      <c r="N3125">
        <v>72.531666666666666</v>
      </c>
      <c r="O3125">
        <v>6.27</v>
      </c>
      <c r="Q3125">
        <v>1.35</v>
      </c>
      <c r="S3125">
        <v>1.54</v>
      </c>
      <c r="X3125" t="s">
        <v>27</v>
      </c>
      <c r="Y3125" t="s">
        <v>80</v>
      </c>
      <c r="Z3125" t="s">
        <v>3264</v>
      </c>
      <c r="AA3125" t="s">
        <v>80</v>
      </c>
      <c r="AB3125" t="str">
        <f>+LEFT(AA3125,1)</f>
        <v>K</v>
      </c>
      <c r="AC3125" s="6">
        <f>DEGREES(ACOS(SIN(Resultats!$H$11)*SIN(RADIANS(N3125))+COS(Resultats!$H$11)*COS(RADIANS(N3125))*COS(Resultats!$E$11-RADIANS(M3125))))</f>
        <v>96.170147925491804</v>
      </c>
      <c r="AD3125">
        <f>+IF(AB3125=Data!$E$18,1,0)</f>
        <v>0</v>
      </c>
      <c r="AE3125">
        <f>+IF(AC3125&lt;Data!$B$17,1,0)</f>
        <v>0</v>
      </c>
      <c r="AF3125" s="7">
        <f>+IF(AND(AD3125,AE3125),1,0)</f>
        <v>0</v>
      </c>
    </row>
    <row r="3126" spans="1:32" x14ac:dyDescent="0.2">
      <c r="A3126">
        <v>6124</v>
      </c>
      <c r="C3126">
        <v>148287</v>
      </c>
      <c r="D3126">
        <v>121604</v>
      </c>
      <c r="E3126">
        <v>16</v>
      </c>
      <c r="F3126">
        <v>26</v>
      </c>
      <c r="G3126">
        <v>50.1</v>
      </c>
      <c r="H3126" t="s">
        <v>24</v>
      </c>
      <c r="I3126">
        <v>2</v>
      </c>
      <c r="J3126">
        <v>20</v>
      </c>
      <c r="K3126">
        <v>51</v>
      </c>
      <c r="L3126">
        <v>16.44725</v>
      </c>
      <c r="M3126">
        <v>246.70875000000001</v>
      </c>
      <c r="N3126">
        <v>2.3475000000000001</v>
      </c>
      <c r="O3126">
        <v>6.07</v>
      </c>
      <c r="Q3126">
        <v>0.92</v>
      </c>
      <c r="S3126">
        <v>0.61</v>
      </c>
      <c r="Y3126" t="s">
        <v>71</v>
      </c>
      <c r="Z3126" t="s">
        <v>71</v>
      </c>
      <c r="AA3126" t="s">
        <v>51</v>
      </c>
      <c r="AB3126" t="str">
        <f>+LEFT(AA3126,1)</f>
        <v>G</v>
      </c>
      <c r="AC3126" s="6">
        <f>DEGREES(ACOS(SIN(Resultats!$H$11)*SIN(RADIANS(N3126))+COS(Resultats!$H$11)*COS(RADIANS(N3126))*COS(Resultats!$E$11-RADIANS(M3126))))</f>
        <v>96.190724319879905</v>
      </c>
      <c r="AD3126">
        <f>+IF(AB3126=Data!$E$18,1,0)</f>
        <v>0</v>
      </c>
      <c r="AE3126">
        <f>+IF(AC3126&lt;Data!$B$17,1,0)</f>
        <v>0</v>
      </c>
      <c r="AF3126" s="7">
        <f>+IF(AND(AD3126,AE3126),1,0)</f>
        <v>0</v>
      </c>
    </row>
    <row r="3127" spans="1:32" x14ac:dyDescent="0.2">
      <c r="A3127">
        <v>800</v>
      </c>
      <c r="B3127" t="s">
        <v>2876</v>
      </c>
      <c r="C3127">
        <v>16901</v>
      </c>
      <c r="D3127">
        <v>38289</v>
      </c>
      <c r="E3127">
        <v>2</v>
      </c>
      <c r="F3127">
        <v>44</v>
      </c>
      <c r="G3127">
        <v>5.2</v>
      </c>
      <c r="H3127" t="s">
        <v>24</v>
      </c>
      <c r="I3127">
        <v>44</v>
      </c>
      <c r="J3127">
        <v>17</v>
      </c>
      <c r="K3127">
        <v>49</v>
      </c>
      <c r="L3127">
        <v>2.734777777777778</v>
      </c>
      <c r="M3127">
        <v>41.021666666666668</v>
      </c>
      <c r="N3127">
        <v>44.296944444444442</v>
      </c>
      <c r="O3127">
        <v>5.43</v>
      </c>
      <c r="Q3127">
        <v>0.9</v>
      </c>
      <c r="S3127">
        <v>0.65</v>
      </c>
      <c r="Y3127" t="s">
        <v>2877</v>
      </c>
      <c r="Z3127" t="s">
        <v>6357</v>
      </c>
      <c r="AA3127" t="s">
        <v>3095</v>
      </c>
      <c r="AB3127" t="str">
        <f>+LEFT(AA3127,1)</f>
        <v>G</v>
      </c>
      <c r="AC3127" s="6">
        <f>DEGREES(ACOS(SIN(Resultats!$H$11)*SIN(RADIANS(N3127))+COS(Resultats!$H$11)*COS(RADIANS(N3127))*COS(Resultats!$E$11-RADIANS(M3127))))</f>
        <v>96.19743528540198</v>
      </c>
      <c r="AD3127">
        <f>+IF(AB3127=Data!$E$18,1,0)</f>
        <v>0</v>
      </c>
      <c r="AE3127">
        <f>+IF(AC3127&lt;Data!$B$17,1,0)</f>
        <v>0</v>
      </c>
      <c r="AF3127" s="7">
        <f>+IF(AND(AD3127,AE3127),1,0)</f>
        <v>0</v>
      </c>
    </row>
    <row r="3128" spans="1:32" x14ac:dyDescent="0.2">
      <c r="A3128">
        <v>6464</v>
      </c>
      <c r="B3128" t="s">
        <v>4858</v>
      </c>
      <c r="C3128">
        <v>157325</v>
      </c>
      <c r="D3128">
        <v>46645</v>
      </c>
      <c r="E3128">
        <v>17</v>
      </c>
      <c r="F3128">
        <v>20</v>
      </c>
      <c r="G3128">
        <v>21.1</v>
      </c>
      <c r="H3128" t="s">
        <v>24</v>
      </c>
      <c r="I3128">
        <v>46</v>
      </c>
      <c r="J3128">
        <v>14</v>
      </c>
      <c r="K3128">
        <v>27</v>
      </c>
      <c r="L3128">
        <v>17.339194444444445</v>
      </c>
      <c r="M3128">
        <v>260.08791666666667</v>
      </c>
      <c r="N3128">
        <v>46.240833333333335</v>
      </c>
      <c r="O3128">
        <v>5.59</v>
      </c>
      <c r="Q3128">
        <v>1.57</v>
      </c>
      <c r="S3128">
        <v>1.86</v>
      </c>
      <c r="Y3128" t="s">
        <v>53</v>
      </c>
      <c r="Z3128" t="s">
        <v>53</v>
      </c>
      <c r="AA3128" t="s">
        <v>586</v>
      </c>
      <c r="AB3128" t="str">
        <f>+LEFT(AA3128,1)</f>
        <v>M</v>
      </c>
      <c r="AC3128" s="6">
        <f>DEGREES(ACOS(SIN(Resultats!$H$11)*SIN(RADIANS(N3128))+COS(Resultats!$H$11)*COS(RADIANS(N3128))*COS(Resultats!$E$11-RADIANS(M3128))))</f>
        <v>96.230066936271513</v>
      </c>
      <c r="AD3128">
        <f>+IF(AB3128=Data!$E$18,1,0)</f>
        <v>0</v>
      </c>
      <c r="AE3128">
        <f>+IF(AC3128&lt;Data!$B$17,1,0)</f>
        <v>0</v>
      </c>
      <c r="AF3128" s="7">
        <f>+IF(AND(AD3128,AE3128),1,0)</f>
        <v>0</v>
      </c>
    </row>
    <row r="3129" spans="1:32" x14ac:dyDescent="0.2">
      <c r="A3129">
        <v>1038</v>
      </c>
      <c r="B3129" t="s">
        <v>3060</v>
      </c>
      <c r="C3129">
        <v>21364</v>
      </c>
      <c r="D3129">
        <v>111195</v>
      </c>
      <c r="E3129">
        <v>3</v>
      </c>
      <c r="F3129">
        <v>27</v>
      </c>
      <c r="G3129">
        <v>10.199999999999999</v>
      </c>
      <c r="H3129" t="s">
        <v>24</v>
      </c>
      <c r="I3129">
        <v>9</v>
      </c>
      <c r="J3129">
        <v>43</v>
      </c>
      <c r="K3129">
        <v>58</v>
      </c>
      <c r="L3129">
        <v>3.4528333333333334</v>
      </c>
      <c r="M3129">
        <v>51.792499999999997</v>
      </c>
      <c r="N3129">
        <v>9.7327777777777786</v>
      </c>
      <c r="O3129">
        <v>3.74</v>
      </c>
      <c r="Q3129">
        <v>-0.09</v>
      </c>
      <c r="S3129">
        <v>-0.33</v>
      </c>
      <c r="U3129">
        <v>-0.09</v>
      </c>
      <c r="Y3129" t="s">
        <v>66</v>
      </c>
      <c r="Z3129" t="s">
        <v>66</v>
      </c>
      <c r="AA3129" t="s">
        <v>5040</v>
      </c>
      <c r="AB3129" t="str">
        <f>+LEFT(AA3129,1)</f>
        <v>B</v>
      </c>
      <c r="AC3129" s="6">
        <f>DEGREES(ACOS(SIN(Resultats!$H$11)*SIN(RADIANS(N3129))+COS(Resultats!$H$11)*COS(RADIANS(N3129))*COS(Resultats!$E$11-RADIANS(M3129))))</f>
        <v>96.269798503864052</v>
      </c>
      <c r="AD3129">
        <f>+IF(AB3129=Data!$E$18,1,0)</f>
        <v>0</v>
      </c>
      <c r="AE3129">
        <f>+IF(AC3129&lt;Data!$B$17,1,0)</f>
        <v>0</v>
      </c>
      <c r="AF3129" s="7">
        <f>+IF(AND(AD3129,AE3129),1,0)</f>
        <v>0</v>
      </c>
    </row>
    <row r="3130" spans="1:32" x14ac:dyDescent="0.2">
      <c r="A3130">
        <v>6388</v>
      </c>
      <c r="C3130">
        <v>155410</v>
      </c>
      <c r="D3130">
        <v>46524</v>
      </c>
      <c r="E3130">
        <v>17</v>
      </c>
      <c r="F3130">
        <v>9</v>
      </c>
      <c r="G3130">
        <v>33.299999999999997</v>
      </c>
      <c r="H3130" t="s">
        <v>24</v>
      </c>
      <c r="I3130">
        <v>40</v>
      </c>
      <c r="J3130">
        <v>46</v>
      </c>
      <c r="K3130">
        <v>38</v>
      </c>
      <c r="L3130">
        <v>17.15925</v>
      </c>
      <c r="M3130">
        <v>257.38875000000002</v>
      </c>
      <c r="N3130">
        <v>40.777222222222221</v>
      </c>
      <c r="O3130">
        <v>5.08</v>
      </c>
      <c r="Q3130">
        <v>1.28</v>
      </c>
      <c r="S3130">
        <v>1.39</v>
      </c>
      <c r="U3130">
        <v>0.64</v>
      </c>
      <c r="Y3130" t="s">
        <v>105</v>
      </c>
      <c r="Z3130" t="s">
        <v>105</v>
      </c>
      <c r="AA3130" t="s">
        <v>133</v>
      </c>
      <c r="AB3130" t="str">
        <f>+LEFT(AA3130,1)</f>
        <v>K</v>
      </c>
      <c r="AC3130" s="6">
        <f>DEGREES(ACOS(SIN(Resultats!$H$11)*SIN(RADIANS(N3130))+COS(Resultats!$H$11)*COS(RADIANS(N3130))*COS(Resultats!$E$11-RADIANS(M3130))))</f>
        <v>96.284015915471869</v>
      </c>
      <c r="AD3130">
        <f>+IF(AB3130=Data!$E$18,1,0)</f>
        <v>0</v>
      </c>
      <c r="AE3130">
        <f>+IF(AC3130&lt;Data!$B$17,1,0)</f>
        <v>0</v>
      </c>
      <c r="AF3130" s="7">
        <f>+IF(AND(AD3130,AE3130),1,0)</f>
        <v>0</v>
      </c>
    </row>
    <row r="3131" spans="1:32" x14ac:dyDescent="0.2">
      <c r="A3131">
        <v>946</v>
      </c>
      <c r="C3131">
        <v>19637</v>
      </c>
      <c r="D3131">
        <v>75771</v>
      </c>
      <c r="E3131">
        <v>3</v>
      </c>
      <c r="F3131">
        <v>10</v>
      </c>
      <c r="G3131">
        <v>27</v>
      </c>
      <c r="H3131" t="s">
        <v>24</v>
      </c>
      <c r="I3131">
        <v>26</v>
      </c>
      <c r="J3131">
        <v>53</v>
      </c>
      <c r="K3131">
        <v>47</v>
      </c>
      <c r="L3131">
        <v>3.1741666666666664</v>
      </c>
      <c r="M3131">
        <v>47.612499999999997</v>
      </c>
      <c r="N3131">
        <v>26.89638888888889</v>
      </c>
      <c r="O3131">
        <v>6.02</v>
      </c>
      <c r="Q3131">
        <v>1.28</v>
      </c>
      <c r="S3131">
        <v>1.28</v>
      </c>
      <c r="Y3131" t="s">
        <v>105</v>
      </c>
      <c r="Z3131" t="s">
        <v>105</v>
      </c>
      <c r="AA3131" t="s">
        <v>133</v>
      </c>
      <c r="AB3131" t="str">
        <f>+LEFT(AA3131,1)</f>
        <v>K</v>
      </c>
      <c r="AC3131" s="6">
        <f>DEGREES(ACOS(SIN(Resultats!$H$11)*SIN(RADIANS(N3131))+COS(Resultats!$H$11)*COS(RADIANS(N3131))*COS(Resultats!$E$11-RADIANS(M3131))))</f>
        <v>96.306974010005646</v>
      </c>
      <c r="AD3131">
        <f>+IF(AB3131=Data!$E$18,1,0)</f>
        <v>0</v>
      </c>
      <c r="AE3131">
        <f>+IF(AC3131&lt;Data!$B$17,1,0)</f>
        <v>0</v>
      </c>
      <c r="AF3131" s="7">
        <f>+IF(AND(AD3131,AE3131),1,0)</f>
        <v>0</v>
      </c>
    </row>
    <row r="3132" spans="1:32" x14ac:dyDescent="0.2">
      <c r="A3132">
        <v>6061</v>
      </c>
      <c r="C3132">
        <v>146254</v>
      </c>
      <c r="D3132">
        <v>159821</v>
      </c>
      <c r="E3132">
        <v>16</v>
      </c>
      <c r="F3132">
        <v>15</v>
      </c>
      <c r="G3132">
        <v>51.5</v>
      </c>
      <c r="H3132" t="s">
        <v>26</v>
      </c>
      <c r="I3132">
        <v>14</v>
      </c>
      <c r="J3132">
        <v>50</v>
      </c>
      <c r="K3132">
        <v>57</v>
      </c>
      <c r="L3132">
        <v>16.264305555555556</v>
      </c>
      <c r="M3132">
        <v>243.96458333333334</v>
      </c>
      <c r="N3132">
        <v>-14.849166666666667</v>
      </c>
      <c r="O3132">
        <v>6.09</v>
      </c>
      <c r="Q3132">
        <v>0.06</v>
      </c>
      <c r="S3132">
        <v>0</v>
      </c>
      <c r="Y3132" t="s">
        <v>134</v>
      </c>
      <c r="Z3132" t="s">
        <v>134</v>
      </c>
      <c r="AA3132" t="s">
        <v>2210</v>
      </c>
      <c r="AB3132" t="str">
        <f>+LEFT(AA3132,1)</f>
        <v>A</v>
      </c>
      <c r="AC3132" s="6">
        <f>DEGREES(ACOS(SIN(Resultats!$H$11)*SIN(RADIANS(N3132))+COS(Resultats!$H$11)*COS(RADIANS(N3132))*COS(Resultats!$E$11-RADIANS(M3132))))</f>
        <v>96.333604201626699</v>
      </c>
      <c r="AD3132">
        <f>+IF(AB3132=Data!$E$18,1,0)</f>
        <v>1</v>
      </c>
      <c r="AE3132">
        <f>+IF(AC3132&lt;Data!$B$17,1,0)</f>
        <v>0</v>
      </c>
      <c r="AF3132" s="7">
        <f>+IF(AND(AD3132,AE3132),1,0)</f>
        <v>0</v>
      </c>
    </row>
    <row r="3133" spans="1:32" x14ac:dyDescent="0.2">
      <c r="A3133">
        <v>6688</v>
      </c>
      <c r="B3133" t="s">
        <v>4174</v>
      </c>
      <c r="C3133">
        <v>163588</v>
      </c>
      <c r="D3133">
        <v>30631</v>
      </c>
      <c r="E3133">
        <v>17</v>
      </c>
      <c r="F3133">
        <v>53</v>
      </c>
      <c r="G3133">
        <v>31.7</v>
      </c>
      <c r="H3133" t="s">
        <v>24</v>
      </c>
      <c r="I3133">
        <v>56</v>
      </c>
      <c r="J3133">
        <v>52</v>
      </c>
      <c r="K3133">
        <v>22</v>
      </c>
      <c r="L3133">
        <v>17.892138888888887</v>
      </c>
      <c r="M3133">
        <v>268.3820833333333</v>
      </c>
      <c r="N3133">
        <v>56.872777777777777</v>
      </c>
      <c r="O3133">
        <v>3.75</v>
      </c>
      <c r="Q3133">
        <v>1.18</v>
      </c>
      <c r="S3133">
        <v>1.21</v>
      </c>
      <c r="U3133">
        <v>0.59</v>
      </c>
      <c r="Y3133" t="s">
        <v>1569</v>
      </c>
      <c r="Z3133" t="s">
        <v>2525</v>
      </c>
      <c r="AA3133" t="s">
        <v>365</v>
      </c>
      <c r="AB3133" t="str">
        <f>+LEFT(AA3133,1)</f>
        <v>K</v>
      </c>
      <c r="AC3133" s="6">
        <f>DEGREES(ACOS(SIN(Resultats!$H$11)*SIN(RADIANS(N3133))+COS(Resultats!$H$11)*COS(RADIANS(N3133))*COS(Resultats!$E$11-RADIANS(M3133))))</f>
        <v>96.338857327811212</v>
      </c>
      <c r="AD3133">
        <f>+IF(AB3133=Data!$E$18,1,0)</f>
        <v>0</v>
      </c>
      <c r="AE3133">
        <f>+IF(AC3133&lt;Data!$B$17,1,0)</f>
        <v>0</v>
      </c>
      <c r="AF3133" s="7">
        <f>+IF(AND(AD3133,AE3133),1,0)</f>
        <v>0</v>
      </c>
    </row>
    <row r="3134" spans="1:32" x14ac:dyDescent="0.2">
      <c r="A3134">
        <v>709</v>
      </c>
      <c r="B3134" t="s">
        <v>2808</v>
      </c>
      <c r="C3134">
        <v>15138</v>
      </c>
      <c r="D3134">
        <v>23353</v>
      </c>
      <c r="E3134">
        <v>2</v>
      </c>
      <c r="F3134">
        <v>27</v>
      </c>
      <c r="G3134">
        <v>51.8</v>
      </c>
      <c r="H3134" t="s">
        <v>24</v>
      </c>
      <c r="I3134">
        <v>50</v>
      </c>
      <c r="J3134">
        <v>34</v>
      </c>
      <c r="K3134">
        <v>11</v>
      </c>
      <c r="L3134">
        <v>2.4643888888888892</v>
      </c>
      <c r="M3134">
        <v>36.965833333333336</v>
      </c>
      <c r="N3134">
        <v>50.569722222222225</v>
      </c>
      <c r="O3134">
        <v>6.12</v>
      </c>
      <c r="Q3134">
        <v>0.41</v>
      </c>
      <c r="Y3134" t="s">
        <v>79</v>
      </c>
      <c r="Z3134" t="s">
        <v>79</v>
      </c>
      <c r="AA3134" t="s">
        <v>2046</v>
      </c>
      <c r="AB3134" t="str">
        <f>+LEFT(AA3134,1)</f>
        <v>F</v>
      </c>
      <c r="AC3134" s="6">
        <f>DEGREES(ACOS(SIN(Resultats!$H$11)*SIN(RADIANS(N3134))+COS(Resultats!$H$11)*COS(RADIANS(N3134))*COS(Resultats!$E$11-RADIANS(M3134))))</f>
        <v>96.350828651127046</v>
      </c>
      <c r="AD3134">
        <f>+IF(AB3134=Data!$E$18,1,0)</f>
        <v>0</v>
      </c>
      <c r="AE3134">
        <f>+IF(AC3134&lt;Data!$B$17,1,0)</f>
        <v>0</v>
      </c>
      <c r="AF3134" s="7">
        <f>+IF(AND(AD3134,AE3134),1,0)</f>
        <v>0</v>
      </c>
    </row>
    <row r="3135" spans="1:32" x14ac:dyDescent="0.2">
      <c r="A3135">
        <v>7462</v>
      </c>
      <c r="B3135" t="s">
        <v>3841</v>
      </c>
      <c r="C3135">
        <v>185144</v>
      </c>
      <c r="D3135">
        <v>18396</v>
      </c>
      <c r="E3135">
        <v>19</v>
      </c>
      <c r="F3135">
        <v>32</v>
      </c>
      <c r="G3135">
        <v>21.6</v>
      </c>
      <c r="H3135" t="s">
        <v>24</v>
      </c>
      <c r="I3135">
        <v>69</v>
      </c>
      <c r="J3135">
        <v>39</v>
      </c>
      <c r="K3135">
        <v>40</v>
      </c>
      <c r="L3135">
        <v>19.539333333333335</v>
      </c>
      <c r="M3135">
        <v>293.08999999999997</v>
      </c>
      <c r="N3135">
        <v>69.661111111111111</v>
      </c>
      <c r="O3135">
        <v>4.68</v>
      </c>
      <c r="Q3135">
        <v>0.79</v>
      </c>
      <c r="S3135">
        <v>0.38</v>
      </c>
      <c r="U3135">
        <v>0.41</v>
      </c>
      <c r="Y3135" t="s">
        <v>40</v>
      </c>
      <c r="Z3135" t="s">
        <v>40</v>
      </c>
      <c r="AA3135" t="s">
        <v>197</v>
      </c>
      <c r="AB3135" t="str">
        <f>+LEFT(AA3135,1)</f>
        <v>K</v>
      </c>
      <c r="AC3135" s="6">
        <f>DEGREES(ACOS(SIN(Resultats!$H$11)*SIN(RADIANS(N3135))+COS(Resultats!$H$11)*COS(RADIANS(N3135))*COS(Resultats!$E$11-RADIANS(M3135))))</f>
        <v>96.365343538519184</v>
      </c>
      <c r="AD3135">
        <f>+IF(AB3135=Data!$E$18,1,0)</f>
        <v>0</v>
      </c>
      <c r="AE3135">
        <f>+IF(AC3135&lt;Data!$B$17,1,0)</f>
        <v>0</v>
      </c>
      <c r="AF3135" s="7">
        <f>+IF(AND(AD3135,AE3135),1,0)</f>
        <v>0</v>
      </c>
    </row>
    <row r="3136" spans="1:32" x14ac:dyDescent="0.2">
      <c r="A3136">
        <v>882</v>
      </c>
      <c r="B3136" t="s">
        <v>2946</v>
      </c>
      <c r="C3136">
        <v>18449</v>
      </c>
      <c r="D3136">
        <v>56052</v>
      </c>
      <c r="E3136">
        <v>2</v>
      </c>
      <c r="F3136">
        <v>59</v>
      </c>
      <c r="G3136">
        <v>3.7</v>
      </c>
      <c r="H3136" t="s">
        <v>24</v>
      </c>
      <c r="I3136">
        <v>35</v>
      </c>
      <c r="J3136">
        <v>10</v>
      </c>
      <c r="K3136">
        <v>59</v>
      </c>
      <c r="L3136">
        <v>2.9843611111111112</v>
      </c>
      <c r="M3136">
        <v>44.765416666666667</v>
      </c>
      <c r="N3136">
        <v>35.183055555555555</v>
      </c>
      <c r="O3136">
        <v>4.93</v>
      </c>
      <c r="Q3136">
        <v>1.23</v>
      </c>
      <c r="S3136">
        <v>1.29</v>
      </c>
      <c r="U3136">
        <v>0.64</v>
      </c>
      <c r="Y3136" t="s">
        <v>125</v>
      </c>
      <c r="Z3136" t="s">
        <v>125</v>
      </c>
      <c r="AA3136" t="s">
        <v>365</v>
      </c>
      <c r="AB3136" t="str">
        <f>+LEFT(AA3136,1)</f>
        <v>K</v>
      </c>
      <c r="AC3136" s="6">
        <f>DEGREES(ACOS(SIN(Resultats!$H$11)*SIN(RADIANS(N3136))+COS(Resultats!$H$11)*COS(RADIANS(N3136))*COS(Resultats!$E$11-RADIANS(M3136))))</f>
        <v>96.398909287081182</v>
      </c>
      <c r="AD3136">
        <f>+IF(AB3136=Data!$E$18,1,0)</f>
        <v>0</v>
      </c>
      <c r="AE3136">
        <f>+IF(AC3136&lt;Data!$B$17,1,0)</f>
        <v>0</v>
      </c>
      <c r="AF3136" s="7">
        <f>+IF(AND(AD3136,AE3136),1,0)</f>
        <v>0</v>
      </c>
    </row>
    <row r="3137" spans="1:32" x14ac:dyDescent="0.2">
      <c r="A3137">
        <v>1028</v>
      </c>
      <c r="C3137">
        <v>21051</v>
      </c>
      <c r="D3137">
        <v>93416</v>
      </c>
      <c r="E3137">
        <v>3</v>
      </c>
      <c r="F3137">
        <v>24</v>
      </c>
      <c r="G3137">
        <v>10.1</v>
      </c>
      <c r="H3137" t="s">
        <v>24</v>
      </c>
      <c r="I3137">
        <v>12</v>
      </c>
      <c r="J3137">
        <v>37</v>
      </c>
      <c r="K3137">
        <v>46</v>
      </c>
      <c r="L3137">
        <v>3.4028055555555556</v>
      </c>
      <c r="M3137">
        <v>51.042083333333338</v>
      </c>
      <c r="N3137">
        <v>12.629444444444445</v>
      </c>
      <c r="O3137">
        <v>6.04</v>
      </c>
      <c r="Q3137">
        <v>1.23</v>
      </c>
      <c r="S3137">
        <v>1.0900000000000001</v>
      </c>
      <c r="Y3137" t="s">
        <v>364</v>
      </c>
      <c r="Z3137" t="s">
        <v>54</v>
      </c>
      <c r="AA3137" t="s">
        <v>197</v>
      </c>
      <c r="AB3137" t="str">
        <f>+LEFT(AA3137,1)</f>
        <v>K</v>
      </c>
      <c r="AC3137" s="6">
        <f>DEGREES(ACOS(SIN(Resultats!$H$11)*SIN(RADIANS(N3137))+COS(Resultats!$H$11)*COS(RADIANS(N3137))*COS(Resultats!$E$11-RADIANS(M3137))))</f>
        <v>96.411357907073793</v>
      </c>
      <c r="AD3137">
        <f>+IF(AB3137=Data!$E$18,1,0)</f>
        <v>0</v>
      </c>
      <c r="AE3137">
        <f>+IF(AC3137&lt;Data!$B$17,1,0)</f>
        <v>0</v>
      </c>
      <c r="AF3137" s="7">
        <f>+IF(AND(AD3137,AE3137),1,0)</f>
        <v>0</v>
      </c>
    </row>
    <row r="3138" spans="1:32" x14ac:dyDescent="0.2">
      <c r="A3138">
        <v>6827</v>
      </c>
      <c r="C3138">
        <v>167387</v>
      </c>
      <c r="D3138">
        <v>17803</v>
      </c>
      <c r="E3138">
        <v>18</v>
      </c>
      <c r="F3138">
        <v>11</v>
      </c>
      <c r="G3138">
        <v>7.1</v>
      </c>
      <c r="H3138" t="s">
        <v>24</v>
      </c>
      <c r="I3138">
        <v>60</v>
      </c>
      <c r="J3138">
        <v>24</v>
      </c>
      <c r="K3138">
        <v>34</v>
      </c>
      <c r="L3138">
        <v>18.185305555555555</v>
      </c>
      <c r="M3138">
        <v>272.77958333333333</v>
      </c>
      <c r="N3138">
        <v>60.409444444444446</v>
      </c>
      <c r="O3138">
        <v>6.49</v>
      </c>
      <c r="Q3138">
        <v>0</v>
      </c>
      <c r="S3138">
        <v>-0.06</v>
      </c>
      <c r="Y3138" t="s">
        <v>2772</v>
      </c>
      <c r="Z3138" t="s">
        <v>2772</v>
      </c>
      <c r="AA3138" t="s">
        <v>1469</v>
      </c>
      <c r="AB3138" t="str">
        <f>+LEFT(AA3138,1)</f>
        <v>A</v>
      </c>
      <c r="AC3138" s="6">
        <f>DEGREES(ACOS(SIN(Resultats!$H$11)*SIN(RADIANS(N3138))+COS(Resultats!$H$11)*COS(RADIANS(N3138))*COS(Resultats!$E$11-RADIANS(M3138))))</f>
        <v>96.447044183466573</v>
      </c>
      <c r="AD3138">
        <f>+IF(AB3138=Data!$E$18,1,0)</f>
        <v>1</v>
      </c>
      <c r="AE3138">
        <f>+IF(AC3138&lt;Data!$B$17,1,0)</f>
        <v>0</v>
      </c>
      <c r="AF3138" s="7">
        <f>+IF(AND(AD3138,AE3138),1,0)</f>
        <v>0</v>
      </c>
    </row>
    <row r="3139" spans="1:32" x14ac:dyDescent="0.2">
      <c r="A3139">
        <v>384</v>
      </c>
      <c r="B3139" t="s">
        <v>445</v>
      </c>
      <c r="C3139">
        <v>8003</v>
      </c>
      <c r="D3139">
        <v>11712</v>
      </c>
      <c r="E3139">
        <v>1</v>
      </c>
      <c r="F3139">
        <v>21</v>
      </c>
      <c r="G3139">
        <v>5.2</v>
      </c>
      <c r="H3139" t="s">
        <v>24</v>
      </c>
      <c r="I3139">
        <v>64</v>
      </c>
      <c r="J3139">
        <v>39</v>
      </c>
      <c r="K3139">
        <v>30</v>
      </c>
      <c r="L3139">
        <v>1.3514444444444444</v>
      </c>
      <c r="M3139">
        <v>20.271666666666668</v>
      </c>
      <c r="N3139">
        <v>64.658333333333346</v>
      </c>
      <c r="O3139">
        <v>6.34</v>
      </c>
      <c r="Q3139">
        <v>0.09</v>
      </c>
      <c r="Y3139" t="s">
        <v>446</v>
      </c>
      <c r="Z3139" t="s">
        <v>446</v>
      </c>
      <c r="AA3139" t="s">
        <v>18</v>
      </c>
      <c r="AB3139" t="str">
        <f>+LEFT(AA3139,1)</f>
        <v>A</v>
      </c>
      <c r="AC3139" s="6">
        <f>DEGREES(ACOS(SIN(Resultats!$H$11)*SIN(RADIANS(N3139))+COS(Resultats!$H$11)*COS(RADIANS(N3139))*COS(Resultats!$E$11-RADIANS(M3139))))</f>
        <v>96.457766873788117</v>
      </c>
      <c r="AD3139">
        <f>+IF(AB3139=Data!$E$18,1,0)</f>
        <v>1</v>
      </c>
      <c r="AE3139">
        <f>+IF(AC3139&lt;Data!$B$17,1,0)</f>
        <v>0</v>
      </c>
      <c r="AF3139" s="7">
        <f>+IF(AND(AD3139,AE3139),1,0)</f>
        <v>0</v>
      </c>
    </row>
    <row r="3140" spans="1:32" x14ac:dyDescent="0.2">
      <c r="A3140">
        <v>855</v>
      </c>
      <c r="B3140" t="s">
        <v>2928</v>
      </c>
      <c r="C3140">
        <v>17904</v>
      </c>
      <c r="D3140">
        <v>55975</v>
      </c>
      <c r="E3140">
        <v>2</v>
      </c>
      <c r="F3140">
        <v>53</v>
      </c>
      <c r="G3140">
        <v>42.6</v>
      </c>
      <c r="H3140" t="s">
        <v>24</v>
      </c>
      <c r="I3140">
        <v>38</v>
      </c>
      <c r="J3140">
        <v>20</v>
      </c>
      <c r="K3140">
        <v>15</v>
      </c>
      <c r="L3140">
        <v>2.8951666666666664</v>
      </c>
      <c r="M3140">
        <v>43.427500000000002</v>
      </c>
      <c r="N3140">
        <v>38.337499999999999</v>
      </c>
      <c r="O3140">
        <v>5.33</v>
      </c>
      <c r="Q3140">
        <v>0.41</v>
      </c>
      <c r="S3140">
        <v>0.04</v>
      </c>
      <c r="Y3140" t="s">
        <v>2836</v>
      </c>
      <c r="Z3140" t="s">
        <v>2836</v>
      </c>
      <c r="AA3140" t="s">
        <v>2046</v>
      </c>
      <c r="AB3140" t="str">
        <f>+LEFT(AA3140,1)</f>
        <v>F</v>
      </c>
      <c r="AC3140" s="6">
        <f>DEGREES(ACOS(SIN(Resultats!$H$11)*SIN(RADIANS(N3140))+COS(Resultats!$H$11)*COS(RADIANS(N3140))*COS(Resultats!$E$11-RADIANS(M3140))))</f>
        <v>96.465976461439354</v>
      </c>
      <c r="AD3140">
        <f>+IF(AB3140=Data!$E$18,1,0)</f>
        <v>0</v>
      </c>
      <c r="AE3140">
        <f>+IF(AC3140&lt;Data!$B$17,1,0)</f>
        <v>0</v>
      </c>
      <c r="AF3140" s="7">
        <f>+IF(AND(AD3140,AE3140),1,0)</f>
        <v>0</v>
      </c>
    </row>
    <row r="3141" spans="1:32" x14ac:dyDescent="0.2">
      <c r="A3141">
        <v>6509</v>
      </c>
      <c r="B3141" t="s">
        <v>4876</v>
      </c>
      <c r="C3141">
        <v>158414</v>
      </c>
      <c r="D3141">
        <v>46723</v>
      </c>
      <c r="E3141">
        <v>17</v>
      </c>
      <c r="F3141">
        <v>26</v>
      </c>
      <c r="G3141">
        <v>44.2</v>
      </c>
      <c r="H3141" t="s">
        <v>24</v>
      </c>
      <c r="I3141">
        <v>48</v>
      </c>
      <c r="J3141">
        <v>15</v>
      </c>
      <c r="K3141">
        <v>36</v>
      </c>
      <c r="L3141">
        <v>17.445611111111113</v>
      </c>
      <c r="M3141">
        <v>261.68416666666667</v>
      </c>
      <c r="N3141">
        <v>48.26</v>
      </c>
      <c r="O3141">
        <v>5.85</v>
      </c>
      <c r="Q3141">
        <v>0.12</v>
      </c>
      <c r="S3141">
        <v>0.15</v>
      </c>
      <c r="Y3141" t="s">
        <v>310</v>
      </c>
      <c r="Z3141" t="s">
        <v>310</v>
      </c>
      <c r="AA3141" t="s">
        <v>15426</v>
      </c>
      <c r="AB3141" t="str">
        <f>+LEFT(AA3141,1)</f>
        <v>A</v>
      </c>
      <c r="AC3141" s="6">
        <f>DEGREES(ACOS(SIN(Resultats!$H$11)*SIN(RADIANS(N3141))+COS(Resultats!$H$11)*COS(RADIANS(N3141))*COS(Resultats!$E$11-RADIANS(M3141))))</f>
        <v>96.469811097416155</v>
      </c>
      <c r="AD3141">
        <f>+IF(AB3141=Data!$E$18,1,0)</f>
        <v>1</v>
      </c>
      <c r="AE3141">
        <f>+IF(AC3141&lt;Data!$B$17,1,0)</f>
        <v>0</v>
      </c>
      <c r="AF3141" s="7">
        <f>+IF(AND(AD3141,AE3141),1,0)</f>
        <v>0</v>
      </c>
    </row>
    <row r="3142" spans="1:32" x14ac:dyDescent="0.2">
      <c r="A3142">
        <v>488</v>
      </c>
      <c r="C3142">
        <v>10362</v>
      </c>
      <c r="D3142">
        <v>11931</v>
      </c>
      <c r="E3142">
        <v>1</v>
      </c>
      <c r="F3142">
        <v>42</v>
      </c>
      <c r="G3142">
        <v>58.4</v>
      </c>
      <c r="H3142" t="s">
        <v>24</v>
      </c>
      <c r="I3142">
        <v>61</v>
      </c>
      <c r="J3142">
        <v>25</v>
      </c>
      <c r="K3142">
        <v>18</v>
      </c>
      <c r="L3142">
        <v>1.7162222222222221</v>
      </c>
      <c r="M3142">
        <v>25.743333333333332</v>
      </c>
      <c r="N3142">
        <v>61.421666666666667</v>
      </c>
      <c r="O3142">
        <v>6.34</v>
      </c>
      <c r="Q3142">
        <v>0.01</v>
      </c>
      <c r="S3142">
        <v>-0.45</v>
      </c>
      <c r="Y3142" t="s">
        <v>534</v>
      </c>
      <c r="Z3142" t="s">
        <v>534</v>
      </c>
      <c r="AA3142" t="s">
        <v>15416</v>
      </c>
      <c r="AB3142" t="str">
        <f>+LEFT(AA3142,1)</f>
        <v>B</v>
      </c>
      <c r="AC3142" s="6">
        <f>DEGREES(ACOS(SIN(Resultats!$H$11)*SIN(RADIANS(N3142))+COS(Resultats!$H$11)*COS(RADIANS(N3142))*COS(Resultats!$E$11-RADIANS(M3142))))</f>
        <v>96.470226467584482</v>
      </c>
      <c r="AD3142">
        <f>+IF(AB3142=Data!$E$18,1,0)</f>
        <v>0</v>
      </c>
      <c r="AE3142">
        <f>+IF(AC3142&lt;Data!$B$17,1,0)</f>
        <v>0</v>
      </c>
      <c r="AF3142" s="7">
        <f>+IF(AND(AD3142,AE3142),1,0)</f>
        <v>0</v>
      </c>
    </row>
    <row r="3143" spans="1:32" x14ac:dyDescent="0.2">
      <c r="A3143">
        <v>1108</v>
      </c>
      <c r="C3143">
        <v>22675</v>
      </c>
      <c r="D3143">
        <v>130628</v>
      </c>
      <c r="E3143">
        <v>3</v>
      </c>
      <c r="F3143">
        <v>38</v>
      </c>
      <c r="G3143">
        <v>29.2</v>
      </c>
      <c r="H3143" t="s">
        <v>26</v>
      </c>
      <c r="I3143">
        <v>7</v>
      </c>
      <c r="J3143">
        <v>23</v>
      </c>
      <c r="K3143">
        <v>30</v>
      </c>
      <c r="L3143">
        <v>3.6414444444444443</v>
      </c>
      <c r="M3143">
        <v>54.621666666666663</v>
      </c>
      <c r="N3143">
        <v>-7.3916666666666675</v>
      </c>
      <c r="O3143">
        <v>5.85</v>
      </c>
      <c r="Q3143">
        <v>0.98</v>
      </c>
      <c r="S3143">
        <v>0.76</v>
      </c>
      <c r="X3143" t="s">
        <v>27</v>
      </c>
      <c r="Y3143" t="s">
        <v>235</v>
      </c>
      <c r="Z3143" t="s">
        <v>6326</v>
      </c>
      <c r="AA3143" t="s">
        <v>235</v>
      </c>
      <c r="AB3143" t="str">
        <f>+LEFT(AA3143,1)</f>
        <v>G</v>
      </c>
      <c r="AC3143" s="6">
        <f>DEGREES(ACOS(SIN(Resultats!$H$11)*SIN(RADIANS(N3143))+COS(Resultats!$H$11)*COS(RADIANS(N3143))*COS(Resultats!$E$11-RADIANS(M3143))))</f>
        <v>96.539076619830851</v>
      </c>
      <c r="AD3143">
        <f>+IF(AB3143=Data!$E$18,1,0)</f>
        <v>0</v>
      </c>
      <c r="AE3143">
        <f>+IF(AC3143&lt;Data!$B$17,1,0)</f>
        <v>0</v>
      </c>
      <c r="AF3143" s="7">
        <f>+IF(AND(AD3143,AE3143),1,0)</f>
        <v>0</v>
      </c>
    </row>
    <row r="3144" spans="1:32" x14ac:dyDescent="0.2">
      <c r="A3144">
        <v>1125</v>
      </c>
      <c r="C3144">
        <v>23010</v>
      </c>
      <c r="D3144">
        <v>149107</v>
      </c>
      <c r="E3144">
        <v>3</v>
      </c>
      <c r="F3144">
        <v>41</v>
      </c>
      <c r="G3144">
        <v>13.8</v>
      </c>
      <c r="H3144" t="s">
        <v>26</v>
      </c>
      <c r="I3144">
        <v>11</v>
      </c>
      <c r="J3144">
        <v>48</v>
      </c>
      <c r="K3144">
        <v>11</v>
      </c>
      <c r="L3144">
        <v>3.6871666666666667</v>
      </c>
      <c r="M3144">
        <v>55.307499999999997</v>
      </c>
      <c r="N3144">
        <v>-11.803055555555556</v>
      </c>
      <c r="O3144">
        <v>6.49</v>
      </c>
      <c r="Q3144">
        <v>0.36</v>
      </c>
      <c r="S3144">
        <v>0.02</v>
      </c>
      <c r="T3144" t="s">
        <v>2818</v>
      </c>
      <c r="Y3144" t="s">
        <v>3121</v>
      </c>
      <c r="Z3144" t="s">
        <v>3121</v>
      </c>
      <c r="AA3144" t="s">
        <v>2154</v>
      </c>
      <c r="AB3144" t="str">
        <f>+LEFT(AA3144,1)</f>
        <v>F</v>
      </c>
      <c r="AC3144" s="6">
        <f>DEGREES(ACOS(SIN(Resultats!$H$11)*SIN(RADIANS(N3144))+COS(Resultats!$H$11)*COS(RADIANS(N3144))*COS(Resultats!$E$11-RADIANS(M3144))))</f>
        <v>96.567934915545777</v>
      </c>
      <c r="AD3144">
        <f>+IF(AB3144=Data!$E$18,1,0)</f>
        <v>0</v>
      </c>
      <c r="AE3144">
        <f>+IF(AC3144&lt;Data!$B$17,1,0)</f>
        <v>0</v>
      </c>
      <c r="AF3144" s="7">
        <f>+IF(AND(AD3144,AE3144),1,0)</f>
        <v>0</v>
      </c>
    </row>
    <row r="3145" spans="1:32" x14ac:dyDescent="0.2">
      <c r="A3145">
        <v>6618</v>
      </c>
      <c r="C3145">
        <v>161693</v>
      </c>
      <c r="D3145">
        <v>30538</v>
      </c>
      <c r="E3145">
        <v>17</v>
      </c>
      <c r="F3145">
        <v>43</v>
      </c>
      <c r="G3145">
        <v>59.3</v>
      </c>
      <c r="H3145" t="s">
        <v>24</v>
      </c>
      <c r="I3145">
        <v>53</v>
      </c>
      <c r="J3145">
        <v>48</v>
      </c>
      <c r="K3145">
        <v>6</v>
      </c>
      <c r="L3145">
        <v>17.733138888888888</v>
      </c>
      <c r="M3145">
        <v>265.99708333333331</v>
      </c>
      <c r="N3145">
        <v>53.801666666666662</v>
      </c>
      <c r="O3145">
        <v>5.75</v>
      </c>
      <c r="Q3145">
        <v>0.01</v>
      </c>
      <c r="S3145">
        <v>0.05</v>
      </c>
      <c r="U3145">
        <v>0</v>
      </c>
      <c r="Y3145" t="s">
        <v>114</v>
      </c>
      <c r="Z3145" t="s">
        <v>114</v>
      </c>
      <c r="AA3145" t="s">
        <v>18</v>
      </c>
      <c r="AB3145" t="str">
        <f>+LEFT(AA3145,1)</f>
        <v>A</v>
      </c>
      <c r="AC3145" s="6">
        <f>DEGREES(ACOS(SIN(Resultats!$H$11)*SIN(RADIANS(N3145))+COS(Resultats!$H$11)*COS(RADIANS(N3145))*COS(Resultats!$E$11-RADIANS(M3145))))</f>
        <v>96.592333304045383</v>
      </c>
      <c r="AD3145">
        <f>+IF(AB3145=Data!$E$18,1,0)</f>
        <v>1</v>
      </c>
      <c r="AE3145">
        <f>+IF(AC3145&lt;Data!$B$17,1,0)</f>
        <v>0</v>
      </c>
      <c r="AF3145" s="7">
        <f>+IF(AND(AD3145,AE3145),1,0)</f>
        <v>0</v>
      </c>
    </row>
    <row r="3146" spans="1:32" x14ac:dyDescent="0.2">
      <c r="A3146">
        <v>7582</v>
      </c>
      <c r="B3146" t="s">
        <v>3928</v>
      </c>
      <c r="C3146">
        <v>188119</v>
      </c>
      <c r="D3146">
        <v>9540</v>
      </c>
      <c r="E3146">
        <v>19</v>
      </c>
      <c r="F3146">
        <v>48</v>
      </c>
      <c r="G3146">
        <v>10.4</v>
      </c>
      <c r="H3146" t="s">
        <v>24</v>
      </c>
      <c r="I3146">
        <v>70</v>
      </c>
      <c r="J3146">
        <v>16</v>
      </c>
      <c r="K3146">
        <v>4</v>
      </c>
      <c r="L3146">
        <v>19.802888888888891</v>
      </c>
      <c r="M3146">
        <v>297.04333333333335</v>
      </c>
      <c r="N3146">
        <v>70.267777777777781</v>
      </c>
      <c r="O3146">
        <v>3.83</v>
      </c>
      <c r="Q3146">
        <v>0.89</v>
      </c>
      <c r="S3146">
        <v>0.52</v>
      </c>
      <c r="U3146">
        <v>0.48</v>
      </c>
      <c r="Y3146" t="s">
        <v>3929</v>
      </c>
      <c r="Z3146" t="s">
        <v>345</v>
      </c>
      <c r="AA3146" t="s">
        <v>3097</v>
      </c>
      <c r="AB3146" t="str">
        <f>+LEFT(AA3146,1)</f>
        <v>G</v>
      </c>
      <c r="AC3146" s="6">
        <f>DEGREES(ACOS(SIN(Resultats!$H$11)*SIN(RADIANS(N3146))+COS(Resultats!$H$11)*COS(RADIANS(N3146))*COS(Resultats!$E$11-RADIANS(M3146))))</f>
        <v>96.634731067229055</v>
      </c>
      <c r="AD3146">
        <f>+IF(AB3146=Data!$E$18,1,0)</f>
        <v>0</v>
      </c>
      <c r="AE3146">
        <f>+IF(AC3146&lt;Data!$B$17,1,0)</f>
        <v>0</v>
      </c>
      <c r="AF3146" s="7">
        <f>+IF(AND(AD3146,AE3146),1,0)</f>
        <v>0</v>
      </c>
    </row>
    <row r="3147" spans="1:32" x14ac:dyDescent="0.2">
      <c r="A3147">
        <v>6181</v>
      </c>
      <c r="C3147">
        <v>150012</v>
      </c>
      <c r="D3147">
        <v>102278</v>
      </c>
      <c r="E3147">
        <v>16</v>
      </c>
      <c r="F3147">
        <v>37</v>
      </c>
      <c r="G3147">
        <v>48</v>
      </c>
      <c r="H3147" t="s">
        <v>24</v>
      </c>
      <c r="I3147">
        <v>13</v>
      </c>
      <c r="J3147">
        <v>41</v>
      </c>
      <c r="K3147">
        <v>13</v>
      </c>
      <c r="L3147">
        <v>16.63</v>
      </c>
      <c r="M3147">
        <v>249.45</v>
      </c>
      <c r="N3147">
        <v>13.686944444444444</v>
      </c>
      <c r="O3147">
        <v>6.31</v>
      </c>
      <c r="Q3147">
        <v>0.41</v>
      </c>
      <c r="S3147">
        <v>0.02</v>
      </c>
      <c r="Y3147" t="s">
        <v>201</v>
      </c>
      <c r="Z3147" t="s">
        <v>201</v>
      </c>
      <c r="AA3147" t="s">
        <v>2154</v>
      </c>
      <c r="AB3147" t="str">
        <f>+LEFT(AA3147,1)</f>
        <v>F</v>
      </c>
      <c r="AC3147" s="6">
        <f>DEGREES(ACOS(SIN(Resultats!$H$11)*SIN(RADIANS(N3147))+COS(Resultats!$H$11)*COS(RADIANS(N3147))*COS(Resultats!$E$11-RADIANS(M3147))))</f>
        <v>96.662047475084805</v>
      </c>
      <c r="AD3147">
        <f>+IF(AB3147=Data!$E$18,1,0)</f>
        <v>0</v>
      </c>
      <c r="AE3147">
        <f>+IF(AC3147&lt;Data!$B$17,1,0)</f>
        <v>0</v>
      </c>
      <c r="AF3147" s="7">
        <f>+IF(AND(AD3147,AE3147),1,0)</f>
        <v>0</v>
      </c>
    </row>
    <row r="3148" spans="1:32" x14ac:dyDescent="0.2">
      <c r="A3148">
        <v>8493</v>
      </c>
      <c r="C3148">
        <v>211300</v>
      </c>
      <c r="D3148">
        <v>10284</v>
      </c>
      <c r="E3148">
        <v>22</v>
      </c>
      <c r="F3148">
        <v>12</v>
      </c>
      <c r="G3148">
        <v>52.9</v>
      </c>
      <c r="H3148" t="s">
        <v>24</v>
      </c>
      <c r="I3148">
        <v>73</v>
      </c>
      <c r="J3148">
        <v>18</v>
      </c>
      <c r="K3148">
        <v>26</v>
      </c>
      <c r="L3148">
        <v>22.214694444444444</v>
      </c>
      <c r="M3148">
        <v>333.22041666666667</v>
      </c>
      <c r="N3148">
        <v>73.307222222222222</v>
      </c>
      <c r="O3148">
        <v>6.08</v>
      </c>
      <c r="Q3148">
        <v>1.01</v>
      </c>
      <c r="S3148">
        <v>0.85</v>
      </c>
      <c r="Y3148" t="s">
        <v>3318</v>
      </c>
      <c r="Z3148" t="s">
        <v>5662</v>
      </c>
      <c r="AA3148" t="s">
        <v>197</v>
      </c>
      <c r="AB3148" t="str">
        <f>+LEFT(AA3148,1)</f>
        <v>K</v>
      </c>
      <c r="AC3148" s="6">
        <f>DEGREES(ACOS(SIN(Resultats!$H$11)*SIN(RADIANS(N3148))+COS(Resultats!$H$11)*COS(RADIANS(N3148))*COS(Resultats!$E$11-RADIANS(M3148))))</f>
        <v>96.667007953169218</v>
      </c>
      <c r="AD3148">
        <f>+IF(AB3148=Data!$E$18,1,0)</f>
        <v>0</v>
      </c>
      <c r="AE3148">
        <f>+IF(AC3148&lt;Data!$B$17,1,0)</f>
        <v>0</v>
      </c>
      <c r="AF3148" s="7">
        <f>+IF(AND(AD3148,AE3148),1,0)</f>
        <v>0</v>
      </c>
    </row>
    <row r="3149" spans="1:32" x14ac:dyDescent="0.2">
      <c r="A3149">
        <v>972</v>
      </c>
      <c r="B3149" t="s">
        <v>3009</v>
      </c>
      <c r="C3149">
        <v>20150</v>
      </c>
      <c r="D3149">
        <v>75810</v>
      </c>
      <c r="E3149">
        <v>3</v>
      </c>
      <c r="F3149">
        <v>14</v>
      </c>
      <c r="G3149">
        <v>54.1</v>
      </c>
      <c r="H3149" t="s">
        <v>24</v>
      </c>
      <c r="I3149">
        <v>21</v>
      </c>
      <c r="J3149">
        <v>2</v>
      </c>
      <c r="K3149">
        <v>40</v>
      </c>
      <c r="L3149">
        <v>3.248361111111111</v>
      </c>
      <c r="M3149">
        <v>48.725416666666668</v>
      </c>
      <c r="N3149">
        <v>21.044444444444448</v>
      </c>
      <c r="O3149">
        <v>4.8899999999999997</v>
      </c>
      <c r="Q3149">
        <v>-0.01</v>
      </c>
      <c r="S3149">
        <v>-0.01</v>
      </c>
      <c r="U3149">
        <v>-0.03</v>
      </c>
      <c r="Y3149" t="s">
        <v>89</v>
      </c>
      <c r="Z3149" t="s">
        <v>89</v>
      </c>
      <c r="AA3149" t="s">
        <v>1469</v>
      </c>
      <c r="AB3149" t="str">
        <f>+LEFT(AA3149,1)</f>
        <v>A</v>
      </c>
      <c r="AC3149" s="6">
        <f>DEGREES(ACOS(SIN(Resultats!$H$11)*SIN(RADIANS(N3149))+COS(Resultats!$H$11)*COS(RADIANS(N3149))*COS(Resultats!$E$11-RADIANS(M3149))))</f>
        <v>96.738791810650198</v>
      </c>
      <c r="AD3149">
        <f>+IF(AB3149=Data!$E$18,1,0)</f>
        <v>1</v>
      </c>
      <c r="AE3149">
        <f>+IF(AC3149&lt;Data!$B$17,1,0)</f>
        <v>0</v>
      </c>
      <c r="AF3149" s="7">
        <f>+IF(AND(AD3149,AE3149),1,0)</f>
        <v>0</v>
      </c>
    </row>
    <row r="3150" spans="1:32" x14ac:dyDescent="0.2">
      <c r="A3150">
        <v>481</v>
      </c>
      <c r="C3150">
        <v>10260</v>
      </c>
      <c r="D3150">
        <v>11920</v>
      </c>
      <c r="E3150">
        <v>1</v>
      </c>
      <c r="F3150">
        <v>42</v>
      </c>
      <c r="G3150">
        <v>3</v>
      </c>
      <c r="H3150" t="s">
        <v>24</v>
      </c>
      <c r="I3150">
        <v>61</v>
      </c>
      <c r="J3150">
        <v>2</v>
      </c>
      <c r="K3150">
        <v>18</v>
      </c>
      <c r="L3150">
        <v>1.7008333333333332</v>
      </c>
      <c r="M3150">
        <v>25.512499999999999</v>
      </c>
      <c r="N3150">
        <v>61.038333333333334</v>
      </c>
      <c r="O3150">
        <v>6.71</v>
      </c>
      <c r="Q3150">
        <v>-0.03</v>
      </c>
      <c r="S3150">
        <v>-0.41</v>
      </c>
      <c r="Y3150" t="s">
        <v>43</v>
      </c>
      <c r="Z3150" t="s">
        <v>111</v>
      </c>
      <c r="AA3150" t="s">
        <v>1652</v>
      </c>
      <c r="AB3150" t="str">
        <f>+LEFT(AA3150,1)</f>
        <v>B</v>
      </c>
      <c r="AC3150" s="6">
        <f>DEGREES(ACOS(SIN(Resultats!$H$11)*SIN(RADIANS(N3150))+COS(Resultats!$H$11)*COS(RADIANS(N3150))*COS(Resultats!$E$11-RADIANS(M3150))))</f>
        <v>96.781468251512521</v>
      </c>
      <c r="AD3150">
        <f>+IF(AB3150=Data!$E$18,1,0)</f>
        <v>0</v>
      </c>
      <c r="AE3150">
        <f>+IF(AC3150&lt;Data!$B$17,1,0)</f>
        <v>0</v>
      </c>
      <c r="AF3150" s="7">
        <f>+IF(AND(AD3150,AE3150),1,0)</f>
        <v>0</v>
      </c>
    </row>
    <row r="3151" spans="1:32" x14ac:dyDescent="0.2">
      <c r="A3151">
        <v>7310</v>
      </c>
      <c r="B3151" t="s">
        <v>3746</v>
      </c>
      <c r="C3151">
        <v>180711</v>
      </c>
      <c r="D3151">
        <v>18222</v>
      </c>
      <c r="E3151">
        <v>19</v>
      </c>
      <c r="F3151">
        <v>12</v>
      </c>
      <c r="G3151">
        <v>33.299999999999997</v>
      </c>
      <c r="H3151" t="s">
        <v>24</v>
      </c>
      <c r="I3151">
        <v>67</v>
      </c>
      <c r="J3151">
        <v>39</v>
      </c>
      <c r="K3151">
        <v>42</v>
      </c>
      <c r="L3151">
        <v>19.209250000000001</v>
      </c>
      <c r="M3151">
        <v>288.13875000000002</v>
      </c>
      <c r="N3151">
        <v>67.661666666666676</v>
      </c>
      <c r="O3151">
        <v>3.07</v>
      </c>
      <c r="Q3151">
        <v>1</v>
      </c>
      <c r="S3151">
        <v>0.78</v>
      </c>
      <c r="U3151">
        <v>0.51</v>
      </c>
      <c r="Y3151" t="s">
        <v>60</v>
      </c>
      <c r="Z3151" t="s">
        <v>60</v>
      </c>
      <c r="AA3151" t="s">
        <v>28</v>
      </c>
      <c r="AB3151" t="str">
        <f>+LEFT(AA3151,1)</f>
        <v>G</v>
      </c>
      <c r="AC3151" s="6">
        <f>DEGREES(ACOS(SIN(Resultats!$H$11)*SIN(RADIANS(N3151))+COS(Resultats!$H$11)*COS(RADIANS(N3151))*COS(Resultats!$E$11-RADIANS(M3151))))</f>
        <v>96.785265296540956</v>
      </c>
      <c r="AD3151">
        <f>+IF(AB3151=Data!$E$18,1,0)</f>
        <v>0</v>
      </c>
      <c r="AE3151">
        <f>+IF(AC3151&lt;Data!$B$17,1,0)</f>
        <v>0</v>
      </c>
      <c r="AF3151" s="7">
        <f>+IF(AND(AD3151,AE3151),1,0)</f>
        <v>0</v>
      </c>
    </row>
    <row r="3152" spans="1:32" x14ac:dyDescent="0.2">
      <c r="A3152">
        <v>1117</v>
      </c>
      <c r="C3152">
        <v>22799</v>
      </c>
      <c r="D3152">
        <v>149082</v>
      </c>
      <c r="E3152">
        <v>3</v>
      </c>
      <c r="F3152">
        <v>39</v>
      </c>
      <c r="G3152">
        <v>25.4</v>
      </c>
      <c r="H3152" t="s">
        <v>26</v>
      </c>
      <c r="I3152">
        <v>10</v>
      </c>
      <c r="J3152">
        <v>26</v>
      </c>
      <c r="K3152">
        <v>14</v>
      </c>
      <c r="L3152">
        <v>3.6570555555555555</v>
      </c>
      <c r="M3152">
        <v>54.855833333333329</v>
      </c>
      <c r="N3152">
        <v>-10.437222222222223</v>
      </c>
      <c r="O3152">
        <v>6.19</v>
      </c>
      <c r="Q3152">
        <v>1.03</v>
      </c>
      <c r="Y3152" t="s">
        <v>235</v>
      </c>
      <c r="Z3152" t="s">
        <v>235</v>
      </c>
      <c r="AA3152" t="s">
        <v>235</v>
      </c>
      <c r="AB3152" t="str">
        <f>+LEFT(AA3152,1)</f>
        <v>G</v>
      </c>
      <c r="AC3152" s="6">
        <f>DEGREES(ACOS(SIN(Resultats!$H$11)*SIN(RADIANS(N3152))+COS(Resultats!$H$11)*COS(RADIANS(N3152))*COS(Resultats!$E$11-RADIANS(M3152))))</f>
        <v>96.793808406939419</v>
      </c>
      <c r="AD3152">
        <f>+IF(AB3152=Data!$E$18,1,0)</f>
        <v>0</v>
      </c>
      <c r="AE3152">
        <f>+IF(AC3152&lt;Data!$B$17,1,0)</f>
        <v>0</v>
      </c>
      <c r="AF3152" s="7">
        <f>+IF(AND(AD3152,AE3152),1,0)</f>
        <v>0</v>
      </c>
    </row>
    <row r="3153" spans="1:32" x14ac:dyDescent="0.2">
      <c r="A3153">
        <v>699</v>
      </c>
      <c r="B3153" t="s">
        <v>2800</v>
      </c>
      <c r="C3153">
        <v>14872</v>
      </c>
      <c r="D3153">
        <v>23319</v>
      </c>
      <c r="E3153">
        <v>2</v>
      </c>
      <c r="F3153">
        <v>25</v>
      </c>
      <c r="G3153">
        <v>37.4</v>
      </c>
      <c r="H3153" t="s">
        <v>24</v>
      </c>
      <c r="I3153">
        <v>50</v>
      </c>
      <c r="J3153">
        <v>16</v>
      </c>
      <c r="K3153">
        <v>43</v>
      </c>
      <c r="L3153">
        <v>2.4270555555555555</v>
      </c>
      <c r="M3153">
        <v>36.405833333333334</v>
      </c>
      <c r="N3153">
        <v>50.278611111111111</v>
      </c>
      <c r="O3153">
        <v>4.71</v>
      </c>
      <c r="Q3153">
        <v>1.53</v>
      </c>
      <c r="S3153">
        <v>1.89</v>
      </c>
      <c r="U3153">
        <v>0.87</v>
      </c>
      <c r="Y3153" t="s">
        <v>2801</v>
      </c>
      <c r="Z3153" t="s">
        <v>6249</v>
      </c>
      <c r="AA3153" t="s">
        <v>80</v>
      </c>
      <c r="AB3153" t="str">
        <f>+LEFT(AA3153,1)</f>
        <v>K</v>
      </c>
      <c r="AC3153" s="6">
        <f>DEGREES(ACOS(SIN(Resultats!$H$11)*SIN(RADIANS(N3153))+COS(Resultats!$H$11)*COS(RADIANS(N3153))*COS(Resultats!$E$11-RADIANS(M3153))))</f>
        <v>96.796081438712861</v>
      </c>
      <c r="AD3153">
        <f>+IF(AB3153=Data!$E$18,1,0)</f>
        <v>0</v>
      </c>
      <c r="AE3153">
        <f>+IF(AC3153&lt;Data!$B$17,1,0)</f>
        <v>0</v>
      </c>
      <c r="AF3153" s="7">
        <f>+IF(AND(AD3153,AE3153),1,0)</f>
        <v>0</v>
      </c>
    </row>
    <row r="3154" spans="1:32" x14ac:dyDescent="0.2">
      <c r="A3154">
        <v>8400</v>
      </c>
      <c r="B3154" t="s">
        <v>3631</v>
      </c>
      <c r="C3154">
        <v>209369</v>
      </c>
      <c r="D3154">
        <v>10216</v>
      </c>
      <c r="E3154">
        <v>21</v>
      </c>
      <c r="F3154">
        <v>59</v>
      </c>
      <c r="G3154">
        <v>15</v>
      </c>
      <c r="H3154" t="s">
        <v>24</v>
      </c>
      <c r="I3154">
        <v>73</v>
      </c>
      <c r="J3154">
        <v>10</v>
      </c>
      <c r="K3154">
        <v>48</v>
      </c>
      <c r="L3154">
        <v>21.987500000000001</v>
      </c>
      <c r="M3154">
        <v>329.8125</v>
      </c>
      <c r="N3154">
        <v>73.180000000000007</v>
      </c>
      <c r="O3154">
        <v>5.03</v>
      </c>
      <c r="Q3154">
        <v>0.44</v>
      </c>
      <c r="S3154">
        <v>-0.03</v>
      </c>
      <c r="Y3154" t="s">
        <v>430</v>
      </c>
      <c r="Z3154" t="s">
        <v>430</v>
      </c>
      <c r="AA3154" t="s">
        <v>2154</v>
      </c>
      <c r="AB3154" t="str">
        <f>+LEFT(AA3154,1)</f>
        <v>F</v>
      </c>
      <c r="AC3154" s="6">
        <f>DEGREES(ACOS(SIN(Resultats!$H$11)*SIN(RADIANS(N3154))+COS(Resultats!$H$11)*COS(RADIANS(N3154))*COS(Resultats!$E$11-RADIANS(M3154))))</f>
        <v>96.819911949402069</v>
      </c>
      <c r="AD3154">
        <f>+IF(AB3154=Data!$E$18,1,0)</f>
        <v>0</v>
      </c>
      <c r="AE3154">
        <f>+IF(AC3154&lt;Data!$B$17,1,0)</f>
        <v>0</v>
      </c>
      <c r="AF3154" s="7">
        <f>+IF(AND(AD3154,AE3154),1,0)</f>
        <v>0</v>
      </c>
    </row>
    <row r="3155" spans="1:32" x14ac:dyDescent="0.2">
      <c r="A3155">
        <v>6346</v>
      </c>
      <c r="B3155" t="s">
        <v>4786</v>
      </c>
      <c r="C3155">
        <v>154356</v>
      </c>
      <c r="D3155">
        <v>65761</v>
      </c>
      <c r="E3155">
        <v>17</v>
      </c>
      <c r="F3155">
        <v>3</v>
      </c>
      <c r="G3155">
        <v>30.2</v>
      </c>
      <c r="H3155" t="s">
        <v>24</v>
      </c>
      <c r="I3155">
        <v>35</v>
      </c>
      <c r="J3155">
        <v>24</v>
      </c>
      <c r="K3155">
        <v>51</v>
      </c>
      <c r="L3155">
        <v>17.058388888888889</v>
      </c>
      <c r="M3155">
        <v>255.87583333333333</v>
      </c>
      <c r="N3155">
        <v>35.414166666666667</v>
      </c>
      <c r="O3155">
        <v>6.69</v>
      </c>
      <c r="P3155" t="s">
        <v>103</v>
      </c>
      <c r="Y3155" t="s">
        <v>326</v>
      </c>
      <c r="Z3155" t="s">
        <v>164</v>
      </c>
      <c r="AA3155" t="s">
        <v>15429</v>
      </c>
      <c r="AB3155" t="str">
        <f>+LEFT(AA3155,1)</f>
        <v>M</v>
      </c>
      <c r="AC3155" s="6">
        <f>DEGREES(ACOS(SIN(Resultats!$H$11)*SIN(RADIANS(N3155))+COS(Resultats!$H$11)*COS(RADIANS(N3155))*COS(Resultats!$E$11-RADIANS(M3155))))</f>
        <v>96.83028495945301</v>
      </c>
      <c r="AD3155">
        <f>+IF(AB3155=Data!$E$18,1,0)</f>
        <v>0</v>
      </c>
      <c r="AE3155">
        <f>+IF(AC3155&lt;Data!$B$17,1,0)</f>
        <v>0</v>
      </c>
      <c r="AF3155" s="7">
        <f>+IF(AND(AD3155,AE3155),1,0)</f>
        <v>0</v>
      </c>
    </row>
    <row r="3156" spans="1:32" x14ac:dyDescent="0.2">
      <c r="A3156">
        <v>8952</v>
      </c>
      <c r="C3156">
        <v>221861</v>
      </c>
      <c r="D3156">
        <v>10790</v>
      </c>
      <c r="E3156">
        <v>23</v>
      </c>
      <c r="F3156">
        <v>34</v>
      </c>
      <c r="G3156">
        <v>59</v>
      </c>
      <c r="H3156" t="s">
        <v>24</v>
      </c>
      <c r="I3156">
        <v>71</v>
      </c>
      <c r="J3156">
        <v>38</v>
      </c>
      <c r="K3156">
        <v>32</v>
      </c>
      <c r="L3156">
        <v>23.583055555555557</v>
      </c>
      <c r="M3156">
        <v>353.74583333333334</v>
      </c>
      <c r="N3156">
        <v>71.64222222222223</v>
      </c>
      <c r="O3156">
        <v>5.84</v>
      </c>
      <c r="Q3156">
        <v>1.8</v>
      </c>
      <c r="S3156">
        <v>1.73</v>
      </c>
      <c r="Y3156" t="s">
        <v>7643</v>
      </c>
      <c r="Z3156" t="s">
        <v>7643</v>
      </c>
      <c r="AA3156" t="s">
        <v>28</v>
      </c>
      <c r="AB3156" t="str">
        <f>+LEFT(AA3156,1)</f>
        <v>G</v>
      </c>
      <c r="AC3156" s="6">
        <f>DEGREES(ACOS(SIN(Resultats!$H$11)*SIN(RADIANS(N3156))+COS(Resultats!$H$11)*COS(RADIANS(N3156))*COS(Resultats!$E$11-RADIANS(M3156))))</f>
        <v>96.839913044192812</v>
      </c>
      <c r="AD3156">
        <f>+IF(AB3156=Data!$E$18,1,0)</f>
        <v>0</v>
      </c>
      <c r="AE3156">
        <f>+IF(AC3156&lt;Data!$B$17,1,0)</f>
        <v>0</v>
      </c>
      <c r="AF3156" s="7">
        <f>+IF(AND(AD3156,AE3156),1,0)</f>
        <v>0</v>
      </c>
    </row>
    <row r="3157" spans="1:32" x14ac:dyDescent="0.2">
      <c r="A3157">
        <v>6136</v>
      </c>
      <c r="C3157">
        <v>148513</v>
      </c>
      <c r="D3157">
        <v>121623</v>
      </c>
      <c r="E3157">
        <v>16</v>
      </c>
      <c r="F3157">
        <v>28</v>
      </c>
      <c r="G3157">
        <v>34</v>
      </c>
      <c r="H3157" t="s">
        <v>24</v>
      </c>
      <c r="I3157">
        <v>0</v>
      </c>
      <c r="J3157">
        <v>39</v>
      </c>
      <c r="K3157">
        <v>54</v>
      </c>
      <c r="L3157">
        <v>16.476111111111109</v>
      </c>
      <c r="M3157">
        <v>247.14166666666665</v>
      </c>
      <c r="N3157">
        <v>0.66500000000000004</v>
      </c>
      <c r="O3157">
        <v>5.39</v>
      </c>
      <c r="Q3157">
        <v>1.46</v>
      </c>
      <c r="S3157">
        <v>1.8</v>
      </c>
      <c r="U3157">
        <v>0.78</v>
      </c>
      <c r="Y3157" t="s">
        <v>4645</v>
      </c>
      <c r="Z3157" t="s">
        <v>172</v>
      </c>
      <c r="AA3157" t="s">
        <v>80</v>
      </c>
      <c r="AB3157" t="str">
        <f>+LEFT(AA3157,1)</f>
        <v>K</v>
      </c>
      <c r="AC3157" s="6">
        <f>DEGREES(ACOS(SIN(Resultats!$H$11)*SIN(RADIANS(N3157))+COS(Resultats!$H$11)*COS(RADIANS(N3157))*COS(Resultats!$E$11-RADIANS(M3157))))</f>
        <v>96.915805990034826</v>
      </c>
      <c r="AD3157">
        <f>+IF(AB3157=Data!$E$18,1,0)</f>
        <v>0</v>
      </c>
      <c r="AE3157">
        <f>+IF(AC3157&lt;Data!$B$17,1,0)</f>
        <v>0</v>
      </c>
      <c r="AF3157" s="7">
        <f>+IF(AND(AD3157,AE3157),1,0)</f>
        <v>0</v>
      </c>
    </row>
    <row r="3158" spans="1:32" x14ac:dyDescent="0.2">
      <c r="A3158">
        <v>491</v>
      </c>
      <c r="B3158" t="s">
        <v>538</v>
      </c>
      <c r="C3158">
        <v>10425</v>
      </c>
      <c r="D3158">
        <v>11941</v>
      </c>
      <c r="E3158">
        <v>1</v>
      </c>
      <c r="F3158">
        <v>43</v>
      </c>
      <c r="G3158">
        <v>19.7</v>
      </c>
      <c r="H3158" t="s">
        <v>24</v>
      </c>
      <c r="I3158">
        <v>60</v>
      </c>
      <c r="J3158">
        <v>33</v>
      </c>
      <c r="K3158">
        <v>4</v>
      </c>
      <c r="L3158">
        <v>1.7221388888888891</v>
      </c>
      <c r="M3158">
        <v>25.832083333333337</v>
      </c>
      <c r="N3158">
        <v>60.551111111111105</v>
      </c>
      <c r="O3158">
        <v>5.78</v>
      </c>
      <c r="Q3158">
        <v>-0.02</v>
      </c>
      <c r="S3158">
        <v>-0.32</v>
      </c>
      <c r="Y3158" t="s">
        <v>539</v>
      </c>
      <c r="Z3158" t="s">
        <v>111</v>
      </c>
      <c r="AA3158" t="s">
        <v>1652</v>
      </c>
      <c r="AB3158" t="str">
        <f>+LEFT(AA3158,1)</f>
        <v>B</v>
      </c>
      <c r="AC3158" s="6">
        <f>DEGREES(ACOS(SIN(Resultats!$H$11)*SIN(RADIANS(N3158))+COS(Resultats!$H$11)*COS(RADIANS(N3158))*COS(Resultats!$E$11-RADIANS(M3158))))</f>
        <v>96.933200352299608</v>
      </c>
      <c r="AD3158">
        <f>+IF(AB3158=Data!$E$18,1,0)</f>
        <v>0</v>
      </c>
      <c r="AE3158">
        <f>+IF(AC3158&lt;Data!$B$17,1,0)</f>
        <v>0</v>
      </c>
      <c r="AF3158" s="7">
        <f>+IF(AND(AD3158,AE3158),1,0)</f>
        <v>0</v>
      </c>
    </row>
    <row r="3159" spans="1:32" x14ac:dyDescent="0.2">
      <c r="A3159">
        <v>345</v>
      </c>
      <c r="B3159" t="s">
        <v>406</v>
      </c>
      <c r="C3159">
        <v>6972</v>
      </c>
      <c r="D3159">
        <v>11617</v>
      </c>
      <c r="E3159">
        <v>1</v>
      </c>
      <c r="F3159">
        <v>11</v>
      </c>
      <c r="G3159">
        <v>41.4</v>
      </c>
      <c r="H3159" t="s">
        <v>24</v>
      </c>
      <c r="I3159">
        <v>65</v>
      </c>
      <c r="J3159">
        <v>1</v>
      </c>
      <c r="K3159">
        <v>8</v>
      </c>
      <c r="L3159">
        <v>1.1948333333333334</v>
      </c>
      <c r="M3159">
        <v>17.922499999999999</v>
      </c>
      <c r="N3159">
        <v>65.018888888888881</v>
      </c>
      <c r="O3159">
        <v>5.57</v>
      </c>
      <c r="Q3159">
        <v>-0.09</v>
      </c>
      <c r="S3159">
        <v>-0.28000000000000003</v>
      </c>
      <c r="Y3159" t="s">
        <v>153</v>
      </c>
      <c r="Z3159" t="s">
        <v>153</v>
      </c>
      <c r="AA3159" t="s">
        <v>5040</v>
      </c>
      <c r="AB3159" t="str">
        <f>+LEFT(AA3159,1)</f>
        <v>B</v>
      </c>
      <c r="AC3159" s="6">
        <f>DEGREES(ACOS(SIN(Resultats!$H$11)*SIN(RADIANS(N3159))+COS(Resultats!$H$11)*COS(RADIANS(N3159))*COS(Resultats!$E$11-RADIANS(M3159))))</f>
        <v>96.967635829252558</v>
      </c>
      <c r="AD3159">
        <f>+IF(AB3159=Data!$E$18,1,0)</f>
        <v>0</v>
      </c>
      <c r="AE3159">
        <f>+IF(AC3159&lt;Data!$B$17,1,0)</f>
        <v>0</v>
      </c>
      <c r="AF3159" s="7">
        <f>+IF(AND(AD3159,AE3159),1,0)</f>
        <v>0</v>
      </c>
    </row>
    <row r="3160" spans="1:32" x14ac:dyDescent="0.2">
      <c r="A3160">
        <v>1030</v>
      </c>
      <c r="B3160" t="s">
        <v>3054</v>
      </c>
      <c r="C3160">
        <v>21120</v>
      </c>
      <c r="D3160">
        <v>111172</v>
      </c>
      <c r="E3160">
        <v>3</v>
      </c>
      <c r="F3160">
        <v>24</v>
      </c>
      <c r="G3160">
        <v>48.8</v>
      </c>
      <c r="H3160" t="s">
        <v>24</v>
      </c>
      <c r="I3160">
        <v>9</v>
      </c>
      <c r="J3160">
        <v>1</v>
      </c>
      <c r="K3160">
        <v>44</v>
      </c>
      <c r="L3160">
        <v>3.4135555555555555</v>
      </c>
      <c r="M3160">
        <v>51.203333333333333</v>
      </c>
      <c r="N3160">
        <v>9.0288888888888899</v>
      </c>
      <c r="O3160">
        <v>3.6</v>
      </c>
      <c r="Q3160">
        <v>0.89</v>
      </c>
      <c r="S3160">
        <v>0.61</v>
      </c>
      <c r="U3160">
        <v>0.45</v>
      </c>
      <c r="Y3160" t="s">
        <v>3055</v>
      </c>
      <c r="Z3160" t="s">
        <v>3030</v>
      </c>
      <c r="AA3160" t="s">
        <v>342</v>
      </c>
      <c r="AB3160" t="str">
        <f>+LEFT(AA3160,1)</f>
        <v>G</v>
      </c>
      <c r="AC3160" s="6">
        <f>DEGREES(ACOS(SIN(Resultats!$H$11)*SIN(RADIANS(N3160))+COS(Resultats!$H$11)*COS(RADIANS(N3160))*COS(Resultats!$E$11-RADIANS(M3160))))</f>
        <v>96.977980693005151</v>
      </c>
      <c r="AD3160">
        <f>+IF(AB3160=Data!$E$18,1,0)</f>
        <v>0</v>
      </c>
      <c r="AE3160">
        <f>+IF(AC3160&lt;Data!$B$17,1,0)</f>
        <v>0</v>
      </c>
      <c r="AF3160" s="7">
        <f>+IF(AND(AD3160,AE3160),1,0)</f>
        <v>0</v>
      </c>
    </row>
    <row r="3161" spans="1:32" x14ac:dyDescent="0.2">
      <c r="A3161">
        <v>6332</v>
      </c>
      <c r="B3161" t="s">
        <v>4784</v>
      </c>
      <c r="C3161">
        <v>154029</v>
      </c>
      <c r="D3161">
        <v>65736</v>
      </c>
      <c r="E3161">
        <v>17</v>
      </c>
      <c r="F3161">
        <v>1</v>
      </c>
      <c r="G3161">
        <v>36.4</v>
      </c>
      <c r="H3161" t="s">
        <v>24</v>
      </c>
      <c r="I3161">
        <v>33</v>
      </c>
      <c r="J3161">
        <v>34</v>
      </c>
      <c r="K3161">
        <v>6</v>
      </c>
      <c r="L3161">
        <v>17.026777777777777</v>
      </c>
      <c r="M3161">
        <v>255.40166666666667</v>
      </c>
      <c r="N3161">
        <v>33.568333333333335</v>
      </c>
      <c r="O3161">
        <v>5.25</v>
      </c>
      <c r="Q3161">
        <v>0.02</v>
      </c>
      <c r="S3161">
        <v>0.02</v>
      </c>
      <c r="Y3161" t="s">
        <v>391</v>
      </c>
      <c r="Z3161" t="s">
        <v>391</v>
      </c>
      <c r="AA3161" t="s">
        <v>1740</v>
      </c>
      <c r="AB3161" t="str">
        <f>+LEFT(AA3161,1)</f>
        <v>A</v>
      </c>
      <c r="AC3161" s="6">
        <f>DEGREES(ACOS(SIN(Resultats!$H$11)*SIN(RADIANS(N3161))+COS(Resultats!$H$11)*COS(RADIANS(N3161))*COS(Resultats!$E$11-RADIANS(M3161))))</f>
        <v>97.002605744540205</v>
      </c>
      <c r="AD3161">
        <f>+IF(AB3161=Data!$E$18,1,0)</f>
        <v>1</v>
      </c>
      <c r="AE3161">
        <f>+IF(AC3161&lt;Data!$B$17,1,0)</f>
        <v>0</v>
      </c>
      <c r="AF3161" s="7">
        <f>+IF(AND(AD3161,AE3161),1,0)</f>
        <v>0</v>
      </c>
    </row>
    <row r="3162" spans="1:32" x14ac:dyDescent="0.2">
      <c r="A3162">
        <v>6699</v>
      </c>
      <c r="C3162">
        <v>163929</v>
      </c>
      <c r="D3162">
        <v>30645</v>
      </c>
      <c r="E3162">
        <v>17</v>
      </c>
      <c r="F3162">
        <v>55</v>
      </c>
      <c r="G3162">
        <v>23.7</v>
      </c>
      <c r="H3162" t="s">
        <v>24</v>
      </c>
      <c r="I3162">
        <v>55</v>
      </c>
      <c r="J3162">
        <v>58</v>
      </c>
      <c r="K3162">
        <v>17</v>
      </c>
      <c r="L3162">
        <v>17.923249999999999</v>
      </c>
      <c r="M3162">
        <v>268.84875</v>
      </c>
      <c r="N3162">
        <v>55.971388888888889</v>
      </c>
      <c r="O3162">
        <v>6.1</v>
      </c>
      <c r="Q3162">
        <v>0.32</v>
      </c>
      <c r="S3162">
        <v>0.08</v>
      </c>
      <c r="Y3162" t="s">
        <v>88</v>
      </c>
      <c r="Z3162" t="s">
        <v>88</v>
      </c>
      <c r="AA3162" t="s">
        <v>2891</v>
      </c>
      <c r="AB3162" t="str">
        <f>+LEFT(AA3162,1)</f>
        <v>F</v>
      </c>
      <c r="AC3162" s="6">
        <f>DEGREES(ACOS(SIN(Resultats!$H$11)*SIN(RADIANS(N3162))+COS(Resultats!$H$11)*COS(RADIANS(N3162))*COS(Resultats!$E$11-RADIANS(M3162))))</f>
        <v>97.00727548115924</v>
      </c>
      <c r="AD3162">
        <f>+IF(AB3162=Data!$E$18,1,0)</f>
        <v>0</v>
      </c>
      <c r="AE3162">
        <f>+IF(AC3162&lt;Data!$B$17,1,0)</f>
        <v>0</v>
      </c>
      <c r="AF3162" s="7">
        <f>+IF(AND(AD3162,AE3162),1,0)</f>
        <v>0</v>
      </c>
    </row>
    <row r="3163" spans="1:32" x14ac:dyDescent="0.2">
      <c r="A3163">
        <v>273</v>
      </c>
      <c r="C3163">
        <v>5550</v>
      </c>
      <c r="D3163">
        <v>11502</v>
      </c>
      <c r="E3163">
        <v>0</v>
      </c>
      <c r="F3163">
        <v>58</v>
      </c>
      <c r="G3163">
        <v>31.1</v>
      </c>
      <c r="H3163" t="s">
        <v>24</v>
      </c>
      <c r="I3163">
        <v>66</v>
      </c>
      <c r="J3163">
        <v>21</v>
      </c>
      <c r="K3163">
        <v>8</v>
      </c>
      <c r="L3163">
        <v>0.97530555555555554</v>
      </c>
      <c r="M3163">
        <v>14.629583333333333</v>
      </c>
      <c r="N3163">
        <v>66.35222222222221</v>
      </c>
      <c r="O3163">
        <v>5.97</v>
      </c>
      <c r="Q3163">
        <v>-0.02</v>
      </c>
      <c r="S3163">
        <v>-0.13</v>
      </c>
      <c r="Y3163" t="s">
        <v>340</v>
      </c>
      <c r="Z3163" t="s">
        <v>340</v>
      </c>
      <c r="AA3163" t="s">
        <v>2210</v>
      </c>
      <c r="AB3163" t="str">
        <f>+LEFT(AA3163,1)</f>
        <v>A</v>
      </c>
      <c r="AC3163" s="6">
        <f>DEGREES(ACOS(SIN(Resultats!$H$11)*SIN(RADIANS(N3163))+COS(Resultats!$H$11)*COS(RADIANS(N3163))*COS(Resultats!$E$11-RADIANS(M3163))))</f>
        <v>97.010661625130979</v>
      </c>
      <c r="AD3163">
        <f>+IF(AB3163=Data!$E$18,1,0)</f>
        <v>1</v>
      </c>
      <c r="AE3163">
        <f>+IF(AC3163&lt;Data!$B$17,1,0)</f>
        <v>0</v>
      </c>
      <c r="AF3163" s="7">
        <f>+IF(AND(AD3163,AE3163),1,0)</f>
        <v>0</v>
      </c>
    </row>
    <row r="3164" spans="1:32" x14ac:dyDescent="0.2">
      <c r="A3164">
        <v>7666</v>
      </c>
      <c r="C3164">
        <v>190252</v>
      </c>
      <c r="D3164">
        <v>9592</v>
      </c>
      <c r="E3164">
        <v>19</v>
      </c>
      <c r="F3164">
        <v>58</v>
      </c>
      <c r="G3164">
        <v>41.9</v>
      </c>
      <c r="H3164" t="s">
        <v>24</v>
      </c>
      <c r="I3164">
        <v>70</v>
      </c>
      <c r="J3164">
        <v>22</v>
      </c>
      <c r="K3164">
        <v>1</v>
      </c>
      <c r="L3164">
        <v>19.978305555555554</v>
      </c>
      <c r="M3164">
        <v>299.67458333333332</v>
      </c>
      <c r="N3164">
        <v>70.366944444444442</v>
      </c>
      <c r="O3164">
        <v>6.33</v>
      </c>
      <c r="Q3164">
        <v>0.88</v>
      </c>
      <c r="S3164">
        <v>0.54</v>
      </c>
      <c r="Y3164" t="s">
        <v>71</v>
      </c>
      <c r="Z3164" t="s">
        <v>71</v>
      </c>
      <c r="AA3164" t="s">
        <v>51</v>
      </c>
      <c r="AB3164" t="str">
        <f>+LEFT(AA3164,1)</f>
        <v>G</v>
      </c>
      <c r="AC3164" s="6">
        <f>DEGREES(ACOS(SIN(Resultats!$H$11)*SIN(RADIANS(N3164))+COS(Resultats!$H$11)*COS(RADIANS(N3164))*COS(Resultats!$E$11-RADIANS(M3164))))</f>
        <v>97.011142751935239</v>
      </c>
      <c r="AD3164">
        <f>+IF(AB3164=Data!$E$18,1,0)</f>
        <v>0</v>
      </c>
      <c r="AE3164">
        <f>+IF(AC3164&lt;Data!$B$17,1,0)</f>
        <v>0</v>
      </c>
      <c r="AF3164" s="7">
        <f>+IF(AND(AD3164,AE3164),1,0)</f>
        <v>0</v>
      </c>
    </row>
    <row r="3165" spans="1:32" x14ac:dyDescent="0.2">
      <c r="A3165">
        <v>6158</v>
      </c>
      <c r="B3165" t="s">
        <v>4666</v>
      </c>
      <c r="C3165">
        <v>149121</v>
      </c>
      <c r="D3165">
        <v>121676</v>
      </c>
      <c r="E3165">
        <v>16</v>
      </c>
      <c r="F3165">
        <v>32</v>
      </c>
      <c r="G3165">
        <v>35.700000000000003</v>
      </c>
      <c r="H3165" t="s">
        <v>24</v>
      </c>
      <c r="I3165">
        <v>5</v>
      </c>
      <c r="J3165">
        <v>31</v>
      </c>
      <c r="K3165">
        <v>16</v>
      </c>
      <c r="L3165">
        <v>16.54325</v>
      </c>
      <c r="M3165">
        <v>248.14875000000001</v>
      </c>
      <c r="N3165">
        <v>5.5211111111111109</v>
      </c>
      <c r="O3165">
        <v>5.63</v>
      </c>
      <c r="Q3165">
        <v>-0.06</v>
      </c>
      <c r="S3165">
        <v>-0.18</v>
      </c>
      <c r="Y3165" t="s">
        <v>243</v>
      </c>
      <c r="Z3165" t="s">
        <v>5682</v>
      </c>
      <c r="AA3165" t="s">
        <v>5040</v>
      </c>
      <c r="AB3165" t="str">
        <f>+LEFT(AA3165,1)</f>
        <v>B</v>
      </c>
      <c r="AC3165" s="6">
        <f>DEGREES(ACOS(SIN(Resultats!$H$11)*SIN(RADIANS(N3165))+COS(Resultats!$H$11)*COS(RADIANS(N3165))*COS(Resultats!$E$11-RADIANS(M3165))))</f>
        <v>97.021133015900347</v>
      </c>
      <c r="AD3165">
        <f>+IF(AB3165=Data!$E$18,1,0)</f>
        <v>0</v>
      </c>
      <c r="AE3165">
        <f>+IF(AC3165&lt;Data!$B$17,1,0)</f>
        <v>0</v>
      </c>
      <c r="AF3165" s="7">
        <f>+IF(AND(AD3165,AE3165),1,0)</f>
        <v>0</v>
      </c>
    </row>
    <row r="3166" spans="1:32" x14ac:dyDescent="0.2">
      <c r="A3166">
        <v>840</v>
      </c>
      <c r="B3166" t="s">
        <v>2912</v>
      </c>
      <c r="C3166">
        <v>17584</v>
      </c>
      <c r="D3166">
        <v>55928</v>
      </c>
      <c r="E3166">
        <v>2</v>
      </c>
      <c r="F3166">
        <v>50</v>
      </c>
      <c r="G3166">
        <v>35.1</v>
      </c>
      <c r="H3166" t="s">
        <v>24</v>
      </c>
      <c r="I3166">
        <v>38</v>
      </c>
      <c r="J3166">
        <v>19</v>
      </c>
      <c r="K3166">
        <v>7</v>
      </c>
      <c r="L3166">
        <v>2.8430833333333334</v>
      </c>
      <c r="M3166">
        <v>42.646250000000002</v>
      </c>
      <c r="N3166">
        <v>38.318611111111117</v>
      </c>
      <c r="O3166">
        <v>4.2300000000000004</v>
      </c>
      <c r="Q3166">
        <v>0.34</v>
      </c>
      <c r="S3166">
        <v>0.08</v>
      </c>
      <c r="U3166">
        <v>0.23</v>
      </c>
      <c r="Y3166" t="s">
        <v>171</v>
      </c>
      <c r="Z3166" t="s">
        <v>171</v>
      </c>
      <c r="AA3166" t="s">
        <v>2897</v>
      </c>
      <c r="AB3166" t="str">
        <f>+LEFT(AA3166,1)</f>
        <v>F</v>
      </c>
      <c r="AC3166" s="6">
        <f>DEGREES(ACOS(SIN(Resultats!$H$11)*SIN(RADIANS(N3166))+COS(Resultats!$H$11)*COS(RADIANS(N3166))*COS(Resultats!$E$11-RADIANS(M3166))))</f>
        <v>97.053295275692136</v>
      </c>
      <c r="AD3166">
        <f>+IF(AB3166=Data!$E$18,1,0)</f>
        <v>0</v>
      </c>
      <c r="AE3166">
        <f>+IF(AC3166&lt;Data!$B$17,1,0)</f>
        <v>0</v>
      </c>
      <c r="AF3166" s="7">
        <f>+IF(AND(AD3166,AE3166),1,0)</f>
        <v>0</v>
      </c>
    </row>
    <row r="3167" spans="1:32" x14ac:dyDescent="0.2">
      <c r="A3167">
        <v>694</v>
      </c>
      <c r="B3167" t="s">
        <v>2795</v>
      </c>
      <c r="C3167">
        <v>14770</v>
      </c>
      <c r="D3167">
        <v>38005</v>
      </c>
      <c r="E3167">
        <v>2</v>
      </c>
      <c r="F3167">
        <v>24</v>
      </c>
      <c r="G3167">
        <v>24.9</v>
      </c>
      <c r="H3167" t="s">
        <v>24</v>
      </c>
      <c r="I3167">
        <v>50</v>
      </c>
      <c r="J3167">
        <v>0</v>
      </c>
      <c r="K3167">
        <v>24</v>
      </c>
      <c r="L3167">
        <v>2.4069166666666666</v>
      </c>
      <c r="M3167">
        <v>36.103749999999998</v>
      </c>
      <c r="N3167">
        <v>50.006666666666668</v>
      </c>
      <c r="O3167">
        <v>5.19</v>
      </c>
      <c r="Q3167">
        <v>0.98</v>
      </c>
      <c r="S3167">
        <v>0.76</v>
      </c>
      <c r="Y3167" t="s">
        <v>71</v>
      </c>
      <c r="Z3167" t="s">
        <v>71</v>
      </c>
      <c r="AA3167" t="s">
        <v>51</v>
      </c>
      <c r="AB3167" t="str">
        <f>+LEFT(AA3167,1)</f>
        <v>G</v>
      </c>
      <c r="AC3167" s="6">
        <f>DEGREES(ACOS(SIN(Resultats!$H$11)*SIN(RADIANS(N3167))+COS(Resultats!$H$11)*COS(RADIANS(N3167))*COS(Resultats!$E$11-RADIANS(M3167))))</f>
        <v>97.085767892947473</v>
      </c>
      <c r="AD3167">
        <f>+IF(AB3167=Data!$E$18,1,0)</f>
        <v>0</v>
      </c>
      <c r="AE3167">
        <f>+IF(AC3167&lt;Data!$B$17,1,0)</f>
        <v>0</v>
      </c>
      <c r="AF3167" s="7">
        <f>+IF(AND(AD3167,AE3167),1,0)</f>
        <v>0</v>
      </c>
    </row>
    <row r="3168" spans="1:32" x14ac:dyDescent="0.2">
      <c r="A3168">
        <v>6078</v>
      </c>
      <c r="C3168">
        <v>146850</v>
      </c>
      <c r="D3168">
        <v>159846</v>
      </c>
      <c r="E3168">
        <v>16</v>
      </c>
      <c r="F3168">
        <v>19</v>
      </c>
      <c r="G3168">
        <v>0.4</v>
      </c>
      <c r="H3168" t="s">
        <v>26</v>
      </c>
      <c r="I3168">
        <v>14</v>
      </c>
      <c r="J3168">
        <v>52</v>
      </c>
      <c r="K3168">
        <v>21</v>
      </c>
      <c r="L3168">
        <v>16.316777777777776</v>
      </c>
      <c r="M3168">
        <v>244.75166666666664</v>
      </c>
      <c r="N3168">
        <v>-14.8725</v>
      </c>
      <c r="O3168">
        <v>5.94</v>
      </c>
      <c r="Q3168">
        <v>1.52</v>
      </c>
      <c r="S3168">
        <v>1.95</v>
      </c>
      <c r="Y3168" t="s">
        <v>172</v>
      </c>
      <c r="Z3168" t="s">
        <v>172</v>
      </c>
      <c r="AA3168" t="s">
        <v>80</v>
      </c>
      <c r="AB3168" t="str">
        <f>+LEFT(AA3168,1)</f>
        <v>K</v>
      </c>
      <c r="AC3168" s="6">
        <f>DEGREES(ACOS(SIN(Resultats!$H$11)*SIN(RADIANS(N3168))+COS(Resultats!$H$11)*COS(RADIANS(N3168))*COS(Resultats!$E$11-RADIANS(M3168))))</f>
        <v>97.089283411975146</v>
      </c>
      <c r="AD3168">
        <f>+IF(AB3168=Data!$E$18,1,0)</f>
        <v>0</v>
      </c>
      <c r="AE3168">
        <f>+IF(AC3168&lt;Data!$B$17,1,0)</f>
        <v>0</v>
      </c>
      <c r="AF3168" s="7">
        <f>+IF(AND(AD3168,AE3168),1,0)</f>
        <v>0</v>
      </c>
    </row>
    <row r="3169" spans="1:32" x14ac:dyDescent="0.2">
      <c r="A3169">
        <v>6351</v>
      </c>
      <c r="C3169">
        <v>154431</v>
      </c>
      <c r="D3169">
        <v>65766</v>
      </c>
      <c r="E3169">
        <v>17</v>
      </c>
      <c r="F3169">
        <v>3</v>
      </c>
      <c r="G3169">
        <v>53.5</v>
      </c>
      <c r="H3169" t="s">
        <v>24</v>
      </c>
      <c r="I3169">
        <v>34</v>
      </c>
      <c r="J3169">
        <v>47</v>
      </c>
      <c r="K3169">
        <v>25</v>
      </c>
      <c r="L3169">
        <v>17.06486111111111</v>
      </c>
      <c r="M3169">
        <v>255.97291666666666</v>
      </c>
      <c r="N3169">
        <v>34.790277777777774</v>
      </c>
      <c r="O3169">
        <v>6.04</v>
      </c>
      <c r="P3169" t="s">
        <v>103</v>
      </c>
      <c r="Q3169">
        <v>0.22</v>
      </c>
      <c r="R3169" t="s">
        <v>2818</v>
      </c>
      <c r="Y3169" t="s">
        <v>249</v>
      </c>
      <c r="Z3169" t="s">
        <v>249</v>
      </c>
      <c r="AA3169" t="s">
        <v>15427</v>
      </c>
      <c r="AB3169" t="str">
        <f>+LEFT(AA3169,1)</f>
        <v>A</v>
      </c>
      <c r="AC3169" s="6">
        <f>DEGREES(ACOS(SIN(Resultats!$H$11)*SIN(RADIANS(N3169))+COS(Resultats!$H$11)*COS(RADIANS(N3169))*COS(Resultats!$E$11-RADIANS(M3169))))</f>
        <v>97.093008560960641</v>
      </c>
      <c r="AD3169">
        <f>+IF(AB3169=Data!$E$18,1,0)</f>
        <v>1</v>
      </c>
      <c r="AE3169">
        <f>+IF(AC3169&lt;Data!$B$17,1,0)</f>
        <v>0</v>
      </c>
      <c r="AF3169" s="7">
        <f>+IF(AND(AD3169,AE3169),1,0)</f>
        <v>0</v>
      </c>
    </row>
    <row r="3170" spans="1:32" x14ac:dyDescent="0.2">
      <c r="A3170">
        <v>6607</v>
      </c>
      <c r="C3170">
        <v>161193</v>
      </c>
      <c r="D3170">
        <v>30522</v>
      </c>
      <c r="E3170">
        <v>17</v>
      </c>
      <c r="F3170">
        <v>41</v>
      </c>
      <c r="G3170">
        <v>21.8</v>
      </c>
      <c r="H3170" t="s">
        <v>24</v>
      </c>
      <c r="I3170">
        <v>51</v>
      </c>
      <c r="J3170">
        <v>49</v>
      </c>
      <c r="K3170">
        <v>5</v>
      </c>
      <c r="L3170">
        <v>17.689388888888889</v>
      </c>
      <c r="M3170">
        <v>265.34083333333331</v>
      </c>
      <c r="N3170">
        <v>51.81805555555556</v>
      </c>
      <c r="O3170">
        <v>5.99</v>
      </c>
      <c r="Q3170">
        <v>1.05</v>
      </c>
      <c r="X3170" t="s">
        <v>27</v>
      </c>
      <c r="Y3170" t="s">
        <v>197</v>
      </c>
      <c r="Z3170" t="s">
        <v>5915</v>
      </c>
      <c r="AA3170" t="s">
        <v>197</v>
      </c>
      <c r="AB3170" t="str">
        <f>+LEFT(AA3170,1)</f>
        <v>K</v>
      </c>
      <c r="AC3170" s="6">
        <f>DEGREES(ACOS(SIN(Resultats!$H$11)*SIN(RADIANS(N3170))+COS(Resultats!$H$11)*COS(RADIANS(N3170))*COS(Resultats!$E$11-RADIANS(M3170))))</f>
        <v>97.126368011189641</v>
      </c>
      <c r="AD3170">
        <f>+IF(AB3170=Data!$E$18,1,0)</f>
        <v>0</v>
      </c>
      <c r="AE3170">
        <f>+IF(AC3170&lt;Data!$B$17,1,0)</f>
        <v>0</v>
      </c>
      <c r="AF3170" s="7">
        <f>+IF(AND(AD3170,AE3170),1,0)</f>
        <v>0</v>
      </c>
    </row>
    <row r="3171" spans="1:32" x14ac:dyDescent="0.2">
      <c r="A3171">
        <v>7545</v>
      </c>
      <c r="C3171">
        <v>187340</v>
      </c>
      <c r="D3171">
        <v>18508</v>
      </c>
      <c r="E3171">
        <v>19</v>
      </c>
      <c r="F3171">
        <v>44</v>
      </c>
      <c r="G3171">
        <v>18.5</v>
      </c>
      <c r="H3171" t="s">
        <v>24</v>
      </c>
      <c r="I3171">
        <v>69</v>
      </c>
      <c r="J3171">
        <v>20</v>
      </c>
      <c r="K3171">
        <v>13</v>
      </c>
      <c r="L3171">
        <v>19.738472222222224</v>
      </c>
      <c r="M3171">
        <v>296.07708333333335</v>
      </c>
      <c r="N3171">
        <v>69.336944444444441</v>
      </c>
      <c r="O3171">
        <v>5.92</v>
      </c>
      <c r="Q3171">
        <v>0.05</v>
      </c>
      <c r="S3171">
        <v>0.11</v>
      </c>
      <c r="Y3171" t="s">
        <v>269</v>
      </c>
      <c r="Z3171" t="s">
        <v>269</v>
      </c>
      <c r="AA3171" t="s">
        <v>18</v>
      </c>
      <c r="AB3171" t="str">
        <f>+LEFT(AA3171,1)</f>
        <v>A</v>
      </c>
      <c r="AC3171" s="6">
        <f>DEGREES(ACOS(SIN(Resultats!$H$11)*SIN(RADIANS(N3171))+COS(Resultats!$H$11)*COS(RADIANS(N3171))*COS(Resultats!$E$11-RADIANS(M3171))))</f>
        <v>97.231744574870774</v>
      </c>
      <c r="AD3171">
        <f>+IF(AB3171=Data!$E$18,1,0)</f>
        <v>1</v>
      </c>
      <c r="AE3171">
        <f>+IF(AC3171&lt;Data!$B$17,1,0)</f>
        <v>0</v>
      </c>
      <c r="AF3171" s="7">
        <f>+IF(AND(AD3171,AE3171),1,0)</f>
        <v>0</v>
      </c>
    </row>
    <row r="3172" spans="1:32" x14ac:dyDescent="0.2">
      <c r="A3172">
        <v>6149</v>
      </c>
      <c r="B3172" t="s">
        <v>4657</v>
      </c>
      <c r="C3172">
        <v>148857</v>
      </c>
      <c r="D3172">
        <v>121658</v>
      </c>
      <c r="E3172">
        <v>16</v>
      </c>
      <c r="F3172">
        <v>30</v>
      </c>
      <c r="G3172">
        <v>54.8</v>
      </c>
      <c r="H3172" t="s">
        <v>24</v>
      </c>
      <c r="I3172">
        <v>1</v>
      </c>
      <c r="J3172">
        <v>59</v>
      </c>
      <c r="K3172">
        <v>2</v>
      </c>
      <c r="L3172">
        <v>16.515222222222221</v>
      </c>
      <c r="M3172">
        <v>247.7283333333333</v>
      </c>
      <c r="N3172">
        <v>1.983888888888889</v>
      </c>
      <c r="O3172">
        <v>3.82</v>
      </c>
      <c r="Q3172">
        <v>0.01</v>
      </c>
      <c r="S3172">
        <v>0.01</v>
      </c>
      <c r="U3172">
        <v>-0.01</v>
      </c>
      <c r="Y3172" t="s">
        <v>4658</v>
      </c>
      <c r="Z3172" t="s">
        <v>10937</v>
      </c>
      <c r="AA3172" t="s">
        <v>2210</v>
      </c>
      <c r="AB3172" t="str">
        <f>+LEFT(AA3172,1)</f>
        <v>A</v>
      </c>
      <c r="AC3172" s="6">
        <f>DEGREES(ACOS(SIN(Resultats!$H$11)*SIN(RADIANS(N3172))+COS(Resultats!$H$11)*COS(RADIANS(N3172))*COS(Resultats!$E$11-RADIANS(M3172))))</f>
        <v>97.258284796588143</v>
      </c>
      <c r="AD3172">
        <f>+IF(AB3172=Data!$E$18,1,0)</f>
        <v>1</v>
      </c>
      <c r="AE3172">
        <f>+IF(AC3172&lt;Data!$B$17,1,0)</f>
        <v>0</v>
      </c>
      <c r="AF3172" s="7">
        <f>+IF(AND(AD3172,AE3172),1,0)</f>
        <v>0</v>
      </c>
    </row>
    <row r="3173" spans="1:32" x14ac:dyDescent="0.2">
      <c r="A3173">
        <v>1120</v>
      </c>
      <c r="C3173">
        <v>22905</v>
      </c>
      <c r="D3173">
        <v>149094</v>
      </c>
      <c r="E3173">
        <v>3</v>
      </c>
      <c r="F3173">
        <v>40</v>
      </c>
      <c r="G3173">
        <v>11.4</v>
      </c>
      <c r="H3173" t="s">
        <v>26</v>
      </c>
      <c r="I3173">
        <v>15</v>
      </c>
      <c r="J3173">
        <v>13</v>
      </c>
      <c r="K3173">
        <v>36</v>
      </c>
      <c r="L3173">
        <v>3.6698333333333331</v>
      </c>
      <c r="M3173">
        <v>55.047499999999999</v>
      </c>
      <c r="N3173">
        <v>-15.226666666666667</v>
      </c>
      <c r="O3173">
        <v>6.33</v>
      </c>
      <c r="Q3173">
        <v>0.88</v>
      </c>
      <c r="Y3173" t="s">
        <v>235</v>
      </c>
      <c r="Z3173" t="s">
        <v>235</v>
      </c>
      <c r="AA3173" t="s">
        <v>235</v>
      </c>
      <c r="AB3173" t="str">
        <f>+LEFT(AA3173,1)</f>
        <v>G</v>
      </c>
      <c r="AC3173" s="6">
        <f>DEGREES(ACOS(SIN(Resultats!$H$11)*SIN(RADIANS(N3173))+COS(Resultats!$H$11)*COS(RADIANS(N3173))*COS(Resultats!$E$11-RADIANS(M3173))))</f>
        <v>97.333257255935365</v>
      </c>
      <c r="AD3173">
        <f>+IF(AB3173=Data!$E$18,1,0)</f>
        <v>0</v>
      </c>
      <c r="AE3173">
        <f>+IF(AC3173&lt;Data!$B$17,1,0)</f>
        <v>0</v>
      </c>
      <c r="AF3173" s="7">
        <f>+IF(AND(AD3173,AE3173),1,0)</f>
        <v>0</v>
      </c>
    </row>
    <row r="3174" spans="1:32" x14ac:dyDescent="0.2">
      <c r="A3174">
        <v>621</v>
      </c>
      <c r="C3174">
        <v>13137</v>
      </c>
      <c r="D3174">
        <v>22993</v>
      </c>
      <c r="E3174">
        <v>2</v>
      </c>
      <c r="F3174">
        <v>10</v>
      </c>
      <c r="G3174">
        <v>7.8</v>
      </c>
      <c r="H3174" t="s">
        <v>24</v>
      </c>
      <c r="I3174">
        <v>53</v>
      </c>
      <c r="J3174">
        <v>50</v>
      </c>
      <c r="K3174">
        <v>35</v>
      </c>
      <c r="L3174">
        <v>2.1688333333333332</v>
      </c>
      <c r="M3174">
        <v>32.532499999999999</v>
      </c>
      <c r="N3174">
        <v>53.843055555555559</v>
      </c>
      <c r="O3174">
        <v>6.31</v>
      </c>
      <c r="Q3174">
        <v>0.95</v>
      </c>
      <c r="Y3174" t="s">
        <v>71</v>
      </c>
      <c r="Z3174" t="s">
        <v>71</v>
      </c>
      <c r="AA3174" t="s">
        <v>51</v>
      </c>
      <c r="AB3174" t="str">
        <f>+LEFT(AA3174,1)</f>
        <v>G</v>
      </c>
      <c r="AC3174" s="6">
        <f>DEGREES(ACOS(SIN(Resultats!$H$11)*SIN(RADIANS(N3174))+COS(Resultats!$H$11)*COS(RADIANS(N3174))*COS(Resultats!$E$11-RADIANS(M3174))))</f>
        <v>97.342239785570115</v>
      </c>
      <c r="AD3174">
        <f>+IF(AB3174=Data!$E$18,1,0)</f>
        <v>0</v>
      </c>
      <c r="AE3174">
        <f>+IF(AC3174&lt;Data!$B$17,1,0)</f>
        <v>0</v>
      </c>
      <c r="AF3174" s="7">
        <f>+IF(AND(AD3174,AE3174),1,0)</f>
        <v>0</v>
      </c>
    </row>
    <row r="3175" spans="1:32" x14ac:dyDescent="0.2">
      <c r="A3175">
        <v>6270</v>
      </c>
      <c r="B3175" t="s">
        <v>4743</v>
      </c>
      <c r="C3175">
        <v>152326</v>
      </c>
      <c r="D3175">
        <v>84651</v>
      </c>
      <c r="E3175">
        <v>16</v>
      </c>
      <c r="F3175">
        <v>51</v>
      </c>
      <c r="G3175">
        <v>45.3</v>
      </c>
      <c r="H3175" t="s">
        <v>24</v>
      </c>
      <c r="I3175">
        <v>24</v>
      </c>
      <c r="J3175">
        <v>39</v>
      </c>
      <c r="K3175">
        <v>23</v>
      </c>
      <c r="L3175">
        <v>16.862583333333333</v>
      </c>
      <c r="M3175">
        <v>252.93875</v>
      </c>
      <c r="N3175">
        <v>24.656388888888888</v>
      </c>
      <c r="O3175">
        <v>5.04</v>
      </c>
      <c r="Q3175">
        <v>1.25</v>
      </c>
      <c r="S3175">
        <v>1.29</v>
      </c>
      <c r="U3175">
        <v>0.61</v>
      </c>
      <c r="Y3175" t="s">
        <v>4744</v>
      </c>
      <c r="Z3175" t="s">
        <v>5871</v>
      </c>
      <c r="AA3175" t="s">
        <v>197</v>
      </c>
      <c r="AB3175" t="str">
        <f>+LEFT(AA3175,1)</f>
        <v>K</v>
      </c>
      <c r="AC3175" s="6">
        <f>DEGREES(ACOS(SIN(Resultats!$H$11)*SIN(RADIANS(N3175))+COS(Resultats!$H$11)*COS(RADIANS(N3175))*COS(Resultats!$E$11-RADIANS(M3175))))</f>
        <v>97.351799692808157</v>
      </c>
      <c r="AD3175">
        <f>+IF(AB3175=Data!$E$18,1,0)</f>
        <v>0</v>
      </c>
      <c r="AE3175">
        <f>+IF(AC3175&lt;Data!$B$17,1,0)</f>
        <v>0</v>
      </c>
      <c r="AF3175" s="7">
        <f>+IF(AND(AD3175,AE3175),1,0)</f>
        <v>0</v>
      </c>
    </row>
    <row r="3176" spans="1:32" x14ac:dyDescent="0.2">
      <c r="A3176">
        <v>7187</v>
      </c>
      <c r="C3176">
        <v>176598</v>
      </c>
      <c r="D3176">
        <v>18079</v>
      </c>
      <c r="E3176">
        <v>18</v>
      </c>
      <c r="F3176">
        <v>56</v>
      </c>
      <c r="G3176">
        <v>25.6</v>
      </c>
      <c r="H3176" t="s">
        <v>24</v>
      </c>
      <c r="I3176">
        <v>65</v>
      </c>
      <c r="J3176">
        <v>15</v>
      </c>
      <c r="K3176">
        <v>29</v>
      </c>
      <c r="L3176">
        <v>18.940444444444445</v>
      </c>
      <c r="M3176">
        <v>284.10666666666668</v>
      </c>
      <c r="N3176">
        <v>65.258055555555558</v>
      </c>
      <c r="O3176">
        <v>5.63</v>
      </c>
      <c r="Q3176">
        <v>0.95</v>
      </c>
      <c r="S3176">
        <v>0.69</v>
      </c>
      <c r="Y3176" t="s">
        <v>71</v>
      </c>
      <c r="Z3176" t="s">
        <v>71</v>
      </c>
      <c r="AA3176" t="s">
        <v>51</v>
      </c>
      <c r="AB3176" t="str">
        <f>+LEFT(AA3176,1)</f>
        <v>G</v>
      </c>
      <c r="AC3176" s="6">
        <f>DEGREES(ACOS(SIN(Resultats!$H$11)*SIN(RADIANS(N3176))+COS(Resultats!$H$11)*COS(RADIANS(N3176))*COS(Resultats!$E$11-RADIANS(M3176))))</f>
        <v>97.421268478959462</v>
      </c>
      <c r="AD3176">
        <f>+IF(AB3176=Data!$E$18,1,0)</f>
        <v>0</v>
      </c>
      <c r="AE3176">
        <f>+IF(AC3176&lt;Data!$B$17,1,0)</f>
        <v>0</v>
      </c>
      <c r="AF3176" s="7">
        <f>+IF(AND(AD3176,AE3176),1,0)</f>
        <v>0</v>
      </c>
    </row>
    <row r="3177" spans="1:32" x14ac:dyDescent="0.2">
      <c r="A3177">
        <v>916</v>
      </c>
      <c r="C3177">
        <v>18928</v>
      </c>
      <c r="D3177">
        <v>75709</v>
      </c>
      <c r="E3177">
        <v>3</v>
      </c>
      <c r="F3177">
        <v>3</v>
      </c>
      <c r="G3177">
        <v>30.3</v>
      </c>
      <c r="H3177" t="s">
        <v>24</v>
      </c>
      <c r="I3177">
        <v>28</v>
      </c>
      <c r="J3177">
        <v>16</v>
      </c>
      <c r="K3177">
        <v>11</v>
      </c>
      <c r="L3177">
        <v>3.0584166666666666</v>
      </c>
      <c r="M3177">
        <v>45.876249999999999</v>
      </c>
      <c r="N3177">
        <v>28.269722222222221</v>
      </c>
      <c r="O3177">
        <v>6.36</v>
      </c>
      <c r="Y3177" t="s">
        <v>264</v>
      </c>
      <c r="Z3177" t="s">
        <v>264</v>
      </c>
      <c r="AA3177" t="s">
        <v>2891</v>
      </c>
      <c r="AB3177" t="str">
        <f>+LEFT(AA3177,1)</f>
        <v>F</v>
      </c>
      <c r="AC3177" s="6">
        <f>DEGREES(ACOS(SIN(Resultats!$H$11)*SIN(RADIANS(N3177))+COS(Resultats!$H$11)*COS(RADIANS(N3177))*COS(Resultats!$E$11-RADIANS(M3177))))</f>
        <v>97.435142210877459</v>
      </c>
      <c r="AD3177">
        <f>+IF(AB3177=Data!$E$18,1,0)</f>
        <v>0</v>
      </c>
      <c r="AE3177">
        <f>+IF(AC3177&lt;Data!$B$17,1,0)</f>
        <v>0</v>
      </c>
      <c r="AF3177" s="7">
        <f>+IF(AND(AD3177,AE3177),1,0)</f>
        <v>0</v>
      </c>
    </row>
    <row r="3178" spans="1:32" x14ac:dyDescent="0.2">
      <c r="A3178">
        <v>6324</v>
      </c>
      <c r="B3178" t="s">
        <v>4780</v>
      </c>
      <c r="C3178">
        <v>153808</v>
      </c>
      <c r="D3178">
        <v>65716</v>
      </c>
      <c r="E3178">
        <v>17</v>
      </c>
      <c r="F3178">
        <v>0</v>
      </c>
      <c r="G3178">
        <v>17.399999999999999</v>
      </c>
      <c r="H3178" t="s">
        <v>24</v>
      </c>
      <c r="I3178">
        <v>30</v>
      </c>
      <c r="J3178">
        <v>55</v>
      </c>
      <c r="K3178">
        <v>35</v>
      </c>
      <c r="L3178">
        <v>17.004833333333334</v>
      </c>
      <c r="M3178">
        <v>255.07249999999999</v>
      </c>
      <c r="N3178">
        <v>30.926388888888891</v>
      </c>
      <c r="O3178">
        <v>3.92</v>
      </c>
      <c r="Q3178">
        <v>-0.01</v>
      </c>
      <c r="S3178">
        <v>-0.1</v>
      </c>
      <c r="U3178">
        <v>-0.04</v>
      </c>
      <c r="Y3178" t="s">
        <v>134</v>
      </c>
      <c r="Z3178" t="s">
        <v>134</v>
      </c>
      <c r="AA3178" t="s">
        <v>2210</v>
      </c>
      <c r="AB3178" t="str">
        <f>+LEFT(AA3178,1)</f>
        <v>A</v>
      </c>
      <c r="AC3178" s="6">
        <f>DEGREES(ACOS(SIN(Resultats!$H$11)*SIN(RADIANS(N3178))+COS(Resultats!$H$11)*COS(RADIANS(N3178))*COS(Resultats!$E$11-RADIANS(M3178))))</f>
        <v>97.494876624459422</v>
      </c>
      <c r="AD3178">
        <f>+IF(AB3178=Data!$E$18,1,0)</f>
        <v>1</v>
      </c>
      <c r="AE3178">
        <f>+IF(AC3178&lt;Data!$B$17,1,0)</f>
        <v>0</v>
      </c>
      <c r="AF3178" s="7">
        <f>+IF(AND(AD3178,AE3178),1,0)</f>
        <v>0</v>
      </c>
    </row>
    <row r="3179" spans="1:32" x14ac:dyDescent="0.2">
      <c r="A3179">
        <v>682</v>
      </c>
      <c r="B3179" t="s">
        <v>2786</v>
      </c>
      <c r="C3179">
        <v>14392</v>
      </c>
      <c r="D3179">
        <v>37960</v>
      </c>
      <c r="E3179">
        <v>2</v>
      </c>
      <c r="F3179">
        <v>20</v>
      </c>
      <c r="G3179">
        <v>58.2</v>
      </c>
      <c r="H3179" t="s">
        <v>24</v>
      </c>
      <c r="I3179">
        <v>50</v>
      </c>
      <c r="J3179">
        <v>9</v>
      </c>
      <c r="K3179">
        <v>5</v>
      </c>
      <c r="L3179">
        <v>2.3495000000000004</v>
      </c>
      <c r="M3179">
        <v>35.2425</v>
      </c>
      <c r="N3179">
        <v>50.151388888888889</v>
      </c>
      <c r="O3179">
        <v>5.59</v>
      </c>
      <c r="Q3179">
        <v>-0.13</v>
      </c>
      <c r="S3179">
        <v>-0.38</v>
      </c>
      <c r="Y3179" t="s">
        <v>2787</v>
      </c>
      <c r="Z3179" t="s">
        <v>2787</v>
      </c>
      <c r="AA3179" t="s">
        <v>5040</v>
      </c>
      <c r="AB3179" t="str">
        <f>+LEFT(AA3179,1)</f>
        <v>B</v>
      </c>
      <c r="AC3179" s="6">
        <f>DEGREES(ACOS(SIN(Resultats!$H$11)*SIN(RADIANS(N3179))+COS(Resultats!$H$11)*COS(RADIANS(N3179))*COS(Resultats!$E$11-RADIANS(M3179))))</f>
        <v>97.524134408354172</v>
      </c>
      <c r="AD3179">
        <f>+IF(AB3179=Data!$E$18,1,0)</f>
        <v>0</v>
      </c>
      <c r="AE3179">
        <f>+IF(AC3179&lt;Data!$B$17,1,0)</f>
        <v>0</v>
      </c>
      <c r="AF3179" s="7">
        <f>+IF(AND(AD3179,AE3179),1,0)</f>
        <v>0</v>
      </c>
    </row>
    <row r="3180" spans="1:32" x14ac:dyDescent="0.2">
      <c r="A3180">
        <v>342</v>
      </c>
      <c r="C3180">
        <v>6960</v>
      </c>
      <c r="D3180">
        <v>11615</v>
      </c>
      <c r="E3180">
        <v>1</v>
      </c>
      <c r="F3180">
        <v>11</v>
      </c>
      <c r="G3180">
        <v>25.6</v>
      </c>
      <c r="H3180" t="s">
        <v>24</v>
      </c>
      <c r="I3180">
        <v>64</v>
      </c>
      <c r="J3180">
        <v>12</v>
      </c>
      <c r="K3180">
        <v>10</v>
      </c>
      <c r="L3180">
        <v>1.1904444444444444</v>
      </c>
      <c r="M3180">
        <v>17.856666666666666</v>
      </c>
      <c r="N3180">
        <v>64.202777777777783</v>
      </c>
      <c r="O3180">
        <v>5.55</v>
      </c>
      <c r="Q3180">
        <v>-7.0000000000000007E-2</v>
      </c>
      <c r="S3180">
        <v>-0.13</v>
      </c>
      <c r="Y3180" t="s">
        <v>191</v>
      </c>
      <c r="Z3180" t="s">
        <v>191</v>
      </c>
      <c r="AA3180" t="s">
        <v>5040</v>
      </c>
      <c r="AB3180" t="str">
        <f>+LEFT(AA3180,1)</f>
        <v>B</v>
      </c>
      <c r="AC3180" s="6">
        <f>DEGREES(ACOS(SIN(Resultats!$H$11)*SIN(RADIANS(N3180))+COS(Resultats!$H$11)*COS(RADIANS(N3180))*COS(Resultats!$E$11-RADIANS(M3180))))</f>
        <v>97.540489148467415</v>
      </c>
      <c r="AD3180">
        <f>+IF(AB3180=Data!$E$18,1,0)</f>
        <v>0</v>
      </c>
      <c r="AE3180">
        <f>+IF(AC3180&lt;Data!$B$17,1,0)</f>
        <v>0</v>
      </c>
      <c r="AF3180" s="7">
        <f>+IF(AND(AD3180,AE3180),1,0)</f>
        <v>0</v>
      </c>
    </row>
    <row r="3181" spans="1:32" x14ac:dyDescent="0.2">
      <c r="A3181">
        <v>6377</v>
      </c>
      <c r="C3181">
        <v>155103</v>
      </c>
      <c r="D3181">
        <v>65812</v>
      </c>
      <c r="E3181">
        <v>17</v>
      </c>
      <c r="F3181">
        <v>8</v>
      </c>
      <c r="G3181">
        <v>2</v>
      </c>
      <c r="H3181" t="s">
        <v>24</v>
      </c>
      <c r="I3181">
        <v>35</v>
      </c>
      <c r="J3181">
        <v>56</v>
      </c>
      <c r="K3181">
        <v>7</v>
      </c>
      <c r="L3181">
        <v>17.133888888888887</v>
      </c>
      <c r="M3181">
        <v>257.00833333333333</v>
      </c>
      <c r="N3181">
        <v>35.935277777777777</v>
      </c>
      <c r="O3181">
        <v>5.39</v>
      </c>
      <c r="Q3181">
        <v>0.31</v>
      </c>
      <c r="S3181">
        <v>0.05</v>
      </c>
      <c r="U3181">
        <v>0.14000000000000001</v>
      </c>
      <c r="Y3181" t="s">
        <v>4797</v>
      </c>
      <c r="Z3181" t="s">
        <v>12495</v>
      </c>
      <c r="AA3181" t="s">
        <v>15427</v>
      </c>
      <c r="AB3181" t="str">
        <f>+LEFT(AA3181,1)</f>
        <v>A</v>
      </c>
      <c r="AC3181" s="6">
        <f>DEGREES(ACOS(SIN(Resultats!$H$11)*SIN(RADIANS(N3181))+COS(Resultats!$H$11)*COS(RADIANS(N3181))*COS(Resultats!$E$11-RADIANS(M3181))))</f>
        <v>97.546631136565694</v>
      </c>
      <c r="AD3181">
        <f>+IF(AB3181=Data!$E$18,1,0)</f>
        <v>1</v>
      </c>
      <c r="AE3181">
        <f>+IF(AC3181&lt;Data!$B$17,1,0)</f>
        <v>0</v>
      </c>
      <c r="AF3181" s="7">
        <f>+IF(AND(AD3181,AE3181),1,0)</f>
        <v>0</v>
      </c>
    </row>
    <row r="3182" spans="1:32" x14ac:dyDescent="0.2">
      <c r="A3182">
        <v>831</v>
      </c>
      <c r="C3182">
        <v>17484</v>
      </c>
      <c r="D3182">
        <v>55910</v>
      </c>
      <c r="E3182">
        <v>2</v>
      </c>
      <c r="F3182">
        <v>49</v>
      </c>
      <c r="G3182">
        <v>27.1</v>
      </c>
      <c r="H3182" t="s">
        <v>24</v>
      </c>
      <c r="I3182">
        <v>37</v>
      </c>
      <c r="J3182">
        <v>19</v>
      </c>
      <c r="K3182">
        <v>34</v>
      </c>
      <c r="L3182">
        <v>2.8241944444444442</v>
      </c>
      <c r="M3182">
        <v>42.362916666666663</v>
      </c>
      <c r="N3182">
        <v>37.326111111111118</v>
      </c>
      <c r="O3182">
        <v>6.45</v>
      </c>
      <c r="Q3182">
        <v>0.43</v>
      </c>
      <c r="S3182">
        <v>0.14000000000000001</v>
      </c>
      <c r="Y3182" t="s">
        <v>2902</v>
      </c>
      <c r="Z3182" t="s">
        <v>2851</v>
      </c>
      <c r="AA3182" t="s">
        <v>217</v>
      </c>
      <c r="AB3182" t="str">
        <f>+LEFT(AA3182,1)</f>
        <v>F</v>
      </c>
      <c r="AC3182" s="6">
        <f>DEGREES(ACOS(SIN(Resultats!$H$11)*SIN(RADIANS(N3182))+COS(Resultats!$H$11)*COS(RADIANS(N3182))*COS(Resultats!$E$11-RADIANS(M3182))))</f>
        <v>97.584149865698791</v>
      </c>
      <c r="AD3182">
        <f>+IF(AB3182=Data!$E$18,1,0)</f>
        <v>0</v>
      </c>
      <c r="AE3182">
        <f>+IF(AC3182&lt;Data!$B$17,1,0)</f>
        <v>0</v>
      </c>
      <c r="AF3182" s="7">
        <f>+IF(AND(AD3182,AE3182),1,0)</f>
        <v>0</v>
      </c>
    </row>
    <row r="3183" spans="1:32" x14ac:dyDescent="0.2">
      <c r="A3183">
        <v>6336</v>
      </c>
      <c r="C3183">
        <v>154126</v>
      </c>
      <c r="D3183">
        <v>65745</v>
      </c>
      <c r="E3183">
        <v>17</v>
      </c>
      <c r="F3183">
        <v>2</v>
      </c>
      <c r="G3183">
        <v>17.2</v>
      </c>
      <c r="H3183" t="s">
        <v>24</v>
      </c>
      <c r="I3183">
        <v>31</v>
      </c>
      <c r="J3183">
        <v>53</v>
      </c>
      <c r="K3183">
        <v>5</v>
      </c>
      <c r="L3183">
        <v>17.038111111111114</v>
      </c>
      <c r="M3183">
        <v>255.57166666666672</v>
      </c>
      <c r="N3183">
        <v>31.884722222222223</v>
      </c>
      <c r="O3183">
        <v>6.36</v>
      </c>
      <c r="Q3183">
        <v>1.1299999999999999</v>
      </c>
      <c r="Y3183" t="s">
        <v>197</v>
      </c>
      <c r="Z3183" t="s">
        <v>197</v>
      </c>
      <c r="AA3183" t="s">
        <v>197</v>
      </c>
      <c r="AB3183" t="str">
        <f>+LEFT(AA3183,1)</f>
        <v>K</v>
      </c>
      <c r="AC3183" s="6">
        <f>DEGREES(ACOS(SIN(Resultats!$H$11)*SIN(RADIANS(N3183))+COS(Resultats!$H$11)*COS(RADIANS(N3183))*COS(Resultats!$E$11-RADIANS(M3183))))</f>
        <v>97.628695283027682</v>
      </c>
      <c r="AD3183">
        <f>+IF(AB3183=Data!$E$18,1,0)</f>
        <v>0</v>
      </c>
      <c r="AE3183">
        <f>+IF(AC3183&lt;Data!$B$17,1,0)</f>
        <v>0</v>
      </c>
      <c r="AF3183" s="7">
        <f>+IF(AND(AD3183,AE3183),1,0)</f>
        <v>0</v>
      </c>
    </row>
    <row r="3184" spans="1:32" x14ac:dyDescent="0.2">
      <c r="A3184">
        <v>8324</v>
      </c>
      <c r="C3184">
        <v>207130</v>
      </c>
      <c r="D3184">
        <v>10131</v>
      </c>
      <c r="E3184">
        <v>21</v>
      </c>
      <c r="F3184">
        <v>43</v>
      </c>
      <c r="G3184">
        <v>4</v>
      </c>
      <c r="H3184" t="s">
        <v>24</v>
      </c>
      <c r="I3184">
        <v>72</v>
      </c>
      <c r="J3184">
        <v>19</v>
      </c>
      <c r="K3184">
        <v>13</v>
      </c>
      <c r="L3184">
        <v>21.717777777777776</v>
      </c>
      <c r="M3184">
        <v>325.76666666666665</v>
      </c>
      <c r="N3184">
        <v>72.320277777777775</v>
      </c>
      <c r="O3184">
        <v>5.17</v>
      </c>
      <c r="Q3184">
        <v>1.05</v>
      </c>
      <c r="S3184">
        <v>0.97</v>
      </c>
      <c r="Y3184" t="s">
        <v>54</v>
      </c>
      <c r="Z3184" t="s">
        <v>54</v>
      </c>
      <c r="AA3184" t="s">
        <v>197</v>
      </c>
      <c r="AB3184" t="str">
        <f>+LEFT(AA3184,1)</f>
        <v>K</v>
      </c>
      <c r="AC3184" s="6">
        <f>DEGREES(ACOS(SIN(Resultats!$H$11)*SIN(RADIANS(N3184))+COS(Resultats!$H$11)*COS(RADIANS(N3184))*COS(Resultats!$E$11-RADIANS(M3184))))</f>
        <v>97.632549169436814</v>
      </c>
      <c r="AD3184">
        <f>+IF(AB3184=Data!$E$18,1,0)</f>
        <v>0</v>
      </c>
      <c r="AE3184">
        <f>+IF(AC3184&lt;Data!$B$17,1,0)</f>
        <v>0</v>
      </c>
      <c r="AF3184" s="7">
        <f>+IF(AND(AD3184,AE3184),1,0)</f>
        <v>0</v>
      </c>
    </row>
    <row r="3185" spans="1:32" x14ac:dyDescent="0.2">
      <c r="A3185">
        <v>8468</v>
      </c>
      <c r="B3185" t="s">
        <v>3676</v>
      </c>
      <c r="C3185">
        <v>210807</v>
      </c>
      <c r="D3185">
        <v>10265</v>
      </c>
      <c r="E3185">
        <v>22</v>
      </c>
      <c r="F3185">
        <v>9</v>
      </c>
      <c r="G3185">
        <v>48.4</v>
      </c>
      <c r="H3185" t="s">
        <v>24</v>
      </c>
      <c r="I3185">
        <v>72</v>
      </c>
      <c r="J3185">
        <v>20</v>
      </c>
      <c r="K3185">
        <v>28</v>
      </c>
      <c r="L3185">
        <v>22.163444444444444</v>
      </c>
      <c r="M3185">
        <v>332.45166666666665</v>
      </c>
      <c r="N3185">
        <v>72.341111111111104</v>
      </c>
      <c r="O3185">
        <v>4.79</v>
      </c>
      <c r="Q3185">
        <v>0.92</v>
      </c>
      <c r="S3185">
        <v>0.61</v>
      </c>
      <c r="U3185">
        <v>0.48</v>
      </c>
      <c r="Y3185" t="s">
        <v>3677</v>
      </c>
      <c r="Z3185" t="s">
        <v>11552</v>
      </c>
      <c r="AA3185" t="s">
        <v>3097</v>
      </c>
      <c r="AB3185" t="str">
        <f>+LEFT(AA3185,1)</f>
        <v>G</v>
      </c>
      <c r="AC3185" s="6">
        <f>DEGREES(ACOS(SIN(Resultats!$H$11)*SIN(RADIANS(N3185))+COS(Resultats!$H$11)*COS(RADIANS(N3185))*COS(Resultats!$E$11-RADIANS(M3185))))</f>
        <v>97.643080696059499</v>
      </c>
      <c r="AD3185">
        <f>+IF(AB3185=Data!$E$18,1,0)</f>
        <v>0</v>
      </c>
      <c r="AE3185">
        <f>+IF(AC3185&lt;Data!$B$17,1,0)</f>
        <v>0</v>
      </c>
      <c r="AF3185" s="7">
        <f>+IF(AND(AD3185,AE3185),1,0)</f>
        <v>0</v>
      </c>
    </row>
    <row r="3186" spans="1:32" x14ac:dyDescent="0.2">
      <c r="A3186">
        <v>6203</v>
      </c>
      <c r="C3186">
        <v>150483</v>
      </c>
      <c r="D3186">
        <v>102314</v>
      </c>
      <c r="E3186">
        <v>16</v>
      </c>
      <c r="F3186">
        <v>40</v>
      </c>
      <c r="G3186">
        <v>51.4</v>
      </c>
      <c r="H3186" t="s">
        <v>24</v>
      </c>
      <c r="I3186">
        <v>12</v>
      </c>
      <c r="J3186">
        <v>23</v>
      </c>
      <c r="K3186">
        <v>42</v>
      </c>
      <c r="L3186">
        <v>16.680944444444446</v>
      </c>
      <c r="M3186">
        <v>250.2141666666667</v>
      </c>
      <c r="N3186">
        <v>12.395</v>
      </c>
      <c r="O3186">
        <v>6.08</v>
      </c>
      <c r="Q3186">
        <v>0.05</v>
      </c>
      <c r="S3186">
        <v>0.03</v>
      </c>
      <c r="Y3186" t="s">
        <v>1824</v>
      </c>
      <c r="Z3186" t="s">
        <v>1824</v>
      </c>
      <c r="AA3186" t="s">
        <v>1740</v>
      </c>
      <c r="AB3186" t="str">
        <f>+LEFT(AA3186,1)</f>
        <v>A</v>
      </c>
      <c r="AC3186" s="6">
        <f>DEGREES(ACOS(SIN(Resultats!$H$11)*SIN(RADIANS(N3186))+COS(Resultats!$H$11)*COS(RADIANS(N3186))*COS(Resultats!$E$11-RADIANS(M3186))))</f>
        <v>97.659746382583904</v>
      </c>
      <c r="AD3186">
        <f>+IF(AB3186=Data!$E$18,1,0)</f>
        <v>1</v>
      </c>
      <c r="AE3186">
        <f>+IF(AC3186&lt;Data!$B$17,1,0)</f>
        <v>0</v>
      </c>
      <c r="AF3186" s="7">
        <f>+IF(AND(AD3186,AE3186),1,0)</f>
        <v>0</v>
      </c>
    </row>
    <row r="3187" spans="1:32" x14ac:dyDescent="0.2">
      <c r="A3187">
        <v>873</v>
      </c>
      <c r="B3187" t="s">
        <v>2939</v>
      </c>
      <c r="C3187">
        <v>18296</v>
      </c>
      <c r="D3187">
        <v>56031</v>
      </c>
      <c r="E3187">
        <v>2</v>
      </c>
      <c r="F3187">
        <v>57</v>
      </c>
      <c r="G3187">
        <v>17.3</v>
      </c>
      <c r="H3187" t="s">
        <v>24</v>
      </c>
      <c r="I3187">
        <v>31</v>
      </c>
      <c r="J3187">
        <v>56</v>
      </c>
      <c r="K3187">
        <v>3</v>
      </c>
      <c r="L3187">
        <v>2.9548055555555557</v>
      </c>
      <c r="M3187">
        <v>44.322083333333339</v>
      </c>
      <c r="N3187">
        <v>31.934166666666666</v>
      </c>
      <c r="O3187">
        <v>5.1100000000000003</v>
      </c>
      <c r="Q3187">
        <v>-0.01</v>
      </c>
      <c r="S3187">
        <v>-0.23</v>
      </c>
      <c r="Y3187" t="s">
        <v>2787</v>
      </c>
      <c r="Z3187" t="s">
        <v>2787</v>
      </c>
      <c r="AA3187" t="s">
        <v>5040</v>
      </c>
      <c r="AB3187" t="str">
        <f>+LEFT(AA3187,1)</f>
        <v>B</v>
      </c>
      <c r="AC3187" s="6">
        <f>DEGREES(ACOS(SIN(Resultats!$H$11)*SIN(RADIANS(N3187))+COS(Resultats!$H$11)*COS(RADIANS(N3187))*COS(Resultats!$E$11-RADIANS(M3187))))</f>
        <v>97.700658866009931</v>
      </c>
      <c r="AD3187">
        <f>+IF(AB3187=Data!$E$18,1,0)</f>
        <v>0</v>
      </c>
      <c r="AE3187">
        <f>+IF(AC3187&lt;Data!$B$17,1,0)</f>
        <v>0</v>
      </c>
      <c r="AF3187" s="7">
        <f>+IF(AND(AD3187,AE3187),1,0)</f>
        <v>0</v>
      </c>
    </row>
    <row r="3188" spans="1:32" x14ac:dyDescent="0.2">
      <c r="A3188">
        <v>7018</v>
      </c>
      <c r="C3188">
        <v>172728</v>
      </c>
      <c r="D3188">
        <v>17958</v>
      </c>
      <c r="E3188">
        <v>18</v>
      </c>
      <c r="F3188">
        <v>37</v>
      </c>
      <c r="G3188">
        <v>33.5</v>
      </c>
      <c r="H3188" t="s">
        <v>24</v>
      </c>
      <c r="I3188">
        <v>62</v>
      </c>
      <c r="J3188">
        <v>31</v>
      </c>
      <c r="K3188">
        <v>36</v>
      </c>
      <c r="L3188">
        <v>18.625972222222224</v>
      </c>
      <c r="M3188">
        <v>279.38958333333335</v>
      </c>
      <c r="N3188">
        <v>62.526666666666664</v>
      </c>
      <c r="O3188">
        <v>5.74</v>
      </c>
      <c r="Q3188">
        <v>-0.06</v>
      </c>
      <c r="S3188">
        <v>-0.17</v>
      </c>
      <c r="Y3188" t="s">
        <v>134</v>
      </c>
      <c r="Z3188" t="s">
        <v>134</v>
      </c>
      <c r="AA3188" t="s">
        <v>2210</v>
      </c>
      <c r="AB3188" t="str">
        <f>+LEFT(AA3188,1)</f>
        <v>A</v>
      </c>
      <c r="AC3188" s="6">
        <f>DEGREES(ACOS(SIN(Resultats!$H$11)*SIN(RADIANS(N3188))+COS(Resultats!$H$11)*COS(RADIANS(N3188))*COS(Resultats!$E$11-RADIANS(M3188))))</f>
        <v>97.715037247278431</v>
      </c>
      <c r="AD3188">
        <f>+IF(AB3188=Data!$E$18,1,0)</f>
        <v>1</v>
      </c>
      <c r="AE3188">
        <f>+IF(AC3188&lt;Data!$B$17,1,0)</f>
        <v>0</v>
      </c>
      <c r="AF3188" s="7">
        <f>+IF(AND(AD3188,AE3188),1,0)</f>
        <v>0</v>
      </c>
    </row>
    <row r="3189" spans="1:32" x14ac:dyDescent="0.2">
      <c r="A3189">
        <v>1098</v>
      </c>
      <c r="C3189">
        <v>22409</v>
      </c>
      <c r="D3189">
        <v>149057</v>
      </c>
      <c r="E3189">
        <v>3</v>
      </c>
      <c r="F3189">
        <v>35</v>
      </c>
      <c r="G3189">
        <v>57.7</v>
      </c>
      <c r="H3189" t="s">
        <v>26</v>
      </c>
      <c r="I3189">
        <v>11</v>
      </c>
      <c r="J3189">
        <v>11</v>
      </c>
      <c r="K3189">
        <v>37</v>
      </c>
      <c r="L3189">
        <v>3.5993611111111115</v>
      </c>
      <c r="M3189">
        <v>53.990416666666675</v>
      </c>
      <c r="N3189">
        <v>-11.193611111111112</v>
      </c>
      <c r="O3189">
        <v>5.57</v>
      </c>
      <c r="Q3189">
        <v>0.91</v>
      </c>
      <c r="X3189" t="s">
        <v>27</v>
      </c>
      <c r="Y3189" t="s">
        <v>3097</v>
      </c>
      <c r="Z3189" t="s">
        <v>6680</v>
      </c>
      <c r="AA3189" t="s">
        <v>3097</v>
      </c>
      <c r="AB3189" t="str">
        <f>+LEFT(AA3189,1)</f>
        <v>G</v>
      </c>
      <c r="AC3189" s="6">
        <f>DEGREES(ACOS(SIN(Resultats!$H$11)*SIN(RADIANS(N3189))+COS(Resultats!$H$11)*COS(RADIANS(N3189))*COS(Resultats!$E$11-RADIANS(M3189))))</f>
        <v>97.750081022826691</v>
      </c>
      <c r="AD3189">
        <f>+IF(AB3189=Data!$E$18,1,0)</f>
        <v>0</v>
      </c>
      <c r="AE3189">
        <f>+IF(AC3189&lt;Data!$B$17,1,0)</f>
        <v>0</v>
      </c>
      <c r="AF3189" s="7">
        <f>+IF(AND(AD3189,AE3189),1,0)</f>
        <v>0</v>
      </c>
    </row>
    <row r="3190" spans="1:32" x14ac:dyDescent="0.2">
      <c r="A3190">
        <v>951</v>
      </c>
      <c r="B3190" t="s">
        <v>2997</v>
      </c>
      <c r="C3190">
        <v>19787</v>
      </c>
      <c r="D3190">
        <v>93328</v>
      </c>
      <c r="E3190">
        <v>3</v>
      </c>
      <c r="F3190">
        <v>11</v>
      </c>
      <c r="G3190">
        <v>37.799999999999997</v>
      </c>
      <c r="H3190" t="s">
        <v>24</v>
      </c>
      <c r="I3190">
        <v>19</v>
      </c>
      <c r="J3190">
        <v>43</v>
      </c>
      <c r="K3190">
        <v>36</v>
      </c>
      <c r="L3190">
        <v>3.1938333333333331</v>
      </c>
      <c r="M3190">
        <v>47.907499999999999</v>
      </c>
      <c r="N3190">
        <v>19.726666666666667</v>
      </c>
      <c r="O3190">
        <v>4.3499999999999996</v>
      </c>
      <c r="Q3190">
        <v>1.03</v>
      </c>
      <c r="S3190">
        <v>0.87</v>
      </c>
      <c r="U3190">
        <v>0.51</v>
      </c>
      <c r="Y3190" t="s">
        <v>125</v>
      </c>
      <c r="Z3190" t="s">
        <v>125</v>
      </c>
      <c r="AA3190" t="s">
        <v>365</v>
      </c>
      <c r="AB3190" t="str">
        <f>+LEFT(AA3190,1)</f>
        <v>K</v>
      </c>
      <c r="AC3190" s="6">
        <f>DEGREES(ACOS(SIN(Resultats!$H$11)*SIN(RADIANS(N3190))+COS(Resultats!$H$11)*COS(RADIANS(N3190))*COS(Resultats!$E$11-RADIANS(M3190))))</f>
        <v>97.792645391419939</v>
      </c>
      <c r="AD3190">
        <f>+IF(AB3190=Data!$E$18,1,0)</f>
        <v>0</v>
      </c>
      <c r="AE3190">
        <f>+IF(AC3190&lt;Data!$B$17,1,0)</f>
        <v>0</v>
      </c>
      <c r="AF3190" s="7">
        <f>+IF(AND(AD3190,AE3190),1,0)</f>
        <v>0</v>
      </c>
    </row>
    <row r="3191" spans="1:32" x14ac:dyDescent="0.2">
      <c r="A3191">
        <v>6292</v>
      </c>
      <c r="B3191" t="s">
        <v>4758</v>
      </c>
      <c r="C3191">
        <v>152863</v>
      </c>
      <c r="D3191">
        <v>84692</v>
      </c>
      <c r="E3191">
        <v>16</v>
      </c>
      <c r="F3191">
        <v>55</v>
      </c>
      <c r="G3191">
        <v>2.1</v>
      </c>
      <c r="H3191" t="s">
        <v>24</v>
      </c>
      <c r="I3191">
        <v>25</v>
      </c>
      <c r="J3191">
        <v>43</v>
      </c>
      <c r="K3191">
        <v>50</v>
      </c>
      <c r="L3191">
        <v>16.917250000000003</v>
      </c>
      <c r="M3191">
        <v>253.75874999999999</v>
      </c>
      <c r="N3191">
        <v>25.730555555555554</v>
      </c>
      <c r="O3191">
        <v>6.08</v>
      </c>
      <c r="Q3191">
        <v>0.92</v>
      </c>
      <c r="S3191">
        <v>0.62</v>
      </c>
      <c r="U3191">
        <v>0.48</v>
      </c>
      <c r="Y3191" t="s">
        <v>33</v>
      </c>
      <c r="Z3191" t="s">
        <v>33</v>
      </c>
      <c r="AA3191" t="s">
        <v>235</v>
      </c>
      <c r="AB3191" t="str">
        <f>+LEFT(AA3191,1)</f>
        <v>G</v>
      </c>
      <c r="AC3191" s="6">
        <f>DEGREES(ACOS(SIN(Resultats!$H$11)*SIN(RADIANS(N3191))+COS(Resultats!$H$11)*COS(RADIANS(N3191))*COS(Resultats!$E$11-RADIANS(M3191))))</f>
        <v>97.793860747704883</v>
      </c>
      <c r="AD3191">
        <f>+IF(AB3191=Data!$E$18,1,0)</f>
        <v>0</v>
      </c>
      <c r="AE3191">
        <f>+IF(AC3191&lt;Data!$B$17,1,0)</f>
        <v>0</v>
      </c>
      <c r="AF3191" s="7">
        <f>+IF(AND(AD3191,AE3191),1,0)</f>
        <v>0</v>
      </c>
    </row>
    <row r="3192" spans="1:32" x14ac:dyDescent="0.2">
      <c r="A3192">
        <v>927</v>
      </c>
      <c r="B3192" t="s">
        <v>2982</v>
      </c>
      <c r="C3192">
        <v>19134</v>
      </c>
      <c r="D3192">
        <v>75723</v>
      </c>
      <c r="E3192">
        <v>3</v>
      </c>
      <c r="F3192">
        <v>5</v>
      </c>
      <c r="G3192">
        <v>26.7</v>
      </c>
      <c r="H3192" t="s">
        <v>24</v>
      </c>
      <c r="I3192">
        <v>25</v>
      </c>
      <c r="J3192">
        <v>15</v>
      </c>
      <c r="K3192">
        <v>19</v>
      </c>
      <c r="L3192">
        <v>3.0907500000000003</v>
      </c>
      <c r="M3192">
        <v>46.361249999999998</v>
      </c>
      <c r="N3192">
        <v>25.255277777777778</v>
      </c>
      <c r="O3192">
        <v>6.8</v>
      </c>
      <c r="Q3192">
        <v>-0.02</v>
      </c>
      <c r="S3192">
        <v>-0.38</v>
      </c>
      <c r="Y3192" t="s">
        <v>131</v>
      </c>
      <c r="Z3192" t="s">
        <v>131</v>
      </c>
      <c r="AA3192" t="s">
        <v>15416</v>
      </c>
      <c r="AB3192" t="str">
        <f>+LEFT(AA3192,1)</f>
        <v>B</v>
      </c>
      <c r="AC3192" s="6">
        <f>DEGREES(ACOS(SIN(Resultats!$H$11)*SIN(RADIANS(N3192))+COS(Resultats!$H$11)*COS(RADIANS(N3192))*COS(Resultats!$E$11-RADIANS(M3192))))</f>
        <v>97.812601021308325</v>
      </c>
      <c r="AD3192">
        <f>+IF(AB3192=Data!$E$18,1,0)</f>
        <v>0</v>
      </c>
      <c r="AE3192">
        <f>+IF(AC3192&lt;Data!$B$17,1,0)</f>
        <v>0</v>
      </c>
      <c r="AF3192" s="7">
        <f>+IF(AND(AD3192,AE3192),1,0)</f>
        <v>0</v>
      </c>
    </row>
    <row r="3193" spans="1:32" x14ac:dyDescent="0.2">
      <c r="A3193">
        <v>928</v>
      </c>
      <c r="B3193" t="s">
        <v>2982</v>
      </c>
      <c r="C3193">
        <v>19135</v>
      </c>
      <c r="D3193">
        <v>75723</v>
      </c>
      <c r="E3193">
        <v>3</v>
      </c>
      <c r="F3193">
        <v>5</v>
      </c>
      <c r="G3193">
        <v>26.7</v>
      </c>
      <c r="H3193" t="s">
        <v>24</v>
      </c>
      <c r="I3193">
        <v>25</v>
      </c>
      <c r="J3193">
        <v>15</v>
      </c>
      <c r="K3193">
        <v>19</v>
      </c>
      <c r="L3193">
        <v>3.0907500000000003</v>
      </c>
      <c r="M3193">
        <v>46.361249999999998</v>
      </c>
      <c r="N3193">
        <v>25.255277777777778</v>
      </c>
      <c r="O3193">
        <v>7</v>
      </c>
      <c r="Y3193" t="s">
        <v>131</v>
      </c>
      <c r="Z3193" t="s">
        <v>131</v>
      </c>
      <c r="AA3193" t="s">
        <v>15416</v>
      </c>
      <c r="AB3193" t="str">
        <f>+LEFT(AA3193,1)</f>
        <v>B</v>
      </c>
      <c r="AC3193" s="6">
        <f>DEGREES(ACOS(SIN(Resultats!$H$11)*SIN(RADIANS(N3193))+COS(Resultats!$H$11)*COS(RADIANS(N3193))*COS(Resultats!$E$11-RADIANS(M3193))))</f>
        <v>97.812601021308325</v>
      </c>
      <c r="AD3193">
        <f>+IF(AB3193=Data!$E$18,1,0)</f>
        <v>0</v>
      </c>
      <c r="AE3193">
        <f>+IF(AC3193&lt;Data!$B$17,1,0)</f>
        <v>0</v>
      </c>
      <c r="AF3193" s="7">
        <f>+IF(AND(AD3193,AE3193),1,0)</f>
        <v>0</v>
      </c>
    </row>
    <row r="3194" spans="1:32" x14ac:dyDescent="0.2">
      <c r="A3194">
        <v>6574</v>
      </c>
      <c r="B3194" t="s">
        <v>4113</v>
      </c>
      <c r="C3194">
        <v>160290</v>
      </c>
      <c r="D3194">
        <v>46838</v>
      </c>
      <c r="E3194">
        <v>17</v>
      </c>
      <c r="F3194">
        <v>36</v>
      </c>
      <c r="G3194">
        <v>37.6</v>
      </c>
      <c r="H3194" t="s">
        <v>24</v>
      </c>
      <c r="I3194">
        <v>48</v>
      </c>
      <c r="J3194">
        <v>35</v>
      </c>
      <c r="K3194">
        <v>8</v>
      </c>
      <c r="L3194">
        <v>17.610444444444447</v>
      </c>
      <c r="M3194">
        <v>264.15666666666669</v>
      </c>
      <c r="N3194">
        <v>48.585555555555558</v>
      </c>
      <c r="O3194">
        <v>5.37</v>
      </c>
      <c r="Q3194">
        <v>1.1499999999999999</v>
      </c>
      <c r="S3194">
        <v>1.06</v>
      </c>
      <c r="U3194">
        <v>0.61</v>
      </c>
      <c r="X3194" t="s">
        <v>27</v>
      </c>
      <c r="Y3194" t="s">
        <v>507</v>
      </c>
      <c r="Z3194" t="s">
        <v>5984</v>
      </c>
      <c r="AA3194" t="s">
        <v>507</v>
      </c>
      <c r="AB3194" t="str">
        <f>+LEFT(AA3194,1)</f>
        <v>K</v>
      </c>
      <c r="AC3194" s="6">
        <f>DEGREES(ACOS(SIN(Resultats!$H$11)*SIN(RADIANS(N3194))+COS(Resultats!$H$11)*COS(RADIANS(N3194))*COS(Resultats!$E$11-RADIANS(M3194))))</f>
        <v>97.837786274640308</v>
      </c>
      <c r="AD3194">
        <f>+IF(AB3194=Data!$E$18,1,0)</f>
        <v>0</v>
      </c>
      <c r="AE3194">
        <f>+IF(AC3194&lt;Data!$B$17,1,0)</f>
        <v>0</v>
      </c>
      <c r="AF3194" s="7">
        <f>+IF(AND(AD3194,AE3194),1,0)</f>
        <v>0</v>
      </c>
    </row>
    <row r="3195" spans="1:32" x14ac:dyDescent="0.2">
      <c r="A3195">
        <v>7290</v>
      </c>
      <c r="B3195" t="s">
        <v>3732</v>
      </c>
      <c r="C3195">
        <v>179933</v>
      </c>
      <c r="D3195">
        <v>18187</v>
      </c>
      <c r="E3195">
        <v>19</v>
      </c>
      <c r="F3195">
        <v>9</v>
      </c>
      <c r="G3195">
        <v>45.8</v>
      </c>
      <c r="H3195" t="s">
        <v>24</v>
      </c>
      <c r="I3195">
        <v>65</v>
      </c>
      <c r="J3195">
        <v>58</v>
      </c>
      <c r="K3195">
        <v>43</v>
      </c>
      <c r="L3195">
        <v>19.162722222222222</v>
      </c>
      <c r="M3195">
        <v>287.44083333333333</v>
      </c>
      <c r="N3195">
        <v>65.978611111111107</v>
      </c>
      <c r="O3195">
        <v>6.25</v>
      </c>
      <c r="Q3195">
        <v>0</v>
      </c>
      <c r="S3195">
        <v>-0.02</v>
      </c>
      <c r="Y3195" t="s">
        <v>134</v>
      </c>
      <c r="Z3195" t="s">
        <v>134</v>
      </c>
      <c r="AA3195" t="s">
        <v>2210</v>
      </c>
      <c r="AB3195" t="str">
        <f>+LEFT(AA3195,1)</f>
        <v>A</v>
      </c>
      <c r="AC3195" s="6">
        <f>DEGREES(ACOS(SIN(Resultats!$H$11)*SIN(RADIANS(N3195))+COS(Resultats!$H$11)*COS(RADIANS(N3195))*COS(Resultats!$E$11-RADIANS(M3195))))</f>
        <v>97.855807483668485</v>
      </c>
      <c r="AD3195">
        <f>+IF(AB3195=Data!$E$18,1,0)</f>
        <v>1</v>
      </c>
      <c r="AE3195">
        <f>+IF(AC3195&lt;Data!$B$17,1,0)</f>
        <v>0</v>
      </c>
      <c r="AF3195" s="7">
        <f>+IF(AND(AD3195,AE3195),1,0)</f>
        <v>0</v>
      </c>
    </row>
    <row r="3196" spans="1:32" x14ac:dyDescent="0.2">
      <c r="A3196">
        <v>7042</v>
      </c>
      <c r="C3196">
        <v>173398</v>
      </c>
      <c r="D3196">
        <v>17975</v>
      </c>
      <c r="E3196">
        <v>18</v>
      </c>
      <c r="F3196">
        <v>40</v>
      </c>
      <c r="G3196">
        <v>56.3</v>
      </c>
      <c r="H3196" t="s">
        <v>24</v>
      </c>
      <c r="I3196">
        <v>62</v>
      </c>
      <c r="J3196">
        <v>44</v>
      </c>
      <c r="K3196">
        <v>59</v>
      </c>
      <c r="L3196">
        <v>18.682305555555558</v>
      </c>
      <c r="M3196">
        <v>280.23458333333338</v>
      </c>
      <c r="N3196">
        <v>62.749722222222225</v>
      </c>
      <c r="O3196">
        <v>6.09</v>
      </c>
      <c r="Q3196">
        <v>0.98</v>
      </c>
      <c r="Y3196" t="s">
        <v>54</v>
      </c>
      <c r="Z3196" t="s">
        <v>54</v>
      </c>
      <c r="AA3196" t="s">
        <v>197</v>
      </c>
      <c r="AB3196" t="str">
        <f>+LEFT(AA3196,1)</f>
        <v>K</v>
      </c>
      <c r="AC3196" s="6">
        <f>DEGREES(ACOS(SIN(Resultats!$H$11)*SIN(RADIANS(N3196))+COS(Resultats!$H$11)*COS(RADIANS(N3196))*COS(Resultats!$E$11-RADIANS(M3196))))</f>
        <v>97.8675245178989</v>
      </c>
      <c r="AD3196">
        <f>+IF(AB3196=Data!$E$18,1,0)</f>
        <v>0</v>
      </c>
      <c r="AE3196">
        <f>+IF(AC3196&lt;Data!$B$17,1,0)</f>
        <v>0</v>
      </c>
      <c r="AF3196" s="7">
        <f>+IF(AND(AD3196,AE3196),1,0)</f>
        <v>0</v>
      </c>
    </row>
    <row r="3197" spans="1:32" x14ac:dyDescent="0.2">
      <c r="A3197">
        <v>8473</v>
      </c>
      <c r="C3197">
        <v>210873</v>
      </c>
      <c r="D3197">
        <v>10267</v>
      </c>
      <c r="E3197">
        <v>22</v>
      </c>
      <c r="F3197">
        <v>10</v>
      </c>
      <c r="G3197">
        <v>15.3</v>
      </c>
      <c r="H3197" t="s">
        <v>24</v>
      </c>
      <c r="I3197">
        <v>72</v>
      </c>
      <c r="J3197">
        <v>6</v>
      </c>
      <c r="K3197">
        <v>40</v>
      </c>
      <c r="L3197">
        <v>22.170916666666667</v>
      </c>
      <c r="M3197">
        <v>332.56375000000003</v>
      </c>
      <c r="N3197">
        <v>72.1111111111111</v>
      </c>
      <c r="O3197">
        <v>6.37</v>
      </c>
      <c r="Q3197">
        <v>-0.06</v>
      </c>
      <c r="S3197">
        <v>-0.18</v>
      </c>
      <c r="U3197">
        <v>-7.0000000000000007E-2</v>
      </c>
      <c r="Y3197" t="s">
        <v>1038</v>
      </c>
      <c r="Z3197" t="s">
        <v>2419</v>
      </c>
      <c r="AA3197" t="s">
        <v>5040</v>
      </c>
      <c r="AB3197" t="str">
        <f>+LEFT(AA3197,1)</f>
        <v>B</v>
      </c>
      <c r="AC3197" s="6">
        <f>DEGREES(ACOS(SIN(Resultats!$H$11)*SIN(RADIANS(N3197))+COS(Resultats!$H$11)*COS(RADIANS(N3197))*COS(Resultats!$E$11-RADIANS(M3197))))</f>
        <v>97.871375106617862</v>
      </c>
      <c r="AD3197">
        <f>+IF(AB3197=Data!$E$18,1,0)</f>
        <v>0</v>
      </c>
      <c r="AE3197">
        <f>+IF(AC3197&lt;Data!$B$17,1,0)</f>
        <v>0</v>
      </c>
      <c r="AF3197" s="7">
        <f>+IF(AND(AD3197,AE3197),1,0)</f>
        <v>0</v>
      </c>
    </row>
    <row r="3198" spans="1:32" x14ac:dyDescent="0.2">
      <c r="A3198">
        <v>1091</v>
      </c>
      <c r="C3198">
        <v>22243</v>
      </c>
      <c r="D3198">
        <v>149047</v>
      </c>
      <c r="E3198">
        <v>3</v>
      </c>
      <c r="F3198">
        <v>34</v>
      </c>
      <c r="G3198">
        <v>37.4</v>
      </c>
      <c r="H3198" t="s">
        <v>26</v>
      </c>
      <c r="I3198">
        <v>9</v>
      </c>
      <c r="J3198">
        <v>52</v>
      </c>
      <c r="K3198">
        <v>7</v>
      </c>
      <c r="L3198">
        <v>3.5770555555555554</v>
      </c>
      <c r="M3198">
        <v>53.655833333333334</v>
      </c>
      <c r="N3198">
        <v>-9.868611111111111</v>
      </c>
      <c r="O3198">
        <v>6.25</v>
      </c>
      <c r="Q3198">
        <v>0.02</v>
      </c>
      <c r="Y3198" t="s">
        <v>114</v>
      </c>
      <c r="Z3198" t="s">
        <v>114</v>
      </c>
      <c r="AA3198" t="s">
        <v>18</v>
      </c>
      <c r="AB3198" t="str">
        <f>+LEFT(AA3198,1)</f>
        <v>A</v>
      </c>
      <c r="AC3198" s="6">
        <f>DEGREES(ACOS(SIN(Resultats!$H$11)*SIN(RADIANS(N3198))+COS(Resultats!$H$11)*COS(RADIANS(N3198))*COS(Resultats!$E$11-RADIANS(M3198))))</f>
        <v>97.872723686161038</v>
      </c>
      <c r="AD3198">
        <f>+IF(AB3198=Data!$E$18,1,0)</f>
        <v>1</v>
      </c>
      <c r="AE3198">
        <f>+IF(AC3198&lt;Data!$B$17,1,0)</f>
        <v>0</v>
      </c>
      <c r="AF3198" s="7">
        <f>+IF(AND(AD3198,AE3198),1,0)</f>
        <v>0</v>
      </c>
    </row>
    <row r="3199" spans="1:32" x14ac:dyDescent="0.2">
      <c r="A3199">
        <v>843</v>
      </c>
      <c r="B3199" t="s">
        <v>2915</v>
      </c>
      <c r="C3199">
        <v>17709</v>
      </c>
      <c r="D3199">
        <v>55946</v>
      </c>
      <c r="E3199">
        <v>2</v>
      </c>
      <c r="F3199">
        <v>51</v>
      </c>
      <c r="G3199">
        <v>30.8</v>
      </c>
      <c r="H3199" t="s">
        <v>24</v>
      </c>
      <c r="I3199">
        <v>35</v>
      </c>
      <c r="J3199">
        <v>3</v>
      </c>
      <c r="K3199">
        <v>35</v>
      </c>
      <c r="L3199">
        <v>2.8585555555555557</v>
      </c>
      <c r="M3199">
        <v>42.878333333333337</v>
      </c>
      <c r="N3199">
        <v>35.05972222222222</v>
      </c>
      <c r="O3199">
        <v>4.53</v>
      </c>
      <c r="Q3199">
        <v>1.56</v>
      </c>
      <c r="S3199">
        <v>1.92</v>
      </c>
      <c r="U3199">
        <v>0.95</v>
      </c>
      <c r="Y3199" t="s">
        <v>2916</v>
      </c>
      <c r="Z3199" t="s">
        <v>6405</v>
      </c>
      <c r="AA3199" t="s">
        <v>104</v>
      </c>
      <c r="AB3199" t="str">
        <f>+LEFT(AA3199,1)</f>
        <v>K</v>
      </c>
      <c r="AC3199" s="6">
        <f>DEGREES(ACOS(SIN(Resultats!$H$11)*SIN(RADIANS(N3199))+COS(Resultats!$H$11)*COS(RADIANS(N3199))*COS(Resultats!$E$11-RADIANS(M3199))))</f>
        <v>97.907479305425198</v>
      </c>
      <c r="AD3199">
        <f>+IF(AB3199=Data!$E$18,1,0)</f>
        <v>0</v>
      </c>
      <c r="AE3199">
        <f>+IF(AC3199&lt;Data!$B$17,1,0)</f>
        <v>0</v>
      </c>
      <c r="AF3199" s="7">
        <f>+IF(AND(AD3199,AE3199),1,0)</f>
        <v>0</v>
      </c>
    </row>
    <row r="3200" spans="1:32" x14ac:dyDescent="0.2">
      <c r="A3200">
        <v>788</v>
      </c>
      <c r="B3200" t="s">
        <v>2869</v>
      </c>
      <c r="C3200">
        <v>16739</v>
      </c>
      <c r="D3200">
        <v>55793</v>
      </c>
      <c r="E3200">
        <v>2</v>
      </c>
      <c r="F3200">
        <v>42</v>
      </c>
      <c r="G3200">
        <v>14.9</v>
      </c>
      <c r="H3200" t="s">
        <v>24</v>
      </c>
      <c r="I3200">
        <v>40</v>
      </c>
      <c r="J3200">
        <v>11</v>
      </c>
      <c r="K3200">
        <v>38</v>
      </c>
      <c r="L3200">
        <v>2.7041388888888891</v>
      </c>
      <c r="M3200">
        <v>40.562083333333334</v>
      </c>
      <c r="N3200">
        <v>40.193888888888885</v>
      </c>
      <c r="O3200">
        <v>4.91</v>
      </c>
      <c r="Q3200">
        <v>0.59</v>
      </c>
      <c r="S3200">
        <v>0.14000000000000001</v>
      </c>
      <c r="U3200">
        <v>0.3</v>
      </c>
      <c r="Y3200" t="s">
        <v>130</v>
      </c>
      <c r="Z3200" t="s">
        <v>130</v>
      </c>
      <c r="AA3200" t="s">
        <v>15430</v>
      </c>
      <c r="AB3200" t="str">
        <f>+LEFT(AA3200,1)</f>
        <v>F</v>
      </c>
      <c r="AC3200" s="6">
        <f>DEGREES(ACOS(SIN(Resultats!$H$11)*SIN(RADIANS(N3200))+COS(Resultats!$H$11)*COS(RADIANS(N3200))*COS(Resultats!$E$11-RADIANS(M3200))))</f>
        <v>97.947904106256459</v>
      </c>
      <c r="AD3200">
        <f>+IF(AB3200=Data!$E$18,1,0)</f>
        <v>0</v>
      </c>
      <c r="AE3200">
        <f>+IF(AC3200&lt;Data!$B$17,1,0)</f>
        <v>0</v>
      </c>
      <c r="AF3200" s="7">
        <f>+IF(AND(AD3200,AE3200),1,0)</f>
        <v>0</v>
      </c>
    </row>
    <row r="3201" spans="1:32" x14ac:dyDescent="0.2">
      <c r="A3201">
        <v>6227</v>
      </c>
      <c r="C3201">
        <v>151203</v>
      </c>
      <c r="D3201">
        <v>102365</v>
      </c>
      <c r="E3201">
        <v>16</v>
      </c>
      <c r="F3201">
        <v>45</v>
      </c>
      <c r="G3201">
        <v>22.5</v>
      </c>
      <c r="H3201" t="s">
        <v>24</v>
      </c>
      <c r="I3201">
        <v>15</v>
      </c>
      <c r="J3201">
        <v>44</v>
      </c>
      <c r="K3201">
        <v>43</v>
      </c>
      <c r="L3201">
        <v>16.756250000000001</v>
      </c>
      <c r="M3201">
        <v>251.34375</v>
      </c>
      <c r="N3201">
        <v>15.745277777777776</v>
      </c>
      <c r="O3201">
        <v>5.56</v>
      </c>
      <c r="Q3201">
        <v>1.66</v>
      </c>
      <c r="Y3201" t="s">
        <v>2740</v>
      </c>
      <c r="Z3201" t="s">
        <v>98</v>
      </c>
      <c r="AA3201" t="s">
        <v>15419</v>
      </c>
      <c r="AB3201" t="str">
        <f>+LEFT(AA3201,1)</f>
        <v>M</v>
      </c>
      <c r="AC3201" s="6">
        <f>DEGREES(ACOS(SIN(Resultats!$H$11)*SIN(RADIANS(N3201))+COS(Resultats!$H$11)*COS(RADIANS(N3201))*COS(Resultats!$E$11-RADIANS(M3201))))</f>
        <v>98.008321740605481</v>
      </c>
      <c r="AD3201">
        <f>+IF(AB3201=Data!$E$18,1,0)</f>
        <v>0</v>
      </c>
      <c r="AE3201">
        <f>+IF(AC3201&lt;Data!$B$17,1,0)</f>
        <v>0</v>
      </c>
      <c r="AF3201" s="7">
        <f>+IF(AND(AD3201,AE3201),1,0)</f>
        <v>0</v>
      </c>
    </row>
    <row r="3202" spans="1:32" x14ac:dyDescent="0.2">
      <c r="A3202">
        <v>590</v>
      </c>
      <c r="B3202" t="s">
        <v>2700</v>
      </c>
      <c r="C3202">
        <v>12303</v>
      </c>
      <c r="D3202">
        <v>22859</v>
      </c>
      <c r="E3202">
        <v>2</v>
      </c>
      <c r="F3202">
        <v>2</v>
      </c>
      <c r="G3202">
        <v>18.100000000000001</v>
      </c>
      <c r="H3202" t="s">
        <v>24</v>
      </c>
      <c r="I3202">
        <v>54</v>
      </c>
      <c r="J3202">
        <v>29</v>
      </c>
      <c r="K3202">
        <v>15</v>
      </c>
      <c r="L3202">
        <v>2.0383611111111111</v>
      </c>
      <c r="M3202">
        <v>30.575416666666666</v>
      </c>
      <c r="N3202">
        <v>54.487499999999997</v>
      </c>
      <c r="O3202">
        <v>5.04</v>
      </c>
      <c r="Q3202">
        <v>-0.08</v>
      </c>
      <c r="S3202">
        <v>-0.32</v>
      </c>
      <c r="U3202">
        <v>-0.05</v>
      </c>
      <c r="Y3202" t="s">
        <v>111</v>
      </c>
      <c r="Z3202" t="s">
        <v>111</v>
      </c>
      <c r="AA3202" t="s">
        <v>1652</v>
      </c>
      <c r="AB3202" t="str">
        <f>+LEFT(AA3202,1)</f>
        <v>B</v>
      </c>
      <c r="AC3202" s="6">
        <f>DEGREES(ACOS(SIN(Resultats!$H$11)*SIN(RADIANS(N3202))+COS(Resultats!$H$11)*COS(RADIANS(N3202))*COS(Resultats!$E$11-RADIANS(M3202))))</f>
        <v>98.029932262130771</v>
      </c>
      <c r="AD3202">
        <f>+IF(AB3202=Data!$E$18,1,0)</f>
        <v>0</v>
      </c>
      <c r="AE3202">
        <f>+IF(AC3202&lt;Data!$B$17,1,0)</f>
        <v>0</v>
      </c>
      <c r="AF3202" s="7">
        <f>+IF(AND(AD3202,AE3202),1,0)</f>
        <v>0</v>
      </c>
    </row>
    <row r="3203" spans="1:32" x14ac:dyDescent="0.2">
      <c r="A3203">
        <v>1023</v>
      </c>
      <c r="C3203">
        <v>21018</v>
      </c>
      <c r="D3203">
        <v>111161</v>
      </c>
      <c r="E3203">
        <v>3</v>
      </c>
      <c r="F3203">
        <v>23</v>
      </c>
      <c r="G3203">
        <v>39.1</v>
      </c>
      <c r="H3203" t="s">
        <v>24</v>
      </c>
      <c r="I3203">
        <v>4</v>
      </c>
      <c r="J3203">
        <v>52</v>
      </c>
      <c r="K3203">
        <v>55</v>
      </c>
      <c r="L3203">
        <v>3.3941944444444445</v>
      </c>
      <c r="M3203">
        <v>50.912916666666668</v>
      </c>
      <c r="N3203">
        <v>4.8819444444444446</v>
      </c>
      <c r="O3203">
        <v>6.38</v>
      </c>
      <c r="Q3203">
        <v>0.86</v>
      </c>
      <c r="S3203">
        <v>0.51</v>
      </c>
      <c r="Y3203" t="s">
        <v>33</v>
      </c>
      <c r="Z3203" t="s">
        <v>33</v>
      </c>
      <c r="AA3203" t="s">
        <v>235</v>
      </c>
      <c r="AB3203" t="str">
        <f>+LEFT(AA3203,1)</f>
        <v>G</v>
      </c>
      <c r="AC3203" s="6">
        <f>DEGREES(ACOS(SIN(Resultats!$H$11)*SIN(RADIANS(N3203))+COS(Resultats!$H$11)*COS(RADIANS(N3203))*COS(Resultats!$E$11-RADIANS(M3203))))</f>
        <v>98.05906294835458</v>
      </c>
      <c r="AD3203">
        <f>+IF(AB3203=Data!$E$18,1,0)</f>
        <v>0</v>
      </c>
      <c r="AE3203">
        <f>+IF(AC3203&lt;Data!$B$17,1,0)</f>
        <v>0</v>
      </c>
      <c r="AF3203" s="7">
        <f>+IF(AND(AD3203,AE3203),1,0)</f>
        <v>0</v>
      </c>
    </row>
    <row r="3204" spans="1:32" x14ac:dyDescent="0.2">
      <c r="A3204">
        <v>8099</v>
      </c>
      <c r="C3204">
        <v>201636</v>
      </c>
      <c r="D3204">
        <v>9957</v>
      </c>
      <c r="E3204">
        <v>21</v>
      </c>
      <c r="F3204">
        <v>6</v>
      </c>
      <c r="G3204">
        <v>23.3</v>
      </c>
      <c r="H3204" t="s">
        <v>24</v>
      </c>
      <c r="I3204">
        <v>71</v>
      </c>
      <c r="J3204">
        <v>25</v>
      </c>
      <c r="K3204">
        <v>55</v>
      </c>
      <c r="L3204">
        <v>21.106472222222223</v>
      </c>
      <c r="M3204">
        <v>316.59708333333333</v>
      </c>
      <c r="N3204">
        <v>71.431944444444454</v>
      </c>
      <c r="O3204">
        <v>5.87</v>
      </c>
      <c r="Q3204">
        <v>0.4</v>
      </c>
      <c r="S3204">
        <v>0</v>
      </c>
      <c r="Y3204" t="s">
        <v>2896</v>
      </c>
      <c r="Z3204" t="s">
        <v>2896</v>
      </c>
      <c r="AA3204" t="s">
        <v>15428</v>
      </c>
      <c r="AB3204" t="str">
        <f>+LEFT(AA3204,1)</f>
        <v>F</v>
      </c>
      <c r="AC3204" s="6">
        <f>DEGREES(ACOS(SIN(Resultats!$H$11)*SIN(RADIANS(N3204))+COS(Resultats!$H$11)*COS(RADIANS(N3204))*COS(Resultats!$E$11-RADIANS(M3204))))</f>
        <v>98.073484720432276</v>
      </c>
      <c r="AD3204">
        <f>+IF(AB3204=Data!$E$18,1,0)</f>
        <v>0</v>
      </c>
      <c r="AE3204">
        <f>+IF(AC3204&lt;Data!$B$17,1,0)</f>
        <v>0</v>
      </c>
      <c r="AF3204" s="7">
        <f>+IF(AND(AD3204,AE3204),1,0)</f>
        <v>0</v>
      </c>
    </row>
    <row r="3205" spans="1:32" x14ac:dyDescent="0.2">
      <c r="A3205">
        <v>6128</v>
      </c>
      <c r="C3205">
        <v>148349</v>
      </c>
      <c r="D3205">
        <v>141186</v>
      </c>
      <c r="E3205">
        <v>16</v>
      </c>
      <c r="F3205">
        <v>27</v>
      </c>
      <c r="G3205">
        <v>43.5</v>
      </c>
      <c r="H3205" t="s">
        <v>26</v>
      </c>
      <c r="I3205">
        <v>7</v>
      </c>
      <c r="J3205">
        <v>35</v>
      </c>
      <c r="K3205">
        <v>53</v>
      </c>
      <c r="L3205">
        <v>16.462083333333332</v>
      </c>
      <c r="M3205">
        <v>246.93125000000001</v>
      </c>
      <c r="N3205">
        <v>-7.5980555555555549</v>
      </c>
      <c r="O3205">
        <v>5.23</v>
      </c>
      <c r="Q3205">
        <v>1.72</v>
      </c>
      <c r="S3205">
        <v>2.0699999999999998</v>
      </c>
      <c r="U3205">
        <v>1.29</v>
      </c>
      <c r="Y3205" t="s">
        <v>1574</v>
      </c>
      <c r="Z3205" t="s">
        <v>8620</v>
      </c>
      <c r="AA3205" t="s">
        <v>15419</v>
      </c>
      <c r="AB3205" t="str">
        <f>+LEFT(AA3205,1)</f>
        <v>M</v>
      </c>
      <c r="AC3205" s="6">
        <f>DEGREES(ACOS(SIN(Resultats!$H$11)*SIN(RADIANS(N3205))+COS(Resultats!$H$11)*COS(RADIANS(N3205))*COS(Resultats!$E$11-RADIANS(M3205))))</f>
        <v>98.091924730905902</v>
      </c>
      <c r="AD3205">
        <f>+IF(AB3205=Data!$E$18,1,0)</f>
        <v>0</v>
      </c>
      <c r="AE3205">
        <f>+IF(AC3205&lt;Data!$B$17,1,0)</f>
        <v>0</v>
      </c>
      <c r="AF3205" s="7">
        <f>+IF(AND(AD3205,AE3205),1,0)</f>
        <v>0</v>
      </c>
    </row>
    <row r="3206" spans="1:32" x14ac:dyDescent="0.2">
      <c r="A3206">
        <v>1070</v>
      </c>
      <c r="B3206" t="s">
        <v>3078</v>
      </c>
      <c r="C3206">
        <v>21790</v>
      </c>
      <c r="D3206">
        <v>130528</v>
      </c>
      <c r="E3206">
        <v>3</v>
      </c>
      <c r="F3206">
        <v>30</v>
      </c>
      <c r="G3206">
        <v>37.1</v>
      </c>
      <c r="H3206" t="s">
        <v>26</v>
      </c>
      <c r="I3206">
        <v>5</v>
      </c>
      <c r="J3206">
        <v>4</v>
      </c>
      <c r="K3206">
        <v>31</v>
      </c>
      <c r="L3206">
        <v>3.5103055555555556</v>
      </c>
      <c r="M3206">
        <v>52.654583333333335</v>
      </c>
      <c r="N3206">
        <v>-5.0752777777777771</v>
      </c>
      <c r="O3206">
        <v>4.7300000000000004</v>
      </c>
      <c r="Q3206">
        <v>-0.09</v>
      </c>
      <c r="S3206">
        <v>-0.27</v>
      </c>
      <c r="U3206">
        <v>-0.08</v>
      </c>
      <c r="Y3206" t="s">
        <v>3079</v>
      </c>
      <c r="Z3206" t="s">
        <v>3079</v>
      </c>
      <c r="AA3206" t="s">
        <v>5040</v>
      </c>
      <c r="AB3206" t="str">
        <f>+LEFT(AA3206,1)</f>
        <v>B</v>
      </c>
      <c r="AC3206" s="6">
        <f>DEGREES(ACOS(SIN(Resultats!$H$11)*SIN(RADIANS(N3206))+COS(Resultats!$H$11)*COS(RADIANS(N3206))*COS(Resultats!$E$11-RADIANS(M3206))))</f>
        <v>98.092783086298027</v>
      </c>
      <c r="AD3206">
        <f>+IF(AB3206=Data!$E$18,1,0)</f>
        <v>0</v>
      </c>
      <c r="AE3206">
        <f>+IF(AC3206&lt;Data!$B$17,1,0)</f>
        <v>0</v>
      </c>
      <c r="AF3206" s="7">
        <f>+IF(AND(AD3206,AE3206),1,0)</f>
        <v>0</v>
      </c>
    </row>
    <row r="3207" spans="1:32" x14ac:dyDescent="0.2">
      <c r="A3207">
        <v>7563</v>
      </c>
      <c r="C3207">
        <v>187764</v>
      </c>
      <c r="D3207">
        <v>18530</v>
      </c>
      <c r="E3207">
        <v>19</v>
      </c>
      <c r="F3207">
        <v>46</v>
      </c>
      <c r="G3207">
        <v>44.7</v>
      </c>
      <c r="H3207" t="s">
        <v>24</v>
      </c>
      <c r="I3207">
        <v>68</v>
      </c>
      <c r="J3207">
        <v>26</v>
      </c>
      <c r="K3207">
        <v>18</v>
      </c>
      <c r="L3207">
        <v>19.779083333333332</v>
      </c>
      <c r="M3207">
        <v>296.68624999999997</v>
      </c>
      <c r="N3207">
        <v>68.438333333333333</v>
      </c>
      <c r="O3207">
        <v>6.34</v>
      </c>
      <c r="Q3207">
        <v>0.28000000000000003</v>
      </c>
      <c r="S3207">
        <v>0.09</v>
      </c>
      <c r="Y3207" t="s">
        <v>423</v>
      </c>
      <c r="Z3207" t="s">
        <v>423</v>
      </c>
      <c r="AA3207" t="s">
        <v>2891</v>
      </c>
      <c r="AB3207" t="str">
        <f>+LEFT(AA3207,1)</f>
        <v>F</v>
      </c>
      <c r="AC3207" s="6">
        <f>DEGREES(ACOS(SIN(Resultats!$H$11)*SIN(RADIANS(N3207))+COS(Resultats!$H$11)*COS(RADIANS(N3207))*COS(Resultats!$E$11-RADIANS(M3207))))</f>
        <v>98.102841611877963</v>
      </c>
      <c r="AD3207">
        <f>+IF(AB3207=Data!$E$18,1,0)</f>
        <v>0</v>
      </c>
      <c r="AE3207">
        <f>+IF(AC3207&lt;Data!$B$17,1,0)</f>
        <v>0</v>
      </c>
      <c r="AF3207" s="7">
        <f>+IF(AND(AD3207,AE3207),1,0)</f>
        <v>0</v>
      </c>
    </row>
    <row r="3208" spans="1:32" x14ac:dyDescent="0.2">
      <c r="A3208">
        <v>8851</v>
      </c>
      <c r="C3208">
        <v>219586</v>
      </c>
      <c r="D3208">
        <v>10671</v>
      </c>
      <c r="E3208">
        <v>23</v>
      </c>
      <c r="F3208">
        <v>15</v>
      </c>
      <c r="G3208">
        <v>37.799999999999997</v>
      </c>
      <c r="H3208" t="s">
        <v>24</v>
      </c>
      <c r="I3208">
        <v>70</v>
      </c>
      <c r="J3208">
        <v>53</v>
      </c>
      <c r="K3208">
        <v>17</v>
      </c>
      <c r="L3208">
        <v>23.2605</v>
      </c>
      <c r="M3208">
        <v>348.90750000000003</v>
      </c>
      <c r="N3208">
        <v>70.888055555555567</v>
      </c>
      <c r="O3208">
        <v>5.56</v>
      </c>
      <c r="Q3208">
        <v>0.24</v>
      </c>
      <c r="S3208">
        <v>0.12</v>
      </c>
      <c r="Y3208" t="s">
        <v>88</v>
      </c>
      <c r="Z3208" t="s">
        <v>88</v>
      </c>
      <c r="AA3208" t="s">
        <v>2891</v>
      </c>
      <c r="AB3208" t="str">
        <f>+LEFT(AA3208,1)</f>
        <v>F</v>
      </c>
      <c r="AC3208" s="6">
        <f>DEGREES(ACOS(SIN(Resultats!$H$11)*SIN(RADIANS(N3208))+COS(Resultats!$H$11)*COS(RADIANS(N3208))*COS(Resultats!$E$11-RADIANS(M3208))))</f>
        <v>98.103746031067359</v>
      </c>
      <c r="AD3208">
        <f>+IF(AB3208=Data!$E$18,1,0)</f>
        <v>0</v>
      </c>
      <c r="AE3208">
        <f>+IF(AC3208&lt;Data!$B$17,1,0)</f>
        <v>0</v>
      </c>
      <c r="AF3208" s="7">
        <f>+IF(AND(AD3208,AE3208),1,0)</f>
        <v>0</v>
      </c>
    </row>
    <row r="3209" spans="1:32" x14ac:dyDescent="0.2">
      <c r="A3209">
        <v>482</v>
      </c>
      <c r="C3209">
        <v>10293</v>
      </c>
      <c r="D3209">
        <v>22520</v>
      </c>
      <c r="E3209">
        <v>1</v>
      </c>
      <c r="F3209">
        <v>42</v>
      </c>
      <c r="G3209">
        <v>17.8</v>
      </c>
      <c r="H3209" t="s">
        <v>24</v>
      </c>
      <c r="I3209">
        <v>58</v>
      </c>
      <c r="J3209">
        <v>37</v>
      </c>
      <c r="K3209">
        <v>40</v>
      </c>
      <c r="L3209">
        <v>1.7049444444444444</v>
      </c>
      <c r="M3209">
        <v>25.574166666666667</v>
      </c>
      <c r="N3209">
        <v>58.62777777777778</v>
      </c>
      <c r="O3209">
        <v>6.37</v>
      </c>
      <c r="Q3209">
        <v>-0.02</v>
      </c>
      <c r="S3209">
        <v>-0.45</v>
      </c>
      <c r="Y3209" t="s">
        <v>111</v>
      </c>
      <c r="Z3209" t="s">
        <v>111</v>
      </c>
      <c r="AA3209" t="s">
        <v>1652</v>
      </c>
      <c r="AB3209" t="str">
        <f>+LEFT(AA3209,1)</f>
        <v>B</v>
      </c>
      <c r="AC3209" s="6">
        <f>DEGREES(ACOS(SIN(Resultats!$H$11)*SIN(RADIANS(N3209))+COS(Resultats!$H$11)*COS(RADIANS(N3209))*COS(Resultats!$E$11-RADIANS(M3209))))</f>
        <v>98.139307941112733</v>
      </c>
      <c r="AD3209">
        <f>+IF(AB3209=Data!$E$18,1,0)</f>
        <v>0</v>
      </c>
      <c r="AE3209">
        <f>+IF(AC3209&lt;Data!$B$17,1,0)</f>
        <v>0</v>
      </c>
      <c r="AF3209" s="7">
        <f>+IF(AND(AD3209,AE3209),1,0)</f>
        <v>0</v>
      </c>
    </row>
    <row r="3210" spans="1:32" x14ac:dyDescent="0.2">
      <c r="A3210">
        <v>645</v>
      </c>
      <c r="C3210">
        <v>13530</v>
      </c>
      <c r="D3210">
        <v>23047</v>
      </c>
      <c r="E3210">
        <v>2</v>
      </c>
      <c r="F3210">
        <v>13</v>
      </c>
      <c r="G3210">
        <v>36.299999999999997</v>
      </c>
      <c r="H3210" t="s">
        <v>24</v>
      </c>
      <c r="I3210">
        <v>51</v>
      </c>
      <c r="J3210">
        <v>3</v>
      </c>
      <c r="K3210">
        <v>57</v>
      </c>
      <c r="L3210">
        <v>2.22675</v>
      </c>
      <c r="M3210">
        <v>33.401249999999997</v>
      </c>
      <c r="N3210">
        <v>51.06583333333333</v>
      </c>
      <c r="O3210">
        <v>5.31</v>
      </c>
      <c r="Q3210">
        <v>0.93</v>
      </c>
      <c r="S3210">
        <v>0.62</v>
      </c>
      <c r="U3210">
        <v>0.34</v>
      </c>
      <c r="V3210" t="s">
        <v>93</v>
      </c>
      <c r="Y3210" t="s">
        <v>2754</v>
      </c>
      <c r="Z3210" t="s">
        <v>71</v>
      </c>
      <c r="AA3210" t="s">
        <v>51</v>
      </c>
      <c r="AB3210" t="str">
        <f>+LEFT(AA3210,1)</f>
        <v>G</v>
      </c>
      <c r="AC3210" s="6">
        <f>DEGREES(ACOS(SIN(Resultats!$H$11)*SIN(RADIANS(N3210))+COS(Resultats!$H$11)*COS(RADIANS(N3210))*COS(Resultats!$E$11-RADIANS(M3210))))</f>
        <v>98.16484048840303</v>
      </c>
      <c r="AD3210">
        <f>+IF(AB3210=Data!$E$18,1,0)</f>
        <v>0</v>
      </c>
      <c r="AE3210">
        <f>+IF(AC3210&lt;Data!$B$17,1,0)</f>
        <v>0</v>
      </c>
      <c r="AF3210" s="7">
        <f>+IF(AND(AD3210,AE3210),1,0)</f>
        <v>0</v>
      </c>
    </row>
    <row r="3211" spans="1:32" x14ac:dyDescent="0.2">
      <c r="A3211">
        <v>1084</v>
      </c>
      <c r="B3211" t="s">
        <v>3086</v>
      </c>
      <c r="C3211">
        <v>22049</v>
      </c>
      <c r="D3211">
        <v>130564</v>
      </c>
      <c r="E3211">
        <v>3</v>
      </c>
      <c r="F3211">
        <v>32</v>
      </c>
      <c r="G3211">
        <v>55.8</v>
      </c>
      <c r="H3211" t="s">
        <v>26</v>
      </c>
      <c r="I3211">
        <v>9</v>
      </c>
      <c r="J3211">
        <v>27</v>
      </c>
      <c r="K3211">
        <v>30</v>
      </c>
      <c r="L3211">
        <v>3.5488333333333331</v>
      </c>
      <c r="M3211">
        <v>53.232500000000002</v>
      </c>
      <c r="N3211">
        <v>-9.4583333333333321</v>
      </c>
      <c r="O3211">
        <v>3.73</v>
      </c>
      <c r="Q3211">
        <v>0.88</v>
      </c>
      <c r="S3211">
        <v>0.59</v>
      </c>
      <c r="U3211">
        <v>0.47</v>
      </c>
      <c r="Y3211" t="s">
        <v>289</v>
      </c>
      <c r="Z3211" t="s">
        <v>289</v>
      </c>
      <c r="AA3211" t="s">
        <v>365</v>
      </c>
      <c r="AB3211" t="str">
        <f>+LEFT(AA3211,1)</f>
        <v>K</v>
      </c>
      <c r="AC3211" s="6">
        <f>DEGREES(ACOS(SIN(Resultats!$H$11)*SIN(RADIANS(N3211))+COS(Resultats!$H$11)*COS(RADIANS(N3211))*COS(Resultats!$E$11-RADIANS(M3211))))</f>
        <v>98.221969255521827</v>
      </c>
      <c r="AD3211">
        <f>+IF(AB3211=Data!$E$18,1,0)</f>
        <v>0</v>
      </c>
      <c r="AE3211">
        <f>+IF(AC3211&lt;Data!$B$17,1,0)</f>
        <v>0</v>
      </c>
      <c r="AF3211" s="7">
        <f>+IF(AND(AD3211,AE3211),1,0)</f>
        <v>0</v>
      </c>
    </row>
    <row r="3212" spans="1:32" x14ac:dyDescent="0.2">
      <c r="A3212">
        <v>6129</v>
      </c>
      <c r="B3212" t="s">
        <v>4636</v>
      </c>
      <c r="C3212">
        <v>148367</v>
      </c>
      <c r="D3212">
        <v>141187</v>
      </c>
      <c r="E3212">
        <v>16</v>
      </c>
      <c r="F3212">
        <v>27</v>
      </c>
      <c r="G3212">
        <v>48.1</v>
      </c>
      <c r="H3212" t="s">
        <v>26</v>
      </c>
      <c r="I3212">
        <v>8</v>
      </c>
      <c r="J3212">
        <v>22</v>
      </c>
      <c r="K3212">
        <v>18</v>
      </c>
      <c r="L3212">
        <v>16.463361111111109</v>
      </c>
      <c r="M3212">
        <v>246.95041666666663</v>
      </c>
      <c r="N3212">
        <v>-8.3716666666666679</v>
      </c>
      <c r="O3212">
        <v>4.63</v>
      </c>
      <c r="Q3212">
        <v>0.17</v>
      </c>
      <c r="S3212">
        <v>0.08</v>
      </c>
      <c r="U3212">
        <v>0.09</v>
      </c>
      <c r="Y3212" t="s">
        <v>383</v>
      </c>
      <c r="Z3212" t="s">
        <v>383</v>
      </c>
      <c r="AA3212" t="s">
        <v>1740</v>
      </c>
      <c r="AB3212" t="str">
        <f>+LEFT(AA3212,1)</f>
        <v>A</v>
      </c>
      <c r="AC3212" s="6">
        <f>DEGREES(ACOS(SIN(Resultats!$H$11)*SIN(RADIANS(N3212))+COS(Resultats!$H$11)*COS(RADIANS(N3212))*COS(Resultats!$E$11-RADIANS(M3212))))</f>
        <v>98.232143959173143</v>
      </c>
      <c r="AD3212">
        <f>+IF(AB3212=Data!$E$18,1,0)</f>
        <v>1</v>
      </c>
      <c r="AE3212">
        <f>+IF(AC3212&lt;Data!$B$17,1,0)</f>
        <v>0</v>
      </c>
      <c r="AF3212" s="7">
        <f>+IF(AND(AD3212,AE3212),1,0)</f>
        <v>0</v>
      </c>
    </row>
    <row r="3213" spans="1:32" x14ac:dyDescent="0.2">
      <c r="A3213">
        <v>905</v>
      </c>
      <c r="B3213" t="s">
        <v>2962</v>
      </c>
      <c r="C3213">
        <v>18769</v>
      </c>
      <c r="D3213">
        <v>75693</v>
      </c>
      <c r="E3213">
        <v>3</v>
      </c>
      <c r="F3213">
        <v>1</v>
      </c>
      <c r="G3213">
        <v>54.1</v>
      </c>
      <c r="H3213" t="s">
        <v>24</v>
      </c>
      <c r="I3213">
        <v>26</v>
      </c>
      <c r="J3213">
        <v>27</v>
      </c>
      <c r="K3213">
        <v>44</v>
      </c>
      <c r="L3213">
        <v>3.0316944444444442</v>
      </c>
      <c r="M3213">
        <v>45.475416666666661</v>
      </c>
      <c r="N3213">
        <v>26.46222222222222</v>
      </c>
      <c r="O3213">
        <v>5.9</v>
      </c>
      <c r="Q3213">
        <v>0.14000000000000001</v>
      </c>
      <c r="S3213">
        <v>0.15</v>
      </c>
      <c r="U3213">
        <v>0.05</v>
      </c>
      <c r="Y3213" t="s">
        <v>383</v>
      </c>
      <c r="Z3213" t="s">
        <v>383</v>
      </c>
      <c r="AA3213" t="s">
        <v>1740</v>
      </c>
      <c r="AB3213" t="str">
        <f>+LEFT(AA3213,1)</f>
        <v>A</v>
      </c>
      <c r="AC3213" s="6">
        <f>DEGREES(ACOS(SIN(Resultats!$H$11)*SIN(RADIANS(N3213))+COS(Resultats!$H$11)*COS(RADIANS(N3213))*COS(Resultats!$E$11-RADIANS(M3213))))</f>
        <v>98.263698512898202</v>
      </c>
      <c r="AD3213">
        <f>+IF(AB3213=Data!$E$18,1,0)</f>
        <v>1</v>
      </c>
      <c r="AE3213">
        <f>+IF(AC3213&lt;Data!$B$17,1,0)</f>
        <v>0</v>
      </c>
      <c r="AF3213" s="7">
        <f>+IF(AND(AD3213,AE3213),1,0)</f>
        <v>0</v>
      </c>
    </row>
    <row r="3214" spans="1:32" x14ac:dyDescent="0.2">
      <c r="A3214">
        <v>8918</v>
      </c>
      <c r="C3214">
        <v>220974</v>
      </c>
      <c r="D3214">
        <v>10737</v>
      </c>
      <c r="E3214">
        <v>23</v>
      </c>
      <c r="F3214">
        <v>27</v>
      </c>
      <c r="G3214">
        <v>16.600000000000001</v>
      </c>
      <c r="H3214" t="s">
        <v>24</v>
      </c>
      <c r="I3214">
        <v>70</v>
      </c>
      <c r="J3214">
        <v>21</v>
      </c>
      <c r="K3214">
        <v>35</v>
      </c>
      <c r="L3214">
        <v>23.45461111111111</v>
      </c>
      <c r="M3214">
        <v>351.81916666666666</v>
      </c>
      <c r="N3214">
        <v>70.359722222222217</v>
      </c>
      <c r="O3214">
        <v>5.6</v>
      </c>
      <c r="Q3214">
        <v>0.19</v>
      </c>
      <c r="R3214" t="s">
        <v>2818</v>
      </c>
      <c r="Y3214" t="s">
        <v>2408</v>
      </c>
      <c r="Z3214" t="s">
        <v>2408</v>
      </c>
      <c r="AA3214" t="s">
        <v>5462</v>
      </c>
      <c r="AB3214" t="str">
        <f>+LEFT(AA3214,1)</f>
        <v>A</v>
      </c>
      <c r="AC3214" s="6">
        <f>DEGREES(ACOS(SIN(Resultats!$H$11)*SIN(RADIANS(N3214))+COS(Resultats!$H$11)*COS(RADIANS(N3214))*COS(Resultats!$E$11-RADIANS(M3214))))</f>
        <v>98.264842164246858</v>
      </c>
      <c r="AD3214">
        <f>+IF(AB3214=Data!$E$18,1,0)</f>
        <v>1</v>
      </c>
      <c r="AE3214">
        <f>+IF(AC3214&lt;Data!$B$17,1,0)</f>
        <v>0</v>
      </c>
      <c r="AF3214" s="7">
        <f>+IF(AND(AD3214,AE3214),1,0)</f>
        <v>0</v>
      </c>
    </row>
    <row r="3215" spans="1:32" x14ac:dyDescent="0.2">
      <c r="A3215">
        <v>673</v>
      </c>
      <c r="C3215">
        <v>14221</v>
      </c>
      <c r="D3215">
        <v>37949</v>
      </c>
      <c r="E3215">
        <v>2</v>
      </c>
      <c r="F3215">
        <v>19</v>
      </c>
      <c r="G3215">
        <v>22.7</v>
      </c>
      <c r="H3215" t="s">
        <v>24</v>
      </c>
      <c r="I3215">
        <v>48</v>
      </c>
      <c r="J3215">
        <v>57</v>
      </c>
      <c r="K3215">
        <v>19</v>
      </c>
      <c r="L3215">
        <v>2.322972222222222</v>
      </c>
      <c r="M3215">
        <v>34.844583333333333</v>
      </c>
      <c r="N3215">
        <v>48.955277777777781</v>
      </c>
      <c r="O3215">
        <v>6.37</v>
      </c>
      <c r="P3215" t="s">
        <v>103</v>
      </c>
      <c r="Y3215" t="s">
        <v>79</v>
      </c>
      <c r="Z3215" t="s">
        <v>79</v>
      </c>
      <c r="AA3215" t="s">
        <v>2046</v>
      </c>
      <c r="AB3215" t="str">
        <f>+LEFT(AA3215,1)</f>
        <v>F</v>
      </c>
      <c r="AC3215" s="6">
        <f>DEGREES(ACOS(SIN(Resultats!$H$11)*SIN(RADIANS(N3215))+COS(Resultats!$H$11)*COS(RADIANS(N3215))*COS(Resultats!$E$11-RADIANS(M3215))))</f>
        <v>98.27469535368553</v>
      </c>
      <c r="AD3215">
        <f>+IF(AB3215=Data!$E$18,1,0)</f>
        <v>0</v>
      </c>
      <c r="AE3215">
        <f>+IF(AC3215&lt;Data!$B$17,1,0)</f>
        <v>0</v>
      </c>
      <c r="AF3215" s="7">
        <f>+IF(AND(AD3215,AE3215),1,0)</f>
        <v>0</v>
      </c>
    </row>
    <row r="3216" spans="1:32" x14ac:dyDescent="0.2">
      <c r="A3216">
        <v>177</v>
      </c>
      <c r="C3216">
        <v>3856</v>
      </c>
      <c r="D3216">
        <v>11336</v>
      </c>
      <c r="E3216">
        <v>0</v>
      </c>
      <c r="F3216">
        <v>42</v>
      </c>
      <c r="G3216">
        <v>3.4</v>
      </c>
      <c r="H3216" t="s">
        <v>24</v>
      </c>
      <c r="I3216">
        <v>66</v>
      </c>
      <c r="J3216">
        <v>8</v>
      </c>
      <c r="K3216">
        <v>51</v>
      </c>
      <c r="L3216">
        <v>0.70094444444444437</v>
      </c>
      <c r="M3216">
        <v>10.514166666666666</v>
      </c>
      <c r="N3216">
        <v>66.147499999999994</v>
      </c>
      <c r="O3216">
        <v>5.83</v>
      </c>
      <c r="Q3216">
        <v>1.04</v>
      </c>
      <c r="S3216">
        <v>0.87</v>
      </c>
      <c r="Y3216" t="s">
        <v>239</v>
      </c>
      <c r="Z3216" t="s">
        <v>60</v>
      </c>
      <c r="AA3216" t="s">
        <v>28</v>
      </c>
      <c r="AB3216" t="str">
        <f>+LEFT(AA3216,1)</f>
        <v>G</v>
      </c>
      <c r="AC3216" s="6">
        <f>DEGREES(ACOS(SIN(Resultats!$H$11)*SIN(RADIANS(N3216))+COS(Resultats!$H$11)*COS(RADIANS(N3216))*COS(Resultats!$E$11-RADIANS(M3216))))</f>
        <v>98.276093808447939</v>
      </c>
      <c r="AD3216">
        <f>+IF(AB3216=Data!$E$18,1,0)</f>
        <v>0</v>
      </c>
      <c r="AE3216">
        <f>+IF(AC3216&lt;Data!$B$17,1,0)</f>
        <v>0</v>
      </c>
      <c r="AF3216" s="7">
        <f>+IF(AND(AD3216,AE3216),1,0)</f>
        <v>0</v>
      </c>
    </row>
    <row r="3217" spans="1:32" x14ac:dyDescent="0.2">
      <c r="A3217">
        <v>137</v>
      </c>
      <c r="B3217" t="s">
        <v>194</v>
      </c>
      <c r="C3217">
        <v>3038</v>
      </c>
      <c r="D3217">
        <v>11265</v>
      </c>
      <c r="E3217">
        <v>0</v>
      </c>
      <c r="F3217">
        <v>34</v>
      </c>
      <c r="G3217">
        <v>24.9</v>
      </c>
      <c r="H3217" t="s">
        <v>24</v>
      </c>
      <c r="I3217">
        <v>66</v>
      </c>
      <c r="J3217">
        <v>45</v>
      </c>
      <c r="K3217">
        <v>1</v>
      </c>
      <c r="L3217">
        <v>0.57358333333333333</v>
      </c>
      <c r="M3217">
        <v>8.6037499999999998</v>
      </c>
      <c r="N3217">
        <v>66.750277777777782</v>
      </c>
      <c r="O3217">
        <v>6.48</v>
      </c>
      <c r="Q3217">
        <v>-0.08</v>
      </c>
      <c r="S3217">
        <v>-0.32</v>
      </c>
      <c r="Y3217" t="s">
        <v>39</v>
      </c>
      <c r="Z3217" t="s">
        <v>39</v>
      </c>
      <c r="AA3217" t="s">
        <v>5040</v>
      </c>
      <c r="AB3217" t="str">
        <f>+LEFT(AA3217,1)</f>
        <v>B</v>
      </c>
      <c r="AC3217" s="6">
        <f>DEGREES(ACOS(SIN(Resultats!$H$11)*SIN(RADIANS(N3217))+COS(Resultats!$H$11)*COS(RADIANS(N3217))*COS(Resultats!$E$11-RADIANS(M3217))))</f>
        <v>98.29370814253393</v>
      </c>
      <c r="AD3217">
        <f>+IF(AB3217=Data!$E$18,1,0)</f>
        <v>0</v>
      </c>
      <c r="AE3217">
        <f>+IF(AC3217&lt;Data!$B$17,1,0)</f>
        <v>0</v>
      </c>
      <c r="AF3217" s="7">
        <f>+IF(AND(AD3217,AE3217),1,0)</f>
        <v>0</v>
      </c>
    </row>
    <row r="3218" spans="1:32" x14ac:dyDescent="0.2">
      <c r="A3218">
        <v>6305</v>
      </c>
      <c r="B3218" t="s">
        <v>4768</v>
      </c>
      <c r="C3218">
        <v>153287</v>
      </c>
      <c r="D3218">
        <v>84720</v>
      </c>
      <c r="E3218">
        <v>16</v>
      </c>
      <c r="F3218">
        <v>57</v>
      </c>
      <c r="G3218">
        <v>31</v>
      </c>
      <c r="H3218" t="s">
        <v>24</v>
      </c>
      <c r="I3218">
        <v>25</v>
      </c>
      <c r="J3218">
        <v>21</v>
      </c>
      <c r="K3218">
        <v>10</v>
      </c>
      <c r="L3218">
        <v>16.958611111111111</v>
      </c>
      <c r="M3218">
        <v>254.37916666666666</v>
      </c>
      <c r="N3218">
        <v>25.352777777777778</v>
      </c>
      <c r="O3218">
        <v>6.28</v>
      </c>
      <c r="Q3218">
        <v>0.9</v>
      </c>
      <c r="S3218">
        <v>0.55000000000000004</v>
      </c>
      <c r="X3218" t="s">
        <v>27</v>
      </c>
      <c r="Y3218" t="s">
        <v>235</v>
      </c>
      <c r="Z3218" t="s">
        <v>6326</v>
      </c>
      <c r="AA3218" t="s">
        <v>235</v>
      </c>
      <c r="AB3218" t="str">
        <f>+LEFT(AA3218,1)</f>
        <v>G</v>
      </c>
      <c r="AC3218" s="6">
        <f>DEGREES(ACOS(SIN(Resultats!$H$11)*SIN(RADIANS(N3218))+COS(Resultats!$H$11)*COS(RADIANS(N3218))*COS(Resultats!$E$11-RADIANS(M3218))))</f>
        <v>98.433184679322181</v>
      </c>
      <c r="AD3218">
        <f>+IF(AB3218=Data!$E$18,1,0)</f>
        <v>0</v>
      </c>
      <c r="AE3218">
        <f>+IF(AC3218&lt;Data!$B$17,1,0)</f>
        <v>0</v>
      </c>
      <c r="AF3218" s="7">
        <f>+IF(AND(AD3218,AE3218),1,0)</f>
        <v>0</v>
      </c>
    </row>
    <row r="3219" spans="1:32" x14ac:dyDescent="0.2">
      <c r="A3219">
        <v>6137</v>
      </c>
      <c r="C3219">
        <v>148515</v>
      </c>
      <c r="D3219">
        <v>141195</v>
      </c>
      <c r="E3219">
        <v>16</v>
      </c>
      <c r="F3219">
        <v>28</v>
      </c>
      <c r="G3219">
        <v>48.9</v>
      </c>
      <c r="H3219" t="s">
        <v>26</v>
      </c>
      <c r="I3219">
        <v>8</v>
      </c>
      <c r="J3219">
        <v>7</v>
      </c>
      <c r="K3219">
        <v>44</v>
      </c>
      <c r="L3219">
        <v>16.480249999999998</v>
      </c>
      <c r="M3219">
        <v>247.20375000000001</v>
      </c>
      <c r="N3219">
        <v>-8.1288888888888895</v>
      </c>
      <c r="O3219">
        <v>6.48</v>
      </c>
      <c r="Q3219">
        <v>0.4</v>
      </c>
      <c r="S3219">
        <v>0.02</v>
      </c>
      <c r="Y3219" t="s">
        <v>63</v>
      </c>
      <c r="Z3219" t="s">
        <v>63</v>
      </c>
      <c r="AA3219" t="s">
        <v>2897</v>
      </c>
      <c r="AB3219" t="str">
        <f>+LEFT(AA3219,1)</f>
        <v>F</v>
      </c>
      <c r="AC3219" s="6">
        <f>DEGREES(ACOS(SIN(Resultats!$H$11)*SIN(RADIANS(N3219))+COS(Resultats!$H$11)*COS(RADIANS(N3219))*COS(Resultats!$E$11-RADIANS(M3219))))</f>
        <v>98.441886773863089</v>
      </c>
      <c r="AD3219">
        <f>+IF(AB3219=Data!$E$18,1,0)</f>
        <v>0</v>
      </c>
      <c r="AE3219">
        <f>+IF(AC3219&lt;Data!$B$17,1,0)</f>
        <v>0</v>
      </c>
      <c r="AF3219" s="7">
        <f>+IF(AND(AD3219,AE3219),1,0)</f>
        <v>0</v>
      </c>
    </row>
    <row r="3220" spans="1:32" x14ac:dyDescent="0.2">
      <c r="A3220">
        <v>819</v>
      </c>
      <c r="C3220">
        <v>17228</v>
      </c>
      <c r="D3220">
        <v>55868</v>
      </c>
      <c r="E3220">
        <v>2</v>
      </c>
      <c r="F3220">
        <v>46</v>
      </c>
      <c r="G3220">
        <v>58.3</v>
      </c>
      <c r="H3220" t="s">
        <v>24</v>
      </c>
      <c r="I3220">
        <v>35</v>
      </c>
      <c r="J3220">
        <v>59</v>
      </c>
      <c r="K3220">
        <v>1</v>
      </c>
      <c r="L3220">
        <v>2.782861111111111</v>
      </c>
      <c r="M3220">
        <v>41.742916666666666</v>
      </c>
      <c r="N3220">
        <v>35.983611111111109</v>
      </c>
      <c r="O3220">
        <v>6.25</v>
      </c>
      <c r="Q3220">
        <v>0.93</v>
      </c>
      <c r="S3220">
        <v>0.62</v>
      </c>
      <c r="Y3220" t="s">
        <v>71</v>
      </c>
      <c r="Z3220" t="s">
        <v>71</v>
      </c>
      <c r="AA3220" t="s">
        <v>51</v>
      </c>
      <c r="AB3220" t="str">
        <f>+LEFT(AA3220,1)</f>
        <v>G</v>
      </c>
      <c r="AC3220" s="6">
        <f>DEGREES(ACOS(SIN(Resultats!$H$11)*SIN(RADIANS(N3220))+COS(Resultats!$H$11)*COS(RADIANS(N3220))*COS(Resultats!$E$11-RADIANS(M3220))))</f>
        <v>98.489233691598912</v>
      </c>
      <c r="AD3220">
        <f>+IF(AB3220=Data!$E$18,1,0)</f>
        <v>0</v>
      </c>
      <c r="AE3220">
        <f>+IF(AC3220&lt;Data!$B$17,1,0)</f>
        <v>0</v>
      </c>
      <c r="AF3220" s="7">
        <f>+IF(AND(AD3220,AE3220),1,0)</f>
        <v>0</v>
      </c>
    </row>
    <row r="3221" spans="1:32" x14ac:dyDescent="0.2">
      <c r="A3221">
        <v>540</v>
      </c>
      <c r="C3221">
        <v>11408</v>
      </c>
      <c r="D3221">
        <v>22716</v>
      </c>
      <c r="E3221">
        <v>1</v>
      </c>
      <c r="F3221">
        <v>53</v>
      </c>
      <c r="G3221">
        <v>48.5</v>
      </c>
      <c r="H3221" t="s">
        <v>24</v>
      </c>
      <c r="I3221">
        <v>55</v>
      </c>
      <c r="J3221">
        <v>35</v>
      </c>
      <c r="K3221">
        <v>53</v>
      </c>
      <c r="L3221">
        <v>1.8968055555555556</v>
      </c>
      <c r="M3221">
        <v>28.452083333333334</v>
      </c>
      <c r="N3221">
        <v>55.598055555555561</v>
      </c>
      <c r="O3221">
        <v>6.45</v>
      </c>
      <c r="Q3221">
        <v>0.18</v>
      </c>
      <c r="S3221">
        <v>0.11</v>
      </c>
      <c r="U3221">
        <v>7.0000000000000007E-2</v>
      </c>
      <c r="Y3221" t="s">
        <v>314</v>
      </c>
      <c r="Z3221" t="s">
        <v>314</v>
      </c>
      <c r="AA3221" t="s">
        <v>15427</v>
      </c>
      <c r="AB3221" t="str">
        <f>+LEFT(AA3221,1)</f>
        <v>A</v>
      </c>
      <c r="AC3221" s="6">
        <f>DEGREES(ACOS(SIN(Resultats!$H$11)*SIN(RADIANS(N3221))+COS(Resultats!$H$11)*COS(RADIANS(N3221))*COS(Resultats!$E$11-RADIANS(M3221))))</f>
        <v>98.502045549236755</v>
      </c>
      <c r="AD3221">
        <f>+IF(AB3221=Data!$E$18,1,0)</f>
        <v>1</v>
      </c>
      <c r="AE3221">
        <f>+IF(AC3221&lt;Data!$B$17,1,0)</f>
        <v>0</v>
      </c>
      <c r="AF3221" s="7">
        <f>+IF(AND(AD3221,AE3221),1,0)</f>
        <v>0</v>
      </c>
    </row>
    <row r="3222" spans="1:32" x14ac:dyDescent="0.2">
      <c r="A3222">
        <v>499</v>
      </c>
      <c r="C3222">
        <v>10543</v>
      </c>
      <c r="D3222">
        <v>22566</v>
      </c>
      <c r="E3222">
        <v>1</v>
      </c>
      <c r="F3222">
        <v>44</v>
      </c>
      <c r="G3222">
        <v>17.899999999999999</v>
      </c>
      <c r="H3222" t="s">
        <v>24</v>
      </c>
      <c r="I3222">
        <v>57</v>
      </c>
      <c r="J3222">
        <v>32</v>
      </c>
      <c r="K3222">
        <v>11</v>
      </c>
      <c r="L3222">
        <v>1.7383055555555555</v>
      </c>
      <c r="M3222">
        <v>26.074583333333333</v>
      </c>
      <c r="N3222">
        <v>57.536388888888887</v>
      </c>
      <c r="O3222">
        <v>6.21</v>
      </c>
      <c r="Q3222">
        <v>0.1</v>
      </c>
      <c r="S3222">
        <v>0.03</v>
      </c>
      <c r="Y3222" t="s">
        <v>298</v>
      </c>
      <c r="Z3222" t="s">
        <v>298</v>
      </c>
      <c r="AA3222" t="s">
        <v>1740</v>
      </c>
      <c r="AB3222" t="str">
        <f>+LEFT(AA3222,1)</f>
        <v>A</v>
      </c>
      <c r="AC3222" s="6">
        <f>DEGREES(ACOS(SIN(Resultats!$H$11)*SIN(RADIANS(N3222))+COS(Resultats!$H$11)*COS(RADIANS(N3222))*COS(Resultats!$E$11-RADIANS(M3222))))</f>
        <v>98.540657668876491</v>
      </c>
      <c r="AD3222">
        <f>+IF(AB3222=Data!$E$18,1,0)</f>
        <v>1</v>
      </c>
      <c r="AE3222">
        <f>+IF(AC3222&lt;Data!$B$17,1,0)</f>
        <v>0</v>
      </c>
      <c r="AF3222" s="7">
        <f>+IF(AND(AD3222,AE3222),1,0)</f>
        <v>0</v>
      </c>
    </row>
    <row r="3223" spans="1:32" x14ac:dyDescent="0.2">
      <c r="A3223">
        <v>6444</v>
      </c>
      <c r="C3223">
        <v>156891</v>
      </c>
      <c r="D3223">
        <v>65930</v>
      </c>
      <c r="E3223">
        <v>17</v>
      </c>
      <c r="F3223">
        <v>18</v>
      </c>
      <c r="G3223">
        <v>23.3</v>
      </c>
      <c r="H3223" t="s">
        <v>24</v>
      </c>
      <c r="I3223">
        <v>38</v>
      </c>
      <c r="J3223">
        <v>48</v>
      </c>
      <c r="K3223">
        <v>41</v>
      </c>
      <c r="L3223">
        <v>17.306472222222222</v>
      </c>
      <c r="M3223">
        <v>259.59708333333333</v>
      </c>
      <c r="N3223">
        <v>38.811388888888885</v>
      </c>
      <c r="O3223">
        <v>5.94</v>
      </c>
      <c r="Q3223">
        <v>1</v>
      </c>
      <c r="S3223">
        <v>0.81</v>
      </c>
      <c r="X3223" t="s">
        <v>27</v>
      </c>
      <c r="Y3223" t="s">
        <v>3097</v>
      </c>
      <c r="Z3223" t="s">
        <v>6680</v>
      </c>
      <c r="AA3223" t="s">
        <v>3097</v>
      </c>
      <c r="AB3223" t="str">
        <f>+LEFT(AA3223,1)</f>
        <v>G</v>
      </c>
      <c r="AC3223" s="6">
        <f>DEGREES(ACOS(SIN(Resultats!$H$11)*SIN(RADIANS(N3223))+COS(Resultats!$H$11)*COS(RADIANS(N3223))*COS(Resultats!$E$11-RADIANS(M3223))))</f>
        <v>98.542614988815501</v>
      </c>
      <c r="AD3223">
        <f>+IF(AB3223=Data!$E$18,1,0)</f>
        <v>0</v>
      </c>
      <c r="AE3223">
        <f>+IF(AC3223&lt;Data!$B$17,1,0)</f>
        <v>0</v>
      </c>
      <c r="AF3223" s="7">
        <f>+IF(AND(AD3223,AE3223),1,0)</f>
        <v>0</v>
      </c>
    </row>
    <row r="3224" spans="1:32" x14ac:dyDescent="0.2">
      <c r="A3224">
        <v>6418</v>
      </c>
      <c r="B3224" t="s">
        <v>4829</v>
      </c>
      <c r="C3224">
        <v>156283</v>
      </c>
      <c r="D3224">
        <v>65890</v>
      </c>
      <c r="E3224">
        <v>17</v>
      </c>
      <c r="F3224">
        <v>15</v>
      </c>
      <c r="G3224">
        <v>2.8</v>
      </c>
      <c r="H3224" t="s">
        <v>24</v>
      </c>
      <c r="I3224">
        <v>36</v>
      </c>
      <c r="J3224">
        <v>48</v>
      </c>
      <c r="K3224">
        <v>33</v>
      </c>
      <c r="L3224">
        <v>17.250777777777778</v>
      </c>
      <c r="M3224">
        <v>258.76166666666666</v>
      </c>
      <c r="N3224">
        <v>36.809166666666663</v>
      </c>
      <c r="O3224">
        <v>3.16</v>
      </c>
      <c r="Q3224">
        <v>1.44</v>
      </c>
      <c r="S3224">
        <v>1.66</v>
      </c>
      <c r="U3224">
        <v>0.72</v>
      </c>
      <c r="Y3224" t="s">
        <v>4830</v>
      </c>
      <c r="Z3224" t="s">
        <v>776</v>
      </c>
      <c r="AA3224" t="s">
        <v>133</v>
      </c>
      <c r="AB3224" t="str">
        <f>+LEFT(AA3224,1)</f>
        <v>K</v>
      </c>
      <c r="AC3224" s="6">
        <f>DEGREES(ACOS(SIN(Resultats!$H$11)*SIN(RADIANS(N3224))+COS(Resultats!$H$11)*COS(RADIANS(N3224))*COS(Resultats!$E$11-RADIANS(M3224))))</f>
        <v>98.601223926758223</v>
      </c>
      <c r="AD3224">
        <f>+IF(AB3224=Data!$E$18,1,0)</f>
        <v>0</v>
      </c>
      <c r="AE3224">
        <f>+IF(AC3224&lt;Data!$B$17,1,0)</f>
        <v>0</v>
      </c>
      <c r="AF3224" s="7">
        <f>+IF(AND(AD3224,AE3224),1,0)</f>
        <v>0</v>
      </c>
    </row>
    <row r="3225" spans="1:32" x14ac:dyDescent="0.2">
      <c r="A3225">
        <v>1060</v>
      </c>
      <c r="C3225">
        <v>21665</v>
      </c>
      <c r="D3225">
        <v>130520</v>
      </c>
      <c r="E3225">
        <v>3</v>
      </c>
      <c r="F3225">
        <v>29</v>
      </c>
      <c r="G3225">
        <v>39.1</v>
      </c>
      <c r="H3225" t="s">
        <v>26</v>
      </c>
      <c r="I3225">
        <v>6</v>
      </c>
      <c r="J3225">
        <v>48</v>
      </c>
      <c r="K3225">
        <v>18</v>
      </c>
      <c r="L3225">
        <v>3.4941944444444446</v>
      </c>
      <c r="M3225">
        <v>52.412916666666668</v>
      </c>
      <c r="N3225">
        <v>-6.8049999999999997</v>
      </c>
      <c r="O3225">
        <v>5.99</v>
      </c>
      <c r="Q3225">
        <v>1.02</v>
      </c>
      <c r="S3225">
        <v>0.87</v>
      </c>
      <c r="Y3225" t="s">
        <v>235</v>
      </c>
      <c r="Z3225" t="s">
        <v>235</v>
      </c>
      <c r="AA3225" t="s">
        <v>235</v>
      </c>
      <c r="AB3225" t="str">
        <f>+LEFT(AA3225,1)</f>
        <v>G</v>
      </c>
      <c r="AC3225" s="6">
        <f>DEGREES(ACOS(SIN(Resultats!$H$11)*SIN(RADIANS(N3225))+COS(Resultats!$H$11)*COS(RADIANS(N3225))*COS(Resultats!$E$11-RADIANS(M3225))))</f>
        <v>98.608771623260338</v>
      </c>
      <c r="AD3225">
        <f>+IF(AB3225=Data!$E$18,1,0)</f>
        <v>0</v>
      </c>
      <c r="AE3225">
        <f>+IF(AC3225&lt;Data!$B$17,1,0)</f>
        <v>0</v>
      </c>
      <c r="AF3225" s="7">
        <f>+IF(AND(AD3225,AE3225),1,0)</f>
        <v>0</v>
      </c>
    </row>
    <row r="3226" spans="1:32" x14ac:dyDescent="0.2">
      <c r="A3226">
        <v>820</v>
      </c>
      <c r="C3226">
        <v>17240</v>
      </c>
      <c r="D3226">
        <v>55872</v>
      </c>
      <c r="E3226">
        <v>2</v>
      </c>
      <c r="F3226">
        <v>47</v>
      </c>
      <c r="G3226">
        <v>3.5</v>
      </c>
      <c r="H3226" t="s">
        <v>24</v>
      </c>
      <c r="I3226">
        <v>35</v>
      </c>
      <c r="J3226">
        <v>33</v>
      </c>
      <c r="K3226">
        <v>18</v>
      </c>
      <c r="L3226">
        <v>2.7843055555555556</v>
      </c>
      <c r="M3226">
        <v>41.764583333333334</v>
      </c>
      <c r="N3226">
        <v>35.555</v>
      </c>
      <c r="O3226">
        <v>6.3</v>
      </c>
      <c r="P3226" t="s">
        <v>103</v>
      </c>
      <c r="Y3226" t="s">
        <v>2826</v>
      </c>
      <c r="Z3226" t="s">
        <v>2826</v>
      </c>
      <c r="AA3226" t="s">
        <v>525</v>
      </c>
      <c r="AB3226" t="str">
        <f>+LEFT(AA3226,1)</f>
        <v>A</v>
      </c>
      <c r="AC3226" s="6">
        <f>DEGREES(ACOS(SIN(Resultats!$H$11)*SIN(RADIANS(N3226))+COS(Resultats!$H$11)*COS(RADIANS(N3226))*COS(Resultats!$E$11-RADIANS(M3226))))</f>
        <v>98.611792871868403</v>
      </c>
      <c r="AD3226">
        <f>+IF(AB3226=Data!$E$18,1,0)</f>
        <v>1</v>
      </c>
      <c r="AE3226">
        <f>+IF(AC3226&lt;Data!$B$17,1,0)</f>
        <v>0</v>
      </c>
      <c r="AF3226" s="7">
        <f>+IF(AND(AD3226,AE3226),1,0)</f>
        <v>0</v>
      </c>
    </row>
    <row r="3227" spans="1:32" x14ac:dyDescent="0.2">
      <c r="A3227">
        <v>8317</v>
      </c>
      <c r="B3227" t="s">
        <v>3581</v>
      </c>
      <c r="C3227">
        <v>206952</v>
      </c>
      <c r="D3227">
        <v>10126</v>
      </c>
      <c r="E3227">
        <v>21</v>
      </c>
      <c r="F3227">
        <v>41</v>
      </c>
      <c r="G3227">
        <v>55.3</v>
      </c>
      <c r="H3227" t="s">
        <v>24</v>
      </c>
      <c r="I3227">
        <v>71</v>
      </c>
      <c r="J3227">
        <v>18</v>
      </c>
      <c r="K3227">
        <v>41</v>
      </c>
      <c r="L3227">
        <v>21.698694444444445</v>
      </c>
      <c r="M3227">
        <v>325.48041666666666</v>
      </c>
      <c r="N3227">
        <v>71.311388888888885</v>
      </c>
      <c r="O3227">
        <v>4.5599999999999996</v>
      </c>
      <c r="Q3227">
        <v>1.1000000000000001</v>
      </c>
      <c r="S3227">
        <v>1.1000000000000001</v>
      </c>
      <c r="U3227">
        <v>0.54</v>
      </c>
      <c r="Y3227" t="s">
        <v>45</v>
      </c>
      <c r="Z3227" t="s">
        <v>45</v>
      </c>
      <c r="AA3227" t="s">
        <v>507</v>
      </c>
      <c r="AB3227" t="str">
        <f>+LEFT(AA3227,1)</f>
        <v>K</v>
      </c>
      <c r="AC3227" s="6">
        <f>DEGREES(ACOS(SIN(Resultats!$H$11)*SIN(RADIANS(N3227))+COS(Resultats!$H$11)*COS(RADIANS(N3227))*COS(Resultats!$E$11-RADIANS(M3227))))</f>
        <v>98.631742010268781</v>
      </c>
      <c r="AD3227">
        <f>+IF(AB3227=Data!$E$18,1,0)</f>
        <v>0</v>
      </c>
      <c r="AE3227">
        <f>+IF(AC3227&lt;Data!$B$17,1,0)</f>
        <v>0</v>
      </c>
      <c r="AF3227" s="7">
        <f>+IF(AND(AD3227,AE3227),1,0)</f>
        <v>0</v>
      </c>
    </row>
    <row r="3228" spans="1:32" x14ac:dyDescent="0.2">
      <c r="A3228">
        <v>6949</v>
      </c>
      <c r="C3228">
        <v>170811</v>
      </c>
      <c r="D3228">
        <v>30990</v>
      </c>
      <c r="E3228">
        <v>18</v>
      </c>
      <c r="F3228">
        <v>27</v>
      </c>
      <c r="G3228">
        <v>42.3</v>
      </c>
      <c r="H3228" t="s">
        <v>24</v>
      </c>
      <c r="I3228">
        <v>59</v>
      </c>
      <c r="J3228">
        <v>32</v>
      </c>
      <c r="K3228">
        <v>57</v>
      </c>
      <c r="L3228">
        <v>18.461749999999999</v>
      </c>
      <c r="M3228">
        <v>276.92624999999998</v>
      </c>
      <c r="N3228">
        <v>59.549166666666665</v>
      </c>
      <c r="O3228">
        <v>6.43</v>
      </c>
      <c r="Y3228" t="s">
        <v>72</v>
      </c>
      <c r="Z3228" t="s">
        <v>72</v>
      </c>
      <c r="AA3228" t="s">
        <v>197</v>
      </c>
      <c r="AB3228" t="str">
        <f>+LEFT(AA3228,1)</f>
        <v>K</v>
      </c>
      <c r="AC3228" s="6">
        <f>DEGREES(ACOS(SIN(Resultats!$H$11)*SIN(RADIANS(N3228))+COS(Resultats!$H$11)*COS(RADIANS(N3228))*COS(Resultats!$E$11-RADIANS(M3228))))</f>
        <v>98.635983449897623</v>
      </c>
      <c r="AD3228">
        <f>+IF(AB3228=Data!$E$18,1,0)</f>
        <v>0</v>
      </c>
      <c r="AE3228">
        <f>+IF(AC3228&lt;Data!$B$17,1,0)</f>
        <v>0</v>
      </c>
      <c r="AF3228" s="7">
        <f>+IF(AND(AD3228,AE3228),1,0)</f>
        <v>0</v>
      </c>
    </row>
    <row r="3229" spans="1:32" x14ac:dyDescent="0.2">
      <c r="A3229">
        <v>121</v>
      </c>
      <c r="B3229" t="s">
        <v>176</v>
      </c>
      <c r="C3229">
        <v>2729</v>
      </c>
      <c r="D3229">
        <v>11243</v>
      </c>
      <c r="E3229">
        <v>0</v>
      </c>
      <c r="F3229">
        <v>31</v>
      </c>
      <c r="G3229">
        <v>25.3</v>
      </c>
      <c r="H3229" t="s">
        <v>24</v>
      </c>
      <c r="I3229">
        <v>66</v>
      </c>
      <c r="J3229">
        <v>31</v>
      </c>
      <c r="K3229">
        <v>10</v>
      </c>
      <c r="L3229">
        <v>0.52369444444444446</v>
      </c>
      <c r="M3229">
        <v>7.8554166666666667</v>
      </c>
      <c r="N3229">
        <v>66.519444444444446</v>
      </c>
      <c r="O3229">
        <v>6.18</v>
      </c>
      <c r="Q3229">
        <v>-0.1</v>
      </c>
      <c r="S3229">
        <v>-0.47</v>
      </c>
      <c r="Y3229" t="s">
        <v>177</v>
      </c>
      <c r="Z3229" t="s">
        <v>177</v>
      </c>
      <c r="AA3229" t="s">
        <v>15424</v>
      </c>
      <c r="AB3229" t="str">
        <f>+LEFT(AA3229,1)</f>
        <v>B</v>
      </c>
      <c r="AC3229" s="6">
        <f>DEGREES(ACOS(SIN(Resultats!$H$11)*SIN(RADIANS(N3229))+COS(Resultats!$H$11)*COS(RADIANS(N3229))*COS(Resultats!$E$11-RADIANS(M3229))))</f>
        <v>98.658375285083864</v>
      </c>
      <c r="AD3229">
        <f>+IF(AB3229=Data!$E$18,1,0)</f>
        <v>0</v>
      </c>
      <c r="AE3229">
        <f>+IF(AC3229&lt;Data!$B$17,1,0)</f>
        <v>0</v>
      </c>
      <c r="AF3229" s="7">
        <f>+IF(AND(AD3229,AE3229),1,0)</f>
        <v>0</v>
      </c>
    </row>
    <row r="3230" spans="1:32" x14ac:dyDescent="0.2">
      <c r="A3230">
        <v>442</v>
      </c>
      <c r="B3230" t="s">
        <v>498</v>
      </c>
      <c r="C3230">
        <v>9408</v>
      </c>
      <c r="D3230">
        <v>22397</v>
      </c>
      <c r="E3230">
        <v>1</v>
      </c>
      <c r="F3230">
        <v>33</v>
      </c>
      <c r="G3230">
        <v>55.9</v>
      </c>
      <c r="H3230" t="s">
        <v>24</v>
      </c>
      <c r="I3230">
        <v>59</v>
      </c>
      <c r="J3230">
        <v>13</v>
      </c>
      <c r="K3230">
        <v>55</v>
      </c>
      <c r="L3230">
        <v>1.5655277777777779</v>
      </c>
      <c r="M3230">
        <v>23.482916666666668</v>
      </c>
      <c r="N3230">
        <v>59.231944444444444</v>
      </c>
      <c r="O3230">
        <v>4.71</v>
      </c>
      <c r="Q3230">
        <v>1</v>
      </c>
      <c r="S3230">
        <v>0.76</v>
      </c>
      <c r="U3230">
        <v>0.53</v>
      </c>
      <c r="Y3230" t="s">
        <v>499</v>
      </c>
      <c r="Z3230" t="s">
        <v>60</v>
      </c>
      <c r="AA3230" t="s">
        <v>28</v>
      </c>
      <c r="AB3230" t="str">
        <f>+LEFT(AA3230,1)</f>
        <v>G</v>
      </c>
      <c r="AC3230" s="6">
        <f>DEGREES(ACOS(SIN(Resultats!$H$11)*SIN(RADIANS(N3230))+COS(Resultats!$H$11)*COS(RADIANS(N3230))*COS(Resultats!$E$11-RADIANS(M3230))))</f>
        <v>98.660619430542084</v>
      </c>
      <c r="AD3230">
        <f>+IF(AB3230=Data!$E$18,1,0)</f>
        <v>0</v>
      </c>
      <c r="AE3230">
        <f>+IF(AC3230&lt;Data!$B$17,1,0)</f>
        <v>0</v>
      </c>
      <c r="AF3230" s="7">
        <f>+IF(AND(AD3230,AE3230),1,0)</f>
        <v>0</v>
      </c>
    </row>
    <row r="3231" spans="1:32" x14ac:dyDescent="0.2">
      <c r="A3231">
        <v>6656</v>
      </c>
      <c r="B3231" t="s">
        <v>4154</v>
      </c>
      <c r="C3231">
        <v>162579</v>
      </c>
      <c r="D3231">
        <v>30591</v>
      </c>
      <c r="E3231">
        <v>17</v>
      </c>
      <c r="F3231">
        <v>49</v>
      </c>
      <c r="G3231">
        <v>4.3</v>
      </c>
      <c r="H3231" t="s">
        <v>24</v>
      </c>
      <c r="I3231">
        <v>50</v>
      </c>
      <c r="J3231">
        <v>46</v>
      </c>
      <c r="K3231">
        <v>52</v>
      </c>
      <c r="L3231">
        <v>17.81786111111111</v>
      </c>
      <c r="M3231">
        <v>267.26791666666668</v>
      </c>
      <c r="N3231">
        <v>50.781111111111109</v>
      </c>
      <c r="O3231">
        <v>5.0199999999999996</v>
      </c>
      <c r="Q3231">
        <v>0.02</v>
      </c>
      <c r="S3231">
        <v>0.01</v>
      </c>
      <c r="Y3231" t="s">
        <v>114</v>
      </c>
      <c r="Z3231" t="s">
        <v>114</v>
      </c>
      <c r="AA3231" t="s">
        <v>18</v>
      </c>
      <c r="AB3231" t="str">
        <f>+LEFT(AA3231,1)</f>
        <v>A</v>
      </c>
      <c r="AC3231" s="6">
        <f>DEGREES(ACOS(SIN(Resultats!$H$11)*SIN(RADIANS(N3231))+COS(Resultats!$H$11)*COS(RADIANS(N3231))*COS(Resultats!$E$11-RADIANS(M3231))))</f>
        <v>98.670393632958053</v>
      </c>
      <c r="AD3231">
        <f>+IF(AB3231=Data!$E$18,1,0)</f>
        <v>1</v>
      </c>
      <c r="AE3231">
        <f>+IF(AC3231&lt;Data!$B$17,1,0)</f>
        <v>0</v>
      </c>
      <c r="AF3231" s="7">
        <f>+IF(AND(AD3231,AE3231),1,0)</f>
        <v>0</v>
      </c>
    </row>
    <row r="3232" spans="1:32" x14ac:dyDescent="0.2">
      <c r="A3232">
        <v>6923</v>
      </c>
      <c r="B3232" t="s">
        <v>4312</v>
      </c>
      <c r="C3232">
        <v>170073</v>
      </c>
      <c r="D3232">
        <v>30949</v>
      </c>
      <c r="E3232">
        <v>18</v>
      </c>
      <c r="F3232">
        <v>23</v>
      </c>
      <c r="G3232">
        <v>54.5</v>
      </c>
      <c r="H3232" t="s">
        <v>24</v>
      </c>
      <c r="I3232">
        <v>58</v>
      </c>
      <c r="J3232">
        <v>48</v>
      </c>
      <c r="K3232">
        <v>2</v>
      </c>
      <c r="L3232">
        <v>18.398472222222221</v>
      </c>
      <c r="M3232">
        <v>275.97708333333333</v>
      </c>
      <c r="N3232">
        <v>58.800555555555555</v>
      </c>
      <c r="O3232">
        <v>4.9800000000000004</v>
      </c>
      <c r="Q3232">
        <v>0.08</v>
      </c>
      <c r="S3232">
        <v>0.04</v>
      </c>
      <c r="U3232">
        <v>0.02</v>
      </c>
      <c r="Y3232" t="s">
        <v>89</v>
      </c>
      <c r="Z3232" t="s">
        <v>89</v>
      </c>
      <c r="AA3232" t="s">
        <v>1469</v>
      </c>
      <c r="AB3232" t="str">
        <f>+LEFT(AA3232,1)</f>
        <v>A</v>
      </c>
      <c r="AC3232" s="6">
        <f>DEGREES(ACOS(SIN(Resultats!$H$11)*SIN(RADIANS(N3232))+COS(Resultats!$H$11)*COS(RADIANS(N3232))*COS(Resultats!$E$11-RADIANS(M3232))))</f>
        <v>98.694130257388068</v>
      </c>
      <c r="AD3232">
        <f>+IF(AB3232=Data!$E$18,1,0)</f>
        <v>1</v>
      </c>
      <c r="AE3232">
        <f>+IF(AC3232&lt;Data!$B$17,1,0)</f>
        <v>0</v>
      </c>
      <c r="AF3232" s="7">
        <f>+IF(AND(AD3232,AE3232),1,0)</f>
        <v>0</v>
      </c>
    </row>
    <row r="3233" spans="1:32" x14ac:dyDescent="0.2">
      <c r="A3233">
        <v>6328</v>
      </c>
      <c r="C3233">
        <v>153897</v>
      </c>
      <c r="D3233">
        <v>84765</v>
      </c>
      <c r="E3233">
        <v>17</v>
      </c>
      <c r="F3233">
        <v>1</v>
      </c>
      <c r="G3233">
        <v>9.6</v>
      </c>
      <c r="H3233" t="s">
        <v>24</v>
      </c>
      <c r="I3233">
        <v>27</v>
      </c>
      <c r="J3233">
        <v>11</v>
      </c>
      <c r="K3233">
        <v>47</v>
      </c>
      <c r="L3233">
        <v>17.019333333333332</v>
      </c>
      <c r="M3233">
        <v>255.29</v>
      </c>
      <c r="N3233">
        <v>27.19638888888889</v>
      </c>
      <c r="O3233">
        <v>6.55</v>
      </c>
      <c r="Q3233">
        <v>0.41</v>
      </c>
      <c r="S3233">
        <v>-0.08</v>
      </c>
      <c r="Y3233" t="s">
        <v>430</v>
      </c>
      <c r="Z3233" t="s">
        <v>430</v>
      </c>
      <c r="AA3233" t="s">
        <v>2154</v>
      </c>
      <c r="AB3233" t="str">
        <f>+LEFT(AA3233,1)</f>
        <v>F</v>
      </c>
      <c r="AC3233" s="6">
        <f>DEGREES(ACOS(SIN(Resultats!$H$11)*SIN(RADIANS(N3233))+COS(Resultats!$H$11)*COS(RADIANS(N3233))*COS(Resultats!$E$11-RADIANS(M3233))))</f>
        <v>98.720995297136113</v>
      </c>
      <c r="AD3233">
        <f>+IF(AB3233=Data!$E$18,1,0)</f>
        <v>0</v>
      </c>
      <c r="AE3233">
        <f>+IF(AC3233&lt;Data!$B$17,1,0)</f>
        <v>0</v>
      </c>
      <c r="AF3233" s="7">
        <f>+IF(AND(AD3233,AE3233),1,0)</f>
        <v>0</v>
      </c>
    </row>
    <row r="3234" spans="1:32" x14ac:dyDescent="0.2">
      <c r="A3234">
        <v>6307</v>
      </c>
      <c r="C3234">
        <v>153312</v>
      </c>
      <c r="D3234">
        <v>84726</v>
      </c>
      <c r="E3234">
        <v>16</v>
      </c>
      <c r="F3234">
        <v>57</v>
      </c>
      <c r="G3234">
        <v>42.3</v>
      </c>
      <c r="H3234" t="s">
        <v>24</v>
      </c>
      <c r="I3234">
        <v>24</v>
      </c>
      <c r="J3234">
        <v>22</v>
      </c>
      <c r="K3234">
        <v>53</v>
      </c>
      <c r="L3234">
        <v>16.961749999999999</v>
      </c>
      <c r="M3234">
        <v>254.42625000000001</v>
      </c>
      <c r="N3234">
        <v>24.381388888888889</v>
      </c>
      <c r="O3234">
        <v>6.32</v>
      </c>
      <c r="Q3234">
        <v>1.1000000000000001</v>
      </c>
      <c r="S3234">
        <v>0.95</v>
      </c>
      <c r="Y3234" t="s">
        <v>54</v>
      </c>
      <c r="Z3234" t="s">
        <v>54</v>
      </c>
      <c r="AA3234" t="s">
        <v>197</v>
      </c>
      <c r="AB3234" t="str">
        <f>+LEFT(AA3234,1)</f>
        <v>K</v>
      </c>
      <c r="AC3234" s="6">
        <f>DEGREES(ACOS(SIN(Resultats!$H$11)*SIN(RADIANS(N3234))+COS(Resultats!$H$11)*COS(RADIANS(N3234))*COS(Resultats!$E$11-RADIANS(M3234))))</f>
        <v>98.730356183135456</v>
      </c>
      <c r="AD3234">
        <f>+IF(AB3234=Data!$E$18,1,0)</f>
        <v>0</v>
      </c>
      <c r="AE3234">
        <f>+IF(AC3234&lt;Data!$B$17,1,0)</f>
        <v>0</v>
      </c>
      <c r="AF3234" s="7">
        <f>+IF(AND(AD3234,AE3234),1,0)</f>
        <v>0</v>
      </c>
    </row>
    <row r="3235" spans="1:32" x14ac:dyDescent="0.2">
      <c r="A3235">
        <v>6469</v>
      </c>
      <c r="C3235">
        <v>157482</v>
      </c>
      <c r="D3235">
        <v>46664</v>
      </c>
      <c r="E3235">
        <v>17</v>
      </c>
      <c r="F3235">
        <v>21</v>
      </c>
      <c r="G3235">
        <v>43.6</v>
      </c>
      <c r="H3235" t="s">
        <v>24</v>
      </c>
      <c r="I3235">
        <v>39</v>
      </c>
      <c r="J3235">
        <v>58</v>
      </c>
      <c r="K3235">
        <v>28</v>
      </c>
      <c r="L3235">
        <v>17.362111111111112</v>
      </c>
      <c r="M3235">
        <v>260.43166666666667</v>
      </c>
      <c r="N3235">
        <v>39.974444444444444</v>
      </c>
      <c r="O3235">
        <v>5.51</v>
      </c>
      <c r="Q3235">
        <v>0.68</v>
      </c>
      <c r="S3235">
        <v>0.21</v>
      </c>
      <c r="Y3235" t="s">
        <v>4861</v>
      </c>
      <c r="Z3235" t="s">
        <v>4861</v>
      </c>
      <c r="AA3235" t="s">
        <v>15430</v>
      </c>
      <c r="AB3235" t="str">
        <f>+LEFT(AA3235,1)</f>
        <v>F</v>
      </c>
      <c r="AC3235" s="6">
        <f>DEGREES(ACOS(SIN(Resultats!$H$11)*SIN(RADIANS(N3235))+COS(Resultats!$H$11)*COS(RADIANS(N3235))*COS(Resultats!$E$11-RADIANS(M3235))))</f>
        <v>98.736746952322349</v>
      </c>
      <c r="AD3235">
        <f>+IF(AB3235=Data!$E$18,1,0)</f>
        <v>0</v>
      </c>
      <c r="AE3235">
        <f>+IF(AC3235&lt;Data!$B$17,1,0)</f>
        <v>0</v>
      </c>
      <c r="AF3235" s="7">
        <f>+IF(AND(AD3235,AE3235),1,0)</f>
        <v>0</v>
      </c>
    </row>
    <row r="3236" spans="1:32" x14ac:dyDescent="0.2">
      <c r="A3236">
        <v>502</v>
      </c>
      <c r="C3236">
        <v>10587</v>
      </c>
      <c r="D3236">
        <v>22578</v>
      </c>
      <c r="E3236">
        <v>1</v>
      </c>
      <c r="F3236">
        <v>44</v>
      </c>
      <c r="G3236">
        <v>46.1</v>
      </c>
      <c r="H3236" t="s">
        <v>24</v>
      </c>
      <c r="I3236">
        <v>57</v>
      </c>
      <c r="J3236">
        <v>5</v>
      </c>
      <c r="K3236">
        <v>21</v>
      </c>
      <c r="L3236">
        <v>1.7461388888888889</v>
      </c>
      <c r="M3236">
        <v>26.192083333333333</v>
      </c>
      <c r="N3236">
        <v>57.089166666666671</v>
      </c>
      <c r="O3236">
        <v>6.25</v>
      </c>
      <c r="Q3236">
        <v>0.04</v>
      </c>
      <c r="S3236">
        <v>0.06</v>
      </c>
      <c r="Y3236" t="s">
        <v>114</v>
      </c>
      <c r="Z3236" t="s">
        <v>114</v>
      </c>
      <c r="AA3236" t="s">
        <v>18</v>
      </c>
      <c r="AB3236" t="str">
        <f>+LEFT(AA3236,1)</f>
        <v>A</v>
      </c>
      <c r="AC3236" s="6">
        <f>DEGREES(ACOS(SIN(Resultats!$H$11)*SIN(RADIANS(N3236))+COS(Resultats!$H$11)*COS(RADIANS(N3236))*COS(Resultats!$E$11-RADIANS(M3236))))</f>
        <v>98.739529691203515</v>
      </c>
      <c r="AD3236">
        <f>+IF(AB3236=Data!$E$18,1,0)</f>
        <v>1</v>
      </c>
      <c r="AE3236">
        <f>+IF(AC3236&lt;Data!$B$17,1,0)</f>
        <v>0</v>
      </c>
      <c r="AF3236" s="7">
        <f>+IF(AND(AD3236,AE3236),1,0)</f>
        <v>0</v>
      </c>
    </row>
    <row r="3237" spans="1:32" x14ac:dyDescent="0.2">
      <c r="A3237">
        <v>6144</v>
      </c>
      <c r="C3237">
        <v>148743</v>
      </c>
      <c r="D3237">
        <v>141206</v>
      </c>
      <c r="E3237">
        <v>16</v>
      </c>
      <c r="F3237">
        <v>30</v>
      </c>
      <c r="G3237">
        <v>29.9</v>
      </c>
      <c r="H3237" t="s">
        <v>26</v>
      </c>
      <c r="I3237">
        <v>7</v>
      </c>
      <c r="J3237">
        <v>30</v>
      </c>
      <c r="K3237">
        <v>54</v>
      </c>
      <c r="L3237">
        <v>16.508305555555555</v>
      </c>
      <c r="M3237">
        <v>247.62458333333333</v>
      </c>
      <c r="N3237">
        <v>-7.5149999999999997</v>
      </c>
      <c r="O3237">
        <v>6.5</v>
      </c>
      <c r="Q3237">
        <v>0.37</v>
      </c>
      <c r="S3237">
        <v>0.2</v>
      </c>
      <c r="Y3237" t="s">
        <v>4650</v>
      </c>
      <c r="Z3237" t="s">
        <v>4650</v>
      </c>
      <c r="AA3237" t="s">
        <v>15415</v>
      </c>
      <c r="AB3237" t="str">
        <f>+LEFT(AA3237,1)</f>
        <v>A</v>
      </c>
      <c r="AC3237" s="6">
        <f>DEGREES(ACOS(SIN(Resultats!$H$11)*SIN(RADIANS(N3237))+COS(Resultats!$H$11)*COS(RADIANS(N3237))*COS(Resultats!$E$11-RADIANS(M3237))))</f>
        <v>98.757589700164829</v>
      </c>
      <c r="AD3237">
        <f>+IF(AB3237=Data!$E$18,1,0)</f>
        <v>1</v>
      </c>
      <c r="AE3237">
        <f>+IF(AC3237&lt;Data!$B$17,1,0)</f>
        <v>0</v>
      </c>
      <c r="AF3237" s="7">
        <f>+IF(AND(AD3237,AE3237),1,0)</f>
        <v>0</v>
      </c>
    </row>
    <row r="3238" spans="1:32" x14ac:dyDescent="0.2">
      <c r="A3238">
        <v>940</v>
      </c>
      <c r="B3238" t="s">
        <v>2992</v>
      </c>
      <c r="C3238">
        <v>19460</v>
      </c>
      <c r="D3238">
        <v>93293</v>
      </c>
      <c r="E3238">
        <v>3</v>
      </c>
      <c r="F3238">
        <v>8</v>
      </c>
      <c r="G3238">
        <v>21.2</v>
      </c>
      <c r="H3238" t="s">
        <v>24</v>
      </c>
      <c r="I3238">
        <v>18</v>
      </c>
      <c r="J3238">
        <v>47</v>
      </c>
      <c r="K3238">
        <v>42</v>
      </c>
      <c r="L3238">
        <v>3.1392222222222221</v>
      </c>
      <c r="M3238">
        <v>47.088333333333331</v>
      </c>
      <c r="N3238">
        <v>18.795000000000002</v>
      </c>
      <c r="O3238">
        <v>6.27</v>
      </c>
      <c r="Q3238">
        <v>1.58</v>
      </c>
      <c r="S3238">
        <v>1.97</v>
      </c>
      <c r="U3238">
        <v>0.7</v>
      </c>
      <c r="V3238" t="s">
        <v>93</v>
      </c>
      <c r="Y3238" t="s">
        <v>53</v>
      </c>
      <c r="Z3238" t="s">
        <v>53</v>
      </c>
      <c r="AA3238" t="s">
        <v>586</v>
      </c>
      <c r="AB3238" t="str">
        <f>+LEFT(AA3238,1)</f>
        <v>M</v>
      </c>
      <c r="AC3238" s="6">
        <f>DEGREES(ACOS(SIN(Resultats!$H$11)*SIN(RADIANS(N3238))+COS(Resultats!$H$11)*COS(RADIANS(N3238))*COS(Resultats!$E$11-RADIANS(M3238))))</f>
        <v>98.764502478882179</v>
      </c>
      <c r="AD3238">
        <f>+IF(AB3238=Data!$E$18,1,0)</f>
        <v>0</v>
      </c>
      <c r="AE3238">
        <f>+IF(AC3238&lt;Data!$B$17,1,0)</f>
        <v>0</v>
      </c>
      <c r="AF3238" s="7">
        <f>+IF(AND(AD3238,AE3238),1,0)</f>
        <v>0</v>
      </c>
    </row>
    <row r="3239" spans="1:32" x14ac:dyDescent="0.2">
      <c r="A3239">
        <v>679</v>
      </c>
      <c r="C3239">
        <v>14372</v>
      </c>
      <c r="D3239">
        <v>37955</v>
      </c>
      <c r="E3239">
        <v>2</v>
      </c>
      <c r="F3239">
        <v>20</v>
      </c>
      <c r="G3239">
        <v>41.4</v>
      </c>
      <c r="H3239" t="s">
        <v>24</v>
      </c>
      <c r="I3239">
        <v>47</v>
      </c>
      <c r="J3239">
        <v>18</v>
      </c>
      <c r="K3239">
        <v>39</v>
      </c>
      <c r="L3239">
        <v>2.3448333333333333</v>
      </c>
      <c r="M3239">
        <v>35.172499999999999</v>
      </c>
      <c r="N3239">
        <v>47.310833333333328</v>
      </c>
      <c r="O3239">
        <v>6.11</v>
      </c>
      <c r="Q3239">
        <v>-0.08</v>
      </c>
      <c r="S3239">
        <v>-0.47</v>
      </c>
      <c r="Y3239" t="s">
        <v>211</v>
      </c>
      <c r="Z3239" t="s">
        <v>211</v>
      </c>
      <c r="AA3239" t="s">
        <v>15423</v>
      </c>
      <c r="AB3239" t="str">
        <f>+LEFT(AA3239,1)</f>
        <v>B</v>
      </c>
      <c r="AC3239" s="6">
        <f>DEGREES(ACOS(SIN(Resultats!$H$11)*SIN(RADIANS(N3239))+COS(Resultats!$H$11)*COS(RADIANS(N3239))*COS(Resultats!$E$11-RADIANS(M3239))))</f>
        <v>98.785086979682077</v>
      </c>
      <c r="AD3239">
        <f>+IF(AB3239=Data!$E$18,1,0)</f>
        <v>0</v>
      </c>
      <c r="AE3239">
        <f>+IF(AC3239&lt;Data!$B$17,1,0)</f>
        <v>0</v>
      </c>
      <c r="AF3239" s="7">
        <f>+IF(AND(AD3239,AE3239),1,0)</f>
        <v>0</v>
      </c>
    </row>
    <row r="3240" spans="1:32" x14ac:dyDescent="0.2">
      <c r="A3240">
        <v>7371</v>
      </c>
      <c r="B3240" t="s">
        <v>3782</v>
      </c>
      <c r="C3240">
        <v>182564</v>
      </c>
      <c r="D3240">
        <v>18299</v>
      </c>
      <c r="E3240">
        <v>19</v>
      </c>
      <c r="F3240">
        <v>20</v>
      </c>
      <c r="G3240">
        <v>40.1</v>
      </c>
      <c r="H3240" t="s">
        <v>24</v>
      </c>
      <c r="I3240">
        <v>65</v>
      </c>
      <c r="J3240">
        <v>42</v>
      </c>
      <c r="K3240">
        <v>53</v>
      </c>
      <c r="L3240">
        <v>19.344472222222223</v>
      </c>
      <c r="M3240">
        <v>290.16708333333332</v>
      </c>
      <c r="N3240">
        <v>65.714722222222221</v>
      </c>
      <c r="O3240">
        <v>4.59</v>
      </c>
      <c r="Q3240">
        <v>0.02</v>
      </c>
      <c r="S3240">
        <v>0.06</v>
      </c>
      <c r="U3240">
        <v>-0.03</v>
      </c>
      <c r="Y3240" t="s">
        <v>3783</v>
      </c>
      <c r="Z3240" t="s">
        <v>269</v>
      </c>
      <c r="AA3240" t="s">
        <v>18</v>
      </c>
      <c r="AB3240" t="str">
        <f>+LEFT(AA3240,1)</f>
        <v>A</v>
      </c>
      <c r="AC3240" s="6">
        <f>DEGREES(ACOS(SIN(Resultats!$H$11)*SIN(RADIANS(N3240))+COS(Resultats!$H$11)*COS(RADIANS(N3240))*COS(Resultats!$E$11-RADIANS(M3240))))</f>
        <v>98.786237153657325</v>
      </c>
      <c r="AD3240">
        <f>+IF(AB3240=Data!$E$18,1,0)</f>
        <v>1</v>
      </c>
      <c r="AE3240">
        <f>+IF(AC3240&lt;Data!$B$17,1,0)</f>
        <v>0</v>
      </c>
      <c r="AF3240" s="7">
        <f>+IF(AND(AD3240,AE3240),1,0)</f>
        <v>0</v>
      </c>
    </row>
    <row r="3241" spans="1:32" x14ac:dyDescent="0.2">
      <c r="A3241">
        <v>403</v>
      </c>
      <c r="B3241" t="s">
        <v>463</v>
      </c>
      <c r="C3241">
        <v>8538</v>
      </c>
      <c r="D3241">
        <v>22268</v>
      </c>
      <c r="E3241">
        <v>1</v>
      </c>
      <c r="F3241">
        <v>25</v>
      </c>
      <c r="G3241">
        <v>49</v>
      </c>
      <c r="H3241" t="s">
        <v>24</v>
      </c>
      <c r="I3241">
        <v>60</v>
      </c>
      <c r="J3241">
        <v>14</v>
      </c>
      <c r="K3241">
        <v>7</v>
      </c>
      <c r="L3241">
        <v>1.4302777777777778</v>
      </c>
      <c r="M3241">
        <v>21.454166666666666</v>
      </c>
      <c r="N3241">
        <v>60.235277777777782</v>
      </c>
      <c r="O3241">
        <v>2.68</v>
      </c>
      <c r="Q3241">
        <v>0.13</v>
      </c>
      <c r="S3241">
        <v>0.12</v>
      </c>
      <c r="U3241">
        <v>0.09</v>
      </c>
      <c r="Y3241" t="s">
        <v>465</v>
      </c>
      <c r="Z3241" t="s">
        <v>606</v>
      </c>
      <c r="AA3241" t="s">
        <v>15427</v>
      </c>
      <c r="AB3241" t="str">
        <f>+LEFT(AA3241,1)</f>
        <v>A</v>
      </c>
      <c r="AC3241" s="6">
        <f>DEGREES(ACOS(SIN(Resultats!$H$11)*SIN(RADIANS(N3241))+COS(Resultats!$H$11)*COS(RADIANS(N3241))*COS(Resultats!$E$11-RADIANS(M3241))))</f>
        <v>98.853750607089935</v>
      </c>
      <c r="AD3241">
        <f>+IF(AB3241=Data!$E$18,1,0)</f>
        <v>1</v>
      </c>
      <c r="AE3241">
        <f>+IF(AC3241&lt;Data!$B$17,1,0)</f>
        <v>0</v>
      </c>
      <c r="AF3241" s="7">
        <f>+IF(AND(AD3241,AE3241),1,0)</f>
        <v>0</v>
      </c>
    </row>
    <row r="3242" spans="1:32" x14ac:dyDescent="0.2">
      <c r="A3242">
        <v>1007</v>
      </c>
      <c r="B3242" t="s">
        <v>3042</v>
      </c>
      <c r="C3242">
        <v>20791</v>
      </c>
      <c r="D3242">
        <v>111142</v>
      </c>
      <c r="E3242">
        <v>3</v>
      </c>
      <c r="F3242">
        <v>21</v>
      </c>
      <c r="G3242">
        <v>6.8</v>
      </c>
      <c r="H3242" t="s">
        <v>24</v>
      </c>
      <c r="I3242">
        <v>3</v>
      </c>
      <c r="J3242">
        <v>40</v>
      </c>
      <c r="K3242">
        <v>32</v>
      </c>
      <c r="L3242">
        <v>3.3518888888888889</v>
      </c>
      <c r="M3242">
        <v>50.278333333333336</v>
      </c>
      <c r="N3242">
        <v>3.6755555555555555</v>
      </c>
      <c r="O3242">
        <v>5.69</v>
      </c>
      <c r="Q3242">
        <v>0.97</v>
      </c>
      <c r="S3242">
        <v>0.76</v>
      </c>
      <c r="Y3242" t="s">
        <v>601</v>
      </c>
      <c r="Z3242" t="s">
        <v>5869</v>
      </c>
      <c r="AA3242" t="s">
        <v>51</v>
      </c>
      <c r="AB3242" t="str">
        <f>+LEFT(AA3242,1)</f>
        <v>G</v>
      </c>
      <c r="AC3242" s="6">
        <f>DEGREES(ACOS(SIN(Resultats!$H$11)*SIN(RADIANS(N3242))+COS(Resultats!$H$11)*COS(RADIANS(N3242))*COS(Resultats!$E$11-RADIANS(M3242))))</f>
        <v>98.906511950048568</v>
      </c>
      <c r="AD3242">
        <f>+IF(AB3242=Data!$E$18,1,0)</f>
        <v>0</v>
      </c>
      <c r="AE3242">
        <f>+IF(AC3242&lt;Data!$B$17,1,0)</f>
        <v>0</v>
      </c>
      <c r="AF3242" s="7">
        <f>+IF(AND(AD3242,AE3242),1,0)</f>
        <v>0</v>
      </c>
    </row>
    <row r="3243" spans="1:32" x14ac:dyDescent="0.2">
      <c r="A3243">
        <v>760</v>
      </c>
      <c r="C3243">
        <v>16219</v>
      </c>
      <c r="D3243">
        <v>55715</v>
      </c>
      <c r="E3243">
        <v>2</v>
      </c>
      <c r="F3243">
        <v>37</v>
      </c>
      <c r="G3243">
        <v>20.8</v>
      </c>
      <c r="H3243" t="s">
        <v>24</v>
      </c>
      <c r="I3243">
        <v>39</v>
      </c>
      <c r="J3243">
        <v>53</v>
      </c>
      <c r="K3243">
        <v>45</v>
      </c>
      <c r="L3243">
        <v>2.6224444444444446</v>
      </c>
      <c r="M3243">
        <v>39.336666666666666</v>
      </c>
      <c r="N3243">
        <v>39.895833333333336</v>
      </c>
      <c r="O3243">
        <v>6.54</v>
      </c>
      <c r="Q3243">
        <v>-0.12</v>
      </c>
      <c r="S3243">
        <v>-0.48</v>
      </c>
      <c r="Y3243" t="s">
        <v>211</v>
      </c>
      <c r="Z3243" t="s">
        <v>211</v>
      </c>
      <c r="AA3243" t="s">
        <v>15423</v>
      </c>
      <c r="AB3243" t="str">
        <f>+LEFT(AA3243,1)</f>
        <v>B</v>
      </c>
      <c r="AC3243" s="6">
        <f>DEGREES(ACOS(SIN(Resultats!$H$11)*SIN(RADIANS(N3243))+COS(Resultats!$H$11)*COS(RADIANS(N3243))*COS(Resultats!$E$11-RADIANS(M3243))))</f>
        <v>98.930765054473355</v>
      </c>
      <c r="AD3243">
        <f>+IF(AB3243=Data!$E$18,1,0)</f>
        <v>0</v>
      </c>
      <c r="AE3243">
        <f>+IF(AC3243&lt;Data!$B$17,1,0)</f>
        <v>0</v>
      </c>
      <c r="AF3243" s="7">
        <f>+IF(AND(AD3243,AE3243),1,0)</f>
        <v>0</v>
      </c>
    </row>
    <row r="3244" spans="1:32" x14ac:dyDescent="0.2">
      <c r="A3244">
        <v>6436</v>
      </c>
      <c r="B3244" t="s">
        <v>4842</v>
      </c>
      <c r="C3244">
        <v>156729</v>
      </c>
      <c r="D3244">
        <v>65921</v>
      </c>
      <c r="E3244">
        <v>17</v>
      </c>
      <c r="F3244">
        <v>17</v>
      </c>
      <c r="G3244">
        <v>40.299999999999997</v>
      </c>
      <c r="H3244" t="s">
        <v>24</v>
      </c>
      <c r="I3244">
        <v>37</v>
      </c>
      <c r="J3244">
        <v>17</v>
      </c>
      <c r="K3244">
        <v>30</v>
      </c>
      <c r="L3244">
        <v>17.29452777777778</v>
      </c>
      <c r="M3244">
        <v>259.41791666666671</v>
      </c>
      <c r="N3244">
        <v>37.291666666666664</v>
      </c>
      <c r="O3244">
        <v>4.6500000000000004</v>
      </c>
      <c r="Q3244">
        <v>0.05</v>
      </c>
      <c r="S3244">
        <v>-0.03</v>
      </c>
      <c r="U3244">
        <v>0</v>
      </c>
      <c r="Y3244" t="s">
        <v>114</v>
      </c>
      <c r="Z3244" t="s">
        <v>114</v>
      </c>
      <c r="AA3244" t="s">
        <v>18</v>
      </c>
      <c r="AB3244" t="str">
        <f>+LEFT(AA3244,1)</f>
        <v>A</v>
      </c>
      <c r="AC3244" s="6">
        <f>DEGREES(ACOS(SIN(Resultats!$H$11)*SIN(RADIANS(N3244))+COS(Resultats!$H$11)*COS(RADIANS(N3244))*COS(Resultats!$E$11-RADIANS(M3244))))</f>
        <v>98.932015297726707</v>
      </c>
      <c r="AD3244">
        <f>+IF(AB3244=Data!$E$18,1,0)</f>
        <v>1</v>
      </c>
      <c r="AE3244">
        <f>+IF(AC3244&lt;Data!$B$17,1,0)</f>
        <v>0</v>
      </c>
      <c r="AF3244" s="7">
        <f>+IF(AND(AD3244,AE3244),1,0)</f>
        <v>0</v>
      </c>
    </row>
    <row r="3245" spans="1:32" x14ac:dyDescent="0.2">
      <c r="A3245">
        <v>309</v>
      </c>
      <c r="C3245">
        <v>6416</v>
      </c>
      <c r="D3245">
        <v>11571</v>
      </c>
      <c r="E3245">
        <v>1</v>
      </c>
      <c r="F3245">
        <v>6</v>
      </c>
      <c r="G3245">
        <v>22.8</v>
      </c>
      <c r="H3245" t="s">
        <v>24</v>
      </c>
      <c r="I3245">
        <v>62</v>
      </c>
      <c r="J3245">
        <v>45</v>
      </c>
      <c r="K3245">
        <v>42</v>
      </c>
      <c r="L3245">
        <v>1.1063333333333334</v>
      </c>
      <c r="M3245">
        <v>16.594999999999999</v>
      </c>
      <c r="N3245">
        <v>62.761666666666663</v>
      </c>
      <c r="O3245">
        <v>6.54</v>
      </c>
      <c r="Q3245">
        <v>0.19</v>
      </c>
      <c r="S3245">
        <v>0.06</v>
      </c>
      <c r="Y3245" t="s">
        <v>174</v>
      </c>
      <c r="Z3245" t="s">
        <v>174</v>
      </c>
      <c r="AA3245" t="s">
        <v>15427</v>
      </c>
      <c r="AB3245" t="str">
        <f>+LEFT(AA3245,1)</f>
        <v>A</v>
      </c>
      <c r="AC3245" s="6">
        <f>DEGREES(ACOS(SIN(Resultats!$H$11)*SIN(RADIANS(N3245))+COS(Resultats!$H$11)*COS(RADIANS(N3245))*COS(Resultats!$E$11-RADIANS(M3245))))</f>
        <v>98.936148269458641</v>
      </c>
      <c r="AD3245">
        <f>+IF(AB3245=Data!$E$18,1,0)</f>
        <v>1</v>
      </c>
      <c r="AE3245">
        <f>+IF(AC3245&lt;Data!$B$17,1,0)</f>
        <v>0</v>
      </c>
      <c r="AF3245" s="7">
        <f>+IF(AND(AD3245,AE3245),1,0)</f>
        <v>0</v>
      </c>
    </row>
    <row r="3246" spans="1:32" x14ac:dyDescent="0.2">
      <c r="A3246">
        <v>6849</v>
      </c>
      <c r="C3246">
        <v>168092</v>
      </c>
      <c r="D3246">
        <v>30836</v>
      </c>
      <c r="E3246">
        <v>18</v>
      </c>
      <c r="F3246">
        <v>14</v>
      </c>
      <c r="G3246">
        <v>41.1</v>
      </c>
      <c r="H3246" t="s">
        <v>24</v>
      </c>
      <c r="I3246">
        <v>56</v>
      </c>
      <c r="J3246">
        <v>35</v>
      </c>
      <c r="K3246">
        <v>18</v>
      </c>
      <c r="L3246">
        <v>18.24475</v>
      </c>
      <c r="M3246">
        <v>273.67124999999999</v>
      </c>
      <c r="N3246">
        <v>56.588333333333338</v>
      </c>
      <c r="O3246">
        <v>6.37</v>
      </c>
      <c r="Q3246">
        <v>0.34</v>
      </c>
      <c r="S3246">
        <v>0.02</v>
      </c>
      <c r="Y3246" t="s">
        <v>367</v>
      </c>
      <c r="Z3246" t="s">
        <v>367</v>
      </c>
      <c r="AA3246" t="s">
        <v>15432</v>
      </c>
      <c r="AB3246" t="str">
        <f>+LEFT(AA3246,1)</f>
        <v>F</v>
      </c>
      <c r="AC3246" s="6">
        <f>DEGREES(ACOS(SIN(Resultats!$H$11)*SIN(RADIANS(N3246))+COS(Resultats!$H$11)*COS(RADIANS(N3246))*COS(Resultats!$E$11-RADIANS(M3246))))</f>
        <v>98.957808195728376</v>
      </c>
      <c r="AD3246">
        <f>+IF(AB3246=Data!$E$18,1,0)</f>
        <v>0</v>
      </c>
      <c r="AE3246">
        <f>+IF(AC3246&lt;Data!$B$17,1,0)</f>
        <v>0</v>
      </c>
      <c r="AF3246" s="7">
        <f>+IF(AND(AD3246,AE3246),1,0)</f>
        <v>0</v>
      </c>
    </row>
    <row r="3247" spans="1:32" x14ac:dyDescent="0.2">
      <c r="A3247">
        <v>533</v>
      </c>
      <c r="B3247" t="s">
        <v>562</v>
      </c>
      <c r="C3247">
        <v>11241</v>
      </c>
      <c r="D3247">
        <v>22690</v>
      </c>
      <c r="E3247">
        <v>1</v>
      </c>
      <c r="F3247">
        <v>51</v>
      </c>
      <c r="G3247">
        <v>59.3</v>
      </c>
      <c r="H3247" t="s">
        <v>24</v>
      </c>
      <c r="I3247">
        <v>55</v>
      </c>
      <c r="J3247">
        <v>8</v>
      </c>
      <c r="K3247">
        <v>51</v>
      </c>
      <c r="L3247">
        <v>1.8664722222222223</v>
      </c>
      <c r="M3247">
        <v>27.997083333333336</v>
      </c>
      <c r="N3247">
        <v>55.147500000000001</v>
      </c>
      <c r="O3247">
        <v>5.52</v>
      </c>
      <c r="Q3247">
        <v>-0.18</v>
      </c>
      <c r="S3247">
        <v>-0.83</v>
      </c>
      <c r="Y3247" t="s">
        <v>564</v>
      </c>
      <c r="Z3247" t="s">
        <v>564</v>
      </c>
      <c r="AA3247" t="s">
        <v>15425</v>
      </c>
      <c r="AB3247" t="str">
        <f>+LEFT(AA3247,1)</f>
        <v>B</v>
      </c>
      <c r="AC3247" s="6">
        <f>DEGREES(ACOS(SIN(Resultats!$H$11)*SIN(RADIANS(N3247))+COS(Resultats!$H$11)*COS(RADIANS(N3247))*COS(Resultats!$E$11-RADIANS(M3247))))</f>
        <v>98.960535800397864</v>
      </c>
      <c r="AD3247">
        <f>+IF(AB3247=Data!$E$18,1,0)</f>
        <v>0</v>
      </c>
      <c r="AE3247">
        <f>+IF(AC3247&lt;Data!$B$17,1,0)</f>
        <v>0</v>
      </c>
      <c r="AF3247" s="7">
        <f>+IF(AND(AD3247,AE3247),1,0)</f>
        <v>0</v>
      </c>
    </row>
    <row r="3248" spans="1:32" x14ac:dyDescent="0.2">
      <c r="A3248">
        <v>461</v>
      </c>
      <c r="C3248">
        <v>9900</v>
      </c>
      <c r="D3248">
        <v>22456</v>
      </c>
      <c r="E3248">
        <v>1</v>
      </c>
      <c r="F3248">
        <v>38</v>
      </c>
      <c r="G3248">
        <v>7.6</v>
      </c>
      <c r="H3248" t="s">
        <v>24</v>
      </c>
      <c r="I3248">
        <v>57</v>
      </c>
      <c r="J3248">
        <v>58</v>
      </c>
      <c r="K3248">
        <v>39</v>
      </c>
      <c r="L3248">
        <v>1.6354444444444445</v>
      </c>
      <c r="M3248">
        <v>24.531666666666666</v>
      </c>
      <c r="N3248">
        <v>57.977499999999999</v>
      </c>
      <c r="O3248">
        <v>5.56</v>
      </c>
      <c r="Q3248">
        <v>1.38</v>
      </c>
      <c r="S3248">
        <v>1.43</v>
      </c>
      <c r="U3248">
        <v>0.71</v>
      </c>
      <c r="Y3248" t="s">
        <v>513</v>
      </c>
      <c r="Z3248" t="s">
        <v>513</v>
      </c>
      <c r="AA3248" t="s">
        <v>235</v>
      </c>
      <c r="AB3248" t="str">
        <f>+LEFT(AA3248,1)</f>
        <v>G</v>
      </c>
      <c r="AC3248" s="6">
        <f>DEGREES(ACOS(SIN(Resultats!$H$11)*SIN(RADIANS(N3248))+COS(Resultats!$H$11)*COS(RADIANS(N3248))*COS(Resultats!$E$11-RADIANS(M3248))))</f>
        <v>98.962048008192752</v>
      </c>
      <c r="AD3248">
        <f>+IF(AB3248=Data!$E$18,1,0)</f>
        <v>0</v>
      </c>
      <c r="AE3248">
        <f>+IF(AC3248&lt;Data!$B$17,1,0)</f>
        <v>0</v>
      </c>
      <c r="AF3248" s="7">
        <f>+IF(AND(AD3248,AE3248),1,0)</f>
        <v>0</v>
      </c>
    </row>
    <row r="3249" spans="1:32" x14ac:dyDescent="0.2">
      <c r="A3249">
        <v>670</v>
      </c>
      <c r="B3249" t="s">
        <v>2776</v>
      </c>
      <c r="C3249">
        <v>14212</v>
      </c>
      <c r="D3249">
        <v>37948</v>
      </c>
      <c r="E3249">
        <v>2</v>
      </c>
      <c r="F3249">
        <v>19</v>
      </c>
      <c r="G3249">
        <v>16.8</v>
      </c>
      <c r="H3249" t="s">
        <v>24</v>
      </c>
      <c r="I3249">
        <v>47</v>
      </c>
      <c r="J3249">
        <v>22</v>
      </c>
      <c r="K3249">
        <v>48</v>
      </c>
      <c r="L3249">
        <v>2.321333333333333</v>
      </c>
      <c r="M3249">
        <v>34.82</v>
      </c>
      <c r="N3249">
        <v>47.38</v>
      </c>
      <c r="O3249">
        <v>5.3</v>
      </c>
      <c r="Q3249">
        <v>-0.01</v>
      </c>
      <c r="S3249">
        <v>0</v>
      </c>
      <c r="Y3249" t="s">
        <v>89</v>
      </c>
      <c r="Z3249" t="s">
        <v>89</v>
      </c>
      <c r="AA3249" t="s">
        <v>1469</v>
      </c>
      <c r="AB3249" t="str">
        <f>+LEFT(AA3249,1)</f>
        <v>A</v>
      </c>
      <c r="AC3249" s="6">
        <f>DEGREES(ACOS(SIN(Resultats!$H$11)*SIN(RADIANS(N3249))+COS(Resultats!$H$11)*COS(RADIANS(N3249))*COS(Resultats!$E$11-RADIANS(M3249))))</f>
        <v>98.971176496073511</v>
      </c>
      <c r="AD3249">
        <f>+IF(AB3249=Data!$E$18,1,0)</f>
        <v>1</v>
      </c>
      <c r="AE3249">
        <f>+IF(AC3249&lt;Data!$B$17,1,0)</f>
        <v>0</v>
      </c>
      <c r="AF3249" s="7">
        <f>+IF(AND(AD3249,AE3249),1,0)</f>
        <v>0</v>
      </c>
    </row>
    <row r="3250" spans="1:32" x14ac:dyDescent="0.2">
      <c r="A3250">
        <v>6287</v>
      </c>
      <c r="C3250">
        <v>152815</v>
      </c>
      <c r="D3250">
        <v>84687</v>
      </c>
      <c r="E3250">
        <v>16</v>
      </c>
      <c r="F3250">
        <v>54</v>
      </c>
      <c r="G3250">
        <v>55.2</v>
      </c>
      <c r="H3250" t="s">
        <v>24</v>
      </c>
      <c r="I3250">
        <v>20</v>
      </c>
      <c r="J3250">
        <v>57</v>
      </c>
      <c r="K3250">
        <v>31</v>
      </c>
      <c r="L3250">
        <v>16.915333333333333</v>
      </c>
      <c r="M3250">
        <v>253.73</v>
      </c>
      <c r="N3250">
        <v>20.958611111111111</v>
      </c>
      <c r="O3250">
        <v>5.41</v>
      </c>
      <c r="Q3250">
        <v>0.97</v>
      </c>
      <c r="S3250">
        <v>0.71</v>
      </c>
      <c r="U3250">
        <v>0.49</v>
      </c>
      <c r="Y3250" t="s">
        <v>71</v>
      </c>
      <c r="Z3250" t="s">
        <v>71</v>
      </c>
      <c r="AA3250" t="s">
        <v>51</v>
      </c>
      <c r="AB3250" t="str">
        <f>+LEFT(AA3250,1)</f>
        <v>G</v>
      </c>
      <c r="AC3250" s="6">
        <f>DEGREES(ACOS(SIN(Resultats!$H$11)*SIN(RADIANS(N3250))+COS(Resultats!$H$11)*COS(RADIANS(N3250))*COS(Resultats!$E$11-RADIANS(M3250))))</f>
        <v>98.984289919287036</v>
      </c>
      <c r="AD3250">
        <f>+IF(AB3250=Data!$E$18,1,0)</f>
        <v>0</v>
      </c>
      <c r="AE3250">
        <f>+IF(AC3250&lt;Data!$B$17,1,0)</f>
        <v>0</v>
      </c>
      <c r="AF3250" s="7">
        <f>+IF(AND(AD3250,AE3250),1,0)</f>
        <v>0</v>
      </c>
    </row>
    <row r="3251" spans="1:32" x14ac:dyDescent="0.2">
      <c r="A3251">
        <v>354</v>
      </c>
      <c r="C3251">
        <v>7157</v>
      </c>
      <c r="D3251">
        <v>11637</v>
      </c>
      <c r="E3251">
        <v>1</v>
      </c>
      <c r="F3251">
        <v>13</v>
      </c>
      <c r="G3251">
        <v>9.9</v>
      </c>
      <c r="H3251" t="s">
        <v>24</v>
      </c>
      <c r="I3251">
        <v>61</v>
      </c>
      <c r="J3251">
        <v>42</v>
      </c>
      <c r="K3251">
        <v>21</v>
      </c>
      <c r="L3251">
        <v>1.2194166666666668</v>
      </c>
      <c r="M3251">
        <v>18.291250000000002</v>
      </c>
      <c r="N3251">
        <v>61.705833333333338</v>
      </c>
      <c r="O3251">
        <v>6.41</v>
      </c>
      <c r="Q3251">
        <v>0.01</v>
      </c>
      <c r="S3251">
        <v>-0.27</v>
      </c>
      <c r="Y3251" t="s">
        <v>102</v>
      </c>
      <c r="Z3251" t="s">
        <v>102</v>
      </c>
      <c r="AA3251" t="s">
        <v>5040</v>
      </c>
      <c r="AB3251" t="str">
        <f>+LEFT(AA3251,1)</f>
        <v>B</v>
      </c>
      <c r="AC3251" s="6">
        <f>DEGREES(ACOS(SIN(Resultats!$H$11)*SIN(RADIANS(N3251))+COS(Resultats!$H$11)*COS(RADIANS(N3251))*COS(Resultats!$E$11-RADIANS(M3251))))</f>
        <v>99.072225554467153</v>
      </c>
      <c r="AD3251">
        <f>+IF(AB3251=Data!$E$18,1,0)</f>
        <v>0</v>
      </c>
      <c r="AE3251">
        <f>+IF(AC3251&lt;Data!$B$17,1,0)</f>
        <v>0</v>
      </c>
      <c r="AF3251" s="7">
        <f>+IF(AND(AD3251,AE3251),1,0)</f>
        <v>0</v>
      </c>
    </row>
    <row r="3252" spans="1:32" x14ac:dyDescent="0.2">
      <c r="A3252">
        <v>233</v>
      </c>
      <c r="C3252">
        <v>4775</v>
      </c>
      <c r="D3252">
        <v>11424</v>
      </c>
      <c r="E3252">
        <v>0</v>
      </c>
      <c r="F3252">
        <v>50</v>
      </c>
      <c r="G3252">
        <v>43.6</v>
      </c>
      <c r="H3252" t="s">
        <v>24</v>
      </c>
      <c r="I3252">
        <v>64</v>
      </c>
      <c r="J3252">
        <v>14</v>
      </c>
      <c r="K3252">
        <v>51</v>
      </c>
      <c r="L3252">
        <v>0.84544444444444444</v>
      </c>
      <c r="M3252">
        <v>12.681666666666667</v>
      </c>
      <c r="N3252">
        <v>64.247500000000002</v>
      </c>
      <c r="O3252">
        <v>5.39</v>
      </c>
      <c r="Q3252">
        <v>0.49</v>
      </c>
      <c r="S3252">
        <v>0.14000000000000001</v>
      </c>
      <c r="Y3252" t="s">
        <v>299</v>
      </c>
      <c r="Z3252" t="s">
        <v>86</v>
      </c>
      <c r="AA3252" t="s">
        <v>3095</v>
      </c>
      <c r="AB3252" t="str">
        <f>+LEFT(AA3252,1)</f>
        <v>G</v>
      </c>
      <c r="AC3252" s="6">
        <f>DEGREES(ACOS(SIN(Resultats!$H$11)*SIN(RADIANS(N3252))+COS(Resultats!$H$11)*COS(RADIANS(N3252))*COS(Resultats!$E$11-RADIANS(M3252))))</f>
        <v>99.099505050393972</v>
      </c>
      <c r="AD3252">
        <f>+IF(AB3252=Data!$E$18,1,0)</f>
        <v>0</v>
      </c>
      <c r="AE3252">
        <f>+IF(AC3252&lt;Data!$B$17,1,0)</f>
        <v>0</v>
      </c>
      <c r="AF3252" s="7">
        <f>+IF(AND(AD3252,AE3252),1,0)</f>
        <v>0</v>
      </c>
    </row>
    <row r="3253" spans="1:32" x14ac:dyDescent="0.2">
      <c r="A3253">
        <v>8557</v>
      </c>
      <c r="C3253">
        <v>213022</v>
      </c>
      <c r="D3253">
        <v>10366</v>
      </c>
      <c r="E3253">
        <v>22</v>
      </c>
      <c r="F3253">
        <v>26</v>
      </c>
      <c r="G3253">
        <v>0.8</v>
      </c>
      <c r="H3253" t="s">
        <v>24</v>
      </c>
      <c r="I3253">
        <v>70</v>
      </c>
      <c r="J3253">
        <v>46</v>
      </c>
      <c r="K3253">
        <v>15</v>
      </c>
      <c r="L3253">
        <v>22.433555555555557</v>
      </c>
      <c r="M3253">
        <v>336.50333333333333</v>
      </c>
      <c r="N3253">
        <v>70.770833333333329</v>
      </c>
      <c r="O3253">
        <v>5.47</v>
      </c>
      <c r="Q3253">
        <v>1.2</v>
      </c>
      <c r="X3253" t="s">
        <v>27</v>
      </c>
      <c r="Y3253" t="s">
        <v>365</v>
      </c>
      <c r="Z3253" t="s">
        <v>5818</v>
      </c>
      <c r="AA3253" t="s">
        <v>365</v>
      </c>
      <c r="AB3253" t="str">
        <f>+LEFT(AA3253,1)</f>
        <v>K</v>
      </c>
      <c r="AC3253" s="6">
        <f>DEGREES(ACOS(SIN(Resultats!$H$11)*SIN(RADIANS(N3253))+COS(Resultats!$H$11)*COS(RADIANS(N3253))*COS(Resultats!$E$11-RADIANS(M3253))))</f>
        <v>99.10803904002158</v>
      </c>
      <c r="AD3253">
        <f>+IF(AB3253=Data!$E$18,1,0)</f>
        <v>0</v>
      </c>
      <c r="AE3253">
        <f>+IF(AC3253&lt;Data!$B$17,1,0)</f>
        <v>0</v>
      </c>
      <c r="AF3253" s="7">
        <f>+IF(AND(AD3253,AE3253),1,0)</f>
        <v>0</v>
      </c>
    </row>
    <row r="3254" spans="1:32" x14ac:dyDescent="0.2">
      <c r="A3254">
        <v>6239</v>
      </c>
      <c r="C3254">
        <v>151627</v>
      </c>
      <c r="D3254">
        <v>102393</v>
      </c>
      <c r="E3254">
        <v>16</v>
      </c>
      <c r="F3254">
        <v>48</v>
      </c>
      <c r="G3254">
        <v>8.9</v>
      </c>
      <c r="H3254" t="s">
        <v>24</v>
      </c>
      <c r="I3254">
        <v>13</v>
      </c>
      <c r="J3254">
        <v>35</v>
      </c>
      <c r="K3254">
        <v>26</v>
      </c>
      <c r="L3254">
        <v>16.802472222222224</v>
      </c>
      <c r="M3254">
        <v>252.03708333333336</v>
      </c>
      <c r="N3254">
        <v>13.590555555555556</v>
      </c>
      <c r="O3254">
        <v>6.35</v>
      </c>
      <c r="Q3254">
        <v>0.87</v>
      </c>
      <c r="Y3254" t="s">
        <v>33</v>
      </c>
      <c r="Z3254" t="s">
        <v>33</v>
      </c>
      <c r="AA3254" t="s">
        <v>235</v>
      </c>
      <c r="AB3254" t="str">
        <f>+LEFT(AA3254,1)</f>
        <v>G</v>
      </c>
      <c r="AC3254" s="6">
        <f>DEGREES(ACOS(SIN(Resultats!$H$11)*SIN(RADIANS(N3254))+COS(Resultats!$H$11)*COS(RADIANS(N3254))*COS(Resultats!$E$11-RADIANS(M3254))))</f>
        <v>99.13850987875901</v>
      </c>
      <c r="AD3254">
        <f>+IF(AB3254=Data!$E$18,1,0)</f>
        <v>0</v>
      </c>
      <c r="AE3254">
        <f>+IF(AC3254&lt;Data!$B$17,1,0)</f>
        <v>0</v>
      </c>
      <c r="AF3254" s="7">
        <f>+IF(AND(AD3254,AE3254),1,0)</f>
        <v>0</v>
      </c>
    </row>
    <row r="3255" spans="1:32" x14ac:dyDescent="0.2">
      <c r="A3255">
        <v>7967</v>
      </c>
      <c r="C3255">
        <v>198236</v>
      </c>
      <c r="D3255">
        <v>19018</v>
      </c>
      <c r="E3255">
        <v>20</v>
      </c>
      <c r="F3255">
        <v>44</v>
      </c>
      <c r="G3255">
        <v>33.1</v>
      </c>
      <c r="H3255" t="s">
        <v>24</v>
      </c>
      <c r="I3255">
        <v>69</v>
      </c>
      <c r="J3255">
        <v>45</v>
      </c>
      <c r="K3255">
        <v>7</v>
      </c>
      <c r="L3255">
        <v>20.742527777777777</v>
      </c>
      <c r="M3255">
        <v>311.13791666666668</v>
      </c>
      <c r="N3255">
        <v>69.751944444444447</v>
      </c>
      <c r="O3255">
        <v>6.41</v>
      </c>
      <c r="P3255" t="s">
        <v>103</v>
      </c>
      <c r="Y3255" t="s">
        <v>71</v>
      </c>
      <c r="Z3255" t="s">
        <v>71</v>
      </c>
      <c r="AA3255" t="s">
        <v>51</v>
      </c>
      <c r="AB3255" t="str">
        <f>+LEFT(AA3255,1)</f>
        <v>G</v>
      </c>
      <c r="AC3255" s="6">
        <f>DEGREES(ACOS(SIN(Resultats!$H$11)*SIN(RADIANS(N3255))+COS(Resultats!$H$11)*COS(RADIANS(N3255))*COS(Resultats!$E$11-RADIANS(M3255))))</f>
        <v>99.184117853961936</v>
      </c>
      <c r="AD3255">
        <f>+IF(AB3255=Data!$E$18,1,0)</f>
        <v>0</v>
      </c>
      <c r="AE3255">
        <f>+IF(AC3255&lt;Data!$B$17,1,0)</f>
        <v>0</v>
      </c>
      <c r="AF3255" s="7">
        <f>+IF(AND(AD3255,AE3255),1,0)</f>
        <v>0</v>
      </c>
    </row>
    <row r="3256" spans="1:32" x14ac:dyDescent="0.2">
      <c r="A3256">
        <v>7804</v>
      </c>
      <c r="C3256">
        <v>194258</v>
      </c>
      <c r="D3256">
        <v>18817</v>
      </c>
      <c r="E3256">
        <v>20</v>
      </c>
      <c r="F3256">
        <v>20</v>
      </c>
      <c r="G3256">
        <v>6</v>
      </c>
      <c r="H3256" t="s">
        <v>24</v>
      </c>
      <c r="I3256">
        <v>68</v>
      </c>
      <c r="J3256">
        <v>52</v>
      </c>
      <c r="K3256">
        <v>49</v>
      </c>
      <c r="L3256">
        <v>20.335000000000001</v>
      </c>
      <c r="M3256">
        <v>305.02499999999998</v>
      </c>
      <c r="N3256">
        <v>68.880277777777778</v>
      </c>
      <c r="O3256">
        <v>5.55</v>
      </c>
      <c r="Q3256">
        <v>1.59</v>
      </c>
      <c r="Y3256" t="s">
        <v>4072</v>
      </c>
      <c r="Z3256" t="s">
        <v>13147</v>
      </c>
      <c r="AA3256" t="s">
        <v>15429</v>
      </c>
      <c r="AB3256" t="str">
        <f>+LEFT(AA3256,1)</f>
        <v>M</v>
      </c>
      <c r="AC3256" s="6">
        <f>DEGREES(ACOS(SIN(Resultats!$H$11)*SIN(RADIANS(N3256))+COS(Resultats!$H$11)*COS(RADIANS(N3256))*COS(Resultats!$E$11-RADIANS(M3256))))</f>
        <v>99.188266339548491</v>
      </c>
      <c r="AD3256">
        <f>+IF(AB3256=Data!$E$18,1,0)</f>
        <v>0</v>
      </c>
      <c r="AE3256">
        <f>+IF(AC3256&lt;Data!$B$17,1,0)</f>
        <v>0</v>
      </c>
      <c r="AF3256" s="7">
        <f>+IF(AND(AD3256,AE3256),1,0)</f>
        <v>0</v>
      </c>
    </row>
    <row r="3257" spans="1:32" x14ac:dyDescent="0.2">
      <c r="A3257">
        <v>938</v>
      </c>
      <c r="B3257" t="s">
        <v>2988</v>
      </c>
      <c r="C3257">
        <v>19374</v>
      </c>
      <c r="D3257">
        <v>93284</v>
      </c>
      <c r="E3257">
        <v>3</v>
      </c>
      <c r="F3257">
        <v>7</v>
      </c>
      <c r="G3257">
        <v>25.7</v>
      </c>
      <c r="H3257" t="s">
        <v>24</v>
      </c>
      <c r="I3257">
        <v>17</v>
      </c>
      <c r="J3257">
        <v>52</v>
      </c>
      <c r="K3257">
        <v>48</v>
      </c>
      <c r="L3257">
        <v>3.1238055555555557</v>
      </c>
      <c r="M3257">
        <v>46.857083333333335</v>
      </c>
      <c r="N3257">
        <v>17.88</v>
      </c>
      <c r="O3257">
        <v>6.11</v>
      </c>
      <c r="Q3257">
        <v>-0.12</v>
      </c>
      <c r="S3257">
        <v>-0.79</v>
      </c>
      <c r="Y3257" t="s">
        <v>564</v>
      </c>
      <c r="Z3257" t="s">
        <v>564</v>
      </c>
      <c r="AA3257" t="s">
        <v>15425</v>
      </c>
      <c r="AB3257" t="str">
        <f>+LEFT(AA3257,1)</f>
        <v>B</v>
      </c>
      <c r="AC3257" s="6">
        <f>DEGREES(ACOS(SIN(Resultats!$H$11)*SIN(RADIANS(N3257))+COS(Resultats!$H$11)*COS(RADIANS(N3257))*COS(Resultats!$E$11-RADIANS(M3257))))</f>
        <v>99.195105019856754</v>
      </c>
      <c r="AD3257">
        <f>+IF(AB3257=Data!$E$18,1,0)</f>
        <v>0</v>
      </c>
      <c r="AE3257">
        <f>+IF(AC3257&lt;Data!$B$17,1,0)</f>
        <v>0</v>
      </c>
      <c r="AF3257" s="7">
        <f>+IF(AND(AD3257,AE3257),1,0)</f>
        <v>0</v>
      </c>
    </row>
    <row r="3258" spans="1:32" x14ac:dyDescent="0.2">
      <c r="A3258">
        <v>6194</v>
      </c>
      <c r="B3258" t="s">
        <v>4687</v>
      </c>
      <c r="C3258">
        <v>150379</v>
      </c>
      <c r="D3258">
        <v>121774</v>
      </c>
      <c r="E3258">
        <v>16</v>
      </c>
      <c r="F3258">
        <v>40</v>
      </c>
      <c r="G3258">
        <v>35.1</v>
      </c>
      <c r="H3258" t="s">
        <v>24</v>
      </c>
      <c r="I3258">
        <v>4</v>
      </c>
      <c r="J3258">
        <v>12</v>
      </c>
      <c r="K3258">
        <v>26</v>
      </c>
      <c r="L3258">
        <v>16.676416666666668</v>
      </c>
      <c r="M3258">
        <v>250.14625000000001</v>
      </c>
      <c r="N3258">
        <v>4.2072222222222226</v>
      </c>
      <c r="O3258">
        <v>6.93</v>
      </c>
      <c r="Q3258">
        <v>0.13</v>
      </c>
      <c r="S3258">
        <v>0.12</v>
      </c>
      <c r="Y3258" t="s">
        <v>391</v>
      </c>
      <c r="Z3258" t="s">
        <v>391</v>
      </c>
      <c r="AA3258" t="s">
        <v>1740</v>
      </c>
      <c r="AB3258" t="str">
        <f>+LEFT(AA3258,1)</f>
        <v>A</v>
      </c>
      <c r="AC3258" s="6">
        <f>DEGREES(ACOS(SIN(Resultats!$H$11)*SIN(RADIANS(N3258))+COS(Resultats!$H$11)*COS(RADIANS(N3258))*COS(Resultats!$E$11-RADIANS(M3258))))</f>
        <v>99.223037165477905</v>
      </c>
      <c r="AD3258">
        <f>+IF(AB3258=Data!$E$18,1,0)</f>
        <v>1</v>
      </c>
      <c r="AE3258">
        <f>+IF(AC3258&lt;Data!$B$17,1,0)</f>
        <v>0</v>
      </c>
      <c r="AF3258" s="7">
        <f>+IF(AND(AD3258,AE3258),1,0)</f>
        <v>0</v>
      </c>
    </row>
    <row r="3259" spans="1:32" x14ac:dyDescent="0.2">
      <c r="A3259">
        <v>6195</v>
      </c>
      <c r="B3259" t="s">
        <v>4688</v>
      </c>
      <c r="C3259">
        <v>150378</v>
      </c>
      <c r="D3259">
        <v>121776</v>
      </c>
      <c r="E3259">
        <v>16</v>
      </c>
      <c r="F3259">
        <v>40</v>
      </c>
      <c r="G3259">
        <v>38.700000000000003</v>
      </c>
      <c r="H3259" t="s">
        <v>24</v>
      </c>
      <c r="I3259">
        <v>4</v>
      </c>
      <c r="J3259">
        <v>13</v>
      </c>
      <c r="K3259">
        <v>11</v>
      </c>
      <c r="L3259">
        <v>16.677416666666669</v>
      </c>
      <c r="M3259">
        <v>250.16125</v>
      </c>
      <c r="N3259">
        <v>4.2197222222222219</v>
      </c>
      <c r="O3259">
        <v>5.77</v>
      </c>
      <c r="Q3259">
        <v>-0.02</v>
      </c>
      <c r="S3259">
        <v>-0.03</v>
      </c>
      <c r="Y3259" t="s">
        <v>89</v>
      </c>
      <c r="Z3259" t="s">
        <v>89</v>
      </c>
      <c r="AA3259" t="s">
        <v>1469</v>
      </c>
      <c r="AB3259" t="str">
        <f>+LEFT(AA3259,1)</f>
        <v>A</v>
      </c>
      <c r="AC3259" s="6">
        <f>DEGREES(ACOS(SIN(Resultats!$H$11)*SIN(RADIANS(N3259))+COS(Resultats!$H$11)*COS(RADIANS(N3259))*COS(Resultats!$E$11-RADIANS(M3259))))</f>
        <v>99.23537414823042</v>
      </c>
      <c r="AD3259">
        <f>+IF(AB3259=Data!$E$18,1,0)</f>
        <v>1</v>
      </c>
      <c r="AE3259">
        <f>+IF(AC3259&lt;Data!$B$17,1,0)</f>
        <v>0</v>
      </c>
      <c r="AF3259" s="7">
        <f>+IF(AND(AD3259,AE3259),1,0)</f>
        <v>0</v>
      </c>
    </row>
    <row r="3260" spans="1:32" x14ac:dyDescent="0.2">
      <c r="A3260">
        <v>439</v>
      </c>
      <c r="C3260">
        <v>9352</v>
      </c>
      <c r="D3260">
        <v>22389</v>
      </c>
      <c r="E3260">
        <v>1</v>
      </c>
      <c r="F3260">
        <v>33</v>
      </c>
      <c r="G3260">
        <v>25.8</v>
      </c>
      <c r="H3260" t="s">
        <v>24</v>
      </c>
      <c r="I3260">
        <v>58</v>
      </c>
      <c r="J3260">
        <v>19</v>
      </c>
      <c r="K3260">
        <v>39</v>
      </c>
      <c r="L3260">
        <v>1.5571666666666668</v>
      </c>
      <c r="M3260">
        <v>23.357500000000002</v>
      </c>
      <c r="N3260">
        <v>58.327500000000001</v>
      </c>
      <c r="O3260">
        <v>5.7</v>
      </c>
      <c r="Q3260">
        <v>1.52</v>
      </c>
      <c r="S3260">
        <v>1.1499999999999999</v>
      </c>
      <c r="Y3260" t="s">
        <v>496</v>
      </c>
      <c r="Z3260" t="s">
        <v>5967</v>
      </c>
      <c r="AA3260" t="s">
        <v>197</v>
      </c>
      <c r="AB3260" t="str">
        <f>+LEFT(AA3260,1)</f>
        <v>K</v>
      </c>
      <c r="AC3260" s="6">
        <f>DEGREES(ACOS(SIN(Resultats!$H$11)*SIN(RADIANS(N3260))+COS(Resultats!$H$11)*COS(RADIANS(N3260))*COS(Resultats!$E$11-RADIANS(M3260))))</f>
        <v>99.254611388786145</v>
      </c>
      <c r="AD3260">
        <f>+IF(AB3260=Data!$E$18,1,0)</f>
        <v>0</v>
      </c>
      <c r="AE3260">
        <f>+IF(AC3260&lt;Data!$B$17,1,0)</f>
        <v>0</v>
      </c>
      <c r="AF3260" s="7">
        <f>+IF(AND(AD3260,AE3260),1,0)</f>
        <v>0</v>
      </c>
    </row>
    <row r="3261" spans="1:32" x14ac:dyDescent="0.2">
      <c r="A3261">
        <v>8238</v>
      </c>
      <c r="B3261" t="s">
        <v>3521</v>
      </c>
      <c r="C3261">
        <v>205021</v>
      </c>
      <c r="D3261">
        <v>10057</v>
      </c>
      <c r="E3261">
        <v>21</v>
      </c>
      <c r="F3261">
        <v>28</v>
      </c>
      <c r="G3261">
        <v>39.6</v>
      </c>
      <c r="H3261" t="s">
        <v>24</v>
      </c>
      <c r="I3261">
        <v>70</v>
      </c>
      <c r="J3261">
        <v>33</v>
      </c>
      <c r="K3261">
        <v>39</v>
      </c>
      <c r="L3261">
        <v>21.477666666666664</v>
      </c>
      <c r="M3261">
        <v>322.16500000000002</v>
      </c>
      <c r="N3261">
        <v>70.560833333333335</v>
      </c>
      <c r="O3261">
        <v>3.23</v>
      </c>
      <c r="Q3261">
        <v>-0.22</v>
      </c>
      <c r="S3261">
        <v>-0.95</v>
      </c>
      <c r="U3261">
        <v>-0.22</v>
      </c>
      <c r="Y3261" t="s">
        <v>1852</v>
      </c>
      <c r="Z3261" t="s">
        <v>1852</v>
      </c>
      <c r="AA3261" t="s">
        <v>15425</v>
      </c>
      <c r="AB3261" t="str">
        <f>+LEFT(AA3261,1)</f>
        <v>B</v>
      </c>
      <c r="AC3261" s="6">
        <f>DEGREES(ACOS(SIN(Resultats!$H$11)*SIN(RADIANS(N3261))+COS(Resultats!$H$11)*COS(RADIANS(N3261))*COS(Resultats!$E$11-RADIANS(M3261))))</f>
        <v>99.261502414335325</v>
      </c>
      <c r="AD3261">
        <f>+IF(AB3261=Data!$E$18,1,0)</f>
        <v>0</v>
      </c>
      <c r="AE3261">
        <f>+IF(AC3261&lt;Data!$B$17,1,0)</f>
        <v>0</v>
      </c>
      <c r="AF3261" s="7">
        <f>+IF(AND(AD3261,AE3261),1,0)</f>
        <v>0</v>
      </c>
    </row>
    <row r="3262" spans="1:32" x14ac:dyDescent="0.2">
      <c r="A3262">
        <v>7075</v>
      </c>
      <c r="C3262">
        <v>173949</v>
      </c>
      <c r="D3262">
        <v>17995</v>
      </c>
      <c r="E3262">
        <v>18</v>
      </c>
      <c r="F3262">
        <v>44</v>
      </c>
      <c r="G3262">
        <v>18.2</v>
      </c>
      <c r="H3262" t="s">
        <v>24</v>
      </c>
      <c r="I3262">
        <v>61</v>
      </c>
      <c r="J3262">
        <v>2</v>
      </c>
      <c r="K3262">
        <v>53</v>
      </c>
      <c r="L3262">
        <v>18.738388888888888</v>
      </c>
      <c r="M3262">
        <v>281.07583333333332</v>
      </c>
      <c r="N3262">
        <v>61.048055555555557</v>
      </c>
      <c r="O3262">
        <v>5.99</v>
      </c>
      <c r="Q3262">
        <v>0.96</v>
      </c>
      <c r="S3262">
        <v>0.73</v>
      </c>
      <c r="Y3262" t="s">
        <v>4994</v>
      </c>
      <c r="Z3262" t="s">
        <v>4994</v>
      </c>
      <c r="AA3262" t="s">
        <v>3097</v>
      </c>
      <c r="AB3262" t="str">
        <f>+LEFT(AA3262,1)</f>
        <v>G</v>
      </c>
      <c r="AC3262" s="6">
        <f>DEGREES(ACOS(SIN(Resultats!$H$11)*SIN(RADIANS(N3262))+COS(Resultats!$H$11)*COS(RADIANS(N3262))*COS(Resultats!$E$11-RADIANS(M3262))))</f>
        <v>99.281595013725862</v>
      </c>
      <c r="AD3262">
        <f>+IF(AB3262=Data!$E$18,1,0)</f>
        <v>0</v>
      </c>
      <c r="AE3262">
        <f>+IF(AC3262&lt;Data!$B$17,1,0)</f>
        <v>0</v>
      </c>
      <c r="AF3262" s="7">
        <f>+IF(AND(AD3262,AE3262),1,0)</f>
        <v>0</v>
      </c>
    </row>
    <row r="3263" spans="1:32" x14ac:dyDescent="0.2">
      <c r="A3263">
        <v>653</v>
      </c>
      <c r="C3263">
        <v>13818</v>
      </c>
      <c r="D3263">
        <v>37905</v>
      </c>
      <c r="E3263">
        <v>2</v>
      </c>
      <c r="F3263">
        <v>15</v>
      </c>
      <c r="G3263">
        <v>57.9</v>
      </c>
      <c r="H3263" t="s">
        <v>24</v>
      </c>
      <c r="I3263">
        <v>47</v>
      </c>
      <c r="J3263">
        <v>48</v>
      </c>
      <c r="K3263">
        <v>41</v>
      </c>
      <c r="L3263">
        <v>2.2660833333333334</v>
      </c>
      <c r="M3263">
        <v>33.991250000000001</v>
      </c>
      <c r="N3263">
        <v>47.811388888888885</v>
      </c>
      <c r="O3263">
        <v>6.33</v>
      </c>
      <c r="P3263" t="s">
        <v>103</v>
      </c>
      <c r="Y3263" t="s">
        <v>239</v>
      </c>
      <c r="Z3263" t="s">
        <v>60</v>
      </c>
      <c r="AA3263" t="s">
        <v>28</v>
      </c>
      <c r="AB3263" t="str">
        <f>+LEFT(AA3263,1)</f>
        <v>G</v>
      </c>
      <c r="AC3263" s="6">
        <f>DEGREES(ACOS(SIN(Resultats!$H$11)*SIN(RADIANS(N3263))+COS(Resultats!$H$11)*COS(RADIANS(N3263))*COS(Resultats!$E$11-RADIANS(M3263))))</f>
        <v>99.285497166061546</v>
      </c>
      <c r="AD3263">
        <f>+IF(AB3263=Data!$E$18,1,0)</f>
        <v>0</v>
      </c>
      <c r="AE3263">
        <f>+IF(AC3263&lt;Data!$B$17,1,0)</f>
        <v>0</v>
      </c>
      <c r="AF3263" s="7">
        <f>+IF(AND(AD3263,AE3263),1,0)</f>
        <v>0</v>
      </c>
    </row>
    <row r="3264" spans="1:32" x14ac:dyDescent="0.2">
      <c r="A3264">
        <v>7704</v>
      </c>
      <c r="C3264">
        <v>191372</v>
      </c>
      <c r="D3264">
        <v>18699</v>
      </c>
      <c r="E3264">
        <v>20</v>
      </c>
      <c r="F3264">
        <v>4</v>
      </c>
      <c r="G3264">
        <v>53.3</v>
      </c>
      <c r="H3264" t="s">
        <v>24</v>
      </c>
      <c r="I3264">
        <v>68</v>
      </c>
      <c r="J3264">
        <v>1</v>
      </c>
      <c r="K3264">
        <v>38</v>
      </c>
      <c r="L3264">
        <v>20.081472222222221</v>
      </c>
      <c r="M3264">
        <v>301.22208333333333</v>
      </c>
      <c r="N3264">
        <v>68.027222222222221</v>
      </c>
      <c r="O3264">
        <v>6.28</v>
      </c>
      <c r="Q3264">
        <v>1.65</v>
      </c>
      <c r="S3264">
        <v>2</v>
      </c>
      <c r="U3264">
        <v>0.97</v>
      </c>
      <c r="V3264" t="s">
        <v>93</v>
      </c>
      <c r="Y3264" t="s">
        <v>2842</v>
      </c>
      <c r="Z3264" t="s">
        <v>98</v>
      </c>
      <c r="AA3264" t="s">
        <v>15419</v>
      </c>
      <c r="AB3264" t="str">
        <f>+LEFT(AA3264,1)</f>
        <v>M</v>
      </c>
      <c r="AC3264" s="6">
        <f>DEGREES(ACOS(SIN(Resultats!$H$11)*SIN(RADIANS(N3264))+COS(Resultats!$H$11)*COS(RADIANS(N3264))*COS(Resultats!$E$11-RADIANS(M3264))))</f>
        <v>99.319322192145961</v>
      </c>
      <c r="AD3264">
        <f>+IF(AB3264=Data!$E$18,1,0)</f>
        <v>0</v>
      </c>
      <c r="AE3264">
        <f>+IF(AC3264&lt;Data!$B$17,1,0)</f>
        <v>0</v>
      </c>
      <c r="AF3264" s="7">
        <f>+IF(AND(AD3264,AE3264),1,0)</f>
        <v>0</v>
      </c>
    </row>
    <row r="3265" spans="1:32" x14ac:dyDescent="0.2">
      <c r="A3265">
        <v>746</v>
      </c>
      <c r="C3265">
        <v>16004</v>
      </c>
      <c r="D3265">
        <v>55680</v>
      </c>
      <c r="E3265">
        <v>2</v>
      </c>
      <c r="F3265">
        <v>35</v>
      </c>
      <c r="G3265">
        <v>27.9</v>
      </c>
      <c r="H3265" t="s">
        <v>24</v>
      </c>
      <c r="I3265">
        <v>39</v>
      </c>
      <c r="J3265">
        <v>39</v>
      </c>
      <c r="K3265">
        <v>52</v>
      </c>
      <c r="L3265">
        <v>2.5910833333333336</v>
      </c>
      <c r="M3265">
        <v>38.866250000000001</v>
      </c>
      <c r="N3265">
        <v>39.664444444444442</v>
      </c>
      <c r="O3265">
        <v>6.36</v>
      </c>
      <c r="Q3265">
        <v>-0.1</v>
      </c>
      <c r="S3265">
        <v>-0.34</v>
      </c>
      <c r="Y3265" t="s">
        <v>2839</v>
      </c>
      <c r="Z3265" t="s">
        <v>2419</v>
      </c>
      <c r="AA3265" t="s">
        <v>5040</v>
      </c>
      <c r="AB3265" t="str">
        <f>+LEFT(AA3265,1)</f>
        <v>B</v>
      </c>
      <c r="AC3265" s="6">
        <f>DEGREES(ACOS(SIN(Resultats!$H$11)*SIN(RADIANS(N3265))+COS(Resultats!$H$11)*COS(RADIANS(N3265))*COS(Resultats!$E$11-RADIANS(M3265))))</f>
        <v>99.351601258197277</v>
      </c>
      <c r="AD3265">
        <f>+IF(AB3265=Data!$E$18,1,0)</f>
        <v>0</v>
      </c>
      <c r="AE3265">
        <f>+IF(AC3265&lt;Data!$B$17,1,0)</f>
        <v>0</v>
      </c>
      <c r="AF3265" s="7">
        <f>+IF(AND(AD3265,AE3265),1,0)</f>
        <v>0</v>
      </c>
    </row>
    <row r="3266" spans="1:32" x14ac:dyDescent="0.2">
      <c r="A3266">
        <v>6171</v>
      </c>
      <c r="B3266" t="s">
        <v>4674</v>
      </c>
      <c r="C3266">
        <v>149661</v>
      </c>
      <c r="D3266">
        <v>141269</v>
      </c>
      <c r="E3266">
        <v>16</v>
      </c>
      <c r="F3266">
        <v>36</v>
      </c>
      <c r="G3266">
        <v>21.5</v>
      </c>
      <c r="H3266" t="s">
        <v>26</v>
      </c>
      <c r="I3266">
        <v>2</v>
      </c>
      <c r="J3266">
        <v>19</v>
      </c>
      <c r="K3266">
        <v>29</v>
      </c>
      <c r="L3266">
        <v>16.605972222222224</v>
      </c>
      <c r="M3266">
        <v>249.08958333333337</v>
      </c>
      <c r="N3266">
        <v>-2.3247222222222219</v>
      </c>
      <c r="O3266">
        <v>5.75</v>
      </c>
      <c r="Q3266">
        <v>0.82</v>
      </c>
      <c r="S3266">
        <v>0.48</v>
      </c>
      <c r="U3266">
        <v>0.39</v>
      </c>
      <c r="Y3266" t="s">
        <v>289</v>
      </c>
      <c r="Z3266" t="s">
        <v>289</v>
      </c>
      <c r="AA3266" t="s">
        <v>365</v>
      </c>
      <c r="AB3266" t="str">
        <f>+LEFT(AA3266,1)</f>
        <v>K</v>
      </c>
      <c r="AC3266" s="6">
        <f>DEGREES(ACOS(SIN(Resultats!$H$11)*SIN(RADIANS(N3266))+COS(Resultats!$H$11)*COS(RADIANS(N3266))*COS(Resultats!$E$11-RADIANS(M3266))))</f>
        <v>99.351694398162948</v>
      </c>
      <c r="AD3266">
        <f>+IF(AB3266=Data!$E$18,1,0)</f>
        <v>0</v>
      </c>
      <c r="AE3266">
        <f>+IF(AC3266&lt;Data!$B$17,1,0)</f>
        <v>0</v>
      </c>
      <c r="AF3266" s="7">
        <f>+IF(AND(AD3266,AE3266),1,0)</f>
        <v>0</v>
      </c>
    </row>
    <row r="3267" spans="1:32" x14ac:dyDescent="0.2">
      <c r="A3267">
        <v>7685</v>
      </c>
      <c r="B3267" t="s">
        <v>3994</v>
      </c>
      <c r="C3267">
        <v>190940</v>
      </c>
      <c r="D3267">
        <v>18676</v>
      </c>
      <c r="E3267">
        <v>20</v>
      </c>
      <c r="F3267">
        <v>2</v>
      </c>
      <c r="G3267">
        <v>49.1</v>
      </c>
      <c r="H3267" t="s">
        <v>24</v>
      </c>
      <c r="I3267">
        <v>67</v>
      </c>
      <c r="J3267">
        <v>52</v>
      </c>
      <c r="K3267">
        <v>25</v>
      </c>
      <c r="L3267">
        <v>20.046972222222223</v>
      </c>
      <c r="M3267">
        <v>300.70458333333335</v>
      </c>
      <c r="N3267">
        <v>67.873611111111103</v>
      </c>
      <c r="O3267">
        <v>4.51</v>
      </c>
      <c r="Q3267">
        <v>1.32</v>
      </c>
      <c r="S3267">
        <v>1.51</v>
      </c>
      <c r="U3267">
        <v>0.65</v>
      </c>
      <c r="Y3267" t="s">
        <v>105</v>
      </c>
      <c r="Z3267" t="s">
        <v>105</v>
      </c>
      <c r="AA3267" t="s">
        <v>133</v>
      </c>
      <c r="AB3267" t="str">
        <f>+LEFT(AA3267,1)</f>
        <v>K</v>
      </c>
      <c r="AC3267" s="6">
        <f>DEGREES(ACOS(SIN(Resultats!$H$11)*SIN(RADIANS(N3267))+COS(Resultats!$H$11)*COS(RADIANS(N3267))*COS(Resultats!$E$11-RADIANS(M3267))))</f>
        <v>99.359596244007051</v>
      </c>
      <c r="AD3267">
        <f>+IF(AB3267=Data!$E$18,1,0)</f>
        <v>0</v>
      </c>
      <c r="AE3267">
        <f>+IF(AC3267&lt;Data!$B$17,1,0)</f>
        <v>0</v>
      </c>
      <c r="AF3267" s="7">
        <f>+IF(AND(AD3267,AE3267),1,0)</f>
        <v>0</v>
      </c>
    </row>
    <row r="3268" spans="1:32" x14ac:dyDescent="0.2">
      <c r="A3268">
        <v>6588</v>
      </c>
      <c r="B3268" t="s">
        <v>4123</v>
      </c>
      <c r="C3268">
        <v>160762</v>
      </c>
      <c r="D3268">
        <v>46872</v>
      </c>
      <c r="E3268">
        <v>17</v>
      </c>
      <c r="F3268">
        <v>39</v>
      </c>
      <c r="G3268">
        <v>27.9</v>
      </c>
      <c r="H3268" t="s">
        <v>24</v>
      </c>
      <c r="I3268">
        <v>46</v>
      </c>
      <c r="J3268">
        <v>0</v>
      </c>
      <c r="K3268">
        <v>23</v>
      </c>
      <c r="L3268">
        <v>17.65775</v>
      </c>
      <c r="M3268">
        <v>264.86624999999998</v>
      </c>
      <c r="N3268">
        <v>46.006388888888885</v>
      </c>
      <c r="O3268">
        <v>3.8</v>
      </c>
      <c r="Q3268">
        <v>-0.18</v>
      </c>
      <c r="S3268">
        <v>-0.69</v>
      </c>
      <c r="U3268">
        <v>-0.17</v>
      </c>
      <c r="Y3268" t="s">
        <v>2318</v>
      </c>
      <c r="Z3268" t="s">
        <v>2318</v>
      </c>
      <c r="AA3268" t="s">
        <v>15433</v>
      </c>
      <c r="AB3268" t="str">
        <f>+LEFT(AA3268,1)</f>
        <v>B</v>
      </c>
      <c r="AC3268" s="6">
        <f>DEGREES(ACOS(SIN(Resultats!$H$11)*SIN(RADIANS(N3268))+COS(Resultats!$H$11)*COS(RADIANS(N3268))*COS(Resultats!$E$11-RADIANS(M3268))))</f>
        <v>99.36413697957471</v>
      </c>
      <c r="AD3268">
        <f>+IF(AB3268=Data!$E$18,1,0)</f>
        <v>0</v>
      </c>
      <c r="AE3268">
        <f>+IF(AC3268&lt;Data!$B$17,1,0)</f>
        <v>0</v>
      </c>
      <c r="AF3268" s="7">
        <f>+IF(AND(AD3268,AE3268),1,0)</f>
        <v>0</v>
      </c>
    </row>
    <row r="3269" spans="1:32" x14ac:dyDescent="0.2">
      <c r="A3269">
        <v>6705</v>
      </c>
      <c r="B3269" t="s">
        <v>4185</v>
      </c>
      <c r="C3269">
        <v>164058</v>
      </c>
      <c r="D3269">
        <v>30653</v>
      </c>
      <c r="E3269">
        <v>17</v>
      </c>
      <c r="F3269">
        <v>56</v>
      </c>
      <c r="G3269">
        <v>36.4</v>
      </c>
      <c r="H3269" t="s">
        <v>24</v>
      </c>
      <c r="I3269">
        <v>51</v>
      </c>
      <c r="J3269">
        <v>29</v>
      </c>
      <c r="K3269">
        <v>20</v>
      </c>
      <c r="L3269">
        <v>17.943444444444445</v>
      </c>
      <c r="M3269">
        <v>269.1516666666667</v>
      </c>
      <c r="N3269">
        <v>51.488888888888887</v>
      </c>
      <c r="O3269">
        <v>2.23</v>
      </c>
      <c r="Q3269">
        <v>1.52</v>
      </c>
      <c r="S3269">
        <v>1.87</v>
      </c>
      <c r="U3269">
        <v>0.85</v>
      </c>
      <c r="Y3269" t="s">
        <v>77</v>
      </c>
      <c r="Z3269" t="s">
        <v>77</v>
      </c>
      <c r="AA3269" t="s">
        <v>104</v>
      </c>
      <c r="AB3269" t="str">
        <f>+LEFT(AA3269,1)</f>
        <v>K</v>
      </c>
      <c r="AC3269" s="6">
        <f>DEGREES(ACOS(SIN(Resultats!$H$11)*SIN(RADIANS(N3269))+COS(Resultats!$H$11)*COS(RADIANS(N3269))*COS(Resultats!$E$11-RADIANS(M3269))))</f>
        <v>99.371176723160289</v>
      </c>
      <c r="AD3269">
        <f>+IF(AB3269=Data!$E$18,1,0)</f>
        <v>0</v>
      </c>
      <c r="AE3269">
        <f>+IF(AC3269&lt;Data!$B$17,1,0)</f>
        <v>0</v>
      </c>
      <c r="AF3269" s="7">
        <f>+IF(AND(AD3269,AE3269),1,0)</f>
        <v>0</v>
      </c>
    </row>
    <row r="3270" spans="1:32" x14ac:dyDescent="0.2">
      <c r="A3270">
        <v>769</v>
      </c>
      <c r="C3270">
        <v>16350</v>
      </c>
      <c r="D3270">
        <v>55735</v>
      </c>
      <c r="E3270">
        <v>2</v>
      </c>
      <c r="F3270">
        <v>38</v>
      </c>
      <c r="G3270">
        <v>27.8</v>
      </c>
      <c r="H3270" t="s">
        <v>24</v>
      </c>
      <c r="I3270">
        <v>38</v>
      </c>
      <c r="J3270">
        <v>5</v>
      </c>
      <c r="K3270">
        <v>22</v>
      </c>
      <c r="L3270">
        <v>2.6410555555555555</v>
      </c>
      <c r="M3270">
        <v>39.615833333333335</v>
      </c>
      <c r="N3270">
        <v>38.089444444444446</v>
      </c>
      <c r="O3270">
        <v>6.3</v>
      </c>
      <c r="Q3270">
        <v>-0.03</v>
      </c>
      <c r="S3270">
        <v>-0.03</v>
      </c>
      <c r="Y3270" t="s">
        <v>191</v>
      </c>
      <c r="Z3270" t="s">
        <v>191</v>
      </c>
      <c r="AA3270" t="s">
        <v>5040</v>
      </c>
      <c r="AB3270" t="str">
        <f>+LEFT(AA3270,1)</f>
        <v>B</v>
      </c>
      <c r="AC3270" s="6">
        <f>DEGREES(ACOS(SIN(Resultats!$H$11)*SIN(RADIANS(N3270))+COS(Resultats!$H$11)*COS(RADIANS(N3270))*COS(Resultats!$E$11-RADIANS(M3270))))</f>
        <v>99.372506524571918</v>
      </c>
      <c r="AD3270">
        <f>+IF(AB3270=Data!$E$18,1,0)</f>
        <v>0</v>
      </c>
      <c r="AE3270">
        <f>+IF(AC3270&lt;Data!$B$17,1,0)</f>
        <v>0</v>
      </c>
      <c r="AF3270" s="7">
        <f>+IF(AND(AD3270,AE3270),1,0)</f>
        <v>0</v>
      </c>
    </row>
    <row r="3271" spans="1:32" x14ac:dyDescent="0.2">
      <c r="A3271">
        <v>952</v>
      </c>
      <c r="C3271">
        <v>19789</v>
      </c>
      <c r="D3271">
        <v>93327</v>
      </c>
      <c r="E3271">
        <v>3</v>
      </c>
      <c r="F3271">
        <v>11</v>
      </c>
      <c r="G3271">
        <v>21.9</v>
      </c>
      <c r="H3271" t="s">
        <v>24</v>
      </c>
      <c r="I3271">
        <v>13</v>
      </c>
      <c r="J3271">
        <v>2</v>
      </c>
      <c r="K3271">
        <v>52</v>
      </c>
      <c r="L3271">
        <v>3.1894166666666663</v>
      </c>
      <c r="M3271">
        <v>47.841250000000002</v>
      </c>
      <c r="N3271">
        <v>13.047777777777778</v>
      </c>
      <c r="O3271">
        <v>6.12</v>
      </c>
      <c r="Q3271">
        <v>1.02</v>
      </c>
      <c r="S3271">
        <v>0.84</v>
      </c>
      <c r="Y3271" t="s">
        <v>2998</v>
      </c>
      <c r="Z3271" t="s">
        <v>54</v>
      </c>
      <c r="AA3271" t="s">
        <v>197</v>
      </c>
      <c r="AB3271" t="str">
        <f>+LEFT(AA3271,1)</f>
        <v>K</v>
      </c>
      <c r="AC3271" s="6">
        <f>DEGREES(ACOS(SIN(Resultats!$H$11)*SIN(RADIANS(N3271))+COS(Resultats!$H$11)*COS(RADIANS(N3271))*COS(Resultats!$E$11-RADIANS(M3271))))</f>
        <v>99.373094278401055</v>
      </c>
      <c r="AD3271">
        <f>+IF(AB3271=Data!$E$18,1,0)</f>
        <v>0</v>
      </c>
      <c r="AE3271">
        <f>+IF(AC3271&lt;Data!$B$17,1,0)</f>
        <v>0</v>
      </c>
      <c r="AF3271" s="7">
        <f>+IF(AND(AD3271,AE3271),1,0)</f>
        <v>0</v>
      </c>
    </row>
    <row r="3272" spans="1:32" x14ac:dyDescent="0.2">
      <c r="A3272">
        <v>671</v>
      </c>
      <c r="C3272">
        <v>14213</v>
      </c>
      <c r="D3272">
        <v>37947</v>
      </c>
      <c r="E3272">
        <v>2</v>
      </c>
      <c r="F3272">
        <v>19</v>
      </c>
      <c r="G3272">
        <v>10.9</v>
      </c>
      <c r="H3272" t="s">
        <v>24</v>
      </c>
      <c r="I3272">
        <v>46</v>
      </c>
      <c r="J3272">
        <v>28</v>
      </c>
      <c r="K3272">
        <v>21</v>
      </c>
      <c r="L3272">
        <v>2.3196944444444441</v>
      </c>
      <c r="M3272">
        <v>34.795416666666661</v>
      </c>
      <c r="N3272">
        <v>46.472499999999997</v>
      </c>
      <c r="O3272">
        <v>6.21</v>
      </c>
      <c r="Y3272" t="s">
        <v>310</v>
      </c>
      <c r="Z3272" t="s">
        <v>310</v>
      </c>
      <c r="AA3272" t="s">
        <v>15426</v>
      </c>
      <c r="AB3272" t="str">
        <f>+LEFT(AA3272,1)</f>
        <v>A</v>
      </c>
      <c r="AC3272" s="6">
        <f>DEGREES(ACOS(SIN(Resultats!$H$11)*SIN(RADIANS(N3272))+COS(Resultats!$H$11)*COS(RADIANS(N3272))*COS(Resultats!$E$11-RADIANS(M3272))))</f>
        <v>99.376828590442457</v>
      </c>
      <c r="AD3272">
        <f>+IF(AB3272=Data!$E$18,1,0)</f>
        <v>1</v>
      </c>
      <c r="AE3272">
        <f>+IF(AC3272&lt;Data!$B$17,1,0)</f>
        <v>0</v>
      </c>
      <c r="AF3272" s="7">
        <f>+IF(AND(AD3272,AE3272),1,0)</f>
        <v>0</v>
      </c>
    </row>
    <row r="3273" spans="1:32" x14ac:dyDescent="0.2">
      <c r="A3273">
        <v>996</v>
      </c>
      <c r="B3273" t="s">
        <v>3033</v>
      </c>
      <c r="C3273">
        <v>20630</v>
      </c>
      <c r="D3273">
        <v>111120</v>
      </c>
      <c r="E3273">
        <v>3</v>
      </c>
      <c r="F3273">
        <v>19</v>
      </c>
      <c r="G3273">
        <v>21.7</v>
      </c>
      <c r="H3273" t="s">
        <v>24</v>
      </c>
      <c r="I3273">
        <v>3</v>
      </c>
      <c r="J3273">
        <v>22</v>
      </c>
      <c r="K3273">
        <v>13</v>
      </c>
      <c r="L3273">
        <v>3.3226944444444442</v>
      </c>
      <c r="M3273">
        <v>49.840416666666663</v>
      </c>
      <c r="N3273">
        <v>3.3702777777777779</v>
      </c>
      <c r="O3273">
        <v>4.83</v>
      </c>
      <c r="Q3273">
        <v>0.68</v>
      </c>
      <c r="S3273">
        <v>0.19</v>
      </c>
      <c r="U3273">
        <v>0.36</v>
      </c>
      <c r="Y3273" t="s">
        <v>35</v>
      </c>
      <c r="Z3273" t="s">
        <v>35</v>
      </c>
      <c r="AA3273" t="s">
        <v>235</v>
      </c>
      <c r="AB3273" t="str">
        <f>+LEFT(AA3273,1)</f>
        <v>G</v>
      </c>
      <c r="AC3273" s="6">
        <f>DEGREES(ACOS(SIN(Resultats!$H$11)*SIN(RADIANS(N3273))+COS(Resultats!$H$11)*COS(RADIANS(N3273))*COS(Resultats!$E$11-RADIANS(M3273))))</f>
        <v>99.39278423748442</v>
      </c>
      <c r="AD3273">
        <f>+IF(AB3273=Data!$E$18,1,0)</f>
        <v>0</v>
      </c>
      <c r="AE3273">
        <f>+IF(AC3273&lt;Data!$B$17,1,0)</f>
        <v>0</v>
      </c>
      <c r="AF3273" s="7">
        <f>+IF(AND(AD3273,AE3273),1,0)</f>
        <v>0</v>
      </c>
    </row>
    <row r="3274" spans="1:32" x14ac:dyDescent="0.2">
      <c r="A3274">
        <v>756</v>
      </c>
      <c r="C3274">
        <v>16176</v>
      </c>
      <c r="D3274">
        <v>55705</v>
      </c>
      <c r="E3274">
        <v>2</v>
      </c>
      <c r="F3274">
        <v>36</v>
      </c>
      <c r="G3274">
        <v>57.2</v>
      </c>
      <c r="H3274" t="s">
        <v>24</v>
      </c>
      <c r="I3274">
        <v>38</v>
      </c>
      <c r="J3274">
        <v>43</v>
      </c>
      <c r="K3274">
        <v>58</v>
      </c>
      <c r="L3274">
        <v>2.6158888888888892</v>
      </c>
      <c r="M3274">
        <v>39.238333333333337</v>
      </c>
      <c r="N3274">
        <v>38.732777777777777</v>
      </c>
      <c r="O3274">
        <v>5.9</v>
      </c>
      <c r="Q3274">
        <v>0.48</v>
      </c>
      <c r="Y3274" t="s">
        <v>430</v>
      </c>
      <c r="Z3274" t="s">
        <v>430</v>
      </c>
      <c r="AA3274" t="s">
        <v>2154</v>
      </c>
      <c r="AB3274" t="str">
        <f>+LEFT(AA3274,1)</f>
        <v>F</v>
      </c>
      <c r="AC3274" s="6">
        <f>DEGREES(ACOS(SIN(Resultats!$H$11)*SIN(RADIANS(N3274))+COS(Resultats!$H$11)*COS(RADIANS(N3274))*COS(Resultats!$E$11-RADIANS(M3274))))</f>
        <v>99.420011035747166</v>
      </c>
      <c r="AD3274">
        <f>+IF(AB3274=Data!$E$18,1,0)</f>
        <v>0</v>
      </c>
      <c r="AE3274">
        <f>+IF(AC3274&lt;Data!$B$17,1,0)</f>
        <v>0</v>
      </c>
      <c r="AF3274" s="7">
        <f>+IF(AND(AD3274,AE3274),1,0)</f>
        <v>0</v>
      </c>
    </row>
    <row r="3275" spans="1:32" x14ac:dyDescent="0.2">
      <c r="A3275">
        <v>8598</v>
      </c>
      <c r="C3275">
        <v>214019</v>
      </c>
      <c r="D3275">
        <v>10418</v>
      </c>
      <c r="E3275">
        <v>22</v>
      </c>
      <c r="F3275">
        <v>33</v>
      </c>
      <c r="G3275">
        <v>17</v>
      </c>
      <c r="H3275" t="s">
        <v>24</v>
      </c>
      <c r="I3275">
        <v>70</v>
      </c>
      <c r="J3275">
        <v>22</v>
      </c>
      <c r="K3275">
        <v>26</v>
      </c>
      <c r="L3275">
        <v>22.554722222222225</v>
      </c>
      <c r="M3275">
        <v>338.32083333333338</v>
      </c>
      <c r="N3275">
        <v>70.373888888888885</v>
      </c>
      <c r="O3275">
        <v>6.34</v>
      </c>
      <c r="Q3275">
        <v>0</v>
      </c>
      <c r="S3275">
        <v>-0.06</v>
      </c>
      <c r="Y3275" t="s">
        <v>134</v>
      </c>
      <c r="Z3275" t="s">
        <v>134</v>
      </c>
      <c r="AA3275" t="s">
        <v>2210</v>
      </c>
      <c r="AB3275" t="str">
        <f>+LEFT(AA3275,1)</f>
        <v>A</v>
      </c>
      <c r="AC3275" s="6">
        <f>DEGREES(ACOS(SIN(Resultats!$H$11)*SIN(RADIANS(N3275))+COS(Resultats!$H$11)*COS(RADIANS(N3275))*COS(Resultats!$E$11-RADIANS(M3275))))</f>
        <v>99.423816861178807</v>
      </c>
      <c r="AD3275">
        <f>+IF(AB3275=Data!$E$18,1,0)</f>
        <v>1</v>
      </c>
      <c r="AE3275">
        <f>+IF(AC3275&lt;Data!$B$17,1,0)</f>
        <v>0</v>
      </c>
      <c r="AF3275" s="7">
        <f>+IF(AND(AD3275,AE3275),1,0)</f>
        <v>0</v>
      </c>
    </row>
    <row r="3276" spans="1:32" x14ac:dyDescent="0.2">
      <c r="A3276">
        <v>6333</v>
      </c>
      <c r="C3276">
        <v>154084</v>
      </c>
      <c r="D3276">
        <v>84776</v>
      </c>
      <c r="E3276">
        <v>17</v>
      </c>
      <c r="F3276">
        <v>2</v>
      </c>
      <c r="G3276">
        <v>18.7</v>
      </c>
      <c r="H3276" t="s">
        <v>24</v>
      </c>
      <c r="I3276">
        <v>25</v>
      </c>
      <c r="J3276">
        <v>30</v>
      </c>
      <c r="K3276">
        <v>20</v>
      </c>
      <c r="L3276">
        <v>17.03852777777778</v>
      </c>
      <c r="M3276">
        <v>255.57791666666671</v>
      </c>
      <c r="N3276">
        <v>25.505555555555556</v>
      </c>
      <c r="O3276">
        <v>5.75</v>
      </c>
      <c r="Q3276">
        <v>1.02</v>
      </c>
      <c r="S3276">
        <v>0.79</v>
      </c>
      <c r="X3276" t="s">
        <v>27</v>
      </c>
      <c r="Y3276" t="s">
        <v>3097</v>
      </c>
      <c r="Z3276" t="s">
        <v>6680</v>
      </c>
      <c r="AA3276" t="s">
        <v>3097</v>
      </c>
      <c r="AB3276" t="str">
        <f>+LEFT(AA3276,1)</f>
        <v>G</v>
      </c>
      <c r="AC3276" s="6">
        <f>DEGREES(ACOS(SIN(Resultats!$H$11)*SIN(RADIANS(N3276))+COS(Resultats!$H$11)*COS(RADIANS(N3276))*COS(Resultats!$E$11-RADIANS(M3276))))</f>
        <v>99.434609188702808</v>
      </c>
      <c r="AD3276">
        <f>+IF(AB3276=Data!$E$18,1,0)</f>
        <v>0</v>
      </c>
      <c r="AE3276">
        <f>+IF(AC3276&lt;Data!$B$17,1,0)</f>
        <v>0</v>
      </c>
      <c r="AF3276" s="7">
        <f>+IF(AND(AD3276,AE3276),1,0)</f>
        <v>0</v>
      </c>
    </row>
    <row r="3277" spans="1:32" x14ac:dyDescent="0.2">
      <c r="A3277">
        <v>7191</v>
      </c>
      <c r="C3277">
        <v>176668</v>
      </c>
      <c r="D3277">
        <v>18082</v>
      </c>
      <c r="E3277">
        <v>18</v>
      </c>
      <c r="F3277">
        <v>57</v>
      </c>
      <c r="G3277">
        <v>17.399999999999999</v>
      </c>
      <c r="H3277" t="s">
        <v>24</v>
      </c>
      <c r="I3277">
        <v>62</v>
      </c>
      <c r="J3277">
        <v>23</v>
      </c>
      <c r="K3277">
        <v>48</v>
      </c>
      <c r="L3277">
        <v>18.954833333333333</v>
      </c>
      <c r="M3277">
        <v>284.32249999999999</v>
      </c>
      <c r="N3277">
        <v>62.396666666666668</v>
      </c>
      <c r="O3277">
        <v>6.45</v>
      </c>
      <c r="Q3277">
        <v>0.93</v>
      </c>
      <c r="S3277">
        <v>0.66</v>
      </c>
      <c r="Y3277" t="s">
        <v>3686</v>
      </c>
      <c r="Z3277" t="s">
        <v>13331</v>
      </c>
      <c r="AA3277" t="s">
        <v>235</v>
      </c>
      <c r="AB3277" t="str">
        <f>+LEFT(AA3277,1)</f>
        <v>G</v>
      </c>
      <c r="AC3277" s="6">
        <f>DEGREES(ACOS(SIN(Resultats!$H$11)*SIN(RADIANS(N3277))+COS(Resultats!$H$11)*COS(RADIANS(N3277))*COS(Resultats!$E$11-RADIANS(M3277))))</f>
        <v>99.493630330305734</v>
      </c>
      <c r="AD3277">
        <f>+IF(AB3277=Data!$E$18,1,0)</f>
        <v>0</v>
      </c>
      <c r="AE3277">
        <f>+IF(AC3277&lt;Data!$B$17,1,0)</f>
        <v>0</v>
      </c>
      <c r="AF3277" s="7">
        <f>+IF(AND(AD3277,AE3277),1,0)</f>
        <v>0</v>
      </c>
    </row>
    <row r="3278" spans="1:32" x14ac:dyDescent="0.2">
      <c r="A3278">
        <v>1062</v>
      </c>
      <c r="C3278">
        <v>21688</v>
      </c>
      <c r="D3278">
        <v>148985</v>
      </c>
      <c r="E3278">
        <v>3</v>
      </c>
      <c r="F3278">
        <v>29</v>
      </c>
      <c r="G3278">
        <v>36</v>
      </c>
      <c r="H3278" t="s">
        <v>26</v>
      </c>
      <c r="I3278">
        <v>12</v>
      </c>
      <c r="J3278">
        <v>40</v>
      </c>
      <c r="K3278">
        <v>29</v>
      </c>
      <c r="L3278">
        <v>3.4933333333333332</v>
      </c>
      <c r="M3278">
        <v>52.4</v>
      </c>
      <c r="N3278">
        <v>-12.674722222222222</v>
      </c>
      <c r="O3278">
        <v>5.59</v>
      </c>
      <c r="Q3278">
        <v>0.17</v>
      </c>
      <c r="S3278">
        <v>0.11</v>
      </c>
      <c r="Y3278" t="s">
        <v>328</v>
      </c>
      <c r="Z3278" t="s">
        <v>328</v>
      </c>
      <c r="AA3278" t="s">
        <v>15427</v>
      </c>
      <c r="AB3278" t="str">
        <f>+LEFT(AA3278,1)</f>
        <v>A</v>
      </c>
      <c r="AC3278" s="6">
        <f>DEGREES(ACOS(SIN(Resultats!$H$11)*SIN(RADIANS(N3278))+COS(Resultats!$H$11)*COS(RADIANS(N3278))*COS(Resultats!$E$11-RADIANS(M3278))))</f>
        <v>99.507362209275925</v>
      </c>
      <c r="AD3278">
        <f>+IF(AB3278=Data!$E$18,1,0)</f>
        <v>1</v>
      </c>
      <c r="AE3278">
        <f>+IF(AC3278&lt;Data!$B$17,1,0)</f>
        <v>0</v>
      </c>
      <c r="AF3278" s="7">
        <f>+IF(AND(AD3278,AE3278),1,0)</f>
        <v>0</v>
      </c>
    </row>
    <row r="3279" spans="1:32" x14ac:dyDescent="0.2">
      <c r="A3279">
        <v>768</v>
      </c>
      <c r="C3279">
        <v>16327</v>
      </c>
      <c r="D3279">
        <v>55729</v>
      </c>
      <c r="E3279">
        <v>2</v>
      </c>
      <c r="F3279">
        <v>38</v>
      </c>
      <c r="G3279">
        <v>17.8</v>
      </c>
      <c r="H3279" t="s">
        <v>24</v>
      </c>
      <c r="I3279">
        <v>37</v>
      </c>
      <c r="J3279">
        <v>43</v>
      </c>
      <c r="K3279">
        <v>36</v>
      </c>
      <c r="L3279">
        <v>2.6382777777777777</v>
      </c>
      <c r="M3279">
        <v>39.574166666666663</v>
      </c>
      <c r="N3279">
        <v>37.726666666666667</v>
      </c>
      <c r="O3279">
        <v>6.18</v>
      </c>
      <c r="Q3279">
        <v>0.47</v>
      </c>
      <c r="S3279">
        <v>0.08</v>
      </c>
      <c r="Y3279" t="s">
        <v>2851</v>
      </c>
      <c r="Z3279" t="s">
        <v>2851</v>
      </c>
      <c r="AA3279" t="s">
        <v>217</v>
      </c>
      <c r="AB3279" t="str">
        <f>+LEFT(AA3279,1)</f>
        <v>F</v>
      </c>
      <c r="AC3279" s="6">
        <f>DEGREES(ACOS(SIN(Resultats!$H$11)*SIN(RADIANS(N3279))+COS(Resultats!$H$11)*COS(RADIANS(N3279))*COS(Resultats!$E$11-RADIANS(M3279))))</f>
        <v>99.531239182922064</v>
      </c>
      <c r="AD3279">
        <f>+IF(AB3279=Data!$E$18,1,0)</f>
        <v>0</v>
      </c>
      <c r="AE3279">
        <f>+IF(AC3279&lt;Data!$B$17,1,0)</f>
        <v>0</v>
      </c>
      <c r="AF3279" s="7">
        <f>+IF(AND(AD3279,AE3279),1,0)</f>
        <v>0</v>
      </c>
    </row>
    <row r="3280" spans="1:32" x14ac:dyDescent="0.2">
      <c r="A3280">
        <v>6246</v>
      </c>
      <c r="C3280">
        <v>151862</v>
      </c>
      <c r="D3280">
        <v>102410</v>
      </c>
      <c r="E3280">
        <v>16</v>
      </c>
      <c r="F3280">
        <v>49</v>
      </c>
      <c r="G3280">
        <v>34.6</v>
      </c>
      <c r="H3280" t="s">
        <v>24</v>
      </c>
      <c r="I3280">
        <v>13</v>
      </c>
      <c r="J3280">
        <v>15</v>
      </c>
      <c r="K3280">
        <v>41</v>
      </c>
      <c r="L3280">
        <v>16.826277777777779</v>
      </c>
      <c r="M3280">
        <v>252.39416666666668</v>
      </c>
      <c r="N3280">
        <v>13.261388888888888</v>
      </c>
      <c r="O3280">
        <v>5.91</v>
      </c>
      <c r="Q3280">
        <v>0.03</v>
      </c>
      <c r="S3280">
        <v>-0.02</v>
      </c>
      <c r="Y3280" t="s">
        <v>89</v>
      </c>
      <c r="Z3280" t="s">
        <v>89</v>
      </c>
      <c r="AA3280" t="s">
        <v>1469</v>
      </c>
      <c r="AB3280" t="str">
        <f>+LEFT(AA3280,1)</f>
        <v>A</v>
      </c>
      <c r="AC3280" s="6">
        <f>DEGREES(ACOS(SIN(Resultats!$H$11)*SIN(RADIANS(N3280))+COS(Resultats!$H$11)*COS(RADIANS(N3280))*COS(Resultats!$E$11-RADIANS(M3280))))</f>
        <v>99.549792366918965</v>
      </c>
      <c r="AD3280">
        <f>+IF(AB3280=Data!$E$18,1,0)</f>
        <v>1</v>
      </c>
      <c r="AE3280">
        <f>+IF(AC3280&lt;Data!$B$17,1,0)</f>
        <v>0</v>
      </c>
      <c r="AF3280" s="7">
        <f>+IF(AND(AD3280,AE3280),1,0)</f>
        <v>0</v>
      </c>
    </row>
    <row r="3281" spans="1:32" x14ac:dyDescent="0.2">
      <c r="A3281">
        <v>9104</v>
      </c>
      <c r="C3281">
        <v>225216</v>
      </c>
      <c r="D3281">
        <v>10956</v>
      </c>
      <c r="E3281">
        <v>0</v>
      </c>
      <c r="F3281">
        <v>4</v>
      </c>
      <c r="G3281">
        <v>42</v>
      </c>
      <c r="H3281" t="s">
        <v>24</v>
      </c>
      <c r="I3281">
        <v>67</v>
      </c>
      <c r="J3281">
        <v>10</v>
      </c>
      <c r="K3281">
        <v>0</v>
      </c>
      <c r="L3281">
        <v>7.8333333333333338E-2</v>
      </c>
      <c r="M3281">
        <v>1.175</v>
      </c>
      <c r="N3281">
        <v>67.166666666666671</v>
      </c>
      <c r="O3281">
        <v>5.67</v>
      </c>
      <c r="Q3281">
        <v>1.07</v>
      </c>
      <c r="S3281">
        <v>0.93</v>
      </c>
      <c r="Y3281" t="s">
        <v>45</v>
      </c>
      <c r="Z3281" t="s">
        <v>45</v>
      </c>
      <c r="AA3281" t="s">
        <v>507</v>
      </c>
      <c r="AB3281" t="str">
        <f>+LEFT(AA3281,1)</f>
        <v>K</v>
      </c>
      <c r="AC3281" s="6">
        <f>DEGREES(ACOS(SIN(Resultats!$H$11)*SIN(RADIANS(N3281))+COS(Resultats!$H$11)*COS(RADIANS(N3281))*COS(Resultats!$E$11-RADIANS(M3281))))</f>
        <v>99.609291752389126</v>
      </c>
      <c r="AD3281">
        <f>+IF(AB3281=Data!$E$18,1,0)</f>
        <v>0</v>
      </c>
      <c r="AE3281">
        <f>+IF(AC3281&lt;Data!$B$17,1,0)</f>
        <v>0</v>
      </c>
      <c r="AF3281" s="7">
        <f>+IF(AND(AD3281,AE3281),1,0)</f>
        <v>0</v>
      </c>
    </row>
    <row r="3282" spans="1:32" x14ac:dyDescent="0.2">
      <c r="A3282">
        <v>6140</v>
      </c>
      <c r="C3282">
        <v>148604</v>
      </c>
      <c r="D3282">
        <v>159948</v>
      </c>
      <c r="E3282">
        <v>16</v>
      </c>
      <c r="F3282">
        <v>29</v>
      </c>
      <c r="G3282">
        <v>46.9</v>
      </c>
      <c r="H3282" t="s">
        <v>26</v>
      </c>
      <c r="I3282">
        <v>14</v>
      </c>
      <c r="J3282">
        <v>33</v>
      </c>
      <c r="K3282">
        <v>3</v>
      </c>
      <c r="L3282">
        <v>16.496361111111113</v>
      </c>
      <c r="M3282">
        <v>247.44541666666669</v>
      </c>
      <c r="N3282">
        <v>-14.550833333333333</v>
      </c>
      <c r="O3282">
        <v>5.68</v>
      </c>
      <c r="Q3282">
        <v>0.82</v>
      </c>
      <c r="Y3282" t="s">
        <v>4646</v>
      </c>
      <c r="Z3282" t="s">
        <v>12250</v>
      </c>
      <c r="AA3282" t="s">
        <v>15421</v>
      </c>
      <c r="AB3282" t="str">
        <f>+LEFT(AA3282,1)</f>
        <v>G</v>
      </c>
      <c r="AC3282" s="6">
        <f>DEGREES(ACOS(SIN(Resultats!$H$11)*SIN(RADIANS(N3282))+COS(Resultats!$H$11)*COS(RADIANS(N3282))*COS(Resultats!$E$11-RADIANS(M3282))))</f>
        <v>99.621980044801617</v>
      </c>
      <c r="AD3282">
        <f>+IF(AB3282=Data!$E$18,1,0)</f>
        <v>0</v>
      </c>
      <c r="AE3282">
        <f>+IF(AC3282&lt;Data!$B$17,1,0)</f>
        <v>0</v>
      </c>
      <c r="AF3282" s="7">
        <f>+IF(AND(AD3282,AE3282),1,0)</f>
        <v>0</v>
      </c>
    </row>
    <row r="3283" spans="1:32" x14ac:dyDescent="0.2">
      <c r="A3283">
        <v>6228</v>
      </c>
      <c r="B3283" t="s">
        <v>4710</v>
      </c>
      <c r="C3283">
        <v>151217</v>
      </c>
      <c r="D3283">
        <v>121843</v>
      </c>
      <c r="E3283">
        <v>16</v>
      </c>
      <c r="F3283">
        <v>45</v>
      </c>
      <c r="G3283">
        <v>49.9</v>
      </c>
      <c r="H3283" t="s">
        <v>24</v>
      </c>
      <c r="I3283">
        <v>8</v>
      </c>
      <c r="J3283">
        <v>34</v>
      </c>
      <c r="K3283">
        <v>57</v>
      </c>
      <c r="L3283">
        <v>16.763861111111112</v>
      </c>
      <c r="M3283">
        <v>251.45791666666668</v>
      </c>
      <c r="N3283">
        <v>8.5824999999999996</v>
      </c>
      <c r="O3283">
        <v>5.15</v>
      </c>
      <c r="Q3283">
        <v>1.53</v>
      </c>
      <c r="S3283">
        <v>1.94</v>
      </c>
      <c r="U3283">
        <v>0.9</v>
      </c>
      <c r="Y3283" t="s">
        <v>77</v>
      </c>
      <c r="Z3283" t="s">
        <v>77</v>
      </c>
      <c r="AA3283" t="s">
        <v>104</v>
      </c>
      <c r="AB3283" t="str">
        <f>+LEFT(AA3283,1)</f>
        <v>K</v>
      </c>
      <c r="AC3283" s="6">
        <f>DEGREES(ACOS(SIN(Resultats!$H$11)*SIN(RADIANS(N3283))+COS(Resultats!$H$11)*COS(RADIANS(N3283))*COS(Resultats!$E$11-RADIANS(M3283))))</f>
        <v>99.643975050105738</v>
      </c>
      <c r="AD3283">
        <f>+IF(AB3283=Data!$E$18,1,0)</f>
        <v>0</v>
      </c>
      <c r="AE3283">
        <f>+IF(AC3283&lt;Data!$B$17,1,0)</f>
        <v>0</v>
      </c>
      <c r="AF3283" s="7">
        <f>+IF(AND(AD3283,AE3283),1,0)</f>
        <v>0</v>
      </c>
    </row>
    <row r="3284" spans="1:32" x14ac:dyDescent="0.2">
      <c r="A3284">
        <v>6488</v>
      </c>
      <c r="C3284">
        <v>157853</v>
      </c>
      <c r="D3284">
        <v>66006</v>
      </c>
      <c r="E3284">
        <v>17</v>
      </c>
      <c r="F3284">
        <v>24</v>
      </c>
      <c r="G3284">
        <v>2.2000000000000002</v>
      </c>
      <c r="H3284" t="s">
        <v>24</v>
      </c>
      <c r="I3284">
        <v>38</v>
      </c>
      <c r="J3284">
        <v>34</v>
      </c>
      <c r="K3284">
        <v>58</v>
      </c>
      <c r="L3284">
        <v>17.400611111111111</v>
      </c>
      <c r="M3284">
        <v>261.00916666666666</v>
      </c>
      <c r="N3284">
        <v>38.582777777777778</v>
      </c>
      <c r="O3284">
        <v>6.49</v>
      </c>
      <c r="Q3284">
        <v>0.73</v>
      </c>
      <c r="S3284">
        <v>0.21</v>
      </c>
      <c r="Y3284" t="s">
        <v>52</v>
      </c>
      <c r="Z3284" t="s">
        <v>52</v>
      </c>
      <c r="AA3284" t="s">
        <v>15414</v>
      </c>
      <c r="AB3284" t="str">
        <f>+LEFT(AA3284,1)</f>
        <v>F</v>
      </c>
      <c r="AC3284" s="6">
        <f>DEGREES(ACOS(SIN(Resultats!$H$11)*SIN(RADIANS(N3284))+COS(Resultats!$H$11)*COS(RADIANS(N3284))*COS(Resultats!$E$11-RADIANS(M3284))))</f>
        <v>99.654314369549027</v>
      </c>
      <c r="AD3284">
        <f>+IF(AB3284=Data!$E$18,1,0)</f>
        <v>0</v>
      </c>
      <c r="AE3284">
        <f>+IF(AC3284&lt;Data!$B$17,1,0)</f>
        <v>0</v>
      </c>
      <c r="AF3284" s="7">
        <f>+IF(AND(AD3284,AE3284),1,0)</f>
        <v>0</v>
      </c>
    </row>
    <row r="3285" spans="1:32" x14ac:dyDescent="0.2">
      <c r="A3285">
        <v>1050</v>
      </c>
      <c r="C3285">
        <v>21530</v>
      </c>
      <c r="D3285">
        <v>148972</v>
      </c>
      <c r="E3285">
        <v>3</v>
      </c>
      <c r="F3285">
        <v>28</v>
      </c>
      <c r="G3285">
        <v>1</v>
      </c>
      <c r="H3285" t="s">
        <v>26</v>
      </c>
      <c r="I3285">
        <v>11</v>
      </c>
      <c r="J3285">
        <v>17</v>
      </c>
      <c r="K3285">
        <v>12</v>
      </c>
      <c r="L3285">
        <v>3.4669444444444446</v>
      </c>
      <c r="M3285">
        <v>52.00416666666667</v>
      </c>
      <c r="N3285">
        <v>-11.286666666666667</v>
      </c>
      <c r="O3285">
        <v>5.73</v>
      </c>
      <c r="Q3285">
        <v>1.1000000000000001</v>
      </c>
      <c r="S3285">
        <v>1.04</v>
      </c>
      <c r="Y3285" t="s">
        <v>125</v>
      </c>
      <c r="Z3285" t="s">
        <v>125</v>
      </c>
      <c r="AA3285" t="s">
        <v>365</v>
      </c>
      <c r="AB3285" t="str">
        <f>+LEFT(AA3285,1)</f>
        <v>K</v>
      </c>
      <c r="AC3285" s="6">
        <f>DEGREES(ACOS(SIN(Resultats!$H$11)*SIN(RADIANS(N3285))+COS(Resultats!$H$11)*COS(RADIANS(N3285))*COS(Resultats!$E$11-RADIANS(M3285))))</f>
        <v>99.690420794654671</v>
      </c>
      <c r="AD3285">
        <f>+IF(AB3285=Data!$E$18,1,0)</f>
        <v>0</v>
      </c>
      <c r="AE3285">
        <f>+IF(AC3285&lt;Data!$B$17,1,0)</f>
        <v>0</v>
      </c>
      <c r="AF3285" s="7">
        <f>+IF(AND(AD3285,AE3285),1,0)</f>
        <v>0</v>
      </c>
    </row>
    <row r="3286" spans="1:32" x14ac:dyDescent="0.2">
      <c r="A3286">
        <v>6293</v>
      </c>
      <c r="B3286" t="s">
        <v>4759</v>
      </c>
      <c r="C3286">
        <v>152879</v>
      </c>
      <c r="D3286">
        <v>102476</v>
      </c>
      <c r="E3286">
        <v>16</v>
      </c>
      <c r="F3286">
        <v>55</v>
      </c>
      <c r="G3286">
        <v>22.2</v>
      </c>
      <c r="H3286" t="s">
        <v>24</v>
      </c>
      <c r="I3286">
        <v>18</v>
      </c>
      <c r="J3286">
        <v>26</v>
      </c>
      <c r="K3286">
        <v>0</v>
      </c>
      <c r="L3286">
        <v>16.922833333333333</v>
      </c>
      <c r="M3286">
        <v>253.8425</v>
      </c>
      <c r="N3286">
        <v>18.433333333333334</v>
      </c>
      <c r="O3286">
        <v>5.35</v>
      </c>
      <c r="Q3286">
        <v>1.41</v>
      </c>
      <c r="S3286">
        <v>1.66</v>
      </c>
      <c r="U3286">
        <v>0.75</v>
      </c>
      <c r="Y3286" t="s">
        <v>172</v>
      </c>
      <c r="Z3286" t="s">
        <v>172</v>
      </c>
      <c r="AA3286" t="s">
        <v>80</v>
      </c>
      <c r="AB3286" t="str">
        <f>+LEFT(AA3286,1)</f>
        <v>K</v>
      </c>
      <c r="AC3286" s="6">
        <f>DEGREES(ACOS(SIN(Resultats!$H$11)*SIN(RADIANS(N3286))+COS(Resultats!$H$11)*COS(RADIANS(N3286))*COS(Resultats!$E$11-RADIANS(M3286))))</f>
        <v>99.707716242349946</v>
      </c>
      <c r="AD3286">
        <f>+IF(AB3286=Data!$E$18,1,0)</f>
        <v>0</v>
      </c>
      <c r="AE3286">
        <f>+IF(AC3286&lt;Data!$B$17,1,0)</f>
        <v>0</v>
      </c>
      <c r="AF3286" s="7">
        <f>+IF(AND(AD3286,AE3286),1,0)</f>
        <v>0</v>
      </c>
    </row>
    <row r="3287" spans="1:32" x14ac:dyDescent="0.2">
      <c r="A3287">
        <v>647</v>
      </c>
      <c r="C3287">
        <v>13594</v>
      </c>
      <c r="D3287">
        <v>37878</v>
      </c>
      <c r="E3287">
        <v>2</v>
      </c>
      <c r="F3287">
        <v>14</v>
      </c>
      <c r="G3287">
        <v>2.6</v>
      </c>
      <c r="H3287" t="s">
        <v>24</v>
      </c>
      <c r="I3287">
        <v>47</v>
      </c>
      <c r="J3287">
        <v>29</v>
      </c>
      <c r="K3287">
        <v>3</v>
      </c>
      <c r="L3287">
        <v>2.2340555555555555</v>
      </c>
      <c r="M3287">
        <v>33.510833333333331</v>
      </c>
      <c r="N3287">
        <v>47.484166666666667</v>
      </c>
      <c r="O3287">
        <v>6.06</v>
      </c>
      <c r="Q3287">
        <v>0.4</v>
      </c>
      <c r="S3287">
        <v>-7.0000000000000007E-2</v>
      </c>
      <c r="U3287">
        <v>0.25</v>
      </c>
      <c r="Y3287" t="s">
        <v>79</v>
      </c>
      <c r="Z3287" t="s">
        <v>79</v>
      </c>
      <c r="AA3287" t="s">
        <v>2046</v>
      </c>
      <c r="AB3287" t="str">
        <f>+LEFT(AA3287,1)</f>
        <v>F</v>
      </c>
      <c r="AC3287" s="6">
        <f>DEGREES(ACOS(SIN(Resultats!$H$11)*SIN(RADIANS(N3287))+COS(Resultats!$H$11)*COS(RADIANS(N3287))*COS(Resultats!$E$11-RADIANS(M3287))))</f>
        <v>99.720943325661139</v>
      </c>
      <c r="AD3287">
        <f>+IF(AB3287=Data!$E$18,1,0)</f>
        <v>0</v>
      </c>
      <c r="AE3287">
        <f>+IF(AC3287&lt;Data!$B$17,1,0)</f>
        <v>0</v>
      </c>
      <c r="AF3287" s="7">
        <f>+IF(AND(AD3287,AE3287),1,0)</f>
        <v>0</v>
      </c>
    </row>
    <row r="3288" spans="1:32" x14ac:dyDescent="0.2">
      <c r="A3288">
        <v>6817</v>
      </c>
      <c r="C3288">
        <v>167042</v>
      </c>
      <c r="D3288">
        <v>30784</v>
      </c>
      <c r="E3288">
        <v>18</v>
      </c>
      <c r="F3288">
        <v>10</v>
      </c>
      <c r="G3288">
        <v>31.6</v>
      </c>
      <c r="H3288" t="s">
        <v>24</v>
      </c>
      <c r="I3288">
        <v>54</v>
      </c>
      <c r="J3288">
        <v>17</v>
      </c>
      <c r="K3288">
        <v>12</v>
      </c>
      <c r="L3288">
        <v>18.175444444444445</v>
      </c>
      <c r="M3288">
        <v>272.63166666666666</v>
      </c>
      <c r="N3288">
        <v>54.286666666666662</v>
      </c>
      <c r="O3288">
        <v>5.95</v>
      </c>
      <c r="Q3288">
        <v>0.94</v>
      </c>
      <c r="S3288">
        <v>0.72</v>
      </c>
      <c r="U3288">
        <v>0.48</v>
      </c>
      <c r="Y3288" t="s">
        <v>45</v>
      </c>
      <c r="Z3288" t="s">
        <v>45</v>
      </c>
      <c r="AA3288" t="s">
        <v>507</v>
      </c>
      <c r="AB3288" t="str">
        <f>+LEFT(AA3288,1)</f>
        <v>K</v>
      </c>
      <c r="AC3288" s="6">
        <f>DEGREES(ACOS(SIN(Resultats!$H$11)*SIN(RADIANS(N3288))+COS(Resultats!$H$11)*COS(RADIANS(N3288))*COS(Resultats!$E$11-RADIANS(M3288))))</f>
        <v>99.729288404327249</v>
      </c>
      <c r="AD3288">
        <f>+IF(AB3288=Data!$E$18,1,0)</f>
        <v>0</v>
      </c>
      <c r="AE3288">
        <f>+IF(AC3288&lt;Data!$B$17,1,0)</f>
        <v>0</v>
      </c>
      <c r="AF3288" s="7">
        <f>+IF(AND(AD3288,AE3288),1,0)</f>
        <v>0</v>
      </c>
    </row>
    <row r="3289" spans="1:32" x14ac:dyDescent="0.2">
      <c r="A3289">
        <v>7361</v>
      </c>
      <c r="C3289">
        <v>182308</v>
      </c>
      <c r="D3289">
        <v>18287</v>
      </c>
      <c r="E3289">
        <v>19</v>
      </c>
      <c r="F3289">
        <v>19</v>
      </c>
      <c r="G3289">
        <v>46.1</v>
      </c>
      <c r="H3289" t="s">
        <v>24</v>
      </c>
      <c r="I3289">
        <v>64</v>
      </c>
      <c r="J3289">
        <v>23</v>
      </c>
      <c r="K3289">
        <v>27</v>
      </c>
      <c r="L3289">
        <v>19.329472222222222</v>
      </c>
      <c r="M3289">
        <v>289.94208333333336</v>
      </c>
      <c r="N3289">
        <v>64.390833333333333</v>
      </c>
      <c r="O3289">
        <v>6.52</v>
      </c>
      <c r="Q3289">
        <v>-0.04</v>
      </c>
      <c r="S3289">
        <v>-0.47</v>
      </c>
      <c r="Y3289" t="s">
        <v>3778</v>
      </c>
      <c r="Z3289" t="s">
        <v>2</v>
      </c>
      <c r="AA3289" t="s">
        <v>5040</v>
      </c>
      <c r="AB3289" t="str">
        <f>+LEFT(AA3289,1)</f>
        <v>B</v>
      </c>
      <c r="AC3289" s="6">
        <f>DEGREES(ACOS(SIN(Resultats!$H$11)*SIN(RADIANS(N3289))+COS(Resultats!$H$11)*COS(RADIANS(N3289))*COS(Resultats!$E$11-RADIANS(M3289))))</f>
        <v>99.741938381489206</v>
      </c>
      <c r="AD3289">
        <f>+IF(AB3289=Data!$E$18,1,0)</f>
        <v>0</v>
      </c>
      <c r="AE3289">
        <f>+IF(AC3289&lt;Data!$B$17,1,0)</f>
        <v>0</v>
      </c>
      <c r="AF3289" s="7">
        <f>+IF(AND(AD3289,AE3289),1,0)</f>
        <v>0</v>
      </c>
    </row>
    <row r="3290" spans="1:32" x14ac:dyDescent="0.2">
      <c r="A3290">
        <v>6268</v>
      </c>
      <c r="B3290" t="s">
        <v>4740</v>
      </c>
      <c r="C3290">
        <v>152308</v>
      </c>
      <c r="D3290">
        <v>102435</v>
      </c>
      <c r="E3290">
        <v>16</v>
      </c>
      <c r="F3290">
        <v>52</v>
      </c>
      <c r="G3290">
        <v>4.9000000000000004</v>
      </c>
      <c r="H3290" t="s">
        <v>24</v>
      </c>
      <c r="I3290">
        <v>14</v>
      </c>
      <c r="J3290">
        <v>58</v>
      </c>
      <c r="K3290">
        <v>27</v>
      </c>
      <c r="L3290">
        <v>16.86802777777778</v>
      </c>
      <c r="M3290">
        <v>253.0204166666667</v>
      </c>
      <c r="N3290">
        <v>14.974166666666667</v>
      </c>
      <c r="O3290">
        <v>6.52</v>
      </c>
      <c r="Q3290">
        <v>-0.05</v>
      </c>
      <c r="S3290">
        <v>-7.0000000000000007E-2</v>
      </c>
      <c r="Y3290" t="s">
        <v>4742</v>
      </c>
      <c r="Z3290" t="s">
        <v>3102</v>
      </c>
      <c r="AA3290" t="s">
        <v>5040</v>
      </c>
      <c r="AB3290" t="str">
        <f>+LEFT(AA3290,1)</f>
        <v>B</v>
      </c>
      <c r="AC3290" s="6">
        <f>DEGREES(ACOS(SIN(Resultats!$H$11)*SIN(RADIANS(N3290))+COS(Resultats!$H$11)*COS(RADIANS(N3290))*COS(Resultats!$E$11-RADIANS(M3290))))</f>
        <v>99.75719591780188</v>
      </c>
      <c r="AD3290">
        <f>+IF(AB3290=Data!$E$18,1,0)</f>
        <v>0</v>
      </c>
      <c r="AE3290">
        <f>+IF(AC3290&lt;Data!$B$17,1,0)</f>
        <v>0</v>
      </c>
      <c r="AF3290" s="7">
        <f>+IF(AND(AD3290,AE3290),1,0)</f>
        <v>0</v>
      </c>
    </row>
    <row r="3291" spans="1:32" x14ac:dyDescent="0.2">
      <c r="A3291">
        <v>948</v>
      </c>
      <c r="C3291">
        <v>19698</v>
      </c>
      <c r="D3291">
        <v>93320</v>
      </c>
      <c r="E3291">
        <v>3</v>
      </c>
      <c r="F3291">
        <v>10</v>
      </c>
      <c r="G3291">
        <v>38.9</v>
      </c>
      <c r="H3291" t="s">
        <v>24</v>
      </c>
      <c r="I3291">
        <v>11</v>
      </c>
      <c r="J3291">
        <v>52</v>
      </c>
      <c r="K3291">
        <v>21</v>
      </c>
      <c r="L3291">
        <v>3.1774722222222223</v>
      </c>
      <c r="M3291">
        <v>47.662083333333335</v>
      </c>
      <c r="N3291">
        <v>11.8725</v>
      </c>
      <c r="O3291">
        <v>5.98</v>
      </c>
      <c r="Q3291">
        <v>-0.06</v>
      </c>
      <c r="S3291">
        <v>-0.27</v>
      </c>
      <c r="Y3291" t="s">
        <v>122</v>
      </c>
      <c r="Z3291" t="s">
        <v>122</v>
      </c>
      <c r="AA3291" t="s">
        <v>1652</v>
      </c>
      <c r="AB3291" t="str">
        <f>+LEFT(AA3291,1)</f>
        <v>B</v>
      </c>
      <c r="AC3291" s="6">
        <f>DEGREES(ACOS(SIN(Resultats!$H$11)*SIN(RADIANS(N3291))+COS(Resultats!$H$11)*COS(RADIANS(N3291))*COS(Resultats!$E$11-RADIANS(M3291))))</f>
        <v>99.799662694988527</v>
      </c>
      <c r="AD3291">
        <f>+IF(AB3291=Data!$E$18,1,0)</f>
        <v>0</v>
      </c>
      <c r="AE3291">
        <f>+IF(AC3291&lt;Data!$B$17,1,0)</f>
        <v>0</v>
      </c>
      <c r="AF3291" s="7">
        <f>+IF(AND(AD3291,AE3291),1,0)</f>
        <v>0</v>
      </c>
    </row>
    <row r="3292" spans="1:32" x14ac:dyDescent="0.2">
      <c r="A3292">
        <v>8342</v>
      </c>
      <c r="C3292">
        <v>207636</v>
      </c>
      <c r="D3292">
        <v>19646</v>
      </c>
      <c r="E3292">
        <v>21</v>
      </c>
      <c r="F3292">
        <v>47</v>
      </c>
      <c r="G3292">
        <v>1</v>
      </c>
      <c r="H3292" t="s">
        <v>24</v>
      </c>
      <c r="I3292">
        <v>70</v>
      </c>
      <c r="J3292">
        <v>9</v>
      </c>
      <c r="K3292">
        <v>3</v>
      </c>
      <c r="L3292">
        <v>21.783611111111114</v>
      </c>
      <c r="M3292">
        <v>326.75416666666672</v>
      </c>
      <c r="N3292">
        <v>70.150833333333338</v>
      </c>
      <c r="O3292">
        <v>6.29</v>
      </c>
      <c r="P3292" t="s">
        <v>103</v>
      </c>
      <c r="Y3292" t="s">
        <v>134</v>
      </c>
      <c r="Z3292" t="s">
        <v>134</v>
      </c>
      <c r="AA3292" t="s">
        <v>2210</v>
      </c>
      <c r="AB3292" t="str">
        <f>+LEFT(AA3292,1)</f>
        <v>A</v>
      </c>
      <c r="AC3292" s="6">
        <f>DEGREES(ACOS(SIN(Resultats!$H$11)*SIN(RADIANS(N3292))+COS(Resultats!$H$11)*COS(RADIANS(N3292))*COS(Resultats!$E$11-RADIANS(M3292))))</f>
        <v>99.817973412583797</v>
      </c>
      <c r="AD3292">
        <f>+IF(AB3292=Data!$E$18,1,0)</f>
        <v>1</v>
      </c>
      <c r="AE3292">
        <f>+IF(AC3292&lt;Data!$B$17,1,0)</f>
        <v>0</v>
      </c>
      <c r="AF3292" s="7">
        <f>+IF(AND(AD3292,AE3292),1,0)</f>
        <v>0</v>
      </c>
    </row>
    <row r="3293" spans="1:32" x14ac:dyDescent="0.2">
      <c r="A3293">
        <v>9013</v>
      </c>
      <c r="C3293">
        <v>223274</v>
      </c>
      <c r="D3293">
        <v>20853</v>
      </c>
      <c r="E3293">
        <v>23</v>
      </c>
      <c r="F3293">
        <v>47</v>
      </c>
      <c r="G3293">
        <v>54.8</v>
      </c>
      <c r="H3293" t="s">
        <v>24</v>
      </c>
      <c r="I3293">
        <v>67</v>
      </c>
      <c r="J3293">
        <v>48</v>
      </c>
      <c r="K3293">
        <v>25</v>
      </c>
      <c r="L3293">
        <v>23.798555555555556</v>
      </c>
      <c r="M3293">
        <v>356.97833333333335</v>
      </c>
      <c r="N3293">
        <v>67.80694444444444</v>
      </c>
      <c r="O3293">
        <v>5.04</v>
      </c>
      <c r="Q3293">
        <v>-0.01</v>
      </c>
      <c r="S3293">
        <v>-0.04</v>
      </c>
      <c r="Y3293" t="s">
        <v>25</v>
      </c>
      <c r="Z3293" t="s">
        <v>25</v>
      </c>
      <c r="AA3293" t="s">
        <v>1469</v>
      </c>
      <c r="AB3293" t="str">
        <f>+LEFT(AA3293,1)</f>
        <v>A</v>
      </c>
      <c r="AC3293" s="6">
        <f>DEGREES(ACOS(SIN(Resultats!$H$11)*SIN(RADIANS(N3293))+COS(Resultats!$H$11)*COS(RADIANS(N3293))*COS(Resultats!$E$11-RADIANS(M3293))))</f>
        <v>99.830014444105387</v>
      </c>
      <c r="AD3293">
        <f>+IF(AB3293=Data!$E$18,1,0)</f>
        <v>1</v>
      </c>
      <c r="AE3293">
        <f>+IF(AC3293&lt;Data!$B$17,1,0)</f>
        <v>0</v>
      </c>
      <c r="AF3293" s="7">
        <f>+IF(AND(AD3293,AE3293),1,0)</f>
        <v>0</v>
      </c>
    </row>
    <row r="3294" spans="1:32" x14ac:dyDescent="0.2">
      <c r="A3294">
        <v>6641</v>
      </c>
      <c r="C3294">
        <v>162132</v>
      </c>
      <c r="D3294">
        <v>46954</v>
      </c>
      <c r="E3294">
        <v>17</v>
      </c>
      <c r="F3294">
        <v>47</v>
      </c>
      <c r="G3294">
        <v>8.1</v>
      </c>
      <c r="H3294" t="s">
        <v>24</v>
      </c>
      <c r="I3294">
        <v>47</v>
      </c>
      <c r="J3294">
        <v>36</v>
      </c>
      <c r="K3294">
        <v>44</v>
      </c>
      <c r="L3294">
        <v>17.785583333333335</v>
      </c>
      <c r="M3294">
        <v>266.78375</v>
      </c>
      <c r="N3294">
        <v>47.612222222222222</v>
      </c>
      <c r="O3294">
        <v>6.43</v>
      </c>
      <c r="Q3294">
        <v>0.11</v>
      </c>
      <c r="S3294">
        <v>0.06</v>
      </c>
      <c r="Y3294" t="s">
        <v>162</v>
      </c>
      <c r="Z3294" t="s">
        <v>162</v>
      </c>
      <c r="AA3294" t="s">
        <v>18</v>
      </c>
      <c r="AB3294" t="str">
        <f>+LEFT(AA3294,1)</f>
        <v>A</v>
      </c>
      <c r="AC3294" s="6">
        <f>DEGREES(ACOS(SIN(Resultats!$H$11)*SIN(RADIANS(N3294))+COS(Resultats!$H$11)*COS(RADIANS(N3294))*COS(Resultats!$E$11-RADIANS(M3294))))</f>
        <v>99.840994551739271</v>
      </c>
      <c r="AD3294">
        <f>+IF(AB3294=Data!$E$18,1,0)</f>
        <v>1</v>
      </c>
      <c r="AE3294">
        <f>+IF(AC3294&lt;Data!$B$17,1,0)</f>
        <v>0</v>
      </c>
      <c r="AF3294" s="7">
        <f>+IF(AND(AD3294,AE3294),1,0)</f>
        <v>0</v>
      </c>
    </row>
    <row r="3295" spans="1:32" x14ac:dyDescent="0.2">
      <c r="A3295">
        <v>8474</v>
      </c>
      <c r="C3295">
        <v>210884</v>
      </c>
      <c r="D3295">
        <v>19922</v>
      </c>
      <c r="E3295">
        <v>22</v>
      </c>
      <c r="F3295">
        <v>10</v>
      </c>
      <c r="G3295">
        <v>38.9</v>
      </c>
      <c r="H3295" t="s">
        <v>24</v>
      </c>
      <c r="I3295">
        <v>70</v>
      </c>
      <c r="J3295">
        <v>7</v>
      </c>
      <c r="K3295">
        <v>58</v>
      </c>
      <c r="L3295">
        <v>22.177472222222224</v>
      </c>
      <c r="M3295">
        <v>332.66208333333338</v>
      </c>
      <c r="N3295">
        <v>70.132777777777775</v>
      </c>
      <c r="O3295">
        <v>5.5</v>
      </c>
      <c r="Q3295">
        <v>0.38</v>
      </c>
      <c r="S3295">
        <v>-0.04</v>
      </c>
      <c r="Y3295" t="s">
        <v>63</v>
      </c>
      <c r="Z3295" t="s">
        <v>63</v>
      </c>
      <c r="AA3295" t="s">
        <v>2897</v>
      </c>
      <c r="AB3295" t="str">
        <f>+LEFT(AA3295,1)</f>
        <v>F</v>
      </c>
      <c r="AC3295" s="6">
        <f>DEGREES(ACOS(SIN(Resultats!$H$11)*SIN(RADIANS(N3295))+COS(Resultats!$H$11)*COS(RADIANS(N3295))*COS(Resultats!$E$11-RADIANS(M3295))))</f>
        <v>99.846218370332039</v>
      </c>
      <c r="AD3295">
        <f>+IF(AB3295=Data!$E$18,1,0)</f>
        <v>0</v>
      </c>
      <c r="AE3295">
        <f>+IF(AC3295&lt;Data!$B$17,1,0)</f>
        <v>0</v>
      </c>
      <c r="AF3295" s="7">
        <f>+IF(AND(AD3295,AE3295),1,0)</f>
        <v>0</v>
      </c>
    </row>
    <row r="3296" spans="1:32" x14ac:dyDescent="0.2">
      <c r="A3296">
        <v>8595</v>
      </c>
      <c r="C3296">
        <v>213973</v>
      </c>
      <c r="D3296">
        <v>20150</v>
      </c>
      <c r="E3296">
        <v>22</v>
      </c>
      <c r="F3296">
        <v>33</v>
      </c>
      <c r="G3296">
        <v>2.9</v>
      </c>
      <c r="H3296" t="s">
        <v>24</v>
      </c>
      <c r="I3296">
        <v>69</v>
      </c>
      <c r="J3296">
        <v>54</v>
      </c>
      <c r="K3296">
        <v>49</v>
      </c>
      <c r="L3296">
        <v>22.550805555555556</v>
      </c>
      <c r="M3296">
        <v>338.26208333333335</v>
      </c>
      <c r="N3296">
        <v>69.913611111111123</v>
      </c>
      <c r="O3296">
        <v>6.6</v>
      </c>
      <c r="Q3296">
        <v>0.32</v>
      </c>
      <c r="S3296">
        <v>0</v>
      </c>
      <c r="Y3296" t="s">
        <v>554</v>
      </c>
      <c r="Z3296" t="s">
        <v>554</v>
      </c>
      <c r="AA3296" t="s">
        <v>525</v>
      </c>
      <c r="AB3296" t="str">
        <f>+LEFT(AA3296,1)</f>
        <v>A</v>
      </c>
      <c r="AC3296" s="6">
        <f>DEGREES(ACOS(SIN(Resultats!$H$11)*SIN(RADIANS(N3296))+COS(Resultats!$H$11)*COS(RADIANS(N3296))*COS(Resultats!$E$11-RADIANS(M3296))))</f>
        <v>99.882168247944506</v>
      </c>
      <c r="AD3296">
        <f>+IF(AB3296=Data!$E$18,1,0)</f>
        <v>1</v>
      </c>
      <c r="AE3296">
        <f>+IF(AC3296&lt;Data!$B$17,1,0)</f>
        <v>0</v>
      </c>
      <c r="AF3296" s="7">
        <f>+IF(AND(AD3296,AE3296),1,0)</f>
        <v>0</v>
      </c>
    </row>
    <row r="3297" spans="1:32" x14ac:dyDescent="0.2">
      <c r="A3297">
        <v>6325</v>
      </c>
      <c r="C3297">
        <v>153834</v>
      </c>
      <c r="D3297">
        <v>84758</v>
      </c>
      <c r="E3297">
        <v>17</v>
      </c>
      <c r="F3297">
        <v>0</v>
      </c>
      <c r="G3297">
        <v>58.1</v>
      </c>
      <c r="H3297" t="s">
        <v>24</v>
      </c>
      <c r="I3297">
        <v>22</v>
      </c>
      <c r="J3297">
        <v>37</v>
      </c>
      <c r="K3297">
        <v>56</v>
      </c>
      <c r="L3297">
        <v>17.016138888888889</v>
      </c>
      <c r="M3297">
        <v>255.24208333333334</v>
      </c>
      <c r="N3297">
        <v>22.632222222222222</v>
      </c>
      <c r="O3297">
        <v>5.65</v>
      </c>
      <c r="Q3297">
        <v>1.33</v>
      </c>
      <c r="X3297" t="s">
        <v>27</v>
      </c>
      <c r="Y3297" t="s">
        <v>133</v>
      </c>
      <c r="Z3297" t="s">
        <v>9573</v>
      </c>
      <c r="AA3297" t="s">
        <v>133</v>
      </c>
      <c r="AB3297" t="str">
        <f>+LEFT(AA3297,1)</f>
        <v>K</v>
      </c>
      <c r="AC3297" s="6">
        <f>DEGREES(ACOS(SIN(Resultats!$H$11)*SIN(RADIANS(N3297))+COS(Resultats!$H$11)*COS(RADIANS(N3297))*COS(Resultats!$E$11-RADIANS(M3297))))</f>
        <v>99.912522429869711</v>
      </c>
      <c r="AD3297">
        <f>+IF(AB3297=Data!$E$18,1,0)</f>
        <v>0</v>
      </c>
      <c r="AE3297">
        <f>+IF(AC3297&lt;Data!$B$17,1,0)</f>
        <v>0</v>
      </c>
      <c r="AF3297" s="7">
        <f>+IF(AND(AD3297,AE3297),1,0)</f>
        <v>0</v>
      </c>
    </row>
    <row r="3298" spans="1:32" x14ac:dyDescent="0.2">
      <c r="A3298">
        <v>6664</v>
      </c>
      <c r="B3298" t="s">
        <v>4161</v>
      </c>
      <c r="C3298">
        <v>162732</v>
      </c>
      <c r="D3298">
        <v>46997</v>
      </c>
      <c r="E3298">
        <v>17</v>
      </c>
      <c r="F3298">
        <v>50</v>
      </c>
      <c r="G3298">
        <v>3.3</v>
      </c>
      <c r="H3298" t="s">
        <v>24</v>
      </c>
      <c r="I3298">
        <v>48</v>
      </c>
      <c r="J3298">
        <v>23</v>
      </c>
      <c r="K3298">
        <v>39</v>
      </c>
      <c r="L3298">
        <v>17.834249999999997</v>
      </c>
      <c r="M3298">
        <v>267.51375000000002</v>
      </c>
      <c r="N3298">
        <v>48.394166666666663</v>
      </c>
      <c r="O3298">
        <v>6.68</v>
      </c>
      <c r="Q3298">
        <v>-0.11</v>
      </c>
      <c r="S3298">
        <v>-0.41</v>
      </c>
      <c r="Y3298" t="s">
        <v>4163</v>
      </c>
      <c r="Z3298" t="s">
        <v>12796</v>
      </c>
      <c r="AA3298" t="s">
        <v>15449</v>
      </c>
      <c r="AB3298" t="str">
        <f>+LEFT(AA3298,1)</f>
        <v>B</v>
      </c>
      <c r="AC3298" s="6">
        <f>DEGREES(ACOS(SIN(Resultats!$H$11)*SIN(RADIANS(N3298))+COS(Resultats!$H$11)*COS(RADIANS(N3298))*COS(Resultats!$E$11-RADIANS(M3298))))</f>
        <v>99.918160737453789</v>
      </c>
      <c r="AD3298">
        <f>+IF(AB3298=Data!$E$18,1,0)</f>
        <v>0</v>
      </c>
      <c r="AE3298">
        <f>+IF(AC3298&lt;Data!$B$17,1,0)</f>
        <v>0</v>
      </c>
      <c r="AF3298" s="7">
        <f>+IF(AND(AD3298,AE3298),1,0)</f>
        <v>0</v>
      </c>
    </row>
    <row r="3299" spans="1:32" x14ac:dyDescent="0.2">
      <c r="A3299">
        <v>297</v>
      </c>
      <c r="C3299">
        <v>6210</v>
      </c>
      <c r="D3299">
        <v>11557</v>
      </c>
      <c r="E3299">
        <v>1</v>
      </c>
      <c r="F3299">
        <v>4</v>
      </c>
      <c r="G3299">
        <v>19.600000000000001</v>
      </c>
      <c r="H3299" t="s">
        <v>24</v>
      </c>
      <c r="I3299">
        <v>61</v>
      </c>
      <c r="J3299">
        <v>34</v>
      </c>
      <c r="K3299">
        <v>49</v>
      </c>
      <c r="L3299">
        <v>1.072111111111111</v>
      </c>
      <c r="M3299">
        <v>16.081666666666663</v>
      </c>
      <c r="N3299">
        <v>61.580277777777781</v>
      </c>
      <c r="O3299">
        <v>5.84</v>
      </c>
      <c r="Q3299">
        <v>0.54</v>
      </c>
      <c r="S3299">
        <v>0.11</v>
      </c>
      <c r="Y3299" t="s">
        <v>204</v>
      </c>
      <c r="Z3299" t="s">
        <v>204</v>
      </c>
      <c r="AA3299" t="s">
        <v>217</v>
      </c>
      <c r="AB3299" t="str">
        <f>+LEFT(AA3299,1)</f>
        <v>F</v>
      </c>
      <c r="AC3299" s="6">
        <f>DEGREES(ACOS(SIN(Resultats!$H$11)*SIN(RADIANS(N3299))+COS(Resultats!$H$11)*COS(RADIANS(N3299))*COS(Resultats!$E$11-RADIANS(M3299))))</f>
        <v>99.926352561138785</v>
      </c>
      <c r="AD3299">
        <f>+IF(AB3299=Data!$E$18,1,0)</f>
        <v>0</v>
      </c>
      <c r="AE3299">
        <f>+IF(AC3299&lt;Data!$B$17,1,0)</f>
        <v>0</v>
      </c>
      <c r="AF3299" s="7">
        <f>+IF(AND(AD3299,AE3299),1,0)</f>
        <v>0</v>
      </c>
    </row>
    <row r="3300" spans="1:32" x14ac:dyDescent="0.2">
      <c r="A3300">
        <v>9099</v>
      </c>
      <c r="C3300">
        <v>225136</v>
      </c>
      <c r="D3300">
        <v>10948</v>
      </c>
      <c r="E3300">
        <v>0</v>
      </c>
      <c r="F3300">
        <v>3</v>
      </c>
      <c r="G3300">
        <v>51.9</v>
      </c>
      <c r="H3300" t="s">
        <v>24</v>
      </c>
      <c r="I3300">
        <v>66</v>
      </c>
      <c r="J3300">
        <v>42</v>
      </c>
      <c r="K3300">
        <v>44</v>
      </c>
      <c r="L3300">
        <v>6.4416666666666664E-2</v>
      </c>
      <c r="M3300">
        <v>0.96625000000000005</v>
      </c>
      <c r="N3300">
        <v>66.712222222222223</v>
      </c>
      <c r="O3300">
        <v>6.29</v>
      </c>
      <c r="Q3300">
        <v>1.67</v>
      </c>
      <c r="S3300">
        <v>1.94</v>
      </c>
      <c r="Y3300" t="s">
        <v>164</v>
      </c>
      <c r="Z3300" t="s">
        <v>164</v>
      </c>
      <c r="AA3300" t="s">
        <v>15429</v>
      </c>
      <c r="AB3300" t="str">
        <f>+LEFT(AA3300,1)</f>
        <v>M</v>
      </c>
      <c r="AC3300" s="6">
        <f>DEGREES(ACOS(SIN(Resultats!$H$11)*SIN(RADIANS(N3300))+COS(Resultats!$H$11)*COS(RADIANS(N3300))*COS(Resultats!$E$11-RADIANS(M3300))))</f>
        <v>100.04079010052656</v>
      </c>
      <c r="AD3300">
        <f>+IF(AB3300=Data!$E$18,1,0)</f>
        <v>0</v>
      </c>
      <c r="AE3300">
        <f>+IF(AC3300&lt;Data!$B$17,1,0)</f>
        <v>0</v>
      </c>
      <c r="AF3300" s="7">
        <f>+IF(AND(AD3300,AE3300),1,0)</f>
        <v>0</v>
      </c>
    </row>
    <row r="3301" spans="1:32" x14ac:dyDescent="0.2">
      <c r="A3301">
        <v>6205</v>
      </c>
      <c r="B3301" t="s">
        <v>4695</v>
      </c>
      <c r="C3301">
        <v>150557</v>
      </c>
      <c r="D3301">
        <v>121790</v>
      </c>
      <c r="E3301">
        <v>16</v>
      </c>
      <c r="F3301">
        <v>41</v>
      </c>
      <c r="G3301">
        <v>42.5</v>
      </c>
      <c r="H3301" t="s">
        <v>24</v>
      </c>
      <c r="I3301">
        <v>1</v>
      </c>
      <c r="J3301">
        <v>10</v>
      </c>
      <c r="K3301">
        <v>52</v>
      </c>
      <c r="L3301">
        <v>16.695138888888888</v>
      </c>
      <c r="M3301">
        <v>250.42708333333331</v>
      </c>
      <c r="N3301">
        <v>1.1811111111111112</v>
      </c>
      <c r="O3301">
        <v>5.74</v>
      </c>
      <c r="Q3301">
        <v>0.32</v>
      </c>
      <c r="S3301">
        <v>7.0000000000000007E-2</v>
      </c>
      <c r="Y3301" t="s">
        <v>4696</v>
      </c>
      <c r="Z3301" t="s">
        <v>12318</v>
      </c>
      <c r="AA3301" t="s">
        <v>2897</v>
      </c>
      <c r="AB3301" t="str">
        <f>+LEFT(AA3301,1)</f>
        <v>F</v>
      </c>
      <c r="AC3301" s="6">
        <f>DEGREES(ACOS(SIN(Resultats!$H$11)*SIN(RADIANS(N3301))+COS(Resultats!$H$11)*COS(RADIANS(N3301))*COS(Resultats!$E$11-RADIANS(M3301))))</f>
        <v>100.05638526823941</v>
      </c>
      <c r="AD3301">
        <f>+IF(AB3301=Data!$E$18,1,0)</f>
        <v>0</v>
      </c>
      <c r="AE3301">
        <f>+IF(AC3301&lt;Data!$B$17,1,0)</f>
        <v>0</v>
      </c>
      <c r="AF3301" s="7">
        <f>+IF(AND(AD3301,AE3301),1,0)</f>
        <v>0</v>
      </c>
    </row>
    <row r="3302" spans="1:32" x14ac:dyDescent="0.2">
      <c r="A3302">
        <v>6484</v>
      </c>
      <c r="B3302" t="s">
        <v>4865</v>
      </c>
      <c r="C3302">
        <v>157778</v>
      </c>
      <c r="D3302">
        <v>66000</v>
      </c>
      <c r="E3302">
        <v>17</v>
      </c>
      <c r="F3302">
        <v>23</v>
      </c>
      <c r="G3302">
        <v>40.700000000000003</v>
      </c>
      <c r="H3302" t="s">
        <v>24</v>
      </c>
      <c r="I3302">
        <v>37</v>
      </c>
      <c r="J3302">
        <v>8</v>
      </c>
      <c r="K3302">
        <v>48</v>
      </c>
      <c r="L3302">
        <v>17.394638888888888</v>
      </c>
      <c r="M3302">
        <v>260.91958333333332</v>
      </c>
      <c r="N3302">
        <v>37.146666666666668</v>
      </c>
      <c r="O3302">
        <v>5.47</v>
      </c>
      <c r="P3302" t="s">
        <v>349</v>
      </c>
      <c r="Y3302" t="s">
        <v>185</v>
      </c>
      <c r="Z3302" t="s">
        <v>185</v>
      </c>
      <c r="AA3302" t="s">
        <v>2210</v>
      </c>
      <c r="AB3302" t="str">
        <f>+LEFT(AA3302,1)</f>
        <v>A</v>
      </c>
      <c r="AC3302" s="6">
        <f>DEGREES(ACOS(SIN(Resultats!$H$11)*SIN(RADIANS(N3302))+COS(Resultats!$H$11)*COS(RADIANS(N3302))*COS(Resultats!$E$11-RADIANS(M3302))))</f>
        <v>100.10339517394983</v>
      </c>
      <c r="AD3302">
        <f>+IF(AB3302=Data!$E$18,1,0)</f>
        <v>1</v>
      </c>
      <c r="AE3302">
        <f>+IF(AC3302&lt;Data!$B$17,1,0)</f>
        <v>0</v>
      </c>
      <c r="AF3302" s="7">
        <f>+IF(AND(AD3302,AE3302),1,0)</f>
        <v>0</v>
      </c>
    </row>
    <row r="3303" spans="1:32" x14ac:dyDescent="0.2">
      <c r="A3303">
        <v>6485</v>
      </c>
      <c r="B3303" t="s">
        <v>4865</v>
      </c>
      <c r="C3303">
        <v>157779</v>
      </c>
      <c r="D3303">
        <v>66001</v>
      </c>
      <c r="E3303">
        <v>17</v>
      </c>
      <c r="F3303">
        <v>23</v>
      </c>
      <c r="G3303">
        <v>41</v>
      </c>
      <c r="H3303" t="s">
        <v>24</v>
      </c>
      <c r="I3303">
        <v>37</v>
      </c>
      <c r="J3303">
        <v>8</v>
      </c>
      <c r="K3303">
        <v>45</v>
      </c>
      <c r="L3303">
        <v>17.394722222222221</v>
      </c>
      <c r="M3303">
        <v>260.92083333333329</v>
      </c>
      <c r="N3303">
        <v>37.145833333333336</v>
      </c>
      <c r="O3303">
        <v>4.5199999999999996</v>
      </c>
      <c r="P3303" t="s">
        <v>349</v>
      </c>
      <c r="Q3303">
        <v>-0.03</v>
      </c>
      <c r="S3303">
        <v>-0.05</v>
      </c>
      <c r="U3303">
        <v>-0.01</v>
      </c>
      <c r="Y3303" t="s">
        <v>243</v>
      </c>
      <c r="Z3303" t="s">
        <v>5682</v>
      </c>
      <c r="AA3303" t="s">
        <v>5040</v>
      </c>
      <c r="AB3303" t="str">
        <f>+LEFT(AA3303,1)</f>
        <v>B</v>
      </c>
      <c r="AC3303" s="6">
        <f>DEGREES(ACOS(SIN(Resultats!$H$11)*SIN(RADIANS(N3303))+COS(Resultats!$H$11)*COS(RADIANS(N3303))*COS(Resultats!$E$11-RADIANS(M3303))))</f>
        <v>100.10462306229576</v>
      </c>
      <c r="AD3303">
        <f>+IF(AB3303=Data!$E$18,1,0)</f>
        <v>0</v>
      </c>
      <c r="AE3303">
        <f>+IF(AC3303&lt;Data!$B$17,1,0)</f>
        <v>0</v>
      </c>
      <c r="AF3303" s="7">
        <f>+IF(AND(AD3303,AE3303),1,0)</f>
        <v>0</v>
      </c>
    </row>
    <row r="3304" spans="1:32" x14ac:dyDescent="0.2">
      <c r="A3304">
        <v>748</v>
      </c>
      <c r="C3304">
        <v>16028</v>
      </c>
      <c r="D3304">
        <v>55684</v>
      </c>
      <c r="E3304">
        <v>2</v>
      </c>
      <c r="F3304">
        <v>35</v>
      </c>
      <c r="G3304">
        <v>38.799999999999997</v>
      </c>
      <c r="H3304" t="s">
        <v>24</v>
      </c>
      <c r="I3304">
        <v>37</v>
      </c>
      <c r="J3304">
        <v>18</v>
      </c>
      <c r="K3304">
        <v>44</v>
      </c>
      <c r="L3304">
        <v>2.5941111111111113</v>
      </c>
      <c r="M3304">
        <v>38.911666666666669</v>
      </c>
      <c r="N3304">
        <v>37.312222222222218</v>
      </c>
      <c r="O3304">
        <v>5.71</v>
      </c>
      <c r="Q3304">
        <v>1.39</v>
      </c>
      <c r="Y3304" t="s">
        <v>105</v>
      </c>
      <c r="Z3304" t="s">
        <v>105</v>
      </c>
      <c r="AA3304" t="s">
        <v>133</v>
      </c>
      <c r="AB3304" t="str">
        <f>+LEFT(AA3304,1)</f>
        <v>K</v>
      </c>
      <c r="AC3304" s="6">
        <f>DEGREES(ACOS(SIN(Resultats!$H$11)*SIN(RADIANS(N3304))+COS(Resultats!$H$11)*COS(RADIANS(N3304))*COS(Resultats!$E$11-RADIANS(M3304))))</f>
        <v>100.16971285485336</v>
      </c>
      <c r="AD3304">
        <f>+IF(AB3304=Data!$E$18,1,0)</f>
        <v>0</v>
      </c>
      <c r="AE3304">
        <f>+IF(AC3304&lt;Data!$B$17,1,0)</f>
        <v>0</v>
      </c>
      <c r="AF3304" s="7">
        <f>+IF(AND(AD3304,AE3304),1,0)</f>
        <v>0</v>
      </c>
    </row>
    <row r="3305" spans="1:32" x14ac:dyDescent="0.2">
      <c r="A3305">
        <v>887</v>
      </c>
      <c r="B3305" t="s">
        <v>2950</v>
      </c>
      <c r="C3305">
        <v>18519</v>
      </c>
      <c r="D3305">
        <v>75673</v>
      </c>
      <c r="E3305">
        <v>2</v>
      </c>
      <c r="F3305">
        <v>59</v>
      </c>
      <c r="G3305">
        <v>12.7</v>
      </c>
      <c r="H3305" t="s">
        <v>24</v>
      </c>
      <c r="I3305">
        <v>21</v>
      </c>
      <c r="J3305">
        <v>20</v>
      </c>
      <c r="K3305">
        <v>25</v>
      </c>
      <c r="L3305">
        <v>2.9868611111111112</v>
      </c>
      <c r="M3305">
        <v>44.802916666666668</v>
      </c>
      <c r="N3305">
        <v>21.340277777777775</v>
      </c>
      <c r="O3305">
        <v>4.63</v>
      </c>
      <c r="Q3305">
        <v>0.04</v>
      </c>
      <c r="S3305">
        <v>0.08</v>
      </c>
      <c r="U3305">
        <v>0.02</v>
      </c>
      <c r="Y3305" t="s">
        <v>162</v>
      </c>
      <c r="Z3305" t="s">
        <v>162</v>
      </c>
      <c r="AA3305" t="s">
        <v>18</v>
      </c>
      <c r="AB3305" t="str">
        <f>+LEFT(AA3305,1)</f>
        <v>A</v>
      </c>
      <c r="AC3305" s="6">
        <f>DEGREES(ACOS(SIN(Resultats!$H$11)*SIN(RADIANS(N3305))+COS(Resultats!$H$11)*COS(RADIANS(N3305))*COS(Resultats!$E$11-RADIANS(M3305))))</f>
        <v>100.21052430538168</v>
      </c>
      <c r="AD3305">
        <f>+IF(AB3305=Data!$E$18,1,0)</f>
        <v>1</v>
      </c>
      <c r="AE3305">
        <f>+IF(AC3305&lt;Data!$B$17,1,0)</f>
        <v>0</v>
      </c>
      <c r="AF3305" s="7">
        <f>+IF(AND(AD3305,AE3305),1,0)</f>
        <v>0</v>
      </c>
    </row>
    <row r="3306" spans="1:32" x14ac:dyDescent="0.2">
      <c r="A3306">
        <v>888</v>
      </c>
      <c r="B3306" t="s">
        <v>2950</v>
      </c>
      <c r="C3306">
        <v>18520</v>
      </c>
      <c r="D3306">
        <v>75673</v>
      </c>
      <c r="E3306">
        <v>2</v>
      </c>
      <c r="F3306">
        <v>59</v>
      </c>
      <c r="G3306">
        <v>12.7</v>
      </c>
      <c r="H3306" t="s">
        <v>24</v>
      </c>
      <c r="I3306">
        <v>21</v>
      </c>
      <c r="J3306">
        <v>20</v>
      </c>
      <c r="K3306">
        <v>25</v>
      </c>
      <c r="L3306">
        <v>2.9868611111111112</v>
      </c>
      <c r="M3306">
        <v>44.802916666666668</v>
      </c>
      <c r="N3306">
        <v>21.340277777777775</v>
      </c>
      <c r="O3306">
        <v>4.63</v>
      </c>
      <c r="Q3306">
        <v>0.04</v>
      </c>
      <c r="S3306">
        <v>0.08</v>
      </c>
      <c r="U3306">
        <v>0.02</v>
      </c>
      <c r="Y3306" t="s">
        <v>162</v>
      </c>
      <c r="Z3306" t="s">
        <v>162</v>
      </c>
      <c r="AA3306" t="s">
        <v>18</v>
      </c>
      <c r="AB3306" t="str">
        <f>+LEFT(AA3306,1)</f>
        <v>A</v>
      </c>
      <c r="AC3306" s="6">
        <f>DEGREES(ACOS(SIN(Resultats!$H$11)*SIN(RADIANS(N3306))+COS(Resultats!$H$11)*COS(RADIANS(N3306))*COS(Resultats!$E$11-RADIANS(M3306))))</f>
        <v>100.21052430538168</v>
      </c>
      <c r="AD3306">
        <f>+IF(AB3306=Data!$E$18,1,0)</f>
        <v>1</v>
      </c>
      <c r="AE3306">
        <f>+IF(AC3306&lt;Data!$B$17,1,0)</f>
        <v>0</v>
      </c>
      <c r="AF3306" s="7">
        <f>+IF(AND(AD3306,AE3306),1,0)</f>
        <v>0</v>
      </c>
    </row>
    <row r="3307" spans="1:32" x14ac:dyDescent="0.2">
      <c r="A3307">
        <v>6550</v>
      </c>
      <c r="C3307">
        <v>159501</v>
      </c>
      <c r="D3307">
        <v>46792</v>
      </c>
      <c r="E3307">
        <v>17</v>
      </c>
      <c r="F3307">
        <v>33</v>
      </c>
      <c r="G3307">
        <v>7.3</v>
      </c>
      <c r="H3307" t="s">
        <v>24</v>
      </c>
      <c r="I3307">
        <v>41</v>
      </c>
      <c r="J3307">
        <v>14</v>
      </c>
      <c r="K3307">
        <v>37</v>
      </c>
      <c r="L3307">
        <v>17.552027777777777</v>
      </c>
      <c r="M3307">
        <v>263.28041666666667</v>
      </c>
      <c r="N3307">
        <v>41.243611111111115</v>
      </c>
      <c r="O3307">
        <v>5.74</v>
      </c>
      <c r="Q3307">
        <v>1.0900000000000001</v>
      </c>
      <c r="S3307">
        <v>0.96</v>
      </c>
      <c r="X3307" t="s">
        <v>27</v>
      </c>
      <c r="Y3307" t="s">
        <v>507</v>
      </c>
      <c r="Z3307" t="s">
        <v>5984</v>
      </c>
      <c r="AA3307" t="s">
        <v>507</v>
      </c>
      <c r="AB3307" t="str">
        <f>+LEFT(AA3307,1)</f>
        <v>K</v>
      </c>
      <c r="AC3307" s="6">
        <f>DEGREES(ACOS(SIN(Resultats!$H$11)*SIN(RADIANS(N3307))+COS(Resultats!$H$11)*COS(RADIANS(N3307))*COS(Resultats!$E$11-RADIANS(M3307))))</f>
        <v>100.26408263132394</v>
      </c>
      <c r="AD3307">
        <f>+IF(AB3307=Data!$E$18,1,0)</f>
        <v>0</v>
      </c>
      <c r="AE3307">
        <f>+IF(AC3307&lt;Data!$B$17,1,0)</f>
        <v>0</v>
      </c>
      <c r="AF3307" s="7">
        <f>+IF(AND(AD3307,AE3307),1,0)</f>
        <v>0</v>
      </c>
    </row>
    <row r="3308" spans="1:32" x14ac:dyDescent="0.2">
      <c r="A3308">
        <v>6431</v>
      </c>
      <c r="B3308" t="s">
        <v>4836</v>
      </c>
      <c r="C3308">
        <v>156633</v>
      </c>
      <c r="D3308">
        <v>65913</v>
      </c>
      <c r="E3308">
        <v>17</v>
      </c>
      <c r="F3308">
        <v>17</v>
      </c>
      <c r="G3308">
        <v>19.5</v>
      </c>
      <c r="H3308" t="s">
        <v>24</v>
      </c>
      <c r="I3308">
        <v>33</v>
      </c>
      <c r="J3308">
        <v>6</v>
      </c>
      <c r="K3308">
        <v>0</v>
      </c>
      <c r="L3308">
        <v>17.28875</v>
      </c>
      <c r="M3308">
        <v>259.33125000000001</v>
      </c>
      <c r="N3308">
        <v>33.1</v>
      </c>
      <c r="O3308">
        <v>4.82</v>
      </c>
      <c r="Q3308">
        <v>-0.17</v>
      </c>
      <c r="S3308">
        <v>-0.76</v>
      </c>
      <c r="U3308">
        <v>-0.19</v>
      </c>
      <c r="Y3308" t="s">
        <v>4838</v>
      </c>
      <c r="Z3308" t="s">
        <v>564</v>
      </c>
      <c r="AA3308" t="s">
        <v>15425</v>
      </c>
      <c r="AB3308" t="str">
        <f>+LEFT(AA3308,1)</f>
        <v>B</v>
      </c>
      <c r="AC3308" s="6">
        <f>DEGREES(ACOS(SIN(Resultats!$H$11)*SIN(RADIANS(N3308))+COS(Resultats!$H$11)*COS(RADIANS(N3308))*COS(Resultats!$E$11-RADIANS(M3308))))</f>
        <v>100.26881724497095</v>
      </c>
      <c r="AD3308">
        <f>+IF(AB3308=Data!$E$18,1,0)</f>
        <v>0</v>
      </c>
      <c r="AE3308">
        <f>+IF(AC3308&lt;Data!$B$17,1,0)</f>
        <v>0</v>
      </c>
      <c r="AF3308" s="7">
        <f>+IF(AND(AD3308,AE3308),1,0)</f>
        <v>0</v>
      </c>
    </row>
    <row r="3309" spans="1:32" x14ac:dyDescent="0.2">
      <c r="A3309">
        <v>924</v>
      </c>
      <c r="C3309">
        <v>19080</v>
      </c>
      <c r="D3309">
        <v>93260</v>
      </c>
      <c r="E3309">
        <v>3</v>
      </c>
      <c r="F3309">
        <v>4</v>
      </c>
      <c r="G3309">
        <v>40.700000000000003</v>
      </c>
      <c r="H3309" t="s">
        <v>24</v>
      </c>
      <c r="I3309">
        <v>15</v>
      </c>
      <c r="J3309">
        <v>51</v>
      </c>
      <c r="K3309">
        <v>22</v>
      </c>
      <c r="L3309">
        <v>3.0779722222222223</v>
      </c>
      <c r="M3309">
        <v>46.169583333333335</v>
      </c>
      <c r="N3309">
        <v>15.85611111111111</v>
      </c>
      <c r="O3309">
        <v>6.49</v>
      </c>
      <c r="P3309" t="s">
        <v>103</v>
      </c>
      <c r="Y3309" t="s">
        <v>105</v>
      </c>
      <c r="Z3309" t="s">
        <v>105</v>
      </c>
      <c r="AA3309" t="s">
        <v>133</v>
      </c>
      <c r="AB3309" t="str">
        <f>+LEFT(AA3309,1)</f>
        <v>K</v>
      </c>
      <c r="AC3309" s="6">
        <f>DEGREES(ACOS(SIN(Resultats!$H$11)*SIN(RADIANS(N3309))+COS(Resultats!$H$11)*COS(RADIANS(N3309))*COS(Resultats!$E$11-RADIANS(M3309))))</f>
        <v>100.31240799024492</v>
      </c>
      <c r="AD3309">
        <f>+IF(AB3309=Data!$E$18,1,0)</f>
        <v>0</v>
      </c>
      <c r="AE3309">
        <f>+IF(AC3309&lt;Data!$B$17,1,0)</f>
        <v>0</v>
      </c>
      <c r="AF3309" s="7">
        <f>+IF(AND(AD3309,AE3309),1,0)</f>
        <v>0</v>
      </c>
    </row>
    <row r="3310" spans="1:32" x14ac:dyDescent="0.2">
      <c r="A3310">
        <v>6201</v>
      </c>
      <c r="C3310">
        <v>150451</v>
      </c>
      <c r="D3310">
        <v>141310</v>
      </c>
      <c r="E3310">
        <v>16</v>
      </c>
      <c r="F3310">
        <v>41</v>
      </c>
      <c r="G3310">
        <v>11.5</v>
      </c>
      <c r="H3310" t="s">
        <v>26</v>
      </c>
      <c r="I3310">
        <v>1</v>
      </c>
      <c r="J3310">
        <v>0</v>
      </c>
      <c r="K3310">
        <v>2</v>
      </c>
      <c r="L3310">
        <v>16.686527777777776</v>
      </c>
      <c r="M3310">
        <v>250.29791666666665</v>
      </c>
      <c r="N3310">
        <v>-1.0005555555555556</v>
      </c>
      <c r="O3310">
        <v>6.24</v>
      </c>
      <c r="Q3310">
        <v>0.3</v>
      </c>
      <c r="S3310">
        <v>7.0000000000000007E-2</v>
      </c>
      <c r="U3310">
        <v>0.18</v>
      </c>
      <c r="Y3310" t="s">
        <v>170</v>
      </c>
      <c r="Z3310" t="s">
        <v>170</v>
      </c>
      <c r="AA3310" t="s">
        <v>15415</v>
      </c>
      <c r="AB3310" t="str">
        <f>+LEFT(AA3310,1)</f>
        <v>A</v>
      </c>
      <c r="AC3310" s="6">
        <f>DEGREES(ACOS(SIN(Resultats!$H$11)*SIN(RADIANS(N3310))+COS(Resultats!$H$11)*COS(RADIANS(N3310))*COS(Resultats!$E$11-RADIANS(M3310))))</f>
        <v>100.31477901603812</v>
      </c>
      <c r="AD3310">
        <f>+IF(AB3310=Data!$E$18,1,0)</f>
        <v>1</v>
      </c>
      <c r="AE3310">
        <f>+IF(AC3310&lt;Data!$B$17,1,0)</f>
        <v>0</v>
      </c>
      <c r="AF3310" s="7">
        <f>+IF(AND(AD3310,AE3310),1,0)</f>
        <v>0</v>
      </c>
    </row>
    <row r="3311" spans="1:32" x14ac:dyDescent="0.2">
      <c r="A3311">
        <v>6491</v>
      </c>
      <c r="C3311">
        <v>157910</v>
      </c>
      <c r="D3311">
        <v>66014</v>
      </c>
      <c r="E3311">
        <v>17</v>
      </c>
      <c r="F3311">
        <v>24</v>
      </c>
      <c r="G3311">
        <v>27.1</v>
      </c>
      <c r="H3311" t="s">
        <v>24</v>
      </c>
      <c r="I3311">
        <v>36</v>
      </c>
      <c r="J3311">
        <v>57</v>
      </c>
      <c r="K3311">
        <v>7</v>
      </c>
      <c r="L3311">
        <v>17.407527777777776</v>
      </c>
      <c r="M3311">
        <v>261.11291666666665</v>
      </c>
      <c r="N3311">
        <v>36.95194444444445</v>
      </c>
      <c r="O3311">
        <v>6.28</v>
      </c>
      <c r="Q3311">
        <v>0.88</v>
      </c>
      <c r="S3311">
        <v>0.53</v>
      </c>
      <c r="U3311">
        <v>0.45</v>
      </c>
      <c r="Y3311" t="s">
        <v>4867</v>
      </c>
      <c r="Z3311" t="s">
        <v>33</v>
      </c>
      <c r="AA3311" t="s">
        <v>235</v>
      </c>
      <c r="AB3311" t="str">
        <f>+LEFT(AA3311,1)</f>
        <v>G</v>
      </c>
      <c r="AC3311" s="6">
        <f>DEGREES(ACOS(SIN(Resultats!$H$11)*SIN(RADIANS(N3311))+COS(Resultats!$H$11)*COS(RADIANS(N3311))*COS(Resultats!$E$11-RADIANS(M3311))))</f>
        <v>100.317051035801</v>
      </c>
      <c r="AD3311">
        <f>+IF(AB3311=Data!$E$18,1,0)</f>
        <v>0</v>
      </c>
      <c r="AE3311">
        <f>+IF(AC3311&lt;Data!$B$17,1,0)</f>
        <v>0</v>
      </c>
      <c r="AF3311" s="7">
        <f>+IF(AND(AD3311,AE3311),1,0)</f>
        <v>0</v>
      </c>
    </row>
    <row r="3312" spans="1:32" x14ac:dyDescent="0.2">
      <c r="A3312">
        <v>1024</v>
      </c>
      <c r="C3312">
        <v>21019</v>
      </c>
      <c r="D3312">
        <v>130457</v>
      </c>
      <c r="E3312">
        <v>3</v>
      </c>
      <c r="F3312">
        <v>23</v>
      </c>
      <c r="G3312">
        <v>17.8</v>
      </c>
      <c r="H3312" t="s">
        <v>26</v>
      </c>
      <c r="I3312">
        <v>7</v>
      </c>
      <c r="J3312">
        <v>47</v>
      </c>
      <c r="K3312">
        <v>39</v>
      </c>
      <c r="L3312">
        <v>3.3882777777777777</v>
      </c>
      <c r="M3312">
        <v>50.824166666666663</v>
      </c>
      <c r="N3312">
        <v>-7.7941666666666665</v>
      </c>
      <c r="O3312">
        <v>6.2</v>
      </c>
      <c r="Q3312">
        <v>0.7</v>
      </c>
      <c r="S3312">
        <v>0.16</v>
      </c>
      <c r="Y3312" t="s">
        <v>144</v>
      </c>
      <c r="Z3312" t="s">
        <v>144</v>
      </c>
      <c r="AA3312" t="s">
        <v>15421</v>
      </c>
      <c r="AB3312" t="str">
        <f>+LEFT(AA3312,1)</f>
        <v>G</v>
      </c>
      <c r="AC3312" s="6">
        <f>DEGREES(ACOS(SIN(Resultats!$H$11)*SIN(RADIANS(N3312))+COS(Resultats!$H$11)*COS(RADIANS(N3312))*COS(Resultats!$E$11-RADIANS(M3312))))</f>
        <v>100.31970726404948</v>
      </c>
      <c r="AD3312">
        <f>+IF(AB3312=Data!$E$18,1,0)</f>
        <v>0</v>
      </c>
      <c r="AE3312">
        <f>+IF(AC3312&lt;Data!$B$17,1,0)</f>
        <v>0</v>
      </c>
      <c r="AF3312" s="7">
        <f>+IF(AND(AD3312,AE3312),1,0)</f>
        <v>0</v>
      </c>
    </row>
    <row r="3313" spans="1:32" x14ac:dyDescent="0.2">
      <c r="A3313">
        <v>292</v>
      </c>
      <c r="C3313">
        <v>6130</v>
      </c>
      <c r="D3313">
        <v>11551</v>
      </c>
      <c r="E3313">
        <v>1</v>
      </c>
      <c r="F3313">
        <v>3</v>
      </c>
      <c r="G3313">
        <v>37</v>
      </c>
      <c r="H3313" t="s">
        <v>24</v>
      </c>
      <c r="I3313">
        <v>61</v>
      </c>
      <c r="J3313">
        <v>4</v>
      </c>
      <c r="K3313">
        <v>30</v>
      </c>
      <c r="L3313">
        <v>1.0602777777777779</v>
      </c>
      <c r="M3313">
        <v>15.904166666666669</v>
      </c>
      <c r="N3313">
        <v>61.075000000000003</v>
      </c>
      <c r="O3313">
        <v>5.92</v>
      </c>
      <c r="Q3313">
        <v>0.49</v>
      </c>
      <c r="Y3313" t="s">
        <v>359</v>
      </c>
      <c r="Z3313" t="s">
        <v>359</v>
      </c>
      <c r="AA3313" t="s">
        <v>2891</v>
      </c>
      <c r="AB3313" t="str">
        <f>+LEFT(AA3313,1)</f>
        <v>F</v>
      </c>
      <c r="AC3313" s="6">
        <f>DEGREES(ACOS(SIN(Resultats!$H$11)*SIN(RADIANS(N3313))+COS(Resultats!$H$11)*COS(RADIANS(N3313))*COS(Resultats!$E$11-RADIANS(M3313))))</f>
        <v>100.3385177272456</v>
      </c>
      <c r="AD3313">
        <f>+IF(AB3313=Data!$E$18,1,0)</f>
        <v>0</v>
      </c>
      <c r="AE3313">
        <f>+IF(AC3313&lt;Data!$B$17,1,0)</f>
        <v>0</v>
      </c>
      <c r="AF3313" s="7">
        <f>+IF(AND(AD3313,AE3313),1,0)</f>
        <v>0</v>
      </c>
    </row>
    <row r="3314" spans="1:32" x14ac:dyDescent="0.2">
      <c r="A3314">
        <v>992</v>
      </c>
      <c r="B3314" t="s">
        <v>3026</v>
      </c>
      <c r="C3314">
        <v>20559</v>
      </c>
      <c r="D3314">
        <v>130408</v>
      </c>
      <c r="E3314">
        <v>3</v>
      </c>
      <c r="F3314">
        <v>18</v>
      </c>
      <c r="G3314">
        <v>22.4</v>
      </c>
      <c r="H3314" t="s">
        <v>26</v>
      </c>
      <c r="I3314">
        <v>0</v>
      </c>
      <c r="J3314">
        <v>55</v>
      </c>
      <c r="K3314">
        <v>49</v>
      </c>
      <c r="L3314">
        <v>3.306222222222222</v>
      </c>
      <c r="M3314">
        <v>49.593333333333327</v>
      </c>
      <c r="N3314">
        <v>-0.93027777777777776</v>
      </c>
      <c r="O3314">
        <v>5.38</v>
      </c>
      <c r="Q3314">
        <v>1.04</v>
      </c>
      <c r="S3314">
        <v>0.81</v>
      </c>
      <c r="Y3314" t="s">
        <v>3027</v>
      </c>
      <c r="Z3314" t="s">
        <v>3027</v>
      </c>
      <c r="AA3314" t="s">
        <v>28</v>
      </c>
      <c r="AB3314" t="str">
        <f>+LEFT(AA3314,1)</f>
        <v>G</v>
      </c>
      <c r="AC3314" s="6">
        <f>DEGREES(ACOS(SIN(Resultats!$H$11)*SIN(RADIANS(N3314))+COS(Resultats!$H$11)*COS(RADIANS(N3314))*COS(Resultats!$E$11-RADIANS(M3314))))</f>
        <v>100.40967386575026</v>
      </c>
      <c r="AD3314">
        <f>+IF(AB3314=Data!$E$18,1,0)</f>
        <v>0</v>
      </c>
      <c r="AE3314">
        <f>+IF(AC3314&lt;Data!$B$17,1,0)</f>
        <v>0</v>
      </c>
      <c r="AF3314" s="7">
        <f>+IF(AND(AD3314,AE3314),1,0)</f>
        <v>0</v>
      </c>
    </row>
    <row r="3315" spans="1:32" x14ac:dyDescent="0.2">
      <c r="A3315">
        <v>391</v>
      </c>
      <c r="C3315">
        <v>8272</v>
      </c>
      <c r="D3315">
        <v>22230</v>
      </c>
      <c r="E3315">
        <v>1</v>
      </c>
      <c r="F3315">
        <v>23</v>
      </c>
      <c r="G3315">
        <v>21.6</v>
      </c>
      <c r="H3315" t="s">
        <v>24</v>
      </c>
      <c r="I3315">
        <v>58</v>
      </c>
      <c r="J3315">
        <v>8</v>
      </c>
      <c r="K3315">
        <v>35</v>
      </c>
      <c r="L3315">
        <v>1.3893333333333333</v>
      </c>
      <c r="M3315">
        <v>20.84</v>
      </c>
      <c r="N3315">
        <v>58.143055555555556</v>
      </c>
      <c r="O3315">
        <v>6.45</v>
      </c>
      <c r="Y3315" t="s">
        <v>79</v>
      </c>
      <c r="Z3315" t="s">
        <v>79</v>
      </c>
      <c r="AA3315" t="s">
        <v>2046</v>
      </c>
      <c r="AB3315" t="str">
        <f>+LEFT(AA3315,1)</f>
        <v>F</v>
      </c>
      <c r="AC3315" s="6">
        <f>DEGREES(ACOS(SIN(Resultats!$H$11)*SIN(RADIANS(N3315))+COS(Resultats!$H$11)*COS(RADIANS(N3315))*COS(Resultats!$E$11-RADIANS(M3315))))</f>
        <v>100.41313972073503</v>
      </c>
      <c r="AD3315">
        <f>+IF(AB3315=Data!$E$18,1,0)</f>
        <v>0</v>
      </c>
      <c r="AE3315">
        <f>+IF(AC3315&lt;Data!$B$17,1,0)</f>
        <v>0</v>
      </c>
      <c r="AF3315" s="7">
        <f>+IF(AND(AD3315,AE3315),1,0)</f>
        <v>0</v>
      </c>
    </row>
    <row r="3316" spans="1:32" x14ac:dyDescent="0.2">
      <c r="A3316">
        <v>824</v>
      </c>
      <c r="B3316" t="s">
        <v>2893</v>
      </c>
      <c r="C3316">
        <v>17361</v>
      </c>
      <c r="D3316">
        <v>75578</v>
      </c>
      <c r="E3316">
        <v>2</v>
      </c>
      <c r="F3316">
        <v>47</v>
      </c>
      <c r="G3316">
        <v>54.5</v>
      </c>
      <c r="H3316" t="s">
        <v>24</v>
      </c>
      <c r="I3316">
        <v>29</v>
      </c>
      <c r="J3316">
        <v>14</v>
      </c>
      <c r="K3316">
        <v>50</v>
      </c>
      <c r="L3316">
        <v>2.7984722222222222</v>
      </c>
      <c r="M3316">
        <v>41.977083333333333</v>
      </c>
      <c r="N3316">
        <v>29.247222222222224</v>
      </c>
      <c r="O3316">
        <v>4.51</v>
      </c>
      <c r="Q3316">
        <v>1.1100000000000001</v>
      </c>
      <c r="S3316">
        <v>1.05</v>
      </c>
      <c r="U3316">
        <v>0.57999999999999996</v>
      </c>
      <c r="Y3316" t="s">
        <v>127</v>
      </c>
      <c r="Z3316" t="s">
        <v>9566</v>
      </c>
      <c r="AA3316" t="s">
        <v>507</v>
      </c>
      <c r="AB3316" t="str">
        <f>+LEFT(AA3316,1)</f>
        <v>K</v>
      </c>
      <c r="AC3316" s="6">
        <f>DEGREES(ACOS(SIN(Resultats!$H$11)*SIN(RADIANS(N3316))+COS(Resultats!$H$11)*COS(RADIANS(N3316))*COS(Resultats!$E$11-RADIANS(M3316))))</f>
        <v>100.42878280609099</v>
      </c>
      <c r="AD3316">
        <f>+IF(AB3316=Data!$E$18,1,0)</f>
        <v>0</v>
      </c>
      <c r="AE3316">
        <f>+IF(AC3316&lt;Data!$B$17,1,0)</f>
        <v>0</v>
      </c>
      <c r="AF3316" s="7">
        <f>+IF(AND(AD3316,AE3316),1,0)</f>
        <v>0</v>
      </c>
    </row>
    <row r="3317" spans="1:32" x14ac:dyDescent="0.2">
      <c r="A3317">
        <v>6179</v>
      </c>
      <c r="C3317">
        <v>149911</v>
      </c>
      <c r="D3317">
        <v>141284</v>
      </c>
      <c r="E3317">
        <v>16</v>
      </c>
      <c r="F3317">
        <v>38</v>
      </c>
      <c r="G3317">
        <v>1.6</v>
      </c>
      <c r="H3317" t="s">
        <v>26</v>
      </c>
      <c r="I3317">
        <v>6</v>
      </c>
      <c r="J3317">
        <v>32</v>
      </c>
      <c r="K3317">
        <v>17</v>
      </c>
      <c r="L3317">
        <v>16.633777777777777</v>
      </c>
      <c r="M3317">
        <v>249.50666666666666</v>
      </c>
      <c r="N3317">
        <v>-6.5380555555555553</v>
      </c>
      <c r="O3317">
        <v>6.09</v>
      </c>
      <c r="Q3317">
        <v>0.16</v>
      </c>
      <c r="S3317">
        <v>0.13</v>
      </c>
      <c r="Y3317" t="s">
        <v>4978</v>
      </c>
      <c r="Z3317" t="s">
        <v>301</v>
      </c>
      <c r="AA3317" t="s">
        <v>2210</v>
      </c>
      <c r="AB3317" t="str">
        <f>+LEFT(AA3317,1)</f>
        <v>A</v>
      </c>
      <c r="AC3317" s="6">
        <f>DEGREES(ACOS(SIN(Resultats!$H$11)*SIN(RADIANS(N3317))+COS(Resultats!$H$11)*COS(RADIANS(N3317))*COS(Resultats!$E$11-RADIANS(M3317))))</f>
        <v>100.44942152689005</v>
      </c>
      <c r="AD3317">
        <f>+IF(AB3317=Data!$E$18,1,0)</f>
        <v>1</v>
      </c>
      <c r="AE3317">
        <f>+IF(AC3317&lt;Data!$B$17,1,0)</f>
        <v>0</v>
      </c>
      <c r="AF3317" s="7">
        <f>+IF(AND(AD3317,AE3317),1,0)</f>
        <v>0</v>
      </c>
    </row>
    <row r="3318" spans="1:32" x14ac:dyDescent="0.2">
      <c r="A3318">
        <v>958</v>
      </c>
      <c r="C3318">
        <v>19926</v>
      </c>
      <c r="D3318">
        <v>111044</v>
      </c>
      <c r="E3318">
        <v>3</v>
      </c>
      <c r="F3318">
        <v>12</v>
      </c>
      <c r="G3318">
        <v>26.4</v>
      </c>
      <c r="H3318" t="s">
        <v>24</v>
      </c>
      <c r="I3318">
        <v>6</v>
      </c>
      <c r="J3318">
        <v>39</v>
      </c>
      <c r="K3318">
        <v>39</v>
      </c>
      <c r="L3318">
        <v>3.2073333333333336</v>
      </c>
      <c r="M3318">
        <v>48.11</v>
      </c>
      <c r="N3318">
        <v>6.6608333333333336</v>
      </c>
      <c r="O3318">
        <v>5.56</v>
      </c>
      <c r="Q3318">
        <v>1.08</v>
      </c>
      <c r="S3318">
        <v>0.66</v>
      </c>
      <c r="Y3318" t="s">
        <v>3001</v>
      </c>
      <c r="Z3318" t="s">
        <v>45</v>
      </c>
      <c r="AA3318" t="s">
        <v>507</v>
      </c>
      <c r="AB3318" t="str">
        <f>+LEFT(AA3318,1)</f>
        <v>K</v>
      </c>
      <c r="AC3318" s="6">
        <f>DEGREES(ACOS(SIN(Resultats!$H$11)*SIN(RADIANS(N3318))+COS(Resultats!$H$11)*COS(RADIANS(N3318))*COS(Resultats!$E$11-RADIANS(M3318))))</f>
        <v>100.45084830123109</v>
      </c>
      <c r="AD3318">
        <f>+IF(AB3318=Data!$E$18,1,0)</f>
        <v>0</v>
      </c>
      <c r="AE3318">
        <f>+IF(AC3318&lt;Data!$B$17,1,0)</f>
        <v>0</v>
      </c>
      <c r="AF3318" s="7">
        <f>+IF(AND(AD3318,AE3318),1,0)</f>
        <v>0</v>
      </c>
    </row>
    <row r="3319" spans="1:32" x14ac:dyDescent="0.2">
      <c r="A3319">
        <v>931</v>
      </c>
      <c r="C3319">
        <v>19270</v>
      </c>
      <c r="D3319">
        <v>93276</v>
      </c>
      <c r="E3319">
        <v>3</v>
      </c>
      <c r="F3319">
        <v>6</v>
      </c>
      <c r="G3319">
        <v>23.7</v>
      </c>
      <c r="H3319" t="s">
        <v>24</v>
      </c>
      <c r="I3319">
        <v>13</v>
      </c>
      <c r="J3319">
        <v>11</v>
      </c>
      <c r="K3319">
        <v>14</v>
      </c>
      <c r="L3319">
        <v>3.1065833333333335</v>
      </c>
      <c r="M3319">
        <v>46.598750000000003</v>
      </c>
      <c r="N3319">
        <v>13.187222222222223</v>
      </c>
      <c r="O3319">
        <v>5.62</v>
      </c>
      <c r="Q3319">
        <v>1.08</v>
      </c>
      <c r="Y3319" t="s">
        <v>105</v>
      </c>
      <c r="Z3319" t="s">
        <v>105</v>
      </c>
      <c r="AA3319" t="s">
        <v>133</v>
      </c>
      <c r="AB3319" t="str">
        <f>+LEFT(AA3319,1)</f>
        <v>K</v>
      </c>
      <c r="AC3319" s="6">
        <f>DEGREES(ACOS(SIN(Resultats!$H$11)*SIN(RADIANS(N3319))+COS(Resultats!$H$11)*COS(RADIANS(N3319))*COS(Resultats!$E$11-RADIANS(M3319))))</f>
        <v>100.52205964704507</v>
      </c>
      <c r="AD3319">
        <f>+IF(AB3319=Data!$E$18,1,0)</f>
        <v>0</v>
      </c>
      <c r="AE3319">
        <f>+IF(AC3319&lt;Data!$B$17,1,0)</f>
        <v>0</v>
      </c>
      <c r="AF3319" s="7">
        <f>+IF(AND(AD3319,AE3319),1,0)</f>
        <v>0</v>
      </c>
    </row>
    <row r="3320" spans="1:32" x14ac:dyDescent="0.2">
      <c r="A3320">
        <v>663</v>
      </c>
      <c r="C3320">
        <v>14028</v>
      </c>
      <c r="E3320">
        <v>2</v>
      </c>
      <c r="F3320">
        <v>17</v>
      </c>
      <c r="G3320">
        <v>33.4</v>
      </c>
      <c r="H3320" t="s">
        <v>24</v>
      </c>
      <c r="I3320">
        <v>44</v>
      </c>
      <c r="J3320">
        <v>18</v>
      </c>
      <c r="K3320">
        <v>25</v>
      </c>
      <c r="L3320">
        <v>2.2926111111111109</v>
      </c>
      <c r="M3320">
        <v>34.389166666666661</v>
      </c>
      <c r="N3320">
        <v>44.30694444444444</v>
      </c>
      <c r="O3320">
        <v>6.7</v>
      </c>
      <c r="Y3320" t="s">
        <v>2770</v>
      </c>
      <c r="Z3320" t="s">
        <v>6208</v>
      </c>
      <c r="AA3320" t="s">
        <v>15436</v>
      </c>
      <c r="AB3320" t="str">
        <f>+LEFT(AA3320,1)</f>
        <v>M</v>
      </c>
      <c r="AC3320" s="6">
        <f>DEGREES(ACOS(SIN(Resultats!$H$11)*SIN(RADIANS(N3320))+COS(Resultats!$H$11)*COS(RADIANS(N3320))*COS(Resultats!$E$11-RADIANS(M3320))))</f>
        <v>100.56396443927214</v>
      </c>
      <c r="AD3320">
        <f>+IF(AB3320=Data!$E$18,1,0)</f>
        <v>0</v>
      </c>
      <c r="AE3320">
        <f>+IF(AC3320&lt;Data!$B$17,1,0)</f>
        <v>0</v>
      </c>
      <c r="AF3320" s="7">
        <f>+IF(AND(AD3320,AE3320),1,0)</f>
        <v>0</v>
      </c>
    </row>
    <row r="3321" spans="1:32" x14ac:dyDescent="0.2">
      <c r="A3321">
        <v>838</v>
      </c>
      <c r="B3321" t="s">
        <v>2911</v>
      </c>
      <c r="C3321">
        <v>17573</v>
      </c>
      <c r="D3321">
        <v>75596</v>
      </c>
      <c r="E3321">
        <v>2</v>
      </c>
      <c r="F3321">
        <v>49</v>
      </c>
      <c r="G3321">
        <v>59</v>
      </c>
      <c r="H3321" t="s">
        <v>24</v>
      </c>
      <c r="I3321">
        <v>27</v>
      </c>
      <c r="J3321">
        <v>15</v>
      </c>
      <c r="K3321">
        <v>38</v>
      </c>
      <c r="L3321">
        <v>2.8330555555555552</v>
      </c>
      <c r="M3321">
        <v>42.49583333333333</v>
      </c>
      <c r="N3321">
        <v>27.260555555555555</v>
      </c>
      <c r="O3321">
        <v>3.63</v>
      </c>
      <c r="Q3321">
        <v>-0.1</v>
      </c>
      <c r="S3321">
        <v>-0.37</v>
      </c>
      <c r="U3321">
        <v>-0.11</v>
      </c>
      <c r="Y3321" t="s">
        <v>179</v>
      </c>
      <c r="Z3321" t="s">
        <v>179</v>
      </c>
      <c r="AA3321" t="s">
        <v>1652</v>
      </c>
      <c r="AB3321" t="str">
        <f>+LEFT(AA3321,1)</f>
        <v>B</v>
      </c>
      <c r="AC3321" s="6">
        <f>DEGREES(ACOS(SIN(Resultats!$H$11)*SIN(RADIANS(N3321))+COS(Resultats!$H$11)*COS(RADIANS(N3321))*COS(Resultats!$E$11-RADIANS(M3321))))</f>
        <v>100.58940281942753</v>
      </c>
      <c r="AD3321">
        <f>+IF(AB3321=Data!$E$18,1,0)</f>
        <v>0</v>
      </c>
      <c r="AE3321">
        <f>+IF(AC3321&lt;Data!$B$17,1,0)</f>
        <v>0</v>
      </c>
      <c r="AF3321" s="7">
        <f>+IF(AND(AD3321,AE3321),1,0)</f>
        <v>0</v>
      </c>
    </row>
    <row r="3322" spans="1:32" x14ac:dyDescent="0.2">
      <c r="A3322">
        <v>6599</v>
      </c>
      <c r="C3322">
        <v>160950</v>
      </c>
      <c r="D3322">
        <v>46883</v>
      </c>
      <c r="E3322">
        <v>17</v>
      </c>
      <c r="F3322">
        <v>40</v>
      </c>
      <c r="G3322">
        <v>37.6</v>
      </c>
      <c r="H3322" t="s">
        <v>24</v>
      </c>
      <c r="I3322">
        <v>43</v>
      </c>
      <c r="J3322">
        <v>28</v>
      </c>
      <c r="K3322">
        <v>15</v>
      </c>
      <c r="L3322">
        <v>17.677111111111113</v>
      </c>
      <c r="M3322">
        <v>265.15666666666669</v>
      </c>
      <c r="N3322">
        <v>43.470833333333339</v>
      </c>
      <c r="O3322">
        <v>6.59</v>
      </c>
      <c r="P3322" t="s">
        <v>103</v>
      </c>
      <c r="Y3322" t="s">
        <v>365</v>
      </c>
      <c r="Z3322" t="s">
        <v>365</v>
      </c>
      <c r="AA3322" t="s">
        <v>365</v>
      </c>
      <c r="AB3322" t="str">
        <f>+LEFT(AA3322,1)</f>
        <v>K</v>
      </c>
      <c r="AC3322" s="6">
        <f>DEGREES(ACOS(SIN(Resultats!$H$11)*SIN(RADIANS(N3322))+COS(Resultats!$H$11)*COS(RADIANS(N3322))*COS(Resultats!$E$11-RADIANS(M3322))))</f>
        <v>100.62309859375408</v>
      </c>
      <c r="AD3322">
        <f>+IF(AB3322=Data!$E$18,1,0)</f>
        <v>0</v>
      </c>
      <c r="AE3322">
        <f>+IF(AC3322&lt;Data!$B$17,1,0)</f>
        <v>0</v>
      </c>
      <c r="AF3322" s="7">
        <f>+IF(AND(AD3322,AE3322),1,0)</f>
        <v>0</v>
      </c>
    </row>
    <row r="3323" spans="1:32" x14ac:dyDescent="0.2">
      <c r="A3323">
        <v>9094</v>
      </c>
      <c r="C3323">
        <v>225009</v>
      </c>
      <c r="D3323">
        <v>10937</v>
      </c>
      <c r="E3323">
        <v>0</v>
      </c>
      <c r="F3323">
        <v>2</v>
      </c>
      <c r="G3323">
        <v>36.1</v>
      </c>
      <c r="H3323" t="s">
        <v>24</v>
      </c>
      <c r="I3323">
        <v>66</v>
      </c>
      <c r="J3323">
        <v>5</v>
      </c>
      <c r="K3323">
        <v>56</v>
      </c>
      <c r="L3323">
        <v>4.3361111111111114E-2</v>
      </c>
      <c r="M3323">
        <v>0.65041666666666675</v>
      </c>
      <c r="N3323">
        <v>66.098888888888879</v>
      </c>
      <c r="O3323">
        <v>5.86</v>
      </c>
      <c r="Q3323">
        <v>1.0900000000000001</v>
      </c>
      <c r="S3323">
        <v>0.91</v>
      </c>
      <c r="Y3323" t="s">
        <v>71</v>
      </c>
      <c r="Z3323" t="s">
        <v>71</v>
      </c>
      <c r="AA3323" t="s">
        <v>51</v>
      </c>
      <c r="AB3323" t="str">
        <f>+LEFT(AA3323,1)</f>
        <v>G</v>
      </c>
      <c r="AC3323" s="6">
        <f>DEGREES(ACOS(SIN(Resultats!$H$11)*SIN(RADIANS(N3323))+COS(Resultats!$H$11)*COS(RADIANS(N3323))*COS(Resultats!$E$11-RADIANS(M3323))))</f>
        <v>100.63218775772731</v>
      </c>
      <c r="AD3323">
        <f>+IF(AB3323=Data!$E$18,1,0)</f>
        <v>0</v>
      </c>
      <c r="AE3323">
        <f>+IF(AC3323&lt;Data!$B$17,1,0)</f>
        <v>0</v>
      </c>
      <c r="AF3323" s="7">
        <f>+IF(AND(AD3323,AE3323),1,0)</f>
        <v>0</v>
      </c>
    </row>
    <row r="3324" spans="1:32" x14ac:dyDescent="0.2">
      <c r="A3324">
        <v>8872</v>
      </c>
      <c r="B3324" t="s">
        <v>7596</v>
      </c>
      <c r="C3324">
        <v>219916</v>
      </c>
      <c r="D3324">
        <v>20554</v>
      </c>
      <c r="E3324">
        <v>23</v>
      </c>
      <c r="F3324">
        <v>18</v>
      </c>
      <c r="G3324">
        <v>37.5</v>
      </c>
      <c r="H3324" t="s">
        <v>24</v>
      </c>
      <c r="I3324">
        <v>68</v>
      </c>
      <c r="J3324">
        <v>6</v>
      </c>
      <c r="K3324">
        <v>42</v>
      </c>
      <c r="L3324">
        <v>23.310416666666669</v>
      </c>
      <c r="M3324">
        <v>349.65625</v>
      </c>
      <c r="N3324">
        <v>68.111666666666665</v>
      </c>
      <c r="O3324">
        <v>4.75</v>
      </c>
      <c r="Q3324">
        <v>0.84</v>
      </c>
      <c r="S3324">
        <v>0.49</v>
      </c>
      <c r="U3324">
        <v>0.45</v>
      </c>
      <c r="Y3324" t="s">
        <v>54</v>
      </c>
      <c r="Z3324" t="s">
        <v>54</v>
      </c>
      <c r="AA3324" t="s">
        <v>197</v>
      </c>
      <c r="AB3324" t="str">
        <f>+LEFT(AA3324,1)</f>
        <v>K</v>
      </c>
      <c r="AC3324" s="6">
        <f>DEGREES(ACOS(SIN(Resultats!$H$11)*SIN(RADIANS(N3324))+COS(Resultats!$H$11)*COS(RADIANS(N3324))*COS(Resultats!$E$11-RADIANS(M3324))))</f>
        <v>100.63846024180829</v>
      </c>
      <c r="AD3324">
        <f>+IF(AB3324=Data!$E$18,1,0)</f>
        <v>0</v>
      </c>
      <c r="AE3324">
        <f>+IF(AC3324&lt;Data!$B$17,1,0)</f>
        <v>0</v>
      </c>
      <c r="AF3324" s="7">
        <f>+IF(AND(AD3324,AE3324),1,0)</f>
        <v>0</v>
      </c>
    </row>
    <row r="3325" spans="1:32" x14ac:dyDescent="0.2">
      <c r="A3325">
        <v>878</v>
      </c>
      <c r="B3325" t="s">
        <v>2943</v>
      </c>
      <c r="C3325">
        <v>18404</v>
      </c>
      <c r="D3325">
        <v>75662</v>
      </c>
      <c r="E3325">
        <v>2</v>
      </c>
      <c r="F3325">
        <v>58</v>
      </c>
      <c r="G3325">
        <v>5.2</v>
      </c>
      <c r="H3325" t="s">
        <v>24</v>
      </c>
      <c r="I3325">
        <v>20</v>
      </c>
      <c r="J3325">
        <v>40</v>
      </c>
      <c r="K3325">
        <v>7</v>
      </c>
      <c r="L3325">
        <v>2.9681111111111114</v>
      </c>
      <c r="M3325">
        <v>44.521666666666668</v>
      </c>
      <c r="N3325">
        <v>20.668611111111112</v>
      </c>
      <c r="O3325">
        <v>5.8</v>
      </c>
      <c r="Q3325">
        <v>0.41</v>
      </c>
      <c r="S3325">
        <v>0.01</v>
      </c>
      <c r="U3325">
        <v>0.2</v>
      </c>
      <c r="Y3325" t="s">
        <v>201</v>
      </c>
      <c r="Z3325" t="s">
        <v>201</v>
      </c>
      <c r="AA3325" t="s">
        <v>2154</v>
      </c>
      <c r="AB3325" t="str">
        <f>+LEFT(AA3325,1)</f>
        <v>F</v>
      </c>
      <c r="AC3325" s="6">
        <f>DEGREES(ACOS(SIN(Resultats!$H$11)*SIN(RADIANS(N3325))+COS(Resultats!$H$11)*COS(RADIANS(N3325))*COS(Resultats!$E$11-RADIANS(M3325))))</f>
        <v>100.63854491529403</v>
      </c>
      <c r="AD3325">
        <f>+IF(AB3325=Data!$E$18,1,0)</f>
        <v>0</v>
      </c>
      <c r="AE3325">
        <f>+IF(AC3325&lt;Data!$B$17,1,0)</f>
        <v>0</v>
      </c>
      <c r="AF3325" s="7">
        <f>+IF(AND(AD3325,AE3325),1,0)</f>
        <v>0</v>
      </c>
    </row>
    <row r="3326" spans="1:32" x14ac:dyDescent="0.2">
      <c r="A3326">
        <v>6978</v>
      </c>
      <c r="B3326" t="s">
        <v>4337</v>
      </c>
      <c r="C3326">
        <v>171635</v>
      </c>
      <c r="D3326">
        <v>31039</v>
      </c>
      <c r="E3326">
        <v>18</v>
      </c>
      <c r="F3326">
        <v>32</v>
      </c>
      <c r="G3326">
        <v>34.5</v>
      </c>
      <c r="H3326" t="s">
        <v>24</v>
      </c>
      <c r="I3326">
        <v>57</v>
      </c>
      <c r="J3326">
        <v>2</v>
      </c>
      <c r="K3326">
        <v>44</v>
      </c>
      <c r="L3326">
        <v>18.542916666666667</v>
      </c>
      <c r="M3326">
        <v>278.14375000000001</v>
      </c>
      <c r="N3326">
        <v>57.045555555555552</v>
      </c>
      <c r="O3326">
        <v>4.7699999999999996</v>
      </c>
      <c r="Q3326">
        <v>0.61</v>
      </c>
      <c r="S3326">
        <v>0.44</v>
      </c>
      <c r="U3326">
        <v>0.31</v>
      </c>
      <c r="Y3326" t="s">
        <v>2793</v>
      </c>
      <c r="Z3326" t="s">
        <v>2793</v>
      </c>
      <c r="AA3326" t="s">
        <v>2689</v>
      </c>
      <c r="AB3326" t="str">
        <f>+LEFT(AA3326,1)</f>
        <v>F</v>
      </c>
      <c r="AC3326" s="6">
        <f>DEGREES(ACOS(SIN(Resultats!$H$11)*SIN(RADIANS(N3326))+COS(Resultats!$H$11)*COS(RADIANS(N3326))*COS(Resultats!$E$11-RADIANS(M3326))))</f>
        <v>100.67069531379958</v>
      </c>
      <c r="AD3326">
        <f>+IF(AB3326=Data!$E$18,1,0)</f>
        <v>0</v>
      </c>
      <c r="AE3326">
        <f>+IF(AC3326&lt;Data!$B$17,1,0)</f>
        <v>0</v>
      </c>
      <c r="AF3326" s="7">
        <f>+IF(AND(AD3326,AE3326),1,0)</f>
        <v>0</v>
      </c>
    </row>
    <row r="3327" spans="1:32" x14ac:dyDescent="0.2">
      <c r="A3327">
        <v>382</v>
      </c>
      <c r="B3327" t="s">
        <v>442</v>
      </c>
      <c r="C3327">
        <v>7927</v>
      </c>
      <c r="D3327">
        <v>22191</v>
      </c>
      <c r="E3327">
        <v>1</v>
      </c>
      <c r="F3327">
        <v>20</v>
      </c>
      <c r="G3327">
        <v>4.9000000000000004</v>
      </c>
      <c r="H3327" t="s">
        <v>24</v>
      </c>
      <c r="I3327">
        <v>58</v>
      </c>
      <c r="J3327">
        <v>13</v>
      </c>
      <c r="K3327">
        <v>54</v>
      </c>
      <c r="L3327">
        <v>1.3346944444444444</v>
      </c>
      <c r="M3327">
        <v>20.020416666666666</v>
      </c>
      <c r="N3327">
        <v>58.231666666666669</v>
      </c>
      <c r="O3327">
        <v>4.9800000000000004</v>
      </c>
      <c r="Q3327">
        <v>0.68</v>
      </c>
      <c r="S3327">
        <v>0.49</v>
      </c>
      <c r="U3327">
        <v>0.56000000000000005</v>
      </c>
      <c r="Y3327" t="s">
        <v>443</v>
      </c>
      <c r="Z3327" t="s">
        <v>443</v>
      </c>
      <c r="AA3327" t="s">
        <v>2891</v>
      </c>
      <c r="AB3327" t="str">
        <f>+LEFT(AA3327,1)</f>
        <v>F</v>
      </c>
      <c r="AC3327" s="6">
        <f>DEGREES(ACOS(SIN(Resultats!$H$11)*SIN(RADIANS(N3327))+COS(Resultats!$H$11)*COS(RADIANS(N3327))*COS(Resultats!$E$11-RADIANS(M3327))))</f>
        <v>100.69045451675139</v>
      </c>
      <c r="AD3327">
        <f>+IF(AB3327=Data!$E$18,1,0)</f>
        <v>0</v>
      </c>
      <c r="AE3327">
        <f>+IF(AC3327&lt;Data!$B$17,1,0)</f>
        <v>0</v>
      </c>
      <c r="AF3327" s="7">
        <f>+IF(AND(AD3327,AE3327),1,0)</f>
        <v>0</v>
      </c>
    </row>
    <row r="3328" spans="1:32" x14ac:dyDescent="0.2">
      <c r="A3328">
        <v>6531</v>
      </c>
      <c r="C3328">
        <v>159026</v>
      </c>
      <c r="D3328">
        <v>66102</v>
      </c>
      <c r="E3328">
        <v>17</v>
      </c>
      <c r="F3328">
        <v>30</v>
      </c>
      <c r="G3328">
        <v>40.299999999999997</v>
      </c>
      <c r="H3328" t="s">
        <v>24</v>
      </c>
      <c r="I3328">
        <v>38</v>
      </c>
      <c r="J3328">
        <v>52</v>
      </c>
      <c r="K3328">
        <v>56</v>
      </c>
      <c r="L3328">
        <v>17.511194444444445</v>
      </c>
      <c r="M3328">
        <v>262.66791666666666</v>
      </c>
      <c r="N3328">
        <v>38.882222222222225</v>
      </c>
      <c r="O3328">
        <v>6.43</v>
      </c>
      <c r="Q3328">
        <v>0.49</v>
      </c>
      <c r="S3328">
        <v>0.22</v>
      </c>
      <c r="Y3328" t="s">
        <v>2851</v>
      </c>
      <c r="Z3328" t="s">
        <v>2851</v>
      </c>
      <c r="AA3328" t="s">
        <v>217</v>
      </c>
      <c r="AB3328" t="str">
        <f>+LEFT(AA3328,1)</f>
        <v>F</v>
      </c>
      <c r="AC3328" s="6">
        <f>DEGREES(ACOS(SIN(Resultats!$H$11)*SIN(RADIANS(N3328))+COS(Resultats!$H$11)*COS(RADIANS(N3328))*COS(Resultats!$E$11-RADIANS(M3328))))</f>
        <v>100.74517671986459</v>
      </c>
      <c r="AD3328">
        <f>+IF(AB3328=Data!$E$18,1,0)</f>
        <v>0</v>
      </c>
      <c r="AE3328">
        <f>+IF(AC3328&lt;Data!$B$17,1,0)</f>
        <v>0</v>
      </c>
      <c r="AF3328" s="7">
        <f>+IF(AND(AD3328,AE3328),1,0)</f>
        <v>0</v>
      </c>
    </row>
    <row r="3329" spans="1:32" x14ac:dyDescent="0.2">
      <c r="A3329">
        <v>6612</v>
      </c>
      <c r="C3329">
        <v>161369</v>
      </c>
      <c r="D3329">
        <v>46906</v>
      </c>
      <c r="E3329">
        <v>17</v>
      </c>
      <c r="F3329">
        <v>43</v>
      </c>
      <c r="G3329">
        <v>5.6</v>
      </c>
      <c r="H3329" t="s">
        <v>24</v>
      </c>
      <c r="I3329">
        <v>44</v>
      </c>
      <c r="J3329">
        <v>5</v>
      </c>
      <c r="K3329">
        <v>4</v>
      </c>
      <c r="L3329">
        <v>17.71822222222222</v>
      </c>
      <c r="M3329">
        <v>265.77333333333331</v>
      </c>
      <c r="N3329">
        <v>44.084444444444443</v>
      </c>
      <c r="O3329">
        <v>6.34</v>
      </c>
      <c r="Q3329">
        <v>1.54</v>
      </c>
      <c r="S3329">
        <v>1.84</v>
      </c>
      <c r="Y3329" t="s">
        <v>172</v>
      </c>
      <c r="Z3329" t="s">
        <v>172</v>
      </c>
      <c r="AA3329" t="s">
        <v>80</v>
      </c>
      <c r="AB3329" t="str">
        <f>+LEFT(AA3329,1)</f>
        <v>K</v>
      </c>
      <c r="AC3329" s="6">
        <f>DEGREES(ACOS(SIN(Resultats!$H$11)*SIN(RADIANS(N3329))+COS(Resultats!$H$11)*COS(RADIANS(N3329))*COS(Resultats!$E$11-RADIANS(M3329))))</f>
        <v>100.76474926936434</v>
      </c>
      <c r="AD3329">
        <f>+IF(AB3329=Data!$E$18,1,0)</f>
        <v>0</v>
      </c>
      <c r="AE3329">
        <f>+IF(AC3329&lt;Data!$B$17,1,0)</f>
        <v>0</v>
      </c>
      <c r="AF3329" s="7">
        <f>+IF(AND(AD3329,AE3329),1,0)</f>
        <v>0</v>
      </c>
    </row>
    <row r="3330" spans="1:32" x14ac:dyDescent="0.2">
      <c r="A3330">
        <v>6234</v>
      </c>
      <c r="B3330" t="s">
        <v>4713</v>
      </c>
      <c r="C3330">
        <v>151525</v>
      </c>
      <c r="D3330">
        <v>121865</v>
      </c>
      <c r="E3330">
        <v>16</v>
      </c>
      <c r="F3330">
        <v>47</v>
      </c>
      <c r="G3330">
        <v>46.4</v>
      </c>
      <c r="H3330" t="s">
        <v>24</v>
      </c>
      <c r="I3330">
        <v>5</v>
      </c>
      <c r="J3330">
        <v>14</v>
      </c>
      <c r="K3330">
        <v>48</v>
      </c>
      <c r="L3330">
        <v>16.796222222222223</v>
      </c>
      <c r="M3330">
        <v>251.94333333333336</v>
      </c>
      <c r="N3330">
        <v>5.246666666666667</v>
      </c>
      <c r="O3330">
        <v>5.24</v>
      </c>
      <c r="Q3330">
        <v>-0.02</v>
      </c>
      <c r="S3330">
        <v>-0.02</v>
      </c>
      <c r="Y3330" t="s">
        <v>4715</v>
      </c>
      <c r="Z3330" t="s">
        <v>4626</v>
      </c>
      <c r="AA3330" t="s">
        <v>5040</v>
      </c>
      <c r="AB3330" t="str">
        <f>+LEFT(AA3330,1)</f>
        <v>B</v>
      </c>
      <c r="AC3330" s="6">
        <f>DEGREES(ACOS(SIN(Resultats!$H$11)*SIN(RADIANS(N3330))+COS(Resultats!$H$11)*COS(RADIANS(N3330))*COS(Resultats!$E$11-RADIANS(M3330))))</f>
        <v>100.7816863595385</v>
      </c>
      <c r="AD3330">
        <f>+IF(AB3330=Data!$E$18,1,0)</f>
        <v>0</v>
      </c>
      <c r="AE3330">
        <f>+IF(AC3330&lt;Data!$B$17,1,0)</f>
        <v>0</v>
      </c>
      <c r="AF3330" s="7">
        <f>+IF(AND(AD3330,AE3330),1,0)</f>
        <v>0</v>
      </c>
    </row>
    <row r="3331" spans="1:32" x14ac:dyDescent="0.2">
      <c r="A3331">
        <v>538</v>
      </c>
      <c r="C3331">
        <v>11335</v>
      </c>
      <c r="D3331">
        <v>22705</v>
      </c>
      <c r="E3331">
        <v>1</v>
      </c>
      <c r="F3331">
        <v>52</v>
      </c>
      <c r="G3331">
        <v>50.8</v>
      </c>
      <c r="H3331" t="s">
        <v>24</v>
      </c>
      <c r="I3331">
        <v>51</v>
      </c>
      <c r="J3331">
        <v>28</v>
      </c>
      <c r="K3331">
        <v>29</v>
      </c>
      <c r="L3331">
        <v>1.8807777777777779</v>
      </c>
      <c r="M3331">
        <v>28.21166666666667</v>
      </c>
      <c r="N3331">
        <v>51.474722222222226</v>
      </c>
      <c r="O3331">
        <v>6.26</v>
      </c>
      <c r="Y3331" t="s">
        <v>298</v>
      </c>
      <c r="Z3331" t="s">
        <v>298</v>
      </c>
      <c r="AA3331" t="s">
        <v>1740</v>
      </c>
      <c r="AB3331" t="str">
        <f>+LEFT(AA3331,1)</f>
        <v>A</v>
      </c>
      <c r="AC3331" s="6">
        <f>DEGREES(ACOS(SIN(Resultats!$H$11)*SIN(RADIANS(N3331))+COS(Resultats!$H$11)*COS(RADIANS(N3331))*COS(Resultats!$E$11-RADIANS(M3331))))</f>
        <v>100.79387337973027</v>
      </c>
      <c r="AD3331">
        <f>+IF(AB3331=Data!$E$18,1,0)</f>
        <v>1</v>
      </c>
      <c r="AE3331">
        <f>+IF(AC3331&lt;Data!$B$17,1,0)</f>
        <v>0</v>
      </c>
      <c r="AF3331" s="7">
        <f>+IF(AND(AD3331,AE3331),1,0)</f>
        <v>0</v>
      </c>
    </row>
    <row r="3332" spans="1:32" x14ac:dyDescent="0.2">
      <c r="A3332">
        <v>9005</v>
      </c>
      <c r="C3332">
        <v>223128</v>
      </c>
      <c r="D3332">
        <v>20838</v>
      </c>
      <c r="E3332">
        <v>23</v>
      </c>
      <c r="F3332">
        <v>46</v>
      </c>
      <c r="G3332">
        <v>36.700000000000003</v>
      </c>
      <c r="H3332" t="s">
        <v>24</v>
      </c>
      <c r="I3332">
        <v>66</v>
      </c>
      <c r="J3332">
        <v>46</v>
      </c>
      <c r="K3332">
        <v>56</v>
      </c>
      <c r="L3332">
        <v>23.77686111111111</v>
      </c>
      <c r="M3332">
        <v>356.65291666666667</v>
      </c>
      <c r="N3332">
        <v>66.782222222222217</v>
      </c>
      <c r="O3332">
        <v>5.95</v>
      </c>
      <c r="Q3332">
        <v>-0.04</v>
      </c>
      <c r="S3332">
        <v>-0.74</v>
      </c>
      <c r="Y3332" t="s">
        <v>85</v>
      </c>
      <c r="Z3332" t="s">
        <v>85</v>
      </c>
      <c r="AA3332" t="s">
        <v>15417</v>
      </c>
      <c r="AB3332" t="str">
        <f>+LEFT(AA3332,1)</f>
        <v>B</v>
      </c>
      <c r="AC3332" s="6">
        <f>DEGREES(ACOS(SIN(Resultats!$H$11)*SIN(RADIANS(N3332))+COS(Resultats!$H$11)*COS(RADIANS(N3332))*COS(Resultats!$E$11-RADIANS(M3332))))</f>
        <v>100.80102620236541</v>
      </c>
      <c r="AD3332">
        <f>+IF(AB3332=Data!$E$18,1,0)</f>
        <v>0</v>
      </c>
      <c r="AE3332">
        <f>+IF(AC3332&lt;Data!$B$17,1,0)</f>
        <v>0</v>
      </c>
      <c r="AF3332" s="7">
        <f>+IF(AND(AD3332,AE3332),1,0)</f>
        <v>0</v>
      </c>
    </row>
    <row r="3333" spans="1:32" x14ac:dyDescent="0.2">
      <c r="A3333">
        <v>529</v>
      </c>
      <c r="C3333">
        <v>11151</v>
      </c>
      <c r="D3333">
        <v>22678</v>
      </c>
      <c r="E3333">
        <v>1</v>
      </c>
      <c r="F3333">
        <v>50</v>
      </c>
      <c r="G3333">
        <v>57.1</v>
      </c>
      <c r="H3333" t="s">
        <v>24</v>
      </c>
      <c r="I3333">
        <v>51</v>
      </c>
      <c r="J3333">
        <v>56</v>
      </c>
      <c r="K3333">
        <v>0</v>
      </c>
      <c r="L3333">
        <v>1.8491944444444446</v>
      </c>
      <c r="M3333">
        <v>27.737916666666671</v>
      </c>
      <c r="N3333">
        <v>51.93333333333333</v>
      </c>
      <c r="O3333">
        <v>5.9</v>
      </c>
      <c r="Q3333">
        <v>0.43</v>
      </c>
      <c r="S3333">
        <v>0.02</v>
      </c>
      <c r="Y3333" t="s">
        <v>201</v>
      </c>
      <c r="Z3333" t="s">
        <v>201</v>
      </c>
      <c r="AA3333" t="s">
        <v>2154</v>
      </c>
      <c r="AB3333" t="str">
        <f>+LEFT(AA3333,1)</f>
        <v>F</v>
      </c>
      <c r="AC3333" s="6">
        <f>DEGREES(ACOS(SIN(Resultats!$H$11)*SIN(RADIANS(N3333))+COS(Resultats!$H$11)*COS(RADIANS(N3333))*COS(Resultats!$E$11-RADIANS(M3333))))</f>
        <v>100.80182586812369</v>
      </c>
      <c r="AD3333">
        <f>+IF(AB3333=Data!$E$18,1,0)</f>
        <v>0</v>
      </c>
      <c r="AE3333">
        <f>+IF(AC3333&lt;Data!$B$17,1,0)</f>
        <v>0</v>
      </c>
      <c r="AF3333" s="7">
        <f>+IF(AND(AD3333,AE3333),1,0)</f>
        <v>0</v>
      </c>
    </row>
    <row r="3334" spans="1:32" x14ac:dyDescent="0.2">
      <c r="A3334">
        <v>6290</v>
      </c>
      <c r="C3334">
        <v>152830</v>
      </c>
      <c r="D3334">
        <v>102474</v>
      </c>
      <c r="E3334">
        <v>16</v>
      </c>
      <c r="F3334">
        <v>55</v>
      </c>
      <c r="G3334">
        <v>16</v>
      </c>
      <c r="H3334" t="s">
        <v>24</v>
      </c>
      <c r="I3334">
        <v>13</v>
      </c>
      <c r="J3334">
        <v>37</v>
      </c>
      <c r="K3334">
        <v>11</v>
      </c>
      <c r="L3334">
        <v>16.921111111111113</v>
      </c>
      <c r="M3334">
        <v>253.81666666666669</v>
      </c>
      <c r="N3334">
        <v>13.619722222222222</v>
      </c>
      <c r="O3334">
        <v>6.34</v>
      </c>
      <c r="Q3334">
        <v>0.34</v>
      </c>
      <c r="S3334">
        <v>0.06</v>
      </c>
      <c r="Y3334" t="s">
        <v>1378</v>
      </c>
      <c r="Z3334" t="s">
        <v>1378</v>
      </c>
      <c r="AA3334" t="s">
        <v>15428</v>
      </c>
      <c r="AB3334" t="str">
        <f>+LEFT(AA3334,1)</f>
        <v>F</v>
      </c>
      <c r="AC3334" s="6">
        <f>DEGREES(ACOS(SIN(Resultats!$H$11)*SIN(RADIANS(N3334))+COS(Resultats!$H$11)*COS(RADIANS(N3334))*COS(Resultats!$E$11-RADIANS(M3334))))</f>
        <v>100.81766835380003</v>
      </c>
      <c r="AD3334">
        <f>+IF(AB3334=Data!$E$18,1,0)</f>
        <v>0</v>
      </c>
      <c r="AE3334">
        <f>+IF(AC3334&lt;Data!$B$17,1,0)</f>
        <v>0</v>
      </c>
      <c r="AF3334" s="7">
        <f>+IF(AND(AD3334,AE3334),1,0)</f>
        <v>0</v>
      </c>
    </row>
    <row r="3335" spans="1:32" x14ac:dyDescent="0.2">
      <c r="A3335">
        <v>6175</v>
      </c>
      <c r="B3335" t="s">
        <v>4677</v>
      </c>
      <c r="C3335">
        <v>149757</v>
      </c>
      <c r="D3335">
        <v>160006</v>
      </c>
      <c r="E3335">
        <v>16</v>
      </c>
      <c r="F3335">
        <v>37</v>
      </c>
      <c r="G3335">
        <v>9.5</v>
      </c>
      <c r="H3335" t="s">
        <v>26</v>
      </c>
      <c r="I3335">
        <v>10</v>
      </c>
      <c r="J3335">
        <v>34</v>
      </c>
      <c r="K3335">
        <v>2</v>
      </c>
      <c r="L3335">
        <v>16.619305555555556</v>
      </c>
      <c r="M3335">
        <v>249.28958333333333</v>
      </c>
      <c r="N3335">
        <v>-10.567222222222222</v>
      </c>
      <c r="O3335">
        <v>2.56</v>
      </c>
      <c r="Q3335">
        <v>0.02</v>
      </c>
      <c r="S3335">
        <v>-0.86</v>
      </c>
      <c r="U3335">
        <v>-0.04</v>
      </c>
      <c r="Y3335" t="s">
        <v>4679</v>
      </c>
      <c r="Z3335" t="s">
        <v>2610</v>
      </c>
      <c r="AA3335" t="s">
        <v>15420</v>
      </c>
      <c r="AB3335" t="str">
        <f>+LEFT(AA3335,1)</f>
        <v>O</v>
      </c>
      <c r="AC3335" s="6">
        <f>DEGREES(ACOS(SIN(Resultats!$H$11)*SIN(RADIANS(N3335))+COS(Resultats!$H$11)*COS(RADIANS(N3335))*COS(Resultats!$E$11-RADIANS(M3335))))</f>
        <v>100.8431523639501</v>
      </c>
      <c r="AD3335">
        <f>+IF(AB3335=Data!$E$18,1,0)</f>
        <v>0</v>
      </c>
      <c r="AE3335">
        <f>+IF(AC3335&lt;Data!$B$17,1,0)</f>
        <v>0</v>
      </c>
      <c r="AF3335" s="7">
        <f>+IF(AND(AD3335,AE3335),1,0)</f>
        <v>0</v>
      </c>
    </row>
    <row r="3336" spans="1:32" x14ac:dyDescent="0.2">
      <c r="A3336">
        <v>237</v>
      </c>
      <c r="C3336">
        <v>4817</v>
      </c>
      <c r="D3336">
        <v>11430</v>
      </c>
      <c r="E3336">
        <v>0</v>
      </c>
      <c r="F3336">
        <v>51</v>
      </c>
      <c r="G3336">
        <v>16.399999999999999</v>
      </c>
      <c r="H3336" t="s">
        <v>24</v>
      </c>
      <c r="I3336">
        <v>61</v>
      </c>
      <c r="J3336">
        <v>48</v>
      </c>
      <c r="K3336">
        <v>21</v>
      </c>
      <c r="L3336">
        <v>0.85455555555555551</v>
      </c>
      <c r="M3336">
        <v>12.818333333333333</v>
      </c>
      <c r="N3336">
        <v>61.805833333333332</v>
      </c>
      <c r="O3336">
        <v>6.07</v>
      </c>
      <c r="Q3336">
        <v>1.88</v>
      </c>
      <c r="S3336">
        <v>1.84</v>
      </c>
      <c r="Y3336" t="s">
        <v>305</v>
      </c>
      <c r="Z3336" t="s">
        <v>5743</v>
      </c>
      <c r="AA3336" t="s">
        <v>365</v>
      </c>
      <c r="AB3336" t="str">
        <f>+LEFT(AA3336,1)</f>
        <v>K</v>
      </c>
      <c r="AC3336" s="6">
        <f>DEGREES(ACOS(SIN(Resultats!$H$11)*SIN(RADIANS(N3336))+COS(Resultats!$H$11)*COS(RADIANS(N3336))*COS(Resultats!$E$11-RADIANS(M3336))))</f>
        <v>100.85043936229457</v>
      </c>
      <c r="AD3336">
        <f>+IF(AB3336=Data!$E$18,1,0)</f>
        <v>0</v>
      </c>
      <c r="AE3336">
        <f>+IF(AC3336&lt;Data!$B$17,1,0)</f>
        <v>0</v>
      </c>
      <c r="AF3336" s="7">
        <f>+IF(AND(AD3336,AE3336),1,0)</f>
        <v>0</v>
      </c>
    </row>
    <row r="3337" spans="1:32" x14ac:dyDescent="0.2">
      <c r="A3337">
        <v>687</v>
      </c>
      <c r="C3337">
        <v>14622</v>
      </c>
      <c r="D3337">
        <v>37986</v>
      </c>
      <c r="E3337">
        <v>2</v>
      </c>
      <c r="F3337">
        <v>22</v>
      </c>
      <c r="G3337">
        <v>50.3</v>
      </c>
      <c r="H3337" t="s">
        <v>24</v>
      </c>
      <c r="I3337">
        <v>41</v>
      </c>
      <c r="J3337">
        <v>23</v>
      </c>
      <c r="K3337">
        <v>47</v>
      </c>
      <c r="L3337">
        <v>2.380638888888889</v>
      </c>
      <c r="M3337">
        <v>35.709583333333335</v>
      </c>
      <c r="N3337">
        <v>41.396388888888886</v>
      </c>
      <c r="O3337">
        <v>5.82</v>
      </c>
      <c r="Q3337">
        <v>0.27</v>
      </c>
      <c r="S3337">
        <v>0.05</v>
      </c>
      <c r="Y3337" t="s">
        <v>389</v>
      </c>
      <c r="Z3337" t="s">
        <v>423</v>
      </c>
      <c r="AA3337" t="s">
        <v>2891</v>
      </c>
      <c r="AB3337" t="str">
        <f>+LEFT(AA3337,1)</f>
        <v>F</v>
      </c>
      <c r="AC3337" s="6">
        <f>DEGREES(ACOS(SIN(Resultats!$H$11)*SIN(RADIANS(N3337))+COS(Resultats!$H$11)*COS(RADIANS(N3337))*COS(Resultats!$E$11-RADIANS(M3337))))</f>
        <v>100.89844477217216</v>
      </c>
      <c r="AD3337">
        <f>+IF(AB3337=Data!$E$18,1,0)</f>
        <v>0</v>
      </c>
      <c r="AE3337">
        <f>+IF(AC3337&lt;Data!$B$17,1,0)</f>
        <v>0</v>
      </c>
      <c r="AF3337" s="7">
        <f>+IF(AND(AD3337,AE3337),1,0)</f>
        <v>0</v>
      </c>
    </row>
    <row r="3338" spans="1:32" x14ac:dyDescent="0.2">
      <c r="A3338">
        <v>7783</v>
      </c>
      <c r="C3338">
        <v>193664</v>
      </c>
      <c r="D3338">
        <v>18796</v>
      </c>
      <c r="E3338">
        <v>20</v>
      </c>
      <c r="F3338">
        <v>17</v>
      </c>
      <c r="G3338">
        <v>31.3</v>
      </c>
      <c r="H3338" t="s">
        <v>24</v>
      </c>
      <c r="I3338">
        <v>66</v>
      </c>
      <c r="J3338">
        <v>51</v>
      </c>
      <c r="K3338">
        <v>14</v>
      </c>
      <c r="L3338">
        <v>20.292027777777779</v>
      </c>
      <c r="M3338">
        <v>304.38041666666669</v>
      </c>
      <c r="N3338">
        <v>66.853888888888889</v>
      </c>
      <c r="O3338">
        <v>5.93</v>
      </c>
      <c r="Q3338">
        <v>0.57999999999999996</v>
      </c>
      <c r="S3338">
        <v>0.06</v>
      </c>
      <c r="Y3338" t="s">
        <v>236</v>
      </c>
      <c r="Z3338" t="s">
        <v>236</v>
      </c>
      <c r="AA3338" t="s">
        <v>2834</v>
      </c>
      <c r="AB3338" t="str">
        <f>+LEFT(AA3338,1)</f>
        <v>G</v>
      </c>
      <c r="AC3338" s="6">
        <f>DEGREES(ACOS(SIN(Resultats!$H$11)*SIN(RADIANS(N3338))+COS(Resultats!$H$11)*COS(RADIANS(N3338))*COS(Resultats!$E$11-RADIANS(M3338))))</f>
        <v>100.91641250208373</v>
      </c>
      <c r="AD3338">
        <f>+IF(AB3338=Data!$E$18,1,0)</f>
        <v>0</v>
      </c>
      <c r="AE3338">
        <f>+IF(AC3338&lt;Data!$B$17,1,0)</f>
        <v>0</v>
      </c>
      <c r="AF3338" s="7">
        <f>+IF(AND(AD3338,AE3338),1,0)</f>
        <v>0</v>
      </c>
    </row>
    <row r="3339" spans="1:32" x14ac:dyDescent="0.2">
      <c r="A3339">
        <v>8687</v>
      </c>
      <c r="C3339">
        <v>216172</v>
      </c>
      <c r="D3339">
        <v>20259</v>
      </c>
      <c r="E3339">
        <v>22</v>
      </c>
      <c r="F3339">
        <v>49</v>
      </c>
      <c r="G3339">
        <v>0.7</v>
      </c>
      <c r="H3339" t="s">
        <v>24</v>
      </c>
      <c r="I3339">
        <v>68</v>
      </c>
      <c r="J3339">
        <v>34</v>
      </c>
      <c r="K3339">
        <v>13</v>
      </c>
      <c r="L3339">
        <v>22.816861111111113</v>
      </c>
      <c r="M3339">
        <v>342.25291666666669</v>
      </c>
      <c r="N3339">
        <v>68.570277777777775</v>
      </c>
      <c r="O3339">
        <v>6.19</v>
      </c>
      <c r="P3339" t="s">
        <v>103</v>
      </c>
      <c r="Y3339" t="s">
        <v>430</v>
      </c>
      <c r="Z3339" t="s">
        <v>430</v>
      </c>
      <c r="AA3339" t="s">
        <v>2154</v>
      </c>
      <c r="AB3339" t="str">
        <f>+LEFT(AA3339,1)</f>
        <v>F</v>
      </c>
      <c r="AC3339" s="6">
        <f>DEGREES(ACOS(SIN(Resultats!$H$11)*SIN(RADIANS(N3339))+COS(Resultats!$H$11)*COS(RADIANS(N3339))*COS(Resultats!$E$11-RADIANS(M3339))))</f>
        <v>100.95100359065059</v>
      </c>
      <c r="AD3339">
        <f>+IF(AB3339=Data!$E$18,1,0)</f>
        <v>0</v>
      </c>
      <c r="AE3339">
        <f>+IF(AC3339&lt;Data!$B$17,1,0)</f>
        <v>0</v>
      </c>
      <c r="AF3339" s="7">
        <f>+IF(AND(AD3339,AE3339),1,0)</f>
        <v>0</v>
      </c>
    </row>
    <row r="3340" spans="1:32" x14ac:dyDescent="0.2">
      <c r="A3340">
        <v>758</v>
      </c>
      <c r="C3340">
        <v>16210</v>
      </c>
      <c r="E3340">
        <v>2</v>
      </c>
      <c r="F3340">
        <v>37</v>
      </c>
      <c r="G3340">
        <v>2.5</v>
      </c>
      <c r="H3340" t="s">
        <v>24</v>
      </c>
      <c r="I3340">
        <v>34</v>
      </c>
      <c r="J3340">
        <v>15</v>
      </c>
      <c r="K3340">
        <v>50</v>
      </c>
      <c r="L3340">
        <v>2.6173611111111112</v>
      </c>
      <c r="M3340">
        <v>39.260416666666671</v>
      </c>
      <c r="N3340">
        <v>34.263888888888886</v>
      </c>
      <c r="O3340">
        <v>5.3</v>
      </c>
      <c r="Q3340">
        <v>1.55</v>
      </c>
      <c r="S3340">
        <v>0.84</v>
      </c>
      <c r="Y3340" t="s">
        <v>2847</v>
      </c>
      <c r="Z3340" t="s">
        <v>164</v>
      </c>
      <c r="AA3340" t="s">
        <v>15429</v>
      </c>
      <c r="AB3340" t="str">
        <f>+LEFT(AA3340,1)</f>
        <v>M</v>
      </c>
      <c r="AC3340" s="6">
        <f>DEGREES(ACOS(SIN(Resultats!$H$11)*SIN(RADIANS(N3340))+COS(Resultats!$H$11)*COS(RADIANS(N3340))*COS(Resultats!$E$11-RADIANS(M3340))))</f>
        <v>100.9792459775108</v>
      </c>
      <c r="AD3340">
        <f>+IF(AB3340=Data!$E$18,1,0)</f>
        <v>0</v>
      </c>
      <c r="AE3340">
        <f>+IF(AC3340&lt;Data!$B$17,1,0)</f>
        <v>0</v>
      </c>
      <c r="AF3340" s="7">
        <f>+IF(AND(AD3340,AE3340),1,0)</f>
        <v>0</v>
      </c>
    </row>
    <row r="3341" spans="1:32" x14ac:dyDescent="0.2">
      <c r="A3341">
        <v>8113</v>
      </c>
      <c r="C3341">
        <v>202012</v>
      </c>
      <c r="D3341">
        <v>19229</v>
      </c>
      <c r="E3341">
        <v>21</v>
      </c>
      <c r="F3341">
        <v>9</v>
      </c>
      <c r="G3341">
        <v>32</v>
      </c>
      <c r="H3341" t="s">
        <v>24</v>
      </c>
      <c r="I3341">
        <v>68</v>
      </c>
      <c r="J3341">
        <v>29</v>
      </c>
      <c r="K3341">
        <v>25</v>
      </c>
      <c r="L3341">
        <v>21.158888888888889</v>
      </c>
      <c r="M3341">
        <v>317.38333333333333</v>
      </c>
      <c r="N3341">
        <v>68.490277777777777</v>
      </c>
      <c r="O3341">
        <v>7.33</v>
      </c>
      <c r="Q3341">
        <v>1.49</v>
      </c>
      <c r="S3341">
        <v>0.33</v>
      </c>
      <c r="Y3341" t="s">
        <v>2936</v>
      </c>
      <c r="Z3341" t="s">
        <v>6230</v>
      </c>
      <c r="AA3341" t="s">
        <v>15436</v>
      </c>
      <c r="AB3341" t="str">
        <f>+LEFT(AA3341,1)</f>
        <v>M</v>
      </c>
      <c r="AC3341" s="6">
        <f>DEGREES(ACOS(SIN(Resultats!$H$11)*SIN(RADIANS(N3341))+COS(Resultats!$H$11)*COS(RADIANS(N3341))*COS(Resultats!$E$11-RADIANS(M3341))))</f>
        <v>101.00035609823144</v>
      </c>
      <c r="AD3341">
        <f>+IF(AB3341=Data!$E$18,1,0)</f>
        <v>0</v>
      </c>
      <c r="AE3341">
        <f>+IF(AC3341&lt;Data!$B$17,1,0)</f>
        <v>0</v>
      </c>
      <c r="AF3341" s="7">
        <f>+IF(AND(AD3341,AE3341),1,0)</f>
        <v>0</v>
      </c>
    </row>
    <row r="3342" spans="1:32" x14ac:dyDescent="0.2">
      <c r="A3342">
        <v>942</v>
      </c>
      <c r="C3342">
        <v>19525</v>
      </c>
      <c r="D3342">
        <v>111002</v>
      </c>
      <c r="E3342">
        <v>3</v>
      </c>
      <c r="F3342">
        <v>8</v>
      </c>
      <c r="G3342">
        <v>38.700000000000003</v>
      </c>
      <c r="H3342" t="s">
        <v>24</v>
      </c>
      <c r="I3342">
        <v>8</v>
      </c>
      <c r="J3342">
        <v>28</v>
      </c>
      <c r="K3342">
        <v>15</v>
      </c>
      <c r="L3342">
        <v>3.1440833333333331</v>
      </c>
      <c r="M3342">
        <v>47.161250000000003</v>
      </c>
      <c r="N3342">
        <v>8.4708333333333332</v>
      </c>
      <c r="O3342">
        <v>6.28</v>
      </c>
      <c r="Q3342">
        <v>1.06</v>
      </c>
      <c r="S3342">
        <v>0.88</v>
      </c>
      <c r="Y3342" t="s">
        <v>60</v>
      </c>
      <c r="Z3342" t="s">
        <v>60</v>
      </c>
      <c r="AA3342" t="s">
        <v>28</v>
      </c>
      <c r="AB3342" t="str">
        <f>+LEFT(AA3342,1)</f>
        <v>G</v>
      </c>
      <c r="AC3342" s="6">
        <f>DEGREES(ACOS(SIN(Resultats!$H$11)*SIN(RADIANS(N3342))+COS(Resultats!$H$11)*COS(RADIANS(N3342))*COS(Resultats!$E$11-RADIANS(M3342))))</f>
        <v>101.00329613433469</v>
      </c>
      <c r="AD3342">
        <f>+IF(AB3342=Data!$E$18,1,0)</f>
        <v>0</v>
      </c>
      <c r="AE3342">
        <f>+IF(AC3342&lt;Data!$B$17,1,0)</f>
        <v>0</v>
      </c>
      <c r="AF3342" s="7">
        <f>+IF(AND(AD3342,AE3342),1,0)</f>
        <v>0</v>
      </c>
    </row>
    <row r="3343" spans="1:32" x14ac:dyDescent="0.2">
      <c r="A3343">
        <v>6250</v>
      </c>
      <c r="B3343" t="s">
        <v>4728</v>
      </c>
      <c r="C3343">
        <v>151956</v>
      </c>
      <c r="D3343">
        <v>121895</v>
      </c>
      <c r="E3343">
        <v>16</v>
      </c>
      <c r="F3343">
        <v>50</v>
      </c>
      <c r="G3343">
        <v>19.399999999999999</v>
      </c>
      <c r="H3343" t="s">
        <v>24</v>
      </c>
      <c r="I3343">
        <v>7</v>
      </c>
      <c r="J3343">
        <v>14</v>
      </c>
      <c r="K3343">
        <v>52</v>
      </c>
      <c r="L3343">
        <v>16.83872222222222</v>
      </c>
      <c r="M3343">
        <v>252.58083333333329</v>
      </c>
      <c r="N3343">
        <v>7.2477777777777774</v>
      </c>
      <c r="O3343">
        <v>5.49</v>
      </c>
      <c r="Q3343">
        <v>0.1</v>
      </c>
      <c r="S3343">
        <v>0.11</v>
      </c>
      <c r="U3343">
        <v>0.05</v>
      </c>
      <c r="Y3343" t="s">
        <v>383</v>
      </c>
      <c r="Z3343" t="s">
        <v>383</v>
      </c>
      <c r="AA3343" t="s">
        <v>1740</v>
      </c>
      <c r="AB3343" t="str">
        <f>+LEFT(AA3343,1)</f>
        <v>A</v>
      </c>
      <c r="AC3343" s="6">
        <f>DEGREES(ACOS(SIN(Resultats!$H$11)*SIN(RADIANS(N3343))+COS(Resultats!$H$11)*COS(RADIANS(N3343))*COS(Resultats!$E$11-RADIANS(M3343))))</f>
        <v>101.00450332503632</v>
      </c>
      <c r="AD3343">
        <f>+IF(AB3343=Data!$E$18,1,0)</f>
        <v>1</v>
      </c>
      <c r="AE3343">
        <f>+IF(AC3343&lt;Data!$B$17,1,0)</f>
        <v>0</v>
      </c>
      <c r="AF3343" s="7">
        <f>+IF(AND(AD3343,AE3343),1,0)</f>
        <v>0</v>
      </c>
    </row>
    <row r="3344" spans="1:32" x14ac:dyDescent="0.2">
      <c r="A3344">
        <v>6224</v>
      </c>
      <c r="B3344" t="s">
        <v>4707</v>
      </c>
      <c r="C3344">
        <v>151133</v>
      </c>
      <c r="D3344">
        <v>121834</v>
      </c>
      <c r="E3344">
        <v>16</v>
      </c>
      <c r="F3344">
        <v>45</v>
      </c>
      <c r="G3344">
        <v>29.7</v>
      </c>
      <c r="H3344" t="s">
        <v>24</v>
      </c>
      <c r="I3344">
        <v>1</v>
      </c>
      <c r="J3344">
        <v>1</v>
      </c>
      <c r="K3344">
        <v>13</v>
      </c>
      <c r="L3344">
        <v>16.75825</v>
      </c>
      <c r="M3344">
        <v>251.37375</v>
      </c>
      <c r="N3344">
        <v>1.0202777777777776</v>
      </c>
      <c r="O3344">
        <v>6.03</v>
      </c>
      <c r="Q3344">
        <v>-0.02</v>
      </c>
      <c r="S3344">
        <v>-0.14000000000000001</v>
      </c>
      <c r="Y3344" t="s">
        <v>243</v>
      </c>
      <c r="Z3344" t="s">
        <v>5682</v>
      </c>
      <c r="AA3344" t="s">
        <v>5040</v>
      </c>
      <c r="AB3344" t="str">
        <f>+LEFT(AA3344,1)</f>
        <v>B</v>
      </c>
      <c r="AC3344" s="6">
        <f>DEGREES(ACOS(SIN(Resultats!$H$11)*SIN(RADIANS(N3344))+COS(Resultats!$H$11)*COS(RADIANS(N3344))*COS(Resultats!$E$11-RADIANS(M3344))))</f>
        <v>101.0163646426311</v>
      </c>
      <c r="AD3344">
        <f>+IF(AB3344=Data!$E$18,1,0)</f>
        <v>0</v>
      </c>
      <c r="AE3344">
        <f>+IF(AC3344&lt;Data!$B$17,1,0)</f>
        <v>0</v>
      </c>
      <c r="AF3344" s="7">
        <f>+IF(AND(AD3344,AE3344),1,0)</f>
        <v>0</v>
      </c>
    </row>
    <row r="3345" spans="1:32" x14ac:dyDescent="0.2">
      <c r="A3345">
        <v>6674</v>
      </c>
      <c r="C3345">
        <v>163075</v>
      </c>
      <c r="D3345">
        <v>47023</v>
      </c>
      <c r="E3345">
        <v>17</v>
      </c>
      <c r="F3345">
        <v>52</v>
      </c>
      <c r="G3345">
        <v>1</v>
      </c>
      <c r="H3345" t="s">
        <v>24</v>
      </c>
      <c r="I3345">
        <v>46</v>
      </c>
      <c r="J3345">
        <v>38</v>
      </c>
      <c r="K3345">
        <v>36</v>
      </c>
      <c r="L3345">
        <v>17.866944444444446</v>
      </c>
      <c r="M3345">
        <v>268.00416666666666</v>
      </c>
      <c r="N3345">
        <v>46.643333333333331</v>
      </c>
      <c r="O3345">
        <v>6.38</v>
      </c>
      <c r="Q3345">
        <v>1.0900000000000001</v>
      </c>
      <c r="S3345">
        <v>0.77</v>
      </c>
      <c r="Y3345" t="s">
        <v>54</v>
      </c>
      <c r="Z3345" t="s">
        <v>54</v>
      </c>
      <c r="AA3345" t="s">
        <v>197</v>
      </c>
      <c r="AB3345" t="str">
        <f>+LEFT(AA3345,1)</f>
        <v>K</v>
      </c>
      <c r="AC3345" s="6">
        <f>DEGREES(ACOS(SIN(Resultats!$H$11)*SIN(RADIANS(N3345))+COS(Resultats!$H$11)*COS(RADIANS(N3345))*COS(Resultats!$E$11-RADIANS(M3345))))</f>
        <v>101.02271831492273</v>
      </c>
      <c r="AD3345">
        <f>+IF(AB3345=Data!$E$18,1,0)</f>
        <v>0</v>
      </c>
      <c r="AE3345">
        <f>+IF(AC3345&lt;Data!$B$17,1,0)</f>
        <v>0</v>
      </c>
      <c r="AF3345" s="7">
        <f>+IF(AND(AD3345,AE3345),1,0)</f>
        <v>0</v>
      </c>
    </row>
    <row r="3346" spans="1:32" x14ac:dyDescent="0.2">
      <c r="A3346">
        <v>7125</v>
      </c>
      <c r="B3346" t="s">
        <v>4416</v>
      </c>
      <c r="C3346">
        <v>175306</v>
      </c>
      <c r="D3346">
        <v>31218</v>
      </c>
      <c r="E3346">
        <v>18</v>
      </c>
      <c r="F3346">
        <v>51</v>
      </c>
      <c r="G3346">
        <v>12.1</v>
      </c>
      <c r="H3346" t="s">
        <v>24</v>
      </c>
      <c r="I3346">
        <v>59</v>
      </c>
      <c r="J3346">
        <v>23</v>
      </c>
      <c r="K3346">
        <v>18</v>
      </c>
      <c r="L3346">
        <v>18.853361111111113</v>
      </c>
      <c r="M3346">
        <v>282.80041666666671</v>
      </c>
      <c r="N3346">
        <v>59.388333333333335</v>
      </c>
      <c r="O3346">
        <v>4.66</v>
      </c>
      <c r="Q3346">
        <v>1.19</v>
      </c>
      <c r="S3346">
        <v>1.04</v>
      </c>
      <c r="U3346">
        <v>0.64</v>
      </c>
      <c r="Y3346" t="s">
        <v>4418</v>
      </c>
      <c r="Z3346" t="s">
        <v>60</v>
      </c>
      <c r="AA3346" t="s">
        <v>28</v>
      </c>
      <c r="AB3346" t="str">
        <f>+LEFT(AA3346,1)</f>
        <v>G</v>
      </c>
      <c r="AC3346" s="6">
        <f>DEGREES(ACOS(SIN(Resultats!$H$11)*SIN(RADIANS(N3346))+COS(Resultats!$H$11)*COS(RADIANS(N3346))*COS(Resultats!$E$11-RADIANS(M3346))))</f>
        <v>101.02754991986841</v>
      </c>
      <c r="AD3346">
        <f>+IF(AB3346=Data!$E$18,1,0)</f>
        <v>0</v>
      </c>
      <c r="AE3346">
        <f>+IF(AC3346&lt;Data!$B$17,1,0)</f>
        <v>0</v>
      </c>
      <c r="AF3346" s="7">
        <f>+IF(AND(AD3346,AE3346),1,0)</f>
        <v>0</v>
      </c>
    </row>
    <row r="3347" spans="1:32" x14ac:dyDescent="0.2">
      <c r="A3347">
        <v>750</v>
      </c>
      <c r="B3347" t="s">
        <v>2841</v>
      </c>
      <c r="C3347">
        <v>16058</v>
      </c>
      <c r="D3347">
        <v>55687</v>
      </c>
      <c r="E3347">
        <v>2</v>
      </c>
      <c r="F3347">
        <v>35</v>
      </c>
      <c r="G3347">
        <v>46.8</v>
      </c>
      <c r="H3347" t="s">
        <v>24</v>
      </c>
      <c r="I3347">
        <v>34</v>
      </c>
      <c r="J3347">
        <v>41</v>
      </c>
      <c r="K3347">
        <v>15</v>
      </c>
      <c r="L3347">
        <v>2.5963333333333334</v>
      </c>
      <c r="M3347">
        <v>38.945</v>
      </c>
      <c r="N3347">
        <v>34.6875</v>
      </c>
      <c r="O3347">
        <v>5.35</v>
      </c>
      <c r="Q3347">
        <v>1.66</v>
      </c>
      <c r="S3347">
        <v>1.93</v>
      </c>
      <c r="U3347">
        <v>1</v>
      </c>
      <c r="V3347" t="s">
        <v>93</v>
      </c>
      <c r="Y3347" t="s">
        <v>2842</v>
      </c>
      <c r="Z3347" t="s">
        <v>98</v>
      </c>
      <c r="AA3347" t="s">
        <v>15419</v>
      </c>
      <c r="AB3347" t="str">
        <f>+LEFT(AA3347,1)</f>
        <v>M</v>
      </c>
      <c r="AC3347" s="6">
        <f>DEGREES(ACOS(SIN(Resultats!$H$11)*SIN(RADIANS(N3347))+COS(Resultats!$H$11)*COS(RADIANS(N3347))*COS(Resultats!$E$11-RADIANS(M3347))))</f>
        <v>101.07537309730351</v>
      </c>
      <c r="AD3347">
        <f>+IF(AB3347=Data!$E$18,1,0)</f>
        <v>0</v>
      </c>
      <c r="AE3347">
        <f>+IF(AC3347&lt;Data!$B$17,1,0)</f>
        <v>0</v>
      </c>
      <c r="AF3347" s="7">
        <f>+IF(AND(AD3347,AE3347),1,0)</f>
        <v>0</v>
      </c>
    </row>
    <row r="3348" spans="1:32" x14ac:dyDescent="0.2">
      <c r="A3348">
        <v>470</v>
      </c>
      <c r="C3348">
        <v>10110</v>
      </c>
      <c r="D3348">
        <v>22493</v>
      </c>
      <c r="E3348">
        <v>1</v>
      </c>
      <c r="F3348">
        <v>40</v>
      </c>
      <c r="G3348">
        <v>13.1</v>
      </c>
      <c r="H3348" t="s">
        <v>24</v>
      </c>
      <c r="I3348">
        <v>53</v>
      </c>
      <c r="J3348">
        <v>52</v>
      </c>
      <c r="K3348">
        <v>6</v>
      </c>
      <c r="L3348">
        <v>1.6703055555555555</v>
      </c>
      <c r="M3348">
        <v>25.054583333333333</v>
      </c>
      <c r="N3348">
        <v>53.868333333333332</v>
      </c>
      <c r="O3348">
        <v>6.39</v>
      </c>
      <c r="Q3348">
        <v>1.61</v>
      </c>
      <c r="S3348">
        <v>1.98</v>
      </c>
      <c r="Y3348" t="s">
        <v>77</v>
      </c>
      <c r="Z3348" t="s">
        <v>77</v>
      </c>
      <c r="AA3348" t="s">
        <v>104</v>
      </c>
      <c r="AB3348" t="str">
        <f>+LEFT(AA3348,1)</f>
        <v>K</v>
      </c>
      <c r="AC3348" s="6">
        <f>DEGREES(ACOS(SIN(Resultats!$H$11)*SIN(RADIANS(N3348))+COS(Resultats!$H$11)*COS(RADIANS(N3348))*COS(Resultats!$E$11-RADIANS(M3348))))</f>
        <v>101.09080210434404</v>
      </c>
      <c r="AD3348">
        <f>+IF(AB3348=Data!$E$18,1,0)</f>
        <v>0</v>
      </c>
      <c r="AE3348">
        <f>+IF(AC3348&lt;Data!$B$17,1,0)</f>
        <v>0</v>
      </c>
      <c r="AF3348" s="7">
        <f>+IF(AND(AD3348,AE3348),1,0)</f>
        <v>0</v>
      </c>
    </row>
    <row r="3349" spans="1:32" x14ac:dyDescent="0.2">
      <c r="A3349">
        <v>6790</v>
      </c>
      <c r="C3349">
        <v>166207</v>
      </c>
      <c r="D3349">
        <v>30751</v>
      </c>
      <c r="E3349">
        <v>18</v>
      </c>
      <c r="F3349">
        <v>6</v>
      </c>
      <c r="G3349">
        <v>53.5</v>
      </c>
      <c r="H3349" t="s">
        <v>24</v>
      </c>
      <c r="I3349">
        <v>50</v>
      </c>
      <c r="J3349">
        <v>49</v>
      </c>
      <c r="K3349">
        <v>22</v>
      </c>
      <c r="L3349">
        <v>18.114861111111111</v>
      </c>
      <c r="M3349">
        <v>271.72291666666666</v>
      </c>
      <c r="N3349">
        <v>50.82277777777778</v>
      </c>
      <c r="O3349">
        <v>6.29</v>
      </c>
      <c r="Q3349">
        <v>1.04</v>
      </c>
      <c r="S3349">
        <v>0.96</v>
      </c>
      <c r="U3349">
        <v>0.52</v>
      </c>
      <c r="Y3349" t="s">
        <v>54</v>
      </c>
      <c r="Z3349" t="s">
        <v>54</v>
      </c>
      <c r="AA3349" t="s">
        <v>197</v>
      </c>
      <c r="AB3349" t="str">
        <f>+LEFT(AA3349,1)</f>
        <v>K</v>
      </c>
      <c r="AC3349" s="6">
        <f>DEGREES(ACOS(SIN(Resultats!$H$11)*SIN(RADIANS(N3349))+COS(Resultats!$H$11)*COS(RADIANS(N3349))*COS(Resultats!$E$11-RADIANS(M3349))))</f>
        <v>101.09923373708276</v>
      </c>
      <c r="AD3349">
        <f>+IF(AB3349=Data!$E$18,1,0)</f>
        <v>0</v>
      </c>
      <c r="AE3349">
        <f>+IF(AC3349&lt;Data!$B$17,1,0)</f>
        <v>0</v>
      </c>
      <c r="AF3349" s="7">
        <f>+IF(AND(AD3349,AE3349),1,0)</f>
        <v>0</v>
      </c>
    </row>
    <row r="3350" spans="1:32" x14ac:dyDescent="0.2">
      <c r="A3350">
        <v>6458</v>
      </c>
      <c r="B3350" t="s">
        <v>4853</v>
      </c>
      <c r="C3350">
        <v>157214</v>
      </c>
      <c r="D3350">
        <v>65963</v>
      </c>
      <c r="E3350">
        <v>17</v>
      </c>
      <c r="F3350">
        <v>20</v>
      </c>
      <c r="G3350">
        <v>39.6</v>
      </c>
      <c r="H3350" t="s">
        <v>24</v>
      </c>
      <c r="I3350">
        <v>32</v>
      </c>
      <c r="J3350">
        <v>28</v>
      </c>
      <c r="K3350">
        <v>4</v>
      </c>
      <c r="L3350">
        <v>17.344333333333331</v>
      </c>
      <c r="M3350">
        <v>260.16500000000002</v>
      </c>
      <c r="N3350">
        <v>32.467777777777776</v>
      </c>
      <c r="O3350">
        <v>5.39</v>
      </c>
      <c r="Q3350">
        <v>0.62</v>
      </c>
      <c r="S3350">
        <v>7.0000000000000007E-2</v>
      </c>
      <c r="U3350">
        <v>0.35</v>
      </c>
      <c r="Y3350" t="s">
        <v>124</v>
      </c>
      <c r="Z3350" t="s">
        <v>124</v>
      </c>
      <c r="AA3350" t="s">
        <v>3095</v>
      </c>
      <c r="AB3350" t="str">
        <f>+LEFT(AA3350,1)</f>
        <v>G</v>
      </c>
      <c r="AC3350" s="6">
        <f>DEGREES(ACOS(SIN(Resultats!$H$11)*SIN(RADIANS(N3350))+COS(Resultats!$H$11)*COS(RADIANS(N3350))*COS(Resultats!$E$11-RADIANS(M3350))))</f>
        <v>101.13987419328795</v>
      </c>
      <c r="AD3350">
        <f>+IF(AB3350=Data!$E$18,1,0)</f>
        <v>0</v>
      </c>
      <c r="AE3350">
        <f>+IF(AC3350&lt;Data!$B$17,1,0)</f>
        <v>0</v>
      </c>
      <c r="AF3350" s="7">
        <f>+IF(AND(AD3350,AE3350),1,0)</f>
        <v>0</v>
      </c>
    </row>
    <row r="3351" spans="1:32" x14ac:dyDescent="0.2">
      <c r="A3351">
        <v>568</v>
      </c>
      <c r="B3351" t="s">
        <v>598</v>
      </c>
      <c r="C3351">
        <v>11949</v>
      </c>
      <c r="D3351">
        <v>37665</v>
      </c>
      <c r="E3351">
        <v>1</v>
      </c>
      <c r="F3351">
        <v>58</v>
      </c>
      <c r="G3351">
        <v>33.6</v>
      </c>
      <c r="H3351" t="s">
        <v>24</v>
      </c>
      <c r="I3351">
        <v>49</v>
      </c>
      <c r="J3351">
        <v>12</v>
      </c>
      <c r="K3351">
        <v>15</v>
      </c>
      <c r="L3351">
        <v>1.9760000000000002</v>
      </c>
      <c r="M3351">
        <v>29.64</v>
      </c>
      <c r="N3351">
        <v>49.204166666666673</v>
      </c>
      <c r="O3351">
        <v>5.69</v>
      </c>
      <c r="Q3351">
        <v>1.01</v>
      </c>
      <c r="Y3351" t="s">
        <v>72</v>
      </c>
      <c r="Z3351" t="s">
        <v>72</v>
      </c>
      <c r="AA3351" t="s">
        <v>197</v>
      </c>
      <c r="AB3351" t="str">
        <f>+LEFT(AA3351,1)</f>
        <v>K</v>
      </c>
      <c r="AC3351" s="6">
        <f>DEGREES(ACOS(SIN(Resultats!$H$11)*SIN(RADIANS(N3351))+COS(Resultats!$H$11)*COS(RADIANS(N3351))*COS(Resultats!$E$11-RADIANS(M3351))))</f>
        <v>101.1720327884499</v>
      </c>
      <c r="AD3351">
        <f>+IF(AB3351=Data!$E$18,1,0)</f>
        <v>0</v>
      </c>
      <c r="AE3351">
        <f>+IF(AC3351&lt;Data!$B$17,1,0)</f>
        <v>0</v>
      </c>
      <c r="AF3351" s="7">
        <f>+IF(AND(AD3351,AE3351),1,0)</f>
        <v>0</v>
      </c>
    </row>
    <row r="3352" spans="1:32" x14ac:dyDescent="0.2">
      <c r="A3352">
        <v>264</v>
      </c>
      <c r="B3352" t="s">
        <v>329</v>
      </c>
      <c r="C3352">
        <v>5394</v>
      </c>
      <c r="D3352">
        <v>11482</v>
      </c>
      <c r="E3352">
        <v>0</v>
      </c>
      <c r="F3352">
        <v>56</v>
      </c>
      <c r="G3352">
        <v>42.5</v>
      </c>
      <c r="H3352" t="s">
        <v>24</v>
      </c>
      <c r="I3352">
        <v>60</v>
      </c>
      <c r="J3352">
        <v>43</v>
      </c>
      <c r="K3352">
        <v>0</v>
      </c>
      <c r="L3352">
        <v>0.94513888888888886</v>
      </c>
      <c r="M3352">
        <v>14.177083333333332</v>
      </c>
      <c r="N3352">
        <v>60.716666666666669</v>
      </c>
      <c r="O3352">
        <v>2.4700000000000002</v>
      </c>
      <c r="Q3352">
        <v>-0.15</v>
      </c>
      <c r="S3352">
        <v>-1.08</v>
      </c>
      <c r="U3352">
        <v>-0.08</v>
      </c>
      <c r="Y3352" t="s">
        <v>331</v>
      </c>
      <c r="Z3352" t="s">
        <v>331</v>
      </c>
      <c r="AA3352" t="s">
        <v>15431</v>
      </c>
      <c r="AB3352" t="str">
        <f>+LEFT(AA3352,1)</f>
        <v>B</v>
      </c>
      <c r="AC3352" s="6">
        <f>DEGREES(ACOS(SIN(Resultats!$H$11)*SIN(RADIANS(N3352))+COS(Resultats!$H$11)*COS(RADIANS(N3352))*COS(Resultats!$E$11-RADIANS(M3352))))</f>
        <v>101.18693110498081</v>
      </c>
      <c r="AD3352">
        <f>+IF(AB3352=Data!$E$18,1,0)</f>
        <v>0</v>
      </c>
      <c r="AE3352">
        <f>+IF(AC3352&lt;Data!$B$17,1,0)</f>
        <v>0</v>
      </c>
      <c r="AF3352" s="7">
        <f>+IF(AND(AD3352,AE3352),1,0)</f>
        <v>0</v>
      </c>
    </row>
    <row r="3353" spans="1:32" x14ac:dyDescent="0.2">
      <c r="A3353">
        <v>244</v>
      </c>
      <c r="C3353">
        <v>5015</v>
      </c>
      <c r="D3353">
        <v>11444</v>
      </c>
      <c r="E3353">
        <v>0</v>
      </c>
      <c r="F3353">
        <v>53</v>
      </c>
      <c r="G3353">
        <v>4.0999999999999996</v>
      </c>
      <c r="H3353" t="s">
        <v>24</v>
      </c>
      <c r="I3353">
        <v>61</v>
      </c>
      <c r="J3353">
        <v>7</v>
      </c>
      <c r="K3353">
        <v>27</v>
      </c>
      <c r="L3353">
        <v>0.88447222222222222</v>
      </c>
      <c r="M3353">
        <v>13.267083333333334</v>
      </c>
      <c r="N3353">
        <v>61.124166666666667</v>
      </c>
      <c r="O3353">
        <v>4.82</v>
      </c>
      <c r="Q3353">
        <v>0.53</v>
      </c>
      <c r="S3353">
        <v>0.12</v>
      </c>
      <c r="U3353">
        <v>0.3</v>
      </c>
      <c r="Y3353" t="s">
        <v>199</v>
      </c>
      <c r="Z3353" t="s">
        <v>199</v>
      </c>
      <c r="AA3353" t="s">
        <v>15414</v>
      </c>
      <c r="AB3353" t="str">
        <f>+LEFT(AA3353,1)</f>
        <v>F</v>
      </c>
      <c r="AC3353" s="6">
        <f>DEGREES(ACOS(SIN(Resultats!$H$11)*SIN(RADIANS(N3353))+COS(Resultats!$H$11)*COS(RADIANS(N3353))*COS(Resultats!$E$11-RADIANS(M3353))))</f>
        <v>101.20037510156384</v>
      </c>
      <c r="AD3353">
        <f>+IF(AB3353=Data!$E$18,1,0)</f>
        <v>0</v>
      </c>
      <c r="AE3353">
        <f>+IF(AC3353&lt;Data!$B$17,1,0)</f>
        <v>0</v>
      </c>
      <c r="AF3353" s="7">
        <f>+IF(AND(AD3353,AE3353),1,0)</f>
        <v>0</v>
      </c>
    </row>
    <row r="3354" spans="1:32" x14ac:dyDescent="0.2">
      <c r="A3354">
        <v>6232</v>
      </c>
      <c r="B3354" t="s">
        <v>4712</v>
      </c>
      <c r="C3354">
        <v>151431</v>
      </c>
      <c r="D3354">
        <v>121859</v>
      </c>
      <c r="E3354">
        <v>16</v>
      </c>
      <c r="F3354">
        <v>47</v>
      </c>
      <c r="G3354">
        <v>9.8000000000000007</v>
      </c>
      <c r="H3354" t="s">
        <v>24</v>
      </c>
      <c r="I3354">
        <v>2</v>
      </c>
      <c r="J3354">
        <v>3</v>
      </c>
      <c r="K3354">
        <v>52</v>
      </c>
      <c r="L3354">
        <v>16.786055555555556</v>
      </c>
      <c r="M3354">
        <v>251.79083333333335</v>
      </c>
      <c r="N3354">
        <v>2.0644444444444443</v>
      </c>
      <c r="O3354">
        <v>6.1</v>
      </c>
      <c r="Q3354">
        <v>0.14000000000000001</v>
      </c>
      <c r="S3354">
        <v>0.14000000000000001</v>
      </c>
      <c r="Y3354" t="s">
        <v>298</v>
      </c>
      <c r="Z3354" t="s">
        <v>298</v>
      </c>
      <c r="AA3354" t="s">
        <v>1740</v>
      </c>
      <c r="AB3354" t="str">
        <f>+LEFT(AA3354,1)</f>
        <v>A</v>
      </c>
      <c r="AC3354" s="6">
        <f>DEGREES(ACOS(SIN(Resultats!$H$11)*SIN(RADIANS(N3354))+COS(Resultats!$H$11)*COS(RADIANS(N3354))*COS(Resultats!$E$11-RADIANS(M3354))))</f>
        <v>101.23590436432359</v>
      </c>
      <c r="AD3354">
        <f>+IF(AB3354=Data!$E$18,1,0)</f>
        <v>1</v>
      </c>
      <c r="AE3354">
        <f>+IF(AC3354&lt;Data!$B$17,1,0)</f>
        <v>0</v>
      </c>
      <c r="AF3354" s="7">
        <f>+IF(AND(AD3354,AE3354),1,0)</f>
        <v>0</v>
      </c>
    </row>
    <row r="3355" spans="1:32" x14ac:dyDescent="0.2">
      <c r="A3355">
        <v>536</v>
      </c>
      <c r="B3355" t="s">
        <v>566</v>
      </c>
      <c r="C3355">
        <v>11291</v>
      </c>
      <c r="D3355">
        <v>22696</v>
      </c>
      <c r="E3355">
        <v>1</v>
      </c>
      <c r="F3355">
        <v>52</v>
      </c>
      <c r="G3355">
        <v>9.4</v>
      </c>
      <c r="H3355" t="s">
        <v>24</v>
      </c>
      <c r="I3355">
        <v>50</v>
      </c>
      <c r="J3355">
        <v>47</v>
      </c>
      <c r="K3355">
        <v>34</v>
      </c>
      <c r="L3355">
        <v>1.8692777777777778</v>
      </c>
      <c r="M3355">
        <v>28.039166666666667</v>
      </c>
      <c r="N3355">
        <v>50.792777777777779</v>
      </c>
      <c r="O3355">
        <v>5.79</v>
      </c>
      <c r="Q3355">
        <v>-7.0000000000000007E-2</v>
      </c>
      <c r="S3355">
        <v>-0.3</v>
      </c>
      <c r="Y3355" t="s">
        <v>567</v>
      </c>
      <c r="Z3355" t="s">
        <v>39</v>
      </c>
      <c r="AA3355" t="s">
        <v>5040</v>
      </c>
      <c r="AB3355" t="str">
        <f>+LEFT(AA3355,1)</f>
        <v>B</v>
      </c>
      <c r="AC3355" s="6">
        <f>DEGREES(ACOS(SIN(Resultats!$H$11)*SIN(RADIANS(N3355))+COS(Resultats!$H$11)*COS(RADIANS(N3355))*COS(Resultats!$E$11-RADIANS(M3355))))</f>
        <v>101.24311105754124</v>
      </c>
      <c r="AD3355">
        <f>+IF(AB3355=Data!$E$18,1,0)</f>
        <v>0</v>
      </c>
      <c r="AE3355">
        <f>+IF(AC3355&lt;Data!$B$17,1,0)</f>
        <v>0</v>
      </c>
      <c r="AF3355" s="7">
        <f>+IF(AND(AD3355,AE3355),1,0)</f>
        <v>0</v>
      </c>
    </row>
    <row r="3356" spans="1:32" x14ac:dyDescent="0.2">
      <c r="A3356">
        <v>6364</v>
      </c>
      <c r="C3356">
        <v>154733</v>
      </c>
      <c r="D3356">
        <v>84835</v>
      </c>
      <c r="E3356">
        <v>17</v>
      </c>
      <c r="F3356">
        <v>6</v>
      </c>
      <c r="G3356">
        <v>18.100000000000001</v>
      </c>
      <c r="H3356" t="s">
        <v>24</v>
      </c>
      <c r="I3356">
        <v>22</v>
      </c>
      <c r="J3356">
        <v>5</v>
      </c>
      <c r="K3356">
        <v>3</v>
      </c>
      <c r="L3356">
        <v>17.105027777777778</v>
      </c>
      <c r="M3356">
        <v>256.57541666666668</v>
      </c>
      <c r="N3356">
        <v>22.084166666666665</v>
      </c>
      <c r="O3356">
        <v>5.56</v>
      </c>
      <c r="Q3356">
        <v>1.3</v>
      </c>
      <c r="S3356">
        <v>1.52</v>
      </c>
      <c r="U3356">
        <v>0.67</v>
      </c>
      <c r="Y3356" t="s">
        <v>105</v>
      </c>
      <c r="Z3356" t="s">
        <v>105</v>
      </c>
      <c r="AA3356" t="s">
        <v>133</v>
      </c>
      <c r="AB3356" t="str">
        <f>+LEFT(AA3356,1)</f>
        <v>K</v>
      </c>
      <c r="AC3356" s="6">
        <f>DEGREES(ACOS(SIN(Resultats!$H$11)*SIN(RADIANS(N3356))+COS(Resultats!$H$11)*COS(RADIANS(N3356))*COS(Resultats!$E$11-RADIANS(M3356))))</f>
        <v>101.24734583322348</v>
      </c>
      <c r="AD3356">
        <f>+IF(AB3356=Data!$E$18,1,0)</f>
        <v>0</v>
      </c>
      <c r="AE3356">
        <f>+IF(AC3356&lt;Data!$B$17,1,0)</f>
        <v>0</v>
      </c>
      <c r="AF3356" s="7">
        <f>+IF(AND(AD3356,AE3356),1,0)</f>
        <v>0</v>
      </c>
    </row>
    <row r="3357" spans="1:32" x14ac:dyDescent="0.2">
      <c r="A3357">
        <v>736</v>
      </c>
      <c r="B3357" t="s">
        <v>2832</v>
      </c>
      <c r="C3357">
        <v>15656</v>
      </c>
      <c r="D3357">
        <v>55635</v>
      </c>
      <c r="E3357">
        <v>2</v>
      </c>
      <c r="F3357">
        <v>32</v>
      </c>
      <c r="G3357">
        <v>6.2</v>
      </c>
      <c r="H3357" t="s">
        <v>24</v>
      </c>
      <c r="I3357">
        <v>36</v>
      </c>
      <c r="J3357">
        <v>8</v>
      </c>
      <c r="K3357">
        <v>50</v>
      </c>
      <c r="L3357">
        <v>2.5350555555555556</v>
      </c>
      <c r="M3357">
        <v>38.025833333333331</v>
      </c>
      <c r="N3357">
        <v>36.147222222222219</v>
      </c>
      <c r="O3357">
        <v>5.15</v>
      </c>
      <c r="Q3357">
        <v>1.47</v>
      </c>
      <c r="S3357">
        <v>1.78</v>
      </c>
      <c r="Y3357" t="s">
        <v>77</v>
      </c>
      <c r="Z3357" t="s">
        <v>77</v>
      </c>
      <c r="AA3357" t="s">
        <v>104</v>
      </c>
      <c r="AB3357" t="str">
        <f>+LEFT(AA3357,1)</f>
        <v>K</v>
      </c>
      <c r="AC3357" s="6">
        <f>DEGREES(ACOS(SIN(Resultats!$H$11)*SIN(RADIANS(N3357))+COS(Resultats!$H$11)*COS(RADIANS(N3357))*COS(Resultats!$E$11-RADIANS(M3357))))</f>
        <v>101.25288885878985</v>
      </c>
      <c r="AD3357">
        <f>+IF(AB3357=Data!$E$18,1,0)</f>
        <v>0</v>
      </c>
      <c r="AE3357">
        <f>+IF(AC3357&lt;Data!$B$17,1,0)</f>
        <v>0</v>
      </c>
      <c r="AF3357" s="7">
        <f>+IF(AND(AD3357,AE3357),1,0)</f>
        <v>0</v>
      </c>
    </row>
    <row r="3358" spans="1:32" x14ac:dyDescent="0.2">
      <c r="A3358">
        <v>6281</v>
      </c>
      <c r="B3358" t="s">
        <v>4752</v>
      </c>
      <c r="C3358">
        <v>152614</v>
      </c>
      <c r="D3358">
        <v>102458</v>
      </c>
      <c r="E3358">
        <v>16</v>
      </c>
      <c r="F3358">
        <v>54</v>
      </c>
      <c r="G3358">
        <v>0.5</v>
      </c>
      <c r="H3358" t="s">
        <v>24</v>
      </c>
      <c r="I3358">
        <v>10</v>
      </c>
      <c r="J3358">
        <v>9</v>
      </c>
      <c r="K3358">
        <v>55</v>
      </c>
      <c r="L3358">
        <v>16.900138888888886</v>
      </c>
      <c r="M3358">
        <v>253.5020833333333</v>
      </c>
      <c r="N3358">
        <v>10.165277777777778</v>
      </c>
      <c r="O3358">
        <v>4.38</v>
      </c>
      <c r="Q3358">
        <v>-0.08</v>
      </c>
      <c r="S3358">
        <v>-0.32</v>
      </c>
      <c r="U3358">
        <v>-0.08</v>
      </c>
      <c r="Y3358" t="s">
        <v>122</v>
      </c>
      <c r="Z3358" t="s">
        <v>122</v>
      </c>
      <c r="AA3358" t="s">
        <v>1652</v>
      </c>
      <c r="AB3358" t="str">
        <f>+LEFT(AA3358,1)</f>
        <v>B</v>
      </c>
      <c r="AC3358" s="6">
        <f>DEGREES(ACOS(SIN(Resultats!$H$11)*SIN(RADIANS(N3358))+COS(Resultats!$H$11)*COS(RADIANS(N3358))*COS(Resultats!$E$11-RADIANS(M3358))))</f>
        <v>101.28429988105404</v>
      </c>
      <c r="AD3358">
        <f>+IF(AB3358=Data!$E$18,1,0)</f>
        <v>0</v>
      </c>
      <c r="AE3358">
        <f>+IF(AC3358&lt;Data!$B$17,1,0)</f>
        <v>0</v>
      </c>
      <c r="AF3358" s="7">
        <f>+IF(AND(AD3358,AE3358),1,0)</f>
        <v>0</v>
      </c>
    </row>
    <row r="3359" spans="1:32" x14ac:dyDescent="0.2">
      <c r="A3359">
        <v>6301</v>
      </c>
      <c r="C3359">
        <v>153226</v>
      </c>
      <c r="D3359">
        <v>102496</v>
      </c>
      <c r="E3359">
        <v>16</v>
      </c>
      <c r="F3359">
        <v>57</v>
      </c>
      <c r="G3359">
        <v>32</v>
      </c>
      <c r="H3359" t="s">
        <v>24</v>
      </c>
      <c r="I3359">
        <v>13</v>
      </c>
      <c r="J3359">
        <v>53</v>
      </c>
      <c r="K3359">
        <v>3</v>
      </c>
      <c r="L3359">
        <v>16.95888888888889</v>
      </c>
      <c r="M3359">
        <v>254.38333333333335</v>
      </c>
      <c r="N3359">
        <v>13.884166666666665</v>
      </c>
      <c r="O3359">
        <v>6.37</v>
      </c>
      <c r="Q3359">
        <v>0.94</v>
      </c>
      <c r="S3359">
        <v>0.7</v>
      </c>
      <c r="Y3359" t="s">
        <v>40</v>
      </c>
      <c r="Z3359" t="s">
        <v>40</v>
      </c>
      <c r="AA3359" t="s">
        <v>197</v>
      </c>
      <c r="AB3359" t="str">
        <f>+LEFT(AA3359,1)</f>
        <v>K</v>
      </c>
      <c r="AC3359" s="6">
        <f>DEGREES(ACOS(SIN(Resultats!$H$11)*SIN(RADIANS(N3359))+COS(Resultats!$H$11)*COS(RADIANS(N3359))*COS(Resultats!$E$11-RADIANS(M3359))))</f>
        <v>101.29252161342373</v>
      </c>
      <c r="AD3359">
        <f>+IF(AB3359=Data!$E$18,1,0)</f>
        <v>0</v>
      </c>
      <c r="AE3359">
        <f>+IF(AC3359&lt;Data!$B$17,1,0)</f>
        <v>0</v>
      </c>
      <c r="AF3359" s="7">
        <f>+IF(AND(AD3359,AE3359),1,0)</f>
        <v>0</v>
      </c>
    </row>
    <row r="3360" spans="1:32" x14ac:dyDescent="0.2">
      <c r="A3360">
        <v>643</v>
      </c>
      <c r="B3360" t="s">
        <v>2752</v>
      </c>
      <c r="C3360">
        <v>13520</v>
      </c>
      <c r="D3360">
        <v>37867</v>
      </c>
      <c r="E3360">
        <v>2</v>
      </c>
      <c r="F3360">
        <v>13</v>
      </c>
      <c r="G3360">
        <v>13.3</v>
      </c>
      <c r="H3360" t="s">
        <v>24</v>
      </c>
      <c r="I3360">
        <v>44</v>
      </c>
      <c r="J3360">
        <v>13</v>
      </c>
      <c r="K3360">
        <v>54</v>
      </c>
      <c r="L3360">
        <v>2.220361111111111</v>
      </c>
      <c r="M3360">
        <v>33.305416666666666</v>
      </c>
      <c r="N3360">
        <v>44.231666666666669</v>
      </c>
      <c r="O3360">
        <v>4.83</v>
      </c>
      <c r="Q3360">
        <v>1.48</v>
      </c>
      <c r="S3360">
        <v>1.74</v>
      </c>
      <c r="U3360">
        <v>0.6</v>
      </c>
      <c r="V3360" t="s">
        <v>93</v>
      </c>
      <c r="Y3360" t="s">
        <v>2753</v>
      </c>
      <c r="Z3360" t="s">
        <v>6187</v>
      </c>
      <c r="AA3360" t="s">
        <v>133</v>
      </c>
      <c r="AB3360" t="str">
        <f>+LEFT(AA3360,1)</f>
        <v>K</v>
      </c>
      <c r="AC3360" s="6">
        <f>DEGREES(ACOS(SIN(Resultats!$H$11)*SIN(RADIANS(N3360))+COS(Resultats!$H$11)*COS(RADIANS(N3360))*COS(Resultats!$E$11-RADIANS(M3360))))</f>
        <v>101.29540059247319</v>
      </c>
      <c r="AD3360">
        <f>+IF(AB3360=Data!$E$18,1,0)</f>
        <v>0</v>
      </c>
      <c r="AE3360">
        <f>+IF(AC3360&lt;Data!$B$17,1,0)</f>
        <v>0</v>
      </c>
      <c r="AF3360" s="7">
        <f>+IF(AND(AD3360,AE3360),1,0)</f>
        <v>0</v>
      </c>
    </row>
    <row r="3361" spans="1:32" x14ac:dyDescent="0.2">
      <c r="A3361">
        <v>6189</v>
      </c>
      <c r="C3361">
        <v>150177</v>
      </c>
      <c r="D3361">
        <v>141298</v>
      </c>
      <c r="E3361">
        <v>16</v>
      </c>
      <c r="F3361">
        <v>39</v>
      </c>
      <c r="G3361">
        <v>39.1</v>
      </c>
      <c r="H3361" t="s">
        <v>26</v>
      </c>
      <c r="I3361">
        <v>9</v>
      </c>
      <c r="J3361">
        <v>33</v>
      </c>
      <c r="K3361">
        <v>16</v>
      </c>
      <c r="L3361">
        <v>16.66086111111111</v>
      </c>
      <c r="M3361">
        <v>249.91291666666666</v>
      </c>
      <c r="N3361">
        <v>-9.5544444444444458</v>
      </c>
      <c r="O3361">
        <v>6.35</v>
      </c>
      <c r="Q3361">
        <v>0.48</v>
      </c>
      <c r="S3361">
        <v>-7.0000000000000007E-2</v>
      </c>
      <c r="Y3361" t="s">
        <v>266</v>
      </c>
      <c r="Z3361" t="s">
        <v>266</v>
      </c>
      <c r="AA3361" t="s">
        <v>15428</v>
      </c>
      <c r="AB3361" t="str">
        <f>+LEFT(AA3361,1)</f>
        <v>F</v>
      </c>
      <c r="AC3361" s="6">
        <f>DEGREES(ACOS(SIN(Resultats!$H$11)*SIN(RADIANS(N3361))+COS(Resultats!$H$11)*COS(RADIANS(N3361))*COS(Resultats!$E$11-RADIANS(M3361))))</f>
        <v>101.30355657965366</v>
      </c>
      <c r="AD3361">
        <f>+IF(AB3361=Data!$E$18,1,0)</f>
        <v>0</v>
      </c>
      <c r="AE3361">
        <f>+IF(AC3361&lt;Data!$B$17,1,0)</f>
        <v>0</v>
      </c>
      <c r="AF3361" s="7">
        <f>+IF(AND(AD3361,AE3361),1,0)</f>
        <v>0</v>
      </c>
    </row>
    <row r="3362" spans="1:32" x14ac:dyDescent="0.2">
      <c r="A3362">
        <v>6343</v>
      </c>
      <c r="C3362">
        <v>154301</v>
      </c>
      <c r="D3362">
        <v>102571</v>
      </c>
      <c r="E3362">
        <v>17</v>
      </c>
      <c r="F3362">
        <v>3</v>
      </c>
      <c r="G3362">
        <v>52.7</v>
      </c>
      <c r="H3362" t="s">
        <v>24</v>
      </c>
      <c r="I3362">
        <v>19</v>
      </c>
      <c r="J3362">
        <v>41</v>
      </c>
      <c r="K3362">
        <v>26</v>
      </c>
      <c r="L3362">
        <v>17.06463888888889</v>
      </c>
      <c r="M3362">
        <v>255.96958333333336</v>
      </c>
      <c r="N3362">
        <v>19.690555555555555</v>
      </c>
      <c r="O3362">
        <v>6.35</v>
      </c>
      <c r="Q3362">
        <v>1.52</v>
      </c>
      <c r="Y3362" t="s">
        <v>172</v>
      </c>
      <c r="Z3362" t="s">
        <v>172</v>
      </c>
      <c r="AA3362" t="s">
        <v>80</v>
      </c>
      <c r="AB3362" t="str">
        <f>+LEFT(AA3362,1)</f>
        <v>K</v>
      </c>
      <c r="AC3362" s="6">
        <f>DEGREES(ACOS(SIN(Resultats!$H$11)*SIN(RADIANS(N3362))+COS(Resultats!$H$11)*COS(RADIANS(N3362))*COS(Resultats!$E$11-RADIANS(M3362))))</f>
        <v>101.33790504215921</v>
      </c>
      <c r="AD3362">
        <f>+IF(AB3362=Data!$E$18,1,0)</f>
        <v>0</v>
      </c>
      <c r="AE3362">
        <f>+IF(AC3362&lt;Data!$B$17,1,0)</f>
        <v>0</v>
      </c>
      <c r="AF3362" s="7">
        <f>+IF(AND(AD3362,AE3362),1,0)</f>
        <v>0</v>
      </c>
    </row>
    <row r="3363" spans="1:32" x14ac:dyDescent="0.2">
      <c r="A3363">
        <v>130</v>
      </c>
      <c r="B3363" t="s">
        <v>186</v>
      </c>
      <c r="C3363">
        <v>2905</v>
      </c>
      <c r="D3363">
        <v>11256</v>
      </c>
      <c r="E3363">
        <v>0</v>
      </c>
      <c r="F3363">
        <v>33</v>
      </c>
      <c r="G3363">
        <v>0</v>
      </c>
      <c r="H3363" t="s">
        <v>24</v>
      </c>
      <c r="I3363">
        <v>62</v>
      </c>
      <c r="J3363">
        <v>55</v>
      </c>
      <c r="K3363">
        <v>54</v>
      </c>
      <c r="L3363">
        <v>0.55000000000000004</v>
      </c>
      <c r="M3363">
        <v>8.25</v>
      </c>
      <c r="N3363">
        <v>62.931666666666665</v>
      </c>
      <c r="O3363">
        <v>4.16</v>
      </c>
      <c r="Q3363">
        <v>0.14000000000000001</v>
      </c>
      <c r="S3363">
        <v>-0.8</v>
      </c>
      <c r="U3363">
        <v>0.06</v>
      </c>
      <c r="Y3363" t="s">
        <v>188</v>
      </c>
      <c r="Z3363" t="s">
        <v>188</v>
      </c>
      <c r="AA3363" t="s">
        <v>15425</v>
      </c>
      <c r="AB3363" t="str">
        <f>+LEFT(AA3363,1)</f>
        <v>B</v>
      </c>
      <c r="AC3363" s="6">
        <f>DEGREES(ACOS(SIN(Resultats!$H$11)*SIN(RADIANS(N3363))+COS(Resultats!$H$11)*COS(RADIANS(N3363))*COS(Resultats!$E$11-RADIANS(M3363))))</f>
        <v>101.37935135634949</v>
      </c>
      <c r="AD3363">
        <f>+IF(AB3363=Data!$E$18,1,0)</f>
        <v>0</v>
      </c>
      <c r="AE3363">
        <f>+IF(AC3363&lt;Data!$B$17,1,0)</f>
        <v>0</v>
      </c>
      <c r="AF3363" s="7">
        <f>+IF(AND(AD3363,AE3363),1,0)</f>
        <v>0</v>
      </c>
    </row>
    <row r="3364" spans="1:32" x14ac:dyDescent="0.2">
      <c r="A3364">
        <v>266</v>
      </c>
      <c r="C3364">
        <v>5408</v>
      </c>
      <c r="D3364">
        <v>11484</v>
      </c>
      <c r="E3364">
        <v>0</v>
      </c>
      <c r="F3364">
        <v>56</v>
      </c>
      <c r="G3364">
        <v>47.1</v>
      </c>
      <c r="H3364" t="s">
        <v>24</v>
      </c>
      <c r="I3364">
        <v>60</v>
      </c>
      <c r="J3364">
        <v>21</v>
      </c>
      <c r="K3364">
        <v>46</v>
      </c>
      <c r="L3364">
        <v>0.94641666666666668</v>
      </c>
      <c r="M3364">
        <v>14.196249999999999</v>
      </c>
      <c r="N3364">
        <v>60.362777777777779</v>
      </c>
      <c r="O3364">
        <v>5.55</v>
      </c>
      <c r="Q3364">
        <v>-7.0000000000000007E-2</v>
      </c>
      <c r="S3364">
        <v>-0.32</v>
      </c>
      <c r="Y3364" t="s">
        <v>334</v>
      </c>
      <c r="Z3364" t="s">
        <v>334</v>
      </c>
      <c r="AA3364" t="s">
        <v>5040</v>
      </c>
      <c r="AB3364" t="str">
        <f>+LEFT(AA3364,1)</f>
        <v>B</v>
      </c>
      <c r="AC3364" s="6">
        <f>DEGREES(ACOS(SIN(Resultats!$H$11)*SIN(RADIANS(N3364))+COS(Resultats!$H$11)*COS(RADIANS(N3364))*COS(Resultats!$E$11-RADIANS(M3364))))</f>
        <v>101.43305839723081</v>
      </c>
      <c r="AD3364">
        <f>+IF(AB3364=Data!$E$18,1,0)</f>
        <v>0</v>
      </c>
      <c r="AE3364">
        <f>+IF(AC3364&lt;Data!$B$17,1,0)</f>
        <v>0</v>
      </c>
      <c r="AF3364" s="7">
        <f>+IF(AND(AD3364,AE3364),1,0)</f>
        <v>0</v>
      </c>
    </row>
    <row r="3365" spans="1:32" x14ac:dyDescent="0.2">
      <c r="A3365">
        <v>761</v>
      </c>
      <c r="C3365">
        <v>16220</v>
      </c>
      <c r="D3365">
        <v>55711</v>
      </c>
      <c r="E3365">
        <v>2</v>
      </c>
      <c r="F3365">
        <v>37</v>
      </c>
      <c r="G3365">
        <v>6.4</v>
      </c>
      <c r="H3365" t="s">
        <v>24</v>
      </c>
      <c r="I3365">
        <v>32</v>
      </c>
      <c r="J3365">
        <v>53</v>
      </c>
      <c r="K3365">
        <v>31</v>
      </c>
      <c r="L3365">
        <v>2.6184444444444446</v>
      </c>
      <c r="M3365">
        <v>39.276666666666671</v>
      </c>
      <c r="N3365">
        <v>32.891944444444441</v>
      </c>
      <c r="O3365">
        <v>6.25</v>
      </c>
      <c r="Q3365">
        <v>0.48</v>
      </c>
      <c r="S3365">
        <v>0.01</v>
      </c>
      <c r="Y3365" t="s">
        <v>199</v>
      </c>
      <c r="Z3365" t="s">
        <v>199</v>
      </c>
      <c r="AA3365" t="s">
        <v>15414</v>
      </c>
      <c r="AB3365" t="str">
        <f>+LEFT(AA3365,1)</f>
        <v>F</v>
      </c>
      <c r="AC3365" s="6">
        <f>DEGREES(ACOS(SIN(Resultats!$H$11)*SIN(RADIANS(N3365))+COS(Resultats!$H$11)*COS(RADIANS(N3365))*COS(Resultats!$E$11-RADIANS(M3365))))</f>
        <v>101.4385301051453</v>
      </c>
      <c r="AD3365">
        <f>+IF(AB3365=Data!$E$18,1,0)</f>
        <v>0</v>
      </c>
      <c r="AE3365">
        <f>+IF(AC3365&lt;Data!$B$17,1,0)</f>
        <v>0</v>
      </c>
      <c r="AF3365" s="7">
        <f>+IF(AND(AD3365,AE3365),1,0)</f>
        <v>0</v>
      </c>
    </row>
    <row r="3366" spans="1:32" x14ac:dyDescent="0.2">
      <c r="A3366">
        <v>830</v>
      </c>
      <c r="C3366">
        <v>17471</v>
      </c>
      <c r="D3366">
        <v>75588</v>
      </c>
      <c r="E3366">
        <v>2</v>
      </c>
      <c r="F3366">
        <v>48</v>
      </c>
      <c r="G3366">
        <v>45.9</v>
      </c>
      <c r="H3366" t="s">
        <v>24</v>
      </c>
      <c r="I3366">
        <v>25</v>
      </c>
      <c r="J3366">
        <v>11</v>
      </c>
      <c r="K3366">
        <v>17</v>
      </c>
      <c r="L3366">
        <v>2.8127499999999999</v>
      </c>
      <c r="M3366">
        <v>42.191249999999997</v>
      </c>
      <c r="N3366">
        <v>25.188055555555557</v>
      </c>
      <c r="O3366">
        <v>5.86</v>
      </c>
      <c r="P3366" t="s">
        <v>103</v>
      </c>
      <c r="Q3366">
        <v>-7.0000000000000007E-2</v>
      </c>
      <c r="S3366">
        <v>-0.08</v>
      </c>
      <c r="Y3366" t="s">
        <v>134</v>
      </c>
      <c r="Z3366" t="s">
        <v>134</v>
      </c>
      <c r="AA3366" t="s">
        <v>2210</v>
      </c>
      <c r="AB3366" t="str">
        <f>+LEFT(AA3366,1)</f>
        <v>A</v>
      </c>
      <c r="AC3366" s="6">
        <f>DEGREES(ACOS(SIN(Resultats!$H$11)*SIN(RADIANS(N3366))+COS(Resultats!$H$11)*COS(RADIANS(N3366))*COS(Resultats!$E$11-RADIANS(M3366))))</f>
        <v>101.45816831203012</v>
      </c>
      <c r="AD3366">
        <f>+IF(AB3366=Data!$E$18,1,0)</f>
        <v>1</v>
      </c>
      <c r="AE3366">
        <f>+IF(AC3366&lt;Data!$B$17,1,0)</f>
        <v>0</v>
      </c>
      <c r="AF3366" s="7">
        <f>+IF(AND(AD3366,AE3366),1,0)</f>
        <v>0</v>
      </c>
    </row>
    <row r="3367" spans="1:32" x14ac:dyDescent="0.2">
      <c r="A3367">
        <v>6352</v>
      </c>
      <c r="C3367">
        <v>154441</v>
      </c>
      <c r="D3367">
        <v>102579</v>
      </c>
      <c r="E3367">
        <v>17</v>
      </c>
      <c r="F3367">
        <v>4</v>
      </c>
      <c r="G3367">
        <v>41.3</v>
      </c>
      <c r="H3367" t="s">
        <v>24</v>
      </c>
      <c r="I3367">
        <v>19</v>
      </c>
      <c r="J3367">
        <v>35</v>
      </c>
      <c r="K3367">
        <v>57</v>
      </c>
      <c r="L3367">
        <v>17.078138888888887</v>
      </c>
      <c r="M3367">
        <v>256.17208333333332</v>
      </c>
      <c r="N3367">
        <v>19.599166666666665</v>
      </c>
      <c r="O3367">
        <v>6.17</v>
      </c>
      <c r="P3367" t="s">
        <v>103</v>
      </c>
      <c r="Q3367">
        <v>-0.01</v>
      </c>
      <c r="S3367">
        <v>-0.09</v>
      </c>
      <c r="Y3367" t="s">
        <v>191</v>
      </c>
      <c r="Z3367" t="s">
        <v>191</v>
      </c>
      <c r="AA3367" t="s">
        <v>5040</v>
      </c>
      <c r="AB3367" t="str">
        <f>+LEFT(AA3367,1)</f>
        <v>B</v>
      </c>
      <c r="AC3367" s="6">
        <f>DEGREES(ACOS(SIN(Resultats!$H$11)*SIN(RADIANS(N3367))+COS(Resultats!$H$11)*COS(RADIANS(N3367))*COS(Resultats!$E$11-RADIANS(M3367))))</f>
        <v>101.54583528726529</v>
      </c>
      <c r="AD3367">
        <f>+IF(AB3367=Data!$E$18,1,0)</f>
        <v>0</v>
      </c>
      <c r="AE3367">
        <f>+IF(AC3367&lt;Data!$B$17,1,0)</f>
        <v>0</v>
      </c>
      <c r="AF3367" s="7">
        <f>+IF(AND(AD3367,AE3367),1,0)</f>
        <v>0</v>
      </c>
    </row>
    <row r="3368" spans="1:32" x14ac:dyDescent="0.2">
      <c r="A3368">
        <v>6506</v>
      </c>
      <c r="C3368">
        <v>158261</v>
      </c>
      <c r="D3368">
        <v>66054</v>
      </c>
      <c r="E3368">
        <v>17</v>
      </c>
      <c r="F3368">
        <v>26</v>
      </c>
      <c r="G3368">
        <v>46.2</v>
      </c>
      <c r="H3368" t="s">
        <v>24</v>
      </c>
      <c r="I3368">
        <v>34</v>
      </c>
      <c r="J3368">
        <v>41</v>
      </c>
      <c r="K3368">
        <v>45</v>
      </c>
      <c r="L3368">
        <v>17.446166666666667</v>
      </c>
      <c r="M3368">
        <v>261.6925</v>
      </c>
      <c r="N3368">
        <v>34.695833333333333</v>
      </c>
      <c r="O3368">
        <v>5.94</v>
      </c>
      <c r="Q3368">
        <v>-0.01</v>
      </c>
      <c r="S3368">
        <v>-0.06</v>
      </c>
      <c r="Y3368" t="s">
        <v>134</v>
      </c>
      <c r="Z3368" t="s">
        <v>134</v>
      </c>
      <c r="AA3368" t="s">
        <v>2210</v>
      </c>
      <c r="AB3368" t="str">
        <f>+LEFT(AA3368,1)</f>
        <v>A</v>
      </c>
      <c r="AC3368" s="6">
        <f>DEGREES(ACOS(SIN(Resultats!$H$11)*SIN(RADIANS(N3368))+COS(Resultats!$H$11)*COS(RADIANS(N3368))*COS(Resultats!$E$11-RADIANS(M3368))))</f>
        <v>101.56266101065458</v>
      </c>
      <c r="AD3368">
        <f>+IF(AB3368=Data!$E$18,1,0)</f>
        <v>1</v>
      </c>
      <c r="AE3368">
        <f>+IF(AC3368&lt;Data!$B$17,1,0)</f>
        <v>0</v>
      </c>
      <c r="AF3368" s="7">
        <f>+IF(AND(AD3368,AE3368),1,0)</f>
        <v>0</v>
      </c>
    </row>
    <row r="3369" spans="1:32" x14ac:dyDescent="0.2">
      <c r="A3369">
        <v>7413</v>
      </c>
      <c r="C3369">
        <v>183611</v>
      </c>
      <c r="D3369">
        <v>18343</v>
      </c>
      <c r="E3369">
        <v>19</v>
      </c>
      <c r="F3369">
        <v>26</v>
      </c>
      <c r="G3369">
        <v>26.5</v>
      </c>
      <c r="H3369" t="s">
        <v>24</v>
      </c>
      <c r="I3369">
        <v>62</v>
      </c>
      <c r="J3369">
        <v>33</v>
      </c>
      <c r="K3369">
        <v>26</v>
      </c>
      <c r="L3369">
        <v>19.440694444444446</v>
      </c>
      <c r="M3369">
        <v>291.61041666666671</v>
      </c>
      <c r="N3369">
        <v>62.557222222222222</v>
      </c>
      <c r="O3369">
        <v>6.38</v>
      </c>
      <c r="Q3369">
        <v>1.39</v>
      </c>
      <c r="S3369">
        <v>1.71</v>
      </c>
      <c r="Y3369" t="s">
        <v>77</v>
      </c>
      <c r="Z3369" t="s">
        <v>77</v>
      </c>
      <c r="AA3369" t="s">
        <v>104</v>
      </c>
      <c r="AB3369" t="str">
        <f>+LEFT(AA3369,1)</f>
        <v>K</v>
      </c>
      <c r="AC3369" s="6">
        <f>DEGREES(ACOS(SIN(Resultats!$H$11)*SIN(RADIANS(N3369))+COS(Resultats!$H$11)*COS(RADIANS(N3369))*COS(Resultats!$E$11-RADIANS(M3369))))</f>
        <v>101.63236963781476</v>
      </c>
      <c r="AD3369">
        <f>+IF(AB3369=Data!$E$18,1,0)</f>
        <v>0</v>
      </c>
      <c r="AE3369">
        <f>+IF(AC3369&lt;Data!$B$17,1,0)</f>
        <v>0</v>
      </c>
      <c r="AF3369" s="7">
        <f>+IF(AND(AD3369,AE3369),1,0)</f>
        <v>0</v>
      </c>
    </row>
    <row r="3370" spans="1:32" x14ac:dyDescent="0.2">
      <c r="A3370">
        <v>738</v>
      </c>
      <c r="C3370">
        <v>15755</v>
      </c>
      <c r="D3370">
        <v>55650</v>
      </c>
      <c r="E3370">
        <v>2</v>
      </c>
      <c r="F3370">
        <v>32</v>
      </c>
      <c r="G3370">
        <v>52.5</v>
      </c>
      <c r="H3370" t="s">
        <v>24</v>
      </c>
      <c r="I3370">
        <v>34</v>
      </c>
      <c r="J3370">
        <v>32</v>
      </c>
      <c r="K3370">
        <v>33</v>
      </c>
      <c r="L3370">
        <v>2.5479166666666666</v>
      </c>
      <c r="M3370">
        <v>38.21875</v>
      </c>
      <c r="N3370">
        <v>34.542499999999997</v>
      </c>
      <c r="O3370">
        <v>5.83</v>
      </c>
      <c r="Q3370">
        <v>1.07</v>
      </c>
      <c r="Y3370" t="s">
        <v>54</v>
      </c>
      <c r="Z3370" t="s">
        <v>54</v>
      </c>
      <c r="AA3370" t="s">
        <v>197</v>
      </c>
      <c r="AB3370" t="str">
        <f>+LEFT(AA3370,1)</f>
        <v>K</v>
      </c>
      <c r="AC3370" s="6">
        <f>DEGREES(ACOS(SIN(Resultats!$H$11)*SIN(RADIANS(N3370))+COS(Resultats!$H$11)*COS(RADIANS(N3370))*COS(Resultats!$E$11-RADIANS(M3370))))</f>
        <v>101.68567951187255</v>
      </c>
      <c r="AD3370">
        <f>+IF(AB3370=Data!$E$18,1,0)</f>
        <v>0</v>
      </c>
      <c r="AE3370">
        <f>+IF(AC3370&lt;Data!$B$17,1,0)</f>
        <v>0</v>
      </c>
      <c r="AF3370" s="7">
        <f>+IF(AND(AD3370,AE3370),1,0)</f>
        <v>0</v>
      </c>
    </row>
    <row r="3371" spans="1:32" x14ac:dyDescent="0.2">
      <c r="A3371">
        <v>6391</v>
      </c>
      <c r="B3371" t="s">
        <v>4805</v>
      </c>
      <c r="C3371">
        <v>155514</v>
      </c>
      <c r="D3371">
        <v>84896</v>
      </c>
      <c r="E3371">
        <v>17</v>
      </c>
      <c r="F3371">
        <v>11</v>
      </c>
      <c r="G3371">
        <v>3.2</v>
      </c>
      <c r="H3371" t="s">
        <v>24</v>
      </c>
      <c r="I3371">
        <v>24</v>
      </c>
      <c r="J3371">
        <v>14</v>
      </c>
      <c r="K3371">
        <v>16</v>
      </c>
      <c r="L3371">
        <v>17.184222222222221</v>
      </c>
      <c r="M3371">
        <v>257.76333333333332</v>
      </c>
      <c r="N3371">
        <v>24.237777777777779</v>
      </c>
      <c r="O3371">
        <v>6.19</v>
      </c>
      <c r="Q3371">
        <v>0.23</v>
      </c>
      <c r="R3371" t="s">
        <v>2818</v>
      </c>
      <c r="Y3371" t="s">
        <v>2981</v>
      </c>
      <c r="Z3371" t="s">
        <v>2981</v>
      </c>
      <c r="AA3371" t="s">
        <v>15438</v>
      </c>
      <c r="AB3371" t="str">
        <f>+LEFT(AA3371,1)</f>
        <v>A</v>
      </c>
      <c r="AC3371" s="6">
        <f>DEGREES(ACOS(SIN(Resultats!$H$11)*SIN(RADIANS(N3371))+COS(Resultats!$H$11)*COS(RADIANS(N3371))*COS(Resultats!$E$11-RADIANS(M3371))))</f>
        <v>101.69368194650635</v>
      </c>
      <c r="AD3371">
        <f>+IF(AB3371=Data!$E$18,1,0)</f>
        <v>1</v>
      </c>
      <c r="AE3371">
        <f>+IF(AC3371&lt;Data!$B$17,1,0)</f>
        <v>0</v>
      </c>
      <c r="AF3371" s="7">
        <f>+IF(AND(AD3371,AE3371),1,0)</f>
        <v>0</v>
      </c>
    </row>
    <row r="3372" spans="1:32" x14ac:dyDescent="0.2">
      <c r="A3372">
        <v>869</v>
      </c>
      <c r="B3372" t="s">
        <v>2937</v>
      </c>
      <c r="C3372">
        <v>18256</v>
      </c>
      <c r="D3372">
        <v>93195</v>
      </c>
      <c r="E3372">
        <v>2</v>
      </c>
      <c r="F3372">
        <v>56</v>
      </c>
      <c r="G3372">
        <v>26.1</v>
      </c>
      <c r="H3372" t="s">
        <v>24</v>
      </c>
      <c r="I3372">
        <v>18</v>
      </c>
      <c r="J3372">
        <v>1</v>
      </c>
      <c r="K3372">
        <v>23</v>
      </c>
      <c r="L3372">
        <v>2.9405833333333335</v>
      </c>
      <c r="M3372">
        <v>44.108750000000001</v>
      </c>
      <c r="N3372">
        <v>18.023055555555555</v>
      </c>
      <c r="O3372">
        <v>5.63</v>
      </c>
      <c r="Q3372">
        <v>0.43</v>
      </c>
      <c r="S3372">
        <v>-0.02</v>
      </c>
      <c r="Y3372" t="s">
        <v>204</v>
      </c>
      <c r="Z3372" t="s">
        <v>204</v>
      </c>
      <c r="AA3372" t="s">
        <v>217</v>
      </c>
      <c r="AB3372" t="str">
        <f>+LEFT(AA3372,1)</f>
        <v>F</v>
      </c>
      <c r="AC3372" s="6">
        <f>DEGREES(ACOS(SIN(Resultats!$H$11)*SIN(RADIANS(N3372))+COS(Resultats!$H$11)*COS(RADIANS(N3372))*COS(Resultats!$E$11-RADIANS(M3372))))</f>
        <v>101.69457300355339</v>
      </c>
      <c r="AD3372">
        <f>+IF(AB3372=Data!$E$18,1,0)</f>
        <v>0</v>
      </c>
      <c r="AE3372">
        <f>+IF(AC3372&lt;Data!$B$17,1,0)</f>
        <v>0</v>
      </c>
      <c r="AF3372" s="7">
        <f>+IF(AND(AD3372,AE3372),1,0)</f>
        <v>0</v>
      </c>
    </row>
    <row r="3373" spans="1:32" x14ac:dyDescent="0.2">
      <c r="A3373">
        <v>6792</v>
      </c>
      <c r="C3373">
        <v>166228</v>
      </c>
      <c r="D3373">
        <v>47233</v>
      </c>
      <c r="E3373">
        <v>18</v>
      </c>
      <c r="F3373">
        <v>7</v>
      </c>
      <c r="G3373">
        <v>6.3</v>
      </c>
      <c r="H3373" t="s">
        <v>24</v>
      </c>
      <c r="I3373">
        <v>49</v>
      </c>
      <c r="J3373">
        <v>42</v>
      </c>
      <c r="K3373">
        <v>38</v>
      </c>
      <c r="L3373">
        <v>18.118416666666668</v>
      </c>
      <c r="M3373">
        <v>271.77625</v>
      </c>
      <c r="N3373">
        <v>49.710555555555558</v>
      </c>
      <c r="O3373">
        <v>6.32</v>
      </c>
      <c r="P3373" t="s">
        <v>103</v>
      </c>
      <c r="Y3373" t="s">
        <v>114</v>
      </c>
      <c r="Z3373" t="s">
        <v>114</v>
      </c>
      <c r="AA3373" t="s">
        <v>18</v>
      </c>
      <c r="AB3373" t="str">
        <f>+LEFT(AA3373,1)</f>
        <v>A</v>
      </c>
      <c r="AC3373" s="6">
        <f>DEGREES(ACOS(SIN(Resultats!$H$11)*SIN(RADIANS(N3373))+COS(Resultats!$H$11)*COS(RADIANS(N3373))*COS(Resultats!$E$11-RADIANS(M3373))))</f>
        <v>101.70646004325459</v>
      </c>
      <c r="AD3373">
        <f>+IF(AB3373=Data!$E$18,1,0)</f>
        <v>1</v>
      </c>
      <c r="AE3373">
        <f>+IF(AC3373&lt;Data!$B$17,1,0)</f>
        <v>0</v>
      </c>
      <c r="AF3373" s="7">
        <f>+IF(AND(AD3373,AE3373),1,0)</f>
        <v>0</v>
      </c>
    </row>
    <row r="3374" spans="1:32" x14ac:dyDescent="0.2">
      <c r="A3374">
        <v>867</v>
      </c>
      <c r="B3374" t="s">
        <v>2932</v>
      </c>
      <c r="C3374">
        <v>18191</v>
      </c>
      <c r="D3374">
        <v>93189</v>
      </c>
      <c r="E3374">
        <v>2</v>
      </c>
      <c r="F3374">
        <v>55</v>
      </c>
      <c r="G3374">
        <v>48.5</v>
      </c>
      <c r="H3374" t="s">
        <v>24</v>
      </c>
      <c r="I3374">
        <v>18</v>
      </c>
      <c r="J3374">
        <v>19</v>
      </c>
      <c r="K3374">
        <v>54</v>
      </c>
      <c r="L3374">
        <v>2.9301388888888886</v>
      </c>
      <c r="M3374">
        <v>43.952083333333327</v>
      </c>
      <c r="N3374">
        <v>18.331666666666667</v>
      </c>
      <c r="O3374">
        <v>5.91</v>
      </c>
      <c r="Q3374">
        <v>1.47</v>
      </c>
      <c r="S3374">
        <v>1.1200000000000001</v>
      </c>
      <c r="U3374">
        <v>2.17</v>
      </c>
      <c r="Y3374" t="s">
        <v>2934</v>
      </c>
      <c r="Z3374" t="s">
        <v>6431</v>
      </c>
      <c r="AA3374" t="s">
        <v>15437</v>
      </c>
      <c r="AB3374" t="str">
        <f>+LEFT(AA3374,1)</f>
        <v>M</v>
      </c>
      <c r="AC3374" s="6">
        <f>DEGREES(ACOS(SIN(Resultats!$H$11)*SIN(RADIANS(N3374))+COS(Resultats!$H$11)*COS(RADIANS(N3374))*COS(Resultats!$E$11-RADIANS(M3374))))</f>
        <v>101.75986468062557</v>
      </c>
      <c r="AD3374">
        <f>+IF(AB3374=Data!$E$18,1,0)</f>
        <v>0</v>
      </c>
      <c r="AE3374">
        <f>+IF(AC3374&lt;Data!$B$17,1,0)</f>
        <v>0</v>
      </c>
      <c r="AF3374" s="7">
        <f>+IF(AND(AD3374,AE3374),1,0)</f>
        <v>0</v>
      </c>
    </row>
    <row r="3375" spans="1:32" x14ac:dyDescent="0.2">
      <c r="A3375">
        <v>6753</v>
      </c>
      <c r="C3375">
        <v>165358</v>
      </c>
      <c r="D3375">
        <v>47173</v>
      </c>
      <c r="E3375">
        <v>18</v>
      </c>
      <c r="F3375">
        <v>3</v>
      </c>
      <c r="G3375">
        <v>9</v>
      </c>
      <c r="H3375" t="s">
        <v>24</v>
      </c>
      <c r="I3375">
        <v>48</v>
      </c>
      <c r="J3375">
        <v>27</v>
      </c>
      <c r="K3375">
        <v>52</v>
      </c>
      <c r="L3375">
        <v>18.052499999999998</v>
      </c>
      <c r="M3375">
        <v>270.78750000000002</v>
      </c>
      <c r="N3375">
        <v>48.464444444444446</v>
      </c>
      <c r="O3375">
        <v>6.21</v>
      </c>
      <c r="Q3375">
        <v>0.03</v>
      </c>
      <c r="S3375">
        <v>0.06</v>
      </c>
      <c r="Y3375" t="s">
        <v>114</v>
      </c>
      <c r="Z3375" t="s">
        <v>114</v>
      </c>
      <c r="AA3375" t="s">
        <v>18</v>
      </c>
      <c r="AB3375" t="str">
        <f>+LEFT(AA3375,1)</f>
        <v>A</v>
      </c>
      <c r="AC3375" s="6">
        <f>DEGREES(ACOS(SIN(Resultats!$H$11)*SIN(RADIANS(N3375))+COS(Resultats!$H$11)*COS(RADIANS(N3375))*COS(Resultats!$E$11-RADIANS(M3375))))</f>
        <v>101.78640887841489</v>
      </c>
      <c r="AD3375">
        <f>+IF(AB3375=Data!$E$18,1,0)</f>
        <v>1</v>
      </c>
      <c r="AE3375">
        <f>+IF(AC3375&lt;Data!$B$17,1,0)</f>
        <v>0</v>
      </c>
      <c r="AF3375" s="7">
        <f>+IF(AND(AD3375,AE3375),1,0)</f>
        <v>0</v>
      </c>
    </row>
    <row r="3376" spans="1:32" x14ac:dyDescent="0.2">
      <c r="A3376">
        <v>326</v>
      </c>
      <c r="C3376">
        <v>6676</v>
      </c>
      <c r="D3376">
        <v>22032</v>
      </c>
      <c r="E3376">
        <v>1</v>
      </c>
      <c r="F3376">
        <v>8</v>
      </c>
      <c r="G3376">
        <v>33.299999999999997</v>
      </c>
      <c r="H3376" t="s">
        <v>24</v>
      </c>
      <c r="I3376">
        <v>58</v>
      </c>
      <c r="J3376">
        <v>15</v>
      </c>
      <c r="K3376">
        <v>49</v>
      </c>
      <c r="L3376">
        <v>1.1425833333333333</v>
      </c>
      <c r="M3376">
        <v>17.138750000000002</v>
      </c>
      <c r="N3376">
        <v>58.263611111111111</v>
      </c>
      <c r="O3376">
        <v>5.79</v>
      </c>
      <c r="Q3376">
        <v>-0.01</v>
      </c>
      <c r="S3376">
        <v>-0.27</v>
      </c>
      <c r="Y3376" t="s">
        <v>122</v>
      </c>
      <c r="Z3376" t="s">
        <v>122</v>
      </c>
      <c r="AA3376" t="s">
        <v>1652</v>
      </c>
      <c r="AB3376" t="str">
        <f>+LEFT(AA3376,1)</f>
        <v>B</v>
      </c>
      <c r="AC3376" s="6">
        <f>DEGREES(ACOS(SIN(Resultats!$H$11)*SIN(RADIANS(N3376))+COS(Resultats!$H$11)*COS(RADIANS(N3376))*COS(Resultats!$E$11-RADIANS(M3376))))</f>
        <v>101.81117053783944</v>
      </c>
      <c r="AD3376">
        <f>+IF(AB3376=Data!$E$18,1,0)</f>
        <v>0</v>
      </c>
      <c r="AE3376">
        <f>+IF(AC3376&lt;Data!$B$17,1,0)</f>
        <v>0</v>
      </c>
      <c r="AF3376" s="7">
        <f>+IF(AND(AD3376,AE3376),1,0)</f>
        <v>0</v>
      </c>
    </row>
    <row r="3377" spans="1:32" x14ac:dyDescent="0.2">
      <c r="A3377">
        <v>983</v>
      </c>
      <c r="C3377">
        <v>20319</v>
      </c>
      <c r="D3377">
        <v>130388</v>
      </c>
      <c r="E3377">
        <v>3</v>
      </c>
      <c r="F3377">
        <v>16</v>
      </c>
      <c r="G3377">
        <v>0.9</v>
      </c>
      <c r="H3377" t="s">
        <v>26</v>
      </c>
      <c r="I3377">
        <v>5</v>
      </c>
      <c r="J3377">
        <v>55</v>
      </c>
      <c r="K3377">
        <v>7</v>
      </c>
      <c r="L3377">
        <v>3.2669166666666665</v>
      </c>
      <c r="M3377">
        <v>49.003749999999997</v>
      </c>
      <c r="N3377">
        <v>-5.9186111111111117</v>
      </c>
      <c r="O3377">
        <v>6.17</v>
      </c>
      <c r="Q3377">
        <v>-0.02</v>
      </c>
      <c r="S3377">
        <v>-0.24</v>
      </c>
      <c r="Y3377" t="s">
        <v>102</v>
      </c>
      <c r="Z3377" t="s">
        <v>102</v>
      </c>
      <c r="AA3377" t="s">
        <v>5040</v>
      </c>
      <c r="AB3377" t="str">
        <f>+LEFT(AA3377,1)</f>
        <v>B</v>
      </c>
      <c r="AC3377" s="6">
        <f>DEGREES(ACOS(SIN(Resultats!$H$11)*SIN(RADIANS(N3377))+COS(Resultats!$H$11)*COS(RADIANS(N3377))*COS(Resultats!$E$11-RADIANS(M3377))))</f>
        <v>101.81494705057288</v>
      </c>
      <c r="AD3377">
        <f>+IF(AB3377=Data!$E$18,1,0)</f>
        <v>0</v>
      </c>
      <c r="AE3377">
        <f>+IF(AC3377&lt;Data!$B$17,1,0)</f>
        <v>0</v>
      </c>
      <c r="AF3377" s="7">
        <f>+IF(AND(AD3377,AE3377),1,0)</f>
        <v>0</v>
      </c>
    </row>
    <row r="3378" spans="1:32" x14ac:dyDescent="0.2">
      <c r="A3378">
        <v>962</v>
      </c>
      <c r="B3378" t="s">
        <v>3002</v>
      </c>
      <c r="C3378">
        <v>19994</v>
      </c>
      <c r="D3378">
        <v>130355</v>
      </c>
      <c r="E3378">
        <v>3</v>
      </c>
      <c r="F3378">
        <v>12</v>
      </c>
      <c r="G3378">
        <v>46.4</v>
      </c>
      <c r="H3378" t="s">
        <v>26</v>
      </c>
      <c r="I3378">
        <v>1</v>
      </c>
      <c r="J3378">
        <v>11</v>
      </c>
      <c r="K3378">
        <v>46</v>
      </c>
      <c r="L3378">
        <v>3.2128888888888891</v>
      </c>
      <c r="M3378">
        <v>48.193333333333335</v>
      </c>
      <c r="N3378">
        <v>-1.1961111111111111</v>
      </c>
      <c r="O3378">
        <v>5.0599999999999996</v>
      </c>
      <c r="Q3378">
        <v>0.56999999999999995</v>
      </c>
      <c r="S3378">
        <v>0.12</v>
      </c>
      <c r="Y3378" t="s">
        <v>199</v>
      </c>
      <c r="Z3378" t="s">
        <v>199</v>
      </c>
      <c r="AA3378" t="s">
        <v>15414</v>
      </c>
      <c r="AB3378" t="str">
        <f>+LEFT(AA3378,1)</f>
        <v>F</v>
      </c>
      <c r="AC3378" s="6">
        <f>DEGREES(ACOS(SIN(Resultats!$H$11)*SIN(RADIANS(N3378))+COS(Resultats!$H$11)*COS(RADIANS(N3378))*COS(Resultats!$E$11-RADIANS(M3378))))</f>
        <v>101.83432181791039</v>
      </c>
      <c r="AD3378">
        <f>+IF(AB3378=Data!$E$18,1,0)</f>
        <v>0</v>
      </c>
      <c r="AE3378">
        <f>+IF(AC3378&lt;Data!$B$17,1,0)</f>
        <v>0</v>
      </c>
      <c r="AF3378" s="7">
        <f>+IF(AND(AD3378,AE3378),1,0)</f>
        <v>0</v>
      </c>
    </row>
    <row r="3379" spans="1:32" x14ac:dyDescent="0.2">
      <c r="A3379">
        <v>801</v>
      </c>
      <c r="B3379" t="s">
        <v>2878</v>
      </c>
      <c r="C3379">
        <v>16908</v>
      </c>
      <c r="D3379">
        <v>75532</v>
      </c>
      <c r="E3379">
        <v>2</v>
      </c>
      <c r="F3379">
        <v>43</v>
      </c>
      <c r="G3379">
        <v>27.1</v>
      </c>
      <c r="H3379" t="s">
        <v>24</v>
      </c>
      <c r="I3379">
        <v>27</v>
      </c>
      <c r="J3379">
        <v>42</v>
      </c>
      <c r="K3379">
        <v>26</v>
      </c>
      <c r="L3379">
        <v>2.7241944444444446</v>
      </c>
      <c r="M3379">
        <v>40.862916666666671</v>
      </c>
      <c r="N3379">
        <v>27.707222222222221</v>
      </c>
      <c r="O3379">
        <v>4.66</v>
      </c>
      <c r="Q3379">
        <v>-0.13</v>
      </c>
      <c r="S3379">
        <v>-0.62</v>
      </c>
      <c r="U3379">
        <v>-0.13</v>
      </c>
      <c r="Y3379" t="s">
        <v>368</v>
      </c>
      <c r="Z3379" t="s">
        <v>368</v>
      </c>
      <c r="AA3379" t="s">
        <v>15433</v>
      </c>
      <c r="AB3379" t="str">
        <f>+LEFT(AA3379,1)</f>
        <v>B</v>
      </c>
      <c r="AC3379" s="6">
        <f>DEGREES(ACOS(SIN(Resultats!$H$11)*SIN(RADIANS(N3379))+COS(Resultats!$H$11)*COS(RADIANS(N3379))*COS(Resultats!$E$11-RADIANS(M3379))))</f>
        <v>101.83483428340493</v>
      </c>
      <c r="AD3379">
        <f>+IF(AB3379=Data!$E$18,1,0)</f>
        <v>0</v>
      </c>
      <c r="AE3379">
        <f>+IF(AC3379&lt;Data!$B$17,1,0)</f>
        <v>0</v>
      </c>
      <c r="AF3379" s="7">
        <f>+IF(AND(AD3379,AE3379),1,0)</f>
        <v>0</v>
      </c>
    </row>
    <row r="3380" spans="1:32" x14ac:dyDescent="0.2">
      <c r="A3380">
        <v>6911</v>
      </c>
      <c r="C3380">
        <v>169885</v>
      </c>
      <c r="D3380">
        <v>30943</v>
      </c>
      <c r="E3380">
        <v>18</v>
      </c>
      <c r="F3380">
        <v>23</v>
      </c>
      <c r="G3380">
        <v>47.8</v>
      </c>
      <c r="H3380" t="s">
        <v>24</v>
      </c>
      <c r="I3380">
        <v>53</v>
      </c>
      <c r="J3380">
        <v>18</v>
      </c>
      <c r="K3380">
        <v>3</v>
      </c>
      <c r="L3380">
        <v>18.39661111111111</v>
      </c>
      <c r="M3380">
        <v>275.94916666666666</v>
      </c>
      <c r="N3380">
        <v>53.30083333333333</v>
      </c>
      <c r="O3380">
        <v>6.32</v>
      </c>
      <c r="Q3380">
        <v>0.16</v>
      </c>
      <c r="S3380">
        <v>0.14000000000000001</v>
      </c>
      <c r="U3380">
        <v>0.06</v>
      </c>
      <c r="Y3380" t="s">
        <v>383</v>
      </c>
      <c r="Z3380" t="s">
        <v>383</v>
      </c>
      <c r="AA3380" t="s">
        <v>1740</v>
      </c>
      <c r="AB3380" t="str">
        <f>+LEFT(AA3380,1)</f>
        <v>A</v>
      </c>
      <c r="AC3380" s="6">
        <f>DEGREES(ACOS(SIN(Resultats!$H$11)*SIN(RADIANS(N3380))+COS(Resultats!$H$11)*COS(RADIANS(N3380))*COS(Resultats!$E$11-RADIANS(M3380))))</f>
        <v>101.90449091636155</v>
      </c>
      <c r="AD3380">
        <f>+IF(AB3380=Data!$E$18,1,0)</f>
        <v>1</v>
      </c>
      <c r="AE3380">
        <f>+IF(AC3380&lt;Data!$B$17,1,0)</f>
        <v>0</v>
      </c>
      <c r="AF3380" s="7">
        <f>+IF(AND(AD3380,AE3380),1,0)</f>
        <v>0</v>
      </c>
    </row>
    <row r="3381" spans="1:32" x14ac:dyDescent="0.2">
      <c r="A3381">
        <v>8779</v>
      </c>
      <c r="C3381">
        <v>218029</v>
      </c>
      <c r="D3381">
        <v>20398</v>
      </c>
      <c r="E3381">
        <v>23</v>
      </c>
      <c r="F3381">
        <v>3</v>
      </c>
      <c r="G3381">
        <v>32.9</v>
      </c>
      <c r="H3381" t="s">
        <v>24</v>
      </c>
      <c r="I3381">
        <v>67</v>
      </c>
      <c r="J3381">
        <v>12</v>
      </c>
      <c r="K3381">
        <v>33</v>
      </c>
      <c r="L3381">
        <v>23.059138888888889</v>
      </c>
      <c r="M3381">
        <v>345.88708333333335</v>
      </c>
      <c r="N3381">
        <v>67.209166666666675</v>
      </c>
      <c r="O3381">
        <v>5.24</v>
      </c>
      <c r="Q3381">
        <v>1.26</v>
      </c>
      <c r="S3381">
        <v>1.4</v>
      </c>
      <c r="Y3381" t="s">
        <v>105</v>
      </c>
      <c r="Z3381" t="s">
        <v>105</v>
      </c>
      <c r="AA3381" t="s">
        <v>133</v>
      </c>
      <c r="AB3381" t="str">
        <f>+LEFT(AA3381,1)</f>
        <v>K</v>
      </c>
      <c r="AC3381" s="6">
        <f>DEGREES(ACOS(SIN(Resultats!$H$11)*SIN(RADIANS(N3381))+COS(Resultats!$H$11)*COS(RADIANS(N3381))*COS(Resultats!$E$11-RADIANS(M3381))))</f>
        <v>101.93611885791653</v>
      </c>
      <c r="AD3381">
        <f>+IF(AB3381=Data!$E$18,1,0)</f>
        <v>0</v>
      </c>
      <c r="AE3381">
        <f>+IF(AC3381&lt;Data!$B$17,1,0)</f>
        <v>0</v>
      </c>
      <c r="AF3381" s="7">
        <f>+IF(AND(AD3381,AE3381),1,0)</f>
        <v>0</v>
      </c>
    </row>
    <row r="3382" spans="1:32" x14ac:dyDescent="0.2">
      <c r="A3382">
        <v>619</v>
      </c>
      <c r="C3382">
        <v>13013</v>
      </c>
      <c r="D3382">
        <v>37794</v>
      </c>
      <c r="E3382">
        <v>2</v>
      </c>
      <c r="F3382">
        <v>8</v>
      </c>
      <c r="G3382">
        <v>33.6</v>
      </c>
      <c r="H3382" t="s">
        <v>24</v>
      </c>
      <c r="I3382">
        <v>44</v>
      </c>
      <c r="J3382">
        <v>27</v>
      </c>
      <c r="K3382">
        <v>34</v>
      </c>
      <c r="L3382">
        <v>2.1426666666666665</v>
      </c>
      <c r="M3382">
        <v>32.14</v>
      </c>
      <c r="N3382">
        <v>44.459444444444451</v>
      </c>
      <c r="O3382">
        <v>6.42</v>
      </c>
      <c r="P3382" t="s">
        <v>103</v>
      </c>
      <c r="Y3382" t="s">
        <v>547</v>
      </c>
      <c r="Z3382" t="s">
        <v>71</v>
      </c>
      <c r="AA3382" t="s">
        <v>51</v>
      </c>
      <c r="AB3382" t="str">
        <f>+LEFT(AA3382,1)</f>
        <v>G</v>
      </c>
      <c r="AC3382" s="6">
        <f>DEGREES(ACOS(SIN(Resultats!$H$11)*SIN(RADIANS(N3382))+COS(Resultats!$H$11)*COS(RADIANS(N3382))*COS(Resultats!$E$11-RADIANS(M3382))))</f>
        <v>101.93791047960099</v>
      </c>
      <c r="AD3382">
        <f>+IF(AB3382=Data!$E$18,1,0)</f>
        <v>0</v>
      </c>
      <c r="AE3382">
        <f>+IF(AC3382&lt;Data!$B$17,1,0)</f>
        <v>0</v>
      </c>
      <c r="AF3382" s="7">
        <f>+IF(AND(AD3382,AE3382),1,0)</f>
        <v>0</v>
      </c>
    </row>
    <row r="3383" spans="1:32" x14ac:dyDescent="0.2">
      <c r="A3383">
        <v>7676</v>
      </c>
      <c r="B3383" t="s">
        <v>3989</v>
      </c>
      <c r="C3383">
        <v>190544</v>
      </c>
      <c r="D3383">
        <v>18658</v>
      </c>
      <c r="E3383">
        <v>20</v>
      </c>
      <c r="F3383">
        <v>1</v>
      </c>
      <c r="G3383">
        <v>28.5</v>
      </c>
      <c r="H3383" t="s">
        <v>24</v>
      </c>
      <c r="I3383">
        <v>64</v>
      </c>
      <c r="J3383">
        <v>49</v>
      </c>
      <c r="K3383">
        <v>16</v>
      </c>
      <c r="L3383">
        <v>20.024583333333332</v>
      </c>
      <c r="M3383">
        <v>300.36874999999998</v>
      </c>
      <c r="N3383">
        <v>64.821111111111108</v>
      </c>
      <c r="O3383">
        <v>5.27</v>
      </c>
      <c r="Q3383">
        <v>1.56</v>
      </c>
      <c r="S3383">
        <v>1.81</v>
      </c>
      <c r="Y3383" t="s">
        <v>3990</v>
      </c>
      <c r="Z3383" t="s">
        <v>419</v>
      </c>
      <c r="AA3383" t="s">
        <v>2160</v>
      </c>
      <c r="AB3383" t="str">
        <f>+LEFT(AA3383,1)</f>
        <v>M</v>
      </c>
      <c r="AC3383" s="6">
        <f>DEGREES(ACOS(SIN(Resultats!$H$11)*SIN(RADIANS(N3383))+COS(Resultats!$H$11)*COS(RADIANS(N3383))*COS(Resultats!$E$11-RADIANS(M3383))))</f>
        <v>101.94902309504003</v>
      </c>
      <c r="AD3383">
        <f>+IF(AB3383=Data!$E$18,1,0)</f>
        <v>0</v>
      </c>
      <c r="AE3383">
        <f>+IF(AC3383&lt;Data!$B$17,1,0)</f>
        <v>0</v>
      </c>
      <c r="AF3383" s="7">
        <f>+IF(AND(AD3383,AE3383),1,0)</f>
        <v>0</v>
      </c>
    </row>
    <row r="3384" spans="1:32" x14ac:dyDescent="0.2">
      <c r="A3384">
        <v>757</v>
      </c>
      <c r="C3384">
        <v>16187</v>
      </c>
      <c r="D3384">
        <v>55703</v>
      </c>
      <c r="E3384">
        <v>2</v>
      </c>
      <c r="F3384">
        <v>36</v>
      </c>
      <c r="G3384">
        <v>42.9</v>
      </c>
      <c r="H3384" t="s">
        <v>24</v>
      </c>
      <c r="I3384">
        <v>31</v>
      </c>
      <c r="J3384">
        <v>36</v>
      </c>
      <c r="K3384">
        <v>27</v>
      </c>
      <c r="L3384">
        <v>2.6119166666666667</v>
      </c>
      <c r="M3384">
        <v>39.178750000000001</v>
      </c>
      <c r="N3384">
        <v>31.607500000000002</v>
      </c>
      <c r="O3384">
        <v>6.1</v>
      </c>
      <c r="Q3384">
        <v>1.05</v>
      </c>
      <c r="S3384">
        <v>0.79</v>
      </c>
      <c r="Y3384" t="s">
        <v>197</v>
      </c>
      <c r="Z3384" t="s">
        <v>197</v>
      </c>
      <c r="AA3384" t="s">
        <v>197</v>
      </c>
      <c r="AB3384" t="str">
        <f>+LEFT(AA3384,1)</f>
        <v>K</v>
      </c>
      <c r="AC3384" s="6">
        <f>DEGREES(ACOS(SIN(Resultats!$H$11)*SIN(RADIANS(N3384))+COS(Resultats!$H$11)*COS(RADIANS(N3384))*COS(Resultats!$E$11-RADIANS(M3384))))</f>
        <v>101.95347967261141</v>
      </c>
      <c r="AD3384">
        <f>+IF(AB3384=Data!$E$18,1,0)</f>
        <v>0</v>
      </c>
      <c r="AE3384">
        <f>+IF(AC3384&lt;Data!$B$17,1,0)</f>
        <v>0</v>
      </c>
      <c r="AF3384" s="7">
        <f>+IF(AND(AD3384,AE3384),1,0)</f>
        <v>0</v>
      </c>
    </row>
    <row r="3385" spans="1:32" x14ac:dyDescent="0.2">
      <c r="A3385">
        <v>6443</v>
      </c>
      <c r="C3385">
        <v>156874</v>
      </c>
      <c r="D3385">
        <v>85001</v>
      </c>
      <c r="E3385">
        <v>17</v>
      </c>
      <c r="F3385">
        <v>18</v>
      </c>
      <c r="G3385">
        <v>48.5</v>
      </c>
      <c r="H3385" t="s">
        <v>24</v>
      </c>
      <c r="I3385">
        <v>28</v>
      </c>
      <c r="J3385">
        <v>49</v>
      </c>
      <c r="K3385">
        <v>23</v>
      </c>
      <c r="L3385">
        <v>17.313472222222224</v>
      </c>
      <c r="M3385">
        <v>259.70208333333335</v>
      </c>
      <c r="N3385">
        <v>28.823055555555555</v>
      </c>
      <c r="O3385">
        <v>5.65</v>
      </c>
      <c r="Q3385">
        <v>0.98</v>
      </c>
      <c r="U3385">
        <v>0.49</v>
      </c>
      <c r="Y3385" t="s">
        <v>54</v>
      </c>
      <c r="Z3385" t="s">
        <v>54</v>
      </c>
      <c r="AA3385" t="s">
        <v>197</v>
      </c>
      <c r="AB3385" t="str">
        <f>+LEFT(AA3385,1)</f>
        <v>K</v>
      </c>
      <c r="AC3385" s="6">
        <f>DEGREES(ACOS(SIN(Resultats!$H$11)*SIN(RADIANS(N3385))+COS(Resultats!$H$11)*COS(RADIANS(N3385))*COS(Resultats!$E$11-RADIANS(M3385))))</f>
        <v>101.95593400789431</v>
      </c>
      <c r="AD3385">
        <f>+IF(AB3385=Data!$E$18,1,0)</f>
        <v>0</v>
      </c>
      <c r="AE3385">
        <f>+IF(AC3385&lt;Data!$B$17,1,0)</f>
        <v>0</v>
      </c>
      <c r="AF3385" s="7">
        <f>+IF(AND(AD3385,AE3385),1,0)</f>
        <v>0</v>
      </c>
    </row>
    <row r="3386" spans="1:32" x14ac:dyDescent="0.2">
      <c r="A3386">
        <v>6326</v>
      </c>
      <c r="C3386">
        <v>153882</v>
      </c>
      <c r="D3386">
        <v>102536</v>
      </c>
      <c r="E3386">
        <v>17</v>
      </c>
      <c r="F3386">
        <v>1</v>
      </c>
      <c r="G3386">
        <v>33</v>
      </c>
      <c r="H3386" t="s">
        <v>24</v>
      </c>
      <c r="I3386">
        <v>14</v>
      </c>
      <c r="J3386">
        <v>56</v>
      </c>
      <c r="K3386">
        <v>58</v>
      </c>
      <c r="L3386">
        <v>17.025833333333331</v>
      </c>
      <c r="M3386">
        <v>255.38749999999999</v>
      </c>
      <c r="N3386">
        <v>14.949444444444445</v>
      </c>
      <c r="O3386">
        <v>6.31</v>
      </c>
      <c r="Q3386">
        <v>0.04</v>
      </c>
      <c r="S3386">
        <v>0.04</v>
      </c>
      <c r="Y3386" t="s">
        <v>519</v>
      </c>
      <c r="Z3386" t="s">
        <v>4626</v>
      </c>
      <c r="AA3386" t="s">
        <v>5040</v>
      </c>
      <c r="AB3386" t="str">
        <f>+LEFT(AA3386,1)</f>
        <v>B</v>
      </c>
      <c r="AC3386" s="6">
        <f>DEGREES(ACOS(SIN(Resultats!$H$11)*SIN(RADIANS(N3386))+COS(Resultats!$H$11)*COS(RADIANS(N3386))*COS(Resultats!$E$11-RADIANS(M3386))))</f>
        <v>101.98611499043059</v>
      </c>
      <c r="AD3386">
        <f>+IF(AB3386=Data!$E$18,1,0)</f>
        <v>0</v>
      </c>
      <c r="AE3386">
        <f>+IF(AC3386&lt;Data!$B$17,1,0)</f>
        <v>0</v>
      </c>
      <c r="AF3386" s="7">
        <f>+IF(AND(AD3386,AE3386),1,0)</f>
        <v>0</v>
      </c>
    </row>
    <row r="3387" spans="1:32" x14ac:dyDescent="0.2">
      <c r="A3387">
        <v>7</v>
      </c>
      <c r="B3387" t="s">
        <v>38</v>
      </c>
      <c r="C3387">
        <v>144</v>
      </c>
      <c r="D3387">
        <v>10978</v>
      </c>
      <c r="E3387">
        <v>0</v>
      </c>
      <c r="F3387">
        <v>6</v>
      </c>
      <c r="G3387">
        <v>26.5</v>
      </c>
      <c r="H3387" t="s">
        <v>24</v>
      </c>
      <c r="I3387">
        <v>64</v>
      </c>
      <c r="J3387">
        <v>11</v>
      </c>
      <c r="K3387">
        <v>46</v>
      </c>
      <c r="L3387">
        <v>0.10736111111111112</v>
      </c>
      <c r="M3387">
        <v>1.6104166666666668</v>
      </c>
      <c r="N3387">
        <v>64.196111111111108</v>
      </c>
      <c r="O3387">
        <v>5.59</v>
      </c>
      <c r="Q3387">
        <v>-0.03</v>
      </c>
      <c r="S3387">
        <v>-0.19</v>
      </c>
      <c r="Y3387" t="s">
        <v>39</v>
      </c>
      <c r="Z3387" t="s">
        <v>39</v>
      </c>
      <c r="AA3387" t="s">
        <v>5040</v>
      </c>
      <c r="AB3387" t="str">
        <f>+LEFT(AA3387,1)</f>
        <v>B</v>
      </c>
      <c r="AC3387" s="6">
        <f>DEGREES(ACOS(SIN(Resultats!$H$11)*SIN(RADIANS(N3387))+COS(Resultats!$H$11)*COS(RADIANS(N3387))*COS(Resultats!$E$11-RADIANS(M3387))))</f>
        <v>102.04870733460459</v>
      </c>
      <c r="AD3387">
        <f>+IF(AB3387=Data!$E$18,1,0)</f>
        <v>0</v>
      </c>
      <c r="AE3387">
        <f>+IF(AC3387&lt;Data!$B$17,1,0)</f>
        <v>0</v>
      </c>
      <c r="AF3387" s="7">
        <f>+IF(AND(AD3387,AE3387),1,0)</f>
        <v>0</v>
      </c>
    </row>
    <row r="3388" spans="1:32" x14ac:dyDescent="0.2">
      <c r="A3388">
        <v>7945</v>
      </c>
      <c r="B3388" t="s">
        <v>3351</v>
      </c>
      <c r="C3388">
        <v>197950</v>
      </c>
      <c r="D3388">
        <v>19004</v>
      </c>
      <c r="E3388">
        <v>20</v>
      </c>
      <c r="F3388">
        <v>43</v>
      </c>
      <c r="G3388">
        <v>11</v>
      </c>
      <c r="H3388" t="s">
        <v>24</v>
      </c>
      <c r="I3388">
        <v>66</v>
      </c>
      <c r="J3388">
        <v>39</v>
      </c>
      <c r="K3388">
        <v>27</v>
      </c>
      <c r="L3388">
        <v>20.71972222222222</v>
      </c>
      <c r="M3388">
        <v>310.79583333333329</v>
      </c>
      <c r="N3388">
        <v>66.657499999999999</v>
      </c>
      <c r="O3388">
        <v>5.58</v>
      </c>
      <c r="Q3388">
        <v>0.22</v>
      </c>
      <c r="S3388">
        <v>0.05</v>
      </c>
      <c r="Y3388" t="s">
        <v>2981</v>
      </c>
      <c r="Z3388" t="s">
        <v>2981</v>
      </c>
      <c r="AA3388" t="s">
        <v>15438</v>
      </c>
      <c r="AB3388" t="str">
        <f>+LEFT(AA3388,1)</f>
        <v>A</v>
      </c>
      <c r="AC3388" s="6">
        <f>DEGREES(ACOS(SIN(Resultats!$H$11)*SIN(RADIANS(N3388))+COS(Resultats!$H$11)*COS(RADIANS(N3388))*COS(Resultats!$E$11-RADIANS(M3388))))</f>
        <v>102.06712365129876</v>
      </c>
      <c r="AD3388">
        <f>+IF(AB3388=Data!$E$18,1,0)</f>
        <v>1</v>
      </c>
      <c r="AE3388">
        <f>+IF(AC3388&lt;Data!$B$17,1,0)</f>
        <v>0</v>
      </c>
      <c r="AF3388" s="7">
        <f>+IF(AND(AD3388,AE3388),1,0)</f>
        <v>0</v>
      </c>
    </row>
    <row r="3389" spans="1:32" x14ac:dyDescent="0.2">
      <c r="A3389">
        <v>677</v>
      </c>
      <c r="C3389">
        <v>14272</v>
      </c>
      <c r="D3389">
        <v>55453</v>
      </c>
      <c r="E3389">
        <v>2</v>
      </c>
      <c r="F3389">
        <v>19</v>
      </c>
      <c r="G3389">
        <v>37.299999999999997</v>
      </c>
      <c r="H3389" t="s">
        <v>24</v>
      </c>
      <c r="I3389">
        <v>39</v>
      </c>
      <c r="J3389">
        <v>50</v>
      </c>
      <c r="K3389">
        <v>6</v>
      </c>
      <c r="L3389">
        <v>2.3270277777777775</v>
      </c>
      <c r="M3389">
        <v>34.90541666666666</v>
      </c>
      <c r="N3389">
        <v>39.835000000000001</v>
      </c>
      <c r="O3389">
        <v>6.63</v>
      </c>
      <c r="Q3389">
        <v>-0.09</v>
      </c>
      <c r="S3389">
        <v>-0.37</v>
      </c>
      <c r="Y3389" t="s">
        <v>122</v>
      </c>
      <c r="Z3389" t="s">
        <v>122</v>
      </c>
      <c r="AA3389" t="s">
        <v>1652</v>
      </c>
      <c r="AB3389" t="str">
        <f>+LEFT(AA3389,1)</f>
        <v>B</v>
      </c>
      <c r="AC3389" s="6">
        <f>DEGREES(ACOS(SIN(Resultats!$H$11)*SIN(RADIANS(N3389))+COS(Resultats!$H$11)*COS(RADIANS(N3389))*COS(Resultats!$E$11-RADIANS(M3389))))</f>
        <v>102.09250644611592</v>
      </c>
      <c r="AD3389">
        <f>+IF(AB3389=Data!$E$18,1,0)</f>
        <v>0</v>
      </c>
      <c r="AE3389">
        <f>+IF(AC3389&lt;Data!$B$17,1,0)</f>
        <v>0</v>
      </c>
      <c r="AF3389" s="7">
        <f>+IF(AND(AD3389,AE3389),1,0)</f>
        <v>0</v>
      </c>
    </row>
    <row r="3390" spans="1:32" x14ac:dyDescent="0.2">
      <c r="A3390">
        <v>7682</v>
      </c>
      <c r="B3390" t="s">
        <v>3993</v>
      </c>
      <c r="C3390">
        <v>190713</v>
      </c>
      <c r="D3390">
        <v>18669</v>
      </c>
      <c r="E3390">
        <v>20</v>
      </c>
      <c r="F3390">
        <v>2</v>
      </c>
      <c r="G3390">
        <v>20.3</v>
      </c>
      <c r="H3390" t="s">
        <v>24</v>
      </c>
      <c r="I3390">
        <v>64</v>
      </c>
      <c r="J3390">
        <v>38</v>
      </c>
      <c r="K3390">
        <v>4</v>
      </c>
      <c r="L3390">
        <v>20.038972222222224</v>
      </c>
      <c r="M3390">
        <v>300.58458333333334</v>
      </c>
      <c r="N3390">
        <v>64.634444444444455</v>
      </c>
      <c r="O3390">
        <v>6.57</v>
      </c>
      <c r="P3390" t="s">
        <v>103</v>
      </c>
      <c r="X3390" t="s">
        <v>27</v>
      </c>
      <c r="Y3390" t="s">
        <v>3097</v>
      </c>
      <c r="Z3390" t="s">
        <v>6680</v>
      </c>
      <c r="AA3390" t="s">
        <v>3097</v>
      </c>
      <c r="AB3390" t="str">
        <f>+LEFT(AA3390,1)</f>
        <v>G</v>
      </c>
      <c r="AC3390" s="6">
        <f>DEGREES(ACOS(SIN(Resultats!$H$11)*SIN(RADIANS(N3390))+COS(Resultats!$H$11)*COS(RADIANS(N3390))*COS(Resultats!$E$11-RADIANS(M3390))))</f>
        <v>102.15680949754962</v>
      </c>
      <c r="AD3390">
        <f>+IF(AB3390=Data!$E$18,1,0)</f>
        <v>0</v>
      </c>
      <c r="AE3390">
        <f>+IF(AC3390&lt;Data!$B$17,1,0)</f>
        <v>0</v>
      </c>
      <c r="AF3390" s="7">
        <f>+IF(AND(AD3390,AE3390),1,0)</f>
        <v>0</v>
      </c>
    </row>
    <row r="3391" spans="1:32" x14ac:dyDescent="0.2">
      <c r="A3391">
        <v>988</v>
      </c>
      <c r="B3391" t="s">
        <v>3023</v>
      </c>
      <c r="C3391">
        <v>20395</v>
      </c>
      <c r="D3391">
        <v>130395</v>
      </c>
      <c r="E3391">
        <v>3</v>
      </c>
      <c r="F3391">
        <v>16</v>
      </c>
      <c r="G3391">
        <v>35.700000000000003</v>
      </c>
      <c r="H3391" t="s">
        <v>26</v>
      </c>
      <c r="I3391">
        <v>9</v>
      </c>
      <c r="J3391">
        <v>9</v>
      </c>
      <c r="K3391">
        <v>16</v>
      </c>
      <c r="L3391">
        <v>3.2765833333333334</v>
      </c>
      <c r="M3391">
        <v>49.14875</v>
      </c>
      <c r="N3391">
        <v>-9.1544444444444455</v>
      </c>
      <c r="O3391">
        <v>6.14</v>
      </c>
      <c r="Q3391">
        <v>0.4</v>
      </c>
      <c r="S3391">
        <v>-0.04</v>
      </c>
      <c r="Y3391" t="s">
        <v>367</v>
      </c>
      <c r="Z3391" t="s">
        <v>367</v>
      </c>
      <c r="AA3391" t="s">
        <v>15432</v>
      </c>
      <c r="AB3391" t="str">
        <f>+LEFT(AA3391,1)</f>
        <v>F</v>
      </c>
      <c r="AC3391" s="6">
        <f>DEGREES(ACOS(SIN(Resultats!$H$11)*SIN(RADIANS(N3391))+COS(Resultats!$H$11)*COS(RADIANS(N3391))*COS(Resultats!$E$11-RADIANS(M3391))))</f>
        <v>102.16133401745513</v>
      </c>
      <c r="AD3391">
        <f>+IF(AB3391=Data!$E$18,1,0)</f>
        <v>0</v>
      </c>
      <c r="AE3391">
        <f>+IF(AC3391&lt;Data!$B$17,1,0)</f>
        <v>0</v>
      </c>
      <c r="AF3391" s="7">
        <f>+IF(AND(AD3391,AE3391),1,0)</f>
        <v>0</v>
      </c>
    </row>
    <row r="3392" spans="1:32" x14ac:dyDescent="0.2">
      <c r="A3392">
        <v>6563</v>
      </c>
      <c r="C3392">
        <v>159925</v>
      </c>
      <c r="D3392">
        <v>66165</v>
      </c>
      <c r="E3392">
        <v>17</v>
      </c>
      <c r="F3392">
        <v>35</v>
      </c>
      <c r="G3392">
        <v>42.4</v>
      </c>
      <c r="H3392" t="s">
        <v>24</v>
      </c>
      <c r="I3392">
        <v>37</v>
      </c>
      <c r="J3392">
        <v>18</v>
      </c>
      <c r="K3392">
        <v>6</v>
      </c>
      <c r="L3392">
        <v>17.595111111111109</v>
      </c>
      <c r="M3392">
        <v>263.92666666666662</v>
      </c>
      <c r="N3392">
        <v>37.301666666666662</v>
      </c>
      <c r="O3392">
        <v>6.1</v>
      </c>
      <c r="Q3392">
        <v>0.98</v>
      </c>
      <c r="S3392">
        <v>0.82</v>
      </c>
      <c r="T3392" t="s">
        <v>81</v>
      </c>
      <c r="Y3392" t="s">
        <v>60</v>
      </c>
      <c r="Z3392" t="s">
        <v>60</v>
      </c>
      <c r="AA3392" t="s">
        <v>28</v>
      </c>
      <c r="AB3392" t="str">
        <f>+LEFT(AA3392,1)</f>
        <v>G</v>
      </c>
      <c r="AC3392" s="6">
        <f>DEGREES(ACOS(SIN(Resultats!$H$11)*SIN(RADIANS(N3392))+COS(Resultats!$H$11)*COS(RADIANS(N3392))*COS(Resultats!$E$11-RADIANS(M3392))))</f>
        <v>102.26753326085918</v>
      </c>
      <c r="AD3392">
        <f>+IF(AB3392=Data!$E$18,1,0)</f>
        <v>0</v>
      </c>
      <c r="AE3392">
        <f>+IF(AC3392&lt;Data!$B$17,1,0)</f>
        <v>0</v>
      </c>
      <c r="AF3392" s="7">
        <f>+IF(AND(AD3392,AE3392),1,0)</f>
        <v>0</v>
      </c>
    </row>
    <row r="3393" spans="1:32" x14ac:dyDescent="0.2">
      <c r="A3393">
        <v>265</v>
      </c>
      <c r="B3393" t="s">
        <v>332</v>
      </c>
      <c r="C3393">
        <v>5395</v>
      </c>
      <c r="D3393">
        <v>21855</v>
      </c>
      <c r="E3393">
        <v>0</v>
      </c>
      <c r="F3393">
        <v>56</v>
      </c>
      <c r="G3393">
        <v>39.799999999999997</v>
      </c>
      <c r="H3393" t="s">
        <v>24</v>
      </c>
      <c r="I3393">
        <v>59</v>
      </c>
      <c r="J3393">
        <v>10</v>
      </c>
      <c r="K3393">
        <v>52</v>
      </c>
      <c r="L3393">
        <v>0.94438888888888894</v>
      </c>
      <c r="M3393">
        <v>14.165833333333333</v>
      </c>
      <c r="N3393">
        <v>59.181111111111107</v>
      </c>
      <c r="O3393">
        <v>4.63</v>
      </c>
      <c r="Q3393">
        <v>0.96</v>
      </c>
      <c r="S3393">
        <v>0.69</v>
      </c>
      <c r="U3393">
        <v>0.5</v>
      </c>
      <c r="Y3393" t="s">
        <v>333</v>
      </c>
      <c r="Z3393" t="s">
        <v>71</v>
      </c>
      <c r="AA3393" t="s">
        <v>51</v>
      </c>
      <c r="AB3393" t="str">
        <f>+LEFT(AA3393,1)</f>
        <v>G</v>
      </c>
      <c r="AC3393" s="6">
        <f>DEGREES(ACOS(SIN(Resultats!$H$11)*SIN(RADIANS(N3393))+COS(Resultats!$H$11)*COS(RADIANS(N3393))*COS(Resultats!$E$11-RADIANS(M3393))))</f>
        <v>102.28614731604323</v>
      </c>
      <c r="AD3393">
        <f>+IF(AB3393=Data!$E$18,1,0)</f>
        <v>0</v>
      </c>
      <c r="AE3393">
        <f>+IF(AC3393&lt;Data!$B$17,1,0)</f>
        <v>0</v>
      </c>
      <c r="AF3393" s="7">
        <f>+IF(AND(AD3393,AE3393),1,0)</f>
        <v>0</v>
      </c>
    </row>
    <row r="3394" spans="1:32" x14ac:dyDescent="0.2">
      <c r="A3394">
        <v>984</v>
      </c>
      <c r="B3394" t="s">
        <v>3019</v>
      </c>
      <c r="C3394">
        <v>20320</v>
      </c>
      <c r="D3394">
        <v>130387</v>
      </c>
      <c r="E3394">
        <v>3</v>
      </c>
      <c r="F3394">
        <v>15</v>
      </c>
      <c r="G3394">
        <v>50</v>
      </c>
      <c r="H3394" t="s">
        <v>26</v>
      </c>
      <c r="I3394">
        <v>8</v>
      </c>
      <c r="J3394">
        <v>49</v>
      </c>
      <c r="K3394">
        <v>11</v>
      </c>
      <c r="L3394">
        <v>3.2638888888888888</v>
      </c>
      <c r="M3394">
        <v>48.958333333333336</v>
      </c>
      <c r="N3394">
        <v>-8.8197222222222216</v>
      </c>
      <c r="O3394">
        <v>4.8</v>
      </c>
      <c r="Q3394">
        <v>0.23</v>
      </c>
      <c r="S3394">
        <v>0.09</v>
      </c>
      <c r="U3394">
        <v>0.13</v>
      </c>
      <c r="Y3394" t="s">
        <v>314</v>
      </c>
      <c r="Z3394" t="s">
        <v>314</v>
      </c>
      <c r="AA3394" t="s">
        <v>15427</v>
      </c>
      <c r="AB3394" t="str">
        <f>+LEFT(AA3394,1)</f>
        <v>A</v>
      </c>
      <c r="AC3394" s="6">
        <f>DEGREES(ACOS(SIN(Resultats!$H$11)*SIN(RADIANS(N3394))+COS(Resultats!$H$11)*COS(RADIANS(N3394))*COS(Resultats!$E$11-RADIANS(M3394))))</f>
        <v>102.29866942345622</v>
      </c>
      <c r="AD3394">
        <f>+IF(AB3394=Data!$E$18,1,0)</f>
        <v>1</v>
      </c>
      <c r="AE3394">
        <f>+IF(AC3394&lt;Data!$B$17,1,0)</f>
        <v>0</v>
      </c>
      <c r="AF3394" s="7">
        <f>+IF(AND(AD3394,AE3394),1,0)</f>
        <v>0</v>
      </c>
    </row>
    <row r="3395" spans="1:32" x14ac:dyDescent="0.2">
      <c r="A3395">
        <v>6299</v>
      </c>
      <c r="B3395" t="s">
        <v>4764</v>
      </c>
      <c r="C3395">
        <v>153210</v>
      </c>
      <c r="D3395">
        <v>121962</v>
      </c>
      <c r="E3395">
        <v>16</v>
      </c>
      <c r="F3395">
        <v>57</v>
      </c>
      <c r="G3395">
        <v>40.1</v>
      </c>
      <c r="H3395" t="s">
        <v>24</v>
      </c>
      <c r="I3395">
        <v>9</v>
      </c>
      <c r="J3395">
        <v>22</v>
      </c>
      <c r="K3395">
        <v>30</v>
      </c>
      <c r="L3395">
        <v>16.96113888888889</v>
      </c>
      <c r="M3395">
        <v>254.41708333333335</v>
      </c>
      <c r="N3395">
        <v>9.375</v>
      </c>
      <c r="O3395">
        <v>3.2</v>
      </c>
      <c r="Q3395">
        <v>1.1499999999999999</v>
      </c>
      <c r="S3395">
        <v>1.18</v>
      </c>
      <c r="U3395">
        <v>0.54</v>
      </c>
      <c r="Y3395" t="s">
        <v>125</v>
      </c>
      <c r="Z3395" t="s">
        <v>125</v>
      </c>
      <c r="AA3395" t="s">
        <v>365</v>
      </c>
      <c r="AB3395" t="str">
        <f>+LEFT(AA3395,1)</f>
        <v>K</v>
      </c>
      <c r="AC3395" s="6">
        <f>DEGREES(ACOS(SIN(Resultats!$H$11)*SIN(RADIANS(N3395))+COS(Resultats!$H$11)*COS(RADIANS(N3395))*COS(Resultats!$E$11-RADIANS(M3395))))</f>
        <v>102.33543570016953</v>
      </c>
      <c r="AD3395">
        <f>+IF(AB3395=Data!$E$18,1,0)</f>
        <v>0</v>
      </c>
      <c r="AE3395">
        <f>+IF(AC3395&lt;Data!$B$17,1,0)</f>
        <v>0</v>
      </c>
      <c r="AF3395" s="7">
        <f>+IF(AND(AD3395,AE3395),1,0)</f>
        <v>0</v>
      </c>
    </row>
    <row r="3396" spans="1:32" x14ac:dyDescent="0.2">
      <c r="A3396">
        <v>6702</v>
      </c>
      <c r="C3396">
        <v>163990</v>
      </c>
      <c r="D3396">
        <v>47080</v>
      </c>
      <c r="E3396">
        <v>17</v>
      </c>
      <c r="F3396">
        <v>56</v>
      </c>
      <c r="G3396">
        <v>48.4</v>
      </c>
      <c r="H3396" t="s">
        <v>24</v>
      </c>
      <c r="I3396">
        <v>45</v>
      </c>
      <c r="J3396">
        <v>21</v>
      </c>
      <c r="K3396">
        <v>3</v>
      </c>
      <c r="L3396">
        <v>17.946777777777779</v>
      </c>
      <c r="M3396">
        <v>269.20166666666671</v>
      </c>
      <c r="N3396">
        <v>45.350833333333334</v>
      </c>
      <c r="O3396">
        <v>6.02</v>
      </c>
      <c r="Q3396">
        <v>1.64</v>
      </c>
      <c r="S3396">
        <v>1.52</v>
      </c>
      <c r="U3396">
        <v>1.9</v>
      </c>
      <c r="Y3396" t="s">
        <v>4183</v>
      </c>
      <c r="Z3396" t="s">
        <v>12835</v>
      </c>
      <c r="AA3396" t="s">
        <v>15447</v>
      </c>
      <c r="AB3396" t="str">
        <f>+LEFT(AA3396,1)</f>
        <v>M</v>
      </c>
      <c r="AC3396" s="6">
        <f>DEGREES(ACOS(SIN(Resultats!$H$11)*SIN(RADIANS(N3396))+COS(Resultats!$H$11)*COS(RADIANS(N3396))*COS(Resultats!$E$11-RADIANS(M3396))))</f>
        <v>102.36400248190822</v>
      </c>
      <c r="AD3396">
        <f>+IF(AB3396=Data!$E$18,1,0)</f>
        <v>0</v>
      </c>
      <c r="AE3396">
        <f>+IF(AC3396&lt;Data!$B$17,1,0)</f>
        <v>0</v>
      </c>
      <c r="AF3396" s="7">
        <f>+IF(AND(AD3396,AE3396),1,0)</f>
        <v>0</v>
      </c>
    </row>
    <row r="3397" spans="1:32" x14ac:dyDescent="0.2">
      <c r="A3397">
        <v>6410</v>
      </c>
      <c r="B3397" t="s">
        <v>4821</v>
      </c>
      <c r="C3397">
        <v>156164</v>
      </c>
      <c r="D3397">
        <v>84951</v>
      </c>
      <c r="E3397">
        <v>17</v>
      </c>
      <c r="F3397">
        <v>15</v>
      </c>
      <c r="G3397">
        <v>1.9</v>
      </c>
      <c r="H3397" t="s">
        <v>24</v>
      </c>
      <c r="I3397">
        <v>24</v>
      </c>
      <c r="J3397">
        <v>50</v>
      </c>
      <c r="K3397">
        <v>21</v>
      </c>
      <c r="L3397">
        <v>17.250527777777776</v>
      </c>
      <c r="M3397">
        <v>258.75791666666663</v>
      </c>
      <c r="N3397">
        <v>24.839166666666664</v>
      </c>
      <c r="O3397">
        <v>3.14</v>
      </c>
      <c r="Q3397">
        <v>0.08</v>
      </c>
      <c r="S3397">
        <v>0.08</v>
      </c>
      <c r="U3397">
        <v>0.03</v>
      </c>
      <c r="Y3397" t="s">
        <v>391</v>
      </c>
      <c r="Z3397" t="s">
        <v>391</v>
      </c>
      <c r="AA3397" t="s">
        <v>1740</v>
      </c>
      <c r="AB3397" t="str">
        <f>+LEFT(AA3397,1)</f>
        <v>A</v>
      </c>
      <c r="AC3397" s="6">
        <f>DEGREES(ACOS(SIN(Resultats!$H$11)*SIN(RADIANS(N3397))+COS(Resultats!$H$11)*COS(RADIANS(N3397))*COS(Resultats!$E$11-RADIANS(M3397))))</f>
        <v>102.38289500860033</v>
      </c>
      <c r="AD3397">
        <f>+IF(AB3397=Data!$E$18,1,0)</f>
        <v>1</v>
      </c>
      <c r="AE3397">
        <f>+IF(AC3397&lt;Data!$B$17,1,0)</f>
        <v>0</v>
      </c>
      <c r="AF3397" s="7">
        <f>+IF(AND(AD3397,AE3397),1,0)</f>
        <v>0</v>
      </c>
    </row>
    <row r="3398" spans="1:32" x14ac:dyDescent="0.2">
      <c r="A3398">
        <v>803</v>
      </c>
      <c r="C3398">
        <v>16955</v>
      </c>
      <c r="D3398">
        <v>75539</v>
      </c>
      <c r="E3398">
        <v>2</v>
      </c>
      <c r="F3398">
        <v>43</v>
      </c>
      <c r="G3398">
        <v>51.2</v>
      </c>
      <c r="H3398" t="s">
        <v>24</v>
      </c>
      <c r="I3398">
        <v>25</v>
      </c>
      <c r="J3398">
        <v>38</v>
      </c>
      <c r="K3398">
        <v>17</v>
      </c>
      <c r="L3398">
        <v>2.7308888888888889</v>
      </c>
      <c r="M3398">
        <v>40.963333333333331</v>
      </c>
      <c r="N3398">
        <v>25.638055555555557</v>
      </c>
      <c r="O3398">
        <v>6.35</v>
      </c>
      <c r="Q3398">
        <v>0.08</v>
      </c>
      <c r="S3398">
        <v>0.11</v>
      </c>
      <c r="Y3398" t="s">
        <v>44</v>
      </c>
      <c r="Z3398" t="s">
        <v>44</v>
      </c>
      <c r="AA3398" t="s">
        <v>18</v>
      </c>
      <c r="AB3398" t="str">
        <f>+LEFT(AA3398,1)</f>
        <v>A</v>
      </c>
      <c r="AC3398" s="6">
        <f>DEGREES(ACOS(SIN(Resultats!$H$11)*SIN(RADIANS(N3398))+COS(Resultats!$H$11)*COS(RADIANS(N3398))*COS(Resultats!$E$11-RADIANS(M3398))))</f>
        <v>102.38370640839204</v>
      </c>
      <c r="AD3398">
        <f>+IF(AB3398=Data!$E$18,1,0)</f>
        <v>1</v>
      </c>
      <c r="AE3398">
        <f>+IF(AC3398&lt;Data!$B$17,1,0)</f>
        <v>0</v>
      </c>
      <c r="AF3398" s="7">
        <f>+IF(AND(AD3398,AE3398),1,0)</f>
        <v>0</v>
      </c>
    </row>
    <row r="3399" spans="1:32" x14ac:dyDescent="0.2">
      <c r="A3399">
        <v>902</v>
      </c>
      <c r="C3399">
        <v>18700</v>
      </c>
      <c r="D3399">
        <v>93232</v>
      </c>
      <c r="E3399">
        <v>3</v>
      </c>
      <c r="F3399">
        <v>0</v>
      </c>
      <c r="G3399">
        <v>44.1</v>
      </c>
      <c r="H3399" t="s">
        <v>24</v>
      </c>
      <c r="I3399">
        <v>10</v>
      </c>
      <c r="J3399">
        <v>52</v>
      </c>
      <c r="K3399">
        <v>13</v>
      </c>
      <c r="L3399">
        <v>3.0122499999999999</v>
      </c>
      <c r="M3399">
        <v>45.183750000000003</v>
      </c>
      <c r="N3399">
        <v>10.870277777777778</v>
      </c>
      <c r="O3399">
        <v>5.95</v>
      </c>
      <c r="Q3399">
        <v>1.59</v>
      </c>
      <c r="S3399">
        <v>1.95</v>
      </c>
      <c r="Y3399" t="s">
        <v>2959</v>
      </c>
      <c r="Z3399" t="s">
        <v>2959</v>
      </c>
      <c r="AA3399" t="s">
        <v>2959</v>
      </c>
      <c r="AB3399" t="str">
        <f>+LEFT(AA3399,1)</f>
        <v>K</v>
      </c>
      <c r="AC3399" s="6">
        <f>DEGREES(ACOS(SIN(Resultats!$H$11)*SIN(RADIANS(N3399))+COS(Resultats!$H$11)*COS(RADIANS(N3399))*COS(Resultats!$E$11-RADIANS(M3399))))</f>
        <v>102.39022021664816</v>
      </c>
      <c r="AD3399">
        <f>+IF(AB3399=Data!$E$18,1,0)</f>
        <v>0</v>
      </c>
      <c r="AE3399">
        <f>+IF(AC3399&lt;Data!$B$17,1,0)</f>
        <v>0</v>
      </c>
      <c r="AF3399" s="7">
        <f>+IF(AND(AD3399,AE3399),1,0)</f>
        <v>0</v>
      </c>
    </row>
    <row r="3400" spans="1:32" x14ac:dyDescent="0.2">
      <c r="A3400">
        <v>9017</v>
      </c>
      <c r="C3400">
        <v>223358</v>
      </c>
      <c r="D3400">
        <v>20866</v>
      </c>
      <c r="E3400">
        <v>23</v>
      </c>
      <c r="F3400">
        <v>48</v>
      </c>
      <c r="G3400">
        <v>39</v>
      </c>
      <c r="H3400" t="s">
        <v>24</v>
      </c>
      <c r="I3400">
        <v>64</v>
      </c>
      <c r="J3400">
        <v>52</v>
      </c>
      <c r="K3400">
        <v>35</v>
      </c>
      <c r="L3400">
        <v>23.810833333333335</v>
      </c>
      <c r="M3400">
        <v>357.16250000000002</v>
      </c>
      <c r="N3400">
        <v>64.876388888888883</v>
      </c>
      <c r="O3400">
        <v>6.41</v>
      </c>
      <c r="Q3400">
        <v>0.06</v>
      </c>
      <c r="S3400">
        <v>0.02</v>
      </c>
      <c r="Y3400" t="s">
        <v>3157</v>
      </c>
      <c r="Z3400" t="s">
        <v>5266</v>
      </c>
      <c r="AA3400" t="s">
        <v>2210</v>
      </c>
      <c r="AB3400" t="str">
        <f>+LEFT(AA3400,1)</f>
        <v>A</v>
      </c>
      <c r="AC3400" s="6">
        <f>DEGREES(ACOS(SIN(Resultats!$H$11)*SIN(RADIANS(N3400))+COS(Resultats!$H$11)*COS(RADIANS(N3400))*COS(Resultats!$E$11-RADIANS(M3400))))</f>
        <v>102.40319994012384</v>
      </c>
      <c r="AD3400">
        <f>+IF(AB3400=Data!$E$18,1,0)</f>
        <v>1</v>
      </c>
      <c r="AE3400">
        <f>+IF(AC3400&lt;Data!$B$17,1,0)</f>
        <v>0</v>
      </c>
      <c r="AF3400" s="7">
        <f>+IF(AND(AD3400,AE3400),1,0)</f>
        <v>0</v>
      </c>
    </row>
    <row r="3401" spans="1:32" x14ac:dyDescent="0.2">
      <c r="A3401">
        <v>7184</v>
      </c>
      <c r="C3401">
        <v>176560</v>
      </c>
      <c r="D3401">
        <v>31292</v>
      </c>
      <c r="E3401">
        <v>18</v>
      </c>
      <c r="F3401">
        <v>57</v>
      </c>
      <c r="G3401">
        <v>28.4</v>
      </c>
      <c r="H3401" t="s">
        <v>24</v>
      </c>
      <c r="I3401">
        <v>58</v>
      </c>
      <c r="J3401">
        <v>13</v>
      </c>
      <c r="K3401">
        <v>31</v>
      </c>
      <c r="L3401">
        <v>18.957888888888888</v>
      </c>
      <c r="M3401">
        <v>284.36833333333334</v>
      </c>
      <c r="N3401">
        <v>58.225277777777777</v>
      </c>
      <c r="O3401">
        <v>6.46</v>
      </c>
      <c r="Q3401">
        <v>0.08</v>
      </c>
      <c r="S3401">
        <v>0.05</v>
      </c>
      <c r="Y3401" t="s">
        <v>192</v>
      </c>
      <c r="Z3401" t="s">
        <v>192</v>
      </c>
      <c r="AA3401" t="s">
        <v>18</v>
      </c>
      <c r="AB3401" t="str">
        <f>+LEFT(AA3401,1)</f>
        <v>A</v>
      </c>
      <c r="AC3401" s="6">
        <f>DEGREES(ACOS(SIN(Resultats!$H$11)*SIN(RADIANS(N3401))+COS(Resultats!$H$11)*COS(RADIANS(N3401))*COS(Resultats!$E$11-RADIANS(M3401))))</f>
        <v>102.41579124688025</v>
      </c>
      <c r="AD3401">
        <f>+IF(AB3401=Data!$E$18,1,0)</f>
        <v>1</v>
      </c>
      <c r="AE3401">
        <f>+IF(AC3401&lt;Data!$B$17,1,0)</f>
        <v>0</v>
      </c>
      <c r="AF3401" s="7">
        <f>+IF(AND(AD3401,AE3401),1,0)</f>
        <v>0</v>
      </c>
    </row>
    <row r="3402" spans="1:32" x14ac:dyDescent="0.2">
      <c r="A3402">
        <v>496</v>
      </c>
      <c r="B3402" t="s">
        <v>543</v>
      </c>
      <c r="C3402">
        <v>10516</v>
      </c>
      <c r="D3402">
        <v>22554</v>
      </c>
      <c r="E3402">
        <v>1</v>
      </c>
      <c r="F3402">
        <v>43</v>
      </c>
      <c r="G3402">
        <v>39.6</v>
      </c>
      <c r="H3402" t="s">
        <v>24</v>
      </c>
      <c r="I3402">
        <v>50</v>
      </c>
      <c r="J3402">
        <v>41</v>
      </c>
      <c r="K3402">
        <v>19</v>
      </c>
      <c r="L3402">
        <v>1.7276666666666667</v>
      </c>
      <c r="M3402">
        <v>25.914999999999999</v>
      </c>
      <c r="N3402">
        <v>50.688611111111108</v>
      </c>
      <c r="O3402">
        <v>4.07</v>
      </c>
      <c r="Q3402">
        <v>-0.04</v>
      </c>
      <c r="S3402">
        <v>-0.93</v>
      </c>
      <c r="U3402">
        <v>0.02</v>
      </c>
      <c r="Y3402" t="s">
        <v>544</v>
      </c>
      <c r="Z3402" t="s">
        <v>544</v>
      </c>
      <c r="AA3402" t="s">
        <v>15417</v>
      </c>
      <c r="AB3402" t="str">
        <f>+LEFT(AA3402,1)</f>
        <v>B</v>
      </c>
      <c r="AC3402" s="6">
        <f>DEGREES(ACOS(SIN(Resultats!$H$11)*SIN(RADIANS(N3402))+COS(Resultats!$H$11)*COS(RADIANS(N3402))*COS(Resultats!$E$11-RADIANS(M3402))))</f>
        <v>102.4330610355745</v>
      </c>
      <c r="AD3402">
        <f>+IF(AB3402=Data!$E$18,1,0)</f>
        <v>0</v>
      </c>
      <c r="AE3402">
        <f>+IF(AC3402&lt;Data!$B$17,1,0)</f>
        <v>0</v>
      </c>
      <c r="AF3402" s="7">
        <f>+IF(AND(AD3402,AE3402),1,0)</f>
        <v>0</v>
      </c>
    </row>
    <row r="3403" spans="1:32" x14ac:dyDescent="0.2">
      <c r="A3403">
        <v>6255</v>
      </c>
      <c r="B3403" t="s">
        <v>4732</v>
      </c>
      <c r="C3403">
        <v>152127</v>
      </c>
      <c r="D3403">
        <v>121911</v>
      </c>
      <c r="E3403">
        <v>16</v>
      </c>
      <c r="F3403">
        <v>51</v>
      </c>
      <c r="G3403">
        <v>24.9</v>
      </c>
      <c r="H3403" t="s">
        <v>24</v>
      </c>
      <c r="I3403">
        <v>1</v>
      </c>
      <c r="J3403">
        <v>12</v>
      </c>
      <c r="K3403">
        <v>58</v>
      </c>
      <c r="L3403">
        <v>16.856916666666667</v>
      </c>
      <c r="M3403">
        <v>252.85374999999999</v>
      </c>
      <c r="N3403">
        <v>1.2161111111111111</v>
      </c>
      <c r="O3403">
        <v>5.51</v>
      </c>
      <c r="Q3403">
        <v>0.05</v>
      </c>
      <c r="S3403">
        <v>0.03</v>
      </c>
      <c r="Y3403" t="s">
        <v>162</v>
      </c>
      <c r="Z3403" t="s">
        <v>162</v>
      </c>
      <c r="AA3403" t="s">
        <v>18</v>
      </c>
      <c r="AB3403" t="str">
        <f>+LEFT(AA3403,1)</f>
        <v>A</v>
      </c>
      <c r="AC3403" s="6">
        <f>DEGREES(ACOS(SIN(Resultats!$H$11)*SIN(RADIANS(N3403))+COS(Resultats!$H$11)*COS(RADIANS(N3403))*COS(Resultats!$E$11-RADIANS(M3403))))</f>
        <v>102.43598601748744</v>
      </c>
      <c r="AD3403">
        <f>+IF(AB3403=Data!$E$18,1,0)</f>
        <v>1</v>
      </c>
      <c r="AE3403">
        <f>+IF(AC3403&lt;Data!$B$17,1,0)</f>
        <v>0</v>
      </c>
      <c r="AF3403" s="7">
        <f>+IF(AND(AD3403,AE3403),1,0)</f>
        <v>0</v>
      </c>
    </row>
    <row r="3404" spans="1:32" x14ac:dyDescent="0.2">
      <c r="A3404">
        <v>726</v>
      </c>
      <c r="C3404">
        <v>15464</v>
      </c>
      <c r="D3404">
        <v>55611</v>
      </c>
      <c r="E3404">
        <v>2</v>
      </c>
      <c r="F3404">
        <v>30</v>
      </c>
      <c r="G3404">
        <v>16.600000000000001</v>
      </c>
      <c r="H3404" t="s">
        <v>24</v>
      </c>
      <c r="I3404">
        <v>33</v>
      </c>
      <c r="J3404">
        <v>50</v>
      </c>
      <c r="K3404">
        <v>2</v>
      </c>
      <c r="L3404">
        <v>2.5046111111111111</v>
      </c>
      <c r="M3404">
        <v>37.569166666666668</v>
      </c>
      <c r="N3404">
        <v>33.833888888888893</v>
      </c>
      <c r="O3404">
        <v>6.25</v>
      </c>
      <c r="Q3404">
        <v>1.07</v>
      </c>
      <c r="Y3404" t="s">
        <v>45</v>
      </c>
      <c r="Z3404" t="s">
        <v>45</v>
      </c>
      <c r="AA3404" t="s">
        <v>507</v>
      </c>
      <c r="AB3404" t="str">
        <f>+LEFT(AA3404,1)</f>
        <v>K</v>
      </c>
      <c r="AC3404" s="6">
        <f>DEGREES(ACOS(SIN(Resultats!$H$11)*SIN(RADIANS(N3404))+COS(Resultats!$H$11)*COS(RADIANS(N3404))*COS(Resultats!$E$11-RADIANS(M3404))))</f>
        <v>102.44199402270741</v>
      </c>
      <c r="AD3404">
        <f>+IF(AB3404=Data!$E$18,1,0)</f>
        <v>0</v>
      </c>
      <c r="AE3404">
        <f>+IF(AC3404&lt;Data!$B$17,1,0)</f>
        <v>0</v>
      </c>
      <c r="AF3404" s="7">
        <f>+IF(AND(AD3404,AE3404),1,0)</f>
        <v>0</v>
      </c>
    </row>
    <row r="3405" spans="1:32" x14ac:dyDescent="0.2">
      <c r="A3405">
        <v>6339</v>
      </c>
      <c r="C3405">
        <v>154160</v>
      </c>
      <c r="D3405">
        <v>102554</v>
      </c>
      <c r="E3405">
        <v>17</v>
      </c>
      <c r="F3405">
        <v>3</v>
      </c>
      <c r="G3405">
        <v>10.4</v>
      </c>
      <c r="H3405" t="s">
        <v>24</v>
      </c>
      <c r="I3405">
        <v>14</v>
      </c>
      <c r="J3405">
        <v>30</v>
      </c>
      <c r="K3405">
        <v>40</v>
      </c>
      <c r="L3405">
        <v>17.052888888888891</v>
      </c>
      <c r="M3405">
        <v>255.79333333333335</v>
      </c>
      <c r="N3405">
        <v>14.511111111111111</v>
      </c>
      <c r="O3405">
        <v>6.52</v>
      </c>
      <c r="Q3405">
        <v>0.76</v>
      </c>
      <c r="S3405">
        <v>0.45</v>
      </c>
      <c r="Y3405" t="s">
        <v>4785</v>
      </c>
      <c r="Z3405" t="s">
        <v>4785</v>
      </c>
      <c r="AA3405" t="s">
        <v>235</v>
      </c>
      <c r="AB3405" t="str">
        <f>+LEFT(AA3405,1)</f>
        <v>G</v>
      </c>
      <c r="AC3405" s="6">
        <f>DEGREES(ACOS(SIN(Resultats!$H$11)*SIN(RADIANS(N3405))+COS(Resultats!$H$11)*COS(RADIANS(N3405))*COS(Resultats!$E$11-RADIANS(M3405))))</f>
        <v>102.47257558816499</v>
      </c>
      <c r="AD3405">
        <f>+IF(AB3405=Data!$E$18,1,0)</f>
        <v>0</v>
      </c>
      <c r="AE3405">
        <f>+IF(AC3405&lt;Data!$B$17,1,0)</f>
        <v>0</v>
      </c>
      <c r="AF3405" s="7">
        <f>+IF(AND(AD3405,AE3405),1,0)</f>
        <v>0</v>
      </c>
    </row>
    <row r="3406" spans="1:32" x14ac:dyDescent="0.2">
      <c r="A3406">
        <v>6880</v>
      </c>
      <c r="C3406">
        <v>169028</v>
      </c>
      <c r="D3406">
        <v>30897</v>
      </c>
      <c r="E3406">
        <v>18</v>
      </c>
      <c r="F3406">
        <v>19</v>
      </c>
      <c r="G3406">
        <v>56.1</v>
      </c>
      <c r="H3406" t="s">
        <v>24</v>
      </c>
      <c r="I3406">
        <v>51</v>
      </c>
      <c r="J3406">
        <v>20</v>
      </c>
      <c r="K3406">
        <v>52</v>
      </c>
      <c r="L3406">
        <v>18.332249999999998</v>
      </c>
      <c r="M3406">
        <v>274.98374999999999</v>
      </c>
      <c r="N3406">
        <v>51.347777777777779</v>
      </c>
      <c r="O3406">
        <v>6.3</v>
      </c>
      <c r="Q3406">
        <v>1.1000000000000001</v>
      </c>
      <c r="S3406">
        <v>1.08</v>
      </c>
      <c r="X3406" t="s">
        <v>27</v>
      </c>
      <c r="Y3406" t="s">
        <v>507</v>
      </c>
      <c r="Z3406" t="s">
        <v>5984</v>
      </c>
      <c r="AA3406" t="s">
        <v>507</v>
      </c>
      <c r="AB3406" t="str">
        <f>+LEFT(AA3406,1)</f>
        <v>K</v>
      </c>
      <c r="AC3406" s="6">
        <f>DEGREES(ACOS(SIN(Resultats!$H$11)*SIN(RADIANS(N3406))+COS(Resultats!$H$11)*COS(RADIANS(N3406))*COS(Resultats!$E$11-RADIANS(M3406))))</f>
        <v>102.53609953469696</v>
      </c>
      <c r="AD3406">
        <f>+IF(AB3406=Data!$E$18,1,0)</f>
        <v>0</v>
      </c>
      <c r="AE3406">
        <f>+IF(AC3406&lt;Data!$B$17,1,0)</f>
        <v>0</v>
      </c>
      <c r="AF3406" s="7">
        <f>+IF(AND(AD3406,AE3406),1,0)</f>
        <v>0</v>
      </c>
    </row>
    <row r="3407" spans="1:32" x14ac:dyDescent="0.2">
      <c r="A3407">
        <v>6466</v>
      </c>
      <c r="C3407">
        <v>157358</v>
      </c>
      <c r="D3407">
        <v>85028</v>
      </c>
      <c r="E3407">
        <v>17</v>
      </c>
      <c r="F3407">
        <v>21</v>
      </c>
      <c r="G3407">
        <v>31.2</v>
      </c>
      <c r="H3407" t="s">
        <v>24</v>
      </c>
      <c r="I3407">
        <v>28</v>
      </c>
      <c r="J3407">
        <v>45</v>
      </c>
      <c r="K3407">
        <v>29</v>
      </c>
      <c r="L3407">
        <v>17.358666666666668</v>
      </c>
      <c r="M3407">
        <v>260.38</v>
      </c>
      <c r="N3407">
        <v>28.758055555555554</v>
      </c>
      <c r="O3407">
        <v>6.35</v>
      </c>
      <c r="Q3407">
        <v>0.7</v>
      </c>
      <c r="Y3407" t="s">
        <v>86</v>
      </c>
      <c r="Z3407" t="s">
        <v>86</v>
      </c>
      <c r="AA3407" t="s">
        <v>3095</v>
      </c>
      <c r="AB3407" t="str">
        <f>+LEFT(AA3407,1)</f>
        <v>G</v>
      </c>
      <c r="AC3407" s="6">
        <f>DEGREES(ACOS(SIN(Resultats!$H$11)*SIN(RADIANS(N3407))+COS(Resultats!$H$11)*COS(RADIANS(N3407))*COS(Resultats!$E$11-RADIANS(M3407))))</f>
        <v>102.5393299172348</v>
      </c>
      <c r="AD3407">
        <f>+IF(AB3407=Data!$E$18,1,0)</f>
        <v>0</v>
      </c>
      <c r="AE3407">
        <f>+IF(AC3407&lt;Data!$B$17,1,0)</f>
        <v>0</v>
      </c>
      <c r="AF3407" s="7">
        <f>+IF(AND(AD3407,AE3407),1,0)</f>
        <v>0</v>
      </c>
    </row>
    <row r="3408" spans="1:32" x14ac:dyDescent="0.2">
      <c r="A3408">
        <v>6337</v>
      </c>
      <c r="C3408">
        <v>154143</v>
      </c>
      <c r="D3408">
        <v>102553</v>
      </c>
      <c r="E3408">
        <v>17</v>
      </c>
      <c r="F3408">
        <v>3</v>
      </c>
      <c r="G3408">
        <v>7.8</v>
      </c>
      <c r="H3408" t="s">
        <v>24</v>
      </c>
      <c r="I3408">
        <v>14</v>
      </c>
      <c r="J3408">
        <v>5</v>
      </c>
      <c r="K3408">
        <v>31</v>
      </c>
      <c r="L3408">
        <v>17.052166666666668</v>
      </c>
      <c r="M3408">
        <v>255.7825</v>
      </c>
      <c r="N3408">
        <v>14.091944444444445</v>
      </c>
      <c r="O3408">
        <v>4.9800000000000004</v>
      </c>
      <c r="Q3408">
        <v>1.6</v>
      </c>
      <c r="S3408">
        <v>1.92</v>
      </c>
      <c r="U3408">
        <v>1.21</v>
      </c>
      <c r="Y3408" t="s">
        <v>98</v>
      </c>
      <c r="Z3408" t="s">
        <v>98</v>
      </c>
      <c r="AA3408" t="s">
        <v>15419</v>
      </c>
      <c r="AB3408" t="str">
        <f>+LEFT(AA3408,1)</f>
        <v>M</v>
      </c>
      <c r="AC3408" s="6">
        <f>DEGREES(ACOS(SIN(Resultats!$H$11)*SIN(RADIANS(N3408))+COS(Resultats!$H$11)*COS(RADIANS(N3408))*COS(Resultats!$E$11-RADIANS(M3408))))</f>
        <v>102.56305403710311</v>
      </c>
      <c r="AD3408">
        <f>+IF(AB3408=Data!$E$18,1,0)</f>
        <v>0</v>
      </c>
      <c r="AE3408">
        <f>+IF(AC3408&lt;Data!$B$17,1,0)</f>
        <v>0</v>
      </c>
      <c r="AF3408" s="7">
        <f>+IF(AND(AD3408,AE3408),1,0)</f>
        <v>0</v>
      </c>
    </row>
    <row r="3409" spans="1:32" x14ac:dyDescent="0.2">
      <c r="A3409">
        <v>7153</v>
      </c>
      <c r="C3409">
        <v>175823</v>
      </c>
      <c r="D3409">
        <v>31252</v>
      </c>
      <c r="E3409">
        <v>18</v>
      </c>
      <c r="F3409">
        <v>53</v>
      </c>
      <c r="G3409">
        <v>46.3</v>
      </c>
      <c r="H3409" t="s">
        <v>24</v>
      </c>
      <c r="I3409">
        <v>57</v>
      </c>
      <c r="J3409">
        <v>29</v>
      </c>
      <c r="K3409">
        <v>13</v>
      </c>
      <c r="L3409">
        <v>18.896194444444443</v>
      </c>
      <c r="M3409">
        <v>283.44291666666663</v>
      </c>
      <c r="N3409">
        <v>57.486944444444447</v>
      </c>
      <c r="O3409">
        <v>6.22</v>
      </c>
      <c r="Q3409">
        <v>1.23</v>
      </c>
      <c r="X3409" t="s">
        <v>27</v>
      </c>
      <c r="Y3409" t="s">
        <v>104</v>
      </c>
      <c r="Z3409" t="s">
        <v>5820</v>
      </c>
      <c r="AA3409" t="s">
        <v>104</v>
      </c>
      <c r="AB3409" t="str">
        <f>+LEFT(AA3409,1)</f>
        <v>K</v>
      </c>
      <c r="AC3409" s="6">
        <f>DEGREES(ACOS(SIN(Resultats!$H$11)*SIN(RADIANS(N3409))+COS(Resultats!$H$11)*COS(RADIANS(N3409))*COS(Resultats!$E$11-RADIANS(M3409))))</f>
        <v>102.5651250541079</v>
      </c>
      <c r="AD3409">
        <f>+IF(AB3409=Data!$E$18,1,0)</f>
        <v>0</v>
      </c>
      <c r="AE3409">
        <f>+IF(AC3409&lt;Data!$B$17,1,0)</f>
        <v>0</v>
      </c>
      <c r="AF3409" s="7">
        <f>+IF(AND(AD3409,AE3409),1,0)</f>
        <v>0</v>
      </c>
    </row>
    <row r="3410" spans="1:32" x14ac:dyDescent="0.2">
      <c r="A3410">
        <v>253</v>
      </c>
      <c r="B3410" t="s">
        <v>317</v>
      </c>
      <c r="C3410">
        <v>5234</v>
      </c>
      <c r="D3410">
        <v>21832</v>
      </c>
      <c r="E3410">
        <v>0</v>
      </c>
      <c r="F3410">
        <v>55</v>
      </c>
      <c r="G3410">
        <v>0.1</v>
      </c>
      <c r="H3410" t="s">
        <v>24</v>
      </c>
      <c r="I3410">
        <v>58</v>
      </c>
      <c r="J3410">
        <v>58</v>
      </c>
      <c r="K3410">
        <v>22</v>
      </c>
      <c r="L3410">
        <v>0.91669444444444437</v>
      </c>
      <c r="M3410">
        <v>13.750416666666666</v>
      </c>
      <c r="N3410">
        <v>58.972777777777779</v>
      </c>
      <c r="O3410">
        <v>4.83</v>
      </c>
      <c r="Q3410">
        <v>1.21</v>
      </c>
      <c r="S3410">
        <v>1.26</v>
      </c>
      <c r="U3410">
        <v>0.61</v>
      </c>
      <c r="Y3410" t="s">
        <v>125</v>
      </c>
      <c r="Z3410" t="s">
        <v>125</v>
      </c>
      <c r="AA3410" t="s">
        <v>365</v>
      </c>
      <c r="AB3410" t="str">
        <f>+LEFT(AA3410,1)</f>
        <v>K</v>
      </c>
      <c r="AC3410" s="6">
        <f>DEGREES(ACOS(SIN(Resultats!$H$11)*SIN(RADIANS(N3410))+COS(Resultats!$H$11)*COS(RADIANS(N3410))*COS(Resultats!$E$11-RADIANS(M3410))))</f>
        <v>102.58436001953787</v>
      </c>
      <c r="AD3410">
        <f>+IF(AB3410=Data!$E$18,1,0)</f>
        <v>0</v>
      </c>
      <c r="AE3410">
        <f>+IF(AC3410&lt;Data!$B$17,1,0)</f>
        <v>0</v>
      </c>
      <c r="AF3410" s="7">
        <f>+IF(AND(AD3410,AE3410),1,0)</f>
        <v>0</v>
      </c>
    </row>
    <row r="3411" spans="1:32" x14ac:dyDescent="0.2">
      <c r="A3411">
        <v>782</v>
      </c>
      <c r="B3411" t="s">
        <v>2864</v>
      </c>
      <c r="C3411">
        <v>16628</v>
      </c>
      <c r="D3411">
        <v>75510</v>
      </c>
      <c r="E3411">
        <v>2</v>
      </c>
      <c r="F3411">
        <v>40</v>
      </c>
      <c r="G3411">
        <v>41.1</v>
      </c>
      <c r="H3411" t="s">
        <v>24</v>
      </c>
      <c r="I3411">
        <v>27</v>
      </c>
      <c r="J3411">
        <v>3</v>
      </c>
      <c r="K3411">
        <v>39</v>
      </c>
      <c r="L3411">
        <v>2.6780833333333334</v>
      </c>
      <c r="M3411">
        <v>40.171250000000001</v>
      </c>
      <c r="N3411">
        <v>27.060833333333335</v>
      </c>
      <c r="O3411">
        <v>5.3</v>
      </c>
      <c r="Q3411">
        <v>0.09</v>
      </c>
      <c r="S3411">
        <v>0.13</v>
      </c>
      <c r="Y3411" t="s">
        <v>298</v>
      </c>
      <c r="Z3411" t="s">
        <v>298</v>
      </c>
      <c r="AA3411" t="s">
        <v>1740</v>
      </c>
      <c r="AB3411" t="str">
        <f>+LEFT(AA3411,1)</f>
        <v>A</v>
      </c>
      <c r="AC3411" s="6">
        <f>DEGREES(ACOS(SIN(Resultats!$H$11)*SIN(RADIANS(N3411))+COS(Resultats!$H$11)*COS(RADIANS(N3411))*COS(Resultats!$E$11-RADIANS(M3411))))</f>
        <v>102.62015905519679</v>
      </c>
      <c r="AD3411">
        <f>+IF(AB3411=Data!$E$18,1,0)</f>
        <v>1</v>
      </c>
      <c r="AE3411">
        <f>+IF(AC3411&lt;Data!$B$17,1,0)</f>
        <v>0</v>
      </c>
      <c r="AF3411" s="7">
        <f>+IF(AND(AD3411,AE3411),1,0)</f>
        <v>0</v>
      </c>
    </row>
    <row r="3412" spans="1:32" x14ac:dyDescent="0.2">
      <c r="A3412">
        <v>6718</v>
      </c>
      <c r="C3412">
        <v>164429</v>
      </c>
      <c r="D3412">
        <v>47106</v>
      </c>
      <c r="E3412">
        <v>17</v>
      </c>
      <c r="F3412">
        <v>58</v>
      </c>
      <c r="G3412">
        <v>52.3</v>
      </c>
      <c r="H3412" t="s">
        <v>24</v>
      </c>
      <c r="I3412">
        <v>45</v>
      </c>
      <c r="J3412">
        <v>28</v>
      </c>
      <c r="K3412">
        <v>34</v>
      </c>
      <c r="L3412">
        <v>17.981194444444444</v>
      </c>
      <c r="M3412">
        <v>269.71791666666667</v>
      </c>
      <c r="N3412">
        <v>45.476111111111116</v>
      </c>
      <c r="O3412">
        <v>6.48</v>
      </c>
      <c r="Q3412">
        <v>-0.08</v>
      </c>
      <c r="S3412">
        <v>-0.22</v>
      </c>
      <c r="Y3412" t="s">
        <v>4199</v>
      </c>
      <c r="Z3412" t="s">
        <v>2787</v>
      </c>
      <c r="AA3412" t="s">
        <v>5040</v>
      </c>
      <c r="AB3412" t="str">
        <f>+LEFT(AA3412,1)</f>
        <v>B</v>
      </c>
      <c r="AC3412" s="6">
        <f>DEGREES(ACOS(SIN(Resultats!$H$11)*SIN(RADIANS(N3412))+COS(Resultats!$H$11)*COS(RADIANS(N3412))*COS(Resultats!$E$11-RADIANS(M3412))))</f>
        <v>102.62238334765274</v>
      </c>
      <c r="AD3412">
        <f>+IF(AB3412=Data!$E$18,1,0)</f>
        <v>0</v>
      </c>
      <c r="AE3412">
        <f>+IF(AC3412&lt;Data!$B$17,1,0)</f>
        <v>0</v>
      </c>
      <c r="AF3412" s="7">
        <f>+IF(AND(AD3412,AE3412),1,0)</f>
        <v>0</v>
      </c>
    </row>
    <row r="3413" spans="1:32" x14ac:dyDescent="0.2">
      <c r="A3413">
        <v>7175</v>
      </c>
      <c r="B3413" t="s">
        <v>4444</v>
      </c>
      <c r="C3413">
        <v>176408</v>
      </c>
      <c r="D3413">
        <v>31284</v>
      </c>
      <c r="E3413">
        <v>18</v>
      </c>
      <c r="F3413">
        <v>56</v>
      </c>
      <c r="G3413">
        <v>45</v>
      </c>
      <c r="H3413" t="s">
        <v>24</v>
      </c>
      <c r="I3413">
        <v>57</v>
      </c>
      <c r="J3413">
        <v>48</v>
      </c>
      <c r="K3413">
        <v>54</v>
      </c>
      <c r="L3413">
        <v>18.945833333333333</v>
      </c>
      <c r="M3413">
        <v>284.1875</v>
      </c>
      <c r="N3413">
        <v>57.814999999999998</v>
      </c>
      <c r="O3413">
        <v>5.66</v>
      </c>
      <c r="Q3413">
        <v>1.1499999999999999</v>
      </c>
      <c r="S3413">
        <v>1.19</v>
      </c>
      <c r="Y3413" t="s">
        <v>45</v>
      </c>
      <c r="Z3413" t="s">
        <v>45</v>
      </c>
      <c r="AA3413" t="s">
        <v>507</v>
      </c>
      <c r="AB3413" t="str">
        <f>+LEFT(AA3413,1)</f>
        <v>K</v>
      </c>
      <c r="AC3413" s="6">
        <f>DEGREES(ACOS(SIN(Resultats!$H$11)*SIN(RADIANS(N3413))+COS(Resultats!$H$11)*COS(RADIANS(N3413))*COS(Resultats!$E$11-RADIANS(M3413))))</f>
        <v>102.63036970385417</v>
      </c>
      <c r="AD3413">
        <f>+IF(AB3413=Data!$E$18,1,0)</f>
        <v>0</v>
      </c>
      <c r="AE3413">
        <f>+IF(AC3413&lt;Data!$B$17,1,0)</f>
        <v>0</v>
      </c>
      <c r="AF3413" s="7">
        <f>+IF(AND(AD3413,AE3413),1,0)</f>
        <v>0</v>
      </c>
    </row>
    <row r="3414" spans="1:32" x14ac:dyDescent="0.2">
      <c r="A3414">
        <v>955</v>
      </c>
      <c r="C3414">
        <v>19836</v>
      </c>
      <c r="D3414">
        <v>130328</v>
      </c>
      <c r="E3414">
        <v>3</v>
      </c>
      <c r="F3414">
        <v>11</v>
      </c>
      <c r="G3414">
        <v>18.8</v>
      </c>
      <c r="H3414" t="s">
        <v>26</v>
      </c>
      <c r="I3414">
        <v>3</v>
      </c>
      <c r="J3414">
        <v>48</v>
      </c>
      <c r="K3414">
        <v>42</v>
      </c>
      <c r="L3414">
        <v>3.1885555555555554</v>
      </c>
      <c r="M3414">
        <v>47.828333333333333</v>
      </c>
      <c r="N3414">
        <v>-3.8116666666666665</v>
      </c>
      <c r="O3414">
        <v>6.05</v>
      </c>
      <c r="Q3414">
        <v>1.66</v>
      </c>
      <c r="S3414">
        <v>1.94</v>
      </c>
      <c r="Y3414" t="s">
        <v>419</v>
      </c>
      <c r="Z3414" t="s">
        <v>419</v>
      </c>
      <c r="AA3414" t="s">
        <v>2160</v>
      </c>
      <c r="AB3414" t="str">
        <f>+LEFT(AA3414,1)</f>
        <v>M</v>
      </c>
      <c r="AC3414" s="6">
        <f>DEGREES(ACOS(SIN(Resultats!$H$11)*SIN(RADIANS(N3414))+COS(Resultats!$H$11)*COS(RADIANS(N3414))*COS(Resultats!$E$11-RADIANS(M3414))))</f>
        <v>102.63401567791787</v>
      </c>
      <c r="AD3414">
        <f>+IF(AB3414=Data!$E$18,1,0)</f>
        <v>0</v>
      </c>
      <c r="AE3414">
        <f>+IF(AC3414&lt;Data!$B$17,1,0)</f>
        <v>0</v>
      </c>
      <c r="AF3414" s="7">
        <f>+IF(AND(AD3414,AE3414),1,0)</f>
        <v>0</v>
      </c>
    </row>
    <row r="3415" spans="1:32" x14ac:dyDescent="0.2">
      <c r="A3415">
        <v>9097</v>
      </c>
      <c r="C3415">
        <v>225094</v>
      </c>
      <c r="D3415">
        <v>10942</v>
      </c>
      <c r="E3415">
        <v>0</v>
      </c>
      <c r="F3415">
        <v>3</v>
      </c>
      <c r="G3415">
        <v>25.7</v>
      </c>
      <c r="H3415" t="s">
        <v>24</v>
      </c>
      <c r="I3415">
        <v>63</v>
      </c>
      <c r="J3415">
        <v>38</v>
      </c>
      <c r="K3415">
        <v>31</v>
      </c>
      <c r="L3415">
        <v>5.7138888888888892E-2</v>
      </c>
      <c r="M3415">
        <v>0.85708333333333342</v>
      </c>
      <c r="N3415">
        <v>63.641944444444441</v>
      </c>
      <c r="O3415">
        <v>6.24</v>
      </c>
      <c r="Q3415">
        <v>0.33</v>
      </c>
      <c r="S3415">
        <v>-0.54</v>
      </c>
      <c r="U3415">
        <v>0.23</v>
      </c>
      <c r="Y3415" t="s">
        <v>1237</v>
      </c>
      <c r="Z3415" t="s">
        <v>1237</v>
      </c>
      <c r="AA3415" t="s">
        <v>15433</v>
      </c>
      <c r="AB3415" t="str">
        <f>+LEFT(AA3415,1)</f>
        <v>B</v>
      </c>
      <c r="AC3415" s="6">
        <f>DEGREES(ACOS(SIN(Resultats!$H$11)*SIN(RADIANS(N3415))+COS(Resultats!$H$11)*COS(RADIANS(N3415))*COS(Resultats!$E$11-RADIANS(M3415))))</f>
        <v>102.69424921774358</v>
      </c>
      <c r="AD3415">
        <f>+IF(AB3415=Data!$E$18,1,0)</f>
        <v>0</v>
      </c>
      <c r="AE3415">
        <f>+IF(AC3415&lt;Data!$B$17,1,0)</f>
        <v>0</v>
      </c>
      <c r="AF3415" s="7">
        <f>+IF(AND(AD3415,AE3415),1,0)</f>
        <v>0</v>
      </c>
    </row>
    <row r="3416" spans="1:32" x14ac:dyDescent="0.2">
      <c r="A3416">
        <v>7049</v>
      </c>
      <c r="B3416" t="s">
        <v>4367</v>
      </c>
      <c r="C3416">
        <v>173524</v>
      </c>
      <c r="D3416">
        <v>31119</v>
      </c>
      <c r="E3416">
        <v>18</v>
      </c>
      <c r="F3416">
        <v>42</v>
      </c>
      <c r="G3416">
        <v>37.9</v>
      </c>
      <c r="H3416" t="s">
        <v>24</v>
      </c>
      <c r="I3416">
        <v>55</v>
      </c>
      <c r="J3416">
        <v>32</v>
      </c>
      <c r="K3416">
        <v>22</v>
      </c>
      <c r="L3416">
        <v>18.710527777777777</v>
      </c>
      <c r="M3416">
        <v>280.65791666666667</v>
      </c>
      <c r="N3416">
        <v>55.539444444444442</v>
      </c>
      <c r="O3416">
        <v>5.04</v>
      </c>
      <c r="Q3416">
        <v>-0.09</v>
      </c>
      <c r="S3416">
        <v>-0.3</v>
      </c>
      <c r="Y3416" t="s">
        <v>4368</v>
      </c>
      <c r="Z3416" t="s">
        <v>3102</v>
      </c>
      <c r="AA3416" t="s">
        <v>5040</v>
      </c>
      <c r="AB3416" t="str">
        <f>+LEFT(AA3416,1)</f>
        <v>B</v>
      </c>
      <c r="AC3416" s="6">
        <f>DEGREES(ACOS(SIN(Resultats!$H$11)*SIN(RADIANS(N3416))+COS(Resultats!$H$11)*COS(RADIANS(N3416))*COS(Resultats!$E$11-RADIANS(M3416))))</f>
        <v>102.70261836515635</v>
      </c>
      <c r="AD3416">
        <f>+IF(AB3416=Data!$E$18,1,0)</f>
        <v>0</v>
      </c>
      <c r="AE3416">
        <f>+IF(AC3416&lt;Data!$B$17,1,0)</f>
        <v>0</v>
      </c>
      <c r="AF3416" s="7">
        <f>+IF(AND(AD3416,AE3416),1,0)</f>
        <v>0</v>
      </c>
    </row>
    <row r="3417" spans="1:32" x14ac:dyDescent="0.2">
      <c r="A3417">
        <v>6538</v>
      </c>
      <c r="C3417">
        <v>159222</v>
      </c>
      <c r="D3417">
        <v>66118</v>
      </c>
      <c r="E3417">
        <v>17</v>
      </c>
      <c r="F3417">
        <v>32</v>
      </c>
      <c r="G3417">
        <v>1.1000000000000001</v>
      </c>
      <c r="H3417" t="s">
        <v>24</v>
      </c>
      <c r="I3417">
        <v>34</v>
      </c>
      <c r="J3417">
        <v>16</v>
      </c>
      <c r="K3417">
        <v>15</v>
      </c>
      <c r="L3417">
        <v>17.533638888888891</v>
      </c>
      <c r="M3417">
        <v>263.00458333333336</v>
      </c>
      <c r="N3417">
        <v>34.270833333333336</v>
      </c>
      <c r="O3417">
        <v>6.56</v>
      </c>
      <c r="Q3417">
        <v>0.65</v>
      </c>
      <c r="S3417">
        <v>0.17</v>
      </c>
      <c r="U3417">
        <v>0.32</v>
      </c>
      <c r="Y3417" t="s">
        <v>35</v>
      </c>
      <c r="Z3417" t="s">
        <v>35</v>
      </c>
      <c r="AA3417" t="s">
        <v>235</v>
      </c>
      <c r="AB3417" t="str">
        <f>+LEFT(AA3417,1)</f>
        <v>G</v>
      </c>
      <c r="AC3417" s="6">
        <f>DEGREES(ACOS(SIN(Resultats!$H$11)*SIN(RADIANS(N3417))+COS(Resultats!$H$11)*COS(RADIANS(N3417))*COS(Resultats!$E$11-RADIANS(M3417))))</f>
        <v>102.72469006291844</v>
      </c>
      <c r="AD3417">
        <f>+IF(AB3417=Data!$E$18,1,0)</f>
        <v>0</v>
      </c>
      <c r="AE3417">
        <f>+IF(AC3417&lt;Data!$B$17,1,0)</f>
        <v>0</v>
      </c>
      <c r="AF3417" s="7">
        <f>+IF(AND(AD3417,AE3417),1,0)</f>
        <v>0</v>
      </c>
    </row>
    <row r="3418" spans="1:32" x14ac:dyDescent="0.2">
      <c r="A3418">
        <v>6728</v>
      </c>
      <c r="C3418">
        <v>164646</v>
      </c>
      <c r="D3418">
        <v>47121</v>
      </c>
      <c r="E3418">
        <v>17</v>
      </c>
      <c r="F3418">
        <v>59</v>
      </c>
      <c r="G3418">
        <v>56.2</v>
      </c>
      <c r="H3418" t="s">
        <v>24</v>
      </c>
      <c r="I3418">
        <v>45</v>
      </c>
      <c r="J3418">
        <v>30</v>
      </c>
      <c r="K3418">
        <v>5</v>
      </c>
      <c r="L3418">
        <v>17.998944444444444</v>
      </c>
      <c r="M3418">
        <v>269.98416666666668</v>
      </c>
      <c r="N3418">
        <v>45.50138888888889</v>
      </c>
      <c r="O3418">
        <v>5.67</v>
      </c>
      <c r="Q3418">
        <v>1.57</v>
      </c>
      <c r="S3418">
        <v>1.91</v>
      </c>
      <c r="Y3418" t="s">
        <v>1631</v>
      </c>
      <c r="Z3418" t="s">
        <v>53</v>
      </c>
      <c r="AA3418" t="s">
        <v>586</v>
      </c>
      <c r="AB3418" t="str">
        <f>+LEFT(AA3418,1)</f>
        <v>M</v>
      </c>
      <c r="AC3418" s="6">
        <f>DEGREES(ACOS(SIN(Resultats!$H$11)*SIN(RADIANS(N3418))+COS(Resultats!$H$11)*COS(RADIANS(N3418))*COS(Resultats!$E$11-RADIANS(M3418))))</f>
        <v>102.77359845842126</v>
      </c>
      <c r="AD3418">
        <f>+IF(AB3418=Data!$E$18,1,0)</f>
        <v>0</v>
      </c>
      <c r="AE3418">
        <f>+IF(AC3418&lt;Data!$B$17,1,0)</f>
        <v>0</v>
      </c>
      <c r="AF3418" s="7">
        <f>+IF(AND(AD3418,AE3418),1,0)</f>
        <v>0</v>
      </c>
    </row>
    <row r="3419" spans="1:32" x14ac:dyDescent="0.2">
      <c r="A3419">
        <v>6341</v>
      </c>
      <c r="C3419">
        <v>154228</v>
      </c>
      <c r="D3419">
        <v>102564</v>
      </c>
      <c r="E3419">
        <v>17</v>
      </c>
      <c r="F3419">
        <v>3</v>
      </c>
      <c r="G3419">
        <v>39.299999999999997</v>
      </c>
      <c r="H3419" t="s">
        <v>24</v>
      </c>
      <c r="I3419">
        <v>13</v>
      </c>
      <c r="J3419">
        <v>36</v>
      </c>
      <c r="K3419">
        <v>19</v>
      </c>
      <c r="L3419">
        <v>17.060916666666667</v>
      </c>
      <c r="M3419">
        <v>255.91374999999999</v>
      </c>
      <c r="N3419">
        <v>13.605277777777777</v>
      </c>
      <c r="O3419">
        <v>5.93</v>
      </c>
      <c r="Q3419">
        <v>0</v>
      </c>
      <c r="S3419">
        <v>-0.04</v>
      </c>
      <c r="Y3419" t="s">
        <v>89</v>
      </c>
      <c r="Z3419" t="s">
        <v>89</v>
      </c>
      <c r="AA3419" t="s">
        <v>1469</v>
      </c>
      <c r="AB3419" t="str">
        <f>+LEFT(AA3419,1)</f>
        <v>A</v>
      </c>
      <c r="AC3419" s="6">
        <f>DEGREES(ACOS(SIN(Resultats!$H$11)*SIN(RADIANS(N3419))+COS(Resultats!$H$11)*COS(RADIANS(N3419))*COS(Resultats!$E$11-RADIANS(M3419))))</f>
        <v>102.80301658178104</v>
      </c>
      <c r="AD3419">
        <f>+IF(AB3419=Data!$E$18,1,0)</f>
        <v>1</v>
      </c>
      <c r="AE3419">
        <f>+IF(AC3419&lt;Data!$B$17,1,0)</f>
        <v>0</v>
      </c>
      <c r="AF3419" s="7">
        <f>+IF(AND(AD3419,AE3419),1,0)</f>
        <v>0</v>
      </c>
    </row>
    <row r="3420" spans="1:32" x14ac:dyDescent="0.2">
      <c r="A3420">
        <v>93</v>
      </c>
      <c r="B3420" t="s">
        <v>151</v>
      </c>
      <c r="C3420">
        <v>2011</v>
      </c>
      <c r="D3420">
        <v>11172</v>
      </c>
      <c r="E3420">
        <v>0</v>
      </c>
      <c r="F3420">
        <v>24</v>
      </c>
      <c r="G3420">
        <v>47.5</v>
      </c>
      <c r="H3420" t="s">
        <v>24</v>
      </c>
      <c r="I3420">
        <v>61</v>
      </c>
      <c r="J3420">
        <v>49</v>
      </c>
      <c r="K3420">
        <v>52</v>
      </c>
      <c r="L3420">
        <v>0.41319444444444448</v>
      </c>
      <c r="M3420">
        <v>6.197916666666667</v>
      </c>
      <c r="N3420">
        <v>61.831111111111113</v>
      </c>
      <c r="O3420">
        <v>5.4</v>
      </c>
      <c r="Q3420">
        <v>0</v>
      </c>
      <c r="S3420">
        <v>-0.16</v>
      </c>
      <c r="Y3420" t="s">
        <v>39</v>
      </c>
      <c r="Z3420" t="s">
        <v>39</v>
      </c>
      <c r="AA3420" t="s">
        <v>5040</v>
      </c>
      <c r="AB3420" t="str">
        <f>+LEFT(AA3420,1)</f>
        <v>B</v>
      </c>
      <c r="AC3420" s="6">
        <f>DEGREES(ACOS(SIN(Resultats!$H$11)*SIN(RADIANS(N3420))+COS(Resultats!$H$11)*COS(RADIANS(N3420))*COS(Resultats!$E$11-RADIANS(M3420))))</f>
        <v>102.83151390393391</v>
      </c>
      <c r="AD3420">
        <f>+IF(AB3420=Data!$E$18,1,0)</f>
        <v>0</v>
      </c>
      <c r="AE3420">
        <f>+IF(AC3420&lt;Data!$B$17,1,0)</f>
        <v>0</v>
      </c>
      <c r="AF3420" s="7">
        <f>+IF(AND(AD3420,AE3420),1,0)</f>
        <v>0</v>
      </c>
    </row>
    <row r="3421" spans="1:32" x14ac:dyDescent="0.2">
      <c r="A3421">
        <v>856</v>
      </c>
      <c r="C3421">
        <v>17918</v>
      </c>
      <c r="D3421">
        <v>93164</v>
      </c>
      <c r="E3421">
        <v>2</v>
      </c>
      <c r="F3421">
        <v>53</v>
      </c>
      <c r="G3421">
        <v>11.7</v>
      </c>
      <c r="H3421" t="s">
        <v>24</v>
      </c>
      <c r="I3421">
        <v>16</v>
      </c>
      <c r="J3421">
        <v>29</v>
      </c>
      <c r="K3421">
        <v>0</v>
      </c>
      <c r="L3421">
        <v>2.8865833333333333</v>
      </c>
      <c r="M3421">
        <v>43.298749999999998</v>
      </c>
      <c r="N3421">
        <v>16.483333333333334</v>
      </c>
      <c r="O3421">
        <v>6.31</v>
      </c>
      <c r="Y3421" t="s">
        <v>136</v>
      </c>
      <c r="Z3421" t="s">
        <v>136</v>
      </c>
      <c r="AA3421" t="s">
        <v>2154</v>
      </c>
      <c r="AB3421" t="str">
        <f>+LEFT(AA3421,1)</f>
        <v>F</v>
      </c>
      <c r="AC3421" s="6">
        <f>DEGREES(ACOS(SIN(Resultats!$H$11)*SIN(RADIANS(N3421))+COS(Resultats!$H$11)*COS(RADIANS(N3421))*COS(Resultats!$E$11-RADIANS(M3421))))</f>
        <v>102.8332201615804</v>
      </c>
      <c r="AD3421">
        <f>+IF(AB3421=Data!$E$18,1,0)</f>
        <v>0</v>
      </c>
      <c r="AE3421">
        <f>+IF(AC3421&lt;Data!$B$17,1,0)</f>
        <v>0</v>
      </c>
      <c r="AF3421" s="7">
        <f>+IF(AND(AD3421,AE3421),1,0)</f>
        <v>0</v>
      </c>
    </row>
    <row r="3422" spans="1:32" x14ac:dyDescent="0.2">
      <c r="A3422">
        <v>6419</v>
      </c>
      <c r="C3422">
        <v>156284</v>
      </c>
      <c r="D3422">
        <v>84955</v>
      </c>
      <c r="E3422">
        <v>17</v>
      </c>
      <c r="F3422">
        <v>15</v>
      </c>
      <c r="G3422">
        <v>41.6</v>
      </c>
      <c r="H3422" t="s">
        <v>24</v>
      </c>
      <c r="I3422">
        <v>23</v>
      </c>
      <c r="J3422">
        <v>44</v>
      </c>
      <c r="K3422">
        <v>34</v>
      </c>
      <c r="L3422">
        <v>17.261555555555557</v>
      </c>
      <c r="M3422">
        <v>258.92333333333335</v>
      </c>
      <c r="N3422">
        <v>23.742777777777778</v>
      </c>
      <c r="O3422">
        <v>5.96</v>
      </c>
      <c r="Q3422">
        <v>1.31</v>
      </c>
      <c r="Y3422" t="s">
        <v>125</v>
      </c>
      <c r="Z3422" t="s">
        <v>125</v>
      </c>
      <c r="AA3422" t="s">
        <v>365</v>
      </c>
      <c r="AB3422" t="str">
        <f>+LEFT(AA3422,1)</f>
        <v>K</v>
      </c>
      <c r="AC3422" s="6">
        <f>DEGREES(ACOS(SIN(Resultats!$H$11)*SIN(RADIANS(N3422))+COS(Resultats!$H$11)*COS(RADIANS(N3422))*COS(Resultats!$E$11-RADIANS(M3422))))</f>
        <v>102.85170163261027</v>
      </c>
      <c r="AD3422">
        <f>+IF(AB3422=Data!$E$18,1,0)</f>
        <v>0</v>
      </c>
      <c r="AE3422">
        <f>+IF(AC3422&lt;Data!$B$17,1,0)</f>
        <v>0</v>
      </c>
      <c r="AF3422" s="7">
        <f>+IF(AND(AD3422,AE3422),1,0)</f>
        <v>0</v>
      </c>
    </row>
    <row r="3423" spans="1:32" x14ac:dyDescent="0.2">
      <c r="A3423">
        <v>6248</v>
      </c>
      <c r="C3423">
        <v>151900</v>
      </c>
      <c r="D3423">
        <v>141393</v>
      </c>
      <c r="E3423">
        <v>16</v>
      </c>
      <c r="F3423">
        <v>50</v>
      </c>
      <c r="G3423">
        <v>22.3</v>
      </c>
      <c r="H3423" t="s">
        <v>26</v>
      </c>
      <c r="I3423">
        <v>2</v>
      </c>
      <c r="J3423">
        <v>39</v>
      </c>
      <c r="K3423">
        <v>14</v>
      </c>
      <c r="L3423">
        <v>16.839527777777775</v>
      </c>
      <c r="M3423">
        <v>252.59291666666661</v>
      </c>
      <c r="N3423">
        <v>-2.653888888888889</v>
      </c>
      <c r="O3423">
        <v>6.32</v>
      </c>
      <c r="Q3423">
        <v>0.42</v>
      </c>
      <c r="S3423">
        <v>-0.05</v>
      </c>
      <c r="Y3423" t="s">
        <v>263</v>
      </c>
      <c r="Z3423" t="s">
        <v>2565</v>
      </c>
      <c r="AA3423" t="s">
        <v>15432</v>
      </c>
      <c r="AB3423" t="str">
        <f>+LEFT(AA3423,1)</f>
        <v>F</v>
      </c>
      <c r="AC3423" s="6">
        <f>DEGREES(ACOS(SIN(Resultats!$H$11)*SIN(RADIANS(N3423))+COS(Resultats!$H$11)*COS(RADIANS(N3423))*COS(Resultats!$E$11-RADIANS(M3423))))</f>
        <v>102.85711165445854</v>
      </c>
      <c r="AD3423">
        <f>+IF(AB3423=Data!$E$18,1,0)</f>
        <v>0</v>
      </c>
      <c r="AE3423">
        <f>+IF(AC3423&lt;Data!$B$17,1,0)</f>
        <v>0</v>
      </c>
      <c r="AF3423" s="7">
        <f>+IF(AND(AD3423,AE3423),1,0)</f>
        <v>0</v>
      </c>
    </row>
    <row r="3424" spans="1:32" x14ac:dyDescent="0.2">
      <c r="A3424">
        <v>316</v>
      </c>
      <c r="C3424">
        <v>6497</v>
      </c>
      <c r="D3424">
        <v>22015</v>
      </c>
      <c r="E3424">
        <v>1</v>
      </c>
      <c r="F3424">
        <v>7</v>
      </c>
      <c r="G3424">
        <v>0.2</v>
      </c>
      <c r="H3424" t="s">
        <v>24</v>
      </c>
      <c r="I3424">
        <v>56</v>
      </c>
      <c r="J3424">
        <v>56</v>
      </c>
      <c r="K3424">
        <v>6</v>
      </c>
      <c r="L3424">
        <v>1.1167222222222222</v>
      </c>
      <c r="M3424">
        <v>16.750833333333333</v>
      </c>
      <c r="N3424">
        <v>56.935000000000002</v>
      </c>
      <c r="O3424">
        <v>6.43</v>
      </c>
      <c r="Q3424">
        <v>1.18</v>
      </c>
      <c r="S3424">
        <v>1.26</v>
      </c>
      <c r="U3424">
        <v>0.42</v>
      </c>
      <c r="V3424" t="s">
        <v>93</v>
      </c>
      <c r="Y3424" t="s">
        <v>125</v>
      </c>
      <c r="Z3424" t="s">
        <v>125</v>
      </c>
      <c r="AA3424" t="s">
        <v>365</v>
      </c>
      <c r="AB3424" t="str">
        <f>+LEFT(AA3424,1)</f>
        <v>K</v>
      </c>
      <c r="AC3424" s="6">
        <f>DEGREES(ACOS(SIN(Resultats!$H$11)*SIN(RADIANS(N3424))+COS(Resultats!$H$11)*COS(RADIANS(N3424))*COS(Resultats!$E$11-RADIANS(M3424))))</f>
        <v>102.8628385325938</v>
      </c>
      <c r="AD3424">
        <f>+IF(AB3424=Data!$E$18,1,0)</f>
        <v>0</v>
      </c>
      <c r="AE3424">
        <f>+IF(AC3424&lt;Data!$B$17,1,0)</f>
        <v>0</v>
      </c>
      <c r="AF3424" s="7">
        <f>+IF(AND(AD3424,AE3424),1,0)</f>
        <v>0</v>
      </c>
    </row>
    <row r="3425" spans="1:32" x14ac:dyDescent="0.2">
      <c r="A3425">
        <v>207</v>
      </c>
      <c r="C3425">
        <v>4362</v>
      </c>
      <c r="D3425">
        <v>21693</v>
      </c>
      <c r="E3425">
        <v>0</v>
      </c>
      <c r="F3425">
        <v>46</v>
      </c>
      <c r="G3425">
        <v>42.4</v>
      </c>
      <c r="H3425" t="s">
        <v>24</v>
      </c>
      <c r="I3425">
        <v>59</v>
      </c>
      <c r="J3425">
        <v>34</v>
      </c>
      <c r="K3425">
        <v>28</v>
      </c>
      <c r="L3425">
        <v>0.77844444444444449</v>
      </c>
      <c r="M3425">
        <v>11.676666666666668</v>
      </c>
      <c r="N3425">
        <v>59.574444444444445</v>
      </c>
      <c r="O3425">
        <v>6.39</v>
      </c>
      <c r="Q3425">
        <v>1.0900000000000001</v>
      </c>
      <c r="S3425">
        <v>0.77</v>
      </c>
      <c r="Y3425" t="s">
        <v>272</v>
      </c>
      <c r="Z3425" t="s">
        <v>272</v>
      </c>
      <c r="AA3425" t="s">
        <v>3095</v>
      </c>
      <c r="AB3425" t="str">
        <f>+LEFT(AA3425,1)</f>
        <v>G</v>
      </c>
      <c r="AC3425" s="6">
        <f>DEGREES(ACOS(SIN(Resultats!$H$11)*SIN(RADIANS(N3425))+COS(Resultats!$H$11)*COS(RADIANS(N3425))*COS(Resultats!$E$11-RADIANS(M3425))))</f>
        <v>102.8716236637767</v>
      </c>
      <c r="AD3425">
        <f>+IF(AB3425=Data!$E$18,1,0)</f>
        <v>0</v>
      </c>
      <c r="AE3425">
        <f>+IF(AC3425&lt;Data!$B$17,1,0)</f>
        <v>0</v>
      </c>
      <c r="AF3425" s="7">
        <f>+IF(AND(AD3425,AE3425),1,0)</f>
        <v>0</v>
      </c>
    </row>
    <row r="3426" spans="1:32" x14ac:dyDescent="0.2">
      <c r="A3426">
        <v>6342</v>
      </c>
      <c r="C3426">
        <v>154278</v>
      </c>
      <c r="D3426">
        <v>102569</v>
      </c>
      <c r="E3426">
        <v>17</v>
      </c>
      <c r="F3426">
        <v>3</v>
      </c>
      <c r="G3426">
        <v>58</v>
      </c>
      <c r="H3426" t="s">
        <v>24</v>
      </c>
      <c r="I3426">
        <v>13</v>
      </c>
      <c r="J3426">
        <v>34</v>
      </c>
      <c r="K3426">
        <v>3</v>
      </c>
      <c r="L3426">
        <v>17.066111111111113</v>
      </c>
      <c r="M3426">
        <v>255.99166666666667</v>
      </c>
      <c r="N3426">
        <v>13.567500000000001</v>
      </c>
      <c r="O3426">
        <v>6.08</v>
      </c>
      <c r="Q3426">
        <v>1.03</v>
      </c>
      <c r="S3426">
        <v>0.84</v>
      </c>
      <c r="Y3426" t="s">
        <v>45</v>
      </c>
      <c r="Z3426" t="s">
        <v>45</v>
      </c>
      <c r="AA3426" t="s">
        <v>507</v>
      </c>
      <c r="AB3426" t="str">
        <f>+LEFT(AA3426,1)</f>
        <v>K</v>
      </c>
      <c r="AC3426" s="6">
        <f>DEGREES(ACOS(SIN(Resultats!$H$11)*SIN(RADIANS(N3426))+COS(Resultats!$H$11)*COS(RADIANS(N3426))*COS(Resultats!$E$11-RADIANS(M3426))))</f>
        <v>102.88557417723612</v>
      </c>
      <c r="AD3426">
        <f>+IF(AB3426=Data!$E$18,1,0)</f>
        <v>0</v>
      </c>
      <c r="AE3426">
        <f>+IF(AC3426&lt;Data!$B$17,1,0)</f>
        <v>0</v>
      </c>
      <c r="AF3426" s="7">
        <f>+IF(AND(AD3426,AE3426),1,0)</f>
        <v>0</v>
      </c>
    </row>
    <row r="3427" spans="1:32" x14ac:dyDescent="0.2">
      <c r="A3427">
        <v>7654</v>
      </c>
      <c r="C3427">
        <v>189900</v>
      </c>
      <c r="D3427">
        <v>18627</v>
      </c>
      <c r="E3427">
        <v>19</v>
      </c>
      <c r="F3427">
        <v>58</v>
      </c>
      <c r="G3427">
        <v>28.7</v>
      </c>
      <c r="H3427" t="s">
        <v>24</v>
      </c>
      <c r="I3427">
        <v>63</v>
      </c>
      <c r="J3427">
        <v>32</v>
      </c>
      <c r="K3427">
        <v>3</v>
      </c>
      <c r="L3427">
        <v>19.974638888888887</v>
      </c>
      <c r="M3427">
        <v>299.61958333333331</v>
      </c>
      <c r="N3427">
        <v>63.534166666666664</v>
      </c>
      <c r="O3427">
        <v>5.96</v>
      </c>
      <c r="P3427" t="s">
        <v>103</v>
      </c>
      <c r="Q3427">
        <v>0.09</v>
      </c>
      <c r="R3427" t="s">
        <v>2818</v>
      </c>
      <c r="Y3427" t="s">
        <v>298</v>
      </c>
      <c r="Z3427" t="s">
        <v>298</v>
      </c>
      <c r="AA3427" t="s">
        <v>1740</v>
      </c>
      <c r="AB3427" t="str">
        <f>+LEFT(AA3427,1)</f>
        <v>A</v>
      </c>
      <c r="AC3427" s="6">
        <f>DEGREES(ACOS(SIN(Resultats!$H$11)*SIN(RADIANS(N3427))+COS(Resultats!$H$11)*COS(RADIANS(N3427))*COS(Resultats!$E$11-RADIANS(M3427))))</f>
        <v>102.8957359297074</v>
      </c>
      <c r="AD3427">
        <f>+IF(AB3427=Data!$E$18,1,0)</f>
        <v>1</v>
      </c>
      <c r="AE3427">
        <f>+IF(AC3427&lt;Data!$B$17,1,0)</f>
        <v>0</v>
      </c>
      <c r="AF3427" s="7">
        <f>+IF(AND(AD3427,AE3427),1,0)</f>
        <v>0</v>
      </c>
    </row>
    <row r="3428" spans="1:32" x14ac:dyDescent="0.2">
      <c r="A3428">
        <v>7695</v>
      </c>
      <c r="C3428">
        <v>191174</v>
      </c>
      <c r="D3428">
        <v>18692</v>
      </c>
      <c r="E3428">
        <v>20</v>
      </c>
      <c r="F3428">
        <v>4</v>
      </c>
      <c r="G3428">
        <v>44.6</v>
      </c>
      <c r="H3428" t="s">
        <v>24</v>
      </c>
      <c r="I3428">
        <v>63</v>
      </c>
      <c r="J3428">
        <v>53</v>
      </c>
      <c r="K3428">
        <v>26</v>
      </c>
      <c r="L3428">
        <v>20.079055555555556</v>
      </c>
      <c r="M3428">
        <v>301.18583333333333</v>
      </c>
      <c r="N3428">
        <v>63.890555555555558</v>
      </c>
      <c r="O3428">
        <v>6.26</v>
      </c>
      <c r="Q3428">
        <v>0.1</v>
      </c>
      <c r="S3428">
        <v>0.04</v>
      </c>
      <c r="Y3428" t="s">
        <v>4000</v>
      </c>
      <c r="Z3428" t="s">
        <v>13932</v>
      </c>
      <c r="AA3428" t="s">
        <v>18</v>
      </c>
      <c r="AB3428" t="str">
        <f>+LEFT(AA3428,1)</f>
        <v>A</v>
      </c>
      <c r="AC3428" s="6">
        <f>DEGREES(ACOS(SIN(Resultats!$H$11)*SIN(RADIANS(N3428))+COS(Resultats!$H$11)*COS(RADIANS(N3428))*COS(Resultats!$E$11-RADIANS(M3428))))</f>
        <v>102.93306116343912</v>
      </c>
      <c r="AD3428">
        <f>+IF(AB3428=Data!$E$18,1,0)</f>
        <v>1</v>
      </c>
      <c r="AE3428">
        <f>+IF(AC3428&lt;Data!$B$17,1,0)</f>
        <v>0</v>
      </c>
      <c r="AF3428" s="7">
        <f>+IF(AND(AD3428,AE3428),1,0)</f>
        <v>0</v>
      </c>
    </row>
    <row r="3429" spans="1:32" x14ac:dyDescent="0.2">
      <c r="A3429">
        <v>8227</v>
      </c>
      <c r="B3429" t="s">
        <v>3516</v>
      </c>
      <c r="C3429">
        <v>204770</v>
      </c>
      <c r="D3429">
        <v>19432</v>
      </c>
      <c r="E3429">
        <v>21</v>
      </c>
      <c r="F3429">
        <v>27</v>
      </c>
      <c r="G3429">
        <v>46.1</v>
      </c>
      <c r="H3429" t="s">
        <v>24</v>
      </c>
      <c r="I3429">
        <v>66</v>
      </c>
      <c r="J3429">
        <v>48</v>
      </c>
      <c r="K3429">
        <v>33</v>
      </c>
      <c r="L3429">
        <v>21.462805555555555</v>
      </c>
      <c r="M3429">
        <v>321.9420833333333</v>
      </c>
      <c r="N3429">
        <v>66.80916666666667</v>
      </c>
      <c r="O3429">
        <v>5.44</v>
      </c>
      <c r="Q3429">
        <v>-0.11</v>
      </c>
      <c r="S3429">
        <v>-0.42</v>
      </c>
      <c r="Y3429" t="s">
        <v>131</v>
      </c>
      <c r="Z3429" t="s">
        <v>131</v>
      </c>
      <c r="AA3429" t="s">
        <v>15416</v>
      </c>
      <c r="AB3429" t="str">
        <f>+LEFT(AA3429,1)</f>
        <v>B</v>
      </c>
      <c r="AC3429" s="6">
        <f>DEGREES(ACOS(SIN(Resultats!$H$11)*SIN(RADIANS(N3429))+COS(Resultats!$H$11)*COS(RADIANS(N3429))*COS(Resultats!$E$11-RADIANS(M3429))))</f>
        <v>102.96561064873509</v>
      </c>
      <c r="AD3429">
        <f>+IF(AB3429=Data!$E$18,1,0)</f>
        <v>0</v>
      </c>
      <c r="AE3429">
        <f>+IF(AC3429&lt;Data!$B$17,1,0)</f>
        <v>0</v>
      </c>
      <c r="AF3429" s="7">
        <f>+IF(AND(AD3429,AE3429),1,0)</f>
        <v>0</v>
      </c>
    </row>
    <row r="3430" spans="1:32" x14ac:dyDescent="0.2">
      <c r="A3430">
        <v>8989</v>
      </c>
      <c r="C3430">
        <v>222670</v>
      </c>
      <c r="D3430">
        <v>20791</v>
      </c>
      <c r="E3430">
        <v>23</v>
      </c>
      <c r="F3430">
        <v>42</v>
      </c>
      <c r="G3430">
        <v>20.8</v>
      </c>
      <c r="H3430" t="s">
        <v>24</v>
      </c>
      <c r="I3430">
        <v>64</v>
      </c>
      <c r="J3430">
        <v>30</v>
      </c>
      <c r="K3430">
        <v>56</v>
      </c>
      <c r="L3430">
        <v>23.705777777777776</v>
      </c>
      <c r="M3430">
        <v>355.58666666666664</v>
      </c>
      <c r="N3430">
        <v>64.515555555555551</v>
      </c>
      <c r="O3430">
        <v>6.56</v>
      </c>
      <c r="Q3430">
        <v>1.88</v>
      </c>
      <c r="S3430">
        <v>2.12</v>
      </c>
      <c r="U3430">
        <v>1.33</v>
      </c>
      <c r="Y3430" t="s">
        <v>353</v>
      </c>
      <c r="Z3430" t="s">
        <v>353</v>
      </c>
      <c r="AA3430" t="s">
        <v>15418</v>
      </c>
      <c r="AB3430" t="str">
        <f>+LEFT(AA3430,1)</f>
        <v>M</v>
      </c>
      <c r="AC3430" s="6">
        <f>DEGREES(ACOS(SIN(Resultats!$H$11)*SIN(RADIANS(N3430))+COS(Resultats!$H$11)*COS(RADIANS(N3430))*COS(Resultats!$E$11-RADIANS(M3430))))</f>
        <v>103.02774764439452</v>
      </c>
      <c r="AD3430">
        <f>+IF(AB3430=Data!$E$18,1,0)</f>
        <v>0</v>
      </c>
      <c r="AE3430">
        <f>+IF(AC3430&lt;Data!$B$17,1,0)</f>
        <v>0</v>
      </c>
      <c r="AF3430" s="7">
        <f>+IF(AND(AD3430,AE3430),1,0)</f>
        <v>0</v>
      </c>
    </row>
    <row r="3431" spans="1:32" x14ac:dyDescent="0.2">
      <c r="A3431">
        <v>896</v>
      </c>
      <c r="B3431" t="s">
        <v>2953</v>
      </c>
      <c r="C3431">
        <v>18604</v>
      </c>
      <c r="D3431">
        <v>110889</v>
      </c>
      <c r="E3431">
        <v>2</v>
      </c>
      <c r="F3431">
        <v>59</v>
      </c>
      <c r="G3431">
        <v>42.9</v>
      </c>
      <c r="H3431" t="s">
        <v>24</v>
      </c>
      <c r="I3431">
        <v>8</v>
      </c>
      <c r="J3431">
        <v>54</v>
      </c>
      <c r="K3431">
        <v>27</v>
      </c>
      <c r="L3431">
        <v>2.99525</v>
      </c>
      <c r="M3431">
        <v>44.928750000000001</v>
      </c>
      <c r="N3431">
        <v>8.9075000000000006</v>
      </c>
      <c r="O3431">
        <v>4.7</v>
      </c>
      <c r="Q3431">
        <v>-0.12</v>
      </c>
      <c r="S3431">
        <v>-0.45</v>
      </c>
      <c r="U3431">
        <v>-0.11</v>
      </c>
      <c r="Y3431" t="s">
        <v>2954</v>
      </c>
      <c r="Z3431" t="s">
        <v>2954</v>
      </c>
      <c r="AA3431" t="s">
        <v>15424</v>
      </c>
      <c r="AB3431" t="str">
        <f>+LEFT(AA3431,1)</f>
        <v>B</v>
      </c>
      <c r="AC3431" s="6">
        <f>DEGREES(ACOS(SIN(Resultats!$H$11)*SIN(RADIANS(N3431))+COS(Resultats!$H$11)*COS(RADIANS(N3431))*COS(Resultats!$E$11-RADIANS(M3431))))</f>
        <v>103.06720559848017</v>
      </c>
      <c r="AD3431">
        <f>+IF(AB3431=Data!$E$18,1,0)</f>
        <v>0</v>
      </c>
      <c r="AE3431">
        <f>+IF(AC3431&lt;Data!$B$17,1,0)</f>
        <v>0</v>
      </c>
      <c r="AF3431" s="7">
        <f>+IF(AND(AD3431,AE3431),1,0)</f>
        <v>0</v>
      </c>
    </row>
    <row r="3432" spans="1:32" x14ac:dyDescent="0.2">
      <c r="A3432">
        <v>146</v>
      </c>
      <c r="C3432">
        <v>3283</v>
      </c>
      <c r="D3432">
        <v>11291</v>
      </c>
      <c r="E3432">
        <v>0</v>
      </c>
      <c r="F3432">
        <v>36</v>
      </c>
      <c r="G3432">
        <v>27.3</v>
      </c>
      <c r="H3432" t="s">
        <v>24</v>
      </c>
      <c r="I3432">
        <v>60</v>
      </c>
      <c r="J3432">
        <v>19</v>
      </c>
      <c r="K3432">
        <v>34</v>
      </c>
      <c r="L3432">
        <v>0.60758333333333336</v>
      </c>
      <c r="M3432">
        <v>9.1137499999999996</v>
      </c>
      <c r="N3432">
        <v>60.326111111111118</v>
      </c>
      <c r="O3432">
        <v>5.79</v>
      </c>
      <c r="Q3432">
        <v>0.28999999999999998</v>
      </c>
      <c r="S3432">
        <v>0.28999999999999998</v>
      </c>
      <c r="Y3432" t="s">
        <v>202</v>
      </c>
      <c r="Z3432" t="s">
        <v>202</v>
      </c>
      <c r="AA3432" t="s">
        <v>15426</v>
      </c>
      <c r="AB3432" t="str">
        <f>+LEFT(AA3432,1)</f>
        <v>A</v>
      </c>
      <c r="AC3432" s="6">
        <f>DEGREES(ACOS(SIN(Resultats!$H$11)*SIN(RADIANS(N3432))+COS(Resultats!$H$11)*COS(RADIANS(N3432))*COS(Resultats!$E$11-RADIANS(M3432))))</f>
        <v>103.14438053628653</v>
      </c>
      <c r="AD3432">
        <f>+IF(AB3432=Data!$E$18,1,0)</f>
        <v>1</v>
      </c>
      <c r="AE3432">
        <f>+IF(AC3432&lt;Data!$B$17,1,0)</f>
        <v>0</v>
      </c>
      <c r="AF3432" s="7">
        <f>+IF(AND(AD3432,AE3432),1,0)</f>
        <v>0</v>
      </c>
    </row>
    <row r="3433" spans="1:32" x14ac:dyDescent="0.2">
      <c r="A3433">
        <v>526</v>
      </c>
      <c r="C3433">
        <v>11031</v>
      </c>
      <c r="D3433">
        <v>37536</v>
      </c>
      <c r="E3433">
        <v>1</v>
      </c>
      <c r="F3433">
        <v>49</v>
      </c>
      <c r="G3433">
        <v>15.7</v>
      </c>
      <c r="H3433" t="s">
        <v>24</v>
      </c>
      <c r="I3433">
        <v>47</v>
      </c>
      <c r="J3433">
        <v>53</v>
      </c>
      <c r="K3433">
        <v>49</v>
      </c>
      <c r="L3433">
        <v>1.8210277777777777</v>
      </c>
      <c r="M3433">
        <v>27.315416666666664</v>
      </c>
      <c r="N3433">
        <v>47.896944444444443</v>
      </c>
      <c r="O3433">
        <v>5.82</v>
      </c>
      <c r="Q3433">
        <v>0.28999999999999998</v>
      </c>
      <c r="S3433">
        <v>7.0000000000000007E-2</v>
      </c>
      <c r="Y3433" t="s">
        <v>298</v>
      </c>
      <c r="Z3433" t="s">
        <v>298</v>
      </c>
      <c r="AA3433" t="s">
        <v>1740</v>
      </c>
      <c r="AB3433" t="str">
        <f>+LEFT(AA3433,1)</f>
        <v>A</v>
      </c>
      <c r="AC3433" s="6">
        <f>DEGREES(ACOS(SIN(Resultats!$H$11)*SIN(RADIANS(N3433))+COS(Resultats!$H$11)*COS(RADIANS(N3433))*COS(Resultats!$E$11-RADIANS(M3433))))</f>
        <v>103.16310979130621</v>
      </c>
      <c r="AD3433">
        <f>+IF(AB3433=Data!$E$18,1,0)</f>
        <v>1</v>
      </c>
      <c r="AE3433">
        <f>+IF(AC3433&lt;Data!$B$17,1,0)</f>
        <v>0</v>
      </c>
      <c r="AF3433" s="7">
        <f>+IF(AND(AD3433,AE3433),1,0)</f>
        <v>0</v>
      </c>
    </row>
    <row r="3434" spans="1:32" x14ac:dyDescent="0.2">
      <c r="A3434">
        <v>260</v>
      </c>
      <c r="C3434">
        <v>5343</v>
      </c>
      <c r="D3434">
        <v>21846</v>
      </c>
      <c r="E3434">
        <v>0</v>
      </c>
      <c r="F3434">
        <v>56</v>
      </c>
      <c r="G3434">
        <v>12.9</v>
      </c>
      <c r="H3434" t="s">
        <v>24</v>
      </c>
      <c r="I3434">
        <v>57</v>
      </c>
      <c r="J3434">
        <v>59</v>
      </c>
      <c r="K3434">
        <v>48</v>
      </c>
      <c r="L3434">
        <v>0.93691666666666673</v>
      </c>
      <c r="M3434">
        <v>14.053750000000001</v>
      </c>
      <c r="N3434">
        <v>57.99666666666667</v>
      </c>
      <c r="O3434">
        <v>6.21</v>
      </c>
      <c r="Q3434">
        <v>1.37</v>
      </c>
      <c r="Y3434" t="s">
        <v>105</v>
      </c>
      <c r="Z3434" t="s">
        <v>105</v>
      </c>
      <c r="AA3434" t="s">
        <v>133</v>
      </c>
      <c r="AB3434" t="str">
        <f>+LEFT(AA3434,1)</f>
        <v>K</v>
      </c>
      <c r="AC3434" s="6">
        <f>DEGREES(ACOS(SIN(Resultats!$H$11)*SIN(RADIANS(N3434))+COS(Resultats!$H$11)*COS(RADIANS(N3434))*COS(Resultats!$E$11-RADIANS(M3434))))</f>
        <v>103.16987029252799</v>
      </c>
      <c r="AD3434">
        <f>+IF(AB3434=Data!$E$18,1,0)</f>
        <v>0</v>
      </c>
      <c r="AE3434">
        <f>+IF(AC3434&lt;Data!$B$17,1,0)</f>
        <v>0</v>
      </c>
      <c r="AF3434" s="7">
        <f>+IF(AND(AD3434,AE3434),1,0)</f>
        <v>0</v>
      </c>
    </row>
    <row r="3435" spans="1:32" x14ac:dyDescent="0.2">
      <c r="A3435">
        <v>8694</v>
      </c>
      <c r="B3435" t="s">
        <v>7484</v>
      </c>
      <c r="C3435">
        <v>216228</v>
      </c>
      <c r="D3435">
        <v>20268</v>
      </c>
      <c r="E3435">
        <v>22</v>
      </c>
      <c r="F3435">
        <v>49</v>
      </c>
      <c r="G3435">
        <v>40.799999999999997</v>
      </c>
      <c r="H3435" t="s">
        <v>24</v>
      </c>
      <c r="I3435">
        <v>66</v>
      </c>
      <c r="J3435">
        <v>12</v>
      </c>
      <c r="K3435">
        <v>2</v>
      </c>
      <c r="L3435">
        <v>22.827999999999999</v>
      </c>
      <c r="M3435">
        <v>342.42</v>
      </c>
      <c r="N3435">
        <v>66.200555555555553</v>
      </c>
      <c r="O3435">
        <v>3.52</v>
      </c>
      <c r="Q3435">
        <v>1.05</v>
      </c>
      <c r="S3435">
        <v>0.9</v>
      </c>
      <c r="U3435">
        <v>0.51</v>
      </c>
      <c r="Y3435" t="s">
        <v>1998</v>
      </c>
      <c r="Z3435" t="s">
        <v>5911</v>
      </c>
      <c r="AA3435" t="s">
        <v>197</v>
      </c>
      <c r="AB3435" t="str">
        <f>+LEFT(AA3435,1)</f>
        <v>K</v>
      </c>
      <c r="AC3435" s="6">
        <f>DEGREES(ACOS(SIN(Resultats!$H$11)*SIN(RADIANS(N3435))+COS(Resultats!$H$11)*COS(RADIANS(N3435))*COS(Resultats!$E$11-RADIANS(M3435))))</f>
        <v>103.25136953277112</v>
      </c>
      <c r="AD3435">
        <f>+IF(AB3435=Data!$E$18,1,0)</f>
        <v>0</v>
      </c>
      <c r="AE3435">
        <f>+IF(AC3435&lt;Data!$B$17,1,0)</f>
        <v>0</v>
      </c>
      <c r="AF3435" s="7">
        <f>+IF(AND(AD3435,AE3435),1,0)</f>
        <v>0</v>
      </c>
    </row>
    <row r="3436" spans="1:32" x14ac:dyDescent="0.2">
      <c r="A3436">
        <v>6455</v>
      </c>
      <c r="C3436">
        <v>157087</v>
      </c>
      <c r="D3436">
        <v>85016</v>
      </c>
      <c r="E3436">
        <v>17</v>
      </c>
      <c r="F3436">
        <v>20</v>
      </c>
      <c r="G3436">
        <v>9.8000000000000007</v>
      </c>
      <c r="H3436" t="s">
        <v>24</v>
      </c>
      <c r="I3436">
        <v>25</v>
      </c>
      <c r="J3436">
        <v>32</v>
      </c>
      <c r="K3436">
        <v>15</v>
      </c>
      <c r="L3436">
        <v>17.336055555555554</v>
      </c>
      <c r="M3436">
        <v>260.0408333333333</v>
      </c>
      <c r="N3436">
        <v>25.537500000000001</v>
      </c>
      <c r="O3436">
        <v>5.38</v>
      </c>
      <c r="Q3436">
        <v>0.03</v>
      </c>
      <c r="S3436">
        <v>0.1</v>
      </c>
      <c r="Y3436" t="s">
        <v>2714</v>
      </c>
      <c r="Z3436" t="s">
        <v>2714</v>
      </c>
      <c r="AA3436" t="s">
        <v>1740</v>
      </c>
      <c r="AB3436" t="str">
        <f>+LEFT(AA3436,1)</f>
        <v>A</v>
      </c>
      <c r="AC3436" s="6">
        <f>DEGREES(ACOS(SIN(Resultats!$H$11)*SIN(RADIANS(N3436))+COS(Resultats!$H$11)*COS(RADIANS(N3436))*COS(Resultats!$E$11-RADIANS(M3436))))</f>
        <v>103.27661229861371</v>
      </c>
      <c r="AD3436">
        <f>+IF(AB3436=Data!$E$18,1,0)</f>
        <v>1</v>
      </c>
      <c r="AE3436">
        <f>+IF(AC3436&lt;Data!$B$17,1,0)</f>
        <v>0</v>
      </c>
      <c r="AF3436" s="7">
        <f>+IF(AND(AD3436,AE3436),1,0)</f>
        <v>0</v>
      </c>
    </row>
    <row r="3437" spans="1:32" x14ac:dyDescent="0.2">
      <c r="A3437">
        <v>6626</v>
      </c>
      <c r="C3437">
        <v>161832</v>
      </c>
      <c r="D3437">
        <v>66317</v>
      </c>
      <c r="E3437">
        <v>17</v>
      </c>
      <c r="F3437">
        <v>45</v>
      </c>
      <c r="G3437">
        <v>58.5</v>
      </c>
      <c r="H3437" t="s">
        <v>24</v>
      </c>
      <c r="I3437">
        <v>39</v>
      </c>
      <c r="J3437">
        <v>19</v>
      </c>
      <c r="K3437">
        <v>21</v>
      </c>
      <c r="L3437">
        <v>17.766249999999999</v>
      </c>
      <c r="M3437">
        <v>266.49374999999998</v>
      </c>
      <c r="N3437">
        <v>39.322499999999998</v>
      </c>
      <c r="O3437">
        <v>6.68</v>
      </c>
      <c r="Q3437">
        <v>1.39</v>
      </c>
      <c r="S3437">
        <v>1.46</v>
      </c>
      <c r="Y3437" t="s">
        <v>4147</v>
      </c>
      <c r="Z3437" t="s">
        <v>105</v>
      </c>
      <c r="AA3437" t="s">
        <v>133</v>
      </c>
      <c r="AB3437" t="str">
        <f>+LEFT(AA3437,1)</f>
        <v>K</v>
      </c>
      <c r="AC3437" s="6">
        <f>DEGREES(ACOS(SIN(Resultats!$H$11)*SIN(RADIANS(N3437))+COS(Resultats!$H$11)*COS(RADIANS(N3437))*COS(Resultats!$E$11-RADIANS(M3437))))</f>
        <v>103.28637162679611</v>
      </c>
      <c r="AD3437">
        <f>+IF(AB3437=Data!$E$18,1,0)</f>
        <v>0</v>
      </c>
      <c r="AE3437">
        <f>+IF(AC3437&lt;Data!$B$17,1,0)</f>
        <v>0</v>
      </c>
      <c r="AF3437" s="7">
        <f>+IF(AND(AD3437,AE3437),1,0)</f>
        <v>0</v>
      </c>
    </row>
    <row r="3438" spans="1:32" x14ac:dyDescent="0.2">
      <c r="A3438">
        <v>926</v>
      </c>
      <c r="C3438">
        <v>19121</v>
      </c>
      <c r="D3438">
        <v>110945</v>
      </c>
      <c r="E3438">
        <v>3</v>
      </c>
      <c r="F3438">
        <v>4</v>
      </c>
      <c r="G3438">
        <v>38.1</v>
      </c>
      <c r="H3438" t="s">
        <v>24</v>
      </c>
      <c r="I3438">
        <v>1</v>
      </c>
      <c r="J3438">
        <v>51</v>
      </c>
      <c r="K3438">
        <v>49</v>
      </c>
      <c r="L3438">
        <v>3.0772500000000003</v>
      </c>
      <c r="M3438">
        <v>46.158749999999998</v>
      </c>
      <c r="N3438">
        <v>1.8636111111111111</v>
      </c>
      <c r="O3438">
        <v>6.05</v>
      </c>
      <c r="Q3438">
        <v>1.04</v>
      </c>
      <c r="S3438">
        <v>0.86</v>
      </c>
      <c r="Y3438" t="s">
        <v>54</v>
      </c>
      <c r="Z3438" t="s">
        <v>54</v>
      </c>
      <c r="AA3438" t="s">
        <v>197</v>
      </c>
      <c r="AB3438" t="str">
        <f>+LEFT(AA3438,1)</f>
        <v>K</v>
      </c>
      <c r="AC3438" s="6">
        <f>DEGREES(ACOS(SIN(Resultats!$H$11)*SIN(RADIANS(N3438))+COS(Resultats!$H$11)*COS(RADIANS(N3438))*COS(Resultats!$E$11-RADIANS(M3438))))</f>
        <v>103.28684885699779</v>
      </c>
      <c r="AD3438">
        <f>+IF(AB3438=Data!$E$18,1,0)</f>
        <v>0</v>
      </c>
      <c r="AE3438">
        <f>+IF(AC3438&lt;Data!$B$17,1,0)</f>
        <v>0</v>
      </c>
      <c r="AF3438" s="7">
        <f>+IF(AND(AD3438,AE3438),1,0)</f>
        <v>0</v>
      </c>
    </row>
    <row r="3439" spans="1:32" x14ac:dyDescent="0.2">
      <c r="A3439">
        <v>908</v>
      </c>
      <c r="C3439">
        <v>18832</v>
      </c>
      <c r="D3439">
        <v>110915</v>
      </c>
      <c r="E3439">
        <v>3</v>
      </c>
      <c r="F3439">
        <v>1</v>
      </c>
      <c r="G3439">
        <v>52.3</v>
      </c>
      <c r="H3439" t="s">
        <v>24</v>
      </c>
      <c r="I3439">
        <v>5</v>
      </c>
      <c r="J3439">
        <v>20</v>
      </c>
      <c r="K3439">
        <v>10</v>
      </c>
      <c r="L3439">
        <v>3.0311944444444445</v>
      </c>
      <c r="M3439">
        <v>45.467916666666667</v>
      </c>
      <c r="N3439">
        <v>5.3361111111111112</v>
      </c>
      <c r="O3439">
        <v>6.25</v>
      </c>
      <c r="Q3439">
        <v>1.05</v>
      </c>
      <c r="S3439">
        <v>0.82</v>
      </c>
      <c r="Y3439" t="s">
        <v>197</v>
      </c>
      <c r="Z3439" t="s">
        <v>197</v>
      </c>
      <c r="AA3439" t="s">
        <v>197</v>
      </c>
      <c r="AB3439" t="str">
        <f>+LEFT(AA3439,1)</f>
        <v>K</v>
      </c>
      <c r="AC3439" s="6">
        <f>DEGREES(ACOS(SIN(Resultats!$H$11)*SIN(RADIANS(N3439))+COS(Resultats!$H$11)*COS(RADIANS(N3439))*COS(Resultats!$E$11-RADIANS(M3439))))</f>
        <v>103.29060492730839</v>
      </c>
      <c r="AD3439">
        <f>+IF(AB3439=Data!$E$18,1,0)</f>
        <v>0</v>
      </c>
      <c r="AE3439">
        <f>+IF(AC3439&lt;Data!$B$17,1,0)</f>
        <v>0</v>
      </c>
      <c r="AF3439" s="7">
        <f>+IF(AND(AD3439,AE3439),1,0)</f>
        <v>0</v>
      </c>
    </row>
    <row r="3440" spans="1:32" x14ac:dyDescent="0.2">
      <c r="A3440">
        <v>910</v>
      </c>
      <c r="B3440" t="s">
        <v>2966</v>
      </c>
      <c r="C3440">
        <v>18883</v>
      </c>
      <c r="D3440">
        <v>110921</v>
      </c>
      <c r="E3440">
        <v>3</v>
      </c>
      <c r="F3440">
        <v>2</v>
      </c>
      <c r="G3440">
        <v>22.5</v>
      </c>
      <c r="H3440" t="s">
        <v>24</v>
      </c>
      <c r="I3440">
        <v>4</v>
      </c>
      <c r="J3440">
        <v>21</v>
      </c>
      <c r="K3440">
        <v>10</v>
      </c>
      <c r="L3440">
        <v>3.0395833333333333</v>
      </c>
      <c r="M3440">
        <v>45.59375</v>
      </c>
      <c r="N3440">
        <v>4.3527777777777779</v>
      </c>
      <c r="O3440">
        <v>5.61</v>
      </c>
      <c r="Q3440">
        <v>-0.1</v>
      </c>
      <c r="S3440">
        <v>-0.41</v>
      </c>
      <c r="Y3440" t="s">
        <v>131</v>
      </c>
      <c r="Z3440" t="s">
        <v>131</v>
      </c>
      <c r="AA3440" t="s">
        <v>15416</v>
      </c>
      <c r="AB3440" t="str">
        <f>+LEFT(AA3440,1)</f>
        <v>B</v>
      </c>
      <c r="AC3440" s="6">
        <f>DEGREES(ACOS(SIN(Resultats!$H$11)*SIN(RADIANS(N3440))+COS(Resultats!$H$11)*COS(RADIANS(N3440))*COS(Resultats!$E$11-RADIANS(M3440))))</f>
        <v>103.36358789775367</v>
      </c>
      <c r="AD3440">
        <f>+IF(AB3440=Data!$E$18,1,0)</f>
        <v>0</v>
      </c>
      <c r="AE3440">
        <f>+IF(AC3440&lt;Data!$B$17,1,0)</f>
        <v>0</v>
      </c>
      <c r="AF3440" s="7">
        <f>+IF(AND(AD3440,AE3440),1,0)</f>
        <v>0</v>
      </c>
    </row>
    <row r="3441" spans="1:32" x14ac:dyDescent="0.2">
      <c r="A3441">
        <v>7071</v>
      </c>
      <c r="C3441">
        <v>173920</v>
      </c>
      <c r="D3441">
        <v>31151</v>
      </c>
      <c r="E3441">
        <v>18</v>
      </c>
      <c r="F3441">
        <v>44</v>
      </c>
      <c r="G3441">
        <v>55.4</v>
      </c>
      <c r="H3441" t="s">
        <v>24</v>
      </c>
      <c r="I3441">
        <v>54</v>
      </c>
      <c r="J3441">
        <v>53</v>
      </c>
      <c r="K3441">
        <v>48</v>
      </c>
      <c r="L3441">
        <v>18.748722222222224</v>
      </c>
      <c r="M3441">
        <v>281.23083333333335</v>
      </c>
      <c r="N3441">
        <v>54.896666666666668</v>
      </c>
      <c r="O3441">
        <v>6.23</v>
      </c>
      <c r="Q3441">
        <v>0.82</v>
      </c>
      <c r="Y3441" t="s">
        <v>33</v>
      </c>
      <c r="Z3441" t="s">
        <v>33</v>
      </c>
      <c r="AA3441" t="s">
        <v>235</v>
      </c>
      <c r="AB3441" t="str">
        <f>+LEFT(AA3441,1)</f>
        <v>G</v>
      </c>
      <c r="AC3441" s="6">
        <f>DEGREES(ACOS(SIN(Resultats!$H$11)*SIN(RADIANS(N3441))+COS(Resultats!$H$11)*COS(RADIANS(N3441))*COS(Resultats!$E$11-RADIANS(M3441))))</f>
        <v>103.36723433790424</v>
      </c>
      <c r="AD3441">
        <f>+IF(AB3441=Data!$E$18,1,0)</f>
        <v>0</v>
      </c>
      <c r="AE3441">
        <f>+IF(AC3441&lt;Data!$B$17,1,0)</f>
        <v>0</v>
      </c>
      <c r="AF3441" s="7">
        <f>+IF(AND(AD3441,AE3441),1,0)</f>
        <v>0</v>
      </c>
    </row>
    <row r="3442" spans="1:32" x14ac:dyDescent="0.2">
      <c r="A3442">
        <v>6355</v>
      </c>
      <c r="B3442" t="s">
        <v>4790</v>
      </c>
      <c r="C3442">
        <v>154494</v>
      </c>
      <c r="D3442">
        <v>102584</v>
      </c>
      <c r="E3442">
        <v>17</v>
      </c>
      <c r="F3442">
        <v>5</v>
      </c>
      <c r="G3442">
        <v>22.7</v>
      </c>
      <c r="H3442" t="s">
        <v>24</v>
      </c>
      <c r="I3442">
        <v>12</v>
      </c>
      <c r="J3442">
        <v>44</v>
      </c>
      <c r="K3442">
        <v>27</v>
      </c>
      <c r="L3442">
        <v>17.089638888888889</v>
      </c>
      <c r="M3442">
        <v>256.34458333333333</v>
      </c>
      <c r="N3442">
        <v>12.740833333333333</v>
      </c>
      <c r="O3442">
        <v>4.91</v>
      </c>
      <c r="Q3442">
        <v>0.12</v>
      </c>
      <c r="S3442">
        <v>0.05</v>
      </c>
      <c r="U3442">
        <v>0.02</v>
      </c>
      <c r="Y3442" t="s">
        <v>343</v>
      </c>
      <c r="Z3442" t="s">
        <v>343</v>
      </c>
      <c r="AA3442" t="s">
        <v>15426</v>
      </c>
      <c r="AB3442" t="str">
        <f>+LEFT(AA3442,1)</f>
        <v>A</v>
      </c>
      <c r="AC3442" s="6">
        <f>DEGREES(ACOS(SIN(Resultats!$H$11)*SIN(RADIANS(N3442))+COS(Resultats!$H$11)*COS(RADIANS(N3442))*COS(Resultats!$E$11-RADIANS(M3442))))</f>
        <v>103.41589475093609</v>
      </c>
      <c r="AD3442">
        <f>+IF(AB3442=Data!$E$18,1,0)</f>
        <v>1</v>
      </c>
      <c r="AE3442">
        <f>+IF(AC3442&lt;Data!$B$17,1,0)</f>
        <v>0</v>
      </c>
      <c r="AF3442" s="7">
        <f>+IF(AND(AD3442,AE3442),1,0)</f>
        <v>0</v>
      </c>
    </row>
    <row r="3443" spans="1:32" x14ac:dyDescent="0.2">
      <c r="A3443">
        <v>911</v>
      </c>
      <c r="B3443" t="s">
        <v>2967</v>
      </c>
      <c r="C3443">
        <v>18884</v>
      </c>
      <c r="D3443">
        <v>110920</v>
      </c>
      <c r="E3443">
        <v>3</v>
      </c>
      <c r="F3443">
        <v>2</v>
      </c>
      <c r="G3443">
        <v>16.8</v>
      </c>
      <c r="H3443" t="s">
        <v>24</v>
      </c>
      <c r="I3443">
        <v>4</v>
      </c>
      <c r="J3443">
        <v>5</v>
      </c>
      <c r="K3443">
        <v>23</v>
      </c>
      <c r="L3443">
        <v>3.0379999999999998</v>
      </c>
      <c r="M3443">
        <v>45.57</v>
      </c>
      <c r="N3443">
        <v>4.089722222222222</v>
      </c>
      <c r="O3443">
        <v>2.5299999999999998</v>
      </c>
      <c r="Q3443">
        <v>1.64</v>
      </c>
      <c r="S3443">
        <v>1.94</v>
      </c>
      <c r="U3443">
        <v>1.1599999999999999</v>
      </c>
      <c r="Y3443" t="s">
        <v>2969</v>
      </c>
      <c r="Z3443" t="s">
        <v>6478</v>
      </c>
      <c r="AA3443" t="s">
        <v>2160</v>
      </c>
      <c r="AB3443" t="str">
        <f>+LEFT(AA3443,1)</f>
        <v>M</v>
      </c>
      <c r="AC3443" s="6">
        <f>DEGREES(ACOS(SIN(Resultats!$H$11)*SIN(RADIANS(N3443))+COS(Resultats!$H$11)*COS(RADIANS(N3443))*COS(Resultats!$E$11-RADIANS(M3443))))</f>
        <v>103.43852249887871</v>
      </c>
      <c r="AD3443">
        <f>+IF(AB3443=Data!$E$18,1,0)</f>
        <v>0</v>
      </c>
      <c r="AE3443">
        <f>+IF(AC3443&lt;Data!$B$17,1,0)</f>
        <v>0</v>
      </c>
      <c r="AF3443" s="7">
        <f>+IF(AND(AD3443,AE3443),1,0)</f>
        <v>0</v>
      </c>
    </row>
    <row r="3444" spans="1:32" x14ac:dyDescent="0.2">
      <c r="A3444">
        <v>828</v>
      </c>
      <c r="B3444" t="s">
        <v>2898</v>
      </c>
      <c r="C3444">
        <v>17459</v>
      </c>
      <c r="D3444">
        <v>93118</v>
      </c>
      <c r="E3444">
        <v>2</v>
      </c>
      <c r="F3444">
        <v>48</v>
      </c>
      <c r="G3444">
        <v>32.1</v>
      </c>
      <c r="H3444" t="s">
        <v>24</v>
      </c>
      <c r="I3444">
        <v>18</v>
      </c>
      <c r="J3444">
        <v>17</v>
      </c>
      <c r="K3444">
        <v>1</v>
      </c>
      <c r="L3444">
        <v>2.8089166666666663</v>
      </c>
      <c r="M3444">
        <v>42.133749999999999</v>
      </c>
      <c r="N3444">
        <v>18.283611111111114</v>
      </c>
      <c r="O3444">
        <v>5.82</v>
      </c>
      <c r="Q3444">
        <v>1.2</v>
      </c>
      <c r="S3444">
        <v>1.1299999999999999</v>
      </c>
      <c r="U3444">
        <v>0.44</v>
      </c>
      <c r="V3444" t="s">
        <v>93</v>
      </c>
      <c r="Y3444" t="s">
        <v>45</v>
      </c>
      <c r="Z3444" t="s">
        <v>45</v>
      </c>
      <c r="AA3444" t="s">
        <v>507</v>
      </c>
      <c r="AB3444" t="str">
        <f>+LEFT(AA3444,1)</f>
        <v>K</v>
      </c>
      <c r="AC3444" s="6">
        <f>DEGREES(ACOS(SIN(Resultats!$H$11)*SIN(RADIANS(N3444))+COS(Resultats!$H$11)*COS(RADIANS(N3444))*COS(Resultats!$E$11-RADIANS(M3444))))</f>
        <v>103.43869597789578</v>
      </c>
      <c r="AD3444">
        <f>+IF(AB3444=Data!$E$18,1,0)</f>
        <v>0</v>
      </c>
      <c r="AE3444">
        <f>+IF(AC3444&lt;Data!$B$17,1,0)</f>
        <v>0</v>
      </c>
      <c r="AF3444" s="7">
        <f>+IF(AND(AD3444,AE3444),1,0)</f>
        <v>0</v>
      </c>
    </row>
    <row r="3445" spans="1:32" x14ac:dyDescent="0.2">
      <c r="A3445">
        <v>6625</v>
      </c>
      <c r="C3445">
        <v>161815</v>
      </c>
      <c r="D3445">
        <v>66315</v>
      </c>
      <c r="E3445">
        <v>17</v>
      </c>
      <c r="F3445">
        <v>45</v>
      </c>
      <c r="G3445">
        <v>53.7</v>
      </c>
      <c r="H3445" t="s">
        <v>24</v>
      </c>
      <c r="I3445">
        <v>38</v>
      </c>
      <c r="J3445">
        <v>52</v>
      </c>
      <c r="K3445">
        <v>53</v>
      </c>
      <c r="L3445">
        <v>17.764916666666668</v>
      </c>
      <c r="M3445">
        <v>266.47375</v>
      </c>
      <c r="N3445">
        <v>38.881388888888893</v>
      </c>
      <c r="O3445">
        <v>6.52</v>
      </c>
      <c r="Q3445">
        <v>1</v>
      </c>
      <c r="S3445">
        <v>0.68</v>
      </c>
      <c r="Y3445" t="s">
        <v>197</v>
      </c>
      <c r="Z3445" t="s">
        <v>197</v>
      </c>
      <c r="AA3445" t="s">
        <v>197</v>
      </c>
      <c r="AB3445" t="str">
        <f>+LEFT(AA3445,1)</f>
        <v>K</v>
      </c>
      <c r="AC3445" s="6">
        <f>DEGREES(ACOS(SIN(Resultats!$H$11)*SIN(RADIANS(N3445))+COS(Resultats!$H$11)*COS(RADIANS(N3445))*COS(Resultats!$E$11-RADIANS(M3445))))</f>
        <v>103.45899422329488</v>
      </c>
      <c r="AD3445">
        <f>+IF(AB3445=Data!$E$18,1,0)</f>
        <v>0</v>
      </c>
      <c r="AE3445">
        <f>+IF(AC3445&lt;Data!$B$17,1,0)</f>
        <v>0</v>
      </c>
      <c r="AF3445" s="7">
        <f>+IF(AND(AD3445,AE3445),1,0)</f>
        <v>0</v>
      </c>
    </row>
    <row r="3446" spans="1:32" x14ac:dyDescent="0.2">
      <c r="A3446">
        <v>6430</v>
      </c>
      <c r="C3446">
        <v>156593</v>
      </c>
      <c r="D3446">
        <v>84982</v>
      </c>
      <c r="E3446">
        <v>17</v>
      </c>
      <c r="F3446">
        <v>17</v>
      </c>
      <c r="G3446">
        <v>35.9</v>
      </c>
      <c r="H3446" t="s">
        <v>24</v>
      </c>
      <c r="I3446">
        <v>23</v>
      </c>
      <c r="J3446">
        <v>5</v>
      </c>
      <c r="K3446">
        <v>27</v>
      </c>
      <c r="L3446">
        <v>17.293305555555555</v>
      </c>
      <c r="M3446">
        <v>259.39958333333334</v>
      </c>
      <c r="N3446">
        <v>23.090833333333332</v>
      </c>
      <c r="O3446">
        <v>6.45</v>
      </c>
      <c r="P3446" t="s">
        <v>103</v>
      </c>
      <c r="Y3446" t="s">
        <v>365</v>
      </c>
      <c r="Z3446" t="s">
        <v>365</v>
      </c>
      <c r="AA3446" t="s">
        <v>365</v>
      </c>
      <c r="AB3446" t="str">
        <f>+LEFT(AA3446,1)</f>
        <v>K</v>
      </c>
      <c r="AC3446" s="6">
        <f>DEGREES(ACOS(SIN(Resultats!$H$11)*SIN(RADIANS(N3446))+COS(Resultats!$H$11)*COS(RADIANS(N3446))*COS(Resultats!$E$11-RADIANS(M3446))))</f>
        <v>103.46188869956232</v>
      </c>
      <c r="AD3446">
        <f>+IF(AB3446=Data!$E$18,1,0)</f>
        <v>0</v>
      </c>
      <c r="AE3446">
        <f>+IF(AC3446&lt;Data!$B$17,1,0)</f>
        <v>0</v>
      </c>
      <c r="AF3446" s="7">
        <f>+IF(AND(AD3446,AE3446),1,0)</f>
        <v>0</v>
      </c>
    </row>
    <row r="3447" spans="1:32" x14ac:dyDescent="0.2">
      <c r="A3447">
        <v>836</v>
      </c>
      <c r="B3447" t="s">
        <v>2908</v>
      </c>
      <c r="C3447">
        <v>17543</v>
      </c>
      <c r="D3447">
        <v>93127</v>
      </c>
      <c r="E3447">
        <v>2</v>
      </c>
      <c r="F3447">
        <v>49</v>
      </c>
      <c r="G3447">
        <v>17.5</v>
      </c>
      <c r="H3447" t="s">
        <v>24</v>
      </c>
      <c r="I3447">
        <v>17</v>
      </c>
      <c r="J3447">
        <v>27</v>
      </c>
      <c r="K3447">
        <v>51</v>
      </c>
      <c r="L3447">
        <v>2.8215277777777774</v>
      </c>
      <c r="M3447">
        <v>42.322916666666664</v>
      </c>
      <c r="N3447">
        <v>17.464166666666667</v>
      </c>
      <c r="O3447">
        <v>5.22</v>
      </c>
      <c r="Q3447">
        <v>-0.06</v>
      </c>
      <c r="S3447">
        <v>-0.47</v>
      </c>
      <c r="Y3447" t="s">
        <v>177</v>
      </c>
      <c r="Z3447" t="s">
        <v>177</v>
      </c>
      <c r="AA3447" t="s">
        <v>15424</v>
      </c>
      <c r="AB3447" t="str">
        <f>+LEFT(AA3447,1)</f>
        <v>B</v>
      </c>
      <c r="AC3447" s="6">
        <f>DEGREES(ACOS(SIN(Resultats!$H$11)*SIN(RADIANS(N3447))+COS(Resultats!$H$11)*COS(RADIANS(N3447))*COS(Resultats!$E$11-RADIANS(M3447))))</f>
        <v>103.48207624678561</v>
      </c>
      <c r="AD3447">
        <f>+IF(AB3447=Data!$E$18,1,0)</f>
        <v>0</v>
      </c>
      <c r="AE3447">
        <f>+IF(AC3447&lt;Data!$B$17,1,0)</f>
        <v>0</v>
      </c>
      <c r="AF3447" s="7">
        <f>+IF(AND(AD3447,AE3447),1,0)</f>
        <v>0</v>
      </c>
    </row>
    <row r="3448" spans="1:32" x14ac:dyDescent="0.2">
      <c r="A3448">
        <v>6329</v>
      </c>
      <c r="C3448">
        <v>153914</v>
      </c>
      <c r="D3448">
        <v>122023</v>
      </c>
      <c r="E3448">
        <v>17</v>
      </c>
      <c r="F3448">
        <v>1</v>
      </c>
      <c r="G3448">
        <v>59.1</v>
      </c>
      <c r="H3448" t="s">
        <v>24</v>
      </c>
      <c r="I3448">
        <v>8</v>
      </c>
      <c r="J3448">
        <v>27</v>
      </c>
      <c r="K3448">
        <v>2</v>
      </c>
      <c r="L3448">
        <v>17.033083333333334</v>
      </c>
      <c r="M3448">
        <v>255.49625</v>
      </c>
      <c r="N3448">
        <v>8.4505555555555549</v>
      </c>
      <c r="O3448">
        <v>6.33</v>
      </c>
      <c r="Q3448">
        <v>0.09</v>
      </c>
      <c r="S3448">
        <v>0.06</v>
      </c>
      <c r="Y3448" t="s">
        <v>310</v>
      </c>
      <c r="Z3448" t="s">
        <v>310</v>
      </c>
      <c r="AA3448" t="s">
        <v>15426</v>
      </c>
      <c r="AB3448" t="str">
        <f>+LEFT(AA3448,1)</f>
        <v>A</v>
      </c>
      <c r="AC3448" s="6">
        <f>DEGREES(ACOS(SIN(Resultats!$H$11)*SIN(RADIANS(N3448))+COS(Resultats!$H$11)*COS(RADIANS(N3448))*COS(Resultats!$E$11-RADIANS(M3448))))</f>
        <v>103.57635927042142</v>
      </c>
      <c r="AD3448">
        <f>+IF(AB3448=Data!$E$18,1,0)</f>
        <v>1</v>
      </c>
      <c r="AE3448">
        <f>+IF(AC3448&lt;Data!$B$17,1,0)</f>
        <v>0</v>
      </c>
      <c r="AF3448" s="7">
        <f>+IF(AND(AD3448,AE3448),1,0)</f>
        <v>0</v>
      </c>
    </row>
    <row r="3449" spans="1:32" x14ac:dyDescent="0.2">
      <c r="A3449">
        <v>847</v>
      </c>
      <c r="B3449" t="s">
        <v>2919</v>
      </c>
      <c r="C3449">
        <v>17769</v>
      </c>
      <c r="D3449">
        <v>93144</v>
      </c>
      <c r="E3449">
        <v>2</v>
      </c>
      <c r="F3449">
        <v>51</v>
      </c>
      <c r="G3449">
        <v>29.6</v>
      </c>
      <c r="H3449" t="s">
        <v>24</v>
      </c>
      <c r="I3449">
        <v>15</v>
      </c>
      <c r="J3449">
        <v>4</v>
      </c>
      <c r="K3449">
        <v>55</v>
      </c>
      <c r="L3449">
        <v>2.8582222222222224</v>
      </c>
      <c r="M3449">
        <v>42.873333333333335</v>
      </c>
      <c r="N3449">
        <v>15.081944444444444</v>
      </c>
      <c r="O3449">
        <v>5.49</v>
      </c>
      <c r="Q3449">
        <v>-0.09</v>
      </c>
      <c r="S3449">
        <v>-0.43</v>
      </c>
      <c r="Y3449" t="s">
        <v>131</v>
      </c>
      <c r="Z3449" t="s">
        <v>131</v>
      </c>
      <c r="AA3449" t="s">
        <v>15416</v>
      </c>
      <c r="AB3449" t="str">
        <f>+LEFT(AA3449,1)</f>
        <v>B</v>
      </c>
      <c r="AC3449" s="6">
        <f>DEGREES(ACOS(SIN(Resultats!$H$11)*SIN(RADIANS(N3449))+COS(Resultats!$H$11)*COS(RADIANS(N3449))*COS(Resultats!$E$11-RADIANS(M3449))))</f>
        <v>103.58209827980912</v>
      </c>
      <c r="AD3449">
        <f>+IF(AB3449=Data!$E$18,1,0)</f>
        <v>0</v>
      </c>
      <c r="AE3449">
        <f>+IF(AC3449&lt;Data!$B$17,1,0)</f>
        <v>0</v>
      </c>
      <c r="AF3449" s="7">
        <f>+IF(AND(AD3449,AE3449),1,0)</f>
        <v>0</v>
      </c>
    </row>
    <row r="3450" spans="1:32" x14ac:dyDescent="0.2">
      <c r="A3450">
        <v>6886</v>
      </c>
      <c r="C3450">
        <v>169221</v>
      </c>
      <c r="D3450">
        <v>47411</v>
      </c>
      <c r="E3450">
        <v>18</v>
      </c>
      <c r="F3450">
        <v>21</v>
      </c>
      <c r="G3450">
        <v>7.1</v>
      </c>
      <c r="H3450" t="s">
        <v>24</v>
      </c>
      <c r="I3450">
        <v>49</v>
      </c>
      <c r="J3450">
        <v>43</v>
      </c>
      <c r="K3450">
        <v>32</v>
      </c>
      <c r="L3450">
        <v>18.351972222222223</v>
      </c>
      <c r="M3450">
        <v>275.27958333333333</v>
      </c>
      <c r="N3450">
        <v>49.725555555555559</v>
      </c>
      <c r="O3450">
        <v>6.4</v>
      </c>
      <c r="Q3450">
        <v>1.07</v>
      </c>
      <c r="Y3450" t="s">
        <v>45</v>
      </c>
      <c r="Z3450" t="s">
        <v>45</v>
      </c>
      <c r="AA3450" t="s">
        <v>507</v>
      </c>
      <c r="AB3450" t="str">
        <f>+LEFT(AA3450,1)</f>
        <v>K</v>
      </c>
      <c r="AC3450" s="6">
        <f>DEGREES(ACOS(SIN(Resultats!$H$11)*SIN(RADIANS(N3450))+COS(Resultats!$H$11)*COS(RADIANS(N3450))*COS(Resultats!$E$11-RADIANS(M3450))))</f>
        <v>103.60396824840667</v>
      </c>
      <c r="AD3450">
        <f>+IF(AB3450=Data!$E$18,1,0)</f>
        <v>0</v>
      </c>
      <c r="AE3450">
        <f>+IF(AC3450&lt;Data!$B$17,1,0)</f>
        <v>0</v>
      </c>
      <c r="AF3450" s="7">
        <f>+IF(AND(AD3450,AE3450),1,0)</f>
        <v>0</v>
      </c>
    </row>
    <row r="3451" spans="1:32" x14ac:dyDescent="0.2">
      <c r="A3451">
        <v>6317</v>
      </c>
      <c r="C3451">
        <v>153653</v>
      </c>
      <c r="D3451">
        <v>121995</v>
      </c>
      <c r="E3451">
        <v>17</v>
      </c>
      <c r="F3451">
        <v>0</v>
      </c>
      <c r="G3451">
        <v>29.4</v>
      </c>
      <c r="H3451" t="s">
        <v>24</v>
      </c>
      <c r="I3451">
        <v>6</v>
      </c>
      <c r="J3451">
        <v>35</v>
      </c>
      <c r="K3451">
        <v>1</v>
      </c>
      <c r="L3451">
        <v>17.008166666666668</v>
      </c>
      <c r="M3451">
        <v>255.1225</v>
      </c>
      <c r="N3451">
        <v>6.5836111111111109</v>
      </c>
      <c r="O3451">
        <v>6.59</v>
      </c>
      <c r="Q3451">
        <v>0.23</v>
      </c>
      <c r="S3451">
        <v>0.09</v>
      </c>
      <c r="Y3451" t="s">
        <v>41</v>
      </c>
      <c r="Z3451" t="s">
        <v>41</v>
      </c>
      <c r="AA3451" t="s">
        <v>15415</v>
      </c>
      <c r="AB3451" t="str">
        <f>+LEFT(AA3451,1)</f>
        <v>A</v>
      </c>
      <c r="AC3451" s="6">
        <f>DEGREES(ACOS(SIN(Resultats!$H$11)*SIN(RADIANS(N3451))+COS(Resultats!$H$11)*COS(RADIANS(N3451))*COS(Resultats!$E$11-RADIANS(M3451))))</f>
        <v>103.61029195431611</v>
      </c>
      <c r="AD3451">
        <f>+IF(AB3451=Data!$E$18,1,0)</f>
        <v>1</v>
      </c>
      <c r="AE3451">
        <f>+IF(AC3451&lt;Data!$B$17,1,0)</f>
        <v>0</v>
      </c>
      <c r="AF3451" s="7">
        <f>+IF(AND(AD3451,AE3451),1,0)</f>
        <v>0</v>
      </c>
    </row>
    <row r="3452" spans="1:32" x14ac:dyDescent="0.2">
      <c r="A3452">
        <v>60</v>
      </c>
      <c r="C3452">
        <v>1239</v>
      </c>
      <c r="D3452">
        <v>11084</v>
      </c>
      <c r="E3452">
        <v>0</v>
      </c>
      <c r="F3452">
        <v>16</v>
      </c>
      <c r="G3452">
        <v>57.1</v>
      </c>
      <c r="H3452" t="s">
        <v>24</v>
      </c>
      <c r="I3452">
        <v>61</v>
      </c>
      <c r="J3452">
        <v>32</v>
      </c>
      <c r="K3452">
        <v>0</v>
      </c>
      <c r="L3452">
        <v>0.28252777777777777</v>
      </c>
      <c r="M3452">
        <v>4.2379166666666661</v>
      </c>
      <c r="N3452">
        <v>61.533333333333331</v>
      </c>
      <c r="O3452">
        <v>5.74</v>
      </c>
      <c r="Q3452">
        <v>0.88</v>
      </c>
      <c r="S3452">
        <v>0.59</v>
      </c>
      <c r="Y3452" t="s">
        <v>71</v>
      </c>
      <c r="Z3452" t="s">
        <v>71</v>
      </c>
      <c r="AA3452" t="s">
        <v>51</v>
      </c>
      <c r="AB3452" t="str">
        <f>+LEFT(AA3452,1)</f>
        <v>G</v>
      </c>
      <c r="AC3452" s="6">
        <f>DEGREES(ACOS(SIN(Resultats!$H$11)*SIN(RADIANS(N3452))+COS(Resultats!$H$11)*COS(RADIANS(N3452))*COS(Resultats!$E$11-RADIANS(M3452))))</f>
        <v>103.61571982340692</v>
      </c>
      <c r="AD3452">
        <f>+IF(AB3452=Data!$E$18,1,0)</f>
        <v>0</v>
      </c>
      <c r="AE3452">
        <f>+IF(AC3452&lt;Data!$B$17,1,0)</f>
        <v>0</v>
      </c>
      <c r="AF3452" s="7">
        <f>+IF(AND(AD3452,AE3452),1,0)</f>
        <v>0</v>
      </c>
    </row>
    <row r="3453" spans="1:32" x14ac:dyDescent="0.2">
      <c r="A3453">
        <v>6277</v>
      </c>
      <c r="C3453">
        <v>152569</v>
      </c>
      <c r="D3453">
        <v>141427</v>
      </c>
      <c r="E3453">
        <v>16</v>
      </c>
      <c r="F3453">
        <v>54</v>
      </c>
      <c r="G3453">
        <v>10.6</v>
      </c>
      <c r="H3453" t="s">
        <v>26</v>
      </c>
      <c r="I3453">
        <v>1</v>
      </c>
      <c r="J3453">
        <v>36</v>
      </c>
      <c r="K3453">
        <v>44</v>
      </c>
      <c r="L3453">
        <v>16.902944444444444</v>
      </c>
      <c r="M3453">
        <v>253.54416666666665</v>
      </c>
      <c r="N3453">
        <v>-1.6122222222222222</v>
      </c>
      <c r="O3453">
        <v>6.25</v>
      </c>
      <c r="Q3453">
        <v>0.28000000000000003</v>
      </c>
      <c r="S3453">
        <v>0.11</v>
      </c>
      <c r="Y3453" t="s">
        <v>264</v>
      </c>
      <c r="Z3453" t="s">
        <v>264</v>
      </c>
      <c r="AA3453" t="s">
        <v>2891</v>
      </c>
      <c r="AB3453" t="str">
        <f>+LEFT(AA3453,1)</f>
        <v>F</v>
      </c>
      <c r="AC3453" s="6">
        <f>DEGREES(ACOS(SIN(Resultats!$H$11)*SIN(RADIANS(N3453))+COS(Resultats!$H$11)*COS(RADIANS(N3453))*COS(Resultats!$E$11-RADIANS(M3453))))</f>
        <v>103.61704024358401</v>
      </c>
      <c r="AD3453">
        <f>+IF(AB3453=Data!$E$18,1,0)</f>
        <v>0</v>
      </c>
      <c r="AE3453">
        <f>+IF(AC3453&lt;Data!$B$17,1,0)</f>
        <v>0</v>
      </c>
      <c r="AF3453" s="7">
        <f>+IF(AND(AD3453,AE3453),1,0)</f>
        <v>0</v>
      </c>
    </row>
    <row r="3454" spans="1:32" x14ac:dyDescent="0.2">
      <c r="A3454">
        <v>6974</v>
      </c>
      <c r="C3454">
        <v>171461</v>
      </c>
      <c r="D3454">
        <v>31032</v>
      </c>
      <c r="E3454">
        <v>18</v>
      </c>
      <c r="F3454">
        <v>32</v>
      </c>
      <c r="G3454">
        <v>11.4</v>
      </c>
      <c r="H3454" t="s">
        <v>24</v>
      </c>
      <c r="I3454">
        <v>52</v>
      </c>
      <c r="J3454">
        <v>6</v>
      </c>
      <c r="K3454">
        <v>56</v>
      </c>
      <c r="L3454">
        <v>18.5365</v>
      </c>
      <c r="M3454">
        <v>278.04750000000001</v>
      </c>
      <c r="N3454">
        <v>52.115555555555559</v>
      </c>
      <c r="O3454">
        <v>6.56</v>
      </c>
      <c r="Q3454">
        <v>-7.0000000000000007E-2</v>
      </c>
      <c r="S3454">
        <v>-0.18</v>
      </c>
      <c r="Y3454" t="s">
        <v>191</v>
      </c>
      <c r="Z3454" t="s">
        <v>191</v>
      </c>
      <c r="AA3454" t="s">
        <v>5040</v>
      </c>
      <c r="AB3454" t="str">
        <f>+LEFT(AA3454,1)</f>
        <v>B</v>
      </c>
      <c r="AC3454" s="6">
        <f>DEGREES(ACOS(SIN(Resultats!$H$11)*SIN(RADIANS(N3454))+COS(Resultats!$H$11)*COS(RADIANS(N3454))*COS(Resultats!$E$11-RADIANS(M3454))))</f>
        <v>103.63048459506747</v>
      </c>
      <c r="AD3454">
        <f>+IF(AB3454=Data!$E$18,1,0)</f>
        <v>0</v>
      </c>
      <c r="AE3454">
        <f>+IF(AC3454&lt;Data!$B$17,1,0)</f>
        <v>0</v>
      </c>
      <c r="AF3454" s="7">
        <f>+IF(AND(AD3454,AE3454),1,0)</f>
        <v>0</v>
      </c>
    </row>
    <row r="3455" spans="1:32" x14ac:dyDescent="0.2">
      <c r="A3455">
        <v>343</v>
      </c>
      <c r="B3455" t="s">
        <v>405</v>
      </c>
      <c r="C3455">
        <v>6961</v>
      </c>
      <c r="D3455">
        <v>22070</v>
      </c>
      <c r="E3455">
        <v>1</v>
      </c>
      <c r="F3455">
        <v>11</v>
      </c>
      <c r="G3455">
        <v>6.2</v>
      </c>
      <c r="H3455" t="s">
        <v>24</v>
      </c>
      <c r="I3455">
        <v>55</v>
      </c>
      <c r="J3455">
        <v>8</v>
      </c>
      <c r="K3455">
        <v>59</v>
      </c>
      <c r="L3455">
        <v>1.1850555555555555</v>
      </c>
      <c r="M3455">
        <v>17.775833333333331</v>
      </c>
      <c r="N3455">
        <v>55.149722222222223</v>
      </c>
      <c r="O3455">
        <v>4.33</v>
      </c>
      <c r="Q3455">
        <v>0.17</v>
      </c>
      <c r="S3455">
        <v>0.12</v>
      </c>
      <c r="U3455">
        <v>7.0000000000000007E-2</v>
      </c>
      <c r="Y3455" t="s">
        <v>41</v>
      </c>
      <c r="Z3455" t="s">
        <v>41</v>
      </c>
      <c r="AA3455" t="s">
        <v>15415</v>
      </c>
      <c r="AB3455" t="str">
        <f>+LEFT(AA3455,1)</f>
        <v>A</v>
      </c>
      <c r="AC3455" s="6">
        <f>DEGREES(ACOS(SIN(Resultats!$H$11)*SIN(RADIANS(N3455))+COS(Resultats!$H$11)*COS(RADIANS(N3455))*COS(Resultats!$E$11-RADIANS(M3455))))</f>
        <v>103.63195959986982</v>
      </c>
      <c r="AD3455">
        <f>+IF(AB3455=Data!$E$18,1,0)</f>
        <v>1</v>
      </c>
      <c r="AE3455">
        <f>+IF(AC3455&lt;Data!$B$17,1,0)</f>
        <v>0</v>
      </c>
      <c r="AF3455" s="7">
        <f>+IF(AND(AD3455,AE3455),1,0)</f>
        <v>0</v>
      </c>
    </row>
    <row r="3456" spans="1:32" x14ac:dyDescent="0.2">
      <c r="A3456">
        <v>6528</v>
      </c>
      <c r="C3456">
        <v>158974</v>
      </c>
      <c r="D3456">
        <v>66103</v>
      </c>
      <c r="E3456">
        <v>17</v>
      </c>
      <c r="F3456">
        <v>30</v>
      </c>
      <c r="G3456">
        <v>55.4</v>
      </c>
      <c r="H3456" t="s">
        <v>24</v>
      </c>
      <c r="I3456">
        <v>31</v>
      </c>
      <c r="J3456">
        <v>9</v>
      </c>
      <c r="K3456">
        <v>30</v>
      </c>
      <c r="L3456">
        <v>17.515388888888889</v>
      </c>
      <c r="M3456">
        <v>262.73083333333335</v>
      </c>
      <c r="N3456">
        <v>31.158333333333331</v>
      </c>
      <c r="O3456">
        <v>5.61</v>
      </c>
      <c r="Q3456">
        <v>0.95</v>
      </c>
      <c r="Y3456" t="s">
        <v>71</v>
      </c>
      <c r="Z3456" t="s">
        <v>71</v>
      </c>
      <c r="AA3456" t="s">
        <v>51</v>
      </c>
      <c r="AB3456" t="str">
        <f>+LEFT(AA3456,1)</f>
        <v>G</v>
      </c>
      <c r="AC3456" s="6">
        <f>DEGREES(ACOS(SIN(Resultats!$H$11)*SIN(RADIANS(N3456))+COS(Resultats!$H$11)*COS(RADIANS(N3456))*COS(Resultats!$E$11-RADIANS(M3456))))</f>
        <v>103.63822101370589</v>
      </c>
      <c r="AD3456">
        <f>+IF(AB3456=Data!$E$18,1,0)</f>
        <v>0</v>
      </c>
      <c r="AE3456">
        <f>+IF(AC3456&lt;Data!$B$17,1,0)</f>
        <v>0</v>
      </c>
      <c r="AF3456" s="7">
        <f>+IF(AND(AD3456,AE3456),1,0)</f>
        <v>0</v>
      </c>
    </row>
    <row r="3457" spans="1:32" x14ac:dyDescent="0.2">
      <c r="A3457">
        <v>604</v>
      </c>
      <c r="B3457" t="s">
        <v>2711</v>
      </c>
      <c r="C3457">
        <v>12534</v>
      </c>
      <c r="D3457">
        <v>37735</v>
      </c>
      <c r="E3457">
        <v>2</v>
      </c>
      <c r="F3457">
        <v>3</v>
      </c>
      <c r="G3457">
        <v>54.7</v>
      </c>
      <c r="H3457" t="s">
        <v>24</v>
      </c>
      <c r="I3457">
        <v>42</v>
      </c>
      <c r="J3457">
        <v>19</v>
      </c>
      <c r="K3457">
        <v>51</v>
      </c>
      <c r="L3457">
        <v>2.0651944444444443</v>
      </c>
      <c r="M3457">
        <v>30.977916666666665</v>
      </c>
      <c r="N3457">
        <v>42.330833333333338</v>
      </c>
      <c r="O3457">
        <v>4.84</v>
      </c>
      <c r="Q3457">
        <v>0.03</v>
      </c>
      <c r="S3457">
        <v>-0.12</v>
      </c>
      <c r="Y3457" t="s">
        <v>2712</v>
      </c>
      <c r="Z3457" t="s">
        <v>6144</v>
      </c>
      <c r="AA3457" t="s">
        <v>1652</v>
      </c>
      <c r="AB3457" t="str">
        <f>+LEFT(AA3457,1)</f>
        <v>B</v>
      </c>
      <c r="AC3457" s="6">
        <f>DEGREES(ACOS(SIN(Resultats!$H$11)*SIN(RADIANS(N3457))+COS(Resultats!$H$11)*COS(RADIANS(N3457))*COS(Resultats!$E$11-RADIANS(M3457))))</f>
        <v>103.66641184511006</v>
      </c>
      <c r="AD3457">
        <f>+IF(AB3457=Data!$E$18,1,0)</f>
        <v>0</v>
      </c>
      <c r="AE3457">
        <f>+IF(AC3457&lt;Data!$B$17,1,0)</f>
        <v>0</v>
      </c>
      <c r="AF3457" s="7">
        <f>+IF(AND(AD3457,AE3457),1,0)</f>
        <v>0</v>
      </c>
    </row>
    <row r="3458" spans="1:32" x14ac:dyDescent="0.2">
      <c r="A3458">
        <v>603</v>
      </c>
      <c r="B3458" t="s">
        <v>2709</v>
      </c>
      <c r="C3458">
        <v>12533</v>
      </c>
      <c r="D3458">
        <v>37734</v>
      </c>
      <c r="E3458">
        <v>2</v>
      </c>
      <c r="F3458">
        <v>3</v>
      </c>
      <c r="G3458">
        <v>54</v>
      </c>
      <c r="H3458" t="s">
        <v>24</v>
      </c>
      <c r="I3458">
        <v>42</v>
      </c>
      <c r="J3458">
        <v>19</v>
      </c>
      <c r="K3458">
        <v>47</v>
      </c>
      <c r="L3458">
        <v>2.0649999999999999</v>
      </c>
      <c r="M3458">
        <v>30.975000000000001</v>
      </c>
      <c r="N3458">
        <v>42.329722222222223</v>
      </c>
      <c r="O3458">
        <v>2.2599999999999998</v>
      </c>
      <c r="Q3458">
        <v>1.37</v>
      </c>
      <c r="S3458">
        <v>1.58</v>
      </c>
      <c r="U3458">
        <v>0.68</v>
      </c>
      <c r="Y3458" t="s">
        <v>2710</v>
      </c>
      <c r="Z3458" t="s">
        <v>5995</v>
      </c>
      <c r="AA3458" t="s">
        <v>133</v>
      </c>
      <c r="AB3458" t="str">
        <f>+LEFT(AA3458,1)</f>
        <v>K</v>
      </c>
      <c r="AC3458" s="6">
        <f>DEGREES(ACOS(SIN(Resultats!$H$11)*SIN(RADIANS(N3458))+COS(Resultats!$H$11)*COS(RADIANS(N3458))*COS(Resultats!$E$11-RADIANS(M3458))))</f>
        <v>103.668837468997</v>
      </c>
      <c r="AD3458">
        <f>+IF(AB3458=Data!$E$18,1,0)</f>
        <v>0</v>
      </c>
      <c r="AE3458">
        <f>+IF(AC3458&lt;Data!$B$17,1,0)</f>
        <v>0</v>
      </c>
      <c r="AF3458" s="7">
        <f>+IF(AND(AD3458,AE3458),1,0)</f>
        <v>0</v>
      </c>
    </row>
    <row r="3459" spans="1:32" x14ac:dyDescent="0.2">
      <c r="A3459">
        <v>7805</v>
      </c>
      <c r="C3459">
        <v>194298</v>
      </c>
      <c r="D3459">
        <v>18826</v>
      </c>
      <c r="E3459">
        <v>20</v>
      </c>
      <c r="F3459">
        <v>21</v>
      </c>
      <c r="G3459">
        <v>11.4</v>
      </c>
      <c r="H3459" t="s">
        <v>24</v>
      </c>
      <c r="I3459">
        <v>63</v>
      </c>
      <c r="J3459">
        <v>58</v>
      </c>
      <c r="K3459">
        <v>49</v>
      </c>
      <c r="L3459">
        <v>20.353166666666667</v>
      </c>
      <c r="M3459">
        <v>305.29750000000001</v>
      </c>
      <c r="N3459">
        <v>63.980277777777779</v>
      </c>
      <c r="O3459">
        <v>5.69</v>
      </c>
      <c r="Q3459">
        <v>1.56</v>
      </c>
      <c r="Y3459" t="s">
        <v>77</v>
      </c>
      <c r="Z3459" t="s">
        <v>77</v>
      </c>
      <c r="AA3459" t="s">
        <v>104</v>
      </c>
      <c r="AB3459" t="str">
        <f>+LEFT(AA3459,1)</f>
        <v>K</v>
      </c>
      <c r="AC3459" s="6">
        <f>DEGREES(ACOS(SIN(Resultats!$H$11)*SIN(RADIANS(N3459))+COS(Resultats!$H$11)*COS(RADIANS(N3459))*COS(Resultats!$E$11-RADIANS(M3459))))</f>
        <v>103.67619189943278</v>
      </c>
      <c r="AD3459">
        <f>+IF(AB3459=Data!$E$18,1,0)</f>
        <v>0</v>
      </c>
      <c r="AE3459">
        <f>+IF(AC3459&lt;Data!$B$17,1,0)</f>
        <v>0</v>
      </c>
      <c r="AF3459" s="7">
        <f>+IF(AND(AD3459,AE3459),1,0)</f>
        <v>0</v>
      </c>
    </row>
    <row r="3460" spans="1:32" x14ac:dyDescent="0.2">
      <c r="A3460">
        <v>6983</v>
      </c>
      <c r="C3460">
        <v>171779</v>
      </c>
      <c r="D3460">
        <v>31051</v>
      </c>
      <c r="E3460">
        <v>18</v>
      </c>
      <c r="F3460">
        <v>33</v>
      </c>
      <c r="G3460">
        <v>56.7</v>
      </c>
      <c r="H3460" t="s">
        <v>24</v>
      </c>
      <c r="I3460">
        <v>52</v>
      </c>
      <c r="J3460">
        <v>21</v>
      </c>
      <c r="K3460">
        <v>13</v>
      </c>
      <c r="L3460">
        <v>18.565750000000001</v>
      </c>
      <c r="M3460">
        <v>278.48624999999998</v>
      </c>
      <c r="N3460">
        <v>52.353611111111114</v>
      </c>
      <c r="O3460">
        <v>5.36</v>
      </c>
      <c r="Q3460">
        <v>1.0900000000000001</v>
      </c>
      <c r="S3460">
        <v>0.96</v>
      </c>
      <c r="U3460">
        <v>0.54</v>
      </c>
      <c r="Y3460" t="s">
        <v>54</v>
      </c>
      <c r="Z3460" t="s">
        <v>54</v>
      </c>
      <c r="AA3460" t="s">
        <v>197</v>
      </c>
      <c r="AB3460" t="str">
        <f>+LEFT(AA3460,1)</f>
        <v>K</v>
      </c>
      <c r="AC3460" s="6">
        <f>DEGREES(ACOS(SIN(Resultats!$H$11)*SIN(RADIANS(N3460))+COS(Resultats!$H$11)*COS(RADIANS(N3460))*COS(Resultats!$E$11-RADIANS(M3460))))</f>
        <v>103.70012333713156</v>
      </c>
      <c r="AD3460">
        <f>+IF(AB3460=Data!$E$18,1,0)</f>
        <v>0</v>
      </c>
      <c r="AE3460">
        <f>+IF(AC3460&lt;Data!$B$17,1,0)</f>
        <v>0</v>
      </c>
      <c r="AF3460" s="7">
        <f>+IF(AND(AD3460,AE3460),1,0)</f>
        <v>0</v>
      </c>
    </row>
    <row r="3461" spans="1:32" x14ac:dyDescent="0.2">
      <c r="A3461">
        <v>712</v>
      </c>
      <c r="B3461" t="s">
        <v>2811</v>
      </c>
      <c r="C3461">
        <v>15176</v>
      </c>
      <c r="D3461">
        <v>55570</v>
      </c>
      <c r="E3461">
        <v>2</v>
      </c>
      <c r="F3461">
        <v>27</v>
      </c>
      <c r="G3461">
        <v>27.7</v>
      </c>
      <c r="H3461" t="s">
        <v>24</v>
      </c>
      <c r="I3461">
        <v>31</v>
      </c>
      <c r="J3461">
        <v>48</v>
      </c>
      <c r="K3461">
        <v>5</v>
      </c>
      <c r="L3461">
        <v>2.4576944444444444</v>
      </c>
      <c r="M3461">
        <v>36.865416666666668</v>
      </c>
      <c r="N3461">
        <v>31.801388888888891</v>
      </c>
      <c r="O3461">
        <v>5.54</v>
      </c>
      <c r="Q3461">
        <v>1.1200000000000001</v>
      </c>
      <c r="X3461" t="s">
        <v>27</v>
      </c>
      <c r="Y3461" t="s">
        <v>507</v>
      </c>
      <c r="Z3461" t="s">
        <v>5984</v>
      </c>
      <c r="AA3461" t="s">
        <v>507</v>
      </c>
      <c r="AB3461" t="str">
        <f>+LEFT(AA3461,1)</f>
        <v>K</v>
      </c>
      <c r="AC3461" s="6">
        <f>DEGREES(ACOS(SIN(Resultats!$H$11)*SIN(RADIANS(N3461))+COS(Resultats!$H$11)*COS(RADIANS(N3461))*COS(Resultats!$E$11-RADIANS(M3461))))</f>
        <v>103.72900081296788</v>
      </c>
      <c r="AD3461">
        <f>+IF(AB3461=Data!$E$18,1,0)</f>
        <v>0</v>
      </c>
      <c r="AE3461">
        <f>+IF(AC3461&lt;Data!$B$17,1,0)</f>
        <v>0</v>
      </c>
      <c r="AF3461" s="7">
        <f>+IF(AND(AD3461,AE3461),1,0)</f>
        <v>0</v>
      </c>
    </row>
    <row r="3462" spans="1:32" x14ac:dyDescent="0.2">
      <c r="A3462">
        <v>6457</v>
      </c>
      <c r="B3462" t="s">
        <v>4852</v>
      </c>
      <c r="C3462">
        <v>157198</v>
      </c>
      <c r="D3462">
        <v>85021</v>
      </c>
      <c r="E3462">
        <v>17</v>
      </c>
      <c r="F3462">
        <v>20</v>
      </c>
      <c r="G3462">
        <v>54.2</v>
      </c>
      <c r="H3462" t="s">
        <v>24</v>
      </c>
      <c r="I3462">
        <v>24</v>
      </c>
      <c r="J3462">
        <v>29</v>
      </c>
      <c r="K3462">
        <v>58</v>
      </c>
      <c r="L3462">
        <v>17.348388888888888</v>
      </c>
      <c r="M3462">
        <v>260.2258333333333</v>
      </c>
      <c r="N3462">
        <v>24.499444444444446</v>
      </c>
      <c r="O3462">
        <v>5.12</v>
      </c>
      <c r="Q3462">
        <v>-0.03</v>
      </c>
      <c r="S3462">
        <v>0.02</v>
      </c>
      <c r="Y3462" t="s">
        <v>114</v>
      </c>
      <c r="Z3462" t="s">
        <v>114</v>
      </c>
      <c r="AA3462" t="s">
        <v>18</v>
      </c>
      <c r="AB3462" t="str">
        <f>+LEFT(AA3462,1)</f>
        <v>A</v>
      </c>
      <c r="AC3462" s="6">
        <f>DEGREES(ACOS(SIN(Resultats!$H$11)*SIN(RADIANS(N3462))+COS(Resultats!$H$11)*COS(RADIANS(N3462))*COS(Resultats!$E$11-RADIANS(M3462))))</f>
        <v>103.75707312219723</v>
      </c>
      <c r="AD3462">
        <f>+IF(AB3462=Data!$E$18,1,0)</f>
        <v>1</v>
      </c>
      <c r="AE3462">
        <f>+IF(AC3462&lt;Data!$B$17,1,0)</f>
        <v>0</v>
      </c>
      <c r="AF3462" s="7">
        <f>+IF(AND(AD3462,AE3462),1,0)</f>
        <v>0</v>
      </c>
    </row>
    <row r="3463" spans="1:32" x14ac:dyDescent="0.2">
      <c r="A3463">
        <v>9100</v>
      </c>
      <c r="B3463" t="s">
        <v>3220</v>
      </c>
      <c r="C3463">
        <v>225180</v>
      </c>
      <c r="D3463">
        <v>10954</v>
      </c>
      <c r="E3463">
        <v>0</v>
      </c>
      <c r="F3463">
        <v>4</v>
      </c>
      <c r="G3463">
        <v>13.6</v>
      </c>
      <c r="H3463" t="s">
        <v>24</v>
      </c>
      <c r="I3463">
        <v>62</v>
      </c>
      <c r="J3463">
        <v>17</v>
      </c>
      <c r="K3463">
        <v>16</v>
      </c>
      <c r="L3463">
        <v>7.0444444444444448E-2</v>
      </c>
      <c r="M3463">
        <v>1.0566666666666666</v>
      </c>
      <c r="N3463">
        <v>62.287777777777777</v>
      </c>
      <c r="O3463">
        <v>5.88</v>
      </c>
      <c r="Q3463">
        <v>0.3</v>
      </c>
      <c r="S3463">
        <v>0.28999999999999998</v>
      </c>
      <c r="Y3463" t="s">
        <v>1235</v>
      </c>
      <c r="Z3463" t="s">
        <v>1235</v>
      </c>
      <c r="AA3463" t="s">
        <v>1469</v>
      </c>
      <c r="AB3463" t="str">
        <f>+LEFT(AA3463,1)</f>
        <v>A</v>
      </c>
      <c r="AC3463" s="6">
        <f>DEGREES(ACOS(SIN(Resultats!$H$11)*SIN(RADIANS(N3463))+COS(Resultats!$H$11)*COS(RADIANS(N3463))*COS(Resultats!$E$11-RADIANS(M3463))))</f>
        <v>103.80335224352325</v>
      </c>
      <c r="AD3463">
        <f>+IF(AB3463=Data!$E$18,1,0)</f>
        <v>1</v>
      </c>
      <c r="AE3463">
        <f>+IF(AC3463&lt;Data!$B$17,1,0)</f>
        <v>0</v>
      </c>
      <c r="AF3463" s="7">
        <f>+IF(AND(AD3463,AE3463),1,0)</f>
        <v>0</v>
      </c>
    </row>
    <row r="3464" spans="1:32" x14ac:dyDescent="0.2">
      <c r="A3464">
        <v>181</v>
      </c>
      <c r="C3464">
        <v>3924</v>
      </c>
      <c r="D3464">
        <v>21642</v>
      </c>
      <c r="E3464">
        <v>0</v>
      </c>
      <c r="F3464">
        <v>42</v>
      </c>
      <c r="G3464">
        <v>31.1</v>
      </c>
      <c r="H3464" t="s">
        <v>24</v>
      </c>
      <c r="I3464">
        <v>58</v>
      </c>
      <c r="J3464">
        <v>45</v>
      </c>
      <c r="K3464">
        <v>12</v>
      </c>
      <c r="L3464">
        <v>0.70863888888888882</v>
      </c>
      <c r="M3464">
        <v>10.629583333333333</v>
      </c>
      <c r="N3464">
        <v>58.75333333333333</v>
      </c>
      <c r="O3464">
        <v>6.17</v>
      </c>
      <c r="Q3464">
        <v>-0.01</v>
      </c>
      <c r="S3464">
        <v>-0.11</v>
      </c>
      <c r="Y3464" t="s">
        <v>243</v>
      </c>
      <c r="Z3464" t="s">
        <v>5682</v>
      </c>
      <c r="AA3464" t="s">
        <v>5040</v>
      </c>
      <c r="AB3464" t="str">
        <f>+LEFT(AA3464,1)</f>
        <v>B</v>
      </c>
      <c r="AC3464" s="6">
        <f>DEGREES(ACOS(SIN(Resultats!$H$11)*SIN(RADIANS(N3464))+COS(Resultats!$H$11)*COS(RADIANS(N3464))*COS(Resultats!$E$11-RADIANS(M3464))))</f>
        <v>103.84154493838774</v>
      </c>
      <c r="AD3464">
        <f>+IF(AB3464=Data!$E$18,1,0)</f>
        <v>0</v>
      </c>
      <c r="AE3464">
        <f>+IF(AC3464&lt;Data!$B$17,1,0)</f>
        <v>0</v>
      </c>
      <c r="AF3464" s="7">
        <f>+IF(AND(AD3464,AE3464),1,0)</f>
        <v>0</v>
      </c>
    </row>
    <row r="3465" spans="1:32" x14ac:dyDescent="0.2">
      <c r="A3465">
        <v>8384</v>
      </c>
      <c r="C3465">
        <v>208947</v>
      </c>
      <c r="D3465">
        <v>19760</v>
      </c>
      <c r="E3465">
        <v>21</v>
      </c>
      <c r="F3465">
        <v>57</v>
      </c>
      <c r="G3465">
        <v>11.1</v>
      </c>
      <c r="H3465" t="s">
        <v>24</v>
      </c>
      <c r="I3465">
        <v>66</v>
      </c>
      <c r="J3465">
        <v>9</v>
      </c>
      <c r="K3465">
        <v>22</v>
      </c>
      <c r="L3465">
        <v>21.953083333333332</v>
      </c>
      <c r="M3465">
        <v>329.29624999999999</v>
      </c>
      <c r="N3465">
        <v>66.156111111111116</v>
      </c>
      <c r="O3465">
        <v>6.43</v>
      </c>
      <c r="Q3465">
        <v>-0.05</v>
      </c>
      <c r="S3465">
        <v>-0.68</v>
      </c>
      <c r="Y3465" t="s">
        <v>82</v>
      </c>
      <c r="Z3465" t="s">
        <v>82</v>
      </c>
      <c r="AA3465" t="s">
        <v>15417</v>
      </c>
      <c r="AB3465" t="str">
        <f>+LEFT(AA3465,1)</f>
        <v>B</v>
      </c>
      <c r="AC3465" s="6">
        <f>DEGREES(ACOS(SIN(Resultats!$H$11)*SIN(RADIANS(N3465))+COS(Resultats!$H$11)*COS(RADIANS(N3465))*COS(Resultats!$E$11-RADIANS(M3465))))</f>
        <v>103.84211683522021</v>
      </c>
      <c r="AD3465">
        <f>+IF(AB3465=Data!$E$18,1,0)</f>
        <v>0</v>
      </c>
      <c r="AE3465">
        <f>+IF(AC3465&lt;Data!$B$17,1,0)</f>
        <v>0</v>
      </c>
      <c r="AF3465" s="7">
        <f>+IF(AND(AD3465,AE3465),1,0)</f>
        <v>0</v>
      </c>
    </row>
    <row r="3466" spans="1:32" x14ac:dyDescent="0.2">
      <c r="A3466">
        <v>7060</v>
      </c>
      <c r="C3466">
        <v>173664</v>
      </c>
      <c r="D3466">
        <v>31133</v>
      </c>
      <c r="E3466">
        <v>18</v>
      </c>
      <c r="F3466">
        <v>43</v>
      </c>
      <c r="G3466">
        <v>29</v>
      </c>
      <c r="H3466" t="s">
        <v>24</v>
      </c>
      <c r="I3466">
        <v>53</v>
      </c>
      <c r="J3466">
        <v>52</v>
      </c>
      <c r="K3466">
        <v>19</v>
      </c>
      <c r="L3466">
        <v>18.724722222222219</v>
      </c>
      <c r="M3466">
        <v>280.87083333333328</v>
      </c>
      <c r="N3466">
        <v>53.871944444444445</v>
      </c>
      <c r="O3466">
        <v>6.11</v>
      </c>
      <c r="P3466" t="s">
        <v>103</v>
      </c>
      <c r="Q3466">
        <v>0.12</v>
      </c>
      <c r="R3466" t="s">
        <v>2818</v>
      </c>
      <c r="Y3466" t="s">
        <v>192</v>
      </c>
      <c r="Z3466" t="s">
        <v>192</v>
      </c>
      <c r="AA3466" t="s">
        <v>18</v>
      </c>
      <c r="AB3466" t="str">
        <f>+LEFT(AA3466,1)</f>
        <v>A</v>
      </c>
      <c r="AC3466" s="6">
        <f>DEGREES(ACOS(SIN(Resultats!$H$11)*SIN(RADIANS(N3466))+COS(Resultats!$H$11)*COS(RADIANS(N3466))*COS(Resultats!$E$11-RADIANS(M3466))))</f>
        <v>103.8680039559744</v>
      </c>
      <c r="AD3466">
        <f>+IF(AB3466=Data!$E$18,1,0)</f>
        <v>1</v>
      </c>
      <c r="AE3466">
        <f>+IF(AC3466&lt;Data!$B$17,1,0)</f>
        <v>0</v>
      </c>
      <c r="AF3466" s="7">
        <f>+IF(AND(AD3466,AE3466),1,0)</f>
        <v>0</v>
      </c>
    </row>
    <row r="3467" spans="1:32" x14ac:dyDescent="0.2">
      <c r="A3467">
        <v>6669</v>
      </c>
      <c r="C3467">
        <v>162826</v>
      </c>
      <c r="D3467">
        <v>47009</v>
      </c>
      <c r="E3467">
        <v>17</v>
      </c>
      <c r="F3467">
        <v>51</v>
      </c>
      <c r="G3467">
        <v>14</v>
      </c>
      <c r="H3467" t="s">
        <v>24</v>
      </c>
      <c r="I3467">
        <v>40</v>
      </c>
      <c r="J3467">
        <v>4</v>
      </c>
      <c r="K3467">
        <v>21</v>
      </c>
      <c r="L3467">
        <v>17.853888888888889</v>
      </c>
      <c r="M3467">
        <v>267.80833333333334</v>
      </c>
      <c r="N3467">
        <v>40.072499999999998</v>
      </c>
      <c r="O3467">
        <v>6.46</v>
      </c>
      <c r="P3467" t="s">
        <v>103</v>
      </c>
      <c r="Y3467" t="s">
        <v>124</v>
      </c>
      <c r="Z3467" t="s">
        <v>124</v>
      </c>
      <c r="AA3467" t="s">
        <v>3095</v>
      </c>
      <c r="AB3467" t="str">
        <f>+LEFT(AA3467,1)</f>
        <v>G</v>
      </c>
      <c r="AC3467" s="6">
        <f>DEGREES(ACOS(SIN(Resultats!$H$11)*SIN(RADIANS(N3467))+COS(Resultats!$H$11)*COS(RADIANS(N3467))*COS(Resultats!$E$11-RADIANS(M3467))))</f>
        <v>103.87361995387124</v>
      </c>
      <c r="AD3467">
        <f>+IF(AB3467=Data!$E$18,1,0)</f>
        <v>0</v>
      </c>
      <c r="AE3467">
        <f>+IF(AC3467&lt;Data!$B$17,1,0)</f>
        <v>0</v>
      </c>
      <c r="AF3467" s="7">
        <f>+IF(AND(AD3467,AE3467),1,0)</f>
        <v>0</v>
      </c>
    </row>
    <row r="3468" spans="1:32" x14ac:dyDescent="0.2">
      <c r="A3468">
        <v>113</v>
      </c>
      <c r="C3468">
        <v>2626</v>
      </c>
      <c r="D3468">
        <v>21457</v>
      </c>
      <c r="E3468">
        <v>0</v>
      </c>
      <c r="F3468">
        <v>30</v>
      </c>
      <c r="G3468">
        <v>19.899999999999999</v>
      </c>
      <c r="H3468" t="s">
        <v>24</v>
      </c>
      <c r="I3468">
        <v>59</v>
      </c>
      <c r="J3468">
        <v>58</v>
      </c>
      <c r="K3468">
        <v>38</v>
      </c>
      <c r="L3468">
        <v>0.5055277777777778</v>
      </c>
      <c r="M3468">
        <v>7.5829166666666667</v>
      </c>
      <c r="N3468">
        <v>59.977222222222224</v>
      </c>
      <c r="O3468">
        <v>5.94</v>
      </c>
      <c r="Q3468">
        <v>0.01</v>
      </c>
      <c r="S3468">
        <v>-0.36</v>
      </c>
      <c r="Y3468" t="s">
        <v>167</v>
      </c>
      <c r="Z3468" t="s">
        <v>39</v>
      </c>
      <c r="AA3468" t="s">
        <v>5040</v>
      </c>
      <c r="AB3468" t="str">
        <f>+LEFT(AA3468,1)</f>
        <v>B</v>
      </c>
      <c r="AC3468" s="6">
        <f>DEGREES(ACOS(SIN(Resultats!$H$11)*SIN(RADIANS(N3468))+COS(Resultats!$H$11)*COS(RADIANS(N3468))*COS(Resultats!$E$11-RADIANS(M3468))))</f>
        <v>103.89453837254891</v>
      </c>
      <c r="AD3468">
        <f>+IF(AB3468=Data!$E$18,1,0)</f>
        <v>0</v>
      </c>
      <c r="AE3468">
        <f>+IF(AC3468&lt;Data!$B$17,1,0)</f>
        <v>0</v>
      </c>
      <c r="AF3468" s="7">
        <f>+IF(AND(AD3468,AE3468),1,0)</f>
        <v>0</v>
      </c>
    </row>
    <row r="3469" spans="1:32" x14ac:dyDescent="0.2">
      <c r="A3469">
        <v>629</v>
      </c>
      <c r="B3469" t="s">
        <v>2738</v>
      </c>
      <c r="C3469">
        <v>13295</v>
      </c>
      <c r="D3469">
        <v>55331</v>
      </c>
      <c r="E3469">
        <v>2</v>
      </c>
      <c r="F3469">
        <v>10</v>
      </c>
      <c r="G3469">
        <v>53.7</v>
      </c>
      <c r="H3469" t="s">
        <v>24</v>
      </c>
      <c r="I3469">
        <v>39</v>
      </c>
      <c r="J3469">
        <v>2</v>
      </c>
      <c r="K3469">
        <v>35</v>
      </c>
      <c r="L3469">
        <v>2.1815833333333332</v>
      </c>
      <c r="M3469">
        <v>32.723750000000003</v>
      </c>
      <c r="N3469">
        <v>39.043055555555554</v>
      </c>
      <c r="O3469">
        <v>6.1</v>
      </c>
      <c r="Q3469">
        <v>-7.0000000000000007E-2</v>
      </c>
      <c r="S3469">
        <v>-0.17</v>
      </c>
      <c r="Y3469" t="s">
        <v>25</v>
      </c>
      <c r="Z3469" t="s">
        <v>25</v>
      </c>
      <c r="AA3469" t="s">
        <v>1469</v>
      </c>
      <c r="AB3469" t="str">
        <f>+LEFT(AA3469,1)</f>
        <v>A</v>
      </c>
      <c r="AC3469" s="6">
        <f>DEGREES(ACOS(SIN(Resultats!$H$11)*SIN(RADIANS(N3469))+COS(Resultats!$H$11)*COS(RADIANS(N3469))*COS(Resultats!$E$11-RADIANS(M3469))))</f>
        <v>103.95415090713578</v>
      </c>
      <c r="AD3469">
        <f>+IF(AB3469=Data!$E$18,1,0)</f>
        <v>1</v>
      </c>
      <c r="AE3469">
        <f>+IF(AC3469&lt;Data!$B$17,1,0)</f>
        <v>0</v>
      </c>
      <c r="AF3469" s="7">
        <f>+IF(AND(AD3469,AE3469),1,0)</f>
        <v>0</v>
      </c>
    </row>
    <row r="3470" spans="1:32" x14ac:dyDescent="0.2">
      <c r="A3470">
        <v>219</v>
      </c>
      <c r="B3470" t="s">
        <v>286</v>
      </c>
      <c r="C3470">
        <v>4614</v>
      </c>
      <c r="D3470">
        <v>21732</v>
      </c>
      <c r="E3470">
        <v>0</v>
      </c>
      <c r="F3470">
        <v>49</v>
      </c>
      <c r="G3470">
        <v>6</v>
      </c>
      <c r="H3470" t="s">
        <v>24</v>
      </c>
      <c r="I3470">
        <v>57</v>
      </c>
      <c r="J3470">
        <v>48</v>
      </c>
      <c r="K3470">
        <v>57</v>
      </c>
      <c r="L3470">
        <v>0.81833333333333336</v>
      </c>
      <c r="M3470">
        <v>12.275</v>
      </c>
      <c r="N3470">
        <v>57.81583333333333</v>
      </c>
      <c r="O3470">
        <v>3.44</v>
      </c>
      <c r="Q3470">
        <v>0.56999999999999995</v>
      </c>
      <c r="S3470">
        <v>0.01</v>
      </c>
      <c r="U3470">
        <v>0.36</v>
      </c>
      <c r="Y3470" t="s">
        <v>287</v>
      </c>
      <c r="Z3470" t="s">
        <v>5722</v>
      </c>
      <c r="AA3470" t="s">
        <v>15430</v>
      </c>
      <c r="AB3470" t="str">
        <f>+LEFT(AA3470,1)</f>
        <v>F</v>
      </c>
      <c r="AC3470" s="6">
        <f>DEGREES(ACOS(SIN(Resultats!$H$11)*SIN(RADIANS(N3470))+COS(Resultats!$H$11)*COS(RADIANS(N3470))*COS(Resultats!$E$11-RADIANS(M3470))))</f>
        <v>103.95515078764392</v>
      </c>
      <c r="AD3470">
        <f>+IF(AB3470=Data!$E$18,1,0)</f>
        <v>0</v>
      </c>
      <c r="AE3470">
        <f>+IF(AC3470&lt;Data!$B$17,1,0)</f>
        <v>0</v>
      </c>
      <c r="AF3470" s="7">
        <f>+IF(AND(AD3470,AE3470),1,0)</f>
        <v>0</v>
      </c>
    </row>
    <row r="3471" spans="1:32" x14ac:dyDescent="0.2">
      <c r="A3471">
        <v>6243</v>
      </c>
      <c r="B3471" t="s">
        <v>4721</v>
      </c>
      <c r="C3471">
        <v>151769</v>
      </c>
      <c r="D3471">
        <v>160118</v>
      </c>
      <c r="E3471">
        <v>16</v>
      </c>
      <c r="F3471">
        <v>49</v>
      </c>
      <c r="G3471">
        <v>50</v>
      </c>
      <c r="H3471" t="s">
        <v>26</v>
      </c>
      <c r="I3471">
        <v>10</v>
      </c>
      <c r="J3471">
        <v>46</v>
      </c>
      <c r="K3471">
        <v>59</v>
      </c>
      <c r="L3471">
        <v>16.830555555555556</v>
      </c>
      <c r="M3471">
        <v>252.45833333333334</v>
      </c>
      <c r="N3471">
        <v>-10.783055555555556</v>
      </c>
      <c r="O3471">
        <v>4.6500000000000004</v>
      </c>
      <c r="Q3471">
        <v>0.47</v>
      </c>
      <c r="S3471">
        <v>7.0000000000000007E-2</v>
      </c>
      <c r="U3471">
        <v>0.25</v>
      </c>
      <c r="Y3471" t="s">
        <v>387</v>
      </c>
      <c r="Z3471" t="s">
        <v>387</v>
      </c>
      <c r="AA3471" t="s">
        <v>2689</v>
      </c>
      <c r="AB3471" t="str">
        <f>+LEFT(AA3471,1)</f>
        <v>F</v>
      </c>
      <c r="AC3471" s="6">
        <f>DEGREES(ACOS(SIN(Resultats!$H$11)*SIN(RADIANS(N3471))+COS(Resultats!$H$11)*COS(RADIANS(N3471))*COS(Resultats!$E$11-RADIANS(M3471))))</f>
        <v>103.9567141744506</v>
      </c>
      <c r="AD3471">
        <f>+IF(AB3471=Data!$E$18,1,0)</f>
        <v>0</v>
      </c>
      <c r="AE3471">
        <f>+IF(AC3471&lt;Data!$B$17,1,0)</f>
        <v>0</v>
      </c>
      <c r="AF3471" s="7">
        <f>+IF(AND(AD3471,AE3471),1,0)</f>
        <v>0</v>
      </c>
    </row>
    <row r="3472" spans="1:32" x14ac:dyDescent="0.2">
      <c r="A3472">
        <v>628</v>
      </c>
      <c r="B3472" t="s">
        <v>2738</v>
      </c>
      <c r="C3472">
        <v>13294</v>
      </c>
      <c r="D3472">
        <v>55330</v>
      </c>
      <c r="E3472">
        <v>2</v>
      </c>
      <c r="F3472">
        <v>10</v>
      </c>
      <c r="G3472">
        <v>52.8</v>
      </c>
      <c r="H3472" t="s">
        <v>24</v>
      </c>
      <c r="I3472">
        <v>39</v>
      </c>
      <c r="J3472">
        <v>2</v>
      </c>
      <c r="K3472">
        <v>22</v>
      </c>
      <c r="L3472">
        <v>2.1813333333333333</v>
      </c>
      <c r="M3472">
        <v>32.72</v>
      </c>
      <c r="N3472">
        <v>39.039444444444442</v>
      </c>
      <c r="O3472">
        <v>5.63</v>
      </c>
      <c r="Q3472">
        <v>-0.02</v>
      </c>
      <c r="S3472">
        <v>-0.09</v>
      </c>
      <c r="Y3472" t="s">
        <v>102</v>
      </c>
      <c r="Z3472" t="s">
        <v>102</v>
      </c>
      <c r="AA3472" t="s">
        <v>5040</v>
      </c>
      <c r="AB3472" t="str">
        <f>+LEFT(AA3472,1)</f>
        <v>B</v>
      </c>
      <c r="AC3472" s="6">
        <f>DEGREES(ACOS(SIN(Resultats!$H$11)*SIN(RADIANS(N3472))+COS(Resultats!$H$11)*COS(RADIANS(N3472))*COS(Resultats!$E$11-RADIANS(M3472))))</f>
        <v>103.95833751580021</v>
      </c>
      <c r="AD3472">
        <f>+IF(AB3472=Data!$E$18,1,0)</f>
        <v>0</v>
      </c>
      <c r="AE3472">
        <f>+IF(AC3472&lt;Data!$B$17,1,0)</f>
        <v>0</v>
      </c>
      <c r="AF3472" s="7">
        <f>+IF(AND(AD3472,AE3472),1,0)</f>
        <v>0</v>
      </c>
    </row>
    <row r="3473" spans="1:32" x14ac:dyDescent="0.2">
      <c r="A3473">
        <v>6891</v>
      </c>
      <c r="C3473">
        <v>169305</v>
      </c>
      <c r="D3473">
        <v>47417</v>
      </c>
      <c r="E3473">
        <v>18</v>
      </c>
      <c r="F3473">
        <v>21</v>
      </c>
      <c r="G3473">
        <v>32.700000000000003</v>
      </c>
      <c r="H3473" t="s">
        <v>24</v>
      </c>
      <c r="I3473">
        <v>49</v>
      </c>
      <c r="J3473">
        <v>7</v>
      </c>
      <c r="K3473">
        <v>18</v>
      </c>
      <c r="L3473">
        <v>18.359083333333334</v>
      </c>
      <c r="M3473">
        <v>275.38625000000002</v>
      </c>
      <c r="N3473">
        <v>49.12166666666667</v>
      </c>
      <c r="O3473">
        <v>5.05</v>
      </c>
      <c r="Q3473">
        <v>1.66</v>
      </c>
      <c r="S3473">
        <v>1.94</v>
      </c>
      <c r="U3473">
        <v>0.9</v>
      </c>
      <c r="V3473" t="s">
        <v>93</v>
      </c>
      <c r="Y3473" t="s">
        <v>503</v>
      </c>
      <c r="Z3473" t="s">
        <v>353</v>
      </c>
      <c r="AA3473" t="s">
        <v>15418</v>
      </c>
      <c r="AB3473" t="str">
        <f>+LEFT(AA3473,1)</f>
        <v>M</v>
      </c>
      <c r="AC3473" s="6">
        <f>DEGREES(ACOS(SIN(Resultats!$H$11)*SIN(RADIANS(N3473))+COS(Resultats!$H$11)*COS(RADIANS(N3473))*COS(Resultats!$E$11-RADIANS(M3473))))</f>
        <v>104.00060778262959</v>
      </c>
      <c r="AD3473">
        <f>+IF(AB3473=Data!$E$18,1,0)</f>
        <v>0</v>
      </c>
      <c r="AE3473">
        <f>+IF(AC3473&lt;Data!$B$17,1,0)</f>
        <v>0</v>
      </c>
      <c r="AF3473" s="7">
        <f>+IF(AND(AD3473,AE3473),1,0)</f>
        <v>0</v>
      </c>
    </row>
    <row r="3474" spans="1:32" x14ac:dyDescent="0.2">
      <c r="A3474">
        <v>7448</v>
      </c>
      <c r="C3474">
        <v>184936</v>
      </c>
      <c r="D3474">
        <v>18395</v>
      </c>
      <c r="E3474">
        <v>19</v>
      </c>
      <c r="F3474">
        <v>33</v>
      </c>
      <c r="G3474">
        <v>10.1</v>
      </c>
      <c r="H3474" t="s">
        <v>24</v>
      </c>
      <c r="I3474">
        <v>60</v>
      </c>
      <c r="J3474">
        <v>9</v>
      </c>
      <c r="K3474">
        <v>31</v>
      </c>
      <c r="L3474">
        <v>19.552805555555555</v>
      </c>
      <c r="M3474">
        <v>293.29208333333332</v>
      </c>
      <c r="N3474">
        <v>60.158611111111107</v>
      </c>
      <c r="O3474">
        <v>6.29</v>
      </c>
      <c r="Q3474">
        <v>1.57</v>
      </c>
      <c r="S3474">
        <v>1.98</v>
      </c>
      <c r="Y3474" t="s">
        <v>172</v>
      </c>
      <c r="Z3474" t="s">
        <v>172</v>
      </c>
      <c r="AA3474" t="s">
        <v>80</v>
      </c>
      <c r="AB3474" t="str">
        <f>+LEFT(AA3474,1)</f>
        <v>K</v>
      </c>
      <c r="AC3474" s="6">
        <f>DEGREES(ACOS(SIN(Resultats!$H$11)*SIN(RADIANS(N3474))+COS(Resultats!$H$11)*COS(RADIANS(N3474))*COS(Resultats!$E$11-RADIANS(M3474))))</f>
        <v>104.0187237085142</v>
      </c>
      <c r="AD3474">
        <f>+IF(AB3474=Data!$E$18,1,0)</f>
        <v>0</v>
      </c>
      <c r="AE3474">
        <f>+IF(AC3474&lt;Data!$B$17,1,0)</f>
        <v>0</v>
      </c>
      <c r="AF3474" s="7">
        <f>+IF(AND(AD3474,AE3474),1,0)</f>
        <v>0</v>
      </c>
    </row>
    <row r="3475" spans="1:32" x14ac:dyDescent="0.2">
      <c r="A3475">
        <v>870</v>
      </c>
      <c r="C3475">
        <v>18262</v>
      </c>
      <c r="D3475">
        <v>110851</v>
      </c>
      <c r="E3475">
        <v>2</v>
      </c>
      <c r="F3475">
        <v>56</v>
      </c>
      <c r="G3475">
        <v>13.8</v>
      </c>
      <c r="H3475" t="s">
        <v>24</v>
      </c>
      <c r="I3475">
        <v>8</v>
      </c>
      <c r="J3475">
        <v>22</v>
      </c>
      <c r="K3475">
        <v>54</v>
      </c>
      <c r="L3475">
        <v>2.9371666666666667</v>
      </c>
      <c r="M3475">
        <v>44.057499999999997</v>
      </c>
      <c r="N3475">
        <v>8.3816666666666677</v>
      </c>
      <c r="O3475">
        <v>5.97</v>
      </c>
      <c r="Q3475">
        <v>0.48</v>
      </c>
      <c r="S3475">
        <v>0.06</v>
      </c>
      <c r="Y3475" t="s">
        <v>387</v>
      </c>
      <c r="Z3475" t="s">
        <v>387</v>
      </c>
      <c r="AA3475" t="s">
        <v>2689</v>
      </c>
      <c r="AB3475" t="str">
        <f>+LEFT(AA3475,1)</f>
        <v>F</v>
      </c>
      <c r="AC3475" s="6">
        <f>DEGREES(ACOS(SIN(Resultats!$H$11)*SIN(RADIANS(N3475))+COS(Resultats!$H$11)*COS(RADIANS(N3475))*COS(Resultats!$E$11-RADIANS(M3475))))</f>
        <v>104.02223084876739</v>
      </c>
      <c r="AD3475">
        <f>+IF(AB3475=Data!$E$18,1,0)</f>
        <v>0</v>
      </c>
      <c r="AE3475">
        <f>+IF(AC3475&lt;Data!$B$17,1,0)</f>
        <v>0</v>
      </c>
      <c r="AF3475" s="7">
        <f>+IF(AND(AD3475,AE3475),1,0)</f>
        <v>0</v>
      </c>
    </row>
    <row r="3476" spans="1:32" x14ac:dyDescent="0.2">
      <c r="A3476">
        <v>6673</v>
      </c>
      <c r="C3476">
        <v>162989</v>
      </c>
      <c r="D3476">
        <v>66402</v>
      </c>
      <c r="E3476">
        <v>17</v>
      </c>
      <c r="F3476">
        <v>52</v>
      </c>
      <c r="G3476">
        <v>4.7</v>
      </c>
      <c r="H3476" t="s">
        <v>24</v>
      </c>
      <c r="I3476">
        <v>39</v>
      </c>
      <c r="J3476">
        <v>58</v>
      </c>
      <c r="K3476">
        <v>56</v>
      </c>
      <c r="L3476">
        <v>17.867972222222221</v>
      </c>
      <c r="M3476">
        <v>268.01958333333334</v>
      </c>
      <c r="N3476">
        <v>39.982222222222227</v>
      </c>
      <c r="O3476">
        <v>6.04</v>
      </c>
      <c r="Q3476">
        <v>1.33</v>
      </c>
      <c r="S3476">
        <v>1.49</v>
      </c>
      <c r="X3476" t="s">
        <v>27</v>
      </c>
      <c r="Y3476" t="s">
        <v>80</v>
      </c>
      <c r="Z3476" t="s">
        <v>3264</v>
      </c>
      <c r="AA3476" t="s">
        <v>80</v>
      </c>
      <c r="AB3476" t="str">
        <f>+LEFT(AA3476,1)</f>
        <v>K</v>
      </c>
      <c r="AC3476" s="6">
        <f>DEGREES(ACOS(SIN(Resultats!$H$11)*SIN(RADIANS(N3476))+COS(Resultats!$H$11)*COS(RADIANS(N3476))*COS(Resultats!$E$11-RADIANS(M3476))))</f>
        <v>104.0586315799324</v>
      </c>
      <c r="AD3476">
        <f>+IF(AB3476=Data!$E$18,1,0)</f>
        <v>0</v>
      </c>
      <c r="AE3476">
        <f>+IF(AC3476&lt;Data!$B$17,1,0)</f>
        <v>0</v>
      </c>
      <c r="AF3476" s="7">
        <f>+IF(AND(AD3476,AE3476),1,0)</f>
        <v>0</v>
      </c>
    </row>
    <row r="3477" spans="1:32" x14ac:dyDescent="0.2">
      <c r="A3477">
        <v>321</v>
      </c>
      <c r="B3477" t="s">
        <v>379</v>
      </c>
      <c r="C3477">
        <v>6582</v>
      </c>
      <c r="D3477">
        <v>22024</v>
      </c>
      <c r="E3477">
        <v>1</v>
      </c>
      <c r="F3477">
        <v>8</v>
      </c>
      <c r="G3477">
        <v>16.399999999999999</v>
      </c>
      <c r="H3477" t="s">
        <v>24</v>
      </c>
      <c r="I3477">
        <v>54</v>
      </c>
      <c r="J3477">
        <v>55</v>
      </c>
      <c r="K3477">
        <v>13</v>
      </c>
      <c r="L3477">
        <v>1.1378888888888889</v>
      </c>
      <c r="M3477">
        <v>17.068333333333335</v>
      </c>
      <c r="N3477">
        <v>54.920277777777777</v>
      </c>
      <c r="O3477">
        <v>5.17</v>
      </c>
      <c r="Q3477">
        <v>0.69</v>
      </c>
      <c r="S3477">
        <v>0.09</v>
      </c>
      <c r="U3477">
        <v>0.42</v>
      </c>
      <c r="Y3477" t="s">
        <v>380</v>
      </c>
      <c r="Z3477" t="s">
        <v>380</v>
      </c>
      <c r="AA3477" t="s">
        <v>235</v>
      </c>
      <c r="AB3477" t="str">
        <f>+LEFT(AA3477,1)</f>
        <v>G</v>
      </c>
      <c r="AC3477" s="6">
        <f>DEGREES(ACOS(SIN(Resultats!$H$11)*SIN(RADIANS(N3477))+COS(Resultats!$H$11)*COS(RADIANS(N3477))*COS(Resultats!$E$11-RADIANS(M3477))))</f>
        <v>104.08735585456057</v>
      </c>
      <c r="AD3477">
        <f>+IF(AB3477=Data!$E$18,1,0)</f>
        <v>0</v>
      </c>
      <c r="AE3477">
        <f>+IF(AC3477&lt;Data!$B$17,1,0)</f>
        <v>0</v>
      </c>
      <c r="AF3477" s="7">
        <f>+IF(AND(AD3477,AE3477),1,0)</f>
        <v>0</v>
      </c>
    </row>
    <row r="3478" spans="1:32" x14ac:dyDescent="0.2">
      <c r="A3478">
        <v>6499</v>
      </c>
      <c r="C3478">
        <v>158067</v>
      </c>
      <c r="D3478">
        <v>85080</v>
      </c>
      <c r="E3478">
        <v>17</v>
      </c>
      <c r="F3478">
        <v>26</v>
      </c>
      <c r="G3478">
        <v>0.9</v>
      </c>
      <c r="H3478" t="s">
        <v>24</v>
      </c>
      <c r="I3478">
        <v>26</v>
      </c>
      <c r="J3478">
        <v>52</v>
      </c>
      <c r="K3478">
        <v>44</v>
      </c>
      <c r="L3478">
        <v>17.433583333333335</v>
      </c>
      <c r="M3478">
        <v>261.50375000000003</v>
      </c>
      <c r="N3478">
        <v>26.878888888888888</v>
      </c>
      <c r="O3478">
        <v>6.41</v>
      </c>
      <c r="Q3478">
        <v>0.1</v>
      </c>
      <c r="S3478">
        <v>0.12</v>
      </c>
      <c r="Y3478" t="s">
        <v>328</v>
      </c>
      <c r="Z3478" t="s">
        <v>328</v>
      </c>
      <c r="AA3478" t="s">
        <v>15427</v>
      </c>
      <c r="AB3478" t="str">
        <f>+LEFT(AA3478,1)</f>
        <v>A</v>
      </c>
      <c r="AC3478" s="6">
        <f>DEGREES(ACOS(SIN(Resultats!$H$11)*SIN(RADIANS(N3478))+COS(Resultats!$H$11)*COS(RADIANS(N3478))*COS(Resultats!$E$11-RADIANS(M3478))))</f>
        <v>104.09235621730662</v>
      </c>
      <c r="AD3478">
        <f>+IF(AB3478=Data!$E$18,1,0)</f>
        <v>1</v>
      </c>
      <c r="AE3478">
        <f>+IF(AC3478&lt;Data!$B$17,1,0)</f>
        <v>0</v>
      </c>
      <c r="AF3478" s="7">
        <f>+IF(AND(AD3478,AE3478),1,0)</f>
        <v>0</v>
      </c>
    </row>
    <row r="3479" spans="1:32" x14ac:dyDescent="0.2">
      <c r="A3479">
        <v>720</v>
      </c>
      <c r="B3479" t="s">
        <v>2817</v>
      </c>
      <c r="C3479">
        <v>15335</v>
      </c>
      <c r="D3479">
        <v>75391</v>
      </c>
      <c r="E3479">
        <v>2</v>
      </c>
      <c r="F3479">
        <v>28</v>
      </c>
      <c r="G3479">
        <v>48.5</v>
      </c>
      <c r="H3479" t="s">
        <v>24</v>
      </c>
      <c r="I3479">
        <v>29</v>
      </c>
      <c r="J3479">
        <v>55</v>
      </c>
      <c r="K3479">
        <v>55</v>
      </c>
      <c r="L3479">
        <v>2.4801388888888889</v>
      </c>
      <c r="M3479">
        <v>37.202083333333334</v>
      </c>
      <c r="N3479">
        <v>29.931944444444447</v>
      </c>
      <c r="O3479">
        <v>5.89</v>
      </c>
      <c r="Q3479">
        <v>0.57999999999999996</v>
      </c>
      <c r="S3479">
        <v>0.01</v>
      </c>
      <c r="T3479" t="s">
        <v>2818</v>
      </c>
      <c r="Y3479" t="s">
        <v>124</v>
      </c>
      <c r="Z3479" t="s">
        <v>124</v>
      </c>
      <c r="AA3479" t="s">
        <v>3095</v>
      </c>
      <c r="AB3479" t="str">
        <f>+LEFT(AA3479,1)</f>
        <v>G</v>
      </c>
      <c r="AC3479" s="6">
        <f>DEGREES(ACOS(SIN(Resultats!$H$11)*SIN(RADIANS(N3479))+COS(Resultats!$H$11)*COS(RADIANS(N3479))*COS(Resultats!$E$11-RADIANS(M3479))))</f>
        <v>104.12583177238078</v>
      </c>
      <c r="AD3479">
        <f>+IF(AB3479=Data!$E$18,1,0)</f>
        <v>0</v>
      </c>
      <c r="AE3479">
        <f>+IF(AC3479&lt;Data!$B$17,1,0)</f>
        <v>0</v>
      </c>
      <c r="AF3479" s="7">
        <f>+IF(AND(AD3479,AE3479),1,0)</f>
        <v>0</v>
      </c>
    </row>
    <row r="3480" spans="1:32" x14ac:dyDescent="0.2">
      <c r="A3480">
        <v>6235</v>
      </c>
      <c r="C3480">
        <v>151527</v>
      </c>
      <c r="D3480">
        <v>160104</v>
      </c>
      <c r="E3480">
        <v>16</v>
      </c>
      <c r="F3480">
        <v>48</v>
      </c>
      <c r="G3480">
        <v>27</v>
      </c>
      <c r="H3480" t="s">
        <v>26</v>
      </c>
      <c r="I3480">
        <v>14</v>
      </c>
      <c r="J3480">
        <v>54</v>
      </c>
      <c r="K3480">
        <v>34</v>
      </c>
      <c r="L3480">
        <v>16.807500000000001</v>
      </c>
      <c r="M3480">
        <v>252.11250000000001</v>
      </c>
      <c r="N3480">
        <v>-14.909444444444444</v>
      </c>
      <c r="O3480">
        <v>6.03</v>
      </c>
      <c r="Q3480">
        <v>0.2</v>
      </c>
      <c r="Y3480" t="s">
        <v>185</v>
      </c>
      <c r="Z3480" t="s">
        <v>185</v>
      </c>
      <c r="AA3480" t="s">
        <v>2210</v>
      </c>
      <c r="AB3480" t="str">
        <f>+LEFT(AA3480,1)</f>
        <v>A</v>
      </c>
      <c r="AC3480" s="6">
        <f>DEGREES(ACOS(SIN(Resultats!$H$11)*SIN(RADIANS(N3480))+COS(Resultats!$H$11)*COS(RADIANS(N3480))*COS(Resultats!$E$11-RADIANS(M3480))))</f>
        <v>104.14433490716078</v>
      </c>
      <c r="AD3480">
        <f>+IF(AB3480=Data!$E$18,1,0)</f>
        <v>1</v>
      </c>
      <c r="AE3480">
        <f>+IF(AC3480&lt;Data!$B$17,1,0)</f>
        <v>0</v>
      </c>
      <c r="AF3480" s="7">
        <f>+IF(AND(AD3480,AE3480),1,0)</f>
        <v>0</v>
      </c>
    </row>
    <row r="3481" spans="1:32" x14ac:dyDescent="0.2">
      <c r="A3481">
        <v>6359</v>
      </c>
      <c r="C3481">
        <v>154619</v>
      </c>
      <c r="D3481">
        <v>102592</v>
      </c>
      <c r="E3481">
        <v>17</v>
      </c>
      <c r="F3481">
        <v>6</v>
      </c>
      <c r="G3481">
        <v>13.1</v>
      </c>
      <c r="H3481" t="s">
        <v>24</v>
      </c>
      <c r="I3481">
        <v>10</v>
      </c>
      <c r="J3481">
        <v>27</v>
      </c>
      <c r="K3481">
        <v>15</v>
      </c>
      <c r="L3481">
        <v>17.103638888888892</v>
      </c>
      <c r="M3481">
        <v>256.55458333333337</v>
      </c>
      <c r="N3481">
        <v>10.454166666666666</v>
      </c>
      <c r="O3481">
        <v>6.37</v>
      </c>
      <c r="Q3481">
        <v>0.87</v>
      </c>
      <c r="S3481">
        <v>0.56999999999999995</v>
      </c>
      <c r="Y3481" t="s">
        <v>547</v>
      </c>
      <c r="Z3481" t="s">
        <v>71</v>
      </c>
      <c r="AA3481" t="s">
        <v>51</v>
      </c>
      <c r="AB3481" t="str">
        <f>+LEFT(AA3481,1)</f>
        <v>G</v>
      </c>
      <c r="AC3481" s="6">
        <f>DEGREES(ACOS(SIN(Resultats!$H$11)*SIN(RADIANS(N3481))+COS(Resultats!$H$11)*COS(RADIANS(N3481))*COS(Resultats!$E$11-RADIANS(M3481))))</f>
        <v>104.14837604036437</v>
      </c>
      <c r="AD3481">
        <f>+IF(AB3481=Data!$E$18,1,0)</f>
        <v>0</v>
      </c>
      <c r="AE3481">
        <f>+IF(AC3481&lt;Data!$B$17,1,0)</f>
        <v>0</v>
      </c>
      <c r="AF3481" s="7">
        <f>+IF(AND(AD3481,AE3481),1,0)</f>
        <v>0</v>
      </c>
    </row>
    <row r="3482" spans="1:32" x14ac:dyDescent="0.2">
      <c r="A3482">
        <v>765</v>
      </c>
      <c r="B3482" t="s">
        <v>2850</v>
      </c>
      <c r="C3482">
        <v>16246</v>
      </c>
      <c r="D3482">
        <v>75471</v>
      </c>
      <c r="E3482">
        <v>2</v>
      </c>
      <c r="F3482">
        <v>37</v>
      </c>
      <c r="G3482">
        <v>0.5</v>
      </c>
      <c r="H3482" t="s">
        <v>24</v>
      </c>
      <c r="I3482">
        <v>24</v>
      </c>
      <c r="J3482">
        <v>38</v>
      </c>
      <c r="K3482">
        <v>51</v>
      </c>
      <c r="L3482">
        <v>2.6168055555555556</v>
      </c>
      <c r="M3482">
        <v>39.252083333333331</v>
      </c>
      <c r="N3482">
        <v>24.647500000000001</v>
      </c>
      <c r="O3482">
        <v>6.5</v>
      </c>
      <c r="Q3482">
        <v>0.41</v>
      </c>
      <c r="S3482">
        <v>-0.02</v>
      </c>
      <c r="Y3482" t="s">
        <v>2851</v>
      </c>
      <c r="Z3482" t="s">
        <v>2851</v>
      </c>
      <c r="AA3482" t="s">
        <v>217</v>
      </c>
      <c r="AB3482" t="str">
        <f>+LEFT(AA3482,1)</f>
        <v>F</v>
      </c>
      <c r="AC3482" s="6">
        <f>DEGREES(ACOS(SIN(Resultats!$H$11)*SIN(RADIANS(N3482))+COS(Resultats!$H$11)*COS(RADIANS(N3482))*COS(Resultats!$E$11-RADIANS(M3482))))</f>
        <v>104.16245296256379</v>
      </c>
      <c r="AD3482">
        <f>+IF(AB3482=Data!$E$18,1,0)</f>
        <v>0</v>
      </c>
      <c r="AE3482">
        <f>+IF(AC3482&lt;Data!$B$17,1,0)</f>
        <v>0</v>
      </c>
      <c r="AF3482" s="7">
        <f>+IF(AND(AD3482,AE3482),1,0)</f>
        <v>0</v>
      </c>
    </row>
    <row r="3483" spans="1:32" x14ac:dyDescent="0.2">
      <c r="A3483">
        <v>935</v>
      </c>
      <c r="C3483">
        <v>19349</v>
      </c>
      <c r="D3483">
        <v>130284</v>
      </c>
      <c r="E3483">
        <v>3</v>
      </c>
      <c r="F3483">
        <v>6</v>
      </c>
      <c r="G3483">
        <v>33.5</v>
      </c>
      <c r="H3483" t="s">
        <v>26</v>
      </c>
      <c r="I3483">
        <v>6</v>
      </c>
      <c r="J3483">
        <v>5</v>
      </c>
      <c r="K3483">
        <v>19</v>
      </c>
      <c r="L3483">
        <v>3.1093055555555558</v>
      </c>
      <c r="M3483">
        <v>46.639583333333334</v>
      </c>
      <c r="N3483">
        <v>-6.0886111111111108</v>
      </c>
      <c r="O3483">
        <v>5.27</v>
      </c>
      <c r="Q3483">
        <v>1.6</v>
      </c>
      <c r="S3483">
        <v>1.78</v>
      </c>
      <c r="Y3483" t="s">
        <v>98</v>
      </c>
      <c r="Z3483" t="s">
        <v>98</v>
      </c>
      <c r="AA3483" t="s">
        <v>15419</v>
      </c>
      <c r="AB3483" t="str">
        <f>+LEFT(AA3483,1)</f>
        <v>M</v>
      </c>
      <c r="AC3483" s="6">
        <f>DEGREES(ACOS(SIN(Resultats!$H$11)*SIN(RADIANS(N3483))+COS(Resultats!$H$11)*COS(RADIANS(N3483))*COS(Resultats!$E$11-RADIANS(M3483))))</f>
        <v>104.16409307748697</v>
      </c>
      <c r="AD3483">
        <f>+IF(AB3483=Data!$E$18,1,0)</f>
        <v>0</v>
      </c>
      <c r="AE3483">
        <f>+IF(AC3483&lt;Data!$B$17,1,0)</f>
        <v>0</v>
      </c>
      <c r="AF3483" s="7">
        <f>+IF(AND(AD3483,AE3483),1,0)</f>
        <v>0</v>
      </c>
    </row>
    <row r="3484" spans="1:32" x14ac:dyDescent="0.2">
      <c r="A3484">
        <v>764</v>
      </c>
      <c r="B3484" t="s">
        <v>2850</v>
      </c>
      <c r="C3484">
        <v>16232</v>
      </c>
      <c r="D3484">
        <v>75470</v>
      </c>
      <c r="E3484">
        <v>2</v>
      </c>
      <c r="F3484">
        <v>36</v>
      </c>
      <c r="G3484">
        <v>57.7</v>
      </c>
      <c r="H3484" t="s">
        <v>24</v>
      </c>
      <c r="I3484">
        <v>24</v>
      </c>
      <c r="J3484">
        <v>38</v>
      </c>
      <c r="K3484">
        <v>54</v>
      </c>
      <c r="L3484">
        <v>2.6160277777777781</v>
      </c>
      <c r="M3484">
        <v>39.240416666666668</v>
      </c>
      <c r="N3484">
        <v>24.648333333333333</v>
      </c>
      <c r="O3484">
        <v>7.09</v>
      </c>
      <c r="Q3484">
        <v>0.5</v>
      </c>
      <c r="S3484">
        <v>0.02</v>
      </c>
      <c r="Y3484" t="s">
        <v>79</v>
      </c>
      <c r="Z3484" t="s">
        <v>79</v>
      </c>
      <c r="AA3484" t="s">
        <v>2046</v>
      </c>
      <c r="AB3484" t="str">
        <f>+LEFT(AA3484,1)</f>
        <v>F</v>
      </c>
      <c r="AC3484" s="6">
        <f>DEGREES(ACOS(SIN(Resultats!$H$11)*SIN(RADIANS(N3484))+COS(Resultats!$H$11)*COS(RADIANS(N3484))*COS(Resultats!$E$11-RADIANS(M3484))))</f>
        <v>104.17226354769578</v>
      </c>
      <c r="AD3484">
        <f>+IF(AB3484=Data!$E$18,1,0)</f>
        <v>0</v>
      </c>
      <c r="AE3484">
        <f>+IF(AC3484&lt;Data!$B$17,1,0)</f>
        <v>0</v>
      </c>
      <c r="AF3484" s="7">
        <f>+IF(AND(AD3484,AE3484),1,0)</f>
        <v>0</v>
      </c>
    </row>
    <row r="3485" spans="1:32" x14ac:dyDescent="0.2">
      <c r="A3485">
        <v>8361</v>
      </c>
      <c r="C3485">
        <v>208132</v>
      </c>
      <c r="D3485">
        <v>19686</v>
      </c>
      <c r="E3485">
        <v>21</v>
      </c>
      <c r="F3485">
        <v>51</v>
      </c>
      <c r="G3485">
        <v>37.299999999999997</v>
      </c>
      <c r="H3485" t="s">
        <v>24</v>
      </c>
      <c r="I3485">
        <v>65</v>
      </c>
      <c r="J3485">
        <v>45</v>
      </c>
      <c r="K3485">
        <v>10</v>
      </c>
      <c r="L3485">
        <v>21.860361111111114</v>
      </c>
      <c r="M3485">
        <v>327.90541666666672</v>
      </c>
      <c r="N3485">
        <v>65.75277777777778</v>
      </c>
      <c r="O3485">
        <v>6.37</v>
      </c>
      <c r="Y3485" t="s">
        <v>232</v>
      </c>
      <c r="Z3485" t="s">
        <v>232</v>
      </c>
      <c r="AA3485" t="s">
        <v>1469</v>
      </c>
      <c r="AB3485" t="str">
        <f>+LEFT(AA3485,1)</f>
        <v>A</v>
      </c>
      <c r="AC3485" s="6">
        <f>DEGREES(ACOS(SIN(Resultats!$H$11)*SIN(RADIANS(N3485))+COS(Resultats!$H$11)*COS(RADIANS(N3485))*COS(Resultats!$E$11-RADIANS(M3485))))</f>
        <v>104.23124888442524</v>
      </c>
      <c r="AD3485">
        <f>+IF(AB3485=Data!$E$18,1,0)</f>
        <v>1</v>
      </c>
      <c r="AE3485">
        <f>+IF(AC3485&lt;Data!$B$17,1,0)</f>
        <v>0</v>
      </c>
      <c r="AF3485" s="7">
        <f>+IF(AND(AD3485,AE3485),1,0)</f>
        <v>0</v>
      </c>
    </row>
    <row r="3486" spans="1:32" x14ac:dyDescent="0.2">
      <c r="A3486">
        <v>518</v>
      </c>
      <c r="C3486">
        <v>10874</v>
      </c>
      <c r="D3486">
        <v>37513</v>
      </c>
      <c r="E3486">
        <v>1</v>
      </c>
      <c r="F3486">
        <v>47</v>
      </c>
      <c r="G3486">
        <v>48</v>
      </c>
      <c r="H3486" t="s">
        <v>24</v>
      </c>
      <c r="I3486">
        <v>46</v>
      </c>
      <c r="J3486">
        <v>13</v>
      </c>
      <c r="K3486">
        <v>47</v>
      </c>
      <c r="L3486">
        <v>1.7966666666666666</v>
      </c>
      <c r="M3486">
        <v>26.95</v>
      </c>
      <c r="N3486">
        <v>46.229722222222222</v>
      </c>
      <c r="O3486">
        <v>6.32</v>
      </c>
      <c r="Q3486">
        <v>0.43</v>
      </c>
      <c r="S3486">
        <v>0</v>
      </c>
      <c r="Y3486" t="s">
        <v>204</v>
      </c>
      <c r="Z3486" t="s">
        <v>204</v>
      </c>
      <c r="AA3486" t="s">
        <v>217</v>
      </c>
      <c r="AB3486" t="str">
        <f>+LEFT(AA3486,1)</f>
        <v>F</v>
      </c>
      <c r="AC3486" s="6">
        <f>DEGREES(ACOS(SIN(Resultats!$H$11)*SIN(RADIANS(N3486))+COS(Resultats!$H$11)*COS(RADIANS(N3486))*COS(Resultats!$E$11-RADIANS(M3486))))</f>
        <v>104.2494566650179</v>
      </c>
      <c r="AD3486">
        <f>+IF(AB3486=Data!$E$18,1,0)</f>
        <v>0</v>
      </c>
      <c r="AE3486">
        <f>+IF(AC3486&lt;Data!$B$17,1,0)</f>
        <v>0</v>
      </c>
      <c r="AF3486" s="7">
        <f>+IF(AND(AD3486,AE3486),1,0)</f>
        <v>0</v>
      </c>
    </row>
    <row r="3487" spans="1:32" x14ac:dyDescent="0.2">
      <c r="A3487">
        <v>7500</v>
      </c>
      <c r="C3487">
        <v>186340</v>
      </c>
      <c r="D3487">
        <v>18461</v>
      </c>
      <c r="E3487">
        <v>19</v>
      </c>
      <c r="F3487">
        <v>40</v>
      </c>
      <c r="G3487">
        <v>13</v>
      </c>
      <c r="H3487" t="s">
        <v>24</v>
      </c>
      <c r="I3487">
        <v>60</v>
      </c>
      <c r="J3487">
        <v>30</v>
      </c>
      <c r="K3487">
        <v>26</v>
      </c>
      <c r="L3487">
        <v>19.67027777777778</v>
      </c>
      <c r="M3487">
        <v>295.05416666666673</v>
      </c>
      <c r="N3487">
        <v>60.507222222222225</v>
      </c>
      <c r="O3487">
        <v>6.51</v>
      </c>
      <c r="Q3487">
        <v>0.22</v>
      </c>
      <c r="R3487" t="s">
        <v>2818</v>
      </c>
      <c r="Y3487" t="s">
        <v>249</v>
      </c>
      <c r="Z3487" t="s">
        <v>249</v>
      </c>
      <c r="AA3487" t="s">
        <v>15427</v>
      </c>
      <c r="AB3487" t="str">
        <f>+LEFT(AA3487,1)</f>
        <v>A</v>
      </c>
      <c r="AC3487" s="6">
        <f>DEGREES(ACOS(SIN(Resultats!$H$11)*SIN(RADIANS(N3487))+COS(Resultats!$H$11)*COS(RADIANS(N3487))*COS(Resultats!$E$11-RADIANS(M3487))))</f>
        <v>104.2568656804561</v>
      </c>
      <c r="AD3487">
        <f>+IF(AB3487=Data!$E$18,1,0)</f>
        <v>1</v>
      </c>
      <c r="AE3487">
        <f>+IF(AC3487&lt;Data!$B$17,1,0)</f>
        <v>0</v>
      </c>
      <c r="AF3487" s="7">
        <f>+IF(AND(AD3487,AE3487),1,0)</f>
        <v>0</v>
      </c>
    </row>
    <row r="3488" spans="1:32" x14ac:dyDescent="0.2">
      <c r="A3488">
        <v>6677</v>
      </c>
      <c r="B3488" t="s">
        <v>4167</v>
      </c>
      <c r="C3488">
        <v>163217</v>
      </c>
      <c r="D3488">
        <v>47037</v>
      </c>
      <c r="E3488">
        <v>17</v>
      </c>
      <c r="F3488">
        <v>53</v>
      </c>
      <c r="G3488">
        <v>18.100000000000001</v>
      </c>
      <c r="H3488" t="s">
        <v>24</v>
      </c>
      <c r="I3488">
        <v>40</v>
      </c>
      <c r="J3488">
        <v>0</v>
      </c>
      <c r="K3488">
        <v>29</v>
      </c>
      <c r="L3488">
        <v>17.888361111111109</v>
      </c>
      <c r="M3488">
        <v>268.32541666666663</v>
      </c>
      <c r="N3488">
        <v>40.008055555555558</v>
      </c>
      <c r="O3488">
        <v>5.16</v>
      </c>
      <c r="Q3488">
        <v>1.18</v>
      </c>
      <c r="S3488">
        <v>1.1200000000000001</v>
      </c>
      <c r="U3488">
        <v>0.61</v>
      </c>
      <c r="Y3488" t="s">
        <v>4168</v>
      </c>
      <c r="Z3488" t="s">
        <v>45</v>
      </c>
      <c r="AA3488" t="s">
        <v>507</v>
      </c>
      <c r="AB3488" t="str">
        <f>+LEFT(AA3488,1)</f>
        <v>K</v>
      </c>
      <c r="AC3488" s="6">
        <f>DEGREES(ACOS(SIN(Resultats!$H$11)*SIN(RADIANS(N3488))+COS(Resultats!$H$11)*COS(RADIANS(N3488))*COS(Resultats!$E$11-RADIANS(M3488))))</f>
        <v>104.25690054467393</v>
      </c>
      <c r="AD3488">
        <f>+IF(AB3488=Data!$E$18,1,0)</f>
        <v>0</v>
      </c>
      <c r="AE3488">
        <f>+IF(AC3488&lt;Data!$B$17,1,0)</f>
        <v>0</v>
      </c>
      <c r="AF3488" s="7">
        <f>+IF(AND(AD3488,AE3488),1,0)</f>
        <v>0</v>
      </c>
    </row>
    <row r="3489" spans="1:32" x14ac:dyDescent="0.2">
      <c r="A3489">
        <v>6358</v>
      </c>
      <c r="C3489">
        <v>154610</v>
      </c>
      <c r="D3489">
        <v>122075</v>
      </c>
      <c r="E3489">
        <v>17</v>
      </c>
      <c r="F3489">
        <v>6</v>
      </c>
      <c r="G3489">
        <v>9.6999999999999993</v>
      </c>
      <c r="H3489" t="s">
        <v>24</v>
      </c>
      <c r="I3489">
        <v>9</v>
      </c>
      <c r="J3489">
        <v>44</v>
      </c>
      <c r="K3489">
        <v>0</v>
      </c>
      <c r="L3489">
        <v>17.102694444444445</v>
      </c>
      <c r="M3489">
        <v>256.54041666666666</v>
      </c>
      <c r="N3489">
        <v>9.7333333333333325</v>
      </c>
      <c r="O3489">
        <v>6.37</v>
      </c>
      <c r="Q3489">
        <v>1.45</v>
      </c>
      <c r="S3489">
        <v>1.73</v>
      </c>
      <c r="Y3489" t="s">
        <v>77</v>
      </c>
      <c r="Z3489" t="s">
        <v>77</v>
      </c>
      <c r="AA3489" t="s">
        <v>104</v>
      </c>
      <c r="AB3489" t="str">
        <f>+LEFT(AA3489,1)</f>
        <v>K</v>
      </c>
      <c r="AC3489" s="6">
        <f>DEGREES(ACOS(SIN(Resultats!$H$11)*SIN(RADIANS(N3489))+COS(Resultats!$H$11)*COS(RADIANS(N3489))*COS(Resultats!$E$11-RADIANS(M3489))))</f>
        <v>104.29847830236766</v>
      </c>
      <c r="AD3489">
        <f>+IF(AB3489=Data!$E$18,1,0)</f>
        <v>0</v>
      </c>
      <c r="AE3489">
        <f>+IF(AC3489&lt;Data!$B$17,1,0)</f>
        <v>0</v>
      </c>
      <c r="AF3489" s="7">
        <f>+IF(AND(AD3489,AE3489),1,0)</f>
        <v>0</v>
      </c>
    </row>
    <row r="3490" spans="1:32" x14ac:dyDescent="0.2">
      <c r="A3490">
        <v>7309</v>
      </c>
      <c r="B3490" t="s">
        <v>3745</v>
      </c>
      <c r="C3490">
        <v>180610</v>
      </c>
      <c r="D3490">
        <v>31497</v>
      </c>
      <c r="E3490">
        <v>19</v>
      </c>
      <c r="F3490">
        <v>13</v>
      </c>
      <c r="G3490">
        <v>55.2</v>
      </c>
      <c r="H3490" t="s">
        <v>24</v>
      </c>
      <c r="I3490">
        <v>57</v>
      </c>
      <c r="J3490">
        <v>42</v>
      </c>
      <c r="K3490">
        <v>18</v>
      </c>
      <c r="L3490">
        <v>19.231999999999999</v>
      </c>
      <c r="M3490">
        <v>288.48</v>
      </c>
      <c r="N3490">
        <v>57.704999999999998</v>
      </c>
      <c r="O3490">
        <v>4.99</v>
      </c>
      <c r="Q3490">
        <v>1.1599999999999999</v>
      </c>
      <c r="S3490">
        <v>1.17</v>
      </c>
      <c r="U3490">
        <v>0.57999999999999996</v>
      </c>
      <c r="Y3490" t="s">
        <v>125</v>
      </c>
      <c r="Z3490" t="s">
        <v>125</v>
      </c>
      <c r="AA3490" t="s">
        <v>365</v>
      </c>
      <c r="AB3490" t="str">
        <f>+LEFT(AA3490,1)</f>
        <v>K</v>
      </c>
      <c r="AC3490" s="6">
        <f>DEGREES(ACOS(SIN(Resultats!$H$11)*SIN(RADIANS(N3490))+COS(Resultats!$H$11)*COS(RADIANS(N3490))*COS(Resultats!$E$11-RADIANS(M3490))))</f>
        <v>104.30974439558443</v>
      </c>
      <c r="AD3490">
        <f>+IF(AB3490=Data!$E$18,1,0)</f>
        <v>0</v>
      </c>
      <c r="AE3490">
        <f>+IF(AC3490&lt;Data!$B$17,1,0)</f>
        <v>0</v>
      </c>
      <c r="AF3490" s="7">
        <f>+IF(AND(AD3490,AE3490),1,0)</f>
        <v>0</v>
      </c>
    </row>
    <row r="3491" spans="1:32" x14ac:dyDescent="0.2">
      <c r="A3491">
        <v>464</v>
      </c>
      <c r="B3491" t="s">
        <v>516</v>
      </c>
      <c r="C3491">
        <v>9927</v>
      </c>
      <c r="D3491">
        <v>37375</v>
      </c>
      <c r="E3491">
        <v>1</v>
      </c>
      <c r="F3491">
        <v>37</v>
      </c>
      <c r="G3491">
        <v>59.6</v>
      </c>
      <c r="H3491" t="s">
        <v>24</v>
      </c>
      <c r="I3491">
        <v>48</v>
      </c>
      <c r="J3491">
        <v>37</v>
      </c>
      <c r="K3491">
        <v>42</v>
      </c>
      <c r="L3491">
        <v>1.6332222222222224</v>
      </c>
      <c r="M3491">
        <v>24.498333333333335</v>
      </c>
      <c r="N3491">
        <v>48.62833333333333</v>
      </c>
      <c r="O3491">
        <v>3.57</v>
      </c>
      <c r="Q3491">
        <v>1.28</v>
      </c>
      <c r="S3491">
        <v>1.45</v>
      </c>
      <c r="U3491">
        <v>0.65</v>
      </c>
      <c r="Y3491" t="s">
        <v>517</v>
      </c>
      <c r="Z3491" t="s">
        <v>5995</v>
      </c>
      <c r="AA3491" t="s">
        <v>133</v>
      </c>
      <c r="AB3491" t="str">
        <f>+LEFT(AA3491,1)</f>
        <v>K</v>
      </c>
      <c r="AC3491" s="6">
        <f>DEGREES(ACOS(SIN(Resultats!$H$11)*SIN(RADIANS(N3491))+COS(Resultats!$H$11)*COS(RADIANS(N3491))*COS(Resultats!$E$11-RADIANS(M3491))))</f>
        <v>104.34042177327228</v>
      </c>
      <c r="AD3491">
        <f>+IF(AB3491=Data!$E$18,1,0)</f>
        <v>0</v>
      </c>
      <c r="AE3491">
        <f>+IF(AC3491&lt;Data!$B$17,1,0)</f>
        <v>0</v>
      </c>
      <c r="AF3491" s="7">
        <f>+IF(AND(AD3491,AE3491),1,0)</f>
        <v>0</v>
      </c>
    </row>
    <row r="3492" spans="1:32" x14ac:dyDescent="0.2">
      <c r="A3492">
        <v>717</v>
      </c>
      <c r="B3492" t="s">
        <v>2815</v>
      </c>
      <c r="C3492">
        <v>15257</v>
      </c>
      <c r="D3492">
        <v>75382</v>
      </c>
      <c r="E3492">
        <v>2</v>
      </c>
      <c r="F3492">
        <v>28</v>
      </c>
      <c r="G3492">
        <v>10</v>
      </c>
      <c r="H3492" t="s">
        <v>24</v>
      </c>
      <c r="I3492">
        <v>29</v>
      </c>
      <c r="J3492">
        <v>40</v>
      </c>
      <c r="K3492">
        <v>10</v>
      </c>
      <c r="L3492">
        <v>2.4694444444444446</v>
      </c>
      <c r="M3492">
        <v>37.041666666666671</v>
      </c>
      <c r="N3492">
        <v>29.669444444444444</v>
      </c>
      <c r="O3492">
        <v>5.29</v>
      </c>
      <c r="S3492">
        <v>0.1</v>
      </c>
      <c r="Y3492" t="s">
        <v>423</v>
      </c>
      <c r="Z3492" t="s">
        <v>423</v>
      </c>
      <c r="AA3492" t="s">
        <v>2891</v>
      </c>
      <c r="AB3492" t="str">
        <f>+LEFT(AA3492,1)</f>
        <v>F</v>
      </c>
      <c r="AC3492" s="6">
        <f>DEGREES(ACOS(SIN(Resultats!$H$11)*SIN(RADIANS(N3492))+COS(Resultats!$H$11)*COS(RADIANS(N3492))*COS(Resultats!$E$11-RADIANS(M3492))))</f>
        <v>104.34847662848543</v>
      </c>
      <c r="AD3492">
        <f>+IF(AB3492=Data!$E$18,1,0)</f>
        <v>0</v>
      </c>
      <c r="AE3492">
        <f>+IF(AC3492&lt;Data!$B$17,1,0)</f>
        <v>0</v>
      </c>
      <c r="AF3492" s="7">
        <f>+IF(AND(AD3492,AE3492),1,0)</f>
        <v>0</v>
      </c>
    </row>
    <row r="3493" spans="1:32" x14ac:dyDescent="0.2">
      <c r="A3493">
        <v>793</v>
      </c>
      <c r="B3493" t="s">
        <v>2871</v>
      </c>
      <c r="C3493">
        <v>16811</v>
      </c>
      <c r="D3493">
        <v>93062</v>
      </c>
      <c r="E3493">
        <v>2</v>
      </c>
      <c r="F3493">
        <v>42</v>
      </c>
      <c r="G3493">
        <v>22</v>
      </c>
      <c r="H3493" t="s">
        <v>24</v>
      </c>
      <c r="I3493">
        <v>20</v>
      </c>
      <c r="J3493">
        <v>0</v>
      </c>
      <c r="K3493">
        <v>42</v>
      </c>
      <c r="L3493">
        <v>2.7061111111111114</v>
      </c>
      <c r="M3493">
        <v>40.591666666666669</v>
      </c>
      <c r="N3493">
        <v>20.011666666666667</v>
      </c>
      <c r="O3493">
        <v>5.69</v>
      </c>
      <c r="P3493" t="s">
        <v>103</v>
      </c>
      <c r="Q3493">
        <v>-0.02</v>
      </c>
      <c r="S3493">
        <v>-0.03</v>
      </c>
      <c r="Y3493" t="s">
        <v>2872</v>
      </c>
      <c r="Z3493" t="s">
        <v>4149</v>
      </c>
      <c r="AA3493" t="s">
        <v>2210</v>
      </c>
      <c r="AB3493" t="str">
        <f>+LEFT(AA3493,1)</f>
        <v>A</v>
      </c>
      <c r="AC3493" s="6">
        <f>DEGREES(ACOS(SIN(Resultats!$H$11)*SIN(RADIANS(N3493))+COS(Resultats!$H$11)*COS(RADIANS(N3493))*COS(Resultats!$E$11-RADIANS(M3493))))</f>
        <v>104.36316685292832</v>
      </c>
      <c r="AD3493">
        <f>+IF(AB3493=Data!$E$18,1,0)</f>
        <v>1</v>
      </c>
      <c r="AE3493">
        <f>+IF(AC3493&lt;Data!$B$17,1,0)</f>
        <v>0</v>
      </c>
      <c r="AF3493" s="7">
        <f>+IF(AND(AD3493,AE3493),1,0)</f>
        <v>0</v>
      </c>
    </row>
    <row r="3494" spans="1:32" x14ac:dyDescent="0.2">
      <c r="A3494">
        <v>6280</v>
      </c>
      <c r="B3494" t="s">
        <v>4751</v>
      </c>
      <c r="C3494">
        <v>152601</v>
      </c>
      <c r="D3494">
        <v>141431</v>
      </c>
      <c r="E3494">
        <v>16</v>
      </c>
      <c r="F3494">
        <v>54</v>
      </c>
      <c r="G3494">
        <v>35.700000000000003</v>
      </c>
      <c r="H3494" t="s">
        <v>26</v>
      </c>
      <c r="I3494">
        <v>6</v>
      </c>
      <c r="J3494">
        <v>9</v>
      </c>
      <c r="K3494">
        <v>14</v>
      </c>
      <c r="L3494">
        <v>16.909916666666664</v>
      </c>
      <c r="M3494">
        <v>253.64875000000001</v>
      </c>
      <c r="N3494">
        <v>-6.153888888888889</v>
      </c>
      <c r="O3494">
        <v>5.25</v>
      </c>
      <c r="Q3494">
        <v>1.08</v>
      </c>
      <c r="S3494">
        <v>1.06</v>
      </c>
      <c r="U3494">
        <v>0.53</v>
      </c>
      <c r="Y3494" t="s">
        <v>125</v>
      </c>
      <c r="Z3494" t="s">
        <v>125</v>
      </c>
      <c r="AA3494" t="s">
        <v>365</v>
      </c>
      <c r="AB3494" t="str">
        <f>+LEFT(AA3494,1)</f>
        <v>K</v>
      </c>
      <c r="AC3494" s="6">
        <f>DEGREES(ACOS(SIN(Resultats!$H$11)*SIN(RADIANS(N3494))+COS(Resultats!$H$11)*COS(RADIANS(N3494))*COS(Resultats!$E$11-RADIANS(M3494))))</f>
        <v>104.45739198586072</v>
      </c>
      <c r="AD3494">
        <f>+IF(AB3494=Data!$E$18,1,0)</f>
        <v>0</v>
      </c>
      <c r="AE3494">
        <f>+IF(AC3494&lt;Data!$B$17,1,0)</f>
        <v>0</v>
      </c>
      <c r="AF3494" s="7">
        <f>+IF(AND(AD3494,AE3494),1,0)</f>
        <v>0</v>
      </c>
    </row>
    <row r="3495" spans="1:32" x14ac:dyDescent="0.2">
      <c r="A3495">
        <v>6240</v>
      </c>
      <c r="C3495">
        <v>151676</v>
      </c>
      <c r="D3495">
        <v>160116</v>
      </c>
      <c r="E3495">
        <v>16</v>
      </c>
      <c r="F3495">
        <v>49</v>
      </c>
      <c r="G3495">
        <v>27.8</v>
      </c>
      <c r="H3495" t="s">
        <v>26</v>
      </c>
      <c r="I3495">
        <v>15</v>
      </c>
      <c r="J3495">
        <v>40</v>
      </c>
      <c r="K3495">
        <v>3</v>
      </c>
      <c r="L3495">
        <v>16.82438888888889</v>
      </c>
      <c r="M3495">
        <v>252.36583333333334</v>
      </c>
      <c r="N3495">
        <v>-15.6675</v>
      </c>
      <c r="O3495">
        <v>6.1</v>
      </c>
      <c r="Y3495" t="s">
        <v>249</v>
      </c>
      <c r="Z3495" t="s">
        <v>249</v>
      </c>
      <c r="AA3495" t="s">
        <v>15427</v>
      </c>
      <c r="AB3495" t="str">
        <f>+LEFT(AA3495,1)</f>
        <v>A</v>
      </c>
      <c r="AC3495" s="6">
        <f>DEGREES(ACOS(SIN(Resultats!$H$11)*SIN(RADIANS(N3495))+COS(Resultats!$H$11)*COS(RADIANS(N3495))*COS(Resultats!$E$11-RADIANS(M3495))))</f>
        <v>104.4750214393114</v>
      </c>
      <c r="AD3495">
        <f>+IF(AB3495=Data!$E$18,1,0)</f>
        <v>1</v>
      </c>
      <c r="AE3495">
        <f>+IF(AC3495&lt;Data!$B$17,1,0)</f>
        <v>0</v>
      </c>
      <c r="AF3495" s="7">
        <f>+IF(AND(AD3495,AE3495),1,0)</f>
        <v>0</v>
      </c>
    </row>
    <row r="3496" spans="1:32" x14ac:dyDescent="0.2">
      <c r="A3496">
        <v>454</v>
      </c>
      <c r="C3496">
        <v>9746</v>
      </c>
      <c r="D3496">
        <v>37351</v>
      </c>
      <c r="E3496">
        <v>1</v>
      </c>
      <c r="F3496">
        <v>36</v>
      </c>
      <c r="G3496">
        <v>27.2</v>
      </c>
      <c r="H3496" t="s">
        <v>24</v>
      </c>
      <c r="I3496">
        <v>48</v>
      </c>
      <c r="J3496">
        <v>43</v>
      </c>
      <c r="K3496">
        <v>22</v>
      </c>
      <c r="L3496">
        <v>1.6075555555555556</v>
      </c>
      <c r="M3496">
        <v>24.113333333333333</v>
      </c>
      <c r="N3496">
        <v>48.722777777777779</v>
      </c>
      <c r="O3496">
        <v>5.92</v>
      </c>
      <c r="Q3496">
        <v>1.21</v>
      </c>
      <c r="X3496" t="s">
        <v>27</v>
      </c>
      <c r="Y3496" t="s">
        <v>507</v>
      </c>
      <c r="Z3496" t="s">
        <v>5984</v>
      </c>
      <c r="AA3496" t="s">
        <v>507</v>
      </c>
      <c r="AB3496" t="str">
        <f>+LEFT(AA3496,1)</f>
        <v>K</v>
      </c>
      <c r="AC3496" s="6">
        <f>DEGREES(ACOS(SIN(Resultats!$H$11)*SIN(RADIANS(N3496))+COS(Resultats!$H$11)*COS(RADIANS(N3496))*COS(Resultats!$E$11-RADIANS(M3496))))</f>
        <v>104.49710325108711</v>
      </c>
      <c r="AD3496">
        <f>+IF(AB3496=Data!$E$18,1,0)</f>
        <v>0</v>
      </c>
      <c r="AE3496">
        <f>+IF(AC3496&lt;Data!$B$17,1,0)</f>
        <v>0</v>
      </c>
      <c r="AF3496" s="7">
        <f>+IF(AND(AD3496,AE3496),1,0)</f>
        <v>0</v>
      </c>
    </row>
    <row r="3497" spans="1:32" x14ac:dyDescent="0.2">
      <c r="A3497">
        <v>7028</v>
      </c>
      <c r="C3497">
        <v>172883</v>
      </c>
      <c r="D3497">
        <v>31093</v>
      </c>
      <c r="E3497">
        <v>18</v>
      </c>
      <c r="F3497">
        <v>39</v>
      </c>
      <c r="G3497">
        <v>52.8</v>
      </c>
      <c r="H3497" t="s">
        <v>24</v>
      </c>
      <c r="I3497">
        <v>52</v>
      </c>
      <c r="J3497">
        <v>11</v>
      </c>
      <c r="K3497">
        <v>46</v>
      </c>
      <c r="L3497">
        <v>18.664666666666665</v>
      </c>
      <c r="M3497">
        <v>279.97000000000003</v>
      </c>
      <c r="N3497">
        <v>52.196111111111108</v>
      </c>
      <c r="O3497">
        <v>6</v>
      </c>
      <c r="Q3497">
        <v>-7.0000000000000007E-2</v>
      </c>
      <c r="S3497">
        <v>-0.21</v>
      </c>
      <c r="Y3497" t="s">
        <v>4527</v>
      </c>
      <c r="Z3497" t="s">
        <v>12072</v>
      </c>
      <c r="AA3497" t="s">
        <v>2210</v>
      </c>
      <c r="AB3497" t="str">
        <f>+LEFT(AA3497,1)</f>
        <v>A</v>
      </c>
      <c r="AC3497" s="6">
        <f>DEGREES(ACOS(SIN(Resultats!$H$11)*SIN(RADIANS(N3497))+COS(Resultats!$H$11)*COS(RADIANS(N3497))*COS(Resultats!$E$11-RADIANS(M3497))))</f>
        <v>104.51146948108628</v>
      </c>
      <c r="AD3497">
        <f>+IF(AB3497=Data!$E$18,1,0)</f>
        <v>1</v>
      </c>
      <c r="AE3497">
        <f>+IF(AC3497&lt;Data!$B$17,1,0)</f>
        <v>0</v>
      </c>
      <c r="AF3497" s="7">
        <f>+IF(AND(AD3497,AE3497),1,0)</f>
        <v>0</v>
      </c>
    </row>
    <row r="3498" spans="1:32" x14ac:dyDescent="0.2">
      <c r="A3498">
        <v>7218</v>
      </c>
      <c r="B3498" t="s">
        <v>3696</v>
      </c>
      <c r="C3498">
        <v>177249</v>
      </c>
      <c r="D3498">
        <v>31323</v>
      </c>
      <c r="E3498">
        <v>19</v>
      </c>
      <c r="F3498">
        <v>0</v>
      </c>
      <c r="G3498">
        <v>43.4</v>
      </c>
      <c r="H3498" t="s">
        <v>24</v>
      </c>
      <c r="I3498">
        <v>55</v>
      </c>
      <c r="J3498">
        <v>39</v>
      </c>
      <c r="K3498">
        <v>30</v>
      </c>
      <c r="L3498">
        <v>19.012055555555555</v>
      </c>
      <c r="M3498">
        <v>285.18083333333334</v>
      </c>
      <c r="N3498">
        <v>55.658333333333331</v>
      </c>
      <c r="O3498">
        <v>5.48</v>
      </c>
      <c r="Q3498">
        <v>0.86</v>
      </c>
      <c r="Y3498" t="s">
        <v>3697</v>
      </c>
      <c r="Z3498" t="s">
        <v>13358</v>
      </c>
      <c r="AA3498" t="s">
        <v>235</v>
      </c>
      <c r="AB3498" t="str">
        <f>+LEFT(AA3498,1)</f>
        <v>G</v>
      </c>
      <c r="AC3498" s="6">
        <f>DEGREES(ACOS(SIN(Resultats!$H$11)*SIN(RADIANS(N3498))+COS(Resultats!$H$11)*COS(RADIANS(N3498))*COS(Resultats!$E$11-RADIANS(M3498))))</f>
        <v>104.51871693547965</v>
      </c>
      <c r="AD3498">
        <f>+IF(AB3498=Data!$E$18,1,0)</f>
        <v>0</v>
      </c>
      <c r="AE3498">
        <f>+IF(AC3498&lt;Data!$B$17,1,0)</f>
        <v>0</v>
      </c>
      <c r="AF3498" s="7">
        <f>+IF(AND(AD3498,AE3498),1,0)</f>
        <v>0</v>
      </c>
    </row>
    <row r="3499" spans="1:32" x14ac:dyDescent="0.2">
      <c r="A3499">
        <v>808</v>
      </c>
      <c r="B3499" t="s">
        <v>2882</v>
      </c>
      <c r="C3499">
        <v>17017</v>
      </c>
      <c r="D3499">
        <v>93081</v>
      </c>
      <c r="E3499">
        <v>2</v>
      </c>
      <c r="F3499">
        <v>44</v>
      </c>
      <c r="G3499">
        <v>19.100000000000001</v>
      </c>
      <c r="H3499" t="s">
        <v>24</v>
      </c>
      <c r="I3499">
        <v>17</v>
      </c>
      <c r="J3499">
        <v>45</v>
      </c>
      <c r="K3499">
        <v>50</v>
      </c>
      <c r="L3499">
        <v>2.7386388888888891</v>
      </c>
      <c r="M3499">
        <v>41.079583333333339</v>
      </c>
      <c r="N3499">
        <v>17.763888888888889</v>
      </c>
      <c r="O3499">
        <v>6.46</v>
      </c>
      <c r="Q3499">
        <v>1.07</v>
      </c>
      <c r="S3499">
        <v>1.07</v>
      </c>
      <c r="U3499">
        <v>0.39</v>
      </c>
      <c r="V3499" t="s">
        <v>93</v>
      </c>
      <c r="Y3499" t="s">
        <v>125</v>
      </c>
      <c r="Z3499" t="s">
        <v>125</v>
      </c>
      <c r="AA3499" t="s">
        <v>365</v>
      </c>
      <c r="AB3499" t="str">
        <f>+LEFT(AA3499,1)</f>
        <v>K</v>
      </c>
      <c r="AC3499" s="6">
        <f>DEGREES(ACOS(SIN(Resultats!$H$11)*SIN(RADIANS(N3499))+COS(Resultats!$H$11)*COS(RADIANS(N3499))*COS(Resultats!$E$11-RADIANS(M3499))))</f>
        <v>104.54404483472509</v>
      </c>
      <c r="AD3499">
        <f>+IF(AB3499=Data!$E$18,1,0)</f>
        <v>0</v>
      </c>
      <c r="AE3499">
        <f>+IF(AC3499&lt;Data!$B$17,1,0)</f>
        <v>0</v>
      </c>
      <c r="AF3499" s="7">
        <f>+IF(AND(AD3499,AE3499),1,0)</f>
        <v>0</v>
      </c>
    </row>
    <row r="3500" spans="1:32" x14ac:dyDescent="0.2">
      <c r="A3500">
        <v>9110</v>
      </c>
      <c r="C3500">
        <v>225289</v>
      </c>
      <c r="D3500">
        <v>10962</v>
      </c>
      <c r="E3500">
        <v>0</v>
      </c>
      <c r="F3500">
        <v>5</v>
      </c>
      <c r="G3500">
        <v>6.2</v>
      </c>
      <c r="H3500" t="s">
        <v>24</v>
      </c>
      <c r="I3500">
        <v>61</v>
      </c>
      <c r="J3500">
        <v>18</v>
      </c>
      <c r="K3500">
        <v>51</v>
      </c>
      <c r="L3500">
        <v>8.5055555555555551E-2</v>
      </c>
      <c r="M3500">
        <v>1.2758333333333334</v>
      </c>
      <c r="N3500">
        <v>61.314166666666665</v>
      </c>
      <c r="O3500">
        <v>5.8</v>
      </c>
      <c r="Q3500">
        <v>-0.09</v>
      </c>
      <c r="S3500">
        <v>-0.32</v>
      </c>
      <c r="Y3500" t="s">
        <v>3223</v>
      </c>
      <c r="Z3500" t="s">
        <v>3240</v>
      </c>
      <c r="AA3500" t="s">
        <v>1652</v>
      </c>
      <c r="AB3500" t="str">
        <f>+LEFT(AA3500,1)</f>
        <v>B</v>
      </c>
      <c r="AC3500" s="6">
        <f>DEGREES(ACOS(SIN(Resultats!$H$11)*SIN(RADIANS(N3500))+COS(Resultats!$H$11)*COS(RADIANS(N3500))*COS(Resultats!$E$11-RADIANS(M3500))))</f>
        <v>104.57712259841465</v>
      </c>
      <c r="AD3500">
        <f>+IF(AB3500=Data!$E$18,1,0)</f>
        <v>0</v>
      </c>
      <c r="AE3500">
        <f>+IF(AC3500&lt;Data!$B$17,1,0)</f>
        <v>0</v>
      </c>
      <c r="AF3500" s="7">
        <f>+IF(AND(AD3500,AE3500),1,0)</f>
        <v>0</v>
      </c>
    </row>
    <row r="3501" spans="1:32" x14ac:dyDescent="0.2">
      <c r="A3501">
        <v>773</v>
      </c>
      <c r="B3501" t="s">
        <v>2855</v>
      </c>
      <c r="C3501">
        <v>16432</v>
      </c>
      <c r="D3501">
        <v>75495</v>
      </c>
      <c r="E3501">
        <v>2</v>
      </c>
      <c r="F3501">
        <v>38</v>
      </c>
      <c r="G3501">
        <v>49</v>
      </c>
      <c r="H3501" t="s">
        <v>24</v>
      </c>
      <c r="I3501">
        <v>21</v>
      </c>
      <c r="J3501">
        <v>57</v>
      </c>
      <c r="K3501">
        <v>41</v>
      </c>
      <c r="L3501">
        <v>2.6469444444444443</v>
      </c>
      <c r="M3501">
        <v>39.704166666666666</v>
      </c>
      <c r="N3501">
        <v>21.961388888888887</v>
      </c>
      <c r="O3501">
        <v>5.43</v>
      </c>
      <c r="Q3501">
        <v>0.16</v>
      </c>
      <c r="S3501">
        <v>0.13</v>
      </c>
      <c r="Y3501" t="s">
        <v>41</v>
      </c>
      <c r="Z3501" t="s">
        <v>41</v>
      </c>
      <c r="AA3501" t="s">
        <v>15415</v>
      </c>
      <c r="AB3501" t="str">
        <f>+LEFT(AA3501,1)</f>
        <v>A</v>
      </c>
      <c r="AC3501" s="6">
        <f>DEGREES(ACOS(SIN(Resultats!$H$11)*SIN(RADIANS(N3501))+COS(Resultats!$H$11)*COS(RADIANS(N3501))*COS(Resultats!$E$11-RADIANS(M3501))))</f>
        <v>104.5881282259683</v>
      </c>
      <c r="AD3501">
        <f>+IF(AB3501=Data!$E$18,1,0)</f>
        <v>1</v>
      </c>
      <c r="AE3501">
        <f>+IF(AC3501&lt;Data!$B$17,1,0)</f>
        <v>0</v>
      </c>
      <c r="AF3501" s="7">
        <f>+IF(AND(AD3501,AE3501),1,0)</f>
        <v>0</v>
      </c>
    </row>
    <row r="3502" spans="1:32" x14ac:dyDescent="0.2">
      <c r="A3502">
        <v>6579</v>
      </c>
      <c r="C3502">
        <v>160507</v>
      </c>
      <c r="D3502">
        <v>66214</v>
      </c>
      <c r="E3502">
        <v>17</v>
      </c>
      <c r="F3502">
        <v>38</v>
      </c>
      <c r="G3502">
        <v>49.7</v>
      </c>
      <c r="H3502" t="s">
        <v>24</v>
      </c>
      <c r="I3502">
        <v>32</v>
      </c>
      <c r="J3502">
        <v>44</v>
      </c>
      <c r="K3502">
        <v>22</v>
      </c>
      <c r="L3502">
        <v>17.64713888888889</v>
      </c>
      <c r="M3502">
        <v>264.70708333333334</v>
      </c>
      <c r="N3502">
        <v>32.739444444444445</v>
      </c>
      <c r="O3502">
        <v>6.37</v>
      </c>
      <c r="P3502" t="s">
        <v>103</v>
      </c>
      <c r="X3502" t="s">
        <v>27</v>
      </c>
      <c r="Y3502" t="s">
        <v>235</v>
      </c>
      <c r="Z3502" t="s">
        <v>6326</v>
      </c>
      <c r="AA3502" t="s">
        <v>235</v>
      </c>
      <c r="AB3502" t="str">
        <f>+LEFT(AA3502,1)</f>
        <v>G</v>
      </c>
      <c r="AC3502" s="6">
        <f>DEGREES(ACOS(SIN(Resultats!$H$11)*SIN(RADIANS(N3502))+COS(Resultats!$H$11)*COS(RADIANS(N3502))*COS(Resultats!$E$11-RADIANS(M3502))))</f>
        <v>104.6151382090644</v>
      </c>
      <c r="AD3502">
        <f>+IF(AB3502=Data!$E$18,1,0)</f>
        <v>0</v>
      </c>
      <c r="AE3502">
        <f>+IF(AC3502&lt;Data!$B$17,1,0)</f>
        <v>0</v>
      </c>
      <c r="AF3502" s="7">
        <f>+IF(AND(AD3502,AE3502),1,0)</f>
        <v>0</v>
      </c>
    </row>
    <row r="3503" spans="1:32" x14ac:dyDescent="0.2">
      <c r="A3503">
        <v>877</v>
      </c>
      <c r="C3503">
        <v>18345</v>
      </c>
      <c r="D3503">
        <v>110865</v>
      </c>
      <c r="E3503">
        <v>2</v>
      </c>
      <c r="F3503">
        <v>57</v>
      </c>
      <c r="G3503">
        <v>4.5999999999999996</v>
      </c>
      <c r="H3503" t="s">
        <v>24</v>
      </c>
      <c r="I3503">
        <v>4</v>
      </c>
      <c r="J3503">
        <v>30</v>
      </c>
      <c r="K3503">
        <v>4</v>
      </c>
      <c r="L3503">
        <v>2.9512777777777779</v>
      </c>
      <c r="M3503">
        <v>44.269166666666671</v>
      </c>
      <c r="N3503">
        <v>4.5011111111111113</v>
      </c>
      <c r="O3503">
        <v>6.11</v>
      </c>
      <c r="Q3503">
        <v>1.69</v>
      </c>
      <c r="S3503">
        <v>1.81</v>
      </c>
      <c r="Y3503" t="s">
        <v>326</v>
      </c>
      <c r="Z3503" t="s">
        <v>164</v>
      </c>
      <c r="AA3503" t="s">
        <v>15429</v>
      </c>
      <c r="AB3503" t="str">
        <f>+LEFT(AA3503,1)</f>
        <v>M</v>
      </c>
      <c r="AC3503" s="6">
        <f>DEGREES(ACOS(SIN(Resultats!$H$11)*SIN(RADIANS(N3503))+COS(Resultats!$H$11)*COS(RADIANS(N3503))*COS(Resultats!$E$11-RADIANS(M3503))))</f>
        <v>104.62836837587187</v>
      </c>
      <c r="AD3503">
        <f>+IF(AB3503=Data!$E$18,1,0)</f>
        <v>0</v>
      </c>
      <c r="AE3503">
        <f>+IF(AC3503&lt;Data!$B$17,1,0)</f>
        <v>0</v>
      </c>
      <c r="AF3503" s="7">
        <f>+IF(AND(AD3503,AE3503),1,0)</f>
        <v>0</v>
      </c>
    </row>
    <row r="3504" spans="1:32" x14ac:dyDescent="0.2">
      <c r="A3504">
        <v>7701</v>
      </c>
      <c r="B3504" t="s">
        <v>4001</v>
      </c>
      <c r="C3504">
        <v>191277</v>
      </c>
      <c r="D3504">
        <v>18700</v>
      </c>
      <c r="E3504">
        <v>20</v>
      </c>
      <c r="F3504">
        <v>5</v>
      </c>
      <c r="G3504">
        <v>32.799999999999997</v>
      </c>
      <c r="H3504" t="s">
        <v>24</v>
      </c>
      <c r="I3504">
        <v>61</v>
      </c>
      <c r="J3504">
        <v>59</v>
      </c>
      <c r="K3504">
        <v>44</v>
      </c>
      <c r="L3504">
        <v>20.092444444444443</v>
      </c>
      <c r="M3504">
        <v>301.38666666666666</v>
      </c>
      <c r="N3504">
        <v>61.995555555555555</v>
      </c>
      <c r="O3504">
        <v>5.39</v>
      </c>
      <c r="Q3504">
        <v>1.18</v>
      </c>
      <c r="S3504">
        <v>1.29</v>
      </c>
      <c r="U3504">
        <v>0.59</v>
      </c>
      <c r="Y3504" t="s">
        <v>105</v>
      </c>
      <c r="Z3504" t="s">
        <v>105</v>
      </c>
      <c r="AA3504" t="s">
        <v>133</v>
      </c>
      <c r="AB3504" t="str">
        <f>+LEFT(AA3504,1)</f>
        <v>K</v>
      </c>
      <c r="AC3504" s="6">
        <f>DEGREES(ACOS(SIN(Resultats!$H$11)*SIN(RADIANS(N3504))+COS(Resultats!$H$11)*COS(RADIANS(N3504))*COS(Resultats!$E$11-RADIANS(M3504))))</f>
        <v>104.63247184901996</v>
      </c>
      <c r="AD3504">
        <f>+IF(AB3504=Data!$E$18,1,0)</f>
        <v>0</v>
      </c>
      <c r="AE3504">
        <f>+IF(AC3504&lt;Data!$B$17,1,0)</f>
        <v>0</v>
      </c>
      <c r="AF3504" s="7">
        <f>+IF(AND(AD3504,AE3504),1,0)</f>
        <v>0</v>
      </c>
    </row>
    <row r="3505" spans="1:32" x14ac:dyDescent="0.2">
      <c r="A3505">
        <v>8811</v>
      </c>
      <c r="C3505">
        <v>218560</v>
      </c>
      <c r="D3505">
        <v>20441</v>
      </c>
      <c r="E3505">
        <v>23</v>
      </c>
      <c r="F3505">
        <v>7</v>
      </c>
      <c r="G3505">
        <v>57.2</v>
      </c>
      <c r="H3505" t="s">
        <v>24</v>
      </c>
      <c r="I3505">
        <v>64</v>
      </c>
      <c r="J3505">
        <v>13</v>
      </c>
      <c r="K3505">
        <v>21</v>
      </c>
      <c r="L3505">
        <v>23.132555555555555</v>
      </c>
      <c r="M3505">
        <v>346.98833333333334</v>
      </c>
      <c r="N3505">
        <v>64.222499999999997</v>
      </c>
      <c r="O3505">
        <v>6.21</v>
      </c>
      <c r="Q3505">
        <v>1.1000000000000001</v>
      </c>
      <c r="Y3505" t="s">
        <v>197</v>
      </c>
      <c r="Z3505" t="s">
        <v>197</v>
      </c>
      <c r="AA3505" t="s">
        <v>197</v>
      </c>
      <c r="AB3505" t="str">
        <f>+LEFT(AA3505,1)</f>
        <v>K</v>
      </c>
      <c r="AC3505" s="6">
        <f>DEGREES(ACOS(SIN(Resultats!$H$11)*SIN(RADIANS(N3505))+COS(Resultats!$H$11)*COS(RADIANS(N3505))*COS(Resultats!$E$11-RADIANS(M3505))))</f>
        <v>104.66780907106973</v>
      </c>
      <c r="AD3505">
        <f>+IF(AB3505=Data!$E$18,1,0)</f>
        <v>0</v>
      </c>
      <c r="AE3505">
        <f>+IF(AC3505&lt;Data!$B$17,1,0)</f>
        <v>0</v>
      </c>
      <c r="AF3505" s="7">
        <f>+IF(AND(AD3505,AE3505),1,0)</f>
        <v>0</v>
      </c>
    </row>
    <row r="3506" spans="1:32" x14ac:dyDescent="0.2">
      <c r="A3506">
        <v>8375</v>
      </c>
      <c r="C3506">
        <v>208682</v>
      </c>
      <c r="D3506">
        <v>19742</v>
      </c>
      <c r="E3506">
        <v>21</v>
      </c>
      <c r="F3506">
        <v>55</v>
      </c>
      <c r="G3506">
        <v>31.1</v>
      </c>
      <c r="H3506" t="s">
        <v>24</v>
      </c>
      <c r="I3506">
        <v>65</v>
      </c>
      <c r="J3506">
        <v>19</v>
      </c>
      <c r="K3506">
        <v>15</v>
      </c>
      <c r="L3506">
        <v>21.925305555555557</v>
      </c>
      <c r="M3506">
        <v>328.87958333333336</v>
      </c>
      <c r="N3506">
        <v>65.320833333333326</v>
      </c>
      <c r="O3506">
        <v>5.86</v>
      </c>
      <c r="Q3506">
        <v>-0.06</v>
      </c>
      <c r="S3506">
        <v>-0.75</v>
      </c>
      <c r="Y3506" t="s">
        <v>2548</v>
      </c>
      <c r="Z3506" t="s">
        <v>3156</v>
      </c>
      <c r="AA3506" t="s">
        <v>15417</v>
      </c>
      <c r="AB3506" t="str">
        <f>+LEFT(AA3506,1)</f>
        <v>B</v>
      </c>
      <c r="AC3506" s="6">
        <f>DEGREES(ACOS(SIN(Resultats!$H$11)*SIN(RADIANS(N3506))+COS(Resultats!$H$11)*COS(RADIANS(N3506))*COS(Resultats!$E$11-RADIANS(M3506))))</f>
        <v>104.67451031211689</v>
      </c>
      <c r="AD3506">
        <f>+IF(AB3506=Data!$E$18,1,0)</f>
        <v>0</v>
      </c>
      <c r="AE3506">
        <f>+IF(AC3506&lt;Data!$B$17,1,0)</f>
        <v>0</v>
      </c>
      <c r="AF3506" s="7">
        <f>+IF(AND(AD3506,AE3506),1,0)</f>
        <v>0</v>
      </c>
    </row>
    <row r="3507" spans="1:32" x14ac:dyDescent="0.2">
      <c r="A3507">
        <v>8561</v>
      </c>
      <c r="B3507" t="s">
        <v>7405</v>
      </c>
      <c r="C3507">
        <v>213087</v>
      </c>
      <c r="D3507">
        <v>20075</v>
      </c>
      <c r="E3507">
        <v>22</v>
      </c>
      <c r="F3507">
        <v>27</v>
      </c>
      <c r="G3507">
        <v>5.3</v>
      </c>
      <c r="H3507" t="s">
        <v>24</v>
      </c>
      <c r="I3507">
        <v>65</v>
      </c>
      <c r="J3507">
        <v>7</v>
      </c>
      <c r="K3507">
        <v>56</v>
      </c>
      <c r="L3507">
        <v>22.451472222222222</v>
      </c>
      <c r="M3507">
        <v>336.77208333333334</v>
      </c>
      <c r="N3507">
        <v>65.132222222222211</v>
      </c>
      <c r="O3507">
        <v>5.46</v>
      </c>
      <c r="Q3507">
        <v>0.37</v>
      </c>
      <c r="S3507">
        <v>-0.59</v>
      </c>
      <c r="Y3507" t="s">
        <v>7406</v>
      </c>
      <c r="Z3507" t="s">
        <v>11535</v>
      </c>
      <c r="AA3507" t="s">
        <v>15431</v>
      </c>
      <c r="AB3507" t="str">
        <f>+LEFT(AA3507,1)</f>
        <v>B</v>
      </c>
      <c r="AC3507" s="6">
        <f>DEGREES(ACOS(SIN(Resultats!$H$11)*SIN(RADIANS(N3507))+COS(Resultats!$H$11)*COS(RADIANS(N3507))*COS(Resultats!$E$11-RADIANS(M3507))))</f>
        <v>104.69656050640269</v>
      </c>
      <c r="AD3507">
        <f>+IF(AB3507=Data!$E$18,1,0)</f>
        <v>0</v>
      </c>
      <c r="AE3507">
        <f>+IF(AC3507&lt;Data!$B$17,1,0)</f>
        <v>0</v>
      </c>
      <c r="AF3507" s="7">
        <f>+IF(AND(AD3507,AE3507),1,0)</f>
        <v>0</v>
      </c>
    </row>
    <row r="3508" spans="1:32" x14ac:dyDescent="0.2">
      <c r="A3508">
        <v>7295</v>
      </c>
      <c r="B3508" t="s">
        <v>3735</v>
      </c>
      <c r="C3508">
        <v>180006</v>
      </c>
      <c r="D3508">
        <v>31468</v>
      </c>
      <c r="E3508">
        <v>19</v>
      </c>
      <c r="F3508">
        <v>11</v>
      </c>
      <c r="G3508">
        <v>40.5</v>
      </c>
      <c r="H3508" t="s">
        <v>24</v>
      </c>
      <c r="I3508">
        <v>56</v>
      </c>
      <c r="J3508">
        <v>51</v>
      </c>
      <c r="K3508">
        <v>33</v>
      </c>
      <c r="L3508">
        <v>19.194583333333334</v>
      </c>
      <c r="M3508">
        <v>287.91874999999999</v>
      </c>
      <c r="N3508">
        <v>56.859166666666667</v>
      </c>
      <c r="O3508">
        <v>5.12</v>
      </c>
      <c r="Q3508">
        <v>1.01</v>
      </c>
      <c r="S3508">
        <v>0.84</v>
      </c>
      <c r="U3508">
        <v>0.49</v>
      </c>
      <c r="Y3508" t="s">
        <v>71</v>
      </c>
      <c r="Z3508" t="s">
        <v>71</v>
      </c>
      <c r="AA3508" t="s">
        <v>51</v>
      </c>
      <c r="AB3508" t="str">
        <f>+LEFT(AA3508,1)</f>
        <v>G</v>
      </c>
      <c r="AC3508" s="6">
        <f>DEGREES(ACOS(SIN(Resultats!$H$11)*SIN(RADIANS(N3508))+COS(Resultats!$H$11)*COS(RADIANS(N3508))*COS(Resultats!$E$11-RADIANS(M3508))))</f>
        <v>104.72572352385441</v>
      </c>
      <c r="AD3508">
        <f>+IF(AB3508=Data!$E$18,1,0)</f>
        <v>0</v>
      </c>
      <c r="AE3508">
        <f>+IF(AC3508&lt;Data!$B$17,1,0)</f>
        <v>0</v>
      </c>
      <c r="AF3508" s="7">
        <f>+IF(AND(AD3508,AE3508),1,0)</f>
        <v>0</v>
      </c>
    </row>
    <row r="3509" spans="1:32" x14ac:dyDescent="0.2">
      <c r="A3509">
        <v>8171</v>
      </c>
      <c r="B3509" t="s">
        <v>3484</v>
      </c>
      <c r="C3509">
        <v>203467</v>
      </c>
      <c r="D3509">
        <v>19313</v>
      </c>
      <c r="E3509">
        <v>21</v>
      </c>
      <c r="F3509">
        <v>19</v>
      </c>
      <c r="G3509">
        <v>22.2</v>
      </c>
      <c r="H3509" t="s">
        <v>24</v>
      </c>
      <c r="I3509">
        <v>64</v>
      </c>
      <c r="J3509">
        <v>52</v>
      </c>
      <c r="K3509">
        <v>19</v>
      </c>
      <c r="L3509">
        <v>21.322833333333332</v>
      </c>
      <c r="M3509">
        <v>319.84249999999997</v>
      </c>
      <c r="N3509">
        <v>64.871944444444438</v>
      </c>
      <c r="O3509">
        <v>5.18</v>
      </c>
      <c r="Q3509">
        <v>-0.04</v>
      </c>
      <c r="S3509">
        <v>-0.57999999999999996</v>
      </c>
      <c r="Y3509" t="s">
        <v>5195</v>
      </c>
      <c r="Z3509" t="s">
        <v>5195</v>
      </c>
      <c r="AA3509" t="s">
        <v>15433</v>
      </c>
      <c r="AB3509" t="str">
        <f>+LEFT(AA3509,1)</f>
        <v>B</v>
      </c>
      <c r="AC3509" s="6">
        <f>DEGREES(ACOS(SIN(Resultats!$H$11)*SIN(RADIANS(N3509))+COS(Resultats!$H$11)*COS(RADIANS(N3509))*COS(Resultats!$E$11-RADIANS(M3509))))</f>
        <v>104.73938534373438</v>
      </c>
      <c r="AD3509">
        <f>+IF(AB3509=Data!$E$18,1,0)</f>
        <v>0</v>
      </c>
      <c r="AE3509">
        <f>+IF(AC3509&lt;Data!$B$17,1,0)</f>
        <v>0</v>
      </c>
      <c r="AF3509" s="7">
        <f>+IF(AND(AD3509,AE3509),1,0)</f>
        <v>0</v>
      </c>
    </row>
    <row r="3510" spans="1:32" x14ac:dyDescent="0.2">
      <c r="A3510">
        <v>7993</v>
      </c>
      <c r="C3510">
        <v>198781</v>
      </c>
      <c r="D3510">
        <v>19051</v>
      </c>
      <c r="E3510">
        <v>20</v>
      </c>
      <c r="F3510">
        <v>49</v>
      </c>
      <c r="G3510">
        <v>17.399999999999999</v>
      </c>
      <c r="H3510" t="s">
        <v>24</v>
      </c>
      <c r="I3510">
        <v>64</v>
      </c>
      <c r="J3510">
        <v>2</v>
      </c>
      <c r="K3510">
        <v>32</v>
      </c>
      <c r="L3510">
        <v>20.8215</v>
      </c>
      <c r="M3510">
        <v>312.32249999999999</v>
      </c>
      <c r="N3510">
        <v>64.042222222222222</v>
      </c>
      <c r="O3510">
        <v>6.45</v>
      </c>
      <c r="Q3510">
        <v>7.0000000000000007E-2</v>
      </c>
      <c r="S3510">
        <v>-0.77</v>
      </c>
      <c r="Y3510" t="s">
        <v>3120</v>
      </c>
      <c r="Z3510" t="s">
        <v>3120</v>
      </c>
      <c r="AA3510" t="s">
        <v>15431</v>
      </c>
      <c r="AB3510" t="str">
        <f>+LEFT(AA3510,1)</f>
        <v>B</v>
      </c>
      <c r="AC3510" s="6">
        <f>DEGREES(ACOS(SIN(Resultats!$H$11)*SIN(RADIANS(N3510))+COS(Resultats!$H$11)*COS(RADIANS(N3510))*COS(Resultats!$E$11-RADIANS(M3510))))</f>
        <v>104.74838291315385</v>
      </c>
      <c r="AD3510">
        <f>+IF(AB3510=Data!$E$18,1,0)</f>
        <v>0</v>
      </c>
      <c r="AE3510">
        <f>+IF(AC3510&lt;Data!$B$17,1,0)</f>
        <v>0</v>
      </c>
      <c r="AF3510" s="7">
        <f>+IF(AND(AD3510,AE3510),1,0)</f>
        <v>0</v>
      </c>
    </row>
    <row r="3511" spans="1:32" x14ac:dyDescent="0.2">
      <c r="A3511">
        <v>9018</v>
      </c>
      <c r="B3511" t="s">
        <v>3158</v>
      </c>
      <c r="C3511">
        <v>223385</v>
      </c>
      <c r="D3511">
        <v>20869</v>
      </c>
      <c r="E3511">
        <v>23</v>
      </c>
      <c r="F3511">
        <v>48</v>
      </c>
      <c r="G3511">
        <v>50.2</v>
      </c>
      <c r="H3511" t="s">
        <v>24</v>
      </c>
      <c r="I3511">
        <v>62</v>
      </c>
      <c r="J3511">
        <v>12</v>
      </c>
      <c r="K3511">
        <v>52</v>
      </c>
      <c r="L3511">
        <v>23.813944444444445</v>
      </c>
      <c r="M3511">
        <v>357.20916666666665</v>
      </c>
      <c r="N3511">
        <v>62.214444444444446</v>
      </c>
      <c r="O3511">
        <v>5.43</v>
      </c>
      <c r="Q3511">
        <v>0.67</v>
      </c>
      <c r="S3511">
        <v>-0.02</v>
      </c>
      <c r="Y3511" t="s">
        <v>3160</v>
      </c>
      <c r="Z3511" t="s">
        <v>3160</v>
      </c>
      <c r="AA3511" t="s">
        <v>1740</v>
      </c>
      <c r="AB3511" t="str">
        <f>+LEFT(AA3511,1)</f>
        <v>A</v>
      </c>
      <c r="AC3511" s="6">
        <f>DEGREES(ACOS(SIN(Resultats!$H$11)*SIN(RADIANS(N3511))+COS(Resultats!$H$11)*COS(RADIANS(N3511))*COS(Resultats!$E$11-RADIANS(M3511))))</f>
        <v>104.75313021310618</v>
      </c>
      <c r="AD3511">
        <f>+IF(AB3511=Data!$E$18,1,0)</f>
        <v>1</v>
      </c>
      <c r="AE3511">
        <f>+IF(AC3511&lt;Data!$B$17,1,0)</f>
        <v>0</v>
      </c>
      <c r="AF3511" s="7">
        <f>+IF(AND(AD3511,AE3511),1,0)</f>
        <v>0</v>
      </c>
    </row>
    <row r="3512" spans="1:32" x14ac:dyDescent="0.2">
      <c r="A3512">
        <v>6385</v>
      </c>
      <c r="C3512">
        <v>155375</v>
      </c>
      <c r="D3512">
        <v>102632</v>
      </c>
      <c r="E3512">
        <v>17</v>
      </c>
      <c r="F3512">
        <v>10</v>
      </c>
      <c r="G3512">
        <v>45.8</v>
      </c>
      <c r="H3512" t="s">
        <v>24</v>
      </c>
      <c r="I3512">
        <v>12</v>
      </c>
      <c r="J3512">
        <v>28</v>
      </c>
      <c r="K3512">
        <v>2</v>
      </c>
      <c r="L3512">
        <v>17.179388888888891</v>
      </c>
      <c r="M3512">
        <v>257.69083333333339</v>
      </c>
      <c r="N3512">
        <v>12.467222222222222</v>
      </c>
      <c r="O3512">
        <v>6.57</v>
      </c>
      <c r="Q3512">
        <v>0.08</v>
      </c>
      <c r="S3512">
        <v>0.09</v>
      </c>
      <c r="U3512">
        <v>0.05</v>
      </c>
      <c r="Y3512" t="s">
        <v>232</v>
      </c>
      <c r="Z3512" t="s">
        <v>232</v>
      </c>
      <c r="AA3512" t="s">
        <v>1469</v>
      </c>
      <c r="AB3512" t="str">
        <f>+LEFT(AA3512,1)</f>
        <v>A</v>
      </c>
      <c r="AC3512" s="6">
        <f>DEGREES(ACOS(SIN(Resultats!$H$11)*SIN(RADIANS(N3512))+COS(Resultats!$H$11)*COS(RADIANS(N3512))*COS(Resultats!$E$11-RADIANS(M3512))))</f>
        <v>104.75698944805976</v>
      </c>
      <c r="AD3512">
        <f>+IF(AB3512=Data!$E$18,1,0)</f>
        <v>1</v>
      </c>
      <c r="AE3512">
        <f>+IF(AC3512&lt;Data!$B$17,1,0)</f>
        <v>0</v>
      </c>
      <c r="AF3512" s="7">
        <f>+IF(AND(AD3512,AE3512),1,0)</f>
        <v>0</v>
      </c>
    </row>
    <row r="3513" spans="1:32" x14ac:dyDescent="0.2">
      <c r="A3513">
        <v>6533</v>
      </c>
      <c r="B3513" t="s">
        <v>4090</v>
      </c>
      <c r="C3513">
        <v>159139</v>
      </c>
      <c r="D3513">
        <v>85182</v>
      </c>
      <c r="E3513">
        <v>17</v>
      </c>
      <c r="F3513">
        <v>31</v>
      </c>
      <c r="G3513">
        <v>49.6</v>
      </c>
      <c r="H3513" t="s">
        <v>24</v>
      </c>
      <c r="I3513">
        <v>28</v>
      </c>
      <c r="J3513">
        <v>24</v>
      </c>
      <c r="K3513">
        <v>27</v>
      </c>
      <c r="L3513">
        <v>17.530444444444445</v>
      </c>
      <c r="M3513">
        <v>262.95666666666665</v>
      </c>
      <c r="N3513">
        <v>28.407499999999999</v>
      </c>
      <c r="O3513">
        <v>5.62</v>
      </c>
      <c r="P3513" t="s">
        <v>103</v>
      </c>
      <c r="Q3513">
        <v>0</v>
      </c>
      <c r="S3513">
        <v>-0.05</v>
      </c>
      <c r="Y3513" t="s">
        <v>89</v>
      </c>
      <c r="Z3513" t="s">
        <v>89</v>
      </c>
      <c r="AA3513" t="s">
        <v>1469</v>
      </c>
      <c r="AB3513" t="str">
        <f>+LEFT(AA3513,1)</f>
        <v>A</v>
      </c>
      <c r="AC3513" s="6">
        <f>DEGREES(ACOS(SIN(Resultats!$H$11)*SIN(RADIANS(N3513))+COS(Resultats!$H$11)*COS(RADIANS(N3513))*COS(Resultats!$E$11-RADIANS(M3513))))</f>
        <v>104.78816412765144</v>
      </c>
      <c r="AD3513">
        <f>+IF(AB3513=Data!$E$18,1,0)</f>
        <v>1</v>
      </c>
      <c r="AE3513">
        <f>+IF(AC3513&lt;Data!$B$17,1,0)</f>
        <v>0</v>
      </c>
      <c r="AF3513" s="7">
        <f>+IF(AND(AD3513,AE3513),1,0)</f>
        <v>0</v>
      </c>
    </row>
    <row r="3514" spans="1:32" x14ac:dyDescent="0.2">
      <c r="A3514">
        <v>504</v>
      </c>
      <c r="C3514">
        <v>10597</v>
      </c>
      <c r="D3514">
        <v>37475</v>
      </c>
      <c r="E3514">
        <v>1</v>
      </c>
      <c r="F3514">
        <v>44</v>
      </c>
      <c r="G3514">
        <v>26.5</v>
      </c>
      <c r="H3514" t="s">
        <v>24</v>
      </c>
      <c r="I3514">
        <v>46</v>
      </c>
      <c r="J3514">
        <v>8</v>
      </c>
      <c r="K3514">
        <v>23</v>
      </c>
      <c r="L3514">
        <v>1.7406944444444445</v>
      </c>
      <c r="M3514">
        <v>26.110416666666669</v>
      </c>
      <c r="N3514">
        <v>46.139722222222218</v>
      </c>
      <c r="O3514">
        <v>6.35</v>
      </c>
      <c r="P3514" t="s">
        <v>103</v>
      </c>
      <c r="Y3514" t="s">
        <v>77</v>
      </c>
      <c r="Z3514" t="s">
        <v>77</v>
      </c>
      <c r="AA3514" t="s">
        <v>104</v>
      </c>
      <c r="AB3514" t="str">
        <f>+LEFT(AA3514,1)</f>
        <v>K</v>
      </c>
      <c r="AC3514" s="6">
        <f>DEGREES(ACOS(SIN(Resultats!$H$11)*SIN(RADIANS(N3514))+COS(Resultats!$H$11)*COS(RADIANS(N3514))*COS(Resultats!$E$11-RADIANS(M3514))))</f>
        <v>104.79033808844861</v>
      </c>
      <c r="AD3514">
        <f>+IF(AB3514=Data!$E$18,1,0)</f>
        <v>0</v>
      </c>
      <c r="AE3514">
        <f>+IF(AC3514&lt;Data!$B$17,1,0)</f>
        <v>0</v>
      </c>
      <c r="AF3514" s="7">
        <f>+IF(AND(AD3514,AE3514),1,0)</f>
        <v>0</v>
      </c>
    </row>
    <row r="3515" spans="1:32" x14ac:dyDescent="0.2">
      <c r="A3515">
        <v>7084</v>
      </c>
      <c r="C3515">
        <v>174237</v>
      </c>
      <c r="D3515">
        <v>31165</v>
      </c>
      <c r="E3515">
        <v>18</v>
      </c>
      <c r="F3515">
        <v>46</v>
      </c>
      <c r="G3515">
        <v>43.1</v>
      </c>
      <c r="H3515" t="s">
        <v>24</v>
      </c>
      <c r="I3515">
        <v>52</v>
      </c>
      <c r="J3515">
        <v>59</v>
      </c>
      <c r="K3515">
        <v>17</v>
      </c>
      <c r="L3515">
        <v>18.778638888888889</v>
      </c>
      <c r="M3515">
        <v>281.67958333333331</v>
      </c>
      <c r="N3515">
        <v>52.988055555555555</v>
      </c>
      <c r="O3515">
        <v>5.88</v>
      </c>
      <c r="Q3515">
        <v>-0.09</v>
      </c>
      <c r="S3515">
        <v>-0.73</v>
      </c>
      <c r="Y3515" t="s">
        <v>2548</v>
      </c>
      <c r="Z3515" t="s">
        <v>3156</v>
      </c>
      <c r="AA3515" t="s">
        <v>15417</v>
      </c>
      <c r="AB3515" t="str">
        <f>+LEFT(AA3515,1)</f>
        <v>B</v>
      </c>
      <c r="AC3515" s="6">
        <f>DEGREES(ACOS(SIN(Resultats!$H$11)*SIN(RADIANS(N3515))+COS(Resultats!$H$11)*COS(RADIANS(N3515))*COS(Resultats!$E$11-RADIANS(M3515))))</f>
        <v>104.80647228977402</v>
      </c>
      <c r="AD3515">
        <f>+IF(AB3515=Data!$E$18,1,0)</f>
        <v>0</v>
      </c>
      <c r="AE3515">
        <f>+IF(AC3515&lt;Data!$B$17,1,0)</f>
        <v>0</v>
      </c>
      <c r="AF3515" s="7">
        <f>+IF(AND(AD3515,AE3515),1,0)</f>
        <v>0</v>
      </c>
    </row>
    <row r="3516" spans="1:32" x14ac:dyDescent="0.2">
      <c r="A3516">
        <v>660</v>
      </c>
      <c r="B3516" t="s">
        <v>2765</v>
      </c>
      <c r="C3516">
        <v>13974</v>
      </c>
      <c r="D3516">
        <v>55420</v>
      </c>
      <c r="E3516">
        <v>2</v>
      </c>
      <c r="F3516">
        <v>17</v>
      </c>
      <c r="G3516">
        <v>3.2</v>
      </c>
      <c r="H3516" t="s">
        <v>24</v>
      </c>
      <c r="I3516">
        <v>34</v>
      </c>
      <c r="J3516">
        <v>13</v>
      </c>
      <c r="K3516">
        <v>27</v>
      </c>
      <c r="L3516">
        <v>2.2842222222222222</v>
      </c>
      <c r="M3516">
        <v>34.263333333333335</v>
      </c>
      <c r="N3516">
        <v>34.224166666666669</v>
      </c>
      <c r="O3516">
        <v>4.87</v>
      </c>
      <c r="Q3516">
        <v>0.61</v>
      </c>
      <c r="S3516">
        <v>0.02</v>
      </c>
      <c r="U3516">
        <v>0.24</v>
      </c>
      <c r="V3516" t="s">
        <v>93</v>
      </c>
      <c r="Y3516" t="s">
        <v>2766</v>
      </c>
      <c r="Z3516" t="s">
        <v>2766</v>
      </c>
      <c r="AA3516" t="s">
        <v>3095</v>
      </c>
      <c r="AB3516" t="str">
        <f>+LEFT(AA3516,1)</f>
        <v>G</v>
      </c>
      <c r="AC3516" s="6">
        <f>DEGREES(ACOS(SIN(Resultats!$H$11)*SIN(RADIANS(N3516))+COS(Resultats!$H$11)*COS(RADIANS(N3516))*COS(Resultats!$E$11-RADIANS(M3516))))</f>
        <v>104.82839454476107</v>
      </c>
      <c r="AD3516">
        <f>+IF(AB3516=Data!$E$18,1,0)</f>
        <v>0</v>
      </c>
      <c r="AE3516">
        <f>+IF(AC3516&lt;Data!$B$17,1,0)</f>
        <v>0</v>
      </c>
      <c r="AF3516" s="7">
        <f>+IF(AND(AD3516,AE3516),1,0)</f>
        <v>0</v>
      </c>
    </row>
    <row r="3517" spans="1:32" x14ac:dyDescent="0.2">
      <c r="A3517">
        <v>9085</v>
      </c>
      <c r="C3517">
        <v>224893</v>
      </c>
      <c r="D3517">
        <v>21009</v>
      </c>
      <c r="E3517">
        <v>0</v>
      </c>
      <c r="F3517">
        <v>1</v>
      </c>
      <c r="G3517">
        <v>36.9</v>
      </c>
      <c r="H3517" t="s">
        <v>24</v>
      </c>
      <c r="I3517">
        <v>61</v>
      </c>
      <c r="J3517">
        <v>13</v>
      </c>
      <c r="K3517">
        <v>23</v>
      </c>
      <c r="L3517">
        <v>2.6916666666666665E-2</v>
      </c>
      <c r="M3517">
        <v>0.40375</v>
      </c>
      <c r="N3517">
        <v>61.223055555555554</v>
      </c>
      <c r="O3517">
        <v>5.55</v>
      </c>
      <c r="Q3517">
        <v>0.41</v>
      </c>
      <c r="S3517">
        <v>0.39</v>
      </c>
      <c r="Y3517" t="s">
        <v>423</v>
      </c>
      <c r="Z3517" t="s">
        <v>423</v>
      </c>
      <c r="AA3517" t="s">
        <v>2891</v>
      </c>
      <c r="AB3517" t="str">
        <f>+LEFT(AA3517,1)</f>
        <v>F</v>
      </c>
      <c r="AC3517" s="6">
        <f>DEGREES(ACOS(SIN(Resultats!$H$11)*SIN(RADIANS(N3517))+COS(Resultats!$H$11)*COS(RADIANS(N3517))*COS(Resultats!$E$11-RADIANS(M3517))))</f>
        <v>104.87365949285049</v>
      </c>
      <c r="AD3517">
        <f>+IF(AB3517=Data!$E$18,1,0)</f>
        <v>0</v>
      </c>
      <c r="AE3517">
        <f>+IF(AC3517&lt;Data!$B$17,1,0)</f>
        <v>0</v>
      </c>
      <c r="AF3517" s="7">
        <f>+IF(AND(AD3517,AE3517),1,0)</f>
        <v>0</v>
      </c>
    </row>
    <row r="3518" spans="1:32" x14ac:dyDescent="0.2">
      <c r="A3518">
        <v>620</v>
      </c>
      <c r="B3518" t="s">
        <v>2732</v>
      </c>
      <c r="C3518">
        <v>13041</v>
      </c>
      <c r="D3518">
        <v>55289</v>
      </c>
      <c r="E3518">
        <v>2</v>
      </c>
      <c r="F3518">
        <v>8</v>
      </c>
      <c r="G3518">
        <v>29.3</v>
      </c>
      <c r="H3518" t="s">
        <v>24</v>
      </c>
      <c r="I3518">
        <v>37</v>
      </c>
      <c r="J3518">
        <v>51</v>
      </c>
      <c r="K3518">
        <v>33</v>
      </c>
      <c r="L3518">
        <v>2.1414722222222222</v>
      </c>
      <c r="M3518">
        <v>32.122083333333336</v>
      </c>
      <c r="N3518">
        <v>37.859166666666667</v>
      </c>
      <c r="O3518">
        <v>4.82</v>
      </c>
      <c r="Q3518">
        <v>0.12</v>
      </c>
      <c r="S3518">
        <v>0.14000000000000001</v>
      </c>
      <c r="U3518">
        <v>7.0000000000000007E-2</v>
      </c>
      <c r="Y3518" t="s">
        <v>2733</v>
      </c>
      <c r="Z3518" t="s">
        <v>6162</v>
      </c>
      <c r="AA3518" t="s">
        <v>15427</v>
      </c>
      <c r="AB3518" t="str">
        <f>+LEFT(AA3518,1)</f>
        <v>A</v>
      </c>
      <c r="AC3518" s="6">
        <f>DEGREES(ACOS(SIN(Resultats!$H$11)*SIN(RADIANS(N3518))+COS(Resultats!$H$11)*COS(RADIANS(N3518))*COS(Resultats!$E$11-RADIANS(M3518))))</f>
        <v>104.89161674901537</v>
      </c>
      <c r="AD3518">
        <f>+IF(AB3518=Data!$E$18,1,0)</f>
        <v>1</v>
      </c>
      <c r="AE3518">
        <f>+IF(AC3518&lt;Data!$B$17,1,0)</f>
        <v>0</v>
      </c>
      <c r="AF3518" s="7">
        <f>+IF(AND(AD3518,AE3518),1,0)</f>
        <v>0</v>
      </c>
    </row>
    <row r="3519" spans="1:32" x14ac:dyDescent="0.2">
      <c r="A3519">
        <v>7727</v>
      </c>
      <c r="B3519" t="s">
        <v>4016</v>
      </c>
      <c r="C3519">
        <v>192455</v>
      </c>
      <c r="D3519">
        <v>18751</v>
      </c>
      <c r="E3519">
        <v>20</v>
      </c>
      <c r="F3519">
        <v>11</v>
      </c>
      <c r="G3519">
        <v>34.9</v>
      </c>
      <c r="H3519" t="s">
        <v>24</v>
      </c>
      <c r="I3519">
        <v>62</v>
      </c>
      <c r="J3519">
        <v>4</v>
      </c>
      <c r="K3519">
        <v>43</v>
      </c>
      <c r="L3519">
        <v>20.193027777777779</v>
      </c>
      <c r="M3519">
        <v>302.89541666666668</v>
      </c>
      <c r="N3519">
        <v>62.078611111111115</v>
      </c>
      <c r="O3519">
        <v>5.75</v>
      </c>
      <c r="Q3519">
        <v>0.47</v>
      </c>
      <c r="S3519">
        <v>0.02</v>
      </c>
      <c r="Y3519" t="s">
        <v>430</v>
      </c>
      <c r="Z3519" t="s">
        <v>430</v>
      </c>
      <c r="AA3519" t="s">
        <v>2154</v>
      </c>
      <c r="AB3519" t="str">
        <f>+LEFT(AA3519,1)</f>
        <v>F</v>
      </c>
      <c r="AC3519" s="6">
        <f>DEGREES(ACOS(SIN(Resultats!$H$11)*SIN(RADIANS(N3519))+COS(Resultats!$H$11)*COS(RADIANS(N3519))*COS(Resultats!$E$11-RADIANS(M3519))))</f>
        <v>104.89610661498827</v>
      </c>
      <c r="AD3519">
        <f>+IF(AB3519=Data!$E$18,1,0)</f>
        <v>0</v>
      </c>
      <c r="AE3519">
        <f>+IF(AC3519&lt;Data!$B$17,1,0)</f>
        <v>0</v>
      </c>
      <c r="AF3519" s="7">
        <f>+IF(AND(AD3519,AE3519),1,0)</f>
        <v>0</v>
      </c>
    </row>
    <row r="3520" spans="1:32" x14ac:dyDescent="0.2">
      <c r="A3520">
        <v>6570</v>
      </c>
      <c r="C3520">
        <v>160054</v>
      </c>
      <c r="D3520">
        <v>66175</v>
      </c>
      <c r="E3520">
        <v>17</v>
      </c>
      <c r="F3520">
        <v>36</v>
      </c>
      <c r="G3520">
        <v>36.700000000000003</v>
      </c>
      <c r="H3520" t="s">
        <v>24</v>
      </c>
      <c r="I3520">
        <v>30</v>
      </c>
      <c r="J3520">
        <v>47</v>
      </c>
      <c r="K3520">
        <v>7</v>
      </c>
      <c r="L3520">
        <v>17.610194444444446</v>
      </c>
      <c r="M3520">
        <v>264.15291666666667</v>
      </c>
      <c r="N3520">
        <v>30.785277777777779</v>
      </c>
      <c r="O3520">
        <v>6.02</v>
      </c>
      <c r="Q3520">
        <v>0.16</v>
      </c>
      <c r="S3520">
        <v>0.09</v>
      </c>
      <c r="Y3520" t="s">
        <v>249</v>
      </c>
      <c r="Z3520" t="s">
        <v>249</v>
      </c>
      <c r="AA3520" t="s">
        <v>15427</v>
      </c>
      <c r="AB3520" t="str">
        <f>+LEFT(AA3520,1)</f>
        <v>A</v>
      </c>
      <c r="AC3520" s="6">
        <f>DEGREES(ACOS(SIN(Resultats!$H$11)*SIN(RADIANS(N3520))+COS(Resultats!$H$11)*COS(RADIANS(N3520))*COS(Resultats!$E$11-RADIANS(M3520))))</f>
        <v>104.90991407952835</v>
      </c>
      <c r="AD3520">
        <f>+IF(AB3520=Data!$E$18,1,0)</f>
        <v>1</v>
      </c>
      <c r="AE3520">
        <f>+IF(AC3520&lt;Data!$B$17,1,0)</f>
        <v>0</v>
      </c>
      <c r="AF3520" s="7">
        <f>+IF(AND(AD3520,AE3520),1,0)</f>
        <v>0</v>
      </c>
    </row>
    <row r="3521" spans="1:32" x14ac:dyDescent="0.2">
      <c r="A3521">
        <v>7356</v>
      </c>
      <c r="C3521">
        <v>182190</v>
      </c>
      <c r="D3521">
        <v>31587</v>
      </c>
      <c r="E3521">
        <v>19</v>
      </c>
      <c r="F3521">
        <v>20</v>
      </c>
      <c r="G3521">
        <v>16.100000000000001</v>
      </c>
      <c r="H3521" t="s">
        <v>24</v>
      </c>
      <c r="I3521">
        <v>57</v>
      </c>
      <c r="J3521">
        <v>38</v>
      </c>
      <c r="K3521">
        <v>43</v>
      </c>
      <c r="L3521">
        <v>19.337805555555555</v>
      </c>
      <c r="M3521">
        <v>290.0670833333333</v>
      </c>
      <c r="N3521">
        <v>57.645277777777778</v>
      </c>
      <c r="O3521">
        <v>5.91</v>
      </c>
      <c r="Q3521">
        <v>1.58</v>
      </c>
      <c r="S3521">
        <v>2.0099999999999998</v>
      </c>
      <c r="Y3521" t="s">
        <v>1389</v>
      </c>
      <c r="Z3521" t="s">
        <v>419</v>
      </c>
      <c r="AA3521" t="s">
        <v>2160</v>
      </c>
      <c r="AB3521" t="str">
        <f>+LEFT(AA3521,1)</f>
        <v>M</v>
      </c>
      <c r="AC3521" s="6">
        <f>DEGREES(ACOS(SIN(Resultats!$H$11)*SIN(RADIANS(N3521))+COS(Resultats!$H$11)*COS(RADIANS(N3521))*COS(Resultats!$E$11-RADIANS(M3521))))</f>
        <v>104.91789505014893</v>
      </c>
      <c r="AD3521">
        <f>+IF(AB3521=Data!$E$18,1,0)</f>
        <v>0</v>
      </c>
      <c r="AE3521">
        <f>+IF(AC3521&lt;Data!$B$17,1,0)</f>
        <v>0</v>
      </c>
      <c r="AF3521" s="7">
        <f>+IF(AND(AD3521,AE3521),1,0)</f>
        <v>0</v>
      </c>
    </row>
    <row r="3522" spans="1:32" x14ac:dyDescent="0.2">
      <c r="A3522">
        <v>7365</v>
      </c>
      <c r="C3522">
        <v>182440</v>
      </c>
      <c r="D3522">
        <v>31604</v>
      </c>
      <c r="E3522">
        <v>19</v>
      </c>
      <c r="F3522">
        <v>21</v>
      </c>
      <c r="G3522">
        <v>25.4</v>
      </c>
      <c r="H3522" t="s">
        <v>24</v>
      </c>
      <c r="I3522">
        <v>57</v>
      </c>
      <c r="J3522">
        <v>46</v>
      </c>
      <c r="K3522">
        <v>1</v>
      </c>
      <c r="L3522">
        <v>19.357055555555558</v>
      </c>
      <c r="M3522">
        <v>290.35583333333335</v>
      </c>
      <c r="N3522">
        <v>57.766944444444441</v>
      </c>
      <c r="O3522">
        <v>6.43</v>
      </c>
      <c r="P3522" t="s">
        <v>103</v>
      </c>
      <c r="Y3522" t="s">
        <v>365</v>
      </c>
      <c r="Z3522" t="s">
        <v>365</v>
      </c>
      <c r="AA3522" t="s">
        <v>365</v>
      </c>
      <c r="AB3522" t="str">
        <f>+LEFT(AA3522,1)</f>
        <v>K</v>
      </c>
      <c r="AC3522" s="6">
        <f>DEGREES(ACOS(SIN(Resultats!$H$11)*SIN(RADIANS(N3522))+COS(Resultats!$H$11)*COS(RADIANS(N3522))*COS(Resultats!$E$11-RADIANS(M3522))))</f>
        <v>104.9262874438506</v>
      </c>
      <c r="AD3522">
        <f>+IF(AB3522=Data!$E$18,1,0)</f>
        <v>0</v>
      </c>
      <c r="AE3522">
        <f>+IF(AC3522&lt;Data!$B$17,1,0)</f>
        <v>0</v>
      </c>
      <c r="AF3522" s="7">
        <f>+IF(AND(AD3522,AE3522),1,0)</f>
        <v>0</v>
      </c>
    </row>
    <row r="3523" spans="1:32" x14ac:dyDescent="0.2">
      <c r="A3523">
        <v>664</v>
      </c>
      <c r="B3523" t="s">
        <v>2771</v>
      </c>
      <c r="C3523">
        <v>14055</v>
      </c>
      <c r="D3523">
        <v>55427</v>
      </c>
      <c r="E3523">
        <v>2</v>
      </c>
      <c r="F3523">
        <v>17</v>
      </c>
      <c r="G3523">
        <v>18.899999999999999</v>
      </c>
      <c r="H3523" t="s">
        <v>24</v>
      </c>
      <c r="I3523">
        <v>33</v>
      </c>
      <c r="J3523">
        <v>50</v>
      </c>
      <c r="K3523">
        <v>50</v>
      </c>
      <c r="L3523">
        <v>2.2885833333333334</v>
      </c>
      <c r="M3523">
        <v>34.328749999999999</v>
      </c>
      <c r="N3523">
        <v>33.847222222222221</v>
      </c>
      <c r="O3523">
        <v>4.01</v>
      </c>
      <c r="Q3523">
        <v>0.02</v>
      </c>
      <c r="S3523">
        <v>0.02</v>
      </c>
      <c r="U3523">
        <v>0</v>
      </c>
      <c r="Y3523" t="s">
        <v>2772</v>
      </c>
      <c r="Z3523" t="s">
        <v>2772</v>
      </c>
      <c r="AA3523" t="s">
        <v>1469</v>
      </c>
      <c r="AB3523" t="str">
        <f>+LEFT(AA3523,1)</f>
        <v>A</v>
      </c>
      <c r="AC3523" s="6">
        <f>DEGREES(ACOS(SIN(Resultats!$H$11)*SIN(RADIANS(N3523))+COS(Resultats!$H$11)*COS(RADIANS(N3523))*COS(Resultats!$E$11-RADIANS(M3523))))</f>
        <v>104.92798825817232</v>
      </c>
      <c r="AD3523">
        <f>+IF(AB3523=Data!$E$18,1,0)</f>
        <v>1</v>
      </c>
      <c r="AE3523">
        <f>+IF(AC3523&lt;Data!$B$17,1,0)</f>
        <v>0</v>
      </c>
      <c r="AF3523" s="7">
        <f>+IF(AND(AD3523,AE3523),1,0)</f>
        <v>0</v>
      </c>
    </row>
    <row r="3524" spans="1:32" x14ac:dyDescent="0.2">
      <c r="A3524">
        <v>6480</v>
      </c>
      <c r="B3524" t="s">
        <v>4864</v>
      </c>
      <c r="C3524">
        <v>157728</v>
      </c>
      <c r="D3524">
        <v>85062</v>
      </c>
      <c r="E3524">
        <v>17</v>
      </c>
      <c r="F3524">
        <v>24</v>
      </c>
      <c r="G3524">
        <v>6.6</v>
      </c>
      <c r="H3524" t="s">
        <v>24</v>
      </c>
      <c r="I3524">
        <v>22</v>
      </c>
      <c r="J3524">
        <v>57</v>
      </c>
      <c r="K3524">
        <v>37</v>
      </c>
      <c r="L3524">
        <v>17.401833333333332</v>
      </c>
      <c r="M3524">
        <v>261.02749999999997</v>
      </c>
      <c r="N3524">
        <v>22.960277777777776</v>
      </c>
      <c r="O3524">
        <v>5.74</v>
      </c>
      <c r="Q3524">
        <v>0.21</v>
      </c>
      <c r="S3524">
        <v>0.05</v>
      </c>
      <c r="Y3524" t="s">
        <v>88</v>
      </c>
      <c r="Z3524" t="s">
        <v>88</v>
      </c>
      <c r="AA3524" t="s">
        <v>2891</v>
      </c>
      <c r="AB3524" t="str">
        <f>+LEFT(AA3524,1)</f>
        <v>F</v>
      </c>
      <c r="AC3524" s="6">
        <f>DEGREES(ACOS(SIN(Resultats!$H$11)*SIN(RADIANS(N3524))+COS(Resultats!$H$11)*COS(RADIANS(N3524))*COS(Resultats!$E$11-RADIANS(M3524))))</f>
        <v>104.92952365140776</v>
      </c>
      <c r="AD3524">
        <f>+IF(AB3524=Data!$E$18,1,0)</f>
        <v>0</v>
      </c>
      <c r="AE3524">
        <f>+IF(AC3524&lt;Data!$B$17,1,0)</f>
        <v>0</v>
      </c>
      <c r="AF3524" s="7">
        <f>+IF(AND(AD3524,AE3524),1,0)</f>
        <v>0</v>
      </c>
    </row>
    <row r="3525" spans="1:32" x14ac:dyDescent="0.2">
      <c r="A3525">
        <v>562</v>
      </c>
      <c r="C3525">
        <v>11905</v>
      </c>
      <c r="D3525">
        <v>37653</v>
      </c>
      <c r="E3525">
        <v>1</v>
      </c>
      <c r="F3525">
        <v>57</v>
      </c>
      <c r="G3525">
        <v>56.4</v>
      </c>
      <c r="H3525" t="s">
        <v>24</v>
      </c>
      <c r="I3525">
        <v>41</v>
      </c>
      <c r="J3525">
        <v>41</v>
      </c>
      <c r="K3525">
        <v>40</v>
      </c>
      <c r="L3525">
        <v>1.9656666666666667</v>
      </c>
      <c r="M3525">
        <v>29.484999999999999</v>
      </c>
      <c r="N3525">
        <v>41.694444444444443</v>
      </c>
      <c r="O3525">
        <v>6.78</v>
      </c>
      <c r="Q3525">
        <v>-0.06</v>
      </c>
      <c r="S3525">
        <v>-0.39</v>
      </c>
      <c r="Y3525" t="s">
        <v>111</v>
      </c>
      <c r="Z3525" t="s">
        <v>111</v>
      </c>
      <c r="AA3525" t="s">
        <v>1652</v>
      </c>
      <c r="AB3525" t="str">
        <f>+LEFT(AA3525,1)</f>
        <v>B</v>
      </c>
      <c r="AC3525" s="6">
        <f>DEGREES(ACOS(SIN(Resultats!$H$11)*SIN(RADIANS(N3525))+COS(Resultats!$H$11)*COS(RADIANS(N3525))*COS(Resultats!$E$11-RADIANS(M3525))))</f>
        <v>104.9446079699815</v>
      </c>
      <c r="AD3525">
        <f>+IF(AB3525=Data!$E$18,1,0)</f>
        <v>0</v>
      </c>
      <c r="AE3525">
        <f>+IF(AC3525&lt;Data!$B$17,1,0)</f>
        <v>0</v>
      </c>
      <c r="AF3525" s="7">
        <f>+IF(AND(AD3525,AE3525),1,0)</f>
        <v>0</v>
      </c>
    </row>
    <row r="3526" spans="1:32" x14ac:dyDescent="0.2">
      <c r="A3526">
        <v>6791</v>
      </c>
      <c r="C3526">
        <v>166208</v>
      </c>
      <c r="D3526">
        <v>47237</v>
      </c>
      <c r="E3526">
        <v>18</v>
      </c>
      <c r="F3526">
        <v>7</v>
      </c>
      <c r="G3526">
        <v>28.8</v>
      </c>
      <c r="H3526" t="s">
        <v>24</v>
      </c>
      <c r="I3526">
        <v>43</v>
      </c>
      <c r="J3526">
        <v>27</v>
      </c>
      <c r="K3526">
        <v>42</v>
      </c>
      <c r="L3526">
        <v>18.124666666666666</v>
      </c>
      <c r="M3526">
        <v>271.87</v>
      </c>
      <c r="N3526">
        <v>43.461666666666666</v>
      </c>
      <c r="O3526">
        <v>5</v>
      </c>
      <c r="Q3526">
        <v>0.91</v>
      </c>
      <c r="S3526">
        <v>0.71</v>
      </c>
      <c r="U3526">
        <v>0.47</v>
      </c>
      <c r="Y3526" t="s">
        <v>4241</v>
      </c>
      <c r="Z3526" t="s">
        <v>71</v>
      </c>
      <c r="AA3526" t="s">
        <v>51</v>
      </c>
      <c r="AB3526" t="str">
        <f>+LEFT(AA3526,1)</f>
        <v>G</v>
      </c>
      <c r="AC3526" s="6">
        <f>DEGREES(ACOS(SIN(Resultats!$H$11)*SIN(RADIANS(N3526))+COS(Resultats!$H$11)*COS(RADIANS(N3526))*COS(Resultats!$E$11-RADIANS(M3526))))</f>
        <v>104.94945141284873</v>
      </c>
      <c r="AD3526">
        <f>+IF(AB3526=Data!$E$18,1,0)</f>
        <v>0</v>
      </c>
      <c r="AE3526">
        <f>+IF(AC3526&lt;Data!$B$17,1,0)</f>
        <v>0</v>
      </c>
      <c r="AF3526" s="7">
        <f>+IF(AND(AD3526,AE3526),1,0)</f>
        <v>0</v>
      </c>
    </row>
    <row r="3527" spans="1:32" x14ac:dyDescent="0.2">
      <c r="A3527">
        <v>925</v>
      </c>
      <c r="B3527" t="s">
        <v>2980</v>
      </c>
      <c r="C3527">
        <v>19107</v>
      </c>
      <c r="D3527">
        <v>130269</v>
      </c>
      <c r="E3527">
        <v>3</v>
      </c>
      <c r="F3527">
        <v>4</v>
      </c>
      <c r="G3527">
        <v>16.399999999999999</v>
      </c>
      <c r="H3527" t="s">
        <v>26</v>
      </c>
      <c r="I3527">
        <v>7</v>
      </c>
      <c r="J3527">
        <v>36</v>
      </c>
      <c r="K3527">
        <v>3</v>
      </c>
      <c r="L3527">
        <v>3.0712222222222225</v>
      </c>
      <c r="M3527">
        <v>46.068333333333335</v>
      </c>
      <c r="N3527">
        <v>-7.6008333333333331</v>
      </c>
      <c r="O3527">
        <v>5.26</v>
      </c>
      <c r="Q3527">
        <v>0.2</v>
      </c>
      <c r="S3527">
        <v>0.09</v>
      </c>
      <c r="Y3527" t="s">
        <v>2981</v>
      </c>
      <c r="Z3527" t="s">
        <v>2981</v>
      </c>
      <c r="AA3527" t="s">
        <v>15438</v>
      </c>
      <c r="AB3527" t="str">
        <f>+LEFT(AA3527,1)</f>
        <v>A</v>
      </c>
      <c r="AC3527" s="6">
        <f>DEGREES(ACOS(SIN(Resultats!$H$11)*SIN(RADIANS(N3527))+COS(Resultats!$H$11)*COS(RADIANS(N3527))*COS(Resultats!$E$11-RADIANS(M3527))))</f>
        <v>104.95094951531517</v>
      </c>
      <c r="AD3527">
        <f>+IF(AB3527=Data!$E$18,1,0)</f>
        <v>1</v>
      </c>
      <c r="AE3527">
        <f>+IF(AC3527&lt;Data!$B$17,1,0)</f>
        <v>0</v>
      </c>
      <c r="AF3527" s="7">
        <f>+IF(AND(AD3527,AE3527),1,0)</f>
        <v>0</v>
      </c>
    </row>
    <row r="3528" spans="1:32" x14ac:dyDescent="0.2">
      <c r="A3528">
        <v>7850</v>
      </c>
      <c r="B3528" t="s">
        <v>3286</v>
      </c>
      <c r="C3528">
        <v>195725</v>
      </c>
      <c r="D3528">
        <v>18897</v>
      </c>
      <c r="E3528">
        <v>20</v>
      </c>
      <c r="F3528">
        <v>29</v>
      </c>
      <c r="G3528">
        <v>34.9</v>
      </c>
      <c r="H3528" t="s">
        <v>24</v>
      </c>
      <c r="I3528">
        <v>62</v>
      </c>
      <c r="J3528">
        <v>59</v>
      </c>
      <c r="K3528">
        <v>39</v>
      </c>
      <c r="L3528">
        <v>20.49302777777778</v>
      </c>
      <c r="M3528">
        <v>307.39541666666668</v>
      </c>
      <c r="N3528">
        <v>62.994166666666665</v>
      </c>
      <c r="O3528">
        <v>4.22</v>
      </c>
      <c r="Q3528">
        <v>0.2</v>
      </c>
      <c r="S3528">
        <v>0.16</v>
      </c>
      <c r="U3528">
        <v>0.09</v>
      </c>
      <c r="Y3528" t="s">
        <v>170</v>
      </c>
      <c r="Z3528" t="s">
        <v>170</v>
      </c>
      <c r="AA3528" t="s">
        <v>15415</v>
      </c>
      <c r="AB3528" t="str">
        <f>+LEFT(AA3528,1)</f>
        <v>A</v>
      </c>
      <c r="AC3528" s="6">
        <f>DEGREES(ACOS(SIN(Resultats!$H$11)*SIN(RADIANS(N3528))+COS(Resultats!$H$11)*COS(RADIANS(N3528))*COS(Resultats!$E$11-RADIANS(M3528))))</f>
        <v>104.9583166788169</v>
      </c>
      <c r="AD3528">
        <f>+IF(AB3528=Data!$E$18,1,0)</f>
        <v>1</v>
      </c>
      <c r="AE3528">
        <f>+IF(AC3528&lt;Data!$B$17,1,0)</f>
        <v>0</v>
      </c>
      <c r="AF3528" s="7">
        <f>+IF(AND(AD3528,AE3528),1,0)</f>
        <v>0</v>
      </c>
    </row>
    <row r="3529" spans="1:32" x14ac:dyDescent="0.2">
      <c r="A3529">
        <v>904</v>
      </c>
      <c r="B3529" t="s">
        <v>2960</v>
      </c>
      <c r="C3529">
        <v>18760</v>
      </c>
      <c r="D3529">
        <v>130242</v>
      </c>
      <c r="E3529">
        <v>3</v>
      </c>
      <c r="F3529">
        <v>0</v>
      </c>
      <c r="G3529">
        <v>51</v>
      </c>
      <c r="H3529" t="s">
        <v>26</v>
      </c>
      <c r="I3529">
        <v>2</v>
      </c>
      <c r="J3529">
        <v>52</v>
      </c>
      <c r="K3529">
        <v>43</v>
      </c>
      <c r="L3529">
        <v>3.0141666666666667</v>
      </c>
      <c r="M3529">
        <v>45.212499999999999</v>
      </c>
      <c r="N3529">
        <v>-2.8786111111111112</v>
      </c>
      <c r="O3529">
        <v>6.11</v>
      </c>
      <c r="Q3529">
        <v>1.77</v>
      </c>
      <c r="S3529">
        <v>2.0699999999999998</v>
      </c>
      <c r="U3529">
        <v>0.91</v>
      </c>
      <c r="V3529" t="s">
        <v>93</v>
      </c>
      <c r="Y3529" t="s">
        <v>419</v>
      </c>
      <c r="Z3529" t="s">
        <v>419</v>
      </c>
      <c r="AA3529" t="s">
        <v>2160</v>
      </c>
      <c r="AB3529" t="str">
        <f>+LEFT(AA3529,1)</f>
        <v>M</v>
      </c>
      <c r="AC3529" s="6">
        <f>DEGREES(ACOS(SIN(Resultats!$H$11)*SIN(RADIANS(N3529))+COS(Resultats!$H$11)*COS(RADIANS(N3529))*COS(Resultats!$E$11-RADIANS(M3529))))</f>
        <v>105.05586307938859</v>
      </c>
      <c r="AD3529">
        <f>+IF(AB3529=Data!$E$18,1,0)</f>
        <v>0</v>
      </c>
      <c r="AE3529">
        <f>+IF(AC3529&lt;Data!$B$17,1,0)</f>
        <v>0</v>
      </c>
      <c r="AF3529" s="7">
        <f>+IF(AND(AD3529,AE3529),1,0)</f>
        <v>0</v>
      </c>
    </row>
    <row r="3530" spans="1:32" x14ac:dyDescent="0.2">
      <c r="A3530">
        <v>8133</v>
      </c>
      <c r="C3530">
        <v>202582</v>
      </c>
      <c r="D3530">
        <v>19257</v>
      </c>
      <c r="E3530">
        <v>21</v>
      </c>
      <c r="F3530">
        <v>13</v>
      </c>
      <c r="G3530">
        <v>42.6</v>
      </c>
      <c r="H3530" t="s">
        <v>24</v>
      </c>
      <c r="I3530">
        <v>64</v>
      </c>
      <c r="J3530">
        <v>24</v>
      </c>
      <c r="K3530">
        <v>14</v>
      </c>
      <c r="L3530">
        <v>21.228499999999997</v>
      </c>
      <c r="M3530">
        <v>318.42750000000001</v>
      </c>
      <c r="N3530">
        <v>64.403888888888901</v>
      </c>
      <c r="O3530">
        <v>6.39</v>
      </c>
      <c r="Q3530">
        <v>0.6</v>
      </c>
      <c r="S3530">
        <v>0.06</v>
      </c>
      <c r="Y3530" t="s">
        <v>3461</v>
      </c>
      <c r="Z3530" t="s">
        <v>14390</v>
      </c>
      <c r="AA3530" t="s">
        <v>15421</v>
      </c>
      <c r="AB3530" t="str">
        <f>+LEFT(AA3530,1)</f>
        <v>G</v>
      </c>
      <c r="AC3530" s="6">
        <f>DEGREES(ACOS(SIN(Resultats!$H$11)*SIN(RADIANS(N3530))+COS(Resultats!$H$11)*COS(RADIANS(N3530))*COS(Resultats!$E$11-RADIANS(M3530))))</f>
        <v>105.08225748500659</v>
      </c>
      <c r="AD3530">
        <f>+IF(AB3530=Data!$E$18,1,0)</f>
        <v>0</v>
      </c>
      <c r="AE3530">
        <f>+IF(AC3530&lt;Data!$B$17,1,0)</f>
        <v>0</v>
      </c>
      <c r="AF3530" s="7">
        <f>+IF(AND(AD3530,AE3530),1,0)</f>
        <v>0</v>
      </c>
    </row>
    <row r="3531" spans="1:32" x14ac:dyDescent="0.2">
      <c r="A3531">
        <v>7401</v>
      </c>
      <c r="C3531">
        <v>183339</v>
      </c>
      <c r="D3531">
        <v>31652</v>
      </c>
      <c r="E3531">
        <v>19</v>
      </c>
      <c r="F3531">
        <v>25</v>
      </c>
      <c r="G3531">
        <v>46.7</v>
      </c>
      <c r="H3531" t="s">
        <v>24</v>
      </c>
      <c r="I3531">
        <v>58</v>
      </c>
      <c r="J3531">
        <v>1</v>
      </c>
      <c r="K3531">
        <v>38</v>
      </c>
      <c r="L3531">
        <v>19.429638888888888</v>
      </c>
      <c r="M3531">
        <v>291.4445833333333</v>
      </c>
      <c r="N3531">
        <v>58.027222222222221</v>
      </c>
      <c r="O3531">
        <v>6.6</v>
      </c>
      <c r="Q3531">
        <v>-0.15</v>
      </c>
      <c r="S3531">
        <v>-0.56000000000000005</v>
      </c>
      <c r="Y3531" t="s">
        <v>3799</v>
      </c>
      <c r="Z3531" t="s">
        <v>13623</v>
      </c>
      <c r="AA3531" t="s">
        <v>1652</v>
      </c>
      <c r="AB3531" t="str">
        <f>+LEFT(AA3531,1)</f>
        <v>B</v>
      </c>
      <c r="AC3531" s="6">
        <f>DEGREES(ACOS(SIN(Resultats!$H$11)*SIN(RADIANS(N3531))+COS(Resultats!$H$11)*COS(RADIANS(N3531))*COS(Resultats!$E$11-RADIANS(M3531))))</f>
        <v>105.0990297501851</v>
      </c>
      <c r="AD3531">
        <f>+IF(AB3531=Data!$E$18,1,0)</f>
        <v>0</v>
      </c>
      <c r="AE3531">
        <f>+IF(AC3531&lt;Data!$B$17,1,0)</f>
        <v>0</v>
      </c>
      <c r="AF3531" s="7">
        <f>+IF(AND(AD3531,AE3531),1,0)</f>
        <v>0</v>
      </c>
    </row>
    <row r="3532" spans="1:32" x14ac:dyDescent="0.2">
      <c r="A3532">
        <v>809</v>
      </c>
      <c r="B3532" t="s">
        <v>2883</v>
      </c>
      <c r="C3532">
        <v>17036</v>
      </c>
      <c r="D3532">
        <v>93082</v>
      </c>
      <c r="E3532">
        <v>2</v>
      </c>
      <c r="F3532">
        <v>44</v>
      </c>
      <c r="G3532">
        <v>32.9</v>
      </c>
      <c r="H3532" t="s">
        <v>24</v>
      </c>
      <c r="I3532">
        <v>15</v>
      </c>
      <c r="J3532">
        <v>18</v>
      </c>
      <c r="K3532">
        <v>42</v>
      </c>
      <c r="L3532">
        <v>2.7424722222222222</v>
      </c>
      <c r="M3532">
        <v>41.137083333333337</v>
      </c>
      <c r="N3532">
        <v>15.311666666666667</v>
      </c>
      <c r="O3532">
        <v>5.77</v>
      </c>
      <c r="Q3532">
        <v>-0.01</v>
      </c>
      <c r="S3532">
        <v>-0.19</v>
      </c>
      <c r="Y3532" t="s">
        <v>66</v>
      </c>
      <c r="Z3532" t="s">
        <v>66</v>
      </c>
      <c r="AA3532" t="s">
        <v>5040</v>
      </c>
      <c r="AB3532" t="str">
        <f>+LEFT(AA3532,1)</f>
        <v>B</v>
      </c>
      <c r="AC3532" s="6">
        <f>DEGREES(ACOS(SIN(Resultats!$H$11)*SIN(RADIANS(N3532))+COS(Resultats!$H$11)*COS(RADIANS(N3532))*COS(Resultats!$E$11-RADIANS(M3532))))</f>
        <v>105.14343345962446</v>
      </c>
      <c r="AD3532">
        <f>+IF(AB3532=Data!$E$18,1,0)</f>
        <v>0</v>
      </c>
      <c r="AE3532">
        <f>+IF(AC3532&lt;Data!$B$17,1,0)</f>
        <v>0</v>
      </c>
      <c r="AF3532" s="7">
        <f>+IF(AND(AD3532,AE3532),1,0)</f>
        <v>0</v>
      </c>
    </row>
    <row r="3533" spans="1:32" x14ac:dyDescent="0.2">
      <c r="A3533">
        <v>7792</v>
      </c>
      <c r="B3533" t="s">
        <v>4066</v>
      </c>
      <c r="C3533">
        <v>193964</v>
      </c>
      <c r="D3533">
        <v>18807</v>
      </c>
      <c r="E3533">
        <v>20</v>
      </c>
      <c r="F3533">
        <v>19</v>
      </c>
      <c r="G3533">
        <v>36.700000000000003</v>
      </c>
      <c r="H3533" t="s">
        <v>24</v>
      </c>
      <c r="I3533">
        <v>62</v>
      </c>
      <c r="J3533">
        <v>15</v>
      </c>
      <c r="K3533">
        <v>27</v>
      </c>
      <c r="L3533">
        <v>20.326861111111111</v>
      </c>
      <c r="M3533">
        <v>304.90291666666667</v>
      </c>
      <c r="N3533">
        <v>62.2575</v>
      </c>
      <c r="O3533">
        <v>5.72</v>
      </c>
      <c r="Q3533">
        <v>-0.05</v>
      </c>
      <c r="S3533">
        <v>-0.21</v>
      </c>
      <c r="Y3533" t="s">
        <v>102</v>
      </c>
      <c r="Z3533" t="s">
        <v>102</v>
      </c>
      <c r="AA3533" t="s">
        <v>5040</v>
      </c>
      <c r="AB3533" t="str">
        <f>+LEFT(AA3533,1)</f>
        <v>B</v>
      </c>
      <c r="AC3533" s="6">
        <f>DEGREES(ACOS(SIN(Resultats!$H$11)*SIN(RADIANS(N3533))+COS(Resultats!$H$11)*COS(RADIANS(N3533))*COS(Resultats!$E$11-RADIANS(M3533))))</f>
        <v>105.15669576434266</v>
      </c>
      <c r="AD3533">
        <f>+IF(AB3533=Data!$E$18,1,0)</f>
        <v>0</v>
      </c>
      <c r="AE3533">
        <f>+IF(AC3533&lt;Data!$B$17,1,0)</f>
        <v>0</v>
      </c>
      <c r="AF3533" s="7">
        <f>+IF(AND(AD3533,AE3533),1,0)</f>
        <v>0</v>
      </c>
    </row>
    <row r="3534" spans="1:32" x14ac:dyDescent="0.2">
      <c r="A3534">
        <v>318</v>
      </c>
      <c r="C3534">
        <v>6540</v>
      </c>
      <c r="D3534">
        <v>22021</v>
      </c>
      <c r="E3534">
        <v>1</v>
      </c>
      <c r="F3534">
        <v>7</v>
      </c>
      <c r="G3534">
        <v>9.5</v>
      </c>
      <c r="H3534" t="s">
        <v>24</v>
      </c>
      <c r="I3534">
        <v>53</v>
      </c>
      <c r="J3534">
        <v>29</v>
      </c>
      <c r="K3534">
        <v>54</v>
      </c>
      <c r="L3534">
        <v>1.1193055555555556</v>
      </c>
      <c r="M3534">
        <v>16.789583333333333</v>
      </c>
      <c r="N3534">
        <v>53.498333333333335</v>
      </c>
      <c r="O3534">
        <v>6.38</v>
      </c>
      <c r="P3534" t="s">
        <v>103</v>
      </c>
      <c r="Y3534" t="s">
        <v>125</v>
      </c>
      <c r="Z3534" t="s">
        <v>125</v>
      </c>
      <c r="AA3534" t="s">
        <v>365</v>
      </c>
      <c r="AB3534" t="str">
        <f>+LEFT(AA3534,1)</f>
        <v>K</v>
      </c>
      <c r="AC3534" s="6">
        <f>DEGREES(ACOS(SIN(Resultats!$H$11)*SIN(RADIANS(N3534))+COS(Resultats!$H$11)*COS(RADIANS(N3534))*COS(Resultats!$E$11-RADIANS(M3534))))</f>
        <v>105.15945909091207</v>
      </c>
      <c r="AD3534">
        <f>+IF(AB3534=Data!$E$18,1,0)</f>
        <v>0</v>
      </c>
      <c r="AE3534">
        <f>+IF(AC3534&lt;Data!$B$17,1,0)</f>
        <v>0</v>
      </c>
      <c r="AF3534" s="7">
        <f>+IF(AND(AD3534,AE3534),1,0)</f>
        <v>0</v>
      </c>
    </row>
    <row r="3535" spans="1:32" x14ac:dyDescent="0.2">
      <c r="A3535">
        <v>6406</v>
      </c>
      <c r="B3535" t="s">
        <v>4815</v>
      </c>
      <c r="C3535">
        <v>156014</v>
      </c>
      <c r="D3535">
        <v>102680</v>
      </c>
      <c r="E3535">
        <v>17</v>
      </c>
      <c r="F3535">
        <v>14</v>
      </c>
      <c r="G3535">
        <v>38.9</v>
      </c>
      <c r="H3535" t="s">
        <v>24</v>
      </c>
      <c r="I3535">
        <v>14</v>
      </c>
      <c r="J3535">
        <v>23</v>
      </c>
      <c r="K3535">
        <v>25</v>
      </c>
      <c r="L3535">
        <v>17.244138888888891</v>
      </c>
      <c r="M3535">
        <v>258.66208333333338</v>
      </c>
      <c r="N3535">
        <v>14.390277777777778</v>
      </c>
      <c r="O3535">
        <v>3.48</v>
      </c>
      <c r="P3535" t="s">
        <v>349</v>
      </c>
      <c r="Q3535">
        <v>1.44</v>
      </c>
      <c r="S3535">
        <v>1.01</v>
      </c>
      <c r="U3535">
        <v>2.14</v>
      </c>
      <c r="Y3535" t="s">
        <v>4817</v>
      </c>
      <c r="Z3535" t="s">
        <v>12525</v>
      </c>
      <c r="AA3535" t="s">
        <v>15447</v>
      </c>
      <c r="AB3535" t="str">
        <f>+LEFT(AA3535,1)</f>
        <v>M</v>
      </c>
      <c r="AC3535" s="6">
        <f>DEGREES(ACOS(SIN(Resultats!$H$11)*SIN(RADIANS(N3535))+COS(Resultats!$H$11)*COS(RADIANS(N3535))*COS(Resultats!$E$11-RADIANS(M3535))))</f>
        <v>105.19362713403278</v>
      </c>
      <c r="AD3535">
        <f>+IF(AB3535=Data!$E$18,1,0)</f>
        <v>0</v>
      </c>
      <c r="AE3535">
        <f>+IF(AC3535&lt;Data!$B$17,1,0)</f>
        <v>0</v>
      </c>
      <c r="AF3535" s="7">
        <f>+IF(AND(AD3535,AE3535),1,0)</f>
        <v>0</v>
      </c>
    </row>
    <row r="3536" spans="1:32" x14ac:dyDescent="0.2">
      <c r="A3536">
        <v>6407</v>
      </c>
      <c r="B3536" t="s">
        <v>4818</v>
      </c>
      <c r="C3536">
        <v>156015</v>
      </c>
      <c r="D3536">
        <v>102681</v>
      </c>
      <c r="E3536">
        <v>17</v>
      </c>
      <c r="F3536">
        <v>14</v>
      </c>
      <c r="G3536">
        <v>39.200000000000003</v>
      </c>
      <c r="H3536" t="s">
        <v>24</v>
      </c>
      <c r="I3536">
        <v>14</v>
      </c>
      <c r="J3536">
        <v>23</v>
      </c>
      <c r="K3536">
        <v>24</v>
      </c>
      <c r="L3536">
        <v>17.244222222222223</v>
      </c>
      <c r="M3536">
        <v>258.66333333333336</v>
      </c>
      <c r="N3536">
        <v>14.39</v>
      </c>
      <c r="O3536">
        <v>5.39</v>
      </c>
      <c r="P3536" t="s">
        <v>349</v>
      </c>
      <c r="Y3536" t="s">
        <v>4819</v>
      </c>
      <c r="Z3536" t="s">
        <v>33</v>
      </c>
      <c r="AA3536" t="s">
        <v>235</v>
      </c>
      <c r="AB3536" t="str">
        <f>+LEFT(AA3536,1)</f>
        <v>G</v>
      </c>
      <c r="AC3536" s="6">
        <f>DEGREES(ACOS(SIN(Resultats!$H$11)*SIN(RADIANS(N3536))+COS(Resultats!$H$11)*COS(RADIANS(N3536))*COS(Resultats!$E$11-RADIANS(M3536))))</f>
        <v>105.1948687038611</v>
      </c>
      <c r="AD3536">
        <f>+IF(AB3536=Data!$E$18,1,0)</f>
        <v>0</v>
      </c>
      <c r="AE3536">
        <f>+IF(AC3536&lt;Data!$B$17,1,0)</f>
        <v>0</v>
      </c>
      <c r="AF3536" s="7">
        <f>+IF(AND(AD3536,AE3536),1,0)</f>
        <v>0</v>
      </c>
    </row>
    <row r="3537" spans="1:32" x14ac:dyDescent="0.2">
      <c r="A3537">
        <v>6432</v>
      </c>
      <c r="C3537">
        <v>156653</v>
      </c>
      <c r="D3537">
        <v>102724</v>
      </c>
      <c r="E3537">
        <v>17</v>
      </c>
      <c r="F3537">
        <v>18</v>
      </c>
      <c r="G3537">
        <v>5</v>
      </c>
      <c r="H3537" t="s">
        <v>24</v>
      </c>
      <c r="I3537">
        <v>17</v>
      </c>
      <c r="J3537">
        <v>19</v>
      </c>
      <c r="K3537">
        <v>5</v>
      </c>
      <c r="L3537">
        <v>17.301388888888891</v>
      </c>
      <c r="M3537">
        <v>259.52083333333337</v>
      </c>
      <c r="N3537">
        <v>17.318055555555556</v>
      </c>
      <c r="O3537">
        <v>6</v>
      </c>
      <c r="Q3537">
        <v>0.01</v>
      </c>
      <c r="S3537">
        <v>0.02</v>
      </c>
      <c r="Y3537" t="s">
        <v>89</v>
      </c>
      <c r="Z3537" t="s">
        <v>89</v>
      </c>
      <c r="AA3537" t="s">
        <v>1469</v>
      </c>
      <c r="AB3537" t="str">
        <f>+LEFT(AA3537,1)</f>
        <v>A</v>
      </c>
      <c r="AC3537" s="6">
        <f>DEGREES(ACOS(SIN(Resultats!$H$11)*SIN(RADIANS(N3537))+COS(Resultats!$H$11)*COS(RADIANS(N3537))*COS(Resultats!$E$11-RADIANS(M3537))))</f>
        <v>105.21634142446796</v>
      </c>
      <c r="AD3537">
        <f>+IF(AB3537=Data!$E$18,1,0)</f>
        <v>1</v>
      </c>
      <c r="AE3537">
        <f>+IF(AC3537&lt;Data!$B$17,1,0)</f>
        <v>0</v>
      </c>
      <c r="AF3537" s="7">
        <f>+IF(AND(AD3537,AE3537),1,0)</f>
        <v>0</v>
      </c>
    </row>
    <row r="3538" spans="1:32" x14ac:dyDescent="0.2">
      <c r="A3538">
        <v>8808</v>
      </c>
      <c r="C3538">
        <v>218537</v>
      </c>
      <c r="D3538">
        <v>20439</v>
      </c>
      <c r="E3538">
        <v>23</v>
      </c>
      <c r="F3538">
        <v>7</v>
      </c>
      <c r="G3538">
        <v>47.7</v>
      </c>
      <c r="H3538" t="s">
        <v>24</v>
      </c>
      <c r="I3538">
        <v>63</v>
      </c>
      <c r="J3538">
        <v>38</v>
      </c>
      <c r="K3538">
        <v>0</v>
      </c>
      <c r="L3538">
        <v>23.129916666666666</v>
      </c>
      <c r="M3538">
        <v>346.94875000000002</v>
      </c>
      <c r="N3538">
        <v>63.633333333333333</v>
      </c>
      <c r="O3538">
        <v>6.26</v>
      </c>
      <c r="Q3538">
        <v>-0.02</v>
      </c>
      <c r="S3538">
        <v>-0.6</v>
      </c>
      <c r="U3538">
        <v>-0.06</v>
      </c>
      <c r="Y3538" t="s">
        <v>368</v>
      </c>
      <c r="Z3538" t="s">
        <v>368</v>
      </c>
      <c r="AA3538" t="s">
        <v>15433</v>
      </c>
      <c r="AB3538" t="str">
        <f>+LEFT(AA3538,1)</f>
        <v>B</v>
      </c>
      <c r="AC3538" s="6">
        <f>DEGREES(ACOS(SIN(Resultats!$H$11)*SIN(RADIANS(N3538))+COS(Resultats!$H$11)*COS(RADIANS(N3538))*COS(Resultats!$E$11-RADIANS(M3538))))</f>
        <v>105.23547729162023</v>
      </c>
      <c r="AD3538">
        <f>+IF(AB3538=Data!$E$18,1,0)</f>
        <v>0</v>
      </c>
      <c r="AE3538">
        <f>+IF(AC3538&lt;Data!$B$17,1,0)</f>
        <v>0</v>
      </c>
      <c r="AF3538" s="7">
        <f>+IF(AND(AD3538,AE3538),1,0)</f>
        <v>0</v>
      </c>
    </row>
    <row r="3539" spans="1:32" x14ac:dyDescent="0.2">
      <c r="A3539">
        <v>6278</v>
      </c>
      <c r="C3539">
        <v>152585</v>
      </c>
      <c r="D3539">
        <v>160159</v>
      </c>
      <c r="E3539">
        <v>16</v>
      </c>
      <c r="F3539">
        <v>54</v>
      </c>
      <c r="G3539">
        <v>40.299999999999997</v>
      </c>
      <c r="H3539" t="s">
        <v>26</v>
      </c>
      <c r="I3539">
        <v>11</v>
      </c>
      <c r="J3539">
        <v>47</v>
      </c>
      <c r="K3539">
        <v>33</v>
      </c>
      <c r="L3539">
        <v>16.911194444444444</v>
      </c>
      <c r="M3539">
        <v>253.66791666666666</v>
      </c>
      <c r="N3539">
        <v>-11.7925</v>
      </c>
      <c r="O3539">
        <v>6.57</v>
      </c>
      <c r="Q3539">
        <v>0.14000000000000001</v>
      </c>
      <c r="Y3539" t="s">
        <v>192</v>
      </c>
      <c r="Z3539" t="s">
        <v>192</v>
      </c>
      <c r="AA3539" t="s">
        <v>18</v>
      </c>
      <c r="AB3539" t="str">
        <f>+LEFT(AA3539,1)</f>
        <v>A</v>
      </c>
      <c r="AC3539" s="6">
        <f>DEGREES(ACOS(SIN(Resultats!$H$11)*SIN(RADIANS(N3539))+COS(Resultats!$H$11)*COS(RADIANS(N3539))*COS(Resultats!$E$11-RADIANS(M3539))))</f>
        <v>105.264830824299</v>
      </c>
      <c r="AD3539">
        <f>+IF(AB3539=Data!$E$18,1,0)</f>
        <v>1</v>
      </c>
      <c r="AE3539">
        <f>+IF(AC3539&lt;Data!$B$17,1,0)</f>
        <v>0</v>
      </c>
      <c r="AF3539" s="7">
        <f>+IF(AND(AD3539,AE3539),1,0)</f>
        <v>0</v>
      </c>
    </row>
    <row r="3540" spans="1:32" x14ac:dyDescent="0.2">
      <c r="A3540">
        <v>899</v>
      </c>
      <c r="B3540" t="s">
        <v>2957</v>
      </c>
      <c r="C3540">
        <v>18633</v>
      </c>
      <c r="D3540">
        <v>130228</v>
      </c>
      <c r="E3540">
        <v>2</v>
      </c>
      <c r="F3540">
        <v>59</v>
      </c>
      <c r="G3540">
        <v>41.2</v>
      </c>
      <c r="H3540" t="s">
        <v>26</v>
      </c>
      <c r="I3540">
        <v>2</v>
      </c>
      <c r="J3540">
        <v>27</v>
      </c>
      <c r="K3540">
        <v>54</v>
      </c>
      <c r="L3540">
        <v>2.9947777777777778</v>
      </c>
      <c r="M3540">
        <v>44.921666666666667</v>
      </c>
      <c r="N3540">
        <v>-2.4649999999999999</v>
      </c>
      <c r="O3540">
        <v>5.56</v>
      </c>
      <c r="Q3540">
        <v>-0.08</v>
      </c>
      <c r="S3540">
        <v>-0.18</v>
      </c>
      <c r="Y3540" t="s">
        <v>191</v>
      </c>
      <c r="Z3540" t="s">
        <v>191</v>
      </c>
      <c r="AA3540" t="s">
        <v>5040</v>
      </c>
      <c r="AB3540" t="str">
        <f>+LEFT(AA3540,1)</f>
        <v>B</v>
      </c>
      <c r="AC3540" s="6">
        <f>DEGREES(ACOS(SIN(Resultats!$H$11)*SIN(RADIANS(N3540))+COS(Resultats!$H$11)*COS(RADIANS(N3540))*COS(Resultats!$E$11-RADIANS(M3540))))</f>
        <v>105.27301202417942</v>
      </c>
      <c r="AD3540">
        <f>+IF(AB3540=Data!$E$18,1,0)</f>
        <v>0</v>
      </c>
      <c r="AE3540">
        <f>+IF(AC3540&lt;Data!$B$17,1,0)</f>
        <v>0</v>
      </c>
      <c r="AF3540" s="7">
        <f>+IF(AND(AD3540,AE3540),1,0)</f>
        <v>0</v>
      </c>
    </row>
    <row r="3541" spans="1:32" x14ac:dyDescent="0.2">
      <c r="A3541">
        <v>6847</v>
      </c>
      <c r="C3541">
        <v>168009</v>
      </c>
      <c r="D3541">
        <v>47343</v>
      </c>
      <c r="E3541">
        <v>18</v>
      </c>
      <c r="F3541">
        <v>15</v>
      </c>
      <c r="G3541">
        <v>32.6</v>
      </c>
      <c r="H3541" t="s">
        <v>24</v>
      </c>
      <c r="I3541">
        <v>45</v>
      </c>
      <c r="J3541">
        <v>12</v>
      </c>
      <c r="K3541">
        <v>34</v>
      </c>
      <c r="L3541">
        <v>18.259055555555555</v>
      </c>
      <c r="M3541">
        <v>273.88583333333332</v>
      </c>
      <c r="N3541">
        <v>45.209444444444451</v>
      </c>
      <c r="O3541">
        <v>6.29</v>
      </c>
      <c r="Q3541">
        <v>0.62</v>
      </c>
      <c r="S3541">
        <v>0.12</v>
      </c>
      <c r="Y3541" t="s">
        <v>144</v>
      </c>
      <c r="Z3541" t="s">
        <v>144</v>
      </c>
      <c r="AA3541" t="s">
        <v>15421</v>
      </c>
      <c r="AB3541" t="str">
        <f>+LEFT(AA3541,1)</f>
        <v>G</v>
      </c>
      <c r="AC3541" s="6">
        <f>DEGREES(ACOS(SIN(Resultats!$H$11)*SIN(RADIANS(N3541))+COS(Resultats!$H$11)*COS(RADIANS(N3541))*COS(Resultats!$E$11-RADIANS(M3541))))</f>
        <v>105.28337449518384</v>
      </c>
      <c r="AD3541">
        <f>+IF(AB3541=Data!$E$18,1,0)</f>
        <v>0</v>
      </c>
      <c r="AE3541">
        <f>+IF(AC3541&lt;Data!$B$17,1,0)</f>
        <v>0</v>
      </c>
      <c r="AF3541" s="7">
        <f>+IF(AND(AD3541,AE3541),1,0)</f>
        <v>0</v>
      </c>
    </row>
    <row r="3542" spans="1:32" x14ac:dyDescent="0.2">
      <c r="A3542">
        <v>6767</v>
      </c>
      <c r="C3542">
        <v>165645</v>
      </c>
      <c r="D3542">
        <v>47195</v>
      </c>
      <c r="E3542">
        <v>18</v>
      </c>
      <c r="F3542">
        <v>5</v>
      </c>
      <c r="G3542">
        <v>0.8</v>
      </c>
      <c r="H3542" t="s">
        <v>24</v>
      </c>
      <c r="I3542">
        <v>41</v>
      </c>
      <c r="J3542">
        <v>56</v>
      </c>
      <c r="K3542">
        <v>48</v>
      </c>
      <c r="L3542">
        <v>18.083555555555556</v>
      </c>
      <c r="M3542">
        <v>271.25333333333333</v>
      </c>
      <c r="N3542">
        <v>41.946666666666665</v>
      </c>
      <c r="O3542">
        <v>6.34</v>
      </c>
      <c r="Q3542">
        <v>0.26</v>
      </c>
      <c r="S3542">
        <v>0.04</v>
      </c>
      <c r="Y3542" t="s">
        <v>264</v>
      </c>
      <c r="Z3542" t="s">
        <v>264</v>
      </c>
      <c r="AA3542" t="s">
        <v>2891</v>
      </c>
      <c r="AB3542" t="str">
        <f>+LEFT(AA3542,1)</f>
        <v>F</v>
      </c>
      <c r="AC3542" s="6">
        <f>DEGREES(ACOS(SIN(Resultats!$H$11)*SIN(RADIANS(N3542))+COS(Resultats!$H$11)*COS(RADIANS(N3542))*COS(Resultats!$E$11-RADIANS(M3542))))</f>
        <v>105.30445393609244</v>
      </c>
      <c r="AD3542">
        <f>+IF(AB3542=Data!$E$18,1,0)</f>
        <v>0</v>
      </c>
      <c r="AE3542">
        <f>+IF(AC3542&lt;Data!$B$17,1,0)</f>
        <v>0</v>
      </c>
      <c r="AF3542" s="7">
        <f>+IF(AND(AD3542,AE3542),1,0)</f>
        <v>0</v>
      </c>
    </row>
    <row r="3543" spans="1:32" x14ac:dyDescent="0.2">
      <c r="A3543">
        <v>913</v>
      </c>
      <c r="C3543">
        <v>18894</v>
      </c>
      <c r="D3543">
        <v>130251</v>
      </c>
      <c r="E3543">
        <v>3</v>
      </c>
      <c r="F3543">
        <v>2</v>
      </c>
      <c r="G3543">
        <v>9.3000000000000007</v>
      </c>
      <c r="H3543" t="s">
        <v>26</v>
      </c>
      <c r="I3543">
        <v>6</v>
      </c>
      <c r="J3543">
        <v>29</v>
      </c>
      <c r="K3543">
        <v>41</v>
      </c>
      <c r="L3543">
        <v>3.0359166666666666</v>
      </c>
      <c r="M3543">
        <v>45.53875</v>
      </c>
      <c r="N3543">
        <v>-6.4947222222222223</v>
      </c>
      <c r="O3543">
        <v>6.19</v>
      </c>
      <c r="Q3543">
        <v>0.6</v>
      </c>
      <c r="S3543">
        <v>0.15</v>
      </c>
      <c r="Y3543" t="s">
        <v>2970</v>
      </c>
      <c r="Z3543" t="s">
        <v>6481</v>
      </c>
      <c r="AA3543" t="s">
        <v>3095</v>
      </c>
      <c r="AB3543" t="str">
        <f>+LEFT(AA3543,1)</f>
        <v>G</v>
      </c>
      <c r="AC3543" s="6">
        <f>DEGREES(ACOS(SIN(Resultats!$H$11)*SIN(RADIANS(N3543))+COS(Resultats!$H$11)*COS(RADIANS(N3543))*COS(Resultats!$E$11-RADIANS(M3543))))</f>
        <v>105.30722081195613</v>
      </c>
      <c r="AD3543">
        <f>+IF(AB3543=Data!$E$18,1,0)</f>
        <v>0</v>
      </c>
      <c r="AE3543">
        <f>+IF(AC3543&lt;Data!$B$17,1,0)</f>
        <v>0</v>
      </c>
      <c r="AF3543" s="7">
        <f>+IF(AND(AD3543,AE3543),1,0)</f>
        <v>0</v>
      </c>
    </row>
    <row r="3544" spans="1:32" x14ac:dyDescent="0.2">
      <c r="A3544">
        <v>6526</v>
      </c>
      <c r="B3544" t="s">
        <v>4084</v>
      </c>
      <c r="C3544">
        <v>158899</v>
      </c>
      <c r="D3544">
        <v>85163</v>
      </c>
      <c r="E3544">
        <v>17</v>
      </c>
      <c r="F3544">
        <v>30</v>
      </c>
      <c r="G3544">
        <v>44.3</v>
      </c>
      <c r="H3544" t="s">
        <v>24</v>
      </c>
      <c r="I3544">
        <v>26</v>
      </c>
      <c r="J3544">
        <v>6</v>
      </c>
      <c r="K3544">
        <v>38</v>
      </c>
      <c r="L3544">
        <v>17.512305555555557</v>
      </c>
      <c r="M3544">
        <v>262.68458333333336</v>
      </c>
      <c r="N3544">
        <v>26.110555555555557</v>
      </c>
      <c r="O3544">
        <v>4.41</v>
      </c>
      <c r="Q3544">
        <v>1.44</v>
      </c>
      <c r="S3544">
        <v>1.68</v>
      </c>
      <c r="U3544">
        <v>0.75</v>
      </c>
      <c r="Y3544" t="s">
        <v>4085</v>
      </c>
      <c r="Z3544" t="s">
        <v>6187</v>
      </c>
      <c r="AA3544" t="s">
        <v>133</v>
      </c>
      <c r="AB3544" t="str">
        <f>+LEFT(AA3544,1)</f>
        <v>K</v>
      </c>
      <c r="AC3544" s="6">
        <f>DEGREES(ACOS(SIN(Resultats!$H$11)*SIN(RADIANS(N3544))+COS(Resultats!$H$11)*COS(RADIANS(N3544))*COS(Resultats!$E$11-RADIANS(M3544))))</f>
        <v>105.3441151160071</v>
      </c>
      <c r="AD3544">
        <f>+IF(AB3544=Data!$E$18,1,0)</f>
        <v>0</v>
      </c>
      <c r="AE3544">
        <f>+IF(AC3544&lt;Data!$B$17,1,0)</f>
        <v>0</v>
      </c>
      <c r="AF3544" s="7">
        <f>+IF(AND(AD3544,AE3544),1,0)</f>
        <v>0</v>
      </c>
    </row>
    <row r="3545" spans="1:32" x14ac:dyDescent="0.2">
      <c r="A3545">
        <v>917</v>
      </c>
      <c r="B3545" t="s">
        <v>2974</v>
      </c>
      <c r="C3545">
        <v>18953</v>
      </c>
      <c r="D3545">
        <v>130254</v>
      </c>
      <c r="E3545">
        <v>3</v>
      </c>
      <c r="F3545">
        <v>2</v>
      </c>
      <c r="G3545">
        <v>42.3</v>
      </c>
      <c r="H3545" t="s">
        <v>26</v>
      </c>
      <c r="I3545">
        <v>7</v>
      </c>
      <c r="J3545">
        <v>41</v>
      </c>
      <c r="K3545">
        <v>7</v>
      </c>
      <c r="L3545">
        <v>3.0450833333333334</v>
      </c>
      <c r="M3545">
        <v>45.676250000000003</v>
      </c>
      <c r="N3545">
        <v>-7.6852777777777783</v>
      </c>
      <c r="O3545">
        <v>5.32</v>
      </c>
      <c r="Q3545">
        <v>0.94</v>
      </c>
      <c r="S3545">
        <v>0.73</v>
      </c>
      <c r="Y3545" t="s">
        <v>2868</v>
      </c>
      <c r="Z3545" t="s">
        <v>5662</v>
      </c>
      <c r="AA3545" t="s">
        <v>197</v>
      </c>
      <c r="AB3545" t="str">
        <f>+LEFT(AA3545,1)</f>
        <v>K</v>
      </c>
      <c r="AC3545" s="6">
        <f>DEGREES(ACOS(SIN(Resultats!$H$11)*SIN(RADIANS(N3545))+COS(Resultats!$H$11)*COS(RADIANS(N3545))*COS(Resultats!$E$11-RADIANS(M3545))))</f>
        <v>105.34769200212477</v>
      </c>
      <c r="AD3545">
        <f>+IF(AB3545=Data!$E$18,1,0)</f>
        <v>0</v>
      </c>
      <c r="AE3545">
        <f>+IF(AC3545&lt;Data!$B$17,1,0)</f>
        <v>0</v>
      </c>
      <c r="AF3545" s="7">
        <f>+IF(AND(AD3545,AE3545),1,0)</f>
        <v>0</v>
      </c>
    </row>
    <row r="3546" spans="1:32" x14ac:dyDescent="0.2">
      <c r="A3546">
        <v>728</v>
      </c>
      <c r="C3546">
        <v>15524</v>
      </c>
      <c r="D3546">
        <v>75407</v>
      </c>
      <c r="E3546">
        <v>2</v>
      </c>
      <c r="F3546">
        <v>30</v>
      </c>
      <c r="G3546">
        <v>32.4</v>
      </c>
      <c r="H3546" t="s">
        <v>24</v>
      </c>
      <c r="I3546">
        <v>25</v>
      </c>
      <c r="J3546">
        <v>14</v>
      </c>
      <c r="K3546">
        <v>6</v>
      </c>
      <c r="L3546">
        <v>2.5089999999999999</v>
      </c>
      <c r="M3546">
        <v>37.634999999999998</v>
      </c>
      <c r="N3546">
        <v>25.234999999999999</v>
      </c>
      <c r="O3546">
        <v>5.92</v>
      </c>
      <c r="Q3546">
        <v>0.41</v>
      </c>
      <c r="S3546">
        <v>0.06</v>
      </c>
      <c r="Y3546" t="s">
        <v>439</v>
      </c>
      <c r="Z3546" t="s">
        <v>439</v>
      </c>
      <c r="AA3546" t="s">
        <v>217</v>
      </c>
      <c r="AB3546" t="str">
        <f>+LEFT(AA3546,1)</f>
        <v>F</v>
      </c>
      <c r="AC3546" s="6">
        <f>DEGREES(ACOS(SIN(Resultats!$H$11)*SIN(RADIANS(N3546))+COS(Resultats!$H$11)*COS(RADIANS(N3546))*COS(Resultats!$E$11-RADIANS(M3546))))</f>
        <v>105.36290296526215</v>
      </c>
      <c r="AD3546">
        <f>+IF(AB3546=Data!$E$18,1,0)</f>
        <v>0</v>
      </c>
      <c r="AE3546">
        <f>+IF(AC3546&lt;Data!$B$17,1,0)</f>
        <v>0</v>
      </c>
      <c r="AF3546" s="7">
        <f>+IF(AND(AD3546,AE3546),1,0)</f>
        <v>0</v>
      </c>
    </row>
    <row r="3547" spans="1:32" x14ac:dyDescent="0.2">
      <c r="A3547">
        <v>7123</v>
      </c>
      <c r="C3547">
        <v>175225</v>
      </c>
      <c r="D3547">
        <v>31217</v>
      </c>
      <c r="E3547">
        <v>18</v>
      </c>
      <c r="F3547">
        <v>51</v>
      </c>
      <c r="G3547">
        <v>35</v>
      </c>
      <c r="H3547" t="s">
        <v>24</v>
      </c>
      <c r="I3547">
        <v>52</v>
      </c>
      <c r="J3547">
        <v>58</v>
      </c>
      <c r="K3547">
        <v>30</v>
      </c>
      <c r="L3547">
        <v>18.859722222222224</v>
      </c>
      <c r="M3547">
        <v>282.89583333333337</v>
      </c>
      <c r="N3547">
        <v>52.975000000000001</v>
      </c>
      <c r="O3547">
        <v>5.51</v>
      </c>
      <c r="Q3547">
        <v>0.84</v>
      </c>
      <c r="S3547">
        <v>0.51</v>
      </c>
      <c r="U3547">
        <v>0.42</v>
      </c>
      <c r="Y3547" t="s">
        <v>4414</v>
      </c>
      <c r="Z3547" t="s">
        <v>4414</v>
      </c>
      <c r="AA3547" t="s">
        <v>28</v>
      </c>
      <c r="AB3547" t="str">
        <f>+LEFT(AA3547,1)</f>
        <v>G</v>
      </c>
      <c r="AC3547" s="6">
        <f>DEGREES(ACOS(SIN(Resultats!$H$11)*SIN(RADIANS(N3547))+COS(Resultats!$H$11)*COS(RADIANS(N3547))*COS(Resultats!$E$11-RADIANS(M3547))))</f>
        <v>105.36756214674585</v>
      </c>
      <c r="AD3547">
        <f>+IF(AB3547=Data!$E$18,1,0)</f>
        <v>0</v>
      </c>
      <c r="AE3547">
        <f>+IF(AC3547&lt;Data!$B$17,1,0)</f>
        <v>0</v>
      </c>
      <c r="AF3547" s="7">
        <f>+IF(AND(AD3547,AE3547),1,0)</f>
        <v>0</v>
      </c>
    </row>
    <row r="3548" spans="1:32" x14ac:dyDescent="0.2">
      <c r="A3548">
        <v>8417</v>
      </c>
      <c r="B3548" t="s">
        <v>3649</v>
      </c>
      <c r="C3548">
        <v>209790</v>
      </c>
      <c r="D3548">
        <v>19827</v>
      </c>
      <c r="E3548">
        <v>22</v>
      </c>
      <c r="F3548">
        <v>3</v>
      </c>
      <c r="G3548">
        <v>47.4</v>
      </c>
      <c r="H3548" t="s">
        <v>24</v>
      </c>
      <c r="I3548">
        <v>64</v>
      </c>
      <c r="J3548">
        <v>37</v>
      </c>
      <c r="K3548">
        <v>40</v>
      </c>
      <c r="L3548">
        <v>22.063166666666667</v>
      </c>
      <c r="M3548">
        <v>330.94749999999999</v>
      </c>
      <c r="N3548">
        <v>64.627777777777766</v>
      </c>
      <c r="O3548">
        <v>4.29</v>
      </c>
      <c r="Q3548">
        <v>0.34</v>
      </c>
      <c r="S3548">
        <v>0.09</v>
      </c>
      <c r="U3548">
        <v>0.13</v>
      </c>
      <c r="Y3548" t="s">
        <v>3650</v>
      </c>
      <c r="Z3548" t="s">
        <v>14684</v>
      </c>
      <c r="AA3548" t="s">
        <v>1740</v>
      </c>
      <c r="AB3548" t="str">
        <f>+LEFT(AA3548,1)</f>
        <v>A</v>
      </c>
      <c r="AC3548" s="6">
        <f>DEGREES(ACOS(SIN(Resultats!$H$11)*SIN(RADIANS(N3548))+COS(Resultats!$H$11)*COS(RADIANS(N3548))*COS(Resultats!$E$11-RADIANS(M3548))))</f>
        <v>105.3687936463342</v>
      </c>
      <c r="AD3548">
        <f>+IF(AB3548=Data!$E$18,1,0)</f>
        <v>1</v>
      </c>
      <c r="AE3548">
        <f>+IF(AC3548&lt;Data!$B$17,1,0)</f>
        <v>0</v>
      </c>
      <c r="AF3548" s="7">
        <f>+IF(AND(AD3548,AE3548),1,0)</f>
        <v>0</v>
      </c>
    </row>
    <row r="3549" spans="1:32" x14ac:dyDescent="0.2">
      <c r="A3549">
        <v>655</v>
      </c>
      <c r="B3549" t="s">
        <v>2762</v>
      </c>
      <c r="C3549">
        <v>13869</v>
      </c>
      <c r="D3549">
        <v>55397</v>
      </c>
      <c r="E3549">
        <v>2</v>
      </c>
      <c r="F3549">
        <v>15</v>
      </c>
      <c r="G3549">
        <v>56.2</v>
      </c>
      <c r="H3549" t="s">
        <v>24</v>
      </c>
      <c r="I3549">
        <v>33</v>
      </c>
      <c r="J3549">
        <v>21</v>
      </c>
      <c r="K3549">
        <v>32</v>
      </c>
      <c r="L3549">
        <v>2.2656111111111112</v>
      </c>
      <c r="M3549">
        <v>33.984166666666667</v>
      </c>
      <c r="N3549">
        <v>33.358888888888892</v>
      </c>
      <c r="O3549">
        <v>5.28</v>
      </c>
      <c r="Q3549">
        <v>-0.01</v>
      </c>
      <c r="S3549">
        <v>-0.03</v>
      </c>
      <c r="Y3549" t="s">
        <v>134</v>
      </c>
      <c r="Z3549" t="s">
        <v>134</v>
      </c>
      <c r="AA3549" t="s">
        <v>2210</v>
      </c>
      <c r="AB3549" t="str">
        <f>+LEFT(AA3549,1)</f>
        <v>A</v>
      </c>
      <c r="AC3549" s="6">
        <f>DEGREES(ACOS(SIN(Resultats!$H$11)*SIN(RADIANS(N3549))+COS(Resultats!$H$11)*COS(RADIANS(N3549))*COS(Resultats!$E$11-RADIANS(M3549))))</f>
        <v>105.38490090080342</v>
      </c>
      <c r="AD3549">
        <f>+IF(AB3549=Data!$E$18,1,0)</f>
        <v>1</v>
      </c>
      <c r="AE3549">
        <f>+IF(AC3549&lt;Data!$B$17,1,0)</f>
        <v>0</v>
      </c>
      <c r="AF3549" s="7">
        <f>+IF(AND(AD3549,AE3549),1,0)</f>
        <v>0</v>
      </c>
    </row>
    <row r="3550" spans="1:32" x14ac:dyDescent="0.2">
      <c r="A3550">
        <v>495</v>
      </c>
      <c r="C3550">
        <v>10486</v>
      </c>
      <c r="D3550">
        <v>37460</v>
      </c>
      <c r="E3550">
        <v>1</v>
      </c>
      <c r="F3550">
        <v>43</v>
      </c>
      <c r="G3550">
        <v>16.5</v>
      </c>
      <c r="H3550" t="s">
        <v>24</v>
      </c>
      <c r="I3550">
        <v>45</v>
      </c>
      <c r="J3550">
        <v>19</v>
      </c>
      <c r="K3550">
        <v>20</v>
      </c>
      <c r="L3550">
        <v>1.7212499999999999</v>
      </c>
      <c r="M3550">
        <v>25.818750000000001</v>
      </c>
      <c r="N3550">
        <v>45.322222222222223</v>
      </c>
      <c r="O3550">
        <v>6.34</v>
      </c>
      <c r="Q3550">
        <v>1.01</v>
      </c>
      <c r="S3550">
        <v>0.92</v>
      </c>
      <c r="U3550">
        <v>0.48</v>
      </c>
      <c r="Y3550" t="s">
        <v>542</v>
      </c>
      <c r="Z3550" t="s">
        <v>542</v>
      </c>
      <c r="AA3550" t="s">
        <v>365</v>
      </c>
      <c r="AB3550" t="str">
        <f>+LEFT(AA3550,1)</f>
        <v>K</v>
      </c>
      <c r="AC3550" s="6">
        <f>DEGREES(ACOS(SIN(Resultats!$H$11)*SIN(RADIANS(N3550))+COS(Resultats!$H$11)*COS(RADIANS(N3550))*COS(Resultats!$E$11-RADIANS(M3550))))</f>
        <v>105.39925006163517</v>
      </c>
      <c r="AD3550">
        <f>+IF(AB3550=Data!$E$18,1,0)</f>
        <v>0</v>
      </c>
      <c r="AE3550">
        <f>+IF(AC3550&lt;Data!$B$17,1,0)</f>
        <v>0</v>
      </c>
      <c r="AF3550" s="7">
        <f>+IF(AND(AD3550,AE3550),1,0)</f>
        <v>0</v>
      </c>
    </row>
    <row r="3551" spans="1:32" x14ac:dyDescent="0.2">
      <c r="A3551">
        <v>6584</v>
      </c>
      <c r="C3551">
        <v>160677</v>
      </c>
      <c r="D3551">
        <v>66231</v>
      </c>
      <c r="E3551">
        <v>17</v>
      </c>
      <c r="F3551">
        <v>39</v>
      </c>
      <c r="G3551">
        <v>57.5</v>
      </c>
      <c r="H3551" t="s">
        <v>24</v>
      </c>
      <c r="I3551">
        <v>31</v>
      </c>
      <c r="J3551">
        <v>12</v>
      </c>
      <c r="K3551">
        <v>9</v>
      </c>
      <c r="L3551">
        <v>17.665972222222219</v>
      </c>
      <c r="M3551">
        <v>264.98958333333331</v>
      </c>
      <c r="N3551">
        <v>31.202500000000001</v>
      </c>
      <c r="O3551">
        <v>6.03</v>
      </c>
      <c r="Q3551">
        <v>1.58</v>
      </c>
      <c r="S3551">
        <v>1.98</v>
      </c>
      <c r="Y3551" t="s">
        <v>503</v>
      </c>
      <c r="Z3551" t="s">
        <v>353</v>
      </c>
      <c r="AA3551" t="s">
        <v>15418</v>
      </c>
      <c r="AB3551" t="str">
        <f>+LEFT(AA3551,1)</f>
        <v>M</v>
      </c>
      <c r="AC3551" s="6">
        <f>DEGREES(ACOS(SIN(Resultats!$H$11)*SIN(RADIANS(N3551))+COS(Resultats!$H$11)*COS(RADIANS(N3551))*COS(Resultats!$E$11-RADIANS(M3551))))</f>
        <v>105.41993480753727</v>
      </c>
      <c r="AD3551">
        <f>+IF(AB3551=Data!$E$18,1,0)</f>
        <v>0</v>
      </c>
      <c r="AE3551">
        <f>+IF(AC3551&lt;Data!$B$17,1,0)</f>
        <v>0</v>
      </c>
      <c r="AF3551" s="7">
        <f>+IF(AND(AD3551,AE3551),1,0)</f>
        <v>0</v>
      </c>
    </row>
    <row r="3552" spans="1:32" x14ac:dyDescent="0.2">
      <c r="A3552">
        <v>711</v>
      </c>
      <c r="C3552">
        <v>15152</v>
      </c>
      <c r="D3552">
        <v>75370</v>
      </c>
      <c r="E3552">
        <v>2</v>
      </c>
      <c r="F3552">
        <v>27</v>
      </c>
      <c r="G3552">
        <v>7</v>
      </c>
      <c r="H3552" t="s">
        <v>24</v>
      </c>
      <c r="I3552">
        <v>27</v>
      </c>
      <c r="J3552">
        <v>0</v>
      </c>
      <c r="K3552">
        <v>48</v>
      </c>
      <c r="L3552">
        <v>2.4519444444444445</v>
      </c>
      <c r="M3552">
        <v>36.779166666666669</v>
      </c>
      <c r="N3552">
        <v>27.013333333333332</v>
      </c>
      <c r="O3552">
        <v>6.18</v>
      </c>
      <c r="Q3552">
        <v>1.43</v>
      </c>
      <c r="S3552">
        <v>1.82</v>
      </c>
      <c r="Y3552" t="s">
        <v>77</v>
      </c>
      <c r="Z3552" t="s">
        <v>77</v>
      </c>
      <c r="AA3552" t="s">
        <v>104</v>
      </c>
      <c r="AB3552" t="str">
        <f>+LEFT(AA3552,1)</f>
        <v>K</v>
      </c>
      <c r="AC3552" s="6">
        <f>DEGREES(ACOS(SIN(Resultats!$H$11)*SIN(RADIANS(N3552))+COS(Resultats!$H$11)*COS(RADIANS(N3552))*COS(Resultats!$E$11-RADIANS(M3552))))</f>
        <v>105.48902787817541</v>
      </c>
      <c r="AD3552">
        <f>+IF(AB3552=Data!$E$18,1,0)</f>
        <v>0</v>
      </c>
      <c r="AE3552">
        <f>+IF(AC3552&lt;Data!$B$17,1,0)</f>
        <v>0</v>
      </c>
      <c r="AF3552" s="7">
        <f>+IF(AND(AD3552,AE3552),1,0)</f>
        <v>0</v>
      </c>
    </row>
    <row r="3553" spans="1:32" x14ac:dyDescent="0.2">
      <c r="A3553">
        <v>6452</v>
      </c>
      <c r="C3553">
        <v>157049</v>
      </c>
      <c r="D3553">
        <v>102757</v>
      </c>
      <c r="E3553">
        <v>17</v>
      </c>
      <c r="F3553">
        <v>20</v>
      </c>
      <c r="G3553">
        <v>18.899999999999999</v>
      </c>
      <c r="H3553" t="s">
        <v>24</v>
      </c>
      <c r="I3553">
        <v>18</v>
      </c>
      <c r="J3553">
        <v>3</v>
      </c>
      <c r="K3553">
        <v>26</v>
      </c>
      <c r="L3553">
        <v>17.338583333333332</v>
      </c>
      <c r="M3553">
        <v>260.07875000000001</v>
      </c>
      <c r="N3553">
        <v>18.057222222222222</v>
      </c>
      <c r="O3553">
        <v>5</v>
      </c>
      <c r="Q3553">
        <v>1.62</v>
      </c>
      <c r="S3553">
        <v>2.06</v>
      </c>
      <c r="U3553">
        <v>0.77</v>
      </c>
      <c r="V3553" t="s">
        <v>93</v>
      </c>
      <c r="Y3553" t="s">
        <v>503</v>
      </c>
      <c r="Z3553" t="s">
        <v>353</v>
      </c>
      <c r="AA3553" t="s">
        <v>15418</v>
      </c>
      <c r="AB3553" t="str">
        <f>+LEFT(AA3553,1)</f>
        <v>M</v>
      </c>
      <c r="AC3553" s="6">
        <f>DEGREES(ACOS(SIN(Resultats!$H$11)*SIN(RADIANS(N3553))+COS(Resultats!$H$11)*COS(RADIANS(N3553))*COS(Resultats!$E$11-RADIANS(M3553))))</f>
        <v>105.52260110737994</v>
      </c>
      <c r="AD3553">
        <f>+IF(AB3553=Data!$E$18,1,0)</f>
        <v>0</v>
      </c>
      <c r="AE3553">
        <f>+IF(AC3553&lt;Data!$B$17,1,0)</f>
        <v>0</v>
      </c>
      <c r="AF3553" s="7">
        <f>+IF(AND(AD3553,AE3553),1,0)</f>
        <v>0</v>
      </c>
    </row>
    <row r="3554" spans="1:32" x14ac:dyDescent="0.2">
      <c r="A3554">
        <v>6591</v>
      </c>
      <c r="C3554">
        <v>160822</v>
      </c>
      <c r="D3554">
        <v>66243</v>
      </c>
      <c r="E3554">
        <v>17</v>
      </c>
      <c r="F3554">
        <v>40</v>
      </c>
      <c r="G3554">
        <v>41.2</v>
      </c>
      <c r="H3554" t="s">
        <v>24</v>
      </c>
      <c r="I3554">
        <v>31</v>
      </c>
      <c r="J3554">
        <v>17</v>
      </c>
      <c r="K3554">
        <v>15</v>
      </c>
      <c r="L3554">
        <v>17.678111111111111</v>
      </c>
      <c r="M3554">
        <v>265.17166666666668</v>
      </c>
      <c r="N3554">
        <v>31.287500000000001</v>
      </c>
      <c r="O3554">
        <v>6.28</v>
      </c>
      <c r="Q3554">
        <v>1.05</v>
      </c>
      <c r="S3554">
        <v>0.88</v>
      </c>
      <c r="Y3554" t="s">
        <v>54</v>
      </c>
      <c r="Z3554" t="s">
        <v>54</v>
      </c>
      <c r="AA3554" t="s">
        <v>197</v>
      </c>
      <c r="AB3554" t="str">
        <f>+LEFT(AA3554,1)</f>
        <v>K</v>
      </c>
      <c r="AC3554" s="6">
        <f>DEGREES(ACOS(SIN(Resultats!$H$11)*SIN(RADIANS(N3554))+COS(Resultats!$H$11)*COS(RADIANS(N3554))*COS(Resultats!$E$11-RADIANS(M3554))))</f>
        <v>105.53182019052234</v>
      </c>
      <c r="AD3554">
        <f>+IF(AB3554=Data!$E$18,1,0)</f>
        <v>0</v>
      </c>
      <c r="AE3554">
        <f>+IF(AC3554&lt;Data!$B$17,1,0)</f>
        <v>0</v>
      </c>
      <c r="AF3554" s="7">
        <f>+IF(AND(AD3554,AE3554),1,0)</f>
        <v>0</v>
      </c>
    </row>
    <row r="3555" spans="1:32" x14ac:dyDescent="0.2">
      <c r="A3555">
        <v>8990</v>
      </c>
      <c r="C3555">
        <v>222682</v>
      </c>
      <c r="D3555">
        <v>20793</v>
      </c>
      <c r="E3555">
        <v>23</v>
      </c>
      <c r="F3555">
        <v>42</v>
      </c>
      <c r="G3555">
        <v>31.5</v>
      </c>
      <c r="H3555" t="s">
        <v>24</v>
      </c>
      <c r="I3555">
        <v>61</v>
      </c>
      <c r="J3555">
        <v>40</v>
      </c>
      <c r="K3555">
        <v>46</v>
      </c>
      <c r="L3555">
        <v>23.708749999999998</v>
      </c>
      <c r="M3555">
        <v>355.63125000000002</v>
      </c>
      <c r="N3555">
        <v>61.679444444444442</v>
      </c>
      <c r="O3555">
        <v>6.4</v>
      </c>
      <c r="Q3555">
        <v>1.24</v>
      </c>
      <c r="S3555">
        <v>1.36</v>
      </c>
      <c r="Y3555" t="s">
        <v>125</v>
      </c>
      <c r="Z3555" t="s">
        <v>125</v>
      </c>
      <c r="AA3555" t="s">
        <v>365</v>
      </c>
      <c r="AB3555" t="str">
        <f>+LEFT(AA3555,1)</f>
        <v>K</v>
      </c>
      <c r="AC3555" s="6">
        <f>DEGREES(ACOS(SIN(Resultats!$H$11)*SIN(RADIANS(N3555))+COS(Resultats!$H$11)*COS(RADIANS(N3555))*COS(Resultats!$E$11-RADIANS(M3555))))</f>
        <v>105.56666246790788</v>
      </c>
      <c r="AD3555">
        <f>+IF(AB3555=Data!$E$18,1,0)</f>
        <v>0</v>
      </c>
      <c r="AE3555">
        <f>+IF(AC3555&lt;Data!$B$17,1,0)</f>
        <v>0</v>
      </c>
      <c r="AF3555" s="7">
        <f>+IF(AND(AD3555,AE3555),1,0)</f>
        <v>0</v>
      </c>
    </row>
    <row r="3556" spans="1:32" x14ac:dyDescent="0.2">
      <c r="A3556">
        <v>892</v>
      </c>
      <c r="C3556">
        <v>18543</v>
      </c>
      <c r="D3556">
        <v>130215</v>
      </c>
      <c r="E3556">
        <v>2</v>
      </c>
      <c r="F3556">
        <v>58</v>
      </c>
      <c r="G3556">
        <v>42</v>
      </c>
      <c r="H3556" t="s">
        <v>26</v>
      </c>
      <c r="I3556">
        <v>2</v>
      </c>
      <c r="J3556">
        <v>46</v>
      </c>
      <c r="K3556">
        <v>57</v>
      </c>
      <c r="L3556">
        <v>2.9783333333333335</v>
      </c>
      <c r="M3556">
        <v>44.674999999999997</v>
      </c>
      <c r="N3556">
        <v>-2.7825000000000002</v>
      </c>
      <c r="O3556">
        <v>5.23</v>
      </c>
      <c r="Q3556">
        <v>0</v>
      </c>
      <c r="S3556">
        <v>0.04</v>
      </c>
      <c r="Y3556" t="s">
        <v>192</v>
      </c>
      <c r="Z3556" t="s">
        <v>192</v>
      </c>
      <c r="AA3556" t="s">
        <v>18</v>
      </c>
      <c r="AB3556" t="str">
        <f>+LEFT(AA3556,1)</f>
        <v>A</v>
      </c>
      <c r="AC3556" s="6">
        <f>DEGREES(ACOS(SIN(Resultats!$H$11)*SIN(RADIANS(N3556))+COS(Resultats!$H$11)*COS(RADIANS(N3556))*COS(Resultats!$E$11-RADIANS(M3556))))</f>
        <v>105.56916933831567</v>
      </c>
      <c r="AD3556">
        <f>+IF(AB3556=Data!$E$18,1,0)</f>
        <v>1</v>
      </c>
      <c r="AE3556">
        <f>+IF(AC3556&lt;Data!$B$17,1,0)</f>
        <v>0</v>
      </c>
      <c r="AF3556" s="7">
        <f>+IF(AND(AD3556,AE3556),1,0)</f>
        <v>0</v>
      </c>
    </row>
    <row r="3557" spans="1:32" x14ac:dyDescent="0.2">
      <c r="A3557">
        <v>6393</v>
      </c>
      <c r="B3557" t="s">
        <v>4809</v>
      </c>
      <c r="C3557">
        <v>155644</v>
      </c>
      <c r="D3557">
        <v>102646</v>
      </c>
      <c r="E3557">
        <v>17</v>
      </c>
      <c r="F3557">
        <v>12</v>
      </c>
      <c r="G3557">
        <v>27.8</v>
      </c>
      <c r="H3557" t="s">
        <v>24</v>
      </c>
      <c r="I3557">
        <v>10</v>
      </c>
      <c r="J3557">
        <v>35</v>
      </c>
      <c r="K3557">
        <v>7</v>
      </c>
      <c r="L3557">
        <v>17.207722222222223</v>
      </c>
      <c r="M3557">
        <v>258.11583333333334</v>
      </c>
      <c r="N3557">
        <v>10.585277777777778</v>
      </c>
      <c r="O3557">
        <v>5.33</v>
      </c>
      <c r="Q3557">
        <v>1.59</v>
      </c>
      <c r="S3557">
        <v>1.64</v>
      </c>
      <c r="Y3557" t="s">
        <v>2067</v>
      </c>
      <c r="Z3557" t="s">
        <v>353</v>
      </c>
      <c r="AA3557" t="s">
        <v>15418</v>
      </c>
      <c r="AB3557" t="str">
        <f>+LEFT(AA3557,1)</f>
        <v>M</v>
      </c>
      <c r="AC3557" s="6">
        <f>DEGREES(ACOS(SIN(Resultats!$H$11)*SIN(RADIANS(N3557))+COS(Resultats!$H$11)*COS(RADIANS(N3557))*COS(Resultats!$E$11-RADIANS(M3557))))</f>
        <v>105.61103234834357</v>
      </c>
      <c r="AD3557">
        <f>+IF(AB3557=Data!$E$18,1,0)</f>
        <v>0</v>
      </c>
      <c r="AE3557">
        <f>+IF(AC3557&lt;Data!$B$17,1,0)</f>
        <v>0</v>
      </c>
      <c r="AF3557" s="7">
        <f>+IF(AND(AD3557,AE3557),1,0)</f>
        <v>0</v>
      </c>
    </row>
    <row r="3558" spans="1:32" x14ac:dyDescent="0.2">
      <c r="A3558">
        <v>168</v>
      </c>
      <c r="B3558" t="s">
        <v>229</v>
      </c>
      <c r="C3558">
        <v>3712</v>
      </c>
      <c r="D3558">
        <v>21609</v>
      </c>
      <c r="E3558">
        <v>0</v>
      </c>
      <c r="F3558">
        <v>40</v>
      </c>
      <c r="G3558">
        <v>30.5</v>
      </c>
      <c r="H3558" t="s">
        <v>24</v>
      </c>
      <c r="I3558">
        <v>56</v>
      </c>
      <c r="J3558">
        <v>32</v>
      </c>
      <c r="K3558">
        <v>14</v>
      </c>
      <c r="L3558">
        <v>0.67513888888888884</v>
      </c>
      <c r="M3558">
        <v>10.127083333333333</v>
      </c>
      <c r="N3558">
        <v>56.537222222222219</v>
      </c>
      <c r="O3558">
        <v>2.23</v>
      </c>
      <c r="Q3558">
        <v>1.17</v>
      </c>
      <c r="S3558">
        <v>1.1299999999999999</v>
      </c>
      <c r="U3558">
        <v>0.6</v>
      </c>
      <c r="Y3558" t="s">
        <v>231</v>
      </c>
      <c r="Z3558" t="s">
        <v>54</v>
      </c>
      <c r="AA3558" t="s">
        <v>197</v>
      </c>
      <c r="AB3558" t="str">
        <f>+LEFT(AA3558,1)</f>
        <v>K</v>
      </c>
      <c r="AC3558" s="6">
        <f>DEGREES(ACOS(SIN(Resultats!$H$11)*SIN(RADIANS(N3558))+COS(Resultats!$H$11)*COS(RADIANS(N3558))*COS(Resultats!$E$11-RADIANS(M3558))))</f>
        <v>105.68425446744334</v>
      </c>
      <c r="AD3558">
        <f>+IF(AB3558=Data!$E$18,1,0)</f>
        <v>0</v>
      </c>
      <c r="AE3558">
        <f>+IF(AC3558&lt;Data!$B$17,1,0)</f>
        <v>0</v>
      </c>
      <c r="AF3558" s="7">
        <f>+IF(AND(AD3558,AE3558),1,0)</f>
        <v>0</v>
      </c>
    </row>
    <row r="3559" spans="1:32" x14ac:dyDescent="0.2">
      <c r="A3559">
        <v>8568</v>
      </c>
      <c r="C3559">
        <v>213242</v>
      </c>
      <c r="D3559">
        <v>20088</v>
      </c>
      <c r="E3559">
        <v>22</v>
      </c>
      <c r="F3559">
        <v>28</v>
      </c>
      <c r="G3559">
        <v>19.7</v>
      </c>
      <c r="H3559" t="s">
        <v>24</v>
      </c>
      <c r="I3559">
        <v>64</v>
      </c>
      <c r="J3559">
        <v>5</v>
      </c>
      <c r="K3559">
        <v>8</v>
      </c>
      <c r="L3559">
        <v>22.472138888888889</v>
      </c>
      <c r="M3559">
        <v>337.08208333333334</v>
      </c>
      <c r="N3559">
        <v>64.085555555555544</v>
      </c>
      <c r="O3559">
        <v>6.29</v>
      </c>
      <c r="Q3559">
        <v>1.08</v>
      </c>
      <c r="Y3559" t="s">
        <v>197</v>
      </c>
      <c r="Z3559" t="s">
        <v>197</v>
      </c>
      <c r="AA3559" t="s">
        <v>197</v>
      </c>
      <c r="AB3559" t="str">
        <f>+LEFT(AA3559,1)</f>
        <v>K</v>
      </c>
      <c r="AC3559" s="6">
        <f>DEGREES(ACOS(SIN(Resultats!$H$11)*SIN(RADIANS(N3559))+COS(Resultats!$H$11)*COS(RADIANS(N3559))*COS(Resultats!$E$11-RADIANS(M3559))))</f>
        <v>105.71890237016694</v>
      </c>
      <c r="AD3559">
        <f>+IF(AB3559=Data!$E$18,1,0)</f>
        <v>0</v>
      </c>
      <c r="AE3559">
        <f>+IF(AC3559&lt;Data!$B$17,1,0)</f>
        <v>0</v>
      </c>
      <c r="AF3559" s="7">
        <f>+IF(AND(AD3559,AE3559),1,0)</f>
        <v>0</v>
      </c>
    </row>
    <row r="3560" spans="1:32" x14ac:dyDescent="0.2">
      <c r="A3560">
        <v>907</v>
      </c>
      <c r="B3560" t="s">
        <v>2963</v>
      </c>
      <c r="C3560">
        <v>18784</v>
      </c>
      <c r="D3560">
        <v>130243</v>
      </c>
      <c r="E3560">
        <v>3</v>
      </c>
      <c r="F3560">
        <v>1</v>
      </c>
      <c r="G3560">
        <v>10</v>
      </c>
      <c r="H3560" t="s">
        <v>26</v>
      </c>
      <c r="I3560">
        <v>7</v>
      </c>
      <c r="J3560">
        <v>39</v>
      </c>
      <c r="K3560">
        <v>46</v>
      </c>
      <c r="L3560">
        <v>3.0194444444444444</v>
      </c>
      <c r="M3560">
        <v>45.291666666666664</v>
      </c>
      <c r="N3560">
        <v>-7.6627777777777784</v>
      </c>
      <c r="O3560">
        <v>5.75</v>
      </c>
      <c r="Q3560">
        <v>1.05</v>
      </c>
      <c r="S3560">
        <v>0.87</v>
      </c>
      <c r="Y3560" t="s">
        <v>119</v>
      </c>
      <c r="Z3560" t="s">
        <v>119</v>
      </c>
      <c r="AA3560" t="s">
        <v>197</v>
      </c>
      <c r="AB3560" t="str">
        <f>+LEFT(AA3560,1)</f>
        <v>K</v>
      </c>
      <c r="AC3560" s="6">
        <f>DEGREES(ACOS(SIN(Resultats!$H$11)*SIN(RADIANS(N3560))+COS(Resultats!$H$11)*COS(RADIANS(N3560))*COS(Resultats!$E$11-RADIANS(M3560))))</f>
        <v>105.72158689825494</v>
      </c>
      <c r="AD3560">
        <f>+IF(AB3560=Data!$E$18,1,0)</f>
        <v>0</v>
      </c>
      <c r="AE3560">
        <f>+IF(AC3560&lt;Data!$B$17,1,0)</f>
        <v>0</v>
      </c>
      <c r="AF3560" s="7">
        <f>+IF(AND(AD3560,AE3560),1,0)</f>
        <v>0</v>
      </c>
    </row>
    <row r="3561" spans="1:32" x14ac:dyDescent="0.2">
      <c r="A3561">
        <v>6318</v>
      </c>
      <c r="B3561" t="s">
        <v>4774</v>
      </c>
      <c r="C3561">
        <v>153687</v>
      </c>
      <c r="D3561">
        <v>141483</v>
      </c>
      <c r="E3561">
        <v>17</v>
      </c>
      <c r="F3561">
        <v>1</v>
      </c>
      <c r="G3561">
        <v>3.6</v>
      </c>
      <c r="H3561" t="s">
        <v>26</v>
      </c>
      <c r="I3561">
        <v>4</v>
      </c>
      <c r="J3561">
        <v>13</v>
      </c>
      <c r="K3561">
        <v>21</v>
      </c>
      <c r="L3561">
        <v>17.017666666666667</v>
      </c>
      <c r="M3561">
        <v>255.26499999999999</v>
      </c>
      <c r="N3561">
        <v>-4.2225000000000001</v>
      </c>
      <c r="O3561">
        <v>4.82</v>
      </c>
      <c r="Q3561">
        <v>1.48</v>
      </c>
      <c r="S3561">
        <v>1.83</v>
      </c>
      <c r="U3561">
        <v>0.79</v>
      </c>
      <c r="Y3561" t="s">
        <v>172</v>
      </c>
      <c r="Z3561" t="s">
        <v>172</v>
      </c>
      <c r="AA3561" t="s">
        <v>80</v>
      </c>
      <c r="AB3561" t="str">
        <f>+LEFT(AA3561,1)</f>
        <v>K</v>
      </c>
      <c r="AC3561" s="6">
        <f>DEGREES(ACOS(SIN(Resultats!$H$11)*SIN(RADIANS(N3561))+COS(Resultats!$H$11)*COS(RADIANS(N3561))*COS(Resultats!$E$11-RADIANS(M3561))))</f>
        <v>105.74555671856841</v>
      </c>
      <c r="AD3561">
        <f>+IF(AB3561=Data!$E$18,1,0)</f>
        <v>0</v>
      </c>
      <c r="AE3561">
        <f>+IF(AC3561&lt;Data!$B$17,1,0)</f>
        <v>0</v>
      </c>
      <c r="AF3561" s="7">
        <f>+IF(AND(AD3561,AE3561),1,0)</f>
        <v>0</v>
      </c>
    </row>
    <row r="3562" spans="1:32" x14ac:dyDescent="0.2">
      <c r="A3562">
        <v>6564</v>
      </c>
      <c r="C3562">
        <v>159926</v>
      </c>
      <c r="D3562">
        <v>85236</v>
      </c>
      <c r="E3562">
        <v>17</v>
      </c>
      <c r="F3562">
        <v>36</v>
      </c>
      <c r="G3562">
        <v>7.9</v>
      </c>
      <c r="H3562" t="s">
        <v>24</v>
      </c>
      <c r="I3562">
        <v>28</v>
      </c>
      <c r="J3562">
        <v>11</v>
      </c>
      <c r="K3562">
        <v>5</v>
      </c>
      <c r="L3562">
        <v>17.602194444444446</v>
      </c>
      <c r="M3562">
        <v>264.03291666666672</v>
      </c>
      <c r="N3562">
        <v>28.184722222222224</v>
      </c>
      <c r="O3562">
        <v>6.38</v>
      </c>
      <c r="P3562" t="s">
        <v>103</v>
      </c>
      <c r="Y3562" t="s">
        <v>104</v>
      </c>
      <c r="Z3562" t="s">
        <v>104</v>
      </c>
      <c r="AA3562" t="s">
        <v>104</v>
      </c>
      <c r="AB3562" t="str">
        <f>+LEFT(AA3562,1)</f>
        <v>K</v>
      </c>
      <c r="AC3562" s="6">
        <f>DEGREES(ACOS(SIN(Resultats!$H$11)*SIN(RADIANS(N3562))+COS(Resultats!$H$11)*COS(RADIANS(N3562))*COS(Resultats!$E$11-RADIANS(M3562))))</f>
        <v>105.75365394828883</v>
      </c>
      <c r="AD3562">
        <f>+IF(AB3562=Data!$E$18,1,0)</f>
        <v>0</v>
      </c>
      <c r="AE3562">
        <f>+IF(AC3562&lt;Data!$B$17,1,0)</f>
        <v>0</v>
      </c>
      <c r="AF3562" s="7">
        <f>+IF(AND(AD3562,AE3562),1,0)</f>
        <v>0</v>
      </c>
    </row>
    <row r="3563" spans="1:32" x14ac:dyDescent="0.2">
      <c r="A3563">
        <v>812</v>
      </c>
      <c r="B3563" t="s">
        <v>2886</v>
      </c>
      <c r="C3563">
        <v>17093</v>
      </c>
      <c r="D3563">
        <v>93083</v>
      </c>
      <c r="E3563">
        <v>2</v>
      </c>
      <c r="F3563">
        <v>44</v>
      </c>
      <c r="G3563">
        <v>57.6</v>
      </c>
      <c r="H3563" t="s">
        <v>24</v>
      </c>
      <c r="I3563">
        <v>12</v>
      </c>
      <c r="J3563">
        <v>26</v>
      </c>
      <c r="K3563">
        <v>45</v>
      </c>
      <c r="L3563">
        <v>2.7493333333333334</v>
      </c>
      <c r="M3563">
        <v>41.24</v>
      </c>
      <c r="N3563">
        <v>12.445833333333333</v>
      </c>
      <c r="O3563">
        <v>5.18</v>
      </c>
      <c r="Q3563">
        <v>0.24</v>
      </c>
      <c r="S3563">
        <v>0.1</v>
      </c>
      <c r="Y3563" t="s">
        <v>2888</v>
      </c>
      <c r="Z3563" t="s">
        <v>170</v>
      </c>
      <c r="AA3563" t="s">
        <v>15415</v>
      </c>
      <c r="AB3563" t="str">
        <f>+LEFT(AA3563,1)</f>
        <v>A</v>
      </c>
      <c r="AC3563" s="6">
        <f>DEGREES(ACOS(SIN(Resultats!$H$11)*SIN(RADIANS(N3563))+COS(Resultats!$H$11)*COS(RADIANS(N3563))*COS(Resultats!$E$11-RADIANS(M3563))))</f>
        <v>105.77449816528434</v>
      </c>
      <c r="AD3563">
        <f>+IF(AB3563=Data!$E$18,1,0)</f>
        <v>1</v>
      </c>
      <c r="AE3563">
        <f>+IF(AC3563&lt;Data!$B$17,1,0)</f>
        <v>0</v>
      </c>
      <c r="AF3563" s="7">
        <f>+IF(AND(AD3563,AE3563),1,0)</f>
        <v>0</v>
      </c>
    </row>
    <row r="3564" spans="1:32" x14ac:dyDescent="0.2">
      <c r="A3564">
        <v>680</v>
      </c>
      <c r="C3564">
        <v>14373</v>
      </c>
      <c r="D3564">
        <v>75287</v>
      </c>
      <c r="E3564">
        <v>2</v>
      </c>
      <c r="F3564">
        <v>20</v>
      </c>
      <c r="G3564">
        <v>4.4000000000000004</v>
      </c>
      <c r="H3564" t="s">
        <v>24</v>
      </c>
      <c r="I3564">
        <v>30</v>
      </c>
      <c r="J3564">
        <v>11</v>
      </c>
      <c r="K3564">
        <v>18</v>
      </c>
      <c r="L3564">
        <v>2.3345555555555557</v>
      </c>
      <c r="M3564">
        <v>35.018333333333338</v>
      </c>
      <c r="N3564">
        <v>30.188333333333333</v>
      </c>
      <c r="O3564">
        <v>6.47</v>
      </c>
      <c r="P3564" t="s">
        <v>103</v>
      </c>
      <c r="Y3564" t="s">
        <v>197</v>
      </c>
      <c r="Z3564" t="s">
        <v>197</v>
      </c>
      <c r="AA3564" t="s">
        <v>197</v>
      </c>
      <c r="AB3564" t="str">
        <f>+LEFT(AA3564,1)</f>
        <v>K</v>
      </c>
      <c r="AC3564" s="6">
        <f>DEGREES(ACOS(SIN(Resultats!$H$11)*SIN(RADIANS(N3564))+COS(Resultats!$H$11)*COS(RADIANS(N3564))*COS(Resultats!$E$11-RADIANS(M3564))))</f>
        <v>105.79444933027031</v>
      </c>
      <c r="AD3564">
        <f>+IF(AB3564=Data!$E$18,1,0)</f>
        <v>0</v>
      </c>
      <c r="AE3564">
        <f>+IF(AC3564&lt;Data!$B$17,1,0)</f>
        <v>0</v>
      </c>
      <c r="AF3564" s="7">
        <f>+IF(AND(AD3564,AE3564),1,0)</f>
        <v>0</v>
      </c>
    </row>
    <row r="3565" spans="1:32" x14ac:dyDescent="0.2">
      <c r="A3565">
        <v>6296</v>
      </c>
      <c r="C3565">
        <v>153021</v>
      </c>
      <c r="D3565">
        <v>160186</v>
      </c>
      <c r="E3565">
        <v>16</v>
      </c>
      <c r="F3565">
        <v>57</v>
      </c>
      <c r="G3565">
        <v>26.1</v>
      </c>
      <c r="H3565" t="s">
        <v>26</v>
      </c>
      <c r="I3565">
        <v>10</v>
      </c>
      <c r="J3565">
        <v>57</v>
      </c>
      <c r="K3565">
        <v>48</v>
      </c>
      <c r="L3565">
        <v>16.957249999999998</v>
      </c>
      <c r="M3565">
        <v>254.35874999999999</v>
      </c>
      <c r="N3565">
        <v>-10.963333333333333</v>
      </c>
      <c r="O3565">
        <v>6.19</v>
      </c>
      <c r="Q3565">
        <v>1</v>
      </c>
      <c r="S3565">
        <v>0.76</v>
      </c>
      <c r="Y3565" t="s">
        <v>4763</v>
      </c>
      <c r="Z3565" t="s">
        <v>9548</v>
      </c>
      <c r="AA3565" t="s">
        <v>51</v>
      </c>
      <c r="AB3565" t="str">
        <f>+LEFT(AA3565,1)</f>
        <v>G</v>
      </c>
      <c r="AC3565" s="6">
        <f>DEGREES(ACOS(SIN(Resultats!$H$11)*SIN(RADIANS(N3565))+COS(Resultats!$H$11)*COS(RADIANS(N3565))*COS(Resultats!$E$11-RADIANS(M3565))))</f>
        <v>105.83048354866472</v>
      </c>
      <c r="AD3565">
        <f>+IF(AB3565=Data!$E$18,1,0)</f>
        <v>0</v>
      </c>
      <c r="AE3565">
        <f>+IF(AC3565&lt;Data!$B$17,1,0)</f>
        <v>0</v>
      </c>
      <c r="AF3565" s="7">
        <f>+IF(AND(AD3565,AE3565),1,0)</f>
        <v>0</v>
      </c>
    </row>
    <row r="3566" spans="1:32" x14ac:dyDescent="0.2">
      <c r="A3566">
        <v>7611</v>
      </c>
      <c r="C3566">
        <v>188793</v>
      </c>
      <c r="D3566">
        <v>32093</v>
      </c>
      <c r="E3566">
        <v>19</v>
      </c>
      <c r="F3566">
        <v>53</v>
      </c>
      <c r="G3566">
        <v>35.4</v>
      </c>
      <c r="H3566" t="s">
        <v>24</v>
      </c>
      <c r="I3566">
        <v>59</v>
      </c>
      <c r="J3566">
        <v>42</v>
      </c>
      <c r="K3566">
        <v>32</v>
      </c>
      <c r="L3566">
        <v>19.893166666666666</v>
      </c>
      <c r="M3566">
        <v>298.39749999999998</v>
      </c>
      <c r="N3566">
        <v>59.708888888888893</v>
      </c>
      <c r="O3566">
        <v>6.06</v>
      </c>
      <c r="Q3566">
        <v>0.02</v>
      </c>
      <c r="S3566">
        <v>0.03</v>
      </c>
      <c r="Y3566" t="s">
        <v>298</v>
      </c>
      <c r="Z3566" t="s">
        <v>298</v>
      </c>
      <c r="AA3566" t="s">
        <v>1740</v>
      </c>
      <c r="AB3566" t="str">
        <f>+LEFT(AA3566,1)</f>
        <v>A</v>
      </c>
      <c r="AC3566" s="6">
        <f>DEGREES(ACOS(SIN(Resultats!$H$11)*SIN(RADIANS(N3566))+COS(Resultats!$H$11)*COS(RADIANS(N3566))*COS(Resultats!$E$11-RADIANS(M3566))))</f>
        <v>105.85042589536205</v>
      </c>
      <c r="AD3566">
        <f>+IF(AB3566=Data!$E$18,1,0)</f>
        <v>1</v>
      </c>
      <c r="AE3566">
        <f>+IF(AC3566&lt;Data!$B$17,1,0)</f>
        <v>0</v>
      </c>
      <c r="AF3566" s="7">
        <f>+IF(AND(AD3566,AE3566),1,0)</f>
        <v>0</v>
      </c>
    </row>
    <row r="3567" spans="1:32" x14ac:dyDescent="0.2">
      <c r="A3567">
        <v>912</v>
      </c>
      <c r="C3567">
        <v>18885</v>
      </c>
      <c r="D3567">
        <v>148721</v>
      </c>
      <c r="E3567">
        <v>3</v>
      </c>
      <c r="F3567">
        <v>1</v>
      </c>
      <c r="G3567">
        <v>56.1</v>
      </c>
      <c r="H3567" t="s">
        <v>26</v>
      </c>
      <c r="I3567">
        <v>9</v>
      </c>
      <c r="J3567">
        <v>57</v>
      </c>
      <c r="K3567">
        <v>41</v>
      </c>
      <c r="L3567">
        <v>3.0322499999999999</v>
      </c>
      <c r="M3567">
        <v>45.483750000000001</v>
      </c>
      <c r="N3567">
        <v>-9.9613888888888873</v>
      </c>
      <c r="O3567">
        <v>5.83</v>
      </c>
      <c r="Q3567">
        <v>1.1100000000000001</v>
      </c>
      <c r="X3567" t="s">
        <v>27</v>
      </c>
      <c r="Y3567" t="s">
        <v>342</v>
      </c>
      <c r="Z3567" t="s">
        <v>5784</v>
      </c>
      <c r="AA3567" t="s">
        <v>342</v>
      </c>
      <c r="AB3567" t="str">
        <f>+LEFT(AA3567,1)</f>
        <v>G</v>
      </c>
      <c r="AC3567" s="6">
        <f>DEGREES(ACOS(SIN(Resultats!$H$11)*SIN(RADIANS(N3567))+COS(Resultats!$H$11)*COS(RADIANS(N3567))*COS(Resultats!$E$11-RADIANS(M3567))))</f>
        <v>105.85261175717501</v>
      </c>
      <c r="AD3567">
        <f>+IF(AB3567=Data!$E$18,1,0)</f>
        <v>0</v>
      </c>
      <c r="AE3567">
        <f>+IF(AC3567&lt;Data!$B$17,1,0)</f>
        <v>0</v>
      </c>
      <c r="AF3567" s="7">
        <f>+IF(AND(AD3567,AE3567),1,0)</f>
        <v>0</v>
      </c>
    </row>
    <row r="3568" spans="1:32" x14ac:dyDescent="0.2">
      <c r="A3568">
        <v>8904</v>
      </c>
      <c r="B3568" t="s">
        <v>7612</v>
      </c>
      <c r="C3568">
        <v>220652</v>
      </c>
      <c r="D3568">
        <v>20614</v>
      </c>
      <c r="E3568">
        <v>23</v>
      </c>
      <c r="F3568">
        <v>24</v>
      </c>
      <c r="G3568">
        <v>50.3</v>
      </c>
      <c r="H3568" t="s">
        <v>24</v>
      </c>
      <c r="I3568">
        <v>62</v>
      </c>
      <c r="J3568">
        <v>16</v>
      </c>
      <c r="K3568">
        <v>58</v>
      </c>
      <c r="L3568">
        <v>23.41397222222222</v>
      </c>
      <c r="M3568">
        <v>351.20958333333328</v>
      </c>
      <c r="N3568">
        <v>62.282777777777774</v>
      </c>
      <c r="O3568">
        <v>4.9800000000000004</v>
      </c>
      <c r="Q3568">
        <v>1.68</v>
      </c>
      <c r="S3568">
        <v>2.0699999999999998</v>
      </c>
      <c r="U3568">
        <v>0.85</v>
      </c>
      <c r="V3568" t="s">
        <v>93</v>
      </c>
      <c r="Y3568" t="s">
        <v>419</v>
      </c>
      <c r="Z3568" t="s">
        <v>419</v>
      </c>
      <c r="AA3568" t="s">
        <v>2160</v>
      </c>
      <c r="AB3568" t="str">
        <f>+LEFT(AA3568,1)</f>
        <v>M</v>
      </c>
      <c r="AC3568" s="6">
        <f>DEGREES(ACOS(SIN(Resultats!$H$11)*SIN(RADIANS(N3568))+COS(Resultats!$H$11)*COS(RADIANS(N3568))*COS(Resultats!$E$11-RADIANS(M3568))))</f>
        <v>105.86032235151715</v>
      </c>
      <c r="AD3568">
        <f>+IF(AB3568=Data!$E$18,1,0)</f>
        <v>0</v>
      </c>
      <c r="AE3568">
        <f>+IF(AC3568&lt;Data!$B$17,1,0)</f>
        <v>0</v>
      </c>
      <c r="AF3568" s="7">
        <f>+IF(AND(AD3568,AE3568),1,0)</f>
        <v>0</v>
      </c>
    </row>
    <row r="3569" spans="1:32" x14ac:dyDescent="0.2">
      <c r="A3569">
        <v>551</v>
      </c>
      <c r="C3569">
        <v>11613</v>
      </c>
      <c r="D3569">
        <v>37607</v>
      </c>
      <c r="E3569">
        <v>1</v>
      </c>
      <c r="F3569">
        <v>54</v>
      </c>
      <c r="G3569">
        <v>53.8</v>
      </c>
      <c r="H3569" t="s">
        <v>24</v>
      </c>
      <c r="I3569">
        <v>40</v>
      </c>
      <c r="J3569">
        <v>42</v>
      </c>
      <c r="K3569">
        <v>7</v>
      </c>
      <c r="L3569">
        <v>1.9149444444444443</v>
      </c>
      <c r="M3569">
        <v>28.724166666666665</v>
      </c>
      <c r="N3569">
        <v>40.70194444444445</v>
      </c>
      <c r="O3569">
        <v>6.24</v>
      </c>
      <c r="Q3569">
        <v>1.25</v>
      </c>
      <c r="Y3569" t="s">
        <v>365</v>
      </c>
      <c r="Z3569" t="s">
        <v>365</v>
      </c>
      <c r="AA3569" t="s">
        <v>365</v>
      </c>
      <c r="AB3569" t="str">
        <f>+LEFT(AA3569,1)</f>
        <v>K</v>
      </c>
      <c r="AC3569" s="6">
        <f>DEGREES(ACOS(SIN(Resultats!$H$11)*SIN(RADIANS(N3569))+COS(Resultats!$H$11)*COS(RADIANS(N3569))*COS(Resultats!$E$11-RADIANS(M3569))))</f>
        <v>105.92393643740841</v>
      </c>
      <c r="AD3569">
        <f>+IF(AB3569=Data!$E$18,1,0)</f>
        <v>0</v>
      </c>
      <c r="AE3569">
        <f>+IF(AC3569&lt;Data!$B$17,1,0)</f>
        <v>0</v>
      </c>
      <c r="AF3569" s="7">
        <f>+IF(AND(AD3569,AE3569),1,0)</f>
        <v>0</v>
      </c>
    </row>
    <row r="3570" spans="1:32" x14ac:dyDescent="0.2">
      <c r="A3570">
        <v>622</v>
      </c>
      <c r="B3570" t="s">
        <v>2734</v>
      </c>
      <c r="C3570">
        <v>13161</v>
      </c>
      <c r="D3570">
        <v>55306</v>
      </c>
      <c r="E3570">
        <v>2</v>
      </c>
      <c r="F3570">
        <v>9</v>
      </c>
      <c r="G3570">
        <v>32.6</v>
      </c>
      <c r="H3570" t="s">
        <v>24</v>
      </c>
      <c r="I3570">
        <v>34</v>
      </c>
      <c r="J3570">
        <v>59</v>
      </c>
      <c r="K3570">
        <v>14</v>
      </c>
      <c r="L3570">
        <v>2.1590555555555553</v>
      </c>
      <c r="M3570">
        <v>32.385833333333331</v>
      </c>
      <c r="N3570">
        <v>34.987222222222222</v>
      </c>
      <c r="O3570">
        <v>3</v>
      </c>
      <c r="Q3570">
        <v>0.14000000000000001</v>
      </c>
      <c r="S3570">
        <v>0.1</v>
      </c>
      <c r="U3570">
        <v>0.08</v>
      </c>
      <c r="Y3570" t="s">
        <v>606</v>
      </c>
      <c r="Z3570" t="s">
        <v>606</v>
      </c>
      <c r="AA3570" t="s">
        <v>15427</v>
      </c>
      <c r="AB3570" t="str">
        <f>+LEFT(AA3570,1)</f>
        <v>A</v>
      </c>
      <c r="AC3570" s="6">
        <f>DEGREES(ACOS(SIN(Resultats!$H$11)*SIN(RADIANS(N3570))+COS(Resultats!$H$11)*COS(RADIANS(N3570))*COS(Resultats!$E$11-RADIANS(M3570))))</f>
        <v>105.92689536001184</v>
      </c>
      <c r="AD3570">
        <f>+IF(AB3570=Data!$E$18,1,0)</f>
        <v>1</v>
      </c>
      <c r="AE3570">
        <f>+IF(AC3570&lt;Data!$B$17,1,0)</f>
        <v>0</v>
      </c>
      <c r="AF3570" s="7">
        <f>+IF(AND(AD3570,AE3570),1,0)</f>
        <v>0</v>
      </c>
    </row>
    <row r="3571" spans="1:32" x14ac:dyDescent="0.2">
      <c r="A3571">
        <v>6349</v>
      </c>
      <c r="C3571">
        <v>154417</v>
      </c>
      <c r="D3571">
        <v>122056</v>
      </c>
      <c r="E3571">
        <v>17</v>
      </c>
      <c r="F3571">
        <v>5</v>
      </c>
      <c r="G3571">
        <v>16.899999999999999</v>
      </c>
      <c r="H3571" t="s">
        <v>24</v>
      </c>
      <c r="I3571">
        <v>0</v>
      </c>
      <c r="J3571">
        <v>42</v>
      </c>
      <c r="K3571">
        <v>9</v>
      </c>
      <c r="L3571">
        <v>17.088027777777775</v>
      </c>
      <c r="M3571">
        <v>256.32041666666663</v>
      </c>
      <c r="N3571">
        <v>0.70250000000000001</v>
      </c>
      <c r="O3571">
        <v>6.01</v>
      </c>
      <c r="Q3571">
        <v>0.57999999999999996</v>
      </c>
      <c r="S3571">
        <v>0.06</v>
      </c>
      <c r="Y3571" t="s">
        <v>4789</v>
      </c>
      <c r="Z3571" t="s">
        <v>12465</v>
      </c>
      <c r="AA3571" t="s">
        <v>15414</v>
      </c>
      <c r="AB3571" t="str">
        <f>+LEFT(AA3571,1)</f>
        <v>F</v>
      </c>
      <c r="AC3571" s="6">
        <f>DEGREES(ACOS(SIN(Resultats!$H$11)*SIN(RADIANS(N3571))+COS(Resultats!$H$11)*COS(RADIANS(N3571))*COS(Resultats!$E$11-RADIANS(M3571))))</f>
        <v>105.93756538056317</v>
      </c>
      <c r="AD3571">
        <f>+IF(AB3571=Data!$E$18,1,0)</f>
        <v>0</v>
      </c>
      <c r="AE3571">
        <f>+IF(AC3571&lt;Data!$B$17,1,0)</f>
        <v>0</v>
      </c>
      <c r="AF3571" s="7">
        <f>+IF(AND(AD3571,AE3571),1,0)</f>
        <v>0</v>
      </c>
    </row>
    <row r="3572" spans="1:32" x14ac:dyDescent="0.2">
      <c r="A3572">
        <v>6695</v>
      </c>
      <c r="B3572" t="s">
        <v>4175</v>
      </c>
      <c r="C3572">
        <v>163770</v>
      </c>
      <c r="D3572">
        <v>66485</v>
      </c>
      <c r="E3572">
        <v>17</v>
      </c>
      <c r="F3572">
        <v>56</v>
      </c>
      <c r="G3572">
        <v>15.2</v>
      </c>
      <c r="H3572" t="s">
        <v>24</v>
      </c>
      <c r="I3572">
        <v>37</v>
      </c>
      <c r="J3572">
        <v>15</v>
      </c>
      <c r="K3572">
        <v>2</v>
      </c>
      <c r="L3572">
        <v>17.937555555555555</v>
      </c>
      <c r="M3572">
        <v>269.06333333333333</v>
      </c>
      <c r="N3572">
        <v>37.250555555555557</v>
      </c>
      <c r="O3572">
        <v>3.86</v>
      </c>
      <c r="Q3572">
        <v>1.35</v>
      </c>
      <c r="S3572">
        <v>1.46</v>
      </c>
      <c r="U3572">
        <v>0.63</v>
      </c>
      <c r="Y3572" t="s">
        <v>4176</v>
      </c>
      <c r="Z3572" t="s">
        <v>12827</v>
      </c>
      <c r="AA3572" t="s">
        <v>507</v>
      </c>
      <c r="AB3572" t="str">
        <f>+LEFT(AA3572,1)</f>
        <v>K</v>
      </c>
      <c r="AC3572" s="6">
        <f>DEGREES(ACOS(SIN(Resultats!$H$11)*SIN(RADIANS(N3572))+COS(Resultats!$H$11)*COS(RADIANS(N3572))*COS(Resultats!$E$11-RADIANS(M3572))))</f>
        <v>106.00325044361769</v>
      </c>
      <c r="AD3572">
        <f>+IF(AB3572=Data!$E$18,1,0)</f>
        <v>0</v>
      </c>
      <c r="AE3572">
        <f>+IF(AC3572&lt;Data!$B$17,1,0)</f>
        <v>0</v>
      </c>
      <c r="AF3572" s="7">
        <f>+IF(AND(AD3572,AE3572),1,0)</f>
        <v>0</v>
      </c>
    </row>
    <row r="3573" spans="1:32" x14ac:dyDescent="0.2">
      <c r="A3573">
        <v>8627</v>
      </c>
      <c r="B3573" t="s">
        <v>7447</v>
      </c>
      <c r="C3573">
        <v>214734</v>
      </c>
      <c r="D3573">
        <v>20190</v>
      </c>
      <c r="E3573">
        <v>22</v>
      </c>
      <c r="F3573">
        <v>38</v>
      </c>
      <c r="G3573">
        <v>39</v>
      </c>
      <c r="H3573" t="s">
        <v>24</v>
      </c>
      <c r="I3573">
        <v>63</v>
      </c>
      <c r="J3573">
        <v>35</v>
      </c>
      <c r="K3573">
        <v>4</v>
      </c>
      <c r="L3573">
        <v>22.644166666666667</v>
      </c>
      <c r="M3573">
        <v>339.66250000000002</v>
      </c>
      <c r="N3573">
        <v>63.584444444444443</v>
      </c>
      <c r="O3573">
        <v>5.19</v>
      </c>
      <c r="Q3573">
        <v>0.06</v>
      </c>
      <c r="S3573">
        <v>0</v>
      </c>
      <c r="Y3573" t="s">
        <v>391</v>
      </c>
      <c r="Z3573" t="s">
        <v>391</v>
      </c>
      <c r="AA3573" t="s">
        <v>1740</v>
      </c>
      <c r="AB3573" t="str">
        <f>+LEFT(AA3573,1)</f>
        <v>A</v>
      </c>
      <c r="AC3573" s="6">
        <f>DEGREES(ACOS(SIN(Resultats!$H$11)*SIN(RADIANS(N3573))+COS(Resultats!$H$11)*COS(RADIANS(N3573))*COS(Resultats!$E$11-RADIANS(M3573))))</f>
        <v>106.04465914513604</v>
      </c>
      <c r="AD3573">
        <f>+IF(AB3573=Data!$E$18,1,0)</f>
        <v>1</v>
      </c>
      <c r="AE3573">
        <f>+IF(AC3573&lt;Data!$B$17,1,0)</f>
        <v>0</v>
      </c>
      <c r="AF3573" s="7">
        <f>+IF(AND(AD3573,AE3573),1,0)</f>
        <v>0</v>
      </c>
    </row>
    <row r="3574" spans="1:32" x14ac:dyDescent="0.2">
      <c r="A3574">
        <v>6390</v>
      </c>
      <c r="C3574">
        <v>155500</v>
      </c>
      <c r="D3574">
        <v>122164</v>
      </c>
      <c r="E3574">
        <v>17</v>
      </c>
      <c r="F3574">
        <v>11</v>
      </c>
      <c r="G3574">
        <v>45.2</v>
      </c>
      <c r="H3574" t="s">
        <v>24</v>
      </c>
      <c r="I3574">
        <v>7</v>
      </c>
      <c r="J3574">
        <v>53</v>
      </c>
      <c r="K3574">
        <v>41</v>
      </c>
      <c r="L3574">
        <v>17.195888888888888</v>
      </c>
      <c r="M3574">
        <v>257.93833333333333</v>
      </c>
      <c r="N3574">
        <v>7.8947222222222218</v>
      </c>
      <c r="O3574">
        <v>6.33</v>
      </c>
      <c r="Q3574">
        <v>1.04</v>
      </c>
      <c r="S3574">
        <v>0.86</v>
      </c>
      <c r="Y3574" t="s">
        <v>54</v>
      </c>
      <c r="Z3574" t="s">
        <v>54</v>
      </c>
      <c r="AA3574" t="s">
        <v>197</v>
      </c>
      <c r="AB3574" t="str">
        <f>+LEFT(AA3574,1)</f>
        <v>K</v>
      </c>
      <c r="AC3574" s="6">
        <f>DEGREES(ACOS(SIN(Resultats!$H$11)*SIN(RADIANS(N3574))+COS(Resultats!$H$11)*COS(RADIANS(N3574))*COS(Resultats!$E$11-RADIANS(M3574))))</f>
        <v>106.05668120933167</v>
      </c>
      <c r="AD3574">
        <f>+IF(AB3574=Data!$E$18,1,0)</f>
        <v>0</v>
      </c>
      <c r="AE3574">
        <f>+IF(AC3574&lt;Data!$B$17,1,0)</f>
        <v>0</v>
      </c>
      <c r="AF3574" s="7">
        <f>+IF(AND(AD3574,AE3574),1,0)</f>
        <v>0</v>
      </c>
    </row>
    <row r="3575" spans="1:32" x14ac:dyDescent="0.2">
      <c r="A3575">
        <v>465</v>
      </c>
      <c r="C3575">
        <v>9996</v>
      </c>
      <c r="D3575">
        <v>37393</v>
      </c>
      <c r="E3575">
        <v>1</v>
      </c>
      <c r="F3575">
        <v>38</v>
      </c>
      <c r="G3575">
        <v>31.7</v>
      </c>
      <c r="H3575" t="s">
        <v>24</v>
      </c>
      <c r="I3575">
        <v>45</v>
      </c>
      <c r="J3575">
        <v>24</v>
      </c>
      <c r="K3575">
        <v>0</v>
      </c>
      <c r="L3575">
        <v>1.6421388888888888</v>
      </c>
      <c r="M3575">
        <v>24.632083333333334</v>
      </c>
      <c r="N3575">
        <v>45.4</v>
      </c>
      <c r="O3575">
        <v>6.36</v>
      </c>
      <c r="Q3575">
        <v>0.04</v>
      </c>
      <c r="S3575">
        <v>-0.1</v>
      </c>
      <c r="Y3575" t="s">
        <v>519</v>
      </c>
      <c r="Z3575" t="s">
        <v>4626</v>
      </c>
      <c r="AA3575" t="s">
        <v>5040</v>
      </c>
      <c r="AB3575" t="str">
        <f>+LEFT(AA3575,1)</f>
        <v>B</v>
      </c>
      <c r="AC3575" s="6">
        <f>DEGREES(ACOS(SIN(Resultats!$H$11)*SIN(RADIANS(N3575))+COS(Resultats!$H$11)*COS(RADIANS(N3575))*COS(Resultats!$E$11-RADIANS(M3575))))</f>
        <v>106.05780251503569</v>
      </c>
      <c r="AD3575">
        <f>+IF(AB3575=Data!$E$18,1,0)</f>
        <v>0</v>
      </c>
      <c r="AE3575">
        <f>+IF(AC3575&lt;Data!$B$17,1,0)</f>
        <v>0</v>
      </c>
      <c r="AF3575" s="7">
        <f>+IF(AND(AD3575,AE3575),1,0)</f>
        <v>0</v>
      </c>
    </row>
    <row r="3576" spans="1:32" x14ac:dyDescent="0.2">
      <c r="A3576">
        <v>204</v>
      </c>
      <c r="C3576">
        <v>4321</v>
      </c>
      <c r="D3576">
        <v>21689</v>
      </c>
      <c r="E3576">
        <v>0</v>
      </c>
      <c r="F3576">
        <v>46</v>
      </c>
      <c r="G3576">
        <v>15.1</v>
      </c>
      <c r="H3576" t="s">
        <v>24</v>
      </c>
      <c r="I3576">
        <v>55</v>
      </c>
      <c r="J3576">
        <v>18</v>
      </c>
      <c r="K3576">
        <v>19</v>
      </c>
      <c r="L3576">
        <v>0.77086111111111111</v>
      </c>
      <c r="M3576">
        <v>11.562916666666666</v>
      </c>
      <c r="N3576">
        <v>55.305277777777775</v>
      </c>
      <c r="O3576">
        <v>6.52</v>
      </c>
      <c r="Y3576" t="s">
        <v>269</v>
      </c>
      <c r="Z3576" t="s">
        <v>269</v>
      </c>
      <c r="AA3576" t="s">
        <v>18</v>
      </c>
      <c r="AB3576" t="str">
        <f>+LEFT(AA3576,1)</f>
        <v>A</v>
      </c>
      <c r="AC3576" s="6">
        <f>DEGREES(ACOS(SIN(Resultats!$H$11)*SIN(RADIANS(N3576))+COS(Resultats!$H$11)*COS(RADIANS(N3576))*COS(Resultats!$E$11-RADIANS(M3576))))</f>
        <v>106.0604154736838</v>
      </c>
      <c r="AD3576">
        <f>+IF(AB3576=Data!$E$18,1,0)</f>
        <v>1</v>
      </c>
      <c r="AE3576">
        <f>+IF(AC3576&lt;Data!$B$17,1,0)</f>
        <v>0</v>
      </c>
      <c r="AF3576" s="7">
        <f>+IF(AND(AD3576,AE3576),1,0)</f>
        <v>0</v>
      </c>
    </row>
    <row r="3577" spans="1:32" x14ac:dyDescent="0.2">
      <c r="A3577">
        <v>8109</v>
      </c>
      <c r="C3577">
        <v>201888</v>
      </c>
      <c r="D3577">
        <v>19223</v>
      </c>
      <c r="E3577">
        <v>21</v>
      </c>
      <c r="F3577">
        <v>9</v>
      </c>
      <c r="G3577">
        <v>28.9</v>
      </c>
      <c r="H3577" t="s">
        <v>24</v>
      </c>
      <c r="I3577">
        <v>63</v>
      </c>
      <c r="J3577">
        <v>17</v>
      </c>
      <c r="K3577">
        <v>44</v>
      </c>
      <c r="L3577">
        <v>21.158027777777775</v>
      </c>
      <c r="M3577">
        <v>317.37041666666664</v>
      </c>
      <c r="N3577">
        <v>63.295555555555552</v>
      </c>
      <c r="O3577">
        <v>6.54</v>
      </c>
      <c r="Q3577">
        <v>-0.13</v>
      </c>
      <c r="S3577">
        <v>-0.48</v>
      </c>
      <c r="Y3577" t="s">
        <v>112</v>
      </c>
      <c r="Z3577" t="s">
        <v>112</v>
      </c>
      <c r="AA3577" t="s">
        <v>15416</v>
      </c>
      <c r="AB3577" t="str">
        <f>+LEFT(AA3577,1)</f>
        <v>B</v>
      </c>
      <c r="AC3577" s="6">
        <f>DEGREES(ACOS(SIN(Resultats!$H$11)*SIN(RADIANS(N3577))+COS(Resultats!$H$11)*COS(RADIANS(N3577))*COS(Resultats!$E$11-RADIANS(M3577))))</f>
        <v>106.06493524952647</v>
      </c>
      <c r="AD3577">
        <f>+IF(AB3577=Data!$E$18,1,0)</f>
        <v>0</v>
      </c>
      <c r="AE3577">
        <f>+IF(AC3577&lt;Data!$B$17,1,0)</f>
        <v>0</v>
      </c>
      <c r="AF3577" s="7">
        <f>+IF(AND(AD3577,AE3577),1,0)</f>
        <v>0</v>
      </c>
    </row>
    <row r="3578" spans="1:32" x14ac:dyDescent="0.2">
      <c r="A3578">
        <v>8886</v>
      </c>
      <c r="C3578">
        <v>220130</v>
      </c>
      <c r="D3578">
        <v>20572</v>
      </c>
      <c r="E3578">
        <v>23</v>
      </c>
      <c r="F3578">
        <v>20</v>
      </c>
      <c r="G3578">
        <v>34.6</v>
      </c>
      <c r="H3578" t="s">
        <v>24</v>
      </c>
      <c r="I3578">
        <v>62</v>
      </c>
      <c r="J3578">
        <v>12</v>
      </c>
      <c r="K3578">
        <v>47</v>
      </c>
      <c r="L3578">
        <v>23.342944444444445</v>
      </c>
      <c r="M3578">
        <v>350.14416666666665</v>
      </c>
      <c r="N3578">
        <v>62.213055555555556</v>
      </c>
      <c r="O3578">
        <v>6.39</v>
      </c>
      <c r="Q3578">
        <v>1.61</v>
      </c>
      <c r="Y3578" t="s">
        <v>125</v>
      </c>
      <c r="Z3578" t="s">
        <v>125</v>
      </c>
      <c r="AA3578" t="s">
        <v>365</v>
      </c>
      <c r="AB3578" t="str">
        <f>+LEFT(AA3578,1)</f>
        <v>K</v>
      </c>
      <c r="AC3578" s="6">
        <f>DEGREES(ACOS(SIN(Resultats!$H$11)*SIN(RADIANS(N3578))+COS(Resultats!$H$11)*COS(RADIANS(N3578))*COS(Resultats!$E$11-RADIANS(M3578))))</f>
        <v>106.10476775186066</v>
      </c>
      <c r="AD3578">
        <f>+IF(AB3578=Data!$E$18,1,0)</f>
        <v>0</v>
      </c>
      <c r="AE3578">
        <f>+IF(AC3578&lt;Data!$B$17,1,0)</f>
        <v>0</v>
      </c>
      <c r="AF3578" s="7">
        <f>+IF(AND(AD3578,AE3578),1,0)</f>
        <v>0</v>
      </c>
    </row>
    <row r="3579" spans="1:32" x14ac:dyDescent="0.2">
      <c r="A3579">
        <v>21</v>
      </c>
      <c r="B3579" t="s">
        <v>56</v>
      </c>
      <c r="C3579">
        <v>432</v>
      </c>
      <c r="D3579">
        <v>21133</v>
      </c>
      <c r="E3579">
        <v>0</v>
      </c>
      <c r="F3579">
        <v>9</v>
      </c>
      <c r="G3579">
        <v>10.7</v>
      </c>
      <c r="H3579" t="s">
        <v>24</v>
      </c>
      <c r="I3579">
        <v>59</v>
      </c>
      <c r="J3579">
        <v>8</v>
      </c>
      <c r="K3579">
        <v>59</v>
      </c>
      <c r="L3579">
        <v>0.1529722222222222</v>
      </c>
      <c r="M3579">
        <v>2.2945833333333332</v>
      </c>
      <c r="N3579">
        <v>59.149722222222223</v>
      </c>
      <c r="O3579">
        <v>2.27</v>
      </c>
      <c r="Q3579">
        <v>0.34</v>
      </c>
      <c r="S3579">
        <v>0.11</v>
      </c>
      <c r="U3579">
        <v>0.2</v>
      </c>
      <c r="Y3579" t="s">
        <v>58</v>
      </c>
      <c r="Z3579" t="s">
        <v>171</v>
      </c>
      <c r="AA3579" t="s">
        <v>2897</v>
      </c>
      <c r="AB3579" t="str">
        <f>+LEFT(AA3579,1)</f>
        <v>F</v>
      </c>
      <c r="AC3579" s="6">
        <f>DEGREES(ACOS(SIN(Resultats!$H$11)*SIN(RADIANS(N3579))+COS(Resultats!$H$11)*COS(RADIANS(N3579))*COS(Resultats!$E$11-RADIANS(M3579))))</f>
        <v>106.12948070760723</v>
      </c>
      <c r="AD3579">
        <f>+IF(AB3579=Data!$E$18,1,0)</f>
        <v>0</v>
      </c>
      <c r="AE3579">
        <f>+IF(AC3579&lt;Data!$B$17,1,0)</f>
        <v>0</v>
      </c>
      <c r="AF3579" s="7">
        <f>+IF(AND(AD3579,AE3579),1,0)</f>
        <v>0</v>
      </c>
    </row>
    <row r="3580" spans="1:32" x14ac:dyDescent="0.2">
      <c r="A3580">
        <v>6764</v>
      </c>
      <c r="C3580">
        <v>165567</v>
      </c>
      <c r="D3580">
        <v>47193</v>
      </c>
      <c r="E3580">
        <v>18</v>
      </c>
      <c r="F3580">
        <v>4</v>
      </c>
      <c r="G3580">
        <v>43.2</v>
      </c>
      <c r="H3580" t="s">
        <v>24</v>
      </c>
      <c r="I3580">
        <v>40</v>
      </c>
      <c r="J3580">
        <v>5</v>
      </c>
      <c r="K3580">
        <v>3</v>
      </c>
      <c r="L3580">
        <v>18.078666666666667</v>
      </c>
      <c r="M3580">
        <v>271.18</v>
      </c>
      <c r="N3580">
        <v>40.084166666666668</v>
      </c>
      <c r="O3580">
        <v>6.52</v>
      </c>
      <c r="Q3580">
        <v>0.46</v>
      </c>
      <c r="S3580">
        <v>0.02</v>
      </c>
      <c r="Y3580" t="s">
        <v>75</v>
      </c>
      <c r="Z3580" t="s">
        <v>75</v>
      </c>
      <c r="AA3580" t="s">
        <v>2689</v>
      </c>
      <c r="AB3580" t="str">
        <f>+LEFT(AA3580,1)</f>
        <v>F</v>
      </c>
      <c r="AC3580" s="6">
        <f>DEGREES(ACOS(SIN(Resultats!$H$11)*SIN(RADIANS(N3580))+COS(Resultats!$H$11)*COS(RADIANS(N3580))*COS(Resultats!$E$11-RADIANS(M3580))))</f>
        <v>106.15767386595898</v>
      </c>
      <c r="AD3580">
        <f>+IF(AB3580=Data!$E$18,1,0)</f>
        <v>0</v>
      </c>
      <c r="AE3580">
        <f>+IF(AC3580&lt;Data!$B$17,1,0)</f>
        <v>0</v>
      </c>
      <c r="AF3580" s="7">
        <f>+IF(AND(AD3580,AE3580),1,0)</f>
        <v>0</v>
      </c>
    </row>
    <row r="3581" spans="1:32" x14ac:dyDescent="0.2">
      <c r="A3581">
        <v>9063</v>
      </c>
      <c r="C3581">
        <v>224404</v>
      </c>
      <c r="D3581">
        <v>35922</v>
      </c>
      <c r="E3581">
        <v>23</v>
      </c>
      <c r="F3581">
        <v>57</v>
      </c>
      <c r="G3581">
        <v>33.5</v>
      </c>
      <c r="H3581" t="s">
        <v>24</v>
      </c>
      <c r="I3581">
        <v>60</v>
      </c>
      <c r="J3581">
        <v>1</v>
      </c>
      <c r="K3581">
        <v>25</v>
      </c>
      <c r="L3581">
        <v>23.959305555555556</v>
      </c>
      <c r="M3581">
        <v>359.38958333333335</v>
      </c>
      <c r="N3581">
        <v>60.023611111111109</v>
      </c>
      <c r="O3581">
        <v>6.47</v>
      </c>
      <c r="Q3581">
        <v>0.01</v>
      </c>
      <c r="S3581">
        <v>-0.1</v>
      </c>
      <c r="Y3581" t="s">
        <v>2361</v>
      </c>
      <c r="Z3581" t="s">
        <v>39</v>
      </c>
      <c r="AA3581" t="s">
        <v>5040</v>
      </c>
      <c r="AB3581" t="str">
        <f>+LEFT(AA3581,1)</f>
        <v>B</v>
      </c>
      <c r="AC3581" s="6">
        <f>DEGREES(ACOS(SIN(Resultats!$H$11)*SIN(RADIANS(N3581))+COS(Resultats!$H$11)*COS(RADIANS(N3581))*COS(Resultats!$E$11-RADIANS(M3581))))</f>
        <v>106.15920102029352</v>
      </c>
      <c r="AD3581">
        <f>+IF(AB3581=Data!$E$18,1,0)</f>
        <v>0</v>
      </c>
      <c r="AE3581">
        <f>+IF(AC3581&lt;Data!$B$17,1,0)</f>
        <v>0</v>
      </c>
      <c r="AF3581" s="7">
        <f>+IF(AND(AD3581,AE3581),1,0)</f>
        <v>0</v>
      </c>
    </row>
    <row r="3582" spans="1:32" x14ac:dyDescent="0.2">
      <c r="A3582">
        <v>6463</v>
      </c>
      <c r="C3582">
        <v>157257</v>
      </c>
      <c r="D3582">
        <v>102770</v>
      </c>
      <c r="E3582">
        <v>17</v>
      </c>
      <c r="F3582">
        <v>21</v>
      </c>
      <c r="G3582">
        <v>33.4</v>
      </c>
      <c r="H3582" t="s">
        <v>24</v>
      </c>
      <c r="I3582">
        <v>16</v>
      </c>
      <c r="J3582">
        <v>43</v>
      </c>
      <c r="K3582">
        <v>51</v>
      </c>
      <c r="L3582">
        <v>17.35927777777778</v>
      </c>
      <c r="M3582">
        <v>260.38916666666671</v>
      </c>
      <c r="N3582">
        <v>16.730833333333333</v>
      </c>
      <c r="O3582">
        <v>6.35</v>
      </c>
      <c r="Q3582">
        <v>1.61</v>
      </c>
      <c r="S3582">
        <v>1.98</v>
      </c>
      <c r="Y3582" t="s">
        <v>4692</v>
      </c>
      <c r="Z3582" t="s">
        <v>5765</v>
      </c>
      <c r="AA3582" t="s">
        <v>15418</v>
      </c>
      <c r="AB3582" t="str">
        <f>+LEFT(AA3582,1)</f>
        <v>M</v>
      </c>
      <c r="AC3582" s="6">
        <f>DEGREES(ACOS(SIN(Resultats!$H$11)*SIN(RADIANS(N3582))+COS(Resultats!$H$11)*COS(RADIANS(N3582))*COS(Resultats!$E$11-RADIANS(M3582))))</f>
        <v>106.17598028428309</v>
      </c>
      <c r="AD3582">
        <f>+IF(AB3582=Data!$E$18,1,0)</f>
        <v>0</v>
      </c>
      <c r="AE3582">
        <f>+IF(AC3582&lt;Data!$B$17,1,0)</f>
        <v>0</v>
      </c>
      <c r="AF3582" s="7">
        <f>+IF(AND(AD3582,AE3582),1,0)</f>
        <v>0</v>
      </c>
    </row>
    <row r="3583" spans="1:32" x14ac:dyDescent="0.2">
      <c r="A3583">
        <v>298</v>
      </c>
      <c r="C3583">
        <v>6211</v>
      </c>
      <c r="D3583">
        <v>21967</v>
      </c>
      <c r="E3583">
        <v>1</v>
      </c>
      <c r="F3583">
        <v>4</v>
      </c>
      <c r="G3583">
        <v>2.4</v>
      </c>
      <c r="H3583" t="s">
        <v>24</v>
      </c>
      <c r="I3583">
        <v>52</v>
      </c>
      <c r="J3583">
        <v>30</v>
      </c>
      <c r="K3583">
        <v>8</v>
      </c>
      <c r="L3583">
        <v>1.0673333333333332</v>
      </c>
      <c r="M3583">
        <v>16.010000000000002</v>
      </c>
      <c r="N3583">
        <v>52.502222222222223</v>
      </c>
      <c r="O3583">
        <v>5.99</v>
      </c>
      <c r="Q3583">
        <v>1.47</v>
      </c>
      <c r="Y3583" t="s">
        <v>365</v>
      </c>
      <c r="Z3583" t="s">
        <v>365</v>
      </c>
      <c r="AA3583" t="s">
        <v>365</v>
      </c>
      <c r="AB3583" t="str">
        <f>+LEFT(AA3583,1)</f>
        <v>K</v>
      </c>
      <c r="AC3583" s="6">
        <f>DEGREES(ACOS(SIN(Resultats!$H$11)*SIN(RADIANS(N3583))+COS(Resultats!$H$11)*COS(RADIANS(N3583))*COS(Resultats!$E$11-RADIANS(M3583))))</f>
        <v>106.17618428453892</v>
      </c>
      <c r="AD3583">
        <f>+IF(AB3583=Data!$E$18,1,0)</f>
        <v>0</v>
      </c>
      <c r="AE3583">
        <f>+IF(AC3583&lt;Data!$B$17,1,0)</f>
        <v>0</v>
      </c>
      <c r="AF3583" s="7">
        <f>+IF(AND(AD3583,AE3583),1,0)</f>
        <v>0</v>
      </c>
    </row>
    <row r="3584" spans="1:32" x14ac:dyDescent="0.2">
      <c r="A3584">
        <v>543</v>
      </c>
      <c r="B3584" t="s">
        <v>574</v>
      </c>
      <c r="C3584">
        <v>11428</v>
      </c>
      <c r="D3584">
        <v>37587</v>
      </c>
      <c r="E3584">
        <v>1</v>
      </c>
      <c r="F3584">
        <v>53</v>
      </c>
      <c r="G3584">
        <v>17.3</v>
      </c>
      <c r="H3584" t="s">
        <v>24</v>
      </c>
      <c r="I3584">
        <v>40</v>
      </c>
      <c r="J3584">
        <v>43</v>
      </c>
      <c r="K3584">
        <v>47</v>
      </c>
      <c r="L3584">
        <v>1.8881388888888888</v>
      </c>
      <c r="M3584">
        <v>28.322083333333332</v>
      </c>
      <c r="N3584">
        <v>40.729722222222222</v>
      </c>
      <c r="O3584">
        <v>5.4</v>
      </c>
      <c r="Q3584">
        <v>1.32</v>
      </c>
      <c r="S3584">
        <v>1.41</v>
      </c>
      <c r="X3584" t="s">
        <v>27</v>
      </c>
      <c r="Y3584" t="s">
        <v>507</v>
      </c>
      <c r="Z3584" t="s">
        <v>5984</v>
      </c>
      <c r="AA3584" t="s">
        <v>507</v>
      </c>
      <c r="AB3584" t="str">
        <f>+LEFT(AA3584,1)</f>
        <v>K</v>
      </c>
      <c r="AC3584" s="6">
        <f>DEGREES(ACOS(SIN(Resultats!$H$11)*SIN(RADIANS(N3584))+COS(Resultats!$H$11)*COS(RADIANS(N3584))*COS(Resultats!$E$11-RADIANS(M3584))))</f>
        <v>106.17678567372114</v>
      </c>
      <c r="AD3584">
        <f>+IF(AB3584=Data!$E$18,1,0)</f>
        <v>0</v>
      </c>
      <c r="AE3584">
        <f>+IF(AC3584&lt;Data!$B$17,1,0)</f>
        <v>0</v>
      </c>
      <c r="AF3584" s="7">
        <f>+IF(AND(AD3584,AE3584),1,0)</f>
        <v>0</v>
      </c>
    </row>
    <row r="3585" spans="1:32" x14ac:dyDescent="0.2">
      <c r="A3585">
        <v>196</v>
      </c>
      <c r="C3585">
        <v>4222</v>
      </c>
      <c r="D3585">
        <v>21677</v>
      </c>
      <c r="E3585">
        <v>0</v>
      </c>
      <c r="F3585">
        <v>45</v>
      </c>
      <c r="G3585">
        <v>17.2</v>
      </c>
      <c r="H3585" t="s">
        <v>24</v>
      </c>
      <c r="I3585">
        <v>55</v>
      </c>
      <c r="J3585">
        <v>13</v>
      </c>
      <c r="K3585">
        <v>18</v>
      </c>
      <c r="L3585">
        <v>0.75477777777777777</v>
      </c>
      <c r="M3585">
        <v>11.321666666666667</v>
      </c>
      <c r="N3585">
        <v>55.221666666666671</v>
      </c>
      <c r="O3585">
        <v>5.42</v>
      </c>
      <c r="Q3585">
        <v>0.04</v>
      </c>
      <c r="S3585">
        <v>0.04</v>
      </c>
      <c r="Y3585" t="s">
        <v>162</v>
      </c>
      <c r="Z3585" t="s">
        <v>162</v>
      </c>
      <c r="AA3585" t="s">
        <v>18</v>
      </c>
      <c r="AB3585" t="str">
        <f>+LEFT(AA3585,1)</f>
        <v>A</v>
      </c>
      <c r="AC3585" s="6">
        <f>DEGREES(ACOS(SIN(Resultats!$H$11)*SIN(RADIANS(N3585))+COS(Resultats!$H$11)*COS(RADIANS(N3585))*COS(Resultats!$E$11-RADIANS(M3585))))</f>
        <v>106.21510899893853</v>
      </c>
      <c r="AD3585">
        <f>+IF(AB3585=Data!$E$18,1,0)</f>
        <v>1</v>
      </c>
      <c r="AE3585">
        <f>+IF(AC3585&lt;Data!$B$17,1,0)</f>
        <v>0</v>
      </c>
      <c r="AF3585" s="7">
        <f>+IF(AND(AD3585,AE3585),1,0)</f>
        <v>0</v>
      </c>
    </row>
    <row r="3586" spans="1:32" x14ac:dyDescent="0.2">
      <c r="A3586">
        <v>723</v>
      </c>
      <c r="C3586">
        <v>15385</v>
      </c>
      <c r="D3586">
        <v>75398</v>
      </c>
      <c r="E3586">
        <v>2</v>
      </c>
      <c r="F3586">
        <v>29</v>
      </c>
      <c r="G3586">
        <v>13.6</v>
      </c>
      <c r="H3586" t="s">
        <v>24</v>
      </c>
      <c r="I3586">
        <v>23</v>
      </c>
      <c r="J3586">
        <v>28</v>
      </c>
      <c r="K3586">
        <v>8</v>
      </c>
      <c r="L3586">
        <v>2.4871111111111111</v>
      </c>
      <c r="M3586">
        <v>37.306666666666665</v>
      </c>
      <c r="N3586">
        <v>23.468888888888888</v>
      </c>
      <c r="O3586">
        <v>6.19</v>
      </c>
      <c r="Q3586">
        <v>0.15</v>
      </c>
      <c r="S3586">
        <v>0.14000000000000001</v>
      </c>
      <c r="U3586">
        <v>0.02</v>
      </c>
      <c r="Y3586" t="s">
        <v>314</v>
      </c>
      <c r="Z3586" t="s">
        <v>314</v>
      </c>
      <c r="AA3586" t="s">
        <v>15427</v>
      </c>
      <c r="AB3586" t="str">
        <f>+LEFT(AA3586,1)</f>
        <v>A</v>
      </c>
      <c r="AC3586" s="6">
        <f>DEGREES(ACOS(SIN(Resultats!$H$11)*SIN(RADIANS(N3586))+COS(Resultats!$H$11)*COS(RADIANS(N3586))*COS(Resultats!$E$11-RADIANS(M3586))))</f>
        <v>106.22154568942651</v>
      </c>
      <c r="AD3586">
        <f>+IF(AB3586=Data!$E$18,1,0)</f>
        <v>1</v>
      </c>
      <c r="AE3586">
        <f>+IF(AC3586&lt;Data!$B$17,1,0)</f>
        <v>0</v>
      </c>
      <c r="AF3586" s="7">
        <f>+IF(AND(AD3586,AE3586),1,0)</f>
        <v>0</v>
      </c>
    </row>
    <row r="3587" spans="1:32" x14ac:dyDescent="0.2">
      <c r="A3587">
        <v>875</v>
      </c>
      <c r="C3587">
        <v>18331</v>
      </c>
      <c r="D3587">
        <v>130199</v>
      </c>
      <c r="E3587">
        <v>2</v>
      </c>
      <c r="F3587">
        <v>56</v>
      </c>
      <c r="G3587">
        <v>37.4</v>
      </c>
      <c r="H3587" t="s">
        <v>26</v>
      </c>
      <c r="I3587">
        <v>3</v>
      </c>
      <c r="J3587">
        <v>42</v>
      </c>
      <c r="K3587">
        <v>44</v>
      </c>
      <c r="L3587">
        <v>2.9437222222222226</v>
      </c>
      <c r="M3587">
        <v>44.155833333333341</v>
      </c>
      <c r="N3587">
        <v>-3.7122222222222225</v>
      </c>
      <c r="O3587">
        <v>5.17</v>
      </c>
      <c r="Q3587">
        <v>0.08</v>
      </c>
      <c r="S3587">
        <v>0.05</v>
      </c>
      <c r="U3587">
        <v>0.05</v>
      </c>
      <c r="Y3587" t="s">
        <v>25</v>
      </c>
      <c r="Z3587" t="s">
        <v>25</v>
      </c>
      <c r="AA3587" t="s">
        <v>1469</v>
      </c>
      <c r="AB3587" t="str">
        <f>+LEFT(AA3587,1)</f>
        <v>A</v>
      </c>
      <c r="AC3587" s="6">
        <f>DEGREES(ACOS(SIN(Resultats!$H$11)*SIN(RADIANS(N3587))+COS(Resultats!$H$11)*COS(RADIANS(N3587))*COS(Resultats!$E$11-RADIANS(M3587))))</f>
        <v>106.23351732746326</v>
      </c>
      <c r="AD3587">
        <f>+IF(AB3587=Data!$E$18,1,0)</f>
        <v>1</v>
      </c>
      <c r="AE3587">
        <f>+IF(AC3587&lt;Data!$B$17,1,0)</f>
        <v>0</v>
      </c>
      <c r="AF3587" s="7">
        <f>+IF(AND(AD3587,AE3587),1,0)</f>
        <v>0</v>
      </c>
    </row>
    <row r="3588" spans="1:32" x14ac:dyDescent="0.2">
      <c r="A3588">
        <v>7742</v>
      </c>
      <c r="C3588">
        <v>192781</v>
      </c>
      <c r="D3588">
        <v>18766</v>
      </c>
      <c r="E3588">
        <v>20</v>
      </c>
      <c r="F3588">
        <v>13</v>
      </c>
      <c r="G3588">
        <v>27.7</v>
      </c>
      <c r="H3588" t="s">
        <v>24</v>
      </c>
      <c r="I3588">
        <v>60</v>
      </c>
      <c r="J3588">
        <v>38</v>
      </c>
      <c r="K3588">
        <v>26</v>
      </c>
      <c r="L3588">
        <v>20.224361111111108</v>
      </c>
      <c r="M3588">
        <v>303.36541666666665</v>
      </c>
      <c r="N3588">
        <v>60.640555555555558</v>
      </c>
      <c r="O3588">
        <v>5.79</v>
      </c>
      <c r="Q3588">
        <v>1.47</v>
      </c>
      <c r="X3588" t="s">
        <v>27</v>
      </c>
      <c r="Y3588" t="s">
        <v>104</v>
      </c>
      <c r="Z3588" t="s">
        <v>5820</v>
      </c>
      <c r="AA3588" t="s">
        <v>104</v>
      </c>
      <c r="AB3588" t="str">
        <f>+LEFT(AA3588,1)</f>
        <v>K</v>
      </c>
      <c r="AC3588" s="6">
        <f>DEGREES(ACOS(SIN(Resultats!$H$11)*SIN(RADIANS(N3588))+COS(Resultats!$H$11)*COS(RADIANS(N3588))*COS(Resultats!$E$11-RADIANS(M3588))))</f>
        <v>106.27551030563237</v>
      </c>
      <c r="AD3588">
        <f>+IF(AB3588=Data!$E$18,1,0)</f>
        <v>0</v>
      </c>
      <c r="AE3588">
        <f>+IF(AC3588&lt;Data!$B$17,1,0)</f>
        <v>0</v>
      </c>
      <c r="AF3588" s="7">
        <f>+IF(AND(AD3588,AE3588),1,0)</f>
        <v>0</v>
      </c>
    </row>
    <row r="3589" spans="1:32" x14ac:dyDescent="0.2">
      <c r="A3589">
        <v>6353</v>
      </c>
      <c r="C3589">
        <v>154445</v>
      </c>
      <c r="D3589">
        <v>141513</v>
      </c>
      <c r="E3589">
        <v>17</v>
      </c>
      <c r="F3589">
        <v>5</v>
      </c>
      <c r="G3589">
        <v>32.299999999999997</v>
      </c>
      <c r="H3589" t="s">
        <v>26</v>
      </c>
      <c r="I3589">
        <v>0</v>
      </c>
      <c r="J3589">
        <v>53</v>
      </c>
      <c r="K3589">
        <v>31</v>
      </c>
      <c r="L3589">
        <v>17.092305555555555</v>
      </c>
      <c r="M3589">
        <v>256.38458333333335</v>
      </c>
      <c r="N3589">
        <v>-0.89194444444444443</v>
      </c>
      <c r="O3589">
        <v>5.64</v>
      </c>
      <c r="Q3589">
        <v>0.16</v>
      </c>
      <c r="S3589">
        <v>-0.64</v>
      </c>
      <c r="U3589">
        <v>0.05</v>
      </c>
      <c r="Y3589" t="s">
        <v>3081</v>
      </c>
      <c r="Z3589" t="s">
        <v>3081</v>
      </c>
      <c r="AA3589" t="s">
        <v>15425</v>
      </c>
      <c r="AB3589" t="str">
        <f>+LEFT(AA3589,1)</f>
        <v>B</v>
      </c>
      <c r="AC3589" s="6">
        <f>DEGREES(ACOS(SIN(Resultats!$H$11)*SIN(RADIANS(N3589))+COS(Resultats!$H$11)*COS(RADIANS(N3589))*COS(Resultats!$E$11-RADIANS(M3589))))</f>
        <v>106.28809769427056</v>
      </c>
      <c r="AD3589">
        <f>+IF(AB3589=Data!$E$18,1,0)</f>
        <v>0</v>
      </c>
      <c r="AE3589">
        <f>+IF(AC3589&lt;Data!$B$17,1,0)</f>
        <v>0</v>
      </c>
      <c r="AF3589" s="7">
        <f>+IF(AND(AD3589,AE3589),1,0)</f>
        <v>0</v>
      </c>
    </row>
    <row r="3590" spans="1:32" x14ac:dyDescent="0.2">
      <c r="A3590">
        <v>813</v>
      </c>
      <c r="B3590" t="s">
        <v>2889</v>
      </c>
      <c r="C3590">
        <v>17094</v>
      </c>
      <c r="D3590">
        <v>110723</v>
      </c>
      <c r="E3590">
        <v>2</v>
      </c>
      <c r="F3590">
        <v>44</v>
      </c>
      <c r="G3590">
        <v>56.5</v>
      </c>
      <c r="H3590" t="s">
        <v>24</v>
      </c>
      <c r="I3590">
        <v>10</v>
      </c>
      <c r="J3590">
        <v>6</v>
      </c>
      <c r="K3590">
        <v>51</v>
      </c>
      <c r="L3590">
        <v>2.7490277777777776</v>
      </c>
      <c r="M3590">
        <v>41.235416666666666</v>
      </c>
      <c r="N3590">
        <v>10.114166666666666</v>
      </c>
      <c r="O3590">
        <v>4.2699999999999996</v>
      </c>
      <c r="Q3590">
        <v>0.31</v>
      </c>
      <c r="S3590">
        <v>0.08</v>
      </c>
      <c r="U3590">
        <v>0.19</v>
      </c>
      <c r="Y3590" t="s">
        <v>88</v>
      </c>
      <c r="Z3590" t="s">
        <v>88</v>
      </c>
      <c r="AA3590" t="s">
        <v>2891</v>
      </c>
      <c r="AB3590" t="str">
        <f>+LEFT(AA3590,1)</f>
        <v>F</v>
      </c>
      <c r="AC3590" s="6">
        <f>DEGREES(ACOS(SIN(Resultats!$H$11)*SIN(RADIANS(N3590))+COS(Resultats!$H$11)*COS(RADIANS(N3590))*COS(Resultats!$E$11-RADIANS(M3590))))</f>
        <v>106.34234628749503</v>
      </c>
      <c r="AD3590">
        <f>+IF(AB3590=Data!$E$18,1,0)</f>
        <v>0</v>
      </c>
      <c r="AE3590">
        <f>+IF(AC3590&lt;Data!$B$17,1,0)</f>
        <v>0</v>
      </c>
      <c r="AF3590" s="7">
        <f>+IF(AND(AD3590,AE3590),1,0)</f>
        <v>0</v>
      </c>
    </row>
    <row r="3591" spans="1:32" x14ac:dyDescent="0.2">
      <c r="A3591">
        <v>8881</v>
      </c>
      <c r="C3591">
        <v>220074</v>
      </c>
      <c r="D3591">
        <v>20567</v>
      </c>
      <c r="E3591">
        <v>23</v>
      </c>
      <c r="F3591">
        <v>20</v>
      </c>
      <c r="G3591">
        <v>14.3</v>
      </c>
      <c r="H3591" t="s">
        <v>24</v>
      </c>
      <c r="I3591">
        <v>61</v>
      </c>
      <c r="J3591">
        <v>58</v>
      </c>
      <c r="K3591">
        <v>12</v>
      </c>
      <c r="L3591">
        <v>23.337305555555556</v>
      </c>
      <c r="M3591">
        <v>350.05958333333336</v>
      </c>
      <c r="N3591">
        <v>61.97</v>
      </c>
      <c r="O3591">
        <v>6.45</v>
      </c>
      <c r="P3591" t="s">
        <v>103</v>
      </c>
      <c r="Y3591" t="s">
        <v>428</v>
      </c>
      <c r="Z3591" t="s">
        <v>428</v>
      </c>
      <c r="AA3591" t="s">
        <v>507</v>
      </c>
      <c r="AB3591" t="str">
        <f>+LEFT(AA3591,1)</f>
        <v>K</v>
      </c>
      <c r="AC3591" s="6">
        <f>DEGREES(ACOS(SIN(Resultats!$H$11)*SIN(RADIANS(N3591))+COS(Resultats!$H$11)*COS(RADIANS(N3591))*COS(Resultats!$E$11-RADIANS(M3591))))</f>
        <v>106.34617697462696</v>
      </c>
      <c r="AD3591">
        <f>+IF(AB3591=Data!$E$18,1,0)</f>
        <v>0</v>
      </c>
      <c r="AE3591">
        <f>+IF(AC3591&lt;Data!$B$17,1,0)</f>
        <v>0</v>
      </c>
      <c r="AF3591" s="7">
        <f>+IF(AND(AD3591,AE3591),1,0)</f>
        <v>0</v>
      </c>
    </row>
    <row r="3592" spans="1:32" x14ac:dyDescent="0.2">
      <c r="A3592">
        <v>430</v>
      </c>
      <c r="B3592" t="s">
        <v>486</v>
      </c>
      <c r="C3592">
        <v>9057</v>
      </c>
      <c r="D3592">
        <v>37275</v>
      </c>
      <c r="E3592">
        <v>1</v>
      </c>
      <c r="F3592">
        <v>30</v>
      </c>
      <c r="G3592">
        <v>6.2</v>
      </c>
      <c r="H3592" t="s">
        <v>24</v>
      </c>
      <c r="I3592">
        <v>47</v>
      </c>
      <c r="J3592">
        <v>0</v>
      </c>
      <c r="K3592">
        <v>26</v>
      </c>
      <c r="L3592">
        <v>1.5017222222222222</v>
      </c>
      <c r="M3592">
        <v>22.525833333333331</v>
      </c>
      <c r="N3592">
        <v>47.007222222222225</v>
      </c>
      <c r="O3592">
        <v>5.27</v>
      </c>
      <c r="Q3592">
        <v>1</v>
      </c>
      <c r="S3592">
        <v>0.82</v>
      </c>
      <c r="Y3592" t="s">
        <v>54</v>
      </c>
      <c r="Z3592" t="s">
        <v>54</v>
      </c>
      <c r="AA3592" t="s">
        <v>197</v>
      </c>
      <c r="AB3592" t="str">
        <f>+LEFT(AA3592,1)</f>
        <v>K</v>
      </c>
      <c r="AC3592" s="6">
        <f>DEGREES(ACOS(SIN(Resultats!$H$11)*SIN(RADIANS(N3592))+COS(Resultats!$H$11)*COS(RADIANS(N3592))*COS(Resultats!$E$11-RADIANS(M3592))))</f>
        <v>106.35322338442468</v>
      </c>
      <c r="AD3592">
        <f>+IF(AB3592=Data!$E$18,1,0)</f>
        <v>0</v>
      </c>
      <c r="AE3592">
        <f>+IF(AC3592&lt;Data!$B$17,1,0)</f>
        <v>0</v>
      </c>
      <c r="AF3592" s="7">
        <f>+IF(AND(AD3592,AE3592),1,0)</f>
        <v>0</v>
      </c>
    </row>
    <row r="3593" spans="1:32" x14ac:dyDescent="0.2">
      <c r="A3593">
        <v>9079</v>
      </c>
      <c r="C3593">
        <v>224784</v>
      </c>
      <c r="D3593">
        <v>35983</v>
      </c>
      <c r="E3593">
        <v>0</v>
      </c>
      <c r="F3593">
        <v>0</v>
      </c>
      <c r="G3593">
        <v>30.9</v>
      </c>
      <c r="H3593" t="s">
        <v>24</v>
      </c>
      <c r="I3593">
        <v>59</v>
      </c>
      <c r="J3593">
        <v>33</v>
      </c>
      <c r="K3593">
        <v>35</v>
      </c>
      <c r="L3593">
        <v>8.5833333333333334E-3</v>
      </c>
      <c r="M3593">
        <v>0.12875</v>
      </c>
      <c r="N3593">
        <v>59.55972222222222</v>
      </c>
      <c r="O3593">
        <v>6.19</v>
      </c>
      <c r="Q3593">
        <v>1.01</v>
      </c>
      <c r="S3593">
        <v>0.8</v>
      </c>
      <c r="Y3593" t="s">
        <v>239</v>
      </c>
      <c r="Z3593" t="s">
        <v>60</v>
      </c>
      <c r="AA3593" t="s">
        <v>28</v>
      </c>
      <c r="AB3593" t="str">
        <f>+LEFT(AA3593,1)</f>
        <v>G</v>
      </c>
      <c r="AC3593" s="6">
        <f>DEGREES(ACOS(SIN(Resultats!$H$11)*SIN(RADIANS(N3593))+COS(Resultats!$H$11)*COS(RADIANS(N3593))*COS(Resultats!$E$11-RADIANS(M3593))))</f>
        <v>106.36906635820897</v>
      </c>
      <c r="AD3593">
        <f>+IF(AB3593=Data!$E$18,1,0)</f>
        <v>0</v>
      </c>
      <c r="AE3593">
        <f>+IF(AC3593&lt;Data!$B$17,1,0)</f>
        <v>0</v>
      </c>
      <c r="AF3593" s="7">
        <f>+IF(AND(AD3593,AE3593),1,0)</f>
        <v>0</v>
      </c>
    </row>
    <row r="3594" spans="1:32" x14ac:dyDescent="0.2">
      <c r="A3594">
        <v>8383</v>
      </c>
      <c r="C3594">
        <v>208816</v>
      </c>
      <c r="D3594">
        <v>19753</v>
      </c>
      <c r="E3594">
        <v>21</v>
      </c>
      <c r="F3594">
        <v>56</v>
      </c>
      <c r="G3594">
        <v>39.1</v>
      </c>
      <c r="H3594" t="s">
        <v>24</v>
      </c>
      <c r="I3594">
        <v>63</v>
      </c>
      <c r="J3594">
        <v>37</v>
      </c>
      <c r="K3594">
        <v>32</v>
      </c>
      <c r="L3594">
        <v>21.944194444444445</v>
      </c>
      <c r="M3594">
        <v>329.16291666666666</v>
      </c>
      <c r="N3594">
        <v>63.625555555555557</v>
      </c>
      <c r="O3594">
        <v>4.91</v>
      </c>
      <c r="Q3594">
        <v>1.77</v>
      </c>
      <c r="S3594">
        <v>0.39</v>
      </c>
      <c r="U3594">
        <v>1.4</v>
      </c>
      <c r="Y3594" t="s">
        <v>3619</v>
      </c>
      <c r="Z3594" t="s">
        <v>14648</v>
      </c>
      <c r="AA3594" t="s">
        <v>15418</v>
      </c>
      <c r="AB3594" t="str">
        <f>+LEFT(AA3594,1)</f>
        <v>M</v>
      </c>
      <c r="AC3594" s="6">
        <f>DEGREES(ACOS(SIN(Resultats!$H$11)*SIN(RADIANS(N3594))+COS(Resultats!$H$11)*COS(RADIANS(N3594))*COS(Resultats!$E$11-RADIANS(M3594))))</f>
        <v>106.3716562629762</v>
      </c>
      <c r="AD3594">
        <f>+IF(AB3594=Data!$E$18,1,0)</f>
        <v>0</v>
      </c>
      <c r="AE3594">
        <f>+IF(AC3594&lt;Data!$B$17,1,0)</f>
        <v>0</v>
      </c>
      <c r="AF3594" s="7">
        <f>+IF(AND(AD3594,AE3594),1,0)</f>
        <v>0</v>
      </c>
    </row>
    <row r="3595" spans="1:32" x14ac:dyDescent="0.2">
      <c r="A3595">
        <v>6502</v>
      </c>
      <c r="C3595">
        <v>158148</v>
      </c>
      <c r="D3595">
        <v>85095</v>
      </c>
      <c r="E3595">
        <v>17</v>
      </c>
      <c r="F3595">
        <v>26</v>
      </c>
      <c r="G3595">
        <v>49.1</v>
      </c>
      <c r="H3595" t="s">
        <v>24</v>
      </c>
      <c r="I3595">
        <v>20</v>
      </c>
      <c r="J3595">
        <v>4</v>
      </c>
      <c r="K3595">
        <v>51</v>
      </c>
      <c r="L3595">
        <v>17.446972222222222</v>
      </c>
      <c r="M3595">
        <v>261.70458333333335</v>
      </c>
      <c r="N3595">
        <v>20.080833333333334</v>
      </c>
      <c r="O3595">
        <v>5.54</v>
      </c>
      <c r="Q3595">
        <v>-0.13</v>
      </c>
      <c r="S3595">
        <v>-0.56000000000000005</v>
      </c>
      <c r="Y3595" t="s">
        <v>211</v>
      </c>
      <c r="Z3595" t="s">
        <v>211</v>
      </c>
      <c r="AA3595" t="s">
        <v>15423</v>
      </c>
      <c r="AB3595" t="str">
        <f>+LEFT(AA3595,1)</f>
        <v>B</v>
      </c>
      <c r="AC3595" s="6">
        <f>DEGREES(ACOS(SIN(Resultats!$H$11)*SIN(RADIANS(N3595))+COS(Resultats!$H$11)*COS(RADIANS(N3595))*COS(Resultats!$E$11-RADIANS(M3595))))</f>
        <v>106.40595476933416</v>
      </c>
      <c r="AD3595">
        <f>+IF(AB3595=Data!$E$18,1,0)</f>
        <v>0</v>
      </c>
      <c r="AE3595">
        <f>+IF(AC3595&lt;Data!$B$17,1,0)</f>
        <v>0</v>
      </c>
      <c r="AF3595" s="7">
        <f>+IF(AND(AD3595,AE3595),1,0)</f>
        <v>0</v>
      </c>
    </row>
    <row r="3596" spans="1:32" x14ac:dyDescent="0.2">
      <c r="A3596">
        <v>6619</v>
      </c>
      <c r="C3596">
        <v>161695</v>
      </c>
      <c r="D3596">
        <v>66311</v>
      </c>
      <c r="E3596">
        <v>17</v>
      </c>
      <c r="F3596">
        <v>45</v>
      </c>
      <c r="G3596">
        <v>40.299999999999997</v>
      </c>
      <c r="H3596" t="s">
        <v>24</v>
      </c>
      <c r="I3596">
        <v>31</v>
      </c>
      <c r="J3596">
        <v>30</v>
      </c>
      <c r="K3596">
        <v>17</v>
      </c>
      <c r="L3596">
        <v>17.761194444444445</v>
      </c>
      <c r="M3596">
        <v>266.41791666666666</v>
      </c>
      <c r="N3596">
        <v>31.504722222222224</v>
      </c>
      <c r="O3596">
        <v>6.23</v>
      </c>
      <c r="Q3596">
        <v>0</v>
      </c>
      <c r="S3596">
        <v>-0.22</v>
      </c>
      <c r="Y3596" t="s">
        <v>2175</v>
      </c>
      <c r="Z3596" t="s">
        <v>2175</v>
      </c>
      <c r="AA3596" t="s">
        <v>2210</v>
      </c>
      <c r="AB3596" t="str">
        <f>+LEFT(AA3596,1)</f>
        <v>A</v>
      </c>
      <c r="AC3596" s="6">
        <f>DEGREES(ACOS(SIN(Resultats!$H$11)*SIN(RADIANS(N3596))+COS(Resultats!$H$11)*COS(RADIANS(N3596))*COS(Resultats!$E$11-RADIANS(M3596))))</f>
        <v>106.42902538940311</v>
      </c>
      <c r="AD3596">
        <f>+IF(AB3596=Data!$E$18,1,0)</f>
        <v>1</v>
      </c>
      <c r="AE3596">
        <f>+IF(AC3596&lt;Data!$B$17,1,0)</f>
        <v>0</v>
      </c>
      <c r="AF3596" s="7">
        <f>+IF(AND(AD3596,AE3596),1,0)</f>
        <v>0</v>
      </c>
    </row>
    <row r="3597" spans="1:32" x14ac:dyDescent="0.2">
      <c r="A3597">
        <v>8683</v>
      </c>
      <c r="C3597">
        <v>216102</v>
      </c>
      <c r="D3597">
        <v>20253</v>
      </c>
      <c r="E3597">
        <v>22</v>
      </c>
      <c r="F3597">
        <v>48</v>
      </c>
      <c r="G3597">
        <v>44.2</v>
      </c>
      <c r="H3597" t="s">
        <v>24</v>
      </c>
      <c r="I3597">
        <v>62</v>
      </c>
      <c r="J3597">
        <v>56</v>
      </c>
      <c r="K3597">
        <v>18</v>
      </c>
      <c r="L3597">
        <v>22.81227777777778</v>
      </c>
      <c r="M3597">
        <v>342.18416666666667</v>
      </c>
      <c r="N3597">
        <v>62.938333333333333</v>
      </c>
      <c r="O3597">
        <v>6.06</v>
      </c>
      <c r="Q3597">
        <v>1.2</v>
      </c>
      <c r="Y3597" t="s">
        <v>197</v>
      </c>
      <c r="Z3597" t="s">
        <v>197</v>
      </c>
      <c r="AA3597" t="s">
        <v>197</v>
      </c>
      <c r="AB3597" t="str">
        <f>+LEFT(AA3597,1)</f>
        <v>K</v>
      </c>
      <c r="AC3597" s="6">
        <f>DEGREES(ACOS(SIN(Resultats!$H$11)*SIN(RADIANS(N3597))+COS(Resultats!$H$11)*COS(RADIANS(N3597))*COS(Resultats!$E$11-RADIANS(M3597))))</f>
        <v>106.45776087051244</v>
      </c>
      <c r="AD3597">
        <f>+IF(AB3597=Data!$E$18,1,0)</f>
        <v>0</v>
      </c>
      <c r="AE3597">
        <f>+IF(AC3597&lt;Data!$B$17,1,0)</f>
        <v>0</v>
      </c>
      <c r="AF3597" s="7">
        <f>+IF(AND(AD3597,AE3597),1,0)</f>
        <v>0</v>
      </c>
    </row>
    <row r="3598" spans="1:32" x14ac:dyDescent="0.2">
      <c r="A3598">
        <v>469</v>
      </c>
      <c r="B3598" t="s">
        <v>520</v>
      </c>
      <c r="C3598">
        <v>10072</v>
      </c>
      <c r="D3598">
        <v>37406</v>
      </c>
      <c r="E3598">
        <v>1</v>
      </c>
      <c r="F3598">
        <v>39</v>
      </c>
      <c r="G3598">
        <v>21</v>
      </c>
      <c r="H3598" t="s">
        <v>24</v>
      </c>
      <c r="I3598">
        <v>44</v>
      </c>
      <c r="J3598">
        <v>23</v>
      </c>
      <c r="K3598">
        <v>10</v>
      </c>
      <c r="L3598">
        <v>1.6558333333333333</v>
      </c>
      <c r="M3598">
        <v>24.837499999999999</v>
      </c>
      <c r="N3598">
        <v>44.386111111111113</v>
      </c>
      <c r="O3598">
        <v>4.9800000000000004</v>
      </c>
      <c r="Q3598">
        <v>0.89</v>
      </c>
      <c r="S3598">
        <v>0.55000000000000004</v>
      </c>
      <c r="Y3598" t="s">
        <v>71</v>
      </c>
      <c r="Z3598" t="s">
        <v>71</v>
      </c>
      <c r="AA3598" t="s">
        <v>51</v>
      </c>
      <c r="AB3598" t="str">
        <f>+LEFT(AA3598,1)</f>
        <v>G</v>
      </c>
      <c r="AC3598" s="6">
        <f>DEGREES(ACOS(SIN(Resultats!$H$11)*SIN(RADIANS(N3598))+COS(Resultats!$H$11)*COS(RADIANS(N3598))*COS(Resultats!$E$11-RADIANS(M3598))))</f>
        <v>106.48969466449502</v>
      </c>
      <c r="AD3598">
        <f>+IF(AB3598=Data!$E$18,1,0)</f>
        <v>0</v>
      </c>
      <c r="AE3598">
        <f>+IF(AC3598&lt;Data!$B$17,1,0)</f>
        <v>0</v>
      </c>
      <c r="AF3598" s="7">
        <f>+IF(AND(AD3598,AE3598),1,0)</f>
        <v>0</v>
      </c>
    </row>
    <row r="3599" spans="1:32" x14ac:dyDescent="0.2">
      <c r="A3599">
        <v>8854</v>
      </c>
      <c r="C3599">
        <v>219634</v>
      </c>
      <c r="D3599">
        <v>20531</v>
      </c>
      <c r="E3599">
        <v>23</v>
      </c>
      <c r="F3599">
        <v>16</v>
      </c>
      <c r="G3599">
        <v>26.8</v>
      </c>
      <c r="H3599" t="s">
        <v>24</v>
      </c>
      <c r="I3599">
        <v>61</v>
      </c>
      <c r="J3599">
        <v>57</v>
      </c>
      <c r="K3599">
        <v>47</v>
      </c>
      <c r="L3599">
        <v>23.274111111111111</v>
      </c>
      <c r="M3599">
        <v>349.11166666666668</v>
      </c>
      <c r="N3599">
        <v>61.963055555555556</v>
      </c>
      <c r="O3599">
        <v>6.53</v>
      </c>
      <c r="Q3599">
        <v>0.23</v>
      </c>
      <c r="S3599">
        <v>-0.66</v>
      </c>
      <c r="Y3599" t="s">
        <v>7582</v>
      </c>
      <c r="Z3599" t="s">
        <v>7582</v>
      </c>
      <c r="AA3599" t="s">
        <v>15431</v>
      </c>
      <c r="AB3599" t="str">
        <f>+LEFT(AA3599,1)</f>
        <v>B</v>
      </c>
      <c r="AC3599" s="6">
        <f>DEGREES(ACOS(SIN(Resultats!$H$11)*SIN(RADIANS(N3599))+COS(Resultats!$H$11)*COS(RADIANS(N3599))*COS(Resultats!$E$11-RADIANS(M3599))))</f>
        <v>106.50602587597787</v>
      </c>
      <c r="AD3599">
        <f>+IF(AB3599=Data!$E$18,1,0)</f>
        <v>0</v>
      </c>
      <c r="AE3599">
        <f>+IF(AC3599&lt;Data!$B$17,1,0)</f>
        <v>0</v>
      </c>
      <c r="AF3599" s="7">
        <f>+IF(AND(AD3599,AE3599),1,0)</f>
        <v>0</v>
      </c>
    </row>
    <row r="3600" spans="1:32" x14ac:dyDescent="0.2">
      <c r="A3600">
        <v>7522</v>
      </c>
      <c r="C3600">
        <v>186760</v>
      </c>
      <c r="D3600">
        <v>31923</v>
      </c>
      <c r="E3600">
        <v>19</v>
      </c>
      <c r="F3600">
        <v>43</v>
      </c>
      <c r="G3600">
        <v>14.6</v>
      </c>
      <c r="H3600" t="s">
        <v>24</v>
      </c>
      <c r="I3600">
        <v>58</v>
      </c>
      <c r="J3600">
        <v>0</v>
      </c>
      <c r="K3600">
        <v>59</v>
      </c>
      <c r="L3600">
        <v>19.720722222222221</v>
      </c>
      <c r="M3600">
        <v>295.81083333333333</v>
      </c>
      <c r="N3600">
        <v>58.016388888888891</v>
      </c>
      <c r="O3600">
        <v>6.22</v>
      </c>
      <c r="Q3600">
        <v>0.56000000000000005</v>
      </c>
      <c r="S3600">
        <v>0.06</v>
      </c>
      <c r="Y3600" t="s">
        <v>124</v>
      </c>
      <c r="Z3600" t="s">
        <v>124</v>
      </c>
      <c r="AA3600" t="s">
        <v>3095</v>
      </c>
      <c r="AB3600" t="str">
        <f>+LEFT(AA3600,1)</f>
        <v>G</v>
      </c>
      <c r="AC3600" s="6">
        <f>DEGREES(ACOS(SIN(Resultats!$H$11)*SIN(RADIANS(N3600))+COS(Resultats!$H$11)*COS(RADIANS(N3600))*COS(Resultats!$E$11-RADIANS(M3600))))</f>
        <v>106.51084882269686</v>
      </c>
      <c r="AD3600">
        <f>+IF(AB3600=Data!$E$18,1,0)</f>
        <v>0</v>
      </c>
      <c r="AE3600">
        <f>+IF(AC3600&lt;Data!$B$17,1,0)</f>
        <v>0</v>
      </c>
      <c r="AF3600" s="7">
        <f>+IF(AND(AD3600,AE3600),1,0)</f>
        <v>0</v>
      </c>
    </row>
    <row r="3601" spans="1:32" x14ac:dyDescent="0.2">
      <c r="A3601">
        <v>7251</v>
      </c>
      <c r="B3601" t="s">
        <v>3712</v>
      </c>
      <c r="C3601">
        <v>178207</v>
      </c>
      <c r="D3601">
        <v>31371</v>
      </c>
      <c r="E3601">
        <v>19</v>
      </c>
      <c r="F3601">
        <v>4</v>
      </c>
      <c r="G3601">
        <v>55.2</v>
      </c>
      <c r="H3601" t="s">
        <v>24</v>
      </c>
      <c r="I3601">
        <v>53</v>
      </c>
      <c r="J3601">
        <v>23</v>
      </c>
      <c r="K3601">
        <v>48</v>
      </c>
      <c r="L3601">
        <v>19.082000000000001</v>
      </c>
      <c r="M3601">
        <v>286.23</v>
      </c>
      <c r="N3601">
        <v>53.396666666666668</v>
      </c>
      <c r="O3601">
        <v>5.38</v>
      </c>
      <c r="Q3601">
        <v>-0.01</v>
      </c>
      <c r="S3601">
        <v>-0.08</v>
      </c>
      <c r="Y3601" t="s">
        <v>185</v>
      </c>
      <c r="Z3601" t="s">
        <v>185</v>
      </c>
      <c r="AA3601" t="s">
        <v>2210</v>
      </c>
      <c r="AB3601" t="str">
        <f>+LEFT(AA3601,1)</f>
        <v>A</v>
      </c>
      <c r="AC3601" s="6">
        <f>DEGREES(ACOS(SIN(Resultats!$H$11)*SIN(RADIANS(N3601))+COS(Resultats!$H$11)*COS(RADIANS(N3601))*COS(Resultats!$E$11-RADIANS(M3601))))</f>
        <v>106.53720424280408</v>
      </c>
      <c r="AD3601">
        <f>+IF(AB3601=Data!$E$18,1,0)</f>
        <v>1</v>
      </c>
      <c r="AE3601">
        <f>+IF(AC3601&lt;Data!$B$17,1,0)</f>
        <v>0</v>
      </c>
      <c r="AF3601" s="7">
        <f>+IF(AND(AD3601,AE3601),1,0)</f>
        <v>0</v>
      </c>
    </row>
    <row r="3602" spans="1:32" x14ac:dyDescent="0.2">
      <c r="A3602">
        <v>675</v>
      </c>
      <c r="B3602" t="s">
        <v>2780</v>
      </c>
      <c r="C3602">
        <v>14252</v>
      </c>
      <c r="D3602">
        <v>75276</v>
      </c>
      <c r="E3602">
        <v>2</v>
      </c>
      <c r="F3602">
        <v>18</v>
      </c>
      <c r="G3602">
        <v>57</v>
      </c>
      <c r="H3602" t="s">
        <v>24</v>
      </c>
      <c r="I3602">
        <v>28</v>
      </c>
      <c r="J3602">
        <v>38</v>
      </c>
      <c r="K3602">
        <v>33</v>
      </c>
      <c r="L3602">
        <v>2.315833333333333</v>
      </c>
      <c r="M3602">
        <v>34.737499999999997</v>
      </c>
      <c r="N3602">
        <v>28.642499999999998</v>
      </c>
      <c r="O3602">
        <v>5.03</v>
      </c>
      <c r="Q3602">
        <v>0.04</v>
      </c>
      <c r="S3602">
        <v>0.05</v>
      </c>
      <c r="Y3602" t="s">
        <v>114</v>
      </c>
      <c r="Z3602" t="s">
        <v>114</v>
      </c>
      <c r="AA3602" t="s">
        <v>18</v>
      </c>
      <c r="AB3602" t="str">
        <f>+LEFT(AA3602,1)</f>
        <v>A</v>
      </c>
      <c r="AC3602" s="6">
        <f>DEGREES(ACOS(SIN(Resultats!$H$11)*SIN(RADIANS(N3602))+COS(Resultats!$H$11)*COS(RADIANS(N3602))*COS(Resultats!$E$11-RADIANS(M3602))))</f>
        <v>106.59558515208565</v>
      </c>
      <c r="AD3602">
        <f>+IF(AB3602=Data!$E$18,1,0)</f>
        <v>1</v>
      </c>
      <c r="AE3602">
        <f>+IF(AC3602&lt;Data!$B$17,1,0)</f>
        <v>0</v>
      </c>
      <c r="AF3602" s="7">
        <f>+IF(AND(AD3602,AE3602),1,0)</f>
        <v>0</v>
      </c>
    </row>
    <row r="3603" spans="1:32" x14ac:dyDescent="0.2">
      <c r="A3603">
        <v>895</v>
      </c>
      <c r="C3603">
        <v>18557</v>
      </c>
      <c r="D3603">
        <v>130216</v>
      </c>
      <c r="E3603">
        <v>2</v>
      </c>
      <c r="F3603">
        <v>58</v>
      </c>
      <c r="G3603">
        <v>47.4</v>
      </c>
      <c r="H3603" t="s">
        <v>26</v>
      </c>
      <c r="I3603">
        <v>9</v>
      </c>
      <c r="J3603">
        <v>46</v>
      </c>
      <c r="K3603">
        <v>35</v>
      </c>
      <c r="L3603">
        <v>2.9798333333333336</v>
      </c>
      <c r="M3603">
        <v>44.697499999999998</v>
      </c>
      <c r="N3603">
        <v>-9.7763888888888903</v>
      </c>
      <c r="O3603">
        <v>6.14</v>
      </c>
      <c r="Q3603">
        <v>0.22</v>
      </c>
      <c r="S3603">
        <v>0.13</v>
      </c>
      <c r="U3603">
        <v>0.14000000000000001</v>
      </c>
      <c r="Y3603" t="s">
        <v>2723</v>
      </c>
      <c r="Z3603" t="s">
        <v>2723</v>
      </c>
      <c r="AA3603" t="s">
        <v>18</v>
      </c>
      <c r="AB3603" t="str">
        <f>+LEFT(AA3603,1)</f>
        <v>A</v>
      </c>
      <c r="AC3603" s="6">
        <f>DEGREES(ACOS(SIN(Resultats!$H$11)*SIN(RADIANS(N3603))+COS(Resultats!$H$11)*COS(RADIANS(N3603))*COS(Resultats!$E$11-RADIANS(M3603))))</f>
        <v>106.59575487718966</v>
      </c>
      <c r="AD3603">
        <f>+IF(AB3603=Data!$E$18,1,0)</f>
        <v>1</v>
      </c>
      <c r="AE3603">
        <f>+IF(AC3603&lt;Data!$B$17,1,0)</f>
        <v>0</v>
      </c>
      <c r="AF3603" s="7">
        <f>+IF(AND(AD3603,AE3603),1,0)</f>
        <v>0</v>
      </c>
    </row>
    <row r="3604" spans="1:32" x14ac:dyDescent="0.2">
      <c r="A3604">
        <v>6302</v>
      </c>
      <c r="C3604">
        <v>153229</v>
      </c>
      <c r="D3604">
        <v>160205</v>
      </c>
      <c r="E3604">
        <v>16</v>
      </c>
      <c r="F3604">
        <v>58</v>
      </c>
      <c r="G3604">
        <v>41.6</v>
      </c>
      <c r="H3604" t="s">
        <v>26</v>
      </c>
      <c r="I3604">
        <v>14</v>
      </c>
      <c r="J3604">
        <v>52</v>
      </c>
      <c r="K3604">
        <v>11</v>
      </c>
      <c r="L3604">
        <v>16.978222222222222</v>
      </c>
      <c r="M3604">
        <v>254.67333333333332</v>
      </c>
      <c r="N3604">
        <v>-14.869722222222222</v>
      </c>
      <c r="O3604">
        <v>6.59</v>
      </c>
      <c r="Q3604">
        <v>0.4</v>
      </c>
      <c r="S3604">
        <v>0.01</v>
      </c>
      <c r="Y3604" t="s">
        <v>2896</v>
      </c>
      <c r="Z3604" t="s">
        <v>2896</v>
      </c>
      <c r="AA3604" t="s">
        <v>15428</v>
      </c>
      <c r="AB3604" t="str">
        <f>+LEFT(AA3604,1)</f>
        <v>F</v>
      </c>
      <c r="AC3604" s="6">
        <f>DEGREES(ACOS(SIN(Resultats!$H$11)*SIN(RADIANS(N3604))+COS(Resultats!$H$11)*COS(RADIANS(N3604))*COS(Resultats!$E$11-RADIANS(M3604))))</f>
        <v>106.59874835689767</v>
      </c>
      <c r="AD3604">
        <f>+IF(AB3604=Data!$E$18,1,0)</f>
        <v>0</v>
      </c>
      <c r="AE3604">
        <f>+IF(AC3604&lt;Data!$B$17,1,0)</f>
        <v>0</v>
      </c>
      <c r="AF3604" s="7">
        <f>+IF(AND(AD3604,AE3604),1,0)</f>
        <v>0</v>
      </c>
    </row>
    <row r="3605" spans="1:32" x14ac:dyDescent="0.2">
      <c r="A3605">
        <v>8483</v>
      </c>
      <c r="C3605">
        <v>211029</v>
      </c>
      <c r="D3605">
        <v>19937</v>
      </c>
      <c r="E3605">
        <v>22</v>
      </c>
      <c r="F3605">
        <v>12</v>
      </c>
      <c r="G3605">
        <v>22.3</v>
      </c>
      <c r="H3605" t="s">
        <v>24</v>
      </c>
      <c r="I3605">
        <v>63</v>
      </c>
      <c r="J3605">
        <v>17</v>
      </c>
      <c r="K3605">
        <v>29</v>
      </c>
      <c r="L3605">
        <v>22.206194444444442</v>
      </c>
      <c r="M3605">
        <v>333.09291666666661</v>
      </c>
      <c r="N3605">
        <v>63.291388888888889</v>
      </c>
      <c r="O3605">
        <v>5.79</v>
      </c>
      <c r="Q3605">
        <v>1.67</v>
      </c>
      <c r="S3605">
        <v>1.93</v>
      </c>
      <c r="Y3605" t="s">
        <v>2740</v>
      </c>
      <c r="Z3605" t="s">
        <v>98</v>
      </c>
      <c r="AA3605" t="s">
        <v>15419</v>
      </c>
      <c r="AB3605" t="str">
        <f>+LEFT(AA3605,1)</f>
        <v>M</v>
      </c>
      <c r="AC3605" s="6">
        <f>DEGREES(ACOS(SIN(Resultats!$H$11)*SIN(RADIANS(N3605))+COS(Resultats!$H$11)*COS(RADIANS(N3605))*COS(Resultats!$E$11-RADIANS(M3605))))</f>
        <v>106.67004507043893</v>
      </c>
      <c r="AD3605">
        <f>+IF(AB3605=Data!$E$18,1,0)</f>
        <v>0</v>
      </c>
      <c r="AE3605">
        <f>+IF(AC3605&lt;Data!$B$17,1,0)</f>
        <v>0</v>
      </c>
      <c r="AF3605" s="7">
        <f>+IF(AND(AD3605,AE3605),1,0)</f>
        <v>0</v>
      </c>
    </row>
    <row r="3606" spans="1:32" x14ac:dyDescent="0.2">
      <c r="A3606">
        <v>7957</v>
      </c>
      <c r="B3606" t="s">
        <v>3361</v>
      </c>
      <c r="C3606">
        <v>198149</v>
      </c>
      <c r="D3606">
        <v>19019</v>
      </c>
      <c r="E3606">
        <v>20</v>
      </c>
      <c r="F3606">
        <v>45</v>
      </c>
      <c r="G3606">
        <v>17.399999999999999</v>
      </c>
      <c r="H3606" t="s">
        <v>24</v>
      </c>
      <c r="I3606">
        <v>61</v>
      </c>
      <c r="J3606">
        <v>50</v>
      </c>
      <c r="K3606">
        <v>20</v>
      </c>
      <c r="L3606">
        <v>20.754833333333334</v>
      </c>
      <c r="M3606">
        <v>311.32249999999999</v>
      </c>
      <c r="N3606">
        <v>61.838888888888889</v>
      </c>
      <c r="O3606">
        <v>3.43</v>
      </c>
      <c r="Q3606">
        <v>0.92</v>
      </c>
      <c r="S3606">
        <v>0.62</v>
      </c>
      <c r="U3606">
        <v>0.49</v>
      </c>
      <c r="Y3606" t="s">
        <v>72</v>
      </c>
      <c r="Z3606" t="s">
        <v>72</v>
      </c>
      <c r="AA3606" t="s">
        <v>197</v>
      </c>
      <c r="AB3606" t="str">
        <f>+LEFT(AA3606,1)</f>
        <v>K</v>
      </c>
      <c r="AC3606" s="6">
        <f>DEGREES(ACOS(SIN(Resultats!$H$11)*SIN(RADIANS(N3606))+COS(Resultats!$H$11)*COS(RADIANS(N3606))*COS(Resultats!$E$11-RADIANS(M3606))))</f>
        <v>106.69116441163951</v>
      </c>
      <c r="AD3606">
        <f>+IF(AB3606=Data!$E$18,1,0)</f>
        <v>0</v>
      </c>
      <c r="AE3606">
        <f>+IF(AC3606&lt;Data!$B$17,1,0)</f>
        <v>0</v>
      </c>
      <c r="AF3606" s="7">
        <f>+IF(AND(AD3606,AE3606),1,0)</f>
        <v>0</v>
      </c>
    </row>
    <row r="3607" spans="1:32" x14ac:dyDescent="0.2">
      <c r="A3607">
        <v>9019</v>
      </c>
      <c r="C3607">
        <v>223386</v>
      </c>
      <c r="D3607">
        <v>35794</v>
      </c>
      <c r="E3607">
        <v>23</v>
      </c>
      <c r="F3607">
        <v>48</v>
      </c>
      <c r="G3607">
        <v>53.9</v>
      </c>
      <c r="H3607" t="s">
        <v>24</v>
      </c>
      <c r="I3607">
        <v>59</v>
      </c>
      <c r="J3607">
        <v>58</v>
      </c>
      <c r="K3607">
        <v>44</v>
      </c>
      <c r="L3607">
        <v>23.814972222222224</v>
      </c>
      <c r="M3607">
        <v>357.22458333333338</v>
      </c>
      <c r="N3607">
        <v>59.978888888888889</v>
      </c>
      <c r="O3607">
        <v>6.34</v>
      </c>
      <c r="Q3607">
        <v>-0.01</v>
      </c>
      <c r="S3607">
        <v>-0.05</v>
      </c>
      <c r="Y3607" t="s">
        <v>134</v>
      </c>
      <c r="Z3607" t="s">
        <v>134</v>
      </c>
      <c r="AA3607" t="s">
        <v>2210</v>
      </c>
      <c r="AB3607" t="str">
        <f>+LEFT(AA3607,1)</f>
        <v>A</v>
      </c>
      <c r="AC3607" s="6">
        <f>DEGREES(ACOS(SIN(Resultats!$H$11)*SIN(RADIANS(N3607))+COS(Resultats!$H$11)*COS(RADIANS(N3607))*COS(Resultats!$E$11-RADIANS(M3607))))</f>
        <v>106.72528176104488</v>
      </c>
      <c r="AD3607">
        <f>+IF(AB3607=Data!$E$18,1,0)</f>
        <v>1</v>
      </c>
      <c r="AE3607">
        <f>+IF(AC3607&lt;Data!$B$17,1,0)</f>
        <v>0</v>
      </c>
      <c r="AF3607" s="7">
        <f>+IF(AND(AD3607,AE3607),1,0)</f>
        <v>0</v>
      </c>
    </row>
    <row r="3608" spans="1:32" x14ac:dyDescent="0.2">
      <c r="A3608">
        <v>7633</v>
      </c>
      <c r="C3608">
        <v>189276</v>
      </c>
      <c r="D3608">
        <v>32122</v>
      </c>
      <c r="E3608">
        <v>19</v>
      </c>
      <c r="F3608">
        <v>55</v>
      </c>
      <c r="G3608">
        <v>55.4</v>
      </c>
      <c r="H3608" t="s">
        <v>24</v>
      </c>
      <c r="I3608">
        <v>58</v>
      </c>
      <c r="J3608">
        <v>50</v>
      </c>
      <c r="K3608">
        <v>46</v>
      </c>
      <c r="L3608">
        <v>19.932055555555557</v>
      </c>
      <c r="M3608">
        <v>298.98083333333335</v>
      </c>
      <c r="N3608">
        <v>58.846111111111114</v>
      </c>
      <c r="O3608">
        <v>4.96</v>
      </c>
      <c r="Q3608">
        <v>1.59</v>
      </c>
      <c r="S3608">
        <v>1.93</v>
      </c>
      <c r="Y3608" t="s">
        <v>3963</v>
      </c>
      <c r="Z3608" t="s">
        <v>13866</v>
      </c>
      <c r="AA3608" t="s">
        <v>104</v>
      </c>
      <c r="AB3608" t="str">
        <f>+LEFT(AA3608,1)</f>
        <v>K</v>
      </c>
      <c r="AC3608" s="6">
        <f>DEGREES(ACOS(SIN(Resultats!$H$11)*SIN(RADIANS(N3608))+COS(Resultats!$H$11)*COS(RADIANS(N3608))*COS(Resultats!$E$11-RADIANS(M3608))))</f>
        <v>106.73921854875964</v>
      </c>
      <c r="AD3608">
        <f>+IF(AB3608=Data!$E$18,1,0)</f>
        <v>0</v>
      </c>
      <c r="AE3608">
        <f>+IF(AC3608&lt;Data!$B$17,1,0)</f>
        <v>0</v>
      </c>
      <c r="AF3608" s="7">
        <f>+IF(AND(AD3608,AE3608),1,0)</f>
        <v>0</v>
      </c>
    </row>
    <row r="3609" spans="1:32" x14ac:dyDescent="0.2">
      <c r="A3609">
        <v>6361</v>
      </c>
      <c r="C3609">
        <v>154660</v>
      </c>
      <c r="D3609">
        <v>141522</v>
      </c>
      <c r="E3609">
        <v>17</v>
      </c>
      <c r="F3609">
        <v>6</v>
      </c>
      <c r="G3609">
        <v>52.9</v>
      </c>
      <c r="H3609" t="s">
        <v>26</v>
      </c>
      <c r="I3609">
        <v>1</v>
      </c>
      <c r="J3609">
        <v>39</v>
      </c>
      <c r="K3609">
        <v>23</v>
      </c>
      <c r="L3609">
        <v>17.114694444444446</v>
      </c>
      <c r="M3609">
        <v>256.72041666666667</v>
      </c>
      <c r="N3609">
        <v>-1.6563888888888889</v>
      </c>
      <c r="O3609">
        <v>6.38</v>
      </c>
      <c r="Q3609">
        <v>0.2</v>
      </c>
      <c r="S3609">
        <v>0.1</v>
      </c>
      <c r="Y3609" t="s">
        <v>2826</v>
      </c>
      <c r="Z3609" t="s">
        <v>2826</v>
      </c>
      <c r="AA3609" t="s">
        <v>525</v>
      </c>
      <c r="AB3609" t="str">
        <f>+LEFT(AA3609,1)</f>
        <v>A</v>
      </c>
      <c r="AC3609" s="6">
        <f>DEGREES(ACOS(SIN(Resultats!$H$11)*SIN(RADIANS(N3609))+COS(Resultats!$H$11)*COS(RADIANS(N3609))*COS(Resultats!$E$11-RADIANS(M3609))))</f>
        <v>106.75213538031616</v>
      </c>
      <c r="AD3609">
        <f>+IF(AB3609=Data!$E$18,1,0)</f>
        <v>1</v>
      </c>
      <c r="AE3609">
        <f>+IF(AC3609&lt;Data!$B$17,1,0)</f>
        <v>0</v>
      </c>
      <c r="AF3609" s="7">
        <f>+IF(AND(AD3609,AE3609),1,0)</f>
        <v>0</v>
      </c>
    </row>
    <row r="3610" spans="1:32" x14ac:dyDescent="0.2">
      <c r="A3610">
        <v>797</v>
      </c>
      <c r="C3610">
        <v>16861</v>
      </c>
      <c r="D3610">
        <v>93067</v>
      </c>
      <c r="E3610">
        <v>2</v>
      </c>
      <c r="F3610">
        <v>42</v>
      </c>
      <c r="G3610">
        <v>28.9</v>
      </c>
      <c r="H3610" t="s">
        <v>24</v>
      </c>
      <c r="I3610">
        <v>10</v>
      </c>
      <c r="J3610">
        <v>44</v>
      </c>
      <c r="K3610">
        <v>30</v>
      </c>
      <c r="L3610">
        <v>2.7080277777777781</v>
      </c>
      <c r="M3610">
        <v>40.620416666666671</v>
      </c>
      <c r="N3610">
        <v>10.741666666666665</v>
      </c>
      <c r="O3610">
        <v>6.3</v>
      </c>
      <c r="Q3610">
        <v>0.06</v>
      </c>
      <c r="S3610">
        <v>0.06</v>
      </c>
      <c r="U3610">
        <v>0.02</v>
      </c>
      <c r="Y3610" t="s">
        <v>114</v>
      </c>
      <c r="Z3610" t="s">
        <v>114</v>
      </c>
      <c r="AA3610" t="s">
        <v>18</v>
      </c>
      <c r="AB3610" t="str">
        <f>+LEFT(AA3610,1)</f>
        <v>A</v>
      </c>
      <c r="AC3610" s="6">
        <f>DEGREES(ACOS(SIN(Resultats!$H$11)*SIN(RADIANS(N3610))+COS(Resultats!$H$11)*COS(RADIANS(N3610))*COS(Resultats!$E$11-RADIANS(M3610))))</f>
        <v>106.77972562827708</v>
      </c>
      <c r="AD3610">
        <f>+IF(AB3610=Data!$E$18,1,0)</f>
        <v>1</v>
      </c>
      <c r="AE3610">
        <f>+IF(AC3610&lt;Data!$B$17,1,0)</f>
        <v>0</v>
      </c>
      <c r="AF3610" s="7">
        <f>+IF(AND(AD3610,AE3610),1,0)</f>
        <v>0</v>
      </c>
    </row>
    <row r="3611" spans="1:32" x14ac:dyDescent="0.2">
      <c r="A3611">
        <v>8490</v>
      </c>
      <c r="C3611">
        <v>211242</v>
      </c>
      <c r="D3611">
        <v>19948</v>
      </c>
      <c r="E3611">
        <v>22</v>
      </c>
      <c r="F3611">
        <v>13</v>
      </c>
      <c r="G3611">
        <v>49.5</v>
      </c>
      <c r="H3611" t="s">
        <v>24</v>
      </c>
      <c r="I3611">
        <v>63</v>
      </c>
      <c r="J3611">
        <v>9</v>
      </c>
      <c r="K3611">
        <v>45</v>
      </c>
      <c r="L3611">
        <v>22.230416666666667</v>
      </c>
      <c r="M3611">
        <v>333.45625000000001</v>
      </c>
      <c r="N3611">
        <v>63.162500000000001</v>
      </c>
      <c r="O3611">
        <v>6.11</v>
      </c>
      <c r="Q3611">
        <v>-0.08</v>
      </c>
      <c r="S3611">
        <v>-0.43</v>
      </c>
      <c r="Y3611" t="s">
        <v>179</v>
      </c>
      <c r="Z3611" t="s">
        <v>179</v>
      </c>
      <c r="AA3611" t="s">
        <v>1652</v>
      </c>
      <c r="AB3611" t="str">
        <f>+LEFT(AA3611,1)</f>
        <v>B</v>
      </c>
      <c r="AC3611" s="6">
        <f>DEGREES(ACOS(SIN(Resultats!$H$11)*SIN(RADIANS(N3611))+COS(Resultats!$H$11)*COS(RADIANS(N3611))*COS(Resultats!$E$11-RADIANS(M3611))))</f>
        <v>106.78909704906059</v>
      </c>
      <c r="AD3611">
        <f>+IF(AB3611=Data!$E$18,1,0)</f>
        <v>0</v>
      </c>
      <c r="AE3611">
        <f>+IF(AC3611&lt;Data!$B$17,1,0)</f>
        <v>0</v>
      </c>
      <c r="AF3611" s="7">
        <f>+IF(AND(AD3611,AE3611),1,0)</f>
        <v>0</v>
      </c>
    </row>
    <row r="3612" spans="1:32" x14ac:dyDescent="0.2">
      <c r="A3612">
        <v>6711</v>
      </c>
      <c r="C3612">
        <v>164280</v>
      </c>
      <c r="D3612">
        <v>66531</v>
      </c>
      <c r="E3612">
        <v>17</v>
      </c>
      <c r="F3612">
        <v>58</v>
      </c>
      <c r="G3612">
        <v>42.3</v>
      </c>
      <c r="H3612" t="s">
        <v>24</v>
      </c>
      <c r="I3612">
        <v>36</v>
      </c>
      <c r="J3612">
        <v>17</v>
      </c>
      <c r="K3612">
        <v>16</v>
      </c>
      <c r="L3612">
        <v>17.978416666666664</v>
      </c>
      <c r="M3612">
        <v>269.67624999999998</v>
      </c>
      <c r="N3612">
        <v>36.287777777777777</v>
      </c>
      <c r="O3612">
        <v>6</v>
      </c>
      <c r="Q3612">
        <v>0.94</v>
      </c>
      <c r="X3612" t="s">
        <v>27</v>
      </c>
      <c r="Y3612" t="s">
        <v>235</v>
      </c>
      <c r="Z3612" t="s">
        <v>6326</v>
      </c>
      <c r="AA3612" t="s">
        <v>235</v>
      </c>
      <c r="AB3612" t="str">
        <f>+LEFT(AA3612,1)</f>
        <v>G</v>
      </c>
      <c r="AC3612" s="6">
        <f>DEGREES(ACOS(SIN(Resultats!$H$11)*SIN(RADIANS(N3612))+COS(Resultats!$H$11)*COS(RADIANS(N3612))*COS(Resultats!$E$11-RADIANS(M3612))))</f>
        <v>106.87241058587881</v>
      </c>
      <c r="AD3612">
        <f>+IF(AB3612=Data!$E$18,1,0)</f>
        <v>0</v>
      </c>
      <c r="AE3612">
        <f>+IF(AC3612&lt;Data!$B$17,1,0)</f>
        <v>0</v>
      </c>
      <c r="AF3612" s="7">
        <f>+IF(AND(AD3612,AE3612),1,0)</f>
        <v>0</v>
      </c>
    </row>
    <row r="3613" spans="1:32" x14ac:dyDescent="0.2">
      <c r="A3613">
        <v>8416</v>
      </c>
      <c r="B3613" t="s">
        <v>3647</v>
      </c>
      <c r="C3613">
        <v>209772</v>
      </c>
      <c r="D3613">
        <v>19828</v>
      </c>
      <c r="E3613">
        <v>22</v>
      </c>
      <c r="F3613">
        <v>3</v>
      </c>
      <c r="G3613">
        <v>52.9</v>
      </c>
      <c r="H3613" t="s">
        <v>24</v>
      </c>
      <c r="I3613">
        <v>63</v>
      </c>
      <c r="J3613">
        <v>7</v>
      </c>
      <c r="K3613">
        <v>11</v>
      </c>
      <c r="L3613">
        <v>22.064694444444445</v>
      </c>
      <c r="M3613">
        <v>330.97041666666667</v>
      </c>
      <c r="N3613">
        <v>63.119722222222222</v>
      </c>
      <c r="O3613">
        <v>5.29</v>
      </c>
      <c r="Q3613">
        <v>1.58</v>
      </c>
      <c r="S3613">
        <v>1.79</v>
      </c>
      <c r="U3613">
        <v>1.26</v>
      </c>
      <c r="V3613" t="s">
        <v>93</v>
      </c>
      <c r="Y3613" t="s">
        <v>5056</v>
      </c>
      <c r="Z3613" t="s">
        <v>2821</v>
      </c>
      <c r="AA3613" t="s">
        <v>15447</v>
      </c>
      <c r="AB3613" t="str">
        <f>+LEFT(AA3613,1)</f>
        <v>M</v>
      </c>
      <c r="AC3613" s="6">
        <f>DEGREES(ACOS(SIN(Resultats!$H$11)*SIN(RADIANS(N3613))+COS(Resultats!$H$11)*COS(RADIANS(N3613))*COS(Resultats!$E$11-RADIANS(M3613))))</f>
        <v>106.8764540325586</v>
      </c>
      <c r="AD3613">
        <f>+IF(AB3613=Data!$E$18,1,0)</f>
        <v>0</v>
      </c>
      <c r="AE3613">
        <f>+IF(AC3613&lt;Data!$B$17,1,0)</f>
        <v>0</v>
      </c>
      <c r="AF3613" s="7">
        <f>+IF(AND(AD3613,AE3613),1,0)</f>
        <v>0</v>
      </c>
    </row>
    <row r="3614" spans="1:32" x14ac:dyDescent="0.2">
      <c r="A3614">
        <v>476</v>
      </c>
      <c r="C3614">
        <v>10204</v>
      </c>
      <c r="D3614">
        <v>37419</v>
      </c>
      <c r="E3614">
        <v>1</v>
      </c>
      <c r="F3614">
        <v>40</v>
      </c>
      <c r="G3614">
        <v>39.799999999999997</v>
      </c>
      <c r="H3614" t="s">
        <v>24</v>
      </c>
      <c r="I3614">
        <v>43</v>
      </c>
      <c r="J3614">
        <v>17</v>
      </c>
      <c r="K3614">
        <v>52</v>
      </c>
      <c r="L3614">
        <v>1.6777222222222221</v>
      </c>
      <c r="M3614">
        <v>25.165833333333332</v>
      </c>
      <c r="N3614">
        <v>43.297777777777775</v>
      </c>
      <c r="O3614">
        <v>5.61</v>
      </c>
      <c r="Q3614">
        <v>0.21</v>
      </c>
      <c r="S3614">
        <v>0.14000000000000001</v>
      </c>
      <c r="W3614" t="s">
        <v>374</v>
      </c>
      <c r="X3614" t="s">
        <v>27</v>
      </c>
      <c r="Y3614" t="s">
        <v>525</v>
      </c>
      <c r="Z3614" t="s">
        <v>6008</v>
      </c>
      <c r="AA3614" t="s">
        <v>525</v>
      </c>
      <c r="AB3614" t="str">
        <f>+LEFT(AA3614,1)</f>
        <v>A</v>
      </c>
      <c r="AC3614" s="6">
        <f>DEGREES(ACOS(SIN(Resultats!$H$11)*SIN(RADIANS(N3614))+COS(Resultats!$H$11)*COS(RADIANS(N3614))*COS(Resultats!$E$11-RADIANS(M3614))))</f>
        <v>106.87707468693247</v>
      </c>
      <c r="AD3614">
        <f>+IF(AB3614=Data!$E$18,1,0)</f>
        <v>1</v>
      </c>
      <c r="AE3614">
        <f>+IF(AC3614&lt;Data!$B$17,1,0)</f>
        <v>0</v>
      </c>
      <c r="AF3614" s="7">
        <f>+IF(AND(AD3614,AE3614),1,0)</f>
        <v>0</v>
      </c>
    </row>
    <row r="3615" spans="1:32" x14ac:dyDescent="0.2">
      <c r="A3615">
        <v>6845</v>
      </c>
      <c r="C3615">
        <v>167965</v>
      </c>
      <c r="D3615">
        <v>47342</v>
      </c>
      <c r="E3615">
        <v>18</v>
      </c>
      <c r="F3615">
        <v>15</v>
      </c>
      <c r="G3615">
        <v>38.799999999999997</v>
      </c>
      <c r="H3615" t="s">
        <v>24</v>
      </c>
      <c r="I3615">
        <v>42</v>
      </c>
      <c r="J3615">
        <v>9</v>
      </c>
      <c r="K3615">
        <v>34</v>
      </c>
      <c r="L3615">
        <v>18.260777777777779</v>
      </c>
      <c r="M3615">
        <v>273.91166666666669</v>
      </c>
      <c r="N3615">
        <v>42.159444444444446</v>
      </c>
      <c r="O3615">
        <v>5.59</v>
      </c>
      <c r="Q3615">
        <v>-0.1</v>
      </c>
      <c r="S3615">
        <v>-0.46</v>
      </c>
      <c r="Y3615" t="s">
        <v>69</v>
      </c>
      <c r="Z3615" t="s">
        <v>69</v>
      </c>
      <c r="AA3615" t="s">
        <v>15416</v>
      </c>
      <c r="AB3615" t="str">
        <f>+LEFT(AA3615,1)</f>
        <v>B</v>
      </c>
      <c r="AC3615" s="6">
        <f>DEGREES(ACOS(SIN(Resultats!$H$11)*SIN(RADIANS(N3615))+COS(Resultats!$H$11)*COS(RADIANS(N3615))*COS(Resultats!$E$11-RADIANS(M3615))))</f>
        <v>106.9019920735107</v>
      </c>
      <c r="AD3615">
        <f>+IF(AB3615=Data!$E$18,1,0)</f>
        <v>0</v>
      </c>
      <c r="AE3615">
        <f>+IF(AC3615&lt;Data!$B$17,1,0)</f>
        <v>0</v>
      </c>
      <c r="AF3615" s="7">
        <f>+IF(AND(AD3615,AE3615),1,0)</f>
        <v>0</v>
      </c>
    </row>
    <row r="3616" spans="1:32" x14ac:dyDescent="0.2">
      <c r="A3616">
        <v>5</v>
      </c>
      <c r="C3616">
        <v>123</v>
      </c>
      <c r="D3616">
        <v>21085</v>
      </c>
      <c r="E3616">
        <v>0</v>
      </c>
      <c r="F3616">
        <v>6</v>
      </c>
      <c r="G3616">
        <v>16</v>
      </c>
      <c r="H3616" t="s">
        <v>24</v>
      </c>
      <c r="I3616">
        <v>58</v>
      </c>
      <c r="J3616">
        <v>26</v>
      </c>
      <c r="K3616">
        <v>12</v>
      </c>
      <c r="L3616">
        <v>0.10444444444444445</v>
      </c>
      <c r="M3616">
        <v>1.5666666666666669</v>
      </c>
      <c r="N3616">
        <v>58.43666666666666</v>
      </c>
      <c r="O3616">
        <v>5.96</v>
      </c>
      <c r="Q3616">
        <v>0.67</v>
      </c>
      <c r="S3616">
        <v>0.2</v>
      </c>
      <c r="Y3616" t="s">
        <v>35</v>
      </c>
      <c r="Z3616" t="s">
        <v>35</v>
      </c>
      <c r="AA3616" t="s">
        <v>235</v>
      </c>
      <c r="AB3616" t="str">
        <f>+LEFT(AA3616,1)</f>
        <v>G</v>
      </c>
      <c r="AC3616" s="6">
        <f>DEGREES(ACOS(SIN(Resultats!$H$11)*SIN(RADIANS(N3616))+COS(Resultats!$H$11)*COS(RADIANS(N3616))*COS(Resultats!$E$11-RADIANS(M3616))))</f>
        <v>106.933014504599</v>
      </c>
      <c r="AD3616">
        <f>+IF(AB3616=Data!$E$18,1,0)</f>
        <v>0</v>
      </c>
      <c r="AE3616">
        <f>+IF(AC3616&lt;Data!$B$17,1,0)</f>
        <v>0</v>
      </c>
      <c r="AF3616" s="7">
        <f>+IF(AND(AD3616,AE3616),1,0)</f>
        <v>0</v>
      </c>
    </row>
    <row r="3617" spans="1:32" x14ac:dyDescent="0.2">
      <c r="A3617">
        <v>6824</v>
      </c>
      <c r="C3617">
        <v>167304</v>
      </c>
      <c r="D3617">
        <v>47305</v>
      </c>
      <c r="E3617">
        <v>18</v>
      </c>
      <c r="F3617">
        <v>12</v>
      </c>
      <c r="G3617">
        <v>42.6</v>
      </c>
      <c r="H3617" t="s">
        <v>24</v>
      </c>
      <c r="I3617">
        <v>41</v>
      </c>
      <c r="J3617">
        <v>8</v>
      </c>
      <c r="K3617">
        <v>49</v>
      </c>
      <c r="L3617">
        <v>18.211833333333331</v>
      </c>
      <c r="M3617">
        <v>273.17750000000001</v>
      </c>
      <c r="N3617">
        <v>41.146944444444443</v>
      </c>
      <c r="O3617">
        <v>6.36</v>
      </c>
      <c r="Q3617">
        <v>1.03</v>
      </c>
      <c r="S3617">
        <v>0.98</v>
      </c>
      <c r="Y3617" t="s">
        <v>54</v>
      </c>
      <c r="Z3617" t="s">
        <v>54</v>
      </c>
      <c r="AA3617" t="s">
        <v>197</v>
      </c>
      <c r="AB3617" t="str">
        <f>+LEFT(AA3617,1)</f>
        <v>K</v>
      </c>
      <c r="AC3617" s="6">
        <f>DEGREES(ACOS(SIN(Resultats!$H$11)*SIN(RADIANS(N3617))+COS(Resultats!$H$11)*COS(RADIANS(N3617))*COS(Resultats!$E$11-RADIANS(M3617))))</f>
        <v>106.95146023081276</v>
      </c>
      <c r="AD3617">
        <f>+IF(AB3617=Data!$E$18,1,0)</f>
        <v>0</v>
      </c>
      <c r="AE3617">
        <f>+IF(AC3617&lt;Data!$B$17,1,0)</f>
        <v>0</v>
      </c>
      <c r="AF3617" s="7">
        <f>+IF(AND(AD3617,AE3617),1,0)</f>
        <v>0</v>
      </c>
    </row>
    <row r="3618" spans="1:32" x14ac:dyDescent="0.2">
      <c r="A3618">
        <v>8162</v>
      </c>
      <c r="B3618" t="s">
        <v>3479</v>
      </c>
      <c r="C3618">
        <v>203280</v>
      </c>
      <c r="D3618">
        <v>19302</v>
      </c>
      <c r="E3618">
        <v>21</v>
      </c>
      <c r="F3618">
        <v>18</v>
      </c>
      <c r="G3618">
        <v>34.799999999999997</v>
      </c>
      <c r="H3618" t="s">
        <v>24</v>
      </c>
      <c r="I3618">
        <v>62</v>
      </c>
      <c r="J3618">
        <v>35</v>
      </c>
      <c r="K3618">
        <v>8</v>
      </c>
      <c r="L3618">
        <v>21.309666666666669</v>
      </c>
      <c r="M3618">
        <v>319.64499999999998</v>
      </c>
      <c r="N3618">
        <v>62.585555555555558</v>
      </c>
      <c r="O3618">
        <v>2.44</v>
      </c>
      <c r="Q3618">
        <v>0.22</v>
      </c>
      <c r="S3618">
        <v>0.11</v>
      </c>
      <c r="U3618">
        <v>0.11</v>
      </c>
      <c r="Y3618" t="s">
        <v>41</v>
      </c>
      <c r="Z3618" t="s">
        <v>41</v>
      </c>
      <c r="AA3618" t="s">
        <v>15415</v>
      </c>
      <c r="AB3618" t="str">
        <f>+LEFT(AA3618,1)</f>
        <v>A</v>
      </c>
      <c r="AC3618" s="6">
        <f>DEGREES(ACOS(SIN(Resultats!$H$11)*SIN(RADIANS(N3618))+COS(Resultats!$H$11)*COS(RADIANS(N3618))*COS(Resultats!$E$11-RADIANS(M3618))))</f>
        <v>106.97152081296703</v>
      </c>
      <c r="AD3618">
        <f>+IF(AB3618=Data!$E$18,1,0)</f>
        <v>1</v>
      </c>
      <c r="AE3618">
        <f>+IF(AC3618&lt;Data!$B$17,1,0)</f>
        <v>0</v>
      </c>
      <c r="AF3618" s="7">
        <f>+IF(AND(AD3618,AE3618),1,0)</f>
        <v>0</v>
      </c>
    </row>
    <row r="3619" spans="1:32" x14ac:dyDescent="0.2">
      <c r="A3619">
        <v>6481</v>
      </c>
      <c r="C3619">
        <v>157740</v>
      </c>
      <c r="D3619">
        <v>102805</v>
      </c>
      <c r="E3619">
        <v>17</v>
      </c>
      <c r="F3619">
        <v>24</v>
      </c>
      <c r="G3619">
        <v>31.5</v>
      </c>
      <c r="H3619" t="s">
        <v>24</v>
      </c>
      <c r="I3619">
        <v>16</v>
      </c>
      <c r="J3619">
        <v>18</v>
      </c>
      <c r="K3619">
        <v>4</v>
      </c>
      <c r="L3619">
        <v>17.408750000000001</v>
      </c>
      <c r="M3619">
        <v>261.13125000000002</v>
      </c>
      <c r="N3619">
        <v>16.301111111111112</v>
      </c>
      <c r="O3619">
        <v>5.71</v>
      </c>
      <c r="Q3619">
        <v>7.0000000000000007E-2</v>
      </c>
      <c r="S3619">
        <v>0.12</v>
      </c>
      <c r="Y3619" t="s">
        <v>298</v>
      </c>
      <c r="Z3619" t="s">
        <v>298</v>
      </c>
      <c r="AA3619" t="s">
        <v>1740</v>
      </c>
      <c r="AB3619" t="str">
        <f>+LEFT(AA3619,1)</f>
        <v>A</v>
      </c>
      <c r="AC3619" s="6">
        <f>DEGREES(ACOS(SIN(Resultats!$H$11)*SIN(RADIANS(N3619))+COS(Resultats!$H$11)*COS(RADIANS(N3619))*COS(Resultats!$E$11-RADIANS(M3619))))</f>
        <v>106.97869016387477</v>
      </c>
      <c r="AD3619">
        <f>+IF(AB3619=Data!$E$18,1,0)</f>
        <v>1</v>
      </c>
      <c r="AE3619">
        <f>+IF(AC3619&lt;Data!$B$17,1,0)</f>
        <v>0</v>
      </c>
      <c r="AF3619" s="7">
        <f>+IF(AND(AD3619,AE3619),1,0)</f>
        <v>0</v>
      </c>
    </row>
    <row r="3620" spans="1:32" x14ac:dyDescent="0.2">
      <c r="A3620">
        <v>6367</v>
      </c>
      <c r="C3620">
        <v>154895</v>
      </c>
      <c r="D3620">
        <v>141528</v>
      </c>
      <c r="E3620">
        <v>17</v>
      </c>
      <c r="F3620">
        <v>8</v>
      </c>
      <c r="G3620">
        <v>13.6</v>
      </c>
      <c r="H3620" t="s">
        <v>26</v>
      </c>
      <c r="I3620">
        <v>1</v>
      </c>
      <c r="J3620">
        <v>4</v>
      </c>
      <c r="K3620">
        <v>46</v>
      </c>
      <c r="L3620">
        <v>17.137111111111111</v>
      </c>
      <c r="M3620">
        <v>257.05666666666667</v>
      </c>
      <c r="N3620">
        <v>-1.0794444444444444</v>
      </c>
      <c r="O3620">
        <v>6.06</v>
      </c>
      <c r="Q3620">
        <v>0.08</v>
      </c>
      <c r="S3620">
        <v>0.04</v>
      </c>
      <c r="Y3620" t="s">
        <v>4793</v>
      </c>
      <c r="Z3620" t="s">
        <v>6224</v>
      </c>
      <c r="AA3620" t="s">
        <v>1469</v>
      </c>
      <c r="AB3620" t="str">
        <f>+LEFT(AA3620,1)</f>
        <v>A</v>
      </c>
      <c r="AC3620" s="6">
        <f>DEGREES(ACOS(SIN(Resultats!$H$11)*SIN(RADIANS(N3620))+COS(Resultats!$H$11)*COS(RADIANS(N3620))*COS(Resultats!$E$11-RADIANS(M3620))))</f>
        <v>106.98259961305988</v>
      </c>
      <c r="AD3620">
        <f>+IF(AB3620=Data!$E$18,1,0)</f>
        <v>1</v>
      </c>
      <c r="AE3620">
        <f>+IF(AC3620&lt;Data!$B$17,1,0)</f>
        <v>0</v>
      </c>
      <c r="AF3620" s="7">
        <f>+IF(AND(AD3620,AE3620),1,0)</f>
        <v>0</v>
      </c>
    </row>
    <row r="3621" spans="1:32" x14ac:dyDescent="0.2">
      <c r="A3621">
        <v>634</v>
      </c>
      <c r="B3621" t="s">
        <v>2742</v>
      </c>
      <c r="C3621">
        <v>13372</v>
      </c>
      <c r="D3621">
        <v>55338</v>
      </c>
      <c r="E3621">
        <v>2</v>
      </c>
      <c r="F3621">
        <v>11</v>
      </c>
      <c r="G3621">
        <v>25</v>
      </c>
      <c r="H3621" t="s">
        <v>24</v>
      </c>
      <c r="I3621">
        <v>31</v>
      </c>
      <c r="J3621">
        <v>31</v>
      </c>
      <c r="K3621">
        <v>35</v>
      </c>
      <c r="L3621">
        <v>2.1902777777777778</v>
      </c>
      <c r="M3621">
        <v>32.854166666666664</v>
      </c>
      <c r="N3621">
        <v>31.526388888888889</v>
      </c>
      <c r="O3621">
        <v>6.23</v>
      </c>
      <c r="Q3621">
        <v>0.11</v>
      </c>
      <c r="S3621">
        <v>0.14000000000000001</v>
      </c>
      <c r="Y3621" t="s">
        <v>232</v>
      </c>
      <c r="Z3621" t="s">
        <v>232</v>
      </c>
      <c r="AA3621" t="s">
        <v>1469</v>
      </c>
      <c r="AB3621" t="str">
        <f>+LEFT(AA3621,1)</f>
        <v>A</v>
      </c>
      <c r="AC3621" s="6">
        <f>DEGREES(ACOS(SIN(Resultats!$H$11)*SIN(RADIANS(N3621))+COS(Resultats!$H$11)*COS(RADIANS(N3621))*COS(Resultats!$E$11-RADIANS(M3621))))</f>
        <v>106.99004427681925</v>
      </c>
      <c r="AD3621">
        <f>+IF(AB3621=Data!$E$18,1,0)</f>
        <v>1</v>
      </c>
      <c r="AE3621">
        <f>+IF(AC3621&lt;Data!$B$17,1,0)</f>
        <v>0</v>
      </c>
      <c r="AF3621" s="7">
        <f>+IF(AND(AD3621,AE3621),1,0)</f>
        <v>0</v>
      </c>
    </row>
    <row r="3622" spans="1:32" x14ac:dyDescent="0.2">
      <c r="A3622">
        <v>6433</v>
      </c>
      <c r="C3622">
        <v>156681</v>
      </c>
      <c r="D3622">
        <v>102725</v>
      </c>
      <c r="E3622">
        <v>17</v>
      </c>
      <c r="F3622">
        <v>18</v>
      </c>
      <c r="G3622">
        <v>37</v>
      </c>
      <c r="H3622" t="s">
        <v>24</v>
      </c>
      <c r="I3622">
        <v>10</v>
      </c>
      <c r="J3622">
        <v>51</v>
      </c>
      <c r="K3622">
        <v>52</v>
      </c>
      <c r="L3622">
        <v>17.310277777777777</v>
      </c>
      <c r="M3622">
        <v>259.65416666666664</v>
      </c>
      <c r="N3622">
        <v>10.864444444444445</v>
      </c>
      <c r="O3622">
        <v>5.03</v>
      </c>
      <c r="Q3622">
        <v>1.55</v>
      </c>
      <c r="S3622">
        <v>1.89</v>
      </c>
      <c r="U3622">
        <v>0.83</v>
      </c>
      <c r="Y3622" t="s">
        <v>4839</v>
      </c>
      <c r="Z3622" t="s">
        <v>12555</v>
      </c>
      <c r="AA3622" t="s">
        <v>80</v>
      </c>
      <c r="AB3622" t="str">
        <f>+LEFT(AA3622,1)</f>
        <v>K</v>
      </c>
      <c r="AC3622" s="6">
        <f>DEGREES(ACOS(SIN(Resultats!$H$11)*SIN(RADIANS(N3622))+COS(Resultats!$H$11)*COS(RADIANS(N3622))*COS(Resultats!$E$11-RADIANS(M3622))))</f>
        <v>107.01157717880297</v>
      </c>
      <c r="AD3622">
        <f>+IF(AB3622=Data!$E$18,1,0)</f>
        <v>0</v>
      </c>
      <c r="AE3622">
        <f>+IF(AC3622&lt;Data!$B$17,1,0)</f>
        <v>0</v>
      </c>
      <c r="AF3622" s="7">
        <f>+IF(AND(AD3622,AE3622),1,0)</f>
        <v>0</v>
      </c>
    </row>
    <row r="3623" spans="1:32" x14ac:dyDescent="0.2">
      <c r="A3623">
        <v>7229</v>
      </c>
      <c r="C3623">
        <v>177483</v>
      </c>
      <c r="D3623">
        <v>31337</v>
      </c>
      <c r="E3623">
        <v>19</v>
      </c>
      <c r="F3623">
        <v>2</v>
      </c>
      <c r="G3623">
        <v>7</v>
      </c>
      <c r="H3623" t="s">
        <v>24</v>
      </c>
      <c r="I3623">
        <v>52</v>
      </c>
      <c r="J3623">
        <v>15</v>
      </c>
      <c r="K3623">
        <v>40</v>
      </c>
      <c r="L3623">
        <v>19.035277777777779</v>
      </c>
      <c r="M3623">
        <v>285.5291666666667</v>
      </c>
      <c r="N3623">
        <v>52.261111111111113</v>
      </c>
      <c r="O3623">
        <v>6.31</v>
      </c>
      <c r="Q3623">
        <v>1</v>
      </c>
      <c r="Y3623" t="s">
        <v>71</v>
      </c>
      <c r="Z3623" t="s">
        <v>71</v>
      </c>
      <c r="AA3623" t="s">
        <v>51</v>
      </c>
      <c r="AB3623" t="str">
        <f>+LEFT(AA3623,1)</f>
        <v>G</v>
      </c>
      <c r="AC3623" s="6">
        <f>DEGREES(ACOS(SIN(Resultats!$H$11)*SIN(RADIANS(N3623))+COS(Resultats!$H$11)*COS(RADIANS(N3623))*COS(Resultats!$E$11-RADIANS(M3623))))</f>
        <v>107.02657455615797</v>
      </c>
      <c r="AD3623">
        <f>+IF(AB3623=Data!$E$18,1,0)</f>
        <v>0</v>
      </c>
      <c r="AE3623">
        <f>+IF(AC3623&lt;Data!$B$17,1,0)</f>
        <v>0</v>
      </c>
      <c r="AF3623" s="7">
        <f>+IF(AND(AD3623,AE3623),1,0)</f>
        <v>0</v>
      </c>
    </row>
    <row r="3624" spans="1:32" x14ac:dyDescent="0.2">
      <c r="A3624">
        <v>729</v>
      </c>
      <c r="B3624" t="s">
        <v>2824</v>
      </c>
      <c r="C3624">
        <v>15550</v>
      </c>
      <c r="D3624">
        <v>92979</v>
      </c>
      <c r="E3624">
        <v>2</v>
      </c>
      <c r="F3624">
        <v>30</v>
      </c>
      <c r="G3624">
        <v>38.4</v>
      </c>
      <c r="H3624" t="s">
        <v>24</v>
      </c>
      <c r="I3624">
        <v>19</v>
      </c>
      <c r="J3624">
        <v>51</v>
      </c>
      <c r="K3624">
        <v>19</v>
      </c>
      <c r="L3624">
        <v>2.5106666666666668</v>
      </c>
      <c r="M3624">
        <v>37.659999999999997</v>
      </c>
      <c r="N3624">
        <v>19.855277777777779</v>
      </c>
      <c r="O3624">
        <v>6.15</v>
      </c>
      <c r="Q3624">
        <v>0.25</v>
      </c>
      <c r="S3624">
        <v>0.1</v>
      </c>
      <c r="Y3624" t="s">
        <v>2826</v>
      </c>
      <c r="Z3624" t="s">
        <v>2826</v>
      </c>
      <c r="AA3624" t="s">
        <v>525</v>
      </c>
      <c r="AB3624" t="str">
        <f>+LEFT(AA3624,1)</f>
        <v>A</v>
      </c>
      <c r="AC3624" s="6">
        <f>DEGREES(ACOS(SIN(Resultats!$H$11)*SIN(RADIANS(N3624))+COS(Resultats!$H$11)*COS(RADIANS(N3624))*COS(Resultats!$E$11-RADIANS(M3624))))</f>
        <v>107.04340716431058</v>
      </c>
      <c r="AD3624">
        <f>+IF(AB3624=Data!$E$18,1,0)</f>
        <v>1</v>
      </c>
      <c r="AE3624">
        <f>+IF(AC3624&lt;Data!$B$17,1,0)</f>
        <v>0</v>
      </c>
      <c r="AF3624" s="7">
        <f>+IF(AND(AD3624,AE3624),1,0)</f>
        <v>0</v>
      </c>
    </row>
    <row r="3625" spans="1:32" x14ac:dyDescent="0.2">
      <c r="A3625">
        <v>874</v>
      </c>
      <c r="B3625" t="s">
        <v>2941</v>
      </c>
      <c r="C3625">
        <v>18322</v>
      </c>
      <c r="D3625">
        <v>130197</v>
      </c>
      <c r="E3625">
        <v>2</v>
      </c>
      <c r="F3625">
        <v>56</v>
      </c>
      <c r="G3625">
        <v>25.7</v>
      </c>
      <c r="H3625" t="s">
        <v>26</v>
      </c>
      <c r="I3625">
        <v>8</v>
      </c>
      <c r="J3625">
        <v>53</v>
      </c>
      <c r="K3625">
        <v>53</v>
      </c>
      <c r="L3625">
        <v>2.9404722222222226</v>
      </c>
      <c r="M3625">
        <v>44.107083333333335</v>
      </c>
      <c r="N3625">
        <v>-8.8980555555555547</v>
      </c>
      <c r="O3625">
        <v>3.89</v>
      </c>
      <c r="Q3625">
        <v>1.1100000000000001</v>
      </c>
      <c r="S3625">
        <v>1</v>
      </c>
      <c r="U3625">
        <v>0.57999999999999996</v>
      </c>
      <c r="Y3625" t="s">
        <v>2942</v>
      </c>
      <c r="Z3625" t="s">
        <v>6439</v>
      </c>
      <c r="AA3625" t="s">
        <v>507</v>
      </c>
      <c r="AB3625" t="str">
        <f>+LEFT(AA3625,1)</f>
        <v>K</v>
      </c>
      <c r="AC3625" s="6">
        <f>DEGREES(ACOS(SIN(Resultats!$H$11)*SIN(RADIANS(N3625))+COS(Resultats!$H$11)*COS(RADIANS(N3625))*COS(Resultats!$E$11-RADIANS(M3625))))</f>
        <v>107.05525762529719</v>
      </c>
      <c r="AD3625">
        <f>+IF(AB3625=Data!$E$18,1,0)</f>
        <v>0</v>
      </c>
      <c r="AE3625">
        <f>+IF(AC3625&lt;Data!$B$17,1,0)</f>
        <v>0</v>
      </c>
      <c r="AF3625" s="7">
        <f>+IF(AND(AD3625,AE3625),1,0)</f>
        <v>0</v>
      </c>
    </row>
    <row r="3626" spans="1:32" x14ac:dyDescent="0.2">
      <c r="A3626">
        <v>7137</v>
      </c>
      <c r="C3626">
        <v>175535</v>
      </c>
      <c r="D3626">
        <v>31241</v>
      </c>
      <c r="E3626">
        <v>18</v>
      </c>
      <c r="F3626">
        <v>53</v>
      </c>
      <c r="G3626">
        <v>13.6</v>
      </c>
      <c r="H3626" t="s">
        <v>24</v>
      </c>
      <c r="I3626">
        <v>50</v>
      </c>
      <c r="J3626">
        <v>42</v>
      </c>
      <c r="K3626">
        <v>30</v>
      </c>
      <c r="L3626">
        <v>18.887111111111111</v>
      </c>
      <c r="M3626">
        <v>283.30666666666667</v>
      </c>
      <c r="N3626">
        <v>50.708333333333336</v>
      </c>
      <c r="O3626">
        <v>4.92</v>
      </c>
      <c r="Q3626">
        <v>0.9</v>
      </c>
      <c r="S3626">
        <v>0.56999999999999995</v>
      </c>
      <c r="U3626">
        <v>0.45</v>
      </c>
      <c r="Y3626" t="s">
        <v>2386</v>
      </c>
      <c r="Z3626" t="s">
        <v>345</v>
      </c>
      <c r="AA3626" t="s">
        <v>3097</v>
      </c>
      <c r="AB3626" t="str">
        <f>+LEFT(AA3626,1)</f>
        <v>G</v>
      </c>
      <c r="AC3626" s="6">
        <f>DEGREES(ACOS(SIN(Resultats!$H$11)*SIN(RADIANS(N3626))+COS(Resultats!$H$11)*COS(RADIANS(N3626))*COS(Resultats!$E$11-RADIANS(M3626))))</f>
        <v>107.05980937016237</v>
      </c>
      <c r="AD3626">
        <f>+IF(AB3626=Data!$E$18,1,0)</f>
        <v>0</v>
      </c>
      <c r="AE3626">
        <f>+IF(AC3626&lt;Data!$B$17,1,0)</f>
        <v>0</v>
      </c>
      <c r="AF3626" s="7">
        <f>+IF(AND(AD3626,AE3626),1,0)</f>
        <v>0</v>
      </c>
    </row>
    <row r="3627" spans="1:32" x14ac:dyDescent="0.2">
      <c r="A3627">
        <v>483</v>
      </c>
      <c r="C3627">
        <v>10307</v>
      </c>
      <c r="D3627">
        <v>37434</v>
      </c>
      <c r="E3627">
        <v>1</v>
      </c>
      <c r="F3627">
        <v>41</v>
      </c>
      <c r="G3627">
        <v>47.2</v>
      </c>
      <c r="H3627" t="s">
        <v>24</v>
      </c>
      <c r="I3627">
        <v>42</v>
      </c>
      <c r="J3627">
        <v>36</v>
      </c>
      <c r="K3627">
        <v>49</v>
      </c>
      <c r="L3627">
        <v>1.6964444444444444</v>
      </c>
      <c r="M3627">
        <v>25.446666666666665</v>
      </c>
      <c r="N3627">
        <v>42.613611111111112</v>
      </c>
      <c r="O3627">
        <v>4.95</v>
      </c>
      <c r="Q3627">
        <v>0.62</v>
      </c>
      <c r="S3627">
        <v>0.12</v>
      </c>
      <c r="U3627">
        <v>0.33</v>
      </c>
      <c r="Y3627" t="s">
        <v>532</v>
      </c>
      <c r="Z3627" t="s">
        <v>532</v>
      </c>
      <c r="AA3627" t="s">
        <v>15435</v>
      </c>
      <c r="AB3627" t="str">
        <f>+LEFT(AA3627,1)</f>
        <v>G</v>
      </c>
      <c r="AC3627" s="6">
        <f>DEGREES(ACOS(SIN(Resultats!$H$11)*SIN(RADIANS(N3627))+COS(Resultats!$H$11)*COS(RADIANS(N3627))*COS(Resultats!$E$11-RADIANS(M3627))))</f>
        <v>107.06721327046171</v>
      </c>
      <c r="AD3627">
        <f>+IF(AB3627=Data!$E$18,1,0)</f>
        <v>0</v>
      </c>
      <c r="AE3627">
        <f>+IF(AC3627&lt;Data!$B$17,1,0)</f>
        <v>0</v>
      </c>
      <c r="AF3627" s="7">
        <f>+IF(AND(AD3627,AE3627),1,0)</f>
        <v>0</v>
      </c>
    </row>
    <row r="3628" spans="1:32" x14ac:dyDescent="0.2">
      <c r="A3628">
        <v>302</v>
      </c>
      <c r="C3628">
        <v>6300</v>
      </c>
      <c r="D3628">
        <v>21988</v>
      </c>
      <c r="E3628">
        <v>1</v>
      </c>
      <c r="F3628">
        <v>4</v>
      </c>
      <c r="G3628">
        <v>46.8</v>
      </c>
      <c r="H3628" t="s">
        <v>24</v>
      </c>
      <c r="I3628">
        <v>51</v>
      </c>
      <c r="J3628">
        <v>0</v>
      </c>
      <c r="K3628">
        <v>36</v>
      </c>
      <c r="L3628">
        <v>1.0796666666666666</v>
      </c>
      <c r="M3628">
        <v>16.195</v>
      </c>
      <c r="N3628">
        <v>51.01</v>
      </c>
      <c r="O3628">
        <v>6.54</v>
      </c>
      <c r="Q3628">
        <v>-0.08</v>
      </c>
      <c r="S3628">
        <v>-0.56999999999999995</v>
      </c>
      <c r="Y3628" t="s">
        <v>368</v>
      </c>
      <c r="Z3628" t="s">
        <v>368</v>
      </c>
      <c r="AA3628" t="s">
        <v>15433</v>
      </c>
      <c r="AB3628" t="str">
        <f>+LEFT(AA3628,1)</f>
        <v>B</v>
      </c>
      <c r="AC3628" s="6">
        <f>DEGREES(ACOS(SIN(Resultats!$H$11)*SIN(RADIANS(N3628))+COS(Resultats!$H$11)*COS(RADIANS(N3628))*COS(Resultats!$E$11-RADIANS(M3628))))</f>
        <v>107.09397946895331</v>
      </c>
      <c r="AD3628">
        <f>+IF(AB3628=Data!$E$18,1,0)</f>
        <v>0</v>
      </c>
      <c r="AE3628">
        <f>+IF(AC3628&lt;Data!$B$17,1,0)</f>
        <v>0</v>
      </c>
      <c r="AF3628" s="7">
        <f>+IF(AND(AD3628,AE3628),1,0)</f>
        <v>0</v>
      </c>
    </row>
    <row r="3629" spans="1:32" x14ac:dyDescent="0.2">
      <c r="A3629">
        <v>8511</v>
      </c>
      <c r="B3629" t="s">
        <v>7368</v>
      </c>
      <c r="C3629">
        <v>211833</v>
      </c>
      <c r="D3629">
        <v>19991</v>
      </c>
      <c r="E3629">
        <v>22</v>
      </c>
      <c r="F3629">
        <v>18</v>
      </c>
      <c r="G3629">
        <v>12.7</v>
      </c>
      <c r="H3629" t="s">
        <v>24</v>
      </c>
      <c r="I3629">
        <v>62</v>
      </c>
      <c r="J3629">
        <v>48</v>
      </c>
      <c r="K3629">
        <v>16</v>
      </c>
      <c r="L3629">
        <v>22.303527777777777</v>
      </c>
      <c r="M3629">
        <v>334.55291666666665</v>
      </c>
      <c r="N3629">
        <v>62.804444444444442</v>
      </c>
      <c r="O3629">
        <v>5.75</v>
      </c>
      <c r="Q3629">
        <v>1.26</v>
      </c>
      <c r="S3629">
        <v>1.37</v>
      </c>
      <c r="Y3629" t="s">
        <v>105</v>
      </c>
      <c r="Z3629" t="s">
        <v>105</v>
      </c>
      <c r="AA3629" t="s">
        <v>133</v>
      </c>
      <c r="AB3629" t="str">
        <f>+LEFT(AA3629,1)</f>
        <v>K</v>
      </c>
      <c r="AC3629" s="6">
        <f>DEGREES(ACOS(SIN(Resultats!$H$11)*SIN(RADIANS(N3629))+COS(Resultats!$H$11)*COS(RADIANS(N3629))*COS(Resultats!$E$11-RADIANS(M3629))))</f>
        <v>107.11039209329421</v>
      </c>
      <c r="AD3629">
        <f>+IF(AB3629=Data!$E$18,1,0)</f>
        <v>0</v>
      </c>
      <c r="AE3629">
        <f>+IF(AC3629&lt;Data!$B$17,1,0)</f>
        <v>0</v>
      </c>
      <c r="AF3629" s="7">
        <f>+IF(AND(AD3629,AE3629),1,0)</f>
        <v>0</v>
      </c>
    </row>
    <row r="3630" spans="1:32" x14ac:dyDescent="0.2">
      <c r="A3630">
        <v>6495</v>
      </c>
      <c r="C3630">
        <v>157967</v>
      </c>
      <c r="D3630">
        <v>102819</v>
      </c>
      <c r="E3630">
        <v>17</v>
      </c>
      <c r="F3630">
        <v>25</v>
      </c>
      <c r="G3630">
        <v>54.4</v>
      </c>
      <c r="H3630" t="s">
        <v>24</v>
      </c>
      <c r="I3630">
        <v>16</v>
      </c>
      <c r="J3630">
        <v>55</v>
      </c>
      <c r="K3630">
        <v>3</v>
      </c>
      <c r="L3630">
        <v>17.431777777777778</v>
      </c>
      <c r="M3630">
        <v>261.47666666666669</v>
      </c>
      <c r="N3630">
        <v>16.9175</v>
      </c>
      <c r="O3630">
        <v>5.98</v>
      </c>
      <c r="Q3630">
        <v>1.62</v>
      </c>
      <c r="Y3630" t="s">
        <v>326</v>
      </c>
      <c r="Z3630" t="s">
        <v>164</v>
      </c>
      <c r="AA3630" t="s">
        <v>15429</v>
      </c>
      <c r="AB3630" t="str">
        <f>+LEFT(AA3630,1)</f>
        <v>M</v>
      </c>
      <c r="AC3630" s="6">
        <f>DEGREES(ACOS(SIN(Resultats!$H$11)*SIN(RADIANS(N3630))+COS(Resultats!$H$11)*COS(RADIANS(N3630))*COS(Resultats!$E$11-RADIANS(M3630))))</f>
        <v>107.12312648374616</v>
      </c>
      <c r="AD3630">
        <f>+IF(AB3630=Data!$E$18,1,0)</f>
        <v>0</v>
      </c>
      <c r="AE3630">
        <f>+IF(AC3630&lt;Data!$B$17,1,0)</f>
        <v>0</v>
      </c>
      <c r="AF3630" s="7">
        <f>+IF(AND(AD3630,AE3630),1,0)</f>
        <v>0</v>
      </c>
    </row>
    <row r="3631" spans="1:32" x14ac:dyDescent="0.2">
      <c r="A3631">
        <v>250</v>
      </c>
      <c r="C3631">
        <v>5128</v>
      </c>
      <c r="D3631">
        <v>21814</v>
      </c>
      <c r="E3631">
        <v>0</v>
      </c>
      <c r="F3631">
        <v>53</v>
      </c>
      <c r="G3631">
        <v>47.6</v>
      </c>
      <c r="H3631" t="s">
        <v>24</v>
      </c>
      <c r="I3631">
        <v>52</v>
      </c>
      <c r="J3631">
        <v>41</v>
      </c>
      <c r="K3631">
        <v>21</v>
      </c>
      <c r="L3631">
        <v>0.89655555555555555</v>
      </c>
      <c r="M3631">
        <v>13.448333333333334</v>
      </c>
      <c r="N3631">
        <v>52.689166666666665</v>
      </c>
      <c r="O3631">
        <v>6.27</v>
      </c>
      <c r="Q3631">
        <v>0.19</v>
      </c>
      <c r="S3631">
        <v>0.15</v>
      </c>
      <c r="U3631">
        <v>0.08</v>
      </c>
      <c r="Y3631" t="s">
        <v>314</v>
      </c>
      <c r="Z3631" t="s">
        <v>314</v>
      </c>
      <c r="AA3631" t="s">
        <v>15427</v>
      </c>
      <c r="AB3631" t="str">
        <f>+LEFT(AA3631,1)</f>
        <v>A</v>
      </c>
      <c r="AC3631" s="6">
        <f>DEGREES(ACOS(SIN(Resultats!$H$11)*SIN(RADIANS(N3631))+COS(Resultats!$H$11)*COS(RADIANS(N3631))*COS(Resultats!$E$11-RADIANS(M3631))))</f>
        <v>107.17286430466832</v>
      </c>
      <c r="AD3631">
        <f>+IF(AB3631=Data!$E$18,1,0)</f>
        <v>1</v>
      </c>
      <c r="AE3631">
        <f>+IF(AC3631&lt;Data!$B$17,1,0)</f>
        <v>0</v>
      </c>
      <c r="AF3631" s="7">
        <f>+IF(AND(AD3631,AE3631),1,0)</f>
        <v>0</v>
      </c>
    </row>
    <row r="3632" spans="1:32" x14ac:dyDescent="0.2">
      <c r="A3632">
        <v>6482</v>
      </c>
      <c r="C3632">
        <v>157741</v>
      </c>
      <c r="D3632">
        <v>102806</v>
      </c>
      <c r="E3632">
        <v>17</v>
      </c>
      <c r="F3632">
        <v>24</v>
      </c>
      <c r="G3632">
        <v>33.799999999999997</v>
      </c>
      <c r="H3632" t="s">
        <v>24</v>
      </c>
      <c r="I3632">
        <v>15</v>
      </c>
      <c r="J3632">
        <v>36</v>
      </c>
      <c r="K3632">
        <v>22</v>
      </c>
      <c r="L3632">
        <v>17.409388888888888</v>
      </c>
      <c r="M3632">
        <v>261.14083333333332</v>
      </c>
      <c r="N3632">
        <v>15.60611111111111</v>
      </c>
      <c r="O3632">
        <v>6.35</v>
      </c>
      <c r="Q3632">
        <v>-0.02</v>
      </c>
      <c r="S3632">
        <v>-0.18</v>
      </c>
      <c r="Y3632" t="s">
        <v>102</v>
      </c>
      <c r="Z3632" t="s">
        <v>102</v>
      </c>
      <c r="AA3632" t="s">
        <v>5040</v>
      </c>
      <c r="AB3632" t="str">
        <f>+LEFT(AA3632,1)</f>
        <v>B</v>
      </c>
      <c r="AC3632" s="6">
        <f>DEGREES(ACOS(SIN(Resultats!$H$11)*SIN(RADIANS(N3632))+COS(Resultats!$H$11)*COS(RADIANS(N3632))*COS(Resultats!$E$11-RADIANS(M3632))))</f>
        <v>107.17989817191855</v>
      </c>
      <c r="AD3632">
        <f>+IF(AB3632=Data!$E$18,1,0)</f>
        <v>0</v>
      </c>
      <c r="AE3632">
        <f>+IF(AC3632&lt;Data!$B$17,1,0)</f>
        <v>0</v>
      </c>
      <c r="AF3632" s="7">
        <f>+IF(AND(AD3632,AE3632),1,0)</f>
        <v>0</v>
      </c>
    </row>
    <row r="3633" spans="1:32" x14ac:dyDescent="0.2">
      <c r="A3633">
        <v>7626</v>
      </c>
      <c r="C3633">
        <v>189127</v>
      </c>
      <c r="D3633">
        <v>32116</v>
      </c>
      <c r="E3633">
        <v>19</v>
      </c>
      <c r="F3633">
        <v>55</v>
      </c>
      <c r="G3633">
        <v>22.1</v>
      </c>
      <c r="H3633" t="s">
        <v>24</v>
      </c>
      <c r="I3633">
        <v>58</v>
      </c>
      <c r="J3633">
        <v>15</v>
      </c>
      <c r="K3633">
        <v>1</v>
      </c>
      <c r="L3633">
        <v>19.922805555555556</v>
      </c>
      <c r="M3633">
        <v>298.84208333333333</v>
      </c>
      <c r="N3633">
        <v>58.250277777777775</v>
      </c>
      <c r="O3633">
        <v>6.09</v>
      </c>
      <c r="Q3633">
        <v>1.02</v>
      </c>
      <c r="Y3633" t="s">
        <v>60</v>
      </c>
      <c r="Z3633" t="s">
        <v>60</v>
      </c>
      <c r="AA3633" t="s">
        <v>28</v>
      </c>
      <c r="AB3633" t="str">
        <f>+LEFT(AA3633,1)</f>
        <v>G</v>
      </c>
      <c r="AC3633" s="6">
        <f>DEGREES(ACOS(SIN(Resultats!$H$11)*SIN(RADIANS(N3633))+COS(Resultats!$H$11)*COS(RADIANS(N3633))*COS(Resultats!$E$11-RADIANS(M3633))))</f>
        <v>107.20536560630157</v>
      </c>
      <c r="AD3633">
        <f>+IF(AB3633=Data!$E$18,1,0)</f>
        <v>0</v>
      </c>
      <c r="AE3633">
        <f>+IF(AC3633&lt;Data!$B$17,1,0)</f>
        <v>0</v>
      </c>
      <c r="AF3633" s="7">
        <f>+IF(AND(AD3633,AE3633),1,0)</f>
        <v>0</v>
      </c>
    </row>
    <row r="3634" spans="1:32" x14ac:dyDescent="0.2">
      <c r="A3634">
        <v>8426</v>
      </c>
      <c r="B3634" t="s">
        <v>3655</v>
      </c>
      <c r="C3634">
        <v>209960</v>
      </c>
      <c r="D3634">
        <v>19847</v>
      </c>
      <c r="E3634">
        <v>22</v>
      </c>
      <c r="F3634">
        <v>5</v>
      </c>
      <c r="G3634">
        <v>0.5</v>
      </c>
      <c r="H3634" t="s">
        <v>24</v>
      </c>
      <c r="I3634">
        <v>62</v>
      </c>
      <c r="J3634">
        <v>47</v>
      </c>
      <c r="K3634">
        <v>8</v>
      </c>
      <c r="L3634">
        <v>22.08347222222222</v>
      </c>
      <c r="M3634">
        <v>331.2520833333333</v>
      </c>
      <c r="N3634">
        <v>62.785555555555554</v>
      </c>
      <c r="O3634">
        <v>5.27</v>
      </c>
      <c r="Q3634">
        <v>1.41</v>
      </c>
      <c r="S3634">
        <v>1.78</v>
      </c>
      <c r="Y3634" t="s">
        <v>172</v>
      </c>
      <c r="Z3634" t="s">
        <v>172</v>
      </c>
      <c r="AA3634" t="s">
        <v>80</v>
      </c>
      <c r="AB3634" t="str">
        <f>+LEFT(AA3634,1)</f>
        <v>K</v>
      </c>
      <c r="AC3634" s="6">
        <f>DEGREES(ACOS(SIN(Resultats!$H$11)*SIN(RADIANS(N3634))+COS(Resultats!$H$11)*COS(RADIANS(N3634))*COS(Resultats!$E$11-RADIANS(M3634))))</f>
        <v>107.20799434166986</v>
      </c>
      <c r="AD3634">
        <f>+IF(AB3634=Data!$E$18,1,0)</f>
        <v>0</v>
      </c>
      <c r="AE3634">
        <f>+IF(AC3634&lt;Data!$B$17,1,0)</f>
        <v>0</v>
      </c>
      <c r="AF3634" s="7">
        <f>+IF(AND(AD3634,AE3634),1,0)</f>
        <v>0</v>
      </c>
    </row>
    <row r="3635" spans="1:32" x14ac:dyDescent="0.2">
      <c r="A3635">
        <v>642</v>
      </c>
      <c r="B3635" t="s">
        <v>2749</v>
      </c>
      <c r="C3635">
        <v>13480</v>
      </c>
      <c r="D3635">
        <v>55347</v>
      </c>
      <c r="E3635">
        <v>2</v>
      </c>
      <c r="F3635">
        <v>12</v>
      </c>
      <c r="G3635">
        <v>22.3</v>
      </c>
      <c r="H3635" t="s">
        <v>24</v>
      </c>
      <c r="I3635">
        <v>30</v>
      </c>
      <c r="J3635">
        <v>18</v>
      </c>
      <c r="K3635">
        <v>11</v>
      </c>
      <c r="L3635">
        <v>2.2061944444444448</v>
      </c>
      <c r="M3635">
        <v>33.092916666666675</v>
      </c>
      <c r="N3635">
        <v>30.303055555555556</v>
      </c>
      <c r="O3635">
        <v>4.9400000000000004</v>
      </c>
      <c r="Q3635">
        <v>0.78</v>
      </c>
      <c r="S3635">
        <v>0.31</v>
      </c>
      <c r="Y3635" t="s">
        <v>2751</v>
      </c>
      <c r="Z3635" t="s">
        <v>33</v>
      </c>
      <c r="AA3635" t="s">
        <v>235</v>
      </c>
      <c r="AB3635" t="str">
        <f>+LEFT(AA3635,1)</f>
        <v>G</v>
      </c>
      <c r="AC3635" s="6">
        <f>DEGREES(ACOS(SIN(Resultats!$H$11)*SIN(RADIANS(N3635))+COS(Resultats!$H$11)*COS(RADIANS(N3635))*COS(Resultats!$E$11-RADIANS(M3635))))</f>
        <v>107.28704673688794</v>
      </c>
      <c r="AD3635">
        <f>+IF(AB3635=Data!$E$18,1,0)</f>
        <v>0</v>
      </c>
      <c r="AE3635">
        <f>+IF(AC3635&lt;Data!$B$17,1,0)</f>
        <v>0</v>
      </c>
      <c r="AF3635" s="7">
        <f>+IF(AND(AD3635,AE3635),1,0)</f>
        <v>0</v>
      </c>
    </row>
    <row r="3636" spans="1:32" x14ac:dyDescent="0.2">
      <c r="A3636">
        <v>8388</v>
      </c>
      <c r="C3636">
        <v>209112</v>
      </c>
      <c r="D3636">
        <v>19773</v>
      </c>
      <c r="E3636">
        <v>21</v>
      </c>
      <c r="F3636">
        <v>58</v>
      </c>
      <c r="G3636">
        <v>53.4</v>
      </c>
      <c r="H3636" t="s">
        <v>24</v>
      </c>
      <c r="I3636">
        <v>62</v>
      </c>
      <c r="J3636">
        <v>41</v>
      </c>
      <c r="K3636">
        <v>54</v>
      </c>
      <c r="L3636">
        <v>21.981499999999997</v>
      </c>
      <c r="M3636">
        <v>329.72250000000003</v>
      </c>
      <c r="N3636">
        <v>62.698333333333331</v>
      </c>
      <c r="O3636">
        <v>5.93</v>
      </c>
      <c r="Q3636">
        <v>1.67</v>
      </c>
      <c r="S3636">
        <v>1.81</v>
      </c>
      <c r="Y3636" t="s">
        <v>2740</v>
      </c>
      <c r="Z3636" t="s">
        <v>98</v>
      </c>
      <c r="AA3636" t="s">
        <v>15419</v>
      </c>
      <c r="AB3636" t="str">
        <f>+LEFT(AA3636,1)</f>
        <v>M</v>
      </c>
      <c r="AC3636" s="6">
        <f>DEGREES(ACOS(SIN(Resultats!$H$11)*SIN(RADIANS(N3636))+COS(Resultats!$H$11)*COS(RADIANS(N3636))*COS(Resultats!$E$11-RADIANS(M3636))))</f>
        <v>107.30134873163129</v>
      </c>
      <c r="AD3636">
        <f>+IF(AB3636=Data!$E$18,1,0)</f>
        <v>0</v>
      </c>
      <c r="AE3636">
        <f>+IF(AC3636&lt;Data!$B$17,1,0)</f>
        <v>0</v>
      </c>
      <c r="AF3636" s="7">
        <f>+IF(AND(AD3636,AE3636),1,0)</f>
        <v>0</v>
      </c>
    </row>
    <row r="3637" spans="1:32" x14ac:dyDescent="0.2">
      <c r="A3637">
        <v>7351</v>
      </c>
      <c r="C3637">
        <v>181960</v>
      </c>
      <c r="D3637">
        <v>31574</v>
      </c>
      <c r="E3637">
        <v>19</v>
      </c>
      <c r="F3637">
        <v>19</v>
      </c>
      <c r="G3637">
        <v>36.5</v>
      </c>
      <c r="H3637" t="s">
        <v>24</v>
      </c>
      <c r="I3637">
        <v>54</v>
      </c>
      <c r="J3637">
        <v>22</v>
      </c>
      <c r="K3637">
        <v>34</v>
      </c>
      <c r="L3637">
        <v>19.326805555555556</v>
      </c>
      <c r="M3637">
        <v>289.90208333333334</v>
      </c>
      <c r="N3637">
        <v>54.376111111111115</v>
      </c>
      <c r="O3637">
        <v>6.26</v>
      </c>
      <c r="Q3637">
        <v>0.03</v>
      </c>
      <c r="S3637">
        <v>0.04</v>
      </c>
      <c r="Y3637" t="s">
        <v>89</v>
      </c>
      <c r="Z3637" t="s">
        <v>89</v>
      </c>
      <c r="AA3637" t="s">
        <v>1469</v>
      </c>
      <c r="AB3637" t="str">
        <f>+LEFT(AA3637,1)</f>
        <v>A</v>
      </c>
      <c r="AC3637" s="6">
        <f>DEGREES(ACOS(SIN(Resultats!$H$11)*SIN(RADIANS(N3637))+COS(Resultats!$H$11)*COS(RADIANS(N3637))*COS(Resultats!$E$11-RADIANS(M3637))))</f>
        <v>107.31537141552973</v>
      </c>
      <c r="AD3637">
        <f>+IF(AB3637=Data!$E$18,1,0)</f>
        <v>1</v>
      </c>
      <c r="AE3637">
        <f>+IF(AC3637&lt;Data!$B$17,1,0)</f>
        <v>0</v>
      </c>
      <c r="AF3637" s="7">
        <f>+IF(AND(AD3637,AE3637),1,0)</f>
        <v>0</v>
      </c>
    </row>
    <row r="3638" spans="1:32" x14ac:dyDescent="0.2">
      <c r="A3638">
        <v>7526</v>
      </c>
      <c r="C3638">
        <v>186815</v>
      </c>
      <c r="D3638">
        <v>31933</v>
      </c>
      <c r="E3638">
        <v>19</v>
      </c>
      <c r="F3638">
        <v>43</v>
      </c>
      <c r="G3638">
        <v>39.6</v>
      </c>
      <c r="H3638" t="s">
        <v>24</v>
      </c>
      <c r="I3638">
        <v>57</v>
      </c>
      <c r="J3638">
        <v>2</v>
      </c>
      <c r="K3638">
        <v>33</v>
      </c>
      <c r="L3638">
        <v>19.727666666666664</v>
      </c>
      <c r="M3638">
        <v>295.91500000000002</v>
      </c>
      <c r="N3638">
        <v>57.042499999999997</v>
      </c>
      <c r="O3638">
        <v>6.27</v>
      </c>
      <c r="Q3638">
        <v>0.88</v>
      </c>
      <c r="Y3638" t="s">
        <v>125</v>
      </c>
      <c r="Z3638" t="s">
        <v>125</v>
      </c>
      <c r="AA3638" t="s">
        <v>365</v>
      </c>
      <c r="AB3638" t="str">
        <f>+LEFT(AA3638,1)</f>
        <v>K</v>
      </c>
      <c r="AC3638" s="6">
        <f>DEGREES(ACOS(SIN(Resultats!$H$11)*SIN(RADIANS(N3638))+COS(Resultats!$H$11)*COS(RADIANS(N3638))*COS(Resultats!$E$11-RADIANS(M3638))))</f>
        <v>107.33810812423401</v>
      </c>
      <c r="AD3638">
        <f>+IF(AB3638=Data!$E$18,1,0)</f>
        <v>0</v>
      </c>
      <c r="AE3638">
        <f>+IF(AC3638&lt;Data!$B$17,1,0)</f>
        <v>0</v>
      </c>
      <c r="AF3638" s="7">
        <f>+IF(AND(AD3638,AE3638),1,0)</f>
        <v>0</v>
      </c>
    </row>
    <row r="3639" spans="1:32" x14ac:dyDescent="0.2">
      <c r="A3639">
        <v>557</v>
      </c>
      <c r="B3639" t="s">
        <v>587</v>
      </c>
      <c r="C3639">
        <v>11749</v>
      </c>
      <c r="D3639">
        <v>55107</v>
      </c>
      <c r="E3639">
        <v>1</v>
      </c>
      <c r="F3639">
        <v>56</v>
      </c>
      <c r="G3639">
        <v>9.3000000000000007</v>
      </c>
      <c r="H3639" t="s">
        <v>24</v>
      </c>
      <c r="I3639">
        <v>37</v>
      </c>
      <c r="J3639">
        <v>15</v>
      </c>
      <c r="K3639">
        <v>6</v>
      </c>
      <c r="L3639">
        <v>1.9359166666666667</v>
      </c>
      <c r="M3639">
        <v>29.03875</v>
      </c>
      <c r="N3639">
        <v>37.251666666666665</v>
      </c>
      <c r="O3639">
        <v>5.67</v>
      </c>
      <c r="Q3639">
        <v>1.06</v>
      </c>
      <c r="S3639">
        <v>0.91</v>
      </c>
      <c r="Y3639" t="s">
        <v>54</v>
      </c>
      <c r="Z3639" t="s">
        <v>54</v>
      </c>
      <c r="AA3639" t="s">
        <v>197</v>
      </c>
      <c r="AB3639" t="str">
        <f>+LEFT(AA3639,1)</f>
        <v>K</v>
      </c>
      <c r="AC3639" s="6">
        <f>DEGREES(ACOS(SIN(Resultats!$H$11)*SIN(RADIANS(N3639))+COS(Resultats!$H$11)*COS(RADIANS(N3639))*COS(Resultats!$E$11-RADIANS(M3639))))</f>
        <v>107.34755876559556</v>
      </c>
      <c r="AD3639">
        <f>+IF(AB3639=Data!$E$18,1,0)</f>
        <v>0</v>
      </c>
      <c r="AE3639">
        <f>+IF(AC3639&lt;Data!$B$17,1,0)</f>
        <v>0</v>
      </c>
      <c r="AF3639" s="7">
        <f>+IF(AND(AD3639,AE3639),1,0)</f>
        <v>0</v>
      </c>
    </row>
    <row r="3640" spans="1:32" x14ac:dyDescent="0.2">
      <c r="A3640">
        <v>7428</v>
      </c>
      <c r="C3640">
        <v>184398</v>
      </c>
      <c r="D3640">
        <v>31741</v>
      </c>
      <c r="E3640">
        <v>19</v>
      </c>
      <c r="F3640">
        <v>31</v>
      </c>
      <c r="G3640">
        <v>13.6</v>
      </c>
      <c r="H3640" t="s">
        <v>24</v>
      </c>
      <c r="I3640">
        <v>55</v>
      </c>
      <c r="J3640">
        <v>43</v>
      </c>
      <c r="K3640">
        <v>55</v>
      </c>
      <c r="L3640">
        <v>19.520444444444443</v>
      </c>
      <c r="M3640">
        <v>292.80666666666667</v>
      </c>
      <c r="N3640">
        <v>55.731944444444444</v>
      </c>
      <c r="O3640">
        <v>6.37</v>
      </c>
      <c r="Q3640">
        <v>1.1599999999999999</v>
      </c>
      <c r="S3640">
        <v>0.91</v>
      </c>
      <c r="Y3640" t="s">
        <v>3821</v>
      </c>
      <c r="Z3640" t="s">
        <v>5796</v>
      </c>
      <c r="AA3640" t="s">
        <v>365</v>
      </c>
      <c r="AB3640" t="str">
        <f>+LEFT(AA3640,1)</f>
        <v>K</v>
      </c>
      <c r="AC3640" s="6">
        <f>DEGREES(ACOS(SIN(Resultats!$H$11)*SIN(RADIANS(N3640))+COS(Resultats!$H$11)*COS(RADIANS(N3640))*COS(Resultats!$E$11-RADIANS(M3640))))</f>
        <v>107.35064733715006</v>
      </c>
      <c r="AD3640">
        <f>+IF(AB3640=Data!$E$18,1,0)</f>
        <v>0</v>
      </c>
      <c r="AE3640">
        <f>+IF(AC3640&lt;Data!$B$17,1,0)</f>
        <v>0</v>
      </c>
      <c r="AF3640" s="7">
        <f>+IF(AND(AD3640,AE3640),1,0)</f>
        <v>0</v>
      </c>
    </row>
    <row r="3641" spans="1:32" x14ac:dyDescent="0.2">
      <c r="A3641">
        <v>287</v>
      </c>
      <c r="C3641">
        <v>6028</v>
      </c>
      <c r="D3641">
        <v>21938</v>
      </c>
      <c r="E3641">
        <v>1</v>
      </c>
      <c r="F3641">
        <v>2</v>
      </c>
      <c r="G3641">
        <v>18.399999999999999</v>
      </c>
      <c r="H3641" t="s">
        <v>24</v>
      </c>
      <c r="I3641">
        <v>51</v>
      </c>
      <c r="J3641">
        <v>2</v>
      </c>
      <c r="K3641">
        <v>6</v>
      </c>
      <c r="L3641">
        <v>1.0384444444444445</v>
      </c>
      <c r="M3641">
        <v>15.576666666666668</v>
      </c>
      <c r="N3641">
        <v>51.034999999999997</v>
      </c>
      <c r="O3641">
        <v>6.47</v>
      </c>
      <c r="Y3641" t="s">
        <v>298</v>
      </c>
      <c r="Z3641" t="s">
        <v>298</v>
      </c>
      <c r="AA3641" t="s">
        <v>1740</v>
      </c>
      <c r="AB3641" t="str">
        <f>+LEFT(AA3641,1)</f>
        <v>A</v>
      </c>
      <c r="AC3641" s="6">
        <f>DEGREES(ACOS(SIN(Resultats!$H$11)*SIN(RADIANS(N3641))+COS(Resultats!$H$11)*COS(RADIANS(N3641))*COS(Resultats!$E$11-RADIANS(M3641))))</f>
        <v>107.36509044434278</v>
      </c>
      <c r="AD3641">
        <f>+IF(AB3641=Data!$E$18,1,0)</f>
        <v>1</v>
      </c>
      <c r="AE3641">
        <f>+IF(AC3641&lt;Data!$B$17,1,0)</f>
        <v>0</v>
      </c>
      <c r="AF3641" s="7">
        <f>+IF(AND(AD3641,AE3641),1,0)</f>
        <v>0</v>
      </c>
    </row>
    <row r="3642" spans="1:32" x14ac:dyDescent="0.2">
      <c r="A3642">
        <v>556</v>
      </c>
      <c r="C3642">
        <v>11727</v>
      </c>
      <c r="D3642">
        <v>55102</v>
      </c>
      <c r="E3642">
        <v>1</v>
      </c>
      <c r="F3642">
        <v>55</v>
      </c>
      <c r="G3642">
        <v>54.4</v>
      </c>
      <c r="H3642" t="s">
        <v>24</v>
      </c>
      <c r="I3642">
        <v>37</v>
      </c>
      <c r="J3642">
        <v>16</v>
      </c>
      <c r="K3642">
        <v>40</v>
      </c>
      <c r="L3642">
        <v>1.9317777777777776</v>
      </c>
      <c r="M3642">
        <v>28.976666666666663</v>
      </c>
      <c r="N3642">
        <v>37.277777777777779</v>
      </c>
      <c r="O3642">
        <v>5.89</v>
      </c>
      <c r="Q3642">
        <v>1.63</v>
      </c>
      <c r="X3642" t="s">
        <v>27</v>
      </c>
      <c r="Y3642" t="s">
        <v>586</v>
      </c>
      <c r="Z3642" t="s">
        <v>6093</v>
      </c>
      <c r="AA3642" t="s">
        <v>586</v>
      </c>
      <c r="AB3642" t="str">
        <f>+LEFT(AA3642,1)</f>
        <v>M</v>
      </c>
      <c r="AC3642" s="6">
        <f>DEGREES(ACOS(SIN(Resultats!$H$11)*SIN(RADIANS(N3642))+COS(Resultats!$H$11)*COS(RADIANS(N3642))*COS(Resultats!$E$11-RADIANS(M3642))))</f>
        <v>107.37908088502483</v>
      </c>
      <c r="AD3642">
        <f>+IF(AB3642=Data!$E$18,1,0)</f>
        <v>0</v>
      </c>
      <c r="AE3642">
        <f>+IF(AC3642&lt;Data!$B$17,1,0)</f>
        <v>0</v>
      </c>
      <c r="AF3642" s="7">
        <f>+IF(AND(AD3642,AE3642),1,0)</f>
        <v>0</v>
      </c>
    </row>
    <row r="3643" spans="1:32" x14ac:dyDescent="0.2">
      <c r="A3643">
        <v>6571</v>
      </c>
      <c r="B3643" t="s">
        <v>4111</v>
      </c>
      <c r="C3643">
        <v>160181</v>
      </c>
      <c r="D3643">
        <v>85264</v>
      </c>
      <c r="E3643">
        <v>17</v>
      </c>
      <c r="F3643">
        <v>37</v>
      </c>
      <c r="G3643">
        <v>31.1</v>
      </c>
      <c r="H3643" t="s">
        <v>24</v>
      </c>
      <c r="I3643">
        <v>24</v>
      </c>
      <c r="J3643">
        <v>18</v>
      </c>
      <c r="K3643">
        <v>36</v>
      </c>
      <c r="L3643">
        <v>17.625305555555556</v>
      </c>
      <c r="M3643">
        <v>264.37958333333336</v>
      </c>
      <c r="N3643">
        <v>24.31</v>
      </c>
      <c r="O3643">
        <v>5.77</v>
      </c>
      <c r="Q3643">
        <v>0.11</v>
      </c>
      <c r="S3643">
        <v>7.0000000000000007E-2</v>
      </c>
      <c r="Y3643" t="s">
        <v>350</v>
      </c>
      <c r="Z3643" t="s">
        <v>350</v>
      </c>
      <c r="AA3643" t="s">
        <v>18</v>
      </c>
      <c r="AB3643" t="str">
        <f>+LEFT(AA3643,1)</f>
        <v>A</v>
      </c>
      <c r="AC3643" s="6">
        <f>DEGREES(ACOS(SIN(Resultats!$H$11)*SIN(RADIANS(N3643))+COS(Resultats!$H$11)*COS(RADIANS(N3643))*COS(Resultats!$E$11-RADIANS(M3643))))</f>
        <v>107.3962265025509</v>
      </c>
      <c r="AD3643">
        <f>+IF(AB3643=Data!$E$18,1,0)</f>
        <v>1</v>
      </c>
      <c r="AE3643">
        <f>+IF(AC3643&lt;Data!$B$17,1,0)</f>
        <v>0</v>
      </c>
      <c r="AF3643" s="7">
        <f>+IF(AND(AD3643,AE3643),1,0)</f>
        <v>0</v>
      </c>
    </row>
    <row r="3644" spans="1:32" x14ac:dyDescent="0.2">
      <c r="A3644">
        <v>8537</v>
      </c>
      <c r="C3644">
        <v>212495</v>
      </c>
      <c r="D3644">
        <v>20042</v>
      </c>
      <c r="E3644">
        <v>22</v>
      </c>
      <c r="F3644">
        <v>23</v>
      </c>
      <c r="G3644">
        <v>0.2</v>
      </c>
      <c r="H3644" t="s">
        <v>24</v>
      </c>
      <c r="I3644">
        <v>62</v>
      </c>
      <c r="J3644">
        <v>25</v>
      </c>
      <c r="K3644">
        <v>12</v>
      </c>
      <c r="L3644">
        <v>22.383388888888888</v>
      </c>
      <c r="M3644">
        <v>335.75083333333333</v>
      </c>
      <c r="N3644">
        <v>62.42</v>
      </c>
      <c r="O3644">
        <v>6.04</v>
      </c>
      <c r="Q3644">
        <v>0.05</v>
      </c>
      <c r="S3644">
        <v>0.02</v>
      </c>
      <c r="Y3644" t="s">
        <v>89</v>
      </c>
      <c r="Z3644" t="s">
        <v>89</v>
      </c>
      <c r="AA3644" t="s">
        <v>1469</v>
      </c>
      <c r="AB3644" t="str">
        <f>+LEFT(AA3644,1)</f>
        <v>A</v>
      </c>
      <c r="AC3644" s="6">
        <f>DEGREES(ACOS(SIN(Resultats!$H$11)*SIN(RADIANS(N3644))+COS(Resultats!$H$11)*COS(RADIANS(N3644))*COS(Resultats!$E$11-RADIANS(M3644))))</f>
        <v>107.4421295167146</v>
      </c>
      <c r="AD3644">
        <f>+IF(AB3644=Data!$E$18,1,0)</f>
        <v>1</v>
      </c>
      <c r="AE3644">
        <f>+IF(AC3644&lt;Data!$B$17,1,0)</f>
        <v>0</v>
      </c>
      <c r="AF3644" s="7">
        <f>+IF(AND(AD3644,AE3644),1,0)</f>
        <v>0</v>
      </c>
    </row>
    <row r="3645" spans="1:32" x14ac:dyDescent="0.2">
      <c r="A3645">
        <v>7090</v>
      </c>
      <c r="C3645">
        <v>174366</v>
      </c>
      <c r="D3645">
        <v>47815</v>
      </c>
      <c r="E3645">
        <v>18</v>
      </c>
      <c r="F3645">
        <v>47</v>
      </c>
      <c r="G3645">
        <v>40</v>
      </c>
      <c r="H3645" t="s">
        <v>24</v>
      </c>
      <c r="I3645">
        <v>49</v>
      </c>
      <c r="J3645">
        <v>4</v>
      </c>
      <c r="K3645">
        <v>30</v>
      </c>
      <c r="L3645">
        <v>18.794444444444448</v>
      </c>
      <c r="M3645">
        <v>281.91666666666674</v>
      </c>
      <c r="N3645">
        <v>49.075000000000003</v>
      </c>
      <c r="O3645">
        <v>6.4</v>
      </c>
      <c r="P3645" t="s">
        <v>103</v>
      </c>
      <c r="Y3645" t="s">
        <v>89</v>
      </c>
      <c r="Z3645" t="s">
        <v>89</v>
      </c>
      <c r="AA3645" t="s">
        <v>1469</v>
      </c>
      <c r="AB3645" t="str">
        <f>+LEFT(AA3645,1)</f>
        <v>A</v>
      </c>
      <c r="AC3645" s="6">
        <f>DEGREES(ACOS(SIN(Resultats!$H$11)*SIN(RADIANS(N3645))+COS(Resultats!$H$11)*COS(RADIANS(N3645))*COS(Resultats!$E$11-RADIANS(M3645))))</f>
        <v>107.44366188271808</v>
      </c>
      <c r="AD3645">
        <f>+IF(AB3645=Data!$E$18,1,0)</f>
        <v>1</v>
      </c>
      <c r="AE3645">
        <f>+IF(AC3645&lt;Data!$B$17,1,0)</f>
        <v>0</v>
      </c>
      <c r="AF3645" s="7">
        <f>+IF(AND(AD3645,AE3645),1,0)</f>
        <v>0</v>
      </c>
    </row>
    <row r="3646" spans="1:32" x14ac:dyDescent="0.2">
      <c r="A3646">
        <v>816</v>
      </c>
      <c r="C3646">
        <v>17163</v>
      </c>
      <c r="D3646">
        <v>110730</v>
      </c>
      <c r="E3646">
        <v>2</v>
      </c>
      <c r="F3646">
        <v>45</v>
      </c>
      <c r="G3646">
        <v>20.9</v>
      </c>
      <c r="H3646" t="s">
        <v>24</v>
      </c>
      <c r="I3646">
        <v>4</v>
      </c>
      <c r="J3646">
        <v>42</v>
      </c>
      <c r="K3646">
        <v>42</v>
      </c>
      <c r="L3646">
        <v>2.7558055555555554</v>
      </c>
      <c r="M3646">
        <v>41.337083333333332</v>
      </c>
      <c r="N3646">
        <v>4.7116666666666669</v>
      </c>
      <c r="O3646">
        <v>6.03</v>
      </c>
      <c r="Q3646">
        <v>0.31</v>
      </c>
      <c r="S3646">
        <v>0.08</v>
      </c>
      <c r="X3646" t="s">
        <v>27</v>
      </c>
      <c r="Y3646" t="s">
        <v>2891</v>
      </c>
      <c r="Z3646" t="s">
        <v>6374</v>
      </c>
      <c r="AA3646" t="s">
        <v>2891</v>
      </c>
      <c r="AB3646" t="str">
        <f>+LEFT(AA3646,1)</f>
        <v>F</v>
      </c>
      <c r="AC3646" s="6">
        <f>DEGREES(ACOS(SIN(Resultats!$H$11)*SIN(RADIANS(N3646))+COS(Resultats!$H$11)*COS(RADIANS(N3646))*COS(Resultats!$E$11-RADIANS(M3646))))</f>
        <v>107.44617256356717</v>
      </c>
      <c r="AD3646">
        <f>+IF(AB3646=Data!$E$18,1,0)</f>
        <v>0</v>
      </c>
      <c r="AE3646">
        <f>+IF(AC3646&lt;Data!$B$17,1,0)</f>
        <v>0</v>
      </c>
      <c r="AF3646" s="7">
        <f>+IF(AND(AD3646,AE3646),1,0)</f>
        <v>0</v>
      </c>
    </row>
    <row r="3647" spans="1:32" x14ac:dyDescent="0.2">
      <c r="A3647">
        <v>8327</v>
      </c>
      <c r="C3647">
        <v>207198</v>
      </c>
      <c r="D3647">
        <v>19621</v>
      </c>
      <c r="E3647">
        <v>21</v>
      </c>
      <c r="F3647">
        <v>44</v>
      </c>
      <c r="G3647">
        <v>53.3</v>
      </c>
      <c r="H3647" t="s">
        <v>24</v>
      </c>
      <c r="I3647">
        <v>62</v>
      </c>
      <c r="J3647">
        <v>27</v>
      </c>
      <c r="K3647">
        <v>38</v>
      </c>
      <c r="L3647">
        <v>21.748138888888889</v>
      </c>
      <c r="M3647">
        <v>326.22208333333333</v>
      </c>
      <c r="N3647">
        <v>62.460555555555558</v>
      </c>
      <c r="O3647">
        <v>5.95</v>
      </c>
      <c r="Q3647">
        <v>0.31</v>
      </c>
      <c r="S3647">
        <v>-0.64</v>
      </c>
      <c r="U3647">
        <v>0.17</v>
      </c>
      <c r="Y3647" t="s">
        <v>3590</v>
      </c>
      <c r="Z3647" t="s">
        <v>14590</v>
      </c>
      <c r="AA3647" t="s">
        <v>15420</v>
      </c>
      <c r="AB3647" t="str">
        <f>+LEFT(AA3647,1)</f>
        <v>O</v>
      </c>
      <c r="AC3647" s="6">
        <f>DEGREES(ACOS(SIN(Resultats!$H$11)*SIN(RADIANS(N3647))+COS(Resultats!$H$11)*COS(RADIANS(N3647))*COS(Resultats!$E$11-RADIANS(M3647))))</f>
        <v>107.47999751301712</v>
      </c>
      <c r="AD3647">
        <f>+IF(AB3647=Data!$E$18,1,0)</f>
        <v>0</v>
      </c>
      <c r="AE3647">
        <f>+IF(AC3647&lt;Data!$B$17,1,0)</f>
        <v>0</v>
      </c>
      <c r="AF3647" s="7">
        <f>+IF(AND(AD3647,AE3647),1,0)</f>
        <v>0</v>
      </c>
    </row>
    <row r="3648" spans="1:32" x14ac:dyDescent="0.2">
      <c r="A3648">
        <v>8399</v>
      </c>
      <c r="C3648">
        <v>209339</v>
      </c>
      <c r="D3648">
        <v>19792</v>
      </c>
      <c r="E3648">
        <v>22</v>
      </c>
      <c r="F3648">
        <v>0</v>
      </c>
      <c r="G3648">
        <v>39.299999999999997</v>
      </c>
      <c r="H3648" t="s">
        <v>24</v>
      </c>
      <c r="I3648">
        <v>62</v>
      </c>
      <c r="J3648">
        <v>29</v>
      </c>
      <c r="K3648">
        <v>17</v>
      </c>
      <c r="L3648">
        <v>22.010916666666667</v>
      </c>
      <c r="M3648">
        <v>330.16374999999999</v>
      </c>
      <c r="N3648">
        <v>62.488055555555555</v>
      </c>
      <c r="O3648">
        <v>6.66</v>
      </c>
      <c r="Q3648">
        <v>0.06</v>
      </c>
      <c r="S3648">
        <v>-0.82</v>
      </c>
      <c r="Y3648" t="s">
        <v>3630</v>
      </c>
      <c r="Z3648" t="s">
        <v>3630</v>
      </c>
      <c r="AA3648" t="s">
        <v>15431</v>
      </c>
      <c r="AB3648" t="str">
        <f>+LEFT(AA3648,1)</f>
        <v>B</v>
      </c>
      <c r="AC3648" s="6">
        <f>DEGREES(ACOS(SIN(Resultats!$H$11)*SIN(RADIANS(N3648))+COS(Resultats!$H$11)*COS(RADIANS(N3648))*COS(Resultats!$E$11-RADIANS(M3648))))</f>
        <v>107.51183282250855</v>
      </c>
      <c r="AD3648">
        <f>+IF(AB3648=Data!$E$18,1,0)</f>
        <v>0</v>
      </c>
      <c r="AE3648">
        <f>+IF(AC3648&lt;Data!$B$17,1,0)</f>
        <v>0</v>
      </c>
      <c r="AF3648" s="7">
        <f>+IF(AND(AD3648,AE3648),1,0)</f>
        <v>0</v>
      </c>
    </row>
    <row r="3649" spans="1:32" x14ac:dyDescent="0.2">
      <c r="A3649">
        <v>369</v>
      </c>
      <c r="C3649">
        <v>7546</v>
      </c>
      <c r="D3649">
        <v>37067</v>
      </c>
      <c r="E3649">
        <v>1</v>
      </c>
      <c r="F3649">
        <v>16</v>
      </c>
      <c r="G3649">
        <v>24.5</v>
      </c>
      <c r="H3649" t="s">
        <v>24</v>
      </c>
      <c r="I3649">
        <v>48</v>
      </c>
      <c r="J3649">
        <v>4</v>
      </c>
      <c r="K3649">
        <v>56</v>
      </c>
      <c r="L3649">
        <v>1.2734722222222221</v>
      </c>
      <c r="M3649">
        <v>19.102083333333333</v>
      </c>
      <c r="N3649">
        <v>48.082222222222228</v>
      </c>
      <c r="O3649">
        <v>6.61</v>
      </c>
      <c r="Q3649">
        <v>-0.05</v>
      </c>
      <c r="S3649">
        <v>-0.34</v>
      </c>
      <c r="Y3649" t="s">
        <v>433</v>
      </c>
      <c r="Z3649" t="s">
        <v>39</v>
      </c>
      <c r="AA3649" t="s">
        <v>5040</v>
      </c>
      <c r="AB3649" t="str">
        <f>+LEFT(AA3649,1)</f>
        <v>B</v>
      </c>
      <c r="AC3649" s="6">
        <f>DEGREES(ACOS(SIN(Resultats!$H$11)*SIN(RADIANS(N3649))+COS(Resultats!$H$11)*COS(RADIANS(N3649))*COS(Resultats!$E$11-RADIANS(M3649))))</f>
        <v>107.54968785469195</v>
      </c>
      <c r="AD3649">
        <f>+IF(AB3649=Data!$E$18,1,0)</f>
        <v>0</v>
      </c>
      <c r="AE3649">
        <f>+IF(AC3649&lt;Data!$B$17,1,0)</f>
        <v>0</v>
      </c>
      <c r="AF3649" s="7">
        <f>+IF(AND(AD3649,AE3649),1,0)</f>
        <v>0</v>
      </c>
    </row>
    <row r="3650" spans="1:32" x14ac:dyDescent="0.2">
      <c r="A3650">
        <v>7275</v>
      </c>
      <c r="C3650">
        <v>179094</v>
      </c>
      <c r="D3650">
        <v>31413</v>
      </c>
      <c r="E3650">
        <v>19</v>
      </c>
      <c r="F3650">
        <v>8</v>
      </c>
      <c r="G3650">
        <v>25.8</v>
      </c>
      <c r="H3650" t="s">
        <v>24</v>
      </c>
      <c r="I3650">
        <v>52</v>
      </c>
      <c r="J3650">
        <v>25</v>
      </c>
      <c r="K3650">
        <v>32</v>
      </c>
      <c r="L3650">
        <v>19.140499999999999</v>
      </c>
      <c r="M3650">
        <v>287.10750000000002</v>
      </c>
      <c r="N3650">
        <v>52.425555555555555</v>
      </c>
      <c r="O3650">
        <v>5.81</v>
      </c>
      <c r="Q3650">
        <v>1.0900000000000001</v>
      </c>
      <c r="S3650">
        <v>0.87</v>
      </c>
      <c r="Y3650" t="s">
        <v>325</v>
      </c>
      <c r="Z3650" t="s">
        <v>325</v>
      </c>
      <c r="AA3650" t="s">
        <v>507</v>
      </c>
      <c r="AB3650" t="str">
        <f>+LEFT(AA3650,1)</f>
        <v>K</v>
      </c>
      <c r="AC3650" s="6">
        <f>DEGREES(ACOS(SIN(Resultats!$H$11)*SIN(RADIANS(N3650))+COS(Resultats!$H$11)*COS(RADIANS(N3650))*COS(Resultats!$E$11-RADIANS(M3650))))</f>
        <v>107.59813412408361</v>
      </c>
      <c r="AD3650">
        <f>+IF(AB3650=Data!$E$18,1,0)</f>
        <v>0</v>
      </c>
      <c r="AE3650">
        <f>+IF(AC3650&lt;Data!$B$17,1,0)</f>
        <v>0</v>
      </c>
      <c r="AF3650" s="7">
        <f>+IF(AND(AD3650,AE3650),1,0)</f>
        <v>0</v>
      </c>
    </row>
    <row r="3651" spans="1:32" x14ac:dyDescent="0.2">
      <c r="A3651">
        <v>8696</v>
      </c>
      <c r="C3651">
        <v>216380</v>
      </c>
      <c r="D3651">
        <v>20281</v>
      </c>
      <c r="E3651">
        <v>22</v>
      </c>
      <c r="F3651">
        <v>51</v>
      </c>
      <c r="G3651">
        <v>22.8</v>
      </c>
      <c r="H3651" t="s">
        <v>24</v>
      </c>
      <c r="I3651">
        <v>61</v>
      </c>
      <c r="J3651">
        <v>41</v>
      </c>
      <c r="K3651">
        <v>49</v>
      </c>
      <c r="L3651">
        <v>22.856333333333335</v>
      </c>
      <c r="M3651">
        <v>342.84500000000003</v>
      </c>
      <c r="N3651">
        <v>61.696944444444441</v>
      </c>
      <c r="O3651">
        <v>5.6</v>
      </c>
      <c r="Q3651">
        <v>0.78</v>
      </c>
      <c r="S3651">
        <v>0.39</v>
      </c>
      <c r="Y3651" t="s">
        <v>7487</v>
      </c>
      <c r="Z3651" t="s">
        <v>71</v>
      </c>
      <c r="AA3651" t="s">
        <v>51</v>
      </c>
      <c r="AB3651" t="str">
        <f>+LEFT(AA3651,1)</f>
        <v>G</v>
      </c>
      <c r="AC3651" s="6">
        <f>DEGREES(ACOS(SIN(Resultats!$H$11)*SIN(RADIANS(N3651))+COS(Resultats!$H$11)*COS(RADIANS(N3651))*COS(Resultats!$E$11-RADIANS(M3651))))</f>
        <v>107.59929356330484</v>
      </c>
      <c r="AD3651">
        <f>+IF(AB3651=Data!$E$18,1,0)</f>
        <v>0</v>
      </c>
      <c r="AE3651">
        <f>+IF(AC3651&lt;Data!$B$17,1,0)</f>
        <v>0</v>
      </c>
      <c r="AF3651" s="7">
        <f>+IF(AND(AD3651,AE3651),1,0)</f>
        <v>0</v>
      </c>
    </row>
    <row r="3652" spans="1:32" x14ac:dyDescent="0.2">
      <c r="A3652">
        <v>9020</v>
      </c>
      <c r="C3652">
        <v>223421</v>
      </c>
      <c r="D3652">
        <v>35798</v>
      </c>
      <c r="E3652">
        <v>23</v>
      </c>
      <c r="F3652">
        <v>49</v>
      </c>
      <c r="G3652">
        <v>12</v>
      </c>
      <c r="H3652" t="s">
        <v>24</v>
      </c>
      <c r="I3652">
        <v>58</v>
      </c>
      <c r="J3652">
        <v>57</v>
      </c>
      <c r="K3652">
        <v>47</v>
      </c>
      <c r="L3652">
        <v>23.82</v>
      </c>
      <c r="M3652">
        <v>357.3</v>
      </c>
      <c r="N3652">
        <v>58.963055555555556</v>
      </c>
      <c r="O3652">
        <v>6.33</v>
      </c>
      <c r="Q3652">
        <v>0.4</v>
      </c>
      <c r="S3652">
        <v>-0.01</v>
      </c>
      <c r="Y3652" t="s">
        <v>307</v>
      </c>
      <c r="Z3652" t="s">
        <v>307</v>
      </c>
      <c r="AA3652" t="s">
        <v>2897</v>
      </c>
      <c r="AB3652" t="str">
        <f>+LEFT(AA3652,1)</f>
        <v>F</v>
      </c>
      <c r="AC3652" s="6">
        <f>DEGREES(ACOS(SIN(Resultats!$H$11)*SIN(RADIANS(N3652))+COS(Resultats!$H$11)*COS(RADIANS(N3652))*COS(Resultats!$E$11-RADIANS(M3652))))</f>
        <v>107.60267502750283</v>
      </c>
      <c r="AD3652">
        <f>+IF(AB3652=Data!$E$18,1,0)</f>
        <v>0</v>
      </c>
      <c r="AE3652">
        <f>+IF(AC3652&lt;Data!$B$17,1,0)</f>
        <v>0</v>
      </c>
      <c r="AF3652" s="7">
        <f>+IF(AND(AD3652,AE3652),1,0)</f>
        <v>0</v>
      </c>
    </row>
    <row r="3653" spans="1:32" x14ac:dyDescent="0.2">
      <c r="A3653">
        <v>135</v>
      </c>
      <c r="C3653">
        <v>2952</v>
      </c>
      <c r="D3653">
        <v>21512</v>
      </c>
      <c r="E3653">
        <v>0</v>
      </c>
      <c r="F3653">
        <v>33</v>
      </c>
      <c r="G3653">
        <v>10.4</v>
      </c>
      <c r="H3653" t="s">
        <v>24</v>
      </c>
      <c r="I3653">
        <v>54</v>
      </c>
      <c r="J3653">
        <v>53</v>
      </c>
      <c r="K3653">
        <v>42</v>
      </c>
      <c r="L3653">
        <v>0.55288888888888899</v>
      </c>
      <c r="M3653">
        <v>8.2933333333333348</v>
      </c>
      <c r="N3653">
        <v>54.895000000000003</v>
      </c>
      <c r="O3653">
        <v>5.93</v>
      </c>
      <c r="Q3653">
        <v>1.04</v>
      </c>
      <c r="S3653">
        <v>0.84</v>
      </c>
      <c r="Y3653" t="s">
        <v>54</v>
      </c>
      <c r="Z3653" t="s">
        <v>54</v>
      </c>
      <c r="AA3653" t="s">
        <v>197</v>
      </c>
      <c r="AB3653" t="str">
        <f>+LEFT(AA3653,1)</f>
        <v>K</v>
      </c>
      <c r="AC3653" s="6">
        <f>DEGREES(ACOS(SIN(Resultats!$H$11)*SIN(RADIANS(N3653))+COS(Resultats!$H$11)*COS(RADIANS(N3653))*COS(Resultats!$E$11-RADIANS(M3653))))</f>
        <v>107.60358598728806</v>
      </c>
      <c r="AD3653">
        <f>+IF(AB3653=Data!$E$18,1,0)</f>
        <v>0</v>
      </c>
      <c r="AE3653">
        <f>+IF(AC3653&lt;Data!$B$17,1,0)</f>
        <v>0</v>
      </c>
      <c r="AF3653" s="7">
        <f>+IF(AND(AD3653,AE3653),1,0)</f>
        <v>0</v>
      </c>
    </row>
    <row r="3654" spans="1:32" x14ac:dyDescent="0.2">
      <c r="A3654">
        <v>552</v>
      </c>
      <c r="C3654">
        <v>11624</v>
      </c>
      <c r="D3654">
        <v>55082</v>
      </c>
      <c r="E3654">
        <v>1</v>
      </c>
      <c r="F3654">
        <v>54</v>
      </c>
      <c r="G3654">
        <v>57.5</v>
      </c>
      <c r="H3654" t="s">
        <v>24</v>
      </c>
      <c r="I3654">
        <v>37</v>
      </c>
      <c r="J3654">
        <v>7</v>
      </c>
      <c r="K3654">
        <v>42</v>
      </c>
      <c r="L3654">
        <v>1.9159722222222222</v>
      </c>
      <c r="M3654">
        <v>28.739583333333332</v>
      </c>
      <c r="N3654">
        <v>37.12833333333333</v>
      </c>
      <c r="O3654">
        <v>6.26</v>
      </c>
      <c r="Q3654">
        <v>1.17</v>
      </c>
      <c r="Y3654" t="s">
        <v>197</v>
      </c>
      <c r="Z3654" t="s">
        <v>197</v>
      </c>
      <c r="AA3654" t="s">
        <v>197</v>
      </c>
      <c r="AB3654" t="str">
        <f>+LEFT(AA3654,1)</f>
        <v>K</v>
      </c>
      <c r="AC3654" s="6">
        <f>DEGREES(ACOS(SIN(Resultats!$H$11)*SIN(RADIANS(N3654))+COS(Resultats!$H$11)*COS(RADIANS(N3654))*COS(Resultats!$E$11-RADIANS(M3654))))</f>
        <v>107.61589609786331</v>
      </c>
      <c r="AD3654">
        <f>+IF(AB3654=Data!$E$18,1,0)</f>
        <v>0</v>
      </c>
      <c r="AE3654">
        <f>+IF(AC3654&lt;Data!$B$17,1,0)</f>
        <v>0</v>
      </c>
      <c r="AF3654" s="7">
        <f>+IF(AND(AD3654,AE3654),1,0)</f>
        <v>0</v>
      </c>
    </row>
    <row r="3655" spans="1:32" x14ac:dyDescent="0.2">
      <c r="A3655">
        <v>6372</v>
      </c>
      <c r="C3655">
        <v>154962</v>
      </c>
      <c r="D3655">
        <v>141535</v>
      </c>
      <c r="E3655">
        <v>17</v>
      </c>
      <c r="F3655">
        <v>8</v>
      </c>
      <c r="G3655">
        <v>54.5</v>
      </c>
      <c r="H3655" t="s">
        <v>26</v>
      </c>
      <c r="I3655">
        <v>3</v>
      </c>
      <c r="J3655">
        <v>52</v>
      </c>
      <c r="K3655">
        <v>58</v>
      </c>
      <c r="L3655">
        <v>17.148472222222221</v>
      </c>
      <c r="M3655">
        <v>257.22708333333333</v>
      </c>
      <c r="N3655">
        <v>-3.8827777777777777</v>
      </c>
      <c r="O3655">
        <v>6.36</v>
      </c>
      <c r="Q3655">
        <v>0.69</v>
      </c>
      <c r="S3655">
        <v>0.36</v>
      </c>
      <c r="Y3655" t="s">
        <v>4795</v>
      </c>
      <c r="Z3655" t="s">
        <v>9195</v>
      </c>
      <c r="AA3655" t="s">
        <v>235</v>
      </c>
      <c r="AB3655" t="str">
        <f>+LEFT(AA3655,1)</f>
        <v>G</v>
      </c>
      <c r="AC3655" s="6">
        <f>DEGREES(ACOS(SIN(Resultats!$H$11)*SIN(RADIANS(N3655))+COS(Resultats!$H$11)*COS(RADIANS(N3655))*COS(Resultats!$E$11-RADIANS(M3655))))</f>
        <v>107.62281611736368</v>
      </c>
      <c r="AD3655">
        <f>+IF(AB3655=Data!$E$18,1,0)</f>
        <v>0</v>
      </c>
      <c r="AE3655">
        <f>+IF(AC3655&lt;Data!$B$17,1,0)</f>
        <v>0</v>
      </c>
      <c r="AF3655" s="7">
        <f>+IF(AND(AD3655,AE3655),1,0)</f>
        <v>0</v>
      </c>
    </row>
    <row r="3656" spans="1:32" x14ac:dyDescent="0.2">
      <c r="A3656">
        <v>731</v>
      </c>
      <c r="B3656" t="s">
        <v>2827</v>
      </c>
      <c r="C3656">
        <v>15596</v>
      </c>
      <c r="D3656">
        <v>92983</v>
      </c>
      <c r="E3656">
        <v>2</v>
      </c>
      <c r="F3656">
        <v>30</v>
      </c>
      <c r="G3656">
        <v>54.4</v>
      </c>
      <c r="H3656" t="s">
        <v>24</v>
      </c>
      <c r="I3656">
        <v>17</v>
      </c>
      <c r="J3656">
        <v>42</v>
      </c>
      <c r="K3656">
        <v>14</v>
      </c>
      <c r="L3656">
        <v>2.5151111111111111</v>
      </c>
      <c r="M3656">
        <v>37.726666666666667</v>
      </c>
      <c r="N3656">
        <v>17.703888888888887</v>
      </c>
      <c r="O3656">
        <v>6.23</v>
      </c>
      <c r="Q3656">
        <v>0.9</v>
      </c>
      <c r="S3656">
        <v>0.55000000000000004</v>
      </c>
      <c r="Y3656" t="s">
        <v>2828</v>
      </c>
      <c r="Z3656" t="s">
        <v>33</v>
      </c>
      <c r="AA3656" t="s">
        <v>235</v>
      </c>
      <c r="AB3656" t="str">
        <f>+LEFT(AA3656,1)</f>
        <v>G</v>
      </c>
      <c r="AC3656" s="6">
        <f>DEGREES(ACOS(SIN(Resultats!$H$11)*SIN(RADIANS(N3656))+COS(Resultats!$H$11)*COS(RADIANS(N3656))*COS(Resultats!$E$11-RADIANS(M3656))))</f>
        <v>107.62487072632852</v>
      </c>
      <c r="AD3656">
        <f>+IF(AB3656=Data!$E$18,1,0)</f>
        <v>0</v>
      </c>
      <c r="AE3656">
        <f>+IF(AC3656&lt;Data!$B$17,1,0)</f>
        <v>0</v>
      </c>
      <c r="AF3656" s="7">
        <f>+IF(AND(AD3656,AE3656),1,0)</f>
        <v>0</v>
      </c>
    </row>
    <row r="3657" spans="1:32" x14ac:dyDescent="0.2">
      <c r="A3657">
        <v>417</v>
      </c>
      <c r="B3657" t="s">
        <v>473</v>
      </c>
      <c r="C3657">
        <v>8799</v>
      </c>
      <c r="D3657">
        <v>37228</v>
      </c>
      <c r="E3657">
        <v>1</v>
      </c>
      <c r="F3657">
        <v>27</v>
      </c>
      <c r="G3657">
        <v>39.4</v>
      </c>
      <c r="H3657" t="s">
        <v>24</v>
      </c>
      <c r="I3657">
        <v>45</v>
      </c>
      <c r="J3657">
        <v>24</v>
      </c>
      <c r="K3657">
        <v>24</v>
      </c>
      <c r="L3657">
        <v>1.4609444444444444</v>
      </c>
      <c r="M3657">
        <v>21.914166666666667</v>
      </c>
      <c r="N3657">
        <v>45.406666666666666</v>
      </c>
      <c r="O3657">
        <v>4.83</v>
      </c>
      <c r="Q3657">
        <v>0.42</v>
      </c>
      <c r="S3657">
        <v>0</v>
      </c>
      <c r="U3657">
        <v>0.23</v>
      </c>
      <c r="Y3657" t="s">
        <v>201</v>
      </c>
      <c r="Z3657" t="s">
        <v>201</v>
      </c>
      <c r="AA3657" t="s">
        <v>2154</v>
      </c>
      <c r="AB3657" t="str">
        <f>+LEFT(AA3657,1)</f>
        <v>F</v>
      </c>
      <c r="AC3657" s="6">
        <f>DEGREES(ACOS(SIN(Resultats!$H$11)*SIN(RADIANS(N3657))+COS(Resultats!$H$11)*COS(RADIANS(N3657))*COS(Resultats!$E$11-RADIANS(M3657))))</f>
        <v>107.62768474438521</v>
      </c>
      <c r="AD3657">
        <f>+IF(AB3657=Data!$E$18,1,0)</f>
        <v>0</v>
      </c>
      <c r="AE3657">
        <f>+IF(AC3657&lt;Data!$B$17,1,0)</f>
        <v>0</v>
      </c>
      <c r="AF3657" s="7">
        <f>+IF(AND(AD3657,AE3657),1,0)</f>
        <v>0</v>
      </c>
    </row>
    <row r="3658" spans="1:32" x14ac:dyDescent="0.2">
      <c r="A3658">
        <v>7196</v>
      </c>
      <c r="C3658">
        <v>176707</v>
      </c>
      <c r="D3658">
        <v>31304</v>
      </c>
      <c r="E3658">
        <v>18</v>
      </c>
      <c r="F3658">
        <v>58</v>
      </c>
      <c r="G3658">
        <v>59.6</v>
      </c>
      <c r="H3658" t="s">
        <v>24</v>
      </c>
      <c r="I3658">
        <v>50</v>
      </c>
      <c r="J3658">
        <v>48</v>
      </c>
      <c r="K3658">
        <v>34</v>
      </c>
      <c r="L3658">
        <v>18.983222222222221</v>
      </c>
      <c r="M3658">
        <v>284.74833333333333</v>
      </c>
      <c r="N3658">
        <v>50.809444444444445</v>
      </c>
      <c r="O3658">
        <v>6.3</v>
      </c>
      <c r="Q3658">
        <v>0.98</v>
      </c>
      <c r="Y3658" t="s">
        <v>71</v>
      </c>
      <c r="Z3658" t="s">
        <v>71</v>
      </c>
      <c r="AA3658" t="s">
        <v>51</v>
      </c>
      <c r="AB3658" t="str">
        <f>+LEFT(AA3658,1)</f>
        <v>G</v>
      </c>
      <c r="AC3658" s="6">
        <f>DEGREES(ACOS(SIN(Resultats!$H$11)*SIN(RADIANS(N3658))+COS(Resultats!$H$11)*COS(RADIANS(N3658))*COS(Resultats!$E$11-RADIANS(M3658))))</f>
        <v>107.66859315335736</v>
      </c>
      <c r="AD3658">
        <f>+IF(AB3658=Data!$E$18,1,0)</f>
        <v>0</v>
      </c>
      <c r="AE3658">
        <f>+IF(AC3658&lt;Data!$B$17,1,0)</f>
        <v>0</v>
      </c>
      <c r="AF3658" s="7">
        <f>+IF(AND(AD3658,AE3658),1,0)</f>
        <v>0</v>
      </c>
    </row>
    <row r="3659" spans="1:32" x14ac:dyDescent="0.2">
      <c r="A3659">
        <v>7608</v>
      </c>
      <c r="B3659" t="s">
        <v>3946</v>
      </c>
      <c r="C3659">
        <v>188665</v>
      </c>
      <c r="D3659">
        <v>32085</v>
      </c>
      <c r="E3659">
        <v>19</v>
      </c>
      <c r="F3659">
        <v>53</v>
      </c>
      <c r="G3659">
        <v>17.399999999999999</v>
      </c>
      <c r="H3659" t="s">
        <v>24</v>
      </c>
      <c r="I3659">
        <v>57</v>
      </c>
      <c r="J3659">
        <v>31</v>
      </c>
      <c r="K3659">
        <v>25</v>
      </c>
      <c r="L3659">
        <v>19.888166666666667</v>
      </c>
      <c r="M3659">
        <v>298.32249999999999</v>
      </c>
      <c r="N3659">
        <v>57.523611111111109</v>
      </c>
      <c r="O3659">
        <v>5.14</v>
      </c>
      <c r="Q3659">
        <v>-0.13</v>
      </c>
      <c r="S3659">
        <v>-0.55000000000000004</v>
      </c>
      <c r="Y3659" t="s">
        <v>211</v>
      </c>
      <c r="Z3659" t="s">
        <v>211</v>
      </c>
      <c r="AA3659" t="s">
        <v>15423</v>
      </c>
      <c r="AB3659" t="str">
        <f>+LEFT(AA3659,1)</f>
        <v>B</v>
      </c>
      <c r="AC3659" s="6">
        <f>DEGREES(ACOS(SIN(Resultats!$H$11)*SIN(RADIANS(N3659))+COS(Resultats!$H$11)*COS(RADIANS(N3659))*COS(Resultats!$E$11-RADIANS(M3659))))</f>
        <v>107.66923561211429</v>
      </c>
      <c r="AD3659">
        <f>+IF(AB3659=Data!$E$18,1,0)</f>
        <v>0</v>
      </c>
      <c r="AE3659">
        <f>+IF(AC3659&lt;Data!$B$17,1,0)</f>
        <v>0</v>
      </c>
      <c r="AF3659" s="7">
        <f>+IF(AND(AD3659,AE3659),1,0)</f>
        <v>0</v>
      </c>
    </row>
    <row r="3660" spans="1:32" x14ac:dyDescent="0.2">
      <c r="A3660">
        <v>28</v>
      </c>
      <c r="C3660">
        <v>584</v>
      </c>
      <c r="D3660">
        <v>21162</v>
      </c>
      <c r="E3660">
        <v>0</v>
      </c>
      <c r="F3660">
        <v>10</v>
      </c>
      <c r="G3660">
        <v>29.7</v>
      </c>
      <c r="H3660" t="s">
        <v>24</v>
      </c>
      <c r="I3660">
        <v>57</v>
      </c>
      <c r="J3660">
        <v>9</v>
      </c>
      <c r="K3660">
        <v>56</v>
      </c>
      <c r="L3660">
        <v>0.17491666666666666</v>
      </c>
      <c r="M3660">
        <v>2.6237499999999998</v>
      </c>
      <c r="N3660">
        <v>57.165555555555557</v>
      </c>
      <c r="O3660">
        <v>6.74</v>
      </c>
      <c r="Q3660">
        <v>-0.08</v>
      </c>
      <c r="S3660">
        <v>-0.41</v>
      </c>
      <c r="Y3660" t="s">
        <v>69</v>
      </c>
      <c r="Z3660" t="s">
        <v>69</v>
      </c>
      <c r="AA3660" t="s">
        <v>15416</v>
      </c>
      <c r="AB3660" t="str">
        <f>+LEFT(AA3660,1)</f>
        <v>B</v>
      </c>
      <c r="AC3660" s="6">
        <f>DEGREES(ACOS(SIN(Resultats!$H$11)*SIN(RADIANS(N3660))+COS(Resultats!$H$11)*COS(RADIANS(N3660))*COS(Resultats!$E$11-RADIANS(M3660))))</f>
        <v>107.68741386839656</v>
      </c>
      <c r="AD3660">
        <f>+IF(AB3660=Data!$E$18,1,0)</f>
        <v>0</v>
      </c>
      <c r="AE3660">
        <f>+IF(AC3660&lt;Data!$B$17,1,0)</f>
        <v>0</v>
      </c>
      <c r="AF3660" s="7">
        <f>+IF(AND(AD3660,AE3660),1,0)</f>
        <v>0</v>
      </c>
    </row>
    <row r="3661" spans="1:32" x14ac:dyDescent="0.2">
      <c r="A3661">
        <v>8428</v>
      </c>
      <c r="B3661" t="s">
        <v>3657</v>
      </c>
      <c r="C3661">
        <v>209975</v>
      </c>
      <c r="D3661">
        <v>19849</v>
      </c>
      <c r="E3661">
        <v>22</v>
      </c>
      <c r="F3661">
        <v>5</v>
      </c>
      <c r="G3661">
        <v>8.9</v>
      </c>
      <c r="H3661" t="s">
        <v>24</v>
      </c>
      <c r="I3661">
        <v>62</v>
      </c>
      <c r="J3661">
        <v>16</v>
      </c>
      <c r="K3661">
        <v>48</v>
      </c>
      <c r="L3661">
        <v>22.085805555555556</v>
      </c>
      <c r="M3661">
        <v>331.28708333333333</v>
      </c>
      <c r="N3661">
        <v>62.28</v>
      </c>
      <c r="O3661">
        <v>5.1100000000000003</v>
      </c>
      <c r="Q3661">
        <v>0.08</v>
      </c>
      <c r="S3661">
        <v>-0.84</v>
      </c>
      <c r="U3661">
        <v>0.03</v>
      </c>
      <c r="Y3661" t="s">
        <v>3658</v>
      </c>
      <c r="Z3661" t="s">
        <v>7150</v>
      </c>
      <c r="AA3661" t="s">
        <v>15420</v>
      </c>
      <c r="AB3661" t="str">
        <f>+LEFT(AA3661,1)</f>
        <v>O</v>
      </c>
      <c r="AC3661" s="6">
        <f>DEGREES(ACOS(SIN(Resultats!$H$11)*SIN(RADIANS(N3661))+COS(Resultats!$H$11)*COS(RADIANS(N3661))*COS(Resultats!$E$11-RADIANS(M3661))))</f>
        <v>107.71304832724353</v>
      </c>
      <c r="AD3661">
        <f>+IF(AB3661=Data!$E$18,1,0)</f>
        <v>0</v>
      </c>
      <c r="AE3661">
        <f>+IF(AC3661&lt;Data!$B$17,1,0)</f>
        <v>0</v>
      </c>
      <c r="AF3661" s="7">
        <f>+IF(AND(AD3661,AE3661),1,0)</f>
        <v>0</v>
      </c>
    </row>
    <row r="3662" spans="1:32" x14ac:dyDescent="0.2">
      <c r="A3662">
        <v>7096</v>
      </c>
      <c r="C3662">
        <v>174481</v>
      </c>
      <c r="D3662">
        <v>47823</v>
      </c>
      <c r="E3662">
        <v>18</v>
      </c>
      <c r="F3662">
        <v>48</v>
      </c>
      <c r="G3662">
        <v>16.100000000000001</v>
      </c>
      <c r="H3662" t="s">
        <v>24</v>
      </c>
      <c r="I3662">
        <v>48</v>
      </c>
      <c r="J3662">
        <v>46</v>
      </c>
      <c r="K3662">
        <v>3</v>
      </c>
      <c r="L3662">
        <v>18.804472222222223</v>
      </c>
      <c r="M3662">
        <v>282.06708333333336</v>
      </c>
      <c r="N3662">
        <v>48.767499999999998</v>
      </c>
      <c r="O3662">
        <v>6.12</v>
      </c>
      <c r="Q3662">
        <v>0.21</v>
      </c>
      <c r="S3662">
        <v>0.08</v>
      </c>
      <c r="Y3662" t="s">
        <v>170</v>
      </c>
      <c r="Z3662" t="s">
        <v>170</v>
      </c>
      <c r="AA3662" t="s">
        <v>15415</v>
      </c>
      <c r="AB3662" t="str">
        <f>+LEFT(AA3662,1)</f>
        <v>A</v>
      </c>
      <c r="AC3662" s="6">
        <f>DEGREES(ACOS(SIN(Resultats!$H$11)*SIN(RADIANS(N3662))+COS(Resultats!$H$11)*COS(RADIANS(N3662))*COS(Resultats!$E$11-RADIANS(M3662))))</f>
        <v>107.71655943546111</v>
      </c>
      <c r="AD3662">
        <f>+IF(AB3662=Data!$E$18,1,0)</f>
        <v>1</v>
      </c>
      <c r="AE3662">
        <f>+IF(AC3662&lt;Data!$B$17,1,0)</f>
        <v>0</v>
      </c>
      <c r="AF3662" s="7">
        <f>+IF(AND(AD3662,AE3662),1,0)</f>
        <v>0</v>
      </c>
    </row>
    <row r="3663" spans="1:32" x14ac:dyDescent="0.2">
      <c r="A3663">
        <v>376</v>
      </c>
      <c r="C3663">
        <v>7758</v>
      </c>
      <c r="D3663">
        <v>37096</v>
      </c>
      <c r="E3663">
        <v>1</v>
      </c>
      <c r="F3663">
        <v>18</v>
      </c>
      <c r="G3663">
        <v>10.199999999999999</v>
      </c>
      <c r="H3663" t="s">
        <v>24</v>
      </c>
      <c r="I3663">
        <v>47</v>
      </c>
      <c r="J3663">
        <v>25</v>
      </c>
      <c r="K3663">
        <v>11</v>
      </c>
      <c r="L3663">
        <v>1.3028333333333333</v>
      </c>
      <c r="M3663">
        <v>19.5425</v>
      </c>
      <c r="N3663">
        <v>47.419722222222219</v>
      </c>
      <c r="O3663">
        <v>6.25</v>
      </c>
      <c r="Q3663">
        <v>1.35</v>
      </c>
      <c r="Y3663" t="s">
        <v>197</v>
      </c>
      <c r="Z3663" t="s">
        <v>197</v>
      </c>
      <c r="AA3663" t="s">
        <v>197</v>
      </c>
      <c r="AB3663" t="str">
        <f>+LEFT(AA3663,1)</f>
        <v>K</v>
      </c>
      <c r="AC3663" s="6">
        <f>DEGREES(ACOS(SIN(Resultats!$H$11)*SIN(RADIANS(N3663))+COS(Resultats!$H$11)*COS(RADIANS(N3663))*COS(Resultats!$E$11-RADIANS(M3663))))</f>
        <v>107.72910270925274</v>
      </c>
      <c r="AD3663">
        <f>+IF(AB3663=Data!$E$18,1,0)</f>
        <v>0</v>
      </c>
      <c r="AE3663">
        <f>+IF(AC3663&lt;Data!$B$17,1,0)</f>
        <v>0</v>
      </c>
      <c r="AF3663" s="7">
        <f>+IF(AND(AD3663,AE3663),1,0)</f>
        <v>0</v>
      </c>
    </row>
    <row r="3664" spans="1:32" x14ac:dyDescent="0.2">
      <c r="A3664">
        <v>7925</v>
      </c>
      <c r="C3664">
        <v>197373</v>
      </c>
      <c r="D3664">
        <v>18979</v>
      </c>
      <c r="E3664">
        <v>20</v>
      </c>
      <c r="F3664">
        <v>40</v>
      </c>
      <c r="G3664">
        <v>17.899999999999999</v>
      </c>
      <c r="H3664" t="s">
        <v>24</v>
      </c>
      <c r="I3664">
        <v>60</v>
      </c>
      <c r="J3664">
        <v>30</v>
      </c>
      <c r="K3664">
        <v>19</v>
      </c>
      <c r="L3664">
        <v>20.671638888888889</v>
      </c>
      <c r="M3664">
        <v>310.07458333333335</v>
      </c>
      <c r="N3664">
        <v>60.505277777777778</v>
      </c>
      <c r="O3664">
        <v>6.01</v>
      </c>
      <c r="Q3664">
        <v>0.46</v>
      </c>
      <c r="S3664">
        <v>-0.06</v>
      </c>
      <c r="Y3664" t="s">
        <v>439</v>
      </c>
      <c r="Z3664" t="s">
        <v>439</v>
      </c>
      <c r="AA3664" t="s">
        <v>217</v>
      </c>
      <c r="AB3664" t="str">
        <f>+LEFT(AA3664,1)</f>
        <v>F</v>
      </c>
      <c r="AC3664" s="6">
        <f>DEGREES(ACOS(SIN(Resultats!$H$11)*SIN(RADIANS(N3664))+COS(Resultats!$H$11)*COS(RADIANS(N3664))*COS(Resultats!$E$11-RADIANS(M3664))))</f>
        <v>107.73979473562046</v>
      </c>
      <c r="AD3664">
        <f>+IF(AB3664=Data!$E$18,1,0)</f>
        <v>0</v>
      </c>
      <c r="AE3664">
        <f>+IF(AC3664&lt;Data!$B$17,1,0)</f>
        <v>0</v>
      </c>
      <c r="AF3664" s="7">
        <f>+IF(AND(AD3664,AE3664),1,0)</f>
        <v>0</v>
      </c>
    </row>
    <row r="3665" spans="1:32" x14ac:dyDescent="0.2">
      <c r="A3665">
        <v>763</v>
      </c>
      <c r="B3665" t="s">
        <v>2849</v>
      </c>
      <c r="C3665">
        <v>16234</v>
      </c>
      <c r="D3665">
        <v>93022</v>
      </c>
      <c r="E3665">
        <v>2</v>
      </c>
      <c r="F3665">
        <v>36</v>
      </c>
      <c r="G3665">
        <v>37.9</v>
      </c>
      <c r="H3665" t="s">
        <v>24</v>
      </c>
      <c r="I3665">
        <v>12</v>
      </c>
      <c r="J3665">
        <v>26</v>
      </c>
      <c r="K3665">
        <v>51</v>
      </c>
      <c r="L3665">
        <v>2.610527777777778</v>
      </c>
      <c r="M3665">
        <v>39.157916666666672</v>
      </c>
      <c r="N3665">
        <v>12.4475</v>
      </c>
      <c r="O3665">
        <v>5.68</v>
      </c>
      <c r="Q3665">
        <v>0.49</v>
      </c>
      <c r="S3665">
        <v>-0.08</v>
      </c>
      <c r="Y3665" t="s">
        <v>75</v>
      </c>
      <c r="Z3665" t="s">
        <v>75</v>
      </c>
      <c r="AA3665" t="s">
        <v>2689</v>
      </c>
      <c r="AB3665" t="str">
        <f>+LEFT(AA3665,1)</f>
        <v>F</v>
      </c>
      <c r="AC3665" s="6">
        <f>DEGREES(ACOS(SIN(Resultats!$H$11)*SIN(RADIANS(N3665))+COS(Resultats!$H$11)*COS(RADIANS(N3665))*COS(Resultats!$E$11-RADIANS(M3665))))</f>
        <v>107.74149652203681</v>
      </c>
      <c r="AD3665">
        <f>+IF(AB3665=Data!$E$18,1,0)</f>
        <v>0</v>
      </c>
      <c r="AE3665">
        <f>+IF(AC3665&lt;Data!$B$17,1,0)</f>
        <v>0</v>
      </c>
      <c r="AF3665" s="7">
        <f>+IF(AND(AD3665,AE3665),1,0)</f>
        <v>0</v>
      </c>
    </row>
    <row r="3666" spans="1:32" x14ac:dyDescent="0.2">
      <c r="A3666">
        <v>7938</v>
      </c>
      <c r="C3666">
        <v>197734</v>
      </c>
      <c r="D3666">
        <v>18998</v>
      </c>
      <c r="E3666">
        <v>20</v>
      </c>
      <c r="F3666">
        <v>42</v>
      </c>
      <c r="G3666">
        <v>39.700000000000003</v>
      </c>
      <c r="H3666" t="s">
        <v>24</v>
      </c>
      <c r="I3666">
        <v>60</v>
      </c>
      <c r="J3666">
        <v>36</v>
      </c>
      <c r="K3666">
        <v>5</v>
      </c>
      <c r="L3666">
        <v>20.711027777777776</v>
      </c>
      <c r="M3666">
        <v>310.66541666666666</v>
      </c>
      <c r="N3666">
        <v>60.601388888888891</v>
      </c>
      <c r="O3666">
        <v>6.15</v>
      </c>
      <c r="Q3666">
        <v>0.01</v>
      </c>
      <c r="S3666">
        <v>0.05</v>
      </c>
      <c r="Y3666" t="s">
        <v>192</v>
      </c>
      <c r="Z3666" t="s">
        <v>192</v>
      </c>
      <c r="AA3666" t="s">
        <v>18</v>
      </c>
      <c r="AB3666" t="str">
        <f>+LEFT(AA3666,1)</f>
        <v>A</v>
      </c>
      <c r="AC3666" s="6">
        <f>DEGREES(ACOS(SIN(Resultats!$H$11)*SIN(RADIANS(N3666))+COS(Resultats!$H$11)*COS(RADIANS(N3666))*COS(Resultats!$E$11-RADIANS(M3666))))</f>
        <v>107.75056655344866</v>
      </c>
      <c r="AD3666">
        <f>+IF(AB3666=Data!$E$18,1,0)</f>
        <v>1</v>
      </c>
      <c r="AE3666">
        <f>+IF(AC3666&lt;Data!$B$17,1,0)</f>
        <v>0</v>
      </c>
      <c r="AF3666" s="7">
        <f>+IF(AND(AD3666,AE3666),1,0)</f>
        <v>0</v>
      </c>
    </row>
    <row r="3667" spans="1:32" x14ac:dyDescent="0.2">
      <c r="A3667">
        <v>6853</v>
      </c>
      <c r="C3667">
        <v>168322</v>
      </c>
      <c r="D3667">
        <v>47359</v>
      </c>
      <c r="E3667">
        <v>18</v>
      </c>
      <c r="F3667">
        <v>17</v>
      </c>
      <c r="G3667">
        <v>6.8</v>
      </c>
      <c r="H3667" t="s">
        <v>24</v>
      </c>
      <c r="I3667">
        <v>40</v>
      </c>
      <c r="J3667">
        <v>56</v>
      </c>
      <c r="K3667">
        <v>12</v>
      </c>
      <c r="L3667">
        <v>18.285222222222224</v>
      </c>
      <c r="M3667">
        <v>274.27833333333336</v>
      </c>
      <c r="N3667">
        <v>40.93666666666666</v>
      </c>
      <c r="O3667">
        <v>6.11</v>
      </c>
      <c r="Q3667">
        <v>0.99</v>
      </c>
      <c r="S3667">
        <v>0.7</v>
      </c>
      <c r="U3667">
        <v>0.53</v>
      </c>
      <c r="Y3667" t="s">
        <v>4268</v>
      </c>
      <c r="Z3667" t="s">
        <v>5869</v>
      </c>
      <c r="AA3667" t="s">
        <v>51</v>
      </c>
      <c r="AB3667" t="str">
        <f>+LEFT(AA3667,1)</f>
        <v>G</v>
      </c>
      <c r="AC3667" s="6">
        <f>DEGREES(ACOS(SIN(Resultats!$H$11)*SIN(RADIANS(N3667))+COS(Resultats!$H$11)*COS(RADIANS(N3667))*COS(Resultats!$E$11-RADIANS(M3667))))</f>
        <v>107.77191208355688</v>
      </c>
      <c r="AD3667">
        <f>+IF(AB3667=Data!$E$18,1,0)</f>
        <v>0</v>
      </c>
      <c r="AE3667">
        <f>+IF(AC3667&lt;Data!$B$17,1,0)</f>
        <v>0</v>
      </c>
      <c r="AF3667" s="7">
        <f>+IF(AND(AD3667,AE3667),1,0)</f>
        <v>0</v>
      </c>
    </row>
    <row r="3668" spans="1:32" x14ac:dyDescent="0.2">
      <c r="A3668">
        <v>6806</v>
      </c>
      <c r="C3668">
        <v>166620</v>
      </c>
      <c r="D3668">
        <v>66700</v>
      </c>
      <c r="E3668">
        <v>18</v>
      </c>
      <c r="F3668">
        <v>9</v>
      </c>
      <c r="G3668">
        <v>37.5</v>
      </c>
      <c r="H3668" t="s">
        <v>24</v>
      </c>
      <c r="I3668">
        <v>38</v>
      </c>
      <c r="J3668">
        <v>27</v>
      </c>
      <c r="K3668">
        <v>27</v>
      </c>
      <c r="L3668">
        <v>18.160416666666666</v>
      </c>
      <c r="M3668">
        <v>272.40625</v>
      </c>
      <c r="N3668">
        <v>38.457500000000003</v>
      </c>
      <c r="O3668">
        <v>6.4</v>
      </c>
      <c r="Q3668">
        <v>0.87</v>
      </c>
      <c r="S3668">
        <v>0.59</v>
      </c>
      <c r="U3668">
        <v>0.49</v>
      </c>
      <c r="Y3668" t="s">
        <v>289</v>
      </c>
      <c r="Z3668" t="s">
        <v>289</v>
      </c>
      <c r="AA3668" t="s">
        <v>365</v>
      </c>
      <c r="AB3668" t="str">
        <f>+LEFT(AA3668,1)</f>
        <v>K</v>
      </c>
      <c r="AC3668" s="6">
        <f>DEGREES(ACOS(SIN(Resultats!$H$11)*SIN(RADIANS(N3668))+COS(Resultats!$H$11)*COS(RADIANS(N3668))*COS(Resultats!$E$11-RADIANS(M3668))))</f>
        <v>107.77552422004287</v>
      </c>
      <c r="AD3668">
        <f>+IF(AB3668=Data!$E$18,1,0)</f>
        <v>0</v>
      </c>
      <c r="AE3668">
        <f>+IF(AC3668&lt;Data!$B$17,1,0)</f>
        <v>0</v>
      </c>
      <c r="AF3668" s="7">
        <f>+IF(AND(AD3668,AE3668),1,0)</f>
        <v>0</v>
      </c>
    </row>
    <row r="3669" spans="1:32" x14ac:dyDescent="0.2">
      <c r="A3669">
        <v>8279</v>
      </c>
      <c r="B3669" t="s">
        <v>3546</v>
      </c>
      <c r="C3669">
        <v>206165</v>
      </c>
      <c r="D3669">
        <v>19541</v>
      </c>
      <c r="E3669">
        <v>21</v>
      </c>
      <c r="F3669">
        <v>37</v>
      </c>
      <c r="G3669">
        <v>55.2</v>
      </c>
      <c r="H3669" t="s">
        <v>24</v>
      </c>
      <c r="I3669">
        <v>62</v>
      </c>
      <c r="J3669">
        <v>4</v>
      </c>
      <c r="K3669">
        <v>55</v>
      </c>
      <c r="L3669">
        <v>21.632000000000001</v>
      </c>
      <c r="M3669">
        <v>324.48</v>
      </c>
      <c r="N3669">
        <v>62.081944444444446</v>
      </c>
      <c r="O3669">
        <v>4.7300000000000004</v>
      </c>
      <c r="Q3669">
        <v>0.3</v>
      </c>
      <c r="S3669">
        <v>-0.53</v>
      </c>
      <c r="U3669">
        <v>0.18</v>
      </c>
      <c r="Y3669" t="s">
        <v>2511</v>
      </c>
      <c r="Z3669" t="s">
        <v>2511</v>
      </c>
      <c r="AA3669" t="s">
        <v>15417</v>
      </c>
      <c r="AB3669" t="str">
        <f>+LEFT(AA3669,1)</f>
        <v>B</v>
      </c>
      <c r="AC3669" s="6">
        <f>DEGREES(ACOS(SIN(Resultats!$H$11)*SIN(RADIANS(N3669))+COS(Resultats!$H$11)*COS(RADIANS(N3669))*COS(Resultats!$E$11-RADIANS(M3669))))</f>
        <v>107.78934470625659</v>
      </c>
      <c r="AD3669">
        <f>+IF(AB3669=Data!$E$18,1,0)</f>
        <v>0</v>
      </c>
      <c r="AE3669">
        <f>+IF(AC3669&lt;Data!$B$17,1,0)</f>
        <v>0</v>
      </c>
      <c r="AF3669" s="7">
        <f>+IF(AND(AD3669,AE3669),1,0)</f>
        <v>0</v>
      </c>
    </row>
    <row r="3670" spans="1:32" x14ac:dyDescent="0.2">
      <c r="A3670">
        <v>7328</v>
      </c>
      <c r="B3670" t="s">
        <v>3759</v>
      </c>
      <c r="C3670">
        <v>181276</v>
      </c>
      <c r="D3670">
        <v>31537</v>
      </c>
      <c r="E3670">
        <v>19</v>
      </c>
      <c r="F3670">
        <v>17</v>
      </c>
      <c r="G3670">
        <v>6.2</v>
      </c>
      <c r="H3670" t="s">
        <v>24</v>
      </c>
      <c r="I3670">
        <v>53</v>
      </c>
      <c r="J3670">
        <v>22</v>
      </c>
      <c r="K3670">
        <v>7</v>
      </c>
      <c r="L3670">
        <v>19.285055555555559</v>
      </c>
      <c r="M3670">
        <v>289.27583333333337</v>
      </c>
      <c r="N3670">
        <v>53.368611111111115</v>
      </c>
      <c r="O3670">
        <v>3.77</v>
      </c>
      <c r="Q3670">
        <v>0.96</v>
      </c>
      <c r="S3670">
        <v>0.74</v>
      </c>
      <c r="U3670">
        <v>0.47</v>
      </c>
      <c r="Y3670" t="s">
        <v>60</v>
      </c>
      <c r="Z3670" t="s">
        <v>60</v>
      </c>
      <c r="AA3670" t="s">
        <v>28</v>
      </c>
      <c r="AB3670" t="str">
        <f>+LEFT(AA3670,1)</f>
        <v>G</v>
      </c>
      <c r="AC3670" s="6">
        <f>DEGREES(ACOS(SIN(Resultats!$H$11)*SIN(RADIANS(N3670))+COS(Resultats!$H$11)*COS(RADIANS(N3670))*COS(Resultats!$E$11-RADIANS(M3670))))</f>
        <v>107.81634861669595</v>
      </c>
      <c r="AD3670">
        <f>+IF(AB3670=Data!$E$18,1,0)</f>
        <v>0</v>
      </c>
      <c r="AE3670">
        <f>+IF(AC3670&lt;Data!$B$17,1,0)</f>
        <v>0</v>
      </c>
      <c r="AF3670" s="7">
        <f>+IF(AND(AD3670,AE3670),1,0)</f>
        <v>0</v>
      </c>
    </row>
    <row r="3671" spans="1:32" x14ac:dyDescent="0.2">
      <c r="A3671">
        <v>7818</v>
      </c>
      <c r="C3671">
        <v>194882</v>
      </c>
      <c r="D3671">
        <v>32562</v>
      </c>
      <c r="E3671">
        <v>20</v>
      </c>
      <c r="F3671">
        <v>25</v>
      </c>
      <c r="G3671">
        <v>5.0999999999999996</v>
      </c>
      <c r="H3671" t="s">
        <v>24</v>
      </c>
      <c r="I3671">
        <v>59</v>
      </c>
      <c r="J3671">
        <v>36</v>
      </c>
      <c r="K3671">
        <v>0</v>
      </c>
      <c r="L3671">
        <v>20.418083333333335</v>
      </c>
      <c r="M3671">
        <v>306.27125000000001</v>
      </c>
      <c r="N3671">
        <v>59.6</v>
      </c>
      <c r="O3671">
        <v>6.44</v>
      </c>
      <c r="Q3671">
        <v>0.09</v>
      </c>
      <c r="S3671">
        <v>0.12</v>
      </c>
      <c r="Y3671" t="s">
        <v>4076</v>
      </c>
      <c r="Z3671" t="s">
        <v>192</v>
      </c>
      <c r="AA3671" t="s">
        <v>18</v>
      </c>
      <c r="AB3671" t="str">
        <f>+LEFT(AA3671,1)</f>
        <v>A</v>
      </c>
      <c r="AC3671" s="6">
        <f>DEGREES(ACOS(SIN(Resultats!$H$11)*SIN(RADIANS(N3671))+COS(Resultats!$H$11)*COS(RADIANS(N3671))*COS(Resultats!$E$11-RADIANS(M3671))))</f>
        <v>107.8449554585745</v>
      </c>
      <c r="AD3671">
        <f>+IF(AB3671=Data!$E$18,1,0)</f>
        <v>1</v>
      </c>
      <c r="AE3671">
        <f>+IF(AC3671&lt;Data!$B$17,1,0)</f>
        <v>0</v>
      </c>
      <c r="AF3671" s="7">
        <f>+IF(AND(AD3671,AE3671),1,0)</f>
        <v>0</v>
      </c>
    </row>
    <row r="3672" spans="1:32" x14ac:dyDescent="0.2">
      <c r="A3672">
        <v>6394</v>
      </c>
      <c r="C3672">
        <v>155646</v>
      </c>
      <c r="D3672">
        <v>122182</v>
      </c>
      <c r="E3672">
        <v>17</v>
      </c>
      <c r="F3672">
        <v>12</v>
      </c>
      <c r="G3672">
        <v>54.4</v>
      </c>
      <c r="H3672" t="s">
        <v>24</v>
      </c>
      <c r="I3672">
        <v>0</v>
      </c>
      <c r="J3672">
        <v>21</v>
      </c>
      <c r="K3672">
        <v>7</v>
      </c>
      <c r="L3672">
        <v>17.21511111111111</v>
      </c>
      <c r="M3672">
        <v>258.22666666666663</v>
      </c>
      <c r="N3672">
        <v>0.35194444444444445</v>
      </c>
      <c r="O3672">
        <v>6.65</v>
      </c>
      <c r="Q3672">
        <v>0.5</v>
      </c>
      <c r="S3672">
        <v>0.05</v>
      </c>
      <c r="U3672">
        <v>0.27</v>
      </c>
      <c r="Y3672" t="s">
        <v>2851</v>
      </c>
      <c r="Z3672" t="s">
        <v>2851</v>
      </c>
      <c r="AA3672" t="s">
        <v>217</v>
      </c>
      <c r="AB3672" t="str">
        <f>+LEFT(AA3672,1)</f>
        <v>F</v>
      </c>
      <c r="AC3672" s="6">
        <f>DEGREES(ACOS(SIN(Resultats!$H$11)*SIN(RADIANS(N3672))+COS(Resultats!$H$11)*COS(RADIANS(N3672))*COS(Resultats!$E$11-RADIANS(M3672))))</f>
        <v>107.87568660135177</v>
      </c>
      <c r="AD3672">
        <f>+IF(AB3672=Data!$E$18,1,0)</f>
        <v>0</v>
      </c>
      <c r="AE3672">
        <f>+IF(AC3672&lt;Data!$B$17,1,0)</f>
        <v>0</v>
      </c>
      <c r="AF3672" s="7">
        <f>+IF(AND(AD3672,AE3672),1,0)</f>
        <v>0</v>
      </c>
    </row>
    <row r="3673" spans="1:32" x14ac:dyDescent="0.2">
      <c r="A3673">
        <v>144</v>
      </c>
      <c r="C3673">
        <v>3240</v>
      </c>
      <c r="D3673">
        <v>21551</v>
      </c>
      <c r="E3673">
        <v>0</v>
      </c>
      <c r="F3673">
        <v>36</v>
      </c>
      <c r="G3673">
        <v>8.3000000000000007</v>
      </c>
      <c r="H3673" t="s">
        <v>24</v>
      </c>
      <c r="I3673">
        <v>54</v>
      </c>
      <c r="J3673">
        <v>10</v>
      </c>
      <c r="K3673">
        <v>7</v>
      </c>
      <c r="L3673">
        <v>0.60230555555555554</v>
      </c>
      <c r="M3673">
        <v>9.0345833333333339</v>
      </c>
      <c r="N3673">
        <v>54.168611111111112</v>
      </c>
      <c r="O3673">
        <v>5.08</v>
      </c>
      <c r="Q3673">
        <v>-0.11</v>
      </c>
      <c r="S3673">
        <v>-0.36</v>
      </c>
      <c r="Y3673" t="s">
        <v>112</v>
      </c>
      <c r="Z3673" t="s">
        <v>112</v>
      </c>
      <c r="AA3673" t="s">
        <v>15416</v>
      </c>
      <c r="AB3673" t="str">
        <f>+LEFT(AA3673,1)</f>
        <v>B</v>
      </c>
      <c r="AC3673" s="6">
        <f>DEGREES(ACOS(SIN(Resultats!$H$11)*SIN(RADIANS(N3673))+COS(Resultats!$H$11)*COS(RADIANS(N3673))*COS(Resultats!$E$11-RADIANS(M3673))))</f>
        <v>107.88021372482211</v>
      </c>
      <c r="AD3673">
        <f>+IF(AB3673=Data!$E$18,1,0)</f>
        <v>0</v>
      </c>
      <c r="AE3673">
        <f>+IF(AC3673&lt;Data!$B$17,1,0)</f>
        <v>0</v>
      </c>
      <c r="AF3673" s="7">
        <f>+IF(AND(AD3673,AE3673),1,0)</f>
        <v>0</v>
      </c>
    </row>
    <row r="3674" spans="1:32" x14ac:dyDescent="0.2">
      <c r="A3674">
        <v>599</v>
      </c>
      <c r="B3674" t="s">
        <v>2707</v>
      </c>
      <c r="C3674">
        <v>12471</v>
      </c>
      <c r="D3674">
        <v>55218</v>
      </c>
      <c r="E3674">
        <v>2</v>
      </c>
      <c r="F3674">
        <v>2</v>
      </c>
      <c r="G3674">
        <v>58</v>
      </c>
      <c r="H3674" t="s">
        <v>24</v>
      </c>
      <c r="I3674">
        <v>33</v>
      </c>
      <c r="J3674">
        <v>17</v>
      </c>
      <c r="K3674">
        <v>2</v>
      </c>
      <c r="L3674">
        <v>2.0494444444444442</v>
      </c>
      <c r="M3674">
        <v>30.741666666666664</v>
      </c>
      <c r="N3674">
        <v>33.283888888888889</v>
      </c>
      <c r="O3674">
        <v>5.5</v>
      </c>
      <c r="Q3674">
        <v>0.03</v>
      </c>
      <c r="S3674">
        <v>0.06</v>
      </c>
      <c r="U3674">
        <v>0.03</v>
      </c>
      <c r="Y3674" t="s">
        <v>114</v>
      </c>
      <c r="Z3674" t="s">
        <v>114</v>
      </c>
      <c r="AA3674" t="s">
        <v>18</v>
      </c>
      <c r="AB3674" t="str">
        <f>+LEFT(AA3674,1)</f>
        <v>A</v>
      </c>
      <c r="AC3674" s="6">
        <f>DEGREES(ACOS(SIN(Resultats!$H$11)*SIN(RADIANS(N3674))+COS(Resultats!$H$11)*COS(RADIANS(N3674))*COS(Resultats!$E$11-RADIANS(M3674))))</f>
        <v>107.8828375256046</v>
      </c>
      <c r="AD3674">
        <f>+IF(AB3674=Data!$E$18,1,0)</f>
        <v>1</v>
      </c>
      <c r="AE3674">
        <f>+IF(AC3674&lt;Data!$B$17,1,0)</f>
        <v>0</v>
      </c>
      <c r="AF3674" s="7">
        <f>+IF(AND(AD3674,AE3674),1,0)</f>
        <v>0</v>
      </c>
    </row>
    <row r="3675" spans="1:32" x14ac:dyDescent="0.2">
      <c r="A3675">
        <v>741</v>
      </c>
      <c r="B3675" t="s">
        <v>2837</v>
      </c>
      <c r="C3675">
        <v>15814</v>
      </c>
      <c r="D3675">
        <v>92998</v>
      </c>
      <c r="E3675">
        <v>2</v>
      </c>
      <c r="F3675">
        <v>32</v>
      </c>
      <c r="G3675">
        <v>54.1</v>
      </c>
      <c r="H3675" t="s">
        <v>24</v>
      </c>
      <c r="I3675">
        <v>15</v>
      </c>
      <c r="J3675">
        <v>2</v>
      </c>
      <c r="K3675">
        <v>5</v>
      </c>
      <c r="L3675">
        <v>2.5483611111111109</v>
      </c>
      <c r="M3675">
        <v>38.225416666666661</v>
      </c>
      <c r="N3675">
        <v>15.034722222222221</v>
      </c>
      <c r="O3675">
        <v>6.04</v>
      </c>
      <c r="Q3675">
        <v>0.54</v>
      </c>
      <c r="S3675">
        <v>0.04</v>
      </c>
      <c r="Y3675" t="s">
        <v>199</v>
      </c>
      <c r="Z3675" t="s">
        <v>199</v>
      </c>
      <c r="AA3675" t="s">
        <v>15414</v>
      </c>
      <c r="AB3675" t="str">
        <f>+LEFT(AA3675,1)</f>
        <v>F</v>
      </c>
      <c r="AC3675" s="6">
        <f>DEGREES(ACOS(SIN(Resultats!$H$11)*SIN(RADIANS(N3675))+COS(Resultats!$H$11)*COS(RADIANS(N3675))*COS(Resultats!$E$11-RADIANS(M3675))))</f>
        <v>107.92488067061048</v>
      </c>
      <c r="AD3675">
        <f>+IF(AB3675=Data!$E$18,1,0)</f>
        <v>0</v>
      </c>
      <c r="AE3675">
        <f>+IF(AC3675&lt;Data!$B$17,1,0)</f>
        <v>0</v>
      </c>
      <c r="AF3675" s="7">
        <f>+IF(AND(AD3675,AE3675),1,0)</f>
        <v>0</v>
      </c>
    </row>
    <row r="3676" spans="1:32" x14ac:dyDescent="0.2">
      <c r="A3676">
        <v>8894</v>
      </c>
      <c r="C3676">
        <v>220369</v>
      </c>
      <c r="D3676">
        <v>35361</v>
      </c>
      <c r="E3676">
        <v>23</v>
      </c>
      <c r="F3676">
        <v>22</v>
      </c>
      <c r="G3676">
        <v>32.5</v>
      </c>
      <c r="H3676" t="s">
        <v>24</v>
      </c>
      <c r="I3676">
        <v>60</v>
      </c>
      <c r="J3676">
        <v>8</v>
      </c>
      <c r="K3676">
        <v>1</v>
      </c>
      <c r="L3676">
        <v>23.375694444444445</v>
      </c>
      <c r="M3676">
        <v>350.63541666666669</v>
      </c>
      <c r="N3676">
        <v>60.133611111111108</v>
      </c>
      <c r="O3676">
        <v>5.56</v>
      </c>
      <c r="Q3676">
        <v>1.68</v>
      </c>
      <c r="S3676">
        <v>1.82</v>
      </c>
      <c r="Y3676" t="s">
        <v>2513</v>
      </c>
      <c r="Z3676" t="s">
        <v>2513</v>
      </c>
      <c r="AA3676" t="s">
        <v>133</v>
      </c>
      <c r="AB3676" t="str">
        <f>+LEFT(AA3676,1)</f>
        <v>K</v>
      </c>
      <c r="AC3676" s="6">
        <f>DEGREES(ACOS(SIN(Resultats!$H$11)*SIN(RADIANS(N3676))+COS(Resultats!$H$11)*COS(RADIANS(N3676))*COS(Resultats!$E$11-RADIANS(M3676))))</f>
        <v>107.96065736639487</v>
      </c>
      <c r="AD3676">
        <f>+IF(AB3676=Data!$E$18,1,0)</f>
        <v>0</v>
      </c>
      <c r="AE3676">
        <f>+IF(AC3676&lt;Data!$B$17,1,0)</f>
        <v>0</v>
      </c>
      <c r="AF3676" s="7">
        <f>+IF(AND(AD3676,AE3676),1,0)</f>
        <v>0</v>
      </c>
    </row>
    <row r="3677" spans="1:32" x14ac:dyDescent="0.2">
      <c r="A3677">
        <v>7210</v>
      </c>
      <c r="C3677">
        <v>177003</v>
      </c>
      <c r="D3677">
        <v>31311</v>
      </c>
      <c r="E3677">
        <v>19</v>
      </c>
      <c r="F3677">
        <v>0</v>
      </c>
      <c r="G3677">
        <v>13.7</v>
      </c>
      <c r="H3677" t="s">
        <v>24</v>
      </c>
      <c r="I3677">
        <v>50</v>
      </c>
      <c r="J3677">
        <v>32</v>
      </c>
      <c r="K3677">
        <v>1</v>
      </c>
      <c r="L3677">
        <v>19.003805555555555</v>
      </c>
      <c r="M3677">
        <v>285.05708333333331</v>
      </c>
      <c r="N3677">
        <v>50.533611111111107</v>
      </c>
      <c r="O3677">
        <v>5.38</v>
      </c>
      <c r="Q3677">
        <v>-0.18</v>
      </c>
      <c r="S3677">
        <v>-0.75</v>
      </c>
      <c r="Y3677" t="s">
        <v>214</v>
      </c>
      <c r="Z3677" t="s">
        <v>5651</v>
      </c>
      <c r="AA3677" t="s">
        <v>15417</v>
      </c>
      <c r="AB3677" t="str">
        <f>+LEFT(AA3677,1)</f>
        <v>B</v>
      </c>
      <c r="AC3677" s="6">
        <f>DEGREES(ACOS(SIN(Resultats!$H$11)*SIN(RADIANS(N3677))+COS(Resultats!$H$11)*COS(RADIANS(N3677))*COS(Resultats!$E$11-RADIANS(M3677))))</f>
        <v>107.99967680951794</v>
      </c>
      <c r="AD3677">
        <f>+IF(AB3677=Data!$E$18,1,0)</f>
        <v>0</v>
      </c>
      <c r="AE3677">
        <f>+IF(AC3677&lt;Data!$B$17,1,0)</f>
        <v>0</v>
      </c>
      <c r="AF3677" s="7">
        <f>+IF(AND(AD3677,AE3677),1,0)</f>
        <v>0</v>
      </c>
    </row>
    <row r="3678" spans="1:32" x14ac:dyDescent="0.2">
      <c r="A3678">
        <v>859</v>
      </c>
      <c r="C3678">
        <v>17943</v>
      </c>
      <c r="D3678">
        <v>130160</v>
      </c>
      <c r="E3678">
        <v>2</v>
      </c>
      <c r="F3678">
        <v>52</v>
      </c>
      <c r="G3678">
        <v>50.5</v>
      </c>
      <c r="H3678" t="s">
        <v>26</v>
      </c>
      <c r="I3678">
        <v>9</v>
      </c>
      <c r="J3678">
        <v>26</v>
      </c>
      <c r="K3678">
        <v>28</v>
      </c>
      <c r="L3678">
        <v>2.8806944444444444</v>
      </c>
      <c r="M3678">
        <v>43.210416666666667</v>
      </c>
      <c r="N3678">
        <v>-9.4411111111111108</v>
      </c>
      <c r="O3678">
        <v>6.32</v>
      </c>
      <c r="Q3678">
        <v>0.19</v>
      </c>
      <c r="S3678">
        <v>0.12</v>
      </c>
      <c r="Y3678" t="s">
        <v>55</v>
      </c>
      <c r="Z3678" t="s">
        <v>55</v>
      </c>
      <c r="AA3678" t="s">
        <v>15415</v>
      </c>
      <c r="AB3678" t="str">
        <f>+LEFT(AA3678,1)</f>
        <v>A</v>
      </c>
      <c r="AC3678" s="6">
        <f>DEGREES(ACOS(SIN(Resultats!$H$11)*SIN(RADIANS(N3678))+COS(Resultats!$H$11)*COS(RADIANS(N3678))*COS(Resultats!$E$11-RADIANS(M3678))))</f>
        <v>108.00501892798965</v>
      </c>
      <c r="AD3678">
        <f>+IF(AB3678=Data!$E$18,1,0)</f>
        <v>1</v>
      </c>
      <c r="AE3678">
        <f>+IF(AC3678&lt;Data!$B$17,1,0)</f>
        <v>0</v>
      </c>
      <c r="AF3678" s="7">
        <f>+IF(AND(AD3678,AE3678),1,0)</f>
        <v>0</v>
      </c>
    </row>
    <row r="3679" spans="1:32" x14ac:dyDescent="0.2">
      <c r="A3679">
        <v>153</v>
      </c>
      <c r="B3679" t="s">
        <v>209</v>
      </c>
      <c r="C3679">
        <v>3360</v>
      </c>
      <c r="D3679">
        <v>21566</v>
      </c>
      <c r="E3679">
        <v>0</v>
      </c>
      <c r="F3679">
        <v>36</v>
      </c>
      <c r="G3679">
        <v>58.3</v>
      </c>
      <c r="H3679" t="s">
        <v>24</v>
      </c>
      <c r="I3679">
        <v>53</v>
      </c>
      <c r="J3679">
        <v>53</v>
      </c>
      <c r="K3679">
        <v>49</v>
      </c>
      <c r="L3679">
        <v>0.61619444444444438</v>
      </c>
      <c r="M3679">
        <v>9.242916666666666</v>
      </c>
      <c r="N3679">
        <v>53.896944444444443</v>
      </c>
      <c r="O3679">
        <v>3.66</v>
      </c>
      <c r="Q3679">
        <v>-0.2</v>
      </c>
      <c r="S3679">
        <v>-0.87</v>
      </c>
      <c r="U3679">
        <v>-0.21</v>
      </c>
      <c r="Y3679" t="s">
        <v>85</v>
      </c>
      <c r="Z3679" t="s">
        <v>85</v>
      </c>
      <c r="AA3679" t="s">
        <v>15417</v>
      </c>
      <c r="AB3679" t="str">
        <f>+LEFT(AA3679,1)</f>
        <v>B</v>
      </c>
      <c r="AC3679" s="6">
        <f>DEGREES(ACOS(SIN(Resultats!$H$11)*SIN(RADIANS(N3679))+COS(Resultats!$H$11)*COS(RADIANS(N3679))*COS(Resultats!$E$11-RADIANS(M3679))))</f>
        <v>108.00592255728071</v>
      </c>
      <c r="AD3679">
        <f>+IF(AB3679=Data!$E$18,1,0)</f>
        <v>0</v>
      </c>
      <c r="AE3679">
        <f>+IF(AC3679&lt;Data!$B$17,1,0)</f>
        <v>0</v>
      </c>
      <c r="AF3679" s="7">
        <f>+IF(AND(AD3679,AE3679),1,0)</f>
        <v>0</v>
      </c>
    </row>
    <row r="3680" spans="1:32" x14ac:dyDescent="0.2">
      <c r="A3680">
        <v>9008</v>
      </c>
      <c r="B3680" t="s">
        <v>7678</v>
      </c>
      <c r="C3680">
        <v>223165</v>
      </c>
      <c r="D3680">
        <v>35763</v>
      </c>
      <c r="E3680">
        <v>23</v>
      </c>
      <c r="F3680">
        <v>47</v>
      </c>
      <c r="G3680">
        <v>3.5</v>
      </c>
      <c r="H3680" t="s">
        <v>24</v>
      </c>
      <c r="I3680">
        <v>58</v>
      </c>
      <c r="J3680">
        <v>39</v>
      </c>
      <c r="K3680">
        <v>7</v>
      </c>
      <c r="L3680">
        <v>23.784305555555559</v>
      </c>
      <c r="M3680">
        <v>356.76458333333341</v>
      </c>
      <c r="N3680">
        <v>58.651944444444446</v>
      </c>
      <c r="O3680">
        <v>4.87</v>
      </c>
      <c r="Q3680">
        <v>1.1100000000000001</v>
      </c>
      <c r="S3680">
        <v>1.05</v>
      </c>
      <c r="Y3680" t="s">
        <v>1854</v>
      </c>
      <c r="Z3680" t="s">
        <v>45</v>
      </c>
      <c r="AA3680" t="s">
        <v>507</v>
      </c>
      <c r="AB3680" t="str">
        <f>+LEFT(AA3680,1)</f>
        <v>K</v>
      </c>
      <c r="AC3680" s="6">
        <f>DEGREES(ACOS(SIN(Resultats!$H$11)*SIN(RADIANS(N3680))+COS(Resultats!$H$11)*COS(RADIANS(N3680))*COS(Resultats!$E$11-RADIANS(M3680))))</f>
        <v>108.00762218793581</v>
      </c>
      <c r="AD3680">
        <f>+IF(AB3680=Data!$E$18,1,0)</f>
        <v>0</v>
      </c>
      <c r="AE3680">
        <f>+IF(AC3680&lt;Data!$B$17,1,0)</f>
        <v>0</v>
      </c>
      <c r="AF3680" s="7">
        <f>+IF(AND(AD3680,AE3680),1,0)</f>
        <v>0</v>
      </c>
    </row>
    <row r="3681" spans="1:32" x14ac:dyDescent="0.2">
      <c r="A3681">
        <v>123</v>
      </c>
      <c r="B3681" t="s">
        <v>178</v>
      </c>
      <c r="C3681">
        <v>2772</v>
      </c>
      <c r="D3681">
        <v>21489</v>
      </c>
      <c r="E3681">
        <v>0</v>
      </c>
      <c r="F3681">
        <v>31</v>
      </c>
      <c r="G3681">
        <v>46.4</v>
      </c>
      <c r="H3681" t="s">
        <v>24</v>
      </c>
      <c r="I3681">
        <v>54</v>
      </c>
      <c r="J3681">
        <v>31</v>
      </c>
      <c r="K3681">
        <v>20</v>
      </c>
      <c r="L3681">
        <v>0.52955555555555556</v>
      </c>
      <c r="M3681">
        <v>7.9433333333333334</v>
      </c>
      <c r="N3681">
        <v>54.522222222222219</v>
      </c>
      <c r="O3681">
        <v>4.7300000000000004</v>
      </c>
      <c r="Q3681">
        <v>-0.1</v>
      </c>
      <c r="S3681">
        <v>-0.35</v>
      </c>
      <c r="U3681">
        <v>-0.12</v>
      </c>
      <c r="Y3681" t="s">
        <v>179</v>
      </c>
      <c r="Z3681" t="s">
        <v>179</v>
      </c>
      <c r="AA3681" t="s">
        <v>1652</v>
      </c>
      <c r="AB3681" t="str">
        <f>+LEFT(AA3681,1)</f>
        <v>B</v>
      </c>
      <c r="AC3681" s="6">
        <f>DEGREES(ACOS(SIN(Resultats!$H$11)*SIN(RADIANS(N3681))+COS(Resultats!$H$11)*COS(RADIANS(N3681))*COS(Resultats!$E$11-RADIANS(M3681))))</f>
        <v>108.01959048430213</v>
      </c>
      <c r="AD3681">
        <f>+IF(AB3681=Data!$E$18,1,0)</f>
        <v>0</v>
      </c>
      <c r="AE3681">
        <f>+IF(AC3681&lt;Data!$B$17,1,0)</f>
        <v>0</v>
      </c>
      <c r="AF3681" s="7">
        <f>+IF(AND(AD3681,AE3681),1,0)</f>
        <v>0</v>
      </c>
    </row>
    <row r="3682" spans="1:32" x14ac:dyDescent="0.2">
      <c r="A3682">
        <v>6623</v>
      </c>
      <c r="B3682" t="s">
        <v>4145</v>
      </c>
      <c r="C3682">
        <v>161797</v>
      </c>
      <c r="D3682">
        <v>85397</v>
      </c>
      <c r="E3682">
        <v>17</v>
      </c>
      <c r="F3682">
        <v>46</v>
      </c>
      <c r="G3682">
        <v>27.5</v>
      </c>
      <c r="H3682" t="s">
        <v>24</v>
      </c>
      <c r="I3682">
        <v>27</v>
      </c>
      <c r="J3682">
        <v>43</v>
      </c>
      <c r="K3682">
        <v>14</v>
      </c>
      <c r="L3682">
        <v>17.774305555555554</v>
      </c>
      <c r="M3682">
        <v>266.61458333333331</v>
      </c>
      <c r="N3682">
        <v>27.720555555555553</v>
      </c>
      <c r="O3682">
        <v>3.42</v>
      </c>
      <c r="Q3682">
        <v>0.75</v>
      </c>
      <c r="S3682">
        <v>0.39</v>
      </c>
      <c r="U3682">
        <v>0.38</v>
      </c>
      <c r="Y3682" t="s">
        <v>321</v>
      </c>
      <c r="Z3682" t="s">
        <v>321</v>
      </c>
      <c r="AA3682" t="s">
        <v>235</v>
      </c>
      <c r="AB3682" t="str">
        <f>+LEFT(AA3682,1)</f>
        <v>G</v>
      </c>
      <c r="AC3682" s="6">
        <f>DEGREES(ACOS(SIN(Resultats!$H$11)*SIN(RADIANS(N3682))+COS(Resultats!$H$11)*COS(RADIANS(N3682))*COS(Resultats!$E$11-RADIANS(M3682))))</f>
        <v>108.04542344338695</v>
      </c>
      <c r="AD3682">
        <f>+IF(AB3682=Data!$E$18,1,0)</f>
        <v>0</v>
      </c>
      <c r="AE3682">
        <f>+IF(AC3682&lt;Data!$B$17,1,0)</f>
        <v>0</v>
      </c>
      <c r="AF3682" s="7">
        <f>+IF(AND(AD3682,AE3682),1,0)</f>
        <v>0</v>
      </c>
    </row>
    <row r="3683" spans="1:32" x14ac:dyDescent="0.2">
      <c r="A3683">
        <v>6592</v>
      </c>
      <c r="C3683">
        <v>160835</v>
      </c>
      <c r="D3683">
        <v>85310</v>
      </c>
      <c r="E3683">
        <v>17</v>
      </c>
      <c r="F3683">
        <v>41</v>
      </c>
      <c r="G3683">
        <v>5.5</v>
      </c>
      <c r="H3683" t="s">
        <v>24</v>
      </c>
      <c r="I3683">
        <v>24</v>
      </c>
      <c r="J3683">
        <v>30</v>
      </c>
      <c r="K3683">
        <v>48</v>
      </c>
      <c r="L3683">
        <v>17.684861111111111</v>
      </c>
      <c r="M3683">
        <v>265.27291666666667</v>
      </c>
      <c r="N3683">
        <v>24.513333333333332</v>
      </c>
      <c r="O3683">
        <v>6.36</v>
      </c>
      <c r="Q3683">
        <v>1.2</v>
      </c>
      <c r="S3683">
        <v>1.18</v>
      </c>
      <c r="U3683">
        <v>0.59</v>
      </c>
      <c r="Y3683" t="s">
        <v>4125</v>
      </c>
      <c r="Z3683" t="s">
        <v>45</v>
      </c>
      <c r="AA3683" t="s">
        <v>507</v>
      </c>
      <c r="AB3683" t="str">
        <f>+LEFT(AA3683,1)</f>
        <v>K</v>
      </c>
      <c r="AC3683" s="6">
        <f>DEGREES(ACOS(SIN(Resultats!$H$11)*SIN(RADIANS(N3683))+COS(Resultats!$H$11)*COS(RADIANS(N3683))*COS(Resultats!$E$11-RADIANS(M3683))))</f>
        <v>108.08936941545487</v>
      </c>
      <c r="AD3683">
        <f>+IF(AB3683=Data!$E$18,1,0)</f>
        <v>0</v>
      </c>
      <c r="AE3683">
        <f>+IF(AC3683&lt;Data!$B$17,1,0)</f>
        <v>0</v>
      </c>
      <c r="AF3683" s="7">
        <f>+IF(AND(AD3683,AE3683),1,0)</f>
        <v>0</v>
      </c>
    </row>
    <row r="3684" spans="1:32" x14ac:dyDescent="0.2">
      <c r="A3684">
        <v>6541</v>
      </c>
      <c r="C3684">
        <v>159332</v>
      </c>
      <c r="D3684">
        <v>102912</v>
      </c>
      <c r="E3684">
        <v>17</v>
      </c>
      <c r="F3684">
        <v>33</v>
      </c>
      <c r="G3684">
        <v>22.8</v>
      </c>
      <c r="H3684" t="s">
        <v>24</v>
      </c>
      <c r="I3684">
        <v>19</v>
      </c>
      <c r="J3684">
        <v>15</v>
      </c>
      <c r="K3684">
        <v>24</v>
      </c>
      <c r="L3684">
        <v>17.556333333333335</v>
      </c>
      <c r="M3684">
        <v>263.34500000000003</v>
      </c>
      <c r="N3684">
        <v>19.256666666666668</v>
      </c>
      <c r="O3684">
        <v>5.64</v>
      </c>
      <c r="Q3684">
        <v>0.48</v>
      </c>
      <c r="S3684">
        <v>-0.02</v>
      </c>
      <c r="Y3684" t="s">
        <v>204</v>
      </c>
      <c r="Z3684" t="s">
        <v>204</v>
      </c>
      <c r="AA3684" t="s">
        <v>217</v>
      </c>
      <c r="AB3684" t="str">
        <f>+LEFT(AA3684,1)</f>
        <v>F</v>
      </c>
      <c r="AC3684" s="6">
        <f>DEGREES(ACOS(SIN(Resultats!$H$11)*SIN(RADIANS(N3684))+COS(Resultats!$H$11)*COS(RADIANS(N3684))*COS(Resultats!$E$11-RADIANS(M3684))))</f>
        <v>108.12814158585866</v>
      </c>
      <c r="AD3684">
        <f>+IF(AB3684=Data!$E$18,1,0)</f>
        <v>0</v>
      </c>
      <c r="AE3684">
        <f>+IF(AC3684&lt;Data!$B$17,1,0)</f>
        <v>0</v>
      </c>
      <c r="AF3684" s="7">
        <f>+IF(AND(AD3684,AE3684),1,0)</f>
        <v>0</v>
      </c>
    </row>
    <row r="3685" spans="1:32" x14ac:dyDescent="0.2">
      <c r="A3685">
        <v>6559</v>
      </c>
      <c r="C3685">
        <v>159834</v>
      </c>
      <c r="D3685">
        <v>85232</v>
      </c>
      <c r="E3685">
        <v>17</v>
      </c>
      <c r="F3685">
        <v>35</v>
      </c>
      <c r="G3685">
        <v>59.6</v>
      </c>
      <c r="H3685" t="s">
        <v>24</v>
      </c>
      <c r="I3685">
        <v>20</v>
      </c>
      <c r="J3685">
        <v>59</v>
      </c>
      <c r="K3685">
        <v>46</v>
      </c>
      <c r="L3685">
        <v>17.599888888888888</v>
      </c>
      <c r="M3685">
        <v>263.99833333333333</v>
      </c>
      <c r="N3685">
        <v>20.996111111111112</v>
      </c>
      <c r="O3685">
        <v>6.1</v>
      </c>
      <c r="Q3685">
        <v>0.19</v>
      </c>
      <c r="S3685">
        <v>0.17</v>
      </c>
      <c r="Y3685" t="s">
        <v>55</v>
      </c>
      <c r="Z3685" t="s">
        <v>55</v>
      </c>
      <c r="AA3685" t="s">
        <v>15415</v>
      </c>
      <c r="AB3685" t="str">
        <f>+LEFT(AA3685,1)</f>
        <v>A</v>
      </c>
      <c r="AC3685" s="6">
        <f>DEGREES(ACOS(SIN(Resultats!$H$11)*SIN(RADIANS(N3685))+COS(Resultats!$H$11)*COS(RADIANS(N3685))*COS(Resultats!$E$11-RADIANS(M3685))))</f>
        <v>108.16285112930787</v>
      </c>
      <c r="AD3685">
        <f>+IF(AB3685=Data!$E$18,1,0)</f>
        <v>1</v>
      </c>
      <c r="AE3685">
        <f>+IF(AC3685&lt;Data!$B$17,1,0)</f>
        <v>0</v>
      </c>
      <c r="AF3685" s="7">
        <f>+IF(AND(AD3685,AE3685),1,0)</f>
        <v>0</v>
      </c>
    </row>
    <row r="3686" spans="1:32" x14ac:dyDescent="0.2">
      <c r="A3686">
        <v>6434</v>
      </c>
      <c r="C3686">
        <v>156697</v>
      </c>
      <c r="D3686">
        <v>122270</v>
      </c>
      <c r="E3686">
        <v>17</v>
      </c>
      <c r="F3686">
        <v>18</v>
      </c>
      <c r="G3686">
        <v>52.8</v>
      </c>
      <c r="H3686" t="s">
        <v>24</v>
      </c>
      <c r="I3686">
        <v>6</v>
      </c>
      <c r="J3686">
        <v>5</v>
      </c>
      <c r="K3686">
        <v>7</v>
      </c>
      <c r="L3686">
        <v>17.314666666666668</v>
      </c>
      <c r="M3686">
        <v>259.72000000000003</v>
      </c>
      <c r="N3686">
        <v>6.0852777777777778</v>
      </c>
      <c r="O3686">
        <v>6.51</v>
      </c>
      <c r="Q3686">
        <v>0.39</v>
      </c>
      <c r="S3686">
        <v>0.15</v>
      </c>
      <c r="Y3686" t="s">
        <v>4841</v>
      </c>
      <c r="Z3686" t="s">
        <v>7059</v>
      </c>
      <c r="AA3686" t="s">
        <v>2891</v>
      </c>
      <c r="AB3686" t="str">
        <f>+LEFT(AA3686,1)</f>
        <v>F</v>
      </c>
      <c r="AC3686" s="6">
        <f>DEGREES(ACOS(SIN(Resultats!$H$11)*SIN(RADIANS(N3686))+COS(Resultats!$H$11)*COS(RADIANS(N3686))*COS(Resultats!$E$11-RADIANS(M3686))))</f>
        <v>108.18082793832134</v>
      </c>
      <c r="AD3686">
        <f>+IF(AB3686=Data!$E$18,1,0)</f>
        <v>0</v>
      </c>
      <c r="AE3686">
        <f>+IF(AC3686&lt;Data!$B$17,1,0)</f>
        <v>0</v>
      </c>
      <c r="AF3686" s="7">
        <f>+IF(AND(AD3686,AE3686),1,0)</f>
        <v>0</v>
      </c>
    </row>
    <row r="3687" spans="1:32" x14ac:dyDescent="0.2">
      <c r="A3687">
        <v>241</v>
      </c>
      <c r="C3687">
        <v>4881</v>
      </c>
      <c r="D3687">
        <v>21775</v>
      </c>
      <c r="E3687">
        <v>0</v>
      </c>
      <c r="F3687">
        <v>51</v>
      </c>
      <c r="G3687">
        <v>33.700000000000003</v>
      </c>
      <c r="H3687" t="s">
        <v>24</v>
      </c>
      <c r="I3687">
        <v>51</v>
      </c>
      <c r="J3687">
        <v>34</v>
      </c>
      <c r="K3687">
        <v>16</v>
      </c>
      <c r="L3687">
        <v>0.85936111111111113</v>
      </c>
      <c r="M3687">
        <v>12.890416666666667</v>
      </c>
      <c r="N3687">
        <v>51.571111111111115</v>
      </c>
      <c r="O3687">
        <v>6.21</v>
      </c>
      <c r="Y3687" t="s">
        <v>191</v>
      </c>
      <c r="Z3687" t="s">
        <v>191</v>
      </c>
      <c r="AA3687" t="s">
        <v>5040</v>
      </c>
      <c r="AB3687" t="str">
        <f>+LEFT(AA3687,1)</f>
        <v>B</v>
      </c>
      <c r="AC3687" s="6">
        <f>DEGREES(ACOS(SIN(Resultats!$H$11)*SIN(RADIANS(N3687))+COS(Resultats!$H$11)*COS(RADIANS(N3687))*COS(Resultats!$E$11-RADIANS(M3687))))</f>
        <v>108.20554239120277</v>
      </c>
      <c r="AD3687">
        <f>+IF(AB3687=Data!$E$18,1,0)</f>
        <v>0</v>
      </c>
      <c r="AE3687">
        <f>+IF(AC3687&lt;Data!$B$17,1,0)</f>
        <v>0</v>
      </c>
      <c r="AF3687" s="7">
        <f>+IF(AND(AD3687,AE3687),1,0)</f>
        <v>0</v>
      </c>
    </row>
    <row r="3688" spans="1:32" x14ac:dyDescent="0.2">
      <c r="A3688">
        <v>6826</v>
      </c>
      <c r="C3688">
        <v>167370</v>
      </c>
      <c r="D3688">
        <v>66765</v>
      </c>
      <c r="E3688">
        <v>18</v>
      </c>
      <c r="F3688">
        <v>13</v>
      </c>
      <c r="G3688">
        <v>4.8</v>
      </c>
      <c r="H3688" t="s">
        <v>24</v>
      </c>
      <c r="I3688">
        <v>38</v>
      </c>
      <c r="J3688">
        <v>46</v>
      </c>
      <c r="K3688">
        <v>25</v>
      </c>
      <c r="L3688">
        <v>18.218</v>
      </c>
      <c r="M3688">
        <v>273.27</v>
      </c>
      <c r="N3688">
        <v>38.773611111111109</v>
      </c>
      <c r="O3688">
        <v>6.04</v>
      </c>
      <c r="Q3688">
        <v>-0.08</v>
      </c>
      <c r="S3688">
        <v>-0.22</v>
      </c>
      <c r="Y3688" t="s">
        <v>167</v>
      </c>
      <c r="Z3688" t="s">
        <v>39</v>
      </c>
      <c r="AA3688" t="s">
        <v>5040</v>
      </c>
      <c r="AB3688" t="str">
        <f>+LEFT(AA3688,1)</f>
        <v>B</v>
      </c>
      <c r="AC3688" s="6">
        <f>DEGREES(ACOS(SIN(Resultats!$H$11)*SIN(RADIANS(N3688))+COS(Resultats!$H$11)*COS(RADIANS(N3688))*COS(Resultats!$E$11-RADIANS(M3688))))</f>
        <v>108.20679740778905</v>
      </c>
      <c r="AD3688">
        <f>+IF(AB3688=Data!$E$18,1,0)</f>
        <v>0</v>
      </c>
      <c r="AE3688">
        <f>+IF(AC3688&lt;Data!$B$17,1,0)</f>
        <v>0</v>
      </c>
      <c r="AF3688" s="7">
        <f>+IF(AND(AD3688,AE3688),1,0)</f>
        <v>0</v>
      </c>
    </row>
    <row r="3689" spans="1:32" x14ac:dyDescent="0.2">
      <c r="A3689">
        <v>6654</v>
      </c>
      <c r="C3689">
        <v>162555</v>
      </c>
      <c r="D3689">
        <v>85464</v>
      </c>
      <c r="E3689">
        <v>17</v>
      </c>
      <c r="F3689">
        <v>50</v>
      </c>
      <c r="G3689">
        <v>22.9</v>
      </c>
      <c r="H3689" t="s">
        <v>24</v>
      </c>
      <c r="I3689">
        <v>29</v>
      </c>
      <c r="J3689">
        <v>19</v>
      </c>
      <c r="K3689">
        <v>20</v>
      </c>
      <c r="L3689">
        <v>17.839694444444444</v>
      </c>
      <c r="M3689">
        <v>267.59541666666667</v>
      </c>
      <c r="N3689">
        <v>29.322222222222223</v>
      </c>
      <c r="O3689">
        <v>5.5</v>
      </c>
      <c r="Q3689">
        <v>1.05</v>
      </c>
      <c r="U3689">
        <v>0.55000000000000004</v>
      </c>
      <c r="Y3689" t="s">
        <v>45</v>
      </c>
      <c r="Z3689" t="s">
        <v>45</v>
      </c>
      <c r="AA3689" t="s">
        <v>507</v>
      </c>
      <c r="AB3689" t="str">
        <f>+LEFT(AA3689,1)</f>
        <v>K</v>
      </c>
      <c r="AC3689" s="6">
        <f>DEGREES(ACOS(SIN(Resultats!$H$11)*SIN(RADIANS(N3689))+COS(Resultats!$H$11)*COS(RADIANS(N3689))*COS(Resultats!$E$11-RADIANS(M3689))))</f>
        <v>108.22211529942939</v>
      </c>
      <c r="AD3689">
        <f>+IF(AB3689=Data!$E$18,1,0)</f>
        <v>0</v>
      </c>
      <c r="AE3689">
        <f>+IF(AC3689&lt;Data!$B$17,1,0)</f>
        <v>0</v>
      </c>
      <c r="AF3689" s="7">
        <f>+IF(AND(AD3689,AE3689),1,0)</f>
        <v>0</v>
      </c>
    </row>
    <row r="3690" spans="1:32" x14ac:dyDescent="0.2">
      <c r="A3690">
        <v>804</v>
      </c>
      <c r="B3690" t="s">
        <v>2880</v>
      </c>
      <c r="C3690">
        <v>16970</v>
      </c>
      <c r="D3690">
        <v>110707</v>
      </c>
      <c r="E3690">
        <v>2</v>
      </c>
      <c r="F3690">
        <v>43</v>
      </c>
      <c r="G3690">
        <v>18</v>
      </c>
      <c r="H3690" t="s">
        <v>24</v>
      </c>
      <c r="I3690">
        <v>3</v>
      </c>
      <c r="J3690">
        <v>14</v>
      </c>
      <c r="K3690">
        <v>9</v>
      </c>
      <c r="L3690">
        <v>2.7216666666666667</v>
      </c>
      <c r="M3690">
        <v>40.825000000000003</v>
      </c>
      <c r="N3690">
        <v>3.2358333333333333</v>
      </c>
      <c r="O3690">
        <v>3.47</v>
      </c>
      <c r="Q3690">
        <v>0.09</v>
      </c>
      <c r="S3690">
        <v>7.0000000000000007E-2</v>
      </c>
      <c r="U3690">
        <v>0.04</v>
      </c>
      <c r="Y3690" t="s">
        <v>298</v>
      </c>
      <c r="Z3690" t="s">
        <v>298</v>
      </c>
      <c r="AA3690" t="s">
        <v>1740</v>
      </c>
      <c r="AB3690" t="str">
        <f>+LEFT(AA3690,1)</f>
        <v>A</v>
      </c>
      <c r="AC3690" s="6">
        <f>DEGREES(ACOS(SIN(Resultats!$H$11)*SIN(RADIANS(N3690))+COS(Resultats!$H$11)*COS(RADIANS(N3690))*COS(Resultats!$E$11-RADIANS(M3690))))</f>
        <v>108.24899480114463</v>
      </c>
      <c r="AD3690">
        <f>+IF(AB3690=Data!$E$18,1,0)</f>
        <v>1</v>
      </c>
      <c r="AE3690">
        <f>+IF(AC3690&lt;Data!$B$17,1,0)</f>
        <v>0</v>
      </c>
      <c r="AF3690" s="7">
        <f>+IF(AND(AD3690,AE3690),1,0)</f>
        <v>0</v>
      </c>
    </row>
    <row r="3691" spans="1:32" x14ac:dyDescent="0.2">
      <c r="A3691">
        <v>656</v>
      </c>
      <c r="B3691" t="s">
        <v>2763</v>
      </c>
      <c r="C3691">
        <v>13871</v>
      </c>
      <c r="D3691">
        <v>75239</v>
      </c>
      <c r="E3691">
        <v>2</v>
      </c>
      <c r="F3691">
        <v>15</v>
      </c>
      <c r="G3691">
        <v>46</v>
      </c>
      <c r="H3691" t="s">
        <v>24</v>
      </c>
      <c r="I3691">
        <v>25</v>
      </c>
      <c r="J3691">
        <v>46</v>
      </c>
      <c r="K3691">
        <v>59</v>
      </c>
      <c r="L3691">
        <v>2.262777777777778</v>
      </c>
      <c r="M3691">
        <v>33.94166666666667</v>
      </c>
      <c r="N3691">
        <v>25.783055555555556</v>
      </c>
      <c r="O3691">
        <v>5.79</v>
      </c>
      <c r="Q3691">
        <v>0.44</v>
      </c>
      <c r="S3691">
        <v>0.04</v>
      </c>
      <c r="U3691">
        <v>0.21</v>
      </c>
      <c r="Y3691" t="s">
        <v>315</v>
      </c>
      <c r="Z3691" t="s">
        <v>5759</v>
      </c>
      <c r="AA3691" t="s">
        <v>217</v>
      </c>
      <c r="AB3691" t="str">
        <f>+LEFT(AA3691,1)</f>
        <v>F</v>
      </c>
      <c r="AC3691" s="6">
        <f>DEGREES(ACOS(SIN(Resultats!$H$11)*SIN(RADIANS(N3691))+COS(Resultats!$H$11)*COS(RADIANS(N3691))*COS(Resultats!$E$11-RADIANS(M3691))))</f>
        <v>108.30128475089661</v>
      </c>
      <c r="AD3691">
        <f>+IF(AB3691=Data!$E$18,1,0)</f>
        <v>0</v>
      </c>
      <c r="AE3691">
        <f>+IF(AC3691&lt;Data!$B$17,1,0)</f>
        <v>0</v>
      </c>
      <c r="AF3691" s="7">
        <f>+IF(AND(AD3691,AE3691),1,0)</f>
        <v>0</v>
      </c>
    </row>
    <row r="3692" spans="1:32" x14ac:dyDescent="0.2">
      <c r="A3692">
        <v>390</v>
      </c>
      <c r="B3692" t="s">
        <v>451</v>
      </c>
      <c r="C3692">
        <v>8207</v>
      </c>
      <c r="D3692">
        <v>37155</v>
      </c>
      <c r="E3692">
        <v>1</v>
      </c>
      <c r="F3692">
        <v>22</v>
      </c>
      <c r="G3692">
        <v>20.399999999999999</v>
      </c>
      <c r="H3692" t="s">
        <v>24</v>
      </c>
      <c r="I3692">
        <v>45</v>
      </c>
      <c r="J3692">
        <v>31</v>
      </c>
      <c r="K3692">
        <v>44</v>
      </c>
      <c r="L3692">
        <v>1.3723333333333334</v>
      </c>
      <c r="M3692">
        <v>20.585000000000001</v>
      </c>
      <c r="N3692">
        <v>45.528888888888886</v>
      </c>
      <c r="O3692">
        <v>4.88</v>
      </c>
      <c r="Q3692">
        <v>1.08</v>
      </c>
      <c r="S3692">
        <v>0.99</v>
      </c>
      <c r="U3692">
        <v>0.53</v>
      </c>
      <c r="Y3692" t="s">
        <v>452</v>
      </c>
      <c r="Z3692" t="s">
        <v>5911</v>
      </c>
      <c r="AA3692" t="s">
        <v>197</v>
      </c>
      <c r="AB3692" t="str">
        <f>+LEFT(AA3692,1)</f>
        <v>K</v>
      </c>
      <c r="AC3692" s="6">
        <f>DEGREES(ACOS(SIN(Resultats!$H$11)*SIN(RADIANS(N3692))+COS(Resultats!$H$11)*COS(RADIANS(N3692))*COS(Resultats!$E$11-RADIANS(M3692))))</f>
        <v>108.30820106440994</v>
      </c>
      <c r="AD3692">
        <f>+IF(AB3692=Data!$E$18,1,0)</f>
        <v>0</v>
      </c>
      <c r="AE3692">
        <f>+IF(AC3692&lt;Data!$B$17,1,0)</f>
        <v>0</v>
      </c>
      <c r="AF3692" s="7">
        <f>+IF(AND(AD3692,AE3692),1,0)</f>
        <v>0</v>
      </c>
    </row>
    <row r="3693" spans="1:32" x14ac:dyDescent="0.2">
      <c r="A3693">
        <v>238</v>
      </c>
      <c r="C3693">
        <v>4818</v>
      </c>
      <c r="D3693">
        <v>21767</v>
      </c>
      <c r="E3693">
        <v>0</v>
      </c>
      <c r="F3693">
        <v>50</v>
      </c>
      <c r="G3693">
        <v>57.4</v>
      </c>
      <c r="H3693" t="s">
        <v>24</v>
      </c>
      <c r="I3693">
        <v>51</v>
      </c>
      <c r="J3693">
        <v>30</v>
      </c>
      <c r="K3693">
        <v>29</v>
      </c>
      <c r="L3693">
        <v>0.8492777777777778</v>
      </c>
      <c r="M3693">
        <v>12.739166666666668</v>
      </c>
      <c r="N3693">
        <v>51.508055555555558</v>
      </c>
      <c r="O3693">
        <v>6.39</v>
      </c>
      <c r="Q3693">
        <v>0.28000000000000003</v>
      </c>
      <c r="S3693">
        <v>0.12</v>
      </c>
      <c r="Y3693" t="s">
        <v>307</v>
      </c>
      <c r="Z3693" t="s">
        <v>307</v>
      </c>
      <c r="AA3693" t="s">
        <v>2897</v>
      </c>
      <c r="AB3693" t="str">
        <f>+LEFT(AA3693,1)</f>
        <v>F</v>
      </c>
      <c r="AC3693" s="6">
        <f>DEGREES(ACOS(SIN(Resultats!$H$11)*SIN(RADIANS(N3693))+COS(Resultats!$H$11)*COS(RADIANS(N3693))*COS(Resultats!$E$11-RADIANS(M3693))))</f>
        <v>108.31657737972499</v>
      </c>
      <c r="AD3693">
        <f>+IF(AB3693=Data!$E$18,1,0)</f>
        <v>0</v>
      </c>
      <c r="AE3693">
        <f>+IF(AC3693&lt;Data!$B$17,1,0)</f>
        <v>0</v>
      </c>
      <c r="AF3693" s="7">
        <f>+IF(AND(AD3693,AE3693),1,0)</f>
        <v>0</v>
      </c>
    </row>
    <row r="3694" spans="1:32" x14ac:dyDescent="0.2">
      <c r="A3694">
        <v>521</v>
      </c>
      <c r="C3694">
        <v>10975</v>
      </c>
      <c r="D3694">
        <v>54991</v>
      </c>
      <c r="E3694">
        <v>1</v>
      </c>
      <c r="F3694">
        <v>48</v>
      </c>
      <c r="G3694">
        <v>38.9</v>
      </c>
      <c r="H3694" t="s">
        <v>24</v>
      </c>
      <c r="I3694">
        <v>37</v>
      </c>
      <c r="J3694">
        <v>57</v>
      </c>
      <c r="K3694">
        <v>10</v>
      </c>
      <c r="L3694">
        <v>1.8108055555555556</v>
      </c>
      <c r="M3694">
        <v>27.162083333333335</v>
      </c>
      <c r="N3694">
        <v>37.952777777777783</v>
      </c>
      <c r="O3694">
        <v>5.94</v>
      </c>
      <c r="Q3694">
        <v>0.97</v>
      </c>
      <c r="S3694">
        <v>0.71</v>
      </c>
      <c r="Y3694" t="s">
        <v>54</v>
      </c>
      <c r="Z3694" t="s">
        <v>54</v>
      </c>
      <c r="AA3694" t="s">
        <v>197</v>
      </c>
      <c r="AB3694" t="str">
        <f>+LEFT(AA3694,1)</f>
        <v>K</v>
      </c>
      <c r="AC3694" s="6">
        <f>DEGREES(ACOS(SIN(Resultats!$H$11)*SIN(RADIANS(N3694))+COS(Resultats!$H$11)*COS(RADIANS(N3694))*COS(Resultats!$E$11-RADIANS(M3694))))</f>
        <v>108.31816794605251</v>
      </c>
      <c r="AD3694">
        <f>+IF(AB3694=Data!$E$18,1,0)</f>
        <v>0</v>
      </c>
      <c r="AE3694">
        <f>+IF(AC3694&lt;Data!$B$17,1,0)</f>
        <v>0</v>
      </c>
      <c r="AF3694" s="7">
        <f>+IF(AND(AD3694,AE3694),1,0)</f>
        <v>0</v>
      </c>
    </row>
    <row r="3695" spans="1:32" x14ac:dyDescent="0.2">
      <c r="A3695">
        <v>477</v>
      </c>
      <c r="B3695" t="s">
        <v>526</v>
      </c>
      <c r="C3695">
        <v>10205</v>
      </c>
      <c r="D3695">
        <v>37418</v>
      </c>
      <c r="E3695">
        <v>1</v>
      </c>
      <c r="F3695">
        <v>40</v>
      </c>
      <c r="G3695">
        <v>34.799999999999997</v>
      </c>
      <c r="H3695" t="s">
        <v>24</v>
      </c>
      <c r="I3695">
        <v>40</v>
      </c>
      <c r="J3695">
        <v>34</v>
      </c>
      <c r="K3695">
        <v>37</v>
      </c>
      <c r="L3695">
        <v>1.6763333333333332</v>
      </c>
      <c r="M3695">
        <v>25.145</v>
      </c>
      <c r="N3695">
        <v>40.57694444444445</v>
      </c>
      <c r="O3695">
        <v>4.9400000000000004</v>
      </c>
      <c r="Q3695">
        <v>-0.09</v>
      </c>
      <c r="S3695">
        <v>-0.41</v>
      </c>
      <c r="U3695">
        <v>-7.0000000000000007E-2</v>
      </c>
      <c r="Y3695" t="s">
        <v>111</v>
      </c>
      <c r="Z3695" t="s">
        <v>111</v>
      </c>
      <c r="AA3695" t="s">
        <v>1652</v>
      </c>
      <c r="AB3695" t="str">
        <f>+LEFT(AA3695,1)</f>
        <v>B</v>
      </c>
      <c r="AC3695" s="6">
        <f>DEGREES(ACOS(SIN(Resultats!$H$11)*SIN(RADIANS(N3695))+COS(Resultats!$H$11)*COS(RADIANS(N3695))*COS(Resultats!$E$11-RADIANS(M3695))))</f>
        <v>108.33226730818164</v>
      </c>
      <c r="AD3695">
        <f>+IF(AB3695=Data!$E$18,1,0)</f>
        <v>0</v>
      </c>
      <c r="AE3695">
        <f>+IF(AC3695&lt;Data!$B$17,1,0)</f>
        <v>0</v>
      </c>
      <c r="AF3695" s="7">
        <f>+IF(AND(AD3695,AE3695),1,0)</f>
        <v>0</v>
      </c>
    </row>
    <row r="3696" spans="1:32" x14ac:dyDescent="0.2">
      <c r="A3696">
        <v>6412</v>
      </c>
      <c r="C3696">
        <v>156208</v>
      </c>
      <c r="D3696">
        <v>122224</v>
      </c>
      <c r="E3696">
        <v>17</v>
      </c>
      <c r="F3696">
        <v>16</v>
      </c>
      <c r="G3696">
        <v>14.2</v>
      </c>
      <c r="H3696" t="s">
        <v>24</v>
      </c>
      <c r="I3696">
        <v>2</v>
      </c>
      <c r="J3696">
        <v>11</v>
      </c>
      <c r="K3696">
        <v>10</v>
      </c>
      <c r="L3696">
        <v>17.270611111111108</v>
      </c>
      <c r="M3696">
        <v>259.05916666666661</v>
      </c>
      <c r="N3696">
        <v>2.1861111111111109</v>
      </c>
      <c r="O3696">
        <v>6.17</v>
      </c>
      <c r="Q3696">
        <v>0.22</v>
      </c>
      <c r="S3696">
        <v>0.16</v>
      </c>
      <c r="Y3696" t="s">
        <v>114</v>
      </c>
      <c r="Z3696" t="s">
        <v>114</v>
      </c>
      <c r="AA3696" t="s">
        <v>18</v>
      </c>
      <c r="AB3696" t="str">
        <f>+LEFT(AA3696,1)</f>
        <v>A</v>
      </c>
      <c r="AC3696" s="6">
        <f>DEGREES(ACOS(SIN(Resultats!$H$11)*SIN(RADIANS(N3696))+COS(Resultats!$H$11)*COS(RADIANS(N3696))*COS(Resultats!$E$11-RADIANS(M3696))))</f>
        <v>108.34424143298945</v>
      </c>
      <c r="AD3696">
        <f>+IF(AB3696=Data!$E$18,1,0)</f>
        <v>1</v>
      </c>
      <c r="AE3696">
        <f>+IF(AC3696&lt;Data!$B$17,1,0)</f>
        <v>0</v>
      </c>
      <c r="AF3696" s="7">
        <f>+IF(AND(AD3696,AE3696),1,0)</f>
        <v>0</v>
      </c>
    </row>
    <row r="3697" spans="1:32" x14ac:dyDescent="0.2">
      <c r="A3697">
        <v>6602</v>
      </c>
      <c r="B3697" t="s">
        <v>4130</v>
      </c>
      <c r="C3697">
        <v>161074</v>
      </c>
      <c r="D3697">
        <v>85344</v>
      </c>
      <c r="E3697">
        <v>17</v>
      </c>
      <c r="F3697">
        <v>42</v>
      </c>
      <c r="G3697">
        <v>28.4</v>
      </c>
      <c r="H3697" t="s">
        <v>24</v>
      </c>
      <c r="I3697">
        <v>24</v>
      </c>
      <c r="J3697">
        <v>33</v>
      </c>
      <c r="K3697">
        <v>51</v>
      </c>
      <c r="L3697">
        <v>17.707888888888888</v>
      </c>
      <c r="M3697">
        <v>265.61833333333334</v>
      </c>
      <c r="N3697">
        <v>24.564166666666669</v>
      </c>
      <c r="O3697">
        <v>5.52</v>
      </c>
      <c r="Q3697">
        <v>1.46</v>
      </c>
      <c r="S3697">
        <v>1.69</v>
      </c>
      <c r="U3697">
        <v>0.8</v>
      </c>
      <c r="Y3697" t="s">
        <v>172</v>
      </c>
      <c r="Z3697" t="s">
        <v>172</v>
      </c>
      <c r="AA3697" t="s">
        <v>80</v>
      </c>
      <c r="AB3697" t="str">
        <f>+LEFT(AA3697,1)</f>
        <v>K</v>
      </c>
      <c r="AC3697" s="6">
        <f>DEGREES(ACOS(SIN(Resultats!$H$11)*SIN(RADIANS(N3697))+COS(Resultats!$H$11)*COS(RADIANS(N3697))*COS(Resultats!$E$11-RADIANS(M3697))))</f>
        <v>108.36569921355023</v>
      </c>
      <c r="AD3697">
        <f>+IF(AB3697=Data!$E$18,1,0)</f>
        <v>0</v>
      </c>
      <c r="AE3697">
        <f>+IF(AC3697&lt;Data!$B$17,1,0)</f>
        <v>0</v>
      </c>
      <c r="AF3697" s="7">
        <f>+IF(AND(AD3697,AE3697),1,0)</f>
        <v>0</v>
      </c>
    </row>
    <row r="3698" spans="1:32" x14ac:dyDescent="0.2">
      <c r="A3698">
        <v>783</v>
      </c>
      <c r="C3698">
        <v>16647</v>
      </c>
      <c r="D3698">
        <v>110673</v>
      </c>
      <c r="E3698">
        <v>2</v>
      </c>
      <c r="F3698">
        <v>40</v>
      </c>
      <c r="G3698">
        <v>15.7</v>
      </c>
      <c r="H3698" t="s">
        <v>24</v>
      </c>
      <c r="I3698">
        <v>6</v>
      </c>
      <c r="J3698">
        <v>6</v>
      </c>
      <c r="K3698">
        <v>43</v>
      </c>
      <c r="L3698">
        <v>2.6710277777777778</v>
      </c>
      <c r="M3698">
        <v>40.065416666666664</v>
      </c>
      <c r="N3698">
        <v>6.1119444444444442</v>
      </c>
      <c r="O3698">
        <v>6.25</v>
      </c>
      <c r="Q3698">
        <v>0.4</v>
      </c>
      <c r="S3698">
        <v>-0.03</v>
      </c>
      <c r="Y3698" t="s">
        <v>2865</v>
      </c>
      <c r="Z3698" t="s">
        <v>2865</v>
      </c>
      <c r="AA3698" t="s">
        <v>15428</v>
      </c>
      <c r="AB3698" t="str">
        <f>+LEFT(AA3698,1)</f>
        <v>F</v>
      </c>
      <c r="AC3698" s="6">
        <f>DEGREES(ACOS(SIN(Resultats!$H$11)*SIN(RADIANS(N3698))+COS(Resultats!$H$11)*COS(RADIANS(N3698))*COS(Resultats!$E$11-RADIANS(M3698))))</f>
        <v>108.3831609670397</v>
      </c>
      <c r="AD3698">
        <f>+IF(AB3698=Data!$E$18,1,0)</f>
        <v>0</v>
      </c>
      <c r="AE3698">
        <f>+IF(AC3698&lt;Data!$B$17,1,0)</f>
        <v>0</v>
      </c>
      <c r="AF3698" s="7">
        <f>+IF(AND(AD3698,AE3698),1,0)</f>
        <v>0</v>
      </c>
    </row>
    <row r="3699" spans="1:32" x14ac:dyDescent="0.2">
      <c r="A3699">
        <v>8777</v>
      </c>
      <c r="C3699">
        <v>217943</v>
      </c>
      <c r="D3699">
        <v>20393</v>
      </c>
      <c r="E3699">
        <v>23</v>
      </c>
      <c r="F3699">
        <v>3</v>
      </c>
      <c r="G3699">
        <v>23.7</v>
      </c>
      <c r="H3699" t="s">
        <v>24</v>
      </c>
      <c r="I3699">
        <v>60</v>
      </c>
      <c r="J3699">
        <v>26</v>
      </c>
      <c r="K3699">
        <v>43</v>
      </c>
      <c r="L3699">
        <v>23.056583333333332</v>
      </c>
      <c r="M3699">
        <v>345.84875</v>
      </c>
      <c r="N3699">
        <v>60.445277777777775</v>
      </c>
      <c r="O3699">
        <v>6.74</v>
      </c>
      <c r="Q3699">
        <v>-0.02</v>
      </c>
      <c r="S3699">
        <v>-0.63</v>
      </c>
      <c r="Y3699" t="s">
        <v>82</v>
      </c>
      <c r="Z3699" t="s">
        <v>82</v>
      </c>
      <c r="AA3699" t="s">
        <v>15417</v>
      </c>
      <c r="AB3699" t="str">
        <f>+LEFT(AA3699,1)</f>
        <v>B</v>
      </c>
      <c r="AC3699" s="6">
        <f>DEGREES(ACOS(SIN(Resultats!$H$11)*SIN(RADIANS(N3699))+COS(Resultats!$H$11)*COS(RADIANS(N3699))*COS(Resultats!$E$11-RADIANS(M3699))))</f>
        <v>108.43576495859385</v>
      </c>
      <c r="AD3699">
        <f>+IF(AB3699=Data!$E$18,1,0)</f>
        <v>0</v>
      </c>
      <c r="AE3699">
        <f>+IF(AC3699&lt;Data!$B$17,1,0)</f>
        <v>0</v>
      </c>
      <c r="AF3699" s="7">
        <f>+IF(AND(AD3699,AE3699),1,0)</f>
        <v>0</v>
      </c>
    </row>
    <row r="3700" spans="1:32" x14ac:dyDescent="0.2">
      <c r="A3700">
        <v>8374</v>
      </c>
      <c r="C3700">
        <v>208606</v>
      </c>
      <c r="D3700">
        <v>19738</v>
      </c>
      <c r="E3700">
        <v>21</v>
      </c>
      <c r="F3700">
        <v>55</v>
      </c>
      <c r="G3700">
        <v>20.7</v>
      </c>
      <c r="H3700" t="s">
        <v>24</v>
      </c>
      <c r="I3700">
        <v>61</v>
      </c>
      <c r="J3700">
        <v>32</v>
      </c>
      <c r="K3700">
        <v>31</v>
      </c>
      <c r="L3700">
        <v>21.922416666666667</v>
      </c>
      <c r="M3700">
        <v>328.83625000000001</v>
      </c>
      <c r="N3700">
        <v>61.541944444444439</v>
      </c>
      <c r="O3700">
        <v>6.13</v>
      </c>
      <c r="Q3700">
        <v>1.6</v>
      </c>
      <c r="S3700">
        <v>1.62</v>
      </c>
      <c r="Y3700" t="s">
        <v>2223</v>
      </c>
      <c r="Z3700" t="s">
        <v>2223</v>
      </c>
      <c r="AA3700" t="s">
        <v>51</v>
      </c>
      <c r="AB3700" t="str">
        <f>+LEFT(AA3700,1)</f>
        <v>G</v>
      </c>
      <c r="AC3700" s="6">
        <f>DEGREES(ACOS(SIN(Resultats!$H$11)*SIN(RADIANS(N3700))+COS(Resultats!$H$11)*COS(RADIANS(N3700))*COS(Resultats!$E$11-RADIANS(M3700))))</f>
        <v>108.45220886795947</v>
      </c>
      <c r="AD3700">
        <f>+IF(AB3700=Data!$E$18,1,0)</f>
        <v>0</v>
      </c>
      <c r="AE3700">
        <f>+IF(AC3700&lt;Data!$B$17,1,0)</f>
        <v>0</v>
      </c>
      <c r="AF3700" s="7">
        <f>+IF(AND(AD3700,AE3700),1,0)</f>
        <v>0</v>
      </c>
    </row>
    <row r="3701" spans="1:32" x14ac:dyDescent="0.2">
      <c r="A3701">
        <v>7154</v>
      </c>
      <c r="C3701">
        <v>175824</v>
      </c>
      <c r="D3701">
        <v>47913</v>
      </c>
      <c r="E3701">
        <v>18</v>
      </c>
      <c r="F3701">
        <v>54</v>
      </c>
      <c r="G3701">
        <v>47.1</v>
      </c>
      <c r="H3701" t="s">
        <v>24</v>
      </c>
      <c r="I3701">
        <v>48</v>
      </c>
      <c r="J3701">
        <v>51</v>
      </c>
      <c r="K3701">
        <v>35</v>
      </c>
      <c r="L3701">
        <v>18.913083333333333</v>
      </c>
      <c r="M3701">
        <v>283.69625000000002</v>
      </c>
      <c r="N3701">
        <v>48.859722222222224</v>
      </c>
      <c r="O3701">
        <v>5.77</v>
      </c>
      <c r="Q3701">
        <v>0.43</v>
      </c>
      <c r="S3701">
        <v>0.02</v>
      </c>
      <c r="Y3701" t="s">
        <v>115</v>
      </c>
      <c r="Z3701" t="s">
        <v>115</v>
      </c>
      <c r="AA3701" t="s">
        <v>15428</v>
      </c>
      <c r="AB3701" t="str">
        <f>+LEFT(AA3701,1)</f>
        <v>F</v>
      </c>
      <c r="AC3701" s="6">
        <f>DEGREES(ACOS(SIN(Resultats!$H$11)*SIN(RADIANS(N3701))+COS(Resultats!$H$11)*COS(RADIANS(N3701))*COS(Resultats!$E$11-RADIANS(M3701))))</f>
        <v>108.47097273741069</v>
      </c>
      <c r="AD3701">
        <f>+IF(AB3701=Data!$E$18,1,0)</f>
        <v>0</v>
      </c>
      <c r="AE3701">
        <f>+IF(AC3701&lt;Data!$B$17,1,0)</f>
        <v>0</v>
      </c>
      <c r="AF3701" s="7">
        <f>+IF(AND(AD3701,AE3701),1,0)</f>
        <v>0</v>
      </c>
    </row>
    <row r="3702" spans="1:32" x14ac:dyDescent="0.2">
      <c r="A3702">
        <v>857</v>
      </c>
      <c r="C3702">
        <v>17925</v>
      </c>
      <c r="D3702">
        <v>148647</v>
      </c>
      <c r="E3702">
        <v>2</v>
      </c>
      <c r="F3702">
        <v>52</v>
      </c>
      <c r="G3702">
        <v>32.1</v>
      </c>
      <c r="H3702" t="s">
        <v>26</v>
      </c>
      <c r="I3702">
        <v>12</v>
      </c>
      <c r="J3702">
        <v>46</v>
      </c>
      <c r="K3702">
        <v>10</v>
      </c>
      <c r="L3702">
        <v>2.8755833333333332</v>
      </c>
      <c r="M3702">
        <v>43.133749999999999</v>
      </c>
      <c r="N3702">
        <v>-12.769444444444446</v>
      </c>
      <c r="O3702">
        <v>6.04</v>
      </c>
      <c r="Q3702">
        <v>0.87</v>
      </c>
      <c r="S3702">
        <v>0.56000000000000005</v>
      </c>
      <c r="U3702">
        <v>0.45</v>
      </c>
      <c r="Y3702" t="s">
        <v>289</v>
      </c>
      <c r="Z3702" t="s">
        <v>289</v>
      </c>
      <c r="AA3702" t="s">
        <v>365</v>
      </c>
      <c r="AB3702" t="str">
        <f>+LEFT(AA3702,1)</f>
        <v>K</v>
      </c>
      <c r="AC3702" s="6">
        <f>DEGREES(ACOS(SIN(Resultats!$H$11)*SIN(RADIANS(N3702))+COS(Resultats!$H$11)*COS(RADIANS(N3702))*COS(Resultats!$E$11-RADIANS(M3702))))</f>
        <v>108.48431208694301</v>
      </c>
      <c r="AD3702">
        <f>+IF(AB3702=Data!$E$18,1,0)</f>
        <v>0</v>
      </c>
      <c r="AE3702">
        <f>+IF(AC3702&lt;Data!$B$17,1,0)</f>
        <v>0</v>
      </c>
      <c r="AF3702" s="7">
        <f>+IF(AND(AD3702,AE3702),1,0)</f>
        <v>0</v>
      </c>
    </row>
    <row r="3703" spans="1:32" x14ac:dyDescent="0.2">
      <c r="A3703">
        <v>6793</v>
      </c>
      <c r="C3703">
        <v>166229</v>
      </c>
      <c r="D3703">
        <v>66666</v>
      </c>
      <c r="E3703">
        <v>18</v>
      </c>
      <c r="F3703">
        <v>8</v>
      </c>
      <c r="G3703">
        <v>2.2000000000000002</v>
      </c>
      <c r="H3703" t="s">
        <v>24</v>
      </c>
      <c r="I3703">
        <v>36</v>
      </c>
      <c r="J3703">
        <v>24</v>
      </c>
      <c r="K3703">
        <v>5</v>
      </c>
      <c r="L3703">
        <v>18.133944444444445</v>
      </c>
      <c r="M3703">
        <v>272.00916666666666</v>
      </c>
      <c r="N3703">
        <v>36.401388888888889</v>
      </c>
      <c r="O3703">
        <v>5.48</v>
      </c>
      <c r="Q3703">
        <v>1.17</v>
      </c>
      <c r="S3703">
        <v>1.21</v>
      </c>
      <c r="U3703">
        <v>0.56000000000000005</v>
      </c>
      <c r="Y3703" t="s">
        <v>3136</v>
      </c>
      <c r="Z3703" t="s">
        <v>5935</v>
      </c>
      <c r="AA3703" t="s">
        <v>365</v>
      </c>
      <c r="AB3703" t="str">
        <f>+LEFT(AA3703,1)</f>
        <v>K</v>
      </c>
      <c r="AC3703" s="6">
        <f>DEGREES(ACOS(SIN(Resultats!$H$11)*SIN(RADIANS(N3703))+COS(Resultats!$H$11)*COS(RADIANS(N3703))*COS(Resultats!$E$11-RADIANS(M3703))))</f>
        <v>108.48759538517336</v>
      </c>
      <c r="AD3703">
        <f>+IF(AB3703=Data!$E$18,1,0)</f>
        <v>0</v>
      </c>
      <c r="AE3703">
        <f>+IF(AC3703&lt;Data!$B$17,1,0)</f>
        <v>0</v>
      </c>
      <c r="AF3703" s="7">
        <f>+IF(AND(AD3703,AE3703),1,0)</f>
        <v>0</v>
      </c>
    </row>
    <row r="3704" spans="1:32" x14ac:dyDescent="0.2">
      <c r="A3704">
        <v>7509</v>
      </c>
      <c r="C3704">
        <v>186532</v>
      </c>
      <c r="D3704">
        <v>31906</v>
      </c>
      <c r="E3704">
        <v>19</v>
      </c>
      <c r="F3704">
        <v>42</v>
      </c>
      <c r="G3704">
        <v>4.0999999999999996</v>
      </c>
      <c r="H3704" t="s">
        <v>24</v>
      </c>
      <c r="I3704">
        <v>55</v>
      </c>
      <c r="J3704">
        <v>27</v>
      </c>
      <c r="K3704">
        <v>48</v>
      </c>
      <c r="L3704">
        <v>19.701138888888888</v>
      </c>
      <c r="M3704">
        <v>295.51708333333335</v>
      </c>
      <c r="N3704">
        <v>55.463333333333338</v>
      </c>
      <c r="O3704">
        <v>6.48</v>
      </c>
      <c r="Q3704">
        <v>1.61</v>
      </c>
      <c r="Y3704" t="s">
        <v>3874</v>
      </c>
      <c r="Z3704" t="s">
        <v>2821</v>
      </c>
      <c r="AA3704" t="s">
        <v>15447</v>
      </c>
      <c r="AB3704" t="str">
        <f>+LEFT(AA3704,1)</f>
        <v>M</v>
      </c>
      <c r="AC3704" s="6">
        <f>DEGREES(ACOS(SIN(Resultats!$H$11)*SIN(RADIANS(N3704))+COS(Resultats!$H$11)*COS(RADIANS(N3704))*COS(Resultats!$E$11-RADIANS(M3704))))</f>
        <v>108.49221495127622</v>
      </c>
      <c r="AD3704">
        <f>+IF(AB3704=Data!$E$18,1,0)</f>
        <v>0</v>
      </c>
      <c r="AE3704">
        <f>+IF(AC3704&lt;Data!$B$17,1,0)</f>
        <v>0</v>
      </c>
      <c r="AF3704" s="7">
        <f>+IF(AND(AD3704,AE3704),1,0)</f>
        <v>0</v>
      </c>
    </row>
    <row r="3705" spans="1:32" x14ac:dyDescent="0.2">
      <c r="A3705">
        <v>458</v>
      </c>
      <c r="B3705" t="s">
        <v>510</v>
      </c>
      <c r="C3705">
        <v>9826</v>
      </c>
      <c r="D3705">
        <v>37362</v>
      </c>
      <c r="E3705">
        <v>1</v>
      </c>
      <c r="F3705">
        <v>36</v>
      </c>
      <c r="G3705">
        <v>47.8</v>
      </c>
      <c r="H3705" t="s">
        <v>24</v>
      </c>
      <c r="I3705">
        <v>41</v>
      </c>
      <c r="J3705">
        <v>24</v>
      </c>
      <c r="K3705">
        <v>20</v>
      </c>
      <c r="L3705">
        <v>1.6132777777777778</v>
      </c>
      <c r="M3705">
        <v>24.199166666666667</v>
      </c>
      <c r="N3705">
        <v>41.405555555555551</v>
      </c>
      <c r="O3705">
        <v>4.09</v>
      </c>
      <c r="Q3705">
        <v>0.54</v>
      </c>
      <c r="S3705">
        <v>0.06</v>
      </c>
      <c r="U3705">
        <v>0.28999999999999998</v>
      </c>
      <c r="Y3705" t="s">
        <v>199</v>
      </c>
      <c r="Z3705" t="s">
        <v>199</v>
      </c>
      <c r="AA3705" t="s">
        <v>15414</v>
      </c>
      <c r="AB3705" t="str">
        <f>+LEFT(AA3705,1)</f>
        <v>F</v>
      </c>
      <c r="AC3705" s="6">
        <f>DEGREES(ACOS(SIN(Resultats!$H$11)*SIN(RADIANS(N3705))+COS(Resultats!$H$11)*COS(RADIANS(N3705))*COS(Resultats!$E$11-RADIANS(M3705))))</f>
        <v>108.49613391452846</v>
      </c>
      <c r="AD3705">
        <f>+IF(AB3705=Data!$E$18,1,0)</f>
        <v>0</v>
      </c>
      <c r="AE3705">
        <f>+IF(AC3705&lt;Data!$B$17,1,0)</f>
        <v>0</v>
      </c>
      <c r="AF3705" s="7">
        <f>+IF(AND(AD3705,AE3705),1,0)</f>
        <v>0</v>
      </c>
    </row>
    <row r="3706" spans="1:32" x14ac:dyDescent="0.2">
      <c r="A3706">
        <v>676</v>
      </c>
      <c r="C3706">
        <v>14262</v>
      </c>
      <c r="D3706">
        <v>75277</v>
      </c>
      <c r="E3706">
        <v>2</v>
      </c>
      <c r="F3706">
        <v>18</v>
      </c>
      <c r="G3706">
        <v>58</v>
      </c>
      <c r="H3706" t="s">
        <v>24</v>
      </c>
      <c r="I3706">
        <v>23</v>
      </c>
      <c r="J3706">
        <v>10</v>
      </c>
      <c r="K3706">
        <v>4</v>
      </c>
      <c r="L3706">
        <v>2.3161111111111108</v>
      </c>
      <c r="M3706">
        <v>34.74166666666666</v>
      </c>
      <c r="N3706">
        <v>23.167777777777779</v>
      </c>
      <c r="O3706">
        <v>6.46</v>
      </c>
      <c r="Q3706">
        <v>0.34</v>
      </c>
      <c r="S3706">
        <v>0.08</v>
      </c>
      <c r="Y3706" t="s">
        <v>2781</v>
      </c>
      <c r="Z3706" t="s">
        <v>6224</v>
      </c>
      <c r="AA3706" t="s">
        <v>1469</v>
      </c>
      <c r="AB3706" t="str">
        <f>+LEFT(AA3706,1)</f>
        <v>A</v>
      </c>
      <c r="AC3706" s="6">
        <f>DEGREES(ACOS(SIN(Resultats!$H$11)*SIN(RADIANS(N3706))+COS(Resultats!$H$11)*COS(RADIANS(N3706))*COS(Resultats!$E$11-RADIANS(M3706))))</f>
        <v>108.54277145942523</v>
      </c>
      <c r="AD3706">
        <f>+IF(AB3706=Data!$E$18,1,0)</f>
        <v>1</v>
      </c>
      <c r="AE3706">
        <f>+IF(AC3706&lt;Data!$B$17,1,0)</f>
        <v>0</v>
      </c>
      <c r="AF3706" s="7">
        <f>+IF(AND(AD3706,AE3706),1,0)</f>
        <v>0</v>
      </c>
    </row>
    <row r="3707" spans="1:32" x14ac:dyDescent="0.2">
      <c r="A3707">
        <v>9052</v>
      </c>
      <c r="C3707">
        <v>224151</v>
      </c>
      <c r="D3707">
        <v>35899</v>
      </c>
      <c r="E3707">
        <v>23</v>
      </c>
      <c r="F3707">
        <v>55</v>
      </c>
      <c r="G3707">
        <v>33.700000000000003</v>
      </c>
      <c r="H3707" t="s">
        <v>24</v>
      </c>
      <c r="I3707">
        <v>57</v>
      </c>
      <c r="J3707">
        <v>24</v>
      </c>
      <c r="K3707">
        <v>44</v>
      </c>
      <c r="L3707">
        <v>23.926027777777779</v>
      </c>
      <c r="M3707">
        <v>358.89041666666668</v>
      </c>
      <c r="N3707">
        <v>57.412222222222219</v>
      </c>
      <c r="O3707">
        <v>6</v>
      </c>
      <c r="Q3707">
        <v>0.21</v>
      </c>
      <c r="S3707">
        <v>-0.72</v>
      </c>
      <c r="Y3707" t="s">
        <v>3188</v>
      </c>
      <c r="Z3707" t="s">
        <v>11535</v>
      </c>
      <c r="AA3707" t="s">
        <v>15431</v>
      </c>
      <c r="AB3707" t="str">
        <f>+LEFT(AA3707,1)</f>
        <v>B</v>
      </c>
      <c r="AC3707" s="6">
        <f>DEGREES(ACOS(SIN(Resultats!$H$11)*SIN(RADIANS(N3707))+COS(Resultats!$H$11)*COS(RADIANS(N3707))*COS(Resultats!$E$11-RADIANS(M3707))))</f>
        <v>108.54724709378635</v>
      </c>
      <c r="AD3707">
        <f>+IF(AB3707=Data!$E$18,1,0)</f>
        <v>0</v>
      </c>
      <c r="AE3707">
        <f>+IF(AC3707&lt;Data!$B$17,1,0)</f>
        <v>0</v>
      </c>
      <c r="AF3707" s="7">
        <f>+IF(AND(AD3707,AE3707),1,0)</f>
        <v>0</v>
      </c>
    </row>
    <row r="3708" spans="1:32" x14ac:dyDescent="0.2">
      <c r="A3708">
        <v>9045</v>
      </c>
      <c r="B3708" t="s">
        <v>3181</v>
      </c>
      <c r="C3708">
        <v>224014</v>
      </c>
      <c r="D3708">
        <v>35879</v>
      </c>
      <c r="E3708">
        <v>23</v>
      </c>
      <c r="F3708">
        <v>54</v>
      </c>
      <c r="G3708">
        <v>23</v>
      </c>
      <c r="H3708" t="s">
        <v>24</v>
      </c>
      <c r="I3708">
        <v>57</v>
      </c>
      <c r="J3708">
        <v>29</v>
      </c>
      <c r="K3708">
        <v>58</v>
      </c>
      <c r="L3708">
        <v>23.906388888888888</v>
      </c>
      <c r="M3708">
        <v>358.5958333333333</v>
      </c>
      <c r="N3708">
        <v>57.499444444444443</v>
      </c>
      <c r="O3708">
        <v>4.54</v>
      </c>
      <c r="Q3708">
        <v>1.22</v>
      </c>
      <c r="S3708">
        <v>1.1200000000000001</v>
      </c>
      <c r="U3708">
        <v>0.74</v>
      </c>
      <c r="Y3708" t="s">
        <v>3183</v>
      </c>
      <c r="Z3708" t="s">
        <v>3183</v>
      </c>
      <c r="AA3708" t="s">
        <v>15421</v>
      </c>
      <c r="AB3708" t="str">
        <f>+LEFT(AA3708,1)</f>
        <v>G</v>
      </c>
      <c r="AC3708" s="6">
        <f>DEGREES(ACOS(SIN(Resultats!$H$11)*SIN(RADIANS(N3708))+COS(Resultats!$H$11)*COS(RADIANS(N3708))*COS(Resultats!$E$11-RADIANS(M3708))))</f>
        <v>108.55084746631643</v>
      </c>
      <c r="AD3708">
        <f>+IF(AB3708=Data!$E$18,1,0)</f>
        <v>0</v>
      </c>
      <c r="AE3708">
        <f>+IF(AC3708&lt;Data!$B$17,1,0)</f>
        <v>0</v>
      </c>
      <c r="AF3708" s="7">
        <f>+IF(AND(AD3708,AE3708),1,0)</f>
        <v>0</v>
      </c>
    </row>
    <row r="3709" spans="1:32" x14ac:dyDescent="0.2">
      <c r="A3709">
        <v>770</v>
      </c>
      <c r="C3709">
        <v>16399</v>
      </c>
      <c r="D3709">
        <v>110653</v>
      </c>
      <c r="E3709">
        <v>2</v>
      </c>
      <c r="F3709">
        <v>38</v>
      </c>
      <c r="G3709">
        <v>0.8</v>
      </c>
      <c r="H3709" t="s">
        <v>24</v>
      </c>
      <c r="I3709">
        <v>7</v>
      </c>
      <c r="J3709">
        <v>41</v>
      </c>
      <c r="K3709">
        <v>43</v>
      </c>
      <c r="L3709">
        <v>2.6335555555555556</v>
      </c>
      <c r="M3709">
        <v>39.503333333333337</v>
      </c>
      <c r="N3709">
        <v>7.6952777777777781</v>
      </c>
      <c r="O3709">
        <v>6.39</v>
      </c>
      <c r="Q3709">
        <v>0.44</v>
      </c>
      <c r="S3709">
        <v>0</v>
      </c>
      <c r="Y3709" t="s">
        <v>439</v>
      </c>
      <c r="Z3709" t="s">
        <v>439</v>
      </c>
      <c r="AA3709" t="s">
        <v>217</v>
      </c>
      <c r="AB3709" t="str">
        <f>+LEFT(AA3709,1)</f>
        <v>F</v>
      </c>
      <c r="AC3709" s="6">
        <f>DEGREES(ACOS(SIN(Resultats!$H$11)*SIN(RADIANS(N3709))+COS(Resultats!$H$11)*COS(RADIANS(N3709))*COS(Resultats!$E$11-RADIANS(M3709))))</f>
        <v>108.57075570597652</v>
      </c>
      <c r="AD3709">
        <f>+IF(AB3709=Data!$E$18,1,0)</f>
        <v>0</v>
      </c>
      <c r="AE3709">
        <f>+IF(AC3709&lt;Data!$B$17,1,0)</f>
        <v>0</v>
      </c>
      <c r="AF3709" s="7">
        <f>+IF(AND(AD3709,AE3709),1,0)</f>
        <v>0</v>
      </c>
    </row>
    <row r="3710" spans="1:32" x14ac:dyDescent="0.2">
      <c r="A3710">
        <v>657</v>
      </c>
      <c r="B3710" t="s">
        <v>2764</v>
      </c>
      <c r="C3710">
        <v>13872</v>
      </c>
      <c r="D3710">
        <v>75238</v>
      </c>
      <c r="E3710">
        <v>2</v>
      </c>
      <c r="F3710">
        <v>15</v>
      </c>
      <c r="G3710">
        <v>42.8</v>
      </c>
      <c r="H3710" t="s">
        <v>24</v>
      </c>
      <c r="I3710">
        <v>25</v>
      </c>
      <c r="J3710">
        <v>2</v>
      </c>
      <c r="K3710">
        <v>35</v>
      </c>
      <c r="L3710">
        <v>2.2618888888888891</v>
      </c>
      <c r="M3710">
        <v>33.928333333333335</v>
      </c>
      <c r="N3710">
        <v>25.043055555555558</v>
      </c>
      <c r="O3710">
        <v>5.58</v>
      </c>
      <c r="Q3710">
        <v>0.49</v>
      </c>
      <c r="S3710">
        <v>0.01</v>
      </c>
      <c r="Y3710" t="s">
        <v>204</v>
      </c>
      <c r="Z3710" t="s">
        <v>204</v>
      </c>
      <c r="AA3710" t="s">
        <v>217</v>
      </c>
      <c r="AB3710" t="str">
        <f>+LEFT(AA3710,1)</f>
        <v>F</v>
      </c>
      <c r="AC3710" s="6">
        <f>DEGREES(ACOS(SIN(Resultats!$H$11)*SIN(RADIANS(N3710))+COS(Resultats!$H$11)*COS(RADIANS(N3710))*COS(Resultats!$E$11-RADIANS(M3710))))</f>
        <v>108.57971422169629</v>
      </c>
      <c r="AD3710">
        <f>+IF(AB3710=Data!$E$18,1,0)</f>
        <v>0</v>
      </c>
      <c r="AE3710">
        <f>+IF(AC3710&lt;Data!$B$17,1,0)</f>
        <v>0</v>
      </c>
      <c r="AF3710" s="7">
        <f>+IF(AND(AD3710,AE3710),1,0)</f>
        <v>0</v>
      </c>
    </row>
    <row r="3711" spans="1:32" x14ac:dyDescent="0.2">
      <c r="A3711">
        <v>6726</v>
      </c>
      <c r="C3711">
        <v>164614</v>
      </c>
      <c r="D3711">
        <v>66551</v>
      </c>
      <c r="E3711">
        <v>18</v>
      </c>
      <c r="F3711">
        <v>0</v>
      </c>
      <c r="G3711">
        <v>36.4</v>
      </c>
      <c r="H3711" t="s">
        <v>24</v>
      </c>
      <c r="I3711">
        <v>33</v>
      </c>
      <c r="J3711">
        <v>12</v>
      </c>
      <c r="K3711">
        <v>50</v>
      </c>
      <c r="L3711">
        <v>18.010111111111112</v>
      </c>
      <c r="M3711">
        <v>270.1516666666667</v>
      </c>
      <c r="N3711">
        <v>33.213888888888889</v>
      </c>
      <c r="O3711">
        <v>5.99</v>
      </c>
      <c r="Q3711">
        <v>1.51</v>
      </c>
      <c r="X3711" t="s">
        <v>27</v>
      </c>
      <c r="Y3711" t="s">
        <v>2959</v>
      </c>
      <c r="Z3711" t="s">
        <v>12197</v>
      </c>
      <c r="AA3711" t="s">
        <v>2959</v>
      </c>
      <c r="AB3711" t="str">
        <f>+LEFT(AA3711,1)</f>
        <v>K</v>
      </c>
      <c r="AC3711" s="6">
        <f>DEGREES(ACOS(SIN(Resultats!$H$11)*SIN(RADIANS(N3711))+COS(Resultats!$H$11)*COS(RADIANS(N3711))*COS(Resultats!$E$11-RADIANS(M3711))))</f>
        <v>108.58610123634065</v>
      </c>
      <c r="AD3711">
        <f>+IF(AB3711=Data!$E$18,1,0)</f>
        <v>0</v>
      </c>
      <c r="AE3711">
        <f>+IF(AC3711&lt;Data!$B$17,1,0)</f>
        <v>0</v>
      </c>
      <c r="AF3711" s="7">
        <f>+IF(AND(AD3711,AE3711),1,0)</f>
        <v>0</v>
      </c>
    </row>
    <row r="3712" spans="1:32" x14ac:dyDescent="0.2">
      <c r="A3712">
        <v>7634</v>
      </c>
      <c r="C3712">
        <v>189296</v>
      </c>
      <c r="D3712">
        <v>32128</v>
      </c>
      <c r="E3712">
        <v>19</v>
      </c>
      <c r="F3712">
        <v>56</v>
      </c>
      <c r="G3712">
        <v>19</v>
      </c>
      <c r="H3712" t="s">
        <v>24</v>
      </c>
      <c r="I3712">
        <v>56</v>
      </c>
      <c r="J3712">
        <v>41</v>
      </c>
      <c r="K3712">
        <v>13</v>
      </c>
      <c r="L3712">
        <v>19.938611111111111</v>
      </c>
      <c r="M3712">
        <v>299.07916666666665</v>
      </c>
      <c r="N3712">
        <v>56.686944444444443</v>
      </c>
      <c r="O3712">
        <v>6.12</v>
      </c>
      <c r="P3712" t="s">
        <v>103</v>
      </c>
      <c r="Y3712" t="s">
        <v>1927</v>
      </c>
      <c r="Z3712" t="s">
        <v>1927</v>
      </c>
      <c r="AA3712" t="s">
        <v>15426</v>
      </c>
      <c r="AB3712" t="str">
        <f>+LEFT(AA3712,1)</f>
        <v>A</v>
      </c>
      <c r="AC3712" s="6">
        <f>DEGREES(ACOS(SIN(Resultats!$H$11)*SIN(RADIANS(N3712))+COS(Resultats!$H$11)*COS(RADIANS(N3712))*COS(Resultats!$E$11-RADIANS(M3712))))</f>
        <v>108.59553114471245</v>
      </c>
      <c r="AD3712">
        <f>+IF(AB3712=Data!$E$18,1,0)</f>
        <v>1</v>
      </c>
      <c r="AE3712">
        <f>+IF(AC3712&lt;Data!$B$17,1,0)</f>
        <v>0</v>
      </c>
      <c r="AF3712" s="7">
        <f>+IF(AND(AD3712,AE3712),1,0)</f>
        <v>0</v>
      </c>
    </row>
    <row r="3713" spans="1:32" x14ac:dyDescent="0.2">
      <c r="A3713">
        <v>7484</v>
      </c>
      <c r="C3713">
        <v>185912</v>
      </c>
      <c r="D3713">
        <v>31850</v>
      </c>
      <c r="E3713">
        <v>19</v>
      </c>
      <c r="F3713">
        <v>38</v>
      </c>
      <c r="G3713">
        <v>41.2</v>
      </c>
      <c r="H3713" t="s">
        <v>24</v>
      </c>
      <c r="I3713">
        <v>54</v>
      </c>
      <c r="J3713">
        <v>58</v>
      </c>
      <c r="K3713">
        <v>26</v>
      </c>
      <c r="L3713">
        <v>19.644777777777776</v>
      </c>
      <c r="M3713">
        <v>294.67166666666662</v>
      </c>
      <c r="N3713">
        <v>54.973888888888894</v>
      </c>
      <c r="O3713">
        <v>5.82</v>
      </c>
      <c r="Q3713">
        <v>0.44</v>
      </c>
      <c r="S3713">
        <v>-0.1</v>
      </c>
      <c r="Y3713" t="s">
        <v>3859</v>
      </c>
      <c r="Z3713" t="s">
        <v>3859</v>
      </c>
      <c r="AA3713" t="s">
        <v>217</v>
      </c>
      <c r="AB3713" t="str">
        <f>+LEFT(AA3713,1)</f>
        <v>F</v>
      </c>
      <c r="AC3713" s="6">
        <f>DEGREES(ACOS(SIN(Resultats!$H$11)*SIN(RADIANS(N3713))+COS(Resultats!$H$11)*COS(RADIANS(N3713))*COS(Resultats!$E$11-RADIANS(M3713))))</f>
        <v>108.5991411304087</v>
      </c>
      <c r="AD3713">
        <f>+IF(AB3713=Data!$E$18,1,0)</f>
        <v>0</v>
      </c>
      <c r="AE3713">
        <f>+IF(AC3713&lt;Data!$B$17,1,0)</f>
        <v>0</v>
      </c>
      <c r="AF3713" s="7">
        <f>+IF(AND(AD3713,AE3713),1,0)</f>
        <v>0</v>
      </c>
    </row>
    <row r="3714" spans="1:32" x14ac:dyDescent="0.2">
      <c r="A3714">
        <v>6414</v>
      </c>
      <c r="C3714">
        <v>156247</v>
      </c>
      <c r="D3714">
        <v>122226</v>
      </c>
      <c r="E3714">
        <v>17</v>
      </c>
      <c r="F3714">
        <v>16</v>
      </c>
      <c r="G3714">
        <v>31.7</v>
      </c>
      <c r="H3714" t="s">
        <v>24</v>
      </c>
      <c r="I3714">
        <v>1</v>
      </c>
      <c r="J3714">
        <v>12</v>
      </c>
      <c r="K3714">
        <v>38</v>
      </c>
      <c r="L3714">
        <v>17.27547222222222</v>
      </c>
      <c r="M3714">
        <v>259.1320833333333</v>
      </c>
      <c r="N3714">
        <v>1.2105555555555556</v>
      </c>
      <c r="O3714">
        <v>5.88</v>
      </c>
      <c r="Q3714">
        <v>0.06</v>
      </c>
      <c r="S3714">
        <v>-0.45</v>
      </c>
      <c r="Y3714" t="s">
        <v>4825</v>
      </c>
      <c r="Z3714" t="s">
        <v>12534</v>
      </c>
      <c r="AA3714" t="s">
        <v>15423</v>
      </c>
      <c r="AB3714" t="str">
        <f>+LEFT(AA3714,1)</f>
        <v>B</v>
      </c>
      <c r="AC3714" s="6">
        <f>DEGREES(ACOS(SIN(Resultats!$H$11)*SIN(RADIANS(N3714))+COS(Resultats!$H$11)*COS(RADIANS(N3714))*COS(Resultats!$E$11-RADIANS(M3714))))</f>
        <v>108.60410015012087</v>
      </c>
      <c r="AD3714">
        <f>+IF(AB3714=Data!$E$18,1,0)</f>
        <v>0</v>
      </c>
      <c r="AE3714">
        <f>+IF(AC3714&lt;Data!$B$17,1,0)</f>
        <v>0</v>
      </c>
      <c r="AF3714" s="7">
        <f>+IF(AND(AD3714,AE3714),1,0)</f>
        <v>0</v>
      </c>
    </row>
    <row r="3715" spans="1:32" x14ac:dyDescent="0.2">
      <c r="A3715">
        <v>6608</v>
      </c>
      <c r="B3715" t="s">
        <v>4132</v>
      </c>
      <c r="C3715">
        <v>161239</v>
      </c>
      <c r="D3715">
        <v>85360</v>
      </c>
      <c r="E3715">
        <v>17</v>
      </c>
      <c r="F3715">
        <v>43</v>
      </c>
      <c r="G3715">
        <v>21.6</v>
      </c>
      <c r="H3715" t="s">
        <v>24</v>
      </c>
      <c r="I3715">
        <v>24</v>
      </c>
      <c r="J3715">
        <v>19</v>
      </c>
      <c r="K3715">
        <v>40</v>
      </c>
      <c r="L3715">
        <v>17.722666666666665</v>
      </c>
      <c r="M3715">
        <v>265.83999999999997</v>
      </c>
      <c r="N3715">
        <v>24.327777777777779</v>
      </c>
      <c r="O3715">
        <v>5.71</v>
      </c>
      <c r="Q3715">
        <v>0.65</v>
      </c>
      <c r="S3715">
        <v>0.27</v>
      </c>
      <c r="U3715">
        <v>0.33</v>
      </c>
      <c r="Y3715" t="s">
        <v>4133</v>
      </c>
      <c r="Z3715" t="s">
        <v>1762</v>
      </c>
      <c r="AA3715" t="s">
        <v>15421</v>
      </c>
      <c r="AB3715" t="str">
        <f>+LEFT(AA3715,1)</f>
        <v>G</v>
      </c>
      <c r="AC3715" s="6">
        <f>DEGREES(ACOS(SIN(Resultats!$H$11)*SIN(RADIANS(N3715))+COS(Resultats!$H$11)*COS(RADIANS(N3715))*COS(Resultats!$E$11-RADIANS(M3715))))</f>
        <v>108.63799021321299</v>
      </c>
      <c r="AD3715">
        <f>+IF(AB3715=Data!$E$18,1,0)</f>
        <v>0</v>
      </c>
      <c r="AE3715">
        <f>+IF(AC3715&lt;Data!$B$17,1,0)</f>
        <v>0</v>
      </c>
      <c r="AF3715" s="7">
        <f>+IF(AND(AD3715,AE3715),1,0)</f>
        <v>0</v>
      </c>
    </row>
    <row r="3716" spans="1:32" x14ac:dyDescent="0.2">
      <c r="A3716">
        <v>8347</v>
      </c>
      <c r="C3716">
        <v>207780</v>
      </c>
      <c r="D3716">
        <v>19663</v>
      </c>
      <c r="E3716">
        <v>21</v>
      </c>
      <c r="F3716">
        <v>49</v>
      </c>
      <c r="G3716">
        <v>19</v>
      </c>
      <c r="H3716" t="s">
        <v>24</v>
      </c>
      <c r="I3716">
        <v>61</v>
      </c>
      <c r="J3716">
        <v>16</v>
      </c>
      <c r="K3716">
        <v>22</v>
      </c>
      <c r="L3716">
        <v>21.821944444444444</v>
      </c>
      <c r="M3716">
        <v>327.32916666666665</v>
      </c>
      <c r="N3716">
        <v>61.272777777777776</v>
      </c>
      <c r="O3716">
        <v>6.17</v>
      </c>
      <c r="Q3716">
        <v>1.67</v>
      </c>
      <c r="S3716">
        <v>2.0299999999999998</v>
      </c>
      <c r="Y3716" t="s">
        <v>3600</v>
      </c>
      <c r="Z3716" t="s">
        <v>14610</v>
      </c>
      <c r="AA3716" t="s">
        <v>2160</v>
      </c>
      <c r="AB3716" t="str">
        <f>+LEFT(AA3716,1)</f>
        <v>M</v>
      </c>
      <c r="AC3716" s="6">
        <f>DEGREES(ACOS(SIN(Resultats!$H$11)*SIN(RADIANS(N3716))+COS(Resultats!$H$11)*COS(RADIANS(N3716))*COS(Resultats!$E$11-RADIANS(M3716))))</f>
        <v>108.69611813922745</v>
      </c>
      <c r="AD3716">
        <f>+IF(AB3716=Data!$E$18,1,0)</f>
        <v>0</v>
      </c>
      <c r="AE3716">
        <f>+IF(AC3716&lt;Data!$B$17,1,0)</f>
        <v>0</v>
      </c>
      <c r="AF3716" s="7">
        <f>+IF(AND(AD3716,AE3716),1,0)</f>
        <v>0</v>
      </c>
    </row>
    <row r="3717" spans="1:32" x14ac:dyDescent="0.2">
      <c r="A3717">
        <v>665</v>
      </c>
      <c r="C3717">
        <v>14067</v>
      </c>
      <c r="D3717">
        <v>75262</v>
      </c>
      <c r="E3717">
        <v>2</v>
      </c>
      <c r="F3717">
        <v>17</v>
      </c>
      <c r="G3717">
        <v>10.4</v>
      </c>
      <c r="H3717" t="s">
        <v>24</v>
      </c>
      <c r="I3717">
        <v>23</v>
      </c>
      <c r="J3717">
        <v>46</v>
      </c>
      <c r="K3717">
        <v>4</v>
      </c>
      <c r="L3717">
        <v>2.2862222222222219</v>
      </c>
      <c r="M3717">
        <v>34.293333333333329</v>
      </c>
      <c r="N3717">
        <v>23.767777777777777</v>
      </c>
      <c r="O3717">
        <v>6.55</v>
      </c>
      <c r="Q3717">
        <v>1.02</v>
      </c>
      <c r="S3717">
        <v>0.85</v>
      </c>
      <c r="Y3717" t="s">
        <v>60</v>
      </c>
      <c r="Z3717" t="s">
        <v>60</v>
      </c>
      <c r="AA3717" t="s">
        <v>28</v>
      </c>
      <c r="AB3717" t="str">
        <f>+LEFT(AA3717,1)</f>
        <v>G</v>
      </c>
      <c r="AC3717" s="6">
        <f>DEGREES(ACOS(SIN(Resultats!$H$11)*SIN(RADIANS(N3717))+COS(Resultats!$H$11)*COS(RADIANS(N3717))*COS(Resultats!$E$11-RADIANS(M3717))))</f>
        <v>108.72089442921462</v>
      </c>
      <c r="AD3717">
        <f>+IF(AB3717=Data!$E$18,1,0)</f>
        <v>0</v>
      </c>
      <c r="AE3717">
        <f>+IF(AC3717&lt;Data!$B$17,1,0)</f>
        <v>0</v>
      </c>
      <c r="AF3717" s="7">
        <f>+IF(AND(AD3717,AE3717),1,0)</f>
        <v>0</v>
      </c>
    </row>
    <row r="3718" spans="1:32" x14ac:dyDescent="0.2">
      <c r="A3718">
        <v>6737</v>
      </c>
      <c r="C3718">
        <v>164824</v>
      </c>
      <c r="D3718">
        <v>66562</v>
      </c>
      <c r="E3718">
        <v>18</v>
      </c>
      <c r="F3718">
        <v>1</v>
      </c>
      <c r="G3718">
        <v>35.9</v>
      </c>
      <c r="H3718" t="s">
        <v>24</v>
      </c>
      <c r="I3718">
        <v>33</v>
      </c>
      <c r="J3718">
        <v>18</v>
      </c>
      <c r="K3718">
        <v>41</v>
      </c>
      <c r="L3718">
        <v>18.026638888888886</v>
      </c>
      <c r="M3718">
        <v>270.39958333333328</v>
      </c>
      <c r="N3718">
        <v>33.311388888888885</v>
      </c>
      <c r="O3718">
        <v>6.15</v>
      </c>
      <c r="Q3718">
        <v>1.55</v>
      </c>
      <c r="Y3718" t="s">
        <v>77</v>
      </c>
      <c r="Z3718" t="s">
        <v>77</v>
      </c>
      <c r="AA3718" t="s">
        <v>104</v>
      </c>
      <c r="AB3718" t="str">
        <f>+LEFT(AA3718,1)</f>
        <v>K</v>
      </c>
      <c r="AC3718" s="6">
        <f>DEGREES(ACOS(SIN(Resultats!$H$11)*SIN(RADIANS(N3718))+COS(Resultats!$H$11)*COS(RADIANS(N3718))*COS(Resultats!$E$11-RADIANS(M3718))))</f>
        <v>108.72922041446932</v>
      </c>
      <c r="AD3718">
        <f>+IF(AB3718=Data!$E$18,1,0)</f>
        <v>0</v>
      </c>
      <c r="AE3718">
        <f>+IF(AC3718&lt;Data!$B$17,1,0)</f>
        <v>0</v>
      </c>
      <c r="AF3718" s="7">
        <f>+IF(AND(AD3718,AE3718),1,0)</f>
        <v>0</v>
      </c>
    </row>
    <row r="3719" spans="1:32" x14ac:dyDescent="0.2">
      <c r="A3719">
        <v>6476</v>
      </c>
      <c r="C3719">
        <v>157617</v>
      </c>
      <c r="D3719">
        <v>122346</v>
      </c>
      <c r="E3719">
        <v>17</v>
      </c>
      <c r="F3719">
        <v>23</v>
      </c>
      <c r="G3719">
        <v>57.6</v>
      </c>
      <c r="H3719" t="s">
        <v>24</v>
      </c>
      <c r="I3719">
        <v>8</v>
      </c>
      <c r="J3719">
        <v>51</v>
      </c>
      <c r="K3719">
        <v>10</v>
      </c>
      <c r="L3719">
        <v>17.399333333333331</v>
      </c>
      <c r="M3719">
        <v>260.99</v>
      </c>
      <c r="N3719">
        <v>8.8527777777777779</v>
      </c>
      <c r="O3719">
        <v>5.77</v>
      </c>
      <c r="Q3719">
        <v>1.25</v>
      </c>
      <c r="S3719">
        <v>1.27</v>
      </c>
      <c r="X3719" t="s">
        <v>27</v>
      </c>
      <c r="Y3719" t="s">
        <v>507</v>
      </c>
      <c r="Z3719" t="s">
        <v>5984</v>
      </c>
      <c r="AA3719" t="s">
        <v>507</v>
      </c>
      <c r="AB3719" t="str">
        <f>+LEFT(AA3719,1)</f>
        <v>K</v>
      </c>
      <c r="AC3719" s="6">
        <f>DEGREES(ACOS(SIN(Resultats!$H$11)*SIN(RADIANS(N3719))+COS(Resultats!$H$11)*COS(RADIANS(N3719))*COS(Resultats!$E$11-RADIANS(M3719))))</f>
        <v>108.77404558851288</v>
      </c>
      <c r="AD3719">
        <f>+IF(AB3719=Data!$E$18,1,0)</f>
        <v>0</v>
      </c>
      <c r="AE3719">
        <f>+IF(AC3719&lt;Data!$B$17,1,0)</f>
        <v>0</v>
      </c>
      <c r="AF3719" s="7">
        <f>+IF(AND(AD3719,AE3719),1,0)</f>
        <v>0</v>
      </c>
    </row>
    <row r="3720" spans="1:32" x14ac:dyDescent="0.2">
      <c r="A3720">
        <v>6375</v>
      </c>
      <c r="C3720">
        <v>155078</v>
      </c>
      <c r="D3720">
        <v>160324</v>
      </c>
      <c r="E3720">
        <v>17</v>
      </c>
      <c r="F3720">
        <v>9</v>
      </c>
      <c r="G3720">
        <v>48</v>
      </c>
      <c r="H3720" t="s">
        <v>26</v>
      </c>
      <c r="I3720">
        <v>10</v>
      </c>
      <c r="J3720">
        <v>31</v>
      </c>
      <c r="K3720">
        <v>24</v>
      </c>
      <c r="L3720">
        <v>17.16333333333333</v>
      </c>
      <c r="M3720">
        <v>257.45</v>
      </c>
      <c r="N3720">
        <v>-10.523333333333333</v>
      </c>
      <c r="O3720">
        <v>5.56</v>
      </c>
      <c r="Q3720">
        <v>0.52</v>
      </c>
      <c r="S3720">
        <v>0.02</v>
      </c>
      <c r="Y3720" t="s">
        <v>201</v>
      </c>
      <c r="Z3720" t="s">
        <v>201</v>
      </c>
      <c r="AA3720" t="s">
        <v>2154</v>
      </c>
      <c r="AB3720" t="str">
        <f>+LEFT(AA3720,1)</f>
        <v>F</v>
      </c>
      <c r="AC3720" s="6">
        <f>DEGREES(ACOS(SIN(Resultats!$H$11)*SIN(RADIANS(N3720))+COS(Resultats!$H$11)*COS(RADIANS(N3720))*COS(Resultats!$E$11-RADIANS(M3720))))</f>
        <v>108.78785303219911</v>
      </c>
      <c r="AD3720">
        <f>+IF(AB3720=Data!$E$18,1,0)</f>
        <v>0</v>
      </c>
      <c r="AE3720">
        <f>+IF(AC3720&lt;Data!$B$17,1,0)</f>
        <v>0</v>
      </c>
      <c r="AF3720" s="7">
        <f>+IF(AND(AD3720,AE3720),1,0)</f>
        <v>0</v>
      </c>
    </row>
    <row r="3721" spans="1:32" x14ac:dyDescent="0.2">
      <c r="A3721">
        <v>6807</v>
      </c>
      <c r="C3721">
        <v>166640</v>
      </c>
      <c r="D3721">
        <v>66703</v>
      </c>
      <c r="E3721">
        <v>18</v>
      </c>
      <c r="F3721">
        <v>9</v>
      </c>
      <c r="G3721">
        <v>59</v>
      </c>
      <c r="H3721" t="s">
        <v>24</v>
      </c>
      <c r="I3721">
        <v>36</v>
      </c>
      <c r="J3721">
        <v>27</v>
      </c>
      <c r="K3721">
        <v>59</v>
      </c>
      <c r="L3721">
        <v>18.166388888888889</v>
      </c>
      <c r="M3721">
        <v>272.49583333333334</v>
      </c>
      <c r="N3721">
        <v>36.466388888888893</v>
      </c>
      <c r="O3721">
        <v>5.58</v>
      </c>
      <c r="Q3721">
        <v>0.91</v>
      </c>
      <c r="Y3721" t="s">
        <v>71</v>
      </c>
      <c r="Z3721" t="s">
        <v>71</v>
      </c>
      <c r="AA3721" t="s">
        <v>51</v>
      </c>
      <c r="AB3721" t="str">
        <f>+LEFT(AA3721,1)</f>
        <v>G</v>
      </c>
      <c r="AC3721" s="6">
        <f>DEGREES(ACOS(SIN(Resultats!$H$11)*SIN(RADIANS(N3721))+COS(Resultats!$H$11)*COS(RADIANS(N3721))*COS(Resultats!$E$11-RADIANS(M3721))))</f>
        <v>108.80076048181637</v>
      </c>
      <c r="AD3721">
        <f>+IF(AB3721=Data!$E$18,1,0)</f>
        <v>0</v>
      </c>
      <c r="AE3721">
        <f>+IF(AC3721&lt;Data!$B$17,1,0)</f>
        <v>0</v>
      </c>
      <c r="AF3721" s="7">
        <f>+IF(AND(AD3721,AE3721),1,0)</f>
        <v>0</v>
      </c>
    </row>
    <row r="3722" spans="1:32" x14ac:dyDescent="0.2">
      <c r="A3722">
        <v>8179</v>
      </c>
      <c r="C3722">
        <v>203574</v>
      </c>
      <c r="D3722">
        <v>19333</v>
      </c>
      <c r="E3722">
        <v>21</v>
      </c>
      <c r="F3722">
        <v>20</v>
      </c>
      <c r="G3722">
        <v>33.5</v>
      </c>
      <c r="H3722" t="s">
        <v>24</v>
      </c>
      <c r="I3722">
        <v>60</v>
      </c>
      <c r="J3722">
        <v>45</v>
      </c>
      <c r="K3722">
        <v>25</v>
      </c>
      <c r="L3722">
        <v>21.342638888888889</v>
      </c>
      <c r="M3722">
        <v>320.13958333333335</v>
      </c>
      <c r="N3722">
        <v>60.756944444444443</v>
      </c>
      <c r="O3722">
        <v>6.11</v>
      </c>
      <c r="Q3722">
        <v>1</v>
      </c>
      <c r="S3722">
        <v>0.75</v>
      </c>
      <c r="Y3722" t="s">
        <v>33</v>
      </c>
      <c r="Z3722" t="s">
        <v>33</v>
      </c>
      <c r="AA3722" t="s">
        <v>235</v>
      </c>
      <c r="AB3722" t="str">
        <f>+LEFT(AA3722,1)</f>
        <v>G</v>
      </c>
      <c r="AC3722" s="6">
        <f>DEGREES(ACOS(SIN(Resultats!$H$11)*SIN(RADIANS(N3722))+COS(Resultats!$H$11)*COS(RADIANS(N3722))*COS(Resultats!$E$11-RADIANS(M3722))))</f>
        <v>108.81233177910785</v>
      </c>
      <c r="AD3722">
        <f>+IF(AB3722=Data!$E$18,1,0)</f>
        <v>0</v>
      </c>
      <c r="AE3722">
        <f>+IF(AC3722&lt;Data!$B$17,1,0)</f>
        <v>0</v>
      </c>
      <c r="AF3722" s="7">
        <f>+IF(AND(AD3722,AE3722),1,0)</f>
        <v>0</v>
      </c>
    </row>
    <row r="3723" spans="1:32" x14ac:dyDescent="0.2">
      <c r="A3723">
        <v>452</v>
      </c>
      <c r="C3723">
        <v>9712</v>
      </c>
      <c r="D3723">
        <v>37344</v>
      </c>
      <c r="E3723">
        <v>1</v>
      </c>
      <c r="F3723">
        <v>35</v>
      </c>
      <c r="G3723">
        <v>52.5</v>
      </c>
      <c r="H3723" t="s">
        <v>24</v>
      </c>
      <c r="I3723">
        <v>41</v>
      </c>
      <c r="J3723">
        <v>4</v>
      </c>
      <c r="K3723">
        <v>35</v>
      </c>
      <c r="L3723">
        <v>1.5979166666666669</v>
      </c>
      <c r="M3723">
        <v>23.96875</v>
      </c>
      <c r="N3723">
        <v>41.076388888888893</v>
      </c>
      <c r="O3723">
        <v>6.38</v>
      </c>
      <c r="Q3723">
        <v>1.1100000000000001</v>
      </c>
      <c r="S3723">
        <v>1</v>
      </c>
      <c r="Y3723" t="s">
        <v>45</v>
      </c>
      <c r="Z3723" t="s">
        <v>45</v>
      </c>
      <c r="AA3723" t="s">
        <v>507</v>
      </c>
      <c r="AB3723" t="str">
        <f>+LEFT(AA3723,1)</f>
        <v>K</v>
      </c>
      <c r="AC3723" s="6">
        <f>DEGREES(ACOS(SIN(Resultats!$H$11)*SIN(RADIANS(N3723))+COS(Resultats!$H$11)*COS(RADIANS(N3723))*COS(Resultats!$E$11-RADIANS(M3723))))</f>
        <v>108.81965991542275</v>
      </c>
      <c r="AD3723">
        <f>+IF(AB3723=Data!$E$18,1,0)</f>
        <v>0</v>
      </c>
      <c r="AE3723">
        <f>+IF(AC3723&lt;Data!$B$17,1,0)</f>
        <v>0</v>
      </c>
      <c r="AF3723" s="7">
        <f>+IF(AND(AD3723,AE3723),1,0)</f>
        <v>0</v>
      </c>
    </row>
    <row r="3724" spans="1:32" x14ac:dyDescent="0.2">
      <c r="A3724">
        <v>8334</v>
      </c>
      <c r="B3724" t="s">
        <v>3594</v>
      </c>
      <c r="C3724">
        <v>207260</v>
      </c>
      <c r="D3724">
        <v>19624</v>
      </c>
      <c r="E3724">
        <v>21</v>
      </c>
      <c r="F3724">
        <v>45</v>
      </c>
      <c r="G3724">
        <v>26.9</v>
      </c>
      <c r="H3724" t="s">
        <v>24</v>
      </c>
      <c r="I3724">
        <v>61</v>
      </c>
      <c r="J3724">
        <v>7</v>
      </c>
      <c r="K3724">
        <v>15</v>
      </c>
      <c r="L3724">
        <v>21.757472222222223</v>
      </c>
      <c r="M3724">
        <v>326.36208333333332</v>
      </c>
      <c r="N3724">
        <v>61.120833333333337</v>
      </c>
      <c r="O3724">
        <v>4.29</v>
      </c>
      <c r="Q3724">
        <v>0.52</v>
      </c>
      <c r="S3724">
        <v>0.13</v>
      </c>
      <c r="U3724">
        <v>0.44</v>
      </c>
      <c r="Y3724" t="s">
        <v>2790</v>
      </c>
      <c r="Z3724" t="s">
        <v>2790</v>
      </c>
      <c r="AA3724" t="s">
        <v>18</v>
      </c>
      <c r="AB3724" t="str">
        <f>+LEFT(AA3724,1)</f>
        <v>A</v>
      </c>
      <c r="AC3724" s="6">
        <f>DEGREES(ACOS(SIN(Resultats!$H$11)*SIN(RADIANS(N3724))+COS(Resultats!$H$11)*COS(RADIANS(N3724))*COS(Resultats!$E$11-RADIANS(M3724))))</f>
        <v>108.82114185766446</v>
      </c>
      <c r="AD3724">
        <f>+IF(AB3724=Data!$E$18,1,0)</f>
        <v>1</v>
      </c>
      <c r="AE3724">
        <f>+IF(AC3724&lt;Data!$B$17,1,0)</f>
        <v>0</v>
      </c>
      <c r="AF3724" s="7">
        <f>+IF(AND(AD3724,AE3724),1,0)</f>
        <v>0</v>
      </c>
    </row>
    <row r="3725" spans="1:32" x14ac:dyDescent="0.2">
      <c r="A3725">
        <v>766</v>
      </c>
      <c r="C3725">
        <v>16247</v>
      </c>
      <c r="D3725">
        <v>110640</v>
      </c>
      <c r="E3725">
        <v>2</v>
      </c>
      <c r="F3725">
        <v>36</v>
      </c>
      <c r="G3725">
        <v>35.1</v>
      </c>
      <c r="H3725" t="s">
        <v>24</v>
      </c>
      <c r="I3725">
        <v>7</v>
      </c>
      <c r="J3725">
        <v>43</v>
      </c>
      <c r="K3725">
        <v>47</v>
      </c>
      <c r="L3725">
        <v>2.60975</v>
      </c>
      <c r="M3725">
        <v>39.146250000000002</v>
      </c>
      <c r="N3725">
        <v>7.7297222222222226</v>
      </c>
      <c r="O3725">
        <v>5.81</v>
      </c>
      <c r="Q3725">
        <v>1.04</v>
      </c>
      <c r="S3725">
        <v>0.86</v>
      </c>
      <c r="X3725" t="s">
        <v>27</v>
      </c>
      <c r="Y3725" t="s">
        <v>197</v>
      </c>
      <c r="Z3725" t="s">
        <v>5915</v>
      </c>
      <c r="AA3725" t="s">
        <v>197</v>
      </c>
      <c r="AB3725" t="str">
        <f>+LEFT(AA3725,1)</f>
        <v>K</v>
      </c>
      <c r="AC3725" s="6">
        <f>DEGREES(ACOS(SIN(Resultats!$H$11)*SIN(RADIANS(N3725))+COS(Resultats!$H$11)*COS(RADIANS(N3725))*COS(Resultats!$E$11-RADIANS(M3725))))</f>
        <v>108.90708350178842</v>
      </c>
      <c r="AD3725">
        <f>+IF(AB3725=Data!$E$18,1,0)</f>
        <v>0</v>
      </c>
      <c r="AE3725">
        <f>+IF(AC3725&lt;Data!$B$17,1,0)</f>
        <v>0</v>
      </c>
      <c r="AF3725" s="7">
        <f>+IF(AND(AD3725,AE3725),1,0)</f>
        <v>0</v>
      </c>
    </row>
    <row r="3726" spans="1:32" x14ac:dyDescent="0.2">
      <c r="A3726">
        <v>6415</v>
      </c>
      <c r="B3726" t="s">
        <v>4826</v>
      </c>
      <c r="C3726">
        <v>156266</v>
      </c>
      <c r="D3726">
        <v>141586</v>
      </c>
      <c r="E3726">
        <v>17</v>
      </c>
      <c r="F3726">
        <v>16</v>
      </c>
      <c r="G3726">
        <v>36.700000000000003</v>
      </c>
      <c r="H3726" t="s">
        <v>26</v>
      </c>
      <c r="I3726">
        <v>0</v>
      </c>
      <c r="J3726">
        <v>26</v>
      </c>
      <c r="K3726">
        <v>43</v>
      </c>
      <c r="L3726">
        <v>17.27686111111111</v>
      </c>
      <c r="M3726">
        <v>259.15291666666667</v>
      </c>
      <c r="N3726">
        <v>-0.44527777777777777</v>
      </c>
      <c r="O3726">
        <v>4.7300000000000004</v>
      </c>
      <c r="Q3726">
        <v>1.1399999999999999</v>
      </c>
      <c r="S3726">
        <v>1.1299999999999999</v>
      </c>
      <c r="U3726">
        <v>0.59</v>
      </c>
      <c r="Y3726" t="s">
        <v>125</v>
      </c>
      <c r="Z3726" t="s">
        <v>125</v>
      </c>
      <c r="AA3726" t="s">
        <v>365</v>
      </c>
      <c r="AB3726" t="str">
        <f>+LEFT(AA3726,1)</f>
        <v>K</v>
      </c>
      <c r="AC3726" s="6">
        <f>DEGREES(ACOS(SIN(Resultats!$H$11)*SIN(RADIANS(N3726))+COS(Resultats!$H$11)*COS(RADIANS(N3726))*COS(Resultats!$E$11-RADIANS(M3726))))</f>
        <v>108.93200240203913</v>
      </c>
      <c r="AD3726">
        <f>+IF(AB3726=Data!$E$18,1,0)</f>
        <v>0</v>
      </c>
      <c r="AE3726">
        <f>+IF(AC3726&lt;Data!$B$17,1,0)</f>
        <v>0</v>
      </c>
      <c r="AF3726" s="7">
        <f>+IF(AND(AD3726,AE3726),1,0)</f>
        <v>0</v>
      </c>
    </row>
    <row r="3727" spans="1:32" x14ac:dyDescent="0.2">
      <c r="A3727">
        <v>223</v>
      </c>
      <c r="B3727" t="s">
        <v>290</v>
      </c>
      <c r="C3727">
        <v>4636</v>
      </c>
      <c r="D3727">
        <v>21729</v>
      </c>
      <c r="E3727">
        <v>0</v>
      </c>
      <c r="F3727">
        <v>48</v>
      </c>
      <c r="G3727">
        <v>50.1</v>
      </c>
      <c r="H3727" t="s">
        <v>24</v>
      </c>
      <c r="I3727">
        <v>50</v>
      </c>
      <c r="J3727">
        <v>58</v>
      </c>
      <c r="K3727">
        <v>6</v>
      </c>
      <c r="L3727">
        <v>0.81391666666666673</v>
      </c>
      <c r="M3727">
        <v>12.20875</v>
      </c>
      <c r="N3727">
        <v>50.968333333333334</v>
      </c>
      <c r="O3727">
        <v>4.8899999999999997</v>
      </c>
      <c r="Q3727">
        <v>-0.11</v>
      </c>
      <c r="S3727">
        <v>-0.42</v>
      </c>
      <c r="Y3727" t="s">
        <v>39</v>
      </c>
      <c r="Z3727" t="s">
        <v>39</v>
      </c>
      <c r="AA3727" t="s">
        <v>5040</v>
      </c>
      <c r="AB3727" t="str">
        <f>+LEFT(AA3727,1)</f>
        <v>B</v>
      </c>
      <c r="AC3727" s="6">
        <f>DEGREES(ACOS(SIN(Resultats!$H$11)*SIN(RADIANS(N3727))+COS(Resultats!$H$11)*COS(RADIANS(N3727))*COS(Resultats!$E$11-RADIANS(M3727))))</f>
        <v>108.93412596618748</v>
      </c>
      <c r="AD3727">
        <f>+IF(AB3727=Data!$E$18,1,0)</f>
        <v>0</v>
      </c>
      <c r="AE3727">
        <f>+IF(AC3727&lt;Data!$B$17,1,0)</f>
        <v>0</v>
      </c>
      <c r="AF3727" s="7">
        <f>+IF(AND(AD3727,AE3727),1,0)</f>
        <v>0</v>
      </c>
    </row>
    <row r="3728" spans="1:32" x14ac:dyDescent="0.2">
      <c r="A3728">
        <v>409</v>
      </c>
      <c r="C3728">
        <v>8671</v>
      </c>
      <c r="D3728">
        <v>37204</v>
      </c>
      <c r="E3728">
        <v>1</v>
      </c>
      <c r="F3728">
        <v>26</v>
      </c>
      <c r="G3728">
        <v>18.600000000000001</v>
      </c>
      <c r="H3728" t="s">
        <v>24</v>
      </c>
      <c r="I3728">
        <v>43</v>
      </c>
      <c r="J3728">
        <v>27</v>
      </c>
      <c r="K3728">
        <v>28</v>
      </c>
      <c r="L3728">
        <v>1.4385000000000001</v>
      </c>
      <c r="M3728">
        <v>21.577500000000001</v>
      </c>
      <c r="N3728">
        <v>43.457777777777778</v>
      </c>
      <c r="O3728">
        <v>5.96</v>
      </c>
      <c r="Q3728">
        <v>0.49</v>
      </c>
      <c r="S3728">
        <v>0.01</v>
      </c>
      <c r="Y3728" t="s">
        <v>75</v>
      </c>
      <c r="Z3728" t="s">
        <v>75</v>
      </c>
      <c r="AA3728" t="s">
        <v>2689</v>
      </c>
      <c r="AB3728" t="str">
        <f>+LEFT(AA3728,1)</f>
        <v>F</v>
      </c>
      <c r="AC3728" s="6">
        <f>DEGREES(ACOS(SIN(Resultats!$H$11)*SIN(RADIANS(N3728))+COS(Resultats!$H$11)*COS(RADIANS(N3728))*COS(Resultats!$E$11-RADIANS(M3728))))</f>
        <v>108.95412908597298</v>
      </c>
      <c r="AD3728">
        <f>+IF(AB3728=Data!$E$18,1,0)</f>
        <v>0</v>
      </c>
      <c r="AE3728">
        <f>+IF(AC3728&lt;Data!$B$17,1,0)</f>
        <v>0</v>
      </c>
      <c r="AF3728" s="7">
        <f>+IF(AND(AD3728,AE3728),1,0)</f>
        <v>0</v>
      </c>
    </row>
    <row r="3729" spans="1:32" x14ac:dyDescent="0.2">
      <c r="A3729">
        <v>335</v>
      </c>
      <c r="B3729" t="s">
        <v>395</v>
      </c>
      <c r="C3729">
        <v>6811</v>
      </c>
      <c r="D3729">
        <v>36972</v>
      </c>
      <c r="E3729">
        <v>1</v>
      </c>
      <c r="F3729">
        <v>9</v>
      </c>
      <c r="G3729">
        <v>30.2</v>
      </c>
      <c r="H3729" t="s">
        <v>24</v>
      </c>
      <c r="I3729">
        <v>47</v>
      </c>
      <c r="J3729">
        <v>14</v>
      </c>
      <c r="K3729">
        <v>31</v>
      </c>
      <c r="L3729">
        <v>1.1583888888888887</v>
      </c>
      <c r="M3729">
        <v>17.375833333333329</v>
      </c>
      <c r="N3729">
        <v>47.241944444444442</v>
      </c>
      <c r="O3729">
        <v>4.25</v>
      </c>
      <c r="Q3729">
        <v>-7.0000000000000007E-2</v>
      </c>
      <c r="S3729">
        <v>-0.34</v>
      </c>
      <c r="U3729">
        <v>-0.05</v>
      </c>
      <c r="Y3729" t="s">
        <v>396</v>
      </c>
      <c r="Z3729" t="s">
        <v>396</v>
      </c>
      <c r="AA3729" t="s">
        <v>15416</v>
      </c>
      <c r="AB3729" t="str">
        <f>+LEFT(AA3729,1)</f>
        <v>B</v>
      </c>
      <c r="AC3729" s="6">
        <f>DEGREES(ACOS(SIN(Resultats!$H$11)*SIN(RADIANS(N3729))+COS(Resultats!$H$11)*COS(RADIANS(N3729))*COS(Resultats!$E$11-RADIANS(M3729))))</f>
        <v>108.98149676796892</v>
      </c>
      <c r="AD3729">
        <f>+IF(AB3729=Data!$E$18,1,0)</f>
        <v>0</v>
      </c>
      <c r="AE3729">
        <f>+IF(AC3729&lt;Data!$B$17,1,0)</f>
        <v>0</v>
      </c>
      <c r="AF3729" s="7">
        <f>+IF(AND(AD3729,AE3729),1,0)</f>
        <v>0</v>
      </c>
    </row>
    <row r="3730" spans="1:32" x14ac:dyDescent="0.2">
      <c r="A3730">
        <v>8803</v>
      </c>
      <c r="C3730">
        <v>218440</v>
      </c>
      <c r="D3730">
        <v>35152</v>
      </c>
      <c r="E3730">
        <v>23</v>
      </c>
      <c r="F3730">
        <v>7</v>
      </c>
      <c r="G3730">
        <v>10.4</v>
      </c>
      <c r="H3730" t="s">
        <v>24</v>
      </c>
      <c r="I3730">
        <v>59</v>
      </c>
      <c r="J3730">
        <v>43</v>
      </c>
      <c r="K3730">
        <v>39</v>
      </c>
      <c r="L3730">
        <v>23.119555555555557</v>
      </c>
      <c r="M3730">
        <v>346.79333333333335</v>
      </c>
      <c r="N3730">
        <v>59.727499999999999</v>
      </c>
      <c r="O3730">
        <v>6.4</v>
      </c>
      <c r="Q3730">
        <v>-0.01</v>
      </c>
      <c r="S3730">
        <v>-0.63</v>
      </c>
      <c r="Y3730" t="s">
        <v>82</v>
      </c>
      <c r="Z3730" t="s">
        <v>82</v>
      </c>
      <c r="AA3730" t="s">
        <v>15417</v>
      </c>
      <c r="AB3730" t="str">
        <f>+LEFT(AA3730,1)</f>
        <v>B</v>
      </c>
      <c r="AC3730" s="6">
        <f>DEGREES(ACOS(SIN(Resultats!$H$11)*SIN(RADIANS(N3730))+COS(Resultats!$H$11)*COS(RADIANS(N3730))*COS(Resultats!$E$11-RADIANS(M3730))))</f>
        <v>108.98455241315737</v>
      </c>
      <c r="AD3730">
        <f>+IF(AB3730=Data!$E$18,1,0)</f>
        <v>0</v>
      </c>
      <c r="AE3730">
        <f>+IF(AC3730&lt;Data!$B$17,1,0)</f>
        <v>0</v>
      </c>
      <c r="AF3730" s="7">
        <f>+IF(AND(AD3730,AE3730),1,0)</f>
        <v>0</v>
      </c>
    </row>
    <row r="3731" spans="1:32" x14ac:dyDescent="0.2">
      <c r="A3731">
        <v>7252</v>
      </c>
      <c r="C3731">
        <v>178208</v>
      </c>
      <c r="D3731">
        <v>48071</v>
      </c>
      <c r="E3731">
        <v>19</v>
      </c>
      <c r="F3731">
        <v>5</v>
      </c>
      <c r="G3731">
        <v>9.9</v>
      </c>
      <c r="H3731" t="s">
        <v>24</v>
      </c>
      <c r="I3731">
        <v>49</v>
      </c>
      <c r="J3731">
        <v>55</v>
      </c>
      <c r="K3731">
        <v>24</v>
      </c>
      <c r="L3731">
        <v>19.086083333333331</v>
      </c>
      <c r="M3731">
        <v>286.29124999999999</v>
      </c>
      <c r="N3731">
        <v>49.923333333333332</v>
      </c>
      <c r="O3731">
        <v>6.43</v>
      </c>
      <c r="P3731" t="s">
        <v>103</v>
      </c>
      <c r="Y3731" t="s">
        <v>105</v>
      </c>
      <c r="Z3731" t="s">
        <v>105</v>
      </c>
      <c r="AA3731" t="s">
        <v>133</v>
      </c>
      <c r="AB3731" t="str">
        <f>+LEFT(AA3731,1)</f>
        <v>K</v>
      </c>
      <c r="AC3731" s="6">
        <f>DEGREES(ACOS(SIN(Resultats!$H$11)*SIN(RADIANS(N3731))+COS(Resultats!$H$11)*COS(RADIANS(N3731))*COS(Resultats!$E$11-RADIANS(M3731))))</f>
        <v>108.99247782026822</v>
      </c>
      <c r="AD3731">
        <f>+IF(AB3731=Data!$E$18,1,0)</f>
        <v>0</v>
      </c>
      <c r="AE3731">
        <f>+IF(AC3731&lt;Data!$B$17,1,0)</f>
        <v>0</v>
      </c>
      <c r="AF3731" s="7">
        <f>+IF(AND(AD3731,AE3731),1,0)</f>
        <v>0</v>
      </c>
    </row>
    <row r="3732" spans="1:32" x14ac:dyDescent="0.2">
      <c r="A3732">
        <v>8926</v>
      </c>
      <c r="C3732">
        <v>221253</v>
      </c>
      <c r="D3732">
        <v>35478</v>
      </c>
      <c r="E3732">
        <v>23</v>
      </c>
      <c r="F3732">
        <v>30</v>
      </c>
      <c r="G3732">
        <v>2</v>
      </c>
      <c r="H3732" t="s">
        <v>24</v>
      </c>
      <c r="I3732">
        <v>58</v>
      </c>
      <c r="J3732">
        <v>32</v>
      </c>
      <c r="K3732">
        <v>56</v>
      </c>
      <c r="L3732">
        <v>23.500555555555554</v>
      </c>
      <c r="M3732">
        <v>352.50833333333333</v>
      </c>
      <c r="N3732">
        <v>58.548888888888889</v>
      </c>
      <c r="O3732">
        <v>4.91</v>
      </c>
      <c r="Q3732">
        <v>-0.12</v>
      </c>
      <c r="S3732">
        <v>-0.64</v>
      </c>
      <c r="U3732">
        <v>-0.14000000000000001</v>
      </c>
      <c r="Y3732" t="s">
        <v>2318</v>
      </c>
      <c r="Z3732" t="s">
        <v>2318</v>
      </c>
      <c r="AA3732" t="s">
        <v>15433</v>
      </c>
      <c r="AB3732" t="str">
        <f>+LEFT(AA3732,1)</f>
        <v>B</v>
      </c>
      <c r="AC3732" s="6">
        <f>DEGREES(ACOS(SIN(Resultats!$H$11)*SIN(RADIANS(N3732))+COS(Resultats!$H$11)*COS(RADIANS(N3732))*COS(Resultats!$E$11-RADIANS(M3732))))</f>
        <v>109.06038949863708</v>
      </c>
      <c r="AD3732">
        <f>+IF(AB3732=Data!$E$18,1,0)</f>
        <v>0</v>
      </c>
      <c r="AE3732">
        <f>+IF(AC3732&lt;Data!$B$17,1,0)</f>
        <v>0</v>
      </c>
      <c r="AF3732" s="7">
        <f>+IF(AND(AD3732,AE3732),1,0)</f>
        <v>0</v>
      </c>
    </row>
    <row r="3733" spans="1:32" x14ac:dyDescent="0.2">
      <c r="A3733">
        <v>9010</v>
      </c>
      <c r="C3733">
        <v>223173</v>
      </c>
      <c r="D3733">
        <v>35761</v>
      </c>
      <c r="E3733">
        <v>23</v>
      </c>
      <c r="F3733">
        <v>47</v>
      </c>
      <c r="G3733">
        <v>1.9</v>
      </c>
      <c r="H3733" t="s">
        <v>24</v>
      </c>
      <c r="I3733">
        <v>57</v>
      </c>
      <c r="J3733">
        <v>27</v>
      </c>
      <c r="K3733">
        <v>5</v>
      </c>
      <c r="L3733">
        <v>23.783861111111111</v>
      </c>
      <c r="M3733">
        <v>356.75791666666669</v>
      </c>
      <c r="N3733">
        <v>57.451388888888893</v>
      </c>
      <c r="O3733">
        <v>5.51</v>
      </c>
      <c r="Q3733">
        <v>1.65</v>
      </c>
      <c r="S3733">
        <v>1.81</v>
      </c>
      <c r="Y3733" t="s">
        <v>3109</v>
      </c>
      <c r="Z3733" t="s">
        <v>3109</v>
      </c>
      <c r="AA3733" t="s">
        <v>133</v>
      </c>
      <c r="AB3733" t="str">
        <f>+LEFT(AA3733,1)</f>
        <v>K</v>
      </c>
      <c r="AC3733" s="6">
        <f>DEGREES(ACOS(SIN(Resultats!$H$11)*SIN(RADIANS(N3733))+COS(Resultats!$H$11)*COS(RADIANS(N3733))*COS(Resultats!$E$11-RADIANS(M3733))))</f>
        <v>109.07041969793634</v>
      </c>
      <c r="AD3733">
        <f>+IF(AB3733=Data!$E$18,1,0)</f>
        <v>0</v>
      </c>
      <c r="AE3733">
        <f>+IF(AC3733&lt;Data!$B$17,1,0)</f>
        <v>0</v>
      </c>
      <c r="AF3733" s="7">
        <f>+IF(AND(AD3733,AE3733),1,0)</f>
        <v>0</v>
      </c>
    </row>
    <row r="3734" spans="1:32" x14ac:dyDescent="0.2">
      <c r="A3734">
        <v>6542</v>
      </c>
      <c r="C3734">
        <v>159353</v>
      </c>
      <c r="D3734">
        <v>102917</v>
      </c>
      <c r="E3734">
        <v>17</v>
      </c>
      <c r="F3734">
        <v>33</v>
      </c>
      <c r="G3734">
        <v>39.4</v>
      </c>
      <c r="H3734" t="s">
        <v>24</v>
      </c>
      <c r="I3734">
        <v>16</v>
      </c>
      <c r="J3734">
        <v>19</v>
      </c>
      <c r="K3734">
        <v>3</v>
      </c>
      <c r="L3734">
        <v>17.560944444444445</v>
      </c>
      <c r="M3734">
        <v>263.41416666666669</v>
      </c>
      <c r="N3734">
        <v>16.317499999999999</v>
      </c>
      <c r="O3734">
        <v>5.69</v>
      </c>
      <c r="Q3734">
        <v>1.01</v>
      </c>
      <c r="S3734">
        <v>0.82</v>
      </c>
      <c r="U3734">
        <v>0.49</v>
      </c>
      <c r="X3734" t="s">
        <v>27</v>
      </c>
      <c r="Y3734" t="s">
        <v>197</v>
      </c>
      <c r="Z3734" t="s">
        <v>5915</v>
      </c>
      <c r="AA3734" t="s">
        <v>197</v>
      </c>
      <c r="AB3734" t="str">
        <f>+LEFT(AA3734,1)</f>
        <v>K</v>
      </c>
      <c r="AC3734" s="6">
        <f>DEGREES(ACOS(SIN(Resultats!$H$11)*SIN(RADIANS(N3734))+COS(Resultats!$H$11)*COS(RADIANS(N3734))*COS(Resultats!$E$11-RADIANS(M3734))))</f>
        <v>109.073835208164</v>
      </c>
      <c r="AD3734">
        <f>+IF(AB3734=Data!$E$18,1,0)</f>
        <v>0</v>
      </c>
      <c r="AE3734">
        <f>+IF(AC3734&lt;Data!$B$17,1,0)</f>
        <v>0</v>
      </c>
      <c r="AF3734" s="7">
        <f>+IF(AND(AD3734,AE3734),1,0)</f>
        <v>0</v>
      </c>
    </row>
    <row r="3735" spans="1:32" x14ac:dyDescent="0.2">
      <c r="A3735">
        <v>8707</v>
      </c>
      <c r="C3735">
        <v>216595</v>
      </c>
      <c r="D3735">
        <v>34921</v>
      </c>
      <c r="E3735">
        <v>22</v>
      </c>
      <c r="F3735">
        <v>53</v>
      </c>
      <c r="G3735">
        <v>3.8</v>
      </c>
      <c r="H3735" t="s">
        <v>24</v>
      </c>
      <c r="I3735">
        <v>60</v>
      </c>
      <c r="J3735">
        <v>6</v>
      </c>
      <c r="K3735">
        <v>4</v>
      </c>
      <c r="L3735">
        <v>22.884388888888889</v>
      </c>
      <c r="M3735">
        <v>343.26583333333332</v>
      </c>
      <c r="N3735">
        <v>60.101111111111109</v>
      </c>
      <c r="O3735">
        <v>6.01</v>
      </c>
      <c r="Q3735">
        <v>1.75</v>
      </c>
      <c r="W3735" t="s">
        <v>374</v>
      </c>
      <c r="X3735" t="s">
        <v>27</v>
      </c>
      <c r="Y3735" t="s">
        <v>365</v>
      </c>
      <c r="Z3735" t="s">
        <v>5818</v>
      </c>
      <c r="AA3735" t="s">
        <v>365</v>
      </c>
      <c r="AB3735" t="str">
        <f>+LEFT(AA3735,1)</f>
        <v>K</v>
      </c>
      <c r="AC3735" s="6">
        <f>DEGREES(ACOS(SIN(Resultats!$H$11)*SIN(RADIANS(N3735))+COS(Resultats!$H$11)*COS(RADIANS(N3735))*COS(Resultats!$E$11-RADIANS(M3735))))</f>
        <v>109.10268222056217</v>
      </c>
      <c r="AD3735">
        <f>+IF(AB3735=Data!$E$18,1,0)</f>
        <v>0</v>
      </c>
      <c r="AE3735">
        <f>+IF(AC3735&lt;Data!$B$17,1,0)</f>
        <v>0</v>
      </c>
      <c r="AF3735" s="7">
        <f>+IF(AND(AD3735,AE3735),1,0)</f>
        <v>0</v>
      </c>
    </row>
    <row r="3736" spans="1:32" x14ac:dyDescent="0.2">
      <c r="A3736">
        <v>7080</v>
      </c>
      <c r="C3736">
        <v>174177</v>
      </c>
      <c r="D3736">
        <v>47798</v>
      </c>
      <c r="E3736">
        <v>18</v>
      </c>
      <c r="F3736">
        <v>46</v>
      </c>
      <c r="G3736">
        <v>59</v>
      </c>
      <c r="H3736" t="s">
        <v>24</v>
      </c>
      <c r="I3736">
        <v>46</v>
      </c>
      <c r="J3736">
        <v>18</v>
      </c>
      <c r="K3736">
        <v>54</v>
      </c>
      <c r="L3736">
        <v>18.783055555555556</v>
      </c>
      <c r="M3736">
        <v>281.74583333333334</v>
      </c>
      <c r="N3736">
        <v>46.314999999999998</v>
      </c>
      <c r="O3736">
        <v>6.52</v>
      </c>
      <c r="Q3736">
        <v>7.0000000000000007E-2</v>
      </c>
      <c r="S3736">
        <v>0.17</v>
      </c>
      <c r="Y3736" t="s">
        <v>192</v>
      </c>
      <c r="Z3736" t="s">
        <v>192</v>
      </c>
      <c r="AA3736" t="s">
        <v>18</v>
      </c>
      <c r="AB3736" t="str">
        <f>+LEFT(AA3736,1)</f>
        <v>A</v>
      </c>
      <c r="AC3736" s="6">
        <f>DEGREES(ACOS(SIN(Resultats!$H$11)*SIN(RADIANS(N3736))+COS(Resultats!$H$11)*COS(RADIANS(N3736))*COS(Resultats!$E$11-RADIANS(M3736))))</f>
        <v>109.10633817157016</v>
      </c>
      <c r="AD3736">
        <f>+IF(AB3736=Data!$E$18,1,0)</f>
        <v>1</v>
      </c>
      <c r="AE3736">
        <f>+IF(AC3736&lt;Data!$B$17,1,0)</f>
        <v>0</v>
      </c>
      <c r="AF3736" s="7">
        <f>+IF(AND(AD3736,AE3736),1,0)</f>
        <v>0</v>
      </c>
    </row>
    <row r="3737" spans="1:32" x14ac:dyDescent="0.2">
      <c r="A3737">
        <v>8745</v>
      </c>
      <c r="C3737">
        <v>217348</v>
      </c>
      <c r="D3737">
        <v>35026</v>
      </c>
      <c r="E3737">
        <v>22</v>
      </c>
      <c r="F3737">
        <v>59</v>
      </c>
      <c r="G3737">
        <v>9</v>
      </c>
      <c r="H3737" t="s">
        <v>24</v>
      </c>
      <c r="I3737">
        <v>59</v>
      </c>
      <c r="J3737">
        <v>48</v>
      </c>
      <c r="K3737">
        <v>53</v>
      </c>
      <c r="L3737">
        <v>22.985833333333336</v>
      </c>
      <c r="M3737">
        <v>344.78750000000002</v>
      </c>
      <c r="N3737">
        <v>59.814722222222223</v>
      </c>
      <c r="O3737">
        <v>6.43</v>
      </c>
      <c r="Q3737">
        <v>0.03</v>
      </c>
      <c r="S3737">
        <v>-0.24</v>
      </c>
      <c r="Y3737" t="s">
        <v>39</v>
      </c>
      <c r="Z3737" t="s">
        <v>39</v>
      </c>
      <c r="AA3737" t="s">
        <v>5040</v>
      </c>
      <c r="AB3737" t="str">
        <f>+LEFT(AA3737,1)</f>
        <v>B</v>
      </c>
      <c r="AC3737" s="6">
        <f>DEGREES(ACOS(SIN(Resultats!$H$11)*SIN(RADIANS(N3737))+COS(Resultats!$H$11)*COS(RADIANS(N3737))*COS(Resultats!$E$11-RADIANS(M3737))))</f>
        <v>109.18727621410795</v>
      </c>
      <c r="AD3737">
        <f>+IF(AB3737=Data!$E$18,1,0)</f>
        <v>0</v>
      </c>
      <c r="AE3737">
        <f>+IF(AC3737&lt;Data!$B$17,1,0)</f>
        <v>0</v>
      </c>
      <c r="AF3737" s="7">
        <f>+IF(AND(AD3737,AE3737),1,0)</f>
        <v>0</v>
      </c>
    </row>
    <row r="3738" spans="1:32" x14ac:dyDescent="0.2">
      <c r="A3738">
        <v>633</v>
      </c>
      <c r="B3738" t="s">
        <v>2741</v>
      </c>
      <c r="C3738">
        <v>13363</v>
      </c>
      <c r="D3738">
        <v>75188</v>
      </c>
      <c r="E3738">
        <v>2</v>
      </c>
      <c r="F3738">
        <v>11</v>
      </c>
      <c r="G3738">
        <v>12</v>
      </c>
      <c r="H3738" t="s">
        <v>24</v>
      </c>
      <c r="I3738">
        <v>25</v>
      </c>
      <c r="J3738">
        <v>56</v>
      </c>
      <c r="K3738">
        <v>13</v>
      </c>
      <c r="L3738">
        <v>2.1866666666666665</v>
      </c>
      <c r="M3738">
        <v>32.799999999999997</v>
      </c>
      <c r="N3738">
        <v>25.936944444444446</v>
      </c>
      <c r="O3738">
        <v>6.02</v>
      </c>
      <c r="Q3738">
        <v>1.36</v>
      </c>
      <c r="X3738" t="s">
        <v>27</v>
      </c>
      <c r="Y3738" t="s">
        <v>80</v>
      </c>
      <c r="Z3738" t="s">
        <v>3264</v>
      </c>
      <c r="AA3738" t="s">
        <v>80</v>
      </c>
      <c r="AB3738" t="str">
        <f>+LEFT(AA3738,1)</f>
        <v>K</v>
      </c>
      <c r="AC3738" s="6">
        <f>DEGREES(ACOS(SIN(Resultats!$H$11)*SIN(RADIANS(N3738))+COS(Resultats!$H$11)*COS(RADIANS(N3738))*COS(Resultats!$E$11-RADIANS(M3738))))</f>
        <v>109.19970263593682</v>
      </c>
      <c r="AD3738">
        <f>+IF(AB3738=Data!$E$18,1,0)</f>
        <v>0</v>
      </c>
      <c r="AE3738">
        <f>+IF(AC3738&lt;Data!$B$17,1,0)</f>
        <v>0</v>
      </c>
      <c r="AF3738" s="7">
        <f>+IF(AND(AD3738,AE3738),1,0)</f>
        <v>0</v>
      </c>
    </row>
    <row r="3739" spans="1:32" x14ac:dyDescent="0.2">
      <c r="A3739">
        <v>8479</v>
      </c>
      <c r="C3739">
        <v>210939</v>
      </c>
      <c r="D3739">
        <v>19932</v>
      </c>
      <c r="E3739">
        <v>22</v>
      </c>
      <c r="F3739">
        <v>12</v>
      </c>
      <c r="G3739">
        <v>1.9</v>
      </c>
      <c r="H3739" t="s">
        <v>24</v>
      </c>
      <c r="I3739">
        <v>60</v>
      </c>
      <c r="J3739">
        <v>45</v>
      </c>
      <c r="K3739">
        <v>34</v>
      </c>
      <c r="L3739">
        <v>22.200527777777776</v>
      </c>
      <c r="M3739">
        <v>333.00791666666663</v>
      </c>
      <c r="N3739">
        <v>60.759444444444448</v>
      </c>
      <c r="O3739">
        <v>5.35</v>
      </c>
      <c r="Q3739">
        <v>1.17</v>
      </c>
      <c r="S3739">
        <v>1.1499999999999999</v>
      </c>
      <c r="Y3739" t="s">
        <v>45</v>
      </c>
      <c r="Z3739" t="s">
        <v>45</v>
      </c>
      <c r="AA3739" t="s">
        <v>507</v>
      </c>
      <c r="AB3739" t="str">
        <f>+LEFT(AA3739,1)</f>
        <v>K</v>
      </c>
      <c r="AC3739" s="6">
        <f>DEGREES(ACOS(SIN(Resultats!$H$11)*SIN(RADIANS(N3739))+COS(Resultats!$H$11)*COS(RADIANS(N3739))*COS(Resultats!$E$11-RADIANS(M3739))))</f>
        <v>109.20034092563166</v>
      </c>
      <c r="AD3739">
        <f>+IF(AB3739=Data!$E$18,1,0)</f>
        <v>0</v>
      </c>
      <c r="AE3739">
        <f>+IF(AC3739&lt;Data!$B$17,1,0)</f>
        <v>0</v>
      </c>
      <c r="AF3739" s="7">
        <f>+IF(AND(AD3739,AE3739),1,0)</f>
        <v>0</v>
      </c>
    </row>
    <row r="3740" spans="1:32" x14ac:dyDescent="0.2">
      <c r="A3740">
        <v>6551</v>
      </c>
      <c r="C3740">
        <v>159503</v>
      </c>
      <c r="D3740">
        <v>102928</v>
      </c>
      <c r="E3740">
        <v>17</v>
      </c>
      <c r="F3740">
        <v>34</v>
      </c>
      <c r="G3740">
        <v>27.2</v>
      </c>
      <c r="H3740" t="s">
        <v>24</v>
      </c>
      <c r="I3740">
        <v>16</v>
      </c>
      <c r="J3740">
        <v>30</v>
      </c>
      <c r="K3740">
        <v>14</v>
      </c>
      <c r="L3740">
        <v>17.574222222222222</v>
      </c>
      <c r="M3740">
        <v>263.61333333333334</v>
      </c>
      <c r="N3740">
        <v>16.503888888888888</v>
      </c>
      <c r="O3740">
        <v>6.4</v>
      </c>
      <c r="P3740" t="s">
        <v>103</v>
      </c>
      <c r="Y3740" t="s">
        <v>2380</v>
      </c>
      <c r="Z3740" t="s">
        <v>2380</v>
      </c>
      <c r="AA3740" t="s">
        <v>15438</v>
      </c>
      <c r="AB3740" t="str">
        <f>+LEFT(AA3740,1)</f>
        <v>A</v>
      </c>
      <c r="AC3740" s="6">
        <f>DEGREES(ACOS(SIN(Resultats!$H$11)*SIN(RADIANS(N3740))+COS(Resultats!$H$11)*COS(RADIANS(N3740))*COS(Resultats!$E$11-RADIANS(M3740))))</f>
        <v>109.20169076988172</v>
      </c>
      <c r="AD3740">
        <f>+IF(AB3740=Data!$E$18,1,0)</f>
        <v>1</v>
      </c>
      <c r="AE3740">
        <f>+IF(AC3740&lt;Data!$B$17,1,0)</f>
        <v>0</v>
      </c>
      <c r="AF3740" s="7">
        <f>+IF(AND(AD3740,AE3740),1,0)</f>
        <v>0</v>
      </c>
    </row>
    <row r="3741" spans="1:32" x14ac:dyDescent="0.2">
      <c r="A3741">
        <v>753</v>
      </c>
      <c r="C3741">
        <v>16160</v>
      </c>
      <c r="D3741">
        <v>110636</v>
      </c>
      <c r="E3741">
        <v>2</v>
      </c>
      <c r="F3741">
        <v>36</v>
      </c>
      <c r="G3741">
        <v>4.9000000000000004</v>
      </c>
      <c r="H3741" t="s">
        <v>24</v>
      </c>
      <c r="I3741">
        <v>6</v>
      </c>
      <c r="J3741">
        <v>53</v>
      </c>
      <c r="K3741">
        <v>13</v>
      </c>
      <c r="L3741">
        <v>2.6013611111111112</v>
      </c>
      <c r="M3741">
        <v>39.020416666666669</v>
      </c>
      <c r="N3741">
        <v>6.8869444444444436</v>
      </c>
      <c r="O3741">
        <v>5.82</v>
      </c>
      <c r="Q3741">
        <v>0.98</v>
      </c>
      <c r="S3741">
        <v>0.81</v>
      </c>
      <c r="U3741">
        <v>0.53</v>
      </c>
      <c r="Y3741" t="s">
        <v>2844</v>
      </c>
      <c r="Z3741" t="s">
        <v>2844</v>
      </c>
      <c r="AA3741" t="s">
        <v>133</v>
      </c>
      <c r="AB3741" t="str">
        <f>+LEFT(AA3741,1)</f>
        <v>K</v>
      </c>
      <c r="AC3741" s="6">
        <f>DEGREES(ACOS(SIN(Resultats!$H$11)*SIN(RADIANS(N3741))+COS(Resultats!$H$11)*COS(RADIANS(N3741))*COS(Resultats!$E$11-RADIANS(M3741))))</f>
        <v>109.22201880168058</v>
      </c>
      <c r="AD3741">
        <f>+IF(AB3741=Data!$E$18,1,0)</f>
        <v>0</v>
      </c>
      <c r="AE3741">
        <f>+IF(AC3741&lt;Data!$B$17,1,0)</f>
        <v>0</v>
      </c>
      <c r="AF3741" s="7">
        <f>+IF(AND(AD3741,AE3741),1,0)</f>
        <v>0</v>
      </c>
    </row>
    <row r="3742" spans="1:32" x14ac:dyDescent="0.2">
      <c r="A3742">
        <v>8822</v>
      </c>
      <c r="B3742" t="s">
        <v>7566</v>
      </c>
      <c r="C3742">
        <v>218753</v>
      </c>
      <c r="D3742">
        <v>35186</v>
      </c>
      <c r="E3742">
        <v>23</v>
      </c>
      <c r="F3742">
        <v>9</v>
      </c>
      <c r="G3742">
        <v>44.1</v>
      </c>
      <c r="H3742" t="s">
        <v>24</v>
      </c>
      <c r="I3742">
        <v>59</v>
      </c>
      <c r="J3742">
        <v>19</v>
      </c>
      <c r="K3742">
        <v>59</v>
      </c>
      <c r="L3742">
        <v>23.16225</v>
      </c>
      <c r="M3742">
        <v>347.43374999999997</v>
      </c>
      <c r="N3742">
        <v>59.333055555555561</v>
      </c>
      <c r="O3742">
        <v>5.7</v>
      </c>
      <c r="Q3742">
        <v>0.33</v>
      </c>
      <c r="S3742">
        <v>0.32</v>
      </c>
      <c r="Y3742" t="s">
        <v>606</v>
      </c>
      <c r="Z3742" t="s">
        <v>606</v>
      </c>
      <c r="AA3742" t="s">
        <v>15427</v>
      </c>
      <c r="AB3742" t="str">
        <f>+LEFT(AA3742,1)</f>
        <v>A</v>
      </c>
      <c r="AC3742" s="6">
        <f>DEGREES(ACOS(SIN(Resultats!$H$11)*SIN(RADIANS(N3742))+COS(Resultats!$H$11)*COS(RADIANS(N3742))*COS(Resultats!$E$11-RADIANS(M3742))))</f>
        <v>109.26037214675276</v>
      </c>
      <c r="AD3742">
        <f>+IF(AB3742=Data!$E$18,1,0)</f>
        <v>1</v>
      </c>
      <c r="AE3742">
        <f>+IF(AC3742&lt;Data!$B$17,1,0)</f>
        <v>0</v>
      </c>
      <c r="AF3742" s="7">
        <f>+IF(AND(AD3742,AE3742),1,0)</f>
        <v>0</v>
      </c>
    </row>
    <row r="3743" spans="1:32" x14ac:dyDescent="0.2">
      <c r="A3743">
        <v>8339</v>
      </c>
      <c r="B3743" t="s">
        <v>3597</v>
      </c>
      <c r="C3743">
        <v>207528</v>
      </c>
      <c r="D3743">
        <v>19642</v>
      </c>
      <c r="E3743">
        <v>21</v>
      </c>
      <c r="F3743">
        <v>47</v>
      </c>
      <c r="G3743">
        <v>25.3</v>
      </c>
      <c r="H3743" t="s">
        <v>24</v>
      </c>
      <c r="I3743">
        <v>60</v>
      </c>
      <c r="J3743">
        <v>41</v>
      </c>
      <c r="K3743">
        <v>34</v>
      </c>
      <c r="L3743">
        <v>21.790361111111114</v>
      </c>
      <c r="M3743">
        <v>326.85541666666671</v>
      </c>
      <c r="N3743">
        <v>60.692777777777778</v>
      </c>
      <c r="O3743">
        <v>5.52</v>
      </c>
      <c r="Q3743">
        <v>1.52</v>
      </c>
      <c r="S3743">
        <v>1.93</v>
      </c>
      <c r="Y3743" t="s">
        <v>5054</v>
      </c>
      <c r="Z3743" t="s">
        <v>419</v>
      </c>
      <c r="AA3743" t="s">
        <v>2160</v>
      </c>
      <c r="AB3743" t="str">
        <f>+LEFT(AA3743,1)</f>
        <v>M</v>
      </c>
      <c r="AC3743" s="6">
        <f>DEGREES(ACOS(SIN(Resultats!$H$11)*SIN(RADIANS(N3743))+COS(Resultats!$H$11)*COS(RADIANS(N3743))*COS(Resultats!$E$11-RADIANS(M3743))))</f>
        <v>109.26316244771196</v>
      </c>
      <c r="AD3743">
        <f>+IF(AB3743=Data!$E$18,1,0)</f>
        <v>0</v>
      </c>
      <c r="AE3743">
        <f>+IF(AC3743&lt;Data!$B$17,1,0)</f>
        <v>0</v>
      </c>
      <c r="AF3743" s="7">
        <f>+IF(AND(AD3743,AE3743),1,0)</f>
        <v>0</v>
      </c>
    </row>
    <row r="3744" spans="1:32" x14ac:dyDescent="0.2">
      <c r="A3744">
        <v>8797</v>
      </c>
      <c r="B3744" t="s">
        <v>7553</v>
      </c>
      <c r="C3744">
        <v>218376</v>
      </c>
      <c r="D3744">
        <v>35147</v>
      </c>
      <c r="E3744">
        <v>23</v>
      </c>
      <c r="F3744">
        <v>6</v>
      </c>
      <c r="G3744">
        <v>36.9</v>
      </c>
      <c r="H3744" t="s">
        <v>24</v>
      </c>
      <c r="I3744">
        <v>59</v>
      </c>
      <c r="J3744">
        <v>25</v>
      </c>
      <c r="K3744">
        <v>11</v>
      </c>
      <c r="L3744">
        <v>23.110250000000001</v>
      </c>
      <c r="M3744">
        <v>346.65375</v>
      </c>
      <c r="N3744">
        <v>59.419722222222219</v>
      </c>
      <c r="O3744">
        <v>4.8499999999999996</v>
      </c>
      <c r="Q3744">
        <v>-0.03</v>
      </c>
      <c r="S3744">
        <v>-0.87</v>
      </c>
      <c r="U3744">
        <v>-0.11</v>
      </c>
      <c r="Y3744" t="s">
        <v>2643</v>
      </c>
      <c r="Z3744" t="s">
        <v>11535</v>
      </c>
      <c r="AA3744" t="s">
        <v>15431</v>
      </c>
      <c r="AB3744" t="str">
        <f>+LEFT(AA3744,1)</f>
        <v>B</v>
      </c>
      <c r="AC3744" s="6">
        <f>DEGREES(ACOS(SIN(Resultats!$H$11)*SIN(RADIANS(N3744))+COS(Resultats!$H$11)*COS(RADIANS(N3744))*COS(Resultats!$E$11-RADIANS(M3744))))</f>
        <v>109.29936115807899</v>
      </c>
      <c r="AD3744">
        <f>+IF(AB3744=Data!$E$18,1,0)</f>
        <v>0</v>
      </c>
      <c r="AE3744">
        <f>+IF(AC3744&lt;Data!$B$17,1,0)</f>
        <v>0</v>
      </c>
      <c r="AF3744" s="7">
        <f>+IF(AND(AD3744,AE3744),1,0)</f>
        <v>0</v>
      </c>
    </row>
    <row r="3745" spans="1:32" x14ac:dyDescent="0.2">
      <c r="A3745">
        <v>8243</v>
      </c>
      <c r="C3745">
        <v>205139</v>
      </c>
      <c r="D3745">
        <v>19466</v>
      </c>
      <c r="E3745">
        <v>21</v>
      </c>
      <c r="F3745">
        <v>30</v>
      </c>
      <c r="G3745">
        <v>59.3</v>
      </c>
      <c r="H3745" t="s">
        <v>24</v>
      </c>
      <c r="I3745">
        <v>60</v>
      </c>
      <c r="J3745">
        <v>27</v>
      </c>
      <c r="K3745">
        <v>34</v>
      </c>
      <c r="L3745">
        <v>21.516472222222223</v>
      </c>
      <c r="M3745">
        <v>322.74708333333336</v>
      </c>
      <c r="N3745">
        <v>60.459444444444451</v>
      </c>
      <c r="O3745">
        <v>5.53</v>
      </c>
      <c r="Q3745">
        <v>0.12</v>
      </c>
      <c r="S3745">
        <v>-0.73</v>
      </c>
      <c r="Y3745" t="s">
        <v>1570</v>
      </c>
      <c r="Z3745" t="s">
        <v>1570</v>
      </c>
      <c r="AA3745" t="s">
        <v>15425</v>
      </c>
      <c r="AB3745" t="str">
        <f>+LEFT(AA3745,1)</f>
        <v>B</v>
      </c>
      <c r="AC3745" s="6">
        <f>DEGREES(ACOS(SIN(Resultats!$H$11)*SIN(RADIANS(N3745))+COS(Resultats!$H$11)*COS(RADIANS(N3745))*COS(Resultats!$E$11-RADIANS(M3745))))</f>
        <v>109.30452284945031</v>
      </c>
      <c r="AD3745">
        <f>+IF(AB3745=Data!$E$18,1,0)</f>
        <v>0</v>
      </c>
      <c r="AE3745">
        <f>+IF(AC3745&lt;Data!$B$17,1,0)</f>
        <v>0</v>
      </c>
      <c r="AF3745" s="7">
        <f>+IF(AND(AD3745,AE3745),1,0)</f>
        <v>0</v>
      </c>
    </row>
    <row r="3746" spans="1:32" x14ac:dyDescent="0.2">
      <c r="A3746">
        <v>6644</v>
      </c>
      <c r="B3746" t="s">
        <v>4152</v>
      </c>
      <c r="C3746">
        <v>162211</v>
      </c>
      <c r="D3746">
        <v>85437</v>
      </c>
      <c r="E3746">
        <v>17</v>
      </c>
      <c r="F3746">
        <v>48</v>
      </c>
      <c r="G3746">
        <v>49.2</v>
      </c>
      <c r="H3746" t="s">
        <v>24</v>
      </c>
      <c r="I3746">
        <v>25</v>
      </c>
      <c r="J3746">
        <v>37</v>
      </c>
      <c r="K3746">
        <v>22</v>
      </c>
      <c r="L3746">
        <v>17.813666666666666</v>
      </c>
      <c r="M3746">
        <v>267.20499999999998</v>
      </c>
      <c r="N3746">
        <v>25.622777777777777</v>
      </c>
      <c r="O3746">
        <v>5.12</v>
      </c>
      <c r="Q3746">
        <v>1.1599999999999999</v>
      </c>
      <c r="S3746">
        <v>1.1200000000000001</v>
      </c>
      <c r="U3746">
        <v>0.57999999999999996</v>
      </c>
      <c r="Y3746" t="s">
        <v>125</v>
      </c>
      <c r="Z3746" t="s">
        <v>125</v>
      </c>
      <c r="AA3746" t="s">
        <v>365</v>
      </c>
      <c r="AB3746" t="str">
        <f>+LEFT(AA3746,1)</f>
        <v>K</v>
      </c>
      <c r="AC3746" s="6">
        <f>DEGREES(ACOS(SIN(Resultats!$H$11)*SIN(RADIANS(N3746))+COS(Resultats!$H$11)*COS(RADIANS(N3746))*COS(Resultats!$E$11-RADIANS(M3746))))</f>
        <v>109.32107645337015</v>
      </c>
      <c r="AD3746">
        <f>+IF(AB3746=Data!$E$18,1,0)</f>
        <v>0</v>
      </c>
      <c r="AE3746">
        <f>+IF(AC3746&lt;Data!$B$17,1,0)</f>
        <v>0</v>
      </c>
      <c r="AF3746" s="7">
        <f>+IF(AND(AD3746,AE3746),1,0)</f>
        <v>0</v>
      </c>
    </row>
    <row r="3747" spans="1:32" x14ac:dyDescent="0.2">
      <c r="A3747">
        <v>124</v>
      </c>
      <c r="C3747">
        <v>2774</v>
      </c>
      <c r="D3747">
        <v>21486</v>
      </c>
      <c r="E3747">
        <v>0</v>
      </c>
      <c r="F3747">
        <v>31</v>
      </c>
      <c r="G3747">
        <v>41.2</v>
      </c>
      <c r="H3747" t="s">
        <v>24</v>
      </c>
      <c r="I3747">
        <v>52</v>
      </c>
      <c r="J3747">
        <v>50</v>
      </c>
      <c r="K3747">
        <v>22</v>
      </c>
      <c r="L3747">
        <v>0.5281111111111112</v>
      </c>
      <c r="M3747">
        <v>7.9216666666666677</v>
      </c>
      <c r="N3747">
        <v>52.839444444444446</v>
      </c>
      <c r="O3747">
        <v>5.6</v>
      </c>
      <c r="Q3747">
        <v>1.1499999999999999</v>
      </c>
      <c r="S3747">
        <v>1.1299999999999999</v>
      </c>
      <c r="Y3747" t="s">
        <v>125</v>
      </c>
      <c r="Z3747" t="s">
        <v>125</v>
      </c>
      <c r="AA3747" t="s">
        <v>365</v>
      </c>
      <c r="AB3747" t="str">
        <f>+LEFT(AA3747,1)</f>
        <v>K</v>
      </c>
      <c r="AC3747" s="6">
        <f>DEGREES(ACOS(SIN(Resultats!$H$11)*SIN(RADIANS(N3747))+COS(Resultats!$H$11)*COS(RADIANS(N3747))*COS(Resultats!$E$11-RADIANS(M3747))))</f>
        <v>109.32213328066318</v>
      </c>
      <c r="AD3747">
        <f>+IF(AB3747=Data!$E$18,1,0)</f>
        <v>0</v>
      </c>
      <c r="AE3747">
        <f>+IF(AC3747&lt;Data!$B$17,1,0)</f>
        <v>0</v>
      </c>
      <c r="AF3747" s="7">
        <f>+IF(AND(AD3747,AE3747),1,0)</f>
        <v>0</v>
      </c>
    </row>
    <row r="3748" spans="1:32" x14ac:dyDescent="0.2">
      <c r="A3748">
        <v>751</v>
      </c>
      <c r="C3748">
        <v>16060</v>
      </c>
      <c r="D3748">
        <v>110625</v>
      </c>
      <c r="E3748">
        <v>2</v>
      </c>
      <c r="F3748">
        <v>35</v>
      </c>
      <c r="G3748">
        <v>4.0999999999999996</v>
      </c>
      <c r="H3748" t="s">
        <v>24</v>
      </c>
      <c r="I3748">
        <v>7</v>
      </c>
      <c r="J3748">
        <v>28</v>
      </c>
      <c r="K3748">
        <v>17</v>
      </c>
      <c r="L3748">
        <v>2.5844722222222223</v>
      </c>
      <c r="M3748">
        <v>38.767083333333332</v>
      </c>
      <c r="N3748">
        <v>7.4713888888888889</v>
      </c>
      <c r="O3748">
        <v>6.18</v>
      </c>
      <c r="Q3748">
        <v>1.06</v>
      </c>
      <c r="S3748">
        <v>0.89</v>
      </c>
      <c r="X3748" t="s">
        <v>27</v>
      </c>
      <c r="Y3748" t="s">
        <v>342</v>
      </c>
      <c r="Z3748" t="s">
        <v>5784</v>
      </c>
      <c r="AA3748" t="s">
        <v>342</v>
      </c>
      <c r="AB3748" t="str">
        <f>+LEFT(AA3748,1)</f>
        <v>G</v>
      </c>
      <c r="AC3748" s="6">
        <f>DEGREES(ACOS(SIN(Resultats!$H$11)*SIN(RADIANS(N3748))+COS(Resultats!$H$11)*COS(RADIANS(N3748))*COS(Resultats!$E$11-RADIANS(M3748))))</f>
        <v>109.33254224677381</v>
      </c>
      <c r="AD3748">
        <f>+IF(AB3748=Data!$E$18,1,0)</f>
        <v>0</v>
      </c>
      <c r="AE3748">
        <f>+IF(AC3748&lt;Data!$B$17,1,0)</f>
        <v>0</v>
      </c>
      <c r="AF3748" s="7">
        <f>+IF(AND(AD3748,AE3748),1,0)</f>
        <v>0</v>
      </c>
    </row>
    <row r="3749" spans="1:32" x14ac:dyDescent="0.2">
      <c r="A3749">
        <v>775</v>
      </c>
      <c r="C3749">
        <v>16467</v>
      </c>
      <c r="D3749">
        <v>110655</v>
      </c>
      <c r="E3749">
        <v>2</v>
      </c>
      <c r="F3749">
        <v>38</v>
      </c>
      <c r="G3749">
        <v>36.9</v>
      </c>
      <c r="H3749" t="s">
        <v>24</v>
      </c>
      <c r="I3749">
        <v>3</v>
      </c>
      <c r="J3749">
        <v>26</v>
      </c>
      <c r="K3749">
        <v>35</v>
      </c>
      <c r="L3749">
        <v>2.6435833333333334</v>
      </c>
      <c r="M3749">
        <v>39.653750000000002</v>
      </c>
      <c r="N3749">
        <v>3.443055555555556</v>
      </c>
      <c r="O3749">
        <v>6.21</v>
      </c>
      <c r="Q3749">
        <v>1</v>
      </c>
      <c r="S3749">
        <v>0.76</v>
      </c>
      <c r="Y3749" t="s">
        <v>60</v>
      </c>
      <c r="Z3749" t="s">
        <v>60</v>
      </c>
      <c r="AA3749" t="s">
        <v>28</v>
      </c>
      <c r="AB3749" t="str">
        <f>+LEFT(AA3749,1)</f>
        <v>G</v>
      </c>
      <c r="AC3749" s="6">
        <f>DEGREES(ACOS(SIN(Resultats!$H$11)*SIN(RADIANS(N3749))+COS(Resultats!$H$11)*COS(RADIANS(N3749))*COS(Resultats!$E$11-RADIANS(M3749))))</f>
        <v>109.35156291596729</v>
      </c>
      <c r="AD3749">
        <f>+IF(AB3749=Data!$E$18,1,0)</f>
        <v>0</v>
      </c>
      <c r="AE3749">
        <f>+IF(AC3749&lt;Data!$B$17,1,0)</f>
        <v>0</v>
      </c>
      <c r="AF3749" s="7">
        <f>+IF(AND(AD3749,AE3749),1,0)</f>
        <v>0</v>
      </c>
    </row>
    <row r="3750" spans="1:32" x14ac:dyDescent="0.2">
      <c r="A3750">
        <v>8119</v>
      </c>
      <c r="C3750">
        <v>202214</v>
      </c>
      <c r="D3750">
        <v>33210</v>
      </c>
      <c r="E3750">
        <v>21</v>
      </c>
      <c r="F3750">
        <v>11</v>
      </c>
      <c r="G3750">
        <v>48.2</v>
      </c>
      <c r="H3750" t="s">
        <v>24</v>
      </c>
      <c r="I3750">
        <v>59</v>
      </c>
      <c r="J3750">
        <v>59</v>
      </c>
      <c r="K3750">
        <v>11</v>
      </c>
      <c r="L3750">
        <v>21.196722222222224</v>
      </c>
      <c r="M3750">
        <v>317.95083333333338</v>
      </c>
      <c r="N3750">
        <v>59.986388888888889</v>
      </c>
      <c r="O3750">
        <v>5.64</v>
      </c>
      <c r="Q3750">
        <v>0.11</v>
      </c>
      <c r="S3750">
        <v>-0.77</v>
      </c>
      <c r="Y3750" t="s">
        <v>3451</v>
      </c>
      <c r="Z3750" t="s">
        <v>3451</v>
      </c>
      <c r="AA3750" t="s">
        <v>15431</v>
      </c>
      <c r="AB3750" t="str">
        <f>+LEFT(AA3750,1)</f>
        <v>B</v>
      </c>
      <c r="AC3750" s="6">
        <f>DEGREES(ACOS(SIN(Resultats!$H$11)*SIN(RADIANS(N3750))+COS(Resultats!$H$11)*COS(RADIANS(N3750))*COS(Resultats!$E$11-RADIANS(M3750))))</f>
        <v>109.3532051060764</v>
      </c>
      <c r="AD3750">
        <f>+IF(AB3750=Data!$E$18,1,0)</f>
        <v>0</v>
      </c>
      <c r="AE3750">
        <f>+IF(AC3750&lt;Data!$B$17,1,0)</f>
        <v>0</v>
      </c>
      <c r="AF3750" s="7">
        <f>+IF(AND(AD3750,AE3750),1,0)</f>
        <v>0</v>
      </c>
    </row>
    <row r="3751" spans="1:32" x14ac:dyDescent="0.2">
      <c r="A3751">
        <v>372</v>
      </c>
      <c r="C3751">
        <v>7647</v>
      </c>
      <c r="D3751">
        <v>37077</v>
      </c>
      <c r="E3751">
        <v>1</v>
      </c>
      <c r="F3751">
        <v>17</v>
      </c>
      <c r="G3751">
        <v>5.0999999999999996</v>
      </c>
      <c r="H3751" t="s">
        <v>24</v>
      </c>
      <c r="I3751">
        <v>44</v>
      </c>
      <c r="J3751">
        <v>54</v>
      </c>
      <c r="K3751">
        <v>7</v>
      </c>
      <c r="L3751">
        <v>1.2847499999999998</v>
      </c>
      <c r="M3751">
        <v>19.271249999999998</v>
      </c>
      <c r="N3751">
        <v>44.901944444444446</v>
      </c>
      <c r="O3751">
        <v>6.34</v>
      </c>
      <c r="P3751" t="s">
        <v>103</v>
      </c>
      <c r="Y3751" t="s">
        <v>104</v>
      </c>
      <c r="Z3751" t="s">
        <v>104</v>
      </c>
      <c r="AA3751" t="s">
        <v>104</v>
      </c>
      <c r="AB3751" t="str">
        <f>+LEFT(AA3751,1)</f>
        <v>K</v>
      </c>
      <c r="AC3751" s="6">
        <f>DEGREES(ACOS(SIN(Resultats!$H$11)*SIN(RADIANS(N3751))+COS(Resultats!$H$11)*COS(RADIANS(N3751))*COS(Resultats!$E$11-RADIANS(M3751))))</f>
        <v>109.42437086367276</v>
      </c>
      <c r="AD3751">
        <f>+IF(AB3751=Data!$E$18,1,0)</f>
        <v>0</v>
      </c>
      <c r="AE3751">
        <f>+IF(AC3751&lt;Data!$B$17,1,0)</f>
        <v>0</v>
      </c>
      <c r="AF3751" s="7">
        <f>+IF(AND(AD3751,AE3751),1,0)</f>
        <v>0</v>
      </c>
    </row>
    <row r="3752" spans="1:32" x14ac:dyDescent="0.2">
      <c r="A3752">
        <v>6707</v>
      </c>
      <c r="B3752" t="s">
        <v>4186</v>
      </c>
      <c r="C3752">
        <v>164136</v>
      </c>
      <c r="D3752">
        <v>66524</v>
      </c>
      <c r="E3752">
        <v>17</v>
      </c>
      <c r="F3752">
        <v>58</v>
      </c>
      <c r="G3752">
        <v>30.2</v>
      </c>
      <c r="H3752" t="s">
        <v>24</v>
      </c>
      <c r="I3752">
        <v>30</v>
      </c>
      <c r="J3752">
        <v>11</v>
      </c>
      <c r="K3752">
        <v>22</v>
      </c>
      <c r="L3752">
        <v>17.975055555555553</v>
      </c>
      <c r="M3752">
        <v>269.62583333333328</v>
      </c>
      <c r="N3752">
        <v>30.189444444444444</v>
      </c>
      <c r="O3752">
        <v>4.41</v>
      </c>
      <c r="Q3752">
        <v>0.39</v>
      </c>
      <c r="S3752">
        <v>0.15</v>
      </c>
      <c r="U3752">
        <v>0.23</v>
      </c>
      <c r="Y3752" t="s">
        <v>68</v>
      </c>
      <c r="Z3752" t="s">
        <v>68</v>
      </c>
      <c r="AA3752" t="s">
        <v>2897</v>
      </c>
      <c r="AB3752" t="str">
        <f>+LEFT(AA3752,1)</f>
        <v>F</v>
      </c>
      <c r="AC3752" s="6">
        <f>DEGREES(ACOS(SIN(Resultats!$H$11)*SIN(RADIANS(N3752))+COS(Resultats!$H$11)*COS(RADIANS(N3752))*COS(Resultats!$E$11-RADIANS(M3752))))</f>
        <v>109.4797579534595</v>
      </c>
      <c r="AD3752">
        <f>+IF(AB3752=Data!$E$18,1,0)</f>
        <v>0</v>
      </c>
      <c r="AE3752">
        <f>+IF(AC3752&lt;Data!$B$17,1,0)</f>
        <v>0</v>
      </c>
      <c r="AF3752" s="7">
        <f>+IF(AND(AD3752,AE3752),1,0)</f>
        <v>0</v>
      </c>
    </row>
    <row r="3753" spans="1:32" x14ac:dyDescent="0.2">
      <c r="A3753">
        <v>6378</v>
      </c>
      <c r="B3753" t="s">
        <v>4798</v>
      </c>
      <c r="C3753">
        <v>155125</v>
      </c>
      <c r="D3753">
        <v>160332</v>
      </c>
      <c r="E3753">
        <v>17</v>
      </c>
      <c r="F3753">
        <v>10</v>
      </c>
      <c r="G3753">
        <v>22.7</v>
      </c>
      <c r="H3753" t="s">
        <v>26</v>
      </c>
      <c r="I3753">
        <v>15</v>
      </c>
      <c r="J3753">
        <v>43</v>
      </c>
      <c r="K3753">
        <v>29</v>
      </c>
      <c r="L3753">
        <v>17.172972222222224</v>
      </c>
      <c r="M3753">
        <v>257.59458333333339</v>
      </c>
      <c r="N3753">
        <v>-15.724722222222223</v>
      </c>
      <c r="O3753">
        <v>2.4300000000000002</v>
      </c>
      <c r="Q3753">
        <v>0.06</v>
      </c>
      <c r="S3753">
        <v>0.09</v>
      </c>
      <c r="U3753">
        <v>0.01</v>
      </c>
      <c r="Y3753" t="s">
        <v>114</v>
      </c>
      <c r="Z3753" t="s">
        <v>114</v>
      </c>
      <c r="AA3753" t="s">
        <v>18</v>
      </c>
      <c r="AB3753" t="str">
        <f>+LEFT(AA3753,1)</f>
        <v>A</v>
      </c>
      <c r="AC3753" s="6">
        <f>DEGREES(ACOS(SIN(Resultats!$H$11)*SIN(RADIANS(N3753))+COS(Resultats!$H$11)*COS(RADIANS(N3753))*COS(Resultats!$E$11-RADIANS(M3753))))</f>
        <v>109.48790630281867</v>
      </c>
      <c r="AD3753">
        <f>+IF(AB3753=Data!$E$18,1,0)</f>
        <v>1</v>
      </c>
      <c r="AE3753">
        <f>+IF(AC3753&lt;Data!$B$17,1,0)</f>
        <v>0</v>
      </c>
      <c r="AF3753" s="7">
        <f>+IF(AND(AD3753,AE3753),1,0)</f>
        <v>0</v>
      </c>
    </row>
    <row r="3754" spans="1:32" x14ac:dyDescent="0.2">
      <c r="A3754">
        <v>8049</v>
      </c>
      <c r="C3754">
        <v>200205</v>
      </c>
      <c r="D3754">
        <v>33048</v>
      </c>
      <c r="E3754">
        <v>20</v>
      </c>
      <c r="F3754">
        <v>59</v>
      </c>
      <c r="G3754">
        <v>25.4</v>
      </c>
      <c r="H3754" t="s">
        <v>24</v>
      </c>
      <c r="I3754">
        <v>59</v>
      </c>
      <c r="J3754">
        <v>26</v>
      </c>
      <c r="K3754">
        <v>19</v>
      </c>
      <c r="L3754">
        <v>20.990388888888891</v>
      </c>
      <c r="M3754">
        <v>314.85583333333335</v>
      </c>
      <c r="N3754">
        <v>59.438611111111108</v>
      </c>
      <c r="O3754">
        <v>5.51</v>
      </c>
      <c r="Q3754">
        <v>1.4</v>
      </c>
      <c r="S3754">
        <v>1.64</v>
      </c>
      <c r="X3754" t="s">
        <v>27</v>
      </c>
      <c r="Y3754" t="s">
        <v>80</v>
      </c>
      <c r="Z3754" t="s">
        <v>3264</v>
      </c>
      <c r="AA3754" t="s">
        <v>80</v>
      </c>
      <c r="AB3754" t="str">
        <f>+LEFT(AA3754,1)</f>
        <v>K</v>
      </c>
      <c r="AC3754" s="6">
        <f>DEGREES(ACOS(SIN(Resultats!$H$11)*SIN(RADIANS(N3754))+COS(Resultats!$H$11)*COS(RADIANS(N3754))*COS(Resultats!$E$11-RADIANS(M3754))))</f>
        <v>109.50085662556896</v>
      </c>
      <c r="AD3754">
        <f>+IF(AB3754=Data!$E$18,1,0)</f>
        <v>0</v>
      </c>
      <c r="AE3754">
        <f>+IF(AC3754&lt;Data!$B$17,1,0)</f>
        <v>0</v>
      </c>
      <c r="AF3754" s="7">
        <f>+IF(AND(AD3754,AE3754),1,0)</f>
        <v>0</v>
      </c>
    </row>
    <row r="3755" spans="1:32" x14ac:dyDescent="0.2">
      <c r="A3755">
        <v>790</v>
      </c>
      <c r="B3755" t="s">
        <v>2870</v>
      </c>
      <c r="C3755">
        <v>16765</v>
      </c>
      <c r="D3755">
        <v>130055</v>
      </c>
      <c r="E3755">
        <v>2</v>
      </c>
      <c r="F3755">
        <v>41</v>
      </c>
      <c r="G3755">
        <v>13.9</v>
      </c>
      <c r="H3755" t="s">
        <v>26</v>
      </c>
      <c r="I3755">
        <v>0</v>
      </c>
      <c r="J3755">
        <v>41</v>
      </c>
      <c r="K3755">
        <v>45</v>
      </c>
      <c r="L3755">
        <v>2.6871944444444447</v>
      </c>
      <c r="M3755">
        <v>40.307916666666671</v>
      </c>
      <c r="N3755">
        <v>-0.6958333333333333</v>
      </c>
      <c r="O3755">
        <v>5.71</v>
      </c>
      <c r="Q3755">
        <v>0.52</v>
      </c>
      <c r="S3755">
        <v>-0.02</v>
      </c>
      <c r="Y3755" t="s">
        <v>387</v>
      </c>
      <c r="Z3755" t="s">
        <v>387</v>
      </c>
      <c r="AA3755" t="s">
        <v>2689</v>
      </c>
      <c r="AB3755" t="str">
        <f>+LEFT(AA3755,1)</f>
        <v>F</v>
      </c>
      <c r="AC3755" s="6">
        <f>DEGREES(ACOS(SIN(Resultats!$H$11)*SIN(RADIANS(N3755))+COS(Resultats!$H$11)*COS(RADIANS(N3755))*COS(Resultats!$E$11-RADIANS(M3755))))</f>
        <v>109.50750154842763</v>
      </c>
      <c r="AD3755">
        <f>+IF(AB3755=Data!$E$18,1,0)</f>
        <v>0</v>
      </c>
      <c r="AE3755">
        <f>+IF(AC3755&lt;Data!$B$17,1,0)</f>
        <v>0</v>
      </c>
      <c r="AF3755" s="7">
        <f>+IF(AND(AD3755,AE3755),1,0)</f>
        <v>0</v>
      </c>
    </row>
    <row r="3756" spans="1:32" x14ac:dyDescent="0.2">
      <c r="A3756">
        <v>6543</v>
      </c>
      <c r="C3756">
        <v>159354</v>
      </c>
      <c r="D3756">
        <v>102918</v>
      </c>
      <c r="E3756">
        <v>17</v>
      </c>
      <c r="F3756">
        <v>33</v>
      </c>
      <c r="G3756">
        <v>42.8</v>
      </c>
      <c r="H3756" t="s">
        <v>24</v>
      </c>
      <c r="I3756">
        <v>14</v>
      </c>
      <c r="J3756">
        <v>50</v>
      </c>
      <c r="K3756">
        <v>30</v>
      </c>
      <c r="L3756">
        <v>17.561888888888891</v>
      </c>
      <c r="M3756">
        <v>263.42833333333334</v>
      </c>
      <c r="N3756">
        <v>14.841666666666667</v>
      </c>
      <c r="O3756">
        <v>6.48</v>
      </c>
      <c r="Q3756">
        <v>1.6</v>
      </c>
      <c r="S3756">
        <v>1.58</v>
      </c>
      <c r="U3756">
        <v>1.28</v>
      </c>
      <c r="Y3756" t="s">
        <v>275</v>
      </c>
      <c r="Z3756" t="s">
        <v>164</v>
      </c>
      <c r="AA3756" t="s">
        <v>15429</v>
      </c>
      <c r="AB3756" t="str">
        <f>+LEFT(AA3756,1)</f>
        <v>M</v>
      </c>
      <c r="AC3756" s="6">
        <f>DEGREES(ACOS(SIN(Resultats!$H$11)*SIN(RADIANS(N3756))+COS(Resultats!$H$11)*COS(RADIANS(N3756))*COS(Resultats!$E$11-RADIANS(M3756))))</f>
        <v>109.51283016984878</v>
      </c>
      <c r="AD3756">
        <f>+IF(AB3756=Data!$E$18,1,0)</f>
        <v>0</v>
      </c>
      <c r="AE3756">
        <f>+IF(AC3756&lt;Data!$B$17,1,0)</f>
        <v>0</v>
      </c>
      <c r="AF3756" s="7">
        <f>+IF(AND(AD3756,AE3756),1,0)</f>
        <v>0</v>
      </c>
    </row>
    <row r="3757" spans="1:32" x14ac:dyDescent="0.2">
      <c r="A3757">
        <v>6521</v>
      </c>
      <c r="C3757">
        <v>158716</v>
      </c>
      <c r="D3757">
        <v>102869</v>
      </c>
      <c r="E3757">
        <v>17</v>
      </c>
      <c r="F3757">
        <v>30</v>
      </c>
      <c r="G3757">
        <v>22.4</v>
      </c>
      <c r="H3757" t="s">
        <v>24</v>
      </c>
      <c r="I3757">
        <v>11</v>
      </c>
      <c r="J3757">
        <v>55</v>
      </c>
      <c r="K3757">
        <v>30</v>
      </c>
      <c r="L3757">
        <v>17.506222222222224</v>
      </c>
      <c r="M3757">
        <v>262.59333333333336</v>
      </c>
      <c r="N3757">
        <v>11.925000000000001</v>
      </c>
      <c r="O3757">
        <v>6.39</v>
      </c>
      <c r="P3757" t="s">
        <v>103</v>
      </c>
      <c r="Q3757">
        <v>0.06</v>
      </c>
      <c r="S3757">
        <v>0.01</v>
      </c>
      <c r="Y3757" t="s">
        <v>89</v>
      </c>
      <c r="Z3757" t="s">
        <v>89</v>
      </c>
      <c r="AA3757" t="s">
        <v>1469</v>
      </c>
      <c r="AB3757" t="str">
        <f>+LEFT(AA3757,1)</f>
        <v>A</v>
      </c>
      <c r="AC3757" s="6">
        <f>DEGREES(ACOS(SIN(Resultats!$H$11)*SIN(RADIANS(N3757))+COS(Resultats!$H$11)*COS(RADIANS(N3757))*COS(Resultats!$E$11-RADIANS(M3757))))</f>
        <v>109.53027336677475</v>
      </c>
      <c r="AD3757">
        <f>+IF(AB3757=Data!$E$18,1,0)</f>
        <v>1</v>
      </c>
      <c r="AE3757">
        <f>+IF(AC3757&lt;Data!$B$17,1,0)</f>
        <v>0</v>
      </c>
      <c r="AF3757" s="7">
        <f>+IF(AND(AD3757,AE3757),1,0)</f>
        <v>0</v>
      </c>
    </row>
    <row r="3758" spans="1:32" x14ac:dyDescent="0.2">
      <c r="A3758">
        <v>7692</v>
      </c>
      <c r="C3758">
        <v>191096</v>
      </c>
      <c r="D3758">
        <v>32276</v>
      </c>
      <c r="E3758">
        <v>20</v>
      </c>
      <c r="F3758">
        <v>5</v>
      </c>
      <c r="G3758">
        <v>21.5</v>
      </c>
      <c r="H3758" t="s">
        <v>24</v>
      </c>
      <c r="I3758">
        <v>56</v>
      </c>
      <c r="J3758">
        <v>20</v>
      </c>
      <c r="K3758">
        <v>29</v>
      </c>
      <c r="L3758">
        <v>20.089305555555555</v>
      </c>
      <c r="M3758">
        <v>301.33958333333334</v>
      </c>
      <c r="N3758">
        <v>56.341388888888893</v>
      </c>
      <c r="O3758">
        <v>6.21</v>
      </c>
      <c r="Q3758">
        <v>0.43</v>
      </c>
      <c r="S3758">
        <v>0.03</v>
      </c>
      <c r="Y3758" t="s">
        <v>79</v>
      </c>
      <c r="Z3758" t="s">
        <v>79</v>
      </c>
      <c r="AA3758" t="s">
        <v>2046</v>
      </c>
      <c r="AB3758" t="str">
        <f>+LEFT(AA3758,1)</f>
        <v>F</v>
      </c>
      <c r="AC3758" s="6">
        <f>DEGREES(ACOS(SIN(Resultats!$H$11)*SIN(RADIANS(N3758))+COS(Resultats!$H$11)*COS(RADIANS(N3758))*COS(Resultats!$E$11-RADIANS(M3758))))</f>
        <v>109.53670887732704</v>
      </c>
      <c r="AD3758">
        <f>+IF(AB3758=Data!$E$18,1,0)</f>
        <v>0</v>
      </c>
      <c r="AE3758">
        <f>+IF(AC3758&lt;Data!$B$17,1,0)</f>
        <v>0</v>
      </c>
      <c r="AF3758" s="7">
        <f>+IF(AND(AD3758,AE3758),1,0)</f>
        <v>0</v>
      </c>
    </row>
    <row r="3759" spans="1:32" x14ac:dyDescent="0.2">
      <c r="A3759">
        <v>7003</v>
      </c>
      <c r="C3759">
        <v>172187</v>
      </c>
      <c r="D3759">
        <v>47644</v>
      </c>
      <c r="E3759">
        <v>18</v>
      </c>
      <c r="F3759">
        <v>36</v>
      </c>
      <c r="G3759">
        <v>45.6</v>
      </c>
      <c r="H3759" t="s">
        <v>24</v>
      </c>
      <c r="I3759">
        <v>43</v>
      </c>
      <c r="J3759">
        <v>13</v>
      </c>
      <c r="K3759">
        <v>19</v>
      </c>
      <c r="L3759">
        <v>18.612666666666669</v>
      </c>
      <c r="M3759">
        <v>279.19</v>
      </c>
      <c r="N3759">
        <v>43.221944444444446</v>
      </c>
      <c r="O3759">
        <v>6.2</v>
      </c>
      <c r="Q3759">
        <v>0.24</v>
      </c>
      <c r="S3759">
        <v>0.09</v>
      </c>
      <c r="Y3759" t="s">
        <v>264</v>
      </c>
      <c r="Z3759" t="s">
        <v>264</v>
      </c>
      <c r="AA3759" t="s">
        <v>2891</v>
      </c>
      <c r="AB3759" t="str">
        <f>+LEFT(AA3759,1)</f>
        <v>F</v>
      </c>
      <c r="AC3759" s="6">
        <f>DEGREES(ACOS(SIN(Resultats!$H$11)*SIN(RADIANS(N3759))+COS(Resultats!$H$11)*COS(RADIANS(N3759))*COS(Resultats!$E$11-RADIANS(M3759))))</f>
        <v>109.54523027805038</v>
      </c>
      <c r="AD3759">
        <f>+IF(AB3759=Data!$E$18,1,0)</f>
        <v>0</v>
      </c>
      <c r="AE3759">
        <f>+IF(AC3759&lt;Data!$B$17,1,0)</f>
        <v>0</v>
      </c>
      <c r="AF3759" s="7">
        <f>+IF(AND(AD3759,AE3759),1,0)</f>
        <v>0</v>
      </c>
    </row>
    <row r="3760" spans="1:32" x14ac:dyDescent="0.2">
      <c r="A3760">
        <v>644</v>
      </c>
      <c r="C3760">
        <v>13522</v>
      </c>
      <c r="D3760">
        <v>75203</v>
      </c>
      <c r="E3760">
        <v>2</v>
      </c>
      <c r="F3760">
        <v>12</v>
      </c>
      <c r="G3760">
        <v>37.5</v>
      </c>
      <c r="H3760" t="s">
        <v>24</v>
      </c>
      <c r="I3760">
        <v>24</v>
      </c>
      <c r="J3760">
        <v>10</v>
      </c>
      <c r="K3760">
        <v>4</v>
      </c>
      <c r="L3760">
        <v>2.2104166666666667</v>
      </c>
      <c r="M3760">
        <v>33.15625</v>
      </c>
      <c r="N3760">
        <v>24.167777777777779</v>
      </c>
      <c r="O3760">
        <v>5.96</v>
      </c>
      <c r="Q3760">
        <v>1.37</v>
      </c>
      <c r="Y3760" t="s">
        <v>197</v>
      </c>
      <c r="Z3760" t="s">
        <v>197</v>
      </c>
      <c r="AA3760" t="s">
        <v>197</v>
      </c>
      <c r="AB3760" t="str">
        <f>+LEFT(AA3760,1)</f>
        <v>K</v>
      </c>
      <c r="AC3760" s="6">
        <f>DEGREES(ACOS(SIN(Resultats!$H$11)*SIN(RADIANS(N3760))+COS(Resultats!$H$11)*COS(RADIANS(N3760))*COS(Resultats!$E$11-RADIANS(M3760))))</f>
        <v>109.54990937817571</v>
      </c>
      <c r="AD3760">
        <f>+IF(AB3760=Data!$E$18,1,0)</f>
        <v>0</v>
      </c>
      <c r="AE3760">
        <f>+IF(AC3760&lt;Data!$B$17,1,0)</f>
        <v>0</v>
      </c>
      <c r="AF3760" s="7">
        <f>+IF(AND(AD3760,AE3760),1,0)</f>
        <v>0</v>
      </c>
    </row>
    <row r="3761" spans="1:32" x14ac:dyDescent="0.2">
      <c r="A3761">
        <v>8985</v>
      </c>
      <c r="C3761">
        <v>222618</v>
      </c>
      <c r="D3761">
        <v>35682</v>
      </c>
      <c r="E3761">
        <v>23</v>
      </c>
      <c r="F3761">
        <v>41</v>
      </c>
      <c r="G3761">
        <v>54.5</v>
      </c>
      <c r="H3761" t="s">
        <v>24</v>
      </c>
      <c r="I3761">
        <v>57</v>
      </c>
      <c r="J3761">
        <v>15</v>
      </c>
      <c r="K3761">
        <v>36</v>
      </c>
      <c r="L3761">
        <v>23.698472222222222</v>
      </c>
      <c r="M3761">
        <v>355.47708333333333</v>
      </c>
      <c r="N3761">
        <v>57.26</v>
      </c>
      <c r="O3761">
        <v>6.24</v>
      </c>
      <c r="P3761" t="s">
        <v>103</v>
      </c>
      <c r="Y3761" t="s">
        <v>71</v>
      </c>
      <c r="Z3761" t="s">
        <v>71</v>
      </c>
      <c r="AA3761" t="s">
        <v>51</v>
      </c>
      <c r="AB3761" t="str">
        <f>+LEFT(AA3761,1)</f>
        <v>G</v>
      </c>
      <c r="AC3761" s="6">
        <f>DEGREES(ACOS(SIN(Resultats!$H$11)*SIN(RADIANS(N3761))+COS(Resultats!$H$11)*COS(RADIANS(N3761))*COS(Resultats!$E$11-RADIANS(M3761))))</f>
        <v>109.55779215808725</v>
      </c>
      <c r="AD3761">
        <f>+IF(AB3761=Data!$E$18,1,0)</f>
        <v>0</v>
      </c>
      <c r="AE3761">
        <f>+IF(AC3761&lt;Data!$B$17,1,0)</f>
        <v>0</v>
      </c>
      <c r="AF3761" s="7">
        <f>+IF(AND(AD3761,AE3761),1,0)</f>
        <v>0</v>
      </c>
    </row>
    <row r="3762" spans="1:32" x14ac:dyDescent="0.2">
      <c r="A3762">
        <v>754</v>
      </c>
      <c r="B3762" t="s">
        <v>2845</v>
      </c>
      <c r="C3762">
        <v>16161</v>
      </c>
      <c r="D3762">
        <v>110635</v>
      </c>
      <c r="E3762">
        <v>2</v>
      </c>
      <c r="F3762">
        <v>35</v>
      </c>
      <c r="G3762">
        <v>52.5</v>
      </c>
      <c r="H3762" t="s">
        <v>24</v>
      </c>
      <c r="I3762">
        <v>5</v>
      </c>
      <c r="J3762">
        <v>35</v>
      </c>
      <c r="K3762">
        <v>36</v>
      </c>
      <c r="L3762">
        <v>2.5979166666666669</v>
      </c>
      <c r="M3762">
        <v>38.96875</v>
      </c>
      <c r="N3762">
        <v>5.5933333333333328</v>
      </c>
      <c r="O3762">
        <v>4.8600000000000003</v>
      </c>
      <c r="Q3762">
        <v>0.87</v>
      </c>
      <c r="S3762">
        <v>0.53</v>
      </c>
      <c r="U3762">
        <v>0.49</v>
      </c>
      <c r="Y3762" t="s">
        <v>71</v>
      </c>
      <c r="Z3762" t="s">
        <v>71</v>
      </c>
      <c r="AA3762" t="s">
        <v>51</v>
      </c>
      <c r="AB3762" t="str">
        <f>+LEFT(AA3762,1)</f>
        <v>G</v>
      </c>
      <c r="AC3762" s="6">
        <f>DEGREES(ACOS(SIN(Resultats!$H$11)*SIN(RADIANS(N3762))+COS(Resultats!$H$11)*COS(RADIANS(N3762))*COS(Resultats!$E$11-RADIANS(M3762))))</f>
        <v>109.56142275503655</v>
      </c>
      <c r="AD3762">
        <f>+IF(AB3762=Data!$E$18,1,0)</f>
        <v>0</v>
      </c>
      <c r="AE3762">
        <f>+IF(AC3762&lt;Data!$B$17,1,0)</f>
        <v>0</v>
      </c>
      <c r="AF3762" s="7">
        <f>+IF(AND(AD3762,AE3762),1,0)</f>
        <v>0</v>
      </c>
    </row>
    <row r="3763" spans="1:32" x14ac:dyDescent="0.2">
      <c r="A3763">
        <v>832</v>
      </c>
      <c r="C3763">
        <v>17491</v>
      </c>
      <c r="D3763">
        <v>148612</v>
      </c>
      <c r="E3763">
        <v>2</v>
      </c>
      <c r="F3763">
        <v>47</v>
      </c>
      <c r="G3763">
        <v>56</v>
      </c>
      <c r="H3763" t="s">
        <v>26</v>
      </c>
      <c r="I3763">
        <v>12</v>
      </c>
      <c r="J3763">
        <v>27</v>
      </c>
      <c r="K3763">
        <v>38</v>
      </c>
      <c r="L3763">
        <v>2.798888888888889</v>
      </c>
      <c r="M3763">
        <v>41.983333333333334</v>
      </c>
      <c r="N3763">
        <v>-12.460555555555555</v>
      </c>
      <c r="O3763">
        <v>6.9</v>
      </c>
      <c r="Q3763">
        <v>1.56</v>
      </c>
      <c r="S3763">
        <v>1.37</v>
      </c>
      <c r="U3763">
        <v>1.39</v>
      </c>
      <c r="V3763" t="s">
        <v>93</v>
      </c>
      <c r="Y3763" t="s">
        <v>164</v>
      </c>
      <c r="Z3763" t="s">
        <v>164</v>
      </c>
      <c r="AA3763" t="s">
        <v>15429</v>
      </c>
      <c r="AB3763" t="str">
        <f>+LEFT(AA3763,1)</f>
        <v>M</v>
      </c>
      <c r="AC3763" s="6">
        <f>DEGREES(ACOS(SIN(Resultats!$H$11)*SIN(RADIANS(N3763))+COS(Resultats!$H$11)*COS(RADIANS(N3763))*COS(Resultats!$E$11-RADIANS(M3763))))</f>
        <v>109.56570276152421</v>
      </c>
      <c r="AD3763">
        <f>+IF(AB3763=Data!$E$18,1,0)</f>
        <v>0</v>
      </c>
      <c r="AE3763">
        <f>+IF(AC3763&lt;Data!$B$17,1,0)</f>
        <v>0</v>
      </c>
      <c r="AF3763" s="7">
        <f>+IF(AND(AD3763,AE3763),1,0)</f>
        <v>0</v>
      </c>
    </row>
    <row r="3764" spans="1:32" x14ac:dyDescent="0.2">
      <c r="A3764">
        <v>623</v>
      </c>
      <c r="B3764" t="s">
        <v>2735</v>
      </c>
      <c r="C3764">
        <v>13174</v>
      </c>
      <c r="D3764">
        <v>75171</v>
      </c>
      <c r="E3764">
        <v>2</v>
      </c>
      <c r="F3764">
        <v>9</v>
      </c>
      <c r="G3764">
        <v>25.3</v>
      </c>
      <c r="H3764" t="s">
        <v>24</v>
      </c>
      <c r="I3764">
        <v>25</v>
      </c>
      <c r="J3764">
        <v>56</v>
      </c>
      <c r="K3764">
        <v>23</v>
      </c>
      <c r="L3764">
        <v>2.1570277777777775</v>
      </c>
      <c r="M3764">
        <v>32.355416666666663</v>
      </c>
      <c r="N3764">
        <v>25.939722222222223</v>
      </c>
      <c r="O3764">
        <v>4.9800000000000004</v>
      </c>
      <c r="Q3764">
        <v>0.33</v>
      </c>
      <c r="S3764">
        <v>0.15</v>
      </c>
      <c r="Y3764" t="s">
        <v>171</v>
      </c>
      <c r="Z3764" t="s">
        <v>171</v>
      </c>
      <c r="AA3764" t="s">
        <v>2897</v>
      </c>
      <c r="AB3764" t="str">
        <f>+LEFT(AA3764,1)</f>
        <v>F</v>
      </c>
      <c r="AC3764" s="6">
        <f>DEGREES(ACOS(SIN(Resultats!$H$11)*SIN(RADIANS(N3764))+COS(Resultats!$H$11)*COS(RADIANS(N3764))*COS(Resultats!$E$11-RADIANS(M3764))))</f>
        <v>109.56914428967902</v>
      </c>
      <c r="AD3764">
        <f>+IF(AB3764=Data!$E$18,1,0)</f>
        <v>0</v>
      </c>
      <c r="AE3764">
        <f>+IF(AC3764&lt;Data!$B$17,1,0)</f>
        <v>0</v>
      </c>
      <c r="AF3764" s="7">
        <f>+IF(AND(AD3764,AE3764),1,0)</f>
        <v>0</v>
      </c>
    </row>
    <row r="3765" spans="1:32" x14ac:dyDescent="0.2">
      <c r="A3765">
        <v>7408</v>
      </c>
      <c r="B3765" t="s">
        <v>3804</v>
      </c>
      <c r="C3765">
        <v>183534</v>
      </c>
      <c r="D3765">
        <v>31673</v>
      </c>
      <c r="E3765">
        <v>19</v>
      </c>
      <c r="F3765">
        <v>27</v>
      </c>
      <c r="G3765">
        <v>25.9</v>
      </c>
      <c r="H3765" t="s">
        <v>24</v>
      </c>
      <c r="I3765">
        <v>52</v>
      </c>
      <c r="J3765">
        <v>19</v>
      </c>
      <c r="K3765">
        <v>14</v>
      </c>
      <c r="L3765">
        <v>19.457194444444443</v>
      </c>
      <c r="M3765">
        <v>291.85791666666665</v>
      </c>
      <c r="N3765">
        <v>52.320555555555558</v>
      </c>
      <c r="O3765">
        <v>5.75</v>
      </c>
      <c r="Q3765">
        <v>0</v>
      </c>
      <c r="S3765">
        <v>-0.01</v>
      </c>
      <c r="Y3765" t="s">
        <v>89</v>
      </c>
      <c r="Z3765" t="s">
        <v>89</v>
      </c>
      <c r="AA3765" t="s">
        <v>1469</v>
      </c>
      <c r="AB3765" t="str">
        <f>+LEFT(AA3765,1)</f>
        <v>A</v>
      </c>
      <c r="AC3765" s="6">
        <f>DEGREES(ACOS(SIN(Resultats!$H$11)*SIN(RADIANS(N3765))+COS(Resultats!$H$11)*COS(RADIANS(N3765))*COS(Resultats!$E$11-RADIANS(M3765))))</f>
        <v>109.63308387756193</v>
      </c>
      <c r="AD3765">
        <f>+IF(AB3765=Data!$E$18,1,0)</f>
        <v>1</v>
      </c>
      <c r="AE3765">
        <f>+IF(AC3765&lt;Data!$B$17,1,0)</f>
        <v>0</v>
      </c>
      <c r="AF3765" s="7">
        <f>+IF(AND(AD3765,AE3765),1,0)</f>
        <v>0</v>
      </c>
    </row>
    <row r="3766" spans="1:32" x14ac:dyDescent="0.2">
      <c r="A3766">
        <v>6497</v>
      </c>
      <c r="C3766">
        <v>157978</v>
      </c>
      <c r="D3766">
        <v>122381</v>
      </c>
      <c r="E3766">
        <v>17</v>
      </c>
      <c r="F3766">
        <v>26</v>
      </c>
      <c r="G3766">
        <v>19</v>
      </c>
      <c r="H3766" t="s">
        <v>24</v>
      </c>
      <c r="I3766">
        <v>7</v>
      </c>
      <c r="J3766">
        <v>35</v>
      </c>
      <c r="K3766">
        <v>44</v>
      </c>
      <c r="L3766">
        <v>17.438611111111111</v>
      </c>
      <c r="M3766">
        <v>261.57916666666665</v>
      </c>
      <c r="N3766">
        <v>7.5955555555555554</v>
      </c>
      <c r="O3766">
        <v>6.06</v>
      </c>
      <c r="Q3766">
        <v>0.57999999999999996</v>
      </c>
      <c r="S3766">
        <v>0.28000000000000003</v>
      </c>
      <c r="U3766">
        <v>0.43</v>
      </c>
      <c r="Y3766" t="s">
        <v>4871</v>
      </c>
      <c r="Z3766" t="s">
        <v>191</v>
      </c>
      <c r="AA3766" t="s">
        <v>5040</v>
      </c>
      <c r="AB3766" t="str">
        <f>+LEFT(AA3766,1)</f>
        <v>B</v>
      </c>
      <c r="AC3766" s="6">
        <f>DEGREES(ACOS(SIN(Resultats!$H$11)*SIN(RADIANS(N3766))+COS(Resultats!$H$11)*COS(RADIANS(N3766))*COS(Resultats!$E$11-RADIANS(M3766))))</f>
        <v>109.63750849501433</v>
      </c>
      <c r="AD3766">
        <f>+IF(AB3766=Data!$E$18,1,0)</f>
        <v>0</v>
      </c>
      <c r="AE3766">
        <f>+IF(AC3766&lt;Data!$B$17,1,0)</f>
        <v>0</v>
      </c>
      <c r="AF3766" s="7">
        <f>+IF(AND(AD3766,AE3766),1,0)</f>
        <v>0</v>
      </c>
    </row>
    <row r="3767" spans="1:32" x14ac:dyDescent="0.2">
      <c r="A3767">
        <v>6903</v>
      </c>
      <c r="B3767" t="s">
        <v>4299</v>
      </c>
      <c r="C3767">
        <v>169702</v>
      </c>
      <c r="D3767">
        <v>66943</v>
      </c>
      <c r="E3767">
        <v>18</v>
      </c>
      <c r="F3767">
        <v>24</v>
      </c>
      <c r="G3767">
        <v>13.8</v>
      </c>
      <c r="H3767" t="s">
        <v>24</v>
      </c>
      <c r="I3767">
        <v>39</v>
      </c>
      <c r="J3767">
        <v>30</v>
      </c>
      <c r="K3767">
        <v>26</v>
      </c>
      <c r="L3767">
        <v>18.403833333333331</v>
      </c>
      <c r="M3767">
        <v>276.0575</v>
      </c>
      <c r="N3767">
        <v>39.507222222222225</v>
      </c>
      <c r="O3767">
        <v>5.12</v>
      </c>
      <c r="Q3767">
        <v>0.03</v>
      </c>
      <c r="S3767">
        <v>0.08</v>
      </c>
      <c r="Y3767" t="s">
        <v>1713</v>
      </c>
      <c r="Z3767" t="s">
        <v>1713</v>
      </c>
      <c r="AA3767" t="s">
        <v>1740</v>
      </c>
      <c r="AB3767" t="str">
        <f>+LEFT(AA3767,1)</f>
        <v>A</v>
      </c>
      <c r="AC3767" s="6">
        <f>DEGREES(ACOS(SIN(Resultats!$H$11)*SIN(RADIANS(N3767))+COS(Resultats!$H$11)*COS(RADIANS(N3767))*COS(Resultats!$E$11-RADIANS(M3767))))</f>
        <v>109.6795167585815</v>
      </c>
      <c r="AD3767">
        <f>+IF(AB3767=Data!$E$18,1,0)</f>
        <v>1</v>
      </c>
      <c r="AE3767">
        <f>+IF(AC3767&lt;Data!$B$17,1,0)</f>
        <v>0</v>
      </c>
      <c r="AF3767" s="7">
        <f>+IF(AND(AD3767,AE3767),1,0)</f>
        <v>0</v>
      </c>
    </row>
    <row r="3768" spans="1:32" x14ac:dyDescent="0.2">
      <c r="A3768">
        <v>6703</v>
      </c>
      <c r="B3768" t="s">
        <v>4184</v>
      </c>
      <c r="C3768">
        <v>163993</v>
      </c>
      <c r="D3768">
        <v>85590</v>
      </c>
      <c r="E3768">
        <v>17</v>
      </c>
      <c r="F3768">
        <v>57</v>
      </c>
      <c r="G3768">
        <v>45.9</v>
      </c>
      <c r="H3768" t="s">
        <v>24</v>
      </c>
      <c r="I3768">
        <v>29</v>
      </c>
      <c r="J3768">
        <v>14</v>
      </c>
      <c r="K3768">
        <v>52</v>
      </c>
      <c r="L3768">
        <v>17.96275</v>
      </c>
      <c r="M3768">
        <v>269.44125000000003</v>
      </c>
      <c r="N3768">
        <v>29.247777777777777</v>
      </c>
      <c r="O3768">
        <v>3.7</v>
      </c>
      <c r="Q3768">
        <v>0.94</v>
      </c>
      <c r="S3768">
        <v>0.7</v>
      </c>
      <c r="U3768">
        <v>0.46</v>
      </c>
      <c r="Y3768" t="s">
        <v>5380</v>
      </c>
      <c r="Z3768" t="s">
        <v>10736</v>
      </c>
      <c r="AA3768" t="s">
        <v>51</v>
      </c>
      <c r="AB3768" t="str">
        <f>+LEFT(AA3768,1)</f>
        <v>G</v>
      </c>
      <c r="AC3768" s="6">
        <f>DEGREES(ACOS(SIN(Resultats!$H$11)*SIN(RADIANS(N3768))+COS(Resultats!$H$11)*COS(RADIANS(N3768))*COS(Resultats!$E$11-RADIANS(M3768))))</f>
        <v>109.72525699439618</v>
      </c>
      <c r="AD3768">
        <f>+IF(AB3768=Data!$E$18,1,0)</f>
        <v>0</v>
      </c>
      <c r="AE3768">
        <f>+IF(AC3768&lt;Data!$B$17,1,0)</f>
        <v>0</v>
      </c>
      <c r="AF3768" s="7">
        <f>+IF(AND(AD3768,AE3768),1,0)</f>
        <v>0</v>
      </c>
    </row>
    <row r="3769" spans="1:32" x14ac:dyDescent="0.2">
      <c r="A3769">
        <v>289</v>
      </c>
      <c r="C3769">
        <v>6114</v>
      </c>
      <c r="D3769">
        <v>36875</v>
      </c>
      <c r="E3769">
        <v>1</v>
      </c>
      <c r="F3769">
        <v>3</v>
      </c>
      <c r="G3769">
        <v>1.5</v>
      </c>
      <c r="H3769" t="s">
        <v>24</v>
      </c>
      <c r="I3769">
        <v>47</v>
      </c>
      <c r="J3769">
        <v>22</v>
      </c>
      <c r="K3769">
        <v>34</v>
      </c>
      <c r="L3769">
        <v>1.0504166666666668</v>
      </c>
      <c r="M3769">
        <v>15.75625</v>
      </c>
      <c r="N3769">
        <v>47.376111111111115</v>
      </c>
      <c r="O3769">
        <v>6.45</v>
      </c>
      <c r="Q3769">
        <v>0.25</v>
      </c>
      <c r="S3769">
        <v>0.09</v>
      </c>
      <c r="Y3769" t="s">
        <v>356</v>
      </c>
      <c r="Z3769" t="s">
        <v>356</v>
      </c>
      <c r="AA3769" t="s">
        <v>525</v>
      </c>
      <c r="AB3769" t="str">
        <f>+LEFT(AA3769,1)</f>
        <v>A</v>
      </c>
      <c r="AC3769" s="6">
        <f>DEGREES(ACOS(SIN(Resultats!$H$11)*SIN(RADIANS(N3769))+COS(Resultats!$H$11)*COS(RADIANS(N3769))*COS(Resultats!$E$11-RADIANS(M3769))))</f>
        <v>109.72633056622517</v>
      </c>
      <c r="AD3769">
        <f>+IF(AB3769=Data!$E$18,1,0)</f>
        <v>1</v>
      </c>
      <c r="AE3769">
        <f>+IF(AC3769&lt;Data!$B$17,1,0)</f>
        <v>0</v>
      </c>
      <c r="AF3769" s="7">
        <f>+IF(AND(AD3769,AE3769),1,0)</f>
        <v>0</v>
      </c>
    </row>
    <row r="3770" spans="1:32" x14ac:dyDescent="0.2">
      <c r="A3770">
        <v>9071</v>
      </c>
      <c r="B3770" t="s">
        <v>3200</v>
      </c>
      <c r="C3770">
        <v>224572</v>
      </c>
      <c r="D3770">
        <v>35947</v>
      </c>
      <c r="E3770">
        <v>23</v>
      </c>
      <c r="F3770">
        <v>59</v>
      </c>
      <c r="G3770">
        <v>0.5</v>
      </c>
      <c r="H3770" t="s">
        <v>24</v>
      </c>
      <c r="I3770">
        <v>55</v>
      </c>
      <c r="J3770">
        <v>45</v>
      </c>
      <c r="K3770">
        <v>18</v>
      </c>
      <c r="L3770">
        <v>23.983472222222222</v>
      </c>
      <c r="M3770">
        <v>359.7520833333333</v>
      </c>
      <c r="N3770">
        <v>55.755000000000003</v>
      </c>
      <c r="O3770">
        <v>4.88</v>
      </c>
      <c r="Q3770">
        <v>-7.0000000000000007E-2</v>
      </c>
      <c r="S3770">
        <v>-0.82</v>
      </c>
      <c r="U3770">
        <v>-0.11</v>
      </c>
      <c r="Y3770" t="s">
        <v>3081</v>
      </c>
      <c r="Z3770" t="s">
        <v>3081</v>
      </c>
      <c r="AA3770" t="s">
        <v>15425</v>
      </c>
      <c r="AB3770" t="str">
        <f>+LEFT(AA3770,1)</f>
        <v>B</v>
      </c>
      <c r="AC3770" s="6">
        <f>DEGREES(ACOS(SIN(Resultats!$H$11)*SIN(RADIANS(N3770))+COS(Resultats!$H$11)*COS(RADIANS(N3770))*COS(Resultats!$E$11-RADIANS(M3770))))</f>
        <v>109.72994294908074</v>
      </c>
      <c r="AD3770">
        <f>+IF(AB3770=Data!$E$18,1,0)</f>
        <v>0</v>
      </c>
      <c r="AE3770">
        <f>+IF(AC3770&lt;Data!$B$17,1,0)</f>
        <v>0</v>
      </c>
      <c r="AF3770" s="7">
        <f>+IF(AND(AD3770,AE3770),1,0)</f>
        <v>0</v>
      </c>
    </row>
    <row r="3771" spans="1:32" x14ac:dyDescent="0.2">
      <c r="A3771">
        <v>779</v>
      </c>
      <c r="B3771" t="s">
        <v>2860</v>
      </c>
      <c r="C3771">
        <v>16582</v>
      </c>
      <c r="D3771">
        <v>110665</v>
      </c>
      <c r="E3771">
        <v>2</v>
      </c>
      <c r="F3771">
        <v>39</v>
      </c>
      <c r="G3771">
        <v>29</v>
      </c>
      <c r="H3771" t="s">
        <v>24</v>
      </c>
      <c r="I3771">
        <v>0</v>
      </c>
      <c r="J3771">
        <v>19</v>
      </c>
      <c r="K3771">
        <v>43</v>
      </c>
      <c r="L3771">
        <v>2.6580555555555554</v>
      </c>
      <c r="M3771">
        <v>39.87083333333333</v>
      </c>
      <c r="N3771">
        <v>0.32861111111111108</v>
      </c>
      <c r="O3771">
        <v>4.07</v>
      </c>
      <c r="Q3771">
        <v>-0.22</v>
      </c>
      <c r="S3771">
        <v>-0.87</v>
      </c>
      <c r="U3771">
        <v>-0.21</v>
      </c>
      <c r="Y3771" t="s">
        <v>85</v>
      </c>
      <c r="Z3771" t="s">
        <v>85</v>
      </c>
      <c r="AA3771" t="s">
        <v>15417</v>
      </c>
      <c r="AB3771" t="str">
        <f>+LEFT(AA3771,1)</f>
        <v>B</v>
      </c>
      <c r="AC3771" s="6">
        <f>DEGREES(ACOS(SIN(Resultats!$H$11)*SIN(RADIANS(N3771))+COS(Resultats!$H$11)*COS(RADIANS(N3771))*COS(Resultats!$E$11-RADIANS(M3771))))</f>
        <v>109.7494677045004</v>
      </c>
      <c r="AD3771">
        <f>+IF(AB3771=Data!$E$18,1,0)</f>
        <v>0</v>
      </c>
      <c r="AE3771">
        <f>+IF(AC3771&lt;Data!$B$17,1,0)</f>
        <v>0</v>
      </c>
      <c r="AF3771" s="7">
        <f>+IF(AND(AD3771,AE3771),1,0)</f>
        <v>0</v>
      </c>
    </row>
    <row r="3772" spans="1:32" x14ac:dyDescent="0.2">
      <c r="A3772">
        <v>355</v>
      </c>
      <c r="C3772">
        <v>7158</v>
      </c>
      <c r="D3772">
        <v>37023</v>
      </c>
      <c r="E3772">
        <v>1</v>
      </c>
      <c r="F3772">
        <v>12</v>
      </c>
      <c r="G3772">
        <v>34</v>
      </c>
      <c r="H3772" t="s">
        <v>24</v>
      </c>
      <c r="I3772">
        <v>45</v>
      </c>
      <c r="J3772">
        <v>20</v>
      </c>
      <c r="K3772">
        <v>16</v>
      </c>
      <c r="L3772">
        <v>1.2094444444444443</v>
      </c>
      <c r="M3772">
        <v>18.141666666666666</v>
      </c>
      <c r="N3772">
        <v>45.337777777777781</v>
      </c>
      <c r="O3772">
        <v>6.11</v>
      </c>
      <c r="Q3772">
        <v>1.64</v>
      </c>
      <c r="S3772">
        <v>2.0299999999999998</v>
      </c>
      <c r="Y3772" t="s">
        <v>419</v>
      </c>
      <c r="Z3772" t="s">
        <v>419</v>
      </c>
      <c r="AA3772" t="s">
        <v>2160</v>
      </c>
      <c r="AB3772" t="str">
        <f>+LEFT(AA3772,1)</f>
        <v>M</v>
      </c>
      <c r="AC3772" s="6">
        <f>DEGREES(ACOS(SIN(Resultats!$H$11)*SIN(RADIANS(N3772))+COS(Resultats!$H$11)*COS(RADIANS(N3772))*COS(Resultats!$E$11-RADIANS(M3772))))</f>
        <v>109.78067948070003</v>
      </c>
      <c r="AD3772">
        <f>+IF(AB3772=Data!$E$18,1,0)</f>
        <v>0</v>
      </c>
      <c r="AE3772">
        <f>+IF(AC3772&lt;Data!$B$17,1,0)</f>
        <v>0</v>
      </c>
      <c r="AF3772" s="7">
        <f>+IF(AND(AD3772,AE3772),1,0)</f>
        <v>0</v>
      </c>
    </row>
    <row r="3773" spans="1:32" x14ac:dyDescent="0.2">
      <c r="A3773">
        <v>96</v>
      </c>
      <c r="C3773">
        <v>2054</v>
      </c>
      <c r="D3773">
        <v>21381</v>
      </c>
      <c r="E3773">
        <v>0</v>
      </c>
      <c r="F3773">
        <v>25</v>
      </c>
      <c r="G3773">
        <v>6.4</v>
      </c>
      <c r="H3773" t="s">
        <v>24</v>
      </c>
      <c r="I3773">
        <v>53</v>
      </c>
      <c r="J3773">
        <v>2</v>
      </c>
      <c r="K3773">
        <v>49</v>
      </c>
      <c r="L3773">
        <v>0.41844444444444445</v>
      </c>
      <c r="M3773">
        <v>6.2766666666666664</v>
      </c>
      <c r="N3773">
        <v>53.046944444444442</v>
      </c>
      <c r="O3773">
        <v>5.74</v>
      </c>
      <c r="Q3773">
        <v>-0.06</v>
      </c>
      <c r="S3773">
        <v>-0.31</v>
      </c>
      <c r="Y3773" t="s">
        <v>153</v>
      </c>
      <c r="Z3773" t="s">
        <v>153</v>
      </c>
      <c r="AA3773" t="s">
        <v>5040</v>
      </c>
      <c r="AB3773" t="str">
        <f>+LEFT(AA3773,1)</f>
        <v>B</v>
      </c>
      <c r="AC3773" s="6">
        <f>DEGREES(ACOS(SIN(Resultats!$H$11)*SIN(RADIANS(N3773))+COS(Resultats!$H$11)*COS(RADIANS(N3773))*COS(Resultats!$E$11-RADIANS(M3773))))</f>
        <v>109.78595170477179</v>
      </c>
      <c r="AD3773">
        <f>+IF(AB3773=Data!$E$18,1,0)</f>
        <v>0</v>
      </c>
      <c r="AE3773">
        <f>+IF(AC3773&lt;Data!$B$17,1,0)</f>
        <v>0</v>
      </c>
      <c r="AF3773" s="7">
        <f>+IF(AND(AD3773,AE3773),1,0)</f>
        <v>0</v>
      </c>
    </row>
    <row r="3774" spans="1:32" x14ac:dyDescent="0.2">
      <c r="A3774">
        <v>795</v>
      </c>
      <c r="C3774">
        <v>16824</v>
      </c>
      <c r="D3774">
        <v>130061</v>
      </c>
      <c r="E3774">
        <v>2</v>
      </c>
      <c r="F3774">
        <v>41</v>
      </c>
      <c r="G3774">
        <v>48.3</v>
      </c>
      <c r="H3774" t="s">
        <v>26</v>
      </c>
      <c r="I3774">
        <v>3</v>
      </c>
      <c r="J3774">
        <v>12</v>
      </c>
      <c r="K3774">
        <v>48</v>
      </c>
      <c r="L3774">
        <v>2.6967500000000002</v>
      </c>
      <c r="M3774">
        <v>40.451250000000002</v>
      </c>
      <c r="N3774">
        <v>-3.2133333333333334</v>
      </c>
      <c r="O3774">
        <v>6.05</v>
      </c>
      <c r="Q3774">
        <v>1.17</v>
      </c>
      <c r="S3774">
        <v>1.1299999999999999</v>
      </c>
      <c r="X3774" t="s">
        <v>27</v>
      </c>
      <c r="Y3774" t="s">
        <v>28</v>
      </c>
      <c r="Z3774" t="s">
        <v>3226</v>
      </c>
      <c r="AA3774" t="s">
        <v>28</v>
      </c>
      <c r="AB3774" t="str">
        <f>+LEFT(AA3774,1)</f>
        <v>G</v>
      </c>
      <c r="AC3774" s="6">
        <f>DEGREES(ACOS(SIN(Resultats!$H$11)*SIN(RADIANS(N3774))+COS(Resultats!$H$11)*COS(RADIANS(N3774))*COS(Resultats!$E$11-RADIANS(M3774))))</f>
        <v>109.80017996715458</v>
      </c>
      <c r="AD3774">
        <f>+IF(AB3774=Data!$E$18,1,0)</f>
        <v>0</v>
      </c>
      <c r="AE3774">
        <f>+IF(AC3774&lt;Data!$B$17,1,0)</f>
        <v>0</v>
      </c>
      <c r="AF3774" s="7">
        <f>+IF(AND(AD3774,AE3774),1,0)</f>
        <v>0</v>
      </c>
    </row>
    <row r="3775" spans="1:32" x14ac:dyDescent="0.2">
      <c r="A3775">
        <v>669</v>
      </c>
      <c r="B3775" t="s">
        <v>2775</v>
      </c>
      <c r="C3775">
        <v>14191</v>
      </c>
      <c r="D3775">
        <v>92877</v>
      </c>
      <c r="E3775">
        <v>2</v>
      </c>
      <c r="F3775">
        <v>18</v>
      </c>
      <c r="G3775">
        <v>7.5</v>
      </c>
      <c r="H3775" t="s">
        <v>24</v>
      </c>
      <c r="I3775">
        <v>19</v>
      </c>
      <c r="J3775">
        <v>54</v>
      </c>
      <c r="K3775">
        <v>4</v>
      </c>
      <c r="L3775">
        <v>2.302083333333333</v>
      </c>
      <c r="M3775">
        <v>34.53125</v>
      </c>
      <c r="N3775">
        <v>19.90111111111111</v>
      </c>
      <c r="O3775">
        <v>5.62</v>
      </c>
      <c r="Q3775">
        <v>0.01</v>
      </c>
      <c r="S3775">
        <v>0.03</v>
      </c>
      <c r="Y3775" t="s">
        <v>25</v>
      </c>
      <c r="Z3775" t="s">
        <v>25</v>
      </c>
      <c r="AA3775" t="s">
        <v>1469</v>
      </c>
      <c r="AB3775" t="str">
        <f>+LEFT(AA3775,1)</f>
        <v>A</v>
      </c>
      <c r="AC3775" s="6">
        <f>DEGREES(ACOS(SIN(Resultats!$H$11)*SIN(RADIANS(N3775))+COS(Resultats!$H$11)*COS(RADIANS(N3775))*COS(Resultats!$E$11-RADIANS(M3775))))</f>
        <v>109.82122345344929</v>
      </c>
      <c r="AD3775">
        <f>+IF(AB3775=Data!$E$18,1,0)</f>
        <v>1</v>
      </c>
      <c r="AE3775">
        <f>+IF(AC3775&lt;Data!$B$17,1,0)</f>
        <v>0</v>
      </c>
      <c r="AF3775" s="7">
        <f>+IF(AND(AD3775,AE3775),1,0)</f>
        <v>0</v>
      </c>
    </row>
    <row r="3776" spans="1:32" x14ac:dyDescent="0.2">
      <c r="A3776">
        <v>256</v>
      </c>
      <c r="C3776">
        <v>5273</v>
      </c>
      <c r="D3776">
        <v>36763</v>
      </c>
      <c r="E3776">
        <v>0</v>
      </c>
      <c r="F3776">
        <v>55</v>
      </c>
      <c r="G3776">
        <v>5.2</v>
      </c>
      <c r="H3776" t="s">
        <v>24</v>
      </c>
      <c r="I3776">
        <v>48</v>
      </c>
      <c r="J3776">
        <v>40</v>
      </c>
      <c r="K3776">
        <v>43</v>
      </c>
      <c r="L3776">
        <v>0.9181111111111111</v>
      </c>
      <c r="M3776">
        <v>13.771666666666667</v>
      </c>
      <c r="N3776">
        <v>48.67861111111111</v>
      </c>
      <c r="O3776">
        <v>6.27</v>
      </c>
      <c r="Q3776">
        <v>1.68</v>
      </c>
      <c r="S3776">
        <v>2</v>
      </c>
      <c r="Y3776" t="s">
        <v>322</v>
      </c>
      <c r="Z3776" t="s">
        <v>5765</v>
      </c>
      <c r="AA3776" t="s">
        <v>15418</v>
      </c>
      <c r="AB3776" t="str">
        <f>+LEFT(AA3776,1)</f>
        <v>M</v>
      </c>
      <c r="AC3776" s="6">
        <f>DEGREES(ACOS(SIN(Resultats!$H$11)*SIN(RADIANS(N3776))+COS(Resultats!$H$11)*COS(RADIANS(N3776))*COS(Resultats!$E$11-RADIANS(M3776))))</f>
        <v>109.82417580159692</v>
      </c>
      <c r="AD3776">
        <f>+IF(AB3776=Data!$E$18,1,0)</f>
        <v>0</v>
      </c>
      <c r="AE3776">
        <f>+IF(AC3776&lt;Data!$B$17,1,0)</f>
        <v>0</v>
      </c>
      <c r="AF3776" s="7">
        <f>+IF(AND(AD3776,AE3776),1,0)</f>
        <v>0</v>
      </c>
    </row>
    <row r="3777" spans="1:32" x14ac:dyDescent="0.2">
      <c r="A3777">
        <v>7294</v>
      </c>
      <c r="C3777">
        <v>179958</v>
      </c>
      <c r="D3777">
        <v>48193</v>
      </c>
      <c r="E3777">
        <v>19</v>
      </c>
      <c r="F3777">
        <v>12</v>
      </c>
      <c r="G3777">
        <v>5</v>
      </c>
      <c r="H3777" t="s">
        <v>24</v>
      </c>
      <c r="I3777">
        <v>49</v>
      </c>
      <c r="J3777">
        <v>51</v>
      </c>
      <c r="K3777">
        <v>22</v>
      </c>
      <c r="L3777">
        <v>19.201388888888889</v>
      </c>
      <c r="M3777">
        <v>288.02083333333331</v>
      </c>
      <c r="N3777">
        <v>49.856111111111112</v>
      </c>
      <c r="O3777">
        <v>6.57</v>
      </c>
      <c r="Q3777">
        <v>0.65</v>
      </c>
      <c r="S3777">
        <v>0.21</v>
      </c>
      <c r="Y3777" t="s">
        <v>2390</v>
      </c>
      <c r="Z3777" t="s">
        <v>2390</v>
      </c>
      <c r="AA3777" t="s">
        <v>2517</v>
      </c>
      <c r="AB3777" t="str">
        <f>+LEFT(AA3777,1)</f>
        <v>G</v>
      </c>
      <c r="AC3777" s="6">
        <f>DEGREES(ACOS(SIN(Resultats!$H$11)*SIN(RADIANS(N3777))+COS(Resultats!$H$11)*COS(RADIANS(N3777))*COS(Resultats!$E$11-RADIANS(M3777))))</f>
        <v>109.83097932890388</v>
      </c>
      <c r="AD3777">
        <f>+IF(AB3777=Data!$E$18,1,0)</f>
        <v>0</v>
      </c>
      <c r="AE3777">
        <f>+IF(AC3777&lt;Data!$B$17,1,0)</f>
        <v>0</v>
      </c>
      <c r="AF3777" s="7">
        <f>+IF(AND(AD3777,AE3777),1,0)</f>
        <v>0</v>
      </c>
    </row>
    <row r="3778" spans="1:32" x14ac:dyDescent="0.2">
      <c r="A3778">
        <v>7293</v>
      </c>
      <c r="C3778">
        <v>179957</v>
      </c>
      <c r="D3778">
        <v>48192</v>
      </c>
      <c r="E3778">
        <v>19</v>
      </c>
      <c r="F3778">
        <v>12</v>
      </c>
      <c r="G3778">
        <v>4.5999999999999996</v>
      </c>
      <c r="H3778" t="s">
        <v>24</v>
      </c>
      <c r="I3778">
        <v>49</v>
      </c>
      <c r="J3778">
        <v>51</v>
      </c>
      <c r="K3778">
        <v>15</v>
      </c>
      <c r="L3778">
        <v>19.201277777777776</v>
      </c>
      <c r="M3778">
        <v>288.01916666666665</v>
      </c>
      <c r="N3778">
        <v>49.854166666666671</v>
      </c>
      <c r="O3778">
        <v>6.75</v>
      </c>
      <c r="Q3778">
        <v>0.65</v>
      </c>
      <c r="S3778">
        <v>0.19</v>
      </c>
      <c r="Y3778" t="s">
        <v>2390</v>
      </c>
      <c r="Z3778" t="s">
        <v>2390</v>
      </c>
      <c r="AA3778" t="s">
        <v>2517</v>
      </c>
      <c r="AB3778" t="str">
        <f>+LEFT(AA3778,1)</f>
        <v>G</v>
      </c>
      <c r="AC3778" s="6">
        <f>DEGREES(ACOS(SIN(Resultats!$H$11)*SIN(RADIANS(N3778))+COS(Resultats!$H$11)*COS(RADIANS(N3778))*COS(Resultats!$E$11-RADIANS(M3778))))</f>
        <v>109.83161505853319</v>
      </c>
      <c r="AD3778">
        <f>+IF(AB3778=Data!$E$18,1,0)</f>
        <v>0</v>
      </c>
      <c r="AE3778">
        <f>+IF(AC3778&lt;Data!$B$17,1,0)</f>
        <v>0</v>
      </c>
      <c r="AF3778" s="7">
        <f>+IF(AND(AD3778,AE3778),1,0)</f>
        <v>0</v>
      </c>
    </row>
    <row r="3779" spans="1:32" x14ac:dyDescent="0.2">
      <c r="A3779">
        <v>7740</v>
      </c>
      <c r="B3779" t="s">
        <v>4027</v>
      </c>
      <c r="C3779">
        <v>192696</v>
      </c>
      <c r="D3779">
        <v>32378</v>
      </c>
      <c r="E3779">
        <v>20</v>
      </c>
      <c r="F3779">
        <v>13</v>
      </c>
      <c r="G3779">
        <v>23.9</v>
      </c>
      <c r="H3779" t="s">
        <v>24</v>
      </c>
      <c r="I3779">
        <v>56</v>
      </c>
      <c r="J3779">
        <v>34</v>
      </c>
      <c r="K3779">
        <v>4</v>
      </c>
      <c r="L3779">
        <v>20.223305555555555</v>
      </c>
      <c r="M3779">
        <v>303.34958333333333</v>
      </c>
      <c r="N3779">
        <v>56.567777777777778</v>
      </c>
      <c r="O3779">
        <v>4.3</v>
      </c>
      <c r="Q3779">
        <v>0.11</v>
      </c>
      <c r="S3779">
        <v>0.08</v>
      </c>
      <c r="U3779">
        <v>0.06</v>
      </c>
      <c r="Y3779" t="s">
        <v>4028</v>
      </c>
      <c r="Z3779" t="s">
        <v>10032</v>
      </c>
      <c r="AA3779" t="s">
        <v>1740</v>
      </c>
      <c r="AB3779" t="str">
        <f>+LEFT(AA3779,1)</f>
        <v>A</v>
      </c>
      <c r="AC3779" s="6">
        <f>DEGREES(ACOS(SIN(Resultats!$H$11)*SIN(RADIANS(N3779))+COS(Resultats!$H$11)*COS(RADIANS(N3779))*COS(Resultats!$E$11-RADIANS(M3779))))</f>
        <v>109.87810484291313</v>
      </c>
      <c r="AD3779">
        <f>+IF(AB3779=Data!$E$18,1,0)</f>
        <v>1</v>
      </c>
      <c r="AE3779">
        <f>+IF(AC3779&lt;Data!$B$17,1,0)</f>
        <v>0</v>
      </c>
      <c r="AF3779" s="7">
        <f>+IF(AND(AD3779,AE3779),1,0)</f>
        <v>0</v>
      </c>
    </row>
    <row r="3780" spans="1:32" x14ac:dyDescent="0.2">
      <c r="A3780">
        <v>6413</v>
      </c>
      <c r="C3780">
        <v>156227</v>
      </c>
      <c r="D3780">
        <v>141585</v>
      </c>
      <c r="E3780">
        <v>17</v>
      </c>
      <c r="F3780">
        <v>16</v>
      </c>
      <c r="G3780">
        <v>42.8</v>
      </c>
      <c r="H3780" t="s">
        <v>26</v>
      </c>
      <c r="I3780">
        <v>6</v>
      </c>
      <c r="J3780">
        <v>14</v>
      </c>
      <c r="K3780">
        <v>42</v>
      </c>
      <c r="L3780">
        <v>17.278555555555556</v>
      </c>
      <c r="M3780">
        <v>259.17833333333334</v>
      </c>
      <c r="N3780">
        <v>-6.2450000000000001</v>
      </c>
      <c r="O3780">
        <v>6.09</v>
      </c>
      <c r="Q3780">
        <v>1.1000000000000001</v>
      </c>
      <c r="S3780">
        <v>0.97</v>
      </c>
      <c r="Y3780" t="s">
        <v>197</v>
      </c>
      <c r="Z3780" t="s">
        <v>197</v>
      </c>
      <c r="AA3780" t="s">
        <v>197</v>
      </c>
      <c r="AB3780" t="str">
        <f>+LEFT(AA3780,1)</f>
        <v>K</v>
      </c>
      <c r="AC3780" s="6">
        <f>DEGREES(ACOS(SIN(Resultats!$H$11)*SIN(RADIANS(N3780))+COS(Resultats!$H$11)*COS(RADIANS(N3780))*COS(Resultats!$E$11-RADIANS(M3780))))</f>
        <v>109.90663055117972</v>
      </c>
      <c r="AD3780">
        <f>+IF(AB3780=Data!$E$18,1,0)</f>
        <v>0</v>
      </c>
      <c r="AE3780">
        <f>+IF(AC3780&lt;Data!$B$17,1,0)</f>
        <v>0</v>
      </c>
      <c r="AF3780" s="7">
        <f>+IF(AND(AD3780,AE3780),1,0)</f>
        <v>0</v>
      </c>
    </row>
    <row r="3781" spans="1:32" x14ac:dyDescent="0.2">
      <c r="A3781">
        <v>9059</v>
      </c>
      <c r="C3781">
        <v>224355</v>
      </c>
      <c r="D3781">
        <v>35917</v>
      </c>
      <c r="E3781">
        <v>23</v>
      </c>
      <c r="F3781">
        <v>57</v>
      </c>
      <c r="G3781">
        <v>8.5</v>
      </c>
      <c r="H3781" t="s">
        <v>24</v>
      </c>
      <c r="I3781">
        <v>55</v>
      </c>
      <c r="J3781">
        <v>42</v>
      </c>
      <c r="K3781">
        <v>21</v>
      </c>
      <c r="L3781">
        <v>23.952361111111109</v>
      </c>
      <c r="M3781">
        <v>359.28541666666666</v>
      </c>
      <c r="N3781">
        <v>55.705833333333338</v>
      </c>
      <c r="O3781">
        <v>5.55</v>
      </c>
      <c r="Q3781">
        <v>0.49</v>
      </c>
      <c r="S3781">
        <v>0.03</v>
      </c>
      <c r="Y3781" t="s">
        <v>3190</v>
      </c>
      <c r="Z3781" t="s">
        <v>15333</v>
      </c>
      <c r="AA3781" t="s">
        <v>15432</v>
      </c>
      <c r="AB3781" t="str">
        <f>+LEFT(AA3781,1)</f>
        <v>F</v>
      </c>
      <c r="AC3781" s="6">
        <f>DEGREES(ACOS(SIN(Resultats!$H$11)*SIN(RADIANS(N3781))+COS(Resultats!$H$11)*COS(RADIANS(N3781))*COS(Resultats!$E$11-RADIANS(M3781))))</f>
        <v>109.9075962322575</v>
      </c>
      <c r="AD3781">
        <f>+IF(AB3781=Data!$E$18,1,0)</f>
        <v>0</v>
      </c>
      <c r="AE3781">
        <f>+IF(AC3781&lt;Data!$B$17,1,0)</f>
        <v>0</v>
      </c>
      <c r="AF3781" s="7">
        <f>+IF(AND(AD3781,AE3781),1,0)</f>
        <v>0</v>
      </c>
    </row>
    <row r="3782" spans="1:32" x14ac:dyDescent="0.2">
      <c r="A3782">
        <v>8224</v>
      </c>
      <c r="C3782">
        <v>204599</v>
      </c>
      <c r="D3782">
        <v>33443</v>
      </c>
      <c r="E3782">
        <v>21</v>
      </c>
      <c r="F3782">
        <v>27</v>
      </c>
      <c r="G3782">
        <v>25.3</v>
      </c>
      <c r="H3782" t="s">
        <v>24</v>
      </c>
      <c r="I3782">
        <v>59</v>
      </c>
      <c r="J3782">
        <v>45</v>
      </c>
      <c r="K3782">
        <v>0</v>
      </c>
      <c r="L3782">
        <v>21.457027777777778</v>
      </c>
      <c r="M3782">
        <v>321.85541666666666</v>
      </c>
      <c r="N3782">
        <v>59.75</v>
      </c>
      <c r="O3782">
        <v>6.1</v>
      </c>
      <c r="Q3782">
        <v>1.75</v>
      </c>
      <c r="S3782">
        <v>1.72</v>
      </c>
      <c r="Y3782" t="s">
        <v>3513</v>
      </c>
      <c r="Z3782" t="s">
        <v>98</v>
      </c>
      <c r="AA3782" t="s">
        <v>15419</v>
      </c>
      <c r="AB3782" t="str">
        <f>+LEFT(AA3782,1)</f>
        <v>M</v>
      </c>
      <c r="AC3782" s="6">
        <f>DEGREES(ACOS(SIN(Resultats!$H$11)*SIN(RADIANS(N3782))+COS(Resultats!$H$11)*COS(RADIANS(N3782))*COS(Resultats!$E$11-RADIANS(M3782))))</f>
        <v>109.94470136451628</v>
      </c>
      <c r="AD3782">
        <f>+IF(AB3782=Data!$E$18,1,0)</f>
        <v>0</v>
      </c>
      <c r="AE3782">
        <f>+IF(AC3782&lt;Data!$B$17,1,0)</f>
        <v>0</v>
      </c>
      <c r="AF3782" s="7">
        <f>+IF(AND(AD3782,AE3782),1,0)</f>
        <v>0</v>
      </c>
    </row>
    <row r="3783" spans="1:32" x14ac:dyDescent="0.2">
      <c r="A3783">
        <v>6532</v>
      </c>
      <c r="C3783">
        <v>159082</v>
      </c>
      <c r="D3783">
        <v>102897</v>
      </c>
      <c r="E3783">
        <v>17</v>
      </c>
      <c r="F3783">
        <v>32</v>
      </c>
      <c r="G3783">
        <v>15</v>
      </c>
      <c r="H3783" t="s">
        <v>24</v>
      </c>
      <c r="I3783">
        <v>11</v>
      </c>
      <c r="J3783">
        <v>55</v>
      </c>
      <c r="K3783">
        <v>49</v>
      </c>
      <c r="L3783">
        <v>17.537500000000001</v>
      </c>
      <c r="M3783">
        <v>263.0625</v>
      </c>
      <c r="N3783">
        <v>11.930277777777777</v>
      </c>
      <c r="O3783">
        <v>6.42</v>
      </c>
      <c r="Q3783">
        <v>-0.01</v>
      </c>
      <c r="S3783">
        <v>-0.2</v>
      </c>
      <c r="Y3783" t="s">
        <v>4089</v>
      </c>
      <c r="Z3783" t="s">
        <v>191</v>
      </c>
      <c r="AA3783" t="s">
        <v>5040</v>
      </c>
      <c r="AB3783" t="str">
        <f>+LEFT(AA3783,1)</f>
        <v>B</v>
      </c>
      <c r="AC3783" s="6">
        <f>DEGREES(ACOS(SIN(Resultats!$H$11)*SIN(RADIANS(N3783))+COS(Resultats!$H$11)*COS(RADIANS(N3783))*COS(Resultats!$E$11-RADIANS(M3783))))</f>
        <v>109.9715764666261</v>
      </c>
      <c r="AD3783">
        <f>+IF(AB3783=Data!$E$18,1,0)</f>
        <v>0</v>
      </c>
      <c r="AE3783">
        <f>+IF(AC3783&lt;Data!$B$17,1,0)</f>
        <v>0</v>
      </c>
      <c r="AF3783" s="7">
        <f>+IF(AND(AD3783,AE3783),1,0)</f>
        <v>0</v>
      </c>
    </row>
    <row r="3784" spans="1:32" x14ac:dyDescent="0.2">
      <c r="A3784">
        <v>179</v>
      </c>
      <c r="B3784" t="s">
        <v>241</v>
      </c>
      <c r="C3784">
        <v>3901</v>
      </c>
      <c r="D3784">
        <v>21637</v>
      </c>
      <c r="E3784">
        <v>0</v>
      </c>
      <c r="F3784">
        <v>42</v>
      </c>
      <c r="G3784">
        <v>3.9</v>
      </c>
      <c r="H3784" t="s">
        <v>24</v>
      </c>
      <c r="I3784">
        <v>50</v>
      </c>
      <c r="J3784">
        <v>30</v>
      </c>
      <c r="K3784">
        <v>45</v>
      </c>
      <c r="L3784">
        <v>0.70108333333333328</v>
      </c>
      <c r="M3784">
        <v>10.516249999999999</v>
      </c>
      <c r="N3784">
        <v>50.512500000000003</v>
      </c>
      <c r="O3784">
        <v>4.8</v>
      </c>
      <c r="Q3784">
        <v>-0.11</v>
      </c>
      <c r="S3784">
        <v>-0.63</v>
      </c>
      <c r="U3784">
        <v>-0.12</v>
      </c>
      <c r="Y3784" t="s">
        <v>82</v>
      </c>
      <c r="Z3784" t="s">
        <v>82</v>
      </c>
      <c r="AA3784" t="s">
        <v>15417</v>
      </c>
      <c r="AB3784" t="str">
        <f>+LEFT(AA3784,1)</f>
        <v>B</v>
      </c>
      <c r="AC3784" s="6">
        <f>DEGREES(ACOS(SIN(Resultats!$H$11)*SIN(RADIANS(N3784))+COS(Resultats!$H$11)*COS(RADIANS(N3784))*COS(Resultats!$E$11-RADIANS(M3784))))</f>
        <v>110.00320945915149</v>
      </c>
      <c r="AD3784">
        <f>+IF(AB3784=Data!$E$18,1,0)</f>
        <v>0</v>
      </c>
      <c r="AE3784">
        <f>+IF(AC3784&lt;Data!$B$17,1,0)</f>
        <v>0</v>
      </c>
      <c r="AF3784" s="7">
        <f>+IF(AND(AD3784,AE3784),1,0)</f>
        <v>0</v>
      </c>
    </row>
    <row r="3785" spans="1:32" x14ac:dyDescent="0.2">
      <c r="A3785">
        <v>6768</v>
      </c>
      <c r="C3785">
        <v>165683</v>
      </c>
      <c r="D3785">
        <v>66626</v>
      </c>
      <c r="E3785">
        <v>18</v>
      </c>
      <c r="F3785">
        <v>5</v>
      </c>
      <c r="G3785">
        <v>49.6</v>
      </c>
      <c r="H3785" t="s">
        <v>24</v>
      </c>
      <c r="I3785">
        <v>32</v>
      </c>
      <c r="J3785">
        <v>13</v>
      </c>
      <c r="K3785">
        <v>50</v>
      </c>
      <c r="L3785">
        <v>18.097111111111111</v>
      </c>
      <c r="M3785">
        <v>271.45666666666665</v>
      </c>
      <c r="N3785">
        <v>32.230555555555554</v>
      </c>
      <c r="O3785">
        <v>5.71</v>
      </c>
      <c r="Q3785">
        <v>1.1599999999999999</v>
      </c>
      <c r="S3785">
        <v>1.08</v>
      </c>
      <c r="Y3785" t="s">
        <v>54</v>
      </c>
      <c r="Z3785" t="s">
        <v>54</v>
      </c>
      <c r="AA3785" t="s">
        <v>197</v>
      </c>
      <c r="AB3785" t="str">
        <f>+LEFT(AA3785,1)</f>
        <v>K</v>
      </c>
      <c r="AC3785" s="6">
        <f>DEGREES(ACOS(SIN(Resultats!$H$11)*SIN(RADIANS(N3785))+COS(Resultats!$H$11)*COS(RADIANS(N3785))*COS(Resultats!$E$11-RADIANS(M3785))))</f>
        <v>110.00625524862699</v>
      </c>
      <c r="AD3785">
        <f>+IF(AB3785=Data!$E$18,1,0)</f>
        <v>0</v>
      </c>
      <c r="AE3785">
        <f>+IF(AC3785&lt;Data!$B$17,1,0)</f>
        <v>0</v>
      </c>
      <c r="AF3785" s="7">
        <f>+IF(AND(AD3785,AE3785),1,0)</f>
        <v>0</v>
      </c>
    </row>
    <row r="3786" spans="1:32" x14ac:dyDescent="0.2">
      <c r="A3786">
        <v>7311</v>
      </c>
      <c r="C3786">
        <v>180756</v>
      </c>
      <c r="D3786">
        <v>48247</v>
      </c>
      <c r="E3786">
        <v>19</v>
      </c>
      <c r="F3786">
        <v>15</v>
      </c>
      <c r="G3786">
        <v>19.3</v>
      </c>
      <c r="H3786" t="s">
        <v>24</v>
      </c>
      <c r="I3786">
        <v>50</v>
      </c>
      <c r="J3786">
        <v>4</v>
      </c>
      <c r="K3786">
        <v>15</v>
      </c>
      <c r="L3786">
        <v>19.25536111111111</v>
      </c>
      <c r="M3786">
        <v>288.83041666666668</v>
      </c>
      <c r="N3786">
        <v>50.07083333333334</v>
      </c>
      <c r="O3786">
        <v>6.27</v>
      </c>
      <c r="P3786" t="s">
        <v>103</v>
      </c>
      <c r="Y3786" t="s">
        <v>71</v>
      </c>
      <c r="Z3786" t="s">
        <v>71</v>
      </c>
      <c r="AA3786" t="s">
        <v>51</v>
      </c>
      <c r="AB3786" t="str">
        <f>+LEFT(AA3786,1)</f>
        <v>G</v>
      </c>
      <c r="AC3786" s="6">
        <f>DEGREES(ACOS(SIN(Resultats!$H$11)*SIN(RADIANS(N3786))+COS(Resultats!$H$11)*COS(RADIANS(N3786))*COS(Resultats!$E$11-RADIANS(M3786))))</f>
        <v>110.0386589567255</v>
      </c>
      <c r="AD3786">
        <f>+IF(AB3786=Data!$E$18,1,0)</f>
        <v>0</v>
      </c>
      <c r="AE3786">
        <f>+IF(AC3786&lt;Data!$B$17,1,0)</f>
        <v>0</v>
      </c>
      <c r="AF3786" s="7">
        <f>+IF(AND(AD3786,AE3786),1,0)</f>
        <v>0</v>
      </c>
    </row>
    <row r="3787" spans="1:32" x14ac:dyDescent="0.2">
      <c r="A3787">
        <v>6901</v>
      </c>
      <c r="C3787">
        <v>169646</v>
      </c>
      <c r="D3787">
        <v>66936</v>
      </c>
      <c r="E3787">
        <v>18</v>
      </c>
      <c r="F3787">
        <v>23</v>
      </c>
      <c r="G3787">
        <v>57.4</v>
      </c>
      <c r="H3787" t="s">
        <v>24</v>
      </c>
      <c r="I3787">
        <v>38</v>
      </c>
      <c r="J3787">
        <v>44</v>
      </c>
      <c r="K3787">
        <v>21</v>
      </c>
      <c r="L3787">
        <v>18.399277777777776</v>
      </c>
      <c r="M3787">
        <v>275.98916666666662</v>
      </c>
      <c r="N3787">
        <v>38.739166666666669</v>
      </c>
      <c r="O3787">
        <v>6.36</v>
      </c>
      <c r="P3787" t="s">
        <v>103</v>
      </c>
      <c r="Y3787" t="s">
        <v>172</v>
      </c>
      <c r="Z3787" t="s">
        <v>172</v>
      </c>
      <c r="AA3787" t="s">
        <v>80</v>
      </c>
      <c r="AB3787" t="str">
        <f>+LEFT(AA3787,1)</f>
        <v>K</v>
      </c>
      <c r="AC3787" s="6">
        <f>DEGREES(ACOS(SIN(Resultats!$H$11)*SIN(RADIANS(N3787))+COS(Resultats!$H$11)*COS(RADIANS(N3787))*COS(Resultats!$E$11-RADIANS(M3787))))</f>
        <v>110.04307619643326</v>
      </c>
      <c r="AD3787">
        <f>+IF(AB3787=Data!$E$18,1,0)</f>
        <v>0</v>
      </c>
      <c r="AE3787">
        <f>+IF(AC3787&lt;Data!$B$17,1,0)</f>
        <v>0</v>
      </c>
      <c r="AF3787" s="7">
        <f>+IF(AND(AD3787,AE3787),1,0)</f>
        <v>0</v>
      </c>
    </row>
    <row r="3788" spans="1:32" x14ac:dyDescent="0.2">
      <c r="A3788">
        <v>418</v>
      </c>
      <c r="C3788">
        <v>8801</v>
      </c>
      <c r="D3788">
        <v>37227</v>
      </c>
      <c r="E3788">
        <v>1</v>
      </c>
      <c r="F3788">
        <v>27</v>
      </c>
      <c r="G3788">
        <v>26.6</v>
      </c>
      <c r="H3788" t="s">
        <v>24</v>
      </c>
      <c r="I3788">
        <v>41</v>
      </c>
      <c r="J3788">
        <v>6</v>
      </c>
      <c r="K3788">
        <v>2</v>
      </c>
      <c r="L3788">
        <v>1.4573888888888888</v>
      </c>
      <c r="M3788">
        <v>21.860833333333332</v>
      </c>
      <c r="N3788">
        <v>41.100555555555559</v>
      </c>
      <c r="O3788">
        <v>6.46</v>
      </c>
      <c r="Q3788">
        <v>0.27</v>
      </c>
      <c r="S3788">
        <v>0.03</v>
      </c>
      <c r="U3788">
        <v>0.16</v>
      </c>
      <c r="Y3788" t="s">
        <v>240</v>
      </c>
      <c r="Z3788" t="s">
        <v>240</v>
      </c>
      <c r="AA3788" t="s">
        <v>15415</v>
      </c>
      <c r="AB3788" t="str">
        <f>+LEFT(AA3788,1)</f>
        <v>A</v>
      </c>
      <c r="AC3788" s="6">
        <f>DEGREES(ACOS(SIN(Resultats!$H$11)*SIN(RADIANS(N3788))+COS(Resultats!$H$11)*COS(RADIANS(N3788))*COS(Resultats!$E$11-RADIANS(M3788))))</f>
        <v>110.13013503293536</v>
      </c>
      <c r="AD3788">
        <f>+IF(AB3788=Data!$E$18,1,0)</f>
        <v>1</v>
      </c>
      <c r="AE3788">
        <f>+IF(AC3788&lt;Data!$B$17,1,0)</f>
        <v>0</v>
      </c>
      <c r="AF3788" s="7">
        <f>+IF(AND(AD3788,AE3788),1,0)</f>
        <v>0</v>
      </c>
    </row>
    <row r="3789" spans="1:32" x14ac:dyDescent="0.2">
      <c r="A3789">
        <v>725</v>
      </c>
      <c r="C3789">
        <v>15453</v>
      </c>
      <c r="D3789">
        <v>110565</v>
      </c>
      <c r="E3789">
        <v>2</v>
      </c>
      <c r="F3789">
        <v>29</v>
      </c>
      <c r="G3789">
        <v>35.299999999999997</v>
      </c>
      <c r="H3789" t="s">
        <v>24</v>
      </c>
      <c r="I3789">
        <v>9</v>
      </c>
      <c r="J3789">
        <v>33</v>
      </c>
      <c r="K3789">
        <v>57</v>
      </c>
      <c r="L3789">
        <v>2.4931388888888888</v>
      </c>
      <c r="M3789">
        <v>37.397083333333335</v>
      </c>
      <c r="N3789">
        <v>9.5658333333333339</v>
      </c>
      <c r="O3789">
        <v>6.07</v>
      </c>
      <c r="Q3789">
        <v>1.02</v>
      </c>
      <c r="S3789">
        <v>0.85</v>
      </c>
      <c r="Y3789" t="s">
        <v>125</v>
      </c>
      <c r="Z3789" t="s">
        <v>125</v>
      </c>
      <c r="AA3789" t="s">
        <v>365</v>
      </c>
      <c r="AB3789" t="str">
        <f>+LEFT(AA3789,1)</f>
        <v>K</v>
      </c>
      <c r="AC3789" s="6">
        <f>DEGREES(ACOS(SIN(Resultats!$H$11)*SIN(RADIANS(N3789))+COS(Resultats!$H$11)*COS(RADIANS(N3789))*COS(Resultats!$E$11-RADIANS(M3789))))</f>
        <v>110.14415710408979</v>
      </c>
      <c r="AD3789">
        <f>+IF(AB3789=Data!$E$18,1,0)</f>
        <v>0</v>
      </c>
      <c r="AE3789">
        <f>+IF(AC3789&lt;Data!$B$17,1,0)</f>
        <v>0</v>
      </c>
      <c r="AF3789" s="7">
        <f>+IF(AND(AD3789,AE3789),1,0)</f>
        <v>0</v>
      </c>
    </row>
    <row r="3790" spans="1:32" x14ac:dyDescent="0.2">
      <c r="A3790">
        <v>615</v>
      </c>
      <c r="B3790" t="s">
        <v>2726</v>
      </c>
      <c r="C3790">
        <v>12885</v>
      </c>
      <c r="D3790">
        <v>75149</v>
      </c>
      <c r="E3790">
        <v>2</v>
      </c>
      <c r="F3790">
        <v>6</v>
      </c>
      <c r="G3790">
        <v>49.2</v>
      </c>
      <c r="H3790" t="s">
        <v>24</v>
      </c>
      <c r="I3790">
        <v>25</v>
      </c>
      <c r="J3790">
        <v>42</v>
      </c>
      <c r="K3790">
        <v>17</v>
      </c>
      <c r="L3790">
        <v>2.1136666666666666</v>
      </c>
      <c r="M3790">
        <v>31.704999999999998</v>
      </c>
      <c r="N3790">
        <v>25.704722222222223</v>
      </c>
      <c r="O3790">
        <v>6.15</v>
      </c>
      <c r="Q3790">
        <v>-0.03</v>
      </c>
      <c r="S3790">
        <v>-0.26</v>
      </c>
      <c r="Y3790" t="s">
        <v>2727</v>
      </c>
      <c r="Z3790" t="s">
        <v>6024</v>
      </c>
      <c r="AA3790" t="s">
        <v>5040</v>
      </c>
      <c r="AB3790" t="str">
        <f>+LEFT(AA3790,1)</f>
        <v>B</v>
      </c>
      <c r="AC3790" s="6">
        <f>DEGREES(ACOS(SIN(Resultats!$H$11)*SIN(RADIANS(N3790))+COS(Resultats!$H$11)*COS(RADIANS(N3790))*COS(Resultats!$E$11-RADIANS(M3790))))</f>
        <v>110.19999633151374</v>
      </c>
      <c r="AD3790">
        <f>+IF(AB3790=Data!$E$18,1,0)</f>
        <v>0</v>
      </c>
      <c r="AE3790">
        <f>+IF(AC3790&lt;Data!$B$17,1,0)</f>
        <v>0</v>
      </c>
      <c r="AF3790" s="7">
        <f>+IF(AND(AD3790,AE3790),1,0)</f>
        <v>0</v>
      </c>
    </row>
    <row r="3791" spans="1:32" x14ac:dyDescent="0.2">
      <c r="A3791">
        <v>8778</v>
      </c>
      <c r="C3791">
        <v>217944</v>
      </c>
      <c r="D3791">
        <v>35103</v>
      </c>
      <c r="E3791">
        <v>23</v>
      </c>
      <c r="F3791">
        <v>3</v>
      </c>
      <c r="G3791">
        <v>21.6</v>
      </c>
      <c r="H3791" t="s">
        <v>24</v>
      </c>
      <c r="I3791">
        <v>58</v>
      </c>
      <c r="J3791">
        <v>33</v>
      </c>
      <c r="K3791">
        <v>53</v>
      </c>
      <c r="L3791">
        <v>23.056000000000001</v>
      </c>
      <c r="M3791">
        <v>345.84</v>
      </c>
      <c r="N3791">
        <v>58.564722222222223</v>
      </c>
      <c r="O3791">
        <v>6.43</v>
      </c>
      <c r="Q3791">
        <v>0.9</v>
      </c>
      <c r="S3791">
        <v>0.52</v>
      </c>
      <c r="Y3791" t="s">
        <v>457</v>
      </c>
      <c r="Z3791" t="s">
        <v>457</v>
      </c>
      <c r="AA3791" t="s">
        <v>51</v>
      </c>
      <c r="AB3791" t="str">
        <f>+LEFT(AA3791,1)</f>
        <v>G</v>
      </c>
      <c r="AC3791" s="6">
        <f>DEGREES(ACOS(SIN(Resultats!$H$11)*SIN(RADIANS(N3791))+COS(Resultats!$H$11)*COS(RADIANS(N3791))*COS(Resultats!$E$11-RADIANS(M3791))))</f>
        <v>110.23961141662699</v>
      </c>
      <c r="AD3791">
        <f>+IF(AB3791=Data!$E$18,1,0)</f>
        <v>0</v>
      </c>
      <c r="AE3791">
        <f>+IF(AC3791&lt;Data!$B$17,1,0)</f>
        <v>0</v>
      </c>
      <c r="AF3791" s="7">
        <f>+IF(AND(AD3791,AE3791),1,0)</f>
        <v>0</v>
      </c>
    </row>
    <row r="3792" spans="1:32" x14ac:dyDescent="0.2">
      <c r="A3792">
        <v>7420</v>
      </c>
      <c r="B3792" t="s">
        <v>3816</v>
      </c>
      <c r="C3792">
        <v>184006</v>
      </c>
      <c r="D3792">
        <v>31702</v>
      </c>
      <c r="E3792">
        <v>19</v>
      </c>
      <c r="F3792">
        <v>29</v>
      </c>
      <c r="G3792">
        <v>42.3</v>
      </c>
      <c r="H3792" t="s">
        <v>24</v>
      </c>
      <c r="I3792">
        <v>51</v>
      </c>
      <c r="J3792">
        <v>43</v>
      </c>
      <c r="K3792">
        <v>47</v>
      </c>
      <c r="L3792">
        <v>19.495083333333334</v>
      </c>
      <c r="M3792">
        <v>292.42624999999998</v>
      </c>
      <c r="N3792">
        <v>51.729722222222222</v>
      </c>
      <c r="O3792">
        <v>3.79</v>
      </c>
      <c r="Q3792">
        <v>0.14000000000000001</v>
      </c>
      <c r="S3792">
        <v>0.11</v>
      </c>
      <c r="U3792">
        <v>7.0000000000000007E-2</v>
      </c>
      <c r="Y3792" t="s">
        <v>174</v>
      </c>
      <c r="Z3792" t="s">
        <v>174</v>
      </c>
      <c r="AA3792" t="s">
        <v>15427</v>
      </c>
      <c r="AB3792" t="str">
        <f>+LEFT(AA3792,1)</f>
        <v>A</v>
      </c>
      <c r="AC3792" s="6">
        <f>DEGREES(ACOS(SIN(Resultats!$H$11)*SIN(RADIANS(N3792))+COS(Resultats!$H$11)*COS(RADIANS(N3792))*COS(Resultats!$E$11-RADIANS(M3792))))</f>
        <v>110.31043069591453</v>
      </c>
      <c r="AD3792">
        <f>+IF(AB3792=Data!$E$18,1,0)</f>
        <v>1</v>
      </c>
      <c r="AE3792">
        <f>+IF(AC3792&lt;Data!$B$17,1,0)</f>
        <v>0</v>
      </c>
      <c r="AF3792" s="7">
        <f>+IF(AND(AD3792,AE3792),1,0)</f>
        <v>0</v>
      </c>
    </row>
    <row r="3793" spans="1:32" x14ac:dyDescent="0.2">
      <c r="A3793">
        <v>6556</v>
      </c>
      <c r="B3793" t="s">
        <v>4102</v>
      </c>
      <c r="C3793">
        <v>159561</v>
      </c>
      <c r="D3793">
        <v>102932</v>
      </c>
      <c r="E3793">
        <v>17</v>
      </c>
      <c r="F3793">
        <v>34</v>
      </c>
      <c r="G3793">
        <v>56.1</v>
      </c>
      <c r="H3793" t="s">
        <v>24</v>
      </c>
      <c r="I3793">
        <v>12</v>
      </c>
      <c r="J3793">
        <v>33</v>
      </c>
      <c r="K3793">
        <v>36</v>
      </c>
      <c r="L3793">
        <v>17.582249999999998</v>
      </c>
      <c r="M3793">
        <v>263.73374999999999</v>
      </c>
      <c r="N3793">
        <v>12.56</v>
      </c>
      <c r="O3793">
        <v>2.08</v>
      </c>
      <c r="Q3793">
        <v>0.15</v>
      </c>
      <c r="S3793">
        <v>0.1</v>
      </c>
      <c r="U3793">
        <v>0.08</v>
      </c>
      <c r="Y3793" t="s">
        <v>606</v>
      </c>
      <c r="Z3793" t="s">
        <v>606</v>
      </c>
      <c r="AA3793" t="s">
        <v>15427</v>
      </c>
      <c r="AB3793" t="str">
        <f>+LEFT(AA3793,1)</f>
        <v>A</v>
      </c>
      <c r="AC3793" s="6">
        <f>DEGREES(ACOS(SIN(Resultats!$H$11)*SIN(RADIANS(N3793))+COS(Resultats!$H$11)*COS(RADIANS(N3793))*COS(Resultats!$E$11-RADIANS(M3793))))</f>
        <v>110.43379795735802</v>
      </c>
      <c r="AD3793">
        <f>+IF(AB3793=Data!$E$18,1,0)</f>
        <v>1</v>
      </c>
      <c r="AE3793">
        <f>+IF(AC3793&lt;Data!$B$17,1,0)</f>
        <v>0</v>
      </c>
      <c r="AF3793" s="7">
        <f>+IF(AND(AD3793,AE3793),1,0)</f>
        <v>0</v>
      </c>
    </row>
    <row r="3794" spans="1:32" x14ac:dyDescent="0.2">
      <c r="A3794">
        <v>6498</v>
      </c>
      <c r="B3794" t="s">
        <v>4872</v>
      </c>
      <c r="C3794">
        <v>157999</v>
      </c>
      <c r="D3794">
        <v>122387</v>
      </c>
      <c r="E3794">
        <v>17</v>
      </c>
      <c r="F3794">
        <v>26</v>
      </c>
      <c r="G3794">
        <v>30.9</v>
      </c>
      <c r="H3794" t="s">
        <v>24</v>
      </c>
      <c r="I3794">
        <v>4</v>
      </c>
      <c r="J3794">
        <v>8</v>
      </c>
      <c r="K3794">
        <v>25</v>
      </c>
      <c r="L3794">
        <v>17.441916666666668</v>
      </c>
      <c r="M3794">
        <v>261.62875000000003</v>
      </c>
      <c r="N3794">
        <v>4.1402777777777784</v>
      </c>
      <c r="O3794">
        <v>4.34</v>
      </c>
      <c r="Q3794">
        <v>1.5</v>
      </c>
      <c r="S3794">
        <v>1.62</v>
      </c>
      <c r="U3794">
        <v>0.77</v>
      </c>
      <c r="Y3794" t="s">
        <v>2276</v>
      </c>
      <c r="Z3794" t="s">
        <v>2276</v>
      </c>
      <c r="AA3794" t="s">
        <v>365</v>
      </c>
      <c r="AB3794" t="str">
        <f>+LEFT(AA3794,1)</f>
        <v>K</v>
      </c>
      <c r="AC3794" s="6">
        <f>DEGREES(ACOS(SIN(Resultats!$H$11)*SIN(RADIANS(N3794))+COS(Resultats!$H$11)*COS(RADIANS(N3794))*COS(Resultats!$E$11-RADIANS(M3794))))</f>
        <v>110.45715551744516</v>
      </c>
      <c r="AD3794">
        <f>+IF(AB3794=Data!$E$18,1,0)</f>
        <v>0</v>
      </c>
      <c r="AE3794">
        <f>+IF(AC3794&lt;Data!$B$17,1,0)</f>
        <v>0</v>
      </c>
      <c r="AF3794" s="7">
        <f>+IF(AND(AD3794,AE3794),1,0)</f>
        <v>0</v>
      </c>
    </row>
    <row r="3795" spans="1:32" x14ac:dyDescent="0.2">
      <c r="A3795">
        <v>422</v>
      </c>
      <c r="C3795">
        <v>8837</v>
      </c>
      <c r="D3795">
        <v>37234</v>
      </c>
      <c r="E3795">
        <v>1</v>
      </c>
      <c r="F3795">
        <v>27</v>
      </c>
      <c r="G3795">
        <v>47</v>
      </c>
      <c r="H3795" t="s">
        <v>24</v>
      </c>
      <c r="I3795">
        <v>40</v>
      </c>
      <c r="J3795">
        <v>20</v>
      </c>
      <c r="K3795">
        <v>8</v>
      </c>
      <c r="L3795">
        <v>1.4630555555555556</v>
      </c>
      <c r="M3795">
        <v>21.945833333333333</v>
      </c>
      <c r="N3795">
        <v>40.335555555555558</v>
      </c>
      <c r="O3795">
        <v>6.6</v>
      </c>
      <c r="Q3795">
        <v>-0.04</v>
      </c>
      <c r="S3795">
        <v>-0.17</v>
      </c>
      <c r="Y3795" t="s">
        <v>340</v>
      </c>
      <c r="Z3795" t="s">
        <v>340</v>
      </c>
      <c r="AA3795" t="s">
        <v>2210</v>
      </c>
      <c r="AB3795" t="str">
        <f>+LEFT(AA3795,1)</f>
        <v>A</v>
      </c>
      <c r="AC3795" s="6">
        <f>DEGREES(ACOS(SIN(Resultats!$H$11)*SIN(RADIANS(N3795))+COS(Resultats!$H$11)*COS(RADIANS(N3795))*COS(Resultats!$E$11-RADIANS(M3795))))</f>
        <v>110.50759976505675</v>
      </c>
      <c r="AD3795">
        <f>+IF(AB3795=Data!$E$18,1,0)</f>
        <v>1</v>
      </c>
      <c r="AE3795">
        <f>+IF(AC3795&lt;Data!$B$17,1,0)</f>
        <v>0</v>
      </c>
      <c r="AF3795" s="7">
        <f>+IF(AND(AD3795,AE3795),1,0)</f>
        <v>0</v>
      </c>
    </row>
    <row r="3796" spans="1:32" x14ac:dyDescent="0.2">
      <c r="A3796">
        <v>6685</v>
      </c>
      <c r="B3796" t="s">
        <v>4171</v>
      </c>
      <c r="C3796">
        <v>163506</v>
      </c>
      <c r="D3796">
        <v>85545</v>
      </c>
      <c r="E3796">
        <v>17</v>
      </c>
      <c r="F3796">
        <v>55</v>
      </c>
      <c r="G3796">
        <v>25.2</v>
      </c>
      <c r="H3796" t="s">
        <v>24</v>
      </c>
      <c r="I3796">
        <v>26</v>
      </c>
      <c r="J3796">
        <v>3</v>
      </c>
      <c r="K3796">
        <v>0</v>
      </c>
      <c r="L3796">
        <v>17.923666666666669</v>
      </c>
      <c r="M3796">
        <v>268.85500000000002</v>
      </c>
      <c r="N3796">
        <v>26.05</v>
      </c>
      <c r="O3796">
        <v>5.46</v>
      </c>
      <c r="Q3796">
        <v>0.34</v>
      </c>
      <c r="S3796">
        <v>0.27</v>
      </c>
      <c r="U3796">
        <v>0.21</v>
      </c>
      <c r="Y3796" t="s">
        <v>4173</v>
      </c>
      <c r="Z3796" t="s">
        <v>4173</v>
      </c>
      <c r="AA3796" t="s">
        <v>2897</v>
      </c>
      <c r="AB3796" t="str">
        <f>+LEFT(AA3796,1)</f>
        <v>F</v>
      </c>
      <c r="AC3796" s="6">
        <f>DEGREES(ACOS(SIN(Resultats!$H$11)*SIN(RADIANS(N3796))+COS(Resultats!$H$11)*COS(RADIANS(N3796))*COS(Resultats!$E$11-RADIANS(M3796))))</f>
        <v>110.53154413040957</v>
      </c>
      <c r="AD3796">
        <f>+IF(AB3796=Data!$E$18,1,0)</f>
        <v>0</v>
      </c>
      <c r="AE3796">
        <f>+IF(AC3796&lt;Data!$B$17,1,0)</f>
        <v>0</v>
      </c>
      <c r="AF3796" s="7">
        <f>+IF(AND(AD3796,AE3796),1,0)</f>
        <v>0</v>
      </c>
    </row>
    <row r="3797" spans="1:32" x14ac:dyDescent="0.2">
      <c r="A3797">
        <v>8469</v>
      </c>
      <c r="B3797" t="s">
        <v>3678</v>
      </c>
      <c r="C3797">
        <v>210839</v>
      </c>
      <c r="D3797">
        <v>34149</v>
      </c>
      <c r="E3797">
        <v>22</v>
      </c>
      <c r="F3797">
        <v>11</v>
      </c>
      <c r="G3797">
        <v>30.7</v>
      </c>
      <c r="H3797" t="s">
        <v>24</v>
      </c>
      <c r="I3797">
        <v>59</v>
      </c>
      <c r="J3797">
        <v>24</v>
      </c>
      <c r="K3797">
        <v>52</v>
      </c>
      <c r="L3797">
        <v>22.191861111111113</v>
      </c>
      <c r="M3797">
        <v>332.87791666666669</v>
      </c>
      <c r="N3797">
        <v>59.414444444444442</v>
      </c>
      <c r="O3797">
        <v>5.04</v>
      </c>
      <c r="Q3797">
        <v>0.25</v>
      </c>
      <c r="S3797">
        <v>-0.74</v>
      </c>
      <c r="U3797">
        <v>0.15</v>
      </c>
      <c r="Y3797" t="s">
        <v>3679</v>
      </c>
      <c r="Z3797" t="s">
        <v>14738</v>
      </c>
      <c r="AA3797" t="s">
        <v>15444</v>
      </c>
      <c r="AB3797" t="str">
        <f>+LEFT(AA3797,1)</f>
        <v>O</v>
      </c>
      <c r="AC3797" s="6">
        <f>DEGREES(ACOS(SIN(Resultats!$H$11)*SIN(RADIANS(N3797))+COS(Resultats!$H$11)*COS(RADIANS(N3797))*COS(Resultats!$E$11-RADIANS(M3797))))</f>
        <v>110.5468803834036</v>
      </c>
      <c r="AD3797">
        <f>+IF(AB3797=Data!$E$18,1,0)</f>
        <v>0</v>
      </c>
      <c r="AE3797">
        <f>+IF(AC3797&lt;Data!$B$17,1,0)</f>
        <v>0</v>
      </c>
      <c r="AF3797" s="7">
        <f>+IF(AND(AD3797,AE3797),1,0)</f>
        <v>0</v>
      </c>
    </row>
    <row r="3798" spans="1:32" x14ac:dyDescent="0.2">
      <c r="A3798">
        <v>6814</v>
      </c>
      <c r="C3798">
        <v>166988</v>
      </c>
      <c r="D3798">
        <v>66733</v>
      </c>
      <c r="E3798">
        <v>18</v>
      </c>
      <c r="F3798">
        <v>11</v>
      </c>
      <c r="G3798">
        <v>45.1</v>
      </c>
      <c r="H3798" t="s">
        <v>24</v>
      </c>
      <c r="I3798">
        <v>33</v>
      </c>
      <c r="J3798">
        <v>26</v>
      </c>
      <c r="K3798">
        <v>49</v>
      </c>
      <c r="L3798">
        <v>18.19586111111111</v>
      </c>
      <c r="M3798">
        <v>272.93791666666664</v>
      </c>
      <c r="N3798">
        <v>33.446944444444441</v>
      </c>
      <c r="O3798">
        <v>5.88</v>
      </c>
      <c r="P3798" t="s">
        <v>103</v>
      </c>
      <c r="Q3798">
        <v>0.01</v>
      </c>
      <c r="S3798">
        <v>0.11</v>
      </c>
      <c r="Y3798" t="s">
        <v>298</v>
      </c>
      <c r="Z3798" t="s">
        <v>298</v>
      </c>
      <c r="AA3798" t="s">
        <v>1740</v>
      </c>
      <c r="AB3798" t="str">
        <f>+LEFT(AA3798,1)</f>
        <v>A</v>
      </c>
      <c r="AC3798" s="6">
        <f>DEGREES(ACOS(SIN(Resultats!$H$11)*SIN(RADIANS(N3798))+COS(Resultats!$H$11)*COS(RADIANS(N3798))*COS(Resultats!$E$11-RADIANS(M3798))))</f>
        <v>110.5537033831347</v>
      </c>
      <c r="AD3798">
        <f>+IF(AB3798=Data!$E$18,1,0)</f>
        <v>1</v>
      </c>
      <c r="AE3798">
        <f>+IF(AC3798&lt;Data!$B$17,1,0)</f>
        <v>0</v>
      </c>
      <c r="AF3798" s="7">
        <f>+IF(AND(AD3798,AE3798),1,0)</f>
        <v>0</v>
      </c>
    </row>
    <row r="3799" spans="1:32" x14ac:dyDescent="0.2">
      <c r="A3799">
        <v>646</v>
      </c>
      <c r="B3799" t="s">
        <v>2755</v>
      </c>
      <c r="C3799">
        <v>13555</v>
      </c>
      <c r="D3799">
        <v>75204</v>
      </c>
      <c r="E3799">
        <v>2</v>
      </c>
      <c r="F3799">
        <v>12</v>
      </c>
      <c r="G3799">
        <v>48.1</v>
      </c>
      <c r="H3799" t="s">
        <v>24</v>
      </c>
      <c r="I3799">
        <v>21</v>
      </c>
      <c r="J3799">
        <v>12</v>
      </c>
      <c r="K3799">
        <v>39</v>
      </c>
      <c r="L3799">
        <v>2.2133611111111113</v>
      </c>
      <c r="M3799">
        <v>33.200416666666669</v>
      </c>
      <c r="N3799">
        <v>21.210833333333333</v>
      </c>
      <c r="O3799">
        <v>5.27</v>
      </c>
      <c r="Q3799">
        <v>0.43</v>
      </c>
      <c r="S3799">
        <v>-0.05</v>
      </c>
      <c r="Y3799" t="s">
        <v>430</v>
      </c>
      <c r="Z3799" t="s">
        <v>430</v>
      </c>
      <c r="AA3799" t="s">
        <v>2154</v>
      </c>
      <c r="AB3799" t="str">
        <f>+LEFT(AA3799,1)</f>
        <v>F</v>
      </c>
      <c r="AC3799" s="6">
        <f>DEGREES(ACOS(SIN(Resultats!$H$11)*SIN(RADIANS(N3799))+COS(Resultats!$H$11)*COS(RADIANS(N3799))*COS(Resultats!$E$11-RADIANS(M3799))))</f>
        <v>110.5555412925834</v>
      </c>
      <c r="AD3799">
        <f>+IF(AB3799=Data!$E$18,1,0)</f>
        <v>0</v>
      </c>
      <c r="AE3799">
        <f>+IF(AC3799&lt;Data!$B$17,1,0)</f>
        <v>0</v>
      </c>
      <c r="AF3799" s="7">
        <f>+IF(AND(AD3799,AE3799),1,0)</f>
        <v>0</v>
      </c>
    </row>
    <row r="3800" spans="1:32" x14ac:dyDescent="0.2">
      <c r="A3800">
        <v>6404</v>
      </c>
      <c r="C3800">
        <v>155970</v>
      </c>
      <c r="D3800">
        <v>160402</v>
      </c>
      <c r="E3800">
        <v>17</v>
      </c>
      <c r="F3800">
        <v>15</v>
      </c>
      <c r="G3800">
        <v>20.3</v>
      </c>
      <c r="H3800" t="s">
        <v>26</v>
      </c>
      <c r="I3800">
        <v>14</v>
      </c>
      <c r="J3800">
        <v>35</v>
      </c>
      <c r="K3800">
        <v>2</v>
      </c>
      <c r="L3800">
        <v>17.255638888888889</v>
      </c>
      <c r="M3800">
        <v>258.83458333333334</v>
      </c>
      <c r="N3800">
        <v>-14.58388888888889</v>
      </c>
      <c r="O3800">
        <v>5.99</v>
      </c>
      <c r="Q3800">
        <v>1.1000000000000001</v>
      </c>
      <c r="Y3800" t="s">
        <v>45</v>
      </c>
      <c r="Z3800" t="s">
        <v>45</v>
      </c>
      <c r="AA3800" t="s">
        <v>507</v>
      </c>
      <c r="AB3800" t="str">
        <f>+LEFT(AA3800,1)</f>
        <v>K</v>
      </c>
      <c r="AC3800" s="6">
        <f>DEGREES(ACOS(SIN(Resultats!$H$11)*SIN(RADIANS(N3800))+COS(Resultats!$H$11)*COS(RADIANS(N3800))*COS(Resultats!$E$11-RADIANS(M3800))))</f>
        <v>110.57375022065993</v>
      </c>
      <c r="AD3800">
        <f>+IF(AB3800=Data!$E$18,1,0)</f>
        <v>0</v>
      </c>
      <c r="AE3800">
        <f>+IF(AC3800&lt;Data!$B$17,1,0)</f>
        <v>0</v>
      </c>
      <c r="AF3800" s="7">
        <f>+IF(AND(AD3800,AE3800),1,0)</f>
        <v>0</v>
      </c>
    </row>
    <row r="3801" spans="1:32" x14ac:dyDescent="0.2">
      <c r="A3801">
        <v>7215</v>
      </c>
      <c r="B3801" t="s">
        <v>3694</v>
      </c>
      <c r="C3801">
        <v>177196</v>
      </c>
      <c r="D3801">
        <v>48011</v>
      </c>
      <c r="E3801">
        <v>19</v>
      </c>
      <c r="F3801">
        <v>1</v>
      </c>
      <c r="G3801">
        <v>26.4</v>
      </c>
      <c r="H3801" t="s">
        <v>24</v>
      </c>
      <c r="I3801">
        <v>46</v>
      </c>
      <c r="J3801">
        <v>56</v>
      </c>
      <c r="K3801">
        <v>5</v>
      </c>
      <c r="L3801">
        <v>19.023999999999997</v>
      </c>
      <c r="M3801">
        <v>285.36</v>
      </c>
      <c r="N3801">
        <v>46.93472222222222</v>
      </c>
      <c r="O3801">
        <v>5.01</v>
      </c>
      <c r="Q3801">
        <v>0.19</v>
      </c>
      <c r="S3801">
        <v>0.08</v>
      </c>
      <c r="U3801">
        <v>0.09</v>
      </c>
      <c r="Y3801" t="s">
        <v>41</v>
      </c>
      <c r="Z3801" t="s">
        <v>41</v>
      </c>
      <c r="AA3801" t="s">
        <v>15415</v>
      </c>
      <c r="AB3801" t="str">
        <f>+LEFT(AA3801,1)</f>
        <v>A</v>
      </c>
      <c r="AC3801" s="6">
        <f>DEGREES(ACOS(SIN(Resultats!$H$11)*SIN(RADIANS(N3801))+COS(Resultats!$H$11)*COS(RADIANS(N3801))*COS(Resultats!$E$11-RADIANS(M3801))))</f>
        <v>110.58607955591516</v>
      </c>
      <c r="AD3801">
        <f>+IF(AB3801=Data!$E$18,1,0)</f>
        <v>1</v>
      </c>
      <c r="AE3801">
        <f>+IF(AC3801&lt;Data!$B$17,1,0)</f>
        <v>0</v>
      </c>
      <c r="AF3801" s="7">
        <f>+IF(AND(AD3801,AE3801),1,0)</f>
        <v>0</v>
      </c>
    </row>
    <row r="3802" spans="1:32" x14ac:dyDescent="0.2">
      <c r="A3802">
        <v>7827</v>
      </c>
      <c r="C3802">
        <v>195066</v>
      </c>
      <c r="D3802">
        <v>32590</v>
      </c>
      <c r="E3802">
        <v>20</v>
      </c>
      <c r="F3802">
        <v>26</v>
      </c>
      <c r="G3802">
        <v>23.5</v>
      </c>
      <c r="H3802" t="s">
        <v>24</v>
      </c>
      <c r="I3802">
        <v>56</v>
      </c>
      <c r="J3802">
        <v>38</v>
      </c>
      <c r="K3802">
        <v>20</v>
      </c>
      <c r="L3802">
        <v>20.43986111111111</v>
      </c>
      <c r="M3802">
        <v>306.59791666666666</v>
      </c>
      <c r="N3802">
        <v>56.638888888888886</v>
      </c>
      <c r="O3802">
        <v>6.36</v>
      </c>
      <c r="Q3802">
        <v>0</v>
      </c>
      <c r="S3802">
        <v>0</v>
      </c>
      <c r="Y3802" t="s">
        <v>102</v>
      </c>
      <c r="Z3802" t="s">
        <v>102</v>
      </c>
      <c r="AA3802" t="s">
        <v>5040</v>
      </c>
      <c r="AB3802" t="str">
        <f>+LEFT(AA3802,1)</f>
        <v>B</v>
      </c>
      <c r="AC3802" s="6">
        <f>DEGREES(ACOS(SIN(Resultats!$H$11)*SIN(RADIANS(N3802))+COS(Resultats!$H$11)*COS(RADIANS(N3802))*COS(Resultats!$E$11-RADIANS(M3802))))</f>
        <v>110.60824189499267</v>
      </c>
      <c r="AD3802">
        <f>+IF(AB3802=Data!$E$18,1,0)</f>
        <v>0</v>
      </c>
      <c r="AE3802">
        <f>+IF(AC3802&lt;Data!$B$17,1,0)</f>
        <v>0</v>
      </c>
      <c r="AF3802" s="7">
        <f>+IF(AND(AD3802,AE3802),1,0)</f>
        <v>0</v>
      </c>
    </row>
    <row r="3803" spans="1:32" x14ac:dyDescent="0.2">
      <c r="A3803">
        <v>811</v>
      </c>
      <c r="B3803" t="s">
        <v>2885</v>
      </c>
      <c r="C3803">
        <v>17081</v>
      </c>
      <c r="D3803">
        <v>148575</v>
      </c>
      <c r="E3803">
        <v>2</v>
      </c>
      <c r="F3803">
        <v>44</v>
      </c>
      <c r="G3803">
        <v>7.4</v>
      </c>
      <c r="H3803" t="s">
        <v>26</v>
      </c>
      <c r="I3803">
        <v>13</v>
      </c>
      <c r="J3803">
        <v>51</v>
      </c>
      <c r="K3803">
        <v>31</v>
      </c>
      <c r="L3803">
        <v>2.7353888888888891</v>
      </c>
      <c r="M3803">
        <v>41.030833333333334</v>
      </c>
      <c r="N3803">
        <v>-13.858611111111111</v>
      </c>
      <c r="O3803">
        <v>4.25</v>
      </c>
      <c r="Q3803">
        <v>-0.14000000000000001</v>
      </c>
      <c r="S3803">
        <v>-0.45</v>
      </c>
      <c r="U3803">
        <v>-0.14000000000000001</v>
      </c>
      <c r="Y3803" t="s">
        <v>131</v>
      </c>
      <c r="Z3803" t="s">
        <v>131</v>
      </c>
      <c r="AA3803" t="s">
        <v>15416</v>
      </c>
      <c r="AB3803" t="str">
        <f>+LEFT(AA3803,1)</f>
        <v>B</v>
      </c>
      <c r="AC3803" s="6">
        <f>DEGREES(ACOS(SIN(Resultats!$H$11)*SIN(RADIANS(N3803))+COS(Resultats!$H$11)*COS(RADIANS(N3803))*COS(Resultats!$E$11-RADIANS(M3803))))</f>
        <v>110.63390429333749</v>
      </c>
      <c r="AD3803">
        <f>+IF(AB3803=Data!$E$18,1,0)</f>
        <v>0</v>
      </c>
      <c r="AE3803">
        <f>+IF(AC3803&lt;Data!$B$17,1,0)</f>
        <v>0</v>
      </c>
      <c r="AF3803" s="7">
        <f>+IF(AND(AD3803,AE3803),1,0)</f>
        <v>0</v>
      </c>
    </row>
    <row r="3804" spans="1:32" x14ac:dyDescent="0.2">
      <c r="A3804">
        <v>8312</v>
      </c>
      <c r="C3804">
        <v>206842</v>
      </c>
      <c r="D3804">
        <v>33683</v>
      </c>
      <c r="E3804">
        <v>21</v>
      </c>
      <c r="F3804">
        <v>42</v>
      </c>
      <c r="G3804">
        <v>45.4</v>
      </c>
      <c r="H3804" t="s">
        <v>24</v>
      </c>
      <c r="I3804">
        <v>59</v>
      </c>
      <c r="J3804">
        <v>16</v>
      </c>
      <c r="K3804">
        <v>16</v>
      </c>
      <c r="L3804">
        <v>21.712611111111109</v>
      </c>
      <c r="M3804">
        <v>325.68916666666661</v>
      </c>
      <c r="N3804">
        <v>59.271111111111111</v>
      </c>
      <c r="O3804">
        <v>6.08</v>
      </c>
      <c r="Q3804">
        <v>1.34</v>
      </c>
      <c r="Y3804" t="s">
        <v>45</v>
      </c>
      <c r="Z3804" t="s">
        <v>45</v>
      </c>
      <c r="AA3804" t="s">
        <v>507</v>
      </c>
      <c r="AB3804" t="str">
        <f>+LEFT(AA3804,1)</f>
        <v>K</v>
      </c>
      <c r="AC3804" s="6">
        <f>DEGREES(ACOS(SIN(Resultats!$H$11)*SIN(RADIANS(N3804))+COS(Resultats!$H$11)*COS(RADIANS(N3804))*COS(Resultats!$E$11-RADIANS(M3804))))</f>
        <v>110.64170075438624</v>
      </c>
      <c r="AD3804">
        <f>+IF(AB3804=Data!$E$18,1,0)</f>
        <v>0</v>
      </c>
      <c r="AE3804">
        <f>+IF(AC3804&lt;Data!$B$17,1,0)</f>
        <v>0</v>
      </c>
      <c r="AF3804" s="7">
        <f>+IF(AND(AD3804,AE3804),1,0)</f>
        <v>0</v>
      </c>
    </row>
    <row r="3805" spans="1:32" x14ac:dyDescent="0.2">
      <c r="A3805">
        <v>6439</v>
      </c>
      <c r="C3805">
        <v>156826</v>
      </c>
      <c r="D3805">
        <v>141611</v>
      </c>
      <c r="E3805">
        <v>17</v>
      </c>
      <c r="F3805">
        <v>19</v>
      </c>
      <c r="G3805">
        <v>59.5</v>
      </c>
      <c r="H3805" t="s">
        <v>26</v>
      </c>
      <c r="I3805">
        <v>5</v>
      </c>
      <c r="J3805">
        <v>55</v>
      </c>
      <c r="K3805">
        <v>2</v>
      </c>
      <c r="L3805">
        <v>17.333194444444445</v>
      </c>
      <c r="M3805">
        <v>259.9979166666667</v>
      </c>
      <c r="N3805">
        <v>-5.9172222222222226</v>
      </c>
      <c r="O3805">
        <v>6.32</v>
      </c>
      <c r="Q3805">
        <v>0.85</v>
      </c>
      <c r="S3805">
        <v>0.47</v>
      </c>
      <c r="Y3805" t="s">
        <v>3099</v>
      </c>
      <c r="Z3805" t="s">
        <v>3099</v>
      </c>
      <c r="AA3805" t="s">
        <v>28</v>
      </c>
      <c r="AB3805" t="str">
        <f>+LEFT(AA3805,1)</f>
        <v>G</v>
      </c>
      <c r="AC3805" s="6">
        <f>DEGREES(ACOS(SIN(Resultats!$H$11)*SIN(RADIANS(N3805))+COS(Resultats!$H$11)*COS(RADIANS(N3805))*COS(Resultats!$E$11-RADIANS(M3805))))</f>
        <v>110.66465006582823</v>
      </c>
      <c r="AD3805">
        <f>+IF(AB3805=Data!$E$18,1,0)</f>
        <v>0</v>
      </c>
      <c r="AE3805">
        <f>+IF(AC3805&lt;Data!$B$17,1,0)</f>
        <v>0</v>
      </c>
      <c r="AF3805" s="7">
        <f>+IF(AND(AD3805,AE3805),1,0)</f>
        <v>0</v>
      </c>
    </row>
    <row r="3806" spans="1:32" x14ac:dyDescent="0.2">
      <c r="A3806">
        <v>91</v>
      </c>
      <c r="C3806">
        <v>1976</v>
      </c>
      <c r="D3806">
        <v>21366</v>
      </c>
      <c r="E3806">
        <v>0</v>
      </c>
      <c r="F3806">
        <v>24</v>
      </c>
      <c r="G3806">
        <v>15.6</v>
      </c>
      <c r="H3806" t="s">
        <v>24</v>
      </c>
      <c r="I3806">
        <v>52</v>
      </c>
      <c r="J3806">
        <v>1</v>
      </c>
      <c r="K3806">
        <v>12</v>
      </c>
      <c r="L3806">
        <v>0.40433333333333338</v>
      </c>
      <c r="M3806">
        <v>6.0650000000000004</v>
      </c>
      <c r="N3806">
        <v>52.02</v>
      </c>
      <c r="O3806">
        <v>5.57</v>
      </c>
      <c r="Q3806">
        <v>-0.12</v>
      </c>
      <c r="S3806">
        <v>-0.6</v>
      </c>
      <c r="Y3806" t="s">
        <v>148</v>
      </c>
      <c r="Z3806" t="s">
        <v>148</v>
      </c>
      <c r="AA3806" t="s">
        <v>15423</v>
      </c>
      <c r="AB3806" t="str">
        <f>+LEFT(AA3806,1)</f>
        <v>B</v>
      </c>
      <c r="AC3806" s="6">
        <f>DEGREES(ACOS(SIN(Resultats!$H$11)*SIN(RADIANS(N3806))+COS(Resultats!$H$11)*COS(RADIANS(N3806))*COS(Resultats!$E$11-RADIANS(M3806))))</f>
        <v>110.67190305722069</v>
      </c>
      <c r="AD3806">
        <f>+IF(AB3806=Data!$E$18,1,0)</f>
        <v>0</v>
      </c>
      <c r="AE3806">
        <f>+IF(AC3806&lt;Data!$B$17,1,0)</f>
        <v>0</v>
      </c>
      <c r="AF3806" s="7">
        <f>+IF(AND(AD3806,AE3806),1,0)</f>
        <v>0</v>
      </c>
    </row>
    <row r="3807" spans="1:32" x14ac:dyDescent="0.2">
      <c r="A3807">
        <v>9000</v>
      </c>
      <c r="C3807">
        <v>222932</v>
      </c>
      <c r="D3807">
        <v>35728</v>
      </c>
      <c r="E3807">
        <v>23</v>
      </c>
      <c r="F3807">
        <v>44</v>
      </c>
      <c r="G3807">
        <v>48.3</v>
      </c>
      <c r="H3807" t="s">
        <v>24</v>
      </c>
      <c r="I3807">
        <v>55</v>
      </c>
      <c r="J3807">
        <v>47</v>
      </c>
      <c r="K3807">
        <v>59</v>
      </c>
      <c r="L3807">
        <v>23.746750000000002</v>
      </c>
      <c r="M3807">
        <v>356.20125000000002</v>
      </c>
      <c r="N3807">
        <v>55.799722222222222</v>
      </c>
      <c r="O3807">
        <v>6.51</v>
      </c>
      <c r="P3807" t="s">
        <v>103</v>
      </c>
      <c r="X3807" t="s">
        <v>27</v>
      </c>
      <c r="Y3807" t="s">
        <v>2517</v>
      </c>
      <c r="Z3807" t="s">
        <v>7190</v>
      </c>
      <c r="AA3807" t="s">
        <v>2517</v>
      </c>
      <c r="AB3807" t="str">
        <f>+LEFT(AA3807,1)</f>
        <v>G</v>
      </c>
      <c r="AC3807" s="6">
        <f>DEGREES(ACOS(SIN(Resultats!$H$11)*SIN(RADIANS(N3807))+COS(Resultats!$H$11)*COS(RADIANS(N3807))*COS(Resultats!$E$11-RADIANS(M3807))))</f>
        <v>110.67396214306092</v>
      </c>
      <c r="AD3807">
        <f>+IF(AB3807=Data!$E$18,1,0)</f>
        <v>0</v>
      </c>
      <c r="AE3807">
        <f>+IF(AC3807&lt;Data!$B$17,1,0)</f>
        <v>0</v>
      </c>
      <c r="AF3807" s="7">
        <f>+IF(AND(AD3807,AE3807),1,0)</f>
        <v>0</v>
      </c>
    </row>
    <row r="3808" spans="1:32" x14ac:dyDescent="0.2">
      <c r="A3808">
        <v>7955</v>
      </c>
      <c r="C3808">
        <v>198084</v>
      </c>
      <c r="D3808">
        <v>32862</v>
      </c>
      <c r="E3808">
        <v>20</v>
      </c>
      <c r="F3808">
        <v>45</v>
      </c>
      <c r="G3808">
        <v>21.1</v>
      </c>
      <c r="H3808" t="s">
        <v>24</v>
      </c>
      <c r="I3808">
        <v>57</v>
      </c>
      <c r="J3808">
        <v>34</v>
      </c>
      <c r="K3808">
        <v>47</v>
      </c>
      <c r="L3808">
        <v>20.755861111111113</v>
      </c>
      <c r="M3808">
        <v>311.33791666666667</v>
      </c>
      <c r="N3808">
        <v>57.579722222222223</v>
      </c>
      <c r="O3808">
        <v>4.51</v>
      </c>
      <c r="Q3808">
        <v>0.54</v>
      </c>
      <c r="S3808">
        <v>0.1</v>
      </c>
      <c r="U3808">
        <v>0.28000000000000003</v>
      </c>
      <c r="Y3808" t="s">
        <v>2929</v>
      </c>
      <c r="Z3808" t="s">
        <v>6421</v>
      </c>
      <c r="AA3808" t="s">
        <v>15414</v>
      </c>
      <c r="AB3808" t="str">
        <f>+LEFT(AA3808,1)</f>
        <v>F</v>
      </c>
      <c r="AC3808" s="6">
        <f>DEGREES(ACOS(SIN(Resultats!$H$11)*SIN(RADIANS(N3808))+COS(Resultats!$H$11)*COS(RADIANS(N3808))*COS(Resultats!$E$11-RADIANS(M3808))))</f>
        <v>110.70996451357144</v>
      </c>
      <c r="AD3808">
        <f>+IF(AB3808=Data!$E$18,1,0)</f>
        <v>0</v>
      </c>
      <c r="AE3808">
        <f>+IF(AC3808&lt;Data!$B$17,1,0)</f>
        <v>0</v>
      </c>
      <c r="AF3808" s="7">
        <f>+IF(AND(AD3808,AE3808),1,0)</f>
        <v>0</v>
      </c>
    </row>
    <row r="3809" spans="1:32" x14ac:dyDescent="0.2">
      <c r="A3809">
        <v>6872</v>
      </c>
      <c r="B3809" t="s">
        <v>4283</v>
      </c>
      <c r="C3809">
        <v>168775</v>
      </c>
      <c r="D3809">
        <v>66869</v>
      </c>
      <c r="E3809">
        <v>18</v>
      </c>
      <c r="F3809">
        <v>19</v>
      </c>
      <c r="G3809">
        <v>51.7</v>
      </c>
      <c r="H3809" t="s">
        <v>24</v>
      </c>
      <c r="I3809">
        <v>36</v>
      </c>
      <c r="J3809">
        <v>3</v>
      </c>
      <c r="K3809">
        <v>52</v>
      </c>
      <c r="L3809">
        <v>18.331027777777777</v>
      </c>
      <c r="M3809">
        <v>274.96541666666667</v>
      </c>
      <c r="N3809">
        <v>36.06444444444444</v>
      </c>
      <c r="O3809">
        <v>4.33</v>
      </c>
      <c r="Q3809">
        <v>1.17</v>
      </c>
      <c r="S3809">
        <v>1.19</v>
      </c>
      <c r="U3809">
        <v>0.55000000000000004</v>
      </c>
      <c r="Y3809" t="s">
        <v>4284</v>
      </c>
      <c r="Z3809" t="s">
        <v>125</v>
      </c>
      <c r="AA3809" t="s">
        <v>365</v>
      </c>
      <c r="AB3809" t="str">
        <f>+LEFT(AA3809,1)</f>
        <v>K</v>
      </c>
      <c r="AC3809" s="6">
        <f>DEGREES(ACOS(SIN(Resultats!$H$11)*SIN(RADIANS(N3809))+COS(Resultats!$H$11)*COS(RADIANS(N3809))*COS(Resultats!$E$11-RADIANS(M3809))))</f>
        <v>110.73156704490667</v>
      </c>
      <c r="AD3809">
        <f>+IF(AB3809=Data!$E$18,1,0)</f>
        <v>0</v>
      </c>
      <c r="AE3809">
        <f>+IF(AC3809&lt;Data!$B$17,1,0)</f>
        <v>0</v>
      </c>
      <c r="AF3809" s="7">
        <f>+IF(AND(AD3809,AE3809),1,0)</f>
        <v>0</v>
      </c>
    </row>
    <row r="3810" spans="1:32" x14ac:dyDescent="0.2">
      <c r="A3810">
        <v>718</v>
      </c>
      <c r="B3810" t="s">
        <v>2816</v>
      </c>
      <c r="C3810">
        <v>15318</v>
      </c>
      <c r="D3810">
        <v>110543</v>
      </c>
      <c r="E3810">
        <v>2</v>
      </c>
      <c r="F3810">
        <v>28</v>
      </c>
      <c r="G3810">
        <v>9.5</v>
      </c>
      <c r="H3810" t="s">
        <v>24</v>
      </c>
      <c r="I3810">
        <v>8</v>
      </c>
      <c r="J3810">
        <v>27</v>
      </c>
      <c r="K3810">
        <v>36</v>
      </c>
      <c r="L3810">
        <v>2.4693055555555556</v>
      </c>
      <c r="M3810">
        <v>37.039583333333333</v>
      </c>
      <c r="N3810">
        <v>8.4600000000000009</v>
      </c>
      <c r="O3810">
        <v>4.28</v>
      </c>
      <c r="Q3810">
        <v>-0.06</v>
      </c>
      <c r="S3810">
        <v>-0.12</v>
      </c>
      <c r="U3810">
        <v>-0.05</v>
      </c>
      <c r="Y3810" t="s">
        <v>39</v>
      </c>
      <c r="Z3810" t="s">
        <v>39</v>
      </c>
      <c r="AA3810" t="s">
        <v>5040</v>
      </c>
      <c r="AB3810" t="str">
        <f>+LEFT(AA3810,1)</f>
        <v>B</v>
      </c>
      <c r="AC3810" s="6">
        <f>DEGREES(ACOS(SIN(Resultats!$H$11)*SIN(RADIANS(N3810))+COS(Resultats!$H$11)*COS(RADIANS(N3810))*COS(Resultats!$E$11-RADIANS(M3810))))</f>
        <v>110.75922108744908</v>
      </c>
      <c r="AD3810">
        <f>+IF(AB3810=Data!$E$18,1,0)</f>
        <v>0</v>
      </c>
      <c r="AE3810">
        <f>+IF(AC3810&lt;Data!$B$17,1,0)</f>
        <v>0</v>
      </c>
      <c r="AF3810" s="7">
        <f>+IF(AND(AD3810,AE3810),1,0)</f>
        <v>0</v>
      </c>
    </row>
    <row r="3811" spans="1:32" x14ac:dyDescent="0.2">
      <c r="A3811">
        <v>7381</v>
      </c>
      <c r="C3811">
        <v>182691</v>
      </c>
      <c r="D3811">
        <v>31623</v>
      </c>
      <c r="E3811">
        <v>19</v>
      </c>
      <c r="F3811">
        <v>23</v>
      </c>
      <c r="G3811">
        <v>23.8</v>
      </c>
      <c r="H3811" t="s">
        <v>24</v>
      </c>
      <c r="I3811">
        <v>50</v>
      </c>
      <c r="J3811">
        <v>16</v>
      </c>
      <c r="K3811">
        <v>17</v>
      </c>
      <c r="L3811">
        <v>19.389944444444446</v>
      </c>
      <c r="M3811">
        <v>290.84916666666669</v>
      </c>
      <c r="N3811">
        <v>50.271388888888886</v>
      </c>
      <c r="O3811">
        <v>6.51</v>
      </c>
      <c r="Q3811">
        <v>-0.08</v>
      </c>
      <c r="S3811">
        <v>-0.27</v>
      </c>
      <c r="Y3811" t="s">
        <v>39</v>
      </c>
      <c r="Z3811" t="s">
        <v>39</v>
      </c>
      <c r="AA3811" t="s">
        <v>5040</v>
      </c>
      <c r="AB3811" t="str">
        <f>+LEFT(AA3811,1)</f>
        <v>B</v>
      </c>
      <c r="AC3811" s="6">
        <f>DEGREES(ACOS(SIN(Resultats!$H$11)*SIN(RADIANS(N3811))+COS(Resultats!$H$11)*COS(RADIANS(N3811))*COS(Resultats!$E$11-RADIANS(M3811))))</f>
        <v>110.76735179352627</v>
      </c>
      <c r="AD3811">
        <f>+IF(AB3811=Data!$E$18,1,0)</f>
        <v>0</v>
      </c>
      <c r="AE3811">
        <f>+IF(AC3811&lt;Data!$B$17,1,0)</f>
        <v>0</v>
      </c>
      <c r="AF3811" s="7">
        <f>+IF(AND(AD3811,AE3811),1,0)</f>
        <v>0</v>
      </c>
    </row>
    <row r="3812" spans="1:32" x14ac:dyDescent="0.2">
      <c r="A3812">
        <v>605</v>
      </c>
      <c r="B3812" t="s">
        <v>2713</v>
      </c>
      <c r="C3812">
        <v>12558</v>
      </c>
      <c r="D3812">
        <v>75114</v>
      </c>
      <c r="E3812">
        <v>2</v>
      </c>
      <c r="F3812">
        <v>3</v>
      </c>
      <c r="G3812">
        <v>39.299999999999997</v>
      </c>
      <c r="H3812" t="s">
        <v>24</v>
      </c>
      <c r="I3812">
        <v>25</v>
      </c>
      <c r="J3812">
        <v>56</v>
      </c>
      <c r="K3812">
        <v>8</v>
      </c>
      <c r="L3812">
        <v>2.0609166666666665</v>
      </c>
      <c r="M3812">
        <v>30.91375</v>
      </c>
      <c r="N3812">
        <v>25.935555555555556</v>
      </c>
      <c r="O3812">
        <v>5.63</v>
      </c>
      <c r="Q3812">
        <v>0.54</v>
      </c>
      <c r="S3812">
        <v>0.02</v>
      </c>
      <c r="Y3812" t="s">
        <v>52</v>
      </c>
      <c r="Z3812" t="s">
        <v>52</v>
      </c>
      <c r="AA3812" t="s">
        <v>15414</v>
      </c>
      <c r="AB3812" t="str">
        <f>+LEFT(AA3812,1)</f>
        <v>F</v>
      </c>
      <c r="AC3812" s="6">
        <f>DEGREES(ACOS(SIN(Resultats!$H$11)*SIN(RADIANS(N3812))+COS(Resultats!$H$11)*COS(RADIANS(N3812))*COS(Resultats!$E$11-RADIANS(M3812))))</f>
        <v>110.76758228751189</v>
      </c>
      <c r="AD3812">
        <f>+IF(AB3812=Data!$E$18,1,0)</f>
        <v>0</v>
      </c>
      <c r="AE3812">
        <f>+IF(AC3812&lt;Data!$B$17,1,0)</f>
        <v>0</v>
      </c>
      <c r="AF3812" s="7">
        <f>+IF(AND(AD3812,AE3812),1,0)</f>
        <v>0</v>
      </c>
    </row>
    <row r="3813" spans="1:32" x14ac:dyDescent="0.2">
      <c r="A3813">
        <v>7341</v>
      </c>
      <c r="C3813">
        <v>181597</v>
      </c>
      <c r="D3813">
        <v>48315</v>
      </c>
      <c r="E3813">
        <v>19</v>
      </c>
      <c r="F3813">
        <v>18</v>
      </c>
      <c r="G3813">
        <v>37.700000000000003</v>
      </c>
      <c r="H3813" t="s">
        <v>24</v>
      </c>
      <c r="I3813">
        <v>49</v>
      </c>
      <c r="J3813">
        <v>34</v>
      </c>
      <c r="K3813">
        <v>11</v>
      </c>
      <c r="L3813">
        <v>19.310472222222224</v>
      </c>
      <c r="M3813">
        <v>289.65708333333333</v>
      </c>
      <c r="N3813">
        <v>49.569722222222225</v>
      </c>
      <c r="O3813">
        <v>6.31</v>
      </c>
      <c r="Q3813">
        <v>1.1200000000000001</v>
      </c>
      <c r="Y3813" t="s">
        <v>45</v>
      </c>
      <c r="Z3813" t="s">
        <v>45</v>
      </c>
      <c r="AA3813" t="s">
        <v>507</v>
      </c>
      <c r="AB3813" t="str">
        <f>+LEFT(AA3813,1)</f>
        <v>K</v>
      </c>
      <c r="AC3813" s="6">
        <f>DEGREES(ACOS(SIN(Resultats!$H$11)*SIN(RADIANS(N3813))+COS(Resultats!$H$11)*COS(RADIANS(N3813))*COS(Resultats!$E$11-RADIANS(M3813))))</f>
        <v>110.76913835696055</v>
      </c>
      <c r="AD3813">
        <f>+IF(AB3813=Data!$E$18,1,0)</f>
        <v>0</v>
      </c>
      <c r="AE3813">
        <f>+IF(AC3813&lt;Data!$B$17,1,0)</f>
        <v>0</v>
      </c>
      <c r="AF3813" s="7">
        <f>+IF(AND(AD3813,AE3813),1,0)</f>
        <v>0</v>
      </c>
    </row>
    <row r="3814" spans="1:32" x14ac:dyDescent="0.2">
      <c r="A3814">
        <v>7860</v>
      </c>
      <c r="C3814">
        <v>195964</v>
      </c>
      <c r="D3814">
        <v>32667</v>
      </c>
      <c r="E3814">
        <v>20</v>
      </c>
      <c r="F3814">
        <v>31</v>
      </c>
      <c r="G3814">
        <v>46.5</v>
      </c>
      <c r="H3814" t="s">
        <v>24</v>
      </c>
      <c r="I3814">
        <v>56</v>
      </c>
      <c r="J3814">
        <v>46</v>
      </c>
      <c r="K3814">
        <v>48</v>
      </c>
      <c r="L3814">
        <v>20.529583333333331</v>
      </c>
      <c r="M3814">
        <v>307.94375000000002</v>
      </c>
      <c r="N3814">
        <v>56.78</v>
      </c>
      <c r="O3814">
        <v>6.14</v>
      </c>
      <c r="Q3814">
        <v>1.43</v>
      </c>
      <c r="X3814" t="s">
        <v>27</v>
      </c>
      <c r="Y3814" t="s">
        <v>104</v>
      </c>
      <c r="Z3814" t="s">
        <v>5820</v>
      </c>
      <c r="AA3814" t="s">
        <v>104</v>
      </c>
      <c r="AB3814" t="str">
        <f>+LEFT(AA3814,1)</f>
        <v>K</v>
      </c>
      <c r="AC3814" s="6">
        <f>DEGREES(ACOS(SIN(Resultats!$H$11)*SIN(RADIANS(N3814))+COS(Resultats!$H$11)*COS(RADIANS(N3814))*COS(Resultats!$E$11-RADIANS(M3814))))</f>
        <v>110.77980300260668</v>
      </c>
      <c r="AD3814">
        <f>+IF(AB3814=Data!$E$18,1,0)</f>
        <v>0</v>
      </c>
      <c r="AE3814">
        <f>+IF(AC3814&lt;Data!$B$17,1,0)</f>
        <v>0</v>
      </c>
      <c r="AF3814" s="7">
        <f>+IF(AND(AD3814,AE3814),1,0)</f>
        <v>0</v>
      </c>
    </row>
    <row r="3815" spans="1:32" x14ac:dyDescent="0.2">
      <c r="A3815">
        <v>490</v>
      </c>
      <c r="C3815">
        <v>10390</v>
      </c>
      <c r="D3815">
        <v>54912</v>
      </c>
      <c r="E3815">
        <v>1</v>
      </c>
      <c r="F3815">
        <v>42</v>
      </c>
      <c r="G3815">
        <v>3.5</v>
      </c>
      <c r="H3815" t="s">
        <v>24</v>
      </c>
      <c r="I3815">
        <v>35</v>
      </c>
      <c r="J3815">
        <v>14</v>
      </c>
      <c r="K3815">
        <v>44</v>
      </c>
      <c r="L3815">
        <v>1.7009722222222221</v>
      </c>
      <c r="M3815">
        <v>25.514583333333331</v>
      </c>
      <c r="N3815">
        <v>35.245555555555555</v>
      </c>
      <c r="O3815">
        <v>5.64</v>
      </c>
      <c r="Q3815">
        <v>-7.0000000000000007E-2</v>
      </c>
      <c r="S3815">
        <v>-0.2</v>
      </c>
      <c r="Y3815" t="s">
        <v>537</v>
      </c>
      <c r="Z3815" t="s">
        <v>6024</v>
      </c>
      <c r="AA3815" t="s">
        <v>5040</v>
      </c>
      <c r="AB3815" t="str">
        <f>+LEFT(AA3815,1)</f>
        <v>B</v>
      </c>
      <c r="AC3815" s="6">
        <f>DEGREES(ACOS(SIN(Resultats!$H$11)*SIN(RADIANS(N3815))+COS(Resultats!$H$11)*COS(RADIANS(N3815))*COS(Resultats!$E$11-RADIANS(M3815))))</f>
        <v>110.80390787567225</v>
      </c>
      <c r="AD3815">
        <f>+IF(AB3815=Data!$E$18,1,0)</f>
        <v>0</v>
      </c>
      <c r="AE3815">
        <f>+IF(AC3815&lt;Data!$B$17,1,0)</f>
        <v>0</v>
      </c>
      <c r="AF3815" s="7">
        <f>+IF(AND(AD3815,AE3815),1,0)</f>
        <v>0</v>
      </c>
    </row>
    <row r="3816" spans="1:32" x14ac:dyDescent="0.2">
      <c r="A3816">
        <v>6465</v>
      </c>
      <c r="C3816">
        <v>157347</v>
      </c>
      <c r="D3816">
        <v>141642</v>
      </c>
      <c r="E3816">
        <v>17</v>
      </c>
      <c r="F3816">
        <v>22</v>
      </c>
      <c r="G3816">
        <v>51.3</v>
      </c>
      <c r="H3816" t="s">
        <v>26</v>
      </c>
      <c r="I3816">
        <v>2</v>
      </c>
      <c r="J3816">
        <v>23</v>
      </c>
      <c r="K3816">
        <v>18</v>
      </c>
      <c r="L3816">
        <v>17.380916666666668</v>
      </c>
      <c r="M3816">
        <v>260.71375</v>
      </c>
      <c r="N3816">
        <v>-2.3883333333333332</v>
      </c>
      <c r="O3816">
        <v>6.29</v>
      </c>
      <c r="Q3816">
        <v>0.68</v>
      </c>
      <c r="S3816">
        <v>0.24</v>
      </c>
      <c r="Y3816" t="s">
        <v>321</v>
      </c>
      <c r="Z3816" t="s">
        <v>321</v>
      </c>
      <c r="AA3816" t="s">
        <v>235</v>
      </c>
      <c r="AB3816" t="str">
        <f>+LEFT(AA3816,1)</f>
        <v>G</v>
      </c>
      <c r="AC3816" s="6">
        <f>DEGREES(ACOS(SIN(Resultats!$H$11)*SIN(RADIANS(N3816))+COS(Resultats!$H$11)*COS(RADIANS(N3816))*COS(Resultats!$E$11-RADIANS(M3816))))</f>
        <v>110.8093531571599</v>
      </c>
      <c r="AD3816">
        <f>+IF(AB3816=Data!$E$18,1,0)</f>
        <v>0</v>
      </c>
      <c r="AE3816">
        <f>+IF(AC3816&lt;Data!$B$17,1,0)</f>
        <v>0</v>
      </c>
      <c r="AF3816" s="7">
        <f>+IF(AND(AD3816,AE3816),1,0)</f>
        <v>0</v>
      </c>
    </row>
    <row r="3817" spans="1:32" x14ac:dyDescent="0.2">
      <c r="A3817">
        <v>523</v>
      </c>
      <c r="C3817">
        <v>11007</v>
      </c>
      <c r="D3817">
        <v>54994</v>
      </c>
      <c r="E3817">
        <v>1</v>
      </c>
      <c r="F3817">
        <v>48</v>
      </c>
      <c r="G3817">
        <v>41.6</v>
      </c>
      <c r="H3817" t="s">
        <v>24</v>
      </c>
      <c r="I3817">
        <v>32</v>
      </c>
      <c r="J3817">
        <v>41</v>
      </c>
      <c r="K3817">
        <v>25</v>
      </c>
      <c r="L3817">
        <v>1.8115555555555556</v>
      </c>
      <c r="M3817">
        <v>27.173333333333332</v>
      </c>
      <c r="N3817">
        <v>32.690277777777773</v>
      </c>
      <c r="O3817">
        <v>5.79</v>
      </c>
      <c r="Q3817">
        <v>0.55000000000000004</v>
      </c>
      <c r="S3817">
        <v>-0.01</v>
      </c>
      <c r="Y3817" t="s">
        <v>199</v>
      </c>
      <c r="Z3817" t="s">
        <v>199</v>
      </c>
      <c r="AA3817" t="s">
        <v>15414</v>
      </c>
      <c r="AB3817" t="str">
        <f>+LEFT(AA3817,1)</f>
        <v>F</v>
      </c>
      <c r="AC3817" s="6">
        <f>DEGREES(ACOS(SIN(Resultats!$H$11)*SIN(RADIANS(N3817))+COS(Resultats!$H$11)*COS(RADIANS(N3817))*COS(Resultats!$E$11-RADIANS(M3817))))</f>
        <v>110.8249501537391</v>
      </c>
      <c r="AD3817">
        <f>+IF(AB3817=Data!$E$18,1,0)</f>
        <v>0</v>
      </c>
      <c r="AE3817">
        <f>+IF(AC3817&lt;Data!$B$17,1,0)</f>
        <v>0</v>
      </c>
      <c r="AF3817" s="7">
        <f>+IF(AND(AD3817,AE3817),1,0)</f>
        <v>0</v>
      </c>
    </row>
    <row r="3818" spans="1:32" x14ac:dyDescent="0.2">
      <c r="A3818">
        <v>771</v>
      </c>
      <c r="B3818" t="s">
        <v>2853</v>
      </c>
      <c r="C3818">
        <v>16400</v>
      </c>
      <c r="D3818">
        <v>130026</v>
      </c>
      <c r="E3818">
        <v>2</v>
      </c>
      <c r="F3818">
        <v>37</v>
      </c>
      <c r="G3818">
        <v>41.8</v>
      </c>
      <c r="H3818" t="s">
        <v>26</v>
      </c>
      <c r="I3818">
        <v>3</v>
      </c>
      <c r="J3818">
        <v>23</v>
      </c>
      <c r="K3818">
        <v>46</v>
      </c>
      <c r="L3818">
        <v>2.6282777777777779</v>
      </c>
      <c r="M3818">
        <v>39.424166666666672</v>
      </c>
      <c r="N3818">
        <v>-3.3961111111111113</v>
      </c>
      <c r="O3818">
        <v>5.65</v>
      </c>
      <c r="Q3818">
        <v>1.02</v>
      </c>
      <c r="S3818">
        <v>0.85</v>
      </c>
      <c r="X3818" t="s">
        <v>27</v>
      </c>
      <c r="Y3818" t="s">
        <v>235</v>
      </c>
      <c r="Z3818" t="s">
        <v>6326</v>
      </c>
      <c r="AA3818" t="s">
        <v>235</v>
      </c>
      <c r="AB3818" t="str">
        <f>+LEFT(AA3818,1)</f>
        <v>G</v>
      </c>
      <c r="AC3818" s="6">
        <f>DEGREES(ACOS(SIN(Resultats!$H$11)*SIN(RADIANS(N3818))+COS(Resultats!$H$11)*COS(RADIANS(N3818))*COS(Resultats!$E$11-RADIANS(M3818))))</f>
        <v>110.84164833163182</v>
      </c>
      <c r="AD3818">
        <f>+IF(AB3818=Data!$E$18,1,0)</f>
        <v>0</v>
      </c>
      <c r="AE3818">
        <f>+IF(AC3818&lt;Data!$B$17,1,0)</f>
        <v>0</v>
      </c>
      <c r="AF3818" s="7">
        <f>+IF(AND(AD3818,AE3818),1,0)</f>
        <v>0</v>
      </c>
    </row>
    <row r="3819" spans="1:32" x14ac:dyDescent="0.2">
      <c r="A3819">
        <v>8677</v>
      </c>
      <c r="C3819">
        <v>215907</v>
      </c>
      <c r="D3819">
        <v>34824</v>
      </c>
      <c r="E3819">
        <v>22</v>
      </c>
      <c r="F3819">
        <v>47</v>
      </c>
      <c r="G3819">
        <v>23.2</v>
      </c>
      <c r="H3819" t="s">
        <v>24</v>
      </c>
      <c r="I3819">
        <v>58</v>
      </c>
      <c r="J3819">
        <v>28</v>
      </c>
      <c r="K3819">
        <v>58</v>
      </c>
      <c r="L3819">
        <v>22.789777777777779</v>
      </c>
      <c r="M3819">
        <v>341.84666666666669</v>
      </c>
      <c r="N3819">
        <v>58.482777777777777</v>
      </c>
      <c r="O3819">
        <v>6.36</v>
      </c>
      <c r="Q3819">
        <v>-0.04</v>
      </c>
      <c r="S3819">
        <v>-0.03</v>
      </c>
      <c r="Y3819" t="s">
        <v>2249</v>
      </c>
      <c r="Z3819" t="s">
        <v>5682</v>
      </c>
      <c r="AA3819" t="s">
        <v>5040</v>
      </c>
      <c r="AB3819" t="str">
        <f>+LEFT(AA3819,1)</f>
        <v>B</v>
      </c>
      <c r="AC3819" s="6">
        <f>DEGREES(ACOS(SIN(Resultats!$H$11)*SIN(RADIANS(N3819))+COS(Resultats!$H$11)*COS(RADIANS(N3819))*COS(Resultats!$E$11-RADIANS(M3819))))</f>
        <v>110.8434402408287</v>
      </c>
      <c r="AD3819">
        <f>+IF(AB3819=Data!$E$18,1,0)</f>
        <v>0</v>
      </c>
      <c r="AE3819">
        <f>+IF(AC3819&lt;Data!$B$17,1,0)</f>
        <v>0</v>
      </c>
      <c r="AF3819" s="7">
        <f>+IF(AND(AD3819,AE3819),1,0)</f>
        <v>0</v>
      </c>
    </row>
    <row r="3820" spans="1:32" x14ac:dyDescent="0.2">
      <c r="A3820">
        <v>8153</v>
      </c>
      <c r="C3820">
        <v>203025</v>
      </c>
      <c r="D3820">
        <v>33288</v>
      </c>
      <c r="E3820">
        <v>21</v>
      </c>
      <c r="F3820">
        <v>17</v>
      </c>
      <c r="G3820">
        <v>18.8</v>
      </c>
      <c r="H3820" t="s">
        <v>24</v>
      </c>
      <c r="I3820">
        <v>58</v>
      </c>
      <c r="J3820">
        <v>36</v>
      </c>
      <c r="K3820">
        <v>42</v>
      </c>
      <c r="L3820">
        <v>21.288555555555558</v>
      </c>
      <c r="M3820">
        <v>319.32833333333338</v>
      </c>
      <c r="N3820">
        <v>58.611666666666665</v>
      </c>
      <c r="O3820">
        <v>6.42</v>
      </c>
      <c r="Q3820">
        <v>0.2</v>
      </c>
      <c r="S3820">
        <v>-0.5</v>
      </c>
      <c r="Y3820" t="s">
        <v>1443</v>
      </c>
      <c r="Z3820" t="s">
        <v>2436</v>
      </c>
      <c r="AA3820" t="s">
        <v>15417</v>
      </c>
      <c r="AB3820" t="str">
        <f>+LEFT(AA3820,1)</f>
        <v>B</v>
      </c>
      <c r="AC3820" s="6">
        <f>DEGREES(ACOS(SIN(Resultats!$H$11)*SIN(RADIANS(N3820))+COS(Resultats!$H$11)*COS(RADIANS(N3820))*COS(Resultats!$E$11-RADIANS(M3820))))</f>
        <v>110.84345889609509</v>
      </c>
      <c r="AD3820">
        <f>+IF(AB3820=Data!$E$18,1,0)</f>
        <v>0</v>
      </c>
      <c r="AE3820">
        <f>+IF(AC3820&lt;Data!$B$17,1,0)</f>
        <v>0</v>
      </c>
      <c r="AF3820" s="7">
        <f>+IF(AND(AD3820,AE3820),1,0)</f>
        <v>0</v>
      </c>
    </row>
    <row r="3821" spans="1:32" x14ac:dyDescent="0.2">
      <c r="A3821">
        <v>8476</v>
      </c>
      <c r="C3821">
        <v>210905</v>
      </c>
      <c r="D3821">
        <v>34158</v>
      </c>
      <c r="E3821">
        <v>22</v>
      </c>
      <c r="F3821">
        <v>11</v>
      </c>
      <c r="G3821">
        <v>56.9</v>
      </c>
      <c r="H3821" t="s">
        <v>24</v>
      </c>
      <c r="I3821">
        <v>59</v>
      </c>
      <c r="J3821">
        <v>5</v>
      </c>
      <c r="K3821">
        <v>5</v>
      </c>
      <c r="L3821">
        <v>22.199138888888889</v>
      </c>
      <c r="M3821">
        <v>332.98708333333332</v>
      </c>
      <c r="N3821">
        <v>59.084722222222226</v>
      </c>
      <c r="O3821">
        <v>6.3</v>
      </c>
      <c r="Q3821">
        <v>1.1299999999999999</v>
      </c>
      <c r="S3821">
        <v>1.07</v>
      </c>
      <c r="Y3821" t="s">
        <v>54</v>
      </c>
      <c r="Z3821" t="s">
        <v>54</v>
      </c>
      <c r="AA3821" t="s">
        <v>197</v>
      </c>
      <c r="AB3821" t="str">
        <f>+LEFT(AA3821,1)</f>
        <v>K</v>
      </c>
      <c r="AC3821" s="6">
        <f>DEGREES(ACOS(SIN(Resultats!$H$11)*SIN(RADIANS(N3821))+COS(Resultats!$H$11)*COS(RADIANS(N3821))*COS(Resultats!$E$11-RADIANS(M3821))))</f>
        <v>110.87311733304688</v>
      </c>
      <c r="AD3821">
        <f>+IF(AB3821=Data!$E$18,1,0)</f>
        <v>0</v>
      </c>
      <c r="AE3821">
        <f>+IF(AC3821&lt;Data!$B$17,1,0)</f>
        <v>0</v>
      </c>
      <c r="AF3821" s="7">
        <f>+IF(AND(AD3821,AE3821),1,0)</f>
        <v>0</v>
      </c>
    </row>
    <row r="3822" spans="1:32" x14ac:dyDescent="0.2">
      <c r="A3822">
        <v>8164</v>
      </c>
      <c r="C3822">
        <v>203338</v>
      </c>
      <c r="D3822">
        <v>33318</v>
      </c>
      <c r="E3822">
        <v>21</v>
      </c>
      <c r="F3822">
        <v>19</v>
      </c>
      <c r="G3822">
        <v>15.8</v>
      </c>
      <c r="H3822" t="s">
        <v>24</v>
      </c>
      <c r="I3822">
        <v>58</v>
      </c>
      <c r="J3822">
        <v>37</v>
      </c>
      <c r="K3822">
        <v>25</v>
      </c>
      <c r="L3822">
        <v>21.321055555555557</v>
      </c>
      <c r="M3822">
        <v>319.81583333333333</v>
      </c>
      <c r="N3822">
        <v>58.62361111111111</v>
      </c>
      <c r="O3822">
        <v>5.66</v>
      </c>
      <c r="Q3822">
        <v>1.38</v>
      </c>
      <c r="S3822">
        <v>7.0000000000000007E-2</v>
      </c>
      <c r="U3822">
        <v>1.33</v>
      </c>
      <c r="Y3822" t="s">
        <v>3481</v>
      </c>
      <c r="Z3822" t="s">
        <v>14420</v>
      </c>
      <c r="AA3822" t="s">
        <v>2160</v>
      </c>
      <c r="AB3822" t="str">
        <f>+LEFT(AA3822,1)</f>
        <v>M</v>
      </c>
      <c r="AC3822" s="6">
        <f>DEGREES(ACOS(SIN(Resultats!$H$11)*SIN(RADIANS(N3822))+COS(Resultats!$H$11)*COS(RADIANS(N3822))*COS(Resultats!$E$11-RADIANS(M3822))))</f>
        <v>110.88015934620904</v>
      </c>
      <c r="AD3822">
        <f>+IF(AB3822=Data!$E$18,1,0)</f>
        <v>0</v>
      </c>
      <c r="AE3822">
        <f>+IF(AC3822&lt;Data!$B$17,1,0)</f>
        <v>0</v>
      </c>
      <c r="AF3822" s="7">
        <f>+IF(AND(AD3822,AE3822),1,0)</f>
        <v>0</v>
      </c>
    </row>
    <row r="3823" spans="1:32" x14ac:dyDescent="0.2">
      <c r="A3823">
        <v>6655</v>
      </c>
      <c r="C3823">
        <v>162570</v>
      </c>
      <c r="D3823">
        <v>85468</v>
      </c>
      <c r="E3823">
        <v>17</v>
      </c>
      <c r="F3823">
        <v>50</v>
      </c>
      <c r="G3823">
        <v>48.4</v>
      </c>
      <c r="H3823" t="s">
        <v>24</v>
      </c>
      <c r="I3823">
        <v>22</v>
      </c>
      <c r="J3823">
        <v>18</v>
      </c>
      <c r="K3823">
        <v>59</v>
      </c>
      <c r="L3823">
        <v>17.846777777777778</v>
      </c>
      <c r="M3823">
        <v>267.70166666666665</v>
      </c>
      <c r="N3823">
        <v>22.316388888888891</v>
      </c>
      <c r="O3823">
        <v>5.98</v>
      </c>
      <c r="P3823" t="s">
        <v>103</v>
      </c>
      <c r="Y3823" t="s">
        <v>2826</v>
      </c>
      <c r="Z3823" t="s">
        <v>2826</v>
      </c>
      <c r="AA3823" t="s">
        <v>525</v>
      </c>
      <c r="AB3823" t="str">
        <f>+LEFT(AA3823,1)</f>
        <v>A</v>
      </c>
      <c r="AC3823" s="6">
        <f>DEGREES(ACOS(SIN(Resultats!$H$11)*SIN(RADIANS(N3823))+COS(Resultats!$H$11)*COS(RADIANS(N3823))*COS(Resultats!$E$11-RADIANS(M3823))))</f>
        <v>110.95155692360429</v>
      </c>
      <c r="AD3823">
        <f>+IF(AB3823=Data!$E$18,1,0)</f>
        <v>1</v>
      </c>
      <c r="AE3823">
        <f>+IF(AC3823&lt;Data!$B$17,1,0)</f>
        <v>0</v>
      </c>
      <c r="AF3823" s="7">
        <f>+IF(AND(AD3823,AE3823),1,0)</f>
        <v>0</v>
      </c>
    </row>
    <row r="3824" spans="1:32" x14ac:dyDescent="0.2">
      <c r="A3824">
        <v>617</v>
      </c>
      <c r="B3824" t="s">
        <v>2728</v>
      </c>
      <c r="C3824">
        <v>12929</v>
      </c>
      <c r="D3824">
        <v>75151</v>
      </c>
      <c r="E3824">
        <v>2</v>
      </c>
      <c r="F3824">
        <v>7</v>
      </c>
      <c r="G3824">
        <v>10.4</v>
      </c>
      <c r="H3824" t="s">
        <v>24</v>
      </c>
      <c r="I3824">
        <v>23</v>
      </c>
      <c r="J3824">
        <v>27</v>
      </c>
      <c r="K3824">
        <v>45</v>
      </c>
      <c r="L3824">
        <v>2.1195555555555554</v>
      </c>
      <c r="M3824">
        <v>31.793333333333329</v>
      </c>
      <c r="N3824">
        <v>23.462499999999999</v>
      </c>
      <c r="O3824">
        <v>2</v>
      </c>
      <c r="Q3824">
        <v>1.1499999999999999</v>
      </c>
      <c r="S3824">
        <v>1.1200000000000001</v>
      </c>
      <c r="U3824">
        <v>0.62</v>
      </c>
      <c r="Y3824" t="s">
        <v>2729</v>
      </c>
      <c r="Z3824" t="s">
        <v>2525</v>
      </c>
      <c r="AA3824" t="s">
        <v>365</v>
      </c>
      <c r="AB3824" t="str">
        <f>+LEFT(AA3824,1)</f>
        <v>K</v>
      </c>
      <c r="AC3824" s="6">
        <f>DEGREES(ACOS(SIN(Resultats!$H$11)*SIN(RADIANS(N3824))+COS(Resultats!$H$11)*COS(RADIANS(N3824))*COS(Resultats!$E$11-RADIANS(M3824))))</f>
        <v>110.96821290166372</v>
      </c>
      <c r="AD3824">
        <f>+IF(AB3824=Data!$E$18,1,0)</f>
        <v>0</v>
      </c>
      <c r="AE3824">
        <f>+IF(AC3824&lt;Data!$B$17,1,0)</f>
        <v>0</v>
      </c>
      <c r="AF3824" s="7">
        <f>+IF(AND(AD3824,AE3824),1,0)</f>
        <v>0</v>
      </c>
    </row>
    <row r="3825" spans="1:32" x14ac:dyDescent="0.2">
      <c r="A3825">
        <v>6775</v>
      </c>
      <c r="B3825" t="s">
        <v>4234</v>
      </c>
      <c r="C3825">
        <v>165908</v>
      </c>
      <c r="D3825">
        <v>66648</v>
      </c>
      <c r="E3825">
        <v>18</v>
      </c>
      <c r="F3825">
        <v>7</v>
      </c>
      <c r="G3825">
        <v>1.5</v>
      </c>
      <c r="H3825" t="s">
        <v>24</v>
      </c>
      <c r="I3825">
        <v>30</v>
      </c>
      <c r="J3825">
        <v>33</v>
      </c>
      <c r="K3825">
        <v>43</v>
      </c>
      <c r="L3825">
        <v>18.117083333333333</v>
      </c>
      <c r="M3825">
        <v>271.75625000000002</v>
      </c>
      <c r="N3825">
        <v>30.561944444444446</v>
      </c>
      <c r="O3825">
        <v>5.04</v>
      </c>
      <c r="Q3825">
        <v>0.52</v>
      </c>
      <c r="S3825">
        <v>-0.09</v>
      </c>
      <c r="U3825">
        <v>0.32</v>
      </c>
      <c r="Y3825" t="s">
        <v>75</v>
      </c>
      <c r="Z3825" t="s">
        <v>75</v>
      </c>
      <c r="AA3825" t="s">
        <v>2689</v>
      </c>
      <c r="AB3825" t="str">
        <f>+LEFT(AA3825,1)</f>
        <v>F</v>
      </c>
      <c r="AC3825" s="6">
        <f>DEGREES(ACOS(SIN(Resultats!$H$11)*SIN(RADIANS(N3825))+COS(Resultats!$H$11)*COS(RADIANS(N3825))*COS(Resultats!$E$11-RADIANS(M3825))))</f>
        <v>110.97817447173068</v>
      </c>
      <c r="AD3825">
        <f>+IF(AB3825=Data!$E$18,1,0)</f>
        <v>0</v>
      </c>
      <c r="AE3825">
        <f>+IF(AC3825&lt;Data!$B$17,1,0)</f>
        <v>0</v>
      </c>
      <c r="AF3825" s="7">
        <f>+IF(AND(AD3825,AE3825),1,0)</f>
        <v>0</v>
      </c>
    </row>
    <row r="3826" spans="1:32" x14ac:dyDescent="0.2">
      <c r="A3826">
        <v>702</v>
      </c>
      <c r="B3826" t="s">
        <v>2802</v>
      </c>
      <c r="C3826">
        <v>14951</v>
      </c>
      <c r="D3826">
        <v>92932</v>
      </c>
      <c r="E3826">
        <v>2</v>
      </c>
      <c r="F3826">
        <v>24</v>
      </c>
      <c r="G3826">
        <v>49</v>
      </c>
      <c r="H3826" t="s">
        <v>24</v>
      </c>
      <c r="I3826">
        <v>10</v>
      </c>
      <c r="J3826">
        <v>36</v>
      </c>
      <c r="K3826">
        <v>38</v>
      </c>
      <c r="L3826">
        <v>2.4136111111111109</v>
      </c>
      <c r="M3826">
        <v>36.204166666666666</v>
      </c>
      <c r="N3826">
        <v>10.610555555555555</v>
      </c>
      <c r="O3826">
        <v>5.47</v>
      </c>
      <c r="Q3826">
        <v>-0.1</v>
      </c>
      <c r="S3826">
        <v>-0.48</v>
      </c>
      <c r="Y3826" t="s">
        <v>69</v>
      </c>
      <c r="Z3826" t="s">
        <v>69</v>
      </c>
      <c r="AA3826" t="s">
        <v>15416</v>
      </c>
      <c r="AB3826" t="str">
        <f>+LEFT(AA3826,1)</f>
        <v>B</v>
      </c>
      <c r="AC3826" s="6">
        <f>DEGREES(ACOS(SIN(Resultats!$H$11)*SIN(RADIANS(N3826))+COS(Resultats!$H$11)*COS(RADIANS(N3826))*COS(Resultats!$E$11-RADIANS(M3826))))</f>
        <v>111.01305460225956</v>
      </c>
      <c r="AD3826">
        <f>+IF(AB3826=Data!$E$18,1,0)</f>
        <v>0</v>
      </c>
      <c r="AE3826">
        <f>+IF(AC3826&lt;Data!$B$17,1,0)</f>
        <v>0</v>
      </c>
      <c r="AF3826" s="7">
        <f>+IF(AND(AD3826,AE3826),1,0)</f>
        <v>0</v>
      </c>
    </row>
    <row r="3827" spans="1:32" x14ac:dyDescent="0.2">
      <c r="A3827">
        <v>6638</v>
      </c>
      <c r="C3827">
        <v>162076</v>
      </c>
      <c r="D3827">
        <v>85429</v>
      </c>
      <c r="E3827">
        <v>17</v>
      </c>
      <c r="F3827">
        <v>48</v>
      </c>
      <c r="G3827">
        <v>24.8</v>
      </c>
      <c r="H3827" t="s">
        <v>24</v>
      </c>
      <c r="I3827">
        <v>20</v>
      </c>
      <c r="J3827">
        <v>33</v>
      </c>
      <c r="K3827">
        <v>56</v>
      </c>
      <c r="L3827">
        <v>17.806888888888889</v>
      </c>
      <c r="M3827">
        <v>267.10333333333335</v>
      </c>
      <c r="N3827">
        <v>20.565555555555555</v>
      </c>
      <c r="O3827">
        <v>5.69</v>
      </c>
      <c r="Q3827">
        <v>0.94</v>
      </c>
      <c r="S3827">
        <v>0.71</v>
      </c>
      <c r="U3827">
        <v>0.47</v>
      </c>
      <c r="Y3827" t="s">
        <v>321</v>
      </c>
      <c r="Z3827" t="s">
        <v>321</v>
      </c>
      <c r="AA3827" t="s">
        <v>235</v>
      </c>
      <c r="AB3827" t="str">
        <f>+LEFT(AA3827,1)</f>
        <v>G</v>
      </c>
      <c r="AC3827" s="6">
        <f>DEGREES(ACOS(SIN(Resultats!$H$11)*SIN(RADIANS(N3827))+COS(Resultats!$H$11)*COS(RADIANS(N3827))*COS(Resultats!$E$11-RADIANS(M3827))))</f>
        <v>111.04386325294456</v>
      </c>
      <c r="AD3827">
        <f>+IF(AB3827=Data!$E$18,1,0)</f>
        <v>0</v>
      </c>
      <c r="AE3827">
        <f>+IF(AC3827&lt;Data!$B$17,1,0)</f>
        <v>0</v>
      </c>
      <c r="AF3827" s="7">
        <f>+IF(AND(AD3827,AE3827),1,0)</f>
        <v>0</v>
      </c>
    </row>
    <row r="3828" spans="1:32" x14ac:dyDescent="0.2">
      <c r="A3828">
        <v>7940</v>
      </c>
      <c r="C3828">
        <v>197770</v>
      </c>
      <c r="D3828">
        <v>32832</v>
      </c>
      <c r="E3828">
        <v>20</v>
      </c>
      <c r="F3828">
        <v>43</v>
      </c>
      <c r="G3828">
        <v>13.5</v>
      </c>
      <c r="H3828" t="s">
        <v>24</v>
      </c>
      <c r="I3828">
        <v>57</v>
      </c>
      <c r="J3828">
        <v>6</v>
      </c>
      <c r="K3828">
        <v>51</v>
      </c>
      <c r="L3828">
        <v>20.720416666666665</v>
      </c>
      <c r="M3828">
        <v>310.80624999999998</v>
      </c>
      <c r="N3828">
        <v>57.114166666666669</v>
      </c>
      <c r="O3828">
        <v>6.32</v>
      </c>
      <c r="Q3828">
        <v>0.33</v>
      </c>
      <c r="S3828">
        <v>-0.48</v>
      </c>
      <c r="Y3828" t="s">
        <v>2436</v>
      </c>
      <c r="Z3828" t="s">
        <v>2436</v>
      </c>
      <c r="AA3828" t="s">
        <v>15417</v>
      </c>
      <c r="AB3828" t="str">
        <f>+LEFT(AA3828,1)</f>
        <v>B</v>
      </c>
      <c r="AC3828" s="6">
        <f>DEGREES(ACOS(SIN(Resultats!$H$11)*SIN(RADIANS(N3828))+COS(Resultats!$H$11)*COS(RADIANS(N3828))*COS(Resultats!$E$11-RADIANS(M3828))))</f>
        <v>111.04937878218649</v>
      </c>
      <c r="AD3828">
        <f>+IF(AB3828=Data!$E$18,1,0)</f>
        <v>0</v>
      </c>
      <c r="AE3828">
        <f>+IF(AC3828&lt;Data!$B$17,1,0)</f>
        <v>0</v>
      </c>
      <c r="AF3828" s="7">
        <f>+IF(AND(AD3828,AE3828),1,0)</f>
        <v>0</v>
      </c>
    </row>
    <row r="3829" spans="1:32" x14ac:dyDescent="0.2">
      <c r="A3829">
        <v>6594</v>
      </c>
      <c r="C3829">
        <v>160910</v>
      </c>
      <c r="D3829">
        <v>103033</v>
      </c>
      <c r="E3829">
        <v>17</v>
      </c>
      <c r="F3829">
        <v>41</v>
      </c>
      <c r="G3829">
        <v>58.7</v>
      </c>
      <c r="H3829" t="s">
        <v>24</v>
      </c>
      <c r="I3829">
        <v>15</v>
      </c>
      <c r="J3829">
        <v>57</v>
      </c>
      <c r="K3829">
        <v>7</v>
      </c>
      <c r="L3829">
        <v>17.699638888888888</v>
      </c>
      <c r="M3829">
        <v>265.49458333333331</v>
      </c>
      <c r="N3829">
        <v>15.951944444444443</v>
      </c>
      <c r="O3829">
        <v>5.52</v>
      </c>
      <c r="Q3829">
        <v>0.38</v>
      </c>
      <c r="S3829">
        <v>-0.05</v>
      </c>
      <c r="Y3829" t="s">
        <v>5213</v>
      </c>
      <c r="Z3829" t="s">
        <v>5213</v>
      </c>
      <c r="AA3829" t="s">
        <v>2046</v>
      </c>
      <c r="AB3829" t="str">
        <f>+LEFT(AA3829,1)</f>
        <v>F</v>
      </c>
      <c r="AC3829" s="6">
        <f>DEGREES(ACOS(SIN(Resultats!$H$11)*SIN(RADIANS(N3829))+COS(Resultats!$H$11)*COS(RADIANS(N3829))*COS(Resultats!$E$11-RADIANS(M3829))))</f>
        <v>111.09036581469007</v>
      </c>
      <c r="AD3829">
        <f>+IF(AB3829=Data!$E$18,1,0)</f>
        <v>0</v>
      </c>
      <c r="AE3829">
        <f>+IF(AC3829&lt;Data!$B$17,1,0)</f>
        <v>0</v>
      </c>
      <c r="AF3829" s="7">
        <f>+IF(AND(AD3829,AE3829),1,0)</f>
        <v>0</v>
      </c>
    </row>
    <row r="3830" spans="1:32" x14ac:dyDescent="0.2">
      <c r="A3830">
        <v>784</v>
      </c>
      <c r="C3830">
        <v>16673</v>
      </c>
      <c r="D3830">
        <v>130047</v>
      </c>
      <c r="E3830">
        <v>2</v>
      </c>
      <c r="F3830">
        <v>40</v>
      </c>
      <c r="G3830">
        <v>12.3</v>
      </c>
      <c r="H3830" t="s">
        <v>26</v>
      </c>
      <c r="I3830">
        <v>9</v>
      </c>
      <c r="J3830">
        <v>27</v>
      </c>
      <c r="K3830">
        <v>11</v>
      </c>
      <c r="L3830">
        <v>2.6700833333333334</v>
      </c>
      <c r="M3830">
        <v>40.051250000000003</v>
      </c>
      <c r="N3830">
        <v>-9.4530555555555544</v>
      </c>
      <c r="O3830">
        <v>5.78</v>
      </c>
      <c r="Q3830">
        <v>0.52</v>
      </c>
      <c r="S3830">
        <v>0</v>
      </c>
      <c r="Y3830" t="s">
        <v>204</v>
      </c>
      <c r="Z3830" t="s">
        <v>204</v>
      </c>
      <c r="AA3830" t="s">
        <v>217</v>
      </c>
      <c r="AB3830" t="str">
        <f>+LEFT(AA3830,1)</f>
        <v>F</v>
      </c>
      <c r="AC3830" s="6">
        <f>DEGREES(ACOS(SIN(Resultats!$H$11)*SIN(RADIANS(N3830))+COS(Resultats!$H$11)*COS(RADIANS(N3830))*COS(Resultats!$E$11-RADIANS(M3830))))</f>
        <v>111.09733465969772</v>
      </c>
      <c r="AD3830">
        <f>+IF(AB3830=Data!$E$18,1,0)</f>
        <v>0</v>
      </c>
      <c r="AE3830">
        <f>+IF(AC3830&lt;Data!$B$17,1,0)</f>
        <v>0</v>
      </c>
      <c r="AF3830" s="7">
        <f>+IF(AND(AD3830,AE3830),1,0)</f>
        <v>0</v>
      </c>
    </row>
    <row r="3831" spans="1:32" x14ac:dyDescent="0.2">
      <c r="A3831">
        <v>446</v>
      </c>
      <c r="C3831">
        <v>9531</v>
      </c>
      <c r="D3831">
        <v>54788</v>
      </c>
      <c r="E3831">
        <v>1</v>
      </c>
      <c r="F3831">
        <v>34</v>
      </c>
      <c r="G3831">
        <v>16.600000000000001</v>
      </c>
      <c r="H3831" t="s">
        <v>24</v>
      </c>
      <c r="I3831">
        <v>37</v>
      </c>
      <c r="J3831">
        <v>14</v>
      </c>
      <c r="K3831">
        <v>14</v>
      </c>
      <c r="L3831">
        <v>1.5712777777777778</v>
      </c>
      <c r="M3831">
        <v>23.569166666666668</v>
      </c>
      <c r="N3831">
        <v>37.237222222222222</v>
      </c>
      <c r="O3831">
        <v>5.88</v>
      </c>
      <c r="Q3831">
        <v>-7.0000000000000007E-2</v>
      </c>
      <c r="S3831">
        <v>-0.3</v>
      </c>
      <c r="Y3831" t="s">
        <v>153</v>
      </c>
      <c r="Z3831" t="s">
        <v>153</v>
      </c>
      <c r="AA3831" t="s">
        <v>5040</v>
      </c>
      <c r="AB3831" t="str">
        <f>+LEFT(AA3831,1)</f>
        <v>B</v>
      </c>
      <c r="AC3831" s="6">
        <f>DEGREES(ACOS(SIN(Resultats!$H$11)*SIN(RADIANS(N3831))+COS(Resultats!$H$11)*COS(RADIANS(N3831))*COS(Resultats!$E$11-RADIANS(M3831))))</f>
        <v>111.13259012983703</v>
      </c>
      <c r="AD3831">
        <f>+IF(AB3831=Data!$E$18,1,0)</f>
        <v>0</v>
      </c>
      <c r="AE3831">
        <f>+IF(AC3831&lt;Data!$B$17,1,0)</f>
        <v>0</v>
      </c>
      <c r="AF3831" s="7">
        <f>+IF(AND(AD3831,AE3831),1,0)</f>
        <v>0</v>
      </c>
    </row>
    <row r="3832" spans="1:32" x14ac:dyDescent="0.2">
      <c r="A3832">
        <v>8316</v>
      </c>
      <c r="B3832" t="s">
        <v>3579</v>
      </c>
      <c r="C3832">
        <v>206936</v>
      </c>
      <c r="D3832">
        <v>33693</v>
      </c>
      <c r="E3832">
        <v>21</v>
      </c>
      <c r="F3832">
        <v>43</v>
      </c>
      <c r="G3832">
        <v>30.4</v>
      </c>
      <c r="H3832" t="s">
        <v>24</v>
      </c>
      <c r="I3832">
        <v>58</v>
      </c>
      <c r="J3832">
        <v>46</v>
      </c>
      <c r="K3832">
        <v>48</v>
      </c>
      <c r="L3832">
        <v>21.725111111111108</v>
      </c>
      <c r="M3832">
        <v>325.87666666666661</v>
      </c>
      <c r="N3832">
        <v>58.78</v>
      </c>
      <c r="O3832">
        <v>4.08</v>
      </c>
      <c r="Q3832">
        <v>2.35</v>
      </c>
      <c r="S3832">
        <v>2.42</v>
      </c>
      <c r="U3832">
        <v>1.76</v>
      </c>
      <c r="Y3832" t="s">
        <v>3580</v>
      </c>
      <c r="Z3832" t="s">
        <v>3580</v>
      </c>
      <c r="AA3832" t="s">
        <v>15418</v>
      </c>
      <c r="AB3832" t="str">
        <f>+LEFT(AA3832,1)</f>
        <v>M</v>
      </c>
      <c r="AC3832" s="6">
        <f>DEGREES(ACOS(SIN(Resultats!$H$11)*SIN(RADIANS(N3832))+COS(Resultats!$H$11)*COS(RADIANS(N3832))*COS(Resultats!$E$11-RADIANS(M3832))))</f>
        <v>111.13881353149394</v>
      </c>
      <c r="AD3832">
        <f>+IF(AB3832=Data!$E$18,1,0)</f>
        <v>0</v>
      </c>
      <c r="AE3832">
        <f>+IF(AC3832&lt;Data!$B$17,1,0)</f>
        <v>0</v>
      </c>
      <c r="AF3832" s="7">
        <f>+IF(AND(AD3832,AE3832),1,0)</f>
        <v>0</v>
      </c>
    </row>
    <row r="3833" spans="1:32" x14ac:dyDescent="0.2">
      <c r="A3833">
        <v>6589</v>
      </c>
      <c r="C3833">
        <v>160765</v>
      </c>
      <c r="D3833">
        <v>103020</v>
      </c>
      <c r="E3833">
        <v>17</v>
      </c>
      <c r="F3833">
        <v>41</v>
      </c>
      <c r="G3833">
        <v>11</v>
      </c>
      <c r="H3833" t="s">
        <v>24</v>
      </c>
      <c r="I3833">
        <v>15</v>
      </c>
      <c r="J3833">
        <v>10</v>
      </c>
      <c r="K3833">
        <v>41</v>
      </c>
      <c r="L3833">
        <v>17.686388888888889</v>
      </c>
      <c r="M3833">
        <v>265.29583333333335</v>
      </c>
      <c r="N3833">
        <v>15.178055555555554</v>
      </c>
      <c r="O3833">
        <v>6.34</v>
      </c>
      <c r="Q3833">
        <v>0.03</v>
      </c>
      <c r="S3833">
        <v>0.02</v>
      </c>
      <c r="Y3833" t="s">
        <v>89</v>
      </c>
      <c r="Z3833" t="s">
        <v>89</v>
      </c>
      <c r="AA3833" t="s">
        <v>1469</v>
      </c>
      <c r="AB3833" t="str">
        <f>+LEFT(AA3833,1)</f>
        <v>A</v>
      </c>
      <c r="AC3833" s="6">
        <f>DEGREES(ACOS(SIN(Resultats!$H$11)*SIN(RADIANS(N3833))+COS(Resultats!$H$11)*COS(RADIANS(N3833))*COS(Resultats!$E$11-RADIANS(M3833))))</f>
        <v>111.14056525951115</v>
      </c>
      <c r="AD3833">
        <f>+IF(AB3833=Data!$E$18,1,0)</f>
        <v>1</v>
      </c>
      <c r="AE3833">
        <f>+IF(AC3833&lt;Data!$B$17,1,0)</f>
        <v>0</v>
      </c>
      <c r="AF3833" s="7">
        <f>+IF(AND(AD3833,AE3833),1,0)</f>
        <v>0</v>
      </c>
    </row>
    <row r="3834" spans="1:32" x14ac:dyDescent="0.2">
      <c r="A3834">
        <v>6548</v>
      </c>
      <c r="B3834" t="s">
        <v>4097</v>
      </c>
      <c r="C3834">
        <v>159480</v>
      </c>
      <c r="D3834">
        <v>122526</v>
      </c>
      <c r="E3834">
        <v>17</v>
      </c>
      <c r="F3834">
        <v>34</v>
      </c>
      <c r="G3834">
        <v>36.700000000000003</v>
      </c>
      <c r="H3834" t="s">
        <v>24</v>
      </c>
      <c r="I3834">
        <v>9</v>
      </c>
      <c r="J3834">
        <v>35</v>
      </c>
      <c r="K3834">
        <v>12</v>
      </c>
      <c r="L3834">
        <v>17.576861111111111</v>
      </c>
      <c r="M3834">
        <v>263.65291666666667</v>
      </c>
      <c r="N3834">
        <v>9.5866666666666678</v>
      </c>
      <c r="O3834">
        <v>5.81</v>
      </c>
      <c r="Q3834">
        <v>0.02</v>
      </c>
      <c r="S3834">
        <v>-0.01</v>
      </c>
      <c r="Y3834" t="s">
        <v>114</v>
      </c>
      <c r="Z3834" t="s">
        <v>114</v>
      </c>
      <c r="AA3834" t="s">
        <v>18</v>
      </c>
      <c r="AB3834" t="str">
        <f>+LEFT(AA3834,1)</f>
        <v>A</v>
      </c>
      <c r="AC3834" s="6">
        <f>DEGREES(ACOS(SIN(Resultats!$H$11)*SIN(RADIANS(N3834))+COS(Resultats!$H$11)*COS(RADIANS(N3834))*COS(Resultats!$E$11-RADIANS(M3834))))</f>
        <v>111.14093353301033</v>
      </c>
      <c r="AD3834">
        <f>+IF(AB3834=Data!$E$18,1,0)</f>
        <v>1</v>
      </c>
      <c r="AE3834">
        <f>+IF(AC3834&lt;Data!$B$17,1,0)</f>
        <v>0</v>
      </c>
      <c r="AF3834" s="7">
        <f>+IF(AND(AD3834,AE3834),1,0)</f>
        <v>0</v>
      </c>
    </row>
    <row r="3835" spans="1:32" x14ac:dyDescent="0.2">
      <c r="A3835">
        <v>8442</v>
      </c>
      <c r="C3835">
        <v>210220</v>
      </c>
      <c r="D3835">
        <v>34072</v>
      </c>
      <c r="E3835">
        <v>22</v>
      </c>
      <c r="F3835">
        <v>7</v>
      </c>
      <c r="G3835">
        <v>9.6</v>
      </c>
      <c r="H3835" t="s">
        <v>24</v>
      </c>
      <c r="I3835">
        <v>58</v>
      </c>
      <c r="J3835">
        <v>50</v>
      </c>
      <c r="K3835">
        <v>27</v>
      </c>
      <c r="L3835">
        <v>22.119333333333334</v>
      </c>
      <c r="M3835">
        <v>331.79</v>
      </c>
      <c r="N3835">
        <v>58.840833333333336</v>
      </c>
      <c r="O3835">
        <v>6.32</v>
      </c>
      <c r="Q3835">
        <v>0.88</v>
      </c>
      <c r="S3835">
        <v>0.63</v>
      </c>
      <c r="Y3835" t="s">
        <v>3030</v>
      </c>
      <c r="Z3835" t="s">
        <v>3030</v>
      </c>
      <c r="AA3835" t="s">
        <v>342</v>
      </c>
      <c r="AB3835" t="str">
        <f>+LEFT(AA3835,1)</f>
        <v>G</v>
      </c>
      <c r="AC3835" s="6">
        <f>DEGREES(ACOS(SIN(Resultats!$H$11)*SIN(RADIANS(N3835))+COS(Resultats!$H$11)*COS(RADIANS(N3835))*COS(Resultats!$E$11-RADIANS(M3835))))</f>
        <v>111.14389095686487</v>
      </c>
      <c r="AD3835">
        <f>+IF(AB3835=Data!$E$18,1,0)</f>
        <v>0</v>
      </c>
      <c r="AE3835">
        <f>+IF(AC3835&lt;Data!$B$17,1,0)</f>
        <v>0</v>
      </c>
      <c r="AF3835" s="7">
        <f>+IF(AND(AD3835,AE3835),1,0)</f>
        <v>0</v>
      </c>
    </row>
    <row r="3836" spans="1:32" x14ac:dyDescent="0.2">
      <c r="A3836">
        <v>7451</v>
      </c>
      <c r="C3836">
        <v>184960</v>
      </c>
      <c r="D3836">
        <v>31782</v>
      </c>
      <c r="E3836">
        <v>19</v>
      </c>
      <c r="F3836">
        <v>34</v>
      </c>
      <c r="G3836">
        <v>19.8</v>
      </c>
      <c r="H3836" t="s">
        <v>24</v>
      </c>
      <c r="I3836">
        <v>51</v>
      </c>
      <c r="J3836">
        <v>14</v>
      </c>
      <c r="K3836">
        <v>12</v>
      </c>
      <c r="L3836">
        <v>19.572166666666668</v>
      </c>
      <c r="M3836">
        <v>293.58249999999998</v>
      </c>
      <c r="N3836">
        <v>51.236666666666665</v>
      </c>
      <c r="O3836">
        <v>5.73</v>
      </c>
      <c r="Q3836">
        <v>0.48</v>
      </c>
      <c r="S3836">
        <v>0</v>
      </c>
      <c r="U3836">
        <v>0.28000000000000003</v>
      </c>
      <c r="Y3836" t="s">
        <v>75</v>
      </c>
      <c r="Z3836" t="s">
        <v>75</v>
      </c>
      <c r="AA3836" t="s">
        <v>2689</v>
      </c>
      <c r="AB3836" t="str">
        <f>+LEFT(AA3836,1)</f>
        <v>F</v>
      </c>
      <c r="AC3836" s="6">
        <f>DEGREES(ACOS(SIN(Resultats!$H$11)*SIN(RADIANS(N3836))+COS(Resultats!$H$11)*COS(RADIANS(N3836))*COS(Resultats!$E$11-RADIANS(M3836))))</f>
        <v>111.14809884644471</v>
      </c>
      <c r="AD3836">
        <f>+IF(AB3836=Data!$E$18,1,0)</f>
        <v>0</v>
      </c>
      <c r="AE3836">
        <f>+IF(AC3836&lt;Data!$B$17,1,0)</f>
        <v>0</v>
      </c>
      <c r="AF3836" s="7">
        <f>+IF(AND(AD3836,AE3836),1,0)</f>
        <v>0</v>
      </c>
    </row>
    <row r="3837" spans="1:32" x14ac:dyDescent="0.2">
      <c r="A3837">
        <v>8832</v>
      </c>
      <c r="C3837">
        <v>219134</v>
      </c>
      <c r="D3837">
        <v>35236</v>
      </c>
      <c r="E3837">
        <v>23</v>
      </c>
      <c r="F3837">
        <v>13</v>
      </c>
      <c r="G3837">
        <v>17</v>
      </c>
      <c r="H3837" t="s">
        <v>24</v>
      </c>
      <c r="I3837">
        <v>57</v>
      </c>
      <c r="J3837">
        <v>10</v>
      </c>
      <c r="K3837">
        <v>6</v>
      </c>
      <c r="L3837">
        <v>23.221388888888889</v>
      </c>
      <c r="M3837">
        <v>348.32083333333333</v>
      </c>
      <c r="N3837">
        <v>57.168333333333329</v>
      </c>
      <c r="O3837">
        <v>5.56</v>
      </c>
      <c r="Q3837">
        <v>1.01</v>
      </c>
      <c r="S3837">
        <v>0.89</v>
      </c>
      <c r="U3837">
        <v>0.53</v>
      </c>
      <c r="Y3837" t="s">
        <v>2844</v>
      </c>
      <c r="Z3837" t="s">
        <v>2844</v>
      </c>
      <c r="AA3837" t="s">
        <v>133</v>
      </c>
      <c r="AB3837" t="str">
        <f>+LEFT(AA3837,1)</f>
        <v>K</v>
      </c>
      <c r="AC3837" s="6">
        <f>DEGREES(ACOS(SIN(Resultats!$H$11)*SIN(RADIANS(N3837))+COS(Resultats!$H$11)*COS(RADIANS(N3837))*COS(Resultats!$E$11-RADIANS(M3837))))</f>
        <v>111.15919436255325</v>
      </c>
      <c r="AD3837">
        <f>+IF(AB3837=Data!$E$18,1,0)</f>
        <v>0</v>
      </c>
      <c r="AE3837">
        <f>+IF(AC3837&lt;Data!$B$17,1,0)</f>
        <v>0</v>
      </c>
      <c r="AF3837" s="7">
        <f>+IF(AND(AD3837,AE3837),1,0)</f>
        <v>0</v>
      </c>
    </row>
    <row r="3838" spans="1:32" x14ac:dyDescent="0.2">
      <c r="A3838">
        <v>6577</v>
      </c>
      <c r="C3838">
        <v>160365</v>
      </c>
      <c r="D3838">
        <v>102999</v>
      </c>
      <c r="E3838">
        <v>17</v>
      </c>
      <c r="F3838">
        <v>38</v>
      </c>
      <c r="G3838">
        <v>57.8</v>
      </c>
      <c r="H3838" t="s">
        <v>24</v>
      </c>
      <c r="I3838">
        <v>13</v>
      </c>
      <c r="J3838">
        <v>19</v>
      </c>
      <c r="K3838">
        <v>45</v>
      </c>
      <c r="L3838">
        <v>17.64938888888889</v>
      </c>
      <c r="M3838">
        <v>264.74083333333334</v>
      </c>
      <c r="N3838">
        <v>13.329166666666666</v>
      </c>
      <c r="O3838">
        <v>6.12</v>
      </c>
      <c r="Q3838">
        <v>0.56000000000000005</v>
      </c>
      <c r="Y3838" t="s">
        <v>2851</v>
      </c>
      <c r="Z3838" t="s">
        <v>2851</v>
      </c>
      <c r="AA3838" t="s">
        <v>217</v>
      </c>
      <c r="AB3838" t="str">
        <f>+LEFT(AA3838,1)</f>
        <v>F</v>
      </c>
      <c r="AC3838" s="6">
        <f>DEGREES(ACOS(SIN(Resultats!$H$11)*SIN(RADIANS(N3838))+COS(Resultats!$H$11)*COS(RADIANS(N3838))*COS(Resultats!$E$11-RADIANS(M3838))))</f>
        <v>111.16283328102156</v>
      </c>
      <c r="AD3838">
        <f>+IF(AB3838=Data!$E$18,1,0)</f>
        <v>0</v>
      </c>
      <c r="AE3838">
        <f>+IF(AC3838&lt;Data!$B$17,1,0)</f>
        <v>0</v>
      </c>
      <c r="AF3838" s="7">
        <f>+IF(AND(AD3838,AE3838),1,0)</f>
        <v>0</v>
      </c>
    </row>
    <row r="3839" spans="1:32" x14ac:dyDescent="0.2">
      <c r="A3839">
        <v>164</v>
      </c>
      <c r="C3839">
        <v>3574</v>
      </c>
      <c r="D3839">
        <v>36550</v>
      </c>
      <c r="E3839">
        <v>0</v>
      </c>
      <c r="F3839">
        <v>39</v>
      </c>
      <c r="G3839">
        <v>9.9</v>
      </c>
      <c r="H3839" t="s">
        <v>24</v>
      </c>
      <c r="I3839">
        <v>49</v>
      </c>
      <c r="J3839">
        <v>21</v>
      </c>
      <c r="K3839">
        <v>16</v>
      </c>
      <c r="L3839">
        <v>0.65275000000000005</v>
      </c>
      <c r="M3839">
        <v>9.7912499999999998</v>
      </c>
      <c r="N3839">
        <v>49.354444444444447</v>
      </c>
      <c r="O3839">
        <v>5.43</v>
      </c>
      <c r="Q3839">
        <v>1.64</v>
      </c>
      <c r="Y3839" t="s">
        <v>223</v>
      </c>
      <c r="Z3839" t="s">
        <v>223</v>
      </c>
      <c r="AA3839" t="s">
        <v>1411</v>
      </c>
      <c r="AB3839" t="str">
        <f>+LEFT(AA3839,1)</f>
        <v>K</v>
      </c>
      <c r="AC3839" s="6">
        <f>DEGREES(ACOS(SIN(Resultats!$H$11)*SIN(RADIANS(N3839))+COS(Resultats!$H$11)*COS(RADIANS(N3839))*COS(Resultats!$E$11-RADIANS(M3839))))</f>
        <v>111.17061848595259</v>
      </c>
      <c r="AD3839">
        <f>+IF(AB3839=Data!$E$18,1,0)</f>
        <v>0</v>
      </c>
      <c r="AE3839">
        <f>+IF(AC3839&lt;Data!$B$17,1,0)</f>
        <v>0</v>
      </c>
      <c r="AF3839" s="7">
        <f>+IF(AND(AD3839,AE3839),1,0)</f>
        <v>0</v>
      </c>
    </row>
    <row r="3840" spans="1:32" x14ac:dyDescent="0.2">
      <c r="A3840">
        <v>564</v>
      </c>
      <c r="C3840">
        <v>11928</v>
      </c>
      <c r="D3840">
        <v>75048</v>
      </c>
      <c r="E3840">
        <v>1</v>
      </c>
      <c r="F3840">
        <v>57</v>
      </c>
      <c r="G3840">
        <v>43.8</v>
      </c>
      <c r="H3840" t="s">
        <v>24</v>
      </c>
      <c r="I3840">
        <v>27</v>
      </c>
      <c r="J3840">
        <v>48</v>
      </c>
      <c r="K3840">
        <v>16</v>
      </c>
      <c r="L3840">
        <v>1.9621666666666666</v>
      </c>
      <c r="M3840">
        <v>29.432500000000001</v>
      </c>
      <c r="N3840">
        <v>27.804444444444446</v>
      </c>
      <c r="O3840">
        <v>5.82</v>
      </c>
      <c r="Q3840">
        <v>1.6</v>
      </c>
      <c r="S3840">
        <v>1.89</v>
      </c>
      <c r="Y3840" t="s">
        <v>353</v>
      </c>
      <c r="Z3840" t="s">
        <v>353</v>
      </c>
      <c r="AA3840" t="s">
        <v>15418</v>
      </c>
      <c r="AB3840" t="str">
        <f>+LEFT(AA3840,1)</f>
        <v>M</v>
      </c>
      <c r="AC3840" s="6">
        <f>DEGREES(ACOS(SIN(Resultats!$H$11)*SIN(RADIANS(N3840))+COS(Resultats!$H$11)*COS(RADIANS(N3840))*COS(Resultats!$E$11-RADIANS(M3840))))</f>
        <v>111.22337105951733</v>
      </c>
      <c r="AD3840">
        <f>+IF(AB3840=Data!$E$18,1,0)</f>
        <v>0</v>
      </c>
      <c r="AE3840">
        <f>+IF(AC3840&lt;Data!$B$17,1,0)</f>
        <v>0</v>
      </c>
      <c r="AF3840" s="7">
        <f>+IF(AND(AD3840,AE3840),1,0)</f>
        <v>0</v>
      </c>
    </row>
    <row r="3841" spans="1:32" x14ac:dyDescent="0.2">
      <c r="A3841">
        <v>7576</v>
      </c>
      <c r="B3841" t="s">
        <v>3926</v>
      </c>
      <c r="C3841">
        <v>188056</v>
      </c>
      <c r="D3841">
        <v>32042</v>
      </c>
      <c r="E3841">
        <v>19</v>
      </c>
      <c r="F3841">
        <v>50</v>
      </c>
      <c r="G3841">
        <v>37.700000000000003</v>
      </c>
      <c r="H3841" t="s">
        <v>24</v>
      </c>
      <c r="I3841">
        <v>52</v>
      </c>
      <c r="J3841">
        <v>59</v>
      </c>
      <c r="K3841">
        <v>17</v>
      </c>
      <c r="L3841">
        <v>19.843805555555555</v>
      </c>
      <c r="M3841">
        <v>297.65708333333333</v>
      </c>
      <c r="N3841">
        <v>52.988055555555555</v>
      </c>
      <c r="O3841">
        <v>5.03</v>
      </c>
      <c r="Q3841">
        <v>1.28</v>
      </c>
      <c r="S3841">
        <v>1.53</v>
      </c>
      <c r="U3841">
        <v>0.5</v>
      </c>
      <c r="V3841" t="s">
        <v>93</v>
      </c>
      <c r="Y3841" t="s">
        <v>5253</v>
      </c>
      <c r="Z3841" t="s">
        <v>105</v>
      </c>
      <c r="AA3841" t="s">
        <v>133</v>
      </c>
      <c r="AB3841" t="str">
        <f>+LEFT(AA3841,1)</f>
        <v>K</v>
      </c>
      <c r="AC3841" s="6">
        <f>DEGREES(ACOS(SIN(Resultats!$H$11)*SIN(RADIANS(N3841))+COS(Resultats!$H$11)*COS(RADIANS(N3841))*COS(Resultats!$E$11-RADIANS(M3841))))</f>
        <v>111.23564079089284</v>
      </c>
      <c r="AD3841">
        <f>+IF(AB3841=Data!$E$18,1,0)</f>
        <v>0</v>
      </c>
      <c r="AE3841">
        <f>+IF(AC3841&lt;Data!$B$17,1,0)</f>
        <v>0</v>
      </c>
      <c r="AF3841" s="7">
        <f>+IF(AND(AD3841,AE3841),1,0)</f>
        <v>0</v>
      </c>
    </row>
    <row r="3842" spans="1:32" x14ac:dyDescent="0.2">
      <c r="A3842">
        <v>7781</v>
      </c>
      <c r="C3842">
        <v>193592</v>
      </c>
      <c r="D3842">
        <v>32455</v>
      </c>
      <c r="E3842">
        <v>20</v>
      </c>
      <c r="F3842">
        <v>18</v>
      </c>
      <c r="G3842">
        <v>24.8</v>
      </c>
      <c r="H3842" t="s">
        <v>24</v>
      </c>
      <c r="I3842">
        <v>55</v>
      </c>
      <c r="J3842">
        <v>23</v>
      </c>
      <c r="K3842">
        <v>50</v>
      </c>
      <c r="L3842">
        <v>20.306888888888889</v>
      </c>
      <c r="M3842">
        <v>304.60333333333335</v>
      </c>
      <c r="N3842">
        <v>55.397222222222219</v>
      </c>
      <c r="O3842">
        <v>5.76</v>
      </c>
      <c r="Q3842">
        <v>0.11</v>
      </c>
      <c r="S3842">
        <v>0.03</v>
      </c>
      <c r="U3842">
        <v>0.06</v>
      </c>
      <c r="Y3842" t="s">
        <v>162</v>
      </c>
      <c r="Z3842" t="s">
        <v>162</v>
      </c>
      <c r="AA3842" t="s">
        <v>18</v>
      </c>
      <c r="AB3842" t="str">
        <f>+LEFT(AA3842,1)</f>
        <v>A</v>
      </c>
      <c r="AC3842" s="6">
        <f>DEGREES(ACOS(SIN(Resultats!$H$11)*SIN(RADIANS(N3842))+COS(Resultats!$H$11)*COS(RADIANS(N3842))*COS(Resultats!$E$11-RADIANS(M3842))))</f>
        <v>111.24019192542575</v>
      </c>
      <c r="AD3842">
        <f>+IF(AB3842=Data!$E$18,1,0)</f>
        <v>1</v>
      </c>
      <c r="AE3842">
        <f>+IF(AC3842&lt;Data!$B$17,1,0)</f>
        <v>0</v>
      </c>
      <c r="AF3842" s="7">
        <f>+IF(AND(AD3842,AE3842),1,0)</f>
        <v>0</v>
      </c>
    </row>
    <row r="3843" spans="1:32" x14ac:dyDescent="0.2">
      <c r="A3843">
        <v>324</v>
      </c>
      <c r="B3843" t="s">
        <v>382</v>
      </c>
      <c r="C3843">
        <v>6658</v>
      </c>
      <c r="D3843">
        <v>36950</v>
      </c>
      <c r="E3843">
        <v>1</v>
      </c>
      <c r="F3843">
        <v>8</v>
      </c>
      <c r="G3843">
        <v>0.9</v>
      </c>
      <c r="H3843" t="s">
        <v>24</v>
      </c>
      <c r="I3843">
        <v>43</v>
      </c>
      <c r="J3843">
        <v>56</v>
      </c>
      <c r="K3843">
        <v>31</v>
      </c>
      <c r="L3843">
        <v>1.1335833333333334</v>
      </c>
      <c r="M3843">
        <v>17.00375</v>
      </c>
      <c r="N3843">
        <v>43.941944444444438</v>
      </c>
      <c r="O3843">
        <v>5.03</v>
      </c>
      <c r="Q3843">
        <v>0.11</v>
      </c>
      <c r="S3843">
        <v>0.14000000000000001</v>
      </c>
      <c r="U3843">
        <v>0.04</v>
      </c>
      <c r="Y3843" t="s">
        <v>383</v>
      </c>
      <c r="Z3843" t="s">
        <v>383</v>
      </c>
      <c r="AA3843" t="s">
        <v>1740</v>
      </c>
      <c r="AB3843" t="str">
        <f>+LEFT(AA3843,1)</f>
        <v>A</v>
      </c>
      <c r="AC3843" s="6">
        <f>DEGREES(ACOS(SIN(Resultats!$H$11)*SIN(RADIANS(N3843))+COS(Resultats!$H$11)*COS(RADIANS(N3843))*COS(Resultats!$E$11-RADIANS(M3843))))</f>
        <v>111.28912872233821</v>
      </c>
      <c r="AD3843">
        <f>+IF(AB3843=Data!$E$18,1,0)</f>
        <v>1</v>
      </c>
      <c r="AE3843">
        <f>+IF(AC3843&lt;Data!$B$17,1,0)</f>
        <v>0</v>
      </c>
      <c r="AF3843" s="7">
        <f>+IF(AND(AD3843,AE3843),1,0)</f>
        <v>0</v>
      </c>
    </row>
    <row r="3844" spans="1:32" x14ac:dyDescent="0.2">
      <c r="A3844">
        <v>7843</v>
      </c>
      <c r="C3844">
        <v>195554</v>
      </c>
      <c r="D3844">
        <v>32627</v>
      </c>
      <c r="E3844">
        <v>20</v>
      </c>
      <c r="F3844">
        <v>29</v>
      </c>
      <c r="G3844">
        <v>27.1</v>
      </c>
      <c r="H3844" t="s">
        <v>24</v>
      </c>
      <c r="I3844">
        <v>56</v>
      </c>
      <c r="J3844">
        <v>4</v>
      </c>
      <c r="K3844">
        <v>5</v>
      </c>
      <c r="L3844">
        <v>20.490861111111112</v>
      </c>
      <c r="M3844">
        <v>307.36291666666671</v>
      </c>
      <c r="N3844">
        <v>56.06805555555556</v>
      </c>
      <c r="O3844">
        <v>5.91</v>
      </c>
      <c r="Q3844">
        <v>-0.04</v>
      </c>
      <c r="S3844">
        <v>-0.24</v>
      </c>
      <c r="Y3844" t="s">
        <v>3123</v>
      </c>
      <c r="Z3844" t="s">
        <v>3123</v>
      </c>
      <c r="AA3844" t="s">
        <v>5040</v>
      </c>
      <c r="AB3844" t="str">
        <f>+LEFT(AA3844,1)</f>
        <v>B</v>
      </c>
      <c r="AC3844" s="6">
        <f>DEGREES(ACOS(SIN(Resultats!$H$11)*SIN(RADIANS(N3844))+COS(Resultats!$H$11)*COS(RADIANS(N3844))*COS(Resultats!$E$11-RADIANS(M3844))))</f>
        <v>111.30305891043841</v>
      </c>
      <c r="AD3844">
        <f>+IF(AB3844=Data!$E$18,1,0)</f>
        <v>0</v>
      </c>
      <c r="AE3844">
        <f>+IF(AC3844&lt;Data!$B$17,1,0)</f>
        <v>0</v>
      </c>
      <c r="AF3844" s="7">
        <f>+IF(AND(AD3844,AE3844),1,0)</f>
        <v>0</v>
      </c>
    </row>
    <row r="3845" spans="1:32" x14ac:dyDescent="0.2">
      <c r="A3845">
        <v>7017</v>
      </c>
      <c r="C3845">
        <v>172671</v>
      </c>
      <c r="D3845">
        <v>47676</v>
      </c>
      <c r="E3845">
        <v>18</v>
      </c>
      <c r="F3845">
        <v>39</v>
      </c>
      <c r="G3845">
        <v>33.1</v>
      </c>
      <c r="H3845" t="s">
        <v>24</v>
      </c>
      <c r="I3845">
        <v>40</v>
      </c>
      <c r="J3845">
        <v>56</v>
      </c>
      <c r="K3845">
        <v>6</v>
      </c>
      <c r="L3845">
        <v>18.659194444444442</v>
      </c>
      <c r="M3845">
        <v>279.88791666666663</v>
      </c>
      <c r="N3845">
        <v>40.935000000000002</v>
      </c>
      <c r="O3845">
        <v>6.25</v>
      </c>
      <c r="Q3845">
        <v>-0.06</v>
      </c>
      <c r="S3845">
        <v>-0.17</v>
      </c>
      <c r="Y3845" t="s">
        <v>102</v>
      </c>
      <c r="Z3845" t="s">
        <v>102</v>
      </c>
      <c r="AA3845" t="s">
        <v>5040</v>
      </c>
      <c r="AB3845" t="str">
        <f>+LEFT(AA3845,1)</f>
        <v>B</v>
      </c>
      <c r="AC3845" s="6">
        <f>DEGREES(ACOS(SIN(Resultats!$H$11)*SIN(RADIANS(N3845))+COS(Resultats!$H$11)*COS(RADIANS(N3845))*COS(Resultats!$E$11-RADIANS(M3845))))</f>
        <v>111.30473724091442</v>
      </c>
      <c r="AD3845">
        <f>+IF(AB3845=Data!$E$18,1,0)</f>
        <v>0</v>
      </c>
      <c r="AE3845">
        <f>+IF(AC3845&lt;Data!$B$17,1,0)</f>
        <v>0</v>
      </c>
      <c r="AF3845" s="7">
        <f>+IF(AND(AD3845,AE3845),1,0)</f>
        <v>0</v>
      </c>
    </row>
    <row r="3846" spans="1:32" x14ac:dyDescent="0.2">
      <c r="A3846">
        <v>796</v>
      </c>
      <c r="C3846">
        <v>16825</v>
      </c>
      <c r="D3846">
        <v>148550</v>
      </c>
      <c r="E3846">
        <v>2</v>
      </c>
      <c r="F3846">
        <v>41</v>
      </c>
      <c r="G3846">
        <v>34</v>
      </c>
      <c r="H3846" t="s">
        <v>26</v>
      </c>
      <c r="I3846">
        <v>14</v>
      </c>
      <c r="J3846">
        <v>32</v>
      </c>
      <c r="K3846">
        <v>58</v>
      </c>
      <c r="L3846">
        <v>2.6927777777777782</v>
      </c>
      <c r="M3846">
        <v>40.391666666666673</v>
      </c>
      <c r="N3846">
        <v>-14.549444444444445</v>
      </c>
      <c r="O3846">
        <v>5.98</v>
      </c>
      <c r="Q3846">
        <v>0.43</v>
      </c>
      <c r="S3846">
        <v>-0.02</v>
      </c>
      <c r="Y3846" t="s">
        <v>2874</v>
      </c>
      <c r="Z3846" t="s">
        <v>136</v>
      </c>
      <c r="AA3846" t="s">
        <v>2154</v>
      </c>
      <c r="AB3846" t="str">
        <f>+LEFT(AA3846,1)</f>
        <v>F</v>
      </c>
      <c r="AC3846" s="6">
        <f>DEGREES(ACOS(SIN(Resultats!$H$11)*SIN(RADIANS(N3846))+COS(Resultats!$H$11)*COS(RADIANS(N3846))*COS(Resultats!$E$11-RADIANS(M3846))))</f>
        <v>111.31621634009879</v>
      </c>
      <c r="AD3846">
        <f>+IF(AB3846=Data!$E$18,1,0)</f>
        <v>0</v>
      </c>
      <c r="AE3846">
        <f>+IF(AC3846&lt;Data!$B$17,1,0)</f>
        <v>0</v>
      </c>
      <c r="AF3846" s="7">
        <f>+IF(AND(AD3846,AE3846),1,0)</f>
        <v>0</v>
      </c>
    </row>
    <row r="3847" spans="1:32" x14ac:dyDescent="0.2">
      <c r="A3847">
        <v>193</v>
      </c>
      <c r="B3847" t="s">
        <v>258</v>
      </c>
      <c r="C3847">
        <v>4180</v>
      </c>
      <c r="D3847">
        <v>36620</v>
      </c>
      <c r="E3847">
        <v>0</v>
      </c>
      <c r="F3847">
        <v>44</v>
      </c>
      <c r="G3847">
        <v>43.5</v>
      </c>
      <c r="H3847" t="s">
        <v>24</v>
      </c>
      <c r="I3847">
        <v>48</v>
      </c>
      <c r="J3847">
        <v>17</v>
      </c>
      <c r="K3847">
        <v>4</v>
      </c>
      <c r="L3847">
        <v>0.74541666666666662</v>
      </c>
      <c r="M3847">
        <v>11.18125</v>
      </c>
      <c r="N3847">
        <v>48.284444444444439</v>
      </c>
      <c r="O3847">
        <v>4.54</v>
      </c>
      <c r="Q3847">
        <v>-7.0000000000000007E-2</v>
      </c>
      <c r="S3847">
        <v>-0.51</v>
      </c>
      <c r="U3847">
        <v>-0.05</v>
      </c>
      <c r="Y3847" t="s">
        <v>260</v>
      </c>
      <c r="Z3847" t="s">
        <v>592</v>
      </c>
      <c r="AA3847" t="s">
        <v>15423</v>
      </c>
      <c r="AB3847" t="str">
        <f>+LEFT(AA3847,1)</f>
        <v>B</v>
      </c>
      <c r="AC3847" s="6">
        <f>DEGREES(ACOS(SIN(Resultats!$H$11)*SIN(RADIANS(N3847))+COS(Resultats!$H$11)*COS(RADIANS(N3847))*COS(Resultats!$E$11-RADIANS(M3847))))</f>
        <v>111.32117280466386</v>
      </c>
      <c r="AD3847">
        <f>+IF(AB3847=Data!$E$18,1,0)</f>
        <v>0</v>
      </c>
      <c r="AE3847">
        <f>+IF(AC3847&lt;Data!$B$17,1,0)</f>
        <v>0</v>
      </c>
      <c r="AF3847" s="7">
        <f>+IF(AND(AD3847,AE3847),1,0)</f>
        <v>0</v>
      </c>
    </row>
    <row r="3848" spans="1:32" x14ac:dyDescent="0.2">
      <c r="A3848">
        <v>8571</v>
      </c>
      <c r="B3848" t="s">
        <v>7414</v>
      </c>
      <c r="C3848">
        <v>213306</v>
      </c>
      <c r="D3848">
        <v>34508</v>
      </c>
      <c r="E3848">
        <v>22</v>
      </c>
      <c r="F3848">
        <v>29</v>
      </c>
      <c r="G3848">
        <v>10.3</v>
      </c>
      <c r="H3848" t="s">
        <v>24</v>
      </c>
      <c r="I3848">
        <v>58</v>
      </c>
      <c r="J3848">
        <v>24</v>
      </c>
      <c r="K3848">
        <v>55</v>
      </c>
      <c r="L3848">
        <v>22.486194444444447</v>
      </c>
      <c r="M3848">
        <v>337.29291666666671</v>
      </c>
      <c r="N3848">
        <v>58.415277777777774</v>
      </c>
      <c r="O3848">
        <v>3.75</v>
      </c>
      <c r="Q3848">
        <v>0.6</v>
      </c>
      <c r="U3848">
        <v>0.4</v>
      </c>
      <c r="Y3848" t="s">
        <v>7416</v>
      </c>
      <c r="Z3848" t="s">
        <v>12383</v>
      </c>
      <c r="AA3848" t="s">
        <v>2154</v>
      </c>
      <c r="AB3848" t="str">
        <f>+LEFT(AA3848,1)</f>
        <v>F</v>
      </c>
      <c r="AC3848" s="6">
        <f>DEGREES(ACOS(SIN(Resultats!$H$11)*SIN(RADIANS(N3848))+COS(Resultats!$H$11)*COS(RADIANS(N3848))*COS(Resultats!$E$11-RADIANS(M3848))))</f>
        <v>111.32783749696372</v>
      </c>
      <c r="AD3848">
        <f>+IF(AB3848=Data!$E$18,1,0)</f>
        <v>0</v>
      </c>
      <c r="AE3848">
        <f>+IF(AC3848&lt;Data!$B$17,1,0)</f>
        <v>0</v>
      </c>
      <c r="AF3848" s="7">
        <f>+IF(AND(AD3848,AE3848),1,0)</f>
        <v>0</v>
      </c>
    </row>
    <row r="3849" spans="1:32" x14ac:dyDescent="0.2">
      <c r="A3849">
        <v>737</v>
      </c>
      <c r="C3849">
        <v>15694</v>
      </c>
      <c r="D3849">
        <v>110589</v>
      </c>
      <c r="E3849">
        <v>2</v>
      </c>
      <c r="F3849">
        <v>31</v>
      </c>
      <c r="G3849">
        <v>30.1</v>
      </c>
      <c r="H3849" t="s">
        <v>24</v>
      </c>
      <c r="I3849">
        <v>2</v>
      </c>
      <c r="J3849">
        <v>16</v>
      </c>
      <c r="K3849">
        <v>2</v>
      </c>
      <c r="L3849">
        <v>2.5250277777777779</v>
      </c>
      <c r="M3849">
        <v>37.875416666666666</v>
      </c>
      <c r="N3849">
        <v>2.2672222222222222</v>
      </c>
      <c r="O3849">
        <v>5.25</v>
      </c>
      <c r="Q3849">
        <v>1.27</v>
      </c>
      <c r="S3849">
        <v>1.41</v>
      </c>
      <c r="Y3849" t="s">
        <v>105</v>
      </c>
      <c r="Z3849" t="s">
        <v>105</v>
      </c>
      <c r="AA3849" t="s">
        <v>133</v>
      </c>
      <c r="AB3849" t="str">
        <f>+LEFT(AA3849,1)</f>
        <v>K</v>
      </c>
      <c r="AC3849" s="6">
        <f>DEGREES(ACOS(SIN(Resultats!$H$11)*SIN(RADIANS(N3849))+COS(Resultats!$H$11)*COS(RADIANS(N3849))*COS(Resultats!$E$11-RADIANS(M3849))))</f>
        <v>111.33006926024095</v>
      </c>
      <c r="AD3849">
        <f>+IF(AB3849=Data!$E$18,1,0)</f>
        <v>0</v>
      </c>
      <c r="AE3849">
        <f>+IF(AC3849&lt;Data!$B$17,1,0)</f>
        <v>0</v>
      </c>
      <c r="AF3849" s="7">
        <f>+IF(AND(AD3849,AE3849),1,0)</f>
        <v>0</v>
      </c>
    </row>
    <row r="3850" spans="1:32" x14ac:dyDescent="0.2">
      <c r="A3850">
        <v>544</v>
      </c>
      <c r="B3850" t="s">
        <v>575</v>
      </c>
      <c r="C3850">
        <v>11443</v>
      </c>
      <c r="D3850">
        <v>74996</v>
      </c>
      <c r="E3850">
        <v>1</v>
      </c>
      <c r="F3850">
        <v>53</v>
      </c>
      <c r="G3850">
        <v>4.9000000000000004</v>
      </c>
      <c r="H3850" t="s">
        <v>24</v>
      </c>
      <c r="I3850">
        <v>29</v>
      </c>
      <c r="J3850">
        <v>34</v>
      </c>
      <c r="K3850">
        <v>44</v>
      </c>
      <c r="L3850">
        <v>1.8846944444444444</v>
      </c>
      <c r="M3850">
        <v>28.270416666666666</v>
      </c>
      <c r="N3850">
        <v>29.578888888888887</v>
      </c>
      <c r="O3850">
        <v>3.41</v>
      </c>
      <c r="Q3850">
        <v>0.49</v>
      </c>
      <c r="S3850">
        <v>0.06</v>
      </c>
      <c r="U3850">
        <v>0.28000000000000003</v>
      </c>
      <c r="Y3850" t="s">
        <v>439</v>
      </c>
      <c r="Z3850" t="s">
        <v>439</v>
      </c>
      <c r="AA3850" t="s">
        <v>217</v>
      </c>
      <c r="AB3850" t="str">
        <f>+LEFT(AA3850,1)</f>
        <v>F</v>
      </c>
      <c r="AC3850" s="6">
        <f>DEGREES(ACOS(SIN(Resultats!$H$11)*SIN(RADIANS(N3850))+COS(Resultats!$H$11)*COS(RADIANS(N3850))*COS(Resultats!$E$11-RADIANS(M3850))))</f>
        <v>111.38958539159997</v>
      </c>
      <c r="AD3850">
        <f>+IF(AB3850=Data!$E$18,1,0)</f>
        <v>0</v>
      </c>
      <c r="AE3850">
        <f>+IF(AC3850&lt;Data!$B$17,1,0)</f>
        <v>0</v>
      </c>
      <c r="AF3850" s="7">
        <f>+IF(AND(AD3850,AE3850),1,0)</f>
        <v>0</v>
      </c>
    </row>
    <row r="3851" spans="1:32" x14ac:dyDescent="0.2">
      <c r="A3851">
        <v>613</v>
      </c>
      <c r="B3851" t="s">
        <v>2722</v>
      </c>
      <c r="C3851">
        <v>12869</v>
      </c>
      <c r="D3851">
        <v>75146</v>
      </c>
      <c r="E3851">
        <v>2</v>
      </c>
      <c r="F3851">
        <v>6</v>
      </c>
      <c r="G3851">
        <v>33.9</v>
      </c>
      <c r="H3851" t="s">
        <v>24</v>
      </c>
      <c r="I3851">
        <v>22</v>
      </c>
      <c r="J3851">
        <v>38</v>
      </c>
      <c r="K3851">
        <v>54</v>
      </c>
      <c r="L3851">
        <v>2.1094166666666667</v>
      </c>
      <c r="M3851">
        <v>31.641249999999999</v>
      </c>
      <c r="N3851">
        <v>22.648333333333333</v>
      </c>
      <c r="O3851">
        <v>5.03</v>
      </c>
      <c r="Q3851">
        <v>0.11</v>
      </c>
      <c r="S3851">
        <v>0.13</v>
      </c>
      <c r="U3851">
        <v>0.03</v>
      </c>
      <c r="Y3851" t="s">
        <v>2723</v>
      </c>
      <c r="Z3851" t="s">
        <v>2723</v>
      </c>
      <c r="AA3851" t="s">
        <v>18</v>
      </c>
      <c r="AB3851" t="str">
        <f>+LEFT(AA3851,1)</f>
        <v>A</v>
      </c>
      <c r="AC3851" s="6">
        <f>DEGREES(ACOS(SIN(Resultats!$H$11)*SIN(RADIANS(N3851))+COS(Resultats!$H$11)*COS(RADIANS(N3851))*COS(Resultats!$E$11-RADIANS(M3851))))</f>
        <v>111.39743502414242</v>
      </c>
      <c r="AD3851">
        <f>+IF(AB3851=Data!$E$18,1,0)</f>
        <v>1</v>
      </c>
      <c r="AE3851">
        <f>+IF(AC3851&lt;Data!$B$17,1,0)</f>
        <v>0</v>
      </c>
      <c r="AF3851" s="7">
        <f>+IF(AND(AD3851,AE3851),1,0)</f>
        <v>0</v>
      </c>
    </row>
    <row r="3852" spans="1:32" x14ac:dyDescent="0.2">
      <c r="A3852">
        <v>6799</v>
      </c>
      <c r="C3852">
        <v>166411</v>
      </c>
      <c r="D3852">
        <v>66682</v>
      </c>
      <c r="E3852">
        <v>18</v>
      </c>
      <c r="F3852">
        <v>9</v>
      </c>
      <c r="G3852">
        <v>10.199999999999999</v>
      </c>
      <c r="H3852" t="s">
        <v>24</v>
      </c>
      <c r="I3852">
        <v>30</v>
      </c>
      <c r="J3852">
        <v>28</v>
      </c>
      <c r="K3852">
        <v>10</v>
      </c>
      <c r="L3852">
        <v>18.152833333333334</v>
      </c>
      <c r="M3852">
        <v>272.29250000000002</v>
      </c>
      <c r="N3852">
        <v>30.469444444444441</v>
      </c>
      <c r="O3852">
        <v>6.38</v>
      </c>
      <c r="Q3852">
        <v>1.19</v>
      </c>
      <c r="S3852">
        <v>1.22</v>
      </c>
      <c r="U3852">
        <v>0.61</v>
      </c>
      <c r="X3852" t="s">
        <v>27</v>
      </c>
      <c r="Y3852" t="s">
        <v>507</v>
      </c>
      <c r="Z3852" t="s">
        <v>5984</v>
      </c>
      <c r="AA3852" t="s">
        <v>507</v>
      </c>
      <c r="AB3852" t="str">
        <f>+LEFT(AA3852,1)</f>
        <v>K</v>
      </c>
      <c r="AC3852" s="6">
        <f>DEGREES(ACOS(SIN(Resultats!$H$11)*SIN(RADIANS(N3852))+COS(Resultats!$H$11)*COS(RADIANS(N3852))*COS(Resultats!$E$11-RADIANS(M3852))))</f>
        <v>111.43306273475919</v>
      </c>
      <c r="AD3852">
        <f>+IF(AB3852=Data!$E$18,1,0)</f>
        <v>0</v>
      </c>
      <c r="AE3852">
        <f>+IF(AC3852&lt;Data!$B$17,1,0)</f>
        <v>0</v>
      </c>
      <c r="AF3852" s="7">
        <f>+IF(AND(AD3852,AE3852),1,0)</f>
        <v>0</v>
      </c>
    </row>
    <row r="3853" spans="1:32" x14ac:dyDescent="0.2">
      <c r="A3853">
        <v>272</v>
      </c>
      <c r="C3853">
        <v>5526</v>
      </c>
      <c r="D3853">
        <v>36795</v>
      </c>
      <c r="E3853">
        <v>0</v>
      </c>
      <c r="F3853">
        <v>57</v>
      </c>
      <c r="G3853">
        <v>39.700000000000003</v>
      </c>
      <c r="H3853" t="s">
        <v>24</v>
      </c>
      <c r="I3853">
        <v>45</v>
      </c>
      <c r="J3853">
        <v>50</v>
      </c>
      <c r="K3853">
        <v>23</v>
      </c>
      <c r="L3853">
        <v>0.9610277777777777</v>
      </c>
      <c r="M3853">
        <v>14.415416666666665</v>
      </c>
      <c r="N3853">
        <v>45.839722222222221</v>
      </c>
      <c r="O3853">
        <v>6.12</v>
      </c>
      <c r="Q3853">
        <v>1.02</v>
      </c>
      <c r="S3853">
        <v>0.89</v>
      </c>
      <c r="Y3853" t="s">
        <v>125</v>
      </c>
      <c r="Z3853" t="s">
        <v>125</v>
      </c>
      <c r="AA3853" t="s">
        <v>365</v>
      </c>
      <c r="AB3853" t="str">
        <f>+LEFT(AA3853,1)</f>
        <v>K</v>
      </c>
      <c r="AC3853" s="6">
        <f>DEGREES(ACOS(SIN(Resultats!$H$11)*SIN(RADIANS(N3853))+COS(Resultats!$H$11)*COS(RADIANS(N3853))*COS(Resultats!$E$11-RADIANS(M3853))))</f>
        <v>111.43743019089588</v>
      </c>
      <c r="AD3853">
        <f>+IF(AB3853=Data!$E$18,1,0)</f>
        <v>0</v>
      </c>
      <c r="AE3853">
        <f>+IF(AC3853&lt;Data!$B$17,1,0)</f>
        <v>0</v>
      </c>
      <c r="AF3853" s="7">
        <f>+IF(AND(AD3853,AE3853),1,0)</f>
        <v>0</v>
      </c>
    </row>
    <row r="3854" spans="1:32" x14ac:dyDescent="0.2">
      <c r="A3854">
        <v>6489</v>
      </c>
      <c r="C3854">
        <v>157856</v>
      </c>
      <c r="D3854">
        <v>141661</v>
      </c>
      <c r="E3854">
        <v>17</v>
      </c>
      <c r="F3854">
        <v>25</v>
      </c>
      <c r="G3854">
        <v>57.9</v>
      </c>
      <c r="H3854" t="s">
        <v>26</v>
      </c>
      <c r="I3854">
        <v>1</v>
      </c>
      <c r="J3854">
        <v>39</v>
      </c>
      <c r="K3854">
        <v>6</v>
      </c>
      <c r="L3854">
        <v>17.432750000000002</v>
      </c>
      <c r="M3854">
        <v>261.49124999999998</v>
      </c>
      <c r="N3854">
        <v>-1.6516666666666666</v>
      </c>
      <c r="O3854">
        <v>6.44</v>
      </c>
      <c r="Q3854">
        <v>0.46</v>
      </c>
      <c r="S3854">
        <v>-0.02</v>
      </c>
      <c r="Y3854" t="s">
        <v>266</v>
      </c>
      <c r="Z3854" t="s">
        <v>266</v>
      </c>
      <c r="AA3854" t="s">
        <v>15428</v>
      </c>
      <c r="AB3854" t="str">
        <f>+LEFT(AA3854,1)</f>
        <v>F</v>
      </c>
      <c r="AC3854" s="6">
        <f>DEGREES(ACOS(SIN(Resultats!$H$11)*SIN(RADIANS(N3854))+COS(Resultats!$H$11)*COS(RADIANS(N3854))*COS(Resultats!$E$11-RADIANS(M3854))))</f>
        <v>111.44749682818922</v>
      </c>
      <c r="AD3854">
        <f>+IF(AB3854=Data!$E$18,1,0)</f>
        <v>0</v>
      </c>
      <c r="AE3854">
        <f>+IF(AC3854&lt;Data!$B$17,1,0)</f>
        <v>0</v>
      </c>
      <c r="AF3854" s="7">
        <f>+IF(AND(AD3854,AE3854),1,0)</f>
        <v>0</v>
      </c>
    </row>
    <row r="3855" spans="1:32" x14ac:dyDescent="0.2">
      <c r="A3855">
        <v>6449</v>
      </c>
      <c r="C3855">
        <v>156971</v>
      </c>
      <c r="D3855">
        <v>160482</v>
      </c>
      <c r="E3855">
        <v>17</v>
      </c>
      <c r="F3855">
        <v>20</v>
      </c>
      <c r="G3855">
        <v>52.7</v>
      </c>
      <c r="H3855" t="s">
        <v>26</v>
      </c>
      <c r="I3855">
        <v>10</v>
      </c>
      <c r="J3855">
        <v>41</v>
      </c>
      <c r="K3855">
        <v>46</v>
      </c>
      <c r="L3855">
        <v>17.347972222222221</v>
      </c>
      <c r="M3855">
        <v>260.21958333333333</v>
      </c>
      <c r="N3855">
        <v>-10.696111111111112</v>
      </c>
      <c r="O3855">
        <v>6.46</v>
      </c>
      <c r="Q3855">
        <v>0.33</v>
      </c>
      <c r="S3855">
        <v>0.01</v>
      </c>
      <c r="Y3855" t="s">
        <v>2565</v>
      </c>
      <c r="Z3855" t="s">
        <v>2565</v>
      </c>
      <c r="AA3855" t="s">
        <v>15432</v>
      </c>
      <c r="AB3855" t="str">
        <f>+LEFT(AA3855,1)</f>
        <v>F</v>
      </c>
      <c r="AC3855" s="6">
        <f>DEGREES(ACOS(SIN(Resultats!$H$11)*SIN(RADIANS(N3855))+COS(Resultats!$H$11)*COS(RADIANS(N3855))*COS(Resultats!$E$11-RADIANS(M3855))))</f>
        <v>111.51122781084901</v>
      </c>
      <c r="AD3855">
        <f>+IF(AB3855=Data!$E$18,1,0)</f>
        <v>0</v>
      </c>
      <c r="AE3855">
        <f>+IF(AC3855&lt;Data!$B$17,1,0)</f>
        <v>0</v>
      </c>
      <c r="AF3855" s="7">
        <f>+IF(AND(AD3855,AE3855),1,0)</f>
        <v>0</v>
      </c>
    </row>
    <row r="3856" spans="1:32" x14ac:dyDescent="0.2">
      <c r="A3856">
        <v>6815</v>
      </c>
      <c r="B3856" t="s">
        <v>4255</v>
      </c>
      <c r="C3856">
        <v>167006</v>
      </c>
      <c r="D3856">
        <v>66737</v>
      </c>
      <c r="E3856">
        <v>18</v>
      </c>
      <c r="F3856">
        <v>11</v>
      </c>
      <c r="G3856">
        <v>54.2</v>
      </c>
      <c r="H3856" t="s">
        <v>24</v>
      </c>
      <c r="I3856">
        <v>31</v>
      </c>
      <c r="J3856">
        <v>24</v>
      </c>
      <c r="K3856">
        <v>19</v>
      </c>
      <c r="L3856">
        <v>18.198388888888889</v>
      </c>
      <c r="M3856">
        <v>272.97583333333336</v>
      </c>
      <c r="N3856">
        <v>31.405277777777776</v>
      </c>
      <c r="O3856">
        <v>4.97</v>
      </c>
      <c r="Q3856">
        <v>1.65</v>
      </c>
      <c r="S3856">
        <v>1.94</v>
      </c>
      <c r="U3856">
        <v>0.97</v>
      </c>
      <c r="V3856" t="s">
        <v>93</v>
      </c>
      <c r="Y3856" t="s">
        <v>98</v>
      </c>
      <c r="Z3856" t="s">
        <v>98</v>
      </c>
      <c r="AA3856" t="s">
        <v>15419</v>
      </c>
      <c r="AB3856" t="str">
        <f>+LEFT(AA3856,1)</f>
        <v>M</v>
      </c>
      <c r="AC3856" s="6">
        <f>DEGREES(ACOS(SIN(Resultats!$H$11)*SIN(RADIANS(N3856))+COS(Resultats!$H$11)*COS(RADIANS(N3856))*COS(Resultats!$E$11-RADIANS(M3856))))</f>
        <v>111.53105146717989</v>
      </c>
      <c r="AD3856">
        <f>+IF(AB3856=Data!$E$18,1,0)</f>
        <v>0</v>
      </c>
      <c r="AE3856">
        <f>+IF(AC3856&lt;Data!$B$17,1,0)</f>
        <v>0</v>
      </c>
      <c r="AF3856" s="7">
        <f>+IF(AND(AD3856,AE3856),1,0)</f>
        <v>0</v>
      </c>
    </row>
    <row r="3857" spans="1:32" x14ac:dyDescent="0.2">
      <c r="A3857">
        <v>781</v>
      </c>
      <c r="B3857" t="s">
        <v>2862</v>
      </c>
      <c r="C3857">
        <v>16620</v>
      </c>
      <c r="D3857">
        <v>148528</v>
      </c>
      <c r="E3857">
        <v>2</v>
      </c>
      <c r="F3857">
        <v>39</v>
      </c>
      <c r="G3857">
        <v>33.799999999999997</v>
      </c>
      <c r="H3857" t="s">
        <v>26</v>
      </c>
      <c r="I3857">
        <v>11</v>
      </c>
      <c r="J3857">
        <v>52</v>
      </c>
      <c r="K3857">
        <v>20</v>
      </c>
      <c r="L3857">
        <v>2.6593888888888886</v>
      </c>
      <c r="M3857">
        <v>39.890833333333326</v>
      </c>
      <c r="N3857">
        <v>-11.872222222222224</v>
      </c>
      <c r="O3857">
        <v>4.84</v>
      </c>
      <c r="Q3857">
        <v>0.45</v>
      </c>
      <c r="S3857">
        <v>-0.01</v>
      </c>
      <c r="Y3857" t="s">
        <v>2863</v>
      </c>
      <c r="Z3857" t="s">
        <v>6027</v>
      </c>
      <c r="AA3857" t="s">
        <v>2154</v>
      </c>
      <c r="AB3857" t="str">
        <f>+LEFT(AA3857,1)</f>
        <v>F</v>
      </c>
      <c r="AC3857" s="6">
        <f>DEGREES(ACOS(SIN(Resultats!$H$11)*SIN(RADIANS(N3857))+COS(Resultats!$H$11)*COS(RADIANS(N3857))*COS(Resultats!$E$11-RADIANS(M3857))))</f>
        <v>111.53493891282527</v>
      </c>
      <c r="AD3857">
        <f>+IF(AB3857=Data!$E$18,1,0)</f>
        <v>0</v>
      </c>
      <c r="AE3857">
        <f>+IF(AC3857&lt;Data!$B$17,1,0)</f>
        <v>0</v>
      </c>
      <c r="AF3857" s="7">
        <f>+IF(AND(AD3857,AE3857),1,0)</f>
        <v>0</v>
      </c>
    </row>
    <row r="3858" spans="1:32" x14ac:dyDescent="0.2">
      <c r="A3858">
        <v>7427</v>
      </c>
      <c r="C3858">
        <v>184293</v>
      </c>
      <c r="D3858">
        <v>31737</v>
      </c>
      <c r="E3858">
        <v>19</v>
      </c>
      <c r="F3858">
        <v>31</v>
      </c>
      <c r="G3858">
        <v>19.3</v>
      </c>
      <c r="H3858" t="s">
        <v>24</v>
      </c>
      <c r="I3858">
        <v>50</v>
      </c>
      <c r="J3858">
        <v>18</v>
      </c>
      <c r="K3858">
        <v>24</v>
      </c>
      <c r="L3858">
        <v>19.522027777777776</v>
      </c>
      <c r="M3858">
        <v>292.83041666666662</v>
      </c>
      <c r="N3858">
        <v>50.306666666666665</v>
      </c>
      <c r="O3858">
        <v>5.53</v>
      </c>
      <c r="Q3858">
        <v>1.25</v>
      </c>
      <c r="U3858">
        <v>0.65</v>
      </c>
      <c r="X3858" t="s">
        <v>27</v>
      </c>
      <c r="Y3858" t="s">
        <v>507</v>
      </c>
      <c r="Z3858" t="s">
        <v>5984</v>
      </c>
      <c r="AA3858" t="s">
        <v>507</v>
      </c>
      <c r="AB3858" t="str">
        <f>+LEFT(AA3858,1)</f>
        <v>K</v>
      </c>
      <c r="AC3858" s="6">
        <f>DEGREES(ACOS(SIN(Resultats!$H$11)*SIN(RADIANS(N3858))+COS(Resultats!$H$11)*COS(RADIANS(N3858))*COS(Resultats!$E$11-RADIANS(M3858))))</f>
        <v>111.56655407909975</v>
      </c>
      <c r="AD3858">
        <f>+IF(AB3858=Data!$E$18,1,0)</f>
        <v>0</v>
      </c>
      <c r="AE3858">
        <f>+IF(AC3858&lt;Data!$B$17,1,0)</f>
        <v>0</v>
      </c>
      <c r="AF3858" s="7">
        <f>+IF(AND(AD3858,AE3858),1,0)</f>
        <v>0</v>
      </c>
    </row>
    <row r="3859" spans="1:32" x14ac:dyDescent="0.2">
      <c r="A3859">
        <v>6642</v>
      </c>
      <c r="C3859">
        <v>162161</v>
      </c>
      <c r="D3859">
        <v>103131</v>
      </c>
      <c r="E3859">
        <v>17</v>
      </c>
      <c r="F3859">
        <v>48</v>
      </c>
      <c r="G3859">
        <v>47.9</v>
      </c>
      <c r="H3859" t="s">
        <v>24</v>
      </c>
      <c r="I3859">
        <v>19</v>
      </c>
      <c r="J3859">
        <v>15</v>
      </c>
      <c r="K3859">
        <v>19</v>
      </c>
      <c r="L3859">
        <v>17.813305555555555</v>
      </c>
      <c r="M3859">
        <v>267.19958333333335</v>
      </c>
      <c r="N3859">
        <v>19.255277777777778</v>
      </c>
      <c r="O3859">
        <v>6.12</v>
      </c>
      <c r="Q3859">
        <v>0.02</v>
      </c>
      <c r="S3859">
        <v>-0.09</v>
      </c>
      <c r="Y3859" t="s">
        <v>89</v>
      </c>
      <c r="Z3859" t="s">
        <v>89</v>
      </c>
      <c r="AA3859" t="s">
        <v>1469</v>
      </c>
      <c r="AB3859" t="str">
        <f>+LEFT(AA3859,1)</f>
        <v>A</v>
      </c>
      <c r="AC3859" s="6">
        <f>DEGREES(ACOS(SIN(Resultats!$H$11)*SIN(RADIANS(N3859))+COS(Resultats!$H$11)*COS(RADIANS(N3859))*COS(Resultats!$E$11-RADIANS(M3859))))</f>
        <v>111.57384549360053</v>
      </c>
      <c r="AD3859">
        <f>+IF(AB3859=Data!$E$18,1,0)</f>
        <v>1</v>
      </c>
      <c r="AE3859">
        <f>+IF(AC3859&lt;Data!$B$17,1,0)</f>
        <v>0</v>
      </c>
      <c r="AF3859" s="7">
        <f>+IF(AND(AD3859,AE3859),1,0)</f>
        <v>0</v>
      </c>
    </row>
    <row r="3860" spans="1:32" x14ac:dyDescent="0.2">
      <c r="A3860">
        <v>631</v>
      </c>
      <c r="B3860" t="s">
        <v>2739</v>
      </c>
      <c r="C3860">
        <v>13325</v>
      </c>
      <c r="D3860">
        <v>92822</v>
      </c>
      <c r="E3860">
        <v>2</v>
      </c>
      <c r="F3860">
        <v>10</v>
      </c>
      <c r="G3860">
        <v>37.6</v>
      </c>
      <c r="H3860" t="s">
        <v>24</v>
      </c>
      <c r="I3860">
        <v>19</v>
      </c>
      <c r="J3860">
        <v>30</v>
      </c>
      <c r="K3860">
        <v>1</v>
      </c>
      <c r="L3860">
        <v>2.177111111111111</v>
      </c>
      <c r="M3860">
        <v>32.656666666666666</v>
      </c>
      <c r="N3860">
        <v>19.500277777777779</v>
      </c>
      <c r="O3860">
        <v>5.7</v>
      </c>
      <c r="Q3860">
        <v>1.65</v>
      </c>
      <c r="S3860">
        <v>1.91</v>
      </c>
      <c r="Y3860" t="s">
        <v>2740</v>
      </c>
      <c r="Z3860" t="s">
        <v>98</v>
      </c>
      <c r="AA3860" t="s">
        <v>15419</v>
      </c>
      <c r="AB3860" t="str">
        <f>+LEFT(AA3860,1)</f>
        <v>M</v>
      </c>
      <c r="AC3860" s="6">
        <f>DEGREES(ACOS(SIN(Resultats!$H$11)*SIN(RADIANS(N3860))+COS(Resultats!$H$11)*COS(RADIANS(N3860))*COS(Resultats!$E$11-RADIANS(M3860))))</f>
        <v>111.61889459277879</v>
      </c>
      <c r="AD3860">
        <f>+IF(AB3860=Data!$E$18,1,0)</f>
        <v>0</v>
      </c>
      <c r="AE3860">
        <f>+IF(AC3860&lt;Data!$B$17,1,0)</f>
        <v>0</v>
      </c>
      <c r="AF3860" s="7">
        <f>+IF(AND(AD3860,AE3860),1,0)</f>
        <v>0</v>
      </c>
    </row>
    <row r="3861" spans="1:32" x14ac:dyDescent="0.2">
      <c r="A3861">
        <v>189</v>
      </c>
      <c r="C3861">
        <v>4142</v>
      </c>
      <c r="D3861">
        <v>36617</v>
      </c>
      <c r="E3861">
        <v>0</v>
      </c>
      <c r="F3861">
        <v>44</v>
      </c>
      <c r="G3861">
        <v>26.4</v>
      </c>
      <c r="H3861" t="s">
        <v>24</v>
      </c>
      <c r="I3861">
        <v>47</v>
      </c>
      <c r="J3861">
        <v>51</v>
      </c>
      <c r="K3861">
        <v>51</v>
      </c>
      <c r="L3861">
        <v>0.74066666666666658</v>
      </c>
      <c r="M3861">
        <v>11.11</v>
      </c>
      <c r="N3861">
        <v>47.864166666666669</v>
      </c>
      <c r="O3861">
        <v>5.67</v>
      </c>
      <c r="Q3861">
        <v>-0.12</v>
      </c>
      <c r="S3861">
        <v>-0.56000000000000005</v>
      </c>
      <c r="Y3861" t="s">
        <v>211</v>
      </c>
      <c r="Z3861" t="s">
        <v>211</v>
      </c>
      <c r="AA3861" t="s">
        <v>15423</v>
      </c>
      <c r="AB3861" t="str">
        <f>+LEFT(AA3861,1)</f>
        <v>B</v>
      </c>
      <c r="AC3861" s="6">
        <f>DEGREES(ACOS(SIN(Resultats!$H$11)*SIN(RADIANS(N3861))+COS(Resultats!$H$11)*COS(RADIANS(N3861))*COS(Resultats!$E$11-RADIANS(M3861))))</f>
        <v>111.6559454428328</v>
      </c>
      <c r="AD3861">
        <f>+IF(AB3861=Data!$E$18,1,0)</f>
        <v>0</v>
      </c>
      <c r="AE3861">
        <f>+IF(AC3861&lt;Data!$B$17,1,0)</f>
        <v>0</v>
      </c>
      <c r="AF3861" s="7">
        <f>+IF(AND(AD3861,AE3861),1,0)</f>
        <v>0</v>
      </c>
    </row>
    <row r="3862" spans="1:32" x14ac:dyDescent="0.2">
      <c r="A3862">
        <v>7944</v>
      </c>
      <c r="C3862">
        <v>197939</v>
      </c>
      <c r="D3862">
        <v>32849</v>
      </c>
      <c r="E3862">
        <v>20</v>
      </c>
      <c r="F3862">
        <v>44</v>
      </c>
      <c r="G3862">
        <v>22</v>
      </c>
      <c r="H3862" t="s">
        <v>24</v>
      </c>
      <c r="I3862">
        <v>56</v>
      </c>
      <c r="J3862">
        <v>29</v>
      </c>
      <c r="K3862">
        <v>17</v>
      </c>
      <c r="L3862">
        <v>20.739444444444445</v>
      </c>
      <c r="M3862">
        <v>311.0916666666667</v>
      </c>
      <c r="N3862">
        <v>56.488055555555555</v>
      </c>
      <c r="O3862">
        <v>5.78</v>
      </c>
      <c r="Q3862">
        <v>1.67</v>
      </c>
      <c r="S3862">
        <v>1.86</v>
      </c>
      <c r="Y3862" t="s">
        <v>98</v>
      </c>
      <c r="Z3862" t="s">
        <v>98</v>
      </c>
      <c r="AA3862" t="s">
        <v>15419</v>
      </c>
      <c r="AB3862" t="str">
        <f>+LEFT(AA3862,1)</f>
        <v>M</v>
      </c>
      <c r="AC3862" s="6">
        <f>DEGREES(ACOS(SIN(Resultats!$H$11)*SIN(RADIANS(N3862))+COS(Resultats!$H$11)*COS(RADIANS(N3862))*COS(Resultats!$E$11-RADIANS(M3862))))</f>
        <v>111.69094959406935</v>
      </c>
      <c r="AD3862">
        <f>+IF(AB3862=Data!$E$18,1,0)</f>
        <v>0</v>
      </c>
      <c r="AE3862">
        <f>+IF(AC3862&lt;Data!$B$17,1,0)</f>
        <v>0</v>
      </c>
      <c r="AF3862" s="7">
        <f>+IF(AND(AD3862,AE3862),1,0)</f>
        <v>0</v>
      </c>
    </row>
    <row r="3863" spans="1:32" x14ac:dyDescent="0.2">
      <c r="A3863">
        <v>6697</v>
      </c>
      <c r="C3863">
        <v>163840</v>
      </c>
      <c r="D3863">
        <v>85575</v>
      </c>
      <c r="E3863">
        <v>17</v>
      </c>
      <c r="F3863">
        <v>57</v>
      </c>
      <c r="G3863">
        <v>14.3</v>
      </c>
      <c r="H3863" t="s">
        <v>24</v>
      </c>
      <c r="I3863">
        <v>23</v>
      </c>
      <c r="J3863">
        <v>59</v>
      </c>
      <c r="K3863">
        <v>45</v>
      </c>
      <c r="L3863">
        <v>17.953972222222223</v>
      </c>
      <c r="M3863">
        <v>269.30958333333336</v>
      </c>
      <c r="N3863">
        <v>23.995833333333334</v>
      </c>
      <c r="O3863">
        <v>6.3</v>
      </c>
      <c r="Q3863">
        <v>0.63</v>
      </c>
      <c r="Y3863" t="s">
        <v>144</v>
      </c>
      <c r="Z3863" t="s">
        <v>144</v>
      </c>
      <c r="AA3863" t="s">
        <v>15421</v>
      </c>
      <c r="AB3863" t="str">
        <f>+LEFT(AA3863,1)</f>
        <v>G</v>
      </c>
      <c r="AC3863" s="6">
        <f>DEGREES(ACOS(SIN(Resultats!$H$11)*SIN(RADIANS(N3863))+COS(Resultats!$H$11)*COS(RADIANS(N3863))*COS(Resultats!$E$11-RADIANS(M3863))))</f>
        <v>111.70383895814429</v>
      </c>
      <c r="AD3863">
        <f>+IF(AB3863=Data!$E$18,1,0)</f>
        <v>0</v>
      </c>
      <c r="AE3863">
        <f>+IF(AC3863&lt;Data!$B$17,1,0)</f>
        <v>0</v>
      </c>
      <c r="AF3863" s="7">
        <f>+IF(AND(AD3863,AE3863),1,0)</f>
        <v>0</v>
      </c>
    </row>
    <row r="3864" spans="1:32" x14ac:dyDescent="0.2">
      <c r="A3864">
        <v>8761</v>
      </c>
      <c r="C3864">
        <v>217673</v>
      </c>
      <c r="D3864">
        <v>35062</v>
      </c>
      <c r="E3864">
        <v>23</v>
      </c>
      <c r="F3864">
        <v>1</v>
      </c>
      <c r="G3864">
        <v>30.7</v>
      </c>
      <c r="H3864" t="s">
        <v>24</v>
      </c>
      <c r="I3864">
        <v>57</v>
      </c>
      <c r="J3864">
        <v>6</v>
      </c>
      <c r="K3864">
        <v>20</v>
      </c>
      <c r="L3864">
        <v>23.025194444444445</v>
      </c>
      <c r="M3864">
        <v>345.37791666666669</v>
      </c>
      <c r="N3864">
        <v>57.105555555555554</v>
      </c>
      <c r="O3864">
        <v>6.2</v>
      </c>
      <c r="Q3864">
        <v>1.5</v>
      </c>
      <c r="S3864">
        <v>1.53</v>
      </c>
      <c r="Y3864" t="s">
        <v>7526</v>
      </c>
      <c r="Z3864" t="s">
        <v>9566</v>
      </c>
      <c r="AA3864" t="s">
        <v>507</v>
      </c>
      <c r="AB3864" t="str">
        <f>+LEFT(AA3864,1)</f>
        <v>K</v>
      </c>
      <c r="AC3864" s="6">
        <f>DEGREES(ACOS(SIN(Resultats!$H$11)*SIN(RADIANS(N3864))+COS(Resultats!$H$11)*COS(RADIANS(N3864))*COS(Resultats!$E$11-RADIANS(M3864))))</f>
        <v>111.70858910245661</v>
      </c>
      <c r="AD3864">
        <f>+IF(AB3864=Data!$E$18,1,0)</f>
        <v>0</v>
      </c>
      <c r="AE3864">
        <f>+IF(AC3864&lt;Data!$B$17,1,0)</f>
        <v>0</v>
      </c>
      <c r="AF3864" s="7">
        <f>+IF(AND(AD3864,AE3864),1,0)</f>
        <v>0</v>
      </c>
    </row>
    <row r="3865" spans="1:32" x14ac:dyDescent="0.2">
      <c r="A3865">
        <v>6627</v>
      </c>
      <c r="C3865">
        <v>161833</v>
      </c>
      <c r="D3865">
        <v>103106</v>
      </c>
      <c r="E3865">
        <v>17</v>
      </c>
      <c r="F3865">
        <v>47</v>
      </c>
      <c r="G3865">
        <v>8</v>
      </c>
      <c r="H3865" t="s">
        <v>24</v>
      </c>
      <c r="I3865">
        <v>17</v>
      </c>
      <c r="J3865">
        <v>41</v>
      </c>
      <c r="K3865">
        <v>50</v>
      </c>
      <c r="L3865">
        <v>17.785555555555558</v>
      </c>
      <c r="M3865">
        <v>266.78333333333336</v>
      </c>
      <c r="N3865">
        <v>17.697222222222223</v>
      </c>
      <c r="O3865">
        <v>5.72</v>
      </c>
      <c r="P3865" t="s">
        <v>103</v>
      </c>
      <c r="Q3865">
        <v>0.01</v>
      </c>
      <c r="S3865">
        <v>0</v>
      </c>
      <c r="Y3865" t="s">
        <v>89</v>
      </c>
      <c r="Z3865" t="s">
        <v>89</v>
      </c>
      <c r="AA3865" t="s">
        <v>1469</v>
      </c>
      <c r="AB3865" t="str">
        <f>+LEFT(AA3865,1)</f>
        <v>A</v>
      </c>
      <c r="AC3865" s="6">
        <f>DEGREES(ACOS(SIN(Resultats!$H$11)*SIN(RADIANS(N3865))+COS(Resultats!$H$11)*COS(RADIANS(N3865))*COS(Resultats!$E$11-RADIANS(M3865))))</f>
        <v>111.71464572827342</v>
      </c>
      <c r="AD3865">
        <f>+IF(AB3865=Data!$E$18,1,0)</f>
        <v>1</v>
      </c>
      <c r="AE3865">
        <f>+IF(AC3865&lt;Data!$B$17,1,0)</f>
        <v>0</v>
      </c>
      <c r="AF3865" s="7">
        <f>+IF(AND(AD3865,AE3865),1,0)</f>
        <v>0</v>
      </c>
    </row>
    <row r="3866" spans="1:32" x14ac:dyDescent="0.2">
      <c r="A3866">
        <v>6446</v>
      </c>
      <c r="B3866" t="s">
        <v>4844</v>
      </c>
      <c r="C3866">
        <v>156928</v>
      </c>
      <c r="D3866">
        <v>160479</v>
      </c>
      <c r="E3866">
        <v>17</v>
      </c>
      <c r="F3866">
        <v>20</v>
      </c>
      <c r="G3866">
        <v>49.7</v>
      </c>
      <c r="H3866" t="s">
        <v>26</v>
      </c>
      <c r="I3866">
        <v>12</v>
      </c>
      <c r="J3866">
        <v>50</v>
      </c>
      <c r="K3866">
        <v>49</v>
      </c>
      <c r="L3866">
        <v>17.347138888888889</v>
      </c>
      <c r="M3866">
        <v>260.20708333333334</v>
      </c>
      <c r="N3866">
        <v>-12.846944444444444</v>
      </c>
      <c r="O3866">
        <v>4.33</v>
      </c>
      <c r="Q3866">
        <v>0.03</v>
      </c>
      <c r="S3866">
        <v>0.05</v>
      </c>
      <c r="U3866">
        <v>0</v>
      </c>
      <c r="Y3866" t="s">
        <v>114</v>
      </c>
      <c r="Z3866" t="s">
        <v>114</v>
      </c>
      <c r="AA3866" t="s">
        <v>18</v>
      </c>
      <c r="AB3866" t="str">
        <f>+LEFT(AA3866,1)</f>
        <v>A</v>
      </c>
      <c r="AC3866" s="6">
        <f>DEGREES(ACOS(SIN(Resultats!$H$11)*SIN(RADIANS(N3866))+COS(Resultats!$H$11)*COS(RADIANS(N3866))*COS(Resultats!$E$11-RADIANS(M3866))))</f>
        <v>111.73175193021783</v>
      </c>
      <c r="AD3866">
        <f>+IF(AB3866=Data!$E$18,1,0)</f>
        <v>1</v>
      </c>
      <c r="AE3866">
        <f>+IF(AC3866&lt;Data!$B$17,1,0)</f>
        <v>0</v>
      </c>
      <c r="AF3866" s="7">
        <f>+IF(AND(AD3866,AE3866),1,0)</f>
        <v>0</v>
      </c>
    </row>
    <row r="3867" spans="1:32" x14ac:dyDescent="0.2">
      <c r="A3867">
        <v>7157</v>
      </c>
      <c r="B3867" t="s">
        <v>4436</v>
      </c>
      <c r="C3867">
        <v>175865</v>
      </c>
      <c r="D3867">
        <v>47919</v>
      </c>
      <c r="E3867">
        <v>18</v>
      </c>
      <c r="F3867">
        <v>55</v>
      </c>
      <c r="G3867">
        <v>20.100000000000001</v>
      </c>
      <c r="H3867" t="s">
        <v>24</v>
      </c>
      <c r="I3867">
        <v>43</v>
      </c>
      <c r="J3867">
        <v>56</v>
      </c>
      <c r="K3867">
        <v>46</v>
      </c>
      <c r="L3867">
        <v>18.922250000000002</v>
      </c>
      <c r="M3867">
        <v>283.83375000000001</v>
      </c>
      <c r="N3867">
        <v>43.946111111111108</v>
      </c>
      <c r="O3867">
        <v>4.04</v>
      </c>
      <c r="Q3867">
        <v>1.59</v>
      </c>
      <c r="S3867">
        <v>1.41</v>
      </c>
      <c r="U3867">
        <v>1.91</v>
      </c>
      <c r="Y3867" t="s">
        <v>2821</v>
      </c>
      <c r="Z3867" t="s">
        <v>2821</v>
      </c>
      <c r="AA3867" t="s">
        <v>15447</v>
      </c>
      <c r="AB3867" t="str">
        <f>+LEFT(AA3867,1)</f>
        <v>M</v>
      </c>
      <c r="AC3867" s="6">
        <f>DEGREES(ACOS(SIN(Resultats!$H$11)*SIN(RADIANS(N3867))+COS(Resultats!$H$11)*COS(RADIANS(N3867))*COS(Resultats!$E$11-RADIANS(M3867))))</f>
        <v>111.75015798763577</v>
      </c>
      <c r="AD3867">
        <f>+IF(AB3867=Data!$E$18,1,0)</f>
        <v>0</v>
      </c>
      <c r="AE3867">
        <f>+IF(AC3867&lt;Data!$B$17,1,0)</f>
        <v>0</v>
      </c>
      <c r="AF3867" s="7">
        <f>+IF(AND(AD3867,AE3867),1,0)</f>
        <v>0</v>
      </c>
    </row>
    <row r="3868" spans="1:32" x14ac:dyDescent="0.2">
      <c r="A3868">
        <v>65</v>
      </c>
      <c r="C3868">
        <v>1337</v>
      </c>
      <c r="D3868">
        <v>21273</v>
      </c>
      <c r="E3868">
        <v>0</v>
      </c>
      <c r="F3868">
        <v>17</v>
      </c>
      <c r="G3868">
        <v>43</v>
      </c>
      <c r="H3868" t="s">
        <v>24</v>
      </c>
      <c r="I3868">
        <v>51</v>
      </c>
      <c r="J3868">
        <v>25</v>
      </c>
      <c r="K3868">
        <v>59</v>
      </c>
      <c r="L3868">
        <v>0.29527777777777775</v>
      </c>
      <c r="M3868">
        <v>4.4291666666666663</v>
      </c>
      <c r="N3868">
        <v>51.433055555555555</v>
      </c>
      <c r="O3868">
        <v>6.14</v>
      </c>
      <c r="Q3868">
        <v>-0.13</v>
      </c>
      <c r="S3868">
        <v>-0.97</v>
      </c>
      <c r="Y3868" t="s">
        <v>117</v>
      </c>
      <c r="Z3868" t="s">
        <v>1877</v>
      </c>
      <c r="AA3868" t="s">
        <v>15420</v>
      </c>
      <c r="AB3868" t="str">
        <f>+LEFT(AA3868,1)</f>
        <v>O</v>
      </c>
      <c r="AC3868" s="6">
        <f>DEGREES(ACOS(SIN(Resultats!$H$11)*SIN(RADIANS(N3868))+COS(Resultats!$H$11)*COS(RADIANS(N3868))*COS(Resultats!$E$11-RADIANS(M3868))))</f>
        <v>111.75483135916973</v>
      </c>
      <c r="AD3868">
        <f>+IF(AB3868=Data!$E$18,1,0)</f>
        <v>0</v>
      </c>
      <c r="AE3868">
        <f>+IF(AC3868&lt;Data!$B$17,1,0)</f>
        <v>0</v>
      </c>
      <c r="AF3868" s="7">
        <f>+IF(AND(AD3868,AE3868),1,0)</f>
        <v>0</v>
      </c>
    </row>
    <row r="3869" spans="1:32" x14ac:dyDescent="0.2">
      <c r="A3869">
        <v>8465</v>
      </c>
      <c r="B3869" t="s">
        <v>3674</v>
      </c>
      <c r="C3869">
        <v>210745</v>
      </c>
      <c r="D3869">
        <v>34137</v>
      </c>
      <c r="E3869">
        <v>22</v>
      </c>
      <c r="F3869">
        <v>10</v>
      </c>
      <c r="G3869">
        <v>51.3</v>
      </c>
      <c r="H3869" t="s">
        <v>24</v>
      </c>
      <c r="I3869">
        <v>58</v>
      </c>
      <c r="J3869">
        <v>12</v>
      </c>
      <c r="K3869">
        <v>4</v>
      </c>
      <c r="L3869">
        <v>22.180916666666668</v>
      </c>
      <c r="M3869">
        <v>332.71375</v>
      </c>
      <c r="N3869">
        <v>58.201111111111111</v>
      </c>
      <c r="O3869">
        <v>3.35</v>
      </c>
      <c r="Q3869">
        <v>1.57</v>
      </c>
      <c r="S3869">
        <v>1.71</v>
      </c>
      <c r="U3869">
        <v>0.78</v>
      </c>
      <c r="Y3869" t="s">
        <v>3675</v>
      </c>
      <c r="Z3869" t="s">
        <v>9566</v>
      </c>
      <c r="AA3869" t="s">
        <v>507</v>
      </c>
      <c r="AB3869" t="str">
        <f>+LEFT(AA3869,1)</f>
        <v>K</v>
      </c>
      <c r="AC3869" s="6">
        <f>DEGREES(ACOS(SIN(Resultats!$H$11)*SIN(RADIANS(N3869))+COS(Resultats!$H$11)*COS(RADIANS(N3869))*COS(Resultats!$E$11-RADIANS(M3869))))</f>
        <v>111.76298141349108</v>
      </c>
      <c r="AD3869">
        <f>+IF(AB3869=Data!$E$18,1,0)</f>
        <v>0</v>
      </c>
      <c r="AE3869">
        <f>+IF(AC3869&lt;Data!$B$17,1,0)</f>
        <v>0</v>
      </c>
      <c r="AF3869" s="7">
        <f>+IF(AND(AD3869,AE3869),1,0)</f>
        <v>0</v>
      </c>
    </row>
    <row r="3870" spans="1:32" x14ac:dyDescent="0.2">
      <c r="A3870">
        <v>6507</v>
      </c>
      <c r="C3870">
        <v>158352</v>
      </c>
      <c r="D3870">
        <v>122418</v>
      </c>
      <c r="E3870">
        <v>17</v>
      </c>
      <c r="F3870">
        <v>28</v>
      </c>
      <c r="G3870">
        <v>49.7</v>
      </c>
      <c r="H3870" t="s">
        <v>24</v>
      </c>
      <c r="I3870">
        <v>0</v>
      </c>
      <c r="J3870">
        <v>19</v>
      </c>
      <c r="K3870">
        <v>50</v>
      </c>
      <c r="L3870">
        <v>17.480472222222222</v>
      </c>
      <c r="M3870">
        <v>262.20708333333334</v>
      </c>
      <c r="N3870">
        <v>0.33055555555555555</v>
      </c>
      <c r="O3870">
        <v>5.44</v>
      </c>
      <c r="Q3870">
        <v>0.22</v>
      </c>
      <c r="S3870">
        <v>0.11</v>
      </c>
      <c r="Y3870" t="s">
        <v>2981</v>
      </c>
      <c r="Z3870" t="s">
        <v>2981</v>
      </c>
      <c r="AA3870" t="s">
        <v>15438</v>
      </c>
      <c r="AB3870" t="str">
        <f>+LEFT(AA3870,1)</f>
        <v>A</v>
      </c>
      <c r="AC3870" s="6">
        <f>DEGREES(ACOS(SIN(Resultats!$H$11)*SIN(RADIANS(N3870))+COS(Resultats!$H$11)*COS(RADIANS(N3870))*COS(Resultats!$E$11-RADIANS(M3870))))</f>
        <v>111.78996696438752</v>
      </c>
      <c r="AD3870">
        <f>+IF(AB3870=Data!$E$18,1,0)</f>
        <v>1</v>
      </c>
      <c r="AE3870">
        <f>+IF(AC3870&lt;Data!$B$17,1,0)</f>
        <v>0</v>
      </c>
      <c r="AF3870" s="7">
        <f>+IF(AND(AD3870,AE3870),1,0)</f>
        <v>0</v>
      </c>
    </row>
    <row r="3871" spans="1:32" x14ac:dyDescent="0.2">
      <c r="A3871">
        <v>739</v>
      </c>
      <c r="B3871" t="s">
        <v>2833</v>
      </c>
      <c r="C3871">
        <v>15779</v>
      </c>
      <c r="D3871">
        <v>129959</v>
      </c>
      <c r="E3871">
        <v>2</v>
      </c>
      <c r="F3871">
        <v>32</v>
      </c>
      <c r="G3871">
        <v>9.4</v>
      </c>
      <c r="H3871" t="s">
        <v>26</v>
      </c>
      <c r="I3871">
        <v>1</v>
      </c>
      <c r="J3871">
        <v>2</v>
      </c>
      <c r="K3871">
        <v>6</v>
      </c>
      <c r="L3871">
        <v>2.5359444444444441</v>
      </c>
      <c r="M3871">
        <v>38.039166666666659</v>
      </c>
      <c r="N3871">
        <v>-1.0349999999999999</v>
      </c>
      <c r="O3871">
        <v>5.35</v>
      </c>
      <c r="Q3871">
        <v>1.02</v>
      </c>
      <c r="S3871">
        <v>0.84</v>
      </c>
      <c r="X3871" t="s">
        <v>27</v>
      </c>
      <c r="Y3871" t="s">
        <v>2834</v>
      </c>
      <c r="Z3871" t="s">
        <v>6293</v>
      </c>
      <c r="AA3871" t="s">
        <v>2834</v>
      </c>
      <c r="AB3871" t="str">
        <f>+LEFT(AA3871,1)</f>
        <v>G</v>
      </c>
      <c r="AC3871" s="6">
        <f>DEGREES(ACOS(SIN(Resultats!$H$11)*SIN(RADIANS(N3871))+COS(Resultats!$H$11)*COS(RADIANS(N3871))*COS(Resultats!$E$11-RADIANS(M3871))))</f>
        <v>111.79999528595957</v>
      </c>
      <c r="AD3871">
        <f>+IF(AB3871=Data!$E$18,1,0)</f>
        <v>0</v>
      </c>
      <c r="AE3871">
        <f>+IF(AC3871&lt;Data!$B$17,1,0)</f>
        <v>0</v>
      </c>
      <c r="AF3871" s="7">
        <f>+IF(AND(AD3871,AE3871),1,0)</f>
        <v>0</v>
      </c>
    </row>
    <row r="3872" spans="1:32" x14ac:dyDescent="0.2">
      <c r="A3872">
        <v>7009</v>
      </c>
      <c r="C3872">
        <v>172380</v>
      </c>
      <c r="D3872">
        <v>67193</v>
      </c>
      <c r="E3872">
        <v>18</v>
      </c>
      <c r="F3872">
        <v>38</v>
      </c>
      <c r="G3872">
        <v>6.5</v>
      </c>
      <c r="H3872" t="s">
        <v>24</v>
      </c>
      <c r="I3872">
        <v>39</v>
      </c>
      <c r="J3872">
        <v>40</v>
      </c>
      <c r="K3872">
        <v>5</v>
      </c>
      <c r="L3872">
        <v>18.635138888888889</v>
      </c>
      <c r="M3872">
        <v>279.52708333333334</v>
      </c>
      <c r="N3872">
        <v>39.668055555555554</v>
      </c>
      <c r="O3872">
        <v>6.04</v>
      </c>
      <c r="Q3872">
        <v>1.65</v>
      </c>
      <c r="S3872">
        <v>1.42</v>
      </c>
      <c r="U3872">
        <v>1.96</v>
      </c>
      <c r="Y3872" t="s">
        <v>4353</v>
      </c>
      <c r="Z3872" t="s">
        <v>13147</v>
      </c>
      <c r="AA3872" t="s">
        <v>15429</v>
      </c>
      <c r="AB3872" t="str">
        <f>+LEFT(AA3872,1)</f>
        <v>M</v>
      </c>
      <c r="AC3872" s="6">
        <f>DEGREES(ACOS(SIN(Resultats!$H$11)*SIN(RADIANS(N3872))+COS(Resultats!$H$11)*COS(RADIANS(N3872))*COS(Resultats!$E$11-RADIANS(M3872))))</f>
        <v>111.81533547320419</v>
      </c>
      <c r="AD3872">
        <f>+IF(AB3872=Data!$E$18,1,0)</f>
        <v>0</v>
      </c>
      <c r="AE3872">
        <f>+IF(AC3872&lt;Data!$B$17,1,0)</f>
        <v>0</v>
      </c>
      <c r="AF3872" s="7">
        <f>+IF(AND(AD3872,AE3872),1,0)</f>
        <v>0</v>
      </c>
    </row>
    <row r="3873" spans="1:32" x14ac:dyDescent="0.2">
      <c r="A3873">
        <v>8029</v>
      </c>
      <c r="C3873">
        <v>199661</v>
      </c>
      <c r="D3873">
        <v>33005</v>
      </c>
      <c r="E3873">
        <v>20</v>
      </c>
      <c r="F3873">
        <v>56</v>
      </c>
      <c r="G3873">
        <v>17</v>
      </c>
      <c r="H3873" t="s">
        <v>24</v>
      </c>
      <c r="I3873">
        <v>56</v>
      </c>
      <c r="J3873">
        <v>53</v>
      </c>
      <c r="K3873">
        <v>15</v>
      </c>
      <c r="L3873">
        <v>20.938055555555557</v>
      </c>
      <c r="M3873">
        <v>314.07083333333338</v>
      </c>
      <c r="N3873">
        <v>56.887500000000003</v>
      </c>
      <c r="O3873">
        <v>6.23</v>
      </c>
      <c r="Q3873">
        <v>-0.18</v>
      </c>
      <c r="S3873">
        <v>-0.7</v>
      </c>
      <c r="Y3873" t="s">
        <v>214</v>
      </c>
      <c r="Z3873" t="s">
        <v>5651</v>
      </c>
      <c r="AA3873" t="s">
        <v>15417</v>
      </c>
      <c r="AB3873" t="str">
        <f>+LEFT(AA3873,1)</f>
        <v>B</v>
      </c>
      <c r="AC3873" s="6">
        <f>DEGREES(ACOS(SIN(Resultats!$H$11)*SIN(RADIANS(N3873))+COS(Resultats!$H$11)*COS(RADIANS(N3873))*COS(Resultats!$E$11-RADIANS(M3873))))</f>
        <v>111.83161282399435</v>
      </c>
      <c r="AD3873">
        <f>+IF(AB3873=Data!$E$18,1,0)</f>
        <v>0</v>
      </c>
      <c r="AE3873">
        <f>+IF(AC3873&lt;Data!$B$17,1,0)</f>
        <v>0</v>
      </c>
      <c r="AF3873" s="7">
        <f>+IF(AND(AD3873,AE3873),1,0)</f>
        <v>0</v>
      </c>
    </row>
    <row r="3874" spans="1:32" x14ac:dyDescent="0.2">
      <c r="A3874">
        <v>6779</v>
      </c>
      <c r="B3874" t="s">
        <v>4235</v>
      </c>
      <c r="C3874">
        <v>166014</v>
      </c>
      <c r="D3874">
        <v>85750</v>
      </c>
      <c r="E3874">
        <v>18</v>
      </c>
      <c r="F3874">
        <v>7</v>
      </c>
      <c r="G3874">
        <v>32.6</v>
      </c>
      <c r="H3874" t="s">
        <v>24</v>
      </c>
      <c r="I3874">
        <v>28</v>
      </c>
      <c r="J3874">
        <v>45</v>
      </c>
      <c r="K3874">
        <v>45</v>
      </c>
      <c r="L3874">
        <v>18.125722222222223</v>
      </c>
      <c r="M3874">
        <v>271.88583333333332</v>
      </c>
      <c r="N3874">
        <v>28.762499999999999</v>
      </c>
      <c r="O3874">
        <v>3.83</v>
      </c>
      <c r="Q3874">
        <v>-0.03</v>
      </c>
      <c r="S3874">
        <v>-7.0000000000000007E-2</v>
      </c>
      <c r="U3874">
        <v>0</v>
      </c>
      <c r="Y3874" t="s">
        <v>191</v>
      </c>
      <c r="Z3874" t="s">
        <v>191</v>
      </c>
      <c r="AA3874" t="s">
        <v>5040</v>
      </c>
      <c r="AB3874" t="str">
        <f>+LEFT(AA3874,1)</f>
        <v>B</v>
      </c>
      <c r="AC3874" s="6">
        <f>DEGREES(ACOS(SIN(Resultats!$H$11)*SIN(RADIANS(N3874))+COS(Resultats!$H$11)*COS(RADIANS(N3874))*COS(Resultats!$E$11-RADIANS(M3874))))</f>
        <v>111.86775973961099</v>
      </c>
      <c r="AD3874">
        <f>+IF(AB3874=Data!$E$18,1,0)</f>
        <v>0</v>
      </c>
      <c r="AE3874">
        <f>+IF(AC3874&lt;Data!$B$17,1,0)</f>
        <v>0</v>
      </c>
      <c r="AF3874" s="7">
        <f>+IF(AND(AD3874,AE3874),1,0)</f>
        <v>0</v>
      </c>
    </row>
    <row r="3875" spans="1:32" x14ac:dyDescent="0.2">
      <c r="A3875">
        <v>283</v>
      </c>
      <c r="C3875">
        <v>5789</v>
      </c>
      <c r="D3875">
        <v>36833</v>
      </c>
      <c r="E3875">
        <v>1</v>
      </c>
      <c r="F3875">
        <v>0</v>
      </c>
      <c r="G3875">
        <v>3.6</v>
      </c>
      <c r="H3875" t="s">
        <v>24</v>
      </c>
      <c r="I3875">
        <v>44</v>
      </c>
      <c r="J3875">
        <v>42</v>
      </c>
      <c r="K3875">
        <v>48</v>
      </c>
      <c r="L3875">
        <v>1.0009999999999999</v>
      </c>
      <c r="M3875">
        <v>15.015000000000001</v>
      </c>
      <c r="N3875">
        <v>44.713333333333338</v>
      </c>
      <c r="O3875">
        <v>6.04</v>
      </c>
      <c r="P3875" t="s">
        <v>349</v>
      </c>
      <c r="Q3875">
        <v>-0.01</v>
      </c>
      <c r="S3875">
        <v>-0.04</v>
      </c>
      <c r="Y3875" t="s">
        <v>351</v>
      </c>
      <c r="Z3875" t="s">
        <v>191</v>
      </c>
      <c r="AA3875" t="s">
        <v>5040</v>
      </c>
      <c r="AB3875" t="str">
        <f>+LEFT(AA3875,1)</f>
        <v>B</v>
      </c>
      <c r="AC3875" s="6">
        <f>DEGREES(ACOS(SIN(Resultats!$H$11)*SIN(RADIANS(N3875))+COS(Resultats!$H$11)*COS(RADIANS(N3875))*COS(Resultats!$E$11-RADIANS(M3875))))</f>
        <v>111.87357591213016</v>
      </c>
      <c r="AD3875">
        <f>+IF(AB3875=Data!$E$18,1,0)</f>
        <v>0</v>
      </c>
      <c r="AE3875">
        <f>+IF(AC3875&lt;Data!$B$17,1,0)</f>
        <v>0</v>
      </c>
      <c r="AF3875" s="7">
        <f>+IF(AND(AD3875,AE3875),1,0)</f>
        <v>0</v>
      </c>
    </row>
    <row r="3876" spans="1:32" x14ac:dyDescent="0.2">
      <c r="A3876">
        <v>282</v>
      </c>
      <c r="C3876">
        <v>5788</v>
      </c>
      <c r="D3876">
        <v>36832</v>
      </c>
      <c r="E3876">
        <v>1</v>
      </c>
      <c r="F3876">
        <v>0</v>
      </c>
      <c r="G3876">
        <v>3.4</v>
      </c>
      <c r="H3876" t="s">
        <v>24</v>
      </c>
      <c r="I3876">
        <v>44</v>
      </c>
      <c r="J3876">
        <v>42</v>
      </c>
      <c r="K3876">
        <v>40</v>
      </c>
      <c r="L3876">
        <v>1.0009444444444444</v>
      </c>
      <c r="M3876">
        <v>15.014166666666666</v>
      </c>
      <c r="N3876">
        <v>44.711111111111116</v>
      </c>
      <c r="O3876">
        <v>6.84</v>
      </c>
      <c r="P3876" t="s">
        <v>349</v>
      </c>
      <c r="Y3876" t="s">
        <v>350</v>
      </c>
      <c r="Z3876" t="s">
        <v>350</v>
      </c>
      <c r="AA3876" t="s">
        <v>18</v>
      </c>
      <c r="AB3876" t="str">
        <f>+LEFT(AA3876,1)</f>
        <v>A</v>
      </c>
      <c r="AC3876" s="6">
        <f>DEGREES(ACOS(SIN(Resultats!$H$11)*SIN(RADIANS(N3876))+COS(Resultats!$H$11)*COS(RADIANS(N3876))*COS(Resultats!$E$11-RADIANS(M3876))))</f>
        <v>111.87548880692178</v>
      </c>
      <c r="AD3876">
        <f>+IF(AB3876=Data!$E$18,1,0)</f>
        <v>1</v>
      </c>
      <c r="AE3876">
        <f>+IF(AC3876&lt;Data!$B$17,1,0)</f>
        <v>0</v>
      </c>
      <c r="AF3876" s="7">
        <f>+IF(AND(AD3876,AE3876),1,0)</f>
        <v>0</v>
      </c>
    </row>
    <row r="3877" spans="1:32" x14ac:dyDescent="0.2">
      <c r="A3877">
        <v>7916</v>
      </c>
      <c r="C3877">
        <v>197101</v>
      </c>
      <c r="D3877">
        <v>32763</v>
      </c>
      <c r="E3877">
        <v>20</v>
      </c>
      <c r="F3877">
        <v>39</v>
      </c>
      <c r="G3877">
        <v>0.2</v>
      </c>
      <c r="H3877" t="s">
        <v>24</v>
      </c>
      <c r="I3877">
        <v>56</v>
      </c>
      <c r="J3877">
        <v>0</v>
      </c>
      <c r="K3877">
        <v>18</v>
      </c>
      <c r="L3877">
        <v>20.650055555555554</v>
      </c>
      <c r="M3877">
        <v>309.75083333333328</v>
      </c>
      <c r="N3877">
        <v>56.005000000000003</v>
      </c>
      <c r="O3877">
        <v>6.48</v>
      </c>
      <c r="P3877" t="s">
        <v>103</v>
      </c>
      <c r="Y3877" t="s">
        <v>557</v>
      </c>
      <c r="Z3877" t="s">
        <v>557</v>
      </c>
      <c r="AA3877" t="s">
        <v>2897</v>
      </c>
      <c r="AB3877" t="str">
        <f>+LEFT(AA3877,1)</f>
        <v>F</v>
      </c>
      <c r="AC3877" s="6">
        <f>DEGREES(ACOS(SIN(Resultats!$H$11)*SIN(RADIANS(N3877))+COS(Resultats!$H$11)*COS(RADIANS(N3877))*COS(Resultats!$E$11-RADIANS(M3877))))</f>
        <v>111.87767440817727</v>
      </c>
      <c r="AD3877">
        <f>+IF(AB3877=Data!$E$18,1,0)</f>
        <v>0</v>
      </c>
      <c r="AE3877">
        <f>+IF(AC3877&lt;Data!$B$17,1,0)</f>
        <v>0</v>
      </c>
      <c r="AF3877" s="7">
        <f>+IF(AND(AD3877,AE3877),1,0)</f>
        <v>0</v>
      </c>
    </row>
    <row r="3878" spans="1:32" x14ac:dyDescent="0.2">
      <c r="A3878">
        <v>6604</v>
      </c>
      <c r="C3878">
        <v>161149</v>
      </c>
      <c r="D3878">
        <v>103052</v>
      </c>
      <c r="E3878">
        <v>17</v>
      </c>
      <c r="F3878">
        <v>43</v>
      </c>
      <c r="G3878">
        <v>22</v>
      </c>
      <c r="H3878" t="s">
        <v>24</v>
      </c>
      <c r="I3878">
        <v>14</v>
      </c>
      <c r="J3878">
        <v>17</v>
      </c>
      <c r="K3878">
        <v>42</v>
      </c>
      <c r="L3878">
        <v>17.722777777777775</v>
      </c>
      <c r="M3878">
        <v>265.84166666666664</v>
      </c>
      <c r="N3878">
        <v>14.295</v>
      </c>
      <c r="O3878">
        <v>6.24</v>
      </c>
      <c r="Q3878">
        <v>0.42</v>
      </c>
      <c r="S3878">
        <v>0.18</v>
      </c>
      <c r="Y3878" t="s">
        <v>3121</v>
      </c>
      <c r="Z3878" t="s">
        <v>3121</v>
      </c>
      <c r="AA3878" t="s">
        <v>2154</v>
      </c>
      <c r="AB3878" t="str">
        <f>+LEFT(AA3878,1)</f>
        <v>F</v>
      </c>
      <c r="AC3878" s="6">
        <f>DEGREES(ACOS(SIN(Resultats!$H$11)*SIN(RADIANS(N3878))+COS(Resultats!$H$11)*COS(RADIANS(N3878))*COS(Resultats!$E$11-RADIANS(M3878))))</f>
        <v>111.90669628875139</v>
      </c>
      <c r="AD3878">
        <f>+IF(AB3878=Data!$E$18,1,0)</f>
        <v>0</v>
      </c>
      <c r="AE3878">
        <f>+IF(AC3878&lt;Data!$B$17,1,0)</f>
        <v>0</v>
      </c>
      <c r="AF3878" s="7">
        <f>+IF(AND(AD3878,AE3878),1,0)</f>
        <v>0</v>
      </c>
    </row>
    <row r="3879" spans="1:32" x14ac:dyDescent="0.2">
      <c r="A3879">
        <v>732</v>
      </c>
      <c r="C3879">
        <v>15633</v>
      </c>
      <c r="D3879">
        <v>110583</v>
      </c>
      <c r="E3879">
        <v>2</v>
      </c>
      <c r="F3879">
        <v>30</v>
      </c>
      <c r="G3879">
        <v>45.2</v>
      </c>
      <c r="H3879" t="s">
        <v>24</v>
      </c>
      <c r="I3879">
        <v>0</v>
      </c>
      <c r="J3879">
        <v>15</v>
      </c>
      <c r="K3879">
        <v>19</v>
      </c>
      <c r="L3879">
        <v>2.5125555555555557</v>
      </c>
      <c r="M3879">
        <v>37.688333333333333</v>
      </c>
      <c r="N3879">
        <v>0.25527777777777777</v>
      </c>
      <c r="O3879">
        <v>6</v>
      </c>
      <c r="Q3879">
        <v>0.17</v>
      </c>
      <c r="S3879">
        <v>0.17</v>
      </c>
      <c r="Y3879" t="s">
        <v>2829</v>
      </c>
      <c r="Z3879" t="s">
        <v>170</v>
      </c>
      <c r="AA3879" t="s">
        <v>15415</v>
      </c>
      <c r="AB3879" t="str">
        <f>+LEFT(AA3879,1)</f>
        <v>A</v>
      </c>
      <c r="AC3879" s="6">
        <f>DEGREES(ACOS(SIN(Resultats!$H$11)*SIN(RADIANS(N3879))+COS(Resultats!$H$11)*COS(RADIANS(N3879))*COS(Resultats!$E$11-RADIANS(M3879))))</f>
        <v>111.90689918116668</v>
      </c>
      <c r="AD3879">
        <f>+IF(AB3879=Data!$E$18,1,0)</f>
        <v>1</v>
      </c>
      <c r="AE3879">
        <f>+IF(AC3879&lt;Data!$B$17,1,0)</f>
        <v>0</v>
      </c>
      <c r="AF3879" s="7">
        <f>+IF(AND(AD3879,AE3879),1,0)</f>
        <v>0</v>
      </c>
    </row>
    <row r="3880" spans="1:32" x14ac:dyDescent="0.2">
      <c r="A3880">
        <v>8752</v>
      </c>
      <c r="C3880">
        <v>217476</v>
      </c>
      <c r="D3880">
        <v>35039</v>
      </c>
      <c r="E3880">
        <v>23</v>
      </c>
      <c r="F3880">
        <v>0</v>
      </c>
      <c r="G3880">
        <v>5.0999999999999996</v>
      </c>
      <c r="H3880" t="s">
        <v>24</v>
      </c>
      <c r="I3880">
        <v>56</v>
      </c>
      <c r="J3880">
        <v>56</v>
      </c>
      <c r="K3880">
        <v>43</v>
      </c>
      <c r="L3880">
        <v>23.001416666666668</v>
      </c>
      <c r="M3880">
        <v>345.02125000000001</v>
      </c>
      <c r="N3880">
        <v>56.945277777777775</v>
      </c>
      <c r="O3880">
        <v>5</v>
      </c>
      <c r="Q3880">
        <v>1.42</v>
      </c>
      <c r="S3880">
        <v>1.1599999999999999</v>
      </c>
      <c r="U3880">
        <v>0.85</v>
      </c>
      <c r="Y3880" t="s">
        <v>7523</v>
      </c>
      <c r="Z3880" t="s">
        <v>7523</v>
      </c>
      <c r="AA3880" t="s">
        <v>2517</v>
      </c>
      <c r="AB3880" t="str">
        <f>+LEFT(AA3880,1)</f>
        <v>G</v>
      </c>
      <c r="AC3880" s="6">
        <f>DEGREES(ACOS(SIN(Resultats!$H$11)*SIN(RADIANS(N3880))+COS(Resultats!$H$11)*COS(RADIANS(N3880))*COS(Resultats!$E$11-RADIANS(M3880))))</f>
        <v>111.91653027265093</v>
      </c>
      <c r="AD3880">
        <f>+IF(AB3880=Data!$E$18,1,0)</f>
        <v>0</v>
      </c>
      <c r="AE3880">
        <f>+IF(AC3880&lt;Data!$B$17,1,0)</f>
        <v>0</v>
      </c>
      <c r="AF3880" s="7">
        <f>+IF(AND(AD3880,AE3880),1,0)</f>
        <v>0</v>
      </c>
    </row>
    <row r="3881" spans="1:32" x14ac:dyDescent="0.2">
      <c r="A3881">
        <v>759</v>
      </c>
      <c r="B3881" t="s">
        <v>2848</v>
      </c>
      <c r="C3881">
        <v>16212</v>
      </c>
      <c r="D3881">
        <v>130004</v>
      </c>
      <c r="E3881">
        <v>2</v>
      </c>
      <c r="F3881">
        <v>36</v>
      </c>
      <c r="G3881">
        <v>0</v>
      </c>
      <c r="H3881" t="s">
        <v>26</v>
      </c>
      <c r="I3881">
        <v>7</v>
      </c>
      <c r="J3881">
        <v>49</v>
      </c>
      <c r="K3881">
        <v>54</v>
      </c>
      <c r="L3881">
        <v>2.6</v>
      </c>
      <c r="M3881">
        <v>39</v>
      </c>
      <c r="N3881">
        <v>-7.8316666666666661</v>
      </c>
      <c r="O3881">
        <v>5.53</v>
      </c>
      <c r="Q3881">
        <v>1.59</v>
      </c>
      <c r="S3881">
        <v>1.93</v>
      </c>
      <c r="U3881">
        <v>0.87</v>
      </c>
      <c r="V3881" t="s">
        <v>93</v>
      </c>
      <c r="Y3881" t="s">
        <v>53</v>
      </c>
      <c r="Z3881" t="s">
        <v>53</v>
      </c>
      <c r="AA3881" t="s">
        <v>586</v>
      </c>
      <c r="AB3881" t="str">
        <f>+LEFT(AA3881,1)</f>
        <v>M</v>
      </c>
      <c r="AC3881" s="6">
        <f>DEGREES(ACOS(SIN(Resultats!$H$11)*SIN(RADIANS(N3881))+COS(Resultats!$H$11)*COS(RADIANS(N3881))*COS(Resultats!$E$11-RADIANS(M3881))))</f>
        <v>111.91888289899832</v>
      </c>
      <c r="AD3881">
        <f>+IF(AB3881=Data!$E$18,1,0)</f>
        <v>0</v>
      </c>
      <c r="AE3881">
        <f>+IF(AC3881&lt;Data!$B$17,1,0)</f>
        <v>0</v>
      </c>
      <c r="AF3881" s="7">
        <f>+IF(AND(AD3881,AE3881),1,0)</f>
        <v>0</v>
      </c>
    </row>
    <row r="3882" spans="1:32" x14ac:dyDescent="0.2">
      <c r="A3882">
        <v>6524</v>
      </c>
      <c r="C3882">
        <v>158837</v>
      </c>
      <c r="D3882">
        <v>122465</v>
      </c>
      <c r="E3882">
        <v>17</v>
      </c>
      <c r="F3882">
        <v>31</v>
      </c>
      <c r="G3882">
        <v>21.3</v>
      </c>
      <c r="H3882" t="s">
        <v>24</v>
      </c>
      <c r="I3882">
        <v>2</v>
      </c>
      <c r="J3882">
        <v>43</v>
      </c>
      <c r="K3882">
        <v>28</v>
      </c>
      <c r="L3882">
        <v>17.522583333333333</v>
      </c>
      <c r="M3882">
        <v>262.83875</v>
      </c>
      <c r="N3882">
        <v>2.7244444444444444</v>
      </c>
      <c r="O3882">
        <v>5.59</v>
      </c>
      <c r="Q3882">
        <v>0.84</v>
      </c>
      <c r="S3882">
        <v>0.57999999999999996</v>
      </c>
      <c r="Y3882" t="s">
        <v>4886</v>
      </c>
      <c r="Z3882" t="s">
        <v>71</v>
      </c>
      <c r="AA3882" t="s">
        <v>51</v>
      </c>
      <c r="AB3882" t="str">
        <f>+LEFT(AA3882,1)</f>
        <v>G</v>
      </c>
      <c r="AC3882" s="6">
        <f>DEGREES(ACOS(SIN(Resultats!$H$11)*SIN(RADIANS(N3882))+COS(Resultats!$H$11)*COS(RADIANS(N3882))*COS(Resultats!$E$11-RADIANS(M3882))))</f>
        <v>111.93510898254809</v>
      </c>
      <c r="AD3882">
        <f>+IF(AB3882=Data!$E$18,1,0)</f>
        <v>0</v>
      </c>
      <c r="AE3882">
        <f>+IF(AC3882&lt;Data!$B$17,1,0)</f>
        <v>0</v>
      </c>
      <c r="AF3882" s="7">
        <f>+IF(AND(AD3882,AE3882),1,0)</f>
        <v>0</v>
      </c>
    </row>
    <row r="3883" spans="1:32" x14ac:dyDescent="0.2">
      <c r="A3883">
        <v>503</v>
      </c>
      <c r="C3883">
        <v>10588</v>
      </c>
      <c r="D3883">
        <v>54939</v>
      </c>
      <c r="E3883">
        <v>1</v>
      </c>
      <c r="F3883">
        <v>43</v>
      </c>
      <c r="G3883">
        <v>50</v>
      </c>
      <c r="H3883" t="s">
        <v>24</v>
      </c>
      <c r="I3883">
        <v>32</v>
      </c>
      <c r="J3883">
        <v>11</v>
      </c>
      <c r="K3883">
        <v>30</v>
      </c>
      <c r="L3883">
        <v>1.7305555555555556</v>
      </c>
      <c r="M3883">
        <v>25.958333333333336</v>
      </c>
      <c r="N3883">
        <v>32.191666666666663</v>
      </c>
      <c r="O3883">
        <v>6.34</v>
      </c>
      <c r="P3883" t="s">
        <v>103</v>
      </c>
      <c r="Y3883" t="s">
        <v>547</v>
      </c>
      <c r="Z3883" t="s">
        <v>71</v>
      </c>
      <c r="AA3883" t="s">
        <v>51</v>
      </c>
      <c r="AB3883" t="str">
        <f>+LEFT(AA3883,1)</f>
        <v>G</v>
      </c>
      <c r="AC3883" s="6">
        <f>DEGREES(ACOS(SIN(Resultats!$H$11)*SIN(RADIANS(N3883))+COS(Resultats!$H$11)*COS(RADIANS(N3883))*COS(Resultats!$E$11-RADIANS(M3883))))</f>
        <v>111.96436479775484</v>
      </c>
      <c r="AD3883">
        <f>+IF(AB3883=Data!$E$18,1,0)</f>
        <v>0</v>
      </c>
      <c r="AE3883">
        <f>+IF(AC3883&lt;Data!$B$17,1,0)</f>
        <v>0</v>
      </c>
      <c r="AF3883" s="7">
        <f>+IF(AND(AD3883,AE3883),1,0)</f>
        <v>0</v>
      </c>
    </row>
    <row r="3884" spans="1:32" x14ac:dyDescent="0.2">
      <c r="A3884">
        <v>6687</v>
      </c>
      <c r="C3884">
        <v>163547</v>
      </c>
      <c r="D3884">
        <v>85552</v>
      </c>
      <c r="E3884">
        <v>17</v>
      </c>
      <c r="F3884">
        <v>55</v>
      </c>
      <c r="G3884">
        <v>50.8</v>
      </c>
      <c r="H3884" t="s">
        <v>24</v>
      </c>
      <c r="I3884">
        <v>22</v>
      </c>
      <c r="J3884">
        <v>27</v>
      </c>
      <c r="K3884">
        <v>51</v>
      </c>
      <c r="L3884">
        <v>17.930777777777777</v>
      </c>
      <c r="M3884">
        <v>268.96166666666664</v>
      </c>
      <c r="N3884">
        <v>22.464166666666667</v>
      </c>
      <c r="O3884">
        <v>5.58</v>
      </c>
      <c r="Q3884">
        <v>1.24</v>
      </c>
      <c r="X3884" t="s">
        <v>27</v>
      </c>
      <c r="Y3884" t="s">
        <v>133</v>
      </c>
      <c r="Z3884" t="s">
        <v>9573</v>
      </c>
      <c r="AA3884" t="s">
        <v>133</v>
      </c>
      <c r="AB3884" t="str">
        <f>+LEFT(AA3884,1)</f>
        <v>K</v>
      </c>
      <c r="AC3884" s="6">
        <f>DEGREES(ACOS(SIN(Resultats!$H$11)*SIN(RADIANS(N3884))+COS(Resultats!$H$11)*COS(RADIANS(N3884))*COS(Resultats!$E$11-RADIANS(M3884))))</f>
        <v>111.98294598269776</v>
      </c>
      <c r="AD3884">
        <f>+IF(AB3884=Data!$E$18,1,0)</f>
        <v>0</v>
      </c>
      <c r="AE3884">
        <f>+IF(AC3884&lt;Data!$B$17,1,0)</f>
        <v>0</v>
      </c>
      <c r="AF3884" s="7">
        <f>+IF(AND(AD3884,AE3884),1,0)</f>
        <v>0</v>
      </c>
    </row>
    <row r="3885" spans="1:32" x14ac:dyDescent="0.2">
      <c r="A3885">
        <v>8406</v>
      </c>
      <c r="B3885" t="s">
        <v>3637</v>
      </c>
      <c r="C3885">
        <v>209481</v>
      </c>
      <c r="D3885">
        <v>33990</v>
      </c>
      <c r="E3885">
        <v>22</v>
      </c>
      <c r="F3885">
        <v>2</v>
      </c>
      <c r="G3885">
        <v>4.5999999999999996</v>
      </c>
      <c r="H3885" t="s">
        <v>24</v>
      </c>
      <c r="I3885">
        <v>58</v>
      </c>
      <c r="J3885">
        <v>0</v>
      </c>
      <c r="K3885">
        <v>2</v>
      </c>
      <c r="L3885">
        <v>22.034611111111111</v>
      </c>
      <c r="M3885">
        <v>330.51916666666665</v>
      </c>
      <c r="N3885">
        <v>58.000555555555557</v>
      </c>
      <c r="O3885">
        <v>5.56</v>
      </c>
      <c r="Q3885">
        <v>0.06</v>
      </c>
      <c r="S3885">
        <v>-0.86</v>
      </c>
      <c r="Y3885" t="s">
        <v>3639</v>
      </c>
      <c r="Z3885" t="s">
        <v>3639</v>
      </c>
      <c r="AA3885" t="s">
        <v>15420</v>
      </c>
      <c r="AB3885" t="str">
        <f>+LEFT(AA3885,1)</f>
        <v>O</v>
      </c>
      <c r="AC3885" s="6">
        <f>DEGREES(ACOS(SIN(Resultats!$H$11)*SIN(RADIANS(N3885))+COS(Resultats!$H$11)*COS(RADIANS(N3885))*COS(Resultats!$E$11-RADIANS(M3885))))</f>
        <v>111.99812058206641</v>
      </c>
      <c r="AD3885">
        <f>+IF(AB3885=Data!$E$18,1,0)</f>
        <v>0</v>
      </c>
      <c r="AE3885">
        <f>+IF(AC3885&lt;Data!$B$17,1,0)</f>
        <v>0</v>
      </c>
      <c r="AF3885" s="7">
        <f>+IF(AND(AD3885,AE3885),1,0)</f>
        <v>0</v>
      </c>
    </row>
    <row r="3886" spans="1:32" x14ac:dyDescent="0.2">
      <c r="A3886">
        <v>7073</v>
      </c>
      <c r="C3886">
        <v>173936</v>
      </c>
      <c r="D3886">
        <v>47779</v>
      </c>
      <c r="E3886">
        <v>18</v>
      </c>
      <c r="F3886">
        <v>46</v>
      </c>
      <c r="G3886">
        <v>13</v>
      </c>
      <c r="H3886" t="s">
        <v>24</v>
      </c>
      <c r="I3886">
        <v>41</v>
      </c>
      <c r="J3886">
        <v>26</v>
      </c>
      <c r="K3886">
        <v>30</v>
      </c>
      <c r="L3886">
        <v>18.770277777777778</v>
      </c>
      <c r="M3886">
        <v>281.55416666666667</v>
      </c>
      <c r="N3886">
        <v>41.441666666666663</v>
      </c>
      <c r="O3886">
        <v>6.07</v>
      </c>
      <c r="Q3886">
        <v>-0.13</v>
      </c>
      <c r="S3886">
        <v>-0.49</v>
      </c>
      <c r="Y3886" t="s">
        <v>177</v>
      </c>
      <c r="Z3886" t="s">
        <v>177</v>
      </c>
      <c r="AA3886" t="s">
        <v>15424</v>
      </c>
      <c r="AB3886" t="str">
        <f>+LEFT(AA3886,1)</f>
        <v>B</v>
      </c>
      <c r="AC3886" s="6">
        <f>DEGREES(ACOS(SIN(Resultats!$H$11)*SIN(RADIANS(N3886))+COS(Resultats!$H$11)*COS(RADIANS(N3886))*COS(Resultats!$E$11-RADIANS(M3886))))</f>
        <v>112.00983520460055</v>
      </c>
      <c r="AD3886">
        <f>+IF(AB3886=Data!$E$18,1,0)</f>
        <v>0</v>
      </c>
      <c r="AE3886">
        <f>+IF(AC3886&lt;Data!$B$17,1,0)</f>
        <v>0</v>
      </c>
      <c r="AF3886" s="7">
        <f>+IF(AND(AD3886,AE3886),1,0)</f>
        <v>0</v>
      </c>
    </row>
    <row r="3887" spans="1:32" x14ac:dyDescent="0.2">
      <c r="A3887">
        <v>7465</v>
      </c>
      <c r="C3887">
        <v>185264</v>
      </c>
      <c r="D3887">
        <v>31804</v>
      </c>
      <c r="E3887">
        <v>19</v>
      </c>
      <c r="F3887">
        <v>35</v>
      </c>
      <c r="G3887">
        <v>55.9</v>
      </c>
      <c r="H3887" t="s">
        <v>24</v>
      </c>
      <c r="I3887">
        <v>50</v>
      </c>
      <c r="J3887">
        <v>14</v>
      </c>
      <c r="K3887">
        <v>19</v>
      </c>
      <c r="L3887">
        <v>19.598861111111109</v>
      </c>
      <c r="M3887">
        <v>293.98291666666665</v>
      </c>
      <c r="N3887">
        <v>50.238611111111112</v>
      </c>
      <c r="O3887">
        <v>6.52</v>
      </c>
      <c r="Q3887">
        <v>1.06</v>
      </c>
      <c r="S3887">
        <v>0.84</v>
      </c>
      <c r="Y3887" t="s">
        <v>60</v>
      </c>
      <c r="Z3887" t="s">
        <v>60</v>
      </c>
      <c r="AA3887" t="s">
        <v>28</v>
      </c>
      <c r="AB3887" t="str">
        <f>+LEFT(AA3887,1)</f>
        <v>G</v>
      </c>
      <c r="AC3887" s="6">
        <f>DEGREES(ACOS(SIN(Resultats!$H$11)*SIN(RADIANS(N3887))+COS(Resultats!$H$11)*COS(RADIANS(N3887))*COS(Resultats!$E$11-RADIANS(M3887))))</f>
        <v>112.08509620254256</v>
      </c>
      <c r="AD3887">
        <f>+IF(AB3887=Data!$E$18,1,0)</f>
        <v>0</v>
      </c>
      <c r="AE3887">
        <f>+IF(AC3887&lt;Data!$B$17,1,0)</f>
        <v>0</v>
      </c>
      <c r="AF3887" s="7">
        <f>+IF(AND(AD3887,AE3887),1,0)</f>
        <v>0</v>
      </c>
    </row>
    <row r="3888" spans="1:32" x14ac:dyDescent="0.2">
      <c r="A3888">
        <v>6611</v>
      </c>
      <c r="C3888">
        <v>161321</v>
      </c>
      <c r="D3888">
        <v>103069</v>
      </c>
      <c r="E3888">
        <v>17</v>
      </c>
      <c r="F3888">
        <v>44</v>
      </c>
      <c r="G3888">
        <v>17.3</v>
      </c>
      <c r="H3888" t="s">
        <v>24</v>
      </c>
      <c r="I3888">
        <v>14</v>
      </c>
      <c r="J3888">
        <v>24</v>
      </c>
      <c r="K3888">
        <v>37</v>
      </c>
      <c r="L3888">
        <v>17.738138888888891</v>
      </c>
      <c r="M3888">
        <v>266.07208333333335</v>
      </c>
      <c r="N3888">
        <v>14.410277777777779</v>
      </c>
      <c r="O3888">
        <v>6.19</v>
      </c>
      <c r="Q3888">
        <v>0.21</v>
      </c>
      <c r="S3888">
        <v>0.2</v>
      </c>
      <c r="U3888">
        <v>0.12</v>
      </c>
      <c r="Y3888" t="s">
        <v>383</v>
      </c>
      <c r="Z3888" t="s">
        <v>383</v>
      </c>
      <c r="AA3888" t="s">
        <v>1740</v>
      </c>
      <c r="AB3888" t="str">
        <f>+LEFT(AA3888,1)</f>
        <v>A</v>
      </c>
      <c r="AC3888" s="6">
        <f>DEGREES(ACOS(SIN(Resultats!$H$11)*SIN(RADIANS(N3888))+COS(Resultats!$H$11)*COS(RADIANS(N3888))*COS(Resultats!$E$11-RADIANS(M3888))))</f>
        <v>112.08567106592587</v>
      </c>
      <c r="AD3888">
        <f>+IF(AB3888=Data!$E$18,1,0)</f>
        <v>1</v>
      </c>
      <c r="AE3888">
        <f>+IF(AC3888&lt;Data!$B$17,1,0)</f>
        <v>0</v>
      </c>
      <c r="AF3888" s="7">
        <f>+IF(AND(AD3888,AE3888),1,0)</f>
        <v>0</v>
      </c>
    </row>
    <row r="3889" spans="1:32" x14ac:dyDescent="0.2">
      <c r="A3889">
        <v>7619</v>
      </c>
      <c r="B3889" t="s">
        <v>3956</v>
      </c>
      <c r="C3889">
        <v>189037</v>
      </c>
      <c r="D3889">
        <v>32114</v>
      </c>
      <c r="E3889">
        <v>19</v>
      </c>
      <c r="F3889">
        <v>55</v>
      </c>
      <c r="G3889">
        <v>37.799999999999997</v>
      </c>
      <c r="H3889" t="s">
        <v>24</v>
      </c>
      <c r="I3889">
        <v>52</v>
      </c>
      <c r="J3889">
        <v>26</v>
      </c>
      <c r="K3889">
        <v>20</v>
      </c>
      <c r="L3889">
        <v>19.927166666666668</v>
      </c>
      <c r="M3889">
        <v>298.90750000000003</v>
      </c>
      <c r="N3889">
        <v>52.438888888888883</v>
      </c>
      <c r="O3889">
        <v>4.92</v>
      </c>
      <c r="Q3889">
        <v>0.12</v>
      </c>
      <c r="S3889">
        <v>0.06</v>
      </c>
      <c r="U3889">
        <v>0.06</v>
      </c>
      <c r="Y3889" t="s">
        <v>1927</v>
      </c>
      <c r="Z3889" t="s">
        <v>1927</v>
      </c>
      <c r="AA3889" t="s">
        <v>15426</v>
      </c>
      <c r="AB3889" t="str">
        <f>+LEFT(AA3889,1)</f>
        <v>A</v>
      </c>
      <c r="AC3889" s="6">
        <f>DEGREES(ACOS(SIN(Resultats!$H$11)*SIN(RADIANS(N3889))+COS(Resultats!$H$11)*COS(RADIANS(N3889))*COS(Resultats!$E$11-RADIANS(M3889))))</f>
        <v>112.11368421707492</v>
      </c>
      <c r="AD3889">
        <f>+IF(AB3889=Data!$E$18,1,0)</f>
        <v>1</v>
      </c>
      <c r="AE3889">
        <f>+IF(AC3889&lt;Data!$B$17,1,0)</f>
        <v>0</v>
      </c>
      <c r="AF3889" s="7">
        <f>+IF(AND(AD3889,AE3889),1,0)</f>
        <v>0</v>
      </c>
    </row>
    <row r="3890" spans="1:32" x14ac:dyDescent="0.2">
      <c r="A3890">
        <v>340</v>
      </c>
      <c r="B3890" t="s">
        <v>404</v>
      </c>
      <c r="C3890">
        <v>6920</v>
      </c>
      <c r="D3890">
        <v>36984</v>
      </c>
      <c r="E3890">
        <v>1</v>
      </c>
      <c r="F3890">
        <v>10</v>
      </c>
      <c r="G3890">
        <v>18.8</v>
      </c>
      <c r="H3890" t="s">
        <v>24</v>
      </c>
      <c r="I3890">
        <v>42</v>
      </c>
      <c r="J3890">
        <v>4</v>
      </c>
      <c r="K3890">
        <v>53</v>
      </c>
      <c r="L3890">
        <v>1.171888888888889</v>
      </c>
      <c r="M3890">
        <v>17.578333333333333</v>
      </c>
      <c r="N3890">
        <v>42.081388888888895</v>
      </c>
      <c r="O3890">
        <v>5.65</v>
      </c>
      <c r="Q3890">
        <v>0.6</v>
      </c>
      <c r="Y3890" t="s">
        <v>199</v>
      </c>
      <c r="Z3890" t="s">
        <v>199</v>
      </c>
      <c r="AA3890" t="s">
        <v>15414</v>
      </c>
      <c r="AB3890" t="str">
        <f>+LEFT(AA3890,1)</f>
        <v>F</v>
      </c>
      <c r="AC3890" s="6">
        <f>DEGREES(ACOS(SIN(Resultats!$H$11)*SIN(RADIANS(N3890))+COS(Resultats!$H$11)*COS(RADIANS(N3890))*COS(Resultats!$E$11-RADIANS(M3890))))</f>
        <v>112.12863755122504</v>
      </c>
      <c r="AD3890">
        <f>+IF(AB3890=Data!$E$18,1,0)</f>
        <v>0</v>
      </c>
      <c r="AE3890">
        <f>+IF(AC3890&lt;Data!$B$17,1,0)</f>
        <v>0</v>
      </c>
      <c r="AF3890" s="7">
        <f>+IF(AND(AD3890,AE3890),1,0)</f>
        <v>0</v>
      </c>
    </row>
    <row r="3891" spans="1:32" x14ac:dyDescent="0.2">
      <c r="A3891">
        <v>7001</v>
      </c>
      <c r="B3891" t="s">
        <v>4345</v>
      </c>
      <c r="C3891">
        <v>172167</v>
      </c>
      <c r="D3891">
        <v>67174</v>
      </c>
      <c r="E3891">
        <v>18</v>
      </c>
      <c r="F3891">
        <v>36</v>
      </c>
      <c r="G3891">
        <v>56.3</v>
      </c>
      <c r="H3891" t="s">
        <v>24</v>
      </c>
      <c r="I3891">
        <v>38</v>
      </c>
      <c r="J3891">
        <v>47</v>
      </c>
      <c r="K3891">
        <v>1</v>
      </c>
      <c r="L3891">
        <v>18.615638888888892</v>
      </c>
      <c r="M3891">
        <v>279.23458333333338</v>
      </c>
      <c r="N3891">
        <v>38.783611111111107</v>
      </c>
      <c r="O3891">
        <v>0.03</v>
      </c>
      <c r="Q3891">
        <v>0</v>
      </c>
      <c r="S3891">
        <v>-0.01</v>
      </c>
      <c r="U3891">
        <v>-0.03</v>
      </c>
      <c r="Y3891" t="s">
        <v>4347</v>
      </c>
      <c r="Z3891" t="s">
        <v>4347</v>
      </c>
      <c r="AA3891" t="s">
        <v>2210</v>
      </c>
      <c r="AB3891" t="str">
        <f>+LEFT(AA3891,1)</f>
        <v>A</v>
      </c>
      <c r="AC3891" s="6">
        <f>DEGREES(ACOS(SIN(Resultats!$H$11)*SIN(RADIANS(N3891))+COS(Resultats!$H$11)*COS(RADIANS(N3891))*COS(Resultats!$E$11-RADIANS(M3891))))</f>
        <v>112.13448845365426</v>
      </c>
      <c r="AD3891">
        <f>+IF(AB3891=Data!$E$18,1,0)</f>
        <v>1</v>
      </c>
      <c r="AE3891">
        <f>+IF(AC3891&lt;Data!$B$17,1,0)</f>
        <v>0</v>
      </c>
      <c r="AF3891" s="7">
        <f>+IF(AND(AD3891,AE3891),1,0)</f>
        <v>0</v>
      </c>
    </row>
    <row r="3892" spans="1:32" x14ac:dyDescent="0.2">
      <c r="A3892">
        <v>7469</v>
      </c>
      <c r="B3892" t="s">
        <v>3845</v>
      </c>
      <c r="C3892">
        <v>185395</v>
      </c>
      <c r="D3892">
        <v>31815</v>
      </c>
      <c r="E3892">
        <v>19</v>
      </c>
      <c r="F3892">
        <v>36</v>
      </c>
      <c r="G3892">
        <v>26.5</v>
      </c>
      <c r="H3892" t="s">
        <v>24</v>
      </c>
      <c r="I3892">
        <v>50</v>
      </c>
      <c r="J3892">
        <v>13</v>
      </c>
      <c r="K3892">
        <v>16</v>
      </c>
      <c r="L3892">
        <v>19.607361111111114</v>
      </c>
      <c r="M3892">
        <v>294.11041666666671</v>
      </c>
      <c r="N3892">
        <v>50.221111111111114</v>
      </c>
      <c r="O3892">
        <v>4.4800000000000004</v>
      </c>
      <c r="Q3892">
        <v>0.38</v>
      </c>
      <c r="S3892">
        <v>-0.03</v>
      </c>
      <c r="U3892">
        <v>0.21</v>
      </c>
      <c r="Y3892" t="s">
        <v>79</v>
      </c>
      <c r="Z3892" t="s">
        <v>79</v>
      </c>
      <c r="AA3892" t="s">
        <v>2046</v>
      </c>
      <c r="AB3892" t="str">
        <f>+LEFT(AA3892,1)</f>
        <v>F</v>
      </c>
      <c r="AC3892" s="6">
        <f>DEGREES(ACOS(SIN(Resultats!$H$11)*SIN(RADIANS(N3892))+COS(Resultats!$H$11)*COS(RADIANS(N3892))*COS(Resultats!$E$11-RADIANS(M3892))))</f>
        <v>112.14967540450212</v>
      </c>
      <c r="AD3892">
        <f>+IF(AB3892=Data!$E$18,1,0)</f>
        <v>0</v>
      </c>
      <c r="AE3892">
        <f>+IF(AC3892&lt;Data!$B$17,1,0)</f>
        <v>0</v>
      </c>
      <c r="AF3892" s="7">
        <f>+IF(AND(AD3892,AE3892),1,0)</f>
        <v>0</v>
      </c>
    </row>
    <row r="3893" spans="1:32" x14ac:dyDescent="0.2">
      <c r="A3893">
        <v>6493</v>
      </c>
      <c r="C3893">
        <v>157950</v>
      </c>
      <c r="D3893">
        <v>141665</v>
      </c>
      <c r="E3893">
        <v>17</v>
      </c>
      <c r="F3893">
        <v>26</v>
      </c>
      <c r="G3893">
        <v>37.9</v>
      </c>
      <c r="H3893" t="s">
        <v>26</v>
      </c>
      <c r="I3893">
        <v>5</v>
      </c>
      <c r="J3893">
        <v>5</v>
      </c>
      <c r="K3893">
        <v>12</v>
      </c>
      <c r="L3893">
        <v>17.443861111111111</v>
      </c>
      <c r="M3893">
        <v>261.65791666666667</v>
      </c>
      <c r="N3893">
        <v>-5.086666666666666</v>
      </c>
      <c r="O3893">
        <v>4.54</v>
      </c>
      <c r="Q3893">
        <v>0.39</v>
      </c>
      <c r="S3893">
        <v>-0.03</v>
      </c>
      <c r="U3893">
        <v>0.21</v>
      </c>
      <c r="Y3893" t="s">
        <v>266</v>
      </c>
      <c r="Z3893" t="s">
        <v>266</v>
      </c>
      <c r="AA3893" t="s">
        <v>15428</v>
      </c>
      <c r="AB3893" t="str">
        <f>+LEFT(AA3893,1)</f>
        <v>F</v>
      </c>
      <c r="AC3893" s="6">
        <f>DEGREES(ACOS(SIN(Resultats!$H$11)*SIN(RADIANS(N3893))+COS(Resultats!$H$11)*COS(RADIANS(N3893))*COS(Resultats!$E$11-RADIANS(M3893))))</f>
        <v>112.17408589298896</v>
      </c>
      <c r="AD3893">
        <f>+IF(AB3893=Data!$E$18,1,0)</f>
        <v>0</v>
      </c>
      <c r="AE3893">
        <f>+IF(AC3893&lt;Data!$B$17,1,0)</f>
        <v>0</v>
      </c>
      <c r="AF3893" s="7">
        <f>+IF(AND(AD3893,AE3893),1,0)</f>
        <v>0</v>
      </c>
    </row>
    <row r="3894" spans="1:32" x14ac:dyDescent="0.2">
      <c r="A3894">
        <v>752</v>
      </c>
      <c r="B3894" t="s">
        <v>2843</v>
      </c>
      <c r="C3894">
        <v>16074</v>
      </c>
      <c r="D3894">
        <v>129984</v>
      </c>
      <c r="E3894">
        <v>2</v>
      </c>
      <c r="F3894">
        <v>34</v>
      </c>
      <c r="G3894">
        <v>42.7</v>
      </c>
      <c r="H3894" t="s">
        <v>26</v>
      </c>
      <c r="I3894">
        <v>7</v>
      </c>
      <c r="J3894">
        <v>51</v>
      </c>
      <c r="K3894">
        <v>34</v>
      </c>
      <c r="L3894">
        <v>2.5785277777777775</v>
      </c>
      <c r="M3894">
        <v>38.677916666666661</v>
      </c>
      <c r="N3894">
        <v>-7.8594444444444438</v>
      </c>
      <c r="O3894">
        <v>5.75</v>
      </c>
      <c r="Q3894">
        <v>1.4</v>
      </c>
      <c r="S3894">
        <v>1.65</v>
      </c>
      <c r="X3894" t="s">
        <v>27</v>
      </c>
      <c r="Y3894" t="s">
        <v>80</v>
      </c>
      <c r="Z3894" t="s">
        <v>3264</v>
      </c>
      <c r="AA3894" t="s">
        <v>80</v>
      </c>
      <c r="AB3894" t="str">
        <f>+LEFT(AA3894,1)</f>
        <v>K</v>
      </c>
      <c r="AC3894" s="6">
        <f>DEGREES(ACOS(SIN(Resultats!$H$11)*SIN(RADIANS(N3894))+COS(Resultats!$H$11)*COS(RADIANS(N3894))*COS(Resultats!$E$11-RADIANS(M3894))))</f>
        <v>112.23880721433716</v>
      </c>
      <c r="AD3894">
        <f>+IF(AB3894=Data!$E$18,1,0)</f>
        <v>0</v>
      </c>
      <c r="AE3894">
        <f>+IF(AC3894&lt;Data!$B$17,1,0)</f>
        <v>0</v>
      </c>
      <c r="AF3894" s="7">
        <f>+IF(AND(AD3894,AE3894),1,0)</f>
        <v>0</v>
      </c>
    </row>
    <row r="3895" spans="1:32" x14ac:dyDescent="0.2">
      <c r="A3895">
        <v>719</v>
      </c>
      <c r="C3895">
        <v>15328</v>
      </c>
      <c r="D3895">
        <v>110542</v>
      </c>
      <c r="E3895">
        <v>2</v>
      </c>
      <c r="F3895">
        <v>28</v>
      </c>
      <c r="G3895">
        <v>0</v>
      </c>
      <c r="H3895" t="s">
        <v>24</v>
      </c>
      <c r="I3895">
        <v>1</v>
      </c>
      <c r="J3895">
        <v>57</v>
      </c>
      <c r="K3895">
        <v>39</v>
      </c>
      <c r="L3895">
        <v>2.4666666666666668</v>
      </c>
      <c r="M3895">
        <v>37</v>
      </c>
      <c r="N3895">
        <v>1.9608333333333332</v>
      </c>
      <c r="O3895">
        <v>6.45</v>
      </c>
      <c r="Q3895">
        <v>0.97</v>
      </c>
      <c r="S3895">
        <v>0.79</v>
      </c>
      <c r="Y3895" t="s">
        <v>54</v>
      </c>
      <c r="Z3895" t="s">
        <v>54</v>
      </c>
      <c r="AA3895" t="s">
        <v>197</v>
      </c>
      <c r="AB3895" t="str">
        <f>+LEFT(AA3895,1)</f>
        <v>K</v>
      </c>
      <c r="AC3895" s="6">
        <f>DEGREES(ACOS(SIN(Resultats!$H$11)*SIN(RADIANS(N3895))+COS(Resultats!$H$11)*COS(RADIANS(N3895))*COS(Resultats!$E$11-RADIANS(M3895))))</f>
        <v>112.24873153755932</v>
      </c>
      <c r="AD3895">
        <f>+IF(AB3895=Data!$E$18,1,0)</f>
        <v>0</v>
      </c>
      <c r="AE3895">
        <f>+IF(AC3895&lt;Data!$B$17,1,0)</f>
        <v>0</v>
      </c>
      <c r="AF3895" s="7">
        <f>+IF(AND(AD3895,AE3895),1,0)</f>
        <v>0</v>
      </c>
    </row>
    <row r="3896" spans="1:32" x14ac:dyDescent="0.2">
      <c r="A3896">
        <v>8065</v>
      </c>
      <c r="C3896">
        <v>200614</v>
      </c>
      <c r="D3896">
        <v>33078</v>
      </c>
      <c r="E3896">
        <v>21</v>
      </c>
      <c r="F3896">
        <v>2</v>
      </c>
      <c r="G3896">
        <v>9.1</v>
      </c>
      <c r="H3896" t="s">
        <v>24</v>
      </c>
      <c r="I3896">
        <v>56</v>
      </c>
      <c r="J3896">
        <v>40</v>
      </c>
      <c r="K3896">
        <v>11</v>
      </c>
      <c r="L3896">
        <v>21.035861111111114</v>
      </c>
      <c r="M3896">
        <v>315.53791666666672</v>
      </c>
      <c r="N3896">
        <v>56.669722222222219</v>
      </c>
      <c r="O3896">
        <v>5.83</v>
      </c>
      <c r="Q3896">
        <v>-7.0000000000000007E-2</v>
      </c>
      <c r="S3896">
        <v>-0.34</v>
      </c>
      <c r="Y3896" t="s">
        <v>111</v>
      </c>
      <c r="Z3896" t="s">
        <v>111</v>
      </c>
      <c r="AA3896" t="s">
        <v>1652</v>
      </c>
      <c r="AB3896" t="str">
        <f>+LEFT(AA3896,1)</f>
        <v>B</v>
      </c>
      <c r="AC3896" s="6">
        <f>DEGREES(ACOS(SIN(Resultats!$H$11)*SIN(RADIANS(N3896))+COS(Resultats!$H$11)*COS(RADIANS(N3896))*COS(Resultats!$E$11-RADIANS(M3896))))</f>
        <v>112.26460281829317</v>
      </c>
      <c r="AD3896">
        <f>+IF(AB3896=Data!$E$18,1,0)</f>
        <v>0</v>
      </c>
      <c r="AE3896">
        <f>+IF(AC3896&lt;Data!$B$17,1,0)</f>
        <v>0</v>
      </c>
      <c r="AF3896" s="7">
        <f>+IF(AND(AD3896,AE3896),1,0)</f>
        <v>0</v>
      </c>
    </row>
    <row r="3897" spans="1:32" x14ac:dyDescent="0.2">
      <c r="A3897">
        <v>8389</v>
      </c>
      <c r="C3897">
        <v>209124</v>
      </c>
      <c r="D3897">
        <v>33943</v>
      </c>
      <c r="E3897">
        <v>21</v>
      </c>
      <c r="F3897">
        <v>59</v>
      </c>
      <c r="G3897">
        <v>23</v>
      </c>
      <c r="H3897" t="s">
        <v>24</v>
      </c>
      <c r="I3897">
        <v>57</v>
      </c>
      <c r="J3897">
        <v>39</v>
      </c>
      <c r="K3897">
        <v>30</v>
      </c>
      <c r="L3897">
        <v>21.989722222222223</v>
      </c>
      <c r="M3897">
        <v>329.84583333333336</v>
      </c>
      <c r="N3897">
        <v>57.658333333333331</v>
      </c>
      <c r="O3897">
        <v>6.59</v>
      </c>
      <c r="Q3897">
        <v>0.03</v>
      </c>
      <c r="S3897">
        <v>-0.01</v>
      </c>
      <c r="Y3897" t="s">
        <v>729</v>
      </c>
      <c r="Z3897" t="s">
        <v>340</v>
      </c>
      <c r="AA3897" t="s">
        <v>2210</v>
      </c>
      <c r="AB3897" t="str">
        <f>+LEFT(AA3897,1)</f>
        <v>A</v>
      </c>
      <c r="AC3897" s="6">
        <f>DEGREES(ACOS(SIN(Resultats!$H$11)*SIN(RADIANS(N3897))+COS(Resultats!$H$11)*COS(RADIANS(N3897))*COS(Resultats!$E$11-RADIANS(M3897))))</f>
        <v>112.34154852700036</v>
      </c>
      <c r="AD3897">
        <f>+IF(AB3897=Data!$E$18,1,0)</f>
        <v>1</v>
      </c>
      <c r="AE3897">
        <f>+IF(AC3897&lt;Data!$B$17,1,0)</f>
        <v>0</v>
      </c>
      <c r="AF3897" s="7">
        <f>+IF(AND(AD3897,AE3897),1,0)</f>
        <v>0</v>
      </c>
    </row>
    <row r="3898" spans="1:32" x14ac:dyDescent="0.2">
      <c r="A3898">
        <v>7697</v>
      </c>
      <c r="C3898">
        <v>191195</v>
      </c>
      <c r="D3898">
        <v>32286</v>
      </c>
      <c r="E3898">
        <v>20</v>
      </c>
      <c r="F3898">
        <v>6</v>
      </c>
      <c r="G3898">
        <v>13.8</v>
      </c>
      <c r="H3898" t="s">
        <v>24</v>
      </c>
      <c r="I3898">
        <v>53</v>
      </c>
      <c r="J3898">
        <v>9</v>
      </c>
      <c r="K3898">
        <v>57</v>
      </c>
      <c r="L3898">
        <v>20.103833333333334</v>
      </c>
      <c r="M3898">
        <v>301.5575</v>
      </c>
      <c r="N3898">
        <v>53.165833333333332</v>
      </c>
      <c r="O3898">
        <v>5.85</v>
      </c>
      <c r="Q3898">
        <v>0.39</v>
      </c>
      <c r="S3898">
        <v>-0.01</v>
      </c>
      <c r="Y3898" t="s">
        <v>430</v>
      </c>
      <c r="Z3898" t="s">
        <v>430</v>
      </c>
      <c r="AA3898" t="s">
        <v>2154</v>
      </c>
      <c r="AB3898" t="str">
        <f>+LEFT(AA3898,1)</f>
        <v>F</v>
      </c>
      <c r="AC3898" s="6">
        <f>DEGREES(ACOS(SIN(Resultats!$H$11)*SIN(RADIANS(N3898))+COS(Resultats!$H$11)*COS(RADIANS(N3898))*COS(Resultats!$E$11-RADIANS(M3898))))</f>
        <v>112.34276538383816</v>
      </c>
      <c r="AD3898">
        <f>+IF(AB3898=Data!$E$18,1,0)</f>
        <v>0</v>
      </c>
      <c r="AE3898">
        <f>+IF(AC3898&lt;Data!$B$17,1,0)</f>
        <v>0</v>
      </c>
      <c r="AF3898" s="7">
        <f>+IF(AND(AD3898,AE3898),1,0)</f>
        <v>0</v>
      </c>
    </row>
    <row r="3899" spans="1:32" x14ac:dyDescent="0.2">
      <c r="A3899">
        <v>184</v>
      </c>
      <c r="B3899" t="s">
        <v>248</v>
      </c>
      <c r="C3899">
        <v>4058</v>
      </c>
      <c r="D3899">
        <v>36602</v>
      </c>
      <c r="E3899">
        <v>0</v>
      </c>
      <c r="F3899">
        <v>43</v>
      </c>
      <c r="G3899">
        <v>28.1</v>
      </c>
      <c r="H3899" t="s">
        <v>24</v>
      </c>
      <c r="I3899">
        <v>47</v>
      </c>
      <c r="J3899">
        <v>1</v>
      </c>
      <c r="K3899">
        <v>29</v>
      </c>
      <c r="L3899">
        <v>0.72447222222222218</v>
      </c>
      <c r="M3899">
        <v>10.867083333333333</v>
      </c>
      <c r="N3899">
        <v>47.024722222222223</v>
      </c>
      <c r="O3899">
        <v>4.9400000000000004</v>
      </c>
      <c r="Q3899">
        <v>0.18</v>
      </c>
      <c r="S3899">
        <v>0.09</v>
      </c>
      <c r="Y3899" t="s">
        <v>249</v>
      </c>
      <c r="Z3899" t="s">
        <v>249</v>
      </c>
      <c r="AA3899" t="s">
        <v>15427</v>
      </c>
      <c r="AB3899" t="str">
        <f>+LEFT(AA3899,1)</f>
        <v>A</v>
      </c>
      <c r="AC3899" s="6">
        <f>DEGREES(ACOS(SIN(Resultats!$H$11)*SIN(RADIANS(N3899))+COS(Resultats!$H$11)*COS(RADIANS(N3899))*COS(Resultats!$E$11-RADIANS(M3899))))</f>
        <v>112.37255855458382</v>
      </c>
      <c r="AD3899">
        <f>+IF(AB3899=Data!$E$18,1,0)</f>
        <v>1</v>
      </c>
      <c r="AE3899">
        <f>+IF(AC3899&lt;Data!$B$17,1,0)</f>
        <v>0</v>
      </c>
      <c r="AF3899" s="7">
        <f>+IF(AND(AD3899,AE3899),1,0)</f>
        <v>0</v>
      </c>
    </row>
    <row r="3900" spans="1:32" x14ac:dyDescent="0.2">
      <c r="A3900">
        <v>8281</v>
      </c>
      <c r="C3900">
        <v>206267</v>
      </c>
      <c r="D3900">
        <v>33626</v>
      </c>
      <c r="E3900">
        <v>21</v>
      </c>
      <c r="F3900">
        <v>38</v>
      </c>
      <c r="G3900">
        <v>57.6</v>
      </c>
      <c r="H3900" t="s">
        <v>24</v>
      </c>
      <c r="I3900">
        <v>57</v>
      </c>
      <c r="J3900">
        <v>29</v>
      </c>
      <c r="K3900">
        <v>21</v>
      </c>
      <c r="L3900">
        <v>21.649333333333331</v>
      </c>
      <c r="M3900">
        <v>324.74</v>
      </c>
      <c r="N3900">
        <v>57.489166666666669</v>
      </c>
      <c r="O3900">
        <v>5.62</v>
      </c>
      <c r="Q3900">
        <v>0.21</v>
      </c>
      <c r="S3900">
        <v>-0.74</v>
      </c>
      <c r="Y3900" t="s">
        <v>3549</v>
      </c>
      <c r="Z3900" t="s">
        <v>2217</v>
      </c>
      <c r="AA3900" t="s">
        <v>15444</v>
      </c>
      <c r="AB3900" t="str">
        <f>+LEFT(AA3900,1)</f>
        <v>O</v>
      </c>
      <c r="AC3900" s="6">
        <f>DEGREES(ACOS(SIN(Resultats!$H$11)*SIN(RADIANS(N3900))+COS(Resultats!$H$11)*COS(RADIANS(N3900))*COS(Resultats!$E$11-RADIANS(M3900))))</f>
        <v>112.37266363794001</v>
      </c>
      <c r="AD3900">
        <f>+IF(AB3900=Data!$E$18,1,0)</f>
        <v>0</v>
      </c>
      <c r="AE3900">
        <f>+IF(AC3900&lt;Data!$B$17,1,0)</f>
        <v>0</v>
      </c>
      <c r="AF3900" s="7">
        <f>+IF(AND(AD3900,AE3900),1,0)</f>
        <v>0</v>
      </c>
    </row>
    <row r="3901" spans="1:32" x14ac:dyDescent="0.2">
      <c r="A3901">
        <v>7322</v>
      </c>
      <c r="C3901">
        <v>181096</v>
      </c>
      <c r="D3901">
        <v>48278</v>
      </c>
      <c r="E3901">
        <v>19</v>
      </c>
      <c r="F3901">
        <v>16</v>
      </c>
      <c r="G3901">
        <v>51.4</v>
      </c>
      <c r="H3901" t="s">
        <v>24</v>
      </c>
      <c r="I3901">
        <v>46</v>
      </c>
      <c r="J3901">
        <v>59</v>
      </c>
      <c r="K3901">
        <v>57</v>
      </c>
      <c r="L3901">
        <v>19.280944444444444</v>
      </c>
      <c r="M3901">
        <v>289.21416666666664</v>
      </c>
      <c r="N3901">
        <v>46.999166666666667</v>
      </c>
      <c r="O3901">
        <v>6</v>
      </c>
      <c r="Q3901">
        <v>0.44</v>
      </c>
      <c r="S3901">
        <v>-0.01</v>
      </c>
      <c r="Y3901" t="s">
        <v>3756</v>
      </c>
      <c r="Z3901" t="s">
        <v>3756</v>
      </c>
      <c r="AA3901" t="s">
        <v>217</v>
      </c>
      <c r="AB3901" t="str">
        <f>+LEFT(AA3901,1)</f>
        <v>F</v>
      </c>
      <c r="AC3901" s="6">
        <f>DEGREES(ACOS(SIN(Resultats!$H$11)*SIN(RADIANS(N3901))+COS(Resultats!$H$11)*COS(RADIANS(N3901))*COS(Resultats!$E$11-RADIANS(M3901))))</f>
        <v>112.42947876259842</v>
      </c>
      <c r="AD3901">
        <f>+IF(AB3901=Data!$E$18,1,0)</f>
        <v>0</v>
      </c>
      <c r="AE3901">
        <f>+IF(AC3901&lt;Data!$B$17,1,0)</f>
        <v>0</v>
      </c>
      <c r="AF3901" s="7">
        <f>+IF(AND(AD3901,AE3901),1,0)</f>
        <v>0</v>
      </c>
    </row>
    <row r="3902" spans="1:32" x14ac:dyDescent="0.2">
      <c r="A3902">
        <v>6516</v>
      </c>
      <c r="C3902">
        <v>158614</v>
      </c>
      <c r="D3902">
        <v>141702</v>
      </c>
      <c r="E3902">
        <v>17</v>
      </c>
      <c r="F3902">
        <v>30</v>
      </c>
      <c r="G3902">
        <v>23.8</v>
      </c>
      <c r="H3902" t="s">
        <v>26</v>
      </c>
      <c r="I3902">
        <v>1</v>
      </c>
      <c r="J3902">
        <v>3</v>
      </c>
      <c r="K3902">
        <v>45</v>
      </c>
      <c r="L3902">
        <v>17.506611111111113</v>
      </c>
      <c r="M3902">
        <v>262.59916666666669</v>
      </c>
      <c r="N3902">
        <v>-1.0625</v>
      </c>
      <c r="O3902">
        <v>5.31</v>
      </c>
      <c r="Q3902">
        <v>0.72</v>
      </c>
      <c r="S3902">
        <v>0.31</v>
      </c>
      <c r="U3902">
        <v>0.36</v>
      </c>
      <c r="Y3902" t="s">
        <v>4881</v>
      </c>
      <c r="Z3902" t="s">
        <v>12642</v>
      </c>
      <c r="AA3902" t="s">
        <v>28</v>
      </c>
      <c r="AB3902" t="str">
        <f>+LEFT(AA3902,1)</f>
        <v>G</v>
      </c>
      <c r="AC3902" s="6">
        <f>DEGREES(ACOS(SIN(Resultats!$H$11)*SIN(RADIANS(N3902))+COS(Resultats!$H$11)*COS(RADIANS(N3902))*COS(Resultats!$E$11-RADIANS(M3902))))</f>
        <v>112.4327443834374</v>
      </c>
      <c r="AD3902">
        <f>+IF(AB3902=Data!$E$18,1,0)</f>
        <v>0</v>
      </c>
      <c r="AE3902">
        <f>+IF(AC3902&lt;Data!$B$17,1,0)</f>
        <v>0</v>
      </c>
      <c r="AF3902" s="7">
        <f>+IF(AND(AD3902,AE3902),1,0)</f>
        <v>0</v>
      </c>
    </row>
    <row r="3903" spans="1:32" x14ac:dyDescent="0.2">
      <c r="A3903">
        <v>648</v>
      </c>
      <c r="B3903" t="s">
        <v>2756</v>
      </c>
      <c r="C3903">
        <v>13596</v>
      </c>
      <c r="D3903">
        <v>92841</v>
      </c>
      <c r="E3903">
        <v>2</v>
      </c>
      <c r="F3903">
        <v>13</v>
      </c>
      <c r="G3903">
        <v>3.3</v>
      </c>
      <c r="H3903" t="s">
        <v>24</v>
      </c>
      <c r="I3903">
        <v>15</v>
      </c>
      <c r="J3903">
        <v>16</v>
      </c>
      <c r="K3903">
        <v>47</v>
      </c>
      <c r="L3903">
        <v>2.2175833333333332</v>
      </c>
      <c r="M3903">
        <v>33.263750000000002</v>
      </c>
      <c r="N3903">
        <v>15.279722222222222</v>
      </c>
      <c r="O3903">
        <v>5.71</v>
      </c>
      <c r="Q3903">
        <v>1.55</v>
      </c>
      <c r="S3903">
        <v>1.94</v>
      </c>
      <c r="U3903">
        <v>0.97</v>
      </c>
      <c r="Y3903" t="s">
        <v>53</v>
      </c>
      <c r="Z3903" t="s">
        <v>53</v>
      </c>
      <c r="AA3903" t="s">
        <v>586</v>
      </c>
      <c r="AB3903" t="str">
        <f>+LEFT(AA3903,1)</f>
        <v>M</v>
      </c>
      <c r="AC3903" s="6">
        <f>DEGREES(ACOS(SIN(Resultats!$H$11)*SIN(RADIANS(N3903))+COS(Resultats!$H$11)*COS(RADIANS(N3903))*COS(Resultats!$E$11-RADIANS(M3903))))</f>
        <v>112.43444469387883</v>
      </c>
      <c r="AD3903">
        <f>+IF(AB3903=Data!$E$18,1,0)</f>
        <v>0</v>
      </c>
      <c r="AE3903">
        <f>+IF(AC3903&lt;Data!$B$17,1,0)</f>
        <v>0</v>
      </c>
      <c r="AF3903" s="7">
        <f>+IF(AND(AD3903,AE3903),1,0)</f>
        <v>0</v>
      </c>
    </row>
    <row r="3904" spans="1:32" x14ac:dyDescent="0.2">
      <c r="A3904">
        <v>7503</v>
      </c>
      <c r="B3904" t="s">
        <v>3869</v>
      </c>
      <c r="C3904">
        <v>186408</v>
      </c>
      <c r="D3904">
        <v>31898</v>
      </c>
      <c r="E3904">
        <v>19</v>
      </c>
      <c r="F3904">
        <v>41</v>
      </c>
      <c r="G3904">
        <v>48.9</v>
      </c>
      <c r="H3904" t="s">
        <v>24</v>
      </c>
      <c r="I3904">
        <v>50</v>
      </c>
      <c r="J3904">
        <v>31</v>
      </c>
      <c r="K3904">
        <v>31</v>
      </c>
      <c r="L3904">
        <v>19.696916666666667</v>
      </c>
      <c r="M3904">
        <v>295.45375000000001</v>
      </c>
      <c r="N3904">
        <v>50.525277777777774</v>
      </c>
      <c r="O3904">
        <v>5.96</v>
      </c>
      <c r="Q3904">
        <v>0.64</v>
      </c>
      <c r="S3904">
        <v>0.19</v>
      </c>
      <c r="U3904">
        <v>0.33</v>
      </c>
      <c r="Y3904" t="s">
        <v>1174</v>
      </c>
      <c r="Z3904" t="s">
        <v>532</v>
      </c>
      <c r="AA3904" t="s">
        <v>15435</v>
      </c>
      <c r="AB3904" t="str">
        <f>+LEFT(AA3904,1)</f>
        <v>G</v>
      </c>
      <c r="AC3904" s="6">
        <f>DEGREES(ACOS(SIN(Resultats!$H$11)*SIN(RADIANS(N3904))+COS(Resultats!$H$11)*COS(RADIANS(N3904))*COS(Resultats!$E$11-RADIANS(M3904))))</f>
        <v>112.43543716621406</v>
      </c>
      <c r="AD3904">
        <f>+IF(AB3904=Data!$E$18,1,0)</f>
        <v>0</v>
      </c>
      <c r="AE3904">
        <f>+IF(AC3904&lt;Data!$B$17,1,0)</f>
        <v>0</v>
      </c>
      <c r="AF3904" s="7">
        <f>+IF(AND(AD3904,AE3904),1,0)</f>
        <v>0</v>
      </c>
    </row>
    <row r="3905" spans="1:32" x14ac:dyDescent="0.2">
      <c r="A3905">
        <v>7504</v>
      </c>
      <c r="C3905">
        <v>186427</v>
      </c>
      <c r="D3905">
        <v>31899</v>
      </c>
      <c r="E3905">
        <v>19</v>
      </c>
      <c r="F3905">
        <v>41</v>
      </c>
      <c r="G3905">
        <v>52</v>
      </c>
      <c r="H3905" t="s">
        <v>24</v>
      </c>
      <c r="I3905">
        <v>50</v>
      </c>
      <c r="J3905">
        <v>31</v>
      </c>
      <c r="K3905">
        <v>3</v>
      </c>
      <c r="L3905">
        <v>19.697777777777777</v>
      </c>
      <c r="M3905">
        <v>295.46666666666664</v>
      </c>
      <c r="N3905">
        <v>50.517499999999998</v>
      </c>
      <c r="O3905">
        <v>6.2</v>
      </c>
      <c r="Q3905">
        <v>0.66</v>
      </c>
      <c r="S3905">
        <v>0.2</v>
      </c>
      <c r="U3905">
        <v>0.34</v>
      </c>
      <c r="Y3905" t="s">
        <v>2476</v>
      </c>
      <c r="Z3905" t="s">
        <v>2476</v>
      </c>
      <c r="AA3905" t="s">
        <v>15421</v>
      </c>
      <c r="AB3905" t="str">
        <f>+LEFT(AA3905,1)</f>
        <v>G</v>
      </c>
      <c r="AC3905" s="6">
        <f>DEGREES(ACOS(SIN(Resultats!$H$11)*SIN(RADIANS(N3905))+COS(Resultats!$H$11)*COS(RADIANS(N3905))*COS(Resultats!$E$11-RADIANS(M3905))))</f>
        <v>112.44659641611342</v>
      </c>
      <c r="AD3905">
        <f>+IF(AB3905=Data!$E$18,1,0)</f>
        <v>0</v>
      </c>
      <c r="AE3905">
        <f>+IF(AC3905&lt;Data!$B$17,1,0)</f>
        <v>0</v>
      </c>
      <c r="AF3905" s="7">
        <f>+IF(AND(AD3905,AE3905),1,0)</f>
        <v>0</v>
      </c>
    </row>
    <row r="3906" spans="1:32" x14ac:dyDescent="0.2">
      <c r="A3906">
        <v>8535</v>
      </c>
      <c r="C3906">
        <v>212454</v>
      </c>
      <c r="D3906">
        <v>34383</v>
      </c>
      <c r="E3906">
        <v>22</v>
      </c>
      <c r="F3906">
        <v>23</v>
      </c>
      <c r="G3906">
        <v>0.2</v>
      </c>
      <c r="H3906" t="s">
        <v>24</v>
      </c>
      <c r="I3906">
        <v>57</v>
      </c>
      <c r="J3906">
        <v>17</v>
      </c>
      <c r="K3906">
        <v>4</v>
      </c>
      <c r="L3906">
        <v>22.383388888888888</v>
      </c>
      <c r="M3906">
        <v>335.75083333333333</v>
      </c>
      <c r="N3906">
        <v>57.284444444444439</v>
      </c>
      <c r="O3906">
        <v>6.16</v>
      </c>
      <c r="Q3906">
        <v>-0.13</v>
      </c>
      <c r="S3906">
        <v>-0.55000000000000004</v>
      </c>
      <c r="Y3906" t="s">
        <v>688</v>
      </c>
      <c r="Z3906" t="s">
        <v>111</v>
      </c>
      <c r="AA3906" t="s">
        <v>1652</v>
      </c>
      <c r="AB3906" t="str">
        <f>+LEFT(AA3906,1)</f>
        <v>B</v>
      </c>
      <c r="AC3906" s="6">
        <f>DEGREES(ACOS(SIN(Resultats!$H$11)*SIN(RADIANS(N3906))+COS(Resultats!$H$11)*COS(RADIANS(N3906))*COS(Resultats!$E$11-RADIANS(M3906))))</f>
        <v>112.54926474330233</v>
      </c>
      <c r="AD3906">
        <f>+IF(AB3906=Data!$E$18,1,0)</f>
        <v>0</v>
      </c>
      <c r="AE3906">
        <f>+IF(AC3906&lt;Data!$B$17,1,0)</f>
        <v>0</v>
      </c>
      <c r="AF3906" s="7">
        <f>+IF(AND(AD3906,AE3906),1,0)</f>
        <v>0</v>
      </c>
    </row>
    <row r="3907" spans="1:32" x14ac:dyDescent="0.2">
      <c r="A3907">
        <v>7442</v>
      </c>
      <c r="C3907">
        <v>184786</v>
      </c>
      <c r="D3907">
        <v>48589</v>
      </c>
      <c r="E3907">
        <v>19</v>
      </c>
      <c r="F3907">
        <v>33</v>
      </c>
      <c r="G3907">
        <v>41.6</v>
      </c>
      <c r="H3907" t="s">
        <v>24</v>
      </c>
      <c r="I3907">
        <v>49</v>
      </c>
      <c r="J3907">
        <v>15</v>
      </c>
      <c r="K3907">
        <v>45</v>
      </c>
      <c r="L3907">
        <v>19.561555555555557</v>
      </c>
      <c r="M3907">
        <v>293.42333333333335</v>
      </c>
      <c r="N3907">
        <v>49.262500000000003</v>
      </c>
      <c r="O3907">
        <v>5.96</v>
      </c>
      <c r="Q3907">
        <v>1.64</v>
      </c>
      <c r="S3907">
        <v>1.77</v>
      </c>
      <c r="Y3907" t="s">
        <v>3832</v>
      </c>
      <c r="Z3907" t="s">
        <v>10851</v>
      </c>
      <c r="AA3907" t="s">
        <v>15429</v>
      </c>
      <c r="AB3907" t="str">
        <f>+LEFT(AA3907,1)</f>
        <v>M</v>
      </c>
      <c r="AC3907" s="6">
        <f>DEGREES(ACOS(SIN(Resultats!$H$11)*SIN(RADIANS(N3907))+COS(Resultats!$H$11)*COS(RADIANS(N3907))*COS(Resultats!$E$11-RADIANS(M3907))))</f>
        <v>112.61495647502795</v>
      </c>
      <c r="AD3907">
        <f>+IF(AB3907=Data!$E$18,1,0)</f>
        <v>0</v>
      </c>
      <c r="AE3907">
        <f>+IF(AC3907&lt;Data!$B$17,1,0)</f>
        <v>0</v>
      </c>
      <c r="AF3907" s="7">
        <f>+IF(AND(AD3907,AE3907),1,0)</f>
        <v>0</v>
      </c>
    </row>
    <row r="3908" spans="1:32" x14ac:dyDescent="0.2">
      <c r="A3908">
        <v>395</v>
      </c>
      <c r="B3908" t="s">
        <v>455</v>
      </c>
      <c r="C3908">
        <v>8374</v>
      </c>
      <c r="D3908">
        <v>54655</v>
      </c>
      <c r="E3908">
        <v>1</v>
      </c>
      <c r="F3908">
        <v>23</v>
      </c>
      <c r="G3908">
        <v>40.6</v>
      </c>
      <c r="H3908" t="s">
        <v>24</v>
      </c>
      <c r="I3908">
        <v>37</v>
      </c>
      <c r="J3908">
        <v>42</v>
      </c>
      <c r="K3908">
        <v>54</v>
      </c>
      <c r="L3908">
        <v>1.394611111111111</v>
      </c>
      <c r="M3908">
        <v>20.919166666666666</v>
      </c>
      <c r="N3908">
        <v>37.715000000000003</v>
      </c>
      <c r="O3908">
        <v>5.58</v>
      </c>
      <c r="Q3908">
        <v>0.26</v>
      </c>
      <c r="S3908">
        <v>0.13</v>
      </c>
      <c r="U3908">
        <v>0.12</v>
      </c>
      <c r="Y3908" t="s">
        <v>456</v>
      </c>
      <c r="Z3908" t="s">
        <v>456</v>
      </c>
      <c r="AA3908" t="s">
        <v>18</v>
      </c>
      <c r="AB3908" t="str">
        <f>+LEFT(AA3908,1)</f>
        <v>A</v>
      </c>
      <c r="AC3908" s="6">
        <f>DEGREES(ACOS(SIN(Resultats!$H$11)*SIN(RADIANS(N3908))+COS(Resultats!$H$11)*COS(RADIANS(N3908))*COS(Resultats!$E$11-RADIANS(M3908))))</f>
        <v>112.63730131655694</v>
      </c>
      <c r="AD3908">
        <f>+IF(AB3908=Data!$E$18,1,0)</f>
        <v>1</v>
      </c>
      <c r="AE3908">
        <f>+IF(AC3908&lt;Data!$B$17,1,0)</f>
        <v>0</v>
      </c>
      <c r="AF3908" s="7">
        <f>+IF(AND(AD3908,AE3908),1,0)</f>
        <v>0</v>
      </c>
    </row>
    <row r="3909" spans="1:32" x14ac:dyDescent="0.2">
      <c r="A3909">
        <v>624</v>
      </c>
      <c r="C3909">
        <v>13201</v>
      </c>
      <c r="D3909">
        <v>92810</v>
      </c>
      <c r="E3909">
        <v>2</v>
      </c>
      <c r="F3909">
        <v>9</v>
      </c>
      <c r="G3909">
        <v>23.1</v>
      </c>
      <c r="H3909" t="s">
        <v>24</v>
      </c>
      <c r="I3909">
        <v>17</v>
      </c>
      <c r="J3909">
        <v>13</v>
      </c>
      <c r="K3909">
        <v>28</v>
      </c>
      <c r="L3909">
        <v>2.1564166666666664</v>
      </c>
      <c r="M3909">
        <v>32.346249999999998</v>
      </c>
      <c r="N3909">
        <v>17.224444444444444</v>
      </c>
      <c r="O3909">
        <v>6.43</v>
      </c>
      <c r="Y3909" t="s">
        <v>430</v>
      </c>
      <c r="Z3909" t="s">
        <v>430</v>
      </c>
      <c r="AA3909" t="s">
        <v>2154</v>
      </c>
      <c r="AB3909" t="str">
        <f>+LEFT(AA3909,1)</f>
        <v>F</v>
      </c>
      <c r="AC3909" s="6">
        <f>DEGREES(ACOS(SIN(Resultats!$H$11)*SIN(RADIANS(N3909))+COS(Resultats!$H$11)*COS(RADIANS(N3909))*COS(Resultats!$E$11-RADIANS(M3909))))</f>
        <v>112.65350174314385</v>
      </c>
      <c r="AD3909">
        <f>+IF(AB3909=Data!$E$18,1,0)</f>
        <v>0</v>
      </c>
      <c r="AE3909">
        <f>+IF(AC3909&lt;Data!$B$17,1,0)</f>
        <v>0</v>
      </c>
      <c r="AF3909" s="7">
        <f>+IF(AND(AD3909,AE3909),1,0)</f>
        <v>0</v>
      </c>
    </row>
    <row r="3910" spans="1:32" x14ac:dyDescent="0.2">
      <c r="A3910">
        <v>8506</v>
      </c>
      <c r="C3910">
        <v>211554</v>
      </c>
      <c r="D3910">
        <v>34256</v>
      </c>
      <c r="E3910">
        <v>22</v>
      </c>
      <c r="F3910">
        <v>16</v>
      </c>
      <c r="G3910">
        <v>26.5</v>
      </c>
      <c r="H3910" t="s">
        <v>24</v>
      </c>
      <c r="I3910">
        <v>57</v>
      </c>
      <c r="J3910">
        <v>13</v>
      </c>
      <c r="K3910">
        <v>13</v>
      </c>
      <c r="L3910">
        <v>22.274027777777778</v>
      </c>
      <c r="M3910">
        <v>334.11041666666665</v>
      </c>
      <c r="N3910">
        <v>57.220277777777781</v>
      </c>
      <c r="O3910">
        <v>5.88</v>
      </c>
      <c r="Q3910">
        <v>0.93</v>
      </c>
      <c r="Y3910" t="s">
        <v>71</v>
      </c>
      <c r="Z3910" t="s">
        <v>71</v>
      </c>
      <c r="AA3910" t="s">
        <v>51</v>
      </c>
      <c r="AB3910" t="str">
        <f>+LEFT(AA3910,1)</f>
        <v>G</v>
      </c>
      <c r="AC3910" s="6">
        <f>DEGREES(ACOS(SIN(Resultats!$H$11)*SIN(RADIANS(N3910))+COS(Resultats!$H$11)*COS(RADIANS(N3910))*COS(Resultats!$E$11-RADIANS(M3910))))</f>
        <v>112.69452123572965</v>
      </c>
      <c r="AD3910">
        <f>+IF(AB3910=Data!$E$18,1,0)</f>
        <v>0</v>
      </c>
      <c r="AE3910">
        <f>+IF(AC3910&lt;Data!$B$17,1,0)</f>
        <v>0</v>
      </c>
      <c r="AF3910" s="7">
        <f>+IF(AND(AD3910,AE3910),1,0)</f>
        <v>0</v>
      </c>
    </row>
    <row r="3911" spans="1:32" x14ac:dyDescent="0.2">
      <c r="A3911">
        <v>8621</v>
      </c>
      <c r="C3911">
        <v>214665</v>
      </c>
      <c r="D3911">
        <v>34651</v>
      </c>
      <c r="E3911">
        <v>22</v>
      </c>
      <c r="F3911">
        <v>38</v>
      </c>
      <c r="G3911">
        <v>37.9</v>
      </c>
      <c r="H3911" t="s">
        <v>24</v>
      </c>
      <c r="I3911">
        <v>56</v>
      </c>
      <c r="J3911">
        <v>47</v>
      </c>
      <c r="K3911">
        <v>45</v>
      </c>
      <c r="L3911">
        <v>22.643861111111111</v>
      </c>
      <c r="M3911">
        <v>339.65791666666667</v>
      </c>
      <c r="N3911">
        <v>56.795833333333334</v>
      </c>
      <c r="O3911">
        <v>5.21</v>
      </c>
      <c r="P3911" t="s">
        <v>103</v>
      </c>
      <c r="Q3911">
        <v>1.58</v>
      </c>
      <c r="S3911">
        <v>1.7</v>
      </c>
      <c r="Y3911" t="s">
        <v>5289</v>
      </c>
      <c r="Z3911" t="s">
        <v>10561</v>
      </c>
      <c r="AA3911" t="s">
        <v>15429</v>
      </c>
      <c r="AB3911" t="str">
        <f>+LEFT(AA3911,1)</f>
        <v>M</v>
      </c>
      <c r="AC3911" s="6">
        <f>DEGREES(ACOS(SIN(Resultats!$H$11)*SIN(RADIANS(N3911))+COS(Resultats!$H$11)*COS(RADIANS(N3911))*COS(Resultats!$E$11-RADIANS(M3911))))</f>
        <v>112.72851757210744</v>
      </c>
      <c r="AD3911">
        <f>+IF(AB3911=Data!$E$18,1,0)</f>
        <v>0</v>
      </c>
      <c r="AE3911">
        <f>+IF(AC3911&lt;Data!$B$17,1,0)</f>
        <v>0</v>
      </c>
      <c r="AF3911" s="7">
        <f>+IF(AND(AD3911,AE3911),1,0)</f>
        <v>0</v>
      </c>
    </row>
    <row r="3912" spans="1:32" x14ac:dyDescent="0.2">
      <c r="A3912">
        <v>7651</v>
      </c>
      <c r="C3912">
        <v>189775</v>
      </c>
      <c r="D3912">
        <v>32170</v>
      </c>
      <c r="E3912">
        <v>19</v>
      </c>
      <c r="F3912">
        <v>59</v>
      </c>
      <c r="G3912">
        <v>15.4</v>
      </c>
      <c r="H3912" t="s">
        <v>24</v>
      </c>
      <c r="I3912">
        <v>52</v>
      </c>
      <c r="J3912">
        <v>3</v>
      </c>
      <c r="K3912">
        <v>21</v>
      </c>
      <c r="L3912">
        <v>19.987611111111111</v>
      </c>
      <c r="M3912">
        <v>299.81416666666667</v>
      </c>
      <c r="N3912">
        <v>52.055833333333332</v>
      </c>
      <c r="O3912">
        <v>6.15</v>
      </c>
      <c r="Q3912">
        <v>-0.19</v>
      </c>
      <c r="S3912">
        <v>-0.65</v>
      </c>
      <c r="Y3912" t="s">
        <v>592</v>
      </c>
      <c r="Z3912" t="s">
        <v>592</v>
      </c>
      <c r="AA3912" t="s">
        <v>15423</v>
      </c>
      <c r="AB3912" t="str">
        <f>+LEFT(AA3912,1)</f>
        <v>B</v>
      </c>
      <c r="AC3912" s="6">
        <f>DEGREES(ACOS(SIN(Resultats!$H$11)*SIN(RADIANS(N3912))+COS(Resultats!$H$11)*COS(RADIANS(N3912))*COS(Resultats!$E$11-RADIANS(M3912))))</f>
        <v>112.73674506046166</v>
      </c>
      <c r="AD3912">
        <f>+IF(AB3912=Data!$E$18,1,0)</f>
        <v>0</v>
      </c>
      <c r="AE3912">
        <f>+IF(AC3912&lt;Data!$B$17,1,0)</f>
        <v>0</v>
      </c>
      <c r="AF3912" s="7">
        <f>+IF(AND(AD3912,AE3912),1,0)</f>
        <v>0</v>
      </c>
    </row>
    <row r="3913" spans="1:32" x14ac:dyDescent="0.2">
      <c r="A3913">
        <v>438</v>
      </c>
      <c r="C3913">
        <v>9298</v>
      </c>
      <c r="D3913">
        <v>54762</v>
      </c>
      <c r="E3913">
        <v>1</v>
      </c>
      <c r="F3913">
        <v>32</v>
      </c>
      <c r="G3913">
        <v>7.6</v>
      </c>
      <c r="H3913" t="s">
        <v>24</v>
      </c>
      <c r="I3913">
        <v>34</v>
      </c>
      <c r="J3913">
        <v>48</v>
      </c>
      <c r="K3913">
        <v>0</v>
      </c>
      <c r="L3913">
        <v>1.5354444444444444</v>
      </c>
      <c r="M3913">
        <v>23.031666666666666</v>
      </c>
      <c r="N3913">
        <v>34.799999999999997</v>
      </c>
      <c r="O3913">
        <v>6.39</v>
      </c>
      <c r="Q3913">
        <v>-0.12</v>
      </c>
      <c r="S3913">
        <v>-0.42</v>
      </c>
      <c r="Y3913" t="s">
        <v>495</v>
      </c>
      <c r="Z3913" t="s">
        <v>112</v>
      </c>
      <c r="AA3913" t="s">
        <v>15416</v>
      </c>
      <c r="AB3913" t="str">
        <f>+LEFT(AA3913,1)</f>
        <v>B</v>
      </c>
      <c r="AC3913" s="6">
        <f>DEGREES(ACOS(SIN(Resultats!$H$11)*SIN(RADIANS(N3913))+COS(Resultats!$H$11)*COS(RADIANS(N3913))*COS(Resultats!$E$11-RADIANS(M3913))))</f>
        <v>112.7811225604986</v>
      </c>
      <c r="AD3913">
        <f>+IF(AB3913=Data!$E$18,1,0)</f>
        <v>0</v>
      </c>
      <c r="AE3913">
        <f>+IF(AC3913&lt;Data!$B$17,1,0)</f>
        <v>0</v>
      </c>
      <c r="AF3913" s="7">
        <f>+IF(AND(AD3913,AE3913),1,0)</f>
        <v>0</v>
      </c>
    </row>
    <row r="3914" spans="1:32" x14ac:dyDescent="0.2">
      <c r="A3914">
        <v>7052</v>
      </c>
      <c r="B3914" t="s">
        <v>4371</v>
      </c>
      <c r="C3914">
        <v>173583</v>
      </c>
      <c r="D3914">
        <v>67309</v>
      </c>
      <c r="E3914">
        <v>18</v>
      </c>
      <c r="F3914">
        <v>44</v>
      </c>
      <c r="G3914">
        <v>20.3</v>
      </c>
      <c r="H3914" t="s">
        <v>24</v>
      </c>
      <c r="I3914">
        <v>39</v>
      </c>
      <c r="J3914">
        <v>40</v>
      </c>
      <c r="K3914">
        <v>16</v>
      </c>
      <c r="L3914">
        <v>18.738972222222223</v>
      </c>
      <c r="M3914">
        <v>281.08458333333334</v>
      </c>
      <c r="N3914">
        <v>39.671111111111109</v>
      </c>
      <c r="O3914">
        <v>6.02</v>
      </c>
      <c r="P3914" t="s">
        <v>349</v>
      </c>
      <c r="Y3914" t="s">
        <v>367</v>
      </c>
      <c r="Z3914" t="s">
        <v>367</v>
      </c>
      <c r="AA3914" t="s">
        <v>15432</v>
      </c>
      <c r="AB3914" t="str">
        <f>+LEFT(AA3914,1)</f>
        <v>F</v>
      </c>
      <c r="AC3914" s="6">
        <f>DEGREES(ACOS(SIN(Resultats!$H$11)*SIN(RADIANS(N3914))+COS(Resultats!$H$11)*COS(RADIANS(N3914))*COS(Resultats!$E$11-RADIANS(M3914))))</f>
        <v>112.78669208336559</v>
      </c>
      <c r="AD3914">
        <f>+IF(AB3914=Data!$E$18,1,0)</f>
        <v>0</v>
      </c>
      <c r="AE3914">
        <f>+IF(AC3914&lt;Data!$B$17,1,0)</f>
        <v>0</v>
      </c>
      <c r="AF3914" s="7">
        <f>+IF(AND(AD3914,AE3914),1,0)</f>
        <v>0</v>
      </c>
    </row>
    <row r="3915" spans="1:32" x14ac:dyDescent="0.2">
      <c r="A3915">
        <v>7051</v>
      </c>
      <c r="B3915" t="s">
        <v>4371</v>
      </c>
      <c r="C3915">
        <v>173582</v>
      </c>
      <c r="D3915">
        <v>67310</v>
      </c>
      <c r="E3915">
        <v>18</v>
      </c>
      <c r="F3915">
        <v>44</v>
      </c>
      <c r="G3915">
        <v>20.399999999999999</v>
      </c>
      <c r="H3915" t="s">
        <v>24</v>
      </c>
      <c r="I3915">
        <v>39</v>
      </c>
      <c r="J3915">
        <v>40</v>
      </c>
      <c r="K3915">
        <v>12</v>
      </c>
      <c r="L3915">
        <v>18.739000000000001</v>
      </c>
      <c r="M3915">
        <v>281.08499999999998</v>
      </c>
      <c r="N3915">
        <v>39.67</v>
      </c>
      <c r="O3915">
        <v>5.0599999999999996</v>
      </c>
      <c r="P3915" t="s">
        <v>349</v>
      </c>
      <c r="Q3915">
        <v>0.16</v>
      </c>
      <c r="S3915">
        <v>0.06</v>
      </c>
      <c r="Y3915" t="s">
        <v>310</v>
      </c>
      <c r="Z3915" t="s">
        <v>310</v>
      </c>
      <c r="AA3915" t="s">
        <v>15426</v>
      </c>
      <c r="AB3915" t="str">
        <f>+LEFT(AA3915,1)</f>
        <v>A</v>
      </c>
      <c r="AC3915" s="6">
        <f>DEGREES(ACOS(SIN(Resultats!$H$11)*SIN(RADIANS(N3915))+COS(Resultats!$H$11)*COS(RADIANS(N3915))*COS(Resultats!$E$11-RADIANS(M3915))))</f>
        <v>112.78760930629663</v>
      </c>
      <c r="AD3915">
        <f>+IF(AB3915=Data!$E$18,1,0)</f>
        <v>1</v>
      </c>
      <c r="AE3915">
        <f>+IF(AC3915&lt;Data!$B$17,1,0)</f>
        <v>0</v>
      </c>
      <c r="AF3915" s="7">
        <f>+IF(AND(AD3915,AE3915),1,0)</f>
        <v>0</v>
      </c>
    </row>
    <row r="3916" spans="1:32" x14ac:dyDescent="0.2">
      <c r="A3916">
        <v>7053</v>
      </c>
      <c r="B3916" t="s">
        <v>4372</v>
      </c>
      <c r="C3916">
        <v>173607</v>
      </c>
      <c r="D3916">
        <v>67315</v>
      </c>
      <c r="E3916">
        <v>18</v>
      </c>
      <c r="F3916">
        <v>44</v>
      </c>
      <c r="G3916">
        <v>22.9</v>
      </c>
      <c r="H3916" t="s">
        <v>24</v>
      </c>
      <c r="I3916">
        <v>39</v>
      </c>
      <c r="J3916">
        <v>36</v>
      </c>
      <c r="K3916">
        <v>47</v>
      </c>
      <c r="L3916">
        <v>18.739694444444446</v>
      </c>
      <c r="M3916">
        <v>281.09541666666667</v>
      </c>
      <c r="N3916">
        <v>39.613055555555555</v>
      </c>
      <c r="O3916">
        <v>5.14</v>
      </c>
      <c r="P3916" t="s">
        <v>349</v>
      </c>
      <c r="Q3916">
        <v>0.19</v>
      </c>
      <c r="S3916">
        <v>0.08</v>
      </c>
      <c r="Y3916" t="s">
        <v>2380</v>
      </c>
      <c r="Z3916" t="s">
        <v>2380</v>
      </c>
      <c r="AA3916" t="s">
        <v>15438</v>
      </c>
      <c r="AB3916" t="str">
        <f>+LEFT(AA3916,1)</f>
        <v>A</v>
      </c>
      <c r="AC3916" s="6">
        <f>DEGREES(ACOS(SIN(Resultats!$H$11)*SIN(RADIANS(N3916))+COS(Resultats!$H$11)*COS(RADIANS(N3916))*COS(Resultats!$E$11-RADIANS(M3916))))</f>
        <v>112.82783758963139</v>
      </c>
      <c r="AD3916">
        <f>+IF(AB3916=Data!$E$18,1,0)</f>
        <v>1</v>
      </c>
      <c r="AE3916">
        <f>+IF(AC3916&lt;Data!$B$17,1,0)</f>
        <v>0</v>
      </c>
      <c r="AF3916" s="7">
        <f>+IF(AND(AD3916,AE3916),1,0)</f>
        <v>0</v>
      </c>
    </row>
    <row r="3917" spans="1:32" x14ac:dyDescent="0.2">
      <c r="A3917">
        <v>7054</v>
      </c>
      <c r="B3917" t="s">
        <v>4372</v>
      </c>
      <c r="C3917">
        <v>173608</v>
      </c>
      <c r="E3917">
        <v>18</v>
      </c>
      <c r="F3917">
        <v>44</v>
      </c>
      <c r="G3917">
        <v>22.9</v>
      </c>
      <c r="H3917" t="s">
        <v>24</v>
      </c>
      <c r="I3917">
        <v>39</v>
      </c>
      <c r="J3917">
        <v>36</v>
      </c>
      <c r="K3917">
        <v>46</v>
      </c>
      <c r="L3917">
        <v>18.739694444444446</v>
      </c>
      <c r="M3917">
        <v>281.09541666666667</v>
      </c>
      <c r="N3917">
        <v>39.612777777777779</v>
      </c>
      <c r="O3917">
        <v>5.37</v>
      </c>
      <c r="P3917" t="s">
        <v>349</v>
      </c>
      <c r="Y3917" t="s">
        <v>280</v>
      </c>
      <c r="Z3917" t="s">
        <v>280</v>
      </c>
      <c r="AA3917" t="s">
        <v>2891</v>
      </c>
      <c r="AB3917" t="str">
        <f>+LEFT(AA3917,1)</f>
        <v>F</v>
      </c>
      <c r="AC3917" s="6">
        <f>DEGREES(ACOS(SIN(Resultats!$H$11)*SIN(RADIANS(N3917))+COS(Resultats!$H$11)*COS(RADIANS(N3917))*COS(Resultats!$E$11-RADIANS(M3917))))</f>
        <v>112.8280022985455</v>
      </c>
      <c r="AD3917">
        <f>+IF(AB3917=Data!$E$18,1,0)</f>
        <v>0</v>
      </c>
      <c r="AE3917">
        <f>+IF(AC3917&lt;Data!$B$17,1,0)</f>
        <v>0</v>
      </c>
      <c r="AF3917" s="7">
        <f>+IF(AND(AD3917,AE3917),1,0)</f>
        <v>0</v>
      </c>
    </row>
    <row r="3918" spans="1:32" x14ac:dyDescent="0.2">
      <c r="A3918">
        <v>7041</v>
      </c>
      <c r="C3918">
        <v>173383</v>
      </c>
      <c r="D3918">
        <v>67287</v>
      </c>
      <c r="E3918">
        <v>18</v>
      </c>
      <c r="F3918">
        <v>43</v>
      </c>
      <c r="G3918">
        <v>16.7</v>
      </c>
      <c r="H3918" t="s">
        <v>24</v>
      </c>
      <c r="I3918">
        <v>39</v>
      </c>
      <c r="J3918">
        <v>18</v>
      </c>
      <c r="K3918">
        <v>1</v>
      </c>
      <c r="L3918">
        <v>18.721305555555553</v>
      </c>
      <c r="M3918">
        <v>280.8195833333333</v>
      </c>
      <c r="N3918">
        <v>39.300277777777772</v>
      </c>
      <c r="O3918">
        <v>6.45</v>
      </c>
      <c r="Q3918">
        <v>1.59</v>
      </c>
      <c r="S3918">
        <v>2</v>
      </c>
      <c r="Y3918" t="s">
        <v>104</v>
      </c>
      <c r="Z3918" t="s">
        <v>104</v>
      </c>
      <c r="AA3918" t="s">
        <v>104</v>
      </c>
      <c r="AB3918" t="str">
        <f>+LEFT(AA3918,1)</f>
        <v>K</v>
      </c>
      <c r="AC3918" s="6">
        <f>DEGREES(ACOS(SIN(Resultats!$H$11)*SIN(RADIANS(N3918))+COS(Resultats!$H$11)*COS(RADIANS(N3918))*COS(Resultats!$E$11-RADIANS(M3918))))</f>
        <v>112.84070221101835</v>
      </c>
      <c r="AD3918">
        <f>+IF(AB3918=Data!$E$18,1,0)</f>
        <v>0</v>
      </c>
      <c r="AE3918">
        <f>+IF(AC3918&lt;Data!$B$17,1,0)</f>
        <v>0</v>
      </c>
      <c r="AF3918" s="7">
        <f>+IF(AND(AD3918,AE3918),1,0)</f>
        <v>0</v>
      </c>
    </row>
    <row r="3919" spans="1:32" x14ac:dyDescent="0.2">
      <c r="A3919">
        <v>569</v>
      </c>
      <c r="B3919" t="s">
        <v>599</v>
      </c>
      <c r="C3919">
        <v>11973</v>
      </c>
      <c r="D3919">
        <v>75051</v>
      </c>
      <c r="E3919">
        <v>1</v>
      </c>
      <c r="F3919">
        <v>57</v>
      </c>
      <c r="G3919">
        <v>55.7</v>
      </c>
      <c r="H3919" t="s">
        <v>24</v>
      </c>
      <c r="I3919">
        <v>23</v>
      </c>
      <c r="J3919">
        <v>35</v>
      </c>
      <c r="K3919">
        <v>46</v>
      </c>
      <c r="L3919">
        <v>1.9654722222222223</v>
      </c>
      <c r="M3919">
        <v>29.482083333333335</v>
      </c>
      <c r="N3919">
        <v>23.59611111111111</v>
      </c>
      <c r="O3919">
        <v>4.79</v>
      </c>
      <c r="Q3919">
        <v>0.28000000000000003</v>
      </c>
      <c r="S3919">
        <v>0.09</v>
      </c>
      <c r="U3919">
        <v>0.16</v>
      </c>
      <c r="Y3919" t="s">
        <v>264</v>
      </c>
      <c r="Z3919" t="s">
        <v>264</v>
      </c>
      <c r="AA3919" t="s">
        <v>2891</v>
      </c>
      <c r="AB3919" t="str">
        <f>+LEFT(AA3919,1)</f>
        <v>F</v>
      </c>
      <c r="AC3919" s="6">
        <f>DEGREES(ACOS(SIN(Resultats!$H$11)*SIN(RADIANS(N3919))+COS(Resultats!$H$11)*COS(RADIANS(N3919))*COS(Resultats!$E$11-RADIANS(M3919))))</f>
        <v>112.87805680776577</v>
      </c>
      <c r="AD3919">
        <f>+IF(AB3919=Data!$E$18,1,0)</f>
        <v>0</v>
      </c>
      <c r="AE3919">
        <f>+IF(AC3919&lt;Data!$B$17,1,0)</f>
        <v>0</v>
      </c>
      <c r="AF3919" s="7">
        <f>+IF(AND(AD3919,AE3919),1,0)</f>
        <v>0</v>
      </c>
    </row>
    <row r="3920" spans="1:32" x14ac:dyDescent="0.2">
      <c r="A3920">
        <v>8494</v>
      </c>
      <c r="B3920" t="s">
        <v>7357</v>
      </c>
      <c r="C3920">
        <v>211336</v>
      </c>
      <c r="D3920">
        <v>34227</v>
      </c>
      <c r="E3920">
        <v>22</v>
      </c>
      <c r="F3920">
        <v>15</v>
      </c>
      <c r="G3920">
        <v>2</v>
      </c>
      <c r="H3920" t="s">
        <v>24</v>
      </c>
      <c r="I3920">
        <v>57</v>
      </c>
      <c r="J3920">
        <v>2</v>
      </c>
      <c r="K3920">
        <v>37</v>
      </c>
      <c r="L3920">
        <v>22.250555555555554</v>
      </c>
      <c r="M3920">
        <v>333.75833333333333</v>
      </c>
      <c r="N3920">
        <v>57.043611111111112</v>
      </c>
      <c r="O3920">
        <v>4.1900000000000004</v>
      </c>
      <c r="Q3920">
        <v>0.28000000000000003</v>
      </c>
      <c r="S3920">
        <v>0.04</v>
      </c>
      <c r="U3920">
        <v>0.15</v>
      </c>
      <c r="Y3920" t="s">
        <v>88</v>
      </c>
      <c r="Z3920" t="s">
        <v>88</v>
      </c>
      <c r="AA3920" t="s">
        <v>2891</v>
      </c>
      <c r="AB3920" t="str">
        <f>+LEFT(AA3920,1)</f>
        <v>F</v>
      </c>
      <c r="AC3920" s="6">
        <f>DEGREES(ACOS(SIN(Resultats!$H$11)*SIN(RADIANS(N3920))+COS(Resultats!$H$11)*COS(RADIANS(N3920))*COS(Resultats!$E$11-RADIANS(M3920))))</f>
        <v>112.8847165087041</v>
      </c>
      <c r="AD3920">
        <f>+IF(AB3920=Data!$E$18,1,0)</f>
        <v>0</v>
      </c>
      <c r="AE3920">
        <f>+IF(AC3920&lt;Data!$B$17,1,0)</f>
        <v>0</v>
      </c>
      <c r="AF3920" s="7">
        <f>+IF(AND(AD3920,AE3920),1,0)</f>
        <v>0</v>
      </c>
    </row>
    <row r="3921" spans="1:32" x14ac:dyDescent="0.2">
      <c r="A3921">
        <v>7019</v>
      </c>
      <c r="C3921">
        <v>172741</v>
      </c>
      <c r="D3921">
        <v>67233</v>
      </c>
      <c r="E3921">
        <v>18</v>
      </c>
      <c r="F3921">
        <v>40</v>
      </c>
      <c r="G3921">
        <v>12.2</v>
      </c>
      <c r="H3921" t="s">
        <v>24</v>
      </c>
      <c r="I3921">
        <v>38</v>
      </c>
      <c r="J3921">
        <v>22</v>
      </c>
      <c r="K3921">
        <v>2</v>
      </c>
      <c r="L3921">
        <v>18.670055555555557</v>
      </c>
      <c r="M3921">
        <v>280.05083333333334</v>
      </c>
      <c r="N3921">
        <v>38.367222222222225</v>
      </c>
      <c r="O3921">
        <v>6.45</v>
      </c>
      <c r="Q3921">
        <v>0.21</v>
      </c>
      <c r="S3921">
        <v>0.14000000000000001</v>
      </c>
      <c r="U3921">
        <v>0.09</v>
      </c>
      <c r="Y3921" t="s">
        <v>5508</v>
      </c>
      <c r="Z3921" t="s">
        <v>5508</v>
      </c>
      <c r="AA3921" t="s">
        <v>5462</v>
      </c>
      <c r="AB3921" t="str">
        <f>+LEFT(AA3921,1)</f>
        <v>A</v>
      </c>
      <c r="AC3921" s="6">
        <f>DEGREES(ACOS(SIN(Resultats!$H$11)*SIN(RADIANS(N3921))+COS(Resultats!$H$11)*COS(RADIANS(N3921))*COS(Resultats!$E$11-RADIANS(M3921))))</f>
        <v>112.89611613768737</v>
      </c>
      <c r="AD3921">
        <f>+IF(AB3921=Data!$E$18,1,0)</f>
        <v>1</v>
      </c>
      <c r="AE3921">
        <f>+IF(AC3921&lt;Data!$B$17,1,0)</f>
        <v>0</v>
      </c>
      <c r="AF3921" s="7">
        <f>+IF(AND(AD3921,AE3921),1,0)</f>
        <v>0</v>
      </c>
    </row>
    <row r="3922" spans="1:32" x14ac:dyDescent="0.2">
      <c r="A3922">
        <v>7118</v>
      </c>
      <c r="C3922">
        <v>175132</v>
      </c>
      <c r="D3922">
        <v>47874</v>
      </c>
      <c r="E3922">
        <v>18</v>
      </c>
      <c r="F3922">
        <v>52</v>
      </c>
      <c r="G3922">
        <v>7.1</v>
      </c>
      <c r="H3922" t="s">
        <v>24</v>
      </c>
      <c r="I3922">
        <v>41</v>
      </c>
      <c r="J3922">
        <v>23</v>
      </c>
      <c r="K3922">
        <v>0</v>
      </c>
      <c r="L3922">
        <v>18.868638888888889</v>
      </c>
      <c r="M3922">
        <v>283.02958333333333</v>
      </c>
      <c r="N3922">
        <v>41.383333333333333</v>
      </c>
      <c r="O3922">
        <v>6.28</v>
      </c>
      <c r="Q3922">
        <v>-0.09</v>
      </c>
      <c r="S3922">
        <v>-0.31</v>
      </c>
      <c r="Y3922" t="s">
        <v>433</v>
      </c>
      <c r="Z3922" t="s">
        <v>39</v>
      </c>
      <c r="AA3922" t="s">
        <v>5040</v>
      </c>
      <c r="AB3922" t="str">
        <f>+LEFT(AA3922,1)</f>
        <v>B</v>
      </c>
      <c r="AC3922" s="6">
        <f>DEGREES(ACOS(SIN(Resultats!$H$11)*SIN(RADIANS(N3922))+COS(Resultats!$H$11)*COS(RADIANS(N3922))*COS(Resultats!$E$11-RADIANS(M3922))))</f>
        <v>112.91797844425354</v>
      </c>
      <c r="AD3922">
        <f>+IF(AB3922=Data!$E$18,1,0)</f>
        <v>0</v>
      </c>
      <c r="AE3922">
        <f>+IF(AC3922&lt;Data!$B$17,1,0)</f>
        <v>0</v>
      </c>
      <c r="AF3922" s="7">
        <f>+IF(AND(AD3922,AE3922),1,0)</f>
        <v>0</v>
      </c>
    </row>
    <row r="3923" spans="1:32" x14ac:dyDescent="0.2">
      <c r="A3923">
        <v>234</v>
      </c>
      <c r="C3923">
        <v>4778</v>
      </c>
      <c r="D3923">
        <v>36702</v>
      </c>
      <c r="E3923">
        <v>0</v>
      </c>
      <c r="F3923">
        <v>50</v>
      </c>
      <c r="G3923">
        <v>18.3</v>
      </c>
      <c r="H3923" t="s">
        <v>24</v>
      </c>
      <c r="I3923">
        <v>45</v>
      </c>
      <c r="J3923">
        <v>0</v>
      </c>
      <c r="K3923">
        <v>8</v>
      </c>
      <c r="L3923">
        <v>0.8384166666666667</v>
      </c>
      <c r="M3923">
        <v>12.57625</v>
      </c>
      <c r="N3923">
        <v>45.002222222222223</v>
      </c>
      <c r="O3923">
        <v>6.15</v>
      </c>
      <c r="Q3923">
        <v>0.01</v>
      </c>
      <c r="S3923">
        <v>-0.03</v>
      </c>
      <c r="Y3923" t="s">
        <v>301</v>
      </c>
      <c r="Z3923" t="s">
        <v>301</v>
      </c>
      <c r="AA3923" t="s">
        <v>2210</v>
      </c>
      <c r="AB3923" t="str">
        <f>+LEFT(AA3923,1)</f>
        <v>A</v>
      </c>
      <c r="AC3923" s="6">
        <f>DEGREES(ACOS(SIN(Resultats!$H$11)*SIN(RADIANS(N3923))+COS(Resultats!$H$11)*COS(RADIANS(N3923))*COS(Resultats!$E$11-RADIANS(M3923))))</f>
        <v>112.95291724588012</v>
      </c>
      <c r="AD3923">
        <f>+IF(AB3923=Data!$E$18,1,0)</f>
        <v>1</v>
      </c>
      <c r="AE3923">
        <f>+IF(AC3923&lt;Data!$B$17,1,0)</f>
        <v>0</v>
      </c>
      <c r="AF3923" s="7">
        <f>+IF(AND(AD3923,AE3923),1,0)</f>
        <v>0</v>
      </c>
    </row>
    <row r="3924" spans="1:32" x14ac:dyDescent="0.2">
      <c r="A3924">
        <v>6504</v>
      </c>
      <c r="C3924">
        <v>158170</v>
      </c>
      <c r="D3924">
        <v>141679</v>
      </c>
      <c r="E3924">
        <v>17</v>
      </c>
      <c r="F3924">
        <v>28</v>
      </c>
      <c r="G3924">
        <v>2.2999999999999998</v>
      </c>
      <c r="H3924" t="s">
        <v>26</v>
      </c>
      <c r="I3924">
        <v>8</v>
      </c>
      <c r="J3924">
        <v>12</v>
      </c>
      <c r="K3924">
        <v>30</v>
      </c>
      <c r="L3924">
        <v>17.467305555555555</v>
      </c>
      <c r="M3924">
        <v>262.00958333333335</v>
      </c>
      <c r="N3924">
        <v>-8.2083333333333321</v>
      </c>
      <c r="O3924">
        <v>6.37</v>
      </c>
      <c r="Q3924">
        <v>0.57999999999999996</v>
      </c>
      <c r="S3924">
        <v>0.16</v>
      </c>
      <c r="Y3924" t="s">
        <v>201</v>
      </c>
      <c r="Z3924" t="s">
        <v>201</v>
      </c>
      <c r="AA3924" t="s">
        <v>2154</v>
      </c>
      <c r="AB3924" t="str">
        <f>+LEFT(AA3924,1)</f>
        <v>F</v>
      </c>
      <c r="AC3924" s="6">
        <f>DEGREES(ACOS(SIN(Resultats!$H$11)*SIN(RADIANS(N3924))+COS(Resultats!$H$11)*COS(RADIANS(N3924))*COS(Resultats!$E$11-RADIANS(M3924))))</f>
        <v>112.95944756788597</v>
      </c>
      <c r="AD3924">
        <f>+IF(AB3924=Data!$E$18,1,0)</f>
        <v>0</v>
      </c>
      <c r="AE3924">
        <f>+IF(AC3924&lt;Data!$B$17,1,0)</f>
        <v>0</v>
      </c>
      <c r="AF3924" s="7">
        <f>+IF(AND(AD3924,AE3924),1,0)</f>
        <v>0</v>
      </c>
    </row>
    <row r="3925" spans="1:32" x14ac:dyDescent="0.2">
      <c r="A3925">
        <v>7791</v>
      </c>
      <c r="C3925">
        <v>193944</v>
      </c>
      <c r="D3925">
        <v>32491</v>
      </c>
      <c r="E3925">
        <v>20</v>
      </c>
      <c r="F3925">
        <v>20</v>
      </c>
      <c r="G3925">
        <v>30.4</v>
      </c>
      <c r="H3925" t="s">
        <v>24</v>
      </c>
      <c r="I3925">
        <v>53</v>
      </c>
      <c r="J3925">
        <v>35</v>
      </c>
      <c r="K3925">
        <v>46</v>
      </c>
      <c r="L3925">
        <v>20.341777777777775</v>
      </c>
      <c r="M3925">
        <v>305.12666666666661</v>
      </c>
      <c r="N3925">
        <v>53.596111111111114</v>
      </c>
      <c r="O3925">
        <v>6.18</v>
      </c>
      <c r="Q3925">
        <v>1.56</v>
      </c>
      <c r="Y3925" t="s">
        <v>172</v>
      </c>
      <c r="Z3925" t="s">
        <v>172</v>
      </c>
      <c r="AA3925" t="s">
        <v>80</v>
      </c>
      <c r="AB3925" t="str">
        <f>+LEFT(AA3925,1)</f>
        <v>K</v>
      </c>
      <c r="AC3925" s="6">
        <f>DEGREES(ACOS(SIN(Resultats!$H$11)*SIN(RADIANS(N3925))+COS(Resultats!$H$11)*COS(RADIANS(N3925))*COS(Resultats!$E$11-RADIANS(M3925))))</f>
        <v>112.98447173683104</v>
      </c>
      <c r="AD3925">
        <f>+IF(AB3925=Data!$E$18,1,0)</f>
        <v>0</v>
      </c>
      <c r="AE3925">
        <f>+IF(AC3925&lt;Data!$B$17,1,0)</f>
        <v>0</v>
      </c>
      <c r="AF3925" s="7">
        <f>+IF(AND(AD3925,AE3925),1,0)</f>
        <v>0</v>
      </c>
    </row>
    <row r="3926" spans="1:32" x14ac:dyDescent="0.2">
      <c r="A3926">
        <v>8594</v>
      </c>
      <c r="C3926">
        <v>213930</v>
      </c>
      <c r="D3926">
        <v>34574</v>
      </c>
      <c r="E3926">
        <v>22</v>
      </c>
      <c r="F3926">
        <v>33</v>
      </c>
      <c r="G3926">
        <v>40.6</v>
      </c>
      <c r="H3926" t="s">
        <v>24</v>
      </c>
      <c r="I3926">
        <v>56</v>
      </c>
      <c r="J3926">
        <v>37</v>
      </c>
      <c r="K3926">
        <v>30</v>
      </c>
      <c r="L3926">
        <v>22.561277777777779</v>
      </c>
      <c r="M3926">
        <v>338.41916666666668</v>
      </c>
      <c r="N3926">
        <v>56.625</v>
      </c>
      <c r="O3926">
        <v>5.71</v>
      </c>
      <c r="Q3926">
        <v>0.96</v>
      </c>
      <c r="Y3926" t="s">
        <v>547</v>
      </c>
      <c r="Z3926" t="s">
        <v>71</v>
      </c>
      <c r="AA3926" t="s">
        <v>51</v>
      </c>
      <c r="AB3926" t="str">
        <f>+LEFT(AA3926,1)</f>
        <v>G</v>
      </c>
      <c r="AC3926" s="6">
        <f>DEGREES(ACOS(SIN(Resultats!$H$11)*SIN(RADIANS(N3926))+COS(Resultats!$H$11)*COS(RADIANS(N3926))*COS(Resultats!$E$11-RADIANS(M3926))))</f>
        <v>113.01107765414778</v>
      </c>
      <c r="AD3926">
        <f>+IF(AB3926=Data!$E$18,1,0)</f>
        <v>0</v>
      </c>
      <c r="AE3926">
        <f>+IF(AC3926&lt;Data!$B$17,1,0)</f>
        <v>0</v>
      </c>
      <c r="AF3926" s="7">
        <f>+IF(AND(AD3926,AE3926),1,0)</f>
        <v>0</v>
      </c>
    </row>
    <row r="3927" spans="1:32" x14ac:dyDescent="0.2">
      <c r="A3927">
        <v>7477</v>
      </c>
      <c r="C3927">
        <v>185657</v>
      </c>
      <c r="D3927">
        <v>48673</v>
      </c>
      <c r="E3927">
        <v>19</v>
      </c>
      <c r="F3927">
        <v>37</v>
      </c>
      <c r="G3927">
        <v>56.7</v>
      </c>
      <c r="H3927" t="s">
        <v>24</v>
      </c>
      <c r="I3927">
        <v>49</v>
      </c>
      <c r="J3927">
        <v>17</v>
      </c>
      <c r="K3927">
        <v>4</v>
      </c>
      <c r="L3927">
        <v>19.632416666666668</v>
      </c>
      <c r="M3927">
        <v>294.48624999999998</v>
      </c>
      <c r="N3927">
        <v>49.284444444444439</v>
      </c>
      <c r="O3927">
        <v>6.47</v>
      </c>
      <c r="Q3927">
        <v>0.99</v>
      </c>
      <c r="S3927">
        <v>0.72</v>
      </c>
      <c r="Y3927" t="s">
        <v>2052</v>
      </c>
      <c r="Z3927" t="s">
        <v>2052</v>
      </c>
      <c r="AA3927" t="s">
        <v>342</v>
      </c>
      <c r="AB3927" t="str">
        <f>+LEFT(AA3927,1)</f>
        <v>G</v>
      </c>
      <c r="AC3927" s="6">
        <f>DEGREES(ACOS(SIN(Resultats!$H$11)*SIN(RADIANS(N3927))+COS(Resultats!$H$11)*COS(RADIANS(N3927))*COS(Resultats!$E$11-RADIANS(M3927))))</f>
        <v>113.03389962511893</v>
      </c>
      <c r="AD3927">
        <f>+IF(AB3927=Data!$E$18,1,0)</f>
        <v>0</v>
      </c>
      <c r="AE3927">
        <f>+IF(AC3927&lt;Data!$B$17,1,0)</f>
        <v>0</v>
      </c>
      <c r="AF3927" s="7">
        <f>+IF(AND(AD3927,AE3927),1,0)</f>
        <v>0</v>
      </c>
    </row>
    <row r="3928" spans="1:32" x14ac:dyDescent="0.2">
      <c r="A3928">
        <v>6781</v>
      </c>
      <c r="B3928" t="s">
        <v>4237</v>
      </c>
      <c r="C3928">
        <v>166045</v>
      </c>
      <c r="D3928">
        <v>85753</v>
      </c>
      <c r="E3928">
        <v>18</v>
      </c>
      <c r="F3928">
        <v>7</v>
      </c>
      <c r="G3928">
        <v>49.5</v>
      </c>
      <c r="H3928" t="s">
        <v>24</v>
      </c>
      <c r="I3928">
        <v>26</v>
      </c>
      <c r="J3928">
        <v>6</v>
      </c>
      <c r="K3928">
        <v>5</v>
      </c>
      <c r="L3928">
        <v>18.130416666666669</v>
      </c>
      <c r="M3928">
        <v>271.95625000000001</v>
      </c>
      <c r="N3928">
        <v>26.101388888888891</v>
      </c>
      <c r="O3928">
        <v>5.86</v>
      </c>
      <c r="Q3928">
        <v>0.12</v>
      </c>
      <c r="S3928">
        <v>0.08</v>
      </c>
      <c r="Y3928" t="s">
        <v>298</v>
      </c>
      <c r="Z3928" t="s">
        <v>298</v>
      </c>
      <c r="AA3928" t="s">
        <v>1740</v>
      </c>
      <c r="AB3928" t="str">
        <f>+LEFT(AA3928,1)</f>
        <v>A</v>
      </c>
      <c r="AC3928" s="6">
        <f>DEGREES(ACOS(SIN(Resultats!$H$11)*SIN(RADIANS(N3928))+COS(Resultats!$H$11)*COS(RADIANS(N3928))*COS(Resultats!$E$11-RADIANS(M3928))))</f>
        <v>113.05880015308041</v>
      </c>
      <c r="AD3928">
        <f>+IF(AB3928=Data!$E$18,1,0)</f>
        <v>1</v>
      </c>
      <c r="AE3928">
        <f>+IF(AC3928&lt;Data!$B$17,1,0)</f>
        <v>0</v>
      </c>
      <c r="AF3928" s="7">
        <f>+IF(AND(AD3928,AE3928),1,0)</f>
        <v>0</v>
      </c>
    </row>
    <row r="3929" spans="1:32" x14ac:dyDescent="0.2">
      <c r="A3929">
        <v>6782</v>
      </c>
      <c r="B3929" t="s">
        <v>4237</v>
      </c>
      <c r="C3929">
        <v>166046</v>
      </c>
      <c r="D3929">
        <v>85752</v>
      </c>
      <c r="E3929">
        <v>18</v>
      </c>
      <c r="F3929">
        <v>7</v>
      </c>
      <c r="G3929">
        <v>49.5</v>
      </c>
      <c r="H3929" t="s">
        <v>24</v>
      </c>
      <c r="I3929">
        <v>26</v>
      </c>
      <c r="J3929">
        <v>5</v>
      </c>
      <c r="K3929">
        <v>51</v>
      </c>
      <c r="L3929">
        <v>18.130416666666669</v>
      </c>
      <c r="M3929">
        <v>271.95625000000001</v>
      </c>
      <c r="N3929">
        <v>26.0975</v>
      </c>
      <c r="O3929">
        <v>5.9</v>
      </c>
      <c r="Q3929">
        <v>0.14000000000000001</v>
      </c>
      <c r="S3929">
        <v>0.08</v>
      </c>
      <c r="Y3929" t="s">
        <v>298</v>
      </c>
      <c r="Z3929" t="s">
        <v>298</v>
      </c>
      <c r="AA3929" t="s">
        <v>1740</v>
      </c>
      <c r="AB3929" t="str">
        <f>+LEFT(AA3929,1)</f>
        <v>A</v>
      </c>
      <c r="AC3929" s="6">
        <f>DEGREES(ACOS(SIN(Resultats!$H$11)*SIN(RADIANS(N3929))+COS(Resultats!$H$11)*COS(RADIANS(N3929))*COS(Resultats!$E$11-RADIANS(M3929))))</f>
        <v>113.06042843895304</v>
      </c>
      <c r="AD3929">
        <f>+IF(AB3929=Data!$E$18,1,0)</f>
        <v>1</v>
      </c>
      <c r="AE3929">
        <f>+IF(AC3929&lt;Data!$B$17,1,0)</f>
        <v>0</v>
      </c>
      <c r="AF3929" s="7">
        <f>+IF(AND(AD3929,AE3929),1,0)</f>
        <v>0</v>
      </c>
    </row>
    <row r="3930" spans="1:32" x14ac:dyDescent="0.2">
      <c r="A3930">
        <v>6512</v>
      </c>
      <c r="C3930">
        <v>158463</v>
      </c>
      <c r="D3930">
        <v>141691</v>
      </c>
      <c r="E3930">
        <v>17</v>
      </c>
      <c r="F3930">
        <v>29</v>
      </c>
      <c r="G3930">
        <v>47.4</v>
      </c>
      <c r="H3930" t="s">
        <v>26</v>
      </c>
      <c r="I3930">
        <v>5</v>
      </c>
      <c r="J3930">
        <v>55</v>
      </c>
      <c r="K3930">
        <v>11</v>
      </c>
      <c r="L3930">
        <v>17.496500000000001</v>
      </c>
      <c r="M3930">
        <v>262.44749999999999</v>
      </c>
      <c r="N3930">
        <v>-5.9197222222222221</v>
      </c>
      <c r="O3930">
        <v>6.37</v>
      </c>
      <c r="Q3930">
        <v>0.93</v>
      </c>
      <c r="S3930">
        <v>0.67</v>
      </c>
      <c r="Y3930" t="s">
        <v>54</v>
      </c>
      <c r="Z3930" t="s">
        <v>54</v>
      </c>
      <c r="AA3930" t="s">
        <v>197</v>
      </c>
      <c r="AB3930" t="str">
        <f>+LEFT(AA3930,1)</f>
        <v>K</v>
      </c>
      <c r="AC3930" s="6">
        <f>DEGREES(ACOS(SIN(Resultats!$H$11)*SIN(RADIANS(N3930))+COS(Resultats!$H$11)*COS(RADIANS(N3930))*COS(Resultats!$E$11-RADIANS(M3930))))</f>
        <v>113.07524711470779</v>
      </c>
      <c r="AD3930">
        <f>+IF(AB3930=Data!$E$18,1,0)</f>
        <v>0</v>
      </c>
      <c r="AE3930">
        <f>+IF(AC3930&lt;Data!$B$17,1,0)</f>
        <v>0</v>
      </c>
      <c r="AF3930" s="7">
        <f>+IF(AND(AD3930,AE3930),1,0)</f>
        <v>0</v>
      </c>
    </row>
    <row r="3931" spans="1:32" x14ac:dyDescent="0.2">
      <c r="A3931">
        <v>6831</v>
      </c>
      <c r="C3931">
        <v>167588</v>
      </c>
      <c r="D3931">
        <v>85856</v>
      </c>
      <c r="E3931">
        <v>18</v>
      </c>
      <c r="F3931">
        <v>14</v>
      </c>
      <c r="G3931">
        <v>44</v>
      </c>
      <c r="H3931" t="s">
        <v>24</v>
      </c>
      <c r="I3931">
        <v>29</v>
      </c>
      <c r="J3931">
        <v>12</v>
      </c>
      <c r="K3931">
        <v>26</v>
      </c>
      <c r="L3931">
        <v>18.245555555555555</v>
      </c>
      <c r="M3931">
        <v>273.68333333333334</v>
      </c>
      <c r="N3931">
        <v>29.207222222222221</v>
      </c>
      <c r="O3931">
        <v>6.56</v>
      </c>
      <c r="Q3931">
        <v>0.54</v>
      </c>
      <c r="S3931">
        <v>0.01</v>
      </c>
      <c r="Y3931" t="s">
        <v>199</v>
      </c>
      <c r="Z3931" t="s">
        <v>199</v>
      </c>
      <c r="AA3931" t="s">
        <v>15414</v>
      </c>
      <c r="AB3931" t="str">
        <f>+LEFT(AA3931,1)</f>
        <v>F</v>
      </c>
      <c r="AC3931" s="6">
        <f>DEGREES(ACOS(SIN(Resultats!$H$11)*SIN(RADIANS(N3931))+COS(Resultats!$H$11)*COS(RADIANS(N3931))*COS(Resultats!$E$11-RADIANS(M3931))))</f>
        <v>113.07907097010911</v>
      </c>
      <c r="AD3931">
        <f>+IF(AB3931=Data!$E$18,1,0)</f>
        <v>0</v>
      </c>
      <c r="AE3931">
        <f>+IF(AC3931&lt;Data!$B$17,1,0)</f>
        <v>0</v>
      </c>
      <c r="AF3931" s="7">
        <f>+IF(AND(AD3931,AE3931),1,0)</f>
        <v>0</v>
      </c>
    </row>
    <row r="3932" spans="1:32" x14ac:dyDescent="0.2">
      <c r="A3932">
        <v>8472</v>
      </c>
      <c r="C3932">
        <v>210855</v>
      </c>
      <c r="D3932">
        <v>34151</v>
      </c>
      <c r="E3932">
        <v>22</v>
      </c>
      <c r="F3932">
        <v>11</v>
      </c>
      <c r="G3932">
        <v>48.8</v>
      </c>
      <c r="H3932" t="s">
        <v>24</v>
      </c>
      <c r="I3932">
        <v>56</v>
      </c>
      <c r="J3932">
        <v>50</v>
      </c>
      <c r="K3932">
        <v>22</v>
      </c>
      <c r="L3932">
        <v>22.196888888888889</v>
      </c>
      <c r="M3932">
        <v>332.95333333333332</v>
      </c>
      <c r="N3932">
        <v>56.839444444444446</v>
      </c>
      <c r="O3932">
        <v>5.24</v>
      </c>
      <c r="Q3932">
        <v>0.51</v>
      </c>
      <c r="S3932">
        <v>0.06</v>
      </c>
      <c r="Y3932" t="s">
        <v>199</v>
      </c>
      <c r="Z3932" t="s">
        <v>199</v>
      </c>
      <c r="AA3932" t="s">
        <v>15414</v>
      </c>
      <c r="AB3932" t="str">
        <f>+LEFT(AA3932,1)</f>
        <v>F</v>
      </c>
      <c r="AC3932" s="6">
        <f>DEGREES(ACOS(SIN(Resultats!$H$11)*SIN(RADIANS(N3932))+COS(Resultats!$H$11)*COS(RADIANS(N3932))*COS(Resultats!$E$11-RADIANS(M3932))))</f>
        <v>113.11597710931812</v>
      </c>
      <c r="AD3932">
        <f>+IF(AB3932=Data!$E$18,1,0)</f>
        <v>0</v>
      </c>
      <c r="AE3932">
        <f>+IF(AC3932&lt;Data!$B$17,1,0)</f>
        <v>0</v>
      </c>
      <c r="AF3932" s="7">
        <f>+IF(AND(AD3932,AE3932),1,0)</f>
        <v>0</v>
      </c>
    </row>
    <row r="3933" spans="1:32" x14ac:dyDescent="0.2">
      <c r="A3933">
        <v>7146</v>
      </c>
      <c r="C3933">
        <v>175740</v>
      </c>
      <c r="D3933">
        <v>47909</v>
      </c>
      <c r="E3933">
        <v>18</v>
      </c>
      <c r="F3933">
        <v>54</v>
      </c>
      <c r="G3933">
        <v>52.2</v>
      </c>
      <c r="H3933" t="s">
        <v>24</v>
      </c>
      <c r="I3933">
        <v>41</v>
      </c>
      <c r="J3933">
        <v>36</v>
      </c>
      <c r="K3933">
        <v>10</v>
      </c>
      <c r="L3933">
        <v>18.9145</v>
      </c>
      <c r="M3933">
        <v>283.71749999999997</v>
      </c>
      <c r="N3933">
        <v>41.602777777777781</v>
      </c>
      <c r="O3933">
        <v>5.44</v>
      </c>
      <c r="Q3933">
        <v>1.03</v>
      </c>
      <c r="Y3933" t="s">
        <v>54</v>
      </c>
      <c r="Z3933" t="s">
        <v>54</v>
      </c>
      <c r="AA3933" t="s">
        <v>197</v>
      </c>
      <c r="AB3933" t="str">
        <f>+LEFT(AA3933,1)</f>
        <v>K</v>
      </c>
      <c r="AC3933" s="6">
        <f>DEGREES(ACOS(SIN(Resultats!$H$11)*SIN(RADIANS(N3933))+COS(Resultats!$H$11)*COS(RADIANS(N3933))*COS(Resultats!$E$11-RADIANS(M3933))))</f>
        <v>113.18095888567871</v>
      </c>
      <c r="AD3933">
        <f>+IF(AB3933=Data!$E$18,1,0)</f>
        <v>0</v>
      </c>
      <c r="AE3933">
        <f>+IF(AC3933&lt;Data!$B$17,1,0)</f>
        <v>0</v>
      </c>
      <c r="AF3933" s="7">
        <f>+IF(AND(AD3933,AE3933),1,0)</f>
        <v>0</v>
      </c>
    </row>
    <row r="3934" spans="1:32" x14ac:dyDescent="0.2">
      <c r="A3934">
        <v>6496</v>
      </c>
      <c r="C3934">
        <v>157968</v>
      </c>
      <c r="D3934">
        <v>160553</v>
      </c>
      <c r="E3934">
        <v>17</v>
      </c>
      <c r="F3934">
        <v>27</v>
      </c>
      <c r="G3934">
        <v>2.1</v>
      </c>
      <c r="H3934" t="s">
        <v>26</v>
      </c>
      <c r="I3934">
        <v>12</v>
      </c>
      <c r="J3934">
        <v>30</v>
      </c>
      <c r="K3934">
        <v>45</v>
      </c>
      <c r="L3934">
        <v>17.450583333333334</v>
      </c>
      <c r="M3934">
        <v>261.75875000000002</v>
      </c>
      <c r="N3934">
        <v>-12.512499999999999</v>
      </c>
      <c r="O3934">
        <v>6.21</v>
      </c>
      <c r="Q3934">
        <v>0.51</v>
      </c>
      <c r="Y3934" t="s">
        <v>75</v>
      </c>
      <c r="Z3934" t="s">
        <v>75</v>
      </c>
      <c r="AA3934" t="s">
        <v>2689</v>
      </c>
      <c r="AB3934" t="str">
        <f>+LEFT(AA3934,1)</f>
        <v>F</v>
      </c>
      <c r="AC3934" s="6">
        <f>DEGREES(ACOS(SIN(Resultats!$H$11)*SIN(RADIANS(N3934))+COS(Resultats!$H$11)*COS(RADIANS(N3934))*COS(Resultats!$E$11-RADIANS(M3934))))</f>
        <v>113.20474626390404</v>
      </c>
      <c r="AD3934">
        <f>+IF(AB3934=Data!$E$18,1,0)</f>
        <v>0</v>
      </c>
      <c r="AE3934">
        <f>+IF(AC3934&lt;Data!$B$17,1,0)</f>
        <v>0</v>
      </c>
      <c r="AF3934" s="7">
        <f>+IF(AND(AD3934,AE3934),1,0)</f>
        <v>0</v>
      </c>
    </row>
    <row r="3935" spans="1:32" x14ac:dyDescent="0.2">
      <c r="A3935">
        <v>6741</v>
      </c>
      <c r="B3935" t="s">
        <v>4212</v>
      </c>
      <c r="C3935">
        <v>164900</v>
      </c>
      <c r="D3935">
        <v>85676</v>
      </c>
      <c r="E3935">
        <v>18</v>
      </c>
      <c r="F3935">
        <v>2</v>
      </c>
      <c r="G3935">
        <v>30.1</v>
      </c>
      <c r="H3935" t="s">
        <v>24</v>
      </c>
      <c r="I3935">
        <v>22</v>
      </c>
      <c r="J3935">
        <v>55</v>
      </c>
      <c r="K3935">
        <v>23</v>
      </c>
      <c r="L3935">
        <v>18.041694444444445</v>
      </c>
      <c r="M3935">
        <v>270.62541666666669</v>
      </c>
      <c r="N3935">
        <v>22.923055555555557</v>
      </c>
      <c r="O3935">
        <v>6.21</v>
      </c>
      <c r="Q3935">
        <v>-0.1</v>
      </c>
      <c r="S3935">
        <v>-0.64</v>
      </c>
      <c r="Y3935" t="s">
        <v>1266</v>
      </c>
      <c r="Z3935" t="s">
        <v>1266</v>
      </c>
      <c r="AA3935" t="s">
        <v>15433</v>
      </c>
      <c r="AB3935" t="str">
        <f>+LEFT(AA3935,1)</f>
        <v>B</v>
      </c>
      <c r="AC3935" s="6">
        <f>DEGREES(ACOS(SIN(Resultats!$H$11)*SIN(RADIANS(N3935))+COS(Resultats!$H$11)*COS(RADIANS(N3935))*COS(Resultats!$E$11-RADIANS(M3935))))</f>
        <v>113.23044672163084</v>
      </c>
      <c r="AD3935">
        <f>+IF(AB3935=Data!$E$18,1,0)</f>
        <v>0</v>
      </c>
      <c r="AE3935">
        <f>+IF(AC3935&lt;Data!$B$17,1,0)</f>
        <v>0</v>
      </c>
      <c r="AF3935" s="7">
        <f>+IF(AND(AD3935,AE3935),1,0)</f>
        <v>0</v>
      </c>
    </row>
    <row r="3936" spans="1:32" x14ac:dyDescent="0.2">
      <c r="A3936">
        <v>8688</v>
      </c>
      <c r="C3936">
        <v>216174</v>
      </c>
      <c r="D3936">
        <v>34858</v>
      </c>
      <c r="E3936">
        <v>22</v>
      </c>
      <c r="F3936">
        <v>49</v>
      </c>
      <c r="G3936">
        <v>46.2</v>
      </c>
      <c r="H3936" t="s">
        <v>24</v>
      </c>
      <c r="I3936">
        <v>55</v>
      </c>
      <c r="J3936">
        <v>54</v>
      </c>
      <c r="K3936">
        <v>10</v>
      </c>
      <c r="L3936">
        <v>22.829499999999999</v>
      </c>
      <c r="M3936">
        <v>342.4425</v>
      </c>
      <c r="N3936">
        <v>55.902777777777779</v>
      </c>
      <c r="O3936">
        <v>5.43</v>
      </c>
      <c r="Q3936">
        <v>1.17</v>
      </c>
      <c r="S3936">
        <v>1.1200000000000001</v>
      </c>
      <c r="Y3936" t="s">
        <v>45</v>
      </c>
      <c r="Z3936" t="s">
        <v>45</v>
      </c>
      <c r="AA3936" t="s">
        <v>507</v>
      </c>
      <c r="AB3936" t="str">
        <f>+LEFT(AA3936,1)</f>
        <v>K</v>
      </c>
      <c r="AC3936" s="6">
        <f>DEGREES(ACOS(SIN(Resultats!$H$11)*SIN(RADIANS(N3936))+COS(Resultats!$H$11)*COS(RADIANS(N3936))*COS(Resultats!$E$11-RADIANS(M3936))))</f>
        <v>113.28588955564803</v>
      </c>
      <c r="AD3936">
        <f>+IF(AB3936=Data!$E$18,1,0)</f>
        <v>0</v>
      </c>
      <c r="AE3936">
        <f>+IF(AC3936&lt;Data!$B$17,1,0)</f>
        <v>0</v>
      </c>
      <c r="AF3936" s="7">
        <f>+IF(AND(AD3936,AE3936),1,0)</f>
        <v>0</v>
      </c>
    </row>
    <row r="3937" spans="1:32" x14ac:dyDescent="0.2">
      <c r="A3937">
        <v>6754</v>
      </c>
      <c r="C3937">
        <v>165373</v>
      </c>
      <c r="D3937">
        <v>85706</v>
      </c>
      <c r="E3937">
        <v>18</v>
      </c>
      <c r="F3937">
        <v>4</v>
      </c>
      <c r="G3937">
        <v>40.200000000000003</v>
      </c>
      <c r="H3937" t="s">
        <v>24</v>
      </c>
      <c r="I3937">
        <v>23</v>
      </c>
      <c r="J3937">
        <v>56</v>
      </c>
      <c r="K3937">
        <v>33</v>
      </c>
      <c r="L3937">
        <v>18.077833333333334</v>
      </c>
      <c r="M3937">
        <v>271.16750000000002</v>
      </c>
      <c r="N3937">
        <v>23.942499999999999</v>
      </c>
      <c r="O3937">
        <v>6.34</v>
      </c>
      <c r="Q3937">
        <v>0.3</v>
      </c>
      <c r="S3937">
        <v>0.03</v>
      </c>
      <c r="Y3937" t="s">
        <v>602</v>
      </c>
      <c r="Z3937" t="s">
        <v>6110</v>
      </c>
      <c r="AA3937" t="s">
        <v>2891</v>
      </c>
      <c r="AB3937" t="str">
        <f>+LEFT(AA3937,1)</f>
        <v>F</v>
      </c>
      <c r="AC3937" s="6">
        <f>DEGREES(ACOS(SIN(Resultats!$H$11)*SIN(RADIANS(N3937))+COS(Resultats!$H$11)*COS(RADIANS(N3937))*COS(Resultats!$E$11-RADIANS(M3937))))</f>
        <v>113.28799213283359</v>
      </c>
      <c r="AD3937">
        <f>+IF(AB3937=Data!$E$18,1,0)</f>
        <v>0</v>
      </c>
      <c r="AE3937">
        <f>+IF(AC3937&lt;Data!$B$17,1,0)</f>
        <v>0</v>
      </c>
      <c r="AF3937" s="7">
        <f>+IF(AND(AD3937,AE3937),1,0)</f>
        <v>0</v>
      </c>
    </row>
    <row r="3938" spans="1:32" x14ac:dyDescent="0.2">
      <c r="A3938">
        <v>7815</v>
      </c>
      <c r="C3938">
        <v>194668</v>
      </c>
      <c r="D3938">
        <v>32534</v>
      </c>
      <c r="E3938">
        <v>20</v>
      </c>
      <c r="F3938">
        <v>24</v>
      </c>
      <c r="G3938">
        <v>32.4</v>
      </c>
      <c r="H3938" t="s">
        <v>24</v>
      </c>
      <c r="I3938">
        <v>53</v>
      </c>
      <c r="J3938">
        <v>33</v>
      </c>
      <c r="K3938">
        <v>7</v>
      </c>
      <c r="L3938">
        <v>20.408999999999999</v>
      </c>
      <c r="M3938">
        <v>306.13499999999999</v>
      </c>
      <c r="N3938">
        <v>53.551944444444445</v>
      </c>
      <c r="O3938">
        <v>6.51</v>
      </c>
      <c r="Q3938">
        <v>0.01</v>
      </c>
      <c r="S3938">
        <v>-0.13</v>
      </c>
      <c r="Y3938" t="s">
        <v>243</v>
      </c>
      <c r="Z3938" t="s">
        <v>5682</v>
      </c>
      <c r="AA3938" t="s">
        <v>5040</v>
      </c>
      <c r="AB3938" t="str">
        <f>+LEFT(AA3938,1)</f>
        <v>B</v>
      </c>
      <c r="AC3938" s="6">
        <f>DEGREES(ACOS(SIN(Resultats!$H$11)*SIN(RADIANS(N3938))+COS(Resultats!$H$11)*COS(RADIANS(N3938))*COS(Resultats!$E$11-RADIANS(M3938))))</f>
        <v>113.28865893099415</v>
      </c>
      <c r="AD3938">
        <f>+IF(AB3938=Data!$E$18,1,0)</f>
        <v>0</v>
      </c>
      <c r="AE3938">
        <f>+IF(AC3938&lt;Data!$B$17,1,0)</f>
        <v>0</v>
      </c>
      <c r="AF3938" s="7">
        <f>+IF(AND(AD3938,AE3938),1,0)</f>
        <v>0</v>
      </c>
    </row>
    <row r="3939" spans="1:32" x14ac:dyDescent="0.2">
      <c r="A3939">
        <v>559</v>
      </c>
      <c r="B3939" t="s">
        <v>589</v>
      </c>
      <c r="C3939">
        <v>11763</v>
      </c>
      <c r="D3939">
        <v>75030</v>
      </c>
      <c r="E3939">
        <v>1</v>
      </c>
      <c r="F3939">
        <v>55</v>
      </c>
      <c r="G3939">
        <v>51</v>
      </c>
      <c r="H3939" t="s">
        <v>24</v>
      </c>
      <c r="I3939">
        <v>23</v>
      </c>
      <c r="J3939">
        <v>34</v>
      </c>
      <c r="K3939">
        <v>38</v>
      </c>
      <c r="L3939">
        <v>1.9308333333333332</v>
      </c>
      <c r="M3939">
        <v>28.962499999999999</v>
      </c>
      <c r="N3939">
        <v>23.577222222222222</v>
      </c>
      <c r="O3939">
        <v>5.74</v>
      </c>
      <c r="Q3939">
        <v>1.19</v>
      </c>
      <c r="S3939">
        <v>1.04</v>
      </c>
      <c r="Y3939" t="s">
        <v>45</v>
      </c>
      <c r="Z3939" t="s">
        <v>45</v>
      </c>
      <c r="AA3939" t="s">
        <v>507</v>
      </c>
      <c r="AB3939" t="str">
        <f>+LEFT(AA3939,1)</f>
        <v>K</v>
      </c>
      <c r="AC3939" s="6">
        <f>DEGREES(ACOS(SIN(Resultats!$H$11)*SIN(RADIANS(N3939))+COS(Resultats!$H$11)*COS(RADIANS(N3939))*COS(Resultats!$E$11-RADIANS(M3939))))</f>
        <v>113.32348200430641</v>
      </c>
      <c r="AD3939">
        <f>+IF(AB3939=Data!$E$18,1,0)</f>
        <v>0</v>
      </c>
      <c r="AE3939">
        <f>+IF(AC3939&lt;Data!$B$17,1,0)</f>
        <v>0</v>
      </c>
      <c r="AF3939" s="7">
        <f>+IF(AND(AD3939,AE3939),1,0)</f>
        <v>0</v>
      </c>
    </row>
    <row r="3940" spans="1:32" x14ac:dyDescent="0.2">
      <c r="A3940">
        <v>7138</v>
      </c>
      <c r="C3940">
        <v>175576</v>
      </c>
      <c r="D3940">
        <v>47902</v>
      </c>
      <c r="E3940">
        <v>18</v>
      </c>
      <c r="F3940">
        <v>54</v>
      </c>
      <c r="G3940">
        <v>14.3</v>
      </c>
      <c r="H3940" t="s">
        <v>24</v>
      </c>
      <c r="I3940">
        <v>41</v>
      </c>
      <c r="J3940">
        <v>13</v>
      </c>
      <c r="K3940">
        <v>32</v>
      </c>
      <c r="L3940">
        <v>18.903972222222222</v>
      </c>
      <c r="M3940">
        <v>283.55958333333331</v>
      </c>
      <c r="N3940">
        <v>41.225555555555559</v>
      </c>
      <c r="O3940">
        <v>7.3</v>
      </c>
      <c r="P3940" t="s">
        <v>103</v>
      </c>
      <c r="Y3940" t="s">
        <v>2154</v>
      </c>
      <c r="Z3940" t="s">
        <v>2154</v>
      </c>
      <c r="AA3940" t="s">
        <v>2154</v>
      </c>
      <c r="AB3940" t="str">
        <f>+LEFT(AA3940,1)</f>
        <v>F</v>
      </c>
      <c r="AC3940" s="6">
        <f>DEGREES(ACOS(SIN(Resultats!$H$11)*SIN(RADIANS(N3940))+COS(Resultats!$H$11)*COS(RADIANS(N3940))*COS(Resultats!$E$11-RADIANS(M3940))))</f>
        <v>113.32713972857049</v>
      </c>
      <c r="AD3940">
        <f>+IF(AB3940=Data!$E$18,1,0)</f>
        <v>0</v>
      </c>
      <c r="AE3940">
        <f>+IF(AC3940&lt;Data!$B$17,1,0)</f>
        <v>0</v>
      </c>
      <c r="AF3940" s="7">
        <f>+IF(AND(AD3940,AE3940),1,0)</f>
        <v>0</v>
      </c>
    </row>
    <row r="3941" spans="1:32" x14ac:dyDescent="0.2">
      <c r="A3941">
        <v>8554</v>
      </c>
      <c r="C3941">
        <v>212986</v>
      </c>
      <c r="D3941">
        <v>34460</v>
      </c>
      <c r="E3941">
        <v>22</v>
      </c>
      <c r="F3941">
        <v>26</v>
      </c>
      <c r="G3941">
        <v>59.2</v>
      </c>
      <c r="H3941" t="s">
        <v>24</v>
      </c>
      <c r="I3941">
        <v>56</v>
      </c>
      <c r="J3941">
        <v>26</v>
      </c>
      <c r="K3941">
        <v>0</v>
      </c>
      <c r="L3941">
        <v>22.449777777777779</v>
      </c>
      <c r="M3941">
        <v>336.74666666666667</v>
      </c>
      <c r="N3941">
        <v>56.43333333333333</v>
      </c>
      <c r="O3941">
        <v>6.57</v>
      </c>
      <c r="Q3941">
        <v>-0.1</v>
      </c>
      <c r="S3941">
        <v>-0.47</v>
      </c>
      <c r="Y3941" t="s">
        <v>592</v>
      </c>
      <c r="Z3941" t="s">
        <v>592</v>
      </c>
      <c r="AA3941" t="s">
        <v>15423</v>
      </c>
      <c r="AB3941" t="str">
        <f>+LEFT(AA3941,1)</f>
        <v>B</v>
      </c>
      <c r="AC3941" s="6">
        <f>DEGREES(ACOS(SIN(Resultats!$H$11)*SIN(RADIANS(N3941))+COS(Resultats!$H$11)*COS(RADIANS(N3941))*COS(Resultats!$E$11-RADIANS(M3941))))</f>
        <v>113.33118242079743</v>
      </c>
      <c r="AD3941">
        <f>+IF(AB3941=Data!$E$18,1,0)</f>
        <v>0</v>
      </c>
      <c r="AE3941">
        <f>+IF(AC3941&lt;Data!$B$17,1,0)</f>
        <v>0</v>
      </c>
      <c r="AF3941" s="7">
        <f>+IF(AND(AD3941,AE3941),1,0)</f>
        <v>0</v>
      </c>
    </row>
    <row r="3942" spans="1:32" x14ac:dyDescent="0.2">
      <c r="A3942">
        <v>8371</v>
      </c>
      <c r="B3942" t="s">
        <v>3616</v>
      </c>
      <c r="C3942">
        <v>208501</v>
      </c>
      <c r="D3942">
        <v>33864</v>
      </c>
      <c r="E3942">
        <v>21</v>
      </c>
      <c r="F3942">
        <v>54</v>
      </c>
      <c r="G3942">
        <v>53.2</v>
      </c>
      <c r="H3942" t="s">
        <v>24</v>
      </c>
      <c r="I3942">
        <v>56</v>
      </c>
      <c r="J3942">
        <v>36</v>
      </c>
      <c r="K3942">
        <v>41</v>
      </c>
      <c r="L3942">
        <v>21.914777777777775</v>
      </c>
      <c r="M3942">
        <v>328.72166666666664</v>
      </c>
      <c r="N3942">
        <v>56.611388888888889</v>
      </c>
      <c r="O3942">
        <v>5.8</v>
      </c>
      <c r="Q3942">
        <v>0.73</v>
      </c>
      <c r="S3942">
        <v>-0.02</v>
      </c>
      <c r="U3942">
        <v>0.6</v>
      </c>
      <c r="Y3942" t="s">
        <v>2699</v>
      </c>
      <c r="Z3942" t="s">
        <v>2699</v>
      </c>
      <c r="AA3942" t="s">
        <v>1652</v>
      </c>
      <c r="AB3942" t="str">
        <f>+LEFT(AA3942,1)</f>
        <v>B</v>
      </c>
      <c r="AC3942" s="6">
        <f>DEGREES(ACOS(SIN(Resultats!$H$11)*SIN(RADIANS(N3942))+COS(Resultats!$H$11)*COS(RADIANS(N3942))*COS(Resultats!$E$11-RADIANS(M3942))))</f>
        <v>113.38019129718464</v>
      </c>
      <c r="AD3942">
        <f>+IF(AB3942=Data!$E$18,1,0)</f>
        <v>0</v>
      </c>
      <c r="AE3942">
        <f>+IF(AC3942&lt;Data!$B$17,1,0)</f>
        <v>0</v>
      </c>
      <c r="AF3942" s="7">
        <f>+IF(AND(AD3942,AE3942),1,0)</f>
        <v>0</v>
      </c>
    </row>
    <row r="3943" spans="1:32" x14ac:dyDescent="0.2">
      <c r="A3943">
        <v>485</v>
      </c>
      <c r="C3943">
        <v>10348</v>
      </c>
      <c r="D3943">
        <v>74872</v>
      </c>
      <c r="E3943">
        <v>1</v>
      </c>
      <c r="F3943">
        <v>41</v>
      </c>
      <c r="G3943">
        <v>39.200000000000003</v>
      </c>
      <c r="H3943" t="s">
        <v>24</v>
      </c>
      <c r="I3943">
        <v>30</v>
      </c>
      <c r="J3943">
        <v>2</v>
      </c>
      <c r="K3943">
        <v>50</v>
      </c>
      <c r="L3943">
        <v>1.6942222222222223</v>
      </c>
      <c r="M3943">
        <v>25.413333333333334</v>
      </c>
      <c r="N3943">
        <v>30.047222222222224</v>
      </c>
      <c r="O3943">
        <v>5.99</v>
      </c>
      <c r="Q3943">
        <v>1.01</v>
      </c>
      <c r="S3943">
        <v>0.84</v>
      </c>
      <c r="U3943">
        <v>0.46</v>
      </c>
      <c r="Y3943" t="s">
        <v>54</v>
      </c>
      <c r="Z3943" t="s">
        <v>54</v>
      </c>
      <c r="AA3943" t="s">
        <v>197</v>
      </c>
      <c r="AB3943" t="str">
        <f>+LEFT(AA3943,1)</f>
        <v>K</v>
      </c>
      <c r="AC3943" s="6">
        <f>DEGREES(ACOS(SIN(Resultats!$H$11)*SIN(RADIANS(N3943))+COS(Resultats!$H$11)*COS(RADIANS(N3943))*COS(Resultats!$E$11-RADIANS(M3943))))</f>
        <v>113.38790466368584</v>
      </c>
      <c r="AD3943">
        <f>+IF(AB3943=Data!$E$18,1,0)</f>
        <v>0</v>
      </c>
      <c r="AE3943">
        <f>+IF(AC3943&lt;Data!$B$17,1,0)</f>
        <v>0</v>
      </c>
      <c r="AF3943" s="7">
        <f>+IF(AND(AD3943,AE3943),1,0)</f>
        <v>0</v>
      </c>
    </row>
    <row r="3944" spans="1:32" x14ac:dyDescent="0.2">
      <c r="A3944">
        <v>7687</v>
      </c>
      <c r="C3944">
        <v>190964</v>
      </c>
      <c r="D3944">
        <v>32272</v>
      </c>
      <c r="E3944">
        <v>20</v>
      </c>
      <c r="F3944">
        <v>5</v>
      </c>
      <c r="G3944">
        <v>6.7</v>
      </c>
      <c r="H3944" t="s">
        <v>24</v>
      </c>
      <c r="I3944">
        <v>51</v>
      </c>
      <c r="J3944">
        <v>50</v>
      </c>
      <c r="K3944">
        <v>22</v>
      </c>
      <c r="L3944">
        <v>20.085194444444443</v>
      </c>
      <c r="M3944">
        <v>301.27791666666667</v>
      </c>
      <c r="N3944">
        <v>51.839444444444446</v>
      </c>
      <c r="O3944">
        <v>6.14</v>
      </c>
      <c r="Q3944">
        <v>1.6</v>
      </c>
      <c r="S3944">
        <v>1.95</v>
      </c>
      <c r="Y3944" t="s">
        <v>2679</v>
      </c>
      <c r="Z3944" t="s">
        <v>419</v>
      </c>
      <c r="AA3944" t="s">
        <v>2160</v>
      </c>
      <c r="AB3944" t="str">
        <f>+LEFT(AA3944,1)</f>
        <v>M</v>
      </c>
      <c r="AC3944" s="6">
        <f>DEGREES(ACOS(SIN(Resultats!$H$11)*SIN(RADIANS(N3944))+COS(Resultats!$H$11)*COS(RADIANS(N3944))*COS(Resultats!$E$11-RADIANS(M3944))))</f>
        <v>113.39558130234379</v>
      </c>
      <c r="AD3944">
        <f>+IF(AB3944=Data!$E$18,1,0)</f>
        <v>0</v>
      </c>
      <c r="AE3944">
        <f>+IF(AC3944&lt;Data!$B$17,1,0)</f>
        <v>0</v>
      </c>
      <c r="AF3944" s="7">
        <f>+IF(AND(AD3944,AE3944),1,0)</f>
        <v>0</v>
      </c>
    </row>
    <row r="3945" spans="1:32" x14ac:dyDescent="0.2">
      <c r="A3945">
        <v>8770</v>
      </c>
      <c r="C3945">
        <v>217833</v>
      </c>
      <c r="D3945">
        <v>35092</v>
      </c>
      <c r="E3945">
        <v>23</v>
      </c>
      <c r="F3945">
        <v>2</v>
      </c>
      <c r="G3945">
        <v>43.8</v>
      </c>
      <c r="H3945" t="s">
        <v>24</v>
      </c>
      <c r="I3945">
        <v>55</v>
      </c>
      <c r="J3945">
        <v>14</v>
      </c>
      <c r="K3945">
        <v>11</v>
      </c>
      <c r="L3945">
        <v>23.045500000000001</v>
      </c>
      <c r="M3945">
        <v>345.6825</v>
      </c>
      <c r="N3945">
        <v>55.236388888888889</v>
      </c>
      <c r="O3945">
        <v>6.5</v>
      </c>
      <c r="Q3945">
        <v>-0.08</v>
      </c>
      <c r="S3945">
        <v>-0.55000000000000004</v>
      </c>
      <c r="Y3945" t="s">
        <v>7535</v>
      </c>
      <c r="Z3945" t="s">
        <v>39</v>
      </c>
      <c r="AA3945" t="s">
        <v>5040</v>
      </c>
      <c r="AB3945" t="str">
        <f>+LEFT(AA3945,1)</f>
        <v>B</v>
      </c>
      <c r="AC3945" s="6">
        <f>DEGREES(ACOS(SIN(Resultats!$H$11)*SIN(RADIANS(N3945))+COS(Resultats!$H$11)*COS(RADIANS(N3945))*COS(Resultats!$E$11-RADIANS(M3945))))</f>
        <v>113.45146982121817</v>
      </c>
      <c r="AD3945">
        <f>+IF(AB3945=Data!$E$18,1,0)</f>
        <v>0</v>
      </c>
      <c r="AE3945">
        <f>+IF(AC3945&lt;Data!$B$17,1,0)</f>
        <v>0</v>
      </c>
      <c r="AF3945" s="7">
        <f>+IF(AND(AD3945,AE3945),1,0)</f>
        <v>0</v>
      </c>
    </row>
    <row r="3946" spans="1:32" x14ac:dyDescent="0.2">
      <c r="A3946">
        <v>577</v>
      </c>
      <c r="C3946">
        <v>12139</v>
      </c>
      <c r="D3946">
        <v>75077</v>
      </c>
      <c r="E3946">
        <v>1</v>
      </c>
      <c r="F3946">
        <v>59</v>
      </c>
      <c r="G3946">
        <v>35.700000000000003</v>
      </c>
      <c r="H3946" t="s">
        <v>24</v>
      </c>
      <c r="I3946">
        <v>21</v>
      </c>
      <c r="J3946">
        <v>3</v>
      </c>
      <c r="K3946">
        <v>30</v>
      </c>
      <c r="L3946">
        <v>1.99325</v>
      </c>
      <c r="M3946">
        <v>29.89875</v>
      </c>
      <c r="N3946">
        <v>21.058333333333334</v>
      </c>
      <c r="O3946">
        <v>5.87</v>
      </c>
      <c r="Q3946">
        <v>1.03</v>
      </c>
      <c r="Y3946" t="s">
        <v>364</v>
      </c>
      <c r="Z3946" t="s">
        <v>54</v>
      </c>
      <c r="AA3946" t="s">
        <v>197</v>
      </c>
      <c r="AB3946" t="str">
        <f>+LEFT(AA3946,1)</f>
        <v>K</v>
      </c>
      <c r="AC3946" s="6">
        <f>DEGREES(ACOS(SIN(Resultats!$H$11)*SIN(RADIANS(N3946))+COS(Resultats!$H$11)*COS(RADIANS(N3946))*COS(Resultats!$E$11-RADIANS(M3946))))</f>
        <v>113.48628485012037</v>
      </c>
      <c r="AD3946">
        <f>+IF(AB3946=Data!$E$18,1,0)</f>
        <v>0</v>
      </c>
      <c r="AE3946">
        <f>+IF(AC3946&lt;Data!$B$17,1,0)</f>
        <v>0</v>
      </c>
      <c r="AF3946" s="7">
        <f>+IF(AND(AD3946,AE3946),1,0)</f>
        <v>0</v>
      </c>
    </row>
    <row r="3947" spans="1:32" x14ac:dyDescent="0.2">
      <c r="A3947">
        <v>7632</v>
      </c>
      <c r="C3947">
        <v>189253</v>
      </c>
      <c r="D3947">
        <v>32130</v>
      </c>
      <c r="E3947">
        <v>19</v>
      </c>
      <c r="F3947">
        <v>56</v>
      </c>
      <c r="G3947">
        <v>45.1</v>
      </c>
      <c r="H3947" t="s">
        <v>24</v>
      </c>
      <c r="I3947">
        <v>50</v>
      </c>
      <c r="J3947">
        <v>54</v>
      </c>
      <c r="K3947">
        <v>9</v>
      </c>
      <c r="L3947">
        <v>19.94586111111111</v>
      </c>
      <c r="M3947">
        <v>299.18791666666664</v>
      </c>
      <c r="N3947">
        <v>50.902500000000003</v>
      </c>
      <c r="O3947">
        <v>6.43</v>
      </c>
      <c r="Q3947">
        <v>-0.01</v>
      </c>
      <c r="S3947">
        <v>-0.05</v>
      </c>
      <c r="Y3947" t="s">
        <v>89</v>
      </c>
      <c r="Z3947" t="s">
        <v>89</v>
      </c>
      <c r="AA3947" t="s">
        <v>1469</v>
      </c>
      <c r="AB3947" t="str">
        <f>+LEFT(AA3947,1)</f>
        <v>A</v>
      </c>
      <c r="AC3947" s="6">
        <f>DEGREES(ACOS(SIN(Resultats!$H$11)*SIN(RADIANS(N3947))+COS(Resultats!$H$11)*COS(RADIANS(N3947))*COS(Resultats!$E$11-RADIANS(M3947))))</f>
        <v>113.49291453260996</v>
      </c>
      <c r="AD3947">
        <f>+IF(AB3947=Data!$E$18,1,0)</f>
        <v>1</v>
      </c>
      <c r="AE3947">
        <f>+IF(AC3947&lt;Data!$B$17,1,0)</f>
        <v>0</v>
      </c>
      <c r="AF3947" s="7">
        <f>+IF(AND(AD3947,AE3947),1,0)</f>
        <v>0</v>
      </c>
    </row>
    <row r="3948" spans="1:32" x14ac:dyDescent="0.2">
      <c r="A3948">
        <v>9066</v>
      </c>
      <c r="C3948">
        <v>224490</v>
      </c>
      <c r="D3948">
        <v>35938</v>
      </c>
      <c r="E3948">
        <v>23</v>
      </c>
      <c r="F3948">
        <v>58</v>
      </c>
      <c r="G3948">
        <v>24.8</v>
      </c>
      <c r="H3948" t="s">
        <v>24</v>
      </c>
      <c r="I3948">
        <v>51</v>
      </c>
      <c r="J3948">
        <v>23</v>
      </c>
      <c r="K3948">
        <v>19</v>
      </c>
      <c r="L3948">
        <v>23.973555555555553</v>
      </c>
      <c r="M3948">
        <v>359.6033333333333</v>
      </c>
      <c r="N3948">
        <v>51.388611111111111</v>
      </c>
      <c r="O3948">
        <v>4.8</v>
      </c>
      <c r="Q3948">
        <v>1.83</v>
      </c>
      <c r="S3948">
        <v>0.08</v>
      </c>
      <c r="Y3948" t="s">
        <v>2936</v>
      </c>
      <c r="Z3948" t="s">
        <v>6230</v>
      </c>
      <c r="AA3948" t="s">
        <v>15436</v>
      </c>
      <c r="AB3948" t="str">
        <f>+LEFT(AA3948,1)</f>
        <v>M</v>
      </c>
      <c r="AC3948" s="6">
        <f>DEGREES(ACOS(SIN(Resultats!$H$11)*SIN(RADIANS(N3948))+COS(Resultats!$H$11)*COS(RADIANS(N3948))*COS(Resultats!$E$11-RADIANS(M3948))))</f>
        <v>113.49357546985111</v>
      </c>
      <c r="AD3948">
        <f>+IF(AB3948=Data!$E$18,1,0)</f>
        <v>0</v>
      </c>
      <c r="AE3948">
        <f>+IF(AC3948&lt;Data!$B$17,1,0)</f>
        <v>0</v>
      </c>
      <c r="AF3948" s="7">
        <f>+IF(AND(AD3948,AE3948),1,0)</f>
        <v>0</v>
      </c>
    </row>
    <row r="3949" spans="1:32" x14ac:dyDescent="0.2">
      <c r="A3949">
        <v>8607</v>
      </c>
      <c r="C3949">
        <v>214279</v>
      </c>
      <c r="D3949">
        <v>34605</v>
      </c>
      <c r="E3949">
        <v>22</v>
      </c>
      <c r="F3949">
        <v>35</v>
      </c>
      <c r="G3949">
        <v>51.8</v>
      </c>
      <c r="H3949" t="s">
        <v>24</v>
      </c>
      <c r="I3949">
        <v>56</v>
      </c>
      <c r="J3949">
        <v>4</v>
      </c>
      <c r="K3949">
        <v>12</v>
      </c>
      <c r="L3949">
        <v>22.59772222222222</v>
      </c>
      <c r="M3949">
        <v>338.96583333333331</v>
      </c>
      <c r="N3949">
        <v>56.07</v>
      </c>
      <c r="O3949">
        <v>6.38</v>
      </c>
      <c r="Q3949">
        <v>0.12</v>
      </c>
      <c r="S3949">
        <v>0.09</v>
      </c>
      <c r="Y3949" t="s">
        <v>298</v>
      </c>
      <c r="Z3949" t="s">
        <v>298</v>
      </c>
      <c r="AA3949" t="s">
        <v>1740</v>
      </c>
      <c r="AB3949" t="str">
        <f>+LEFT(AA3949,1)</f>
        <v>A</v>
      </c>
      <c r="AC3949" s="6">
        <f>DEGREES(ACOS(SIN(Resultats!$H$11)*SIN(RADIANS(N3949))+COS(Resultats!$H$11)*COS(RADIANS(N3949))*COS(Resultats!$E$11-RADIANS(M3949))))</f>
        <v>113.50966141910988</v>
      </c>
      <c r="AD3949">
        <f>+IF(AB3949=Data!$E$18,1,0)</f>
        <v>1</v>
      </c>
      <c r="AE3949">
        <f>+IF(AC3949&lt;Data!$B$17,1,0)</f>
        <v>0</v>
      </c>
      <c r="AF3949" s="7">
        <f>+IF(AND(AD3949,AE3949),1,0)</f>
        <v>0</v>
      </c>
    </row>
    <row r="3950" spans="1:32" x14ac:dyDescent="0.2">
      <c r="A3950">
        <v>6729</v>
      </c>
      <c r="B3950" t="s">
        <v>4205</v>
      </c>
      <c r="C3950">
        <v>164668</v>
      </c>
      <c r="D3950">
        <v>85647</v>
      </c>
      <c r="E3950">
        <v>18</v>
      </c>
      <c r="F3950">
        <v>1</v>
      </c>
      <c r="G3950">
        <v>29.9</v>
      </c>
      <c r="H3950" t="s">
        <v>24</v>
      </c>
      <c r="I3950">
        <v>21</v>
      </c>
      <c r="J3950">
        <v>35</v>
      </c>
      <c r="K3950">
        <v>43</v>
      </c>
      <c r="L3950">
        <v>18.024972222222221</v>
      </c>
      <c r="M3950">
        <v>270.37458333333331</v>
      </c>
      <c r="N3950">
        <v>21.595277777777778</v>
      </c>
      <c r="O3950">
        <v>5.18</v>
      </c>
      <c r="Q3950">
        <v>0.95</v>
      </c>
      <c r="S3950">
        <v>0.56999999999999995</v>
      </c>
      <c r="Y3950" t="s">
        <v>71</v>
      </c>
      <c r="Z3950" t="s">
        <v>71</v>
      </c>
      <c r="AA3950" t="s">
        <v>51</v>
      </c>
      <c r="AB3950" t="str">
        <f>+LEFT(AA3950,1)</f>
        <v>G</v>
      </c>
      <c r="AC3950" s="6">
        <f>DEGREES(ACOS(SIN(Resultats!$H$11)*SIN(RADIANS(N3950))+COS(Resultats!$H$11)*COS(RADIANS(N3950))*COS(Resultats!$E$11-RADIANS(M3950))))</f>
        <v>113.52219197083515</v>
      </c>
      <c r="AD3950">
        <f>+IF(AB3950=Data!$E$18,1,0)</f>
        <v>0</v>
      </c>
      <c r="AE3950">
        <f>+IF(AC3950&lt;Data!$B$17,1,0)</f>
        <v>0</v>
      </c>
      <c r="AF3950" s="7">
        <f>+IF(AND(AD3950,AE3950),1,0)</f>
        <v>0</v>
      </c>
    </row>
    <row r="3951" spans="1:32" x14ac:dyDescent="0.2">
      <c r="A3951">
        <v>6730</v>
      </c>
      <c r="B3951" t="s">
        <v>4205</v>
      </c>
      <c r="C3951">
        <v>164669</v>
      </c>
      <c r="D3951">
        <v>85648</v>
      </c>
      <c r="E3951">
        <v>18</v>
      </c>
      <c r="F3951">
        <v>1</v>
      </c>
      <c r="G3951">
        <v>30.4</v>
      </c>
      <c r="H3951" t="s">
        <v>24</v>
      </c>
      <c r="I3951">
        <v>21</v>
      </c>
      <c r="J3951">
        <v>35</v>
      </c>
      <c r="K3951">
        <v>44</v>
      </c>
      <c r="L3951">
        <v>18.025111111111109</v>
      </c>
      <c r="M3951">
        <v>270.37666666666661</v>
      </c>
      <c r="N3951">
        <v>21.595555555555553</v>
      </c>
      <c r="O3951">
        <v>4.96</v>
      </c>
      <c r="Q3951">
        <v>0.12</v>
      </c>
      <c r="S3951">
        <v>0.13</v>
      </c>
      <c r="Y3951" t="s">
        <v>4206</v>
      </c>
      <c r="Z3951" t="s">
        <v>606</v>
      </c>
      <c r="AA3951" t="s">
        <v>15427</v>
      </c>
      <c r="AB3951" t="str">
        <f>+LEFT(AA3951,1)</f>
        <v>A</v>
      </c>
      <c r="AC3951" s="6">
        <f>DEGREES(ACOS(SIN(Resultats!$H$11)*SIN(RADIANS(N3951))+COS(Resultats!$H$11)*COS(RADIANS(N3951))*COS(Resultats!$E$11-RADIANS(M3951))))</f>
        <v>113.52388249110969</v>
      </c>
      <c r="AD3951">
        <f>+IF(AB3951=Data!$E$18,1,0)</f>
        <v>1</v>
      </c>
      <c r="AE3951">
        <f>+IF(AC3951&lt;Data!$B$17,1,0)</f>
        <v>0</v>
      </c>
      <c r="AF3951" s="7">
        <f>+IF(AND(AD3951,AE3951),1,0)</f>
        <v>0</v>
      </c>
    </row>
    <row r="3952" spans="1:32" x14ac:dyDescent="0.2">
      <c r="A3952">
        <v>76</v>
      </c>
      <c r="C3952">
        <v>1561</v>
      </c>
      <c r="D3952">
        <v>36272</v>
      </c>
      <c r="E3952">
        <v>0</v>
      </c>
      <c r="F3952">
        <v>20</v>
      </c>
      <c r="G3952">
        <v>5.2</v>
      </c>
      <c r="H3952" t="s">
        <v>24</v>
      </c>
      <c r="I3952">
        <v>48</v>
      </c>
      <c r="J3952">
        <v>51</v>
      </c>
      <c r="K3952">
        <v>55</v>
      </c>
      <c r="L3952">
        <v>0.33477777777777779</v>
      </c>
      <c r="M3952">
        <v>5.0216666666666665</v>
      </c>
      <c r="N3952">
        <v>48.865277777777777</v>
      </c>
      <c r="O3952">
        <v>6.52</v>
      </c>
      <c r="Y3952" t="s">
        <v>128</v>
      </c>
      <c r="Z3952" t="s">
        <v>128</v>
      </c>
      <c r="AA3952" t="s">
        <v>2210</v>
      </c>
      <c r="AB3952" t="str">
        <f>+LEFT(AA3952,1)</f>
        <v>A</v>
      </c>
      <c r="AC3952" s="6">
        <f>DEGREES(ACOS(SIN(Resultats!$H$11)*SIN(RADIANS(N3952))+COS(Resultats!$H$11)*COS(RADIANS(N3952))*COS(Resultats!$E$11-RADIANS(M3952))))</f>
        <v>113.56264074801022</v>
      </c>
      <c r="AD3952">
        <f>+IF(AB3952=Data!$E$18,1,0)</f>
        <v>1</v>
      </c>
      <c r="AE3952">
        <f>+IF(AC3952&lt;Data!$B$17,1,0)</f>
        <v>0</v>
      </c>
      <c r="AF3952" s="7">
        <f>+IF(AND(AD3952,AE3952),1,0)</f>
        <v>0</v>
      </c>
    </row>
    <row r="3953" spans="1:32" x14ac:dyDescent="0.2">
      <c r="A3953">
        <v>7453</v>
      </c>
      <c r="C3953">
        <v>184977</v>
      </c>
      <c r="D3953">
        <v>48606</v>
      </c>
      <c r="E3953">
        <v>19</v>
      </c>
      <c r="F3953">
        <v>34</v>
      </c>
      <c r="G3953">
        <v>39.9</v>
      </c>
      <c r="H3953" t="s">
        <v>24</v>
      </c>
      <c r="I3953">
        <v>48</v>
      </c>
      <c r="J3953">
        <v>9</v>
      </c>
      <c r="K3953">
        <v>53</v>
      </c>
      <c r="L3953">
        <v>19.577749999999998</v>
      </c>
      <c r="M3953">
        <v>293.66624999999999</v>
      </c>
      <c r="N3953">
        <v>48.164722222222224</v>
      </c>
      <c r="O3953">
        <v>6.67</v>
      </c>
      <c r="P3953" t="s">
        <v>103</v>
      </c>
      <c r="Q3953">
        <v>0.24</v>
      </c>
      <c r="R3953" t="s">
        <v>2818</v>
      </c>
      <c r="Y3953" t="s">
        <v>2826</v>
      </c>
      <c r="Z3953" t="s">
        <v>2826</v>
      </c>
      <c r="AA3953" t="s">
        <v>525</v>
      </c>
      <c r="AB3953" t="str">
        <f>+LEFT(AA3953,1)</f>
        <v>A</v>
      </c>
      <c r="AC3953" s="6">
        <f>DEGREES(ACOS(SIN(Resultats!$H$11)*SIN(RADIANS(N3953))+COS(Resultats!$H$11)*COS(RADIANS(N3953))*COS(Resultats!$E$11-RADIANS(M3953))))</f>
        <v>113.56393983038392</v>
      </c>
      <c r="AD3953">
        <f>+IF(AB3953=Data!$E$18,1,0)</f>
        <v>1</v>
      </c>
      <c r="AE3953">
        <f>+IF(AC3953&lt;Data!$B$17,1,0)</f>
        <v>0</v>
      </c>
      <c r="AF3953" s="7">
        <f>+IF(AND(AD3953,AE3953),1,0)</f>
        <v>0</v>
      </c>
    </row>
    <row r="3954" spans="1:32" x14ac:dyDescent="0.2">
      <c r="A3954">
        <v>6665</v>
      </c>
      <c r="C3954">
        <v>162734</v>
      </c>
      <c r="D3954">
        <v>103161</v>
      </c>
      <c r="E3954">
        <v>17</v>
      </c>
      <c r="F3954">
        <v>51</v>
      </c>
      <c r="G3954">
        <v>58.5</v>
      </c>
      <c r="H3954" t="s">
        <v>24</v>
      </c>
      <c r="I3954">
        <v>15</v>
      </c>
      <c r="J3954">
        <v>19</v>
      </c>
      <c r="K3954">
        <v>33</v>
      </c>
      <c r="L3954">
        <v>17.866250000000001</v>
      </c>
      <c r="M3954">
        <v>267.99374999999998</v>
      </c>
      <c r="N3954">
        <v>15.325833333333334</v>
      </c>
      <c r="O3954">
        <v>6.46</v>
      </c>
      <c r="P3954" t="s">
        <v>103</v>
      </c>
      <c r="Y3954" t="s">
        <v>54</v>
      </c>
      <c r="Z3954" t="s">
        <v>54</v>
      </c>
      <c r="AA3954" t="s">
        <v>197</v>
      </c>
      <c r="AB3954" t="str">
        <f>+LEFT(AA3954,1)</f>
        <v>K</v>
      </c>
      <c r="AC3954" s="6">
        <f>DEGREES(ACOS(SIN(Resultats!$H$11)*SIN(RADIANS(N3954))+COS(Resultats!$H$11)*COS(RADIANS(N3954))*COS(Resultats!$E$11-RADIANS(M3954))))</f>
        <v>113.57252835237658</v>
      </c>
      <c r="AD3954">
        <f>+IF(AB3954=Data!$E$18,1,0)</f>
        <v>0</v>
      </c>
      <c r="AE3954">
        <f>+IF(AC3954&lt;Data!$B$17,1,0)</f>
        <v>0</v>
      </c>
      <c r="AF3954" s="7">
        <f>+IF(AND(AD3954,AE3954),1,0)</f>
        <v>0</v>
      </c>
    </row>
    <row r="3955" spans="1:32" x14ac:dyDescent="0.2">
      <c r="A3955">
        <v>205</v>
      </c>
      <c r="C3955">
        <v>4335</v>
      </c>
      <c r="D3955">
        <v>36640</v>
      </c>
      <c r="E3955">
        <v>0</v>
      </c>
      <c r="F3955">
        <v>46</v>
      </c>
      <c r="G3955">
        <v>10.9</v>
      </c>
      <c r="H3955" t="s">
        <v>24</v>
      </c>
      <c r="I3955">
        <v>44</v>
      </c>
      <c r="J3955">
        <v>51</v>
      </c>
      <c r="K3955">
        <v>41</v>
      </c>
      <c r="L3955">
        <v>0.76969444444444446</v>
      </c>
      <c r="M3955">
        <v>11.545416666666666</v>
      </c>
      <c r="N3955">
        <v>44.861388888888889</v>
      </c>
      <c r="O3955">
        <v>6.05</v>
      </c>
      <c r="Q3955">
        <v>-7.0000000000000007E-2</v>
      </c>
      <c r="S3955">
        <v>-0.27</v>
      </c>
      <c r="Y3955" t="s">
        <v>270</v>
      </c>
      <c r="Z3955" t="s">
        <v>5682</v>
      </c>
      <c r="AA3955" t="s">
        <v>5040</v>
      </c>
      <c r="AB3955" t="str">
        <f>+LEFT(AA3955,1)</f>
        <v>B</v>
      </c>
      <c r="AC3955" s="6">
        <f>DEGREES(ACOS(SIN(Resultats!$H$11)*SIN(RADIANS(N3955))+COS(Resultats!$H$11)*COS(RADIANS(N3955))*COS(Resultats!$E$11-RADIANS(M3955))))</f>
        <v>113.57498955326386</v>
      </c>
      <c r="AD3955">
        <f>+IF(AB3955=Data!$E$18,1,0)</f>
        <v>0</v>
      </c>
      <c r="AE3955">
        <f>+IF(AC3955&lt;Data!$B$17,1,0)</f>
        <v>0</v>
      </c>
      <c r="AF3955" s="7">
        <f>+IF(AND(AD3955,AE3955),1,0)</f>
        <v>0</v>
      </c>
    </row>
    <row r="3956" spans="1:32" x14ac:dyDescent="0.2">
      <c r="A3956">
        <v>609</v>
      </c>
      <c r="C3956">
        <v>12594</v>
      </c>
      <c r="D3956">
        <v>92774</v>
      </c>
      <c r="E3956">
        <v>2</v>
      </c>
      <c r="F3956">
        <v>3</v>
      </c>
      <c r="G3956">
        <v>42.6</v>
      </c>
      <c r="H3956" t="s">
        <v>24</v>
      </c>
      <c r="I3956">
        <v>18</v>
      </c>
      <c r="J3956">
        <v>15</v>
      </c>
      <c r="K3956">
        <v>12</v>
      </c>
      <c r="L3956">
        <v>2.061833333333333</v>
      </c>
      <c r="M3956">
        <v>30.927499999999998</v>
      </c>
      <c r="N3956">
        <v>18.253333333333334</v>
      </c>
      <c r="O3956">
        <v>6.21</v>
      </c>
      <c r="Q3956">
        <v>1.42</v>
      </c>
      <c r="X3956" t="s">
        <v>27</v>
      </c>
      <c r="Y3956" t="s">
        <v>80</v>
      </c>
      <c r="Z3956" t="s">
        <v>3264</v>
      </c>
      <c r="AA3956" t="s">
        <v>80</v>
      </c>
      <c r="AB3956" t="str">
        <f>+LEFT(AA3956,1)</f>
        <v>K</v>
      </c>
      <c r="AC3956" s="6">
        <f>DEGREES(ACOS(SIN(Resultats!$H$11)*SIN(RADIANS(N3956))+COS(Resultats!$H$11)*COS(RADIANS(N3956))*COS(Resultats!$E$11-RADIANS(M3956))))</f>
        <v>113.58220970657266</v>
      </c>
      <c r="AD3956">
        <f>+IF(AB3956=Data!$E$18,1,0)</f>
        <v>0</v>
      </c>
      <c r="AE3956">
        <f>+IF(AC3956&lt;Data!$B$17,1,0)</f>
        <v>0</v>
      </c>
      <c r="AF3956" s="7">
        <f>+IF(AND(AD3956,AE3956),1,0)</f>
        <v>0</v>
      </c>
    </row>
    <row r="3957" spans="1:32" x14ac:dyDescent="0.2">
      <c r="A3957">
        <v>8150</v>
      </c>
      <c r="C3957">
        <v>202987</v>
      </c>
      <c r="D3957">
        <v>33287</v>
      </c>
      <c r="E3957">
        <v>21</v>
      </c>
      <c r="F3957">
        <v>17</v>
      </c>
      <c r="G3957">
        <v>14.3</v>
      </c>
      <c r="H3957" t="s">
        <v>24</v>
      </c>
      <c r="I3957">
        <v>55</v>
      </c>
      <c r="J3957">
        <v>47</v>
      </c>
      <c r="K3957">
        <v>53</v>
      </c>
      <c r="L3957">
        <v>21.287305555555559</v>
      </c>
      <c r="M3957">
        <v>319.30958333333336</v>
      </c>
      <c r="N3957">
        <v>55.798055555555557</v>
      </c>
      <c r="O3957">
        <v>5.98</v>
      </c>
      <c r="Q3957">
        <v>1.45</v>
      </c>
      <c r="S3957">
        <v>1.62</v>
      </c>
      <c r="Y3957" t="s">
        <v>105</v>
      </c>
      <c r="Z3957" t="s">
        <v>105</v>
      </c>
      <c r="AA3957" t="s">
        <v>133</v>
      </c>
      <c r="AB3957" t="str">
        <f>+LEFT(AA3957,1)</f>
        <v>K</v>
      </c>
      <c r="AC3957" s="6">
        <f>DEGREES(ACOS(SIN(Resultats!$H$11)*SIN(RADIANS(N3957))+COS(Resultats!$H$11)*COS(RADIANS(N3957))*COS(Resultats!$E$11-RADIANS(M3957))))</f>
        <v>113.59981711946239</v>
      </c>
      <c r="AD3957">
        <f>+IF(AB3957=Data!$E$18,1,0)</f>
        <v>0</v>
      </c>
      <c r="AE3957">
        <f>+IF(AC3957&lt;Data!$B$17,1,0)</f>
        <v>0</v>
      </c>
      <c r="AF3957" s="7">
        <f>+IF(AND(AD3957,AE3957),1,0)</f>
        <v>0</v>
      </c>
    </row>
    <row r="3958" spans="1:32" x14ac:dyDescent="0.2">
      <c r="A3958">
        <v>6590</v>
      </c>
      <c r="C3958">
        <v>160781</v>
      </c>
      <c r="D3958">
        <v>122646</v>
      </c>
      <c r="E3958">
        <v>17</v>
      </c>
      <c r="F3958">
        <v>41</v>
      </c>
      <c r="G3958">
        <v>32.299999999999997</v>
      </c>
      <c r="H3958" t="s">
        <v>24</v>
      </c>
      <c r="I3958">
        <v>6</v>
      </c>
      <c r="J3958">
        <v>18</v>
      </c>
      <c r="K3958">
        <v>46</v>
      </c>
      <c r="L3958">
        <v>17.692305555555556</v>
      </c>
      <c r="M3958">
        <v>265.38458333333335</v>
      </c>
      <c r="N3958">
        <v>6.3127777777777778</v>
      </c>
      <c r="O3958">
        <v>5.95</v>
      </c>
      <c r="Q3958">
        <v>1.26</v>
      </c>
      <c r="S3958">
        <v>1.18</v>
      </c>
      <c r="Y3958" t="s">
        <v>345</v>
      </c>
      <c r="Z3958" t="s">
        <v>345</v>
      </c>
      <c r="AA3958" t="s">
        <v>3097</v>
      </c>
      <c r="AB3958" t="str">
        <f>+LEFT(AA3958,1)</f>
        <v>G</v>
      </c>
      <c r="AC3958" s="6">
        <f>DEGREES(ACOS(SIN(Resultats!$H$11)*SIN(RADIANS(N3958))+COS(Resultats!$H$11)*COS(RADIANS(N3958))*COS(Resultats!$E$11-RADIANS(M3958))))</f>
        <v>113.61104689106126</v>
      </c>
      <c r="AD3958">
        <f>+IF(AB3958=Data!$E$18,1,0)</f>
        <v>0</v>
      </c>
      <c r="AE3958">
        <f>+IF(AC3958&lt;Data!$B$17,1,0)</f>
        <v>0</v>
      </c>
      <c r="AF3958" s="7">
        <f>+IF(AND(AD3958,AE3958),1,0)</f>
        <v>0</v>
      </c>
    </row>
    <row r="3959" spans="1:32" x14ac:dyDescent="0.2">
      <c r="A3959">
        <v>379</v>
      </c>
      <c r="C3959">
        <v>7853</v>
      </c>
      <c r="D3959">
        <v>54592</v>
      </c>
      <c r="E3959">
        <v>1</v>
      </c>
      <c r="F3959">
        <v>18</v>
      </c>
      <c r="G3959">
        <v>47</v>
      </c>
      <c r="H3959" t="s">
        <v>24</v>
      </c>
      <c r="I3959">
        <v>37</v>
      </c>
      <c r="J3959">
        <v>23</v>
      </c>
      <c r="K3959">
        <v>10</v>
      </c>
      <c r="L3959">
        <v>1.3130555555555556</v>
      </c>
      <c r="M3959">
        <v>19.695833333333333</v>
      </c>
      <c r="N3959">
        <v>37.386111111111113</v>
      </c>
      <c r="O3959">
        <v>6.46</v>
      </c>
      <c r="Q3959">
        <v>0.23</v>
      </c>
      <c r="S3959">
        <v>0.14000000000000001</v>
      </c>
      <c r="U3959">
        <v>0.11</v>
      </c>
      <c r="Y3959" t="s">
        <v>314</v>
      </c>
      <c r="Z3959" t="s">
        <v>314</v>
      </c>
      <c r="AA3959" t="s">
        <v>15427</v>
      </c>
      <c r="AB3959" t="str">
        <f>+LEFT(AA3959,1)</f>
        <v>A</v>
      </c>
      <c r="AC3959" s="6">
        <f>DEGREES(ACOS(SIN(Resultats!$H$11)*SIN(RADIANS(N3959))+COS(Resultats!$H$11)*COS(RADIANS(N3959))*COS(Resultats!$E$11-RADIANS(M3959))))</f>
        <v>113.62282713608091</v>
      </c>
      <c r="AD3959">
        <f>+IF(AB3959=Data!$E$18,1,0)</f>
        <v>1</v>
      </c>
      <c r="AE3959">
        <f>+IF(AC3959&lt;Data!$B$17,1,0)</f>
        <v>0</v>
      </c>
      <c r="AF3959" s="7">
        <f>+IF(AND(AD3959,AE3959),1,0)</f>
        <v>0</v>
      </c>
    </row>
    <row r="3960" spans="1:32" x14ac:dyDescent="0.2">
      <c r="A3960">
        <v>8434</v>
      </c>
      <c r="C3960">
        <v>210071</v>
      </c>
      <c r="D3960">
        <v>34055</v>
      </c>
      <c r="E3960">
        <v>22</v>
      </c>
      <c r="F3960">
        <v>6</v>
      </c>
      <c r="G3960">
        <v>13.5</v>
      </c>
      <c r="H3960" t="s">
        <v>24</v>
      </c>
      <c r="I3960">
        <v>56</v>
      </c>
      <c r="J3960">
        <v>20</v>
      </c>
      <c r="K3960">
        <v>35</v>
      </c>
      <c r="L3960">
        <v>22.103750000000002</v>
      </c>
      <c r="M3960">
        <v>331.55624999999998</v>
      </c>
      <c r="N3960">
        <v>56.343055555555559</v>
      </c>
      <c r="O3960">
        <v>6.39</v>
      </c>
      <c r="Q3960">
        <v>-0.1</v>
      </c>
      <c r="S3960">
        <v>-0.45</v>
      </c>
      <c r="Y3960" t="s">
        <v>340</v>
      </c>
      <c r="Z3960" t="s">
        <v>340</v>
      </c>
      <c r="AA3960" t="s">
        <v>2210</v>
      </c>
      <c r="AB3960" t="str">
        <f>+LEFT(AA3960,1)</f>
        <v>A</v>
      </c>
      <c r="AC3960" s="6">
        <f>DEGREES(ACOS(SIN(Resultats!$H$11)*SIN(RADIANS(N3960))+COS(Resultats!$H$11)*COS(RADIANS(N3960))*COS(Resultats!$E$11-RADIANS(M3960))))</f>
        <v>113.6443519186147</v>
      </c>
      <c r="AD3960">
        <f>+IF(AB3960=Data!$E$18,1,0)</f>
        <v>1</v>
      </c>
      <c r="AE3960">
        <f>+IF(AC3960&lt;Data!$B$17,1,0)</f>
        <v>0</v>
      </c>
      <c r="AF3960" s="7">
        <f>+IF(AND(AD3960,AE3960),1,0)</f>
        <v>0</v>
      </c>
    </row>
    <row r="3961" spans="1:32" x14ac:dyDescent="0.2">
      <c r="A3961">
        <v>740</v>
      </c>
      <c r="B3961" t="s">
        <v>2835</v>
      </c>
      <c r="C3961">
        <v>15798</v>
      </c>
      <c r="D3961">
        <v>148445</v>
      </c>
      <c r="E3961">
        <v>2</v>
      </c>
      <c r="F3961">
        <v>32</v>
      </c>
      <c r="G3961">
        <v>5.2</v>
      </c>
      <c r="H3961" t="s">
        <v>26</v>
      </c>
      <c r="I3961">
        <v>15</v>
      </c>
      <c r="J3961">
        <v>14</v>
      </c>
      <c r="K3961">
        <v>41</v>
      </c>
      <c r="L3961">
        <v>2.5347777777777778</v>
      </c>
      <c r="M3961">
        <v>38.021666666666668</v>
      </c>
      <c r="N3961">
        <v>-15.244722222222221</v>
      </c>
      <c r="O3961">
        <v>4.75</v>
      </c>
      <c r="Q3961">
        <v>0.45</v>
      </c>
      <c r="S3961">
        <v>-0.02</v>
      </c>
      <c r="U3961">
        <v>0.27</v>
      </c>
      <c r="Y3961" t="s">
        <v>2836</v>
      </c>
      <c r="Z3961" t="s">
        <v>2836</v>
      </c>
      <c r="AA3961" t="s">
        <v>2046</v>
      </c>
      <c r="AB3961" t="str">
        <f>+LEFT(AA3961,1)</f>
        <v>F</v>
      </c>
      <c r="AC3961" s="6">
        <f>DEGREES(ACOS(SIN(Resultats!$H$11)*SIN(RADIANS(N3961))+COS(Resultats!$H$11)*COS(RADIANS(N3961))*COS(Resultats!$E$11-RADIANS(M3961))))</f>
        <v>113.656983610612</v>
      </c>
      <c r="AD3961">
        <f>+IF(AB3961=Data!$E$18,1,0)</f>
        <v>0</v>
      </c>
      <c r="AE3961">
        <f>+IF(AC3961&lt;Data!$B$17,1,0)</f>
        <v>0</v>
      </c>
      <c r="AF3961" s="7">
        <f>+IF(AND(AD3961,AE3961),1,0)</f>
        <v>0</v>
      </c>
    </row>
    <row r="3962" spans="1:32" x14ac:dyDescent="0.2">
      <c r="A3962">
        <v>290</v>
      </c>
      <c r="B3962" t="s">
        <v>357</v>
      </c>
      <c r="C3962">
        <v>6116</v>
      </c>
      <c r="D3962">
        <v>36874</v>
      </c>
      <c r="E3962">
        <v>1</v>
      </c>
      <c r="F3962">
        <v>2</v>
      </c>
      <c r="G3962">
        <v>54.3</v>
      </c>
      <c r="H3962" t="s">
        <v>24</v>
      </c>
      <c r="I3962">
        <v>41</v>
      </c>
      <c r="J3962">
        <v>20</v>
      </c>
      <c r="K3962">
        <v>42</v>
      </c>
      <c r="L3962">
        <v>1.0484166666666668</v>
      </c>
      <c r="M3962">
        <v>15.72625</v>
      </c>
      <c r="N3962">
        <v>41.344999999999999</v>
      </c>
      <c r="O3962">
        <v>5.98</v>
      </c>
      <c r="Q3962">
        <v>0.16</v>
      </c>
      <c r="S3962">
        <v>0.1</v>
      </c>
      <c r="U3962">
        <v>0.05</v>
      </c>
      <c r="Y3962" t="s">
        <v>314</v>
      </c>
      <c r="Z3962" t="s">
        <v>314</v>
      </c>
      <c r="AA3962" t="s">
        <v>15427</v>
      </c>
      <c r="AB3962" t="str">
        <f>+LEFT(AA3962,1)</f>
        <v>A</v>
      </c>
      <c r="AC3962" s="6">
        <f>DEGREES(ACOS(SIN(Resultats!$H$11)*SIN(RADIANS(N3962))+COS(Resultats!$H$11)*COS(RADIANS(N3962))*COS(Resultats!$E$11-RADIANS(M3962))))</f>
        <v>113.66656577497571</v>
      </c>
      <c r="AD3962">
        <f>+IF(AB3962=Data!$E$18,1,0)</f>
        <v>1</v>
      </c>
      <c r="AE3962">
        <f>+IF(AC3962&lt;Data!$B$17,1,0)</f>
        <v>0</v>
      </c>
      <c r="AF3962" s="7">
        <f>+IF(AND(AD3962,AE3962),1,0)</f>
        <v>0</v>
      </c>
    </row>
    <row r="3963" spans="1:32" x14ac:dyDescent="0.2">
      <c r="A3963">
        <v>6867</v>
      </c>
      <c r="C3963">
        <v>168694</v>
      </c>
      <c r="D3963">
        <v>85933</v>
      </c>
      <c r="E3963">
        <v>18</v>
      </c>
      <c r="F3963">
        <v>19</v>
      </c>
      <c r="G3963">
        <v>52.1</v>
      </c>
      <c r="H3963" t="s">
        <v>24</v>
      </c>
      <c r="I3963">
        <v>29</v>
      </c>
      <c r="J3963">
        <v>39</v>
      </c>
      <c r="K3963">
        <v>58</v>
      </c>
      <c r="L3963">
        <v>18.331138888888887</v>
      </c>
      <c r="M3963">
        <v>274.96708333333333</v>
      </c>
      <c r="N3963">
        <v>29.66611111111111</v>
      </c>
      <c r="O3963">
        <v>5.99</v>
      </c>
      <c r="Q3963">
        <v>1.29</v>
      </c>
      <c r="X3963" t="s">
        <v>27</v>
      </c>
      <c r="Y3963" t="s">
        <v>80</v>
      </c>
      <c r="Z3963" t="s">
        <v>3264</v>
      </c>
      <c r="AA3963" t="s">
        <v>80</v>
      </c>
      <c r="AB3963" t="str">
        <f>+LEFT(AA3963,1)</f>
        <v>K</v>
      </c>
      <c r="AC3963" s="6">
        <f>DEGREES(ACOS(SIN(Resultats!$H$11)*SIN(RADIANS(N3963))+COS(Resultats!$H$11)*COS(RADIANS(N3963))*COS(Resultats!$E$11-RADIANS(M3963))))</f>
        <v>113.85815573112579</v>
      </c>
      <c r="AD3963">
        <f>+IF(AB3963=Data!$E$18,1,0)</f>
        <v>0</v>
      </c>
      <c r="AE3963">
        <f>+IF(AC3963&lt;Data!$B$17,1,0)</f>
        <v>0</v>
      </c>
      <c r="AF3963" s="7">
        <f>+IF(AND(AD3963,AE3963),1,0)</f>
        <v>0</v>
      </c>
    </row>
    <row r="3964" spans="1:32" x14ac:dyDescent="0.2">
      <c r="A3964">
        <v>704</v>
      </c>
      <c r="B3964" t="s">
        <v>2803</v>
      </c>
      <c r="C3964">
        <v>15004</v>
      </c>
      <c r="D3964">
        <v>129888</v>
      </c>
      <c r="E3964">
        <v>2</v>
      </c>
      <c r="F3964">
        <v>24</v>
      </c>
      <c r="G3964">
        <v>58.4</v>
      </c>
      <c r="H3964" t="s">
        <v>26</v>
      </c>
      <c r="I3964">
        <v>2</v>
      </c>
      <c r="J3964">
        <v>46</v>
      </c>
      <c r="K3964">
        <v>48</v>
      </c>
      <c r="L3964">
        <v>2.4162222222222223</v>
      </c>
      <c r="M3964">
        <v>36.243333333333332</v>
      </c>
      <c r="N3964">
        <v>-2.78</v>
      </c>
      <c r="O3964">
        <v>6.33</v>
      </c>
      <c r="Q3964">
        <v>0</v>
      </c>
      <c r="S3964">
        <v>-0.14000000000000001</v>
      </c>
      <c r="Y3964" t="s">
        <v>340</v>
      </c>
      <c r="Z3964" t="s">
        <v>340</v>
      </c>
      <c r="AA3964" t="s">
        <v>2210</v>
      </c>
      <c r="AB3964" t="str">
        <f>+LEFT(AA3964,1)</f>
        <v>A</v>
      </c>
      <c r="AC3964" s="6">
        <f>DEGREES(ACOS(SIN(Resultats!$H$11)*SIN(RADIANS(N3964))+COS(Resultats!$H$11)*COS(RADIANS(N3964))*COS(Resultats!$E$11-RADIANS(M3964))))</f>
        <v>113.8715877620524</v>
      </c>
      <c r="AD3964">
        <f>+IF(AB3964=Data!$E$18,1,0)</f>
        <v>1</v>
      </c>
      <c r="AE3964">
        <f>+IF(AC3964&lt;Data!$B$17,1,0)</f>
        <v>0</v>
      </c>
      <c r="AF3964" s="7">
        <f>+IF(AND(AD3964,AE3964),1,0)</f>
        <v>0</v>
      </c>
    </row>
    <row r="3965" spans="1:32" x14ac:dyDescent="0.2">
      <c r="A3965">
        <v>415</v>
      </c>
      <c r="C3965">
        <v>8774</v>
      </c>
      <c r="D3965">
        <v>54705</v>
      </c>
      <c r="E3965">
        <v>1</v>
      </c>
      <c r="F3965">
        <v>27</v>
      </c>
      <c r="G3965">
        <v>6.2</v>
      </c>
      <c r="H3965" t="s">
        <v>24</v>
      </c>
      <c r="I3965">
        <v>34</v>
      </c>
      <c r="J3965">
        <v>22</v>
      </c>
      <c r="K3965">
        <v>39</v>
      </c>
      <c r="L3965">
        <v>1.4517222222222221</v>
      </c>
      <c r="M3965">
        <v>21.775833333333331</v>
      </c>
      <c r="N3965">
        <v>34.377499999999998</v>
      </c>
      <c r="O3965">
        <v>6.27</v>
      </c>
      <c r="Q3965">
        <v>0.46</v>
      </c>
      <c r="S3965">
        <v>0.02</v>
      </c>
      <c r="Y3965" t="s">
        <v>472</v>
      </c>
      <c r="Z3965" t="s">
        <v>5939</v>
      </c>
      <c r="AA3965" t="s">
        <v>2689</v>
      </c>
      <c r="AB3965" t="str">
        <f>+LEFT(AA3965,1)</f>
        <v>F</v>
      </c>
      <c r="AC3965" s="6">
        <f>DEGREES(ACOS(SIN(Resultats!$H$11)*SIN(RADIANS(N3965))+COS(Resultats!$H$11)*COS(RADIANS(N3965))*COS(Resultats!$E$11-RADIANS(M3965))))</f>
        <v>113.88237888703038</v>
      </c>
      <c r="AD3965">
        <f>+IF(AB3965=Data!$E$18,1,0)</f>
        <v>0</v>
      </c>
      <c r="AE3965">
        <f>+IF(AC3965&lt;Data!$B$17,1,0)</f>
        <v>0</v>
      </c>
      <c r="AF3965" s="7">
        <f>+IF(AND(AD3965,AE3965),1,0)</f>
        <v>0</v>
      </c>
    </row>
    <row r="3966" spans="1:32" x14ac:dyDescent="0.2">
      <c r="A3966">
        <v>9028</v>
      </c>
      <c r="C3966">
        <v>223552</v>
      </c>
      <c r="D3966">
        <v>35823</v>
      </c>
      <c r="E3966">
        <v>23</v>
      </c>
      <c r="F3966">
        <v>50</v>
      </c>
      <c r="G3966">
        <v>22.3</v>
      </c>
      <c r="H3966" t="s">
        <v>24</v>
      </c>
      <c r="I3966">
        <v>51</v>
      </c>
      <c r="J3966">
        <v>37</v>
      </c>
      <c r="K3966">
        <v>18</v>
      </c>
      <c r="L3966">
        <v>23.839527777777775</v>
      </c>
      <c r="M3966">
        <v>357.59291666666661</v>
      </c>
      <c r="N3966">
        <v>51.62166666666667</v>
      </c>
      <c r="O3966">
        <v>6.44</v>
      </c>
      <c r="Q3966">
        <v>0.37</v>
      </c>
      <c r="S3966">
        <v>-0.09</v>
      </c>
      <c r="Y3966" t="s">
        <v>266</v>
      </c>
      <c r="Z3966" t="s">
        <v>266</v>
      </c>
      <c r="AA3966" t="s">
        <v>15428</v>
      </c>
      <c r="AB3966" t="str">
        <f>+LEFT(AA3966,1)</f>
        <v>F</v>
      </c>
      <c r="AC3966" s="6">
        <f>DEGREES(ACOS(SIN(Resultats!$H$11)*SIN(RADIANS(N3966))+COS(Resultats!$H$11)*COS(RADIANS(N3966))*COS(Resultats!$E$11-RADIANS(M3966))))</f>
        <v>113.93808596167037</v>
      </c>
      <c r="AD3966">
        <f>+IF(AB3966=Data!$E$18,1,0)</f>
        <v>0</v>
      </c>
      <c r="AE3966">
        <f>+IF(AC3966&lt;Data!$B$17,1,0)</f>
        <v>0</v>
      </c>
      <c r="AF3966" s="7">
        <f>+IF(AND(AD3966,AE3966),1,0)</f>
        <v>0</v>
      </c>
    </row>
    <row r="3967" spans="1:32" x14ac:dyDescent="0.2">
      <c r="A3967">
        <v>410</v>
      </c>
      <c r="C3967">
        <v>8673</v>
      </c>
      <c r="D3967">
        <v>54695</v>
      </c>
      <c r="E3967">
        <v>1</v>
      </c>
      <c r="F3967">
        <v>26</v>
      </c>
      <c r="G3967">
        <v>8.6999999999999993</v>
      </c>
      <c r="H3967" t="s">
        <v>24</v>
      </c>
      <c r="I3967">
        <v>34</v>
      </c>
      <c r="J3967">
        <v>34</v>
      </c>
      <c r="K3967">
        <v>47</v>
      </c>
      <c r="L3967">
        <v>1.4357500000000001</v>
      </c>
      <c r="M3967">
        <v>21.536249999999999</v>
      </c>
      <c r="N3967">
        <v>34.579722222222223</v>
      </c>
      <c r="O3967">
        <v>6.31</v>
      </c>
      <c r="Q3967">
        <v>0.47</v>
      </c>
      <c r="S3967">
        <v>0.01</v>
      </c>
      <c r="Y3967" t="s">
        <v>75</v>
      </c>
      <c r="Z3967" t="s">
        <v>75</v>
      </c>
      <c r="AA3967" t="s">
        <v>2689</v>
      </c>
      <c r="AB3967" t="str">
        <f>+LEFT(AA3967,1)</f>
        <v>F</v>
      </c>
      <c r="AC3967" s="6">
        <f>DEGREES(ACOS(SIN(Resultats!$H$11)*SIN(RADIANS(N3967))+COS(Resultats!$H$11)*COS(RADIANS(N3967))*COS(Resultats!$E$11-RADIANS(M3967))))</f>
        <v>113.94107270382835</v>
      </c>
      <c r="AD3967">
        <f>+IF(AB3967=Data!$E$18,1,0)</f>
        <v>0</v>
      </c>
      <c r="AE3967">
        <f>+IF(AC3967&lt;Data!$B$17,1,0)</f>
        <v>0</v>
      </c>
      <c r="AF3967" s="7">
        <f>+IF(AND(AD3967,AE3967),1,0)</f>
        <v>0</v>
      </c>
    </row>
    <row r="3968" spans="1:32" x14ac:dyDescent="0.2">
      <c r="A3968">
        <v>6534</v>
      </c>
      <c r="C3968">
        <v>159170</v>
      </c>
      <c r="D3968">
        <v>141730</v>
      </c>
      <c r="E3968">
        <v>17</v>
      </c>
      <c r="F3968">
        <v>33</v>
      </c>
      <c r="G3968">
        <v>29.9</v>
      </c>
      <c r="H3968" t="s">
        <v>26</v>
      </c>
      <c r="I3968">
        <v>5</v>
      </c>
      <c r="J3968">
        <v>44</v>
      </c>
      <c r="K3968">
        <v>41</v>
      </c>
      <c r="L3968">
        <v>17.558305555555556</v>
      </c>
      <c r="M3968">
        <v>263.37458333333336</v>
      </c>
      <c r="N3968">
        <v>-5.7447222222222223</v>
      </c>
      <c r="O3968">
        <v>5.62</v>
      </c>
      <c r="Q3968">
        <v>0.18</v>
      </c>
      <c r="S3968">
        <v>0.09</v>
      </c>
      <c r="Y3968" t="s">
        <v>249</v>
      </c>
      <c r="Z3968" t="s">
        <v>249</v>
      </c>
      <c r="AA3968" t="s">
        <v>15427</v>
      </c>
      <c r="AB3968" t="str">
        <f>+LEFT(AA3968,1)</f>
        <v>A</v>
      </c>
      <c r="AC3968" s="6">
        <f>DEGREES(ACOS(SIN(Resultats!$H$11)*SIN(RADIANS(N3968))+COS(Resultats!$H$11)*COS(RADIANS(N3968))*COS(Resultats!$E$11-RADIANS(M3968))))</f>
        <v>113.96212396919883</v>
      </c>
      <c r="AD3968">
        <f>+IF(AB3968=Data!$E$18,1,0)</f>
        <v>1</v>
      </c>
      <c r="AE3968">
        <f>+IF(AC3968&lt;Data!$B$17,1,0)</f>
        <v>0</v>
      </c>
      <c r="AF3968" s="7">
        <f>+IF(AND(AD3968,AE3968),1,0)</f>
        <v>0</v>
      </c>
    </row>
    <row r="3969" spans="1:32" x14ac:dyDescent="0.2">
      <c r="A3969">
        <v>6876</v>
      </c>
      <c r="B3969" t="s">
        <v>4285</v>
      </c>
      <c r="C3969">
        <v>168913</v>
      </c>
      <c r="D3969">
        <v>85956</v>
      </c>
      <c r="E3969">
        <v>18</v>
      </c>
      <c r="F3969">
        <v>20</v>
      </c>
      <c r="G3969">
        <v>57.1</v>
      </c>
      <c r="H3969" t="s">
        <v>24</v>
      </c>
      <c r="I3969">
        <v>29</v>
      </c>
      <c r="J3969">
        <v>51</v>
      </c>
      <c r="K3969">
        <v>32</v>
      </c>
      <c r="L3969">
        <v>18.349194444444443</v>
      </c>
      <c r="M3969">
        <v>275.23791666666665</v>
      </c>
      <c r="N3969">
        <v>29.858888888888892</v>
      </c>
      <c r="O3969">
        <v>5.63</v>
      </c>
      <c r="Q3969">
        <v>0.21</v>
      </c>
      <c r="S3969">
        <v>0.03</v>
      </c>
      <c r="U3969">
        <v>0.11</v>
      </c>
      <c r="Y3969" t="s">
        <v>314</v>
      </c>
      <c r="Z3969" t="s">
        <v>314</v>
      </c>
      <c r="AA3969" t="s">
        <v>15427</v>
      </c>
      <c r="AB3969" t="str">
        <f>+LEFT(AA3969,1)</f>
        <v>A</v>
      </c>
      <c r="AC3969" s="6">
        <f>DEGREES(ACOS(SIN(Resultats!$H$11)*SIN(RADIANS(N3969))+COS(Resultats!$H$11)*COS(RADIANS(N3969))*COS(Resultats!$E$11-RADIANS(M3969))))</f>
        <v>113.97430019858578</v>
      </c>
      <c r="AD3969">
        <f>+IF(AB3969=Data!$E$18,1,0)</f>
        <v>1</v>
      </c>
      <c r="AE3969">
        <f>+IF(AC3969&lt;Data!$B$17,1,0)</f>
        <v>0</v>
      </c>
      <c r="AF3969" s="7">
        <f>+IF(AND(AD3969,AE3969),1,0)</f>
        <v>0</v>
      </c>
    </row>
    <row r="3970" spans="1:32" x14ac:dyDescent="0.2">
      <c r="A3970">
        <v>6575</v>
      </c>
      <c r="C3970">
        <v>160315</v>
      </c>
      <c r="D3970">
        <v>122607</v>
      </c>
      <c r="E3970">
        <v>17</v>
      </c>
      <c r="F3970">
        <v>39</v>
      </c>
      <c r="G3970">
        <v>8.5</v>
      </c>
      <c r="H3970" t="s">
        <v>24</v>
      </c>
      <c r="I3970">
        <v>2</v>
      </c>
      <c r="J3970">
        <v>1</v>
      </c>
      <c r="K3970">
        <v>41</v>
      </c>
      <c r="L3970">
        <v>17.652361111111109</v>
      </c>
      <c r="M3970">
        <v>264.78541666666661</v>
      </c>
      <c r="N3970">
        <v>2.0280555555555555</v>
      </c>
      <c r="O3970">
        <v>6.26</v>
      </c>
      <c r="Q3970">
        <v>1.03</v>
      </c>
      <c r="S3970">
        <v>0.83</v>
      </c>
      <c r="U3970">
        <v>0.53</v>
      </c>
      <c r="Y3970" t="s">
        <v>4114</v>
      </c>
      <c r="Z3970" t="s">
        <v>54</v>
      </c>
      <c r="AA3970" t="s">
        <v>197</v>
      </c>
      <c r="AB3970" t="str">
        <f>+LEFT(AA3970,1)</f>
        <v>K</v>
      </c>
      <c r="AC3970" s="6">
        <f>DEGREES(ACOS(SIN(Resultats!$H$11)*SIN(RADIANS(N3970))+COS(Resultats!$H$11)*COS(RADIANS(N3970))*COS(Resultats!$E$11-RADIANS(M3970))))</f>
        <v>113.98191647120228</v>
      </c>
      <c r="AD3970">
        <f>+IF(AB3970=Data!$E$18,1,0)</f>
        <v>0</v>
      </c>
      <c r="AE3970">
        <f>+IF(AC3970&lt;Data!$B$17,1,0)</f>
        <v>0</v>
      </c>
      <c r="AF3970" s="7">
        <f>+IF(AND(AD3970,AE3970),1,0)</f>
        <v>0</v>
      </c>
    </row>
    <row r="3971" spans="1:32" x14ac:dyDescent="0.2">
      <c r="A3971">
        <v>6738</v>
      </c>
      <c r="B3971" t="s">
        <v>4210</v>
      </c>
      <c r="C3971">
        <v>164852</v>
      </c>
      <c r="D3971">
        <v>85672</v>
      </c>
      <c r="E3971">
        <v>18</v>
      </c>
      <c r="F3971">
        <v>2</v>
      </c>
      <c r="G3971">
        <v>23.1</v>
      </c>
      <c r="H3971" t="s">
        <v>24</v>
      </c>
      <c r="I3971">
        <v>20</v>
      </c>
      <c r="J3971">
        <v>50</v>
      </c>
      <c r="K3971">
        <v>1</v>
      </c>
      <c r="L3971">
        <v>18.039750000000002</v>
      </c>
      <c r="M3971">
        <v>270.59625</v>
      </c>
      <c r="N3971">
        <v>20.833611111111111</v>
      </c>
      <c r="O3971">
        <v>5.28</v>
      </c>
      <c r="Q3971">
        <v>-0.09</v>
      </c>
      <c r="S3971">
        <v>-0.61</v>
      </c>
      <c r="Y3971" t="s">
        <v>2318</v>
      </c>
      <c r="Z3971" t="s">
        <v>2318</v>
      </c>
      <c r="AA3971" t="s">
        <v>15433</v>
      </c>
      <c r="AB3971" t="str">
        <f>+LEFT(AA3971,1)</f>
        <v>B</v>
      </c>
      <c r="AC3971" s="6">
        <f>DEGREES(ACOS(SIN(Resultats!$H$11)*SIN(RADIANS(N3971))+COS(Resultats!$H$11)*COS(RADIANS(N3971))*COS(Resultats!$E$11-RADIANS(M3971))))</f>
        <v>113.99897314229585</v>
      </c>
      <c r="AD3971">
        <f>+IF(AB3971=Data!$E$18,1,0)</f>
        <v>0</v>
      </c>
      <c r="AE3971">
        <f>+IF(AC3971&lt;Data!$B$17,1,0)</f>
        <v>0</v>
      </c>
      <c r="AF3971" s="7">
        <f>+IF(AND(AD3971,AE3971),1,0)</f>
        <v>0</v>
      </c>
    </row>
    <row r="3972" spans="1:32" x14ac:dyDescent="0.2">
      <c r="A3972">
        <v>689</v>
      </c>
      <c r="B3972" t="s">
        <v>2791</v>
      </c>
      <c r="C3972">
        <v>14652</v>
      </c>
      <c r="D3972">
        <v>110495</v>
      </c>
      <c r="E3972">
        <v>2</v>
      </c>
      <c r="F3972">
        <v>21</v>
      </c>
      <c r="G3972">
        <v>56.6</v>
      </c>
      <c r="H3972" t="s">
        <v>24</v>
      </c>
      <c r="I3972">
        <v>0</v>
      </c>
      <c r="J3972">
        <v>23</v>
      </c>
      <c r="K3972">
        <v>45</v>
      </c>
      <c r="L3972">
        <v>2.3657222222222223</v>
      </c>
      <c r="M3972">
        <v>35.485833333333332</v>
      </c>
      <c r="N3972">
        <v>0.39583333333333337</v>
      </c>
      <c r="O3972">
        <v>5.28</v>
      </c>
      <c r="Q3972">
        <v>1.65</v>
      </c>
      <c r="S3972">
        <v>1.87</v>
      </c>
      <c r="Y3972" t="s">
        <v>353</v>
      </c>
      <c r="Z3972" t="s">
        <v>353</v>
      </c>
      <c r="AA3972" t="s">
        <v>15418</v>
      </c>
      <c r="AB3972" t="str">
        <f>+LEFT(AA3972,1)</f>
        <v>M</v>
      </c>
      <c r="AC3972" s="6">
        <f>DEGREES(ACOS(SIN(Resultats!$H$11)*SIN(RADIANS(N3972))+COS(Resultats!$H$11)*COS(RADIANS(N3972))*COS(Resultats!$E$11-RADIANS(M3972))))</f>
        <v>114.04194216262226</v>
      </c>
      <c r="AD3972">
        <f>+IF(AB3972=Data!$E$18,1,0)</f>
        <v>0</v>
      </c>
      <c r="AE3972">
        <f>+IF(AC3972&lt;Data!$B$17,1,0)</f>
        <v>0</v>
      </c>
      <c r="AF3972" s="7">
        <f>+IF(AND(AD3972,AE3972),1,0)</f>
        <v>0</v>
      </c>
    </row>
    <row r="3973" spans="1:32" x14ac:dyDescent="0.2">
      <c r="A3973">
        <v>6720</v>
      </c>
      <c r="C3973">
        <v>164447</v>
      </c>
      <c r="D3973">
        <v>103291</v>
      </c>
      <c r="E3973">
        <v>18</v>
      </c>
      <c r="F3973">
        <v>0</v>
      </c>
      <c r="G3973">
        <v>27.7</v>
      </c>
      <c r="H3973" t="s">
        <v>24</v>
      </c>
      <c r="I3973">
        <v>19</v>
      </c>
      <c r="J3973">
        <v>30</v>
      </c>
      <c r="K3973">
        <v>21</v>
      </c>
      <c r="L3973">
        <v>18.007694444444443</v>
      </c>
      <c r="M3973">
        <v>270.11541666666665</v>
      </c>
      <c r="N3973">
        <v>19.505833333333332</v>
      </c>
      <c r="O3973">
        <v>6.5</v>
      </c>
      <c r="Q3973">
        <v>-0.06</v>
      </c>
      <c r="S3973">
        <v>-0.39</v>
      </c>
      <c r="Y3973" t="s">
        <v>2952</v>
      </c>
      <c r="Z3973" t="s">
        <v>2952</v>
      </c>
      <c r="AA3973" t="s">
        <v>1652</v>
      </c>
      <c r="AB3973" t="str">
        <f>+LEFT(AA3973,1)</f>
        <v>B</v>
      </c>
      <c r="AC3973" s="6">
        <f>DEGREES(ACOS(SIN(Resultats!$H$11)*SIN(RADIANS(N3973))+COS(Resultats!$H$11)*COS(RADIANS(N3973))*COS(Resultats!$E$11-RADIANS(M3973))))</f>
        <v>114.06548186533344</v>
      </c>
      <c r="AD3973">
        <f>+IF(AB3973=Data!$E$18,1,0)</f>
        <v>0</v>
      </c>
      <c r="AE3973">
        <f>+IF(AC3973&lt;Data!$B$17,1,0)</f>
        <v>0</v>
      </c>
      <c r="AF3973" s="7">
        <f>+IF(AND(AD3973,AE3973),1,0)</f>
        <v>0</v>
      </c>
    </row>
    <row r="3974" spans="1:32" x14ac:dyDescent="0.2">
      <c r="A3974">
        <v>7056</v>
      </c>
      <c r="B3974" t="s">
        <v>4373</v>
      </c>
      <c r="C3974">
        <v>173648</v>
      </c>
      <c r="D3974">
        <v>67321</v>
      </c>
      <c r="E3974">
        <v>18</v>
      </c>
      <c r="F3974">
        <v>44</v>
      </c>
      <c r="G3974">
        <v>46.4</v>
      </c>
      <c r="H3974" t="s">
        <v>24</v>
      </c>
      <c r="I3974">
        <v>37</v>
      </c>
      <c r="J3974">
        <v>36</v>
      </c>
      <c r="K3974">
        <v>18</v>
      </c>
      <c r="L3974">
        <v>18.746222222222222</v>
      </c>
      <c r="M3974">
        <v>281.19333333333333</v>
      </c>
      <c r="N3974">
        <v>37.604999999999997</v>
      </c>
      <c r="O3974">
        <v>4.3600000000000003</v>
      </c>
      <c r="Q3974">
        <v>0.19</v>
      </c>
      <c r="S3974">
        <v>0.16</v>
      </c>
      <c r="U3974">
        <v>0.08</v>
      </c>
      <c r="Y3974" t="s">
        <v>2448</v>
      </c>
      <c r="Z3974" t="s">
        <v>2448</v>
      </c>
      <c r="AA3974" t="s">
        <v>15426</v>
      </c>
      <c r="AB3974" t="str">
        <f>+LEFT(AA3974,1)</f>
        <v>A</v>
      </c>
      <c r="AC3974" s="6">
        <f>DEGREES(ACOS(SIN(Resultats!$H$11)*SIN(RADIANS(N3974))+COS(Resultats!$H$11)*COS(RADIANS(N3974))*COS(Resultats!$E$11-RADIANS(M3974))))</f>
        <v>114.07166420437389</v>
      </c>
      <c r="AD3974">
        <f>+IF(AB3974=Data!$E$18,1,0)</f>
        <v>1</v>
      </c>
      <c r="AE3974">
        <f>+IF(AC3974&lt;Data!$B$17,1,0)</f>
        <v>0</v>
      </c>
      <c r="AF3974" s="7">
        <f>+IF(AND(AD3974,AE3974),1,0)</f>
        <v>0</v>
      </c>
    </row>
    <row r="3975" spans="1:32" x14ac:dyDescent="0.2">
      <c r="A3975">
        <v>7057</v>
      </c>
      <c r="B3975" t="s">
        <v>4374</v>
      </c>
      <c r="C3975">
        <v>173649</v>
      </c>
      <c r="D3975">
        <v>67324</v>
      </c>
      <c r="E3975">
        <v>18</v>
      </c>
      <c r="F3975">
        <v>44</v>
      </c>
      <c r="G3975">
        <v>48.2</v>
      </c>
      <c r="H3975" t="s">
        <v>24</v>
      </c>
      <c r="I3975">
        <v>37</v>
      </c>
      <c r="J3975">
        <v>35</v>
      </c>
      <c r="K3975">
        <v>40</v>
      </c>
      <c r="L3975">
        <v>18.746722222222225</v>
      </c>
      <c r="M3975">
        <v>281.20083333333338</v>
      </c>
      <c r="N3975">
        <v>37.594444444444449</v>
      </c>
      <c r="O3975">
        <v>5.73</v>
      </c>
      <c r="Q3975">
        <v>0.28000000000000003</v>
      </c>
      <c r="S3975">
        <v>0.06</v>
      </c>
      <c r="Y3975" t="s">
        <v>88</v>
      </c>
      <c r="Z3975" t="s">
        <v>88</v>
      </c>
      <c r="AA3975" t="s">
        <v>2891</v>
      </c>
      <c r="AB3975" t="str">
        <f>+LEFT(AA3975,1)</f>
        <v>F</v>
      </c>
      <c r="AC3975" s="6">
        <f>DEGREES(ACOS(SIN(Resultats!$H$11)*SIN(RADIANS(N3975))+COS(Resultats!$H$11)*COS(RADIANS(N3975))*COS(Resultats!$E$11-RADIANS(M3975))))</f>
        <v>114.08265331274231</v>
      </c>
      <c r="AD3975">
        <f>+IF(AB3975=Data!$E$18,1,0)</f>
        <v>0</v>
      </c>
      <c r="AE3975">
        <f>+IF(AC3975&lt;Data!$B$17,1,0)</f>
        <v>0</v>
      </c>
      <c r="AF3975" s="7">
        <f>+IF(AND(AD3975,AE3975),1,0)</f>
        <v>0</v>
      </c>
    </row>
    <row r="3976" spans="1:32" x14ac:dyDescent="0.2">
      <c r="A3976">
        <v>8357</v>
      </c>
      <c r="C3976">
        <v>208095</v>
      </c>
      <c r="D3976">
        <v>33819</v>
      </c>
      <c r="E3976">
        <v>21</v>
      </c>
      <c r="F3976">
        <v>52</v>
      </c>
      <c r="G3976">
        <v>1</v>
      </c>
      <c r="H3976" t="s">
        <v>24</v>
      </c>
      <c r="I3976">
        <v>55</v>
      </c>
      <c r="J3976">
        <v>47</v>
      </c>
      <c r="K3976">
        <v>49</v>
      </c>
      <c r="L3976">
        <v>21.866944444444446</v>
      </c>
      <c r="M3976">
        <v>328.00416666666666</v>
      </c>
      <c r="N3976">
        <v>55.796944444444442</v>
      </c>
      <c r="O3976">
        <v>5.71</v>
      </c>
      <c r="Q3976">
        <v>-0.13</v>
      </c>
      <c r="S3976">
        <v>-0.46</v>
      </c>
      <c r="Y3976" t="s">
        <v>3608</v>
      </c>
      <c r="Z3976" t="s">
        <v>14621</v>
      </c>
      <c r="AA3976" t="s">
        <v>15424</v>
      </c>
      <c r="AB3976" t="str">
        <f>+LEFT(AA3976,1)</f>
        <v>B</v>
      </c>
      <c r="AC3976" s="6">
        <f>DEGREES(ACOS(SIN(Resultats!$H$11)*SIN(RADIANS(N3976))+COS(Resultats!$H$11)*COS(RADIANS(N3976))*COS(Resultats!$E$11-RADIANS(M3976))))</f>
        <v>114.18196146855279</v>
      </c>
      <c r="AD3976">
        <f>+IF(AB3976=Data!$E$18,1,0)</f>
        <v>0</v>
      </c>
      <c r="AE3976">
        <f>+IF(AC3976&lt;Data!$B$17,1,0)</f>
        <v>0</v>
      </c>
      <c r="AF3976" s="7">
        <f>+IF(AND(AD3976,AE3976),1,0)</f>
        <v>0</v>
      </c>
    </row>
    <row r="3977" spans="1:32" x14ac:dyDescent="0.2">
      <c r="A3977">
        <v>691</v>
      </c>
      <c r="B3977" t="s">
        <v>2794</v>
      </c>
      <c r="C3977">
        <v>14690</v>
      </c>
      <c r="D3977">
        <v>129858</v>
      </c>
      <c r="E3977">
        <v>2</v>
      </c>
      <c r="F3977">
        <v>22</v>
      </c>
      <c r="G3977">
        <v>12.4</v>
      </c>
      <c r="H3977" t="s">
        <v>26</v>
      </c>
      <c r="I3977">
        <v>0</v>
      </c>
      <c r="J3977">
        <v>53</v>
      </c>
      <c r="K3977">
        <v>6</v>
      </c>
      <c r="L3977">
        <v>2.3701111111111111</v>
      </c>
      <c r="M3977">
        <v>35.551666666666662</v>
      </c>
      <c r="N3977">
        <v>-0.88500000000000001</v>
      </c>
      <c r="O3977">
        <v>5.42</v>
      </c>
      <c r="Q3977">
        <v>0.31</v>
      </c>
      <c r="S3977">
        <v>0.1</v>
      </c>
      <c r="Y3977" t="s">
        <v>280</v>
      </c>
      <c r="Z3977" t="s">
        <v>280</v>
      </c>
      <c r="AA3977" t="s">
        <v>2891</v>
      </c>
      <c r="AB3977" t="str">
        <f>+LEFT(AA3977,1)</f>
        <v>F</v>
      </c>
      <c r="AC3977" s="6">
        <f>DEGREES(ACOS(SIN(Resultats!$H$11)*SIN(RADIANS(N3977))+COS(Resultats!$H$11)*COS(RADIANS(N3977))*COS(Resultats!$E$11-RADIANS(M3977))))</f>
        <v>114.218550744776</v>
      </c>
      <c r="AD3977">
        <f>+IF(AB3977=Data!$E$18,1,0)</f>
        <v>0</v>
      </c>
      <c r="AE3977">
        <f>+IF(AC3977&lt;Data!$B$17,1,0)</f>
        <v>0</v>
      </c>
      <c r="AF3977" s="7">
        <f>+IF(AND(AD3977,AE3977),1,0)</f>
        <v>0</v>
      </c>
    </row>
    <row r="3978" spans="1:32" x14ac:dyDescent="0.2">
      <c r="A3978">
        <v>6984</v>
      </c>
      <c r="C3978">
        <v>171780</v>
      </c>
      <c r="D3978">
        <v>67134</v>
      </c>
      <c r="E3978">
        <v>18</v>
      </c>
      <c r="F3978">
        <v>35</v>
      </c>
      <c r="G3978">
        <v>13.5</v>
      </c>
      <c r="H3978" t="s">
        <v>24</v>
      </c>
      <c r="I3978">
        <v>34</v>
      </c>
      <c r="J3978">
        <v>27</v>
      </c>
      <c r="K3978">
        <v>28</v>
      </c>
      <c r="L3978">
        <v>18.587083333333332</v>
      </c>
      <c r="M3978">
        <v>278.80624999999998</v>
      </c>
      <c r="N3978">
        <v>34.457777777777778</v>
      </c>
      <c r="O3978">
        <v>6.1</v>
      </c>
      <c r="Q3978">
        <v>-0.11</v>
      </c>
      <c r="S3978">
        <v>-0.55000000000000004</v>
      </c>
      <c r="Y3978" t="s">
        <v>5526</v>
      </c>
      <c r="Z3978" t="s">
        <v>5526</v>
      </c>
      <c r="AA3978" t="s">
        <v>15423</v>
      </c>
      <c r="AB3978" t="str">
        <f>+LEFT(AA3978,1)</f>
        <v>B</v>
      </c>
      <c r="AC3978" s="6">
        <f>DEGREES(ACOS(SIN(Resultats!$H$11)*SIN(RADIANS(N3978))+COS(Resultats!$H$11)*COS(RADIANS(N3978))*COS(Resultats!$E$11-RADIANS(M3978))))</f>
        <v>114.24453329433577</v>
      </c>
      <c r="AD3978">
        <f>+IF(AB3978=Data!$E$18,1,0)</f>
        <v>0</v>
      </c>
      <c r="AE3978">
        <f>+IF(AC3978&lt;Data!$B$17,1,0)</f>
        <v>0</v>
      </c>
      <c r="AF3978" s="7">
        <f>+IF(AND(AD3978,AE3978),1,0)</f>
        <v>0</v>
      </c>
    </row>
    <row r="3979" spans="1:32" x14ac:dyDescent="0.2">
      <c r="A3979">
        <v>6765</v>
      </c>
      <c r="B3979" t="s">
        <v>4226</v>
      </c>
      <c r="C3979">
        <v>165625</v>
      </c>
      <c r="D3979">
        <v>85725</v>
      </c>
      <c r="E3979">
        <v>18</v>
      </c>
      <c r="F3979">
        <v>6</v>
      </c>
      <c r="G3979">
        <v>1.9</v>
      </c>
      <c r="H3979" t="s">
        <v>24</v>
      </c>
      <c r="I3979">
        <v>22</v>
      </c>
      <c r="J3979">
        <v>13</v>
      </c>
      <c r="K3979">
        <v>8</v>
      </c>
      <c r="L3979">
        <v>18.100527777777778</v>
      </c>
      <c r="M3979">
        <v>271.50791666666669</v>
      </c>
      <c r="N3979">
        <v>22.218888888888888</v>
      </c>
      <c r="O3979">
        <v>5.0599999999999996</v>
      </c>
      <c r="Q3979">
        <v>1.58</v>
      </c>
      <c r="S3979">
        <v>1.93</v>
      </c>
      <c r="U3979">
        <v>0.98</v>
      </c>
      <c r="V3979" t="s">
        <v>93</v>
      </c>
      <c r="Y3979" t="s">
        <v>4227</v>
      </c>
      <c r="Z3979" t="s">
        <v>8620</v>
      </c>
      <c r="AA3979" t="s">
        <v>15419</v>
      </c>
      <c r="AB3979" t="str">
        <f>+LEFT(AA3979,1)</f>
        <v>M</v>
      </c>
      <c r="AC3979" s="6">
        <f>DEGREES(ACOS(SIN(Resultats!$H$11)*SIN(RADIANS(N3979))+COS(Resultats!$H$11)*COS(RADIANS(N3979))*COS(Resultats!$E$11-RADIANS(M3979))))</f>
        <v>114.2548150489603</v>
      </c>
      <c r="AD3979">
        <f>+IF(AB3979=Data!$E$18,1,0)</f>
        <v>0</v>
      </c>
      <c r="AE3979">
        <f>+IF(AC3979&lt;Data!$B$17,1,0)</f>
        <v>0</v>
      </c>
      <c r="AF3979" s="7">
        <f>+IF(AND(AD3979,AE3979),1,0)</f>
        <v>0</v>
      </c>
    </row>
    <row r="3980" spans="1:32" x14ac:dyDescent="0.2">
      <c r="A3980">
        <v>8226</v>
      </c>
      <c r="C3980">
        <v>204754</v>
      </c>
      <c r="D3980">
        <v>33458</v>
      </c>
      <c r="E3980">
        <v>21</v>
      </c>
      <c r="F3980">
        <v>28</v>
      </c>
      <c r="G3980">
        <v>52.7</v>
      </c>
      <c r="H3980" t="s">
        <v>24</v>
      </c>
      <c r="I3980">
        <v>55</v>
      </c>
      <c r="J3980">
        <v>25</v>
      </c>
      <c r="K3980">
        <v>7</v>
      </c>
      <c r="L3980">
        <v>21.481305555555554</v>
      </c>
      <c r="M3980">
        <v>322.21958333333333</v>
      </c>
      <c r="N3980">
        <v>55.418611111111112</v>
      </c>
      <c r="O3980">
        <v>6.12</v>
      </c>
      <c r="Q3980">
        <v>0.14000000000000001</v>
      </c>
      <c r="S3980">
        <v>-0.28000000000000003</v>
      </c>
      <c r="Y3980" t="s">
        <v>111</v>
      </c>
      <c r="Z3980" t="s">
        <v>111</v>
      </c>
      <c r="AA3980" t="s">
        <v>1652</v>
      </c>
      <c r="AB3980" t="str">
        <f>+LEFT(AA3980,1)</f>
        <v>B</v>
      </c>
      <c r="AC3980" s="6">
        <f>DEGREES(ACOS(SIN(Resultats!$H$11)*SIN(RADIANS(N3980))+COS(Resultats!$H$11)*COS(RADIANS(N3980))*COS(Resultats!$E$11-RADIANS(M3980))))</f>
        <v>114.25760036596985</v>
      </c>
      <c r="AD3980">
        <f>+IF(AB3980=Data!$E$18,1,0)</f>
        <v>0</v>
      </c>
      <c r="AE3980">
        <f>+IF(AC3980&lt;Data!$B$17,1,0)</f>
        <v>0</v>
      </c>
      <c r="AF3980" s="7">
        <f>+IF(AND(AD3980,AE3980),1,0)</f>
        <v>0</v>
      </c>
    </row>
    <row r="3981" spans="1:32" x14ac:dyDescent="0.2">
      <c r="A3981">
        <v>305</v>
      </c>
      <c r="C3981">
        <v>6314</v>
      </c>
      <c r="D3981">
        <v>54398</v>
      </c>
      <c r="E3981">
        <v>1</v>
      </c>
      <c r="F3981">
        <v>4</v>
      </c>
      <c r="G3981">
        <v>36.4</v>
      </c>
      <c r="H3981" t="s">
        <v>24</v>
      </c>
      <c r="I3981">
        <v>39</v>
      </c>
      <c r="J3981">
        <v>59</v>
      </c>
      <c r="K3981">
        <v>28</v>
      </c>
      <c r="L3981">
        <v>1.0767777777777778</v>
      </c>
      <c r="M3981">
        <v>16.151666666666667</v>
      </c>
      <c r="N3981">
        <v>39.99111111111111</v>
      </c>
      <c r="O3981">
        <v>6.72</v>
      </c>
      <c r="Q3981">
        <v>0.31</v>
      </c>
      <c r="S3981">
        <v>0.04</v>
      </c>
      <c r="Y3981" t="s">
        <v>280</v>
      </c>
      <c r="Z3981" t="s">
        <v>280</v>
      </c>
      <c r="AA3981" t="s">
        <v>2891</v>
      </c>
      <c r="AB3981" t="str">
        <f>+LEFT(AA3981,1)</f>
        <v>F</v>
      </c>
      <c r="AC3981" s="6">
        <f>DEGREES(ACOS(SIN(Resultats!$H$11)*SIN(RADIANS(N3981))+COS(Resultats!$H$11)*COS(RADIANS(N3981))*COS(Resultats!$E$11-RADIANS(M3981))))</f>
        <v>114.27308798136141</v>
      </c>
      <c r="AD3981">
        <f>+IF(AB3981=Data!$E$18,1,0)</f>
        <v>0</v>
      </c>
      <c r="AE3981">
        <f>+IF(AC3981&lt;Data!$B$17,1,0)</f>
        <v>0</v>
      </c>
      <c r="AF3981" s="7">
        <f>+IF(AND(AD3981,AE3981),1,0)</f>
        <v>0</v>
      </c>
    </row>
    <row r="3982" spans="1:32" x14ac:dyDescent="0.2">
      <c r="A3982">
        <v>649</v>
      </c>
      <c r="B3982" t="s">
        <v>2757</v>
      </c>
      <c r="C3982">
        <v>13611</v>
      </c>
      <c r="D3982">
        <v>110408</v>
      </c>
      <c r="E3982">
        <v>2</v>
      </c>
      <c r="F3982">
        <v>13</v>
      </c>
      <c r="G3982">
        <v>0</v>
      </c>
      <c r="H3982" t="s">
        <v>24</v>
      </c>
      <c r="I3982">
        <v>8</v>
      </c>
      <c r="J3982">
        <v>50</v>
      </c>
      <c r="K3982">
        <v>48</v>
      </c>
      <c r="L3982">
        <v>2.2166666666666668</v>
      </c>
      <c r="M3982">
        <v>33.25</v>
      </c>
      <c r="N3982">
        <v>8.8466666666666676</v>
      </c>
      <c r="O3982">
        <v>4.37</v>
      </c>
      <c r="Q3982">
        <v>0.89</v>
      </c>
      <c r="S3982">
        <v>0.6</v>
      </c>
      <c r="U3982">
        <v>0.49</v>
      </c>
      <c r="Y3982" t="s">
        <v>2758</v>
      </c>
      <c r="Z3982" t="s">
        <v>5867</v>
      </c>
      <c r="AA3982" t="s">
        <v>342</v>
      </c>
      <c r="AB3982" t="str">
        <f>+LEFT(AA3982,1)</f>
        <v>G</v>
      </c>
      <c r="AC3982" s="6">
        <f>DEGREES(ACOS(SIN(Resultats!$H$11)*SIN(RADIANS(N3982))+COS(Resultats!$H$11)*COS(RADIANS(N3982))*COS(Resultats!$E$11-RADIANS(M3982))))</f>
        <v>114.28537413437934</v>
      </c>
      <c r="AD3982">
        <f>+IF(AB3982=Data!$E$18,1,0)</f>
        <v>0</v>
      </c>
      <c r="AE3982">
        <f>+IF(AC3982&lt;Data!$B$17,1,0)</f>
        <v>0</v>
      </c>
      <c r="AF3982" s="7">
        <f>+IF(AND(AD3982,AE3982),1,0)</f>
        <v>0</v>
      </c>
    </row>
    <row r="3983" spans="1:32" x14ac:dyDescent="0.2">
      <c r="A3983">
        <v>7726</v>
      </c>
      <c r="C3983">
        <v>192439</v>
      </c>
      <c r="D3983">
        <v>32354</v>
      </c>
      <c r="E3983">
        <v>20</v>
      </c>
      <c r="F3983">
        <v>12</v>
      </c>
      <c r="G3983">
        <v>31.8</v>
      </c>
      <c r="H3983" t="s">
        <v>24</v>
      </c>
      <c r="I3983">
        <v>51</v>
      </c>
      <c r="J3983">
        <v>27</v>
      </c>
      <c r="K3983">
        <v>49</v>
      </c>
      <c r="L3983">
        <v>20.208833333333331</v>
      </c>
      <c r="M3983">
        <v>303.13249999999999</v>
      </c>
      <c r="N3983">
        <v>51.463611111111113</v>
      </c>
      <c r="O3983">
        <v>6.01</v>
      </c>
      <c r="Q3983">
        <v>1.1399999999999999</v>
      </c>
      <c r="Y3983" t="s">
        <v>3136</v>
      </c>
      <c r="Z3983" t="s">
        <v>5935</v>
      </c>
      <c r="AA3983" t="s">
        <v>365</v>
      </c>
      <c r="AB3983" t="str">
        <f>+LEFT(AA3983,1)</f>
        <v>K</v>
      </c>
      <c r="AC3983" s="6">
        <f>DEGREES(ACOS(SIN(Resultats!$H$11)*SIN(RADIANS(N3983))+COS(Resultats!$H$11)*COS(RADIANS(N3983))*COS(Resultats!$E$11-RADIANS(M3983))))</f>
        <v>114.29827490644804</v>
      </c>
      <c r="AD3983">
        <f>+IF(AB3983=Data!$E$18,1,0)</f>
        <v>0</v>
      </c>
      <c r="AE3983">
        <f>+IF(AC3983&lt;Data!$B$17,1,0)</f>
        <v>0</v>
      </c>
      <c r="AF3983" s="7">
        <f>+IF(AND(AD3983,AE3983),1,0)</f>
        <v>0</v>
      </c>
    </row>
    <row r="3984" spans="1:32" x14ac:dyDescent="0.2">
      <c r="A3984">
        <v>6650</v>
      </c>
      <c r="C3984">
        <v>162468</v>
      </c>
      <c r="D3984">
        <v>103145</v>
      </c>
      <c r="E3984">
        <v>17</v>
      </c>
      <c r="F3984">
        <v>50</v>
      </c>
      <c r="G3984">
        <v>43.5</v>
      </c>
      <c r="H3984" t="s">
        <v>24</v>
      </c>
      <c r="I3984">
        <v>11</v>
      </c>
      <c r="J3984">
        <v>56</v>
      </c>
      <c r="K3984">
        <v>48</v>
      </c>
      <c r="L3984">
        <v>17.845416666666665</v>
      </c>
      <c r="M3984">
        <v>267.68124999999998</v>
      </c>
      <c r="N3984">
        <v>11.946666666666667</v>
      </c>
      <c r="O3984">
        <v>6.17</v>
      </c>
      <c r="Q3984">
        <v>1.25</v>
      </c>
      <c r="S3984">
        <v>1.26</v>
      </c>
      <c r="Y3984" t="s">
        <v>3114</v>
      </c>
      <c r="Z3984" t="s">
        <v>45</v>
      </c>
      <c r="AA3984" t="s">
        <v>507</v>
      </c>
      <c r="AB3984" t="str">
        <f>+LEFT(AA3984,1)</f>
        <v>K</v>
      </c>
      <c r="AC3984" s="6">
        <f>DEGREES(ACOS(SIN(Resultats!$H$11)*SIN(RADIANS(N3984))+COS(Resultats!$H$11)*COS(RADIANS(N3984))*COS(Resultats!$E$11-RADIANS(M3984))))</f>
        <v>114.30791822143352</v>
      </c>
      <c r="AD3984">
        <f>+IF(AB3984=Data!$E$18,1,0)</f>
        <v>0</v>
      </c>
      <c r="AE3984">
        <f>+IF(AC3984&lt;Data!$B$17,1,0)</f>
        <v>0</v>
      </c>
      <c r="AF3984" s="7">
        <f>+IF(AND(AD3984,AE3984),1,0)</f>
        <v>0</v>
      </c>
    </row>
    <row r="3985" spans="1:32" x14ac:dyDescent="0.2">
      <c r="A3985">
        <v>7179</v>
      </c>
      <c r="C3985">
        <v>176502</v>
      </c>
      <c r="D3985">
        <v>47965</v>
      </c>
      <c r="E3985">
        <v>18</v>
      </c>
      <c r="F3985">
        <v>58</v>
      </c>
      <c r="G3985">
        <v>46.6</v>
      </c>
      <c r="H3985" t="s">
        <v>24</v>
      </c>
      <c r="I3985">
        <v>40</v>
      </c>
      <c r="J3985">
        <v>40</v>
      </c>
      <c r="K3985">
        <v>45</v>
      </c>
      <c r="L3985">
        <v>18.979611111111108</v>
      </c>
      <c r="M3985">
        <v>284.6941666666666</v>
      </c>
      <c r="N3985">
        <v>40.679166666666667</v>
      </c>
      <c r="O3985">
        <v>6.22</v>
      </c>
      <c r="Q3985">
        <v>-0.16</v>
      </c>
      <c r="S3985">
        <v>-0.65</v>
      </c>
      <c r="Y3985" t="s">
        <v>368</v>
      </c>
      <c r="Z3985" t="s">
        <v>368</v>
      </c>
      <c r="AA3985" t="s">
        <v>15433</v>
      </c>
      <c r="AB3985" t="str">
        <f>+LEFT(AA3985,1)</f>
        <v>B</v>
      </c>
      <c r="AC3985" s="6">
        <f>DEGREES(ACOS(SIN(Resultats!$H$11)*SIN(RADIANS(N3985))+COS(Resultats!$H$11)*COS(RADIANS(N3985))*COS(Resultats!$E$11-RADIANS(M3985))))</f>
        <v>114.3360976464941</v>
      </c>
      <c r="AD3985">
        <f>+IF(AB3985=Data!$E$18,1,0)</f>
        <v>0</v>
      </c>
      <c r="AE3985">
        <f>+IF(AC3985&lt;Data!$B$17,1,0)</f>
        <v>0</v>
      </c>
      <c r="AF3985" s="7">
        <f>+IF(AND(AD3985,AE3985),1,0)</f>
        <v>0</v>
      </c>
    </row>
    <row r="3986" spans="1:32" x14ac:dyDescent="0.2">
      <c r="A3986">
        <v>6763</v>
      </c>
      <c r="C3986">
        <v>165524</v>
      </c>
      <c r="D3986">
        <v>85718</v>
      </c>
      <c r="E3986">
        <v>18</v>
      </c>
      <c r="F3986">
        <v>5</v>
      </c>
      <c r="G3986">
        <v>30.2</v>
      </c>
      <c r="H3986" t="s">
        <v>24</v>
      </c>
      <c r="I3986">
        <v>21</v>
      </c>
      <c r="J3986">
        <v>38</v>
      </c>
      <c r="K3986">
        <v>49</v>
      </c>
      <c r="L3986">
        <v>18.09172222222222</v>
      </c>
      <c r="M3986">
        <v>271.37583333333328</v>
      </c>
      <c r="N3986">
        <v>21.646944444444443</v>
      </c>
      <c r="O3986">
        <v>6.15</v>
      </c>
      <c r="Q3986">
        <v>1.23</v>
      </c>
      <c r="X3986" t="s">
        <v>27</v>
      </c>
      <c r="Y3986" t="s">
        <v>133</v>
      </c>
      <c r="Z3986" t="s">
        <v>9573</v>
      </c>
      <c r="AA3986" t="s">
        <v>133</v>
      </c>
      <c r="AB3986" t="str">
        <f>+LEFT(AA3986,1)</f>
        <v>K</v>
      </c>
      <c r="AC3986" s="6">
        <f>DEGREES(ACOS(SIN(Resultats!$H$11)*SIN(RADIANS(N3986))+COS(Resultats!$H$11)*COS(RADIANS(N3986))*COS(Resultats!$E$11-RADIANS(M3986))))</f>
        <v>114.36336877919339</v>
      </c>
      <c r="AD3986">
        <f>+IF(AB3986=Data!$E$18,1,0)</f>
        <v>0</v>
      </c>
      <c r="AE3986">
        <f>+IF(AC3986&lt;Data!$B$17,1,0)</f>
        <v>0</v>
      </c>
      <c r="AF3986" s="7">
        <f>+IF(AND(AD3986,AE3986),1,0)</f>
        <v>0</v>
      </c>
    </row>
    <row r="3987" spans="1:32" x14ac:dyDescent="0.2">
      <c r="A3987">
        <v>9083</v>
      </c>
      <c r="C3987">
        <v>224870</v>
      </c>
      <c r="D3987">
        <v>53573</v>
      </c>
      <c r="E3987">
        <v>0</v>
      </c>
      <c r="F3987">
        <v>1</v>
      </c>
      <c r="G3987">
        <v>19.3</v>
      </c>
      <c r="H3987" t="s">
        <v>24</v>
      </c>
      <c r="I3987">
        <v>49</v>
      </c>
      <c r="J3987">
        <v>58</v>
      </c>
      <c r="K3987">
        <v>54</v>
      </c>
      <c r="L3987">
        <v>2.2027777777777778E-2</v>
      </c>
      <c r="M3987">
        <v>0.33041666666666669</v>
      </c>
      <c r="N3987">
        <v>49.981666666666669</v>
      </c>
      <c r="O3987">
        <v>6.22</v>
      </c>
      <c r="Q3987">
        <v>0.97</v>
      </c>
      <c r="Y3987" t="s">
        <v>3677</v>
      </c>
      <c r="Z3987" t="s">
        <v>11552</v>
      </c>
      <c r="AA3987" t="s">
        <v>3097</v>
      </c>
      <c r="AB3987" t="str">
        <f>+LEFT(AA3987,1)</f>
        <v>G</v>
      </c>
      <c r="AC3987" s="6">
        <f>DEGREES(ACOS(SIN(Resultats!$H$11)*SIN(RADIANS(N3987))+COS(Resultats!$H$11)*COS(RADIANS(N3987))*COS(Resultats!$E$11-RADIANS(M3987))))</f>
        <v>114.43123116483444</v>
      </c>
      <c r="AD3987">
        <f>+IF(AB3987=Data!$E$18,1,0)</f>
        <v>0</v>
      </c>
      <c r="AE3987">
        <f>+IF(AC3987&lt;Data!$B$17,1,0)</f>
        <v>0</v>
      </c>
      <c r="AF3987" s="7">
        <f>+IF(AND(AD3987,AE3987),1,0)</f>
        <v>0</v>
      </c>
    </row>
    <row r="3988" spans="1:32" x14ac:dyDescent="0.2">
      <c r="A3988">
        <v>6877</v>
      </c>
      <c r="B3988" t="s">
        <v>4286</v>
      </c>
      <c r="C3988">
        <v>168914</v>
      </c>
      <c r="D3988">
        <v>85957</v>
      </c>
      <c r="E3988">
        <v>18</v>
      </c>
      <c r="F3988">
        <v>21</v>
      </c>
      <c r="G3988">
        <v>1</v>
      </c>
      <c r="H3988" t="s">
        <v>24</v>
      </c>
      <c r="I3988">
        <v>28</v>
      </c>
      <c r="J3988">
        <v>52</v>
      </c>
      <c r="K3988">
        <v>12</v>
      </c>
      <c r="L3988">
        <v>18.35027777777778</v>
      </c>
      <c r="M3988">
        <v>275.25416666666672</v>
      </c>
      <c r="N3988">
        <v>28.87</v>
      </c>
      <c r="O3988">
        <v>5.12</v>
      </c>
      <c r="Q3988">
        <v>0.2</v>
      </c>
      <c r="S3988">
        <v>0.15</v>
      </c>
      <c r="Y3988" t="s">
        <v>41</v>
      </c>
      <c r="Z3988" t="s">
        <v>41</v>
      </c>
      <c r="AA3988" t="s">
        <v>15415</v>
      </c>
      <c r="AB3988" t="str">
        <f>+LEFT(AA3988,1)</f>
        <v>A</v>
      </c>
      <c r="AC3988" s="6">
        <f>DEGREES(ACOS(SIN(Resultats!$H$11)*SIN(RADIANS(N3988))+COS(Resultats!$H$11)*COS(RADIANS(N3988))*COS(Resultats!$E$11-RADIANS(M3988))))</f>
        <v>114.45304862850054</v>
      </c>
      <c r="AD3988">
        <f>+IF(AB3988=Data!$E$18,1,0)</f>
        <v>1</v>
      </c>
      <c r="AE3988">
        <f>+IF(AC3988&lt;Data!$B$17,1,0)</f>
        <v>0</v>
      </c>
      <c r="AF3988" s="7">
        <f>+IF(AND(AD3988,AE3988),1,0)</f>
        <v>0</v>
      </c>
    </row>
    <row r="3989" spans="1:32" x14ac:dyDescent="0.2">
      <c r="A3989">
        <v>6603</v>
      </c>
      <c r="B3989" t="s">
        <v>4131</v>
      </c>
      <c r="C3989">
        <v>161096</v>
      </c>
      <c r="D3989">
        <v>122671</v>
      </c>
      <c r="E3989">
        <v>17</v>
      </c>
      <c r="F3989">
        <v>43</v>
      </c>
      <c r="G3989">
        <v>28.4</v>
      </c>
      <c r="H3989" t="s">
        <v>24</v>
      </c>
      <c r="I3989">
        <v>4</v>
      </c>
      <c r="J3989">
        <v>34</v>
      </c>
      <c r="K3989">
        <v>2</v>
      </c>
      <c r="L3989">
        <v>17.724555555555554</v>
      </c>
      <c r="M3989">
        <v>265.86833333333334</v>
      </c>
      <c r="N3989">
        <v>4.5672222222222221</v>
      </c>
      <c r="O3989">
        <v>2.77</v>
      </c>
      <c r="Q3989">
        <v>1.1599999999999999</v>
      </c>
      <c r="S3989">
        <v>1.24</v>
      </c>
      <c r="U3989">
        <v>0.56999999999999995</v>
      </c>
      <c r="Y3989" t="s">
        <v>125</v>
      </c>
      <c r="Z3989" t="s">
        <v>125</v>
      </c>
      <c r="AA3989" t="s">
        <v>365</v>
      </c>
      <c r="AB3989" t="str">
        <f>+LEFT(AA3989,1)</f>
        <v>K</v>
      </c>
      <c r="AC3989" s="6">
        <f>DEGREES(ACOS(SIN(Resultats!$H$11)*SIN(RADIANS(N3989))+COS(Resultats!$H$11)*COS(RADIANS(N3989))*COS(Resultats!$E$11-RADIANS(M3989))))</f>
        <v>114.4868465692515</v>
      </c>
      <c r="AD3989">
        <f>+IF(AB3989=Data!$E$18,1,0)</f>
        <v>0</v>
      </c>
      <c r="AE3989">
        <f>+IF(AC3989&lt;Data!$B$17,1,0)</f>
        <v>0</v>
      </c>
      <c r="AF3989" s="7">
        <f>+IF(AND(AD3989,AE3989),1,0)</f>
        <v>0</v>
      </c>
    </row>
    <row r="3990" spans="1:32" x14ac:dyDescent="0.2">
      <c r="A3990">
        <v>7043</v>
      </c>
      <c r="C3990">
        <v>173416</v>
      </c>
      <c r="D3990">
        <v>67292</v>
      </c>
      <c r="E3990">
        <v>18</v>
      </c>
      <c r="F3990">
        <v>43</v>
      </c>
      <c r="G3990">
        <v>36.1</v>
      </c>
      <c r="H3990" t="s">
        <v>24</v>
      </c>
      <c r="I3990">
        <v>36</v>
      </c>
      <c r="J3990">
        <v>33</v>
      </c>
      <c r="K3990">
        <v>24</v>
      </c>
      <c r="L3990">
        <v>18.726694444444444</v>
      </c>
      <c r="M3990">
        <v>280.90041666666667</v>
      </c>
      <c r="N3990">
        <v>36.556666666666665</v>
      </c>
      <c r="O3990">
        <v>6.01</v>
      </c>
      <c r="Q3990">
        <v>1.04</v>
      </c>
      <c r="Y3990" t="s">
        <v>51</v>
      </c>
      <c r="Z3990" t="s">
        <v>51</v>
      </c>
      <c r="AA3990" t="s">
        <v>51</v>
      </c>
      <c r="AB3990" t="str">
        <f>+LEFT(AA3990,1)</f>
        <v>G</v>
      </c>
      <c r="AC3990" s="6">
        <f>DEGREES(ACOS(SIN(Resultats!$H$11)*SIN(RADIANS(N3990))+COS(Resultats!$H$11)*COS(RADIANS(N3990))*COS(Resultats!$E$11-RADIANS(M3990))))</f>
        <v>114.48901754138038</v>
      </c>
      <c r="AD3990">
        <f>+IF(AB3990=Data!$E$18,1,0)</f>
        <v>0</v>
      </c>
      <c r="AE3990">
        <f>+IF(AC3990&lt;Data!$B$17,1,0)</f>
        <v>0</v>
      </c>
      <c r="AF3990" s="7">
        <f>+IF(AND(AD3990,AE3990),1,0)</f>
        <v>0</v>
      </c>
    </row>
    <row r="3991" spans="1:32" x14ac:dyDescent="0.2">
      <c r="A3991">
        <v>7201</v>
      </c>
      <c r="C3991">
        <v>176844</v>
      </c>
      <c r="D3991">
        <v>47993</v>
      </c>
      <c r="E3991">
        <v>19</v>
      </c>
      <c r="F3991">
        <v>0</v>
      </c>
      <c r="G3991">
        <v>19</v>
      </c>
      <c r="H3991" t="s">
        <v>24</v>
      </c>
      <c r="I3991">
        <v>40</v>
      </c>
      <c r="J3991">
        <v>41</v>
      </c>
      <c r="K3991">
        <v>3</v>
      </c>
      <c r="L3991">
        <v>19.005277777777778</v>
      </c>
      <c r="M3991">
        <v>285.07916666666665</v>
      </c>
      <c r="N3991">
        <v>40.684166666666663</v>
      </c>
      <c r="O3991">
        <v>6.65</v>
      </c>
      <c r="P3991" t="s">
        <v>103</v>
      </c>
      <c r="Y3991" t="s">
        <v>275</v>
      </c>
      <c r="Z3991" t="s">
        <v>164</v>
      </c>
      <c r="AA3991" t="s">
        <v>15429</v>
      </c>
      <c r="AB3991" t="str">
        <f>+LEFT(AA3991,1)</f>
        <v>M</v>
      </c>
      <c r="AC3991" s="6">
        <f>DEGREES(ACOS(SIN(Resultats!$H$11)*SIN(RADIANS(N3991))+COS(Resultats!$H$11)*COS(RADIANS(N3991))*COS(Resultats!$E$11-RADIANS(M3991))))</f>
        <v>114.55666126395718</v>
      </c>
      <c r="AD3991">
        <f>+IF(AB3991=Data!$E$18,1,0)</f>
        <v>0</v>
      </c>
      <c r="AE3991">
        <f>+IF(AC3991&lt;Data!$B$17,1,0)</f>
        <v>0</v>
      </c>
      <c r="AF3991" s="7">
        <f>+IF(AND(AD3991,AE3991),1,0)</f>
        <v>0</v>
      </c>
    </row>
    <row r="3992" spans="1:32" x14ac:dyDescent="0.2">
      <c r="A3992">
        <v>396</v>
      </c>
      <c r="C3992">
        <v>8375</v>
      </c>
      <c r="D3992">
        <v>54654</v>
      </c>
      <c r="E3992">
        <v>1</v>
      </c>
      <c r="F3992">
        <v>23</v>
      </c>
      <c r="G3992">
        <v>37.5</v>
      </c>
      <c r="H3992" t="s">
        <v>24</v>
      </c>
      <c r="I3992">
        <v>34</v>
      </c>
      <c r="J3992">
        <v>14</v>
      </c>
      <c r="K3992">
        <v>45</v>
      </c>
      <c r="L3992">
        <v>1.39375</v>
      </c>
      <c r="M3992">
        <v>20.90625</v>
      </c>
      <c r="N3992">
        <v>34.245833333333337</v>
      </c>
      <c r="O3992">
        <v>6.29</v>
      </c>
      <c r="Q3992">
        <v>0.83</v>
      </c>
      <c r="S3992">
        <v>0.48</v>
      </c>
      <c r="Y3992" t="s">
        <v>457</v>
      </c>
      <c r="Z3992" t="s">
        <v>457</v>
      </c>
      <c r="AA3992" t="s">
        <v>51</v>
      </c>
      <c r="AB3992" t="str">
        <f>+LEFT(AA3992,1)</f>
        <v>G</v>
      </c>
      <c r="AC3992" s="6">
        <f>DEGREES(ACOS(SIN(Resultats!$H$11)*SIN(RADIANS(N3992))+COS(Resultats!$H$11)*COS(RADIANS(N3992))*COS(Resultats!$E$11-RADIANS(M3992))))</f>
        <v>114.55881889089278</v>
      </c>
      <c r="AD3992">
        <f>+IF(AB3992=Data!$E$18,1,0)</f>
        <v>0</v>
      </c>
      <c r="AE3992">
        <f>+IF(AC3992&lt;Data!$B$17,1,0)</f>
        <v>0</v>
      </c>
      <c r="AF3992" s="7">
        <f>+IF(AND(AD3992,AE3992),1,0)</f>
        <v>0</v>
      </c>
    </row>
    <row r="3993" spans="1:32" x14ac:dyDescent="0.2">
      <c r="A3993">
        <v>7660</v>
      </c>
      <c r="B3993" t="s">
        <v>3977</v>
      </c>
      <c r="C3993">
        <v>190147</v>
      </c>
      <c r="D3993">
        <v>49098</v>
      </c>
      <c r="E3993">
        <v>20</v>
      </c>
      <c r="F3993">
        <v>1</v>
      </c>
      <c r="G3993">
        <v>21.6</v>
      </c>
      <c r="H3993" t="s">
        <v>24</v>
      </c>
      <c r="I3993">
        <v>50</v>
      </c>
      <c r="J3993">
        <v>6</v>
      </c>
      <c r="K3993">
        <v>17</v>
      </c>
      <c r="L3993">
        <v>20.022666666666666</v>
      </c>
      <c r="M3993">
        <v>300.33999999999997</v>
      </c>
      <c r="N3993">
        <v>50.104722222222222</v>
      </c>
      <c r="O3993">
        <v>5.05</v>
      </c>
      <c r="Q3993">
        <v>1.1100000000000001</v>
      </c>
      <c r="S3993">
        <v>1.02</v>
      </c>
      <c r="U3993">
        <v>0.55000000000000004</v>
      </c>
      <c r="Y3993" t="s">
        <v>2296</v>
      </c>
      <c r="Z3993" s="3" t="s">
        <v>466</v>
      </c>
      <c r="AA3993" t="s">
        <v>507</v>
      </c>
      <c r="AB3993" t="str">
        <f>+LEFT(AA3993,1)</f>
        <v>K</v>
      </c>
      <c r="AC3993" s="6">
        <f>DEGREES(ACOS(SIN(Resultats!$H$11)*SIN(RADIANS(N3993))+COS(Resultats!$H$11)*COS(RADIANS(N3993))*COS(Resultats!$E$11-RADIANS(M3993))))</f>
        <v>114.56068171058023</v>
      </c>
      <c r="AD3993">
        <f>+IF(AB3993=Data!$E$18,1,0)</f>
        <v>0</v>
      </c>
      <c r="AE3993">
        <f>+IF(AC3993&lt;Data!$B$17,1,0)</f>
        <v>0</v>
      </c>
      <c r="AF3993" s="7">
        <f>+IF(AND(AD3993,AE3993),1,0)</f>
        <v>0</v>
      </c>
    </row>
    <row r="3994" spans="1:32" x14ac:dyDescent="0.2">
      <c r="A3994">
        <v>62</v>
      </c>
      <c r="C3994">
        <v>1279</v>
      </c>
      <c r="D3994">
        <v>36236</v>
      </c>
      <c r="E3994">
        <v>0</v>
      </c>
      <c r="F3994">
        <v>17</v>
      </c>
      <c r="G3994">
        <v>9.1</v>
      </c>
      <c r="H3994" t="s">
        <v>24</v>
      </c>
      <c r="I3994">
        <v>47</v>
      </c>
      <c r="J3994">
        <v>56</v>
      </c>
      <c r="K3994">
        <v>51</v>
      </c>
      <c r="L3994">
        <v>0.28586111111111112</v>
      </c>
      <c r="M3994">
        <v>4.2879166666666668</v>
      </c>
      <c r="N3994">
        <v>47.947499999999998</v>
      </c>
      <c r="O3994">
        <v>5.89</v>
      </c>
      <c r="Q3994">
        <v>-0.09</v>
      </c>
      <c r="S3994">
        <v>-0.44</v>
      </c>
      <c r="Y3994" t="s">
        <v>112</v>
      </c>
      <c r="Z3994" t="s">
        <v>112</v>
      </c>
      <c r="AA3994" t="s">
        <v>15416</v>
      </c>
      <c r="AB3994" t="str">
        <f>+LEFT(AA3994,1)</f>
        <v>B</v>
      </c>
      <c r="AC3994" s="6">
        <f>DEGREES(ACOS(SIN(Resultats!$H$11)*SIN(RADIANS(N3994))+COS(Resultats!$H$11)*COS(RADIANS(N3994))*COS(Resultats!$E$11-RADIANS(M3994))))</f>
        <v>114.58626260349976</v>
      </c>
      <c r="AD3994">
        <f>+IF(AB3994=Data!$E$18,1,0)</f>
        <v>0</v>
      </c>
      <c r="AE3994">
        <f>+IF(AC3994&lt;Data!$B$17,1,0)</f>
        <v>0</v>
      </c>
      <c r="AF3994" s="7">
        <f>+IF(AND(AD3994,AE3994),1,0)</f>
        <v>0</v>
      </c>
    </row>
    <row r="3995" spans="1:32" x14ac:dyDescent="0.2">
      <c r="A3995">
        <v>6744</v>
      </c>
      <c r="C3995">
        <v>165029</v>
      </c>
      <c r="D3995">
        <v>103334</v>
      </c>
      <c r="E3995">
        <v>18</v>
      </c>
      <c r="F3995">
        <v>3</v>
      </c>
      <c r="G3995">
        <v>14.7</v>
      </c>
      <c r="H3995" t="s">
        <v>24</v>
      </c>
      <c r="I3995">
        <v>19</v>
      </c>
      <c r="J3995">
        <v>36</v>
      </c>
      <c r="K3995">
        <v>47</v>
      </c>
      <c r="L3995">
        <v>18.054083333333335</v>
      </c>
      <c r="M3995">
        <v>270.81124999999997</v>
      </c>
      <c r="N3995">
        <v>19.613055555555558</v>
      </c>
      <c r="O3995">
        <v>6.5</v>
      </c>
      <c r="P3995" t="s">
        <v>103</v>
      </c>
      <c r="Q3995">
        <v>0.01</v>
      </c>
      <c r="S3995">
        <v>-0.01</v>
      </c>
      <c r="Y3995" t="s">
        <v>134</v>
      </c>
      <c r="Z3995" t="s">
        <v>134</v>
      </c>
      <c r="AA3995" t="s">
        <v>2210</v>
      </c>
      <c r="AB3995" t="str">
        <f>+LEFT(AA3995,1)</f>
        <v>A</v>
      </c>
      <c r="AC3995" s="6">
        <f>DEGREES(ACOS(SIN(Resultats!$H$11)*SIN(RADIANS(N3995))+COS(Resultats!$H$11)*COS(RADIANS(N3995))*COS(Resultats!$E$11-RADIANS(M3995))))</f>
        <v>114.63748251589142</v>
      </c>
      <c r="AD3995">
        <f>+IF(AB3995=Data!$E$18,1,0)</f>
        <v>1</v>
      </c>
      <c r="AE3995">
        <f>+IF(AC3995&lt;Data!$B$17,1,0)</f>
        <v>0</v>
      </c>
      <c r="AF3995" s="7">
        <f>+IF(AND(AD3995,AE3995),1,0)</f>
        <v>0</v>
      </c>
    </row>
    <row r="3996" spans="1:32" x14ac:dyDescent="0.2">
      <c r="A3996">
        <v>348</v>
      </c>
      <c r="B3996" t="s">
        <v>410</v>
      </c>
      <c r="C3996">
        <v>7019</v>
      </c>
      <c r="D3996">
        <v>54494</v>
      </c>
      <c r="E3996">
        <v>1</v>
      </c>
      <c r="F3996">
        <v>11</v>
      </c>
      <c r="G3996">
        <v>10.3</v>
      </c>
      <c r="H3996" t="s">
        <v>24</v>
      </c>
      <c r="I3996">
        <v>37</v>
      </c>
      <c r="J3996">
        <v>43</v>
      </c>
      <c r="K3996">
        <v>27</v>
      </c>
      <c r="L3996">
        <v>1.1861944444444446</v>
      </c>
      <c r="M3996">
        <v>17.792916666666667</v>
      </c>
      <c r="N3996">
        <v>37.724166666666669</v>
      </c>
      <c r="O3996">
        <v>5.81</v>
      </c>
      <c r="Q3996">
        <v>-0.1</v>
      </c>
      <c r="S3996">
        <v>-0.4</v>
      </c>
      <c r="Y3996" t="s">
        <v>411</v>
      </c>
      <c r="Z3996" t="s">
        <v>112</v>
      </c>
      <c r="AA3996" t="s">
        <v>15416</v>
      </c>
      <c r="AB3996" t="str">
        <f>+LEFT(AA3996,1)</f>
        <v>B</v>
      </c>
      <c r="AC3996" s="6">
        <f>DEGREES(ACOS(SIN(Resultats!$H$11)*SIN(RADIANS(N3996))+COS(Resultats!$H$11)*COS(RADIANS(N3996))*COS(Resultats!$E$11-RADIANS(M3996))))</f>
        <v>114.64904279619904</v>
      </c>
      <c r="AD3996">
        <f>+IF(AB3996=Data!$E$18,1,0)</f>
        <v>0</v>
      </c>
      <c r="AE3996">
        <f>+IF(AC3996&lt;Data!$B$17,1,0)</f>
        <v>0</v>
      </c>
      <c r="AF3996" s="7">
        <f>+IF(AND(AD3996,AE3996),1,0)</f>
        <v>0</v>
      </c>
    </row>
    <row r="3997" spans="1:32" x14ac:dyDescent="0.2">
      <c r="A3997">
        <v>553</v>
      </c>
      <c r="B3997" t="s">
        <v>584</v>
      </c>
      <c r="C3997">
        <v>11636</v>
      </c>
      <c r="D3997">
        <v>75012</v>
      </c>
      <c r="E3997">
        <v>1</v>
      </c>
      <c r="F3997">
        <v>54</v>
      </c>
      <c r="G3997">
        <v>38.4</v>
      </c>
      <c r="H3997" t="s">
        <v>24</v>
      </c>
      <c r="I3997">
        <v>20</v>
      </c>
      <c r="J3997">
        <v>48</v>
      </c>
      <c r="K3997">
        <v>29</v>
      </c>
      <c r="L3997">
        <v>1.9106666666666665</v>
      </c>
      <c r="M3997">
        <v>28.66</v>
      </c>
      <c r="N3997">
        <v>20.808055555555555</v>
      </c>
      <c r="O3997">
        <v>2.64</v>
      </c>
      <c r="Q3997">
        <v>0.13</v>
      </c>
      <c r="S3997">
        <v>0.1</v>
      </c>
      <c r="U3997">
        <v>0.08</v>
      </c>
      <c r="Y3997" t="s">
        <v>249</v>
      </c>
      <c r="Z3997" t="s">
        <v>249</v>
      </c>
      <c r="AA3997" t="s">
        <v>15427</v>
      </c>
      <c r="AB3997" t="str">
        <f>+LEFT(AA3997,1)</f>
        <v>A</v>
      </c>
      <c r="AC3997" s="6">
        <f>DEGREES(ACOS(SIN(Resultats!$H$11)*SIN(RADIANS(N3997))+COS(Resultats!$H$11)*COS(RADIANS(N3997))*COS(Resultats!$E$11-RADIANS(M3997))))</f>
        <v>114.65280096076114</v>
      </c>
      <c r="AD3997">
        <f>+IF(AB3997=Data!$E$18,1,0)</f>
        <v>1</v>
      </c>
      <c r="AE3997">
        <f>+IF(AC3997&lt;Data!$B$17,1,0)</f>
        <v>0</v>
      </c>
      <c r="AF3997" s="7">
        <f>+IF(AND(AD3997,AE3997),1,0)</f>
        <v>0</v>
      </c>
    </row>
    <row r="3998" spans="1:32" x14ac:dyDescent="0.2">
      <c r="A3998">
        <v>8853</v>
      </c>
      <c r="C3998">
        <v>219623</v>
      </c>
      <c r="D3998">
        <v>35285</v>
      </c>
      <c r="E3998">
        <v>23</v>
      </c>
      <c r="F3998">
        <v>16</v>
      </c>
      <c r="G3998">
        <v>42.3</v>
      </c>
      <c r="H3998" t="s">
        <v>24</v>
      </c>
      <c r="I3998">
        <v>53</v>
      </c>
      <c r="J3998">
        <v>12</v>
      </c>
      <c r="K3998">
        <v>49</v>
      </c>
      <c r="L3998">
        <v>23.278416666666665</v>
      </c>
      <c r="M3998">
        <v>349.17624999999998</v>
      </c>
      <c r="N3998">
        <v>53.213611111111113</v>
      </c>
      <c r="O3998">
        <v>5.54</v>
      </c>
      <c r="Q3998">
        <v>0.52</v>
      </c>
      <c r="S3998">
        <v>0.02</v>
      </c>
      <c r="Y3998" t="s">
        <v>75</v>
      </c>
      <c r="Z3998" t="s">
        <v>75</v>
      </c>
      <c r="AA3998" t="s">
        <v>2689</v>
      </c>
      <c r="AB3998" t="str">
        <f>+LEFT(AA3998,1)</f>
        <v>F</v>
      </c>
      <c r="AC3998" s="6">
        <f>DEGREES(ACOS(SIN(Resultats!$H$11)*SIN(RADIANS(N3998))+COS(Resultats!$H$11)*COS(RADIANS(N3998))*COS(Resultats!$E$11-RADIANS(M3998))))</f>
        <v>114.70476253663827</v>
      </c>
      <c r="AD3998">
        <f>+IF(AB3998=Data!$E$18,1,0)</f>
        <v>0</v>
      </c>
      <c r="AE3998">
        <f>+IF(AC3998&lt;Data!$B$17,1,0)</f>
        <v>0</v>
      </c>
      <c r="AF3998" s="7">
        <f>+IF(AND(AD3998,AE3998),1,0)</f>
        <v>0</v>
      </c>
    </row>
    <row r="3999" spans="1:32" x14ac:dyDescent="0.2">
      <c r="A3999">
        <v>672</v>
      </c>
      <c r="C3999">
        <v>14214</v>
      </c>
      <c r="D3999">
        <v>110456</v>
      </c>
      <c r="E3999">
        <v>2</v>
      </c>
      <c r="F3999">
        <v>18</v>
      </c>
      <c r="G3999">
        <v>1.4</v>
      </c>
      <c r="H3999" t="s">
        <v>24</v>
      </c>
      <c r="I3999">
        <v>1</v>
      </c>
      <c r="J3999">
        <v>45</v>
      </c>
      <c r="K3999">
        <v>28</v>
      </c>
      <c r="L3999">
        <v>2.3003888888888886</v>
      </c>
      <c r="M3999">
        <v>34.505833333333328</v>
      </c>
      <c r="N3999">
        <v>1.7577777777777779</v>
      </c>
      <c r="O3999">
        <v>5.58</v>
      </c>
      <c r="Q3999">
        <v>0.6</v>
      </c>
      <c r="S3999">
        <v>0.1</v>
      </c>
      <c r="Y3999" t="s">
        <v>2777</v>
      </c>
      <c r="Z3999" t="s">
        <v>6218</v>
      </c>
      <c r="AA3999" t="s">
        <v>3095</v>
      </c>
      <c r="AB3999" t="str">
        <f>+LEFT(AA3999,1)</f>
        <v>G</v>
      </c>
      <c r="AC3999" s="6">
        <f>DEGREES(ACOS(SIN(Resultats!$H$11)*SIN(RADIANS(N3999))+COS(Resultats!$H$11)*COS(RADIANS(N3999))*COS(Resultats!$E$11-RADIANS(M3999))))</f>
        <v>114.73072387519829</v>
      </c>
      <c r="AD3999">
        <f>+IF(AB3999=Data!$E$18,1,0)</f>
        <v>0</v>
      </c>
      <c r="AE3999">
        <f>+IF(AC3999&lt;Data!$B$17,1,0)</f>
        <v>0</v>
      </c>
      <c r="AF3999" s="7">
        <f>+IF(AND(AD3999,AE3999),1,0)</f>
        <v>0</v>
      </c>
    </row>
    <row r="4000" spans="1:32" x14ac:dyDescent="0.2">
      <c r="A4000">
        <v>635</v>
      </c>
      <c r="B4000" t="s">
        <v>2743</v>
      </c>
      <c r="C4000">
        <v>13421</v>
      </c>
      <c r="D4000">
        <v>110390</v>
      </c>
      <c r="E4000">
        <v>2</v>
      </c>
      <c r="F4000">
        <v>11</v>
      </c>
      <c r="G4000">
        <v>21.1</v>
      </c>
      <c r="H4000" t="s">
        <v>24</v>
      </c>
      <c r="I4000">
        <v>8</v>
      </c>
      <c r="J4000">
        <v>34</v>
      </c>
      <c r="K4000">
        <v>11</v>
      </c>
      <c r="L4000">
        <v>2.1891944444444444</v>
      </c>
      <c r="M4000">
        <v>32.837916666666665</v>
      </c>
      <c r="N4000">
        <v>8.5697222222222216</v>
      </c>
      <c r="O4000">
        <v>5.63</v>
      </c>
      <c r="Q4000">
        <v>0.56000000000000005</v>
      </c>
      <c r="S4000">
        <v>0.14000000000000001</v>
      </c>
      <c r="Y4000" t="s">
        <v>2744</v>
      </c>
      <c r="Z4000" t="s">
        <v>2744</v>
      </c>
      <c r="AA4000" t="s">
        <v>3095</v>
      </c>
      <c r="AB4000" t="str">
        <f>+LEFT(AA4000,1)</f>
        <v>G</v>
      </c>
      <c r="AC4000" s="6">
        <f>DEGREES(ACOS(SIN(Resultats!$H$11)*SIN(RADIANS(N4000))+COS(Resultats!$H$11)*COS(RADIANS(N4000))*COS(Resultats!$E$11-RADIANS(M4000))))</f>
        <v>114.75119378803008</v>
      </c>
      <c r="AD4000">
        <f>+IF(AB4000=Data!$E$18,1,0)</f>
        <v>0</v>
      </c>
      <c r="AE4000">
        <f>+IF(AC4000&lt;Data!$B$17,1,0)</f>
        <v>0</v>
      </c>
      <c r="AF4000" s="7">
        <f>+IF(AND(AD4000,AE4000),1,0)</f>
        <v>0</v>
      </c>
    </row>
    <row r="4001" spans="1:32" x14ac:dyDescent="0.2">
      <c r="A4001">
        <v>8682</v>
      </c>
      <c r="C4001">
        <v>216057</v>
      </c>
      <c r="D4001">
        <v>34845</v>
      </c>
      <c r="E4001">
        <v>22</v>
      </c>
      <c r="F4001">
        <v>48</v>
      </c>
      <c r="G4001">
        <v>47.8</v>
      </c>
      <c r="H4001" t="s">
        <v>24</v>
      </c>
      <c r="I4001">
        <v>54</v>
      </c>
      <c r="J4001">
        <v>24</v>
      </c>
      <c r="K4001">
        <v>54</v>
      </c>
      <c r="L4001">
        <v>22.813277777777778</v>
      </c>
      <c r="M4001">
        <v>342.19916666666666</v>
      </c>
      <c r="N4001">
        <v>54.414999999999999</v>
      </c>
      <c r="O4001">
        <v>6.12</v>
      </c>
      <c r="Q4001">
        <v>-7.0000000000000007E-2</v>
      </c>
      <c r="S4001">
        <v>-0.49</v>
      </c>
      <c r="Y4001" t="s">
        <v>5526</v>
      </c>
      <c r="Z4001" t="s">
        <v>5526</v>
      </c>
      <c r="AA4001" t="s">
        <v>15423</v>
      </c>
      <c r="AB4001" t="str">
        <f>+LEFT(AA4001,1)</f>
        <v>B</v>
      </c>
      <c r="AC4001" s="6">
        <f>DEGREES(ACOS(SIN(Resultats!$H$11)*SIN(RADIANS(N4001))+COS(Resultats!$H$11)*COS(RADIANS(N4001))*COS(Resultats!$E$11-RADIANS(M4001))))</f>
        <v>114.76573561345576</v>
      </c>
      <c r="AD4001">
        <f>+IF(AB4001=Data!$E$18,1,0)</f>
        <v>0</v>
      </c>
      <c r="AE4001">
        <f>+IF(AC4001&lt;Data!$B$17,1,0)</f>
        <v>0</v>
      </c>
      <c r="AF4001" s="7">
        <f>+IF(AND(AD4001,AE4001),1,0)</f>
        <v>0</v>
      </c>
    </row>
    <row r="4002" spans="1:32" x14ac:dyDescent="0.2">
      <c r="A4002">
        <v>7854</v>
      </c>
      <c r="C4002">
        <v>195820</v>
      </c>
      <c r="D4002">
        <v>32649</v>
      </c>
      <c r="E4002">
        <v>20</v>
      </c>
      <c r="F4002">
        <v>31</v>
      </c>
      <c r="G4002">
        <v>21.1</v>
      </c>
      <c r="H4002" t="s">
        <v>24</v>
      </c>
      <c r="I4002">
        <v>52</v>
      </c>
      <c r="J4002">
        <v>18</v>
      </c>
      <c r="K4002">
        <v>35</v>
      </c>
      <c r="L4002">
        <v>20.522527777777778</v>
      </c>
      <c r="M4002">
        <v>307.83791666666667</v>
      </c>
      <c r="N4002">
        <v>52.30972222222222</v>
      </c>
      <c r="O4002">
        <v>6.18</v>
      </c>
      <c r="Q4002">
        <v>1.01</v>
      </c>
      <c r="Y4002" t="s">
        <v>54</v>
      </c>
      <c r="Z4002" t="s">
        <v>54</v>
      </c>
      <c r="AA4002" t="s">
        <v>197</v>
      </c>
      <c r="AB4002" t="str">
        <f>+LEFT(AA4002,1)</f>
        <v>K</v>
      </c>
      <c r="AC4002" s="6">
        <f>DEGREES(ACOS(SIN(Resultats!$H$11)*SIN(RADIANS(N4002))+COS(Resultats!$H$11)*COS(RADIANS(N4002))*COS(Resultats!$E$11-RADIANS(M4002))))</f>
        <v>114.84775727443339</v>
      </c>
      <c r="AD4002">
        <f>+IF(AB4002=Data!$E$18,1,0)</f>
        <v>0</v>
      </c>
      <c r="AE4002">
        <f>+IF(AC4002&lt;Data!$B$17,1,0)</f>
        <v>0</v>
      </c>
      <c r="AF4002" s="7">
        <f>+IF(AND(AD4002,AE4002),1,0)</f>
        <v>0</v>
      </c>
    </row>
    <row r="4003" spans="1:32" x14ac:dyDescent="0.2">
      <c r="A4003">
        <v>708</v>
      </c>
      <c r="B4003" t="s">
        <v>2807</v>
      </c>
      <c r="C4003">
        <v>15130</v>
      </c>
      <c r="D4003">
        <v>148385</v>
      </c>
      <c r="E4003">
        <v>2</v>
      </c>
      <c r="F4003">
        <v>25</v>
      </c>
      <c r="G4003">
        <v>57</v>
      </c>
      <c r="H4003" t="s">
        <v>26</v>
      </c>
      <c r="I4003">
        <v>12</v>
      </c>
      <c r="J4003">
        <v>17</v>
      </c>
      <c r="K4003">
        <v>26</v>
      </c>
      <c r="L4003">
        <v>2.4325000000000001</v>
      </c>
      <c r="M4003">
        <v>36.487499999999997</v>
      </c>
      <c r="N4003">
        <v>-12.290555555555555</v>
      </c>
      <c r="O4003">
        <v>4.8899999999999997</v>
      </c>
      <c r="Q4003">
        <v>-0.03</v>
      </c>
      <c r="S4003">
        <v>-7.0000000000000007E-2</v>
      </c>
      <c r="U4003">
        <v>-0.03</v>
      </c>
      <c r="Y4003" t="s">
        <v>351</v>
      </c>
      <c r="Z4003" t="s">
        <v>191</v>
      </c>
      <c r="AA4003" t="s">
        <v>5040</v>
      </c>
      <c r="AB4003" t="str">
        <f>+LEFT(AA4003,1)</f>
        <v>B</v>
      </c>
      <c r="AC4003" s="6">
        <f>DEGREES(ACOS(SIN(Resultats!$H$11)*SIN(RADIANS(N4003))+COS(Resultats!$H$11)*COS(RADIANS(N4003))*COS(Resultats!$E$11-RADIANS(M4003))))</f>
        <v>114.88812654213341</v>
      </c>
      <c r="AD4003">
        <f>+IF(AB4003=Data!$E$18,1,0)</f>
        <v>0</v>
      </c>
      <c r="AE4003">
        <f>+IF(AC4003&lt;Data!$B$17,1,0)</f>
        <v>0</v>
      </c>
      <c r="AF4003" s="7">
        <f>+IF(AND(AD4003,AE4003),1,0)</f>
        <v>0</v>
      </c>
    </row>
    <row r="4004" spans="1:32" x14ac:dyDescent="0.2">
      <c r="A4004">
        <v>7258</v>
      </c>
      <c r="C4004">
        <v>178329</v>
      </c>
      <c r="D4004">
        <v>48084</v>
      </c>
      <c r="E4004">
        <v>19</v>
      </c>
      <c r="F4004">
        <v>6</v>
      </c>
      <c r="G4004">
        <v>17</v>
      </c>
      <c r="H4004" t="s">
        <v>24</v>
      </c>
      <c r="I4004">
        <v>41</v>
      </c>
      <c r="J4004">
        <v>24</v>
      </c>
      <c r="K4004">
        <v>50</v>
      </c>
      <c r="L4004">
        <v>19.104722222222225</v>
      </c>
      <c r="M4004">
        <v>286.57083333333338</v>
      </c>
      <c r="N4004">
        <v>41.413888888888884</v>
      </c>
      <c r="O4004">
        <v>6.49</v>
      </c>
      <c r="Q4004">
        <v>-0.15</v>
      </c>
      <c r="S4004">
        <v>-0.64</v>
      </c>
      <c r="Y4004" t="s">
        <v>368</v>
      </c>
      <c r="Z4004" t="s">
        <v>368</v>
      </c>
      <c r="AA4004" t="s">
        <v>15433</v>
      </c>
      <c r="AB4004" t="str">
        <f>+LEFT(AA4004,1)</f>
        <v>B</v>
      </c>
      <c r="AC4004" s="6">
        <f>DEGREES(ACOS(SIN(Resultats!$H$11)*SIN(RADIANS(N4004))+COS(Resultats!$H$11)*COS(RADIANS(N4004))*COS(Resultats!$E$11-RADIANS(M4004))))</f>
        <v>114.92878593713012</v>
      </c>
      <c r="AD4004">
        <f>+IF(AB4004=Data!$E$18,1,0)</f>
        <v>0</v>
      </c>
      <c r="AE4004">
        <f>+IF(AC4004&lt;Data!$B$17,1,0)</f>
        <v>0</v>
      </c>
      <c r="AF4004" s="7">
        <f>+IF(AND(AD4004,AE4004),1,0)</f>
        <v>0</v>
      </c>
    </row>
    <row r="4005" spans="1:32" x14ac:dyDescent="0.2">
      <c r="A4005">
        <v>6713</v>
      </c>
      <c r="B4005" t="s">
        <v>4193</v>
      </c>
      <c r="C4005">
        <v>164349</v>
      </c>
      <c r="D4005">
        <v>103285</v>
      </c>
      <c r="E4005">
        <v>18</v>
      </c>
      <c r="F4005">
        <v>0</v>
      </c>
      <c r="G4005">
        <v>3.4</v>
      </c>
      <c r="H4005" t="s">
        <v>24</v>
      </c>
      <c r="I4005">
        <v>16</v>
      </c>
      <c r="J4005">
        <v>45</v>
      </c>
      <c r="K4005">
        <v>3</v>
      </c>
      <c r="L4005">
        <v>18.000944444444446</v>
      </c>
      <c r="M4005">
        <v>270.01416666666671</v>
      </c>
      <c r="N4005">
        <v>16.750833333333333</v>
      </c>
      <c r="O4005">
        <v>4.67</v>
      </c>
      <c r="Q4005">
        <v>1.26</v>
      </c>
      <c r="S4005">
        <v>1.22</v>
      </c>
      <c r="U4005">
        <v>0.59</v>
      </c>
      <c r="Y4005" t="s">
        <v>4194</v>
      </c>
      <c r="Z4005" t="s">
        <v>5871</v>
      </c>
      <c r="AA4005" t="s">
        <v>197</v>
      </c>
      <c r="AB4005" t="str">
        <f>+LEFT(AA4005,1)</f>
        <v>K</v>
      </c>
      <c r="AC4005" s="6">
        <f>DEGREES(ACOS(SIN(Resultats!$H$11)*SIN(RADIANS(N4005))+COS(Resultats!$H$11)*COS(RADIANS(N4005))*COS(Resultats!$E$11-RADIANS(M4005))))</f>
        <v>114.93972054836583</v>
      </c>
      <c r="AD4005">
        <f>+IF(AB4005=Data!$E$18,1,0)</f>
        <v>0</v>
      </c>
      <c r="AE4005">
        <f>+IF(AC4005&lt;Data!$B$17,1,0)</f>
        <v>0</v>
      </c>
      <c r="AF4005" s="7">
        <f>+IF(AND(AD4005,AE4005),1,0)</f>
        <v>0</v>
      </c>
    </row>
    <row r="4006" spans="1:32" x14ac:dyDescent="0.2">
      <c r="A4006">
        <v>36</v>
      </c>
      <c r="C4006">
        <v>743</v>
      </c>
      <c r="D4006">
        <v>36148</v>
      </c>
      <c r="E4006">
        <v>0</v>
      </c>
      <c r="F4006">
        <v>11</v>
      </c>
      <c r="G4006">
        <v>59.1</v>
      </c>
      <c r="H4006" t="s">
        <v>24</v>
      </c>
      <c r="I4006">
        <v>48</v>
      </c>
      <c r="J4006">
        <v>9</v>
      </c>
      <c r="K4006">
        <v>9</v>
      </c>
      <c r="L4006">
        <v>0.19974999999999998</v>
      </c>
      <c r="M4006">
        <v>2.9962499999999999</v>
      </c>
      <c r="N4006">
        <v>48.152500000000003</v>
      </c>
      <c r="O4006">
        <v>6.16</v>
      </c>
      <c r="Q4006">
        <v>1.45</v>
      </c>
      <c r="X4006" t="s">
        <v>27</v>
      </c>
      <c r="Y4006" t="s">
        <v>80</v>
      </c>
      <c r="Z4006" t="s">
        <v>3264</v>
      </c>
      <c r="AA4006" t="s">
        <v>80</v>
      </c>
      <c r="AB4006" t="str">
        <f>+LEFT(AA4006,1)</f>
        <v>K</v>
      </c>
      <c r="AC4006" s="6">
        <f>DEGREES(ACOS(SIN(Resultats!$H$11)*SIN(RADIANS(N4006))+COS(Resultats!$H$11)*COS(RADIANS(N4006))*COS(Resultats!$E$11-RADIANS(M4006))))</f>
        <v>114.9411915689488</v>
      </c>
      <c r="AD4006">
        <f>+IF(AB4006=Data!$E$18,1,0)</f>
        <v>0</v>
      </c>
      <c r="AE4006">
        <f>+IF(AC4006&lt;Data!$B$17,1,0)</f>
        <v>0</v>
      </c>
      <c r="AF4006" s="7">
        <f>+IF(AND(AD4006,AE4006),1,0)</f>
        <v>0</v>
      </c>
    </row>
    <row r="4007" spans="1:32" x14ac:dyDescent="0.2">
      <c r="A4007">
        <v>7702</v>
      </c>
      <c r="C4007">
        <v>191329</v>
      </c>
      <c r="D4007">
        <v>32296</v>
      </c>
      <c r="E4007">
        <v>20</v>
      </c>
      <c r="F4007">
        <v>7</v>
      </c>
      <c r="G4007">
        <v>11.5</v>
      </c>
      <c r="H4007" t="s">
        <v>24</v>
      </c>
      <c r="I4007">
        <v>50</v>
      </c>
      <c r="J4007">
        <v>13</v>
      </c>
      <c r="K4007">
        <v>45</v>
      </c>
      <c r="L4007">
        <v>20.11986111111111</v>
      </c>
      <c r="M4007">
        <v>301.79791666666665</v>
      </c>
      <c r="N4007">
        <v>50.229166666666671</v>
      </c>
      <c r="O4007">
        <v>6.54</v>
      </c>
      <c r="Q4007">
        <v>0.13</v>
      </c>
      <c r="Y4007" t="s">
        <v>298</v>
      </c>
      <c r="Z4007" t="s">
        <v>298</v>
      </c>
      <c r="AA4007" t="s">
        <v>1740</v>
      </c>
      <c r="AB4007" t="str">
        <f>+LEFT(AA4007,1)</f>
        <v>A</v>
      </c>
      <c r="AC4007" s="6">
        <f>DEGREES(ACOS(SIN(Resultats!$H$11)*SIN(RADIANS(N4007))+COS(Resultats!$H$11)*COS(RADIANS(N4007))*COS(Resultats!$E$11-RADIANS(M4007))))</f>
        <v>114.94464999407457</v>
      </c>
      <c r="AD4007">
        <f>+IF(AB4007=Data!$E$18,1,0)</f>
        <v>1</v>
      </c>
      <c r="AE4007">
        <f>+IF(AC4007&lt;Data!$B$17,1,0)</f>
        <v>0</v>
      </c>
      <c r="AF4007" s="7">
        <f>+IF(AND(AD4007,AE4007),1,0)</f>
        <v>0</v>
      </c>
    </row>
    <row r="4008" spans="1:32" x14ac:dyDescent="0.2">
      <c r="A4008">
        <v>6917</v>
      </c>
      <c r="C4008">
        <v>169981</v>
      </c>
      <c r="D4008">
        <v>86043</v>
      </c>
      <c r="E4008">
        <v>18</v>
      </c>
      <c r="F4008">
        <v>25</v>
      </c>
      <c r="G4008">
        <v>58.8</v>
      </c>
      <c r="H4008" t="s">
        <v>24</v>
      </c>
      <c r="I4008">
        <v>29</v>
      </c>
      <c r="J4008">
        <v>49</v>
      </c>
      <c r="K4008">
        <v>44</v>
      </c>
      <c r="L4008">
        <v>18.433</v>
      </c>
      <c r="M4008">
        <v>276.495</v>
      </c>
      <c r="N4008">
        <v>29.828888888888887</v>
      </c>
      <c r="O4008">
        <v>5.83</v>
      </c>
      <c r="Q4008">
        <v>0.06</v>
      </c>
      <c r="S4008">
        <v>0.09</v>
      </c>
      <c r="U4008">
        <v>0.04</v>
      </c>
      <c r="Y4008" t="s">
        <v>192</v>
      </c>
      <c r="Z4008" t="s">
        <v>192</v>
      </c>
      <c r="AA4008" t="s">
        <v>18</v>
      </c>
      <c r="AB4008" t="str">
        <f>+LEFT(AA4008,1)</f>
        <v>A</v>
      </c>
      <c r="AC4008" s="6">
        <f>DEGREES(ACOS(SIN(Resultats!$H$11)*SIN(RADIANS(N4008))+COS(Resultats!$H$11)*COS(RADIANS(N4008))*COS(Resultats!$E$11-RADIANS(M4008))))</f>
        <v>114.94471491346226</v>
      </c>
      <c r="AD4008">
        <f>+IF(AB4008=Data!$E$18,1,0)</f>
        <v>1</v>
      </c>
      <c r="AE4008">
        <f>+IF(AC4008&lt;Data!$B$17,1,0)</f>
        <v>0</v>
      </c>
      <c r="AF4008" s="7">
        <f>+IF(AND(AD4008,AE4008),1,0)</f>
        <v>0</v>
      </c>
    </row>
    <row r="4009" spans="1:32" x14ac:dyDescent="0.2">
      <c r="A4009">
        <v>6544</v>
      </c>
      <c r="C4009">
        <v>159358</v>
      </c>
      <c r="D4009">
        <v>160653</v>
      </c>
      <c r="E4009">
        <v>17</v>
      </c>
      <c r="F4009">
        <v>34</v>
      </c>
      <c r="G4009">
        <v>46.4</v>
      </c>
      <c r="H4009" t="s">
        <v>26</v>
      </c>
      <c r="I4009">
        <v>11</v>
      </c>
      <c r="J4009">
        <v>14</v>
      </c>
      <c r="K4009">
        <v>31</v>
      </c>
      <c r="L4009">
        <v>17.579555555555554</v>
      </c>
      <c r="M4009">
        <v>263.69333333333333</v>
      </c>
      <c r="N4009">
        <v>-11.241944444444444</v>
      </c>
      <c r="O4009">
        <v>5.55</v>
      </c>
      <c r="Q4009">
        <v>0.02</v>
      </c>
      <c r="S4009">
        <v>-0.17</v>
      </c>
      <c r="Y4009" t="s">
        <v>179</v>
      </c>
      <c r="Z4009" t="s">
        <v>179</v>
      </c>
      <c r="AA4009" t="s">
        <v>1652</v>
      </c>
      <c r="AB4009" t="str">
        <f>+LEFT(AA4009,1)</f>
        <v>B</v>
      </c>
      <c r="AC4009" s="6">
        <f>DEGREES(ACOS(SIN(Resultats!$H$11)*SIN(RADIANS(N4009))+COS(Resultats!$H$11)*COS(RADIANS(N4009))*COS(Resultats!$E$11-RADIANS(M4009))))</f>
        <v>114.96069170331367</v>
      </c>
      <c r="AD4009">
        <f>+IF(AB4009=Data!$E$18,1,0)</f>
        <v>0</v>
      </c>
      <c r="AE4009">
        <f>+IF(AC4009&lt;Data!$B$17,1,0)</f>
        <v>0</v>
      </c>
      <c r="AF4009" s="7">
        <f>+IF(AND(AD4009,AE4009),1,0)</f>
        <v>0</v>
      </c>
    </row>
    <row r="4010" spans="1:32" x14ac:dyDescent="0.2">
      <c r="A4010">
        <v>8290</v>
      </c>
      <c r="C4010">
        <v>206509</v>
      </c>
      <c r="D4010">
        <v>33656</v>
      </c>
      <c r="E4010">
        <v>21</v>
      </c>
      <c r="F4010">
        <v>40</v>
      </c>
      <c r="G4010">
        <v>43.3</v>
      </c>
      <c r="H4010" t="s">
        <v>24</v>
      </c>
      <c r="I4010">
        <v>54</v>
      </c>
      <c r="J4010">
        <v>52</v>
      </c>
      <c r="K4010">
        <v>20</v>
      </c>
      <c r="L4010">
        <v>21.678694444444446</v>
      </c>
      <c r="M4010">
        <v>325.1804166666667</v>
      </c>
      <c r="N4010">
        <v>54.87222222222222</v>
      </c>
      <c r="O4010">
        <v>6.2</v>
      </c>
      <c r="Q4010">
        <v>1.1599999999999999</v>
      </c>
      <c r="S4010">
        <v>0.96</v>
      </c>
      <c r="Y4010" t="s">
        <v>54</v>
      </c>
      <c r="Z4010" t="s">
        <v>54</v>
      </c>
      <c r="AA4010" t="s">
        <v>197</v>
      </c>
      <c r="AB4010" t="str">
        <f>+LEFT(AA4010,1)</f>
        <v>K</v>
      </c>
      <c r="AC4010" s="6">
        <f>DEGREES(ACOS(SIN(Resultats!$H$11)*SIN(RADIANS(N4010))+COS(Resultats!$H$11)*COS(RADIANS(N4010))*COS(Resultats!$E$11-RADIANS(M4010))))</f>
        <v>115.00104605355783</v>
      </c>
      <c r="AD4010">
        <f>+IF(AB4010=Data!$E$18,1,0)</f>
        <v>0</v>
      </c>
      <c r="AE4010">
        <f>+IF(AC4010&lt;Data!$B$17,1,0)</f>
        <v>0</v>
      </c>
      <c r="AF4010" s="7">
        <f>+IF(AND(AD4010,AE4010),1,0)</f>
        <v>0</v>
      </c>
    </row>
    <row r="4011" spans="1:32" x14ac:dyDescent="0.2">
      <c r="A4011">
        <v>152</v>
      </c>
      <c r="C4011">
        <v>3346</v>
      </c>
      <c r="D4011">
        <v>36509</v>
      </c>
      <c r="E4011">
        <v>0</v>
      </c>
      <c r="F4011">
        <v>36</v>
      </c>
      <c r="G4011">
        <v>46.6</v>
      </c>
      <c r="H4011" t="s">
        <v>24</v>
      </c>
      <c r="I4011">
        <v>44</v>
      </c>
      <c r="J4011">
        <v>29</v>
      </c>
      <c r="K4011">
        <v>19</v>
      </c>
      <c r="L4011">
        <v>0.6129444444444444</v>
      </c>
      <c r="M4011">
        <v>9.1941666666666659</v>
      </c>
      <c r="N4011">
        <v>44.488611111111112</v>
      </c>
      <c r="O4011">
        <v>5.13</v>
      </c>
      <c r="Q4011">
        <v>1.6</v>
      </c>
      <c r="S4011">
        <v>1.97</v>
      </c>
      <c r="Y4011" t="s">
        <v>208</v>
      </c>
      <c r="Z4011" t="s">
        <v>5647</v>
      </c>
      <c r="AA4011" t="s">
        <v>104</v>
      </c>
      <c r="AB4011" t="str">
        <f>+LEFT(AA4011,1)</f>
        <v>K</v>
      </c>
      <c r="AC4011" s="6">
        <f>DEGREES(ACOS(SIN(Resultats!$H$11)*SIN(RADIANS(N4011))+COS(Resultats!$H$11)*COS(RADIANS(N4011))*COS(Resultats!$E$11-RADIANS(M4011))))</f>
        <v>115.01128922201765</v>
      </c>
      <c r="AD4011">
        <f>+IF(AB4011=Data!$E$18,1,0)</f>
        <v>0</v>
      </c>
      <c r="AE4011">
        <f>+IF(AC4011&lt;Data!$B$17,1,0)</f>
        <v>0</v>
      </c>
      <c r="AF4011" s="7">
        <f>+IF(AND(AD4011,AE4011),1,0)</f>
        <v>0</v>
      </c>
    </row>
    <row r="4012" spans="1:32" x14ac:dyDescent="0.2">
      <c r="A4012">
        <v>6997</v>
      </c>
      <c r="C4012">
        <v>172044</v>
      </c>
      <c r="D4012">
        <v>67164</v>
      </c>
      <c r="E4012">
        <v>18</v>
      </c>
      <c r="F4012">
        <v>36</v>
      </c>
      <c r="G4012">
        <v>37.200000000000003</v>
      </c>
      <c r="H4012" t="s">
        <v>24</v>
      </c>
      <c r="I4012">
        <v>33</v>
      </c>
      <c r="J4012">
        <v>28</v>
      </c>
      <c r="K4012">
        <v>8</v>
      </c>
      <c r="L4012">
        <v>18.610333333333333</v>
      </c>
      <c r="M4012">
        <v>279.15499999999997</v>
      </c>
      <c r="N4012">
        <v>33.468888888888891</v>
      </c>
      <c r="O4012">
        <v>5.42</v>
      </c>
      <c r="Q4012">
        <v>-0.1</v>
      </c>
      <c r="S4012">
        <v>-0.5</v>
      </c>
      <c r="Y4012" t="s">
        <v>4343</v>
      </c>
      <c r="Z4012" t="s">
        <v>7148</v>
      </c>
      <c r="AA4012" t="s">
        <v>1652</v>
      </c>
      <c r="AB4012" t="str">
        <f>+LEFT(AA4012,1)</f>
        <v>B</v>
      </c>
      <c r="AC4012" s="6">
        <f>DEGREES(ACOS(SIN(Resultats!$H$11)*SIN(RADIANS(N4012))+COS(Resultats!$H$11)*COS(RADIANS(N4012))*COS(Resultats!$E$11-RADIANS(M4012))))</f>
        <v>115.02131760163709</v>
      </c>
      <c r="AD4012">
        <f>+IF(AB4012=Data!$E$18,1,0)</f>
        <v>0</v>
      </c>
      <c r="AE4012">
        <f>+IF(AC4012&lt;Data!$B$17,1,0)</f>
        <v>0</v>
      </c>
      <c r="AF4012" s="7">
        <f>+IF(AND(AD4012,AE4012),1,0)</f>
        <v>0</v>
      </c>
    </row>
    <row r="4013" spans="1:32" x14ac:dyDescent="0.2">
      <c r="A4013">
        <v>6578</v>
      </c>
      <c r="C4013">
        <v>160471</v>
      </c>
      <c r="D4013">
        <v>141798</v>
      </c>
      <c r="E4013">
        <v>17</v>
      </c>
      <c r="F4013">
        <v>40</v>
      </c>
      <c r="G4013">
        <v>11.8</v>
      </c>
      <c r="H4013" t="s">
        <v>26</v>
      </c>
      <c r="I4013">
        <v>2</v>
      </c>
      <c r="J4013">
        <v>9</v>
      </c>
      <c r="K4013">
        <v>9</v>
      </c>
      <c r="L4013">
        <v>17.669944444444447</v>
      </c>
      <c r="M4013">
        <v>265.04916666666668</v>
      </c>
      <c r="N4013">
        <v>-2.1524999999999999</v>
      </c>
      <c r="O4013">
        <v>6.19</v>
      </c>
      <c r="Q4013">
        <v>1.67</v>
      </c>
      <c r="S4013">
        <v>1.89</v>
      </c>
      <c r="Y4013" t="s">
        <v>4117</v>
      </c>
      <c r="Z4013" t="s">
        <v>5935</v>
      </c>
      <c r="AA4013" t="s">
        <v>365</v>
      </c>
      <c r="AB4013" t="str">
        <f>+LEFT(AA4013,1)</f>
        <v>K</v>
      </c>
      <c r="AC4013" s="6">
        <f>DEGREES(ACOS(SIN(Resultats!$H$11)*SIN(RADIANS(N4013))+COS(Resultats!$H$11)*COS(RADIANS(N4013))*COS(Resultats!$E$11-RADIANS(M4013))))</f>
        <v>115.0362385054848</v>
      </c>
      <c r="AD4013">
        <f>+IF(AB4013=Data!$E$18,1,0)</f>
        <v>0</v>
      </c>
      <c r="AE4013">
        <f>+IF(AC4013&lt;Data!$B$17,1,0)</f>
        <v>0</v>
      </c>
      <c r="AF4013" s="7">
        <f>+IF(AND(AD4013,AE4013),1,0)</f>
        <v>0</v>
      </c>
    </row>
    <row r="4014" spans="1:32" x14ac:dyDescent="0.2">
      <c r="A4014">
        <v>530</v>
      </c>
      <c r="B4014" t="s">
        <v>559</v>
      </c>
      <c r="C4014">
        <v>11154</v>
      </c>
      <c r="D4014">
        <v>74966</v>
      </c>
      <c r="E4014">
        <v>1</v>
      </c>
      <c r="F4014">
        <v>50</v>
      </c>
      <c r="G4014">
        <v>8.5</v>
      </c>
      <c r="H4014" t="s">
        <v>24</v>
      </c>
      <c r="I4014">
        <v>22</v>
      </c>
      <c r="J4014">
        <v>16</v>
      </c>
      <c r="K4014">
        <v>31</v>
      </c>
      <c r="L4014">
        <v>1.8356944444444445</v>
      </c>
      <c r="M4014">
        <v>27.535416666666666</v>
      </c>
      <c r="N4014">
        <v>22.275277777777777</v>
      </c>
      <c r="O4014">
        <v>5.86</v>
      </c>
      <c r="Q4014">
        <v>0.74</v>
      </c>
      <c r="S4014">
        <v>0.5</v>
      </c>
      <c r="U4014">
        <v>0.49</v>
      </c>
      <c r="Y4014" t="s">
        <v>560</v>
      </c>
      <c r="Z4014" t="s">
        <v>45</v>
      </c>
      <c r="AA4014" t="s">
        <v>507</v>
      </c>
      <c r="AB4014" t="str">
        <f>+LEFT(AA4014,1)</f>
        <v>K</v>
      </c>
      <c r="AC4014" s="6">
        <f>DEGREES(ACOS(SIN(Resultats!$H$11)*SIN(RADIANS(N4014))+COS(Resultats!$H$11)*COS(RADIANS(N4014))*COS(Resultats!$E$11-RADIANS(M4014))))</f>
        <v>115.04635599943927</v>
      </c>
      <c r="AD4014">
        <f>+IF(AB4014=Data!$E$18,1,0)</f>
        <v>0</v>
      </c>
      <c r="AE4014">
        <f>+IF(AC4014&lt;Data!$B$17,1,0)</f>
        <v>0</v>
      </c>
      <c r="AF4014" s="7">
        <f>+IF(AND(AD4014,AE4014),1,0)</f>
        <v>0</v>
      </c>
    </row>
    <row r="4015" spans="1:32" x14ac:dyDescent="0.2">
      <c r="A4015">
        <v>7962</v>
      </c>
      <c r="C4015">
        <v>198181</v>
      </c>
      <c r="D4015">
        <v>32877</v>
      </c>
      <c r="E4015">
        <v>20</v>
      </c>
      <c r="F4015">
        <v>46</v>
      </c>
      <c r="G4015">
        <v>21.2</v>
      </c>
      <c r="H4015" t="s">
        <v>24</v>
      </c>
      <c r="I4015">
        <v>52</v>
      </c>
      <c r="J4015">
        <v>59</v>
      </c>
      <c r="K4015">
        <v>43</v>
      </c>
      <c r="L4015">
        <v>20.772555555555556</v>
      </c>
      <c r="M4015">
        <v>311.58833333333337</v>
      </c>
      <c r="N4015">
        <v>52.99527777777778</v>
      </c>
      <c r="O4015">
        <v>6.33</v>
      </c>
      <c r="Q4015">
        <v>1.1200000000000001</v>
      </c>
      <c r="Y4015" t="s">
        <v>197</v>
      </c>
      <c r="Z4015" t="s">
        <v>197</v>
      </c>
      <c r="AA4015" t="s">
        <v>197</v>
      </c>
      <c r="AB4015" t="str">
        <f>+LEFT(AA4015,1)</f>
        <v>K</v>
      </c>
      <c r="AC4015" s="6">
        <f>DEGREES(ACOS(SIN(Resultats!$H$11)*SIN(RADIANS(N4015))+COS(Resultats!$H$11)*COS(RADIANS(N4015))*COS(Resultats!$E$11-RADIANS(M4015))))</f>
        <v>115.06984435956014</v>
      </c>
      <c r="AD4015">
        <f>+IF(AB4015=Data!$E$18,1,0)</f>
        <v>0</v>
      </c>
      <c r="AE4015">
        <f>+IF(AC4015&lt;Data!$B$17,1,0)</f>
        <v>0</v>
      </c>
      <c r="AF4015" s="7">
        <f>+IF(AND(AD4015,AE4015),1,0)</f>
        <v>0</v>
      </c>
    </row>
    <row r="4016" spans="1:32" x14ac:dyDescent="0.2">
      <c r="A4016">
        <v>7547</v>
      </c>
      <c r="C4016">
        <v>187372</v>
      </c>
      <c r="D4016">
        <v>48842</v>
      </c>
      <c r="E4016">
        <v>19</v>
      </c>
      <c r="F4016">
        <v>47</v>
      </c>
      <c r="G4016">
        <v>26.8</v>
      </c>
      <c r="H4016" t="s">
        <v>24</v>
      </c>
      <c r="I4016">
        <v>47</v>
      </c>
      <c r="J4016">
        <v>54</v>
      </c>
      <c r="K4016">
        <v>28</v>
      </c>
      <c r="L4016">
        <v>19.79077777777778</v>
      </c>
      <c r="M4016">
        <v>296.86166666666668</v>
      </c>
      <c r="N4016">
        <v>47.907777777777774</v>
      </c>
      <c r="O4016">
        <v>6.12</v>
      </c>
      <c r="Q4016">
        <v>1.64</v>
      </c>
      <c r="S4016">
        <v>1.99</v>
      </c>
      <c r="Y4016" t="s">
        <v>353</v>
      </c>
      <c r="Z4016" t="s">
        <v>353</v>
      </c>
      <c r="AA4016" t="s">
        <v>15418</v>
      </c>
      <c r="AB4016" t="str">
        <f>+LEFT(AA4016,1)</f>
        <v>M</v>
      </c>
      <c r="AC4016" s="6">
        <f>DEGREES(ACOS(SIN(Resultats!$H$11)*SIN(RADIANS(N4016))+COS(Resultats!$H$11)*COS(RADIANS(N4016))*COS(Resultats!$E$11-RADIANS(M4016))))</f>
        <v>115.08191401836122</v>
      </c>
      <c r="AD4016">
        <f>+IF(AB4016=Data!$E$18,1,0)</f>
        <v>0</v>
      </c>
      <c r="AE4016">
        <f>+IF(AC4016&lt;Data!$B$17,1,0)</f>
        <v>0</v>
      </c>
      <c r="AF4016" s="7">
        <f>+IF(AND(AD4016,AE4016),1,0)</f>
        <v>0</v>
      </c>
    </row>
    <row r="4017" spans="1:32" x14ac:dyDescent="0.2">
      <c r="A4017">
        <v>710</v>
      </c>
      <c r="C4017">
        <v>15144</v>
      </c>
      <c r="D4017">
        <v>148386</v>
      </c>
      <c r="E4017">
        <v>2</v>
      </c>
      <c r="F4017">
        <v>26</v>
      </c>
      <c r="G4017">
        <v>0.3</v>
      </c>
      <c r="H4017" t="s">
        <v>26</v>
      </c>
      <c r="I4017">
        <v>15</v>
      </c>
      <c r="J4017">
        <v>20</v>
      </c>
      <c r="K4017">
        <v>28</v>
      </c>
      <c r="L4017">
        <v>2.433416666666667</v>
      </c>
      <c r="M4017">
        <v>36.501249999999999</v>
      </c>
      <c r="N4017">
        <v>-15.341111111111111</v>
      </c>
      <c r="O4017">
        <v>5.83</v>
      </c>
      <c r="Q4017">
        <v>0.15</v>
      </c>
      <c r="S4017">
        <v>0.1</v>
      </c>
      <c r="U4017">
        <v>0.04</v>
      </c>
      <c r="Y4017" t="s">
        <v>2810</v>
      </c>
      <c r="Z4017" t="s">
        <v>6261</v>
      </c>
      <c r="AA4017" t="s">
        <v>5462</v>
      </c>
      <c r="AB4017" t="str">
        <f>+LEFT(AA4017,1)</f>
        <v>A</v>
      </c>
      <c r="AC4017" s="6">
        <f>DEGREES(ACOS(SIN(Resultats!$H$11)*SIN(RADIANS(N4017))+COS(Resultats!$H$11)*COS(RADIANS(N4017))*COS(Resultats!$E$11-RADIANS(M4017))))</f>
        <v>115.12667502955316</v>
      </c>
      <c r="AD4017">
        <f>+IF(AB4017=Data!$E$18,1,0)</f>
        <v>1</v>
      </c>
      <c r="AE4017">
        <f>+IF(AC4017&lt;Data!$B$17,1,0)</f>
        <v>0</v>
      </c>
      <c r="AF4017" s="7">
        <f>+IF(AND(AD4017,AE4017),1,0)</f>
        <v>0</v>
      </c>
    </row>
    <row r="4018" spans="1:32" x14ac:dyDescent="0.2">
      <c r="A4018">
        <v>563</v>
      </c>
      <c r="B4018" t="s">
        <v>593</v>
      </c>
      <c r="C4018">
        <v>11909</v>
      </c>
      <c r="D4018">
        <v>92721</v>
      </c>
      <c r="E4018">
        <v>1</v>
      </c>
      <c r="F4018">
        <v>57</v>
      </c>
      <c r="G4018">
        <v>21.1</v>
      </c>
      <c r="H4018" t="s">
        <v>24</v>
      </c>
      <c r="I4018">
        <v>17</v>
      </c>
      <c r="J4018">
        <v>49</v>
      </c>
      <c r="K4018">
        <v>3</v>
      </c>
      <c r="L4018">
        <v>1.9558611111111111</v>
      </c>
      <c r="M4018">
        <v>29.337916666666665</v>
      </c>
      <c r="N4018">
        <v>17.817499999999999</v>
      </c>
      <c r="O4018">
        <v>5.0999999999999996</v>
      </c>
      <c r="Q4018">
        <v>0.92</v>
      </c>
      <c r="S4018">
        <v>0.7</v>
      </c>
      <c r="Y4018" t="s">
        <v>594</v>
      </c>
      <c r="Z4018" t="s">
        <v>594</v>
      </c>
      <c r="AA4018" t="s">
        <v>507</v>
      </c>
      <c r="AB4018" t="str">
        <f>+LEFT(AA4018,1)</f>
        <v>K</v>
      </c>
      <c r="AC4018" s="6">
        <f>DEGREES(ACOS(SIN(Resultats!$H$11)*SIN(RADIANS(N4018))+COS(Resultats!$H$11)*COS(RADIANS(N4018))*COS(Resultats!$E$11-RADIANS(M4018))))</f>
        <v>115.15087986716014</v>
      </c>
      <c r="AD4018">
        <f>+IF(AB4018=Data!$E$18,1,0)</f>
        <v>0</v>
      </c>
      <c r="AE4018">
        <f>+IF(AC4018&lt;Data!$B$17,1,0)</f>
        <v>0</v>
      </c>
      <c r="AF4018" s="7">
        <f>+IF(AND(AD4018,AE4018),1,0)</f>
        <v>0</v>
      </c>
    </row>
    <row r="4019" spans="1:32" x14ac:dyDescent="0.2">
      <c r="A4019">
        <v>6609</v>
      </c>
      <c r="B4019" t="s">
        <v>4134</v>
      </c>
      <c r="C4019">
        <v>161270</v>
      </c>
      <c r="D4019">
        <v>122690</v>
      </c>
      <c r="E4019">
        <v>17</v>
      </c>
      <c r="F4019">
        <v>44</v>
      </c>
      <c r="G4019">
        <v>34</v>
      </c>
      <c r="H4019" t="s">
        <v>24</v>
      </c>
      <c r="I4019">
        <v>2</v>
      </c>
      <c r="J4019">
        <v>34</v>
      </c>
      <c r="K4019">
        <v>46</v>
      </c>
      <c r="L4019">
        <v>17.742777777777778</v>
      </c>
      <c r="M4019">
        <v>266.14166666666665</v>
      </c>
      <c r="N4019">
        <v>2.5794444444444444</v>
      </c>
      <c r="O4019">
        <v>6.17</v>
      </c>
      <c r="Q4019">
        <v>7.0000000000000007E-2</v>
      </c>
      <c r="S4019">
        <v>-0.01</v>
      </c>
      <c r="Y4019" t="s">
        <v>4135</v>
      </c>
      <c r="Z4019" t="s">
        <v>12739</v>
      </c>
      <c r="AA4019" t="s">
        <v>1469</v>
      </c>
      <c r="AB4019" t="str">
        <f>+LEFT(AA4019,1)</f>
        <v>A</v>
      </c>
      <c r="AC4019" s="6">
        <f>DEGREES(ACOS(SIN(Resultats!$H$11)*SIN(RADIANS(N4019))+COS(Resultats!$H$11)*COS(RADIANS(N4019))*COS(Resultats!$E$11-RADIANS(M4019))))</f>
        <v>115.19142908856391</v>
      </c>
      <c r="AD4019">
        <f>+IF(AB4019=Data!$E$18,1,0)</f>
        <v>1</v>
      </c>
      <c r="AE4019">
        <f>+IF(AC4019&lt;Data!$B$17,1,0)</f>
        <v>0</v>
      </c>
      <c r="AF4019" s="7">
        <f>+IF(AND(AD4019,AE4019),1,0)</f>
        <v>0</v>
      </c>
    </row>
    <row r="4020" spans="1:32" x14ac:dyDescent="0.2">
      <c r="A4020">
        <v>6610</v>
      </c>
      <c r="C4020">
        <v>161289</v>
      </c>
      <c r="D4020">
        <v>122691</v>
      </c>
      <c r="E4020">
        <v>17</v>
      </c>
      <c r="F4020">
        <v>44</v>
      </c>
      <c r="G4020">
        <v>35.4</v>
      </c>
      <c r="H4020" t="s">
        <v>24</v>
      </c>
      <c r="I4020">
        <v>2</v>
      </c>
      <c r="J4020">
        <v>34</v>
      </c>
      <c r="K4020">
        <v>44</v>
      </c>
      <c r="L4020">
        <v>17.743166666666667</v>
      </c>
      <c r="M4020">
        <v>266.14749999999998</v>
      </c>
      <c r="N4020">
        <v>2.5788888888888888</v>
      </c>
      <c r="O4020">
        <v>6.56</v>
      </c>
      <c r="Y4020" t="s">
        <v>134</v>
      </c>
      <c r="Z4020" t="s">
        <v>134</v>
      </c>
      <c r="AA4020" t="s">
        <v>2210</v>
      </c>
      <c r="AB4020" t="str">
        <f>+LEFT(AA4020,1)</f>
        <v>A</v>
      </c>
      <c r="AC4020" s="6">
        <f>DEGREES(ACOS(SIN(Resultats!$H$11)*SIN(RADIANS(N4020))+COS(Resultats!$H$11)*COS(RADIANS(N4020))*COS(Resultats!$E$11-RADIANS(M4020))))</f>
        <v>115.19724091185394</v>
      </c>
      <c r="AD4020">
        <f>+IF(AB4020=Data!$E$18,1,0)</f>
        <v>1</v>
      </c>
      <c r="AE4020">
        <f>+IF(AC4020&lt;Data!$B$17,1,0)</f>
        <v>0</v>
      </c>
      <c r="AF4020" s="7">
        <f>+IF(AND(AD4020,AE4020),1,0)</f>
        <v>0</v>
      </c>
    </row>
    <row r="4021" spans="1:32" x14ac:dyDescent="0.2">
      <c r="A4021">
        <v>7033</v>
      </c>
      <c r="C4021">
        <v>173087</v>
      </c>
      <c r="D4021">
        <v>67265</v>
      </c>
      <c r="E4021">
        <v>18</v>
      </c>
      <c r="F4021">
        <v>42</v>
      </c>
      <c r="G4021">
        <v>8.1</v>
      </c>
      <c r="H4021" t="s">
        <v>24</v>
      </c>
      <c r="I4021">
        <v>34</v>
      </c>
      <c r="J4021">
        <v>44</v>
      </c>
      <c r="K4021">
        <v>48</v>
      </c>
      <c r="L4021">
        <v>18.702249999999999</v>
      </c>
      <c r="M4021">
        <v>280.53375</v>
      </c>
      <c r="N4021">
        <v>34.74666666666667</v>
      </c>
      <c r="O4021">
        <v>6.47</v>
      </c>
      <c r="Q4021">
        <v>-0.13</v>
      </c>
      <c r="S4021">
        <v>-0.56999999999999995</v>
      </c>
      <c r="Y4021" t="s">
        <v>211</v>
      </c>
      <c r="Z4021" t="s">
        <v>211</v>
      </c>
      <c r="AA4021" t="s">
        <v>15423</v>
      </c>
      <c r="AB4021" t="str">
        <f>+LEFT(AA4021,1)</f>
        <v>B</v>
      </c>
      <c r="AC4021" s="6">
        <f>DEGREES(ACOS(SIN(Resultats!$H$11)*SIN(RADIANS(N4021))+COS(Resultats!$H$11)*COS(RADIANS(N4021))*COS(Resultats!$E$11-RADIANS(M4021))))</f>
        <v>115.27245212769905</v>
      </c>
      <c r="AD4021">
        <f>+IF(AB4021=Data!$E$18,1,0)</f>
        <v>0</v>
      </c>
      <c r="AE4021">
        <f>+IF(AC4021&lt;Data!$B$17,1,0)</f>
        <v>0</v>
      </c>
      <c r="AF4021" s="7">
        <f>+IF(AND(AD4021,AE4021),1,0)</f>
        <v>0</v>
      </c>
    </row>
    <row r="4022" spans="1:32" x14ac:dyDescent="0.2">
      <c r="A4022">
        <v>681</v>
      </c>
      <c r="B4022" t="s">
        <v>2783</v>
      </c>
      <c r="C4022">
        <v>14386</v>
      </c>
      <c r="D4022">
        <v>129825</v>
      </c>
      <c r="E4022">
        <v>2</v>
      </c>
      <c r="F4022">
        <v>19</v>
      </c>
      <c r="G4022">
        <v>20.7</v>
      </c>
      <c r="H4022" t="s">
        <v>26</v>
      </c>
      <c r="I4022">
        <v>2</v>
      </c>
      <c r="J4022">
        <v>58</v>
      </c>
      <c r="K4022">
        <v>39</v>
      </c>
      <c r="L4022">
        <v>2.3224166666666664</v>
      </c>
      <c r="M4022">
        <v>34.83625</v>
      </c>
      <c r="N4022">
        <v>-2.9775</v>
      </c>
      <c r="O4022">
        <v>3.04</v>
      </c>
      <c r="Q4022">
        <v>1.42</v>
      </c>
      <c r="S4022">
        <v>1.0900000000000001</v>
      </c>
      <c r="U4022">
        <v>1.9</v>
      </c>
      <c r="Y4022" t="s">
        <v>2785</v>
      </c>
      <c r="Z4022" t="s">
        <v>6230</v>
      </c>
      <c r="AA4022" t="s">
        <v>15436</v>
      </c>
      <c r="AB4022" t="str">
        <f>+LEFT(AA4022,1)</f>
        <v>M</v>
      </c>
      <c r="AC4022" s="6">
        <f>DEGREES(ACOS(SIN(Resultats!$H$11)*SIN(RADIANS(N4022))+COS(Resultats!$H$11)*COS(RADIANS(N4022))*COS(Resultats!$E$11-RADIANS(M4022))))</f>
        <v>115.29009307852893</v>
      </c>
      <c r="AD4022">
        <f>+IF(AB4022=Data!$E$18,1,0)</f>
        <v>0</v>
      </c>
      <c r="AE4022">
        <f>+IF(AC4022&lt;Data!$B$17,1,0)</f>
        <v>0</v>
      </c>
      <c r="AF4022" s="7">
        <f>+IF(AND(AD4022,AE4022),1,0)</f>
        <v>0</v>
      </c>
    </row>
    <row r="4023" spans="1:32" x14ac:dyDescent="0.2">
      <c r="A4023">
        <v>7185</v>
      </c>
      <c r="C4023">
        <v>176582</v>
      </c>
      <c r="D4023">
        <v>67675</v>
      </c>
      <c r="E4023">
        <v>18</v>
      </c>
      <c r="F4023">
        <v>59</v>
      </c>
      <c r="G4023">
        <v>12.3</v>
      </c>
      <c r="H4023" t="s">
        <v>24</v>
      </c>
      <c r="I4023">
        <v>39</v>
      </c>
      <c r="J4023">
        <v>13</v>
      </c>
      <c r="K4023">
        <v>4</v>
      </c>
      <c r="L4023">
        <v>18.986750000000001</v>
      </c>
      <c r="M4023">
        <v>284.80124999999998</v>
      </c>
      <c r="N4023">
        <v>39.217777777777776</v>
      </c>
      <c r="O4023">
        <v>6.41</v>
      </c>
      <c r="Q4023">
        <v>-0.17</v>
      </c>
      <c r="S4023">
        <v>-0.7</v>
      </c>
      <c r="Y4023" t="s">
        <v>148</v>
      </c>
      <c r="Z4023" t="s">
        <v>148</v>
      </c>
      <c r="AA4023" t="s">
        <v>15423</v>
      </c>
      <c r="AB4023" t="str">
        <f>+LEFT(AA4023,1)</f>
        <v>B</v>
      </c>
      <c r="AC4023" s="6">
        <f>DEGREES(ACOS(SIN(Resultats!$H$11)*SIN(RADIANS(N4023))+COS(Resultats!$H$11)*COS(RADIANS(N4023))*COS(Resultats!$E$11-RADIANS(M4023))))</f>
        <v>115.33054955713683</v>
      </c>
      <c r="AD4023">
        <f>+IF(AB4023=Data!$E$18,1,0)</f>
        <v>0</v>
      </c>
      <c r="AE4023">
        <f>+IF(AC4023&lt;Data!$B$17,1,0)</f>
        <v>0</v>
      </c>
      <c r="AF4023" s="7">
        <f>+IF(AND(AD4023,AE4023),1,0)</f>
        <v>0</v>
      </c>
    </row>
    <row r="4024" spans="1:32" x14ac:dyDescent="0.2">
      <c r="A4024">
        <v>6567</v>
      </c>
      <c r="B4024" t="s">
        <v>4108</v>
      </c>
      <c r="C4024">
        <v>159975</v>
      </c>
      <c r="D4024">
        <v>141772</v>
      </c>
      <c r="E4024">
        <v>17</v>
      </c>
      <c r="F4024">
        <v>37</v>
      </c>
      <c r="G4024">
        <v>50.7</v>
      </c>
      <c r="H4024" t="s">
        <v>26</v>
      </c>
      <c r="I4024">
        <v>8</v>
      </c>
      <c r="J4024">
        <v>7</v>
      </c>
      <c r="K4024">
        <v>8</v>
      </c>
      <c r="L4024">
        <v>17.630749999999999</v>
      </c>
      <c r="M4024">
        <v>264.46125000000001</v>
      </c>
      <c r="N4024">
        <v>-8.1188888888888897</v>
      </c>
      <c r="O4024">
        <v>4.62</v>
      </c>
      <c r="Q4024">
        <v>0.11</v>
      </c>
      <c r="S4024">
        <v>-0.2</v>
      </c>
      <c r="U4024">
        <v>0.11</v>
      </c>
      <c r="Y4024" t="s">
        <v>4109</v>
      </c>
      <c r="Z4024" t="s">
        <v>7148</v>
      </c>
      <c r="AA4024" t="s">
        <v>1652</v>
      </c>
      <c r="AB4024" t="str">
        <f>+LEFT(AA4024,1)</f>
        <v>B</v>
      </c>
      <c r="AC4024" s="6">
        <f>DEGREES(ACOS(SIN(Resultats!$H$11)*SIN(RADIANS(N4024))+COS(Resultats!$H$11)*COS(RADIANS(N4024))*COS(Resultats!$E$11-RADIANS(M4024))))</f>
        <v>115.35488354978854</v>
      </c>
      <c r="AD4024">
        <f>+IF(AB4024=Data!$E$18,1,0)</f>
        <v>0</v>
      </c>
      <c r="AE4024">
        <f>+IF(AC4024&lt;Data!$B$17,1,0)</f>
        <v>0</v>
      </c>
      <c r="AF4024" s="7">
        <f>+IF(AND(AD4024,AE4024),1,0)</f>
        <v>0</v>
      </c>
    </row>
    <row r="4025" spans="1:32" x14ac:dyDescent="0.2">
      <c r="A4025">
        <v>8147</v>
      </c>
      <c r="C4025">
        <v>202923</v>
      </c>
      <c r="D4025">
        <v>33281</v>
      </c>
      <c r="E4025">
        <v>21</v>
      </c>
      <c r="F4025">
        <v>17</v>
      </c>
      <c r="G4025">
        <v>2</v>
      </c>
      <c r="H4025" t="s">
        <v>24</v>
      </c>
      <c r="I4025">
        <v>53</v>
      </c>
      <c r="J4025">
        <v>59</v>
      </c>
      <c r="K4025">
        <v>51</v>
      </c>
      <c r="L4025">
        <v>21.283888888888889</v>
      </c>
      <c r="M4025">
        <v>319.25833333333333</v>
      </c>
      <c r="N4025">
        <v>53.997500000000002</v>
      </c>
      <c r="O4025">
        <v>6.13</v>
      </c>
      <c r="Q4025">
        <v>0.05</v>
      </c>
      <c r="S4025">
        <v>0.06</v>
      </c>
      <c r="Y4025" t="s">
        <v>89</v>
      </c>
      <c r="Z4025" t="s">
        <v>89</v>
      </c>
      <c r="AA4025" t="s">
        <v>1469</v>
      </c>
      <c r="AB4025" t="str">
        <f>+LEFT(AA4025,1)</f>
        <v>A</v>
      </c>
      <c r="AC4025" s="6">
        <f>DEGREES(ACOS(SIN(Resultats!$H$11)*SIN(RADIANS(N4025))+COS(Resultats!$H$11)*COS(RADIANS(N4025))*COS(Resultats!$E$11-RADIANS(M4025))))</f>
        <v>115.35761513140672</v>
      </c>
      <c r="AD4025">
        <f>+IF(AB4025=Data!$E$18,1,0)</f>
        <v>1</v>
      </c>
      <c r="AE4025">
        <f>+IF(AC4025&lt;Data!$B$17,1,0)</f>
        <v>0</v>
      </c>
      <c r="AF4025" s="7">
        <f>+IF(AND(AD4025,AE4025),1,0)</f>
        <v>0</v>
      </c>
    </row>
    <row r="4026" spans="1:32" x14ac:dyDescent="0.2">
      <c r="A4026">
        <v>6676</v>
      </c>
      <c r="C4026">
        <v>163151</v>
      </c>
      <c r="D4026">
        <v>103194</v>
      </c>
      <c r="E4026">
        <v>17</v>
      </c>
      <c r="F4026">
        <v>54</v>
      </c>
      <c r="G4026">
        <v>14.2</v>
      </c>
      <c r="H4026" t="s">
        <v>24</v>
      </c>
      <c r="I4026">
        <v>11</v>
      </c>
      <c r="J4026">
        <v>7</v>
      </c>
      <c r="K4026">
        <v>50</v>
      </c>
      <c r="L4026">
        <v>17.903944444444441</v>
      </c>
      <c r="M4026">
        <v>268.55916666666661</v>
      </c>
      <c r="N4026">
        <v>11.130555555555556</v>
      </c>
      <c r="O4026">
        <v>6.38</v>
      </c>
      <c r="Q4026">
        <v>0.45</v>
      </c>
      <c r="Y4026" t="s">
        <v>4166</v>
      </c>
      <c r="Z4026" t="s">
        <v>4166</v>
      </c>
      <c r="AA4026" t="s">
        <v>2154</v>
      </c>
      <c r="AB4026" t="str">
        <f>+LEFT(AA4026,1)</f>
        <v>F</v>
      </c>
      <c r="AC4026" s="6">
        <f>DEGREES(ACOS(SIN(Resultats!$H$11)*SIN(RADIANS(N4026))+COS(Resultats!$H$11)*COS(RADIANS(N4026))*COS(Resultats!$E$11-RADIANS(M4026))))</f>
        <v>115.36766646658829</v>
      </c>
      <c r="AD4026">
        <f>+IF(AB4026=Data!$E$18,1,0)</f>
        <v>0</v>
      </c>
      <c r="AE4026">
        <f>+IF(AC4026&lt;Data!$B$17,1,0)</f>
        <v>0</v>
      </c>
      <c r="AF4026" s="7">
        <f>+IF(AND(AD4026,AE4026),1,0)</f>
        <v>0</v>
      </c>
    </row>
    <row r="4027" spans="1:32" x14ac:dyDescent="0.2">
      <c r="A4027">
        <v>6787</v>
      </c>
      <c r="B4027" t="s">
        <v>4239</v>
      </c>
      <c r="C4027">
        <v>166182</v>
      </c>
      <c r="D4027">
        <v>85769</v>
      </c>
      <c r="E4027">
        <v>18</v>
      </c>
      <c r="F4027">
        <v>8</v>
      </c>
      <c r="G4027">
        <v>45.5</v>
      </c>
      <c r="H4027" t="s">
        <v>24</v>
      </c>
      <c r="I4027">
        <v>20</v>
      </c>
      <c r="J4027">
        <v>48</v>
      </c>
      <c r="K4027">
        <v>52</v>
      </c>
      <c r="L4027">
        <v>18.145972222222223</v>
      </c>
      <c r="M4027">
        <v>272.18958333333336</v>
      </c>
      <c r="N4027">
        <v>20.814444444444444</v>
      </c>
      <c r="O4027">
        <v>4.3600000000000003</v>
      </c>
      <c r="Q4027">
        <v>-0.16</v>
      </c>
      <c r="S4027">
        <v>-0.81</v>
      </c>
      <c r="U4027">
        <v>-0.18</v>
      </c>
      <c r="Y4027" t="s">
        <v>85</v>
      </c>
      <c r="Z4027" t="s">
        <v>85</v>
      </c>
      <c r="AA4027" t="s">
        <v>15417</v>
      </c>
      <c r="AB4027" t="str">
        <f>+LEFT(AA4027,1)</f>
        <v>B</v>
      </c>
      <c r="AC4027" s="6">
        <f>DEGREES(ACOS(SIN(Resultats!$H$11)*SIN(RADIANS(N4027))+COS(Resultats!$H$11)*COS(RADIANS(N4027))*COS(Resultats!$E$11-RADIANS(M4027))))</f>
        <v>115.38415116406016</v>
      </c>
      <c r="AD4027">
        <f>+IF(AB4027=Data!$E$18,1,0)</f>
        <v>0</v>
      </c>
      <c r="AE4027">
        <f>+IF(AC4027&lt;Data!$B$17,1,0)</f>
        <v>0</v>
      </c>
      <c r="AF4027" s="7">
        <f>+IF(AND(AD4027,AE4027),1,0)</f>
        <v>0</v>
      </c>
    </row>
    <row r="4028" spans="1:32" x14ac:dyDescent="0.2">
      <c r="A4028">
        <v>601</v>
      </c>
      <c r="C4028">
        <v>12479</v>
      </c>
      <c r="D4028">
        <v>92763</v>
      </c>
      <c r="E4028">
        <v>2</v>
      </c>
      <c r="F4028">
        <v>2</v>
      </c>
      <c r="G4028">
        <v>35.200000000000003</v>
      </c>
      <c r="H4028" t="s">
        <v>24</v>
      </c>
      <c r="I4028">
        <v>13</v>
      </c>
      <c r="J4028">
        <v>28</v>
      </c>
      <c r="K4028">
        <v>36</v>
      </c>
      <c r="L4028">
        <v>2.0431111111111111</v>
      </c>
      <c r="M4028">
        <v>30.646666666666668</v>
      </c>
      <c r="N4028">
        <v>13.476666666666667</v>
      </c>
      <c r="O4028">
        <v>5.94</v>
      </c>
      <c r="Q4028">
        <v>1.59</v>
      </c>
      <c r="S4028">
        <v>1.83</v>
      </c>
      <c r="Y4028" t="s">
        <v>353</v>
      </c>
      <c r="Z4028" t="s">
        <v>353</v>
      </c>
      <c r="AA4028" t="s">
        <v>15418</v>
      </c>
      <c r="AB4028" t="str">
        <f>+LEFT(AA4028,1)</f>
        <v>M</v>
      </c>
      <c r="AC4028" s="6">
        <f>DEGREES(ACOS(SIN(Resultats!$H$11)*SIN(RADIANS(N4028))+COS(Resultats!$H$11)*COS(RADIANS(N4028))*COS(Resultats!$E$11-RADIANS(M4028))))</f>
        <v>115.40321216297505</v>
      </c>
      <c r="AD4028">
        <f>+IF(AB4028=Data!$E$18,1,0)</f>
        <v>0</v>
      </c>
      <c r="AE4028">
        <f>+IF(AC4028&lt;Data!$B$17,1,0)</f>
        <v>0</v>
      </c>
      <c r="AF4028" s="7">
        <f>+IF(AND(AD4028,AE4028),1,0)</f>
        <v>0</v>
      </c>
    </row>
    <row r="4029" spans="1:32" x14ac:dyDescent="0.2">
      <c r="A4029">
        <v>484</v>
      </c>
      <c r="C4029">
        <v>10308</v>
      </c>
      <c r="D4029">
        <v>74870</v>
      </c>
      <c r="E4029">
        <v>1</v>
      </c>
      <c r="F4029">
        <v>41</v>
      </c>
      <c r="G4029">
        <v>18.399999999999999</v>
      </c>
      <c r="H4029" t="s">
        <v>24</v>
      </c>
      <c r="I4029">
        <v>25</v>
      </c>
      <c r="J4029">
        <v>44</v>
      </c>
      <c r="K4029">
        <v>45</v>
      </c>
      <c r="L4029">
        <v>1.6884444444444444</v>
      </c>
      <c r="M4029">
        <v>25.326666666666668</v>
      </c>
      <c r="N4029">
        <v>25.745833333333334</v>
      </c>
      <c r="O4029">
        <v>6.17</v>
      </c>
      <c r="Q4029">
        <v>0.44</v>
      </c>
      <c r="S4029">
        <v>0</v>
      </c>
      <c r="Y4029" t="s">
        <v>171</v>
      </c>
      <c r="Z4029" t="s">
        <v>171</v>
      </c>
      <c r="AA4029" t="s">
        <v>2897</v>
      </c>
      <c r="AB4029" t="str">
        <f>+LEFT(AA4029,1)</f>
        <v>F</v>
      </c>
      <c r="AC4029" s="6">
        <f>DEGREES(ACOS(SIN(Resultats!$H$11)*SIN(RADIANS(N4029))+COS(Resultats!$H$11)*COS(RADIANS(N4029))*COS(Resultats!$E$11-RADIANS(M4029))))</f>
        <v>115.41732326473131</v>
      </c>
      <c r="AD4029">
        <f>+IF(AB4029=Data!$E$18,1,0)</f>
        <v>0</v>
      </c>
      <c r="AE4029">
        <f>+IF(AC4029&lt;Data!$B$17,1,0)</f>
        <v>0</v>
      </c>
      <c r="AF4029" s="7">
        <f>+IF(AND(AD4029,AE4029),1,0)</f>
        <v>0</v>
      </c>
    </row>
    <row r="4030" spans="1:32" x14ac:dyDescent="0.2">
      <c r="A4030">
        <v>684</v>
      </c>
      <c r="C4030">
        <v>14417</v>
      </c>
      <c r="D4030">
        <v>129830</v>
      </c>
      <c r="E4030">
        <v>2</v>
      </c>
      <c r="F4030">
        <v>19</v>
      </c>
      <c r="G4030">
        <v>40.799999999999997</v>
      </c>
      <c r="H4030" t="s">
        <v>26</v>
      </c>
      <c r="I4030">
        <v>4</v>
      </c>
      <c r="J4030">
        <v>20</v>
      </c>
      <c r="K4030">
        <v>44</v>
      </c>
      <c r="L4030">
        <v>2.3279999999999998</v>
      </c>
      <c r="M4030">
        <v>34.92</v>
      </c>
      <c r="N4030">
        <v>-4.3455555555555554</v>
      </c>
      <c r="O4030">
        <v>6.5</v>
      </c>
      <c r="Q4030">
        <v>0.08</v>
      </c>
      <c r="S4030">
        <v>0.09</v>
      </c>
      <c r="Y4030" t="s">
        <v>298</v>
      </c>
      <c r="Z4030" t="s">
        <v>298</v>
      </c>
      <c r="AA4030" t="s">
        <v>1740</v>
      </c>
      <c r="AB4030" t="str">
        <f>+LEFT(AA4030,1)</f>
        <v>A</v>
      </c>
      <c r="AC4030" s="6">
        <f>DEGREES(ACOS(SIN(Resultats!$H$11)*SIN(RADIANS(N4030))+COS(Resultats!$H$11)*COS(RADIANS(N4030))*COS(Resultats!$E$11-RADIANS(M4030))))</f>
        <v>115.42955729982049</v>
      </c>
      <c r="AD4030">
        <f>+IF(AB4030=Data!$E$18,1,0)</f>
        <v>1</v>
      </c>
      <c r="AE4030">
        <f>+IF(AC4030&lt;Data!$B$17,1,0)</f>
        <v>0</v>
      </c>
      <c r="AF4030" s="7">
        <f>+IF(AND(AD4030,AE4030),1,0)</f>
        <v>0</v>
      </c>
    </row>
    <row r="4031" spans="1:32" x14ac:dyDescent="0.2">
      <c r="A4031">
        <v>545</v>
      </c>
      <c r="B4031" t="s">
        <v>576</v>
      </c>
      <c r="C4031">
        <v>11503</v>
      </c>
      <c r="D4031">
        <v>92680</v>
      </c>
      <c r="E4031">
        <v>1</v>
      </c>
      <c r="F4031">
        <v>53</v>
      </c>
      <c r="G4031">
        <v>31.8</v>
      </c>
      <c r="H4031" t="s">
        <v>24</v>
      </c>
      <c r="I4031">
        <v>19</v>
      </c>
      <c r="J4031">
        <v>17</v>
      </c>
      <c r="K4031">
        <v>45</v>
      </c>
      <c r="L4031">
        <v>1.8921666666666666</v>
      </c>
      <c r="M4031">
        <v>28.3825</v>
      </c>
      <c r="N4031">
        <v>19.295833333333334</v>
      </c>
      <c r="O4031">
        <v>4.83</v>
      </c>
      <c r="P4031" t="s">
        <v>349</v>
      </c>
      <c r="Y4031" t="s">
        <v>102</v>
      </c>
      <c r="Z4031" t="s">
        <v>102</v>
      </c>
      <c r="AA4031" t="s">
        <v>5040</v>
      </c>
      <c r="AB4031" t="str">
        <f>+LEFT(AA4031,1)</f>
        <v>B</v>
      </c>
      <c r="AC4031" s="6">
        <f>DEGREES(ACOS(SIN(Resultats!$H$11)*SIN(RADIANS(N4031))+COS(Resultats!$H$11)*COS(RADIANS(N4031))*COS(Resultats!$E$11-RADIANS(M4031))))</f>
        <v>115.46109501688798</v>
      </c>
      <c r="AD4031">
        <f>+IF(AB4031=Data!$E$18,1,0)</f>
        <v>0</v>
      </c>
      <c r="AE4031">
        <f>+IF(AC4031&lt;Data!$B$17,1,0)</f>
        <v>0</v>
      </c>
      <c r="AF4031" s="7">
        <f>+IF(AND(AD4031,AE4031),1,0)</f>
        <v>0</v>
      </c>
    </row>
    <row r="4032" spans="1:32" x14ac:dyDescent="0.2">
      <c r="A4032">
        <v>546</v>
      </c>
      <c r="B4032" t="s">
        <v>577</v>
      </c>
      <c r="C4032">
        <v>11502</v>
      </c>
      <c r="D4032">
        <v>92681</v>
      </c>
      <c r="E4032">
        <v>1</v>
      </c>
      <c r="F4032">
        <v>53</v>
      </c>
      <c r="G4032">
        <v>31.8</v>
      </c>
      <c r="H4032" t="s">
        <v>24</v>
      </c>
      <c r="I4032">
        <v>19</v>
      </c>
      <c r="J4032">
        <v>17</v>
      </c>
      <c r="K4032">
        <v>37</v>
      </c>
      <c r="L4032">
        <v>1.8921666666666666</v>
      </c>
      <c r="M4032">
        <v>28.3825</v>
      </c>
      <c r="N4032">
        <v>19.293611111111112</v>
      </c>
      <c r="O4032">
        <v>4.75</v>
      </c>
      <c r="P4032" t="s">
        <v>349</v>
      </c>
      <c r="Q4032">
        <v>-0.04</v>
      </c>
      <c r="S4032">
        <v>-0.13</v>
      </c>
      <c r="U4032">
        <v>-0.05</v>
      </c>
      <c r="Y4032" t="s">
        <v>99</v>
      </c>
      <c r="Z4032" t="s">
        <v>99</v>
      </c>
      <c r="AA4032" t="s">
        <v>1469</v>
      </c>
      <c r="AB4032" t="str">
        <f>+LEFT(AA4032,1)</f>
        <v>A</v>
      </c>
      <c r="AC4032" s="6">
        <f>DEGREES(ACOS(SIN(Resultats!$H$11)*SIN(RADIANS(N4032))+COS(Resultats!$H$11)*COS(RADIANS(N4032))*COS(Resultats!$E$11-RADIANS(M4032))))</f>
        <v>115.46191828442313</v>
      </c>
      <c r="AD4032">
        <f>+IF(AB4032=Data!$E$18,1,0)</f>
        <v>1</v>
      </c>
      <c r="AE4032">
        <f>+IF(AC4032&lt;Data!$B$17,1,0)</f>
        <v>0</v>
      </c>
      <c r="AF4032" s="7">
        <f>+IF(AND(AD4032,AE4032),1,0)</f>
        <v>0</v>
      </c>
    </row>
    <row r="4033" spans="1:32" x14ac:dyDescent="0.2">
      <c r="A4033">
        <v>8648</v>
      </c>
      <c r="C4033">
        <v>215159</v>
      </c>
      <c r="D4033">
        <v>34713</v>
      </c>
      <c r="E4033">
        <v>22</v>
      </c>
      <c r="F4033">
        <v>42</v>
      </c>
      <c r="G4033">
        <v>20.8</v>
      </c>
      <c r="H4033" t="s">
        <v>24</v>
      </c>
      <c r="I4033">
        <v>53</v>
      </c>
      <c r="J4033">
        <v>54</v>
      </c>
      <c r="K4033">
        <v>32</v>
      </c>
      <c r="L4033">
        <v>22.705777777777776</v>
      </c>
      <c r="M4033">
        <v>340.58666666666664</v>
      </c>
      <c r="N4033">
        <v>53.908888888888889</v>
      </c>
      <c r="O4033">
        <v>6.12</v>
      </c>
      <c r="Q4033">
        <v>1.62</v>
      </c>
      <c r="Y4033" t="s">
        <v>365</v>
      </c>
      <c r="Z4033" t="s">
        <v>365</v>
      </c>
      <c r="AA4033" t="s">
        <v>365</v>
      </c>
      <c r="AB4033" t="str">
        <f>+LEFT(AA4033,1)</f>
        <v>K</v>
      </c>
      <c r="AC4033" s="6">
        <f>DEGREES(ACOS(SIN(Resultats!$H$11)*SIN(RADIANS(N4033))+COS(Resultats!$H$11)*COS(RADIANS(N4033))*COS(Resultats!$E$11-RADIANS(M4033))))</f>
        <v>115.46280615071637</v>
      </c>
      <c r="AD4033">
        <f>+IF(AB4033=Data!$E$18,1,0)</f>
        <v>0</v>
      </c>
      <c r="AE4033">
        <f>+IF(AC4033&lt;Data!$B$17,1,0)</f>
        <v>0</v>
      </c>
      <c r="AF4033" s="7">
        <f>+IF(AND(AD4033,AE4033),1,0)</f>
        <v>0</v>
      </c>
    </row>
    <row r="4034" spans="1:32" x14ac:dyDescent="0.2">
      <c r="A4034">
        <v>7876</v>
      </c>
      <c r="C4034">
        <v>196379</v>
      </c>
      <c r="D4034">
        <v>32709</v>
      </c>
      <c r="E4034">
        <v>20</v>
      </c>
      <c r="F4034">
        <v>34</v>
      </c>
      <c r="G4034">
        <v>50.4</v>
      </c>
      <c r="H4034" t="s">
        <v>24</v>
      </c>
      <c r="I4034">
        <v>51</v>
      </c>
      <c r="J4034">
        <v>51</v>
      </c>
      <c r="K4034">
        <v>15</v>
      </c>
      <c r="L4034">
        <v>20.580666666666666</v>
      </c>
      <c r="M4034">
        <v>308.70999999999998</v>
      </c>
      <c r="N4034">
        <v>51.854166666666671</v>
      </c>
      <c r="O4034">
        <v>6.11</v>
      </c>
      <c r="Q4034">
        <v>0.41</v>
      </c>
      <c r="S4034">
        <v>0.42</v>
      </c>
      <c r="Y4034" t="s">
        <v>1612</v>
      </c>
      <c r="Z4034" t="s">
        <v>1612</v>
      </c>
      <c r="AA4034" t="s">
        <v>525</v>
      </c>
      <c r="AB4034" t="str">
        <f>+LEFT(AA4034,1)</f>
        <v>A</v>
      </c>
      <c r="AC4034" s="6">
        <f>DEGREES(ACOS(SIN(Resultats!$H$11)*SIN(RADIANS(N4034))+COS(Resultats!$H$11)*COS(RADIANS(N4034))*COS(Resultats!$E$11-RADIANS(M4034))))</f>
        <v>115.48056923413974</v>
      </c>
      <c r="AD4034">
        <f>+IF(AB4034=Data!$E$18,1,0)</f>
        <v>1</v>
      </c>
      <c r="AE4034">
        <f>+IF(AC4034&lt;Data!$B$17,1,0)</f>
        <v>0</v>
      </c>
      <c r="AF4034" s="7">
        <f>+IF(AND(AD4034,AE4034),1,0)</f>
        <v>0</v>
      </c>
    </row>
    <row r="4035" spans="1:32" x14ac:dyDescent="0.2">
      <c r="A4035">
        <v>7591</v>
      </c>
      <c r="C4035">
        <v>188252</v>
      </c>
      <c r="D4035">
        <v>48920</v>
      </c>
      <c r="E4035">
        <v>19</v>
      </c>
      <c r="F4035">
        <v>52</v>
      </c>
      <c r="G4035">
        <v>7.2</v>
      </c>
      <c r="H4035" t="s">
        <v>24</v>
      </c>
      <c r="I4035">
        <v>47</v>
      </c>
      <c r="J4035">
        <v>55</v>
      </c>
      <c r="K4035">
        <v>55</v>
      </c>
      <c r="L4035">
        <v>19.868666666666666</v>
      </c>
      <c r="M4035">
        <v>298.02999999999997</v>
      </c>
      <c r="N4035">
        <v>47.93194444444444</v>
      </c>
      <c r="O4035">
        <v>5.91</v>
      </c>
      <c r="Q4035">
        <v>-0.18</v>
      </c>
      <c r="S4035">
        <v>-0.85</v>
      </c>
      <c r="Y4035" t="s">
        <v>2436</v>
      </c>
      <c r="Z4035" t="s">
        <v>2436</v>
      </c>
      <c r="AA4035" t="s">
        <v>15417</v>
      </c>
      <c r="AB4035" t="str">
        <f>+LEFT(AA4035,1)</f>
        <v>B</v>
      </c>
      <c r="AC4035" s="6">
        <f>DEGREES(ACOS(SIN(Resultats!$H$11)*SIN(RADIANS(N4035))+COS(Resultats!$H$11)*COS(RADIANS(N4035))*COS(Resultats!$E$11-RADIANS(M4035))))</f>
        <v>115.52127364775824</v>
      </c>
      <c r="AD4035">
        <f>+IF(AB4035=Data!$E$18,1,0)</f>
        <v>0</v>
      </c>
      <c r="AE4035">
        <f>+IF(AC4035&lt;Data!$B$17,1,0)</f>
        <v>0</v>
      </c>
      <c r="AF4035" s="7">
        <f>+IF(AND(AD4035,AE4035),1,0)</f>
        <v>0</v>
      </c>
    </row>
    <row r="4036" spans="1:32" x14ac:dyDescent="0.2">
      <c r="A4036">
        <v>8801</v>
      </c>
      <c r="C4036">
        <v>218416</v>
      </c>
      <c r="D4036">
        <v>35151</v>
      </c>
      <c r="E4036">
        <v>23</v>
      </c>
      <c r="F4036">
        <v>7</v>
      </c>
      <c r="G4036">
        <v>10.1</v>
      </c>
      <c r="H4036" t="s">
        <v>24</v>
      </c>
      <c r="I4036">
        <v>52</v>
      </c>
      <c r="J4036">
        <v>48</v>
      </c>
      <c r="K4036">
        <v>59</v>
      </c>
      <c r="L4036">
        <v>23.119472222222221</v>
      </c>
      <c r="M4036">
        <v>346.79208333333332</v>
      </c>
      <c r="N4036">
        <v>52.816388888888888</v>
      </c>
      <c r="O4036">
        <v>6.11</v>
      </c>
      <c r="Q4036">
        <v>1.05</v>
      </c>
      <c r="Y4036" t="s">
        <v>54</v>
      </c>
      <c r="Z4036" t="s">
        <v>54</v>
      </c>
      <c r="AA4036" t="s">
        <v>197</v>
      </c>
      <c r="AB4036" t="str">
        <f>+LEFT(AA4036,1)</f>
        <v>K</v>
      </c>
      <c r="AC4036" s="6">
        <f>DEGREES(ACOS(SIN(Resultats!$H$11)*SIN(RADIANS(N4036))+COS(Resultats!$H$11)*COS(RADIANS(N4036))*COS(Resultats!$E$11-RADIANS(M4036))))</f>
        <v>115.56052278942407</v>
      </c>
      <c r="AD4036">
        <f>+IF(AB4036=Data!$E$18,1,0)</f>
        <v>0</v>
      </c>
      <c r="AE4036">
        <f>+IF(AC4036&lt;Data!$B$17,1,0)</f>
        <v>0</v>
      </c>
      <c r="AF4036" s="7">
        <f>+IF(AND(AD4036,AE4036),1,0)</f>
        <v>0</v>
      </c>
    </row>
    <row r="4037" spans="1:32" x14ac:dyDescent="0.2">
      <c r="A4037">
        <v>8106</v>
      </c>
      <c r="C4037">
        <v>201834</v>
      </c>
      <c r="D4037">
        <v>33185</v>
      </c>
      <c r="E4037">
        <v>21</v>
      </c>
      <c r="F4037">
        <v>10</v>
      </c>
      <c r="G4037">
        <v>15.6</v>
      </c>
      <c r="H4037" t="s">
        <v>24</v>
      </c>
      <c r="I4037">
        <v>53</v>
      </c>
      <c r="J4037">
        <v>33</v>
      </c>
      <c r="K4037">
        <v>48</v>
      </c>
      <c r="L4037">
        <v>21.171000000000003</v>
      </c>
      <c r="M4037">
        <v>317.565</v>
      </c>
      <c r="N4037">
        <v>53.563333333333333</v>
      </c>
      <c r="O4037">
        <v>5.73</v>
      </c>
      <c r="Q4037">
        <v>-0.12</v>
      </c>
      <c r="S4037">
        <v>-0.45</v>
      </c>
      <c r="Y4037" t="s">
        <v>39</v>
      </c>
      <c r="Z4037" t="s">
        <v>39</v>
      </c>
      <c r="AA4037" t="s">
        <v>5040</v>
      </c>
      <c r="AB4037" t="str">
        <f>+LEFT(AA4037,1)</f>
        <v>B</v>
      </c>
      <c r="AC4037" s="6">
        <f>DEGREES(ACOS(SIN(Resultats!$H$11)*SIN(RADIANS(N4037))+COS(Resultats!$H$11)*COS(RADIANS(N4037))*COS(Resultats!$E$11-RADIANS(M4037))))</f>
        <v>115.56195563467959</v>
      </c>
      <c r="AD4037">
        <f>+IF(AB4037=Data!$E$18,1,0)</f>
        <v>0</v>
      </c>
      <c r="AE4037">
        <f>+IF(AC4037&lt;Data!$B$17,1,0)</f>
        <v>0</v>
      </c>
      <c r="AF4037" s="7">
        <f>+IF(AND(AD4037,AE4037),1,0)</f>
        <v>0</v>
      </c>
    </row>
    <row r="4038" spans="1:32" x14ac:dyDescent="0.2">
      <c r="A4038">
        <v>8633</v>
      </c>
      <c r="C4038">
        <v>214878</v>
      </c>
      <c r="D4038">
        <v>34682</v>
      </c>
      <c r="E4038">
        <v>22</v>
      </c>
      <c r="F4038">
        <v>40</v>
      </c>
      <c r="G4038">
        <v>18.399999999999999</v>
      </c>
      <c r="H4038" t="s">
        <v>24</v>
      </c>
      <c r="I4038">
        <v>53</v>
      </c>
      <c r="J4038">
        <v>50</v>
      </c>
      <c r="K4038">
        <v>46</v>
      </c>
      <c r="L4038">
        <v>22.67177777777778</v>
      </c>
      <c r="M4038">
        <v>340.07666666666671</v>
      </c>
      <c r="N4038">
        <v>53.846111111111114</v>
      </c>
      <c r="O4038">
        <v>5.93</v>
      </c>
      <c r="Q4038">
        <v>0.93</v>
      </c>
      <c r="Y4038" t="s">
        <v>54</v>
      </c>
      <c r="Z4038" t="s">
        <v>54</v>
      </c>
      <c r="AA4038" t="s">
        <v>197</v>
      </c>
      <c r="AB4038" t="str">
        <f>+LEFT(AA4038,1)</f>
        <v>K</v>
      </c>
      <c r="AC4038" s="6">
        <f>DEGREES(ACOS(SIN(Resultats!$H$11)*SIN(RADIANS(N4038))+COS(Resultats!$H$11)*COS(RADIANS(N4038))*COS(Resultats!$E$11-RADIANS(M4038))))</f>
        <v>115.58321286625313</v>
      </c>
      <c r="AD4038">
        <f>+IF(AB4038=Data!$E$18,1,0)</f>
        <v>0</v>
      </c>
      <c r="AE4038">
        <f>+IF(AC4038&lt;Data!$B$17,1,0)</f>
        <v>0</v>
      </c>
      <c r="AF4038" s="7">
        <f>+IF(AND(AD4038,AE4038),1,0)</f>
        <v>0</v>
      </c>
    </row>
    <row r="4039" spans="1:32" x14ac:dyDescent="0.2">
      <c r="A4039">
        <v>8078</v>
      </c>
      <c r="C4039">
        <v>200817</v>
      </c>
      <c r="D4039">
        <v>33098</v>
      </c>
      <c r="E4039">
        <v>21</v>
      </c>
      <c r="F4039">
        <v>3</v>
      </c>
      <c r="G4039">
        <v>47.6</v>
      </c>
      <c r="H4039" t="s">
        <v>24</v>
      </c>
      <c r="I4039">
        <v>53</v>
      </c>
      <c r="J4039">
        <v>17</v>
      </c>
      <c r="K4039">
        <v>10</v>
      </c>
      <c r="L4039">
        <v>21.063222222222223</v>
      </c>
      <c r="M4039">
        <v>315.94833333333332</v>
      </c>
      <c r="N4039">
        <v>53.286111111111111</v>
      </c>
      <c r="O4039">
        <v>5.9</v>
      </c>
      <c r="Q4039">
        <v>0.99</v>
      </c>
      <c r="Y4039" t="s">
        <v>54</v>
      </c>
      <c r="Z4039" t="s">
        <v>54</v>
      </c>
      <c r="AA4039" t="s">
        <v>197</v>
      </c>
      <c r="AB4039" t="str">
        <f>+LEFT(AA4039,1)</f>
        <v>K</v>
      </c>
      <c r="AC4039" s="6">
        <f>DEGREES(ACOS(SIN(Resultats!$H$11)*SIN(RADIANS(N4039))+COS(Resultats!$H$11)*COS(RADIANS(N4039))*COS(Resultats!$E$11-RADIANS(M4039))))</f>
        <v>115.58939786302537</v>
      </c>
      <c r="AD4039">
        <f>+IF(AB4039=Data!$E$18,1,0)</f>
        <v>0</v>
      </c>
      <c r="AE4039">
        <f>+IF(AC4039&lt;Data!$B$17,1,0)</f>
        <v>0</v>
      </c>
      <c r="AF4039" s="7">
        <f>+IF(AND(AD4039,AE4039),1,0)</f>
        <v>0</v>
      </c>
    </row>
    <row r="4040" spans="1:32" x14ac:dyDescent="0.2">
      <c r="A4040">
        <v>8589</v>
      </c>
      <c r="C4040">
        <v>213720</v>
      </c>
      <c r="D4040">
        <v>34555</v>
      </c>
      <c r="E4040">
        <v>22</v>
      </c>
      <c r="F4040">
        <v>32</v>
      </c>
      <c r="G4040">
        <v>18.8</v>
      </c>
      <c r="H4040" t="s">
        <v>24</v>
      </c>
      <c r="I4040">
        <v>54</v>
      </c>
      <c r="J4040">
        <v>2</v>
      </c>
      <c r="K4040">
        <v>15</v>
      </c>
      <c r="L4040">
        <v>22.538555555555558</v>
      </c>
      <c r="M4040">
        <v>338.07833333333338</v>
      </c>
      <c r="N4040">
        <v>54.037500000000001</v>
      </c>
      <c r="O4040">
        <v>6.35</v>
      </c>
      <c r="P4040" t="s">
        <v>103</v>
      </c>
      <c r="Y4040" t="s">
        <v>71</v>
      </c>
      <c r="Z4040" t="s">
        <v>71</v>
      </c>
      <c r="AA4040" t="s">
        <v>51</v>
      </c>
      <c r="AB4040" t="str">
        <f>+LEFT(AA4040,1)</f>
        <v>G</v>
      </c>
      <c r="AC4040" s="6">
        <f>DEGREES(ACOS(SIN(Resultats!$H$11)*SIN(RADIANS(N4040))+COS(Resultats!$H$11)*COS(RADIANS(N4040))*COS(Resultats!$E$11-RADIANS(M4040))))</f>
        <v>115.59734195487002</v>
      </c>
      <c r="AD4040">
        <f>+IF(AB4040=Data!$E$18,1,0)</f>
        <v>0</v>
      </c>
      <c r="AE4040">
        <f>+IF(AC4040&lt;Data!$B$17,1,0)</f>
        <v>0</v>
      </c>
      <c r="AF4040" s="7">
        <f>+IF(AND(AD4040,AE4040),1,0)</f>
        <v>0</v>
      </c>
    </row>
    <row r="4041" spans="1:32" x14ac:dyDescent="0.2">
      <c r="A4041">
        <v>7755</v>
      </c>
      <c r="C4041">
        <v>192983</v>
      </c>
      <c r="D4041">
        <v>32400</v>
      </c>
      <c r="E4041">
        <v>20</v>
      </c>
      <c r="F4041">
        <v>15</v>
      </c>
      <c r="G4041">
        <v>43.4</v>
      </c>
      <c r="H4041" t="s">
        <v>24</v>
      </c>
      <c r="I4041">
        <v>50</v>
      </c>
      <c r="J4041">
        <v>13</v>
      </c>
      <c r="K4041">
        <v>58</v>
      </c>
      <c r="L4041">
        <v>20.262055555555555</v>
      </c>
      <c r="M4041">
        <v>303.93083333333334</v>
      </c>
      <c r="N4041">
        <v>50.232777777777777</v>
      </c>
      <c r="O4041">
        <v>6.31</v>
      </c>
      <c r="P4041" t="s">
        <v>103</v>
      </c>
      <c r="Y4041" t="s">
        <v>350</v>
      </c>
      <c r="Z4041" s="3" t="s">
        <v>114</v>
      </c>
      <c r="AA4041" t="s">
        <v>18</v>
      </c>
      <c r="AB4041" t="str">
        <f>+LEFT(AA4041,1)</f>
        <v>A</v>
      </c>
      <c r="AC4041" s="6">
        <f>DEGREES(ACOS(SIN(Resultats!$H$11)*SIN(RADIANS(N4041))+COS(Resultats!$H$11)*COS(RADIANS(N4041))*COS(Resultats!$E$11-RADIANS(M4041))))</f>
        <v>115.61925328746139</v>
      </c>
      <c r="AD4041">
        <f>+IF(AB4041=Data!$E$18,1,0)</f>
        <v>1</v>
      </c>
      <c r="AE4041">
        <f>+IF(AC4041&lt;Data!$B$17,1,0)</f>
        <v>0</v>
      </c>
      <c r="AF4041" s="7">
        <f>+IF(AND(AD4041,AE4041),1,0)</f>
        <v>0</v>
      </c>
    </row>
    <row r="4042" spans="1:32" x14ac:dyDescent="0.2">
      <c r="A4042">
        <v>692</v>
      </c>
      <c r="C4042">
        <v>14691</v>
      </c>
      <c r="D4042">
        <v>148354</v>
      </c>
      <c r="E4042">
        <v>2</v>
      </c>
      <c r="F4042">
        <v>22</v>
      </c>
      <c r="G4042">
        <v>1.4</v>
      </c>
      <c r="H4042" t="s">
        <v>26</v>
      </c>
      <c r="I4042">
        <v>10</v>
      </c>
      <c r="J4042">
        <v>46</v>
      </c>
      <c r="K4042">
        <v>40</v>
      </c>
      <c r="L4042">
        <v>2.3670555555555555</v>
      </c>
      <c r="M4042">
        <v>35.505833333333335</v>
      </c>
      <c r="N4042">
        <v>-10.777777777777779</v>
      </c>
      <c r="O4042">
        <v>5.46</v>
      </c>
      <c r="Q4042">
        <v>0.35</v>
      </c>
      <c r="S4042">
        <v>0.02</v>
      </c>
      <c r="Y4042" t="s">
        <v>264</v>
      </c>
      <c r="Z4042" t="s">
        <v>264</v>
      </c>
      <c r="AA4042" t="s">
        <v>2891</v>
      </c>
      <c r="AB4042" t="str">
        <f>+LEFT(AA4042,1)</f>
        <v>F</v>
      </c>
      <c r="AC4042" s="6">
        <f>DEGREES(ACOS(SIN(Resultats!$H$11)*SIN(RADIANS(N4042))+COS(Resultats!$H$11)*COS(RADIANS(N4042))*COS(Resultats!$E$11-RADIANS(M4042))))</f>
        <v>115.69443997213727</v>
      </c>
      <c r="AD4042">
        <f>+IF(AB4042=Data!$E$18,1,0)</f>
        <v>0</v>
      </c>
      <c r="AE4042">
        <f>+IF(AC4042&lt;Data!$B$17,1,0)</f>
        <v>0</v>
      </c>
      <c r="AF4042" s="7">
        <f>+IF(AND(AD4042,AE4042),1,0)</f>
        <v>0</v>
      </c>
    </row>
    <row r="4043" spans="1:32" x14ac:dyDescent="0.2">
      <c r="A4043">
        <v>6722</v>
      </c>
      <c r="C4043">
        <v>164507</v>
      </c>
      <c r="D4043">
        <v>103299</v>
      </c>
      <c r="E4043">
        <v>18</v>
      </c>
      <c r="F4043">
        <v>0</v>
      </c>
      <c r="G4043">
        <v>57.2</v>
      </c>
      <c r="H4043" t="s">
        <v>24</v>
      </c>
      <c r="I4043">
        <v>15</v>
      </c>
      <c r="J4043">
        <v>5</v>
      </c>
      <c r="K4043">
        <v>36</v>
      </c>
      <c r="L4043">
        <v>18.015888888888888</v>
      </c>
      <c r="M4043">
        <v>270.23833333333334</v>
      </c>
      <c r="N4043">
        <v>15.093333333333334</v>
      </c>
      <c r="O4043">
        <v>6.26</v>
      </c>
      <c r="Q4043">
        <v>0.69</v>
      </c>
      <c r="S4043">
        <v>0.24</v>
      </c>
      <c r="Y4043" t="s">
        <v>321</v>
      </c>
      <c r="Z4043" t="s">
        <v>321</v>
      </c>
      <c r="AA4043" t="s">
        <v>235</v>
      </c>
      <c r="AB4043" t="str">
        <f>+LEFT(AA4043,1)</f>
        <v>G</v>
      </c>
      <c r="AC4043" s="6">
        <f>DEGREES(ACOS(SIN(Resultats!$H$11)*SIN(RADIANS(N4043))+COS(Resultats!$H$11)*COS(RADIANS(N4043))*COS(Resultats!$E$11-RADIANS(M4043))))</f>
        <v>115.69763773833169</v>
      </c>
      <c r="AD4043">
        <f>+IF(AB4043=Data!$E$18,1,0)</f>
        <v>0</v>
      </c>
      <c r="AE4043">
        <f>+IF(AC4043&lt;Data!$B$17,1,0)</f>
        <v>0</v>
      </c>
      <c r="AF4043" s="7">
        <f>+IF(AND(AD4043,AE4043),1,0)</f>
        <v>0</v>
      </c>
    </row>
    <row r="4044" spans="1:32" x14ac:dyDescent="0.2">
      <c r="A4044">
        <v>226</v>
      </c>
      <c r="B4044" t="s">
        <v>294</v>
      </c>
      <c r="C4044">
        <v>4727</v>
      </c>
      <c r="D4044">
        <v>36699</v>
      </c>
      <c r="E4044">
        <v>0</v>
      </c>
      <c r="F4044">
        <v>49</v>
      </c>
      <c r="G4044">
        <v>48.8</v>
      </c>
      <c r="H4044" t="s">
        <v>24</v>
      </c>
      <c r="I4044">
        <v>41</v>
      </c>
      <c r="J4044">
        <v>4</v>
      </c>
      <c r="K4044">
        <v>44</v>
      </c>
      <c r="L4044">
        <v>0.83022222222222219</v>
      </c>
      <c r="M4044">
        <v>12.453333333333333</v>
      </c>
      <c r="N4044">
        <v>41.078888888888891</v>
      </c>
      <c r="O4044">
        <v>4.53</v>
      </c>
      <c r="Q4044">
        <v>-0.15</v>
      </c>
      <c r="S4044">
        <v>-0.57999999999999996</v>
      </c>
      <c r="U4044">
        <v>-0.15</v>
      </c>
      <c r="Y4044" t="s">
        <v>295</v>
      </c>
      <c r="Z4044" t="s">
        <v>5730</v>
      </c>
      <c r="AA4044" t="s">
        <v>15423</v>
      </c>
      <c r="AB4044" t="str">
        <f>+LEFT(AA4044,1)</f>
        <v>B</v>
      </c>
      <c r="AC4044" s="6">
        <f>DEGREES(ACOS(SIN(Resultats!$H$11)*SIN(RADIANS(N4044))+COS(Resultats!$H$11)*COS(RADIANS(N4044))*COS(Resultats!$E$11-RADIANS(M4044))))</f>
        <v>115.69783064419822</v>
      </c>
      <c r="AD4044">
        <f>+IF(AB4044=Data!$E$18,1,0)</f>
        <v>0</v>
      </c>
      <c r="AE4044">
        <f>+IF(AC4044&lt;Data!$B$17,1,0)</f>
        <v>0</v>
      </c>
      <c r="AF4044" s="7">
        <f>+IF(AND(AD4044,AE4044),1,0)</f>
        <v>0</v>
      </c>
    </row>
    <row r="4045" spans="1:32" x14ac:dyDescent="0.2">
      <c r="A4045">
        <v>7972</v>
      </c>
      <c r="C4045">
        <v>198387</v>
      </c>
      <c r="D4045">
        <v>32897</v>
      </c>
      <c r="E4045">
        <v>20</v>
      </c>
      <c r="F4045">
        <v>47</v>
      </c>
      <c r="G4045">
        <v>52.8</v>
      </c>
      <c r="H4045" t="s">
        <v>24</v>
      </c>
      <c r="I4045">
        <v>52</v>
      </c>
      <c r="J4045">
        <v>24</v>
      </c>
      <c r="K4045">
        <v>26</v>
      </c>
      <c r="L4045">
        <v>20.798000000000002</v>
      </c>
      <c r="M4045">
        <v>311.97000000000003</v>
      </c>
      <c r="N4045">
        <v>52.407222222222224</v>
      </c>
      <c r="O4045">
        <v>6.27</v>
      </c>
      <c r="Q4045">
        <v>0.89</v>
      </c>
      <c r="S4045">
        <v>0.55000000000000004</v>
      </c>
      <c r="Y4045" t="s">
        <v>4994</v>
      </c>
      <c r="Z4045" t="s">
        <v>4994</v>
      </c>
      <c r="AA4045" t="s">
        <v>3097</v>
      </c>
      <c r="AB4045" t="str">
        <f>+LEFT(AA4045,1)</f>
        <v>G</v>
      </c>
      <c r="AC4045" s="6">
        <f>DEGREES(ACOS(SIN(Resultats!$H$11)*SIN(RADIANS(N4045))+COS(Resultats!$H$11)*COS(RADIANS(N4045))*COS(Resultats!$E$11-RADIANS(M4045))))</f>
        <v>115.70151458458977</v>
      </c>
      <c r="AD4045">
        <f>+IF(AB4045=Data!$E$18,1,0)</f>
        <v>0</v>
      </c>
      <c r="AE4045">
        <f>+IF(AC4045&lt;Data!$B$17,1,0)</f>
        <v>0</v>
      </c>
      <c r="AF4045" s="7">
        <f>+IF(AND(AD4045,AE4045),1,0)</f>
        <v>0</v>
      </c>
    </row>
    <row r="4046" spans="1:32" x14ac:dyDescent="0.2">
      <c r="A4046">
        <v>6794</v>
      </c>
      <c r="B4046" t="s">
        <v>4242</v>
      </c>
      <c r="C4046">
        <v>166230</v>
      </c>
      <c r="D4046">
        <v>85770</v>
      </c>
      <c r="E4046">
        <v>18</v>
      </c>
      <c r="F4046">
        <v>8</v>
      </c>
      <c r="G4046">
        <v>52.9</v>
      </c>
      <c r="H4046" t="s">
        <v>24</v>
      </c>
      <c r="I4046">
        <v>20</v>
      </c>
      <c r="J4046">
        <v>2</v>
      </c>
      <c r="K4046">
        <v>43</v>
      </c>
      <c r="L4046">
        <v>18.148027777777777</v>
      </c>
      <c r="M4046">
        <v>272.22041666666667</v>
      </c>
      <c r="N4046">
        <v>20.04527777777778</v>
      </c>
      <c r="O4046">
        <v>5.0999999999999996</v>
      </c>
      <c r="Q4046">
        <v>0.15</v>
      </c>
      <c r="S4046">
        <v>0.18</v>
      </c>
      <c r="Y4046" t="s">
        <v>1552</v>
      </c>
      <c r="Z4046" t="s">
        <v>1552</v>
      </c>
      <c r="AA4046" t="s">
        <v>15438</v>
      </c>
      <c r="AB4046" t="str">
        <f>+LEFT(AA4046,1)</f>
        <v>A</v>
      </c>
      <c r="AC4046" s="6">
        <f>DEGREES(ACOS(SIN(Resultats!$H$11)*SIN(RADIANS(N4046))+COS(Resultats!$H$11)*COS(RADIANS(N4046))*COS(Resultats!$E$11-RADIANS(M4046))))</f>
        <v>115.70574121350828</v>
      </c>
      <c r="AD4046">
        <f>+IF(AB4046=Data!$E$18,1,0)</f>
        <v>1</v>
      </c>
      <c r="AE4046">
        <f>+IF(AC4046&lt;Data!$B$17,1,0)</f>
        <v>0</v>
      </c>
      <c r="AF4046" s="7">
        <f>+IF(AND(AD4046,AE4046),1,0)</f>
        <v>0</v>
      </c>
    </row>
    <row r="4047" spans="1:32" x14ac:dyDescent="0.2">
      <c r="A4047">
        <v>7600</v>
      </c>
      <c r="C4047">
        <v>188439</v>
      </c>
      <c r="D4047">
        <v>48940</v>
      </c>
      <c r="E4047">
        <v>19</v>
      </c>
      <c r="F4047">
        <v>53</v>
      </c>
      <c r="G4047">
        <v>1.2</v>
      </c>
      <c r="H4047" t="s">
        <v>24</v>
      </c>
      <c r="I4047">
        <v>47</v>
      </c>
      <c r="J4047">
        <v>48</v>
      </c>
      <c r="K4047">
        <v>27</v>
      </c>
      <c r="L4047">
        <v>19.883666666666667</v>
      </c>
      <c r="M4047">
        <v>298.255</v>
      </c>
      <c r="N4047">
        <v>47.807499999999997</v>
      </c>
      <c r="O4047">
        <v>6.29</v>
      </c>
      <c r="Q4047">
        <v>-0.11</v>
      </c>
      <c r="S4047">
        <v>-0.91</v>
      </c>
      <c r="Y4047" t="s">
        <v>683</v>
      </c>
      <c r="Z4047" t="s">
        <v>11535</v>
      </c>
      <c r="AA4047" t="s">
        <v>15431</v>
      </c>
      <c r="AB4047" t="str">
        <f>+LEFT(AA4047,1)</f>
        <v>B</v>
      </c>
      <c r="AC4047" s="6">
        <f>DEGREES(ACOS(SIN(Resultats!$H$11)*SIN(RADIANS(N4047))+COS(Resultats!$H$11)*COS(RADIANS(N4047))*COS(Resultats!$E$11-RADIANS(M4047))))</f>
        <v>115.70996679988014</v>
      </c>
      <c r="AD4047">
        <f>+IF(AB4047=Data!$E$18,1,0)</f>
        <v>0</v>
      </c>
      <c r="AE4047">
        <f>+IF(AC4047&lt;Data!$B$17,1,0)</f>
        <v>0</v>
      </c>
      <c r="AF4047" s="7">
        <f>+IF(AND(AD4047,AE4047),1,0)</f>
        <v>0</v>
      </c>
    </row>
    <row r="4048" spans="1:32" x14ac:dyDescent="0.2">
      <c r="A4048">
        <v>7174</v>
      </c>
      <c r="C4048">
        <v>176318</v>
      </c>
      <c r="D4048">
        <v>67642</v>
      </c>
      <c r="E4048">
        <v>18</v>
      </c>
      <c r="F4048">
        <v>58</v>
      </c>
      <c r="G4048">
        <v>1.9</v>
      </c>
      <c r="H4048" t="s">
        <v>24</v>
      </c>
      <c r="I4048">
        <v>38</v>
      </c>
      <c r="J4048">
        <v>15</v>
      </c>
      <c r="K4048">
        <v>58</v>
      </c>
      <c r="L4048">
        <v>18.967194444444441</v>
      </c>
      <c r="M4048">
        <v>284.50791666666663</v>
      </c>
      <c r="N4048">
        <v>38.266111111111108</v>
      </c>
      <c r="O4048">
        <v>5.89</v>
      </c>
      <c r="Q4048">
        <v>-0.17</v>
      </c>
      <c r="S4048">
        <v>-0.52</v>
      </c>
      <c r="Y4048" t="s">
        <v>69</v>
      </c>
      <c r="Z4048" t="s">
        <v>69</v>
      </c>
      <c r="AA4048" t="s">
        <v>15416</v>
      </c>
      <c r="AB4048" t="str">
        <f>+LEFT(AA4048,1)</f>
        <v>B</v>
      </c>
      <c r="AC4048" s="6">
        <f>DEGREES(ACOS(SIN(Resultats!$H$11)*SIN(RADIANS(N4048))+COS(Resultats!$H$11)*COS(RADIANS(N4048))*COS(Resultats!$E$11-RADIANS(M4048))))</f>
        <v>115.75263549652523</v>
      </c>
      <c r="AD4048">
        <f>+IF(AB4048=Data!$E$18,1,0)</f>
        <v>0</v>
      </c>
      <c r="AE4048">
        <f>+IF(AC4048&lt;Data!$B$17,1,0)</f>
        <v>0</v>
      </c>
      <c r="AF4048" s="7">
        <f>+IF(AND(AD4048,AE4048),1,0)</f>
        <v>0</v>
      </c>
    </row>
    <row r="4049" spans="1:32" x14ac:dyDescent="0.2">
      <c r="A4049">
        <v>6568</v>
      </c>
      <c r="C4049">
        <v>160018</v>
      </c>
      <c r="D4049">
        <v>160708</v>
      </c>
      <c r="E4049">
        <v>17</v>
      </c>
      <c r="F4049">
        <v>38</v>
      </c>
      <c r="G4049">
        <v>9.5</v>
      </c>
      <c r="H4049" t="s">
        <v>26</v>
      </c>
      <c r="I4049">
        <v>10</v>
      </c>
      <c r="J4049">
        <v>55</v>
      </c>
      <c r="K4049">
        <v>35</v>
      </c>
      <c r="L4049">
        <v>17.635972222222222</v>
      </c>
      <c r="M4049">
        <v>264.53958333333333</v>
      </c>
      <c r="N4049">
        <v>-10.926388888888889</v>
      </c>
      <c r="O4049">
        <v>5.75</v>
      </c>
      <c r="Q4049">
        <v>1.23</v>
      </c>
      <c r="X4049" t="s">
        <v>27</v>
      </c>
      <c r="Y4049" t="s">
        <v>197</v>
      </c>
      <c r="Z4049" t="s">
        <v>5915</v>
      </c>
      <c r="AA4049" t="s">
        <v>197</v>
      </c>
      <c r="AB4049" t="str">
        <f>+LEFT(AA4049,1)</f>
        <v>K</v>
      </c>
      <c r="AC4049" s="6">
        <f>DEGREES(ACOS(SIN(Resultats!$H$11)*SIN(RADIANS(N4049))+COS(Resultats!$H$11)*COS(RADIANS(N4049))*COS(Resultats!$E$11-RADIANS(M4049))))</f>
        <v>115.75424373363194</v>
      </c>
      <c r="AD4049">
        <f>+IF(AB4049=Data!$E$18,1,0)</f>
        <v>0</v>
      </c>
      <c r="AE4049">
        <f>+IF(AC4049&lt;Data!$B$17,1,0)</f>
        <v>0</v>
      </c>
      <c r="AF4049" s="7">
        <f>+IF(AND(AD4049,AE4049),1,0)</f>
        <v>0</v>
      </c>
    </row>
    <row r="4050" spans="1:32" x14ac:dyDescent="0.2">
      <c r="A4050">
        <v>8275</v>
      </c>
      <c r="C4050">
        <v>206040</v>
      </c>
      <c r="D4050">
        <v>33596</v>
      </c>
      <c r="E4050">
        <v>21</v>
      </c>
      <c r="F4050">
        <v>37</v>
      </c>
      <c r="G4050">
        <v>38.700000000000003</v>
      </c>
      <c r="H4050" t="s">
        <v>24</v>
      </c>
      <c r="I4050">
        <v>54</v>
      </c>
      <c r="J4050">
        <v>2</v>
      </c>
      <c r="K4050">
        <v>32</v>
      </c>
      <c r="L4050">
        <v>21.627416666666669</v>
      </c>
      <c r="M4050">
        <v>324.41125</v>
      </c>
      <c r="N4050">
        <v>54.042222222222222</v>
      </c>
      <c r="O4050">
        <v>6.15</v>
      </c>
      <c r="Q4050">
        <v>0.99</v>
      </c>
      <c r="S4050">
        <v>0.74</v>
      </c>
      <c r="Y4050" t="s">
        <v>45</v>
      </c>
      <c r="Z4050" t="s">
        <v>45</v>
      </c>
      <c r="AA4050" t="s">
        <v>507</v>
      </c>
      <c r="AB4050" t="str">
        <f>+LEFT(AA4050,1)</f>
        <v>K</v>
      </c>
      <c r="AC4050" s="6">
        <f>DEGREES(ACOS(SIN(Resultats!$H$11)*SIN(RADIANS(N4050))+COS(Resultats!$H$11)*COS(RADIANS(N4050))*COS(Resultats!$E$11-RADIANS(M4050))))</f>
        <v>115.78274338318855</v>
      </c>
      <c r="AD4050">
        <f>+IF(AB4050=Data!$E$18,1,0)</f>
        <v>0</v>
      </c>
      <c r="AE4050">
        <f>+IF(AC4050&lt;Data!$B$17,1,0)</f>
        <v>0</v>
      </c>
      <c r="AF4050" s="7">
        <f>+IF(AND(AD4050,AE4050),1,0)</f>
        <v>0</v>
      </c>
    </row>
    <row r="4051" spans="1:32" x14ac:dyDescent="0.2">
      <c r="A4051">
        <v>8967</v>
      </c>
      <c r="B4051" t="s">
        <v>7654</v>
      </c>
      <c r="C4051">
        <v>222304</v>
      </c>
      <c r="D4051">
        <v>35642</v>
      </c>
      <c r="E4051">
        <v>23</v>
      </c>
      <c r="F4051">
        <v>39</v>
      </c>
      <c r="G4051">
        <v>8.3000000000000007</v>
      </c>
      <c r="H4051" t="s">
        <v>24</v>
      </c>
      <c r="I4051">
        <v>50</v>
      </c>
      <c r="J4051">
        <v>28</v>
      </c>
      <c r="K4051">
        <v>18</v>
      </c>
      <c r="L4051">
        <v>23.652305555555554</v>
      </c>
      <c r="M4051">
        <v>354.78458333333333</v>
      </c>
      <c r="N4051">
        <v>50.471666666666671</v>
      </c>
      <c r="O4051">
        <v>5.3</v>
      </c>
      <c r="Q4051">
        <v>-0.06</v>
      </c>
      <c r="S4051">
        <v>-0.15</v>
      </c>
      <c r="Y4051" t="s">
        <v>102</v>
      </c>
      <c r="Z4051" t="s">
        <v>102</v>
      </c>
      <c r="AA4051" t="s">
        <v>5040</v>
      </c>
      <c r="AB4051" t="str">
        <f>+LEFT(AA4051,1)</f>
        <v>B</v>
      </c>
      <c r="AC4051" s="6">
        <f>DEGREES(ACOS(SIN(Resultats!$H$11)*SIN(RADIANS(N4051))+COS(Resultats!$H$11)*COS(RADIANS(N4051))*COS(Resultats!$E$11-RADIANS(M4051))))</f>
        <v>115.7929568222654</v>
      </c>
      <c r="AD4051">
        <f>+IF(AB4051=Data!$E$18,1,0)</f>
        <v>0</v>
      </c>
      <c r="AE4051">
        <f>+IF(AC4051&lt;Data!$B$17,1,0)</f>
        <v>0</v>
      </c>
      <c r="AF4051" s="7">
        <f>+IF(AND(AD4051,AE4051),1,0)</f>
        <v>0</v>
      </c>
    </row>
    <row r="4052" spans="1:32" x14ac:dyDescent="0.2">
      <c r="A4052">
        <v>6971</v>
      </c>
      <c r="C4052">
        <v>171406</v>
      </c>
      <c r="D4052">
        <v>67102</v>
      </c>
      <c r="E4052">
        <v>18</v>
      </c>
      <c r="F4052">
        <v>33</v>
      </c>
      <c r="G4052">
        <v>23.1</v>
      </c>
      <c r="H4052" t="s">
        <v>24</v>
      </c>
      <c r="I4052">
        <v>30</v>
      </c>
      <c r="J4052">
        <v>53</v>
      </c>
      <c r="K4052">
        <v>33</v>
      </c>
      <c r="L4052">
        <v>18.556416666666667</v>
      </c>
      <c r="M4052">
        <v>278.34625</v>
      </c>
      <c r="N4052">
        <v>30.892499999999998</v>
      </c>
      <c r="O4052">
        <v>6.59</v>
      </c>
      <c r="Q4052">
        <v>-0.12</v>
      </c>
      <c r="S4052">
        <v>-0.51</v>
      </c>
      <c r="Y4052" t="s">
        <v>722</v>
      </c>
      <c r="Z4052" t="s">
        <v>722</v>
      </c>
      <c r="AA4052" t="s">
        <v>15439</v>
      </c>
      <c r="AB4052" t="str">
        <f>+LEFT(AA4052,1)</f>
        <v>B</v>
      </c>
      <c r="AC4052" s="6">
        <f>DEGREES(ACOS(SIN(Resultats!$H$11)*SIN(RADIANS(N4052))+COS(Resultats!$H$11)*COS(RADIANS(N4052))*COS(Resultats!$E$11-RADIANS(M4052))))</f>
        <v>115.79493118763685</v>
      </c>
      <c r="AD4052">
        <f>+IF(AB4052=Data!$E$18,1,0)</f>
        <v>0</v>
      </c>
      <c r="AE4052">
        <f>+IF(AC4052&lt;Data!$B$17,1,0)</f>
        <v>0</v>
      </c>
      <c r="AF4052" s="7">
        <f>+IF(AND(AD4052,AE4052),1,0)</f>
        <v>0</v>
      </c>
    </row>
    <row r="4053" spans="1:32" x14ac:dyDescent="0.2">
      <c r="A4053">
        <v>7487</v>
      </c>
      <c r="C4053">
        <v>185955</v>
      </c>
      <c r="D4053">
        <v>48697</v>
      </c>
      <c r="E4053">
        <v>19</v>
      </c>
      <c r="F4053">
        <v>39</v>
      </c>
      <c r="G4053">
        <v>34.4</v>
      </c>
      <c r="H4053" t="s">
        <v>24</v>
      </c>
      <c r="I4053">
        <v>45</v>
      </c>
      <c r="J4053">
        <v>57</v>
      </c>
      <c r="K4053">
        <v>29</v>
      </c>
      <c r="L4053">
        <v>19.659555555555553</v>
      </c>
      <c r="M4053">
        <v>294.89333333333332</v>
      </c>
      <c r="N4053">
        <v>45.958055555555561</v>
      </c>
      <c r="O4053">
        <v>6.2</v>
      </c>
      <c r="Q4053">
        <v>0.9</v>
      </c>
      <c r="S4053">
        <v>0.55000000000000004</v>
      </c>
      <c r="Y4053" t="s">
        <v>3861</v>
      </c>
      <c r="Z4053" t="s">
        <v>9548</v>
      </c>
      <c r="AA4053" t="s">
        <v>51</v>
      </c>
      <c r="AB4053" t="str">
        <f>+LEFT(AA4053,1)</f>
        <v>G</v>
      </c>
      <c r="AC4053" s="6">
        <f>DEGREES(ACOS(SIN(Resultats!$H$11)*SIN(RADIANS(N4053))+COS(Resultats!$H$11)*COS(RADIANS(N4053))*COS(Resultats!$E$11-RADIANS(M4053))))</f>
        <v>115.80151492342456</v>
      </c>
      <c r="AD4053">
        <f>+IF(AB4053=Data!$E$18,1,0)</f>
        <v>0</v>
      </c>
      <c r="AE4053">
        <f>+IF(AC4053&lt;Data!$B$17,1,0)</f>
        <v>0</v>
      </c>
      <c r="AF4053" s="7">
        <f>+IF(AND(AD4053,AE4053),1,0)</f>
        <v>0</v>
      </c>
    </row>
    <row r="4054" spans="1:32" x14ac:dyDescent="0.2">
      <c r="A4054">
        <v>7115</v>
      </c>
      <c r="C4054">
        <v>174959</v>
      </c>
      <c r="D4054">
        <v>67485</v>
      </c>
      <c r="E4054">
        <v>18</v>
      </c>
      <c r="F4054">
        <v>51</v>
      </c>
      <c r="G4054">
        <v>36.5</v>
      </c>
      <c r="H4054" t="s">
        <v>24</v>
      </c>
      <c r="I4054">
        <v>36</v>
      </c>
      <c r="J4054">
        <v>32</v>
      </c>
      <c r="K4054">
        <v>19</v>
      </c>
      <c r="L4054">
        <v>18.860138888888891</v>
      </c>
      <c r="M4054">
        <v>282.90208333333334</v>
      </c>
      <c r="N4054">
        <v>36.538611111111109</v>
      </c>
      <c r="O4054">
        <v>6.09</v>
      </c>
      <c r="Q4054">
        <v>-0.11</v>
      </c>
      <c r="S4054">
        <v>-0.48</v>
      </c>
      <c r="Y4054" t="s">
        <v>3139</v>
      </c>
      <c r="Z4054" t="s">
        <v>3139</v>
      </c>
      <c r="AA4054" t="s">
        <v>15424</v>
      </c>
      <c r="AB4054" t="str">
        <f>+LEFT(AA4054,1)</f>
        <v>B</v>
      </c>
      <c r="AC4054" s="6">
        <f>DEGREES(ACOS(SIN(Resultats!$H$11)*SIN(RADIANS(N4054))+COS(Resultats!$H$11)*COS(RADIANS(N4054))*COS(Resultats!$E$11-RADIANS(M4054))))</f>
        <v>115.80166156399549</v>
      </c>
      <c r="AD4054">
        <f>+IF(AB4054=Data!$E$18,1,0)</f>
        <v>0</v>
      </c>
      <c r="AE4054">
        <f>+IF(AC4054&lt;Data!$B$17,1,0)</f>
        <v>0</v>
      </c>
      <c r="AF4054" s="7">
        <f>+IF(AND(AD4054,AE4054),1,0)</f>
        <v>0</v>
      </c>
    </row>
    <row r="4055" spans="1:32" x14ac:dyDescent="0.2">
      <c r="A4055">
        <v>6633</v>
      </c>
      <c r="C4055">
        <v>161941</v>
      </c>
      <c r="D4055">
        <v>122766</v>
      </c>
      <c r="E4055">
        <v>17</v>
      </c>
      <c r="F4055">
        <v>48</v>
      </c>
      <c r="G4055">
        <v>20.2</v>
      </c>
      <c r="H4055" t="s">
        <v>24</v>
      </c>
      <c r="I4055">
        <v>3</v>
      </c>
      <c r="J4055">
        <v>48</v>
      </c>
      <c r="K4055">
        <v>15</v>
      </c>
      <c r="L4055">
        <v>17.805611111111112</v>
      </c>
      <c r="M4055">
        <v>267.0841666666667</v>
      </c>
      <c r="N4055">
        <v>3.8041666666666667</v>
      </c>
      <c r="O4055">
        <v>6.22</v>
      </c>
      <c r="Q4055">
        <v>0.16</v>
      </c>
      <c r="S4055">
        <v>-0.02</v>
      </c>
      <c r="Y4055" t="s">
        <v>191</v>
      </c>
      <c r="Z4055" t="s">
        <v>191</v>
      </c>
      <c r="AA4055" t="s">
        <v>5040</v>
      </c>
      <c r="AB4055" t="str">
        <f>+LEFT(AA4055,1)</f>
        <v>B</v>
      </c>
      <c r="AC4055" s="6">
        <f>DEGREES(ACOS(SIN(Resultats!$H$11)*SIN(RADIANS(N4055))+COS(Resultats!$H$11)*COS(RADIANS(N4055))*COS(Resultats!$E$11-RADIANS(M4055))))</f>
        <v>115.84085632939394</v>
      </c>
      <c r="AD4055">
        <f>+IF(AB4055=Data!$E$18,1,0)</f>
        <v>0</v>
      </c>
      <c r="AE4055">
        <f>+IF(AC4055&lt;Data!$B$17,1,0)</f>
        <v>0</v>
      </c>
      <c r="AF4055" s="7">
        <f>+IF(AND(AD4055,AE4055),1,0)</f>
        <v>0</v>
      </c>
    </row>
    <row r="4056" spans="1:32" x14ac:dyDescent="0.2">
      <c r="A4056">
        <v>6968</v>
      </c>
      <c r="C4056">
        <v>171301</v>
      </c>
      <c r="D4056">
        <v>67090</v>
      </c>
      <c r="E4056">
        <v>18</v>
      </c>
      <c r="F4056">
        <v>32</v>
      </c>
      <c r="G4056">
        <v>49.9</v>
      </c>
      <c r="H4056" t="s">
        <v>24</v>
      </c>
      <c r="I4056">
        <v>30</v>
      </c>
      <c r="J4056">
        <v>33</v>
      </c>
      <c r="K4056">
        <v>15</v>
      </c>
      <c r="L4056">
        <v>18.547194444444447</v>
      </c>
      <c r="M4056">
        <v>278.20791666666668</v>
      </c>
      <c r="N4056">
        <v>30.554166666666667</v>
      </c>
      <c r="O4056">
        <v>5.48</v>
      </c>
      <c r="Q4056">
        <v>-0.1</v>
      </c>
      <c r="S4056">
        <v>-0.34</v>
      </c>
      <c r="Y4056" t="s">
        <v>2389</v>
      </c>
      <c r="Z4056" t="s">
        <v>2389</v>
      </c>
      <c r="AA4056" t="s">
        <v>1652</v>
      </c>
      <c r="AB4056" t="str">
        <f>+LEFT(AA4056,1)</f>
        <v>B</v>
      </c>
      <c r="AC4056" s="6">
        <f>DEGREES(ACOS(SIN(Resultats!$H$11)*SIN(RADIANS(N4056))+COS(Resultats!$H$11)*COS(RADIANS(N4056))*COS(Resultats!$E$11-RADIANS(M4056))))</f>
        <v>115.86605693886634</v>
      </c>
      <c r="AD4056">
        <f>+IF(AB4056=Data!$E$18,1,0)</f>
        <v>0</v>
      </c>
      <c r="AE4056">
        <f>+IF(AC4056&lt;Data!$B$17,1,0)</f>
        <v>0</v>
      </c>
      <c r="AF4056" s="7">
        <f>+IF(AND(AD4056,AE4056),1,0)</f>
        <v>0</v>
      </c>
    </row>
    <row r="4057" spans="1:32" x14ac:dyDescent="0.2">
      <c r="A4057">
        <v>7131</v>
      </c>
      <c r="B4057" t="s">
        <v>4422</v>
      </c>
      <c r="C4057">
        <v>175426</v>
      </c>
      <c r="D4057">
        <v>67537</v>
      </c>
      <c r="E4057">
        <v>18</v>
      </c>
      <c r="F4057">
        <v>53</v>
      </c>
      <c r="G4057">
        <v>43.6</v>
      </c>
      <c r="H4057" t="s">
        <v>24</v>
      </c>
      <c r="I4057">
        <v>36</v>
      </c>
      <c r="J4057">
        <v>58</v>
      </c>
      <c r="K4057">
        <v>18</v>
      </c>
      <c r="L4057">
        <v>18.895444444444443</v>
      </c>
      <c r="M4057">
        <v>283.43166666666667</v>
      </c>
      <c r="N4057">
        <v>36.971666666666671</v>
      </c>
      <c r="O4057">
        <v>5.58</v>
      </c>
      <c r="Q4057">
        <v>-0.15</v>
      </c>
      <c r="S4057">
        <v>-0.66</v>
      </c>
      <c r="Y4057" t="s">
        <v>3156</v>
      </c>
      <c r="Z4057" t="s">
        <v>3156</v>
      </c>
      <c r="AA4057" t="s">
        <v>15417</v>
      </c>
      <c r="AB4057" t="str">
        <f>+LEFT(AA4057,1)</f>
        <v>B</v>
      </c>
      <c r="AC4057" s="6">
        <f>DEGREES(ACOS(SIN(Resultats!$H$11)*SIN(RADIANS(N4057))+COS(Resultats!$H$11)*COS(RADIANS(N4057))*COS(Resultats!$E$11-RADIANS(M4057))))</f>
        <v>115.87935906799487</v>
      </c>
      <c r="AD4057">
        <f>+IF(AB4057=Data!$E$18,1,0)</f>
        <v>0</v>
      </c>
      <c r="AE4057">
        <f>+IF(AC4057&lt;Data!$B$17,1,0)</f>
        <v>0</v>
      </c>
      <c r="AF4057" s="7">
        <f>+IF(AND(AD4057,AE4057),1,0)</f>
        <v>0</v>
      </c>
    </row>
    <row r="4058" spans="1:32" x14ac:dyDescent="0.2">
      <c r="A4058">
        <v>7577</v>
      </c>
      <c r="C4058">
        <v>188074</v>
      </c>
      <c r="D4058">
        <v>48907</v>
      </c>
      <c r="E4058">
        <v>19</v>
      </c>
      <c r="F4058">
        <v>51</v>
      </c>
      <c r="G4058">
        <v>19.399999999999999</v>
      </c>
      <c r="H4058" t="s">
        <v>24</v>
      </c>
      <c r="I4058">
        <v>47</v>
      </c>
      <c r="J4058">
        <v>22</v>
      </c>
      <c r="K4058">
        <v>38</v>
      </c>
      <c r="L4058">
        <v>19.855388888888889</v>
      </c>
      <c r="M4058">
        <v>297.83083333333332</v>
      </c>
      <c r="N4058">
        <v>47.377222222222223</v>
      </c>
      <c r="O4058">
        <v>6.2</v>
      </c>
      <c r="Q4058">
        <v>0.36</v>
      </c>
      <c r="S4058">
        <v>0.04</v>
      </c>
      <c r="Y4058" t="s">
        <v>63</v>
      </c>
      <c r="Z4058" t="s">
        <v>63</v>
      </c>
      <c r="AA4058" t="s">
        <v>2897</v>
      </c>
      <c r="AB4058" t="str">
        <f>+LEFT(AA4058,1)</f>
        <v>F</v>
      </c>
      <c r="AC4058" s="6">
        <f>DEGREES(ACOS(SIN(Resultats!$H$11)*SIN(RADIANS(N4058))+COS(Resultats!$H$11)*COS(RADIANS(N4058))*COS(Resultats!$E$11-RADIANS(M4058))))</f>
        <v>115.89517176455186</v>
      </c>
      <c r="AD4058">
        <f>+IF(AB4058=Data!$E$18,1,0)</f>
        <v>0</v>
      </c>
      <c r="AE4058">
        <f>+IF(AC4058&lt;Data!$B$17,1,0)</f>
        <v>0</v>
      </c>
      <c r="AF4058" s="7">
        <f>+IF(AND(AD4058,AE4058),1,0)</f>
        <v>0</v>
      </c>
    </row>
    <row r="4059" spans="1:32" x14ac:dyDescent="0.2">
      <c r="A4059">
        <v>7382</v>
      </c>
      <c r="C4059">
        <v>182694</v>
      </c>
      <c r="D4059">
        <v>48401</v>
      </c>
      <c r="E4059">
        <v>19</v>
      </c>
      <c r="F4059">
        <v>23</v>
      </c>
      <c r="G4059">
        <v>56.5</v>
      </c>
      <c r="H4059" t="s">
        <v>24</v>
      </c>
      <c r="I4059">
        <v>43</v>
      </c>
      <c r="J4059">
        <v>23</v>
      </c>
      <c r="K4059">
        <v>17</v>
      </c>
      <c r="L4059">
        <v>19.399027777777778</v>
      </c>
      <c r="M4059">
        <v>290.98541666666665</v>
      </c>
      <c r="N4059">
        <v>43.388055555555553</v>
      </c>
      <c r="O4059">
        <v>5.84</v>
      </c>
      <c r="Q4059">
        <v>0.92</v>
      </c>
      <c r="S4059">
        <v>0.63</v>
      </c>
      <c r="Y4059" t="s">
        <v>3789</v>
      </c>
      <c r="Z4059" t="s">
        <v>345</v>
      </c>
      <c r="AA4059" t="s">
        <v>3097</v>
      </c>
      <c r="AB4059" t="str">
        <f>+LEFT(AA4059,1)</f>
        <v>G</v>
      </c>
      <c r="AC4059" s="6">
        <f>DEGREES(ACOS(SIN(Resultats!$H$11)*SIN(RADIANS(N4059))+COS(Resultats!$H$11)*COS(RADIANS(N4059))*COS(Resultats!$E$11-RADIANS(M4059))))</f>
        <v>115.89899238773616</v>
      </c>
      <c r="AD4059">
        <f>+IF(AB4059=Data!$E$18,1,0)</f>
        <v>0</v>
      </c>
      <c r="AE4059">
        <f>+IF(AC4059&lt;Data!$B$17,1,0)</f>
        <v>0</v>
      </c>
      <c r="AF4059" s="7">
        <f>+IF(AND(AD4059,AE4059),1,0)</f>
        <v>0</v>
      </c>
    </row>
    <row r="4060" spans="1:32" x14ac:dyDescent="0.2">
      <c r="A4060">
        <v>6904</v>
      </c>
      <c r="C4060">
        <v>169718</v>
      </c>
      <c r="D4060">
        <v>86019</v>
      </c>
      <c r="E4060">
        <v>18</v>
      </c>
      <c r="F4060">
        <v>24</v>
      </c>
      <c r="G4060">
        <v>58.5</v>
      </c>
      <c r="H4060" t="s">
        <v>24</v>
      </c>
      <c r="I4060">
        <v>27</v>
      </c>
      <c r="J4060">
        <v>23</v>
      </c>
      <c r="K4060">
        <v>43</v>
      </c>
      <c r="L4060">
        <v>18.416250000000002</v>
      </c>
      <c r="M4060">
        <v>276.24374999999998</v>
      </c>
      <c r="N4060">
        <v>27.395277777777778</v>
      </c>
      <c r="O4060">
        <v>6.27</v>
      </c>
      <c r="Q4060">
        <v>0.05</v>
      </c>
      <c r="S4060">
        <v>0.02</v>
      </c>
      <c r="Y4060" t="s">
        <v>4658</v>
      </c>
      <c r="Z4060" t="s">
        <v>10937</v>
      </c>
      <c r="AA4060" t="s">
        <v>2210</v>
      </c>
      <c r="AB4060" t="str">
        <f>+LEFT(AA4060,1)</f>
        <v>A</v>
      </c>
      <c r="AC4060" s="6">
        <f>DEGREES(ACOS(SIN(Resultats!$H$11)*SIN(RADIANS(N4060))+COS(Resultats!$H$11)*COS(RADIANS(N4060))*COS(Resultats!$E$11-RADIANS(M4060))))</f>
        <v>115.91538295519889</v>
      </c>
      <c r="AD4060">
        <f>+IF(AB4060=Data!$E$18,1,0)</f>
        <v>1</v>
      </c>
      <c r="AE4060">
        <f>+IF(AC4060&lt;Data!$B$17,1,0)</f>
        <v>0</v>
      </c>
      <c r="AF4060" s="7">
        <f>+IF(AND(AD4060,AE4060),1,0)</f>
        <v>0</v>
      </c>
    </row>
    <row r="4061" spans="1:32" x14ac:dyDescent="0.2">
      <c r="A4061">
        <v>6820</v>
      </c>
      <c r="C4061">
        <v>167193</v>
      </c>
      <c r="D4061">
        <v>85836</v>
      </c>
      <c r="E4061">
        <v>18</v>
      </c>
      <c r="F4061">
        <v>13</v>
      </c>
      <c r="G4061">
        <v>16.5</v>
      </c>
      <c r="H4061" t="s">
        <v>24</v>
      </c>
      <c r="I4061">
        <v>21</v>
      </c>
      <c r="J4061">
        <v>52</v>
      </c>
      <c r="K4061">
        <v>49</v>
      </c>
      <c r="L4061">
        <v>18.221250000000001</v>
      </c>
      <c r="M4061">
        <v>273.31875000000002</v>
      </c>
      <c r="N4061">
        <v>21.880277777777778</v>
      </c>
      <c r="O4061">
        <v>6.12</v>
      </c>
      <c r="Q4061">
        <v>1.47</v>
      </c>
      <c r="S4061">
        <v>1.72</v>
      </c>
      <c r="U4061">
        <v>0.8</v>
      </c>
      <c r="Y4061" t="s">
        <v>172</v>
      </c>
      <c r="Z4061" t="s">
        <v>172</v>
      </c>
      <c r="AA4061" t="s">
        <v>80</v>
      </c>
      <c r="AB4061" t="str">
        <f>+LEFT(AA4061,1)</f>
        <v>K</v>
      </c>
      <c r="AC4061" s="6">
        <f>DEGREES(ACOS(SIN(Resultats!$H$11)*SIN(RADIANS(N4061))+COS(Resultats!$H$11)*COS(RADIANS(N4061))*COS(Resultats!$E$11-RADIANS(M4061))))</f>
        <v>115.92985298509187</v>
      </c>
      <c r="AD4061">
        <f>+IF(AB4061=Data!$E$18,1,0)</f>
        <v>0</v>
      </c>
      <c r="AE4061">
        <f>+IF(AC4061&lt;Data!$B$17,1,0)</f>
        <v>0</v>
      </c>
      <c r="AF4061" s="7">
        <f>+IF(AND(AD4061,AE4061),1,0)</f>
        <v>0</v>
      </c>
    </row>
    <row r="4062" spans="1:32" x14ac:dyDescent="0.2">
      <c r="A4062">
        <v>6629</v>
      </c>
      <c r="B4062" t="s">
        <v>4148</v>
      </c>
      <c r="C4062">
        <v>161868</v>
      </c>
      <c r="D4062">
        <v>122754</v>
      </c>
      <c r="E4062">
        <v>17</v>
      </c>
      <c r="F4062">
        <v>47</v>
      </c>
      <c r="G4062">
        <v>53.6</v>
      </c>
      <c r="H4062" t="s">
        <v>24</v>
      </c>
      <c r="I4062">
        <v>2</v>
      </c>
      <c r="J4062">
        <v>42</v>
      </c>
      <c r="K4062">
        <v>26</v>
      </c>
      <c r="L4062">
        <v>17.798222222222225</v>
      </c>
      <c r="M4062">
        <v>266.97333333333336</v>
      </c>
      <c r="N4062">
        <v>2.7072222222222222</v>
      </c>
      <c r="O4062">
        <v>3.75</v>
      </c>
      <c r="Q4062">
        <v>0.04</v>
      </c>
      <c r="S4062">
        <v>0.04</v>
      </c>
      <c r="U4062">
        <v>0</v>
      </c>
      <c r="Y4062" t="s">
        <v>4149</v>
      </c>
      <c r="Z4062" t="s">
        <v>4149</v>
      </c>
      <c r="AA4062" t="s">
        <v>2210</v>
      </c>
      <c r="AB4062" t="str">
        <f>+LEFT(AA4062,1)</f>
        <v>A</v>
      </c>
      <c r="AC4062" s="6">
        <f>DEGREES(ACOS(SIN(Resultats!$H$11)*SIN(RADIANS(N4062))+COS(Resultats!$H$11)*COS(RADIANS(N4062))*COS(Resultats!$E$11-RADIANS(M4062))))</f>
        <v>115.97535975326248</v>
      </c>
      <c r="AD4062">
        <f>+IF(AB4062=Data!$E$18,1,0)</f>
        <v>1</v>
      </c>
      <c r="AE4062">
        <f>+IF(AC4062&lt;Data!$B$17,1,0)</f>
        <v>0</v>
      </c>
      <c r="AF4062" s="7">
        <f>+IF(AND(AD4062,AE4062),1,0)</f>
        <v>0</v>
      </c>
    </row>
    <row r="4063" spans="1:32" x14ac:dyDescent="0.2">
      <c r="A4063">
        <v>6561</v>
      </c>
      <c r="B4063" t="s">
        <v>4104</v>
      </c>
      <c r="C4063">
        <v>159876</v>
      </c>
      <c r="D4063">
        <v>160700</v>
      </c>
      <c r="E4063">
        <v>17</v>
      </c>
      <c r="F4063">
        <v>37</v>
      </c>
      <c r="G4063">
        <v>35.200000000000003</v>
      </c>
      <c r="H4063" t="s">
        <v>26</v>
      </c>
      <c r="I4063">
        <v>15</v>
      </c>
      <c r="J4063">
        <v>23</v>
      </c>
      <c r="K4063">
        <v>55</v>
      </c>
      <c r="L4063">
        <v>17.626444444444445</v>
      </c>
      <c r="M4063">
        <v>264.39666666666665</v>
      </c>
      <c r="N4063">
        <v>-15.39861111111111</v>
      </c>
      <c r="O4063">
        <v>3.54</v>
      </c>
      <c r="Q4063">
        <v>0.26</v>
      </c>
      <c r="S4063">
        <v>0.14000000000000001</v>
      </c>
      <c r="U4063">
        <v>0.13</v>
      </c>
      <c r="Y4063" t="s">
        <v>4105</v>
      </c>
      <c r="Z4063" t="s">
        <v>12691</v>
      </c>
      <c r="AA4063" t="s">
        <v>2891</v>
      </c>
      <c r="AB4063" t="str">
        <f>+LEFT(AA4063,1)</f>
        <v>F</v>
      </c>
      <c r="AC4063" s="6">
        <f>DEGREES(ACOS(SIN(Resultats!$H$11)*SIN(RADIANS(N4063))+COS(Resultats!$H$11)*COS(RADIANS(N4063))*COS(Resultats!$E$11-RADIANS(M4063))))</f>
        <v>115.99438270581769</v>
      </c>
      <c r="AD4063">
        <f>+IF(AB4063=Data!$E$18,1,0)</f>
        <v>0</v>
      </c>
      <c r="AE4063">
        <f>+IF(AC4063&lt;Data!$B$17,1,0)</f>
        <v>0</v>
      </c>
      <c r="AF4063" s="7">
        <f>+IF(AND(AD4063,AE4063),1,0)</f>
        <v>0</v>
      </c>
    </row>
    <row r="4064" spans="1:32" x14ac:dyDescent="0.2">
      <c r="A4064">
        <v>6562</v>
      </c>
      <c r="C4064">
        <v>159877</v>
      </c>
      <c r="D4064">
        <v>160701</v>
      </c>
      <c r="E4064">
        <v>17</v>
      </c>
      <c r="F4064">
        <v>37</v>
      </c>
      <c r="G4064">
        <v>36.200000000000003</v>
      </c>
      <c r="H4064" t="s">
        <v>26</v>
      </c>
      <c r="I4064">
        <v>15</v>
      </c>
      <c r="J4064">
        <v>34</v>
      </c>
      <c r="K4064">
        <v>16</v>
      </c>
      <c r="L4064">
        <v>17.626722222222224</v>
      </c>
      <c r="M4064">
        <v>264.40083333333337</v>
      </c>
      <c r="N4064">
        <v>-15.571111111111112</v>
      </c>
      <c r="O4064">
        <v>5.94</v>
      </c>
      <c r="Q4064">
        <v>0.37</v>
      </c>
      <c r="Y4064" t="s">
        <v>88</v>
      </c>
      <c r="Z4064" t="s">
        <v>88</v>
      </c>
      <c r="AA4064" t="s">
        <v>2891</v>
      </c>
      <c r="AB4064" t="str">
        <f>+LEFT(AA4064,1)</f>
        <v>F</v>
      </c>
      <c r="AC4064" s="6">
        <f>DEGREES(ACOS(SIN(Resultats!$H$11)*SIN(RADIANS(N4064))+COS(Resultats!$H$11)*COS(RADIANS(N4064))*COS(Resultats!$E$11-RADIANS(M4064))))</f>
        <v>116.0096620994306</v>
      </c>
      <c r="AD4064">
        <f>+IF(AB4064=Data!$E$18,1,0)</f>
        <v>0</v>
      </c>
      <c r="AE4064">
        <f>+IF(AC4064&lt;Data!$B$17,1,0)</f>
        <v>0</v>
      </c>
      <c r="AF4064" s="7">
        <f>+IF(AND(AD4064,AE4064),1,0)</f>
        <v>0</v>
      </c>
    </row>
    <row r="4065" spans="1:32" x14ac:dyDescent="0.2">
      <c r="A4065">
        <v>7139</v>
      </c>
      <c r="B4065" t="s">
        <v>4426</v>
      </c>
      <c r="C4065">
        <v>175588</v>
      </c>
      <c r="D4065">
        <v>67559</v>
      </c>
      <c r="E4065">
        <v>18</v>
      </c>
      <c r="F4065">
        <v>54</v>
      </c>
      <c r="G4065">
        <v>30.2</v>
      </c>
      <c r="H4065" t="s">
        <v>24</v>
      </c>
      <c r="I4065">
        <v>36</v>
      </c>
      <c r="J4065">
        <v>53</v>
      </c>
      <c r="K4065">
        <v>56</v>
      </c>
      <c r="L4065">
        <v>18.908388888888886</v>
      </c>
      <c r="M4065">
        <v>283.62583333333328</v>
      </c>
      <c r="N4065">
        <v>36.898888888888891</v>
      </c>
      <c r="O4065">
        <v>4.3</v>
      </c>
      <c r="Q4065">
        <v>1.68</v>
      </c>
      <c r="S4065">
        <v>1.65</v>
      </c>
      <c r="U4065">
        <v>1.63</v>
      </c>
      <c r="Y4065" t="s">
        <v>2979</v>
      </c>
      <c r="Z4065" t="s">
        <v>2979</v>
      </c>
      <c r="AA4065" t="s">
        <v>15429</v>
      </c>
      <c r="AB4065" t="str">
        <f>+LEFT(AA4065,1)</f>
        <v>M</v>
      </c>
      <c r="AC4065" s="6">
        <f>DEGREES(ACOS(SIN(Resultats!$H$11)*SIN(RADIANS(N4065))+COS(Resultats!$H$11)*COS(RADIANS(N4065))*COS(Resultats!$E$11-RADIANS(M4065))))</f>
        <v>116.04684080214129</v>
      </c>
      <c r="AD4065">
        <f>+IF(AB4065=Data!$E$18,1,0)</f>
        <v>0</v>
      </c>
      <c r="AE4065">
        <f>+IF(AC4065&lt;Data!$B$17,1,0)</f>
        <v>0</v>
      </c>
      <c r="AF4065" s="7">
        <f>+IF(AND(AD4065,AE4065),1,0)</f>
        <v>0</v>
      </c>
    </row>
    <row r="4066" spans="1:32" x14ac:dyDescent="0.2">
      <c r="A4066">
        <v>614</v>
      </c>
      <c r="C4066">
        <v>12872</v>
      </c>
      <c r="D4066">
        <v>110337</v>
      </c>
      <c r="E4066">
        <v>2</v>
      </c>
      <c r="F4066">
        <v>6</v>
      </c>
      <c r="G4066">
        <v>12.3</v>
      </c>
      <c r="H4066" t="s">
        <v>24</v>
      </c>
      <c r="I4066">
        <v>8</v>
      </c>
      <c r="J4066">
        <v>14</v>
      </c>
      <c r="K4066">
        <v>51</v>
      </c>
      <c r="L4066">
        <v>2.1034166666666669</v>
      </c>
      <c r="M4066">
        <v>31.55125</v>
      </c>
      <c r="N4066">
        <v>8.2475000000000005</v>
      </c>
      <c r="O4066">
        <v>6.31</v>
      </c>
      <c r="Q4066">
        <v>1.65</v>
      </c>
      <c r="S4066">
        <v>1.82</v>
      </c>
      <c r="U4066">
        <v>1</v>
      </c>
      <c r="V4066" t="s">
        <v>93</v>
      </c>
      <c r="Y4066" t="s">
        <v>2725</v>
      </c>
      <c r="Z4066" t="s">
        <v>353</v>
      </c>
      <c r="AA4066" t="s">
        <v>15418</v>
      </c>
      <c r="AB4066" t="str">
        <f>+LEFT(AA4066,1)</f>
        <v>M</v>
      </c>
      <c r="AC4066" s="6">
        <f>DEGREES(ACOS(SIN(Resultats!$H$11)*SIN(RADIANS(N4066))+COS(Resultats!$H$11)*COS(RADIANS(N4066))*COS(Resultats!$E$11-RADIANS(M4066))))</f>
        <v>116.06392237631188</v>
      </c>
      <c r="AD4066">
        <f>+IF(AB4066=Data!$E$18,1,0)</f>
        <v>0</v>
      </c>
      <c r="AE4066">
        <f>+IF(AC4066&lt;Data!$B$17,1,0)</f>
        <v>0</v>
      </c>
      <c r="AF4066" s="7">
        <f>+IF(AND(AD4066,AE4066),1,0)</f>
        <v>0</v>
      </c>
    </row>
    <row r="4067" spans="1:32" x14ac:dyDescent="0.2">
      <c r="A4067">
        <v>8744</v>
      </c>
      <c r="C4067">
        <v>217314</v>
      </c>
      <c r="D4067">
        <v>35022</v>
      </c>
      <c r="E4067">
        <v>22</v>
      </c>
      <c r="F4067">
        <v>59</v>
      </c>
      <c r="G4067">
        <v>10.3</v>
      </c>
      <c r="H4067" t="s">
        <v>24</v>
      </c>
      <c r="I4067">
        <v>52</v>
      </c>
      <c r="J4067">
        <v>39</v>
      </c>
      <c r="K4067">
        <v>16</v>
      </c>
      <c r="L4067">
        <v>22.986194444444447</v>
      </c>
      <c r="M4067">
        <v>344.79291666666671</v>
      </c>
      <c r="N4067">
        <v>52.654444444444444</v>
      </c>
      <c r="O4067">
        <v>6.29</v>
      </c>
      <c r="Q4067">
        <v>1.42</v>
      </c>
      <c r="Y4067" t="s">
        <v>365</v>
      </c>
      <c r="Z4067" t="s">
        <v>365</v>
      </c>
      <c r="AA4067" t="s">
        <v>365</v>
      </c>
      <c r="AB4067" t="str">
        <f>+LEFT(AA4067,1)</f>
        <v>K</v>
      </c>
      <c r="AC4067" s="6">
        <f>DEGREES(ACOS(SIN(Resultats!$H$11)*SIN(RADIANS(N4067))+COS(Resultats!$H$11)*COS(RADIANS(N4067))*COS(Resultats!$E$11-RADIANS(M4067))))</f>
        <v>116.07548803456953</v>
      </c>
      <c r="AD4067">
        <f>+IF(AB4067=Data!$E$18,1,0)</f>
        <v>0</v>
      </c>
      <c r="AE4067">
        <f>+IF(AC4067&lt;Data!$B$17,1,0)</f>
        <v>0</v>
      </c>
      <c r="AF4067" s="7">
        <f>+IF(AND(AD4067,AE4067),1,0)</f>
        <v>0</v>
      </c>
    </row>
    <row r="4068" spans="1:32" x14ac:dyDescent="0.2">
      <c r="A4068">
        <v>6860</v>
      </c>
      <c r="B4068" t="s">
        <v>4272</v>
      </c>
      <c r="C4068">
        <v>168532</v>
      </c>
      <c r="D4068">
        <v>85921</v>
      </c>
      <c r="E4068">
        <v>18</v>
      </c>
      <c r="F4068">
        <v>19</v>
      </c>
      <c r="G4068">
        <v>10.7</v>
      </c>
      <c r="H4068" t="s">
        <v>24</v>
      </c>
      <c r="I4068">
        <v>24</v>
      </c>
      <c r="J4068">
        <v>26</v>
      </c>
      <c r="K4068">
        <v>46</v>
      </c>
      <c r="L4068">
        <v>18.319638888888889</v>
      </c>
      <c r="M4068">
        <v>274.79458333333332</v>
      </c>
      <c r="N4068">
        <v>24.446111111111112</v>
      </c>
      <c r="O4068">
        <v>5.27</v>
      </c>
      <c r="Q4068">
        <v>1.53</v>
      </c>
      <c r="S4068">
        <v>1.74</v>
      </c>
      <c r="U4068">
        <v>0.79</v>
      </c>
      <c r="Y4068" t="s">
        <v>4273</v>
      </c>
      <c r="Z4068" t="s">
        <v>105</v>
      </c>
      <c r="AA4068" t="s">
        <v>133</v>
      </c>
      <c r="AB4068" t="str">
        <f>+LEFT(AA4068,1)</f>
        <v>K</v>
      </c>
      <c r="AC4068" s="6">
        <f>DEGREES(ACOS(SIN(Resultats!$H$11)*SIN(RADIANS(N4068))+COS(Resultats!$H$11)*COS(RADIANS(N4068))*COS(Resultats!$E$11-RADIANS(M4068))))</f>
        <v>116.08632423653124</v>
      </c>
      <c r="AD4068">
        <f>+IF(AB4068=Data!$E$18,1,0)</f>
        <v>0</v>
      </c>
      <c r="AE4068">
        <f>+IF(AC4068&lt;Data!$B$17,1,0)</f>
        <v>0</v>
      </c>
      <c r="AF4068" s="7">
        <f>+IF(AND(AD4068,AE4068),1,0)</f>
        <v>0</v>
      </c>
    </row>
    <row r="4069" spans="1:32" x14ac:dyDescent="0.2">
      <c r="A4069">
        <v>104</v>
      </c>
      <c r="C4069">
        <v>2421</v>
      </c>
      <c r="D4069">
        <v>36390</v>
      </c>
      <c r="E4069">
        <v>0</v>
      </c>
      <c r="F4069">
        <v>28</v>
      </c>
      <c r="G4069">
        <v>13.7</v>
      </c>
      <c r="H4069" t="s">
        <v>24</v>
      </c>
      <c r="I4069">
        <v>44</v>
      </c>
      <c r="J4069">
        <v>23</v>
      </c>
      <c r="K4069">
        <v>40</v>
      </c>
      <c r="L4069">
        <v>0.47047222222222224</v>
      </c>
      <c r="M4069">
        <v>7.0570833333333338</v>
      </c>
      <c r="N4069">
        <v>44.394444444444446</v>
      </c>
      <c r="O4069">
        <v>5.17</v>
      </c>
      <c r="Q4069">
        <v>0.03</v>
      </c>
      <c r="S4069">
        <v>-0.01</v>
      </c>
      <c r="Y4069" t="s">
        <v>162</v>
      </c>
      <c r="Z4069" t="s">
        <v>162</v>
      </c>
      <c r="AA4069" t="s">
        <v>18</v>
      </c>
      <c r="AB4069" t="str">
        <f>+LEFT(AA4069,1)</f>
        <v>A</v>
      </c>
      <c r="AC4069" s="6">
        <f>DEGREES(ACOS(SIN(Resultats!$H$11)*SIN(RADIANS(N4069))+COS(Resultats!$H$11)*COS(RADIANS(N4069))*COS(Resultats!$E$11-RADIANS(M4069))))</f>
        <v>116.10914071460591</v>
      </c>
      <c r="AD4069">
        <f>+IF(AB4069=Data!$E$18,1,0)</f>
        <v>1</v>
      </c>
      <c r="AE4069">
        <f>+IF(AC4069&lt;Data!$B$17,1,0)</f>
        <v>0</v>
      </c>
      <c r="AF4069" s="7">
        <f>+IF(AND(AD4069,AE4069),1,0)</f>
        <v>0</v>
      </c>
    </row>
    <row r="4070" spans="1:32" x14ac:dyDescent="0.2">
      <c r="A4070">
        <v>337</v>
      </c>
      <c r="B4070" t="s">
        <v>399</v>
      </c>
      <c r="C4070">
        <v>6860</v>
      </c>
      <c r="D4070">
        <v>54471</v>
      </c>
      <c r="E4070">
        <v>1</v>
      </c>
      <c r="F4070">
        <v>9</v>
      </c>
      <c r="G4070">
        <v>43.9</v>
      </c>
      <c r="H4070" t="s">
        <v>24</v>
      </c>
      <c r="I4070">
        <v>35</v>
      </c>
      <c r="J4070">
        <v>37</v>
      </c>
      <c r="K4070">
        <v>14</v>
      </c>
      <c r="L4070">
        <v>1.1621944444444443</v>
      </c>
      <c r="M4070">
        <v>17.432916666666664</v>
      </c>
      <c r="N4070">
        <v>35.620555555555555</v>
      </c>
      <c r="O4070">
        <v>2.06</v>
      </c>
      <c r="Q4070">
        <v>1.58</v>
      </c>
      <c r="S4070">
        <v>1.96</v>
      </c>
      <c r="U4070">
        <v>1</v>
      </c>
      <c r="Y4070" t="s">
        <v>400</v>
      </c>
      <c r="Z4070" t="s">
        <v>5852</v>
      </c>
      <c r="AA4070" t="s">
        <v>586</v>
      </c>
      <c r="AB4070" t="str">
        <f>+LEFT(AA4070,1)</f>
        <v>M</v>
      </c>
      <c r="AC4070" s="6">
        <f>DEGREES(ACOS(SIN(Resultats!$H$11)*SIN(RADIANS(N4070))+COS(Resultats!$H$11)*COS(RADIANS(N4070))*COS(Resultats!$E$11-RADIANS(M4070))))</f>
        <v>116.1290170131869</v>
      </c>
      <c r="AD4070">
        <f>+IF(AB4070=Data!$E$18,1,0)</f>
        <v>0</v>
      </c>
      <c r="AE4070">
        <f>+IF(AC4070&lt;Data!$B$17,1,0)</f>
        <v>0</v>
      </c>
      <c r="AF4070" s="7">
        <f>+IF(AND(AD4070,AE4070),1,0)</f>
        <v>0</v>
      </c>
    </row>
    <row r="4071" spans="1:32" x14ac:dyDescent="0.2">
      <c r="A4071">
        <v>6696</v>
      </c>
      <c r="C4071">
        <v>163772</v>
      </c>
      <c r="D4071">
        <v>103243</v>
      </c>
      <c r="E4071">
        <v>17</v>
      </c>
      <c r="F4071">
        <v>57</v>
      </c>
      <c r="G4071">
        <v>26.9</v>
      </c>
      <c r="H4071" t="s">
        <v>24</v>
      </c>
      <c r="I4071">
        <v>11</v>
      </c>
      <c r="J4071">
        <v>2</v>
      </c>
      <c r="K4071">
        <v>39</v>
      </c>
      <c r="L4071">
        <v>17.957472222222222</v>
      </c>
      <c r="M4071">
        <v>269.36208333333332</v>
      </c>
      <c r="N4071">
        <v>11.044166666666667</v>
      </c>
      <c r="O4071">
        <v>6.36</v>
      </c>
      <c r="Q4071">
        <v>0.11</v>
      </c>
      <c r="S4071">
        <v>0.08</v>
      </c>
      <c r="Y4071" t="s">
        <v>89</v>
      </c>
      <c r="Z4071" t="s">
        <v>89</v>
      </c>
      <c r="AA4071" t="s">
        <v>1469</v>
      </c>
      <c r="AB4071" t="str">
        <f>+LEFT(AA4071,1)</f>
        <v>A</v>
      </c>
      <c r="AC4071" s="6">
        <f>DEGREES(ACOS(SIN(Resultats!$H$11)*SIN(RADIANS(N4071))+COS(Resultats!$H$11)*COS(RADIANS(N4071))*COS(Resultats!$E$11-RADIANS(M4071))))</f>
        <v>116.14663225573432</v>
      </c>
      <c r="AD4071">
        <f>+IF(AB4071=Data!$E$18,1,0)</f>
        <v>1</v>
      </c>
      <c r="AE4071">
        <f>+IF(AC4071&lt;Data!$B$17,1,0)</f>
        <v>0</v>
      </c>
      <c r="AF4071" s="7">
        <f>+IF(AND(AD4071,AE4071),1,0)</f>
        <v>0</v>
      </c>
    </row>
    <row r="4072" spans="1:32" x14ac:dyDescent="0.2">
      <c r="A4072">
        <v>7978</v>
      </c>
      <c r="C4072">
        <v>198513</v>
      </c>
      <c r="D4072">
        <v>32908</v>
      </c>
      <c r="E4072">
        <v>20</v>
      </c>
      <c r="F4072">
        <v>48</v>
      </c>
      <c r="G4072">
        <v>42.7</v>
      </c>
      <c r="H4072" t="s">
        <v>24</v>
      </c>
      <c r="I4072">
        <v>51</v>
      </c>
      <c r="J4072">
        <v>54</v>
      </c>
      <c r="K4072">
        <v>38</v>
      </c>
      <c r="L4072">
        <v>20.811861111111114</v>
      </c>
      <c r="M4072">
        <v>312.1779166666667</v>
      </c>
      <c r="N4072">
        <v>51.910555555555554</v>
      </c>
      <c r="O4072">
        <v>6.29</v>
      </c>
      <c r="Q4072">
        <v>-7.0000000000000007E-2</v>
      </c>
      <c r="S4072">
        <v>-0.56000000000000005</v>
      </c>
      <c r="Y4072" t="s">
        <v>3370</v>
      </c>
      <c r="Z4072" s="3" t="s">
        <v>122</v>
      </c>
      <c r="AA4072" t="s">
        <v>1652</v>
      </c>
      <c r="AB4072" t="str">
        <f>+LEFT(AA4072,1)</f>
        <v>B</v>
      </c>
      <c r="AC4072" s="6">
        <f>DEGREES(ACOS(SIN(Resultats!$H$11)*SIN(RADIANS(N4072))+COS(Resultats!$H$11)*COS(RADIANS(N4072))*COS(Resultats!$E$11-RADIANS(M4072))))</f>
        <v>116.212106803713</v>
      </c>
      <c r="AD4072">
        <f>+IF(AB4072=Data!$E$18,1,0)</f>
        <v>0</v>
      </c>
      <c r="AE4072">
        <f>+IF(AC4072&lt;Data!$B$17,1,0)</f>
        <v>0</v>
      </c>
      <c r="AF4072" s="7">
        <f>+IF(AND(AD4072,AE4072),1,0)</f>
        <v>0</v>
      </c>
    </row>
    <row r="4073" spans="1:32" x14ac:dyDescent="0.2">
      <c r="A4073">
        <v>7589</v>
      </c>
      <c r="C4073">
        <v>188209</v>
      </c>
      <c r="D4073">
        <v>48917</v>
      </c>
      <c r="E4073">
        <v>19</v>
      </c>
      <c r="F4073">
        <v>51</v>
      </c>
      <c r="G4073">
        <v>59.1</v>
      </c>
      <c r="H4073" t="s">
        <v>24</v>
      </c>
      <c r="I4073">
        <v>47</v>
      </c>
      <c r="J4073">
        <v>1</v>
      </c>
      <c r="K4073">
        <v>39</v>
      </c>
      <c r="L4073">
        <v>19.866416666666669</v>
      </c>
      <c r="M4073">
        <v>297.99624999999997</v>
      </c>
      <c r="N4073">
        <v>47.027500000000003</v>
      </c>
      <c r="O4073">
        <v>5.62</v>
      </c>
      <c r="Q4073">
        <v>-7.0000000000000007E-2</v>
      </c>
      <c r="S4073">
        <v>-0.97</v>
      </c>
      <c r="U4073">
        <v>-0.12</v>
      </c>
      <c r="Y4073" t="s">
        <v>2484</v>
      </c>
      <c r="Z4073" t="s">
        <v>7150</v>
      </c>
      <c r="AA4073" t="s">
        <v>15420</v>
      </c>
      <c r="AB4073" t="str">
        <f>+LEFT(AA4073,1)</f>
        <v>O</v>
      </c>
      <c r="AC4073" s="6">
        <f>DEGREES(ACOS(SIN(Resultats!$H$11)*SIN(RADIANS(N4073))+COS(Resultats!$H$11)*COS(RADIANS(N4073))*COS(Resultats!$E$11-RADIANS(M4073))))</f>
        <v>116.24491772107477</v>
      </c>
      <c r="AD4073">
        <f>+IF(AB4073=Data!$E$18,1,0)</f>
        <v>0</v>
      </c>
      <c r="AE4073">
        <f>+IF(AC4073&lt;Data!$B$17,1,0)</f>
        <v>0</v>
      </c>
      <c r="AF4073" s="7">
        <f>+IF(AND(AD4073,AE4073),1,0)</f>
        <v>0</v>
      </c>
    </row>
    <row r="4074" spans="1:32" x14ac:dyDescent="0.2">
      <c r="A4074">
        <v>128</v>
      </c>
      <c r="C4074">
        <v>2888</v>
      </c>
      <c r="D4074">
        <v>36453</v>
      </c>
      <c r="E4074">
        <v>0</v>
      </c>
      <c r="F4074">
        <v>32</v>
      </c>
      <c r="G4074">
        <v>26.8</v>
      </c>
      <c r="H4074" t="s">
        <v>24</v>
      </c>
      <c r="I4074">
        <v>43</v>
      </c>
      <c r="J4074">
        <v>29</v>
      </c>
      <c r="K4074">
        <v>41</v>
      </c>
      <c r="L4074">
        <v>0.5407777777777778</v>
      </c>
      <c r="M4074">
        <v>8.1116666666666664</v>
      </c>
      <c r="N4074">
        <v>43.494722222222222</v>
      </c>
      <c r="O4074">
        <v>6.7</v>
      </c>
      <c r="Q4074">
        <v>-0.01</v>
      </c>
      <c r="S4074">
        <v>-0.2</v>
      </c>
      <c r="Y4074" t="s">
        <v>25</v>
      </c>
      <c r="Z4074" t="s">
        <v>25</v>
      </c>
      <c r="AA4074" t="s">
        <v>1469</v>
      </c>
      <c r="AB4074" t="str">
        <f>+LEFT(AA4074,1)</f>
        <v>A</v>
      </c>
      <c r="AC4074" s="6">
        <f>DEGREES(ACOS(SIN(Resultats!$H$11)*SIN(RADIANS(N4074))+COS(Resultats!$H$11)*COS(RADIANS(N4074))*COS(Resultats!$E$11-RADIANS(M4074))))</f>
        <v>116.26924218984308</v>
      </c>
      <c r="AD4074">
        <f>+IF(AB4074=Data!$E$18,1,0)</f>
        <v>1</v>
      </c>
      <c r="AE4074">
        <f>+IF(AC4074&lt;Data!$B$17,1,0)</f>
        <v>0</v>
      </c>
      <c r="AF4074" s="7">
        <f>+IF(AND(AD4074,AE4074),1,0)</f>
        <v>0</v>
      </c>
    </row>
    <row r="4075" spans="1:32" x14ac:dyDescent="0.2">
      <c r="A4075">
        <v>7495</v>
      </c>
      <c r="C4075">
        <v>186155</v>
      </c>
      <c r="D4075">
        <v>48718</v>
      </c>
      <c r="E4075">
        <v>19</v>
      </c>
      <c r="F4075">
        <v>40</v>
      </c>
      <c r="G4075">
        <v>50.2</v>
      </c>
      <c r="H4075" t="s">
        <v>24</v>
      </c>
      <c r="I4075">
        <v>45</v>
      </c>
      <c r="J4075">
        <v>31</v>
      </c>
      <c r="K4075">
        <v>30</v>
      </c>
      <c r="L4075">
        <v>19.680611111111112</v>
      </c>
      <c r="M4075">
        <v>295.2091666666667</v>
      </c>
      <c r="N4075">
        <v>45.524999999999999</v>
      </c>
      <c r="O4075">
        <v>5.0599999999999996</v>
      </c>
      <c r="Q4075">
        <v>0.4</v>
      </c>
      <c r="S4075">
        <v>0.15</v>
      </c>
      <c r="Y4075" t="s">
        <v>1499</v>
      </c>
      <c r="Z4075" t="s">
        <v>8484</v>
      </c>
      <c r="AA4075" t="s">
        <v>2154</v>
      </c>
      <c r="AB4075" t="str">
        <f>+LEFT(AA4075,1)</f>
        <v>F</v>
      </c>
      <c r="AC4075" s="6">
        <f>DEGREES(ACOS(SIN(Resultats!$H$11)*SIN(RADIANS(N4075))+COS(Resultats!$H$11)*COS(RADIANS(N4075))*COS(Resultats!$E$11-RADIANS(M4075))))</f>
        <v>116.27696304883008</v>
      </c>
      <c r="AD4075">
        <f>+IF(AB4075=Data!$E$18,1,0)</f>
        <v>0</v>
      </c>
      <c r="AE4075">
        <f>+IF(AC4075&lt;Data!$B$17,1,0)</f>
        <v>0</v>
      </c>
      <c r="AF4075" s="7">
        <f>+IF(AND(AD4075,AE4075),1,0)</f>
        <v>0</v>
      </c>
    </row>
    <row r="4076" spans="1:32" x14ac:dyDescent="0.2">
      <c r="A4076">
        <v>7284</v>
      </c>
      <c r="C4076">
        <v>179583</v>
      </c>
      <c r="D4076">
        <v>48168</v>
      </c>
      <c r="E4076">
        <v>19</v>
      </c>
      <c r="F4076">
        <v>11</v>
      </c>
      <c r="G4076">
        <v>23.1</v>
      </c>
      <c r="H4076" t="s">
        <v>24</v>
      </c>
      <c r="I4076">
        <v>40</v>
      </c>
      <c r="J4076">
        <v>25</v>
      </c>
      <c r="K4076">
        <v>45</v>
      </c>
      <c r="L4076">
        <v>19.18975</v>
      </c>
      <c r="M4076">
        <v>287.84625</v>
      </c>
      <c r="N4076">
        <v>40.429166666666667</v>
      </c>
      <c r="O4076">
        <v>6.18</v>
      </c>
      <c r="Q4076">
        <v>0.09</v>
      </c>
      <c r="S4076">
        <v>0.1</v>
      </c>
      <c r="Y4076" t="s">
        <v>298</v>
      </c>
      <c r="Z4076" t="s">
        <v>298</v>
      </c>
      <c r="AA4076" t="s">
        <v>1740</v>
      </c>
      <c r="AB4076" t="str">
        <f>+LEFT(AA4076,1)</f>
        <v>A</v>
      </c>
      <c r="AC4076" s="6">
        <f>DEGREES(ACOS(SIN(Resultats!$H$11)*SIN(RADIANS(N4076))+COS(Resultats!$H$11)*COS(RADIANS(N4076))*COS(Resultats!$E$11-RADIANS(M4076))))</f>
        <v>116.30399738556342</v>
      </c>
      <c r="AD4076">
        <f>+IF(AB4076=Data!$E$18,1,0)</f>
        <v>1</v>
      </c>
      <c r="AE4076">
        <f>+IF(AC4076&lt;Data!$B$17,1,0)</f>
        <v>0</v>
      </c>
      <c r="AF4076" s="7">
        <f>+IF(AND(AD4076,AE4076),1,0)</f>
        <v>0</v>
      </c>
    </row>
    <row r="4077" spans="1:32" x14ac:dyDescent="0.2">
      <c r="A4077">
        <v>6854</v>
      </c>
      <c r="C4077">
        <v>168323</v>
      </c>
      <c r="D4077">
        <v>85906</v>
      </c>
      <c r="E4077">
        <v>18</v>
      </c>
      <c r="F4077">
        <v>18</v>
      </c>
      <c r="G4077">
        <v>7.7</v>
      </c>
      <c r="H4077" t="s">
        <v>24</v>
      </c>
      <c r="I4077">
        <v>23</v>
      </c>
      <c r="J4077">
        <v>17</v>
      </c>
      <c r="K4077">
        <v>48</v>
      </c>
      <c r="L4077">
        <v>18.302138888888891</v>
      </c>
      <c r="M4077">
        <v>274.53208333333339</v>
      </c>
      <c r="N4077">
        <v>23.296666666666667</v>
      </c>
      <c r="O4077">
        <v>6.63</v>
      </c>
      <c r="P4077" t="s">
        <v>103</v>
      </c>
      <c r="Y4077" t="s">
        <v>104</v>
      </c>
      <c r="Z4077" t="s">
        <v>104</v>
      </c>
      <c r="AA4077" t="s">
        <v>104</v>
      </c>
      <c r="AB4077" t="str">
        <f>+LEFT(AA4077,1)</f>
        <v>K</v>
      </c>
      <c r="AC4077" s="6">
        <f>DEGREES(ACOS(SIN(Resultats!$H$11)*SIN(RADIANS(N4077))+COS(Resultats!$H$11)*COS(RADIANS(N4077))*COS(Resultats!$E$11-RADIANS(M4077))))</f>
        <v>116.36348427918507</v>
      </c>
      <c r="AD4077">
        <f>+IF(AB4077=Data!$E$18,1,0)</f>
        <v>0</v>
      </c>
      <c r="AE4077">
        <f>+IF(AC4077&lt;Data!$B$17,1,0)</f>
        <v>0</v>
      </c>
      <c r="AF4077" s="7">
        <f>+IF(AND(AD4077,AE4077),1,0)</f>
        <v>0</v>
      </c>
    </row>
    <row r="4078" spans="1:32" x14ac:dyDescent="0.2">
      <c r="A4078">
        <v>269</v>
      </c>
      <c r="B4078" t="s">
        <v>336</v>
      </c>
      <c r="C4078">
        <v>5448</v>
      </c>
      <c r="D4078">
        <v>54281</v>
      </c>
      <c r="E4078">
        <v>0</v>
      </c>
      <c r="F4078">
        <v>56</v>
      </c>
      <c r="G4078">
        <v>45.2</v>
      </c>
      <c r="H4078" t="s">
        <v>24</v>
      </c>
      <c r="I4078">
        <v>38</v>
      </c>
      <c r="J4078">
        <v>29</v>
      </c>
      <c r="K4078">
        <v>58</v>
      </c>
      <c r="L4078">
        <v>0.94588888888888889</v>
      </c>
      <c r="M4078">
        <v>14.188333333333333</v>
      </c>
      <c r="N4078">
        <v>38.499444444444443</v>
      </c>
      <c r="O4078">
        <v>3.87</v>
      </c>
      <c r="Q4078">
        <v>0.13</v>
      </c>
      <c r="S4078">
        <v>0.15</v>
      </c>
      <c r="U4078">
        <v>0.08</v>
      </c>
      <c r="Y4078" t="s">
        <v>249</v>
      </c>
      <c r="Z4078" t="s">
        <v>249</v>
      </c>
      <c r="AA4078" t="s">
        <v>15427</v>
      </c>
      <c r="AB4078" t="str">
        <f>+LEFT(AA4078,1)</f>
        <v>A</v>
      </c>
      <c r="AC4078" s="6">
        <f>DEGREES(ACOS(SIN(Resultats!$H$11)*SIN(RADIANS(N4078))+COS(Resultats!$H$11)*COS(RADIANS(N4078))*COS(Resultats!$E$11-RADIANS(M4078))))</f>
        <v>116.39472879427375</v>
      </c>
      <c r="AD4078">
        <f>+IF(AB4078=Data!$E$18,1,0)</f>
        <v>1</v>
      </c>
      <c r="AE4078">
        <f>+IF(AC4078&lt;Data!$B$17,1,0)</f>
        <v>0</v>
      </c>
      <c r="AF4078" s="7">
        <f>+IF(AND(AD4078,AE4078),1,0)</f>
        <v>0</v>
      </c>
    </row>
    <row r="4079" spans="1:32" x14ac:dyDescent="0.2">
      <c r="A4079">
        <v>666</v>
      </c>
      <c r="B4079" t="s">
        <v>2773</v>
      </c>
      <c r="C4079">
        <v>14129</v>
      </c>
      <c r="D4079">
        <v>129798</v>
      </c>
      <c r="E4079">
        <v>2</v>
      </c>
      <c r="F4079">
        <v>16</v>
      </c>
      <c r="G4079">
        <v>59</v>
      </c>
      <c r="H4079" t="s">
        <v>26</v>
      </c>
      <c r="I4079">
        <v>6</v>
      </c>
      <c r="J4079">
        <v>25</v>
      </c>
      <c r="K4079">
        <v>20</v>
      </c>
      <c r="L4079">
        <v>2.2830555555555554</v>
      </c>
      <c r="M4079">
        <v>34.24583333333333</v>
      </c>
      <c r="N4079">
        <v>-6.4222222222222225</v>
      </c>
      <c r="O4079">
        <v>5.51</v>
      </c>
      <c r="Q4079">
        <v>0.96</v>
      </c>
      <c r="S4079">
        <v>0.76</v>
      </c>
      <c r="Y4079" t="s">
        <v>601</v>
      </c>
      <c r="Z4079" t="s">
        <v>5869</v>
      </c>
      <c r="AA4079" t="s">
        <v>51</v>
      </c>
      <c r="AB4079" t="str">
        <f>+LEFT(AA4079,1)</f>
        <v>G</v>
      </c>
      <c r="AC4079" s="6">
        <f>DEGREES(ACOS(SIN(Resultats!$H$11)*SIN(RADIANS(N4079))+COS(Resultats!$H$11)*COS(RADIANS(N4079))*COS(Resultats!$E$11-RADIANS(M4079))))</f>
        <v>116.40079251269995</v>
      </c>
      <c r="AD4079">
        <f>+IF(AB4079=Data!$E$18,1,0)</f>
        <v>0</v>
      </c>
      <c r="AE4079">
        <f>+IF(AC4079&lt;Data!$B$17,1,0)</f>
        <v>0</v>
      </c>
      <c r="AF4079" s="7">
        <f>+IF(AND(AD4079,AE4079),1,0)</f>
        <v>0</v>
      </c>
    </row>
    <row r="4080" spans="1:32" x14ac:dyDescent="0.2">
      <c r="A4080">
        <v>7684</v>
      </c>
      <c r="C4080">
        <v>190781</v>
      </c>
      <c r="D4080">
        <v>49152</v>
      </c>
      <c r="E4080">
        <v>20</v>
      </c>
      <c r="F4080">
        <v>4</v>
      </c>
      <c r="G4080">
        <v>28.8</v>
      </c>
      <c r="H4080" t="s">
        <v>24</v>
      </c>
      <c r="I4080">
        <v>48</v>
      </c>
      <c r="J4080">
        <v>13</v>
      </c>
      <c r="K4080">
        <v>47</v>
      </c>
      <c r="L4080">
        <v>20.074666666666666</v>
      </c>
      <c r="M4080">
        <v>301.12</v>
      </c>
      <c r="N4080">
        <v>48.229722222222222</v>
      </c>
      <c r="O4080">
        <v>6.16</v>
      </c>
      <c r="Q4080">
        <v>0.04</v>
      </c>
      <c r="S4080">
        <v>0.04</v>
      </c>
      <c r="Y4080" t="s">
        <v>192</v>
      </c>
      <c r="Z4080" t="s">
        <v>192</v>
      </c>
      <c r="AA4080" t="s">
        <v>18</v>
      </c>
      <c r="AB4080" t="str">
        <f>+LEFT(AA4080,1)</f>
        <v>A</v>
      </c>
      <c r="AC4080" s="6">
        <f>DEGREES(ACOS(SIN(Resultats!$H$11)*SIN(RADIANS(N4080))+COS(Resultats!$H$11)*COS(RADIANS(N4080))*COS(Resultats!$E$11-RADIANS(M4080))))</f>
        <v>116.41867100730046</v>
      </c>
      <c r="AD4080">
        <f>+IF(AB4080=Data!$E$18,1,0)</f>
        <v>1</v>
      </c>
      <c r="AE4080">
        <f>+IF(AC4080&lt;Data!$B$17,1,0)</f>
        <v>0</v>
      </c>
      <c r="AF4080" s="7">
        <f>+IF(AND(AD4080,AE4080),1,0)</f>
        <v>0</v>
      </c>
    </row>
    <row r="4081" spans="1:32" x14ac:dyDescent="0.2">
      <c r="A4081">
        <v>7468</v>
      </c>
      <c r="C4081">
        <v>185351</v>
      </c>
      <c r="D4081">
        <v>48649</v>
      </c>
      <c r="E4081">
        <v>19</v>
      </c>
      <c r="F4081">
        <v>36</v>
      </c>
      <c r="G4081">
        <v>37.9</v>
      </c>
      <c r="H4081" t="s">
        <v>24</v>
      </c>
      <c r="I4081">
        <v>44</v>
      </c>
      <c r="J4081">
        <v>41</v>
      </c>
      <c r="K4081">
        <v>42</v>
      </c>
      <c r="L4081">
        <v>19.610527777777779</v>
      </c>
      <c r="M4081">
        <v>294.15791666666667</v>
      </c>
      <c r="N4081">
        <v>44.695</v>
      </c>
      <c r="O4081">
        <v>5.17</v>
      </c>
      <c r="Q4081">
        <v>0.93</v>
      </c>
      <c r="S4081">
        <v>0.69</v>
      </c>
      <c r="Y4081" t="s">
        <v>3844</v>
      </c>
      <c r="Z4081" t="s">
        <v>60</v>
      </c>
      <c r="AA4081" t="s">
        <v>28</v>
      </c>
      <c r="AB4081" t="str">
        <f>+LEFT(AA4081,1)</f>
        <v>G</v>
      </c>
      <c r="AC4081" s="6">
        <f>DEGREES(ACOS(SIN(Resultats!$H$11)*SIN(RADIANS(N4081))+COS(Resultats!$H$11)*COS(RADIANS(N4081))*COS(Resultats!$E$11-RADIANS(M4081))))</f>
        <v>116.44643816165677</v>
      </c>
      <c r="AD4081">
        <f>+IF(AB4081=Data!$E$18,1,0)</f>
        <v>0</v>
      </c>
      <c r="AE4081">
        <f>+IF(AC4081&lt;Data!$B$17,1,0)</f>
        <v>0</v>
      </c>
      <c r="AF4081" s="7">
        <f>+IF(AND(AD4081,AE4081),1,0)</f>
        <v>0</v>
      </c>
    </row>
    <row r="4082" spans="1:32" x14ac:dyDescent="0.2">
      <c r="A4082">
        <v>371</v>
      </c>
      <c r="C4082">
        <v>7578</v>
      </c>
      <c r="D4082">
        <v>54567</v>
      </c>
      <c r="E4082">
        <v>1</v>
      </c>
      <c r="F4082">
        <v>16</v>
      </c>
      <c r="G4082">
        <v>18.8</v>
      </c>
      <c r="H4082" t="s">
        <v>24</v>
      </c>
      <c r="I4082">
        <v>33</v>
      </c>
      <c r="J4082">
        <v>6</v>
      </c>
      <c r="K4082">
        <v>53</v>
      </c>
      <c r="L4082">
        <v>1.2718888888888888</v>
      </c>
      <c r="M4082">
        <v>19.078333333333333</v>
      </c>
      <c r="N4082">
        <v>33.114722222222227</v>
      </c>
      <c r="O4082">
        <v>6.02</v>
      </c>
      <c r="Q4082">
        <v>1.1499999999999999</v>
      </c>
      <c r="Y4082" t="s">
        <v>45</v>
      </c>
      <c r="Z4082" t="s">
        <v>45</v>
      </c>
      <c r="AA4082" t="s">
        <v>507</v>
      </c>
      <c r="AB4082" t="str">
        <f>+LEFT(AA4082,1)</f>
        <v>K</v>
      </c>
      <c r="AC4082" s="6">
        <f>DEGREES(ACOS(SIN(Resultats!$H$11)*SIN(RADIANS(N4082))+COS(Resultats!$H$11)*COS(RADIANS(N4082))*COS(Resultats!$E$11-RADIANS(M4082))))</f>
        <v>116.45111611664244</v>
      </c>
      <c r="AD4082">
        <f>+IF(AB4082=Data!$E$18,1,0)</f>
        <v>0</v>
      </c>
      <c r="AE4082">
        <f>+IF(AC4082&lt;Data!$B$17,1,0)</f>
        <v>0</v>
      </c>
      <c r="AF4082" s="7">
        <f>+IF(AND(AD4082,AE4082),1,0)</f>
        <v>0</v>
      </c>
    </row>
    <row r="4083" spans="1:32" x14ac:dyDescent="0.2">
      <c r="A4083">
        <v>8981</v>
      </c>
      <c r="C4083">
        <v>222570</v>
      </c>
      <c r="D4083">
        <v>53276</v>
      </c>
      <c r="E4083">
        <v>23</v>
      </c>
      <c r="F4083">
        <v>41</v>
      </c>
      <c r="G4083">
        <v>26.9</v>
      </c>
      <c r="H4083" t="s">
        <v>24</v>
      </c>
      <c r="I4083">
        <v>49</v>
      </c>
      <c r="J4083">
        <v>30</v>
      </c>
      <c r="K4083">
        <v>44</v>
      </c>
      <c r="L4083">
        <v>23.690805555555556</v>
      </c>
      <c r="M4083">
        <v>355.36208333333332</v>
      </c>
      <c r="N4083">
        <v>49.512222222222221</v>
      </c>
      <c r="O4083">
        <v>6.26</v>
      </c>
      <c r="Q4083">
        <v>0.19</v>
      </c>
      <c r="R4083" t="s">
        <v>2818</v>
      </c>
      <c r="Y4083" t="s">
        <v>310</v>
      </c>
      <c r="Z4083" t="s">
        <v>310</v>
      </c>
      <c r="AA4083" t="s">
        <v>15426</v>
      </c>
      <c r="AB4083" t="str">
        <f>+LEFT(AA4083,1)</f>
        <v>A</v>
      </c>
      <c r="AC4083" s="6">
        <f>DEGREES(ACOS(SIN(Resultats!$H$11)*SIN(RADIANS(N4083))+COS(Resultats!$H$11)*COS(RADIANS(N4083))*COS(Resultats!$E$11-RADIANS(M4083))))</f>
        <v>116.46982397279534</v>
      </c>
      <c r="AD4083">
        <f>+IF(AB4083=Data!$E$18,1,0)</f>
        <v>1</v>
      </c>
      <c r="AE4083">
        <f>+IF(AC4083&lt;Data!$B$17,1,0)</f>
        <v>0</v>
      </c>
      <c r="AF4083" s="7">
        <f>+IF(AND(AD4083,AE4083),1,0)</f>
        <v>0</v>
      </c>
    </row>
    <row r="4084" spans="1:32" x14ac:dyDescent="0.2">
      <c r="A4084">
        <v>6639</v>
      </c>
      <c r="C4084">
        <v>162113</v>
      </c>
      <c r="D4084">
        <v>122787</v>
      </c>
      <c r="E4084">
        <v>17</v>
      </c>
      <c r="F4084">
        <v>49</v>
      </c>
      <c r="G4084">
        <v>18.899999999999999</v>
      </c>
      <c r="H4084" t="s">
        <v>24</v>
      </c>
      <c r="I4084">
        <v>1</v>
      </c>
      <c r="J4084">
        <v>57</v>
      </c>
      <c r="K4084">
        <v>40</v>
      </c>
      <c r="L4084">
        <v>17.821916666666667</v>
      </c>
      <c r="M4084">
        <v>267.32875000000001</v>
      </c>
      <c r="N4084">
        <v>1.961111111111111</v>
      </c>
      <c r="O4084">
        <v>6.47</v>
      </c>
      <c r="Q4084">
        <v>1.24</v>
      </c>
      <c r="S4084">
        <v>1.26</v>
      </c>
      <c r="Y4084" t="s">
        <v>54</v>
      </c>
      <c r="Z4084" t="s">
        <v>54</v>
      </c>
      <c r="AA4084" t="s">
        <v>197</v>
      </c>
      <c r="AB4084" t="str">
        <f>+LEFT(AA4084,1)</f>
        <v>K</v>
      </c>
      <c r="AC4084" s="6">
        <f>DEGREES(ACOS(SIN(Resultats!$H$11)*SIN(RADIANS(N4084))+COS(Resultats!$H$11)*COS(RADIANS(N4084))*COS(Resultats!$E$11-RADIANS(M4084))))</f>
        <v>116.48179532544</v>
      </c>
      <c r="AD4084">
        <f>+IF(AB4084=Data!$E$18,1,0)</f>
        <v>0</v>
      </c>
      <c r="AE4084">
        <f>+IF(AC4084&lt;Data!$B$17,1,0)</f>
        <v>0</v>
      </c>
      <c r="AF4084" s="7">
        <f>+IF(AND(AD4084,AE4084),1,0)</f>
        <v>0</v>
      </c>
    </row>
    <row r="4085" spans="1:32" x14ac:dyDescent="0.2">
      <c r="A4085">
        <v>6670</v>
      </c>
      <c r="C4085">
        <v>162917</v>
      </c>
      <c r="D4085">
        <v>122880</v>
      </c>
      <c r="E4085">
        <v>17</v>
      </c>
      <c r="F4085">
        <v>53</v>
      </c>
      <c r="G4085">
        <v>14.2</v>
      </c>
      <c r="H4085" t="s">
        <v>24</v>
      </c>
      <c r="I4085">
        <v>6</v>
      </c>
      <c r="J4085">
        <v>6</v>
      </c>
      <c r="K4085">
        <v>5</v>
      </c>
      <c r="L4085">
        <v>17.887277777777776</v>
      </c>
      <c r="M4085">
        <v>268.30916666666661</v>
      </c>
      <c r="N4085">
        <v>6.1013888888888888</v>
      </c>
      <c r="O4085">
        <v>5.77</v>
      </c>
      <c r="Q4085">
        <v>0.42</v>
      </c>
      <c r="S4085">
        <v>-0.01</v>
      </c>
      <c r="Y4085" t="s">
        <v>4164</v>
      </c>
      <c r="Z4085" t="s">
        <v>6642</v>
      </c>
      <c r="AA4085" t="s">
        <v>15428</v>
      </c>
      <c r="AB4085" t="str">
        <f>+LEFT(AA4085,1)</f>
        <v>F</v>
      </c>
      <c r="AC4085" s="6">
        <f>DEGREES(ACOS(SIN(Resultats!$H$11)*SIN(RADIANS(N4085))+COS(Resultats!$H$11)*COS(RADIANS(N4085))*COS(Resultats!$E$11-RADIANS(M4085))))</f>
        <v>116.48235560885425</v>
      </c>
      <c r="AD4085">
        <f>+IF(AB4085=Data!$E$18,1,0)</f>
        <v>0</v>
      </c>
      <c r="AE4085">
        <f>+IF(AC4085&lt;Data!$B$17,1,0)</f>
        <v>0</v>
      </c>
      <c r="AF4085" s="7">
        <f>+IF(AND(AD4085,AE4085),1,0)</f>
        <v>0</v>
      </c>
    </row>
    <row r="4086" spans="1:32" x14ac:dyDescent="0.2">
      <c r="A4086">
        <v>578</v>
      </c>
      <c r="C4086">
        <v>12140</v>
      </c>
      <c r="D4086">
        <v>92739</v>
      </c>
      <c r="E4086">
        <v>1</v>
      </c>
      <c r="F4086">
        <v>59</v>
      </c>
      <c r="G4086">
        <v>25.9</v>
      </c>
      <c r="H4086" t="s">
        <v>24</v>
      </c>
      <c r="I4086">
        <v>12</v>
      </c>
      <c r="J4086">
        <v>17</v>
      </c>
      <c r="K4086">
        <v>41</v>
      </c>
      <c r="L4086">
        <v>1.9905277777777779</v>
      </c>
      <c r="M4086">
        <v>29.857916666666668</v>
      </c>
      <c r="N4086">
        <v>12.294722222222221</v>
      </c>
      <c r="O4086">
        <v>6.09</v>
      </c>
      <c r="Q4086">
        <v>0.19</v>
      </c>
      <c r="S4086">
        <v>0.1</v>
      </c>
      <c r="Y4086" t="s">
        <v>605</v>
      </c>
      <c r="Z4086" t="s">
        <v>605</v>
      </c>
      <c r="AA4086" t="s">
        <v>5462</v>
      </c>
      <c r="AB4086" t="str">
        <f>+LEFT(AA4086,1)</f>
        <v>A</v>
      </c>
      <c r="AC4086" s="6">
        <f>DEGREES(ACOS(SIN(Resultats!$H$11)*SIN(RADIANS(N4086))+COS(Resultats!$H$11)*COS(RADIANS(N4086))*COS(Resultats!$E$11-RADIANS(M4086))))</f>
        <v>116.50007301056179</v>
      </c>
      <c r="AD4086">
        <f>+IF(AB4086=Data!$E$18,1,0)</f>
        <v>1</v>
      </c>
      <c r="AE4086">
        <f>+IF(AC4086&lt;Data!$B$17,1,0)</f>
        <v>0</v>
      </c>
      <c r="AF4086" s="7">
        <f>+IF(AND(AD4086,AE4086),1,0)</f>
        <v>0</v>
      </c>
    </row>
    <row r="4087" spans="1:32" x14ac:dyDescent="0.2">
      <c r="A4087">
        <v>8443</v>
      </c>
      <c r="C4087">
        <v>210221</v>
      </c>
      <c r="D4087">
        <v>34076</v>
      </c>
      <c r="E4087">
        <v>22</v>
      </c>
      <c r="F4087">
        <v>7</v>
      </c>
      <c r="G4087">
        <v>25.5</v>
      </c>
      <c r="H4087" t="s">
        <v>24</v>
      </c>
      <c r="I4087">
        <v>53</v>
      </c>
      <c r="J4087">
        <v>18</v>
      </c>
      <c r="K4087">
        <v>26</v>
      </c>
      <c r="L4087">
        <v>22.123750000000001</v>
      </c>
      <c r="M4087">
        <v>331.85624999999999</v>
      </c>
      <c r="N4087">
        <v>53.307222222222222</v>
      </c>
      <c r="O4087">
        <v>6.14</v>
      </c>
      <c r="Q4087">
        <v>0.43</v>
      </c>
      <c r="S4087">
        <v>0.24</v>
      </c>
      <c r="Y4087" t="s">
        <v>5305</v>
      </c>
      <c r="Z4087" t="s">
        <v>5305</v>
      </c>
      <c r="AA4087" t="s">
        <v>1740</v>
      </c>
      <c r="AB4087" t="str">
        <f>+LEFT(AA4087,1)</f>
        <v>A</v>
      </c>
      <c r="AC4087" s="6">
        <f>DEGREES(ACOS(SIN(Resultats!$H$11)*SIN(RADIANS(N4087))+COS(Resultats!$H$11)*COS(RADIANS(N4087))*COS(Resultats!$E$11-RADIANS(M4087))))</f>
        <v>116.67297656013973</v>
      </c>
      <c r="AD4087">
        <f>+IF(AB4087=Data!$E$18,1,0)</f>
        <v>1</v>
      </c>
      <c r="AE4087">
        <f>+IF(AC4087&lt;Data!$B$17,1,0)</f>
        <v>0</v>
      </c>
      <c r="AF4087" s="7">
        <f>+IF(AND(AD4087,AE4087),1,0)</f>
        <v>0</v>
      </c>
    </row>
    <row r="4088" spans="1:32" x14ac:dyDescent="0.2">
      <c r="A4088">
        <v>6601</v>
      </c>
      <c r="C4088">
        <v>161056</v>
      </c>
      <c r="D4088">
        <v>141832</v>
      </c>
      <c r="E4088">
        <v>17</v>
      </c>
      <c r="F4088">
        <v>43</v>
      </c>
      <c r="G4088">
        <v>47</v>
      </c>
      <c r="H4088" t="s">
        <v>26</v>
      </c>
      <c r="I4088">
        <v>7</v>
      </c>
      <c r="J4088">
        <v>4</v>
      </c>
      <c r="K4088">
        <v>46</v>
      </c>
      <c r="L4088">
        <v>17.729722222222222</v>
      </c>
      <c r="M4088">
        <v>265.94583333333333</v>
      </c>
      <c r="N4088">
        <v>-7.0794444444444444</v>
      </c>
      <c r="O4088">
        <v>6.3</v>
      </c>
      <c r="Q4088">
        <v>0.38</v>
      </c>
      <c r="S4088">
        <v>-0.48</v>
      </c>
      <c r="U4088">
        <v>0.27</v>
      </c>
      <c r="Y4088" t="s">
        <v>564</v>
      </c>
      <c r="Z4088" t="s">
        <v>564</v>
      </c>
      <c r="AA4088" t="s">
        <v>15425</v>
      </c>
      <c r="AB4088" t="str">
        <f>+LEFT(AA4088,1)</f>
        <v>B</v>
      </c>
      <c r="AC4088" s="6">
        <f>DEGREES(ACOS(SIN(Resultats!$H$11)*SIN(RADIANS(N4088))+COS(Resultats!$H$11)*COS(RADIANS(N4088))*COS(Resultats!$E$11-RADIANS(M4088))))</f>
        <v>116.67895118329093</v>
      </c>
      <c r="AD4088">
        <f>+IF(AB4088=Data!$E$18,1,0)</f>
        <v>0</v>
      </c>
      <c r="AE4088">
        <f>+IF(AC4088&lt;Data!$B$17,1,0)</f>
        <v>0</v>
      </c>
      <c r="AF4088" s="7">
        <f>+IF(AND(AD4088,AE4088),1,0)</f>
        <v>0</v>
      </c>
    </row>
    <row r="4089" spans="1:32" x14ac:dyDescent="0.2">
      <c r="A4089">
        <v>6924</v>
      </c>
      <c r="C4089">
        <v>170111</v>
      </c>
      <c r="D4089">
        <v>86060</v>
      </c>
      <c r="E4089">
        <v>18</v>
      </c>
      <c r="F4089">
        <v>26</v>
      </c>
      <c r="G4089">
        <v>40.9</v>
      </c>
      <c r="H4089" t="s">
        <v>24</v>
      </c>
      <c r="I4089">
        <v>26</v>
      </c>
      <c r="J4089">
        <v>26</v>
      </c>
      <c r="K4089">
        <v>58</v>
      </c>
      <c r="L4089">
        <v>18.444694444444444</v>
      </c>
      <c r="M4089">
        <v>276.67041666666665</v>
      </c>
      <c r="N4089">
        <v>26.449444444444445</v>
      </c>
      <c r="O4089">
        <v>6.53</v>
      </c>
      <c r="Q4089">
        <v>-0.11</v>
      </c>
      <c r="S4089">
        <v>-0.57999999999999996</v>
      </c>
      <c r="Y4089" t="s">
        <v>368</v>
      </c>
      <c r="Z4089" t="s">
        <v>368</v>
      </c>
      <c r="AA4089" t="s">
        <v>15433</v>
      </c>
      <c r="AB4089" t="str">
        <f>+LEFT(AA4089,1)</f>
        <v>B</v>
      </c>
      <c r="AC4089" s="6">
        <f>DEGREES(ACOS(SIN(Resultats!$H$11)*SIN(RADIANS(N4089))+COS(Resultats!$H$11)*COS(RADIANS(N4089))*COS(Resultats!$E$11-RADIANS(M4089))))</f>
        <v>116.69442499235358</v>
      </c>
      <c r="AD4089">
        <f>+IF(AB4089=Data!$E$18,1,0)</f>
        <v>0</v>
      </c>
      <c r="AE4089">
        <f>+IF(AC4089&lt;Data!$B$17,1,0)</f>
        <v>0</v>
      </c>
      <c r="AF4089" s="7">
        <f>+IF(AND(AD4089,AE4089),1,0)</f>
        <v>0</v>
      </c>
    </row>
    <row r="4090" spans="1:32" x14ac:dyDescent="0.2">
      <c r="A4090">
        <v>8218</v>
      </c>
      <c r="C4090">
        <v>204428</v>
      </c>
      <c r="D4090">
        <v>33434</v>
      </c>
      <c r="E4090">
        <v>21</v>
      </c>
      <c r="F4090">
        <v>26</v>
      </c>
      <c r="G4090">
        <v>45</v>
      </c>
      <c r="H4090" t="s">
        <v>24</v>
      </c>
      <c r="I4090">
        <v>52</v>
      </c>
      <c r="J4090">
        <v>53</v>
      </c>
      <c r="K4090">
        <v>55</v>
      </c>
      <c r="L4090">
        <v>21.445833333333333</v>
      </c>
      <c r="M4090">
        <v>321.6875</v>
      </c>
      <c r="N4090">
        <v>52.898611111111109</v>
      </c>
      <c r="O4090">
        <v>6.03</v>
      </c>
      <c r="Q4090">
        <v>-0.12</v>
      </c>
      <c r="S4090">
        <v>-0.46</v>
      </c>
      <c r="Y4090" t="s">
        <v>177</v>
      </c>
      <c r="Z4090" t="s">
        <v>177</v>
      </c>
      <c r="AA4090" t="s">
        <v>15424</v>
      </c>
      <c r="AB4090" t="str">
        <f>+LEFT(AA4090,1)</f>
        <v>B</v>
      </c>
      <c r="AC4090" s="6">
        <f>DEGREES(ACOS(SIN(Resultats!$H$11)*SIN(RADIANS(N4090))+COS(Resultats!$H$11)*COS(RADIANS(N4090))*COS(Resultats!$E$11-RADIANS(M4090))))</f>
        <v>116.70041200525547</v>
      </c>
      <c r="AD4090">
        <f>+IF(AB4090=Data!$E$18,1,0)</f>
        <v>0</v>
      </c>
      <c r="AE4090">
        <f>+IF(AC4090&lt;Data!$B$17,1,0)</f>
        <v>0</v>
      </c>
      <c r="AF4090" s="7">
        <f>+IF(AND(AD4090,AE4090),1,0)</f>
        <v>0</v>
      </c>
    </row>
    <row r="4091" spans="1:32" x14ac:dyDescent="0.2">
      <c r="A4091">
        <v>8237</v>
      </c>
      <c r="C4091">
        <v>204965</v>
      </c>
      <c r="D4091">
        <v>33477</v>
      </c>
      <c r="E4091">
        <v>21</v>
      </c>
      <c r="F4091">
        <v>30</v>
      </c>
      <c r="G4091">
        <v>20.399999999999999</v>
      </c>
      <c r="H4091" t="s">
        <v>24</v>
      </c>
      <c r="I4091">
        <v>52</v>
      </c>
      <c r="J4091">
        <v>57</v>
      </c>
      <c r="K4091">
        <v>29</v>
      </c>
      <c r="L4091">
        <v>21.505666666666666</v>
      </c>
      <c r="M4091">
        <v>322.58499999999998</v>
      </c>
      <c r="N4091">
        <v>52.958055555555561</v>
      </c>
      <c r="O4091">
        <v>6.02</v>
      </c>
      <c r="Q4091">
        <v>0.08</v>
      </c>
      <c r="S4091">
        <v>0.11</v>
      </c>
      <c r="Y4091" t="s">
        <v>3731</v>
      </c>
      <c r="Z4091" t="s">
        <v>3731</v>
      </c>
      <c r="AA4091" t="s">
        <v>18</v>
      </c>
      <c r="AB4091" t="str">
        <f>+LEFT(AA4091,1)</f>
        <v>A</v>
      </c>
      <c r="AC4091" s="6">
        <f>DEGREES(ACOS(SIN(Resultats!$H$11)*SIN(RADIANS(N4091))+COS(Resultats!$H$11)*COS(RADIANS(N4091))*COS(Resultats!$E$11-RADIANS(M4091))))</f>
        <v>116.72325554884905</v>
      </c>
      <c r="AD4091">
        <f>+IF(AB4091=Data!$E$18,1,0)</f>
        <v>1</v>
      </c>
      <c r="AE4091">
        <f>+IF(AC4091&lt;Data!$B$17,1,0)</f>
        <v>0</v>
      </c>
      <c r="AF4091" s="7">
        <f>+IF(AND(AD4091,AE4091),1,0)</f>
        <v>0</v>
      </c>
    </row>
    <row r="4092" spans="1:32" x14ac:dyDescent="0.2">
      <c r="A4092">
        <v>6581</v>
      </c>
      <c r="B4092" t="s">
        <v>4119</v>
      </c>
      <c r="C4092">
        <v>160613</v>
      </c>
      <c r="D4092">
        <v>160747</v>
      </c>
      <c r="E4092">
        <v>17</v>
      </c>
      <c r="F4092">
        <v>41</v>
      </c>
      <c r="G4092">
        <v>24.9</v>
      </c>
      <c r="H4092" t="s">
        <v>26</v>
      </c>
      <c r="I4092">
        <v>12</v>
      </c>
      <c r="J4092">
        <v>52</v>
      </c>
      <c r="K4092">
        <v>31</v>
      </c>
      <c r="L4092">
        <v>17.690249999999999</v>
      </c>
      <c r="M4092">
        <v>265.35374999999999</v>
      </c>
      <c r="N4092">
        <v>-12.875277777777779</v>
      </c>
      <c r="O4092">
        <v>4.26</v>
      </c>
      <c r="Q4092">
        <v>0.08</v>
      </c>
      <c r="S4092">
        <v>0.1</v>
      </c>
      <c r="U4092">
        <v>0.02</v>
      </c>
      <c r="Y4092" t="s">
        <v>114</v>
      </c>
      <c r="Z4092" t="s">
        <v>114</v>
      </c>
      <c r="AA4092" t="s">
        <v>18</v>
      </c>
      <c r="AB4092" t="str">
        <f>+LEFT(AA4092,1)</f>
        <v>A</v>
      </c>
      <c r="AC4092" s="6">
        <f>DEGREES(ACOS(SIN(Resultats!$H$11)*SIN(RADIANS(N4092))+COS(Resultats!$H$11)*COS(RADIANS(N4092))*COS(Resultats!$E$11-RADIANS(M4092))))</f>
        <v>116.73032079217603</v>
      </c>
      <c r="AD4092">
        <f>+IF(AB4092=Data!$E$18,1,0)</f>
        <v>1</v>
      </c>
      <c r="AE4092">
        <f>+IF(AC4092&lt;Data!$B$17,1,0)</f>
        <v>0</v>
      </c>
      <c r="AF4092" s="7">
        <f>+IF(AND(AD4092,AE4092),1,0)</f>
        <v>0</v>
      </c>
    </row>
    <row r="4093" spans="1:32" x14ac:dyDescent="0.2">
      <c r="A4093">
        <v>8661</v>
      </c>
      <c r="C4093">
        <v>215518</v>
      </c>
      <c r="D4093">
        <v>34757</v>
      </c>
      <c r="E4093">
        <v>22</v>
      </c>
      <c r="F4093">
        <v>44</v>
      </c>
      <c r="G4093">
        <v>49.2</v>
      </c>
      <c r="H4093" t="s">
        <v>24</v>
      </c>
      <c r="I4093">
        <v>52</v>
      </c>
      <c r="J4093">
        <v>31</v>
      </c>
      <c r="K4093">
        <v>2</v>
      </c>
      <c r="L4093">
        <v>22.747</v>
      </c>
      <c r="M4093">
        <v>341.20499999999998</v>
      </c>
      <c r="N4093">
        <v>52.517222222222223</v>
      </c>
      <c r="O4093">
        <v>6.55</v>
      </c>
      <c r="P4093" t="s">
        <v>103</v>
      </c>
      <c r="Y4093" t="s">
        <v>365</v>
      </c>
      <c r="Z4093" t="s">
        <v>365</v>
      </c>
      <c r="AA4093" t="s">
        <v>365</v>
      </c>
      <c r="AB4093" t="str">
        <f>+LEFT(AA4093,1)</f>
        <v>K</v>
      </c>
      <c r="AC4093" s="6">
        <f>DEGREES(ACOS(SIN(Resultats!$H$11)*SIN(RADIANS(N4093))+COS(Resultats!$H$11)*COS(RADIANS(N4093))*COS(Resultats!$E$11-RADIANS(M4093))))</f>
        <v>116.74744708040511</v>
      </c>
      <c r="AD4093">
        <f>+IF(AB4093=Data!$E$18,1,0)</f>
        <v>0</v>
      </c>
      <c r="AE4093">
        <f>+IF(AC4093&lt;Data!$B$17,1,0)</f>
        <v>0</v>
      </c>
      <c r="AF4093" s="7">
        <f>+IF(AND(AD4093,AE4093),1,0)</f>
        <v>0</v>
      </c>
    </row>
    <row r="4094" spans="1:32" x14ac:dyDescent="0.2">
      <c r="A4094">
        <v>27</v>
      </c>
      <c r="B4094" t="s">
        <v>67</v>
      </c>
      <c r="C4094">
        <v>571</v>
      </c>
      <c r="D4094">
        <v>36123</v>
      </c>
      <c r="E4094">
        <v>0</v>
      </c>
      <c r="F4094">
        <v>10</v>
      </c>
      <c r="G4094">
        <v>19.3</v>
      </c>
      <c r="H4094" t="s">
        <v>24</v>
      </c>
      <c r="I4094">
        <v>46</v>
      </c>
      <c r="J4094">
        <v>4</v>
      </c>
      <c r="K4094">
        <v>20</v>
      </c>
      <c r="L4094">
        <v>0.17202777777777778</v>
      </c>
      <c r="M4094">
        <v>2.5804166666666668</v>
      </c>
      <c r="N4094">
        <v>46.072222222222223</v>
      </c>
      <c r="O4094">
        <v>5.03</v>
      </c>
      <c r="Q4094">
        <v>0.4</v>
      </c>
      <c r="S4094">
        <v>0.25</v>
      </c>
      <c r="U4094">
        <v>0.28999999999999998</v>
      </c>
      <c r="Y4094" t="s">
        <v>68</v>
      </c>
      <c r="Z4094" t="s">
        <v>68</v>
      </c>
      <c r="AA4094" t="s">
        <v>2897</v>
      </c>
      <c r="AB4094" t="str">
        <f>+LEFT(AA4094,1)</f>
        <v>F</v>
      </c>
      <c r="AC4094" s="6">
        <f>DEGREES(ACOS(SIN(Resultats!$H$11)*SIN(RADIANS(N4094))+COS(Resultats!$H$11)*COS(RADIANS(N4094))*COS(Resultats!$E$11-RADIANS(M4094))))</f>
        <v>116.78442567048671</v>
      </c>
      <c r="AD4094">
        <f>+IF(AB4094=Data!$E$18,1,0)</f>
        <v>0</v>
      </c>
      <c r="AE4094">
        <f>+IF(AC4094&lt;Data!$B$17,1,0)</f>
        <v>0</v>
      </c>
      <c r="AF4094" s="7">
        <f>+IF(AND(AD4094,AE4094),1,0)</f>
        <v>0</v>
      </c>
    </row>
    <row r="4095" spans="1:32" x14ac:dyDescent="0.2">
      <c r="A4095">
        <v>650</v>
      </c>
      <c r="B4095" t="s">
        <v>2759</v>
      </c>
      <c r="C4095">
        <v>13612</v>
      </c>
      <c r="D4095">
        <v>129752</v>
      </c>
      <c r="E4095">
        <v>2</v>
      </c>
      <c r="F4095">
        <v>12</v>
      </c>
      <c r="G4095">
        <v>47.5</v>
      </c>
      <c r="H4095" t="s">
        <v>26</v>
      </c>
      <c r="I4095">
        <v>2</v>
      </c>
      <c r="J4095">
        <v>23</v>
      </c>
      <c r="K4095">
        <v>37</v>
      </c>
      <c r="L4095">
        <v>2.2131944444444445</v>
      </c>
      <c r="M4095">
        <v>33.197916666666664</v>
      </c>
      <c r="N4095">
        <v>-2.3936111111111109</v>
      </c>
      <c r="O4095">
        <v>5.54</v>
      </c>
      <c r="Q4095">
        <v>0.56999999999999995</v>
      </c>
      <c r="S4095">
        <v>0.09</v>
      </c>
      <c r="Y4095" t="s">
        <v>199</v>
      </c>
      <c r="Z4095" t="s">
        <v>199</v>
      </c>
      <c r="AA4095" t="s">
        <v>15414</v>
      </c>
      <c r="AB4095" t="str">
        <f>+LEFT(AA4095,1)</f>
        <v>F</v>
      </c>
      <c r="AC4095" s="6">
        <f>DEGREES(ACOS(SIN(Resultats!$H$11)*SIN(RADIANS(N4095))+COS(Resultats!$H$11)*COS(RADIANS(N4095))*COS(Resultats!$E$11-RADIANS(M4095))))</f>
        <v>116.80301436721251</v>
      </c>
      <c r="AD4095">
        <f>+IF(AB4095=Data!$E$18,1,0)</f>
        <v>0</v>
      </c>
      <c r="AE4095">
        <f>+IF(AC4095&lt;Data!$B$17,1,0)</f>
        <v>0</v>
      </c>
      <c r="AF4095" s="7">
        <f>+IF(AND(AD4095,AE4095),1,0)</f>
        <v>0</v>
      </c>
    </row>
    <row r="4096" spans="1:32" x14ac:dyDescent="0.2">
      <c r="A4096">
        <v>7030</v>
      </c>
      <c r="C4096">
        <v>172958</v>
      </c>
      <c r="D4096">
        <v>67256</v>
      </c>
      <c r="E4096">
        <v>18</v>
      </c>
      <c r="F4096">
        <v>41</v>
      </c>
      <c r="G4096">
        <v>41.3</v>
      </c>
      <c r="H4096" t="s">
        <v>24</v>
      </c>
      <c r="I4096">
        <v>31</v>
      </c>
      <c r="J4096">
        <v>37</v>
      </c>
      <c r="K4096">
        <v>4</v>
      </c>
      <c r="L4096">
        <v>18.694805555555554</v>
      </c>
      <c r="M4096">
        <v>280.42208333333332</v>
      </c>
      <c r="N4096">
        <v>31.617777777777778</v>
      </c>
      <c r="O4096">
        <v>6.41</v>
      </c>
      <c r="Q4096">
        <v>-0.04</v>
      </c>
      <c r="S4096">
        <v>-0.2</v>
      </c>
      <c r="Y4096" t="s">
        <v>122</v>
      </c>
      <c r="Z4096" t="s">
        <v>122</v>
      </c>
      <c r="AA4096" t="s">
        <v>1652</v>
      </c>
      <c r="AB4096" t="str">
        <f>+LEFT(AA4096,1)</f>
        <v>B</v>
      </c>
      <c r="AC4096" s="6">
        <f>DEGREES(ACOS(SIN(Resultats!$H$11)*SIN(RADIANS(N4096))+COS(Resultats!$H$11)*COS(RADIANS(N4096))*COS(Resultats!$E$11-RADIANS(M4096))))</f>
        <v>116.91974200935388</v>
      </c>
      <c r="AD4096">
        <f>+IF(AB4096=Data!$E$18,1,0)</f>
        <v>0</v>
      </c>
      <c r="AE4096">
        <f>+IF(AC4096&lt;Data!$B$17,1,0)</f>
        <v>0</v>
      </c>
      <c r="AF4096" s="7">
        <f>+IF(AND(AD4096,AE4096),1,0)</f>
        <v>0</v>
      </c>
    </row>
    <row r="4097" spans="1:32" x14ac:dyDescent="0.2">
      <c r="A4097">
        <v>246</v>
      </c>
      <c r="C4097">
        <v>5066</v>
      </c>
      <c r="D4097">
        <v>54225</v>
      </c>
      <c r="E4097">
        <v>0</v>
      </c>
      <c r="F4097">
        <v>52</v>
      </c>
      <c r="G4097">
        <v>53.4</v>
      </c>
      <c r="H4097" t="s">
        <v>24</v>
      </c>
      <c r="I4097">
        <v>38</v>
      </c>
      <c r="J4097">
        <v>32</v>
      </c>
      <c r="K4097">
        <v>55</v>
      </c>
      <c r="L4097">
        <v>0.88150000000000006</v>
      </c>
      <c r="M4097">
        <v>13.2225</v>
      </c>
      <c r="N4097">
        <v>38.548611111111107</v>
      </c>
      <c r="O4097">
        <v>6.69</v>
      </c>
      <c r="Q4097">
        <v>0.02</v>
      </c>
      <c r="S4097">
        <v>0.1</v>
      </c>
      <c r="Y4097" t="s">
        <v>114</v>
      </c>
      <c r="Z4097" t="s">
        <v>114</v>
      </c>
      <c r="AA4097" t="s">
        <v>18</v>
      </c>
      <c r="AB4097" t="str">
        <f>+LEFT(AA4097,1)</f>
        <v>A</v>
      </c>
      <c r="AC4097" s="6">
        <f>DEGREES(ACOS(SIN(Resultats!$H$11)*SIN(RADIANS(N4097))+COS(Resultats!$H$11)*COS(RADIANS(N4097))*COS(Resultats!$E$11-RADIANS(M4097))))</f>
        <v>116.93821526729933</v>
      </c>
      <c r="AD4097">
        <f>+IF(AB4097=Data!$E$18,1,0)</f>
        <v>1</v>
      </c>
      <c r="AE4097">
        <f>+IF(AC4097&lt;Data!$B$17,1,0)</f>
        <v>0</v>
      </c>
      <c r="AF4097" s="7">
        <f>+IF(AND(AD4097,AE4097),1,0)</f>
        <v>0</v>
      </c>
    </row>
    <row r="4098" spans="1:32" x14ac:dyDescent="0.2">
      <c r="A4098">
        <v>639</v>
      </c>
      <c r="B4098" t="s">
        <v>2745</v>
      </c>
      <c r="C4098">
        <v>13468</v>
      </c>
      <c r="D4098">
        <v>129739</v>
      </c>
      <c r="E4098">
        <v>2</v>
      </c>
      <c r="F4098">
        <v>11</v>
      </c>
      <c r="G4098">
        <v>35.799999999999997</v>
      </c>
      <c r="H4098" t="s">
        <v>26</v>
      </c>
      <c r="I4098">
        <v>1</v>
      </c>
      <c r="J4098">
        <v>49</v>
      </c>
      <c r="K4098">
        <v>31</v>
      </c>
      <c r="L4098">
        <v>2.1932777777777774</v>
      </c>
      <c r="M4098">
        <v>32.899166666666659</v>
      </c>
      <c r="N4098">
        <v>-1.8252777777777778</v>
      </c>
      <c r="O4098">
        <v>5.93</v>
      </c>
      <c r="Q4098">
        <v>0.97</v>
      </c>
      <c r="S4098">
        <v>0.7</v>
      </c>
      <c r="X4098" t="s">
        <v>27</v>
      </c>
      <c r="Y4098" t="s">
        <v>28</v>
      </c>
      <c r="Z4098" t="s">
        <v>3226</v>
      </c>
      <c r="AA4098" t="s">
        <v>28</v>
      </c>
      <c r="AB4098" t="str">
        <f>+LEFT(AA4098,1)</f>
        <v>G</v>
      </c>
      <c r="AC4098" s="6">
        <f>DEGREES(ACOS(SIN(Resultats!$H$11)*SIN(RADIANS(N4098))+COS(Resultats!$H$11)*COS(RADIANS(N4098))*COS(Resultats!$E$11-RADIANS(M4098))))</f>
        <v>116.99676967739502</v>
      </c>
      <c r="AD4098">
        <f>+IF(AB4098=Data!$E$18,1,0)</f>
        <v>0</v>
      </c>
      <c r="AE4098">
        <f>+IF(AC4098&lt;Data!$B$17,1,0)</f>
        <v>0</v>
      </c>
      <c r="AF4098" s="7">
        <f>+IF(AND(AD4098,AE4098),1,0)</f>
        <v>0</v>
      </c>
    </row>
    <row r="4099" spans="1:32" x14ac:dyDescent="0.2">
      <c r="A4099">
        <v>374</v>
      </c>
      <c r="C4099">
        <v>7724</v>
      </c>
      <c r="D4099">
        <v>54580</v>
      </c>
      <c r="E4099">
        <v>1</v>
      </c>
      <c r="F4099">
        <v>17</v>
      </c>
      <c r="G4099">
        <v>24.1</v>
      </c>
      <c r="H4099" t="s">
        <v>24</v>
      </c>
      <c r="I4099">
        <v>31</v>
      </c>
      <c r="J4099">
        <v>44</v>
      </c>
      <c r="K4099">
        <v>41</v>
      </c>
      <c r="L4099">
        <v>1.2900277777777776</v>
      </c>
      <c r="M4099">
        <v>19.350416666666664</v>
      </c>
      <c r="N4099">
        <v>31.744722222222222</v>
      </c>
      <c r="O4099">
        <v>6.73</v>
      </c>
      <c r="P4099" t="s">
        <v>103</v>
      </c>
      <c r="Y4099" t="s">
        <v>197</v>
      </c>
      <c r="Z4099" t="s">
        <v>197</v>
      </c>
      <c r="AA4099" t="s">
        <v>197</v>
      </c>
      <c r="AB4099" t="str">
        <f>+LEFT(AA4099,1)</f>
        <v>K</v>
      </c>
      <c r="AC4099" s="6">
        <f>DEGREES(ACOS(SIN(Resultats!$H$11)*SIN(RADIANS(N4099))+COS(Resultats!$H$11)*COS(RADIANS(N4099))*COS(Resultats!$E$11-RADIANS(M4099))))</f>
        <v>117.01339293029484</v>
      </c>
      <c r="AD4099">
        <f>+IF(AB4099=Data!$E$18,1,0)</f>
        <v>0</v>
      </c>
      <c r="AE4099">
        <f>+IF(AC4099&lt;Data!$B$17,1,0)</f>
        <v>0</v>
      </c>
      <c r="AF4099" s="7">
        <f>+IF(AND(AD4099,AE4099),1,0)</f>
        <v>0</v>
      </c>
    </row>
    <row r="4100" spans="1:32" x14ac:dyDescent="0.2">
      <c r="A4100">
        <v>508</v>
      </c>
      <c r="B4100" t="s">
        <v>548</v>
      </c>
      <c r="C4100">
        <v>10697</v>
      </c>
      <c r="D4100">
        <v>92611</v>
      </c>
      <c r="E4100">
        <v>1</v>
      </c>
      <c r="F4100">
        <v>44</v>
      </c>
      <c r="G4100">
        <v>55.8</v>
      </c>
      <c r="H4100" t="s">
        <v>24</v>
      </c>
      <c r="I4100">
        <v>20</v>
      </c>
      <c r="J4100">
        <v>4</v>
      </c>
      <c r="K4100">
        <v>59</v>
      </c>
      <c r="L4100">
        <v>1.7488333333333335</v>
      </c>
      <c r="M4100">
        <v>26.232500000000002</v>
      </c>
      <c r="N4100">
        <v>20.083055555555557</v>
      </c>
      <c r="O4100">
        <v>6.27</v>
      </c>
      <c r="Q4100">
        <v>0.75</v>
      </c>
      <c r="S4100">
        <v>0.23</v>
      </c>
      <c r="Y4100" t="s">
        <v>549</v>
      </c>
      <c r="Z4100" t="s">
        <v>549</v>
      </c>
      <c r="AA4100" t="s">
        <v>2834</v>
      </c>
      <c r="AB4100" t="str">
        <f>+LEFT(AA4100,1)</f>
        <v>G</v>
      </c>
      <c r="AC4100" s="6">
        <f>DEGREES(ACOS(SIN(Resultats!$H$11)*SIN(RADIANS(N4100))+COS(Resultats!$H$11)*COS(RADIANS(N4100))*COS(Resultats!$E$11-RADIANS(M4100))))</f>
        <v>117.03079456896246</v>
      </c>
      <c r="AD4100">
        <f>+IF(AB4100=Data!$E$18,1,0)</f>
        <v>0</v>
      </c>
      <c r="AE4100">
        <f>+IF(AC4100&lt;Data!$B$17,1,0)</f>
        <v>0</v>
      </c>
      <c r="AF4100" s="7">
        <f>+IF(AND(AD4100,AE4100),1,0)</f>
        <v>0</v>
      </c>
    </row>
    <row r="4101" spans="1:32" x14ac:dyDescent="0.2">
      <c r="A4101">
        <v>7016</v>
      </c>
      <c r="C4101">
        <v>172631</v>
      </c>
      <c r="D4101">
        <v>67226</v>
      </c>
      <c r="E4101">
        <v>18</v>
      </c>
      <c r="F4101">
        <v>40</v>
      </c>
      <c r="G4101">
        <v>2</v>
      </c>
      <c r="H4101" t="s">
        <v>24</v>
      </c>
      <c r="I4101">
        <v>30</v>
      </c>
      <c r="J4101">
        <v>50</v>
      </c>
      <c r="K4101">
        <v>58</v>
      </c>
      <c r="L4101">
        <v>18.667222222222222</v>
      </c>
      <c r="M4101">
        <v>280.00833333333333</v>
      </c>
      <c r="N4101">
        <v>30.849444444444444</v>
      </c>
      <c r="O4101">
        <v>6.36</v>
      </c>
      <c r="P4101" t="s">
        <v>103</v>
      </c>
      <c r="Y4101" t="s">
        <v>197</v>
      </c>
      <c r="Z4101" t="s">
        <v>197</v>
      </c>
      <c r="AA4101" t="s">
        <v>197</v>
      </c>
      <c r="AB4101" t="str">
        <f>+LEFT(AA4101,1)</f>
        <v>K</v>
      </c>
      <c r="AC4101" s="6">
        <f>DEGREES(ACOS(SIN(Resultats!$H$11)*SIN(RADIANS(N4101))+COS(Resultats!$H$11)*COS(RADIANS(N4101))*COS(Resultats!$E$11-RADIANS(M4101))))</f>
        <v>117.03347431991681</v>
      </c>
      <c r="AD4101">
        <f>+IF(AB4101=Data!$E$18,1,0)</f>
        <v>0</v>
      </c>
      <c r="AE4101">
        <f>+IF(AC4101&lt;Data!$B$17,1,0)</f>
        <v>0</v>
      </c>
      <c r="AF4101" s="7">
        <f>+IF(AND(AD4101,AE4101),1,0)</f>
        <v>0</v>
      </c>
    </row>
    <row r="4102" spans="1:32" x14ac:dyDescent="0.2">
      <c r="A4102">
        <v>7528</v>
      </c>
      <c r="B4102" t="s">
        <v>3887</v>
      </c>
      <c r="C4102">
        <v>186882</v>
      </c>
      <c r="D4102">
        <v>48796</v>
      </c>
      <c r="E4102">
        <v>19</v>
      </c>
      <c r="F4102">
        <v>44</v>
      </c>
      <c r="G4102">
        <v>58.5</v>
      </c>
      <c r="H4102" t="s">
        <v>24</v>
      </c>
      <c r="I4102">
        <v>45</v>
      </c>
      <c r="J4102">
        <v>7</v>
      </c>
      <c r="K4102">
        <v>51</v>
      </c>
      <c r="L4102">
        <v>19.749583333333334</v>
      </c>
      <c r="M4102">
        <v>296.24374999999998</v>
      </c>
      <c r="N4102">
        <v>45.130833333333335</v>
      </c>
      <c r="O4102">
        <v>2.87</v>
      </c>
      <c r="Q4102">
        <v>-0.03</v>
      </c>
      <c r="S4102">
        <v>-0.1</v>
      </c>
      <c r="U4102">
        <v>-0.02</v>
      </c>
      <c r="Y4102" t="s">
        <v>3889</v>
      </c>
      <c r="Z4102" t="s">
        <v>5682</v>
      </c>
      <c r="AA4102" t="s">
        <v>5040</v>
      </c>
      <c r="AB4102" t="str">
        <f>+LEFT(AA4102,1)</f>
        <v>B</v>
      </c>
      <c r="AC4102" s="6">
        <f>DEGREES(ACOS(SIN(Resultats!$H$11)*SIN(RADIANS(N4102))+COS(Resultats!$H$11)*COS(RADIANS(N4102))*COS(Resultats!$E$11-RADIANS(M4102))))</f>
        <v>117.03740434647744</v>
      </c>
      <c r="AD4102">
        <f>+IF(AB4102=Data!$E$18,1,0)</f>
        <v>0</v>
      </c>
      <c r="AE4102">
        <f>+IF(AC4102&lt;Data!$B$17,1,0)</f>
        <v>0</v>
      </c>
      <c r="AF4102" s="7">
        <f>+IF(AND(AD4102,AE4102),1,0)</f>
        <v>0</v>
      </c>
    </row>
    <row r="4103" spans="1:32" x14ac:dyDescent="0.2">
      <c r="A4103">
        <v>8242</v>
      </c>
      <c r="C4103">
        <v>205114</v>
      </c>
      <c r="D4103">
        <v>33497</v>
      </c>
      <c r="E4103">
        <v>21</v>
      </c>
      <c r="F4103">
        <v>31</v>
      </c>
      <c r="G4103">
        <v>27.5</v>
      </c>
      <c r="H4103" t="s">
        <v>24</v>
      </c>
      <c r="I4103">
        <v>52</v>
      </c>
      <c r="J4103">
        <v>37</v>
      </c>
      <c r="K4103">
        <v>12</v>
      </c>
      <c r="L4103">
        <v>21.524305555555554</v>
      </c>
      <c r="M4103">
        <v>322.86458333333331</v>
      </c>
      <c r="N4103">
        <v>52.62</v>
      </c>
      <c r="O4103">
        <v>6.16</v>
      </c>
      <c r="Q4103">
        <v>0.9</v>
      </c>
      <c r="S4103">
        <v>0.44</v>
      </c>
      <c r="Y4103" t="s">
        <v>3523</v>
      </c>
      <c r="Z4103" t="s">
        <v>14502</v>
      </c>
      <c r="AA4103" t="s">
        <v>15421</v>
      </c>
      <c r="AB4103" t="str">
        <f>+LEFT(AA4103,1)</f>
        <v>G</v>
      </c>
      <c r="AC4103" s="6">
        <f>DEGREES(ACOS(SIN(Resultats!$H$11)*SIN(RADIANS(N4103))+COS(Resultats!$H$11)*COS(RADIANS(N4103))*COS(Resultats!$E$11-RADIANS(M4103))))</f>
        <v>117.08163299875265</v>
      </c>
      <c r="AD4103">
        <f>+IF(AB4103=Data!$E$18,1,0)</f>
        <v>0</v>
      </c>
      <c r="AE4103">
        <f>+IF(AC4103&lt;Data!$B$17,1,0)</f>
        <v>0</v>
      </c>
      <c r="AF4103" s="7">
        <f>+IF(AND(AD4103,AE4103),1,0)</f>
        <v>0</v>
      </c>
    </row>
    <row r="4104" spans="1:32" x14ac:dyDescent="0.2">
      <c r="A4104">
        <v>8403</v>
      </c>
      <c r="C4104">
        <v>209419</v>
      </c>
      <c r="D4104">
        <v>33985</v>
      </c>
      <c r="E4104">
        <v>22</v>
      </c>
      <c r="F4104">
        <v>1</v>
      </c>
      <c r="G4104">
        <v>50.6</v>
      </c>
      <c r="H4104" t="s">
        <v>24</v>
      </c>
      <c r="I4104">
        <v>52</v>
      </c>
      <c r="J4104">
        <v>52</v>
      </c>
      <c r="K4104">
        <v>56</v>
      </c>
      <c r="L4104">
        <v>22.03072222222222</v>
      </c>
      <c r="M4104">
        <v>330.46083333333331</v>
      </c>
      <c r="N4104">
        <v>52.882222222222225</v>
      </c>
      <c r="O4104">
        <v>5.78</v>
      </c>
      <c r="Q4104">
        <v>-0.11</v>
      </c>
      <c r="S4104">
        <v>-0.5</v>
      </c>
      <c r="Y4104" t="s">
        <v>592</v>
      </c>
      <c r="Z4104" t="s">
        <v>592</v>
      </c>
      <c r="AA4104" t="s">
        <v>15423</v>
      </c>
      <c r="AB4104" t="str">
        <f>+LEFT(AA4104,1)</f>
        <v>B</v>
      </c>
      <c r="AC4104" s="6">
        <f>DEGREES(ACOS(SIN(Resultats!$H$11)*SIN(RADIANS(N4104))+COS(Resultats!$H$11)*COS(RADIANS(N4104))*COS(Resultats!$E$11-RADIANS(M4104))))</f>
        <v>117.11654040029966</v>
      </c>
      <c r="AD4104">
        <f>+IF(AB4104=Data!$E$18,1,0)</f>
        <v>0</v>
      </c>
      <c r="AE4104">
        <f>+IF(AC4104&lt;Data!$B$17,1,0)</f>
        <v>0</v>
      </c>
      <c r="AF4104" s="7">
        <f>+IF(AND(AD4104,AE4104),1,0)</f>
        <v>0</v>
      </c>
    </row>
    <row r="4105" spans="1:32" x14ac:dyDescent="0.2">
      <c r="A4105">
        <v>7044</v>
      </c>
      <c r="C4105">
        <v>173417</v>
      </c>
      <c r="D4105">
        <v>67293</v>
      </c>
      <c r="E4105">
        <v>18</v>
      </c>
      <c r="F4105">
        <v>43</v>
      </c>
      <c r="G4105">
        <v>51.6</v>
      </c>
      <c r="H4105" t="s">
        <v>24</v>
      </c>
      <c r="I4105">
        <v>31</v>
      </c>
      <c r="J4105">
        <v>55</v>
      </c>
      <c r="K4105">
        <v>36</v>
      </c>
      <c r="L4105">
        <v>18.730999999999998</v>
      </c>
      <c r="M4105">
        <v>280.96499999999997</v>
      </c>
      <c r="N4105">
        <v>31.926666666666669</v>
      </c>
      <c r="O4105">
        <v>5.7</v>
      </c>
      <c r="Q4105">
        <v>0.34</v>
      </c>
      <c r="S4105">
        <v>0.05</v>
      </c>
      <c r="Y4105" t="s">
        <v>263</v>
      </c>
      <c r="Z4105" t="s">
        <v>2565</v>
      </c>
      <c r="AA4105" t="s">
        <v>15432</v>
      </c>
      <c r="AB4105" t="str">
        <f>+LEFT(AA4105,1)</f>
        <v>F</v>
      </c>
      <c r="AC4105" s="6">
        <f>DEGREES(ACOS(SIN(Resultats!$H$11)*SIN(RADIANS(N4105))+COS(Resultats!$H$11)*COS(RADIANS(N4105))*COS(Resultats!$E$11-RADIANS(M4105))))</f>
        <v>117.13820921621554</v>
      </c>
      <c r="AD4105">
        <f>+IF(AB4105=Data!$E$18,1,0)</f>
        <v>0</v>
      </c>
      <c r="AE4105">
        <f>+IF(AC4105&lt;Data!$B$17,1,0)</f>
        <v>0</v>
      </c>
      <c r="AF4105" s="7">
        <f>+IF(AND(AD4105,AE4105),1,0)</f>
        <v>0</v>
      </c>
    </row>
    <row r="4106" spans="1:32" x14ac:dyDescent="0.2">
      <c r="A4106">
        <v>9053</v>
      </c>
      <c r="C4106">
        <v>224165</v>
      </c>
      <c r="D4106">
        <v>53486</v>
      </c>
      <c r="E4106">
        <v>23</v>
      </c>
      <c r="F4106">
        <v>55</v>
      </c>
      <c r="G4106">
        <v>33.6</v>
      </c>
      <c r="H4106" t="s">
        <v>24</v>
      </c>
      <c r="I4106">
        <v>47</v>
      </c>
      <c r="J4106">
        <v>21</v>
      </c>
      <c r="K4106">
        <v>21</v>
      </c>
      <c r="L4106">
        <v>23.926000000000002</v>
      </c>
      <c r="M4106">
        <v>358.89</v>
      </c>
      <c r="N4106">
        <v>47.355833333333337</v>
      </c>
      <c r="O4106">
        <v>6</v>
      </c>
      <c r="Q4106">
        <v>1.1599999999999999</v>
      </c>
      <c r="S4106">
        <v>0.94</v>
      </c>
      <c r="Y4106" t="s">
        <v>2223</v>
      </c>
      <c r="Z4106" t="s">
        <v>2223</v>
      </c>
      <c r="AA4106" t="s">
        <v>51</v>
      </c>
      <c r="AB4106" t="str">
        <f>+LEFT(AA4106,1)</f>
        <v>G</v>
      </c>
      <c r="AC4106" s="6">
        <f>DEGREES(ACOS(SIN(Resultats!$H$11)*SIN(RADIANS(N4106))+COS(Resultats!$H$11)*COS(RADIANS(N4106))*COS(Resultats!$E$11-RADIANS(M4106))))</f>
        <v>117.15455266564975</v>
      </c>
      <c r="AD4106">
        <f>+IF(AB4106=Data!$E$18,1,0)</f>
        <v>0</v>
      </c>
      <c r="AE4106">
        <f>+IF(AC4106&lt;Data!$B$17,1,0)</f>
        <v>0</v>
      </c>
      <c r="AF4106" s="7">
        <f>+IF(AND(AD4106,AE4106),1,0)</f>
        <v>0</v>
      </c>
    </row>
    <row r="4107" spans="1:32" x14ac:dyDescent="0.2">
      <c r="A4107">
        <v>658</v>
      </c>
      <c r="C4107">
        <v>13936</v>
      </c>
      <c r="D4107">
        <v>129781</v>
      </c>
      <c r="E4107">
        <v>2</v>
      </c>
      <c r="F4107">
        <v>15</v>
      </c>
      <c r="G4107">
        <v>28.3</v>
      </c>
      <c r="H4107" t="s">
        <v>26</v>
      </c>
      <c r="I4107">
        <v>9</v>
      </c>
      <c r="J4107">
        <v>27</v>
      </c>
      <c r="K4107">
        <v>56</v>
      </c>
      <c r="L4107">
        <v>2.2578611111111111</v>
      </c>
      <c r="M4107">
        <v>33.867916666666666</v>
      </c>
      <c r="N4107">
        <v>-9.4655555555555555</v>
      </c>
      <c r="O4107">
        <v>6.55</v>
      </c>
      <c r="Q4107">
        <v>-0.02</v>
      </c>
      <c r="S4107">
        <v>-7.0000000000000007E-2</v>
      </c>
      <c r="Y4107" t="s">
        <v>134</v>
      </c>
      <c r="Z4107" t="s">
        <v>134</v>
      </c>
      <c r="AA4107" t="s">
        <v>2210</v>
      </c>
      <c r="AB4107" t="str">
        <f>+LEFT(AA4107,1)</f>
        <v>A</v>
      </c>
      <c r="AC4107" s="6">
        <f>DEGREES(ACOS(SIN(Resultats!$H$11)*SIN(RADIANS(N4107))+COS(Resultats!$H$11)*COS(RADIANS(N4107))*COS(Resultats!$E$11-RADIANS(M4107))))</f>
        <v>117.15519307266712</v>
      </c>
      <c r="AD4107">
        <f>+IF(AB4107=Data!$E$18,1,0)</f>
        <v>1</v>
      </c>
      <c r="AE4107">
        <f>+IF(AC4107&lt;Data!$B$17,1,0)</f>
        <v>0</v>
      </c>
      <c r="AF4107" s="7">
        <f>+IF(AND(AD4107,AE4107),1,0)</f>
        <v>0</v>
      </c>
    </row>
    <row r="4108" spans="1:32" x14ac:dyDescent="0.2">
      <c r="A4108">
        <v>6882</v>
      </c>
      <c r="C4108">
        <v>169110</v>
      </c>
      <c r="D4108">
        <v>85975</v>
      </c>
      <c r="E4108">
        <v>18</v>
      </c>
      <c r="F4108">
        <v>22</v>
      </c>
      <c r="G4108">
        <v>8.6999999999999993</v>
      </c>
      <c r="H4108" t="s">
        <v>24</v>
      </c>
      <c r="I4108">
        <v>23</v>
      </c>
      <c r="J4108">
        <v>17</v>
      </c>
      <c r="K4108">
        <v>7</v>
      </c>
      <c r="L4108">
        <v>18.369083333333332</v>
      </c>
      <c r="M4108">
        <v>275.53625</v>
      </c>
      <c r="N4108">
        <v>23.285277777777779</v>
      </c>
      <c r="O4108">
        <v>5.41</v>
      </c>
      <c r="Q4108">
        <v>1.6</v>
      </c>
      <c r="U4108">
        <v>1.01</v>
      </c>
      <c r="Y4108" t="s">
        <v>1631</v>
      </c>
      <c r="Z4108" t="s">
        <v>53</v>
      </c>
      <c r="AA4108" t="s">
        <v>586</v>
      </c>
      <c r="AB4108" t="str">
        <f>+LEFT(AA4108,1)</f>
        <v>M</v>
      </c>
      <c r="AC4108" s="6">
        <f>DEGREES(ACOS(SIN(Resultats!$H$11)*SIN(RADIANS(N4108))+COS(Resultats!$H$11)*COS(RADIANS(N4108))*COS(Resultats!$E$11-RADIANS(M4108))))</f>
        <v>117.20148563573358</v>
      </c>
      <c r="AD4108">
        <f>+IF(AB4108=Data!$E$18,1,0)</f>
        <v>0</v>
      </c>
      <c r="AE4108">
        <f>+IF(AC4108&lt;Data!$B$17,1,0)</f>
        <v>0</v>
      </c>
      <c r="AF4108" s="7">
        <f>+IF(AND(AD4108,AE4108),1,0)</f>
        <v>0</v>
      </c>
    </row>
    <row r="4109" spans="1:32" x14ac:dyDescent="0.2">
      <c r="A4109">
        <v>7828</v>
      </c>
      <c r="B4109" t="s">
        <v>4080</v>
      </c>
      <c r="C4109">
        <v>195068</v>
      </c>
      <c r="D4109">
        <v>49643</v>
      </c>
      <c r="E4109">
        <v>20</v>
      </c>
      <c r="F4109">
        <v>27</v>
      </c>
      <c r="G4109">
        <v>2.2999999999999998</v>
      </c>
      <c r="H4109" t="s">
        <v>24</v>
      </c>
      <c r="I4109">
        <v>49</v>
      </c>
      <c r="J4109">
        <v>23</v>
      </c>
      <c r="K4109">
        <v>0</v>
      </c>
      <c r="L4109">
        <v>20.450638888888889</v>
      </c>
      <c r="M4109">
        <v>306.75958333333335</v>
      </c>
      <c r="N4109">
        <v>49.383333333333333</v>
      </c>
      <c r="O4109">
        <v>5.69</v>
      </c>
      <c r="Q4109">
        <v>0.26</v>
      </c>
      <c r="S4109">
        <v>0.04</v>
      </c>
      <c r="X4109" t="s">
        <v>216</v>
      </c>
      <c r="Y4109" t="s">
        <v>2891</v>
      </c>
      <c r="Z4109" t="s">
        <v>7745</v>
      </c>
      <c r="AA4109" t="s">
        <v>2891</v>
      </c>
      <c r="AB4109" t="str">
        <f>+LEFT(AA4109,1)</f>
        <v>F</v>
      </c>
      <c r="AC4109" s="6">
        <f>DEGREES(ACOS(SIN(Resultats!$H$11)*SIN(RADIANS(N4109))+COS(Resultats!$H$11)*COS(RADIANS(N4109))*COS(Resultats!$E$11-RADIANS(M4109))))</f>
        <v>117.21113279493291</v>
      </c>
      <c r="AD4109">
        <f>+IF(AB4109=Data!$E$18,1,0)</f>
        <v>0</v>
      </c>
      <c r="AE4109">
        <f>+IF(AC4109&lt;Data!$B$17,1,0)</f>
        <v>0</v>
      </c>
      <c r="AF4109" s="7">
        <f>+IF(AND(AD4109,AE4109),1,0)</f>
        <v>0</v>
      </c>
    </row>
    <row r="4110" spans="1:32" x14ac:dyDescent="0.2">
      <c r="A4110">
        <v>8837</v>
      </c>
      <c r="C4110">
        <v>219290</v>
      </c>
      <c r="D4110">
        <v>35251</v>
      </c>
      <c r="E4110">
        <v>23</v>
      </c>
      <c r="F4110">
        <v>14</v>
      </c>
      <c r="G4110">
        <v>14.3</v>
      </c>
      <c r="H4110" t="s">
        <v>24</v>
      </c>
      <c r="I4110">
        <v>50</v>
      </c>
      <c r="J4110">
        <v>37</v>
      </c>
      <c r="K4110">
        <v>4</v>
      </c>
      <c r="L4110">
        <v>23.237305555555558</v>
      </c>
      <c r="M4110">
        <v>348.55958333333336</v>
      </c>
      <c r="N4110">
        <v>50.617777777777775</v>
      </c>
      <c r="O4110">
        <v>6.31</v>
      </c>
      <c r="Y4110" t="s">
        <v>134</v>
      </c>
      <c r="Z4110" t="s">
        <v>134</v>
      </c>
      <c r="AA4110" t="s">
        <v>2210</v>
      </c>
      <c r="AB4110" t="str">
        <f>+LEFT(AA4110,1)</f>
        <v>A</v>
      </c>
      <c r="AC4110" s="6">
        <f>DEGREES(ACOS(SIN(Resultats!$H$11)*SIN(RADIANS(N4110))+COS(Resultats!$H$11)*COS(RADIANS(N4110))*COS(Resultats!$E$11-RADIANS(M4110))))</f>
        <v>117.26694827962628</v>
      </c>
      <c r="AD4110">
        <f>+IF(AB4110=Data!$E$18,1,0)</f>
        <v>1</v>
      </c>
      <c r="AE4110">
        <f>+IF(AC4110&lt;Data!$B$17,1,0)</f>
        <v>0</v>
      </c>
      <c r="AF4110" s="7">
        <f>+IF(AND(AD4110,AE4110),1,0)</f>
        <v>0</v>
      </c>
    </row>
    <row r="4111" spans="1:32" x14ac:dyDescent="0.2">
      <c r="A4111">
        <v>6690</v>
      </c>
      <c r="C4111">
        <v>163641</v>
      </c>
      <c r="D4111">
        <v>122949</v>
      </c>
      <c r="E4111">
        <v>17</v>
      </c>
      <c r="F4111">
        <v>56</v>
      </c>
      <c r="G4111">
        <v>56</v>
      </c>
      <c r="H4111" t="s">
        <v>24</v>
      </c>
      <c r="I4111">
        <v>6</v>
      </c>
      <c r="J4111">
        <v>29</v>
      </c>
      <c r="K4111">
        <v>16</v>
      </c>
      <c r="L4111">
        <v>17.948888888888888</v>
      </c>
      <c r="M4111">
        <v>269.23333333333335</v>
      </c>
      <c r="N4111">
        <v>6.4877777777777776</v>
      </c>
      <c r="O4111">
        <v>6.29</v>
      </c>
      <c r="Q4111">
        <v>0</v>
      </c>
      <c r="S4111">
        <v>-0.25</v>
      </c>
      <c r="Y4111" t="s">
        <v>39</v>
      </c>
      <c r="Z4111" t="s">
        <v>39</v>
      </c>
      <c r="AA4111" t="s">
        <v>5040</v>
      </c>
      <c r="AB4111" t="str">
        <f>+LEFT(AA4111,1)</f>
        <v>B</v>
      </c>
      <c r="AC4111" s="6">
        <f>DEGREES(ACOS(SIN(Resultats!$H$11)*SIN(RADIANS(N4111))+COS(Resultats!$H$11)*COS(RADIANS(N4111))*COS(Resultats!$E$11-RADIANS(M4111))))</f>
        <v>117.27406644122746</v>
      </c>
      <c r="AD4111">
        <f>+IF(AB4111=Data!$E$18,1,0)</f>
        <v>0</v>
      </c>
      <c r="AE4111">
        <f>+IF(AC4111&lt;Data!$B$17,1,0)</f>
        <v>0</v>
      </c>
      <c r="AF4111" s="7">
        <f>+IF(AND(AD4111,AE4111),1,0)</f>
        <v>0</v>
      </c>
    </row>
    <row r="4112" spans="1:32" x14ac:dyDescent="0.2">
      <c r="A4112">
        <v>6803</v>
      </c>
      <c r="C4112">
        <v>166479</v>
      </c>
      <c r="D4112">
        <v>103443</v>
      </c>
      <c r="E4112">
        <v>18</v>
      </c>
      <c r="F4112">
        <v>10</v>
      </c>
      <c r="G4112">
        <v>8.6999999999999993</v>
      </c>
      <c r="H4112" t="s">
        <v>24</v>
      </c>
      <c r="I4112">
        <v>16</v>
      </c>
      <c r="J4112">
        <v>28</v>
      </c>
      <c r="K4112">
        <v>36</v>
      </c>
      <c r="L4112">
        <v>18.169083333333333</v>
      </c>
      <c r="M4112">
        <v>272.53625</v>
      </c>
      <c r="N4112">
        <v>16.476666666666667</v>
      </c>
      <c r="O4112">
        <v>6.09</v>
      </c>
      <c r="P4112" t="s">
        <v>103</v>
      </c>
      <c r="Y4112" t="s">
        <v>4247</v>
      </c>
      <c r="Z4112" t="s">
        <v>12937</v>
      </c>
      <c r="AA4112" t="s">
        <v>5040</v>
      </c>
      <c r="AB4112" t="str">
        <f>+LEFT(AA4112,1)</f>
        <v>B</v>
      </c>
      <c r="AC4112" s="6">
        <f>DEGREES(ACOS(SIN(Resultats!$H$11)*SIN(RADIANS(N4112))+COS(Resultats!$H$11)*COS(RADIANS(N4112))*COS(Resultats!$E$11-RADIANS(M4112))))</f>
        <v>117.30072884331204</v>
      </c>
      <c r="AD4112">
        <f>+IF(AB4112=Data!$E$18,1,0)</f>
        <v>0</v>
      </c>
      <c r="AE4112">
        <f>+IF(AC4112&lt;Data!$B$17,1,0)</f>
        <v>0</v>
      </c>
      <c r="AF4112" s="7">
        <f>+IF(AND(AD4112,AE4112),1,0)</f>
        <v>0</v>
      </c>
    </row>
    <row r="4113" spans="1:32" x14ac:dyDescent="0.2">
      <c r="A4113">
        <v>7929</v>
      </c>
      <c r="B4113" t="s">
        <v>3338</v>
      </c>
      <c r="C4113">
        <v>197511</v>
      </c>
      <c r="D4113">
        <v>32809</v>
      </c>
      <c r="E4113">
        <v>20</v>
      </c>
      <c r="F4113">
        <v>42</v>
      </c>
      <c r="G4113">
        <v>12.6</v>
      </c>
      <c r="H4113" t="s">
        <v>24</v>
      </c>
      <c r="I4113">
        <v>50</v>
      </c>
      <c r="J4113">
        <v>20</v>
      </c>
      <c r="K4113">
        <v>24</v>
      </c>
      <c r="L4113">
        <v>20.703499999999998</v>
      </c>
      <c r="M4113">
        <v>310.55250000000001</v>
      </c>
      <c r="N4113">
        <v>50.34</v>
      </c>
      <c r="O4113">
        <v>5.39</v>
      </c>
      <c r="Q4113">
        <v>-0.1</v>
      </c>
      <c r="S4113">
        <v>-0.63</v>
      </c>
      <c r="Y4113" t="s">
        <v>82</v>
      </c>
      <c r="Z4113" t="s">
        <v>82</v>
      </c>
      <c r="AA4113" t="s">
        <v>15417</v>
      </c>
      <c r="AB4113" t="str">
        <f>+LEFT(AA4113,1)</f>
        <v>B</v>
      </c>
      <c r="AC4113" s="6">
        <f>DEGREES(ACOS(SIN(Resultats!$H$11)*SIN(RADIANS(N4113))+COS(Resultats!$H$11)*COS(RADIANS(N4113))*COS(Resultats!$E$11-RADIANS(M4113))))</f>
        <v>117.32210371980382</v>
      </c>
      <c r="AD4113">
        <f>+IF(AB4113=Data!$E$18,1,0)</f>
        <v>0</v>
      </c>
      <c r="AE4113">
        <f>+IF(AC4113&lt;Data!$B$17,1,0)</f>
        <v>0</v>
      </c>
      <c r="AF4113" s="7">
        <f>+IF(AND(AD4113,AE4113),1,0)</f>
        <v>0</v>
      </c>
    </row>
    <row r="4114" spans="1:32" x14ac:dyDescent="0.2">
      <c r="A4114">
        <v>6600</v>
      </c>
      <c r="C4114">
        <v>161023</v>
      </c>
      <c r="D4114">
        <v>160784</v>
      </c>
      <c r="E4114">
        <v>17</v>
      </c>
      <c r="F4114">
        <v>43</v>
      </c>
      <c r="G4114">
        <v>48.6</v>
      </c>
      <c r="H4114" t="s">
        <v>26</v>
      </c>
      <c r="I4114">
        <v>13</v>
      </c>
      <c r="J4114">
        <v>30</v>
      </c>
      <c r="K4114">
        <v>31</v>
      </c>
      <c r="L4114">
        <v>17.730166666666666</v>
      </c>
      <c r="M4114">
        <v>265.95249999999999</v>
      </c>
      <c r="N4114">
        <v>-13.508611111111112</v>
      </c>
      <c r="O4114">
        <v>6.39</v>
      </c>
      <c r="Q4114">
        <v>0.37</v>
      </c>
      <c r="S4114">
        <v>-7.0000000000000007E-2</v>
      </c>
      <c r="Y4114" t="s">
        <v>264</v>
      </c>
      <c r="Z4114" t="s">
        <v>264</v>
      </c>
      <c r="AA4114" t="s">
        <v>2891</v>
      </c>
      <c r="AB4114" t="str">
        <f>+LEFT(AA4114,1)</f>
        <v>F</v>
      </c>
      <c r="AC4114" s="6">
        <f>DEGREES(ACOS(SIN(Resultats!$H$11)*SIN(RADIANS(N4114))+COS(Resultats!$H$11)*COS(RADIANS(N4114))*COS(Resultats!$E$11-RADIANS(M4114))))</f>
        <v>117.36239738905716</v>
      </c>
      <c r="AD4114">
        <f>+IF(AB4114=Data!$E$18,1,0)</f>
        <v>0</v>
      </c>
      <c r="AE4114">
        <f>+IF(AC4114&lt;Data!$B$17,1,0)</f>
        <v>0</v>
      </c>
      <c r="AF4114" s="7">
        <f>+IF(AND(AD4114,AE4114),1,0)</f>
        <v>0</v>
      </c>
    </row>
    <row r="4115" spans="1:32" x14ac:dyDescent="0.2">
      <c r="A4115">
        <v>8022</v>
      </c>
      <c r="C4115">
        <v>199578</v>
      </c>
      <c r="D4115">
        <v>33001</v>
      </c>
      <c r="E4115">
        <v>20</v>
      </c>
      <c r="F4115">
        <v>56</v>
      </c>
      <c r="G4115">
        <v>12.9</v>
      </c>
      <c r="H4115" t="s">
        <v>24</v>
      </c>
      <c r="I4115">
        <v>51</v>
      </c>
      <c r="J4115">
        <v>4</v>
      </c>
      <c r="K4115">
        <v>30</v>
      </c>
      <c r="L4115">
        <v>20.936916666666669</v>
      </c>
      <c r="M4115">
        <v>314.05374999999998</v>
      </c>
      <c r="N4115">
        <v>51.075000000000003</v>
      </c>
      <c r="O4115">
        <v>6.63</v>
      </c>
      <c r="Q4115">
        <v>-0.1</v>
      </c>
      <c r="S4115">
        <v>-0.5</v>
      </c>
      <c r="Y4115" t="s">
        <v>211</v>
      </c>
      <c r="Z4115" t="s">
        <v>211</v>
      </c>
      <c r="AA4115" t="s">
        <v>15423</v>
      </c>
      <c r="AB4115" t="str">
        <f>+LEFT(AA4115,1)</f>
        <v>B</v>
      </c>
      <c r="AC4115" s="6">
        <f>DEGREES(ACOS(SIN(Resultats!$H$11)*SIN(RADIANS(N4115))+COS(Resultats!$H$11)*COS(RADIANS(N4115))*COS(Resultats!$E$11-RADIANS(M4115))))</f>
        <v>117.37771651185288</v>
      </c>
      <c r="AD4115">
        <f>+IF(AB4115=Data!$E$18,1,0)</f>
        <v>0</v>
      </c>
      <c r="AE4115">
        <f>+IF(AC4115&lt;Data!$B$17,1,0)</f>
        <v>0</v>
      </c>
      <c r="AF4115" s="7">
        <f>+IF(AND(AD4115,AE4115),1,0)</f>
        <v>0</v>
      </c>
    </row>
    <row r="4116" spans="1:32" x14ac:dyDescent="0.2">
      <c r="A4116">
        <v>6868</v>
      </c>
      <c r="B4116" t="s">
        <v>4279</v>
      </c>
      <c r="C4116">
        <v>168720</v>
      </c>
      <c r="D4116">
        <v>85941</v>
      </c>
      <c r="E4116">
        <v>18</v>
      </c>
      <c r="F4116">
        <v>20</v>
      </c>
      <c r="G4116">
        <v>17.899999999999999</v>
      </c>
      <c r="H4116" t="s">
        <v>24</v>
      </c>
      <c r="I4116">
        <v>21</v>
      </c>
      <c r="J4116">
        <v>57</v>
      </c>
      <c r="K4116">
        <v>41</v>
      </c>
      <c r="L4116">
        <v>18.338305555555554</v>
      </c>
      <c r="M4116">
        <v>275.07458333333329</v>
      </c>
      <c r="N4116">
        <v>21.961388888888887</v>
      </c>
      <c r="O4116">
        <v>4.95</v>
      </c>
      <c r="Q4116">
        <v>1.59</v>
      </c>
      <c r="S4116">
        <v>1.99</v>
      </c>
      <c r="U4116">
        <v>1</v>
      </c>
      <c r="Y4116" t="s">
        <v>419</v>
      </c>
      <c r="Z4116" t="s">
        <v>419</v>
      </c>
      <c r="AA4116" t="s">
        <v>2160</v>
      </c>
      <c r="AB4116" t="str">
        <f>+LEFT(AA4116,1)</f>
        <v>M</v>
      </c>
      <c r="AC4116" s="6">
        <f>DEGREES(ACOS(SIN(Resultats!$H$11)*SIN(RADIANS(N4116))+COS(Resultats!$H$11)*COS(RADIANS(N4116))*COS(Resultats!$E$11-RADIANS(M4116))))</f>
        <v>117.38104945549784</v>
      </c>
      <c r="AD4116">
        <f>+IF(AB4116=Data!$E$18,1,0)</f>
        <v>0</v>
      </c>
      <c r="AE4116">
        <f>+IF(AC4116&lt;Data!$B$17,1,0)</f>
        <v>0</v>
      </c>
      <c r="AF4116" s="7">
        <f>+IF(AND(AD4116,AE4116),1,0)</f>
        <v>0</v>
      </c>
    </row>
    <row r="4117" spans="1:32" x14ac:dyDescent="0.2">
      <c r="A4117">
        <v>7106</v>
      </c>
      <c r="B4117" t="s">
        <v>4399</v>
      </c>
      <c r="C4117">
        <v>174638</v>
      </c>
      <c r="D4117">
        <v>67451</v>
      </c>
      <c r="E4117">
        <v>18</v>
      </c>
      <c r="F4117">
        <v>50</v>
      </c>
      <c r="G4117">
        <v>4.8</v>
      </c>
      <c r="H4117" t="s">
        <v>24</v>
      </c>
      <c r="I4117">
        <v>33</v>
      </c>
      <c r="J4117">
        <v>21</v>
      </c>
      <c r="K4117">
        <v>46</v>
      </c>
      <c r="L4117">
        <v>18.834666666666667</v>
      </c>
      <c r="M4117">
        <v>282.52</v>
      </c>
      <c r="N4117">
        <v>33.362777777777779</v>
      </c>
      <c r="O4117">
        <v>3.45</v>
      </c>
      <c r="Q4117">
        <v>0</v>
      </c>
      <c r="S4117">
        <v>-0.56000000000000005</v>
      </c>
      <c r="U4117">
        <v>0.02</v>
      </c>
      <c r="Y4117" t="s">
        <v>4401</v>
      </c>
      <c r="Z4117" t="s">
        <v>13245</v>
      </c>
      <c r="AA4117" t="s">
        <v>1652</v>
      </c>
      <c r="AB4117" t="str">
        <f>+LEFT(AA4117,1)</f>
        <v>B</v>
      </c>
      <c r="AC4117" s="6">
        <f>DEGREES(ACOS(SIN(Resultats!$H$11)*SIN(RADIANS(N4117))+COS(Resultats!$H$11)*COS(RADIANS(N4117))*COS(Resultats!$E$11-RADIANS(M4117))))</f>
        <v>117.41292645819574</v>
      </c>
      <c r="AD4117">
        <f>+IF(AB4117=Data!$E$18,1,0)</f>
        <v>0</v>
      </c>
      <c r="AE4117">
        <f>+IF(AC4117&lt;Data!$B$17,1,0)</f>
        <v>0</v>
      </c>
      <c r="AF4117" s="7">
        <f>+IF(AND(AD4117,AE4117),1,0)</f>
        <v>0</v>
      </c>
    </row>
    <row r="4118" spans="1:32" x14ac:dyDescent="0.2">
      <c r="A4118">
        <v>6667</v>
      </c>
      <c r="C4118">
        <v>162774</v>
      </c>
      <c r="D4118">
        <v>122861</v>
      </c>
      <c r="E4118">
        <v>17</v>
      </c>
      <c r="F4118">
        <v>52</v>
      </c>
      <c r="G4118">
        <v>35.4</v>
      </c>
      <c r="H4118" t="s">
        <v>24</v>
      </c>
      <c r="I4118">
        <v>1</v>
      </c>
      <c r="J4118">
        <v>18</v>
      </c>
      <c r="K4118">
        <v>18</v>
      </c>
      <c r="L4118">
        <v>17.8765</v>
      </c>
      <c r="M4118">
        <v>268.14749999999998</v>
      </c>
      <c r="N4118">
        <v>1.3049999999999999</v>
      </c>
      <c r="O4118">
        <v>5.95</v>
      </c>
      <c r="Q4118">
        <v>1.58</v>
      </c>
      <c r="S4118">
        <v>1.92</v>
      </c>
      <c r="Y4118" t="s">
        <v>77</v>
      </c>
      <c r="Z4118" t="s">
        <v>77</v>
      </c>
      <c r="AA4118" t="s">
        <v>104</v>
      </c>
      <c r="AB4118" t="str">
        <f>+LEFT(AA4118,1)</f>
        <v>K</v>
      </c>
      <c r="AC4118" s="6">
        <f>DEGREES(ACOS(SIN(Resultats!$H$11)*SIN(RADIANS(N4118))+COS(Resultats!$H$11)*COS(RADIANS(N4118))*COS(Resultats!$E$11-RADIANS(M4118))))</f>
        <v>117.41943635588176</v>
      </c>
      <c r="AD4118">
        <f>+IF(AB4118=Data!$E$18,1,0)</f>
        <v>0</v>
      </c>
      <c r="AE4118">
        <f>+IF(AC4118&lt;Data!$B$17,1,0)</f>
        <v>0</v>
      </c>
      <c r="AF4118" s="7">
        <f>+IF(AND(AD4118,AE4118),1,0)</f>
        <v>0</v>
      </c>
    </row>
    <row r="4119" spans="1:32" x14ac:dyDescent="0.2">
      <c r="A4119">
        <v>493</v>
      </c>
      <c r="B4119" t="s">
        <v>541</v>
      </c>
      <c r="C4119">
        <v>10476</v>
      </c>
      <c r="D4119">
        <v>74883</v>
      </c>
      <c r="E4119">
        <v>1</v>
      </c>
      <c r="F4119">
        <v>42</v>
      </c>
      <c r="G4119">
        <v>29.8</v>
      </c>
      <c r="H4119" t="s">
        <v>24</v>
      </c>
      <c r="I4119">
        <v>20</v>
      </c>
      <c r="J4119">
        <v>16</v>
      </c>
      <c r="K4119">
        <v>7</v>
      </c>
      <c r="L4119">
        <v>1.7082777777777778</v>
      </c>
      <c r="M4119">
        <v>25.624166666666667</v>
      </c>
      <c r="N4119">
        <v>20.26861111111111</v>
      </c>
      <c r="O4119">
        <v>5.24</v>
      </c>
      <c r="Q4119">
        <v>0.84</v>
      </c>
      <c r="S4119">
        <v>0.49</v>
      </c>
      <c r="U4119">
        <v>0.43</v>
      </c>
      <c r="Y4119" t="s">
        <v>428</v>
      </c>
      <c r="Z4119" t="s">
        <v>428</v>
      </c>
      <c r="AA4119" t="s">
        <v>507</v>
      </c>
      <c r="AB4119" t="str">
        <f>+LEFT(AA4119,1)</f>
        <v>K</v>
      </c>
      <c r="AC4119" s="6">
        <f>DEGREES(ACOS(SIN(Resultats!$H$11)*SIN(RADIANS(N4119))+COS(Resultats!$H$11)*COS(RADIANS(N4119))*COS(Resultats!$E$11-RADIANS(M4119))))</f>
        <v>117.48102872006106</v>
      </c>
      <c r="AD4119">
        <f>+IF(AB4119=Data!$E$18,1,0)</f>
        <v>0</v>
      </c>
      <c r="AE4119">
        <f>+IF(AC4119&lt;Data!$B$17,1,0)</f>
        <v>0</v>
      </c>
      <c r="AF4119" s="7">
        <f>+IF(AND(AD4119,AE4119),1,0)</f>
        <v>0</v>
      </c>
    </row>
    <row r="4120" spans="1:32" x14ac:dyDescent="0.2">
      <c r="A4120">
        <v>7721</v>
      </c>
      <c r="C4120">
        <v>192276</v>
      </c>
      <c r="D4120">
        <v>49314</v>
      </c>
      <c r="E4120">
        <v>20</v>
      </c>
      <c r="F4120">
        <v>12</v>
      </c>
      <c r="G4120">
        <v>3.8</v>
      </c>
      <c r="H4120" t="s">
        <v>24</v>
      </c>
      <c r="I4120">
        <v>47</v>
      </c>
      <c r="J4120">
        <v>44</v>
      </c>
      <c r="K4120">
        <v>13</v>
      </c>
      <c r="L4120">
        <v>20.201055555555556</v>
      </c>
      <c r="M4120">
        <v>303.01583333333332</v>
      </c>
      <c r="N4120">
        <v>47.736944444444447</v>
      </c>
      <c r="O4120">
        <v>6.92</v>
      </c>
      <c r="Q4120">
        <v>-0.12</v>
      </c>
      <c r="S4120">
        <v>-0.45</v>
      </c>
      <c r="Y4120" t="s">
        <v>131</v>
      </c>
      <c r="Z4120" t="s">
        <v>131</v>
      </c>
      <c r="AA4120" t="s">
        <v>15416</v>
      </c>
      <c r="AB4120" t="str">
        <f>+LEFT(AA4120,1)</f>
        <v>B</v>
      </c>
      <c r="AC4120" s="6">
        <f>DEGREES(ACOS(SIN(Resultats!$H$11)*SIN(RADIANS(N4120))+COS(Resultats!$H$11)*COS(RADIANS(N4120))*COS(Resultats!$E$11-RADIANS(M4120))))</f>
        <v>117.49698434479892</v>
      </c>
      <c r="AD4120">
        <f>+IF(AB4120=Data!$E$18,1,0)</f>
        <v>0</v>
      </c>
      <c r="AE4120">
        <f>+IF(AC4120&lt;Data!$B$17,1,0)</f>
        <v>0</v>
      </c>
      <c r="AF4120" s="7">
        <f>+IF(AND(AD4120,AE4120),1,0)</f>
        <v>0</v>
      </c>
    </row>
    <row r="4121" spans="1:32" x14ac:dyDescent="0.2">
      <c r="A4121">
        <v>522</v>
      </c>
      <c r="B4121" t="s">
        <v>558</v>
      </c>
      <c r="C4121">
        <v>10982</v>
      </c>
      <c r="D4121">
        <v>92637</v>
      </c>
      <c r="E4121">
        <v>1</v>
      </c>
      <c r="F4121">
        <v>48</v>
      </c>
      <c r="G4121">
        <v>10.9</v>
      </c>
      <c r="H4121" t="s">
        <v>24</v>
      </c>
      <c r="I4121">
        <v>16</v>
      </c>
      <c r="J4121">
        <v>57</v>
      </c>
      <c r="K4121">
        <v>20</v>
      </c>
      <c r="L4121">
        <v>1.8030277777777779</v>
      </c>
      <c r="M4121">
        <v>27.045416666666668</v>
      </c>
      <c r="N4121">
        <v>16.955555555555556</v>
      </c>
      <c r="O4121">
        <v>5.84</v>
      </c>
      <c r="Q4121">
        <v>-0.03</v>
      </c>
      <c r="S4121">
        <v>-0.12</v>
      </c>
      <c r="Y4121" t="s">
        <v>191</v>
      </c>
      <c r="Z4121" t="s">
        <v>191</v>
      </c>
      <c r="AA4121" t="s">
        <v>5040</v>
      </c>
      <c r="AB4121" t="str">
        <f>+LEFT(AA4121,1)</f>
        <v>B</v>
      </c>
      <c r="AC4121" s="6">
        <f>DEGREES(ACOS(SIN(Resultats!$H$11)*SIN(RADIANS(N4121))+COS(Resultats!$H$11)*COS(RADIANS(N4121))*COS(Resultats!$E$11-RADIANS(M4121))))</f>
        <v>117.50217394220547</v>
      </c>
      <c r="AD4121">
        <f>+IF(AB4121=Data!$E$18,1,0)</f>
        <v>0</v>
      </c>
      <c r="AE4121">
        <f>+IF(AC4121&lt;Data!$B$17,1,0)</f>
        <v>0</v>
      </c>
      <c r="AF4121" s="7">
        <f>+IF(AND(AD4121,AE4121),1,0)</f>
        <v>0</v>
      </c>
    </row>
    <row r="4122" spans="1:32" x14ac:dyDescent="0.2">
      <c r="A4122">
        <v>7298</v>
      </c>
      <c r="B4122" t="s">
        <v>3738</v>
      </c>
      <c r="C4122">
        <v>180163</v>
      </c>
      <c r="D4122">
        <v>68010</v>
      </c>
      <c r="E4122">
        <v>19</v>
      </c>
      <c r="F4122">
        <v>13</v>
      </c>
      <c r="G4122">
        <v>45.5</v>
      </c>
      <c r="H4122" t="s">
        <v>24</v>
      </c>
      <c r="I4122">
        <v>39</v>
      </c>
      <c r="J4122">
        <v>8</v>
      </c>
      <c r="K4122">
        <v>46</v>
      </c>
      <c r="L4122">
        <v>19.229305555555555</v>
      </c>
      <c r="M4122">
        <v>288.4395833333333</v>
      </c>
      <c r="N4122">
        <v>39.146111111111111</v>
      </c>
      <c r="O4122">
        <v>4.3899999999999997</v>
      </c>
      <c r="Q4122">
        <v>-0.15</v>
      </c>
      <c r="S4122">
        <v>-0.65</v>
      </c>
      <c r="U4122">
        <v>-0.15</v>
      </c>
      <c r="Y4122" t="s">
        <v>214</v>
      </c>
      <c r="Z4122" t="s">
        <v>5651</v>
      </c>
      <c r="AA4122" t="s">
        <v>15417</v>
      </c>
      <c r="AB4122" t="str">
        <f>+LEFT(AA4122,1)</f>
        <v>B</v>
      </c>
      <c r="AC4122" s="6">
        <f>DEGREES(ACOS(SIN(Resultats!$H$11)*SIN(RADIANS(N4122))+COS(Resultats!$H$11)*COS(RADIANS(N4122))*COS(Resultats!$E$11-RADIANS(M4122))))</f>
        <v>117.50730200152141</v>
      </c>
      <c r="AD4122">
        <f>+IF(AB4122=Data!$E$18,1,0)</f>
        <v>0</v>
      </c>
      <c r="AE4122">
        <f>+IF(AC4122&lt;Data!$B$17,1,0)</f>
        <v>0</v>
      </c>
      <c r="AF4122" s="7">
        <f>+IF(AND(AD4122,AE4122),1,0)</f>
        <v>0</v>
      </c>
    </row>
    <row r="4123" spans="1:32" x14ac:dyDescent="0.2">
      <c r="A4123">
        <v>8538</v>
      </c>
      <c r="B4123" t="s">
        <v>7390</v>
      </c>
      <c r="C4123">
        <v>212496</v>
      </c>
      <c r="D4123">
        <v>34395</v>
      </c>
      <c r="E4123">
        <v>22</v>
      </c>
      <c r="F4123">
        <v>23</v>
      </c>
      <c r="G4123">
        <v>33.6</v>
      </c>
      <c r="H4123" t="s">
        <v>24</v>
      </c>
      <c r="I4123">
        <v>52</v>
      </c>
      <c r="J4123">
        <v>13</v>
      </c>
      <c r="K4123">
        <v>45</v>
      </c>
      <c r="L4123">
        <v>22.392666666666667</v>
      </c>
      <c r="M4123">
        <v>335.89</v>
      </c>
      <c r="N4123">
        <v>52.229166666666671</v>
      </c>
      <c r="O4123">
        <v>4.43</v>
      </c>
      <c r="Q4123">
        <v>1.02</v>
      </c>
      <c r="S4123">
        <v>0.77</v>
      </c>
      <c r="U4123">
        <v>0.56999999999999995</v>
      </c>
      <c r="Y4123" t="s">
        <v>7391</v>
      </c>
      <c r="Z4123" t="s">
        <v>5869</v>
      </c>
      <c r="AA4123" t="s">
        <v>51</v>
      </c>
      <c r="AB4123" t="str">
        <f>+LEFT(AA4123,1)</f>
        <v>G</v>
      </c>
      <c r="AC4123" s="6">
        <f>DEGREES(ACOS(SIN(Resultats!$H$11)*SIN(RADIANS(N4123))+COS(Resultats!$H$11)*COS(RADIANS(N4123))*COS(Resultats!$E$11-RADIANS(M4123))))</f>
        <v>117.5648214468532</v>
      </c>
      <c r="AD4123">
        <f>+IF(AB4123=Data!$E$18,1,0)</f>
        <v>0</v>
      </c>
      <c r="AE4123">
        <f>+IF(AC4123&lt;Data!$B$17,1,0)</f>
        <v>0</v>
      </c>
      <c r="AF4123" s="7">
        <f>+IF(AND(AD4123,AE4123),1,0)</f>
        <v>0</v>
      </c>
    </row>
    <row r="4124" spans="1:32" x14ac:dyDescent="0.2">
      <c r="A4124">
        <v>249</v>
      </c>
      <c r="C4124">
        <v>5118</v>
      </c>
      <c r="D4124">
        <v>54237</v>
      </c>
      <c r="E4124">
        <v>0</v>
      </c>
      <c r="F4124">
        <v>53</v>
      </c>
      <c r="G4124">
        <v>28.2</v>
      </c>
      <c r="H4124" t="s">
        <v>24</v>
      </c>
      <c r="I4124">
        <v>37</v>
      </c>
      <c r="J4124">
        <v>25</v>
      </c>
      <c r="K4124">
        <v>5</v>
      </c>
      <c r="L4124">
        <v>0.89116666666666666</v>
      </c>
      <c r="M4124">
        <v>13.3675</v>
      </c>
      <c r="N4124">
        <v>37.418055555555554</v>
      </c>
      <c r="O4124">
        <v>6.06</v>
      </c>
      <c r="Q4124">
        <v>1.1399999999999999</v>
      </c>
      <c r="X4124" t="s">
        <v>27</v>
      </c>
      <c r="Y4124" t="s">
        <v>133</v>
      </c>
      <c r="Z4124" t="s">
        <v>9573</v>
      </c>
      <c r="AA4124" t="s">
        <v>133</v>
      </c>
      <c r="AB4124" t="str">
        <f>+LEFT(AA4124,1)</f>
        <v>K</v>
      </c>
      <c r="AC4124" s="6">
        <f>DEGREES(ACOS(SIN(Resultats!$H$11)*SIN(RADIANS(N4124))+COS(Resultats!$H$11)*COS(RADIANS(N4124))*COS(Resultats!$E$11-RADIANS(M4124))))</f>
        <v>117.58649518077588</v>
      </c>
      <c r="AD4124">
        <f>+IF(AB4124=Data!$E$18,1,0)</f>
        <v>0</v>
      </c>
      <c r="AE4124">
        <f>+IF(AC4124&lt;Data!$B$17,1,0)</f>
        <v>0</v>
      </c>
      <c r="AF4124" s="7">
        <f>+IF(AND(AD4124,AE4124),1,0)</f>
        <v>0</v>
      </c>
    </row>
    <row r="4125" spans="1:32" x14ac:dyDescent="0.2">
      <c r="A4125">
        <v>8925</v>
      </c>
      <c r="C4125">
        <v>221246</v>
      </c>
      <c r="D4125">
        <v>53088</v>
      </c>
      <c r="E4125">
        <v>23</v>
      </c>
      <c r="F4125">
        <v>30</v>
      </c>
      <c r="G4125">
        <v>7.4</v>
      </c>
      <c r="H4125" t="s">
        <v>24</v>
      </c>
      <c r="I4125">
        <v>49</v>
      </c>
      <c r="J4125">
        <v>7</v>
      </c>
      <c r="K4125">
        <v>59</v>
      </c>
      <c r="L4125">
        <v>23.502055555555554</v>
      </c>
      <c r="M4125">
        <v>352.53083333333331</v>
      </c>
      <c r="N4125">
        <v>49.133055555555558</v>
      </c>
      <c r="O4125">
        <v>6.17</v>
      </c>
      <c r="Q4125">
        <v>1.46</v>
      </c>
      <c r="S4125">
        <v>1.71</v>
      </c>
      <c r="Y4125" t="s">
        <v>105</v>
      </c>
      <c r="Z4125" t="s">
        <v>105</v>
      </c>
      <c r="AA4125" t="s">
        <v>133</v>
      </c>
      <c r="AB4125" t="str">
        <f>+LEFT(AA4125,1)</f>
        <v>K</v>
      </c>
      <c r="AC4125" s="6">
        <f>DEGREES(ACOS(SIN(Resultats!$H$11)*SIN(RADIANS(N4125))+COS(Resultats!$H$11)*COS(RADIANS(N4125))*COS(Resultats!$E$11-RADIANS(M4125))))</f>
        <v>117.63672872584122</v>
      </c>
      <c r="AD4125">
        <f>+IF(AB4125=Data!$E$18,1,0)</f>
        <v>0</v>
      </c>
      <c r="AE4125">
        <f>+IF(AC4125&lt;Data!$B$17,1,0)</f>
        <v>0</v>
      </c>
      <c r="AF4125" s="7">
        <f>+IF(AND(AD4125,AE4125),1,0)</f>
        <v>0</v>
      </c>
    </row>
    <row r="4126" spans="1:32" x14ac:dyDescent="0.2">
      <c r="A4126">
        <v>9070</v>
      </c>
      <c r="C4126">
        <v>224559</v>
      </c>
      <c r="D4126">
        <v>53540</v>
      </c>
      <c r="E4126">
        <v>23</v>
      </c>
      <c r="F4126">
        <v>58</v>
      </c>
      <c r="G4126">
        <v>46.5</v>
      </c>
      <c r="H4126" t="s">
        <v>24</v>
      </c>
      <c r="I4126">
        <v>46</v>
      </c>
      <c r="J4126">
        <v>24</v>
      </c>
      <c r="K4126">
        <v>47</v>
      </c>
      <c r="L4126">
        <v>23.979583333333331</v>
      </c>
      <c r="M4126">
        <v>359.69375000000002</v>
      </c>
      <c r="N4126">
        <v>46.413055555555552</v>
      </c>
      <c r="O4126">
        <v>6.54</v>
      </c>
      <c r="Q4126">
        <v>-0.09</v>
      </c>
      <c r="S4126">
        <v>-0.61</v>
      </c>
      <c r="Y4126" t="s">
        <v>3199</v>
      </c>
      <c r="Z4126" t="s">
        <v>3199</v>
      </c>
      <c r="AA4126" t="s">
        <v>15439</v>
      </c>
      <c r="AB4126" t="str">
        <f>+LEFT(AA4126,1)</f>
        <v>B</v>
      </c>
      <c r="AC4126" s="6">
        <f>DEGREES(ACOS(SIN(Resultats!$H$11)*SIN(RADIANS(N4126))+COS(Resultats!$H$11)*COS(RADIANS(N4126))*COS(Resultats!$E$11-RADIANS(M4126))))</f>
        <v>117.64822932090135</v>
      </c>
      <c r="AD4126">
        <f>+IF(AB4126=Data!$E$18,1,0)</f>
        <v>0</v>
      </c>
      <c r="AE4126">
        <f>+IF(AC4126&lt;Data!$B$17,1,0)</f>
        <v>0</v>
      </c>
      <c r="AF4126" s="7">
        <f>+IF(AND(AD4126,AE4126),1,0)</f>
        <v>0</v>
      </c>
    </row>
    <row r="4127" spans="1:32" x14ac:dyDescent="0.2">
      <c r="A4127">
        <v>7851</v>
      </c>
      <c r="B4127" t="s">
        <v>3287</v>
      </c>
      <c r="C4127">
        <v>195774</v>
      </c>
      <c r="D4127">
        <v>49741</v>
      </c>
      <c r="E4127">
        <v>20</v>
      </c>
      <c r="F4127">
        <v>31</v>
      </c>
      <c r="G4127">
        <v>18.8</v>
      </c>
      <c r="H4127" t="s">
        <v>24</v>
      </c>
      <c r="I4127">
        <v>49</v>
      </c>
      <c r="J4127">
        <v>13</v>
      </c>
      <c r="K4127">
        <v>13</v>
      </c>
      <c r="L4127">
        <v>20.521888888888888</v>
      </c>
      <c r="M4127">
        <v>307.82833333333332</v>
      </c>
      <c r="N4127">
        <v>49.220277777777781</v>
      </c>
      <c r="O4127">
        <v>5.44</v>
      </c>
      <c r="Q4127">
        <v>1.55</v>
      </c>
      <c r="S4127">
        <v>1.92</v>
      </c>
      <c r="Y4127" t="s">
        <v>503</v>
      </c>
      <c r="Z4127" t="s">
        <v>353</v>
      </c>
      <c r="AA4127" t="s">
        <v>15418</v>
      </c>
      <c r="AB4127" t="str">
        <f>+LEFT(AA4127,1)</f>
        <v>M</v>
      </c>
      <c r="AC4127" s="6">
        <f>DEGREES(ACOS(SIN(Resultats!$H$11)*SIN(RADIANS(N4127))+COS(Resultats!$H$11)*COS(RADIANS(N4127))*COS(Resultats!$E$11-RADIANS(M4127))))</f>
        <v>117.65695239083482</v>
      </c>
      <c r="AD4127">
        <f>+IF(AB4127=Data!$E$18,1,0)</f>
        <v>0</v>
      </c>
      <c r="AE4127">
        <f>+IF(AC4127&lt;Data!$B$17,1,0)</f>
        <v>0</v>
      </c>
      <c r="AF4127" s="7">
        <f>+IF(AND(AD4127,AE4127),1,0)</f>
        <v>0</v>
      </c>
    </row>
    <row r="4128" spans="1:32" x14ac:dyDescent="0.2">
      <c r="A4128">
        <v>7100</v>
      </c>
      <c r="B4128" t="s">
        <v>4396</v>
      </c>
      <c r="C4128">
        <v>174585</v>
      </c>
      <c r="D4128">
        <v>67441</v>
      </c>
      <c r="E4128">
        <v>18</v>
      </c>
      <c r="F4128">
        <v>49</v>
      </c>
      <c r="G4128">
        <v>45.9</v>
      </c>
      <c r="H4128" t="s">
        <v>24</v>
      </c>
      <c r="I4128">
        <v>32</v>
      </c>
      <c r="J4128">
        <v>48</v>
      </c>
      <c r="K4128">
        <v>46</v>
      </c>
      <c r="L4128">
        <v>18.829416666666667</v>
      </c>
      <c r="M4128">
        <v>282.44125000000003</v>
      </c>
      <c r="N4128">
        <v>32.812777777777775</v>
      </c>
      <c r="O4128">
        <v>5.91</v>
      </c>
      <c r="Q4128">
        <v>-0.16</v>
      </c>
      <c r="S4128">
        <v>-0.71</v>
      </c>
      <c r="Y4128" t="s">
        <v>2318</v>
      </c>
      <c r="Z4128" t="s">
        <v>2318</v>
      </c>
      <c r="AA4128" t="s">
        <v>15433</v>
      </c>
      <c r="AB4128" t="str">
        <f>+LEFT(AA4128,1)</f>
        <v>B</v>
      </c>
      <c r="AC4128" s="6">
        <f>DEGREES(ACOS(SIN(Resultats!$H$11)*SIN(RADIANS(N4128))+COS(Resultats!$H$11)*COS(RADIANS(N4128))*COS(Resultats!$E$11-RADIANS(M4128))))</f>
        <v>117.67434947589017</v>
      </c>
      <c r="AD4128">
        <f>+IF(AB4128=Data!$E$18,1,0)</f>
        <v>0</v>
      </c>
      <c r="AE4128">
        <f>+IF(AC4128&lt;Data!$B$17,1,0)</f>
        <v>0</v>
      </c>
      <c r="AF4128" s="7">
        <f>+IF(AND(AD4128,AE4128),1,0)</f>
        <v>0</v>
      </c>
    </row>
    <row r="4129" spans="1:32" x14ac:dyDescent="0.2">
      <c r="A4129">
        <v>70</v>
      </c>
      <c r="B4129" t="s">
        <v>121</v>
      </c>
      <c r="C4129">
        <v>1438</v>
      </c>
      <c r="D4129">
        <v>36256</v>
      </c>
      <c r="E4129">
        <v>0</v>
      </c>
      <c r="F4129">
        <v>18</v>
      </c>
      <c r="G4129">
        <v>42.1</v>
      </c>
      <c r="H4129" t="s">
        <v>24</v>
      </c>
      <c r="I4129">
        <v>43</v>
      </c>
      <c r="J4129">
        <v>47</v>
      </c>
      <c r="K4129">
        <v>28</v>
      </c>
      <c r="L4129">
        <v>0.31169444444444444</v>
      </c>
      <c r="M4129">
        <v>4.675416666666667</v>
      </c>
      <c r="N4129">
        <v>43.791111111111107</v>
      </c>
      <c r="O4129">
        <v>6.11</v>
      </c>
      <c r="Q4129">
        <v>-0.08</v>
      </c>
      <c r="S4129">
        <v>-0.35</v>
      </c>
      <c r="Y4129" t="s">
        <v>122</v>
      </c>
      <c r="Z4129" t="s">
        <v>122</v>
      </c>
      <c r="AA4129" t="s">
        <v>1652</v>
      </c>
      <c r="AB4129" t="str">
        <f>+LEFT(AA4129,1)</f>
        <v>B</v>
      </c>
      <c r="AC4129" s="6">
        <f>DEGREES(ACOS(SIN(Resultats!$H$11)*SIN(RADIANS(N4129))+COS(Resultats!$H$11)*COS(RADIANS(N4129))*COS(Resultats!$E$11-RADIANS(M4129))))</f>
        <v>117.6756999922811</v>
      </c>
      <c r="AD4129">
        <f>+IF(AB4129=Data!$E$18,1,0)</f>
        <v>0</v>
      </c>
      <c r="AE4129">
        <f>+IF(AC4129&lt;Data!$B$17,1,0)</f>
        <v>0</v>
      </c>
      <c r="AF4129" s="7">
        <f>+IF(AND(AD4129,AE4129),1,0)</f>
        <v>0</v>
      </c>
    </row>
    <row r="4130" spans="1:32" x14ac:dyDescent="0.2">
      <c r="A4130">
        <v>515</v>
      </c>
      <c r="C4130">
        <v>10845</v>
      </c>
      <c r="D4130">
        <v>92622</v>
      </c>
      <c r="E4130">
        <v>1</v>
      </c>
      <c r="F4130">
        <v>46</v>
      </c>
      <c r="G4130">
        <v>35.299999999999997</v>
      </c>
      <c r="H4130" t="s">
        <v>24</v>
      </c>
      <c r="I4130">
        <v>17</v>
      </c>
      <c r="J4130">
        <v>24</v>
      </c>
      <c r="K4130">
        <v>47</v>
      </c>
      <c r="L4130">
        <v>1.7764722222222222</v>
      </c>
      <c r="M4130">
        <v>26.647083333333335</v>
      </c>
      <c r="N4130">
        <v>17.413055555555555</v>
      </c>
      <c r="O4130">
        <v>6.55</v>
      </c>
      <c r="Q4130">
        <v>0.25</v>
      </c>
      <c r="S4130">
        <v>0.17</v>
      </c>
      <c r="Y4130" t="s">
        <v>554</v>
      </c>
      <c r="Z4130" t="s">
        <v>554</v>
      </c>
      <c r="AA4130" t="s">
        <v>525</v>
      </c>
      <c r="AB4130" t="str">
        <f>+LEFT(AA4130,1)</f>
        <v>A</v>
      </c>
      <c r="AC4130" s="6">
        <f>DEGREES(ACOS(SIN(Resultats!$H$11)*SIN(RADIANS(N4130))+COS(Resultats!$H$11)*COS(RADIANS(N4130))*COS(Resultats!$E$11-RADIANS(M4130))))</f>
        <v>117.68842330544345</v>
      </c>
      <c r="AD4130">
        <f>+IF(AB4130=Data!$E$18,1,0)</f>
        <v>1</v>
      </c>
      <c r="AE4130">
        <f>+IF(AC4130&lt;Data!$B$17,1,0)</f>
        <v>0</v>
      </c>
      <c r="AF4130" s="7">
        <f>+IF(AND(AD4130,AE4130),1,0)</f>
        <v>0</v>
      </c>
    </row>
    <row r="4131" spans="1:32" x14ac:dyDescent="0.2">
      <c r="A4131">
        <v>6784</v>
      </c>
      <c r="C4131">
        <v>166095</v>
      </c>
      <c r="D4131">
        <v>103414</v>
      </c>
      <c r="E4131">
        <v>18</v>
      </c>
      <c r="F4131">
        <v>8</v>
      </c>
      <c r="G4131">
        <v>33.700000000000003</v>
      </c>
      <c r="H4131" t="s">
        <v>24</v>
      </c>
      <c r="I4131">
        <v>14</v>
      </c>
      <c r="J4131">
        <v>17</v>
      </c>
      <c r="K4131">
        <v>5</v>
      </c>
      <c r="L4131">
        <v>18.142694444444444</v>
      </c>
      <c r="M4131">
        <v>272.14041666666668</v>
      </c>
      <c r="N4131">
        <v>14.284722222222221</v>
      </c>
      <c r="O4131">
        <v>6.37</v>
      </c>
      <c r="Q4131">
        <v>0.17</v>
      </c>
      <c r="S4131">
        <v>0.23</v>
      </c>
      <c r="U4131">
        <v>0.08</v>
      </c>
      <c r="Y4131" t="s">
        <v>314</v>
      </c>
      <c r="Z4131" t="s">
        <v>314</v>
      </c>
      <c r="AA4131" t="s">
        <v>15427</v>
      </c>
      <c r="AB4131" t="str">
        <f>+LEFT(AA4131,1)</f>
        <v>A</v>
      </c>
      <c r="AC4131" s="6">
        <f>DEGREES(ACOS(SIN(Resultats!$H$11)*SIN(RADIANS(N4131))+COS(Resultats!$H$11)*COS(RADIANS(N4131))*COS(Resultats!$E$11-RADIANS(M4131))))</f>
        <v>117.70175327271255</v>
      </c>
      <c r="AD4131">
        <f>+IF(AB4131=Data!$E$18,1,0)</f>
        <v>1</v>
      </c>
      <c r="AE4131">
        <f>+IF(AC4131&lt;Data!$B$17,1,0)</f>
        <v>0</v>
      </c>
      <c r="AF4131" s="7">
        <f>+IF(AND(AD4131,AE4131),1,0)</f>
        <v>0</v>
      </c>
    </row>
    <row r="4132" spans="1:32" x14ac:dyDescent="0.2">
      <c r="A4132">
        <v>8025</v>
      </c>
      <c r="C4132">
        <v>199611</v>
      </c>
      <c r="D4132">
        <v>33004</v>
      </c>
      <c r="E4132">
        <v>20</v>
      </c>
      <c r="F4132">
        <v>56</v>
      </c>
      <c r="G4132">
        <v>25.5</v>
      </c>
      <c r="H4132" t="s">
        <v>24</v>
      </c>
      <c r="I4132">
        <v>50</v>
      </c>
      <c r="J4132">
        <v>43</v>
      </c>
      <c r="K4132">
        <v>43</v>
      </c>
      <c r="L4132">
        <v>20.940416666666668</v>
      </c>
      <c r="M4132">
        <v>314.10624999999999</v>
      </c>
      <c r="N4132">
        <v>50.728611111111114</v>
      </c>
      <c r="O4132">
        <v>5.81</v>
      </c>
      <c r="Q4132">
        <v>0.3</v>
      </c>
      <c r="S4132">
        <v>0.04</v>
      </c>
      <c r="Y4132" t="s">
        <v>423</v>
      </c>
      <c r="Z4132" t="s">
        <v>423</v>
      </c>
      <c r="AA4132" t="s">
        <v>2891</v>
      </c>
      <c r="AB4132" t="str">
        <f>+LEFT(AA4132,1)</f>
        <v>F</v>
      </c>
      <c r="AC4132" s="6">
        <f>DEGREES(ACOS(SIN(Resultats!$H$11)*SIN(RADIANS(N4132))+COS(Resultats!$H$11)*COS(RADIANS(N4132))*COS(Resultats!$E$11-RADIANS(M4132))))</f>
        <v>117.71772475167707</v>
      </c>
      <c r="AD4132">
        <f>+IF(AB4132=Data!$E$18,1,0)</f>
        <v>0</v>
      </c>
      <c r="AE4132">
        <f>+IF(AC4132&lt;Data!$B$17,1,0)</f>
        <v>0</v>
      </c>
      <c r="AF4132" s="7">
        <f>+IF(AND(AD4132,AE4132),1,0)</f>
        <v>0</v>
      </c>
    </row>
    <row r="4133" spans="1:32" x14ac:dyDescent="0.2">
      <c r="A4133">
        <v>6659</v>
      </c>
      <c r="C4133">
        <v>162596</v>
      </c>
      <c r="D4133">
        <v>141913</v>
      </c>
      <c r="E4133">
        <v>17</v>
      </c>
      <c r="F4133">
        <v>51</v>
      </c>
      <c r="G4133">
        <v>59.5</v>
      </c>
      <c r="H4133" t="s">
        <v>26</v>
      </c>
      <c r="I4133">
        <v>1</v>
      </c>
      <c r="J4133">
        <v>14</v>
      </c>
      <c r="K4133">
        <v>12</v>
      </c>
      <c r="L4133">
        <v>17.86652777777778</v>
      </c>
      <c r="M4133">
        <v>267.9979166666667</v>
      </c>
      <c r="N4133">
        <v>-1.2366666666666668</v>
      </c>
      <c r="O4133">
        <v>6.35</v>
      </c>
      <c r="Q4133">
        <v>1.1200000000000001</v>
      </c>
      <c r="S4133">
        <v>0.89</v>
      </c>
      <c r="Y4133" t="s">
        <v>197</v>
      </c>
      <c r="Z4133" t="s">
        <v>197</v>
      </c>
      <c r="AA4133" t="s">
        <v>197</v>
      </c>
      <c r="AB4133" t="str">
        <f>+LEFT(AA4133,1)</f>
        <v>K</v>
      </c>
      <c r="AC4133" s="6">
        <f>DEGREES(ACOS(SIN(Resultats!$H$11)*SIN(RADIANS(N4133))+COS(Resultats!$H$11)*COS(RADIANS(N4133))*COS(Resultats!$E$11-RADIANS(M4133))))</f>
        <v>117.77156957833954</v>
      </c>
      <c r="AD4133">
        <f>+IF(AB4133=Data!$E$18,1,0)</f>
        <v>0</v>
      </c>
      <c r="AE4133">
        <f>+IF(AC4133&lt;Data!$B$17,1,0)</f>
        <v>0</v>
      </c>
      <c r="AF4133" s="7">
        <f>+IF(AND(AD4133,AE4133),1,0)</f>
        <v>0</v>
      </c>
    </row>
    <row r="4134" spans="1:32" x14ac:dyDescent="0.2">
      <c r="A4134">
        <v>6758</v>
      </c>
      <c r="C4134">
        <v>165475</v>
      </c>
      <c r="D4134">
        <v>103373</v>
      </c>
      <c r="E4134">
        <v>18</v>
      </c>
      <c r="F4134">
        <v>5</v>
      </c>
      <c r="G4134">
        <v>43.3</v>
      </c>
      <c r="H4134" t="s">
        <v>24</v>
      </c>
      <c r="I4134">
        <v>12</v>
      </c>
      <c r="J4134">
        <v>0</v>
      </c>
      <c r="K4134">
        <v>14</v>
      </c>
      <c r="L4134">
        <v>18.09536111111111</v>
      </c>
      <c r="M4134">
        <v>271.43041666666664</v>
      </c>
      <c r="N4134">
        <v>12.003888888888889</v>
      </c>
      <c r="O4134">
        <v>7.04</v>
      </c>
      <c r="Q4134">
        <v>0.3</v>
      </c>
      <c r="S4134">
        <v>0.12</v>
      </c>
      <c r="Y4134" t="s">
        <v>391</v>
      </c>
      <c r="Z4134" t="s">
        <v>391</v>
      </c>
      <c r="AA4134" t="s">
        <v>1740</v>
      </c>
      <c r="AB4134" t="str">
        <f>+LEFT(AA4134,1)</f>
        <v>A</v>
      </c>
      <c r="AC4134" s="6">
        <f>DEGREES(ACOS(SIN(Resultats!$H$11)*SIN(RADIANS(N4134))+COS(Resultats!$H$11)*COS(RADIANS(N4134))*COS(Resultats!$E$11-RADIANS(M4134))))</f>
        <v>117.78766161578491</v>
      </c>
      <c r="AD4134">
        <f>+IF(AB4134=Data!$E$18,1,0)</f>
        <v>1</v>
      </c>
      <c r="AE4134">
        <f>+IF(AC4134&lt;Data!$B$17,1,0)</f>
        <v>0</v>
      </c>
      <c r="AF4134" s="7">
        <f>+IF(AND(AD4134,AE4134),1,0)</f>
        <v>0</v>
      </c>
    </row>
    <row r="4135" spans="1:32" x14ac:dyDescent="0.2">
      <c r="A4135">
        <v>7751</v>
      </c>
      <c r="B4135" t="s">
        <v>4038</v>
      </c>
      <c r="C4135">
        <v>192909</v>
      </c>
      <c r="D4135">
        <v>49385</v>
      </c>
      <c r="E4135">
        <v>20</v>
      </c>
      <c r="F4135">
        <v>15</v>
      </c>
      <c r="G4135">
        <v>28.3</v>
      </c>
      <c r="H4135" t="s">
        <v>24</v>
      </c>
      <c r="I4135">
        <v>47</v>
      </c>
      <c r="J4135">
        <v>42</v>
      </c>
      <c r="K4135">
        <v>52</v>
      </c>
      <c r="L4135">
        <v>20.257861111111112</v>
      </c>
      <c r="M4135">
        <v>303.8679166666667</v>
      </c>
      <c r="N4135">
        <v>47.714444444444446</v>
      </c>
      <c r="O4135">
        <v>3.98</v>
      </c>
      <c r="Q4135">
        <v>1.52</v>
      </c>
      <c r="S4135">
        <v>1.03</v>
      </c>
      <c r="U4135">
        <v>0.92</v>
      </c>
      <c r="Y4135" t="s">
        <v>4040</v>
      </c>
      <c r="Z4135" s="3" t="s">
        <v>2930</v>
      </c>
      <c r="AA4135" t="s">
        <v>133</v>
      </c>
      <c r="AB4135" t="str">
        <f>+LEFT(AA4135,1)</f>
        <v>K</v>
      </c>
      <c r="AC4135" s="6">
        <f>DEGREES(ACOS(SIN(Resultats!$H$11)*SIN(RADIANS(N4135))+COS(Resultats!$H$11)*COS(RADIANS(N4135))*COS(Resultats!$E$11-RADIANS(M4135))))</f>
        <v>117.80141906054767</v>
      </c>
      <c r="AD4135">
        <f>+IF(AB4135=Data!$E$18,1,0)</f>
        <v>0</v>
      </c>
      <c r="AE4135">
        <f>+IF(AC4135&lt;Data!$B$17,1,0)</f>
        <v>0</v>
      </c>
      <c r="AF4135" s="7">
        <f>+IF(AND(AD4135,AE4135),1,0)</f>
        <v>0</v>
      </c>
    </row>
    <row r="4136" spans="1:32" x14ac:dyDescent="0.2">
      <c r="A4136">
        <v>7844</v>
      </c>
      <c r="B4136" t="s">
        <v>3281</v>
      </c>
      <c r="C4136">
        <v>195556</v>
      </c>
      <c r="D4136">
        <v>49712</v>
      </c>
      <c r="E4136">
        <v>20</v>
      </c>
      <c r="F4136">
        <v>30</v>
      </c>
      <c r="G4136">
        <v>3.5</v>
      </c>
      <c r="H4136" t="s">
        <v>24</v>
      </c>
      <c r="I4136">
        <v>48</v>
      </c>
      <c r="J4136">
        <v>57</v>
      </c>
      <c r="K4136">
        <v>6</v>
      </c>
      <c r="L4136">
        <v>20.500972222222224</v>
      </c>
      <c r="M4136">
        <v>307.51458333333335</v>
      </c>
      <c r="N4136">
        <v>48.951666666666668</v>
      </c>
      <c r="O4136">
        <v>4.95</v>
      </c>
      <c r="Q4136">
        <v>-0.09</v>
      </c>
      <c r="S4136">
        <v>-0.63</v>
      </c>
      <c r="U4136">
        <v>-0.11</v>
      </c>
      <c r="Y4136" t="s">
        <v>214</v>
      </c>
      <c r="Z4136" t="s">
        <v>5651</v>
      </c>
      <c r="AA4136" t="s">
        <v>15417</v>
      </c>
      <c r="AB4136" t="str">
        <f>+LEFT(AA4136,1)</f>
        <v>B</v>
      </c>
      <c r="AC4136" s="6">
        <f>DEGREES(ACOS(SIN(Resultats!$H$11)*SIN(RADIANS(N4136))+COS(Resultats!$H$11)*COS(RADIANS(N4136))*COS(Resultats!$E$11-RADIANS(M4136))))</f>
        <v>117.81352353696029</v>
      </c>
      <c r="AD4136">
        <f>+IF(AB4136=Data!$E$18,1,0)</f>
        <v>0</v>
      </c>
      <c r="AE4136">
        <f>+IF(AC4136&lt;Data!$B$17,1,0)</f>
        <v>0</v>
      </c>
      <c r="AF4136" s="7">
        <f>+IF(AND(AD4136,AE4136),1,0)</f>
        <v>0</v>
      </c>
    </row>
    <row r="4137" spans="1:32" x14ac:dyDescent="0.2">
      <c r="A4137">
        <v>7102</v>
      </c>
      <c r="B4137" t="s">
        <v>4398</v>
      </c>
      <c r="C4137">
        <v>174602</v>
      </c>
      <c r="D4137">
        <v>67446</v>
      </c>
      <c r="E4137">
        <v>18</v>
      </c>
      <c r="F4137">
        <v>49</v>
      </c>
      <c r="G4137">
        <v>52.9</v>
      </c>
      <c r="H4137" t="s">
        <v>24</v>
      </c>
      <c r="I4137">
        <v>32</v>
      </c>
      <c r="J4137">
        <v>33</v>
      </c>
      <c r="K4137">
        <v>3</v>
      </c>
      <c r="L4137">
        <v>18.831361111111111</v>
      </c>
      <c r="M4137">
        <v>282.47041666666667</v>
      </c>
      <c r="N4137">
        <v>32.55083333333333</v>
      </c>
      <c r="O4137">
        <v>5.25</v>
      </c>
      <c r="Q4137">
        <v>0.08</v>
      </c>
      <c r="S4137">
        <v>0.11</v>
      </c>
      <c r="Y4137" t="s">
        <v>298</v>
      </c>
      <c r="Z4137" t="s">
        <v>298</v>
      </c>
      <c r="AA4137" t="s">
        <v>1740</v>
      </c>
      <c r="AB4137" t="str">
        <f>+LEFT(AA4137,1)</f>
        <v>A</v>
      </c>
      <c r="AC4137" s="6">
        <f>DEGREES(ACOS(SIN(Resultats!$H$11)*SIN(RADIANS(N4137))+COS(Resultats!$H$11)*COS(RADIANS(N4137))*COS(Resultats!$E$11-RADIANS(M4137))))</f>
        <v>117.84402540050344</v>
      </c>
      <c r="AD4137">
        <f>+IF(AB4137=Data!$E$18,1,0)</f>
        <v>1</v>
      </c>
      <c r="AE4137">
        <f>+IF(AC4137&lt;Data!$B$17,1,0)</f>
        <v>0</v>
      </c>
      <c r="AF4137" s="7">
        <f>+IF(AND(AD4137,AE4137),1,0)</f>
        <v>0</v>
      </c>
    </row>
    <row r="4138" spans="1:32" x14ac:dyDescent="0.2">
      <c r="A4138">
        <v>7140</v>
      </c>
      <c r="C4138">
        <v>175635</v>
      </c>
      <c r="D4138">
        <v>67566</v>
      </c>
      <c r="E4138">
        <v>18</v>
      </c>
      <c r="F4138">
        <v>54</v>
      </c>
      <c r="G4138">
        <v>52.5</v>
      </c>
      <c r="H4138" t="s">
        <v>24</v>
      </c>
      <c r="I4138">
        <v>33</v>
      </c>
      <c r="J4138">
        <v>58</v>
      </c>
      <c r="K4138">
        <v>7</v>
      </c>
      <c r="L4138">
        <v>18.914583333333333</v>
      </c>
      <c r="M4138">
        <v>283.71875</v>
      </c>
      <c r="N4138">
        <v>33.968611111111116</v>
      </c>
      <c r="O4138">
        <v>6.02</v>
      </c>
      <c r="Q4138">
        <v>0.91</v>
      </c>
      <c r="S4138">
        <v>0.64</v>
      </c>
      <c r="U4138">
        <v>0.5</v>
      </c>
      <c r="Y4138" t="s">
        <v>4428</v>
      </c>
      <c r="Z4138" t="s">
        <v>71</v>
      </c>
      <c r="AA4138" t="s">
        <v>51</v>
      </c>
      <c r="AB4138" t="str">
        <f>+LEFT(AA4138,1)</f>
        <v>G</v>
      </c>
      <c r="AC4138" s="6">
        <f>DEGREES(ACOS(SIN(Resultats!$H$11)*SIN(RADIANS(N4138))+COS(Resultats!$H$11)*COS(RADIANS(N4138))*COS(Resultats!$E$11-RADIANS(M4138))))</f>
        <v>117.86847351118527</v>
      </c>
      <c r="AD4138">
        <f>+IF(AB4138=Data!$E$18,1,0)</f>
        <v>0</v>
      </c>
      <c r="AE4138">
        <f>+IF(AC4138&lt;Data!$B$17,1,0)</f>
        <v>0</v>
      </c>
      <c r="AF4138" s="7">
        <f>+IF(AND(AD4138,AE4138),1,0)</f>
        <v>0</v>
      </c>
    </row>
    <row r="4139" spans="1:32" x14ac:dyDescent="0.2">
      <c r="A4139">
        <v>616</v>
      </c>
      <c r="C4139">
        <v>12923</v>
      </c>
      <c r="D4139">
        <v>129695</v>
      </c>
      <c r="E4139">
        <v>2</v>
      </c>
      <c r="F4139">
        <v>6</v>
      </c>
      <c r="G4139">
        <v>29.3</v>
      </c>
      <c r="H4139" t="s">
        <v>24</v>
      </c>
      <c r="I4139">
        <v>0</v>
      </c>
      <c r="J4139">
        <v>2</v>
      </c>
      <c r="K4139">
        <v>6</v>
      </c>
      <c r="L4139">
        <v>2.108138888888889</v>
      </c>
      <c r="M4139">
        <v>31.622083333333336</v>
      </c>
      <c r="N4139">
        <v>3.5000000000000003E-2</v>
      </c>
      <c r="O4139">
        <v>6.28</v>
      </c>
      <c r="Q4139">
        <v>0.9</v>
      </c>
      <c r="S4139">
        <v>0.63</v>
      </c>
      <c r="Y4139" t="s">
        <v>197</v>
      </c>
      <c r="Z4139" t="s">
        <v>197</v>
      </c>
      <c r="AA4139" t="s">
        <v>197</v>
      </c>
      <c r="AB4139" t="str">
        <f>+LEFT(AA4139,1)</f>
        <v>K</v>
      </c>
      <c r="AC4139" s="6">
        <f>DEGREES(ACOS(SIN(Resultats!$H$11)*SIN(RADIANS(N4139))+COS(Resultats!$H$11)*COS(RADIANS(N4139))*COS(Resultats!$E$11-RADIANS(M4139))))</f>
        <v>117.90184817737801</v>
      </c>
      <c r="AD4139">
        <f>+IF(AB4139=Data!$E$18,1,0)</f>
        <v>0</v>
      </c>
      <c r="AE4139">
        <f>+IF(AC4139&lt;Data!$B$17,1,0)</f>
        <v>0</v>
      </c>
      <c r="AF4139" s="7">
        <f>+IF(AND(AD4139,AE4139),1,0)</f>
        <v>0</v>
      </c>
    </row>
    <row r="4140" spans="1:32" x14ac:dyDescent="0.2">
      <c r="A4140">
        <v>389</v>
      </c>
      <c r="B4140" t="s">
        <v>450</v>
      </c>
      <c r="C4140">
        <v>8126</v>
      </c>
      <c r="D4140">
        <v>74647</v>
      </c>
      <c r="E4140">
        <v>1</v>
      </c>
      <c r="F4140">
        <v>21</v>
      </c>
      <c r="G4140">
        <v>7.4</v>
      </c>
      <c r="H4140" t="s">
        <v>24</v>
      </c>
      <c r="I4140">
        <v>28</v>
      </c>
      <c r="J4140">
        <v>44</v>
      </c>
      <c r="K4140">
        <v>17</v>
      </c>
      <c r="L4140">
        <v>1.3520555555555556</v>
      </c>
      <c r="M4140">
        <v>20.280833333333334</v>
      </c>
      <c r="N4140">
        <v>28.738055555555558</v>
      </c>
      <c r="O4140">
        <v>5.23</v>
      </c>
      <c r="Q4140">
        <v>1.39</v>
      </c>
      <c r="X4140" t="s">
        <v>27</v>
      </c>
      <c r="Y4140" t="s">
        <v>104</v>
      </c>
      <c r="Z4140" t="s">
        <v>5820</v>
      </c>
      <c r="AA4140" t="s">
        <v>104</v>
      </c>
      <c r="AB4140" t="str">
        <f>+LEFT(AA4140,1)</f>
        <v>K</v>
      </c>
      <c r="AC4140" s="6">
        <f>DEGREES(ACOS(SIN(Resultats!$H$11)*SIN(RADIANS(N4140))+COS(Resultats!$H$11)*COS(RADIANS(N4140))*COS(Resultats!$E$11-RADIANS(M4140))))</f>
        <v>117.92471571947354</v>
      </c>
      <c r="AD4140">
        <f>+IF(AB4140=Data!$E$18,1,0)</f>
        <v>0</v>
      </c>
      <c r="AE4140">
        <f>+IF(AC4140&lt;Data!$B$17,1,0)</f>
        <v>0</v>
      </c>
      <c r="AF4140" s="7">
        <f>+IF(AND(AD4140,AE4140),1,0)</f>
        <v>0</v>
      </c>
    </row>
    <row r="4141" spans="1:32" x14ac:dyDescent="0.2">
      <c r="A4141">
        <v>8613</v>
      </c>
      <c r="B4141" t="s">
        <v>7441</v>
      </c>
      <c r="C4141">
        <v>214454</v>
      </c>
      <c r="D4141">
        <v>34628</v>
      </c>
      <c r="E4141">
        <v>22</v>
      </c>
      <c r="F4141">
        <v>37</v>
      </c>
      <c r="G4141">
        <v>22.4</v>
      </c>
      <c r="H4141" t="s">
        <v>24</v>
      </c>
      <c r="I4141">
        <v>51</v>
      </c>
      <c r="J4141">
        <v>32</v>
      </c>
      <c r="K4141">
        <v>43</v>
      </c>
      <c r="L4141">
        <v>22.622888888888891</v>
      </c>
      <c r="M4141">
        <v>339.34333333333336</v>
      </c>
      <c r="N4141">
        <v>51.545277777777777</v>
      </c>
      <c r="O4141">
        <v>4.63</v>
      </c>
      <c r="Q4141">
        <v>0.24</v>
      </c>
      <c r="S4141">
        <v>0.1</v>
      </c>
      <c r="U4141">
        <v>0.14000000000000001</v>
      </c>
      <c r="Y4141" t="s">
        <v>2542</v>
      </c>
      <c r="Z4141" t="s">
        <v>2542</v>
      </c>
      <c r="AA4141" t="s">
        <v>15438</v>
      </c>
      <c r="AB4141" t="str">
        <f>+LEFT(AA4141,1)</f>
        <v>A</v>
      </c>
      <c r="AC4141" s="6">
        <f>DEGREES(ACOS(SIN(Resultats!$H$11)*SIN(RADIANS(N4141))+COS(Resultats!$H$11)*COS(RADIANS(N4141))*COS(Resultats!$E$11-RADIANS(M4141))))</f>
        <v>117.92652560748894</v>
      </c>
      <c r="AD4141">
        <f>+IF(AB4141=Data!$E$18,1,0)</f>
        <v>1</v>
      </c>
      <c r="AE4141">
        <f>+IF(AC4141&lt;Data!$B$17,1,0)</f>
        <v>0</v>
      </c>
      <c r="AF4141" s="7">
        <f>+IF(AND(AD4141,AE4141),1,0)</f>
        <v>0</v>
      </c>
    </row>
    <row r="4142" spans="1:32" x14ac:dyDescent="0.2">
      <c r="A4142">
        <v>6776</v>
      </c>
      <c r="C4142">
        <v>165910</v>
      </c>
      <c r="D4142">
        <v>103406</v>
      </c>
      <c r="E4142">
        <v>18</v>
      </c>
      <c r="F4142">
        <v>7</v>
      </c>
      <c r="G4142">
        <v>48.4</v>
      </c>
      <c r="H4142" t="s">
        <v>24</v>
      </c>
      <c r="I4142">
        <v>13</v>
      </c>
      <c r="J4142">
        <v>4</v>
      </c>
      <c r="K4142">
        <v>16</v>
      </c>
      <c r="L4142">
        <v>18.130111111111113</v>
      </c>
      <c r="M4142">
        <v>271.95166666666671</v>
      </c>
      <c r="N4142">
        <v>13.071111111111112</v>
      </c>
      <c r="O4142">
        <v>6.63</v>
      </c>
      <c r="Q4142">
        <v>7.0000000000000007E-2</v>
      </c>
      <c r="S4142">
        <v>0.09</v>
      </c>
      <c r="Y4142" t="s">
        <v>350</v>
      </c>
      <c r="Z4142" t="s">
        <v>350</v>
      </c>
      <c r="AA4142" t="s">
        <v>18</v>
      </c>
      <c r="AB4142" t="str">
        <f>+LEFT(AA4142,1)</f>
        <v>A</v>
      </c>
      <c r="AC4142" s="6">
        <f>DEGREES(ACOS(SIN(Resultats!$H$11)*SIN(RADIANS(N4142))+COS(Resultats!$H$11)*COS(RADIANS(N4142))*COS(Resultats!$E$11-RADIANS(M4142))))</f>
        <v>117.92972783166297</v>
      </c>
      <c r="AD4142">
        <f>+IF(AB4142=Data!$E$18,1,0)</f>
        <v>1</v>
      </c>
      <c r="AE4142">
        <f>+IF(AC4142&lt;Data!$B$17,1,0)</f>
        <v>0</v>
      </c>
      <c r="AF4142" s="7">
        <f>+IF(AND(AD4142,AE4142),1,0)</f>
        <v>0</v>
      </c>
    </row>
    <row r="4143" spans="1:32" x14ac:dyDescent="0.2">
      <c r="A4143">
        <v>7444</v>
      </c>
      <c r="C4143">
        <v>184875</v>
      </c>
      <c r="D4143">
        <v>48601</v>
      </c>
      <c r="E4143">
        <v>19</v>
      </c>
      <c r="F4143">
        <v>34</v>
      </c>
      <c r="G4143">
        <v>41.2</v>
      </c>
      <c r="H4143" t="s">
        <v>24</v>
      </c>
      <c r="I4143">
        <v>42</v>
      </c>
      <c r="J4143">
        <v>24</v>
      </c>
      <c r="K4143">
        <v>46</v>
      </c>
      <c r="L4143">
        <v>19.578111111111109</v>
      </c>
      <c r="M4143">
        <v>293.67166666666662</v>
      </c>
      <c r="N4143">
        <v>42.412777777777777</v>
      </c>
      <c r="O4143">
        <v>5.35</v>
      </c>
      <c r="Q4143">
        <v>0.05</v>
      </c>
      <c r="S4143">
        <v>0.09</v>
      </c>
      <c r="Y4143" t="s">
        <v>114</v>
      </c>
      <c r="Z4143" t="s">
        <v>114</v>
      </c>
      <c r="AA4143" t="s">
        <v>18</v>
      </c>
      <c r="AB4143" t="str">
        <f>+LEFT(AA4143,1)</f>
        <v>A</v>
      </c>
      <c r="AC4143" s="6">
        <f>DEGREES(ACOS(SIN(Resultats!$H$11)*SIN(RADIANS(N4143))+COS(Resultats!$H$11)*COS(RADIANS(N4143))*COS(Resultats!$E$11-RADIANS(M4143))))</f>
        <v>117.94658558068654</v>
      </c>
      <c r="AD4143">
        <f>+IF(AB4143=Data!$E$18,1,0)</f>
        <v>1</v>
      </c>
      <c r="AE4143">
        <f>+IF(AC4143&lt;Data!$B$17,1,0)</f>
        <v>0</v>
      </c>
      <c r="AF4143" s="7">
        <f>+IF(AND(AD4143,AE4143),1,0)</f>
        <v>0</v>
      </c>
    </row>
    <row r="4144" spans="1:32" x14ac:dyDescent="0.2">
      <c r="A4144">
        <v>7081</v>
      </c>
      <c r="C4144">
        <v>174179</v>
      </c>
      <c r="D4144">
        <v>67396</v>
      </c>
      <c r="E4144">
        <v>18</v>
      </c>
      <c r="F4144">
        <v>47</v>
      </c>
      <c r="G4144">
        <v>57.5</v>
      </c>
      <c r="H4144" t="s">
        <v>24</v>
      </c>
      <c r="I4144">
        <v>31</v>
      </c>
      <c r="J4144">
        <v>45</v>
      </c>
      <c r="K4144">
        <v>25</v>
      </c>
      <c r="L4144">
        <v>18.799305555555556</v>
      </c>
      <c r="M4144">
        <v>281.98958333333331</v>
      </c>
      <c r="N4144">
        <v>31.756944444444443</v>
      </c>
      <c r="O4144">
        <v>6.06</v>
      </c>
      <c r="Q4144">
        <v>-0.13</v>
      </c>
      <c r="S4144">
        <v>-0.66</v>
      </c>
      <c r="Y4144" t="s">
        <v>1922</v>
      </c>
      <c r="Z4144" t="s">
        <v>1922</v>
      </c>
      <c r="AA4144" t="s">
        <v>15433</v>
      </c>
      <c r="AB4144" t="str">
        <f>+LEFT(AA4144,1)</f>
        <v>B</v>
      </c>
      <c r="AC4144" s="6">
        <f>DEGREES(ACOS(SIN(Resultats!$H$11)*SIN(RADIANS(N4144))+COS(Resultats!$H$11)*COS(RADIANS(N4144))*COS(Resultats!$E$11-RADIANS(M4144))))</f>
        <v>117.95663764129722</v>
      </c>
      <c r="AD4144">
        <f>+IF(AB4144=Data!$E$18,1,0)</f>
        <v>0</v>
      </c>
      <c r="AE4144">
        <f>+IF(AC4144&lt;Data!$B$17,1,0)</f>
        <v>0</v>
      </c>
      <c r="AF4144" s="7">
        <f>+IF(AND(AD4144,AE4144),1,0)</f>
        <v>0</v>
      </c>
    </row>
    <row r="4145" spans="1:32" x14ac:dyDescent="0.2">
      <c r="A4145">
        <v>7646</v>
      </c>
      <c r="C4145">
        <v>189684</v>
      </c>
      <c r="D4145">
        <v>49058</v>
      </c>
      <c r="E4145">
        <v>19</v>
      </c>
      <c r="F4145">
        <v>59</v>
      </c>
      <c r="G4145">
        <v>20.5</v>
      </c>
      <c r="H4145" t="s">
        <v>24</v>
      </c>
      <c r="I4145">
        <v>45</v>
      </c>
      <c r="J4145">
        <v>46</v>
      </c>
      <c r="K4145">
        <v>20</v>
      </c>
      <c r="L4145">
        <v>19.989027777777778</v>
      </c>
      <c r="M4145">
        <v>299.83541666666667</v>
      </c>
      <c r="N4145">
        <v>45.772222222222219</v>
      </c>
      <c r="O4145">
        <v>5.92</v>
      </c>
      <c r="Q4145">
        <v>0.16</v>
      </c>
      <c r="S4145">
        <v>0.15</v>
      </c>
      <c r="Y4145" t="s">
        <v>606</v>
      </c>
      <c r="Z4145" t="s">
        <v>606</v>
      </c>
      <c r="AA4145" t="s">
        <v>15427</v>
      </c>
      <c r="AB4145" t="str">
        <f>+LEFT(AA4145,1)</f>
        <v>A</v>
      </c>
      <c r="AC4145" s="6">
        <f>DEGREES(ACOS(SIN(Resultats!$H$11)*SIN(RADIANS(N4145))+COS(Resultats!$H$11)*COS(RADIANS(N4145))*COS(Resultats!$E$11-RADIANS(M4145))))</f>
        <v>117.99963779481475</v>
      </c>
      <c r="AD4145">
        <f>+IF(AB4145=Data!$E$18,1,0)</f>
        <v>1</v>
      </c>
      <c r="AE4145">
        <f>+IF(AC4145&lt;Data!$B$17,1,0)</f>
        <v>0</v>
      </c>
      <c r="AF4145" s="7">
        <f>+IF(AND(AD4145,AE4145),1,0)</f>
        <v>0</v>
      </c>
    </row>
    <row r="4146" spans="1:32" x14ac:dyDescent="0.2">
      <c r="A4146">
        <v>175</v>
      </c>
      <c r="B4146" t="s">
        <v>237</v>
      </c>
      <c r="C4146">
        <v>3817</v>
      </c>
      <c r="D4146">
        <v>54079</v>
      </c>
      <c r="E4146">
        <v>0</v>
      </c>
      <c r="F4146">
        <v>41</v>
      </c>
      <c r="G4146">
        <v>7.2</v>
      </c>
      <c r="H4146" t="s">
        <v>24</v>
      </c>
      <c r="I4146">
        <v>39</v>
      </c>
      <c r="J4146">
        <v>27</v>
      </c>
      <c r="K4146">
        <v>31</v>
      </c>
      <c r="L4146">
        <v>0.68533333333333335</v>
      </c>
      <c r="M4146">
        <v>10.28</v>
      </c>
      <c r="N4146">
        <v>39.458611111111111</v>
      </c>
      <c r="O4146">
        <v>5.33</v>
      </c>
      <c r="Q4146">
        <v>0.89</v>
      </c>
      <c r="S4146">
        <v>0.6</v>
      </c>
      <c r="U4146">
        <v>0.46</v>
      </c>
      <c r="Y4146" t="s">
        <v>71</v>
      </c>
      <c r="Z4146" t="s">
        <v>71</v>
      </c>
      <c r="AA4146" t="s">
        <v>51</v>
      </c>
      <c r="AB4146" t="str">
        <f>+LEFT(AA4146,1)</f>
        <v>G</v>
      </c>
      <c r="AC4146" s="6">
        <f>DEGREES(ACOS(SIN(Resultats!$H$11)*SIN(RADIANS(N4146))+COS(Resultats!$H$11)*COS(RADIANS(N4146))*COS(Resultats!$E$11-RADIANS(M4146))))</f>
        <v>118.01564755163652</v>
      </c>
      <c r="AD4146">
        <f>+IF(AB4146=Data!$E$18,1,0)</f>
        <v>0</v>
      </c>
      <c r="AE4146">
        <f>+IF(AC4146&lt;Data!$B$17,1,0)</f>
        <v>0</v>
      </c>
      <c r="AF4146" s="7">
        <f>+IF(AND(AD4146,AE4146),1,0)</f>
        <v>0</v>
      </c>
    </row>
    <row r="4147" spans="1:32" x14ac:dyDescent="0.2">
      <c r="A4147">
        <v>8259</v>
      </c>
      <c r="C4147">
        <v>205551</v>
      </c>
      <c r="D4147">
        <v>33540</v>
      </c>
      <c r="E4147">
        <v>21</v>
      </c>
      <c r="F4147">
        <v>34</v>
      </c>
      <c r="G4147">
        <v>27.5</v>
      </c>
      <c r="H4147" t="s">
        <v>24</v>
      </c>
      <c r="I4147">
        <v>51</v>
      </c>
      <c r="J4147">
        <v>41</v>
      </c>
      <c r="K4147">
        <v>54</v>
      </c>
      <c r="L4147">
        <v>21.574305555555554</v>
      </c>
      <c r="M4147">
        <v>323.61458333333331</v>
      </c>
      <c r="N4147">
        <v>51.698333333333331</v>
      </c>
      <c r="O4147">
        <v>6.15</v>
      </c>
      <c r="Q4147">
        <v>0.02</v>
      </c>
      <c r="S4147">
        <v>-0.28999999999999998</v>
      </c>
      <c r="Y4147" t="s">
        <v>1706</v>
      </c>
      <c r="Z4147" t="s">
        <v>39</v>
      </c>
      <c r="AA4147" t="s">
        <v>5040</v>
      </c>
      <c r="AB4147" t="str">
        <f>+LEFT(AA4147,1)</f>
        <v>B</v>
      </c>
      <c r="AC4147" s="6">
        <f>DEGREES(ACOS(SIN(Resultats!$H$11)*SIN(RADIANS(N4147))+COS(Resultats!$H$11)*COS(RADIANS(N4147))*COS(Resultats!$E$11-RADIANS(M4147))))</f>
        <v>118.05553439299275</v>
      </c>
      <c r="AD4147">
        <f>+IF(AB4147=Data!$E$18,1,0)</f>
        <v>0</v>
      </c>
      <c r="AE4147">
        <f>+IF(AC4147&lt;Data!$B$17,1,0)</f>
        <v>0</v>
      </c>
      <c r="AF4147" s="7">
        <f>+IF(AND(AD4147,AE4147),1,0)</f>
        <v>0</v>
      </c>
    </row>
    <row r="4148" spans="1:32" x14ac:dyDescent="0.2">
      <c r="A4148">
        <v>8040</v>
      </c>
      <c r="C4148">
        <v>199955</v>
      </c>
      <c r="D4148">
        <v>33034</v>
      </c>
      <c r="E4148">
        <v>20</v>
      </c>
      <c r="F4148">
        <v>58</v>
      </c>
      <c r="G4148">
        <v>30.1</v>
      </c>
      <c r="H4148" t="s">
        <v>24</v>
      </c>
      <c r="I4148">
        <v>50</v>
      </c>
      <c r="J4148">
        <v>27</v>
      </c>
      <c r="K4148">
        <v>44</v>
      </c>
      <c r="L4148">
        <v>20.975027777777775</v>
      </c>
      <c r="M4148">
        <v>314.62541666666664</v>
      </c>
      <c r="N4148">
        <v>50.462222222222223</v>
      </c>
      <c r="O4148">
        <v>5.61</v>
      </c>
      <c r="Q4148">
        <v>-0.15</v>
      </c>
      <c r="S4148">
        <v>-0.51</v>
      </c>
      <c r="Y4148" t="s">
        <v>2308</v>
      </c>
      <c r="Z4148" s="3" t="s">
        <v>211</v>
      </c>
      <c r="AA4148" t="s">
        <v>15423</v>
      </c>
      <c r="AB4148" t="str">
        <f>+LEFT(AA4148,1)</f>
        <v>B</v>
      </c>
      <c r="AC4148" s="6">
        <f>DEGREES(ACOS(SIN(Resultats!$H$11)*SIN(RADIANS(N4148))+COS(Resultats!$H$11)*COS(RADIANS(N4148))*COS(Resultats!$E$11-RADIANS(M4148))))</f>
        <v>118.07078062340392</v>
      </c>
      <c r="AD4148">
        <f>+IF(AB4148=Data!$E$18,1,0)</f>
        <v>0</v>
      </c>
      <c r="AE4148">
        <f>+IF(AC4148&lt;Data!$B$17,1,0)</f>
        <v>0</v>
      </c>
      <c r="AF4148" s="7">
        <f>+IF(AND(AD4148,AE4148),1,0)</f>
        <v>0</v>
      </c>
    </row>
    <row r="4149" spans="1:32" x14ac:dyDescent="0.2">
      <c r="A4149">
        <v>56</v>
      </c>
      <c r="C4149">
        <v>1185</v>
      </c>
      <c r="D4149">
        <v>36221</v>
      </c>
      <c r="E4149">
        <v>0</v>
      </c>
      <c r="F4149">
        <v>16</v>
      </c>
      <c r="G4149">
        <v>21.6</v>
      </c>
      <c r="H4149" t="s">
        <v>24</v>
      </c>
      <c r="I4149">
        <v>43</v>
      </c>
      <c r="J4149">
        <v>35</v>
      </c>
      <c r="K4149">
        <v>41</v>
      </c>
      <c r="L4149">
        <v>0.27266666666666667</v>
      </c>
      <c r="M4149">
        <v>4.09</v>
      </c>
      <c r="N4149">
        <v>43.594722222222224</v>
      </c>
      <c r="O4149">
        <v>6.15</v>
      </c>
      <c r="Q4149">
        <v>0.05</v>
      </c>
      <c r="S4149">
        <v>0.03</v>
      </c>
      <c r="Y4149" t="s">
        <v>107</v>
      </c>
      <c r="Z4149" t="s">
        <v>9545</v>
      </c>
      <c r="AA4149" t="s">
        <v>18</v>
      </c>
      <c r="AB4149" t="str">
        <f>+LEFT(AA4149,1)</f>
        <v>A</v>
      </c>
      <c r="AC4149" s="6">
        <f>DEGREES(ACOS(SIN(Resultats!$H$11)*SIN(RADIANS(N4149))+COS(Resultats!$H$11)*COS(RADIANS(N4149))*COS(Resultats!$E$11-RADIANS(M4149))))</f>
        <v>118.09467071401941</v>
      </c>
      <c r="AD4149">
        <f>+IF(AB4149=Data!$E$18,1,0)</f>
        <v>1</v>
      </c>
      <c r="AE4149">
        <f>+IF(AC4149&lt;Data!$B$17,1,0)</f>
        <v>0</v>
      </c>
      <c r="AF4149" s="7">
        <f>+IF(AND(AD4149,AE4149),1,0)</f>
        <v>0</v>
      </c>
    </row>
    <row r="4150" spans="1:32" x14ac:dyDescent="0.2">
      <c r="A4150">
        <v>7492</v>
      </c>
      <c r="C4150">
        <v>186121</v>
      </c>
      <c r="D4150">
        <v>48714</v>
      </c>
      <c r="E4150">
        <v>19</v>
      </c>
      <c r="F4150">
        <v>40</v>
      </c>
      <c r="G4150">
        <v>41.2</v>
      </c>
      <c r="H4150" t="s">
        <v>24</v>
      </c>
      <c r="I4150">
        <v>43</v>
      </c>
      <c r="J4150">
        <v>4</v>
      </c>
      <c r="K4150">
        <v>40</v>
      </c>
      <c r="L4150">
        <v>19.678111111111111</v>
      </c>
      <c r="M4150">
        <v>295.17166666666668</v>
      </c>
      <c r="N4150">
        <v>43.077777777777783</v>
      </c>
      <c r="O4150">
        <v>6.16</v>
      </c>
      <c r="Q4150">
        <v>1.56</v>
      </c>
      <c r="S4150">
        <v>1.42</v>
      </c>
      <c r="U4150">
        <v>1.01</v>
      </c>
      <c r="V4150" t="s">
        <v>93</v>
      </c>
      <c r="Y4150" t="s">
        <v>353</v>
      </c>
      <c r="Z4150" t="s">
        <v>353</v>
      </c>
      <c r="AA4150" t="s">
        <v>15418</v>
      </c>
      <c r="AB4150" t="str">
        <f>+LEFT(AA4150,1)</f>
        <v>M</v>
      </c>
      <c r="AC4150" s="6">
        <f>DEGREES(ACOS(SIN(Resultats!$H$11)*SIN(RADIANS(N4150))+COS(Resultats!$H$11)*COS(RADIANS(N4150))*COS(Resultats!$E$11-RADIANS(M4150))))</f>
        <v>118.15603967412841</v>
      </c>
      <c r="AD4150">
        <f>+IF(AB4150=Data!$E$18,1,0)</f>
        <v>0</v>
      </c>
      <c r="AE4150">
        <f>+IF(AC4150&lt;Data!$B$17,1,0)</f>
        <v>0</v>
      </c>
      <c r="AF4150" s="7">
        <f>+IF(AND(AD4150,AE4150),1,0)</f>
        <v>0</v>
      </c>
    </row>
    <row r="4151" spans="1:32" x14ac:dyDescent="0.2">
      <c r="A4151">
        <v>6895</v>
      </c>
      <c r="B4151" t="s">
        <v>4293</v>
      </c>
      <c r="C4151">
        <v>169414</v>
      </c>
      <c r="D4151">
        <v>86003</v>
      </c>
      <c r="E4151">
        <v>18</v>
      </c>
      <c r="F4151">
        <v>23</v>
      </c>
      <c r="G4151">
        <v>41.9</v>
      </c>
      <c r="H4151" t="s">
        <v>24</v>
      </c>
      <c r="I4151">
        <v>21</v>
      </c>
      <c r="J4151">
        <v>46</v>
      </c>
      <c r="K4151">
        <v>11</v>
      </c>
      <c r="L4151">
        <v>18.394972222222222</v>
      </c>
      <c r="M4151">
        <v>275.92458333333332</v>
      </c>
      <c r="N4151">
        <v>21.769722222222221</v>
      </c>
      <c r="O4151">
        <v>3.84</v>
      </c>
      <c r="Q4151">
        <v>1.18</v>
      </c>
      <c r="S4151">
        <v>1.17</v>
      </c>
      <c r="U4151">
        <v>0.6</v>
      </c>
      <c r="Y4151" t="s">
        <v>4294</v>
      </c>
      <c r="Z4151" t="s">
        <v>5935</v>
      </c>
      <c r="AA4151" t="s">
        <v>365</v>
      </c>
      <c r="AB4151" t="str">
        <f>+LEFT(AA4151,1)</f>
        <v>K</v>
      </c>
      <c r="AC4151" s="6">
        <f>DEGREES(ACOS(SIN(Resultats!$H$11)*SIN(RADIANS(N4151))+COS(Resultats!$H$11)*COS(RADIANS(N4151))*COS(Resultats!$E$11-RADIANS(M4151))))</f>
        <v>118.17694547060641</v>
      </c>
      <c r="AD4151">
        <f>+IF(AB4151=Data!$E$18,1,0)</f>
        <v>0</v>
      </c>
      <c r="AE4151">
        <f>+IF(AC4151&lt;Data!$B$17,1,0)</f>
        <v>0</v>
      </c>
      <c r="AF4151" s="7">
        <f>+IF(AND(AD4151,AE4151),1,0)</f>
        <v>0</v>
      </c>
    </row>
    <row r="4152" spans="1:32" x14ac:dyDescent="0.2">
      <c r="A4152">
        <v>7483</v>
      </c>
      <c r="B4152" t="s">
        <v>3857</v>
      </c>
      <c r="C4152">
        <v>185872</v>
      </c>
      <c r="D4152">
        <v>48691</v>
      </c>
      <c r="E4152">
        <v>19</v>
      </c>
      <c r="F4152">
        <v>39</v>
      </c>
      <c r="G4152">
        <v>26.5</v>
      </c>
      <c r="H4152" t="s">
        <v>24</v>
      </c>
      <c r="I4152">
        <v>42</v>
      </c>
      <c r="J4152">
        <v>49</v>
      </c>
      <c r="K4152">
        <v>6</v>
      </c>
      <c r="L4152">
        <v>19.657361111111111</v>
      </c>
      <c r="M4152">
        <v>294.86041666666665</v>
      </c>
      <c r="N4152">
        <v>42.818333333333335</v>
      </c>
      <c r="O4152">
        <v>5.4</v>
      </c>
      <c r="Q4152">
        <v>-0.08</v>
      </c>
      <c r="S4152">
        <v>-0.22</v>
      </c>
      <c r="Y4152" t="s">
        <v>39</v>
      </c>
      <c r="Z4152" t="s">
        <v>39</v>
      </c>
      <c r="AA4152" t="s">
        <v>5040</v>
      </c>
      <c r="AB4152" t="str">
        <f>+LEFT(AA4152,1)</f>
        <v>B</v>
      </c>
      <c r="AC4152" s="6">
        <f>DEGREES(ACOS(SIN(Resultats!$H$11)*SIN(RADIANS(N4152))+COS(Resultats!$H$11)*COS(RADIANS(N4152))*COS(Resultats!$E$11-RADIANS(M4152))))</f>
        <v>118.20932265833125</v>
      </c>
      <c r="AD4152">
        <f>+IF(AB4152=Data!$E$18,1,0)</f>
        <v>0</v>
      </c>
      <c r="AE4152">
        <f>+IF(AC4152&lt;Data!$B$17,1,0)</f>
        <v>0</v>
      </c>
      <c r="AF4152" s="7">
        <f>+IF(AND(AD4152,AE4152),1,0)</f>
        <v>0</v>
      </c>
    </row>
    <row r="4153" spans="1:32" x14ac:dyDescent="0.2">
      <c r="A4153">
        <v>638</v>
      </c>
      <c r="C4153">
        <v>13456</v>
      </c>
      <c r="D4153">
        <v>148262</v>
      </c>
      <c r="E4153">
        <v>2</v>
      </c>
      <c r="F4153">
        <v>11</v>
      </c>
      <c r="G4153">
        <v>22.2</v>
      </c>
      <c r="H4153" t="s">
        <v>26</v>
      </c>
      <c r="I4153">
        <v>10</v>
      </c>
      <c r="J4153">
        <v>3</v>
      </c>
      <c r="K4153">
        <v>8</v>
      </c>
      <c r="L4153">
        <v>2.1894999999999998</v>
      </c>
      <c r="M4153">
        <v>32.842500000000001</v>
      </c>
      <c r="N4153">
        <v>-10.052222222222223</v>
      </c>
      <c r="O4153">
        <v>6.01</v>
      </c>
      <c r="Q4153">
        <v>0.39</v>
      </c>
      <c r="S4153">
        <v>-0.03</v>
      </c>
      <c r="Y4153" t="s">
        <v>430</v>
      </c>
      <c r="Z4153" t="s">
        <v>430</v>
      </c>
      <c r="AA4153" t="s">
        <v>2154</v>
      </c>
      <c r="AB4153" t="str">
        <f>+LEFT(AA4153,1)</f>
        <v>F</v>
      </c>
      <c r="AC4153" s="6">
        <f>DEGREES(ACOS(SIN(Resultats!$H$11)*SIN(RADIANS(N4153))+COS(Resultats!$H$11)*COS(RADIANS(N4153))*COS(Resultats!$E$11-RADIANS(M4153))))</f>
        <v>118.22355167005844</v>
      </c>
      <c r="AD4153">
        <f>+IF(AB4153=Data!$E$18,1,0)</f>
        <v>0</v>
      </c>
      <c r="AE4153">
        <f>+IF(AC4153&lt;Data!$B$17,1,0)</f>
        <v>0</v>
      </c>
      <c r="AF4153" s="7">
        <f>+IF(AND(AD4153,AE4153),1,0)</f>
        <v>0</v>
      </c>
    </row>
    <row r="4154" spans="1:32" x14ac:dyDescent="0.2">
      <c r="A4154">
        <v>6719</v>
      </c>
      <c r="C4154">
        <v>164432</v>
      </c>
      <c r="D4154">
        <v>123017</v>
      </c>
      <c r="E4154">
        <v>18</v>
      </c>
      <c r="F4154">
        <v>0</v>
      </c>
      <c r="G4154">
        <v>52.9</v>
      </c>
      <c r="H4154" t="s">
        <v>24</v>
      </c>
      <c r="I4154">
        <v>6</v>
      </c>
      <c r="J4154">
        <v>16</v>
      </c>
      <c r="K4154">
        <v>6</v>
      </c>
      <c r="L4154">
        <v>18.014694444444444</v>
      </c>
      <c r="M4154">
        <v>270.22041666666667</v>
      </c>
      <c r="N4154">
        <v>6.2683333333333335</v>
      </c>
      <c r="O4154">
        <v>6.34</v>
      </c>
      <c r="Q4154">
        <v>-0.08</v>
      </c>
      <c r="S4154">
        <v>-0.75</v>
      </c>
      <c r="Y4154" t="s">
        <v>85</v>
      </c>
      <c r="Z4154" t="s">
        <v>85</v>
      </c>
      <c r="AA4154" t="s">
        <v>15417</v>
      </c>
      <c r="AB4154" t="str">
        <f>+LEFT(AA4154,1)</f>
        <v>B</v>
      </c>
      <c r="AC4154" s="6">
        <f>DEGREES(ACOS(SIN(Resultats!$H$11)*SIN(RADIANS(N4154))+COS(Resultats!$H$11)*COS(RADIANS(N4154))*COS(Resultats!$E$11-RADIANS(M4154))))</f>
        <v>118.27851343646753</v>
      </c>
      <c r="AD4154">
        <f>+IF(AB4154=Data!$E$18,1,0)</f>
        <v>0</v>
      </c>
      <c r="AE4154">
        <f>+IF(AC4154&lt;Data!$B$17,1,0)</f>
        <v>0</v>
      </c>
      <c r="AF4154" s="7">
        <f>+IF(AND(AD4154,AE4154),1,0)</f>
        <v>0</v>
      </c>
    </row>
    <row r="4155" spans="1:32" x14ac:dyDescent="0.2">
      <c r="A4155">
        <v>349</v>
      </c>
      <c r="B4155" t="s">
        <v>412</v>
      </c>
      <c r="C4155">
        <v>7034</v>
      </c>
      <c r="D4155">
        <v>54493</v>
      </c>
      <c r="E4155">
        <v>1</v>
      </c>
      <c r="F4155">
        <v>11</v>
      </c>
      <c r="G4155">
        <v>6.8</v>
      </c>
      <c r="H4155" t="s">
        <v>24</v>
      </c>
      <c r="I4155">
        <v>31</v>
      </c>
      <c r="J4155">
        <v>25</v>
      </c>
      <c r="K4155">
        <v>29</v>
      </c>
      <c r="L4155">
        <v>1.1852222222222222</v>
      </c>
      <c r="M4155">
        <v>17.778333333333332</v>
      </c>
      <c r="N4155">
        <v>31.424722222222222</v>
      </c>
      <c r="O4155">
        <v>5.16</v>
      </c>
      <c r="Q4155">
        <v>0.23</v>
      </c>
      <c r="Y4155" t="s">
        <v>264</v>
      </c>
      <c r="Z4155" t="s">
        <v>264</v>
      </c>
      <c r="AA4155" t="s">
        <v>2891</v>
      </c>
      <c r="AB4155" t="str">
        <f>+LEFT(AA4155,1)</f>
        <v>F</v>
      </c>
      <c r="AC4155" s="6">
        <f>DEGREES(ACOS(SIN(Resultats!$H$11)*SIN(RADIANS(N4155))+COS(Resultats!$H$11)*COS(RADIANS(N4155))*COS(Resultats!$E$11-RADIANS(M4155))))</f>
        <v>118.30646132576948</v>
      </c>
      <c r="AD4155">
        <f>+IF(AB4155=Data!$E$18,1,0)</f>
        <v>0</v>
      </c>
      <c r="AE4155">
        <f>+IF(AC4155&lt;Data!$B$17,1,0)</f>
        <v>0</v>
      </c>
      <c r="AF4155" s="7">
        <f>+IF(AND(AD4155,AE4155),1,0)</f>
        <v>0</v>
      </c>
    </row>
    <row r="4156" spans="1:32" x14ac:dyDescent="0.2">
      <c r="A4156">
        <v>9011</v>
      </c>
      <c r="C4156">
        <v>223229</v>
      </c>
      <c r="D4156">
        <v>53374</v>
      </c>
      <c r="E4156">
        <v>23</v>
      </c>
      <c r="F4156">
        <v>47</v>
      </c>
      <c r="G4156">
        <v>33.200000000000003</v>
      </c>
      <c r="H4156" t="s">
        <v>24</v>
      </c>
      <c r="I4156">
        <v>46</v>
      </c>
      <c r="J4156">
        <v>49</v>
      </c>
      <c r="K4156">
        <v>57</v>
      </c>
      <c r="L4156">
        <v>23.792555555555555</v>
      </c>
      <c r="M4156">
        <v>356.88833333333332</v>
      </c>
      <c r="N4156">
        <v>46.832500000000003</v>
      </c>
      <c r="O4156">
        <v>6.07</v>
      </c>
      <c r="Q4156">
        <v>-0.14000000000000001</v>
      </c>
      <c r="S4156">
        <v>-0.66</v>
      </c>
      <c r="Y4156" t="s">
        <v>2318</v>
      </c>
      <c r="Z4156" t="s">
        <v>2318</v>
      </c>
      <c r="AA4156" t="s">
        <v>15433</v>
      </c>
      <c r="AB4156" t="str">
        <f>+LEFT(AA4156,1)</f>
        <v>B</v>
      </c>
      <c r="AC4156" s="6">
        <f>DEGREES(ACOS(SIN(Resultats!$H$11)*SIN(RADIANS(N4156))+COS(Resultats!$H$11)*COS(RADIANS(N4156))*COS(Resultats!$E$11-RADIANS(M4156))))</f>
        <v>118.31054329772658</v>
      </c>
      <c r="AD4156">
        <f>+IF(AB4156=Data!$E$18,1,0)</f>
        <v>0</v>
      </c>
      <c r="AE4156">
        <f>+IF(AC4156&lt;Data!$B$17,1,0)</f>
        <v>0</v>
      </c>
      <c r="AF4156" s="7">
        <f>+IF(AND(AD4156,AE4156),1,0)</f>
        <v>0</v>
      </c>
    </row>
    <row r="4157" spans="1:32" x14ac:dyDescent="0.2">
      <c r="A4157">
        <v>8780</v>
      </c>
      <c r="B4157" t="s">
        <v>7541</v>
      </c>
      <c r="C4157">
        <v>218031</v>
      </c>
      <c r="D4157">
        <v>52649</v>
      </c>
      <c r="E4157">
        <v>23</v>
      </c>
      <c r="F4157">
        <v>4</v>
      </c>
      <c r="G4157">
        <v>11</v>
      </c>
      <c r="H4157" t="s">
        <v>24</v>
      </c>
      <c r="I4157">
        <v>50</v>
      </c>
      <c r="J4157">
        <v>3</v>
      </c>
      <c r="K4157">
        <v>8</v>
      </c>
      <c r="L4157">
        <v>23.069722222222222</v>
      </c>
      <c r="M4157">
        <v>346.04583333333335</v>
      </c>
      <c r="N4157">
        <v>50.05222222222222</v>
      </c>
      <c r="O4157">
        <v>4.6500000000000004</v>
      </c>
      <c r="Q4157">
        <v>1.06</v>
      </c>
      <c r="S4157">
        <v>0.88</v>
      </c>
      <c r="U4157">
        <v>0.56999999999999995</v>
      </c>
      <c r="Y4157" t="s">
        <v>2396</v>
      </c>
      <c r="Z4157" t="s">
        <v>54</v>
      </c>
      <c r="AA4157" t="s">
        <v>197</v>
      </c>
      <c r="AB4157" t="str">
        <f>+LEFT(AA4157,1)</f>
        <v>K</v>
      </c>
      <c r="AC4157" s="6">
        <f>DEGREES(ACOS(SIN(Resultats!$H$11)*SIN(RADIANS(N4157))+COS(Resultats!$H$11)*COS(RADIANS(N4157))*COS(Resultats!$E$11-RADIANS(M4157))))</f>
        <v>118.33169969067515</v>
      </c>
      <c r="AD4157">
        <f>+IF(AB4157=Data!$E$18,1,0)</f>
        <v>0</v>
      </c>
      <c r="AE4157">
        <f>+IF(AC4157&lt;Data!$B$17,1,0)</f>
        <v>0</v>
      </c>
      <c r="AF4157" s="7">
        <f>+IF(AND(AD4157,AE4157),1,0)</f>
        <v>0</v>
      </c>
    </row>
    <row r="4158" spans="1:32" x14ac:dyDescent="0.2">
      <c r="A4158">
        <v>7098</v>
      </c>
      <c r="C4158">
        <v>174567</v>
      </c>
      <c r="D4158">
        <v>67438</v>
      </c>
      <c r="E4158">
        <v>18</v>
      </c>
      <c r="F4158">
        <v>49</v>
      </c>
      <c r="G4158">
        <v>44</v>
      </c>
      <c r="H4158" t="s">
        <v>24</v>
      </c>
      <c r="I4158">
        <v>31</v>
      </c>
      <c r="J4158">
        <v>37</v>
      </c>
      <c r="K4158">
        <v>45</v>
      </c>
      <c r="L4158">
        <v>18.828888888888887</v>
      </c>
      <c r="M4158">
        <v>282.43333333333328</v>
      </c>
      <c r="N4158">
        <v>31.629166666666666</v>
      </c>
      <c r="O4158">
        <v>6.64</v>
      </c>
      <c r="Q4158">
        <v>0.02</v>
      </c>
      <c r="S4158">
        <v>-0.1</v>
      </c>
      <c r="Y4158" t="s">
        <v>128</v>
      </c>
      <c r="Z4158" t="s">
        <v>128</v>
      </c>
      <c r="AA4158" t="s">
        <v>2210</v>
      </c>
      <c r="AB4158" t="str">
        <f>+LEFT(AA4158,1)</f>
        <v>A</v>
      </c>
      <c r="AC4158" s="6">
        <f>DEGREES(ACOS(SIN(Resultats!$H$11)*SIN(RADIANS(N4158))+COS(Resultats!$H$11)*COS(RADIANS(N4158))*COS(Resultats!$E$11-RADIANS(M4158))))</f>
        <v>118.34077847051432</v>
      </c>
      <c r="AD4158">
        <f>+IF(AB4158=Data!$E$18,1,0)</f>
        <v>1</v>
      </c>
      <c r="AE4158">
        <f>+IF(AC4158&lt;Data!$B$17,1,0)</f>
        <v>0</v>
      </c>
      <c r="AF4158" s="7">
        <f>+IF(AND(AD4158,AE4158),1,0)</f>
        <v>0</v>
      </c>
    </row>
    <row r="4159" spans="1:32" x14ac:dyDescent="0.2">
      <c r="A4159">
        <v>8692</v>
      </c>
      <c r="C4159">
        <v>216206</v>
      </c>
      <c r="D4159">
        <v>34862</v>
      </c>
      <c r="E4159">
        <v>22</v>
      </c>
      <c r="F4159">
        <v>50</v>
      </c>
      <c r="G4159">
        <v>10.199999999999999</v>
      </c>
      <c r="H4159" t="s">
        <v>24</v>
      </c>
      <c r="I4159">
        <v>50</v>
      </c>
      <c r="J4159">
        <v>40</v>
      </c>
      <c r="K4159">
        <v>37</v>
      </c>
      <c r="L4159">
        <v>22.836166666666667</v>
      </c>
      <c r="M4159">
        <v>342.54250000000002</v>
      </c>
      <c r="N4159">
        <v>50.676944444444445</v>
      </c>
      <c r="O4159">
        <v>6.21</v>
      </c>
      <c r="Q4159">
        <v>1.1399999999999999</v>
      </c>
      <c r="S4159">
        <v>0.89</v>
      </c>
      <c r="Y4159" t="s">
        <v>3500</v>
      </c>
      <c r="Z4159" t="s">
        <v>3500</v>
      </c>
      <c r="AA4159" t="s">
        <v>2517</v>
      </c>
      <c r="AB4159" t="str">
        <f>+LEFT(AA4159,1)</f>
        <v>G</v>
      </c>
      <c r="AC4159" s="6">
        <f>DEGREES(ACOS(SIN(Resultats!$H$11)*SIN(RADIANS(N4159))+COS(Resultats!$H$11)*COS(RADIANS(N4159))*COS(Resultats!$E$11-RADIANS(M4159))))</f>
        <v>118.34894186287663</v>
      </c>
      <c r="AD4159">
        <f>+IF(AB4159=Data!$E$18,1,0)</f>
        <v>0</v>
      </c>
      <c r="AE4159">
        <f>+IF(AC4159&lt;Data!$B$17,1,0)</f>
        <v>0</v>
      </c>
      <c r="AF4159" s="7">
        <f>+IF(AND(AD4159,AE4159),1,0)</f>
        <v>0</v>
      </c>
    </row>
    <row r="4160" spans="1:32" x14ac:dyDescent="0.2">
      <c r="A4160">
        <v>6620</v>
      </c>
      <c r="C4160">
        <v>161701</v>
      </c>
      <c r="D4160">
        <v>160822</v>
      </c>
      <c r="E4160">
        <v>17</v>
      </c>
      <c r="F4160">
        <v>47</v>
      </c>
      <c r="G4160">
        <v>36.799999999999997</v>
      </c>
      <c r="H4160" t="s">
        <v>26</v>
      </c>
      <c r="I4160">
        <v>14</v>
      </c>
      <c r="J4160">
        <v>43</v>
      </c>
      <c r="K4160">
        <v>33</v>
      </c>
      <c r="L4160">
        <v>17.793555555555557</v>
      </c>
      <c r="M4160">
        <v>266.90333333333336</v>
      </c>
      <c r="N4160">
        <v>-14.725833333333334</v>
      </c>
      <c r="O4160">
        <v>5.94</v>
      </c>
      <c r="Q4160">
        <v>0.05</v>
      </c>
      <c r="S4160">
        <v>-0.32</v>
      </c>
      <c r="Y4160" t="s">
        <v>2839</v>
      </c>
      <c r="Z4160" t="s">
        <v>2419</v>
      </c>
      <c r="AA4160" t="s">
        <v>5040</v>
      </c>
      <c r="AB4160" t="str">
        <f>+LEFT(AA4160,1)</f>
        <v>B</v>
      </c>
      <c r="AC4160" s="6">
        <f>DEGREES(ACOS(SIN(Resultats!$H$11)*SIN(RADIANS(N4160))+COS(Resultats!$H$11)*COS(RADIANS(N4160))*COS(Resultats!$E$11-RADIANS(M4160))))</f>
        <v>118.36688445742827</v>
      </c>
      <c r="AD4160">
        <f>+IF(AB4160=Data!$E$18,1,0)</f>
        <v>0</v>
      </c>
      <c r="AE4160">
        <f>+IF(AC4160&lt;Data!$B$17,1,0)</f>
        <v>0</v>
      </c>
      <c r="AF4160" s="7">
        <f>+IF(AND(AD4160,AE4160),1,0)</f>
        <v>0</v>
      </c>
    </row>
    <row r="4161" spans="1:32" x14ac:dyDescent="0.2">
      <c r="A4161">
        <v>7730</v>
      </c>
      <c r="B4161" t="s">
        <v>4017</v>
      </c>
      <c r="C4161">
        <v>192514</v>
      </c>
      <c r="D4161">
        <v>49332</v>
      </c>
      <c r="E4161">
        <v>20</v>
      </c>
      <c r="F4161">
        <v>13</v>
      </c>
      <c r="G4161">
        <v>18</v>
      </c>
      <c r="H4161" t="s">
        <v>24</v>
      </c>
      <c r="I4161">
        <v>46</v>
      </c>
      <c r="J4161">
        <v>48</v>
      </c>
      <c r="K4161">
        <v>57</v>
      </c>
      <c r="L4161">
        <v>20.221666666666664</v>
      </c>
      <c r="M4161">
        <v>303.32499999999999</v>
      </c>
      <c r="N4161">
        <v>46.81583333333333</v>
      </c>
      <c r="O4161">
        <v>4.83</v>
      </c>
      <c r="Q4161">
        <v>0.09</v>
      </c>
      <c r="S4161">
        <v>0.15</v>
      </c>
      <c r="U4161">
        <v>0.08</v>
      </c>
      <c r="Y4161" t="s">
        <v>4206</v>
      </c>
      <c r="Z4161" t="s">
        <v>606</v>
      </c>
      <c r="AA4161" t="s">
        <v>15427</v>
      </c>
      <c r="AB4161" t="str">
        <f>+LEFT(AA4161,1)</f>
        <v>A</v>
      </c>
      <c r="AC4161" s="6">
        <f>DEGREES(ACOS(SIN(Resultats!$H$11)*SIN(RADIANS(N4161))+COS(Resultats!$H$11)*COS(RADIANS(N4161))*COS(Resultats!$E$11-RADIANS(M4161))))</f>
        <v>118.39854078222706</v>
      </c>
      <c r="AD4161">
        <f>+IF(AB4161=Data!$E$18,1,0)</f>
        <v>1</v>
      </c>
      <c r="AE4161">
        <f>+IF(AC4161&lt;Data!$B$17,1,0)</f>
        <v>0</v>
      </c>
      <c r="AF4161" s="7">
        <f>+IF(AND(AD4161,AE4161),1,0)</f>
        <v>0</v>
      </c>
    </row>
    <row r="4162" spans="1:32" x14ac:dyDescent="0.2">
      <c r="A4162">
        <v>8072</v>
      </c>
      <c r="C4162">
        <v>200740</v>
      </c>
      <c r="D4162">
        <v>33091</v>
      </c>
      <c r="E4162">
        <v>21</v>
      </c>
      <c r="F4162">
        <v>3</v>
      </c>
      <c r="G4162">
        <v>26</v>
      </c>
      <c r="H4162" t="s">
        <v>24</v>
      </c>
      <c r="I4162">
        <v>50</v>
      </c>
      <c r="J4162">
        <v>21</v>
      </c>
      <c r="K4162">
        <v>7</v>
      </c>
      <c r="L4162">
        <v>21.057222222222222</v>
      </c>
      <c r="M4162">
        <v>315.85833333333335</v>
      </c>
      <c r="N4162">
        <v>50.351944444444449</v>
      </c>
      <c r="O4162">
        <v>6.37</v>
      </c>
      <c r="Q4162">
        <v>0.98</v>
      </c>
      <c r="S4162">
        <v>0.76</v>
      </c>
      <c r="Y4162" t="s">
        <v>197</v>
      </c>
      <c r="Z4162" t="s">
        <v>197</v>
      </c>
      <c r="AA4162" t="s">
        <v>197</v>
      </c>
      <c r="AB4162" t="str">
        <f>+LEFT(AA4162,1)</f>
        <v>K</v>
      </c>
      <c r="AC4162" s="6">
        <f>DEGREES(ACOS(SIN(Resultats!$H$11)*SIN(RADIANS(N4162))+COS(Resultats!$H$11)*COS(RADIANS(N4162))*COS(Resultats!$E$11-RADIANS(M4162))))</f>
        <v>118.40023163126622</v>
      </c>
      <c r="AD4162">
        <f>+IF(AB4162=Data!$E$18,1,0)</f>
        <v>0</v>
      </c>
      <c r="AE4162">
        <f>+IF(AC4162&lt;Data!$B$17,1,0)</f>
        <v>0</v>
      </c>
      <c r="AF4162" s="7">
        <f>+IF(AND(AD4162,AE4162),1,0)</f>
        <v>0</v>
      </c>
    </row>
    <row r="4163" spans="1:32" x14ac:dyDescent="0.2">
      <c r="A4163">
        <v>595</v>
      </c>
      <c r="B4163" t="s">
        <v>2706</v>
      </c>
      <c r="C4163">
        <v>12446</v>
      </c>
      <c r="E4163">
        <v>2</v>
      </c>
      <c r="F4163">
        <v>2</v>
      </c>
      <c r="G4163">
        <v>2.8</v>
      </c>
      <c r="H4163" t="s">
        <v>24</v>
      </c>
      <c r="I4163">
        <v>2</v>
      </c>
      <c r="J4163">
        <v>45</v>
      </c>
      <c r="K4163">
        <v>49</v>
      </c>
      <c r="L4163">
        <v>2.0341111111111112</v>
      </c>
      <c r="M4163">
        <v>30.511666666666667</v>
      </c>
      <c r="N4163">
        <v>2.763611111111111</v>
      </c>
      <c r="O4163">
        <v>5.23</v>
      </c>
      <c r="P4163" t="s">
        <v>349</v>
      </c>
      <c r="Y4163" t="s">
        <v>383</v>
      </c>
      <c r="Z4163" t="s">
        <v>383</v>
      </c>
      <c r="AA4163" t="s">
        <v>1740</v>
      </c>
      <c r="AB4163" t="str">
        <f>+LEFT(AA4163,1)</f>
        <v>A</v>
      </c>
      <c r="AC4163" s="6">
        <f>DEGREES(ACOS(SIN(Resultats!$H$11)*SIN(RADIANS(N4163))+COS(Resultats!$H$11)*COS(RADIANS(N4163))*COS(Resultats!$E$11-RADIANS(M4163))))</f>
        <v>118.41351419309886</v>
      </c>
      <c r="AD4163">
        <f>+IF(AB4163=Data!$E$18,1,0)</f>
        <v>1</v>
      </c>
      <c r="AE4163">
        <f>+IF(AC4163&lt;Data!$B$17,1,0)</f>
        <v>0</v>
      </c>
      <c r="AF4163" s="7">
        <f>+IF(AND(AD4163,AE4163),1,0)</f>
        <v>0</v>
      </c>
    </row>
    <row r="4164" spans="1:32" x14ac:dyDescent="0.2">
      <c r="A4164">
        <v>596</v>
      </c>
      <c r="B4164" t="s">
        <v>2706</v>
      </c>
      <c r="C4164">
        <v>12447</v>
      </c>
      <c r="D4164">
        <v>110291</v>
      </c>
      <c r="E4164">
        <v>2</v>
      </c>
      <c r="F4164">
        <v>2</v>
      </c>
      <c r="G4164">
        <v>2.8</v>
      </c>
      <c r="H4164" t="s">
        <v>24</v>
      </c>
      <c r="I4164">
        <v>2</v>
      </c>
      <c r="J4164">
        <v>45</v>
      </c>
      <c r="K4164">
        <v>49</v>
      </c>
      <c r="L4164">
        <v>2.0341111111111112</v>
      </c>
      <c r="M4164">
        <v>30.511666666666667</v>
      </c>
      <c r="N4164">
        <v>2.763611111111111</v>
      </c>
      <c r="O4164">
        <v>4.33</v>
      </c>
      <c r="P4164" t="s">
        <v>349</v>
      </c>
      <c r="Q4164">
        <v>0.03</v>
      </c>
      <c r="S4164">
        <v>-0.05</v>
      </c>
      <c r="U4164">
        <v>0</v>
      </c>
      <c r="Y4164" t="s">
        <v>529</v>
      </c>
      <c r="Z4164" t="s">
        <v>2335</v>
      </c>
      <c r="AA4164" t="s">
        <v>2210</v>
      </c>
      <c r="AB4164" t="str">
        <f>+LEFT(AA4164,1)</f>
        <v>A</v>
      </c>
      <c r="AC4164" s="6">
        <f>DEGREES(ACOS(SIN(Resultats!$H$11)*SIN(RADIANS(N4164))+COS(Resultats!$H$11)*COS(RADIANS(N4164))*COS(Resultats!$E$11-RADIANS(M4164))))</f>
        <v>118.41351419309886</v>
      </c>
      <c r="AD4164">
        <f>+IF(AB4164=Data!$E$18,1,0)</f>
        <v>1</v>
      </c>
      <c r="AE4164">
        <f>+IF(AC4164&lt;Data!$B$17,1,0)</f>
        <v>0</v>
      </c>
      <c r="AF4164" s="7">
        <f>+IF(AND(AD4164,AE4164),1,0)</f>
        <v>0</v>
      </c>
    </row>
    <row r="4165" spans="1:32" x14ac:dyDescent="0.2">
      <c r="A4165">
        <v>9080</v>
      </c>
      <c r="C4165">
        <v>224801</v>
      </c>
      <c r="D4165">
        <v>53568</v>
      </c>
      <c r="E4165">
        <v>0</v>
      </c>
      <c r="F4165">
        <v>0</v>
      </c>
      <c r="G4165">
        <v>43.7</v>
      </c>
      <c r="H4165" t="s">
        <v>24</v>
      </c>
      <c r="I4165">
        <v>45</v>
      </c>
      <c r="J4165">
        <v>15</v>
      </c>
      <c r="K4165">
        <v>12</v>
      </c>
      <c r="L4165">
        <v>1.213888888888889E-2</v>
      </c>
      <c r="M4165">
        <v>0.18208333333333335</v>
      </c>
      <c r="N4165">
        <v>45.25333333333333</v>
      </c>
      <c r="O4165">
        <v>6.38</v>
      </c>
      <c r="Q4165">
        <v>-7.0000000000000007E-2</v>
      </c>
      <c r="S4165">
        <v>-0.33</v>
      </c>
      <c r="Y4165" t="s">
        <v>3205</v>
      </c>
      <c r="Z4165" t="s">
        <v>2787</v>
      </c>
      <c r="AA4165" t="s">
        <v>5040</v>
      </c>
      <c r="AB4165" t="str">
        <f>+LEFT(AA4165,1)</f>
        <v>B</v>
      </c>
      <c r="AC4165" s="6">
        <f>DEGREES(ACOS(SIN(Resultats!$H$11)*SIN(RADIANS(N4165))+COS(Resultats!$H$11)*COS(RADIANS(N4165))*COS(Resultats!$E$11-RADIANS(M4165))))</f>
        <v>118.42204489185158</v>
      </c>
      <c r="AD4165">
        <f>+IF(AB4165=Data!$E$18,1,0)</f>
        <v>0</v>
      </c>
      <c r="AE4165">
        <f>+IF(AC4165&lt;Data!$B$17,1,0)</f>
        <v>0</v>
      </c>
      <c r="AF4165" s="7">
        <f>+IF(AND(AD4165,AE4165),1,0)</f>
        <v>0</v>
      </c>
    </row>
    <row r="4166" spans="1:32" x14ac:dyDescent="0.2">
      <c r="A4166">
        <v>6852</v>
      </c>
      <c r="C4166">
        <v>168270</v>
      </c>
      <c r="D4166">
        <v>103581</v>
      </c>
      <c r="E4166">
        <v>18</v>
      </c>
      <c r="F4166">
        <v>18</v>
      </c>
      <c r="G4166">
        <v>7.7</v>
      </c>
      <c r="H4166" t="s">
        <v>24</v>
      </c>
      <c r="I4166">
        <v>18</v>
      </c>
      <c r="J4166">
        <v>7</v>
      </c>
      <c r="K4166">
        <v>53</v>
      </c>
      <c r="L4166">
        <v>18.302138888888891</v>
      </c>
      <c r="M4166">
        <v>274.53208333333339</v>
      </c>
      <c r="N4166">
        <v>18.131388888888889</v>
      </c>
      <c r="O4166">
        <v>5.99</v>
      </c>
      <c r="P4166" t="s">
        <v>103</v>
      </c>
      <c r="Q4166">
        <v>0.03</v>
      </c>
      <c r="S4166">
        <v>-0.1</v>
      </c>
      <c r="Y4166" t="s">
        <v>102</v>
      </c>
      <c r="Z4166" t="s">
        <v>102</v>
      </c>
      <c r="AA4166" t="s">
        <v>5040</v>
      </c>
      <c r="AB4166" t="str">
        <f>+LEFT(AA4166,1)</f>
        <v>B</v>
      </c>
      <c r="AC4166" s="6">
        <f>DEGREES(ACOS(SIN(Resultats!$H$11)*SIN(RADIANS(N4166))+COS(Resultats!$H$11)*COS(RADIANS(N4166))*COS(Resultats!$E$11-RADIANS(M4166))))</f>
        <v>118.45685488347227</v>
      </c>
      <c r="AD4166">
        <f>+IF(AB4166=Data!$E$18,1,0)</f>
        <v>0</v>
      </c>
      <c r="AE4166">
        <f>+IF(AC4166&lt;Data!$B$17,1,0)</f>
        <v>0</v>
      </c>
      <c r="AF4166" s="7">
        <f>+IF(AND(AD4166,AE4166),1,0)</f>
        <v>0</v>
      </c>
    </row>
    <row r="4167" spans="1:32" x14ac:dyDescent="0.2">
      <c r="A4167">
        <v>6684</v>
      </c>
      <c r="C4167">
        <v>163472</v>
      </c>
      <c r="D4167">
        <v>122935</v>
      </c>
      <c r="E4167">
        <v>17</v>
      </c>
      <c r="F4167">
        <v>56</v>
      </c>
      <c r="G4167">
        <v>18.399999999999999</v>
      </c>
      <c r="H4167" t="s">
        <v>24</v>
      </c>
      <c r="I4167">
        <v>0</v>
      </c>
      <c r="J4167">
        <v>40</v>
      </c>
      <c r="K4167">
        <v>13</v>
      </c>
      <c r="L4167">
        <v>17.938444444444446</v>
      </c>
      <c r="M4167">
        <v>269.07666666666671</v>
      </c>
      <c r="N4167">
        <v>0.67027777777777775</v>
      </c>
      <c r="O4167">
        <v>5.82</v>
      </c>
      <c r="Q4167">
        <v>0.09</v>
      </c>
      <c r="S4167">
        <v>-0.65</v>
      </c>
      <c r="Y4167" t="s">
        <v>2416</v>
      </c>
      <c r="Z4167" t="s">
        <v>7045</v>
      </c>
      <c r="AA4167" t="s">
        <v>15417</v>
      </c>
      <c r="AB4167" t="str">
        <f>+LEFT(AA4167,1)</f>
        <v>B</v>
      </c>
      <c r="AC4167" s="6">
        <f>DEGREES(ACOS(SIN(Resultats!$H$11)*SIN(RADIANS(N4167))+COS(Resultats!$H$11)*COS(RADIANS(N4167))*COS(Resultats!$E$11-RADIANS(M4167))))</f>
        <v>118.45916138277805</v>
      </c>
      <c r="AD4167">
        <f>+IF(AB4167=Data!$E$18,1,0)</f>
        <v>0</v>
      </c>
      <c r="AE4167">
        <f>+IF(AC4167&lt;Data!$B$17,1,0)</f>
        <v>0</v>
      </c>
      <c r="AF4167" s="7">
        <f>+IF(AND(AD4167,AE4167),1,0)</f>
        <v>0</v>
      </c>
    </row>
    <row r="4168" spans="1:32" x14ac:dyDescent="0.2">
      <c r="A4168">
        <v>6943</v>
      </c>
      <c r="C4168">
        <v>170650</v>
      </c>
      <c r="D4168">
        <v>86115</v>
      </c>
      <c r="E4168">
        <v>18</v>
      </c>
      <c r="F4168">
        <v>29</v>
      </c>
      <c r="G4168">
        <v>35.700000000000003</v>
      </c>
      <c r="H4168" t="s">
        <v>24</v>
      </c>
      <c r="I4168">
        <v>23</v>
      </c>
      <c r="J4168">
        <v>51</v>
      </c>
      <c r="K4168">
        <v>58</v>
      </c>
      <c r="L4168">
        <v>18.49325</v>
      </c>
      <c r="M4168">
        <v>277.39875000000001</v>
      </c>
      <c r="N4168">
        <v>23.866111111111113</v>
      </c>
      <c r="O4168">
        <v>5.9</v>
      </c>
      <c r="Q4168">
        <v>-0.1</v>
      </c>
      <c r="S4168">
        <v>-0.51</v>
      </c>
      <c r="Y4168" t="s">
        <v>3139</v>
      </c>
      <c r="Z4168" t="s">
        <v>3139</v>
      </c>
      <c r="AA4168" t="s">
        <v>15424</v>
      </c>
      <c r="AB4168" t="str">
        <f>+LEFT(AA4168,1)</f>
        <v>B</v>
      </c>
      <c r="AC4168" s="6">
        <f>DEGREES(ACOS(SIN(Resultats!$H$11)*SIN(RADIANS(N4168))+COS(Resultats!$H$11)*COS(RADIANS(N4168))*COS(Resultats!$E$11-RADIANS(M4168))))</f>
        <v>118.47198608232237</v>
      </c>
      <c r="AD4168">
        <f>+IF(AB4168=Data!$E$18,1,0)</f>
        <v>0</v>
      </c>
      <c r="AE4168">
        <f>+IF(AC4168&lt;Data!$B$17,1,0)</f>
        <v>0</v>
      </c>
      <c r="AF4168" s="7">
        <f>+IF(AND(AD4168,AE4168),1,0)</f>
        <v>0</v>
      </c>
    </row>
    <row r="4169" spans="1:32" x14ac:dyDescent="0.2">
      <c r="A4169">
        <v>7735</v>
      </c>
      <c r="B4169" t="s">
        <v>4020</v>
      </c>
      <c r="C4169">
        <v>192577</v>
      </c>
      <c r="D4169">
        <v>49337</v>
      </c>
      <c r="E4169">
        <v>20</v>
      </c>
      <c r="F4169">
        <v>13</v>
      </c>
      <c r="G4169">
        <v>37.9</v>
      </c>
      <c r="H4169" t="s">
        <v>24</v>
      </c>
      <c r="I4169">
        <v>46</v>
      </c>
      <c r="J4169">
        <v>44</v>
      </c>
      <c r="K4169">
        <v>29</v>
      </c>
      <c r="L4169">
        <v>20.227194444444443</v>
      </c>
      <c r="M4169">
        <v>303.40791666666667</v>
      </c>
      <c r="N4169">
        <v>46.741388888888892</v>
      </c>
      <c r="O4169">
        <v>3.79</v>
      </c>
      <c r="Q4169">
        <v>1.28</v>
      </c>
      <c r="S4169">
        <v>0.42</v>
      </c>
      <c r="U4169">
        <v>0.76</v>
      </c>
      <c r="Y4169" t="s">
        <v>4022</v>
      </c>
      <c r="Z4169" s="3" t="s">
        <v>2276</v>
      </c>
      <c r="AA4169" t="s">
        <v>365</v>
      </c>
      <c r="AB4169" t="str">
        <f>+LEFT(AA4169,1)</f>
        <v>K</v>
      </c>
      <c r="AC4169" s="6">
        <f>DEGREES(ACOS(SIN(Resultats!$H$11)*SIN(RADIANS(N4169))+COS(Resultats!$H$11)*COS(RADIANS(N4169))*COS(Resultats!$E$11-RADIANS(M4169))))</f>
        <v>118.49143155890177</v>
      </c>
      <c r="AD4169">
        <f>+IF(AB4169=Data!$E$18,1,0)</f>
        <v>0</v>
      </c>
      <c r="AE4169">
        <f>+IF(AC4169&lt;Data!$B$17,1,0)</f>
        <v>0</v>
      </c>
      <c r="AF4169" s="7">
        <f>+IF(AND(AD4169,AE4169),1,0)</f>
        <v>0</v>
      </c>
    </row>
    <row r="4170" spans="1:32" x14ac:dyDescent="0.2">
      <c r="A4170">
        <v>8830</v>
      </c>
      <c r="B4170" t="s">
        <v>7570</v>
      </c>
      <c r="C4170">
        <v>219080</v>
      </c>
      <c r="D4170">
        <v>52787</v>
      </c>
      <c r="E4170">
        <v>23</v>
      </c>
      <c r="F4170">
        <v>12</v>
      </c>
      <c r="G4170">
        <v>33</v>
      </c>
      <c r="H4170" t="s">
        <v>24</v>
      </c>
      <c r="I4170">
        <v>49</v>
      </c>
      <c r="J4170">
        <v>24</v>
      </c>
      <c r="K4170">
        <v>23</v>
      </c>
      <c r="L4170">
        <v>23.209166666666665</v>
      </c>
      <c r="M4170">
        <v>348.13749999999999</v>
      </c>
      <c r="N4170">
        <v>49.406388888888884</v>
      </c>
      <c r="O4170">
        <v>4.5199999999999996</v>
      </c>
      <c r="Q4170">
        <v>0.28999999999999998</v>
      </c>
      <c r="S4170">
        <v>0.04</v>
      </c>
      <c r="U4170">
        <v>0.16</v>
      </c>
      <c r="Y4170" t="s">
        <v>264</v>
      </c>
      <c r="Z4170" t="s">
        <v>264</v>
      </c>
      <c r="AA4170" t="s">
        <v>2891</v>
      </c>
      <c r="AB4170" t="str">
        <f>+LEFT(AA4170,1)</f>
        <v>F</v>
      </c>
      <c r="AC4170" s="6">
        <f>DEGREES(ACOS(SIN(Resultats!$H$11)*SIN(RADIANS(N4170))+COS(Resultats!$H$11)*COS(RADIANS(N4170))*COS(Resultats!$E$11-RADIANS(M4170))))</f>
        <v>118.49651341249195</v>
      </c>
      <c r="AD4170">
        <f>+IF(AB4170=Data!$E$18,1,0)</f>
        <v>0</v>
      </c>
      <c r="AE4170">
        <f>+IF(AC4170&lt;Data!$B$17,1,0)</f>
        <v>0</v>
      </c>
      <c r="AF4170" s="7">
        <f>+IF(AND(AD4170,AE4170),1,0)</f>
        <v>0</v>
      </c>
    </row>
    <row r="4171" spans="1:32" x14ac:dyDescent="0.2">
      <c r="A4171">
        <v>8705</v>
      </c>
      <c r="C4171">
        <v>216523</v>
      </c>
      <c r="D4171">
        <v>34917</v>
      </c>
      <c r="E4171">
        <v>22</v>
      </c>
      <c r="F4171">
        <v>52</v>
      </c>
      <c r="G4171">
        <v>52.3</v>
      </c>
      <c r="H4171" t="s">
        <v>24</v>
      </c>
      <c r="I4171">
        <v>50</v>
      </c>
      <c r="J4171">
        <v>24</v>
      </c>
      <c r="K4171">
        <v>43</v>
      </c>
      <c r="L4171">
        <v>22.881194444444446</v>
      </c>
      <c r="M4171">
        <v>343.21791666666672</v>
      </c>
      <c r="N4171">
        <v>50.411944444444444</v>
      </c>
      <c r="O4171">
        <v>6.46</v>
      </c>
      <c r="Q4171">
        <v>-0.04</v>
      </c>
      <c r="S4171">
        <v>-0.34</v>
      </c>
      <c r="Y4171" t="s">
        <v>122</v>
      </c>
      <c r="Z4171" t="s">
        <v>122</v>
      </c>
      <c r="AA4171" t="s">
        <v>1652</v>
      </c>
      <c r="AB4171" t="str">
        <f>+LEFT(AA4171,1)</f>
        <v>B</v>
      </c>
      <c r="AC4171" s="6">
        <f>DEGREES(ACOS(SIN(Resultats!$H$11)*SIN(RADIANS(N4171))+COS(Resultats!$H$11)*COS(RADIANS(N4171))*COS(Resultats!$E$11-RADIANS(M4171))))</f>
        <v>118.49840836406155</v>
      </c>
      <c r="AD4171">
        <f>+IF(AB4171=Data!$E$18,1,0)</f>
        <v>0</v>
      </c>
      <c r="AE4171">
        <f>+IF(AC4171&lt;Data!$B$17,1,0)</f>
        <v>0</v>
      </c>
      <c r="AF4171" s="7">
        <f>+IF(AND(AD4171,AE4171),1,0)</f>
        <v>0</v>
      </c>
    </row>
    <row r="4172" spans="1:32" x14ac:dyDescent="0.2">
      <c r="A4172">
        <v>327</v>
      </c>
      <c r="B4172" t="s">
        <v>384</v>
      </c>
      <c r="C4172">
        <v>6680</v>
      </c>
      <c r="D4172">
        <v>54445</v>
      </c>
      <c r="E4172">
        <v>1</v>
      </c>
      <c r="F4172">
        <v>8</v>
      </c>
      <c r="G4172">
        <v>1.3</v>
      </c>
      <c r="H4172" t="s">
        <v>24</v>
      </c>
      <c r="I4172">
        <v>32</v>
      </c>
      <c r="J4172">
        <v>0</v>
      </c>
      <c r="K4172">
        <v>44</v>
      </c>
      <c r="L4172">
        <v>1.1336944444444443</v>
      </c>
      <c r="M4172">
        <v>17.005416666666665</v>
      </c>
      <c r="N4172">
        <v>32.012222222222221</v>
      </c>
      <c r="O4172">
        <v>6.25</v>
      </c>
      <c r="Q4172">
        <v>0.4</v>
      </c>
      <c r="S4172">
        <v>-0.01</v>
      </c>
      <c r="Y4172" t="s">
        <v>201</v>
      </c>
      <c r="Z4172" t="s">
        <v>201</v>
      </c>
      <c r="AA4172" t="s">
        <v>2154</v>
      </c>
      <c r="AB4172" t="str">
        <f>+LEFT(AA4172,1)</f>
        <v>F</v>
      </c>
      <c r="AC4172" s="6">
        <f>DEGREES(ACOS(SIN(Resultats!$H$11)*SIN(RADIANS(N4172))+COS(Resultats!$H$11)*COS(RADIANS(N4172))*COS(Resultats!$E$11-RADIANS(M4172))))</f>
        <v>118.51547545903496</v>
      </c>
      <c r="AD4172">
        <f>+IF(AB4172=Data!$E$18,1,0)</f>
        <v>0</v>
      </c>
      <c r="AE4172">
        <f>+IF(AC4172&lt;Data!$B$17,1,0)</f>
        <v>0</v>
      </c>
      <c r="AF4172" s="7">
        <f>+IF(AND(AD4172,AE4172),1,0)</f>
        <v>0</v>
      </c>
    </row>
    <row r="4173" spans="1:32" x14ac:dyDescent="0.2">
      <c r="A4173">
        <v>7262</v>
      </c>
      <c r="B4173" t="s">
        <v>3717</v>
      </c>
      <c r="C4173">
        <v>178475</v>
      </c>
      <c r="D4173">
        <v>67834</v>
      </c>
      <c r="E4173">
        <v>19</v>
      </c>
      <c r="F4173">
        <v>7</v>
      </c>
      <c r="G4173">
        <v>18.100000000000001</v>
      </c>
      <c r="H4173" t="s">
        <v>24</v>
      </c>
      <c r="I4173">
        <v>36</v>
      </c>
      <c r="J4173">
        <v>6</v>
      </c>
      <c r="K4173">
        <v>1</v>
      </c>
      <c r="L4173">
        <v>19.121694444444444</v>
      </c>
      <c r="M4173">
        <v>286.82541666666668</v>
      </c>
      <c r="N4173">
        <v>36.100277777777777</v>
      </c>
      <c r="O4173">
        <v>5.28</v>
      </c>
      <c r="Q4173">
        <v>-0.11</v>
      </c>
      <c r="S4173">
        <v>-0.51</v>
      </c>
      <c r="Y4173" t="s">
        <v>3139</v>
      </c>
      <c r="Z4173" t="s">
        <v>3139</v>
      </c>
      <c r="AA4173" t="s">
        <v>15424</v>
      </c>
      <c r="AB4173" t="str">
        <f>+LEFT(AA4173,1)</f>
        <v>B</v>
      </c>
      <c r="AC4173" s="6">
        <f>DEGREES(ACOS(SIN(Resultats!$H$11)*SIN(RADIANS(N4173))+COS(Resultats!$H$11)*COS(RADIANS(N4173))*COS(Resultats!$E$11-RADIANS(M4173))))</f>
        <v>118.55336146583026</v>
      </c>
      <c r="AD4173">
        <f>+IF(AB4173=Data!$E$18,1,0)</f>
        <v>0</v>
      </c>
      <c r="AE4173">
        <f>+IF(AC4173&lt;Data!$B$17,1,0)</f>
        <v>0</v>
      </c>
      <c r="AF4173" s="7">
        <f>+IF(AND(AD4173,AE4173),1,0)</f>
        <v>0</v>
      </c>
    </row>
    <row r="4174" spans="1:32" x14ac:dyDescent="0.2">
      <c r="A4174">
        <v>8860</v>
      </c>
      <c r="B4174" t="s">
        <v>7585</v>
      </c>
      <c r="C4174">
        <v>219734</v>
      </c>
      <c r="D4174">
        <v>52871</v>
      </c>
      <c r="E4174">
        <v>23</v>
      </c>
      <c r="F4174">
        <v>17</v>
      </c>
      <c r="G4174">
        <v>44.7</v>
      </c>
      <c r="H4174" t="s">
        <v>24</v>
      </c>
      <c r="I4174">
        <v>49</v>
      </c>
      <c r="J4174">
        <v>0</v>
      </c>
      <c r="K4174">
        <v>55</v>
      </c>
      <c r="L4174">
        <v>23.295750000000002</v>
      </c>
      <c r="M4174">
        <v>349.43624999999997</v>
      </c>
      <c r="N4174">
        <v>49.015277777777776</v>
      </c>
      <c r="O4174">
        <v>4.8499999999999996</v>
      </c>
      <c r="Q4174">
        <v>1.67</v>
      </c>
      <c r="S4174">
        <v>1.98</v>
      </c>
      <c r="U4174">
        <v>1.26</v>
      </c>
      <c r="Y4174" t="s">
        <v>7586</v>
      </c>
      <c r="Z4174" t="s">
        <v>3274</v>
      </c>
      <c r="AA4174" t="s">
        <v>15418</v>
      </c>
      <c r="AB4174" t="str">
        <f>+LEFT(AA4174,1)</f>
        <v>M</v>
      </c>
      <c r="AC4174" s="6">
        <f>DEGREES(ACOS(SIN(Resultats!$H$11)*SIN(RADIANS(N4174))+COS(Resultats!$H$11)*COS(RADIANS(N4174))*COS(Resultats!$E$11-RADIANS(M4174))))</f>
        <v>118.55495819131008</v>
      </c>
      <c r="AD4174">
        <f>+IF(AB4174=Data!$E$18,1,0)</f>
        <v>0</v>
      </c>
      <c r="AE4174">
        <f>+IF(AC4174&lt;Data!$B$17,1,0)</f>
        <v>0</v>
      </c>
      <c r="AF4174" s="7">
        <f>+IF(AND(AD4174,AE4174),1,0)</f>
        <v>0</v>
      </c>
    </row>
    <row r="4175" spans="1:32" x14ac:dyDescent="0.2">
      <c r="A4175">
        <v>7314</v>
      </c>
      <c r="B4175" t="s">
        <v>3748</v>
      </c>
      <c r="C4175">
        <v>180809</v>
      </c>
      <c r="D4175">
        <v>68065</v>
      </c>
      <c r="E4175">
        <v>19</v>
      </c>
      <c r="F4175">
        <v>16</v>
      </c>
      <c r="G4175">
        <v>22.1</v>
      </c>
      <c r="H4175" t="s">
        <v>24</v>
      </c>
      <c r="I4175">
        <v>38</v>
      </c>
      <c r="J4175">
        <v>8</v>
      </c>
      <c r="K4175">
        <v>1</v>
      </c>
      <c r="L4175">
        <v>19.272805555555554</v>
      </c>
      <c r="M4175">
        <v>289.09208333333328</v>
      </c>
      <c r="N4175">
        <v>38.133611111111108</v>
      </c>
      <c r="O4175">
        <v>4.3600000000000003</v>
      </c>
      <c r="Q4175">
        <v>1.26</v>
      </c>
      <c r="S4175">
        <v>1.23</v>
      </c>
      <c r="U4175">
        <v>0.59</v>
      </c>
      <c r="Y4175" t="s">
        <v>3749</v>
      </c>
      <c r="Z4175" t="s">
        <v>3749</v>
      </c>
      <c r="AA4175" t="s">
        <v>197</v>
      </c>
      <c r="AB4175" t="str">
        <f>+LEFT(AA4175,1)</f>
        <v>K</v>
      </c>
      <c r="AC4175" s="6">
        <f>DEGREES(ACOS(SIN(Resultats!$H$11)*SIN(RADIANS(N4175))+COS(Resultats!$H$11)*COS(RADIANS(N4175))*COS(Resultats!$E$11-RADIANS(M4175))))</f>
        <v>118.56817981364617</v>
      </c>
      <c r="AD4175">
        <f>+IF(AB4175=Data!$E$18,1,0)</f>
        <v>0</v>
      </c>
      <c r="AE4175">
        <f>+IF(AC4175&lt;Data!$B$17,1,0)</f>
        <v>0</v>
      </c>
      <c r="AF4175" s="7">
        <f>+IF(AND(AD4175,AE4175),1,0)</f>
        <v>0</v>
      </c>
    </row>
    <row r="4176" spans="1:32" x14ac:dyDescent="0.2">
      <c r="A4176">
        <v>6712</v>
      </c>
      <c r="B4176" t="s">
        <v>4191</v>
      </c>
      <c r="C4176">
        <v>164284</v>
      </c>
      <c r="D4176">
        <v>123005</v>
      </c>
      <c r="E4176">
        <v>18</v>
      </c>
      <c r="F4176">
        <v>0</v>
      </c>
      <c r="G4176">
        <v>15.8</v>
      </c>
      <c r="H4176" t="s">
        <v>24</v>
      </c>
      <c r="I4176">
        <v>4</v>
      </c>
      <c r="J4176">
        <v>22</v>
      </c>
      <c r="K4176">
        <v>7</v>
      </c>
      <c r="L4176">
        <v>18.00438888888889</v>
      </c>
      <c r="M4176">
        <v>270.06583333333333</v>
      </c>
      <c r="N4176">
        <v>4.368611111111111</v>
      </c>
      <c r="O4176">
        <v>4.6399999999999997</v>
      </c>
      <c r="Q4176">
        <v>-0.03</v>
      </c>
      <c r="S4176">
        <v>-0.83</v>
      </c>
      <c r="U4176">
        <v>-0.02</v>
      </c>
      <c r="Y4176" t="s">
        <v>2469</v>
      </c>
      <c r="Z4176" t="s">
        <v>2469</v>
      </c>
      <c r="AA4176" t="s">
        <v>15417</v>
      </c>
      <c r="AB4176" t="str">
        <f>+LEFT(AA4176,1)</f>
        <v>B</v>
      </c>
      <c r="AC4176" s="6">
        <f>DEGREES(ACOS(SIN(Resultats!$H$11)*SIN(RADIANS(N4176))+COS(Resultats!$H$11)*COS(RADIANS(N4176))*COS(Resultats!$E$11-RADIANS(M4176))))</f>
        <v>118.60201777457571</v>
      </c>
      <c r="AD4176">
        <f>+IF(AB4176=Data!$E$18,1,0)</f>
        <v>0</v>
      </c>
      <c r="AE4176">
        <f>+IF(AC4176&lt;Data!$B$17,1,0)</f>
        <v>0</v>
      </c>
      <c r="AF4176" s="7">
        <f>+IF(AND(AD4176,AE4176),1,0)</f>
        <v>0</v>
      </c>
    </row>
    <row r="4177" spans="1:32" x14ac:dyDescent="0.2">
      <c r="A4177">
        <v>610</v>
      </c>
      <c r="B4177" t="s">
        <v>2717</v>
      </c>
      <c r="C4177">
        <v>12641</v>
      </c>
      <c r="D4177">
        <v>129667</v>
      </c>
      <c r="E4177">
        <v>2</v>
      </c>
      <c r="F4177">
        <v>3</v>
      </c>
      <c r="G4177">
        <v>48.2</v>
      </c>
      <c r="H4177" t="s">
        <v>26</v>
      </c>
      <c r="I4177">
        <v>0</v>
      </c>
      <c r="J4177">
        <v>20</v>
      </c>
      <c r="K4177">
        <v>25</v>
      </c>
      <c r="L4177">
        <v>2.0633888888888885</v>
      </c>
      <c r="M4177">
        <v>30.950833333333328</v>
      </c>
      <c r="N4177">
        <v>-0.34027777777777773</v>
      </c>
      <c r="O4177">
        <v>5.93</v>
      </c>
      <c r="Q4177">
        <v>0.88</v>
      </c>
      <c r="S4177">
        <v>0.5</v>
      </c>
      <c r="Y4177" t="s">
        <v>2718</v>
      </c>
      <c r="Z4177" t="s">
        <v>6151</v>
      </c>
      <c r="AA4177" t="s">
        <v>235</v>
      </c>
      <c r="AB4177" t="str">
        <f>+LEFT(AA4177,1)</f>
        <v>G</v>
      </c>
      <c r="AC4177" s="6">
        <f>DEGREES(ACOS(SIN(Resultats!$H$11)*SIN(RADIANS(N4177))+COS(Resultats!$H$11)*COS(RADIANS(N4177))*COS(Resultats!$E$11-RADIANS(M4177))))</f>
        <v>118.63356237173431</v>
      </c>
      <c r="AD4177">
        <f>+IF(AB4177=Data!$E$18,1,0)</f>
        <v>0</v>
      </c>
      <c r="AE4177">
        <f>+IF(AC4177&lt;Data!$B$17,1,0)</f>
        <v>0</v>
      </c>
      <c r="AF4177" s="7">
        <f>+IF(AND(AD4177,AE4177),1,0)</f>
        <v>0</v>
      </c>
    </row>
    <row r="4178" spans="1:32" x14ac:dyDescent="0.2">
      <c r="A4178">
        <v>8301</v>
      </c>
      <c r="B4178" t="s">
        <v>3567</v>
      </c>
      <c r="C4178">
        <v>206672</v>
      </c>
      <c r="D4178">
        <v>33665</v>
      </c>
      <c r="E4178">
        <v>21</v>
      </c>
      <c r="F4178">
        <v>42</v>
      </c>
      <c r="G4178">
        <v>5.7</v>
      </c>
      <c r="H4178" t="s">
        <v>24</v>
      </c>
      <c r="I4178">
        <v>51</v>
      </c>
      <c r="J4178">
        <v>11</v>
      </c>
      <c r="K4178">
        <v>23</v>
      </c>
      <c r="L4178">
        <v>21.701583333333332</v>
      </c>
      <c r="M4178">
        <v>325.52375000000001</v>
      </c>
      <c r="N4178">
        <v>51.189722222222215</v>
      </c>
      <c r="O4178">
        <v>4.67</v>
      </c>
      <c r="Q4178">
        <v>-0.12</v>
      </c>
      <c r="S4178">
        <v>-0.68</v>
      </c>
      <c r="U4178">
        <v>-0.13</v>
      </c>
      <c r="Y4178" t="s">
        <v>2318</v>
      </c>
      <c r="Z4178" t="s">
        <v>2318</v>
      </c>
      <c r="AA4178" t="s">
        <v>15433</v>
      </c>
      <c r="AB4178" t="str">
        <f>+LEFT(AA4178,1)</f>
        <v>B</v>
      </c>
      <c r="AC4178" s="6">
        <f>DEGREES(ACOS(SIN(Resultats!$H$11)*SIN(RADIANS(N4178))+COS(Resultats!$H$11)*COS(RADIANS(N4178))*COS(Resultats!$E$11-RADIANS(M4178))))</f>
        <v>118.6872432040898</v>
      </c>
      <c r="AD4178">
        <f>+IF(AB4178=Data!$E$18,1,0)</f>
        <v>0</v>
      </c>
      <c r="AE4178">
        <f>+IF(AC4178&lt;Data!$B$17,1,0)</f>
        <v>0</v>
      </c>
      <c r="AF4178" s="7">
        <f>+IF(AND(AD4178,AE4178),1,0)</f>
        <v>0</v>
      </c>
    </row>
    <row r="4179" spans="1:32" x14ac:dyDescent="0.2">
      <c r="A4179">
        <v>607</v>
      </c>
      <c r="B4179" t="s">
        <v>2715</v>
      </c>
      <c r="C4179">
        <v>12573</v>
      </c>
      <c r="D4179">
        <v>129655</v>
      </c>
      <c r="E4179">
        <v>2</v>
      </c>
      <c r="F4179">
        <v>3</v>
      </c>
      <c r="G4179">
        <v>11.7</v>
      </c>
      <c r="H4179" t="s">
        <v>24</v>
      </c>
      <c r="I4179">
        <v>0</v>
      </c>
      <c r="J4179">
        <v>7</v>
      </c>
      <c r="K4179">
        <v>42</v>
      </c>
      <c r="L4179">
        <v>2.0532499999999998</v>
      </c>
      <c r="M4179">
        <v>30.798749999999998</v>
      </c>
      <c r="N4179">
        <v>0.12833333333333333</v>
      </c>
      <c r="O4179">
        <v>5.43</v>
      </c>
      <c r="Q4179">
        <v>0.15</v>
      </c>
      <c r="S4179">
        <v>0.13</v>
      </c>
      <c r="U4179">
        <v>0.08</v>
      </c>
      <c r="Y4179" t="s">
        <v>606</v>
      </c>
      <c r="Z4179" t="s">
        <v>606</v>
      </c>
      <c r="AA4179" t="s">
        <v>15427</v>
      </c>
      <c r="AB4179" t="str">
        <f>+LEFT(AA4179,1)</f>
        <v>A</v>
      </c>
      <c r="AC4179" s="6">
        <f>DEGREES(ACOS(SIN(Resultats!$H$11)*SIN(RADIANS(N4179))+COS(Resultats!$H$11)*COS(RADIANS(N4179))*COS(Resultats!$E$11-RADIANS(M4179))))</f>
        <v>118.69040373097957</v>
      </c>
      <c r="AD4179">
        <f>+IF(AB4179=Data!$E$18,1,0)</f>
        <v>1</v>
      </c>
      <c r="AE4179">
        <f>+IF(AC4179&lt;Data!$B$17,1,0)</f>
        <v>0</v>
      </c>
      <c r="AF4179" s="7">
        <f>+IF(AND(AD4179,AE4179),1,0)</f>
        <v>0</v>
      </c>
    </row>
    <row r="4180" spans="1:32" x14ac:dyDescent="0.2">
      <c r="A4180">
        <v>356</v>
      </c>
      <c r="C4180">
        <v>7229</v>
      </c>
      <c r="D4180">
        <v>74561</v>
      </c>
      <c r="E4180">
        <v>1</v>
      </c>
      <c r="F4180">
        <v>12</v>
      </c>
      <c r="G4180">
        <v>59.5</v>
      </c>
      <c r="H4180" t="s">
        <v>24</v>
      </c>
      <c r="I4180">
        <v>30</v>
      </c>
      <c r="J4180">
        <v>3</v>
      </c>
      <c r="K4180">
        <v>51</v>
      </c>
      <c r="L4180">
        <v>1.2165277777777777</v>
      </c>
      <c r="M4180">
        <v>18.247916666666665</v>
      </c>
      <c r="N4180">
        <v>30.064166666666669</v>
      </c>
      <c r="O4180">
        <v>6.19</v>
      </c>
      <c r="Q4180">
        <v>1</v>
      </c>
      <c r="S4180">
        <v>0.75</v>
      </c>
      <c r="Y4180" t="s">
        <v>420</v>
      </c>
      <c r="Z4180" t="s">
        <v>60</v>
      </c>
      <c r="AA4180" t="s">
        <v>28</v>
      </c>
      <c r="AB4180" t="str">
        <f>+LEFT(AA4180,1)</f>
        <v>G</v>
      </c>
      <c r="AC4180" s="6">
        <f>DEGREES(ACOS(SIN(Resultats!$H$11)*SIN(RADIANS(N4180))+COS(Resultats!$H$11)*COS(RADIANS(N4180))*COS(Resultats!$E$11-RADIANS(M4180))))</f>
        <v>118.72280801575276</v>
      </c>
      <c r="AD4180">
        <f>+IF(AB4180=Data!$E$18,1,0)</f>
        <v>0</v>
      </c>
      <c r="AE4180">
        <f>+IF(AC4180&lt;Data!$B$17,1,0)</f>
        <v>0</v>
      </c>
      <c r="AF4180" s="7">
        <f>+IF(AND(AD4180,AE4180),1,0)</f>
        <v>0</v>
      </c>
    </row>
    <row r="4181" spans="1:32" x14ac:dyDescent="0.2">
      <c r="A4181">
        <v>6661</v>
      </c>
      <c r="C4181">
        <v>162714</v>
      </c>
      <c r="D4181">
        <v>141926</v>
      </c>
      <c r="E4181">
        <v>17</v>
      </c>
      <c r="F4181">
        <v>52</v>
      </c>
      <c r="G4181">
        <v>38.799999999999997</v>
      </c>
      <c r="H4181" t="s">
        <v>26</v>
      </c>
      <c r="I4181">
        <v>6</v>
      </c>
      <c r="J4181">
        <v>8</v>
      </c>
      <c r="K4181">
        <v>37</v>
      </c>
      <c r="L4181">
        <v>17.877444444444446</v>
      </c>
      <c r="M4181">
        <v>268.16166666666669</v>
      </c>
      <c r="N4181">
        <v>-6.1436111111111114</v>
      </c>
      <c r="O4181">
        <v>6.21</v>
      </c>
      <c r="Q4181">
        <v>1.4</v>
      </c>
      <c r="S4181">
        <v>1.01</v>
      </c>
      <c r="U4181">
        <v>0.95</v>
      </c>
      <c r="Y4181" t="s">
        <v>4156</v>
      </c>
      <c r="Z4181" t="s">
        <v>12792</v>
      </c>
      <c r="AA4181" t="s">
        <v>15414</v>
      </c>
      <c r="AB4181" t="str">
        <f>+LEFT(AA4181,1)</f>
        <v>F</v>
      </c>
      <c r="AC4181" s="6">
        <f>DEGREES(ACOS(SIN(Resultats!$H$11)*SIN(RADIANS(N4181))+COS(Resultats!$H$11)*COS(RADIANS(N4181))*COS(Resultats!$E$11-RADIANS(M4181))))</f>
        <v>118.73148706891963</v>
      </c>
      <c r="AD4181">
        <f>+IF(AB4181=Data!$E$18,1,0)</f>
        <v>0</v>
      </c>
      <c r="AE4181">
        <f>+IF(AC4181&lt;Data!$B$17,1,0)</f>
        <v>0</v>
      </c>
      <c r="AF4181" s="7">
        <f>+IF(AND(AD4181,AE4181),1,0)</f>
        <v>0</v>
      </c>
    </row>
    <row r="4182" spans="1:32" x14ac:dyDescent="0.2">
      <c r="A4182">
        <v>6689</v>
      </c>
      <c r="C4182">
        <v>163624</v>
      </c>
      <c r="D4182">
        <v>122950</v>
      </c>
      <c r="E4182">
        <v>17</v>
      </c>
      <c r="F4182">
        <v>57</v>
      </c>
      <c r="G4182">
        <v>4.3</v>
      </c>
      <c r="H4182" t="s">
        <v>24</v>
      </c>
      <c r="I4182">
        <v>0</v>
      </c>
      <c r="J4182">
        <v>3</v>
      </c>
      <c r="K4182">
        <v>59</v>
      </c>
      <c r="L4182">
        <v>17.951194444444443</v>
      </c>
      <c r="M4182">
        <v>269.26791666666662</v>
      </c>
      <c r="N4182">
        <v>6.6388888888888886E-2</v>
      </c>
      <c r="O4182">
        <v>5.97</v>
      </c>
      <c r="Q4182">
        <v>0.1</v>
      </c>
      <c r="S4182">
        <v>0.12</v>
      </c>
      <c r="Y4182" t="s">
        <v>298</v>
      </c>
      <c r="Z4182" t="s">
        <v>298</v>
      </c>
      <c r="AA4182" t="s">
        <v>1740</v>
      </c>
      <c r="AB4182" t="str">
        <f>+LEFT(AA4182,1)</f>
        <v>A</v>
      </c>
      <c r="AC4182" s="6">
        <f>DEGREES(ACOS(SIN(Resultats!$H$11)*SIN(RADIANS(N4182))+COS(Resultats!$H$11)*COS(RADIANS(N4182))*COS(Resultats!$E$11-RADIANS(M4182))))</f>
        <v>118.76806176826953</v>
      </c>
      <c r="AD4182">
        <f>+IF(AB4182=Data!$E$18,1,0)</f>
        <v>1</v>
      </c>
      <c r="AE4182">
        <f>+IF(AC4182&lt;Data!$B$17,1,0)</f>
        <v>0</v>
      </c>
      <c r="AF4182" s="7">
        <f>+IF(AND(AD4182,AE4182),1,0)</f>
        <v>0</v>
      </c>
    </row>
    <row r="4183" spans="1:32" x14ac:dyDescent="0.2">
      <c r="A4183">
        <v>9003</v>
      </c>
      <c r="B4183" t="s">
        <v>7673</v>
      </c>
      <c r="C4183">
        <v>223047</v>
      </c>
      <c r="D4183">
        <v>53355</v>
      </c>
      <c r="E4183">
        <v>23</v>
      </c>
      <c r="F4183">
        <v>46</v>
      </c>
      <c r="G4183">
        <v>2.1</v>
      </c>
      <c r="H4183" t="s">
        <v>24</v>
      </c>
      <c r="I4183">
        <v>46</v>
      </c>
      <c r="J4183">
        <v>25</v>
      </c>
      <c r="K4183">
        <v>13</v>
      </c>
      <c r="L4183">
        <v>23.767250000000001</v>
      </c>
      <c r="M4183">
        <v>356.50875000000002</v>
      </c>
      <c r="N4183">
        <v>46.420277777777777</v>
      </c>
      <c r="O4183">
        <v>4.95</v>
      </c>
      <c r="Q4183">
        <v>1.1100000000000001</v>
      </c>
      <c r="S4183">
        <v>0.82</v>
      </c>
      <c r="U4183">
        <v>0.38</v>
      </c>
      <c r="V4183" t="s">
        <v>93</v>
      </c>
      <c r="Y4183" t="s">
        <v>7674</v>
      </c>
      <c r="Z4183" t="s">
        <v>6902</v>
      </c>
      <c r="AA4183" t="s">
        <v>235</v>
      </c>
      <c r="AB4183" t="str">
        <f>+LEFT(AA4183,1)</f>
        <v>G</v>
      </c>
      <c r="AC4183" s="6">
        <f>DEGREES(ACOS(SIN(Resultats!$H$11)*SIN(RADIANS(N4183))+COS(Resultats!$H$11)*COS(RADIANS(N4183))*COS(Resultats!$E$11-RADIANS(M4183))))</f>
        <v>118.79795710709961</v>
      </c>
      <c r="AD4183">
        <f>+IF(AB4183=Data!$E$18,1,0)</f>
        <v>0</v>
      </c>
      <c r="AE4183">
        <f>+IF(AC4183&lt;Data!$B$17,1,0)</f>
        <v>0</v>
      </c>
      <c r="AF4183" s="7">
        <f>+IF(AND(AD4183,AE4183),1,0)</f>
        <v>0</v>
      </c>
    </row>
    <row r="4184" spans="1:32" x14ac:dyDescent="0.2">
      <c r="A4184">
        <v>582</v>
      </c>
      <c r="B4184" t="s">
        <v>2693</v>
      </c>
      <c r="C4184">
        <v>12235</v>
      </c>
      <c r="D4184">
        <v>110266</v>
      </c>
      <c r="E4184">
        <v>2</v>
      </c>
      <c r="F4184">
        <v>0</v>
      </c>
      <c r="G4184">
        <v>9.1999999999999993</v>
      </c>
      <c r="H4184" t="s">
        <v>24</v>
      </c>
      <c r="I4184">
        <v>3</v>
      </c>
      <c r="J4184">
        <v>5</v>
      </c>
      <c r="K4184">
        <v>50</v>
      </c>
      <c r="L4184">
        <v>2.0025555555555554</v>
      </c>
      <c r="M4184">
        <v>30.03833333333333</v>
      </c>
      <c r="N4184">
        <v>3.0972222222222223</v>
      </c>
      <c r="O4184">
        <v>5.88</v>
      </c>
      <c r="Q4184">
        <v>0.62</v>
      </c>
      <c r="S4184">
        <v>0.19</v>
      </c>
      <c r="Y4184" t="s">
        <v>156</v>
      </c>
      <c r="Z4184" t="s">
        <v>156</v>
      </c>
      <c r="AA4184" t="s">
        <v>15421</v>
      </c>
      <c r="AB4184" t="str">
        <f>+LEFT(AA4184,1)</f>
        <v>G</v>
      </c>
      <c r="AC4184" s="6">
        <f>DEGREES(ACOS(SIN(Resultats!$H$11)*SIN(RADIANS(N4184))+COS(Resultats!$H$11)*COS(RADIANS(N4184))*COS(Resultats!$E$11-RADIANS(M4184))))</f>
        <v>118.79861261267824</v>
      </c>
      <c r="AD4184">
        <f>+IF(AB4184=Data!$E$18,1,0)</f>
        <v>0</v>
      </c>
      <c r="AE4184">
        <f>+IF(AC4184&lt;Data!$B$17,1,0)</f>
        <v>0</v>
      </c>
      <c r="AF4184" s="7">
        <f>+IF(AND(AD4184,AE4184),1,0)</f>
        <v>0</v>
      </c>
    </row>
    <row r="4185" spans="1:32" x14ac:dyDescent="0.2">
      <c r="A4185">
        <v>8874</v>
      </c>
      <c r="B4185" t="s">
        <v>7597</v>
      </c>
      <c r="C4185">
        <v>219945</v>
      </c>
      <c r="D4185">
        <v>52907</v>
      </c>
      <c r="E4185">
        <v>23</v>
      </c>
      <c r="F4185">
        <v>19</v>
      </c>
      <c r="G4185">
        <v>29.8</v>
      </c>
      <c r="H4185" t="s">
        <v>24</v>
      </c>
      <c r="I4185">
        <v>48</v>
      </c>
      <c r="J4185">
        <v>37</v>
      </c>
      <c r="K4185">
        <v>31</v>
      </c>
      <c r="L4185">
        <v>23.324944444444444</v>
      </c>
      <c r="M4185">
        <v>349.87416666666667</v>
      </c>
      <c r="N4185">
        <v>48.625277777777775</v>
      </c>
      <c r="O4185">
        <v>5.44</v>
      </c>
      <c r="Q4185">
        <v>1.03</v>
      </c>
      <c r="S4185">
        <v>0.82</v>
      </c>
      <c r="Y4185" t="s">
        <v>54</v>
      </c>
      <c r="Z4185" t="s">
        <v>54</v>
      </c>
      <c r="AA4185" t="s">
        <v>197</v>
      </c>
      <c r="AB4185" t="str">
        <f>+LEFT(AA4185,1)</f>
        <v>K</v>
      </c>
      <c r="AC4185" s="6">
        <f>DEGREES(ACOS(SIN(Resultats!$H$11)*SIN(RADIANS(N4185))+COS(Resultats!$H$11)*COS(RADIANS(N4185))*COS(Resultats!$E$11-RADIANS(M4185))))</f>
        <v>118.8072173985434</v>
      </c>
      <c r="AD4185">
        <f>+IF(AB4185=Data!$E$18,1,0)</f>
        <v>0</v>
      </c>
      <c r="AE4185">
        <f>+IF(AC4185&lt;Data!$B$17,1,0)</f>
        <v>0</v>
      </c>
      <c r="AF4185" s="7">
        <f>+IF(AND(AD4185,AE4185),1,0)</f>
        <v>0</v>
      </c>
    </row>
    <row r="4186" spans="1:32" x14ac:dyDescent="0.2">
      <c r="A4186">
        <v>8519</v>
      </c>
      <c r="C4186">
        <v>212071</v>
      </c>
      <c r="D4186">
        <v>34335</v>
      </c>
      <c r="E4186">
        <v>22</v>
      </c>
      <c r="F4186">
        <v>20</v>
      </c>
      <c r="G4186">
        <v>39.6</v>
      </c>
      <c r="H4186" t="s">
        <v>24</v>
      </c>
      <c r="I4186">
        <v>50</v>
      </c>
      <c r="J4186">
        <v>58</v>
      </c>
      <c r="K4186">
        <v>51</v>
      </c>
      <c r="L4186">
        <v>22.344333333333331</v>
      </c>
      <c r="M4186">
        <v>335.16500000000002</v>
      </c>
      <c r="N4186">
        <v>50.980833333333337</v>
      </c>
      <c r="O4186">
        <v>6.42</v>
      </c>
      <c r="P4186" t="s">
        <v>103</v>
      </c>
      <c r="Y4186" t="s">
        <v>365</v>
      </c>
      <c r="Z4186" t="s">
        <v>365</v>
      </c>
      <c r="AA4186" t="s">
        <v>365</v>
      </c>
      <c r="AB4186" t="str">
        <f>+LEFT(AA4186,1)</f>
        <v>K</v>
      </c>
      <c r="AC4186" s="6">
        <f>DEGREES(ACOS(SIN(Resultats!$H$11)*SIN(RADIANS(N4186))+COS(Resultats!$H$11)*COS(RADIANS(N4186))*COS(Resultats!$E$11-RADIANS(M4186))))</f>
        <v>118.85434586496858</v>
      </c>
      <c r="AD4186">
        <f>+IF(AB4186=Data!$E$18,1,0)</f>
        <v>0</v>
      </c>
      <c r="AE4186">
        <f>+IF(AC4186&lt;Data!$B$17,1,0)</f>
        <v>0</v>
      </c>
      <c r="AF4186" s="7">
        <f>+IF(AND(AD4186,AE4186),1,0)</f>
        <v>0</v>
      </c>
    </row>
    <row r="4187" spans="1:32" x14ac:dyDescent="0.2">
      <c r="A4187">
        <v>7162</v>
      </c>
      <c r="C4187">
        <v>176051</v>
      </c>
      <c r="D4187">
        <v>67612</v>
      </c>
      <c r="E4187">
        <v>18</v>
      </c>
      <c r="F4187">
        <v>57</v>
      </c>
      <c r="G4187">
        <v>1.6</v>
      </c>
      <c r="H4187" t="s">
        <v>24</v>
      </c>
      <c r="I4187">
        <v>32</v>
      </c>
      <c r="J4187">
        <v>54</v>
      </c>
      <c r="K4187">
        <v>5</v>
      </c>
      <c r="L4187">
        <v>18.950444444444443</v>
      </c>
      <c r="M4187">
        <v>284.25666666666666</v>
      </c>
      <c r="N4187">
        <v>32.901388888888889</v>
      </c>
      <c r="O4187">
        <v>5.22</v>
      </c>
      <c r="Q4187">
        <v>0.59</v>
      </c>
      <c r="S4187">
        <v>0.03</v>
      </c>
      <c r="U4187">
        <v>0.34</v>
      </c>
      <c r="Y4187" t="s">
        <v>130</v>
      </c>
      <c r="Z4187" t="s">
        <v>130</v>
      </c>
      <c r="AA4187" t="s">
        <v>15430</v>
      </c>
      <c r="AB4187" t="str">
        <f>+LEFT(AA4187,1)</f>
        <v>F</v>
      </c>
      <c r="AC4187" s="6">
        <f>DEGREES(ACOS(SIN(Resultats!$H$11)*SIN(RADIANS(N4187))+COS(Resultats!$H$11)*COS(RADIANS(N4187))*COS(Resultats!$E$11-RADIANS(M4187))))</f>
        <v>118.86274218536079</v>
      </c>
      <c r="AD4187">
        <f>+IF(AB4187=Data!$E$18,1,0)</f>
        <v>0</v>
      </c>
      <c r="AE4187">
        <f>+IF(AC4187&lt;Data!$B$17,1,0)</f>
        <v>0</v>
      </c>
      <c r="AF4187" s="7">
        <f>+IF(AND(AD4187,AE4187),1,0)</f>
        <v>0</v>
      </c>
    </row>
    <row r="4188" spans="1:32" x14ac:dyDescent="0.2">
      <c r="A4188">
        <v>8805</v>
      </c>
      <c r="B4188" t="s">
        <v>7555</v>
      </c>
      <c r="C4188">
        <v>218470</v>
      </c>
      <c r="D4188">
        <v>52713</v>
      </c>
      <c r="E4188">
        <v>23</v>
      </c>
      <c r="F4188">
        <v>7</v>
      </c>
      <c r="G4188">
        <v>45.4</v>
      </c>
      <c r="H4188" t="s">
        <v>24</v>
      </c>
      <c r="I4188">
        <v>49</v>
      </c>
      <c r="J4188">
        <v>17</v>
      </c>
      <c r="K4188">
        <v>45</v>
      </c>
      <c r="L4188">
        <v>23.129277777777776</v>
      </c>
      <c r="M4188">
        <v>346.93916666666667</v>
      </c>
      <c r="N4188">
        <v>49.295833333333334</v>
      </c>
      <c r="O4188">
        <v>5.7</v>
      </c>
      <c r="Q4188">
        <v>0.44</v>
      </c>
      <c r="S4188">
        <v>-0.03</v>
      </c>
      <c r="Y4188" t="s">
        <v>430</v>
      </c>
      <c r="Z4188" t="s">
        <v>430</v>
      </c>
      <c r="AA4188" t="s">
        <v>2154</v>
      </c>
      <c r="AB4188" t="str">
        <f>+LEFT(AA4188,1)</f>
        <v>F</v>
      </c>
      <c r="AC4188" s="6">
        <f>DEGREES(ACOS(SIN(Resultats!$H$11)*SIN(RADIANS(N4188))+COS(Resultats!$H$11)*COS(RADIANS(N4188))*COS(Resultats!$E$11-RADIANS(M4188))))</f>
        <v>118.86459940213972</v>
      </c>
      <c r="AD4188">
        <f>+IF(AB4188=Data!$E$18,1,0)</f>
        <v>0</v>
      </c>
      <c r="AE4188">
        <f>+IF(AC4188&lt;Data!$B$17,1,0)</f>
        <v>0</v>
      </c>
      <c r="AF4188" s="7">
        <f>+IF(AND(AD4188,AE4188),1,0)</f>
        <v>0</v>
      </c>
    </row>
    <row r="4189" spans="1:32" x14ac:dyDescent="0.2">
      <c r="A4189">
        <v>534</v>
      </c>
      <c r="C4189">
        <v>11257</v>
      </c>
      <c r="D4189">
        <v>92659</v>
      </c>
      <c r="E4189">
        <v>1</v>
      </c>
      <c r="F4189">
        <v>50</v>
      </c>
      <c r="G4189">
        <v>52</v>
      </c>
      <c r="H4189" t="s">
        <v>24</v>
      </c>
      <c r="I4189">
        <v>11</v>
      </c>
      <c r="J4189">
        <v>2</v>
      </c>
      <c r="K4189">
        <v>36</v>
      </c>
      <c r="L4189">
        <v>1.847777777777778</v>
      </c>
      <c r="M4189">
        <v>27.716666666666669</v>
      </c>
      <c r="N4189">
        <v>11.043333333333333</v>
      </c>
      <c r="O4189">
        <v>5.94</v>
      </c>
      <c r="Q4189">
        <v>0.3</v>
      </c>
      <c r="S4189">
        <v>-0.03</v>
      </c>
      <c r="U4189">
        <v>0.17</v>
      </c>
      <c r="Y4189" t="s">
        <v>565</v>
      </c>
      <c r="Z4189" t="s">
        <v>565</v>
      </c>
      <c r="AA4189" t="s">
        <v>2897</v>
      </c>
      <c r="AB4189" t="str">
        <f>+LEFT(AA4189,1)</f>
        <v>F</v>
      </c>
      <c r="AC4189" s="6">
        <f>DEGREES(ACOS(SIN(Resultats!$H$11)*SIN(RADIANS(N4189))+COS(Resultats!$H$11)*COS(RADIANS(N4189))*COS(Resultats!$E$11-RADIANS(M4189))))</f>
        <v>118.8808413909446</v>
      </c>
      <c r="AD4189">
        <f>+IF(AB4189=Data!$E$18,1,0)</f>
        <v>0</v>
      </c>
      <c r="AE4189">
        <f>+IF(AC4189&lt;Data!$B$17,1,0)</f>
        <v>0</v>
      </c>
      <c r="AF4189" s="7">
        <f>+IF(AND(AD4189,AE4189),1,0)</f>
        <v>0</v>
      </c>
    </row>
    <row r="4190" spans="1:32" x14ac:dyDescent="0.2">
      <c r="A4190">
        <v>6771</v>
      </c>
      <c r="B4190" t="s">
        <v>4230</v>
      </c>
      <c r="C4190">
        <v>165777</v>
      </c>
      <c r="D4190">
        <v>123142</v>
      </c>
      <c r="E4190">
        <v>18</v>
      </c>
      <c r="F4190">
        <v>7</v>
      </c>
      <c r="G4190">
        <v>21</v>
      </c>
      <c r="H4190" t="s">
        <v>24</v>
      </c>
      <c r="I4190">
        <v>9</v>
      </c>
      <c r="J4190">
        <v>33</v>
      </c>
      <c r="K4190">
        <v>50</v>
      </c>
      <c r="L4190">
        <v>18.122499999999999</v>
      </c>
      <c r="M4190">
        <v>271.83749999999998</v>
      </c>
      <c r="N4190">
        <v>9.56388888888889</v>
      </c>
      <c r="O4190">
        <v>3.73</v>
      </c>
      <c r="Q4190">
        <v>0.12</v>
      </c>
      <c r="S4190">
        <v>0.1</v>
      </c>
      <c r="U4190">
        <v>0.05</v>
      </c>
      <c r="Y4190" t="s">
        <v>4231</v>
      </c>
      <c r="Z4190" t="s">
        <v>343</v>
      </c>
      <c r="AA4190" t="s">
        <v>15426</v>
      </c>
      <c r="AB4190" t="str">
        <f>+LEFT(AA4190,1)</f>
        <v>A</v>
      </c>
      <c r="AC4190" s="6">
        <f>DEGREES(ACOS(SIN(Resultats!$H$11)*SIN(RADIANS(N4190))+COS(Resultats!$H$11)*COS(RADIANS(N4190))*COS(Resultats!$E$11-RADIANS(M4190))))</f>
        <v>118.90940904102378</v>
      </c>
      <c r="AD4190">
        <f>+IF(AB4190=Data!$E$18,1,0)</f>
        <v>1</v>
      </c>
      <c r="AE4190">
        <f>+IF(AC4190&lt;Data!$B$17,1,0)</f>
        <v>0</v>
      </c>
      <c r="AF4190" s="7">
        <f>+IF(AND(AD4190,AE4190),1,0)</f>
        <v>0</v>
      </c>
    </row>
    <row r="4191" spans="1:32" x14ac:dyDescent="0.2">
      <c r="A4191">
        <v>7786</v>
      </c>
      <c r="C4191">
        <v>193722</v>
      </c>
      <c r="D4191">
        <v>49482</v>
      </c>
      <c r="E4191">
        <v>20</v>
      </c>
      <c r="F4191">
        <v>19</v>
      </c>
      <c r="G4191">
        <v>56.1</v>
      </c>
      <c r="H4191" t="s">
        <v>24</v>
      </c>
      <c r="I4191">
        <v>46</v>
      </c>
      <c r="J4191">
        <v>50</v>
      </c>
      <c r="K4191">
        <v>15</v>
      </c>
      <c r="L4191">
        <v>20.332249999999998</v>
      </c>
      <c r="M4191">
        <v>304.98374999999999</v>
      </c>
      <c r="N4191">
        <v>46.837499999999999</v>
      </c>
      <c r="O4191">
        <v>6.5</v>
      </c>
      <c r="Q4191">
        <v>-0.06</v>
      </c>
      <c r="S4191">
        <v>-0.37</v>
      </c>
      <c r="Y4191" t="s">
        <v>4060</v>
      </c>
      <c r="Z4191" t="s">
        <v>11532</v>
      </c>
      <c r="AA4191" t="s">
        <v>1652</v>
      </c>
      <c r="AB4191" t="str">
        <f>+LEFT(AA4191,1)</f>
        <v>B</v>
      </c>
      <c r="AC4191" s="6">
        <f>DEGREES(ACOS(SIN(Resultats!$H$11)*SIN(RADIANS(N4191))+COS(Resultats!$H$11)*COS(RADIANS(N4191))*COS(Resultats!$E$11-RADIANS(M4191))))</f>
        <v>118.93495238192011</v>
      </c>
      <c r="AD4191">
        <f>+IF(AB4191=Data!$E$18,1,0)</f>
        <v>0</v>
      </c>
      <c r="AE4191">
        <f>+IF(AC4191&lt;Data!$B$17,1,0)</f>
        <v>0</v>
      </c>
      <c r="AF4191" s="7">
        <f>+IF(AND(AD4191,AE4191),1,0)</f>
        <v>0</v>
      </c>
    </row>
    <row r="4192" spans="1:32" x14ac:dyDescent="0.2">
      <c r="A4192">
        <v>352</v>
      </c>
      <c r="B4192" t="s">
        <v>416</v>
      </c>
      <c r="C4192">
        <v>7106</v>
      </c>
      <c r="D4192">
        <v>74546</v>
      </c>
      <c r="E4192">
        <v>1</v>
      </c>
      <c r="F4192">
        <v>11</v>
      </c>
      <c r="G4192">
        <v>39.6</v>
      </c>
      <c r="H4192" t="s">
        <v>24</v>
      </c>
      <c r="I4192">
        <v>30</v>
      </c>
      <c r="J4192">
        <v>5</v>
      </c>
      <c r="K4192">
        <v>23</v>
      </c>
      <c r="L4192">
        <v>1.1943333333333332</v>
      </c>
      <c r="M4192">
        <v>17.914999999999999</v>
      </c>
      <c r="N4192">
        <v>30.089722222222221</v>
      </c>
      <c r="O4192">
        <v>4.51</v>
      </c>
      <c r="Q4192">
        <v>1.0900000000000001</v>
      </c>
      <c r="S4192">
        <v>1.01</v>
      </c>
      <c r="U4192">
        <v>0.57999999999999996</v>
      </c>
      <c r="Y4192" t="s">
        <v>417</v>
      </c>
      <c r="Z4192" t="s">
        <v>5871</v>
      </c>
      <c r="AA4192" t="s">
        <v>197</v>
      </c>
      <c r="AB4192" t="str">
        <f>+LEFT(AA4192,1)</f>
        <v>K</v>
      </c>
      <c r="AC4192" s="6">
        <f>DEGREES(ACOS(SIN(Resultats!$H$11)*SIN(RADIANS(N4192))+COS(Resultats!$H$11)*COS(RADIANS(N4192))*COS(Resultats!$E$11-RADIANS(M4192))))</f>
        <v>118.9497979231154</v>
      </c>
      <c r="AD4192">
        <f>+IF(AB4192=Data!$E$18,1,0)</f>
        <v>0</v>
      </c>
      <c r="AE4192">
        <f>+IF(AC4192&lt;Data!$B$17,1,0)</f>
        <v>0</v>
      </c>
      <c r="AF4192" s="7">
        <f>+IF(AND(AD4192,AE4192),1,0)</f>
        <v>0</v>
      </c>
    </row>
    <row r="4193" spans="1:32" x14ac:dyDescent="0.2">
      <c r="A4193">
        <v>7204</v>
      </c>
      <c r="C4193">
        <v>176896</v>
      </c>
      <c r="D4193">
        <v>67699</v>
      </c>
      <c r="E4193">
        <v>19</v>
      </c>
      <c r="F4193">
        <v>0</v>
      </c>
      <c r="G4193">
        <v>55.2</v>
      </c>
      <c r="H4193" t="s">
        <v>24</v>
      </c>
      <c r="I4193">
        <v>33</v>
      </c>
      <c r="J4193">
        <v>48</v>
      </c>
      <c r="K4193">
        <v>8</v>
      </c>
      <c r="L4193">
        <v>19.015333333333334</v>
      </c>
      <c r="M4193">
        <v>285.23</v>
      </c>
      <c r="N4193">
        <v>33.80222222222222</v>
      </c>
      <c r="O4193">
        <v>6.01</v>
      </c>
      <c r="Q4193">
        <v>0.97</v>
      </c>
      <c r="X4193" t="s">
        <v>27</v>
      </c>
      <c r="Y4193" t="s">
        <v>197</v>
      </c>
      <c r="Z4193" t="s">
        <v>5915</v>
      </c>
      <c r="AA4193" t="s">
        <v>197</v>
      </c>
      <c r="AB4193" t="str">
        <f>+LEFT(AA4193,1)</f>
        <v>K</v>
      </c>
      <c r="AC4193" s="6">
        <f>DEGREES(ACOS(SIN(Resultats!$H$11)*SIN(RADIANS(N4193))+COS(Resultats!$H$11)*COS(RADIANS(N4193))*COS(Resultats!$E$11-RADIANS(M4193))))</f>
        <v>118.97092446026031</v>
      </c>
      <c r="AD4193">
        <f>+IF(AB4193=Data!$E$18,1,0)</f>
        <v>0</v>
      </c>
      <c r="AE4193">
        <f>+IF(AC4193&lt;Data!$B$17,1,0)</f>
        <v>0</v>
      </c>
      <c r="AF4193" s="7">
        <f>+IF(AND(AD4193,AE4193),1,0)</f>
        <v>0</v>
      </c>
    </row>
    <row r="4194" spans="1:32" x14ac:dyDescent="0.2">
      <c r="A4194">
        <v>383</v>
      </c>
      <c r="B4194" t="s">
        <v>444</v>
      </c>
      <c r="C4194">
        <v>7964</v>
      </c>
      <c r="D4194">
        <v>74637</v>
      </c>
      <c r="E4194">
        <v>1</v>
      </c>
      <c r="F4194">
        <v>19</v>
      </c>
      <c r="G4194">
        <v>28</v>
      </c>
      <c r="H4194" t="s">
        <v>24</v>
      </c>
      <c r="I4194">
        <v>27</v>
      </c>
      <c r="J4194">
        <v>15</v>
      </c>
      <c r="K4194">
        <v>51</v>
      </c>
      <c r="L4194">
        <v>1.3244444444444445</v>
      </c>
      <c r="M4194">
        <v>19.866666666666667</v>
      </c>
      <c r="N4194">
        <v>27.264166666666668</v>
      </c>
      <c r="O4194">
        <v>4.76</v>
      </c>
      <c r="Q4194">
        <v>0.03</v>
      </c>
      <c r="S4194">
        <v>0.1</v>
      </c>
      <c r="U4194">
        <v>0.05</v>
      </c>
      <c r="Y4194" t="s">
        <v>298</v>
      </c>
      <c r="Z4194" t="s">
        <v>298</v>
      </c>
      <c r="AA4194" t="s">
        <v>1740</v>
      </c>
      <c r="AB4194" t="str">
        <f>+LEFT(AA4194,1)</f>
        <v>A</v>
      </c>
      <c r="AC4194" s="6">
        <f>DEGREES(ACOS(SIN(Resultats!$H$11)*SIN(RADIANS(N4194))+COS(Resultats!$H$11)*COS(RADIANS(N4194))*COS(Resultats!$E$11-RADIANS(M4194))))</f>
        <v>118.99333033505532</v>
      </c>
      <c r="AD4194">
        <f>+IF(AB4194=Data!$E$18,1,0)</f>
        <v>1</v>
      </c>
      <c r="AE4194">
        <f>+IF(AC4194&lt;Data!$B$17,1,0)</f>
        <v>0</v>
      </c>
      <c r="AF4194" s="7">
        <f>+IF(AND(AD4194,AE4194),1,0)</f>
        <v>0</v>
      </c>
    </row>
    <row r="4195" spans="1:32" x14ac:dyDescent="0.2">
      <c r="A4195">
        <v>8726</v>
      </c>
      <c r="C4195">
        <v>216946</v>
      </c>
      <c r="D4195">
        <v>52516</v>
      </c>
      <c r="E4195">
        <v>22</v>
      </c>
      <c r="F4195">
        <v>56</v>
      </c>
      <c r="G4195">
        <v>26</v>
      </c>
      <c r="H4195" t="s">
        <v>24</v>
      </c>
      <c r="I4195">
        <v>49</v>
      </c>
      <c r="J4195">
        <v>44</v>
      </c>
      <c r="K4195">
        <v>1</v>
      </c>
      <c r="L4195">
        <v>22.940555555555555</v>
      </c>
      <c r="M4195">
        <v>344.10833333333335</v>
      </c>
      <c r="N4195">
        <v>49.733611111111109</v>
      </c>
      <c r="O4195">
        <v>4.95</v>
      </c>
      <c r="Q4195">
        <v>1.78</v>
      </c>
      <c r="S4195">
        <v>1.96</v>
      </c>
      <c r="U4195">
        <v>1.05</v>
      </c>
      <c r="Y4195" t="s">
        <v>3807</v>
      </c>
      <c r="Z4195" t="s">
        <v>3807</v>
      </c>
      <c r="AA4195" t="s">
        <v>104</v>
      </c>
      <c r="AB4195" t="str">
        <f>+LEFT(AA4195,1)</f>
        <v>K</v>
      </c>
      <c r="AC4195" s="6">
        <f>DEGREES(ACOS(SIN(Resultats!$H$11)*SIN(RADIANS(N4195))+COS(Resultats!$H$11)*COS(RADIANS(N4195))*COS(Resultats!$E$11-RADIANS(M4195))))</f>
        <v>119.00076752421047</v>
      </c>
      <c r="AD4195">
        <f>+IF(AB4195=Data!$E$18,1,0)</f>
        <v>0</v>
      </c>
      <c r="AE4195">
        <f>+IF(AC4195&lt;Data!$B$17,1,0)</f>
        <v>0</v>
      </c>
      <c r="AF4195" s="7">
        <f>+IF(AND(AD4195,AE4195),1,0)</f>
        <v>0</v>
      </c>
    </row>
    <row r="4196" spans="1:32" x14ac:dyDescent="0.2">
      <c r="A4196">
        <v>275</v>
      </c>
      <c r="C4196">
        <v>5608</v>
      </c>
      <c r="D4196">
        <v>54306</v>
      </c>
      <c r="E4196">
        <v>0</v>
      </c>
      <c r="F4196">
        <v>58</v>
      </c>
      <c r="G4196">
        <v>14.2</v>
      </c>
      <c r="H4196" t="s">
        <v>24</v>
      </c>
      <c r="I4196">
        <v>33</v>
      </c>
      <c r="J4196">
        <v>57</v>
      </c>
      <c r="K4196">
        <v>3</v>
      </c>
      <c r="L4196">
        <v>0.97061111111111109</v>
      </c>
      <c r="M4196">
        <v>14.559166666666666</v>
      </c>
      <c r="N4196">
        <v>33.950833333333335</v>
      </c>
      <c r="O4196">
        <v>5.98</v>
      </c>
      <c r="Q4196">
        <v>1</v>
      </c>
      <c r="Y4196" t="s">
        <v>197</v>
      </c>
      <c r="Z4196" t="s">
        <v>197</v>
      </c>
      <c r="AA4196" t="s">
        <v>197</v>
      </c>
      <c r="AB4196" t="str">
        <f>+LEFT(AA4196,1)</f>
        <v>K</v>
      </c>
      <c r="AC4196" s="6">
        <f>DEGREES(ACOS(SIN(Resultats!$H$11)*SIN(RADIANS(N4196))+COS(Resultats!$H$11)*COS(RADIANS(N4196))*COS(Resultats!$E$11-RADIANS(M4196))))</f>
        <v>119.01863558871237</v>
      </c>
      <c r="AD4196">
        <f>+IF(AB4196=Data!$E$18,1,0)</f>
        <v>0</v>
      </c>
      <c r="AE4196">
        <f>+IF(AC4196&lt;Data!$B$17,1,0)</f>
        <v>0</v>
      </c>
      <c r="AF4196" s="7">
        <f>+IF(AND(AD4196,AE4196),1,0)</f>
        <v>0</v>
      </c>
    </row>
    <row r="4197" spans="1:32" x14ac:dyDescent="0.2">
      <c r="A4197">
        <v>8875</v>
      </c>
      <c r="C4197">
        <v>219962</v>
      </c>
      <c r="D4197">
        <v>52912</v>
      </c>
      <c r="E4197">
        <v>23</v>
      </c>
      <c r="F4197">
        <v>19</v>
      </c>
      <c r="G4197">
        <v>41.6</v>
      </c>
      <c r="H4197" t="s">
        <v>24</v>
      </c>
      <c r="I4197">
        <v>48</v>
      </c>
      <c r="J4197">
        <v>22</v>
      </c>
      <c r="K4197">
        <v>51</v>
      </c>
      <c r="L4197">
        <v>23.328222222222223</v>
      </c>
      <c r="M4197">
        <v>349.92333333333335</v>
      </c>
      <c r="N4197">
        <v>48.380833333333335</v>
      </c>
      <c r="O4197">
        <v>6.32</v>
      </c>
      <c r="Q4197">
        <v>1.1200000000000001</v>
      </c>
      <c r="S4197">
        <v>1.05</v>
      </c>
      <c r="Y4197" t="s">
        <v>45</v>
      </c>
      <c r="Z4197" t="s">
        <v>45</v>
      </c>
      <c r="AA4197" t="s">
        <v>507</v>
      </c>
      <c r="AB4197" t="str">
        <f>+LEFT(AA4197,1)</f>
        <v>K</v>
      </c>
      <c r="AC4197" s="6">
        <f>DEGREES(ACOS(SIN(Resultats!$H$11)*SIN(RADIANS(N4197))+COS(Resultats!$H$11)*COS(RADIANS(N4197))*COS(Resultats!$E$11-RADIANS(M4197))))</f>
        <v>119.02055616675916</v>
      </c>
      <c r="AD4197">
        <f>+IF(AB4197=Data!$E$18,1,0)</f>
        <v>0</v>
      </c>
      <c r="AE4197">
        <f>+IF(AC4197&lt;Data!$B$17,1,0)</f>
        <v>0</v>
      </c>
      <c r="AF4197" s="7">
        <f>+IF(AND(AD4197,AE4197),1,0)</f>
        <v>0</v>
      </c>
    </row>
    <row r="4198" spans="1:32" x14ac:dyDescent="0.2">
      <c r="A4198">
        <v>6714</v>
      </c>
      <c r="B4198" t="s">
        <v>4195</v>
      </c>
      <c r="C4198">
        <v>164353</v>
      </c>
      <c r="D4198">
        <v>123013</v>
      </c>
      <c r="E4198">
        <v>18</v>
      </c>
      <c r="F4198">
        <v>0</v>
      </c>
      <c r="G4198">
        <v>38.700000000000003</v>
      </c>
      <c r="H4198" t="s">
        <v>24</v>
      </c>
      <c r="I4198">
        <v>2</v>
      </c>
      <c r="J4198">
        <v>55</v>
      </c>
      <c r="K4198">
        <v>54</v>
      </c>
      <c r="L4198">
        <v>18.010750000000002</v>
      </c>
      <c r="M4198">
        <v>270.16125</v>
      </c>
      <c r="N4198">
        <v>2.9316666666666666</v>
      </c>
      <c r="O4198">
        <v>3.97</v>
      </c>
      <c r="Q4198">
        <v>0.02</v>
      </c>
      <c r="S4198">
        <v>-0.62</v>
      </c>
      <c r="U4198">
        <v>0</v>
      </c>
      <c r="Y4198" t="s">
        <v>719</v>
      </c>
      <c r="Z4198" t="s">
        <v>719</v>
      </c>
      <c r="AA4198" t="s">
        <v>15423</v>
      </c>
      <c r="AB4198" t="str">
        <f>+LEFT(AA4198,1)</f>
        <v>B</v>
      </c>
      <c r="AC4198" s="6">
        <f>DEGREES(ACOS(SIN(Resultats!$H$11)*SIN(RADIANS(N4198))+COS(Resultats!$H$11)*COS(RADIANS(N4198))*COS(Resultats!$E$11-RADIANS(M4198))))</f>
        <v>119.03038582009272</v>
      </c>
      <c r="AD4198">
        <f>+IF(AB4198=Data!$E$18,1,0)</f>
        <v>0</v>
      </c>
      <c r="AE4198">
        <f>+IF(AC4198&lt;Data!$B$17,1,0)</f>
        <v>0</v>
      </c>
      <c r="AF4198" s="7">
        <f>+IF(AND(AD4198,AE4198),1,0)</f>
        <v>0</v>
      </c>
    </row>
    <row r="4199" spans="1:32" x14ac:dyDescent="0.2">
      <c r="A4199">
        <v>8463</v>
      </c>
      <c r="C4199">
        <v>210715</v>
      </c>
      <c r="D4199">
        <v>34143</v>
      </c>
      <c r="E4199">
        <v>22</v>
      </c>
      <c r="F4199">
        <v>11</v>
      </c>
      <c r="G4199">
        <v>9.9</v>
      </c>
      <c r="H4199" t="s">
        <v>24</v>
      </c>
      <c r="I4199">
        <v>50</v>
      </c>
      <c r="J4199">
        <v>49</v>
      </c>
      <c r="K4199">
        <v>24</v>
      </c>
      <c r="L4199">
        <v>22.186083333333332</v>
      </c>
      <c r="M4199">
        <v>332.79124999999999</v>
      </c>
      <c r="N4199">
        <v>50.823333333333338</v>
      </c>
      <c r="O4199">
        <v>5.4</v>
      </c>
      <c r="Q4199">
        <v>0.15</v>
      </c>
      <c r="S4199">
        <v>0.05</v>
      </c>
      <c r="Y4199" t="s">
        <v>249</v>
      </c>
      <c r="Z4199" t="s">
        <v>249</v>
      </c>
      <c r="AA4199" t="s">
        <v>15427</v>
      </c>
      <c r="AB4199" t="str">
        <f>+LEFT(AA4199,1)</f>
        <v>A</v>
      </c>
      <c r="AC4199" s="6">
        <f>DEGREES(ACOS(SIN(Resultats!$H$11)*SIN(RADIANS(N4199))+COS(Resultats!$H$11)*COS(RADIANS(N4199))*COS(Resultats!$E$11-RADIANS(M4199))))</f>
        <v>119.12824340981892</v>
      </c>
      <c r="AD4199">
        <f>+IF(AB4199=Data!$E$18,1,0)</f>
        <v>1</v>
      </c>
      <c r="AE4199">
        <f>+IF(AC4199&lt;Data!$B$17,1,0)</f>
        <v>0</v>
      </c>
      <c r="AF4199" s="7">
        <f>+IF(AND(AD4199,AE4199),1,0)</f>
        <v>0</v>
      </c>
    </row>
    <row r="4200" spans="1:32" x14ac:dyDescent="0.2">
      <c r="A4200">
        <v>6770</v>
      </c>
      <c r="B4200" t="s">
        <v>4229</v>
      </c>
      <c r="C4200">
        <v>165760</v>
      </c>
      <c r="D4200">
        <v>123140</v>
      </c>
      <c r="E4200">
        <v>18</v>
      </c>
      <c r="F4200">
        <v>7</v>
      </c>
      <c r="G4200">
        <v>18.399999999999999</v>
      </c>
      <c r="H4200" t="s">
        <v>24</v>
      </c>
      <c r="I4200">
        <v>8</v>
      </c>
      <c r="J4200">
        <v>44</v>
      </c>
      <c r="K4200">
        <v>2</v>
      </c>
      <c r="L4200">
        <v>18.12177777777778</v>
      </c>
      <c r="M4200">
        <v>271.82666666666671</v>
      </c>
      <c r="N4200">
        <v>8.7338888888888881</v>
      </c>
      <c r="O4200">
        <v>4.6399999999999997</v>
      </c>
      <c r="Q4200">
        <v>0.96</v>
      </c>
      <c r="S4200">
        <v>0.74</v>
      </c>
      <c r="U4200">
        <v>0.5</v>
      </c>
      <c r="Y4200" t="s">
        <v>71</v>
      </c>
      <c r="Z4200" t="s">
        <v>71</v>
      </c>
      <c r="AA4200" t="s">
        <v>51</v>
      </c>
      <c r="AB4200" t="str">
        <f>+LEFT(AA4200,1)</f>
        <v>G</v>
      </c>
      <c r="AC4200" s="6">
        <f>DEGREES(ACOS(SIN(Resultats!$H$11)*SIN(RADIANS(N4200))+COS(Resultats!$H$11)*COS(RADIANS(N4200))*COS(Resultats!$E$11-RADIANS(M4200))))</f>
        <v>119.14029871293405</v>
      </c>
      <c r="AD4200">
        <f>+IF(AB4200=Data!$E$18,1,0)</f>
        <v>0</v>
      </c>
      <c r="AE4200">
        <f>+IF(AC4200&lt;Data!$B$17,1,0)</f>
        <v>0</v>
      </c>
      <c r="AF4200" s="7">
        <f>+IF(AND(AD4200,AE4200),1,0)</f>
        <v>0</v>
      </c>
    </row>
    <row r="4201" spans="1:32" x14ac:dyDescent="0.2">
      <c r="A4201">
        <v>8026</v>
      </c>
      <c r="C4201">
        <v>199612</v>
      </c>
      <c r="D4201">
        <v>50262</v>
      </c>
      <c r="E4201">
        <v>20</v>
      </c>
      <c r="F4201">
        <v>56</v>
      </c>
      <c r="G4201">
        <v>25.9</v>
      </c>
      <c r="H4201" t="s">
        <v>24</v>
      </c>
      <c r="I4201">
        <v>49</v>
      </c>
      <c r="J4201">
        <v>11</v>
      </c>
      <c r="K4201">
        <v>45</v>
      </c>
      <c r="L4201">
        <v>20.940527777777778</v>
      </c>
      <c r="M4201">
        <v>314.10791666666665</v>
      </c>
      <c r="N4201">
        <v>49.195833333333333</v>
      </c>
      <c r="O4201">
        <v>5.9</v>
      </c>
      <c r="Q4201">
        <v>1.04</v>
      </c>
      <c r="S4201">
        <v>0.92</v>
      </c>
      <c r="Y4201" t="s">
        <v>110</v>
      </c>
      <c r="Z4201" s="3" t="s">
        <v>277</v>
      </c>
      <c r="AA4201" t="s">
        <v>51</v>
      </c>
      <c r="AB4201" t="str">
        <f>+LEFT(AA4201,1)</f>
        <v>G</v>
      </c>
      <c r="AC4201" s="6">
        <f>DEGREES(ACOS(SIN(Resultats!$H$11)*SIN(RADIANS(N4201))+COS(Resultats!$H$11)*COS(RADIANS(N4201))*COS(Resultats!$E$11-RADIANS(M4201))))</f>
        <v>119.17694602702531</v>
      </c>
      <c r="AD4201">
        <f>+IF(AB4201=Data!$E$18,1,0)</f>
        <v>0</v>
      </c>
      <c r="AE4201">
        <f>+IF(AC4201&lt;Data!$B$17,1,0)</f>
        <v>0</v>
      </c>
      <c r="AF4201" s="7">
        <f>+IF(AND(AD4201,AE4201),1,0)</f>
        <v>0</v>
      </c>
    </row>
    <row r="4202" spans="1:32" x14ac:dyDescent="0.2">
      <c r="A4202">
        <v>7212</v>
      </c>
      <c r="C4202">
        <v>177109</v>
      </c>
      <c r="D4202">
        <v>67721</v>
      </c>
      <c r="E4202">
        <v>19</v>
      </c>
      <c r="F4202">
        <v>1</v>
      </c>
      <c r="G4202">
        <v>48.3</v>
      </c>
      <c r="H4202" t="s">
        <v>24</v>
      </c>
      <c r="I4202">
        <v>33</v>
      </c>
      <c r="J4202">
        <v>37</v>
      </c>
      <c r="K4202">
        <v>17</v>
      </c>
      <c r="L4202">
        <v>19.030083333333334</v>
      </c>
      <c r="M4202">
        <v>285.45125000000002</v>
      </c>
      <c r="N4202">
        <v>33.621388888888887</v>
      </c>
      <c r="O4202">
        <v>6.39</v>
      </c>
      <c r="Q4202">
        <v>-0.12</v>
      </c>
      <c r="S4202">
        <v>-0.62</v>
      </c>
      <c r="Y4202" t="s">
        <v>148</v>
      </c>
      <c r="Z4202" t="s">
        <v>148</v>
      </c>
      <c r="AA4202" t="s">
        <v>15423</v>
      </c>
      <c r="AB4202" t="str">
        <f>+LEFT(AA4202,1)</f>
        <v>B</v>
      </c>
      <c r="AC4202" s="6">
        <f>DEGREES(ACOS(SIN(Resultats!$H$11)*SIN(RADIANS(N4202))+COS(Resultats!$H$11)*COS(RADIANS(N4202))*COS(Resultats!$E$11-RADIANS(M4202))))</f>
        <v>119.22707988733831</v>
      </c>
      <c r="AD4202">
        <f>+IF(AB4202=Data!$E$18,1,0)</f>
        <v>0</v>
      </c>
      <c r="AE4202">
        <f>+IF(AC4202&lt;Data!$B$17,1,0)</f>
        <v>0</v>
      </c>
      <c r="AF4202" s="7">
        <f>+IF(AND(AD4202,AE4202),1,0)</f>
        <v>0</v>
      </c>
    </row>
    <row r="4203" spans="1:32" x14ac:dyDescent="0.2">
      <c r="A4203">
        <v>6966</v>
      </c>
      <c r="C4203">
        <v>171245</v>
      </c>
      <c r="D4203">
        <v>86175</v>
      </c>
      <c r="E4203">
        <v>18</v>
      </c>
      <c r="F4203">
        <v>32</v>
      </c>
      <c r="G4203">
        <v>46.2</v>
      </c>
      <c r="H4203" t="s">
        <v>24</v>
      </c>
      <c r="I4203">
        <v>23</v>
      </c>
      <c r="J4203">
        <v>37</v>
      </c>
      <c r="K4203">
        <v>1</v>
      </c>
      <c r="L4203">
        <v>18.546166666666668</v>
      </c>
      <c r="M4203">
        <v>278.1925</v>
      </c>
      <c r="N4203">
        <v>23.616944444444446</v>
      </c>
      <c r="O4203">
        <v>5.84</v>
      </c>
      <c r="Q4203">
        <v>1.46</v>
      </c>
      <c r="X4203" t="s">
        <v>27</v>
      </c>
      <c r="Y4203" t="s">
        <v>104</v>
      </c>
      <c r="Z4203" t="s">
        <v>5820</v>
      </c>
      <c r="AA4203" t="s">
        <v>104</v>
      </c>
      <c r="AB4203" t="str">
        <f>+LEFT(AA4203,1)</f>
        <v>K</v>
      </c>
      <c r="AC4203" s="6">
        <f>DEGREES(ACOS(SIN(Resultats!$H$11)*SIN(RADIANS(N4203))+COS(Resultats!$H$11)*COS(RADIANS(N4203))*COS(Resultats!$E$11-RADIANS(M4203))))</f>
        <v>119.23187913015327</v>
      </c>
      <c r="AD4203">
        <f>+IF(AB4203=Data!$E$18,1,0)</f>
        <v>0</v>
      </c>
      <c r="AE4203">
        <f>+IF(AC4203&lt;Data!$B$17,1,0)</f>
        <v>0</v>
      </c>
      <c r="AF4203" s="7">
        <f>+IF(AND(AD4203,AE4203),1,0)</f>
        <v>0</v>
      </c>
    </row>
    <row r="4204" spans="1:32" x14ac:dyDescent="0.2">
      <c r="A4204">
        <v>7777</v>
      </c>
      <c r="C4204">
        <v>193536</v>
      </c>
      <c r="D4204">
        <v>49462</v>
      </c>
      <c r="E4204">
        <v>20</v>
      </c>
      <c r="F4204">
        <v>18</v>
      </c>
      <c r="G4204">
        <v>49.6</v>
      </c>
      <c r="H4204" t="s">
        <v>24</v>
      </c>
      <c r="I4204">
        <v>46</v>
      </c>
      <c r="J4204">
        <v>19</v>
      </c>
      <c r="K4204">
        <v>22</v>
      </c>
      <c r="L4204">
        <v>20.31377777777778</v>
      </c>
      <c r="M4204">
        <v>304.70666666666671</v>
      </c>
      <c r="N4204">
        <v>46.32277777777778</v>
      </c>
      <c r="O4204">
        <v>6.45</v>
      </c>
      <c r="Q4204">
        <v>-0.13</v>
      </c>
      <c r="S4204">
        <v>-0.69</v>
      </c>
      <c r="Y4204" t="s">
        <v>82</v>
      </c>
      <c r="Z4204" t="s">
        <v>82</v>
      </c>
      <c r="AA4204" t="s">
        <v>15417</v>
      </c>
      <c r="AB4204" t="str">
        <f>+LEFT(AA4204,1)</f>
        <v>B</v>
      </c>
      <c r="AC4204" s="6">
        <f>DEGREES(ACOS(SIN(Resultats!$H$11)*SIN(RADIANS(N4204))+COS(Resultats!$H$11)*COS(RADIANS(N4204))*COS(Resultats!$E$11-RADIANS(M4204))))</f>
        <v>119.29548216982855</v>
      </c>
      <c r="AD4204">
        <f>+IF(AB4204=Data!$E$18,1,0)</f>
        <v>0</v>
      </c>
      <c r="AE4204">
        <f>+IF(AC4204&lt;Data!$B$17,1,0)</f>
        <v>0</v>
      </c>
      <c r="AF4204" s="7">
        <f>+IF(AND(AD4204,AE4204),1,0)</f>
        <v>0</v>
      </c>
    </row>
    <row r="4205" spans="1:32" x14ac:dyDescent="0.2">
      <c r="A4205">
        <v>7178</v>
      </c>
      <c r="B4205" t="s">
        <v>4447</v>
      </c>
      <c r="C4205">
        <v>176437</v>
      </c>
      <c r="D4205">
        <v>67663</v>
      </c>
      <c r="E4205">
        <v>18</v>
      </c>
      <c r="F4205">
        <v>58</v>
      </c>
      <c r="G4205">
        <v>56.6</v>
      </c>
      <c r="H4205" t="s">
        <v>24</v>
      </c>
      <c r="I4205">
        <v>32</v>
      </c>
      <c r="J4205">
        <v>41</v>
      </c>
      <c r="K4205">
        <v>22</v>
      </c>
      <c r="L4205">
        <v>18.982388888888888</v>
      </c>
      <c r="M4205">
        <v>284.73583333333335</v>
      </c>
      <c r="N4205">
        <v>32.68944444444444</v>
      </c>
      <c r="O4205">
        <v>3.24</v>
      </c>
      <c r="Q4205">
        <v>-0.05</v>
      </c>
      <c r="S4205">
        <v>-0.09</v>
      </c>
      <c r="U4205">
        <v>-0.01</v>
      </c>
      <c r="Y4205" t="s">
        <v>39</v>
      </c>
      <c r="Z4205" t="s">
        <v>39</v>
      </c>
      <c r="AA4205" t="s">
        <v>5040</v>
      </c>
      <c r="AB4205" t="str">
        <f>+LEFT(AA4205,1)</f>
        <v>B</v>
      </c>
      <c r="AC4205" s="6">
        <f>DEGREES(ACOS(SIN(Resultats!$H$11)*SIN(RADIANS(N4205))+COS(Resultats!$H$11)*COS(RADIANS(N4205))*COS(Resultats!$E$11-RADIANS(M4205))))</f>
        <v>119.31259624336579</v>
      </c>
      <c r="AD4205">
        <f>+IF(AB4205=Data!$E$18,1,0)</f>
        <v>0</v>
      </c>
      <c r="AE4205">
        <f>+IF(AC4205&lt;Data!$B$17,1,0)</f>
        <v>0</v>
      </c>
      <c r="AF4205" s="7">
        <f>+IF(AND(AD4205,AE4205),1,0)</f>
        <v>0</v>
      </c>
    </row>
    <row r="4206" spans="1:32" x14ac:dyDescent="0.2">
      <c r="A4206">
        <v>611</v>
      </c>
      <c r="C4206">
        <v>12642</v>
      </c>
      <c r="D4206">
        <v>129665</v>
      </c>
      <c r="E4206">
        <v>2</v>
      </c>
      <c r="F4206">
        <v>3</v>
      </c>
      <c r="G4206">
        <v>40.5</v>
      </c>
      <c r="H4206" t="s">
        <v>26</v>
      </c>
      <c r="I4206">
        <v>4</v>
      </c>
      <c r="J4206">
        <v>6</v>
      </c>
      <c r="K4206">
        <v>13</v>
      </c>
      <c r="L4206">
        <v>2.0612499999999998</v>
      </c>
      <c r="M4206">
        <v>30.918749999999999</v>
      </c>
      <c r="N4206">
        <v>-4.1036111111111104</v>
      </c>
      <c r="O4206">
        <v>5.62</v>
      </c>
      <c r="Q4206">
        <v>1.59</v>
      </c>
      <c r="S4206">
        <v>1.97</v>
      </c>
      <c r="Y4206" t="s">
        <v>2719</v>
      </c>
      <c r="Z4206" t="s">
        <v>2719</v>
      </c>
      <c r="AA4206" t="s">
        <v>104</v>
      </c>
      <c r="AB4206" t="str">
        <f>+LEFT(AA4206,1)</f>
        <v>K</v>
      </c>
      <c r="AC4206" s="6">
        <f>DEGREES(ACOS(SIN(Resultats!$H$11)*SIN(RADIANS(N4206))+COS(Resultats!$H$11)*COS(RADIANS(N4206))*COS(Resultats!$E$11-RADIANS(M4206))))</f>
        <v>119.33166815059793</v>
      </c>
      <c r="AD4206">
        <f>+IF(AB4206=Data!$E$18,1,0)</f>
        <v>0</v>
      </c>
      <c r="AE4206">
        <f>+IF(AC4206&lt;Data!$B$17,1,0)</f>
        <v>0</v>
      </c>
      <c r="AF4206" s="7">
        <f>+IF(AND(AD4206,AE4206),1,0)</f>
        <v>0</v>
      </c>
    </row>
    <row r="4207" spans="1:32" x14ac:dyDescent="0.2">
      <c r="A4207">
        <v>8585</v>
      </c>
      <c r="B4207" t="s">
        <v>7429</v>
      </c>
      <c r="C4207">
        <v>213558</v>
      </c>
      <c r="D4207">
        <v>34542</v>
      </c>
      <c r="E4207">
        <v>22</v>
      </c>
      <c r="F4207">
        <v>31</v>
      </c>
      <c r="G4207">
        <v>17.5</v>
      </c>
      <c r="H4207" t="s">
        <v>24</v>
      </c>
      <c r="I4207">
        <v>50</v>
      </c>
      <c r="J4207">
        <v>16</v>
      </c>
      <c r="K4207">
        <v>57</v>
      </c>
      <c r="L4207">
        <v>22.521527777777777</v>
      </c>
      <c r="M4207">
        <v>337.82291666666663</v>
      </c>
      <c r="N4207">
        <v>50.282499999999999</v>
      </c>
      <c r="O4207">
        <v>3.77</v>
      </c>
      <c r="Q4207">
        <v>0.01</v>
      </c>
      <c r="S4207">
        <v>0</v>
      </c>
      <c r="U4207">
        <v>-0.03</v>
      </c>
      <c r="Y4207" t="s">
        <v>89</v>
      </c>
      <c r="Z4207" t="s">
        <v>89</v>
      </c>
      <c r="AA4207" t="s">
        <v>1469</v>
      </c>
      <c r="AB4207" t="str">
        <f>+LEFT(AA4207,1)</f>
        <v>A</v>
      </c>
      <c r="AC4207" s="6">
        <f>DEGREES(ACOS(SIN(Resultats!$H$11)*SIN(RADIANS(N4207))+COS(Resultats!$H$11)*COS(RADIANS(N4207))*COS(Resultats!$E$11-RADIANS(M4207))))</f>
        <v>119.33186702515856</v>
      </c>
      <c r="AD4207">
        <f>+IF(AB4207=Data!$E$18,1,0)</f>
        <v>1</v>
      </c>
      <c r="AE4207">
        <f>+IF(AC4207&lt;Data!$B$17,1,0)</f>
        <v>0</v>
      </c>
      <c r="AF4207" s="7">
        <f>+IF(AND(AD4207,AE4207),1,0)</f>
        <v>0</v>
      </c>
    </row>
    <row r="4208" spans="1:32" x14ac:dyDescent="0.2">
      <c r="A4208">
        <v>363</v>
      </c>
      <c r="C4208">
        <v>7351</v>
      </c>
      <c r="D4208">
        <v>74576</v>
      </c>
      <c r="E4208">
        <v>1</v>
      </c>
      <c r="F4208">
        <v>14</v>
      </c>
      <c r="G4208">
        <v>5</v>
      </c>
      <c r="H4208" t="s">
        <v>24</v>
      </c>
      <c r="I4208">
        <v>28</v>
      </c>
      <c r="J4208">
        <v>31</v>
      </c>
      <c r="K4208">
        <v>47</v>
      </c>
      <c r="L4208">
        <v>1.2347222222222223</v>
      </c>
      <c r="M4208">
        <v>18.520833333333336</v>
      </c>
      <c r="N4208">
        <v>28.529722222222222</v>
      </c>
      <c r="O4208">
        <v>6.43</v>
      </c>
      <c r="Q4208">
        <v>1.7</v>
      </c>
      <c r="S4208">
        <v>1.87</v>
      </c>
      <c r="U4208">
        <v>0.98</v>
      </c>
      <c r="V4208" t="s">
        <v>93</v>
      </c>
      <c r="Y4208" t="s">
        <v>426</v>
      </c>
      <c r="Z4208" t="s">
        <v>5883</v>
      </c>
      <c r="AA4208" t="s">
        <v>15434</v>
      </c>
      <c r="AB4208" t="str">
        <f>+LEFT(AA4208,1)</f>
        <v>S</v>
      </c>
      <c r="AC4208" s="6">
        <f>DEGREES(ACOS(SIN(Resultats!$H$11)*SIN(RADIANS(N4208))+COS(Resultats!$H$11)*COS(RADIANS(N4208))*COS(Resultats!$E$11-RADIANS(M4208))))</f>
        <v>119.34984261492144</v>
      </c>
      <c r="AD4208">
        <f>+IF(AB4208=Data!$E$18,1,0)</f>
        <v>0</v>
      </c>
      <c r="AE4208">
        <f>+IF(AC4208&lt;Data!$B$17,1,0)</f>
        <v>0</v>
      </c>
      <c r="AF4208" s="7">
        <f>+IF(AND(AD4208,AE4208),1,0)</f>
        <v>0</v>
      </c>
    </row>
    <row r="4209" spans="1:32" x14ac:dyDescent="0.2">
      <c r="A4209">
        <v>6666</v>
      </c>
      <c r="C4209">
        <v>162757</v>
      </c>
      <c r="D4209">
        <v>160885</v>
      </c>
      <c r="E4209">
        <v>17</v>
      </c>
      <c r="F4209">
        <v>53</v>
      </c>
      <c r="G4209">
        <v>3.6</v>
      </c>
      <c r="H4209" t="s">
        <v>26</v>
      </c>
      <c r="I4209">
        <v>10</v>
      </c>
      <c r="J4209">
        <v>53</v>
      </c>
      <c r="K4209">
        <v>59</v>
      </c>
      <c r="L4209">
        <v>17.884333333333334</v>
      </c>
      <c r="M4209">
        <v>268.26499999999999</v>
      </c>
      <c r="N4209">
        <v>-10.899722222222222</v>
      </c>
      <c r="O4209">
        <v>6.18</v>
      </c>
      <c r="Q4209">
        <v>1.1100000000000001</v>
      </c>
      <c r="X4209" t="s">
        <v>27</v>
      </c>
      <c r="Y4209" t="s">
        <v>507</v>
      </c>
      <c r="Z4209" t="s">
        <v>5984</v>
      </c>
      <c r="AA4209" t="s">
        <v>507</v>
      </c>
      <c r="AB4209" t="str">
        <f>+LEFT(AA4209,1)</f>
        <v>K</v>
      </c>
      <c r="AC4209" s="6">
        <f>DEGREES(ACOS(SIN(Resultats!$H$11)*SIN(RADIANS(N4209))+COS(Resultats!$H$11)*COS(RADIANS(N4209))*COS(Resultats!$E$11-RADIANS(M4209))))</f>
        <v>119.39172961743814</v>
      </c>
      <c r="AD4209">
        <f>+IF(AB4209=Data!$E$18,1,0)</f>
        <v>0</v>
      </c>
      <c r="AE4209">
        <f>+IF(AC4209&lt;Data!$B$17,1,0)</f>
        <v>0</v>
      </c>
      <c r="AF4209" s="7">
        <f>+IF(AND(AD4209,AE4209),1,0)</f>
        <v>0</v>
      </c>
    </row>
    <row r="4210" spans="1:32" x14ac:dyDescent="0.2">
      <c r="A4210">
        <v>8606</v>
      </c>
      <c r="C4210">
        <v>214240</v>
      </c>
      <c r="D4210">
        <v>52171</v>
      </c>
      <c r="E4210">
        <v>22</v>
      </c>
      <c r="F4210">
        <v>35</v>
      </c>
      <c r="G4210">
        <v>53.4</v>
      </c>
      <c r="H4210" t="s">
        <v>24</v>
      </c>
      <c r="I4210">
        <v>50</v>
      </c>
      <c r="J4210">
        <v>4</v>
      </c>
      <c r="K4210">
        <v>16</v>
      </c>
      <c r="L4210">
        <v>22.598166666666664</v>
      </c>
      <c r="M4210">
        <v>338.97250000000003</v>
      </c>
      <c r="N4210">
        <v>50.071111111111115</v>
      </c>
      <c r="O4210">
        <v>6.29</v>
      </c>
      <c r="Q4210">
        <v>-0.05</v>
      </c>
      <c r="S4210">
        <v>-0.54</v>
      </c>
      <c r="Y4210" t="s">
        <v>368</v>
      </c>
      <c r="Z4210" t="s">
        <v>368</v>
      </c>
      <c r="AA4210" t="s">
        <v>15433</v>
      </c>
      <c r="AB4210" t="str">
        <f>+LEFT(AA4210,1)</f>
        <v>B</v>
      </c>
      <c r="AC4210" s="6">
        <f>DEGREES(ACOS(SIN(Resultats!$H$11)*SIN(RADIANS(N4210))+COS(Resultats!$H$11)*COS(RADIANS(N4210))*COS(Resultats!$E$11-RADIANS(M4210))))</f>
        <v>119.41883592844391</v>
      </c>
      <c r="AD4210">
        <f>+IF(AB4210=Data!$E$18,1,0)</f>
        <v>0</v>
      </c>
      <c r="AE4210">
        <f>+IF(AC4210&lt;Data!$B$17,1,0)</f>
        <v>0</v>
      </c>
      <c r="AF4210" s="7">
        <f>+IF(AND(AD4210,AE4210),1,0)</f>
        <v>0</v>
      </c>
    </row>
    <row r="4211" spans="1:32" x14ac:dyDescent="0.2">
      <c r="A4211">
        <v>7338</v>
      </c>
      <c r="C4211">
        <v>181470</v>
      </c>
      <c r="D4211">
        <v>68129</v>
      </c>
      <c r="E4211">
        <v>19</v>
      </c>
      <c r="F4211">
        <v>19</v>
      </c>
      <c r="G4211">
        <v>1.2</v>
      </c>
      <c r="H4211" t="s">
        <v>24</v>
      </c>
      <c r="I4211">
        <v>37</v>
      </c>
      <c r="J4211">
        <v>26</v>
      </c>
      <c r="K4211">
        <v>43</v>
      </c>
      <c r="L4211">
        <v>19.317</v>
      </c>
      <c r="M4211">
        <v>289.755</v>
      </c>
      <c r="N4211">
        <v>37.445277777777775</v>
      </c>
      <c r="O4211">
        <v>6.22</v>
      </c>
      <c r="P4211" t="s">
        <v>103</v>
      </c>
      <c r="Q4211">
        <v>-0.03</v>
      </c>
      <c r="S4211">
        <v>-0.09</v>
      </c>
      <c r="Y4211" t="s">
        <v>340</v>
      </c>
      <c r="Z4211" t="s">
        <v>340</v>
      </c>
      <c r="AA4211" t="s">
        <v>2210</v>
      </c>
      <c r="AB4211" t="str">
        <f>+LEFT(AA4211,1)</f>
        <v>A</v>
      </c>
      <c r="AC4211" s="6">
        <f>DEGREES(ACOS(SIN(Resultats!$H$11)*SIN(RADIANS(N4211))+COS(Resultats!$H$11)*COS(RADIANS(N4211))*COS(Resultats!$E$11-RADIANS(M4211))))</f>
        <v>119.4205413354027</v>
      </c>
      <c r="AD4211">
        <f>+IF(AB4211=Data!$E$18,1,0)</f>
        <v>1</v>
      </c>
      <c r="AE4211">
        <f>+IF(AC4211&lt;Data!$B$17,1,0)</f>
        <v>0</v>
      </c>
      <c r="AF4211" s="7">
        <f>+IF(AND(AD4211,AE4211),1,0)</f>
        <v>0</v>
      </c>
    </row>
    <row r="4212" spans="1:32" x14ac:dyDescent="0.2">
      <c r="A4212">
        <v>6709</v>
      </c>
      <c r="C4212">
        <v>164258</v>
      </c>
      <c r="D4212">
        <v>123004</v>
      </c>
      <c r="E4212">
        <v>18</v>
      </c>
      <c r="F4212">
        <v>0</v>
      </c>
      <c r="G4212">
        <v>15.5</v>
      </c>
      <c r="H4212" t="s">
        <v>24</v>
      </c>
      <c r="I4212">
        <v>0</v>
      </c>
      <c r="J4212">
        <v>37</v>
      </c>
      <c r="K4212">
        <v>46</v>
      </c>
      <c r="L4212">
        <v>18.004305555555554</v>
      </c>
      <c r="M4212">
        <v>270.0645833333333</v>
      </c>
      <c r="N4212">
        <v>0.62944444444444447</v>
      </c>
      <c r="O4212">
        <v>6.37</v>
      </c>
      <c r="Q4212">
        <v>0.15</v>
      </c>
      <c r="S4212">
        <v>0.18</v>
      </c>
      <c r="Y4212" t="s">
        <v>4189</v>
      </c>
      <c r="Z4212" t="s">
        <v>8647</v>
      </c>
      <c r="AA4212" t="s">
        <v>1740</v>
      </c>
      <c r="AB4212" t="str">
        <f>+LEFT(AA4212,1)</f>
        <v>A</v>
      </c>
      <c r="AC4212" s="6">
        <f>DEGREES(ACOS(SIN(Resultats!$H$11)*SIN(RADIANS(N4212))+COS(Resultats!$H$11)*COS(RADIANS(N4212))*COS(Resultats!$E$11-RADIANS(M4212))))</f>
        <v>119.4344501889416</v>
      </c>
      <c r="AD4212">
        <f>+IF(AB4212=Data!$E$18,1,0)</f>
        <v>1</v>
      </c>
      <c r="AE4212">
        <f>+IF(AC4212&lt;Data!$B$17,1,0)</f>
        <v>0</v>
      </c>
      <c r="AF4212" s="7">
        <f>+IF(AND(AD4212,AE4212),1,0)</f>
        <v>0</v>
      </c>
    </row>
    <row r="4213" spans="1:32" x14ac:dyDescent="0.2">
      <c r="A4213">
        <v>6686</v>
      </c>
      <c r="C4213">
        <v>163532</v>
      </c>
      <c r="D4213">
        <v>141979</v>
      </c>
      <c r="E4213">
        <v>17</v>
      </c>
      <c r="F4213">
        <v>56</v>
      </c>
      <c r="G4213">
        <v>47.7</v>
      </c>
      <c r="H4213" t="s">
        <v>26</v>
      </c>
      <c r="I4213">
        <v>4</v>
      </c>
      <c r="J4213">
        <v>4</v>
      </c>
      <c r="K4213">
        <v>55</v>
      </c>
      <c r="L4213">
        <v>17.946583333333333</v>
      </c>
      <c r="M4213">
        <v>269.19875000000002</v>
      </c>
      <c r="N4213">
        <v>-4.0819444444444439</v>
      </c>
      <c r="O4213">
        <v>5.47</v>
      </c>
      <c r="Q4213">
        <v>1.1599999999999999</v>
      </c>
      <c r="S4213">
        <v>1.06</v>
      </c>
      <c r="X4213" t="s">
        <v>27</v>
      </c>
      <c r="Y4213" t="s">
        <v>28</v>
      </c>
      <c r="Z4213" t="s">
        <v>3226</v>
      </c>
      <c r="AA4213" t="s">
        <v>28</v>
      </c>
      <c r="AB4213" t="str">
        <f>+LEFT(AA4213,1)</f>
        <v>G</v>
      </c>
      <c r="AC4213" s="6">
        <f>DEGREES(ACOS(SIN(Resultats!$H$11)*SIN(RADIANS(N4213))+COS(Resultats!$H$11)*COS(RADIANS(N4213))*COS(Resultats!$E$11-RADIANS(M4213))))</f>
        <v>119.44391207122737</v>
      </c>
      <c r="AD4213">
        <f>+IF(AB4213=Data!$E$18,1,0)</f>
        <v>0</v>
      </c>
      <c r="AE4213">
        <f>+IF(AC4213&lt;Data!$B$17,1,0)</f>
        <v>0</v>
      </c>
      <c r="AF4213" s="7">
        <f>+IF(AND(AD4213,AE4213),1,0)</f>
        <v>0</v>
      </c>
    </row>
    <row r="4214" spans="1:32" x14ac:dyDescent="0.2">
      <c r="A4214">
        <v>8961</v>
      </c>
      <c r="B4214" t="s">
        <v>7647</v>
      </c>
      <c r="C4214">
        <v>222107</v>
      </c>
      <c r="D4214">
        <v>53204</v>
      </c>
      <c r="E4214">
        <v>23</v>
      </c>
      <c r="F4214">
        <v>37</v>
      </c>
      <c r="G4214">
        <v>33.9</v>
      </c>
      <c r="H4214" t="s">
        <v>24</v>
      </c>
      <c r="I4214">
        <v>46</v>
      </c>
      <c r="J4214">
        <v>27</v>
      </c>
      <c r="K4214">
        <v>29</v>
      </c>
      <c r="L4214">
        <v>23.626083333333334</v>
      </c>
      <c r="M4214">
        <v>354.39125000000001</v>
      </c>
      <c r="N4214">
        <v>46.458055555555561</v>
      </c>
      <c r="O4214">
        <v>3.82</v>
      </c>
      <c r="Q4214">
        <v>1.01</v>
      </c>
      <c r="S4214">
        <v>0.69</v>
      </c>
      <c r="U4214">
        <v>0.56999999999999995</v>
      </c>
      <c r="Y4214" t="s">
        <v>547</v>
      </c>
      <c r="Z4214" t="s">
        <v>71</v>
      </c>
      <c r="AA4214" t="s">
        <v>51</v>
      </c>
      <c r="AB4214" t="str">
        <f>+LEFT(AA4214,1)</f>
        <v>G</v>
      </c>
      <c r="AC4214" s="6">
        <f>DEGREES(ACOS(SIN(Resultats!$H$11)*SIN(RADIANS(N4214))+COS(Resultats!$H$11)*COS(RADIANS(N4214))*COS(Resultats!$E$11-RADIANS(M4214))))</f>
        <v>119.47186592133775</v>
      </c>
      <c r="AD4214">
        <f>+IF(AB4214=Data!$E$18,1,0)</f>
        <v>0</v>
      </c>
      <c r="AE4214">
        <f>+IF(AC4214&lt;Data!$B$17,1,0)</f>
        <v>0</v>
      </c>
      <c r="AF4214" s="7">
        <f>+IF(AND(AD4214,AE4214),1,0)</f>
        <v>0</v>
      </c>
    </row>
    <row r="4215" spans="1:32" x14ac:dyDescent="0.2">
      <c r="A4215">
        <v>7514</v>
      </c>
      <c r="C4215">
        <v>186619</v>
      </c>
      <c r="D4215">
        <v>48771</v>
      </c>
      <c r="E4215">
        <v>19</v>
      </c>
      <c r="F4215">
        <v>43</v>
      </c>
      <c r="G4215">
        <v>45</v>
      </c>
      <c r="H4215" t="s">
        <v>24</v>
      </c>
      <c r="I4215">
        <v>41</v>
      </c>
      <c r="J4215">
        <v>46</v>
      </c>
      <c r="K4215">
        <v>23</v>
      </c>
      <c r="L4215">
        <v>19.729166666666664</v>
      </c>
      <c r="M4215">
        <v>295.9375</v>
      </c>
      <c r="N4215">
        <v>41.773055555555551</v>
      </c>
      <c r="O4215">
        <v>5.84</v>
      </c>
      <c r="Q4215">
        <v>1.57</v>
      </c>
      <c r="S4215">
        <v>1.99</v>
      </c>
      <c r="Y4215" t="s">
        <v>1631</v>
      </c>
      <c r="Z4215" t="s">
        <v>53</v>
      </c>
      <c r="AA4215" t="s">
        <v>586</v>
      </c>
      <c r="AB4215" t="str">
        <f>+LEFT(AA4215,1)</f>
        <v>M</v>
      </c>
      <c r="AC4215" s="6">
        <f>DEGREES(ACOS(SIN(Resultats!$H$11)*SIN(RADIANS(N4215))+COS(Resultats!$H$11)*COS(RADIANS(N4215))*COS(Resultats!$E$11-RADIANS(M4215))))</f>
        <v>119.52245331059363</v>
      </c>
      <c r="AD4215">
        <f>+IF(AB4215=Data!$E$18,1,0)</f>
        <v>0</v>
      </c>
      <c r="AE4215">
        <f>+IF(AC4215&lt;Data!$B$17,1,0)</f>
        <v>0</v>
      </c>
      <c r="AF4215" s="7">
        <f>+IF(AND(AD4215,AE4215),1,0)</f>
        <v>0</v>
      </c>
    </row>
    <row r="4216" spans="1:32" x14ac:dyDescent="0.2">
      <c r="A4216">
        <v>291</v>
      </c>
      <c r="B4216" t="s">
        <v>358</v>
      </c>
      <c r="C4216">
        <v>6118</v>
      </c>
      <c r="D4216">
        <v>54374</v>
      </c>
      <c r="E4216">
        <v>1</v>
      </c>
      <c r="F4216">
        <v>2</v>
      </c>
      <c r="G4216">
        <v>49.1</v>
      </c>
      <c r="H4216" t="s">
        <v>24</v>
      </c>
      <c r="I4216">
        <v>31</v>
      </c>
      <c r="J4216">
        <v>48</v>
      </c>
      <c r="K4216">
        <v>16</v>
      </c>
      <c r="L4216">
        <v>1.0469722222222224</v>
      </c>
      <c r="M4216">
        <v>15.704583333333336</v>
      </c>
      <c r="N4216">
        <v>31.804444444444446</v>
      </c>
      <c r="O4216">
        <v>5.5</v>
      </c>
      <c r="Q4216">
        <v>-0.05</v>
      </c>
      <c r="S4216">
        <v>-0.18</v>
      </c>
      <c r="Y4216" t="s">
        <v>191</v>
      </c>
      <c r="Z4216" t="s">
        <v>191</v>
      </c>
      <c r="AA4216" t="s">
        <v>5040</v>
      </c>
      <c r="AB4216" t="str">
        <f>+LEFT(AA4216,1)</f>
        <v>B</v>
      </c>
      <c r="AC4216" s="6">
        <f>DEGREES(ACOS(SIN(Resultats!$H$11)*SIN(RADIANS(N4216))+COS(Resultats!$H$11)*COS(RADIANS(N4216))*COS(Resultats!$E$11-RADIANS(M4216))))</f>
        <v>119.53583828524837</v>
      </c>
      <c r="AD4216">
        <f>+IF(AB4216=Data!$E$18,1,0)</f>
        <v>0</v>
      </c>
      <c r="AE4216">
        <f>+IF(AC4216&lt;Data!$B$17,1,0)</f>
        <v>0</v>
      </c>
      <c r="AF4216" s="7">
        <f>+IF(AND(AD4216,AE4216),1,0)</f>
        <v>0</v>
      </c>
    </row>
    <row r="4217" spans="1:32" x14ac:dyDescent="0.2">
      <c r="A4217">
        <v>7345</v>
      </c>
      <c r="C4217">
        <v>181655</v>
      </c>
      <c r="D4217">
        <v>68144</v>
      </c>
      <c r="E4217">
        <v>19</v>
      </c>
      <c r="F4217">
        <v>19</v>
      </c>
      <c r="G4217">
        <v>38.9</v>
      </c>
      <c r="H4217" t="s">
        <v>24</v>
      </c>
      <c r="I4217">
        <v>37</v>
      </c>
      <c r="J4217">
        <v>19</v>
      </c>
      <c r="K4217">
        <v>50</v>
      </c>
      <c r="L4217">
        <v>19.327472222222223</v>
      </c>
      <c r="M4217">
        <v>289.91208333333333</v>
      </c>
      <c r="N4217">
        <v>37.330555555555556</v>
      </c>
      <c r="O4217">
        <v>6.31</v>
      </c>
      <c r="Q4217">
        <v>0.68</v>
      </c>
      <c r="S4217">
        <v>0.21</v>
      </c>
      <c r="Y4217" t="s">
        <v>218</v>
      </c>
      <c r="Z4217" t="s">
        <v>218</v>
      </c>
      <c r="AA4217" t="s">
        <v>51</v>
      </c>
      <c r="AB4217" t="str">
        <f>+LEFT(AA4217,1)</f>
        <v>G</v>
      </c>
      <c r="AC4217" s="6">
        <f>DEGREES(ACOS(SIN(Resultats!$H$11)*SIN(RADIANS(N4217))+COS(Resultats!$H$11)*COS(RADIANS(N4217))*COS(Resultats!$E$11-RADIANS(M4217))))</f>
        <v>119.59005842606084</v>
      </c>
      <c r="AD4217">
        <f>+IF(AB4217=Data!$E$18,1,0)</f>
        <v>0</v>
      </c>
      <c r="AE4217">
        <f>+IF(AC4217&lt;Data!$B$17,1,0)</f>
        <v>0</v>
      </c>
      <c r="AF4217" s="7">
        <f>+IF(AND(AD4217,AE4217),1,0)</f>
        <v>0</v>
      </c>
    </row>
    <row r="4218" spans="1:32" x14ac:dyDescent="0.2">
      <c r="A4218">
        <v>475</v>
      </c>
      <c r="B4218" t="s">
        <v>524</v>
      </c>
      <c r="C4218">
        <v>10164</v>
      </c>
      <c r="D4218">
        <v>92558</v>
      </c>
      <c r="E4218">
        <v>1</v>
      </c>
      <c r="F4218">
        <v>39</v>
      </c>
      <c r="G4218">
        <v>40.799999999999997</v>
      </c>
      <c r="H4218" t="s">
        <v>24</v>
      </c>
      <c r="I4218">
        <v>16</v>
      </c>
      <c r="J4218">
        <v>24</v>
      </c>
      <c r="K4218">
        <v>21</v>
      </c>
      <c r="L4218">
        <v>1.6613333333333333</v>
      </c>
      <c r="M4218">
        <v>24.92</v>
      </c>
      <c r="N4218">
        <v>16.40583333333333</v>
      </c>
      <c r="O4218">
        <v>5.97</v>
      </c>
      <c r="Q4218">
        <v>1.1200000000000001</v>
      </c>
      <c r="Y4218" t="s">
        <v>125</v>
      </c>
      <c r="Z4218" t="s">
        <v>125</v>
      </c>
      <c r="AA4218" t="s">
        <v>365</v>
      </c>
      <c r="AB4218" t="str">
        <f>+LEFT(AA4218,1)</f>
        <v>K</v>
      </c>
      <c r="AC4218" s="6">
        <f>DEGREES(ACOS(SIN(Resultats!$H$11)*SIN(RADIANS(N4218))+COS(Resultats!$H$11)*COS(RADIANS(N4218))*COS(Resultats!$E$11-RADIANS(M4218))))</f>
        <v>119.59718972338418</v>
      </c>
      <c r="AD4218">
        <f>+IF(AB4218=Data!$E$18,1,0)</f>
        <v>0</v>
      </c>
      <c r="AE4218">
        <f>+IF(AC4218&lt;Data!$B$17,1,0)</f>
        <v>0</v>
      </c>
      <c r="AF4218" s="7">
        <f>+IF(AND(AD4218,AE4218),1,0)</f>
        <v>0</v>
      </c>
    </row>
    <row r="4219" spans="1:32" x14ac:dyDescent="0.2">
      <c r="A4219">
        <v>6885</v>
      </c>
      <c r="C4219">
        <v>169191</v>
      </c>
      <c r="D4219">
        <v>103655</v>
      </c>
      <c r="E4219">
        <v>18</v>
      </c>
      <c r="F4219">
        <v>22</v>
      </c>
      <c r="G4219">
        <v>49</v>
      </c>
      <c r="H4219" t="s">
        <v>24</v>
      </c>
      <c r="I4219">
        <v>17</v>
      </c>
      <c r="J4219">
        <v>49</v>
      </c>
      <c r="K4219">
        <v>36</v>
      </c>
      <c r="L4219">
        <v>18.380277777777778</v>
      </c>
      <c r="M4219">
        <v>275.70416666666665</v>
      </c>
      <c r="N4219">
        <v>17.826666666666668</v>
      </c>
      <c r="O4219">
        <v>5.25</v>
      </c>
      <c r="Q4219">
        <v>1.27</v>
      </c>
      <c r="S4219">
        <v>1.32</v>
      </c>
      <c r="U4219">
        <v>0.65</v>
      </c>
      <c r="Y4219" t="s">
        <v>105</v>
      </c>
      <c r="Z4219" t="s">
        <v>105</v>
      </c>
      <c r="AA4219" t="s">
        <v>133</v>
      </c>
      <c r="AB4219" t="str">
        <f>+LEFT(AA4219,1)</f>
        <v>K</v>
      </c>
      <c r="AC4219" s="6">
        <f>DEGREES(ACOS(SIN(Resultats!$H$11)*SIN(RADIANS(N4219))+COS(Resultats!$H$11)*COS(RADIANS(N4219))*COS(Resultats!$E$11-RADIANS(M4219))))</f>
        <v>119.6024462784618</v>
      </c>
      <c r="AD4219">
        <f>+IF(AB4219=Data!$E$18,1,0)</f>
        <v>0</v>
      </c>
      <c r="AE4219">
        <f>+IF(AC4219&lt;Data!$B$17,1,0)</f>
        <v>0</v>
      </c>
      <c r="AF4219" s="7">
        <f>+IF(AND(AD4219,AE4219),1,0)</f>
        <v>0</v>
      </c>
    </row>
    <row r="4220" spans="1:32" x14ac:dyDescent="0.2">
      <c r="A4220">
        <v>407</v>
      </c>
      <c r="C4220">
        <v>8634</v>
      </c>
      <c r="D4220">
        <v>74707</v>
      </c>
      <c r="E4220">
        <v>1</v>
      </c>
      <c r="F4220">
        <v>25</v>
      </c>
      <c r="G4220">
        <v>35.700000000000003</v>
      </c>
      <c r="H4220" t="s">
        <v>24</v>
      </c>
      <c r="I4220">
        <v>23</v>
      </c>
      <c r="J4220">
        <v>30</v>
      </c>
      <c r="K4220">
        <v>42</v>
      </c>
      <c r="L4220">
        <v>1.4265833333333333</v>
      </c>
      <c r="M4220">
        <v>21.39875</v>
      </c>
      <c r="N4220">
        <v>23.511666666666667</v>
      </c>
      <c r="O4220">
        <v>6.18</v>
      </c>
      <c r="Q4220">
        <v>0.43</v>
      </c>
      <c r="S4220">
        <v>0</v>
      </c>
      <c r="Y4220" t="s">
        <v>136</v>
      </c>
      <c r="Z4220" t="s">
        <v>136</v>
      </c>
      <c r="AA4220" t="s">
        <v>2154</v>
      </c>
      <c r="AB4220" t="str">
        <f>+LEFT(AA4220,1)</f>
        <v>F</v>
      </c>
      <c r="AC4220" s="6">
        <f>DEGREES(ACOS(SIN(Resultats!$H$11)*SIN(RADIANS(N4220))+COS(Resultats!$H$11)*COS(RADIANS(N4220))*COS(Resultats!$E$11-RADIANS(M4220))))</f>
        <v>119.61266665840058</v>
      </c>
      <c r="AD4220">
        <f>+IF(AB4220=Data!$E$18,1,0)</f>
        <v>0</v>
      </c>
      <c r="AE4220">
        <f>+IF(AC4220&lt;Data!$B$17,1,0)</f>
        <v>0</v>
      </c>
      <c r="AF4220" s="7">
        <f>+IF(AND(AD4220,AE4220),1,0)</f>
        <v>0</v>
      </c>
    </row>
    <row r="4221" spans="1:32" x14ac:dyDescent="0.2">
      <c r="A4221">
        <v>6723</v>
      </c>
      <c r="B4221" t="s">
        <v>4201</v>
      </c>
      <c r="C4221">
        <v>164577</v>
      </c>
      <c r="D4221">
        <v>123035</v>
      </c>
      <c r="E4221">
        <v>18</v>
      </c>
      <c r="F4221">
        <v>1</v>
      </c>
      <c r="G4221">
        <v>45.2</v>
      </c>
      <c r="H4221" t="s">
        <v>24</v>
      </c>
      <c r="I4221">
        <v>1</v>
      </c>
      <c r="J4221">
        <v>18</v>
      </c>
      <c r="K4221">
        <v>19</v>
      </c>
      <c r="L4221">
        <v>18.02922222222222</v>
      </c>
      <c r="M4221">
        <v>270.43833333333328</v>
      </c>
      <c r="N4221">
        <v>1.3052777777777778</v>
      </c>
      <c r="O4221">
        <v>4.45</v>
      </c>
      <c r="Q4221">
        <v>0.02</v>
      </c>
      <c r="S4221">
        <v>0</v>
      </c>
      <c r="U4221">
        <v>0.01</v>
      </c>
      <c r="Y4221" t="s">
        <v>350</v>
      </c>
      <c r="Z4221" t="s">
        <v>350</v>
      </c>
      <c r="AA4221" t="s">
        <v>18</v>
      </c>
      <c r="AB4221" t="str">
        <f>+LEFT(AA4221,1)</f>
        <v>A</v>
      </c>
      <c r="AC4221" s="6">
        <f>DEGREES(ACOS(SIN(Resultats!$H$11)*SIN(RADIANS(N4221))+COS(Resultats!$H$11)*COS(RADIANS(N4221))*COS(Resultats!$E$11-RADIANS(M4221))))</f>
        <v>119.65848085787792</v>
      </c>
      <c r="AD4221">
        <f>+IF(AB4221=Data!$E$18,1,0)</f>
        <v>1</v>
      </c>
      <c r="AE4221">
        <f>+IF(AC4221&lt;Data!$B$17,1,0)</f>
        <v>0</v>
      </c>
      <c r="AF4221" s="7">
        <f>+IF(AND(AD4221,AE4221),1,0)</f>
        <v>0</v>
      </c>
    </row>
    <row r="4222" spans="1:32" x14ac:dyDescent="0.2">
      <c r="A4222">
        <v>8964</v>
      </c>
      <c r="C4222">
        <v>222143</v>
      </c>
      <c r="D4222">
        <v>53210</v>
      </c>
      <c r="E4222">
        <v>23</v>
      </c>
      <c r="F4222">
        <v>37</v>
      </c>
      <c r="G4222">
        <v>58.6</v>
      </c>
      <c r="H4222" t="s">
        <v>24</v>
      </c>
      <c r="I4222">
        <v>46</v>
      </c>
      <c r="J4222">
        <v>11</v>
      </c>
      <c r="K4222">
        <v>59</v>
      </c>
      <c r="L4222">
        <v>23.632944444444444</v>
      </c>
      <c r="M4222">
        <v>354.49416666666667</v>
      </c>
      <c r="N4222">
        <v>46.199722222222221</v>
      </c>
      <c r="O4222">
        <v>6.58</v>
      </c>
      <c r="Q4222">
        <v>0.66</v>
      </c>
      <c r="S4222">
        <v>0.16</v>
      </c>
      <c r="Y4222" t="s">
        <v>235</v>
      </c>
      <c r="Z4222" t="s">
        <v>235</v>
      </c>
      <c r="AA4222" t="s">
        <v>235</v>
      </c>
      <c r="AB4222" t="str">
        <f>+LEFT(AA4222,1)</f>
        <v>G</v>
      </c>
      <c r="AC4222" s="6">
        <f>DEGREES(ACOS(SIN(Resultats!$H$11)*SIN(RADIANS(N4222))+COS(Resultats!$H$11)*COS(RADIANS(N4222))*COS(Resultats!$E$11-RADIANS(M4222))))</f>
        <v>119.66679580973471</v>
      </c>
      <c r="AD4222">
        <f>+IF(AB4222=Data!$E$18,1,0)</f>
        <v>0</v>
      </c>
      <c r="AE4222">
        <f>+IF(AC4222&lt;Data!$B$17,1,0)</f>
        <v>0</v>
      </c>
      <c r="AF4222" s="7">
        <f>+IF(AND(AD4222,AE4222),1,0)</f>
        <v>0</v>
      </c>
    </row>
    <row r="4223" spans="1:32" x14ac:dyDescent="0.2">
      <c r="A4223">
        <v>7756</v>
      </c>
      <c r="C4223">
        <v>192985</v>
      </c>
      <c r="D4223">
        <v>49395</v>
      </c>
      <c r="E4223">
        <v>20</v>
      </c>
      <c r="F4223">
        <v>16</v>
      </c>
      <c r="G4223">
        <v>0.6</v>
      </c>
      <c r="H4223" t="s">
        <v>24</v>
      </c>
      <c r="I4223">
        <v>45</v>
      </c>
      <c r="J4223">
        <v>34</v>
      </c>
      <c r="K4223">
        <v>46</v>
      </c>
      <c r="L4223">
        <v>20.266833333333331</v>
      </c>
      <c r="M4223">
        <v>304.0025</v>
      </c>
      <c r="N4223">
        <v>45.579444444444448</v>
      </c>
      <c r="O4223">
        <v>5.91</v>
      </c>
      <c r="Q4223">
        <v>0.38</v>
      </c>
      <c r="S4223">
        <v>-0.04</v>
      </c>
      <c r="Y4223" t="s">
        <v>5246</v>
      </c>
      <c r="Z4223" s="3" t="s">
        <v>430</v>
      </c>
      <c r="AA4223" t="s">
        <v>2154</v>
      </c>
      <c r="AB4223" t="str">
        <f>+LEFT(AA4223,1)</f>
        <v>F</v>
      </c>
      <c r="AC4223" s="6">
        <f>DEGREES(ACOS(SIN(Resultats!$H$11)*SIN(RADIANS(N4223))+COS(Resultats!$H$11)*COS(RADIANS(N4223))*COS(Resultats!$E$11-RADIANS(M4223))))</f>
        <v>119.70380124399951</v>
      </c>
      <c r="AD4223">
        <f>+IF(AB4223=Data!$E$18,1,0)</f>
        <v>0</v>
      </c>
      <c r="AE4223">
        <f>+IF(AC4223&lt;Data!$B$17,1,0)</f>
        <v>0</v>
      </c>
      <c r="AF4223" s="7">
        <f>+IF(AND(AD4223,AE4223),1,0)</f>
        <v>0</v>
      </c>
    </row>
    <row r="4224" spans="1:32" x14ac:dyDescent="0.2">
      <c r="A4224">
        <v>8246</v>
      </c>
      <c r="C4224">
        <v>205314</v>
      </c>
      <c r="D4224">
        <v>51019</v>
      </c>
      <c r="E4224">
        <v>21</v>
      </c>
      <c r="F4224">
        <v>32</v>
      </c>
      <c r="G4224">
        <v>56.6</v>
      </c>
      <c r="H4224" t="s">
        <v>24</v>
      </c>
      <c r="I4224">
        <v>49</v>
      </c>
      <c r="J4224">
        <v>58</v>
      </c>
      <c r="K4224">
        <v>40</v>
      </c>
      <c r="L4224">
        <v>21.549055555555558</v>
      </c>
      <c r="M4224">
        <v>323.23583333333335</v>
      </c>
      <c r="N4224">
        <v>49.977777777777781</v>
      </c>
      <c r="O4224">
        <v>5.75</v>
      </c>
      <c r="Q4224">
        <v>-0.03</v>
      </c>
      <c r="S4224">
        <v>-0.11</v>
      </c>
      <c r="Y4224" t="s">
        <v>134</v>
      </c>
      <c r="Z4224" t="s">
        <v>134</v>
      </c>
      <c r="AA4224" t="s">
        <v>2210</v>
      </c>
      <c r="AB4224" t="str">
        <f>+LEFT(AA4224,1)</f>
        <v>A</v>
      </c>
      <c r="AC4224" s="6">
        <f>DEGREES(ACOS(SIN(Resultats!$H$11)*SIN(RADIANS(N4224))+COS(Resultats!$H$11)*COS(RADIANS(N4224))*COS(Resultats!$E$11-RADIANS(M4224))))</f>
        <v>119.73093450417979</v>
      </c>
      <c r="AD4224">
        <f>+IF(AB4224=Data!$E$18,1,0)</f>
        <v>1</v>
      </c>
      <c r="AE4224">
        <f>+IF(AC4224&lt;Data!$B$17,1,0)</f>
        <v>0</v>
      </c>
      <c r="AF4224" s="7">
        <f>+IF(AND(AD4224,AE4224),1,0)</f>
        <v>0</v>
      </c>
    </row>
    <row r="4225" spans="1:32" x14ac:dyDescent="0.2">
      <c r="A4225">
        <v>7272</v>
      </c>
      <c r="C4225">
        <v>178911</v>
      </c>
      <c r="D4225">
        <v>67879</v>
      </c>
      <c r="E4225">
        <v>19</v>
      </c>
      <c r="F4225">
        <v>9</v>
      </c>
      <c r="G4225">
        <v>4.4000000000000004</v>
      </c>
      <c r="H4225" t="s">
        <v>24</v>
      </c>
      <c r="I4225">
        <v>34</v>
      </c>
      <c r="J4225">
        <v>36</v>
      </c>
      <c r="K4225">
        <v>2</v>
      </c>
      <c r="L4225">
        <v>19.15122222222222</v>
      </c>
      <c r="M4225">
        <v>287.26833333333332</v>
      </c>
      <c r="N4225">
        <v>34.600555555555559</v>
      </c>
      <c r="O4225">
        <v>6.74</v>
      </c>
      <c r="Q4225">
        <v>0.63</v>
      </c>
      <c r="S4225">
        <v>0.15</v>
      </c>
      <c r="Y4225" t="s">
        <v>238</v>
      </c>
      <c r="Z4225" t="s">
        <v>238</v>
      </c>
      <c r="AA4225" t="s">
        <v>15435</v>
      </c>
      <c r="AB4225" t="str">
        <f>+LEFT(AA4225,1)</f>
        <v>G</v>
      </c>
      <c r="AC4225" s="6">
        <f>DEGREES(ACOS(SIN(Resultats!$H$11)*SIN(RADIANS(N4225))+COS(Resultats!$H$11)*COS(RADIANS(N4225))*COS(Resultats!$E$11-RADIANS(M4225))))</f>
        <v>119.79051403222724</v>
      </c>
      <c r="AD4225">
        <f>+IF(AB4225=Data!$E$18,1,0)</f>
        <v>0</v>
      </c>
      <c r="AE4225">
        <f>+IF(AC4225&lt;Data!$B$17,1,0)</f>
        <v>0</v>
      </c>
      <c r="AF4225" s="7">
        <f>+IF(AND(AD4225,AE4225),1,0)</f>
        <v>0</v>
      </c>
    </row>
    <row r="4226" spans="1:32" x14ac:dyDescent="0.2">
      <c r="A4226">
        <v>6980</v>
      </c>
      <c r="C4226">
        <v>171745</v>
      </c>
      <c r="D4226">
        <v>86224</v>
      </c>
      <c r="E4226">
        <v>18</v>
      </c>
      <c r="F4226">
        <v>35</v>
      </c>
      <c r="G4226">
        <v>30.4</v>
      </c>
      <c r="H4226" t="s">
        <v>24</v>
      </c>
      <c r="I4226">
        <v>23</v>
      </c>
      <c r="J4226">
        <v>36</v>
      </c>
      <c r="K4226">
        <v>20</v>
      </c>
      <c r="L4226">
        <v>18.591777777777775</v>
      </c>
      <c r="M4226">
        <v>278.87666666666661</v>
      </c>
      <c r="N4226">
        <v>23.605555555555558</v>
      </c>
      <c r="O4226">
        <v>5.61</v>
      </c>
      <c r="Q4226">
        <v>1</v>
      </c>
      <c r="S4226">
        <v>0.83</v>
      </c>
      <c r="Y4226" t="s">
        <v>4338</v>
      </c>
      <c r="Z4226" t="s">
        <v>60</v>
      </c>
      <c r="AA4226" t="s">
        <v>28</v>
      </c>
      <c r="AB4226" t="str">
        <f>+LEFT(AA4226,1)</f>
        <v>G</v>
      </c>
      <c r="AC4226" s="6">
        <f>DEGREES(ACOS(SIN(Resultats!$H$11)*SIN(RADIANS(N4226))+COS(Resultats!$H$11)*COS(RADIANS(N4226))*COS(Resultats!$E$11-RADIANS(M4226))))</f>
        <v>119.79210066226109</v>
      </c>
      <c r="AD4226">
        <f>+IF(AB4226=Data!$E$18,1,0)</f>
        <v>0</v>
      </c>
      <c r="AE4226">
        <f>+IF(AC4226&lt;Data!$B$17,1,0)</f>
        <v>0</v>
      </c>
      <c r="AF4226" s="7">
        <f>+IF(AND(AD4226,AE4226),1,0)</f>
        <v>0</v>
      </c>
    </row>
    <row r="4227" spans="1:32" x14ac:dyDescent="0.2">
      <c r="A4227">
        <v>7192</v>
      </c>
      <c r="B4227" t="s">
        <v>3687</v>
      </c>
      <c r="C4227">
        <v>176670</v>
      </c>
      <c r="D4227">
        <v>67682</v>
      </c>
      <c r="E4227">
        <v>19</v>
      </c>
      <c r="F4227">
        <v>0</v>
      </c>
      <c r="G4227">
        <v>0.9</v>
      </c>
      <c r="H4227" t="s">
        <v>24</v>
      </c>
      <c r="I4227">
        <v>32</v>
      </c>
      <c r="J4227">
        <v>8</v>
      </c>
      <c r="K4227">
        <v>44</v>
      </c>
      <c r="L4227">
        <v>19.000250000000001</v>
      </c>
      <c r="M4227">
        <v>285.00375000000003</v>
      </c>
      <c r="N4227">
        <v>32.145555555555553</v>
      </c>
      <c r="O4227">
        <v>4.93</v>
      </c>
      <c r="Q4227">
        <v>1.47</v>
      </c>
      <c r="S4227">
        <v>1.67</v>
      </c>
      <c r="U4227">
        <v>0.73</v>
      </c>
      <c r="Y4227" t="s">
        <v>3688</v>
      </c>
      <c r="Z4227" t="s">
        <v>5935</v>
      </c>
      <c r="AA4227" t="s">
        <v>365</v>
      </c>
      <c r="AB4227" t="str">
        <f>+LEFT(AA4227,1)</f>
        <v>K</v>
      </c>
      <c r="AC4227" s="6">
        <f>DEGREES(ACOS(SIN(Resultats!$H$11)*SIN(RADIANS(N4227))+COS(Resultats!$H$11)*COS(RADIANS(N4227))*COS(Resultats!$E$11-RADIANS(M4227))))</f>
        <v>119.8186415718808</v>
      </c>
      <c r="AD4227">
        <f>+IF(AB4227=Data!$E$18,1,0)</f>
        <v>0</v>
      </c>
      <c r="AE4227">
        <f>+IF(AC4227&lt;Data!$B$17,1,0)</f>
        <v>0</v>
      </c>
      <c r="AF4227" s="7">
        <f>+IF(AND(AD4227,AE4227),1,0)</f>
        <v>0</v>
      </c>
    </row>
    <row r="4228" spans="1:32" x14ac:dyDescent="0.2">
      <c r="A4228">
        <v>8161</v>
      </c>
      <c r="C4228">
        <v>203245</v>
      </c>
      <c r="D4228">
        <v>50713</v>
      </c>
      <c r="E4228">
        <v>21</v>
      </c>
      <c r="F4228">
        <v>19</v>
      </c>
      <c r="G4228">
        <v>28.8</v>
      </c>
      <c r="H4228" t="s">
        <v>24</v>
      </c>
      <c r="I4228">
        <v>49</v>
      </c>
      <c r="J4228">
        <v>30</v>
      </c>
      <c r="K4228">
        <v>37</v>
      </c>
      <c r="L4228">
        <v>21.324666666666666</v>
      </c>
      <c r="M4228">
        <v>319.87</v>
      </c>
      <c r="N4228">
        <v>49.51027777777778</v>
      </c>
      <c r="O4228">
        <v>5.76</v>
      </c>
      <c r="Q4228">
        <v>-0.15</v>
      </c>
      <c r="S4228">
        <v>-0.48</v>
      </c>
      <c r="Y4228" t="s">
        <v>177</v>
      </c>
      <c r="Z4228" t="s">
        <v>177</v>
      </c>
      <c r="AA4228" t="s">
        <v>15424</v>
      </c>
      <c r="AB4228" t="str">
        <f>+LEFT(AA4228,1)</f>
        <v>B</v>
      </c>
      <c r="AC4228" s="6">
        <f>DEGREES(ACOS(SIN(Resultats!$H$11)*SIN(RADIANS(N4228))+COS(Resultats!$H$11)*COS(RADIANS(N4228))*COS(Resultats!$E$11-RADIANS(M4228))))</f>
        <v>119.82916401295789</v>
      </c>
      <c r="AD4228">
        <f>+IF(AB4228=Data!$E$18,1,0)</f>
        <v>0</v>
      </c>
      <c r="AE4228">
        <f>+IF(AC4228&lt;Data!$B$17,1,0)</f>
        <v>0</v>
      </c>
      <c r="AF4228" s="7">
        <f>+IF(AND(AD4228,AE4228),1,0)</f>
        <v>0</v>
      </c>
    </row>
    <row r="4229" spans="1:32" x14ac:dyDescent="0.2">
      <c r="A4229">
        <v>450</v>
      </c>
      <c r="C4229">
        <v>9640</v>
      </c>
      <c r="D4229">
        <v>92520</v>
      </c>
      <c r="E4229">
        <v>1</v>
      </c>
      <c r="F4229">
        <v>34</v>
      </c>
      <c r="G4229">
        <v>49.1</v>
      </c>
      <c r="H4229" t="s">
        <v>24</v>
      </c>
      <c r="I4229">
        <v>18</v>
      </c>
      <c r="J4229">
        <v>27</v>
      </c>
      <c r="K4229">
        <v>38</v>
      </c>
      <c r="L4229">
        <v>1.5803055555555556</v>
      </c>
      <c r="M4229">
        <v>23.704583333333336</v>
      </c>
      <c r="N4229">
        <v>18.460555555555555</v>
      </c>
      <c r="O4229">
        <v>5.89</v>
      </c>
      <c r="Q4229">
        <v>1.52</v>
      </c>
      <c r="S4229">
        <v>1.8</v>
      </c>
      <c r="Y4229" t="s">
        <v>503</v>
      </c>
      <c r="Z4229" t="s">
        <v>353</v>
      </c>
      <c r="AA4229" t="s">
        <v>15418</v>
      </c>
      <c r="AB4229" t="str">
        <f>+LEFT(AA4229,1)</f>
        <v>M</v>
      </c>
      <c r="AC4229" s="6">
        <f>DEGREES(ACOS(SIN(Resultats!$H$11)*SIN(RADIANS(N4229))+COS(Resultats!$H$11)*COS(RADIANS(N4229))*COS(Resultats!$E$11-RADIANS(M4229))))</f>
        <v>119.86591082110954</v>
      </c>
      <c r="AD4229">
        <f>+IF(AB4229=Data!$E$18,1,0)</f>
        <v>0</v>
      </c>
      <c r="AE4229">
        <f>+IF(AC4229&lt;Data!$B$17,1,0)</f>
        <v>0</v>
      </c>
      <c r="AF4229" s="7">
        <f>+IF(AND(AD4229,AE4229),1,0)</f>
        <v>0</v>
      </c>
    </row>
    <row r="4230" spans="1:32" x14ac:dyDescent="0.2">
      <c r="A4230">
        <v>75</v>
      </c>
      <c r="C4230">
        <v>1527</v>
      </c>
      <c r="D4230">
        <v>36269</v>
      </c>
      <c r="E4230">
        <v>0</v>
      </c>
      <c r="F4230">
        <v>19</v>
      </c>
      <c r="G4230">
        <v>41.6</v>
      </c>
      <c r="H4230" t="s">
        <v>24</v>
      </c>
      <c r="I4230">
        <v>40</v>
      </c>
      <c r="J4230">
        <v>43</v>
      </c>
      <c r="K4230">
        <v>47</v>
      </c>
      <c r="L4230">
        <v>0.32822222222222219</v>
      </c>
      <c r="M4230">
        <v>4.9233333333333329</v>
      </c>
      <c r="N4230">
        <v>40.729722222222222</v>
      </c>
      <c r="O4230">
        <v>6.33</v>
      </c>
      <c r="Q4230">
        <v>1.18</v>
      </c>
      <c r="Y4230" t="s">
        <v>45</v>
      </c>
      <c r="Z4230" t="s">
        <v>45</v>
      </c>
      <c r="AA4230" t="s">
        <v>507</v>
      </c>
      <c r="AB4230" t="str">
        <f>+LEFT(AA4230,1)</f>
        <v>K</v>
      </c>
      <c r="AC4230" s="6">
        <f>DEGREES(ACOS(SIN(Resultats!$H$11)*SIN(RADIANS(N4230))+COS(Resultats!$H$11)*COS(RADIANS(N4230))*COS(Resultats!$E$11-RADIANS(M4230))))</f>
        <v>119.90661103904361</v>
      </c>
      <c r="AD4230">
        <f>+IF(AB4230=Data!$E$18,1,0)</f>
        <v>0</v>
      </c>
      <c r="AE4230">
        <f>+IF(AC4230&lt;Data!$B$17,1,0)</f>
        <v>0</v>
      </c>
      <c r="AF4230" s="7">
        <f>+IF(AND(AD4230,AE4230),1,0)</f>
        <v>0</v>
      </c>
    </row>
    <row r="4231" spans="1:32" x14ac:dyDescent="0.2">
      <c r="A4231">
        <v>8731</v>
      </c>
      <c r="C4231">
        <v>217050</v>
      </c>
      <c r="D4231">
        <v>52526</v>
      </c>
      <c r="E4231">
        <v>22</v>
      </c>
      <c r="F4231">
        <v>57</v>
      </c>
      <c r="G4231">
        <v>4.5</v>
      </c>
      <c r="H4231" t="s">
        <v>24</v>
      </c>
      <c r="I4231">
        <v>48</v>
      </c>
      <c r="J4231">
        <v>41</v>
      </c>
      <c r="K4231">
        <v>3</v>
      </c>
      <c r="L4231">
        <v>22.951250000000002</v>
      </c>
      <c r="M4231">
        <v>344.26875000000001</v>
      </c>
      <c r="N4231">
        <v>48.684166666666663</v>
      </c>
      <c r="O4231">
        <v>5.43</v>
      </c>
      <c r="Q4231">
        <v>-0.09</v>
      </c>
      <c r="S4231">
        <v>-0.53</v>
      </c>
      <c r="Y4231" t="s">
        <v>7515</v>
      </c>
      <c r="Z4231" t="s">
        <v>1532</v>
      </c>
      <c r="AA4231" t="s">
        <v>15439</v>
      </c>
      <c r="AB4231" t="str">
        <f>+LEFT(AA4231,1)</f>
        <v>B</v>
      </c>
      <c r="AC4231" s="6">
        <f>DEGREES(ACOS(SIN(Resultats!$H$11)*SIN(RADIANS(N4231))+COS(Resultats!$H$11)*COS(RADIANS(N4231))*COS(Resultats!$E$11-RADIANS(M4231))))</f>
        <v>119.97998126149665</v>
      </c>
      <c r="AD4231">
        <f>+IF(AB4231=Data!$E$18,1,0)</f>
        <v>0</v>
      </c>
      <c r="AE4231">
        <f>+IF(AC4231&lt;Data!$B$17,1,0)</f>
        <v>0</v>
      </c>
      <c r="AF4231" s="7">
        <f>+IF(AND(AD4231,AE4231),1,0)</f>
        <v>0</v>
      </c>
    </row>
    <row r="4232" spans="1:32" x14ac:dyDescent="0.2">
      <c r="A4232">
        <v>7969</v>
      </c>
      <c r="C4232">
        <v>198345</v>
      </c>
      <c r="D4232">
        <v>50073</v>
      </c>
      <c r="E4232">
        <v>20</v>
      </c>
      <c r="F4232">
        <v>47</v>
      </c>
      <c r="G4232">
        <v>49.3</v>
      </c>
      <c r="H4232" t="s">
        <v>24</v>
      </c>
      <c r="I4232">
        <v>47</v>
      </c>
      <c r="J4232">
        <v>49</v>
      </c>
      <c r="K4232">
        <v>55</v>
      </c>
      <c r="L4232">
        <v>20.797027777777778</v>
      </c>
      <c r="M4232">
        <v>311.95541666666668</v>
      </c>
      <c r="N4232">
        <v>47.831944444444446</v>
      </c>
      <c r="O4232">
        <v>5.57</v>
      </c>
      <c r="Q4232">
        <v>1.46</v>
      </c>
      <c r="S4232">
        <v>1.78</v>
      </c>
      <c r="Y4232" t="s">
        <v>77</v>
      </c>
      <c r="Z4232" t="s">
        <v>77</v>
      </c>
      <c r="AA4232" t="s">
        <v>104</v>
      </c>
      <c r="AB4232" t="str">
        <f>+LEFT(AA4232,1)</f>
        <v>K</v>
      </c>
      <c r="AC4232" s="6">
        <f>DEGREES(ACOS(SIN(Resultats!$H$11)*SIN(RADIANS(N4232))+COS(Resultats!$H$11)*COS(RADIANS(N4232))*COS(Resultats!$E$11-RADIANS(M4232))))</f>
        <v>119.99260935742588</v>
      </c>
      <c r="AD4232">
        <f>+IF(AB4232=Data!$E$18,1,0)</f>
        <v>0</v>
      </c>
      <c r="AE4232">
        <f>+IF(AC4232&lt;Data!$B$17,1,0)</f>
        <v>0</v>
      </c>
      <c r="AF4232" s="7">
        <f>+IF(AND(AD4232,AE4232),1,0)</f>
        <v>0</v>
      </c>
    </row>
    <row r="4233" spans="1:32" x14ac:dyDescent="0.2">
      <c r="A4233">
        <v>8185</v>
      </c>
      <c r="C4233">
        <v>203644</v>
      </c>
      <c r="D4233">
        <v>50761</v>
      </c>
      <c r="E4233">
        <v>21</v>
      </c>
      <c r="F4233">
        <v>22</v>
      </c>
      <c r="G4233">
        <v>0.4</v>
      </c>
      <c r="H4233" t="s">
        <v>24</v>
      </c>
      <c r="I4233">
        <v>49</v>
      </c>
      <c r="J4233">
        <v>23</v>
      </c>
      <c r="K4233">
        <v>20</v>
      </c>
      <c r="L4233">
        <v>21.366777777777777</v>
      </c>
      <c r="M4233">
        <v>320.50166666666667</v>
      </c>
      <c r="N4233">
        <v>49.388888888888886</v>
      </c>
      <c r="O4233">
        <v>5.69</v>
      </c>
      <c r="Q4233">
        <v>1.1000000000000001</v>
      </c>
      <c r="S4233">
        <v>1.02</v>
      </c>
      <c r="Y4233" t="s">
        <v>54</v>
      </c>
      <c r="Z4233" t="s">
        <v>54</v>
      </c>
      <c r="AA4233" t="s">
        <v>197</v>
      </c>
      <c r="AB4233" t="str">
        <f>+LEFT(AA4233,1)</f>
        <v>K</v>
      </c>
      <c r="AC4233" s="6">
        <f>DEGREES(ACOS(SIN(Resultats!$H$11)*SIN(RADIANS(N4233))+COS(Resultats!$H$11)*COS(RADIANS(N4233))*COS(Resultats!$E$11-RADIANS(M4233))))</f>
        <v>120.02779274638185</v>
      </c>
      <c r="AD4233">
        <f>+IF(AB4233=Data!$E$18,1,0)</f>
        <v>0</v>
      </c>
      <c r="AE4233">
        <f>+IF(AC4233&lt;Data!$B$17,1,0)</f>
        <v>0</v>
      </c>
      <c r="AF4233" s="7">
        <f>+IF(AND(AD4233,AE4233),1,0)</f>
        <v>0</v>
      </c>
    </row>
    <row r="4234" spans="1:32" x14ac:dyDescent="0.2">
      <c r="A4234">
        <v>7798</v>
      </c>
      <c r="C4234">
        <v>194152</v>
      </c>
      <c r="D4234">
        <v>49531</v>
      </c>
      <c r="E4234">
        <v>20</v>
      </c>
      <c r="F4234">
        <v>22</v>
      </c>
      <c r="G4234">
        <v>5.4</v>
      </c>
      <c r="H4234" t="s">
        <v>24</v>
      </c>
      <c r="I4234">
        <v>45</v>
      </c>
      <c r="J4234">
        <v>47</v>
      </c>
      <c r="K4234">
        <v>42</v>
      </c>
      <c r="L4234">
        <v>20.368166666666667</v>
      </c>
      <c r="M4234">
        <v>305.52249999999998</v>
      </c>
      <c r="N4234">
        <v>45.795000000000002</v>
      </c>
      <c r="O4234">
        <v>5.58</v>
      </c>
      <c r="Q4234">
        <v>1.08</v>
      </c>
      <c r="S4234">
        <v>1.02</v>
      </c>
      <c r="Y4234" t="s">
        <v>54</v>
      </c>
      <c r="Z4234" t="s">
        <v>54</v>
      </c>
      <c r="AA4234" t="s">
        <v>197</v>
      </c>
      <c r="AB4234" t="str">
        <f>+LEFT(AA4234,1)</f>
        <v>K</v>
      </c>
      <c r="AC4234" s="6">
        <f>DEGREES(ACOS(SIN(Resultats!$H$11)*SIN(RADIANS(N4234))+COS(Resultats!$H$11)*COS(RADIANS(N4234))*COS(Resultats!$E$11-RADIANS(M4234))))</f>
        <v>120.02935008586896</v>
      </c>
      <c r="AD4234">
        <f>+IF(AB4234=Data!$E$18,1,0)</f>
        <v>0</v>
      </c>
      <c r="AE4234">
        <f>+IF(AC4234&lt;Data!$B$17,1,0)</f>
        <v>0</v>
      </c>
      <c r="AF4234" s="7">
        <f>+IF(AND(AD4234,AE4234),1,0)</f>
        <v>0</v>
      </c>
    </row>
    <row r="4235" spans="1:32" x14ac:dyDescent="0.2">
      <c r="A4235">
        <v>457</v>
      </c>
      <c r="C4235">
        <v>9780</v>
      </c>
      <c r="D4235">
        <v>92531</v>
      </c>
      <c r="E4235">
        <v>1</v>
      </c>
      <c r="F4235">
        <v>35</v>
      </c>
      <c r="G4235">
        <v>54.8</v>
      </c>
      <c r="H4235" t="s">
        <v>24</v>
      </c>
      <c r="I4235">
        <v>17</v>
      </c>
      <c r="J4235">
        <v>26</v>
      </c>
      <c r="K4235">
        <v>1</v>
      </c>
      <c r="L4235">
        <v>1.5985555555555557</v>
      </c>
      <c r="M4235">
        <v>23.978333333333335</v>
      </c>
      <c r="N4235">
        <v>17.433611111111112</v>
      </c>
      <c r="O4235">
        <v>5.8</v>
      </c>
      <c r="P4235" t="s">
        <v>103</v>
      </c>
      <c r="Y4235" t="s">
        <v>88</v>
      </c>
      <c r="Z4235" t="s">
        <v>88</v>
      </c>
      <c r="AA4235" t="s">
        <v>2891</v>
      </c>
      <c r="AB4235" t="str">
        <f>+LEFT(AA4235,1)</f>
        <v>F</v>
      </c>
      <c r="AC4235" s="6">
        <f>DEGREES(ACOS(SIN(Resultats!$H$11)*SIN(RADIANS(N4235))+COS(Resultats!$H$11)*COS(RADIANS(N4235))*COS(Resultats!$E$11-RADIANS(M4235))))</f>
        <v>120.03493297012825</v>
      </c>
      <c r="AD4235">
        <f>+IF(AB4235=Data!$E$18,1,0)</f>
        <v>0</v>
      </c>
      <c r="AE4235">
        <f>+IF(AC4235&lt;Data!$B$17,1,0)</f>
        <v>0</v>
      </c>
      <c r="AF4235" s="7">
        <f>+IF(AND(AD4235,AE4235),1,0)</f>
        <v>0</v>
      </c>
    </row>
    <row r="4236" spans="1:32" x14ac:dyDescent="0.2">
      <c r="A4236">
        <v>6851</v>
      </c>
      <c r="C4236">
        <v>168199</v>
      </c>
      <c r="D4236">
        <v>103578</v>
      </c>
      <c r="E4236">
        <v>18</v>
      </c>
      <c r="F4236">
        <v>18</v>
      </c>
      <c r="G4236">
        <v>2.9</v>
      </c>
      <c r="H4236" t="s">
        <v>24</v>
      </c>
      <c r="I4236">
        <v>13</v>
      </c>
      <c r="J4236">
        <v>46</v>
      </c>
      <c r="K4236">
        <v>37</v>
      </c>
      <c r="L4236">
        <v>18.300805555555556</v>
      </c>
      <c r="M4236">
        <v>274.51208333333335</v>
      </c>
      <c r="N4236">
        <v>13.776944444444446</v>
      </c>
      <c r="O4236">
        <v>6.3</v>
      </c>
      <c r="Q4236">
        <v>-0.03</v>
      </c>
      <c r="S4236">
        <v>-0.51</v>
      </c>
      <c r="Y4236" t="s">
        <v>211</v>
      </c>
      <c r="Z4236" t="s">
        <v>211</v>
      </c>
      <c r="AA4236" t="s">
        <v>15423</v>
      </c>
      <c r="AB4236" t="str">
        <f>+LEFT(AA4236,1)</f>
        <v>B</v>
      </c>
      <c r="AC4236" s="6">
        <f>DEGREES(ACOS(SIN(Resultats!$H$11)*SIN(RADIANS(N4236))+COS(Resultats!$H$11)*COS(RADIANS(N4236))*COS(Resultats!$E$11-RADIANS(M4236))))</f>
        <v>120.03749323384318</v>
      </c>
      <c r="AD4236">
        <f>+IF(AB4236=Data!$E$18,1,0)</f>
        <v>0</v>
      </c>
      <c r="AE4236">
        <f>+IF(AC4236&lt;Data!$B$17,1,0)</f>
        <v>0</v>
      </c>
      <c r="AF4236" s="7">
        <f>+IF(AND(AD4236,AE4236),1,0)</f>
        <v>0</v>
      </c>
    </row>
    <row r="4237" spans="1:32" x14ac:dyDescent="0.2">
      <c r="A4237">
        <v>6950</v>
      </c>
      <c r="C4237">
        <v>170829</v>
      </c>
      <c r="D4237">
        <v>86142</v>
      </c>
      <c r="E4237">
        <v>18</v>
      </c>
      <c r="F4237">
        <v>30</v>
      </c>
      <c r="G4237">
        <v>41.6</v>
      </c>
      <c r="H4237" t="s">
        <v>24</v>
      </c>
      <c r="I4237">
        <v>20</v>
      </c>
      <c r="J4237">
        <v>48</v>
      </c>
      <c r="K4237">
        <v>55</v>
      </c>
      <c r="L4237">
        <v>18.511555555555557</v>
      </c>
      <c r="M4237">
        <v>277.67333333333335</v>
      </c>
      <c r="N4237">
        <v>20.81527777777778</v>
      </c>
      <c r="O4237">
        <v>6.5</v>
      </c>
      <c r="Q4237">
        <v>0.79</v>
      </c>
      <c r="S4237">
        <v>0.4</v>
      </c>
      <c r="Y4237" t="s">
        <v>457</v>
      </c>
      <c r="Z4237" t="s">
        <v>457</v>
      </c>
      <c r="AA4237" t="s">
        <v>51</v>
      </c>
      <c r="AB4237" t="str">
        <f>+LEFT(AA4237,1)</f>
        <v>G</v>
      </c>
      <c r="AC4237" s="6">
        <f>DEGREES(ACOS(SIN(Resultats!$H$11)*SIN(RADIANS(N4237))+COS(Resultats!$H$11)*COS(RADIANS(N4237))*COS(Resultats!$E$11-RADIANS(M4237))))</f>
        <v>120.0584463765488</v>
      </c>
      <c r="AD4237">
        <f>+IF(AB4237=Data!$E$18,1,0)</f>
        <v>0</v>
      </c>
      <c r="AE4237">
        <f>+IF(AC4237&lt;Data!$B$17,1,0)</f>
        <v>0</v>
      </c>
      <c r="AF4237" s="7">
        <f>+IF(AND(AD4237,AE4237),1,0)</f>
        <v>0</v>
      </c>
    </row>
    <row r="4238" spans="1:32" x14ac:dyDescent="0.2">
      <c r="A4238">
        <v>6887</v>
      </c>
      <c r="C4238">
        <v>169223</v>
      </c>
      <c r="D4238">
        <v>103660</v>
      </c>
      <c r="E4238">
        <v>18</v>
      </c>
      <c r="F4238">
        <v>23</v>
      </c>
      <c r="G4238">
        <v>2.9</v>
      </c>
      <c r="H4238" t="s">
        <v>24</v>
      </c>
      <c r="I4238">
        <v>16</v>
      </c>
      <c r="J4238">
        <v>41</v>
      </c>
      <c r="K4238">
        <v>17</v>
      </c>
      <c r="L4238">
        <v>18.384138888888888</v>
      </c>
      <c r="M4238">
        <v>275.76208333333329</v>
      </c>
      <c r="N4238">
        <v>16.688055555555557</v>
      </c>
      <c r="O4238">
        <v>6.22</v>
      </c>
      <c r="Q4238">
        <v>1.2</v>
      </c>
      <c r="Y4238" t="s">
        <v>197</v>
      </c>
      <c r="Z4238" t="s">
        <v>197</v>
      </c>
      <c r="AA4238" t="s">
        <v>197</v>
      </c>
      <c r="AB4238" t="str">
        <f>+LEFT(AA4238,1)</f>
        <v>K</v>
      </c>
      <c r="AC4238" s="6">
        <f>DEGREES(ACOS(SIN(Resultats!$H$11)*SIN(RADIANS(N4238))+COS(Resultats!$H$11)*COS(RADIANS(N4238))*COS(Resultats!$E$11-RADIANS(M4238))))</f>
        <v>120.09509838468566</v>
      </c>
      <c r="AD4238">
        <f>+IF(AB4238=Data!$E$18,1,0)</f>
        <v>0</v>
      </c>
      <c r="AE4238">
        <f>+IF(AC4238&lt;Data!$B$17,1,0)</f>
        <v>0</v>
      </c>
      <c r="AF4238" s="7">
        <f>+IF(AND(AD4238,AE4238),1,0)</f>
        <v>0</v>
      </c>
    </row>
    <row r="4239" spans="1:32" x14ac:dyDescent="0.2">
      <c r="A4239">
        <v>560</v>
      </c>
      <c r="C4239">
        <v>11803</v>
      </c>
      <c r="D4239">
        <v>110235</v>
      </c>
      <c r="E4239">
        <v>1</v>
      </c>
      <c r="F4239">
        <v>55</v>
      </c>
      <c r="G4239">
        <v>53.8</v>
      </c>
      <c r="H4239" t="s">
        <v>24</v>
      </c>
      <c r="I4239">
        <v>1</v>
      </c>
      <c r="J4239">
        <v>50</v>
      </c>
      <c r="K4239">
        <v>59</v>
      </c>
      <c r="L4239">
        <v>1.9316111111111109</v>
      </c>
      <c r="M4239">
        <v>28.974166666666665</v>
      </c>
      <c r="N4239">
        <v>1.8497222222222223</v>
      </c>
      <c r="O4239">
        <v>6.01</v>
      </c>
      <c r="Q4239">
        <v>0.56000000000000005</v>
      </c>
      <c r="S4239">
        <v>0.04</v>
      </c>
      <c r="Y4239" t="s">
        <v>591</v>
      </c>
      <c r="Z4239" t="s">
        <v>6098</v>
      </c>
      <c r="AA4239" t="s">
        <v>2689</v>
      </c>
      <c r="AB4239" t="str">
        <f>+LEFT(AA4239,1)</f>
        <v>F</v>
      </c>
      <c r="AC4239" s="6">
        <f>DEGREES(ACOS(SIN(Resultats!$H$11)*SIN(RADIANS(N4239))+COS(Resultats!$H$11)*COS(RADIANS(N4239))*COS(Resultats!$E$11-RADIANS(M4239))))</f>
        <v>120.11415834522853</v>
      </c>
      <c r="AD4239">
        <f>+IF(AB4239=Data!$E$18,1,0)</f>
        <v>0</v>
      </c>
      <c r="AE4239">
        <f>+IF(AC4239&lt;Data!$B$17,1,0)</f>
        <v>0</v>
      </c>
      <c r="AF4239" s="7">
        <f>+IF(AND(AD4239,AE4239),1,0)</f>
        <v>0</v>
      </c>
    </row>
    <row r="4240" spans="1:32" x14ac:dyDescent="0.2">
      <c r="A4240">
        <v>7870</v>
      </c>
      <c r="C4240">
        <v>196178</v>
      </c>
      <c r="D4240">
        <v>49804</v>
      </c>
      <c r="E4240">
        <v>20</v>
      </c>
      <c r="F4240">
        <v>33</v>
      </c>
      <c r="G4240">
        <v>54.9</v>
      </c>
      <c r="H4240" t="s">
        <v>24</v>
      </c>
      <c r="I4240">
        <v>46</v>
      </c>
      <c r="J4240">
        <v>41</v>
      </c>
      <c r="K4240">
        <v>38</v>
      </c>
      <c r="L4240">
        <v>20.565250000000002</v>
      </c>
      <c r="M4240">
        <v>308.47874999999999</v>
      </c>
      <c r="N4240">
        <v>46.693888888888885</v>
      </c>
      <c r="O4240">
        <v>5.78</v>
      </c>
      <c r="Q4240">
        <v>-0.16</v>
      </c>
      <c r="S4240">
        <v>-0.53</v>
      </c>
      <c r="Y4240" t="s">
        <v>2787</v>
      </c>
      <c r="Z4240" s="3" t="s">
        <v>5040</v>
      </c>
      <c r="AA4240" t="s">
        <v>5040</v>
      </c>
      <c r="AB4240" t="str">
        <f>+LEFT(AA4240,1)</f>
        <v>B</v>
      </c>
      <c r="AC4240" s="6">
        <f>DEGREES(ACOS(SIN(Resultats!$H$11)*SIN(RADIANS(N4240))+COS(Resultats!$H$11)*COS(RADIANS(N4240))*COS(Resultats!$E$11-RADIANS(M4240))))</f>
        <v>120.13365692148115</v>
      </c>
      <c r="AD4240">
        <f>+IF(AB4240=Data!$E$18,1,0)</f>
        <v>0</v>
      </c>
      <c r="AE4240">
        <f>+IF(AC4240&lt;Data!$B$17,1,0)</f>
        <v>0</v>
      </c>
      <c r="AF4240" s="7">
        <f>+IF(AND(AD4240,AE4240),1,0)</f>
        <v>0</v>
      </c>
    </row>
    <row r="4241" spans="1:32" x14ac:dyDescent="0.2">
      <c r="A4241">
        <v>8445</v>
      </c>
      <c r="C4241">
        <v>210289</v>
      </c>
      <c r="D4241">
        <v>51678</v>
      </c>
      <c r="E4241">
        <v>22</v>
      </c>
      <c r="F4241">
        <v>8</v>
      </c>
      <c r="G4241">
        <v>16.5</v>
      </c>
      <c r="H4241" t="s">
        <v>24</v>
      </c>
      <c r="I4241">
        <v>49</v>
      </c>
      <c r="J4241">
        <v>47</v>
      </c>
      <c r="K4241">
        <v>47</v>
      </c>
      <c r="L4241">
        <v>22.137916666666666</v>
      </c>
      <c r="M4241">
        <v>332.06875000000002</v>
      </c>
      <c r="N4241">
        <v>49.796388888888885</v>
      </c>
      <c r="O4241">
        <v>6.42</v>
      </c>
      <c r="P4241" t="s">
        <v>103</v>
      </c>
      <c r="Y4241" t="s">
        <v>77</v>
      </c>
      <c r="Z4241" t="s">
        <v>77</v>
      </c>
      <c r="AA4241" t="s">
        <v>104</v>
      </c>
      <c r="AB4241" t="str">
        <f>+LEFT(AA4241,1)</f>
        <v>K</v>
      </c>
      <c r="AC4241" s="6">
        <f>DEGREES(ACOS(SIN(Resultats!$H$11)*SIN(RADIANS(N4241))+COS(Resultats!$H$11)*COS(RADIANS(N4241))*COS(Resultats!$E$11-RADIANS(M4241))))</f>
        <v>120.17614663315048</v>
      </c>
      <c r="AD4241">
        <f>+IF(AB4241=Data!$E$18,1,0)</f>
        <v>0</v>
      </c>
      <c r="AE4241">
        <f>+IF(AC4241&lt;Data!$B$17,1,0)</f>
        <v>0</v>
      </c>
      <c r="AF4241" s="7">
        <f>+IF(AND(AD4241,AE4241),1,0)</f>
        <v>0</v>
      </c>
    </row>
    <row r="4242" spans="1:32" x14ac:dyDescent="0.2">
      <c r="A4242">
        <v>8206</v>
      </c>
      <c r="C4242">
        <v>204131</v>
      </c>
      <c r="D4242">
        <v>50817</v>
      </c>
      <c r="E4242">
        <v>21</v>
      </c>
      <c r="F4242">
        <v>24</v>
      </c>
      <c r="G4242">
        <v>55.5</v>
      </c>
      <c r="H4242" t="s">
        <v>24</v>
      </c>
      <c r="I4242">
        <v>49</v>
      </c>
      <c r="J4242">
        <v>19</v>
      </c>
      <c r="K4242">
        <v>24</v>
      </c>
      <c r="L4242">
        <v>21.415416666666665</v>
      </c>
      <c r="M4242">
        <v>321.23124999999999</v>
      </c>
      <c r="N4242">
        <v>49.323333333333338</v>
      </c>
      <c r="O4242">
        <v>6.58</v>
      </c>
      <c r="Q4242">
        <v>-0.03</v>
      </c>
      <c r="S4242">
        <v>0</v>
      </c>
      <c r="Y4242" t="s">
        <v>3502</v>
      </c>
      <c r="Z4242" t="s">
        <v>2787</v>
      </c>
      <c r="AA4242" t="s">
        <v>5040</v>
      </c>
      <c r="AB4242" t="str">
        <f>+LEFT(AA4242,1)</f>
        <v>B</v>
      </c>
      <c r="AC4242" s="6">
        <f>DEGREES(ACOS(SIN(Resultats!$H$11)*SIN(RADIANS(N4242))+COS(Resultats!$H$11)*COS(RADIANS(N4242))*COS(Resultats!$E$11-RADIANS(M4242))))</f>
        <v>120.17813689683287</v>
      </c>
      <c r="AD4242">
        <f>+IF(AB4242=Data!$E$18,1,0)</f>
        <v>0</v>
      </c>
      <c r="AE4242">
        <f>+IF(AC4242&lt;Data!$B$17,1,0)</f>
        <v>0</v>
      </c>
      <c r="AF4242" s="7">
        <f>+IF(AND(AD4242,AE4242),1,0)</f>
        <v>0</v>
      </c>
    </row>
    <row r="4243" spans="1:32" x14ac:dyDescent="0.2">
      <c r="A4243">
        <v>6747</v>
      </c>
      <c r="C4243">
        <v>165174</v>
      </c>
      <c r="D4243">
        <v>123090</v>
      </c>
      <c r="E4243">
        <v>18</v>
      </c>
      <c r="F4243">
        <v>4</v>
      </c>
      <c r="G4243">
        <v>37.299999999999997</v>
      </c>
      <c r="H4243" t="s">
        <v>24</v>
      </c>
      <c r="I4243">
        <v>1</v>
      </c>
      <c r="J4243">
        <v>55</v>
      </c>
      <c r="K4243">
        <v>9</v>
      </c>
      <c r="L4243">
        <v>18.077027777777779</v>
      </c>
      <c r="M4243">
        <v>271.15541666666667</v>
      </c>
      <c r="N4243">
        <v>1.9191666666666665</v>
      </c>
      <c r="O4243">
        <v>6.14</v>
      </c>
      <c r="Q4243">
        <v>0</v>
      </c>
      <c r="S4243">
        <v>-0.91</v>
      </c>
      <c r="Y4243" t="s">
        <v>1228</v>
      </c>
      <c r="Z4243" t="s">
        <v>2278</v>
      </c>
      <c r="AA4243" t="s">
        <v>15431</v>
      </c>
      <c r="AB4243" t="str">
        <f>+LEFT(AA4243,1)</f>
        <v>B</v>
      </c>
      <c r="AC4243" s="6">
        <f>DEGREES(ACOS(SIN(Resultats!$H$11)*SIN(RADIANS(N4243))+COS(Resultats!$H$11)*COS(RADIANS(N4243))*COS(Resultats!$E$11-RADIANS(M4243))))</f>
        <v>120.22521174509681</v>
      </c>
      <c r="AD4243">
        <f>+IF(AB4243=Data!$E$18,1,0)</f>
        <v>0</v>
      </c>
      <c r="AE4243">
        <f>+IF(AC4243&lt;Data!$B$17,1,0)</f>
        <v>0</v>
      </c>
      <c r="AF4243" s="7">
        <f>+IF(AND(AD4243,AE4243),1,0)</f>
        <v>0</v>
      </c>
    </row>
    <row r="4244" spans="1:32" x14ac:dyDescent="0.2">
      <c r="A4244">
        <v>6706</v>
      </c>
      <c r="C4244">
        <v>164064</v>
      </c>
      <c r="D4244">
        <v>142012</v>
      </c>
      <c r="E4244">
        <v>17</v>
      </c>
      <c r="F4244">
        <v>59</v>
      </c>
      <c r="G4244">
        <v>36.700000000000003</v>
      </c>
      <c r="H4244" t="s">
        <v>26</v>
      </c>
      <c r="I4244">
        <v>4</v>
      </c>
      <c r="J4244">
        <v>49</v>
      </c>
      <c r="K4244">
        <v>17</v>
      </c>
      <c r="L4244">
        <v>17.993527777777778</v>
      </c>
      <c r="M4244">
        <v>269.90291666666667</v>
      </c>
      <c r="N4244">
        <v>-4.8213888888888885</v>
      </c>
      <c r="O4244">
        <v>5.87</v>
      </c>
      <c r="Q4244">
        <v>1.56</v>
      </c>
      <c r="S4244">
        <v>1.92</v>
      </c>
      <c r="Y4244" t="s">
        <v>77</v>
      </c>
      <c r="Z4244" t="s">
        <v>77</v>
      </c>
      <c r="AA4244" t="s">
        <v>104</v>
      </c>
      <c r="AB4244" t="str">
        <f>+LEFT(AA4244,1)</f>
        <v>K</v>
      </c>
      <c r="AC4244" s="6">
        <f>DEGREES(ACOS(SIN(Resultats!$H$11)*SIN(RADIANS(N4244))+COS(Resultats!$H$11)*COS(RADIANS(N4244))*COS(Resultats!$E$11-RADIANS(M4244))))</f>
        <v>120.25278205463555</v>
      </c>
      <c r="AD4244">
        <f>+IF(AB4244=Data!$E$18,1,0)</f>
        <v>0</v>
      </c>
      <c r="AE4244">
        <f>+IF(AC4244&lt;Data!$B$17,1,0)</f>
        <v>0</v>
      </c>
      <c r="AF4244" s="7">
        <f>+IF(AND(AD4244,AE4244),1,0)</f>
        <v>0</v>
      </c>
    </row>
    <row r="4245" spans="1:32" x14ac:dyDescent="0.2">
      <c r="A4245">
        <v>7112</v>
      </c>
      <c r="C4245">
        <v>174881</v>
      </c>
      <c r="D4245">
        <v>86512</v>
      </c>
      <c r="E4245">
        <v>18</v>
      </c>
      <c r="F4245">
        <v>51</v>
      </c>
      <c r="G4245">
        <v>35.9</v>
      </c>
      <c r="H4245" t="s">
        <v>24</v>
      </c>
      <c r="I4245">
        <v>28</v>
      </c>
      <c r="J4245">
        <v>47</v>
      </c>
      <c r="K4245">
        <v>1</v>
      </c>
      <c r="L4245">
        <v>18.859972222222222</v>
      </c>
      <c r="M4245">
        <v>282.89958333333334</v>
      </c>
      <c r="N4245">
        <v>28.783611111111114</v>
      </c>
      <c r="O4245">
        <v>6.18</v>
      </c>
      <c r="Q4245">
        <v>1.18</v>
      </c>
      <c r="Y4245" t="s">
        <v>2296</v>
      </c>
      <c r="Z4245" t="s">
        <v>6880</v>
      </c>
      <c r="AA4245" t="s">
        <v>507</v>
      </c>
      <c r="AB4245" t="str">
        <f>+LEFT(AA4245,1)</f>
        <v>K</v>
      </c>
      <c r="AC4245" s="6">
        <f>DEGREES(ACOS(SIN(Resultats!$H$11)*SIN(RADIANS(N4245))+COS(Resultats!$H$11)*COS(RADIANS(N4245))*COS(Resultats!$E$11-RADIANS(M4245))))</f>
        <v>120.26057469928301</v>
      </c>
      <c r="AD4245">
        <f>+IF(AB4245=Data!$E$18,1,0)</f>
        <v>0</v>
      </c>
      <c r="AE4245">
        <f>+IF(AC4245&lt;Data!$B$17,1,0)</f>
        <v>0</v>
      </c>
      <c r="AF4245" s="7">
        <f>+IF(AND(AD4245,AE4245),1,0)</f>
        <v>0</v>
      </c>
    </row>
    <row r="4246" spans="1:32" x14ac:dyDescent="0.2">
      <c r="A4246">
        <v>8575</v>
      </c>
      <c r="C4246">
        <v>213389</v>
      </c>
      <c r="D4246">
        <v>52073</v>
      </c>
      <c r="E4246">
        <v>22</v>
      </c>
      <c r="F4246">
        <v>30</v>
      </c>
      <c r="G4246">
        <v>6.5</v>
      </c>
      <c r="H4246" t="s">
        <v>24</v>
      </c>
      <c r="I4246">
        <v>49</v>
      </c>
      <c r="J4246">
        <v>21</v>
      </c>
      <c r="K4246">
        <v>22</v>
      </c>
      <c r="L4246">
        <v>22.501805555555556</v>
      </c>
      <c r="M4246">
        <v>337.52708333333334</v>
      </c>
      <c r="N4246">
        <v>49.356111111111112</v>
      </c>
      <c r="O4246">
        <v>6.4</v>
      </c>
      <c r="Q4246">
        <v>1.1499999999999999</v>
      </c>
      <c r="S4246">
        <v>1</v>
      </c>
      <c r="Y4246" t="s">
        <v>1829</v>
      </c>
      <c r="Z4246" t="s">
        <v>125</v>
      </c>
      <c r="AA4246" t="s">
        <v>365</v>
      </c>
      <c r="AB4246" t="str">
        <f>+LEFT(AA4246,1)</f>
        <v>K</v>
      </c>
      <c r="AC4246" s="6">
        <f>DEGREES(ACOS(SIN(Resultats!$H$11)*SIN(RADIANS(N4246))+COS(Resultats!$H$11)*COS(RADIANS(N4246))*COS(Resultats!$E$11-RADIANS(M4246))))</f>
        <v>120.27648100081797</v>
      </c>
      <c r="AD4246">
        <f>+IF(AB4246=Data!$E$18,1,0)</f>
        <v>0</v>
      </c>
      <c r="AE4246">
        <f>+IF(AC4246&lt;Data!$B$17,1,0)</f>
        <v>0</v>
      </c>
      <c r="AF4246" s="7">
        <f>+IF(AND(AD4246,AE4246),1,0)</f>
        <v>0</v>
      </c>
    </row>
    <row r="4247" spans="1:32" x14ac:dyDescent="0.2">
      <c r="A4247">
        <v>8304</v>
      </c>
      <c r="C4247">
        <v>206731</v>
      </c>
      <c r="D4247">
        <v>51217</v>
      </c>
      <c r="E4247">
        <v>21</v>
      </c>
      <c r="F4247">
        <v>42</v>
      </c>
      <c r="G4247">
        <v>38.9</v>
      </c>
      <c r="H4247" t="s">
        <v>24</v>
      </c>
      <c r="I4247">
        <v>49</v>
      </c>
      <c r="J4247">
        <v>36</v>
      </c>
      <c r="K4247">
        <v>1</v>
      </c>
      <c r="L4247">
        <v>21.710805555555556</v>
      </c>
      <c r="M4247">
        <v>325.66208333333333</v>
      </c>
      <c r="N4247">
        <v>49.600277777777777</v>
      </c>
      <c r="O4247">
        <v>6.09</v>
      </c>
      <c r="Q4247">
        <v>1</v>
      </c>
      <c r="S4247">
        <v>0.74</v>
      </c>
      <c r="Y4247" t="s">
        <v>277</v>
      </c>
      <c r="Z4247" t="s">
        <v>277</v>
      </c>
      <c r="AA4247" t="s">
        <v>51</v>
      </c>
      <c r="AB4247" t="str">
        <f>+LEFT(AA4247,1)</f>
        <v>G</v>
      </c>
      <c r="AC4247" s="6">
        <f>DEGREES(ACOS(SIN(Resultats!$H$11)*SIN(RADIANS(N4247))+COS(Resultats!$H$11)*COS(RADIANS(N4247))*COS(Resultats!$E$11-RADIANS(M4247))))</f>
        <v>120.27833584712364</v>
      </c>
      <c r="AD4247">
        <f>+IF(AB4247=Data!$E$18,1,0)</f>
        <v>0</v>
      </c>
      <c r="AE4247">
        <f>+IF(AC4247&lt;Data!$B$17,1,0)</f>
        <v>0</v>
      </c>
      <c r="AF4247" s="7">
        <f>+IF(AND(AD4247,AE4247),1,0)</f>
        <v>0</v>
      </c>
    </row>
    <row r="4248" spans="1:32" x14ac:dyDescent="0.2">
      <c r="A4248">
        <v>8541</v>
      </c>
      <c r="B4248" t="s">
        <v>7395</v>
      </c>
      <c r="C4248">
        <v>212593</v>
      </c>
      <c r="D4248">
        <v>51970</v>
      </c>
      <c r="E4248">
        <v>22</v>
      </c>
      <c r="F4248">
        <v>24</v>
      </c>
      <c r="G4248">
        <v>31</v>
      </c>
      <c r="H4248" t="s">
        <v>24</v>
      </c>
      <c r="I4248">
        <v>49</v>
      </c>
      <c r="J4248">
        <v>28</v>
      </c>
      <c r="K4248">
        <v>35</v>
      </c>
      <c r="L4248">
        <v>22.40861111111111</v>
      </c>
      <c r="M4248">
        <v>336.12916666666666</v>
      </c>
      <c r="N4248">
        <v>49.476388888888891</v>
      </c>
      <c r="O4248">
        <v>4.57</v>
      </c>
      <c r="Q4248">
        <v>0.09</v>
      </c>
      <c r="S4248">
        <v>-0.34</v>
      </c>
      <c r="U4248">
        <v>0.1</v>
      </c>
      <c r="Y4248" t="s">
        <v>2025</v>
      </c>
      <c r="Z4248" t="s">
        <v>2025</v>
      </c>
      <c r="AA4248" t="s">
        <v>5040</v>
      </c>
      <c r="AB4248" t="str">
        <f>+LEFT(AA4248,1)</f>
        <v>B</v>
      </c>
      <c r="AC4248" s="6">
        <f>DEGREES(ACOS(SIN(Resultats!$H$11)*SIN(RADIANS(N4248))+COS(Resultats!$H$11)*COS(RADIANS(N4248))*COS(Resultats!$E$11-RADIANS(M4248))))</f>
        <v>120.28062294180893</v>
      </c>
      <c r="AD4248">
        <f>+IF(AB4248=Data!$E$18,1,0)</f>
        <v>0</v>
      </c>
      <c r="AE4248">
        <f>+IF(AC4248&lt;Data!$B$17,1,0)</f>
        <v>0</v>
      </c>
      <c r="AF4248" s="7">
        <f>+IF(AND(AD4248,AE4248),1,0)</f>
        <v>0</v>
      </c>
    </row>
    <row r="4249" spans="1:32" x14ac:dyDescent="0.2">
      <c r="A4249">
        <v>6710</v>
      </c>
      <c r="B4249" t="s">
        <v>4190</v>
      </c>
      <c r="C4249">
        <v>164259</v>
      </c>
      <c r="D4249">
        <v>142025</v>
      </c>
      <c r="E4249">
        <v>18</v>
      </c>
      <c r="F4249">
        <v>0</v>
      </c>
      <c r="G4249">
        <v>29</v>
      </c>
      <c r="H4249" t="s">
        <v>26</v>
      </c>
      <c r="I4249">
        <v>3</v>
      </c>
      <c r="J4249">
        <v>41</v>
      </c>
      <c r="K4249">
        <v>25</v>
      </c>
      <c r="L4249">
        <v>18.008055555555554</v>
      </c>
      <c r="M4249">
        <v>270.12083333333334</v>
      </c>
      <c r="N4249">
        <v>-3.6902777777777782</v>
      </c>
      <c r="O4249">
        <v>4.62</v>
      </c>
      <c r="Q4249">
        <v>0.38</v>
      </c>
      <c r="S4249">
        <v>0</v>
      </c>
      <c r="U4249">
        <v>0.19</v>
      </c>
      <c r="Y4249" t="s">
        <v>307</v>
      </c>
      <c r="Z4249" t="s">
        <v>307</v>
      </c>
      <c r="AA4249" t="s">
        <v>2897</v>
      </c>
      <c r="AB4249" t="str">
        <f>+LEFT(AA4249,1)</f>
        <v>F</v>
      </c>
      <c r="AC4249" s="6">
        <f>DEGREES(ACOS(SIN(Resultats!$H$11)*SIN(RADIANS(N4249))+COS(Resultats!$H$11)*COS(RADIANS(N4249))*COS(Resultats!$E$11-RADIANS(M4249))))</f>
        <v>120.28842852630625</v>
      </c>
      <c r="AD4249">
        <f>+IF(AB4249=Data!$E$18,1,0)</f>
        <v>0</v>
      </c>
      <c r="AE4249">
        <f>+IF(AC4249&lt;Data!$B$17,1,0)</f>
        <v>0</v>
      </c>
      <c r="AF4249" s="7">
        <f>+IF(AND(AD4249,AE4249),1,0)</f>
        <v>0</v>
      </c>
    </row>
    <row r="4250" spans="1:32" x14ac:dyDescent="0.2">
      <c r="A4250">
        <v>7403</v>
      </c>
      <c r="C4250">
        <v>183362</v>
      </c>
      <c r="D4250">
        <v>68346</v>
      </c>
      <c r="E4250">
        <v>19</v>
      </c>
      <c r="F4250">
        <v>27</v>
      </c>
      <c r="G4250">
        <v>36.5</v>
      </c>
      <c r="H4250" t="s">
        <v>24</v>
      </c>
      <c r="I4250">
        <v>37</v>
      </c>
      <c r="J4250">
        <v>56</v>
      </c>
      <c r="K4250">
        <v>28</v>
      </c>
      <c r="L4250">
        <v>19.460138888888888</v>
      </c>
      <c r="M4250">
        <v>291.90208333333334</v>
      </c>
      <c r="N4250">
        <v>37.941111111111105</v>
      </c>
      <c r="O4250">
        <v>6.34</v>
      </c>
      <c r="Q4250">
        <v>-0.14000000000000001</v>
      </c>
      <c r="S4250">
        <v>-0.74</v>
      </c>
      <c r="Y4250" t="s">
        <v>2290</v>
      </c>
      <c r="Z4250" t="s">
        <v>2290</v>
      </c>
      <c r="AA4250" t="s">
        <v>15433</v>
      </c>
      <c r="AB4250" t="str">
        <f>+LEFT(AA4250,1)</f>
        <v>B</v>
      </c>
      <c r="AC4250" s="6">
        <f>DEGREES(ACOS(SIN(Resultats!$H$11)*SIN(RADIANS(N4250))+COS(Resultats!$H$11)*COS(RADIANS(N4250))*COS(Resultats!$E$11-RADIANS(M4250))))</f>
        <v>120.29365745149961</v>
      </c>
      <c r="AD4250">
        <f>+IF(AB4250=Data!$E$18,1,0)</f>
        <v>0</v>
      </c>
      <c r="AE4250">
        <f>+IF(AC4250&lt;Data!$B$17,1,0)</f>
        <v>0</v>
      </c>
      <c r="AF4250" s="7">
        <f>+IF(AND(AD4250,AE4250),1,0)</f>
        <v>0</v>
      </c>
    </row>
    <row r="4251" spans="1:32" x14ac:dyDescent="0.2">
      <c r="A4251">
        <v>6752</v>
      </c>
      <c r="B4251" t="s">
        <v>4221</v>
      </c>
      <c r="C4251">
        <v>165341</v>
      </c>
      <c r="D4251">
        <v>123107</v>
      </c>
      <c r="E4251">
        <v>18</v>
      </c>
      <c r="F4251">
        <v>5</v>
      </c>
      <c r="G4251">
        <v>27.3</v>
      </c>
      <c r="H4251" t="s">
        <v>24</v>
      </c>
      <c r="I4251">
        <v>2</v>
      </c>
      <c r="J4251">
        <v>29</v>
      </c>
      <c r="K4251">
        <v>58</v>
      </c>
      <c r="L4251">
        <v>18.090916666666665</v>
      </c>
      <c r="M4251">
        <v>271.36374999999998</v>
      </c>
      <c r="N4251">
        <v>2.4994444444444444</v>
      </c>
      <c r="O4251">
        <v>4.03</v>
      </c>
      <c r="Q4251">
        <v>0.86</v>
      </c>
      <c r="S4251">
        <v>0.54</v>
      </c>
      <c r="U4251">
        <v>0.46</v>
      </c>
      <c r="Y4251" t="s">
        <v>40</v>
      </c>
      <c r="Z4251" t="s">
        <v>40</v>
      </c>
      <c r="AA4251" t="s">
        <v>197</v>
      </c>
      <c r="AB4251" t="str">
        <f>+LEFT(AA4251,1)</f>
        <v>K</v>
      </c>
      <c r="AC4251" s="6">
        <f>DEGREES(ACOS(SIN(Resultats!$H$11)*SIN(RADIANS(N4251))+COS(Resultats!$H$11)*COS(RADIANS(N4251))*COS(Resultats!$E$11-RADIANS(M4251))))</f>
        <v>120.29830133344326</v>
      </c>
      <c r="AD4251">
        <f>+IF(AB4251=Data!$E$18,1,0)</f>
        <v>0</v>
      </c>
      <c r="AE4251">
        <f>+IF(AC4251&lt;Data!$B$17,1,0)</f>
        <v>0</v>
      </c>
      <c r="AF4251" s="7">
        <f>+IF(AND(AD4251,AE4251),1,0)</f>
        <v>0</v>
      </c>
    </row>
    <row r="4252" spans="1:32" x14ac:dyDescent="0.2">
      <c r="A4252">
        <v>7064</v>
      </c>
      <c r="C4252">
        <v>173780</v>
      </c>
      <c r="D4252">
        <v>86418</v>
      </c>
      <c r="E4252">
        <v>18</v>
      </c>
      <c r="F4252">
        <v>46</v>
      </c>
      <c r="G4252">
        <v>4.5</v>
      </c>
      <c r="H4252" t="s">
        <v>24</v>
      </c>
      <c r="I4252">
        <v>26</v>
      </c>
      <c r="J4252">
        <v>39</v>
      </c>
      <c r="K4252">
        <v>44</v>
      </c>
      <c r="L4252">
        <v>18.767916666666665</v>
      </c>
      <c r="M4252">
        <v>281.51875000000001</v>
      </c>
      <c r="N4252">
        <v>26.662222222222219</v>
      </c>
      <c r="O4252">
        <v>4.83</v>
      </c>
      <c r="Q4252">
        <v>1.2</v>
      </c>
      <c r="S4252">
        <v>1.23</v>
      </c>
      <c r="U4252">
        <v>0.61</v>
      </c>
      <c r="Y4252" t="s">
        <v>105</v>
      </c>
      <c r="Z4252" t="s">
        <v>105</v>
      </c>
      <c r="AA4252" t="s">
        <v>133</v>
      </c>
      <c r="AB4252" t="str">
        <f>+LEFT(AA4252,1)</f>
        <v>K</v>
      </c>
      <c r="AC4252" s="6">
        <f>DEGREES(ACOS(SIN(Resultats!$H$11)*SIN(RADIANS(N4252))+COS(Resultats!$H$11)*COS(RADIANS(N4252))*COS(Resultats!$E$11-RADIANS(M4252))))</f>
        <v>120.3619096151612</v>
      </c>
      <c r="AD4252">
        <f>+IF(AB4252=Data!$E$18,1,0)</f>
        <v>0</v>
      </c>
      <c r="AE4252">
        <f>+IF(AC4252&lt;Data!$B$17,1,0)</f>
        <v>0</v>
      </c>
      <c r="AF4252" s="7">
        <f>+IF(AND(AD4252,AE4252),1,0)</f>
        <v>0</v>
      </c>
    </row>
    <row r="4253" spans="1:32" x14ac:dyDescent="0.2">
      <c r="A4253">
        <v>8986</v>
      </c>
      <c r="C4253">
        <v>222641</v>
      </c>
      <c r="D4253">
        <v>53292</v>
      </c>
      <c r="E4253">
        <v>23</v>
      </c>
      <c r="F4253">
        <v>42</v>
      </c>
      <c r="G4253">
        <v>14.8</v>
      </c>
      <c r="H4253" t="s">
        <v>24</v>
      </c>
      <c r="I4253">
        <v>44</v>
      </c>
      <c r="J4253">
        <v>59</v>
      </c>
      <c r="K4253">
        <v>31</v>
      </c>
      <c r="L4253">
        <v>23.704111111111111</v>
      </c>
      <c r="M4253">
        <v>355.56166666666667</v>
      </c>
      <c r="N4253">
        <v>44.991944444444442</v>
      </c>
      <c r="O4253">
        <v>6.57</v>
      </c>
      <c r="P4253" t="s">
        <v>103</v>
      </c>
      <c r="X4253" t="s">
        <v>27</v>
      </c>
      <c r="Y4253" t="s">
        <v>104</v>
      </c>
      <c r="Z4253" t="s">
        <v>5820</v>
      </c>
      <c r="AA4253" t="s">
        <v>104</v>
      </c>
      <c r="AB4253" t="str">
        <f>+LEFT(AA4253,1)</f>
        <v>K</v>
      </c>
      <c r="AC4253" s="6">
        <f>DEGREES(ACOS(SIN(Resultats!$H$11)*SIN(RADIANS(N4253))+COS(Resultats!$H$11)*COS(RADIANS(N4253))*COS(Resultats!$E$11-RADIANS(M4253))))</f>
        <v>120.36606758325499</v>
      </c>
      <c r="AD4253">
        <f>+IF(AB4253=Data!$E$18,1,0)</f>
        <v>0</v>
      </c>
      <c r="AE4253">
        <f>+IF(AC4253&lt;Data!$B$17,1,0)</f>
        <v>0</v>
      </c>
      <c r="AF4253" s="7">
        <f>+IF(AND(AD4253,AE4253),1,0)</f>
        <v>0</v>
      </c>
    </row>
    <row r="4254" spans="1:32" x14ac:dyDescent="0.2">
      <c r="A4254">
        <v>549</v>
      </c>
      <c r="B4254" t="s">
        <v>582</v>
      </c>
      <c r="C4254">
        <v>11559</v>
      </c>
      <c r="D4254">
        <v>110206</v>
      </c>
      <c r="E4254">
        <v>1</v>
      </c>
      <c r="F4254">
        <v>53</v>
      </c>
      <c r="G4254">
        <v>33.299999999999997</v>
      </c>
      <c r="H4254" t="s">
        <v>24</v>
      </c>
      <c r="I4254">
        <v>3</v>
      </c>
      <c r="J4254">
        <v>11</v>
      </c>
      <c r="K4254">
        <v>15</v>
      </c>
      <c r="L4254">
        <v>1.8925833333333333</v>
      </c>
      <c r="M4254">
        <v>28.388750000000002</v>
      </c>
      <c r="N4254">
        <v>3.1875</v>
      </c>
      <c r="O4254">
        <v>4.62</v>
      </c>
      <c r="Q4254">
        <v>0.94</v>
      </c>
      <c r="S4254">
        <v>0.72</v>
      </c>
      <c r="U4254">
        <v>0.47</v>
      </c>
      <c r="Y4254" t="s">
        <v>54</v>
      </c>
      <c r="Z4254" t="s">
        <v>54</v>
      </c>
      <c r="AA4254" t="s">
        <v>197</v>
      </c>
      <c r="AB4254" t="str">
        <f>+LEFT(AA4254,1)</f>
        <v>K</v>
      </c>
      <c r="AC4254" s="6">
        <f>DEGREES(ACOS(SIN(Resultats!$H$11)*SIN(RADIANS(N4254))+COS(Resultats!$H$11)*COS(RADIANS(N4254))*COS(Resultats!$E$11-RADIANS(M4254))))</f>
        <v>120.38022207481342</v>
      </c>
      <c r="AD4254">
        <f>+IF(AB4254=Data!$E$18,1,0)</f>
        <v>0</v>
      </c>
      <c r="AE4254">
        <f>+IF(AC4254&lt;Data!$B$17,1,0)</f>
        <v>0</v>
      </c>
      <c r="AF4254" s="7">
        <f>+IF(AND(AD4254,AE4254),1,0)</f>
        <v>0</v>
      </c>
    </row>
    <row r="4255" spans="1:32" x14ac:dyDescent="0.2">
      <c r="A4255">
        <v>41</v>
      </c>
      <c r="B4255" t="s">
        <v>87</v>
      </c>
      <c r="C4255">
        <v>905</v>
      </c>
      <c r="D4255">
        <v>36173</v>
      </c>
      <c r="E4255">
        <v>0</v>
      </c>
      <c r="F4255">
        <v>13</v>
      </c>
      <c r="G4255">
        <v>30.8</v>
      </c>
      <c r="H4255" t="s">
        <v>24</v>
      </c>
      <c r="I4255">
        <v>41</v>
      </c>
      <c r="J4255">
        <v>2</v>
      </c>
      <c r="K4255">
        <v>7</v>
      </c>
      <c r="L4255">
        <v>0.22522222222222224</v>
      </c>
      <c r="M4255">
        <v>3.3783333333333334</v>
      </c>
      <c r="N4255">
        <v>41.035277777777779</v>
      </c>
      <c r="O4255">
        <v>5.72</v>
      </c>
      <c r="Q4255">
        <v>0.31</v>
      </c>
      <c r="S4255">
        <v>-0.02</v>
      </c>
      <c r="Y4255" t="s">
        <v>88</v>
      </c>
      <c r="Z4255" t="s">
        <v>88</v>
      </c>
      <c r="AA4255" t="s">
        <v>2891</v>
      </c>
      <c r="AB4255" t="str">
        <f>+LEFT(AA4255,1)</f>
        <v>F</v>
      </c>
      <c r="AC4255" s="6">
        <f>DEGREES(ACOS(SIN(Resultats!$H$11)*SIN(RADIANS(N4255))+COS(Resultats!$H$11)*COS(RADIANS(N4255))*COS(Resultats!$E$11-RADIANS(M4255))))</f>
        <v>120.41860269799902</v>
      </c>
      <c r="AD4255">
        <f>+IF(AB4255=Data!$E$18,1,0)</f>
        <v>0</v>
      </c>
      <c r="AE4255">
        <f>+IF(AC4255&lt;Data!$B$17,1,0)</f>
        <v>0</v>
      </c>
      <c r="AF4255" s="7">
        <f>+IF(AND(AD4255,AE4255),1,0)</f>
        <v>0</v>
      </c>
    </row>
    <row r="4256" spans="1:32" x14ac:dyDescent="0.2">
      <c r="A4256">
        <v>7523</v>
      </c>
      <c r="C4256">
        <v>186776</v>
      </c>
      <c r="D4256">
        <v>48789</v>
      </c>
      <c r="E4256">
        <v>19</v>
      </c>
      <c r="F4256">
        <v>44</v>
      </c>
      <c r="G4256">
        <v>49</v>
      </c>
      <c r="H4256" t="s">
        <v>24</v>
      </c>
      <c r="I4256">
        <v>40</v>
      </c>
      <c r="J4256">
        <v>43</v>
      </c>
      <c r="K4256">
        <v>0</v>
      </c>
      <c r="L4256">
        <v>19.746944444444445</v>
      </c>
      <c r="M4256">
        <v>296.20416666666665</v>
      </c>
      <c r="N4256">
        <v>40.716666666666669</v>
      </c>
      <c r="O4256">
        <v>6.34</v>
      </c>
      <c r="Q4256">
        <v>1.64</v>
      </c>
      <c r="S4256">
        <v>1.94</v>
      </c>
      <c r="U4256">
        <v>0.92</v>
      </c>
      <c r="V4256" t="s">
        <v>93</v>
      </c>
      <c r="Y4256" t="s">
        <v>3884</v>
      </c>
      <c r="Z4256" t="s">
        <v>8668</v>
      </c>
      <c r="AA4256" t="s">
        <v>15429</v>
      </c>
      <c r="AB4256" t="str">
        <f>+LEFT(AA4256,1)</f>
        <v>M</v>
      </c>
      <c r="AC4256" s="6">
        <f>DEGREES(ACOS(SIN(Resultats!$H$11)*SIN(RADIANS(N4256))+COS(Resultats!$H$11)*COS(RADIANS(N4256))*COS(Resultats!$E$11-RADIANS(M4256))))</f>
        <v>120.46604983239453</v>
      </c>
      <c r="AD4256">
        <f>+IF(AB4256=Data!$E$18,1,0)</f>
        <v>0</v>
      </c>
      <c r="AE4256">
        <f>+IF(AC4256&lt;Data!$B$17,1,0)</f>
        <v>0</v>
      </c>
      <c r="AF4256" s="7">
        <f>+IF(AND(AD4256,AE4256),1,0)</f>
        <v>0</v>
      </c>
    </row>
    <row r="4257" spans="1:32" x14ac:dyDescent="0.2">
      <c r="A4257">
        <v>7499</v>
      </c>
      <c r="C4257">
        <v>186307</v>
      </c>
      <c r="D4257">
        <v>48737</v>
      </c>
      <c r="E4257">
        <v>19</v>
      </c>
      <c r="F4257">
        <v>41</v>
      </c>
      <c r="G4257">
        <v>57.5</v>
      </c>
      <c r="H4257" t="s">
        <v>24</v>
      </c>
      <c r="I4257">
        <v>40</v>
      </c>
      <c r="J4257">
        <v>15</v>
      </c>
      <c r="K4257">
        <v>14</v>
      </c>
      <c r="L4257">
        <v>19.699305555555554</v>
      </c>
      <c r="M4257">
        <v>295.48958333333331</v>
      </c>
      <c r="N4257">
        <v>40.253888888888888</v>
      </c>
      <c r="O4257">
        <v>6.23</v>
      </c>
      <c r="Q4257">
        <v>0.18</v>
      </c>
      <c r="S4257">
        <v>0.05</v>
      </c>
      <c r="Y4257" t="s">
        <v>605</v>
      </c>
      <c r="Z4257" t="s">
        <v>605</v>
      </c>
      <c r="AA4257" t="s">
        <v>5462</v>
      </c>
      <c r="AB4257" t="str">
        <f>+LEFT(AA4257,1)</f>
        <v>A</v>
      </c>
      <c r="AC4257" s="6">
        <f>DEGREES(ACOS(SIN(Resultats!$H$11)*SIN(RADIANS(N4257))+COS(Resultats!$H$11)*COS(RADIANS(N4257))*COS(Resultats!$E$11-RADIANS(M4257))))</f>
        <v>120.47242989495669</v>
      </c>
      <c r="AD4257">
        <f>+IF(AB4257=Data!$E$18,1,0)</f>
        <v>1</v>
      </c>
      <c r="AE4257">
        <f>+IF(AC4257&lt;Data!$B$17,1,0)</f>
        <v>0</v>
      </c>
      <c r="AF4257" s="7">
        <f>+IF(AND(AD4257,AE4257),1,0)</f>
        <v>0</v>
      </c>
    </row>
    <row r="4258" spans="1:32" x14ac:dyDescent="0.2">
      <c r="A4258">
        <v>303</v>
      </c>
      <c r="C4258">
        <v>6301</v>
      </c>
      <c r="D4258">
        <v>74471</v>
      </c>
      <c r="E4258">
        <v>1</v>
      </c>
      <c r="F4258">
        <v>4</v>
      </c>
      <c r="G4258">
        <v>27.6</v>
      </c>
      <c r="H4258" t="s">
        <v>24</v>
      </c>
      <c r="I4258">
        <v>29</v>
      </c>
      <c r="J4258">
        <v>39</v>
      </c>
      <c r="K4258">
        <v>31</v>
      </c>
      <c r="L4258">
        <v>1.0743333333333334</v>
      </c>
      <c r="M4258">
        <v>16.114999999999998</v>
      </c>
      <c r="N4258">
        <v>29.65861111111111</v>
      </c>
      <c r="O4258">
        <v>6.19</v>
      </c>
      <c r="Q4258">
        <v>0.43</v>
      </c>
      <c r="S4258">
        <v>-0.05</v>
      </c>
      <c r="Y4258" t="s">
        <v>303</v>
      </c>
      <c r="Z4258" t="s">
        <v>5740</v>
      </c>
      <c r="AA4258" t="s">
        <v>2689</v>
      </c>
      <c r="AB4258" t="str">
        <f>+LEFT(AA4258,1)</f>
        <v>F</v>
      </c>
      <c r="AC4258" s="6">
        <f>DEGREES(ACOS(SIN(Resultats!$H$11)*SIN(RADIANS(N4258))+COS(Resultats!$H$11)*COS(RADIANS(N4258))*COS(Resultats!$E$11-RADIANS(M4258))))</f>
        <v>120.48524832669983</v>
      </c>
      <c r="AD4258">
        <f>+IF(AB4258=Data!$E$18,1,0)</f>
        <v>0</v>
      </c>
      <c r="AE4258">
        <f>+IF(AC4258&lt;Data!$B$17,1,0)</f>
        <v>0</v>
      </c>
      <c r="AF4258" s="7">
        <f>+IF(AND(AD4258,AE4258),1,0)</f>
        <v>0</v>
      </c>
    </row>
    <row r="4259" spans="1:32" x14ac:dyDescent="0.2">
      <c r="A4259">
        <v>7436</v>
      </c>
      <c r="C4259">
        <v>184603</v>
      </c>
      <c r="D4259">
        <v>68499</v>
      </c>
      <c r="E4259">
        <v>19</v>
      </c>
      <c r="F4259">
        <v>33</v>
      </c>
      <c r="G4259">
        <v>36.4</v>
      </c>
      <c r="H4259" t="s">
        <v>24</v>
      </c>
      <c r="I4259">
        <v>38</v>
      </c>
      <c r="J4259">
        <v>45</v>
      </c>
      <c r="K4259">
        <v>44</v>
      </c>
      <c r="L4259">
        <v>19.560111111111112</v>
      </c>
      <c r="M4259">
        <v>293.4016666666667</v>
      </c>
      <c r="N4259">
        <v>38.762222222222221</v>
      </c>
      <c r="O4259">
        <v>6.61</v>
      </c>
      <c r="Q4259">
        <v>0.03</v>
      </c>
      <c r="S4259">
        <v>0.1</v>
      </c>
      <c r="Y4259" t="s">
        <v>1824</v>
      </c>
      <c r="Z4259" t="s">
        <v>1824</v>
      </c>
      <c r="AA4259" t="s">
        <v>1740</v>
      </c>
      <c r="AB4259" t="str">
        <f>+LEFT(AA4259,1)</f>
        <v>A</v>
      </c>
      <c r="AC4259" s="6">
        <f>DEGREES(ACOS(SIN(Resultats!$H$11)*SIN(RADIANS(N4259))+COS(Resultats!$H$11)*COS(RADIANS(N4259))*COS(Resultats!$E$11-RADIANS(M4259))))</f>
        <v>120.51615822944044</v>
      </c>
      <c r="AD4259">
        <f>+IF(AB4259=Data!$E$18,1,0)</f>
        <v>1</v>
      </c>
      <c r="AE4259">
        <f>+IF(AC4259&lt;Data!$B$17,1,0)</f>
        <v>0</v>
      </c>
      <c r="AF4259" s="7">
        <f>+IF(AND(AD4259,AE4259),1,0)</f>
        <v>0</v>
      </c>
    </row>
    <row r="4260" spans="1:32" x14ac:dyDescent="0.2">
      <c r="A4260">
        <v>6681</v>
      </c>
      <c r="C4260">
        <v>163336</v>
      </c>
      <c r="D4260">
        <v>160915</v>
      </c>
      <c r="E4260">
        <v>17</v>
      </c>
      <c r="F4260">
        <v>56</v>
      </c>
      <c r="G4260">
        <v>19</v>
      </c>
      <c r="H4260" t="s">
        <v>26</v>
      </c>
      <c r="I4260">
        <v>15</v>
      </c>
      <c r="J4260">
        <v>48</v>
      </c>
      <c r="K4260">
        <v>45</v>
      </c>
      <c r="L4260">
        <v>17.938611111111111</v>
      </c>
      <c r="M4260">
        <v>269.07916666666665</v>
      </c>
      <c r="N4260">
        <v>-15.8125</v>
      </c>
      <c r="O4260">
        <v>5.89</v>
      </c>
      <c r="Q4260">
        <v>0.05</v>
      </c>
      <c r="Y4260" t="s">
        <v>89</v>
      </c>
      <c r="Z4260" t="s">
        <v>89</v>
      </c>
      <c r="AA4260" t="s">
        <v>1469</v>
      </c>
      <c r="AB4260" t="str">
        <f>+LEFT(AA4260,1)</f>
        <v>A</v>
      </c>
      <c r="AC4260" s="6">
        <f>DEGREES(ACOS(SIN(Resultats!$H$11)*SIN(RADIANS(N4260))+COS(Resultats!$H$11)*COS(RADIANS(N4260))*COS(Resultats!$E$11-RADIANS(M4260))))</f>
        <v>120.52000435213269</v>
      </c>
      <c r="AD4260">
        <f>+IF(AB4260=Data!$E$18,1,0)</f>
        <v>1</v>
      </c>
      <c r="AE4260">
        <f>+IF(AC4260&lt;Data!$B$17,1,0)</f>
        <v>0</v>
      </c>
      <c r="AF4260" s="7">
        <f>+IF(AND(AD4260,AE4260),1,0)</f>
        <v>0</v>
      </c>
    </row>
    <row r="4261" spans="1:32" x14ac:dyDescent="0.2">
      <c r="A4261">
        <v>7841</v>
      </c>
      <c r="C4261">
        <v>195506</v>
      </c>
      <c r="D4261">
        <v>49704</v>
      </c>
      <c r="E4261">
        <v>20</v>
      </c>
      <c r="F4261">
        <v>29</v>
      </c>
      <c r="G4261">
        <v>59.9</v>
      </c>
      <c r="H4261" t="s">
        <v>24</v>
      </c>
      <c r="I4261">
        <v>45</v>
      </c>
      <c r="J4261">
        <v>55</v>
      </c>
      <c r="K4261">
        <v>43</v>
      </c>
      <c r="L4261">
        <v>20.499972222222222</v>
      </c>
      <c r="M4261">
        <v>307.49958333333336</v>
      </c>
      <c r="N4261">
        <v>45.92861111111111</v>
      </c>
      <c r="O4261">
        <v>6.41</v>
      </c>
      <c r="Q4261">
        <v>1.1299999999999999</v>
      </c>
      <c r="S4261">
        <v>1.07</v>
      </c>
      <c r="Y4261" t="s">
        <v>125</v>
      </c>
      <c r="Z4261" t="s">
        <v>125</v>
      </c>
      <c r="AA4261" t="s">
        <v>365</v>
      </c>
      <c r="AB4261" t="str">
        <f>+LEFT(AA4261,1)</f>
        <v>K</v>
      </c>
      <c r="AC4261" s="6">
        <f>DEGREES(ACOS(SIN(Resultats!$H$11)*SIN(RADIANS(N4261))+COS(Resultats!$H$11)*COS(RADIANS(N4261))*COS(Resultats!$E$11-RADIANS(M4261))))</f>
        <v>120.53615585031622</v>
      </c>
      <c r="AD4261">
        <f>+IF(AB4261=Data!$E$18,1,0)</f>
        <v>0</v>
      </c>
      <c r="AE4261">
        <f>+IF(AC4261&lt;Data!$B$17,1,0)</f>
        <v>0</v>
      </c>
      <c r="AF4261" s="7">
        <f>+IF(AND(AD4261,AE4261),1,0)</f>
        <v>0</v>
      </c>
    </row>
    <row r="4262" spans="1:32" x14ac:dyDescent="0.2">
      <c r="A4262">
        <v>9105</v>
      </c>
      <c r="C4262">
        <v>225218</v>
      </c>
      <c r="D4262">
        <v>36037</v>
      </c>
      <c r="E4262">
        <v>0</v>
      </c>
      <c r="F4262">
        <v>4</v>
      </c>
      <c r="G4262">
        <v>36.700000000000003</v>
      </c>
      <c r="H4262" t="s">
        <v>24</v>
      </c>
      <c r="I4262">
        <v>42</v>
      </c>
      <c r="J4262">
        <v>5</v>
      </c>
      <c r="K4262">
        <v>32</v>
      </c>
      <c r="L4262">
        <v>7.6861111111111116E-2</v>
      </c>
      <c r="M4262">
        <v>1.1529166666666668</v>
      </c>
      <c r="N4262">
        <v>42.092222222222226</v>
      </c>
      <c r="O4262">
        <v>6.01</v>
      </c>
      <c r="P4262" t="s">
        <v>103</v>
      </c>
      <c r="Y4262" t="s">
        <v>39</v>
      </c>
      <c r="Z4262" t="s">
        <v>39</v>
      </c>
      <c r="AA4262" t="s">
        <v>5040</v>
      </c>
      <c r="AB4262" t="str">
        <f>+LEFT(AA4262,1)</f>
        <v>B</v>
      </c>
      <c r="AC4262" s="6">
        <f>DEGREES(ACOS(SIN(Resultats!$H$11)*SIN(RADIANS(N4262))+COS(Resultats!$H$11)*COS(RADIANS(N4262))*COS(Resultats!$E$11-RADIANS(M4262))))</f>
        <v>120.59753481647466</v>
      </c>
      <c r="AD4262">
        <f>+IF(AB4262=Data!$E$18,1,0)</f>
        <v>0</v>
      </c>
      <c r="AE4262">
        <f>+IF(AC4262&lt;Data!$B$17,1,0)</f>
        <v>0</v>
      </c>
      <c r="AF4262" s="7">
        <f>+IF(AND(AD4262,AE4262),1,0)</f>
        <v>0</v>
      </c>
    </row>
    <row r="4263" spans="1:32" x14ac:dyDescent="0.2">
      <c r="A4263">
        <v>8335</v>
      </c>
      <c r="B4263" t="s">
        <v>3596</v>
      </c>
      <c r="C4263">
        <v>207330</v>
      </c>
      <c r="D4263">
        <v>51293</v>
      </c>
      <c r="E4263">
        <v>21</v>
      </c>
      <c r="F4263">
        <v>46</v>
      </c>
      <c r="G4263">
        <v>47.6</v>
      </c>
      <c r="H4263" t="s">
        <v>24</v>
      </c>
      <c r="I4263">
        <v>49</v>
      </c>
      <c r="J4263">
        <v>18</v>
      </c>
      <c r="K4263">
        <v>34</v>
      </c>
      <c r="L4263">
        <v>21.779888888888888</v>
      </c>
      <c r="M4263">
        <v>326.69833333333332</v>
      </c>
      <c r="N4263">
        <v>49.309444444444445</v>
      </c>
      <c r="O4263">
        <v>4.2300000000000004</v>
      </c>
      <c r="Q4263">
        <v>-0.12</v>
      </c>
      <c r="S4263">
        <v>-0.71</v>
      </c>
      <c r="U4263">
        <v>-0.12</v>
      </c>
      <c r="Y4263" t="s">
        <v>573</v>
      </c>
      <c r="Z4263" t="s">
        <v>573</v>
      </c>
      <c r="AA4263" t="s">
        <v>15433</v>
      </c>
      <c r="AB4263" t="str">
        <f>+LEFT(AA4263,1)</f>
        <v>B</v>
      </c>
      <c r="AC4263" s="6">
        <f>DEGREES(ACOS(SIN(Resultats!$H$11)*SIN(RADIANS(N4263))+COS(Resultats!$H$11)*COS(RADIANS(N4263))*COS(Resultats!$E$11-RADIANS(M4263))))</f>
        <v>120.61957340978006</v>
      </c>
      <c r="AD4263">
        <f>+IF(AB4263=Data!$E$18,1,0)</f>
        <v>0</v>
      </c>
      <c r="AE4263">
        <f>+IF(AC4263&lt;Data!$B$17,1,0)</f>
        <v>0</v>
      </c>
      <c r="AF4263" s="7">
        <f>+IF(AND(AD4263,AE4263),1,0)</f>
        <v>0</v>
      </c>
    </row>
    <row r="4264" spans="1:32" x14ac:dyDescent="0.2">
      <c r="A4264">
        <v>608</v>
      </c>
      <c r="C4264">
        <v>12583</v>
      </c>
      <c r="D4264">
        <v>148170</v>
      </c>
      <c r="E4264">
        <v>2</v>
      </c>
      <c r="F4264">
        <v>2</v>
      </c>
      <c r="G4264">
        <v>58.6</v>
      </c>
      <c r="H4264" t="s">
        <v>26</v>
      </c>
      <c r="I4264">
        <v>15</v>
      </c>
      <c r="J4264">
        <v>18</v>
      </c>
      <c r="K4264">
        <v>21</v>
      </c>
      <c r="L4264">
        <v>2.0496111111111111</v>
      </c>
      <c r="M4264">
        <v>30.744166666666665</v>
      </c>
      <c r="N4264">
        <v>-15.305833333333334</v>
      </c>
      <c r="O4264">
        <v>5.86</v>
      </c>
      <c r="Q4264">
        <v>0.98</v>
      </c>
      <c r="S4264">
        <v>0.74</v>
      </c>
      <c r="Y4264" t="s">
        <v>2716</v>
      </c>
      <c r="Z4264" t="s">
        <v>2716</v>
      </c>
      <c r="AA4264" t="s">
        <v>2834</v>
      </c>
      <c r="AB4264" t="str">
        <f>+LEFT(AA4264,1)</f>
        <v>G</v>
      </c>
      <c r="AC4264" s="6">
        <f>DEGREES(ACOS(SIN(Resultats!$H$11)*SIN(RADIANS(N4264))+COS(Resultats!$H$11)*COS(RADIANS(N4264))*COS(Resultats!$E$11-RADIANS(M4264))))</f>
        <v>120.66733743829042</v>
      </c>
      <c r="AD4264">
        <f>+IF(AB4264=Data!$E$18,1,0)</f>
        <v>0</v>
      </c>
      <c r="AE4264">
        <f>+IF(AC4264&lt;Data!$B$17,1,0)</f>
        <v>0</v>
      </c>
      <c r="AF4264" s="7">
        <f>+IF(AND(AD4264,AE4264),1,0)</f>
        <v>0</v>
      </c>
    </row>
    <row r="4265" spans="1:32" x14ac:dyDescent="0.2">
      <c r="A4265">
        <v>9086</v>
      </c>
      <c r="C4265">
        <v>224906</v>
      </c>
      <c r="D4265">
        <v>53580</v>
      </c>
      <c r="E4265">
        <v>0</v>
      </c>
      <c r="F4265">
        <v>1</v>
      </c>
      <c r="G4265">
        <v>43.8</v>
      </c>
      <c r="H4265" t="s">
        <v>24</v>
      </c>
      <c r="I4265">
        <v>42</v>
      </c>
      <c r="J4265">
        <v>22</v>
      </c>
      <c r="K4265">
        <v>2</v>
      </c>
      <c r="L4265">
        <v>2.8833333333333332E-2</v>
      </c>
      <c r="M4265">
        <v>0.4325</v>
      </c>
      <c r="N4265">
        <v>42.367222222222225</v>
      </c>
      <c r="O4265">
        <v>6.25</v>
      </c>
      <c r="Q4265">
        <v>-0.03</v>
      </c>
      <c r="S4265">
        <v>-0.25</v>
      </c>
      <c r="Y4265" t="s">
        <v>1865</v>
      </c>
      <c r="Z4265" t="s">
        <v>39</v>
      </c>
      <c r="AA4265" t="s">
        <v>5040</v>
      </c>
      <c r="AB4265" t="str">
        <f>+LEFT(AA4265,1)</f>
        <v>B</v>
      </c>
      <c r="AC4265" s="6">
        <f>DEGREES(ACOS(SIN(Resultats!$H$11)*SIN(RADIANS(N4265))+COS(Resultats!$H$11)*COS(RADIANS(N4265))*COS(Resultats!$E$11-RADIANS(M4265))))</f>
        <v>120.6872834088305</v>
      </c>
      <c r="AD4265">
        <f>+IF(AB4265=Data!$E$18,1,0)</f>
        <v>0</v>
      </c>
      <c r="AE4265">
        <f>+IF(AC4265&lt;Data!$B$17,1,0)</f>
        <v>0</v>
      </c>
      <c r="AF4265" s="7">
        <f>+IF(AND(AD4265,AE4265),1,0)</f>
        <v>0</v>
      </c>
    </row>
    <row r="4266" spans="1:32" x14ac:dyDescent="0.2">
      <c r="A4266">
        <v>8216</v>
      </c>
      <c r="C4266">
        <v>204411</v>
      </c>
      <c r="D4266">
        <v>50867</v>
      </c>
      <c r="E4266">
        <v>21</v>
      </c>
      <c r="F4266">
        <v>26</v>
      </c>
      <c r="G4266">
        <v>51.6</v>
      </c>
      <c r="H4266" t="s">
        <v>24</v>
      </c>
      <c r="I4266">
        <v>48</v>
      </c>
      <c r="J4266">
        <v>50</v>
      </c>
      <c r="K4266">
        <v>6</v>
      </c>
      <c r="L4266">
        <v>21.447666666666667</v>
      </c>
      <c r="M4266">
        <v>321.71499999999997</v>
      </c>
      <c r="N4266">
        <v>48.835000000000001</v>
      </c>
      <c r="O4266">
        <v>5.31</v>
      </c>
      <c r="Q4266">
        <v>7.0000000000000007E-2</v>
      </c>
      <c r="S4266">
        <v>0.16</v>
      </c>
      <c r="Y4266" t="s">
        <v>3510</v>
      </c>
      <c r="Z4266" t="s">
        <v>14474</v>
      </c>
      <c r="AA4266" t="s">
        <v>5462</v>
      </c>
      <c r="AB4266" t="str">
        <f>+LEFT(AA4266,1)</f>
        <v>A</v>
      </c>
      <c r="AC4266" s="6">
        <f>DEGREES(ACOS(SIN(Resultats!$H$11)*SIN(RADIANS(N4266))+COS(Resultats!$H$11)*COS(RADIANS(N4266))*COS(Resultats!$E$11-RADIANS(M4266))))</f>
        <v>120.71307881812122</v>
      </c>
      <c r="AD4266">
        <f>+IF(AB4266=Data!$E$18,1,0)</f>
        <v>1</v>
      </c>
      <c r="AE4266">
        <f>+IF(AC4266&lt;Data!$B$17,1,0)</f>
        <v>0</v>
      </c>
      <c r="AF4266" s="7">
        <f>+IF(AND(AD4266,AE4266),1,0)</f>
        <v>0</v>
      </c>
    </row>
    <row r="4267" spans="1:32" x14ac:dyDescent="0.2">
      <c r="A4267">
        <v>587</v>
      </c>
      <c r="C4267">
        <v>12292</v>
      </c>
      <c r="D4267">
        <v>129624</v>
      </c>
      <c r="E4267">
        <v>2</v>
      </c>
      <c r="F4267">
        <v>0</v>
      </c>
      <c r="G4267">
        <v>26.9</v>
      </c>
      <c r="H4267" t="s">
        <v>26</v>
      </c>
      <c r="I4267">
        <v>8</v>
      </c>
      <c r="J4267">
        <v>31</v>
      </c>
      <c r="K4267">
        <v>25</v>
      </c>
      <c r="L4267">
        <v>2.0074722222222223</v>
      </c>
      <c r="M4267">
        <v>30.112083333333334</v>
      </c>
      <c r="N4267">
        <v>-8.5236111111111121</v>
      </c>
      <c r="O4267">
        <v>5.51</v>
      </c>
      <c r="Q4267">
        <v>1.52</v>
      </c>
      <c r="S4267">
        <v>1.34</v>
      </c>
      <c r="Y4267" t="s">
        <v>98</v>
      </c>
      <c r="Z4267" t="s">
        <v>98</v>
      </c>
      <c r="AA4267" t="s">
        <v>15419</v>
      </c>
      <c r="AB4267" t="str">
        <f>+LEFT(AA4267,1)</f>
        <v>M</v>
      </c>
      <c r="AC4267" s="6">
        <f>DEGREES(ACOS(SIN(Resultats!$H$11)*SIN(RADIANS(N4267))+COS(Resultats!$H$11)*COS(RADIANS(N4267))*COS(Resultats!$E$11-RADIANS(M4267))))</f>
        <v>120.73392252438808</v>
      </c>
      <c r="AD4267">
        <f>+IF(AB4267=Data!$E$18,1,0)</f>
        <v>0</v>
      </c>
      <c r="AE4267">
        <f>+IF(AC4267&lt;Data!$B$17,1,0)</f>
        <v>0</v>
      </c>
      <c r="AF4267" s="7">
        <f>+IF(AND(AD4267,AE4267),1,0)</f>
        <v>0</v>
      </c>
    </row>
    <row r="4268" spans="1:32" x14ac:dyDescent="0.2">
      <c r="A4268">
        <v>7638</v>
      </c>
      <c r="C4268">
        <v>189377</v>
      </c>
      <c r="D4268">
        <v>49031</v>
      </c>
      <c r="E4268">
        <v>19</v>
      </c>
      <c r="F4268">
        <v>57</v>
      </c>
      <c r="G4268">
        <v>56.2</v>
      </c>
      <c r="H4268" t="s">
        <v>24</v>
      </c>
      <c r="I4268">
        <v>42</v>
      </c>
      <c r="J4268">
        <v>15</v>
      </c>
      <c r="K4268">
        <v>39</v>
      </c>
      <c r="L4268">
        <v>19.965611111111109</v>
      </c>
      <c r="M4268">
        <v>299.48416666666662</v>
      </c>
      <c r="N4268">
        <v>42.260833333333331</v>
      </c>
      <c r="O4268">
        <v>6.43</v>
      </c>
      <c r="P4268" t="s">
        <v>103</v>
      </c>
      <c r="Y4268" t="s">
        <v>298</v>
      </c>
      <c r="Z4268" t="s">
        <v>298</v>
      </c>
      <c r="AA4268" t="s">
        <v>1740</v>
      </c>
      <c r="AB4268" t="str">
        <f>+LEFT(AA4268,1)</f>
        <v>A</v>
      </c>
      <c r="AC4268" s="6">
        <f>DEGREES(ACOS(SIN(Resultats!$H$11)*SIN(RADIANS(N4268))+COS(Resultats!$H$11)*COS(RADIANS(N4268))*COS(Resultats!$E$11-RADIANS(M4268))))</f>
        <v>120.73808129660677</v>
      </c>
      <c r="AD4268">
        <f>+IF(AB4268=Data!$E$18,1,0)</f>
        <v>1</v>
      </c>
      <c r="AE4268">
        <f>+IF(AC4268&lt;Data!$B$17,1,0)</f>
        <v>0</v>
      </c>
      <c r="AF4268" s="7">
        <f>+IF(AND(AD4268,AE4268),1,0)</f>
        <v>0</v>
      </c>
    </row>
    <row r="4269" spans="1:32" x14ac:dyDescent="0.2">
      <c r="A4269">
        <v>510</v>
      </c>
      <c r="B4269" t="s">
        <v>551</v>
      </c>
      <c r="C4269">
        <v>10761</v>
      </c>
      <c r="D4269">
        <v>110110</v>
      </c>
      <c r="E4269">
        <v>1</v>
      </c>
      <c r="F4269">
        <v>45</v>
      </c>
      <c r="G4269">
        <v>23.6</v>
      </c>
      <c r="H4269" t="s">
        <v>24</v>
      </c>
      <c r="I4269">
        <v>9</v>
      </c>
      <c r="J4269">
        <v>9</v>
      </c>
      <c r="K4269">
        <v>28</v>
      </c>
      <c r="L4269">
        <v>1.7565555555555556</v>
      </c>
      <c r="M4269">
        <v>26.348333333333336</v>
      </c>
      <c r="N4269">
        <v>9.1577777777777776</v>
      </c>
      <c r="O4269">
        <v>4.26</v>
      </c>
      <c r="Q4269">
        <v>0.96</v>
      </c>
      <c r="S4269">
        <v>0.71</v>
      </c>
      <c r="U4269">
        <v>0.48</v>
      </c>
      <c r="Y4269" t="s">
        <v>71</v>
      </c>
      <c r="Z4269" t="s">
        <v>71</v>
      </c>
      <c r="AA4269" t="s">
        <v>51</v>
      </c>
      <c r="AB4269" t="str">
        <f>+LEFT(AA4269,1)</f>
        <v>G</v>
      </c>
      <c r="AC4269" s="6">
        <f>DEGREES(ACOS(SIN(Resultats!$H$11)*SIN(RADIANS(N4269))+COS(Resultats!$H$11)*COS(RADIANS(N4269))*COS(Resultats!$E$11-RADIANS(M4269))))</f>
        <v>120.73920108290784</v>
      </c>
      <c r="AD4269">
        <f>+IF(AB4269=Data!$E$18,1,0)</f>
        <v>0</v>
      </c>
      <c r="AE4269">
        <f>+IF(AC4269&lt;Data!$B$17,1,0)</f>
        <v>0</v>
      </c>
      <c r="AF4269" s="7">
        <f>+IF(AND(AD4269,AE4269),1,0)</f>
        <v>0</v>
      </c>
    </row>
    <row r="4270" spans="1:32" x14ac:dyDescent="0.2">
      <c r="A4270">
        <v>6698</v>
      </c>
      <c r="B4270" t="s">
        <v>4177</v>
      </c>
      <c r="C4270">
        <v>163917</v>
      </c>
      <c r="D4270">
        <v>142004</v>
      </c>
      <c r="E4270">
        <v>17</v>
      </c>
      <c r="F4270">
        <v>59</v>
      </c>
      <c r="G4270">
        <v>1.6</v>
      </c>
      <c r="H4270" t="s">
        <v>26</v>
      </c>
      <c r="I4270">
        <v>9</v>
      </c>
      <c r="J4270">
        <v>46</v>
      </c>
      <c r="K4270">
        <v>25</v>
      </c>
      <c r="L4270">
        <v>17.983777777777778</v>
      </c>
      <c r="M4270">
        <v>269.75666666666666</v>
      </c>
      <c r="N4270">
        <v>-9.7736111111111121</v>
      </c>
      <c r="O4270">
        <v>3.34</v>
      </c>
      <c r="Q4270">
        <v>0.99</v>
      </c>
      <c r="S4270">
        <v>0.88</v>
      </c>
      <c r="U4270">
        <v>0.48</v>
      </c>
      <c r="Y4270" t="s">
        <v>4178</v>
      </c>
      <c r="Z4270" t="s">
        <v>54</v>
      </c>
      <c r="AA4270" t="s">
        <v>197</v>
      </c>
      <c r="AB4270" t="str">
        <f>+LEFT(AA4270,1)</f>
        <v>K</v>
      </c>
      <c r="AC4270" s="6">
        <f>DEGREES(ACOS(SIN(Resultats!$H$11)*SIN(RADIANS(N4270))+COS(Resultats!$H$11)*COS(RADIANS(N4270))*COS(Resultats!$E$11-RADIANS(M4270))))</f>
        <v>120.74119932543849</v>
      </c>
      <c r="AD4270">
        <f>+IF(AB4270=Data!$E$18,1,0)</f>
        <v>0</v>
      </c>
      <c r="AE4270">
        <f>+IF(AC4270&lt;Data!$B$17,1,0)</f>
        <v>0</v>
      </c>
      <c r="AF4270" s="7">
        <f>+IF(AND(AD4270,AE4270),1,0)</f>
        <v>0</v>
      </c>
    </row>
    <row r="4271" spans="1:32" x14ac:dyDescent="0.2">
      <c r="A4271">
        <v>8020</v>
      </c>
      <c r="C4271">
        <v>199478</v>
      </c>
      <c r="D4271">
        <v>50246</v>
      </c>
      <c r="E4271">
        <v>20</v>
      </c>
      <c r="F4271">
        <v>55</v>
      </c>
      <c r="G4271">
        <v>49.8</v>
      </c>
      <c r="H4271" t="s">
        <v>24</v>
      </c>
      <c r="I4271">
        <v>47</v>
      </c>
      <c r="J4271">
        <v>25</v>
      </c>
      <c r="K4271">
        <v>4</v>
      </c>
      <c r="L4271">
        <v>20.930500000000002</v>
      </c>
      <c r="M4271">
        <v>313.95749999999998</v>
      </c>
      <c r="N4271">
        <v>47.417777777777772</v>
      </c>
      <c r="O4271">
        <v>5.67</v>
      </c>
      <c r="Q4271">
        <v>0.47</v>
      </c>
      <c r="S4271">
        <v>-0.33</v>
      </c>
      <c r="U4271">
        <v>0.39</v>
      </c>
      <c r="Y4271" t="s">
        <v>3392</v>
      </c>
      <c r="Z4271" t="s">
        <v>3392</v>
      </c>
      <c r="AA4271" t="s">
        <v>1652</v>
      </c>
      <c r="AB4271" t="str">
        <f>+LEFT(AA4271,1)</f>
        <v>B</v>
      </c>
      <c r="AC4271" s="6">
        <f>DEGREES(ACOS(SIN(Resultats!$H$11)*SIN(RADIANS(N4271))+COS(Resultats!$H$11)*COS(RADIANS(N4271))*COS(Resultats!$E$11-RADIANS(M4271))))</f>
        <v>120.83443331307964</v>
      </c>
      <c r="AD4271">
        <f>+IF(AB4271=Data!$E$18,1,0)</f>
        <v>0</v>
      </c>
      <c r="AE4271">
        <f>+IF(AC4271&lt;Data!$B$17,1,0)</f>
        <v>0</v>
      </c>
      <c r="AF4271" s="7">
        <f>+IF(AND(AD4271,AE4271),1,0)</f>
        <v>0</v>
      </c>
    </row>
    <row r="4272" spans="1:32" x14ac:dyDescent="0.2">
      <c r="A4272">
        <v>7376</v>
      </c>
      <c r="C4272">
        <v>182635</v>
      </c>
      <c r="D4272">
        <v>68258</v>
      </c>
      <c r="E4272">
        <v>19</v>
      </c>
      <c r="F4272">
        <v>24</v>
      </c>
      <c r="G4272">
        <v>6.1</v>
      </c>
      <c r="H4272" t="s">
        <v>24</v>
      </c>
      <c r="I4272">
        <v>36</v>
      </c>
      <c r="J4272">
        <v>27</v>
      </c>
      <c r="K4272">
        <v>7</v>
      </c>
      <c r="L4272">
        <v>19.401694444444445</v>
      </c>
      <c r="M4272">
        <v>291.02541666666667</v>
      </c>
      <c r="N4272">
        <v>36.45194444444445</v>
      </c>
      <c r="O4272">
        <v>6.36</v>
      </c>
      <c r="P4272" t="s">
        <v>103</v>
      </c>
      <c r="Y4272" t="s">
        <v>45</v>
      </c>
      <c r="Z4272" t="s">
        <v>45</v>
      </c>
      <c r="AA4272" t="s">
        <v>507</v>
      </c>
      <c r="AB4272" t="str">
        <f>+LEFT(AA4272,1)</f>
        <v>K</v>
      </c>
      <c r="AC4272" s="6">
        <f>DEGREES(ACOS(SIN(Resultats!$H$11)*SIN(RADIANS(N4272))+COS(Resultats!$H$11)*COS(RADIANS(N4272))*COS(Resultats!$E$11-RADIANS(M4272))))</f>
        <v>120.84072076137888</v>
      </c>
      <c r="AD4272">
        <f>+IF(AB4272=Data!$E$18,1,0)</f>
        <v>0</v>
      </c>
      <c r="AE4272">
        <f>+IF(AC4272&lt;Data!$B$17,1,0)</f>
        <v>0</v>
      </c>
      <c r="AF4272" s="7">
        <f>+IF(AND(AD4272,AE4272),1,0)</f>
        <v>0</v>
      </c>
    </row>
    <row r="4273" spans="1:32" x14ac:dyDescent="0.2">
      <c r="A4273">
        <v>7261</v>
      </c>
      <c r="B4273" t="s">
        <v>3716</v>
      </c>
      <c r="C4273">
        <v>178449</v>
      </c>
      <c r="D4273">
        <v>67835</v>
      </c>
      <c r="E4273">
        <v>19</v>
      </c>
      <c r="F4273">
        <v>7</v>
      </c>
      <c r="G4273">
        <v>25.6</v>
      </c>
      <c r="H4273" t="s">
        <v>24</v>
      </c>
      <c r="I4273">
        <v>32</v>
      </c>
      <c r="J4273">
        <v>30</v>
      </c>
      <c r="K4273">
        <v>6</v>
      </c>
      <c r="L4273">
        <v>19.123777777777779</v>
      </c>
      <c r="M4273">
        <v>286.85666666666668</v>
      </c>
      <c r="N4273">
        <v>32.501666666666665</v>
      </c>
      <c r="O4273">
        <v>5.23</v>
      </c>
      <c r="Q4273">
        <v>0.34</v>
      </c>
      <c r="S4273">
        <v>7.0000000000000007E-2</v>
      </c>
      <c r="Y4273" t="s">
        <v>264</v>
      </c>
      <c r="Z4273" t="s">
        <v>264</v>
      </c>
      <c r="AA4273" t="s">
        <v>2891</v>
      </c>
      <c r="AB4273" t="str">
        <f>+LEFT(AA4273,1)</f>
        <v>F</v>
      </c>
      <c r="AC4273" s="6">
        <f>DEGREES(ACOS(SIN(Resultats!$H$11)*SIN(RADIANS(N4273))+COS(Resultats!$H$11)*COS(RADIANS(N4273))*COS(Resultats!$E$11-RADIANS(M4273))))</f>
        <v>120.84458164499323</v>
      </c>
      <c r="AD4273">
        <f>+IF(AB4273=Data!$E$18,1,0)</f>
        <v>0</v>
      </c>
      <c r="AE4273">
        <f>+IF(AC4273&lt;Data!$B$17,1,0)</f>
        <v>0</v>
      </c>
      <c r="AF4273" s="7">
        <f>+IF(AND(AD4273,AE4273),1,0)</f>
        <v>0</v>
      </c>
    </row>
    <row r="4274" spans="1:32" x14ac:dyDescent="0.2">
      <c r="A4274">
        <v>7237</v>
      </c>
      <c r="C4274">
        <v>177808</v>
      </c>
      <c r="D4274">
        <v>67782</v>
      </c>
      <c r="E4274">
        <v>19</v>
      </c>
      <c r="F4274">
        <v>4</v>
      </c>
      <c r="G4274">
        <v>57.9</v>
      </c>
      <c r="H4274" t="s">
        <v>24</v>
      </c>
      <c r="I4274">
        <v>31</v>
      </c>
      <c r="J4274">
        <v>44</v>
      </c>
      <c r="K4274">
        <v>40</v>
      </c>
      <c r="L4274">
        <v>19.082750000000001</v>
      </c>
      <c r="M4274">
        <v>286.24124999999998</v>
      </c>
      <c r="N4274">
        <v>31.744444444444447</v>
      </c>
      <c r="O4274">
        <v>5.56</v>
      </c>
      <c r="Q4274">
        <v>1.54</v>
      </c>
      <c r="S4274">
        <v>1.91</v>
      </c>
      <c r="U4274">
        <v>0.91</v>
      </c>
      <c r="Y4274" t="s">
        <v>53</v>
      </c>
      <c r="Z4274" t="s">
        <v>53</v>
      </c>
      <c r="AA4274" t="s">
        <v>586</v>
      </c>
      <c r="AB4274" t="str">
        <f>+LEFT(AA4274,1)</f>
        <v>M</v>
      </c>
      <c r="AC4274" s="6">
        <f>DEGREES(ACOS(SIN(Resultats!$H$11)*SIN(RADIANS(N4274))+COS(Resultats!$H$11)*COS(RADIANS(N4274))*COS(Resultats!$E$11-RADIANS(M4274))))</f>
        <v>120.89843597506248</v>
      </c>
      <c r="AD4274">
        <f>+IF(AB4274=Data!$E$18,1,0)</f>
        <v>0</v>
      </c>
      <c r="AE4274">
        <f>+IF(AC4274&lt;Data!$B$17,1,0)</f>
        <v>0</v>
      </c>
      <c r="AF4274" s="7">
        <f>+IF(AND(AD4274,AE4274),1,0)</f>
        <v>0</v>
      </c>
    </row>
    <row r="4275" spans="1:32" x14ac:dyDescent="0.2">
      <c r="A4275">
        <v>9057</v>
      </c>
      <c r="C4275">
        <v>224342</v>
      </c>
      <c r="D4275">
        <v>53511</v>
      </c>
      <c r="E4275">
        <v>23</v>
      </c>
      <c r="F4275">
        <v>57</v>
      </c>
      <c r="G4275">
        <v>3.6</v>
      </c>
      <c r="H4275" t="s">
        <v>24</v>
      </c>
      <c r="I4275">
        <v>42</v>
      </c>
      <c r="J4275">
        <v>39</v>
      </c>
      <c r="K4275">
        <v>30</v>
      </c>
      <c r="L4275">
        <v>23.951000000000001</v>
      </c>
      <c r="M4275">
        <v>359.26499999999999</v>
      </c>
      <c r="N4275">
        <v>42.658333333333331</v>
      </c>
      <c r="O4275">
        <v>5.97</v>
      </c>
      <c r="Q4275">
        <v>0.69</v>
      </c>
      <c r="S4275">
        <v>0.3</v>
      </c>
      <c r="Y4275" t="s">
        <v>2206</v>
      </c>
      <c r="Z4275" t="s">
        <v>2206</v>
      </c>
      <c r="AA4275" t="s">
        <v>15414</v>
      </c>
      <c r="AB4275" t="str">
        <f>+LEFT(AA4275,1)</f>
        <v>F</v>
      </c>
      <c r="AC4275" s="6">
        <f>DEGREES(ACOS(SIN(Resultats!$H$11)*SIN(RADIANS(N4275))+COS(Resultats!$H$11)*COS(RADIANS(N4275))*COS(Resultats!$E$11-RADIANS(M4275))))</f>
        <v>120.93940044249729</v>
      </c>
      <c r="AD4275">
        <f>+IF(AB4275=Data!$E$18,1,0)</f>
        <v>0</v>
      </c>
      <c r="AE4275">
        <f>+IF(AC4275&lt;Data!$B$17,1,0)</f>
        <v>0</v>
      </c>
      <c r="AF4275" s="7">
        <f>+IF(AND(AD4275,AE4275),1,0)</f>
        <v>0</v>
      </c>
    </row>
    <row r="4276" spans="1:32" x14ac:dyDescent="0.2">
      <c r="A4276">
        <v>6795</v>
      </c>
      <c r="B4276" t="s">
        <v>4243</v>
      </c>
      <c r="C4276">
        <v>166233</v>
      </c>
      <c r="D4276">
        <v>123187</v>
      </c>
      <c r="E4276">
        <v>18</v>
      </c>
      <c r="F4276">
        <v>9</v>
      </c>
      <c r="G4276">
        <v>33.799999999999997</v>
      </c>
      <c r="H4276" t="s">
        <v>24</v>
      </c>
      <c r="I4276">
        <v>3</v>
      </c>
      <c r="J4276">
        <v>59</v>
      </c>
      <c r="K4276">
        <v>36</v>
      </c>
      <c r="L4276">
        <v>18.159388888888888</v>
      </c>
      <c r="M4276">
        <v>272.39083333333332</v>
      </c>
      <c r="N4276">
        <v>3.9933333333333332</v>
      </c>
      <c r="O4276">
        <v>5.73</v>
      </c>
      <c r="Q4276">
        <v>0.37</v>
      </c>
      <c r="S4276">
        <v>0.03</v>
      </c>
      <c r="Y4276" t="s">
        <v>63</v>
      </c>
      <c r="Z4276" t="s">
        <v>63</v>
      </c>
      <c r="AA4276" t="s">
        <v>2897</v>
      </c>
      <c r="AB4276" t="str">
        <f>+LEFT(AA4276,1)</f>
        <v>F</v>
      </c>
      <c r="AC4276" s="6">
        <f>DEGREES(ACOS(SIN(Resultats!$H$11)*SIN(RADIANS(N4276))+COS(Resultats!$H$11)*COS(RADIANS(N4276))*COS(Resultats!$E$11-RADIANS(M4276))))</f>
        <v>120.94263411277879</v>
      </c>
      <c r="AD4276">
        <f>+IF(AB4276=Data!$E$18,1,0)</f>
        <v>0</v>
      </c>
      <c r="AE4276">
        <f>+IF(AC4276&lt;Data!$B$17,1,0)</f>
        <v>0</v>
      </c>
      <c r="AF4276" s="7">
        <f>+IF(AND(AD4276,AE4276),1,0)</f>
        <v>0</v>
      </c>
    </row>
    <row r="4277" spans="1:32" x14ac:dyDescent="0.2">
      <c r="A4277">
        <v>8047</v>
      </c>
      <c r="B4277" t="s">
        <v>3408</v>
      </c>
      <c r="C4277">
        <v>200120</v>
      </c>
      <c r="D4277">
        <v>50335</v>
      </c>
      <c r="E4277">
        <v>20</v>
      </c>
      <c r="F4277">
        <v>59</v>
      </c>
      <c r="G4277">
        <v>49.6</v>
      </c>
      <c r="H4277" t="s">
        <v>24</v>
      </c>
      <c r="I4277">
        <v>47</v>
      </c>
      <c r="J4277">
        <v>31</v>
      </c>
      <c r="K4277">
        <v>16</v>
      </c>
      <c r="L4277">
        <v>20.997111111111114</v>
      </c>
      <c r="M4277">
        <v>314.95666666666671</v>
      </c>
      <c r="N4277">
        <v>47.521111111111111</v>
      </c>
      <c r="O4277">
        <v>4.74</v>
      </c>
      <c r="Q4277">
        <v>-0.05</v>
      </c>
      <c r="S4277">
        <v>-0.94</v>
      </c>
      <c r="U4277">
        <v>-0.01</v>
      </c>
      <c r="Y4277" t="s">
        <v>3410</v>
      </c>
      <c r="Z4277" t="s">
        <v>3410</v>
      </c>
      <c r="AA4277" t="s">
        <v>15425</v>
      </c>
      <c r="AB4277" t="str">
        <f>+LEFT(AA4277,1)</f>
        <v>B</v>
      </c>
      <c r="AC4277" s="6">
        <f>DEGREES(ACOS(SIN(Resultats!$H$11)*SIN(RADIANS(N4277))+COS(Resultats!$H$11)*COS(RADIANS(N4277))*COS(Resultats!$E$11-RADIANS(M4277))))</f>
        <v>120.94380429431442</v>
      </c>
      <c r="AD4277">
        <f>+IF(AB4277=Data!$E$18,1,0)</f>
        <v>0</v>
      </c>
      <c r="AE4277">
        <f>+IF(AC4277&lt;Data!$B$17,1,0)</f>
        <v>0</v>
      </c>
      <c r="AF4277" s="7">
        <f>+IF(AND(AD4277,AE4277),1,0)</f>
        <v>0</v>
      </c>
    </row>
    <row r="4278" spans="1:32" x14ac:dyDescent="0.2">
      <c r="A4278">
        <v>90</v>
      </c>
      <c r="C4278">
        <v>1967</v>
      </c>
      <c r="D4278">
        <v>53860</v>
      </c>
      <c r="E4278">
        <v>0</v>
      </c>
      <c r="F4278">
        <v>24</v>
      </c>
      <c r="G4278">
        <v>2</v>
      </c>
      <c r="H4278" t="s">
        <v>24</v>
      </c>
      <c r="I4278">
        <v>38</v>
      </c>
      <c r="J4278">
        <v>34</v>
      </c>
      <c r="K4278">
        <v>38</v>
      </c>
      <c r="L4278">
        <v>0.40055555555555555</v>
      </c>
      <c r="M4278">
        <v>6.0083333333333329</v>
      </c>
      <c r="N4278">
        <v>38.577222222222225</v>
      </c>
      <c r="O4278">
        <v>7.39</v>
      </c>
      <c r="Q4278">
        <v>1.97</v>
      </c>
      <c r="S4278">
        <v>1.25</v>
      </c>
      <c r="U4278">
        <v>2.21</v>
      </c>
      <c r="Y4278" t="s">
        <v>147</v>
      </c>
      <c r="Z4278" t="s">
        <v>9585</v>
      </c>
      <c r="AA4278" t="s">
        <v>15422</v>
      </c>
      <c r="AB4278" t="str">
        <f>+LEFT(AA4278,1)</f>
        <v>S</v>
      </c>
      <c r="AC4278" s="6">
        <f>DEGREES(ACOS(SIN(Resultats!$H$11)*SIN(RADIANS(N4278))+COS(Resultats!$H$11)*COS(RADIANS(N4278))*COS(Resultats!$E$11-RADIANS(M4278))))</f>
        <v>120.9645732741931</v>
      </c>
      <c r="AD4278">
        <f>+IF(AB4278=Data!$E$18,1,0)</f>
        <v>0</v>
      </c>
      <c r="AE4278">
        <f>+IF(AC4278&lt;Data!$B$17,1,0)</f>
        <v>0</v>
      </c>
      <c r="AF4278" s="7">
        <f>+IF(AND(AD4278,AE4278),1,0)</f>
        <v>0</v>
      </c>
    </row>
    <row r="4279" spans="1:32" x14ac:dyDescent="0.2">
      <c r="A4279">
        <v>6975</v>
      </c>
      <c r="C4279">
        <v>171487</v>
      </c>
      <c r="D4279">
        <v>86203</v>
      </c>
      <c r="E4279">
        <v>18</v>
      </c>
      <c r="F4279">
        <v>34</v>
      </c>
      <c r="G4279">
        <v>19.600000000000001</v>
      </c>
      <c r="H4279" t="s">
        <v>24</v>
      </c>
      <c r="I4279">
        <v>20</v>
      </c>
      <c r="J4279">
        <v>27</v>
      </c>
      <c r="K4279">
        <v>59</v>
      </c>
      <c r="L4279">
        <v>18.572111111111109</v>
      </c>
      <c r="M4279">
        <v>278.58166666666665</v>
      </c>
      <c r="N4279">
        <v>20.46638888888889</v>
      </c>
      <c r="O4279">
        <v>6.57</v>
      </c>
      <c r="Q4279">
        <v>0.11</v>
      </c>
      <c r="S4279">
        <v>7.0000000000000007E-2</v>
      </c>
      <c r="Y4279" t="s">
        <v>298</v>
      </c>
      <c r="Z4279" t="s">
        <v>298</v>
      </c>
      <c r="AA4279" t="s">
        <v>1740</v>
      </c>
      <c r="AB4279" t="str">
        <f>+LEFT(AA4279,1)</f>
        <v>A</v>
      </c>
      <c r="AC4279" s="6">
        <f>DEGREES(ACOS(SIN(Resultats!$H$11)*SIN(RADIANS(N4279))+COS(Resultats!$H$11)*COS(RADIANS(N4279))*COS(Resultats!$E$11-RADIANS(M4279))))</f>
        <v>120.97544574335775</v>
      </c>
      <c r="AD4279">
        <f>+IF(AB4279=Data!$E$18,1,0)</f>
        <v>1</v>
      </c>
      <c r="AE4279">
        <f>+IF(AC4279&lt;Data!$B$17,1,0)</f>
        <v>0</v>
      </c>
      <c r="AF4279" s="7">
        <f>+IF(AND(AD4279,AE4279),1,0)</f>
        <v>0</v>
      </c>
    </row>
    <row r="4280" spans="1:32" x14ac:dyDescent="0.2">
      <c r="A4280">
        <v>432</v>
      </c>
      <c r="B4280" t="s">
        <v>488</v>
      </c>
      <c r="C4280">
        <v>9100</v>
      </c>
      <c r="D4280">
        <v>92463</v>
      </c>
      <c r="E4280">
        <v>1</v>
      </c>
      <c r="F4280">
        <v>29</v>
      </c>
      <c r="G4280">
        <v>52.9</v>
      </c>
      <c r="H4280" t="s">
        <v>24</v>
      </c>
      <c r="I4280">
        <v>18</v>
      </c>
      <c r="J4280">
        <v>21</v>
      </c>
      <c r="K4280">
        <v>20</v>
      </c>
      <c r="L4280">
        <v>1.4980277777777777</v>
      </c>
      <c r="M4280">
        <v>22.470416666666665</v>
      </c>
      <c r="N4280">
        <v>18.355555555555558</v>
      </c>
      <c r="O4280">
        <v>6.02</v>
      </c>
      <c r="Q4280">
        <v>0.14000000000000001</v>
      </c>
      <c r="S4280">
        <v>0.14000000000000001</v>
      </c>
      <c r="Y4280" t="s">
        <v>343</v>
      </c>
      <c r="Z4280" t="s">
        <v>343</v>
      </c>
      <c r="AA4280" t="s">
        <v>15426</v>
      </c>
      <c r="AB4280" t="str">
        <f>+LEFT(AA4280,1)</f>
        <v>A</v>
      </c>
      <c r="AC4280" s="6">
        <f>DEGREES(ACOS(SIN(Resultats!$H$11)*SIN(RADIANS(N4280))+COS(Resultats!$H$11)*COS(RADIANS(N4280))*COS(Resultats!$E$11-RADIANS(M4280))))</f>
        <v>120.97799640620966</v>
      </c>
      <c r="AD4280">
        <f>+IF(AB4280=Data!$E$18,1,0)</f>
        <v>1</v>
      </c>
      <c r="AE4280">
        <f>+IF(AC4280&lt;Data!$B$17,1,0)</f>
        <v>0</v>
      </c>
      <c r="AF4280" s="7">
        <f>+IF(AND(AD4280,AE4280),1,0)</f>
        <v>0</v>
      </c>
    </row>
    <row r="4281" spans="1:32" x14ac:dyDescent="0.2">
      <c r="A4281">
        <v>8941</v>
      </c>
      <c r="C4281">
        <v>221661</v>
      </c>
      <c r="D4281">
        <v>53147</v>
      </c>
      <c r="E4281">
        <v>23</v>
      </c>
      <c r="F4281">
        <v>33</v>
      </c>
      <c r="G4281">
        <v>42.7</v>
      </c>
      <c r="H4281" t="s">
        <v>24</v>
      </c>
      <c r="I4281">
        <v>45</v>
      </c>
      <c r="J4281">
        <v>3</v>
      </c>
      <c r="K4281">
        <v>29</v>
      </c>
      <c r="L4281">
        <v>23.561861111111114</v>
      </c>
      <c r="M4281">
        <v>353.4279166666667</v>
      </c>
      <c r="N4281">
        <v>45.058055555555555</v>
      </c>
      <c r="O4281">
        <v>6.24</v>
      </c>
      <c r="Q4281">
        <v>0.98</v>
      </c>
      <c r="Y4281" t="s">
        <v>277</v>
      </c>
      <c r="Z4281" t="s">
        <v>277</v>
      </c>
      <c r="AA4281" t="s">
        <v>51</v>
      </c>
      <c r="AB4281" t="str">
        <f>+LEFT(AA4281,1)</f>
        <v>G</v>
      </c>
      <c r="AC4281" s="6">
        <f>DEGREES(ACOS(SIN(Resultats!$H$11)*SIN(RADIANS(N4281))+COS(Resultats!$H$11)*COS(RADIANS(N4281))*COS(Resultats!$E$11-RADIANS(M4281))))</f>
        <v>121.0239788051948</v>
      </c>
      <c r="AD4281">
        <f>+IF(AB4281=Data!$E$18,1,0)</f>
        <v>0</v>
      </c>
      <c r="AE4281">
        <f>+IF(AC4281&lt;Data!$B$17,1,0)</f>
        <v>0</v>
      </c>
      <c r="AF4281" s="7">
        <f>+IF(AND(AD4281,AE4281),1,0)</f>
        <v>0</v>
      </c>
    </row>
    <row r="4282" spans="1:32" x14ac:dyDescent="0.2">
      <c r="A4282">
        <v>6757</v>
      </c>
      <c r="C4282">
        <v>165462</v>
      </c>
      <c r="D4282">
        <v>142084</v>
      </c>
      <c r="E4282">
        <v>18</v>
      </c>
      <c r="F4282">
        <v>6</v>
      </c>
      <c r="G4282">
        <v>7.4</v>
      </c>
      <c r="H4282" t="s">
        <v>26</v>
      </c>
      <c r="I4282">
        <v>0</v>
      </c>
      <c r="J4282">
        <v>26</v>
      </c>
      <c r="K4282">
        <v>48</v>
      </c>
      <c r="L4282">
        <v>18.102055555555555</v>
      </c>
      <c r="M4282">
        <v>271.53083333333331</v>
      </c>
      <c r="N4282">
        <v>-0.44666666666666666</v>
      </c>
      <c r="O4282">
        <v>6.34</v>
      </c>
      <c r="Q4282">
        <v>1.06</v>
      </c>
      <c r="S4282">
        <v>0.76</v>
      </c>
      <c r="Y4282" t="s">
        <v>4223</v>
      </c>
      <c r="Z4282" t="s">
        <v>4223</v>
      </c>
      <c r="AA4282" t="s">
        <v>51</v>
      </c>
      <c r="AB4282" t="str">
        <f>+LEFT(AA4282,1)</f>
        <v>G</v>
      </c>
      <c r="AC4282" s="6">
        <f>DEGREES(ACOS(SIN(Resultats!$H$11)*SIN(RADIANS(N4282))+COS(Resultats!$H$11)*COS(RADIANS(N4282))*COS(Resultats!$E$11-RADIANS(M4282))))</f>
        <v>121.08776696371201</v>
      </c>
      <c r="AD4282">
        <f>+IF(AB4282=Data!$E$18,1,0)</f>
        <v>0</v>
      </c>
      <c r="AE4282">
        <f>+IF(AC4282&lt;Data!$B$17,1,0)</f>
        <v>0</v>
      </c>
      <c r="AF4282" s="7">
        <f>+IF(AND(AD4282,AE4282),1,0)</f>
        <v>0</v>
      </c>
    </row>
    <row r="4283" spans="1:32" x14ac:dyDescent="0.2">
      <c r="A4283">
        <v>8976</v>
      </c>
      <c r="B4283" t="s">
        <v>7660</v>
      </c>
      <c r="C4283">
        <v>222439</v>
      </c>
      <c r="D4283">
        <v>53264</v>
      </c>
      <c r="E4283">
        <v>23</v>
      </c>
      <c r="F4283">
        <v>40</v>
      </c>
      <c r="G4283">
        <v>24.5</v>
      </c>
      <c r="H4283" t="s">
        <v>24</v>
      </c>
      <c r="I4283">
        <v>44</v>
      </c>
      <c r="J4283">
        <v>20</v>
      </c>
      <c r="K4283">
        <v>2</v>
      </c>
      <c r="L4283">
        <v>23.673472222222223</v>
      </c>
      <c r="M4283">
        <v>355.10208333333333</v>
      </c>
      <c r="N4283">
        <v>44.333888888888893</v>
      </c>
      <c r="O4283">
        <v>4.1399999999999997</v>
      </c>
      <c r="Q4283">
        <v>-0.08</v>
      </c>
      <c r="S4283">
        <v>-0.26</v>
      </c>
      <c r="U4283">
        <v>-7.0000000000000007E-2</v>
      </c>
      <c r="Y4283" t="s">
        <v>334</v>
      </c>
      <c r="Z4283" t="s">
        <v>334</v>
      </c>
      <c r="AA4283" t="s">
        <v>5040</v>
      </c>
      <c r="AB4283" t="str">
        <f>+LEFT(AA4283,1)</f>
        <v>B</v>
      </c>
      <c r="AC4283" s="6">
        <f>DEGREES(ACOS(SIN(Resultats!$H$11)*SIN(RADIANS(N4283))+COS(Resultats!$H$11)*COS(RADIANS(N4283))*COS(Resultats!$E$11-RADIANS(M4283))))</f>
        <v>121.0998689755275</v>
      </c>
      <c r="AD4283">
        <f>+IF(AB4283=Data!$E$18,1,0)</f>
        <v>0</v>
      </c>
      <c r="AE4283">
        <f>+IF(AC4283&lt;Data!$B$17,1,0)</f>
        <v>0</v>
      </c>
      <c r="AF4283" s="7">
        <f>+IF(AND(AD4283,AE4283),1,0)</f>
        <v>0</v>
      </c>
    </row>
    <row r="4284" spans="1:32" x14ac:dyDescent="0.2">
      <c r="A4284">
        <v>6732</v>
      </c>
      <c r="C4284">
        <v>164716</v>
      </c>
      <c r="D4284">
        <v>142045</v>
      </c>
      <c r="E4284">
        <v>18</v>
      </c>
      <c r="F4284">
        <v>2</v>
      </c>
      <c r="G4284">
        <v>46.3</v>
      </c>
      <c r="H4284" t="s">
        <v>26</v>
      </c>
      <c r="I4284">
        <v>5</v>
      </c>
      <c r="J4284">
        <v>21</v>
      </c>
      <c r="K4284">
        <v>31</v>
      </c>
      <c r="L4284">
        <v>18.046194444444446</v>
      </c>
      <c r="M4284">
        <v>270.69291666666669</v>
      </c>
      <c r="N4284">
        <v>-5.3586111111111103</v>
      </c>
      <c r="O4284">
        <v>6.76</v>
      </c>
      <c r="Q4284">
        <v>0.16</v>
      </c>
      <c r="S4284">
        <v>-0.1</v>
      </c>
      <c r="Y4284" t="s">
        <v>102</v>
      </c>
      <c r="Z4284" t="s">
        <v>102</v>
      </c>
      <c r="AA4284" t="s">
        <v>5040</v>
      </c>
      <c r="AB4284" t="str">
        <f>+LEFT(AA4284,1)</f>
        <v>B</v>
      </c>
      <c r="AC4284" s="6">
        <f>DEGREES(ACOS(SIN(Resultats!$H$11)*SIN(RADIANS(N4284))+COS(Resultats!$H$11)*COS(RADIANS(N4284))*COS(Resultats!$E$11-RADIANS(M4284))))</f>
        <v>121.11128078720176</v>
      </c>
      <c r="AD4284">
        <f>+IF(AB4284=Data!$E$18,1,0)</f>
        <v>0</v>
      </c>
      <c r="AE4284">
        <f>+IF(AC4284&lt;Data!$B$17,1,0)</f>
        <v>0</v>
      </c>
      <c r="AF4284" s="7">
        <f>+IF(AND(AD4284,AE4284),1,0)</f>
        <v>0</v>
      </c>
    </row>
    <row r="4285" spans="1:32" x14ac:dyDescent="0.2">
      <c r="A4285">
        <v>455</v>
      </c>
      <c r="B4285" t="s">
        <v>508</v>
      </c>
      <c r="C4285">
        <v>9766</v>
      </c>
      <c r="D4285">
        <v>92530</v>
      </c>
      <c r="E4285">
        <v>1</v>
      </c>
      <c r="F4285">
        <v>35</v>
      </c>
      <c r="G4285">
        <v>46.4</v>
      </c>
      <c r="H4285" t="s">
        <v>24</v>
      </c>
      <c r="I4285">
        <v>14</v>
      </c>
      <c r="J4285">
        <v>39</v>
      </c>
      <c r="K4285">
        <v>41</v>
      </c>
      <c r="L4285">
        <v>1.5962222222222224</v>
      </c>
      <c r="M4285">
        <v>23.943333333333335</v>
      </c>
      <c r="N4285">
        <v>14.661388888888888</v>
      </c>
      <c r="O4285">
        <v>6.22</v>
      </c>
      <c r="Q4285">
        <v>-0.04</v>
      </c>
      <c r="S4285">
        <v>-0.21</v>
      </c>
      <c r="Y4285" t="s">
        <v>243</v>
      </c>
      <c r="Z4285" t="s">
        <v>5682</v>
      </c>
      <c r="AA4285" t="s">
        <v>5040</v>
      </c>
      <c r="AB4285" t="str">
        <f>+LEFT(AA4285,1)</f>
        <v>B</v>
      </c>
      <c r="AC4285" s="6">
        <f>DEGREES(ACOS(SIN(Resultats!$H$11)*SIN(RADIANS(N4285))+COS(Resultats!$H$11)*COS(RADIANS(N4285))*COS(Resultats!$E$11-RADIANS(M4285))))</f>
        <v>121.1190324725254</v>
      </c>
      <c r="AD4285">
        <f>+IF(AB4285=Data!$E$18,1,0)</f>
        <v>0</v>
      </c>
      <c r="AE4285">
        <f>+IF(AC4285&lt;Data!$B$17,1,0)</f>
        <v>0</v>
      </c>
      <c r="AF4285" s="7">
        <f>+IF(AND(AD4285,AE4285),1,0)</f>
        <v>0</v>
      </c>
    </row>
    <row r="4286" spans="1:32" x14ac:dyDescent="0.2">
      <c r="A4286">
        <v>7958</v>
      </c>
      <c r="C4286">
        <v>198151</v>
      </c>
      <c r="D4286">
        <v>50050</v>
      </c>
      <c r="E4286">
        <v>20</v>
      </c>
      <c r="F4286">
        <v>46</v>
      </c>
      <c r="G4286">
        <v>38.5</v>
      </c>
      <c r="H4286" t="s">
        <v>24</v>
      </c>
      <c r="I4286">
        <v>46</v>
      </c>
      <c r="J4286">
        <v>31</v>
      </c>
      <c r="K4286">
        <v>54</v>
      </c>
      <c r="L4286">
        <v>20.777361111111109</v>
      </c>
      <c r="M4286">
        <v>311.66041666666661</v>
      </c>
      <c r="N4286">
        <v>46.531666666666666</v>
      </c>
      <c r="O4286">
        <v>6.3</v>
      </c>
      <c r="Q4286">
        <v>0.03</v>
      </c>
      <c r="S4286">
        <v>0.04</v>
      </c>
      <c r="Y4286" t="s">
        <v>298</v>
      </c>
      <c r="Z4286" t="s">
        <v>298</v>
      </c>
      <c r="AA4286" t="s">
        <v>1740</v>
      </c>
      <c r="AB4286" t="str">
        <f>+LEFT(AA4286,1)</f>
        <v>A</v>
      </c>
      <c r="AC4286" s="6">
        <f>DEGREES(ACOS(SIN(Resultats!$H$11)*SIN(RADIANS(N4286))+COS(Resultats!$H$11)*COS(RADIANS(N4286))*COS(Resultats!$E$11-RADIANS(M4286))))</f>
        <v>121.13555329571537</v>
      </c>
      <c r="AD4286">
        <f>+IF(AB4286=Data!$E$18,1,0)</f>
        <v>1</v>
      </c>
      <c r="AE4286">
        <f>+IF(AC4286&lt;Data!$B$17,1,0)</f>
        <v>0</v>
      </c>
      <c r="AF4286" s="7">
        <f>+IF(AND(AD4286,AE4286),1,0)</f>
        <v>0</v>
      </c>
    </row>
    <row r="4287" spans="1:32" x14ac:dyDescent="0.2">
      <c r="A4287">
        <v>8089</v>
      </c>
      <c r="B4287" t="s">
        <v>3433</v>
      </c>
      <c r="C4287">
        <v>201251</v>
      </c>
      <c r="D4287">
        <v>50456</v>
      </c>
      <c r="E4287">
        <v>21</v>
      </c>
      <c r="F4287">
        <v>6</v>
      </c>
      <c r="G4287">
        <v>36.1</v>
      </c>
      <c r="H4287" t="s">
        <v>24</v>
      </c>
      <c r="I4287">
        <v>47</v>
      </c>
      <c r="J4287">
        <v>38</v>
      </c>
      <c r="K4287">
        <v>54</v>
      </c>
      <c r="L4287">
        <v>21.11002777777778</v>
      </c>
      <c r="M4287">
        <v>316.65041666666673</v>
      </c>
      <c r="N4287">
        <v>47.648333333333333</v>
      </c>
      <c r="O4287">
        <v>4.55</v>
      </c>
      <c r="Q4287">
        <v>1.57</v>
      </c>
      <c r="S4287">
        <v>1.75</v>
      </c>
      <c r="U4287">
        <v>0.82</v>
      </c>
      <c r="Y4287" t="s">
        <v>3434</v>
      </c>
      <c r="Z4287" t="s">
        <v>14342</v>
      </c>
      <c r="AA4287" t="s">
        <v>80</v>
      </c>
      <c r="AB4287" t="str">
        <f>+LEFT(AA4287,1)</f>
        <v>K</v>
      </c>
      <c r="AC4287" s="6">
        <f>DEGREES(ACOS(SIN(Resultats!$H$11)*SIN(RADIANS(N4287))+COS(Resultats!$H$11)*COS(RADIANS(N4287))*COS(Resultats!$E$11-RADIANS(M4287))))</f>
        <v>121.14379618660148</v>
      </c>
      <c r="AD4287">
        <f>+IF(AB4287=Data!$E$18,1,0)</f>
        <v>0</v>
      </c>
      <c r="AE4287">
        <f>+IF(AC4287&lt;Data!$B$17,1,0)</f>
        <v>0</v>
      </c>
      <c r="AF4287" s="7">
        <f>+IF(AND(AD4287,AE4287),1,0)</f>
        <v>0</v>
      </c>
    </row>
    <row r="4288" spans="1:32" x14ac:dyDescent="0.2">
      <c r="A4288">
        <v>7346</v>
      </c>
      <c r="C4288">
        <v>181828</v>
      </c>
      <c r="D4288">
        <v>68164</v>
      </c>
      <c r="E4288">
        <v>19</v>
      </c>
      <c r="F4288">
        <v>20</v>
      </c>
      <c r="G4288">
        <v>33.1</v>
      </c>
      <c r="H4288" t="s">
        <v>24</v>
      </c>
      <c r="I4288">
        <v>35</v>
      </c>
      <c r="J4288">
        <v>11</v>
      </c>
      <c r="K4288">
        <v>10</v>
      </c>
      <c r="L4288">
        <v>19.342527777777775</v>
      </c>
      <c r="M4288">
        <v>290.13791666666663</v>
      </c>
      <c r="N4288">
        <v>35.18611111111111</v>
      </c>
      <c r="O4288">
        <v>6.31</v>
      </c>
      <c r="Q4288">
        <v>-0.12</v>
      </c>
      <c r="S4288">
        <v>-0.51</v>
      </c>
      <c r="Y4288" t="s">
        <v>102</v>
      </c>
      <c r="Z4288" t="s">
        <v>102</v>
      </c>
      <c r="AA4288" t="s">
        <v>5040</v>
      </c>
      <c r="AB4288" t="str">
        <f>+LEFT(AA4288,1)</f>
        <v>B</v>
      </c>
      <c r="AC4288" s="6">
        <f>DEGREES(ACOS(SIN(Resultats!$H$11)*SIN(RADIANS(N4288))+COS(Resultats!$H$11)*COS(RADIANS(N4288))*COS(Resultats!$E$11-RADIANS(M4288))))</f>
        <v>121.18120219633306</v>
      </c>
      <c r="AD4288">
        <f>+IF(AB4288=Data!$E$18,1,0)</f>
        <v>0</v>
      </c>
      <c r="AE4288">
        <f>+IF(AC4288&lt;Data!$B$17,1,0)</f>
        <v>0</v>
      </c>
      <c r="AF4288" s="7">
        <f>+IF(AND(AD4288,AE4288),1,0)</f>
        <v>0</v>
      </c>
    </row>
    <row r="4289" spans="1:32" x14ac:dyDescent="0.2">
      <c r="A4289">
        <v>8136</v>
      </c>
      <c r="C4289">
        <v>202654</v>
      </c>
      <c r="D4289">
        <v>50631</v>
      </c>
      <c r="E4289">
        <v>21</v>
      </c>
      <c r="F4289">
        <v>15</v>
      </c>
      <c r="G4289">
        <v>36.799999999999997</v>
      </c>
      <c r="H4289" t="s">
        <v>24</v>
      </c>
      <c r="I4289">
        <v>47</v>
      </c>
      <c r="J4289">
        <v>58</v>
      </c>
      <c r="K4289">
        <v>25</v>
      </c>
      <c r="L4289">
        <v>21.260222222222222</v>
      </c>
      <c r="M4289">
        <v>318.90333333333331</v>
      </c>
      <c r="N4289">
        <v>47.973611111111111</v>
      </c>
      <c r="O4289">
        <v>6.46</v>
      </c>
      <c r="Q4289">
        <v>-0.15</v>
      </c>
      <c r="S4289">
        <v>-0.66</v>
      </c>
      <c r="Y4289" t="s">
        <v>2343</v>
      </c>
      <c r="Z4289" t="s">
        <v>2343</v>
      </c>
      <c r="AA4289" t="s">
        <v>15439</v>
      </c>
      <c r="AB4289" t="str">
        <f>+LEFT(AA4289,1)</f>
        <v>B</v>
      </c>
      <c r="AC4289" s="6">
        <f>DEGREES(ACOS(SIN(Resultats!$H$11)*SIN(RADIANS(N4289))+COS(Resultats!$H$11)*COS(RADIANS(N4289))*COS(Resultats!$E$11-RADIANS(M4289))))</f>
        <v>121.19707859072136</v>
      </c>
      <c r="AD4289">
        <f>+IF(AB4289=Data!$E$18,1,0)</f>
        <v>0</v>
      </c>
      <c r="AE4289">
        <f>+IF(AC4289&lt;Data!$B$17,1,0)</f>
        <v>0</v>
      </c>
      <c r="AF4289" s="7">
        <f>+IF(AND(AD4289,AE4289),1,0)</f>
        <v>0</v>
      </c>
    </row>
    <row r="4290" spans="1:32" x14ac:dyDescent="0.2">
      <c r="A4290">
        <v>7983</v>
      </c>
      <c r="C4290">
        <v>198625</v>
      </c>
      <c r="D4290">
        <v>50119</v>
      </c>
      <c r="E4290">
        <v>20</v>
      </c>
      <c r="F4290">
        <v>49</v>
      </c>
      <c r="G4290">
        <v>54.7</v>
      </c>
      <c r="H4290" t="s">
        <v>24</v>
      </c>
      <c r="I4290">
        <v>46</v>
      </c>
      <c r="J4290">
        <v>39</v>
      </c>
      <c r="K4290">
        <v>40</v>
      </c>
      <c r="L4290">
        <v>20.83186111111111</v>
      </c>
      <c r="M4290">
        <v>312.47791666666666</v>
      </c>
      <c r="N4290">
        <v>46.661111111111111</v>
      </c>
      <c r="O4290">
        <v>6.33</v>
      </c>
      <c r="Q4290">
        <v>-7.0000000000000007E-2</v>
      </c>
      <c r="S4290">
        <v>-0.56999999999999995</v>
      </c>
      <c r="Y4290" t="s">
        <v>722</v>
      </c>
      <c r="Z4290" s="3" t="s">
        <v>2996</v>
      </c>
      <c r="AA4290" t="s">
        <v>15439</v>
      </c>
      <c r="AB4290" t="str">
        <f>+LEFT(AA4290,1)</f>
        <v>B</v>
      </c>
      <c r="AC4290" s="6">
        <f>DEGREES(ACOS(SIN(Resultats!$H$11)*SIN(RADIANS(N4290))+COS(Resultats!$H$11)*COS(RADIANS(N4290))*COS(Resultats!$E$11-RADIANS(M4290))))</f>
        <v>121.21356863248137</v>
      </c>
      <c r="AD4290">
        <f>+IF(AB4290=Data!$E$18,1,0)</f>
        <v>0</v>
      </c>
      <c r="AE4290">
        <f>+IF(AC4290&lt;Data!$B$17,1,0)</f>
        <v>0</v>
      </c>
      <c r="AF4290" s="7">
        <f>+IF(AND(AD4290,AE4290),1,0)</f>
        <v>0</v>
      </c>
    </row>
    <row r="4291" spans="1:32" x14ac:dyDescent="0.2">
      <c r="A4291">
        <v>7132</v>
      </c>
      <c r="C4291">
        <v>175443</v>
      </c>
      <c r="D4291">
        <v>86558</v>
      </c>
      <c r="E4291">
        <v>18</v>
      </c>
      <c r="F4291">
        <v>54</v>
      </c>
      <c r="G4291">
        <v>13.2</v>
      </c>
      <c r="H4291" t="s">
        <v>24</v>
      </c>
      <c r="I4291">
        <v>27</v>
      </c>
      <c r="J4291">
        <v>54</v>
      </c>
      <c r="K4291">
        <v>34</v>
      </c>
      <c r="L4291">
        <v>18.903666666666666</v>
      </c>
      <c r="M4291">
        <v>283.55500000000001</v>
      </c>
      <c r="N4291">
        <v>27.909444444444443</v>
      </c>
      <c r="O4291">
        <v>5.62</v>
      </c>
      <c r="Q4291">
        <v>1.35</v>
      </c>
      <c r="Y4291" t="s">
        <v>172</v>
      </c>
      <c r="Z4291" t="s">
        <v>172</v>
      </c>
      <c r="AA4291" t="s">
        <v>80</v>
      </c>
      <c r="AB4291" t="str">
        <f>+LEFT(AA4291,1)</f>
        <v>K</v>
      </c>
      <c r="AC4291" s="6">
        <f>DEGREES(ACOS(SIN(Resultats!$H$11)*SIN(RADIANS(N4291))+COS(Resultats!$H$11)*COS(RADIANS(N4291))*COS(Resultats!$E$11-RADIANS(M4291))))</f>
        <v>121.22330915296125</v>
      </c>
      <c r="AD4291">
        <f>+IF(AB4291=Data!$E$18,1,0)</f>
        <v>0</v>
      </c>
      <c r="AE4291">
        <f>+IF(AC4291&lt;Data!$B$17,1,0)</f>
        <v>0</v>
      </c>
      <c r="AF4291" s="7">
        <f>+IF(AND(AD4291,AE4291),1,0)</f>
        <v>0</v>
      </c>
    </row>
    <row r="4292" spans="1:32" x14ac:dyDescent="0.2">
      <c r="A4292">
        <v>7395</v>
      </c>
      <c r="B4292" t="s">
        <v>3795</v>
      </c>
      <c r="C4292">
        <v>183056</v>
      </c>
      <c r="D4292">
        <v>68301</v>
      </c>
      <c r="E4292">
        <v>19</v>
      </c>
      <c r="F4292">
        <v>26</v>
      </c>
      <c r="G4292">
        <v>9.1</v>
      </c>
      <c r="H4292" t="s">
        <v>24</v>
      </c>
      <c r="I4292">
        <v>36</v>
      </c>
      <c r="J4292">
        <v>19</v>
      </c>
      <c r="K4292">
        <v>4</v>
      </c>
      <c r="L4292">
        <v>19.435861111111112</v>
      </c>
      <c r="M4292">
        <v>291.53791666666666</v>
      </c>
      <c r="N4292">
        <v>36.317777777777778</v>
      </c>
      <c r="O4292">
        <v>5.15</v>
      </c>
      <c r="Q4292">
        <v>-0.12</v>
      </c>
      <c r="S4292">
        <v>-0.43</v>
      </c>
      <c r="Y4292" t="s">
        <v>2787</v>
      </c>
      <c r="Z4292" t="s">
        <v>2787</v>
      </c>
      <c r="AA4292" t="s">
        <v>5040</v>
      </c>
      <c r="AB4292" t="str">
        <f>+LEFT(AA4292,1)</f>
        <v>B</v>
      </c>
      <c r="AC4292" s="6">
        <f>DEGREES(ACOS(SIN(Resultats!$H$11)*SIN(RADIANS(N4292))+COS(Resultats!$H$11)*COS(RADIANS(N4292))*COS(Resultats!$E$11-RADIANS(M4292))))</f>
        <v>121.23059109200165</v>
      </c>
      <c r="AD4292">
        <f>+IF(AB4292=Data!$E$18,1,0)</f>
        <v>0</v>
      </c>
      <c r="AE4292">
        <f>+IF(AC4292&lt;Data!$B$17,1,0)</f>
        <v>0</v>
      </c>
      <c r="AF4292" s="7">
        <f>+IF(AND(AD4292,AE4292),1,0)</f>
        <v>0</v>
      </c>
    </row>
    <row r="4293" spans="1:32" x14ac:dyDescent="0.2">
      <c r="A4293">
        <v>6797</v>
      </c>
      <c r="C4293">
        <v>166285</v>
      </c>
      <c r="D4293">
        <v>123198</v>
      </c>
      <c r="E4293">
        <v>18</v>
      </c>
      <c r="F4293">
        <v>9</v>
      </c>
      <c r="G4293">
        <v>54</v>
      </c>
      <c r="H4293" t="s">
        <v>24</v>
      </c>
      <c r="I4293">
        <v>3</v>
      </c>
      <c r="J4293">
        <v>7</v>
      </c>
      <c r="K4293">
        <v>11</v>
      </c>
      <c r="L4293">
        <v>18.164999999999999</v>
      </c>
      <c r="M4293">
        <v>272.47500000000002</v>
      </c>
      <c r="N4293">
        <v>3.1197222222222223</v>
      </c>
      <c r="O4293">
        <v>5.69</v>
      </c>
      <c r="Q4293">
        <v>0.47</v>
      </c>
      <c r="S4293">
        <v>-0.01</v>
      </c>
      <c r="Y4293" t="s">
        <v>430</v>
      </c>
      <c r="Z4293" t="s">
        <v>430</v>
      </c>
      <c r="AA4293" t="s">
        <v>2154</v>
      </c>
      <c r="AB4293" t="str">
        <f>+LEFT(AA4293,1)</f>
        <v>F</v>
      </c>
      <c r="AC4293" s="6">
        <f>DEGREES(ACOS(SIN(Resultats!$H$11)*SIN(RADIANS(N4293))+COS(Resultats!$H$11)*COS(RADIANS(N4293))*COS(Resultats!$E$11-RADIANS(M4293))))</f>
        <v>121.23439148061715</v>
      </c>
      <c r="AD4293">
        <f>+IF(AB4293=Data!$E$18,1,0)</f>
        <v>0</v>
      </c>
      <c r="AE4293">
        <f>+IF(AC4293&lt;Data!$B$17,1,0)</f>
        <v>0</v>
      </c>
      <c r="AF4293" s="7">
        <f>+IF(AND(AD4293,AE4293),1,0)</f>
        <v>0</v>
      </c>
    </row>
    <row r="4294" spans="1:32" x14ac:dyDescent="0.2">
      <c r="A4294">
        <v>7467</v>
      </c>
      <c r="C4294">
        <v>185330</v>
      </c>
      <c r="D4294">
        <v>68585</v>
      </c>
      <c r="E4294">
        <v>19</v>
      </c>
      <c r="F4294">
        <v>36</v>
      </c>
      <c r="G4294">
        <v>56.6</v>
      </c>
      <c r="H4294" t="s">
        <v>24</v>
      </c>
      <c r="I4294">
        <v>38</v>
      </c>
      <c r="J4294">
        <v>23</v>
      </c>
      <c r="K4294">
        <v>2</v>
      </c>
      <c r="L4294">
        <v>19.615722222222225</v>
      </c>
      <c r="M4294">
        <v>294.23583333333335</v>
      </c>
      <c r="N4294">
        <v>38.38388888888889</v>
      </c>
      <c r="O4294">
        <v>6.5</v>
      </c>
      <c r="Q4294">
        <v>-0.15</v>
      </c>
      <c r="S4294">
        <v>-0.61</v>
      </c>
      <c r="Y4294" t="s">
        <v>4083</v>
      </c>
      <c r="Z4294" t="s">
        <v>12653</v>
      </c>
      <c r="AA4294" t="s">
        <v>15423</v>
      </c>
      <c r="AB4294" t="str">
        <f>+LEFT(AA4294,1)</f>
        <v>B</v>
      </c>
      <c r="AC4294" s="6">
        <f>DEGREES(ACOS(SIN(Resultats!$H$11)*SIN(RADIANS(N4294))+COS(Resultats!$H$11)*COS(RADIANS(N4294))*COS(Resultats!$E$11-RADIANS(M4294))))</f>
        <v>121.23622430015607</v>
      </c>
      <c r="AD4294">
        <f>+IF(AB4294=Data!$E$18,1,0)</f>
        <v>0</v>
      </c>
      <c r="AE4294">
        <f>+IF(AC4294&lt;Data!$B$17,1,0)</f>
        <v>0</v>
      </c>
      <c r="AF4294" s="7">
        <f>+IF(AND(AD4294,AE4294),1,0)</f>
        <v>0</v>
      </c>
    </row>
    <row r="4295" spans="1:32" x14ac:dyDescent="0.2">
      <c r="A4295">
        <v>7567</v>
      </c>
      <c r="C4295">
        <v>187879</v>
      </c>
      <c r="D4295">
        <v>48892</v>
      </c>
      <c r="E4295">
        <v>19</v>
      </c>
      <c r="F4295">
        <v>50</v>
      </c>
      <c r="G4295">
        <v>37.299999999999997</v>
      </c>
      <c r="H4295" t="s">
        <v>24</v>
      </c>
      <c r="I4295">
        <v>40</v>
      </c>
      <c r="J4295">
        <v>35</v>
      </c>
      <c r="K4295">
        <v>59</v>
      </c>
      <c r="L4295">
        <v>19.843694444444445</v>
      </c>
      <c r="M4295">
        <v>297.65541666666667</v>
      </c>
      <c r="N4295">
        <v>40.599722222222226</v>
      </c>
      <c r="O4295">
        <v>5.69</v>
      </c>
      <c r="Q4295">
        <v>-0.04</v>
      </c>
      <c r="S4295">
        <v>-0.77</v>
      </c>
      <c r="Y4295" t="s">
        <v>3916</v>
      </c>
      <c r="Z4295" t="s">
        <v>3127</v>
      </c>
      <c r="AA4295" t="s">
        <v>15425</v>
      </c>
      <c r="AB4295" t="str">
        <f>+LEFT(AA4295,1)</f>
        <v>B</v>
      </c>
      <c r="AC4295" s="6">
        <f>DEGREES(ACOS(SIN(Resultats!$H$11)*SIN(RADIANS(N4295))+COS(Resultats!$H$11)*COS(RADIANS(N4295))*COS(Resultats!$E$11-RADIANS(M4295))))</f>
        <v>121.24638667586161</v>
      </c>
      <c r="AD4295">
        <f>+IF(AB4295=Data!$E$18,1,0)</f>
        <v>0</v>
      </c>
      <c r="AE4295">
        <f>+IF(AC4295&lt;Data!$B$17,1,0)</f>
        <v>0</v>
      </c>
      <c r="AF4295" s="7">
        <f>+IF(AND(AD4295,AE4295),1,0)</f>
        <v>0</v>
      </c>
    </row>
    <row r="4296" spans="1:32" x14ac:dyDescent="0.2">
      <c r="A4296">
        <v>8962</v>
      </c>
      <c r="C4296">
        <v>222109</v>
      </c>
      <c r="D4296">
        <v>53202</v>
      </c>
      <c r="E4296">
        <v>23</v>
      </c>
      <c r="F4296">
        <v>37</v>
      </c>
      <c r="G4296">
        <v>32</v>
      </c>
      <c r="H4296" t="s">
        <v>24</v>
      </c>
      <c r="I4296">
        <v>44</v>
      </c>
      <c r="J4296">
        <v>25</v>
      </c>
      <c r="K4296">
        <v>45</v>
      </c>
      <c r="L4296">
        <v>23.625555555555557</v>
      </c>
      <c r="M4296">
        <v>354.38333333333338</v>
      </c>
      <c r="N4296">
        <v>44.429166666666667</v>
      </c>
      <c r="O4296">
        <v>5.8</v>
      </c>
      <c r="Q4296">
        <v>-0.06</v>
      </c>
      <c r="S4296">
        <v>-0.31</v>
      </c>
      <c r="Y4296" t="s">
        <v>122</v>
      </c>
      <c r="Z4296" t="s">
        <v>122</v>
      </c>
      <c r="AA4296" t="s">
        <v>1652</v>
      </c>
      <c r="AB4296" t="str">
        <f>+LEFT(AA4296,1)</f>
        <v>B</v>
      </c>
      <c r="AC4296" s="6">
        <f>DEGREES(ACOS(SIN(Resultats!$H$11)*SIN(RADIANS(N4296))+COS(Resultats!$H$11)*COS(RADIANS(N4296))*COS(Resultats!$E$11-RADIANS(M4296))))</f>
        <v>121.26386991446834</v>
      </c>
      <c r="AD4296">
        <f>+IF(AB4296=Data!$E$18,1,0)</f>
        <v>0</v>
      </c>
      <c r="AE4296">
        <f>+IF(AC4296&lt;Data!$B$17,1,0)</f>
        <v>0</v>
      </c>
      <c r="AF4296" s="7">
        <f>+IF(AND(AD4296,AE4296),1,0)</f>
        <v>0</v>
      </c>
    </row>
    <row r="4297" spans="1:32" x14ac:dyDescent="0.2">
      <c r="A4297">
        <v>8107</v>
      </c>
      <c r="C4297">
        <v>201836</v>
      </c>
      <c r="D4297">
        <v>50536</v>
      </c>
      <c r="E4297">
        <v>21</v>
      </c>
      <c r="F4297">
        <v>10</v>
      </c>
      <c r="G4297">
        <v>31</v>
      </c>
      <c r="H4297" t="s">
        <v>24</v>
      </c>
      <c r="I4297">
        <v>47</v>
      </c>
      <c r="J4297">
        <v>41</v>
      </c>
      <c r="K4297">
        <v>31</v>
      </c>
      <c r="L4297">
        <v>21.175277777777779</v>
      </c>
      <c r="M4297">
        <v>317.62916666666672</v>
      </c>
      <c r="N4297">
        <v>47.691944444444438</v>
      </c>
      <c r="O4297">
        <v>6.46</v>
      </c>
      <c r="Q4297">
        <v>-0.01</v>
      </c>
      <c r="S4297">
        <v>-0.35</v>
      </c>
      <c r="Y4297" t="s">
        <v>3139</v>
      </c>
      <c r="Z4297" t="s">
        <v>3139</v>
      </c>
      <c r="AA4297" t="s">
        <v>15424</v>
      </c>
      <c r="AB4297" t="str">
        <f>+LEFT(AA4297,1)</f>
        <v>B</v>
      </c>
      <c r="AC4297" s="6">
        <f>DEGREES(ACOS(SIN(Resultats!$H$11)*SIN(RADIANS(N4297))+COS(Resultats!$H$11)*COS(RADIANS(N4297))*COS(Resultats!$E$11-RADIANS(M4297))))</f>
        <v>121.27054927169985</v>
      </c>
      <c r="AD4297">
        <f>+IF(AB4297=Data!$E$18,1,0)</f>
        <v>0</v>
      </c>
      <c r="AE4297">
        <f>+IF(AC4297&lt;Data!$B$17,1,0)</f>
        <v>0</v>
      </c>
      <c r="AF4297" s="7">
        <f>+IF(AND(AD4297,AE4297),1,0)</f>
        <v>0</v>
      </c>
    </row>
    <row r="4298" spans="1:32" x14ac:dyDescent="0.2">
      <c r="A4298">
        <v>414</v>
      </c>
      <c r="B4298" t="s">
        <v>471</v>
      </c>
      <c r="C4298">
        <v>8763</v>
      </c>
      <c r="D4298">
        <v>92444</v>
      </c>
      <c r="E4298">
        <v>1</v>
      </c>
      <c r="F4298">
        <v>26</v>
      </c>
      <c r="G4298">
        <v>41.7</v>
      </c>
      <c r="H4298" t="s">
        <v>24</v>
      </c>
      <c r="I4298">
        <v>19</v>
      </c>
      <c r="J4298">
        <v>14</v>
      </c>
      <c r="K4298">
        <v>25</v>
      </c>
      <c r="L4298">
        <v>1.4449166666666666</v>
      </c>
      <c r="M4298">
        <v>21.673749999999998</v>
      </c>
      <c r="N4298">
        <v>19.240277777777777</v>
      </c>
      <c r="O4298">
        <v>5.5</v>
      </c>
      <c r="Q4298">
        <v>1.1100000000000001</v>
      </c>
      <c r="S4298">
        <v>1.05</v>
      </c>
      <c r="Y4298" t="s">
        <v>45</v>
      </c>
      <c r="Z4298" t="s">
        <v>45</v>
      </c>
      <c r="AA4298" t="s">
        <v>507</v>
      </c>
      <c r="AB4298" t="str">
        <f>+LEFT(AA4298,1)</f>
        <v>K</v>
      </c>
      <c r="AC4298" s="6">
        <f>DEGREES(ACOS(SIN(Resultats!$H$11)*SIN(RADIANS(N4298))+COS(Resultats!$H$11)*COS(RADIANS(N4298))*COS(Resultats!$E$11-RADIANS(M4298))))</f>
        <v>121.2908877021386</v>
      </c>
      <c r="AD4298">
        <f>+IF(AB4298=Data!$E$18,1,0)</f>
        <v>0</v>
      </c>
      <c r="AE4298">
        <f>+IF(AC4298&lt;Data!$B$17,1,0)</f>
        <v>0</v>
      </c>
      <c r="AF4298" s="7">
        <f>+IF(AND(AD4298,AE4298),1,0)</f>
        <v>0</v>
      </c>
    </row>
    <row r="4299" spans="1:32" x14ac:dyDescent="0.2">
      <c r="A4299">
        <v>8377</v>
      </c>
      <c r="C4299">
        <v>208727</v>
      </c>
      <c r="D4299">
        <v>51477</v>
      </c>
      <c r="E4299">
        <v>21</v>
      </c>
      <c r="F4299">
        <v>57</v>
      </c>
      <c r="G4299">
        <v>2.2000000000000002</v>
      </c>
      <c r="H4299" t="s">
        <v>24</v>
      </c>
      <c r="I4299">
        <v>48</v>
      </c>
      <c r="J4299">
        <v>40</v>
      </c>
      <c r="K4299">
        <v>7</v>
      </c>
      <c r="L4299">
        <v>21.950611111111112</v>
      </c>
      <c r="M4299">
        <v>329.25916666666666</v>
      </c>
      <c r="N4299">
        <v>48.668611111111112</v>
      </c>
      <c r="O4299">
        <v>6.42</v>
      </c>
      <c r="Q4299">
        <v>-0.08</v>
      </c>
      <c r="S4299">
        <v>-0.37</v>
      </c>
      <c r="Y4299" t="s">
        <v>122</v>
      </c>
      <c r="Z4299" t="s">
        <v>122</v>
      </c>
      <c r="AA4299" t="s">
        <v>1652</v>
      </c>
      <c r="AB4299" t="str">
        <f>+LEFT(AA4299,1)</f>
        <v>B</v>
      </c>
      <c r="AC4299" s="6">
        <f>DEGREES(ACOS(SIN(Resultats!$H$11)*SIN(RADIANS(N4299))+COS(Resultats!$H$11)*COS(RADIANS(N4299))*COS(Resultats!$E$11-RADIANS(M4299))))</f>
        <v>121.32774223361592</v>
      </c>
      <c r="AD4299">
        <f>+IF(AB4299=Data!$E$18,1,0)</f>
        <v>0</v>
      </c>
      <c r="AE4299">
        <f>+IF(AC4299&lt;Data!$B$17,1,0)</f>
        <v>0</v>
      </c>
      <c r="AF4299" s="7">
        <f>+IF(AND(AD4299,AE4299),1,0)</f>
        <v>0</v>
      </c>
    </row>
    <row r="4300" spans="1:32" x14ac:dyDescent="0.2">
      <c r="A4300">
        <v>157</v>
      </c>
      <c r="C4300">
        <v>3421</v>
      </c>
      <c r="D4300">
        <v>54038</v>
      </c>
      <c r="E4300">
        <v>0</v>
      </c>
      <c r="F4300">
        <v>37</v>
      </c>
      <c r="G4300">
        <v>21.1</v>
      </c>
      <c r="H4300" t="s">
        <v>24</v>
      </c>
      <c r="I4300">
        <v>35</v>
      </c>
      <c r="J4300">
        <v>23</v>
      </c>
      <c r="K4300">
        <v>58</v>
      </c>
      <c r="L4300">
        <v>0.62252777777777779</v>
      </c>
      <c r="M4300">
        <v>9.3379166666666666</v>
      </c>
      <c r="N4300">
        <v>35.399444444444441</v>
      </c>
      <c r="O4300">
        <v>5.48</v>
      </c>
      <c r="Q4300">
        <v>0.88</v>
      </c>
      <c r="S4300">
        <v>0.48</v>
      </c>
      <c r="Y4300" t="s">
        <v>215</v>
      </c>
      <c r="Z4300" t="s">
        <v>5654</v>
      </c>
      <c r="AA4300" t="s">
        <v>15421</v>
      </c>
      <c r="AB4300" t="str">
        <f>+LEFT(AA4300,1)</f>
        <v>G</v>
      </c>
      <c r="AC4300" s="6">
        <f>DEGREES(ACOS(SIN(Resultats!$H$11)*SIN(RADIANS(N4300))+COS(Resultats!$H$11)*COS(RADIANS(N4300))*COS(Resultats!$E$11-RADIANS(M4300))))</f>
        <v>121.35060860479778</v>
      </c>
      <c r="AD4300">
        <f>+IF(AB4300=Data!$E$18,1,0)</f>
        <v>0</v>
      </c>
      <c r="AE4300">
        <f>+IF(AC4300&lt;Data!$B$17,1,0)</f>
        <v>0</v>
      </c>
      <c r="AF4300" s="7">
        <f>+IF(AND(AD4300,AE4300),1,0)</f>
        <v>0</v>
      </c>
    </row>
    <row r="4301" spans="1:32" x14ac:dyDescent="0.2">
      <c r="A4301">
        <v>6800</v>
      </c>
      <c r="C4301">
        <v>166460</v>
      </c>
      <c r="D4301">
        <v>123212</v>
      </c>
      <c r="E4301">
        <v>18</v>
      </c>
      <c r="F4301">
        <v>10</v>
      </c>
      <c r="G4301">
        <v>40.299999999999997</v>
      </c>
      <c r="H4301" t="s">
        <v>24</v>
      </c>
      <c r="I4301">
        <v>3</v>
      </c>
      <c r="J4301">
        <v>19</v>
      </c>
      <c r="K4301">
        <v>27</v>
      </c>
      <c r="L4301">
        <v>18.177861111111113</v>
      </c>
      <c r="M4301">
        <v>272.66791666666671</v>
      </c>
      <c r="N4301">
        <v>3.3241666666666663</v>
      </c>
      <c r="O4301">
        <v>5.51</v>
      </c>
      <c r="Q4301">
        <v>1.19</v>
      </c>
      <c r="S4301">
        <v>1.22</v>
      </c>
      <c r="U4301">
        <v>0.61</v>
      </c>
      <c r="Y4301" t="s">
        <v>125</v>
      </c>
      <c r="Z4301" t="s">
        <v>125</v>
      </c>
      <c r="AA4301" t="s">
        <v>365</v>
      </c>
      <c r="AB4301" t="str">
        <f>+LEFT(AA4301,1)</f>
        <v>K</v>
      </c>
      <c r="AC4301" s="6">
        <f>DEGREES(ACOS(SIN(Resultats!$H$11)*SIN(RADIANS(N4301))+COS(Resultats!$H$11)*COS(RADIANS(N4301))*COS(Resultats!$E$11-RADIANS(M4301))))</f>
        <v>121.37286382975888</v>
      </c>
      <c r="AD4301">
        <f>+IF(AB4301=Data!$E$18,1,0)</f>
        <v>0</v>
      </c>
      <c r="AE4301">
        <f>+IF(AC4301&lt;Data!$B$17,1,0)</f>
        <v>0</v>
      </c>
      <c r="AF4301" s="7">
        <f>+IF(AND(AD4301,AE4301),1,0)</f>
        <v>0</v>
      </c>
    </row>
    <row r="4302" spans="1:32" x14ac:dyDescent="0.2">
      <c r="A4302">
        <v>6906</v>
      </c>
      <c r="C4302">
        <v>169820</v>
      </c>
      <c r="D4302">
        <v>103709</v>
      </c>
      <c r="E4302">
        <v>18</v>
      </c>
      <c r="F4302">
        <v>25</v>
      </c>
      <c r="G4302">
        <v>55.4</v>
      </c>
      <c r="H4302" t="s">
        <v>24</v>
      </c>
      <c r="I4302">
        <v>14</v>
      </c>
      <c r="J4302">
        <v>58</v>
      </c>
      <c r="K4302">
        <v>0</v>
      </c>
      <c r="L4302">
        <v>18.432055555555557</v>
      </c>
      <c r="M4302">
        <v>276.48083333333335</v>
      </c>
      <c r="N4302">
        <v>14.966666666666667</v>
      </c>
      <c r="O4302">
        <v>6.37</v>
      </c>
      <c r="Q4302">
        <v>0.01</v>
      </c>
      <c r="S4302">
        <v>-0.31</v>
      </c>
      <c r="Y4302" t="s">
        <v>102</v>
      </c>
      <c r="Z4302" t="s">
        <v>102</v>
      </c>
      <c r="AA4302" t="s">
        <v>5040</v>
      </c>
      <c r="AB4302" t="str">
        <f>+LEFT(AA4302,1)</f>
        <v>B</v>
      </c>
      <c r="AC4302" s="6">
        <f>DEGREES(ACOS(SIN(Resultats!$H$11)*SIN(RADIANS(N4302))+COS(Resultats!$H$11)*COS(RADIANS(N4302))*COS(Resultats!$E$11-RADIANS(M4302))))</f>
        <v>121.38675396208666</v>
      </c>
      <c r="AD4302">
        <f>+IF(AB4302=Data!$E$18,1,0)</f>
        <v>0</v>
      </c>
      <c r="AE4302">
        <f>+IF(AC4302&lt;Data!$B$17,1,0)</f>
        <v>0</v>
      </c>
      <c r="AF4302" s="7">
        <f>+IF(AND(AD4302,AE4302),1,0)</f>
        <v>0</v>
      </c>
    </row>
    <row r="4303" spans="1:32" x14ac:dyDescent="0.2">
      <c r="A4303">
        <v>7733</v>
      </c>
      <c r="C4303">
        <v>192535</v>
      </c>
      <c r="D4303">
        <v>49336</v>
      </c>
      <c r="E4303">
        <v>20</v>
      </c>
      <c r="F4303">
        <v>13</v>
      </c>
      <c r="G4303">
        <v>42.8</v>
      </c>
      <c r="H4303" t="s">
        <v>24</v>
      </c>
      <c r="I4303">
        <v>43</v>
      </c>
      <c r="J4303">
        <v>22</v>
      </c>
      <c r="K4303">
        <v>45</v>
      </c>
      <c r="L4303">
        <v>20.228555555555555</v>
      </c>
      <c r="M4303">
        <v>303.42833333333334</v>
      </c>
      <c r="N4303">
        <v>43.37916666666667</v>
      </c>
      <c r="O4303">
        <v>6.14</v>
      </c>
      <c r="Q4303">
        <v>1.5</v>
      </c>
      <c r="S4303">
        <v>1.83</v>
      </c>
      <c r="Y4303" t="s">
        <v>172</v>
      </c>
      <c r="Z4303" t="s">
        <v>172</v>
      </c>
      <c r="AA4303" t="s">
        <v>80</v>
      </c>
      <c r="AB4303" t="str">
        <f>+LEFT(AA4303,1)</f>
        <v>K</v>
      </c>
      <c r="AC4303" s="6">
        <f>DEGREES(ACOS(SIN(Resultats!$H$11)*SIN(RADIANS(N4303))+COS(Resultats!$H$11)*COS(RADIANS(N4303))*COS(Resultats!$E$11-RADIANS(M4303))))</f>
        <v>121.39348880638052</v>
      </c>
      <c r="AD4303">
        <f>+IF(AB4303=Data!$E$18,1,0)</f>
        <v>0</v>
      </c>
      <c r="AE4303">
        <f>+IF(AC4303&lt;Data!$B$17,1,0)</f>
        <v>0</v>
      </c>
      <c r="AF4303" s="7">
        <f>+IF(AND(AD4303,AE4303),1,0)</f>
        <v>0</v>
      </c>
    </row>
    <row r="4304" spans="1:32" x14ac:dyDescent="0.2">
      <c r="A4304">
        <v>413</v>
      </c>
      <c r="B4304" t="s">
        <v>469</v>
      </c>
      <c r="C4304">
        <v>8723</v>
      </c>
      <c r="D4304">
        <v>92436</v>
      </c>
      <c r="E4304">
        <v>1</v>
      </c>
      <c r="F4304">
        <v>26</v>
      </c>
      <c r="G4304">
        <v>15.3</v>
      </c>
      <c r="H4304" t="s">
        <v>24</v>
      </c>
      <c r="I4304">
        <v>19</v>
      </c>
      <c r="J4304">
        <v>10</v>
      </c>
      <c r="K4304">
        <v>20</v>
      </c>
      <c r="L4304">
        <v>1.4375833333333334</v>
      </c>
      <c r="M4304">
        <v>21.563749999999999</v>
      </c>
      <c r="N4304">
        <v>19.172222222222224</v>
      </c>
      <c r="O4304">
        <v>5.38</v>
      </c>
      <c r="Q4304">
        <v>0.39</v>
      </c>
      <c r="S4304">
        <v>-0.1</v>
      </c>
      <c r="Y4304" t="s">
        <v>470</v>
      </c>
      <c r="Z4304" t="s">
        <v>470</v>
      </c>
      <c r="AA4304" t="s">
        <v>2897</v>
      </c>
      <c r="AB4304" t="str">
        <f>+LEFT(AA4304,1)</f>
        <v>F</v>
      </c>
      <c r="AC4304" s="6">
        <f>DEGREES(ACOS(SIN(Resultats!$H$11)*SIN(RADIANS(N4304))+COS(Resultats!$H$11)*COS(RADIANS(N4304))*COS(Resultats!$E$11-RADIANS(M4304))))</f>
        <v>121.41388950546497</v>
      </c>
      <c r="AD4304">
        <f>+IF(AB4304=Data!$E$18,1,0)</f>
        <v>0</v>
      </c>
      <c r="AE4304">
        <f>+IF(AC4304&lt;Data!$B$17,1,0)</f>
        <v>0</v>
      </c>
      <c r="AF4304" s="7">
        <f>+IF(AND(AD4304,AE4304),1,0)</f>
        <v>0</v>
      </c>
    </row>
    <row r="4305" spans="1:32" x14ac:dyDescent="0.2">
      <c r="A4305">
        <v>397</v>
      </c>
      <c r="C4305">
        <v>8388</v>
      </c>
      <c r="D4305">
        <v>74682</v>
      </c>
      <c r="E4305">
        <v>1</v>
      </c>
      <c r="F4305">
        <v>23</v>
      </c>
      <c r="G4305">
        <v>24.9</v>
      </c>
      <c r="H4305" t="s">
        <v>24</v>
      </c>
      <c r="I4305">
        <v>20</v>
      </c>
      <c r="J4305">
        <v>28</v>
      </c>
      <c r="K4305">
        <v>8</v>
      </c>
      <c r="L4305">
        <v>1.39025</v>
      </c>
      <c r="M4305">
        <v>20.853750000000002</v>
      </c>
      <c r="N4305">
        <v>20.468888888888888</v>
      </c>
      <c r="O4305">
        <v>5.97</v>
      </c>
      <c r="Q4305">
        <v>1.71</v>
      </c>
      <c r="Y4305" t="s">
        <v>104</v>
      </c>
      <c r="Z4305" t="s">
        <v>104</v>
      </c>
      <c r="AA4305" t="s">
        <v>104</v>
      </c>
      <c r="AB4305" t="str">
        <f>+LEFT(AA4305,1)</f>
        <v>K</v>
      </c>
      <c r="AC4305" s="6">
        <f>DEGREES(ACOS(SIN(Resultats!$H$11)*SIN(RADIANS(N4305))+COS(Resultats!$H$11)*COS(RADIANS(N4305))*COS(Resultats!$E$11-RADIANS(M4305))))</f>
        <v>121.44857827127785</v>
      </c>
      <c r="AD4305">
        <f>+IF(AB4305=Data!$E$18,1,0)</f>
        <v>0</v>
      </c>
      <c r="AE4305">
        <f>+IF(AC4305&lt;Data!$B$17,1,0)</f>
        <v>0</v>
      </c>
      <c r="AF4305" s="7">
        <f>+IF(AND(AD4305,AE4305),1,0)</f>
        <v>0</v>
      </c>
    </row>
    <row r="4306" spans="1:32" x14ac:dyDescent="0.2">
      <c r="A4306">
        <v>7912</v>
      </c>
      <c r="C4306">
        <v>197036</v>
      </c>
      <c r="D4306">
        <v>49898</v>
      </c>
      <c r="E4306">
        <v>20</v>
      </c>
      <c r="F4306">
        <v>39</v>
      </c>
      <c r="G4306">
        <v>23.1</v>
      </c>
      <c r="H4306" t="s">
        <v>24</v>
      </c>
      <c r="I4306">
        <v>45</v>
      </c>
      <c r="J4306">
        <v>40</v>
      </c>
      <c r="K4306">
        <v>1</v>
      </c>
      <c r="L4306">
        <v>20.656416666666665</v>
      </c>
      <c r="M4306">
        <v>309.84625</v>
      </c>
      <c r="N4306">
        <v>45.666944444444439</v>
      </c>
      <c r="O4306">
        <v>6.58</v>
      </c>
      <c r="Q4306">
        <v>-0.06</v>
      </c>
      <c r="S4306">
        <v>-0.55000000000000004</v>
      </c>
      <c r="Y4306" t="s">
        <v>148</v>
      </c>
      <c r="Z4306" t="s">
        <v>148</v>
      </c>
      <c r="AA4306" t="s">
        <v>15423</v>
      </c>
      <c r="AB4306" t="str">
        <f>+LEFT(AA4306,1)</f>
        <v>B</v>
      </c>
      <c r="AC4306" s="6">
        <f>DEGREES(ACOS(SIN(Resultats!$H$11)*SIN(RADIANS(N4306))+COS(Resultats!$H$11)*COS(RADIANS(N4306))*COS(Resultats!$E$11-RADIANS(M4306))))</f>
        <v>121.45739318300726</v>
      </c>
      <c r="AD4306">
        <f>+IF(AB4306=Data!$E$18,1,0)</f>
        <v>0</v>
      </c>
      <c r="AE4306">
        <f>+IF(AC4306&lt;Data!$B$17,1,0)</f>
        <v>0</v>
      </c>
      <c r="AF4306" s="7">
        <f>+IF(AND(AD4306,AE4306),1,0)</f>
        <v>0</v>
      </c>
    </row>
    <row r="4307" spans="1:32" x14ac:dyDescent="0.2">
      <c r="A4307">
        <v>360</v>
      </c>
      <c r="B4307" t="s">
        <v>424</v>
      </c>
      <c r="C4307">
        <v>7318</v>
      </c>
      <c r="D4307">
        <v>74571</v>
      </c>
      <c r="E4307">
        <v>1</v>
      </c>
      <c r="F4307">
        <v>13</v>
      </c>
      <c r="G4307">
        <v>44.9</v>
      </c>
      <c r="H4307" t="s">
        <v>24</v>
      </c>
      <c r="I4307">
        <v>24</v>
      </c>
      <c r="J4307">
        <v>35</v>
      </c>
      <c r="K4307">
        <v>1</v>
      </c>
      <c r="L4307">
        <v>1.229138888888889</v>
      </c>
      <c r="M4307">
        <v>18.437083333333334</v>
      </c>
      <c r="N4307">
        <v>24.583611111111111</v>
      </c>
      <c r="O4307">
        <v>4.6500000000000004</v>
      </c>
      <c r="Q4307">
        <v>1.04</v>
      </c>
      <c r="S4307">
        <v>0.85</v>
      </c>
      <c r="U4307">
        <v>0.53</v>
      </c>
      <c r="Y4307" t="s">
        <v>54</v>
      </c>
      <c r="Z4307" t="s">
        <v>54</v>
      </c>
      <c r="AA4307" t="s">
        <v>197</v>
      </c>
      <c r="AB4307" t="str">
        <f>+LEFT(AA4307,1)</f>
        <v>K</v>
      </c>
      <c r="AC4307" s="6">
        <f>DEGREES(ACOS(SIN(Resultats!$H$11)*SIN(RADIANS(N4307))+COS(Resultats!$H$11)*COS(RADIANS(N4307))*COS(Resultats!$E$11-RADIANS(M4307))))</f>
        <v>121.45963051225151</v>
      </c>
      <c r="AD4307">
        <f>+IF(AB4307=Data!$E$18,1,0)</f>
        <v>0</v>
      </c>
      <c r="AE4307">
        <f>+IF(AC4307&lt;Data!$B$17,1,0)</f>
        <v>0</v>
      </c>
      <c r="AF4307" s="7">
        <f>+IF(AND(AD4307,AE4307),1,0)</f>
        <v>0</v>
      </c>
    </row>
    <row r="4308" spans="1:32" x14ac:dyDescent="0.2">
      <c r="A4308">
        <v>527</v>
      </c>
      <c r="C4308">
        <v>11037</v>
      </c>
      <c r="D4308">
        <v>110138</v>
      </c>
      <c r="E4308">
        <v>1</v>
      </c>
      <c r="F4308">
        <v>48</v>
      </c>
      <c r="G4308">
        <v>26</v>
      </c>
      <c r="H4308" t="s">
        <v>24</v>
      </c>
      <c r="I4308">
        <v>3</v>
      </c>
      <c r="J4308">
        <v>41</v>
      </c>
      <c r="K4308">
        <v>8</v>
      </c>
      <c r="L4308">
        <v>1.8072222222222223</v>
      </c>
      <c r="M4308">
        <v>27.108333333333334</v>
      </c>
      <c r="N4308">
        <v>3.6855555555555557</v>
      </c>
      <c r="O4308">
        <v>5.91</v>
      </c>
      <c r="Q4308">
        <v>0.97</v>
      </c>
      <c r="S4308">
        <v>0.74</v>
      </c>
      <c r="Y4308" t="s">
        <v>60</v>
      </c>
      <c r="Z4308" t="s">
        <v>60</v>
      </c>
      <c r="AA4308" t="s">
        <v>28</v>
      </c>
      <c r="AB4308" t="str">
        <f>+LEFT(AA4308,1)</f>
        <v>G</v>
      </c>
      <c r="AC4308" s="6">
        <f>DEGREES(ACOS(SIN(Resultats!$H$11)*SIN(RADIANS(N4308))+COS(Resultats!$H$11)*COS(RADIANS(N4308))*COS(Resultats!$E$11-RADIANS(M4308))))</f>
        <v>121.50237192737976</v>
      </c>
      <c r="AD4308">
        <f>+IF(AB4308=Data!$E$18,1,0)</f>
        <v>0</v>
      </c>
      <c r="AE4308">
        <f>+IF(AC4308&lt;Data!$B$17,1,0)</f>
        <v>0</v>
      </c>
      <c r="AF4308" s="7">
        <f>+IF(AND(AD4308,AE4308),1,0)</f>
        <v>0</v>
      </c>
    </row>
    <row r="4309" spans="1:32" x14ac:dyDescent="0.2">
      <c r="A4309">
        <v>7238</v>
      </c>
      <c r="C4309">
        <v>177809</v>
      </c>
      <c r="D4309">
        <v>67781</v>
      </c>
      <c r="E4309">
        <v>19</v>
      </c>
      <c r="F4309">
        <v>4</v>
      </c>
      <c r="G4309">
        <v>58.3</v>
      </c>
      <c r="H4309" t="s">
        <v>24</v>
      </c>
      <c r="I4309">
        <v>30</v>
      </c>
      <c r="J4309">
        <v>44</v>
      </c>
      <c r="K4309">
        <v>0</v>
      </c>
      <c r="L4309">
        <v>19.082861111111111</v>
      </c>
      <c r="M4309">
        <v>286.24291666666664</v>
      </c>
      <c r="N4309">
        <v>30.733333333333334</v>
      </c>
      <c r="O4309">
        <v>6.06</v>
      </c>
      <c r="Q4309">
        <v>1.55</v>
      </c>
      <c r="S4309">
        <v>1.88</v>
      </c>
      <c r="Y4309" t="s">
        <v>4692</v>
      </c>
      <c r="Z4309" t="s">
        <v>5765</v>
      </c>
      <c r="AA4309" t="s">
        <v>15418</v>
      </c>
      <c r="AB4309" t="str">
        <f>+LEFT(AA4309,1)</f>
        <v>M</v>
      </c>
      <c r="AC4309" s="6">
        <f>DEGREES(ACOS(SIN(Resultats!$H$11)*SIN(RADIANS(N4309))+COS(Resultats!$H$11)*COS(RADIANS(N4309))*COS(Resultats!$E$11-RADIANS(M4309))))</f>
        <v>121.51115239445326</v>
      </c>
      <c r="AD4309">
        <f>+IF(AB4309=Data!$E$18,1,0)</f>
        <v>0</v>
      </c>
      <c r="AE4309">
        <f>+IF(AC4309&lt;Data!$B$17,1,0)</f>
        <v>0</v>
      </c>
      <c r="AF4309" s="7">
        <f>+IF(AND(AD4309,AE4309),1,0)</f>
        <v>0</v>
      </c>
    </row>
    <row r="4310" spans="1:32" x14ac:dyDescent="0.2">
      <c r="A4310">
        <v>110</v>
      </c>
      <c r="C4310">
        <v>2507</v>
      </c>
      <c r="D4310">
        <v>53928</v>
      </c>
      <c r="E4310">
        <v>0</v>
      </c>
      <c r="F4310">
        <v>28</v>
      </c>
      <c r="G4310">
        <v>56.6</v>
      </c>
      <c r="H4310" t="s">
        <v>24</v>
      </c>
      <c r="I4310">
        <v>36</v>
      </c>
      <c r="J4310">
        <v>54</v>
      </c>
      <c r="K4310">
        <v>0</v>
      </c>
      <c r="L4310">
        <v>0.48238888888888892</v>
      </c>
      <c r="M4310">
        <v>7.2358333333333338</v>
      </c>
      <c r="N4310">
        <v>36.9</v>
      </c>
      <c r="O4310">
        <v>6.26</v>
      </c>
      <c r="Q4310">
        <v>0.92</v>
      </c>
      <c r="Y4310" t="s">
        <v>33</v>
      </c>
      <c r="Z4310" t="s">
        <v>33</v>
      </c>
      <c r="AA4310" t="s">
        <v>235</v>
      </c>
      <c r="AB4310" t="str">
        <f>+LEFT(AA4310,1)</f>
        <v>G</v>
      </c>
      <c r="AC4310" s="6">
        <f>DEGREES(ACOS(SIN(Resultats!$H$11)*SIN(RADIANS(N4310))+COS(Resultats!$H$11)*COS(RADIANS(N4310))*COS(Resultats!$E$11-RADIANS(M4310))))</f>
        <v>121.5159513658617</v>
      </c>
      <c r="AD4310">
        <f>+IF(AB4310=Data!$E$18,1,0)</f>
        <v>0</v>
      </c>
      <c r="AE4310">
        <f>+IF(AC4310&lt;Data!$B$17,1,0)</f>
        <v>0</v>
      </c>
      <c r="AF4310" s="7">
        <f>+IF(AND(AD4310,AE4310),1,0)</f>
        <v>0</v>
      </c>
    </row>
    <row r="4311" spans="1:32" x14ac:dyDescent="0.2">
      <c r="A4311">
        <v>6734</v>
      </c>
      <c r="B4311" t="s">
        <v>4207</v>
      </c>
      <c r="C4311">
        <v>164765</v>
      </c>
      <c r="D4311">
        <v>142050</v>
      </c>
      <c r="E4311">
        <v>18</v>
      </c>
      <c r="F4311">
        <v>3</v>
      </c>
      <c r="G4311">
        <v>4.9000000000000004</v>
      </c>
      <c r="H4311" t="s">
        <v>26</v>
      </c>
      <c r="I4311">
        <v>8</v>
      </c>
      <c r="J4311">
        <v>10</v>
      </c>
      <c r="K4311">
        <v>50</v>
      </c>
      <c r="L4311">
        <v>18.051361111111113</v>
      </c>
      <c r="M4311">
        <v>270.77041666666668</v>
      </c>
      <c r="N4311">
        <v>-8.1805555555555554</v>
      </c>
      <c r="O4311">
        <v>5.24</v>
      </c>
      <c r="Q4311">
        <v>0.38</v>
      </c>
      <c r="S4311">
        <v>0.04</v>
      </c>
      <c r="Y4311" t="s">
        <v>63</v>
      </c>
      <c r="Z4311" t="s">
        <v>63</v>
      </c>
      <c r="AA4311" t="s">
        <v>2897</v>
      </c>
      <c r="AB4311" t="str">
        <f>+LEFT(AA4311,1)</f>
        <v>F</v>
      </c>
      <c r="AC4311" s="6">
        <f>DEGREES(ACOS(SIN(Resultats!$H$11)*SIN(RADIANS(N4311))+COS(Resultats!$H$11)*COS(RADIANS(N4311))*COS(Resultats!$E$11-RADIANS(M4311))))</f>
        <v>121.56121451403858</v>
      </c>
      <c r="AD4311">
        <f>+IF(AB4311=Data!$E$18,1,0)</f>
        <v>0</v>
      </c>
      <c r="AE4311">
        <f>+IF(AC4311&lt;Data!$B$17,1,0)</f>
        <v>0</v>
      </c>
      <c r="AF4311" s="7">
        <f>+IF(AND(AD4311,AE4311),1,0)</f>
        <v>0</v>
      </c>
    </row>
    <row r="4312" spans="1:32" x14ac:dyDescent="0.2">
      <c r="A4312">
        <v>6733</v>
      </c>
      <c r="B4312" t="s">
        <v>4207</v>
      </c>
      <c r="C4312">
        <v>164764</v>
      </c>
      <c r="D4312">
        <v>142050</v>
      </c>
      <c r="E4312">
        <v>18</v>
      </c>
      <c r="F4312">
        <v>3</v>
      </c>
      <c r="G4312">
        <v>5</v>
      </c>
      <c r="H4312" t="s">
        <v>26</v>
      </c>
      <c r="I4312">
        <v>8</v>
      </c>
      <c r="J4312">
        <v>10</v>
      </c>
      <c r="K4312">
        <v>49</v>
      </c>
      <c r="L4312">
        <v>18.051388888888891</v>
      </c>
      <c r="M4312">
        <v>270.77083333333337</v>
      </c>
      <c r="N4312">
        <v>-8.1802777777777766</v>
      </c>
      <c r="O4312">
        <v>5.94</v>
      </c>
      <c r="Y4312" t="s">
        <v>430</v>
      </c>
      <c r="Z4312" t="s">
        <v>430</v>
      </c>
      <c r="AA4312" t="s">
        <v>2154</v>
      </c>
      <c r="AB4312" t="str">
        <f>+LEFT(AA4312,1)</f>
        <v>F</v>
      </c>
      <c r="AC4312" s="6">
        <f>DEGREES(ACOS(SIN(Resultats!$H$11)*SIN(RADIANS(N4312))+COS(Resultats!$H$11)*COS(RADIANS(N4312))*COS(Resultats!$E$11-RADIANS(M4312))))</f>
        <v>121.56159141781261</v>
      </c>
      <c r="AD4312">
        <f>+IF(AB4312=Data!$E$18,1,0)</f>
        <v>0</v>
      </c>
      <c r="AE4312">
        <f>+IF(AC4312&lt;Data!$B$17,1,0)</f>
        <v>0</v>
      </c>
      <c r="AF4312" s="7">
        <f>+IF(AND(AD4312,AE4312),1,0)</f>
        <v>0</v>
      </c>
    </row>
    <row r="4313" spans="1:32" x14ac:dyDescent="0.2">
      <c r="A4313">
        <v>8804</v>
      </c>
      <c r="B4313" t="s">
        <v>7554</v>
      </c>
      <c r="C4313">
        <v>218452</v>
      </c>
      <c r="D4313">
        <v>52711</v>
      </c>
      <c r="E4313">
        <v>23</v>
      </c>
      <c r="F4313">
        <v>7</v>
      </c>
      <c r="G4313">
        <v>39.299999999999997</v>
      </c>
      <c r="H4313" t="s">
        <v>24</v>
      </c>
      <c r="I4313">
        <v>46</v>
      </c>
      <c r="J4313">
        <v>23</v>
      </c>
      <c r="K4313">
        <v>14</v>
      </c>
      <c r="L4313">
        <v>23.127583333333334</v>
      </c>
      <c r="M4313">
        <v>346.91374999999999</v>
      </c>
      <c r="N4313">
        <v>46.387222222222221</v>
      </c>
      <c r="O4313">
        <v>5.33</v>
      </c>
      <c r="Q4313">
        <v>1.41</v>
      </c>
      <c r="S4313">
        <v>1.72</v>
      </c>
      <c r="U4313">
        <v>0.75</v>
      </c>
      <c r="Y4313" t="s">
        <v>77</v>
      </c>
      <c r="Z4313" t="s">
        <v>77</v>
      </c>
      <c r="AA4313" t="s">
        <v>104</v>
      </c>
      <c r="AB4313" t="str">
        <f>+LEFT(AA4313,1)</f>
        <v>K</v>
      </c>
      <c r="AC4313" s="6">
        <f>DEGREES(ACOS(SIN(Resultats!$H$11)*SIN(RADIANS(N4313))+COS(Resultats!$H$11)*COS(RADIANS(N4313))*COS(Resultats!$E$11-RADIANS(M4313))))</f>
        <v>121.61395069935307</v>
      </c>
      <c r="AD4313">
        <f>+IF(AB4313=Data!$E$18,1,0)</f>
        <v>0</v>
      </c>
      <c r="AE4313">
        <f>+IF(AC4313&lt;Data!$B$17,1,0)</f>
        <v>0</v>
      </c>
      <c r="AF4313" s="7">
        <f>+IF(AND(AD4313,AE4313),1,0)</f>
        <v>0</v>
      </c>
    </row>
    <row r="4314" spans="1:32" x14ac:dyDescent="0.2">
      <c r="A4314">
        <v>7047</v>
      </c>
      <c r="C4314">
        <v>173494</v>
      </c>
      <c r="D4314">
        <v>86393</v>
      </c>
      <c r="E4314">
        <v>18</v>
      </c>
      <c r="F4314">
        <v>44</v>
      </c>
      <c r="G4314">
        <v>40.200000000000003</v>
      </c>
      <c r="H4314" t="s">
        <v>24</v>
      </c>
      <c r="I4314">
        <v>23</v>
      </c>
      <c r="J4314">
        <v>35</v>
      </c>
      <c r="K4314">
        <v>23</v>
      </c>
      <c r="L4314">
        <v>18.744500000000002</v>
      </c>
      <c r="M4314">
        <v>281.16750000000002</v>
      </c>
      <c r="N4314">
        <v>23.589722222222221</v>
      </c>
      <c r="O4314">
        <v>6.31</v>
      </c>
      <c r="Q4314">
        <v>0.4</v>
      </c>
      <c r="S4314">
        <v>0</v>
      </c>
      <c r="Y4314" t="s">
        <v>204</v>
      </c>
      <c r="Z4314" t="s">
        <v>204</v>
      </c>
      <c r="AA4314" t="s">
        <v>217</v>
      </c>
      <c r="AB4314" t="str">
        <f>+LEFT(AA4314,1)</f>
        <v>F</v>
      </c>
      <c r="AC4314" s="6">
        <f>DEGREES(ACOS(SIN(Resultats!$H$11)*SIN(RADIANS(N4314))+COS(Resultats!$H$11)*COS(RADIANS(N4314))*COS(Resultats!$E$11-RADIANS(M4314))))</f>
        <v>121.64121256132162</v>
      </c>
      <c r="AD4314">
        <f>+IF(AB4314=Data!$E$18,1,0)</f>
        <v>0</v>
      </c>
      <c r="AE4314">
        <f>+IF(AC4314&lt;Data!$B$17,1,0)</f>
        <v>0</v>
      </c>
      <c r="AF4314" s="7">
        <f>+IF(AND(AD4314,AE4314),1,0)</f>
        <v>0</v>
      </c>
    </row>
    <row r="4315" spans="1:32" x14ac:dyDescent="0.2">
      <c r="A4315">
        <v>7977</v>
      </c>
      <c r="B4315" t="s">
        <v>3368</v>
      </c>
      <c r="C4315">
        <v>198478</v>
      </c>
      <c r="D4315">
        <v>50099</v>
      </c>
      <c r="E4315">
        <v>20</v>
      </c>
      <c r="F4315">
        <v>48</v>
      </c>
      <c r="G4315">
        <v>56.3</v>
      </c>
      <c r="H4315" t="s">
        <v>24</v>
      </c>
      <c r="I4315">
        <v>46</v>
      </c>
      <c r="J4315">
        <v>6</v>
      </c>
      <c r="K4315">
        <v>51</v>
      </c>
      <c r="L4315">
        <v>20.815638888888891</v>
      </c>
      <c r="M4315">
        <v>312.23458333333338</v>
      </c>
      <c r="N4315">
        <v>46.114166666666669</v>
      </c>
      <c r="O4315">
        <v>4.84</v>
      </c>
      <c r="Q4315">
        <v>0.41</v>
      </c>
      <c r="S4315">
        <v>-0.45</v>
      </c>
      <c r="U4315">
        <v>0.31</v>
      </c>
      <c r="Y4315" t="s">
        <v>1237</v>
      </c>
      <c r="Z4315" t="s">
        <v>1237</v>
      </c>
      <c r="AA4315" t="s">
        <v>15433</v>
      </c>
      <c r="AB4315" t="str">
        <f>+LEFT(AA4315,1)</f>
        <v>B</v>
      </c>
      <c r="AC4315" s="6">
        <f>DEGREES(ACOS(SIN(Resultats!$H$11)*SIN(RADIANS(N4315))+COS(Resultats!$H$11)*COS(RADIANS(N4315))*COS(Resultats!$E$11-RADIANS(M4315))))</f>
        <v>121.66722232296154</v>
      </c>
      <c r="AD4315">
        <f>+IF(AB4315=Data!$E$18,1,0)</f>
        <v>0</v>
      </c>
      <c r="AE4315">
        <f>+IF(AC4315&lt;Data!$B$17,1,0)</f>
        <v>0</v>
      </c>
      <c r="AF4315" s="7">
        <f>+IF(AND(AD4315,AE4315),1,0)</f>
        <v>0</v>
      </c>
    </row>
    <row r="4316" spans="1:32" x14ac:dyDescent="0.2">
      <c r="A4316">
        <v>6883</v>
      </c>
      <c r="C4316">
        <v>169111</v>
      </c>
      <c r="D4316">
        <v>103648</v>
      </c>
      <c r="E4316">
        <v>18</v>
      </c>
      <c r="F4316">
        <v>22</v>
      </c>
      <c r="G4316">
        <v>35.299999999999997</v>
      </c>
      <c r="H4316" t="s">
        <v>24</v>
      </c>
      <c r="I4316">
        <v>12</v>
      </c>
      <c r="J4316">
        <v>1</v>
      </c>
      <c r="K4316">
        <v>44</v>
      </c>
      <c r="L4316">
        <v>18.376472222222223</v>
      </c>
      <c r="M4316">
        <v>275.64708333333334</v>
      </c>
      <c r="N4316">
        <v>12.02888888888889</v>
      </c>
      <c r="O4316">
        <v>5.89</v>
      </c>
      <c r="Q4316">
        <v>0.04</v>
      </c>
      <c r="S4316">
        <v>0.08</v>
      </c>
      <c r="Y4316" t="s">
        <v>114</v>
      </c>
      <c r="Z4316" t="s">
        <v>114</v>
      </c>
      <c r="AA4316" t="s">
        <v>18</v>
      </c>
      <c r="AB4316" t="str">
        <f>+LEFT(AA4316,1)</f>
        <v>A</v>
      </c>
      <c r="AC4316" s="6">
        <f>DEGREES(ACOS(SIN(Resultats!$H$11)*SIN(RADIANS(N4316))+COS(Resultats!$H$11)*COS(RADIANS(N4316))*COS(Resultats!$E$11-RADIANS(M4316))))</f>
        <v>121.6780576702235</v>
      </c>
      <c r="AD4316">
        <f>+IF(AB4316=Data!$E$18,1,0)</f>
        <v>1</v>
      </c>
      <c r="AE4316">
        <f>+IF(AC4316&lt;Data!$B$17,1,0)</f>
        <v>0</v>
      </c>
      <c r="AF4316" s="7">
        <f>+IF(AND(AD4316,AE4316),1,0)</f>
        <v>0</v>
      </c>
    </row>
    <row r="4317" spans="1:32" x14ac:dyDescent="0.2">
      <c r="A4317">
        <v>341</v>
      </c>
      <c r="C4317">
        <v>6953</v>
      </c>
      <c r="D4317">
        <v>74530</v>
      </c>
      <c r="E4317">
        <v>1</v>
      </c>
      <c r="F4317">
        <v>10</v>
      </c>
      <c r="G4317">
        <v>19.399999999999999</v>
      </c>
      <c r="H4317" t="s">
        <v>24</v>
      </c>
      <c r="I4317">
        <v>25</v>
      </c>
      <c r="J4317">
        <v>27</v>
      </c>
      <c r="K4317">
        <v>28</v>
      </c>
      <c r="L4317">
        <v>1.1720555555555556</v>
      </c>
      <c r="M4317">
        <v>17.580833333333334</v>
      </c>
      <c r="N4317">
        <v>25.457777777777778</v>
      </c>
      <c r="O4317">
        <v>5.8</v>
      </c>
      <c r="Q4317">
        <v>1.47</v>
      </c>
      <c r="S4317">
        <v>1.82</v>
      </c>
      <c r="Y4317" t="s">
        <v>223</v>
      </c>
      <c r="Z4317" t="s">
        <v>223</v>
      </c>
      <c r="AA4317" t="s">
        <v>1411</v>
      </c>
      <c r="AB4317" t="str">
        <f>+LEFT(AA4317,1)</f>
        <v>K</v>
      </c>
      <c r="AC4317" s="6">
        <f>DEGREES(ACOS(SIN(Resultats!$H$11)*SIN(RADIANS(N4317))+COS(Resultats!$H$11)*COS(RADIANS(N4317))*COS(Resultats!$E$11-RADIANS(M4317))))</f>
        <v>121.67883721910759</v>
      </c>
      <c r="AD4317">
        <f>+IF(AB4317=Data!$E$18,1,0)</f>
        <v>0</v>
      </c>
      <c r="AE4317">
        <f>+IF(AC4317&lt;Data!$B$17,1,0)</f>
        <v>0</v>
      </c>
      <c r="AF4317" s="7">
        <f>+IF(AND(AD4317,AE4317),1,0)</f>
        <v>0</v>
      </c>
    </row>
    <row r="4318" spans="1:32" x14ac:dyDescent="0.2">
      <c r="A4318">
        <v>463</v>
      </c>
      <c r="B4318" t="s">
        <v>515</v>
      </c>
      <c r="C4318">
        <v>9919</v>
      </c>
      <c r="D4318">
        <v>92536</v>
      </c>
      <c r="E4318">
        <v>1</v>
      </c>
      <c r="F4318">
        <v>37</v>
      </c>
      <c r="G4318">
        <v>5.9</v>
      </c>
      <c r="H4318" t="s">
        <v>24</v>
      </c>
      <c r="I4318">
        <v>12</v>
      </c>
      <c r="J4318">
        <v>8</v>
      </c>
      <c r="K4318">
        <v>30</v>
      </c>
      <c r="L4318">
        <v>1.6183055555555557</v>
      </c>
      <c r="M4318">
        <v>24.274583333333336</v>
      </c>
      <c r="N4318">
        <v>12.141666666666666</v>
      </c>
      <c r="O4318">
        <v>5.57</v>
      </c>
      <c r="Q4318">
        <v>0.35</v>
      </c>
      <c r="S4318">
        <v>-0.02</v>
      </c>
      <c r="U4318">
        <v>0.21</v>
      </c>
      <c r="Y4318" t="s">
        <v>264</v>
      </c>
      <c r="Z4318" t="s">
        <v>264</v>
      </c>
      <c r="AA4318" t="s">
        <v>2891</v>
      </c>
      <c r="AB4318" t="str">
        <f>+LEFT(AA4318,1)</f>
        <v>F</v>
      </c>
      <c r="AC4318" s="6">
        <f>DEGREES(ACOS(SIN(Resultats!$H$11)*SIN(RADIANS(N4318))+COS(Resultats!$H$11)*COS(RADIANS(N4318))*COS(Resultats!$E$11-RADIANS(M4318))))</f>
        <v>121.71161736906886</v>
      </c>
      <c r="AD4318">
        <f>+IF(AB4318=Data!$E$18,1,0)</f>
        <v>0</v>
      </c>
      <c r="AE4318">
        <f>+IF(AC4318&lt;Data!$B$17,1,0)</f>
        <v>0</v>
      </c>
      <c r="AF4318" s="7">
        <f>+IF(AND(AD4318,AE4318),1,0)</f>
        <v>0</v>
      </c>
    </row>
    <row r="4319" spans="1:32" x14ac:dyDescent="0.2">
      <c r="A4319">
        <v>8427</v>
      </c>
      <c r="C4319">
        <v>209961</v>
      </c>
      <c r="D4319">
        <v>51645</v>
      </c>
      <c r="E4319">
        <v>22</v>
      </c>
      <c r="F4319">
        <v>5</v>
      </c>
      <c r="G4319">
        <v>51.2</v>
      </c>
      <c r="H4319" t="s">
        <v>24</v>
      </c>
      <c r="I4319">
        <v>48</v>
      </c>
      <c r="J4319">
        <v>13</v>
      </c>
      <c r="K4319">
        <v>54</v>
      </c>
      <c r="L4319">
        <v>22.097555555555555</v>
      </c>
      <c r="M4319">
        <v>331.46333333333331</v>
      </c>
      <c r="N4319">
        <v>48.231666666666669</v>
      </c>
      <c r="O4319">
        <v>6.27</v>
      </c>
      <c r="Q4319">
        <v>-0.06</v>
      </c>
      <c r="S4319">
        <v>-0.71</v>
      </c>
      <c r="Y4319" t="s">
        <v>82</v>
      </c>
      <c r="Z4319" t="s">
        <v>82</v>
      </c>
      <c r="AA4319" t="s">
        <v>15417</v>
      </c>
      <c r="AB4319" t="str">
        <f>+LEFT(AA4319,1)</f>
        <v>B</v>
      </c>
      <c r="AC4319" s="6">
        <f>DEGREES(ACOS(SIN(Resultats!$H$11)*SIN(RADIANS(N4319))+COS(Resultats!$H$11)*COS(RADIANS(N4319))*COS(Resultats!$E$11-RADIANS(M4319))))</f>
        <v>121.75391656895431</v>
      </c>
      <c r="AD4319">
        <f>+IF(AB4319=Data!$E$18,1,0)</f>
        <v>0</v>
      </c>
      <c r="AE4319">
        <f>+IF(AC4319&lt;Data!$B$17,1,0)</f>
        <v>0</v>
      </c>
      <c r="AF4319" s="7">
        <f>+IF(AND(AD4319,AE4319),1,0)</f>
        <v>0</v>
      </c>
    </row>
    <row r="4320" spans="1:32" x14ac:dyDescent="0.2">
      <c r="A4320">
        <v>8074</v>
      </c>
      <c r="C4320">
        <v>200753</v>
      </c>
      <c r="D4320">
        <v>50408</v>
      </c>
      <c r="E4320">
        <v>21</v>
      </c>
      <c r="F4320">
        <v>3</v>
      </c>
      <c r="G4320">
        <v>43.3</v>
      </c>
      <c r="H4320" t="s">
        <v>24</v>
      </c>
      <c r="I4320">
        <v>46</v>
      </c>
      <c r="J4320">
        <v>51</v>
      </c>
      <c r="K4320">
        <v>43</v>
      </c>
      <c r="L4320">
        <v>21.062027777777779</v>
      </c>
      <c r="M4320">
        <v>315.9304166666667</v>
      </c>
      <c r="N4320">
        <v>46.861944444444447</v>
      </c>
      <c r="O4320">
        <v>6.32</v>
      </c>
      <c r="Q4320">
        <v>0.25</v>
      </c>
      <c r="Y4320" t="s">
        <v>441</v>
      </c>
      <c r="Z4320" t="s">
        <v>441</v>
      </c>
      <c r="AA4320" t="s">
        <v>2891</v>
      </c>
      <c r="AB4320" t="str">
        <f>+LEFT(AA4320,1)</f>
        <v>F</v>
      </c>
      <c r="AC4320" s="6">
        <f>DEGREES(ACOS(SIN(Resultats!$H$11)*SIN(RADIANS(N4320))+COS(Resultats!$H$11)*COS(RADIANS(N4320))*COS(Resultats!$E$11-RADIANS(M4320))))</f>
        <v>121.76644291199116</v>
      </c>
      <c r="AD4320">
        <f>+IF(AB4320=Data!$E$18,1,0)</f>
        <v>0</v>
      </c>
      <c r="AE4320">
        <f>+IF(AC4320&lt;Data!$B$17,1,0)</f>
        <v>0</v>
      </c>
      <c r="AF4320" s="7">
        <f>+IF(AND(AD4320,AE4320),1,0)</f>
        <v>0</v>
      </c>
    </row>
    <row r="4321" spans="1:32" x14ac:dyDescent="0.2">
      <c r="A4321">
        <v>6955</v>
      </c>
      <c r="C4321">
        <v>170878</v>
      </c>
      <c r="D4321">
        <v>103800</v>
      </c>
      <c r="E4321">
        <v>18</v>
      </c>
      <c r="F4321">
        <v>31</v>
      </c>
      <c r="G4321">
        <v>4.4000000000000004</v>
      </c>
      <c r="H4321" t="s">
        <v>24</v>
      </c>
      <c r="I4321">
        <v>16</v>
      </c>
      <c r="J4321">
        <v>55</v>
      </c>
      <c r="K4321">
        <v>43</v>
      </c>
      <c r="L4321">
        <v>18.517888888888887</v>
      </c>
      <c r="M4321">
        <v>277.76833333333332</v>
      </c>
      <c r="N4321">
        <v>16.928611111111113</v>
      </c>
      <c r="O4321">
        <v>5.77</v>
      </c>
      <c r="Q4321">
        <v>0.04</v>
      </c>
      <c r="S4321">
        <v>7.0000000000000007E-2</v>
      </c>
      <c r="Y4321" t="s">
        <v>114</v>
      </c>
      <c r="Z4321" t="s">
        <v>114</v>
      </c>
      <c r="AA4321" t="s">
        <v>18</v>
      </c>
      <c r="AB4321" t="str">
        <f>+LEFT(AA4321,1)</f>
        <v>A</v>
      </c>
      <c r="AC4321" s="6">
        <f>DEGREES(ACOS(SIN(Resultats!$H$11)*SIN(RADIANS(N4321))+COS(Resultats!$H$11)*COS(RADIANS(N4321))*COS(Resultats!$E$11-RADIANS(M4321))))</f>
        <v>121.76701313237854</v>
      </c>
      <c r="AD4321">
        <f>+IF(AB4321=Data!$E$18,1,0)</f>
        <v>1</v>
      </c>
      <c r="AE4321">
        <f>+IF(AC4321&lt;Data!$B$17,1,0)</f>
        <v>0</v>
      </c>
      <c r="AF4321" s="7">
        <f>+IF(AND(AD4321,AE4321),1,0)</f>
        <v>0</v>
      </c>
    </row>
    <row r="4322" spans="1:32" x14ac:dyDescent="0.2">
      <c r="A4322">
        <v>63</v>
      </c>
      <c r="B4322" t="s">
        <v>113</v>
      </c>
      <c r="C4322">
        <v>1280</v>
      </c>
      <c r="D4322">
        <v>53777</v>
      </c>
      <c r="E4322">
        <v>0</v>
      </c>
      <c r="F4322">
        <v>17</v>
      </c>
      <c r="G4322">
        <v>5.5</v>
      </c>
      <c r="H4322" t="s">
        <v>24</v>
      </c>
      <c r="I4322">
        <v>38</v>
      </c>
      <c r="J4322">
        <v>40</v>
      </c>
      <c r="K4322">
        <v>54</v>
      </c>
      <c r="L4322">
        <v>0.28486111111111112</v>
      </c>
      <c r="M4322">
        <v>4.2729166666666671</v>
      </c>
      <c r="N4322">
        <v>38.681666666666665</v>
      </c>
      <c r="O4322">
        <v>4.6100000000000003</v>
      </c>
      <c r="Q4322">
        <v>0.06</v>
      </c>
      <c r="S4322">
        <v>0.04</v>
      </c>
      <c r="U4322">
        <v>0.01</v>
      </c>
      <c r="Y4322" t="s">
        <v>114</v>
      </c>
      <c r="Z4322" t="s">
        <v>114</v>
      </c>
      <c r="AA4322" t="s">
        <v>18</v>
      </c>
      <c r="AB4322" t="str">
        <f>+LEFT(AA4322,1)</f>
        <v>A</v>
      </c>
      <c r="AC4322" s="6">
        <f>DEGREES(ACOS(SIN(Resultats!$H$11)*SIN(RADIANS(N4322))+COS(Resultats!$H$11)*COS(RADIANS(N4322))*COS(Resultats!$E$11-RADIANS(M4322))))</f>
        <v>121.7865425662241</v>
      </c>
      <c r="AD4322">
        <f>+IF(AB4322=Data!$E$18,1,0)</f>
        <v>1</v>
      </c>
      <c r="AE4322">
        <f>+IF(AC4322&lt;Data!$B$17,1,0)</f>
        <v>0</v>
      </c>
      <c r="AF4322" s="7">
        <f>+IF(AND(AD4322,AE4322),1,0)</f>
        <v>0</v>
      </c>
    </row>
    <row r="4323" spans="1:32" x14ac:dyDescent="0.2">
      <c r="A4323">
        <v>82</v>
      </c>
      <c r="B4323" t="s">
        <v>135</v>
      </c>
      <c r="C4323">
        <v>1671</v>
      </c>
      <c r="D4323">
        <v>53828</v>
      </c>
      <c r="E4323">
        <v>0</v>
      </c>
      <c r="F4323">
        <v>21</v>
      </c>
      <c r="G4323">
        <v>7.3</v>
      </c>
      <c r="H4323" t="s">
        <v>24</v>
      </c>
      <c r="I4323">
        <v>37</v>
      </c>
      <c r="J4323">
        <v>58</v>
      </c>
      <c r="K4323">
        <v>7</v>
      </c>
      <c r="L4323">
        <v>0.35202777777777777</v>
      </c>
      <c r="M4323">
        <v>5.2804166666666665</v>
      </c>
      <c r="N4323">
        <v>37.968611111111116</v>
      </c>
      <c r="O4323">
        <v>5.18</v>
      </c>
      <c r="Q4323">
        <v>0.42</v>
      </c>
      <c r="S4323">
        <v>0.05</v>
      </c>
      <c r="Y4323" t="s">
        <v>136</v>
      </c>
      <c r="Z4323" t="s">
        <v>136</v>
      </c>
      <c r="AA4323" t="s">
        <v>2154</v>
      </c>
      <c r="AB4323" t="str">
        <f>+LEFT(AA4323,1)</f>
        <v>F</v>
      </c>
      <c r="AC4323" s="6">
        <f>DEGREES(ACOS(SIN(Resultats!$H$11)*SIN(RADIANS(N4323))+COS(Resultats!$H$11)*COS(RADIANS(N4323))*COS(Resultats!$E$11-RADIANS(M4323))))</f>
        <v>121.79930345071973</v>
      </c>
      <c r="AD4323">
        <f>+IF(AB4323=Data!$E$18,1,0)</f>
        <v>0</v>
      </c>
      <c r="AE4323">
        <f>+IF(AC4323&lt;Data!$B$17,1,0)</f>
        <v>0</v>
      </c>
      <c r="AF4323" s="7">
        <f>+IF(AND(AD4323,AE4323),1,0)</f>
        <v>0</v>
      </c>
    </row>
    <row r="4324" spans="1:32" x14ac:dyDescent="0.2">
      <c r="A4324">
        <v>8861</v>
      </c>
      <c r="C4324">
        <v>219749</v>
      </c>
      <c r="D4324">
        <v>52876</v>
      </c>
      <c r="E4324">
        <v>23</v>
      </c>
      <c r="F4324">
        <v>17</v>
      </c>
      <c r="G4324">
        <v>56.1</v>
      </c>
      <c r="H4324" t="s">
        <v>24</v>
      </c>
      <c r="I4324">
        <v>45</v>
      </c>
      <c r="J4324">
        <v>29</v>
      </c>
      <c r="K4324">
        <v>20</v>
      </c>
      <c r="L4324">
        <v>23.298916666666667</v>
      </c>
      <c r="M4324">
        <v>349.48374999999999</v>
      </c>
      <c r="N4324">
        <v>45.488888888888887</v>
      </c>
      <c r="O4324">
        <v>6.48</v>
      </c>
      <c r="Q4324">
        <v>-0.03</v>
      </c>
      <c r="S4324">
        <v>-0.26</v>
      </c>
      <c r="Y4324" t="s">
        <v>2787</v>
      </c>
      <c r="Z4324" t="s">
        <v>2787</v>
      </c>
      <c r="AA4324" t="s">
        <v>5040</v>
      </c>
      <c r="AB4324" t="str">
        <f>+LEFT(AA4324,1)</f>
        <v>B</v>
      </c>
      <c r="AC4324" s="6">
        <f>DEGREES(ACOS(SIN(Resultats!$H$11)*SIN(RADIANS(N4324))+COS(Resultats!$H$11)*COS(RADIANS(N4324))*COS(Resultats!$E$11-RADIANS(M4324))))</f>
        <v>121.80508584961622</v>
      </c>
      <c r="AD4324">
        <f>+IF(AB4324=Data!$E$18,1,0)</f>
        <v>0</v>
      </c>
      <c r="AE4324">
        <f>+IF(AC4324&lt;Data!$B$17,1,0)</f>
        <v>0</v>
      </c>
      <c r="AF4324" s="7">
        <f>+IF(AND(AD4324,AE4324),1,0)</f>
        <v>0</v>
      </c>
    </row>
    <row r="4325" spans="1:32" x14ac:dyDescent="0.2">
      <c r="A4325">
        <v>7091</v>
      </c>
      <c r="C4325">
        <v>174369</v>
      </c>
      <c r="D4325">
        <v>86462</v>
      </c>
      <c r="E4325">
        <v>18</v>
      </c>
      <c r="F4325">
        <v>49</v>
      </c>
      <c r="G4325">
        <v>14.4</v>
      </c>
      <c r="H4325" t="s">
        <v>24</v>
      </c>
      <c r="I4325">
        <v>25</v>
      </c>
      <c r="J4325">
        <v>2</v>
      </c>
      <c r="K4325">
        <v>47</v>
      </c>
      <c r="L4325">
        <v>18.820666666666668</v>
      </c>
      <c r="M4325">
        <v>282.31</v>
      </c>
      <c r="N4325">
        <v>25.046388888888892</v>
      </c>
      <c r="O4325">
        <v>6.59</v>
      </c>
      <c r="P4325" t="s">
        <v>103</v>
      </c>
      <c r="Y4325" t="s">
        <v>89</v>
      </c>
      <c r="Z4325" t="s">
        <v>89</v>
      </c>
      <c r="AA4325" t="s">
        <v>1469</v>
      </c>
      <c r="AB4325" t="str">
        <f>+LEFT(AA4325,1)</f>
        <v>A</v>
      </c>
      <c r="AC4325" s="6">
        <f>DEGREES(ACOS(SIN(Resultats!$H$11)*SIN(RADIANS(N4325))+COS(Resultats!$H$11)*COS(RADIANS(N4325))*COS(Resultats!$E$11-RADIANS(M4325))))</f>
        <v>121.80727933820012</v>
      </c>
      <c r="AD4325">
        <f>+IF(AB4325=Data!$E$18,1,0)</f>
        <v>1</v>
      </c>
      <c r="AE4325">
        <f>+IF(AC4325&lt;Data!$B$17,1,0)</f>
        <v>0</v>
      </c>
      <c r="AF4325" s="7">
        <f>+IF(AND(AD4325,AE4325),1,0)</f>
        <v>0</v>
      </c>
    </row>
    <row r="4326" spans="1:32" x14ac:dyDescent="0.2">
      <c r="A4326">
        <v>437</v>
      </c>
      <c r="B4326" t="s">
        <v>493</v>
      </c>
      <c r="C4326">
        <v>9270</v>
      </c>
      <c r="D4326">
        <v>92484</v>
      </c>
      <c r="E4326">
        <v>1</v>
      </c>
      <c r="F4326">
        <v>31</v>
      </c>
      <c r="G4326">
        <v>29</v>
      </c>
      <c r="H4326" t="s">
        <v>24</v>
      </c>
      <c r="I4326">
        <v>15</v>
      </c>
      <c r="J4326">
        <v>20</v>
      </c>
      <c r="K4326">
        <v>45</v>
      </c>
      <c r="L4326">
        <v>1.5247222222222221</v>
      </c>
      <c r="M4326">
        <v>22.87083333333333</v>
      </c>
      <c r="N4326">
        <v>15.345833333333333</v>
      </c>
      <c r="O4326">
        <v>3.62</v>
      </c>
      <c r="Q4326">
        <v>0.97</v>
      </c>
      <c r="S4326">
        <v>0.75</v>
      </c>
      <c r="U4326">
        <v>0.5</v>
      </c>
      <c r="Y4326" t="s">
        <v>494</v>
      </c>
      <c r="Z4326" t="s">
        <v>345</v>
      </c>
      <c r="AA4326" t="s">
        <v>3097</v>
      </c>
      <c r="AB4326" t="str">
        <f>+LEFT(AA4326,1)</f>
        <v>G</v>
      </c>
      <c r="AC4326" s="6">
        <f>DEGREES(ACOS(SIN(Resultats!$H$11)*SIN(RADIANS(N4326))+COS(Resultats!$H$11)*COS(RADIANS(N4326))*COS(Resultats!$E$11-RADIANS(M4326))))</f>
        <v>121.82282641551019</v>
      </c>
      <c r="AD4326">
        <f>+IF(AB4326=Data!$E$18,1,0)</f>
        <v>0</v>
      </c>
      <c r="AE4326">
        <f>+IF(AC4326&lt;Data!$B$17,1,0)</f>
        <v>0</v>
      </c>
      <c r="AF4326" s="7">
        <f>+IF(AND(AD4326,AE4326),1,0)</f>
        <v>0</v>
      </c>
    </row>
    <row r="4327" spans="1:32" x14ac:dyDescent="0.2">
      <c r="A4327">
        <v>6756</v>
      </c>
      <c r="C4327">
        <v>165438</v>
      </c>
      <c r="D4327">
        <v>142085</v>
      </c>
      <c r="E4327">
        <v>18</v>
      </c>
      <c r="F4327">
        <v>6</v>
      </c>
      <c r="G4327">
        <v>15.2</v>
      </c>
      <c r="H4327" t="s">
        <v>26</v>
      </c>
      <c r="I4327">
        <v>4</v>
      </c>
      <c r="J4327">
        <v>45</v>
      </c>
      <c r="K4327">
        <v>5</v>
      </c>
      <c r="L4327">
        <v>18.104222222222223</v>
      </c>
      <c r="M4327">
        <v>271.56333333333333</v>
      </c>
      <c r="N4327">
        <v>-4.7513888888888891</v>
      </c>
      <c r="O4327">
        <v>5.77</v>
      </c>
      <c r="Q4327">
        <v>0.96</v>
      </c>
      <c r="S4327">
        <v>0.81</v>
      </c>
      <c r="Y4327" t="s">
        <v>4222</v>
      </c>
      <c r="Z4327" t="s">
        <v>4222</v>
      </c>
      <c r="AA4327" t="s">
        <v>507</v>
      </c>
      <c r="AB4327" t="str">
        <f>+LEFT(AA4327,1)</f>
        <v>K</v>
      </c>
      <c r="AC4327" s="6">
        <f>DEGREES(ACOS(SIN(Resultats!$H$11)*SIN(RADIANS(N4327))+COS(Resultats!$H$11)*COS(RADIANS(N4327))*COS(Resultats!$E$11-RADIANS(M4327))))</f>
        <v>121.87721651720247</v>
      </c>
      <c r="AD4327">
        <f>+IF(AB4327=Data!$E$18,1,0)</f>
        <v>0</v>
      </c>
      <c r="AE4327">
        <f>+IF(AC4327&lt;Data!$B$17,1,0)</f>
        <v>0</v>
      </c>
      <c r="AF4327" s="7">
        <f>+IF(AND(AD4327,AE4327),1,0)</f>
        <v>0</v>
      </c>
    </row>
    <row r="4328" spans="1:32" x14ac:dyDescent="0.2">
      <c r="A4328">
        <v>8572</v>
      </c>
      <c r="B4328" t="s">
        <v>7417</v>
      </c>
      <c r="C4328">
        <v>213310</v>
      </c>
      <c r="D4328">
        <v>52055</v>
      </c>
      <c r="E4328">
        <v>22</v>
      </c>
      <c r="F4328">
        <v>29</v>
      </c>
      <c r="G4328">
        <v>31.8</v>
      </c>
      <c r="H4328" t="s">
        <v>24</v>
      </c>
      <c r="I4328">
        <v>47</v>
      </c>
      <c r="J4328">
        <v>42</v>
      </c>
      <c r="K4328">
        <v>25</v>
      </c>
      <c r="L4328">
        <v>22.492166666666666</v>
      </c>
      <c r="M4328">
        <v>337.38249999999999</v>
      </c>
      <c r="N4328">
        <v>47.706944444444446</v>
      </c>
      <c r="O4328">
        <v>4.3600000000000003</v>
      </c>
      <c r="Q4328">
        <v>1.68</v>
      </c>
      <c r="S4328">
        <v>1.1100000000000001</v>
      </c>
      <c r="U4328">
        <v>1.07</v>
      </c>
      <c r="Y4328" t="s">
        <v>7418</v>
      </c>
      <c r="Z4328" t="s">
        <v>14840</v>
      </c>
      <c r="AA4328" t="s">
        <v>586</v>
      </c>
      <c r="AB4328" t="str">
        <f>+LEFT(AA4328,1)</f>
        <v>M</v>
      </c>
      <c r="AC4328" s="6">
        <f>DEGREES(ACOS(SIN(Resultats!$H$11)*SIN(RADIANS(N4328))+COS(Resultats!$H$11)*COS(RADIANS(N4328))*COS(Resultats!$E$11-RADIANS(M4328))))</f>
        <v>121.92146944483419</v>
      </c>
      <c r="AD4328">
        <f>+IF(AB4328=Data!$E$18,1,0)</f>
        <v>0</v>
      </c>
      <c r="AE4328">
        <f>+IF(AC4328&lt;Data!$B$17,1,0)</f>
        <v>0</v>
      </c>
      <c r="AF4328" s="7">
        <f>+IF(AND(AD4328,AE4328),1,0)</f>
        <v>0</v>
      </c>
    </row>
    <row r="4329" spans="1:32" x14ac:dyDescent="0.2">
      <c r="A4329">
        <v>8800</v>
      </c>
      <c r="C4329">
        <v>218407</v>
      </c>
      <c r="D4329">
        <v>52707</v>
      </c>
      <c r="E4329">
        <v>23</v>
      </c>
      <c r="F4329">
        <v>7</v>
      </c>
      <c r="G4329">
        <v>18.100000000000001</v>
      </c>
      <c r="H4329" t="s">
        <v>24</v>
      </c>
      <c r="I4329">
        <v>46</v>
      </c>
      <c r="J4329">
        <v>4</v>
      </c>
      <c r="K4329">
        <v>5</v>
      </c>
      <c r="L4329">
        <v>23.121694444444444</v>
      </c>
      <c r="M4329">
        <v>346.82541666666668</v>
      </c>
      <c r="N4329">
        <v>46.06805555555556</v>
      </c>
      <c r="O4329">
        <v>6.66</v>
      </c>
      <c r="Q4329">
        <v>-0.05</v>
      </c>
      <c r="S4329">
        <v>-0.68</v>
      </c>
      <c r="Y4329" t="s">
        <v>82</v>
      </c>
      <c r="Z4329" t="s">
        <v>82</v>
      </c>
      <c r="AA4329" t="s">
        <v>15417</v>
      </c>
      <c r="AB4329" t="str">
        <f>+LEFT(AA4329,1)</f>
        <v>B</v>
      </c>
      <c r="AC4329" s="6">
        <f>DEGREES(ACOS(SIN(Resultats!$H$11)*SIN(RADIANS(N4329))+COS(Resultats!$H$11)*COS(RADIANS(N4329))*COS(Resultats!$E$11-RADIANS(M4329))))</f>
        <v>121.93508519601873</v>
      </c>
      <c r="AD4329">
        <f>+IF(AB4329=Data!$E$18,1,0)</f>
        <v>0</v>
      </c>
      <c r="AE4329">
        <f>+IF(AC4329&lt;Data!$B$17,1,0)</f>
        <v>0</v>
      </c>
      <c r="AF4329" s="7">
        <f>+IF(AND(AD4329,AE4329),1,0)</f>
        <v>0</v>
      </c>
    </row>
    <row r="4330" spans="1:32" x14ac:dyDescent="0.2">
      <c r="A4330">
        <v>7924</v>
      </c>
      <c r="B4330" t="s">
        <v>3332</v>
      </c>
      <c r="C4330">
        <v>197345</v>
      </c>
      <c r="D4330">
        <v>49941</v>
      </c>
      <c r="E4330">
        <v>20</v>
      </c>
      <c r="F4330">
        <v>41</v>
      </c>
      <c r="G4330">
        <v>25.9</v>
      </c>
      <c r="H4330" t="s">
        <v>24</v>
      </c>
      <c r="I4330">
        <v>45</v>
      </c>
      <c r="J4330">
        <v>16</v>
      </c>
      <c r="K4330">
        <v>49</v>
      </c>
      <c r="L4330">
        <v>20.690527777777778</v>
      </c>
      <c r="M4330">
        <v>310.35791666666665</v>
      </c>
      <c r="N4330">
        <v>45.280277777777776</v>
      </c>
      <c r="O4330">
        <v>1.25</v>
      </c>
      <c r="Q4330">
        <v>0.09</v>
      </c>
      <c r="S4330">
        <v>-0.24</v>
      </c>
      <c r="U4330">
        <v>0.1</v>
      </c>
      <c r="Y4330" t="s">
        <v>2790</v>
      </c>
      <c r="Z4330" t="s">
        <v>2790</v>
      </c>
      <c r="AA4330" t="s">
        <v>18</v>
      </c>
      <c r="AB4330" t="str">
        <f>+LEFT(AA4330,1)</f>
        <v>A</v>
      </c>
      <c r="AC4330" s="6">
        <f>DEGREES(ACOS(SIN(Resultats!$H$11)*SIN(RADIANS(N4330))+COS(Resultats!$H$11)*COS(RADIANS(N4330))*COS(Resultats!$E$11-RADIANS(M4330))))</f>
        <v>121.95414062402914</v>
      </c>
      <c r="AD4330">
        <f>+IF(AB4330=Data!$E$18,1,0)</f>
        <v>1</v>
      </c>
      <c r="AE4330">
        <f>+IF(AC4330&lt;Data!$B$17,1,0)</f>
        <v>0</v>
      </c>
      <c r="AF4330" s="7">
        <f>+IF(AND(AD4330,AE4330),1,0)</f>
        <v>0</v>
      </c>
    </row>
    <row r="4331" spans="1:32" x14ac:dyDescent="0.2">
      <c r="A4331">
        <v>7419</v>
      </c>
      <c r="C4331">
        <v>183986</v>
      </c>
      <c r="D4331">
        <v>68417</v>
      </c>
      <c r="E4331">
        <v>19</v>
      </c>
      <c r="F4331">
        <v>30</v>
      </c>
      <c r="G4331">
        <v>46.9</v>
      </c>
      <c r="H4331" t="s">
        <v>24</v>
      </c>
      <c r="I4331">
        <v>36</v>
      </c>
      <c r="J4331">
        <v>13</v>
      </c>
      <c r="K4331">
        <v>43</v>
      </c>
      <c r="L4331">
        <v>19.513027777777779</v>
      </c>
      <c r="M4331">
        <v>292.69541666666669</v>
      </c>
      <c r="N4331">
        <v>36.228611111111114</v>
      </c>
      <c r="O4331">
        <v>6.25</v>
      </c>
      <c r="Q4331">
        <v>-0.04</v>
      </c>
      <c r="S4331">
        <v>-0.11</v>
      </c>
      <c r="Y4331" t="s">
        <v>243</v>
      </c>
      <c r="Z4331" t="s">
        <v>5682</v>
      </c>
      <c r="AA4331" t="s">
        <v>5040</v>
      </c>
      <c r="AB4331" t="str">
        <f>+LEFT(AA4331,1)</f>
        <v>B</v>
      </c>
      <c r="AC4331" s="6">
        <f>DEGREES(ACOS(SIN(Resultats!$H$11)*SIN(RADIANS(N4331))+COS(Resultats!$H$11)*COS(RADIANS(N4331))*COS(Resultats!$E$11-RADIANS(M4331))))</f>
        <v>121.95588833160353</v>
      </c>
      <c r="AD4331">
        <f>+IF(AB4331=Data!$E$18,1,0)</f>
        <v>0</v>
      </c>
      <c r="AE4331">
        <f>+IF(AC4331&lt;Data!$B$17,1,0)</f>
        <v>0</v>
      </c>
      <c r="AF4331" s="7">
        <f>+IF(AND(AD4331,AE4331),1,0)</f>
        <v>0</v>
      </c>
    </row>
    <row r="4332" spans="1:32" x14ac:dyDescent="0.2">
      <c r="A4332">
        <v>8652</v>
      </c>
      <c r="C4332">
        <v>215242</v>
      </c>
      <c r="D4332">
        <v>52296</v>
      </c>
      <c r="E4332">
        <v>22</v>
      </c>
      <c r="F4332">
        <v>43</v>
      </c>
      <c r="G4332">
        <v>4.5</v>
      </c>
      <c r="H4332" t="s">
        <v>24</v>
      </c>
      <c r="I4332">
        <v>47</v>
      </c>
      <c r="J4332">
        <v>10</v>
      </c>
      <c r="K4332">
        <v>7</v>
      </c>
      <c r="L4332">
        <v>22.717916666666664</v>
      </c>
      <c r="M4332">
        <v>340.76875000000001</v>
      </c>
      <c r="N4332">
        <v>47.168611111111112</v>
      </c>
      <c r="O4332">
        <v>6.39</v>
      </c>
      <c r="Q4332">
        <v>0.47</v>
      </c>
      <c r="S4332">
        <v>-0.06</v>
      </c>
      <c r="Y4332" t="s">
        <v>7462</v>
      </c>
      <c r="Z4332" t="s">
        <v>1189</v>
      </c>
      <c r="AA4332" t="s">
        <v>1469</v>
      </c>
      <c r="AB4332" t="str">
        <f>+LEFT(AA4332,1)</f>
        <v>A</v>
      </c>
      <c r="AC4332" s="6">
        <f>DEGREES(ACOS(SIN(Resultats!$H$11)*SIN(RADIANS(N4332))+COS(Resultats!$H$11)*COS(RADIANS(N4332))*COS(Resultats!$E$11-RADIANS(M4332))))</f>
        <v>122.03099854917924</v>
      </c>
      <c r="AD4332">
        <f>+IF(AB4332=Data!$E$18,1,0)</f>
        <v>1</v>
      </c>
      <c r="AE4332">
        <f>+IF(AC4332&lt;Data!$B$17,1,0)</f>
        <v>0</v>
      </c>
      <c r="AF4332" s="7">
        <f>+IF(AND(AD4332,AE4332),1,0)</f>
        <v>0</v>
      </c>
    </row>
    <row r="4333" spans="1:32" x14ac:dyDescent="0.2">
      <c r="A4333">
        <v>274</v>
      </c>
      <c r="B4333" t="s">
        <v>341</v>
      </c>
      <c r="C4333">
        <v>5575</v>
      </c>
      <c r="D4333">
        <v>74395</v>
      </c>
      <c r="E4333">
        <v>0</v>
      </c>
      <c r="F4333">
        <v>57</v>
      </c>
      <c r="G4333">
        <v>50.2</v>
      </c>
      <c r="H4333" t="s">
        <v>24</v>
      </c>
      <c r="I4333">
        <v>28</v>
      </c>
      <c r="J4333">
        <v>59</v>
      </c>
      <c r="K4333">
        <v>32</v>
      </c>
      <c r="L4333">
        <v>0.96394444444444438</v>
      </c>
      <c r="M4333">
        <v>14.459166666666667</v>
      </c>
      <c r="N4333">
        <v>28.992222222222225</v>
      </c>
      <c r="O4333">
        <v>5.42</v>
      </c>
      <c r="Q4333">
        <v>1.08</v>
      </c>
      <c r="X4333" t="s">
        <v>27</v>
      </c>
      <c r="Y4333" t="s">
        <v>342</v>
      </c>
      <c r="Z4333" t="s">
        <v>5784</v>
      </c>
      <c r="AA4333" t="s">
        <v>342</v>
      </c>
      <c r="AB4333" t="str">
        <f>+LEFT(AA4333,1)</f>
        <v>G</v>
      </c>
      <c r="AC4333" s="6">
        <f>DEGREES(ACOS(SIN(Resultats!$H$11)*SIN(RADIANS(N4333))+COS(Resultats!$H$11)*COS(RADIANS(N4333))*COS(Resultats!$E$11-RADIANS(M4333))))</f>
        <v>122.04980840336708</v>
      </c>
      <c r="AD4333">
        <f>+IF(AB4333=Data!$E$18,1,0)</f>
        <v>0</v>
      </c>
      <c r="AE4333">
        <f>+IF(AC4333&lt;Data!$B$17,1,0)</f>
        <v>0</v>
      </c>
      <c r="AF4333" s="7">
        <f>+IF(AND(AD4333,AE4333),1,0)</f>
        <v>0</v>
      </c>
    </row>
    <row r="4334" spans="1:32" x14ac:dyDescent="0.2">
      <c r="A4334">
        <v>8870</v>
      </c>
      <c r="C4334">
        <v>219891</v>
      </c>
      <c r="D4334">
        <v>52892</v>
      </c>
      <c r="E4334">
        <v>23</v>
      </c>
      <c r="F4334">
        <v>19</v>
      </c>
      <c r="G4334">
        <v>2.4</v>
      </c>
      <c r="H4334" t="s">
        <v>24</v>
      </c>
      <c r="I4334">
        <v>45</v>
      </c>
      <c r="J4334">
        <v>8</v>
      </c>
      <c r="K4334">
        <v>14</v>
      </c>
      <c r="L4334">
        <v>23.317333333333334</v>
      </c>
      <c r="M4334">
        <v>349.76</v>
      </c>
      <c r="N4334">
        <v>45.137222222222221</v>
      </c>
      <c r="O4334">
        <v>6.5</v>
      </c>
      <c r="Y4334" t="s">
        <v>174</v>
      </c>
      <c r="Z4334" t="s">
        <v>174</v>
      </c>
      <c r="AA4334" t="s">
        <v>15427</v>
      </c>
      <c r="AB4334" t="str">
        <f>+LEFT(AA4334,1)</f>
        <v>A</v>
      </c>
      <c r="AC4334" s="6">
        <f>DEGREES(ACOS(SIN(Resultats!$H$11)*SIN(RADIANS(N4334))+COS(Resultats!$H$11)*COS(RADIANS(N4334))*COS(Resultats!$E$11-RADIANS(M4334))))</f>
        <v>122.05325418458681</v>
      </c>
      <c r="AD4334">
        <f>+IF(AB4334=Data!$E$18,1,0)</f>
        <v>1</v>
      </c>
      <c r="AE4334">
        <f>+IF(AC4334&lt;Data!$B$17,1,0)</f>
        <v>0</v>
      </c>
      <c r="AF4334" s="7">
        <f>+IF(AND(AD4334,AE4334),1,0)</f>
        <v>0</v>
      </c>
    </row>
    <row r="4335" spans="1:32" x14ac:dyDescent="0.2">
      <c r="A4335">
        <v>7966</v>
      </c>
      <c r="C4335">
        <v>198237</v>
      </c>
      <c r="D4335">
        <v>50060</v>
      </c>
      <c r="E4335">
        <v>20</v>
      </c>
      <c r="F4335">
        <v>47</v>
      </c>
      <c r="G4335">
        <v>20.8</v>
      </c>
      <c r="H4335" t="s">
        <v>24</v>
      </c>
      <c r="I4335">
        <v>45</v>
      </c>
      <c r="J4335">
        <v>34</v>
      </c>
      <c r="K4335">
        <v>47</v>
      </c>
      <c r="L4335">
        <v>20.789111111111112</v>
      </c>
      <c r="M4335">
        <v>311.8366666666667</v>
      </c>
      <c r="N4335">
        <v>45.579722222222223</v>
      </c>
      <c r="O4335">
        <v>6.4</v>
      </c>
      <c r="Q4335">
        <v>1.61</v>
      </c>
      <c r="S4335">
        <v>2.02</v>
      </c>
      <c r="Y4335" t="s">
        <v>105</v>
      </c>
      <c r="Z4335" t="s">
        <v>105</v>
      </c>
      <c r="AA4335" t="s">
        <v>133</v>
      </c>
      <c r="AB4335" t="str">
        <f>+LEFT(AA4335,1)</f>
        <v>K</v>
      </c>
      <c r="AC4335" s="6">
        <f>DEGREES(ACOS(SIN(Resultats!$H$11)*SIN(RADIANS(N4335))+COS(Resultats!$H$11)*COS(RADIANS(N4335))*COS(Resultats!$E$11-RADIANS(M4335))))</f>
        <v>122.06717818518632</v>
      </c>
      <c r="AD4335">
        <f>+IF(AB4335=Data!$E$18,1,0)</f>
        <v>0</v>
      </c>
      <c r="AE4335">
        <f>+IF(AC4335&lt;Data!$B$17,1,0)</f>
        <v>0</v>
      </c>
      <c r="AF4335" s="7">
        <f>+IF(AND(AD4335,AE4335),1,0)</f>
        <v>0</v>
      </c>
    </row>
    <row r="4336" spans="1:32" x14ac:dyDescent="0.2">
      <c r="A4336">
        <v>7244</v>
      </c>
      <c r="C4336">
        <v>178003</v>
      </c>
      <c r="D4336">
        <v>86796</v>
      </c>
      <c r="E4336">
        <v>19</v>
      </c>
      <c r="F4336">
        <v>5</v>
      </c>
      <c r="G4336">
        <v>47.1</v>
      </c>
      <c r="H4336" t="s">
        <v>24</v>
      </c>
      <c r="I4336">
        <v>29</v>
      </c>
      <c r="J4336">
        <v>55</v>
      </c>
      <c r="K4336">
        <v>18</v>
      </c>
      <c r="L4336">
        <v>19.096416666666666</v>
      </c>
      <c r="M4336">
        <v>286.44625000000002</v>
      </c>
      <c r="N4336">
        <v>29.921666666666667</v>
      </c>
      <c r="O4336">
        <v>6.31</v>
      </c>
      <c r="Q4336">
        <v>1.65</v>
      </c>
      <c r="S4336">
        <v>1.98</v>
      </c>
      <c r="Y4336" t="s">
        <v>53</v>
      </c>
      <c r="Z4336" t="s">
        <v>53</v>
      </c>
      <c r="AA4336" t="s">
        <v>586</v>
      </c>
      <c r="AB4336" t="str">
        <f>+LEFT(AA4336,1)</f>
        <v>M</v>
      </c>
      <c r="AC4336" s="6">
        <f>DEGREES(ACOS(SIN(Resultats!$H$11)*SIN(RADIANS(N4336))+COS(Resultats!$H$11)*COS(RADIANS(N4336))*COS(Resultats!$E$11-RADIANS(M4336))))</f>
        <v>122.13844435184842</v>
      </c>
      <c r="AD4336">
        <f>+IF(AB4336=Data!$E$18,1,0)</f>
        <v>0</v>
      </c>
      <c r="AE4336">
        <f>+IF(AC4336&lt;Data!$B$17,1,0)</f>
        <v>0</v>
      </c>
      <c r="AF4336" s="7">
        <f>+IF(AND(AD4336,AE4336),1,0)</f>
        <v>0</v>
      </c>
    </row>
    <row r="4337" spans="1:32" x14ac:dyDescent="0.2">
      <c r="A4337">
        <v>6977</v>
      </c>
      <c r="C4337">
        <v>171623</v>
      </c>
      <c r="D4337">
        <v>103879</v>
      </c>
      <c r="E4337">
        <v>18</v>
      </c>
      <c r="F4337">
        <v>35</v>
      </c>
      <c r="G4337">
        <v>12.6</v>
      </c>
      <c r="H4337" t="s">
        <v>24</v>
      </c>
      <c r="I4337">
        <v>18</v>
      </c>
      <c r="J4337">
        <v>12</v>
      </c>
      <c r="K4337">
        <v>12</v>
      </c>
      <c r="L4337">
        <v>18.586833333333331</v>
      </c>
      <c r="M4337">
        <v>278.80250000000001</v>
      </c>
      <c r="N4337">
        <v>18.203333333333333</v>
      </c>
      <c r="O4337">
        <v>5.78</v>
      </c>
      <c r="P4337" t="s">
        <v>103</v>
      </c>
      <c r="Q4337">
        <v>0</v>
      </c>
      <c r="S4337">
        <v>-0.1</v>
      </c>
      <c r="Y4337" t="s">
        <v>185</v>
      </c>
      <c r="Z4337" t="s">
        <v>185</v>
      </c>
      <c r="AA4337" t="s">
        <v>2210</v>
      </c>
      <c r="AB4337" t="str">
        <f>+LEFT(AA4337,1)</f>
        <v>A</v>
      </c>
      <c r="AC4337" s="6">
        <f>DEGREES(ACOS(SIN(Resultats!$H$11)*SIN(RADIANS(N4337))+COS(Resultats!$H$11)*COS(RADIANS(N4337))*COS(Resultats!$E$11-RADIANS(M4337))))</f>
        <v>122.13983687735787</v>
      </c>
      <c r="AD4337">
        <f>+IF(AB4337=Data!$E$18,1,0)</f>
        <v>1</v>
      </c>
      <c r="AE4337">
        <f>+IF(AC4337&lt;Data!$B$17,1,0)</f>
        <v>0</v>
      </c>
      <c r="AF4337" s="7">
        <f>+IF(AND(AD4337,AE4337),1,0)</f>
        <v>0</v>
      </c>
    </row>
    <row r="4338" spans="1:32" x14ac:dyDescent="0.2">
      <c r="A4338">
        <v>7457</v>
      </c>
      <c r="B4338" t="s">
        <v>3836</v>
      </c>
      <c r="C4338">
        <v>185037</v>
      </c>
      <c r="D4338">
        <v>68552</v>
      </c>
      <c r="E4338">
        <v>19</v>
      </c>
      <c r="F4338">
        <v>35</v>
      </c>
      <c r="G4338">
        <v>48.3</v>
      </c>
      <c r="H4338" t="s">
        <v>24</v>
      </c>
      <c r="I4338">
        <v>36</v>
      </c>
      <c r="J4338">
        <v>56</v>
      </c>
      <c r="K4338">
        <v>40</v>
      </c>
      <c r="L4338">
        <v>19.59675</v>
      </c>
      <c r="M4338">
        <v>293.95125000000002</v>
      </c>
      <c r="N4338">
        <v>36.944444444444443</v>
      </c>
      <c r="O4338">
        <v>6.05</v>
      </c>
      <c r="Q4338">
        <v>-0.11</v>
      </c>
      <c r="S4338">
        <v>-0.37</v>
      </c>
      <c r="Y4338" t="s">
        <v>2952</v>
      </c>
      <c r="Z4338" t="s">
        <v>2952</v>
      </c>
      <c r="AA4338" t="s">
        <v>1652</v>
      </c>
      <c r="AB4338" t="str">
        <f>+LEFT(AA4338,1)</f>
        <v>B</v>
      </c>
      <c r="AC4338" s="6">
        <f>DEGREES(ACOS(SIN(Resultats!$H$11)*SIN(RADIANS(N4338))+COS(Resultats!$H$11)*COS(RADIANS(N4338))*COS(Resultats!$E$11-RADIANS(M4338))))</f>
        <v>122.14035085405</v>
      </c>
      <c r="AD4338">
        <f>+IF(AB4338=Data!$E$18,1,0)</f>
        <v>0</v>
      </c>
      <c r="AE4338">
        <f>+IF(AC4338&lt;Data!$B$17,1,0)</f>
        <v>0</v>
      </c>
      <c r="AF4338" s="7">
        <f>+IF(AND(AD4338,AE4338),1,0)</f>
        <v>0</v>
      </c>
    </row>
    <row r="4339" spans="1:32" x14ac:dyDescent="0.2">
      <c r="A4339">
        <v>8857</v>
      </c>
      <c r="C4339">
        <v>219668</v>
      </c>
      <c r="D4339">
        <v>52865</v>
      </c>
      <c r="E4339">
        <v>23</v>
      </c>
      <c r="F4339">
        <v>17</v>
      </c>
      <c r="G4339">
        <v>16.600000000000001</v>
      </c>
      <c r="H4339" t="s">
        <v>24</v>
      </c>
      <c r="I4339">
        <v>45</v>
      </c>
      <c r="J4339">
        <v>9</v>
      </c>
      <c r="K4339">
        <v>51</v>
      </c>
      <c r="L4339">
        <v>23.287944444444445</v>
      </c>
      <c r="M4339">
        <v>349.31916666666666</v>
      </c>
      <c r="N4339">
        <v>45.164166666666667</v>
      </c>
      <c r="O4339">
        <v>6.43</v>
      </c>
      <c r="Q4339">
        <v>1.07</v>
      </c>
      <c r="S4339">
        <v>1.01</v>
      </c>
      <c r="Y4339" t="s">
        <v>72</v>
      </c>
      <c r="Z4339" t="s">
        <v>72</v>
      </c>
      <c r="AA4339" t="s">
        <v>197</v>
      </c>
      <c r="AB4339" t="str">
        <f>+LEFT(AA4339,1)</f>
        <v>K</v>
      </c>
      <c r="AC4339" s="6">
        <f>DEGREES(ACOS(SIN(Resultats!$H$11)*SIN(RADIANS(N4339))+COS(Resultats!$H$11)*COS(RADIANS(N4339))*COS(Resultats!$E$11-RADIANS(M4339))))</f>
        <v>122.14931352600165</v>
      </c>
      <c r="AD4339">
        <f>+IF(AB4339=Data!$E$18,1,0)</f>
        <v>0</v>
      </c>
      <c r="AE4339">
        <f>+IF(AC4339&lt;Data!$B$17,1,0)</f>
        <v>0</v>
      </c>
      <c r="AF4339" s="7">
        <f>+IF(AND(AD4339,AE4339),1,0)</f>
        <v>0</v>
      </c>
    </row>
    <row r="4340" spans="1:32" x14ac:dyDescent="0.2">
      <c r="A4340">
        <v>7335</v>
      </c>
      <c r="C4340">
        <v>181409</v>
      </c>
      <c r="D4340">
        <v>68125</v>
      </c>
      <c r="E4340">
        <v>19</v>
      </c>
      <c r="F4340">
        <v>19</v>
      </c>
      <c r="G4340">
        <v>3.8</v>
      </c>
      <c r="H4340" t="s">
        <v>24</v>
      </c>
      <c r="I4340">
        <v>33</v>
      </c>
      <c r="J4340">
        <v>23</v>
      </c>
      <c r="K4340">
        <v>20</v>
      </c>
      <c r="L4340">
        <v>19.317722222222223</v>
      </c>
      <c r="M4340">
        <v>289.76583333333332</v>
      </c>
      <c r="N4340">
        <v>33.388888888888886</v>
      </c>
      <c r="O4340">
        <v>6.6</v>
      </c>
      <c r="Q4340">
        <v>-0.19</v>
      </c>
      <c r="S4340">
        <v>-0.89</v>
      </c>
      <c r="Y4340" t="s">
        <v>2183</v>
      </c>
      <c r="Z4340" t="s">
        <v>2183</v>
      </c>
      <c r="AA4340" t="s">
        <v>15417</v>
      </c>
      <c r="AB4340" t="str">
        <f>+LEFT(AA4340,1)</f>
        <v>B</v>
      </c>
      <c r="AC4340" s="6">
        <f>DEGREES(ACOS(SIN(Resultats!$H$11)*SIN(RADIANS(N4340))+COS(Resultats!$H$11)*COS(RADIANS(N4340))*COS(Resultats!$E$11-RADIANS(M4340))))</f>
        <v>122.15204941983103</v>
      </c>
      <c r="AD4340">
        <f>+IF(AB4340=Data!$E$18,1,0)</f>
        <v>0</v>
      </c>
      <c r="AE4340">
        <f>+IF(AC4340&lt;Data!$B$17,1,0)</f>
        <v>0</v>
      </c>
      <c r="AF4340" s="7">
        <f>+IF(AND(AD4340,AE4340),1,0)</f>
        <v>0</v>
      </c>
    </row>
    <row r="4341" spans="1:32" x14ac:dyDescent="0.2">
      <c r="A4341">
        <v>7628</v>
      </c>
      <c r="C4341">
        <v>189178</v>
      </c>
      <c r="D4341">
        <v>49011</v>
      </c>
      <c r="E4341">
        <v>19</v>
      </c>
      <c r="F4341">
        <v>57</v>
      </c>
      <c r="G4341">
        <v>13.9</v>
      </c>
      <c r="H4341" t="s">
        <v>24</v>
      </c>
      <c r="I4341">
        <v>40</v>
      </c>
      <c r="J4341">
        <v>22</v>
      </c>
      <c r="K4341">
        <v>5</v>
      </c>
      <c r="L4341">
        <v>19.953861111111109</v>
      </c>
      <c r="M4341">
        <v>299.30791666666664</v>
      </c>
      <c r="N4341">
        <v>40.368055555555557</v>
      </c>
      <c r="O4341">
        <v>5.45</v>
      </c>
      <c r="Q4341">
        <v>-0.1</v>
      </c>
      <c r="S4341">
        <v>-0.52</v>
      </c>
      <c r="Y4341" t="s">
        <v>211</v>
      </c>
      <c r="Z4341" t="s">
        <v>211</v>
      </c>
      <c r="AA4341" t="s">
        <v>15423</v>
      </c>
      <c r="AB4341" t="str">
        <f>+LEFT(AA4341,1)</f>
        <v>B</v>
      </c>
      <c r="AC4341" s="6">
        <f>DEGREES(ACOS(SIN(Resultats!$H$11)*SIN(RADIANS(N4341))+COS(Resultats!$H$11)*COS(RADIANS(N4341))*COS(Resultats!$E$11-RADIANS(M4341))))</f>
        <v>122.19145827096644</v>
      </c>
      <c r="AD4341">
        <f>+IF(AB4341=Data!$E$18,1,0)</f>
        <v>0</v>
      </c>
      <c r="AE4341">
        <f>+IF(AC4341&lt;Data!$B$17,1,0)</f>
        <v>0</v>
      </c>
      <c r="AF4341" s="7">
        <f>+IF(AND(AD4341,AE4341),1,0)</f>
        <v>0</v>
      </c>
    </row>
    <row r="4342" spans="1:32" x14ac:dyDescent="0.2">
      <c r="A4342">
        <v>8965</v>
      </c>
      <c r="B4342" t="s">
        <v>7651</v>
      </c>
      <c r="C4342">
        <v>222173</v>
      </c>
      <c r="D4342">
        <v>53216</v>
      </c>
      <c r="E4342">
        <v>23</v>
      </c>
      <c r="F4342">
        <v>38</v>
      </c>
      <c r="G4342">
        <v>8.1999999999999993</v>
      </c>
      <c r="H4342" t="s">
        <v>24</v>
      </c>
      <c r="I4342">
        <v>43</v>
      </c>
      <c r="J4342">
        <v>16</v>
      </c>
      <c r="K4342">
        <v>5</v>
      </c>
      <c r="L4342">
        <v>23.63561111111111</v>
      </c>
      <c r="M4342">
        <v>354.53416666666664</v>
      </c>
      <c r="N4342">
        <v>43.268055555555556</v>
      </c>
      <c r="O4342">
        <v>4.29</v>
      </c>
      <c r="Q4342">
        <v>-0.1</v>
      </c>
      <c r="S4342">
        <v>-0.28999999999999998</v>
      </c>
      <c r="U4342">
        <v>-0.09</v>
      </c>
      <c r="Y4342" t="s">
        <v>122</v>
      </c>
      <c r="Z4342" t="s">
        <v>122</v>
      </c>
      <c r="AA4342" t="s">
        <v>1652</v>
      </c>
      <c r="AB4342" t="str">
        <f>+LEFT(AA4342,1)</f>
        <v>B</v>
      </c>
      <c r="AC4342" s="6">
        <f>DEGREES(ACOS(SIN(Resultats!$H$11)*SIN(RADIANS(N4342))+COS(Resultats!$H$11)*COS(RADIANS(N4342))*COS(Resultats!$E$11-RADIANS(M4342))))</f>
        <v>122.23062600939465</v>
      </c>
      <c r="AD4342">
        <f>+IF(AB4342=Data!$E$18,1,0)</f>
        <v>0</v>
      </c>
      <c r="AE4342">
        <f>+IF(AC4342&lt;Data!$B$17,1,0)</f>
        <v>0</v>
      </c>
      <c r="AF4342" s="7">
        <f>+IF(AND(AD4342,AE4342),1,0)</f>
        <v>0</v>
      </c>
    </row>
    <row r="4343" spans="1:32" x14ac:dyDescent="0.2">
      <c r="A4343">
        <v>7762</v>
      </c>
      <c r="C4343">
        <v>193217</v>
      </c>
      <c r="D4343">
        <v>49425</v>
      </c>
      <c r="E4343">
        <v>20</v>
      </c>
      <c r="F4343">
        <v>17</v>
      </c>
      <c r="G4343">
        <v>29.1</v>
      </c>
      <c r="H4343" t="s">
        <v>24</v>
      </c>
      <c r="I4343">
        <v>42</v>
      </c>
      <c r="J4343">
        <v>43</v>
      </c>
      <c r="K4343">
        <v>19</v>
      </c>
      <c r="L4343">
        <v>20.291416666666667</v>
      </c>
      <c r="M4343">
        <v>304.37124999999997</v>
      </c>
      <c r="N4343">
        <v>42.721944444444446</v>
      </c>
      <c r="O4343">
        <v>6.29</v>
      </c>
      <c r="Q4343">
        <v>1.64</v>
      </c>
      <c r="S4343">
        <v>1.91</v>
      </c>
      <c r="Y4343" t="s">
        <v>4045</v>
      </c>
      <c r="Z4343" t="s">
        <v>4045</v>
      </c>
      <c r="AA4343" t="s">
        <v>80</v>
      </c>
      <c r="AB4343" t="str">
        <f>+LEFT(AA4343,1)</f>
        <v>K</v>
      </c>
      <c r="AC4343" s="6">
        <f>DEGREES(ACOS(SIN(Resultats!$H$11)*SIN(RADIANS(N4343))+COS(Resultats!$H$11)*COS(RADIANS(N4343))*COS(Resultats!$E$11-RADIANS(M4343))))</f>
        <v>122.31022518889868</v>
      </c>
      <c r="AD4343">
        <f>+IF(AB4343=Data!$E$18,1,0)</f>
        <v>0</v>
      </c>
      <c r="AE4343">
        <f>+IF(AC4343&lt;Data!$B$17,1,0)</f>
        <v>0</v>
      </c>
      <c r="AF4343" s="7">
        <f>+IF(AND(AD4343,AE4343),1,0)</f>
        <v>0</v>
      </c>
    </row>
    <row r="4344" spans="1:32" x14ac:dyDescent="0.2">
      <c r="A4344">
        <v>8053</v>
      </c>
      <c r="B4344" t="s">
        <v>3412</v>
      </c>
      <c r="C4344">
        <v>200310</v>
      </c>
      <c r="D4344">
        <v>50359</v>
      </c>
      <c r="E4344">
        <v>21</v>
      </c>
      <c r="F4344">
        <v>1</v>
      </c>
      <c r="G4344">
        <v>10.9</v>
      </c>
      <c r="H4344" t="s">
        <v>24</v>
      </c>
      <c r="I4344">
        <v>46</v>
      </c>
      <c r="J4344">
        <v>9</v>
      </c>
      <c r="K4344">
        <v>21</v>
      </c>
      <c r="L4344">
        <v>21.019694444444443</v>
      </c>
      <c r="M4344">
        <v>315.29541666666665</v>
      </c>
      <c r="N4344">
        <v>46.155833333333334</v>
      </c>
      <c r="O4344">
        <v>5.37</v>
      </c>
      <c r="Q4344">
        <v>-0.21</v>
      </c>
      <c r="S4344">
        <v>-0.93</v>
      </c>
      <c r="Y4344" t="s">
        <v>3414</v>
      </c>
      <c r="Z4344" t="s">
        <v>3414</v>
      </c>
      <c r="AA4344" t="s">
        <v>15425</v>
      </c>
      <c r="AB4344" t="str">
        <f>+LEFT(AA4344,1)</f>
        <v>B</v>
      </c>
      <c r="AC4344" s="6">
        <f>DEGREES(ACOS(SIN(Resultats!$H$11)*SIN(RADIANS(N4344))+COS(Resultats!$H$11)*COS(RADIANS(N4344))*COS(Resultats!$E$11-RADIANS(M4344))))</f>
        <v>122.31631557585789</v>
      </c>
      <c r="AD4344">
        <f>+IF(AB4344=Data!$E$18,1,0)</f>
        <v>0</v>
      </c>
      <c r="AE4344">
        <f>+IF(AC4344&lt;Data!$B$17,1,0)</f>
        <v>0</v>
      </c>
      <c r="AF4344" s="7">
        <f>+IF(AND(AD4344,AE4344),1,0)</f>
        <v>0</v>
      </c>
    </row>
    <row r="4345" spans="1:32" x14ac:dyDescent="0.2">
      <c r="A4345">
        <v>7283</v>
      </c>
      <c r="B4345" t="s">
        <v>3727</v>
      </c>
      <c r="C4345">
        <v>179527</v>
      </c>
      <c r="D4345">
        <v>67946</v>
      </c>
      <c r="E4345">
        <v>19</v>
      </c>
      <c r="F4345">
        <v>11</v>
      </c>
      <c r="G4345">
        <v>46</v>
      </c>
      <c r="H4345" t="s">
        <v>24</v>
      </c>
      <c r="I4345">
        <v>31</v>
      </c>
      <c r="J4345">
        <v>17</v>
      </c>
      <c r="K4345">
        <v>0</v>
      </c>
      <c r="L4345">
        <v>19.196111111111112</v>
      </c>
      <c r="M4345">
        <v>287.94166666666666</v>
      </c>
      <c r="N4345">
        <v>31.283333333333335</v>
      </c>
      <c r="O4345">
        <v>5.98</v>
      </c>
      <c r="Q4345">
        <v>-7.0000000000000007E-2</v>
      </c>
      <c r="S4345">
        <v>-0.3</v>
      </c>
      <c r="Y4345" t="s">
        <v>2787</v>
      </c>
      <c r="Z4345" t="s">
        <v>2787</v>
      </c>
      <c r="AA4345" t="s">
        <v>5040</v>
      </c>
      <c r="AB4345" t="str">
        <f>+LEFT(AA4345,1)</f>
        <v>B</v>
      </c>
      <c r="AC4345" s="6">
        <f>DEGREES(ACOS(SIN(Resultats!$H$11)*SIN(RADIANS(N4345))+COS(Resultats!$H$11)*COS(RADIANS(N4345))*COS(Resultats!$E$11-RADIANS(M4345))))</f>
        <v>122.32399519988803</v>
      </c>
      <c r="AD4345">
        <f>+IF(AB4345=Data!$E$18,1,0)</f>
        <v>0</v>
      </c>
      <c r="AE4345">
        <f>+IF(AC4345&lt;Data!$B$17,1,0)</f>
        <v>0</v>
      </c>
      <c r="AF4345" s="7">
        <f>+IF(AND(AD4345,AE4345),1,0)</f>
        <v>0</v>
      </c>
    </row>
    <row r="4346" spans="1:32" x14ac:dyDescent="0.2">
      <c r="A4346">
        <v>6755</v>
      </c>
      <c r="C4346">
        <v>165402</v>
      </c>
      <c r="D4346">
        <v>142083</v>
      </c>
      <c r="E4346">
        <v>18</v>
      </c>
      <c r="F4346">
        <v>6</v>
      </c>
      <c r="G4346">
        <v>7.4</v>
      </c>
      <c r="H4346" t="s">
        <v>26</v>
      </c>
      <c r="I4346">
        <v>8</v>
      </c>
      <c r="J4346">
        <v>19</v>
      </c>
      <c r="K4346">
        <v>26</v>
      </c>
      <c r="L4346">
        <v>18.102055555555555</v>
      </c>
      <c r="M4346">
        <v>271.53083333333331</v>
      </c>
      <c r="N4346">
        <v>-8.323888888888888</v>
      </c>
      <c r="O4346">
        <v>5.85</v>
      </c>
      <c r="Q4346">
        <v>0.21</v>
      </c>
      <c r="S4346">
        <v>-0.2</v>
      </c>
      <c r="Y4346" t="s">
        <v>688</v>
      </c>
      <c r="Z4346" t="s">
        <v>111</v>
      </c>
      <c r="AA4346" t="s">
        <v>1652</v>
      </c>
      <c r="AB4346" t="str">
        <f>+LEFT(AA4346,1)</f>
        <v>B</v>
      </c>
      <c r="AC4346" s="6">
        <f>DEGREES(ACOS(SIN(Resultats!$H$11)*SIN(RADIANS(N4346))+COS(Resultats!$H$11)*COS(RADIANS(N4346))*COS(Resultats!$E$11-RADIANS(M4346))))</f>
        <v>122.32532287460771</v>
      </c>
      <c r="AD4346">
        <f>+IF(AB4346=Data!$E$18,1,0)</f>
        <v>0</v>
      </c>
      <c r="AE4346">
        <f>+IF(AC4346&lt;Data!$B$17,1,0)</f>
        <v>0</v>
      </c>
      <c r="AF4346" s="7">
        <f>+IF(AND(AD4346,AE4346),1,0)</f>
        <v>0</v>
      </c>
    </row>
    <row r="4347" spans="1:32" x14ac:dyDescent="0.2">
      <c r="A4347">
        <v>6857</v>
      </c>
      <c r="C4347">
        <v>168387</v>
      </c>
      <c r="D4347">
        <v>123353</v>
      </c>
      <c r="E4347">
        <v>18</v>
      </c>
      <c r="F4347">
        <v>19</v>
      </c>
      <c r="G4347">
        <v>9.5</v>
      </c>
      <c r="H4347" t="s">
        <v>24</v>
      </c>
      <c r="I4347">
        <v>7</v>
      </c>
      <c r="J4347">
        <v>15</v>
      </c>
      <c r="K4347">
        <v>35</v>
      </c>
      <c r="L4347">
        <v>18.319305555555555</v>
      </c>
      <c r="M4347">
        <v>274.78958333333333</v>
      </c>
      <c r="N4347">
        <v>7.259722222222222</v>
      </c>
      <c r="O4347">
        <v>5.39</v>
      </c>
      <c r="Q4347">
        <v>1.07</v>
      </c>
      <c r="S4347">
        <v>1.06</v>
      </c>
      <c r="U4347">
        <v>0.55000000000000004</v>
      </c>
      <c r="Y4347" t="s">
        <v>254</v>
      </c>
      <c r="Z4347" t="s">
        <v>125</v>
      </c>
      <c r="AA4347" t="s">
        <v>365</v>
      </c>
      <c r="AB4347" t="str">
        <f>+LEFT(AA4347,1)</f>
        <v>K</v>
      </c>
      <c r="AC4347" s="6">
        <f>DEGREES(ACOS(SIN(Resultats!$H$11)*SIN(RADIANS(N4347))+COS(Resultats!$H$11)*COS(RADIANS(N4347))*COS(Resultats!$E$11-RADIANS(M4347))))</f>
        <v>122.37431485068025</v>
      </c>
      <c r="AD4347">
        <f>+IF(AB4347=Data!$E$18,1,0)</f>
        <v>0</v>
      </c>
      <c r="AE4347">
        <f>+IF(AC4347&lt;Data!$B$17,1,0)</f>
        <v>0</v>
      </c>
      <c r="AF4347" s="7">
        <f>+IF(AND(AD4347,AE4347),1,0)</f>
        <v>0</v>
      </c>
    </row>
    <row r="4348" spans="1:32" x14ac:dyDescent="0.2">
      <c r="A4348">
        <v>7079</v>
      </c>
      <c r="C4348">
        <v>174160</v>
      </c>
      <c r="D4348">
        <v>86451</v>
      </c>
      <c r="E4348">
        <v>18</v>
      </c>
      <c r="F4348">
        <v>48</v>
      </c>
      <c r="G4348">
        <v>16.399999999999999</v>
      </c>
      <c r="H4348" t="s">
        <v>24</v>
      </c>
      <c r="I4348">
        <v>23</v>
      </c>
      <c r="J4348">
        <v>30</v>
      </c>
      <c r="K4348">
        <v>51</v>
      </c>
      <c r="L4348">
        <v>18.804555555555556</v>
      </c>
      <c r="M4348">
        <v>282.06833333333333</v>
      </c>
      <c r="N4348">
        <v>23.514166666666668</v>
      </c>
      <c r="O4348">
        <v>6.15</v>
      </c>
      <c r="Q4348">
        <v>0.49</v>
      </c>
      <c r="S4348">
        <v>0.02</v>
      </c>
      <c r="T4348" t="s">
        <v>2818</v>
      </c>
      <c r="U4348">
        <v>0.6</v>
      </c>
      <c r="V4348" t="s">
        <v>2818</v>
      </c>
      <c r="Y4348" t="s">
        <v>199</v>
      </c>
      <c r="Z4348" t="s">
        <v>199</v>
      </c>
      <c r="AA4348" t="s">
        <v>15414</v>
      </c>
      <c r="AB4348" t="str">
        <f>+LEFT(AA4348,1)</f>
        <v>F</v>
      </c>
      <c r="AC4348" s="6">
        <f>DEGREES(ACOS(SIN(Resultats!$H$11)*SIN(RADIANS(N4348))+COS(Resultats!$H$11)*COS(RADIANS(N4348))*COS(Resultats!$E$11-RADIANS(M4348))))</f>
        <v>122.39574036933978</v>
      </c>
      <c r="AD4348">
        <f>+IF(AB4348=Data!$E$18,1,0)</f>
        <v>0</v>
      </c>
      <c r="AE4348">
        <f>+IF(AC4348&lt;Data!$B$17,1,0)</f>
        <v>0</v>
      </c>
      <c r="AF4348" s="7">
        <f>+IF(AND(AD4348,AE4348),1,0)</f>
        <v>0</v>
      </c>
    </row>
    <row r="4349" spans="1:32" x14ac:dyDescent="0.2">
      <c r="A4349">
        <v>7737</v>
      </c>
      <c r="C4349">
        <v>192659</v>
      </c>
      <c r="D4349">
        <v>49345</v>
      </c>
      <c r="E4349">
        <v>20</v>
      </c>
      <c r="F4349">
        <v>14</v>
      </c>
      <c r="G4349">
        <v>21.6</v>
      </c>
      <c r="H4349" t="s">
        <v>24</v>
      </c>
      <c r="I4349">
        <v>42</v>
      </c>
      <c r="J4349">
        <v>6</v>
      </c>
      <c r="K4349">
        <v>13</v>
      </c>
      <c r="L4349">
        <v>20.239333333333335</v>
      </c>
      <c r="M4349">
        <v>303.58999999999997</v>
      </c>
      <c r="N4349">
        <v>42.103611111111114</v>
      </c>
      <c r="O4349">
        <v>6.71</v>
      </c>
      <c r="Q4349">
        <v>-0.04</v>
      </c>
      <c r="S4349">
        <v>-0.28000000000000003</v>
      </c>
      <c r="Y4349" t="s">
        <v>537</v>
      </c>
      <c r="Z4349" t="s">
        <v>6024</v>
      </c>
      <c r="AA4349" t="s">
        <v>5040</v>
      </c>
      <c r="AB4349" t="str">
        <f>+LEFT(AA4349,1)</f>
        <v>B</v>
      </c>
      <c r="AC4349" s="6">
        <f>DEGREES(ACOS(SIN(Resultats!$H$11)*SIN(RADIANS(N4349))+COS(Resultats!$H$11)*COS(RADIANS(N4349))*COS(Resultats!$E$11-RADIANS(M4349))))</f>
        <v>122.5461871130523</v>
      </c>
      <c r="AD4349">
        <f>+IF(AB4349=Data!$E$18,1,0)</f>
        <v>0</v>
      </c>
      <c r="AE4349">
        <f>+IF(AC4349&lt;Data!$B$17,1,0)</f>
        <v>0</v>
      </c>
      <c r="AF4349" s="7">
        <f>+IF(AND(AD4349,AE4349),1,0)</f>
        <v>0</v>
      </c>
    </row>
    <row r="4350" spans="1:32" x14ac:dyDescent="0.2">
      <c r="A4350">
        <v>154</v>
      </c>
      <c r="B4350" t="s">
        <v>210</v>
      </c>
      <c r="C4350">
        <v>3369</v>
      </c>
      <c r="D4350">
        <v>54033</v>
      </c>
      <c r="E4350">
        <v>0</v>
      </c>
      <c r="F4350">
        <v>36</v>
      </c>
      <c r="G4350">
        <v>52.9</v>
      </c>
      <c r="H4350" t="s">
        <v>24</v>
      </c>
      <c r="I4350">
        <v>33</v>
      </c>
      <c r="J4350">
        <v>43</v>
      </c>
      <c r="K4350">
        <v>10</v>
      </c>
      <c r="L4350">
        <v>0.61469444444444443</v>
      </c>
      <c r="M4350">
        <v>9.2204166666666669</v>
      </c>
      <c r="N4350">
        <v>33.719444444444449</v>
      </c>
      <c r="O4350">
        <v>4.3600000000000003</v>
      </c>
      <c r="Q4350">
        <v>-0.14000000000000001</v>
      </c>
      <c r="S4350">
        <v>-0.55000000000000004</v>
      </c>
      <c r="U4350">
        <v>-0.12</v>
      </c>
      <c r="Y4350" t="s">
        <v>211</v>
      </c>
      <c r="Z4350" t="s">
        <v>211</v>
      </c>
      <c r="AA4350" t="s">
        <v>15423</v>
      </c>
      <c r="AB4350" t="str">
        <f>+LEFT(AA4350,1)</f>
        <v>B</v>
      </c>
      <c r="AC4350" s="6">
        <f>DEGREES(ACOS(SIN(Resultats!$H$11)*SIN(RADIANS(N4350))+COS(Resultats!$H$11)*COS(RADIANS(N4350))*COS(Resultats!$E$11-RADIANS(M4350))))</f>
        <v>122.56108936632786</v>
      </c>
      <c r="AD4350">
        <f>+IF(AB4350=Data!$E$18,1,0)</f>
        <v>0</v>
      </c>
      <c r="AE4350">
        <f>+IF(AC4350&lt;Data!$B$17,1,0)</f>
        <v>0</v>
      </c>
      <c r="AF4350" s="7">
        <f>+IF(AND(AD4350,AE4350),1,0)</f>
        <v>0</v>
      </c>
    </row>
    <row r="4351" spans="1:32" x14ac:dyDescent="0.2">
      <c r="A4351">
        <v>7543</v>
      </c>
      <c r="C4351">
        <v>187235</v>
      </c>
      <c r="D4351">
        <v>68859</v>
      </c>
      <c r="E4351">
        <v>19</v>
      </c>
      <c r="F4351">
        <v>47</v>
      </c>
      <c r="G4351">
        <v>27.8</v>
      </c>
      <c r="H4351" t="s">
        <v>24</v>
      </c>
      <c r="I4351">
        <v>38</v>
      </c>
      <c r="J4351">
        <v>24</v>
      </c>
      <c r="K4351">
        <v>27</v>
      </c>
      <c r="L4351">
        <v>19.791055555555559</v>
      </c>
      <c r="M4351">
        <v>296.8658333333334</v>
      </c>
      <c r="N4351">
        <v>38.407499999999999</v>
      </c>
      <c r="O4351">
        <v>5.77</v>
      </c>
      <c r="Q4351">
        <v>-0.06</v>
      </c>
      <c r="S4351">
        <v>-0.37</v>
      </c>
      <c r="Y4351" t="s">
        <v>179</v>
      </c>
      <c r="Z4351" t="s">
        <v>179</v>
      </c>
      <c r="AA4351" t="s">
        <v>1652</v>
      </c>
      <c r="AB4351" t="str">
        <f>+LEFT(AA4351,1)</f>
        <v>B</v>
      </c>
      <c r="AC4351" s="6">
        <f>DEGREES(ACOS(SIN(Resultats!$H$11)*SIN(RADIANS(N4351))+COS(Resultats!$H$11)*COS(RADIANS(N4351))*COS(Resultats!$E$11-RADIANS(M4351))))</f>
        <v>122.57092737078935</v>
      </c>
      <c r="AD4351">
        <f>+IF(AB4351=Data!$E$18,1,0)</f>
        <v>0</v>
      </c>
      <c r="AE4351">
        <f>+IF(AC4351&lt;Data!$B$17,1,0)</f>
        <v>0</v>
      </c>
      <c r="AF4351" s="7">
        <f>+IF(AND(AD4351,AE4351),1,0)</f>
        <v>0</v>
      </c>
    </row>
    <row r="4352" spans="1:32" x14ac:dyDescent="0.2">
      <c r="A4352">
        <v>7802</v>
      </c>
      <c r="C4352">
        <v>194220</v>
      </c>
      <c r="D4352">
        <v>49550</v>
      </c>
      <c r="E4352">
        <v>20</v>
      </c>
      <c r="F4352">
        <v>22</v>
      </c>
      <c r="G4352">
        <v>55.5</v>
      </c>
      <c r="H4352" t="s">
        <v>24</v>
      </c>
      <c r="I4352">
        <v>42</v>
      </c>
      <c r="J4352">
        <v>59</v>
      </c>
      <c r="K4352">
        <v>0</v>
      </c>
      <c r="L4352">
        <v>20.382083333333334</v>
      </c>
      <c r="M4352">
        <v>305.73124999999999</v>
      </c>
      <c r="N4352">
        <v>42.983333333333334</v>
      </c>
      <c r="O4352">
        <v>6.2</v>
      </c>
      <c r="Q4352">
        <v>0.95</v>
      </c>
      <c r="S4352">
        <v>0.76</v>
      </c>
      <c r="Y4352" t="s">
        <v>54</v>
      </c>
      <c r="Z4352" t="s">
        <v>54</v>
      </c>
      <c r="AA4352" t="s">
        <v>197</v>
      </c>
      <c r="AB4352" t="str">
        <f>+LEFT(AA4352,1)</f>
        <v>K</v>
      </c>
      <c r="AC4352" s="6">
        <f>DEGREES(ACOS(SIN(Resultats!$H$11)*SIN(RADIANS(N4352))+COS(Resultats!$H$11)*COS(RADIANS(N4352))*COS(Resultats!$E$11-RADIANS(M4352))))</f>
        <v>122.57345731571108</v>
      </c>
      <c r="AD4352">
        <f>+IF(AB4352=Data!$E$18,1,0)</f>
        <v>0</v>
      </c>
      <c r="AE4352">
        <f>+IF(AC4352&lt;Data!$B$17,1,0)</f>
        <v>0</v>
      </c>
      <c r="AF4352" s="7">
        <f>+IF(AND(AD4352,AE4352),1,0)</f>
        <v>0</v>
      </c>
    </row>
    <row r="4353" spans="1:32" x14ac:dyDescent="0.2">
      <c r="A4353">
        <v>7555</v>
      </c>
      <c r="C4353">
        <v>187638</v>
      </c>
      <c r="D4353">
        <v>68909</v>
      </c>
      <c r="E4353">
        <v>19</v>
      </c>
      <c r="F4353">
        <v>49</v>
      </c>
      <c r="G4353">
        <v>27.5</v>
      </c>
      <c r="H4353" t="s">
        <v>24</v>
      </c>
      <c r="I4353">
        <v>38</v>
      </c>
      <c r="J4353">
        <v>42</v>
      </c>
      <c r="K4353">
        <v>36</v>
      </c>
      <c r="L4353">
        <v>19.824305555555554</v>
      </c>
      <c r="M4353">
        <v>297.36458333333331</v>
      </c>
      <c r="N4353">
        <v>38.71</v>
      </c>
      <c r="O4353">
        <v>6.11</v>
      </c>
      <c r="Q4353">
        <v>0.9</v>
      </c>
      <c r="Y4353" t="s">
        <v>3905</v>
      </c>
      <c r="Z4353" t="s">
        <v>9195</v>
      </c>
      <c r="AA4353" t="s">
        <v>235</v>
      </c>
      <c r="AB4353" t="str">
        <f>+LEFT(AA4353,1)</f>
        <v>G</v>
      </c>
      <c r="AC4353" s="6">
        <f>DEGREES(ACOS(SIN(Resultats!$H$11)*SIN(RADIANS(N4353))+COS(Resultats!$H$11)*COS(RADIANS(N4353))*COS(Resultats!$E$11-RADIANS(M4353))))</f>
        <v>122.58460764994032</v>
      </c>
      <c r="AD4353">
        <f>+IF(AB4353=Data!$E$18,1,0)</f>
        <v>0</v>
      </c>
      <c r="AE4353">
        <f>+IF(AC4353&lt;Data!$B$17,1,0)</f>
        <v>0</v>
      </c>
      <c r="AF4353" s="7">
        <f>+IF(AND(AD4353,AE4353),1,0)</f>
        <v>0</v>
      </c>
    </row>
    <row r="4354" spans="1:32" x14ac:dyDescent="0.2">
      <c r="A4354">
        <v>7058</v>
      </c>
      <c r="C4354">
        <v>173650</v>
      </c>
      <c r="D4354">
        <v>86405</v>
      </c>
      <c r="E4354">
        <v>18</v>
      </c>
      <c r="F4354">
        <v>45</v>
      </c>
      <c r="G4354">
        <v>35.700000000000003</v>
      </c>
      <c r="H4354" t="s">
        <v>24</v>
      </c>
      <c r="I4354">
        <v>21</v>
      </c>
      <c r="J4354">
        <v>59</v>
      </c>
      <c r="K4354">
        <v>6</v>
      </c>
      <c r="L4354">
        <v>18.759916666666665</v>
      </c>
      <c r="M4354">
        <v>281.39875000000001</v>
      </c>
      <c r="N4354">
        <v>21.984999999999999</v>
      </c>
      <c r="O4354">
        <v>6.51</v>
      </c>
      <c r="Q4354">
        <v>0.02</v>
      </c>
      <c r="S4354">
        <v>-0.08</v>
      </c>
      <c r="Y4354" t="s">
        <v>4376</v>
      </c>
      <c r="Z4354" t="s">
        <v>2787</v>
      </c>
      <c r="AA4354" t="s">
        <v>5040</v>
      </c>
      <c r="AB4354" t="str">
        <f>+LEFT(AA4354,1)</f>
        <v>B</v>
      </c>
      <c r="AC4354" s="6">
        <f>DEGREES(ACOS(SIN(Resultats!$H$11)*SIN(RADIANS(N4354))+COS(Resultats!$H$11)*COS(RADIANS(N4354))*COS(Resultats!$E$11-RADIANS(M4354))))</f>
        <v>122.60768299295141</v>
      </c>
      <c r="AD4354">
        <f>+IF(AB4354=Data!$E$18,1,0)</f>
        <v>0</v>
      </c>
      <c r="AE4354">
        <f>+IF(AC4354&lt;Data!$B$17,1,0)</f>
        <v>0</v>
      </c>
      <c r="AF4354" s="7">
        <f>+IF(AND(AD4354,AE4354),1,0)</f>
        <v>0</v>
      </c>
    </row>
    <row r="4355" spans="1:32" x14ac:dyDescent="0.2">
      <c r="A4355">
        <v>7359</v>
      </c>
      <c r="C4355">
        <v>182272</v>
      </c>
      <c r="D4355">
        <v>68215</v>
      </c>
      <c r="E4355">
        <v>19</v>
      </c>
      <c r="F4355">
        <v>22</v>
      </c>
      <c r="G4355">
        <v>33.4</v>
      </c>
      <c r="H4355" t="s">
        <v>24</v>
      </c>
      <c r="I4355">
        <v>33</v>
      </c>
      <c r="J4355">
        <v>31</v>
      </c>
      <c r="K4355">
        <v>5</v>
      </c>
      <c r="L4355">
        <v>19.375944444444446</v>
      </c>
      <c r="M4355">
        <v>290.63916666666671</v>
      </c>
      <c r="N4355">
        <v>33.518055555555556</v>
      </c>
      <c r="O4355">
        <v>6.06</v>
      </c>
      <c r="Q4355">
        <v>1.03</v>
      </c>
      <c r="Y4355" t="s">
        <v>54</v>
      </c>
      <c r="Z4355" t="s">
        <v>54</v>
      </c>
      <c r="AA4355" t="s">
        <v>197</v>
      </c>
      <c r="AB4355" t="str">
        <f>+LEFT(AA4355,1)</f>
        <v>K</v>
      </c>
      <c r="AC4355" s="6">
        <f>DEGREES(ACOS(SIN(Resultats!$H$11)*SIN(RADIANS(N4355))+COS(Resultats!$H$11)*COS(RADIANS(N4355))*COS(Resultats!$E$11-RADIANS(M4355))))</f>
        <v>122.6099683294382</v>
      </c>
      <c r="AD4355">
        <f>+IF(AB4355=Data!$E$18,1,0)</f>
        <v>0</v>
      </c>
      <c r="AE4355">
        <f>+IF(AC4355&lt;Data!$B$17,1,0)</f>
        <v>0</v>
      </c>
      <c r="AF4355" s="7">
        <f>+IF(AND(AD4355,AE4355),1,0)</f>
        <v>0</v>
      </c>
    </row>
    <row r="4356" spans="1:32" x14ac:dyDescent="0.2">
      <c r="A4356">
        <v>8064</v>
      </c>
      <c r="C4356">
        <v>200595</v>
      </c>
      <c r="D4356">
        <v>50390</v>
      </c>
      <c r="E4356">
        <v>21</v>
      </c>
      <c r="F4356">
        <v>2</v>
      </c>
      <c r="G4356">
        <v>48.5</v>
      </c>
      <c r="H4356" t="s">
        <v>24</v>
      </c>
      <c r="I4356">
        <v>45</v>
      </c>
      <c r="J4356">
        <v>50</v>
      </c>
      <c r="K4356">
        <v>56</v>
      </c>
      <c r="L4356">
        <v>21.046805555555558</v>
      </c>
      <c r="M4356">
        <v>315.70208333333335</v>
      </c>
      <c r="N4356">
        <v>45.848888888888894</v>
      </c>
      <c r="O4356">
        <v>6.48</v>
      </c>
      <c r="Q4356">
        <v>-0.15</v>
      </c>
      <c r="S4356">
        <v>-0.55000000000000004</v>
      </c>
      <c r="Y4356" t="s">
        <v>1266</v>
      </c>
      <c r="Z4356" t="s">
        <v>1266</v>
      </c>
      <c r="AA4356" t="s">
        <v>15433</v>
      </c>
      <c r="AB4356" t="str">
        <f>+LEFT(AA4356,1)</f>
        <v>B</v>
      </c>
      <c r="AC4356" s="6">
        <f>DEGREES(ACOS(SIN(Resultats!$H$11)*SIN(RADIANS(N4356))+COS(Resultats!$H$11)*COS(RADIANS(N4356))*COS(Resultats!$E$11-RADIANS(M4356))))</f>
        <v>122.69244140079222</v>
      </c>
      <c r="AD4356">
        <f>+IF(AB4356=Data!$E$18,1,0)</f>
        <v>0</v>
      </c>
      <c r="AE4356">
        <f>+IF(AC4356&lt;Data!$B$17,1,0)</f>
        <v>0</v>
      </c>
      <c r="AF4356" s="7">
        <f>+IF(AND(AD4356,AE4356),1,0)</f>
        <v>0</v>
      </c>
    </row>
    <row r="4357" spans="1:32" x14ac:dyDescent="0.2">
      <c r="A4357">
        <v>7566</v>
      </c>
      <c r="B4357" t="s">
        <v>3913</v>
      </c>
      <c r="C4357">
        <v>187849</v>
      </c>
      <c r="D4357">
        <v>68947</v>
      </c>
      <c r="E4357">
        <v>19</v>
      </c>
      <c r="F4357">
        <v>50</v>
      </c>
      <c r="G4357">
        <v>34</v>
      </c>
      <c r="H4357" t="s">
        <v>24</v>
      </c>
      <c r="I4357">
        <v>38</v>
      </c>
      <c r="J4357">
        <v>43</v>
      </c>
      <c r="K4357">
        <v>21</v>
      </c>
      <c r="L4357">
        <v>19.842777777777776</v>
      </c>
      <c r="M4357">
        <v>297.64166666666665</v>
      </c>
      <c r="N4357">
        <v>38.722499999999997</v>
      </c>
      <c r="O4357">
        <v>5.12</v>
      </c>
      <c r="Q4357">
        <v>1.69</v>
      </c>
      <c r="S4357">
        <v>2.1</v>
      </c>
      <c r="U4357">
        <v>0.93</v>
      </c>
      <c r="V4357" t="s">
        <v>93</v>
      </c>
      <c r="Y4357" t="s">
        <v>2067</v>
      </c>
      <c r="Z4357" t="s">
        <v>353</v>
      </c>
      <c r="AA4357" t="s">
        <v>15418</v>
      </c>
      <c r="AB4357" t="str">
        <f>+LEFT(AA4357,1)</f>
        <v>M</v>
      </c>
      <c r="AC4357" s="6">
        <f>DEGREES(ACOS(SIN(Resultats!$H$11)*SIN(RADIANS(N4357))+COS(Resultats!$H$11)*COS(RADIANS(N4357))*COS(Resultats!$E$11-RADIANS(M4357))))</f>
        <v>122.71073459784306</v>
      </c>
      <c r="AD4357">
        <f>+IF(AB4357=Data!$E$18,1,0)</f>
        <v>0</v>
      </c>
      <c r="AE4357">
        <f>+IF(AC4357&lt;Data!$B$17,1,0)</f>
        <v>0</v>
      </c>
      <c r="AF4357" s="7">
        <f>+IF(AND(AD4357,AE4357),1,0)</f>
        <v>0</v>
      </c>
    </row>
    <row r="4358" spans="1:32" x14ac:dyDescent="0.2">
      <c r="A4358">
        <v>489</v>
      </c>
      <c r="B4358" t="s">
        <v>535</v>
      </c>
      <c r="C4358">
        <v>10380</v>
      </c>
      <c r="D4358">
        <v>110065</v>
      </c>
      <c r="E4358">
        <v>1</v>
      </c>
      <c r="F4358">
        <v>41</v>
      </c>
      <c r="G4358">
        <v>25.9</v>
      </c>
      <c r="H4358" t="s">
        <v>24</v>
      </c>
      <c r="I4358">
        <v>5</v>
      </c>
      <c r="J4358">
        <v>29</v>
      </c>
      <c r="K4358">
        <v>15</v>
      </c>
      <c r="L4358">
        <v>1.6905277777777779</v>
      </c>
      <c r="M4358">
        <v>25.357916666666668</v>
      </c>
      <c r="N4358">
        <v>5.4874999999999998</v>
      </c>
      <c r="O4358">
        <v>4.4400000000000004</v>
      </c>
      <c r="Q4358">
        <v>1.36</v>
      </c>
      <c r="S4358">
        <v>1.57</v>
      </c>
      <c r="U4358">
        <v>0.71</v>
      </c>
      <c r="Y4358" t="s">
        <v>536</v>
      </c>
      <c r="Z4358" t="s">
        <v>105</v>
      </c>
      <c r="AA4358" t="s">
        <v>133</v>
      </c>
      <c r="AB4358" t="str">
        <f>+LEFT(AA4358,1)</f>
        <v>K</v>
      </c>
      <c r="AC4358" s="6">
        <f>DEGREES(ACOS(SIN(Resultats!$H$11)*SIN(RADIANS(N4358))+COS(Resultats!$H$11)*COS(RADIANS(N4358))*COS(Resultats!$E$11-RADIANS(M4358))))</f>
        <v>122.72727648413189</v>
      </c>
      <c r="AD4358">
        <f>+IF(AB4358=Data!$E$18,1,0)</f>
        <v>0</v>
      </c>
      <c r="AE4358">
        <f>+IF(AC4358&lt;Data!$B$17,1,0)</f>
        <v>0</v>
      </c>
      <c r="AF4358" s="7">
        <f>+IF(AND(AD4358,AE4358),1,0)</f>
        <v>0</v>
      </c>
    </row>
    <row r="4359" spans="1:32" x14ac:dyDescent="0.2">
      <c r="A4359">
        <v>8208</v>
      </c>
      <c r="C4359">
        <v>204153</v>
      </c>
      <c r="D4359">
        <v>50824</v>
      </c>
      <c r="E4359">
        <v>21</v>
      </c>
      <c r="F4359">
        <v>25</v>
      </c>
      <c r="G4359">
        <v>19.600000000000001</v>
      </c>
      <c r="H4359" t="s">
        <v>24</v>
      </c>
      <c r="I4359">
        <v>46</v>
      </c>
      <c r="J4359">
        <v>42</v>
      </c>
      <c r="K4359">
        <v>52</v>
      </c>
      <c r="L4359">
        <v>21.422111111111111</v>
      </c>
      <c r="M4359">
        <v>321.33166666666665</v>
      </c>
      <c r="N4359">
        <v>46.714444444444446</v>
      </c>
      <c r="O4359">
        <v>5.6</v>
      </c>
      <c r="Q4359">
        <v>0.32</v>
      </c>
      <c r="S4359">
        <v>-0.01</v>
      </c>
      <c r="Y4359" t="s">
        <v>264</v>
      </c>
      <c r="Z4359" t="s">
        <v>264</v>
      </c>
      <c r="AA4359" t="s">
        <v>2891</v>
      </c>
      <c r="AB4359" t="str">
        <f>+LEFT(AA4359,1)</f>
        <v>F</v>
      </c>
      <c r="AC4359" s="6">
        <f>DEGREES(ACOS(SIN(Resultats!$H$11)*SIN(RADIANS(N4359))+COS(Resultats!$H$11)*COS(RADIANS(N4359))*COS(Resultats!$E$11-RADIANS(M4359))))</f>
        <v>122.75850411544799</v>
      </c>
      <c r="AD4359">
        <f>+IF(AB4359=Data!$E$18,1,0)</f>
        <v>0</v>
      </c>
      <c r="AE4359">
        <f>+IF(AC4359&lt;Data!$B$17,1,0)</f>
        <v>0</v>
      </c>
      <c r="AF4359" s="7">
        <f>+IF(AND(AD4359,AE4359),1,0)</f>
        <v>0</v>
      </c>
    </row>
    <row r="4360" spans="1:32" x14ac:dyDescent="0.2">
      <c r="A4360">
        <v>6981</v>
      </c>
      <c r="C4360">
        <v>171746</v>
      </c>
      <c r="D4360">
        <v>103886</v>
      </c>
      <c r="E4360">
        <v>18</v>
      </c>
      <c r="F4360">
        <v>35</v>
      </c>
      <c r="G4360">
        <v>53.2</v>
      </c>
      <c r="H4360" t="s">
        <v>24</v>
      </c>
      <c r="I4360">
        <v>16</v>
      </c>
      <c r="J4360">
        <v>58</v>
      </c>
      <c r="K4360">
        <v>32</v>
      </c>
      <c r="L4360">
        <v>18.598111111111109</v>
      </c>
      <c r="M4360">
        <v>278.97166666666664</v>
      </c>
      <c r="N4360">
        <v>16.975555555555555</v>
      </c>
      <c r="O4360">
        <v>6.21</v>
      </c>
      <c r="Q4360">
        <v>0.53</v>
      </c>
      <c r="S4360">
        <v>0.01</v>
      </c>
      <c r="Y4360" t="s">
        <v>4339</v>
      </c>
      <c r="Z4360" t="s">
        <v>13116</v>
      </c>
      <c r="AA4360" t="s">
        <v>15421</v>
      </c>
      <c r="AB4360" t="str">
        <f>+LEFT(AA4360,1)</f>
        <v>G</v>
      </c>
      <c r="AC4360" s="6">
        <f>DEGREES(ACOS(SIN(Resultats!$H$11)*SIN(RADIANS(N4360))+COS(Resultats!$H$11)*COS(RADIANS(N4360))*COS(Resultats!$E$11-RADIANS(M4360))))</f>
        <v>122.79911957681895</v>
      </c>
      <c r="AD4360">
        <f>+IF(AB4360=Data!$E$18,1,0)</f>
        <v>0</v>
      </c>
      <c r="AE4360">
        <f>+IF(AC4360&lt;Data!$B$17,1,0)</f>
        <v>0</v>
      </c>
      <c r="AF4360" s="7">
        <f>+IF(AND(AD4360,AE4360),1,0)</f>
        <v>0</v>
      </c>
    </row>
    <row r="4361" spans="1:32" x14ac:dyDescent="0.2">
      <c r="A4361">
        <v>8003</v>
      </c>
      <c r="C4361">
        <v>199098</v>
      </c>
      <c r="D4361">
        <v>50182</v>
      </c>
      <c r="E4361">
        <v>20</v>
      </c>
      <c r="F4361">
        <v>53</v>
      </c>
      <c r="G4361">
        <v>18.600000000000001</v>
      </c>
      <c r="H4361" t="s">
        <v>24</v>
      </c>
      <c r="I4361">
        <v>45</v>
      </c>
      <c r="J4361">
        <v>10</v>
      </c>
      <c r="K4361">
        <v>55</v>
      </c>
      <c r="L4361">
        <v>20.888500000000001</v>
      </c>
      <c r="M4361">
        <v>313.32749999999999</v>
      </c>
      <c r="N4361">
        <v>45.18194444444444</v>
      </c>
      <c r="O4361">
        <v>5.45</v>
      </c>
      <c r="Q4361">
        <v>1.1000000000000001</v>
      </c>
      <c r="S4361">
        <v>0.93</v>
      </c>
      <c r="Y4361" t="s">
        <v>119</v>
      </c>
      <c r="Z4361" t="s">
        <v>119</v>
      </c>
      <c r="AA4361" t="s">
        <v>197</v>
      </c>
      <c r="AB4361" t="str">
        <f>+LEFT(AA4361,1)</f>
        <v>K</v>
      </c>
      <c r="AC4361" s="6">
        <f>DEGREES(ACOS(SIN(Resultats!$H$11)*SIN(RADIANS(N4361))+COS(Resultats!$H$11)*COS(RADIANS(N4361))*COS(Resultats!$E$11-RADIANS(M4361))))</f>
        <v>122.80560792688937</v>
      </c>
      <c r="AD4361">
        <f>+IF(AB4361=Data!$E$18,1,0)</f>
        <v>0</v>
      </c>
      <c r="AE4361">
        <f>+IF(AC4361&lt;Data!$B$17,1,0)</f>
        <v>0</v>
      </c>
      <c r="AF4361" s="7">
        <f>+IF(AND(AD4361,AE4361),1,0)</f>
        <v>0</v>
      </c>
    </row>
    <row r="4362" spans="1:32" x14ac:dyDescent="0.2">
      <c r="A4362">
        <v>8884</v>
      </c>
      <c r="C4362">
        <v>220105</v>
      </c>
      <c r="D4362">
        <v>52927</v>
      </c>
      <c r="E4362">
        <v>23</v>
      </c>
      <c r="F4362">
        <v>20</v>
      </c>
      <c r="G4362">
        <v>44</v>
      </c>
      <c r="H4362" t="s">
        <v>24</v>
      </c>
      <c r="I4362">
        <v>44</v>
      </c>
      <c r="J4362">
        <v>6</v>
      </c>
      <c r="K4362">
        <v>59</v>
      </c>
      <c r="L4362">
        <v>23.345555555555553</v>
      </c>
      <c r="M4362">
        <v>350.18333333333328</v>
      </c>
      <c r="N4362">
        <v>44.116388888888892</v>
      </c>
      <c r="O4362">
        <v>6.13</v>
      </c>
      <c r="P4362" t="s">
        <v>103</v>
      </c>
      <c r="Q4362">
        <v>0.17</v>
      </c>
      <c r="R4362" t="s">
        <v>2818</v>
      </c>
      <c r="Y4362" t="s">
        <v>174</v>
      </c>
      <c r="Z4362" t="s">
        <v>174</v>
      </c>
      <c r="AA4362" t="s">
        <v>15427</v>
      </c>
      <c r="AB4362" t="str">
        <f>+LEFT(AA4362,1)</f>
        <v>A</v>
      </c>
      <c r="AC4362" s="6">
        <f>DEGREES(ACOS(SIN(Resultats!$H$11)*SIN(RADIANS(N4362))+COS(Resultats!$H$11)*COS(RADIANS(N4362))*COS(Resultats!$E$11-RADIANS(M4362))))</f>
        <v>122.86933036342772</v>
      </c>
      <c r="AD4362">
        <f>+IF(AB4362=Data!$E$18,1,0)</f>
        <v>1</v>
      </c>
      <c r="AE4362">
        <f>+IF(AC4362&lt;Data!$B$17,1,0)</f>
        <v>0</v>
      </c>
      <c r="AF4362" s="7">
        <f>+IF(AND(AD4362,AE4362),1,0)</f>
        <v>0</v>
      </c>
    </row>
    <row r="4363" spans="1:32" x14ac:dyDescent="0.2">
      <c r="A4363">
        <v>6834</v>
      </c>
      <c r="C4363">
        <v>167654</v>
      </c>
      <c r="D4363">
        <v>123308</v>
      </c>
      <c r="E4363">
        <v>18</v>
      </c>
      <c r="F4363">
        <v>16</v>
      </c>
      <c r="G4363">
        <v>5.6</v>
      </c>
      <c r="H4363" t="s">
        <v>24</v>
      </c>
      <c r="I4363">
        <v>2</v>
      </c>
      <c r="J4363">
        <v>22</v>
      </c>
      <c r="K4363">
        <v>40</v>
      </c>
      <c r="L4363">
        <v>18.268222222222221</v>
      </c>
      <c r="M4363">
        <v>274.02333333333331</v>
      </c>
      <c r="N4363">
        <v>2.3777777777777778</v>
      </c>
      <c r="O4363">
        <v>6.01</v>
      </c>
      <c r="Q4363">
        <v>1.59</v>
      </c>
      <c r="S4363">
        <v>1.56</v>
      </c>
      <c r="Y4363" t="s">
        <v>326</v>
      </c>
      <c r="Z4363" t="s">
        <v>164</v>
      </c>
      <c r="AA4363" t="s">
        <v>15429</v>
      </c>
      <c r="AB4363" t="str">
        <f>+LEFT(AA4363,1)</f>
        <v>M</v>
      </c>
      <c r="AC4363" s="6">
        <f>DEGREES(ACOS(SIN(Resultats!$H$11)*SIN(RADIANS(N4363))+COS(Resultats!$H$11)*COS(RADIANS(N4363))*COS(Resultats!$E$11-RADIANS(M4363))))</f>
        <v>122.91206045610851</v>
      </c>
      <c r="AD4363">
        <f>+IF(AB4363=Data!$E$18,1,0)</f>
        <v>0</v>
      </c>
      <c r="AE4363">
        <f>+IF(AC4363&lt;Data!$B$17,1,0)</f>
        <v>0</v>
      </c>
      <c r="AF4363" s="7">
        <f>+IF(AND(AD4363,AE4363),1,0)</f>
        <v>0</v>
      </c>
    </row>
    <row r="4364" spans="1:32" x14ac:dyDescent="0.2">
      <c r="A4364">
        <v>7368</v>
      </c>
      <c r="C4364">
        <v>182488</v>
      </c>
      <c r="D4364">
        <v>68239</v>
      </c>
      <c r="E4364">
        <v>19</v>
      </c>
      <c r="F4364">
        <v>23</v>
      </c>
      <c r="G4364">
        <v>34</v>
      </c>
      <c r="H4364" t="s">
        <v>24</v>
      </c>
      <c r="I4364">
        <v>33</v>
      </c>
      <c r="J4364">
        <v>13</v>
      </c>
      <c r="K4364">
        <v>20</v>
      </c>
      <c r="L4364">
        <v>19.392777777777777</v>
      </c>
      <c r="M4364">
        <v>290.89166666666665</v>
      </c>
      <c r="N4364">
        <v>33.222222222222221</v>
      </c>
      <c r="O4364">
        <v>6.37</v>
      </c>
      <c r="Q4364">
        <v>0.81</v>
      </c>
      <c r="S4364">
        <v>0.46</v>
      </c>
      <c r="Y4364" t="s">
        <v>218</v>
      </c>
      <c r="Z4364" t="s">
        <v>218</v>
      </c>
      <c r="AA4364" t="s">
        <v>51</v>
      </c>
      <c r="AB4364" t="str">
        <f>+LEFT(AA4364,1)</f>
        <v>G</v>
      </c>
      <c r="AC4364" s="6">
        <f>DEGREES(ACOS(SIN(Resultats!$H$11)*SIN(RADIANS(N4364))+COS(Resultats!$H$11)*COS(RADIANS(N4364))*COS(Resultats!$E$11-RADIANS(M4364))))</f>
        <v>122.96488567551592</v>
      </c>
      <c r="AD4364">
        <f>+IF(AB4364=Data!$E$18,1,0)</f>
        <v>0</v>
      </c>
      <c r="AE4364">
        <f>+IF(AC4364&lt;Data!$B$17,1,0)</f>
        <v>0</v>
      </c>
      <c r="AF4364" s="7">
        <f>+IF(AND(AD4364,AE4364),1,0)</f>
        <v>0</v>
      </c>
    </row>
    <row r="4365" spans="1:32" x14ac:dyDescent="0.2">
      <c r="A4365">
        <v>7517</v>
      </c>
      <c r="B4365" t="s">
        <v>3878</v>
      </c>
      <c r="C4365">
        <v>186675</v>
      </c>
      <c r="D4365">
        <v>68778</v>
      </c>
      <c r="E4365">
        <v>19</v>
      </c>
      <c r="F4365">
        <v>44</v>
      </c>
      <c r="G4365">
        <v>16.600000000000001</v>
      </c>
      <c r="H4365" t="s">
        <v>24</v>
      </c>
      <c r="I4365">
        <v>37</v>
      </c>
      <c r="J4365">
        <v>21</v>
      </c>
      <c r="K4365">
        <v>16</v>
      </c>
      <c r="L4365">
        <v>19.737944444444445</v>
      </c>
      <c r="M4365">
        <v>296.06916666666666</v>
      </c>
      <c r="N4365">
        <v>37.354444444444447</v>
      </c>
      <c r="O4365">
        <v>4.8899999999999997</v>
      </c>
      <c r="Q4365">
        <v>0.95</v>
      </c>
      <c r="S4365">
        <v>0.69</v>
      </c>
      <c r="Y4365" t="s">
        <v>3879</v>
      </c>
      <c r="Z4365" t="s">
        <v>1068</v>
      </c>
      <c r="AA4365" t="s">
        <v>3097</v>
      </c>
      <c r="AB4365" t="str">
        <f>+LEFT(AA4365,1)</f>
        <v>G</v>
      </c>
      <c r="AC4365" s="6">
        <f>DEGREES(ACOS(SIN(Resultats!$H$11)*SIN(RADIANS(N4365))+COS(Resultats!$H$11)*COS(RADIANS(N4365))*COS(Resultats!$E$11-RADIANS(M4365))))</f>
        <v>122.96700727639406</v>
      </c>
      <c r="AD4365">
        <f>+IF(AB4365=Data!$E$18,1,0)</f>
        <v>0</v>
      </c>
      <c r="AE4365">
        <f>+IF(AC4365&lt;Data!$B$17,1,0)</f>
        <v>0</v>
      </c>
      <c r="AF4365" s="7">
        <f>+IF(AND(AD4365,AE4365),1,0)</f>
        <v>0</v>
      </c>
    </row>
    <row r="4366" spans="1:32" x14ac:dyDescent="0.2">
      <c r="A4366">
        <v>8755</v>
      </c>
      <c r="C4366">
        <v>217491</v>
      </c>
      <c r="D4366">
        <v>52587</v>
      </c>
      <c r="E4366">
        <v>23</v>
      </c>
      <c r="F4366">
        <v>0</v>
      </c>
      <c r="G4366">
        <v>34.4</v>
      </c>
      <c r="H4366" t="s">
        <v>24</v>
      </c>
      <c r="I4366">
        <v>45</v>
      </c>
      <c r="J4366">
        <v>22</v>
      </c>
      <c r="K4366">
        <v>30</v>
      </c>
      <c r="L4366">
        <v>23.009555555555554</v>
      </c>
      <c r="M4366">
        <v>345.14333333333332</v>
      </c>
      <c r="N4366">
        <v>45.375</v>
      </c>
      <c r="O4366">
        <v>6.5</v>
      </c>
      <c r="Y4366" t="s">
        <v>298</v>
      </c>
      <c r="Z4366" t="s">
        <v>298</v>
      </c>
      <c r="AA4366" t="s">
        <v>1740</v>
      </c>
      <c r="AB4366" t="str">
        <f>+LEFT(AA4366,1)</f>
        <v>A</v>
      </c>
      <c r="AC4366" s="6">
        <f>DEGREES(ACOS(SIN(Resultats!$H$11)*SIN(RADIANS(N4366))+COS(Resultats!$H$11)*COS(RADIANS(N4366))*COS(Resultats!$E$11-RADIANS(M4366))))</f>
        <v>122.96868761070887</v>
      </c>
      <c r="AD4366">
        <f>+IF(AB4366=Data!$E$18,1,0)</f>
        <v>1</v>
      </c>
      <c r="AE4366">
        <f>+IF(AC4366&lt;Data!$B$17,1,0)</f>
        <v>0</v>
      </c>
      <c r="AF4366" s="7">
        <f>+IF(AND(AD4366,AE4366),1,0)</f>
        <v>0</v>
      </c>
    </row>
    <row r="4367" spans="1:32" x14ac:dyDescent="0.2">
      <c r="A4367">
        <v>8228</v>
      </c>
      <c r="B4367" t="s">
        <v>3517</v>
      </c>
      <c r="C4367">
        <v>204771</v>
      </c>
      <c r="D4367">
        <v>50934</v>
      </c>
      <c r="E4367">
        <v>21</v>
      </c>
      <c r="F4367">
        <v>29</v>
      </c>
      <c r="G4367">
        <v>27</v>
      </c>
      <c r="H4367" t="s">
        <v>24</v>
      </c>
      <c r="I4367">
        <v>46</v>
      </c>
      <c r="J4367">
        <v>32</v>
      </c>
      <c r="K4367">
        <v>26</v>
      </c>
      <c r="L4367">
        <v>21.490833333333335</v>
      </c>
      <c r="M4367">
        <v>322.36250000000001</v>
      </c>
      <c r="N4367">
        <v>46.540555555555557</v>
      </c>
      <c r="O4367">
        <v>5.24</v>
      </c>
      <c r="Q4367">
        <v>0.97</v>
      </c>
      <c r="S4367">
        <v>0.8</v>
      </c>
      <c r="U4367">
        <v>0.49</v>
      </c>
      <c r="Y4367" t="s">
        <v>1998</v>
      </c>
      <c r="Z4367" t="s">
        <v>5911</v>
      </c>
      <c r="AA4367" t="s">
        <v>197</v>
      </c>
      <c r="AB4367" t="str">
        <f>+LEFT(AA4367,1)</f>
        <v>K</v>
      </c>
      <c r="AC4367" s="6">
        <f>DEGREES(ACOS(SIN(Resultats!$H$11)*SIN(RADIANS(N4367))+COS(Resultats!$H$11)*COS(RADIANS(N4367))*COS(Resultats!$E$11-RADIANS(M4367))))</f>
        <v>123.04771685690785</v>
      </c>
      <c r="AD4367">
        <f>+IF(AB4367=Data!$E$18,1,0)</f>
        <v>0</v>
      </c>
      <c r="AE4367">
        <f>+IF(AC4367&lt;Data!$B$17,1,0)</f>
        <v>0</v>
      </c>
      <c r="AF4367" s="7">
        <f>+IF(AND(AD4367,AE4367),1,0)</f>
        <v>0</v>
      </c>
    </row>
    <row r="4368" spans="1:32" x14ac:dyDescent="0.2">
      <c r="A4368">
        <v>68</v>
      </c>
      <c r="B4368" t="s">
        <v>120</v>
      </c>
      <c r="C4368">
        <v>1404</v>
      </c>
      <c r="D4368">
        <v>53798</v>
      </c>
      <c r="E4368">
        <v>0</v>
      </c>
      <c r="F4368">
        <v>18</v>
      </c>
      <c r="G4368">
        <v>19.7</v>
      </c>
      <c r="H4368" t="s">
        <v>24</v>
      </c>
      <c r="I4368">
        <v>36</v>
      </c>
      <c r="J4368">
        <v>47</v>
      </c>
      <c r="K4368">
        <v>7</v>
      </c>
      <c r="L4368">
        <v>0.3054722222222222</v>
      </c>
      <c r="M4368">
        <v>4.5820833333333333</v>
      </c>
      <c r="N4368">
        <v>36.785277777777779</v>
      </c>
      <c r="O4368">
        <v>4.5199999999999996</v>
      </c>
      <c r="Q4368">
        <v>0.05</v>
      </c>
      <c r="S4368">
        <v>7.0000000000000007E-2</v>
      </c>
      <c r="U4368">
        <v>0</v>
      </c>
      <c r="Y4368" t="s">
        <v>114</v>
      </c>
      <c r="Z4368" t="s">
        <v>114</v>
      </c>
      <c r="AA4368" t="s">
        <v>18</v>
      </c>
      <c r="AB4368" t="str">
        <f>+LEFT(AA4368,1)</f>
        <v>A</v>
      </c>
      <c r="AC4368" s="6">
        <f>DEGREES(ACOS(SIN(Resultats!$H$11)*SIN(RADIANS(N4368))+COS(Resultats!$H$11)*COS(RADIANS(N4368))*COS(Resultats!$E$11-RADIANS(M4368))))</f>
        <v>123.05055868871619</v>
      </c>
      <c r="AD4368">
        <f>+IF(AB4368=Data!$E$18,1,0)</f>
        <v>1</v>
      </c>
      <c r="AE4368">
        <f>+IF(AC4368&lt;Data!$B$17,1,0)</f>
        <v>0</v>
      </c>
      <c r="AF4368" s="7">
        <f>+IF(AND(AD4368,AE4368),1,0)</f>
        <v>0</v>
      </c>
    </row>
    <row r="4369" spans="1:32" x14ac:dyDescent="0.2">
      <c r="A4369">
        <v>7253</v>
      </c>
      <c r="C4369">
        <v>178233</v>
      </c>
      <c r="D4369">
        <v>86819</v>
      </c>
      <c r="E4369">
        <v>19</v>
      </c>
      <c r="F4369">
        <v>6</v>
      </c>
      <c r="G4369">
        <v>37.700000000000003</v>
      </c>
      <c r="H4369" t="s">
        <v>24</v>
      </c>
      <c r="I4369">
        <v>28</v>
      </c>
      <c r="J4369">
        <v>37</v>
      </c>
      <c r="K4369">
        <v>43</v>
      </c>
      <c r="L4369">
        <v>19.110472222222224</v>
      </c>
      <c r="M4369">
        <v>286.65708333333339</v>
      </c>
      <c r="N4369">
        <v>28.628611111111113</v>
      </c>
      <c r="O4369">
        <v>5.55</v>
      </c>
      <c r="Q4369">
        <v>0.28999999999999998</v>
      </c>
      <c r="S4369">
        <v>0.04</v>
      </c>
      <c r="Y4369" t="s">
        <v>423</v>
      </c>
      <c r="Z4369" t="s">
        <v>423</v>
      </c>
      <c r="AA4369" t="s">
        <v>2891</v>
      </c>
      <c r="AB4369" t="str">
        <f>+LEFT(AA4369,1)</f>
        <v>F</v>
      </c>
      <c r="AC4369" s="6">
        <f>DEGREES(ACOS(SIN(Resultats!$H$11)*SIN(RADIANS(N4369))+COS(Resultats!$H$11)*COS(RADIANS(N4369))*COS(Resultats!$E$11-RADIANS(M4369))))</f>
        <v>123.05534872159662</v>
      </c>
      <c r="AD4369">
        <f>+IF(AB4369=Data!$E$18,1,0)</f>
        <v>0</v>
      </c>
      <c r="AE4369">
        <f>+IF(AC4369&lt;Data!$B$17,1,0)</f>
        <v>0</v>
      </c>
      <c r="AF4369" s="7">
        <f>+IF(AND(AD4369,AE4369),1,0)</f>
        <v>0</v>
      </c>
    </row>
    <row r="4370" spans="1:32" x14ac:dyDescent="0.2">
      <c r="A4370">
        <v>38</v>
      </c>
      <c r="C4370">
        <v>829</v>
      </c>
      <c r="D4370">
        <v>53725</v>
      </c>
      <c r="E4370">
        <v>0</v>
      </c>
      <c r="F4370">
        <v>12</v>
      </c>
      <c r="G4370">
        <v>50.4</v>
      </c>
      <c r="H4370" t="s">
        <v>24</v>
      </c>
      <c r="I4370">
        <v>37</v>
      </c>
      <c r="J4370">
        <v>41</v>
      </c>
      <c r="K4370">
        <v>36</v>
      </c>
      <c r="L4370">
        <v>0.21400000000000002</v>
      </c>
      <c r="M4370">
        <v>3.21</v>
      </c>
      <c r="N4370">
        <v>37.693333333333328</v>
      </c>
      <c r="O4370">
        <v>6.73</v>
      </c>
      <c r="Q4370">
        <v>-0.13</v>
      </c>
      <c r="S4370">
        <v>-0.7</v>
      </c>
      <c r="Y4370" t="s">
        <v>82</v>
      </c>
      <c r="Z4370" t="s">
        <v>82</v>
      </c>
      <c r="AA4370" t="s">
        <v>15417</v>
      </c>
      <c r="AB4370" t="str">
        <f>+LEFT(AA4370,1)</f>
        <v>B</v>
      </c>
      <c r="AC4370" s="6">
        <f>DEGREES(ACOS(SIN(Resultats!$H$11)*SIN(RADIANS(N4370))+COS(Resultats!$H$11)*COS(RADIANS(N4370))*COS(Resultats!$E$11-RADIANS(M4370))))</f>
        <v>123.08064216614349</v>
      </c>
      <c r="AD4370">
        <f>+IF(AB4370=Data!$E$18,1,0)</f>
        <v>0</v>
      </c>
      <c r="AE4370">
        <f>+IF(AC4370&lt;Data!$B$17,1,0)</f>
        <v>0</v>
      </c>
      <c r="AF4370" s="7">
        <f>+IF(AND(AD4370,AE4370),1,0)</f>
        <v>0</v>
      </c>
    </row>
    <row r="4371" spans="1:32" x14ac:dyDescent="0.2">
      <c r="A4371">
        <v>539</v>
      </c>
      <c r="B4371" t="s">
        <v>568</v>
      </c>
      <c r="C4371">
        <v>11353</v>
      </c>
      <c r="D4371">
        <v>148059</v>
      </c>
      <c r="E4371">
        <v>1</v>
      </c>
      <c r="F4371">
        <v>51</v>
      </c>
      <c r="G4371">
        <v>27.6</v>
      </c>
      <c r="H4371" t="s">
        <v>26</v>
      </c>
      <c r="I4371">
        <v>10</v>
      </c>
      <c r="J4371">
        <v>20</v>
      </c>
      <c r="K4371">
        <v>6</v>
      </c>
      <c r="L4371">
        <v>1.8576666666666668</v>
      </c>
      <c r="M4371">
        <v>27.864999999999998</v>
      </c>
      <c r="N4371">
        <v>-10.335000000000001</v>
      </c>
      <c r="O4371">
        <v>3.73</v>
      </c>
      <c r="Q4371">
        <v>1.1399999999999999</v>
      </c>
      <c r="S4371">
        <v>1.07</v>
      </c>
      <c r="U4371">
        <v>0.55000000000000004</v>
      </c>
      <c r="Y4371" t="s">
        <v>569</v>
      </c>
      <c r="Z4371" t="s">
        <v>54</v>
      </c>
      <c r="AA4371" t="s">
        <v>197</v>
      </c>
      <c r="AB4371" t="str">
        <f>+LEFT(AA4371,1)</f>
        <v>K</v>
      </c>
      <c r="AC4371" s="6">
        <f>DEGREES(ACOS(SIN(Resultats!$H$11)*SIN(RADIANS(N4371))+COS(Resultats!$H$11)*COS(RADIANS(N4371))*COS(Resultats!$E$11-RADIANS(M4371))))</f>
        <v>123.12648279510222</v>
      </c>
      <c r="AD4371">
        <f>+IF(AB4371=Data!$E$18,1,0)</f>
        <v>0</v>
      </c>
      <c r="AE4371">
        <f>+IF(AC4371&lt;Data!$B$17,1,0)</f>
        <v>0</v>
      </c>
      <c r="AF4371" s="7">
        <f>+IF(AND(AD4371,AE4371),1,0)</f>
        <v>0</v>
      </c>
    </row>
    <row r="4372" spans="1:32" x14ac:dyDescent="0.2">
      <c r="A4372">
        <v>7181</v>
      </c>
      <c r="C4372">
        <v>176527</v>
      </c>
      <c r="D4372">
        <v>86673</v>
      </c>
      <c r="E4372">
        <v>18</v>
      </c>
      <c r="F4372">
        <v>59</v>
      </c>
      <c r="G4372">
        <v>45.5</v>
      </c>
      <c r="H4372" t="s">
        <v>24</v>
      </c>
      <c r="I4372">
        <v>26</v>
      </c>
      <c r="J4372">
        <v>13</v>
      </c>
      <c r="K4372">
        <v>50</v>
      </c>
      <c r="L4372">
        <v>18.995972222222225</v>
      </c>
      <c r="M4372">
        <v>284.93958333333336</v>
      </c>
      <c r="N4372">
        <v>26.230555555555554</v>
      </c>
      <c r="O4372">
        <v>5.27</v>
      </c>
      <c r="Q4372">
        <v>1.24</v>
      </c>
      <c r="S4372">
        <v>1.27</v>
      </c>
      <c r="Y4372" t="s">
        <v>125</v>
      </c>
      <c r="Z4372" t="s">
        <v>125</v>
      </c>
      <c r="AA4372" t="s">
        <v>365</v>
      </c>
      <c r="AB4372" t="str">
        <f>+LEFT(AA4372,1)</f>
        <v>K</v>
      </c>
      <c r="AC4372" s="6">
        <f>DEGREES(ACOS(SIN(Resultats!$H$11)*SIN(RADIANS(N4372))+COS(Resultats!$H$11)*COS(RADIANS(N4372))*COS(Resultats!$E$11-RADIANS(M4372))))</f>
        <v>123.17826771794454</v>
      </c>
      <c r="AD4372">
        <f>+IF(AB4372=Data!$E$18,1,0)</f>
        <v>0</v>
      </c>
      <c r="AE4372">
        <f>+IF(AC4372&lt;Data!$B$17,1,0)</f>
        <v>0</v>
      </c>
      <c r="AF4372" s="7">
        <f>+IF(AND(AD4372,AE4372),1,0)</f>
        <v>0</v>
      </c>
    </row>
    <row r="4373" spans="1:32" x14ac:dyDescent="0.2">
      <c r="A4373">
        <v>7861</v>
      </c>
      <c r="C4373">
        <v>195986</v>
      </c>
      <c r="D4373">
        <v>49772</v>
      </c>
      <c r="E4373">
        <v>20</v>
      </c>
      <c r="F4373">
        <v>32</v>
      </c>
      <c r="G4373">
        <v>52.3</v>
      </c>
      <c r="H4373" t="s">
        <v>24</v>
      </c>
      <c r="I4373">
        <v>43</v>
      </c>
      <c r="J4373">
        <v>11</v>
      </c>
      <c r="K4373">
        <v>30</v>
      </c>
      <c r="L4373">
        <v>20.547861111111114</v>
      </c>
      <c r="M4373">
        <v>308.21791666666672</v>
      </c>
      <c r="N4373">
        <v>43.191666666666663</v>
      </c>
      <c r="O4373">
        <v>6.6</v>
      </c>
      <c r="Q4373">
        <v>-0.11</v>
      </c>
      <c r="S4373">
        <v>-0.56000000000000005</v>
      </c>
      <c r="Y4373" t="s">
        <v>1532</v>
      </c>
      <c r="Z4373" t="s">
        <v>1532</v>
      </c>
      <c r="AA4373" t="s">
        <v>15439</v>
      </c>
      <c r="AB4373" t="str">
        <f>+LEFT(AA4373,1)</f>
        <v>B</v>
      </c>
      <c r="AC4373" s="6">
        <f>DEGREES(ACOS(SIN(Resultats!$H$11)*SIN(RADIANS(N4373))+COS(Resultats!$H$11)*COS(RADIANS(N4373))*COS(Resultats!$E$11-RADIANS(M4373))))</f>
        <v>123.22147392186939</v>
      </c>
      <c r="AD4373">
        <f>+IF(AB4373=Data!$E$18,1,0)</f>
        <v>0</v>
      </c>
      <c r="AE4373">
        <f>+IF(AC4373&lt;Data!$B$17,1,0)</f>
        <v>0</v>
      </c>
      <c r="AF4373" s="7">
        <f>+IF(AND(AD4373,AE4373),1,0)</f>
        <v>0</v>
      </c>
    </row>
    <row r="4374" spans="1:32" x14ac:dyDescent="0.2">
      <c r="A4374">
        <v>8023</v>
      </c>
      <c r="C4374">
        <v>199579</v>
      </c>
      <c r="D4374">
        <v>50263</v>
      </c>
      <c r="E4374">
        <v>20</v>
      </c>
      <c r="F4374">
        <v>56</v>
      </c>
      <c r="G4374">
        <v>34.700000000000003</v>
      </c>
      <c r="H4374" t="s">
        <v>24</v>
      </c>
      <c r="I4374">
        <v>44</v>
      </c>
      <c r="J4374">
        <v>55</v>
      </c>
      <c r="K4374">
        <v>30</v>
      </c>
      <c r="L4374">
        <v>20.942972222222224</v>
      </c>
      <c r="M4374">
        <v>314.14458333333334</v>
      </c>
      <c r="N4374">
        <v>44.924999999999997</v>
      </c>
      <c r="O4374">
        <v>5.96</v>
      </c>
      <c r="Q4374">
        <v>0.05</v>
      </c>
      <c r="S4374">
        <v>-0.85</v>
      </c>
      <c r="Y4374" t="s">
        <v>3395</v>
      </c>
      <c r="Z4374" s="3" t="s">
        <v>15550</v>
      </c>
      <c r="AA4374" t="s">
        <v>15444</v>
      </c>
      <c r="AB4374" t="str">
        <f>+LEFT(AA4374,1)</f>
        <v>O</v>
      </c>
      <c r="AC4374" s="6">
        <f>DEGREES(ACOS(SIN(Resultats!$H$11)*SIN(RADIANS(N4374))+COS(Resultats!$H$11)*COS(RADIANS(N4374))*COS(Resultats!$E$11-RADIANS(M4374))))</f>
        <v>123.23811982007233</v>
      </c>
      <c r="AD4374">
        <f>+IF(AB4374=Data!$E$18,1,0)</f>
        <v>0</v>
      </c>
      <c r="AE4374">
        <f>+IF(AC4374&lt;Data!$B$17,1,0)</f>
        <v>0</v>
      </c>
      <c r="AF4374" s="7">
        <f>+IF(AND(AD4374,AE4374),1,0)</f>
        <v>0</v>
      </c>
    </row>
    <row r="4375" spans="1:32" x14ac:dyDescent="0.2">
      <c r="A4375">
        <v>8421</v>
      </c>
      <c r="C4375">
        <v>209857</v>
      </c>
      <c r="D4375">
        <v>51632</v>
      </c>
      <c r="E4375">
        <v>22</v>
      </c>
      <c r="F4375">
        <v>5</v>
      </c>
      <c r="G4375">
        <v>16.399999999999999</v>
      </c>
      <c r="H4375" t="s">
        <v>24</v>
      </c>
      <c r="I4375">
        <v>46</v>
      </c>
      <c r="J4375">
        <v>44</v>
      </c>
      <c r="K4375">
        <v>41</v>
      </c>
      <c r="L4375">
        <v>22.087888888888887</v>
      </c>
      <c r="M4375">
        <v>331.31833333333333</v>
      </c>
      <c r="N4375">
        <v>46.744722222222222</v>
      </c>
      <c r="O4375">
        <v>6.13</v>
      </c>
      <c r="Q4375">
        <v>1.61</v>
      </c>
      <c r="S4375">
        <v>1.76</v>
      </c>
      <c r="U4375">
        <v>1.56</v>
      </c>
      <c r="Y4375" t="s">
        <v>326</v>
      </c>
      <c r="Z4375" t="s">
        <v>164</v>
      </c>
      <c r="AA4375" t="s">
        <v>15429</v>
      </c>
      <c r="AB4375" t="str">
        <f>+LEFT(AA4375,1)</f>
        <v>M</v>
      </c>
      <c r="AC4375" s="6">
        <f>DEGREES(ACOS(SIN(Resultats!$H$11)*SIN(RADIANS(N4375))+COS(Resultats!$H$11)*COS(RADIANS(N4375))*COS(Resultats!$E$11-RADIANS(M4375))))</f>
        <v>123.24303950456556</v>
      </c>
      <c r="AD4375">
        <f>+IF(AB4375=Data!$E$18,1,0)</f>
        <v>0</v>
      </c>
      <c r="AE4375">
        <f>+IF(AC4375&lt;Data!$B$17,1,0)</f>
        <v>0</v>
      </c>
      <c r="AF4375" s="7">
        <f>+IF(AND(AD4375,AE4375),1,0)</f>
        <v>0</v>
      </c>
    </row>
    <row r="4376" spans="1:32" x14ac:dyDescent="0.2">
      <c r="A4376">
        <v>8523</v>
      </c>
      <c r="B4376" t="s">
        <v>7382</v>
      </c>
      <c r="C4376">
        <v>212120</v>
      </c>
      <c r="D4376">
        <v>51904</v>
      </c>
      <c r="E4376">
        <v>22</v>
      </c>
      <c r="F4376">
        <v>21</v>
      </c>
      <c r="G4376">
        <v>1.6</v>
      </c>
      <c r="H4376" t="s">
        <v>24</v>
      </c>
      <c r="I4376">
        <v>46</v>
      </c>
      <c r="J4376">
        <v>32</v>
      </c>
      <c r="K4376">
        <v>12</v>
      </c>
      <c r="L4376">
        <v>22.350444444444445</v>
      </c>
      <c r="M4376">
        <v>335.25666666666666</v>
      </c>
      <c r="N4376">
        <v>46.536666666666662</v>
      </c>
      <c r="O4376">
        <v>4.57</v>
      </c>
      <c r="Q4376">
        <v>-0.1</v>
      </c>
      <c r="S4376">
        <v>-0.51</v>
      </c>
      <c r="U4376">
        <v>-0.11</v>
      </c>
      <c r="Y4376" t="s">
        <v>177</v>
      </c>
      <c r="Z4376" t="s">
        <v>177</v>
      </c>
      <c r="AA4376" t="s">
        <v>15424</v>
      </c>
      <c r="AB4376" t="str">
        <f>+LEFT(AA4376,1)</f>
        <v>B</v>
      </c>
      <c r="AC4376" s="6">
        <f>DEGREES(ACOS(SIN(Resultats!$H$11)*SIN(RADIANS(N4376))+COS(Resultats!$H$11)*COS(RADIANS(N4376))*COS(Resultats!$E$11-RADIANS(M4376))))</f>
        <v>123.26787451715722</v>
      </c>
      <c r="AD4376">
        <f>+IF(AB4376=Data!$E$18,1,0)</f>
        <v>0</v>
      </c>
      <c r="AE4376">
        <f>+IF(AC4376&lt;Data!$B$17,1,0)</f>
        <v>0</v>
      </c>
      <c r="AF4376" s="7">
        <f>+IF(AND(AD4376,AE4376),1,0)</f>
        <v>0</v>
      </c>
    </row>
    <row r="4377" spans="1:32" x14ac:dyDescent="0.2">
      <c r="A4377">
        <v>8806</v>
      </c>
      <c r="C4377">
        <v>218525</v>
      </c>
      <c r="D4377">
        <v>52717</v>
      </c>
      <c r="E4377">
        <v>23</v>
      </c>
      <c r="F4377">
        <v>8</v>
      </c>
      <c r="G4377">
        <v>12.3</v>
      </c>
      <c r="H4377" t="s">
        <v>24</v>
      </c>
      <c r="I4377">
        <v>44</v>
      </c>
      <c r="J4377">
        <v>33</v>
      </c>
      <c r="K4377">
        <v>42</v>
      </c>
      <c r="L4377">
        <v>23.136749999999999</v>
      </c>
      <c r="M4377">
        <v>347.05124999999998</v>
      </c>
      <c r="N4377">
        <v>44.56166666666666</v>
      </c>
      <c r="O4377">
        <v>6.56</v>
      </c>
      <c r="Q4377">
        <v>0.17</v>
      </c>
      <c r="S4377">
        <v>0.2</v>
      </c>
      <c r="Y4377" t="s">
        <v>192</v>
      </c>
      <c r="Z4377" t="s">
        <v>192</v>
      </c>
      <c r="AA4377" t="s">
        <v>18</v>
      </c>
      <c r="AB4377" t="str">
        <f>+LEFT(AA4377,1)</f>
        <v>A</v>
      </c>
      <c r="AC4377" s="6">
        <f>DEGREES(ACOS(SIN(Resultats!$H$11)*SIN(RADIANS(N4377))+COS(Resultats!$H$11)*COS(RADIANS(N4377))*COS(Resultats!$E$11-RADIANS(M4377))))</f>
        <v>123.29726576982394</v>
      </c>
      <c r="AD4377">
        <f>+IF(AB4377=Data!$E$18,1,0)</f>
        <v>1</v>
      </c>
      <c r="AE4377">
        <f>+IF(AC4377&lt;Data!$B$17,1,0)</f>
        <v>0</v>
      </c>
      <c r="AF4377" s="7">
        <f>+IF(AND(AD4377,AE4377),1,0)</f>
        <v>0</v>
      </c>
    </row>
    <row r="4378" spans="1:32" x14ac:dyDescent="0.2">
      <c r="A4378">
        <v>7061</v>
      </c>
      <c r="B4378" t="s">
        <v>4378</v>
      </c>
      <c r="C4378">
        <v>173667</v>
      </c>
      <c r="D4378">
        <v>86406</v>
      </c>
      <c r="E4378">
        <v>18</v>
      </c>
      <c r="F4378">
        <v>45</v>
      </c>
      <c r="G4378">
        <v>39.700000000000003</v>
      </c>
      <c r="H4378" t="s">
        <v>24</v>
      </c>
      <c r="I4378">
        <v>20</v>
      </c>
      <c r="J4378">
        <v>32</v>
      </c>
      <c r="K4378">
        <v>47</v>
      </c>
      <c r="L4378">
        <v>18.761027777777777</v>
      </c>
      <c r="M4378">
        <v>281.41541666666666</v>
      </c>
      <c r="N4378">
        <v>20.546388888888892</v>
      </c>
      <c r="O4378">
        <v>4.1900000000000004</v>
      </c>
      <c r="Q4378">
        <v>0.46</v>
      </c>
      <c r="S4378">
        <v>0.01</v>
      </c>
      <c r="U4378">
        <v>0.26</v>
      </c>
      <c r="Y4378" t="s">
        <v>204</v>
      </c>
      <c r="Z4378" t="s">
        <v>204</v>
      </c>
      <c r="AA4378" t="s">
        <v>217</v>
      </c>
      <c r="AB4378" t="str">
        <f>+LEFT(AA4378,1)</f>
        <v>F</v>
      </c>
      <c r="AC4378" s="6">
        <f>DEGREES(ACOS(SIN(Resultats!$H$11)*SIN(RADIANS(N4378))+COS(Resultats!$H$11)*COS(RADIANS(N4378))*COS(Resultats!$E$11-RADIANS(M4378))))</f>
        <v>123.30382129947414</v>
      </c>
      <c r="AD4378">
        <f>+IF(AB4378=Data!$E$18,1,0)</f>
        <v>0</v>
      </c>
      <c r="AE4378">
        <f>+IF(AC4378&lt;Data!$B$17,1,0)</f>
        <v>0</v>
      </c>
      <c r="AF4378" s="7">
        <f>+IF(AND(AD4378,AE4378),1,0)</f>
        <v>0</v>
      </c>
    </row>
    <row r="4379" spans="1:32" x14ac:dyDescent="0.2">
      <c r="A4379">
        <v>7426</v>
      </c>
      <c r="B4379" t="s">
        <v>3819</v>
      </c>
      <c r="C4379">
        <v>184171</v>
      </c>
      <c r="D4379">
        <v>68447</v>
      </c>
      <c r="E4379">
        <v>19</v>
      </c>
      <c r="F4379">
        <v>31</v>
      </c>
      <c r="G4379">
        <v>46.3</v>
      </c>
      <c r="H4379" t="s">
        <v>24</v>
      </c>
      <c r="I4379">
        <v>34</v>
      </c>
      <c r="J4379">
        <v>27</v>
      </c>
      <c r="K4379">
        <v>11</v>
      </c>
      <c r="L4379">
        <v>19.529527777777776</v>
      </c>
      <c r="M4379">
        <v>292.94291666666663</v>
      </c>
      <c r="N4379">
        <v>34.453055555555558</v>
      </c>
      <c r="O4379">
        <v>4.74</v>
      </c>
      <c r="Q4379">
        <v>-0.14000000000000001</v>
      </c>
      <c r="S4379">
        <v>-0.65</v>
      </c>
      <c r="U4379">
        <v>-0.16</v>
      </c>
      <c r="Y4379" t="s">
        <v>2318</v>
      </c>
      <c r="Z4379" t="s">
        <v>2318</v>
      </c>
      <c r="AA4379" t="s">
        <v>15433</v>
      </c>
      <c r="AB4379" t="str">
        <f>+LEFT(AA4379,1)</f>
        <v>B</v>
      </c>
      <c r="AC4379" s="6">
        <f>DEGREES(ACOS(SIN(Resultats!$H$11)*SIN(RADIANS(N4379))+COS(Resultats!$H$11)*COS(RADIANS(N4379))*COS(Resultats!$E$11-RADIANS(M4379))))</f>
        <v>123.35443832551141</v>
      </c>
      <c r="AD4379">
        <f>+IF(AB4379=Data!$E$18,1,0)</f>
        <v>0</v>
      </c>
      <c r="AE4379">
        <f>+IF(AC4379&lt;Data!$B$17,1,0)</f>
        <v>0</v>
      </c>
      <c r="AF4379" s="7">
        <f>+IF(AND(AD4379,AE4379),1,0)</f>
        <v>0</v>
      </c>
    </row>
    <row r="4380" spans="1:32" x14ac:dyDescent="0.2">
      <c r="A4380">
        <v>8103</v>
      </c>
      <c r="C4380">
        <v>201733</v>
      </c>
      <c r="D4380">
        <v>50521</v>
      </c>
      <c r="E4380">
        <v>21</v>
      </c>
      <c r="F4380">
        <v>9</v>
      </c>
      <c r="G4380">
        <v>58.6</v>
      </c>
      <c r="H4380" t="s">
        <v>24</v>
      </c>
      <c r="I4380">
        <v>45</v>
      </c>
      <c r="J4380">
        <v>30</v>
      </c>
      <c r="K4380">
        <v>9</v>
      </c>
      <c r="L4380">
        <v>21.166277777777776</v>
      </c>
      <c r="M4380">
        <v>317.49416666666662</v>
      </c>
      <c r="N4380">
        <v>45.502499999999998</v>
      </c>
      <c r="O4380">
        <v>6.63</v>
      </c>
      <c r="Q4380">
        <v>-0.16</v>
      </c>
      <c r="S4380">
        <v>-0.66</v>
      </c>
      <c r="Y4380" t="s">
        <v>3445</v>
      </c>
      <c r="Z4380" t="s">
        <v>14357</v>
      </c>
      <c r="AA4380" t="s">
        <v>15439</v>
      </c>
      <c r="AB4380" t="str">
        <f>+LEFT(AA4380,1)</f>
        <v>B</v>
      </c>
      <c r="AC4380" s="6">
        <f>DEGREES(ACOS(SIN(Resultats!$H$11)*SIN(RADIANS(N4380))+COS(Resultats!$H$11)*COS(RADIANS(N4380))*COS(Resultats!$E$11-RADIANS(M4380))))</f>
        <v>123.36659114634439</v>
      </c>
      <c r="AD4380">
        <f>+IF(AB4380=Data!$E$18,1,0)</f>
        <v>0</v>
      </c>
      <c r="AE4380">
        <f>+IF(AC4380&lt;Data!$B$17,1,0)</f>
        <v>0</v>
      </c>
      <c r="AF4380" s="7">
        <f>+IF(AND(AD4380,AE4380),1,0)</f>
        <v>0</v>
      </c>
    </row>
    <row r="4381" spans="1:32" x14ac:dyDescent="0.2">
      <c r="A4381">
        <v>6995</v>
      </c>
      <c r="C4381">
        <v>171994</v>
      </c>
      <c r="D4381">
        <v>103913</v>
      </c>
      <c r="E4381">
        <v>18</v>
      </c>
      <c r="F4381">
        <v>37</v>
      </c>
      <c r="G4381">
        <v>9</v>
      </c>
      <c r="H4381" t="s">
        <v>24</v>
      </c>
      <c r="I4381">
        <v>16</v>
      </c>
      <c r="J4381">
        <v>11</v>
      </c>
      <c r="K4381">
        <v>54</v>
      </c>
      <c r="L4381">
        <v>18.619166666666668</v>
      </c>
      <c r="M4381">
        <v>279.28750000000002</v>
      </c>
      <c r="N4381">
        <v>16.198333333333334</v>
      </c>
      <c r="O4381">
        <v>6.29</v>
      </c>
      <c r="Q4381">
        <v>0.9</v>
      </c>
      <c r="S4381">
        <v>0.56000000000000005</v>
      </c>
      <c r="Y4381" t="s">
        <v>457</v>
      </c>
      <c r="Z4381" t="s">
        <v>457</v>
      </c>
      <c r="AA4381" t="s">
        <v>51</v>
      </c>
      <c r="AB4381" t="str">
        <f>+LEFT(AA4381,1)</f>
        <v>G</v>
      </c>
      <c r="AC4381" s="6">
        <f>DEGREES(ACOS(SIN(Resultats!$H$11)*SIN(RADIANS(N4381))+COS(Resultats!$H$11)*COS(RADIANS(N4381))*COS(Resultats!$E$11-RADIANS(M4381))))</f>
        <v>123.39412871531229</v>
      </c>
      <c r="AD4381">
        <f>+IF(AB4381=Data!$E$18,1,0)</f>
        <v>0</v>
      </c>
      <c r="AE4381">
        <f>+IF(AC4381&lt;Data!$B$17,1,0)</f>
        <v>0</v>
      </c>
      <c r="AF4381" s="7">
        <f>+IF(AND(AD4381,AE4381),1,0)</f>
        <v>0</v>
      </c>
    </row>
    <row r="4382" spans="1:32" x14ac:dyDescent="0.2">
      <c r="A4382">
        <v>7302</v>
      </c>
      <c r="C4382">
        <v>180450</v>
      </c>
      <c r="D4382">
        <v>68040</v>
      </c>
      <c r="E4382">
        <v>19</v>
      </c>
      <c r="F4382">
        <v>15</v>
      </c>
      <c r="G4382">
        <v>24.8</v>
      </c>
      <c r="H4382" t="s">
        <v>24</v>
      </c>
      <c r="I4382">
        <v>30</v>
      </c>
      <c r="J4382">
        <v>31</v>
      </c>
      <c r="K4382">
        <v>35</v>
      </c>
      <c r="L4382">
        <v>19.256888888888888</v>
      </c>
      <c r="M4382">
        <v>288.8533333333333</v>
      </c>
      <c r="N4382">
        <v>30.526388888888889</v>
      </c>
      <c r="O4382">
        <v>5.85</v>
      </c>
      <c r="Q4382">
        <v>1.67</v>
      </c>
      <c r="S4382">
        <v>2.0299999999999998</v>
      </c>
      <c r="Y4382" t="s">
        <v>53</v>
      </c>
      <c r="Z4382" t="s">
        <v>53</v>
      </c>
      <c r="AA4382" t="s">
        <v>586</v>
      </c>
      <c r="AB4382" t="str">
        <f>+LEFT(AA4382,1)</f>
        <v>M</v>
      </c>
      <c r="AC4382" s="6">
        <f>DEGREES(ACOS(SIN(Resultats!$H$11)*SIN(RADIANS(N4382))+COS(Resultats!$H$11)*COS(RADIANS(N4382))*COS(Resultats!$E$11-RADIANS(M4382))))</f>
        <v>123.40804877644278</v>
      </c>
      <c r="AD4382">
        <f>+IF(AB4382=Data!$E$18,1,0)</f>
        <v>0</v>
      </c>
      <c r="AE4382">
        <f>+IF(AC4382&lt;Data!$B$17,1,0)</f>
        <v>0</v>
      </c>
      <c r="AF4382" s="7">
        <f>+IF(AND(AD4382,AE4382),1,0)</f>
        <v>0</v>
      </c>
    </row>
    <row r="4383" spans="1:32" x14ac:dyDescent="0.2">
      <c r="A4383">
        <v>262</v>
      </c>
      <c r="B4383" t="s">
        <v>327</v>
      </c>
      <c r="C4383">
        <v>5382</v>
      </c>
      <c r="D4383">
        <v>74373</v>
      </c>
      <c r="E4383">
        <v>0</v>
      </c>
      <c r="F4383">
        <v>55</v>
      </c>
      <c r="G4383">
        <v>58.5</v>
      </c>
      <c r="H4383" t="s">
        <v>24</v>
      </c>
      <c r="I4383">
        <v>27</v>
      </c>
      <c r="J4383">
        <v>12</v>
      </c>
      <c r="K4383">
        <v>34</v>
      </c>
      <c r="L4383">
        <v>0.93291666666666662</v>
      </c>
      <c r="M4383">
        <v>13.99375</v>
      </c>
      <c r="N4383">
        <v>27.209444444444443</v>
      </c>
      <c r="O4383">
        <v>6.09</v>
      </c>
      <c r="Q4383">
        <v>0.14000000000000001</v>
      </c>
      <c r="S4383">
        <v>0.09</v>
      </c>
      <c r="Y4383" t="s">
        <v>328</v>
      </c>
      <c r="Z4383" t="s">
        <v>328</v>
      </c>
      <c r="AA4383" t="s">
        <v>15427</v>
      </c>
      <c r="AB4383" t="str">
        <f>+LEFT(AA4383,1)</f>
        <v>A</v>
      </c>
      <c r="AC4383" s="6">
        <f>DEGREES(ACOS(SIN(Resultats!$H$11)*SIN(RADIANS(N4383))+COS(Resultats!$H$11)*COS(RADIANS(N4383))*COS(Resultats!$E$11-RADIANS(M4383))))</f>
        <v>123.41408870654772</v>
      </c>
      <c r="AD4383">
        <f>+IF(AB4383=Data!$E$18,1,0)</f>
        <v>1</v>
      </c>
      <c r="AE4383">
        <f>+IF(AC4383&lt;Data!$B$17,1,0)</f>
        <v>0</v>
      </c>
      <c r="AF4383" s="7">
        <f>+IF(AND(AD4383,AE4383),1,0)</f>
        <v>0</v>
      </c>
    </row>
    <row r="4384" spans="1:32" x14ac:dyDescent="0.2">
      <c r="A4384">
        <v>7202</v>
      </c>
      <c r="C4384">
        <v>176871</v>
      </c>
      <c r="D4384">
        <v>86707</v>
      </c>
      <c r="E4384">
        <v>19</v>
      </c>
      <c r="F4384">
        <v>1</v>
      </c>
      <c r="G4384">
        <v>17.399999999999999</v>
      </c>
      <c r="H4384" t="s">
        <v>24</v>
      </c>
      <c r="I4384">
        <v>26</v>
      </c>
      <c r="J4384">
        <v>17</v>
      </c>
      <c r="K4384">
        <v>29</v>
      </c>
      <c r="L4384">
        <v>19.0215</v>
      </c>
      <c r="M4384">
        <v>285.32249999999999</v>
      </c>
      <c r="N4384">
        <v>26.291388888888889</v>
      </c>
      <c r="O4384">
        <v>5.69</v>
      </c>
      <c r="Q4384">
        <v>-0.08</v>
      </c>
      <c r="S4384">
        <v>-0.54</v>
      </c>
      <c r="Y4384" t="s">
        <v>211</v>
      </c>
      <c r="Z4384" t="s">
        <v>211</v>
      </c>
      <c r="AA4384" t="s">
        <v>15423</v>
      </c>
      <c r="AB4384" t="str">
        <f>+LEFT(AA4384,1)</f>
        <v>B</v>
      </c>
      <c r="AC4384" s="6">
        <f>DEGREES(ACOS(SIN(Resultats!$H$11)*SIN(RADIANS(N4384))+COS(Resultats!$H$11)*COS(RADIANS(N4384))*COS(Resultats!$E$11-RADIANS(M4384))))</f>
        <v>123.42991718726232</v>
      </c>
      <c r="AD4384">
        <f>+IF(AB4384=Data!$E$18,1,0)</f>
        <v>0</v>
      </c>
      <c r="AE4384">
        <f>+IF(AC4384&lt;Data!$B$17,1,0)</f>
        <v>0</v>
      </c>
      <c r="AF4384" s="7">
        <f>+IF(AND(AD4384,AE4384),1,0)</f>
        <v>0</v>
      </c>
    </row>
    <row r="4385" spans="1:32" x14ac:dyDescent="0.2">
      <c r="A4385">
        <v>7568</v>
      </c>
      <c r="C4385">
        <v>187880</v>
      </c>
      <c r="D4385">
        <v>68953</v>
      </c>
      <c r="E4385">
        <v>19</v>
      </c>
      <c r="F4385">
        <v>50</v>
      </c>
      <c r="G4385">
        <v>47</v>
      </c>
      <c r="H4385" t="s">
        <v>24</v>
      </c>
      <c r="I4385">
        <v>37</v>
      </c>
      <c r="J4385">
        <v>49</v>
      </c>
      <c r="K4385">
        <v>35</v>
      </c>
      <c r="L4385">
        <v>19.846388888888889</v>
      </c>
      <c r="M4385">
        <v>297.69583333333333</v>
      </c>
      <c r="N4385">
        <v>37.826388888888893</v>
      </c>
      <c r="O4385">
        <v>6.06</v>
      </c>
      <c r="Q4385">
        <v>1.7</v>
      </c>
      <c r="S4385">
        <v>1.85</v>
      </c>
      <c r="Y4385" t="s">
        <v>3917</v>
      </c>
      <c r="Z4385" t="s">
        <v>3917</v>
      </c>
      <c r="AA4385" t="s">
        <v>15429</v>
      </c>
      <c r="AB4385" t="str">
        <f>+LEFT(AA4385,1)</f>
        <v>M</v>
      </c>
      <c r="AC4385" s="6">
        <f>DEGREES(ACOS(SIN(Resultats!$H$11)*SIN(RADIANS(N4385))+COS(Resultats!$H$11)*COS(RADIANS(N4385))*COS(Resultats!$E$11-RADIANS(M4385))))</f>
        <v>123.43444262301765</v>
      </c>
      <c r="AD4385">
        <f>+IF(AB4385=Data!$E$18,1,0)</f>
        <v>0</v>
      </c>
      <c r="AE4385">
        <f>+IF(AC4385&lt;Data!$B$17,1,0)</f>
        <v>0</v>
      </c>
      <c r="AF4385" s="7">
        <f>+IF(AND(AD4385,AE4385),1,0)</f>
        <v>0</v>
      </c>
    </row>
    <row r="4386" spans="1:32" x14ac:dyDescent="0.2">
      <c r="A4386">
        <v>6873</v>
      </c>
      <c r="C4386">
        <v>168797</v>
      </c>
      <c r="D4386">
        <v>123385</v>
      </c>
      <c r="E4386">
        <v>18</v>
      </c>
      <c r="F4386">
        <v>21</v>
      </c>
      <c r="G4386">
        <v>28.5</v>
      </c>
      <c r="H4386" t="s">
        <v>24</v>
      </c>
      <c r="I4386">
        <v>5</v>
      </c>
      <c r="J4386">
        <v>26</v>
      </c>
      <c r="K4386">
        <v>9</v>
      </c>
      <c r="L4386">
        <v>18.357916666666668</v>
      </c>
      <c r="M4386">
        <v>275.36874999999998</v>
      </c>
      <c r="N4386">
        <v>5.435833333333334</v>
      </c>
      <c r="O4386">
        <v>6.13</v>
      </c>
      <c r="Q4386">
        <v>-0.04</v>
      </c>
      <c r="S4386">
        <v>-0.62</v>
      </c>
      <c r="Y4386" t="s">
        <v>2290</v>
      </c>
      <c r="Z4386" t="s">
        <v>2290</v>
      </c>
      <c r="AA4386" t="s">
        <v>15433</v>
      </c>
      <c r="AB4386" t="str">
        <f>+LEFT(AA4386,1)</f>
        <v>B</v>
      </c>
      <c r="AC4386" s="6">
        <f>DEGREES(ACOS(SIN(Resultats!$H$11)*SIN(RADIANS(N4386))+COS(Resultats!$H$11)*COS(RADIANS(N4386))*COS(Resultats!$E$11-RADIANS(M4386))))</f>
        <v>123.43765535949099</v>
      </c>
      <c r="AD4386">
        <f>+IF(AB4386=Data!$E$18,1,0)</f>
        <v>0</v>
      </c>
      <c r="AE4386">
        <f>+IF(AC4386&lt;Data!$B$17,1,0)</f>
        <v>0</v>
      </c>
      <c r="AF4386" s="7">
        <f>+IF(AND(AD4386,AE4386),1,0)</f>
        <v>0</v>
      </c>
    </row>
    <row r="4387" spans="1:32" x14ac:dyDescent="0.2">
      <c r="A4387">
        <v>6813</v>
      </c>
      <c r="C4387">
        <v>166960</v>
      </c>
      <c r="D4387">
        <v>142159</v>
      </c>
      <c r="E4387">
        <v>18</v>
      </c>
      <c r="F4387">
        <v>13</v>
      </c>
      <c r="G4387">
        <v>10</v>
      </c>
      <c r="H4387" t="s">
        <v>26</v>
      </c>
      <c r="I4387">
        <v>4</v>
      </c>
      <c r="J4387">
        <v>0</v>
      </c>
      <c r="K4387">
        <v>42</v>
      </c>
      <c r="L4387">
        <v>18.219444444444441</v>
      </c>
      <c r="M4387">
        <v>273.29166666666663</v>
      </c>
      <c r="N4387">
        <v>-4.0116666666666667</v>
      </c>
      <c r="O4387">
        <v>6.59</v>
      </c>
      <c r="Q4387">
        <v>0.27</v>
      </c>
      <c r="S4387">
        <v>0.14000000000000001</v>
      </c>
      <c r="U4387">
        <v>0.14000000000000001</v>
      </c>
      <c r="Y4387" t="s">
        <v>2723</v>
      </c>
      <c r="Z4387" t="s">
        <v>2723</v>
      </c>
      <c r="AA4387" t="s">
        <v>18</v>
      </c>
      <c r="AB4387" t="str">
        <f>+LEFT(AA4387,1)</f>
        <v>A</v>
      </c>
      <c r="AC4387" s="6">
        <f>DEGREES(ACOS(SIN(Resultats!$H$11)*SIN(RADIANS(N4387))+COS(Resultats!$H$11)*COS(RADIANS(N4387))*COS(Resultats!$E$11-RADIANS(M4387))))</f>
        <v>123.46215663725668</v>
      </c>
      <c r="AD4387">
        <f>+IF(AB4387=Data!$E$18,1,0)</f>
        <v>1</v>
      </c>
      <c r="AE4387">
        <f>+IF(AC4387&lt;Data!$B$17,1,0)</f>
        <v>0</v>
      </c>
      <c r="AF4387" s="7">
        <f>+IF(AND(AD4387,AE4387),1,0)</f>
        <v>0</v>
      </c>
    </row>
    <row r="4388" spans="1:32" x14ac:dyDescent="0.2">
      <c r="A4388">
        <v>6844</v>
      </c>
      <c r="C4388">
        <v>167858</v>
      </c>
      <c r="D4388">
        <v>123320</v>
      </c>
      <c r="E4388">
        <v>18</v>
      </c>
      <c r="F4388">
        <v>17</v>
      </c>
      <c r="G4388">
        <v>4.8</v>
      </c>
      <c r="H4388" t="s">
        <v>24</v>
      </c>
      <c r="I4388">
        <v>1</v>
      </c>
      <c r="J4388">
        <v>0</v>
      </c>
      <c r="K4388">
        <v>21</v>
      </c>
      <c r="L4388">
        <v>18.28466666666667</v>
      </c>
      <c r="M4388">
        <v>274.27</v>
      </c>
      <c r="N4388">
        <v>1.0058333333333334</v>
      </c>
      <c r="O4388">
        <v>6.63</v>
      </c>
      <c r="Q4388">
        <v>0.31</v>
      </c>
      <c r="S4388">
        <v>0.05</v>
      </c>
      <c r="Y4388" t="s">
        <v>63</v>
      </c>
      <c r="Z4388" t="s">
        <v>63</v>
      </c>
      <c r="AA4388" t="s">
        <v>2897</v>
      </c>
      <c r="AB4388" t="str">
        <f>+LEFT(AA4388,1)</f>
        <v>F</v>
      </c>
      <c r="AC4388" s="6">
        <f>DEGREES(ACOS(SIN(Resultats!$H$11)*SIN(RADIANS(N4388))+COS(Resultats!$H$11)*COS(RADIANS(N4388))*COS(Resultats!$E$11-RADIANS(M4388))))</f>
        <v>123.46346020184237</v>
      </c>
      <c r="AD4388">
        <f>+IF(AB4388=Data!$E$18,1,0)</f>
        <v>0</v>
      </c>
      <c r="AE4388">
        <f>+IF(AC4388&lt;Data!$B$17,1,0)</f>
        <v>0</v>
      </c>
      <c r="AF4388" s="7">
        <f>+IF(AND(AD4388,AE4388),1,0)</f>
        <v>0</v>
      </c>
    </row>
    <row r="4389" spans="1:32" x14ac:dyDescent="0.2">
      <c r="A4389">
        <v>8913</v>
      </c>
      <c r="B4389" t="s">
        <v>7620</v>
      </c>
      <c r="C4389">
        <v>220885</v>
      </c>
      <c r="D4389">
        <v>53039</v>
      </c>
      <c r="E4389">
        <v>23</v>
      </c>
      <c r="F4389">
        <v>27</v>
      </c>
      <c r="G4389">
        <v>7.4</v>
      </c>
      <c r="H4389" t="s">
        <v>24</v>
      </c>
      <c r="I4389">
        <v>42</v>
      </c>
      <c r="J4389">
        <v>54</v>
      </c>
      <c r="K4389">
        <v>43</v>
      </c>
      <c r="L4389">
        <v>23.452055555555553</v>
      </c>
      <c r="M4389">
        <v>351.78083333333331</v>
      </c>
      <c r="N4389">
        <v>42.911944444444444</v>
      </c>
      <c r="O4389">
        <v>5.75</v>
      </c>
      <c r="Q4389">
        <v>0</v>
      </c>
      <c r="S4389">
        <v>-0.09</v>
      </c>
      <c r="Y4389" t="s">
        <v>39</v>
      </c>
      <c r="Z4389" t="s">
        <v>39</v>
      </c>
      <c r="AA4389" t="s">
        <v>5040</v>
      </c>
      <c r="AB4389" t="str">
        <f>+LEFT(AA4389,1)</f>
        <v>B</v>
      </c>
      <c r="AC4389" s="6">
        <f>DEGREES(ACOS(SIN(Resultats!$H$11)*SIN(RADIANS(N4389))+COS(Resultats!$H$11)*COS(RADIANS(N4389))*COS(Resultats!$E$11-RADIANS(M4389))))</f>
        <v>123.47341073309816</v>
      </c>
      <c r="AD4389">
        <f>+IF(AB4389=Data!$E$18,1,0)</f>
        <v>0</v>
      </c>
      <c r="AE4389">
        <f>+IF(AC4389&lt;Data!$B$17,1,0)</f>
        <v>0</v>
      </c>
      <c r="AF4389" s="7">
        <f>+IF(AND(AD4389,AE4389),1,0)</f>
        <v>0</v>
      </c>
    </row>
    <row r="4390" spans="1:32" x14ac:dyDescent="0.2">
      <c r="A4390">
        <v>122</v>
      </c>
      <c r="C4390">
        <v>2767</v>
      </c>
      <c r="D4390">
        <v>53956</v>
      </c>
      <c r="E4390">
        <v>0</v>
      </c>
      <c r="F4390">
        <v>31</v>
      </c>
      <c r="G4390">
        <v>25.6</v>
      </c>
      <c r="H4390" t="s">
        <v>24</v>
      </c>
      <c r="I4390">
        <v>33</v>
      </c>
      <c r="J4390">
        <v>34</v>
      </c>
      <c r="K4390">
        <v>54</v>
      </c>
      <c r="L4390">
        <v>0.52377777777777779</v>
      </c>
      <c r="M4390">
        <v>7.8566666666666665</v>
      </c>
      <c r="N4390">
        <v>33.581666666666671</v>
      </c>
      <c r="O4390">
        <v>5.87</v>
      </c>
      <c r="Q4390">
        <v>1.1399999999999999</v>
      </c>
      <c r="Y4390" t="s">
        <v>45</v>
      </c>
      <c r="Z4390" t="s">
        <v>45</v>
      </c>
      <c r="AA4390" t="s">
        <v>507</v>
      </c>
      <c r="AB4390" t="str">
        <f>+LEFT(AA4390,1)</f>
        <v>K</v>
      </c>
      <c r="AC4390" s="6">
        <f>DEGREES(ACOS(SIN(Resultats!$H$11)*SIN(RADIANS(N4390))+COS(Resultats!$H$11)*COS(RADIANS(N4390))*COS(Resultats!$E$11-RADIANS(M4390))))</f>
        <v>123.48572930733218</v>
      </c>
      <c r="AD4390">
        <f>+IF(AB4390=Data!$E$18,1,0)</f>
        <v>0</v>
      </c>
      <c r="AE4390">
        <f>+IF(AC4390&lt;Data!$B$17,1,0)</f>
        <v>0</v>
      </c>
      <c r="AF4390" s="7">
        <f>+IF(AND(AD4390,AE4390),1,0)</f>
        <v>0</v>
      </c>
    </row>
    <row r="4391" spans="1:32" x14ac:dyDescent="0.2">
      <c r="A4391">
        <v>7324</v>
      </c>
      <c r="C4391">
        <v>181119</v>
      </c>
      <c r="D4391">
        <v>68095</v>
      </c>
      <c r="E4391">
        <v>19</v>
      </c>
      <c r="F4391">
        <v>18</v>
      </c>
      <c r="G4391">
        <v>0.8</v>
      </c>
      <c r="H4391" t="s">
        <v>24</v>
      </c>
      <c r="I4391">
        <v>31</v>
      </c>
      <c r="J4391">
        <v>1</v>
      </c>
      <c r="K4391">
        <v>20</v>
      </c>
      <c r="L4391">
        <v>19.300222222222224</v>
      </c>
      <c r="M4391">
        <v>289.50333333333339</v>
      </c>
      <c r="N4391">
        <v>31.022222222222222</v>
      </c>
      <c r="O4391">
        <v>6.68</v>
      </c>
      <c r="Q4391">
        <v>0.08</v>
      </c>
      <c r="S4391">
        <v>0.13</v>
      </c>
      <c r="Y4391" t="s">
        <v>298</v>
      </c>
      <c r="Z4391" t="s">
        <v>298</v>
      </c>
      <c r="AA4391" t="s">
        <v>1740</v>
      </c>
      <c r="AB4391" t="str">
        <f>+LEFT(AA4391,1)</f>
        <v>A</v>
      </c>
      <c r="AC4391" s="6">
        <f>DEGREES(ACOS(SIN(Resultats!$H$11)*SIN(RADIANS(N4391))+COS(Resultats!$H$11)*COS(RADIANS(N4391))*COS(Resultats!$E$11-RADIANS(M4391))))</f>
        <v>123.52370888419006</v>
      </c>
      <c r="AD4391">
        <f>+IF(AB4391=Data!$E$18,1,0)</f>
        <v>1</v>
      </c>
      <c r="AE4391">
        <f>+IF(AC4391&lt;Data!$B$17,1,0)</f>
        <v>0</v>
      </c>
      <c r="AF4391" s="7">
        <f>+IF(AND(AD4391,AE4391),1,0)</f>
        <v>0</v>
      </c>
    </row>
    <row r="4392" spans="1:32" x14ac:dyDescent="0.2">
      <c r="A4392">
        <v>7919</v>
      </c>
      <c r="C4392">
        <v>197139</v>
      </c>
      <c r="D4392">
        <v>49912</v>
      </c>
      <c r="E4392">
        <v>20</v>
      </c>
      <c r="F4392">
        <v>40</v>
      </c>
      <c r="G4392">
        <v>3.1</v>
      </c>
      <c r="H4392" t="s">
        <v>24</v>
      </c>
      <c r="I4392">
        <v>43</v>
      </c>
      <c r="J4392">
        <v>27</v>
      </c>
      <c r="K4392">
        <v>31</v>
      </c>
      <c r="L4392">
        <v>20.667527777777778</v>
      </c>
      <c r="M4392">
        <v>310.01291666666668</v>
      </c>
      <c r="N4392">
        <v>43.458611111111111</v>
      </c>
      <c r="O4392">
        <v>5.95</v>
      </c>
      <c r="Q4392">
        <v>1.19</v>
      </c>
      <c r="Y4392" t="s">
        <v>125</v>
      </c>
      <c r="Z4392" t="s">
        <v>125</v>
      </c>
      <c r="AA4392" t="s">
        <v>365</v>
      </c>
      <c r="AB4392" t="str">
        <f>+LEFT(AA4392,1)</f>
        <v>K</v>
      </c>
      <c r="AC4392" s="6">
        <f>DEGREES(ACOS(SIN(Resultats!$H$11)*SIN(RADIANS(N4392))+COS(Resultats!$H$11)*COS(RADIANS(N4392))*COS(Resultats!$E$11-RADIANS(M4392))))</f>
        <v>123.52824924540941</v>
      </c>
      <c r="AD4392">
        <f>+IF(AB4392=Data!$E$18,1,0)</f>
        <v>0</v>
      </c>
      <c r="AE4392">
        <f>+IF(AC4392&lt;Data!$B$17,1,0)</f>
        <v>0</v>
      </c>
      <c r="AF4392" s="7">
        <f>+IF(AND(AD4392,AE4392),1,0)</f>
        <v>0</v>
      </c>
    </row>
    <row r="4393" spans="1:32" x14ac:dyDescent="0.2">
      <c r="A4393">
        <v>7613</v>
      </c>
      <c r="B4393" t="s">
        <v>3952</v>
      </c>
      <c r="C4393">
        <v>188892</v>
      </c>
      <c r="D4393">
        <v>69101</v>
      </c>
      <c r="E4393">
        <v>19</v>
      </c>
      <c r="F4393">
        <v>55</v>
      </c>
      <c r="G4393">
        <v>51.7</v>
      </c>
      <c r="H4393" t="s">
        <v>24</v>
      </c>
      <c r="I4393">
        <v>38</v>
      </c>
      <c r="J4393">
        <v>29</v>
      </c>
      <c r="K4393">
        <v>12</v>
      </c>
      <c r="L4393">
        <v>19.931027777777778</v>
      </c>
      <c r="M4393">
        <v>298.96541666666667</v>
      </c>
      <c r="N4393">
        <v>38.486666666666665</v>
      </c>
      <c r="O4393">
        <v>4.9400000000000004</v>
      </c>
      <c r="Q4393">
        <v>-0.08</v>
      </c>
      <c r="S4393">
        <v>-0.51</v>
      </c>
      <c r="U4393">
        <v>-0.1</v>
      </c>
      <c r="Y4393" t="s">
        <v>148</v>
      </c>
      <c r="Z4393" t="s">
        <v>148</v>
      </c>
      <c r="AA4393" t="s">
        <v>15423</v>
      </c>
      <c r="AB4393" t="str">
        <f>+LEFT(AA4393,1)</f>
        <v>B</v>
      </c>
      <c r="AC4393" s="6">
        <f>DEGREES(ACOS(SIN(Resultats!$H$11)*SIN(RADIANS(N4393))+COS(Resultats!$H$11)*COS(RADIANS(N4393))*COS(Resultats!$E$11-RADIANS(M4393))))</f>
        <v>123.53528154456309</v>
      </c>
      <c r="AD4393">
        <f>+IF(AB4393=Data!$E$18,1,0)</f>
        <v>0</v>
      </c>
      <c r="AE4393">
        <f>+IF(AC4393&lt;Data!$B$17,1,0)</f>
        <v>0</v>
      </c>
      <c r="AF4393" s="7">
        <f>+IF(AND(AD4393,AE4393),1,0)</f>
        <v>0</v>
      </c>
    </row>
    <row r="4394" spans="1:32" x14ac:dyDescent="0.2">
      <c r="A4394">
        <v>8001</v>
      </c>
      <c r="B4394" t="s">
        <v>3383</v>
      </c>
      <c r="C4394">
        <v>199081</v>
      </c>
      <c r="D4394">
        <v>50180</v>
      </c>
      <c r="E4394">
        <v>20</v>
      </c>
      <c r="F4394">
        <v>53</v>
      </c>
      <c r="G4394">
        <v>14.8</v>
      </c>
      <c r="H4394" t="s">
        <v>24</v>
      </c>
      <c r="I4394">
        <v>44</v>
      </c>
      <c r="J4394">
        <v>23</v>
      </c>
      <c r="K4394">
        <v>14</v>
      </c>
      <c r="L4394">
        <v>20.887444444444444</v>
      </c>
      <c r="M4394">
        <v>313.31166666666667</v>
      </c>
      <c r="N4394">
        <v>44.387222222222221</v>
      </c>
      <c r="O4394">
        <v>4.78</v>
      </c>
      <c r="Q4394">
        <v>-0.14000000000000001</v>
      </c>
      <c r="S4394">
        <v>-0.57999999999999996</v>
      </c>
      <c r="U4394">
        <v>-0.13</v>
      </c>
      <c r="Y4394" t="s">
        <v>211</v>
      </c>
      <c r="Z4394" t="s">
        <v>211</v>
      </c>
      <c r="AA4394" t="s">
        <v>15423</v>
      </c>
      <c r="AB4394" t="str">
        <f>+LEFT(AA4394,1)</f>
        <v>B</v>
      </c>
      <c r="AC4394" s="6">
        <f>DEGREES(ACOS(SIN(Resultats!$H$11)*SIN(RADIANS(N4394))+COS(Resultats!$H$11)*COS(RADIANS(N4394))*COS(Resultats!$E$11-RADIANS(M4394))))</f>
        <v>123.5498373834057</v>
      </c>
      <c r="AD4394">
        <f>+IF(AB4394=Data!$E$18,1,0)</f>
        <v>0</v>
      </c>
      <c r="AE4394">
        <f>+IF(AC4394&lt;Data!$B$17,1,0)</f>
        <v>0</v>
      </c>
      <c r="AF4394" s="7">
        <f>+IF(AND(AD4394,AE4394),1,0)</f>
        <v>0</v>
      </c>
    </row>
    <row r="4395" spans="1:32" x14ac:dyDescent="0.2">
      <c r="A4395">
        <v>531</v>
      </c>
      <c r="B4395" t="s">
        <v>561</v>
      </c>
      <c r="C4395">
        <v>11171</v>
      </c>
      <c r="D4395">
        <v>148036</v>
      </c>
      <c r="E4395">
        <v>1</v>
      </c>
      <c r="F4395">
        <v>49</v>
      </c>
      <c r="G4395">
        <v>35.1</v>
      </c>
      <c r="H4395" t="s">
        <v>26</v>
      </c>
      <c r="I4395">
        <v>10</v>
      </c>
      <c r="J4395">
        <v>41</v>
      </c>
      <c r="K4395">
        <v>11</v>
      </c>
      <c r="L4395">
        <v>1.8264166666666666</v>
      </c>
      <c r="M4395">
        <v>27.396249999999998</v>
      </c>
      <c r="N4395">
        <v>-10.686388888888889</v>
      </c>
      <c r="O4395">
        <v>4.67</v>
      </c>
      <c r="Q4395">
        <v>0.33</v>
      </c>
      <c r="S4395">
        <v>0.03</v>
      </c>
      <c r="U4395">
        <v>0.16</v>
      </c>
      <c r="Y4395" t="s">
        <v>115</v>
      </c>
      <c r="Z4395" t="s">
        <v>115</v>
      </c>
      <c r="AA4395" t="s">
        <v>15428</v>
      </c>
      <c r="AB4395" t="str">
        <f>+LEFT(AA4395,1)</f>
        <v>F</v>
      </c>
      <c r="AC4395" s="6">
        <f>DEGREES(ACOS(SIN(Resultats!$H$11)*SIN(RADIANS(N4395))+COS(Resultats!$H$11)*COS(RADIANS(N4395))*COS(Resultats!$E$11-RADIANS(M4395))))</f>
        <v>123.61689457038666</v>
      </c>
      <c r="AD4395">
        <f>+IF(AB4395=Data!$E$18,1,0)</f>
        <v>0</v>
      </c>
      <c r="AE4395">
        <f>+IF(AC4395&lt;Data!$B$17,1,0)</f>
        <v>0</v>
      </c>
      <c r="AF4395" s="7">
        <f>+IF(AND(AD4395,AE4395),1,0)</f>
        <v>0</v>
      </c>
    </row>
    <row r="4396" spans="1:32" x14ac:dyDescent="0.2">
      <c r="A4396">
        <v>7984</v>
      </c>
      <c r="B4396" t="s">
        <v>3375</v>
      </c>
      <c r="C4396">
        <v>198639</v>
      </c>
      <c r="D4396">
        <v>50121</v>
      </c>
      <c r="E4396">
        <v>20</v>
      </c>
      <c r="F4396">
        <v>50</v>
      </c>
      <c r="G4396">
        <v>4.9000000000000004</v>
      </c>
      <c r="H4396" t="s">
        <v>24</v>
      </c>
      <c r="I4396">
        <v>44</v>
      </c>
      <c r="J4396">
        <v>3</v>
      </c>
      <c r="K4396">
        <v>34</v>
      </c>
      <c r="L4396">
        <v>20.834694444444445</v>
      </c>
      <c r="M4396">
        <v>312.52041666666668</v>
      </c>
      <c r="N4396">
        <v>44.059444444444445</v>
      </c>
      <c r="O4396">
        <v>5.04</v>
      </c>
      <c r="Q4396">
        <v>0.2</v>
      </c>
      <c r="S4396">
        <v>0.12</v>
      </c>
      <c r="U4396">
        <v>0.09</v>
      </c>
      <c r="Y4396" t="s">
        <v>3376</v>
      </c>
      <c r="Z4396" t="s">
        <v>14231</v>
      </c>
      <c r="AA4396" t="s">
        <v>15426</v>
      </c>
      <c r="AB4396" t="str">
        <f>+LEFT(AA4396,1)</f>
        <v>A</v>
      </c>
      <c r="AC4396" s="6">
        <f>DEGREES(ACOS(SIN(Resultats!$H$11)*SIN(RADIANS(N4396))+COS(Resultats!$H$11)*COS(RADIANS(N4396))*COS(Resultats!$E$11-RADIANS(M4396))))</f>
        <v>123.66022838675593</v>
      </c>
      <c r="AD4396">
        <f>+IF(AB4396=Data!$E$18,1,0)</f>
        <v>1</v>
      </c>
      <c r="AE4396">
        <f>+IF(AC4396&lt;Data!$B$17,1,0)</f>
        <v>0</v>
      </c>
      <c r="AF4396" s="7">
        <f>+IF(AND(AD4396,AE4396),1,0)</f>
        <v>0</v>
      </c>
    </row>
    <row r="4397" spans="1:32" x14ac:dyDescent="0.2">
      <c r="A4397">
        <v>351</v>
      </c>
      <c r="B4397" t="s">
        <v>414</v>
      </c>
      <c r="C4397">
        <v>7087</v>
      </c>
      <c r="D4397">
        <v>74544</v>
      </c>
      <c r="E4397">
        <v>1</v>
      </c>
      <c r="F4397">
        <v>11</v>
      </c>
      <c r="G4397">
        <v>27.2</v>
      </c>
      <c r="H4397" t="s">
        <v>24</v>
      </c>
      <c r="I4397">
        <v>21</v>
      </c>
      <c r="J4397">
        <v>2</v>
      </c>
      <c r="K4397">
        <v>5</v>
      </c>
      <c r="L4397">
        <v>1.1908888888888889</v>
      </c>
      <c r="M4397">
        <v>17.863333333333333</v>
      </c>
      <c r="N4397">
        <v>21.034722222222225</v>
      </c>
      <c r="O4397">
        <v>4.66</v>
      </c>
      <c r="Q4397">
        <v>1.03</v>
      </c>
      <c r="S4397">
        <v>0.82</v>
      </c>
      <c r="U4397">
        <v>0.54</v>
      </c>
      <c r="Y4397" t="s">
        <v>415</v>
      </c>
      <c r="Z4397" t="s">
        <v>5869</v>
      </c>
      <c r="AA4397" t="s">
        <v>51</v>
      </c>
      <c r="AB4397" t="str">
        <f>+LEFT(AA4397,1)</f>
        <v>G</v>
      </c>
      <c r="AC4397" s="6">
        <f>DEGREES(ACOS(SIN(Resultats!$H$11)*SIN(RADIANS(N4397))+COS(Resultats!$H$11)*COS(RADIANS(N4397))*COS(Resultats!$E$11-RADIANS(M4397))))</f>
        <v>123.66616519010826</v>
      </c>
      <c r="AD4397">
        <f>+IF(AB4397=Data!$E$18,1,0)</f>
        <v>0</v>
      </c>
      <c r="AE4397">
        <f>+IF(AC4397&lt;Data!$B$17,1,0)</f>
        <v>0</v>
      </c>
      <c r="AF4397" s="7">
        <f>+IF(AND(AD4397,AE4397),1,0)</f>
        <v>0</v>
      </c>
    </row>
    <row r="4398" spans="1:32" x14ac:dyDescent="0.2">
      <c r="A4398">
        <v>6785</v>
      </c>
      <c r="C4398">
        <v>166103</v>
      </c>
      <c r="D4398">
        <v>161125</v>
      </c>
      <c r="E4398">
        <v>18</v>
      </c>
      <c r="F4398">
        <v>9</v>
      </c>
      <c r="G4398">
        <v>43.4</v>
      </c>
      <c r="H4398" t="s">
        <v>26</v>
      </c>
      <c r="I4398">
        <v>13</v>
      </c>
      <c r="J4398">
        <v>56</v>
      </c>
      <c r="K4398">
        <v>4</v>
      </c>
      <c r="L4398">
        <v>18.162055555555554</v>
      </c>
      <c r="M4398">
        <v>272.43083333333334</v>
      </c>
      <c r="N4398">
        <v>-13.934444444444445</v>
      </c>
      <c r="O4398">
        <v>6.39</v>
      </c>
      <c r="Q4398">
        <v>1.42</v>
      </c>
      <c r="Y4398" t="s">
        <v>197</v>
      </c>
      <c r="Z4398" t="s">
        <v>197</v>
      </c>
      <c r="AA4398" t="s">
        <v>197</v>
      </c>
      <c r="AB4398" t="str">
        <f>+LEFT(AA4398,1)</f>
        <v>K</v>
      </c>
      <c r="AC4398" s="6">
        <f>DEGREES(ACOS(SIN(Resultats!$H$11)*SIN(RADIANS(N4398))+COS(Resultats!$H$11)*COS(RADIANS(N4398))*COS(Resultats!$E$11-RADIANS(M4398))))</f>
        <v>123.66996835843555</v>
      </c>
      <c r="AD4398">
        <f>+IF(AB4398=Data!$E$18,1,0)</f>
        <v>0</v>
      </c>
      <c r="AE4398">
        <f>+IF(AC4398&lt;Data!$B$17,1,0)</f>
        <v>0</v>
      </c>
      <c r="AF4398" s="7">
        <f>+IF(AND(AD4398,AE4398),1,0)</f>
        <v>0</v>
      </c>
    </row>
    <row r="4399" spans="1:32" x14ac:dyDescent="0.2">
      <c r="A4399">
        <v>6902</v>
      </c>
      <c r="C4399">
        <v>169689</v>
      </c>
      <c r="D4399">
        <v>123462</v>
      </c>
      <c r="E4399">
        <v>18</v>
      </c>
      <c r="F4399">
        <v>25</v>
      </c>
      <c r="G4399">
        <v>38.799999999999997</v>
      </c>
      <c r="H4399" t="s">
        <v>24</v>
      </c>
      <c r="I4399">
        <v>8</v>
      </c>
      <c r="J4399">
        <v>1</v>
      </c>
      <c r="K4399">
        <v>55</v>
      </c>
      <c r="L4399">
        <v>18.427444444444447</v>
      </c>
      <c r="M4399">
        <v>276.41166666666669</v>
      </c>
      <c r="N4399">
        <v>8.031944444444445</v>
      </c>
      <c r="O4399">
        <v>5.65</v>
      </c>
      <c r="Q4399">
        <v>0.92</v>
      </c>
      <c r="S4399">
        <v>0.45</v>
      </c>
      <c r="Y4399" t="s">
        <v>4298</v>
      </c>
      <c r="Z4399" t="s">
        <v>71</v>
      </c>
      <c r="AA4399" t="s">
        <v>51</v>
      </c>
      <c r="AB4399" t="str">
        <f>+LEFT(AA4399,1)</f>
        <v>G</v>
      </c>
      <c r="AC4399" s="6">
        <f>DEGREES(ACOS(SIN(Resultats!$H$11)*SIN(RADIANS(N4399))+COS(Resultats!$H$11)*COS(RADIANS(N4399))*COS(Resultats!$E$11-RADIANS(M4399))))</f>
        <v>123.68092997268509</v>
      </c>
      <c r="AD4399">
        <f>+IF(AB4399=Data!$E$18,1,0)</f>
        <v>0</v>
      </c>
      <c r="AE4399">
        <f>+IF(AC4399&lt;Data!$B$17,1,0)</f>
        <v>0</v>
      </c>
      <c r="AF4399" s="7">
        <f>+IF(AND(AD4399,AE4399),1,0)</f>
        <v>0</v>
      </c>
    </row>
    <row r="4400" spans="1:32" x14ac:dyDescent="0.2">
      <c r="A4400">
        <v>8062</v>
      </c>
      <c r="C4400">
        <v>200527</v>
      </c>
      <c r="D4400">
        <v>50381</v>
      </c>
      <c r="E4400">
        <v>21</v>
      </c>
      <c r="F4400">
        <v>2</v>
      </c>
      <c r="G4400">
        <v>24.1</v>
      </c>
      <c r="H4400" t="s">
        <v>24</v>
      </c>
      <c r="I4400">
        <v>44</v>
      </c>
      <c r="J4400">
        <v>47</v>
      </c>
      <c r="K4400">
        <v>28</v>
      </c>
      <c r="L4400">
        <v>21.04002777777778</v>
      </c>
      <c r="M4400">
        <v>315.60041666666672</v>
      </c>
      <c r="N4400">
        <v>44.791111111111107</v>
      </c>
      <c r="O4400">
        <v>6.19</v>
      </c>
      <c r="Q4400">
        <v>1.69</v>
      </c>
      <c r="S4400">
        <v>1.84</v>
      </c>
      <c r="U4400">
        <v>1.56</v>
      </c>
      <c r="Y4400" t="s">
        <v>3418</v>
      </c>
      <c r="Z4400" t="s">
        <v>14313</v>
      </c>
      <c r="AA4400" t="s">
        <v>15450</v>
      </c>
      <c r="AB4400" t="str">
        <f>+LEFT(AA4400,1)</f>
        <v>S</v>
      </c>
      <c r="AC4400" s="6">
        <f>DEGREES(ACOS(SIN(Resultats!$H$11)*SIN(RADIANS(N4400))+COS(Resultats!$H$11)*COS(RADIANS(N4400))*COS(Resultats!$E$11-RADIANS(M4400))))</f>
        <v>123.68338623291211</v>
      </c>
      <c r="AD4400">
        <f>+IF(AB4400=Data!$E$18,1,0)</f>
        <v>0</v>
      </c>
      <c r="AE4400">
        <f>+IF(AC4400&lt;Data!$B$17,1,0)</f>
        <v>0</v>
      </c>
      <c r="AF4400" s="7">
        <f>+IF(AND(AD4400,AE4400),1,0)</f>
        <v>0</v>
      </c>
    </row>
    <row r="4401" spans="1:32" x14ac:dyDescent="0.2">
      <c r="A4401">
        <v>8035</v>
      </c>
      <c r="C4401">
        <v>199870</v>
      </c>
      <c r="D4401">
        <v>50298</v>
      </c>
      <c r="E4401">
        <v>20</v>
      </c>
      <c r="F4401">
        <v>58</v>
      </c>
      <c r="G4401">
        <v>19.5</v>
      </c>
      <c r="H4401" t="s">
        <v>24</v>
      </c>
      <c r="I4401">
        <v>44</v>
      </c>
      <c r="J4401">
        <v>28</v>
      </c>
      <c r="K4401">
        <v>18</v>
      </c>
      <c r="L4401">
        <v>20.97208333333333</v>
      </c>
      <c r="M4401">
        <v>314.58125000000001</v>
      </c>
      <c r="N4401">
        <v>44.471666666666671</v>
      </c>
      <c r="O4401">
        <v>5.55</v>
      </c>
      <c r="Q4401">
        <v>0.97</v>
      </c>
      <c r="S4401">
        <v>0.83</v>
      </c>
      <c r="Y4401" t="s">
        <v>2396</v>
      </c>
      <c r="Z4401" t="s">
        <v>54</v>
      </c>
      <c r="AA4401" t="s">
        <v>197</v>
      </c>
      <c r="AB4401" t="str">
        <f>+LEFT(AA4401,1)</f>
        <v>K</v>
      </c>
      <c r="AC4401" s="6">
        <f>DEGREES(ACOS(SIN(Resultats!$H$11)*SIN(RADIANS(N4401))+COS(Resultats!$H$11)*COS(RADIANS(N4401))*COS(Resultats!$E$11-RADIANS(M4401))))</f>
        <v>123.76667541391983</v>
      </c>
      <c r="AD4401">
        <f>+IF(AB4401=Data!$E$18,1,0)</f>
        <v>0</v>
      </c>
      <c r="AE4401">
        <f>+IF(AC4401&lt;Data!$B$17,1,0)</f>
        <v>0</v>
      </c>
      <c r="AF4401" s="7">
        <f>+IF(AND(AD4401,AE4401),1,0)</f>
        <v>0</v>
      </c>
    </row>
    <row r="4402" spans="1:32" x14ac:dyDescent="0.2">
      <c r="A4402">
        <v>8248</v>
      </c>
      <c r="C4402">
        <v>205349</v>
      </c>
      <c r="D4402">
        <v>51027</v>
      </c>
      <c r="E4402">
        <v>21</v>
      </c>
      <c r="F4402">
        <v>33</v>
      </c>
      <c r="G4402">
        <v>17.899999999999999</v>
      </c>
      <c r="H4402" t="s">
        <v>24</v>
      </c>
      <c r="I4402">
        <v>45</v>
      </c>
      <c r="J4402">
        <v>51</v>
      </c>
      <c r="K4402">
        <v>15</v>
      </c>
      <c r="L4402">
        <v>21.554972222222222</v>
      </c>
      <c r="M4402">
        <v>323.32458333333335</v>
      </c>
      <c r="N4402">
        <v>45.854166666666671</v>
      </c>
      <c r="O4402">
        <v>6.25</v>
      </c>
      <c r="Q4402">
        <v>1.81</v>
      </c>
      <c r="S4402">
        <v>2.0299999999999998</v>
      </c>
      <c r="Y4402" t="s">
        <v>4408</v>
      </c>
      <c r="Z4402" t="s">
        <v>4408</v>
      </c>
      <c r="AA4402" t="s">
        <v>507</v>
      </c>
      <c r="AB4402" t="str">
        <f>+LEFT(AA4402,1)</f>
        <v>K</v>
      </c>
      <c r="AC4402" s="6">
        <f>DEGREES(ACOS(SIN(Resultats!$H$11)*SIN(RADIANS(N4402))+COS(Resultats!$H$11)*COS(RADIANS(N4402))*COS(Resultats!$E$11-RADIANS(M4402))))</f>
        <v>123.82452062994058</v>
      </c>
      <c r="AD4402">
        <f>+IF(AB4402=Data!$E$18,1,0)</f>
        <v>0</v>
      </c>
      <c r="AE4402">
        <f>+IF(AC4402&lt;Data!$B$17,1,0)</f>
        <v>0</v>
      </c>
      <c r="AF4402" s="7">
        <f>+IF(AND(AD4402,AE4402),1,0)</f>
        <v>0</v>
      </c>
    </row>
    <row r="4403" spans="1:32" x14ac:dyDescent="0.2">
      <c r="A4403">
        <v>6866</v>
      </c>
      <c r="B4403" t="s">
        <v>4278</v>
      </c>
      <c r="C4403">
        <v>168656</v>
      </c>
      <c r="D4403">
        <v>123377</v>
      </c>
      <c r="E4403">
        <v>18</v>
      </c>
      <c r="F4403">
        <v>20</v>
      </c>
      <c r="G4403">
        <v>52.1</v>
      </c>
      <c r="H4403" t="s">
        <v>24</v>
      </c>
      <c r="I4403">
        <v>3</v>
      </c>
      <c r="J4403">
        <v>22</v>
      </c>
      <c r="K4403">
        <v>38</v>
      </c>
      <c r="L4403">
        <v>18.347805555555553</v>
      </c>
      <c r="M4403">
        <v>275.21708333333328</v>
      </c>
      <c r="N4403">
        <v>3.3772222222222221</v>
      </c>
      <c r="O4403">
        <v>4.8600000000000003</v>
      </c>
      <c r="Q4403">
        <v>0.91</v>
      </c>
      <c r="S4403">
        <v>0.62</v>
      </c>
      <c r="U4403">
        <v>0.45</v>
      </c>
      <c r="Y4403" t="s">
        <v>71</v>
      </c>
      <c r="Z4403" t="s">
        <v>71</v>
      </c>
      <c r="AA4403" t="s">
        <v>51</v>
      </c>
      <c r="AB4403" t="str">
        <f>+LEFT(AA4403,1)</f>
        <v>G</v>
      </c>
      <c r="AC4403" s="6">
        <f>DEGREES(ACOS(SIN(Resultats!$H$11)*SIN(RADIANS(N4403))+COS(Resultats!$H$11)*COS(RADIANS(N4403))*COS(Resultats!$E$11-RADIANS(M4403))))</f>
        <v>123.82782542499048</v>
      </c>
      <c r="AD4403">
        <f>+IF(AB4403=Data!$E$18,1,0)</f>
        <v>0</v>
      </c>
      <c r="AE4403">
        <f>+IF(AC4403&lt;Data!$B$17,1,0)</f>
        <v>0</v>
      </c>
      <c r="AF4403" s="7">
        <f>+IF(AND(AD4403,AE4403),1,0)</f>
        <v>0</v>
      </c>
    </row>
    <row r="4404" spans="1:32" x14ac:dyDescent="0.2">
      <c r="A4404">
        <v>8708</v>
      </c>
      <c r="C4404">
        <v>216608</v>
      </c>
      <c r="D4404">
        <v>52465</v>
      </c>
      <c r="E4404">
        <v>22</v>
      </c>
      <c r="F4404">
        <v>53</v>
      </c>
      <c r="G4404">
        <v>40.1</v>
      </c>
      <c r="H4404" t="s">
        <v>24</v>
      </c>
      <c r="I4404">
        <v>44</v>
      </c>
      <c r="J4404">
        <v>44</v>
      </c>
      <c r="K4404">
        <v>57</v>
      </c>
      <c r="L4404">
        <v>22.894472222222223</v>
      </c>
      <c r="M4404">
        <v>343.41708333333332</v>
      </c>
      <c r="N4404">
        <v>44.749166666666667</v>
      </c>
      <c r="O4404">
        <v>5.81</v>
      </c>
      <c r="Q4404">
        <v>0.26</v>
      </c>
      <c r="S4404">
        <v>0.1</v>
      </c>
      <c r="U4404">
        <v>0.14000000000000001</v>
      </c>
      <c r="Y4404" t="s">
        <v>7498</v>
      </c>
      <c r="Z4404" t="s">
        <v>14978</v>
      </c>
      <c r="AA4404" t="s">
        <v>1740</v>
      </c>
      <c r="AB4404" t="str">
        <f>+LEFT(AA4404,1)</f>
        <v>A</v>
      </c>
      <c r="AC4404" s="6">
        <f>DEGREES(ACOS(SIN(Resultats!$H$11)*SIN(RADIANS(N4404))+COS(Resultats!$H$11)*COS(RADIANS(N4404))*COS(Resultats!$E$11-RADIANS(M4404))))</f>
        <v>123.92229151079299</v>
      </c>
      <c r="AD4404">
        <f>+IF(AB4404=Data!$E$18,1,0)</f>
        <v>1</v>
      </c>
      <c r="AE4404">
        <f>+IF(AC4404&lt;Data!$B$17,1,0)</f>
        <v>0</v>
      </c>
      <c r="AF4404" s="7">
        <f>+IF(AND(AD4404,AE4404),1,0)</f>
        <v>0</v>
      </c>
    </row>
    <row r="4405" spans="1:32" x14ac:dyDescent="0.2">
      <c r="A4405">
        <v>513</v>
      </c>
      <c r="C4405">
        <v>10824</v>
      </c>
      <c r="D4405">
        <v>129490</v>
      </c>
      <c r="E4405">
        <v>1</v>
      </c>
      <c r="F4405">
        <v>45</v>
      </c>
      <c r="G4405">
        <v>59.3</v>
      </c>
      <c r="H4405" t="s">
        <v>26</v>
      </c>
      <c r="I4405">
        <v>5</v>
      </c>
      <c r="J4405">
        <v>44</v>
      </c>
      <c r="K4405">
        <v>0</v>
      </c>
      <c r="L4405">
        <v>1.7664722222222222</v>
      </c>
      <c r="M4405">
        <v>26.497083333333332</v>
      </c>
      <c r="N4405">
        <v>-5.7333333333333334</v>
      </c>
      <c r="O4405">
        <v>5.34</v>
      </c>
      <c r="Q4405">
        <v>1.52</v>
      </c>
      <c r="S4405">
        <v>1.88</v>
      </c>
      <c r="Y4405" t="s">
        <v>172</v>
      </c>
      <c r="Z4405" t="s">
        <v>172</v>
      </c>
      <c r="AA4405" t="s">
        <v>80</v>
      </c>
      <c r="AB4405" t="str">
        <f>+LEFT(AA4405,1)</f>
        <v>K</v>
      </c>
      <c r="AC4405" s="6">
        <f>DEGREES(ACOS(SIN(Resultats!$H$11)*SIN(RADIANS(N4405))+COS(Resultats!$H$11)*COS(RADIANS(N4405))*COS(Resultats!$E$11-RADIANS(M4405))))</f>
        <v>123.93289712621467</v>
      </c>
      <c r="AD4405">
        <f>+IF(AB4405=Data!$E$18,1,0)</f>
        <v>0</v>
      </c>
      <c r="AE4405">
        <f>+IF(AC4405&lt;Data!$B$17,1,0)</f>
        <v>0</v>
      </c>
      <c r="AF4405" s="7">
        <f>+IF(AND(AD4405,AE4405),1,0)</f>
        <v>0</v>
      </c>
    </row>
    <row r="4406" spans="1:32" x14ac:dyDescent="0.2">
      <c r="A4406">
        <v>165</v>
      </c>
      <c r="B4406" t="s">
        <v>224</v>
      </c>
      <c r="C4406">
        <v>3627</v>
      </c>
      <c r="D4406">
        <v>54058</v>
      </c>
      <c r="E4406">
        <v>0</v>
      </c>
      <c r="F4406">
        <v>39</v>
      </c>
      <c r="G4406">
        <v>19.7</v>
      </c>
      <c r="H4406" t="s">
        <v>24</v>
      </c>
      <c r="I4406">
        <v>30</v>
      </c>
      <c r="J4406">
        <v>51</v>
      </c>
      <c r="K4406">
        <v>39</v>
      </c>
      <c r="L4406">
        <v>0.65547222222222223</v>
      </c>
      <c r="M4406">
        <v>9.8320833333333333</v>
      </c>
      <c r="N4406">
        <v>30.860833333333336</v>
      </c>
      <c r="O4406">
        <v>3.27</v>
      </c>
      <c r="Q4406">
        <v>1.28</v>
      </c>
      <c r="S4406">
        <v>1.48</v>
      </c>
      <c r="U4406">
        <v>0.66</v>
      </c>
      <c r="Y4406" t="s">
        <v>105</v>
      </c>
      <c r="Z4406" t="s">
        <v>105</v>
      </c>
      <c r="AA4406" t="s">
        <v>133</v>
      </c>
      <c r="AB4406" t="str">
        <f>+LEFT(AA4406,1)</f>
        <v>K</v>
      </c>
      <c r="AC4406" s="6">
        <f>DEGREES(ACOS(SIN(Resultats!$H$11)*SIN(RADIANS(N4406))+COS(Resultats!$H$11)*COS(RADIANS(N4406))*COS(Resultats!$E$11-RADIANS(M4406))))</f>
        <v>124.06344352548332</v>
      </c>
      <c r="AD4406">
        <f>+IF(AB4406=Data!$E$18,1,0)</f>
        <v>0</v>
      </c>
      <c r="AE4406">
        <f>+IF(AC4406&lt;Data!$B$17,1,0)</f>
        <v>0</v>
      </c>
      <c r="AF4406" s="7">
        <f>+IF(AND(AD4406,AE4406),1,0)</f>
        <v>0</v>
      </c>
    </row>
    <row r="4407" spans="1:32" x14ac:dyDescent="0.2">
      <c r="A4407">
        <v>7767</v>
      </c>
      <c r="C4407">
        <v>193322</v>
      </c>
      <c r="D4407">
        <v>49438</v>
      </c>
      <c r="E4407">
        <v>20</v>
      </c>
      <c r="F4407">
        <v>18</v>
      </c>
      <c r="G4407">
        <v>7</v>
      </c>
      <c r="H4407" t="s">
        <v>24</v>
      </c>
      <c r="I4407">
        <v>40</v>
      </c>
      <c r="J4407">
        <v>43</v>
      </c>
      <c r="K4407">
        <v>56</v>
      </c>
      <c r="L4407">
        <v>20.301944444444445</v>
      </c>
      <c r="M4407">
        <v>304.5291666666667</v>
      </c>
      <c r="N4407">
        <v>40.732222222222227</v>
      </c>
      <c r="O4407">
        <v>5.84</v>
      </c>
      <c r="Q4407">
        <v>0.1</v>
      </c>
      <c r="S4407">
        <v>-0.78</v>
      </c>
      <c r="U4407">
        <v>0.01</v>
      </c>
      <c r="Y4407" t="s">
        <v>1637</v>
      </c>
      <c r="Z4407" t="s">
        <v>1637</v>
      </c>
      <c r="AA4407" t="s">
        <v>15420</v>
      </c>
      <c r="AB4407" t="str">
        <f>+LEFT(AA4407,1)</f>
        <v>O</v>
      </c>
      <c r="AC4407" s="6">
        <f>DEGREES(ACOS(SIN(Resultats!$H$11)*SIN(RADIANS(N4407))+COS(Resultats!$H$11)*COS(RADIANS(N4407))*COS(Resultats!$E$11-RADIANS(M4407))))</f>
        <v>124.08434952194835</v>
      </c>
      <c r="AD4407">
        <f>+IF(AB4407=Data!$E$18,1,0)</f>
        <v>0</v>
      </c>
      <c r="AE4407">
        <f>+IF(AC4407&lt;Data!$B$17,1,0)</f>
        <v>0</v>
      </c>
      <c r="AF4407" s="7">
        <f>+IF(AND(AD4407,AE4407),1,0)</f>
        <v>0</v>
      </c>
    </row>
    <row r="4408" spans="1:32" x14ac:dyDescent="0.2">
      <c r="A4408">
        <v>6830</v>
      </c>
      <c r="C4408">
        <v>167564</v>
      </c>
      <c r="D4408">
        <v>142185</v>
      </c>
      <c r="E4408">
        <v>18</v>
      </c>
      <c r="F4408">
        <v>15</v>
      </c>
      <c r="G4408">
        <v>58</v>
      </c>
      <c r="H4408" t="s">
        <v>26</v>
      </c>
      <c r="I4408">
        <v>3</v>
      </c>
      <c r="J4408">
        <v>37</v>
      </c>
      <c r="K4408">
        <v>3</v>
      </c>
      <c r="L4408">
        <v>18.266111111111112</v>
      </c>
      <c r="M4408">
        <v>273.99166666666667</v>
      </c>
      <c r="N4408">
        <v>-3.6175000000000002</v>
      </c>
      <c r="O4408">
        <v>6.36</v>
      </c>
      <c r="Q4408">
        <v>0.2</v>
      </c>
      <c r="S4408">
        <v>0.17</v>
      </c>
      <c r="Y4408" t="s">
        <v>310</v>
      </c>
      <c r="Z4408" t="s">
        <v>310</v>
      </c>
      <c r="AA4408" t="s">
        <v>15426</v>
      </c>
      <c r="AB4408" t="str">
        <f>+LEFT(AA4408,1)</f>
        <v>A</v>
      </c>
      <c r="AC4408" s="6">
        <f>DEGREES(ACOS(SIN(Resultats!$H$11)*SIN(RADIANS(N4408))+COS(Resultats!$H$11)*COS(RADIANS(N4408))*COS(Resultats!$E$11-RADIANS(M4408))))</f>
        <v>124.08610207116503</v>
      </c>
      <c r="AD4408">
        <f>+IF(AB4408=Data!$E$18,1,0)</f>
        <v>1</v>
      </c>
      <c r="AE4408">
        <f>+IF(AC4408&lt;Data!$B$17,1,0)</f>
        <v>0</v>
      </c>
      <c r="AF4408" s="7">
        <f>+IF(AND(AD4408,AE4408),1,0)</f>
        <v>0</v>
      </c>
    </row>
    <row r="4409" spans="1:32" x14ac:dyDescent="0.2">
      <c r="A4409">
        <v>8298</v>
      </c>
      <c r="C4409">
        <v>206632</v>
      </c>
      <c r="D4409">
        <v>51204</v>
      </c>
      <c r="E4409">
        <v>21</v>
      </c>
      <c r="F4409">
        <v>42</v>
      </c>
      <c r="G4409">
        <v>8.4</v>
      </c>
      <c r="H4409" t="s">
        <v>24</v>
      </c>
      <c r="I4409">
        <v>45</v>
      </c>
      <c r="J4409">
        <v>45</v>
      </c>
      <c r="K4409">
        <v>57</v>
      </c>
      <c r="L4409">
        <v>21.702333333333332</v>
      </c>
      <c r="M4409">
        <v>325.53500000000003</v>
      </c>
      <c r="N4409">
        <v>45.765833333333333</v>
      </c>
      <c r="O4409">
        <v>6.17</v>
      </c>
      <c r="Q4409">
        <v>1.55</v>
      </c>
      <c r="Y4409" t="s">
        <v>3565</v>
      </c>
      <c r="Z4409" t="s">
        <v>164</v>
      </c>
      <c r="AA4409" t="s">
        <v>15429</v>
      </c>
      <c r="AB4409" t="str">
        <f>+LEFT(AA4409,1)</f>
        <v>M</v>
      </c>
      <c r="AC4409" s="6">
        <f>DEGREES(ACOS(SIN(Resultats!$H$11)*SIN(RADIANS(N4409))+COS(Resultats!$H$11)*COS(RADIANS(N4409))*COS(Resultats!$E$11-RADIANS(M4409))))</f>
        <v>124.08979554085035</v>
      </c>
      <c r="AD4409">
        <f>+IF(AB4409=Data!$E$18,1,0)</f>
        <v>0</v>
      </c>
      <c r="AE4409">
        <f>+IF(AC4409&lt;Data!$B$17,1,0)</f>
        <v>0</v>
      </c>
      <c r="AF4409" s="7">
        <f>+IF(AND(AD4409,AE4409),1,0)</f>
        <v>0</v>
      </c>
    </row>
    <row r="4410" spans="1:32" x14ac:dyDescent="0.2">
      <c r="A4410">
        <v>8768</v>
      </c>
      <c r="C4410">
        <v>217811</v>
      </c>
      <c r="D4410">
        <v>52626</v>
      </c>
      <c r="E4410">
        <v>23</v>
      </c>
      <c r="F4410">
        <v>2</v>
      </c>
      <c r="G4410">
        <v>45.2</v>
      </c>
      <c r="H4410" t="s">
        <v>24</v>
      </c>
      <c r="I4410">
        <v>44</v>
      </c>
      <c r="J4410">
        <v>3</v>
      </c>
      <c r="K4410">
        <v>32</v>
      </c>
      <c r="L4410">
        <v>23.045888888888889</v>
      </c>
      <c r="M4410">
        <v>345.68833333333333</v>
      </c>
      <c r="N4410">
        <v>44.058888888888887</v>
      </c>
      <c r="O4410">
        <v>6.39</v>
      </c>
      <c r="Q4410">
        <v>0</v>
      </c>
      <c r="S4410">
        <v>-0.57999999999999996</v>
      </c>
      <c r="Y4410" t="s">
        <v>82</v>
      </c>
      <c r="Z4410" t="s">
        <v>82</v>
      </c>
      <c r="AA4410" t="s">
        <v>15417</v>
      </c>
      <c r="AB4410" t="str">
        <f>+LEFT(AA4410,1)</f>
        <v>B</v>
      </c>
      <c r="AC4410" s="6">
        <f>DEGREES(ACOS(SIN(Resultats!$H$11)*SIN(RADIANS(N4410))+COS(Resultats!$H$11)*COS(RADIANS(N4410))*COS(Resultats!$E$11-RADIANS(M4410))))</f>
        <v>124.09654528588121</v>
      </c>
      <c r="AD4410">
        <f>+IF(AB4410=Data!$E$18,1,0)</f>
        <v>0</v>
      </c>
      <c r="AE4410">
        <f>+IF(AC4410&lt;Data!$B$17,1,0)</f>
        <v>0</v>
      </c>
      <c r="AF4410" s="7">
        <f>+IF(AND(AD4410,AE4410),1,0)</f>
        <v>0</v>
      </c>
    </row>
    <row r="4411" spans="1:32" x14ac:dyDescent="0.2">
      <c r="A4411">
        <v>8252</v>
      </c>
      <c r="B4411" t="s">
        <v>3526</v>
      </c>
      <c r="C4411">
        <v>205435</v>
      </c>
      <c r="D4411">
        <v>51035</v>
      </c>
      <c r="E4411">
        <v>21</v>
      </c>
      <c r="F4411">
        <v>33</v>
      </c>
      <c r="G4411">
        <v>58.9</v>
      </c>
      <c r="H4411" t="s">
        <v>24</v>
      </c>
      <c r="I4411">
        <v>45</v>
      </c>
      <c r="J4411">
        <v>35</v>
      </c>
      <c r="K4411">
        <v>31</v>
      </c>
      <c r="L4411">
        <v>21.56636111111111</v>
      </c>
      <c r="M4411">
        <v>323.49541666666664</v>
      </c>
      <c r="N4411">
        <v>45.591944444444444</v>
      </c>
      <c r="O4411">
        <v>4.0199999999999996</v>
      </c>
      <c r="Q4411">
        <v>0.89</v>
      </c>
      <c r="S4411">
        <v>0.56000000000000005</v>
      </c>
      <c r="U4411">
        <v>0.5</v>
      </c>
      <c r="Y4411" t="s">
        <v>2660</v>
      </c>
      <c r="Z4411" t="s">
        <v>71</v>
      </c>
      <c r="AA4411" t="s">
        <v>51</v>
      </c>
      <c r="AB4411" t="str">
        <f>+LEFT(AA4411,1)</f>
        <v>G</v>
      </c>
      <c r="AC4411" s="6">
        <f>DEGREES(ACOS(SIN(Resultats!$H$11)*SIN(RADIANS(N4411))+COS(Resultats!$H$11)*COS(RADIANS(N4411))*COS(Resultats!$E$11-RADIANS(M4411))))</f>
        <v>124.10054822269353</v>
      </c>
      <c r="AD4411">
        <f>+IF(AB4411=Data!$E$18,1,0)</f>
        <v>0</v>
      </c>
      <c r="AE4411">
        <f>+IF(AC4411&lt;Data!$B$17,1,0)</f>
        <v>0</v>
      </c>
      <c r="AF4411" s="7">
        <f>+IF(AND(AD4411,AE4411),1,0)</f>
        <v>0</v>
      </c>
    </row>
    <row r="4412" spans="1:32" x14ac:dyDescent="0.2">
      <c r="A4412">
        <v>7529</v>
      </c>
      <c r="C4412">
        <v>186901</v>
      </c>
      <c r="D4412">
        <v>68805</v>
      </c>
      <c r="E4412">
        <v>19</v>
      </c>
      <c r="F4412">
        <v>45</v>
      </c>
      <c r="G4412">
        <v>39.6</v>
      </c>
      <c r="H4412" t="s">
        <v>24</v>
      </c>
      <c r="I4412">
        <v>36</v>
      </c>
      <c r="J4412">
        <v>5</v>
      </c>
      <c r="K4412">
        <v>28</v>
      </c>
      <c r="L4412">
        <v>19.760999999999999</v>
      </c>
      <c r="M4412">
        <v>296.41500000000002</v>
      </c>
      <c r="N4412">
        <v>36.091111111111111</v>
      </c>
      <c r="O4412">
        <v>6.43</v>
      </c>
      <c r="Q4412">
        <v>-0.03</v>
      </c>
      <c r="S4412">
        <v>-0.13</v>
      </c>
      <c r="Y4412" t="s">
        <v>3890</v>
      </c>
      <c r="Z4412" t="s">
        <v>191</v>
      </c>
      <c r="AA4412" t="s">
        <v>5040</v>
      </c>
      <c r="AB4412" t="str">
        <f>+LEFT(AA4412,1)</f>
        <v>B</v>
      </c>
      <c r="AC4412" s="6">
        <f>DEGREES(ACOS(SIN(Resultats!$H$11)*SIN(RADIANS(N4412))+COS(Resultats!$H$11)*COS(RADIANS(N4412))*COS(Resultats!$E$11-RADIANS(M4412))))</f>
        <v>124.10192493502676</v>
      </c>
      <c r="AD4412">
        <f>+IF(AB4412=Data!$E$18,1,0)</f>
        <v>0</v>
      </c>
      <c r="AE4412">
        <f>+IF(AC4412&lt;Data!$B$17,1,0)</f>
        <v>0</v>
      </c>
      <c r="AF4412" s="7">
        <f>+IF(AND(AD4412,AE4412),1,0)</f>
        <v>0</v>
      </c>
    </row>
    <row r="4413" spans="1:32" x14ac:dyDescent="0.2">
      <c r="A4413">
        <v>8825</v>
      </c>
      <c r="B4413" t="s">
        <v>7567</v>
      </c>
      <c r="C4413">
        <v>218804</v>
      </c>
      <c r="D4413">
        <v>52761</v>
      </c>
      <c r="E4413">
        <v>23</v>
      </c>
      <c r="F4413">
        <v>10</v>
      </c>
      <c r="G4413">
        <v>27.2</v>
      </c>
      <c r="H4413" t="s">
        <v>24</v>
      </c>
      <c r="I4413">
        <v>43</v>
      </c>
      <c r="J4413">
        <v>32</v>
      </c>
      <c r="K4413">
        <v>39</v>
      </c>
      <c r="L4413">
        <v>23.174222222222223</v>
      </c>
      <c r="M4413">
        <v>347.61333333333334</v>
      </c>
      <c r="N4413">
        <v>43.544166666666662</v>
      </c>
      <c r="O4413">
        <v>5.94</v>
      </c>
      <c r="Q4413">
        <v>0.44</v>
      </c>
      <c r="S4413">
        <v>-0.05</v>
      </c>
      <c r="Y4413" t="s">
        <v>201</v>
      </c>
      <c r="Z4413" t="s">
        <v>201</v>
      </c>
      <c r="AA4413" t="s">
        <v>2154</v>
      </c>
      <c r="AB4413" t="str">
        <f>+LEFT(AA4413,1)</f>
        <v>F</v>
      </c>
      <c r="AC4413" s="6">
        <f>DEGREES(ACOS(SIN(Resultats!$H$11)*SIN(RADIANS(N4413))+COS(Resultats!$H$11)*COS(RADIANS(N4413))*COS(Resultats!$E$11-RADIANS(M4413))))</f>
        <v>124.10690123112028</v>
      </c>
      <c r="AD4413">
        <f>+IF(AB4413=Data!$E$18,1,0)</f>
        <v>0</v>
      </c>
      <c r="AE4413">
        <f>+IF(AC4413&lt;Data!$B$17,1,0)</f>
        <v>0</v>
      </c>
      <c r="AF4413" s="7">
        <f>+IF(AND(AD4413,AE4413),1,0)</f>
        <v>0</v>
      </c>
    </row>
    <row r="4414" spans="1:32" x14ac:dyDescent="0.2">
      <c r="A4414">
        <v>7795</v>
      </c>
      <c r="C4414">
        <v>194069</v>
      </c>
      <c r="D4414">
        <v>49524</v>
      </c>
      <c r="E4414">
        <v>20</v>
      </c>
      <c r="F4414">
        <v>22</v>
      </c>
      <c r="G4414">
        <v>3</v>
      </c>
      <c r="H4414" t="s">
        <v>24</v>
      </c>
      <c r="I4414">
        <v>41</v>
      </c>
      <c r="J4414">
        <v>7</v>
      </c>
      <c r="K4414">
        <v>53</v>
      </c>
      <c r="L4414">
        <v>20.3675</v>
      </c>
      <c r="M4414">
        <v>305.51249999999999</v>
      </c>
      <c r="N4414">
        <v>41.131388888888893</v>
      </c>
      <c r="O4414">
        <v>6.39</v>
      </c>
      <c r="Q4414">
        <v>1.07</v>
      </c>
      <c r="S4414">
        <v>0.82</v>
      </c>
      <c r="Y4414" t="s">
        <v>4068</v>
      </c>
      <c r="Z4414" t="s">
        <v>33</v>
      </c>
      <c r="AA4414" t="s">
        <v>235</v>
      </c>
      <c r="AB4414" t="str">
        <f>+LEFT(AA4414,1)</f>
        <v>G</v>
      </c>
      <c r="AC4414" s="6">
        <f>DEGREES(ACOS(SIN(Resultats!$H$11)*SIN(RADIANS(N4414))+COS(Resultats!$H$11)*COS(RADIANS(N4414))*COS(Resultats!$E$11-RADIANS(M4414))))</f>
        <v>124.11228639796232</v>
      </c>
      <c r="AD4414">
        <f>+IF(AB4414=Data!$E$18,1,0)</f>
        <v>0</v>
      </c>
      <c r="AE4414">
        <f>+IF(AC4414&lt;Data!$B$17,1,0)</f>
        <v>0</v>
      </c>
      <c r="AF4414" s="7">
        <f>+IF(AND(AD4414,AE4414),1,0)</f>
        <v>0</v>
      </c>
    </row>
    <row r="4415" spans="1:32" x14ac:dyDescent="0.2">
      <c r="A4415">
        <v>7133</v>
      </c>
      <c r="B4415" t="s">
        <v>4423</v>
      </c>
      <c r="C4415">
        <v>175492</v>
      </c>
      <c r="D4415">
        <v>86567</v>
      </c>
      <c r="E4415">
        <v>18</v>
      </c>
      <c r="F4415">
        <v>54</v>
      </c>
      <c r="G4415">
        <v>44.9</v>
      </c>
      <c r="H4415" t="s">
        <v>24</v>
      </c>
      <c r="I4415">
        <v>22</v>
      </c>
      <c r="J4415">
        <v>38</v>
      </c>
      <c r="K4415">
        <v>42</v>
      </c>
      <c r="L4415">
        <v>18.91247222222222</v>
      </c>
      <c r="M4415">
        <v>283.68708333333331</v>
      </c>
      <c r="N4415">
        <v>22.645</v>
      </c>
      <c r="O4415">
        <v>4.59</v>
      </c>
      <c r="Q4415">
        <v>0.78</v>
      </c>
      <c r="S4415">
        <v>0.49</v>
      </c>
      <c r="U4415">
        <v>0.46</v>
      </c>
      <c r="Y4415" t="s">
        <v>4424</v>
      </c>
      <c r="Z4415" t="s">
        <v>2041</v>
      </c>
      <c r="AA4415" t="s">
        <v>2517</v>
      </c>
      <c r="AB4415" t="str">
        <f>+LEFT(AA4415,1)</f>
        <v>G</v>
      </c>
      <c r="AC4415" s="6">
        <f>DEGREES(ACOS(SIN(Resultats!$H$11)*SIN(RADIANS(N4415))+COS(Resultats!$H$11)*COS(RADIANS(N4415))*COS(Resultats!$E$11-RADIANS(M4415))))</f>
        <v>124.11998980414263</v>
      </c>
      <c r="AD4415">
        <f>+IF(AB4415=Data!$E$18,1,0)</f>
        <v>0</v>
      </c>
      <c r="AE4415">
        <f>+IF(AC4415&lt;Data!$B$17,1,0)</f>
        <v>0</v>
      </c>
      <c r="AF4415" s="7">
        <f>+IF(AND(AD4415,AE4415),1,0)</f>
        <v>0</v>
      </c>
    </row>
    <row r="4416" spans="1:32" x14ac:dyDescent="0.2">
      <c r="A4416">
        <v>8617</v>
      </c>
      <c r="C4416">
        <v>214558</v>
      </c>
      <c r="D4416">
        <v>52211</v>
      </c>
      <c r="E4416">
        <v>22</v>
      </c>
      <c r="F4416">
        <v>38</v>
      </c>
      <c r="G4416">
        <v>17.5</v>
      </c>
      <c r="H4416" t="s">
        <v>24</v>
      </c>
      <c r="I4416">
        <v>45</v>
      </c>
      <c r="J4416">
        <v>10</v>
      </c>
      <c r="K4416">
        <v>59</v>
      </c>
      <c r="L4416">
        <v>22.638194444444444</v>
      </c>
      <c r="M4416">
        <v>339.57291666666669</v>
      </c>
      <c r="N4416">
        <v>45.183055555555555</v>
      </c>
      <c r="O4416">
        <v>6.4</v>
      </c>
      <c r="P4416" t="s">
        <v>103</v>
      </c>
      <c r="Y4416" t="s">
        <v>1756</v>
      </c>
      <c r="Z4416" t="s">
        <v>1762</v>
      </c>
      <c r="AA4416" t="s">
        <v>15421</v>
      </c>
      <c r="AB4416" t="str">
        <f>+LEFT(AA4416,1)</f>
        <v>G</v>
      </c>
      <c r="AC4416" s="6">
        <f>DEGREES(ACOS(SIN(Resultats!$H$11)*SIN(RADIANS(N4416))+COS(Resultats!$H$11)*COS(RADIANS(N4416))*COS(Resultats!$E$11-RADIANS(M4416))))</f>
        <v>124.14508290108213</v>
      </c>
      <c r="AD4416">
        <f>+IF(AB4416=Data!$E$18,1,0)</f>
        <v>0</v>
      </c>
      <c r="AE4416">
        <f>+IF(AC4416&lt;Data!$B$17,1,0)</f>
        <v>0</v>
      </c>
      <c r="AF4416" s="7">
        <f>+IF(AND(AD4416,AE4416),1,0)</f>
        <v>0</v>
      </c>
    </row>
    <row r="4417" spans="1:32" x14ac:dyDescent="0.2">
      <c r="A4417">
        <v>7642</v>
      </c>
      <c r="C4417">
        <v>189432</v>
      </c>
      <c r="D4417">
        <v>69193</v>
      </c>
      <c r="E4417">
        <v>19</v>
      </c>
      <c r="F4417">
        <v>58</v>
      </c>
      <c r="G4417">
        <v>34.4</v>
      </c>
      <c r="H4417" t="s">
        <v>24</v>
      </c>
      <c r="I4417">
        <v>38</v>
      </c>
      <c r="J4417">
        <v>6</v>
      </c>
      <c r="K4417">
        <v>20</v>
      </c>
      <c r="L4417">
        <v>19.976222222222219</v>
      </c>
      <c r="M4417">
        <v>299.64333333333332</v>
      </c>
      <c r="N4417">
        <v>38.105555555555554</v>
      </c>
      <c r="O4417">
        <v>6.32</v>
      </c>
      <c r="Q4417">
        <v>-0.09</v>
      </c>
      <c r="S4417">
        <v>-0.5</v>
      </c>
      <c r="Y4417" t="s">
        <v>148</v>
      </c>
      <c r="Z4417" t="s">
        <v>148</v>
      </c>
      <c r="AA4417" t="s">
        <v>15423</v>
      </c>
      <c r="AB4417" t="str">
        <f>+LEFT(AA4417,1)</f>
        <v>B</v>
      </c>
      <c r="AC4417" s="6">
        <f>DEGREES(ACOS(SIN(Resultats!$H$11)*SIN(RADIANS(N4417))+COS(Resultats!$H$11)*COS(RADIANS(N4417))*COS(Resultats!$E$11-RADIANS(M4417))))</f>
        <v>124.16068698555169</v>
      </c>
      <c r="AD4417">
        <f>+IF(AB4417=Data!$E$18,1,0)</f>
        <v>0</v>
      </c>
      <c r="AE4417">
        <f>+IF(AC4417&lt;Data!$B$17,1,0)</f>
        <v>0</v>
      </c>
      <c r="AF4417" s="7">
        <f>+IF(AND(AD4417,AE4417),1,0)</f>
        <v>0</v>
      </c>
    </row>
    <row r="4418" spans="1:32" x14ac:dyDescent="0.2">
      <c r="A4418">
        <v>7206</v>
      </c>
      <c r="C4418">
        <v>176939</v>
      </c>
      <c r="D4418">
        <v>86714</v>
      </c>
      <c r="E4418">
        <v>19</v>
      </c>
      <c r="F4418">
        <v>1</v>
      </c>
      <c r="G4418">
        <v>34.9</v>
      </c>
      <c r="H4418" t="s">
        <v>24</v>
      </c>
      <c r="I4418">
        <v>25</v>
      </c>
      <c r="J4418">
        <v>1</v>
      </c>
      <c r="K4418">
        <v>33</v>
      </c>
      <c r="L4418">
        <v>19.026361111111111</v>
      </c>
      <c r="M4418">
        <v>285.39541666666668</v>
      </c>
      <c r="N4418">
        <v>25.025833333333331</v>
      </c>
      <c r="O4418">
        <v>6.72</v>
      </c>
      <c r="P4418" t="s">
        <v>103</v>
      </c>
      <c r="Y4418" t="s">
        <v>365</v>
      </c>
      <c r="Z4418" t="s">
        <v>365</v>
      </c>
      <c r="AA4418" t="s">
        <v>365</v>
      </c>
      <c r="AB4418" t="str">
        <f>+LEFT(AA4418,1)</f>
        <v>K</v>
      </c>
      <c r="AC4418" s="6">
        <f>DEGREES(ACOS(SIN(Resultats!$H$11)*SIN(RADIANS(N4418))+COS(Resultats!$H$11)*COS(RADIANS(N4418))*COS(Resultats!$E$11-RADIANS(M4418))))</f>
        <v>124.18517279687974</v>
      </c>
      <c r="AD4418">
        <f>+IF(AB4418=Data!$E$18,1,0)</f>
        <v>0</v>
      </c>
      <c r="AE4418">
        <f>+IF(AC4418&lt;Data!$B$17,1,0)</f>
        <v>0</v>
      </c>
      <c r="AF4418" s="7">
        <f>+IF(AND(AD4418,AE4418),1,0)</f>
        <v>0</v>
      </c>
    </row>
    <row r="4419" spans="1:32" x14ac:dyDescent="0.2">
      <c r="A4419">
        <v>6840</v>
      </c>
      <c r="C4419">
        <v>167768</v>
      </c>
      <c r="D4419">
        <v>142189</v>
      </c>
      <c r="E4419">
        <v>18</v>
      </c>
      <c r="F4419">
        <v>16</v>
      </c>
      <c r="G4419">
        <v>53.1</v>
      </c>
      <c r="H4419" t="s">
        <v>26</v>
      </c>
      <c r="I4419">
        <v>3</v>
      </c>
      <c r="J4419">
        <v>0</v>
      </c>
      <c r="K4419">
        <v>26</v>
      </c>
      <c r="L4419">
        <v>18.281416666666665</v>
      </c>
      <c r="M4419">
        <v>274.22125</v>
      </c>
      <c r="N4419">
        <v>-3.007222222222222</v>
      </c>
      <c r="O4419">
        <v>6</v>
      </c>
      <c r="Q4419">
        <v>0.89</v>
      </c>
      <c r="S4419">
        <v>0.54</v>
      </c>
      <c r="U4419">
        <v>0.34</v>
      </c>
      <c r="V4419" t="s">
        <v>93</v>
      </c>
      <c r="Y4419" t="s">
        <v>5411</v>
      </c>
      <c r="Z4419" t="s">
        <v>5411</v>
      </c>
      <c r="AA4419" t="s">
        <v>2834</v>
      </c>
      <c r="AB4419" t="str">
        <f>+LEFT(AA4419,1)</f>
        <v>G</v>
      </c>
      <c r="AC4419" s="6">
        <f>DEGREES(ACOS(SIN(Resultats!$H$11)*SIN(RADIANS(N4419))+COS(Resultats!$H$11)*COS(RADIANS(N4419))*COS(Resultats!$E$11-RADIANS(M4419))))</f>
        <v>124.20761771496939</v>
      </c>
      <c r="AD4419">
        <f>+IF(AB4419=Data!$E$18,1,0)</f>
        <v>0</v>
      </c>
      <c r="AE4419">
        <f>+IF(AC4419&lt;Data!$B$17,1,0)</f>
        <v>0</v>
      </c>
      <c r="AF4419" s="7">
        <f>+IF(AND(AD4419,AE4419),1,0)</f>
        <v>0</v>
      </c>
    </row>
    <row r="4420" spans="1:32" x14ac:dyDescent="0.2">
      <c r="A4420">
        <v>231</v>
      </c>
      <c r="B4420" t="s">
        <v>296</v>
      </c>
      <c r="C4420">
        <v>4758</v>
      </c>
      <c r="D4420">
        <v>74296</v>
      </c>
      <c r="E4420">
        <v>0</v>
      </c>
      <c r="F4420">
        <v>49</v>
      </c>
      <c r="G4420">
        <v>53.2</v>
      </c>
      <c r="H4420" t="s">
        <v>24</v>
      </c>
      <c r="I4420">
        <v>27</v>
      </c>
      <c r="J4420">
        <v>42</v>
      </c>
      <c r="K4420">
        <v>37</v>
      </c>
      <c r="L4420">
        <v>0.83144444444444443</v>
      </c>
      <c r="M4420">
        <v>12.471666666666666</v>
      </c>
      <c r="N4420">
        <v>27.710277777777776</v>
      </c>
      <c r="O4420">
        <v>7.1</v>
      </c>
      <c r="Y4420" t="s">
        <v>136</v>
      </c>
      <c r="Z4420" t="s">
        <v>136</v>
      </c>
      <c r="AA4420" t="s">
        <v>2154</v>
      </c>
      <c r="AB4420" t="str">
        <f>+LEFT(AA4420,1)</f>
        <v>F</v>
      </c>
      <c r="AC4420" s="6">
        <f>DEGREES(ACOS(SIN(Resultats!$H$11)*SIN(RADIANS(N4420))+COS(Resultats!$H$11)*COS(RADIANS(N4420))*COS(Resultats!$E$11-RADIANS(M4420))))</f>
        <v>124.21830186919922</v>
      </c>
      <c r="AD4420">
        <f>+IF(AB4420=Data!$E$18,1,0)</f>
        <v>0</v>
      </c>
      <c r="AE4420">
        <f>+IF(AC4420&lt;Data!$B$17,1,0)</f>
        <v>0</v>
      </c>
      <c r="AF4420" s="7">
        <f>+IF(AND(AD4420,AE4420),1,0)</f>
        <v>0</v>
      </c>
    </row>
    <row r="4421" spans="1:32" x14ac:dyDescent="0.2">
      <c r="A4421">
        <v>230</v>
      </c>
      <c r="B4421" t="s">
        <v>296</v>
      </c>
      <c r="C4421">
        <v>4757</v>
      </c>
      <c r="D4421">
        <v>74295</v>
      </c>
      <c r="E4421">
        <v>0</v>
      </c>
      <c r="F4421">
        <v>49</v>
      </c>
      <c r="G4421">
        <v>52.8</v>
      </c>
      <c r="H4421" t="s">
        <v>24</v>
      </c>
      <c r="I4421">
        <v>27</v>
      </c>
      <c r="J4421">
        <v>42</v>
      </c>
      <c r="K4421">
        <v>39</v>
      </c>
      <c r="L4421">
        <v>0.83133333333333337</v>
      </c>
      <c r="M4421">
        <v>12.47</v>
      </c>
      <c r="N4421">
        <v>27.710833333333333</v>
      </c>
      <c r="O4421">
        <v>7</v>
      </c>
      <c r="Q4421">
        <v>0.36</v>
      </c>
      <c r="S4421">
        <v>0.06</v>
      </c>
      <c r="Y4421" t="s">
        <v>297</v>
      </c>
      <c r="Z4421" t="s">
        <v>297</v>
      </c>
      <c r="AA4421" t="s">
        <v>2046</v>
      </c>
      <c r="AB4421" t="str">
        <f>+LEFT(AA4421,1)</f>
        <v>F</v>
      </c>
      <c r="AC4421" s="6">
        <f>DEGREES(ACOS(SIN(Resultats!$H$11)*SIN(RADIANS(N4421))+COS(Resultats!$H$11)*COS(RADIANS(N4421))*COS(Resultats!$E$11-RADIANS(M4421))))</f>
        <v>124.21915818711581</v>
      </c>
      <c r="AD4421">
        <f>+IF(AB4421=Data!$E$18,1,0)</f>
        <v>0</v>
      </c>
      <c r="AE4421">
        <f>+IF(AC4421&lt;Data!$B$17,1,0)</f>
        <v>0</v>
      </c>
      <c r="AF4421" s="7">
        <f>+IF(AND(AD4421,AE4421),1,0)</f>
        <v>0</v>
      </c>
    </row>
    <row r="4422" spans="1:32" x14ac:dyDescent="0.2">
      <c r="A4422">
        <v>8448</v>
      </c>
      <c r="C4422">
        <v>210334</v>
      </c>
      <c r="D4422">
        <v>51684</v>
      </c>
      <c r="E4422">
        <v>22</v>
      </c>
      <c r="F4422">
        <v>8</v>
      </c>
      <c r="G4422">
        <v>41</v>
      </c>
      <c r="H4422" t="s">
        <v>24</v>
      </c>
      <c r="I4422">
        <v>45</v>
      </c>
      <c r="J4422">
        <v>44</v>
      </c>
      <c r="K4422">
        <v>31</v>
      </c>
      <c r="L4422">
        <v>22.144722222222221</v>
      </c>
      <c r="M4422">
        <v>332.17083333333329</v>
      </c>
      <c r="N4422">
        <v>45.741944444444442</v>
      </c>
      <c r="O4422">
        <v>6.11</v>
      </c>
      <c r="Q4422">
        <v>0.72</v>
      </c>
      <c r="S4422">
        <v>0.26</v>
      </c>
      <c r="U4422">
        <v>0.33</v>
      </c>
      <c r="V4422" t="s">
        <v>93</v>
      </c>
      <c r="Y4422" t="s">
        <v>3667</v>
      </c>
      <c r="Z4422" t="s">
        <v>14390</v>
      </c>
      <c r="AA4422" t="s">
        <v>15421</v>
      </c>
      <c r="AB4422" t="str">
        <f>+LEFT(AA4422,1)</f>
        <v>G</v>
      </c>
      <c r="AC4422" s="6">
        <f>DEGREES(ACOS(SIN(Resultats!$H$11)*SIN(RADIANS(N4422))+COS(Resultats!$H$11)*COS(RADIANS(N4422))*COS(Resultats!$E$11-RADIANS(M4422))))</f>
        <v>124.22386935029162</v>
      </c>
      <c r="AD4422">
        <f>+IF(AB4422=Data!$E$18,1,0)</f>
        <v>0</v>
      </c>
      <c r="AE4422">
        <f>+IF(AC4422&lt;Data!$B$17,1,0)</f>
        <v>0</v>
      </c>
      <c r="AF4422" s="7">
        <f>+IF(AND(AD4422,AE4422),1,0)</f>
        <v>0</v>
      </c>
    </row>
    <row r="4423" spans="1:32" x14ac:dyDescent="0.2">
      <c r="A4423">
        <v>7113</v>
      </c>
      <c r="B4423" t="s">
        <v>4405</v>
      </c>
      <c r="C4423">
        <v>174933</v>
      </c>
      <c r="D4423">
        <v>86521</v>
      </c>
      <c r="E4423">
        <v>18</v>
      </c>
      <c r="F4423">
        <v>52</v>
      </c>
      <c r="G4423">
        <v>16.399999999999999</v>
      </c>
      <c r="H4423" t="s">
        <v>24</v>
      </c>
      <c r="I4423">
        <v>21</v>
      </c>
      <c r="J4423">
        <v>25</v>
      </c>
      <c r="K4423">
        <v>31</v>
      </c>
      <c r="L4423">
        <v>18.871222222222222</v>
      </c>
      <c r="M4423">
        <v>283.06833333333333</v>
      </c>
      <c r="N4423">
        <v>21.425277777777779</v>
      </c>
      <c r="O4423">
        <v>5.48</v>
      </c>
      <c r="Q4423">
        <v>-7.0000000000000007E-2</v>
      </c>
      <c r="S4423">
        <v>-0.42</v>
      </c>
      <c r="Y4423" t="s">
        <v>4406</v>
      </c>
      <c r="Z4423" t="s">
        <v>8122</v>
      </c>
      <c r="AA4423" t="s">
        <v>5040</v>
      </c>
      <c r="AB4423" t="str">
        <f>+LEFT(AA4423,1)</f>
        <v>B</v>
      </c>
      <c r="AC4423" s="6">
        <f>DEGREES(ACOS(SIN(Resultats!$H$11)*SIN(RADIANS(N4423))+COS(Resultats!$H$11)*COS(RADIANS(N4423))*COS(Resultats!$E$11-RADIANS(M4423))))</f>
        <v>124.2351924818835</v>
      </c>
      <c r="AD4423">
        <f>+IF(AB4423=Data!$E$18,1,0)</f>
        <v>0</v>
      </c>
      <c r="AE4423">
        <f>+IF(AC4423&lt;Data!$B$17,1,0)</f>
        <v>0</v>
      </c>
      <c r="AF4423" s="7">
        <f>+IF(AND(AD4423,AE4423),1,0)</f>
        <v>0</v>
      </c>
    </row>
    <row r="4424" spans="1:32" x14ac:dyDescent="0.2">
      <c r="A4424">
        <v>7800</v>
      </c>
      <c r="C4424">
        <v>194193</v>
      </c>
      <c r="D4424">
        <v>49546</v>
      </c>
      <c r="E4424">
        <v>20</v>
      </c>
      <c r="F4424">
        <v>22</v>
      </c>
      <c r="G4424">
        <v>45.3</v>
      </c>
      <c r="H4424" t="s">
        <v>24</v>
      </c>
      <c r="I4424">
        <v>41</v>
      </c>
      <c r="J4424">
        <v>1</v>
      </c>
      <c r="K4424">
        <v>34</v>
      </c>
      <c r="L4424">
        <v>20.379249999999999</v>
      </c>
      <c r="M4424">
        <v>305.68875000000003</v>
      </c>
      <c r="N4424">
        <v>41.026111111111113</v>
      </c>
      <c r="O4424">
        <v>5.93</v>
      </c>
      <c r="Q4424">
        <v>1.6</v>
      </c>
      <c r="S4424">
        <v>1.98</v>
      </c>
      <c r="Y4424" t="s">
        <v>223</v>
      </c>
      <c r="Z4424" t="s">
        <v>223</v>
      </c>
      <c r="AA4424" t="s">
        <v>1411</v>
      </c>
      <c r="AB4424" t="str">
        <f>+LEFT(AA4424,1)</f>
        <v>K</v>
      </c>
      <c r="AC4424" s="6">
        <f>DEGREES(ACOS(SIN(Resultats!$H$11)*SIN(RADIANS(N4424))+COS(Resultats!$H$11)*COS(RADIANS(N4424))*COS(Resultats!$E$11-RADIANS(M4424))))</f>
        <v>124.26929373833649</v>
      </c>
      <c r="AD4424">
        <f>+IF(AB4424=Data!$E$18,1,0)</f>
        <v>0</v>
      </c>
      <c r="AE4424">
        <f>+IF(AC4424&lt;Data!$B$17,1,0)</f>
        <v>0</v>
      </c>
      <c r="AF4424" s="7">
        <f>+IF(AND(AD4424,AE4424),1,0)</f>
        <v>0</v>
      </c>
    </row>
    <row r="4425" spans="1:32" x14ac:dyDescent="0.2">
      <c r="A4425">
        <v>7759</v>
      </c>
      <c r="C4425">
        <v>193092</v>
      </c>
      <c r="D4425">
        <v>49410</v>
      </c>
      <c r="E4425">
        <v>20</v>
      </c>
      <c r="F4425">
        <v>16</v>
      </c>
      <c r="G4425">
        <v>55.3</v>
      </c>
      <c r="H4425" t="s">
        <v>24</v>
      </c>
      <c r="I4425">
        <v>40</v>
      </c>
      <c r="J4425">
        <v>21</v>
      </c>
      <c r="K4425">
        <v>54</v>
      </c>
      <c r="L4425">
        <v>20.282027777777778</v>
      </c>
      <c r="M4425">
        <v>304.23041666666666</v>
      </c>
      <c r="N4425">
        <v>40.365000000000002</v>
      </c>
      <c r="O4425">
        <v>5.24</v>
      </c>
      <c r="Q4425">
        <v>1.65</v>
      </c>
      <c r="S4425">
        <v>1.88</v>
      </c>
      <c r="U4425">
        <v>0.89</v>
      </c>
      <c r="Y4425" t="s">
        <v>4043</v>
      </c>
      <c r="Z4425" t="s">
        <v>6187</v>
      </c>
      <c r="AA4425" t="s">
        <v>133</v>
      </c>
      <c r="AB4425" t="str">
        <f>+LEFT(AA4425,1)</f>
        <v>K</v>
      </c>
      <c r="AC4425" s="6">
        <f>DEGREES(ACOS(SIN(Resultats!$H$11)*SIN(RADIANS(N4425))+COS(Resultats!$H$11)*COS(RADIANS(N4425))*COS(Resultats!$E$11-RADIANS(M4425))))</f>
        <v>124.28232356283422</v>
      </c>
      <c r="AD4425">
        <f>+IF(AB4425=Data!$E$18,1,0)</f>
        <v>0</v>
      </c>
      <c r="AE4425">
        <f>+IF(AC4425&lt;Data!$B$17,1,0)</f>
        <v>0</v>
      </c>
      <c r="AF4425" s="7">
        <f>+IF(AND(AD4425,AE4425),1,0)</f>
        <v>0</v>
      </c>
    </row>
    <row r="4426" spans="1:32" x14ac:dyDescent="0.2">
      <c r="A4426">
        <v>507</v>
      </c>
      <c r="C4426">
        <v>10658</v>
      </c>
      <c r="D4426">
        <v>129477</v>
      </c>
      <c r="E4426">
        <v>1</v>
      </c>
      <c r="F4426">
        <v>43</v>
      </c>
      <c r="G4426">
        <v>54.8</v>
      </c>
      <c r="H4426" t="s">
        <v>26</v>
      </c>
      <c r="I4426">
        <v>4</v>
      </c>
      <c r="J4426">
        <v>45</v>
      </c>
      <c r="K4426">
        <v>56</v>
      </c>
      <c r="L4426">
        <v>1.731888888888889</v>
      </c>
      <c r="M4426">
        <v>25.978333333333335</v>
      </c>
      <c r="N4426">
        <v>-4.7655555555555553</v>
      </c>
      <c r="O4426">
        <v>6.19</v>
      </c>
      <c r="Q4426">
        <v>1.54</v>
      </c>
      <c r="S4426">
        <v>1.9</v>
      </c>
      <c r="Y4426" t="s">
        <v>197</v>
      </c>
      <c r="Z4426" t="s">
        <v>197</v>
      </c>
      <c r="AA4426" t="s">
        <v>197</v>
      </c>
      <c r="AB4426" t="str">
        <f>+LEFT(AA4426,1)</f>
        <v>K</v>
      </c>
      <c r="AC4426" s="6">
        <f>DEGREES(ACOS(SIN(Resultats!$H$11)*SIN(RADIANS(N4426))+COS(Resultats!$H$11)*COS(RADIANS(N4426))*COS(Resultats!$E$11-RADIANS(M4426))))</f>
        <v>124.30012478766083</v>
      </c>
      <c r="AD4426">
        <f>+IF(AB4426=Data!$E$18,1,0)</f>
        <v>0</v>
      </c>
      <c r="AE4426">
        <f>+IF(AC4426&lt;Data!$B$17,1,0)</f>
        <v>0</v>
      </c>
      <c r="AF4426" s="7">
        <f>+IF(AND(AD4426,AE4426),1,0)</f>
        <v>0</v>
      </c>
    </row>
    <row r="4427" spans="1:32" x14ac:dyDescent="0.2">
      <c r="A4427">
        <v>8262</v>
      </c>
      <c r="C4427">
        <v>205730</v>
      </c>
      <c r="D4427">
        <v>51079</v>
      </c>
      <c r="E4427">
        <v>21</v>
      </c>
      <c r="F4427">
        <v>36</v>
      </c>
      <c r="G4427">
        <v>2.4</v>
      </c>
      <c r="H4427" t="s">
        <v>24</v>
      </c>
      <c r="I4427">
        <v>45</v>
      </c>
      <c r="J4427">
        <v>22</v>
      </c>
      <c r="K4427">
        <v>29</v>
      </c>
      <c r="L4427">
        <v>21.600666666666669</v>
      </c>
      <c r="M4427">
        <v>324.01</v>
      </c>
      <c r="N4427">
        <v>45.374722222222225</v>
      </c>
      <c r="O4427">
        <v>5.53</v>
      </c>
      <c r="Q4427">
        <v>1.58</v>
      </c>
      <c r="S4427">
        <v>1.24</v>
      </c>
      <c r="U4427">
        <v>2.14</v>
      </c>
      <c r="Y4427" t="s">
        <v>3536</v>
      </c>
      <c r="Z4427" t="s">
        <v>2821</v>
      </c>
      <c r="AA4427" t="s">
        <v>15447</v>
      </c>
      <c r="AB4427" t="str">
        <f>+LEFT(AA4427,1)</f>
        <v>M</v>
      </c>
      <c r="AC4427" s="6">
        <f>DEGREES(ACOS(SIN(Resultats!$H$11)*SIN(RADIANS(N4427))+COS(Resultats!$H$11)*COS(RADIANS(N4427))*COS(Resultats!$E$11-RADIANS(M4427))))</f>
        <v>124.36269984021445</v>
      </c>
      <c r="AD4427">
        <f>+IF(AB4427=Data!$E$18,1,0)</f>
        <v>0</v>
      </c>
      <c r="AE4427">
        <f>+IF(AC4427&lt;Data!$B$17,1,0)</f>
        <v>0</v>
      </c>
      <c r="AF4427" s="7">
        <f>+IF(AND(AD4427,AE4427),1,0)</f>
        <v>0</v>
      </c>
    </row>
    <row r="4428" spans="1:32" x14ac:dyDescent="0.2">
      <c r="A4428">
        <v>7067</v>
      </c>
      <c r="C4428">
        <v>173833</v>
      </c>
      <c r="D4428">
        <v>104087</v>
      </c>
      <c r="E4428">
        <v>18</v>
      </c>
      <c r="F4428">
        <v>46</v>
      </c>
      <c r="G4428">
        <v>41.4</v>
      </c>
      <c r="H4428" t="s">
        <v>24</v>
      </c>
      <c r="I4428">
        <v>18</v>
      </c>
      <c r="J4428">
        <v>42</v>
      </c>
      <c r="K4428">
        <v>21</v>
      </c>
      <c r="L4428">
        <v>18.778166666666667</v>
      </c>
      <c r="M4428">
        <v>281.67250000000001</v>
      </c>
      <c r="N4428">
        <v>18.705833333333331</v>
      </c>
      <c r="O4428">
        <v>6.17</v>
      </c>
      <c r="Q4428">
        <v>1.59</v>
      </c>
      <c r="Y4428" t="s">
        <v>104</v>
      </c>
      <c r="Z4428" t="s">
        <v>104</v>
      </c>
      <c r="AA4428" t="s">
        <v>104</v>
      </c>
      <c r="AB4428" t="str">
        <f>+LEFT(AA4428,1)</f>
        <v>K</v>
      </c>
      <c r="AC4428" s="6">
        <f>DEGREES(ACOS(SIN(Resultats!$H$11)*SIN(RADIANS(N4428))+COS(Resultats!$H$11)*COS(RADIANS(N4428))*COS(Resultats!$E$11-RADIANS(M4428))))</f>
        <v>124.36715110487388</v>
      </c>
      <c r="AD4428">
        <f>+IF(AB4428=Data!$E$18,1,0)</f>
        <v>0</v>
      </c>
      <c r="AE4428">
        <f>+IF(AC4428&lt;Data!$B$17,1,0)</f>
        <v>0</v>
      </c>
      <c r="AF4428" s="7">
        <f>+IF(AND(AD4428,AE4428),1,0)</f>
        <v>0</v>
      </c>
    </row>
    <row r="4429" spans="1:32" x14ac:dyDescent="0.2">
      <c r="A4429">
        <v>6900</v>
      </c>
      <c r="C4429">
        <v>169578</v>
      </c>
      <c r="D4429">
        <v>123453</v>
      </c>
      <c r="E4429">
        <v>18</v>
      </c>
      <c r="F4429">
        <v>25</v>
      </c>
      <c r="G4429">
        <v>8.8000000000000007</v>
      </c>
      <c r="H4429" t="s">
        <v>24</v>
      </c>
      <c r="I4429">
        <v>5</v>
      </c>
      <c r="J4429">
        <v>5</v>
      </c>
      <c r="K4429">
        <v>5</v>
      </c>
      <c r="L4429">
        <v>18.419111111111111</v>
      </c>
      <c r="M4429">
        <v>276.28666666666663</v>
      </c>
      <c r="N4429">
        <v>5.0847222222222221</v>
      </c>
      <c r="O4429">
        <v>6.74</v>
      </c>
      <c r="Q4429">
        <v>0.02</v>
      </c>
      <c r="S4429">
        <v>-0.21</v>
      </c>
      <c r="Y4429" t="s">
        <v>102</v>
      </c>
      <c r="Z4429" t="s">
        <v>102</v>
      </c>
      <c r="AA4429" t="s">
        <v>5040</v>
      </c>
      <c r="AB4429" t="str">
        <f>+LEFT(AA4429,1)</f>
        <v>B</v>
      </c>
      <c r="AC4429" s="6">
        <f>DEGREES(ACOS(SIN(Resultats!$H$11)*SIN(RADIANS(N4429))+COS(Resultats!$H$11)*COS(RADIANS(N4429))*COS(Resultats!$E$11-RADIANS(M4429))))</f>
        <v>124.41275214074055</v>
      </c>
      <c r="AD4429">
        <f>+IF(AB4429=Data!$E$18,1,0)</f>
        <v>0</v>
      </c>
      <c r="AE4429">
        <f>+IF(AC4429&lt;Data!$B$17,1,0)</f>
        <v>0</v>
      </c>
      <c r="AF4429" s="7">
        <f>+IF(AND(AD4429,AE4429),1,0)</f>
        <v>0</v>
      </c>
    </row>
    <row r="4430" spans="1:32" x14ac:dyDescent="0.2">
      <c r="A4430">
        <v>500</v>
      </c>
      <c r="C4430">
        <v>10550</v>
      </c>
      <c r="D4430">
        <v>129465</v>
      </c>
      <c r="E4430">
        <v>1</v>
      </c>
      <c r="F4430">
        <v>42</v>
      </c>
      <c r="G4430">
        <v>43.5</v>
      </c>
      <c r="H4430" t="s">
        <v>26</v>
      </c>
      <c r="I4430">
        <v>3</v>
      </c>
      <c r="J4430">
        <v>41</v>
      </c>
      <c r="K4430">
        <v>25</v>
      </c>
      <c r="L4430">
        <v>1.7120833333333332</v>
      </c>
      <c r="M4430">
        <v>25.681249999999999</v>
      </c>
      <c r="N4430">
        <v>-3.6902777777777782</v>
      </c>
      <c r="O4430">
        <v>4.99</v>
      </c>
      <c r="Q4430">
        <v>1.38</v>
      </c>
      <c r="S4430">
        <v>1.58</v>
      </c>
      <c r="Y4430" t="s">
        <v>546</v>
      </c>
      <c r="Z4430" t="s">
        <v>6036</v>
      </c>
      <c r="AA4430" t="s">
        <v>133</v>
      </c>
      <c r="AB4430" t="str">
        <f>+LEFT(AA4430,1)</f>
        <v>K</v>
      </c>
      <c r="AC4430" s="6">
        <f>DEGREES(ACOS(SIN(Resultats!$H$11)*SIN(RADIANS(N4430))+COS(Resultats!$H$11)*COS(RADIANS(N4430))*COS(Resultats!$E$11-RADIANS(M4430))))</f>
        <v>124.42009094141027</v>
      </c>
      <c r="AD4430">
        <f>+IF(AB4430=Data!$E$18,1,0)</f>
        <v>0</v>
      </c>
      <c r="AE4430">
        <f>+IF(AC4430&lt;Data!$B$17,1,0)</f>
        <v>0</v>
      </c>
      <c r="AF4430" s="7">
        <f>+IF(AND(AD4430,AE4430),1,0)</f>
        <v>0</v>
      </c>
    </row>
    <row r="4431" spans="1:32" x14ac:dyDescent="0.2">
      <c r="A4431">
        <v>17</v>
      </c>
      <c r="C4431">
        <v>400</v>
      </c>
      <c r="D4431">
        <v>53677</v>
      </c>
      <c r="E4431">
        <v>0</v>
      </c>
      <c r="F4431">
        <v>8</v>
      </c>
      <c r="G4431">
        <v>41</v>
      </c>
      <c r="H4431" t="s">
        <v>24</v>
      </c>
      <c r="I4431">
        <v>36</v>
      </c>
      <c r="J4431">
        <v>37</v>
      </c>
      <c r="K4431">
        <v>36</v>
      </c>
      <c r="L4431">
        <v>0.14472222222222222</v>
      </c>
      <c r="M4431">
        <v>2.1708333333333334</v>
      </c>
      <c r="N4431">
        <v>36.626666666666665</v>
      </c>
      <c r="O4431">
        <v>6.19</v>
      </c>
      <c r="Q4431">
        <v>0.48</v>
      </c>
      <c r="S4431">
        <v>-0.09</v>
      </c>
      <c r="Y4431" t="s">
        <v>52</v>
      </c>
      <c r="Z4431" t="s">
        <v>52</v>
      </c>
      <c r="AA4431" t="s">
        <v>15414</v>
      </c>
      <c r="AB4431" t="str">
        <f>+LEFT(AA4431,1)</f>
        <v>F</v>
      </c>
      <c r="AC4431" s="6">
        <f>DEGREES(ACOS(SIN(Resultats!$H$11)*SIN(RADIANS(N4431))+COS(Resultats!$H$11)*COS(RADIANS(N4431))*COS(Resultats!$E$11-RADIANS(M4431))))</f>
        <v>124.43026231809868</v>
      </c>
      <c r="AD4431">
        <f>+IF(AB4431=Data!$E$18,1,0)</f>
        <v>0</v>
      </c>
      <c r="AE4431">
        <f>+IF(AC4431&lt;Data!$B$17,1,0)</f>
        <v>0</v>
      </c>
      <c r="AF4431" s="7">
        <f>+IF(AND(AD4431,AE4431),1,0)</f>
        <v>0</v>
      </c>
    </row>
    <row r="4432" spans="1:32" x14ac:dyDescent="0.2">
      <c r="A4432">
        <v>8666</v>
      </c>
      <c r="C4432">
        <v>215664</v>
      </c>
      <c r="D4432">
        <v>52348</v>
      </c>
      <c r="E4432">
        <v>22</v>
      </c>
      <c r="F4432">
        <v>46</v>
      </c>
      <c r="G4432">
        <v>10.199999999999999</v>
      </c>
      <c r="H4432" t="s">
        <v>24</v>
      </c>
      <c r="I4432">
        <v>44</v>
      </c>
      <c r="J4432">
        <v>32</v>
      </c>
      <c r="K4432">
        <v>46</v>
      </c>
      <c r="L4432">
        <v>22.769500000000001</v>
      </c>
      <c r="M4432">
        <v>341.54250000000002</v>
      </c>
      <c r="N4432">
        <v>44.546111111111109</v>
      </c>
      <c r="O4432">
        <v>5.76</v>
      </c>
      <c r="Q4432">
        <v>0.36</v>
      </c>
      <c r="S4432">
        <v>0.08</v>
      </c>
      <c r="Y4432" t="s">
        <v>389</v>
      </c>
      <c r="Z4432" t="s">
        <v>423</v>
      </c>
      <c r="AA4432" t="s">
        <v>2891</v>
      </c>
      <c r="AB4432" t="str">
        <f>+LEFT(AA4432,1)</f>
        <v>F</v>
      </c>
      <c r="AC4432" s="6">
        <f>DEGREES(ACOS(SIN(Resultats!$H$11)*SIN(RADIANS(N4432))+COS(Resultats!$H$11)*COS(RADIANS(N4432))*COS(Resultats!$E$11-RADIANS(M4432))))</f>
        <v>124.46158566609084</v>
      </c>
      <c r="AD4432">
        <f>+IF(AB4432=Data!$E$18,1,0)</f>
        <v>0</v>
      </c>
      <c r="AE4432">
        <f>+IF(AC4432&lt;Data!$B$17,1,0)</f>
        <v>0</v>
      </c>
      <c r="AF4432" s="7">
        <f>+IF(AND(AD4432,AE4432),1,0)</f>
        <v>0</v>
      </c>
    </row>
    <row r="4433" spans="1:32" x14ac:dyDescent="0.2">
      <c r="A4433">
        <v>8487</v>
      </c>
      <c r="C4433">
        <v>211096</v>
      </c>
      <c r="D4433">
        <v>51783</v>
      </c>
      <c r="E4433">
        <v>22</v>
      </c>
      <c r="F4433">
        <v>13</v>
      </c>
      <c r="G4433">
        <v>49.3</v>
      </c>
      <c r="H4433" t="s">
        <v>24</v>
      </c>
      <c r="I4433">
        <v>45</v>
      </c>
      <c r="J4433">
        <v>26</v>
      </c>
      <c r="K4433">
        <v>27</v>
      </c>
      <c r="L4433">
        <v>22.230361111111108</v>
      </c>
      <c r="M4433">
        <v>333.45541666666662</v>
      </c>
      <c r="N4433">
        <v>45.44083333333333</v>
      </c>
      <c r="O4433">
        <v>5.53</v>
      </c>
      <c r="Q4433">
        <v>0.04</v>
      </c>
      <c r="S4433">
        <v>0</v>
      </c>
      <c r="Y4433" t="s">
        <v>340</v>
      </c>
      <c r="Z4433" t="s">
        <v>340</v>
      </c>
      <c r="AA4433" t="s">
        <v>2210</v>
      </c>
      <c r="AB4433" t="str">
        <f>+LEFT(AA4433,1)</f>
        <v>A</v>
      </c>
      <c r="AC4433" s="6">
        <f>DEGREES(ACOS(SIN(Resultats!$H$11)*SIN(RADIANS(N4433))+COS(Resultats!$H$11)*COS(RADIANS(N4433))*COS(Resultats!$E$11-RADIANS(M4433))))</f>
        <v>124.47181467864654</v>
      </c>
      <c r="AD4433">
        <f>+IF(AB4433=Data!$E$18,1,0)</f>
        <v>1</v>
      </c>
      <c r="AE4433">
        <f>+IF(AC4433&lt;Data!$B$17,1,0)</f>
        <v>0</v>
      </c>
      <c r="AF4433" s="7">
        <f>+IF(AND(AD4433,AE4433),1,0)</f>
        <v>0</v>
      </c>
    </row>
    <row r="4434" spans="1:32" x14ac:dyDescent="0.2">
      <c r="A4434">
        <v>328</v>
      </c>
      <c r="B4434" t="s">
        <v>385</v>
      </c>
      <c r="C4434">
        <v>6695</v>
      </c>
      <c r="D4434">
        <v>74506</v>
      </c>
      <c r="E4434">
        <v>1</v>
      </c>
      <c r="F4434">
        <v>7</v>
      </c>
      <c r="G4434">
        <v>57.2</v>
      </c>
      <c r="H4434" t="s">
        <v>24</v>
      </c>
      <c r="I4434">
        <v>20</v>
      </c>
      <c r="J4434">
        <v>44</v>
      </c>
      <c r="K4434">
        <v>21</v>
      </c>
      <c r="L4434">
        <v>1.1325555555555555</v>
      </c>
      <c r="M4434">
        <v>16.988333333333333</v>
      </c>
      <c r="N4434">
        <v>20.739166666666666</v>
      </c>
      <c r="O4434">
        <v>5.55</v>
      </c>
      <c r="Q4434">
        <v>0.13</v>
      </c>
      <c r="S4434">
        <v>0.13</v>
      </c>
      <c r="Y4434" t="s">
        <v>298</v>
      </c>
      <c r="Z4434" t="s">
        <v>298</v>
      </c>
      <c r="AA4434" t="s">
        <v>1740</v>
      </c>
      <c r="AB4434" t="str">
        <f>+LEFT(AA4434,1)</f>
        <v>A</v>
      </c>
      <c r="AC4434" s="6">
        <f>DEGREES(ACOS(SIN(Resultats!$H$11)*SIN(RADIANS(N4434))+COS(Resultats!$H$11)*COS(RADIANS(N4434))*COS(Resultats!$E$11-RADIANS(M4434))))</f>
        <v>124.52477180698945</v>
      </c>
      <c r="AD4434">
        <f>+IF(AB4434=Data!$E$18,1,0)</f>
        <v>1</v>
      </c>
      <c r="AE4434">
        <f>+IF(AC4434&lt;Data!$B$17,1,0)</f>
        <v>0</v>
      </c>
      <c r="AF4434" s="7">
        <f>+IF(AND(AD4434,AE4434),1,0)</f>
        <v>0</v>
      </c>
    </row>
    <row r="4435" spans="1:32" x14ac:dyDescent="0.2">
      <c r="A4435">
        <v>7086</v>
      </c>
      <c r="C4435">
        <v>174262</v>
      </c>
      <c r="D4435">
        <v>104129</v>
      </c>
      <c r="E4435">
        <v>18</v>
      </c>
      <c r="F4435">
        <v>48</v>
      </c>
      <c r="G4435">
        <v>53.4</v>
      </c>
      <c r="H4435" t="s">
        <v>24</v>
      </c>
      <c r="I4435">
        <v>19</v>
      </c>
      <c r="J4435">
        <v>19</v>
      </c>
      <c r="K4435">
        <v>43</v>
      </c>
      <c r="L4435">
        <v>18.814833333333333</v>
      </c>
      <c r="M4435">
        <v>282.22250000000003</v>
      </c>
      <c r="N4435">
        <v>19.328611111111112</v>
      </c>
      <c r="O4435">
        <v>5.88</v>
      </c>
      <c r="Q4435">
        <v>0.03</v>
      </c>
      <c r="S4435">
        <v>0.02</v>
      </c>
      <c r="Y4435" t="s">
        <v>89</v>
      </c>
      <c r="Z4435" t="s">
        <v>89</v>
      </c>
      <c r="AA4435" t="s">
        <v>1469</v>
      </c>
      <c r="AB4435" t="str">
        <f>+LEFT(AA4435,1)</f>
        <v>A</v>
      </c>
      <c r="AC4435" s="6">
        <f>DEGREES(ACOS(SIN(Resultats!$H$11)*SIN(RADIANS(N4435))+COS(Resultats!$H$11)*COS(RADIANS(N4435))*COS(Resultats!$E$11-RADIANS(M4435))))</f>
        <v>124.54303498259924</v>
      </c>
      <c r="AD4435">
        <f>+IF(AB4435=Data!$E$18,1,0)</f>
        <v>1</v>
      </c>
      <c r="AE4435">
        <f>+IF(AC4435&lt;Data!$B$17,1,0)</f>
        <v>0</v>
      </c>
      <c r="AF4435" s="7">
        <f>+IF(AND(AD4435,AE4435),1,0)</f>
        <v>0</v>
      </c>
    </row>
    <row r="4436" spans="1:32" x14ac:dyDescent="0.2">
      <c r="A4436">
        <v>7867</v>
      </c>
      <c r="C4436">
        <v>196134</v>
      </c>
      <c r="D4436">
        <v>49796</v>
      </c>
      <c r="E4436">
        <v>20</v>
      </c>
      <c r="F4436">
        <v>33</v>
      </c>
      <c r="G4436">
        <v>48.4</v>
      </c>
      <c r="H4436" t="s">
        <v>24</v>
      </c>
      <c r="I4436">
        <v>41</v>
      </c>
      <c r="J4436">
        <v>46</v>
      </c>
      <c r="K4436">
        <v>20</v>
      </c>
      <c r="L4436">
        <v>20.563444444444446</v>
      </c>
      <c r="M4436">
        <v>308.45166666666671</v>
      </c>
      <c r="N4436">
        <v>41.772222222222219</v>
      </c>
      <c r="O4436">
        <v>6.49</v>
      </c>
      <c r="Q4436">
        <v>1</v>
      </c>
      <c r="S4436">
        <v>0.78</v>
      </c>
      <c r="Y4436" t="s">
        <v>364</v>
      </c>
      <c r="Z4436" t="s">
        <v>54</v>
      </c>
      <c r="AA4436" t="s">
        <v>197</v>
      </c>
      <c r="AB4436" t="str">
        <f>+LEFT(AA4436,1)</f>
        <v>K</v>
      </c>
      <c r="AC4436" s="6">
        <f>DEGREES(ACOS(SIN(Resultats!$H$11)*SIN(RADIANS(N4436))+COS(Resultats!$H$11)*COS(RADIANS(N4436))*COS(Resultats!$E$11-RADIANS(M4436))))</f>
        <v>124.57300632261365</v>
      </c>
      <c r="AD4436">
        <f>+IF(AB4436=Data!$E$18,1,0)</f>
        <v>0</v>
      </c>
      <c r="AE4436">
        <f>+IF(AC4436&lt;Data!$B$17,1,0)</f>
        <v>0</v>
      </c>
      <c r="AF4436" s="7">
        <f>+IF(AND(AD4436,AE4436),1,0)</f>
        <v>0</v>
      </c>
    </row>
    <row r="4437" spans="1:32" x14ac:dyDescent="0.2">
      <c r="A4437">
        <v>7606</v>
      </c>
      <c r="C4437">
        <v>188650</v>
      </c>
      <c r="D4437">
        <v>69072</v>
      </c>
      <c r="E4437">
        <v>19</v>
      </c>
      <c r="F4437">
        <v>54</v>
      </c>
      <c r="G4437">
        <v>48.3</v>
      </c>
      <c r="H4437" t="s">
        <v>24</v>
      </c>
      <c r="I4437">
        <v>36</v>
      </c>
      <c r="J4437">
        <v>59</v>
      </c>
      <c r="K4437">
        <v>46</v>
      </c>
      <c r="L4437">
        <v>19.913416666666667</v>
      </c>
      <c r="M4437">
        <v>298.70125000000002</v>
      </c>
      <c r="N4437">
        <v>36.996111111111112</v>
      </c>
      <c r="O4437">
        <v>5.76</v>
      </c>
      <c r="Q4437">
        <v>0.75</v>
      </c>
      <c r="S4437">
        <v>0.35</v>
      </c>
      <c r="Y4437" t="s">
        <v>3944</v>
      </c>
      <c r="Z4437" t="s">
        <v>7213</v>
      </c>
      <c r="AA4437" t="s">
        <v>15435</v>
      </c>
      <c r="AB4437" t="str">
        <f>+LEFT(AA4437,1)</f>
        <v>G</v>
      </c>
      <c r="AC4437" s="6">
        <f>DEGREES(ACOS(SIN(Resultats!$H$11)*SIN(RADIANS(N4437))+COS(Resultats!$H$11)*COS(RADIANS(N4437))*COS(Resultats!$E$11-RADIANS(M4437))))</f>
        <v>124.58182267358806</v>
      </c>
      <c r="AD4437">
        <f>+IF(AB4437=Data!$E$18,1,0)</f>
        <v>0</v>
      </c>
      <c r="AE4437">
        <f>+IF(AC4437&lt;Data!$B$17,1,0)</f>
        <v>0</v>
      </c>
      <c r="AF4437" s="7">
        <f>+IF(AND(AD4437,AE4437),1,0)</f>
        <v>0</v>
      </c>
    </row>
    <row r="4438" spans="1:32" x14ac:dyDescent="0.2">
      <c r="A4438">
        <v>7683</v>
      </c>
      <c r="C4438">
        <v>190771</v>
      </c>
      <c r="D4438">
        <v>69377</v>
      </c>
      <c r="E4438">
        <v>20</v>
      </c>
      <c r="F4438">
        <v>5</v>
      </c>
      <c r="G4438">
        <v>9.8000000000000007</v>
      </c>
      <c r="H4438" t="s">
        <v>24</v>
      </c>
      <c r="I4438">
        <v>38</v>
      </c>
      <c r="J4438">
        <v>28</v>
      </c>
      <c r="K4438">
        <v>42</v>
      </c>
      <c r="L4438">
        <v>20.086055555555554</v>
      </c>
      <c r="M4438">
        <v>301.2908333333333</v>
      </c>
      <c r="N4438">
        <v>38.478333333333332</v>
      </c>
      <c r="O4438">
        <v>6.19</v>
      </c>
      <c r="Q4438">
        <v>0.64</v>
      </c>
      <c r="S4438">
        <v>0.22</v>
      </c>
      <c r="U4438">
        <v>0.38</v>
      </c>
      <c r="Y4438" t="s">
        <v>321</v>
      </c>
      <c r="Z4438" t="s">
        <v>321</v>
      </c>
      <c r="AA4438" t="s">
        <v>235</v>
      </c>
      <c r="AB4438" t="str">
        <f>+LEFT(AA4438,1)</f>
        <v>G</v>
      </c>
      <c r="AC4438" s="6">
        <f>DEGREES(ACOS(SIN(Resultats!$H$11)*SIN(RADIANS(N4438))+COS(Resultats!$H$11)*COS(RADIANS(N4438))*COS(Resultats!$E$11-RADIANS(M4438))))</f>
        <v>124.61991178212558</v>
      </c>
      <c r="AD4438">
        <f>+IF(AB4438=Data!$E$18,1,0)</f>
        <v>0</v>
      </c>
      <c r="AE4438">
        <f>+IF(AC4438&lt;Data!$B$17,1,0)</f>
        <v>0</v>
      </c>
      <c r="AF4438" s="7">
        <f>+IF(AND(AD4438,AE4438),1,0)</f>
        <v>0</v>
      </c>
    </row>
    <row r="4439" spans="1:32" x14ac:dyDescent="0.2">
      <c r="A4439">
        <v>310</v>
      </c>
      <c r="B4439" t="s">
        <v>373</v>
      </c>
      <c r="C4439">
        <v>6456</v>
      </c>
      <c r="D4439">
        <v>74482</v>
      </c>
      <c r="E4439">
        <v>1</v>
      </c>
      <c r="F4439">
        <v>5</v>
      </c>
      <c r="G4439">
        <v>40.9</v>
      </c>
      <c r="H4439" t="s">
        <v>24</v>
      </c>
      <c r="I4439">
        <v>21</v>
      </c>
      <c r="J4439">
        <v>28</v>
      </c>
      <c r="K4439">
        <v>24</v>
      </c>
      <c r="L4439">
        <v>1.0946944444444444</v>
      </c>
      <c r="M4439">
        <v>16.420416666666668</v>
      </c>
      <c r="N4439">
        <v>21.473333333333333</v>
      </c>
      <c r="O4439">
        <v>5.34</v>
      </c>
      <c r="Q4439">
        <v>-0.03</v>
      </c>
      <c r="S4439">
        <v>-0.06</v>
      </c>
      <c r="Y4439" t="s">
        <v>25</v>
      </c>
      <c r="Z4439" t="s">
        <v>25</v>
      </c>
      <c r="AA4439" t="s">
        <v>1469</v>
      </c>
      <c r="AB4439" t="str">
        <f>+LEFT(AA4439,1)</f>
        <v>A</v>
      </c>
      <c r="AC4439" s="6">
        <f>DEGREES(ACOS(SIN(Resultats!$H$11)*SIN(RADIANS(N4439))+COS(Resultats!$H$11)*COS(RADIANS(N4439))*COS(Resultats!$E$11-RADIANS(M4439))))</f>
        <v>124.62469384311736</v>
      </c>
      <c r="AD4439">
        <f>+IF(AB4439=Data!$E$18,1,0)</f>
        <v>1</v>
      </c>
      <c r="AE4439">
        <f>+IF(AC4439&lt;Data!$B$17,1,0)</f>
        <v>0</v>
      </c>
      <c r="AF4439" s="7">
        <f>+IF(AND(AD4439,AE4439),1,0)</f>
        <v>0</v>
      </c>
    </row>
    <row r="4440" spans="1:32" x14ac:dyDescent="0.2">
      <c r="A4440">
        <v>311</v>
      </c>
      <c r="B4440" t="s">
        <v>373</v>
      </c>
      <c r="C4440">
        <v>6457</v>
      </c>
      <c r="D4440">
        <v>74483</v>
      </c>
      <c r="E4440">
        <v>1</v>
      </c>
      <c r="F4440">
        <v>5</v>
      </c>
      <c r="G4440">
        <v>41.7</v>
      </c>
      <c r="H4440" t="s">
        <v>24</v>
      </c>
      <c r="I4440">
        <v>21</v>
      </c>
      <c r="J4440">
        <v>27</v>
      </c>
      <c r="K4440">
        <v>55</v>
      </c>
      <c r="L4440">
        <v>1.0949166666666665</v>
      </c>
      <c r="M4440">
        <v>16.423749999999998</v>
      </c>
      <c r="N4440">
        <v>21.465277777777779</v>
      </c>
      <c r="O4440">
        <v>5.56</v>
      </c>
      <c r="Q4440">
        <v>-7.0000000000000007E-2</v>
      </c>
      <c r="S4440">
        <v>-0.16</v>
      </c>
      <c r="Y4440" t="s">
        <v>185</v>
      </c>
      <c r="Z4440" t="s">
        <v>185</v>
      </c>
      <c r="AA4440" t="s">
        <v>2210</v>
      </c>
      <c r="AB4440" t="str">
        <f>+LEFT(AA4440,1)</f>
        <v>A</v>
      </c>
      <c r="AC4440" s="6">
        <f>DEGREES(ACOS(SIN(Resultats!$H$11)*SIN(RADIANS(N4440))+COS(Resultats!$H$11)*COS(RADIANS(N4440))*COS(Resultats!$E$11-RADIANS(M4440))))</f>
        <v>124.62601871607964</v>
      </c>
      <c r="AD4440">
        <f>+IF(AB4440=Data!$E$18,1,0)</f>
        <v>1</v>
      </c>
      <c r="AE4440">
        <f>+IF(AC4440&lt;Data!$B$17,1,0)</f>
        <v>0</v>
      </c>
      <c r="AF4440" s="7">
        <f>+IF(AND(AD4440,AE4440),1,0)</f>
        <v>0</v>
      </c>
    </row>
    <row r="4441" spans="1:32" x14ac:dyDescent="0.2">
      <c r="A4441">
        <v>8079</v>
      </c>
      <c r="B4441" t="s">
        <v>3425</v>
      </c>
      <c r="C4441">
        <v>200905</v>
      </c>
      <c r="D4441">
        <v>50424</v>
      </c>
      <c r="E4441">
        <v>21</v>
      </c>
      <c r="F4441">
        <v>4</v>
      </c>
      <c r="G4441">
        <v>55.9</v>
      </c>
      <c r="H4441" t="s">
        <v>24</v>
      </c>
      <c r="I4441">
        <v>43</v>
      </c>
      <c r="J4441">
        <v>55</v>
      </c>
      <c r="K4441">
        <v>40</v>
      </c>
      <c r="L4441">
        <v>21.082194444444443</v>
      </c>
      <c r="M4441">
        <v>316.23291666666665</v>
      </c>
      <c r="N4441">
        <v>43.927777777777777</v>
      </c>
      <c r="O4441">
        <v>3.72</v>
      </c>
      <c r="Q4441">
        <v>1.65</v>
      </c>
      <c r="S4441">
        <v>1.83</v>
      </c>
      <c r="U4441">
        <v>0.9</v>
      </c>
      <c r="Y4441" t="s">
        <v>1319</v>
      </c>
      <c r="Z4441" t="s">
        <v>9221</v>
      </c>
      <c r="AA4441" t="s">
        <v>80</v>
      </c>
      <c r="AB4441" t="str">
        <f>+LEFT(AA4441,1)</f>
        <v>K</v>
      </c>
      <c r="AC4441" s="6">
        <f>DEGREES(ACOS(SIN(Resultats!$H$11)*SIN(RADIANS(N4441))+COS(Resultats!$H$11)*COS(RADIANS(N4441))*COS(Resultats!$E$11-RADIANS(M4441))))</f>
        <v>124.64067568538873</v>
      </c>
      <c r="AD4441">
        <f>+IF(AB4441=Data!$E$18,1,0)</f>
        <v>0</v>
      </c>
      <c r="AE4441">
        <f>+IF(AC4441&lt;Data!$B$17,1,0)</f>
        <v>0</v>
      </c>
      <c r="AF4441" s="7">
        <f>+IF(AND(AD4441,AE4441),1,0)</f>
        <v>0</v>
      </c>
    </row>
    <row r="4442" spans="1:32" x14ac:dyDescent="0.2">
      <c r="A4442">
        <v>339</v>
      </c>
      <c r="B4442" t="s">
        <v>403</v>
      </c>
      <c r="C4442">
        <v>6903</v>
      </c>
      <c r="D4442">
        <v>92283</v>
      </c>
      <c r="E4442">
        <v>1</v>
      </c>
      <c r="F4442">
        <v>9</v>
      </c>
      <c r="G4442">
        <v>49.2</v>
      </c>
      <c r="H4442" t="s">
        <v>24</v>
      </c>
      <c r="I4442">
        <v>19</v>
      </c>
      <c r="J4442">
        <v>39</v>
      </c>
      <c r="K4442">
        <v>31</v>
      </c>
      <c r="L4442">
        <v>1.1636666666666666</v>
      </c>
      <c r="M4442">
        <v>17.454999999999998</v>
      </c>
      <c r="N4442">
        <v>19.65861111111111</v>
      </c>
      <c r="O4442">
        <v>5.55</v>
      </c>
      <c r="Q4442">
        <v>0.69</v>
      </c>
      <c r="Y4442" t="s">
        <v>86</v>
      </c>
      <c r="Z4442" t="s">
        <v>86</v>
      </c>
      <c r="AA4442" t="s">
        <v>3095</v>
      </c>
      <c r="AB4442" t="str">
        <f>+LEFT(AA4442,1)</f>
        <v>G</v>
      </c>
      <c r="AC4442" s="6">
        <f>DEGREES(ACOS(SIN(Resultats!$H$11)*SIN(RADIANS(N4442))+COS(Resultats!$H$11)*COS(RADIANS(N4442))*COS(Resultats!$E$11-RADIANS(M4442))))</f>
        <v>124.65726041373132</v>
      </c>
      <c r="AD4442">
        <f>+IF(AB4442=Data!$E$18,1,0)</f>
        <v>0</v>
      </c>
      <c r="AE4442">
        <f>+IF(AC4442&lt;Data!$B$17,1,0)</f>
        <v>0</v>
      </c>
      <c r="AF4442" s="7">
        <f>+IF(AND(AD4442,AE4442),1,0)</f>
        <v>0</v>
      </c>
    </row>
    <row r="4443" spans="1:32" x14ac:dyDescent="0.2">
      <c r="A4443">
        <v>7069</v>
      </c>
      <c r="B4443" t="s">
        <v>4385</v>
      </c>
      <c r="C4443">
        <v>173880</v>
      </c>
      <c r="D4443">
        <v>104093</v>
      </c>
      <c r="E4443">
        <v>18</v>
      </c>
      <c r="F4443">
        <v>47</v>
      </c>
      <c r="G4443">
        <v>1.3</v>
      </c>
      <c r="H4443" t="s">
        <v>24</v>
      </c>
      <c r="I4443">
        <v>18</v>
      </c>
      <c r="J4443">
        <v>10</v>
      </c>
      <c r="K4443">
        <v>53</v>
      </c>
      <c r="L4443">
        <v>18.783694444444446</v>
      </c>
      <c r="M4443">
        <v>281.75541666666669</v>
      </c>
      <c r="N4443">
        <v>18.18138888888889</v>
      </c>
      <c r="O4443">
        <v>4.3600000000000003</v>
      </c>
      <c r="Q4443">
        <v>0.13</v>
      </c>
      <c r="S4443">
        <v>7.0000000000000007E-2</v>
      </c>
      <c r="U4443">
        <v>0.03</v>
      </c>
      <c r="Y4443" t="s">
        <v>606</v>
      </c>
      <c r="Z4443" t="s">
        <v>606</v>
      </c>
      <c r="AA4443" t="s">
        <v>15427</v>
      </c>
      <c r="AB4443" t="str">
        <f>+LEFT(AA4443,1)</f>
        <v>A</v>
      </c>
      <c r="AC4443" s="6">
        <f>DEGREES(ACOS(SIN(Resultats!$H$11)*SIN(RADIANS(N4443))+COS(Resultats!$H$11)*COS(RADIANS(N4443))*COS(Resultats!$E$11-RADIANS(M4443))))</f>
        <v>124.67414796602496</v>
      </c>
      <c r="AD4443">
        <f>+IF(AB4443=Data!$E$18,1,0)</f>
        <v>1</v>
      </c>
      <c r="AE4443">
        <f>+IF(AC4443&lt;Data!$B$17,1,0)</f>
        <v>0</v>
      </c>
      <c r="AF4443" s="7">
        <f>+IF(AND(AD4443,AE4443),1,0)</f>
        <v>0</v>
      </c>
    </row>
    <row r="4444" spans="1:32" x14ac:dyDescent="0.2">
      <c r="A4444">
        <v>7583</v>
      </c>
      <c r="C4444">
        <v>188149</v>
      </c>
      <c r="D4444">
        <v>69004</v>
      </c>
      <c r="E4444">
        <v>19</v>
      </c>
      <c r="F4444">
        <v>52</v>
      </c>
      <c r="G4444">
        <v>16.3</v>
      </c>
      <c r="H4444" t="s">
        <v>24</v>
      </c>
      <c r="I4444">
        <v>36</v>
      </c>
      <c r="J4444">
        <v>25</v>
      </c>
      <c r="K4444">
        <v>56</v>
      </c>
      <c r="L4444">
        <v>19.871194444444445</v>
      </c>
      <c r="M4444">
        <v>298.06791666666669</v>
      </c>
      <c r="N4444">
        <v>36.432222222222222</v>
      </c>
      <c r="O4444">
        <v>6.1</v>
      </c>
      <c r="Q4444">
        <v>1.43</v>
      </c>
      <c r="S4444">
        <v>1.62</v>
      </c>
      <c r="Y4444" t="s">
        <v>172</v>
      </c>
      <c r="Z4444" t="s">
        <v>172</v>
      </c>
      <c r="AA4444" t="s">
        <v>80</v>
      </c>
      <c r="AB4444" t="str">
        <f>+LEFT(AA4444,1)</f>
        <v>K</v>
      </c>
      <c r="AC4444" s="6">
        <f>DEGREES(ACOS(SIN(Resultats!$H$11)*SIN(RADIANS(N4444))+COS(Resultats!$H$11)*COS(RADIANS(N4444))*COS(Resultats!$E$11-RADIANS(M4444))))</f>
        <v>124.70228501404918</v>
      </c>
      <c r="AD4444">
        <f>+IF(AB4444=Data!$E$18,1,0)</f>
        <v>0</v>
      </c>
      <c r="AE4444">
        <f>+IF(AC4444&lt;Data!$B$17,1,0)</f>
        <v>0</v>
      </c>
      <c r="AF4444" s="7">
        <f>+IF(AND(AD4444,AE4444),1,0)</f>
        <v>0</v>
      </c>
    </row>
    <row r="4445" spans="1:32" x14ac:dyDescent="0.2">
      <c r="A4445">
        <v>8429</v>
      </c>
      <c r="C4445">
        <v>209993</v>
      </c>
      <c r="D4445">
        <v>51652</v>
      </c>
      <c r="E4445">
        <v>22</v>
      </c>
      <c r="F4445">
        <v>6</v>
      </c>
      <c r="G4445">
        <v>12.4</v>
      </c>
      <c r="H4445" t="s">
        <v>24</v>
      </c>
      <c r="I4445">
        <v>45</v>
      </c>
      <c r="J4445">
        <v>14</v>
      </c>
      <c r="K4445">
        <v>55</v>
      </c>
      <c r="L4445">
        <v>22.103444444444445</v>
      </c>
      <c r="M4445">
        <v>331.55166666666668</v>
      </c>
      <c r="N4445">
        <v>45.24861111111111</v>
      </c>
      <c r="O4445">
        <v>6.19</v>
      </c>
      <c r="Q4445">
        <v>0.09</v>
      </c>
      <c r="S4445">
        <v>0.14000000000000001</v>
      </c>
      <c r="Y4445" t="s">
        <v>298</v>
      </c>
      <c r="Z4445" t="s">
        <v>298</v>
      </c>
      <c r="AA4445" t="s">
        <v>1740</v>
      </c>
      <c r="AB4445" t="str">
        <f>+LEFT(AA4445,1)</f>
        <v>A</v>
      </c>
      <c r="AC4445" s="6">
        <f>DEGREES(ACOS(SIN(Resultats!$H$11)*SIN(RADIANS(N4445))+COS(Resultats!$H$11)*COS(RADIANS(N4445))*COS(Resultats!$E$11-RADIANS(M4445))))</f>
        <v>124.73366181835837</v>
      </c>
      <c r="AD4445">
        <f>+IF(AB4445=Data!$E$18,1,0)</f>
        <v>1</v>
      </c>
      <c r="AE4445">
        <f>+IF(AC4445&lt;Data!$B$17,1,0)</f>
        <v>0</v>
      </c>
      <c r="AF4445" s="7">
        <f>+IF(AND(AD4445,AE4445),1,0)</f>
        <v>0</v>
      </c>
    </row>
    <row r="4446" spans="1:32" x14ac:dyDescent="0.2">
      <c r="A4446">
        <v>6928</v>
      </c>
      <c r="C4446">
        <v>170200</v>
      </c>
      <c r="D4446">
        <v>123516</v>
      </c>
      <c r="E4446">
        <v>18</v>
      </c>
      <c r="F4446">
        <v>27</v>
      </c>
      <c r="G4446">
        <v>58.8</v>
      </c>
      <c r="H4446" t="s">
        <v>24</v>
      </c>
      <c r="I4446">
        <v>6</v>
      </c>
      <c r="J4446">
        <v>11</v>
      </c>
      <c r="K4446">
        <v>39</v>
      </c>
      <c r="L4446">
        <v>18.466333333333331</v>
      </c>
      <c r="M4446">
        <v>276.995</v>
      </c>
      <c r="N4446">
        <v>6.1941666666666668</v>
      </c>
      <c r="O4446">
        <v>5.73</v>
      </c>
      <c r="Q4446">
        <v>-0.03</v>
      </c>
      <c r="S4446">
        <v>-0.35</v>
      </c>
      <c r="Y4446" t="s">
        <v>688</v>
      </c>
      <c r="Z4446" t="s">
        <v>111</v>
      </c>
      <c r="AA4446" t="s">
        <v>1652</v>
      </c>
      <c r="AB4446" t="str">
        <f>+LEFT(AA4446,1)</f>
        <v>B</v>
      </c>
      <c r="AC4446" s="6">
        <f>DEGREES(ACOS(SIN(Resultats!$H$11)*SIN(RADIANS(N4446))+COS(Resultats!$H$11)*COS(RADIANS(N4446))*COS(Resultats!$E$11-RADIANS(M4446))))</f>
        <v>124.77864697669578</v>
      </c>
      <c r="AD4446">
        <f>+IF(AB4446=Data!$E$18,1,0)</f>
        <v>0</v>
      </c>
      <c r="AE4446">
        <f>+IF(AC4446&lt;Data!$B$17,1,0)</f>
        <v>0</v>
      </c>
      <c r="AF4446" s="7">
        <f>+IF(AND(AD4446,AE4446),1,0)</f>
        <v>0</v>
      </c>
    </row>
    <row r="4447" spans="1:32" x14ac:dyDescent="0.2">
      <c r="A4447">
        <v>8876</v>
      </c>
      <c r="B4447" t="s">
        <v>7598</v>
      </c>
      <c r="C4447">
        <v>219981</v>
      </c>
      <c r="D4447">
        <v>52914</v>
      </c>
      <c r="E4447">
        <v>23</v>
      </c>
      <c r="F4447">
        <v>19</v>
      </c>
      <c r="G4447">
        <v>52.4</v>
      </c>
      <c r="H4447" t="s">
        <v>24</v>
      </c>
      <c r="I4447">
        <v>42</v>
      </c>
      <c r="J4447">
        <v>4</v>
      </c>
      <c r="K4447">
        <v>41</v>
      </c>
      <c r="L4447">
        <v>23.331222222222223</v>
      </c>
      <c r="M4447">
        <v>349.96833333333336</v>
      </c>
      <c r="N4447">
        <v>42.078055555555558</v>
      </c>
      <c r="O4447">
        <v>5.79</v>
      </c>
      <c r="Q4447">
        <v>1.48</v>
      </c>
      <c r="S4447">
        <v>1.9</v>
      </c>
      <c r="Y4447" t="s">
        <v>53</v>
      </c>
      <c r="Z4447" t="s">
        <v>53</v>
      </c>
      <c r="AA4447" t="s">
        <v>586</v>
      </c>
      <c r="AB4447" t="str">
        <f>+LEFT(AA4447,1)</f>
        <v>M</v>
      </c>
      <c r="AC4447" s="6">
        <f>DEGREES(ACOS(SIN(Resultats!$H$11)*SIN(RADIANS(N4447))+COS(Resultats!$H$11)*COS(RADIANS(N4447))*COS(Resultats!$E$11-RADIANS(M4447))))</f>
        <v>124.79510284453805</v>
      </c>
      <c r="AD4447">
        <f>+IF(AB4447=Data!$E$18,1,0)</f>
        <v>0</v>
      </c>
      <c r="AE4447">
        <f>+IF(AC4447&lt;Data!$B$17,1,0)</f>
        <v>0</v>
      </c>
      <c r="AF4447" s="7">
        <f>+IF(AND(AD4447,AE4447),1,0)</f>
        <v>0</v>
      </c>
    </row>
    <row r="4448" spans="1:32" x14ac:dyDescent="0.2">
      <c r="A4448">
        <v>7481</v>
      </c>
      <c r="C4448">
        <v>185837</v>
      </c>
      <c r="D4448">
        <v>68654</v>
      </c>
      <c r="E4448">
        <v>19</v>
      </c>
      <c r="F4448">
        <v>39</v>
      </c>
      <c r="G4448">
        <v>45</v>
      </c>
      <c r="H4448" t="s">
        <v>24</v>
      </c>
      <c r="I4448">
        <v>33</v>
      </c>
      <c r="J4448">
        <v>58</v>
      </c>
      <c r="K4448">
        <v>45</v>
      </c>
      <c r="L4448">
        <v>19.662500000000001</v>
      </c>
      <c r="M4448">
        <v>294.9375</v>
      </c>
      <c r="N4448">
        <v>33.979166666666671</v>
      </c>
      <c r="O4448">
        <v>6.1</v>
      </c>
      <c r="Q4448">
        <v>0.08</v>
      </c>
      <c r="S4448">
        <v>0.13</v>
      </c>
      <c r="Y4448" t="s">
        <v>391</v>
      </c>
      <c r="Z4448" t="s">
        <v>391</v>
      </c>
      <c r="AA4448" t="s">
        <v>1740</v>
      </c>
      <c r="AB4448" t="str">
        <f>+LEFT(AA4448,1)</f>
        <v>A</v>
      </c>
      <c r="AC4448" s="6">
        <f>DEGREES(ACOS(SIN(Resultats!$H$11)*SIN(RADIANS(N4448))+COS(Resultats!$H$11)*COS(RADIANS(N4448))*COS(Resultats!$E$11-RADIANS(M4448))))</f>
        <v>124.84740738807793</v>
      </c>
      <c r="AD4448">
        <f>+IF(AB4448=Data!$E$18,1,0)</f>
        <v>1</v>
      </c>
      <c r="AE4448">
        <f>+IF(AC4448&lt;Data!$B$17,1,0)</f>
        <v>0</v>
      </c>
      <c r="AF4448" s="7">
        <f>+IF(AND(AD4448,AE4448),1,0)</f>
        <v>0</v>
      </c>
    </row>
    <row r="4449" spans="1:32" x14ac:dyDescent="0.2">
      <c r="A4449">
        <v>8422</v>
      </c>
      <c r="C4449">
        <v>209932</v>
      </c>
      <c r="D4449">
        <v>51640</v>
      </c>
      <c r="E4449">
        <v>22</v>
      </c>
      <c r="F4449">
        <v>5</v>
      </c>
      <c r="G4449">
        <v>50.6</v>
      </c>
      <c r="H4449" t="s">
        <v>24</v>
      </c>
      <c r="I4449">
        <v>45</v>
      </c>
      <c r="J4449">
        <v>6</v>
      </c>
      <c r="K4449">
        <v>44</v>
      </c>
      <c r="L4449">
        <v>22.097388888888887</v>
      </c>
      <c r="M4449">
        <v>331.46083333333331</v>
      </c>
      <c r="N4449">
        <v>45.112222222222222</v>
      </c>
      <c r="O4449">
        <v>6.44</v>
      </c>
      <c r="Q4449">
        <v>-0.03</v>
      </c>
      <c r="S4449">
        <v>-0.14000000000000001</v>
      </c>
      <c r="Y4449" t="s">
        <v>134</v>
      </c>
      <c r="Z4449" t="s">
        <v>134</v>
      </c>
      <c r="AA4449" t="s">
        <v>2210</v>
      </c>
      <c r="AB4449" t="str">
        <f>+LEFT(AA4449,1)</f>
        <v>A</v>
      </c>
      <c r="AC4449" s="6">
        <f>DEGREES(ACOS(SIN(Resultats!$H$11)*SIN(RADIANS(N4449))+COS(Resultats!$H$11)*COS(RADIANS(N4449))*COS(Resultats!$E$11-RADIANS(M4449))))</f>
        <v>124.87200134659891</v>
      </c>
      <c r="AD4449">
        <f>+IF(AB4449=Data!$E$18,1,0)</f>
        <v>1</v>
      </c>
      <c r="AE4449">
        <f>+IF(AC4449&lt;Data!$B$17,1,0)</f>
        <v>0</v>
      </c>
      <c r="AF4449" s="7">
        <f>+IF(AND(AD4449,AE4449),1,0)</f>
        <v>0</v>
      </c>
    </row>
    <row r="4450" spans="1:32" x14ac:dyDescent="0.2">
      <c r="A4450">
        <v>6976</v>
      </c>
      <c r="C4450">
        <v>171505</v>
      </c>
      <c r="D4450">
        <v>103867</v>
      </c>
      <c r="E4450">
        <v>18</v>
      </c>
      <c r="F4450">
        <v>34</v>
      </c>
      <c r="G4450">
        <v>47.5</v>
      </c>
      <c r="H4450" t="s">
        <v>24</v>
      </c>
      <c r="I4450">
        <v>10</v>
      </c>
      <c r="J4450">
        <v>53</v>
      </c>
      <c r="K4450">
        <v>30</v>
      </c>
      <c r="L4450">
        <v>18.579861111111111</v>
      </c>
      <c r="M4450">
        <v>278.69791666666669</v>
      </c>
      <c r="N4450">
        <v>10.891666666666666</v>
      </c>
      <c r="O4450">
        <v>6.4</v>
      </c>
      <c r="P4450" t="s">
        <v>103</v>
      </c>
      <c r="Q4450">
        <v>0.08</v>
      </c>
      <c r="S4450">
        <v>0.05</v>
      </c>
      <c r="Y4450" t="s">
        <v>89</v>
      </c>
      <c r="Z4450" t="s">
        <v>89</v>
      </c>
      <c r="AA4450" t="s">
        <v>1469</v>
      </c>
      <c r="AB4450" t="str">
        <f>+LEFT(AA4450,1)</f>
        <v>A</v>
      </c>
      <c r="AC4450" s="6">
        <f>DEGREES(ACOS(SIN(Resultats!$H$11)*SIN(RADIANS(N4450))+COS(Resultats!$H$11)*COS(RADIANS(N4450))*COS(Resultats!$E$11-RADIANS(M4450))))</f>
        <v>124.87676352025048</v>
      </c>
      <c r="AD4450">
        <f>+IF(AB4450=Data!$E$18,1,0)</f>
        <v>1</v>
      </c>
      <c r="AE4450">
        <f>+IF(AC4450&lt;Data!$B$17,1,0)</f>
        <v>0</v>
      </c>
      <c r="AF4450" s="7">
        <f>+IF(AND(AD4450,AE4450),1,0)</f>
        <v>0</v>
      </c>
    </row>
    <row r="4451" spans="1:32" x14ac:dyDescent="0.2">
      <c r="A4451">
        <v>7796</v>
      </c>
      <c r="B4451" t="s">
        <v>4069</v>
      </c>
      <c r="C4451">
        <v>194093</v>
      </c>
      <c r="D4451">
        <v>49528</v>
      </c>
      <c r="E4451">
        <v>20</v>
      </c>
      <c r="F4451">
        <v>22</v>
      </c>
      <c r="G4451">
        <v>13.7</v>
      </c>
      <c r="H4451" t="s">
        <v>24</v>
      </c>
      <c r="I4451">
        <v>40</v>
      </c>
      <c r="J4451">
        <v>15</v>
      </c>
      <c r="K4451">
        <v>24</v>
      </c>
      <c r="L4451">
        <v>20.370472222222222</v>
      </c>
      <c r="M4451">
        <v>305.55708333333331</v>
      </c>
      <c r="N4451">
        <v>40.256666666666668</v>
      </c>
      <c r="O4451">
        <v>2.2000000000000002</v>
      </c>
      <c r="Q4451">
        <v>0.68</v>
      </c>
      <c r="S4451">
        <v>0.53</v>
      </c>
      <c r="U4451">
        <v>0.34</v>
      </c>
      <c r="Y4451" t="s">
        <v>2152</v>
      </c>
      <c r="Z4451" t="s">
        <v>2152</v>
      </c>
      <c r="AA4451" t="s">
        <v>15414</v>
      </c>
      <c r="AB4451" t="str">
        <f>+LEFT(AA4451,1)</f>
        <v>F</v>
      </c>
      <c r="AC4451" s="6">
        <f>DEGREES(ACOS(SIN(Resultats!$H$11)*SIN(RADIANS(N4451))+COS(Resultats!$H$11)*COS(RADIANS(N4451))*COS(Resultats!$E$11-RADIANS(M4451))))</f>
        <v>124.88910551195612</v>
      </c>
      <c r="AD4451">
        <f>+IF(AB4451=Data!$E$18,1,0)</f>
        <v>0</v>
      </c>
      <c r="AE4451">
        <f>+IF(AC4451&lt;Data!$B$17,1,0)</f>
        <v>0</v>
      </c>
      <c r="AF4451" s="7">
        <f>+IF(AND(AD4451,AE4451),1,0)</f>
        <v>0</v>
      </c>
    </row>
    <row r="4452" spans="1:32" x14ac:dyDescent="0.2">
      <c r="A4452">
        <v>7530</v>
      </c>
      <c r="C4452">
        <v>186927</v>
      </c>
      <c r="D4452">
        <v>68810</v>
      </c>
      <c r="E4452">
        <v>19</v>
      </c>
      <c r="F4452">
        <v>45</v>
      </c>
      <c r="G4452">
        <v>51.4</v>
      </c>
      <c r="H4452" t="s">
        <v>24</v>
      </c>
      <c r="I4452">
        <v>35</v>
      </c>
      <c r="J4452">
        <v>0</v>
      </c>
      <c r="K4452">
        <v>46</v>
      </c>
      <c r="L4452">
        <v>19.764277777777778</v>
      </c>
      <c r="M4452">
        <v>296.46416666666664</v>
      </c>
      <c r="N4452">
        <v>35.012777777777778</v>
      </c>
      <c r="O4452">
        <v>6.09</v>
      </c>
      <c r="Q4452">
        <v>1.06</v>
      </c>
      <c r="S4452">
        <v>1</v>
      </c>
      <c r="Y4452" t="s">
        <v>1518</v>
      </c>
      <c r="Z4452" t="s">
        <v>5662</v>
      </c>
      <c r="AA4452" t="s">
        <v>197</v>
      </c>
      <c r="AB4452" t="str">
        <f>+LEFT(AA4452,1)</f>
        <v>K</v>
      </c>
      <c r="AC4452" s="6">
        <f>DEGREES(ACOS(SIN(Resultats!$H$11)*SIN(RADIANS(N4452))+COS(Resultats!$H$11)*COS(RADIANS(N4452))*COS(Resultats!$E$11-RADIANS(M4452))))</f>
        <v>124.93773685071</v>
      </c>
      <c r="AD4452">
        <f>+IF(AB4452=Data!$E$18,1,0)</f>
        <v>0</v>
      </c>
      <c r="AE4452">
        <f>+IF(AC4452&lt;Data!$B$17,1,0)</f>
        <v>0</v>
      </c>
      <c r="AF4452" s="7">
        <f>+IF(AND(AD4452,AE4452),1,0)</f>
        <v>0</v>
      </c>
    </row>
    <row r="4453" spans="1:32" x14ac:dyDescent="0.2">
      <c r="A4453">
        <v>8632</v>
      </c>
      <c r="B4453" t="s">
        <v>7450</v>
      </c>
      <c r="C4453">
        <v>214868</v>
      </c>
      <c r="D4453">
        <v>52251</v>
      </c>
      <c r="E4453">
        <v>22</v>
      </c>
      <c r="F4453">
        <v>40</v>
      </c>
      <c r="G4453">
        <v>30.9</v>
      </c>
      <c r="H4453" t="s">
        <v>24</v>
      </c>
      <c r="I4453">
        <v>44</v>
      </c>
      <c r="J4453">
        <v>16</v>
      </c>
      <c r="K4453">
        <v>35</v>
      </c>
      <c r="L4453">
        <v>22.675250000000002</v>
      </c>
      <c r="M4453">
        <v>340.12875000000003</v>
      </c>
      <c r="N4453">
        <v>44.276388888888889</v>
      </c>
      <c r="O4453">
        <v>4.46</v>
      </c>
      <c r="Q4453">
        <v>1.33</v>
      </c>
      <c r="S4453">
        <v>1.36</v>
      </c>
      <c r="U4453">
        <v>0.68</v>
      </c>
      <c r="Y4453" t="s">
        <v>714</v>
      </c>
      <c r="Z4453" t="s">
        <v>6762</v>
      </c>
      <c r="AA4453" t="s">
        <v>365</v>
      </c>
      <c r="AB4453" t="str">
        <f>+LEFT(AA4453,1)</f>
        <v>K</v>
      </c>
      <c r="AC4453" s="6">
        <f>DEGREES(ACOS(SIN(Resultats!$H$11)*SIN(RADIANS(N4453))+COS(Resultats!$H$11)*COS(RADIANS(N4453))*COS(Resultats!$E$11-RADIANS(M4453))))</f>
        <v>124.95177915742319</v>
      </c>
      <c r="AD4453">
        <f>+IF(AB4453=Data!$E$18,1,0)</f>
        <v>0</v>
      </c>
      <c r="AE4453">
        <f>+IF(AC4453&lt;Data!$B$17,1,0)</f>
        <v>0</v>
      </c>
      <c r="AF4453" s="7">
        <f>+IF(AND(AD4453,AE4453),1,0)</f>
        <v>0</v>
      </c>
    </row>
    <row r="4454" spans="1:32" x14ac:dyDescent="0.2">
      <c r="A4454">
        <v>8424</v>
      </c>
      <c r="C4454">
        <v>209945</v>
      </c>
      <c r="D4454">
        <v>51650</v>
      </c>
      <c r="E4454">
        <v>22</v>
      </c>
      <c r="F4454">
        <v>6</v>
      </c>
      <c r="G4454">
        <v>2</v>
      </c>
      <c r="H4454" t="s">
        <v>24</v>
      </c>
      <c r="I4454">
        <v>45</v>
      </c>
      <c r="J4454">
        <v>0</v>
      </c>
      <c r="K4454">
        <v>52</v>
      </c>
      <c r="L4454">
        <v>22.100555555555555</v>
      </c>
      <c r="M4454">
        <v>331.50833333333333</v>
      </c>
      <c r="N4454">
        <v>45.014444444444443</v>
      </c>
      <c r="O4454">
        <v>5.14</v>
      </c>
      <c r="Q4454">
        <v>1.57</v>
      </c>
      <c r="S4454">
        <v>1.94</v>
      </c>
      <c r="U4454">
        <v>0.92</v>
      </c>
      <c r="Y4454" t="s">
        <v>77</v>
      </c>
      <c r="Z4454" t="s">
        <v>77</v>
      </c>
      <c r="AA4454" t="s">
        <v>104</v>
      </c>
      <c r="AB4454" t="str">
        <f>+LEFT(AA4454,1)</f>
        <v>K</v>
      </c>
      <c r="AC4454" s="6">
        <f>DEGREES(ACOS(SIN(Resultats!$H$11)*SIN(RADIANS(N4454))+COS(Resultats!$H$11)*COS(RADIANS(N4454))*COS(Resultats!$E$11-RADIANS(M4454))))</f>
        <v>124.96868777268618</v>
      </c>
      <c r="AD4454">
        <f>+IF(AB4454=Data!$E$18,1,0)</f>
        <v>0</v>
      </c>
      <c r="AE4454">
        <f>+IF(AC4454&lt;Data!$B$17,1,0)</f>
        <v>0</v>
      </c>
      <c r="AF4454" s="7">
        <f>+IF(AND(AD4454,AE4454),1,0)</f>
        <v>0</v>
      </c>
    </row>
    <row r="4455" spans="1:32" x14ac:dyDescent="0.2">
      <c r="A4455">
        <v>259</v>
      </c>
      <c r="C4455">
        <v>5316</v>
      </c>
      <c r="D4455">
        <v>74365</v>
      </c>
      <c r="E4455">
        <v>0</v>
      </c>
      <c r="F4455">
        <v>55</v>
      </c>
      <c r="G4455">
        <v>14.7</v>
      </c>
      <c r="H4455" t="s">
        <v>24</v>
      </c>
      <c r="I4455">
        <v>24</v>
      </c>
      <c r="J4455">
        <v>33</v>
      </c>
      <c r="K4455">
        <v>25</v>
      </c>
      <c r="L4455">
        <v>0.92074999999999996</v>
      </c>
      <c r="M4455">
        <v>13.811249999999999</v>
      </c>
      <c r="N4455">
        <v>24.556944444444444</v>
      </c>
      <c r="O4455">
        <v>6.2</v>
      </c>
      <c r="Q4455">
        <v>1.62</v>
      </c>
      <c r="S4455">
        <v>1.75</v>
      </c>
      <c r="Y4455" t="s">
        <v>326</v>
      </c>
      <c r="Z4455" t="s">
        <v>164</v>
      </c>
      <c r="AA4455" t="s">
        <v>15429</v>
      </c>
      <c r="AB4455" t="str">
        <f>+LEFT(AA4455,1)</f>
        <v>M</v>
      </c>
      <c r="AC4455" s="6">
        <f>DEGREES(ACOS(SIN(Resultats!$H$11)*SIN(RADIANS(N4455))+COS(Resultats!$H$11)*COS(RADIANS(N4455))*COS(Resultats!$E$11-RADIANS(M4455))))</f>
        <v>125.0445529154522</v>
      </c>
      <c r="AD4455">
        <f>+IF(AB4455=Data!$E$18,1,0)</f>
        <v>0</v>
      </c>
      <c r="AE4455">
        <f>+IF(AC4455&lt;Data!$B$17,1,0)</f>
        <v>0</v>
      </c>
      <c r="AF4455" s="7">
        <f>+IF(AND(AD4455,AE4455),1,0)</f>
        <v>0</v>
      </c>
    </row>
    <row r="4456" spans="1:32" x14ac:dyDescent="0.2">
      <c r="A4456">
        <v>7280</v>
      </c>
      <c r="C4456">
        <v>179422</v>
      </c>
      <c r="D4456">
        <v>86912</v>
      </c>
      <c r="E4456">
        <v>19</v>
      </c>
      <c r="F4456">
        <v>11</v>
      </c>
      <c r="G4456">
        <v>30.9</v>
      </c>
      <c r="H4456" t="s">
        <v>24</v>
      </c>
      <c r="I4456">
        <v>26</v>
      </c>
      <c r="J4456">
        <v>44</v>
      </c>
      <c r="K4456">
        <v>9</v>
      </c>
      <c r="L4456">
        <v>19.191916666666668</v>
      </c>
      <c r="M4456">
        <v>287.87875000000003</v>
      </c>
      <c r="N4456">
        <v>26.735833333333336</v>
      </c>
      <c r="O4456">
        <v>6.36</v>
      </c>
      <c r="Q4456">
        <v>0.41</v>
      </c>
      <c r="S4456">
        <v>-0.03</v>
      </c>
      <c r="Y4456" t="s">
        <v>430</v>
      </c>
      <c r="Z4456" t="s">
        <v>430</v>
      </c>
      <c r="AA4456" t="s">
        <v>2154</v>
      </c>
      <c r="AB4456" t="str">
        <f>+LEFT(AA4456,1)</f>
        <v>F</v>
      </c>
      <c r="AC4456" s="6">
        <f>DEGREES(ACOS(SIN(Resultats!$H$11)*SIN(RADIANS(N4456))+COS(Resultats!$H$11)*COS(RADIANS(N4456))*COS(Resultats!$E$11-RADIANS(M4456))))</f>
        <v>125.04677790186584</v>
      </c>
      <c r="AD4456">
        <f>+IF(AB4456=Data!$E$18,1,0)</f>
        <v>0</v>
      </c>
      <c r="AE4456">
        <f>+IF(AC4456&lt;Data!$B$17,1,0)</f>
        <v>0</v>
      </c>
      <c r="AF4456" s="7">
        <f>+IF(AND(AD4456,AE4456),1,0)</f>
        <v>0</v>
      </c>
    </row>
    <row r="4457" spans="1:32" x14ac:dyDescent="0.2">
      <c r="A4457">
        <v>7183</v>
      </c>
      <c r="C4457">
        <v>176541</v>
      </c>
      <c r="D4457">
        <v>86675</v>
      </c>
      <c r="E4457">
        <v>18</v>
      </c>
      <c r="F4457">
        <v>59</v>
      </c>
      <c r="G4457">
        <v>58.1</v>
      </c>
      <c r="H4457" t="s">
        <v>24</v>
      </c>
      <c r="I4457">
        <v>22</v>
      </c>
      <c r="J4457">
        <v>48</v>
      </c>
      <c r="K4457">
        <v>53</v>
      </c>
      <c r="L4457">
        <v>18.999472222222224</v>
      </c>
      <c r="M4457">
        <v>284.99208333333337</v>
      </c>
      <c r="N4457">
        <v>22.814722222222223</v>
      </c>
      <c r="O4457">
        <v>6.29</v>
      </c>
      <c r="Q4457">
        <v>1.75</v>
      </c>
      <c r="S4457">
        <v>2</v>
      </c>
      <c r="Y4457" t="s">
        <v>946</v>
      </c>
      <c r="Z4457" t="s">
        <v>6579</v>
      </c>
      <c r="AA4457" t="s">
        <v>15419</v>
      </c>
      <c r="AB4457" t="str">
        <f>+LEFT(AA4457,1)</f>
        <v>M</v>
      </c>
      <c r="AC4457" s="6">
        <f>DEGREES(ACOS(SIN(Resultats!$H$11)*SIN(RADIANS(N4457))+COS(Resultats!$H$11)*COS(RADIANS(N4457))*COS(Resultats!$E$11-RADIANS(M4457))))</f>
        <v>125.06196239761745</v>
      </c>
      <c r="AD4457">
        <f>+IF(AB4457=Data!$E$18,1,0)</f>
        <v>0</v>
      </c>
      <c r="AE4457">
        <f>+IF(AC4457&lt;Data!$B$17,1,0)</f>
        <v>0</v>
      </c>
      <c r="AF4457" s="7">
        <f>+IF(AND(AD4457,AE4457),1,0)</f>
        <v>0</v>
      </c>
    </row>
    <row r="4458" spans="1:32" x14ac:dyDescent="0.2">
      <c r="A4458">
        <v>8272</v>
      </c>
      <c r="C4458">
        <v>205939</v>
      </c>
      <c r="D4458">
        <v>51109</v>
      </c>
      <c r="E4458">
        <v>21</v>
      </c>
      <c r="F4458">
        <v>37</v>
      </c>
      <c r="G4458">
        <v>27.9</v>
      </c>
      <c r="H4458" t="s">
        <v>24</v>
      </c>
      <c r="I4458">
        <v>44</v>
      </c>
      <c r="J4458">
        <v>41</v>
      </c>
      <c r="K4458">
        <v>48</v>
      </c>
      <c r="L4458">
        <v>21.624416666666669</v>
      </c>
      <c r="M4458">
        <v>324.36624999999998</v>
      </c>
      <c r="N4458">
        <v>44.696666666666665</v>
      </c>
      <c r="O4458">
        <v>6.2</v>
      </c>
      <c r="Q4458">
        <v>0.19</v>
      </c>
      <c r="Y4458" t="s">
        <v>170</v>
      </c>
      <c r="Z4458" t="s">
        <v>170</v>
      </c>
      <c r="AA4458" t="s">
        <v>15415</v>
      </c>
      <c r="AB4458" t="str">
        <f>+LEFT(AA4458,1)</f>
        <v>A</v>
      </c>
      <c r="AC4458" s="6">
        <f>DEGREES(ACOS(SIN(Resultats!$H$11)*SIN(RADIANS(N4458))+COS(Resultats!$H$11)*COS(RADIANS(N4458))*COS(Resultats!$E$11-RADIANS(M4458))))</f>
        <v>125.06628540108082</v>
      </c>
      <c r="AD4458">
        <f>+IF(AB4458=Data!$E$18,1,0)</f>
        <v>1</v>
      </c>
      <c r="AE4458">
        <f>+IF(AC4458&lt;Data!$B$17,1,0)</f>
        <v>0</v>
      </c>
      <c r="AF4458" s="7">
        <f>+IF(AND(AD4458,AE4458),1,0)</f>
        <v>0</v>
      </c>
    </row>
    <row r="4459" spans="1:32" x14ac:dyDescent="0.2">
      <c r="A4459">
        <v>7550</v>
      </c>
      <c r="C4459">
        <v>187458</v>
      </c>
      <c r="D4459">
        <v>68893</v>
      </c>
      <c r="E4459">
        <v>19</v>
      </c>
      <c r="F4459">
        <v>48</v>
      </c>
      <c r="G4459">
        <v>43.9</v>
      </c>
      <c r="H4459" t="s">
        <v>24</v>
      </c>
      <c r="I4459">
        <v>35</v>
      </c>
      <c r="J4459">
        <v>18</v>
      </c>
      <c r="K4459">
        <v>41</v>
      </c>
      <c r="L4459">
        <v>19.812194444444444</v>
      </c>
      <c r="M4459">
        <v>297.18291666666664</v>
      </c>
      <c r="N4459">
        <v>35.311388888888885</v>
      </c>
      <c r="O4459">
        <v>6.53</v>
      </c>
      <c r="Q4459">
        <v>0.44</v>
      </c>
      <c r="S4459">
        <v>-0.09</v>
      </c>
      <c r="Y4459" t="s">
        <v>79</v>
      </c>
      <c r="Z4459" t="s">
        <v>79</v>
      </c>
      <c r="AA4459" t="s">
        <v>2046</v>
      </c>
      <c r="AB4459" t="str">
        <f>+LEFT(AA4459,1)</f>
        <v>F</v>
      </c>
      <c r="AC4459" s="6">
        <f>DEGREES(ACOS(SIN(Resultats!$H$11)*SIN(RADIANS(N4459))+COS(Resultats!$H$11)*COS(RADIANS(N4459))*COS(Resultats!$E$11-RADIANS(M4459))))</f>
        <v>125.09955030107174</v>
      </c>
      <c r="AD4459">
        <f>+IF(AB4459=Data!$E$18,1,0)</f>
        <v>0</v>
      </c>
      <c r="AE4459">
        <f>+IF(AC4459&lt;Data!$B$17,1,0)</f>
        <v>0</v>
      </c>
      <c r="AF4459" s="7">
        <f>+IF(AND(AD4459,AE4459),1,0)</f>
        <v>0</v>
      </c>
    </row>
    <row r="4460" spans="1:32" x14ac:dyDescent="0.2">
      <c r="A4460">
        <v>426</v>
      </c>
      <c r="C4460">
        <v>8949</v>
      </c>
      <c r="D4460">
        <v>109907</v>
      </c>
      <c r="E4460">
        <v>1</v>
      </c>
      <c r="F4460">
        <v>28</v>
      </c>
      <c r="G4460">
        <v>22.9</v>
      </c>
      <c r="H4460" t="s">
        <v>24</v>
      </c>
      <c r="I4460">
        <v>7</v>
      </c>
      <c r="J4460">
        <v>57</v>
      </c>
      <c r="K4460">
        <v>41</v>
      </c>
      <c r="L4460">
        <v>1.4730277777777778</v>
      </c>
      <c r="M4460">
        <v>22.095416666666669</v>
      </c>
      <c r="N4460">
        <v>7.9613888888888891</v>
      </c>
      <c r="O4460">
        <v>6.2</v>
      </c>
      <c r="Q4460">
        <v>1.1200000000000001</v>
      </c>
      <c r="S4460">
        <v>1.08</v>
      </c>
      <c r="Y4460" t="s">
        <v>45</v>
      </c>
      <c r="Z4460" t="s">
        <v>45</v>
      </c>
      <c r="AA4460" t="s">
        <v>507</v>
      </c>
      <c r="AB4460" t="str">
        <f>+LEFT(AA4460,1)</f>
        <v>K</v>
      </c>
      <c r="AC4460" s="6">
        <f>DEGREES(ACOS(SIN(Resultats!$H$11)*SIN(RADIANS(N4460))+COS(Resultats!$H$11)*COS(RADIANS(N4460))*COS(Resultats!$E$11-RADIANS(M4460))))</f>
        <v>125.10890215991917</v>
      </c>
      <c r="AD4460">
        <f>+IF(AB4460=Data!$E$18,1,0)</f>
        <v>0</v>
      </c>
      <c r="AE4460">
        <f>+IF(AC4460&lt;Data!$B$17,1,0)</f>
        <v>0</v>
      </c>
      <c r="AF4460" s="7">
        <f>+IF(AND(AD4460,AE4460),1,0)</f>
        <v>0</v>
      </c>
    </row>
    <row r="4461" spans="1:32" x14ac:dyDescent="0.2">
      <c r="A4461">
        <v>7308</v>
      </c>
      <c r="C4461">
        <v>180583</v>
      </c>
      <c r="D4461">
        <v>87008</v>
      </c>
      <c r="E4461">
        <v>19</v>
      </c>
      <c r="F4461">
        <v>15</v>
      </c>
      <c r="G4461">
        <v>59.4</v>
      </c>
      <c r="H4461" t="s">
        <v>24</v>
      </c>
      <c r="I4461">
        <v>27</v>
      </c>
      <c r="J4461">
        <v>55</v>
      </c>
      <c r="K4461">
        <v>37</v>
      </c>
      <c r="L4461">
        <v>19.266500000000001</v>
      </c>
      <c r="M4461">
        <v>288.9975</v>
      </c>
      <c r="N4461">
        <v>27.926944444444445</v>
      </c>
      <c r="O4461">
        <v>6.16</v>
      </c>
      <c r="Q4461">
        <v>0.61</v>
      </c>
      <c r="S4461">
        <v>0.34</v>
      </c>
      <c r="Y4461" t="s">
        <v>3744</v>
      </c>
      <c r="Z4461" t="s">
        <v>13449</v>
      </c>
      <c r="AA4461" t="s">
        <v>217</v>
      </c>
      <c r="AB4461" t="str">
        <f>+LEFT(AA4461,1)</f>
        <v>F</v>
      </c>
      <c r="AC4461" s="6">
        <f>DEGREES(ACOS(SIN(Resultats!$H$11)*SIN(RADIANS(N4461))+COS(Resultats!$H$11)*COS(RADIANS(N4461))*COS(Resultats!$E$11-RADIANS(M4461))))</f>
        <v>125.12327174327854</v>
      </c>
      <c r="AD4461">
        <f>+IF(AB4461=Data!$E$18,1,0)</f>
        <v>0</v>
      </c>
      <c r="AE4461">
        <f>+IF(AC4461&lt;Data!$B$17,1,0)</f>
        <v>0</v>
      </c>
      <c r="AF4461" s="7">
        <f>+IF(AND(AD4461,AE4461),1,0)</f>
        <v>0</v>
      </c>
    </row>
    <row r="4462" spans="1:32" x14ac:dyDescent="0.2">
      <c r="A4462">
        <v>7647</v>
      </c>
      <c r="B4462" t="s">
        <v>3969</v>
      </c>
      <c r="C4462">
        <v>189687</v>
      </c>
      <c r="D4462">
        <v>69231</v>
      </c>
      <c r="E4462">
        <v>19</v>
      </c>
      <c r="F4462">
        <v>59</v>
      </c>
      <c r="G4462">
        <v>55.2</v>
      </c>
      <c r="H4462" t="s">
        <v>24</v>
      </c>
      <c r="I4462">
        <v>37</v>
      </c>
      <c r="J4462">
        <v>2</v>
      </c>
      <c r="K4462">
        <v>34</v>
      </c>
      <c r="L4462">
        <v>19.998666666666669</v>
      </c>
      <c r="M4462">
        <v>299.98</v>
      </c>
      <c r="N4462">
        <v>37.042777777777779</v>
      </c>
      <c r="O4462">
        <v>5.19</v>
      </c>
      <c r="Q4462">
        <v>-0.17</v>
      </c>
      <c r="S4462">
        <v>-0.69</v>
      </c>
      <c r="Y4462" t="s">
        <v>5195</v>
      </c>
      <c r="Z4462" t="s">
        <v>5195</v>
      </c>
      <c r="AA4462" t="s">
        <v>15433</v>
      </c>
      <c r="AB4462" t="str">
        <f>+LEFT(AA4462,1)</f>
        <v>B</v>
      </c>
      <c r="AC4462" s="6">
        <f>DEGREES(ACOS(SIN(Resultats!$H$11)*SIN(RADIANS(N4462))+COS(Resultats!$H$11)*COS(RADIANS(N4462))*COS(Resultats!$E$11-RADIANS(M4462))))</f>
        <v>125.16989356645543</v>
      </c>
      <c r="AD4462">
        <f>+IF(AB4462=Data!$E$18,1,0)</f>
        <v>0</v>
      </c>
      <c r="AE4462">
        <f>+IF(AC4462&lt;Data!$B$17,1,0)</f>
        <v>0</v>
      </c>
      <c r="AF4462" s="7">
        <f>+IF(AND(AD4462,AE4462),1,0)</f>
        <v>0</v>
      </c>
    </row>
    <row r="4463" spans="1:32" x14ac:dyDescent="0.2">
      <c r="A4463">
        <v>8864</v>
      </c>
      <c r="B4463" t="s">
        <v>7590</v>
      </c>
      <c r="C4463">
        <v>219815</v>
      </c>
      <c r="D4463">
        <v>52881</v>
      </c>
      <c r="E4463">
        <v>23</v>
      </c>
      <c r="F4463">
        <v>18</v>
      </c>
      <c r="G4463">
        <v>23.4</v>
      </c>
      <c r="H4463" t="s">
        <v>24</v>
      </c>
      <c r="I4463">
        <v>41</v>
      </c>
      <c r="J4463">
        <v>46</v>
      </c>
      <c r="K4463">
        <v>25</v>
      </c>
      <c r="L4463">
        <v>23.3065</v>
      </c>
      <c r="M4463">
        <v>349.59750000000003</v>
      </c>
      <c r="N4463">
        <v>41.773611111111109</v>
      </c>
      <c r="O4463">
        <v>6.02</v>
      </c>
      <c r="Y4463" t="s">
        <v>7592</v>
      </c>
      <c r="Z4463" t="s">
        <v>15139</v>
      </c>
      <c r="AA4463" t="s">
        <v>15415</v>
      </c>
      <c r="AB4463" t="str">
        <f>+LEFT(AA4463,1)</f>
        <v>A</v>
      </c>
      <c r="AC4463" s="6">
        <f>DEGREES(ACOS(SIN(Resultats!$H$11)*SIN(RADIANS(N4463))+COS(Resultats!$H$11)*COS(RADIANS(N4463))*COS(Resultats!$E$11-RADIANS(M4463))))</f>
        <v>125.18546197463141</v>
      </c>
      <c r="AD4463">
        <f>+IF(AB4463=Data!$E$18,1,0)</f>
        <v>1</v>
      </c>
      <c r="AE4463">
        <f>+IF(AC4463&lt;Data!$B$17,1,0)</f>
        <v>0</v>
      </c>
      <c r="AF4463" s="7">
        <f>+IF(AND(AD4463,AE4463),1,0)</f>
        <v>0</v>
      </c>
    </row>
    <row r="4464" spans="1:32" x14ac:dyDescent="0.2">
      <c r="A4464">
        <v>163</v>
      </c>
      <c r="B4464" t="s">
        <v>221</v>
      </c>
      <c r="C4464">
        <v>3546</v>
      </c>
      <c r="D4464">
        <v>74164</v>
      </c>
      <c r="E4464">
        <v>0</v>
      </c>
      <c r="F4464">
        <v>38</v>
      </c>
      <c r="G4464">
        <v>33.299999999999997</v>
      </c>
      <c r="H4464" t="s">
        <v>24</v>
      </c>
      <c r="I4464">
        <v>29</v>
      </c>
      <c r="J4464">
        <v>18</v>
      </c>
      <c r="K4464">
        <v>42</v>
      </c>
      <c r="L4464">
        <v>0.64258333333333328</v>
      </c>
      <c r="M4464">
        <v>9.6387499999999999</v>
      </c>
      <c r="N4464">
        <v>29.311666666666667</v>
      </c>
      <c r="O4464">
        <v>4.37</v>
      </c>
      <c r="Q4464">
        <v>0.87</v>
      </c>
      <c r="S4464">
        <v>0.47</v>
      </c>
      <c r="U4464">
        <v>0.51</v>
      </c>
      <c r="Y4464" t="s">
        <v>222</v>
      </c>
      <c r="Z4464" t="s">
        <v>3030</v>
      </c>
      <c r="AA4464" t="s">
        <v>342</v>
      </c>
      <c r="AB4464" t="str">
        <f>+LEFT(AA4464,1)</f>
        <v>G</v>
      </c>
      <c r="AC4464" s="6">
        <f>DEGREES(ACOS(SIN(Resultats!$H$11)*SIN(RADIANS(N4464))+COS(Resultats!$H$11)*COS(RADIANS(N4464))*COS(Resultats!$E$11-RADIANS(M4464))))</f>
        <v>125.18900190617556</v>
      </c>
      <c r="AD4464">
        <f>+IF(AB4464=Data!$E$18,1,0)</f>
        <v>0</v>
      </c>
      <c r="AE4464">
        <f>+IF(AC4464&lt;Data!$B$17,1,0)</f>
        <v>0</v>
      </c>
      <c r="AF4464" s="7">
        <f>+IF(AND(AD4464,AE4464),1,0)</f>
        <v>0</v>
      </c>
    </row>
    <row r="4465" spans="1:32" x14ac:dyDescent="0.2">
      <c r="A4465">
        <v>8947</v>
      </c>
      <c r="B4465" t="s">
        <v>7640</v>
      </c>
      <c r="C4465">
        <v>221756</v>
      </c>
      <c r="D4465">
        <v>73346</v>
      </c>
      <c r="E4465">
        <v>23</v>
      </c>
      <c r="F4465">
        <v>34</v>
      </c>
      <c r="G4465">
        <v>37.5</v>
      </c>
      <c r="H4465" t="s">
        <v>24</v>
      </c>
      <c r="I4465">
        <v>40</v>
      </c>
      <c r="J4465">
        <v>14</v>
      </c>
      <c r="K4465">
        <v>11</v>
      </c>
      <c r="L4465">
        <v>23.577083333333334</v>
      </c>
      <c r="M4465">
        <v>353.65625</v>
      </c>
      <c r="N4465">
        <v>40.236388888888889</v>
      </c>
      <c r="O4465">
        <v>5.59</v>
      </c>
      <c r="Q4465">
        <v>0.1</v>
      </c>
      <c r="S4465">
        <v>0.08</v>
      </c>
      <c r="U4465">
        <v>0.06</v>
      </c>
      <c r="Y4465" t="s">
        <v>571</v>
      </c>
      <c r="Z4465" t="s">
        <v>571</v>
      </c>
      <c r="AA4465" t="s">
        <v>1469</v>
      </c>
      <c r="AB4465" t="str">
        <f>+LEFT(AA4465,1)</f>
        <v>A</v>
      </c>
      <c r="AC4465" s="6">
        <f>DEGREES(ACOS(SIN(Resultats!$H$11)*SIN(RADIANS(N4465))+COS(Resultats!$H$11)*COS(RADIANS(N4465))*COS(Resultats!$E$11-RADIANS(M4465))))</f>
        <v>125.20111960431051</v>
      </c>
      <c r="AD4465">
        <f>+IF(AB4465=Data!$E$18,1,0)</f>
        <v>1</v>
      </c>
      <c r="AE4465">
        <f>+IF(AC4465&lt;Data!$B$17,1,0)</f>
        <v>0</v>
      </c>
      <c r="AF4465" s="7">
        <f>+IF(AND(AD4465,AE4465),1,0)</f>
        <v>0</v>
      </c>
    </row>
    <row r="4466" spans="1:32" x14ac:dyDescent="0.2">
      <c r="A4466">
        <v>7520</v>
      </c>
      <c r="C4466">
        <v>186702</v>
      </c>
      <c r="D4466">
        <v>68783</v>
      </c>
      <c r="E4466">
        <v>19</v>
      </c>
      <c r="F4466">
        <v>44</v>
      </c>
      <c r="G4466">
        <v>38.200000000000003</v>
      </c>
      <c r="H4466" t="s">
        <v>24</v>
      </c>
      <c r="I4466">
        <v>34</v>
      </c>
      <c r="J4466">
        <v>24</v>
      </c>
      <c r="K4466">
        <v>50</v>
      </c>
      <c r="L4466">
        <v>19.743944444444445</v>
      </c>
      <c r="M4466">
        <v>296.15916666666669</v>
      </c>
      <c r="N4466">
        <v>34.413888888888884</v>
      </c>
      <c r="O4466">
        <v>6.57</v>
      </c>
      <c r="P4466" t="s">
        <v>103</v>
      </c>
      <c r="Y4466" t="s">
        <v>419</v>
      </c>
      <c r="Z4466" t="s">
        <v>419</v>
      </c>
      <c r="AA4466" t="s">
        <v>2160</v>
      </c>
      <c r="AB4466" t="str">
        <f>+LEFT(AA4466,1)</f>
        <v>M</v>
      </c>
      <c r="AC4466" s="6">
        <f>DEGREES(ACOS(SIN(Resultats!$H$11)*SIN(RADIANS(N4466))+COS(Resultats!$H$11)*COS(RADIANS(N4466))*COS(Resultats!$E$11-RADIANS(M4466))))</f>
        <v>125.2163344548439</v>
      </c>
      <c r="AD4466">
        <f>+IF(AB4466=Data!$E$18,1,0)</f>
        <v>0</v>
      </c>
      <c r="AE4466">
        <f>+IF(AC4466&lt;Data!$B$17,1,0)</f>
        <v>0</v>
      </c>
      <c r="AF4466" s="7">
        <f>+IF(AND(AD4466,AE4466),1,0)</f>
        <v>0</v>
      </c>
    </row>
    <row r="4467" spans="1:32" x14ac:dyDescent="0.2">
      <c r="A4467">
        <v>434</v>
      </c>
      <c r="B4467" t="s">
        <v>491</v>
      </c>
      <c r="C4467">
        <v>9138</v>
      </c>
      <c r="D4467">
        <v>109926</v>
      </c>
      <c r="E4467">
        <v>1</v>
      </c>
      <c r="F4467">
        <v>30</v>
      </c>
      <c r="G4467">
        <v>11.1</v>
      </c>
      <c r="H4467" t="s">
        <v>24</v>
      </c>
      <c r="I4467">
        <v>6</v>
      </c>
      <c r="J4467">
        <v>8</v>
      </c>
      <c r="K4467">
        <v>38</v>
      </c>
      <c r="L4467">
        <v>1.5030833333333333</v>
      </c>
      <c r="M4467">
        <v>22.546250000000001</v>
      </c>
      <c r="N4467">
        <v>6.1438888888888892</v>
      </c>
      <c r="O4467">
        <v>4.84</v>
      </c>
      <c r="Q4467">
        <v>1.37</v>
      </c>
      <c r="S4467">
        <v>1.54</v>
      </c>
      <c r="U4467">
        <v>0.74</v>
      </c>
      <c r="Y4467" t="s">
        <v>172</v>
      </c>
      <c r="Z4467" t="s">
        <v>172</v>
      </c>
      <c r="AA4467" t="s">
        <v>80</v>
      </c>
      <c r="AB4467" t="str">
        <f>+LEFT(AA4467,1)</f>
        <v>K</v>
      </c>
      <c r="AC4467" s="6">
        <f>DEGREES(ACOS(SIN(Resultats!$H$11)*SIN(RADIANS(N4467))+COS(Resultats!$H$11)*COS(RADIANS(N4467))*COS(Resultats!$E$11-RADIANS(M4467))))</f>
        <v>125.22981503589709</v>
      </c>
      <c r="AD4467">
        <f>+IF(AB4467=Data!$E$18,1,0)</f>
        <v>0</v>
      </c>
      <c r="AE4467">
        <f>+IF(AC4467&lt;Data!$B$17,1,0)</f>
        <v>0</v>
      </c>
      <c r="AF4467" s="7">
        <f>+IF(AND(AD4467,AE4467),1,0)</f>
        <v>0</v>
      </c>
    </row>
    <row r="4468" spans="1:32" x14ac:dyDescent="0.2">
      <c r="A4468">
        <v>8154</v>
      </c>
      <c r="B4468" t="s">
        <v>3473</v>
      </c>
      <c r="C4468">
        <v>203064</v>
      </c>
      <c r="D4468">
        <v>50690</v>
      </c>
      <c r="E4468">
        <v>21</v>
      </c>
      <c r="F4468">
        <v>18</v>
      </c>
      <c r="G4468">
        <v>27.2</v>
      </c>
      <c r="H4468" t="s">
        <v>24</v>
      </c>
      <c r="I4468">
        <v>43</v>
      </c>
      <c r="J4468">
        <v>56</v>
      </c>
      <c r="K4468">
        <v>45</v>
      </c>
      <c r="L4468">
        <v>21.307555555555556</v>
      </c>
      <c r="M4468">
        <v>319.61333333333334</v>
      </c>
      <c r="N4468">
        <v>43.945833333333333</v>
      </c>
      <c r="O4468">
        <v>5</v>
      </c>
      <c r="Q4468">
        <v>-0.01</v>
      </c>
      <c r="S4468">
        <v>-0.94</v>
      </c>
      <c r="Y4468" t="s">
        <v>3475</v>
      </c>
      <c r="Z4468" t="s">
        <v>6819</v>
      </c>
      <c r="AA4468" t="s">
        <v>15440</v>
      </c>
      <c r="AB4468" t="str">
        <f>+LEFT(AA4468,1)</f>
        <v>O</v>
      </c>
      <c r="AC4468" s="6">
        <f>DEGREES(ACOS(SIN(Resultats!$H$11)*SIN(RADIANS(N4468))+COS(Resultats!$H$11)*COS(RADIANS(N4468))*COS(Resultats!$E$11-RADIANS(M4468))))</f>
        <v>125.23496069715686</v>
      </c>
      <c r="AD4468">
        <f>+IF(AB4468=Data!$E$18,1,0)</f>
        <v>0</v>
      </c>
      <c r="AE4468">
        <f>+IF(AC4468&lt;Data!$B$17,1,0)</f>
        <v>0</v>
      </c>
      <c r="AF4468" s="7">
        <f>+IF(AND(AD4468,AE4468),1,0)</f>
        <v>0</v>
      </c>
    </row>
    <row r="4469" spans="1:32" x14ac:dyDescent="0.2">
      <c r="A4469">
        <v>509</v>
      </c>
      <c r="B4469" t="s">
        <v>550</v>
      </c>
      <c r="C4469">
        <v>10700</v>
      </c>
      <c r="D4469">
        <v>147986</v>
      </c>
      <c r="E4469">
        <v>1</v>
      </c>
      <c r="F4469">
        <v>44</v>
      </c>
      <c r="G4469">
        <v>4.0999999999999996</v>
      </c>
      <c r="H4469" t="s">
        <v>26</v>
      </c>
      <c r="I4469">
        <v>15</v>
      </c>
      <c r="J4469">
        <v>56</v>
      </c>
      <c r="K4469">
        <v>15</v>
      </c>
      <c r="L4469">
        <v>1.7344722222222222</v>
      </c>
      <c r="M4469">
        <v>26.017083333333332</v>
      </c>
      <c r="N4469">
        <v>-15.9375</v>
      </c>
      <c r="O4469">
        <v>3.5</v>
      </c>
      <c r="Q4469">
        <v>0.72</v>
      </c>
      <c r="S4469">
        <v>0.21</v>
      </c>
      <c r="U4469">
        <v>0.47</v>
      </c>
      <c r="Y4469" t="s">
        <v>218</v>
      </c>
      <c r="Z4469" t="s">
        <v>218</v>
      </c>
      <c r="AA4469" t="s">
        <v>51</v>
      </c>
      <c r="AB4469" t="str">
        <f>+LEFT(AA4469,1)</f>
        <v>G</v>
      </c>
      <c r="AC4469" s="6">
        <f>DEGREES(ACOS(SIN(Resultats!$H$11)*SIN(RADIANS(N4469))+COS(Resultats!$H$11)*COS(RADIANS(N4469))*COS(Resultats!$E$11-RADIANS(M4469))))</f>
        <v>125.23822868951643</v>
      </c>
      <c r="AD4469">
        <f>+IF(AB4469=Data!$E$18,1,0)</f>
        <v>0</v>
      </c>
      <c r="AE4469">
        <f>+IF(AC4469&lt;Data!$B$17,1,0)</f>
        <v>0</v>
      </c>
      <c r="AF4469" s="7">
        <f>+IF(AND(AD4469,AE4469),1,0)</f>
        <v>0</v>
      </c>
    </row>
    <row r="4470" spans="1:32" x14ac:dyDescent="0.2">
      <c r="A4470">
        <v>6992</v>
      </c>
      <c r="C4470">
        <v>171975</v>
      </c>
      <c r="D4470">
        <v>103912</v>
      </c>
      <c r="E4470">
        <v>18</v>
      </c>
      <c r="F4470">
        <v>37</v>
      </c>
      <c r="G4470">
        <v>12.6</v>
      </c>
      <c r="H4470" t="s">
        <v>24</v>
      </c>
      <c r="I4470">
        <v>11</v>
      </c>
      <c r="J4470">
        <v>25</v>
      </c>
      <c r="K4470">
        <v>18</v>
      </c>
      <c r="L4470">
        <v>18.620166666666666</v>
      </c>
      <c r="M4470">
        <v>279.30250000000001</v>
      </c>
      <c r="N4470">
        <v>11.421666666666667</v>
      </c>
      <c r="O4470">
        <v>6.42</v>
      </c>
      <c r="P4470" t="s">
        <v>103</v>
      </c>
      <c r="Q4470">
        <v>-0.02</v>
      </c>
      <c r="S4470">
        <v>-0.22</v>
      </c>
      <c r="Y4470" t="s">
        <v>102</v>
      </c>
      <c r="Z4470" t="s">
        <v>102</v>
      </c>
      <c r="AA4470" t="s">
        <v>5040</v>
      </c>
      <c r="AB4470" t="str">
        <f>+LEFT(AA4470,1)</f>
        <v>B</v>
      </c>
      <c r="AC4470" s="6">
        <f>DEGREES(ACOS(SIN(Resultats!$H$11)*SIN(RADIANS(N4470))+COS(Resultats!$H$11)*COS(RADIANS(N4470))*COS(Resultats!$E$11-RADIANS(M4470))))</f>
        <v>125.24339855054811</v>
      </c>
      <c r="AD4470">
        <f>+IF(AB4470=Data!$E$18,1,0)</f>
        <v>0</v>
      </c>
      <c r="AE4470">
        <f>+IF(AC4470&lt;Data!$B$17,1,0)</f>
        <v>0</v>
      </c>
      <c r="AF4470" s="7">
        <f>+IF(AND(AD4470,AE4470),1,0)</f>
        <v>0</v>
      </c>
    </row>
    <row r="4471" spans="1:32" x14ac:dyDescent="0.2">
      <c r="A4471">
        <v>6843</v>
      </c>
      <c r="C4471">
        <v>167833</v>
      </c>
      <c r="D4471">
        <v>142192</v>
      </c>
      <c r="E4471">
        <v>18</v>
      </c>
      <c r="F4471">
        <v>17</v>
      </c>
      <c r="G4471">
        <v>24.2</v>
      </c>
      <c r="H4471" t="s">
        <v>26</v>
      </c>
      <c r="I4471">
        <v>9</v>
      </c>
      <c r="J4471">
        <v>45</v>
      </c>
      <c r="K4471">
        <v>31</v>
      </c>
      <c r="L4471">
        <v>18.290055555555558</v>
      </c>
      <c r="M4471">
        <v>274.35083333333336</v>
      </c>
      <c r="N4471">
        <v>-9.7586111111111116</v>
      </c>
      <c r="O4471">
        <v>6.31</v>
      </c>
      <c r="Q4471">
        <v>0.38</v>
      </c>
      <c r="S4471">
        <v>0.27</v>
      </c>
      <c r="Y4471" t="s">
        <v>2981</v>
      </c>
      <c r="Z4471" t="s">
        <v>2981</v>
      </c>
      <c r="AA4471" t="s">
        <v>15438</v>
      </c>
      <c r="AB4471" t="str">
        <f>+LEFT(AA4471,1)</f>
        <v>A</v>
      </c>
      <c r="AC4471" s="6">
        <f>DEGREES(ACOS(SIN(Resultats!$H$11)*SIN(RADIANS(N4471))+COS(Resultats!$H$11)*COS(RADIANS(N4471))*COS(Resultats!$E$11-RADIANS(M4471))))</f>
        <v>125.24534872947673</v>
      </c>
      <c r="AD4471">
        <f>+IF(AB4471=Data!$E$18,1,0)</f>
        <v>1</v>
      </c>
      <c r="AE4471">
        <f>+IF(AC4471&lt;Data!$B$17,1,0)</f>
        <v>0</v>
      </c>
      <c r="AF4471" s="7">
        <f>+IF(AND(AD4471,AE4471),1,0)</f>
        <v>0</v>
      </c>
    </row>
    <row r="4472" spans="1:32" x14ac:dyDescent="0.2">
      <c r="A4472">
        <v>7926</v>
      </c>
      <c r="C4472">
        <v>197392</v>
      </c>
      <c r="D4472">
        <v>49946</v>
      </c>
      <c r="E4472">
        <v>20</v>
      </c>
      <c r="F4472">
        <v>41</v>
      </c>
      <c r="G4472">
        <v>56.5</v>
      </c>
      <c r="H4472" t="s">
        <v>24</v>
      </c>
      <c r="I4472">
        <v>41</v>
      </c>
      <c r="J4472">
        <v>43</v>
      </c>
      <c r="K4472">
        <v>1</v>
      </c>
      <c r="L4472">
        <v>20.699027777777779</v>
      </c>
      <c r="M4472">
        <v>310.48541666666671</v>
      </c>
      <c r="N4472">
        <v>41.716944444444444</v>
      </c>
      <c r="O4472">
        <v>5.67</v>
      </c>
      <c r="Q4472">
        <v>-0.12</v>
      </c>
      <c r="S4472">
        <v>-0.45</v>
      </c>
      <c r="Y4472" t="s">
        <v>1627</v>
      </c>
      <c r="Z4472" t="s">
        <v>7148</v>
      </c>
      <c r="AA4472" t="s">
        <v>1652</v>
      </c>
      <c r="AB4472" t="str">
        <f>+LEFT(AA4472,1)</f>
        <v>B</v>
      </c>
      <c r="AC4472" s="6">
        <f>DEGREES(ACOS(SIN(Resultats!$H$11)*SIN(RADIANS(N4472))+COS(Resultats!$H$11)*COS(RADIANS(N4472))*COS(Resultats!$E$11-RADIANS(M4472))))</f>
        <v>125.26227440067153</v>
      </c>
      <c r="AD4472">
        <f>+IF(AB4472=Data!$E$18,1,0)</f>
        <v>0</v>
      </c>
      <c r="AE4472">
        <f>+IF(AC4472&lt;Data!$B$17,1,0)</f>
        <v>0</v>
      </c>
      <c r="AF4472" s="7">
        <f>+IF(AND(AD4472,AE4472),1,0)</f>
        <v>0</v>
      </c>
    </row>
    <row r="4473" spans="1:32" x14ac:dyDescent="0.2">
      <c r="A4473">
        <v>6869</v>
      </c>
      <c r="B4473" t="s">
        <v>4280</v>
      </c>
      <c r="C4473">
        <v>168723</v>
      </c>
      <c r="D4473">
        <v>142241</v>
      </c>
      <c r="E4473">
        <v>18</v>
      </c>
      <c r="F4473">
        <v>21</v>
      </c>
      <c r="G4473">
        <v>18.600000000000001</v>
      </c>
      <c r="H4473" t="s">
        <v>26</v>
      </c>
      <c r="I4473">
        <v>2</v>
      </c>
      <c r="J4473">
        <v>53</v>
      </c>
      <c r="K4473">
        <v>56</v>
      </c>
      <c r="L4473">
        <v>18.355166666666669</v>
      </c>
      <c r="M4473">
        <v>275.32749999999999</v>
      </c>
      <c r="N4473">
        <v>-2.8988888888888891</v>
      </c>
      <c r="O4473">
        <v>3.26</v>
      </c>
      <c r="Q4473">
        <v>0.94</v>
      </c>
      <c r="S4473">
        <v>0.66</v>
      </c>
      <c r="U4473">
        <v>0.5</v>
      </c>
      <c r="Y4473" t="s">
        <v>364</v>
      </c>
      <c r="Z4473" t="s">
        <v>54</v>
      </c>
      <c r="AA4473" t="s">
        <v>197</v>
      </c>
      <c r="AB4473" t="str">
        <f>+LEFT(AA4473,1)</f>
        <v>K</v>
      </c>
      <c r="AC4473" s="6">
        <f>DEGREES(ACOS(SIN(Resultats!$H$11)*SIN(RADIANS(N4473))+COS(Resultats!$H$11)*COS(RADIANS(N4473))*COS(Resultats!$E$11-RADIANS(M4473))))</f>
        <v>125.27613657318011</v>
      </c>
      <c r="AD4473">
        <f>+IF(AB4473=Data!$E$18,1,0)</f>
        <v>0</v>
      </c>
      <c r="AE4473">
        <f>+IF(AC4473&lt;Data!$B$17,1,0)</f>
        <v>0</v>
      </c>
      <c r="AF4473" s="7">
        <f>+IF(AND(AD4473,AE4473),1,0)</f>
        <v>0</v>
      </c>
    </row>
    <row r="4474" spans="1:32" x14ac:dyDescent="0.2">
      <c r="A4474">
        <v>7655</v>
      </c>
      <c r="C4474">
        <v>189942</v>
      </c>
      <c r="D4474">
        <v>69267</v>
      </c>
      <c r="E4474">
        <v>20</v>
      </c>
      <c r="F4474">
        <v>1</v>
      </c>
      <c r="G4474">
        <v>15.3</v>
      </c>
      <c r="H4474" t="s">
        <v>24</v>
      </c>
      <c r="I4474">
        <v>37</v>
      </c>
      <c r="J4474">
        <v>5</v>
      </c>
      <c r="K4474">
        <v>56</v>
      </c>
      <c r="L4474">
        <v>20.020916666666665</v>
      </c>
      <c r="M4474">
        <v>300.31375000000003</v>
      </c>
      <c r="N4474">
        <v>37.098888888888894</v>
      </c>
      <c r="O4474">
        <v>6.2</v>
      </c>
      <c r="Q4474">
        <v>1.31</v>
      </c>
      <c r="Y4474" t="s">
        <v>54</v>
      </c>
      <c r="Z4474" t="s">
        <v>54</v>
      </c>
      <c r="AA4474" t="s">
        <v>197</v>
      </c>
      <c r="AB4474" t="str">
        <f>+LEFT(AA4474,1)</f>
        <v>K</v>
      </c>
      <c r="AC4474" s="6">
        <f>DEGREES(ACOS(SIN(Resultats!$H$11)*SIN(RADIANS(N4474))+COS(Resultats!$H$11)*COS(RADIANS(N4474))*COS(Resultats!$E$11-RADIANS(M4474))))</f>
        <v>125.28481801203961</v>
      </c>
      <c r="AD4474">
        <f>+IF(AB4474=Data!$E$18,1,0)</f>
        <v>0</v>
      </c>
      <c r="AE4474">
        <f>+IF(AC4474&lt;Data!$B$17,1,0)</f>
        <v>0</v>
      </c>
      <c r="AF4474" s="7">
        <f>+IF(AND(AD4474,AE4474),1,0)</f>
        <v>0</v>
      </c>
    </row>
    <row r="4475" spans="1:32" x14ac:dyDescent="0.2">
      <c r="A4475">
        <v>271</v>
      </c>
      <c r="B4475" t="s">
        <v>338</v>
      </c>
      <c r="C4475">
        <v>5516</v>
      </c>
      <c r="D4475">
        <v>74388</v>
      </c>
      <c r="E4475">
        <v>0</v>
      </c>
      <c r="F4475">
        <v>57</v>
      </c>
      <c r="G4475">
        <v>12.4</v>
      </c>
      <c r="H4475" t="s">
        <v>24</v>
      </c>
      <c r="I4475">
        <v>23</v>
      </c>
      <c r="J4475">
        <v>25</v>
      </c>
      <c r="K4475">
        <v>3</v>
      </c>
      <c r="L4475">
        <v>0.95344444444444443</v>
      </c>
      <c r="M4475">
        <v>14.301666666666666</v>
      </c>
      <c r="N4475">
        <v>23.4175</v>
      </c>
      <c r="O4475">
        <v>4.42</v>
      </c>
      <c r="Q4475">
        <v>0.94</v>
      </c>
      <c r="S4475">
        <v>0.69</v>
      </c>
      <c r="U4475">
        <v>0.48</v>
      </c>
      <c r="Y4475" t="s">
        <v>339</v>
      </c>
      <c r="Z4475" t="s">
        <v>71</v>
      </c>
      <c r="AA4475" t="s">
        <v>51</v>
      </c>
      <c r="AB4475" t="str">
        <f>+LEFT(AA4475,1)</f>
        <v>G</v>
      </c>
      <c r="AC4475" s="6">
        <f>DEGREES(ACOS(SIN(Resultats!$H$11)*SIN(RADIANS(N4475))+COS(Resultats!$H$11)*COS(RADIANS(N4475))*COS(Resultats!$E$11-RADIANS(M4475))))</f>
        <v>125.29139337688973</v>
      </c>
      <c r="AD4475">
        <f>+IF(AB4475=Data!$E$18,1,0)</f>
        <v>0</v>
      </c>
      <c r="AE4475">
        <f>+IF(AC4475&lt;Data!$B$17,1,0)</f>
        <v>0</v>
      </c>
      <c r="AF4475" s="7">
        <f>+IF(AND(AD4475,AE4475),1,0)</f>
        <v>0</v>
      </c>
    </row>
    <row r="4476" spans="1:32" x14ac:dyDescent="0.2">
      <c r="A4476">
        <v>7512</v>
      </c>
      <c r="C4476">
        <v>186568</v>
      </c>
      <c r="D4476">
        <v>68764</v>
      </c>
      <c r="E4476">
        <v>19</v>
      </c>
      <c r="F4476">
        <v>43</v>
      </c>
      <c r="G4476">
        <v>51.4</v>
      </c>
      <c r="H4476" t="s">
        <v>24</v>
      </c>
      <c r="I4476">
        <v>34</v>
      </c>
      <c r="J4476">
        <v>9</v>
      </c>
      <c r="K4476">
        <v>45</v>
      </c>
      <c r="L4476">
        <v>19.730944444444443</v>
      </c>
      <c r="M4476">
        <v>295.96416666666664</v>
      </c>
      <c r="N4476">
        <v>34.162500000000001</v>
      </c>
      <c r="O4476">
        <v>6.05</v>
      </c>
      <c r="Q4476">
        <v>-0.06</v>
      </c>
      <c r="S4476">
        <v>-0.3</v>
      </c>
      <c r="Y4476" t="s">
        <v>111</v>
      </c>
      <c r="Z4476" t="s">
        <v>111</v>
      </c>
      <c r="AA4476" t="s">
        <v>1652</v>
      </c>
      <c r="AB4476" t="str">
        <f>+LEFT(AA4476,1)</f>
        <v>B</v>
      </c>
      <c r="AC4476" s="6">
        <f>DEGREES(ACOS(SIN(Resultats!$H$11)*SIN(RADIANS(N4476))+COS(Resultats!$H$11)*COS(RADIANS(N4476))*COS(Resultats!$E$11-RADIANS(M4476))))</f>
        <v>125.29372236515346</v>
      </c>
      <c r="AD4476">
        <f>+IF(AB4476=Data!$E$18,1,0)</f>
        <v>0</v>
      </c>
      <c r="AE4476">
        <f>+IF(AC4476&lt;Data!$B$17,1,0)</f>
        <v>0</v>
      </c>
      <c r="AF4476" s="7">
        <f>+IF(AND(AD4476,AE4476),1,0)</f>
        <v>0</v>
      </c>
    </row>
    <row r="4477" spans="1:32" x14ac:dyDescent="0.2">
      <c r="A4477">
        <v>8902</v>
      </c>
      <c r="C4477">
        <v>220575</v>
      </c>
      <c r="D4477">
        <v>52987</v>
      </c>
      <c r="E4477">
        <v>23</v>
      </c>
      <c r="F4477">
        <v>24</v>
      </c>
      <c r="G4477">
        <v>35</v>
      </c>
      <c r="H4477" t="s">
        <v>24</v>
      </c>
      <c r="I4477">
        <v>41</v>
      </c>
      <c r="J4477">
        <v>6</v>
      </c>
      <c r="K4477">
        <v>46</v>
      </c>
      <c r="L4477">
        <v>23.409722222222221</v>
      </c>
      <c r="M4477">
        <v>351.14583333333331</v>
      </c>
      <c r="N4477">
        <v>41.112777777777779</v>
      </c>
      <c r="O4477">
        <v>6.72</v>
      </c>
      <c r="Q4477">
        <v>0.06</v>
      </c>
      <c r="R4477" t="s">
        <v>2818</v>
      </c>
      <c r="Y4477" t="s">
        <v>111</v>
      </c>
      <c r="Z4477" t="s">
        <v>111</v>
      </c>
      <c r="AA4477" t="s">
        <v>1652</v>
      </c>
      <c r="AB4477" t="str">
        <f>+LEFT(AA4477,1)</f>
        <v>B</v>
      </c>
      <c r="AC4477" s="6">
        <f>DEGREES(ACOS(SIN(Resultats!$H$11)*SIN(RADIANS(N4477))+COS(Resultats!$H$11)*COS(RADIANS(N4477))*COS(Resultats!$E$11-RADIANS(M4477))))</f>
        <v>125.29799609518024</v>
      </c>
      <c r="AD4477">
        <f>+IF(AB4477=Data!$E$18,1,0)</f>
        <v>0</v>
      </c>
      <c r="AE4477">
        <f>+IF(AC4477&lt;Data!$B$17,1,0)</f>
        <v>0</v>
      </c>
      <c r="AF4477" s="7">
        <f>+IF(AND(AD4477,AE4477),1,0)</f>
        <v>0</v>
      </c>
    </row>
    <row r="4478" spans="1:32" x14ac:dyDescent="0.2">
      <c r="A4478">
        <v>364</v>
      </c>
      <c r="B4478" t="s">
        <v>427</v>
      </c>
      <c r="C4478">
        <v>7374</v>
      </c>
      <c r="D4478">
        <v>92326</v>
      </c>
      <c r="E4478">
        <v>1</v>
      </c>
      <c r="F4478">
        <v>14</v>
      </c>
      <c r="G4478">
        <v>7.6</v>
      </c>
      <c r="H4478" t="s">
        <v>24</v>
      </c>
      <c r="I4478">
        <v>16</v>
      </c>
      <c r="J4478">
        <v>8</v>
      </c>
      <c r="K4478">
        <v>1</v>
      </c>
      <c r="L4478">
        <v>1.2354444444444446</v>
      </c>
      <c r="M4478">
        <v>18.53166666666667</v>
      </c>
      <c r="N4478">
        <v>16.133611111111112</v>
      </c>
      <c r="O4478">
        <v>5.98</v>
      </c>
      <c r="Q4478">
        <v>-0.08</v>
      </c>
      <c r="S4478">
        <v>-0.41</v>
      </c>
      <c r="Y4478" t="s">
        <v>111</v>
      </c>
      <c r="Z4478" t="s">
        <v>111</v>
      </c>
      <c r="AA4478" t="s">
        <v>1652</v>
      </c>
      <c r="AB4478" t="str">
        <f>+LEFT(AA4478,1)</f>
        <v>B</v>
      </c>
      <c r="AC4478" s="6">
        <f>DEGREES(ACOS(SIN(Resultats!$H$11)*SIN(RADIANS(N4478))+COS(Resultats!$H$11)*COS(RADIANS(N4478))*COS(Resultats!$E$11-RADIANS(M4478))))</f>
        <v>125.32464794226469</v>
      </c>
      <c r="AD4478">
        <f>+IF(AB4478=Data!$E$18,1,0)</f>
        <v>0</v>
      </c>
      <c r="AE4478">
        <f>+IF(AC4478&lt;Data!$B$17,1,0)</f>
        <v>0</v>
      </c>
      <c r="AF4478" s="7">
        <f>+IF(AND(AD4478,AE4478),1,0)</f>
        <v>0</v>
      </c>
    </row>
    <row r="4479" spans="1:32" x14ac:dyDescent="0.2">
      <c r="A4479">
        <v>8766</v>
      </c>
      <c r="B4479" t="s">
        <v>7531</v>
      </c>
      <c r="C4479">
        <v>217782</v>
      </c>
      <c r="D4479">
        <v>52623</v>
      </c>
      <c r="E4479">
        <v>23</v>
      </c>
      <c r="F4479">
        <v>2</v>
      </c>
      <c r="G4479">
        <v>36.299999999999997</v>
      </c>
      <c r="H4479" t="s">
        <v>24</v>
      </c>
      <c r="I4479">
        <v>42</v>
      </c>
      <c r="J4479">
        <v>45</v>
      </c>
      <c r="K4479">
        <v>28</v>
      </c>
      <c r="L4479">
        <v>23.043416666666669</v>
      </c>
      <c r="M4479">
        <v>345.65125</v>
      </c>
      <c r="N4479">
        <v>42.757777777777775</v>
      </c>
      <c r="O4479">
        <v>5.0999999999999996</v>
      </c>
      <c r="Q4479">
        <v>0.09</v>
      </c>
      <c r="S4479">
        <v>0.11</v>
      </c>
      <c r="Y4479" t="s">
        <v>1824</v>
      </c>
      <c r="Z4479" t="s">
        <v>1824</v>
      </c>
      <c r="AA4479" t="s">
        <v>1740</v>
      </c>
      <c r="AB4479" t="str">
        <f>+LEFT(AA4479,1)</f>
        <v>A</v>
      </c>
      <c r="AC4479" s="6">
        <f>DEGREES(ACOS(SIN(Resultats!$H$11)*SIN(RADIANS(N4479))+COS(Resultats!$H$11)*COS(RADIANS(N4479))*COS(Resultats!$E$11-RADIANS(M4479))))</f>
        <v>125.33636225590791</v>
      </c>
      <c r="AD4479">
        <f>+IF(AB4479=Data!$E$18,1,0)</f>
        <v>1</v>
      </c>
      <c r="AE4479">
        <f>+IF(AC4479&lt;Data!$B$17,1,0)</f>
        <v>0</v>
      </c>
      <c r="AF4479" s="7">
        <f>+IF(AND(AD4479,AE4479),1,0)</f>
        <v>0</v>
      </c>
    </row>
    <row r="4480" spans="1:32" x14ac:dyDescent="0.2">
      <c r="A4480">
        <v>8407</v>
      </c>
      <c r="C4480">
        <v>209515</v>
      </c>
      <c r="D4480">
        <v>51595</v>
      </c>
      <c r="E4480">
        <v>22</v>
      </c>
      <c r="F4480">
        <v>2</v>
      </c>
      <c r="G4480">
        <v>56.7</v>
      </c>
      <c r="H4480" t="s">
        <v>24</v>
      </c>
      <c r="I4480">
        <v>44</v>
      </c>
      <c r="J4480">
        <v>39</v>
      </c>
      <c r="K4480">
        <v>0</v>
      </c>
      <c r="L4480">
        <v>22.049083333333336</v>
      </c>
      <c r="M4480">
        <v>330.73624999999998</v>
      </c>
      <c r="N4480">
        <v>44.65</v>
      </c>
      <c r="O4480">
        <v>5.6</v>
      </c>
      <c r="Q4480">
        <v>-0.03</v>
      </c>
      <c r="S4480">
        <v>-0.1</v>
      </c>
      <c r="U4480">
        <v>-0.01</v>
      </c>
      <c r="Y4480" t="s">
        <v>123</v>
      </c>
      <c r="Z4480" t="s">
        <v>123</v>
      </c>
      <c r="AA4480" t="s">
        <v>2210</v>
      </c>
      <c r="AB4480" t="str">
        <f>+LEFT(AA4480,1)</f>
        <v>A</v>
      </c>
      <c r="AC4480" s="6">
        <f>DEGREES(ACOS(SIN(Resultats!$H$11)*SIN(RADIANS(N4480))+COS(Resultats!$H$11)*COS(RADIANS(N4480))*COS(Resultats!$E$11-RADIANS(M4480))))</f>
        <v>125.34593688071081</v>
      </c>
      <c r="AD4480">
        <f>+IF(AB4480=Data!$E$18,1,0)</f>
        <v>1</v>
      </c>
      <c r="AE4480">
        <f>+IF(AC4480&lt;Data!$B$17,1,0)</f>
        <v>0</v>
      </c>
      <c r="AF4480" s="7">
        <f>+IF(AND(AD4480,AE4480),1,0)</f>
        <v>0</v>
      </c>
    </row>
    <row r="4481" spans="1:32" x14ac:dyDescent="0.2">
      <c r="A4481">
        <v>8699</v>
      </c>
      <c r="B4481" t="s">
        <v>7492</v>
      </c>
      <c r="C4481">
        <v>216397</v>
      </c>
      <c r="D4481">
        <v>52436</v>
      </c>
      <c r="E4481">
        <v>22</v>
      </c>
      <c r="F4481">
        <v>52</v>
      </c>
      <c r="G4481">
        <v>2</v>
      </c>
      <c r="H4481" t="s">
        <v>24</v>
      </c>
      <c r="I4481">
        <v>43</v>
      </c>
      <c r="J4481">
        <v>18</v>
      </c>
      <c r="K4481">
        <v>45</v>
      </c>
      <c r="L4481">
        <v>22.867222222222221</v>
      </c>
      <c r="M4481">
        <v>343.00833333333333</v>
      </c>
      <c r="N4481">
        <v>43.3125</v>
      </c>
      <c r="O4481">
        <v>4.9400000000000004</v>
      </c>
      <c r="Q4481">
        <v>1.56</v>
      </c>
      <c r="S4481">
        <v>1.94</v>
      </c>
      <c r="U4481">
        <v>0.72</v>
      </c>
      <c r="V4481" t="s">
        <v>93</v>
      </c>
      <c r="Y4481" t="s">
        <v>53</v>
      </c>
      <c r="Z4481" t="s">
        <v>53</v>
      </c>
      <c r="AA4481" t="s">
        <v>586</v>
      </c>
      <c r="AB4481" t="str">
        <f>+LEFT(AA4481,1)</f>
        <v>M</v>
      </c>
      <c r="AC4481" s="6">
        <f>DEGREES(ACOS(SIN(Resultats!$H$11)*SIN(RADIANS(N4481))+COS(Resultats!$H$11)*COS(RADIANS(N4481))*COS(Resultats!$E$11-RADIANS(M4481))))</f>
        <v>125.38453573355787</v>
      </c>
      <c r="AD4481">
        <f>+IF(AB4481=Data!$E$18,1,0)</f>
        <v>0</v>
      </c>
      <c r="AE4481">
        <f>+IF(AC4481&lt;Data!$B$17,1,0)</f>
        <v>0</v>
      </c>
      <c r="AF4481" s="7">
        <f>+IF(AND(AD4481,AE4481),1,0)</f>
        <v>0</v>
      </c>
    </row>
    <row r="4482" spans="1:32" x14ac:dyDescent="0.2">
      <c r="A4482">
        <v>7305</v>
      </c>
      <c r="C4482">
        <v>180553</v>
      </c>
      <c r="D4482">
        <v>87005</v>
      </c>
      <c r="E4482">
        <v>19</v>
      </c>
      <c r="F4482">
        <v>15</v>
      </c>
      <c r="G4482">
        <v>57</v>
      </c>
      <c r="H4482" t="s">
        <v>24</v>
      </c>
      <c r="I4482">
        <v>27</v>
      </c>
      <c r="J4482">
        <v>27</v>
      </c>
      <c r="K4482">
        <v>20</v>
      </c>
      <c r="L4482">
        <v>19.265833333333333</v>
      </c>
      <c r="M4482">
        <v>288.98750000000001</v>
      </c>
      <c r="N4482">
        <v>27.455555555555556</v>
      </c>
      <c r="O4482">
        <v>6.54</v>
      </c>
      <c r="Q4482">
        <v>-0.06</v>
      </c>
      <c r="S4482">
        <v>-0.59</v>
      </c>
      <c r="Y4482" t="s">
        <v>122</v>
      </c>
      <c r="Z4482" t="s">
        <v>122</v>
      </c>
      <c r="AA4482" t="s">
        <v>1652</v>
      </c>
      <c r="AB4482" t="str">
        <f>+LEFT(AA4482,1)</f>
        <v>B</v>
      </c>
      <c r="AC4482" s="6">
        <f>DEGREES(ACOS(SIN(Resultats!$H$11)*SIN(RADIANS(N4482))+COS(Resultats!$H$11)*COS(RADIANS(N4482))*COS(Resultats!$E$11-RADIANS(M4482))))</f>
        <v>125.40441368108979</v>
      </c>
      <c r="AD4482">
        <f>+IF(AB4482=Data!$E$18,1,0)</f>
        <v>0</v>
      </c>
      <c r="AE4482">
        <f>+IF(AC4482&lt;Data!$B$17,1,0)</f>
        <v>0</v>
      </c>
      <c r="AF4482" s="7">
        <f>+IF(AND(AD4482,AE4482),1,0)</f>
        <v>0</v>
      </c>
    </row>
    <row r="4483" spans="1:32" x14ac:dyDescent="0.2">
      <c r="A4483">
        <v>7620</v>
      </c>
      <c r="C4483">
        <v>189066</v>
      </c>
      <c r="D4483">
        <v>69129</v>
      </c>
      <c r="E4483">
        <v>19</v>
      </c>
      <c r="F4483">
        <v>56</v>
      </c>
      <c r="G4483">
        <v>44.2</v>
      </c>
      <c r="H4483" t="s">
        <v>24</v>
      </c>
      <c r="I4483">
        <v>36</v>
      </c>
      <c r="J4483">
        <v>15</v>
      </c>
      <c r="K4483">
        <v>3</v>
      </c>
      <c r="L4483">
        <v>19.945611111111113</v>
      </c>
      <c r="M4483">
        <v>299.18416666666667</v>
      </c>
      <c r="N4483">
        <v>36.250833333333333</v>
      </c>
      <c r="O4483">
        <v>6.02</v>
      </c>
      <c r="Q4483">
        <v>-0.15</v>
      </c>
      <c r="S4483">
        <v>-0.59</v>
      </c>
      <c r="Y4483" t="s">
        <v>148</v>
      </c>
      <c r="Z4483" t="s">
        <v>148</v>
      </c>
      <c r="AA4483" t="s">
        <v>15423</v>
      </c>
      <c r="AB4483" t="str">
        <f>+LEFT(AA4483,1)</f>
        <v>B</v>
      </c>
      <c r="AC4483" s="6">
        <f>DEGREES(ACOS(SIN(Resultats!$H$11)*SIN(RADIANS(N4483))+COS(Resultats!$H$11)*COS(RADIANS(N4483))*COS(Resultats!$E$11-RADIANS(M4483))))</f>
        <v>125.40682692462875</v>
      </c>
      <c r="AD4483">
        <f>+IF(AB4483=Data!$E$18,1,0)</f>
        <v>0</v>
      </c>
      <c r="AE4483">
        <f>+IF(AC4483&lt;Data!$B$17,1,0)</f>
        <v>0</v>
      </c>
      <c r="AF4483" s="7">
        <f>+IF(AND(AD4483,AE4483),1,0)</f>
        <v>0</v>
      </c>
    </row>
    <row r="4484" spans="1:32" x14ac:dyDescent="0.2">
      <c r="A4484">
        <v>6925</v>
      </c>
      <c r="C4484">
        <v>170137</v>
      </c>
      <c r="D4484">
        <v>123513</v>
      </c>
      <c r="E4484">
        <v>18</v>
      </c>
      <c r="F4484">
        <v>27</v>
      </c>
      <c r="G4484">
        <v>50.3</v>
      </c>
      <c r="H4484" t="s">
        <v>24</v>
      </c>
      <c r="I4484">
        <v>3</v>
      </c>
      <c r="J4484">
        <v>44</v>
      </c>
      <c r="K4484">
        <v>55</v>
      </c>
      <c r="L4484">
        <v>18.463972222222221</v>
      </c>
      <c r="M4484">
        <v>276.95958333333334</v>
      </c>
      <c r="N4484">
        <v>3.7486111111111113</v>
      </c>
      <c r="O4484">
        <v>6.07</v>
      </c>
      <c r="Q4484">
        <v>1.62</v>
      </c>
      <c r="S4484">
        <v>1.84</v>
      </c>
      <c r="Y4484" t="s">
        <v>105</v>
      </c>
      <c r="Z4484" t="s">
        <v>105</v>
      </c>
      <c r="AA4484" t="s">
        <v>133</v>
      </c>
      <c r="AB4484" t="str">
        <f>+LEFT(AA4484,1)</f>
        <v>K</v>
      </c>
      <c r="AC4484" s="6">
        <f>DEGREES(ACOS(SIN(Resultats!$H$11)*SIN(RADIANS(N4484))+COS(Resultats!$H$11)*COS(RADIANS(N4484))*COS(Resultats!$E$11-RADIANS(M4484))))</f>
        <v>125.41519933717011</v>
      </c>
      <c r="AD4484">
        <f>+IF(AB4484=Data!$E$18,1,0)</f>
        <v>0</v>
      </c>
      <c r="AE4484">
        <f>+IF(AC4484&lt;Data!$B$17,1,0)</f>
        <v>0</v>
      </c>
      <c r="AF4484" s="7">
        <f>+IF(AND(AD4484,AE4484),1,0)</f>
        <v>0</v>
      </c>
    </row>
    <row r="4485" spans="1:32" x14ac:dyDescent="0.2">
      <c r="A4485">
        <v>8004</v>
      </c>
      <c r="C4485">
        <v>199099</v>
      </c>
      <c r="D4485">
        <v>50183</v>
      </c>
      <c r="E4485">
        <v>20</v>
      </c>
      <c r="F4485">
        <v>53</v>
      </c>
      <c r="G4485">
        <v>26.4</v>
      </c>
      <c r="H4485" t="s">
        <v>24</v>
      </c>
      <c r="I4485">
        <v>42</v>
      </c>
      <c r="J4485">
        <v>24</v>
      </c>
      <c r="K4485">
        <v>37</v>
      </c>
      <c r="L4485">
        <v>20.890666666666664</v>
      </c>
      <c r="M4485">
        <v>313.36</v>
      </c>
      <c r="N4485">
        <v>42.410277777777779</v>
      </c>
      <c r="O4485">
        <v>6.66</v>
      </c>
      <c r="Q4485">
        <v>-0.04</v>
      </c>
      <c r="S4485">
        <v>0.01</v>
      </c>
      <c r="Y4485" t="s">
        <v>89</v>
      </c>
      <c r="Z4485" t="s">
        <v>89</v>
      </c>
      <c r="AA4485" t="s">
        <v>1469</v>
      </c>
      <c r="AB4485" t="str">
        <f>+LEFT(AA4485,1)</f>
        <v>A</v>
      </c>
      <c r="AC4485" s="6">
        <f>DEGREES(ACOS(SIN(Resultats!$H$11)*SIN(RADIANS(N4485))+COS(Resultats!$H$11)*COS(RADIANS(N4485))*COS(Resultats!$E$11-RADIANS(M4485))))</f>
        <v>125.41914141459367</v>
      </c>
      <c r="AD4485">
        <f>+IF(AB4485=Data!$E$18,1,0)</f>
        <v>1</v>
      </c>
      <c r="AE4485">
        <f>+IF(AC4485&lt;Data!$B$17,1,0)</f>
        <v>0</v>
      </c>
      <c r="AF4485" s="7">
        <f>+IF(AND(AD4485,AE4485),1,0)</f>
        <v>0</v>
      </c>
    </row>
    <row r="4486" spans="1:32" x14ac:dyDescent="0.2">
      <c r="A4486">
        <v>6967</v>
      </c>
      <c r="C4486">
        <v>171247</v>
      </c>
      <c r="D4486">
        <v>123634</v>
      </c>
      <c r="E4486">
        <v>18</v>
      </c>
      <c r="F4486">
        <v>33</v>
      </c>
      <c r="G4486">
        <v>23.3</v>
      </c>
      <c r="H4486" t="s">
        <v>24</v>
      </c>
      <c r="I4486">
        <v>8</v>
      </c>
      <c r="J4486">
        <v>16</v>
      </c>
      <c r="K4486">
        <v>6</v>
      </c>
      <c r="L4486">
        <v>18.556472222222222</v>
      </c>
      <c r="M4486">
        <v>278.34708333333333</v>
      </c>
      <c r="N4486">
        <v>8.2683333333333344</v>
      </c>
      <c r="O4486">
        <v>6.42</v>
      </c>
      <c r="Q4486">
        <v>-0.03</v>
      </c>
      <c r="S4486">
        <v>-0.34</v>
      </c>
      <c r="Y4486" t="s">
        <v>4334</v>
      </c>
      <c r="Z4486" t="s">
        <v>111</v>
      </c>
      <c r="AA4486" t="s">
        <v>1652</v>
      </c>
      <c r="AB4486" t="str">
        <f>+LEFT(AA4486,1)</f>
        <v>B</v>
      </c>
      <c r="AC4486" s="6">
        <f>DEGREES(ACOS(SIN(Resultats!$H$11)*SIN(RADIANS(N4486))+COS(Resultats!$H$11)*COS(RADIANS(N4486))*COS(Resultats!$E$11-RADIANS(M4486))))</f>
        <v>125.42767322225291</v>
      </c>
      <c r="AD4486">
        <f>+IF(AB4486=Data!$E$18,1,0)</f>
        <v>0</v>
      </c>
      <c r="AE4486">
        <f>+IF(AC4486&lt;Data!$B$17,1,0)</f>
        <v>0</v>
      </c>
      <c r="AF4486" s="7">
        <f>+IF(AND(AD4486,AE4486),1,0)</f>
        <v>0</v>
      </c>
    </row>
    <row r="4487" spans="1:32" x14ac:dyDescent="0.2">
      <c r="A4487">
        <v>7372</v>
      </c>
      <c r="B4487" t="s">
        <v>3784</v>
      </c>
      <c r="C4487">
        <v>182568</v>
      </c>
      <c r="D4487">
        <v>87159</v>
      </c>
      <c r="E4487">
        <v>19</v>
      </c>
      <c r="F4487">
        <v>24</v>
      </c>
      <c r="G4487">
        <v>7.6</v>
      </c>
      <c r="H4487" t="s">
        <v>24</v>
      </c>
      <c r="I4487">
        <v>29</v>
      </c>
      <c r="J4487">
        <v>37</v>
      </c>
      <c r="K4487">
        <v>17</v>
      </c>
      <c r="L4487">
        <v>19.402111111111111</v>
      </c>
      <c r="M4487">
        <v>291.03166666666664</v>
      </c>
      <c r="N4487">
        <v>29.621388888888891</v>
      </c>
      <c r="O4487">
        <v>4.97</v>
      </c>
      <c r="Q4487">
        <v>-0.1</v>
      </c>
      <c r="S4487">
        <v>-0.71</v>
      </c>
      <c r="U4487">
        <v>-0.14000000000000001</v>
      </c>
      <c r="Y4487" t="s">
        <v>2318</v>
      </c>
      <c r="Z4487" t="s">
        <v>2318</v>
      </c>
      <c r="AA4487" t="s">
        <v>15433</v>
      </c>
      <c r="AB4487" t="str">
        <f>+LEFT(AA4487,1)</f>
        <v>B</v>
      </c>
      <c r="AC4487" s="6">
        <f>DEGREES(ACOS(SIN(Resultats!$H$11)*SIN(RADIANS(N4487))+COS(Resultats!$H$11)*COS(RADIANS(N4487))*COS(Resultats!$E$11-RADIANS(M4487))))</f>
        <v>125.43554407044681</v>
      </c>
      <c r="AD4487">
        <f>+IF(AB4487=Data!$E$18,1,0)</f>
        <v>0</v>
      </c>
      <c r="AE4487">
        <f>+IF(AC4487&lt;Data!$B$17,1,0)</f>
        <v>0</v>
      </c>
      <c r="AF4487" s="7">
        <f>+IF(AND(AD4487,AE4487),1,0)</f>
        <v>0</v>
      </c>
    </row>
    <row r="4488" spans="1:32" x14ac:dyDescent="0.2">
      <c r="A4488">
        <v>7784</v>
      </c>
      <c r="C4488">
        <v>193702</v>
      </c>
      <c r="D4488">
        <v>69856</v>
      </c>
      <c r="E4488">
        <v>20</v>
      </c>
      <c r="F4488">
        <v>20</v>
      </c>
      <c r="G4488">
        <v>15.2</v>
      </c>
      <c r="H4488" t="s">
        <v>24</v>
      </c>
      <c r="I4488">
        <v>39</v>
      </c>
      <c r="J4488">
        <v>24</v>
      </c>
      <c r="K4488">
        <v>12</v>
      </c>
      <c r="L4488">
        <v>20.337555555555554</v>
      </c>
      <c r="M4488">
        <v>305.06333333333328</v>
      </c>
      <c r="N4488">
        <v>39.403333333333329</v>
      </c>
      <c r="O4488">
        <v>6.23</v>
      </c>
      <c r="Q4488">
        <v>0.06</v>
      </c>
      <c r="S4488">
        <v>0.03</v>
      </c>
      <c r="U4488">
        <v>0.03</v>
      </c>
      <c r="Y4488" t="s">
        <v>89</v>
      </c>
      <c r="Z4488" t="s">
        <v>89</v>
      </c>
      <c r="AA4488" t="s">
        <v>1469</v>
      </c>
      <c r="AB4488" t="str">
        <f>+LEFT(AA4488,1)</f>
        <v>A</v>
      </c>
      <c r="AC4488" s="6">
        <f>DEGREES(ACOS(SIN(Resultats!$H$11)*SIN(RADIANS(N4488))+COS(Resultats!$H$11)*COS(RADIANS(N4488))*COS(Resultats!$E$11-RADIANS(M4488))))</f>
        <v>125.4357244139368</v>
      </c>
      <c r="AD4488">
        <f>+IF(AB4488=Data!$E$18,1,0)</f>
        <v>1</v>
      </c>
      <c r="AE4488">
        <f>+IF(AC4488&lt;Data!$B$17,1,0)</f>
        <v>0</v>
      </c>
      <c r="AF4488" s="7">
        <f>+IF(AND(AD4488,AE4488),1,0)</f>
        <v>0</v>
      </c>
    </row>
    <row r="4489" spans="1:32" x14ac:dyDescent="0.2">
      <c r="A4489">
        <v>7752</v>
      </c>
      <c r="C4489">
        <v>192934</v>
      </c>
      <c r="D4489">
        <v>69720</v>
      </c>
      <c r="E4489">
        <v>20</v>
      </c>
      <c r="F4489">
        <v>16</v>
      </c>
      <c r="G4489">
        <v>3.4</v>
      </c>
      <c r="H4489" t="s">
        <v>24</v>
      </c>
      <c r="I4489">
        <v>38</v>
      </c>
      <c r="J4489">
        <v>53</v>
      </c>
      <c r="K4489">
        <v>52</v>
      </c>
      <c r="L4489">
        <v>20.267611111111112</v>
      </c>
      <c r="M4489">
        <v>304.01416666666665</v>
      </c>
      <c r="N4489">
        <v>38.897777777777776</v>
      </c>
      <c r="O4489">
        <v>6.27</v>
      </c>
      <c r="Q4489">
        <v>0.01</v>
      </c>
      <c r="S4489">
        <v>-0.01</v>
      </c>
      <c r="Y4489" t="s">
        <v>89</v>
      </c>
      <c r="Z4489" t="s">
        <v>89</v>
      </c>
      <c r="AA4489" t="s">
        <v>1469</v>
      </c>
      <c r="AB4489" t="str">
        <f>+LEFT(AA4489,1)</f>
        <v>A</v>
      </c>
      <c r="AC4489" s="6">
        <f>DEGREES(ACOS(SIN(Resultats!$H$11)*SIN(RADIANS(N4489))+COS(Resultats!$H$11)*COS(RADIANS(N4489))*COS(Resultats!$E$11-RADIANS(M4489))))</f>
        <v>125.44483467213261</v>
      </c>
      <c r="AD4489">
        <f>+IF(AB4489=Data!$E$18,1,0)</f>
        <v>1</v>
      </c>
      <c r="AE4489">
        <f>+IF(AC4489&lt;Data!$B$17,1,0)</f>
        <v>0</v>
      </c>
      <c r="AF4489" s="7">
        <f>+IF(AND(AD4489,AE4489),1,0)</f>
        <v>0</v>
      </c>
    </row>
    <row r="4490" spans="1:32" x14ac:dyDescent="0.2">
      <c r="A4490">
        <v>79</v>
      </c>
      <c r="C4490">
        <v>1632</v>
      </c>
      <c r="D4490">
        <v>53825</v>
      </c>
      <c r="E4490">
        <v>0</v>
      </c>
      <c r="F4490">
        <v>20</v>
      </c>
      <c r="G4490">
        <v>45.5</v>
      </c>
      <c r="H4490" t="s">
        <v>24</v>
      </c>
      <c r="I4490">
        <v>32</v>
      </c>
      <c r="J4490">
        <v>54</v>
      </c>
      <c r="K4490">
        <v>41</v>
      </c>
      <c r="L4490">
        <v>0.34597222222222218</v>
      </c>
      <c r="M4490">
        <v>5.1895833333333323</v>
      </c>
      <c r="N4490">
        <v>32.911388888888887</v>
      </c>
      <c r="O4490">
        <v>5.79</v>
      </c>
      <c r="Q4490">
        <v>1.59</v>
      </c>
      <c r="U4490">
        <v>1</v>
      </c>
      <c r="Y4490" t="s">
        <v>77</v>
      </c>
      <c r="Z4490" t="s">
        <v>77</v>
      </c>
      <c r="AA4490" t="s">
        <v>104</v>
      </c>
      <c r="AB4490" t="str">
        <f>+LEFT(AA4490,1)</f>
        <v>K</v>
      </c>
      <c r="AC4490" s="6">
        <f>DEGREES(ACOS(SIN(Resultats!$H$11)*SIN(RADIANS(N4490))+COS(Resultats!$H$11)*COS(RADIANS(N4490))*COS(Resultats!$E$11-RADIANS(M4490))))</f>
        <v>125.54324960874293</v>
      </c>
      <c r="AD4490">
        <f>+IF(AB4490=Data!$E$18,1,0)</f>
        <v>0</v>
      </c>
      <c r="AE4490">
        <f>+IF(AC4490&lt;Data!$B$17,1,0)</f>
        <v>0</v>
      </c>
      <c r="AF4490" s="7">
        <f>+IF(AND(AD4490,AE4490),1,0)</f>
        <v>0</v>
      </c>
    </row>
    <row r="4491" spans="1:32" x14ac:dyDescent="0.2">
      <c r="A4491">
        <v>7250</v>
      </c>
      <c r="C4491">
        <v>178187</v>
      </c>
      <c r="D4491">
        <v>86817</v>
      </c>
      <c r="E4491">
        <v>19</v>
      </c>
      <c r="F4491">
        <v>6</v>
      </c>
      <c r="G4491">
        <v>38.4</v>
      </c>
      <c r="H4491" t="s">
        <v>24</v>
      </c>
      <c r="I4491">
        <v>24</v>
      </c>
      <c r="J4491">
        <v>15</v>
      </c>
      <c r="K4491">
        <v>3</v>
      </c>
      <c r="L4491">
        <v>19.110666666666667</v>
      </c>
      <c r="M4491">
        <v>286.66000000000003</v>
      </c>
      <c r="N4491">
        <v>24.250833333333333</v>
      </c>
      <c r="O4491">
        <v>5.77</v>
      </c>
      <c r="Q4491">
        <v>0.09</v>
      </c>
      <c r="R4491" t="s">
        <v>2818</v>
      </c>
      <c r="Y4491" t="s">
        <v>202</v>
      </c>
      <c r="Z4491" t="s">
        <v>202</v>
      </c>
      <c r="AA4491" t="s">
        <v>15426</v>
      </c>
      <c r="AB4491" t="str">
        <f>+LEFT(AA4491,1)</f>
        <v>A</v>
      </c>
      <c r="AC4491" s="6">
        <f>DEGREES(ACOS(SIN(Resultats!$H$11)*SIN(RADIANS(N4491))+COS(Resultats!$H$11)*COS(RADIANS(N4491))*COS(Resultats!$E$11-RADIANS(M4491))))</f>
        <v>125.57142936620313</v>
      </c>
      <c r="AD4491">
        <f>+IF(AB4491=Data!$E$18,1,0)</f>
        <v>1</v>
      </c>
      <c r="AE4491">
        <f>+IF(AC4491&lt;Data!$B$17,1,0)</f>
        <v>0</v>
      </c>
      <c r="AF4491" s="7">
        <f>+IF(AND(AD4491,AE4491),1,0)</f>
        <v>0</v>
      </c>
    </row>
    <row r="4492" spans="1:32" x14ac:dyDescent="0.2">
      <c r="A4492">
        <v>492</v>
      </c>
      <c r="C4492">
        <v>10453</v>
      </c>
      <c r="D4492">
        <v>147962</v>
      </c>
      <c r="E4492">
        <v>1</v>
      </c>
      <c r="F4492">
        <v>41</v>
      </c>
      <c r="G4492">
        <v>44.7</v>
      </c>
      <c r="H4492" t="s">
        <v>26</v>
      </c>
      <c r="I4492">
        <v>11</v>
      </c>
      <c r="J4492">
        <v>19</v>
      </c>
      <c r="K4492">
        <v>29</v>
      </c>
      <c r="L4492">
        <v>1.6957500000000001</v>
      </c>
      <c r="M4492">
        <v>25.436250000000001</v>
      </c>
      <c r="N4492">
        <v>-11.324722222222222</v>
      </c>
      <c r="O4492">
        <v>5.75</v>
      </c>
      <c r="Q4492">
        <v>0.44</v>
      </c>
      <c r="S4492">
        <v>-0.01</v>
      </c>
      <c r="Y4492" t="s">
        <v>540</v>
      </c>
      <c r="Z4492" t="s">
        <v>6027</v>
      </c>
      <c r="AA4492" t="s">
        <v>2154</v>
      </c>
      <c r="AB4492" t="str">
        <f>+LEFT(AA4492,1)</f>
        <v>F</v>
      </c>
      <c r="AC4492" s="6">
        <f>DEGREES(ACOS(SIN(Resultats!$H$11)*SIN(RADIANS(N4492))+COS(Resultats!$H$11)*COS(RADIANS(N4492))*COS(Resultats!$E$11-RADIANS(M4492))))</f>
        <v>125.58606138630182</v>
      </c>
      <c r="AD4492">
        <f>+IF(AB4492=Data!$E$18,1,0)</f>
        <v>0</v>
      </c>
      <c r="AE4492">
        <f>+IF(AC4492&lt;Data!$B$17,1,0)</f>
        <v>0</v>
      </c>
      <c r="AF4492" s="7">
        <f>+IF(AND(AD4492,AE4492),1,0)</f>
        <v>0</v>
      </c>
    </row>
    <row r="4493" spans="1:32" x14ac:dyDescent="0.2">
      <c r="A4493">
        <v>258</v>
      </c>
      <c r="B4493" t="s">
        <v>324</v>
      </c>
      <c r="C4493">
        <v>5286</v>
      </c>
      <c r="D4493">
        <v>74359</v>
      </c>
      <c r="E4493">
        <v>0</v>
      </c>
      <c r="F4493">
        <v>54</v>
      </c>
      <c r="G4493">
        <v>58</v>
      </c>
      <c r="H4493" t="s">
        <v>24</v>
      </c>
      <c r="I4493">
        <v>23</v>
      </c>
      <c r="J4493">
        <v>37</v>
      </c>
      <c r="K4493">
        <v>42</v>
      </c>
      <c r="L4493">
        <v>0.9161111111111111</v>
      </c>
      <c r="M4493">
        <v>13.741666666666667</v>
      </c>
      <c r="N4493">
        <v>23.628333333333334</v>
      </c>
      <c r="O4493">
        <v>5.47</v>
      </c>
      <c r="Q4493">
        <v>1</v>
      </c>
      <c r="S4493">
        <v>0.9</v>
      </c>
      <c r="U4493">
        <v>0.5</v>
      </c>
      <c r="Y4493" t="s">
        <v>325</v>
      </c>
      <c r="Z4493" t="s">
        <v>325</v>
      </c>
      <c r="AA4493" t="s">
        <v>507</v>
      </c>
      <c r="AB4493" t="str">
        <f>+LEFT(AA4493,1)</f>
        <v>K</v>
      </c>
      <c r="AC4493" s="6">
        <f>DEGREES(ACOS(SIN(Resultats!$H$11)*SIN(RADIANS(N4493))+COS(Resultats!$H$11)*COS(RADIANS(N4493))*COS(Resultats!$E$11-RADIANS(M4493))))</f>
        <v>125.60840227007139</v>
      </c>
      <c r="AD4493">
        <f>+IF(AB4493=Data!$E$18,1,0)</f>
        <v>0</v>
      </c>
      <c r="AE4493">
        <f>+IF(AC4493&lt;Data!$B$17,1,0)</f>
        <v>0</v>
      </c>
      <c r="AF4493" s="7">
        <f>+IF(AND(AD4493,AE4493),1,0)</f>
        <v>0</v>
      </c>
    </row>
    <row r="4494" spans="1:32" x14ac:dyDescent="0.2">
      <c r="A4494">
        <v>7207</v>
      </c>
      <c r="C4494">
        <v>176971</v>
      </c>
      <c r="D4494">
        <v>86716</v>
      </c>
      <c r="E4494">
        <v>19</v>
      </c>
      <c r="F4494">
        <v>1</v>
      </c>
      <c r="G4494">
        <v>49.5</v>
      </c>
      <c r="H4494" t="s">
        <v>24</v>
      </c>
      <c r="I4494">
        <v>22</v>
      </c>
      <c r="J4494">
        <v>15</v>
      </c>
      <c r="K4494">
        <v>50</v>
      </c>
      <c r="L4494">
        <v>19.030416666666667</v>
      </c>
      <c r="M4494">
        <v>285.45625000000001</v>
      </c>
      <c r="N4494">
        <v>22.263888888888889</v>
      </c>
      <c r="O4494">
        <v>6.4</v>
      </c>
      <c r="P4494" t="s">
        <v>103</v>
      </c>
      <c r="Q4494">
        <v>0.16</v>
      </c>
      <c r="R4494" t="s">
        <v>2818</v>
      </c>
      <c r="Y4494" t="s">
        <v>310</v>
      </c>
      <c r="Z4494" t="s">
        <v>310</v>
      </c>
      <c r="AA4494" t="s">
        <v>15426</v>
      </c>
      <c r="AB4494" t="str">
        <f>+LEFT(AA4494,1)</f>
        <v>A</v>
      </c>
      <c r="AC4494" s="6">
        <f>DEGREES(ACOS(SIN(Resultats!$H$11)*SIN(RADIANS(N4494))+COS(Resultats!$H$11)*COS(RADIANS(N4494))*COS(Resultats!$E$11-RADIANS(M4494))))</f>
        <v>125.71614922268972</v>
      </c>
      <c r="AD4494">
        <f>+IF(AB4494=Data!$E$18,1,0)</f>
        <v>1</v>
      </c>
      <c r="AE4494">
        <f>+IF(AC4494&lt;Data!$B$17,1,0)</f>
        <v>0</v>
      </c>
      <c r="AF4494" s="7">
        <f>+IF(AND(AD4494,AE4494),1,0)</f>
        <v>0</v>
      </c>
    </row>
    <row r="4495" spans="1:32" x14ac:dyDescent="0.2">
      <c r="A4495">
        <v>8762</v>
      </c>
      <c r="B4495" t="s">
        <v>7527</v>
      </c>
      <c r="C4495">
        <v>217675</v>
      </c>
      <c r="D4495">
        <v>52609</v>
      </c>
      <c r="E4495">
        <v>23</v>
      </c>
      <c r="F4495">
        <v>1</v>
      </c>
      <c r="G4495">
        <v>55.3</v>
      </c>
      <c r="H4495" t="s">
        <v>24</v>
      </c>
      <c r="I4495">
        <v>42</v>
      </c>
      <c r="J4495">
        <v>19</v>
      </c>
      <c r="K4495">
        <v>34</v>
      </c>
      <c r="L4495">
        <v>23.032027777777778</v>
      </c>
      <c r="M4495">
        <v>345.48041666666666</v>
      </c>
      <c r="N4495">
        <v>42.326111111111118</v>
      </c>
      <c r="O4495">
        <v>3.62</v>
      </c>
      <c r="Q4495">
        <v>-0.09</v>
      </c>
      <c r="S4495">
        <v>-0.53</v>
      </c>
      <c r="U4495">
        <v>-0.08</v>
      </c>
      <c r="Y4495" t="s">
        <v>7529</v>
      </c>
      <c r="Z4495" t="s">
        <v>2954</v>
      </c>
      <c r="AA4495" t="s">
        <v>15424</v>
      </c>
      <c r="AB4495" t="str">
        <f>+LEFT(AA4495,1)</f>
        <v>B</v>
      </c>
      <c r="AC4495" s="6">
        <f>DEGREES(ACOS(SIN(Resultats!$H$11)*SIN(RADIANS(N4495))+COS(Resultats!$H$11)*COS(RADIANS(N4495))*COS(Resultats!$E$11-RADIANS(M4495))))</f>
        <v>125.78550523918985</v>
      </c>
      <c r="AD4495">
        <f>+IF(AB4495=Data!$E$18,1,0)</f>
        <v>0</v>
      </c>
      <c r="AE4495">
        <f>+IF(AC4495&lt;Data!$B$17,1,0)</f>
        <v>0</v>
      </c>
      <c r="AF4495" s="7">
        <f>+IF(AND(AD4495,AE4495),1,0)</f>
        <v>0</v>
      </c>
    </row>
    <row r="4496" spans="1:32" x14ac:dyDescent="0.2">
      <c r="A4496">
        <v>6985</v>
      </c>
      <c r="C4496">
        <v>171802</v>
      </c>
      <c r="D4496">
        <v>123690</v>
      </c>
      <c r="E4496">
        <v>18</v>
      </c>
      <c r="F4496">
        <v>36</v>
      </c>
      <c r="G4496">
        <v>27.8</v>
      </c>
      <c r="H4496" t="s">
        <v>24</v>
      </c>
      <c r="I4496">
        <v>9</v>
      </c>
      <c r="J4496">
        <v>7</v>
      </c>
      <c r="K4496">
        <v>21</v>
      </c>
      <c r="L4496">
        <v>18.607722222222225</v>
      </c>
      <c r="M4496">
        <v>279.1158333333334</v>
      </c>
      <c r="N4496">
        <v>9.1225000000000005</v>
      </c>
      <c r="O4496">
        <v>5.39</v>
      </c>
      <c r="Q4496">
        <v>0.37</v>
      </c>
      <c r="S4496">
        <v>-0.02</v>
      </c>
      <c r="Y4496" t="s">
        <v>136</v>
      </c>
      <c r="Z4496" t="s">
        <v>136</v>
      </c>
      <c r="AA4496" t="s">
        <v>2154</v>
      </c>
      <c r="AB4496" t="str">
        <f>+LEFT(AA4496,1)</f>
        <v>F</v>
      </c>
      <c r="AC4496" s="6">
        <f>DEGREES(ACOS(SIN(Resultats!$H$11)*SIN(RADIANS(N4496))+COS(Resultats!$H$11)*COS(RADIANS(N4496))*COS(Resultats!$E$11-RADIANS(M4496))))</f>
        <v>125.8677204860782</v>
      </c>
      <c r="AD4496">
        <f>+IF(AB4496=Data!$E$18,1,0)</f>
        <v>0</v>
      </c>
      <c r="AE4496">
        <f>+IF(AC4496&lt;Data!$B$17,1,0)</f>
        <v>0</v>
      </c>
      <c r="AF4496" s="7">
        <f>+IF(AND(AD4496,AE4496),1,0)</f>
        <v>0</v>
      </c>
    </row>
    <row r="4497" spans="1:32" x14ac:dyDescent="0.2">
      <c r="A4497">
        <v>6941</v>
      </c>
      <c r="C4497">
        <v>170580</v>
      </c>
      <c r="D4497">
        <v>123571</v>
      </c>
      <c r="E4497">
        <v>18</v>
      </c>
      <c r="F4497">
        <v>30</v>
      </c>
      <c r="G4497">
        <v>5.0999999999999996</v>
      </c>
      <c r="H4497" t="s">
        <v>24</v>
      </c>
      <c r="I4497">
        <v>4</v>
      </c>
      <c r="J4497">
        <v>3</v>
      </c>
      <c r="K4497">
        <v>55</v>
      </c>
      <c r="L4497">
        <v>18.501416666666668</v>
      </c>
      <c r="M4497">
        <v>277.52125000000001</v>
      </c>
      <c r="N4497">
        <v>4.0652777777777773</v>
      </c>
      <c r="O4497">
        <v>6.69</v>
      </c>
      <c r="Q4497">
        <v>0.11</v>
      </c>
      <c r="S4497">
        <v>-0.51</v>
      </c>
      <c r="Y4497" t="s">
        <v>82</v>
      </c>
      <c r="Z4497" t="s">
        <v>82</v>
      </c>
      <c r="AA4497" t="s">
        <v>15417</v>
      </c>
      <c r="AB4497" t="str">
        <f>+LEFT(AA4497,1)</f>
        <v>B</v>
      </c>
      <c r="AC4497" s="6">
        <f>DEGREES(ACOS(SIN(Resultats!$H$11)*SIN(RADIANS(N4497))+COS(Resultats!$H$11)*COS(RADIANS(N4497))*COS(Resultats!$E$11-RADIANS(M4497))))</f>
        <v>125.87247359760408</v>
      </c>
      <c r="AD4497">
        <f>+IF(AB4497=Data!$E$18,1,0)</f>
        <v>0</v>
      </c>
      <c r="AE4497">
        <f>+IF(AC4497&lt;Data!$B$17,1,0)</f>
        <v>0</v>
      </c>
      <c r="AF4497" s="7">
        <f>+IF(AND(AD4497,AE4497),1,0)</f>
        <v>0</v>
      </c>
    </row>
    <row r="4498" spans="1:32" x14ac:dyDescent="0.2">
      <c r="A4498">
        <v>6898</v>
      </c>
      <c r="C4498">
        <v>169493</v>
      </c>
      <c r="D4498">
        <v>142294</v>
      </c>
      <c r="E4498">
        <v>18</v>
      </c>
      <c r="F4498">
        <v>24</v>
      </c>
      <c r="G4498">
        <v>57</v>
      </c>
      <c r="H4498" t="s">
        <v>26</v>
      </c>
      <c r="I4498">
        <v>1</v>
      </c>
      <c r="J4498">
        <v>34</v>
      </c>
      <c r="K4498">
        <v>46</v>
      </c>
      <c r="L4498">
        <v>18.415833333333332</v>
      </c>
      <c r="M4498">
        <v>276.23750000000001</v>
      </c>
      <c r="N4498">
        <v>-1.5794444444444444</v>
      </c>
      <c r="O4498">
        <v>6.15</v>
      </c>
      <c r="Q4498">
        <v>0.37</v>
      </c>
      <c r="S4498">
        <v>0.15</v>
      </c>
      <c r="Y4498" t="s">
        <v>4297</v>
      </c>
      <c r="Z4498" t="s">
        <v>2851</v>
      </c>
      <c r="AA4498" t="s">
        <v>217</v>
      </c>
      <c r="AB4498" t="str">
        <f>+LEFT(AA4498,1)</f>
        <v>F</v>
      </c>
      <c r="AC4498" s="6">
        <f>DEGREES(ACOS(SIN(Resultats!$H$11)*SIN(RADIANS(N4498))+COS(Resultats!$H$11)*COS(RADIANS(N4498))*COS(Resultats!$E$11-RADIANS(M4498))))</f>
        <v>125.92446132742911</v>
      </c>
      <c r="AD4498">
        <f>+IF(AB4498=Data!$E$18,1,0)</f>
        <v>0</v>
      </c>
      <c r="AE4498">
        <f>+IF(AC4498&lt;Data!$B$17,1,0)</f>
        <v>0</v>
      </c>
      <c r="AF4498" s="7">
        <f>+IF(AND(AD4498,AE4498),1,0)</f>
        <v>0</v>
      </c>
    </row>
    <row r="4499" spans="1:32" x14ac:dyDescent="0.2">
      <c r="A4499">
        <v>7534</v>
      </c>
      <c r="B4499" t="s">
        <v>3891</v>
      </c>
      <c r="C4499">
        <v>187013</v>
      </c>
      <c r="D4499">
        <v>68827</v>
      </c>
      <c r="E4499">
        <v>19</v>
      </c>
      <c r="F4499">
        <v>46</v>
      </c>
      <c r="G4499">
        <v>25.6</v>
      </c>
      <c r="H4499" t="s">
        <v>24</v>
      </c>
      <c r="I4499">
        <v>33</v>
      </c>
      <c r="J4499">
        <v>43</v>
      </c>
      <c r="K4499">
        <v>40</v>
      </c>
      <c r="L4499">
        <v>19.773777777777777</v>
      </c>
      <c r="M4499">
        <v>296.60666666666668</v>
      </c>
      <c r="N4499">
        <v>33.727777777777781</v>
      </c>
      <c r="O4499">
        <v>4.99</v>
      </c>
      <c r="Q4499">
        <v>0.47</v>
      </c>
      <c r="S4499">
        <v>0</v>
      </c>
      <c r="Y4499" t="s">
        <v>75</v>
      </c>
      <c r="Z4499" t="s">
        <v>75</v>
      </c>
      <c r="AA4499" t="s">
        <v>2689</v>
      </c>
      <c r="AB4499" t="str">
        <f>+LEFT(AA4499,1)</f>
        <v>F</v>
      </c>
      <c r="AC4499" s="6">
        <f>DEGREES(ACOS(SIN(Resultats!$H$11)*SIN(RADIANS(N4499))+COS(Resultats!$H$11)*COS(RADIANS(N4499))*COS(Resultats!$E$11-RADIANS(M4499))))</f>
        <v>125.97390525104311</v>
      </c>
      <c r="AD4499">
        <f>+IF(AB4499=Data!$E$18,1,0)</f>
        <v>0</v>
      </c>
      <c r="AE4499">
        <f>+IF(AC4499&lt;Data!$B$17,1,0)</f>
        <v>0</v>
      </c>
      <c r="AF4499" s="7">
        <f>+IF(AND(AD4499,AE4499),1,0)</f>
        <v>0</v>
      </c>
    </row>
    <row r="4500" spans="1:32" x14ac:dyDescent="0.2">
      <c r="A4500">
        <v>6890</v>
      </c>
      <c r="C4500">
        <v>169268</v>
      </c>
      <c r="D4500">
        <v>142274</v>
      </c>
      <c r="E4500">
        <v>18</v>
      </c>
      <c r="F4500">
        <v>24</v>
      </c>
      <c r="G4500">
        <v>3.5</v>
      </c>
      <c r="H4500" t="s">
        <v>26</v>
      </c>
      <c r="I4500">
        <v>3</v>
      </c>
      <c r="J4500">
        <v>35</v>
      </c>
      <c r="K4500">
        <v>0</v>
      </c>
      <c r="L4500">
        <v>18.400972222222222</v>
      </c>
      <c r="M4500">
        <v>276.01458333333335</v>
      </c>
      <c r="N4500">
        <v>-3.5833333333333335</v>
      </c>
      <c r="O4500">
        <v>6.38</v>
      </c>
      <c r="Q4500">
        <v>0.34</v>
      </c>
      <c r="S4500">
        <v>-0.01</v>
      </c>
      <c r="Y4500" t="s">
        <v>2902</v>
      </c>
      <c r="Z4500" t="s">
        <v>2851</v>
      </c>
      <c r="AA4500" t="s">
        <v>217</v>
      </c>
      <c r="AB4500" t="str">
        <f>+LEFT(AA4500,1)</f>
        <v>F</v>
      </c>
      <c r="AC4500" s="6">
        <f>DEGREES(ACOS(SIN(Resultats!$H$11)*SIN(RADIANS(N4500))+COS(Resultats!$H$11)*COS(RADIANS(N4500))*COS(Resultats!$E$11-RADIANS(M4500))))</f>
        <v>126.07042448444508</v>
      </c>
      <c r="AD4500">
        <f>+IF(AB4500=Data!$E$18,1,0)</f>
        <v>0</v>
      </c>
      <c r="AE4500">
        <f>+IF(AC4500&lt;Data!$B$17,1,0)</f>
        <v>0</v>
      </c>
      <c r="AF4500" s="7">
        <f>+IF(AND(AD4500,AE4500),1,0)</f>
        <v>0</v>
      </c>
    </row>
    <row r="4501" spans="1:32" x14ac:dyDescent="0.2">
      <c r="A4501">
        <v>6918</v>
      </c>
      <c r="B4501" t="s">
        <v>4306</v>
      </c>
      <c r="C4501">
        <v>169985</v>
      </c>
      <c r="D4501">
        <v>123497</v>
      </c>
      <c r="E4501">
        <v>18</v>
      </c>
      <c r="F4501">
        <v>27</v>
      </c>
      <c r="G4501">
        <v>12.5</v>
      </c>
      <c r="H4501" t="s">
        <v>24</v>
      </c>
      <c r="I4501">
        <v>0</v>
      </c>
      <c r="J4501">
        <v>11</v>
      </c>
      <c r="K4501">
        <v>46</v>
      </c>
      <c r="L4501">
        <v>18.453472222222221</v>
      </c>
      <c r="M4501">
        <v>276.80208333333331</v>
      </c>
      <c r="N4501">
        <v>0.1961111111111111</v>
      </c>
      <c r="O4501">
        <v>5.21</v>
      </c>
      <c r="Q4501">
        <v>0.5</v>
      </c>
      <c r="S4501">
        <v>0.21</v>
      </c>
      <c r="U4501">
        <v>0.38</v>
      </c>
      <c r="Y4501" t="s">
        <v>4308</v>
      </c>
      <c r="Z4501" t="s">
        <v>86</v>
      </c>
      <c r="AA4501" t="s">
        <v>3095</v>
      </c>
      <c r="AB4501" t="str">
        <f>+LEFT(AA4501,1)</f>
        <v>G</v>
      </c>
      <c r="AC4501" s="6">
        <f>DEGREES(ACOS(SIN(Resultats!$H$11)*SIN(RADIANS(N4501))+COS(Resultats!$H$11)*COS(RADIANS(N4501))*COS(Resultats!$E$11-RADIANS(M4501))))</f>
        <v>126.11117534753214</v>
      </c>
      <c r="AD4501">
        <f>+IF(AB4501=Data!$E$18,1,0)</f>
        <v>0</v>
      </c>
      <c r="AE4501">
        <f>+IF(AC4501&lt;Data!$B$17,1,0)</f>
        <v>0</v>
      </c>
      <c r="AF4501" s="7">
        <f>+IF(AND(AD4501,AE4501),1,0)</f>
        <v>0</v>
      </c>
    </row>
    <row r="4502" spans="1:32" x14ac:dyDescent="0.2">
      <c r="A4502">
        <v>7911</v>
      </c>
      <c r="C4502">
        <v>197018</v>
      </c>
      <c r="D4502">
        <v>49899</v>
      </c>
      <c r="E4502">
        <v>20</v>
      </c>
      <c r="F4502">
        <v>39</v>
      </c>
      <c r="G4502">
        <v>33.299999999999997</v>
      </c>
      <c r="H4502" t="s">
        <v>24</v>
      </c>
      <c r="I4502">
        <v>40</v>
      </c>
      <c r="J4502">
        <v>34</v>
      </c>
      <c r="K4502">
        <v>46</v>
      </c>
      <c r="L4502">
        <v>20.65925</v>
      </c>
      <c r="M4502">
        <v>309.88875000000002</v>
      </c>
      <c r="N4502">
        <v>40.579444444444448</v>
      </c>
      <c r="O4502">
        <v>6.06</v>
      </c>
      <c r="Q4502">
        <v>-0.16</v>
      </c>
      <c r="S4502">
        <v>-0.54</v>
      </c>
      <c r="Y4502" t="s">
        <v>3326</v>
      </c>
      <c r="Z4502" t="s">
        <v>2954</v>
      </c>
      <c r="AA4502" t="s">
        <v>15424</v>
      </c>
      <c r="AB4502" t="str">
        <f>+LEFT(AA4502,1)</f>
        <v>B</v>
      </c>
      <c r="AC4502" s="6">
        <f>DEGREES(ACOS(SIN(Resultats!$H$11)*SIN(RADIANS(N4502))+COS(Resultats!$H$11)*COS(RADIANS(N4502))*COS(Resultats!$E$11-RADIANS(M4502))))</f>
        <v>126.11456802804294</v>
      </c>
      <c r="AD4502">
        <f>+IF(AB4502=Data!$E$18,1,0)</f>
        <v>0</v>
      </c>
      <c r="AE4502">
        <f>+IF(AC4502&lt;Data!$B$17,1,0)</f>
        <v>0</v>
      </c>
      <c r="AF4502" s="7">
        <f>+IF(AND(AD4502,AE4502),1,0)</f>
        <v>0</v>
      </c>
    </row>
    <row r="4503" spans="1:32" x14ac:dyDescent="0.2">
      <c r="A4503">
        <v>277</v>
      </c>
      <c r="C4503">
        <v>5641</v>
      </c>
      <c r="D4503">
        <v>74402</v>
      </c>
      <c r="E4503">
        <v>0</v>
      </c>
      <c r="F4503">
        <v>58</v>
      </c>
      <c r="G4503">
        <v>18.899999999999999</v>
      </c>
      <c r="H4503" t="s">
        <v>24</v>
      </c>
      <c r="I4503">
        <v>21</v>
      </c>
      <c r="J4503">
        <v>24</v>
      </c>
      <c r="K4503">
        <v>16</v>
      </c>
      <c r="L4503">
        <v>0.97191666666666665</v>
      </c>
      <c r="M4503">
        <v>14.578749999999999</v>
      </c>
      <c r="N4503">
        <v>21.404444444444444</v>
      </c>
      <c r="O4503">
        <v>6.37</v>
      </c>
      <c r="P4503" t="s">
        <v>103</v>
      </c>
      <c r="Q4503">
        <v>0.09</v>
      </c>
      <c r="S4503">
        <v>0.11</v>
      </c>
      <c r="Y4503" t="s">
        <v>114</v>
      </c>
      <c r="Z4503" t="s">
        <v>114</v>
      </c>
      <c r="AA4503" t="s">
        <v>18</v>
      </c>
      <c r="AB4503" t="str">
        <f>+LEFT(AA4503,1)</f>
        <v>A</v>
      </c>
      <c r="AC4503" s="6">
        <f>DEGREES(ACOS(SIN(Resultats!$H$11)*SIN(RADIANS(N4503))+COS(Resultats!$H$11)*COS(RADIANS(N4503))*COS(Resultats!$E$11-RADIANS(M4503))))</f>
        <v>126.13647786450568</v>
      </c>
      <c r="AD4503">
        <f>+IF(AB4503=Data!$E$18,1,0)</f>
        <v>1</v>
      </c>
      <c r="AE4503">
        <f>+IF(AC4503&lt;Data!$B$17,1,0)</f>
        <v>0</v>
      </c>
      <c r="AF4503" s="7">
        <f>+IF(AND(AD4503,AE4503),1,0)</f>
        <v>0</v>
      </c>
    </row>
    <row r="4504" spans="1:32" x14ac:dyDescent="0.2">
      <c r="A4504">
        <v>8036</v>
      </c>
      <c r="C4504">
        <v>199892</v>
      </c>
      <c r="D4504">
        <v>50303</v>
      </c>
      <c r="E4504">
        <v>20</v>
      </c>
      <c r="F4504">
        <v>58</v>
      </c>
      <c r="G4504">
        <v>30.8</v>
      </c>
      <c r="H4504" t="s">
        <v>24</v>
      </c>
      <c r="I4504">
        <v>41</v>
      </c>
      <c r="J4504">
        <v>56</v>
      </c>
      <c r="K4504">
        <v>25</v>
      </c>
      <c r="L4504">
        <v>20.975222222222222</v>
      </c>
      <c r="M4504">
        <v>314.62833333333333</v>
      </c>
      <c r="N4504">
        <v>41.940277777777773</v>
      </c>
      <c r="O4504">
        <v>6.16</v>
      </c>
      <c r="Q4504">
        <v>-0.08</v>
      </c>
      <c r="S4504">
        <v>-0.46</v>
      </c>
      <c r="Y4504" t="s">
        <v>112</v>
      </c>
      <c r="Z4504" t="s">
        <v>112</v>
      </c>
      <c r="AA4504" t="s">
        <v>15416</v>
      </c>
      <c r="AB4504" t="str">
        <f>+LEFT(AA4504,1)</f>
        <v>B</v>
      </c>
      <c r="AC4504" s="6">
        <f>DEGREES(ACOS(SIN(Resultats!$H$11)*SIN(RADIANS(N4504))+COS(Resultats!$H$11)*COS(RADIANS(N4504))*COS(Resultats!$E$11-RADIANS(M4504))))</f>
        <v>126.1766700171035</v>
      </c>
      <c r="AD4504">
        <f>+IF(AB4504=Data!$E$18,1,0)</f>
        <v>0</v>
      </c>
      <c r="AE4504">
        <f>+IF(AC4504&lt;Data!$B$17,1,0)</f>
        <v>0</v>
      </c>
      <c r="AF4504" s="7">
        <f>+IF(AND(AD4504,AE4504),1,0)</f>
        <v>0</v>
      </c>
    </row>
    <row r="4505" spans="1:32" x14ac:dyDescent="0.2">
      <c r="A4505">
        <v>6858</v>
      </c>
      <c r="C4505">
        <v>168415</v>
      </c>
      <c r="D4505">
        <v>161348</v>
      </c>
      <c r="E4505">
        <v>18</v>
      </c>
      <c r="F4505">
        <v>20</v>
      </c>
      <c r="G4505">
        <v>8.8000000000000007</v>
      </c>
      <c r="H4505" t="s">
        <v>26</v>
      </c>
      <c r="I4505">
        <v>15</v>
      </c>
      <c r="J4505">
        <v>49</v>
      </c>
      <c r="K4505">
        <v>54</v>
      </c>
      <c r="L4505">
        <v>18.335777777777775</v>
      </c>
      <c r="M4505">
        <v>275.03666666666663</v>
      </c>
      <c r="N4505">
        <v>-15.831666666666667</v>
      </c>
      <c r="O4505">
        <v>5.39</v>
      </c>
      <c r="Q4505">
        <v>1.47</v>
      </c>
      <c r="S4505">
        <v>1.64</v>
      </c>
      <c r="Y4505" t="s">
        <v>172</v>
      </c>
      <c r="Z4505" t="s">
        <v>172</v>
      </c>
      <c r="AA4505" t="s">
        <v>80</v>
      </c>
      <c r="AB4505" t="str">
        <f>+LEFT(AA4505,1)</f>
        <v>K</v>
      </c>
      <c r="AC4505" s="6">
        <f>DEGREES(ACOS(SIN(Resultats!$H$11)*SIN(RADIANS(N4505))+COS(Resultats!$H$11)*COS(RADIANS(N4505))*COS(Resultats!$E$11-RADIANS(M4505))))</f>
        <v>126.24971700230901</v>
      </c>
      <c r="AD4505">
        <f>+IF(AB4505=Data!$E$18,1,0)</f>
        <v>0</v>
      </c>
      <c r="AE4505">
        <f>+IF(AC4505&lt;Data!$B$17,1,0)</f>
        <v>0</v>
      </c>
      <c r="AF4505" s="7">
        <f>+IF(AND(AD4505,AE4505),1,0)</f>
        <v>0</v>
      </c>
    </row>
    <row r="4506" spans="1:32" x14ac:dyDescent="0.2">
      <c r="A4506">
        <v>7615</v>
      </c>
      <c r="B4506" t="s">
        <v>3954</v>
      </c>
      <c r="C4506">
        <v>188947</v>
      </c>
      <c r="D4506">
        <v>69116</v>
      </c>
      <c r="E4506">
        <v>19</v>
      </c>
      <c r="F4506">
        <v>56</v>
      </c>
      <c r="G4506">
        <v>18.399999999999999</v>
      </c>
      <c r="H4506" t="s">
        <v>24</v>
      </c>
      <c r="I4506">
        <v>35</v>
      </c>
      <c r="J4506">
        <v>5</v>
      </c>
      <c r="K4506">
        <v>0</v>
      </c>
      <c r="L4506">
        <v>19.938444444444446</v>
      </c>
      <c r="M4506">
        <v>299.07666666666671</v>
      </c>
      <c r="N4506">
        <v>35.083333333333336</v>
      </c>
      <c r="O4506">
        <v>3.89</v>
      </c>
      <c r="Q4506">
        <v>1.02</v>
      </c>
      <c r="S4506">
        <v>0.89</v>
      </c>
      <c r="U4506">
        <v>0.52</v>
      </c>
      <c r="Y4506" t="s">
        <v>54</v>
      </c>
      <c r="Z4506" t="s">
        <v>54</v>
      </c>
      <c r="AA4506" t="s">
        <v>197</v>
      </c>
      <c r="AB4506" t="str">
        <f>+LEFT(AA4506,1)</f>
        <v>K</v>
      </c>
      <c r="AC4506" s="6">
        <f>DEGREES(ACOS(SIN(Resultats!$H$11)*SIN(RADIANS(N4506))+COS(Resultats!$H$11)*COS(RADIANS(N4506))*COS(Resultats!$E$11-RADIANS(M4506))))</f>
        <v>126.26534758175688</v>
      </c>
      <c r="AD4506">
        <f>+IF(AB4506=Data!$E$18,1,0)</f>
        <v>0</v>
      </c>
      <c r="AE4506">
        <f>+IF(AC4506&lt;Data!$B$17,1,0)</f>
        <v>0</v>
      </c>
      <c r="AF4506" s="7">
        <f>+IF(AND(AD4506,AE4506),1,0)</f>
        <v>0</v>
      </c>
    </row>
    <row r="4507" spans="1:32" x14ac:dyDescent="0.2">
      <c r="A4507">
        <v>114</v>
      </c>
      <c r="B4507" t="s">
        <v>168</v>
      </c>
      <c r="C4507">
        <v>2628</v>
      </c>
      <c r="D4507">
        <v>74041</v>
      </c>
      <c r="E4507">
        <v>0</v>
      </c>
      <c r="F4507">
        <v>30</v>
      </c>
      <c r="G4507">
        <v>7.3</v>
      </c>
      <c r="H4507" t="s">
        <v>24</v>
      </c>
      <c r="I4507">
        <v>29</v>
      </c>
      <c r="J4507">
        <v>45</v>
      </c>
      <c r="K4507">
        <v>6</v>
      </c>
      <c r="L4507">
        <v>0.50202777777777774</v>
      </c>
      <c r="M4507">
        <v>7.5304166666666656</v>
      </c>
      <c r="N4507">
        <v>29.751666666666665</v>
      </c>
      <c r="O4507">
        <v>5.23</v>
      </c>
      <c r="Q4507">
        <v>0.24</v>
      </c>
      <c r="S4507">
        <v>0.09</v>
      </c>
      <c r="Y4507" t="s">
        <v>170</v>
      </c>
      <c r="Z4507" t="s">
        <v>170</v>
      </c>
      <c r="AA4507" t="s">
        <v>15415</v>
      </c>
      <c r="AB4507" t="str">
        <f>+LEFT(AA4507,1)</f>
        <v>A</v>
      </c>
      <c r="AC4507" s="6">
        <f>DEGREES(ACOS(SIN(Resultats!$H$11)*SIN(RADIANS(N4507))+COS(Resultats!$H$11)*COS(RADIANS(N4507))*COS(Resultats!$E$11-RADIANS(M4507))))</f>
        <v>126.28946790369174</v>
      </c>
      <c r="AD4507">
        <f>+IF(AB4507=Data!$E$18,1,0)</f>
        <v>1</v>
      </c>
      <c r="AE4507">
        <f>+IF(AC4507&lt;Data!$B$17,1,0)</f>
        <v>0</v>
      </c>
      <c r="AF4507" s="7">
        <f>+IF(AND(AD4507,AE4507),1,0)</f>
        <v>0</v>
      </c>
    </row>
    <row r="4508" spans="1:32" x14ac:dyDescent="0.2">
      <c r="A4508">
        <v>44</v>
      </c>
      <c r="C4508">
        <v>952</v>
      </c>
      <c r="D4508">
        <v>53744</v>
      </c>
      <c r="E4508">
        <v>0</v>
      </c>
      <c r="F4508">
        <v>14</v>
      </c>
      <c r="G4508">
        <v>2.2999999999999998</v>
      </c>
      <c r="H4508" t="s">
        <v>24</v>
      </c>
      <c r="I4508">
        <v>33</v>
      </c>
      <c r="J4508">
        <v>12</v>
      </c>
      <c r="K4508">
        <v>22</v>
      </c>
      <c r="L4508">
        <v>0.23397222222222222</v>
      </c>
      <c r="M4508">
        <v>3.5095833333333335</v>
      </c>
      <c r="N4508">
        <v>33.206111111111113</v>
      </c>
      <c r="O4508">
        <v>6.25</v>
      </c>
      <c r="Q4508">
        <v>-0.01</v>
      </c>
      <c r="S4508">
        <v>-0.05</v>
      </c>
      <c r="Y4508" t="s">
        <v>89</v>
      </c>
      <c r="Z4508" t="s">
        <v>89</v>
      </c>
      <c r="AA4508" t="s">
        <v>1469</v>
      </c>
      <c r="AB4508" t="str">
        <f>+LEFT(AA4508,1)</f>
        <v>A</v>
      </c>
      <c r="AC4508" s="6">
        <f>DEGREES(ACOS(SIN(Resultats!$H$11)*SIN(RADIANS(N4508))+COS(Resultats!$H$11)*COS(RADIANS(N4508))*COS(Resultats!$E$11-RADIANS(M4508))))</f>
        <v>126.29496606254047</v>
      </c>
      <c r="AD4508">
        <f>+IF(AB4508=Data!$E$18,1,0)</f>
        <v>1</v>
      </c>
      <c r="AE4508">
        <f>+IF(AC4508&lt;Data!$B$17,1,0)</f>
        <v>0</v>
      </c>
      <c r="AF4508" s="7">
        <f>+IF(AND(AD4508,AE4508),1,0)</f>
        <v>0</v>
      </c>
    </row>
    <row r="4509" spans="1:32" x14ac:dyDescent="0.2">
      <c r="A4509">
        <v>7763</v>
      </c>
      <c r="B4509" t="s">
        <v>4046</v>
      </c>
      <c r="C4509">
        <v>193237</v>
      </c>
      <c r="D4509">
        <v>69773</v>
      </c>
      <c r="E4509">
        <v>20</v>
      </c>
      <c r="F4509">
        <v>17</v>
      </c>
      <c r="G4509">
        <v>47.2</v>
      </c>
      <c r="H4509" t="s">
        <v>24</v>
      </c>
      <c r="I4509">
        <v>38</v>
      </c>
      <c r="J4509">
        <v>1</v>
      </c>
      <c r="K4509">
        <v>59</v>
      </c>
      <c r="L4509">
        <v>20.296444444444447</v>
      </c>
      <c r="M4509">
        <v>304.44666666666672</v>
      </c>
      <c r="N4509">
        <v>38.033055555555556</v>
      </c>
      <c r="O4509">
        <v>4.8099999999999996</v>
      </c>
      <c r="Q4509">
        <v>0.42</v>
      </c>
      <c r="S4509">
        <v>-0.57999999999999996</v>
      </c>
      <c r="U4509">
        <v>0.26</v>
      </c>
      <c r="Y4509" t="s">
        <v>4048</v>
      </c>
      <c r="Z4509" t="s">
        <v>4048</v>
      </c>
      <c r="AA4509" t="s">
        <v>15417</v>
      </c>
      <c r="AB4509" t="str">
        <f>+LEFT(AA4509,1)</f>
        <v>B</v>
      </c>
      <c r="AC4509" s="6">
        <f>DEGREES(ACOS(SIN(Resultats!$H$11)*SIN(RADIANS(N4509))+COS(Resultats!$H$11)*COS(RADIANS(N4509))*COS(Resultats!$E$11-RADIANS(M4509))))</f>
        <v>126.35788281086707</v>
      </c>
      <c r="AD4509">
        <f>+IF(AB4509=Data!$E$18,1,0)</f>
        <v>0</v>
      </c>
      <c r="AE4509">
        <f>+IF(AC4509&lt;Data!$B$17,1,0)</f>
        <v>0</v>
      </c>
      <c r="AF4509" s="7">
        <f>+IF(AND(AD4509,AE4509),1,0)</f>
        <v>0</v>
      </c>
    </row>
    <row r="4510" spans="1:32" x14ac:dyDescent="0.2">
      <c r="A4510">
        <v>7171</v>
      </c>
      <c r="C4510">
        <v>176301</v>
      </c>
      <c r="D4510">
        <v>104306</v>
      </c>
      <c r="E4510">
        <v>18</v>
      </c>
      <c r="F4510">
        <v>58</v>
      </c>
      <c r="G4510">
        <v>45.1</v>
      </c>
      <c r="H4510" t="s">
        <v>24</v>
      </c>
      <c r="I4510">
        <v>19</v>
      </c>
      <c r="J4510">
        <v>47</v>
      </c>
      <c r="K4510">
        <v>39</v>
      </c>
      <c r="L4510">
        <v>18.979194444444442</v>
      </c>
      <c r="M4510">
        <v>284.68791666666664</v>
      </c>
      <c r="N4510">
        <v>19.794166666666669</v>
      </c>
      <c r="O4510">
        <v>6.5</v>
      </c>
      <c r="Q4510">
        <v>-0.04</v>
      </c>
      <c r="S4510">
        <v>-0.43</v>
      </c>
      <c r="Y4510" t="s">
        <v>411</v>
      </c>
      <c r="Z4510" t="s">
        <v>112</v>
      </c>
      <c r="AA4510" t="s">
        <v>15416</v>
      </c>
      <c r="AB4510" t="str">
        <f>+LEFT(AA4510,1)</f>
        <v>B</v>
      </c>
      <c r="AC4510" s="6">
        <f>DEGREES(ACOS(SIN(Resultats!$H$11)*SIN(RADIANS(N4510))+COS(Resultats!$H$11)*COS(RADIANS(N4510))*COS(Resultats!$E$11-RADIANS(M4510))))</f>
        <v>126.35855709773126</v>
      </c>
      <c r="AD4510">
        <f>+IF(AB4510=Data!$E$18,1,0)</f>
        <v>0</v>
      </c>
      <c r="AE4510">
        <f>+IF(AC4510&lt;Data!$B$17,1,0)</f>
        <v>0</v>
      </c>
      <c r="AF4510" s="7">
        <f>+IF(AND(AD4510,AE4510),1,0)</f>
        <v>0</v>
      </c>
    </row>
    <row r="4511" spans="1:32" x14ac:dyDescent="0.2">
      <c r="A4511">
        <v>7200</v>
      </c>
      <c r="C4511">
        <v>176819</v>
      </c>
      <c r="D4511">
        <v>86704</v>
      </c>
      <c r="E4511">
        <v>19</v>
      </c>
      <c r="F4511">
        <v>1</v>
      </c>
      <c r="G4511">
        <v>22.6</v>
      </c>
      <c r="H4511" t="s">
        <v>24</v>
      </c>
      <c r="I4511">
        <v>20</v>
      </c>
      <c r="J4511">
        <v>50</v>
      </c>
      <c r="K4511">
        <v>1</v>
      </c>
      <c r="L4511">
        <v>19.022944444444445</v>
      </c>
      <c r="M4511">
        <v>285.34416666666669</v>
      </c>
      <c r="N4511">
        <v>20.833611111111111</v>
      </c>
      <c r="O4511">
        <v>6.69</v>
      </c>
      <c r="Q4511">
        <v>0.02</v>
      </c>
      <c r="S4511">
        <v>-0.69</v>
      </c>
      <c r="Y4511" t="s">
        <v>2416</v>
      </c>
      <c r="Z4511" t="s">
        <v>7045</v>
      </c>
      <c r="AA4511" t="s">
        <v>15417</v>
      </c>
      <c r="AB4511" t="str">
        <f>+LEFT(AA4511,1)</f>
        <v>B</v>
      </c>
      <c r="AC4511" s="6">
        <f>DEGREES(ACOS(SIN(Resultats!$H$11)*SIN(RADIANS(N4511))+COS(Resultats!$H$11)*COS(RADIANS(N4511))*COS(Resultats!$E$11-RADIANS(M4511))))</f>
        <v>126.36825178982401</v>
      </c>
      <c r="AD4511">
        <f>+IF(AB4511=Data!$E$18,1,0)</f>
        <v>0</v>
      </c>
      <c r="AE4511">
        <f>+IF(AC4511&lt;Data!$B$17,1,0)</f>
        <v>0</v>
      </c>
      <c r="AF4511" s="7">
        <f>+IF(AND(AD4511,AE4511),1,0)</f>
        <v>0</v>
      </c>
    </row>
    <row r="4512" spans="1:32" x14ac:dyDescent="0.2">
      <c r="A4512">
        <v>344</v>
      </c>
      <c r="C4512">
        <v>6966</v>
      </c>
      <c r="D4512">
        <v>92288</v>
      </c>
      <c r="E4512">
        <v>1</v>
      </c>
      <c r="F4512">
        <v>10</v>
      </c>
      <c r="G4512">
        <v>11.5</v>
      </c>
      <c r="H4512" t="s">
        <v>24</v>
      </c>
      <c r="I4512">
        <v>15</v>
      </c>
      <c r="J4512">
        <v>40</v>
      </c>
      <c r="K4512">
        <v>27</v>
      </c>
      <c r="L4512">
        <v>1.1698611111111112</v>
      </c>
      <c r="M4512">
        <v>17.547916666666669</v>
      </c>
      <c r="N4512">
        <v>15.674166666666666</v>
      </c>
      <c r="O4512">
        <v>6.06</v>
      </c>
      <c r="Q4512">
        <v>1.49</v>
      </c>
      <c r="Y4512" t="s">
        <v>53</v>
      </c>
      <c r="Z4512" t="s">
        <v>53</v>
      </c>
      <c r="AA4512" t="s">
        <v>586</v>
      </c>
      <c r="AB4512" t="str">
        <f>+LEFT(AA4512,1)</f>
        <v>M</v>
      </c>
      <c r="AC4512" s="6">
        <f>DEGREES(ACOS(SIN(Resultats!$H$11)*SIN(RADIANS(N4512))+COS(Resultats!$H$11)*COS(RADIANS(N4512))*COS(Resultats!$E$11-RADIANS(M4512))))</f>
        <v>126.37635390084994</v>
      </c>
      <c r="AD4512">
        <f>+IF(AB4512=Data!$E$18,1,0)</f>
        <v>0</v>
      </c>
      <c r="AE4512">
        <f>+IF(AC4512&lt;Data!$B$17,1,0)</f>
        <v>0</v>
      </c>
      <c r="AF4512" s="7">
        <f>+IF(AND(AD4512,AE4512),1,0)</f>
        <v>0</v>
      </c>
    </row>
    <row r="4513" spans="1:32" x14ac:dyDescent="0.2">
      <c r="A4513">
        <v>8930</v>
      </c>
      <c r="B4513" t="s">
        <v>7628</v>
      </c>
      <c r="C4513">
        <v>221345</v>
      </c>
      <c r="D4513">
        <v>73311</v>
      </c>
      <c r="E4513">
        <v>23</v>
      </c>
      <c r="F4513">
        <v>31</v>
      </c>
      <c r="G4513">
        <v>17.399999999999999</v>
      </c>
      <c r="H4513" t="s">
        <v>24</v>
      </c>
      <c r="I4513">
        <v>39</v>
      </c>
      <c r="J4513">
        <v>14</v>
      </c>
      <c r="K4513">
        <v>11</v>
      </c>
      <c r="L4513">
        <v>23.5215</v>
      </c>
      <c r="M4513">
        <v>352.82249999999999</v>
      </c>
      <c r="N4513">
        <v>39.236388888888889</v>
      </c>
      <c r="O4513">
        <v>5.22</v>
      </c>
      <c r="Q4513">
        <v>1.02</v>
      </c>
      <c r="S4513">
        <v>0.87</v>
      </c>
      <c r="Y4513" t="s">
        <v>54</v>
      </c>
      <c r="Z4513" t="s">
        <v>54</v>
      </c>
      <c r="AA4513" t="s">
        <v>197</v>
      </c>
      <c r="AB4513" t="str">
        <f>+LEFT(AA4513,1)</f>
        <v>K</v>
      </c>
      <c r="AC4513" s="6">
        <f>DEGREES(ACOS(SIN(Resultats!$H$11)*SIN(RADIANS(N4513))+COS(Resultats!$H$11)*COS(RADIANS(N4513))*COS(Resultats!$E$11-RADIANS(M4513))))</f>
        <v>126.3860334169473</v>
      </c>
      <c r="AD4513">
        <f>+IF(AB4513=Data!$E$18,1,0)</f>
        <v>0</v>
      </c>
      <c r="AE4513">
        <f>+IF(AC4513&lt;Data!$B$17,1,0)</f>
        <v>0</v>
      </c>
      <c r="AF4513" s="7">
        <f>+IF(AND(AD4513,AE4513),1,0)</f>
        <v>0</v>
      </c>
    </row>
    <row r="4514" spans="1:32" x14ac:dyDescent="0.2">
      <c r="A4514">
        <v>7002</v>
      </c>
      <c r="C4514">
        <v>172171</v>
      </c>
      <c r="D4514">
        <v>123744</v>
      </c>
      <c r="E4514">
        <v>18</v>
      </c>
      <c r="F4514">
        <v>38</v>
      </c>
      <c r="G4514">
        <v>21</v>
      </c>
      <c r="H4514" t="s">
        <v>24</v>
      </c>
      <c r="I4514">
        <v>8</v>
      </c>
      <c r="J4514">
        <v>50</v>
      </c>
      <c r="K4514">
        <v>2</v>
      </c>
      <c r="L4514">
        <v>18.639166666666664</v>
      </c>
      <c r="M4514">
        <v>279.58749999999998</v>
      </c>
      <c r="N4514">
        <v>8.8338888888888896</v>
      </c>
      <c r="O4514">
        <v>6.4</v>
      </c>
      <c r="P4514" t="s">
        <v>349</v>
      </c>
      <c r="Q4514">
        <v>1.32</v>
      </c>
      <c r="S4514">
        <v>0.89</v>
      </c>
      <c r="Y4514" t="s">
        <v>4349</v>
      </c>
      <c r="Z4514" t="s">
        <v>2593</v>
      </c>
      <c r="AA4514" t="s">
        <v>15437</v>
      </c>
      <c r="AB4514" t="str">
        <f>+LEFT(AA4514,1)</f>
        <v>M</v>
      </c>
      <c r="AC4514" s="6">
        <f>DEGREES(ACOS(SIN(Resultats!$H$11)*SIN(RADIANS(N4514))+COS(Resultats!$H$11)*COS(RADIANS(N4514))*COS(Resultats!$E$11-RADIANS(M4514))))</f>
        <v>126.40313000460917</v>
      </c>
      <c r="AD4514">
        <f>+IF(AB4514=Data!$E$18,1,0)</f>
        <v>0</v>
      </c>
      <c r="AE4514">
        <f>+IF(AC4514&lt;Data!$B$17,1,0)</f>
        <v>0</v>
      </c>
      <c r="AF4514" s="7">
        <f>+IF(AND(AD4514,AE4514),1,0)</f>
        <v>0</v>
      </c>
    </row>
    <row r="4515" spans="1:32" x14ac:dyDescent="0.2">
      <c r="A4515">
        <v>7502</v>
      </c>
      <c r="C4515">
        <v>186377</v>
      </c>
      <c r="D4515">
        <v>68730</v>
      </c>
      <c r="E4515">
        <v>19</v>
      </c>
      <c r="F4515">
        <v>42</v>
      </c>
      <c r="G4515">
        <v>44.6</v>
      </c>
      <c r="H4515" t="s">
        <v>24</v>
      </c>
      <c r="I4515">
        <v>32</v>
      </c>
      <c r="J4515">
        <v>25</v>
      </c>
      <c r="K4515">
        <v>36</v>
      </c>
      <c r="L4515">
        <v>19.712388888888889</v>
      </c>
      <c r="M4515">
        <v>295.68583333333333</v>
      </c>
      <c r="N4515">
        <v>32.426666666666662</v>
      </c>
      <c r="O4515">
        <v>5.94</v>
      </c>
      <c r="Q4515">
        <v>0.11</v>
      </c>
      <c r="S4515">
        <v>0.14000000000000001</v>
      </c>
      <c r="Y4515" t="s">
        <v>606</v>
      </c>
      <c r="Z4515" t="s">
        <v>606</v>
      </c>
      <c r="AA4515" t="s">
        <v>15427</v>
      </c>
      <c r="AB4515" t="str">
        <f>+LEFT(AA4515,1)</f>
        <v>A</v>
      </c>
      <c r="AC4515" s="6">
        <f>DEGREES(ACOS(SIN(Resultats!$H$11)*SIN(RADIANS(N4515))+COS(Resultats!$H$11)*COS(RADIANS(N4515))*COS(Resultats!$E$11-RADIANS(M4515))))</f>
        <v>126.40356168383407</v>
      </c>
      <c r="AD4515">
        <f>+IF(AB4515=Data!$E$18,1,0)</f>
        <v>1</v>
      </c>
      <c r="AE4515">
        <f>+IF(AC4515&lt;Data!$B$17,1,0)</f>
        <v>0</v>
      </c>
      <c r="AF4515" s="7">
        <f>+IF(AND(AD4515,AE4515),1,0)</f>
        <v>0</v>
      </c>
    </row>
    <row r="4516" spans="1:32" x14ac:dyDescent="0.2">
      <c r="A4516">
        <v>8144</v>
      </c>
      <c r="C4516">
        <v>202862</v>
      </c>
      <c r="D4516">
        <v>50671</v>
      </c>
      <c r="E4516">
        <v>21</v>
      </c>
      <c r="F4516">
        <v>17</v>
      </c>
      <c r="G4516">
        <v>23.2</v>
      </c>
      <c r="H4516" t="s">
        <v>24</v>
      </c>
      <c r="I4516">
        <v>42</v>
      </c>
      <c r="J4516">
        <v>41</v>
      </c>
      <c r="K4516">
        <v>0</v>
      </c>
      <c r="L4516">
        <v>21.289777777777779</v>
      </c>
      <c r="M4516">
        <v>319.34666666666669</v>
      </c>
      <c r="N4516">
        <v>42.68333333333333</v>
      </c>
      <c r="O4516">
        <v>6.19</v>
      </c>
      <c r="Q4516">
        <v>-0.11</v>
      </c>
      <c r="S4516">
        <v>-0.43</v>
      </c>
      <c r="Y4516" t="s">
        <v>1206</v>
      </c>
      <c r="Z4516" t="s">
        <v>1206</v>
      </c>
      <c r="AA4516" t="s">
        <v>15416</v>
      </c>
      <c r="AB4516" t="str">
        <f>+LEFT(AA4516,1)</f>
        <v>B</v>
      </c>
      <c r="AC4516" s="6">
        <f>DEGREES(ACOS(SIN(Resultats!$H$11)*SIN(RADIANS(N4516))+COS(Resultats!$H$11)*COS(RADIANS(N4516))*COS(Resultats!$E$11-RADIANS(M4516))))</f>
        <v>126.42297913264836</v>
      </c>
      <c r="AD4516">
        <f>+IF(AB4516=Data!$E$18,1,0)</f>
        <v>0</v>
      </c>
      <c r="AE4516">
        <f>+IF(AC4516&lt;Data!$B$17,1,0)</f>
        <v>0</v>
      </c>
      <c r="AF4516" s="7">
        <f>+IF(AND(AD4516,AE4516),1,0)</f>
        <v>0</v>
      </c>
    </row>
    <row r="4517" spans="1:32" x14ac:dyDescent="0.2">
      <c r="A4517">
        <v>8579</v>
      </c>
      <c r="B4517" t="s">
        <v>7425</v>
      </c>
      <c r="C4517">
        <v>213420</v>
      </c>
      <c r="D4517">
        <v>52079</v>
      </c>
      <c r="E4517">
        <v>22</v>
      </c>
      <c r="F4517">
        <v>30</v>
      </c>
      <c r="G4517">
        <v>29.3</v>
      </c>
      <c r="H4517" t="s">
        <v>24</v>
      </c>
      <c r="I4517">
        <v>43</v>
      </c>
      <c r="J4517">
        <v>7</v>
      </c>
      <c r="K4517">
        <v>24</v>
      </c>
      <c r="L4517">
        <v>22.50813888888889</v>
      </c>
      <c r="M4517">
        <v>337.62208333333336</v>
      </c>
      <c r="N4517">
        <v>43.123333333333335</v>
      </c>
      <c r="O4517">
        <v>4.51</v>
      </c>
      <c r="Q4517">
        <v>-0.09</v>
      </c>
      <c r="S4517">
        <v>-0.74</v>
      </c>
      <c r="U4517">
        <v>-0.11</v>
      </c>
      <c r="Y4517" t="s">
        <v>85</v>
      </c>
      <c r="Z4517" t="s">
        <v>85</v>
      </c>
      <c r="AA4517" t="s">
        <v>15417</v>
      </c>
      <c r="AB4517" t="str">
        <f>+LEFT(AA4517,1)</f>
        <v>B</v>
      </c>
      <c r="AC4517" s="6">
        <f>DEGREES(ACOS(SIN(Resultats!$H$11)*SIN(RADIANS(N4517))+COS(Resultats!$H$11)*COS(RADIANS(N4517))*COS(Resultats!$E$11-RADIANS(M4517))))</f>
        <v>126.42311696162218</v>
      </c>
      <c r="AD4517">
        <f>+IF(AB4517=Data!$E$18,1,0)</f>
        <v>0</v>
      </c>
      <c r="AE4517">
        <f>+IF(AC4517&lt;Data!$B$17,1,0)</f>
        <v>0</v>
      </c>
      <c r="AF4517" s="7">
        <f>+IF(AND(AD4517,AE4517),1,0)</f>
        <v>0</v>
      </c>
    </row>
    <row r="4518" spans="1:32" x14ac:dyDescent="0.2">
      <c r="A4518">
        <v>466</v>
      </c>
      <c r="C4518">
        <v>10009</v>
      </c>
      <c r="D4518">
        <v>129412</v>
      </c>
      <c r="E4518">
        <v>1</v>
      </c>
      <c r="F4518">
        <v>37</v>
      </c>
      <c r="G4518">
        <v>37.700000000000003</v>
      </c>
      <c r="H4518" t="s">
        <v>26</v>
      </c>
      <c r="I4518">
        <v>9</v>
      </c>
      <c r="J4518">
        <v>24</v>
      </c>
      <c r="K4518">
        <v>14</v>
      </c>
      <c r="L4518">
        <v>1.6271388888888889</v>
      </c>
      <c r="M4518">
        <v>24.407083333333333</v>
      </c>
      <c r="N4518">
        <v>-9.4038888888888899</v>
      </c>
      <c r="O4518">
        <v>6.24</v>
      </c>
      <c r="Q4518">
        <v>0.53</v>
      </c>
      <c r="S4518">
        <v>0</v>
      </c>
      <c r="Y4518" t="s">
        <v>75</v>
      </c>
      <c r="Z4518" t="s">
        <v>75</v>
      </c>
      <c r="AA4518" t="s">
        <v>2689</v>
      </c>
      <c r="AB4518" t="str">
        <f>+LEFT(AA4518,1)</f>
        <v>F</v>
      </c>
      <c r="AC4518" s="6">
        <f>DEGREES(ACOS(SIN(Resultats!$H$11)*SIN(RADIANS(N4518))+COS(Resultats!$H$11)*COS(RADIANS(N4518))*COS(Resultats!$E$11-RADIANS(M4518))))</f>
        <v>126.43070682711142</v>
      </c>
      <c r="AD4518">
        <f>+IF(AB4518=Data!$E$18,1,0)</f>
        <v>0</v>
      </c>
      <c r="AE4518">
        <f>+IF(AC4518&lt;Data!$B$17,1,0)</f>
        <v>0</v>
      </c>
      <c r="AF4518" s="7">
        <f>+IF(AND(AD4518,AE4518),1,0)</f>
        <v>0</v>
      </c>
    </row>
    <row r="4519" spans="1:32" x14ac:dyDescent="0.2">
      <c r="A4519">
        <v>9107</v>
      </c>
      <c r="C4519">
        <v>225239</v>
      </c>
      <c r="D4519">
        <v>53622</v>
      </c>
      <c r="E4519">
        <v>0</v>
      </c>
      <c r="F4519">
        <v>4</v>
      </c>
      <c r="G4519">
        <v>53.8</v>
      </c>
      <c r="H4519" t="s">
        <v>24</v>
      </c>
      <c r="I4519">
        <v>34</v>
      </c>
      <c r="J4519">
        <v>39</v>
      </c>
      <c r="K4519">
        <v>35</v>
      </c>
      <c r="L4519">
        <v>8.1611111111111106E-2</v>
      </c>
      <c r="M4519">
        <v>1.2241666666666666</v>
      </c>
      <c r="N4519">
        <v>34.659722222222221</v>
      </c>
      <c r="O4519">
        <v>6.12</v>
      </c>
      <c r="Q4519">
        <v>0.62</v>
      </c>
      <c r="S4519">
        <v>0.09</v>
      </c>
      <c r="Y4519" t="s">
        <v>144</v>
      </c>
      <c r="Z4519" t="s">
        <v>144</v>
      </c>
      <c r="AA4519" t="s">
        <v>15421</v>
      </c>
      <c r="AB4519" t="str">
        <f>+LEFT(AA4519,1)</f>
        <v>G</v>
      </c>
      <c r="AC4519" s="6">
        <f>DEGREES(ACOS(SIN(Resultats!$H$11)*SIN(RADIANS(N4519))+COS(Resultats!$H$11)*COS(RADIANS(N4519))*COS(Resultats!$E$11-RADIANS(M4519))))</f>
        <v>126.43816236128445</v>
      </c>
      <c r="AD4519">
        <f>+IF(AB4519=Data!$E$18,1,0)</f>
        <v>0</v>
      </c>
      <c r="AE4519">
        <f>+IF(AC4519&lt;Data!$B$17,1,0)</f>
        <v>0</v>
      </c>
      <c r="AF4519" s="7">
        <f>+IF(AND(AD4519,AE4519),1,0)</f>
        <v>0</v>
      </c>
    </row>
    <row r="4520" spans="1:32" x14ac:dyDescent="0.2">
      <c r="A4520">
        <v>7708</v>
      </c>
      <c r="B4520" t="s">
        <v>4004</v>
      </c>
      <c r="C4520">
        <v>191610</v>
      </c>
      <c r="D4520">
        <v>69518</v>
      </c>
      <c r="E4520">
        <v>20</v>
      </c>
      <c r="F4520">
        <v>9</v>
      </c>
      <c r="G4520">
        <v>25.6</v>
      </c>
      <c r="H4520" t="s">
        <v>24</v>
      </c>
      <c r="I4520">
        <v>36</v>
      </c>
      <c r="J4520">
        <v>50</v>
      </c>
      <c r="K4520">
        <v>23</v>
      </c>
      <c r="L4520">
        <v>20.15711111111111</v>
      </c>
      <c r="M4520">
        <v>302.35666666666663</v>
      </c>
      <c r="N4520">
        <v>36.839722222222221</v>
      </c>
      <c r="O4520">
        <v>4.93</v>
      </c>
      <c r="Q4520">
        <v>-0.13</v>
      </c>
      <c r="S4520">
        <v>-0.77</v>
      </c>
      <c r="U4520">
        <v>-0.14000000000000001</v>
      </c>
      <c r="Y4520" t="s">
        <v>2548</v>
      </c>
      <c r="Z4520" t="s">
        <v>3156</v>
      </c>
      <c r="AA4520" t="s">
        <v>15417</v>
      </c>
      <c r="AB4520" t="str">
        <f>+LEFT(AA4520,1)</f>
        <v>B</v>
      </c>
      <c r="AC4520" s="6">
        <f>DEGREES(ACOS(SIN(Resultats!$H$11)*SIN(RADIANS(N4520))+COS(Resultats!$H$11)*COS(RADIANS(N4520))*COS(Resultats!$E$11-RADIANS(M4520))))</f>
        <v>126.44676991789458</v>
      </c>
      <c r="AD4520">
        <f>+IF(AB4520=Data!$E$18,1,0)</f>
        <v>0</v>
      </c>
      <c r="AE4520">
        <f>+IF(AC4520&lt;Data!$B$17,1,0)</f>
        <v>0</v>
      </c>
      <c r="AF4520" s="7">
        <f>+IF(AND(AD4520,AE4520),1,0)</f>
        <v>0</v>
      </c>
    </row>
    <row r="4521" spans="1:32" x14ac:dyDescent="0.2">
      <c r="A4521">
        <v>7374</v>
      </c>
      <c r="C4521">
        <v>182618</v>
      </c>
      <c r="D4521">
        <v>87165</v>
      </c>
      <c r="E4521">
        <v>19</v>
      </c>
      <c r="F4521">
        <v>24</v>
      </c>
      <c r="G4521">
        <v>22.4</v>
      </c>
      <c r="H4521" t="s">
        <v>24</v>
      </c>
      <c r="I4521">
        <v>28</v>
      </c>
      <c r="J4521">
        <v>5</v>
      </c>
      <c r="K4521">
        <v>16</v>
      </c>
      <c r="L4521">
        <v>19.406222222222222</v>
      </c>
      <c r="M4521">
        <v>291.09333333333336</v>
      </c>
      <c r="N4521">
        <v>28.087777777777777</v>
      </c>
      <c r="O4521">
        <v>6.53</v>
      </c>
      <c r="Q4521">
        <v>-0.08</v>
      </c>
      <c r="S4521">
        <v>-0.55000000000000004</v>
      </c>
      <c r="Y4521" t="s">
        <v>211</v>
      </c>
      <c r="Z4521" t="s">
        <v>211</v>
      </c>
      <c r="AA4521" t="s">
        <v>15423</v>
      </c>
      <c r="AB4521" t="str">
        <f>+LEFT(AA4521,1)</f>
        <v>B</v>
      </c>
      <c r="AC4521" s="6">
        <f>DEGREES(ACOS(SIN(Resultats!$H$11)*SIN(RADIANS(N4521))+COS(Resultats!$H$11)*COS(RADIANS(N4521))*COS(Resultats!$E$11-RADIANS(M4521))))</f>
        <v>126.46526873043767</v>
      </c>
      <c r="AD4521">
        <f>+IF(AB4521=Data!$E$18,1,0)</f>
        <v>0</v>
      </c>
      <c r="AE4521">
        <f>+IF(AC4521&lt;Data!$B$17,1,0)</f>
        <v>0</v>
      </c>
      <c r="AF4521" s="7">
        <f>+IF(AND(AD4521,AE4521),1,0)</f>
        <v>0</v>
      </c>
    </row>
    <row r="4522" spans="1:32" x14ac:dyDescent="0.2">
      <c r="A4522">
        <v>6958</v>
      </c>
      <c r="C4522">
        <v>170973</v>
      </c>
      <c r="D4522">
        <v>123610</v>
      </c>
      <c r="E4522">
        <v>18</v>
      </c>
      <c r="F4522">
        <v>32</v>
      </c>
      <c r="G4522">
        <v>7</v>
      </c>
      <c r="H4522" t="s">
        <v>24</v>
      </c>
      <c r="I4522">
        <v>3</v>
      </c>
      <c r="J4522">
        <v>39</v>
      </c>
      <c r="K4522">
        <v>35</v>
      </c>
      <c r="L4522">
        <v>18.535277777777779</v>
      </c>
      <c r="M4522">
        <v>278.0291666666667</v>
      </c>
      <c r="N4522">
        <v>3.6597222222222223</v>
      </c>
      <c r="O4522">
        <v>6.43</v>
      </c>
      <c r="Q4522">
        <v>-0.04</v>
      </c>
      <c r="S4522">
        <v>-0.26</v>
      </c>
      <c r="Y4522" t="s">
        <v>903</v>
      </c>
      <c r="Z4522" t="s">
        <v>2335</v>
      </c>
      <c r="AA4522" t="s">
        <v>2210</v>
      </c>
      <c r="AB4522" t="str">
        <f>+LEFT(AA4522,1)</f>
        <v>A</v>
      </c>
      <c r="AC4522" s="6">
        <f>DEGREES(ACOS(SIN(Resultats!$H$11)*SIN(RADIANS(N4522))+COS(Resultats!$H$11)*COS(RADIANS(N4522))*COS(Resultats!$E$11-RADIANS(M4522))))</f>
        <v>126.46857711546133</v>
      </c>
      <c r="AD4522">
        <f>+IF(AB4522=Data!$E$18,1,0)</f>
        <v>1</v>
      </c>
      <c r="AE4522">
        <f>+IF(AC4522&lt;Data!$B$17,1,0)</f>
        <v>0</v>
      </c>
      <c r="AF4522" s="7">
        <f>+IF(AND(AD4522,AE4522),1,0)</f>
        <v>0</v>
      </c>
    </row>
    <row r="4523" spans="1:32" x14ac:dyDescent="0.2">
      <c r="A4523">
        <v>7551</v>
      </c>
      <c r="C4523">
        <v>187459</v>
      </c>
      <c r="D4523">
        <v>68895</v>
      </c>
      <c r="E4523">
        <v>19</v>
      </c>
      <c r="F4523">
        <v>48</v>
      </c>
      <c r="G4523">
        <v>50.6</v>
      </c>
      <c r="H4523" t="s">
        <v>24</v>
      </c>
      <c r="I4523">
        <v>33</v>
      </c>
      <c r="J4523">
        <v>26</v>
      </c>
      <c r="K4523">
        <v>14</v>
      </c>
      <c r="L4523">
        <v>19.814055555555555</v>
      </c>
      <c r="M4523">
        <v>297.21083333333331</v>
      </c>
      <c r="N4523">
        <v>33.437222222222218</v>
      </c>
      <c r="O4523">
        <v>6.44</v>
      </c>
      <c r="Q4523">
        <v>0.2</v>
      </c>
      <c r="S4523">
        <v>-0.74</v>
      </c>
      <c r="Y4523" t="s">
        <v>1788</v>
      </c>
      <c r="Z4523" t="s">
        <v>11535</v>
      </c>
      <c r="AA4523" t="s">
        <v>15431</v>
      </c>
      <c r="AB4523" t="str">
        <f>+LEFT(AA4523,1)</f>
        <v>B</v>
      </c>
      <c r="AC4523" s="6">
        <f>DEGREES(ACOS(SIN(Resultats!$H$11)*SIN(RADIANS(N4523))+COS(Resultats!$H$11)*COS(RADIANS(N4523))*COS(Resultats!$E$11-RADIANS(M4523))))</f>
        <v>126.52603451605707</v>
      </c>
      <c r="AD4523">
        <f>+IF(AB4523=Data!$E$18,1,0)</f>
        <v>0</v>
      </c>
      <c r="AE4523">
        <f>+IF(AC4523&lt;Data!$B$17,1,0)</f>
        <v>0</v>
      </c>
      <c r="AF4523" s="7">
        <f>+IF(AND(AD4523,AE4523),1,0)</f>
        <v>0</v>
      </c>
    </row>
    <row r="4524" spans="1:32" x14ac:dyDescent="0.2">
      <c r="A4524">
        <v>8284</v>
      </c>
      <c r="B4524" t="s">
        <v>3552</v>
      </c>
      <c r="C4524">
        <v>206330</v>
      </c>
      <c r="D4524">
        <v>51167</v>
      </c>
      <c r="E4524">
        <v>21</v>
      </c>
      <c r="F4524">
        <v>40</v>
      </c>
      <c r="G4524">
        <v>11.1</v>
      </c>
      <c r="H4524" t="s">
        <v>24</v>
      </c>
      <c r="I4524">
        <v>43</v>
      </c>
      <c r="J4524">
        <v>16</v>
      </c>
      <c r="K4524">
        <v>26</v>
      </c>
      <c r="L4524">
        <v>21.669750000000001</v>
      </c>
      <c r="M4524">
        <v>325.04624999999999</v>
      </c>
      <c r="N4524">
        <v>43.273888888888891</v>
      </c>
      <c r="O4524">
        <v>5.1100000000000003</v>
      </c>
      <c r="Q4524">
        <v>1.6</v>
      </c>
      <c r="S4524">
        <v>1.9</v>
      </c>
      <c r="Y4524" t="s">
        <v>1389</v>
      </c>
      <c r="Z4524" t="s">
        <v>419</v>
      </c>
      <c r="AA4524" t="s">
        <v>2160</v>
      </c>
      <c r="AB4524" t="str">
        <f>+LEFT(AA4524,1)</f>
        <v>M</v>
      </c>
      <c r="AC4524" s="6">
        <f>DEGREES(ACOS(SIN(Resultats!$H$11)*SIN(RADIANS(N4524))+COS(Resultats!$H$11)*COS(RADIANS(N4524))*COS(Resultats!$E$11-RADIANS(M4524))))</f>
        <v>126.53489087668373</v>
      </c>
      <c r="AD4524">
        <f>+IF(AB4524=Data!$E$18,1,0)</f>
        <v>0</v>
      </c>
      <c r="AE4524">
        <f>+IF(AC4524&lt;Data!$B$17,1,0)</f>
        <v>0</v>
      </c>
      <c r="AF4524" s="7">
        <f>+IF(AND(AD4524,AE4524),1,0)</f>
        <v>0</v>
      </c>
    </row>
    <row r="4525" spans="1:32" x14ac:dyDescent="0.2">
      <c r="A4525">
        <v>7222</v>
      </c>
      <c r="C4525">
        <v>177392</v>
      </c>
      <c r="D4525">
        <v>86753</v>
      </c>
      <c r="E4525">
        <v>19</v>
      </c>
      <c r="F4525">
        <v>3</v>
      </c>
      <c r="G4525">
        <v>42.5</v>
      </c>
      <c r="H4525" t="s">
        <v>24</v>
      </c>
      <c r="I4525">
        <v>21</v>
      </c>
      <c r="J4525">
        <v>16</v>
      </c>
      <c r="K4525">
        <v>4</v>
      </c>
      <c r="L4525">
        <v>19.061805555555555</v>
      </c>
      <c r="M4525">
        <v>285.92708333333331</v>
      </c>
      <c r="N4525">
        <v>21.267777777777777</v>
      </c>
      <c r="O4525">
        <v>6.52</v>
      </c>
      <c r="Q4525">
        <v>0.32</v>
      </c>
      <c r="R4525" t="s">
        <v>2818</v>
      </c>
      <c r="Y4525" t="s">
        <v>171</v>
      </c>
      <c r="Z4525" t="s">
        <v>171</v>
      </c>
      <c r="AA4525" t="s">
        <v>2897</v>
      </c>
      <c r="AB4525" t="str">
        <f>+LEFT(AA4525,1)</f>
        <v>F</v>
      </c>
      <c r="AC4525" s="6">
        <f>DEGREES(ACOS(SIN(Resultats!$H$11)*SIN(RADIANS(N4525))+COS(Resultats!$H$11)*COS(RADIANS(N4525))*COS(Resultats!$E$11-RADIANS(M4525))))</f>
        <v>126.61011085612681</v>
      </c>
      <c r="AD4525">
        <f>+IF(AB4525=Data!$E$18,1,0)</f>
        <v>0</v>
      </c>
      <c r="AE4525">
        <f>+IF(AC4525&lt;Data!$B$17,1,0)</f>
        <v>0</v>
      </c>
      <c r="AF4525" s="7">
        <f>+IF(AND(AD4525,AE4525),1,0)</f>
        <v>0</v>
      </c>
    </row>
    <row r="4526" spans="1:32" x14ac:dyDescent="0.2">
      <c r="A4526">
        <v>7535</v>
      </c>
      <c r="C4526">
        <v>187038</v>
      </c>
      <c r="D4526">
        <v>68835</v>
      </c>
      <c r="E4526">
        <v>19</v>
      </c>
      <c r="F4526">
        <v>46</v>
      </c>
      <c r="G4526">
        <v>35</v>
      </c>
      <c r="H4526" t="s">
        <v>24</v>
      </c>
      <c r="I4526">
        <v>32</v>
      </c>
      <c r="J4526">
        <v>53</v>
      </c>
      <c r="K4526">
        <v>19</v>
      </c>
      <c r="L4526">
        <v>19.776388888888889</v>
      </c>
      <c r="M4526">
        <v>296.64583333333331</v>
      </c>
      <c r="N4526">
        <v>32.888611111111111</v>
      </c>
      <c r="O4526">
        <v>6.18</v>
      </c>
      <c r="Q4526">
        <v>1.1299999999999999</v>
      </c>
      <c r="Y4526" t="s">
        <v>105</v>
      </c>
      <c r="Z4526" t="s">
        <v>105</v>
      </c>
      <c r="AA4526" t="s">
        <v>133</v>
      </c>
      <c r="AB4526" t="str">
        <f>+LEFT(AA4526,1)</f>
        <v>K</v>
      </c>
      <c r="AC4526" s="6">
        <f>DEGREES(ACOS(SIN(Resultats!$H$11)*SIN(RADIANS(N4526))+COS(Resultats!$H$11)*COS(RADIANS(N4526))*COS(Resultats!$E$11-RADIANS(M4526))))</f>
        <v>126.61722435907132</v>
      </c>
      <c r="AD4526">
        <f>+IF(AB4526=Data!$E$18,1,0)</f>
        <v>0</v>
      </c>
      <c r="AE4526">
        <f>+IF(AC4526&lt;Data!$B$17,1,0)</f>
        <v>0</v>
      </c>
      <c r="AF4526" s="7">
        <f>+IF(AND(AD4526,AE4526),1,0)</f>
        <v>0</v>
      </c>
    </row>
    <row r="4527" spans="1:32" x14ac:dyDescent="0.2">
      <c r="A4527">
        <v>7148</v>
      </c>
      <c r="C4527">
        <v>175743</v>
      </c>
      <c r="D4527">
        <v>104272</v>
      </c>
      <c r="E4527">
        <v>18</v>
      </c>
      <c r="F4527">
        <v>56</v>
      </c>
      <c r="G4527">
        <v>6.2</v>
      </c>
      <c r="H4527" t="s">
        <v>24</v>
      </c>
      <c r="I4527">
        <v>18</v>
      </c>
      <c r="J4527">
        <v>6</v>
      </c>
      <c r="K4527">
        <v>19</v>
      </c>
      <c r="L4527">
        <v>18.935055555555557</v>
      </c>
      <c r="M4527">
        <v>284.02583333333337</v>
      </c>
      <c r="N4527">
        <v>18.105277777777779</v>
      </c>
      <c r="O4527">
        <v>5.69</v>
      </c>
      <c r="Q4527">
        <v>1.0900000000000001</v>
      </c>
      <c r="S4527">
        <v>1.06</v>
      </c>
      <c r="Y4527" t="s">
        <v>45</v>
      </c>
      <c r="Z4527" t="s">
        <v>45</v>
      </c>
      <c r="AA4527" t="s">
        <v>507</v>
      </c>
      <c r="AB4527" t="str">
        <f>+LEFT(AA4527,1)</f>
        <v>K</v>
      </c>
      <c r="AC4527" s="6">
        <f>DEGREES(ACOS(SIN(Resultats!$H$11)*SIN(RADIANS(N4527))+COS(Resultats!$H$11)*COS(RADIANS(N4527))*COS(Resultats!$E$11-RADIANS(M4527))))</f>
        <v>126.62483922884057</v>
      </c>
      <c r="AD4527">
        <f>+IF(AB4527=Data!$E$18,1,0)</f>
        <v>0</v>
      </c>
      <c r="AE4527">
        <f>+IF(AC4527&lt;Data!$B$17,1,0)</f>
        <v>0</v>
      </c>
      <c r="AF4527" s="7">
        <f>+IF(AND(AD4527,AE4527),1,0)</f>
        <v>0</v>
      </c>
    </row>
    <row r="4528" spans="1:32" x14ac:dyDescent="0.2">
      <c r="A4528">
        <v>6878</v>
      </c>
      <c r="C4528">
        <v>169009</v>
      </c>
      <c r="D4528">
        <v>161412</v>
      </c>
      <c r="E4528">
        <v>18</v>
      </c>
      <c r="F4528">
        <v>23</v>
      </c>
      <c r="G4528">
        <v>2.2000000000000002</v>
      </c>
      <c r="H4528" t="s">
        <v>26</v>
      </c>
      <c r="I4528">
        <v>10</v>
      </c>
      <c r="J4528">
        <v>13</v>
      </c>
      <c r="K4528">
        <v>7</v>
      </c>
      <c r="L4528">
        <v>18.383944444444445</v>
      </c>
      <c r="M4528">
        <v>275.75916666666666</v>
      </c>
      <c r="N4528">
        <v>-10.218611111111111</v>
      </c>
      <c r="O4528">
        <v>6.33</v>
      </c>
      <c r="Q4528">
        <v>0.14000000000000001</v>
      </c>
      <c r="Y4528" t="s">
        <v>191</v>
      </c>
      <c r="Z4528" t="s">
        <v>191</v>
      </c>
      <c r="AA4528" t="s">
        <v>5040</v>
      </c>
      <c r="AB4528" t="str">
        <f>+LEFT(AA4528,1)</f>
        <v>B</v>
      </c>
      <c r="AC4528" s="6">
        <f>DEGREES(ACOS(SIN(Resultats!$H$11)*SIN(RADIANS(N4528))+COS(Resultats!$H$11)*COS(RADIANS(N4528))*COS(Resultats!$E$11-RADIANS(M4528))))</f>
        <v>126.66811253843241</v>
      </c>
      <c r="AD4528">
        <f>+IF(AB4528=Data!$E$18,1,0)</f>
        <v>0</v>
      </c>
      <c r="AE4528">
        <f>+IF(AC4528&lt;Data!$B$17,1,0)</f>
        <v>0</v>
      </c>
      <c r="AF4528" s="7">
        <f>+IF(AND(AD4528,AE4528),1,0)</f>
        <v>0</v>
      </c>
    </row>
    <row r="4529" spans="1:32" x14ac:dyDescent="0.2">
      <c r="A4529">
        <v>7147</v>
      </c>
      <c r="C4529">
        <v>175744</v>
      </c>
      <c r="D4529">
        <v>104271</v>
      </c>
      <c r="E4529">
        <v>18</v>
      </c>
      <c r="F4529">
        <v>56</v>
      </c>
      <c r="G4529">
        <v>3.9</v>
      </c>
      <c r="H4529" t="s">
        <v>24</v>
      </c>
      <c r="I4529">
        <v>17</v>
      </c>
      <c r="J4529">
        <v>59</v>
      </c>
      <c r="K4529">
        <v>42</v>
      </c>
      <c r="L4529">
        <v>18.934416666666667</v>
      </c>
      <c r="M4529">
        <v>284.01625000000001</v>
      </c>
      <c r="N4529">
        <v>17.995000000000001</v>
      </c>
      <c r="O4529">
        <v>6.63</v>
      </c>
      <c r="Q4529">
        <v>-0.04</v>
      </c>
      <c r="S4529">
        <v>-0.44</v>
      </c>
      <c r="Y4529" t="s">
        <v>2787</v>
      </c>
      <c r="Z4529" t="s">
        <v>2787</v>
      </c>
      <c r="AA4529" t="s">
        <v>5040</v>
      </c>
      <c r="AB4529" t="str">
        <f>+LEFT(AA4529,1)</f>
        <v>B</v>
      </c>
      <c r="AC4529" s="6">
        <f>DEGREES(ACOS(SIN(Resultats!$H$11)*SIN(RADIANS(N4529))+COS(Resultats!$H$11)*COS(RADIANS(N4529))*COS(Resultats!$E$11-RADIANS(M4529))))</f>
        <v>126.66863532114064</v>
      </c>
      <c r="AD4529">
        <f>+IF(AB4529=Data!$E$18,1,0)</f>
        <v>0</v>
      </c>
      <c r="AE4529">
        <f>+IF(AC4529&lt;Data!$B$17,1,0)</f>
        <v>0</v>
      </c>
      <c r="AF4529" s="7">
        <f>+IF(AND(AD4529,AE4529),1,0)</f>
        <v>0</v>
      </c>
    </row>
    <row r="4530" spans="1:32" x14ac:dyDescent="0.2">
      <c r="A4530">
        <v>6987</v>
      </c>
      <c r="C4530">
        <v>171834</v>
      </c>
      <c r="D4530">
        <v>123693</v>
      </c>
      <c r="E4530">
        <v>18</v>
      </c>
      <c r="F4530">
        <v>36</v>
      </c>
      <c r="G4530">
        <v>39.1</v>
      </c>
      <c r="H4530" t="s">
        <v>24</v>
      </c>
      <c r="I4530">
        <v>6</v>
      </c>
      <c r="J4530">
        <v>40</v>
      </c>
      <c r="K4530">
        <v>19</v>
      </c>
      <c r="L4530">
        <v>18.610861111111113</v>
      </c>
      <c r="M4530">
        <v>279.16291666666672</v>
      </c>
      <c r="N4530">
        <v>6.6719444444444447</v>
      </c>
      <c r="O4530">
        <v>5.45</v>
      </c>
      <c r="Q4530">
        <v>0.37</v>
      </c>
      <c r="S4530">
        <v>-0.04</v>
      </c>
      <c r="Y4530" t="s">
        <v>266</v>
      </c>
      <c r="Z4530" t="s">
        <v>266</v>
      </c>
      <c r="AA4530" t="s">
        <v>15428</v>
      </c>
      <c r="AB4530" t="str">
        <f>+LEFT(AA4530,1)</f>
        <v>F</v>
      </c>
      <c r="AC4530" s="6">
        <f>DEGREES(ACOS(SIN(Resultats!$H$11)*SIN(RADIANS(N4530))+COS(Resultats!$H$11)*COS(RADIANS(N4530))*COS(Resultats!$E$11-RADIANS(M4530))))</f>
        <v>126.69435345272066</v>
      </c>
      <c r="AD4530">
        <f>+IF(AB4530=Data!$E$18,1,0)</f>
        <v>0</v>
      </c>
      <c r="AE4530">
        <f>+IF(AC4530&lt;Data!$B$17,1,0)</f>
        <v>0</v>
      </c>
      <c r="AF4530" s="7">
        <f>+IF(AND(AD4530,AE4530),1,0)</f>
        <v>0</v>
      </c>
    </row>
    <row r="4531" spans="1:32" x14ac:dyDescent="0.2">
      <c r="A4531">
        <v>215</v>
      </c>
      <c r="B4531" t="s">
        <v>281</v>
      </c>
      <c r="C4531">
        <v>4502</v>
      </c>
      <c r="D4531">
        <v>74267</v>
      </c>
      <c r="E4531">
        <v>0</v>
      </c>
      <c r="F4531">
        <v>47</v>
      </c>
      <c r="G4531">
        <v>20.3</v>
      </c>
      <c r="H4531" t="s">
        <v>24</v>
      </c>
      <c r="I4531">
        <v>24</v>
      </c>
      <c r="J4531">
        <v>16</v>
      </c>
      <c r="K4531">
        <v>2</v>
      </c>
      <c r="L4531">
        <v>0.78897222222222219</v>
      </c>
      <c r="M4531">
        <v>11.834583333333333</v>
      </c>
      <c r="N4531">
        <v>24.26722222222222</v>
      </c>
      <c r="O4531">
        <v>4.0599999999999996</v>
      </c>
      <c r="Q4531">
        <v>1.1200000000000001</v>
      </c>
      <c r="S4531">
        <v>0.9</v>
      </c>
      <c r="U4531">
        <v>0.59</v>
      </c>
      <c r="Y4531" t="s">
        <v>283</v>
      </c>
      <c r="Z4531" t="s">
        <v>283</v>
      </c>
      <c r="AA4531" t="s">
        <v>507</v>
      </c>
      <c r="AB4531" t="str">
        <f>+LEFT(AA4531,1)</f>
        <v>K</v>
      </c>
      <c r="AC4531" s="6">
        <f>DEGREES(ACOS(SIN(Resultats!$H$11)*SIN(RADIANS(N4531))+COS(Resultats!$H$11)*COS(RADIANS(N4531))*COS(Resultats!$E$11-RADIANS(M4531))))</f>
        <v>126.69466244201931</v>
      </c>
      <c r="AD4531">
        <f>+IF(AB4531=Data!$E$18,1,0)</f>
        <v>0</v>
      </c>
      <c r="AE4531">
        <f>+IF(AC4531&lt;Data!$B$17,1,0)</f>
        <v>0</v>
      </c>
      <c r="AF4531" s="7">
        <f>+IF(AND(AD4531,AE4531),1,0)</f>
        <v>0</v>
      </c>
    </row>
    <row r="4532" spans="1:32" x14ac:dyDescent="0.2">
      <c r="A4532">
        <v>6884</v>
      </c>
      <c r="B4532" t="s">
        <v>4289</v>
      </c>
      <c r="C4532">
        <v>169156</v>
      </c>
      <c r="D4532">
        <v>142267</v>
      </c>
      <c r="E4532">
        <v>18</v>
      </c>
      <c r="F4532">
        <v>23</v>
      </c>
      <c r="G4532">
        <v>39.5</v>
      </c>
      <c r="H4532" t="s">
        <v>26</v>
      </c>
      <c r="I4532">
        <v>8</v>
      </c>
      <c r="J4532">
        <v>56</v>
      </c>
      <c r="K4532">
        <v>3</v>
      </c>
      <c r="L4532">
        <v>18.394305555555555</v>
      </c>
      <c r="M4532">
        <v>275.91458333333333</v>
      </c>
      <c r="N4532">
        <v>-8.9341666666666661</v>
      </c>
      <c r="O4532">
        <v>4.68</v>
      </c>
      <c r="Q4532">
        <v>0.95</v>
      </c>
      <c r="S4532">
        <v>0.72</v>
      </c>
      <c r="U4532">
        <v>0.47</v>
      </c>
      <c r="Y4532" t="s">
        <v>4290</v>
      </c>
      <c r="Z4532" t="s">
        <v>11358</v>
      </c>
      <c r="AA4532" t="s">
        <v>28</v>
      </c>
      <c r="AB4532" t="str">
        <f>+LEFT(AA4532,1)</f>
        <v>G</v>
      </c>
      <c r="AC4532" s="6">
        <f>DEGREES(ACOS(SIN(Resultats!$H$11)*SIN(RADIANS(N4532))+COS(Resultats!$H$11)*COS(RADIANS(N4532))*COS(Resultats!$E$11-RADIANS(M4532))))</f>
        <v>126.70005813055343</v>
      </c>
      <c r="AD4532">
        <f>+IF(AB4532=Data!$E$18,1,0)</f>
        <v>0</v>
      </c>
      <c r="AE4532">
        <f>+IF(AC4532&lt;Data!$B$17,1,0)</f>
        <v>0</v>
      </c>
      <c r="AF4532" s="7">
        <f>+IF(AND(AD4532,AE4532),1,0)</f>
        <v>0</v>
      </c>
    </row>
    <row r="4533" spans="1:32" x14ac:dyDescent="0.2">
      <c r="A4533">
        <v>419</v>
      </c>
      <c r="C4533">
        <v>8803</v>
      </c>
      <c r="D4533">
        <v>109895</v>
      </c>
      <c r="E4533">
        <v>1</v>
      </c>
      <c r="F4533">
        <v>26</v>
      </c>
      <c r="G4533">
        <v>53.5</v>
      </c>
      <c r="H4533" t="s">
        <v>24</v>
      </c>
      <c r="I4533">
        <v>3</v>
      </c>
      <c r="J4533">
        <v>32</v>
      </c>
      <c r="K4533">
        <v>7</v>
      </c>
      <c r="L4533">
        <v>1.4481944444444446</v>
      </c>
      <c r="M4533">
        <v>21.72291666666667</v>
      </c>
      <c r="N4533">
        <v>3.5352777777777775</v>
      </c>
      <c r="O4533">
        <v>6.58</v>
      </c>
      <c r="Q4533">
        <v>-0.04</v>
      </c>
      <c r="S4533">
        <v>-0.19</v>
      </c>
      <c r="Y4533" t="s">
        <v>474</v>
      </c>
      <c r="Z4533" t="s">
        <v>5944</v>
      </c>
      <c r="AA4533" t="s">
        <v>5040</v>
      </c>
      <c r="AB4533" t="str">
        <f>+LEFT(AA4533,1)</f>
        <v>B</v>
      </c>
      <c r="AC4533" s="6">
        <f>DEGREES(ACOS(SIN(Resultats!$H$11)*SIN(RADIANS(N4533))+COS(Resultats!$H$11)*COS(RADIANS(N4533))*COS(Resultats!$E$11-RADIANS(M4533))))</f>
        <v>126.74004843288343</v>
      </c>
      <c r="AD4533">
        <f>+IF(AB4533=Data!$E$18,1,0)</f>
        <v>0</v>
      </c>
      <c r="AE4533">
        <f>+IF(AC4533&lt;Data!$B$17,1,0)</f>
        <v>0</v>
      </c>
      <c r="AF4533" s="7">
        <f>+IF(AND(AD4533,AE4533),1,0)</f>
        <v>0</v>
      </c>
    </row>
    <row r="4534" spans="1:32" x14ac:dyDescent="0.2">
      <c r="A4534">
        <v>6892</v>
      </c>
      <c r="C4534">
        <v>169370</v>
      </c>
      <c r="D4534">
        <v>142288</v>
      </c>
      <c r="E4534">
        <v>18</v>
      </c>
      <c r="F4534">
        <v>24</v>
      </c>
      <c r="G4534">
        <v>42.1</v>
      </c>
      <c r="H4534" t="s">
        <v>26</v>
      </c>
      <c r="I4534">
        <v>7</v>
      </c>
      <c r="J4534">
        <v>4</v>
      </c>
      <c r="K4534">
        <v>31</v>
      </c>
      <c r="L4534">
        <v>18.411694444444443</v>
      </c>
      <c r="M4534">
        <v>276.17541666666665</v>
      </c>
      <c r="N4534">
        <v>-7.0752777777777771</v>
      </c>
      <c r="O4534">
        <v>6.31</v>
      </c>
      <c r="Q4534">
        <v>1.1599999999999999</v>
      </c>
      <c r="S4534">
        <v>1.0900000000000001</v>
      </c>
      <c r="Y4534" t="s">
        <v>197</v>
      </c>
      <c r="Z4534" t="s">
        <v>197</v>
      </c>
      <c r="AA4534" t="s">
        <v>197</v>
      </c>
      <c r="AB4534" t="str">
        <f>+LEFT(AA4534,1)</f>
        <v>K</v>
      </c>
      <c r="AC4534" s="6">
        <f>DEGREES(ACOS(SIN(Resultats!$H$11)*SIN(RADIANS(N4534))+COS(Resultats!$H$11)*COS(RADIANS(N4534))*COS(Resultats!$E$11-RADIANS(M4534))))</f>
        <v>126.74497988378317</v>
      </c>
      <c r="AD4534">
        <f>+IF(AB4534=Data!$E$18,1,0)</f>
        <v>0</v>
      </c>
      <c r="AE4534">
        <f>+IF(AC4534&lt;Data!$B$17,1,0)</f>
        <v>0</v>
      </c>
      <c r="AF4534" s="7">
        <f>+IF(AND(AD4534,AE4534),1,0)</f>
        <v>0</v>
      </c>
    </row>
    <row r="4535" spans="1:32" x14ac:dyDescent="0.2">
      <c r="A4535">
        <v>8690</v>
      </c>
      <c r="B4535" t="s">
        <v>7480</v>
      </c>
      <c r="C4535">
        <v>216200</v>
      </c>
      <c r="D4535">
        <v>52412</v>
      </c>
      <c r="E4535">
        <v>22</v>
      </c>
      <c r="F4535">
        <v>50</v>
      </c>
      <c r="G4535">
        <v>21.8</v>
      </c>
      <c r="H4535" t="s">
        <v>24</v>
      </c>
      <c r="I4535">
        <v>41</v>
      </c>
      <c r="J4535">
        <v>57</v>
      </c>
      <c r="K4535">
        <v>13</v>
      </c>
      <c r="L4535">
        <v>22.839388888888887</v>
      </c>
      <c r="M4535">
        <v>342.59083333333331</v>
      </c>
      <c r="N4535">
        <v>41.953611111111115</v>
      </c>
      <c r="O4535">
        <v>5.92</v>
      </c>
      <c r="Q4535">
        <v>0.08</v>
      </c>
      <c r="S4535">
        <v>-0.51</v>
      </c>
      <c r="Y4535" t="s">
        <v>7482</v>
      </c>
      <c r="Z4535" t="s">
        <v>7482</v>
      </c>
      <c r="AA4535" t="s">
        <v>15433</v>
      </c>
      <c r="AB4535" t="str">
        <f>+LEFT(AA4535,1)</f>
        <v>B</v>
      </c>
      <c r="AC4535" s="6">
        <f>DEGREES(ACOS(SIN(Resultats!$H$11)*SIN(RADIANS(N4535))+COS(Resultats!$H$11)*COS(RADIANS(N4535))*COS(Resultats!$E$11-RADIANS(M4535))))</f>
        <v>126.77588672602111</v>
      </c>
      <c r="AD4535">
        <f>+IF(AB4535=Data!$E$18,1,0)</f>
        <v>0</v>
      </c>
      <c r="AE4535">
        <f>+IF(AC4535&lt;Data!$B$17,1,0)</f>
        <v>0</v>
      </c>
      <c r="AF4535" s="7">
        <f>+IF(AND(AD4535,AE4535),1,0)</f>
        <v>0</v>
      </c>
    </row>
    <row r="4536" spans="1:32" x14ac:dyDescent="0.2">
      <c r="A4536">
        <v>8071</v>
      </c>
      <c r="C4536">
        <v>200723</v>
      </c>
      <c r="D4536">
        <v>50409</v>
      </c>
      <c r="E4536">
        <v>21</v>
      </c>
      <c r="F4536">
        <v>3</v>
      </c>
      <c r="G4536">
        <v>52.1</v>
      </c>
      <c r="H4536" t="s">
        <v>24</v>
      </c>
      <c r="I4536">
        <v>41</v>
      </c>
      <c r="J4536">
        <v>37</v>
      </c>
      <c r="K4536">
        <v>41</v>
      </c>
      <c r="L4536">
        <v>21.064472222222221</v>
      </c>
      <c r="M4536">
        <v>315.96708333333333</v>
      </c>
      <c r="N4536">
        <v>41.628055555555555</v>
      </c>
      <c r="O4536">
        <v>6.33</v>
      </c>
      <c r="Q4536">
        <v>0.38</v>
      </c>
      <c r="S4536">
        <v>0.13</v>
      </c>
      <c r="Y4536" t="s">
        <v>2896</v>
      </c>
      <c r="Z4536" t="s">
        <v>2896</v>
      </c>
      <c r="AA4536" t="s">
        <v>15428</v>
      </c>
      <c r="AB4536" t="str">
        <f>+LEFT(AA4536,1)</f>
        <v>F</v>
      </c>
      <c r="AC4536" s="6">
        <f>DEGREES(ACOS(SIN(Resultats!$H$11)*SIN(RADIANS(N4536))+COS(Resultats!$H$11)*COS(RADIANS(N4536))*COS(Resultats!$E$11-RADIANS(M4536))))</f>
        <v>126.78369531347947</v>
      </c>
      <c r="AD4536">
        <f>+IF(AB4536=Data!$E$18,1,0)</f>
        <v>0</v>
      </c>
      <c r="AE4536">
        <f>+IF(AC4536&lt;Data!$B$17,1,0)</f>
        <v>0</v>
      </c>
      <c r="AF4536" s="7">
        <f>+IF(AND(AD4536,AE4536),1,0)</f>
        <v>0</v>
      </c>
    </row>
    <row r="4537" spans="1:32" x14ac:dyDescent="0.2">
      <c r="A4537">
        <v>8725</v>
      </c>
      <c r="B4537" t="s">
        <v>7509</v>
      </c>
      <c r="C4537">
        <v>216916</v>
      </c>
      <c r="D4537">
        <v>52512</v>
      </c>
      <c r="E4537">
        <v>22</v>
      </c>
      <c r="F4537">
        <v>56</v>
      </c>
      <c r="G4537">
        <v>23.6</v>
      </c>
      <c r="H4537" t="s">
        <v>24</v>
      </c>
      <c r="I4537">
        <v>41</v>
      </c>
      <c r="J4537">
        <v>36</v>
      </c>
      <c r="K4537">
        <v>14</v>
      </c>
      <c r="L4537">
        <v>22.939888888888888</v>
      </c>
      <c r="M4537">
        <v>344.0983333333333</v>
      </c>
      <c r="N4537">
        <v>41.603888888888889</v>
      </c>
      <c r="O4537">
        <v>5.59</v>
      </c>
      <c r="Q4537">
        <v>-0.14000000000000001</v>
      </c>
      <c r="S4537">
        <v>-0.83</v>
      </c>
      <c r="Y4537" t="s">
        <v>85</v>
      </c>
      <c r="Z4537" t="s">
        <v>85</v>
      </c>
      <c r="AA4537" t="s">
        <v>15417</v>
      </c>
      <c r="AB4537" t="str">
        <f>+LEFT(AA4537,1)</f>
        <v>B</v>
      </c>
      <c r="AC4537" s="6">
        <f>DEGREES(ACOS(SIN(Resultats!$H$11)*SIN(RADIANS(N4537))+COS(Resultats!$H$11)*COS(RADIANS(N4537))*COS(Resultats!$E$11-RADIANS(M4537))))</f>
        <v>126.79214157659072</v>
      </c>
      <c r="AD4537">
        <f>+IF(AB4537=Data!$E$18,1,0)</f>
        <v>0</v>
      </c>
      <c r="AE4537">
        <f>+IF(AC4537&lt;Data!$B$17,1,0)</f>
        <v>0</v>
      </c>
      <c r="AF4537" s="7">
        <f>+IF(AND(AD4537,AE4537),1,0)</f>
        <v>0</v>
      </c>
    </row>
    <row r="4538" spans="1:32" x14ac:dyDescent="0.2">
      <c r="A4538">
        <v>7689</v>
      </c>
      <c r="B4538" t="s">
        <v>3997</v>
      </c>
      <c r="C4538">
        <v>191026</v>
      </c>
      <c r="D4538">
        <v>69413</v>
      </c>
      <c r="E4538">
        <v>20</v>
      </c>
      <c r="F4538">
        <v>6</v>
      </c>
      <c r="G4538">
        <v>21.8</v>
      </c>
      <c r="H4538" t="s">
        <v>24</v>
      </c>
      <c r="I4538">
        <v>35</v>
      </c>
      <c r="J4538">
        <v>58</v>
      </c>
      <c r="K4538">
        <v>21</v>
      </c>
      <c r="L4538">
        <v>20.106055555555557</v>
      </c>
      <c r="M4538">
        <v>301.59083333333336</v>
      </c>
      <c r="N4538">
        <v>35.972499999999997</v>
      </c>
      <c r="O4538">
        <v>5.36</v>
      </c>
      <c r="Q4538">
        <v>0.85</v>
      </c>
      <c r="S4538">
        <v>0.54</v>
      </c>
      <c r="U4538">
        <v>0.44</v>
      </c>
      <c r="Y4538" t="s">
        <v>72</v>
      </c>
      <c r="Z4538" t="s">
        <v>72</v>
      </c>
      <c r="AA4538" t="s">
        <v>197</v>
      </c>
      <c r="AB4538" t="str">
        <f>+LEFT(AA4538,1)</f>
        <v>K</v>
      </c>
      <c r="AC4538" s="6">
        <f>DEGREES(ACOS(SIN(Resultats!$H$11)*SIN(RADIANS(N4538))+COS(Resultats!$H$11)*COS(RADIANS(N4538))*COS(Resultats!$E$11-RADIANS(M4538))))</f>
        <v>126.79990921420023</v>
      </c>
      <c r="AD4538">
        <f>+IF(AB4538=Data!$E$18,1,0)</f>
        <v>0</v>
      </c>
      <c r="AE4538">
        <f>+IF(AC4538&lt;Data!$B$17,1,0)</f>
        <v>0</v>
      </c>
      <c r="AF4538" s="7">
        <f>+IF(AND(AD4538,AE4538),1,0)</f>
        <v>0</v>
      </c>
    </row>
    <row r="4539" spans="1:32" x14ac:dyDescent="0.2">
      <c r="A4539">
        <v>8138</v>
      </c>
      <c r="C4539">
        <v>202720</v>
      </c>
      <c r="D4539">
        <v>50656</v>
      </c>
      <c r="E4539">
        <v>21</v>
      </c>
      <c r="F4539">
        <v>16</v>
      </c>
      <c r="G4539">
        <v>29.6</v>
      </c>
      <c r="H4539" t="s">
        <v>24</v>
      </c>
      <c r="I4539">
        <v>42</v>
      </c>
      <c r="J4539">
        <v>15</v>
      </c>
      <c r="K4539">
        <v>5</v>
      </c>
      <c r="L4539">
        <v>21.274888888888889</v>
      </c>
      <c r="M4539">
        <v>319.12333333333333</v>
      </c>
      <c r="N4539">
        <v>42.25138888888889</v>
      </c>
      <c r="O4539">
        <v>6.43</v>
      </c>
      <c r="P4539" t="s">
        <v>103</v>
      </c>
      <c r="Y4539" t="s">
        <v>365</v>
      </c>
      <c r="Z4539" t="s">
        <v>365</v>
      </c>
      <c r="AA4539" t="s">
        <v>365</v>
      </c>
      <c r="AB4539" t="str">
        <f>+LEFT(AA4539,1)</f>
        <v>K</v>
      </c>
      <c r="AC4539" s="6">
        <f>DEGREES(ACOS(SIN(Resultats!$H$11)*SIN(RADIANS(N4539))+COS(Resultats!$H$11)*COS(RADIANS(N4539))*COS(Resultats!$E$11-RADIANS(M4539))))</f>
        <v>126.80567281265738</v>
      </c>
      <c r="AD4539">
        <f>+IF(AB4539=Data!$E$18,1,0)</f>
        <v>0</v>
      </c>
      <c r="AE4539">
        <f>+IF(AC4539&lt;Data!$B$17,1,0)</f>
        <v>0</v>
      </c>
      <c r="AF4539" s="7">
        <f>+IF(AND(AD4539,AE4539),1,0)</f>
        <v>0</v>
      </c>
    </row>
    <row r="4540" spans="1:32" x14ac:dyDescent="0.2">
      <c r="A4540">
        <v>134</v>
      </c>
      <c r="C4540">
        <v>2942</v>
      </c>
      <c r="D4540">
        <v>74090</v>
      </c>
      <c r="E4540">
        <v>0</v>
      </c>
      <c r="F4540">
        <v>32</v>
      </c>
      <c r="G4540">
        <v>49.1</v>
      </c>
      <c r="H4540" t="s">
        <v>24</v>
      </c>
      <c r="I4540">
        <v>28</v>
      </c>
      <c r="J4540">
        <v>16</v>
      </c>
      <c r="K4540">
        <v>49</v>
      </c>
      <c r="L4540">
        <v>0.54697222222222219</v>
      </c>
      <c r="M4540">
        <v>8.204583333333332</v>
      </c>
      <c r="N4540">
        <v>28.280277777777776</v>
      </c>
      <c r="O4540">
        <v>6.3</v>
      </c>
      <c r="Q4540">
        <v>1</v>
      </c>
      <c r="S4540">
        <v>0.73</v>
      </c>
      <c r="Y4540" t="s">
        <v>54</v>
      </c>
      <c r="Z4540" t="s">
        <v>54</v>
      </c>
      <c r="AA4540" t="s">
        <v>197</v>
      </c>
      <c r="AB4540" t="str">
        <f>+LEFT(AA4540,1)</f>
        <v>K</v>
      </c>
      <c r="AC4540" s="6">
        <f>DEGREES(ACOS(SIN(Resultats!$H$11)*SIN(RADIANS(N4540))+COS(Resultats!$H$11)*COS(RADIANS(N4540))*COS(Resultats!$E$11-RADIANS(M4540))))</f>
        <v>126.81467503153944</v>
      </c>
      <c r="AD4540">
        <f>+IF(AB4540=Data!$E$18,1,0)</f>
        <v>0</v>
      </c>
      <c r="AE4540">
        <f>+IF(AC4540&lt;Data!$B$17,1,0)</f>
        <v>0</v>
      </c>
      <c r="AF4540" s="7">
        <f>+IF(AND(AD4540,AE4540),1,0)</f>
        <v>0</v>
      </c>
    </row>
    <row r="4541" spans="1:32" x14ac:dyDescent="0.2">
      <c r="A4541">
        <v>8028</v>
      </c>
      <c r="B4541" t="s">
        <v>3397</v>
      </c>
      <c r="C4541">
        <v>199629</v>
      </c>
      <c r="D4541">
        <v>50274</v>
      </c>
      <c r="E4541">
        <v>20</v>
      </c>
      <c r="F4541">
        <v>57</v>
      </c>
      <c r="G4541">
        <v>10.4</v>
      </c>
      <c r="H4541" t="s">
        <v>24</v>
      </c>
      <c r="I4541">
        <v>41</v>
      </c>
      <c r="J4541">
        <v>10</v>
      </c>
      <c r="K4541">
        <v>2</v>
      </c>
      <c r="L4541">
        <v>20.952888888888889</v>
      </c>
      <c r="M4541">
        <v>314.29333333333335</v>
      </c>
      <c r="N4541">
        <v>41.167222222222222</v>
      </c>
      <c r="O4541">
        <v>3.94</v>
      </c>
      <c r="Q4541">
        <v>0.02</v>
      </c>
      <c r="S4541">
        <v>0</v>
      </c>
      <c r="U4541">
        <v>0</v>
      </c>
      <c r="Y4541" t="s">
        <v>25</v>
      </c>
      <c r="Z4541" t="s">
        <v>25</v>
      </c>
      <c r="AA4541" t="s">
        <v>1469</v>
      </c>
      <c r="AB4541" t="str">
        <f>+LEFT(AA4541,1)</f>
        <v>A</v>
      </c>
      <c r="AC4541" s="6">
        <f>DEGREES(ACOS(SIN(Resultats!$H$11)*SIN(RADIANS(N4541))+COS(Resultats!$H$11)*COS(RADIANS(N4541))*COS(Resultats!$E$11-RADIANS(M4541))))</f>
        <v>126.82461479407763</v>
      </c>
      <c r="AD4541">
        <f>+IF(AB4541=Data!$E$18,1,0)</f>
        <v>1</v>
      </c>
      <c r="AE4541">
        <f>+IF(AC4541&lt;Data!$B$17,1,0)</f>
        <v>0</v>
      </c>
      <c r="AF4541" s="7">
        <f>+IF(AND(AD4541,AE4541),1,0)</f>
        <v>0</v>
      </c>
    </row>
    <row r="4542" spans="1:32" x14ac:dyDescent="0.2">
      <c r="A4542">
        <v>6881</v>
      </c>
      <c r="C4542">
        <v>169033</v>
      </c>
      <c r="D4542">
        <v>161415</v>
      </c>
      <c r="E4542">
        <v>18</v>
      </c>
      <c r="F4542">
        <v>23</v>
      </c>
      <c r="G4542">
        <v>12.2</v>
      </c>
      <c r="H4542" t="s">
        <v>26</v>
      </c>
      <c r="I4542">
        <v>12</v>
      </c>
      <c r="J4542">
        <v>0</v>
      </c>
      <c r="K4542">
        <v>53</v>
      </c>
      <c r="L4542">
        <v>18.386722222222222</v>
      </c>
      <c r="M4542">
        <v>275.80083333333334</v>
      </c>
      <c r="N4542">
        <v>-12.014722222222222</v>
      </c>
      <c r="O4542">
        <v>5.73</v>
      </c>
      <c r="Q4542">
        <v>0.01</v>
      </c>
      <c r="S4542">
        <v>-0.26</v>
      </c>
      <c r="Y4542" t="s">
        <v>4288</v>
      </c>
      <c r="Z4542" t="s">
        <v>6975</v>
      </c>
      <c r="AA4542" t="s">
        <v>1652</v>
      </c>
      <c r="AB4542" t="str">
        <f>+LEFT(AA4542,1)</f>
        <v>B</v>
      </c>
      <c r="AC4542" s="6">
        <f>DEGREES(ACOS(SIN(Resultats!$H$11)*SIN(RADIANS(N4542))+COS(Resultats!$H$11)*COS(RADIANS(N4542))*COS(Resultats!$E$11-RADIANS(M4542))))</f>
        <v>126.84197255178971</v>
      </c>
      <c r="AD4542">
        <f>+IF(AB4542=Data!$E$18,1,0)</f>
        <v>0</v>
      </c>
      <c r="AE4542">
        <f>+IF(AC4542&lt;Data!$B$17,1,0)</f>
        <v>0</v>
      </c>
      <c r="AF4542" s="7">
        <f>+IF(AND(AD4542,AE4542),1,0)</f>
        <v>0</v>
      </c>
    </row>
    <row r="4543" spans="1:32" x14ac:dyDescent="0.2">
      <c r="A4543">
        <v>8329</v>
      </c>
      <c r="C4543">
        <v>207218</v>
      </c>
      <c r="D4543">
        <v>51277</v>
      </c>
      <c r="E4543">
        <v>21</v>
      </c>
      <c r="F4543">
        <v>46</v>
      </c>
      <c r="G4543">
        <v>16.600000000000001</v>
      </c>
      <c r="H4543" t="s">
        <v>24</v>
      </c>
      <c r="I4543">
        <v>43</v>
      </c>
      <c r="J4543">
        <v>3</v>
      </c>
      <c r="K4543">
        <v>39</v>
      </c>
      <c r="L4543">
        <v>21.771277777777776</v>
      </c>
      <c r="M4543">
        <v>326.56916666666666</v>
      </c>
      <c r="N4543">
        <v>43.060833333333328</v>
      </c>
      <c r="O4543">
        <v>6.54</v>
      </c>
      <c r="Q4543">
        <v>0.28000000000000003</v>
      </c>
      <c r="S4543">
        <v>0.13</v>
      </c>
      <c r="Y4543" t="s">
        <v>3592</v>
      </c>
      <c r="Z4543" t="s">
        <v>13724</v>
      </c>
      <c r="AA4543" t="s">
        <v>3095</v>
      </c>
      <c r="AB4543" t="str">
        <f>+LEFT(AA4543,1)</f>
        <v>G</v>
      </c>
      <c r="AC4543" s="6">
        <f>DEGREES(ACOS(SIN(Resultats!$H$11)*SIN(RADIANS(N4543))+COS(Resultats!$H$11)*COS(RADIANS(N4543))*COS(Resultats!$E$11-RADIANS(M4543))))</f>
        <v>126.84678056990646</v>
      </c>
      <c r="AD4543">
        <f>+IF(AB4543=Data!$E$18,1,0)</f>
        <v>0</v>
      </c>
      <c r="AE4543">
        <f>+IF(AC4543&lt;Data!$B$17,1,0)</f>
        <v>0</v>
      </c>
      <c r="AF4543" s="7">
        <f>+IF(AND(AD4543,AE4543),1,0)</f>
        <v>0</v>
      </c>
    </row>
    <row r="4544" spans="1:32" x14ac:dyDescent="0.2">
      <c r="A4544">
        <v>71</v>
      </c>
      <c r="C4544">
        <v>1439</v>
      </c>
      <c r="D4544">
        <v>53803</v>
      </c>
      <c r="E4544">
        <v>0</v>
      </c>
      <c r="F4544">
        <v>18</v>
      </c>
      <c r="G4544">
        <v>38.299999999999997</v>
      </c>
      <c r="H4544" t="s">
        <v>24</v>
      </c>
      <c r="I4544">
        <v>31</v>
      </c>
      <c r="J4544">
        <v>31</v>
      </c>
      <c r="K4544">
        <v>2</v>
      </c>
      <c r="L4544">
        <v>0.31063888888888885</v>
      </c>
      <c r="M4544">
        <v>4.659583333333333</v>
      </c>
      <c r="N4544">
        <v>31.51722222222222</v>
      </c>
      <c r="O4544">
        <v>5.87</v>
      </c>
      <c r="Q4544">
        <v>-0.01</v>
      </c>
      <c r="S4544">
        <v>0</v>
      </c>
      <c r="Y4544" t="s">
        <v>123</v>
      </c>
      <c r="Z4544" t="s">
        <v>123</v>
      </c>
      <c r="AA4544" t="s">
        <v>2210</v>
      </c>
      <c r="AB4544" t="str">
        <f>+LEFT(AA4544,1)</f>
        <v>A</v>
      </c>
      <c r="AC4544" s="6">
        <f>DEGREES(ACOS(SIN(Resultats!$H$11)*SIN(RADIANS(N4544))+COS(Resultats!$H$11)*COS(RADIANS(N4544))*COS(Resultats!$E$11-RADIANS(M4544))))</f>
        <v>126.85397942742127</v>
      </c>
      <c r="AD4544">
        <f>+IF(AB4544=Data!$E$18,1,0)</f>
        <v>1</v>
      </c>
      <c r="AE4544">
        <f>+IF(AC4544&lt;Data!$B$17,1,0)</f>
        <v>0</v>
      </c>
      <c r="AF4544" s="7">
        <f>+IF(AND(AD4544,AE4544),1,0)</f>
        <v>0</v>
      </c>
    </row>
    <row r="4545" spans="1:32" x14ac:dyDescent="0.2">
      <c r="A4545">
        <v>149</v>
      </c>
      <c r="C4545">
        <v>3322</v>
      </c>
      <c r="D4545">
        <v>74136</v>
      </c>
      <c r="E4545">
        <v>0</v>
      </c>
      <c r="F4545">
        <v>36</v>
      </c>
      <c r="G4545">
        <v>20</v>
      </c>
      <c r="H4545" t="s">
        <v>24</v>
      </c>
      <c r="I4545">
        <v>27</v>
      </c>
      <c r="J4545">
        <v>15</v>
      </c>
      <c r="K4545">
        <v>17</v>
      </c>
      <c r="L4545">
        <v>0.60555555555555551</v>
      </c>
      <c r="M4545">
        <v>9.0833333333333321</v>
      </c>
      <c r="N4545">
        <v>27.254722222222224</v>
      </c>
      <c r="O4545">
        <v>6.5</v>
      </c>
      <c r="Q4545">
        <v>-0.09</v>
      </c>
      <c r="S4545">
        <v>-0.39</v>
      </c>
      <c r="Y4545" t="s">
        <v>205</v>
      </c>
      <c r="Z4545" t="s">
        <v>111</v>
      </c>
      <c r="AA4545" t="s">
        <v>1652</v>
      </c>
      <c r="AB4545" t="str">
        <f>+LEFT(AA4545,1)</f>
        <v>B</v>
      </c>
      <c r="AC4545" s="6">
        <f>DEGREES(ACOS(SIN(Resultats!$H$11)*SIN(RADIANS(N4545))+COS(Resultats!$H$11)*COS(RADIANS(N4545))*COS(Resultats!$E$11-RADIANS(M4545))))</f>
        <v>126.87327747773344</v>
      </c>
      <c r="AD4545">
        <f>+IF(AB4545=Data!$E$18,1,0)</f>
        <v>0</v>
      </c>
      <c r="AE4545">
        <f>+IF(AC4545&lt;Data!$B$17,1,0)</f>
        <v>0</v>
      </c>
      <c r="AF4545" s="7">
        <f>+IF(AND(AD4545,AE4545),1,0)</f>
        <v>0</v>
      </c>
    </row>
    <row r="4546" spans="1:32" x14ac:dyDescent="0.2">
      <c r="A4546">
        <v>9024</v>
      </c>
      <c r="C4546">
        <v>223460</v>
      </c>
      <c r="D4546">
        <v>73535</v>
      </c>
      <c r="E4546">
        <v>23</v>
      </c>
      <c r="F4546">
        <v>49</v>
      </c>
      <c r="G4546">
        <v>41</v>
      </c>
      <c r="H4546" t="s">
        <v>24</v>
      </c>
      <c r="I4546">
        <v>36</v>
      </c>
      <c r="J4546">
        <v>25</v>
      </c>
      <c r="K4546">
        <v>31</v>
      </c>
      <c r="L4546">
        <v>23.828055555555554</v>
      </c>
      <c r="M4546">
        <v>357.42083333333329</v>
      </c>
      <c r="N4546">
        <v>36.425277777777772</v>
      </c>
      <c r="O4546">
        <v>5.9</v>
      </c>
      <c r="Q4546">
        <v>0.79</v>
      </c>
      <c r="Y4546" t="s">
        <v>1797</v>
      </c>
      <c r="Z4546" t="s">
        <v>1797</v>
      </c>
      <c r="AA4546" t="s">
        <v>15435</v>
      </c>
      <c r="AB4546" t="str">
        <f>+LEFT(AA4546,1)</f>
        <v>G</v>
      </c>
      <c r="AC4546" s="6">
        <f>DEGREES(ACOS(SIN(Resultats!$H$11)*SIN(RADIANS(N4546))+COS(Resultats!$H$11)*COS(RADIANS(N4546))*COS(Resultats!$E$11-RADIANS(M4546))))</f>
        <v>126.88933667018671</v>
      </c>
      <c r="AD4546">
        <f>+IF(AB4546=Data!$E$18,1,0)</f>
        <v>0</v>
      </c>
      <c r="AE4546">
        <f>+IF(AC4546&lt;Data!$B$17,1,0)</f>
        <v>0</v>
      </c>
      <c r="AF4546" s="7">
        <f>+IF(AND(AD4546,AE4546),1,0)</f>
        <v>0</v>
      </c>
    </row>
    <row r="4547" spans="1:32" x14ac:dyDescent="0.2">
      <c r="A4547">
        <v>8973</v>
      </c>
      <c r="C4547">
        <v>222399</v>
      </c>
      <c r="D4547">
        <v>73422</v>
      </c>
      <c r="E4547">
        <v>23</v>
      </c>
      <c r="F4547">
        <v>40</v>
      </c>
      <c r="G4547">
        <v>2.8</v>
      </c>
      <c r="H4547" t="s">
        <v>24</v>
      </c>
      <c r="I4547">
        <v>37</v>
      </c>
      <c r="J4547">
        <v>39</v>
      </c>
      <c r="K4547">
        <v>9</v>
      </c>
      <c r="L4547">
        <v>23.667444444444445</v>
      </c>
      <c r="M4547">
        <v>355.01166666666666</v>
      </c>
      <c r="N4547">
        <v>37.652500000000003</v>
      </c>
      <c r="O4547">
        <v>6.53</v>
      </c>
      <c r="Q4547">
        <v>0.35</v>
      </c>
      <c r="S4547">
        <v>0.08</v>
      </c>
      <c r="Y4547" t="s">
        <v>307</v>
      </c>
      <c r="Z4547" t="s">
        <v>307</v>
      </c>
      <c r="AA4547" t="s">
        <v>2897</v>
      </c>
      <c r="AB4547" t="str">
        <f>+LEFT(AA4547,1)</f>
        <v>F</v>
      </c>
      <c r="AC4547" s="6">
        <f>DEGREES(ACOS(SIN(Resultats!$H$11)*SIN(RADIANS(N4547))+COS(Resultats!$H$11)*COS(RADIANS(N4547))*COS(Resultats!$E$11-RADIANS(M4547))))</f>
        <v>126.90616985940449</v>
      </c>
      <c r="AD4547">
        <f>+IF(AB4547=Data!$E$18,1,0)</f>
        <v>0</v>
      </c>
      <c r="AE4547">
        <f>+IF(AC4547&lt;Data!$B$17,1,0)</f>
        <v>0</v>
      </c>
      <c r="AF4547" s="7">
        <f>+IF(AND(AD4547,AE4547),1,0)</f>
        <v>0</v>
      </c>
    </row>
    <row r="4548" spans="1:32" x14ac:dyDescent="0.2">
      <c r="A4548">
        <v>8489</v>
      </c>
      <c r="C4548">
        <v>211211</v>
      </c>
      <c r="D4548">
        <v>51797</v>
      </c>
      <c r="E4548">
        <v>22</v>
      </c>
      <c r="F4548">
        <v>14</v>
      </c>
      <c r="G4548">
        <v>44.4</v>
      </c>
      <c r="H4548" t="s">
        <v>24</v>
      </c>
      <c r="I4548">
        <v>42</v>
      </c>
      <c r="J4548">
        <v>57</v>
      </c>
      <c r="K4548">
        <v>14</v>
      </c>
      <c r="L4548">
        <v>22.245666666666668</v>
      </c>
      <c r="M4548">
        <v>333.685</v>
      </c>
      <c r="N4548">
        <v>42.953888888888891</v>
      </c>
      <c r="O4548">
        <v>5.71</v>
      </c>
      <c r="Q4548">
        <v>0</v>
      </c>
      <c r="S4548">
        <v>-0.04</v>
      </c>
      <c r="Y4548" t="s">
        <v>446</v>
      </c>
      <c r="Z4548" t="s">
        <v>446</v>
      </c>
      <c r="AA4548" t="s">
        <v>18</v>
      </c>
      <c r="AB4548" t="str">
        <f>+LEFT(AA4548,1)</f>
        <v>A</v>
      </c>
      <c r="AC4548" s="6">
        <f>DEGREES(ACOS(SIN(Resultats!$H$11)*SIN(RADIANS(N4548))+COS(Resultats!$H$11)*COS(RADIANS(N4548))*COS(Resultats!$E$11-RADIANS(M4548))))</f>
        <v>126.93920888139408</v>
      </c>
      <c r="AD4548">
        <f>+IF(AB4548=Data!$E$18,1,0)</f>
        <v>1</v>
      </c>
      <c r="AE4548">
        <f>+IF(AC4548&lt;Data!$B$17,1,0)</f>
        <v>0</v>
      </c>
      <c r="AF4548" s="7">
        <f>+IF(AND(AD4548,AE4548),1,0)</f>
        <v>0</v>
      </c>
    </row>
    <row r="4549" spans="1:32" x14ac:dyDescent="0.2">
      <c r="A4549">
        <v>8927</v>
      </c>
      <c r="C4549">
        <v>221293</v>
      </c>
      <c r="D4549">
        <v>73308</v>
      </c>
      <c r="E4549">
        <v>23</v>
      </c>
      <c r="F4549">
        <v>30</v>
      </c>
      <c r="G4549">
        <v>39.700000000000003</v>
      </c>
      <c r="H4549" t="s">
        <v>24</v>
      </c>
      <c r="I4549">
        <v>38</v>
      </c>
      <c r="J4549">
        <v>39</v>
      </c>
      <c r="K4549">
        <v>43</v>
      </c>
      <c r="L4549">
        <v>23.511027777777777</v>
      </c>
      <c r="M4549">
        <v>352.66541666666666</v>
      </c>
      <c r="N4549">
        <v>38.661944444444444</v>
      </c>
      <c r="O4549">
        <v>6.05</v>
      </c>
      <c r="Q4549">
        <v>0.99</v>
      </c>
      <c r="Y4549" t="s">
        <v>60</v>
      </c>
      <c r="Z4549" t="s">
        <v>60</v>
      </c>
      <c r="AA4549" t="s">
        <v>28</v>
      </c>
      <c r="AB4549" t="str">
        <f>+LEFT(AA4549,1)</f>
        <v>G</v>
      </c>
      <c r="AC4549" s="6">
        <f>DEGREES(ACOS(SIN(Resultats!$H$11)*SIN(RADIANS(N4549))+COS(Resultats!$H$11)*COS(RADIANS(N4549))*COS(Resultats!$E$11-RADIANS(M4549))))</f>
        <v>126.94962534372559</v>
      </c>
      <c r="AD4549">
        <f>+IF(AB4549=Data!$E$18,1,0)</f>
        <v>0</v>
      </c>
      <c r="AE4549">
        <f>+IF(AC4549&lt;Data!$B$17,1,0)</f>
        <v>0</v>
      </c>
      <c r="AF4549" s="7">
        <f>+IF(AND(AD4549,AE4549),1,0)</f>
        <v>0</v>
      </c>
    </row>
    <row r="4550" spans="1:32" x14ac:dyDescent="0.2">
      <c r="A4550">
        <v>7826</v>
      </c>
      <c r="B4550" t="s">
        <v>4079</v>
      </c>
      <c r="C4550">
        <v>195050</v>
      </c>
      <c r="D4550">
        <v>70056</v>
      </c>
      <c r="E4550">
        <v>20</v>
      </c>
      <c r="F4550">
        <v>27</v>
      </c>
      <c r="G4550">
        <v>34.299999999999997</v>
      </c>
      <c r="H4550" t="s">
        <v>24</v>
      </c>
      <c r="I4550">
        <v>38</v>
      </c>
      <c r="J4550">
        <v>26</v>
      </c>
      <c r="K4550">
        <v>25</v>
      </c>
      <c r="L4550">
        <v>20.459527777777776</v>
      </c>
      <c r="M4550">
        <v>306.89291666666662</v>
      </c>
      <c r="N4550">
        <v>38.440277777777773</v>
      </c>
      <c r="O4550">
        <v>5.62</v>
      </c>
      <c r="Q4550">
        <v>0.06</v>
      </c>
      <c r="S4550">
        <v>0.06</v>
      </c>
      <c r="Y4550" t="s">
        <v>298</v>
      </c>
      <c r="Z4550" t="s">
        <v>298</v>
      </c>
      <c r="AA4550" t="s">
        <v>1740</v>
      </c>
      <c r="AB4550" t="str">
        <f>+LEFT(AA4550,1)</f>
        <v>A</v>
      </c>
      <c r="AC4550" s="6">
        <f>DEGREES(ACOS(SIN(Resultats!$H$11)*SIN(RADIANS(N4550))+COS(Resultats!$H$11)*COS(RADIANS(N4550))*COS(Resultats!$E$11-RADIANS(M4550))))</f>
        <v>126.97859916155959</v>
      </c>
      <c r="AD4550">
        <f>+IF(AB4550=Data!$E$18,1,0)</f>
        <v>1</v>
      </c>
      <c r="AE4550">
        <f>+IF(AC4550&lt;Data!$B$17,1,0)</f>
        <v>0</v>
      </c>
      <c r="AF4550" s="7">
        <f>+IF(AND(AD4550,AE4550),1,0)</f>
        <v>0</v>
      </c>
    </row>
    <row r="4551" spans="1:32" x14ac:dyDescent="0.2">
      <c r="A4551">
        <v>78</v>
      </c>
      <c r="C4551">
        <v>1606</v>
      </c>
      <c r="D4551">
        <v>53820</v>
      </c>
      <c r="E4551">
        <v>0</v>
      </c>
      <c r="F4551">
        <v>20</v>
      </c>
      <c r="G4551">
        <v>24.4</v>
      </c>
      <c r="H4551" t="s">
        <v>24</v>
      </c>
      <c r="I4551">
        <v>30</v>
      </c>
      <c r="J4551">
        <v>56</v>
      </c>
      <c r="K4551">
        <v>9</v>
      </c>
      <c r="L4551">
        <v>0.34011111111111109</v>
      </c>
      <c r="M4551">
        <v>5.1016666666666666</v>
      </c>
      <c r="N4551">
        <v>30.935833333333335</v>
      </c>
      <c r="O4551">
        <v>5.9</v>
      </c>
      <c r="Q4551">
        <v>-0.1</v>
      </c>
      <c r="S4551">
        <v>-0.46</v>
      </c>
      <c r="Y4551" t="s">
        <v>131</v>
      </c>
      <c r="Z4551" t="s">
        <v>131</v>
      </c>
      <c r="AA4551" t="s">
        <v>15416</v>
      </c>
      <c r="AB4551" t="str">
        <f>+LEFT(AA4551,1)</f>
        <v>B</v>
      </c>
      <c r="AC4551" s="6">
        <f>DEGREES(ACOS(SIN(Resultats!$H$11)*SIN(RADIANS(N4551))+COS(Resultats!$H$11)*COS(RADIANS(N4551))*COS(Resultats!$E$11-RADIANS(M4551))))</f>
        <v>127.00024957800898</v>
      </c>
      <c r="AD4551">
        <f>+IF(AB4551=Data!$E$18,1,0)</f>
        <v>0</v>
      </c>
      <c r="AE4551">
        <f>+IF(AC4551&lt;Data!$B$17,1,0)</f>
        <v>0</v>
      </c>
      <c r="AF4551" s="7">
        <f>+IF(AND(AD4551,AE4551),1,0)</f>
        <v>0</v>
      </c>
    </row>
    <row r="4552" spans="1:32" x14ac:dyDescent="0.2">
      <c r="A4552">
        <v>7736</v>
      </c>
      <c r="B4552" t="s">
        <v>4023</v>
      </c>
      <c r="C4552">
        <v>192640</v>
      </c>
      <c r="D4552">
        <v>69678</v>
      </c>
      <c r="E4552">
        <v>20</v>
      </c>
      <c r="F4552">
        <v>14</v>
      </c>
      <c r="G4552">
        <v>32</v>
      </c>
      <c r="H4552" t="s">
        <v>24</v>
      </c>
      <c r="I4552">
        <v>36</v>
      </c>
      <c r="J4552">
        <v>48</v>
      </c>
      <c r="K4552">
        <v>23</v>
      </c>
      <c r="L4552">
        <v>20.242222222222225</v>
      </c>
      <c r="M4552">
        <v>303.63333333333338</v>
      </c>
      <c r="N4552">
        <v>36.806388888888883</v>
      </c>
      <c r="O4552">
        <v>4.97</v>
      </c>
      <c r="Q4552">
        <v>0.14000000000000001</v>
      </c>
      <c r="S4552">
        <v>0</v>
      </c>
      <c r="U4552">
        <v>7.0000000000000007E-2</v>
      </c>
      <c r="Y4552" t="s">
        <v>114</v>
      </c>
      <c r="Z4552" t="s">
        <v>114</v>
      </c>
      <c r="AA4552" t="s">
        <v>18</v>
      </c>
      <c r="AB4552" t="str">
        <f>+LEFT(AA4552,1)</f>
        <v>A</v>
      </c>
      <c r="AC4552" s="6">
        <f>DEGREES(ACOS(SIN(Resultats!$H$11)*SIN(RADIANS(N4552))+COS(Resultats!$H$11)*COS(RADIANS(N4552))*COS(Resultats!$E$11-RADIANS(M4552))))</f>
        <v>127.04472958487528</v>
      </c>
      <c r="AD4552">
        <f>+IF(AB4552=Data!$E$18,1,0)</f>
        <v>1</v>
      </c>
      <c r="AE4552">
        <f>+IF(AC4552&lt;Data!$B$17,1,0)</f>
        <v>0</v>
      </c>
      <c r="AF4552" s="7">
        <f>+IF(AND(AD4552,AE4552),1,0)</f>
        <v>0</v>
      </c>
    </row>
    <row r="4553" spans="1:32" x14ac:dyDescent="0.2">
      <c r="A4553">
        <v>7757</v>
      </c>
      <c r="C4553">
        <v>192987</v>
      </c>
      <c r="D4553">
        <v>69725</v>
      </c>
      <c r="E4553">
        <v>20</v>
      </c>
      <c r="F4553">
        <v>16</v>
      </c>
      <c r="G4553">
        <v>28.2</v>
      </c>
      <c r="H4553" t="s">
        <v>24</v>
      </c>
      <c r="I4553">
        <v>37</v>
      </c>
      <c r="J4553">
        <v>3</v>
      </c>
      <c r="K4553">
        <v>23</v>
      </c>
      <c r="L4553">
        <v>20.2745</v>
      </c>
      <c r="M4553">
        <v>304.11750000000001</v>
      </c>
      <c r="N4553">
        <v>37.056388888888883</v>
      </c>
      <c r="O4553">
        <v>6.48</v>
      </c>
      <c r="Q4553">
        <v>-0.09</v>
      </c>
      <c r="S4553">
        <v>-0.41</v>
      </c>
      <c r="Y4553" t="s">
        <v>2954</v>
      </c>
      <c r="Z4553" t="s">
        <v>2954</v>
      </c>
      <c r="AA4553" t="s">
        <v>15424</v>
      </c>
      <c r="AB4553" t="str">
        <f>+LEFT(AA4553,1)</f>
        <v>B</v>
      </c>
      <c r="AC4553" s="6">
        <f>DEGREES(ACOS(SIN(Resultats!$H$11)*SIN(RADIANS(N4553))+COS(Resultats!$H$11)*COS(RADIANS(N4553))*COS(Resultats!$E$11-RADIANS(M4553))))</f>
        <v>127.04511200234109</v>
      </c>
      <c r="AD4553">
        <f>+IF(AB4553=Data!$E$18,1,0)</f>
        <v>0</v>
      </c>
      <c r="AE4553">
        <f>+IF(AC4553&lt;Data!$B$17,1,0)</f>
        <v>0</v>
      </c>
      <c r="AF4553" s="7">
        <f>+IF(AND(AD4553,AE4553),1,0)</f>
        <v>0</v>
      </c>
    </row>
    <row r="4554" spans="1:32" x14ac:dyDescent="0.2">
      <c r="A4554">
        <v>7198</v>
      </c>
      <c r="C4554">
        <v>176776</v>
      </c>
      <c r="D4554">
        <v>104362</v>
      </c>
      <c r="E4554">
        <v>19</v>
      </c>
      <c r="F4554">
        <v>1</v>
      </c>
      <c r="G4554">
        <v>5.5</v>
      </c>
      <c r="H4554" t="s">
        <v>24</v>
      </c>
      <c r="I4554">
        <v>19</v>
      </c>
      <c r="J4554">
        <v>18</v>
      </c>
      <c r="K4554">
        <v>35</v>
      </c>
      <c r="L4554">
        <v>19.018194444444443</v>
      </c>
      <c r="M4554">
        <v>285.27291666666667</v>
      </c>
      <c r="N4554">
        <v>19.309722222222224</v>
      </c>
      <c r="O4554">
        <v>6.39</v>
      </c>
      <c r="P4554" t="s">
        <v>103</v>
      </c>
      <c r="Y4554" t="s">
        <v>45</v>
      </c>
      <c r="Z4554" t="s">
        <v>45</v>
      </c>
      <c r="AA4554" t="s">
        <v>507</v>
      </c>
      <c r="AB4554" t="str">
        <f>+LEFT(AA4554,1)</f>
        <v>K</v>
      </c>
      <c r="AC4554" s="6">
        <f>DEGREES(ACOS(SIN(Resultats!$H$11)*SIN(RADIANS(N4554))+COS(Resultats!$H$11)*COS(RADIANS(N4554))*COS(Resultats!$E$11-RADIANS(M4554))))</f>
        <v>127.07730827649262</v>
      </c>
      <c r="AD4554">
        <f>+IF(AB4554=Data!$E$18,1,0)</f>
        <v>0</v>
      </c>
      <c r="AE4554">
        <f>+IF(AC4554&lt;Data!$B$17,1,0)</f>
        <v>0</v>
      </c>
      <c r="AF4554" s="7">
        <f>+IF(AND(AD4554,AE4554),1,0)</f>
        <v>0</v>
      </c>
    </row>
    <row r="4555" spans="1:32" x14ac:dyDescent="0.2">
      <c r="A4555">
        <v>8009</v>
      </c>
      <c r="C4555">
        <v>199218</v>
      </c>
      <c r="D4555">
        <v>50209</v>
      </c>
      <c r="E4555">
        <v>20</v>
      </c>
      <c r="F4555">
        <v>54</v>
      </c>
      <c r="G4555">
        <v>22.3</v>
      </c>
      <c r="H4555" t="s">
        <v>24</v>
      </c>
      <c r="I4555">
        <v>40</v>
      </c>
      <c r="J4555">
        <v>42</v>
      </c>
      <c r="K4555">
        <v>11</v>
      </c>
      <c r="L4555">
        <v>20.906194444444441</v>
      </c>
      <c r="M4555">
        <v>313.59291666666661</v>
      </c>
      <c r="N4555">
        <v>40.703055555555558</v>
      </c>
      <c r="O4555">
        <v>6.7</v>
      </c>
      <c r="Q4555">
        <v>-7.0000000000000007E-2</v>
      </c>
      <c r="S4555">
        <v>-0.41</v>
      </c>
      <c r="Y4555" t="s">
        <v>3388</v>
      </c>
      <c r="Z4555" t="s">
        <v>106</v>
      </c>
      <c r="AA4555" t="s">
        <v>1652</v>
      </c>
      <c r="AB4555" t="str">
        <f>+LEFT(AA4555,1)</f>
        <v>B</v>
      </c>
      <c r="AC4555" s="6">
        <f>DEGREES(ACOS(SIN(Resultats!$H$11)*SIN(RADIANS(N4555))+COS(Resultats!$H$11)*COS(RADIANS(N4555))*COS(Resultats!$E$11-RADIANS(M4555))))</f>
        <v>127.08061253990026</v>
      </c>
      <c r="AD4555">
        <f>+IF(AB4555=Data!$E$18,1,0)</f>
        <v>0</v>
      </c>
      <c r="AE4555">
        <f>+IF(AC4555&lt;Data!$B$17,1,0)</f>
        <v>0</v>
      </c>
      <c r="AF4555" s="7">
        <f>+IF(AND(AD4555,AE4555),1,0)</f>
        <v>0</v>
      </c>
    </row>
    <row r="4556" spans="1:32" x14ac:dyDescent="0.2">
      <c r="A4556">
        <v>8950</v>
      </c>
      <c r="C4556">
        <v>221776</v>
      </c>
      <c r="D4556">
        <v>73351</v>
      </c>
      <c r="E4556">
        <v>23</v>
      </c>
      <c r="F4556">
        <v>34</v>
      </c>
      <c r="G4556">
        <v>46.7</v>
      </c>
      <c r="H4556" t="s">
        <v>24</v>
      </c>
      <c r="I4556">
        <v>38</v>
      </c>
      <c r="J4556">
        <v>1</v>
      </c>
      <c r="K4556">
        <v>26</v>
      </c>
      <c r="L4556">
        <v>23.579638888888887</v>
      </c>
      <c r="M4556">
        <v>353.6945833333333</v>
      </c>
      <c r="N4556">
        <v>38.023888888888891</v>
      </c>
      <c r="O4556">
        <v>6.18</v>
      </c>
      <c r="Q4556">
        <v>1.58</v>
      </c>
      <c r="Y4556" t="s">
        <v>223</v>
      </c>
      <c r="Z4556" t="s">
        <v>223</v>
      </c>
      <c r="AA4556" t="s">
        <v>1411</v>
      </c>
      <c r="AB4556" t="str">
        <f>+LEFT(AA4556,1)</f>
        <v>K</v>
      </c>
      <c r="AC4556" s="6">
        <f>DEGREES(ACOS(SIN(Resultats!$H$11)*SIN(RADIANS(N4556))+COS(Resultats!$H$11)*COS(RADIANS(N4556))*COS(Resultats!$E$11-RADIANS(M4556))))</f>
        <v>127.11540268735416</v>
      </c>
      <c r="AD4556">
        <f>+IF(AB4556=Data!$E$18,1,0)</f>
        <v>0</v>
      </c>
      <c r="AE4556">
        <f>+IF(AC4556&lt;Data!$B$17,1,0)</f>
        <v>0</v>
      </c>
      <c r="AF4556" s="7">
        <f>+IF(AND(AD4556,AE4556),1,0)</f>
        <v>0</v>
      </c>
    </row>
    <row r="4557" spans="1:32" x14ac:dyDescent="0.2">
      <c r="A4557">
        <v>448</v>
      </c>
      <c r="C4557">
        <v>9562</v>
      </c>
      <c r="D4557">
        <v>129371</v>
      </c>
      <c r="E4557">
        <v>1</v>
      </c>
      <c r="F4557">
        <v>33</v>
      </c>
      <c r="G4557">
        <v>42.9</v>
      </c>
      <c r="H4557" t="s">
        <v>26</v>
      </c>
      <c r="I4557">
        <v>7</v>
      </c>
      <c r="J4557">
        <v>1</v>
      </c>
      <c r="K4557">
        <v>31</v>
      </c>
      <c r="L4557">
        <v>1.5619166666666666</v>
      </c>
      <c r="M4557">
        <v>23.428750000000001</v>
      </c>
      <c r="N4557">
        <v>-7.0252777777777773</v>
      </c>
      <c r="O4557">
        <v>5.76</v>
      </c>
      <c r="Q4557">
        <v>0.64</v>
      </c>
      <c r="S4557">
        <v>0.21</v>
      </c>
      <c r="Y4557" t="s">
        <v>156</v>
      </c>
      <c r="Z4557" t="s">
        <v>156</v>
      </c>
      <c r="AA4557" t="s">
        <v>15421</v>
      </c>
      <c r="AB4557" t="str">
        <f>+LEFT(AA4557,1)</f>
        <v>G</v>
      </c>
      <c r="AC4557" s="6">
        <f>DEGREES(ACOS(SIN(Resultats!$H$11)*SIN(RADIANS(N4557))+COS(Resultats!$H$11)*COS(RADIANS(N4557))*COS(Resultats!$E$11-RADIANS(M4557))))</f>
        <v>127.1283969282475</v>
      </c>
      <c r="AD4557">
        <f>+IF(AB4557=Data!$E$18,1,0)</f>
        <v>0</v>
      </c>
      <c r="AE4557">
        <f>+IF(AC4557&lt;Data!$B$17,1,0)</f>
        <v>0</v>
      </c>
      <c r="AF4557" s="7">
        <f>+IF(AND(AD4557,AE4557),1,0)</f>
        <v>0</v>
      </c>
    </row>
    <row r="4558" spans="1:32" x14ac:dyDescent="0.2">
      <c r="A4558">
        <v>7564</v>
      </c>
      <c r="B4558" t="s">
        <v>3910</v>
      </c>
      <c r="C4558">
        <v>187796</v>
      </c>
      <c r="D4558">
        <v>68943</v>
      </c>
      <c r="E4558">
        <v>19</v>
      </c>
      <c r="F4558">
        <v>50</v>
      </c>
      <c r="G4558">
        <v>33.9</v>
      </c>
      <c r="H4558" t="s">
        <v>24</v>
      </c>
      <c r="I4558">
        <v>32</v>
      </c>
      <c r="J4558">
        <v>54</v>
      </c>
      <c r="K4558">
        <v>51</v>
      </c>
      <c r="L4558">
        <v>19.842749999999999</v>
      </c>
      <c r="M4558">
        <v>297.64125000000001</v>
      </c>
      <c r="N4558">
        <v>32.914166666666667</v>
      </c>
      <c r="O4558">
        <v>4.2300000000000004</v>
      </c>
      <c r="Q4558">
        <v>1.82</v>
      </c>
      <c r="S4558">
        <v>0.96</v>
      </c>
      <c r="U4558">
        <v>2.68</v>
      </c>
      <c r="Y4558" t="s">
        <v>3911</v>
      </c>
      <c r="Z4558" t="s">
        <v>13793</v>
      </c>
      <c r="AA4558" t="s">
        <v>15422</v>
      </c>
      <c r="AB4558" t="str">
        <f>+LEFT(AA4558,1)</f>
        <v>S</v>
      </c>
      <c r="AC4558" s="6">
        <f>DEGREES(ACOS(SIN(Resultats!$H$11)*SIN(RADIANS(N4558))+COS(Resultats!$H$11)*COS(RADIANS(N4558))*COS(Resultats!$E$11-RADIANS(M4558))))</f>
        <v>127.15650324514674</v>
      </c>
      <c r="AD4558">
        <f>+IF(AB4558=Data!$E$18,1,0)</f>
        <v>0</v>
      </c>
      <c r="AE4558">
        <f>+IF(AC4558&lt;Data!$B$17,1,0)</f>
        <v>0</v>
      </c>
      <c r="AF4558" s="7">
        <f>+IF(AND(AD4558,AE4558),1,0)</f>
        <v>0</v>
      </c>
    </row>
    <row r="4559" spans="1:32" x14ac:dyDescent="0.2">
      <c r="A4559">
        <v>7734</v>
      </c>
      <c r="C4559">
        <v>192538</v>
      </c>
      <c r="D4559">
        <v>69653</v>
      </c>
      <c r="E4559">
        <v>20</v>
      </c>
      <c r="F4559">
        <v>14</v>
      </c>
      <c r="G4559">
        <v>5</v>
      </c>
      <c r="H4559" t="s">
        <v>24</v>
      </c>
      <c r="I4559">
        <v>36</v>
      </c>
      <c r="J4559">
        <v>36</v>
      </c>
      <c r="K4559">
        <v>19</v>
      </c>
      <c r="L4559">
        <v>20.234722222222224</v>
      </c>
      <c r="M4559">
        <v>303.52083333333337</v>
      </c>
      <c r="N4559">
        <v>36.605277777777779</v>
      </c>
      <c r="O4559">
        <v>6.45</v>
      </c>
      <c r="Q4559">
        <v>0</v>
      </c>
      <c r="S4559">
        <v>-0.02</v>
      </c>
      <c r="Y4559" t="s">
        <v>134</v>
      </c>
      <c r="Z4559" t="s">
        <v>134</v>
      </c>
      <c r="AA4559" t="s">
        <v>2210</v>
      </c>
      <c r="AB4559" t="str">
        <f>+LEFT(AA4559,1)</f>
        <v>A</v>
      </c>
      <c r="AC4559" s="6">
        <f>DEGREES(ACOS(SIN(Resultats!$H$11)*SIN(RADIANS(N4559))+COS(Resultats!$H$11)*COS(RADIANS(N4559))*COS(Resultats!$E$11-RADIANS(M4559))))</f>
        <v>127.16319988010241</v>
      </c>
      <c r="AD4559">
        <f>+IF(AB4559=Data!$E$18,1,0)</f>
        <v>1</v>
      </c>
      <c r="AE4559">
        <f>+IF(AC4559&lt;Data!$B$17,1,0)</f>
        <v>0</v>
      </c>
      <c r="AF4559" s="7">
        <f>+IF(AND(AD4559,AE4559),1,0)</f>
        <v>0</v>
      </c>
    </row>
    <row r="4560" spans="1:32" x14ac:dyDescent="0.2">
      <c r="A4560">
        <v>6935</v>
      </c>
      <c r="B4560" t="s">
        <v>4319</v>
      </c>
      <c r="C4560">
        <v>170474</v>
      </c>
      <c r="D4560">
        <v>142348</v>
      </c>
      <c r="E4560">
        <v>18</v>
      </c>
      <c r="F4560">
        <v>29</v>
      </c>
      <c r="G4560">
        <v>41</v>
      </c>
      <c r="H4560" t="s">
        <v>26</v>
      </c>
      <c r="I4560">
        <v>1</v>
      </c>
      <c r="J4560">
        <v>59</v>
      </c>
      <c r="K4560">
        <v>7</v>
      </c>
      <c r="L4560">
        <v>18.494722222222222</v>
      </c>
      <c r="M4560">
        <v>277.42083333333335</v>
      </c>
      <c r="N4560">
        <v>-1.9852777777777779</v>
      </c>
      <c r="O4560">
        <v>5.39</v>
      </c>
      <c r="Q4560">
        <v>0.96</v>
      </c>
      <c r="S4560">
        <v>0.76</v>
      </c>
      <c r="U4560">
        <v>0.48</v>
      </c>
      <c r="Y4560" t="s">
        <v>54</v>
      </c>
      <c r="Z4560" t="s">
        <v>54</v>
      </c>
      <c r="AA4560" t="s">
        <v>197</v>
      </c>
      <c r="AB4560" t="str">
        <f>+LEFT(AA4560,1)</f>
        <v>K</v>
      </c>
      <c r="AC4560" s="6">
        <f>DEGREES(ACOS(SIN(Resultats!$H$11)*SIN(RADIANS(N4560))+COS(Resultats!$H$11)*COS(RADIANS(N4560))*COS(Resultats!$E$11-RADIANS(M4560))))</f>
        <v>127.16333737409511</v>
      </c>
      <c r="AD4560">
        <f>+IF(AB4560=Data!$E$18,1,0)</f>
        <v>0</v>
      </c>
      <c r="AE4560">
        <f>+IF(AC4560&lt;Data!$B$17,1,0)</f>
        <v>0</v>
      </c>
      <c r="AF4560" s="7">
        <f>+IF(AND(AD4560,AE4560),1,0)</f>
        <v>0</v>
      </c>
    </row>
    <row r="4561" spans="1:32" x14ac:dyDescent="0.2">
      <c r="A4561">
        <v>459</v>
      </c>
      <c r="B4561" t="s">
        <v>511</v>
      </c>
      <c r="C4561">
        <v>9856</v>
      </c>
      <c r="D4561">
        <v>147901</v>
      </c>
      <c r="E4561">
        <v>1</v>
      </c>
      <c r="F4561">
        <v>35</v>
      </c>
      <c r="G4561">
        <v>59</v>
      </c>
      <c r="H4561" t="s">
        <v>26</v>
      </c>
      <c r="I4561">
        <v>15</v>
      </c>
      <c r="J4561">
        <v>24</v>
      </c>
      <c r="K4561">
        <v>1</v>
      </c>
      <c r="L4561">
        <v>1.5997222222222223</v>
      </c>
      <c r="M4561">
        <v>23.995833333333334</v>
      </c>
      <c r="N4561">
        <v>-15.400277777777777</v>
      </c>
      <c r="O4561">
        <v>5.42</v>
      </c>
      <c r="Q4561">
        <v>1.21</v>
      </c>
      <c r="S4561">
        <v>1.2</v>
      </c>
      <c r="Y4561" t="s">
        <v>512</v>
      </c>
      <c r="Z4561" t="s">
        <v>125</v>
      </c>
      <c r="AA4561" t="s">
        <v>365</v>
      </c>
      <c r="AB4561" t="str">
        <f>+LEFT(AA4561,1)</f>
        <v>K</v>
      </c>
      <c r="AC4561" s="6">
        <f>DEGREES(ACOS(SIN(Resultats!$H$11)*SIN(RADIANS(N4561))+COS(Resultats!$H$11)*COS(RADIANS(N4561))*COS(Resultats!$E$11-RADIANS(M4561))))</f>
        <v>127.17425620066979</v>
      </c>
      <c r="AD4561">
        <f>+IF(AB4561=Data!$E$18,1,0)</f>
        <v>0</v>
      </c>
      <c r="AE4561">
        <f>+IF(AC4561&lt;Data!$B$17,1,0)</f>
        <v>0</v>
      </c>
      <c r="AF4561" s="7">
        <f>+IF(AND(AD4561,AE4561),1,0)</f>
        <v>0</v>
      </c>
    </row>
    <row r="4562" spans="1:32" x14ac:dyDescent="0.2">
      <c r="A4562">
        <v>8656</v>
      </c>
      <c r="B4562" t="s">
        <v>7465</v>
      </c>
      <c r="C4562">
        <v>215373</v>
      </c>
      <c r="D4562">
        <v>52317</v>
      </c>
      <c r="E4562">
        <v>22</v>
      </c>
      <c r="F4562">
        <v>44</v>
      </c>
      <c r="G4562">
        <v>5.5</v>
      </c>
      <c r="H4562" t="s">
        <v>24</v>
      </c>
      <c r="I4562">
        <v>41</v>
      </c>
      <c r="J4562">
        <v>49</v>
      </c>
      <c r="K4562">
        <v>9</v>
      </c>
      <c r="L4562">
        <v>22.734861111111112</v>
      </c>
      <c r="M4562">
        <v>341.02291666666667</v>
      </c>
      <c r="N4562">
        <v>41.819166666666668</v>
      </c>
      <c r="O4562">
        <v>5.08</v>
      </c>
      <c r="Q4562">
        <v>0.96</v>
      </c>
      <c r="S4562">
        <v>0.78</v>
      </c>
      <c r="Y4562" t="s">
        <v>54</v>
      </c>
      <c r="Z4562" t="s">
        <v>54</v>
      </c>
      <c r="AA4562" t="s">
        <v>197</v>
      </c>
      <c r="AB4562" t="str">
        <f>+LEFT(AA4562,1)</f>
        <v>K</v>
      </c>
      <c r="AC4562" s="6">
        <f>DEGREES(ACOS(SIN(Resultats!$H$11)*SIN(RADIANS(N4562))+COS(Resultats!$H$11)*COS(RADIANS(N4562))*COS(Resultats!$E$11-RADIANS(M4562))))</f>
        <v>127.2004252537089</v>
      </c>
      <c r="AD4562">
        <f>+IF(AB4562=Data!$E$18,1,0)</f>
        <v>0</v>
      </c>
      <c r="AE4562">
        <f>+IF(AC4562&lt;Data!$B$17,1,0)</f>
        <v>0</v>
      </c>
      <c r="AF4562" s="7">
        <f>+IF(AND(AD4562,AE4562),1,0)</f>
        <v>0</v>
      </c>
    </row>
    <row r="4563" spans="1:32" x14ac:dyDescent="0.2">
      <c r="A4563">
        <v>7010</v>
      </c>
      <c r="C4563">
        <v>172424</v>
      </c>
      <c r="D4563">
        <v>123782</v>
      </c>
      <c r="E4563">
        <v>18</v>
      </c>
      <c r="F4563">
        <v>39</v>
      </c>
      <c r="G4563">
        <v>51.6</v>
      </c>
      <c r="H4563" t="s">
        <v>24</v>
      </c>
      <c r="I4563">
        <v>7</v>
      </c>
      <c r="J4563">
        <v>21</v>
      </c>
      <c r="K4563">
        <v>30</v>
      </c>
      <c r="L4563">
        <v>18.664333333333332</v>
      </c>
      <c r="M4563">
        <v>279.96499999999997</v>
      </c>
      <c r="N4563">
        <v>7.3583333333333334</v>
      </c>
      <c r="O4563">
        <v>6.28</v>
      </c>
      <c r="Q4563">
        <v>0.96</v>
      </c>
      <c r="S4563">
        <v>0.69</v>
      </c>
      <c r="Y4563" t="s">
        <v>71</v>
      </c>
      <c r="Z4563" t="s">
        <v>71</v>
      </c>
      <c r="AA4563" t="s">
        <v>51</v>
      </c>
      <c r="AB4563" t="str">
        <f>+LEFT(AA4563,1)</f>
        <v>G</v>
      </c>
      <c r="AC4563" s="6">
        <f>DEGREES(ACOS(SIN(Resultats!$H$11)*SIN(RADIANS(N4563))+COS(Resultats!$H$11)*COS(RADIANS(N4563))*COS(Resultats!$E$11-RADIANS(M4563))))</f>
        <v>127.23689874154041</v>
      </c>
      <c r="AD4563">
        <f>+IF(AB4563=Data!$E$18,1,0)</f>
        <v>0</v>
      </c>
      <c r="AE4563">
        <f>+IF(AC4563&lt;Data!$B$17,1,0)</f>
        <v>0</v>
      </c>
      <c r="AF4563" s="7">
        <f>+IF(AND(AD4563,AE4563),1,0)</f>
        <v>0</v>
      </c>
    </row>
    <row r="4564" spans="1:32" x14ac:dyDescent="0.2">
      <c r="A4564">
        <v>7263</v>
      </c>
      <c r="C4564">
        <v>178476</v>
      </c>
      <c r="D4564">
        <v>86843</v>
      </c>
      <c r="E4564">
        <v>19</v>
      </c>
      <c r="F4564">
        <v>8</v>
      </c>
      <c r="G4564">
        <v>3.6</v>
      </c>
      <c r="H4564" t="s">
        <v>24</v>
      </c>
      <c r="I4564">
        <v>21</v>
      </c>
      <c r="J4564">
        <v>41</v>
      </c>
      <c r="K4564">
        <v>56</v>
      </c>
      <c r="L4564">
        <v>19.134333333333334</v>
      </c>
      <c r="M4564">
        <v>287.01499999999999</v>
      </c>
      <c r="N4564">
        <v>21.698888888888888</v>
      </c>
      <c r="O4564">
        <v>6.23</v>
      </c>
      <c r="Q4564">
        <v>0.4</v>
      </c>
      <c r="S4564">
        <v>0.01</v>
      </c>
      <c r="Y4564" t="s">
        <v>266</v>
      </c>
      <c r="Z4564" t="s">
        <v>266</v>
      </c>
      <c r="AA4564" t="s">
        <v>15428</v>
      </c>
      <c r="AB4564" t="str">
        <f>+LEFT(AA4564,1)</f>
        <v>F</v>
      </c>
      <c r="AC4564" s="6">
        <f>DEGREES(ACOS(SIN(Resultats!$H$11)*SIN(RADIANS(N4564))+COS(Resultats!$H$11)*COS(RADIANS(N4564))*COS(Resultats!$E$11-RADIANS(M4564))))</f>
        <v>127.24084814303292</v>
      </c>
      <c r="AD4564">
        <f>+IF(AB4564=Data!$E$18,1,0)</f>
        <v>0</v>
      </c>
      <c r="AE4564">
        <f>+IF(AC4564&lt;Data!$B$17,1,0)</f>
        <v>0</v>
      </c>
      <c r="AF4564" s="7">
        <f>+IF(AND(AD4564,AE4564),1,0)</f>
        <v>0</v>
      </c>
    </row>
    <row r="4565" spans="1:32" x14ac:dyDescent="0.2">
      <c r="A4565">
        <v>7216</v>
      </c>
      <c r="C4565">
        <v>177199</v>
      </c>
      <c r="D4565">
        <v>104405</v>
      </c>
      <c r="E4565">
        <v>19</v>
      </c>
      <c r="F4565">
        <v>2</v>
      </c>
      <c r="G4565">
        <v>52.6</v>
      </c>
      <c r="H4565" t="s">
        <v>24</v>
      </c>
      <c r="I4565">
        <v>19</v>
      </c>
      <c r="J4565">
        <v>39</v>
      </c>
      <c r="K4565">
        <v>40</v>
      </c>
      <c r="L4565">
        <v>19.047944444444447</v>
      </c>
      <c r="M4565">
        <v>285.71916666666669</v>
      </c>
      <c r="N4565">
        <v>19.661111111111111</v>
      </c>
      <c r="O4565">
        <v>6.09</v>
      </c>
      <c r="Q4565">
        <v>1.34</v>
      </c>
      <c r="Y4565" t="s">
        <v>45</v>
      </c>
      <c r="Z4565" t="s">
        <v>45</v>
      </c>
      <c r="AA4565" t="s">
        <v>507</v>
      </c>
      <c r="AB4565" t="str">
        <f>+LEFT(AA4565,1)</f>
        <v>K</v>
      </c>
      <c r="AC4565" s="6">
        <f>DEGREES(ACOS(SIN(Resultats!$H$11)*SIN(RADIANS(N4565))+COS(Resultats!$H$11)*COS(RADIANS(N4565))*COS(Resultats!$E$11-RADIANS(M4565))))</f>
        <v>127.26625414729756</v>
      </c>
      <c r="AD4565">
        <f>+IF(AB4565=Data!$E$18,1,0)</f>
        <v>0</v>
      </c>
      <c r="AE4565">
        <f>+IF(AC4565&lt;Data!$B$17,1,0)</f>
        <v>0</v>
      </c>
      <c r="AF4565" s="7">
        <f>+IF(AND(AD4565,AE4565),1,0)</f>
        <v>0</v>
      </c>
    </row>
    <row r="4566" spans="1:32" x14ac:dyDescent="0.2">
      <c r="A4566">
        <v>7441</v>
      </c>
      <c r="B4566" t="s">
        <v>3829</v>
      </c>
      <c r="C4566">
        <v>184759</v>
      </c>
      <c r="D4566">
        <v>87385</v>
      </c>
      <c r="E4566">
        <v>19</v>
      </c>
      <c r="F4566">
        <v>34</v>
      </c>
      <c r="G4566">
        <v>50.9</v>
      </c>
      <c r="H4566" t="s">
        <v>24</v>
      </c>
      <c r="I4566">
        <v>29</v>
      </c>
      <c r="J4566">
        <v>27</v>
      </c>
      <c r="K4566">
        <v>47</v>
      </c>
      <c r="L4566">
        <v>19.580805555555557</v>
      </c>
      <c r="M4566">
        <v>293.71208333333334</v>
      </c>
      <c r="N4566">
        <v>29.463055555555556</v>
      </c>
      <c r="O4566">
        <v>5.38</v>
      </c>
      <c r="Q4566">
        <v>0.55000000000000004</v>
      </c>
      <c r="S4566">
        <v>0.33</v>
      </c>
      <c r="Y4566" t="s">
        <v>3830</v>
      </c>
      <c r="Z4566" t="s">
        <v>2206</v>
      </c>
      <c r="AA4566" t="s">
        <v>15414</v>
      </c>
      <c r="AB4566" t="str">
        <f>+LEFT(AA4566,1)</f>
        <v>F</v>
      </c>
      <c r="AC4566" s="6">
        <f>DEGREES(ACOS(SIN(Resultats!$H$11)*SIN(RADIANS(N4566))+COS(Resultats!$H$11)*COS(RADIANS(N4566))*COS(Resultats!$E$11-RADIANS(M4566))))</f>
        <v>127.28179909475038</v>
      </c>
      <c r="AD4566">
        <f>+IF(AB4566=Data!$E$18,1,0)</f>
        <v>0</v>
      </c>
      <c r="AE4566">
        <f>+IF(AC4566&lt;Data!$B$17,1,0)</f>
        <v>0</v>
      </c>
      <c r="AF4566" s="7">
        <f>+IF(AND(AD4566,AE4566),1,0)</f>
        <v>0</v>
      </c>
    </row>
    <row r="4567" spans="1:32" x14ac:dyDescent="0.2">
      <c r="A4567">
        <v>7769</v>
      </c>
      <c r="B4567" t="s">
        <v>4050</v>
      </c>
      <c r="C4567">
        <v>193369</v>
      </c>
      <c r="D4567">
        <v>69803</v>
      </c>
      <c r="E4567">
        <v>20</v>
      </c>
      <c r="F4567">
        <v>18</v>
      </c>
      <c r="G4567">
        <v>28.6</v>
      </c>
      <c r="H4567" t="s">
        <v>24</v>
      </c>
      <c r="I4567">
        <v>37</v>
      </c>
      <c r="J4567">
        <v>0</v>
      </c>
      <c r="K4567">
        <v>0</v>
      </c>
      <c r="L4567">
        <v>20.307944444444445</v>
      </c>
      <c r="M4567">
        <v>304.61916666666667</v>
      </c>
      <c r="N4567">
        <v>37</v>
      </c>
      <c r="O4567">
        <v>5.58</v>
      </c>
      <c r="Q4567">
        <v>0.06</v>
      </c>
      <c r="S4567">
        <v>0</v>
      </c>
      <c r="Y4567" t="s">
        <v>114</v>
      </c>
      <c r="Z4567" t="s">
        <v>114</v>
      </c>
      <c r="AA4567" t="s">
        <v>18</v>
      </c>
      <c r="AB4567" t="str">
        <f>+LEFT(AA4567,1)</f>
        <v>A</v>
      </c>
      <c r="AC4567" s="6">
        <f>DEGREES(ACOS(SIN(Resultats!$H$11)*SIN(RADIANS(N4567))+COS(Resultats!$H$11)*COS(RADIANS(N4567))*COS(Resultats!$E$11-RADIANS(M4567))))</f>
        <v>127.30689660079257</v>
      </c>
      <c r="AD4567">
        <f>+IF(AB4567=Data!$E$18,1,0)</f>
        <v>1</v>
      </c>
      <c r="AE4567">
        <f>+IF(AC4567&lt;Data!$B$17,1,0)</f>
        <v>0</v>
      </c>
      <c r="AF4567" s="7">
        <f>+IF(AND(AD4567,AE4567),1,0)</f>
        <v>0</v>
      </c>
    </row>
    <row r="4568" spans="1:32" x14ac:dyDescent="0.2">
      <c r="A4568">
        <v>133</v>
      </c>
      <c r="C4568">
        <v>2924</v>
      </c>
      <c r="D4568">
        <v>74083</v>
      </c>
      <c r="E4568">
        <v>0</v>
      </c>
      <c r="F4568">
        <v>32</v>
      </c>
      <c r="G4568">
        <v>34.5</v>
      </c>
      <c r="H4568" t="s">
        <v>24</v>
      </c>
      <c r="I4568">
        <v>27</v>
      </c>
      <c r="J4568">
        <v>34</v>
      </c>
      <c r="K4568">
        <v>50</v>
      </c>
      <c r="L4568">
        <v>0.54291666666666671</v>
      </c>
      <c r="M4568">
        <v>8.1437500000000007</v>
      </c>
      <c r="N4568">
        <v>27.580555555555556</v>
      </c>
      <c r="O4568">
        <v>6.67</v>
      </c>
      <c r="Y4568" t="s">
        <v>192</v>
      </c>
      <c r="Z4568" t="s">
        <v>192</v>
      </c>
      <c r="AA4568" t="s">
        <v>18</v>
      </c>
      <c r="AB4568" t="str">
        <f>+LEFT(AA4568,1)</f>
        <v>A</v>
      </c>
      <c r="AC4568" s="6">
        <f>DEGREES(ACOS(SIN(Resultats!$H$11)*SIN(RADIANS(N4568))+COS(Resultats!$H$11)*COS(RADIANS(N4568))*COS(Resultats!$E$11-RADIANS(M4568))))</f>
        <v>127.30817185582049</v>
      </c>
      <c r="AD4568">
        <f>+IF(AB4568=Data!$E$18,1,0)</f>
        <v>1</v>
      </c>
      <c r="AE4568">
        <f>+IF(AC4568&lt;Data!$B$17,1,0)</f>
        <v>0</v>
      </c>
      <c r="AF4568" s="7">
        <f>+IF(AND(AD4568,AE4568),1,0)</f>
        <v>0</v>
      </c>
    </row>
    <row r="4569" spans="1:32" x14ac:dyDescent="0.2">
      <c r="A4569">
        <v>7782</v>
      </c>
      <c r="C4569">
        <v>193621</v>
      </c>
      <c r="D4569">
        <v>69841</v>
      </c>
      <c r="E4569">
        <v>20</v>
      </c>
      <c r="F4569">
        <v>19</v>
      </c>
      <c r="G4569">
        <v>48.3</v>
      </c>
      <c r="H4569" t="s">
        <v>24</v>
      </c>
      <c r="I4569">
        <v>37</v>
      </c>
      <c r="J4569">
        <v>7</v>
      </c>
      <c r="K4569">
        <v>57</v>
      </c>
      <c r="L4569">
        <v>20.330083333333334</v>
      </c>
      <c r="M4569">
        <v>304.95125000000002</v>
      </c>
      <c r="N4569">
        <v>37.1325</v>
      </c>
      <c r="O4569">
        <v>6.57</v>
      </c>
      <c r="Q4569">
        <v>0</v>
      </c>
      <c r="S4569">
        <v>-7.0000000000000007E-2</v>
      </c>
      <c r="Y4569" t="s">
        <v>340</v>
      </c>
      <c r="Z4569" t="s">
        <v>340</v>
      </c>
      <c r="AA4569" t="s">
        <v>2210</v>
      </c>
      <c r="AB4569" t="str">
        <f>+LEFT(AA4569,1)</f>
        <v>A</v>
      </c>
      <c r="AC4569" s="6">
        <f>DEGREES(ACOS(SIN(Resultats!$H$11)*SIN(RADIANS(N4569))+COS(Resultats!$H$11)*COS(RADIANS(N4569))*COS(Resultats!$E$11-RADIANS(M4569))))</f>
        <v>127.33412822420422</v>
      </c>
      <c r="AD4569">
        <f>+IF(AB4569=Data!$E$18,1,0)</f>
        <v>1</v>
      </c>
      <c r="AE4569">
        <f>+IF(AC4569&lt;Data!$B$17,1,0)</f>
        <v>0</v>
      </c>
      <c r="AF4569" s="7">
        <f>+IF(AND(AD4569,AE4569),1,0)</f>
        <v>0</v>
      </c>
    </row>
    <row r="4570" spans="1:32" x14ac:dyDescent="0.2">
      <c r="A4570">
        <v>7358</v>
      </c>
      <c r="B4570" t="s">
        <v>3777</v>
      </c>
      <c r="C4570">
        <v>182255</v>
      </c>
      <c r="D4570">
        <v>87136</v>
      </c>
      <c r="E4570">
        <v>19</v>
      </c>
      <c r="F4570">
        <v>22</v>
      </c>
      <c r="G4570">
        <v>50.9</v>
      </c>
      <c r="H4570" t="s">
        <v>24</v>
      </c>
      <c r="I4570">
        <v>26</v>
      </c>
      <c r="J4570">
        <v>15</v>
      </c>
      <c r="K4570">
        <v>45</v>
      </c>
      <c r="L4570">
        <v>19.380805555555558</v>
      </c>
      <c r="M4570">
        <v>290.71208333333334</v>
      </c>
      <c r="N4570">
        <v>26.262499999999999</v>
      </c>
      <c r="O4570">
        <v>5.18</v>
      </c>
      <c r="Q4570">
        <v>-0.12</v>
      </c>
      <c r="S4570">
        <v>-0.52</v>
      </c>
      <c r="U4570">
        <v>-0.16</v>
      </c>
      <c r="Y4570" t="s">
        <v>2954</v>
      </c>
      <c r="Z4570" t="s">
        <v>2954</v>
      </c>
      <c r="AA4570" t="s">
        <v>15424</v>
      </c>
      <c r="AB4570" t="str">
        <f>+LEFT(AA4570,1)</f>
        <v>B</v>
      </c>
      <c r="AC4570" s="6">
        <f>DEGREES(ACOS(SIN(Resultats!$H$11)*SIN(RADIANS(N4570))+COS(Resultats!$H$11)*COS(RADIANS(N4570))*COS(Resultats!$E$11-RADIANS(M4570))))</f>
        <v>127.35127365253815</v>
      </c>
      <c r="AD4570">
        <f>+IF(AB4570=Data!$E$18,1,0)</f>
        <v>0</v>
      </c>
      <c r="AE4570">
        <f>+IF(AC4570&lt;Data!$B$17,1,0)</f>
        <v>0</v>
      </c>
      <c r="AF4570" s="7">
        <f>+IF(AND(AD4570,AE4570),1,0)</f>
        <v>0</v>
      </c>
    </row>
    <row r="4571" spans="1:32" x14ac:dyDescent="0.2">
      <c r="A4571">
        <v>52</v>
      </c>
      <c r="C4571">
        <v>1075</v>
      </c>
      <c r="D4571">
        <v>53755</v>
      </c>
      <c r="E4571">
        <v>0</v>
      </c>
      <c r="F4571">
        <v>15</v>
      </c>
      <c r="G4571">
        <v>7</v>
      </c>
      <c r="H4571" t="s">
        <v>24</v>
      </c>
      <c r="I4571">
        <v>31</v>
      </c>
      <c r="J4571">
        <v>32</v>
      </c>
      <c r="K4571">
        <v>9</v>
      </c>
      <c r="L4571">
        <v>0.25194444444444447</v>
      </c>
      <c r="M4571">
        <v>3.7791666666666672</v>
      </c>
      <c r="N4571">
        <v>31.535833333333336</v>
      </c>
      <c r="O4571">
        <v>6.45</v>
      </c>
      <c r="P4571" t="s">
        <v>103</v>
      </c>
      <c r="Y4571" t="s">
        <v>104</v>
      </c>
      <c r="Z4571" t="s">
        <v>104</v>
      </c>
      <c r="AA4571" t="s">
        <v>104</v>
      </c>
      <c r="AB4571" t="str">
        <f>+LEFT(AA4571,1)</f>
        <v>K</v>
      </c>
      <c r="AC4571" s="6">
        <f>DEGREES(ACOS(SIN(Resultats!$H$11)*SIN(RADIANS(N4571))+COS(Resultats!$H$11)*COS(RADIANS(N4571))*COS(Resultats!$E$11-RADIANS(M4571))))</f>
        <v>127.36174092940088</v>
      </c>
      <c r="AD4571">
        <f>+IF(AB4571=Data!$E$18,1,0)</f>
        <v>0</v>
      </c>
      <c r="AE4571">
        <f>+IF(AC4571&lt;Data!$B$17,1,0)</f>
        <v>0</v>
      </c>
      <c r="AF4571" s="7">
        <f>+IF(AND(AD4571,AE4571),1,0)</f>
        <v>0</v>
      </c>
    </row>
    <row r="4572" spans="1:32" x14ac:dyDescent="0.2">
      <c r="A4572">
        <v>7165</v>
      </c>
      <c r="C4572">
        <v>176155</v>
      </c>
      <c r="D4572">
        <v>104296</v>
      </c>
      <c r="E4572">
        <v>18</v>
      </c>
      <c r="F4572">
        <v>58</v>
      </c>
      <c r="G4572">
        <v>14.7</v>
      </c>
      <c r="H4572" t="s">
        <v>24</v>
      </c>
      <c r="I4572">
        <v>17</v>
      </c>
      <c r="J4572">
        <v>21</v>
      </c>
      <c r="K4572">
        <v>39</v>
      </c>
      <c r="L4572">
        <v>18.970749999999999</v>
      </c>
      <c r="M4572">
        <v>284.56124999999997</v>
      </c>
      <c r="N4572">
        <v>17.360833333333336</v>
      </c>
      <c r="O4572">
        <v>5.38</v>
      </c>
      <c r="Q4572">
        <v>0.8</v>
      </c>
      <c r="S4572">
        <v>0.43</v>
      </c>
      <c r="Y4572" t="s">
        <v>2152</v>
      </c>
      <c r="Z4572" t="s">
        <v>2152</v>
      </c>
      <c r="AA4572" t="s">
        <v>15414</v>
      </c>
      <c r="AB4572" t="str">
        <f>+LEFT(AA4572,1)</f>
        <v>F</v>
      </c>
      <c r="AC4572" s="6">
        <f>DEGREES(ACOS(SIN(Resultats!$H$11)*SIN(RADIANS(N4572))+COS(Resultats!$H$11)*COS(RADIANS(N4572))*COS(Resultats!$E$11-RADIANS(M4572))))</f>
        <v>127.42463985767991</v>
      </c>
      <c r="AD4572">
        <f>+IF(AB4572=Data!$E$18,1,0)</f>
        <v>0</v>
      </c>
      <c r="AE4572">
        <f>+IF(AC4572&lt;Data!$B$17,1,0)</f>
        <v>0</v>
      </c>
      <c r="AF4572" s="7">
        <f>+IF(AND(AD4572,AE4572),1,0)</f>
        <v>0</v>
      </c>
    </row>
    <row r="4573" spans="1:32" x14ac:dyDescent="0.2">
      <c r="A4573">
        <v>7807</v>
      </c>
      <c r="C4573">
        <v>194335</v>
      </c>
      <c r="D4573">
        <v>69951</v>
      </c>
      <c r="E4573">
        <v>20</v>
      </c>
      <c r="F4573">
        <v>23</v>
      </c>
      <c r="G4573">
        <v>44.4</v>
      </c>
      <c r="H4573" t="s">
        <v>24</v>
      </c>
      <c r="I4573">
        <v>37</v>
      </c>
      <c r="J4573">
        <v>28</v>
      </c>
      <c r="K4573">
        <v>35</v>
      </c>
      <c r="L4573">
        <v>20.395666666666667</v>
      </c>
      <c r="M4573">
        <v>305.935</v>
      </c>
      <c r="N4573">
        <v>37.476388888888891</v>
      </c>
      <c r="O4573">
        <v>5.9</v>
      </c>
      <c r="Q4573">
        <v>-0.2</v>
      </c>
      <c r="S4573">
        <v>-0.88</v>
      </c>
      <c r="Y4573" t="s">
        <v>2037</v>
      </c>
      <c r="Z4573" t="s">
        <v>2037</v>
      </c>
      <c r="AA4573" t="s">
        <v>15417</v>
      </c>
      <c r="AB4573" t="str">
        <f>+LEFT(AA4573,1)</f>
        <v>B</v>
      </c>
      <c r="AC4573" s="6">
        <f>DEGREES(ACOS(SIN(Resultats!$H$11)*SIN(RADIANS(N4573))+COS(Resultats!$H$11)*COS(RADIANS(N4573))*COS(Resultats!$E$11-RADIANS(M4573))))</f>
        <v>127.44247222217814</v>
      </c>
      <c r="AD4573">
        <f>+IF(AB4573=Data!$E$18,1,0)</f>
        <v>0</v>
      </c>
      <c r="AE4573">
        <f>+IF(AC4573&lt;Data!$B$17,1,0)</f>
        <v>0</v>
      </c>
      <c r="AF4573" s="7">
        <f>+IF(AND(AD4573,AE4573),1,0)</f>
        <v>0</v>
      </c>
    </row>
    <row r="4574" spans="1:32" x14ac:dyDescent="0.2">
      <c r="A4574">
        <v>451</v>
      </c>
      <c r="B4574" t="s">
        <v>504</v>
      </c>
      <c r="C4574">
        <v>9672</v>
      </c>
      <c r="D4574">
        <v>147886</v>
      </c>
      <c r="E4574">
        <v>1</v>
      </c>
      <c r="F4574">
        <v>34</v>
      </c>
      <c r="G4574">
        <v>37.799999999999997</v>
      </c>
      <c r="H4574" t="s">
        <v>26</v>
      </c>
      <c r="I4574">
        <v>15</v>
      </c>
      <c r="J4574">
        <v>40</v>
      </c>
      <c r="K4574">
        <v>34</v>
      </c>
      <c r="L4574">
        <v>1.5771666666666666</v>
      </c>
      <c r="M4574">
        <v>23.657499999999999</v>
      </c>
      <c r="N4574">
        <v>-15.67611111111111</v>
      </c>
      <c r="O4574">
        <v>5.63</v>
      </c>
      <c r="Q4574">
        <v>7.0000000000000007E-2</v>
      </c>
      <c r="S4574">
        <v>0.05</v>
      </c>
      <c r="Y4574" t="s">
        <v>298</v>
      </c>
      <c r="Z4574" t="s">
        <v>298</v>
      </c>
      <c r="AA4574" t="s">
        <v>1740</v>
      </c>
      <c r="AB4574" t="str">
        <f>+LEFT(AA4574,1)</f>
        <v>A</v>
      </c>
      <c r="AC4574" s="6">
        <f>DEGREES(ACOS(SIN(Resultats!$H$11)*SIN(RADIANS(N4574))+COS(Resultats!$H$11)*COS(RADIANS(N4574))*COS(Resultats!$E$11-RADIANS(M4574))))</f>
        <v>127.50420963009184</v>
      </c>
      <c r="AD4574">
        <f>+IF(AB4574=Data!$E$18,1,0)</f>
        <v>1</v>
      </c>
      <c r="AE4574">
        <f>+IF(AC4574&lt;Data!$B$17,1,0)</f>
        <v>0</v>
      </c>
      <c r="AF4574" s="7">
        <f>+IF(AND(AD4574,AE4574),1,0)</f>
        <v>0</v>
      </c>
    </row>
    <row r="4575" spans="1:32" x14ac:dyDescent="0.2">
      <c r="A4575">
        <v>444</v>
      </c>
      <c r="C4575">
        <v>9484</v>
      </c>
      <c r="D4575">
        <v>129363</v>
      </c>
      <c r="E4575">
        <v>1</v>
      </c>
      <c r="F4575">
        <v>33</v>
      </c>
      <c r="G4575">
        <v>3.5</v>
      </c>
      <c r="H4575" t="s">
        <v>26</v>
      </c>
      <c r="I4575">
        <v>9</v>
      </c>
      <c r="J4575">
        <v>0</v>
      </c>
      <c r="K4575">
        <v>53</v>
      </c>
      <c r="L4575">
        <v>1.5509722222222222</v>
      </c>
      <c r="M4575">
        <v>23.264583333333334</v>
      </c>
      <c r="N4575">
        <v>-9.0147222222222219</v>
      </c>
      <c r="O4575">
        <v>6.59</v>
      </c>
      <c r="Q4575">
        <v>-0.04</v>
      </c>
      <c r="S4575">
        <v>-0.1</v>
      </c>
      <c r="Y4575" t="s">
        <v>340</v>
      </c>
      <c r="Z4575" t="s">
        <v>340</v>
      </c>
      <c r="AA4575" t="s">
        <v>2210</v>
      </c>
      <c r="AB4575" t="str">
        <f>+LEFT(AA4575,1)</f>
        <v>A</v>
      </c>
      <c r="AC4575" s="6">
        <f>DEGREES(ACOS(SIN(Resultats!$H$11)*SIN(RADIANS(N4575))+COS(Resultats!$H$11)*COS(RADIANS(N4575))*COS(Resultats!$E$11-RADIANS(M4575))))</f>
        <v>127.51483276544077</v>
      </c>
      <c r="AD4575">
        <f>+IF(AB4575=Data!$E$18,1,0)</f>
        <v>1</v>
      </c>
      <c r="AE4575">
        <f>+IF(AC4575&lt;Data!$B$17,1,0)</f>
        <v>0</v>
      </c>
      <c r="AF4575" s="7">
        <f>+IF(AND(AD4575,AE4575),1,0)</f>
        <v>0</v>
      </c>
    </row>
    <row r="4576" spans="1:32" x14ac:dyDescent="0.2">
      <c r="A4576">
        <v>7478</v>
      </c>
      <c r="B4576" t="s">
        <v>3853</v>
      </c>
      <c r="C4576">
        <v>185734</v>
      </c>
      <c r="D4576">
        <v>68637</v>
      </c>
      <c r="E4576">
        <v>19</v>
      </c>
      <c r="F4576">
        <v>39</v>
      </c>
      <c r="G4576">
        <v>22.6</v>
      </c>
      <c r="H4576" t="s">
        <v>24</v>
      </c>
      <c r="I4576">
        <v>30</v>
      </c>
      <c r="J4576">
        <v>9</v>
      </c>
      <c r="K4576">
        <v>12</v>
      </c>
      <c r="L4576">
        <v>19.656277777777778</v>
      </c>
      <c r="M4576">
        <v>294.84416666666664</v>
      </c>
      <c r="N4576">
        <v>30.153333333333332</v>
      </c>
      <c r="O4576">
        <v>4.6900000000000004</v>
      </c>
      <c r="Q4576">
        <v>0.97</v>
      </c>
      <c r="S4576">
        <v>0.8</v>
      </c>
      <c r="U4576">
        <v>0.47</v>
      </c>
      <c r="Y4576" t="s">
        <v>547</v>
      </c>
      <c r="Z4576" t="s">
        <v>71</v>
      </c>
      <c r="AA4576" t="s">
        <v>51</v>
      </c>
      <c r="AB4576" t="str">
        <f>+LEFT(AA4576,1)</f>
        <v>G</v>
      </c>
      <c r="AC4576" s="6">
        <f>DEGREES(ACOS(SIN(Resultats!$H$11)*SIN(RADIANS(N4576))+COS(Resultats!$H$11)*COS(RADIANS(N4576))*COS(Resultats!$E$11-RADIANS(M4576))))</f>
        <v>127.51649623516904</v>
      </c>
      <c r="AD4576">
        <f>+IF(AB4576=Data!$E$18,1,0)</f>
        <v>0</v>
      </c>
      <c r="AE4576">
        <f>+IF(AC4576&lt;Data!$B$17,1,0)</f>
        <v>0</v>
      </c>
      <c r="AF4576" s="7">
        <f>+IF(AND(AD4576,AE4576),1,0)</f>
        <v>0</v>
      </c>
    </row>
    <row r="4577" spans="1:32" x14ac:dyDescent="0.2">
      <c r="A4577">
        <v>6957</v>
      </c>
      <c r="B4577" t="s">
        <v>4327</v>
      </c>
      <c r="C4577">
        <v>170920</v>
      </c>
      <c r="D4577">
        <v>142372</v>
      </c>
      <c r="E4577">
        <v>18</v>
      </c>
      <c r="F4577">
        <v>31</v>
      </c>
      <c r="G4577">
        <v>57</v>
      </c>
      <c r="H4577" t="s">
        <v>26</v>
      </c>
      <c r="I4577">
        <v>1</v>
      </c>
      <c r="J4577">
        <v>0</v>
      </c>
      <c r="K4577">
        <v>11</v>
      </c>
      <c r="L4577">
        <v>18.532499999999999</v>
      </c>
      <c r="M4577">
        <v>277.98750000000001</v>
      </c>
      <c r="N4577">
        <v>-1.0030555555555556</v>
      </c>
      <c r="O4577">
        <v>5.94</v>
      </c>
      <c r="Q4577">
        <v>0.16</v>
      </c>
      <c r="S4577">
        <v>0.16</v>
      </c>
      <c r="U4577">
        <v>0.12</v>
      </c>
      <c r="Y4577" t="s">
        <v>202</v>
      </c>
      <c r="Z4577" t="s">
        <v>202</v>
      </c>
      <c r="AA4577" t="s">
        <v>15426</v>
      </c>
      <c r="AB4577" t="str">
        <f>+LEFT(AA4577,1)</f>
        <v>A</v>
      </c>
      <c r="AC4577" s="6">
        <f>DEGREES(ACOS(SIN(Resultats!$H$11)*SIN(RADIANS(N4577))+COS(Resultats!$H$11)*COS(RADIANS(N4577))*COS(Resultats!$E$11-RADIANS(M4577))))</f>
        <v>127.52343176819203</v>
      </c>
      <c r="AD4577">
        <f>+IF(AB4577=Data!$E$18,1,0)</f>
        <v>1</v>
      </c>
      <c r="AE4577">
        <f>+IF(AC4577&lt;Data!$B$17,1,0)</f>
        <v>0</v>
      </c>
      <c r="AF4577" s="7">
        <f>+IF(AND(AD4577,AE4577),1,0)</f>
        <v>0</v>
      </c>
    </row>
    <row r="4578" spans="1:32" x14ac:dyDescent="0.2">
      <c r="A4578">
        <v>178</v>
      </c>
      <c r="C4578">
        <v>3883</v>
      </c>
      <c r="D4578">
        <v>74200</v>
      </c>
      <c r="E4578">
        <v>0</v>
      </c>
      <c r="F4578">
        <v>41</v>
      </c>
      <c r="G4578">
        <v>36</v>
      </c>
      <c r="H4578" t="s">
        <v>24</v>
      </c>
      <c r="I4578">
        <v>24</v>
      </c>
      <c r="J4578">
        <v>37</v>
      </c>
      <c r="K4578">
        <v>45</v>
      </c>
      <c r="L4578">
        <v>0.69333333333333336</v>
      </c>
      <c r="M4578">
        <v>10.4</v>
      </c>
      <c r="N4578">
        <v>24.629166666666666</v>
      </c>
      <c r="O4578">
        <v>6.04</v>
      </c>
      <c r="Q4578">
        <v>0.26</v>
      </c>
      <c r="S4578">
        <v>0.22</v>
      </c>
      <c r="U4578">
        <v>0.11</v>
      </c>
      <c r="Y4578" t="s">
        <v>240</v>
      </c>
      <c r="Z4578" t="s">
        <v>240</v>
      </c>
      <c r="AA4578" t="s">
        <v>15415</v>
      </c>
      <c r="AB4578" t="str">
        <f>+LEFT(AA4578,1)</f>
        <v>A</v>
      </c>
      <c r="AC4578" s="6">
        <f>DEGREES(ACOS(SIN(Resultats!$H$11)*SIN(RADIANS(N4578))+COS(Resultats!$H$11)*COS(RADIANS(N4578))*COS(Resultats!$E$11-RADIANS(M4578))))</f>
        <v>127.54417781429041</v>
      </c>
      <c r="AD4578">
        <f>+IF(AB4578=Data!$E$18,1,0)</f>
        <v>1</v>
      </c>
      <c r="AE4578">
        <f>+IF(AC4578&lt;Data!$B$17,1,0)</f>
        <v>0</v>
      </c>
      <c r="AF4578" s="7">
        <f>+IF(AND(AD4578,AE4578),1,0)</f>
        <v>0</v>
      </c>
    </row>
    <row r="4579" spans="1:32" x14ac:dyDescent="0.2">
      <c r="A4579">
        <v>8643</v>
      </c>
      <c r="C4579">
        <v>215030</v>
      </c>
      <c r="D4579">
        <v>52270</v>
      </c>
      <c r="E4579">
        <v>22</v>
      </c>
      <c r="F4579">
        <v>41</v>
      </c>
      <c r="G4579">
        <v>36.1</v>
      </c>
      <c r="H4579" t="s">
        <v>24</v>
      </c>
      <c r="I4579">
        <v>41</v>
      </c>
      <c r="J4579">
        <v>32</v>
      </c>
      <c r="K4579">
        <v>58</v>
      </c>
      <c r="L4579">
        <v>22.693361111111113</v>
      </c>
      <c r="M4579">
        <v>340.40041666666667</v>
      </c>
      <c r="N4579">
        <v>41.54944444444444</v>
      </c>
      <c r="O4579">
        <v>5.94</v>
      </c>
      <c r="P4579" t="s">
        <v>103</v>
      </c>
      <c r="Y4579" t="s">
        <v>60</v>
      </c>
      <c r="Z4579" t="s">
        <v>60</v>
      </c>
      <c r="AA4579" t="s">
        <v>28</v>
      </c>
      <c r="AB4579" t="str">
        <f>+LEFT(AA4579,1)</f>
        <v>G</v>
      </c>
      <c r="AC4579" s="6">
        <f>DEGREES(ACOS(SIN(Resultats!$H$11)*SIN(RADIANS(N4579))+COS(Resultats!$H$11)*COS(RADIANS(N4579))*COS(Resultats!$E$11-RADIANS(M4579))))</f>
        <v>127.56998388061571</v>
      </c>
      <c r="AD4579">
        <f>+IF(AB4579=Data!$E$18,1,0)</f>
        <v>0</v>
      </c>
      <c r="AE4579">
        <f>+IF(AC4579&lt;Data!$B$17,1,0)</f>
        <v>0</v>
      </c>
      <c r="AF4579" s="7">
        <f>+IF(AND(AD4579,AE4579),1,0)</f>
        <v>0</v>
      </c>
    </row>
    <row r="4580" spans="1:32" x14ac:dyDescent="0.2">
      <c r="A4580">
        <v>7109</v>
      </c>
      <c r="C4580">
        <v>174853</v>
      </c>
      <c r="D4580">
        <v>104196</v>
      </c>
      <c r="E4580">
        <v>18</v>
      </c>
      <c r="F4580">
        <v>52</v>
      </c>
      <c r="G4580">
        <v>1.9</v>
      </c>
      <c r="H4580" t="s">
        <v>24</v>
      </c>
      <c r="I4580">
        <v>13</v>
      </c>
      <c r="J4580">
        <v>57</v>
      </c>
      <c r="K4580">
        <v>56</v>
      </c>
      <c r="L4580">
        <v>18.867194444444443</v>
      </c>
      <c r="M4580">
        <v>283.00791666666663</v>
      </c>
      <c r="N4580">
        <v>13.965555555555556</v>
      </c>
      <c r="O4580">
        <v>6.14</v>
      </c>
      <c r="Q4580">
        <v>0</v>
      </c>
      <c r="S4580">
        <v>-0.31</v>
      </c>
      <c r="Y4580" t="s">
        <v>106</v>
      </c>
      <c r="Z4580" t="s">
        <v>106</v>
      </c>
      <c r="AA4580" t="s">
        <v>1652</v>
      </c>
      <c r="AB4580" t="str">
        <f>+LEFT(AA4580,1)</f>
        <v>B</v>
      </c>
      <c r="AC4580" s="6">
        <f>DEGREES(ACOS(SIN(Resultats!$H$11)*SIN(RADIANS(N4580))+COS(Resultats!$H$11)*COS(RADIANS(N4580))*COS(Resultats!$E$11-RADIANS(M4580))))</f>
        <v>127.58754415800902</v>
      </c>
      <c r="AD4580">
        <f>+IF(AB4580=Data!$E$18,1,0)</f>
        <v>0</v>
      </c>
      <c r="AE4580">
        <f>+IF(AC4580&lt;Data!$B$17,1,0)</f>
        <v>0</v>
      </c>
      <c r="AF4580" s="7">
        <f>+IF(AND(AD4580,AE4580),1,0)</f>
        <v>0</v>
      </c>
    </row>
    <row r="4581" spans="1:32" x14ac:dyDescent="0.2">
      <c r="A4581">
        <v>7922</v>
      </c>
      <c r="C4581">
        <v>197226</v>
      </c>
      <c r="D4581">
        <v>70367</v>
      </c>
      <c r="E4581">
        <v>20</v>
      </c>
      <c r="F4581">
        <v>41</v>
      </c>
      <c r="G4581">
        <v>0.4</v>
      </c>
      <c r="H4581" t="s">
        <v>24</v>
      </c>
      <c r="I4581">
        <v>39</v>
      </c>
      <c r="J4581">
        <v>4</v>
      </c>
      <c r="K4581">
        <v>56</v>
      </c>
      <c r="L4581">
        <v>20.683444444444444</v>
      </c>
      <c r="M4581">
        <v>310.25166666666667</v>
      </c>
      <c r="N4581">
        <v>39.082222222222228</v>
      </c>
      <c r="O4581">
        <v>6.51</v>
      </c>
      <c r="Q4581">
        <v>-0.12</v>
      </c>
      <c r="S4581">
        <v>-0.49</v>
      </c>
      <c r="Y4581" t="s">
        <v>2954</v>
      </c>
      <c r="Z4581" t="s">
        <v>2954</v>
      </c>
      <c r="AA4581" t="s">
        <v>15424</v>
      </c>
      <c r="AB4581" t="str">
        <f>+LEFT(AA4581,1)</f>
        <v>B</v>
      </c>
      <c r="AC4581" s="6">
        <f>DEGREES(ACOS(SIN(Resultats!$H$11)*SIN(RADIANS(N4581))+COS(Resultats!$H$11)*COS(RADIANS(N4581))*COS(Resultats!$E$11-RADIANS(M4581))))</f>
        <v>127.59057853982313</v>
      </c>
      <c r="AD4581">
        <f>+IF(AB4581=Data!$E$18,1,0)</f>
        <v>0</v>
      </c>
      <c r="AE4581">
        <f>+IF(AC4581&lt;Data!$B$17,1,0)</f>
        <v>0</v>
      </c>
      <c r="AF4581" s="7">
        <f>+IF(AND(AD4581,AE4581),1,0)</f>
        <v>0</v>
      </c>
    </row>
    <row r="4582" spans="1:32" x14ac:dyDescent="0.2">
      <c r="A4582">
        <v>7417</v>
      </c>
      <c r="B4582" t="s">
        <v>3813</v>
      </c>
      <c r="C4582">
        <v>183912</v>
      </c>
      <c r="D4582">
        <v>87301</v>
      </c>
      <c r="E4582">
        <v>19</v>
      </c>
      <c r="F4582">
        <v>30</v>
      </c>
      <c r="G4582">
        <v>43.3</v>
      </c>
      <c r="H4582" t="s">
        <v>24</v>
      </c>
      <c r="I4582">
        <v>27</v>
      </c>
      <c r="J4582">
        <v>57</v>
      </c>
      <c r="K4582">
        <v>35</v>
      </c>
      <c r="L4582">
        <v>19.512027777777778</v>
      </c>
      <c r="M4582">
        <v>292.68041666666664</v>
      </c>
      <c r="N4582">
        <v>27.959722222222222</v>
      </c>
      <c r="O4582">
        <v>3.08</v>
      </c>
      <c r="Q4582">
        <v>1.1299999999999999</v>
      </c>
      <c r="S4582">
        <v>0.62</v>
      </c>
      <c r="U4582">
        <v>0.66</v>
      </c>
      <c r="Y4582" t="s">
        <v>3814</v>
      </c>
      <c r="Z4582" t="s">
        <v>13169</v>
      </c>
      <c r="AA4582" t="s">
        <v>133</v>
      </c>
      <c r="AB4582" t="str">
        <f>+LEFT(AA4582,1)</f>
        <v>K</v>
      </c>
      <c r="AC4582" s="6">
        <f>DEGREES(ACOS(SIN(Resultats!$H$11)*SIN(RADIANS(N4582))+COS(Resultats!$H$11)*COS(RADIANS(N4582))*COS(Resultats!$E$11-RADIANS(M4582))))</f>
        <v>127.6151060765219</v>
      </c>
      <c r="AD4582">
        <f>+IF(AB4582=Data!$E$18,1,0)</f>
        <v>0</v>
      </c>
      <c r="AE4582">
        <f>+IF(AC4582&lt;Data!$B$17,1,0)</f>
        <v>0</v>
      </c>
      <c r="AF4582" s="7">
        <f>+IF(AND(AD4582,AE4582),1,0)</f>
        <v>0</v>
      </c>
    </row>
    <row r="4583" spans="1:32" x14ac:dyDescent="0.2">
      <c r="A4583">
        <v>7418</v>
      </c>
      <c r="B4583" t="s">
        <v>3815</v>
      </c>
      <c r="C4583">
        <v>183914</v>
      </c>
      <c r="D4583">
        <v>87302</v>
      </c>
      <c r="E4583">
        <v>19</v>
      </c>
      <c r="F4583">
        <v>30</v>
      </c>
      <c r="G4583">
        <v>45.3</v>
      </c>
      <c r="H4583" t="s">
        <v>24</v>
      </c>
      <c r="I4583">
        <v>27</v>
      </c>
      <c r="J4583">
        <v>57</v>
      </c>
      <c r="K4583">
        <v>55</v>
      </c>
      <c r="L4583">
        <v>19.512583333333332</v>
      </c>
      <c r="M4583">
        <v>292.68875000000003</v>
      </c>
      <c r="N4583">
        <v>27.965277777777779</v>
      </c>
      <c r="O4583">
        <v>5.1100000000000003</v>
      </c>
      <c r="Q4583">
        <v>-0.1</v>
      </c>
      <c r="S4583">
        <v>-0.32</v>
      </c>
      <c r="Y4583" t="s">
        <v>1663</v>
      </c>
      <c r="Z4583" t="s">
        <v>1663</v>
      </c>
      <c r="AA4583" t="s">
        <v>1652</v>
      </c>
      <c r="AB4583" t="str">
        <f>+LEFT(AA4583,1)</f>
        <v>B</v>
      </c>
      <c r="AC4583" s="6">
        <f>DEGREES(ACOS(SIN(Resultats!$H$11)*SIN(RADIANS(N4583))+COS(Resultats!$H$11)*COS(RADIANS(N4583))*COS(Resultats!$E$11-RADIANS(M4583))))</f>
        <v>127.61700196957433</v>
      </c>
      <c r="AD4583">
        <f>+IF(AB4583=Data!$E$18,1,0)</f>
        <v>0</v>
      </c>
      <c r="AE4583">
        <f>+IF(AC4583&lt;Data!$B$17,1,0)</f>
        <v>0</v>
      </c>
      <c r="AF4583" s="7">
        <f>+IF(AND(AD4583,AE4583),1,0)</f>
        <v>0</v>
      </c>
    </row>
    <row r="4584" spans="1:32" x14ac:dyDescent="0.2">
      <c r="A4584">
        <v>8977</v>
      </c>
      <c r="C4584">
        <v>222451</v>
      </c>
      <c r="D4584">
        <v>73428</v>
      </c>
      <c r="E4584">
        <v>23</v>
      </c>
      <c r="F4584">
        <v>40</v>
      </c>
      <c r="G4584">
        <v>40.6</v>
      </c>
      <c r="H4584" t="s">
        <v>24</v>
      </c>
      <c r="I4584">
        <v>36</v>
      </c>
      <c r="J4584">
        <v>43</v>
      </c>
      <c r="K4584">
        <v>15</v>
      </c>
      <c r="L4584">
        <v>23.677944444444446</v>
      </c>
      <c r="M4584">
        <v>355.16916666666668</v>
      </c>
      <c r="N4584">
        <v>36.720833333333339</v>
      </c>
      <c r="O4584">
        <v>6.23</v>
      </c>
      <c r="Q4584">
        <v>0.39</v>
      </c>
      <c r="S4584">
        <v>-0.05</v>
      </c>
      <c r="Y4584" t="s">
        <v>367</v>
      </c>
      <c r="Z4584" t="s">
        <v>367</v>
      </c>
      <c r="AA4584" t="s">
        <v>15432</v>
      </c>
      <c r="AB4584" t="str">
        <f>+LEFT(AA4584,1)</f>
        <v>F</v>
      </c>
      <c r="AC4584" s="6">
        <f>DEGREES(ACOS(SIN(Resultats!$H$11)*SIN(RADIANS(N4584))+COS(Resultats!$H$11)*COS(RADIANS(N4584))*COS(Resultats!$E$11-RADIANS(M4584))))</f>
        <v>127.63338791245712</v>
      </c>
      <c r="AD4584">
        <f>+IF(AB4584=Data!$E$18,1,0)</f>
        <v>0</v>
      </c>
      <c r="AE4584">
        <f>+IF(AC4584&lt;Data!$B$17,1,0)</f>
        <v>0</v>
      </c>
      <c r="AF4584" s="7">
        <f>+IF(AND(AD4584,AE4584),1,0)</f>
        <v>0</v>
      </c>
    </row>
    <row r="4585" spans="1:32" x14ac:dyDescent="0.2">
      <c r="A4585">
        <v>8528</v>
      </c>
      <c r="C4585">
        <v>212222</v>
      </c>
      <c r="D4585">
        <v>51918</v>
      </c>
      <c r="E4585">
        <v>22</v>
      </c>
      <c r="F4585">
        <v>21</v>
      </c>
      <c r="G4585">
        <v>50.9</v>
      </c>
      <c r="H4585" t="s">
        <v>24</v>
      </c>
      <c r="I4585">
        <v>42</v>
      </c>
      <c r="J4585">
        <v>4</v>
      </c>
      <c r="K4585">
        <v>42</v>
      </c>
      <c r="L4585">
        <v>22.364138888888892</v>
      </c>
      <c r="M4585">
        <v>335.4620833333334</v>
      </c>
      <c r="N4585">
        <v>42.078333333333333</v>
      </c>
      <c r="O4585">
        <v>6.41</v>
      </c>
      <c r="Q4585">
        <v>-0.08</v>
      </c>
      <c r="S4585">
        <v>-0.51</v>
      </c>
      <c r="Y4585" t="s">
        <v>211</v>
      </c>
      <c r="Z4585" t="s">
        <v>211</v>
      </c>
      <c r="AA4585" t="s">
        <v>15423</v>
      </c>
      <c r="AB4585" t="str">
        <f>+LEFT(AA4585,1)</f>
        <v>B</v>
      </c>
      <c r="AC4585" s="6">
        <f>DEGREES(ACOS(SIN(Resultats!$H$11)*SIN(RADIANS(N4585))+COS(Resultats!$H$11)*COS(RADIANS(N4585))*COS(Resultats!$E$11-RADIANS(M4585))))</f>
        <v>127.68099747712719</v>
      </c>
      <c r="AD4585">
        <f>+IF(AB4585=Data!$E$18,1,0)</f>
        <v>0</v>
      </c>
      <c r="AE4585">
        <f>+IF(AC4585&lt;Data!$B$17,1,0)</f>
        <v>0</v>
      </c>
      <c r="AF4585" s="7">
        <f>+IF(AND(AD4585,AE4585),1,0)</f>
        <v>0</v>
      </c>
    </row>
    <row r="4586" spans="1:32" x14ac:dyDescent="0.2">
      <c r="A4586">
        <v>7505</v>
      </c>
      <c r="C4586">
        <v>186440</v>
      </c>
      <c r="D4586">
        <v>68744</v>
      </c>
      <c r="E4586">
        <v>19</v>
      </c>
      <c r="F4586">
        <v>43</v>
      </c>
      <c r="G4586">
        <v>9.5</v>
      </c>
      <c r="H4586" t="s">
        <v>24</v>
      </c>
      <c r="I4586">
        <v>30</v>
      </c>
      <c r="J4586">
        <v>40</v>
      </c>
      <c r="K4586">
        <v>43</v>
      </c>
      <c r="L4586">
        <v>19.719305555555554</v>
      </c>
      <c r="M4586">
        <v>295.78958333333333</v>
      </c>
      <c r="N4586">
        <v>30.678611111111113</v>
      </c>
      <c r="O4586">
        <v>6.05</v>
      </c>
      <c r="Q4586">
        <v>0</v>
      </c>
      <c r="S4586">
        <v>-0.01</v>
      </c>
      <c r="Y4586" t="s">
        <v>89</v>
      </c>
      <c r="Z4586" t="s">
        <v>89</v>
      </c>
      <c r="AA4586" t="s">
        <v>1469</v>
      </c>
      <c r="AB4586" t="str">
        <f>+LEFT(AA4586,1)</f>
        <v>A</v>
      </c>
      <c r="AC4586" s="6">
        <f>DEGREES(ACOS(SIN(Resultats!$H$11)*SIN(RADIANS(N4586))+COS(Resultats!$H$11)*COS(RADIANS(N4586))*COS(Resultats!$E$11-RADIANS(M4586))))</f>
        <v>127.72211618861101</v>
      </c>
      <c r="AD4586">
        <f>+IF(AB4586=Data!$E$18,1,0)</f>
        <v>1</v>
      </c>
      <c r="AE4586">
        <f>+IF(AC4586&lt;Data!$B$17,1,0)</f>
        <v>0</v>
      </c>
      <c r="AF4586" s="7">
        <f>+IF(AND(AD4586,AE4586),1,0)</f>
        <v>0</v>
      </c>
    </row>
    <row r="4587" spans="1:32" x14ac:dyDescent="0.2">
      <c r="A4587">
        <v>7466</v>
      </c>
      <c r="C4587">
        <v>185268</v>
      </c>
      <c r="D4587">
        <v>87462</v>
      </c>
      <c r="E4587">
        <v>19</v>
      </c>
      <c r="F4587">
        <v>37</v>
      </c>
      <c r="G4587">
        <v>9.4</v>
      </c>
      <c r="H4587" t="s">
        <v>24</v>
      </c>
      <c r="I4587">
        <v>29</v>
      </c>
      <c r="J4587">
        <v>20</v>
      </c>
      <c r="K4587">
        <v>1</v>
      </c>
      <c r="L4587">
        <v>19.619277777777778</v>
      </c>
      <c r="M4587">
        <v>294.28916666666669</v>
      </c>
      <c r="N4587">
        <v>29.333611111111111</v>
      </c>
      <c r="O4587">
        <v>6.43</v>
      </c>
      <c r="Q4587">
        <v>-0.09</v>
      </c>
      <c r="S4587">
        <v>-0.5</v>
      </c>
      <c r="Y4587" t="s">
        <v>211</v>
      </c>
      <c r="Z4587" t="s">
        <v>211</v>
      </c>
      <c r="AA4587" t="s">
        <v>15423</v>
      </c>
      <c r="AB4587" t="str">
        <f>+LEFT(AA4587,1)</f>
        <v>B</v>
      </c>
      <c r="AC4587" s="6">
        <f>DEGREES(ACOS(SIN(Resultats!$H$11)*SIN(RADIANS(N4587))+COS(Resultats!$H$11)*COS(RADIANS(N4587))*COS(Resultats!$E$11-RADIANS(M4587))))</f>
        <v>127.73718402392706</v>
      </c>
      <c r="AD4587">
        <f>+IF(AB4587=Data!$E$18,1,0)</f>
        <v>0</v>
      </c>
      <c r="AE4587">
        <f>+IF(AC4587&lt;Data!$B$17,1,0)</f>
        <v>0</v>
      </c>
      <c r="AF4587" s="7">
        <f>+IF(AND(AD4587,AE4587),1,0)</f>
        <v>0</v>
      </c>
    </row>
    <row r="4588" spans="1:32" x14ac:dyDescent="0.2">
      <c r="A4588">
        <v>416</v>
      </c>
      <c r="C4588">
        <v>8779</v>
      </c>
      <c r="D4588">
        <v>129300</v>
      </c>
      <c r="E4588">
        <v>1</v>
      </c>
      <c r="F4588">
        <v>26</v>
      </c>
      <c r="G4588">
        <v>27.3</v>
      </c>
      <c r="H4588" t="s">
        <v>26</v>
      </c>
      <c r="I4588">
        <v>0</v>
      </c>
      <c r="J4588">
        <v>23</v>
      </c>
      <c r="K4588">
        <v>55</v>
      </c>
      <c r="L4588">
        <v>1.4409166666666666</v>
      </c>
      <c r="M4588">
        <v>21.61375</v>
      </c>
      <c r="N4588">
        <v>-0.39861111111111114</v>
      </c>
      <c r="O4588">
        <v>6.41</v>
      </c>
      <c r="Q4588">
        <v>1.24</v>
      </c>
      <c r="S4588">
        <v>1.27</v>
      </c>
      <c r="Y4588" t="s">
        <v>72</v>
      </c>
      <c r="Z4588" t="s">
        <v>72</v>
      </c>
      <c r="AA4588" t="s">
        <v>197</v>
      </c>
      <c r="AB4588" t="str">
        <f>+LEFT(AA4588,1)</f>
        <v>K</v>
      </c>
      <c r="AC4588" s="6">
        <f>DEGREES(ACOS(SIN(Resultats!$H$11)*SIN(RADIANS(N4588))+COS(Resultats!$H$11)*COS(RADIANS(N4588))*COS(Resultats!$E$11-RADIANS(M4588))))</f>
        <v>127.7863789614763</v>
      </c>
      <c r="AD4588">
        <f>+IF(AB4588=Data!$E$18,1,0)</f>
        <v>0</v>
      </c>
      <c r="AE4588">
        <f>+IF(AC4588&lt;Data!$B$17,1,0)</f>
        <v>0</v>
      </c>
      <c r="AF4588" s="7">
        <f>+IF(AND(AD4588,AE4588),1,0)</f>
        <v>0</v>
      </c>
    </row>
    <row r="4589" spans="1:32" x14ac:dyDescent="0.2">
      <c r="A4589">
        <v>308</v>
      </c>
      <c r="B4589" t="s">
        <v>371</v>
      </c>
      <c r="C4589">
        <v>6397</v>
      </c>
      <c r="D4589">
        <v>92230</v>
      </c>
      <c r="E4589">
        <v>1</v>
      </c>
      <c r="F4589">
        <v>5</v>
      </c>
      <c r="G4589">
        <v>5.4</v>
      </c>
      <c r="H4589" t="s">
        <v>24</v>
      </c>
      <c r="I4589">
        <v>14</v>
      </c>
      <c r="J4589">
        <v>56</v>
      </c>
      <c r="K4589">
        <v>46</v>
      </c>
      <c r="L4589">
        <v>1.0848333333333333</v>
      </c>
      <c r="M4589">
        <v>16.272500000000001</v>
      </c>
      <c r="N4589">
        <v>14.946111111111112</v>
      </c>
      <c r="O4589">
        <v>5.68</v>
      </c>
      <c r="Q4589">
        <v>0.41</v>
      </c>
      <c r="S4589">
        <v>-0.06</v>
      </c>
      <c r="Y4589" t="s">
        <v>372</v>
      </c>
      <c r="Z4589" t="s">
        <v>5822</v>
      </c>
      <c r="AA4589" t="s">
        <v>2046</v>
      </c>
      <c r="AB4589" t="str">
        <f>+LEFT(AA4589,1)</f>
        <v>F</v>
      </c>
      <c r="AC4589" s="6">
        <f>DEGREES(ACOS(SIN(Resultats!$H$11)*SIN(RADIANS(N4589))+COS(Resultats!$H$11)*COS(RADIANS(N4589))*COS(Resultats!$E$11-RADIANS(M4589))))</f>
        <v>127.80039493746744</v>
      </c>
      <c r="AD4589">
        <f>+IF(AB4589=Data!$E$18,1,0)</f>
        <v>0</v>
      </c>
      <c r="AE4589">
        <f>+IF(AC4589&lt;Data!$B$17,1,0)</f>
        <v>0</v>
      </c>
      <c r="AF4589" s="7">
        <f>+IF(AND(AD4589,AE4589),1,0)</f>
        <v>0</v>
      </c>
    </row>
    <row r="4590" spans="1:32" x14ac:dyDescent="0.2">
      <c r="A4590">
        <v>7008</v>
      </c>
      <c r="C4590">
        <v>172365</v>
      </c>
      <c r="D4590">
        <v>123778</v>
      </c>
      <c r="E4590">
        <v>18</v>
      </c>
      <c r="F4590">
        <v>39</v>
      </c>
      <c r="G4590">
        <v>36.9</v>
      </c>
      <c r="H4590" t="s">
        <v>24</v>
      </c>
      <c r="I4590">
        <v>5</v>
      </c>
      <c r="J4590">
        <v>15</v>
      </c>
      <c r="K4590">
        <v>51</v>
      </c>
      <c r="L4590">
        <v>18.660249999999998</v>
      </c>
      <c r="M4590">
        <v>279.90375</v>
      </c>
      <c r="N4590">
        <v>5.2641666666666671</v>
      </c>
      <c r="O4590">
        <v>6.38</v>
      </c>
      <c r="Q4590">
        <v>0.78</v>
      </c>
      <c r="S4590">
        <v>0.42</v>
      </c>
      <c r="Y4590" t="s">
        <v>4351</v>
      </c>
      <c r="Z4590" t="s">
        <v>12792</v>
      </c>
      <c r="AA4590" t="s">
        <v>15414</v>
      </c>
      <c r="AB4590" t="str">
        <f>+LEFT(AA4590,1)</f>
        <v>F</v>
      </c>
      <c r="AC4590" s="6">
        <f>DEGREES(ACOS(SIN(Resultats!$H$11)*SIN(RADIANS(N4590))+COS(Resultats!$H$11)*COS(RADIANS(N4590))*COS(Resultats!$E$11-RADIANS(M4590))))</f>
        <v>127.81817036863255</v>
      </c>
      <c r="AD4590">
        <f>+IF(AB4590=Data!$E$18,1,0)</f>
        <v>0</v>
      </c>
      <c r="AE4590">
        <f>+IF(AC4590&lt;Data!$B$17,1,0)</f>
        <v>0</v>
      </c>
      <c r="AF4590" s="7">
        <f>+IF(AND(AD4590,AE4590),1,0)</f>
        <v>0</v>
      </c>
    </row>
    <row r="4591" spans="1:32" x14ac:dyDescent="0.2">
      <c r="A4591">
        <v>9074</v>
      </c>
      <c r="C4591">
        <v>224635</v>
      </c>
      <c r="D4591">
        <v>73656</v>
      </c>
      <c r="E4591">
        <v>23</v>
      </c>
      <c r="F4591">
        <v>59</v>
      </c>
      <c r="G4591">
        <v>29.2</v>
      </c>
      <c r="H4591" t="s">
        <v>24</v>
      </c>
      <c r="I4591">
        <v>33</v>
      </c>
      <c r="J4591">
        <v>43</v>
      </c>
      <c r="K4591">
        <v>28</v>
      </c>
      <c r="L4591">
        <v>23.991444444444447</v>
      </c>
      <c r="M4591">
        <v>359.87166666666673</v>
      </c>
      <c r="N4591">
        <v>33.724444444444444</v>
      </c>
      <c r="O4591">
        <v>6.58</v>
      </c>
      <c r="P4591" t="s">
        <v>349</v>
      </c>
      <c r="Q4591">
        <v>0.55000000000000004</v>
      </c>
      <c r="S4591">
        <v>-0.01</v>
      </c>
      <c r="Y4591" t="s">
        <v>124</v>
      </c>
      <c r="Z4591" t="s">
        <v>124</v>
      </c>
      <c r="AA4591" t="s">
        <v>3095</v>
      </c>
      <c r="AB4591" t="str">
        <f>+LEFT(AA4591,1)</f>
        <v>G</v>
      </c>
      <c r="AC4591" s="6">
        <f>DEGREES(ACOS(SIN(Resultats!$H$11)*SIN(RADIANS(N4591))+COS(Resultats!$H$11)*COS(RADIANS(N4591))*COS(Resultats!$E$11-RADIANS(M4591))))</f>
        <v>127.86853106456246</v>
      </c>
      <c r="AD4591">
        <f>+IF(AB4591=Data!$E$18,1,0)</f>
        <v>0</v>
      </c>
      <c r="AE4591">
        <f>+IF(AC4591&lt;Data!$B$17,1,0)</f>
        <v>0</v>
      </c>
      <c r="AF4591" s="7">
        <f>+IF(AND(AD4591,AE4591),1,0)</f>
        <v>0</v>
      </c>
    </row>
    <row r="4592" spans="1:32" x14ac:dyDescent="0.2">
      <c r="A4592">
        <v>9075</v>
      </c>
      <c r="C4592">
        <v>224636</v>
      </c>
      <c r="D4592">
        <v>73656</v>
      </c>
      <c r="E4592">
        <v>23</v>
      </c>
      <c r="F4592">
        <v>59</v>
      </c>
      <c r="G4592">
        <v>29.2</v>
      </c>
      <c r="H4592" t="s">
        <v>24</v>
      </c>
      <c r="I4592">
        <v>33</v>
      </c>
      <c r="J4592">
        <v>43</v>
      </c>
      <c r="K4592">
        <v>28</v>
      </c>
      <c r="L4592">
        <v>23.991444444444447</v>
      </c>
      <c r="M4592">
        <v>359.87166666666673</v>
      </c>
      <c r="N4592">
        <v>33.724444444444444</v>
      </c>
      <c r="O4592">
        <v>6.58</v>
      </c>
      <c r="P4592" t="s">
        <v>349</v>
      </c>
      <c r="Y4592" t="s">
        <v>124</v>
      </c>
      <c r="Z4592" t="s">
        <v>124</v>
      </c>
      <c r="AA4592" t="s">
        <v>3095</v>
      </c>
      <c r="AB4592" t="str">
        <f>+LEFT(AA4592,1)</f>
        <v>G</v>
      </c>
      <c r="AC4592" s="6">
        <f>DEGREES(ACOS(SIN(Resultats!$H$11)*SIN(RADIANS(N4592))+COS(Resultats!$H$11)*COS(RADIANS(N4592))*COS(Resultats!$E$11-RADIANS(M4592))))</f>
        <v>127.86853106456246</v>
      </c>
      <c r="AD4592">
        <f>+IF(AB4592=Data!$E$18,1,0)</f>
        <v>0</v>
      </c>
      <c r="AE4592">
        <f>+IF(AC4592&lt;Data!$B$17,1,0)</f>
        <v>0</v>
      </c>
      <c r="AF4592" s="7">
        <f>+IF(AND(AD4592,AE4592),1,0)</f>
        <v>0</v>
      </c>
    </row>
    <row r="4593" spans="1:32" x14ac:dyDescent="0.2">
      <c r="A4593">
        <v>6940</v>
      </c>
      <c r="C4593">
        <v>170547</v>
      </c>
      <c r="D4593">
        <v>142353</v>
      </c>
      <c r="E4593">
        <v>18</v>
      </c>
      <c r="F4593">
        <v>30</v>
      </c>
      <c r="G4593">
        <v>14.3</v>
      </c>
      <c r="H4593" t="s">
        <v>26</v>
      </c>
      <c r="I4593">
        <v>5</v>
      </c>
      <c r="J4593">
        <v>43</v>
      </c>
      <c r="K4593">
        <v>27</v>
      </c>
      <c r="L4593">
        <v>18.503972222222224</v>
      </c>
      <c r="M4593">
        <v>277.55958333333336</v>
      </c>
      <c r="N4593">
        <v>-5.7241666666666671</v>
      </c>
      <c r="O4593">
        <v>6.28</v>
      </c>
      <c r="Q4593">
        <v>0.95</v>
      </c>
      <c r="S4593">
        <v>0.65</v>
      </c>
      <c r="Y4593" t="s">
        <v>110</v>
      </c>
      <c r="Z4593" t="s">
        <v>9550</v>
      </c>
      <c r="AA4593" t="s">
        <v>51</v>
      </c>
      <c r="AB4593" t="str">
        <f>+LEFT(AA4593,1)</f>
        <v>G</v>
      </c>
      <c r="AC4593" s="6">
        <f>DEGREES(ACOS(SIN(Resultats!$H$11)*SIN(RADIANS(N4593))+COS(Resultats!$H$11)*COS(RADIANS(N4593))*COS(Resultats!$E$11-RADIANS(M4593))))</f>
        <v>127.92658385856187</v>
      </c>
      <c r="AD4593">
        <f>+IF(AB4593=Data!$E$18,1,0)</f>
        <v>0</v>
      </c>
      <c r="AE4593">
        <f>+IF(AC4593&lt;Data!$B$17,1,0)</f>
        <v>0</v>
      </c>
      <c r="AF4593" s="7">
        <f>+IF(AND(AD4593,AE4593),1,0)</f>
        <v>0</v>
      </c>
    </row>
    <row r="4594" spans="1:32" x14ac:dyDescent="0.2">
      <c r="A4594">
        <v>7888</v>
      </c>
      <c r="C4594">
        <v>196642</v>
      </c>
      <c r="D4594">
        <v>70288</v>
      </c>
      <c r="E4594">
        <v>20</v>
      </c>
      <c r="F4594">
        <v>37</v>
      </c>
      <c r="G4594">
        <v>23.6</v>
      </c>
      <c r="H4594" t="s">
        <v>24</v>
      </c>
      <c r="I4594">
        <v>38</v>
      </c>
      <c r="J4594">
        <v>19</v>
      </c>
      <c r="K4594">
        <v>43</v>
      </c>
      <c r="L4594">
        <v>20.623222222222221</v>
      </c>
      <c r="M4594">
        <v>309.3483333333333</v>
      </c>
      <c r="N4594">
        <v>38.328611111111115</v>
      </c>
      <c r="O4594">
        <v>6.2</v>
      </c>
      <c r="Q4594">
        <v>0.99</v>
      </c>
      <c r="S4594">
        <v>0.81</v>
      </c>
      <c r="Y4594" t="s">
        <v>54</v>
      </c>
      <c r="Z4594" t="s">
        <v>54</v>
      </c>
      <c r="AA4594" t="s">
        <v>197</v>
      </c>
      <c r="AB4594" t="str">
        <f>+LEFT(AA4594,1)</f>
        <v>K</v>
      </c>
      <c r="AC4594" s="6">
        <f>DEGREES(ACOS(SIN(Resultats!$H$11)*SIN(RADIANS(N4594))+COS(Resultats!$H$11)*COS(RADIANS(N4594))*COS(Resultats!$E$11-RADIANS(M4594))))</f>
        <v>127.96753610920855</v>
      </c>
      <c r="AD4594">
        <f>+IF(AB4594=Data!$E$18,1,0)</f>
        <v>0</v>
      </c>
      <c r="AE4594">
        <f>+IF(AC4594&lt;Data!$B$17,1,0)</f>
        <v>0</v>
      </c>
      <c r="AF4594" s="7">
        <f>+IF(AND(AD4594,AE4594),1,0)</f>
        <v>0</v>
      </c>
    </row>
    <row r="4595" spans="1:32" x14ac:dyDescent="0.2">
      <c r="A4595">
        <v>254</v>
      </c>
      <c r="B4595" t="s">
        <v>318</v>
      </c>
      <c r="C4595">
        <v>5267</v>
      </c>
      <c r="D4595">
        <v>92145</v>
      </c>
      <c r="E4595">
        <v>0</v>
      </c>
      <c r="F4595">
        <v>54</v>
      </c>
      <c r="G4595">
        <v>35.200000000000003</v>
      </c>
      <c r="H4595" t="s">
        <v>24</v>
      </c>
      <c r="I4595">
        <v>19</v>
      </c>
      <c r="J4595">
        <v>11</v>
      </c>
      <c r="K4595">
        <v>18</v>
      </c>
      <c r="L4595">
        <v>0.9097777777777778</v>
      </c>
      <c r="M4595">
        <v>13.646666666666667</v>
      </c>
      <c r="N4595">
        <v>19.188333333333333</v>
      </c>
      <c r="O4595">
        <v>5.74</v>
      </c>
      <c r="P4595" t="s">
        <v>103</v>
      </c>
      <c r="Q4595">
        <v>-0.01</v>
      </c>
      <c r="S4595">
        <v>-0.14000000000000001</v>
      </c>
      <c r="Y4595" t="s">
        <v>319</v>
      </c>
      <c r="Z4595" t="s">
        <v>319</v>
      </c>
      <c r="AA4595" t="s">
        <v>1469</v>
      </c>
      <c r="AB4595" t="str">
        <f>+LEFT(AA4595,1)</f>
        <v>A</v>
      </c>
      <c r="AC4595" s="6">
        <f>DEGREES(ACOS(SIN(Resultats!$H$11)*SIN(RADIANS(N4595))+COS(Resultats!$H$11)*COS(RADIANS(N4595))*COS(Resultats!$E$11-RADIANS(M4595))))</f>
        <v>128.02115261019838</v>
      </c>
      <c r="AD4595">
        <f>+IF(AB4595=Data!$E$18,1,0)</f>
        <v>1</v>
      </c>
      <c r="AE4595">
        <f>+IF(AC4595&lt;Data!$B$17,1,0)</f>
        <v>0</v>
      </c>
      <c r="AF4595" s="7">
        <f>+IF(AND(AD4595,AE4595),1,0)</f>
        <v>0</v>
      </c>
    </row>
    <row r="4596" spans="1:32" x14ac:dyDescent="0.2">
      <c r="A4596">
        <v>8155</v>
      </c>
      <c r="C4596">
        <v>203096</v>
      </c>
      <c r="D4596">
        <v>50699</v>
      </c>
      <c r="E4596">
        <v>21</v>
      </c>
      <c r="F4596">
        <v>18</v>
      </c>
      <c r="G4596">
        <v>55.3</v>
      </c>
      <c r="H4596" t="s">
        <v>24</v>
      </c>
      <c r="I4596">
        <v>41</v>
      </c>
      <c r="J4596">
        <v>2</v>
      </c>
      <c r="K4596">
        <v>27</v>
      </c>
      <c r="L4596">
        <v>21.315361111111113</v>
      </c>
      <c r="M4596">
        <v>319.73041666666671</v>
      </c>
      <c r="N4596">
        <v>41.040833333333332</v>
      </c>
      <c r="O4596">
        <v>6.15</v>
      </c>
      <c r="Q4596">
        <v>0.3</v>
      </c>
      <c r="R4596" t="s">
        <v>2818</v>
      </c>
      <c r="Y4596" t="s">
        <v>328</v>
      </c>
      <c r="Z4596" t="s">
        <v>328</v>
      </c>
      <c r="AA4596" t="s">
        <v>15427</v>
      </c>
      <c r="AB4596" t="str">
        <f>+LEFT(AA4596,1)</f>
        <v>A</v>
      </c>
      <c r="AC4596" s="6">
        <f>DEGREES(ACOS(SIN(Resultats!$H$11)*SIN(RADIANS(N4596))+COS(Resultats!$H$11)*COS(RADIANS(N4596))*COS(Resultats!$E$11-RADIANS(M4596))))</f>
        <v>128.08769506407739</v>
      </c>
      <c r="AD4596">
        <f>+IF(AB4596=Data!$E$18,1,0)</f>
        <v>1</v>
      </c>
      <c r="AE4596">
        <f>+IF(AC4596&lt;Data!$B$17,1,0)</f>
        <v>0</v>
      </c>
      <c r="AF4596" s="7">
        <f>+IF(AND(AD4596,AE4596),1,0)</f>
        <v>0</v>
      </c>
    </row>
    <row r="4597" spans="1:32" x14ac:dyDescent="0.2">
      <c r="A4597">
        <v>8712</v>
      </c>
      <c r="C4597">
        <v>216646</v>
      </c>
      <c r="D4597">
        <v>52471</v>
      </c>
      <c r="E4597">
        <v>22</v>
      </c>
      <c r="F4597">
        <v>54</v>
      </c>
      <c r="G4597">
        <v>7</v>
      </c>
      <c r="H4597" t="s">
        <v>24</v>
      </c>
      <c r="I4597">
        <v>40</v>
      </c>
      <c r="J4597">
        <v>22</v>
      </c>
      <c r="K4597">
        <v>37</v>
      </c>
      <c r="L4597">
        <v>22.901944444444442</v>
      </c>
      <c r="M4597">
        <v>343.52916666666664</v>
      </c>
      <c r="N4597">
        <v>40.376944444444447</v>
      </c>
      <c r="O4597">
        <v>5.81</v>
      </c>
      <c r="Q4597">
        <v>1.1299999999999999</v>
      </c>
      <c r="Y4597" t="s">
        <v>54</v>
      </c>
      <c r="Z4597" t="s">
        <v>54</v>
      </c>
      <c r="AA4597" t="s">
        <v>197</v>
      </c>
      <c r="AB4597" t="str">
        <f>+LEFT(AA4597,1)</f>
        <v>K</v>
      </c>
      <c r="AC4597" s="6">
        <f>DEGREES(ACOS(SIN(Resultats!$H$11)*SIN(RADIANS(N4597))+COS(Resultats!$H$11)*COS(RADIANS(N4597))*COS(Resultats!$E$11-RADIANS(M4597))))</f>
        <v>128.09126871660206</v>
      </c>
      <c r="AD4597">
        <f>+IF(AB4597=Data!$E$18,1,0)</f>
        <v>0</v>
      </c>
      <c r="AE4597">
        <f>+IF(AC4597&lt;Data!$B$17,1,0)</f>
        <v>0</v>
      </c>
      <c r="AF4597" s="7">
        <f>+IF(AND(AD4597,AE4597),1,0)</f>
        <v>0</v>
      </c>
    </row>
    <row r="4598" spans="1:32" x14ac:dyDescent="0.2">
      <c r="A4598">
        <v>7286</v>
      </c>
      <c r="C4598">
        <v>179648</v>
      </c>
      <c r="D4598">
        <v>86930</v>
      </c>
      <c r="E4598">
        <v>19</v>
      </c>
      <c r="F4598">
        <v>12</v>
      </c>
      <c r="G4598">
        <v>36.700000000000003</v>
      </c>
      <c r="H4598" t="s">
        <v>24</v>
      </c>
      <c r="I4598">
        <v>21</v>
      </c>
      <c r="J4598">
        <v>33</v>
      </c>
      <c r="K4598">
        <v>16</v>
      </c>
      <c r="L4598">
        <v>19.210194444444443</v>
      </c>
      <c r="M4598">
        <v>288.15291666666667</v>
      </c>
      <c r="N4598">
        <v>21.554444444444446</v>
      </c>
      <c r="O4598">
        <v>5.93</v>
      </c>
      <c r="P4598" t="s">
        <v>103</v>
      </c>
      <c r="Q4598">
        <v>0.03</v>
      </c>
      <c r="S4598">
        <v>0.02</v>
      </c>
      <c r="Y4598" t="s">
        <v>350</v>
      </c>
      <c r="Z4598" t="s">
        <v>350</v>
      </c>
      <c r="AA4598" t="s">
        <v>18</v>
      </c>
      <c r="AB4598" t="str">
        <f>+LEFT(AA4598,1)</f>
        <v>A</v>
      </c>
      <c r="AC4598" s="6">
        <f>DEGREES(ACOS(SIN(Resultats!$H$11)*SIN(RADIANS(N4598))+COS(Resultats!$H$11)*COS(RADIANS(N4598))*COS(Resultats!$E$11-RADIANS(M4598))))</f>
        <v>128.20761934225735</v>
      </c>
      <c r="AD4598">
        <f>+IF(AB4598=Data!$E$18,1,0)</f>
        <v>1</v>
      </c>
      <c r="AE4598">
        <f>+IF(AC4598&lt;Data!$B$17,1,0)</f>
        <v>0</v>
      </c>
      <c r="AF4598" s="7">
        <f>+IF(AND(AD4598,AE4598),1,0)</f>
        <v>0</v>
      </c>
    </row>
    <row r="4599" spans="1:32" x14ac:dyDescent="0.2">
      <c r="A4599">
        <v>7699</v>
      </c>
      <c r="C4599">
        <v>191243</v>
      </c>
      <c r="D4599">
        <v>69457</v>
      </c>
      <c r="E4599">
        <v>20</v>
      </c>
      <c r="F4599">
        <v>7</v>
      </c>
      <c r="G4599">
        <v>41.4</v>
      </c>
      <c r="H4599" t="s">
        <v>24</v>
      </c>
      <c r="I4599">
        <v>34</v>
      </c>
      <c r="J4599">
        <v>25</v>
      </c>
      <c r="K4599">
        <v>23</v>
      </c>
      <c r="L4599">
        <v>20.128166666666669</v>
      </c>
      <c r="M4599">
        <v>301.92250000000001</v>
      </c>
      <c r="N4599">
        <v>34.42305555555555</v>
      </c>
      <c r="O4599">
        <v>6.11</v>
      </c>
      <c r="Q4599">
        <v>0.16</v>
      </c>
      <c r="S4599">
        <v>-0.45</v>
      </c>
      <c r="Y4599" t="s">
        <v>719</v>
      </c>
      <c r="Z4599" t="s">
        <v>719</v>
      </c>
      <c r="AA4599" t="s">
        <v>15423</v>
      </c>
      <c r="AB4599" t="str">
        <f>+LEFT(AA4599,1)</f>
        <v>B</v>
      </c>
      <c r="AC4599" s="6">
        <f>DEGREES(ACOS(SIN(Resultats!$H$11)*SIN(RADIANS(N4599))+COS(Resultats!$H$11)*COS(RADIANS(N4599))*COS(Resultats!$E$11-RADIANS(M4599))))</f>
        <v>128.21298984984244</v>
      </c>
      <c r="AD4599">
        <f>+IF(AB4599=Data!$E$18,1,0)</f>
        <v>0</v>
      </c>
      <c r="AE4599">
        <f>+IF(AC4599&lt;Data!$B$17,1,0)</f>
        <v>0</v>
      </c>
      <c r="AF4599" s="7">
        <f>+IF(AND(AD4599,AE4599),1,0)</f>
        <v>0</v>
      </c>
    </row>
    <row r="4600" spans="1:32" x14ac:dyDescent="0.2">
      <c r="A4600">
        <v>392</v>
      </c>
      <c r="C4600">
        <v>8334</v>
      </c>
      <c r="D4600">
        <v>109834</v>
      </c>
      <c r="E4600">
        <v>1</v>
      </c>
      <c r="F4600">
        <v>22</v>
      </c>
      <c r="G4600">
        <v>37</v>
      </c>
      <c r="H4600" t="s">
        <v>24</v>
      </c>
      <c r="I4600">
        <v>1</v>
      </c>
      <c r="J4600">
        <v>43</v>
      </c>
      <c r="K4600">
        <v>35</v>
      </c>
      <c r="L4600">
        <v>1.3769444444444445</v>
      </c>
      <c r="M4600">
        <v>20.654166666666669</v>
      </c>
      <c r="N4600">
        <v>1.726388888888889</v>
      </c>
      <c r="O4600">
        <v>6.2</v>
      </c>
      <c r="Q4600">
        <v>1.52</v>
      </c>
      <c r="S4600">
        <v>1.86</v>
      </c>
      <c r="U4600">
        <v>0.63</v>
      </c>
      <c r="V4600" t="s">
        <v>93</v>
      </c>
      <c r="Y4600" t="s">
        <v>453</v>
      </c>
      <c r="Z4600" t="s">
        <v>77</v>
      </c>
      <c r="AA4600" t="s">
        <v>104</v>
      </c>
      <c r="AB4600" t="str">
        <f>+LEFT(AA4600,1)</f>
        <v>K</v>
      </c>
      <c r="AC4600" s="6">
        <f>DEGREES(ACOS(SIN(Resultats!$H$11)*SIN(RADIANS(N4600))+COS(Resultats!$H$11)*COS(RADIANS(N4600))*COS(Resultats!$E$11-RADIANS(M4600))))</f>
        <v>128.23242130196991</v>
      </c>
      <c r="AD4600">
        <f>+IF(AB4600=Data!$E$18,1,0)</f>
        <v>0</v>
      </c>
      <c r="AE4600">
        <f>+IF(AC4600&lt;Data!$B$17,1,0)</f>
        <v>0</v>
      </c>
      <c r="AF4600" s="7">
        <f>+IF(AND(AD4600,AE4600),1,0)</f>
        <v>0</v>
      </c>
    </row>
    <row r="4601" spans="1:32" x14ac:dyDescent="0.2">
      <c r="A4601">
        <v>8885</v>
      </c>
      <c r="B4601" t="s">
        <v>7604</v>
      </c>
      <c r="C4601">
        <v>220117</v>
      </c>
      <c r="D4601">
        <v>73190</v>
      </c>
      <c r="E4601">
        <v>23</v>
      </c>
      <c r="F4601">
        <v>20</v>
      </c>
      <c r="G4601">
        <v>53.3</v>
      </c>
      <c r="H4601" t="s">
        <v>24</v>
      </c>
      <c r="I4601">
        <v>38</v>
      </c>
      <c r="J4601">
        <v>10</v>
      </c>
      <c r="K4601">
        <v>56</v>
      </c>
      <c r="L4601">
        <v>23.348138888888887</v>
      </c>
      <c r="M4601">
        <v>350.22208333333327</v>
      </c>
      <c r="N4601">
        <v>38.182222222222222</v>
      </c>
      <c r="O4601">
        <v>5.77</v>
      </c>
      <c r="Q4601">
        <v>0.46</v>
      </c>
      <c r="S4601">
        <v>0.02</v>
      </c>
      <c r="Y4601" t="s">
        <v>430</v>
      </c>
      <c r="Z4601" t="s">
        <v>430</v>
      </c>
      <c r="AA4601" t="s">
        <v>2154</v>
      </c>
      <c r="AB4601" t="str">
        <f>+LEFT(AA4601,1)</f>
        <v>F</v>
      </c>
      <c r="AC4601" s="6">
        <f>DEGREES(ACOS(SIN(Resultats!$H$11)*SIN(RADIANS(N4601))+COS(Resultats!$H$11)*COS(RADIANS(N4601))*COS(Resultats!$E$11-RADIANS(M4601))))</f>
        <v>128.24662523925895</v>
      </c>
      <c r="AD4601">
        <f>+IF(AB4601=Data!$E$18,1,0)</f>
        <v>0</v>
      </c>
      <c r="AE4601">
        <f>+IF(AC4601&lt;Data!$B$17,1,0)</f>
        <v>0</v>
      </c>
      <c r="AF4601" s="7">
        <f>+IF(AND(AD4601,AE4601),1,0)</f>
        <v>0</v>
      </c>
    </row>
    <row r="4602" spans="1:32" x14ac:dyDescent="0.2">
      <c r="A4602">
        <v>319</v>
      </c>
      <c r="B4602" t="s">
        <v>378</v>
      </c>
      <c r="C4602">
        <v>6557</v>
      </c>
      <c r="D4602">
        <v>92250</v>
      </c>
      <c r="E4602">
        <v>1</v>
      </c>
      <c r="F4602">
        <v>6</v>
      </c>
      <c r="G4602">
        <v>33.6</v>
      </c>
      <c r="H4602" t="s">
        <v>24</v>
      </c>
      <c r="I4602">
        <v>12</v>
      </c>
      <c r="J4602">
        <v>57</v>
      </c>
      <c r="K4602">
        <v>22</v>
      </c>
      <c r="L4602">
        <v>1.1093333333333335</v>
      </c>
      <c r="M4602">
        <v>16.64</v>
      </c>
      <c r="N4602">
        <v>12.95611111111111</v>
      </c>
      <c r="O4602">
        <v>6.12</v>
      </c>
      <c r="Q4602">
        <v>0.96</v>
      </c>
      <c r="Y4602" t="s">
        <v>71</v>
      </c>
      <c r="Z4602" t="s">
        <v>71</v>
      </c>
      <c r="AA4602" t="s">
        <v>51</v>
      </c>
      <c r="AB4602" t="str">
        <f>+LEFT(AA4602,1)</f>
        <v>G</v>
      </c>
      <c r="AC4602" s="6">
        <f>DEGREES(ACOS(SIN(Resultats!$H$11)*SIN(RADIANS(N4602))+COS(Resultats!$H$11)*COS(RADIANS(N4602))*COS(Resultats!$E$11-RADIANS(M4602))))</f>
        <v>128.31637782288945</v>
      </c>
      <c r="AD4602">
        <f>+IF(AB4602=Data!$E$18,1,0)</f>
        <v>0</v>
      </c>
      <c r="AE4602">
        <f>+IF(AC4602&lt;Data!$B$17,1,0)</f>
        <v>0</v>
      </c>
      <c r="AF4602" s="7">
        <f>+IF(AND(AD4602,AE4602),1,0)</f>
        <v>0</v>
      </c>
    </row>
    <row r="4603" spans="1:32" x14ac:dyDescent="0.2">
      <c r="A4603">
        <v>8706</v>
      </c>
      <c r="C4603">
        <v>216538</v>
      </c>
      <c r="D4603">
        <v>72812</v>
      </c>
      <c r="E4603">
        <v>22</v>
      </c>
      <c r="F4603">
        <v>53</v>
      </c>
      <c r="G4603">
        <v>11.3</v>
      </c>
      <c r="H4603" t="s">
        <v>24</v>
      </c>
      <c r="I4603">
        <v>40</v>
      </c>
      <c r="J4603">
        <v>10</v>
      </c>
      <c r="K4603">
        <v>2</v>
      </c>
      <c r="L4603">
        <v>22.886472222222221</v>
      </c>
      <c r="M4603">
        <v>343.29708333333332</v>
      </c>
      <c r="N4603">
        <v>40.167222222222222</v>
      </c>
      <c r="O4603">
        <v>6.34</v>
      </c>
      <c r="Q4603">
        <v>-0.08</v>
      </c>
      <c r="S4603">
        <v>-0.44</v>
      </c>
      <c r="Y4603" t="s">
        <v>411</v>
      </c>
      <c r="Z4603" t="s">
        <v>112</v>
      </c>
      <c r="AA4603" t="s">
        <v>15416</v>
      </c>
      <c r="AB4603" t="str">
        <f>+LEFT(AA4603,1)</f>
        <v>B</v>
      </c>
      <c r="AC4603" s="6">
        <f>DEGREES(ACOS(SIN(Resultats!$H$11)*SIN(RADIANS(N4603))+COS(Resultats!$H$11)*COS(RADIANS(N4603))*COS(Resultats!$E$11-RADIANS(M4603))))</f>
        <v>128.34341692497966</v>
      </c>
      <c r="AD4603">
        <f>+IF(AB4603=Data!$E$18,1,0)</f>
        <v>0</v>
      </c>
      <c r="AE4603">
        <f>+IF(AC4603&lt;Data!$B$17,1,0)</f>
        <v>0</v>
      </c>
      <c r="AF4603" s="7">
        <f>+IF(AND(AD4603,AE4603),1,0)</f>
        <v>0</v>
      </c>
    </row>
    <row r="4604" spans="1:32" x14ac:dyDescent="0.2">
      <c r="A4604">
        <v>7318</v>
      </c>
      <c r="B4604" t="s">
        <v>3751</v>
      </c>
      <c r="C4604">
        <v>180968</v>
      </c>
      <c r="D4604">
        <v>87036</v>
      </c>
      <c r="E4604">
        <v>19</v>
      </c>
      <c r="F4604">
        <v>17</v>
      </c>
      <c r="G4604">
        <v>43.6</v>
      </c>
      <c r="H4604" t="s">
        <v>24</v>
      </c>
      <c r="I4604">
        <v>23</v>
      </c>
      <c r="J4604">
        <v>1</v>
      </c>
      <c r="K4604">
        <v>32</v>
      </c>
      <c r="L4604">
        <v>19.295444444444446</v>
      </c>
      <c r="M4604">
        <v>289.43166666666667</v>
      </c>
      <c r="N4604">
        <v>23.025555555555556</v>
      </c>
      <c r="O4604">
        <v>5.43</v>
      </c>
      <c r="Q4604">
        <v>0.02</v>
      </c>
      <c r="S4604">
        <v>-0.79</v>
      </c>
      <c r="Y4604" t="s">
        <v>2643</v>
      </c>
      <c r="Z4604" t="s">
        <v>11535</v>
      </c>
      <c r="AA4604" t="s">
        <v>15431</v>
      </c>
      <c r="AB4604" t="str">
        <f>+LEFT(AA4604,1)</f>
        <v>B</v>
      </c>
      <c r="AC4604" s="6">
        <f>DEGREES(ACOS(SIN(Resultats!$H$11)*SIN(RADIANS(N4604))+COS(Resultats!$H$11)*COS(RADIANS(N4604))*COS(Resultats!$E$11-RADIANS(M4604))))</f>
        <v>128.35772210423715</v>
      </c>
      <c r="AD4604">
        <f>+IF(AB4604=Data!$E$18,1,0)</f>
        <v>0</v>
      </c>
      <c r="AE4604">
        <f>+IF(AC4604&lt;Data!$B$17,1,0)</f>
        <v>0</v>
      </c>
      <c r="AF4604" s="7">
        <f>+IF(AND(AD4604,AE4604),1,0)</f>
        <v>0</v>
      </c>
    </row>
    <row r="4605" spans="1:32" x14ac:dyDescent="0.2">
      <c r="A4605">
        <v>6930</v>
      </c>
      <c r="B4605" t="s">
        <v>4316</v>
      </c>
      <c r="C4605">
        <v>170296</v>
      </c>
      <c r="D4605">
        <v>161520</v>
      </c>
      <c r="E4605">
        <v>18</v>
      </c>
      <c r="F4605">
        <v>29</v>
      </c>
      <c r="G4605">
        <v>11.9</v>
      </c>
      <c r="H4605" t="s">
        <v>26</v>
      </c>
      <c r="I4605">
        <v>14</v>
      </c>
      <c r="J4605">
        <v>33</v>
      </c>
      <c r="K4605">
        <v>57</v>
      </c>
      <c r="L4605">
        <v>18.486638888888891</v>
      </c>
      <c r="M4605">
        <v>277.29958333333337</v>
      </c>
      <c r="N4605">
        <v>-14.565833333333334</v>
      </c>
      <c r="O4605">
        <v>4.7</v>
      </c>
      <c r="Q4605">
        <v>0.06</v>
      </c>
      <c r="S4605">
        <v>0.06</v>
      </c>
      <c r="U4605">
        <v>0.05</v>
      </c>
      <c r="Y4605" t="s">
        <v>1824</v>
      </c>
      <c r="Z4605" t="s">
        <v>1824</v>
      </c>
      <c r="AA4605" t="s">
        <v>1740</v>
      </c>
      <c r="AB4605" t="str">
        <f>+LEFT(AA4605,1)</f>
        <v>A</v>
      </c>
      <c r="AC4605" s="6">
        <f>DEGREES(ACOS(SIN(Resultats!$H$11)*SIN(RADIANS(N4605))+COS(Resultats!$H$11)*COS(RADIANS(N4605))*COS(Resultats!$E$11-RADIANS(M4605))))</f>
        <v>128.40869806066544</v>
      </c>
      <c r="AD4605">
        <f>+IF(AB4605=Data!$E$18,1,0)</f>
        <v>1</v>
      </c>
      <c r="AE4605">
        <f>+IF(AC4605&lt;Data!$B$17,1,0)</f>
        <v>0</v>
      </c>
      <c r="AF4605" s="7">
        <f>+IF(AND(AD4605,AE4605),1,0)</f>
        <v>0</v>
      </c>
    </row>
    <row r="4606" spans="1:32" x14ac:dyDescent="0.2">
      <c r="A4606">
        <v>217</v>
      </c>
      <c r="B4606" t="s">
        <v>285</v>
      </c>
      <c r="C4606">
        <v>4568</v>
      </c>
      <c r="D4606">
        <v>74280</v>
      </c>
      <c r="E4606">
        <v>0</v>
      </c>
      <c r="F4606">
        <v>47</v>
      </c>
      <c r="G4606">
        <v>54.8</v>
      </c>
      <c r="H4606" t="s">
        <v>24</v>
      </c>
      <c r="I4606">
        <v>20</v>
      </c>
      <c r="J4606">
        <v>55</v>
      </c>
      <c r="K4606">
        <v>31</v>
      </c>
      <c r="L4606">
        <v>0.79855555555555557</v>
      </c>
      <c r="M4606">
        <v>11.978333333333333</v>
      </c>
      <c r="N4606">
        <v>20.925277777777779</v>
      </c>
      <c r="O4606">
        <v>6.54</v>
      </c>
      <c r="Q4606">
        <v>0.5</v>
      </c>
      <c r="S4606">
        <v>0.03</v>
      </c>
      <c r="Y4606" t="s">
        <v>199</v>
      </c>
      <c r="Z4606" t="s">
        <v>199</v>
      </c>
      <c r="AA4606" t="s">
        <v>15414</v>
      </c>
      <c r="AB4606" t="str">
        <f>+LEFT(AA4606,1)</f>
        <v>F</v>
      </c>
      <c r="AC4606" s="6">
        <f>DEGREES(ACOS(SIN(Resultats!$H$11)*SIN(RADIANS(N4606))+COS(Resultats!$H$11)*COS(RADIANS(N4606))*COS(Resultats!$E$11-RADIANS(M4606))))</f>
        <v>128.44777302381999</v>
      </c>
      <c r="AD4606">
        <f>+IF(AB4606=Data!$E$18,1,0)</f>
        <v>0</v>
      </c>
      <c r="AE4606">
        <f>+IF(AC4606&lt;Data!$B$17,1,0)</f>
        <v>0</v>
      </c>
      <c r="AF4606" s="7">
        <f>+IF(AND(AD4606,AE4606),1,0)</f>
        <v>0</v>
      </c>
    </row>
    <row r="4607" spans="1:32" x14ac:dyDescent="0.2">
      <c r="A4607">
        <v>7099</v>
      </c>
      <c r="C4607">
        <v>174569</v>
      </c>
      <c r="D4607">
        <v>104170</v>
      </c>
      <c r="E4607">
        <v>18</v>
      </c>
      <c r="F4607">
        <v>50</v>
      </c>
      <c r="G4607">
        <v>45.6</v>
      </c>
      <c r="H4607" t="s">
        <v>24</v>
      </c>
      <c r="I4607">
        <v>10</v>
      </c>
      <c r="J4607">
        <v>58</v>
      </c>
      <c r="K4607">
        <v>35</v>
      </c>
      <c r="L4607">
        <v>18.846</v>
      </c>
      <c r="M4607">
        <v>282.69</v>
      </c>
      <c r="N4607">
        <v>10.97638888888889</v>
      </c>
      <c r="O4607">
        <v>6.55</v>
      </c>
      <c r="P4607" t="s">
        <v>103</v>
      </c>
      <c r="Y4607" t="s">
        <v>4395</v>
      </c>
      <c r="Z4607" t="s">
        <v>77</v>
      </c>
      <c r="AA4607" t="s">
        <v>104</v>
      </c>
      <c r="AB4607" t="str">
        <f>+LEFT(AA4607,1)</f>
        <v>K</v>
      </c>
      <c r="AC4607" s="6">
        <f>DEGREES(ACOS(SIN(Resultats!$H$11)*SIN(RADIANS(N4607))+COS(Resultats!$H$11)*COS(RADIANS(N4607))*COS(Resultats!$E$11-RADIANS(M4607))))</f>
        <v>128.49538092643127</v>
      </c>
      <c r="AD4607">
        <f>+IF(AB4607=Data!$E$18,1,0)</f>
        <v>0</v>
      </c>
      <c r="AE4607">
        <f>+IF(AC4607&lt;Data!$B$17,1,0)</f>
        <v>0</v>
      </c>
      <c r="AF4607" s="7">
        <f>+IF(AND(AD4607,AE4607),1,0)</f>
        <v>0</v>
      </c>
    </row>
    <row r="4608" spans="1:32" x14ac:dyDescent="0.2">
      <c r="A4608">
        <v>6932</v>
      </c>
      <c r="C4608">
        <v>170397</v>
      </c>
      <c r="D4608">
        <v>161528</v>
      </c>
      <c r="E4608">
        <v>18</v>
      </c>
      <c r="F4608">
        <v>29</v>
      </c>
      <c r="G4608">
        <v>46.8</v>
      </c>
      <c r="H4608" t="s">
        <v>26</v>
      </c>
      <c r="I4608">
        <v>14</v>
      </c>
      <c r="J4608">
        <v>34</v>
      </c>
      <c r="K4608">
        <v>54</v>
      </c>
      <c r="L4608">
        <v>18.496333333333336</v>
      </c>
      <c r="M4608">
        <v>277.44499999999999</v>
      </c>
      <c r="N4608">
        <v>-14.581666666666667</v>
      </c>
      <c r="O4608">
        <v>5.96</v>
      </c>
      <c r="Q4608">
        <v>-0.04</v>
      </c>
      <c r="S4608">
        <v>-0.14000000000000001</v>
      </c>
      <c r="Y4608" t="s">
        <v>1093</v>
      </c>
      <c r="Z4608" t="s">
        <v>2787</v>
      </c>
      <c r="AA4608" t="s">
        <v>5040</v>
      </c>
      <c r="AB4608" t="str">
        <f>+LEFT(AA4608,1)</f>
        <v>B</v>
      </c>
      <c r="AC4608" s="6">
        <f>DEGREES(ACOS(SIN(Resultats!$H$11)*SIN(RADIANS(N4608))+COS(Resultats!$H$11)*COS(RADIANS(N4608))*COS(Resultats!$E$11-RADIANS(M4608))))</f>
        <v>128.54975702613012</v>
      </c>
      <c r="AD4608">
        <f>+IF(AB4608=Data!$E$18,1,0)</f>
        <v>0</v>
      </c>
      <c r="AE4608">
        <f>+IF(AC4608&lt;Data!$B$17,1,0)</f>
        <v>0</v>
      </c>
      <c r="AF4608" s="7">
        <f>+IF(AND(AD4608,AE4608),1,0)</f>
        <v>0</v>
      </c>
    </row>
    <row r="4609" spans="1:32" x14ac:dyDescent="0.2">
      <c r="A4609">
        <v>7421</v>
      </c>
      <c r="C4609">
        <v>184010</v>
      </c>
      <c r="D4609">
        <v>87314</v>
      </c>
      <c r="E4609">
        <v>19</v>
      </c>
      <c r="F4609">
        <v>31</v>
      </c>
      <c r="G4609">
        <v>21.8</v>
      </c>
      <c r="H4609" t="s">
        <v>24</v>
      </c>
      <c r="I4609">
        <v>26</v>
      </c>
      <c r="J4609">
        <v>37</v>
      </c>
      <c r="K4609">
        <v>2</v>
      </c>
      <c r="L4609">
        <v>19.522722222222221</v>
      </c>
      <c r="M4609">
        <v>292.84083333333331</v>
      </c>
      <c r="N4609">
        <v>26.617222222222221</v>
      </c>
      <c r="O4609">
        <v>5.87</v>
      </c>
      <c r="Q4609">
        <v>0.93</v>
      </c>
      <c r="S4609">
        <v>0.63</v>
      </c>
      <c r="Y4609" t="s">
        <v>364</v>
      </c>
      <c r="Z4609" t="s">
        <v>54</v>
      </c>
      <c r="AA4609" t="s">
        <v>197</v>
      </c>
      <c r="AB4609" t="str">
        <f>+LEFT(AA4609,1)</f>
        <v>K</v>
      </c>
      <c r="AC4609" s="6">
        <f>DEGREES(ACOS(SIN(Resultats!$H$11)*SIN(RADIANS(N4609))+COS(Resultats!$H$11)*COS(RADIANS(N4609))*COS(Resultats!$E$11-RADIANS(M4609))))</f>
        <v>128.59964339178083</v>
      </c>
      <c r="AD4609">
        <f>+IF(AB4609=Data!$E$18,1,0)</f>
        <v>0</v>
      </c>
      <c r="AE4609">
        <f>+IF(AC4609&lt;Data!$B$17,1,0)</f>
        <v>0</v>
      </c>
      <c r="AF4609" s="7">
        <f>+IF(AND(AD4609,AE4609),1,0)</f>
        <v>0</v>
      </c>
    </row>
    <row r="4610" spans="1:32" x14ac:dyDescent="0.2">
      <c r="A4610">
        <v>7847</v>
      </c>
      <c r="B4610" t="s">
        <v>3284</v>
      </c>
      <c r="C4610">
        <v>195593</v>
      </c>
      <c r="D4610">
        <v>70135</v>
      </c>
      <c r="E4610">
        <v>20</v>
      </c>
      <c r="F4610">
        <v>30</v>
      </c>
      <c r="G4610">
        <v>59.2</v>
      </c>
      <c r="H4610" t="s">
        <v>24</v>
      </c>
      <c r="I4610">
        <v>36</v>
      </c>
      <c r="J4610">
        <v>56</v>
      </c>
      <c r="K4610">
        <v>9</v>
      </c>
      <c r="L4610">
        <v>20.516444444444446</v>
      </c>
      <c r="M4610">
        <v>307.74666666666667</v>
      </c>
      <c r="N4610">
        <v>36.935833333333328</v>
      </c>
      <c r="O4610">
        <v>6.19</v>
      </c>
      <c r="Q4610">
        <v>1.01</v>
      </c>
      <c r="S4610">
        <v>0.74</v>
      </c>
      <c r="U4610">
        <v>0.69</v>
      </c>
      <c r="Y4610" t="s">
        <v>4690</v>
      </c>
      <c r="Z4610" t="s">
        <v>4690</v>
      </c>
      <c r="AA4610" t="s">
        <v>2154</v>
      </c>
      <c r="AB4610" t="str">
        <f>+LEFT(AA4610,1)</f>
        <v>F</v>
      </c>
      <c r="AC4610" s="6">
        <f>DEGREES(ACOS(SIN(Resultats!$H$11)*SIN(RADIANS(N4610))+COS(Resultats!$H$11)*COS(RADIANS(N4610))*COS(Resultats!$E$11-RADIANS(M4610))))</f>
        <v>128.62259065447657</v>
      </c>
      <c r="AD4610">
        <f>+IF(AB4610=Data!$E$18,1,0)</f>
        <v>0</v>
      </c>
      <c r="AE4610">
        <f>+IF(AC4610&lt;Data!$B$17,1,0)</f>
        <v>0</v>
      </c>
      <c r="AF4610" s="7">
        <f>+IF(AND(AD4610,AE4610),1,0)</f>
        <v>0</v>
      </c>
    </row>
    <row r="4611" spans="1:32" x14ac:dyDescent="0.2">
      <c r="A4611">
        <v>7501</v>
      </c>
      <c r="C4611">
        <v>186357</v>
      </c>
      <c r="D4611">
        <v>87612</v>
      </c>
      <c r="E4611">
        <v>19</v>
      </c>
      <c r="F4611">
        <v>42</v>
      </c>
      <c r="G4611">
        <v>49.1</v>
      </c>
      <c r="H4611" t="s">
        <v>24</v>
      </c>
      <c r="I4611">
        <v>29</v>
      </c>
      <c r="J4611">
        <v>19</v>
      </c>
      <c r="K4611">
        <v>54</v>
      </c>
      <c r="L4611">
        <v>19.713638888888887</v>
      </c>
      <c r="M4611">
        <v>295.70458333333329</v>
      </c>
      <c r="N4611">
        <v>29.331666666666667</v>
      </c>
      <c r="O4611">
        <v>6.49</v>
      </c>
      <c r="Q4611">
        <v>0.33</v>
      </c>
      <c r="S4611">
        <v>0.28000000000000003</v>
      </c>
      <c r="Y4611" t="s">
        <v>2565</v>
      </c>
      <c r="Z4611" t="s">
        <v>2565</v>
      </c>
      <c r="AA4611" t="s">
        <v>15432</v>
      </c>
      <c r="AB4611" t="str">
        <f>+LEFT(AA4611,1)</f>
        <v>F</v>
      </c>
      <c r="AC4611" s="6">
        <f>DEGREES(ACOS(SIN(Resultats!$H$11)*SIN(RADIANS(N4611))+COS(Resultats!$H$11)*COS(RADIANS(N4611))*COS(Resultats!$E$11-RADIANS(M4611))))</f>
        <v>128.62530589018846</v>
      </c>
      <c r="AD4611">
        <f>+IF(AB4611=Data!$E$18,1,0)</f>
        <v>0</v>
      </c>
      <c r="AE4611">
        <f>+IF(AC4611&lt;Data!$B$17,1,0)</f>
        <v>0</v>
      </c>
      <c r="AF4611" s="7">
        <f>+IF(AND(AD4611,AE4611),1,0)</f>
        <v>0</v>
      </c>
    </row>
    <row r="4612" spans="1:32" x14ac:dyDescent="0.2">
      <c r="A4612">
        <v>367</v>
      </c>
      <c r="B4612" t="s">
        <v>431</v>
      </c>
      <c r="C4612">
        <v>7446</v>
      </c>
      <c r="D4612">
        <v>109753</v>
      </c>
      <c r="E4612">
        <v>1</v>
      </c>
      <c r="F4612">
        <v>14</v>
      </c>
      <c r="G4612">
        <v>42.4</v>
      </c>
      <c r="H4612" t="s">
        <v>24</v>
      </c>
      <c r="I4612">
        <v>6</v>
      </c>
      <c r="J4612">
        <v>59</v>
      </c>
      <c r="K4612">
        <v>43</v>
      </c>
      <c r="L4612">
        <v>1.2451111111111113</v>
      </c>
      <c r="M4612">
        <v>18.676666666666669</v>
      </c>
      <c r="N4612">
        <v>6.9952777777777779</v>
      </c>
      <c r="O4612">
        <v>6.03</v>
      </c>
      <c r="Q4612">
        <v>1.08</v>
      </c>
      <c r="S4612">
        <v>1.02</v>
      </c>
      <c r="X4612" t="s">
        <v>27</v>
      </c>
      <c r="Y4612" t="s">
        <v>342</v>
      </c>
      <c r="Z4612" t="s">
        <v>5784</v>
      </c>
      <c r="AA4612" t="s">
        <v>342</v>
      </c>
      <c r="AB4612" t="str">
        <f>+LEFT(AA4612,1)</f>
        <v>G</v>
      </c>
      <c r="AC4612" s="6">
        <f>DEGREES(ACOS(SIN(Resultats!$H$11)*SIN(RADIANS(N4612))+COS(Resultats!$H$11)*COS(RADIANS(N4612))*COS(Resultats!$E$11-RADIANS(M4612))))</f>
        <v>128.6298956449568</v>
      </c>
      <c r="AD4612">
        <f>+IF(AB4612=Data!$E$18,1,0)</f>
        <v>0</v>
      </c>
      <c r="AE4612">
        <f>+IF(AC4612&lt;Data!$B$17,1,0)</f>
        <v>0</v>
      </c>
      <c r="AF4612" s="7">
        <f>+IF(AND(AD4612,AE4612),1,0)</f>
        <v>0</v>
      </c>
    </row>
    <row r="4613" spans="1:32" x14ac:dyDescent="0.2">
      <c r="A4613">
        <v>7386</v>
      </c>
      <c r="C4613">
        <v>182807</v>
      </c>
      <c r="D4613">
        <v>87190</v>
      </c>
      <c r="E4613">
        <v>19</v>
      </c>
      <c r="F4613">
        <v>25</v>
      </c>
      <c r="G4613">
        <v>25.8</v>
      </c>
      <c r="H4613" t="s">
        <v>24</v>
      </c>
      <c r="I4613">
        <v>24</v>
      </c>
      <c r="J4613">
        <v>54</v>
      </c>
      <c r="K4613">
        <v>46</v>
      </c>
      <c r="L4613">
        <v>19.423833333333334</v>
      </c>
      <c r="M4613">
        <v>291.35750000000002</v>
      </c>
      <c r="N4613">
        <v>24.912777777777777</v>
      </c>
      <c r="O4613">
        <v>6.19</v>
      </c>
      <c r="Q4613">
        <v>0.51</v>
      </c>
      <c r="S4613">
        <v>-0.03</v>
      </c>
      <c r="Y4613" t="s">
        <v>75</v>
      </c>
      <c r="Z4613" t="s">
        <v>75</v>
      </c>
      <c r="AA4613" t="s">
        <v>2689</v>
      </c>
      <c r="AB4613" t="str">
        <f>+LEFT(AA4613,1)</f>
        <v>F</v>
      </c>
      <c r="AC4613" s="6">
        <f>DEGREES(ACOS(SIN(Resultats!$H$11)*SIN(RADIANS(N4613))+COS(Resultats!$H$11)*COS(RADIANS(N4613))*COS(Resultats!$E$11-RADIANS(M4613))))</f>
        <v>128.64337430290286</v>
      </c>
      <c r="AD4613">
        <f>+IF(AB4613=Data!$E$18,1,0)</f>
        <v>0</v>
      </c>
      <c r="AE4613">
        <f>+IF(AC4613&lt;Data!$B$17,1,0)</f>
        <v>0</v>
      </c>
      <c r="AF4613" s="7">
        <f>+IF(AND(AD4613,AE4613),1,0)</f>
        <v>0</v>
      </c>
    </row>
    <row r="4614" spans="1:32" x14ac:dyDescent="0.2">
      <c r="A4614">
        <v>362</v>
      </c>
      <c r="B4614" t="s">
        <v>425</v>
      </c>
      <c r="C4614">
        <v>7345</v>
      </c>
      <c r="D4614">
        <v>109740</v>
      </c>
      <c r="E4614">
        <v>1</v>
      </c>
      <c r="F4614">
        <v>13</v>
      </c>
      <c r="G4614">
        <v>45.3</v>
      </c>
      <c r="H4614" t="s">
        <v>24</v>
      </c>
      <c r="I4614">
        <v>7</v>
      </c>
      <c r="J4614">
        <v>34</v>
      </c>
      <c r="K4614">
        <v>42</v>
      </c>
      <c r="L4614">
        <v>1.2292500000000002</v>
      </c>
      <c r="M4614">
        <v>18.438749999999999</v>
      </c>
      <c r="N4614">
        <v>7.5783333333333331</v>
      </c>
      <c r="O4614">
        <v>6.3</v>
      </c>
      <c r="Q4614">
        <v>0.49</v>
      </c>
      <c r="S4614">
        <v>0.01</v>
      </c>
      <c r="Y4614" t="s">
        <v>75</v>
      </c>
      <c r="Z4614" t="s">
        <v>75</v>
      </c>
      <c r="AA4614" t="s">
        <v>2689</v>
      </c>
      <c r="AB4614" t="str">
        <f>+LEFT(AA4614,1)</f>
        <v>F</v>
      </c>
      <c r="AC4614" s="6">
        <f>DEGREES(ACOS(SIN(Resultats!$H$11)*SIN(RADIANS(N4614))+COS(Resultats!$H$11)*COS(RADIANS(N4614))*COS(Resultats!$E$11-RADIANS(M4614))))</f>
        <v>128.66265583135262</v>
      </c>
      <c r="AD4614">
        <f>+IF(AB4614=Data!$E$18,1,0)</f>
        <v>0</v>
      </c>
      <c r="AE4614">
        <f>+IF(AC4614&lt;Data!$B$17,1,0)</f>
        <v>0</v>
      </c>
      <c r="AF4614" s="7">
        <f>+IF(AND(AD4614,AE4614),1,0)</f>
        <v>0</v>
      </c>
    </row>
    <row r="4615" spans="1:32" x14ac:dyDescent="0.2">
      <c r="A4615">
        <v>361</v>
      </c>
      <c r="B4615" t="s">
        <v>425</v>
      </c>
      <c r="C4615">
        <v>7344</v>
      </c>
      <c r="D4615">
        <v>109739</v>
      </c>
      <c r="E4615">
        <v>1</v>
      </c>
      <c r="F4615">
        <v>13</v>
      </c>
      <c r="G4615">
        <v>43.9</v>
      </c>
      <c r="H4615" t="s">
        <v>24</v>
      </c>
      <c r="I4615">
        <v>7</v>
      </c>
      <c r="J4615">
        <v>34</v>
      </c>
      <c r="K4615">
        <v>31</v>
      </c>
      <c r="L4615">
        <v>1.2288611111111112</v>
      </c>
      <c r="M4615">
        <v>18.432916666666667</v>
      </c>
      <c r="N4615">
        <v>7.5752777777777771</v>
      </c>
      <c r="O4615">
        <v>5.24</v>
      </c>
      <c r="Q4615">
        <v>0.32</v>
      </c>
      <c r="S4615">
        <v>0.09</v>
      </c>
      <c r="Y4615" t="s">
        <v>55</v>
      </c>
      <c r="Z4615" t="s">
        <v>55</v>
      </c>
      <c r="AA4615" t="s">
        <v>15415</v>
      </c>
      <c r="AB4615" t="str">
        <f>+LEFT(AA4615,1)</f>
        <v>A</v>
      </c>
      <c r="AC4615" s="6">
        <f>DEGREES(ACOS(SIN(Resultats!$H$11)*SIN(RADIANS(N4615))+COS(Resultats!$H$11)*COS(RADIANS(N4615))*COS(Resultats!$E$11-RADIANS(M4615))))</f>
        <v>128.66912345950828</v>
      </c>
      <c r="AD4615">
        <f>+IF(AB4615=Data!$E$18,1,0)</f>
        <v>1</v>
      </c>
      <c r="AE4615">
        <f>+IF(AC4615&lt;Data!$B$17,1,0)</f>
        <v>0</v>
      </c>
      <c r="AF4615" s="7">
        <f>+IF(AND(AD4615,AE4615),1,0)</f>
        <v>0</v>
      </c>
    </row>
    <row r="4616" spans="1:32" x14ac:dyDescent="0.2">
      <c r="A4616">
        <v>406</v>
      </c>
      <c r="C4616">
        <v>8599</v>
      </c>
      <c r="D4616">
        <v>129280</v>
      </c>
      <c r="E4616">
        <v>1</v>
      </c>
      <c r="F4616">
        <v>24</v>
      </c>
      <c r="G4616">
        <v>48.7</v>
      </c>
      <c r="H4616" t="s">
        <v>26</v>
      </c>
      <c r="I4616">
        <v>2</v>
      </c>
      <c r="J4616">
        <v>50</v>
      </c>
      <c r="K4616">
        <v>55</v>
      </c>
      <c r="L4616">
        <v>1.4135277777777777</v>
      </c>
      <c r="M4616">
        <v>21.202916666666667</v>
      </c>
      <c r="N4616">
        <v>-2.8486111111111114</v>
      </c>
      <c r="O4616">
        <v>6.15</v>
      </c>
      <c r="Q4616">
        <v>0.96</v>
      </c>
      <c r="S4616">
        <v>0.71</v>
      </c>
      <c r="Y4616" t="s">
        <v>71</v>
      </c>
      <c r="Z4616" t="s">
        <v>71</v>
      </c>
      <c r="AA4616" t="s">
        <v>51</v>
      </c>
      <c r="AB4616" t="str">
        <f>+LEFT(AA4616,1)</f>
        <v>G</v>
      </c>
      <c r="AC4616" s="6">
        <f>DEGREES(ACOS(SIN(Resultats!$H$11)*SIN(RADIANS(N4616))+COS(Resultats!$H$11)*COS(RADIANS(N4616))*COS(Resultats!$E$11-RADIANS(M4616))))</f>
        <v>128.67577134550277</v>
      </c>
      <c r="AD4616">
        <f>+IF(AB4616=Data!$E$18,1,0)</f>
        <v>0</v>
      </c>
      <c r="AE4616">
        <f>+IF(AC4616&lt;Data!$B$17,1,0)</f>
        <v>0</v>
      </c>
      <c r="AF4616" s="7">
        <f>+IF(AND(AD4616,AE4616),1,0)</f>
        <v>0</v>
      </c>
    </row>
    <row r="4617" spans="1:32" x14ac:dyDescent="0.2">
      <c r="A4617">
        <v>8306</v>
      </c>
      <c r="C4617">
        <v>206749</v>
      </c>
      <c r="D4617">
        <v>51221</v>
      </c>
      <c r="E4617">
        <v>21</v>
      </c>
      <c r="F4617">
        <v>43</v>
      </c>
      <c r="G4617">
        <v>6.4</v>
      </c>
      <c r="H4617" t="s">
        <v>24</v>
      </c>
      <c r="I4617">
        <v>41</v>
      </c>
      <c r="J4617">
        <v>9</v>
      </c>
      <c r="K4617">
        <v>18</v>
      </c>
      <c r="L4617">
        <v>21.718444444444444</v>
      </c>
      <c r="M4617">
        <v>325.77666666666664</v>
      </c>
      <c r="N4617">
        <v>41.155000000000001</v>
      </c>
      <c r="O4617">
        <v>5.49</v>
      </c>
      <c r="Q4617">
        <v>1.59</v>
      </c>
      <c r="S4617">
        <v>1.96</v>
      </c>
      <c r="Y4617" t="s">
        <v>503</v>
      </c>
      <c r="Z4617" t="s">
        <v>353</v>
      </c>
      <c r="AA4617" t="s">
        <v>15418</v>
      </c>
      <c r="AB4617" t="str">
        <f>+LEFT(AA4617,1)</f>
        <v>M</v>
      </c>
      <c r="AC4617" s="6">
        <f>DEGREES(ACOS(SIN(Resultats!$H$11)*SIN(RADIANS(N4617))+COS(Resultats!$H$11)*COS(RADIANS(N4617))*COS(Resultats!$E$11-RADIANS(M4617))))</f>
        <v>128.69703247612793</v>
      </c>
      <c r="AD4617">
        <f>+IF(AB4617=Data!$E$18,1,0)</f>
        <v>0</v>
      </c>
      <c r="AE4617">
        <f>+IF(AC4617&lt;Data!$B$17,1,0)</f>
        <v>0</v>
      </c>
      <c r="AF4617" s="7">
        <f>+IF(AND(AD4617,AE4617),1,0)</f>
        <v>0</v>
      </c>
    </row>
    <row r="4618" spans="1:32" x14ac:dyDescent="0.2">
      <c r="A4618">
        <v>6963</v>
      </c>
      <c r="C4618">
        <v>171149</v>
      </c>
      <c r="D4618">
        <v>142386</v>
      </c>
      <c r="E4618">
        <v>18</v>
      </c>
      <c r="F4618">
        <v>33</v>
      </c>
      <c r="G4618">
        <v>22.9</v>
      </c>
      <c r="H4618" t="s">
        <v>26</v>
      </c>
      <c r="I4618">
        <v>5</v>
      </c>
      <c r="J4618">
        <v>54</v>
      </c>
      <c r="K4618">
        <v>41</v>
      </c>
      <c r="L4618">
        <v>18.556361111111112</v>
      </c>
      <c r="M4618">
        <v>278.34541666666667</v>
      </c>
      <c r="N4618">
        <v>-5.9113888888888892</v>
      </c>
      <c r="O4618">
        <v>6.36</v>
      </c>
      <c r="Q4618">
        <v>0.02</v>
      </c>
      <c r="S4618">
        <v>-0.04</v>
      </c>
      <c r="Y4618" t="s">
        <v>185</v>
      </c>
      <c r="Z4618" t="s">
        <v>185</v>
      </c>
      <c r="AA4618" t="s">
        <v>2210</v>
      </c>
      <c r="AB4618" t="str">
        <f>+LEFT(AA4618,1)</f>
        <v>A</v>
      </c>
      <c r="AC4618" s="6">
        <f>DEGREES(ACOS(SIN(Resultats!$H$11)*SIN(RADIANS(N4618))+COS(Resultats!$H$11)*COS(RADIANS(N4618))*COS(Resultats!$E$11-RADIANS(M4618))))</f>
        <v>128.7270287138881</v>
      </c>
      <c r="AD4618">
        <f>+IF(AB4618=Data!$E$18,1,0)</f>
        <v>1</v>
      </c>
      <c r="AE4618">
        <f>+IF(AC4618&lt;Data!$B$17,1,0)</f>
        <v>0</v>
      </c>
      <c r="AF4618" s="7">
        <f>+IF(AND(AD4618,AE4618),1,0)</f>
        <v>0</v>
      </c>
    </row>
    <row r="4619" spans="1:32" x14ac:dyDescent="0.2">
      <c r="A4619">
        <v>156</v>
      </c>
      <c r="C4619">
        <v>3411</v>
      </c>
      <c r="D4619">
        <v>74148</v>
      </c>
      <c r="E4619">
        <v>0</v>
      </c>
      <c r="F4619">
        <v>37</v>
      </c>
      <c r="G4619">
        <v>7.2</v>
      </c>
      <c r="H4619" t="s">
        <v>24</v>
      </c>
      <c r="I4619">
        <v>24</v>
      </c>
      <c r="J4619">
        <v>0</v>
      </c>
      <c r="K4619">
        <v>51</v>
      </c>
      <c r="L4619">
        <v>0.6186666666666667</v>
      </c>
      <c r="M4619">
        <v>9.2799999999999994</v>
      </c>
      <c r="N4619">
        <v>24.014166666666668</v>
      </c>
      <c r="O4619">
        <v>6.47</v>
      </c>
      <c r="P4619" t="s">
        <v>103</v>
      </c>
      <c r="Y4619" t="s">
        <v>125</v>
      </c>
      <c r="Z4619" t="s">
        <v>125</v>
      </c>
      <c r="AA4619" t="s">
        <v>365</v>
      </c>
      <c r="AB4619" t="str">
        <f>+LEFT(AA4619,1)</f>
        <v>K</v>
      </c>
      <c r="AC4619" s="6">
        <f>DEGREES(ACOS(SIN(Resultats!$H$11)*SIN(RADIANS(N4619))+COS(Resultats!$H$11)*COS(RADIANS(N4619))*COS(Resultats!$E$11-RADIANS(M4619))))</f>
        <v>128.7300668154308</v>
      </c>
      <c r="AD4619">
        <f>+IF(AB4619=Data!$E$18,1,0)</f>
        <v>0</v>
      </c>
      <c r="AE4619">
        <f>+IF(AC4619&lt;Data!$B$17,1,0)</f>
        <v>0</v>
      </c>
      <c r="AF4619" s="7">
        <f>+IF(AND(AD4619,AE4619),1,0)</f>
        <v>0</v>
      </c>
    </row>
    <row r="4620" spans="1:32" x14ac:dyDescent="0.2">
      <c r="A4620">
        <v>393</v>
      </c>
      <c r="B4620" t="s">
        <v>454</v>
      </c>
      <c r="C4620">
        <v>8335</v>
      </c>
      <c r="D4620">
        <v>129262</v>
      </c>
      <c r="E4620">
        <v>1</v>
      </c>
      <c r="F4620">
        <v>22</v>
      </c>
      <c r="G4620">
        <v>34.799999999999997</v>
      </c>
      <c r="H4620" t="s">
        <v>26</v>
      </c>
      <c r="I4620">
        <v>0</v>
      </c>
      <c r="J4620">
        <v>26</v>
      </c>
      <c r="K4620">
        <v>59</v>
      </c>
      <c r="L4620">
        <v>1.3763333333333334</v>
      </c>
      <c r="M4620">
        <v>20.645</v>
      </c>
      <c r="N4620">
        <v>-0.44972222222222225</v>
      </c>
      <c r="O4620">
        <v>6.49</v>
      </c>
      <c r="Q4620">
        <v>1.08</v>
      </c>
      <c r="S4620">
        <v>1.01</v>
      </c>
      <c r="X4620" t="s">
        <v>27</v>
      </c>
      <c r="Y4620" t="s">
        <v>197</v>
      </c>
      <c r="Z4620" t="s">
        <v>5915</v>
      </c>
      <c r="AA4620" t="s">
        <v>197</v>
      </c>
      <c r="AB4620" t="str">
        <f>+LEFT(AA4620,1)</f>
        <v>K</v>
      </c>
      <c r="AC4620" s="6">
        <f>DEGREES(ACOS(SIN(Resultats!$H$11)*SIN(RADIANS(N4620))+COS(Resultats!$H$11)*COS(RADIANS(N4620))*COS(Resultats!$E$11-RADIANS(M4620))))</f>
        <v>128.74338232743034</v>
      </c>
      <c r="AD4620">
        <f>+IF(AB4620=Data!$E$18,1,0)</f>
        <v>0</v>
      </c>
      <c r="AE4620">
        <f>+IF(AC4620&lt;Data!$B$17,1,0)</f>
        <v>0</v>
      </c>
      <c r="AF4620" s="7">
        <f>+IF(AND(AD4620,AE4620),1,0)</f>
        <v>0</v>
      </c>
    </row>
    <row r="4621" spans="1:32" x14ac:dyDescent="0.2">
      <c r="A4621">
        <v>6993</v>
      </c>
      <c r="C4621">
        <v>171978</v>
      </c>
      <c r="D4621">
        <v>142444</v>
      </c>
      <c r="E4621">
        <v>18</v>
      </c>
      <c r="F4621">
        <v>37</v>
      </c>
      <c r="G4621">
        <v>36</v>
      </c>
      <c r="H4621" t="s">
        <v>26</v>
      </c>
      <c r="I4621">
        <v>0</v>
      </c>
      <c r="J4621">
        <v>18</v>
      </c>
      <c r="K4621">
        <v>34</v>
      </c>
      <c r="L4621">
        <v>18.626666666666669</v>
      </c>
      <c r="M4621">
        <v>279.39999999999998</v>
      </c>
      <c r="N4621">
        <v>-0.30944444444444441</v>
      </c>
      <c r="O4621">
        <v>5.75</v>
      </c>
      <c r="Q4621">
        <v>7.0000000000000007E-2</v>
      </c>
      <c r="S4621">
        <v>0.06</v>
      </c>
      <c r="U4621">
        <v>0.04</v>
      </c>
      <c r="Y4621" t="s">
        <v>4342</v>
      </c>
      <c r="Z4621" t="s">
        <v>13129</v>
      </c>
      <c r="AA4621" t="s">
        <v>1469</v>
      </c>
      <c r="AB4621" t="str">
        <f>+LEFT(AA4621,1)</f>
        <v>A</v>
      </c>
      <c r="AC4621" s="6">
        <f>DEGREES(ACOS(SIN(Resultats!$H$11)*SIN(RADIANS(N4621))+COS(Resultats!$H$11)*COS(RADIANS(N4621))*COS(Resultats!$E$11-RADIANS(M4621))))</f>
        <v>128.75681663199308</v>
      </c>
      <c r="AD4621">
        <f>+IF(AB4621=Data!$E$18,1,0)</f>
        <v>1</v>
      </c>
      <c r="AE4621">
        <f>+IF(AC4621&lt;Data!$B$17,1,0)</f>
        <v>0</v>
      </c>
      <c r="AF4621" s="7">
        <f>+IF(AND(AD4621,AE4621),1,0)</f>
        <v>0</v>
      </c>
    </row>
    <row r="4622" spans="1:32" x14ac:dyDescent="0.2">
      <c r="A4622">
        <v>8300</v>
      </c>
      <c r="B4622" t="s">
        <v>3566</v>
      </c>
      <c r="C4622">
        <v>206644</v>
      </c>
      <c r="D4622">
        <v>51207</v>
      </c>
      <c r="E4622">
        <v>21</v>
      </c>
      <c r="F4622">
        <v>42</v>
      </c>
      <c r="G4622">
        <v>22.9</v>
      </c>
      <c r="H4622" t="s">
        <v>24</v>
      </c>
      <c r="I4622">
        <v>41</v>
      </c>
      <c r="J4622">
        <v>4</v>
      </c>
      <c r="K4622">
        <v>38</v>
      </c>
      <c r="L4622">
        <v>21.706361111111111</v>
      </c>
      <c r="M4622">
        <v>325.59541666666667</v>
      </c>
      <c r="N4622">
        <v>41.077222222222225</v>
      </c>
      <c r="O4622">
        <v>5.69</v>
      </c>
      <c r="Q4622">
        <v>0.01</v>
      </c>
      <c r="S4622">
        <v>-0.01</v>
      </c>
      <c r="Y4622" t="s">
        <v>134</v>
      </c>
      <c r="Z4622" t="s">
        <v>134</v>
      </c>
      <c r="AA4622" t="s">
        <v>2210</v>
      </c>
      <c r="AB4622" t="str">
        <f>+LEFT(AA4622,1)</f>
        <v>A</v>
      </c>
      <c r="AC4622" s="6">
        <f>DEGREES(ACOS(SIN(Resultats!$H$11)*SIN(RADIANS(N4622))+COS(Resultats!$H$11)*COS(RADIANS(N4622))*COS(Resultats!$E$11-RADIANS(M4622))))</f>
        <v>128.76149193808681</v>
      </c>
      <c r="AD4622">
        <f>+IF(AB4622=Data!$E$18,1,0)</f>
        <v>1</v>
      </c>
      <c r="AE4622">
        <f>+IF(AC4622&lt;Data!$B$17,1,0)</f>
        <v>0</v>
      </c>
      <c r="AF4622" s="7">
        <f>+IF(AND(AD4622,AE4622),1,0)</f>
        <v>0</v>
      </c>
    </row>
    <row r="4623" spans="1:32" x14ac:dyDescent="0.2">
      <c r="A4623">
        <v>7176</v>
      </c>
      <c r="B4623" t="s">
        <v>4445</v>
      </c>
      <c r="C4623">
        <v>176411</v>
      </c>
      <c r="D4623">
        <v>104318</v>
      </c>
      <c r="E4623">
        <v>18</v>
      </c>
      <c r="F4623">
        <v>59</v>
      </c>
      <c r="G4623">
        <v>37.4</v>
      </c>
      <c r="H4623" t="s">
        <v>24</v>
      </c>
      <c r="I4623">
        <v>15</v>
      </c>
      <c r="J4623">
        <v>4</v>
      </c>
      <c r="K4623">
        <v>6</v>
      </c>
      <c r="L4623">
        <v>18.993722222222225</v>
      </c>
      <c r="M4623">
        <v>284.90583333333336</v>
      </c>
      <c r="N4623">
        <v>15.068333333333333</v>
      </c>
      <c r="O4623">
        <v>4.0199999999999996</v>
      </c>
      <c r="Q4623">
        <v>1.08</v>
      </c>
      <c r="S4623">
        <v>1.04</v>
      </c>
      <c r="U4623">
        <v>0.52</v>
      </c>
      <c r="Y4623" t="s">
        <v>4446</v>
      </c>
      <c r="Z4623" t="s">
        <v>6439</v>
      </c>
      <c r="AA4623" t="s">
        <v>507</v>
      </c>
      <c r="AB4623" t="str">
        <f>+LEFT(AA4623,1)</f>
        <v>K</v>
      </c>
      <c r="AC4623" s="6">
        <f>DEGREES(ACOS(SIN(Resultats!$H$11)*SIN(RADIANS(N4623))+COS(Resultats!$H$11)*COS(RADIANS(N4623))*COS(Resultats!$E$11-RADIANS(M4623))))</f>
        <v>128.7682067689727</v>
      </c>
      <c r="AD4623">
        <f>+IF(AB4623=Data!$E$18,1,0)</f>
        <v>0</v>
      </c>
      <c r="AE4623">
        <f>+IF(AC4623&lt;Data!$B$17,1,0)</f>
        <v>0</v>
      </c>
      <c r="AF4623" s="7">
        <f>+IF(AND(AD4623,AE4623),1,0)</f>
        <v>0</v>
      </c>
    </row>
    <row r="4624" spans="1:32" x14ac:dyDescent="0.2">
      <c r="A4624">
        <v>6946</v>
      </c>
      <c r="C4624">
        <v>170740</v>
      </c>
      <c r="D4624">
        <v>161569</v>
      </c>
      <c r="E4624">
        <v>18</v>
      </c>
      <c r="F4624">
        <v>31</v>
      </c>
      <c r="G4624">
        <v>25.7</v>
      </c>
      <c r="H4624" t="s">
        <v>26</v>
      </c>
      <c r="I4624">
        <v>10</v>
      </c>
      <c r="J4624">
        <v>47</v>
      </c>
      <c r="K4624">
        <v>45</v>
      </c>
      <c r="L4624">
        <v>18.523805555555555</v>
      </c>
      <c r="M4624">
        <v>277.85708333333332</v>
      </c>
      <c r="N4624">
        <v>-10.795833333333333</v>
      </c>
      <c r="O4624">
        <v>5.72</v>
      </c>
      <c r="Q4624">
        <v>0.24</v>
      </c>
      <c r="S4624">
        <v>-0.45</v>
      </c>
      <c r="Y4624" t="s">
        <v>82</v>
      </c>
      <c r="Z4624" t="s">
        <v>82</v>
      </c>
      <c r="AA4624" t="s">
        <v>15417</v>
      </c>
      <c r="AB4624" t="str">
        <f>+LEFT(AA4624,1)</f>
        <v>B</v>
      </c>
      <c r="AC4624" s="6">
        <f>DEGREES(ACOS(SIN(Resultats!$H$11)*SIN(RADIANS(N4624))+COS(Resultats!$H$11)*COS(RADIANS(N4624))*COS(Resultats!$E$11-RADIANS(M4624))))</f>
        <v>128.77030187201288</v>
      </c>
      <c r="AD4624">
        <f>+IF(AB4624=Data!$E$18,1,0)</f>
        <v>0</v>
      </c>
      <c r="AE4624">
        <f>+IF(AC4624&lt;Data!$B$17,1,0)</f>
        <v>0</v>
      </c>
      <c r="AF4624" s="7">
        <f>+IF(AND(AD4624,AE4624),1,0)</f>
        <v>0</v>
      </c>
    </row>
    <row r="4625" spans="1:32" x14ac:dyDescent="0.2">
      <c r="A4625">
        <v>8345</v>
      </c>
      <c r="C4625">
        <v>207673</v>
      </c>
      <c r="D4625">
        <v>51344</v>
      </c>
      <c r="E4625">
        <v>21</v>
      </c>
      <c r="F4625">
        <v>49</v>
      </c>
      <c r="G4625">
        <v>40.1</v>
      </c>
      <c r="H4625" t="s">
        <v>24</v>
      </c>
      <c r="I4625">
        <v>41</v>
      </c>
      <c r="J4625">
        <v>8</v>
      </c>
      <c r="K4625">
        <v>56</v>
      </c>
      <c r="L4625">
        <v>21.827805555555557</v>
      </c>
      <c r="M4625">
        <v>327.41708333333338</v>
      </c>
      <c r="N4625">
        <v>41.148888888888891</v>
      </c>
      <c r="O4625">
        <v>6.48</v>
      </c>
      <c r="Q4625">
        <v>0.42</v>
      </c>
      <c r="S4625">
        <v>7.0000000000000007E-2</v>
      </c>
      <c r="Y4625" t="s">
        <v>1656</v>
      </c>
      <c r="Z4625" t="s">
        <v>1656</v>
      </c>
      <c r="AA4625" t="s">
        <v>18</v>
      </c>
      <c r="AB4625" t="str">
        <f>+LEFT(AA4625,1)</f>
        <v>A</v>
      </c>
      <c r="AC4625" s="6">
        <f>DEGREES(ACOS(SIN(Resultats!$H$11)*SIN(RADIANS(N4625))+COS(Resultats!$H$11)*COS(RADIANS(N4625))*COS(Resultats!$E$11-RADIANS(M4625))))</f>
        <v>128.79570480286432</v>
      </c>
      <c r="AD4625">
        <f>+IF(AB4625=Data!$E$18,1,0)</f>
        <v>1</v>
      </c>
      <c r="AE4625">
        <f>+IF(AC4625&lt;Data!$B$17,1,0)</f>
        <v>0</v>
      </c>
      <c r="AF4625" s="7">
        <f>+IF(AND(AD4625,AE4625),1,0)</f>
        <v>0</v>
      </c>
    </row>
    <row r="4626" spans="1:32" x14ac:dyDescent="0.2">
      <c r="A4626">
        <v>8170</v>
      </c>
      <c r="C4626">
        <v>203454</v>
      </c>
      <c r="D4626">
        <v>50739</v>
      </c>
      <c r="E4626">
        <v>21</v>
      </c>
      <c r="F4626">
        <v>21</v>
      </c>
      <c r="G4626">
        <v>1.4</v>
      </c>
      <c r="H4626" t="s">
        <v>24</v>
      </c>
      <c r="I4626">
        <v>40</v>
      </c>
      <c r="J4626">
        <v>20</v>
      </c>
      <c r="K4626">
        <v>44</v>
      </c>
      <c r="L4626">
        <v>21.35038888888889</v>
      </c>
      <c r="M4626">
        <v>320.25583333333333</v>
      </c>
      <c r="N4626">
        <v>40.345555555555556</v>
      </c>
      <c r="O4626">
        <v>6.4</v>
      </c>
      <c r="Q4626">
        <v>0.53</v>
      </c>
      <c r="S4626">
        <v>-0.01</v>
      </c>
      <c r="U4626">
        <v>0.34</v>
      </c>
      <c r="Y4626" t="s">
        <v>199</v>
      </c>
      <c r="Z4626" t="s">
        <v>199</v>
      </c>
      <c r="AA4626" t="s">
        <v>15414</v>
      </c>
      <c r="AB4626" t="str">
        <f>+LEFT(AA4626,1)</f>
        <v>F</v>
      </c>
      <c r="AC4626" s="6">
        <f>DEGREES(ACOS(SIN(Resultats!$H$11)*SIN(RADIANS(N4626))+COS(Resultats!$H$11)*COS(RADIANS(N4626))*COS(Resultats!$E$11-RADIANS(M4626))))</f>
        <v>128.85322784141451</v>
      </c>
      <c r="AD4626">
        <f>+IF(AB4626=Data!$E$18,1,0)</f>
        <v>0</v>
      </c>
      <c r="AE4626">
        <f>+IF(AC4626&lt;Data!$B$17,1,0)</f>
        <v>0</v>
      </c>
      <c r="AF4626" s="7">
        <f>+IF(AND(AD4626,AE4626),1,0)</f>
        <v>0</v>
      </c>
    </row>
    <row r="4627" spans="1:32" x14ac:dyDescent="0.2">
      <c r="A4627">
        <v>8640</v>
      </c>
      <c r="B4627" t="s">
        <v>7454</v>
      </c>
      <c r="C4627">
        <v>214993</v>
      </c>
      <c r="D4627">
        <v>72627</v>
      </c>
      <c r="E4627">
        <v>22</v>
      </c>
      <c r="F4627">
        <v>41</v>
      </c>
      <c r="G4627">
        <v>28.6</v>
      </c>
      <c r="H4627" t="s">
        <v>24</v>
      </c>
      <c r="I4627">
        <v>40</v>
      </c>
      <c r="J4627">
        <v>13</v>
      </c>
      <c r="K4627">
        <v>32</v>
      </c>
      <c r="L4627">
        <v>22.691277777777778</v>
      </c>
      <c r="M4627">
        <v>340.36916666666667</v>
      </c>
      <c r="N4627">
        <v>40.225555555555559</v>
      </c>
      <c r="O4627">
        <v>5.25</v>
      </c>
      <c r="Q4627">
        <v>-0.14000000000000001</v>
      </c>
      <c r="S4627">
        <v>-0.87</v>
      </c>
      <c r="Y4627" t="s">
        <v>2436</v>
      </c>
      <c r="Z4627" t="s">
        <v>2436</v>
      </c>
      <c r="AA4627" t="s">
        <v>15417</v>
      </c>
      <c r="AB4627" t="str">
        <f>+LEFT(AA4627,1)</f>
        <v>B</v>
      </c>
      <c r="AC4627" s="6">
        <f>DEGREES(ACOS(SIN(Resultats!$H$11)*SIN(RADIANS(N4627))+COS(Resultats!$H$11)*COS(RADIANS(N4627))*COS(Resultats!$E$11-RADIANS(M4627))))</f>
        <v>128.86497089322702</v>
      </c>
      <c r="AD4627">
        <f>+IF(AB4627=Data!$E$18,1,0)</f>
        <v>0</v>
      </c>
      <c r="AE4627">
        <f>+IF(AC4627&lt;Data!$B$17,1,0)</f>
        <v>0</v>
      </c>
      <c r="AF4627" s="7">
        <f>+IF(AND(AD4627,AE4627),1,0)</f>
        <v>0</v>
      </c>
    </row>
    <row r="4628" spans="1:32" x14ac:dyDescent="0.2">
      <c r="A4628">
        <v>7835</v>
      </c>
      <c r="B4628" t="s">
        <v>3277</v>
      </c>
      <c r="C4628">
        <v>195324</v>
      </c>
      <c r="D4628">
        <v>70096</v>
      </c>
      <c r="E4628">
        <v>20</v>
      </c>
      <c r="F4628">
        <v>29</v>
      </c>
      <c r="G4628">
        <v>20.399999999999999</v>
      </c>
      <c r="H4628" t="s">
        <v>24</v>
      </c>
      <c r="I4628">
        <v>36</v>
      </c>
      <c r="J4628">
        <v>27</v>
      </c>
      <c r="K4628">
        <v>17</v>
      </c>
      <c r="L4628">
        <v>20.489000000000001</v>
      </c>
      <c r="M4628">
        <v>307.33499999999998</v>
      </c>
      <c r="N4628">
        <v>36.454722222222223</v>
      </c>
      <c r="O4628">
        <v>5.88</v>
      </c>
      <c r="Q4628">
        <v>0.52</v>
      </c>
      <c r="S4628">
        <v>0.1</v>
      </c>
      <c r="Y4628" t="s">
        <v>1351</v>
      </c>
      <c r="Z4628" t="s">
        <v>1351</v>
      </c>
      <c r="AA4628" t="s">
        <v>1469</v>
      </c>
      <c r="AB4628" t="str">
        <f>+LEFT(AA4628,1)</f>
        <v>A</v>
      </c>
      <c r="AC4628" s="6">
        <f>DEGREES(ACOS(SIN(Resultats!$H$11)*SIN(RADIANS(N4628))+COS(Resultats!$H$11)*COS(RADIANS(N4628))*COS(Resultats!$E$11-RADIANS(M4628))))</f>
        <v>128.88476097646617</v>
      </c>
      <c r="AD4628">
        <f>+IF(AB4628=Data!$E$18,1,0)</f>
        <v>1</v>
      </c>
      <c r="AE4628">
        <f>+IF(AC4628&lt;Data!$B$17,1,0)</f>
        <v>0</v>
      </c>
      <c r="AF4628" s="7">
        <f>+IF(AND(AD4628,AE4628),1,0)</f>
        <v>0</v>
      </c>
    </row>
    <row r="4629" spans="1:32" x14ac:dyDescent="0.2">
      <c r="A4629">
        <v>8733</v>
      </c>
      <c r="C4629">
        <v>217101</v>
      </c>
      <c r="D4629">
        <v>72883</v>
      </c>
      <c r="E4629">
        <v>22</v>
      </c>
      <c r="F4629">
        <v>57</v>
      </c>
      <c r="G4629">
        <v>40.700000000000003</v>
      </c>
      <c r="H4629" t="s">
        <v>24</v>
      </c>
      <c r="I4629">
        <v>39</v>
      </c>
      <c r="J4629">
        <v>18</v>
      </c>
      <c r="K4629">
        <v>32</v>
      </c>
      <c r="L4629">
        <v>22.961305555555555</v>
      </c>
      <c r="M4629">
        <v>344.41958333333332</v>
      </c>
      <c r="N4629">
        <v>39.308888888888887</v>
      </c>
      <c r="O4629">
        <v>6.18</v>
      </c>
      <c r="Q4629">
        <v>-0.15</v>
      </c>
      <c r="S4629">
        <v>-0.8</v>
      </c>
      <c r="Y4629" t="s">
        <v>2416</v>
      </c>
      <c r="Z4629" t="s">
        <v>7045</v>
      </c>
      <c r="AA4629" t="s">
        <v>15417</v>
      </c>
      <c r="AB4629" t="str">
        <f>+LEFT(AA4629,1)</f>
        <v>B</v>
      </c>
      <c r="AC4629" s="6">
        <f>DEGREES(ACOS(SIN(Resultats!$H$11)*SIN(RADIANS(N4629))+COS(Resultats!$H$11)*COS(RADIANS(N4629))*COS(Resultats!$E$11-RADIANS(M4629))))</f>
        <v>128.90100744645324</v>
      </c>
      <c r="AD4629">
        <f>+IF(AB4629=Data!$E$18,1,0)</f>
        <v>0</v>
      </c>
      <c r="AE4629">
        <f>+IF(AC4629&lt;Data!$B$17,1,0)</f>
        <v>0</v>
      </c>
      <c r="AF4629" s="7">
        <f>+IF(AND(AD4629,AE4629),1,0)</f>
        <v>0</v>
      </c>
    </row>
    <row r="4630" spans="1:32" x14ac:dyDescent="0.2">
      <c r="A4630">
        <v>378</v>
      </c>
      <c r="B4630" t="s">
        <v>440</v>
      </c>
      <c r="C4630">
        <v>7804</v>
      </c>
      <c r="D4630">
        <v>109793</v>
      </c>
      <c r="E4630">
        <v>1</v>
      </c>
      <c r="F4630">
        <v>17</v>
      </c>
      <c r="G4630">
        <v>48</v>
      </c>
      <c r="H4630" t="s">
        <v>24</v>
      </c>
      <c r="I4630">
        <v>3</v>
      </c>
      <c r="J4630">
        <v>36</v>
      </c>
      <c r="K4630">
        <v>52</v>
      </c>
      <c r="L4630">
        <v>1.2966666666666666</v>
      </c>
      <c r="M4630">
        <v>19.45</v>
      </c>
      <c r="N4630">
        <v>3.6144444444444446</v>
      </c>
      <c r="O4630">
        <v>5.16</v>
      </c>
      <c r="Q4630">
        <v>7.0000000000000007E-2</v>
      </c>
      <c r="S4630">
        <v>0.08</v>
      </c>
      <c r="U4630">
        <v>0.03</v>
      </c>
      <c r="Y4630" t="s">
        <v>298</v>
      </c>
      <c r="Z4630" t="s">
        <v>298</v>
      </c>
      <c r="AA4630" t="s">
        <v>1740</v>
      </c>
      <c r="AB4630" t="str">
        <f>+LEFT(AA4630,1)</f>
        <v>A</v>
      </c>
      <c r="AC4630" s="6">
        <f>DEGREES(ACOS(SIN(Resultats!$H$11)*SIN(RADIANS(N4630))+COS(Resultats!$H$11)*COS(RADIANS(N4630))*COS(Resultats!$E$11-RADIANS(M4630))))</f>
        <v>128.90375542402694</v>
      </c>
      <c r="AD4630">
        <f>+IF(AB4630=Data!$E$18,1,0)</f>
        <v>1</v>
      </c>
      <c r="AE4630">
        <f>+IF(AC4630&lt;Data!$B$17,1,0)</f>
        <v>0</v>
      </c>
      <c r="AF4630" s="7">
        <f>+IF(AND(AD4630,AE4630),1,0)</f>
        <v>0</v>
      </c>
    </row>
    <row r="4631" spans="1:32" x14ac:dyDescent="0.2">
      <c r="A4631">
        <v>7301</v>
      </c>
      <c r="B4631" t="s">
        <v>3739</v>
      </c>
      <c r="C4631">
        <v>180317</v>
      </c>
      <c r="D4631">
        <v>86987</v>
      </c>
      <c r="E4631">
        <v>19</v>
      </c>
      <c r="F4631">
        <v>15</v>
      </c>
      <c r="G4631">
        <v>17.399999999999999</v>
      </c>
      <c r="H4631" t="s">
        <v>24</v>
      </c>
      <c r="I4631">
        <v>21</v>
      </c>
      <c r="J4631">
        <v>13</v>
      </c>
      <c r="K4631">
        <v>56</v>
      </c>
      <c r="L4631">
        <v>19.254833333333334</v>
      </c>
      <c r="M4631">
        <v>288.82249999999999</v>
      </c>
      <c r="N4631">
        <v>21.232222222222219</v>
      </c>
      <c r="O4631">
        <v>5.64</v>
      </c>
      <c r="Q4631">
        <v>0.11</v>
      </c>
      <c r="Y4631" t="s">
        <v>310</v>
      </c>
      <c r="Z4631" t="s">
        <v>310</v>
      </c>
      <c r="AA4631" t="s">
        <v>15426</v>
      </c>
      <c r="AB4631" t="str">
        <f>+LEFT(AA4631,1)</f>
        <v>A</v>
      </c>
      <c r="AC4631" s="6">
        <f>DEGREES(ACOS(SIN(Resultats!$H$11)*SIN(RADIANS(N4631))+COS(Resultats!$H$11)*COS(RADIANS(N4631))*COS(Resultats!$E$11-RADIANS(M4631))))</f>
        <v>128.90545540712733</v>
      </c>
      <c r="AD4631">
        <f>+IF(AB4631=Data!$E$18,1,0)</f>
        <v>1</v>
      </c>
      <c r="AE4631">
        <f>+IF(AC4631&lt;Data!$B$17,1,0)</f>
        <v>0</v>
      </c>
      <c r="AF4631" s="7">
        <f>+IF(AND(AD4631,AE4631),1,0)</f>
        <v>0</v>
      </c>
    </row>
    <row r="4632" spans="1:32" x14ac:dyDescent="0.2">
      <c r="A4632">
        <v>425</v>
      </c>
      <c r="C4632">
        <v>8921</v>
      </c>
      <c r="D4632">
        <v>147819</v>
      </c>
      <c r="E4632">
        <v>1</v>
      </c>
      <c r="F4632">
        <v>27</v>
      </c>
      <c r="G4632">
        <v>46.6</v>
      </c>
      <c r="H4632" t="s">
        <v>26</v>
      </c>
      <c r="I4632">
        <v>10</v>
      </c>
      <c r="J4632">
        <v>54</v>
      </c>
      <c r="K4632">
        <v>6</v>
      </c>
      <c r="L4632">
        <v>1.4629444444444444</v>
      </c>
      <c r="M4632">
        <v>21.944166666666664</v>
      </c>
      <c r="N4632">
        <v>-10.901666666666667</v>
      </c>
      <c r="O4632">
        <v>6.13</v>
      </c>
      <c r="Q4632">
        <v>1.32</v>
      </c>
      <c r="S4632">
        <v>1.36</v>
      </c>
      <c r="Y4632" t="s">
        <v>482</v>
      </c>
      <c r="Z4632" t="s">
        <v>172</v>
      </c>
      <c r="AA4632" t="s">
        <v>80</v>
      </c>
      <c r="AB4632" t="str">
        <f>+LEFT(AA4632,1)</f>
        <v>K</v>
      </c>
      <c r="AC4632" s="6">
        <f>DEGREES(ACOS(SIN(Resultats!$H$11)*SIN(RADIANS(N4632))+COS(Resultats!$H$11)*COS(RADIANS(N4632))*COS(Resultats!$E$11-RADIANS(M4632))))</f>
        <v>128.97266973462109</v>
      </c>
      <c r="AD4632">
        <f>+IF(AB4632=Data!$E$18,1,0)</f>
        <v>0</v>
      </c>
      <c r="AE4632">
        <f>+IF(AC4632&lt;Data!$B$17,1,0)</f>
        <v>0</v>
      </c>
      <c r="AF4632" s="7">
        <f>+IF(AND(AD4632,AE4632),1,0)</f>
        <v>0</v>
      </c>
    </row>
    <row r="4633" spans="1:32" x14ac:dyDescent="0.2">
      <c r="A4633">
        <v>7518</v>
      </c>
      <c r="C4633">
        <v>186688</v>
      </c>
      <c r="D4633">
        <v>87659</v>
      </c>
      <c r="E4633">
        <v>19</v>
      </c>
      <c r="F4633">
        <v>44</v>
      </c>
      <c r="G4633">
        <v>48.7</v>
      </c>
      <c r="H4633" t="s">
        <v>24</v>
      </c>
      <c r="I4633">
        <v>29</v>
      </c>
      <c r="J4633">
        <v>15</v>
      </c>
      <c r="K4633">
        <v>53</v>
      </c>
      <c r="L4633">
        <v>19.746861111111112</v>
      </c>
      <c r="M4633">
        <v>296.20291666666668</v>
      </c>
      <c r="N4633">
        <v>29.264722222222222</v>
      </c>
      <c r="O4633">
        <v>6.82</v>
      </c>
      <c r="Q4633">
        <v>0.64</v>
      </c>
      <c r="S4633">
        <v>0.2</v>
      </c>
      <c r="U4633">
        <v>0.39</v>
      </c>
      <c r="Y4633" t="s">
        <v>3881</v>
      </c>
      <c r="Z4633" t="s">
        <v>3881</v>
      </c>
      <c r="AA4633" t="s">
        <v>2897</v>
      </c>
      <c r="AB4633" t="str">
        <f>+LEFT(AA4633,1)</f>
        <v>F</v>
      </c>
      <c r="AC4633" s="6">
        <f>DEGREES(ACOS(SIN(Resultats!$H$11)*SIN(RADIANS(N4633))+COS(Resultats!$H$11)*COS(RADIANS(N4633))*COS(Resultats!$E$11-RADIANS(M4633))))</f>
        <v>128.98008489315248</v>
      </c>
      <c r="AD4633">
        <f>+IF(AB4633=Data!$E$18,1,0)</f>
        <v>0</v>
      </c>
      <c r="AE4633">
        <f>+IF(AC4633&lt;Data!$B$17,1,0)</f>
        <v>0</v>
      </c>
      <c r="AF4633" s="7">
        <f>+IF(AND(AD4633,AE4633),1,0)</f>
        <v>0</v>
      </c>
    </row>
    <row r="4634" spans="1:32" x14ac:dyDescent="0.2">
      <c r="A4634">
        <v>7306</v>
      </c>
      <c r="B4634" t="s">
        <v>3742</v>
      </c>
      <c r="C4634">
        <v>180554</v>
      </c>
      <c r="D4634">
        <v>87010</v>
      </c>
      <c r="E4634">
        <v>19</v>
      </c>
      <c r="F4634">
        <v>16</v>
      </c>
      <c r="G4634">
        <v>13</v>
      </c>
      <c r="H4634" t="s">
        <v>24</v>
      </c>
      <c r="I4634">
        <v>21</v>
      </c>
      <c r="J4634">
        <v>23</v>
      </c>
      <c r="K4634">
        <v>25</v>
      </c>
      <c r="L4634">
        <v>19.270277777777778</v>
      </c>
      <c r="M4634">
        <v>289.05416666666667</v>
      </c>
      <c r="N4634">
        <v>21.390277777777776</v>
      </c>
      <c r="O4634">
        <v>4.7699999999999996</v>
      </c>
      <c r="Q4634">
        <v>-0.05</v>
      </c>
      <c r="S4634">
        <v>-0.54</v>
      </c>
      <c r="U4634">
        <v>-7.0000000000000007E-2</v>
      </c>
      <c r="Y4634" t="s">
        <v>2343</v>
      </c>
      <c r="Z4634" t="s">
        <v>2343</v>
      </c>
      <c r="AA4634" t="s">
        <v>15439</v>
      </c>
      <c r="AB4634" t="str">
        <f>+LEFT(AA4634,1)</f>
        <v>B</v>
      </c>
      <c r="AC4634" s="6">
        <f>DEGREES(ACOS(SIN(Resultats!$H$11)*SIN(RADIANS(N4634))+COS(Resultats!$H$11)*COS(RADIANS(N4634))*COS(Resultats!$E$11-RADIANS(M4634))))</f>
        <v>128.99725681741921</v>
      </c>
      <c r="AD4634">
        <f>+IF(AB4634=Data!$E$18,1,0)</f>
        <v>0</v>
      </c>
      <c r="AE4634">
        <f>+IF(AC4634&lt;Data!$B$17,1,0)</f>
        <v>0</v>
      </c>
      <c r="AF4634" s="7">
        <f>+IF(AND(AD4634,AE4634),1,0)</f>
        <v>0</v>
      </c>
    </row>
    <row r="4635" spans="1:32" x14ac:dyDescent="0.2">
      <c r="A4635">
        <v>9068</v>
      </c>
      <c r="C4635">
        <v>224544</v>
      </c>
      <c r="D4635">
        <v>73650</v>
      </c>
      <c r="E4635">
        <v>23</v>
      </c>
      <c r="F4635">
        <v>58</v>
      </c>
      <c r="G4635">
        <v>49.2</v>
      </c>
      <c r="H4635" t="s">
        <v>24</v>
      </c>
      <c r="I4635">
        <v>32</v>
      </c>
      <c r="J4635">
        <v>22</v>
      </c>
      <c r="K4635">
        <v>54</v>
      </c>
      <c r="L4635">
        <v>23.980333333333331</v>
      </c>
      <c r="M4635">
        <v>359.70499999999998</v>
      </c>
      <c r="N4635">
        <v>32.381666666666668</v>
      </c>
      <c r="O4635">
        <v>6.52</v>
      </c>
      <c r="Q4635">
        <v>-0.11</v>
      </c>
      <c r="S4635">
        <v>-0.56999999999999995</v>
      </c>
      <c r="Y4635" t="s">
        <v>3153</v>
      </c>
      <c r="Z4635" t="s">
        <v>3153</v>
      </c>
      <c r="AA4635" t="s">
        <v>15424</v>
      </c>
      <c r="AB4635" t="str">
        <f>+LEFT(AA4635,1)</f>
        <v>B</v>
      </c>
      <c r="AC4635" s="6">
        <f>DEGREES(ACOS(SIN(Resultats!$H$11)*SIN(RADIANS(N4635))+COS(Resultats!$H$11)*COS(RADIANS(N4635))*COS(Resultats!$E$11-RADIANS(M4635))))</f>
        <v>129.00439049838181</v>
      </c>
      <c r="AD4635">
        <f>+IF(AB4635=Data!$E$18,1,0)</f>
        <v>0</v>
      </c>
      <c r="AE4635">
        <f>+IF(AC4635&lt;Data!$B$17,1,0)</f>
        <v>0</v>
      </c>
      <c r="AF4635" s="7">
        <f>+IF(AND(AD4635,AE4635),1,0)</f>
        <v>0</v>
      </c>
    </row>
    <row r="4636" spans="1:32" x14ac:dyDescent="0.2">
      <c r="A4636">
        <v>8291</v>
      </c>
      <c r="B4636" t="s">
        <v>3557</v>
      </c>
      <c r="C4636">
        <v>206538</v>
      </c>
      <c r="D4636">
        <v>51189</v>
      </c>
      <c r="E4636">
        <v>21</v>
      </c>
      <c r="F4636">
        <v>41</v>
      </c>
      <c r="G4636">
        <v>34.299999999999997</v>
      </c>
      <c r="H4636" t="s">
        <v>24</v>
      </c>
      <c r="I4636">
        <v>40</v>
      </c>
      <c r="J4636">
        <v>48</v>
      </c>
      <c r="K4636">
        <v>19</v>
      </c>
      <c r="L4636">
        <v>21.69286111111111</v>
      </c>
      <c r="M4636">
        <v>325.39291666666668</v>
      </c>
      <c r="N4636">
        <v>40.805277777777775</v>
      </c>
      <c r="O4636">
        <v>6.11</v>
      </c>
      <c r="Q4636">
        <v>7.0000000000000007E-2</v>
      </c>
      <c r="S4636">
        <v>7.0000000000000007E-2</v>
      </c>
      <c r="U4636">
        <v>0.05</v>
      </c>
      <c r="Y4636" t="s">
        <v>114</v>
      </c>
      <c r="Z4636" t="s">
        <v>114</v>
      </c>
      <c r="AA4636" t="s">
        <v>18</v>
      </c>
      <c r="AB4636" t="str">
        <f>+LEFT(AA4636,1)</f>
        <v>A</v>
      </c>
      <c r="AC4636" s="6">
        <f>DEGREES(ACOS(SIN(Resultats!$H$11)*SIN(RADIANS(N4636))+COS(Resultats!$H$11)*COS(RADIANS(N4636))*COS(Resultats!$E$11-RADIANS(M4636))))</f>
        <v>129.01688457665179</v>
      </c>
      <c r="AD4636">
        <f>+IF(AB4636=Data!$E$18,1,0)</f>
        <v>1</v>
      </c>
      <c r="AE4636">
        <f>+IF(AC4636&lt;Data!$B$17,1,0)</f>
        <v>0</v>
      </c>
      <c r="AF4636" s="7">
        <f>+IF(AND(AD4636,AE4636),1,0)</f>
        <v>0</v>
      </c>
    </row>
    <row r="4637" spans="1:32" x14ac:dyDescent="0.2">
      <c r="A4637">
        <v>7770</v>
      </c>
      <c r="B4637" t="s">
        <v>4051</v>
      </c>
      <c r="C4637">
        <v>193370</v>
      </c>
      <c r="D4637">
        <v>69806</v>
      </c>
      <c r="E4637">
        <v>20</v>
      </c>
      <c r="F4637">
        <v>18</v>
      </c>
      <c r="G4637">
        <v>39.1</v>
      </c>
      <c r="H4637" t="s">
        <v>24</v>
      </c>
      <c r="I4637">
        <v>34</v>
      </c>
      <c r="J4637">
        <v>58</v>
      </c>
      <c r="K4637">
        <v>58</v>
      </c>
      <c r="L4637">
        <v>20.310861111111112</v>
      </c>
      <c r="M4637">
        <v>304.66291666666666</v>
      </c>
      <c r="N4637">
        <v>34.982777777777777</v>
      </c>
      <c r="O4637">
        <v>5.17</v>
      </c>
      <c r="Q4637">
        <v>0.65</v>
      </c>
      <c r="S4637">
        <v>0.48</v>
      </c>
      <c r="U4637">
        <v>0.42</v>
      </c>
      <c r="Y4637" t="s">
        <v>3049</v>
      </c>
      <c r="Z4637" t="s">
        <v>3049</v>
      </c>
      <c r="AA4637" t="s">
        <v>2154</v>
      </c>
      <c r="AB4637" t="str">
        <f>+LEFT(AA4637,1)</f>
        <v>F</v>
      </c>
      <c r="AC4637" s="6">
        <f>DEGREES(ACOS(SIN(Resultats!$H$11)*SIN(RADIANS(N4637))+COS(Resultats!$H$11)*COS(RADIANS(N4637))*COS(Resultats!$E$11-RADIANS(M4637))))</f>
        <v>129.02816762327393</v>
      </c>
      <c r="AD4637">
        <f>+IF(AB4637=Data!$E$18,1,0)</f>
        <v>0</v>
      </c>
      <c r="AE4637">
        <f>+IF(AC4637&lt;Data!$B$17,1,0)</f>
        <v>0</v>
      </c>
      <c r="AF4637" s="7">
        <f>+IF(AND(AD4637,AE4637),1,0)</f>
        <v>0</v>
      </c>
    </row>
    <row r="4638" spans="1:32" x14ac:dyDescent="0.2">
      <c r="A4638">
        <v>7167</v>
      </c>
      <c r="B4638" t="s">
        <v>4441</v>
      </c>
      <c r="C4638">
        <v>176232</v>
      </c>
      <c r="D4638">
        <v>104303</v>
      </c>
      <c r="E4638">
        <v>18</v>
      </c>
      <c r="F4638">
        <v>58</v>
      </c>
      <c r="G4638">
        <v>46.9</v>
      </c>
      <c r="H4638" t="s">
        <v>24</v>
      </c>
      <c r="I4638">
        <v>13</v>
      </c>
      <c r="J4638">
        <v>54</v>
      </c>
      <c r="K4638">
        <v>24</v>
      </c>
      <c r="L4638">
        <v>18.979694444444444</v>
      </c>
      <c r="M4638">
        <v>284.69541666666669</v>
      </c>
      <c r="N4638">
        <v>13.906666666666666</v>
      </c>
      <c r="O4638">
        <v>5.89</v>
      </c>
      <c r="Q4638">
        <v>0.25</v>
      </c>
      <c r="S4638">
        <v>0.09</v>
      </c>
      <c r="Y4638" t="s">
        <v>1731</v>
      </c>
      <c r="Z4638" t="s">
        <v>943</v>
      </c>
      <c r="AA4638" t="s">
        <v>2891</v>
      </c>
      <c r="AB4638" t="str">
        <f>+LEFT(AA4638,1)</f>
        <v>F</v>
      </c>
      <c r="AC4638" s="6">
        <f>DEGREES(ACOS(SIN(Resultats!$H$11)*SIN(RADIANS(N4638))+COS(Resultats!$H$11)*COS(RADIANS(N4638))*COS(Resultats!$E$11-RADIANS(M4638))))</f>
        <v>129.09551915202138</v>
      </c>
      <c r="AD4638">
        <f>+IF(AB4638=Data!$E$18,1,0)</f>
        <v>0</v>
      </c>
      <c r="AE4638">
        <f>+IF(AC4638&lt;Data!$B$17,1,0)</f>
        <v>0</v>
      </c>
      <c r="AF4638" s="7">
        <f>+IF(AND(AD4638,AE4638),1,0)</f>
        <v>0</v>
      </c>
    </row>
    <row r="4639" spans="1:32" x14ac:dyDescent="0.2">
      <c r="A4639">
        <v>7000</v>
      </c>
      <c r="C4639">
        <v>172103</v>
      </c>
      <c r="D4639">
        <v>142460</v>
      </c>
      <c r="E4639">
        <v>18</v>
      </c>
      <c r="F4639">
        <v>38</v>
      </c>
      <c r="G4639">
        <v>19.100000000000001</v>
      </c>
      <c r="H4639" t="s">
        <v>26</v>
      </c>
      <c r="I4639">
        <v>1</v>
      </c>
      <c r="J4639">
        <v>6</v>
      </c>
      <c r="K4639">
        <v>48</v>
      </c>
      <c r="L4639">
        <v>18.638638888888888</v>
      </c>
      <c r="M4639">
        <v>279.57958333333335</v>
      </c>
      <c r="N4639">
        <v>-1.1133333333333335</v>
      </c>
      <c r="O4639">
        <v>6.66</v>
      </c>
      <c r="Q4639">
        <v>0.42</v>
      </c>
      <c r="S4639">
        <v>0.01</v>
      </c>
      <c r="Y4639" t="s">
        <v>4344</v>
      </c>
      <c r="Z4639" t="s">
        <v>13137</v>
      </c>
      <c r="AA4639" t="s">
        <v>15432</v>
      </c>
      <c r="AB4639" t="str">
        <f>+LEFT(AA4639,1)</f>
        <v>F</v>
      </c>
      <c r="AC4639" s="6">
        <f>DEGREES(ACOS(SIN(Resultats!$H$11)*SIN(RADIANS(N4639))+COS(Resultats!$H$11)*COS(RADIANS(N4639))*COS(Resultats!$E$11-RADIANS(M4639))))</f>
        <v>129.10364699716047</v>
      </c>
      <c r="AD4639">
        <f>+IF(AB4639=Data!$E$18,1,0)</f>
        <v>0</v>
      </c>
      <c r="AE4639">
        <f>+IF(AC4639&lt;Data!$B$17,1,0)</f>
        <v>0</v>
      </c>
      <c r="AF4639" s="7">
        <f>+IF(AND(AD4639,AE4639),1,0)</f>
        <v>0</v>
      </c>
    </row>
    <row r="4640" spans="1:32" x14ac:dyDescent="0.2">
      <c r="A4640">
        <v>7048</v>
      </c>
      <c r="C4640">
        <v>173495</v>
      </c>
      <c r="D4640">
        <v>123886</v>
      </c>
      <c r="E4640">
        <v>18</v>
      </c>
      <c r="F4640">
        <v>45</v>
      </c>
      <c r="G4640">
        <v>28.4</v>
      </c>
      <c r="H4640" t="s">
        <v>24</v>
      </c>
      <c r="I4640">
        <v>5</v>
      </c>
      <c r="J4640">
        <v>29</v>
      </c>
      <c r="K4640">
        <v>59</v>
      </c>
      <c r="L4640">
        <v>18.757888888888889</v>
      </c>
      <c r="M4640">
        <v>281.36833333333334</v>
      </c>
      <c r="N4640">
        <v>5.4997222222222222</v>
      </c>
      <c r="O4640">
        <v>5.83</v>
      </c>
      <c r="Q4640">
        <v>0.04</v>
      </c>
      <c r="S4640">
        <v>0.03</v>
      </c>
      <c r="Y4640" t="s">
        <v>4342</v>
      </c>
      <c r="Z4640" t="s">
        <v>13129</v>
      </c>
      <c r="AA4640" t="s">
        <v>1469</v>
      </c>
      <c r="AB4640" t="str">
        <f>+LEFT(AA4640,1)</f>
        <v>A</v>
      </c>
      <c r="AC4640" s="6">
        <f>DEGREES(ACOS(SIN(Resultats!$H$11)*SIN(RADIANS(N4640))+COS(Resultats!$H$11)*COS(RADIANS(N4640))*COS(Resultats!$E$11-RADIANS(M4640))))</f>
        <v>129.14003862070035</v>
      </c>
      <c r="AD4640">
        <f>+IF(AB4640=Data!$E$18,1,0)</f>
        <v>1</v>
      </c>
      <c r="AE4640">
        <f>+IF(AC4640&lt;Data!$B$17,1,0)</f>
        <v>0</v>
      </c>
      <c r="AF4640" s="7">
        <f>+IF(AND(AD4640,AE4640),1,0)</f>
        <v>0</v>
      </c>
    </row>
    <row r="4641" spans="1:32" x14ac:dyDescent="0.2">
      <c r="A4641">
        <v>6956</v>
      </c>
      <c r="C4641">
        <v>170902</v>
      </c>
      <c r="D4641">
        <v>161580</v>
      </c>
      <c r="E4641">
        <v>18</v>
      </c>
      <c r="F4641">
        <v>32</v>
      </c>
      <c r="G4641">
        <v>20.8</v>
      </c>
      <c r="H4641" t="s">
        <v>26</v>
      </c>
      <c r="I4641">
        <v>14</v>
      </c>
      <c r="J4641">
        <v>38</v>
      </c>
      <c r="K4641">
        <v>39</v>
      </c>
      <c r="L4641">
        <v>18.539111111111112</v>
      </c>
      <c r="M4641">
        <v>278.0866666666667</v>
      </c>
      <c r="N4641">
        <v>-14.644166666666667</v>
      </c>
      <c r="O4641">
        <v>6.37</v>
      </c>
      <c r="Q4641">
        <v>0.22</v>
      </c>
      <c r="Y4641" t="s">
        <v>310</v>
      </c>
      <c r="Z4641" t="s">
        <v>310</v>
      </c>
      <c r="AA4641" t="s">
        <v>15426</v>
      </c>
      <c r="AB4641" t="str">
        <f>+LEFT(AA4641,1)</f>
        <v>A</v>
      </c>
      <c r="AC4641" s="6">
        <f>DEGREES(ACOS(SIN(Resultats!$H$11)*SIN(RADIANS(N4641))+COS(Resultats!$H$11)*COS(RADIANS(N4641))*COS(Resultats!$E$11-RADIANS(M4641))))</f>
        <v>129.17181152781632</v>
      </c>
      <c r="AD4641">
        <f>+IF(AB4641=Data!$E$18,1,0)</f>
        <v>1</v>
      </c>
      <c r="AE4641">
        <f>+IF(AC4641&lt;Data!$B$17,1,0)</f>
        <v>0</v>
      </c>
      <c r="AF4641" s="7">
        <f>+IF(AND(AD4641,AE4641),1,0)</f>
        <v>0</v>
      </c>
    </row>
    <row r="4642" spans="1:32" x14ac:dyDescent="0.2">
      <c r="A4642">
        <v>8758</v>
      </c>
      <c r="C4642">
        <v>217543</v>
      </c>
      <c r="D4642">
        <v>72929</v>
      </c>
      <c r="E4642">
        <v>23</v>
      </c>
      <c r="F4642">
        <v>0</v>
      </c>
      <c r="G4642">
        <v>54.7</v>
      </c>
      <c r="H4642" t="s">
        <v>24</v>
      </c>
      <c r="I4642">
        <v>38</v>
      </c>
      <c r="J4642">
        <v>42</v>
      </c>
      <c r="K4642">
        <v>29</v>
      </c>
      <c r="L4642">
        <v>23.015194444444443</v>
      </c>
      <c r="M4642">
        <v>345.22791666666666</v>
      </c>
      <c r="N4642">
        <v>38.708055555555561</v>
      </c>
      <c r="O4642">
        <v>6.54</v>
      </c>
      <c r="Q4642">
        <v>-0.11</v>
      </c>
      <c r="S4642">
        <v>-0.65</v>
      </c>
      <c r="Y4642" t="s">
        <v>522</v>
      </c>
      <c r="Z4642" t="s">
        <v>522</v>
      </c>
      <c r="AA4642" t="s">
        <v>15433</v>
      </c>
      <c r="AB4642" t="str">
        <f>+LEFT(AA4642,1)</f>
        <v>B</v>
      </c>
      <c r="AC4642" s="6">
        <f>DEGREES(ACOS(SIN(Resultats!$H$11)*SIN(RADIANS(N4642))+COS(Resultats!$H$11)*COS(RADIANS(N4642))*COS(Resultats!$E$11-RADIANS(M4642))))</f>
        <v>129.26539608625504</v>
      </c>
      <c r="AD4642">
        <f>+IF(AB4642=Data!$E$18,1,0)</f>
        <v>0</v>
      </c>
      <c r="AE4642">
        <f>+IF(AC4642&lt;Data!$B$17,1,0)</f>
        <v>0</v>
      </c>
      <c r="AF4642" s="7">
        <f>+IF(AND(AD4642,AE4642),1,0)</f>
        <v>0</v>
      </c>
    </row>
    <row r="4643" spans="1:32" x14ac:dyDescent="0.2">
      <c r="A4643">
        <v>6959</v>
      </c>
      <c r="C4643">
        <v>170975</v>
      </c>
      <c r="D4643">
        <v>161587</v>
      </c>
      <c r="E4643">
        <v>18</v>
      </c>
      <c r="F4643">
        <v>32</v>
      </c>
      <c r="G4643">
        <v>43.3</v>
      </c>
      <c r="H4643" t="s">
        <v>26</v>
      </c>
      <c r="I4643">
        <v>14</v>
      </c>
      <c r="J4643">
        <v>51</v>
      </c>
      <c r="K4643">
        <v>56</v>
      </c>
      <c r="L4643">
        <v>18.545361111111113</v>
      </c>
      <c r="M4643">
        <v>278.1804166666667</v>
      </c>
      <c r="N4643">
        <v>-14.865555555555556</v>
      </c>
      <c r="O4643">
        <v>5.5</v>
      </c>
      <c r="Q4643">
        <v>1.97</v>
      </c>
      <c r="S4643">
        <v>2.17</v>
      </c>
      <c r="Y4643" t="s">
        <v>4329</v>
      </c>
      <c r="Z4643" t="s">
        <v>8687</v>
      </c>
      <c r="AA4643" t="s">
        <v>133</v>
      </c>
      <c r="AB4643" t="str">
        <f>+LEFT(AA4643,1)</f>
        <v>K</v>
      </c>
      <c r="AC4643" s="6">
        <f>DEGREES(ACOS(SIN(Resultats!$H$11)*SIN(RADIANS(N4643))+COS(Resultats!$H$11)*COS(RADIANS(N4643))*COS(Resultats!$E$11-RADIANS(M4643))))</f>
        <v>129.26618459791931</v>
      </c>
      <c r="AD4643">
        <f>+IF(AB4643=Data!$E$18,1,0)</f>
        <v>0</v>
      </c>
      <c r="AE4643">
        <f>+IF(AC4643&lt;Data!$B$17,1,0)</f>
        <v>0</v>
      </c>
      <c r="AF4643" s="7">
        <f>+IF(AND(AD4643,AE4643),1,0)</f>
        <v>0</v>
      </c>
    </row>
    <row r="4644" spans="1:32" x14ac:dyDescent="0.2">
      <c r="A4644">
        <v>7172</v>
      </c>
      <c r="B4644" t="s">
        <v>4443</v>
      </c>
      <c r="C4644">
        <v>176303</v>
      </c>
      <c r="D4644">
        <v>104308</v>
      </c>
      <c r="E4644">
        <v>18</v>
      </c>
      <c r="F4644">
        <v>59</v>
      </c>
      <c r="G4644">
        <v>5.7</v>
      </c>
      <c r="H4644" t="s">
        <v>24</v>
      </c>
      <c r="I4644">
        <v>13</v>
      </c>
      <c r="J4644">
        <v>37</v>
      </c>
      <c r="K4644">
        <v>21</v>
      </c>
      <c r="L4644">
        <v>18.984916666666667</v>
      </c>
      <c r="M4644">
        <v>284.77375000000001</v>
      </c>
      <c r="N4644">
        <v>13.6225</v>
      </c>
      <c r="O4644">
        <v>5.23</v>
      </c>
      <c r="Q4644">
        <v>0.53</v>
      </c>
      <c r="S4644">
        <v>7.0000000000000007E-2</v>
      </c>
      <c r="U4644">
        <v>0.3</v>
      </c>
      <c r="Y4644" t="s">
        <v>199</v>
      </c>
      <c r="Z4644" t="s">
        <v>199</v>
      </c>
      <c r="AA4644" t="s">
        <v>15414</v>
      </c>
      <c r="AB4644" t="str">
        <f>+LEFT(AA4644,1)</f>
        <v>F</v>
      </c>
      <c r="AC4644" s="6">
        <f>DEGREES(ACOS(SIN(Resultats!$H$11)*SIN(RADIANS(N4644))+COS(Resultats!$H$11)*COS(RADIANS(N4644))*COS(Resultats!$E$11-RADIANS(M4644))))</f>
        <v>129.28650062470959</v>
      </c>
      <c r="AD4644">
        <f>+IF(AB4644=Data!$E$18,1,0)</f>
        <v>0</v>
      </c>
      <c r="AE4644">
        <f>+IF(AC4644&lt;Data!$B$17,1,0)</f>
        <v>0</v>
      </c>
      <c r="AF4644" s="7">
        <f>+IF(AND(AD4644,AE4644),1,0)</f>
        <v>0</v>
      </c>
    </row>
    <row r="4645" spans="1:32" x14ac:dyDescent="0.2">
      <c r="A4645">
        <v>214</v>
      </c>
      <c r="B4645" t="s">
        <v>278</v>
      </c>
      <c r="C4645">
        <v>4490</v>
      </c>
      <c r="D4645">
        <v>92082</v>
      </c>
      <c r="E4645">
        <v>0</v>
      </c>
      <c r="F4645">
        <v>47</v>
      </c>
      <c r="G4645">
        <v>13.6</v>
      </c>
      <c r="H4645" t="s">
        <v>24</v>
      </c>
      <c r="I4645">
        <v>19</v>
      </c>
      <c r="J4645">
        <v>34</v>
      </c>
      <c r="K4645">
        <v>44</v>
      </c>
      <c r="L4645">
        <v>0.78711111111111109</v>
      </c>
      <c r="M4645">
        <v>11.806666666666667</v>
      </c>
      <c r="N4645">
        <v>19.578888888888887</v>
      </c>
      <c r="O4645">
        <v>6.13</v>
      </c>
      <c r="Q4645">
        <v>0.27</v>
      </c>
      <c r="S4645">
        <v>0.18</v>
      </c>
      <c r="Y4645" t="s">
        <v>280</v>
      </c>
      <c r="Z4645" t="s">
        <v>280</v>
      </c>
      <c r="AA4645" t="s">
        <v>2891</v>
      </c>
      <c r="AB4645" t="str">
        <f>+LEFT(AA4645,1)</f>
        <v>F</v>
      </c>
      <c r="AC4645" s="6">
        <f>DEGREES(ACOS(SIN(Resultats!$H$11)*SIN(RADIANS(N4645))+COS(Resultats!$H$11)*COS(RADIANS(N4645))*COS(Resultats!$E$11-RADIANS(M4645))))</f>
        <v>129.30441097290935</v>
      </c>
      <c r="AD4645">
        <f>+IF(AB4645=Data!$E$18,1,0)</f>
        <v>0</v>
      </c>
      <c r="AE4645">
        <f>+IF(AC4645&lt;Data!$B$17,1,0)</f>
        <v>0</v>
      </c>
      <c r="AF4645" s="7">
        <f>+IF(AND(AD4645,AE4645),1,0)</f>
        <v>0</v>
      </c>
    </row>
    <row r="4646" spans="1:32" x14ac:dyDescent="0.2">
      <c r="A4646">
        <v>8266</v>
      </c>
      <c r="B4646" t="s">
        <v>3539</v>
      </c>
      <c r="C4646">
        <v>205835</v>
      </c>
      <c r="D4646">
        <v>51101</v>
      </c>
      <c r="E4646">
        <v>21</v>
      </c>
      <c r="F4646">
        <v>36</v>
      </c>
      <c r="G4646">
        <v>57</v>
      </c>
      <c r="H4646" t="s">
        <v>24</v>
      </c>
      <c r="I4646">
        <v>40</v>
      </c>
      <c r="J4646">
        <v>24</v>
      </c>
      <c r="K4646">
        <v>49</v>
      </c>
      <c r="L4646">
        <v>21.615833333333335</v>
      </c>
      <c r="M4646">
        <v>324.23750000000001</v>
      </c>
      <c r="N4646">
        <v>40.413611111111109</v>
      </c>
      <c r="O4646">
        <v>5.01</v>
      </c>
      <c r="Q4646">
        <v>0.18</v>
      </c>
      <c r="S4646">
        <v>0.1</v>
      </c>
      <c r="Y4646" t="s">
        <v>249</v>
      </c>
      <c r="Z4646" t="s">
        <v>249</v>
      </c>
      <c r="AA4646" t="s">
        <v>15427</v>
      </c>
      <c r="AB4646" t="str">
        <f>+LEFT(AA4646,1)</f>
        <v>A</v>
      </c>
      <c r="AC4646" s="6">
        <f>DEGREES(ACOS(SIN(Resultats!$H$11)*SIN(RADIANS(N4646))+COS(Resultats!$H$11)*COS(RADIANS(N4646))*COS(Resultats!$E$11-RADIANS(M4646))))</f>
        <v>129.30525402837665</v>
      </c>
      <c r="AD4646">
        <f>+IF(AB4646=Data!$E$18,1,0)</f>
        <v>1</v>
      </c>
      <c r="AE4646">
        <f>+IF(AC4646&lt;Data!$B$17,1,0)</f>
        <v>0</v>
      </c>
      <c r="AF4646" s="7">
        <f>+IF(AND(AD4646,AE4646),1,0)</f>
        <v>0</v>
      </c>
    </row>
    <row r="4647" spans="1:32" x14ac:dyDescent="0.2">
      <c r="A4647">
        <v>421</v>
      </c>
      <c r="B4647" t="s">
        <v>475</v>
      </c>
      <c r="C4647">
        <v>8829</v>
      </c>
      <c r="D4647">
        <v>147812</v>
      </c>
      <c r="E4647">
        <v>1</v>
      </c>
      <c r="F4647">
        <v>26</v>
      </c>
      <c r="G4647">
        <v>51.6</v>
      </c>
      <c r="H4647" t="s">
        <v>26</v>
      </c>
      <c r="I4647">
        <v>13</v>
      </c>
      <c r="J4647">
        <v>3</v>
      </c>
      <c r="K4647">
        <v>24</v>
      </c>
      <c r="L4647">
        <v>1.4476666666666667</v>
      </c>
      <c r="M4647">
        <v>21.715</v>
      </c>
      <c r="N4647">
        <v>-13.056666666666667</v>
      </c>
      <c r="O4647">
        <v>5.66</v>
      </c>
      <c r="Q4647">
        <v>0.35</v>
      </c>
      <c r="S4647">
        <v>0.02</v>
      </c>
      <c r="Y4647" t="s">
        <v>476</v>
      </c>
      <c r="Z4647" t="s">
        <v>423</v>
      </c>
      <c r="AA4647" t="s">
        <v>2891</v>
      </c>
      <c r="AB4647" t="str">
        <f>+LEFT(AA4647,1)</f>
        <v>F</v>
      </c>
      <c r="AC4647" s="6">
        <f>DEGREES(ACOS(SIN(Resultats!$H$11)*SIN(RADIANS(N4647))+COS(Resultats!$H$11)*COS(RADIANS(N4647))*COS(Resultats!$E$11-RADIANS(M4647))))</f>
        <v>129.31741715918457</v>
      </c>
      <c r="AD4647">
        <f>+IF(AB4647=Data!$E$18,1,0)</f>
        <v>0</v>
      </c>
      <c r="AE4647">
        <f>+IF(AC4647&lt;Data!$B$17,1,0)</f>
        <v>0</v>
      </c>
      <c r="AF4647" s="7">
        <f>+IF(AND(AD4647,AE4647),1,0)</f>
        <v>0</v>
      </c>
    </row>
    <row r="4648" spans="1:32" x14ac:dyDescent="0.2">
      <c r="A4648">
        <v>7406</v>
      </c>
      <c r="B4648" t="s">
        <v>3803</v>
      </c>
      <c r="C4648">
        <v>183491</v>
      </c>
      <c r="D4648">
        <v>87267</v>
      </c>
      <c r="E4648">
        <v>19</v>
      </c>
      <c r="F4648">
        <v>28</v>
      </c>
      <c r="G4648">
        <v>57</v>
      </c>
      <c r="H4648" t="s">
        <v>24</v>
      </c>
      <c r="I4648">
        <v>24</v>
      </c>
      <c r="J4648">
        <v>46</v>
      </c>
      <c r="K4648">
        <v>7</v>
      </c>
      <c r="L4648">
        <v>19.482500000000002</v>
      </c>
      <c r="M4648">
        <v>292.23750000000001</v>
      </c>
      <c r="N4648">
        <v>24.76861111111111</v>
      </c>
      <c r="O4648">
        <v>5.81</v>
      </c>
      <c r="Q4648">
        <v>1.03</v>
      </c>
      <c r="S4648">
        <v>0.87</v>
      </c>
      <c r="Y4648" t="s">
        <v>54</v>
      </c>
      <c r="Z4648" t="s">
        <v>54</v>
      </c>
      <c r="AA4648" t="s">
        <v>197</v>
      </c>
      <c r="AB4648" t="str">
        <f>+LEFT(AA4648,1)</f>
        <v>K</v>
      </c>
      <c r="AC4648" s="6">
        <f>DEGREES(ACOS(SIN(Resultats!$H$11)*SIN(RADIANS(N4648))+COS(Resultats!$H$11)*COS(RADIANS(N4648))*COS(Resultats!$E$11-RADIANS(M4648))))</f>
        <v>129.35877074616215</v>
      </c>
      <c r="AD4648">
        <f>+IF(AB4648=Data!$E$18,1,0)</f>
        <v>0</v>
      </c>
      <c r="AE4648">
        <f>+IF(AC4648&lt;Data!$B$17,1,0)</f>
        <v>0</v>
      </c>
      <c r="AF4648" s="7">
        <f>+IF(AND(AD4648,AE4648),1,0)</f>
        <v>0</v>
      </c>
    </row>
    <row r="4649" spans="1:32" x14ac:dyDescent="0.2">
      <c r="A4649">
        <v>7405</v>
      </c>
      <c r="B4649" t="s">
        <v>3802</v>
      </c>
      <c r="C4649">
        <v>183439</v>
      </c>
      <c r="D4649">
        <v>87261</v>
      </c>
      <c r="E4649">
        <v>19</v>
      </c>
      <c r="F4649">
        <v>28</v>
      </c>
      <c r="G4649">
        <v>42.3</v>
      </c>
      <c r="H4649" t="s">
        <v>24</v>
      </c>
      <c r="I4649">
        <v>24</v>
      </c>
      <c r="J4649">
        <v>39</v>
      </c>
      <c r="K4649">
        <v>54</v>
      </c>
      <c r="L4649">
        <v>19.478416666666664</v>
      </c>
      <c r="M4649">
        <v>292.17624999999998</v>
      </c>
      <c r="N4649">
        <v>24.664999999999999</v>
      </c>
      <c r="O4649">
        <v>4.4400000000000004</v>
      </c>
      <c r="Q4649">
        <v>1.5</v>
      </c>
      <c r="S4649">
        <v>1.81</v>
      </c>
      <c r="U4649">
        <v>0.97</v>
      </c>
      <c r="Y4649" t="s">
        <v>53</v>
      </c>
      <c r="Z4649" t="s">
        <v>53</v>
      </c>
      <c r="AA4649" t="s">
        <v>586</v>
      </c>
      <c r="AB4649" t="str">
        <f>+LEFT(AA4649,1)</f>
        <v>M</v>
      </c>
      <c r="AC4649" s="6">
        <f>DEGREES(ACOS(SIN(Resultats!$H$11)*SIN(RADIANS(N4649))+COS(Resultats!$H$11)*COS(RADIANS(N4649))*COS(Resultats!$E$11-RADIANS(M4649))))</f>
        <v>129.38008922344446</v>
      </c>
      <c r="AD4649">
        <f>+IF(AB4649=Data!$E$18,1,0)</f>
        <v>0</v>
      </c>
      <c r="AE4649">
        <f>+IF(AC4649&lt;Data!$B$17,1,0)</f>
        <v>0</v>
      </c>
      <c r="AF4649" s="7">
        <f>+IF(AND(AD4649,AE4649),1,0)</f>
        <v>0</v>
      </c>
    </row>
    <row r="4650" spans="1:32" x14ac:dyDescent="0.2">
      <c r="A4650">
        <v>7299</v>
      </c>
      <c r="C4650">
        <v>180242</v>
      </c>
      <c r="D4650">
        <v>86981</v>
      </c>
      <c r="E4650">
        <v>19</v>
      </c>
      <c r="F4650">
        <v>15</v>
      </c>
      <c r="G4650">
        <v>2.6</v>
      </c>
      <c r="H4650" t="s">
        <v>24</v>
      </c>
      <c r="I4650">
        <v>20</v>
      </c>
      <c r="J4650">
        <v>12</v>
      </c>
      <c r="K4650">
        <v>12</v>
      </c>
      <c r="L4650">
        <v>19.250722222222223</v>
      </c>
      <c r="M4650">
        <v>288.76083333333332</v>
      </c>
      <c r="N4650">
        <v>20.203333333333333</v>
      </c>
      <c r="O4650">
        <v>6</v>
      </c>
      <c r="Q4650">
        <v>0.88</v>
      </c>
      <c r="Y4650" t="s">
        <v>71</v>
      </c>
      <c r="Z4650" t="s">
        <v>71</v>
      </c>
      <c r="AA4650" t="s">
        <v>51</v>
      </c>
      <c r="AB4650" t="str">
        <f>+LEFT(AA4650,1)</f>
        <v>G</v>
      </c>
      <c r="AC4650" s="6">
        <f>DEGREES(ACOS(SIN(Resultats!$H$11)*SIN(RADIANS(N4650))+COS(Resultats!$H$11)*COS(RADIANS(N4650))*COS(Resultats!$E$11-RADIANS(M4650))))</f>
        <v>129.42052341155056</v>
      </c>
      <c r="AD4650">
        <f>+IF(AB4650=Data!$E$18,1,0)</f>
        <v>0</v>
      </c>
      <c r="AE4650">
        <f>+IF(AC4650&lt;Data!$B$17,1,0)</f>
        <v>0</v>
      </c>
      <c r="AF4650" s="7">
        <f>+IF(AND(AD4650,AE4650),1,0)</f>
        <v>0</v>
      </c>
    </row>
    <row r="4651" spans="1:32" x14ac:dyDescent="0.2">
      <c r="A4651">
        <v>404</v>
      </c>
      <c r="C4651">
        <v>8556</v>
      </c>
      <c r="D4651">
        <v>129277</v>
      </c>
      <c r="E4651">
        <v>1</v>
      </c>
      <c r="F4651">
        <v>24</v>
      </c>
      <c r="G4651">
        <v>20.6</v>
      </c>
      <c r="H4651" t="s">
        <v>26</v>
      </c>
      <c r="I4651">
        <v>6</v>
      </c>
      <c r="J4651">
        <v>54</v>
      </c>
      <c r="K4651">
        <v>53</v>
      </c>
      <c r="L4651">
        <v>1.4057222222222221</v>
      </c>
      <c r="M4651">
        <v>21.08583333333333</v>
      </c>
      <c r="N4651">
        <v>-6.9147222222222222</v>
      </c>
      <c r="O4651">
        <v>5.91</v>
      </c>
      <c r="Q4651">
        <v>0.41</v>
      </c>
      <c r="S4651">
        <v>-0.05</v>
      </c>
      <c r="Y4651" t="s">
        <v>266</v>
      </c>
      <c r="Z4651" t="s">
        <v>266</v>
      </c>
      <c r="AA4651" t="s">
        <v>15428</v>
      </c>
      <c r="AB4651" t="str">
        <f>+LEFT(AA4651,1)</f>
        <v>F</v>
      </c>
      <c r="AC4651" s="6">
        <f>DEGREES(ACOS(SIN(Resultats!$H$11)*SIN(RADIANS(N4651))+COS(Resultats!$H$11)*COS(RADIANS(N4651))*COS(Resultats!$E$11-RADIANS(M4651))))</f>
        <v>129.42137098872567</v>
      </c>
      <c r="AD4651">
        <f>+IF(AB4651=Data!$E$18,1,0)</f>
        <v>0</v>
      </c>
      <c r="AE4651">
        <f>+IF(AC4651&lt;Data!$B$17,1,0)</f>
        <v>0</v>
      </c>
      <c r="AF4651" s="7">
        <f>+IF(AND(AD4651,AE4651),1,0)</f>
        <v>0</v>
      </c>
    </row>
    <row r="4652" spans="1:32" x14ac:dyDescent="0.2">
      <c r="A4652">
        <v>385</v>
      </c>
      <c r="B4652" t="s">
        <v>447</v>
      </c>
      <c r="C4652">
        <v>8036</v>
      </c>
      <c r="D4652">
        <v>129235</v>
      </c>
      <c r="E4652">
        <v>1</v>
      </c>
      <c r="F4652">
        <v>19</v>
      </c>
      <c r="G4652">
        <v>48.3</v>
      </c>
      <c r="H4652" t="s">
        <v>26</v>
      </c>
      <c r="I4652">
        <v>0</v>
      </c>
      <c r="J4652">
        <v>30</v>
      </c>
      <c r="K4652">
        <v>32</v>
      </c>
      <c r="L4652">
        <v>1.3300833333333333</v>
      </c>
      <c r="M4652">
        <v>19.951250000000002</v>
      </c>
      <c r="N4652">
        <v>-0.50888888888888884</v>
      </c>
      <c r="O4652">
        <v>5.87</v>
      </c>
      <c r="Q4652">
        <v>0.64</v>
      </c>
      <c r="S4652">
        <v>0.32</v>
      </c>
      <c r="Y4652" t="s">
        <v>448</v>
      </c>
      <c r="Z4652" t="s">
        <v>71</v>
      </c>
      <c r="AA4652" t="s">
        <v>51</v>
      </c>
      <c r="AB4652" t="str">
        <f>+LEFT(AA4652,1)</f>
        <v>G</v>
      </c>
      <c r="AC4652" s="6">
        <f>DEGREES(ACOS(SIN(Resultats!$H$11)*SIN(RADIANS(N4652))+COS(Resultats!$H$11)*COS(RADIANS(N4652))*COS(Resultats!$E$11-RADIANS(M4652))))</f>
        <v>129.43342279694036</v>
      </c>
      <c r="AD4652">
        <f>+IF(AB4652=Data!$E$18,1,0)</f>
        <v>0</v>
      </c>
      <c r="AE4652">
        <f>+IF(AC4652&lt;Data!$B$17,1,0)</f>
        <v>0</v>
      </c>
      <c r="AF4652" s="7">
        <f>+IF(AND(AD4652,AE4652),1,0)</f>
        <v>0</v>
      </c>
    </row>
    <row r="4653" spans="1:32" x14ac:dyDescent="0.2">
      <c r="A4653">
        <v>6973</v>
      </c>
      <c r="B4653" t="s">
        <v>4335</v>
      </c>
      <c r="C4653">
        <v>171443</v>
      </c>
      <c r="D4653">
        <v>142408</v>
      </c>
      <c r="E4653">
        <v>18</v>
      </c>
      <c r="F4653">
        <v>35</v>
      </c>
      <c r="G4653">
        <v>12.4</v>
      </c>
      <c r="H4653" t="s">
        <v>26</v>
      </c>
      <c r="I4653">
        <v>8</v>
      </c>
      <c r="J4653">
        <v>14</v>
      </c>
      <c r="K4653">
        <v>39</v>
      </c>
      <c r="L4653">
        <v>18.586777777777776</v>
      </c>
      <c r="M4653">
        <v>278.80166666666662</v>
      </c>
      <c r="N4653">
        <v>-8.2441666666666666</v>
      </c>
      <c r="O4653">
        <v>3.85</v>
      </c>
      <c r="Q4653">
        <v>1.33</v>
      </c>
      <c r="S4653">
        <v>1.54</v>
      </c>
      <c r="U4653">
        <v>0.68</v>
      </c>
      <c r="Y4653" t="s">
        <v>4336</v>
      </c>
      <c r="Z4653" t="s">
        <v>5995</v>
      </c>
      <c r="AA4653" t="s">
        <v>133</v>
      </c>
      <c r="AB4653" t="str">
        <f>+LEFT(AA4653,1)</f>
        <v>K</v>
      </c>
      <c r="AC4653" s="6">
        <f>DEGREES(ACOS(SIN(Resultats!$H$11)*SIN(RADIANS(N4653))+COS(Resultats!$H$11)*COS(RADIANS(N4653))*COS(Resultats!$E$11-RADIANS(M4653))))</f>
        <v>129.4666642615899</v>
      </c>
      <c r="AD4653">
        <f>+IF(AB4653=Data!$E$18,1,0)</f>
        <v>0</v>
      </c>
      <c r="AE4653">
        <f>+IF(AC4653&lt;Data!$B$17,1,0)</f>
        <v>0</v>
      </c>
      <c r="AF4653" s="7">
        <f>+IF(AND(AD4653,AE4653),1,0)</f>
        <v>0</v>
      </c>
    </row>
    <row r="4654" spans="1:32" x14ac:dyDescent="0.2">
      <c r="A4654">
        <v>8654</v>
      </c>
      <c r="C4654">
        <v>215359</v>
      </c>
      <c r="D4654">
        <v>72675</v>
      </c>
      <c r="E4654">
        <v>22</v>
      </c>
      <c r="F4654">
        <v>44</v>
      </c>
      <c r="G4654">
        <v>5.2</v>
      </c>
      <c r="H4654" t="s">
        <v>24</v>
      </c>
      <c r="I4654">
        <v>39</v>
      </c>
      <c r="J4654">
        <v>27</v>
      </c>
      <c r="K4654">
        <v>56</v>
      </c>
      <c r="L4654">
        <v>22.734777777777779</v>
      </c>
      <c r="M4654">
        <v>341.0216666666667</v>
      </c>
      <c r="N4654">
        <v>39.465555555555561</v>
      </c>
      <c r="O4654">
        <v>5.95</v>
      </c>
      <c r="Q4654">
        <v>1.48</v>
      </c>
      <c r="Y4654" t="s">
        <v>7463</v>
      </c>
      <c r="Z4654" t="s">
        <v>77</v>
      </c>
      <c r="AA4654" t="s">
        <v>104</v>
      </c>
      <c r="AB4654" t="str">
        <f>+LEFT(AA4654,1)</f>
        <v>K</v>
      </c>
      <c r="AC4654" s="6">
        <f>DEGREES(ACOS(SIN(Resultats!$H$11)*SIN(RADIANS(N4654))+COS(Resultats!$H$11)*COS(RADIANS(N4654))*COS(Resultats!$E$11-RADIANS(M4654))))</f>
        <v>129.48540906926132</v>
      </c>
      <c r="AD4654">
        <f>+IF(AB4654=Data!$E$18,1,0)</f>
        <v>0</v>
      </c>
      <c r="AE4654">
        <f>+IF(AC4654&lt;Data!$B$17,1,0)</f>
        <v>0</v>
      </c>
      <c r="AF4654" s="7">
        <f>+IF(AND(AD4654,AE4654),1,0)</f>
        <v>0</v>
      </c>
    </row>
    <row r="4655" spans="1:32" x14ac:dyDescent="0.2">
      <c r="A4655">
        <v>6962</v>
      </c>
      <c r="C4655">
        <v>171130</v>
      </c>
      <c r="D4655">
        <v>161605</v>
      </c>
      <c r="E4655">
        <v>18</v>
      </c>
      <c r="F4655">
        <v>33</v>
      </c>
      <c r="G4655">
        <v>39</v>
      </c>
      <c r="H4655" t="s">
        <v>26</v>
      </c>
      <c r="I4655">
        <v>14</v>
      </c>
      <c r="J4655">
        <v>51</v>
      </c>
      <c r="K4655">
        <v>13</v>
      </c>
      <c r="L4655">
        <v>18.560833333333335</v>
      </c>
      <c r="M4655">
        <v>278.41250000000002</v>
      </c>
      <c r="N4655">
        <v>-14.85361111111111</v>
      </c>
      <c r="O4655">
        <v>5.76</v>
      </c>
      <c r="Q4655">
        <v>0.04</v>
      </c>
      <c r="Y4655" t="s">
        <v>114</v>
      </c>
      <c r="Z4655" t="s">
        <v>114</v>
      </c>
      <c r="AA4655" t="s">
        <v>18</v>
      </c>
      <c r="AB4655" t="str">
        <f>+LEFT(AA4655,1)</f>
        <v>A</v>
      </c>
      <c r="AC4655" s="6">
        <f>DEGREES(ACOS(SIN(Resultats!$H$11)*SIN(RADIANS(N4655))+COS(Resultats!$H$11)*COS(RADIANS(N4655))*COS(Resultats!$E$11-RADIANS(M4655))))</f>
        <v>129.49030733772841</v>
      </c>
      <c r="AD4655">
        <f>+IF(AB4655=Data!$E$18,1,0)</f>
        <v>1</v>
      </c>
      <c r="AE4655">
        <f>+IF(AC4655&lt;Data!$B$17,1,0)</f>
        <v>0</v>
      </c>
      <c r="AF4655" s="7">
        <f>+IF(AND(AD4655,AE4655),1,0)</f>
        <v>0</v>
      </c>
    </row>
    <row r="4656" spans="1:32" x14ac:dyDescent="0.2">
      <c r="A4656">
        <v>6999</v>
      </c>
      <c r="C4656">
        <v>172088</v>
      </c>
      <c r="D4656">
        <v>142461</v>
      </c>
      <c r="E4656">
        <v>18</v>
      </c>
      <c r="F4656">
        <v>38</v>
      </c>
      <c r="G4656">
        <v>23.7</v>
      </c>
      <c r="H4656" t="s">
        <v>26</v>
      </c>
      <c r="I4656">
        <v>3</v>
      </c>
      <c r="J4656">
        <v>11</v>
      </c>
      <c r="K4656">
        <v>37</v>
      </c>
      <c r="L4656">
        <v>18.639916666666664</v>
      </c>
      <c r="M4656">
        <v>279.59875</v>
      </c>
      <c r="N4656">
        <v>-3.1936111111111107</v>
      </c>
      <c r="O4656">
        <v>6.49</v>
      </c>
      <c r="Q4656">
        <v>0.55000000000000004</v>
      </c>
      <c r="S4656">
        <v>0.06</v>
      </c>
      <c r="Y4656" t="s">
        <v>671</v>
      </c>
      <c r="Z4656" t="s">
        <v>671</v>
      </c>
      <c r="AA4656" t="s">
        <v>15430</v>
      </c>
      <c r="AB4656" t="str">
        <f>+LEFT(AA4656,1)</f>
        <v>F</v>
      </c>
      <c r="AC4656" s="6">
        <f>DEGREES(ACOS(SIN(Resultats!$H$11)*SIN(RADIANS(N4656))+COS(Resultats!$H$11)*COS(RADIANS(N4656))*COS(Resultats!$E$11-RADIANS(M4656))))</f>
        <v>129.52557878837351</v>
      </c>
      <c r="AD4656">
        <f>+IF(AB4656=Data!$E$18,1,0)</f>
        <v>0</v>
      </c>
      <c r="AE4656">
        <f>+IF(AC4656&lt;Data!$B$17,1,0)</f>
        <v>0</v>
      </c>
      <c r="AF4656" s="7">
        <f>+IF(AND(AD4656,AE4656),1,0)</f>
        <v>0</v>
      </c>
    </row>
    <row r="4657" spans="1:32" x14ac:dyDescent="0.2">
      <c r="A4657">
        <v>8063</v>
      </c>
      <c r="C4657">
        <v>200577</v>
      </c>
      <c r="D4657">
        <v>70832</v>
      </c>
      <c r="E4657">
        <v>21</v>
      </c>
      <c r="F4657">
        <v>3</v>
      </c>
      <c r="G4657">
        <v>4.8</v>
      </c>
      <c r="H4657" t="s">
        <v>24</v>
      </c>
      <c r="I4657">
        <v>38</v>
      </c>
      <c r="J4657">
        <v>39</v>
      </c>
      <c r="K4657">
        <v>27</v>
      </c>
      <c r="L4657">
        <v>21.051333333333336</v>
      </c>
      <c r="M4657">
        <v>315.77</v>
      </c>
      <c r="N4657">
        <v>38.657499999999999</v>
      </c>
      <c r="O4657">
        <v>6.07</v>
      </c>
      <c r="Q4657">
        <v>1.01</v>
      </c>
      <c r="S4657">
        <v>0.79</v>
      </c>
      <c r="Y4657" t="s">
        <v>71</v>
      </c>
      <c r="Z4657" t="s">
        <v>71</v>
      </c>
      <c r="AA4657" t="s">
        <v>51</v>
      </c>
      <c r="AB4657" t="str">
        <f>+LEFT(AA4657,1)</f>
        <v>G</v>
      </c>
      <c r="AC4657" s="6">
        <f>DEGREES(ACOS(SIN(Resultats!$H$11)*SIN(RADIANS(N4657))+COS(Resultats!$H$11)*COS(RADIANS(N4657))*COS(Resultats!$E$11-RADIANS(M4657))))</f>
        <v>129.56568541573125</v>
      </c>
      <c r="AD4657">
        <f>+IF(AB4657=Data!$E$18,1,0)</f>
        <v>0</v>
      </c>
      <c r="AE4657">
        <f>+IF(AC4657&lt;Data!$B$17,1,0)</f>
        <v>0</v>
      </c>
      <c r="AF4657" s="7">
        <f>+IF(AND(AD4657,AE4657),1,0)</f>
        <v>0</v>
      </c>
    </row>
    <row r="4658" spans="1:32" x14ac:dyDescent="0.2">
      <c r="A4658">
        <v>7678</v>
      </c>
      <c r="C4658">
        <v>190603</v>
      </c>
      <c r="D4658">
        <v>69362</v>
      </c>
      <c r="E4658">
        <v>20</v>
      </c>
      <c r="F4658">
        <v>4</v>
      </c>
      <c r="G4658">
        <v>36.1</v>
      </c>
      <c r="H4658" t="s">
        <v>24</v>
      </c>
      <c r="I4658">
        <v>32</v>
      </c>
      <c r="J4658">
        <v>13</v>
      </c>
      <c r="K4658">
        <v>7</v>
      </c>
      <c r="L4658">
        <v>20.076694444444446</v>
      </c>
      <c r="M4658">
        <v>301.15041666666667</v>
      </c>
      <c r="N4658">
        <v>32.218611111111116</v>
      </c>
      <c r="O4658">
        <v>5.64</v>
      </c>
      <c r="Q4658">
        <v>0.54</v>
      </c>
      <c r="S4658">
        <v>-0.46</v>
      </c>
      <c r="U4658">
        <v>0.42</v>
      </c>
      <c r="Y4658" t="s">
        <v>5351</v>
      </c>
      <c r="Z4658" t="s">
        <v>6931</v>
      </c>
      <c r="AA4658" t="s">
        <v>15425</v>
      </c>
      <c r="AB4658" t="str">
        <f>+LEFT(AA4658,1)</f>
        <v>B</v>
      </c>
      <c r="AC4658" s="6">
        <f>DEGREES(ACOS(SIN(Resultats!$H$11)*SIN(RADIANS(N4658))+COS(Resultats!$H$11)*COS(RADIANS(N4658))*COS(Resultats!$E$11-RADIANS(M4658))))</f>
        <v>129.58197342850096</v>
      </c>
      <c r="AD4658">
        <f>+IF(AB4658=Data!$E$18,1,0)</f>
        <v>0</v>
      </c>
      <c r="AE4658">
        <f>+IF(AC4658&lt;Data!$B$17,1,0)</f>
        <v>0</v>
      </c>
      <c r="AF4658" s="7">
        <f>+IF(AND(AD4658,AE4658),1,0)</f>
        <v>0</v>
      </c>
    </row>
    <row r="4659" spans="1:32" x14ac:dyDescent="0.2">
      <c r="A4659">
        <v>8143</v>
      </c>
      <c r="B4659" t="s">
        <v>3467</v>
      </c>
      <c r="C4659">
        <v>202850</v>
      </c>
      <c r="D4659">
        <v>71165</v>
      </c>
      <c r="E4659">
        <v>21</v>
      </c>
      <c r="F4659">
        <v>17</v>
      </c>
      <c r="G4659">
        <v>25</v>
      </c>
      <c r="H4659" t="s">
        <v>24</v>
      </c>
      <c r="I4659">
        <v>39</v>
      </c>
      <c r="J4659">
        <v>23</v>
      </c>
      <c r="K4659">
        <v>41</v>
      </c>
      <c r="L4659">
        <v>21.290277777777778</v>
      </c>
      <c r="M4659">
        <v>319.35416666666669</v>
      </c>
      <c r="N4659">
        <v>39.394722222222221</v>
      </c>
      <c r="O4659">
        <v>4.2300000000000004</v>
      </c>
      <c r="Q4659">
        <v>0.12</v>
      </c>
      <c r="S4659">
        <v>-0.39</v>
      </c>
      <c r="U4659">
        <v>0.14000000000000001</v>
      </c>
      <c r="Y4659" t="s">
        <v>2025</v>
      </c>
      <c r="Z4659" t="s">
        <v>2025</v>
      </c>
      <c r="AA4659" t="s">
        <v>5040</v>
      </c>
      <c r="AB4659" t="str">
        <f>+LEFT(AA4659,1)</f>
        <v>B</v>
      </c>
      <c r="AC4659" s="6">
        <f>DEGREES(ACOS(SIN(Resultats!$H$11)*SIN(RADIANS(N4659))+COS(Resultats!$H$11)*COS(RADIANS(N4659))*COS(Resultats!$E$11-RADIANS(M4659))))</f>
        <v>129.62386318015885</v>
      </c>
      <c r="AD4659">
        <f>+IF(AB4659=Data!$E$18,1,0)</f>
        <v>0</v>
      </c>
      <c r="AE4659">
        <f>+IF(AC4659&lt;Data!$B$17,1,0)</f>
        <v>0</v>
      </c>
      <c r="AF4659" s="7">
        <f>+IF(AND(AD4659,AE4659),1,0)</f>
        <v>0</v>
      </c>
    </row>
    <row r="4660" spans="1:32" x14ac:dyDescent="0.2">
      <c r="A4660">
        <v>401</v>
      </c>
      <c r="B4660" t="s">
        <v>459</v>
      </c>
      <c r="C4660">
        <v>8511</v>
      </c>
      <c r="D4660">
        <v>129275</v>
      </c>
      <c r="E4660">
        <v>1</v>
      </c>
      <c r="F4660">
        <v>24</v>
      </c>
      <c r="G4660">
        <v>2.5</v>
      </c>
      <c r="H4660" t="s">
        <v>26</v>
      </c>
      <c r="I4660">
        <v>8</v>
      </c>
      <c r="J4660">
        <v>0</v>
      </c>
      <c r="K4660">
        <v>27</v>
      </c>
      <c r="L4660">
        <v>1.4006944444444445</v>
      </c>
      <c r="M4660">
        <v>21.010416666666668</v>
      </c>
      <c r="N4660">
        <v>-8.0075000000000003</v>
      </c>
      <c r="O4660">
        <v>6.21</v>
      </c>
      <c r="Q4660">
        <v>0.23</v>
      </c>
      <c r="S4660">
        <v>0.09</v>
      </c>
      <c r="Y4660" t="s">
        <v>264</v>
      </c>
      <c r="Z4660" t="s">
        <v>264</v>
      </c>
      <c r="AA4660" t="s">
        <v>2891</v>
      </c>
      <c r="AB4660" t="str">
        <f>+LEFT(AA4660,1)</f>
        <v>F</v>
      </c>
      <c r="AC4660" s="6">
        <f>DEGREES(ACOS(SIN(Resultats!$H$11)*SIN(RADIANS(N4660))+COS(Resultats!$H$11)*COS(RADIANS(N4660))*COS(Resultats!$E$11-RADIANS(M4660))))</f>
        <v>129.6256386926988</v>
      </c>
      <c r="AD4660">
        <f>+IF(AB4660=Data!$E$18,1,0)</f>
        <v>0</v>
      </c>
      <c r="AE4660">
        <f>+IF(AC4660&lt;Data!$B$17,1,0)</f>
        <v>0</v>
      </c>
      <c r="AF4660" s="7">
        <f>+IF(AND(AD4660,AE4660),1,0)</f>
        <v>0</v>
      </c>
    </row>
    <row r="4661" spans="1:32" x14ac:dyDescent="0.2">
      <c r="A4661">
        <v>402</v>
      </c>
      <c r="B4661" t="s">
        <v>461</v>
      </c>
      <c r="C4661">
        <v>8512</v>
      </c>
      <c r="D4661">
        <v>129274</v>
      </c>
      <c r="E4661">
        <v>1</v>
      </c>
      <c r="F4661">
        <v>24</v>
      </c>
      <c r="G4661">
        <v>1.4</v>
      </c>
      <c r="H4661" t="s">
        <v>26</v>
      </c>
      <c r="I4661">
        <v>8</v>
      </c>
      <c r="J4661">
        <v>11</v>
      </c>
      <c r="K4661">
        <v>0</v>
      </c>
      <c r="L4661">
        <v>1.4003888888888889</v>
      </c>
      <c r="M4661">
        <v>21.005833333333335</v>
      </c>
      <c r="N4661">
        <v>-8.1833333333333336</v>
      </c>
      <c r="O4661">
        <v>3.6</v>
      </c>
      <c r="Q4661">
        <v>1.06</v>
      </c>
      <c r="S4661">
        <v>0.93</v>
      </c>
      <c r="U4661">
        <v>0.56000000000000005</v>
      </c>
      <c r="Y4661" t="s">
        <v>462</v>
      </c>
      <c r="Z4661" t="s">
        <v>54</v>
      </c>
      <c r="AA4661" t="s">
        <v>197</v>
      </c>
      <c r="AB4661" t="str">
        <f>+LEFT(AA4661,1)</f>
        <v>K</v>
      </c>
      <c r="AC4661" s="6">
        <f>DEGREES(ACOS(SIN(Resultats!$H$11)*SIN(RADIANS(N4661))+COS(Resultats!$H$11)*COS(RADIANS(N4661))*COS(Resultats!$E$11-RADIANS(M4661))))</f>
        <v>129.64947834555551</v>
      </c>
      <c r="AD4661">
        <f>+IF(AB4661=Data!$E$18,1,0)</f>
        <v>0</v>
      </c>
      <c r="AE4661">
        <f>+IF(AC4661&lt;Data!$B$17,1,0)</f>
        <v>0</v>
      </c>
      <c r="AF4661" s="7">
        <f>+IF(AND(AD4661,AE4661),1,0)</f>
        <v>0</v>
      </c>
    </row>
    <row r="4662" spans="1:32" x14ac:dyDescent="0.2">
      <c r="A4662">
        <v>8588</v>
      </c>
      <c r="C4662">
        <v>213660</v>
      </c>
      <c r="D4662">
        <v>72446</v>
      </c>
      <c r="E4662">
        <v>22</v>
      </c>
      <c r="F4662">
        <v>32</v>
      </c>
      <c r="G4662">
        <v>26.4</v>
      </c>
      <c r="H4662" t="s">
        <v>24</v>
      </c>
      <c r="I4662">
        <v>39</v>
      </c>
      <c r="J4662">
        <v>46</v>
      </c>
      <c r="K4662">
        <v>47</v>
      </c>
      <c r="L4662">
        <v>22.540666666666667</v>
      </c>
      <c r="M4662">
        <v>338.11</v>
      </c>
      <c r="N4662">
        <v>39.779722222222219</v>
      </c>
      <c r="O4662">
        <v>5.88</v>
      </c>
      <c r="Q4662">
        <v>0.16</v>
      </c>
      <c r="S4662">
        <v>0.14000000000000001</v>
      </c>
      <c r="Y4662" t="s">
        <v>605</v>
      </c>
      <c r="Z4662" t="s">
        <v>605</v>
      </c>
      <c r="AA4662" t="s">
        <v>5462</v>
      </c>
      <c r="AB4662" t="str">
        <f>+LEFT(AA4662,1)</f>
        <v>A</v>
      </c>
      <c r="AC4662" s="6">
        <f>DEGREES(ACOS(SIN(Resultats!$H$11)*SIN(RADIANS(N4662))+COS(Resultats!$H$11)*COS(RADIANS(N4662))*COS(Resultats!$E$11-RADIANS(M4662))))</f>
        <v>129.65466995956518</v>
      </c>
      <c r="AD4662">
        <f>+IF(AB4662=Data!$E$18,1,0)</f>
        <v>1</v>
      </c>
      <c r="AE4662">
        <f>+IF(AC4662&lt;Data!$B$17,1,0)</f>
        <v>0</v>
      </c>
      <c r="AF4662" s="7">
        <f>+IF(AND(AD4662,AE4662),1,0)</f>
        <v>0</v>
      </c>
    </row>
    <row r="4663" spans="1:32" x14ac:dyDescent="0.2">
      <c r="A4663">
        <v>412</v>
      </c>
      <c r="B4663" t="s">
        <v>467</v>
      </c>
      <c r="C4663">
        <v>8705</v>
      </c>
      <c r="D4663">
        <v>147803</v>
      </c>
      <c r="E4663">
        <v>1</v>
      </c>
      <c r="F4663">
        <v>25</v>
      </c>
      <c r="G4663">
        <v>37.200000000000003</v>
      </c>
      <c r="H4663" t="s">
        <v>26</v>
      </c>
      <c r="I4663">
        <v>14</v>
      </c>
      <c r="J4663">
        <v>35</v>
      </c>
      <c r="K4663">
        <v>56</v>
      </c>
      <c r="L4663">
        <v>1.427</v>
      </c>
      <c r="M4663">
        <v>21.405000000000001</v>
      </c>
      <c r="N4663">
        <v>-14.59888888888889</v>
      </c>
      <c r="O4663">
        <v>4.9000000000000004</v>
      </c>
      <c r="Q4663">
        <v>1.23</v>
      </c>
      <c r="S4663">
        <v>1.26</v>
      </c>
      <c r="Y4663" t="s">
        <v>468</v>
      </c>
      <c r="Z4663" t="s">
        <v>5935</v>
      </c>
      <c r="AA4663" t="s">
        <v>365</v>
      </c>
      <c r="AB4663" t="str">
        <f>+LEFT(AA4663,1)</f>
        <v>K</v>
      </c>
      <c r="AC4663" s="6">
        <f>DEGREES(ACOS(SIN(Resultats!$H$11)*SIN(RADIANS(N4663))+COS(Resultats!$H$11)*COS(RADIANS(N4663))*COS(Resultats!$E$11-RADIANS(M4663))))</f>
        <v>129.66279413551177</v>
      </c>
      <c r="AD4663">
        <f>+IF(AB4663=Data!$E$18,1,0)</f>
        <v>0</v>
      </c>
      <c r="AE4663">
        <f>+IF(AC4663&lt;Data!$B$17,1,0)</f>
        <v>0</v>
      </c>
      <c r="AF4663" s="7">
        <f>+IF(AND(AD4663,AE4663),1,0)</f>
        <v>0</v>
      </c>
    </row>
    <row r="4664" spans="1:32" x14ac:dyDescent="0.2">
      <c r="A4664">
        <v>6970</v>
      </c>
      <c r="C4664">
        <v>171391</v>
      </c>
      <c r="D4664">
        <v>161632</v>
      </c>
      <c r="E4664">
        <v>18</v>
      </c>
      <c r="F4664">
        <v>35</v>
      </c>
      <c r="G4664">
        <v>2.4</v>
      </c>
      <c r="H4664" t="s">
        <v>26</v>
      </c>
      <c r="I4664">
        <v>10</v>
      </c>
      <c r="J4664">
        <v>58</v>
      </c>
      <c r="K4664">
        <v>38</v>
      </c>
      <c r="L4664">
        <v>18.584</v>
      </c>
      <c r="M4664">
        <v>278.76</v>
      </c>
      <c r="N4664">
        <v>-10.977222222222222</v>
      </c>
      <c r="O4664">
        <v>5.14</v>
      </c>
      <c r="Q4664">
        <v>0.92</v>
      </c>
      <c r="S4664">
        <v>0.6</v>
      </c>
      <c r="U4664">
        <v>0.47</v>
      </c>
      <c r="Y4664" t="s">
        <v>71</v>
      </c>
      <c r="Z4664" t="s">
        <v>71</v>
      </c>
      <c r="AA4664" t="s">
        <v>51</v>
      </c>
      <c r="AB4664" t="str">
        <f>+LEFT(AA4664,1)</f>
        <v>G</v>
      </c>
      <c r="AC4664" s="6">
        <f>DEGREES(ACOS(SIN(Resultats!$H$11)*SIN(RADIANS(N4664))+COS(Resultats!$H$11)*COS(RADIANS(N4664))*COS(Resultats!$E$11-RADIANS(M4664))))</f>
        <v>129.66764126805333</v>
      </c>
      <c r="AD4664">
        <f>+IF(AB4664=Data!$E$18,1,0)</f>
        <v>0</v>
      </c>
      <c r="AE4664">
        <f>+IF(AC4664&lt;Data!$B$17,1,0)</f>
        <v>0</v>
      </c>
      <c r="AF4664" s="7">
        <f>+IF(AND(AD4664,AE4664),1,0)</f>
        <v>0</v>
      </c>
    </row>
    <row r="4665" spans="1:32" x14ac:dyDescent="0.2">
      <c r="A4665">
        <v>8603</v>
      </c>
      <c r="B4665" t="s">
        <v>7437</v>
      </c>
      <c r="C4665">
        <v>214168</v>
      </c>
      <c r="D4665">
        <v>72509</v>
      </c>
      <c r="E4665">
        <v>22</v>
      </c>
      <c r="F4665">
        <v>35</v>
      </c>
      <c r="G4665">
        <v>52.3</v>
      </c>
      <c r="H4665" t="s">
        <v>24</v>
      </c>
      <c r="I4665">
        <v>39</v>
      </c>
      <c r="J4665">
        <v>38</v>
      </c>
      <c r="K4665">
        <v>3</v>
      </c>
      <c r="L4665">
        <v>22.597861111111111</v>
      </c>
      <c r="M4665">
        <v>338.96791666666667</v>
      </c>
      <c r="N4665">
        <v>39.634166666666665</v>
      </c>
      <c r="O4665">
        <v>5.73</v>
      </c>
      <c r="Q4665">
        <v>-0.15</v>
      </c>
      <c r="S4665">
        <v>-0.9</v>
      </c>
      <c r="Y4665" t="s">
        <v>2469</v>
      </c>
      <c r="Z4665" t="s">
        <v>2469</v>
      </c>
      <c r="AA4665" t="s">
        <v>15417</v>
      </c>
      <c r="AB4665" t="str">
        <f>+LEFT(AA4665,1)</f>
        <v>B</v>
      </c>
      <c r="AC4665" s="6">
        <f>DEGREES(ACOS(SIN(Resultats!$H$11)*SIN(RADIANS(N4665))+COS(Resultats!$H$11)*COS(RADIANS(N4665))*COS(Resultats!$E$11-RADIANS(M4665))))</f>
        <v>129.67219904025129</v>
      </c>
      <c r="AD4665">
        <f>+IF(AB4665=Data!$E$18,1,0)</f>
        <v>0</v>
      </c>
      <c r="AE4665">
        <f>+IF(AC4665&lt;Data!$B$17,1,0)</f>
        <v>0</v>
      </c>
      <c r="AF4665" s="7">
        <f>+IF(AND(AD4665,AE4665),1,0)</f>
        <v>0</v>
      </c>
    </row>
    <row r="4666" spans="1:32" x14ac:dyDescent="0.2">
      <c r="A4666">
        <v>7743</v>
      </c>
      <c r="C4666">
        <v>192787</v>
      </c>
      <c r="D4666">
        <v>69701</v>
      </c>
      <c r="E4666">
        <v>20</v>
      </c>
      <c r="F4666">
        <v>15</v>
      </c>
      <c r="G4666">
        <v>23.7</v>
      </c>
      <c r="H4666" t="s">
        <v>24</v>
      </c>
      <c r="I4666">
        <v>33</v>
      </c>
      <c r="J4666">
        <v>43</v>
      </c>
      <c r="K4666">
        <v>46</v>
      </c>
      <c r="L4666">
        <v>20.256583333333332</v>
      </c>
      <c r="M4666">
        <v>303.84875</v>
      </c>
      <c r="N4666">
        <v>33.729444444444447</v>
      </c>
      <c r="O4666">
        <v>5.66</v>
      </c>
      <c r="Q4666">
        <v>0.91</v>
      </c>
      <c r="S4666">
        <v>0.66</v>
      </c>
      <c r="Y4666" t="s">
        <v>54</v>
      </c>
      <c r="Z4666" t="s">
        <v>54</v>
      </c>
      <c r="AA4666" t="s">
        <v>197</v>
      </c>
      <c r="AB4666" t="str">
        <f>+LEFT(AA4666,1)</f>
        <v>K</v>
      </c>
      <c r="AC4666" s="6">
        <f>DEGREES(ACOS(SIN(Resultats!$H$11)*SIN(RADIANS(N4666))+COS(Resultats!$H$11)*COS(RADIANS(N4666))*COS(Resultats!$E$11-RADIANS(M4666))))</f>
        <v>129.70020183274025</v>
      </c>
      <c r="AD4666">
        <f>+IF(AB4666=Data!$E$18,1,0)</f>
        <v>0</v>
      </c>
      <c r="AE4666">
        <f>+IF(AC4666&lt;Data!$B$17,1,0)</f>
        <v>0</v>
      </c>
      <c r="AF4666" s="7">
        <f>+IF(AND(AD4666,AE4666),1,0)</f>
        <v>0</v>
      </c>
    </row>
    <row r="4667" spans="1:32" x14ac:dyDescent="0.2">
      <c r="A4667">
        <v>7260</v>
      </c>
      <c r="C4667">
        <v>178428</v>
      </c>
      <c r="D4667">
        <v>104511</v>
      </c>
      <c r="E4667">
        <v>19</v>
      </c>
      <c r="F4667">
        <v>7</v>
      </c>
      <c r="G4667">
        <v>57.3</v>
      </c>
      <c r="H4667" t="s">
        <v>24</v>
      </c>
      <c r="I4667">
        <v>16</v>
      </c>
      <c r="J4667">
        <v>51</v>
      </c>
      <c r="K4667">
        <v>12</v>
      </c>
      <c r="L4667">
        <v>19.132583333333333</v>
      </c>
      <c r="M4667">
        <v>286.98874999999998</v>
      </c>
      <c r="N4667">
        <v>16.853333333333335</v>
      </c>
      <c r="O4667">
        <v>6.07</v>
      </c>
      <c r="Q4667">
        <v>0.7</v>
      </c>
      <c r="S4667">
        <v>0.27</v>
      </c>
      <c r="U4667">
        <v>0.36</v>
      </c>
      <c r="Y4667" t="s">
        <v>35</v>
      </c>
      <c r="Z4667" t="s">
        <v>35</v>
      </c>
      <c r="AA4667" t="s">
        <v>235</v>
      </c>
      <c r="AB4667" t="str">
        <f>+LEFT(AA4667,1)</f>
        <v>G</v>
      </c>
      <c r="AC4667" s="6">
        <f>DEGREES(ACOS(SIN(Resultats!$H$11)*SIN(RADIANS(N4667))+COS(Resultats!$H$11)*COS(RADIANS(N4667))*COS(Resultats!$E$11-RADIANS(M4667))))</f>
        <v>129.70519736308896</v>
      </c>
      <c r="AD4667">
        <f>+IF(AB4667=Data!$E$18,1,0)</f>
        <v>0</v>
      </c>
      <c r="AE4667">
        <f>+IF(AC4667&lt;Data!$B$17,1,0)</f>
        <v>0</v>
      </c>
      <c r="AF4667" s="7">
        <f>+IF(AND(AD4667,AE4667),1,0)</f>
        <v>0</v>
      </c>
    </row>
    <row r="4668" spans="1:32" x14ac:dyDescent="0.2">
      <c r="A4668">
        <v>8085</v>
      </c>
      <c r="B4668" t="s">
        <v>3429</v>
      </c>
      <c r="C4668">
        <v>201091</v>
      </c>
      <c r="D4668">
        <v>70919</v>
      </c>
      <c r="E4668">
        <v>21</v>
      </c>
      <c r="F4668">
        <v>6</v>
      </c>
      <c r="G4668">
        <v>54.6</v>
      </c>
      <c r="H4668" t="s">
        <v>24</v>
      </c>
      <c r="I4668">
        <v>38</v>
      </c>
      <c r="J4668">
        <v>44</v>
      </c>
      <c r="K4668">
        <v>45</v>
      </c>
      <c r="L4668">
        <v>21.115166666666667</v>
      </c>
      <c r="M4668">
        <v>316.72750000000002</v>
      </c>
      <c r="N4668">
        <v>38.745833333333337</v>
      </c>
      <c r="O4668">
        <v>5.21</v>
      </c>
      <c r="Q4668">
        <v>1.18</v>
      </c>
      <c r="S4668">
        <v>1.1100000000000001</v>
      </c>
      <c r="U4668">
        <v>0.65</v>
      </c>
      <c r="Y4668" t="s">
        <v>533</v>
      </c>
      <c r="Z4668" t="s">
        <v>533</v>
      </c>
      <c r="AA4668" t="s">
        <v>104</v>
      </c>
      <c r="AB4668" t="str">
        <f>+LEFT(AA4668,1)</f>
        <v>K</v>
      </c>
      <c r="AC4668" s="6">
        <f>DEGREES(ACOS(SIN(Resultats!$H$11)*SIN(RADIANS(N4668))+COS(Resultats!$H$11)*COS(RADIANS(N4668))*COS(Resultats!$E$11-RADIANS(M4668))))</f>
        <v>129.70868296195277</v>
      </c>
      <c r="AD4668">
        <f>+IF(AB4668=Data!$E$18,1,0)</f>
        <v>0</v>
      </c>
      <c r="AE4668">
        <f>+IF(AC4668&lt;Data!$B$17,1,0)</f>
        <v>0</v>
      </c>
      <c r="AF4668" s="7">
        <f>+IF(AND(AD4668,AE4668),1,0)</f>
        <v>0</v>
      </c>
    </row>
    <row r="4669" spans="1:32" x14ac:dyDescent="0.2">
      <c r="A4669">
        <v>8086</v>
      </c>
      <c r="B4669" t="s">
        <v>3429</v>
      </c>
      <c r="C4669">
        <v>201092</v>
      </c>
      <c r="E4669">
        <v>21</v>
      </c>
      <c r="F4669">
        <v>6</v>
      </c>
      <c r="G4669">
        <v>55.3</v>
      </c>
      <c r="H4669" t="s">
        <v>24</v>
      </c>
      <c r="I4669">
        <v>38</v>
      </c>
      <c r="J4669">
        <v>44</v>
      </c>
      <c r="K4669">
        <v>36</v>
      </c>
      <c r="L4669">
        <v>21.115361111111113</v>
      </c>
      <c r="M4669">
        <v>316.73041666666671</v>
      </c>
      <c r="N4669">
        <v>38.743333333333332</v>
      </c>
      <c r="O4669">
        <v>6.03</v>
      </c>
      <c r="Q4669">
        <v>1.37</v>
      </c>
      <c r="S4669">
        <v>1.23</v>
      </c>
      <c r="U4669">
        <v>0.83</v>
      </c>
      <c r="Y4669" t="s">
        <v>3431</v>
      </c>
      <c r="Z4669" t="s">
        <v>3431</v>
      </c>
      <c r="AA4669" t="s">
        <v>1411</v>
      </c>
      <c r="AB4669" t="str">
        <f>+LEFT(AA4669,1)</f>
        <v>K</v>
      </c>
      <c r="AC4669" s="6">
        <f>DEGREES(ACOS(SIN(Resultats!$H$11)*SIN(RADIANS(N4669))+COS(Resultats!$H$11)*COS(RADIANS(N4669))*COS(Resultats!$E$11-RADIANS(M4669))))</f>
        <v>129.71174108210238</v>
      </c>
      <c r="AD4669">
        <f>+IF(AB4669=Data!$E$18,1,0)</f>
        <v>0</v>
      </c>
      <c r="AE4669">
        <f>+IF(AC4669&lt;Data!$B$17,1,0)</f>
        <v>0</v>
      </c>
      <c r="AF4669" s="7">
        <f>+IF(AND(AD4669,AE4669),1,0)</f>
        <v>0</v>
      </c>
    </row>
    <row r="4670" spans="1:32" x14ac:dyDescent="0.2">
      <c r="A4670">
        <v>167</v>
      </c>
      <c r="B4670" t="s">
        <v>227</v>
      </c>
      <c r="C4670">
        <v>3690</v>
      </c>
      <c r="D4670">
        <v>74182</v>
      </c>
      <c r="E4670">
        <v>0</v>
      </c>
      <c r="F4670">
        <v>39</v>
      </c>
      <c r="G4670">
        <v>55.6</v>
      </c>
      <c r="H4670" t="s">
        <v>24</v>
      </c>
      <c r="I4670">
        <v>21</v>
      </c>
      <c r="J4670">
        <v>26</v>
      </c>
      <c r="K4670">
        <v>18</v>
      </c>
      <c r="L4670">
        <v>0.66544444444444451</v>
      </c>
      <c r="M4670">
        <v>9.9816666666666674</v>
      </c>
      <c r="N4670">
        <v>21.438333333333333</v>
      </c>
      <c r="O4670">
        <v>5.36</v>
      </c>
      <c r="Q4670">
        <v>1.1599999999999999</v>
      </c>
      <c r="S4670">
        <v>1.05</v>
      </c>
      <c r="Y4670" t="s">
        <v>228</v>
      </c>
      <c r="Z4670" t="s">
        <v>54</v>
      </c>
      <c r="AA4670" t="s">
        <v>197</v>
      </c>
      <c r="AB4670" t="str">
        <f>+LEFT(AA4670,1)</f>
        <v>K</v>
      </c>
      <c r="AC4670" s="6">
        <f>DEGREES(ACOS(SIN(Resultats!$H$11)*SIN(RADIANS(N4670))+COS(Resultats!$H$11)*COS(RADIANS(N4670))*COS(Resultats!$E$11-RADIANS(M4670))))</f>
        <v>129.71210855195631</v>
      </c>
      <c r="AD4670">
        <f>+IF(AB4670=Data!$E$18,1,0)</f>
        <v>0</v>
      </c>
      <c r="AE4670">
        <f>+IF(AC4670&lt;Data!$B$17,1,0)</f>
        <v>0</v>
      </c>
      <c r="AF4670" s="7">
        <f>+IF(AND(AD4670,AE4670),1,0)</f>
        <v>0</v>
      </c>
    </row>
    <row r="4671" spans="1:32" x14ac:dyDescent="0.2">
      <c r="A4671">
        <v>7640</v>
      </c>
      <c r="C4671">
        <v>189395</v>
      </c>
      <c r="D4671">
        <v>69188</v>
      </c>
      <c r="E4671">
        <v>19</v>
      </c>
      <c r="F4671">
        <v>58</v>
      </c>
      <c r="G4671">
        <v>38</v>
      </c>
      <c r="H4671" t="s">
        <v>24</v>
      </c>
      <c r="I4671">
        <v>30</v>
      </c>
      <c r="J4671">
        <v>59</v>
      </c>
      <c r="K4671">
        <v>1</v>
      </c>
      <c r="L4671">
        <v>19.97722222222222</v>
      </c>
      <c r="M4671">
        <v>299.6583333333333</v>
      </c>
      <c r="N4671">
        <v>30.983611111111113</v>
      </c>
      <c r="O4671">
        <v>5.49</v>
      </c>
      <c r="Q4671">
        <v>-0.06</v>
      </c>
      <c r="S4671">
        <v>-0.19</v>
      </c>
      <c r="Y4671" t="s">
        <v>66</v>
      </c>
      <c r="Z4671" t="s">
        <v>66</v>
      </c>
      <c r="AA4671" t="s">
        <v>5040</v>
      </c>
      <c r="AB4671" t="str">
        <f>+LEFT(AA4671,1)</f>
        <v>B</v>
      </c>
      <c r="AC4671" s="6">
        <f>DEGREES(ACOS(SIN(Resultats!$H$11)*SIN(RADIANS(N4671))+COS(Resultats!$H$11)*COS(RADIANS(N4671))*COS(Resultats!$E$11-RADIANS(M4671))))</f>
        <v>129.7361748136598</v>
      </c>
      <c r="AD4671">
        <f>+IF(AB4671=Data!$E$18,1,0)</f>
        <v>0</v>
      </c>
      <c r="AE4671">
        <f>+IF(AC4671&lt;Data!$B$17,1,0)</f>
        <v>0</v>
      </c>
      <c r="AF4671" s="7">
        <f>+IF(AND(AD4671,AE4671),1,0)</f>
        <v>0</v>
      </c>
    </row>
    <row r="4672" spans="1:32" x14ac:dyDescent="0.2">
      <c r="A4672">
        <v>8553</v>
      </c>
      <c r="C4672">
        <v>212978</v>
      </c>
      <c r="D4672">
        <v>72358</v>
      </c>
      <c r="E4672">
        <v>22</v>
      </c>
      <c r="F4672">
        <v>27</v>
      </c>
      <c r="G4672">
        <v>26.5</v>
      </c>
      <c r="H4672" t="s">
        <v>24</v>
      </c>
      <c r="I4672">
        <v>39</v>
      </c>
      <c r="J4672">
        <v>48</v>
      </c>
      <c r="K4672">
        <v>35</v>
      </c>
      <c r="L4672">
        <v>22.457361111111112</v>
      </c>
      <c r="M4672">
        <v>336.86041666666665</v>
      </c>
      <c r="N4672">
        <v>39.80972222222222</v>
      </c>
      <c r="O4672">
        <v>6.14</v>
      </c>
      <c r="Q4672">
        <v>-0.14000000000000001</v>
      </c>
      <c r="S4672">
        <v>-0.77</v>
      </c>
      <c r="Y4672" t="s">
        <v>82</v>
      </c>
      <c r="Z4672" t="s">
        <v>82</v>
      </c>
      <c r="AA4672" t="s">
        <v>15417</v>
      </c>
      <c r="AB4672" t="str">
        <f>+LEFT(AA4672,1)</f>
        <v>B</v>
      </c>
      <c r="AC4672" s="6">
        <f>DEGREES(ACOS(SIN(Resultats!$H$11)*SIN(RADIANS(N4672))+COS(Resultats!$H$11)*COS(RADIANS(N4672))*COS(Resultats!$E$11-RADIANS(M4672))))</f>
        <v>129.78522645914185</v>
      </c>
      <c r="AD4672">
        <f>+IF(AB4672=Data!$E$18,1,0)</f>
        <v>0</v>
      </c>
      <c r="AE4672">
        <f>+IF(AC4672&lt;Data!$B$17,1,0)</f>
        <v>0</v>
      </c>
      <c r="AF4672" s="7">
        <f>+IF(AND(AD4672,AE4672),1,0)</f>
        <v>0</v>
      </c>
    </row>
    <row r="4673" spans="1:32" x14ac:dyDescent="0.2">
      <c r="A4673">
        <v>387</v>
      </c>
      <c r="C4673">
        <v>8120</v>
      </c>
      <c r="D4673">
        <v>129239</v>
      </c>
      <c r="E4673">
        <v>1</v>
      </c>
      <c r="F4673">
        <v>20</v>
      </c>
      <c r="G4673">
        <v>34.5</v>
      </c>
      <c r="H4673" t="s">
        <v>26</v>
      </c>
      <c r="I4673">
        <v>3</v>
      </c>
      <c r="J4673">
        <v>14</v>
      </c>
      <c r="K4673">
        <v>49</v>
      </c>
      <c r="L4673">
        <v>1.3429166666666665</v>
      </c>
      <c r="M4673">
        <v>20.143750000000001</v>
      </c>
      <c r="N4673">
        <v>-3.2469444444444444</v>
      </c>
      <c r="O4673">
        <v>6.23</v>
      </c>
      <c r="Q4673">
        <v>1.02</v>
      </c>
      <c r="S4673">
        <v>0.84</v>
      </c>
      <c r="Y4673" t="s">
        <v>45</v>
      </c>
      <c r="Z4673" t="s">
        <v>45</v>
      </c>
      <c r="AA4673" t="s">
        <v>507</v>
      </c>
      <c r="AB4673" t="str">
        <f>+LEFT(AA4673,1)</f>
        <v>K</v>
      </c>
      <c r="AC4673" s="6">
        <f>DEGREES(ACOS(SIN(Resultats!$H$11)*SIN(RADIANS(N4673))+COS(Resultats!$H$11)*COS(RADIANS(N4673))*COS(Resultats!$E$11-RADIANS(M4673))))</f>
        <v>129.78806829646629</v>
      </c>
      <c r="AD4673">
        <f>+IF(AB4673=Data!$E$18,1,0)</f>
        <v>0</v>
      </c>
      <c r="AE4673">
        <f>+IF(AC4673&lt;Data!$B$17,1,0)</f>
        <v>0</v>
      </c>
      <c r="AF4673" s="7">
        <f>+IF(AND(AD4673,AE4673),1,0)</f>
        <v>0</v>
      </c>
    </row>
    <row r="4674" spans="1:32" x14ac:dyDescent="0.2">
      <c r="A4674">
        <v>7607</v>
      </c>
      <c r="C4674">
        <v>188651</v>
      </c>
      <c r="D4674">
        <v>69079</v>
      </c>
      <c r="E4674">
        <v>19</v>
      </c>
      <c r="F4674">
        <v>55</v>
      </c>
      <c r="G4674">
        <v>6.5</v>
      </c>
      <c r="H4674" t="s">
        <v>24</v>
      </c>
      <c r="I4674">
        <v>30</v>
      </c>
      <c r="J4674">
        <v>11</v>
      </c>
      <c r="K4674">
        <v>43</v>
      </c>
      <c r="L4674">
        <v>19.918472222222224</v>
      </c>
      <c r="M4674">
        <v>298.77708333333334</v>
      </c>
      <c r="N4674">
        <v>30.195277777777779</v>
      </c>
      <c r="O4674">
        <v>6.57</v>
      </c>
      <c r="Q4674">
        <v>-0.08</v>
      </c>
      <c r="S4674">
        <v>-0.47</v>
      </c>
      <c r="U4674">
        <v>-0.14000000000000001</v>
      </c>
      <c r="Y4674" t="s">
        <v>3945</v>
      </c>
      <c r="Z4674" t="s">
        <v>13837</v>
      </c>
      <c r="AA4674" t="s">
        <v>15424</v>
      </c>
      <c r="AB4674" t="str">
        <f>+LEFT(AA4674,1)</f>
        <v>B</v>
      </c>
      <c r="AC4674" s="6">
        <f>DEGREES(ACOS(SIN(Resultats!$H$11)*SIN(RADIANS(N4674))+COS(Resultats!$H$11)*COS(RADIANS(N4674))*COS(Resultats!$E$11-RADIANS(M4674))))</f>
        <v>129.83366311064486</v>
      </c>
      <c r="AD4674">
        <f>+IF(AB4674=Data!$E$18,1,0)</f>
        <v>0</v>
      </c>
      <c r="AE4674">
        <f>+IF(AC4674&lt;Data!$B$17,1,0)</f>
        <v>0</v>
      </c>
      <c r="AF4674" s="7">
        <f>+IF(AND(AD4674,AE4674),1,0)</f>
        <v>0</v>
      </c>
    </row>
    <row r="4675" spans="1:32" x14ac:dyDescent="0.2">
      <c r="A4675">
        <v>7267</v>
      </c>
      <c r="C4675">
        <v>178619</v>
      </c>
      <c r="D4675">
        <v>104524</v>
      </c>
      <c r="E4675">
        <v>19</v>
      </c>
      <c r="F4675">
        <v>8</v>
      </c>
      <c r="G4675">
        <v>40.200000000000003</v>
      </c>
      <c r="H4675" t="s">
        <v>24</v>
      </c>
      <c r="I4675">
        <v>16</v>
      </c>
      <c r="J4675">
        <v>51</v>
      </c>
      <c r="K4675">
        <v>5</v>
      </c>
      <c r="L4675">
        <v>19.144500000000001</v>
      </c>
      <c r="M4675">
        <v>287.16750000000002</v>
      </c>
      <c r="N4675">
        <v>16.851388888888891</v>
      </c>
      <c r="O4675">
        <v>6.48</v>
      </c>
      <c r="Q4675">
        <v>0.52</v>
      </c>
      <c r="S4675">
        <v>0.25</v>
      </c>
      <c r="Y4675" t="s">
        <v>530</v>
      </c>
      <c r="Z4675" t="s">
        <v>6012</v>
      </c>
      <c r="AA4675" t="s">
        <v>2154</v>
      </c>
      <c r="AB4675" t="str">
        <f>+LEFT(AA4675,1)</f>
        <v>F</v>
      </c>
      <c r="AC4675" s="6">
        <f>DEGREES(ACOS(SIN(Resultats!$H$11)*SIN(RADIANS(N4675))+COS(Resultats!$H$11)*COS(RADIANS(N4675))*COS(Resultats!$E$11-RADIANS(M4675))))</f>
        <v>129.85543864511772</v>
      </c>
      <c r="AD4675">
        <f>+IF(AB4675=Data!$E$18,1,0)</f>
        <v>0</v>
      </c>
      <c r="AE4675">
        <f>+IF(AC4675&lt;Data!$B$17,1,0)</f>
        <v>0</v>
      </c>
      <c r="AF4675" s="7">
        <f>+IF(AND(AD4675,AE4675),1,0)</f>
        <v>0</v>
      </c>
    </row>
    <row r="4676" spans="1:32" x14ac:dyDescent="0.2">
      <c r="A4676">
        <v>405</v>
      </c>
      <c r="C4676">
        <v>8589</v>
      </c>
      <c r="D4676">
        <v>147793</v>
      </c>
      <c r="E4676">
        <v>1</v>
      </c>
      <c r="F4676">
        <v>24</v>
      </c>
      <c r="G4676">
        <v>39.799999999999997</v>
      </c>
      <c r="H4676" t="s">
        <v>26</v>
      </c>
      <c r="I4676">
        <v>15</v>
      </c>
      <c r="J4676">
        <v>39</v>
      </c>
      <c r="K4676">
        <v>37</v>
      </c>
      <c r="L4676">
        <v>1.4110555555555555</v>
      </c>
      <c r="M4676">
        <v>21.165833333333332</v>
      </c>
      <c r="N4676">
        <v>-15.660277777777779</v>
      </c>
      <c r="O4676">
        <v>6.14</v>
      </c>
      <c r="Q4676">
        <v>0.91</v>
      </c>
      <c r="S4676">
        <v>0.54</v>
      </c>
      <c r="Y4676" t="s">
        <v>235</v>
      </c>
      <c r="Z4676" t="s">
        <v>235</v>
      </c>
      <c r="AA4676" t="s">
        <v>235</v>
      </c>
      <c r="AB4676" t="str">
        <f>+LEFT(AA4676,1)</f>
        <v>G</v>
      </c>
      <c r="AC4676" s="6">
        <f>DEGREES(ACOS(SIN(Resultats!$H$11)*SIN(RADIANS(N4676))+COS(Resultats!$H$11)*COS(RADIANS(N4676))*COS(Resultats!$E$11-RADIANS(M4676))))</f>
        <v>129.90312891729562</v>
      </c>
      <c r="AD4676">
        <f>+IF(AB4676=Data!$E$18,1,0)</f>
        <v>0</v>
      </c>
      <c r="AE4676">
        <f>+IF(AC4676&lt;Data!$B$17,1,0)</f>
        <v>0</v>
      </c>
      <c r="AF4676" s="7">
        <f>+IF(AND(AD4676,AE4676),1,0)</f>
        <v>0</v>
      </c>
    </row>
    <row r="4677" spans="1:32" x14ac:dyDescent="0.2">
      <c r="A4677">
        <v>276</v>
      </c>
      <c r="C4677">
        <v>5612</v>
      </c>
      <c r="D4677">
        <v>92183</v>
      </c>
      <c r="E4677">
        <v>0</v>
      </c>
      <c r="F4677">
        <v>57</v>
      </c>
      <c r="G4677">
        <v>54.5</v>
      </c>
      <c r="H4677" t="s">
        <v>24</v>
      </c>
      <c r="I4677">
        <v>13</v>
      </c>
      <c r="J4677">
        <v>41</v>
      </c>
      <c r="K4677">
        <v>45</v>
      </c>
      <c r="L4677">
        <v>0.96513888888888888</v>
      </c>
      <c r="M4677">
        <v>14.477083333333333</v>
      </c>
      <c r="N4677">
        <v>13.695833333333333</v>
      </c>
      <c r="O4677">
        <v>6.32</v>
      </c>
      <c r="Q4677">
        <v>0.89</v>
      </c>
      <c r="S4677">
        <v>0.56999999999999995</v>
      </c>
      <c r="U4677">
        <v>0.46</v>
      </c>
      <c r="Y4677" t="s">
        <v>71</v>
      </c>
      <c r="Z4677" t="s">
        <v>71</v>
      </c>
      <c r="AA4677" t="s">
        <v>51</v>
      </c>
      <c r="AB4677" t="str">
        <f>+LEFT(AA4677,1)</f>
        <v>G</v>
      </c>
      <c r="AC4677" s="6">
        <f>DEGREES(ACOS(SIN(Resultats!$H$11)*SIN(RADIANS(N4677))+COS(Resultats!$H$11)*COS(RADIANS(N4677))*COS(Resultats!$E$11-RADIANS(M4677))))</f>
        <v>129.91095420843311</v>
      </c>
      <c r="AD4677">
        <f>+IF(AB4677=Data!$E$18,1,0)</f>
        <v>0</v>
      </c>
      <c r="AE4677">
        <f>+IF(AC4677&lt;Data!$B$17,1,0)</f>
        <v>0</v>
      </c>
      <c r="AF4677" s="7">
        <f>+IF(AND(AD4677,AE4677),1,0)</f>
        <v>0</v>
      </c>
    </row>
    <row r="4678" spans="1:32" x14ac:dyDescent="0.2">
      <c r="A4678">
        <v>166</v>
      </c>
      <c r="B4678" t="s">
        <v>225</v>
      </c>
      <c r="C4678">
        <v>3651</v>
      </c>
      <c r="D4678">
        <v>74175</v>
      </c>
      <c r="E4678">
        <v>0</v>
      </c>
      <c r="F4678">
        <v>39</v>
      </c>
      <c r="G4678">
        <v>21.8</v>
      </c>
      <c r="H4678" t="s">
        <v>24</v>
      </c>
      <c r="I4678">
        <v>21</v>
      </c>
      <c r="J4678">
        <v>15</v>
      </c>
      <c r="K4678">
        <v>2</v>
      </c>
      <c r="L4678">
        <v>0.65605555555555561</v>
      </c>
      <c r="M4678">
        <v>9.8408333333333342</v>
      </c>
      <c r="N4678">
        <v>21.250555555555554</v>
      </c>
      <c r="O4678">
        <v>5.87</v>
      </c>
      <c r="Q4678">
        <v>0.85</v>
      </c>
      <c r="S4678">
        <v>0.56999999999999995</v>
      </c>
      <c r="U4678">
        <v>0.39</v>
      </c>
      <c r="Y4678" t="s">
        <v>226</v>
      </c>
      <c r="Z4678" t="s">
        <v>226</v>
      </c>
      <c r="AA4678" t="s">
        <v>197</v>
      </c>
      <c r="AB4678" t="str">
        <f>+LEFT(AA4678,1)</f>
        <v>K</v>
      </c>
      <c r="AC4678" s="6">
        <f>DEGREES(ACOS(SIN(Resultats!$H$11)*SIN(RADIANS(N4678))+COS(Resultats!$H$11)*COS(RADIANS(N4678))*COS(Resultats!$E$11-RADIANS(M4678))))</f>
        <v>129.92677844247788</v>
      </c>
      <c r="AD4678">
        <f>+IF(AB4678=Data!$E$18,1,0)</f>
        <v>0</v>
      </c>
      <c r="AE4678">
        <f>+IF(AC4678&lt;Data!$B$17,1,0)</f>
        <v>0</v>
      </c>
      <c r="AF4678" s="7">
        <f>+IF(AND(AD4678,AE4678),1,0)</f>
        <v>0</v>
      </c>
    </row>
    <row r="4679" spans="1:32" x14ac:dyDescent="0.2">
      <c r="A4679">
        <v>7040</v>
      </c>
      <c r="B4679" t="s">
        <v>4365</v>
      </c>
      <c r="C4679">
        <v>173370</v>
      </c>
      <c r="D4679">
        <v>123879</v>
      </c>
      <c r="E4679">
        <v>18</v>
      </c>
      <c r="F4679">
        <v>44</v>
      </c>
      <c r="G4679">
        <v>49.9</v>
      </c>
      <c r="H4679" t="s">
        <v>24</v>
      </c>
      <c r="I4679">
        <v>2</v>
      </c>
      <c r="J4679">
        <v>3</v>
      </c>
      <c r="K4679">
        <v>36</v>
      </c>
      <c r="L4679">
        <v>18.747194444444446</v>
      </c>
      <c r="M4679">
        <v>281.20791666666668</v>
      </c>
      <c r="N4679">
        <v>2.06</v>
      </c>
      <c r="O4679">
        <v>5.0199999999999996</v>
      </c>
      <c r="Q4679">
        <v>-0.06</v>
      </c>
      <c r="S4679">
        <v>-0.26</v>
      </c>
      <c r="Y4679" t="s">
        <v>102</v>
      </c>
      <c r="Z4679" t="s">
        <v>102</v>
      </c>
      <c r="AA4679" t="s">
        <v>5040</v>
      </c>
      <c r="AB4679" t="str">
        <f>+LEFT(AA4679,1)</f>
        <v>B</v>
      </c>
      <c r="AC4679" s="6">
        <f>DEGREES(ACOS(SIN(Resultats!$H$11)*SIN(RADIANS(N4679))+COS(Resultats!$H$11)*COS(RADIANS(N4679))*COS(Resultats!$E$11-RADIANS(M4679))))</f>
        <v>129.95035475507194</v>
      </c>
      <c r="AD4679">
        <f>+IF(AB4679=Data!$E$18,1,0)</f>
        <v>0</v>
      </c>
      <c r="AE4679">
        <f>+IF(AC4679&lt;Data!$B$17,1,0)</f>
        <v>0</v>
      </c>
      <c r="AF4679" s="7">
        <f>+IF(AND(AD4679,AE4679),1,0)</f>
        <v>0</v>
      </c>
    </row>
    <row r="4680" spans="1:32" x14ac:dyDescent="0.2">
      <c r="A4680">
        <v>8936</v>
      </c>
      <c r="C4680">
        <v>221491</v>
      </c>
      <c r="D4680">
        <v>73325</v>
      </c>
      <c r="E4680">
        <v>23</v>
      </c>
      <c r="F4680">
        <v>32</v>
      </c>
      <c r="G4680">
        <v>24.6</v>
      </c>
      <c r="H4680" t="s">
        <v>24</v>
      </c>
      <c r="I4680">
        <v>34</v>
      </c>
      <c r="J4680">
        <v>57</v>
      </c>
      <c r="K4680">
        <v>9</v>
      </c>
      <c r="L4680">
        <v>23.540166666666668</v>
      </c>
      <c r="M4680">
        <v>353.10250000000002</v>
      </c>
      <c r="N4680">
        <v>34.952500000000001</v>
      </c>
      <c r="O4680">
        <v>6.65</v>
      </c>
      <c r="Q4680">
        <v>-0.06</v>
      </c>
      <c r="S4680">
        <v>-0.24</v>
      </c>
      <c r="Y4680" t="s">
        <v>122</v>
      </c>
      <c r="Z4680" t="s">
        <v>122</v>
      </c>
      <c r="AA4680" t="s">
        <v>1652</v>
      </c>
      <c r="AB4680" t="str">
        <f>+LEFT(AA4680,1)</f>
        <v>B</v>
      </c>
      <c r="AC4680" s="6">
        <f>DEGREES(ACOS(SIN(Resultats!$H$11)*SIN(RADIANS(N4680))+COS(Resultats!$H$11)*COS(RADIANS(N4680))*COS(Resultats!$E$11-RADIANS(M4680))))</f>
        <v>130.01295686884055</v>
      </c>
      <c r="AD4680">
        <f>+IF(AB4680=Data!$E$18,1,0)</f>
        <v>0</v>
      </c>
      <c r="AE4680">
        <f>+IF(AC4680&lt;Data!$B$17,1,0)</f>
        <v>0</v>
      </c>
      <c r="AF4680" s="7">
        <f>+IF(AND(AD4680,AE4680),1,0)</f>
        <v>0</v>
      </c>
    </row>
    <row r="4681" spans="1:32" x14ac:dyDescent="0.2">
      <c r="A4681">
        <v>8622</v>
      </c>
      <c r="B4681" t="s">
        <v>7444</v>
      </c>
      <c r="C4681">
        <v>214680</v>
      </c>
      <c r="D4681">
        <v>72575</v>
      </c>
      <c r="E4681">
        <v>22</v>
      </c>
      <c r="F4681">
        <v>39</v>
      </c>
      <c r="G4681">
        <v>15.7</v>
      </c>
      <c r="H4681" t="s">
        <v>24</v>
      </c>
      <c r="I4681">
        <v>39</v>
      </c>
      <c r="J4681">
        <v>3</v>
      </c>
      <c r="K4681">
        <v>1</v>
      </c>
      <c r="L4681">
        <v>22.654361111111111</v>
      </c>
      <c r="M4681">
        <v>339.81541666666669</v>
      </c>
      <c r="N4681">
        <v>39.050277777777772</v>
      </c>
      <c r="O4681">
        <v>4.88</v>
      </c>
      <c r="Q4681">
        <v>-0.2</v>
      </c>
      <c r="S4681">
        <v>-1.04</v>
      </c>
      <c r="U4681">
        <v>-0.22</v>
      </c>
      <c r="Y4681" t="s">
        <v>1637</v>
      </c>
      <c r="Z4681" t="s">
        <v>1637</v>
      </c>
      <c r="AA4681" t="s">
        <v>15420</v>
      </c>
      <c r="AB4681" t="str">
        <f>+LEFT(AA4681,1)</f>
        <v>O</v>
      </c>
      <c r="AC4681" s="6">
        <f>DEGREES(ACOS(SIN(Resultats!$H$11)*SIN(RADIANS(N4681))+COS(Resultats!$H$11)*COS(RADIANS(N4681))*COS(Resultats!$E$11-RADIANS(M4681))))</f>
        <v>130.10583199129641</v>
      </c>
      <c r="AD4681">
        <f>+IF(AB4681=Data!$E$18,1,0)</f>
        <v>0</v>
      </c>
      <c r="AE4681">
        <f>+IF(AC4681&lt;Data!$B$17,1,0)</f>
        <v>0</v>
      </c>
      <c r="AF4681" s="7">
        <f>+IF(AND(AD4681,AE4681),1,0)</f>
        <v>0</v>
      </c>
    </row>
    <row r="4682" spans="1:32" x14ac:dyDescent="0.2">
      <c r="A4682">
        <v>7076</v>
      </c>
      <c r="C4682">
        <v>173954</v>
      </c>
      <c r="D4682">
        <v>123928</v>
      </c>
      <c r="E4682">
        <v>18</v>
      </c>
      <c r="F4682">
        <v>48</v>
      </c>
      <c r="G4682">
        <v>2.7</v>
      </c>
      <c r="H4682" t="s">
        <v>24</v>
      </c>
      <c r="I4682">
        <v>4</v>
      </c>
      <c r="J4682">
        <v>14</v>
      </c>
      <c r="K4682">
        <v>29</v>
      </c>
      <c r="L4682">
        <v>18.800750000000001</v>
      </c>
      <c r="M4682">
        <v>282.01125000000002</v>
      </c>
      <c r="N4682">
        <v>4.2413888888888893</v>
      </c>
      <c r="O4682">
        <v>6.21</v>
      </c>
      <c r="Q4682">
        <v>1.51</v>
      </c>
      <c r="S4682">
        <v>1.79</v>
      </c>
      <c r="Y4682" t="s">
        <v>104</v>
      </c>
      <c r="Z4682" t="s">
        <v>104</v>
      </c>
      <c r="AA4682" t="s">
        <v>104</v>
      </c>
      <c r="AB4682" t="str">
        <f>+LEFT(AA4682,1)</f>
        <v>K</v>
      </c>
      <c r="AC4682" s="6">
        <f>DEGREES(ACOS(SIN(Resultats!$H$11)*SIN(RADIANS(N4682))+COS(Resultats!$H$11)*COS(RADIANS(N4682))*COS(Resultats!$E$11-RADIANS(M4682))))</f>
        <v>130.12526196635216</v>
      </c>
      <c r="AD4682">
        <f>+IF(AB4682=Data!$E$18,1,0)</f>
        <v>0</v>
      </c>
      <c r="AE4682">
        <f>+IF(AC4682&lt;Data!$B$17,1,0)</f>
        <v>0</v>
      </c>
      <c r="AF4682" s="7">
        <f>+IF(AND(AD4682,AE4682),1,0)</f>
        <v>0</v>
      </c>
    </row>
    <row r="4683" spans="1:32" x14ac:dyDescent="0.2">
      <c r="A4683">
        <v>15</v>
      </c>
      <c r="B4683" t="s">
        <v>48</v>
      </c>
      <c r="C4683">
        <v>358</v>
      </c>
      <c r="D4683">
        <v>73765</v>
      </c>
      <c r="E4683">
        <v>0</v>
      </c>
      <c r="F4683">
        <v>8</v>
      </c>
      <c r="G4683">
        <v>23.3</v>
      </c>
      <c r="H4683" t="s">
        <v>24</v>
      </c>
      <c r="I4683">
        <v>29</v>
      </c>
      <c r="J4683">
        <v>5</v>
      </c>
      <c r="K4683">
        <v>26</v>
      </c>
      <c r="L4683">
        <v>0.13980555555555554</v>
      </c>
      <c r="M4683">
        <v>2.097083333333333</v>
      </c>
      <c r="N4683">
        <v>29.090555555555554</v>
      </c>
      <c r="O4683">
        <v>2.06</v>
      </c>
      <c r="Q4683">
        <v>-0.11</v>
      </c>
      <c r="S4683">
        <v>-0.46</v>
      </c>
      <c r="U4683">
        <v>-0.1</v>
      </c>
      <c r="Y4683" t="s">
        <v>50</v>
      </c>
      <c r="Z4683" t="s">
        <v>3240</v>
      </c>
      <c r="AA4683" t="s">
        <v>1652</v>
      </c>
      <c r="AB4683" t="str">
        <f>+LEFT(AA4683,1)</f>
        <v>B</v>
      </c>
      <c r="AC4683" s="6">
        <f>DEGREES(ACOS(SIN(Resultats!$H$11)*SIN(RADIANS(N4683))+COS(Resultats!$H$11)*COS(RADIANS(N4683))*COS(Resultats!$E$11-RADIANS(M4683))))</f>
        <v>130.13646616911842</v>
      </c>
      <c r="AD4683">
        <f>+IF(AB4683=Data!$E$18,1,0)</f>
        <v>0</v>
      </c>
      <c r="AE4683">
        <f>+IF(AC4683&lt;Data!$B$17,1,0)</f>
        <v>0</v>
      </c>
      <c r="AF4683" s="7">
        <f>+IF(AND(AD4683,AE4683),1,0)</f>
        <v>0</v>
      </c>
    </row>
    <row r="4684" spans="1:32" x14ac:dyDescent="0.2">
      <c r="A4684">
        <v>8485</v>
      </c>
      <c r="C4684">
        <v>211073</v>
      </c>
      <c r="D4684">
        <v>72155</v>
      </c>
      <c r="E4684">
        <v>22</v>
      </c>
      <c r="F4684">
        <v>13</v>
      </c>
      <c r="G4684">
        <v>52.7</v>
      </c>
      <c r="H4684" t="s">
        <v>24</v>
      </c>
      <c r="I4684">
        <v>39</v>
      </c>
      <c r="J4684">
        <v>42</v>
      </c>
      <c r="K4684">
        <v>54</v>
      </c>
      <c r="L4684">
        <v>22.231305555555554</v>
      </c>
      <c r="M4684">
        <v>333.46958333333333</v>
      </c>
      <c r="N4684">
        <v>39.715000000000003</v>
      </c>
      <c r="O4684">
        <v>4.49</v>
      </c>
      <c r="Q4684">
        <v>1.39</v>
      </c>
      <c r="S4684">
        <v>1.45</v>
      </c>
      <c r="U4684">
        <v>0.74</v>
      </c>
      <c r="Y4684" t="s">
        <v>105</v>
      </c>
      <c r="Z4684" t="s">
        <v>105</v>
      </c>
      <c r="AA4684" t="s">
        <v>133</v>
      </c>
      <c r="AB4684" t="str">
        <f>+LEFT(AA4684,1)</f>
        <v>K</v>
      </c>
      <c r="AC4684" s="6">
        <f>DEGREES(ACOS(SIN(Resultats!$H$11)*SIN(RADIANS(N4684))+COS(Resultats!$H$11)*COS(RADIANS(N4684))*COS(Resultats!$E$11-RADIANS(M4684))))</f>
        <v>130.18078943150556</v>
      </c>
      <c r="AD4684">
        <f>+IF(AB4684=Data!$E$18,1,0)</f>
        <v>0</v>
      </c>
      <c r="AE4684">
        <f>+IF(AC4684&lt;Data!$B$17,1,0)</f>
        <v>0</v>
      </c>
      <c r="AF4684" s="7">
        <f>+IF(AND(AD4684,AE4684),1,0)</f>
        <v>0</v>
      </c>
    </row>
    <row r="4685" spans="1:32" x14ac:dyDescent="0.2">
      <c r="A4685">
        <v>225</v>
      </c>
      <c r="B4685" t="s">
        <v>293</v>
      </c>
      <c r="C4685">
        <v>4676</v>
      </c>
      <c r="D4685">
        <v>92099</v>
      </c>
      <c r="E4685">
        <v>0</v>
      </c>
      <c r="F4685">
        <v>48</v>
      </c>
      <c r="G4685">
        <v>58.7</v>
      </c>
      <c r="H4685" t="s">
        <v>24</v>
      </c>
      <c r="I4685">
        <v>16</v>
      </c>
      <c r="J4685">
        <v>56</v>
      </c>
      <c r="K4685">
        <v>26</v>
      </c>
      <c r="L4685">
        <v>0.81630555555555562</v>
      </c>
      <c r="M4685">
        <v>12.244583333333335</v>
      </c>
      <c r="N4685">
        <v>16.940555555555555</v>
      </c>
      <c r="O4685">
        <v>5.07</v>
      </c>
      <c r="Q4685">
        <v>0.51</v>
      </c>
      <c r="S4685">
        <v>0</v>
      </c>
      <c r="Y4685" t="s">
        <v>199</v>
      </c>
      <c r="Z4685" t="s">
        <v>199</v>
      </c>
      <c r="AA4685" t="s">
        <v>15414</v>
      </c>
      <c r="AB4685" t="str">
        <f>+LEFT(AA4685,1)</f>
        <v>F</v>
      </c>
      <c r="AC4685" s="6">
        <f>DEGREES(ACOS(SIN(Resultats!$H$11)*SIN(RADIANS(N4685))+COS(Resultats!$H$11)*COS(RADIANS(N4685))*COS(Resultats!$E$11-RADIANS(M4685))))</f>
        <v>130.30099672739905</v>
      </c>
      <c r="AD4685">
        <f>+IF(AB4685=Data!$E$18,1,0)</f>
        <v>0</v>
      </c>
      <c r="AE4685">
        <f>+IF(AC4685&lt;Data!$B$17,1,0)</f>
        <v>0</v>
      </c>
      <c r="AF4685" s="7">
        <f>+IF(AND(AD4685,AE4685),1,0)</f>
        <v>0</v>
      </c>
    </row>
    <row r="4686" spans="1:32" x14ac:dyDescent="0.2">
      <c r="A4686">
        <v>7508</v>
      </c>
      <c r="C4686">
        <v>186518</v>
      </c>
      <c r="D4686">
        <v>87640</v>
      </c>
      <c r="E4686">
        <v>19</v>
      </c>
      <c r="F4686">
        <v>43</v>
      </c>
      <c r="G4686">
        <v>55.9</v>
      </c>
      <c r="H4686" t="s">
        <v>24</v>
      </c>
      <c r="I4686">
        <v>27</v>
      </c>
      <c r="J4686">
        <v>8</v>
      </c>
      <c r="K4686">
        <v>8</v>
      </c>
      <c r="L4686">
        <v>19.732194444444442</v>
      </c>
      <c r="M4686">
        <v>295.98291666666665</v>
      </c>
      <c r="N4686">
        <v>27.135555555555555</v>
      </c>
      <c r="O4686">
        <v>6.28</v>
      </c>
      <c r="Q4686">
        <v>1.1000000000000001</v>
      </c>
      <c r="Y4686" t="s">
        <v>3872</v>
      </c>
      <c r="Z4686" t="s">
        <v>13736</v>
      </c>
      <c r="AA4686" t="s">
        <v>15416</v>
      </c>
      <c r="AB4686" t="str">
        <f>+LEFT(AA4686,1)</f>
        <v>B</v>
      </c>
      <c r="AC4686" s="6">
        <f>DEGREES(ACOS(SIN(Resultats!$H$11)*SIN(RADIANS(N4686))+COS(Resultats!$H$11)*COS(RADIANS(N4686))*COS(Resultats!$E$11-RADIANS(M4686))))</f>
        <v>130.33308943777024</v>
      </c>
      <c r="AD4686">
        <f>+IF(AB4686=Data!$E$18,1,0)</f>
        <v>0</v>
      </c>
      <c r="AE4686">
        <f>+IF(AC4686&lt;Data!$B$17,1,0)</f>
        <v>0</v>
      </c>
      <c r="AF4686" s="7">
        <f>+IF(AND(AD4686,AE4686),1,0)</f>
        <v>0</v>
      </c>
    </row>
    <row r="4687" spans="1:32" x14ac:dyDescent="0.2">
      <c r="A4687">
        <v>7556</v>
      </c>
      <c r="C4687">
        <v>187640</v>
      </c>
      <c r="D4687">
        <v>87786</v>
      </c>
      <c r="E4687">
        <v>19</v>
      </c>
      <c r="F4687">
        <v>49</v>
      </c>
      <c r="G4687">
        <v>54.6</v>
      </c>
      <c r="H4687" t="s">
        <v>24</v>
      </c>
      <c r="I4687">
        <v>28</v>
      </c>
      <c r="J4687">
        <v>26</v>
      </c>
      <c r="K4687">
        <v>26</v>
      </c>
      <c r="L4687">
        <v>19.831833333333332</v>
      </c>
      <c r="M4687">
        <v>297.47750000000002</v>
      </c>
      <c r="N4687">
        <v>28.440555555555555</v>
      </c>
      <c r="O4687">
        <v>6.38</v>
      </c>
      <c r="Q4687">
        <v>-0.06</v>
      </c>
      <c r="S4687">
        <v>-0.5</v>
      </c>
      <c r="Y4687" t="s">
        <v>211</v>
      </c>
      <c r="Z4687" t="s">
        <v>211</v>
      </c>
      <c r="AA4687" t="s">
        <v>15423</v>
      </c>
      <c r="AB4687" t="str">
        <f>+LEFT(AA4687,1)</f>
        <v>B</v>
      </c>
      <c r="AC4687" s="6">
        <f>DEGREES(ACOS(SIN(Resultats!$H$11)*SIN(RADIANS(N4687))+COS(Resultats!$H$11)*COS(RADIANS(N4687))*COS(Resultats!$E$11-RADIANS(M4687))))</f>
        <v>130.35000719204058</v>
      </c>
      <c r="AD4687">
        <f>+IF(AB4687=Data!$E$18,1,0)</f>
        <v>0</v>
      </c>
      <c r="AE4687">
        <f>+IF(AC4687&lt;Data!$B$17,1,0)</f>
        <v>0</v>
      </c>
      <c r="AF4687" s="7">
        <f>+IF(AND(AD4687,AE4687),1,0)</f>
        <v>0</v>
      </c>
    </row>
    <row r="4688" spans="1:32" x14ac:dyDescent="0.2">
      <c r="A4688">
        <v>53</v>
      </c>
      <c r="C4688">
        <v>1083</v>
      </c>
      <c r="D4688">
        <v>73842</v>
      </c>
      <c r="E4688">
        <v>0</v>
      </c>
      <c r="F4688">
        <v>15</v>
      </c>
      <c r="G4688">
        <v>10.6</v>
      </c>
      <c r="H4688" t="s">
        <v>24</v>
      </c>
      <c r="I4688">
        <v>27</v>
      </c>
      <c r="J4688">
        <v>16</v>
      </c>
      <c r="K4688">
        <v>59</v>
      </c>
      <c r="L4688">
        <v>0.25294444444444447</v>
      </c>
      <c r="M4688">
        <v>3.7941666666666669</v>
      </c>
      <c r="N4688">
        <v>27.283055555555556</v>
      </c>
      <c r="O4688">
        <v>6.35</v>
      </c>
      <c r="Q4688">
        <v>-0.02</v>
      </c>
      <c r="S4688">
        <v>0.02</v>
      </c>
      <c r="Y4688" t="s">
        <v>25</v>
      </c>
      <c r="Z4688" t="s">
        <v>25</v>
      </c>
      <c r="AA4688" t="s">
        <v>1469</v>
      </c>
      <c r="AB4688" t="str">
        <f>+LEFT(AA4688,1)</f>
        <v>A</v>
      </c>
      <c r="AC4688" s="6">
        <f>DEGREES(ACOS(SIN(Resultats!$H$11)*SIN(RADIANS(N4688))+COS(Resultats!$H$11)*COS(RADIANS(N4688))*COS(Resultats!$E$11-RADIANS(M4688))))</f>
        <v>130.37377506078741</v>
      </c>
      <c r="AD4688">
        <f>+IF(AB4688=Data!$E$18,1,0)</f>
        <v>1</v>
      </c>
      <c r="AE4688">
        <f>+IF(AC4688&lt;Data!$B$17,1,0)</f>
        <v>0</v>
      </c>
      <c r="AF4688" s="7">
        <f>+IF(AND(AD4688,AE4688),1,0)</f>
        <v>0</v>
      </c>
    </row>
    <row r="4689" spans="1:32" x14ac:dyDescent="0.2">
      <c r="A4689">
        <v>7866</v>
      </c>
      <c r="B4689" t="s">
        <v>3296</v>
      </c>
      <c r="C4689">
        <v>196093</v>
      </c>
      <c r="D4689">
        <v>70203</v>
      </c>
      <c r="E4689">
        <v>20</v>
      </c>
      <c r="F4689">
        <v>33</v>
      </c>
      <c r="G4689">
        <v>54.2</v>
      </c>
      <c r="H4689" t="s">
        <v>24</v>
      </c>
      <c r="I4689">
        <v>35</v>
      </c>
      <c r="J4689">
        <v>15</v>
      </c>
      <c r="K4689">
        <v>3</v>
      </c>
      <c r="L4689">
        <v>20.565055555555556</v>
      </c>
      <c r="M4689">
        <v>308.47583333333336</v>
      </c>
      <c r="N4689">
        <v>35.250833333333333</v>
      </c>
      <c r="O4689">
        <v>4.6100000000000003</v>
      </c>
      <c r="Q4689">
        <v>1.6</v>
      </c>
      <c r="S4689">
        <v>0.78</v>
      </c>
      <c r="U4689">
        <v>0.99</v>
      </c>
      <c r="Y4689" t="s">
        <v>3297</v>
      </c>
      <c r="Z4689" t="s">
        <v>14113</v>
      </c>
      <c r="AA4689" t="s">
        <v>365</v>
      </c>
      <c r="AB4689" t="str">
        <f>+LEFT(AA4689,1)</f>
        <v>K</v>
      </c>
      <c r="AC4689" s="6">
        <f>DEGREES(ACOS(SIN(Resultats!$H$11)*SIN(RADIANS(N4689))+COS(Resultats!$H$11)*COS(RADIANS(N4689))*COS(Resultats!$E$11-RADIANS(M4689))))</f>
        <v>130.38495866889926</v>
      </c>
      <c r="AD4689">
        <f>+IF(AB4689=Data!$E$18,1,0)</f>
        <v>0</v>
      </c>
      <c r="AE4689">
        <f>+IF(AC4689&lt;Data!$B$17,1,0)</f>
        <v>0</v>
      </c>
      <c r="AF4689" s="7">
        <f>+IF(AND(AD4689,AE4689),1,0)</f>
        <v>0</v>
      </c>
    </row>
    <row r="4690" spans="1:32" x14ac:dyDescent="0.2">
      <c r="A4690">
        <v>8349</v>
      </c>
      <c r="C4690">
        <v>207857</v>
      </c>
      <c r="D4690">
        <v>71767</v>
      </c>
      <c r="E4690">
        <v>21</v>
      </c>
      <c r="F4690">
        <v>51</v>
      </c>
      <c r="G4690">
        <v>4.9000000000000004</v>
      </c>
      <c r="H4690" t="s">
        <v>24</v>
      </c>
      <c r="I4690">
        <v>39</v>
      </c>
      <c r="J4690">
        <v>32</v>
      </c>
      <c r="K4690">
        <v>12</v>
      </c>
      <c r="L4690">
        <v>21.851361111111114</v>
      </c>
      <c r="M4690">
        <v>327.77041666666673</v>
      </c>
      <c r="N4690">
        <v>39.536666666666662</v>
      </c>
      <c r="O4690">
        <v>6.17</v>
      </c>
      <c r="Q4690">
        <v>-0.08</v>
      </c>
      <c r="S4690">
        <v>-0.42</v>
      </c>
      <c r="Y4690" t="s">
        <v>2839</v>
      </c>
      <c r="Z4690" t="s">
        <v>2419</v>
      </c>
      <c r="AA4690" t="s">
        <v>5040</v>
      </c>
      <c r="AB4690" t="str">
        <f>+LEFT(AA4690,1)</f>
        <v>B</v>
      </c>
      <c r="AC4690" s="6">
        <f>DEGREES(ACOS(SIN(Resultats!$H$11)*SIN(RADIANS(N4690))+COS(Resultats!$H$11)*COS(RADIANS(N4690))*COS(Resultats!$E$11-RADIANS(M4690))))</f>
        <v>130.4200475139325</v>
      </c>
      <c r="AD4690">
        <f>+IF(AB4690=Data!$E$18,1,0)</f>
        <v>0</v>
      </c>
      <c r="AE4690">
        <f>+IF(AC4690&lt;Data!$B$17,1,0)</f>
        <v>0</v>
      </c>
      <c r="AF4690" s="7">
        <f>+IF(AND(AD4690,AE4690),1,0)</f>
        <v>0</v>
      </c>
    </row>
    <row r="4691" spans="1:32" x14ac:dyDescent="0.2">
      <c r="A4691">
        <v>8</v>
      </c>
      <c r="C4691">
        <v>166</v>
      </c>
      <c r="D4691">
        <v>73743</v>
      </c>
      <c r="E4691">
        <v>0</v>
      </c>
      <c r="F4691">
        <v>6</v>
      </c>
      <c r="G4691">
        <v>36.799999999999997</v>
      </c>
      <c r="H4691" t="s">
        <v>24</v>
      </c>
      <c r="I4691">
        <v>29</v>
      </c>
      <c r="J4691">
        <v>1</v>
      </c>
      <c r="K4691">
        <v>17</v>
      </c>
      <c r="L4691">
        <v>0.11022222222222222</v>
      </c>
      <c r="M4691">
        <v>1.6533333333333333</v>
      </c>
      <c r="N4691">
        <v>29.02138888888889</v>
      </c>
      <c r="O4691">
        <v>6.13</v>
      </c>
      <c r="Q4691">
        <v>0.75</v>
      </c>
      <c r="S4691">
        <v>0.33</v>
      </c>
      <c r="Y4691" t="s">
        <v>40</v>
      </c>
      <c r="Z4691" t="s">
        <v>40</v>
      </c>
      <c r="AA4691" t="s">
        <v>197</v>
      </c>
      <c r="AB4691" t="str">
        <f>+LEFT(AA4691,1)</f>
        <v>K</v>
      </c>
      <c r="AC4691" s="6">
        <f>DEGREES(ACOS(SIN(Resultats!$H$11)*SIN(RADIANS(N4691))+COS(Resultats!$H$11)*COS(RADIANS(N4691))*COS(Resultats!$E$11-RADIANS(M4691))))</f>
        <v>130.45154141422424</v>
      </c>
      <c r="AD4691">
        <f>+IF(AB4691=Data!$E$18,1,0)</f>
        <v>0</v>
      </c>
      <c r="AE4691">
        <f>+IF(AC4691&lt;Data!$B$17,1,0)</f>
        <v>0</v>
      </c>
      <c r="AF4691" s="7">
        <f>+IF(AND(AD4691,AE4691),1,0)</f>
        <v>0</v>
      </c>
    </row>
    <row r="4692" spans="1:32" x14ac:dyDescent="0.2">
      <c r="A4692">
        <v>7963</v>
      </c>
      <c r="B4692" t="s">
        <v>3363</v>
      </c>
      <c r="C4692">
        <v>198183</v>
      </c>
      <c r="D4692">
        <v>70505</v>
      </c>
      <c r="E4692">
        <v>20</v>
      </c>
      <c r="F4692">
        <v>47</v>
      </c>
      <c r="G4692">
        <v>24.5</v>
      </c>
      <c r="H4692" t="s">
        <v>24</v>
      </c>
      <c r="I4692">
        <v>36</v>
      </c>
      <c r="J4692">
        <v>29</v>
      </c>
      <c r="K4692">
        <v>27</v>
      </c>
      <c r="L4692">
        <v>20.79013888888889</v>
      </c>
      <c r="M4692">
        <v>311.85208333333333</v>
      </c>
      <c r="N4692">
        <v>36.490833333333335</v>
      </c>
      <c r="O4692">
        <v>4.53</v>
      </c>
      <c r="Q4692">
        <v>-0.11</v>
      </c>
      <c r="S4692">
        <v>-0.49</v>
      </c>
      <c r="U4692">
        <v>-0.11</v>
      </c>
      <c r="Y4692" t="s">
        <v>3092</v>
      </c>
      <c r="Z4692" t="s">
        <v>3092</v>
      </c>
      <c r="AA4692" t="s">
        <v>15423</v>
      </c>
      <c r="AB4692" t="str">
        <f>+LEFT(AA4692,1)</f>
        <v>B</v>
      </c>
      <c r="AC4692" s="6">
        <f>DEGREES(ACOS(SIN(Resultats!$H$11)*SIN(RADIANS(N4692))+COS(Resultats!$H$11)*COS(RADIANS(N4692))*COS(Resultats!$E$11-RADIANS(M4692))))</f>
        <v>130.47273022528069</v>
      </c>
      <c r="AD4692">
        <f>+IF(AB4692=Data!$E$18,1,0)</f>
        <v>0</v>
      </c>
      <c r="AE4692">
        <f>+IF(AC4692&lt;Data!$B$17,1,0)</f>
        <v>0</v>
      </c>
      <c r="AF4692" s="7">
        <f>+IF(AND(AD4692,AE4692),1,0)</f>
        <v>0</v>
      </c>
    </row>
    <row r="4693" spans="1:32" x14ac:dyDescent="0.2">
      <c r="A4693">
        <v>7326</v>
      </c>
      <c r="C4693">
        <v>181182</v>
      </c>
      <c r="D4693">
        <v>104711</v>
      </c>
      <c r="E4693">
        <v>19</v>
      </c>
      <c r="F4693">
        <v>18</v>
      </c>
      <c r="G4693">
        <v>48.5</v>
      </c>
      <c r="H4693" t="s">
        <v>24</v>
      </c>
      <c r="I4693">
        <v>19</v>
      </c>
      <c r="J4693">
        <v>36</v>
      </c>
      <c r="K4693">
        <v>38</v>
      </c>
      <c r="L4693">
        <v>19.313472222222224</v>
      </c>
      <c r="M4693">
        <v>289.70208333333335</v>
      </c>
      <c r="N4693">
        <v>19.610555555555557</v>
      </c>
      <c r="O4693">
        <v>6.58</v>
      </c>
      <c r="Q4693">
        <v>0.03</v>
      </c>
      <c r="S4693">
        <v>-0.38</v>
      </c>
      <c r="Y4693" t="s">
        <v>3758</v>
      </c>
      <c r="Z4693" t="s">
        <v>111</v>
      </c>
      <c r="AA4693" t="s">
        <v>1652</v>
      </c>
      <c r="AB4693" t="str">
        <f>+LEFT(AA4693,1)</f>
        <v>B</v>
      </c>
      <c r="AC4693" s="6">
        <f>DEGREES(ACOS(SIN(Resultats!$H$11)*SIN(RADIANS(N4693))+COS(Resultats!$H$11)*COS(RADIANS(N4693))*COS(Resultats!$E$11-RADIANS(M4693))))</f>
        <v>130.48559087549626</v>
      </c>
      <c r="AD4693">
        <f>+IF(AB4693=Data!$E$18,1,0)</f>
        <v>0</v>
      </c>
      <c r="AE4693">
        <f>+IF(AC4693&lt;Data!$B$17,1,0)</f>
        <v>0</v>
      </c>
      <c r="AF4693" s="7">
        <f>+IF(AND(AD4693,AE4693),1,0)</f>
        <v>0</v>
      </c>
    </row>
    <row r="4694" spans="1:32" x14ac:dyDescent="0.2">
      <c r="A4694">
        <v>7823</v>
      </c>
      <c r="C4694">
        <v>194951</v>
      </c>
      <c r="D4694">
        <v>70044</v>
      </c>
      <c r="E4694">
        <v>20</v>
      </c>
      <c r="F4694">
        <v>27</v>
      </c>
      <c r="G4694">
        <v>7.7</v>
      </c>
      <c r="H4694" t="s">
        <v>24</v>
      </c>
      <c r="I4694">
        <v>34</v>
      </c>
      <c r="J4694">
        <v>19</v>
      </c>
      <c r="K4694">
        <v>44</v>
      </c>
      <c r="L4694">
        <v>20.452138888888889</v>
      </c>
      <c r="M4694">
        <v>306.78208333333333</v>
      </c>
      <c r="N4694">
        <v>34.328888888888891</v>
      </c>
      <c r="O4694">
        <v>6.39</v>
      </c>
      <c r="Q4694">
        <v>0.48</v>
      </c>
      <c r="S4694">
        <v>0.45</v>
      </c>
      <c r="Y4694" t="s">
        <v>5148</v>
      </c>
      <c r="Z4694" t="s">
        <v>5148</v>
      </c>
      <c r="AA4694" t="s">
        <v>15432</v>
      </c>
      <c r="AB4694" t="str">
        <f>+LEFT(AA4694,1)</f>
        <v>F</v>
      </c>
      <c r="AC4694" s="6">
        <f>DEGREES(ACOS(SIN(Resultats!$H$11)*SIN(RADIANS(N4694))+COS(Resultats!$H$11)*COS(RADIANS(N4694))*COS(Resultats!$E$11-RADIANS(M4694))))</f>
        <v>130.50207817462879</v>
      </c>
      <c r="AD4694">
        <f>+IF(AB4694=Data!$E$18,1,0)</f>
        <v>0</v>
      </c>
      <c r="AE4694">
        <f>+IF(AC4694&lt;Data!$B$17,1,0)</f>
        <v>0</v>
      </c>
      <c r="AF4694" s="7">
        <f>+IF(AND(AD4694,AE4694),1,0)</f>
        <v>0</v>
      </c>
    </row>
    <row r="4695" spans="1:32" x14ac:dyDescent="0.2">
      <c r="A4695">
        <v>6989</v>
      </c>
      <c r="C4695">
        <v>171957</v>
      </c>
      <c r="D4695">
        <v>161687</v>
      </c>
      <c r="E4695">
        <v>18</v>
      </c>
      <c r="F4695">
        <v>38</v>
      </c>
      <c r="G4695">
        <v>4.5999999999999996</v>
      </c>
      <c r="H4695" t="s">
        <v>26</v>
      </c>
      <c r="I4695">
        <v>14</v>
      </c>
      <c r="J4695">
        <v>0</v>
      </c>
      <c r="K4695">
        <v>17</v>
      </c>
      <c r="L4695">
        <v>18.634611111111109</v>
      </c>
      <c r="M4695">
        <v>279.51916666666665</v>
      </c>
      <c r="N4695">
        <v>-14.004722222222222</v>
      </c>
      <c r="O4695">
        <v>6.47</v>
      </c>
      <c r="Q4695">
        <v>0.21</v>
      </c>
      <c r="S4695">
        <v>-0.19</v>
      </c>
      <c r="Y4695" t="s">
        <v>153</v>
      </c>
      <c r="Z4695" t="s">
        <v>153</v>
      </c>
      <c r="AA4695" t="s">
        <v>5040</v>
      </c>
      <c r="AB4695" t="str">
        <f>+LEFT(AA4695,1)</f>
        <v>B</v>
      </c>
      <c r="AC4695" s="6">
        <f>DEGREES(ACOS(SIN(Resultats!$H$11)*SIN(RADIANS(N4695))+COS(Resultats!$H$11)*COS(RADIANS(N4695))*COS(Resultats!$E$11-RADIANS(M4695))))</f>
        <v>130.54649308823087</v>
      </c>
      <c r="AD4695">
        <f>+IF(AB4695=Data!$E$18,1,0)</f>
        <v>0</v>
      </c>
      <c r="AE4695">
        <f>+IF(AC4695&lt;Data!$B$17,1,0)</f>
        <v>0</v>
      </c>
      <c r="AF4695" s="7">
        <f>+IF(AND(AD4695,AE4695),1,0)</f>
        <v>0</v>
      </c>
    </row>
    <row r="4696" spans="1:32" x14ac:dyDescent="0.2">
      <c r="A4696">
        <v>330</v>
      </c>
      <c r="B4696" t="s">
        <v>388</v>
      </c>
      <c r="C4696">
        <v>6763</v>
      </c>
      <c r="D4696">
        <v>109697</v>
      </c>
      <c r="E4696">
        <v>1</v>
      </c>
      <c r="F4696">
        <v>8</v>
      </c>
      <c r="G4696">
        <v>22.2</v>
      </c>
      <c r="H4696" t="s">
        <v>24</v>
      </c>
      <c r="I4696">
        <v>5</v>
      </c>
      <c r="J4696">
        <v>38</v>
      </c>
      <c r="K4696">
        <v>59</v>
      </c>
      <c r="L4696">
        <v>1.1395</v>
      </c>
      <c r="M4696">
        <v>17.092500000000001</v>
      </c>
      <c r="N4696">
        <v>5.6497222222222216</v>
      </c>
      <c r="O4696">
        <v>5.52</v>
      </c>
      <c r="Q4696">
        <v>0.34</v>
      </c>
      <c r="S4696">
        <v>0</v>
      </c>
      <c r="U4696">
        <v>0.18</v>
      </c>
      <c r="Y4696" t="s">
        <v>389</v>
      </c>
      <c r="Z4696" t="s">
        <v>423</v>
      </c>
      <c r="AA4696" t="s">
        <v>2891</v>
      </c>
      <c r="AB4696" t="str">
        <f>+LEFT(AA4696,1)</f>
        <v>F</v>
      </c>
      <c r="AC4696" s="6">
        <f>DEGREES(ACOS(SIN(Resultats!$H$11)*SIN(RADIANS(N4696))+COS(Resultats!$H$11)*COS(RADIANS(N4696))*COS(Resultats!$E$11-RADIANS(M4696))))</f>
        <v>130.55077232159425</v>
      </c>
      <c r="AD4696">
        <f>+IF(AB4696=Data!$E$18,1,0)</f>
        <v>0</v>
      </c>
      <c r="AE4696">
        <f>+IF(AC4696&lt;Data!$B$17,1,0)</f>
        <v>0</v>
      </c>
      <c r="AF4696" s="7">
        <f>+IF(AND(AD4696,AE4696),1,0)</f>
        <v>0</v>
      </c>
    </row>
    <row r="4697" spans="1:32" x14ac:dyDescent="0.2">
      <c r="A4697">
        <v>7235</v>
      </c>
      <c r="B4697" t="s">
        <v>3705</v>
      </c>
      <c r="C4697">
        <v>177724</v>
      </c>
      <c r="D4697">
        <v>104461</v>
      </c>
      <c r="E4697">
        <v>19</v>
      </c>
      <c r="F4697">
        <v>5</v>
      </c>
      <c r="G4697">
        <v>24.6</v>
      </c>
      <c r="H4697" t="s">
        <v>24</v>
      </c>
      <c r="I4697">
        <v>13</v>
      </c>
      <c r="J4697">
        <v>51</v>
      </c>
      <c r="K4697">
        <v>48</v>
      </c>
      <c r="L4697">
        <v>19.090166666666665</v>
      </c>
      <c r="M4697">
        <v>286.35250000000002</v>
      </c>
      <c r="N4697">
        <v>13.863333333333333</v>
      </c>
      <c r="O4697">
        <v>2.99</v>
      </c>
      <c r="Q4697">
        <v>0.01</v>
      </c>
      <c r="S4697">
        <v>-0.01</v>
      </c>
      <c r="U4697">
        <v>0</v>
      </c>
      <c r="Y4697" t="s">
        <v>185</v>
      </c>
      <c r="Z4697" t="s">
        <v>185</v>
      </c>
      <c r="AA4697" t="s">
        <v>2210</v>
      </c>
      <c r="AB4697" t="str">
        <f>+LEFT(AA4697,1)</f>
        <v>A</v>
      </c>
      <c r="AC4697" s="6">
        <f>DEGREES(ACOS(SIN(Resultats!$H$11)*SIN(RADIANS(N4697))+COS(Resultats!$H$11)*COS(RADIANS(N4697))*COS(Resultats!$E$11-RADIANS(M4697))))</f>
        <v>130.55979614824588</v>
      </c>
      <c r="AD4697">
        <f>+IF(AB4697=Data!$E$18,1,0)</f>
        <v>1</v>
      </c>
      <c r="AE4697">
        <f>+IF(AC4697&lt;Data!$B$17,1,0)</f>
        <v>0</v>
      </c>
      <c r="AF4697" s="7">
        <f>+IF(AND(AD4697,AE4697),1,0)</f>
        <v>0</v>
      </c>
    </row>
    <row r="4698" spans="1:32" x14ac:dyDescent="0.2">
      <c r="A4698">
        <v>8186</v>
      </c>
      <c r="C4698">
        <v>203696</v>
      </c>
      <c r="D4698">
        <v>71266</v>
      </c>
      <c r="E4698">
        <v>21</v>
      </c>
      <c r="F4698">
        <v>22</v>
      </c>
      <c r="G4698">
        <v>46.9</v>
      </c>
      <c r="H4698" t="s">
        <v>24</v>
      </c>
      <c r="I4698">
        <v>38</v>
      </c>
      <c r="J4698">
        <v>38</v>
      </c>
      <c r="K4698">
        <v>3</v>
      </c>
      <c r="L4698">
        <v>21.379694444444446</v>
      </c>
      <c r="M4698">
        <v>320.69541666666669</v>
      </c>
      <c r="N4698">
        <v>38.634166666666665</v>
      </c>
      <c r="O4698">
        <v>6.63</v>
      </c>
      <c r="Q4698">
        <v>0.01</v>
      </c>
      <c r="S4698">
        <v>0.02</v>
      </c>
      <c r="Y4698" t="s">
        <v>89</v>
      </c>
      <c r="Z4698" t="s">
        <v>89</v>
      </c>
      <c r="AA4698" t="s">
        <v>1469</v>
      </c>
      <c r="AB4698" t="str">
        <f>+LEFT(AA4698,1)</f>
        <v>A</v>
      </c>
      <c r="AC4698" s="6">
        <f>DEGREES(ACOS(SIN(Resultats!$H$11)*SIN(RADIANS(N4698))+COS(Resultats!$H$11)*COS(RADIANS(N4698))*COS(Resultats!$E$11-RADIANS(M4698))))</f>
        <v>130.59763281968418</v>
      </c>
      <c r="AD4698">
        <f>+IF(AB4698=Data!$E$18,1,0)</f>
        <v>1</v>
      </c>
      <c r="AE4698">
        <f>+IF(AC4698&lt;Data!$B$17,1,0)</f>
        <v>0</v>
      </c>
      <c r="AF4698" s="7">
        <f>+IF(AND(AD4698,AE4698),1,0)</f>
        <v>0</v>
      </c>
    </row>
    <row r="4699" spans="1:32" x14ac:dyDescent="0.2">
      <c r="A4699">
        <v>7007</v>
      </c>
      <c r="C4699">
        <v>172348</v>
      </c>
      <c r="D4699">
        <v>142480</v>
      </c>
      <c r="E4699">
        <v>18</v>
      </c>
      <c r="F4699">
        <v>40</v>
      </c>
      <c r="G4699">
        <v>0.5</v>
      </c>
      <c r="H4699" t="s">
        <v>26</v>
      </c>
      <c r="I4699">
        <v>7</v>
      </c>
      <c r="J4699">
        <v>47</v>
      </c>
      <c r="K4699">
        <v>26</v>
      </c>
      <c r="L4699">
        <v>18.666805555555555</v>
      </c>
      <c r="M4699">
        <v>280.0020833333333</v>
      </c>
      <c r="N4699">
        <v>-7.7905555555555557</v>
      </c>
      <c r="O4699">
        <v>5.84</v>
      </c>
      <c r="Q4699">
        <v>1.55</v>
      </c>
      <c r="S4699">
        <v>1.83</v>
      </c>
      <c r="Y4699" t="s">
        <v>172</v>
      </c>
      <c r="Z4699" t="s">
        <v>172</v>
      </c>
      <c r="AA4699" t="s">
        <v>80</v>
      </c>
      <c r="AB4699" t="str">
        <f>+LEFT(AA4699,1)</f>
        <v>K</v>
      </c>
      <c r="AC4699" s="6">
        <f>DEGREES(ACOS(SIN(Resultats!$H$11)*SIN(RADIANS(N4699))+COS(Resultats!$H$11)*COS(RADIANS(N4699))*COS(Resultats!$E$11-RADIANS(M4699))))</f>
        <v>130.59780520922439</v>
      </c>
      <c r="AD4699">
        <f>+IF(AB4699=Data!$E$18,1,0)</f>
        <v>0</v>
      </c>
      <c r="AE4699">
        <f>+IF(AC4699&lt;Data!$B$17,1,0)</f>
        <v>0</v>
      </c>
      <c r="AF4699" s="7">
        <f>+IF(AND(AD4699,AE4699),1,0)</f>
        <v>0</v>
      </c>
    </row>
    <row r="4700" spans="1:32" x14ac:dyDescent="0.2">
      <c r="A4700">
        <v>373</v>
      </c>
      <c r="B4700" t="s">
        <v>435</v>
      </c>
      <c r="C4700">
        <v>7672</v>
      </c>
      <c r="D4700">
        <v>129204</v>
      </c>
      <c r="E4700">
        <v>1</v>
      </c>
      <c r="F4700">
        <v>16</v>
      </c>
      <c r="G4700">
        <v>36.299999999999997</v>
      </c>
      <c r="H4700" t="s">
        <v>26</v>
      </c>
      <c r="I4700">
        <v>2</v>
      </c>
      <c r="J4700">
        <v>30</v>
      </c>
      <c r="K4700">
        <v>1</v>
      </c>
      <c r="L4700">
        <v>1.2767499999999998</v>
      </c>
      <c r="M4700">
        <v>19.151250000000001</v>
      </c>
      <c r="N4700">
        <v>-2.5002777777777778</v>
      </c>
      <c r="O4700">
        <v>5.41</v>
      </c>
      <c r="Q4700">
        <v>0.9</v>
      </c>
      <c r="S4700">
        <v>0.44</v>
      </c>
      <c r="Y4700" t="s">
        <v>437</v>
      </c>
      <c r="Z4700" t="s">
        <v>33</v>
      </c>
      <c r="AA4700" t="s">
        <v>235</v>
      </c>
      <c r="AB4700" t="str">
        <f>+LEFT(AA4700,1)</f>
        <v>G</v>
      </c>
      <c r="AC4700" s="6">
        <f>DEGREES(ACOS(SIN(Resultats!$H$11)*SIN(RADIANS(N4700))+COS(Resultats!$H$11)*COS(RADIANS(N4700))*COS(Resultats!$E$11-RADIANS(M4700))))</f>
        <v>130.62381946771825</v>
      </c>
      <c r="AD4700">
        <f>+IF(AB4700=Data!$E$18,1,0)</f>
        <v>0</v>
      </c>
      <c r="AE4700">
        <f>+IF(AC4700&lt;Data!$B$17,1,0)</f>
        <v>0</v>
      </c>
      <c r="AF4700" s="7">
        <f>+IF(AND(AD4700,AE4700),1,0)</f>
        <v>0</v>
      </c>
    </row>
    <row r="4701" spans="1:32" x14ac:dyDescent="0.2">
      <c r="A4701">
        <v>7285</v>
      </c>
      <c r="C4701">
        <v>179588</v>
      </c>
      <c r="D4701">
        <v>104602</v>
      </c>
      <c r="E4701">
        <v>19</v>
      </c>
      <c r="F4701">
        <v>12</v>
      </c>
      <c r="G4701">
        <v>34.4</v>
      </c>
      <c r="H4701" t="s">
        <v>24</v>
      </c>
      <c r="I4701">
        <v>16</v>
      </c>
      <c r="J4701">
        <v>50</v>
      </c>
      <c r="K4701">
        <v>47</v>
      </c>
      <c r="L4701">
        <v>19.209555555555553</v>
      </c>
      <c r="M4701">
        <v>288.14333333333332</v>
      </c>
      <c r="N4701">
        <v>16.846388888888889</v>
      </c>
      <c r="O4701">
        <v>6.73</v>
      </c>
      <c r="Q4701">
        <v>-0.01</v>
      </c>
      <c r="S4701">
        <v>-0.28000000000000003</v>
      </c>
      <c r="Y4701" t="s">
        <v>153</v>
      </c>
      <c r="Z4701" t="s">
        <v>153</v>
      </c>
      <c r="AA4701" t="s">
        <v>5040</v>
      </c>
      <c r="AB4701" t="str">
        <f>+LEFT(AA4701,1)</f>
        <v>B</v>
      </c>
      <c r="AC4701" s="6">
        <f>DEGREES(ACOS(SIN(Resultats!$H$11)*SIN(RADIANS(N4701))+COS(Resultats!$H$11)*COS(RADIANS(N4701))*COS(Resultats!$E$11-RADIANS(M4701))))</f>
        <v>130.66978407079071</v>
      </c>
      <c r="AD4701">
        <f>+IF(AB4701=Data!$E$18,1,0)</f>
        <v>0</v>
      </c>
      <c r="AE4701">
        <f>+IF(AC4701&lt;Data!$B$17,1,0)</f>
        <v>0</v>
      </c>
      <c r="AF4701" s="7">
        <f>+IF(AND(AD4701,AE4701),1,0)</f>
        <v>0</v>
      </c>
    </row>
    <row r="4702" spans="1:32" x14ac:dyDescent="0.2">
      <c r="A4702">
        <v>368</v>
      </c>
      <c r="B4702" t="s">
        <v>432</v>
      </c>
      <c r="C4702">
        <v>7476</v>
      </c>
      <c r="D4702">
        <v>129196</v>
      </c>
      <c r="E4702">
        <v>1</v>
      </c>
      <c r="F4702">
        <v>14</v>
      </c>
      <c r="G4702">
        <v>49.2</v>
      </c>
      <c r="H4702" t="s">
        <v>26</v>
      </c>
      <c r="I4702">
        <v>0</v>
      </c>
      <c r="J4702">
        <v>58</v>
      </c>
      <c r="K4702">
        <v>26</v>
      </c>
      <c r="L4702">
        <v>1.2470000000000001</v>
      </c>
      <c r="M4702">
        <v>18.704999999999998</v>
      </c>
      <c r="N4702">
        <v>-0.97388888888888892</v>
      </c>
      <c r="O4702">
        <v>5.7</v>
      </c>
      <c r="Q4702">
        <v>0.42</v>
      </c>
      <c r="S4702">
        <v>-0.02</v>
      </c>
      <c r="Y4702" t="s">
        <v>430</v>
      </c>
      <c r="Z4702" t="s">
        <v>430</v>
      </c>
      <c r="AA4702" t="s">
        <v>2154</v>
      </c>
      <c r="AB4702" t="str">
        <f>+LEFT(AA4702,1)</f>
        <v>F</v>
      </c>
      <c r="AC4702" s="6">
        <f>DEGREES(ACOS(SIN(Resultats!$H$11)*SIN(RADIANS(N4702))+COS(Resultats!$H$11)*COS(RADIANS(N4702))*COS(Resultats!$E$11-RADIANS(M4702))))</f>
        <v>130.7506059734491</v>
      </c>
      <c r="AD4702">
        <f>+IF(AB4702=Data!$E$18,1,0)</f>
        <v>0</v>
      </c>
      <c r="AE4702">
        <f>+IF(AC4702&lt;Data!$B$17,1,0)</f>
        <v>0</v>
      </c>
      <c r="AF4702" s="7">
        <f>+IF(AND(AD4702,AE4702),1,0)</f>
        <v>0</v>
      </c>
    </row>
    <row r="4703" spans="1:32" x14ac:dyDescent="0.2">
      <c r="A4703">
        <v>7173</v>
      </c>
      <c r="C4703">
        <v>176304</v>
      </c>
      <c r="D4703">
        <v>104313</v>
      </c>
      <c r="E4703">
        <v>18</v>
      </c>
      <c r="F4703">
        <v>59</v>
      </c>
      <c r="G4703">
        <v>17.5</v>
      </c>
      <c r="H4703" t="s">
        <v>24</v>
      </c>
      <c r="I4703">
        <v>10</v>
      </c>
      <c r="J4703">
        <v>8</v>
      </c>
      <c r="K4703">
        <v>27</v>
      </c>
      <c r="L4703">
        <v>18.988194444444446</v>
      </c>
      <c r="M4703">
        <v>284.82291666666669</v>
      </c>
      <c r="N4703">
        <v>10.140833333333333</v>
      </c>
      <c r="O4703">
        <v>6.75</v>
      </c>
      <c r="Q4703">
        <v>0.25</v>
      </c>
      <c r="S4703">
        <v>-0.43</v>
      </c>
      <c r="Y4703" t="s">
        <v>1899</v>
      </c>
      <c r="Z4703" t="s">
        <v>1899</v>
      </c>
      <c r="AA4703" t="s">
        <v>15417</v>
      </c>
      <c r="AB4703" t="str">
        <f>+LEFT(AA4703,1)</f>
        <v>B</v>
      </c>
      <c r="AC4703" s="6">
        <f>DEGREES(ACOS(SIN(Resultats!$H$11)*SIN(RADIANS(N4703))+COS(Resultats!$H$11)*COS(RADIANS(N4703))*COS(Resultats!$E$11-RADIANS(M4703))))</f>
        <v>130.75227027703676</v>
      </c>
      <c r="AD4703">
        <f>+IF(AB4703=Data!$E$18,1,0)</f>
        <v>0</v>
      </c>
      <c r="AE4703">
        <f>+IF(AC4703&lt;Data!$B$17,1,0)</f>
        <v>0</v>
      </c>
      <c r="AF4703" s="7">
        <f>+IF(AND(AD4703,AE4703),1,0)</f>
        <v>0</v>
      </c>
    </row>
    <row r="4704" spans="1:32" x14ac:dyDescent="0.2">
      <c r="A4704">
        <v>388</v>
      </c>
      <c r="C4704">
        <v>8121</v>
      </c>
      <c r="D4704">
        <v>147746</v>
      </c>
      <c r="E4704">
        <v>1</v>
      </c>
      <c r="F4704">
        <v>20</v>
      </c>
      <c r="G4704">
        <v>27.8</v>
      </c>
      <c r="H4704" t="s">
        <v>26</v>
      </c>
      <c r="I4704">
        <v>11</v>
      </c>
      <c r="J4704">
        <v>14</v>
      </c>
      <c r="K4704">
        <v>20</v>
      </c>
      <c r="L4704">
        <v>1.3410555555555554</v>
      </c>
      <c r="M4704">
        <v>20.115833333333331</v>
      </c>
      <c r="N4704">
        <v>-11.238888888888889</v>
      </c>
      <c r="O4704">
        <v>6.15</v>
      </c>
      <c r="Q4704">
        <v>1.1100000000000001</v>
      </c>
      <c r="S4704">
        <v>1.03</v>
      </c>
      <c r="Y4704" t="s">
        <v>45</v>
      </c>
      <c r="Z4704" t="s">
        <v>45</v>
      </c>
      <c r="AA4704" t="s">
        <v>507</v>
      </c>
      <c r="AB4704" t="str">
        <f>+LEFT(AA4704,1)</f>
        <v>K</v>
      </c>
      <c r="AC4704" s="6">
        <f>DEGREES(ACOS(SIN(Resultats!$H$11)*SIN(RADIANS(N4704))+COS(Resultats!$H$11)*COS(RADIANS(N4704))*COS(Resultats!$E$11-RADIANS(M4704))))</f>
        <v>130.78555097085498</v>
      </c>
      <c r="AD4704">
        <f>+IF(AB4704=Data!$E$18,1,0)</f>
        <v>0</v>
      </c>
      <c r="AE4704">
        <f>+IF(AC4704&lt;Data!$B$17,1,0)</f>
        <v>0</v>
      </c>
      <c r="AF4704" s="7">
        <f>+IF(AND(AD4704,AE4704),1,0)</f>
        <v>0</v>
      </c>
    </row>
    <row r="4705" spans="1:32" x14ac:dyDescent="0.2">
      <c r="A4705">
        <v>8130</v>
      </c>
      <c r="B4705" t="s">
        <v>3457</v>
      </c>
      <c r="C4705">
        <v>202444</v>
      </c>
      <c r="D4705">
        <v>71121</v>
      </c>
      <c r="E4705">
        <v>21</v>
      </c>
      <c r="F4705">
        <v>14</v>
      </c>
      <c r="G4705">
        <v>47.5</v>
      </c>
      <c r="H4705" t="s">
        <v>24</v>
      </c>
      <c r="I4705">
        <v>38</v>
      </c>
      <c r="J4705">
        <v>2</v>
      </c>
      <c r="K4705">
        <v>44</v>
      </c>
      <c r="L4705">
        <v>21.246527777777779</v>
      </c>
      <c r="M4705">
        <v>318.69791666666669</v>
      </c>
      <c r="N4705">
        <v>38.045555555555552</v>
      </c>
      <c r="O4705">
        <v>3.72</v>
      </c>
      <c r="Q4705">
        <v>0.39</v>
      </c>
      <c r="S4705">
        <v>0.02</v>
      </c>
      <c r="U4705">
        <v>0.24</v>
      </c>
      <c r="Y4705" t="s">
        <v>307</v>
      </c>
      <c r="Z4705" t="s">
        <v>307</v>
      </c>
      <c r="AA4705" t="s">
        <v>2897</v>
      </c>
      <c r="AB4705" t="str">
        <f>+LEFT(AA4705,1)</f>
        <v>F</v>
      </c>
      <c r="AC4705" s="6">
        <f>DEGREES(ACOS(SIN(Resultats!$H$11)*SIN(RADIANS(N4705))+COS(Resultats!$H$11)*COS(RADIANS(N4705))*COS(Resultats!$E$11-RADIANS(M4705))))</f>
        <v>130.8059767333402</v>
      </c>
      <c r="AD4705">
        <f>+IF(AB4705=Data!$E$18,1,0)</f>
        <v>0</v>
      </c>
      <c r="AE4705">
        <f>+IF(AC4705&lt;Data!$B$17,1,0)</f>
        <v>0</v>
      </c>
      <c r="AF4705" s="7">
        <f>+IF(AND(AD4705,AE4705),1,0)</f>
        <v>0</v>
      </c>
    </row>
    <row r="4706" spans="1:32" x14ac:dyDescent="0.2">
      <c r="A4706">
        <v>8157</v>
      </c>
      <c r="C4706">
        <v>203156</v>
      </c>
      <c r="D4706">
        <v>71203</v>
      </c>
      <c r="E4706">
        <v>21</v>
      </c>
      <c r="F4706">
        <v>19</v>
      </c>
      <c r="G4706">
        <v>22.2</v>
      </c>
      <c r="H4706" t="s">
        <v>24</v>
      </c>
      <c r="I4706">
        <v>38</v>
      </c>
      <c r="J4706">
        <v>14</v>
      </c>
      <c r="K4706">
        <v>15</v>
      </c>
      <c r="L4706">
        <v>21.322833333333332</v>
      </c>
      <c r="M4706">
        <v>319.84249999999997</v>
      </c>
      <c r="N4706">
        <v>38.237499999999997</v>
      </c>
      <c r="O4706">
        <v>5.83</v>
      </c>
      <c r="Q4706">
        <v>0.5</v>
      </c>
      <c r="S4706">
        <v>0.16</v>
      </c>
      <c r="Y4706" t="s">
        <v>5148</v>
      </c>
      <c r="Z4706" t="s">
        <v>5148</v>
      </c>
      <c r="AA4706" t="s">
        <v>15432</v>
      </c>
      <c r="AB4706" t="str">
        <f>+LEFT(AA4706,1)</f>
        <v>F</v>
      </c>
      <c r="AC4706" s="6">
        <f>DEGREES(ACOS(SIN(Resultats!$H$11)*SIN(RADIANS(N4706))+COS(Resultats!$H$11)*COS(RADIANS(N4706))*COS(Resultats!$E$11-RADIANS(M4706))))</f>
        <v>130.83787064804139</v>
      </c>
      <c r="AD4706">
        <f>+IF(AB4706=Data!$E$18,1,0)</f>
        <v>0</v>
      </c>
      <c r="AE4706">
        <f>+IF(AC4706&lt;Data!$B$17,1,0)</f>
        <v>0</v>
      </c>
      <c r="AF4706" s="7">
        <f>+IF(AND(AD4706,AE4706),1,0)</f>
        <v>0</v>
      </c>
    </row>
    <row r="4707" spans="1:32" x14ac:dyDescent="0.2">
      <c r="A4707">
        <v>40</v>
      </c>
      <c r="C4707">
        <v>895</v>
      </c>
      <c r="D4707">
        <v>73823</v>
      </c>
      <c r="E4707">
        <v>0</v>
      </c>
      <c r="F4707">
        <v>13</v>
      </c>
      <c r="G4707">
        <v>24</v>
      </c>
      <c r="H4707" t="s">
        <v>24</v>
      </c>
      <c r="I4707">
        <v>26</v>
      </c>
      <c r="J4707">
        <v>59</v>
      </c>
      <c r="K4707">
        <v>14</v>
      </c>
      <c r="L4707">
        <v>0.22333333333333333</v>
      </c>
      <c r="M4707">
        <v>3.35</v>
      </c>
      <c r="N4707">
        <v>26.987222222222222</v>
      </c>
      <c r="O4707">
        <v>6.3</v>
      </c>
      <c r="Q4707">
        <v>0.65</v>
      </c>
      <c r="S4707">
        <v>0.33</v>
      </c>
      <c r="Y4707" t="s">
        <v>86</v>
      </c>
      <c r="Z4707" t="s">
        <v>86</v>
      </c>
      <c r="AA4707" t="s">
        <v>3095</v>
      </c>
      <c r="AB4707" t="str">
        <f>+LEFT(AA4707,1)</f>
        <v>G</v>
      </c>
      <c r="AC4707" s="6">
        <f>DEGREES(ACOS(SIN(Resultats!$H$11)*SIN(RADIANS(N4707))+COS(Resultats!$H$11)*COS(RADIANS(N4707))*COS(Resultats!$E$11-RADIANS(M4707))))</f>
        <v>130.86344674457291</v>
      </c>
      <c r="AD4707">
        <f>+IF(AB4707=Data!$E$18,1,0)</f>
        <v>0</v>
      </c>
      <c r="AE4707">
        <f>+IF(AC4707&lt;Data!$B$17,1,0)</f>
        <v>0</v>
      </c>
      <c r="AF4707" s="7">
        <f>+IF(AND(AD4707,AE4707),1,0)</f>
        <v>0</v>
      </c>
    </row>
    <row r="4708" spans="1:32" x14ac:dyDescent="0.2">
      <c r="A4708">
        <v>7932</v>
      </c>
      <c r="C4708">
        <v>197572</v>
      </c>
      <c r="D4708">
        <v>70423</v>
      </c>
      <c r="E4708">
        <v>20</v>
      </c>
      <c r="F4708">
        <v>43</v>
      </c>
      <c r="G4708">
        <v>24.2</v>
      </c>
      <c r="H4708" t="s">
        <v>24</v>
      </c>
      <c r="I4708">
        <v>35</v>
      </c>
      <c r="J4708">
        <v>35</v>
      </c>
      <c r="K4708">
        <v>16</v>
      </c>
      <c r="L4708">
        <v>20.723388888888888</v>
      </c>
      <c r="M4708">
        <v>310.8508333333333</v>
      </c>
      <c r="N4708">
        <v>35.587777777777781</v>
      </c>
      <c r="O4708">
        <v>6.47</v>
      </c>
      <c r="Q4708">
        <v>1.23</v>
      </c>
      <c r="S4708">
        <v>0.99</v>
      </c>
      <c r="U4708">
        <v>0.64</v>
      </c>
      <c r="Y4708" t="s">
        <v>3341</v>
      </c>
      <c r="Z4708" t="s">
        <v>9176</v>
      </c>
      <c r="AA4708" t="s">
        <v>2689</v>
      </c>
      <c r="AB4708" t="str">
        <f>+LEFT(AA4708,1)</f>
        <v>F</v>
      </c>
      <c r="AC4708" s="6">
        <f>DEGREES(ACOS(SIN(Resultats!$H$11)*SIN(RADIANS(N4708))+COS(Resultats!$H$11)*COS(RADIANS(N4708))*COS(Resultats!$E$11-RADIANS(M4708))))</f>
        <v>130.9577101706727</v>
      </c>
      <c r="AD4708">
        <f>+IF(AB4708=Data!$E$18,1,0)</f>
        <v>0</v>
      </c>
      <c r="AE4708">
        <f>+IF(AC4708&lt;Data!$B$17,1,0)</f>
        <v>0</v>
      </c>
      <c r="AF4708" s="7">
        <f>+IF(AND(AD4708,AE4708),1,0)</f>
        <v>0</v>
      </c>
    </row>
    <row r="4709" spans="1:32" x14ac:dyDescent="0.2">
      <c r="A4709">
        <v>347</v>
      </c>
      <c r="B4709" t="s">
        <v>409</v>
      </c>
      <c r="C4709">
        <v>7014</v>
      </c>
      <c r="D4709">
        <v>109715</v>
      </c>
      <c r="E4709">
        <v>1</v>
      </c>
      <c r="F4709">
        <v>10</v>
      </c>
      <c r="G4709">
        <v>33.6</v>
      </c>
      <c r="H4709" t="s">
        <v>24</v>
      </c>
      <c r="I4709">
        <v>2</v>
      </c>
      <c r="J4709">
        <v>26</v>
      </c>
      <c r="K4709">
        <v>44</v>
      </c>
      <c r="L4709">
        <v>1.1760000000000002</v>
      </c>
      <c r="M4709">
        <v>17.64</v>
      </c>
      <c r="N4709">
        <v>2.4455555555555559</v>
      </c>
      <c r="O4709">
        <v>5.95</v>
      </c>
      <c r="Q4709">
        <v>1.51</v>
      </c>
      <c r="S4709">
        <v>1.87</v>
      </c>
      <c r="Y4709" t="s">
        <v>172</v>
      </c>
      <c r="Z4709" t="s">
        <v>172</v>
      </c>
      <c r="AA4709" t="s">
        <v>80</v>
      </c>
      <c r="AB4709" t="str">
        <f>+LEFT(AA4709,1)</f>
        <v>K</v>
      </c>
      <c r="AC4709" s="6">
        <f>DEGREES(ACOS(SIN(Resultats!$H$11)*SIN(RADIANS(N4709))+COS(Resultats!$H$11)*COS(RADIANS(N4709))*COS(Resultats!$E$11-RADIANS(M4709))))</f>
        <v>130.96033723969461</v>
      </c>
      <c r="AD4709">
        <f>+IF(AB4709=Data!$E$18,1,0)</f>
        <v>0</v>
      </c>
      <c r="AE4709">
        <f>+IF(AC4709&lt;Data!$B$17,1,0)</f>
        <v>0</v>
      </c>
      <c r="AF4709" s="7">
        <f>+IF(AND(AD4709,AE4709),1,0)</f>
        <v>0</v>
      </c>
    </row>
    <row r="4710" spans="1:32" x14ac:dyDescent="0.2">
      <c r="A4710">
        <v>7927</v>
      </c>
      <c r="C4710">
        <v>197419</v>
      </c>
      <c r="D4710">
        <v>70406</v>
      </c>
      <c r="E4710">
        <v>20</v>
      </c>
      <c r="F4710">
        <v>42</v>
      </c>
      <c r="G4710">
        <v>22.2</v>
      </c>
      <c r="H4710" t="s">
        <v>24</v>
      </c>
      <c r="I4710">
        <v>35</v>
      </c>
      <c r="J4710">
        <v>27</v>
      </c>
      <c r="K4710">
        <v>22</v>
      </c>
      <c r="L4710">
        <v>20.706166666666665</v>
      </c>
      <c r="M4710">
        <v>310.59249999999997</v>
      </c>
      <c r="N4710">
        <v>35.456111111111113</v>
      </c>
      <c r="O4710">
        <v>6.66</v>
      </c>
      <c r="Q4710">
        <v>-0.16</v>
      </c>
      <c r="S4710">
        <v>-0.68</v>
      </c>
      <c r="Y4710" t="s">
        <v>1851</v>
      </c>
      <c r="Z4710" t="s">
        <v>7045</v>
      </c>
      <c r="AA4710" t="s">
        <v>15417</v>
      </c>
      <c r="AB4710" t="str">
        <f>+LEFT(AA4710,1)</f>
        <v>B</v>
      </c>
      <c r="AC4710" s="6">
        <f>DEGREES(ACOS(SIN(Resultats!$H$11)*SIN(RADIANS(N4710))+COS(Resultats!$H$11)*COS(RADIANS(N4710))*COS(Resultats!$E$11-RADIANS(M4710))))</f>
        <v>130.98599924793689</v>
      </c>
      <c r="AD4710">
        <f>+IF(AB4710=Data!$E$18,1,0)</f>
        <v>0</v>
      </c>
      <c r="AE4710">
        <f>+IF(AC4710&lt;Data!$B$17,1,0)</f>
        <v>0</v>
      </c>
      <c r="AF4710" s="7">
        <f>+IF(AND(AD4710,AE4710),1,0)</f>
        <v>0</v>
      </c>
    </row>
    <row r="4711" spans="1:32" x14ac:dyDescent="0.2">
      <c r="A4711">
        <v>8948</v>
      </c>
      <c r="B4711" t="s">
        <v>7641</v>
      </c>
      <c r="C4711">
        <v>221758</v>
      </c>
      <c r="D4711">
        <v>73345</v>
      </c>
      <c r="E4711">
        <v>23</v>
      </c>
      <c r="F4711">
        <v>34</v>
      </c>
      <c r="G4711">
        <v>38.200000000000003</v>
      </c>
      <c r="H4711" t="s">
        <v>24</v>
      </c>
      <c r="I4711">
        <v>33</v>
      </c>
      <c r="J4711">
        <v>29</v>
      </c>
      <c r="K4711">
        <v>50</v>
      </c>
      <c r="L4711">
        <v>23.577277777777777</v>
      </c>
      <c r="M4711">
        <v>353.65916666666664</v>
      </c>
      <c r="N4711">
        <v>33.49722222222222</v>
      </c>
      <c r="O4711">
        <v>5.63</v>
      </c>
      <c r="Q4711">
        <v>1.03</v>
      </c>
      <c r="X4711" t="s">
        <v>27</v>
      </c>
      <c r="Y4711" t="s">
        <v>197</v>
      </c>
      <c r="Z4711" t="s">
        <v>5915</v>
      </c>
      <c r="AA4711" t="s">
        <v>197</v>
      </c>
      <c r="AB4711" t="str">
        <f>+LEFT(AA4711,1)</f>
        <v>K</v>
      </c>
      <c r="AC4711" s="6">
        <f>DEGREES(ACOS(SIN(Resultats!$H$11)*SIN(RADIANS(N4711))+COS(Resultats!$H$11)*COS(RADIANS(N4711))*COS(Resultats!$E$11-RADIANS(M4711))))</f>
        <v>131.02446684644138</v>
      </c>
      <c r="AD4711">
        <f>+IF(AB4711=Data!$E$18,1,0)</f>
        <v>0</v>
      </c>
      <c r="AE4711">
        <f>+IF(AC4711&lt;Data!$B$17,1,0)</f>
        <v>0</v>
      </c>
      <c r="AF4711" s="7">
        <f>+IF(AND(AD4711,AE4711),1,0)</f>
        <v>0</v>
      </c>
    </row>
    <row r="4712" spans="1:32" x14ac:dyDescent="0.2">
      <c r="A4712">
        <v>7059</v>
      </c>
      <c r="B4712" t="s">
        <v>4377</v>
      </c>
      <c r="C4712">
        <v>173654</v>
      </c>
      <c r="D4712">
        <v>142606</v>
      </c>
      <c r="E4712">
        <v>18</v>
      </c>
      <c r="F4712">
        <v>46</v>
      </c>
      <c r="G4712">
        <v>28.5</v>
      </c>
      <c r="H4712" t="s">
        <v>26</v>
      </c>
      <c r="I4712">
        <v>0</v>
      </c>
      <c r="J4712">
        <v>57</v>
      </c>
      <c r="K4712">
        <v>42</v>
      </c>
      <c r="L4712">
        <v>18.774583333333332</v>
      </c>
      <c r="M4712">
        <v>281.61874999999998</v>
      </c>
      <c r="N4712">
        <v>-0.96166666666666667</v>
      </c>
      <c r="O4712">
        <v>5.9</v>
      </c>
      <c r="Q4712">
        <v>0.13</v>
      </c>
      <c r="S4712">
        <v>0.12</v>
      </c>
      <c r="U4712">
        <v>7.0000000000000007E-2</v>
      </c>
      <c r="Y4712" t="s">
        <v>456</v>
      </c>
      <c r="Z4712" t="s">
        <v>456</v>
      </c>
      <c r="AA4712" t="s">
        <v>18</v>
      </c>
      <c r="AB4712" t="str">
        <f>+LEFT(AA4712,1)</f>
        <v>A</v>
      </c>
      <c r="AC4712" s="6">
        <f>DEGREES(ACOS(SIN(Resultats!$H$11)*SIN(RADIANS(N4712))+COS(Resultats!$H$11)*COS(RADIANS(N4712))*COS(Resultats!$E$11-RADIANS(M4712))))</f>
        <v>131.06409846908986</v>
      </c>
      <c r="AD4712">
        <f>+IF(AB4712=Data!$E$18,1,0)</f>
        <v>1</v>
      </c>
      <c r="AE4712">
        <f>+IF(AC4712&lt;Data!$B$17,1,0)</f>
        <v>0</v>
      </c>
      <c r="AF4712" s="7">
        <f>+IF(AND(AD4712,AE4712),1,0)</f>
        <v>0</v>
      </c>
    </row>
    <row r="4713" spans="1:32" x14ac:dyDescent="0.2">
      <c r="A4713">
        <v>294</v>
      </c>
      <c r="B4713" t="s">
        <v>361</v>
      </c>
      <c r="C4713">
        <v>6186</v>
      </c>
      <c r="D4713">
        <v>109627</v>
      </c>
      <c r="E4713">
        <v>1</v>
      </c>
      <c r="F4713">
        <v>2</v>
      </c>
      <c r="G4713">
        <v>56.6</v>
      </c>
      <c r="H4713" t="s">
        <v>24</v>
      </c>
      <c r="I4713">
        <v>7</v>
      </c>
      <c r="J4713">
        <v>53</v>
      </c>
      <c r="K4713">
        <v>24</v>
      </c>
      <c r="L4713">
        <v>1.0490555555555556</v>
      </c>
      <c r="M4713">
        <v>15.735833333333334</v>
      </c>
      <c r="N4713">
        <v>7.89</v>
      </c>
      <c r="O4713">
        <v>4.28</v>
      </c>
      <c r="Q4713">
        <v>0.96</v>
      </c>
      <c r="S4713">
        <v>0.7</v>
      </c>
      <c r="U4713">
        <v>0.52</v>
      </c>
      <c r="Y4713" t="s">
        <v>54</v>
      </c>
      <c r="Z4713" t="s">
        <v>54</v>
      </c>
      <c r="AA4713" t="s">
        <v>197</v>
      </c>
      <c r="AB4713" t="str">
        <f>+LEFT(AA4713,1)</f>
        <v>K</v>
      </c>
      <c r="AC4713" s="6">
        <f>DEGREES(ACOS(SIN(Resultats!$H$11)*SIN(RADIANS(N4713))+COS(Resultats!$H$11)*COS(RADIANS(N4713))*COS(Resultats!$E$11-RADIANS(M4713))))</f>
        <v>131.07298781262367</v>
      </c>
      <c r="AD4713">
        <f>+IF(AB4713=Data!$E$18,1,0)</f>
        <v>0</v>
      </c>
      <c r="AE4713">
        <f>+IF(AC4713&lt;Data!$B$17,1,0)</f>
        <v>0</v>
      </c>
      <c r="AF4713" s="7">
        <f>+IF(AND(AD4713,AE4713),1,0)</f>
        <v>0</v>
      </c>
    </row>
    <row r="4714" spans="1:32" x14ac:dyDescent="0.2">
      <c r="A4714">
        <v>7364</v>
      </c>
      <c r="C4714">
        <v>182422</v>
      </c>
      <c r="D4714">
        <v>87148</v>
      </c>
      <c r="E4714">
        <v>19</v>
      </c>
      <c r="F4714">
        <v>23</v>
      </c>
      <c r="G4714">
        <v>46.9</v>
      </c>
      <c r="H4714" t="s">
        <v>24</v>
      </c>
      <c r="I4714">
        <v>20</v>
      </c>
      <c r="J4714">
        <v>15</v>
      </c>
      <c r="K4714">
        <v>52</v>
      </c>
      <c r="L4714">
        <v>19.396361111111112</v>
      </c>
      <c r="M4714">
        <v>290.94541666666669</v>
      </c>
      <c r="N4714">
        <v>20.264444444444443</v>
      </c>
      <c r="O4714">
        <v>6.4</v>
      </c>
      <c r="Q4714">
        <v>0.01</v>
      </c>
      <c r="S4714">
        <v>-7.0000000000000007E-2</v>
      </c>
      <c r="Y4714" t="s">
        <v>191</v>
      </c>
      <c r="Z4714" t="s">
        <v>191</v>
      </c>
      <c r="AA4714" t="s">
        <v>5040</v>
      </c>
      <c r="AB4714" t="str">
        <f>+LEFT(AA4714,1)</f>
        <v>B</v>
      </c>
      <c r="AC4714" s="6">
        <f>DEGREES(ACOS(SIN(Resultats!$H$11)*SIN(RADIANS(N4714))+COS(Resultats!$H$11)*COS(RADIANS(N4714))*COS(Resultats!$E$11-RADIANS(M4714))))</f>
        <v>131.09200543728872</v>
      </c>
      <c r="AD4714">
        <f>+IF(AB4714=Data!$E$18,1,0)</f>
        <v>0</v>
      </c>
      <c r="AE4714">
        <f>+IF(AC4714&lt;Data!$B$17,1,0)</f>
        <v>0</v>
      </c>
      <c r="AF4714" s="7">
        <f>+IF(AND(AD4714,AE4714),1,0)</f>
        <v>0</v>
      </c>
    </row>
    <row r="4715" spans="1:32" x14ac:dyDescent="0.2">
      <c r="A4715">
        <v>8536</v>
      </c>
      <c r="C4715">
        <v>212487</v>
      </c>
      <c r="D4715">
        <v>72296</v>
      </c>
      <c r="E4715">
        <v>22</v>
      </c>
      <c r="F4715">
        <v>23</v>
      </c>
      <c r="G4715">
        <v>54.2</v>
      </c>
      <c r="H4715" t="s">
        <v>24</v>
      </c>
      <c r="I4715">
        <v>38</v>
      </c>
      <c r="J4715">
        <v>34</v>
      </c>
      <c r="K4715">
        <v>25</v>
      </c>
      <c r="L4715">
        <v>22.398388888888888</v>
      </c>
      <c r="M4715">
        <v>335.9758333333333</v>
      </c>
      <c r="N4715">
        <v>38.573611111111113</v>
      </c>
      <c r="O4715">
        <v>6.22</v>
      </c>
      <c r="Q4715">
        <v>0.49</v>
      </c>
      <c r="S4715">
        <v>-0.01</v>
      </c>
      <c r="Y4715" t="s">
        <v>2101</v>
      </c>
      <c r="Z4715" t="s">
        <v>2101</v>
      </c>
      <c r="AA4715" t="s">
        <v>2154</v>
      </c>
      <c r="AB4715" t="str">
        <f>+LEFT(AA4715,1)</f>
        <v>F</v>
      </c>
      <c r="AC4715" s="6">
        <f>DEGREES(ACOS(SIN(Resultats!$H$11)*SIN(RADIANS(N4715))+COS(Resultats!$H$11)*COS(RADIANS(N4715))*COS(Resultats!$E$11-RADIANS(M4715))))</f>
        <v>131.1074629744673</v>
      </c>
      <c r="AD4715">
        <f>+IF(AB4715=Data!$E$18,1,0)</f>
        <v>0</v>
      </c>
      <c r="AE4715">
        <f>+IF(AC4715&lt;Data!$B$17,1,0)</f>
        <v>0</v>
      </c>
      <c r="AF4715" s="7">
        <f>+IF(AND(AD4715,AE4715),1,0)</f>
        <v>0</v>
      </c>
    </row>
    <row r="4716" spans="1:32" x14ac:dyDescent="0.2">
      <c r="A4716">
        <v>8255</v>
      </c>
      <c r="B4716" t="s">
        <v>3530</v>
      </c>
      <c r="C4716">
        <v>205512</v>
      </c>
      <c r="D4716">
        <v>71480</v>
      </c>
      <c r="E4716">
        <v>21</v>
      </c>
      <c r="F4716">
        <v>34</v>
      </c>
      <c r="G4716">
        <v>46.6</v>
      </c>
      <c r="H4716" t="s">
        <v>24</v>
      </c>
      <c r="I4716">
        <v>38</v>
      </c>
      <c r="J4716">
        <v>32</v>
      </c>
      <c r="K4716">
        <v>3</v>
      </c>
      <c r="L4716">
        <v>21.57961111111111</v>
      </c>
      <c r="M4716">
        <v>323.69416666666666</v>
      </c>
      <c r="N4716">
        <v>38.534166666666664</v>
      </c>
      <c r="O4716">
        <v>4.9000000000000004</v>
      </c>
      <c r="Q4716">
        <v>1.08</v>
      </c>
      <c r="S4716">
        <v>1.02</v>
      </c>
      <c r="U4716">
        <v>0.54</v>
      </c>
      <c r="Y4716" t="s">
        <v>2597</v>
      </c>
      <c r="Z4716" t="s">
        <v>5871</v>
      </c>
      <c r="AA4716" t="s">
        <v>197</v>
      </c>
      <c r="AB4716" t="str">
        <f>+LEFT(AA4716,1)</f>
        <v>K</v>
      </c>
      <c r="AC4716" s="6">
        <f>DEGREES(ACOS(SIN(Resultats!$H$11)*SIN(RADIANS(N4716))+COS(Resultats!$H$11)*COS(RADIANS(N4716))*COS(Resultats!$E$11-RADIANS(M4716))))</f>
        <v>131.11043721298952</v>
      </c>
      <c r="AD4716">
        <f>+IF(AB4716=Data!$E$18,1,0)</f>
        <v>0</v>
      </c>
      <c r="AE4716">
        <f>+IF(AC4716&lt;Data!$B$17,1,0)</f>
        <v>0</v>
      </c>
      <c r="AF4716" s="7">
        <f>+IF(AND(AD4716,AE4716),1,0)</f>
        <v>0</v>
      </c>
    </row>
    <row r="4717" spans="1:32" x14ac:dyDescent="0.2">
      <c r="A4717">
        <v>7135</v>
      </c>
      <c r="C4717">
        <v>175515</v>
      </c>
      <c r="D4717">
        <v>124050</v>
      </c>
      <c r="E4717">
        <v>18</v>
      </c>
      <c r="F4717">
        <v>55</v>
      </c>
      <c r="G4717">
        <v>27.5</v>
      </c>
      <c r="H4717" t="s">
        <v>24</v>
      </c>
      <c r="I4717">
        <v>6</v>
      </c>
      <c r="J4717">
        <v>36</v>
      </c>
      <c r="K4717">
        <v>55</v>
      </c>
      <c r="L4717">
        <v>18.924305555555556</v>
      </c>
      <c r="M4717">
        <v>283.86458333333331</v>
      </c>
      <c r="N4717">
        <v>6.6152777777777771</v>
      </c>
      <c r="O4717">
        <v>5.57</v>
      </c>
      <c r="Q4717">
        <v>1.04</v>
      </c>
      <c r="S4717">
        <v>0.88</v>
      </c>
      <c r="U4717">
        <v>0.55000000000000004</v>
      </c>
      <c r="Y4717" t="s">
        <v>54</v>
      </c>
      <c r="Z4717" t="s">
        <v>54</v>
      </c>
      <c r="AA4717" t="s">
        <v>197</v>
      </c>
      <c r="AB4717" t="str">
        <f>+LEFT(AA4717,1)</f>
        <v>K</v>
      </c>
      <c r="AC4717" s="6">
        <f>DEGREES(ACOS(SIN(Resultats!$H$11)*SIN(RADIANS(N4717))+COS(Resultats!$H$11)*COS(RADIANS(N4717))*COS(Resultats!$E$11-RADIANS(M4717))))</f>
        <v>131.1384316246841</v>
      </c>
      <c r="AD4717">
        <f>+IF(AB4717=Data!$E$18,1,0)</f>
        <v>0</v>
      </c>
      <c r="AE4717">
        <f>+IF(AC4717&lt;Data!$B$17,1,0)</f>
        <v>0</v>
      </c>
      <c r="AF4717" s="7">
        <f>+IF(AND(AD4717,AE4717),1,0)</f>
        <v>0</v>
      </c>
    </row>
    <row r="4718" spans="1:32" x14ac:dyDescent="0.2">
      <c r="A4718">
        <v>7024</v>
      </c>
      <c r="C4718">
        <v>172831</v>
      </c>
      <c r="D4718">
        <v>142525</v>
      </c>
      <c r="E4718">
        <v>18</v>
      </c>
      <c r="F4718">
        <v>42</v>
      </c>
      <c r="G4718">
        <v>36.1</v>
      </c>
      <c r="H4718" t="s">
        <v>26</v>
      </c>
      <c r="I4718">
        <v>7</v>
      </c>
      <c r="J4718">
        <v>4</v>
      </c>
      <c r="K4718">
        <v>24</v>
      </c>
      <c r="L4718">
        <v>18.710027777777778</v>
      </c>
      <c r="M4718">
        <v>280.65041666666667</v>
      </c>
      <c r="N4718">
        <v>-7.0733333333333333</v>
      </c>
      <c r="O4718">
        <v>6.15</v>
      </c>
      <c r="Q4718">
        <v>1</v>
      </c>
      <c r="S4718">
        <v>0.89</v>
      </c>
      <c r="Y4718" t="s">
        <v>505</v>
      </c>
      <c r="Z4718" t="s">
        <v>5982</v>
      </c>
      <c r="AA4718" t="s">
        <v>197</v>
      </c>
      <c r="AB4718" t="str">
        <f>+LEFT(AA4718,1)</f>
        <v>K</v>
      </c>
      <c r="AC4718" s="6">
        <f>DEGREES(ACOS(SIN(Resultats!$H$11)*SIN(RADIANS(N4718))+COS(Resultats!$H$11)*COS(RADIANS(N4718))*COS(Resultats!$E$11-RADIANS(M4718))))</f>
        <v>131.15098928375764</v>
      </c>
      <c r="AD4718">
        <f>+IF(AB4718=Data!$E$18,1,0)</f>
        <v>0</v>
      </c>
      <c r="AE4718">
        <f>+IF(AC4718&lt;Data!$B$17,1,0)</f>
        <v>0</v>
      </c>
      <c r="AF4718" s="7">
        <f>+IF(AND(AD4718,AE4718),1,0)</f>
        <v>0</v>
      </c>
    </row>
    <row r="4719" spans="1:32" x14ac:dyDescent="0.2">
      <c r="A4719">
        <v>8651</v>
      </c>
      <c r="C4719">
        <v>215191</v>
      </c>
      <c r="D4719">
        <v>72652</v>
      </c>
      <c r="E4719">
        <v>22</v>
      </c>
      <c r="F4719">
        <v>42</v>
      </c>
      <c r="G4719">
        <v>55.5</v>
      </c>
      <c r="H4719" t="s">
        <v>24</v>
      </c>
      <c r="I4719">
        <v>37</v>
      </c>
      <c r="J4719">
        <v>48</v>
      </c>
      <c r="K4719">
        <v>10</v>
      </c>
      <c r="L4719">
        <v>22.715416666666666</v>
      </c>
      <c r="M4719">
        <v>340.73124999999999</v>
      </c>
      <c r="N4719">
        <v>37.802777777777777</v>
      </c>
      <c r="O4719">
        <v>6.43</v>
      </c>
      <c r="Q4719">
        <v>-0.09</v>
      </c>
      <c r="S4719">
        <v>-0.81</v>
      </c>
      <c r="Y4719" t="s">
        <v>3081</v>
      </c>
      <c r="Z4719" t="s">
        <v>3081</v>
      </c>
      <c r="AA4719" t="s">
        <v>15425</v>
      </c>
      <c r="AB4719" t="str">
        <f>+LEFT(AA4719,1)</f>
        <v>B</v>
      </c>
      <c r="AC4719" s="6">
        <f>DEGREES(ACOS(SIN(Resultats!$H$11)*SIN(RADIANS(N4719))+COS(Resultats!$H$11)*COS(RADIANS(N4719))*COS(Resultats!$E$11-RADIANS(M4719))))</f>
        <v>131.15333303496232</v>
      </c>
      <c r="AD4719">
        <f>+IF(AB4719=Data!$E$18,1,0)</f>
        <v>0</v>
      </c>
      <c r="AE4719">
        <f>+IF(AC4719&lt;Data!$B$17,1,0)</f>
        <v>0</v>
      </c>
      <c r="AF4719" s="7">
        <f>+IF(AND(AD4719,AE4719),1,0)</f>
        <v>0</v>
      </c>
    </row>
    <row r="4720" spans="1:32" x14ac:dyDescent="0.2">
      <c r="A4720">
        <v>8718</v>
      </c>
      <c r="C4720">
        <v>216756</v>
      </c>
      <c r="D4720">
        <v>72838</v>
      </c>
      <c r="E4720">
        <v>22</v>
      </c>
      <c r="F4720">
        <v>55</v>
      </c>
      <c r="G4720">
        <v>2.6</v>
      </c>
      <c r="H4720" t="s">
        <v>24</v>
      </c>
      <c r="I4720">
        <v>37</v>
      </c>
      <c r="J4720">
        <v>4</v>
      </c>
      <c r="K4720">
        <v>37</v>
      </c>
      <c r="L4720">
        <v>22.91738888888889</v>
      </c>
      <c r="M4720">
        <v>343.76083333333338</v>
      </c>
      <c r="N4720">
        <v>37.07694444444445</v>
      </c>
      <c r="O4720">
        <v>5.91</v>
      </c>
      <c r="Q4720">
        <v>0.42</v>
      </c>
      <c r="S4720">
        <v>-0.08</v>
      </c>
      <c r="Y4720" t="s">
        <v>3121</v>
      </c>
      <c r="Z4720" t="s">
        <v>3121</v>
      </c>
      <c r="AA4720" t="s">
        <v>2154</v>
      </c>
      <c r="AB4720" t="str">
        <f>+LEFT(AA4720,1)</f>
        <v>F</v>
      </c>
      <c r="AC4720" s="6">
        <f>DEGREES(ACOS(SIN(Resultats!$H$11)*SIN(RADIANS(N4720))+COS(Resultats!$H$11)*COS(RADIANS(N4720))*COS(Resultats!$E$11-RADIANS(M4720))))</f>
        <v>131.18280009615256</v>
      </c>
      <c r="AD4720">
        <f>+IF(AB4720=Data!$E$18,1,0)</f>
        <v>0</v>
      </c>
      <c r="AE4720">
        <f>+IF(AC4720&lt;Data!$B$17,1,0)</f>
        <v>0</v>
      </c>
      <c r="AF4720" s="7">
        <f>+IF(AND(AD4720,AE4720),1,0)</f>
        <v>0</v>
      </c>
    </row>
    <row r="4721" spans="1:32" x14ac:dyDescent="0.2">
      <c r="A4721">
        <v>7506</v>
      </c>
      <c r="B4721" t="s">
        <v>3870</v>
      </c>
      <c r="C4721">
        <v>186486</v>
      </c>
      <c r="D4721">
        <v>87633</v>
      </c>
      <c r="E4721">
        <v>19</v>
      </c>
      <c r="F4721">
        <v>43</v>
      </c>
      <c r="G4721">
        <v>42.9</v>
      </c>
      <c r="H4721" t="s">
        <v>24</v>
      </c>
      <c r="I4721">
        <v>25</v>
      </c>
      <c r="J4721">
        <v>46</v>
      </c>
      <c r="K4721">
        <v>19</v>
      </c>
      <c r="L4721">
        <v>19.728583333333333</v>
      </c>
      <c r="M4721">
        <v>295.92874999999998</v>
      </c>
      <c r="N4721">
        <v>25.771944444444443</v>
      </c>
      <c r="O4721">
        <v>5.49</v>
      </c>
      <c r="Q4721">
        <v>0.93</v>
      </c>
      <c r="S4721">
        <v>0.67</v>
      </c>
      <c r="U4721">
        <v>0.47</v>
      </c>
      <c r="Y4721" t="s">
        <v>71</v>
      </c>
      <c r="Z4721" t="s">
        <v>71</v>
      </c>
      <c r="AA4721" t="s">
        <v>51</v>
      </c>
      <c r="AB4721" t="str">
        <f>+LEFT(AA4721,1)</f>
        <v>G</v>
      </c>
      <c r="AC4721" s="6">
        <f>DEGREES(ACOS(SIN(Resultats!$H$11)*SIN(RADIANS(N4721))+COS(Resultats!$H$11)*COS(RADIANS(N4721))*COS(Resultats!$E$11-RADIANS(M4721))))</f>
        <v>131.23239269365175</v>
      </c>
      <c r="AD4721">
        <f>+IF(AB4721=Data!$E$18,1,0)</f>
        <v>0</v>
      </c>
      <c r="AE4721">
        <f>+IF(AC4721&lt;Data!$B$17,1,0)</f>
        <v>0</v>
      </c>
      <c r="AF4721" s="7">
        <f>+IF(AND(AD4721,AE4721),1,0)</f>
        <v>0</v>
      </c>
    </row>
    <row r="4722" spans="1:32" x14ac:dyDescent="0.2">
      <c r="A4722">
        <v>8678</v>
      </c>
      <c r="C4722">
        <v>215943</v>
      </c>
      <c r="D4722">
        <v>72732</v>
      </c>
      <c r="E4722">
        <v>22</v>
      </c>
      <c r="F4722">
        <v>48</v>
      </c>
      <c r="G4722">
        <v>10.9</v>
      </c>
      <c r="H4722" t="s">
        <v>24</v>
      </c>
      <c r="I4722">
        <v>37</v>
      </c>
      <c r="J4722">
        <v>25</v>
      </c>
      <c r="K4722">
        <v>0</v>
      </c>
      <c r="L4722">
        <v>22.803027777777778</v>
      </c>
      <c r="M4722">
        <v>342.04541666666665</v>
      </c>
      <c r="N4722">
        <v>37.416666666666664</v>
      </c>
      <c r="O4722">
        <v>5.9</v>
      </c>
      <c r="Q4722">
        <v>1.03</v>
      </c>
      <c r="S4722">
        <v>0.83</v>
      </c>
      <c r="X4722" t="s">
        <v>27</v>
      </c>
      <c r="Y4722" t="s">
        <v>51</v>
      </c>
      <c r="Z4722" t="s">
        <v>3242</v>
      </c>
      <c r="AA4722" t="s">
        <v>51</v>
      </c>
      <c r="AB4722" t="str">
        <f>+LEFT(AA4722,1)</f>
        <v>G</v>
      </c>
      <c r="AC4722" s="6">
        <f>DEGREES(ACOS(SIN(Resultats!$H$11)*SIN(RADIANS(N4722))+COS(Resultats!$H$11)*COS(RADIANS(N4722))*COS(Resultats!$E$11-RADIANS(M4722))))</f>
        <v>131.25720430910664</v>
      </c>
      <c r="AD4722">
        <f>+IF(AB4722=Data!$E$18,1,0)</f>
        <v>0</v>
      </c>
      <c r="AE4722">
        <f>+IF(AC4722&lt;Data!$B$17,1,0)</f>
        <v>0</v>
      </c>
      <c r="AF4722" s="7">
        <f>+IF(AND(AD4722,AE4722),1,0)</f>
        <v>0</v>
      </c>
    </row>
    <row r="4723" spans="1:32" x14ac:dyDescent="0.2">
      <c r="A4723">
        <v>7670</v>
      </c>
      <c r="C4723">
        <v>190360</v>
      </c>
      <c r="D4723">
        <v>88133</v>
      </c>
      <c r="E4723">
        <v>20</v>
      </c>
      <c r="F4723">
        <v>3</v>
      </c>
      <c r="G4723">
        <v>37.4</v>
      </c>
      <c r="H4723" t="s">
        <v>24</v>
      </c>
      <c r="I4723">
        <v>29</v>
      </c>
      <c r="J4723">
        <v>53</v>
      </c>
      <c r="K4723">
        <v>48</v>
      </c>
      <c r="L4723">
        <v>20.060388888888891</v>
      </c>
      <c r="M4723">
        <v>300.90583333333336</v>
      </c>
      <c r="N4723">
        <v>29.896666666666665</v>
      </c>
      <c r="O4723">
        <v>5.71</v>
      </c>
      <c r="Q4723">
        <v>0.73</v>
      </c>
      <c r="S4723">
        <v>0.37</v>
      </c>
      <c r="Y4723" t="s">
        <v>3983</v>
      </c>
      <c r="Z4723" t="s">
        <v>13904</v>
      </c>
      <c r="AA4723" t="s">
        <v>342</v>
      </c>
      <c r="AB4723" t="str">
        <f>+LEFT(AA4723,1)</f>
        <v>G</v>
      </c>
      <c r="AC4723" s="6">
        <f>DEGREES(ACOS(SIN(Resultats!$H$11)*SIN(RADIANS(N4723))+COS(Resultats!$H$11)*COS(RADIANS(N4723))*COS(Resultats!$E$11-RADIANS(M4723))))</f>
        <v>131.26000694411124</v>
      </c>
      <c r="AD4723">
        <f>+IF(AB4723=Data!$E$18,1,0)</f>
        <v>0</v>
      </c>
      <c r="AE4723">
        <f>+IF(AC4723&lt;Data!$B$17,1,0)</f>
        <v>0</v>
      </c>
      <c r="AF4723" s="7">
        <f>+IF(AND(AD4723,AE4723),1,0)</f>
        <v>0</v>
      </c>
    </row>
    <row r="4724" spans="1:32" x14ac:dyDescent="0.2">
      <c r="A4724">
        <v>8338</v>
      </c>
      <c r="C4724">
        <v>207516</v>
      </c>
      <c r="D4724">
        <v>71722</v>
      </c>
      <c r="E4724">
        <v>21</v>
      </c>
      <c r="F4724">
        <v>48</v>
      </c>
      <c r="G4724">
        <v>29.4</v>
      </c>
      <c r="H4724" t="s">
        <v>24</v>
      </c>
      <c r="I4724">
        <v>38</v>
      </c>
      <c r="J4724">
        <v>38</v>
      </c>
      <c r="K4724">
        <v>55</v>
      </c>
      <c r="L4724">
        <v>21.808166666666668</v>
      </c>
      <c r="M4724">
        <v>327.1225</v>
      </c>
      <c r="N4724">
        <v>38.648611111111109</v>
      </c>
      <c r="O4724">
        <v>6.12</v>
      </c>
      <c r="Q4724">
        <v>-0.08</v>
      </c>
      <c r="S4724">
        <v>-0.34</v>
      </c>
      <c r="Y4724" t="s">
        <v>122</v>
      </c>
      <c r="Z4724" t="s">
        <v>122</v>
      </c>
      <c r="AA4724" t="s">
        <v>1652</v>
      </c>
      <c r="AB4724" t="str">
        <f>+LEFT(AA4724,1)</f>
        <v>B</v>
      </c>
      <c r="AC4724" s="6">
        <f>DEGREES(ACOS(SIN(Resultats!$H$11)*SIN(RADIANS(N4724))+COS(Resultats!$H$11)*COS(RADIANS(N4724))*COS(Resultats!$E$11-RADIANS(M4724))))</f>
        <v>131.27741346385477</v>
      </c>
      <c r="AD4724">
        <f>+IF(AB4724=Data!$E$18,1,0)</f>
        <v>0</v>
      </c>
      <c r="AE4724">
        <f>+IF(AC4724&lt;Data!$B$17,1,0)</f>
        <v>0</v>
      </c>
      <c r="AF4724" s="7">
        <f>+IF(AND(AD4724,AE4724),1,0)</f>
        <v>0</v>
      </c>
    </row>
    <row r="4725" spans="1:32" x14ac:dyDescent="0.2">
      <c r="A4725">
        <v>7020</v>
      </c>
      <c r="B4725" t="s">
        <v>4355</v>
      </c>
      <c r="C4725">
        <v>172748</v>
      </c>
      <c r="D4725">
        <v>142515</v>
      </c>
      <c r="E4725">
        <v>18</v>
      </c>
      <c r="F4725">
        <v>42</v>
      </c>
      <c r="G4725">
        <v>16.399999999999999</v>
      </c>
      <c r="H4725" t="s">
        <v>26</v>
      </c>
      <c r="I4725">
        <v>9</v>
      </c>
      <c r="J4725">
        <v>3</v>
      </c>
      <c r="K4725">
        <v>9</v>
      </c>
      <c r="L4725">
        <v>18.704555555555554</v>
      </c>
      <c r="M4725">
        <v>280.56833333333333</v>
      </c>
      <c r="N4725">
        <v>-9.0525000000000002</v>
      </c>
      <c r="O4725">
        <v>4.72</v>
      </c>
      <c r="Q4725">
        <v>0.35</v>
      </c>
      <c r="S4725">
        <v>0.14000000000000001</v>
      </c>
      <c r="U4725">
        <v>0.19</v>
      </c>
      <c r="Y4725" t="s">
        <v>4356</v>
      </c>
      <c r="Z4725" t="s">
        <v>171</v>
      </c>
      <c r="AA4725" t="s">
        <v>2897</v>
      </c>
      <c r="AB4725" t="str">
        <f>+LEFT(AA4725,1)</f>
        <v>F</v>
      </c>
      <c r="AC4725" s="6">
        <f>DEGREES(ACOS(SIN(Resultats!$H$11)*SIN(RADIANS(N4725))+COS(Resultats!$H$11)*COS(RADIANS(N4725))*COS(Resultats!$E$11-RADIANS(M4725))))</f>
        <v>131.28602931076412</v>
      </c>
      <c r="AD4725">
        <f>+IF(AB4725=Data!$E$18,1,0)</f>
        <v>0</v>
      </c>
      <c r="AE4725">
        <f>+IF(AC4725&lt;Data!$B$17,1,0)</f>
        <v>0</v>
      </c>
      <c r="AF4725" s="7">
        <f>+IF(AND(AD4725,AE4725),1,0)</f>
        <v>0</v>
      </c>
    </row>
    <row r="4726" spans="1:32" x14ac:dyDescent="0.2">
      <c r="A4726">
        <v>8955</v>
      </c>
      <c r="C4726">
        <v>221970</v>
      </c>
      <c r="D4726">
        <v>73368</v>
      </c>
      <c r="E4726">
        <v>23</v>
      </c>
      <c r="F4726">
        <v>36</v>
      </c>
      <c r="G4726">
        <v>30.5</v>
      </c>
      <c r="H4726" t="s">
        <v>24</v>
      </c>
      <c r="I4726">
        <v>32</v>
      </c>
      <c r="J4726">
        <v>54</v>
      </c>
      <c r="K4726">
        <v>15</v>
      </c>
      <c r="L4726">
        <v>23.608472222222225</v>
      </c>
      <c r="M4726">
        <v>354.12708333333336</v>
      </c>
      <c r="N4726">
        <v>32.904166666666669</v>
      </c>
      <c r="O4726">
        <v>6.35</v>
      </c>
      <c r="Q4726">
        <v>0.46</v>
      </c>
      <c r="S4726">
        <v>0</v>
      </c>
      <c r="Y4726" t="s">
        <v>204</v>
      </c>
      <c r="Z4726" t="s">
        <v>204</v>
      </c>
      <c r="AA4726" t="s">
        <v>217</v>
      </c>
      <c r="AB4726" t="str">
        <f>+LEFT(AA4726,1)</f>
        <v>F</v>
      </c>
      <c r="AC4726" s="6">
        <f>DEGREES(ACOS(SIN(Resultats!$H$11)*SIN(RADIANS(N4726))+COS(Resultats!$H$11)*COS(RADIANS(N4726))*COS(Resultats!$E$11-RADIANS(M4726))))</f>
        <v>131.31991973048872</v>
      </c>
      <c r="AD4726">
        <f>+IF(AB4726=Data!$E$18,1,0)</f>
        <v>0</v>
      </c>
      <c r="AE4726">
        <f>+IF(AC4726&lt;Data!$B$17,1,0)</f>
        <v>0</v>
      </c>
      <c r="AF4726" s="7">
        <f>+IF(AND(AD4726,AE4726),1,0)</f>
        <v>0</v>
      </c>
    </row>
    <row r="4727" spans="1:32" x14ac:dyDescent="0.2">
      <c r="A4727">
        <v>307</v>
      </c>
      <c r="B4727" t="s">
        <v>370</v>
      </c>
      <c r="C4727">
        <v>6386</v>
      </c>
      <c r="D4727">
        <v>109656</v>
      </c>
      <c r="E4727">
        <v>1</v>
      </c>
      <c r="F4727">
        <v>4</v>
      </c>
      <c r="G4727">
        <v>52.6</v>
      </c>
      <c r="H4727" t="s">
        <v>24</v>
      </c>
      <c r="I4727">
        <v>5</v>
      </c>
      <c r="J4727">
        <v>39</v>
      </c>
      <c r="K4727">
        <v>23</v>
      </c>
      <c r="L4727">
        <v>1.0812777777777778</v>
      </c>
      <c r="M4727">
        <v>16.219166666666666</v>
      </c>
      <c r="N4727">
        <v>5.6563888888888894</v>
      </c>
      <c r="O4727">
        <v>6</v>
      </c>
      <c r="Q4727">
        <v>1.51</v>
      </c>
      <c r="S4727">
        <v>1.86</v>
      </c>
      <c r="X4727" t="s">
        <v>27</v>
      </c>
      <c r="Y4727" t="s">
        <v>104</v>
      </c>
      <c r="Z4727" t="s">
        <v>5820</v>
      </c>
      <c r="AA4727" t="s">
        <v>104</v>
      </c>
      <c r="AB4727" t="str">
        <f>+LEFT(AA4727,1)</f>
        <v>K</v>
      </c>
      <c r="AC4727" s="6">
        <f>DEGREES(ACOS(SIN(Resultats!$H$11)*SIN(RADIANS(N4727))+COS(Resultats!$H$11)*COS(RADIANS(N4727))*COS(Resultats!$E$11-RADIANS(M4727))))</f>
        <v>131.37291601336781</v>
      </c>
      <c r="AD4727">
        <f>+IF(AB4727=Data!$E$18,1,0)</f>
        <v>0</v>
      </c>
      <c r="AE4727">
        <f>+IF(AC4727&lt;Data!$B$17,1,0)</f>
        <v>0</v>
      </c>
      <c r="AF4727" s="7">
        <f>+IF(AND(AD4727,AE4727),1,0)</f>
        <v>0</v>
      </c>
    </row>
    <row r="4728" spans="1:32" x14ac:dyDescent="0.2">
      <c r="A4728">
        <v>314</v>
      </c>
      <c r="B4728" t="s">
        <v>375</v>
      </c>
      <c r="C4728">
        <v>6480</v>
      </c>
      <c r="D4728">
        <v>109667</v>
      </c>
      <c r="E4728">
        <v>1</v>
      </c>
      <c r="F4728">
        <v>5</v>
      </c>
      <c r="G4728">
        <v>51.4</v>
      </c>
      <c r="H4728" t="s">
        <v>24</v>
      </c>
      <c r="I4728">
        <v>4</v>
      </c>
      <c r="J4728">
        <v>54</v>
      </c>
      <c r="K4728">
        <v>34</v>
      </c>
      <c r="L4728">
        <v>1.0976111111111111</v>
      </c>
      <c r="M4728">
        <v>16.464166666666667</v>
      </c>
      <c r="N4728">
        <v>4.9094444444444445</v>
      </c>
      <c r="O4728">
        <v>7.25</v>
      </c>
      <c r="Q4728">
        <v>0.49</v>
      </c>
      <c r="S4728">
        <v>-0.04</v>
      </c>
      <c r="Y4728" t="s">
        <v>204</v>
      </c>
      <c r="Z4728" t="s">
        <v>204</v>
      </c>
      <c r="AA4728" t="s">
        <v>217</v>
      </c>
      <c r="AB4728" t="str">
        <f>+LEFT(AA4728,1)</f>
        <v>F</v>
      </c>
      <c r="AC4728" s="6">
        <f>DEGREES(ACOS(SIN(Resultats!$H$11)*SIN(RADIANS(N4728))+COS(Resultats!$H$11)*COS(RADIANS(N4728))*COS(Resultats!$E$11-RADIANS(M4728))))</f>
        <v>131.37571261384642</v>
      </c>
      <c r="AD4728">
        <f>+IF(AB4728=Data!$E$18,1,0)</f>
        <v>0</v>
      </c>
      <c r="AE4728">
        <f>+IF(AC4728&lt;Data!$B$17,1,0)</f>
        <v>0</v>
      </c>
      <c r="AF4728" s="7">
        <f>+IF(AND(AD4728,AE4728),1,0)</f>
        <v>0</v>
      </c>
    </row>
    <row r="4729" spans="1:32" x14ac:dyDescent="0.2">
      <c r="A4729">
        <v>313</v>
      </c>
      <c r="B4729" t="s">
        <v>375</v>
      </c>
      <c r="C4729">
        <v>6479</v>
      </c>
      <c r="D4729">
        <v>109666</v>
      </c>
      <c r="E4729">
        <v>1</v>
      </c>
      <c r="F4729">
        <v>5</v>
      </c>
      <c r="G4729">
        <v>49.2</v>
      </c>
      <c r="H4729" t="s">
        <v>24</v>
      </c>
      <c r="I4729">
        <v>4</v>
      </c>
      <c r="J4729">
        <v>54</v>
      </c>
      <c r="K4729">
        <v>30</v>
      </c>
      <c r="L4729">
        <v>1.097</v>
      </c>
      <c r="M4729">
        <v>16.454999999999998</v>
      </c>
      <c r="N4729">
        <v>4.9083333333333341</v>
      </c>
      <c r="O4729">
        <v>6.35</v>
      </c>
      <c r="Q4729">
        <v>0.38</v>
      </c>
      <c r="S4729">
        <v>-0.05</v>
      </c>
      <c r="Y4729" t="s">
        <v>266</v>
      </c>
      <c r="Z4729" t="s">
        <v>266</v>
      </c>
      <c r="AA4729" t="s">
        <v>15428</v>
      </c>
      <c r="AB4729" t="str">
        <f>+LEFT(AA4729,1)</f>
        <v>F</v>
      </c>
      <c r="AC4729" s="6">
        <f>DEGREES(ACOS(SIN(Resultats!$H$11)*SIN(RADIANS(N4729))+COS(Resultats!$H$11)*COS(RADIANS(N4729))*COS(Resultats!$E$11-RADIANS(M4729))))</f>
        <v>131.38474399119218</v>
      </c>
      <c r="AD4729">
        <f>+IF(AB4729=Data!$E$18,1,0)</f>
        <v>0</v>
      </c>
      <c r="AE4729">
        <f>+IF(AC4729&lt;Data!$B$17,1,0)</f>
        <v>0</v>
      </c>
      <c r="AF4729" s="7">
        <f>+IF(AND(AD4729,AE4729),1,0)</f>
        <v>0</v>
      </c>
    </row>
    <row r="4730" spans="1:32" x14ac:dyDescent="0.2">
      <c r="A4730">
        <v>7384</v>
      </c>
      <c r="C4730">
        <v>182761</v>
      </c>
      <c r="D4730">
        <v>87186</v>
      </c>
      <c r="E4730">
        <v>19</v>
      </c>
      <c r="F4730">
        <v>25</v>
      </c>
      <c r="G4730">
        <v>22.4</v>
      </c>
      <c r="H4730" t="s">
        <v>24</v>
      </c>
      <c r="I4730">
        <v>20</v>
      </c>
      <c r="J4730">
        <v>16</v>
      </c>
      <c r="K4730">
        <v>17</v>
      </c>
      <c r="L4730">
        <v>19.422888888888892</v>
      </c>
      <c r="M4730">
        <v>291.34333333333336</v>
      </c>
      <c r="N4730">
        <v>20.27138888888889</v>
      </c>
      <c r="O4730">
        <v>6.31</v>
      </c>
      <c r="Q4730">
        <v>-0.02</v>
      </c>
      <c r="S4730">
        <v>-0.08</v>
      </c>
      <c r="Y4730" t="s">
        <v>134</v>
      </c>
      <c r="Z4730" t="s">
        <v>134</v>
      </c>
      <c r="AA4730" t="s">
        <v>2210</v>
      </c>
      <c r="AB4730" t="str">
        <f>+LEFT(AA4730,1)</f>
        <v>A</v>
      </c>
      <c r="AC4730" s="6">
        <f>DEGREES(ACOS(SIN(Resultats!$H$11)*SIN(RADIANS(N4730))+COS(Resultats!$H$11)*COS(RADIANS(N4730))*COS(Resultats!$E$11-RADIANS(M4730))))</f>
        <v>131.39476038936331</v>
      </c>
      <c r="AD4730">
        <f>+IF(AB4730=Data!$E$18,1,0)</f>
        <v>1</v>
      </c>
      <c r="AE4730">
        <f>+IF(AC4730&lt;Data!$B$17,1,0)</f>
        <v>0</v>
      </c>
      <c r="AF4730" s="7">
        <f>+IF(AND(AD4730,AE4730),1,0)</f>
        <v>0</v>
      </c>
    </row>
    <row r="4731" spans="1:32" x14ac:dyDescent="0.2">
      <c r="A4731">
        <v>7085</v>
      </c>
      <c r="C4731">
        <v>174240</v>
      </c>
      <c r="D4731">
        <v>123947</v>
      </c>
      <c r="E4731">
        <v>18</v>
      </c>
      <c r="F4731">
        <v>49</v>
      </c>
      <c r="G4731">
        <v>37.1</v>
      </c>
      <c r="H4731" t="s">
        <v>24</v>
      </c>
      <c r="I4731">
        <v>0</v>
      </c>
      <c r="J4731">
        <v>50</v>
      </c>
      <c r="K4731">
        <v>9</v>
      </c>
      <c r="L4731">
        <v>18.826972222222221</v>
      </c>
      <c r="M4731">
        <v>282.40458333333333</v>
      </c>
      <c r="N4731">
        <v>0.83583333333333332</v>
      </c>
      <c r="O4731">
        <v>6.25</v>
      </c>
      <c r="Q4731">
        <v>0.04</v>
      </c>
      <c r="S4731">
        <v>0.01</v>
      </c>
      <c r="Y4731" t="s">
        <v>89</v>
      </c>
      <c r="Z4731" t="s">
        <v>89</v>
      </c>
      <c r="AA4731" t="s">
        <v>1469</v>
      </c>
      <c r="AB4731" t="str">
        <f>+LEFT(AA4731,1)</f>
        <v>A</v>
      </c>
      <c r="AC4731" s="6">
        <f>DEGREES(ACOS(SIN(Resultats!$H$11)*SIN(RADIANS(N4731))+COS(Resultats!$H$11)*COS(RADIANS(N4731))*COS(Resultats!$E$11-RADIANS(M4731))))</f>
        <v>131.4153368341355</v>
      </c>
      <c r="AD4731">
        <f>+IF(AB4731=Data!$E$18,1,0)</f>
        <v>1</v>
      </c>
      <c r="AE4731">
        <f>+IF(AC4731&lt;Data!$B$17,1,0)</f>
        <v>0</v>
      </c>
      <c r="AF4731" s="7">
        <f>+IF(AND(AD4731,AE4731),1,0)</f>
        <v>0</v>
      </c>
    </row>
    <row r="4732" spans="1:32" x14ac:dyDescent="0.2">
      <c r="A4732">
        <v>8873</v>
      </c>
      <c r="C4732">
        <v>219927</v>
      </c>
      <c r="D4732">
        <v>73171</v>
      </c>
      <c r="E4732">
        <v>23</v>
      </c>
      <c r="F4732">
        <v>19</v>
      </c>
      <c r="G4732">
        <v>27.4</v>
      </c>
      <c r="H4732" t="s">
        <v>24</v>
      </c>
      <c r="I4732">
        <v>34</v>
      </c>
      <c r="J4732">
        <v>47</v>
      </c>
      <c r="K4732">
        <v>36</v>
      </c>
      <c r="L4732">
        <v>23.324277777777777</v>
      </c>
      <c r="M4732">
        <v>349.86416666666668</v>
      </c>
      <c r="N4732">
        <v>34.793333333333329</v>
      </c>
      <c r="O4732">
        <v>6.32</v>
      </c>
      <c r="Q4732">
        <v>-0.08</v>
      </c>
      <c r="S4732">
        <v>-0.39</v>
      </c>
      <c r="Y4732" t="s">
        <v>111</v>
      </c>
      <c r="Z4732" t="s">
        <v>111</v>
      </c>
      <c r="AA4732" t="s">
        <v>1652</v>
      </c>
      <c r="AB4732" t="str">
        <f>+LEFT(AA4732,1)</f>
        <v>B</v>
      </c>
      <c r="AC4732" s="6">
        <f>DEGREES(ACOS(SIN(Resultats!$H$11)*SIN(RADIANS(N4732))+COS(Resultats!$H$11)*COS(RADIANS(N4732))*COS(Resultats!$E$11-RADIANS(M4732))))</f>
        <v>131.4169223590774</v>
      </c>
      <c r="AD4732">
        <f>+IF(AB4732=Data!$E$18,1,0)</f>
        <v>0</v>
      </c>
      <c r="AE4732">
        <f>+IF(AC4732&lt;Data!$B$17,1,0)</f>
        <v>0</v>
      </c>
      <c r="AF4732" s="7">
        <f>+IF(AND(AD4732,AE4732),1,0)</f>
        <v>0</v>
      </c>
    </row>
    <row r="4733" spans="1:32" x14ac:dyDescent="0.2">
      <c r="A4733">
        <v>7034</v>
      </c>
      <c r="C4733">
        <v>173093</v>
      </c>
      <c r="D4733">
        <v>142557</v>
      </c>
      <c r="E4733">
        <v>18</v>
      </c>
      <c r="F4733">
        <v>43</v>
      </c>
      <c r="G4733">
        <v>51.4</v>
      </c>
      <c r="H4733" t="s">
        <v>26</v>
      </c>
      <c r="I4733">
        <v>6</v>
      </c>
      <c r="J4733">
        <v>49</v>
      </c>
      <c r="K4733">
        <v>7</v>
      </c>
      <c r="L4733">
        <v>18.730944444444443</v>
      </c>
      <c r="M4733">
        <v>280.96416666666664</v>
      </c>
      <c r="N4733">
        <v>-6.8186111111111112</v>
      </c>
      <c r="O4733">
        <v>6.31</v>
      </c>
      <c r="Q4733">
        <v>0.48</v>
      </c>
      <c r="S4733">
        <v>0.02</v>
      </c>
      <c r="Y4733" t="s">
        <v>75</v>
      </c>
      <c r="Z4733" t="s">
        <v>75</v>
      </c>
      <c r="AA4733" t="s">
        <v>2689</v>
      </c>
      <c r="AB4733" t="str">
        <f>+LEFT(AA4733,1)</f>
        <v>F</v>
      </c>
      <c r="AC4733" s="6">
        <f>DEGREES(ACOS(SIN(Resultats!$H$11)*SIN(RADIANS(N4733))+COS(Resultats!$H$11)*COS(RADIANS(N4733))*COS(Resultats!$E$11-RADIANS(M4733))))</f>
        <v>131.4279096488755</v>
      </c>
      <c r="AD4733">
        <f>+IF(AB4733=Data!$E$18,1,0)</f>
        <v>0</v>
      </c>
      <c r="AE4733">
        <f>+IF(AC4733&lt;Data!$B$17,1,0)</f>
        <v>0</v>
      </c>
      <c r="AF4733" s="7">
        <f>+IF(AND(AD4733,AE4733),1,0)</f>
        <v>0</v>
      </c>
    </row>
    <row r="4734" spans="1:32" x14ac:dyDescent="0.2">
      <c r="A4734">
        <v>7014</v>
      </c>
      <c r="C4734">
        <v>172594</v>
      </c>
      <c r="D4734">
        <v>161730</v>
      </c>
      <c r="E4734">
        <v>18</v>
      </c>
      <c r="F4734">
        <v>41</v>
      </c>
      <c r="G4734">
        <v>42.5</v>
      </c>
      <c r="H4734" t="s">
        <v>26</v>
      </c>
      <c r="I4734">
        <v>14</v>
      </c>
      <c r="J4734">
        <v>33</v>
      </c>
      <c r="K4734">
        <v>51</v>
      </c>
      <c r="L4734">
        <v>18.695138888888888</v>
      </c>
      <c r="M4734">
        <v>280.42708333333331</v>
      </c>
      <c r="N4734">
        <v>-14.564166666666667</v>
      </c>
      <c r="O4734">
        <v>6.42</v>
      </c>
      <c r="Q4734">
        <v>0.81</v>
      </c>
      <c r="Y4734" t="s">
        <v>4173</v>
      </c>
      <c r="Z4734" t="s">
        <v>4173</v>
      </c>
      <c r="AA4734" t="s">
        <v>2897</v>
      </c>
      <c r="AB4734" t="str">
        <f>+LEFT(AA4734,1)</f>
        <v>F</v>
      </c>
      <c r="AC4734" s="6">
        <f>DEGREES(ACOS(SIN(Resultats!$H$11)*SIN(RADIANS(N4734))+COS(Resultats!$H$11)*COS(RADIANS(N4734))*COS(Resultats!$E$11-RADIANS(M4734))))</f>
        <v>131.43522860431489</v>
      </c>
      <c r="AD4734">
        <f>+IF(AB4734=Data!$E$18,1,0)</f>
        <v>0</v>
      </c>
      <c r="AE4734">
        <f>+IF(AC4734&lt;Data!$B$17,1,0)</f>
        <v>0</v>
      </c>
      <c r="AF4734" s="7">
        <f>+IF(AND(AD4734,AE4734),1,0)</f>
        <v>0</v>
      </c>
    </row>
    <row r="4735" spans="1:32" x14ac:dyDescent="0.2">
      <c r="A4735">
        <v>8626</v>
      </c>
      <c r="C4735">
        <v>214714</v>
      </c>
      <c r="D4735">
        <v>72581</v>
      </c>
      <c r="E4735">
        <v>22</v>
      </c>
      <c r="F4735">
        <v>39</v>
      </c>
      <c r="G4735">
        <v>34.299999999999997</v>
      </c>
      <c r="H4735" t="s">
        <v>24</v>
      </c>
      <c r="I4735">
        <v>37</v>
      </c>
      <c r="J4735">
        <v>35</v>
      </c>
      <c r="K4735">
        <v>34</v>
      </c>
      <c r="L4735">
        <v>22.659527777777775</v>
      </c>
      <c r="M4735">
        <v>339.89291666666662</v>
      </c>
      <c r="N4735">
        <v>37.592777777777783</v>
      </c>
      <c r="O4735">
        <v>6.03</v>
      </c>
      <c r="Q4735">
        <v>0.86</v>
      </c>
      <c r="Y4735" t="s">
        <v>7446</v>
      </c>
      <c r="Z4735" t="s">
        <v>13980</v>
      </c>
      <c r="AA4735" t="s">
        <v>2834</v>
      </c>
      <c r="AB4735" t="str">
        <f>+LEFT(AA4735,1)</f>
        <v>G</v>
      </c>
      <c r="AC4735" s="6">
        <f>DEGREES(ACOS(SIN(Resultats!$H$11)*SIN(RADIANS(N4735))+COS(Resultats!$H$11)*COS(RADIANS(N4735))*COS(Resultats!$E$11-RADIANS(M4735))))</f>
        <v>131.51318834893405</v>
      </c>
      <c r="AD4735">
        <f>+IF(AB4735=Data!$E$18,1,0)</f>
        <v>0</v>
      </c>
      <c r="AE4735">
        <f>+IF(AC4735&lt;Data!$B$17,1,0)</f>
        <v>0</v>
      </c>
      <c r="AF4735" s="7">
        <f>+IF(AND(AD4735,AE4735),1,0)</f>
        <v>0</v>
      </c>
    </row>
    <row r="4736" spans="1:32" x14ac:dyDescent="0.2">
      <c r="A4736">
        <v>7032</v>
      </c>
      <c r="B4736" t="s">
        <v>4360</v>
      </c>
      <c r="C4736">
        <v>173009</v>
      </c>
      <c r="D4736">
        <v>142546</v>
      </c>
      <c r="E4736">
        <v>18</v>
      </c>
      <c r="F4736">
        <v>43</v>
      </c>
      <c r="G4736">
        <v>31.3</v>
      </c>
      <c r="H4736" t="s">
        <v>26</v>
      </c>
      <c r="I4736">
        <v>8</v>
      </c>
      <c r="J4736">
        <v>16</v>
      </c>
      <c r="K4736">
        <v>31</v>
      </c>
      <c r="L4736">
        <v>18.725361111111109</v>
      </c>
      <c r="M4736">
        <v>280.88041666666663</v>
      </c>
      <c r="N4736">
        <v>-8.2752777777777791</v>
      </c>
      <c r="O4736">
        <v>4.9000000000000004</v>
      </c>
      <c r="Q4736">
        <v>1.1200000000000001</v>
      </c>
      <c r="S4736">
        <v>0.87</v>
      </c>
      <c r="U4736">
        <v>0.61</v>
      </c>
      <c r="Y4736" t="s">
        <v>4361</v>
      </c>
      <c r="Z4736" t="s">
        <v>4361</v>
      </c>
      <c r="AA4736" t="s">
        <v>51</v>
      </c>
      <c r="AB4736" t="str">
        <f>+LEFT(AA4736,1)</f>
        <v>G</v>
      </c>
      <c r="AC4736" s="6">
        <f>DEGREES(ACOS(SIN(Resultats!$H$11)*SIN(RADIANS(N4736))+COS(Resultats!$H$11)*COS(RADIANS(N4736))*COS(Resultats!$E$11-RADIANS(M4736))))</f>
        <v>131.51541032851597</v>
      </c>
      <c r="AD4736">
        <f>+IF(AB4736=Data!$E$18,1,0)</f>
        <v>0</v>
      </c>
      <c r="AE4736">
        <f>+IF(AC4736&lt;Data!$B$17,1,0)</f>
        <v>0</v>
      </c>
      <c r="AF4736" s="7">
        <f>+IF(AND(AD4736,AE4736),1,0)</f>
        <v>0</v>
      </c>
    </row>
    <row r="4737" spans="1:32" x14ac:dyDescent="0.2">
      <c r="A4737">
        <v>211</v>
      </c>
      <c r="B4737" t="s">
        <v>274</v>
      </c>
      <c r="C4737">
        <v>4408</v>
      </c>
      <c r="D4737">
        <v>92072</v>
      </c>
      <c r="E4737">
        <v>0</v>
      </c>
      <c r="F4737">
        <v>46</v>
      </c>
      <c r="G4737">
        <v>33</v>
      </c>
      <c r="H4737" t="s">
        <v>24</v>
      </c>
      <c r="I4737">
        <v>15</v>
      </c>
      <c r="J4737">
        <v>28</v>
      </c>
      <c r="K4737">
        <v>32</v>
      </c>
      <c r="L4737">
        <v>0.77583333333333337</v>
      </c>
      <c r="M4737">
        <v>11.637499999999999</v>
      </c>
      <c r="N4737">
        <v>15.475555555555555</v>
      </c>
      <c r="O4737">
        <v>5.38</v>
      </c>
      <c r="Q4737">
        <v>1.65</v>
      </c>
      <c r="S4737">
        <v>1.76</v>
      </c>
      <c r="Y4737" t="s">
        <v>275</v>
      </c>
      <c r="Z4737" t="s">
        <v>164</v>
      </c>
      <c r="AA4737" t="s">
        <v>15429</v>
      </c>
      <c r="AB4737" t="str">
        <f>+LEFT(AA4737,1)</f>
        <v>M</v>
      </c>
      <c r="AC4737" s="6">
        <f>DEGREES(ACOS(SIN(Resultats!$H$11)*SIN(RADIANS(N4737))+COS(Resultats!$H$11)*COS(RADIANS(N4737))*COS(Resultats!$E$11-RADIANS(M4737))))</f>
        <v>131.52836346537853</v>
      </c>
      <c r="AD4737">
        <f>+IF(AB4737=Data!$E$18,1,0)</f>
        <v>0</v>
      </c>
      <c r="AE4737">
        <f>+IF(AC4737&lt;Data!$B$17,1,0)</f>
        <v>0</v>
      </c>
      <c r="AF4737" s="7">
        <f>+IF(AND(AD4737,AE4737),1,0)</f>
        <v>0</v>
      </c>
    </row>
    <row r="4738" spans="1:32" x14ac:dyDescent="0.2">
      <c r="A4738">
        <v>8307</v>
      </c>
      <c r="B4738" t="s">
        <v>3570</v>
      </c>
      <c r="C4738">
        <v>206774</v>
      </c>
      <c r="D4738">
        <v>71643</v>
      </c>
      <c r="E4738">
        <v>21</v>
      </c>
      <c r="F4738">
        <v>43</v>
      </c>
      <c r="G4738">
        <v>25.7</v>
      </c>
      <c r="H4738" t="s">
        <v>24</v>
      </c>
      <c r="I4738">
        <v>38</v>
      </c>
      <c r="J4738">
        <v>17</v>
      </c>
      <c r="K4738">
        <v>2</v>
      </c>
      <c r="L4738">
        <v>21.723805555555554</v>
      </c>
      <c r="M4738">
        <v>325.85708333333332</v>
      </c>
      <c r="N4738">
        <v>38.283888888888889</v>
      </c>
      <c r="O4738">
        <v>5.65</v>
      </c>
      <c r="P4738" t="s">
        <v>103</v>
      </c>
      <c r="Q4738">
        <v>0</v>
      </c>
      <c r="S4738">
        <v>-0.02</v>
      </c>
      <c r="Y4738" t="s">
        <v>134</v>
      </c>
      <c r="Z4738" t="s">
        <v>134</v>
      </c>
      <c r="AA4738" t="s">
        <v>2210</v>
      </c>
      <c r="AB4738" t="str">
        <f>+LEFT(AA4738,1)</f>
        <v>A</v>
      </c>
      <c r="AC4738" s="6">
        <f>DEGREES(ACOS(SIN(Resultats!$H$11)*SIN(RADIANS(N4738))+COS(Resultats!$H$11)*COS(RADIANS(N4738))*COS(Resultats!$E$11-RADIANS(M4738))))</f>
        <v>131.56125063133692</v>
      </c>
      <c r="AD4738">
        <f>+IF(AB4738=Data!$E$18,1,0)</f>
        <v>1</v>
      </c>
      <c r="AE4738">
        <f>+IF(AC4738&lt;Data!$B$17,1,0)</f>
        <v>0</v>
      </c>
      <c r="AF4738" s="7">
        <f>+IF(AND(AD4738,AE4738),1,0)</f>
        <v>0</v>
      </c>
    </row>
    <row r="4739" spans="1:32" x14ac:dyDescent="0.2">
      <c r="A4739">
        <v>7390</v>
      </c>
      <c r="B4739" t="s">
        <v>3792</v>
      </c>
      <c r="C4739">
        <v>182919</v>
      </c>
      <c r="D4739">
        <v>104831</v>
      </c>
      <c r="E4739">
        <v>19</v>
      </c>
      <c r="F4739">
        <v>26</v>
      </c>
      <c r="G4739">
        <v>13.2</v>
      </c>
      <c r="H4739" t="s">
        <v>24</v>
      </c>
      <c r="I4739">
        <v>20</v>
      </c>
      <c r="J4739">
        <v>5</v>
      </c>
      <c r="K4739">
        <v>52</v>
      </c>
      <c r="L4739">
        <v>19.437000000000001</v>
      </c>
      <c r="M4739">
        <v>291.55500000000001</v>
      </c>
      <c r="N4739">
        <v>20.097777777777775</v>
      </c>
      <c r="O4739">
        <v>5.63</v>
      </c>
      <c r="Q4739">
        <v>-0.01</v>
      </c>
      <c r="S4739">
        <v>-0.04</v>
      </c>
      <c r="Y4739" t="s">
        <v>134</v>
      </c>
      <c r="Z4739" t="s">
        <v>134</v>
      </c>
      <c r="AA4739" t="s">
        <v>2210</v>
      </c>
      <c r="AB4739" t="str">
        <f>+LEFT(AA4739,1)</f>
        <v>A</v>
      </c>
      <c r="AC4739" s="6">
        <f>DEGREES(ACOS(SIN(Resultats!$H$11)*SIN(RADIANS(N4739))+COS(Resultats!$H$11)*COS(RADIANS(N4739))*COS(Resultats!$E$11-RADIANS(M4739))))</f>
        <v>131.65704669847526</v>
      </c>
      <c r="AD4739">
        <f>+IF(AB4739=Data!$E$18,1,0)</f>
        <v>1</v>
      </c>
      <c r="AE4739">
        <f>+IF(AC4739&lt;Data!$B$17,1,0)</f>
        <v>0</v>
      </c>
      <c r="AF4739" s="7">
        <f>+IF(AND(AD4739,AE4739),1,0)</f>
        <v>0</v>
      </c>
    </row>
    <row r="4740" spans="1:32" x14ac:dyDescent="0.2">
      <c r="A4740">
        <v>7385</v>
      </c>
      <c r="B4740" t="s">
        <v>3790</v>
      </c>
      <c r="C4740">
        <v>182762</v>
      </c>
      <c r="D4740">
        <v>104818</v>
      </c>
      <c r="E4740">
        <v>19</v>
      </c>
      <c r="F4740">
        <v>25</v>
      </c>
      <c r="G4740">
        <v>28.6</v>
      </c>
      <c r="H4740" t="s">
        <v>24</v>
      </c>
      <c r="I4740">
        <v>19</v>
      </c>
      <c r="J4740">
        <v>47</v>
      </c>
      <c r="K4740">
        <v>55</v>
      </c>
      <c r="L4740">
        <v>19.424611111111112</v>
      </c>
      <c r="M4740">
        <v>291.36916666666667</v>
      </c>
      <c r="N4740">
        <v>19.798611111111114</v>
      </c>
      <c r="O4740">
        <v>5.16</v>
      </c>
      <c r="Q4740">
        <v>0.98</v>
      </c>
      <c r="S4740">
        <v>0.81</v>
      </c>
      <c r="U4740">
        <v>0.51</v>
      </c>
      <c r="Y4740" t="s">
        <v>54</v>
      </c>
      <c r="Z4740" t="s">
        <v>54</v>
      </c>
      <c r="AA4740" t="s">
        <v>197</v>
      </c>
      <c r="AB4740" t="str">
        <f>+LEFT(AA4740,1)</f>
        <v>K</v>
      </c>
      <c r="AC4740" s="6">
        <f>DEGREES(ACOS(SIN(Resultats!$H$11)*SIN(RADIANS(N4740))+COS(Resultats!$H$11)*COS(RADIANS(N4740))*COS(Resultats!$E$11-RADIANS(M4740))))</f>
        <v>131.6841910029072</v>
      </c>
      <c r="AD4740">
        <f>+IF(AB4740=Data!$E$18,1,0)</f>
        <v>0</v>
      </c>
      <c r="AE4740">
        <f>+IF(AC4740&lt;Data!$B$17,1,0)</f>
        <v>0</v>
      </c>
      <c r="AF4740" s="7">
        <f>+IF(AND(AD4740,AE4740),1,0)</f>
        <v>0</v>
      </c>
    </row>
    <row r="4741" spans="1:32" x14ac:dyDescent="0.2">
      <c r="A4741">
        <v>353</v>
      </c>
      <c r="B4741" t="s">
        <v>418</v>
      </c>
      <c r="C4741">
        <v>7147</v>
      </c>
      <c r="D4741">
        <v>129169</v>
      </c>
      <c r="E4741">
        <v>1</v>
      </c>
      <c r="F4741">
        <v>11</v>
      </c>
      <c r="G4741">
        <v>43.5</v>
      </c>
      <c r="H4741" t="s">
        <v>26</v>
      </c>
      <c r="I4741">
        <v>2</v>
      </c>
      <c r="J4741">
        <v>15</v>
      </c>
      <c r="K4741">
        <v>4</v>
      </c>
      <c r="L4741">
        <v>1.1954166666666666</v>
      </c>
      <c r="M4741">
        <v>17.931249999999999</v>
      </c>
      <c r="N4741">
        <v>-2.2511111111111113</v>
      </c>
      <c r="O4741">
        <v>5.94</v>
      </c>
      <c r="Q4741">
        <v>1.4</v>
      </c>
      <c r="S4741">
        <v>1.68</v>
      </c>
      <c r="Y4741" t="s">
        <v>172</v>
      </c>
      <c r="Z4741" t="s">
        <v>172</v>
      </c>
      <c r="AA4741" t="s">
        <v>80</v>
      </c>
      <c r="AB4741" t="str">
        <f>+LEFT(AA4741,1)</f>
        <v>K</v>
      </c>
      <c r="AC4741" s="6">
        <f>DEGREES(ACOS(SIN(Resultats!$H$11)*SIN(RADIANS(N4741))+COS(Resultats!$H$11)*COS(RADIANS(N4741))*COS(Resultats!$E$11-RADIANS(M4741))))</f>
        <v>131.77093658175309</v>
      </c>
      <c r="AD4741">
        <f>+IF(AB4741=Data!$E$18,1,0)</f>
        <v>0</v>
      </c>
      <c r="AE4741">
        <f>+IF(AC4741&lt;Data!$B$17,1,0)</f>
        <v>0</v>
      </c>
      <c r="AF4741" s="7">
        <f>+IF(AND(AD4741,AE4741),1,0)</f>
        <v>0</v>
      </c>
    </row>
    <row r="4742" spans="1:32" x14ac:dyDescent="0.2">
      <c r="A4742">
        <v>131</v>
      </c>
      <c r="B4742" t="s">
        <v>189</v>
      </c>
      <c r="C4742">
        <v>2910</v>
      </c>
      <c r="D4742">
        <v>74084</v>
      </c>
      <c r="E4742">
        <v>0</v>
      </c>
      <c r="F4742">
        <v>32</v>
      </c>
      <c r="G4742">
        <v>35.5</v>
      </c>
      <c r="H4742" t="s">
        <v>24</v>
      </c>
      <c r="I4742">
        <v>20</v>
      </c>
      <c r="J4742">
        <v>17</v>
      </c>
      <c r="K4742">
        <v>40</v>
      </c>
      <c r="L4742">
        <v>0.54319444444444442</v>
      </c>
      <c r="M4742">
        <v>8.1479166666666671</v>
      </c>
      <c r="N4742">
        <v>20.294444444444448</v>
      </c>
      <c r="O4742">
        <v>5.38</v>
      </c>
      <c r="Q4742">
        <v>1.08</v>
      </c>
      <c r="S4742">
        <v>0.96</v>
      </c>
      <c r="Y4742" t="s">
        <v>54</v>
      </c>
      <c r="Z4742" t="s">
        <v>54</v>
      </c>
      <c r="AA4742" t="s">
        <v>197</v>
      </c>
      <c r="AB4742" t="str">
        <f>+LEFT(AA4742,1)</f>
        <v>K</v>
      </c>
      <c r="AC4742" s="6">
        <f>DEGREES(ACOS(SIN(Resultats!$H$11)*SIN(RADIANS(N4742))+COS(Resultats!$H$11)*COS(RADIANS(N4742))*COS(Resultats!$E$11-RADIANS(M4742))))</f>
        <v>131.77177192267581</v>
      </c>
      <c r="AD4742">
        <f>+IF(AB4742=Data!$E$18,1,0)</f>
        <v>0</v>
      </c>
      <c r="AE4742">
        <f>+IF(AC4742&lt;Data!$B$17,1,0)</f>
        <v>0</v>
      </c>
      <c r="AF4742" s="7">
        <f>+IF(AND(AD4742,AE4742),1,0)</f>
        <v>0</v>
      </c>
    </row>
    <row r="4743" spans="1:32" x14ac:dyDescent="0.2">
      <c r="A4743">
        <v>8189</v>
      </c>
      <c r="C4743">
        <v>203784</v>
      </c>
      <c r="D4743">
        <v>71276</v>
      </c>
      <c r="E4743">
        <v>21</v>
      </c>
      <c r="F4743">
        <v>23</v>
      </c>
      <c r="G4743">
        <v>23</v>
      </c>
      <c r="H4743" t="s">
        <v>24</v>
      </c>
      <c r="I4743">
        <v>37</v>
      </c>
      <c r="J4743">
        <v>24</v>
      </c>
      <c r="K4743">
        <v>24</v>
      </c>
      <c r="L4743">
        <v>21.389722222222222</v>
      </c>
      <c r="M4743">
        <v>320.8458333333333</v>
      </c>
      <c r="N4743">
        <v>37.406666666666666</v>
      </c>
      <c r="O4743">
        <v>6.58</v>
      </c>
      <c r="Y4743" t="s">
        <v>1299</v>
      </c>
      <c r="Z4743" t="s">
        <v>13495</v>
      </c>
      <c r="AA4743" t="s">
        <v>217</v>
      </c>
      <c r="AB4743" t="str">
        <f>+LEFT(AA4743,1)</f>
        <v>F</v>
      </c>
      <c r="AC4743" s="6">
        <f>DEGREES(ACOS(SIN(Resultats!$H$11)*SIN(RADIANS(N4743))+COS(Resultats!$H$11)*COS(RADIANS(N4743))*COS(Resultats!$E$11-RADIANS(M4743))))</f>
        <v>131.82265072419059</v>
      </c>
      <c r="AD4743">
        <f>+IF(AB4743=Data!$E$18,1,0)</f>
        <v>0</v>
      </c>
      <c r="AE4743">
        <f>+IF(AC4743&lt;Data!$B$17,1,0)</f>
        <v>0</v>
      </c>
      <c r="AF4743" s="7">
        <f>+IF(AND(AD4743,AE4743),1,0)</f>
        <v>0</v>
      </c>
    </row>
    <row r="4744" spans="1:32" x14ac:dyDescent="0.2">
      <c r="A4744">
        <v>7391</v>
      </c>
      <c r="C4744">
        <v>182955</v>
      </c>
      <c r="D4744">
        <v>104839</v>
      </c>
      <c r="E4744">
        <v>19</v>
      </c>
      <c r="F4744">
        <v>26</v>
      </c>
      <c r="G4744">
        <v>28.7</v>
      </c>
      <c r="H4744" t="s">
        <v>24</v>
      </c>
      <c r="I4744">
        <v>19</v>
      </c>
      <c r="J4744">
        <v>53</v>
      </c>
      <c r="K4744">
        <v>29</v>
      </c>
      <c r="L4744">
        <v>19.441305555555555</v>
      </c>
      <c r="M4744">
        <v>291.61958333333331</v>
      </c>
      <c r="N4744">
        <v>19.891388888888887</v>
      </c>
      <c r="O4744">
        <v>5.81</v>
      </c>
      <c r="Q4744">
        <v>1.55</v>
      </c>
      <c r="S4744">
        <v>1.99</v>
      </c>
      <c r="Y4744" t="s">
        <v>53</v>
      </c>
      <c r="Z4744" t="s">
        <v>53</v>
      </c>
      <c r="AA4744" t="s">
        <v>586</v>
      </c>
      <c r="AB4744" t="str">
        <f>+LEFT(AA4744,1)</f>
        <v>M</v>
      </c>
      <c r="AC4744" s="6">
        <f>DEGREES(ACOS(SIN(Resultats!$H$11)*SIN(RADIANS(N4744))+COS(Resultats!$H$11)*COS(RADIANS(N4744))*COS(Resultats!$E$11-RADIANS(M4744))))</f>
        <v>131.82493295834556</v>
      </c>
      <c r="AD4744">
        <f>+IF(AB4744=Data!$E$18,1,0)</f>
        <v>0</v>
      </c>
      <c r="AE4744">
        <f>+IF(AC4744&lt;Data!$B$17,1,0)</f>
        <v>0</v>
      </c>
      <c r="AF4744" s="7">
        <f>+IF(AND(AD4744,AE4744),1,0)</f>
        <v>0</v>
      </c>
    </row>
    <row r="4745" spans="1:32" x14ac:dyDescent="0.2">
      <c r="A4745">
        <v>8723</v>
      </c>
      <c r="C4745">
        <v>216831</v>
      </c>
      <c r="D4745">
        <v>72851</v>
      </c>
      <c r="E4745">
        <v>22</v>
      </c>
      <c r="F4745">
        <v>55</v>
      </c>
      <c r="G4745">
        <v>44.5</v>
      </c>
      <c r="H4745" t="s">
        <v>24</v>
      </c>
      <c r="I4745">
        <v>36</v>
      </c>
      <c r="J4745">
        <v>21</v>
      </c>
      <c r="K4745">
        <v>6</v>
      </c>
      <c r="L4745">
        <v>22.92902777777778</v>
      </c>
      <c r="M4745">
        <v>343.9354166666667</v>
      </c>
      <c r="N4745">
        <v>36.351666666666667</v>
      </c>
      <c r="O4745">
        <v>5.74</v>
      </c>
      <c r="Q4745">
        <v>-0.05</v>
      </c>
      <c r="S4745">
        <v>-0.38</v>
      </c>
      <c r="Y4745" t="s">
        <v>112</v>
      </c>
      <c r="Z4745" t="s">
        <v>112</v>
      </c>
      <c r="AA4745" t="s">
        <v>15416</v>
      </c>
      <c r="AB4745" t="str">
        <f>+LEFT(AA4745,1)</f>
        <v>B</v>
      </c>
      <c r="AC4745" s="6">
        <f>DEGREES(ACOS(SIN(Resultats!$H$11)*SIN(RADIANS(N4745))+COS(Resultats!$H$11)*COS(RADIANS(N4745))*COS(Resultats!$E$11-RADIANS(M4745))))</f>
        <v>131.82716184883483</v>
      </c>
      <c r="AD4745">
        <f>+IF(AB4745=Data!$E$18,1,0)</f>
        <v>0</v>
      </c>
      <c r="AE4745">
        <f>+IF(AC4745&lt;Data!$B$17,1,0)</f>
        <v>0</v>
      </c>
      <c r="AF4745" s="7">
        <f>+IF(AND(AD4745,AE4745),1,0)</f>
        <v>0</v>
      </c>
    </row>
    <row r="4746" spans="1:32" x14ac:dyDescent="0.2">
      <c r="A4746">
        <v>8193</v>
      </c>
      <c r="C4746">
        <v>203857</v>
      </c>
      <c r="D4746">
        <v>71280</v>
      </c>
      <c r="E4746">
        <v>21</v>
      </c>
      <c r="F4746">
        <v>23</v>
      </c>
      <c r="G4746">
        <v>48.3</v>
      </c>
      <c r="H4746" t="s">
        <v>24</v>
      </c>
      <c r="I4746">
        <v>37</v>
      </c>
      <c r="J4746">
        <v>21</v>
      </c>
      <c r="K4746">
        <v>5</v>
      </c>
      <c r="L4746">
        <v>21.396750000000001</v>
      </c>
      <c r="M4746">
        <v>320.95125000000002</v>
      </c>
      <c r="N4746">
        <v>37.351388888888891</v>
      </c>
      <c r="O4746">
        <v>6.47</v>
      </c>
      <c r="P4746" t="s">
        <v>103</v>
      </c>
      <c r="Y4746" t="s">
        <v>104</v>
      </c>
      <c r="Z4746" t="s">
        <v>104</v>
      </c>
      <c r="AA4746" t="s">
        <v>104</v>
      </c>
      <c r="AB4746" t="str">
        <f>+LEFT(AA4746,1)</f>
        <v>K</v>
      </c>
      <c r="AC4746" s="6">
        <f>DEGREES(ACOS(SIN(Resultats!$H$11)*SIN(RADIANS(N4746))+COS(Resultats!$H$11)*COS(RADIANS(N4746))*COS(Resultats!$E$11-RADIANS(M4746))))</f>
        <v>131.89422656979474</v>
      </c>
      <c r="AD4746">
        <f>+IF(AB4746=Data!$E$18,1,0)</f>
        <v>0</v>
      </c>
      <c r="AE4746">
        <f>+IF(AC4746&lt;Data!$B$17,1,0)</f>
        <v>0</v>
      </c>
      <c r="AF4746" s="7">
        <f>+IF(AND(AD4746,AE4746),1,0)</f>
        <v>0</v>
      </c>
    </row>
    <row r="4747" spans="1:32" x14ac:dyDescent="0.2">
      <c r="A4747">
        <v>8051</v>
      </c>
      <c r="C4747">
        <v>200253</v>
      </c>
      <c r="D4747">
        <v>70794</v>
      </c>
      <c r="E4747">
        <v>21</v>
      </c>
      <c r="F4747">
        <v>1</v>
      </c>
      <c r="G4747">
        <v>12.9</v>
      </c>
      <c r="H4747" t="s">
        <v>24</v>
      </c>
      <c r="I4747">
        <v>36</v>
      </c>
      <c r="J4747">
        <v>1</v>
      </c>
      <c r="K4747">
        <v>34</v>
      </c>
      <c r="L4747">
        <v>21.020250000000001</v>
      </c>
      <c r="M4747">
        <v>315.30374999999998</v>
      </c>
      <c r="N4747">
        <v>36.026111111111113</v>
      </c>
      <c r="O4747">
        <v>5.97</v>
      </c>
      <c r="Q4747">
        <v>0.98</v>
      </c>
      <c r="Y4747" t="s">
        <v>33</v>
      </c>
      <c r="Z4747" t="s">
        <v>33</v>
      </c>
      <c r="AA4747" t="s">
        <v>235</v>
      </c>
      <c r="AB4747" t="str">
        <f>+LEFT(AA4747,1)</f>
        <v>G</v>
      </c>
      <c r="AC4747" s="6">
        <f>DEGREES(ACOS(SIN(Resultats!$H$11)*SIN(RADIANS(N4747))+COS(Resultats!$H$11)*COS(RADIANS(N4747))*COS(Resultats!$E$11-RADIANS(M4747))))</f>
        <v>131.93396770007678</v>
      </c>
      <c r="AD4747">
        <f>+IF(AB4747=Data!$E$18,1,0)</f>
        <v>0</v>
      </c>
      <c r="AE4747">
        <f>+IF(AC4747&lt;Data!$B$17,1,0)</f>
        <v>0</v>
      </c>
      <c r="AF4747" s="7">
        <f>+IF(AND(AD4747,AE4747),1,0)</f>
        <v>0</v>
      </c>
    </row>
    <row r="4748" spans="1:32" x14ac:dyDescent="0.2">
      <c r="A4748">
        <v>7063</v>
      </c>
      <c r="B4748" t="s">
        <v>4380</v>
      </c>
      <c r="C4748">
        <v>173764</v>
      </c>
      <c r="D4748">
        <v>142618</v>
      </c>
      <c r="E4748">
        <v>18</v>
      </c>
      <c r="F4748">
        <v>47</v>
      </c>
      <c r="G4748">
        <v>10.5</v>
      </c>
      <c r="H4748" t="s">
        <v>26</v>
      </c>
      <c r="I4748">
        <v>4</v>
      </c>
      <c r="J4748">
        <v>44</v>
      </c>
      <c r="K4748">
        <v>52</v>
      </c>
      <c r="L4748">
        <v>18.786249999999999</v>
      </c>
      <c r="M4748">
        <v>281.79374999999999</v>
      </c>
      <c r="N4748">
        <v>-4.7477777777777774</v>
      </c>
      <c r="O4748">
        <v>4.22</v>
      </c>
      <c r="Q4748">
        <v>1.1000000000000001</v>
      </c>
      <c r="S4748">
        <v>0.81</v>
      </c>
      <c r="U4748">
        <v>0.56999999999999995</v>
      </c>
      <c r="Y4748" t="s">
        <v>4381</v>
      </c>
      <c r="Z4748" t="s">
        <v>4381</v>
      </c>
      <c r="AA4748" t="s">
        <v>2517</v>
      </c>
      <c r="AB4748" t="str">
        <f>+LEFT(AA4748,1)</f>
        <v>G</v>
      </c>
      <c r="AC4748" s="6">
        <f>DEGREES(ACOS(SIN(Resultats!$H$11)*SIN(RADIANS(N4748))+COS(Resultats!$H$11)*COS(RADIANS(N4748))*COS(Resultats!$E$11-RADIANS(M4748))))</f>
        <v>131.94731608055224</v>
      </c>
      <c r="AD4748">
        <f>+IF(AB4748=Data!$E$18,1,0)</f>
        <v>0</v>
      </c>
      <c r="AE4748">
        <f>+IF(AC4748&lt;Data!$B$17,1,0)</f>
        <v>0</v>
      </c>
      <c r="AF4748" s="7">
        <f>+IF(AND(AD4748,AE4748),1,0)</f>
        <v>0</v>
      </c>
    </row>
    <row r="4749" spans="1:32" x14ac:dyDescent="0.2">
      <c r="A4749">
        <v>7163</v>
      </c>
      <c r="C4749">
        <v>176095</v>
      </c>
      <c r="D4749">
        <v>124112</v>
      </c>
      <c r="E4749">
        <v>18</v>
      </c>
      <c r="F4749">
        <v>58</v>
      </c>
      <c r="G4749">
        <v>23.8</v>
      </c>
      <c r="H4749" t="s">
        <v>24</v>
      </c>
      <c r="I4749">
        <v>6</v>
      </c>
      <c r="J4749">
        <v>14</v>
      </c>
      <c r="K4749">
        <v>25</v>
      </c>
      <c r="L4749">
        <v>18.973277777777778</v>
      </c>
      <c r="M4749">
        <v>284.59916666666669</v>
      </c>
      <c r="N4749">
        <v>6.240277777777778</v>
      </c>
      <c r="O4749">
        <v>6.21</v>
      </c>
      <c r="Q4749">
        <v>0.46</v>
      </c>
      <c r="S4749">
        <v>0.01</v>
      </c>
      <c r="Y4749" t="s">
        <v>201</v>
      </c>
      <c r="Z4749" t="s">
        <v>201</v>
      </c>
      <c r="AA4749" t="s">
        <v>2154</v>
      </c>
      <c r="AB4749" t="str">
        <f>+LEFT(AA4749,1)</f>
        <v>F</v>
      </c>
      <c r="AC4749" s="6">
        <f>DEGREES(ACOS(SIN(Resultats!$H$11)*SIN(RADIANS(N4749))+COS(Resultats!$H$11)*COS(RADIANS(N4749))*COS(Resultats!$E$11-RADIANS(M4749))))</f>
        <v>131.95164550400443</v>
      </c>
      <c r="AD4749">
        <f>+IF(AB4749=Data!$E$18,1,0)</f>
        <v>0</v>
      </c>
      <c r="AE4749">
        <f>+IF(AC4749&lt;Data!$B$17,1,0)</f>
        <v>0</v>
      </c>
      <c r="AF4749" s="7">
        <f>+IF(AND(AD4749,AE4749),1,0)</f>
        <v>0</v>
      </c>
    </row>
    <row r="4750" spans="1:32" x14ac:dyDescent="0.2">
      <c r="A4750">
        <v>7806</v>
      </c>
      <c r="B4750" t="s">
        <v>4073</v>
      </c>
      <c r="C4750">
        <v>194317</v>
      </c>
      <c r="D4750">
        <v>69950</v>
      </c>
      <c r="E4750">
        <v>20</v>
      </c>
      <c r="F4750">
        <v>23</v>
      </c>
      <c r="G4750">
        <v>51.7</v>
      </c>
      <c r="H4750" t="s">
        <v>24</v>
      </c>
      <c r="I4750">
        <v>32</v>
      </c>
      <c r="J4750">
        <v>11</v>
      </c>
      <c r="K4750">
        <v>24</v>
      </c>
      <c r="L4750">
        <v>20.397694444444443</v>
      </c>
      <c r="M4750">
        <v>305.96541666666667</v>
      </c>
      <c r="N4750">
        <v>32.19</v>
      </c>
      <c r="O4750">
        <v>4.43</v>
      </c>
      <c r="Q4750">
        <v>1.33</v>
      </c>
      <c r="S4750">
        <v>1.5</v>
      </c>
      <c r="U4750">
        <v>0.67</v>
      </c>
      <c r="Y4750" t="s">
        <v>4955</v>
      </c>
      <c r="Z4750" t="s">
        <v>5935</v>
      </c>
      <c r="AA4750" t="s">
        <v>365</v>
      </c>
      <c r="AB4750" t="str">
        <f>+LEFT(AA4750,1)</f>
        <v>K</v>
      </c>
      <c r="AC4750" s="6">
        <f>DEGREES(ACOS(SIN(Resultats!$H$11)*SIN(RADIANS(N4750))+COS(Resultats!$H$11)*COS(RADIANS(N4750))*COS(Resultats!$E$11-RADIANS(M4750))))</f>
        <v>131.96398411998652</v>
      </c>
      <c r="AD4750">
        <f>+IF(AB4750=Data!$E$18,1,0)</f>
        <v>0</v>
      </c>
      <c r="AE4750">
        <f>+IF(AC4750&lt;Data!$B$17,1,0)</f>
        <v>0</v>
      </c>
      <c r="AF4750" s="7">
        <f>+IF(AND(AD4750,AE4750),1,0)</f>
        <v>0</v>
      </c>
    </row>
    <row r="4751" spans="1:32" x14ac:dyDescent="0.2">
      <c r="A4751">
        <v>366</v>
      </c>
      <c r="B4751" t="s">
        <v>429</v>
      </c>
      <c r="C4751">
        <v>7439</v>
      </c>
      <c r="D4751">
        <v>129193</v>
      </c>
      <c r="E4751">
        <v>1</v>
      </c>
      <c r="F4751">
        <v>14</v>
      </c>
      <c r="G4751">
        <v>24</v>
      </c>
      <c r="H4751" t="s">
        <v>26</v>
      </c>
      <c r="I4751">
        <v>7</v>
      </c>
      <c r="J4751">
        <v>55</v>
      </c>
      <c r="K4751">
        <v>23</v>
      </c>
      <c r="L4751">
        <v>1.24</v>
      </c>
      <c r="M4751">
        <v>18.600000000000001</v>
      </c>
      <c r="N4751">
        <v>-7.923055555555556</v>
      </c>
      <c r="O4751">
        <v>5.13</v>
      </c>
      <c r="Q4751">
        <v>0.46</v>
      </c>
      <c r="S4751">
        <v>-0.05</v>
      </c>
      <c r="Y4751" t="s">
        <v>430</v>
      </c>
      <c r="Z4751" t="s">
        <v>430</v>
      </c>
      <c r="AA4751" t="s">
        <v>2154</v>
      </c>
      <c r="AB4751" t="str">
        <f>+LEFT(AA4751,1)</f>
        <v>F</v>
      </c>
      <c r="AC4751" s="6">
        <f>DEGREES(ACOS(SIN(Resultats!$H$11)*SIN(RADIANS(N4751))+COS(Resultats!$H$11)*COS(RADIANS(N4751))*COS(Resultats!$E$11-RADIANS(M4751))))</f>
        <v>131.98872326712785</v>
      </c>
      <c r="AD4751">
        <f>+IF(AB4751=Data!$E$18,1,0)</f>
        <v>0</v>
      </c>
      <c r="AE4751">
        <f>+IF(AC4751&lt;Data!$B$17,1,0)</f>
        <v>0</v>
      </c>
      <c r="AF4751" s="7">
        <f>+IF(AND(AD4751,AE4751),1,0)</f>
        <v>0</v>
      </c>
    </row>
    <row r="4752" spans="1:32" x14ac:dyDescent="0.2">
      <c r="A4752">
        <v>7452</v>
      </c>
      <c r="C4752">
        <v>184961</v>
      </c>
      <c r="D4752">
        <v>87426</v>
      </c>
      <c r="E4752">
        <v>19</v>
      </c>
      <c r="F4752">
        <v>36</v>
      </c>
      <c r="G4752">
        <v>8.3000000000000007</v>
      </c>
      <c r="H4752" t="s">
        <v>24</v>
      </c>
      <c r="I4752">
        <v>22</v>
      </c>
      <c r="J4752">
        <v>35</v>
      </c>
      <c r="K4752">
        <v>9</v>
      </c>
      <c r="L4752">
        <v>19.602305555555557</v>
      </c>
      <c r="M4752">
        <v>294.03458333333333</v>
      </c>
      <c r="N4752">
        <v>22.585833333333333</v>
      </c>
      <c r="O4752">
        <v>6.32</v>
      </c>
      <c r="Q4752">
        <v>-7.0000000000000007E-2</v>
      </c>
      <c r="S4752">
        <v>-0.28000000000000003</v>
      </c>
      <c r="Y4752" t="s">
        <v>3835</v>
      </c>
      <c r="Z4752" t="s">
        <v>2787</v>
      </c>
      <c r="AA4752" t="s">
        <v>5040</v>
      </c>
      <c r="AB4752" t="str">
        <f>+LEFT(AA4752,1)</f>
        <v>B</v>
      </c>
      <c r="AC4752" s="6">
        <f>DEGREES(ACOS(SIN(Resultats!$H$11)*SIN(RADIANS(N4752))+COS(Resultats!$H$11)*COS(RADIANS(N4752))*COS(Resultats!$E$11-RADIANS(M4752))))</f>
        <v>132.00931205044691</v>
      </c>
      <c r="AD4752">
        <f>+IF(AB4752=Data!$E$18,1,0)</f>
        <v>0</v>
      </c>
      <c r="AE4752">
        <f>+IF(AC4752&lt;Data!$B$17,1,0)</f>
        <v>0</v>
      </c>
      <c r="AF4752" s="7">
        <f>+IF(AND(AD4752,AE4752),1,0)</f>
        <v>0</v>
      </c>
    </row>
    <row r="4753" spans="1:32" x14ac:dyDescent="0.2">
      <c r="A4753">
        <v>8510</v>
      </c>
      <c r="C4753">
        <v>211797</v>
      </c>
      <c r="D4753">
        <v>72228</v>
      </c>
      <c r="E4753">
        <v>22</v>
      </c>
      <c r="F4753">
        <v>18</v>
      </c>
      <c r="G4753">
        <v>56.2</v>
      </c>
      <c r="H4753" t="s">
        <v>24</v>
      </c>
      <c r="I4753">
        <v>37</v>
      </c>
      <c r="J4753">
        <v>46</v>
      </c>
      <c r="K4753">
        <v>10</v>
      </c>
      <c r="L4753">
        <v>22.31561111111111</v>
      </c>
      <c r="M4753">
        <v>334.73416666666662</v>
      </c>
      <c r="N4753">
        <v>37.769444444444446</v>
      </c>
      <c r="O4753">
        <v>6.17</v>
      </c>
      <c r="Q4753">
        <v>0.28000000000000003</v>
      </c>
      <c r="S4753">
        <v>0.11</v>
      </c>
      <c r="Y4753" t="s">
        <v>7367</v>
      </c>
      <c r="Z4753" t="s">
        <v>554</v>
      </c>
      <c r="AA4753" t="s">
        <v>525</v>
      </c>
      <c r="AB4753" t="str">
        <f>+LEFT(AA4753,1)</f>
        <v>A</v>
      </c>
      <c r="AC4753" s="6">
        <f>DEGREES(ACOS(SIN(Resultats!$H$11)*SIN(RADIANS(N4753))+COS(Resultats!$H$11)*COS(RADIANS(N4753))*COS(Resultats!$E$11-RADIANS(M4753))))</f>
        <v>132.0253766202606</v>
      </c>
      <c r="AD4753">
        <f>+IF(AB4753=Data!$E$18,1,0)</f>
        <v>1</v>
      </c>
      <c r="AE4753">
        <f>+IF(AC4753&lt;Data!$B$17,1,0)</f>
        <v>0</v>
      </c>
      <c r="AF4753" s="7">
        <f>+IF(AND(AD4753,AE4753),1,0)</f>
        <v>0</v>
      </c>
    </row>
    <row r="4754" spans="1:32" x14ac:dyDescent="0.2">
      <c r="A4754">
        <v>7141</v>
      </c>
      <c r="B4754" t="s">
        <v>4429</v>
      </c>
      <c r="C4754">
        <v>175638</v>
      </c>
      <c r="D4754">
        <v>124068</v>
      </c>
      <c r="E4754">
        <v>18</v>
      </c>
      <c r="F4754">
        <v>56</v>
      </c>
      <c r="G4754">
        <v>13.2</v>
      </c>
      <c r="H4754" t="s">
        <v>24</v>
      </c>
      <c r="I4754">
        <v>4</v>
      </c>
      <c r="J4754">
        <v>12</v>
      </c>
      <c r="K4754">
        <v>13</v>
      </c>
      <c r="L4754">
        <v>18.937000000000001</v>
      </c>
      <c r="M4754">
        <v>284.05500000000001</v>
      </c>
      <c r="N4754">
        <v>4.203611111111111</v>
      </c>
      <c r="O4754">
        <v>4.62</v>
      </c>
      <c r="Q4754">
        <v>0.17</v>
      </c>
      <c r="S4754">
        <v>0.09</v>
      </c>
      <c r="Y4754" t="s">
        <v>249</v>
      </c>
      <c r="Z4754" t="s">
        <v>249</v>
      </c>
      <c r="AA4754" t="s">
        <v>15427</v>
      </c>
      <c r="AB4754" t="str">
        <f>+LEFT(AA4754,1)</f>
        <v>A</v>
      </c>
      <c r="AC4754" s="6">
        <f>DEGREES(ACOS(SIN(Resultats!$H$11)*SIN(RADIANS(N4754))+COS(Resultats!$H$11)*COS(RADIANS(N4754))*COS(Resultats!$E$11-RADIANS(M4754))))</f>
        <v>132.08357572562696</v>
      </c>
      <c r="AD4754">
        <f>+IF(AB4754=Data!$E$18,1,0)</f>
        <v>1</v>
      </c>
      <c r="AE4754">
        <f>+IF(AC4754&lt;Data!$B$17,1,0)</f>
        <v>0</v>
      </c>
      <c r="AF4754" s="7">
        <f>+IF(AND(AD4754,AE4754),1,0)</f>
        <v>0</v>
      </c>
    </row>
    <row r="4755" spans="1:32" x14ac:dyDescent="0.2">
      <c r="A4755">
        <v>7485</v>
      </c>
      <c r="C4755">
        <v>185915</v>
      </c>
      <c r="D4755">
        <v>87551</v>
      </c>
      <c r="E4755">
        <v>19</v>
      </c>
      <c r="F4755">
        <v>40</v>
      </c>
      <c r="G4755">
        <v>39.700000000000003</v>
      </c>
      <c r="H4755" t="s">
        <v>24</v>
      </c>
      <c r="I4755">
        <v>23</v>
      </c>
      <c r="J4755">
        <v>43</v>
      </c>
      <c r="K4755">
        <v>3</v>
      </c>
      <c r="L4755">
        <v>19.677694444444445</v>
      </c>
      <c r="M4755">
        <v>295.16541666666666</v>
      </c>
      <c r="N4755">
        <v>23.717500000000001</v>
      </c>
      <c r="O4755">
        <v>6.64</v>
      </c>
      <c r="Q4755">
        <v>0.01</v>
      </c>
      <c r="S4755">
        <v>-0.39</v>
      </c>
      <c r="Y4755" t="s">
        <v>3139</v>
      </c>
      <c r="Z4755" t="s">
        <v>3139</v>
      </c>
      <c r="AA4755" t="s">
        <v>15424</v>
      </c>
      <c r="AB4755" t="str">
        <f>+LEFT(AA4755,1)</f>
        <v>B</v>
      </c>
      <c r="AC4755" s="6">
        <f>DEGREES(ACOS(SIN(Resultats!$H$11)*SIN(RADIANS(N4755))+COS(Resultats!$H$11)*COS(RADIANS(N4755))*COS(Resultats!$E$11-RADIANS(M4755))))</f>
        <v>132.08377879757077</v>
      </c>
      <c r="AD4755">
        <f>+IF(AB4755=Data!$E$18,1,0)</f>
        <v>0</v>
      </c>
      <c r="AE4755">
        <f>+IF(AC4755&lt;Data!$B$17,1,0)</f>
        <v>0</v>
      </c>
      <c r="AF4755" s="7">
        <f>+IF(AND(AD4755,AE4755),1,0)</f>
        <v>0</v>
      </c>
    </row>
    <row r="4756" spans="1:32" x14ac:dyDescent="0.2">
      <c r="A4756">
        <v>7142</v>
      </c>
      <c r="B4756" t="s">
        <v>4430</v>
      </c>
      <c r="C4756">
        <v>175639</v>
      </c>
      <c r="D4756">
        <v>124070</v>
      </c>
      <c r="E4756">
        <v>18</v>
      </c>
      <c r="F4756">
        <v>56</v>
      </c>
      <c r="G4756">
        <v>14.6</v>
      </c>
      <c r="H4756" t="s">
        <v>24</v>
      </c>
      <c r="I4756">
        <v>4</v>
      </c>
      <c r="J4756">
        <v>12</v>
      </c>
      <c r="K4756">
        <v>7</v>
      </c>
      <c r="L4756">
        <v>18.93738888888889</v>
      </c>
      <c r="M4756">
        <v>284.06083333333333</v>
      </c>
      <c r="N4756">
        <v>4.2019444444444449</v>
      </c>
      <c r="O4756">
        <v>4.9800000000000004</v>
      </c>
      <c r="Q4756">
        <v>0.2</v>
      </c>
      <c r="S4756">
        <v>0.08</v>
      </c>
      <c r="U4756">
        <v>7.0000000000000007E-2</v>
      </c>
      <c r="Y4756" t="s">
        <v>174</v>
      </c>
      <c r="Z4756" t="s">
        <v>174</v>
      </c>
      <c r="AA4756" t="s">
        <v>15427</v>
      </c>
      <c r="AB4756" t="str">
        <f>+LEFT(AA4756,1)</f>
        <v>A</v>
      </c>
      <c r="AC4756" s="6">
        <f>DEGREES(ACOS(SIN(Resultats!$H$11)*SIN(RADIANS(N4756))+COS(Resultats!$H$11)*COS(RADIANS(N4756))*COS(Resultats!$E$11-RADIANS(M4756))))</f>
        <v>132.08962524383739</v>
      </c>
      <c r="AD4756">
        <f>+IF(AB4756=Data!$E$18,1,0)</f>
        <v>1</v>
      </c>
      <c r="AE4756">
        <f>+IF(AC4756&lt;Data!$B$17,1,0)</f>
        <v>0</v>
      </c>
      <c r="AF4756" s="7">
        <f>+IF(AND(AD4756,AE4756),1,0)</f>
        <v>0</v>
      </c>
    </row>
    <row r="4757" spans="1:32" x14ac:dyDescent="0.2">
      <c r="A4757">
        <v>8120</v>
      </c>
      <c r="C4757">
        <v>202240</v>
      </c>
      <c r="D4757">
        <v>71086</v>
      </c>
      <c r="E4757">
        <v>21</v>
      </c>
      <c r="F4757">
        <v>13</v>
      </c>
      <c r="G4757">
        <v>26.3</v>
      </c>
      <c r="H4757" t="s">
        <v>24</v>
      </c>
      <c r="I4757">
        <v>36</v>
      </c>
      <c r="J4757">
        <v>38</v>
      </c>
      <c r="K4757">
        <v>1</v>
      </c>
      <c r="L4757">
        <v>21.223972222222219</v>
      </c>
      <c r="M4757">
        <v>318.35958333333326</v>
      </c>
      <c r="N4757">
        <v>36.633611111111108</v>
      </c>
      <c r="O4757">
        <v>6.05</v>
      </c>
      <c r="Q4757">
        <v>0.21</v>
      </c>
      <c r="S4757">
        <v>0.21</v>
      </c>
      <c r="Y4757" t="s">
        <v>423</v>
      </c>
      <c r="Z4757" t="s">
        <v>423</v>
      </c>
      <c r="AA4757" t="s">
        <v>2891</v>
      </c>
      <c r="AB4757" t="str">
        <f>+LEFT(AA4757,1)</f>
        <v>F</v>
      </c>
      <c r="AC4757" s="6">
        <f>DEGREES(ACOS(SIN(Resultats!$H$11)*SIN(RADIANS(N4757))+COS(Resultats!$H$11)*COS(RADIANS(N4757))*COS(Resultats!$E$11-RADIANS(M4757))))</f>
        <v>132.09853783153829</v>
      </c>
      <c r="AD4757">
        <f>+IF(AB4757=Data!$E$18,1,0)</f>
        <v>0</v>
      </c>
      <c r="AE4757">
        <f>+IF(AC4757&lt;Data!$B$17,1,0)</f>
        <v>0</v>
      </c>
      <c r="AF4757" s="7">
        <f>+IF(AND(AD4757,AE4757),1,0)</f>
        <v>0</v>
      </c>
    </row>
    <row r="4758" spans="1:32" x14ac:dyDescent="0.2">
      <c r="A4758">
        <v>8498</v>
      </c>
      <c r="B4758" t="s">
        <v>7360</v>
      </c>
      <c r="C4758">
        <v>211388</v>
      </c>
      <c r="D4758">
        <v>72191</v>
      </c>
      <c r="E4758">
        <v>22</v>
      </c>
      <c r="F4758">
        <v>15</v>
      </c>
      <c r="G4758">
        <v>58.2</v>
      </c>
      <c r="H4758" t="s">
        <v>24</v>
      </c>
      <c r="I4758">
        <v>37</v>
      </c>
      <c r="J4758">
        <v>44</v>
      </c>
      <c r="K4758">
        <v>56</v>
      </c>
      <c r="L4758">
        <v>22.266166666666667</v>
      </c>
      <c r="M4758">
        <v>333.99250000000001</v>
      </c>
      <c r="N4758">
        <v>37.748888888888892</v>
      </c>
      <c r="O4758">
        <v>4.13</v>
      </c>
      <c r="Q4758">
        <v>1.46</v>
      </c>
      <c r="S4758">
        <v>1.63</v>
      </c>
      <c r="U4758">
        <v>0.72</v>
      </c>
      <c r="Y4758" t="s">
        <v>7361</v>
      </c>
      <c r="Z4758" t="s">
        <v>5995</v>
      </c>
      <c r="AA4758" t="s">
        <v>133</v>
      </c>
      <c r="AB4758" t="str">
        <f>+LEFT(AA4758,1)</f>
        <v>K</v>
      </c>
      <c r="AC4758" s="6">
        <f>DEGREES(ACOS(SIN(Resultats!$H$11)*SIN(RADIANS(N4758))+COS(Resultats!$H$11)*COS(RADIANS(N4758))*COS(Resultats!$E$11-RADIANS(M4758))))</f>
        <v>132.10500406086729</v>
      </c>
      <c r="AD4758">
        <f>+IF(AB4758=Data!$E$18,1,0)</f>
        <v>0</v>
      </c>
      <c r="AE4758">
        <f>+IF(AC4758&lt;Data!$B$17,1,0)</f>
        <v>0</v>
      </c>
      <c r="AF4758" s="7">
        <f>+IF(AND(AD4758,AE4758),1,0)</f>
        <v>0</v>
      </c>
    </row>
    <row r="4759" spans="1:32" x14ac:dyDescent="0.2">
      <c r="A4759">
        <v>7248</v>
      </c>
      <c r="B4759" t="s">
        <v>3709</v>
      </c>
      <c r="C4759">
        <v>178125</v>
      </c>
      <c r="D4759">
        <v>104488</v>
      </c>
      <c r="E4759">
        <v>19</v>
      </c>
      <c r="F4759">
        <v>6</v>
      </c>
      <c r="G4759">
        <v>58.6</v>
      </c>
      <c r="H4759" t="s">
        <v>24</v>
      </c>
      <c r="I4759">
        <v>11</v>
      </c>
      <c r="J4759">
        <v>4</v>
      </c>
      <c r="K4759">
        <v>17</v>
      </c>
      <c r="L4759">
        <v>19.116277777777778</v>
      </c>
      <c r="M4759">
        <v>286.74416666666667</v>
      </c>
      <c r="N4759">
        <v>11.071388888888889</v>
      </c>
      <c r="O4759">
        <v>5.09</v>
      </c>
      <c r="Q4759">
        <v>-7.0000000000000007E-2</v>
      </c>
      <c r="S4759">
        <v>-0.39</v>
      </c>
      <c r="Y4759" t="s">
        <v>111</v>
      </c>
      <c r="Z4759" t="s">
        <v>111</v>
      </c>
      <c r="AA4759" t="s">
        <v>1652</v>
      </c>
      <c r="AB4759" t="str">
        <f>+LEFT(AA4759,1)</f>
        <v>B</v>
      </c>
      <c r="AC4759" s="6">
        <f>DEGREES(ACOS(SIN(Resultats!$H$11)*SIN(RADIANS(N4759))+COS(Resultats!$H$11)*COS(RADIANS(N4759))*COS(Resultats!$E$11-RADIANS(M4759))))</f>
        <v>132.1089072638149</v>
      </c>
      <c r="AD4759">
        <f>+IF(AB4759=Data!$E$18,1,0)</f>
        <v>0</v>
      </c>
      <c r="AE4759">
        <f>+IF(AC4759&lt;Data!$B$17,1,0)</f>
        <v>0</v>
      </c>
      <c r="AF4759" s="7">
        <f>+IF(AND(AD4759,AE4759),1,0)</f>
        <v>0</v>
      </c>
    </row>
    <row r="4760" spans="1:32" x14ac:dyDescent="0.2">
      <c r="A4760">
        <v>7300</v>
      </c>
      <c r="C4760">
        <v>180262</v>
      </c>
      <c r="D4760">
        <v>104655</v>
      </c>
      <c r="E4760">
        <v>19</v>
      </c>
      <c r="F4760">
        <v>15</v>
      </c>
      <c r="G4760">
        <v>20.100000000000001</v>
      </c>
      <c r="H4760" t="s">
        <v>24</v>
      </c>
      <c r="I4760">
        <v>15</v>
      </c>
      <c r="J4760">
        <v>5</v>
      </c>
      <c r="K4760">
        <v>1</v>
      </c>
      <c r="L4760">
        <v>19.255583333333334</v>
      </c>
      <c r="M4760">
        <v>288.83375000000001</v>
      </c>
      <c r="N4760">
        <v>15.083611111111111</v>
      </c>
      <c r="O4760">
        <v>5.57</v>
      </c>
      <c r="Q4760">
        <v>1.07</v>
      </c>
      <c r="S4760">
        <v>0.87</v>
      </c>
      <c r="U4760">
        <v>0.54</v>
      </c>
      <c r="Y4760" t="s">
        <v>110</v>
      </c>
      <c r="Z4760" t="s">
        <v>9550</v>
      </c>
      <c r="AA4760" t="s">
        <v>51</v>
      </c>
      <c r="AB4760" t="str">
        <f>+LEFT(AA4760,1)</f>
        <v>G</v>
      </c>
      <c r="AC4760" s="6">
        <f>DEGREES(ACOS(SIN(Resultats!$H$11)*SIN(RADIANS(N4760))+COS(Resultats!$H$11)*COS(RADIANS(N4760))*COS(Resultats!$E$11-RADIANS(M4760))))</f>
        <v>132.11614216715071</v>
      </c>
      <c r="AD4760">
        <f>+IF(AB4760=Data!$E$18,1,0)</f>
        <v>0</v>
      </c>
      <c r="AE4760">
        <f>+IF(AC4760&lt;Data!$B$17,1,0)</f>
        <v>0</v>
      </c>
      <c r="AF4760" s="7">
        <f>+IF(AND(AD4760,AE4760),1,0)</f>
        <v>0</v>
      </c>
    </row>
    <row r="4761" spans="1:32" x14ac:dyDescent="0.2">
      <c r="A4761">
        <v>7208</v>
      </c>
      <c r="C4761">
        <v>176981</v>
      </c>
      <c r="D4761">
        <v>124184</v>
      </c>
      <c r="E4761">
        <v>19</v>
      </c>
      <c r="F4761">
        <v>2</v>
      </c>
      <c r="G4761">
        <v>21.6</v>
      </c>
      <c r="H4761" t="s">
        <v>24</v>
      </c>
      <c r="I4761">
        <v>8</v>
      </c>
      <c r="J4761">
        <v>22</v>
      </c>
      <c r="K4761">
        <v>27</v>
      </c>
      <c r="L4761">
        <v>19.039333333333335</v>
      </c>
      <c r="M4761">
        <v>285.58999999999997</v>
      </c>
      <c r="N4761">
        <v>8.3741666666666674</v>
      </c>
      <c r="O4761">
        <v>6.3</v>
      </c>
      <c r="Q4761">
        <v>1.67</v>
      </c>
      <c r="S4761">
        <v>1.73</v>
      </c>
      <c r="Y4761" t="s">
        <v>125</v>
      </c>
      <c r="Z4761" t="s">
        <v>125</v>
      </c>
      <c r="AA4761" t="s">
        <v>365</v>
      </c>
      <c r="AB4761" t="str">
        <f>+LEFT(AA4761,1)</f>
        <v>K</v>
      </c>
      <c r="AC4761" s="6">
        <f>DEGREES(ACOS(SIN(Resultats!$H$11)*SIN(RADIANS(N4761))+COS(Resultats!$H$11)*COS(RADIANS(N4761))*COS(Resultats!$E$11-RADIANS(M4761))))</f>
        <v>132.12171225632679</v>
      </c>
      <c r="AD4761">
        <f>+IF(AB4761=Data!$E$18,1,0)</f>
        <v>0</v>
      </c>
      <c r="AE4761">
        <f>+IF(AC4761&lt;Data!$B$17,1,0)</f>
        <v>0</v>
      </c>
      <c r="AF4761" s="7">
        <f>+IF(AND(AD4761,AE4761),1,0)</f>
        <v>0</v>
      </c>
    </row>
    <row r="4762" spans="1:32" x14ac:dyDescent="0.2">
      <c r="A4762">
        <v>8549</v>
      </c>
      <c r="C4762">
        <v>212883</v>
      </c>
      <c r="D4762">
        <v>72344</v>
      </c>
      <c r="E4762">
        <v>22</v>
      </c>
      <c r="F4762">
        <v>26</v>
      </c>
      <c r="G4762">
        <v>45.7</v>
      </c>
      <c r="H4762" t="s">
        <v>24</v>
      </c>
      <c r="I4762">
        <v>37</v>
      </c>
      <c r="J4762">
        <v>26</v>
      </c>
      <c r="K4762">
        <v>38</v>
      </c>
      <c r="L4762">
        <v>22.446027777777779</v>
      </c>
      <c r="M4762">
        <v>336.69041666666669</v>
      </c>
      <c r="N4762">
        <v>37.443888888888885</v>
      </c>
      <c r="O4762">
        <v>6.46</v>
      </c>
      <c r="Q4762">
        <v>-0.13</v>
      </c>
      <c r="S4762">
        <v>-0.75</v>
      </c>
      <c r="Y4762" t="s">
        <v>82</v>
      </c>
      <c r="Z4762" t="s">
        <v>82</v>
      </c>
      <c r="AA4762" t="s">
        <v>15417</v>
      </c>
      <c r="AB4762" t="str">
        <f>+LEFT(AA4762,1)</f>
        <v>B</v>
      </c>
      <c r="AC4762" s="6">
        <f>DEGREES(ACOS(SIN(Resultats!$H$11)*SIN(RADIANS(N4762))+COS(Resultats!$H$11)*COS(RADIANS(N4762))*COS(Resultats!$E$11-RADIANS(M4762))))</f>
        <v>132.14331720735359</v>
      </c>
      <c r="AD4762">
        <f>+IF(AB4762=Data!$E$18,1,0)</f>
        <v>0</v>
      </c>
      <c r="AE4762">
        <f>+IF(AC4762&lt;Data!$B$17,1,0)</f>
        <v>0</v>
      </c>
      <c r="AF4762" s="7">
        <f>+IF(AND(AD4762,AE4762),1,0)</f>
        <v>0</v>
      </c>
    </row>
    <row r="4763" spans="1:32" x14ac:dyDescent="0.2">
      <c r="A4763">
        <v>7409</v>
      </c>
      <c r="B4763" t="s">
        <v>3805</v>
      </c>
      <c r="C4763">
        <v>183537</v>
      </c>
      <c r="D4763">
        <v>87269</v>
      </c>
      <c r="E4763">
        <v>19</v>
      </c>
      <c r="F4763">
        <v>29</v>
      </c>
      <c r="G4763">
        <v>20.9</v>
      </c>
      <c r="H4763" t="s">
        <v>24</v>
      </c>
      <c r="I4763">
        <v>20</v>
      </c>
      <c r="J4763">
        <v>16</v>
      </c>
      <c r="K4763">
        <v>47</v>
      </c>
      <c r="L4763">
        <v>19.489138888888888</v>
      </c>
      <c r="M4763">
        <v>292.33708333333334</v>
      </c>
      <c r="N4763">
        <v>20.279722222222222</v>
      </c>
      <c r="O4763">
        <v>6.33</v>
      </c>
      <c r="Q4763">
        <v>-0.1</v>
      </c>
      <c r="S4763">
        <v>-0.52</v>
      </c>
      <c r="Y4763" t="s">
        <v>2308</v>
      </c>
      <c r="Z4763" t="s">
        <v>2308</v>
      </c>
      <c r="AA4763" t="s">
        <v>15423</v>
      </c>
      <c r="AB4763" t="str">
        <f>+LEFT(AA4763,1)</f>
        <v>B</v>
      </c>
      <c r="AC4763" s="6">
        <f>DEGREES(ACOS(SIN(Resultats!$H$11)*SIN(RADIANS(N4763))+COS(Resultats!$H$11)*COS(RADIANS(N4763))*COS(Resultats!$E$11-RADIANS(M4763))))</f>
        <v>132.15046939571332</v>
      </c>
      <c r="AD4763">
        <f>+IF(AB4763=Data!$E$18,1,0)</f>
        <v>0</v>
      </c>
      <c r="AE4763">
        <f>+IF(AC4763&lt;Data!$B$17,1,0)</f>
        <v>0</v>
      </c>
      <c r="AF4763" s="7">
        <f>+IF(AND(AD4763,AE4763),1,0)</f>
        <v>0</v>
      </c>
    </row>
    <row r="4764" spans="1:32" x14ac:dyDescent="0.2">
      <c r="A4764">
        <v>7533</v>
      </c>
      <c r="C4764">
        <v>186998</v>
      </c>
      <c r="D4764">
        <v>87706</v>
      </c>
      <c r="E4764">
        <v>19</v>
      </c>
      <c r="F4764">
        <v>46</v>
      </c>
      <c r="G4764">
        <v>39.5</v>
      </c>
      <c r="H4764" t="s">
        <v>24</v>
      </c>
      <c r="I4764">
        <v>25</v>
      </c>
      <c r="J4764">
        <v>8</v>
      </c>
      <c r="K4764">
        <v>2</v>
      </c>
      <c r="L4764">
        <v>19.777638888888887</v>
      </c>
      <c r="M4764">
        <v>296.66458333333333</v>
      </c>
      <c r="N4764">
        <v>25.133888888888887</v>
      </c>
      <c r="O4764">
        <v>6.62</v>
      </c>
      <c r="Q4764">
        <v>0.27</v>
      </c>
      <c r="Y4764" t="s">
        <v>55</v>
      </c>
      <c r="Z4764" t="s">
        <v>55</v>
      </c>
      <c r="AA4764" t="s">
        <v>15415</v>
      </c>
      <c r="AB4764" t="str">
        <f>+LEFT(AA4764,1)</f>
        <v>A</v>
      </c>
      <c r="AC4764" s="6">
        <f>DEGREES(ACOS(SIN(Resultats!$H$11)*SIN(RADIANS(N4764))+COS(Resultats!$H$11)*COS(RADIANS(N4764))*COS(Resultats!$E$11-RADIANS(M4764))))</f>
        <v>132.15345204300883</v>
      </c>
      <c r="AD4764">
        <f>+IF(AB4764=Data!$E$18,1,0)</f>
        <v>1</v>
      </c>
      <c r="AE4764">
        <f>+IF(AC4764&lt;Data!$B$17,1,0)</f>
        <v>0</v>
      </c>
      <c r="AF4764" s="7">
        <f>+IF(AND(AD4764,AE4764),1,0)</f>
        <v>0</v>
      </c>
    </row>
    <row r="4765" spans="1:32" x14ac:dyDescent="0.2">
      <c r="A4765">
        <v>7066</v>
      </c>
      <c r="C4765">
        <v>173819</v>
      </c>
      <c r="D4765">
        <v>142620</v>
      </c>
      <c r="E4765">
        <v>18</v>
      </c>
      <c r="F4765">
        <v>47</v>
      </c>
      <c r="G4765">
        <v>29</v>
      </c>
      <c r="H4765" t="s">
        <v>26</v>
      </c>
      <c r="I4765">
        <v>5</v>
      </c>
      <c r="J4765">
        <v>42</v>
      </c>
      <c r="K4765">
        <v>18</v>
      </c>
      <c r="L4765">
        <v>18.791388888888889</v>
      </c>
      <c r="M4765">
        <v>281.87083333333334</v>
      </c>
      <c r="N4765">
        <v>-5.7050000000000001</v>
      </c>
      <c r="O4765">
        <v>5.2</v>
      </c>
      <c r="Q4765">
        <v>1.47</v>
      </c>
      <c r="S4765">
        <v>1.64</v>
      </c>
      <c r="U4765">
        <v>0.77</v>
      </c>
      <c r="Y4765" t="s">
        <v>4383</v>
      </c>
      <c r="Z4765" t="s">
        <v>4383</v>
      </c>
      <c r="AA4765" t="s">
        <v>197</v>
      </c>
      <c r="AB4765" t="str">
        <f>+LEFT(AA4765,1)</f>
        <v>K</v>
      </c>
      <c r="AC4765" s="6">
        <f>DEGREES(ACOS(SIN(Resultats!$H$11)*SIN(RADIANS(N4765))+COS(Resultats!$H$11)*COS(RADIANS(N4765))*COS(Resultats!$E$11-RADIANS(M4765))))</f>
        <v>132.16898526741309</v>
      </c>
      <c r="AD4765">
        <f>+IF(AB4765=Data!$E$18,1,0)</f>
        <v>0</v>
      </c>
      <c r="AE4765">
        <f>+IF(AC4765&lt;Data!$B$17,1,0)</f>
        <v>0</v>
      </c>
      <c r="AF4765" s="7">
        <f>+IF(AND(AD4765,AE4765),1,0)</f>
        <v>0</v>
      </c>
    </row>
    <row r="4766" spans="1:32" x14ac:dyDescent="0.2">
      <c r="A4766">
        <v>7540</v>
      </c>
      <c r="C4766">
        <v>187193</v>
      </c>
      <c r="D4766">
        <v>87729</v>
      </c>
      <c r="E4766">
        <v>19</v>
      </c>
      <c r="F4766">
        <v>47</v>
      </c>
      <c r="G4766">
        <v>48.6</v>
      </c>
      <c r="H4766" t="s">
        <v>24</v>
      </c>
      <c r="I4766">
        <v>25</v>
      </c>
      <c r="J4766">
        <v>23</v>
      </c>
      <c r="K4766">
        <v>2</v>
      </c>
      <c r="L4766">
        <v>19.796833333333336</v>
      </c>
      <c r="M4766">
        <v>296.95249999999999</v>
      </c>
      <c r="N4766">
        <v>25.383888888888887</v>
      </c>
      <c r="O4766">
        <v>5.95</v>
      </c>
      <c r="Q4766">
        <v>0.99</v>
      </c>
      <c r="Y4766" t="s">
        <v>2868</v>
      </c>
      <c r="Z4766" t="s">
        <v>5662</v>
      </c>
      <c r="AA4766" t="s">
        <v>197</v>
      </c>
      <c r="AB4766" t="str">
        <f>+LEFT(AA4766,1)</f>
        <v>K</v>
      </c>
      <c r="AC4766" s="6">
        <f>DEGREES(ACOS(SIN(Resultats!$H$11)*SIN(RADIANS(N4766))+COS(Resultats!$H$11)*COS(RADIANS(N4766))*COS(Resultats!$E$11-RADIANS(M4766))))</f>
        <v>132.17126462323171</v>
      </c>
      <c r="AD4766">
        <f>+IF(AB4766=Data!$E$18,1,0)</f>
        <v>0</v>
      </c>
      <c r="AE4766">
        <f>+IF(AC4766&lt;Data!$B$17,1,0)</f>
        <v>0</v>
      </c>
      <c r="AF4766" s="7">
        <f>+IF(AND(AD4766,AE4766),1,0)</f>
        <v>0</v>
      </c>
    </row>
    <row r="4767" spans="1:32" x14ac:dyDescent="0.2">
      <c r="A4767">
        <v>8215</v>
      </c>
      <c r="B4767" t="s">
        <v>3509</v>
      </c>
      <c r="C4767">
        <v>204403</v>
      </c>
      <c r="D4767">
        <v>71358</v>
      </c>
      <c r="E4767">
        <v>21</v>
      </c>
      <c r="F4767">
        <v>27</v>
      </c>
      <c r="G4767">
        <v>21.4</v>
      </c>
      <c r="H4767" t="s">
        <v>24</v>
      </c>
      <c r="I4767">
        <v>37</v>
      </c>
      <c r="J4767">
        <v>7</v>
      </c>
      <c r="K4767">
        <v>0</v>
      </c>
      <c r="L4767">
        <v>21.455944444444444</v>
      </c>
      <c r="M4767">
        <v>321.83916666666664</v>
      </c>
      <c r="N4767">
        <v>37.116666666666667</v>
      </c>
      <c r="O4767">
        <v>5.31</v>
      </c>
      <c r="Q4767">
        <v>-0.14000000000000001</v>
      </c>
      <c r="S4767">
        <v>-0.64</v>
      </c>
      <c r="Y4767" t="s">
        <v>368</v>
      </c>
      <c r="Z4767" t="s">
        <v>368</v>
      </c>
      <c r="AA4767" t="s">
        <v>15433</v>
      </c>
      <c r="AB4767" t="str">
        <f>+LEFT(AA4767,1)</f>
        <v>B</v>
      </c>
      <c r="AC4767" s="6">
        <f>DEGREES(ACOS(SIN(Resultats!$H$11)*SIN(RADIANS(N4767))+COS(Resultats!$H$11)*COS(RADIANS(N4767))*COS(Resultats!$E$11-RADIANS(M4767))))</f>
        <v>132.26460503080509</v>
      </c>
      <c r="AD4767">
        <f>+IF(AB4767=Data!$E$18,1,0)</f>
        <v>0</v>
      </c>
      <c r="AE4767">
        <f>+IF(AC4767&lt;Data!$B$17,1,0)</f>
        <v>0</v>
      </c>
      <c r="AF4767" s="7">
        <f>+IF(AND(AD4767,AE4767),1,0)</f>
        <v>0</v>
      </c>
    </row>
    <row r="4768" spans="1:32" x14ac:dyDescent="0.2">
      <c r="A4768">
        <v>284</v>
      </c>
      <c r="C4768">
        <v>5820</v>
      </c>
      <c r="D4768">
        <v>109581</v>
      </c>
      <c r="E4768">
        <v>0</v>
      </c>
      <c r="F4768">
        <v>59</v>
      </c>
      <c r="G4768">
        <v>49.7</v>
      </c>
      <c r="H4768" t="s">
        <v>24</v>
      </c>
      <c r="I4768">
        <v>6</v>
      </c>
      <c r="J4768">
        <v>28</v>
      </c>
      <c r="K4768">
        <v>59</v>
      </c>
      <c r="L4768">
        <v>0.9971388888888888</v>
      </c>
      <c r="M4768">
        <v>14.957083333333332</v>
      </c>
      <c r="N4768">
        <v>6.4830555555555556</v>
      </c>
      <c r="O4768">
        <v>6.11</v>
      </c>
      <c r="Q4768">
        <v>1.67</v>
      </c>
      <c r="S4768">
        <v>1.92</v>
      </c>
      <c r="U4768">
        <v>1.02</v>
      </c>
      <c r="V4768" t="s">
        <v>93</v>
      </c>
      <c r="Y4768" t="s">
        <v>353</v>
      </c>
      <c r="Z4768" t="s">
        <v>353</v>
      </c>
      <c r="AA4768" t="s">
        <v>15418</v>
      </c>
      <c r="AB4768" t="str">
        <f>+LEFT(AA4768,1)</f>
        <v>M</v>
      </c>
      <c r="AC4768" s="6">
        <f>DEGREES(ACOS(SIN(Resultats!$H$11)*SIN(RADIANS(N4768))+COS(Resultats!$H$11)*COS(RADIANS(N4768))*COS(Resultats!$E$11-RADIANS(M4768))))</f>
        <v>132.28530234702376</v>
      </c>
      <c r="AD4768">
        <f>+IF(AB4768=Data!$E$18,1,0)</f>
        <v>0</v>
      </c>
      <c r="AE4768">
        <f>+IF(AC4768&lt;Data!$B$17,1,0)</f>
        <v>0</v>
      </c>
      <c r="AF4768" s="7">
        <f>+IF(AND(AD4768,AE4768),1,0)</f>
        <v>0</v>
      </c>
    </row>
    <row r="4769" spans="1:32" x14ac:dyDescent="0.2">
      <c r="A4769">
        <v>8105</v>
      </c>
      <c r="C4769">
        <v>201819</v>
      </c>
      <c r="D4769">
        <v>71032</v>
      </c>
      <c r="E4769">
        <v>21</v>
      </c>
      <c r="F4769">
        <v>11</v>
      </c>
      <c r="G4769">
        <v>3.9</v>
      </c>
      <c r="H4769" t="s">
        <v>24</v>
      </c>
      <c r="I4769">
        <v>36</v>
      </c>
      <c r="J4769">
        <v>17</v>
      </c>
      <c r="K4769">
        <v>57</v>
      </c>
      <c r="L4769">
        <v>21.184416666666667</v>
      </c>
      <c r="M4769">
        <v>317.76625000000001</v>
      </c>
      <c r="N4769">
        <v>36.299166666666665</v>
      </c>
      <c r="O4769">
        <v>6.54</v>
      </c>
      <c r="Q4769">
        <v>-0.14000000000000001</v>
      </c>
      <c r="S4769">
        <v>-0.92</v>
      </c>
      <c r="Y4769" t="s">
        <v>3447</v>
      </c>
      <c r="Z4769" t="s">
        <v>3447</v>
      </c>
      <c r="AA4769" t="s">
        <v>15425</v>
      </c>
      <c r="AB4769" t="str">
        <f>+LEFT(AA4769,1)</f>
        <v>B</v>
      </c>
      <c r="AC4769" s="6">
        <f>DEGREES(ACOS(SIN(Resultats!$H$11)*SIN(RADIANS(N4769))+COS(Resultats!$H$11)*COS(RADIANS(N4769))*COS(Resultats!$E$11-RADIANS(M4769))))</f>
        <v>132.28889510741072</v>
      </c>
      <c r="AD4769">
        <f>+IF(AB4769=Data!$E$18,1,0)</f>
        <v>0</v>
      </c>
      <c r="AE4769">
        <f>+IF(AC4769&lt;Data!$B$17,1,0)</f>
        <v>0</v>
      </c>
      <c r="AF4769" s="7">
        <f>+IF(AND(AD4769,AE4769),1,0)</f>
        <v>0</v>
      </c>
    </row>
    <row r="4770" spans="1:32" x14ac:dyDescent="0.2">
      <c r="A4770">
        <v>7956</v>
      </c>
      <c r="C4770">
        <v>198134</v>
      </c>
      <c r="D4770">
        <v>70499</v>
      </c>
      <c r="E4770">
        <v>20</v>
      </c>
      <c r="F4770">
        <v>47</v>
      </c>
      <c r="G4770">
        <v>10.8</v>
      </c>
      <c r="H4770" t="s">
        <v>24</v>
      </c>
      <c r="I4770">
        <v>34</v>
      </c>
      <c r="J4770">
        <v>22</v>
      </c>
      <c r="K4770">
        <v>27</v>
      </c>
      <c r="L4770">
        <v>20.786333333333335</v>
      </c>
      <c r="M4770">
        <v>311.79500000000002</v>
      </c>
      <c r="N4770">
        <v>34.374166666666667</v>
      </c>
      <c r="O4770">
        <v>4.92</v>
      </c>
      <c r="Q4770">
        <v>1.32</v>
      </c>
      <c r="S4770">
        <v>1.47</v>
      </c>
      <c r="Y4770" t="s">
        <v>105</v>
      </c>
      <c r="Z4770" t="s">
        <v>105</v>
      </c>
      <c r="AA4770" t="s">
        <v>133</v>
      </c>
      <c r="AB4770" t="str">
        <f>+LEFT(AA4770,1)</f>
        <v>K</v>
      </c>
      <c r="AC4770" s="6">
        <f>DEGREES(ACOS(SIN(Resultats!$H$11)*SIN(RADIANS(N4770))+COS(Resultats!$H$11)*COS(RADIANS(N4770))*COS(Resultats!$E$11-RADIANS(M4770))))</f>
        <v>132.38443445048804</v>
      </c>
      <c r="AD4770">
        <f>+IF(AB4770=Data!$E$18,1,0)</f>
        <v>0</v>
      </c>
      <c r="AE4770">
        <f>+IF(AC4770&lt;Data!$B$17,1,0)</f>
        <v>0</v>
      </c>
      <c r="AF4770" s="7">
        <f>+IF(AND(AD4770,AE4770),1,0)</f>
        <v>0</v>
      </c>
    </row>
    <row r="4771" spans="1:32" x14ac:dyDescent="0.2">
      <c r="A4771">
        <v>9109</v>
      </c>
      <c r="C4771">
        <v>225276</v>
      </c>
      <c r="D4771">
        <v>73731</v>
      </c>
      <c r="E4771">
        <v>0</v>
      </c>
      <c r="F4771">
        <v>4</v>
      </c>
      <c r="G4771">
        <v>56</v>
      </c>
      <c r="H4771" t="s">
        <v>24</v>
      </c>
      <c r="I4771">
        <v>26</v>
      </c>
      <c r="J4771">
        <v>38</v>
      </c>
      <c r="K4771">
        <v>56</v>
      </c>
      <c r="L4771">
        <v>8.2222222222222224E-2</v>
      </c>
      <c r="M4771">
        <v>1.2333333333333334</v>
      </c>
      <c r="N4771">
        <v>26.648888888888887</v>
      </c>
      <c r="O4771">
        <v>6.25</v>
      </c>
      <c r="Q4771">
        <v>1.4</v>
      </c>
      <c r="S4771">
        <v>1.59</v>
      </c>
      <c r="Y4771" t="s">
        <v>292</v>
      </c>
      <c r="Z4771" t="s">
        <v>172</v>
      </c>
      <c r="AA4771" t="s">
        <v>80</v>
      </c>
      <c r="AB4771" t="str">
        <f>+LEFT(AA4771,1)</f>
        <v>K</v>
      </c>
      <c r="AC4771" s="6">
        <f>DEGREES(ACOS(SIN(Resultats!$H$11)*SIN(RADIANS(N4771))+COS(Resultats!$H$11)*COS(RADIANS(N4771))*COS(Resultats!$E$11-RADIANS(M4771))))</f>
        <v>132.43362246828838</v>
      </c>
      <c r="AD4771">
        <f>+IF(AB4771=Data!$E$18,1,0)</f>
        <v>0</v>
      </c>
      <c r="AE4771">
        <f>+IF(AC4771&lt;Data!$B$17,1,0)</f>
        <v>0</v>
      </c>
      <c r="AF4771" s="7">
        <f>+IF(AND(AD4771,AE4771),1,0)</f>
        <v>0</v>
      </c>
    </row>
    <row r="4772" spans="1:32" x14ac:dyDescent="0.2">
      <c r="A4772">
        <v>7055</v>
      </c>
      <c r="C4772">
        <v>173638</v>
      </c>
      <c r="D4772">
        <v>161817</v>
      </c>
      <c r="E4772">
        <v>18</v>
      </c>
      <c r="F4772">
        <v>46</v>
      </c>
      <c r="G4772">
        <v>43.3</v>
      </c>
      <c r="H4772" t="s">
        <v>26</v>
      </c>
      <c r="I4772">
        <v>10</v>
      </c>
      <c r="J4772">
        <v>7</v>
      </c>
      <c r="K4772">
        <v>30</v>
      </c>
      <c r="L4772">
        <v>18.778694444444444</v>
      </c>
      <c r="M4772">
        <v>281.68041666666664</v>
      </c>
      <c r="N4772">
        <v>-10.125</v>
      </c>
      <c r="O4772">
        <v>5.71</v>
      </c>
      <c r="Q4772">
        <v>0.59</v>
      </c>
      <c r="S4772">
        <v>0.54</v>
      </c>
      <c r="Y4772" t="s">
        <v>1517</v>
      </c>
      <c r="Z4772" t="s">
        <v>8510</v>
      </c>
      <c r="AA4772" t="s">
        <v>2897</v>
      </c>
      <c r="AB4772" t="str">
        <f>+LEFT(AA4772,1)</f>
        <v>F</v>
      </c>
      <c r="AC4772" s="6">
        <f>DEGREES(ACOS(SIN(Resultats!$H$11)*SIN(RADIANS(N4772))+COS(Resultats!$H$11)*COS(RADIANS(N4772))*COS(Resultats!$E$11-RADIANS(M4772))))</f>
        <v>132.46974093900033</v>
      </c>
      <c r="AD4772">
        <f>+IF(AB4772=Data!$E$18,1,0)</f>
        <v>0</v>
      </c>
      <c r="AE4772">
        <f>+IF(AC4772&lt;Data!$B$17,1,0)</f>
        <v>0</v>
      </c>
      <c r="AF4772" s="7">
        <f>+IF(AND(AD4772,AE4772),1,0)</f>
        <v>0</v>
      </c>
    </row>
    <row r="4773" spans="1:32" x14ac:dyDescent="0.2">
      <c r="A4773">
        <v>7653</v>
      </c>
      <c r="B4773" t="s">
        <v>3974</v>
      </c>
      <c r="C4773">
        <v>189849</v>
      </c>
      <c r="D4773">
        <v>88071</v>
      </c>
      <c r="E4773">
        <v>20</v>
      </c>
      <c r="F4773">
        <v>1</v>
      </c>
      <c r="G4773">
        <v>6.1</v>
      </c>
      <c r="H4773" t="s">
        <v>24</v>
      </c>
      <c r="I4773">
        <v>27</v>
      </c>
      <c r="J4773">
        <v>45</v>
      </c>
      <c r="K4773">
        <v>13</v>
      </c>
      <c r="L4773">
        <v>20.018361111111112</v>
      </c>
      <c r="M4773">
        <v>300.27541666666667</v>
      </c>
      <c r="N4773">
        <v>27.753611111111113</v>
      </c>
      <c r="O4773">
        <v>4.6399999999999997</v>
      </c>
      <c r="Q4773">
        <v>0.18</v>
      </c>
      <c r="S4773">
        <v>0.16</v>
      </c>
      <c r="U4773">
        <v>0.09</v>
      </c>
      <c r="Y4773" t="s">
        <v>202</v>
      </c>
      <c r="Z4773" t="s">
        <v>202</v>
      </c>
      <c r="AA4773" t="s">
        <v>15426</v>
      </c>
      <c r="AB4773" t="str">
        <f>+LEFT(AA4773,1)</f>
        <v>A</v>
      </c>
      <c r="AC4773" s="6">
        <f>DEGREES(ACOS(SIN(Resultats!$H$11)*SIN(RADIANS(N4773))+COS(Resultats!$H$11)*COS(RADIANS(N4773))*COS(Resultats!$E$11-RADIANS(M4773))))</f>
        <v>132.53000394072285</v>
      </c>
      <c r="AD4773">
        <f>+IF(AB4773=Data!$E$18,1,0)</f>
        <v>1</v>
      </c>
      <c r="AE4773">
        <f>+IF(AC4773&lt;Data!$B$17,1,0)</f>
        <v>0</v>
      </c>
      <c r="AF4773" s="7">
        <f>+IF(AND(AD4773,AE4773),1,0)</f>
        <v>0</v>
      </c>
    </row>
    <row r="4774" spans="1:32" x14ac:dyDescent="0.2">
      <c r="A4774">
        <v>9088</v>
      </c>
      <c r="B4774" t="s">
        <v>3209</v>
      </c>
      <c r="C4774">
        <v>224930</v>
      </c>
      <c r="D4774">
        <v>91669</v>
      </c>
      <c r="E4774">
        <v>0</v>
      </c>
      <c r="F4774">
        <v>2</v>
      </c>
      <c r="G4774">
        <v>10.199999999999999</v>
      </c>
      <c r="H4774" t="s">
        <v>24</v>
      </c>
      <c r="I4774">
        <v>27</v>
      </c>
      <c r="J4774">
        <v>4</v>
      </c>
      <c r="K4774">
        <v>55</v>
      </c>
      <c r="L4774">
        <v>3.6166666666666666E-2</v>
      </c>
      <c r="M4774">
        <v>0.54249999999999998</v>
      </c>
      <c r="N4774">
        <v>27.081944444444446</v>
      </c>
      <c r="O4774">
        <v>5.75</v>
      </c>
      <c r="Q4774">
        <v>0.67</v>
      </c>
      <c r="S4774">
        <v>0.05</v>
      </c>
      <c r="U4774">
        <v>0.43</v>
      </c>
      <c r="Y4774" t="s">
        <v>3210</v>
      </c>
      <c r="Z4774" t="s">
        <v>15363</v>
      </c>
      <c r="AA4774" t="s">
        <v>235</v>
      </c>
      <c r="AB4774" t="str">
        <f>+LEFT(AA4774,1)</f>
        <v>G</v>
      </c>
      <c r="AC4774" s="6">
        <f>DEGREES(ACOS(SIN(Resultats!$H$11)*SIN(RADIANS(N4774))+COS(Resultats!$H$11)*COS(RADIANS(N4774))*COS(Resultats!$E$11-RADIANS(M4774))))</f>
        <v>132.54087330443932</v>
      </c>
      <c r="AD4774">
        <f>+IF(AB4774=Data!$E$18,1,0)</f>
        <v>0</v>
      </c>
      <c r="AE4774">
        <f>+IF(AC4774&lt;Data!$B$17,1,0)</f>
        <v>0</v>
      </c>
      <c r="AF4774" s="7">
        <f>+IF(AND(AD4774,AE4774),1,0)</f>
        <v>0</v>
      </c>
    </row>
    <row r="4775" spans="1:32" x14ac:dyDescent="0.2">
      <c r="A4775">
        <v>7797</v>
      </c>
      <c r="C4775">
        <v>194097</v>
      </c>
      <c r="D4775">
        <v>69917</v>
      </c>
      <c r="E4775">
        <v>20</v>
      </c>
      <c r="F4775">
        <v>22</v>
      </c>
      <c r="G4775">
        <v>37.4</v>
      </c>
      <c r="H4775" t="s">
        <v>24</v>
      </c>
      <c r="I4775">
        <v>31</v>
      </c>
      <c r="J4775">
        <v>15</v>
      </c>
      <c r="K4775">
        <v>54</v>
      </c>
      <c r="L4775">
        <v>20.377055555555557</v>
      </c>
      <c r="M4775">
        <v>305.65583333333336</v>
      </c>
      <c r="N4775">
        <v>31.265000000000001</v>
      </c>
      <c r="O4775">
        <v>6.09</v>
      </c>
      <c r="Q4775">
        <v>1.35</v>
      </c>
      <c r="Y4775" t="s">
        <v>365</v>
      </c>
      <c r="Z4775" t="s">
        <v>365</v>
      </c>
      <c r="AA4775" t="s">
        <v>365</v>
      </c>
      <c r="AB4775" t="str">
        <f>+LEFT(AA4775,1)</f>
        <v>K</v>
      </c>
      <c r="AC4775" s="6">
        <f>DEGREES(ACOS(SIN(Resultats!$H$11)*SIN(RADIANS(N4775))+COS(Resultats!$H$11)*COS(RADIANS(N4775))*COS(Resultats!$E$11-RADIANS(M4775))))</f>
        <v>132.59564876987346</v>
      </c>
      <c r="AD4775">
        <f>+IF(AB4775=Data!$E$18,1,0)</f>
        <v>0</v>
      </c>
      <c r="AE4775">
        <f>+IF(AC4775&lt;Data!$B$17,1,0)</f>
        <v>0</v>
      </c>
      <c r="AF4775" s="7">
        <f>+IF(AND(AD4775,AE4775),1,0)</f>
        <v>0</v>
      </c>
    </row>
    <row r="4776" spans="1:32" x14ac:dyDescent="0.2">
      <c r="A4776">
        <v>7307</v>
      </c>
      <c r="C4776">
        <v>180555</v>
      </c>
      <c r="D4776">
        <v>104668</v>
      </c>
      <c r="E4776">
        <v>19</v>
      </c>
      <c r="F4776">
        <v>16</v>
      </c>
      <c r="G4776">
        <v>26.8</v>
      </c>
      <c r="H4776" t="s">
        <v>24</v>
      </c>
      <c r="I4776">
        <v>14</v>
      </c>
      <c r="J4776">
        <v>32</v>
      </c>
      <c r="K4776">
        <v>41</v>
      </c>
      <c r="L4776">
        <v>19.274111111111111</v>
      </c>
      <c r="M4776">
        <v>289.11166666666668</v>
      </c>
      <c r="N4776">
        <v>14.544722222222221</v>
      </c>
      <c r="O4776">
        <v>5.63</v>
      </c>
      <c r="Q4776">
        <v>-0.02</v>
      </c>
      <c r="S4776">
        <v>-0.16</v>
      </c>
      <c r="Y4776" t="s">
        <v>191</v>
      </c>
      <c r="Z4776" t="s">
        <v>191</v>
      </c>
      <c r="AA4776" t="s">
        <v>5040</v>
      </c>
      <c r="AB4776" t="str">
        <f>+LEFT(AA4776,1)</f>
        <v>B</v>
      </c>
      <c r="AC4776" s="6">
        <f>DEGREES(ACOS(SIN(Resultats!$H$11)*SIN(RADIANS(N4776))+COS(Resultats!$H$11)*COS(RADIANS(N4776))*COS(Resultats!$E$11-RADIANS(M4776))))</f>
        <v>132.61218810552541</v>
      </c>
      <c r="AD4776">
        <f>+IF(AB4776=Data!$E$18,1,0)</f>
        <v>0</v>
      </c>
      <c r="AE4776">
        <f>+IF(AC4776&lt;Data!$B$17,1,0)</f>
        <v>0</v>
      </c>
      <c r="AF4776" s="7">
        <f>+IF(AND(AD4776,AE4776),1,0)</f>
        <v>0</v>
      </c>
    </row>
    <row r="4777" spans="1:32" x14ac:dyDescent="0.2">
      <c r="A4777">
        <v>7144</v>
      </c>
      <c r="C4777">
        <v>175679</v>
      </c>
      <c r="D4777">
        <v>124073</v>
      </c>
      <c r="E4777">
        <v>18</v>
      </c>
      <c r="F4777">
        <v>56</v>
      </c>
      <c r="G4777">
        <v>25.6</v>
      </c>
      <c r="H4777" t="s">
        <v>24</v>
      </c>
      <c r="I4777">
        <v>2</v>
      </c>
      <c r="J4777">
        <v>28</v>
      </c>
      <c r="K4777">
        <v>16</v>
      </c>
      <c r="L4777">
        <v>18.940444444444445</v>
      </c>
      <c r="M4777">
        <v>284.10666666666668</v>
      </c>
      <c r="N4777">
        <v>2.471111111111111</v>
      </c>
      <c r="O4777">
        <v>6.15</v>
      </c>
      <c r="Q4777">
        <v>0.97</v>
      </c>
      <c r="S4777">
        <v>0.71</v>
      </c>
      <c r="Y4777" t="s">
        <v>71</v>
      </c>
      <c r="Z4777" t="s">
        <v>71</v>
      </c>
      <c r="AA4777" t="s">
        <v>51</v>
      </c>
      <c r="AB4777" t="str">
        <f>+LEFT(AA4777,1)</f>
        <v>G</v>
      </c>
      <c r="AC4777" s="6">
        <f>DEGREES(ACOS(SIN(Resultats!$H$11)*SIN(RADIANS(N4777))+COS(Resultats!$H$11)*COS(RADIANS(N4777))*COS(Resultats!$E$11-RADIANS(M4777))))</f>
        <v>132.63287885778823</v>
      </c>
      <c r="AD4777">
        <f>+IF(AB4777=Data!$E$18,1,0)</f>
        <v>0</v>
      </c>
      <c r="AE4777">
        <f>+IF(AC4777&lt;Data!$B$17,1,0)</f>
        <v>0</v>
      </c>
      <c r="AF4777" s="7">
        <f>+IF(AND(AD4777,AE4777),1,0)</f>
        <v>0</v>
      </c>
    </row>
    <row r="4778" spans="1:32" x14ac:dyDescent="0.2">
      <c r="A4778">
        <v>8209</v>
      </c>
      <c r="B4778" t="s">
        <v>3504</v>
      </c>
      <c r="C4778">
        <v>204172</v>
      </c>
      <c r="D4778">
        <v>71329</v>
      </c>
      <c r="E4778">
        <v>21</v>
      </c>
      <c r="F4778">
        <v>25</v>
      </c>
      <c r="G4778">
        <v>47</v>
      </c>
      <c r="H4778" t="s">
        <v>24</v>
      </c>
      <c r="I4778">
        <v>36</v>
      </c>
      <c r="J4778">
        <v>40</v>
      </c>
      <c r="K4778">
        <v>3</v>
      </c>
      <c r="L4778">
        <v>21.429722222222225</v>
      </c>
      <c r="M4778">
        <v>321.44583333333338</v>
      </c>
      <c r="N4778">
        <v>36.667499999999997</v>
      </c>
      <c r="O4778">
        <v>5.94</v>
      </c>
      <c r="Q4778">
        <v>-0.08</v>
      </c>
      <c r="S4778">
        <v>-0.94</v>
      </c>
      <c r="Y4778" t="s">
        <v>4197</v>
      </c>
      <c r="Z4778" t="s">
        <v>4197</v>
      </c>
      <c r="AA4778" t="s">
        <v>15431</v>
      </c>
      <c r="AB4778" t="str">
        <f>+LEFT(AA4778,1)</f>
        <v>B</v>
      </c>
      <c r="AC4778" s="6">
        <f>DEGREES(ACOS(SIN(Resultats!$H$11)*SIN(RADIANS(N4778))+COS(Resultats!$H$11)*COS(RADIANS(N4778))*COS(Resultats!$E$11-RADIANS(M4778))))</f>
        <v>132.64420186911255</v>
      </c>
      <c r="AD4778">
        <f>+IF(AB4778=Data!$E$18,1,0)</f>
        <v>0</v>
      </c>
      <c r="AE4778">
        <f>+IF(AC4778&lt;Data!$B$17,1,0)</f>
        <v>0</v>
      </c>
      <c r="AF4778" s="7">
        <f>+IF(AND(AD4778,AE4778),1,0)</f>
        <v>0</v>
      </c>
    </row>
    <row r="4779" spans="1:32" x14ac:dyDescent="0.2">
      <c r="A4779">
        <v>19</v>
      </c>
      <c r="C4779">
        <v>417</v>
      </c>
      <c r="D4779">
        <v>73769</v>
      </c>
      <c r="E4779">
        <v>0</v>
      </c>
      <c r="F4779">
        <v>8</v>
      </c>
      <c r="G4779">
        <v>52.2</v>
      </c>
      <c r="H4779" t="s">
        <v>24</v>
      </c>
      <c r="I4779">
        <v>25</v>
      </c>
      <c r="J4779">
        <v>27</v>
      </c>
      <c r="K4779">
        <v>46</v>
      </c>
      <c r="L4779">
        <v>0.14783333333333334</v>
      </c>
      <c r="M4779">
        <v>2.2174999999999998</v>
      </c>
      <c r="N4779">
        <v>25.462777777777777</v>
      </c>
      <c r="O4779">
        <v>6.23</v>
      </c>
      <c r="Q4779">
        <v>0.97</v>
      </c>
      <c r="S4779">
        <v>0.73</v>
      </c>
      <c r="Y4779" t="s">
        <v>54</v>
      </c>
      <c r="Z4779" t="s">
        <v>54</v>
      </c>
      <c r="AA4779" t="s">
        <v>197</v>
      </c>
      <c r="AB4779" t="str">
        <f>+LEFT(AA4779,1)</f>
        <v>K</v>
      </c>
      <c r="AC4779" s="6">
        <f>DEGREES(ACOS(SIN(Resultats!$H$11)*SIN(RADIANS(N4779))+COS(Resultats!$H$11)*COS(RADIANS(N4779))*COS(Resultats!$E$11-RADIANS(M4779))))</f>
        <v>132.65566337948931</v>
      </c>
      <c r="AD4779">
        <f>+IF(AB4779=Data!$E$18,1,0)</f>
        <v>0</v>
      </c>
      <c r="AE4779">
        <f>+IF(AC4779&lt;Data!$B$17,1,0)</f>
        <v>0</v>
      </c>
      <c r="AF4779" s="7">
        <f>+IF(AND(AD4779,AE4779),1,0)</f>
        <v>0</v>
      </c>
    </row>
    <row r="4780" spans="1:32" x14ac:dyDescent="0.2">
      <c r="A4780">
        <v>7949</v>
      </c>
      <c r="B4780" t="s">
        <v>3354</v>
      </c>
      <c r="C4780">
        <v>197989</v>
      </c>
      <c r="D4780">
        <v>70474</v>
      </c>
      <c r="E4780">
        <v>20</v>
      </c>
      <c r="F4780">
        <v>46</v>
      </c>
      <c r="G4780">
        <v>12.7</v>
      </c>
      <c r="H4780" t="s">
        <v>24</v>
      </c>
      <c r="I4780">
        <v>33</v>
      </c>
      <c r="J4780">
        <v>58</v>
      </c>
      <c r="K4780">
        <v>13</v>
      </c>
      <c r="L4780">
        <v>20.770194444444442</v>
      </c>
      <c r="M4780">
        <v>311.55291666666665</v>
      </c>
      <c r="N4780">
        <v>33.970277777777781</v>
      </c>
      <c r="O4780">
        <v>2.46</v>
      </c>
      <c r="Q4780">
        <v>1.03</v>
      </c>
      <c r="S4780">
        <v>0.87</v>
      </c>
      <c r="U4780">
        <v>0.54</v>
      </c>
      <c r="Y4780" t="s">
        <v>1998</v>
      </c>
      <c r="Z4780" t="s">
        <v>5911</v>
      </c>
      <c r="AA4780" t="s">
        <v>197</v>
      </c>
      <c r="AB4780" t="str">
        <f>+LEFT(AA4780,1)</f>
        <v>K</v>
      </c>
      <c r="AC4780" s="6">
        <f>DEGREES(ACOS(SIN(Resultats!$H$11)*SIN(RADIANS(N4780))+COS(Resultats!$H$11)*COS(RADIANS(N4780))*COS(Resultats!$E$11-RADIANS(M4780))))</f>
        <v>132.66678709079525</v>
      </c>
      <c r="AD4780">
        <f>+IF(AB4780=Data!$E$18,1,0)</f>
        <v>0</v>
      </c>
      <c r="AE4780">
        <f>+IF(AC4780&lt;Data!$B$17,1,0)</f>
        <v>0</v>
      </c>
      <c r="AF4780" s="7">
        <f>+IF(AND(AD4780,AE4780),1,0)</f>
        <v>0</v>
      </c>
    </row>
    <row r="4781" spans="1:32" x14ac:dyDescent="0.2">
      <c r="A4781">
        <v>7101</v>
      </c>
      <c r="B4781" t="s">
        <v>4397</v>
      </c>
      <c r="C4781">
        <v>174589</v>
      </c>
      <c r="D4781">
        <v>142706</v>
      </c>
      <c r="E4781">
        <v>18</v>
      </c>
      <c r="F4781">
        <v>51</v>
      </c>
      <c r="G4781">
        <v>22.1</v>
      </c>
      <c r="H4781" t="s">
        <v>26</v>
      </c>
      <c r="I4781">
        <v>3</v>
      </c>
      <c r="J4781">
        <v>19</v>
      </c>
      <c r="K4781">
        <v>4</v>
      </c>
      <c r="L4781">
        <v>18.856138888888889</v>
      </c>
      <c r="M4781">
        <v>282.84208333333333</v>
      </c>
      <c r="N4781">
        <v>-3.3177777777777777</v>
      </c>
      <c r="O4781">
        <v>6.1</v>
      </c>
      <c r="Q4781">
        <v>0.3</v>
      </c>
      <c r="S4781">
        <v>0.09</v>
      </c>
      <c r="Y4781" t="s">
        <v>171</v>
      </c>
      <c r="Z4781" t="s">
        <v>171</v>
      </c>
      <c r="AA4781" t="s">
        <v>2897</v>
      </c>
      <c r="AB4781" t="str">
        <f>+LEFT(AA4781,1)</f>
        <v>F</v>
      </c>
      <c r="AC4781" s="6">
        <f>DEGREES(ACOS(SIN(Resultats!$H$11)*SIN(RADIANS(N4781))+COS(Resultats!$H$11)*COS(RADIANS(N4781))*COS(Resultats!$E$11-RADIANS(M4781))))</f>
        <v>132.73253675699695</v>
      </c>
      <c r="AD4781">
        <f>+IF(AB4781=Data!$E$18,1,0)</f>
        <v>0</v>
      </c>
      <c r="AE4781">
        <f>+IF(AC4781&lt;Data!$B$17,1,0)</f>
        <v>0</v>
      </c>
      <c r="AF4781" s="7">
        <f>+IF(AND(AD4781,AE4781),1,0)</f>
        <v>0</v>
      </c>
    </row>
    <row r="4782" spans="1:32" x14ac:dyDescent="0.2">
      <c r="A4782">
        <v>7083</v>
      </c>
      <c r="C4782">
        <v>174208</v>
      </c>
      <c r="D4782">
        <v>142661</v>
      </c>
      <c r="E4782">
        <v>18</v>
      </c>
      <c r="F4782">
        <v>49</v>
      </c>
      <c r="G4782">
        <v>41</v>
      </c>
      <c r="H4782" t="s">
        <v>26</v>
      </c>
      <c r="I4782">
        <v>5</v>
      </c>
      <c r="J4782">
        <v>54</v>
      </c>
      <c r="K4782">
        <v>46</v>
      </c>
      <c r="L4782">
        <v>18.828055555555554</v>
      </c>
      <c r="M4782">
        <v>282.42083333333329</v>
      </c>
      <c r="N4782">
        <v>-5.9127777777777784</v>
      </c>
      <c r="O4782">
        <v>5.99</v>
      </c>
      <c r="Q4782">
        <v>1.6</v>
      </c>
      <c r="S4782">
        <v>1.65</v>
      </c>
      <c r="Y4782" t="s">
        <v>4390</v>
      </c>
      <c r="Z4782" t="s">
        <v>4390</v>
      </c>
      <c r="AA4782" t="s">
        <v>365</v>
      </c>
      <c r="AB4782" t="str">
        <f>+LEFT(AA4782,1)</f>
        <v>K</v>
      </c>
      <c r="AC4782" s="6">
        <f>DEGREES(ACOS(SIN(Resultats!$H$11)*SIN(RADIANS(N4782))+COS(Resultats!$H$11)*COS(RADIANS(N4782))*COS(Resultats!$E$11-RADIANS(M4782))))</f>
        <v>132.74031263620111</v>
      </c>
      <c r="AD4782">
        <f>+IF(AB4782=Data!$E$18,1,0)</f>
        <v>0</v>
      </c>
      <c r="AE4782">
        <f>+IF(AC4782&lt;Data!$B$17,1,0)</f>
        <v>0</v>
      </c>
      <c r="AF4782" s="7">
        <f>+IF(AND(AD4782,AE4782),1,0)</f>
        <v>0</v>
      </c>
    </row>
    <row r="4783" spans="1:32" x14ac:dyDescent="0.2">
      <c r="A4783">
        <v>7158</v>
      </c>
      <c r="B4783" t="s">
        <v>4438</v>
      </c>
      <c r="C4783">
        <v>175869</v>
      </c>
      <c r="D4783">
        <v>124089</v>
      </c>
      <c r="E4783">
        <v>18</v>
      </c>
      <c r="F4783">
        <v>57</v>
      </c>
      <c r="G4783">
        <v>16.600000000000001</v>
      </c>
      <c r="H4783" t="s">
        <v>24</v>
      </c>
      <c r="I4783">
        <v>2</v>
      </c>
      <c r="J4783">
        <v>32</v>
      </c>
      <c r="K4783">
        <v>7</v>
      </c>
      <c r="L4783">
        <v>18.95461111111111</v>
      </c>
      <c r="M4783">
        <v>284.31916666666666</v>
      </c>
      <c r="N4783">
        <v>2.5352777777777775</v>
      </c>
      <c r="O4783">
        <v>5.57</v>
      </c>
      <c r="Q4783">
        <v>0</v>
      </c>
      <c r="S4783">
        <v>-0.27</v>
      </c>
      <c r="Y4783" t="s">
        <v>4439</v>
      </c>
      <c r="Z4783" t="s">
        <v>39</v>
      </c>
      <c r="AA4783" t="s">
        <v>5040</v>
      </c>
      <c r="AB4783" t="str">
        <f>+LEFT(AA4783,1)</f>
        <v>B</v>
      </c>
      <c r="AC4783" s="6">
        <f>DEGREES(ACOS(SIN(Resultats!$H$11)*SIN(RADIANS(N4783))+COS(Resultats!$H$11)*COS(RADIANS(N4783))*COS(Resultats!$E$11-RADIANS(M4783))))</f>
        <v>132.81909633061818</v>
      </c>
      <c r="AD4783">
        <f>+IF(AB4783=Data!$E$18,1,0)</f>
        <v>0</v>
      </c>
      <c r="AE4783">
        <f>+IF(AC4783&lt;Data!$B$17,1,0)</f>
        <v>0</v>
      </c>
      <c r="AF4783" s="7">
        <f>+IF(AND(AD4783,AE4783),1,0)</f>
        <v>0</v>
      </c>
    </row>
    <row r="4784" spans="1:32" x14ac:dyDescent="0.2">
      <c r="A4784">
        <v>301</v>
      </c>
      <c r="B4784" t="s">
        <v>366</v>
      </c>
      <c r="C4784">
        <v>6288</v>
      </c>
      <c r="D4784">
        <v>109643</v>
      </c>
      <c r="E4784">
        <v>1</v>
      </c>
      <c r="F4784">
        <v>3</v>
      </c>
      <c r="G4784">
        <v>49</v>
      </c>
      <c r="H4784" t="s">
        <v>24</v>
      </c>
      <c r="I4784">
        <v>1</v>
      </c>
      <c r="J4784">
        <v>22</v>
      </c>
      <c r="K4784">
        <v>0</v>
      </c>
      <c r="L4784">
        <v>1.0636111111111111</v>
      </c>
      <c r="M4784">
        <v>15.954166666666666</v>
      </c>
      <c r="N4784">
        <v>1.3666666666666667</v>
      </c>
      <c r="O4784">
        <v>6.04</v>
      </c>
      <c r="Q4784">
        <v>0.27</v>
      </c>
      <c r="S4784">
        <v>0.13</v>
      </c>
      <c r="Y4784" t="s">
        <v>367</v>
      </c>
      <c r="Z4784" t="s">
        <v>367</v>
      </c>
      <c r="AA4784" t="s">
        <v>15432</v>
      </c>
      <c r="AB4784" t="str">
        <f>+LEFT(AA4784,1)</f>
        <v>F</v>
      </c>
      <c r="AC4784" s="6">
        <f>DEGREES(ACOS(SIN(Resultats!$H$11)*SIN(RADIANS(N4784))+COS(Resultats!$H$11)*COS(RADIANS(N4784))*COS(Resultats!$E$11-RADIANS(M4784))))</f>
        <v>132.86983018451693</v>
      </c>
      <c r="AD4784">
        <f>+IF(AB4784=Data!$E$18,1,0)</f>
        <v>0</v>
      </c>
      <c r="AE4784">
        <f>+IF(AC4784&lt;Data!$B$17,1,0)</f>
        <v>0</v>
      </c>
      <c r="AF4784" s="7">
        <f>+IF(AND(AD4784,AE4784),1,0)</f>
        <v>0</v>
      </c>
    </row>
    <row r="4785" spans="1:32" x14ac:dyDescent="0.2">
      <c r="A4785">
        <v>9078</v>
      </c>
      <c r="C4785">
        <v>224758</v>
      </c>
      <c r="D4785">
        <v>91648</v>
      </c>
      <c r="E4785">
        <v>0</v>
      </c>
      <c r="F4785">
        <v>0</v>
      </c>
      <c r="G4785">
        <v>23.9</v>
      </c>
      <c r="H4785" t="s">
        <v>24</v>
      </c>
      <c r="I4785">
        <v>26</v>
      </c>
      <c r="J4785">
        <v>55</v>
      </c>
      <c r="K4785">
        <v>6</v>
      </c>
      <c r="L4785">
        <v>6.6388888888888886E-3</v>
      </c>
      <c r="M4785">
        <v>9.9583333333333329E-2</v>
      </c>
      <c r="N4785">
        <v>26.918333333333333</v>
      </c>
      <c r="O4785">
        <v>6.46</v>
      </c>
      <c r="Q4785">
        <v>0.5</v>
      </c>
      <c r="S4785">
        <v>0.01</v>
      </c>
      <c r="Y4785" t="s">
        <v>3203</v>
      </c>
      <c r="Z4785" t="s">
        <v>15352</v>
      </c>
      <c r="AA4785" t="s">
        <v>2689</v>
      </c>
      <c r="AB4785" t="str">
        <f>+LEFT(AA4785,1)</f>
        <v>F</v>
      </c>
      <c r="AC4785" s="6">
        <f>DEGREES(ACOS(SIN(Resultats!$H$11)*SIN(RADIANS(N4785))+COS(Resultats!$H$11)*COS(RADIANS(N4785))*COS(Resultats!$E$11-RADIANS(M4785))))</f>
        <v>132.92843105813606</v>
      </c>
      <c r="AD4785">
        <f>+IF(AB4785=Data!$E$18,1,0)</f>
        <v>0</v>
      </c>
      <c r="AE4785">
        <f>+IF(AC4785&lt;Data!$B$17,1,0)</f>
        <v>0</v>
      </c>
      <c r="AF4785" s="7">
        <f>+IF(AND(AD4785,AE4785),1,0)</f>
        <v>0</v>
      </c>
    </row>
    <row r="4786" spans="1:32" x14ac:dyDescent="0.2">
      <c r="A4786">
        <v>8943</v>
      </c>
      <c r="B4786" t="s">
        <v>7638</v>
      </c>
      <c r="C4786">
        <v>221673</v>
      </c>
      <c r="D4786">
        <v>73341</v>
      </c>
      <c r="E4786">
        <v>23</v>
      </c>
      <c r="F4786">
        <v>33</v>
      </c>
      <c r="G4786">
        <v>57.2</v>
      </c>
      <c r="H4786" t="s">
        <v>24</v>
      </c>
      <c r="I4786">
        <v>31</v>
      </c>
      <c r="J4786">
        <v>19</v>
      </c>
      <c r="K4786">
        <v>31</v>
      </c>
      <c r="L4786">
        <v>23.565888888888889</v>
      </c>
      <c r="M4786">
        <v>353.48833333333334</v>
      </c>
      <c r="N4786">
        <v>31.325277777777778</v>
      </c>
      <c r="O4786">
        <v>4.9800000000000004</v>
      </c>
      <c r="Q4786">
        <v>1.38</v>
      </c>
      <c r="S4786">
        <v>1.62</v>
      </c>
      <c r="Y4786" t="s">
        <v>292</v>
      </c>
      <c r="Z4786" t="s">
        <v>172</v>
      </c>
      <c r="AA4786" t="s">
        <v>80</v>
      </c>
      <c r="AB4786" t="str">
        <f>+LEFT(AA4786,1)</f>
        <v>K</v>
      </c>
      <c r="AC4786" s="6">
        <f>DEGREES(ACOS(SIN(Resultats!$H$11)*SIN(RADIANS(N4786))+COS(Resultats!$H$11)*COS(RADIANS(N4786))*COS(Resultats!$E$11-RADIANS(M4786))))</f>
        <v>132.94279308777561</v>
      </c>
      <c r="AD4786">
        <f>+IF(AB4786=Data!$E$18,1,0)</f>
        <v>0</v>
      </c>
      <c r="AE4786">
        <f>+IF(AC4786&lt;Data!$B$17,1,0)</f>
        <v>0</v>
      </c>
      <c r="AF4786" s="7">
        <f>+IF(AND(AD4786,AE4786),1,0)</f>
        <v>0</v>
      </c>
    </row>
    <row r="4787" spans="1:32" x14ac:dyDescent="0.2">
      <c r="A4787">
        <v>9025</v>
      </c>
      <c r="B4787" t="s">
        <v>3164</v>
      </c>
      <c r="C4787">
        <v>223461</v>
      </c>
      <c r="D4787">
        <v>91522</v>
      </c>
      <c r="E4787">
        <v>23</v>
      </c>
      <c r="F4787">
        <v>49</v>
      </c>
      <c r="G4787">
        <v>39.4</v>
      </c>
      <c r="H4787" t="s">
        <v>24</v>
      </c>
      <c r="I4787">
        <v>28</v>
      </c>
      <c r="J4787">
        <v>50</v>
      </c>
      <c r="K4787">
        <v>33</v>
      </c>
      <c r="L4787">
        <v>23.827611111111111</v>
      </c>
      <c r="M4787">
        <v>357.41416666666669</v>
      </c>
      <c r="N4787">
        <v>28.842500000000001</v>
      </c>
      <c r="O4787">
        <v>5.97</v>
      </c>
      <c r="Q4787">
        <v>0.19</v>
      </c>
      <c r="S4787">
        <v>0.13</v>
      </c>
      <c r="Y4787" t="s">
        <v>2723</v>
      </c>
      <c r="Z4787" t="s">
        <v>2723</v>
      </c>
      <c r="AA4787" t="s">
        <v>18</v>
      </c>
      <c r="AB4787" t="str">
        <f>+LEFT(AA4787,1)</f>
        <v>A</v>
      </c>
      <c r="AC4787" s="6">
        <f>DEGREES(ACOS(SIN(Resultats!$H$11)*SIN(RADIANS(N4787))+COS(Resultats!$H$11)*COS(RADIANS(N4787))*COS(Resultats!$E$11-RADIANS(M4787))))</f>
        <v>133.00010323440159</v>
      </c>
      <c r="AD4787">
        <f>+IF(AB4787=Data!$E$18,1,0)</f>
        <v>1</v>
      </c>
      <c r="AE4787">
        <f>+IF(AC4787&lt;Data!$B$17,1,0)</f>
        <v>0</v>
      </c>
      <c r="AF4787" s="7">
        <f>+IF(AND(AD4787,AE4787),1,0)</f>
        <v>0</v>
      </c>
    </row>
    <row r="4788" spans="1:32" x14ac:dyDescent="0.2">
      <c r="A4788">
        <v>8899</v>
      </c>
      <c r="C4788">
        <v>220460</v>
      </c>
      <c r="D4788">
        <v>73223</v>
      </c>
      <c r="E4788">
        <v>23</v>
      </c>
      <c r="F4788">
        <v>23</v>
      </c>
      <c r="G4788">
        <v>47.5</v>
      </c>
      <c r="H4788" t="s">
        <v>24</v>
      </c>
      <c r="I4788">
        <v>32</v>
      </c>
      <c r="J4788">
        <v>31</v>
      </c>
      <c r="K4788">
        <v>53</v>
      </c>
      <c r="L4788">
        <v>23.396527777777777</v>
      </c>
      <c r="M4788">
        <v>350.94791666666663</v>
      </c>
      <c r="N4788">
        <v>32.531388888888891</v>
      </c>
      <c r="O4788">
        <v>6.69</v>
      </c>
      <c r="Q4788">
        <v>0.45</v>
      </c>
      <c r="S4788">
        <v>-0.12</v>
      </c>
      <c r="Y4788" t="s">
        <v>5213</v>
      </c>
      <c r="Z4788" t="s">
        <v>5213</v>
      </c>
      <c r="AA4788" t="s">
        <v>2046</v>
      </c>
      <c r="AB4788" t="str">
        <f>+LEFT(AA4788,1)</f>
        <v>F</v>
      </c>
      <c r="AC4788" s="6">
        <f>DEGREES(ACOS(SIN(Resultats!$H$11)*SIN(RADIANS(N4788))+COS(Resultats!$H$11)*COS(RADIANS(N4788))*COS(Resultats!$E$11-RADIANS(M4788))))</f>
        <v>133.00246837703753</v>
      </c>
      <c r="AD4788">
        <f>+IF(AB4788=Data!$E$18,1,0)</f>
        <v>0</v>
      </c>
      <c r="AE4788">
        <f>+IF(AC4788&lt;Data!$B$17,1,0)</f>
        <v>0</v>
      </c>
      <c r="AF4788" s="7">
        <f>+IF(AND(AD4788,AE4788),1,0)</f>
        <v>0</v>
      </c>
    </row>
    <row r="4789" spans="1:32" x14ac:dyDescent="0.2">
      <c r="A4789">
        <v>7490</v>
      </c>
      <c r="C4789">
        <v>186021</v>
      </c>
      <c r="D4789">
        <v>87569</v>
      </c>
      <c r="E4789">
        <v>19</v>
      </c>
      <c r="F4789">
        <v>41</v>
      </c>
      <c r="G4789">
        <v>14.9</v>
      </c>
      <c r="H4789" t="s">
        <v>24</v>
      </c>
      <c r="I4789">
        <v>22</v>
      </c>
      <c r="J4789">
        <v>27</v>
      </c>
      <c r="K4789">
        <v>10</v>
      </c>
      <c r="L4789">
        <v>19.687472222222222</v>
      </c>
      <c r="M4789">
        <v>295.31208333333336</v>
      </c>
      <c r="N4789">
        <v>22.452777777777776</v>
      </c>
      <c r="O4789">
        <v>6.36</v>
      </c>
      <c r="Q4789">
        <v>1.53</v>
      </c>
      <c r="Y4789" t="s">
        <v>3864</v>
      </c>
      <c r="Z4789" t="s">
        <v>3864</v>
      </c>
      <c r="AA4789" t="s">
        <v>197</v>
      </c>
      <c r="AB4789" t="str">
        <f>+LEFT(AA4789,1)</f>
        <v>K</v>
      </c>
      <c r="AC4789" s="6">
        <f>DEGREES(ACOS(SIN(Resultats!$H$11)*SIN(RADIANS(N4789))+COS(Resultats!$H$11)*COS(RADIANS(N4789))*COS(Resultats!$E$11-RADIANS(M4789))))</f>
        <v>133.0053721192003</v>
      </c>
      <c r="AD4789">
        <f>+IF(AB4789=Data!$E$18,1,0)</f>
        <v>0</v>
      </c>
      <c r="AE4789">
        <f>+IF(AC4789&lt;Data!$B$17,1,0)</f>
        <v>0</v>
      </c>
      <c r="AF4789" s="7">
        <f>+IF(AND(AD4789,AE4789),1,0)</f>
        <v>0</v>
      </c>
    </row>
    <row r="4790" spans="1:32" x14ac:dyDescent="0.2">
      <c r="A4790">
        <v>8903</v>
      </c>
      <c r="B4790" t="s">
        <v>7611</v>
      </c>
      <c r="C4790">
        <v>220599</v>
      </c>
      <c r="D4790">
        <v>73241</v>
      </c>
      <c r="E4790">
        <v>23</v>
      </c>
      <c r="F4790">
        <v>24</v>
      </c>
      <c r="G4790">
        <v>50.8</v>
      </c>
      <c r="H4790" t="s">
        <v>24</v>
      </c>
      <c r="I4790">
        <v>32</v>
      </c>
      <c r="J4790">
        <v>23</v>
      </c>
      <c r="K4790">
        <v>6</v>
      </c>
      <c r="L4790">
        <v>23.414111111111108</v>
      </c>
      <c r="M4790">
        <v>351.21166666666664</v>
      </c>
      <c r="N4790">
        <v>32.384999999999998</v>
      </c>
      <c r="O4790">
        <v>5.57</v>
      </c>
      <c r="Q4790">
        <v>-0.11</v>
      </c>
      <c r="S4790">
        <v>-0.26</v>
      </c>
      <c r="Y4790" t="s">
        <v>39</v>
      </c>
      <c r="Z4790" t="s">
        <v>39</v>
      </c>
      <c r="AA4790" t="s">
        <v>5040</v>
      </c>
      <c r="AB4790" t="str">
        <f>+LEFT(AA4790,1)</f>
        <v>B</v>
      </c>
      <c r="AC4790" s="6">
        <f>DEGREES(ACOS(SIN(Resultats!$H$11)*SIN(RADIANS(N4790))+COS(Resultats!$H$11)*COS(RADIANS(N4790))*COS(Resultats!$E$11-RADIANS(M4790))))</f>
        <v>133.02272972057494</v>
      </c>
      <c r="AD4790">
        <f>+IF(AB4790=Data!$E$18,1,0)</f>
        <v>0</v>
      </c>
      <c r="AE4790">
        <f>+IF(AC4790&lt;Data!$B$17,1,0)</f>
        <v>0</v>
      </c>
      <c r="AF4790" s="7">
        <f>+IF(AND(AD4790,AE4790),1,0)</f>
        <v>0</v>
      </c>
    </row>
    <row r="4791" spans="1:32" x14ac:dyDescent="0.2">
      <c r="A4791">
        <v>7369</v>
      </c>
      <c r="B4791" t="s">
        <v>3781</v>
      </c>
      <c r="C4791">
        <v>182490</v>
      </c>
      <c r="D4791">
        <v>104797</v>
      </c>
      <c r="E4791">
        <v>19</v>
      </c>
      <c r="F4791">
        <v>24</v>
      </c>
      <c r="G4791">
        <v>22.1</v>
      </c>
      <c r="H4791" t="s">
        <v>24</v>
      </c>
      <c r="I4791">
        <v>16</v>
      </c>
      <c r="J4791">
        <v>56</v>
      </c>
      <c r="K4791">
        <v>16</v>
      </c>
      <c r="L4791">
        <v>19.406138888888886</v>
      </c>
      <c r="M4791">
        <v>291.09208333333328</v>
      </c>
      <c r="N4791">
        <v>16.937777777777779</v>
      </c>
      <c r="O4791">
        <v>6.25</v>
      </c>
      <c r="Q4791">
        <v>0.08</v>
      </c>
      <c r="S4791">
        <v>0.04</v>
      </c>
      <c r="U4791">
        <v>0.02</v>
      </c>
      <c r="Y4791" t="s">
        <v>2624</v>
      </c>
      <c r="Z4791" t="s">
        <v>269</v>
      </c>
      <c r="AA4791" t="s">
        <v>18</v>
      </c>
      <c r="AB4791" t="str">
        <f>+LEFT(AA4791,1)</f>
        <v>A</v>
      </c>
      <c r="AC4791" s="6">
        <f>DEGREES(ACOS(SIN(Resultats!$H$11)*SIN(RADIANS(N4791))+COS(Resultats!$H$11)*COS(RADIANS(N4791))*COS(Resultats!$E$11-RADIANS(M4791))))</f>
        <v>133.03952396971343</v>
      </c>
      <c r="AD4791">
        <f>+IF(AB4791=Data!$E$18,1,0)</f>
        <v>1</v>
      </c>
      <c r="AE4791">
        <f>+IF(AC4791&lt;Data!$B$17,1,0)</f>
        <v>0</v>
      </c>
      <c r="AF4791" s="7">
        <f>+IF(AND(AD4791,AE4791),1,0)</f>
        <v>0</v>
      </c>
    </row>
    <row r="4792" spans="1:32" x14ac:dyDescent="0.2">
      <c r="A4792">
        <v>213</v>
      </c>
      <c r="B4792" t="s">
        <v>276</v>
      </c>
      <c r="C4792">
        <v>4482</v>
      </c>
      <c r="D4792">
        <v>92080</v>
      </c>
      <c r="E4792">
        <v>0</v>
      </c>
      <c r="F4792">
        <v>47</v>
      </c>
      <c r="G4792">
        <v>1.5</v>
      </c>
      <c r="H4792" t="s">
        <v>24</v>
      </c>
      <c r="I4792">
        <v>11</v>
      </c>
      <c r="J4792">
        <v>58</v>
      </c>
      <c r="K4792">
        <v>26</v>
      </c>
      <c r="L4792">
        <v>0.78374999999999995</v>
      </c>
      <c r="M4792">
        <v>11.75625</v>
      </c>
      <c r="N4792">
        <v>11.973888888888888</v>
      </c>
      <c r="O4792">
        <v>5.5</v>
      </c>
      <c r="Q4792">
        <v>0.97</v>
      </c>
      <c r="Y4792" t="s">
        <v>277</v>
      </c>
      <c r="Z4792" t="s">
        <v>277</v>
      </c>
      <c r="AA4792" t="s">
        <v>51</v>
      </c>
      <c r="AB4792" t="str">
        <f>+LEFT(AA4792,1)</f>
        <v>G</v>
      </c>
      <c r="AC4792" s="6">
        <f>DEGREES(ACOS(SIN(Resultats!$H$11)*SIN(RADIANS(N4792))+COS(Resultats!$H$11)*COS(RADIANS(N4792))*COS(Resultats!$E$11-RADIANS(M4792))))</f>
        <v>133.05037494479174</v>
      </c>
      <c r="AD4792">
        <f>+IF(AB4792=Data!$E$18,1,0)</f>
        <v>0</v>
      </c>
      <c r="AE4792">
        <f>+IF(AC4792&lt;Data!$B$17,1,0)</f>
        <v>0</v>
      </c>
      <c r="AF4792" s="7">
        <f>+IF(AND(AD4792,AE4792),1,0)</f>
        <v>0</v>
      </c>
    </row>
    <row r="4793" spans="1:32" x14ac:dyDescent="0.2">
      <c r="A4793">
        <v>7243</v>
      </c>
      <c r="C4793">
        <v>177940</v>
      </c>
      <c r="D4793">
        <v>124266</v>
      </c>
      <c r="E4793">
        <v>19</v>
      </c>
      <c r="F4793">
        <v>6</v>
      </c>
      <c r="G4793">
        <v>22.2</v>
      </c>
      <c r="H4793" t="s">
        <v>24</v>
      </c>
      <c r="I4793">
        <v>8</v>
      </c>
      <c r="J4793">
        <v>13</v>
      </c>
      <c r="K4793">
        <v>48</v>
      </c>
      <c r="L4793">
        <v>19.106166666666667</v>
      </c>
      <c r="M4793">
        <v>286.59249999999997</v>
      </c>
      <c r="N4793">
        <v>8.23</v>
      </c>
      <c r="O4793">
        <v>6.09</v>
      </c>
      <c r="Q4793">
        <v>1.6</v>
      </c>
      <c r="S4793">
        <v>0.37</v>
      </c>
      <c r="Y4793" t="s">
        <v>2936</v>
      </c>
      <c r="Z4793" t="s">
        <v>6230</v>
      </c>
      <c r="AA4793" t="s">
        <v>15436</v>
      </c>
      <c r="AB4793" t="str">
        <f>+LEFT(AA4793,1)</f>
        <v>M</v>
      </c>
      <c r="AC4793" s="6">
        <f>DEGREES(ACOS(SIN(Resultats!$H$11)*SIN(RADIANS(N4793))+COS(Resultats!$H$11)*COS(RADIANS(N4793))*COS(Resultats!$E$11-RADIANS(M4793))))</f>
        <v>133.09597248815126</v>
      </c>
      <c r="AD4793">
        <f>+IF(AB4793=Data!$E$18,1,0)</f>
        <v>0</v>
      </c>
      <c r="AE4793">
        <f>+IF(AC4793&lt;Data!$B$17,1,0)</f>
        <v>0</v>
      </c>
      <c r="AF4793" s="7">
        <f>+IF(AND(AD4793,AE4793),1,0)</f>
        <v>0</v>
      </c>
    </row>
    <row r="4794" spans="1:32" x14ac:dyDescent="0.2">
      <c r="A4794">
        <v>346</v>
      </c>
      <c r="B4794" t="s">
        <v>408</v>
      </c>
      <c r="C4794">
        <v>6976</v>
      </c>
      <c r="D4794">
        <v>129154</v>
      </c>
      <c r="E4794">
        <v>1</v>
      </c>
      <c r="F4794">
        <v>10</v>
      </c>
      <c r="G4794">
        <v>12</v>
      </c>
      <c r="H4794" t="s">
        <v>26</v>
      </c>
      <c r="I4794">
        <v>8</v>
      </c>
      <c r="J4794">
        <v>54</v>
      </c>
      <c r="K4794">
        <v>22</v>
      </c>
      <c r="L4794">
        <v>1.17</v>
      </c>
      <c r="M4794">
        <v>17.55</v>
      </c>
      <c r="N4794">
        <v>-8.9061111111111106</v>
      </c>
      <c r="O4794">
        <v>6.4</v>
      </c>
      <c r="Q4794">
        <v>1.04</v>
      </c>
      <c r="S4794">
        <v>0.87</v>
      </c>
      <c r="Y4794" t="s">
        <v>54</v>
      </c>
      <c r="Z4794" t="s">
        <v>54</v>
      </c>
      <c r="AA4794" t="s">
        <v>197</v>
      </c>
      <c r="AB4794" t="str">
        <f>+LEFT(AA4794,1)</f>
        <v>K</v>
      </c>
      <c r="AC4794" s="6">
        <f>DEGREES(ACOS(SIN(Resultats!$H$11)*SIN(RADIANS(N4794))+COS(Resultats!$H$11)*COS(RADIANS(N4794))*COS(Resultats!$E$11-RADIANS(M4794))))</f>
        <v>133.1226302541221</v>
      </c>
      <c r="AD4794">
        <f>+IF(AB4794=Data!$E$18,1,0)</f>
        <v>0</v>
      </c>
      <c r="AE4794">
        <f>+IF(AC4794&lt;Data!$B$17,1,0)</f>
        <v>0</v>
      </c>
      <c r="AF4794" s="7">
        <f>+IF(AND(AD4794,AE4794),1,0)</f>
        <v>0</v>
      </c>
    </row>
    <row r="4795" spans="1:32" x14ac:dyDescent="0.2">
      <c r="A4795">
        <v>7573</v>
      </c>
      <c r="C4795">
        <v>187982</v>
      </c>
      <c r="D4795">
        <v>87840</v>
      </c>
      <c r="E4795">
        <v>19</v>
      </c>
      <c r="F4795">
        <v>52</v>
      </c>
      <c r="G4795">
        <v>1.6</v>
      </c>
      <c r="H4795" t="s">
        <v>24</v>
      </c>
      <c r="I4795">
        <v>24</v>
      </c>
      <c r="J4795">
        <v>59</v>
      </c>
      <c r="K4795">
        <v>32</v>
      </c>
      <c r="L4795">
        <v>19.867111111111111</v>
      </c>
      <c r="M4795">
        <v>298.00666666666666</v>
      </c>
      <c r="N4795">
        <v>24.992222222222225</v>
      </c>
      <c r="O4795">
        <v>5.57</v>
      </c>
      <c r="Q4795">
        <v>0.71</v>
      </c>
      <c r="S4795">
        <v>0.13</v>
      </c>
      <c r="Y4795" t="s">
        <v>2731</v>
      </c>
      <c r="Z4795" t="s">
        <v>2731</v>
      </c>
      <c r="AA4795" t="s">
        <v>1469</v>
      </c>
      <c r="AB4795" t="str">
        <f>+LEFT(AA4795,1)</f>
        <v>A</v>
      </c>
      <c r="AC4795" s="6">
        <f>DEGREES(ACOS(SIN(Resultats!$H$11)*SIN(RADIANS(N4795))+COS(Resultats!$H$11)*COS(RADIANS(N4795))*COS(Resultats!$E$11-RADIANS(M4795))))</f>
        <v>133.12979301799285</v>
      </c>
      <c r="AD4795">
        <f>+IF(AB4795=Data!$E$18,1,0)</f>
        <v>1</v>
      </c>
      <c r="AE4795">
        <f>+IF(AC4795&lt;Data!$B$17,1,0)</f>
        <v>0</v>
      </c>
      <c r="AF4795" s="7">
        <f>+IF(AND(AD4795,AE4795),1,0)</f>
        <v>0</v>
      </c>
    </row>
    <row r="4796" spans="1:32" x14ac:dyDescent="0.2">
      <c r="A4796">
        <v>7089</v>
      </c>
      <c r="C4796">
        <v>174325</v>
      </c>
      <c r="D4796">
        <v>142674</v>
      </c>
      <c r="E4796">
        <v>18</v>
      </c>
      <c r="F4796">
        <v>50</v>
      </c>
      <c r="G4796">
        <v>20</v>
      </c>
      <c r="H4796" t="s">
        <v>26</v>
      </c>
      <c r="I4796">
        <v>7</v>
      </c>
      <c r="J4796">
        <v>54</v>
      </c>
      <c r="K4796">
        <v>27</v>
      </c>
      <c r="L4796">
        <v>18.838888888888889</v>
      </c>
      <c r="M4796">
        <v>282.58333333333331</v>
      </c>
      <c r="N4796">
        <v>-7.9074999999999998</v>
      </c>
      <c r="O4796">
        <v>6.8</v>
      </c>
      <c r="Q4796">
        <v>3.09</v>
      </c>
      <c r="S4796">
        <v>4.04</v>
      </c>
      <c r="Y4796" t="s">
        <v>3014</v>
      </c>
      <c r="Z4796" t="s">
        <v>3014</v>
      </c>
      <c r="AA4796" t="s">
        <v>15445</v>
      </c>
      <c r="AB4796" t="str">
        <f>+LEFT(AA4796,1)</f>
        <v>C</v>
      </c>
      <c r="AC4796" s="6">
        <f>DEGREES(ACOS(SIN(Resultats!$H$11)*SIN(RADIANS(N4796))+COS(Resultats!$H$11)*COS(RADIANS(N4796))*COS(Resultats!$E$11-RADIANS(M4796))))</f>
        <v>133.15190833315395</v>
      </c>
      <c r="AD4796">
        <f>+IF(AB4796=Data!$E$18,1,0)</f>
        <v>0</v>
      </c>
      <c r="AE4796">
        <f>+IF(AC4796&lt;Data!$B$17,1,0)</f>
        <v>0</v>
      </c>
      <c r="AF4796" s="7">
        <f>+IF(AND(AD4796,AE4796),1,0)</f>
        <v>0</v>
      </c>
    </row>
    <row r="4797" spans="1:32" x14ac:dyDescent="0.2">
      <c r="A4797">
        <v>8336</v>
      </c>
      <c r="C4797">
        <v>207446</v>
      </c>
      <c r="D4797">
        <v>71716</v>
      </c>
      <c r="E4797">
        <v>21</v>
      </c>
      <c r="F4797">
        <v>48</v>
      </c>
      <c r="G4797">
        <v>8.3000000000000007</v>
      </c>
      <c r="H4797" t="s">
        <v>24</v>
      </c>
      <c r="I4797">
        <v>36</v>
      </c>
      <c r="J4797">
        <v>34</v>
      </c>
      <c r="K4797">
        <v>50</v>
      </c>
      <c r="L4797">
        <v>21.802305555555556</v>
      </c>
      <c r="M4797">
        <v>327.03458333333333</v>
      </c>
      <c r="N4797">
        <v>36.580555555555556</v>
      </c>
      <c r="O4797">
        <v>6.47</v>
      </c>
      <c r="P4797" t="s">
        <v>103</v>
      </c>
      <c r="Y4797" t="s">
        <v>104</v>
      </c>
      <c r="Z4797" t="s">
        <v>104</v>
      </c>
      <c r="AA4797" t="s">
        <v>104</v>
      </c>
      <c r="AB4797" t="str">
        <f>+LEFT(AA4797,1)</f>
        <v>K</v>
      </c>
      <c r="AC4797" s="6">
        <f>DEGREES(ACOS(SIN(Resultats!$H$11)*SIN(RADIANS(N4797))+COS(Resultats!$H$11)*COS(RADIANS(N4797))*COS(Resultats!$E$11-RADIANS(M4797))))</f>
        <v>133.33596883124193</v>
      </c>
      <c r="AD4797">
        <f>+IF(AB4797=Data!$E$18,1,0)</f>
        <v>0</v>
      </c>
      <c r="AE4797">
        <f>+IF(AC4797&lt;Data!$B$17,1,0)</f>
        <v>0</v>
      </c>
      <c r="AF4797" s="7">
        <f>+IF(AND(AD4797,AE4797),1,0)</f>
        <v>0</v>
      </c>
    </row>
    <row r="4798" spans="1:32" x14ac:dyDescent="0.2">
      <c r="A4798">
        <v>8997</v>
      </c>
      <c r="B4798" t="s">
        <v>7669</v>
      </c>
      <c r="C4798">
        <v>222842</v>
      </c>
      <c r="D4798">
        <v>91457</v>
      </c>
      <c r="E4798">
        <v>23</v>
      </c>
      <c r="F4798">
        <v>43</v>
      </c>
      <c r="G4798">
        <v>59.5</v>
      </c>
      <c r="H4798" t="s">
        <v>24</v>
      </c>
      <c r="I4798">
        <v>29</v>
      </c>
      <c r="J4798">
        <v>21</v>
      </c>
      <c r="K4798">
        <v>42</v>
      </c>
      <c r="L4798">
        <v>23.733194444444443</v>
      </c>
      <c r="M4798">
        <v>355.99791666666664</v>
      </c>
      <c r="N4798">
        <v>29.361666666666668</v>
      </c>
      <c r="O4798">
        <v>4.93</v>
      </c>
      <c r="Q4798">
        <v>0.95</v>
      </c>
      <c r="S4798">
        <v>0.63</v>
      </c>
      <c r="U4798">
        <v>0.48</v>
      </c>
      <c r="Y4798" t="s">
        <v>54</v>
      </c>
      <c r="Z4798" t="s">
        <v>54</v>
      </c>
      <c r="AA4798" t="s">
        <v>197</v>
      </c>
      <c r="AB4798" t="str">
        <f>+LEFT(AA4798,1)</f>
        <v>K</v>
      </c>
      <c r="AC4798" s="6">
        <f>DEGREES(ACOS(SIN(Resultats!$H$11)*SIN(RADIANS(N4798))+COS(Resultats!$H$11)*COS(RADIANS(N4798))*COS(Resultats!$E$11-RADIANS(M4798))))</f>
        <v>133.33844548731562</v>
      </c>
      <c r="AD4798">
        <f>+IF(AB4798=Data!$E$18,1,0)</f>
        <v>0</v>
      </c>
      <c r="AE4798">
        <f>+IF(AC4798&lt;Data!$B$17,1,0)</f>
        <v>0</v>
      </c>
      <c r="AF4798" s="7">
        <f>+IF(AND(AD4798,AE4798),1,0)</f>
        <v>0</v>
      </c>
    </row>
    <row r="4799" spans="1:32" x14ac:dyDescent="0.2">
      <c r="A4799">
        <v>7437</v>
      </c>
      <c r="B4799" t="s">
        <v>3827</v>
      </c>
      <c r="C4799">
        <v>184606</v>
      </c>
      <c r="D4799">
        <v>104990</v>
      </c>
      <c r="E4799">
        <v>19</v>
      </c>
      <c r="F4799">
        <v>34</v>
      </c>
      <c r="G4799">
        <v>34.9</v>
      </c>
      <c r="H4799" t="s">
        <v>24</v>
      </c>
      <c r="I4799">
        <v>19</v>
      </c>
      <c r="J4799">
        <v>46</v>
      </c>
      <c r="K4799">
        <v>24</v>
      </c>
      <c r="L4799">
        <v>19.576361111111112</v>
      </c>
      <c r="M4799">
        <v>293.64541666666668</v>
      </c>
      <c r="N4799">
        <v>19.773333333333333</v>
      </c>
      <c r="O4799">
        <v>5</v>
      </c>
      <c r="Q4799">
        <v>-0.09</v>
      </c>
      <c r="S4799">
        <v>-0.43</v>
      </c>
      <c r="U4799">
        <v>-0.09</v>
      </c>
      <c r="Y4799" t="s">
        <v>539</v>
      </c>
      <c r="Z4799" t="s">
        <v>111</v>
      </c>
      <c r="AA4799" t="s">
        <v>1652</v>
      </c>
      <c r="AB4799" t="str">
        <f>+LEFT(AA4799,1)</f>
        <v>B</v>
      </c>
      <c r="AC4799" s="6">
        <f>DEGREES(ACOS(SIN(Resultats!$H$11)*SIN(RADIANS(N4799))+COS(Resultats!$H$11)*COS(RADIANS(N4799))*COS(Resultats!$E$11-RADIANS(M4799))))</f>
        <v>133.44194787498802</v>
      </c>
      <c r="AD4799">
        <f>+IF(AB4799=Data!$E$18,1,0)</f>
        <v>0</v>
      </c>
      <c r="AE4799">
        <f>+IF(AC4799&lt;Data!$B$17,1,0)</f>
        <v>0</v>
      </c>
      <c r="AF4799" s="7">
        <f>+IF(AND(AD4799,AE4799),1,0)</f>
        <v>0</v>
      </c>
    </row>
    <row r="4800" spans="1:32" x14ac:dyDescent="0.2">
      <c r="A4800">
        <v>7094</v>
      </c>
      <c r="C4800">
        <v>174464</v>
      </c>
      <c r="D4800">
        <v>142692</v>
      </c>
      <c r="E4800">
        <v>18</v>
      </c>
      <c r="F4800">
        <v>50</v>
      </c>
      <c r="G4800">
        <v>58.5</v>
      </c>
      <c r="H4800" t="s">
        <v>26</v>
      </c>
      <c r="I4800">
        <v>9</v>
      </c>
      <c r="J4800">
        <v>46</v>
      </c>
      <c r="K4800">
        <v>27</v>
      </c>
      <c r="L4800">
        <v>18.849583333333332</v>
      </c>
      <c r="M4800">
        <v>282.74374999999998</v>
      </c>
      <c r="N4800">
        <v>-9.7741666666666678</v>
      </c>
      <c r="O4800">
        <v>5.83</v>
      </c>
      <c r="Q4800">
        <v>0.61</v>
      </c>
      <c r="S4800">
        <v>0.35</v>
      </c>
      <c r="Y4800" t="s">
        <v>4173</v>
      </c>
      <c r="Z4800" t="s">
        <v>4173</v>
      </c>
      <c r="AA4800" t="s">
        <v>2897</v>
      </c>
      <c r="AB4800" t="str">
        <f>+LEFT(AA4800,1)</f>
        <v>F</v>
      </c>
      <c r="AC4800" s="6">
        <f>DEGREES(ACOS(SIN(Resultats!$H$11)*SIN(RADIANS(N4800))+COS(Resultats!$H$11)*COS(RADIANS(N4800))*COS(Resultats!$E$11-RADIANS(M4800))))</f>
        <v>133.48672509995043</v>
      </c>
      <c r="AD4800">
        <f>+IF(AB4800=Data!$E$18,1,0)</f>
        <v>0</v>
      </c>
      <c r="AE4800">
        <f>+IF(AC4800&lt;Data!$B$17,1,0)</f>
        <v>0</v>
      </c>
      <c r="AF4800" s="7">
        <f>+IF(AND(AD4800,AE4800),1,0)</f>
        <v>0</v>
      </c>
    </row>
    <row r="4801" spans="1:32" x14ac:dyDescent="0.2">
      <c r="A4801">
        <v>7458</v>
      </c>
      <c r="C4801">
        <v>185059</v>
      </c>
      <c r="D4801">
        <v>87447</v>
      </c>
      <c r="E4801">
        <v>19</v>
      </c>
      <c r="F4801">
        <v>36</v>
      </c>
      <c r="G4801">
        <v>37.700000000000003</v>
      </c>
      <c r="H4801" t="s">
        <v>24</v>
      </c>
      <c r="I4801">
        <v>20</v>
      </c>
      <c r="J4801">
        <v>19</v>
      </c>
      <c r="K4801">
        <v>58</v>
      </c>
      <c r="L4801">
        <v>19.610472222222224</v>
      </c>
      <c r="M4801">
        <v>294.15708333333339</v>
      </c>
      <c r="N4801">
        <v>20.332777777777778</v>
      </c>
      <c r="O4801">
        <v>7.14</v>
      </c>
      <c r="Q4801">
        <v>1.32</v>
      </c>
      <c r="S4801">
        <v>1</v>
      </c>
      <c r="Y4801" t="s">
        <v>3838</v>
      </c>
      <c r="Z4801" t="s">
        <v>13684</v>
      </c>
      <c r="AA4801" t="s">
        <v>2897</v>
      </c>
      <c r="AB4801" t="str">
        <f>+LEFT(AA4801,1)</f>
        <v>F</v>
      </c>
      <c r="AC4801" s="6">
        <f>DEGREES(ACOS(SIN(Resultats!$H$11)*SIN(RADIANS(N4801))+COS(Resultats!$H$11)*COS(RADIANS(N4801))*COS(Resultats!$E$11-RADIANS(M4801))))</f>
        <v>133.49014861077029</v>
      </c>
      <c r="AD4801">
        <f>+IF(AB4801=Data!$E$18,1,0)</f>
        <v>0</v>
      </c>
      <c r="AE4801">
        <f>+IF(AC4801&lt;Data!$B$17,1,0)</f>
        <v>0</v>
      </c>
      <c r="AF4801" s="7">
        <f>+IF(AND(AD4801,AE4801),1,0)</f>
        <v>0</v>
      </c>
    </row>
    <row r="4802" spans="1:32" x14ac:dyDescent="0.2">
      <c r="A4802">
        <v>7472</v>
      </c>
      <c r="C4802">
        <v>185436</v>
      </c>
      <c r="D4802">
        <v>87489</v>
      </c>
      <c r="E4802">
        <v>19</v>
      </c>
      <c r="F4802">
        <v>38</v>
      </c>
      <c r="G4802">
        <v>17.5</v>
      </c>
      <c r="H4802" t="s">
        <v>24</v>
      </c>
      <c r="I4802">
        <v>20</v>
      </c>
      <c r="J4802">
        <v>46</v>
      </c>
      <c r="K4802">
        <v>58</v>
      </c>
      <c r="L4802">
        <v>19.638194444444444</v>
      </c>
      <c r="M4802">
        <v>294.57291666666669</v>
      </c>
      <c r="N4802">
        <v>20.782777777777778</v>
      </c>
      <c r="O4802">
        <v>6.48</v>
      </c>
      <c r="Q4802">
        <v>1.08</v>
      </c>
      <c r="S4802">
        <v>0.98</v>
      </c>
      <c r="Y4802" t="s">
        <v>54</v>
      </c>
      <c r="Z4802" t="s">
        <v>54</v>
      </c>
      <c r="AA4802" t="s">
        <v>197</v>
      </c>
      <c r="AB4802" t="str">
        <f>+LEFT(AA4802,1)</f>
        <v>K</v>
      </c>
      <c r="AC4802" s="6">
        <f>DEGREES(ACOS(SIN(Resultats!$H$11)*SIN(RADIANS(N4802))+COS(Resultats!$H$11)*COS(RADIANS(N4802))*COS(Resultats!$E$11-RADIANS(M4802))))</f>
        <v>133.52289973199177</v>
      </c>
      <c r="AD4802">
        <f>+IF(AB4802=Data!$E$18,1,0)</f>
        <v>0</v>
      </c>
      <c r="AE4802">
        <f>+IF(AC4802&lt;Data!$B$17,1,0)</f>
        <v>0</v>
      </c>
      <c r="AF4802" s="7">
        <f>+IF(AND(AD4802,AE4802),1,0)</f>
        <v>0</v>
      </c>
    </row>
    <row r="4803" spans="1:32" x14ac:dyDescent="0.2">
      <c r="A4803">
        <v>8609</v>
      </c>
      <c r="C4803">
        <v>214313</v>
      </c>
      <c r="D4803">
        <v>72535</v>
      </c>
      <c r="E4803">
        <v>22</v>
      </c>
      <c r="F4803">
        <v>36</v>
      </c>
      <c r="G4803">
        <v>48.7</v>
      </c>
      <c r="H4803" t="s">
        <v>24</v>
      </c>
      <c r="I4803">
        <v>35</v>
      </c>
      <c r="J4803">
        <v>39</v>
      </c>
      <c r="K4803">
        <v>9</v>
      </c>
      <c r="L4803">
        <v>22.613527777777779</v>
      </c>
      <c r="M4803">
        <v>339.20291666666668</v>
      </c>
      <c r="N4803">
        <v>35.652500000000003</v>
      </c>
      <c r="O4803">
        <v>6.3</v>
      </c>
      <c r="Q4803">
        <v>1.37</v>
      </c>
      <c r="Y4803" t="s">
        <v>104</v>
      </c>
      <c r="Z4803" t="s">
        <v>104</v>
      </c>
      <c r="AA4803" t="s">
        <v>104</v>
      </c>
      <c r="AB4803" t="str">
        <f>+LEFT(AA4803,1)</f>
        <v>K</v>
      </c>
      <c r="AC4803" s="6">
        <f>DEGREES(ACOS(SIN(Resultats!$H$11)*SIN(RADIANS(N4803))+COS(Resultats!$H$11)*COS(RADIANS(N4803))*COS(Resultats!$E$11-RADIANS(M4803))))</f>
        <v>133.52792392707585</v>
      </c>
      <c r="AD4803">
        <f>+IF(AB4803=Data!$E$18,1,0)</f>
        <v>0</v>
      </c>
      <c r="AE4803">
        <f>+IF(AC4803&lt;Data!$B$17,1,0)</f>
        <v>0</v>
      </c>
      <c r="AF4803" s="7">
        <f>+IF(AND(AD4803,AE4803),1,0)</f>
        <v>0</v>
      </c>
    </row>
    <row r="4804" spans="1:32" x14ac:dyDescent="0.2">
      <c r="A4804">
        <v>334</v>
      </c>
      <c r="B4804" t="s">
        <v>393</v>
      </c>
      <c r="C4804">
        <v>6805</v>
      </c>
      <c r="D4804">
        <v>147632</v>
      </c>
      <c r="E4804">
        <v>1</v>
      </c>
      <c r="F4804">
        <v>8</v>
      </c>
      <c r="G4804">
        <v>35.4</v>
      </c>
      <c r="H4804" t="s">
        <v>26</v>
      </c>
      <c r="I4804">
        <v>10</v>
      </c>
      <c r="J4804">
        <v>10</v>
      </c>
      <c r="K4804">
        <v>56</v>
      </c>
      <c r="L4804">
        <v>1.1431666666666667</v>
      </c>
      <c r="M4804">
        <v>17.147500000000001</v>
      </c>
      <c r="N4804">
        <v>-10.182222222222222</v>
      </c>
      <c r="O4804">
        <v>3.45</v>
      </c>
      <c r="Q4804">
        <v>1.1599999999999999</v>
      </c>
      <c r="S4804">
        <v>1.19</v>
      </c>
      <c r="U4804">
        <v>0.57999999999999996</v>
      </c>
      <c r="Y4804" t="s">
        <v>394</v>
      </c>
      <c r="Z4804" t="s">
        <v>9566</v>
      </c>
      <c r="AA4804" t="s">
        <v>507</v>
      </c>
      <c r="AB4804" t="str">
        <f>+LEFT(AA4804,1)</f>
        <v>K</v>
      </c>
      <c r="AC4804" s="6">
        <f>DEGREES(ACOS(SIN(Resultats!$H$11)*SIN(RADIANS(N4804))+COS(Resultats!$H$11)*COS(RADIANS(N4804))*COS(Resultats!$E$11-RADIANS(M4804))))</f>
        <v>133.62453536528636</v>
      </c>
      <c r="AD4804">
        <f>+IF(AB4804=Data!$E$18,1,0)</f>
        <v>0</v>
      </c>
      <c r="AE4804">
        <f>+IF(AC4804&lt;Data!$B$17,1,0)</f>
        <v>0</v>
      </c>
      <c r="AF4804" s="7">
        <f>+IF(AND(AD4804,AE4804),1,0)</f>
        <v>0</v>
      </c>
    </row>
    <row r="4805" spans="1:32" x14ac:dyDescent="0.2">
      <c r="A4805">
        <v>8604</v>
      </c>
      <c r="C4805">
        <v>214200</v>
      </c>
      <c r="D4805">
        <v>72517</v>
      </c>
      <c r="E4805">
        <v>22</v>
      </c>
      <c r="F4805">
        <v>36</v>
      </c>
      <c r="G4805">
        <v>7.9</v>
      </c>
      <c r="H4805" t="s">
        <v>24</v>
      </c>
      <c r="I4805">
        <v>35</v>
      </c>
      <c r="J4805">
        <v>34</v>
      </c>
      <c r="K4805">
        <v>38</v>
      </c>
      <c r="L4805">
        <v>22.602194444444446</v>
      </c>
      <c r="M4805">
        <v>339.03291666666672</v>
      </c>
      <c r="N4805">
        <v>35.577222222222225</v>
      </c>
      <c r="O4805">
        <v>6.1</v>
      </c>
      <c r="Q4805">
        <v>1</v>
      </c>
      <c r="Y4805" t="s">
        <v>197</v>
      </c>
      <c r="Z4805" t="s">
        <v>197</v>
      </c>
      <c r="AA4805" t="s">
        <v>197</v>
      </c>
      <c r="AB4805" t="str">
        <f>+LEFT(AA4805,1)</f>
        <v>K</v>
      </c>
      <c r="AC4805" s="6">
        <f>DEGREES(ACOS(SIN(Resultats!$H$11)*SIN(RADIANS(N4805))+COS(Resultats!$H$11)*COS(RADIANS(N4805))*COS(Resultats!$E$11-RADIANS(M4805))))</f>
        <v>133.6312064005931</v>
      </c>
      <c r="AD4805">
        <f>+IF(AB4805=Data!$E$18,1,0)</f>
        <v>0</v>
      </c>
      <c r="AE4805">
        <f>+IF(AC4805&lt;Data!$B$17,1,0)</f>
        <v>0</v>
      </c>
      <c r="AF4805" s="7">
        <f>+IF(AND(AD4805,AE4805),1,0)</f>
        <v>0</v>
      </c>
    </row>
    <row r="4806" spans="1:32" x14ac:dyDescent="0.2">
      <c r="A4806">
        <v>7731</v>
      </c>
      <c r="B4806" t="s">
        <v>4018</v>
      </c>
      <c r="C4806">
        <v>192518</v>
      </c>
      <c r="D4806">
        <v>88391</v>
      </c>
      <c r="E4806">
        <v>20</v>
      </c>
      <c r="F4806">
        <v>14</v>
      </c>
      <c r="G4806">
        <v>14.5</v>
      </c>
      <c r="H4806" t="s">
        <v>24</v>
      </c>
      <c r="I4806">
        <v>28</v>
      </c>
      <c r="J4806">
        <v>41</v>
      </c>
      <c r="K4806">
        <v>41</v>
      </c>
      <c r="L4806">
        <v>20.237361111111113</v>
      </c>
      <c r="M4806">
        <v>303.5604166666667</v>
      </c>
      <c r="N4806">
        <v>28.694722222222222</v>
      </c>
      <c r="O4806">
        <v>5.18</v>
      </c>
      <c r="Q4806">
        <v>0.18</v>
      </c>
      <c r="S4806">
        <v>0.16</v>
      </c>
      <c r="Y4806" t="s">
        <v>695</v>
      </c>
      <c r="Z4806" t="s">
        <v>695</v>
      </c>
      <c r="AA4806" t="s">
        <v>15415</v>
      </c>
      <c r="AB4806" t="str">
        <f>+LEFT(AA4806,1)</f>
        <v>A</v>
      </c>
      <c r="AC4806" s="6">
        <f>DEGREES(ACOS(SIN(Resultats!$H$11)*SIN(RADIANS(N4806))+COS(Resultats!$H$11)*COS(RADIANS(N4806))*COS(Resultats!$E$11-RADIANS(M4806))))</f>
        <v>133.6405274860831</v>
      </c>
      <c r="AD4806">
        <f>+IF(AB4806=Data!$E$18,1,0)</f>
        <v>1</v>
      </c>
      <c r="AE4806">
        <f>+IF(AC4806&lt;Data!$B$17,1,0)</f>
        <v>0</v>
      </c>
      <c r="AF4806" s="7">
        <f>+IF(AND(AD4806,AE4806),1,0)</f>
        <v>0</v>
      </c>
    </row>
    <row r="4807" spans="1:32" x14ac:dyDescent="0.2">
      <c r="A4807">
        <v>7143</v>
      </c>
      <c r="C4807">
        <v>175640</v>
      </c>
      <c r="D4807">
        <v>142825</v>
      </c>
      <c r="E4807">
        <v>18</v>
      </c>
      <c r="F4807">
        <v>56</v>
      </c>
      <c r="G4807">
        <v>22.7</v>
      </c>
      <c r="H4807" t="s">
        <v>26</v>
      </c>
      <c r="I4807">
        <v>1</v>
      </c>
      <c r="J4807">
        <v>48</v>
      </c>
      <c r="K4807">
        <v>0</v>
      </c>
      <c r="L4807">
        <v>18.93963888888889</v>
      </c>
      <c r="M4807">
        <v>284.09458333333333</v>
      </c>
      <c r="N4807">
        <v>-1.8</v>
      </c>
      <c r="O4807">
        <v>6.22</v>
      </c>
      <c r="Q4807">
        <v>-0.05</v>
      </c>
      <c r="S4807">
        <v>-0.3</v>
      </c>
      <c r="Y4807" t="s">
        <v>39</v>
      </c>
      <c r="Z4807" t="s">
        <v>39</v>
      </c>
      <c r="AA4807" t="s">
        <v>5040</v>
      </c>
      <c r="AB4807" t="str">
        <f>+LEFT(AA4807,1)</f>
        <v>B</v>
      </c>
      <c r="AC4807" s="6">
        <f>DEGREES(ACOS(SIN(Resultats!$H$11)*SIN(RADIANS(N4807))+COS(Resultats!$H$11)*COS(RADIANS(N4807))*COS(Resultats!$E$11-RADIANS(M4807))))</f>
        <v>133.66096770273319</v>
      </c>
      <c r="AD4807">
        <f>+IF(AB4807=Data!$E$18,1,0)</f>
        <v>0</v>
      </c>
      <c r="AE4807">
        <f>+IF(AC4807&lt;Data!$B$17,1,0)</f>
        <v>0</v>
      </c>
      <c r="AF4807" s="7">
        <f>+IF(AND(AD4807,AE4807),1,0)</f>
        <v>0</v>
      </c>
    </row>
    <row r="4808" spans="1:32" x14ac:dyDescent="0.2">
      <c r="A4808">
        <v>7921</v>
      </c>
      <c r="B4808" t="s">
        <v>3331</v>
      </c>
      <c r="C4808">
        <v>197177</v>
      </c>
      <c r="D4808">
        <v>70362</v>
      </c>
      <c r="E4808">
        <v>20</v>
      </c>
      <c r="F4808">
        <v>41</v>
      </c>
      <c r="G4808">
        <v>2.6</v>
      </c>
      <c r="H4808" t="s">
        <v>24</v>
      </c>
      <c r="I4808">
        <v>32</v>
      </c>
      <c r="J4808">
        <v>18</v>
      </c>
      <c r="K4808">
        <v>26</v>
      </c>
      <c r="L4808">
        <v>20.684055555555556</v>
      </c>
      <c r="M4808">
        <v>310.26083333333332</v>
      </c>
      <c r="N4808">
        <v>32.307222222222222</v>
      </c>
      <c r="O4808">
        <v>5.51</v>
      </c>
      <c r="Q4808">
        <v>0.88</v>
      </c>
      <c r="Y4808" t="s">
        <v>4361</v>
      </c>
      <c r="Z4808" t="s">
        <v>4361</v>
      </c>
      <c r="AA4808" t="s">
        <v>51</v>
      </c>
      <c r="AB4808" t="str">
        <f>+LEFT(AA4808,1)</f>
        <v>G</v>
      </c>
      <c r="AC4808" s="6">
        <f>DEGREES(ACOS(SIN(Resultats!$H$11)*SIN(RADIANS(N4808))+COS(Resultats!$H$11)*COS(RADIANS(N4808))*COS(Resultats!$E$11-RADIANS(M4808))))</f>
        <v>133.68055719647325</v>
      </c>
      <c r="AD4808">
        <f>+IF(AB4808=Data!$E$18,1,0)</f>
        <v>0</v>
      </c>
      <c r="AE4808">
        <f>+IF(AC4808&lt;Data!$B$17,1,0)</f>
        <v>0</v>
      </c>
      <c r="AF4808" s="7">
        <f>+IF(AND(AD4808,AE4808),1,0)</f>
        <v>0</v>
      </c>
    </row>
    <row r="4809" spans="1:32" x14ac:dyDescent="0.2">
      <c r="A4809">
        <v>155</v>
      </c>
      <c r="B4809" t="s">
        <v>212</v>
      </c>
      <c r="C4809">
        <v>3379</v>
      </c>
      <c r="D4809">
        <v>91995</v>
      </c>
      <c r="E4809">
        <v>0</v>
      </c>
      <c r="F4809">
        <v>36</v>
      </c>
      <c r="G4809">
        <v>47.3</v>
      </c>
      <c r="H4809" t="s">
        <v>24</v>
      </c>
      <c r="I4809">
        <v>15</v>
      </c>
      <c r="J4809">
        <v>13</v>
      </c>
      <c r="K4809">
        <v>54</v>
      </c>
      <c r="L4809">
        <v>0.6131388888888889</v>
      </c>
      <c r="M4809">
        <v>9.1970833333333335</v>
      </c>
      <c r="N4809">
        <v>15.231666666666667</v>
      </c>
      <c r="O4809">
        <v>5.89</v>
      </c>
      <c r="Q4809">
        <v>-0.15</v>
      </c>
      <c r="S4809">
        <v>-0.66</v>
      </c>
      <c r="Y4809" t="s">
        <v>214</v>
      </c>
      <c r="Z4809" t="s">
        <v>5651</v>
      </c>
      <c r="AA4809" t="s">
        <v>15417</v>
      </c>
      <c r="AB4809" t="str">
        <f>+LEFT(AA4809,1)</f>
        <v>B</v>
      </c>
      <c r="AC4809" s="6">
        <f>DEGREES(ACOS(SIN(Resultats!$H$11)*SIN(RADIANS(N4809))+COS(Resultats!$H$11)*COS(RADIANS(N4809))*COS(Resultats!$E$11-RADIANS(M4809))))</f>
        <v>133.69121229199999</v>
      </c>
      <c r="AD4809">
        <f>+IF(AB4809=Data!$E$18,1,0)</f>
        <v>0</v>
      </c>
      <c r="AE4809">
        <f>+IF(AC4809&lt;Data!$B$17,1,0)</f>
        <v>0</v>
      </c>
      <c r="AF4809" s="7">
        <f>+IF(AND(AD4809,AE4809),1,0)</f>
        <v>0</v>
      </c>
    </row>
    <row r="4810" spans="1:32" x14ac:dyDescent="0.2">
      <c r="A4810">
        <v>7760</v>
      </c>
      <c r="C4810">
        <v>193094</v>
      </c>
      <c r="D4810">
        <v>88473</v>
      </c>
      <c r="E4810">
        <v>20</v>
      </c>
      <c r="F4810">
        <v>17</v>
      </c>
      <c r="G4810">
        <v>31.5</v>
      </c>
      <c r="H4810" t="s">
        <v>24</v>
      </c>
      <c r="I4810">
        <v>29</v>
      </c>
      <c r="J4810">
        <v>8</v>
      </c>
      <c r="K4810">
        <v>53</v>
      </c>
      <c r="L4810">
        <v>20.292083333333334</v>
      </c>
      <c r="M4810">
        <v>304.38125000000002</v>
      </c>
      <c r="N4810">
        <v>29.148055555555555</v>
      </c>
      <c r="O4810">
        <v>6.22</v>
      </c>
      <c r="Q4810">
        <v>1.01</v>
      </c>
      <c r="Y4810" t="s">
        <v>60</v>
      </c>
      <c r="Z4810" t="s">
        <v>60</v>
      </c>
      <c r="AA4810" t="s">
        <v>28</v>
      </c>
      <c r="AB4810" t="str">
        <f>+LEFT(AA4810,1)</f>
        <v>G</v>
      </c>
      <c r="AC4810" s="6">
        <f>DEGREES(ACOS(SIN(Resultats!$H$11)*SIN(RADIANS(N4810))+COS(Resultats!$H$11)*COS(RADIANS(N4810))*COS(Resultats!$E$11-RADIANS(M4810))))</f>
        <v>133.70631519349897</v>
      </c>
      <c r="AD4810">
        <f>+IF(AB4810=Data!$E$18,1,0)</f>
        <v>0</v>
      </c>
      <c r="AE4810">
        <f>+IF(AC4810&lt;Data!$B$17,1,0)</f>
        <v>0</v>
      </c>
      <c r="AF4810" s="7">
        <f>+IF(AND(AD4810,AE4810),1,0)</f>
        <v>0</v>
      </c>
    </row>
    <row r="4811" spans="1:32" x14ac:dyDescent="0.2">
      <c r="A4811">
        <v>8569</v>
      </c>
      <c r="C4811">
        <v>213272</v>
      </c>
      <c r="D4811">
        <v>72399</v>
      </c>
      <c r="E4811">
        <v>22</v>
      </c>
      <c r="F4811">
        <v>29</v>
      </c>
      <c r="G4811">
        <v>43.9</v>
      </c>
      <c r="H4811" t="s">
        <v>24</v>
      </c>
      <c r="I4811">
        <v>35</v>
      </c>
      <c r="J4811">
        <v>43</v>
      </c>
      <c r="K4811">
        <v>32</v>
      </c>
      <c r="L4811">
        <v>22.495527777777777</v>
      </c>
      <c r="M4811">
        <v>337.43291666666664</v>
      </c>
      <c r="N4811">
        <v>35.725555555555559</v>
      </c>
      <c r="O4811">
        <v>6.56</v>
      </c>
      <c r="Y4811" t="s">
        <v>114</v>
      </c>
      <c r="Z4811" t="s">
        <v>114</v>
      </c>
      <c r="AA4811" t="s">
        <v>18</v>
      </c>
      <c r="AB4811" t="str">
        <f>+LEFT(AA4811,1)</f>
        <v>A</v>
      </c>
      <c r="AC4811" s="6">
        <f>DEGREES(ACOS(SIN(Resultats!$H$11)*SIN(RADIANS(N4811))+COS(Resultats!$H$11)*COS(RADIANS(N4811))*COS(Resultats!$E$11-RADIANS(M4811))))</f>
        <v>133.7392798706766</v>
      </c>
      <c r="AD4811">
        <f>+IF(AB4811=Data!$E$18,1,0)</f>
        <v>1</v>
      </c>
      <c r="AE4811">
        <f>+IF(AC4811&lt;Data!$B$17,1,0)</f>
        <v>0</v>
      </c>
      <c r="AF4811" s="7">
        <f>+IF(AND(AD4811,AE4811),1,0)</f>
        <v>0</v>
      </c>
    </row>
    <row r="4812" spans="1:32" x14ac:dyDescent="0.2">
      <c r="A4812">
        <v>49</v>
      </c>
      <c r="C4812">
        <v>1048</v>
      </c>
      <c r="D4812">
        <v>73838</v>
      </c>
      <c r="E4812">
        <v>0</v>
      </c>
      <c r="F4812">
        <v>14</v>
      </c>
      <c r="G4812">
        <v>56.1</v>
      </c>
      <c r="H4812" t="s">
        <v>24</v>
      </c>
      <c r="I4812">
        <v>22</v>
      </c>
      <c r="J4812">
        <v>17</v>
      </c>
      <c r="K4812">
        <v>3</v>
      </c>
      <c r="L4812">
        <v>0.24891666666666667</v>
      </c>
      <c r="M4812">
        <v>3.7337500000000001</v>
      </c>
      <c r="N4812">
        <v>22.284166666666668</v>
      </c>
      <c r="O4812">
        <v>6.24</v>
      </c>
      <c r="Q4812">
        <v>-0.01</v>
      </c>
      <c r="S4812">
        <v>0.12</v>
      </c>
      <c r="Y4812" t="s">
        <v>99</v>
      </c>
      <c r="Z4812" t="s">
        <v>99</v>
      </c>
      <c r="AA4812" t="s">
        <v>1469</v>
      </c>
      <c r="AB4812" t="str">
        <f>+LEFT(AA4812,1)</f>
        <v>A</v>
      </c>
      <c r="AC4812" s="6">
        <f>DEGREES(ACOS(SIN(Resultats!$H$11)*SIN(RADIANS(N4812))+COS(Resultats!$H$11)*COS(RADIANS(N4812))*COS(Resultats!$E$11-RADIANS(M4812))))</f>
        <v>133.78693192689329</v>
      </c>
      <c r="AD4812">
        <f>+IF(AB4812=Data!$E$18,1,0)</f>
        <v>1</v>
      </c>
      <c r="AE4812">
        <f>+IF(AC4812&lt;Data!$B$17,1,0)</f>
        <v>0</v>
      </c>
      <c r="AF4812" s="7">
        <f>+IF(AND(AD4812,AE4812),1,0)</f>
        <v>0</v>
      </c>
    </row>
    <row r="4813" spans="1:32" x14ac:dyDescent="0.2">
      <c r="A4813">
        <v>329</v>
      </c>
      <c r="B4813" t="s">
        <v>386</v>
      </c>
      <c r="C4813">
        <v>6706</v>
      </c>
      <c r="D4813">
        <v>147622</v>
      </c>
      <c r="E4813">
        <v>1</v>
      </c>
      <c r="F4813">
        <v>7</v>
      </c>
      <c r="G4813">
        <v>46.2</v>
      </c>
      <c r="H4813" t="s">
        <v>26</v>
      </c>
      <c r="I4813">
        <v>9</v>
      </c>
      <c r="J4813">
        <v>47</v>
      </c>
      <c r="K4813">
        <v>8</v>
      </c>
      <c r="L4813">
        <v>1.1294999999999999</v>
      </c>
      <c r="M4813">
        <v>16.942499999999999</v>
      </c>
      <c r="N4813">
        <v>-9.7855555555555558</v>
      </c>
      <c r="O4813">
        <v>5.82</v>
      </c>
      <c r="Q4813">
        <v>0.43</v>
      </c>
      <c r="S4813">
        <v>0.02</v>
      </c>
      <c r="Y4813" t="s">
        <v>387</v>
      </c>
      <c r="Z4813" t="s">
        <v>387</v>
      </c>
      <c r="AA4813" t="s">
        <v>2689</v>
      </c>
      <c r="AB4813" t="str">
        <f>+LEFT(AA4813,1)</f>
        <v>F</v>
      </c>
      <c r="AC4813" s="6">
        <f>DEGREES(ACOS(SIN(Resultats!$H$11)*SIN(RADIANS(N4813))+COS(Resultats!$H$11)*COS(RADIANS(N4813))*COS(Resultats!$E$11-RADIANS(M4813))))</f>
        <v>133.79584749981365</v>
      </c>
      <c r="AD4813">
        <f>+IF(AB4813=Data!$E$18,1,0)</f>
        <v>0</v>
      </c>
      <c r="AE4813">
        <f>+IF(AC4813&lt;Data!$B$17,1,0)</f>
        <v>0</v>
      </c>
      <c r="AF4813" s="7">
        <f>+IF(AND(AD4813,AE4813),1,0)</f>
        <v>0</v>
      </c>
    </row>
    <row r="4814" spans="1:32" x14ac:dyDescent="0.2">
      <c r="A4814">
        <v>8005</v>
      </c>
      <c r="C4814">
        <v>199101</v>
      </c>
      <c r="D4814">
        <v>70645</v>
      </c>
      <c r="E4814">
        <v>20</v>
      </c>
      <c r="F4814">
        <v>53</v>
      </c>
      <c r="G4814">
        <v>53.9</v>
      </c>
      <c r="H4814" t="s">
        <v>24</v>
      </c>
      <c r="I4814">
        <v>33</v>
      </c>
      <c r="J4814">
        <v>26</v>
      </c>
      <c r="K4814">
        <v>16</v>
      </c>
      <c r="L4814">
        <v>20.898305555555556</v>
      </c>
      <c r="M4814">
        <v>313.47458333333333</v>
      </c>
      <c r="N4814">
        <v>33.437777777777775</v>
      </c>
      <c r="O4814">
        <v>5.47</v>
      </c>
      <c r="Q4814">
        <v>1.52</v>
      </c>
      <c r="X4814" t="s">
        <v>27</v>
      </c>
      <c r="Y4814" t="s">
        <v>104</v>
      </c>
      <c r="Z4814" t="s">
        <v>5820</v>
      </c>
      <c r="AA4814" t="s">
        <v>104</v>
      </c>
      <c r="AB4814" t="str">
        <f>+LEFT(AA4814,1)</f>
        <v>K</v>
      </c>
      <c r="AC4814" s="6">
        <f>DEGREES(ACOS(SIN(Resultats!$H$11)*SIN(RADIANS(N4814))+COS(Resultats!$H$11)*COS(RADIANS(N4814))*COS(Resultats!$E$11-RADIANS(M4814))))</f>
        <v>133.8025769802835</v>
      </c>
      <c r="AD4814">
        <f>+IF(AB4814=Data!$E$18,1,0)</f>
        <v>0</v>
      </c>
      <c r="AE4814">
        <f>+IF(AC4814&lt;Data!$B$17,1,0)</f>
        <v>0</v>
      </c>
      <c r="AF4814" s="7">
        <f>+IF(AND(AD4814,AE4814),1,0)</f>
        <v>0</v>
      </c>
    </row>
    <row r="4815" spans="1:32" x14ac:dyDescent="0.2">
      <c r="A4815">
        <v>8887</v>
      </c>
      <c r="B4815" t="s">
        <v>7605</v>
      </c>
      <c r="C4815">
        <v>220222</v>
      </c>
      <c r="D4815">
        <v>73205</v>
      </c>
      <c r="E4815">
        <v>23</v>
      </c>
      <c r="F4815">
        <v>21</v>
      </c>
      <c r="G4815">
        <v>54.9</v>
      </c>
      <c r="H4815" t="s">
        <v>24</v>
      </c>
      <c r="I4815">
        <v>31</v>
      </c>
      <c r="J4815">
        <v>48</v>
      </c>
      <c r="K4815">
        <v>45</v>
      </c>
      <c r="L4815">
        <v>23.365250000000003</v>
      </c>
      <c r="M4815">
        <v>350.47874999999999</v>
      </c>
      <c r="N4815">
        <v>31.8125</v>
      </c>
      <c r="O4815">
        <v>5.32</v>
      </c>
      <c r="Q4815">
        <v>-0.11</v>
      </c>
      <c r="S4815">
        <v>-0.49</v>
      </c>
      <c r="Y4815" t="s">
        <v>2954</v>
      </c>
      <c r="Z4815" t="s">
        <v>2954</v>
      </c>
      <c r="AA4815" t="s">
        <v>15424</v>
      </c>
      <c r="AB4815" t="str">
        <f>+LEFT(AA4815,1)</f>
        <v>B</v>
      </c>
      <c r="AC4815" s="6">
        <f>DEGREES(ACOS(SIN(Resultats!$H$11)*SIN(RADIANS(N4815))+COS(Resultats!$H$11)*COS(RADIANS(N4815))*COS(Resultats!$E$11-RADIANS(M4815))))</f>
        <v>133.82374342893047</v>
      </c>
      <c r="AD4815">
        <f>+IF(AB4815=Data!$E$18,1,0)</f>
        <v>0</v>
      </c>
      <c r="AE4815">
        <f>+IF(AC4815&lt;Data!$B$17,1,0)</f>
        <v>0</v>
      </c>
      <c r="AF4815" s="7">
        <f>+IF(AND(AD4815,AE4815),1,0)</f>
        <v>0</v>
      </c>
    </row>
    <row r="4816" spans="1:32" x14ac:dyDescent="0.2">
      <c r="A4816">
        <v>7357</v>
      </c>
      <c r="C4816">
        <v>182239</v>
      </c>
      <c r="D4816">
        <v>104779</v>
      </c>
      <c r="E4816">
        <v>19</v>
      </c>
      <c r="F4816">
        <v>23</v>
      </c>
      <c r="G4816">
        <v>8.1999999999999993</v>
      </c>
      <c r="H4816" t="s">
        <v>24</v>
      </c>
      <c r="I4816">
        <v>14</v>
      </c>
      <c r="J4816">
        <v>55</v>
      </c>
      <c r="K4816">
        <v>16</v>
      </c>
      <c r="L4816">
        <v>19.38561111111111</v>
      </c>
      <c r="M4816">
        <v>290.78416666666664</v>
      </c>
      <c r="N4816">
        <v>14.921111111111111</v>
      </c>
      <c r="O4816">
        <v>6.64</v>
      </c>
      <c r="Q4816">
        <v>0.27</v>
      </c>
      <c r="R4816" t="s">
        <v>2818</v>
      </c>
      <c r="Y4816" t="s">
        <v>367</v>
      </c>
      <c r="Z4816" t="s">
        <v>367</v>
      </c>
      <c r="AA4816" t="s">
        <v>15432</v>
      </c>
      <c r="AB4816" t="str">
        <f>+LEFT(AA4816,1)</f>
        <v>F</v>
      </c>
      <c r="AC4816" s="6">
        <f>DEGREES(ACOS(SIN(Resultats!$H$11)*SIN(RADIANS(N4816))+COS(Resultats!$H$11)*COS(RADIANS(N4816))*COS(Resultats!$E$11-RADIANS(M4816))))</f>
        <v>133.83305630230694</v>
      </c>
      <c r="AD4816">
        <f>+IF(AB4816=Data!$E$18,1,0)</f>
        <v>0</v>
      </c>
      <c r="AE4816">
        <f>+IF(AC4816&lt;Data!$B$17,1,0)</f>
        <v>0</v>
      </c>
      <c r="AF4816" s="7">
        <f>+IF(AND(AD4816,AE4816),1,0)</f>
        <v>0</v>
      </c>
    </row>
    <row r="4817" spans="1:32" x14ac:dyDescent="0.2">
      <c r="A4817">
        <v>7110</v>
      </c>
      <c r="C4817">
        <v>174866</v>
      </c>
      <c r="D4817">
        <v>142741</v>
      </c>
      <c r="E4817">
        <v>18</v>
      </c>
      <c r="F4817">
        <v>53</v>
      </c>
      <c r="G4817">
        <v>1.9</v>
      </c>
      <c r="H4817" t="s">
        <v>26</v>
      </c>
      <c r="I4817">
        <v>9</v>
      </c>
      <c r="J4817">
        <v>34</v>
      </c>
      <c r="K4817">
        <v>34</v>
      </c>
      <c r="L4817">
        <v>18.883861111111109</v>
      </c>
      <c r="M4817">
        <v>283.25791666666663</v>
      </c>
      <c r="N4817">
        <v>-9.5761111111111106</v>
      </c>
      <c r="O4817">
        <v>6.34</v>
      </c>
      <c r="Q4817">
        <v>0.2</v>
      </c>
      <c r="S4817">
        <v>0.11</v>
      </c>
      <c r="Y4817" t="s">
        <v>2584</v>
      </c>
      <c r="Z4817" t="s">
        <v>2584</v>
      </c>
      <c r="AA4817" t="s">
        <v>15415</v>
      </c>
      <c r="AB4817" t="str">
        <f>+LEFT(AA4817,1)</f>
        <v>A</v>
      </c>
      <c r="AC4817" s="6">
        <f>DEGREES(ACOS(SIN(Resultats!$H$11)*SIN(RADIANS(N4817))+COS(Resultats!$H$11)*COS(RADIANS(N4817))*COS(Resultats!$E$11-RADIANS(M4817))))</f>
        <v>133.97594498106932</v>
      </c>
      <c r="AD4817">
        <f>+IF(AB4817=Data!$E$18,1,0)</f>
        <v>1</v>
      </c>
      <c r="AE4817">
        <f>+IF(AC4817&lt;Data!$B$17,1,0)</f>
        <v>0</v>
      </c>
      <c r="AF4817" s="7">
        <f>+IF(AND(AD4817,AE4817),1,0)</f>
        <v>0</v>
      </c>
    </row>
    <row r="4818" spans="1:32" x14ac:dyDescent="0.2">
      <c r="A4818">
        <v>7885</v>
      </c>
      <c r="B4818" t="s">
        <v>3311</v>
      </c>
      <c r="C4818">
        <v>196606</v>
      </c>
      <c r="D4818">
        <v>70287</v>
      </c>
      <c r="E4818">
        <v>20</v>
      </c>
      <c r="F4818">
        <v>37</v>
      </c>
      <c r="G4818">
        <v>31.8</v>
      </c>
      <c r="H4818" t="s">
        <v>24</v>
      </c>
      <c r="I4818">
        <v>31</v>
      </c>
      <c r="J4818">
        <v>34</v>
      </c>
      <c r="K4818">
        <v>21</v>
      </c>
      <c r="L4818">
        <v>20.625499999999999</v>
      </c>
      <c r="M4818">
        <v>309.38249999999999</v>
      </c>
      <c r="N4818">
        <v>31.572500000000002</v>
      </c>
      <c r="O4818">
        <v>6.32</v>
      </c>
      <c r="Q4818">
        <v>-0.09</v>
      </c>
      <c r="S4818">
        <v>-0.4</v>
      </c>
      <c r="Y4818" t="s">
        <v>539</v>
      </c>
      <c r="Z4818" t="s">
        <v>111</v>
      </c>
      <c r="AA4818" t="s">
        <v>1652</v>
      </c>
      <c r="AB4818" t="str">
        <f>+LEFT(AA4818,1)</f>
        <v>B</v>
      </c>
      <c r="AC4818" s="6">
        <f>DEGREES(ACOS(SIN(Resultats!$H$11)*SIN(RADIANS(N4818))+COS(Resultats!$H$11)*COS(RADIANS(N4818))*COS(Resultats!$E$11-RADIANS(M4818))))</f>
        <v>133.97768724873575</v>
      </c>
      <c r="AD4818">
        <f>+IF(AB4818=Data!$E$18,1,0)</f>
        <v>0</v>
      </c>
      <c r="AE4818">
        <f>+IF(AC4818&lt;Data!$B$17,1,0)</f>
        <v>0</v>
      </c>
      <c r="AF4818" s="7">
        <f>+IF(AND(AD4818,AE4818),1,0)</f>
        <v>0</v>
      </c>
    </row>
    <row r="4819" spans="1:32" x14ac:dyDescent="0.2">
      <c r="A4819">
        <v>7592</v>
      </c>
      <c r="B4819" t="s">
        <v>3933</v>
      </c>
      <c r="C4819">
        <v>188260</v>
      </c>
      <c r="D4819">
        <v>87883</v>
      </c>
      <c r="E4819">
        <v>19</v>
      </c>
      <c r="F4819">
        <v>53</v>
      </c>
      <c r="G4819">
        <v>27.7</v>
      </c>
      <c r="H4819" t="s">
        <v>24</v>
      </c>
      <c r="I4819">
        <v>24</v>
      </c>
      <c r="J4819">
        <v>4</v>
      </c>
      <c r="K4819">
        <v>47</v>
      </c>
      <c r="L4819">
        <v>19.891027777777776</v>
      </c>
      <c r="M4819">
        <v>298.36541666666665</v>
      </c>
      <c r="N4819">
        <v>24.079722222222223</v>
      </c>
      <c r="O4819">
        <v>4.58</v>
      </c>
      <c r="Q4819">
        <v>-0.06</v>
      </c>
      <c r="S4819">
        <v>-0.14000000000000001</v>
      </c>
      <c r="U4819">
        <v>-0.05</v>
      </c>
      <c r="Y4819" t="s">
        <v>243</v>
      </c>
      <c r="Z4819" t="s">
        <v>5682</v>
      </c>
      <c r="AA4819" t="s">
        <v>5040</v>
      </c>
      <c r="AB4819" t="str">
        <f>+LEFT(AA4819,1)</f>
        <v>B</v>
      </c>
      <c r="AC4819" s="6">
        <f>DEGREES(ACOS(SIN(Resultats!$H$11)*SIN(RADIANS(N4819))+COS(Resultats!$H$11)*COS(RADIANS(N4819))*COS(Resultats!$E$11-RADIANS(M4819))))</f>
        <v>134.00018012715395</v>
      </c>
      <c r="AD4819">
        <f>+IF(AB4819=Data!$E$18,1,0)</f>
        <v>0</v>
      </c>
      <c r="AE4819">
        <f>+IF(AC4819&lt;Data!$B$17,1,0)</f>
        <v>0</v>
      </c>
      <c r="AF4819" s="7">
        <f>+IF(AND(AD4819,AE4819),1,0)</f>
        <v>0</v>
      </c>
    </row>
    <row r="4820" spans="1:32" x14ac:dyDescent="0.2">
      <c r="A4820">
        <v>7601</v>
      </c>
      <c r="C4820">
        <v>188485</v>
      </c>
      <c r="D4820">
        <v>87908</v>
      </c>
      <c r="E4820">
        <v>19</v>
      </c>
      <c r="F4820">
        <v>54</v>
      </c>
      <c r="G4820">
        <v>31.1</v>
      </c>
      <c r="H4820" t="s">
        <v>24</v>
      </c>
      <c r="I4820">
        <v>24</v>
      </c>
      <c r="J4820">
        <v>19</v>
      </c>
      <c r="K4820">
        <v>10</v>
      </c>
      <c r="L4820">
        <v>19.908638888888888</v>
      </c>
      <c r="M4820">
        <v>298.6295833333333</v>
      </c>
      <c r="N4820">
        <v>24.319444444444443</v>
      </c>
      <c r="O4820">
        <v>5.52</v>
      </c>
      <c r="Q4820">
        <v>-0.02</v>
      </c>
      <c r="S4820">
        <v>-0.16</v>
      </c>
      <c r="Y4820" t="s">
        <v>340</v>
      </c>
      <c r="Z4820" t="s">
        <v>340</v>
      </c>
      <c r="AA4820" t="s">
        <v>2210</v>
      </c>
      <c r="AB4820" t="str">
        <f>+LEFT(AA4820,1)</f>
        <v>A</v>
      </c>
      <c r="AC4820" s="6">
        <f>DEGREES(ACOS(SIN(Resultats!$H$11)*SIN(RADIANS(N4820))+COS(Resultats!$H$11)*COS(RADIANS(N4820))*COS(Resultats!$E$11-RADIANS(M4820))))</f>
        <v>134.00506494444281</v>
      </c>
      <c r="AD4820">
        <f>+IF(AB4820=Data!$E$18,1,0)</f>
        <v>1</v>
      </c>
      <c r="AE4820">
        <f>+IF(AC4820&lt;Data!$B$17,1,0)</f>
        <v>0</v>
      </c>
      <c r="AF4820" s="7">
        <f>+IF(AND(AD4820,AE4820),1,0)</f>
        <v>0</v>
      </c>
    </row>
    <row r="4821" spans="1:32" x14ac:dyDescent="0.2">
      <c r="A4821">
        <v>8146</v>
      </c>
      <c r="B4821" t="s">
        <v>3469</v>
      </c>
      <c r="C4821">
        <v>202904</v>
      </c>
      <c r="D4821">
        <v>71173</v>
      </c>
      <c r="E4821">
        <v>21</v>
      </c>
      <c r="F4821">
        <v>17</v>
      </c>
      <c r="G4821">
        <v>55.1</v>
      </c>
      <c r="H4821" t="s">
        <v>24</v>
      </c>
      <c r="I4821">
        <v>34</v>
      </c>
      <c r="J4821">
        <v>53</v>
      </c>
      <c r="K4821">
        <v>49</v>
      </c>
      <c r="L4821">
        <v>21.298638888888892</v>
      </c>
      <c r="M4821">
        <v>319.47958333333338</v>
      </c>
      <c r="N4821">
        <v>34.896944444444443</v>
      </c>
      <c r="O4821">
        <v>4.43</v>
      </c>
      <c r="Q4821">
        <v>-0.11</v>
      </c>
      <c r="S4821">
        <v>-0.82</v>
      </c>
      <c r="U4821">
        <v>-0.08</v>
      </c>
      <c r="Y4821" t="s">
        <v>4878</v>
      </c>
      <c r="Z4821" t="s">
        <v>4878</v>
      </c>
      <c r="AA4821" t="s">
        <v>15417</v>
      </c>
      <c r="AB4821" t="str">
        <f>+LEFT(AA4821,1)</f>
        <v>B</v>
      </c>
      <c r="AC4821" s="6">
        <f>DEGREES(ACOS(SIN(Resultats!$H$11)*SIN(RADIANS(N4821))+COS(Resultats!$H$11)*COS(RADIANS(N4821))*COS(Resultats!$E$11-RADIANS(M4821))))</f>
        <v>134.01125003608647</v>
      </c>
      <c r="AD4821">
        <f>+IF(AB4821=Data!$E$18,1,0)</f>
        <v>0</v>
      </c>
      <c r="AE4821">
        <f>+IF(AC4821&lt;Data!$B$17,1,0)</f>
        <v>0</v>
      </c>
      <c r="AF4821" s="7">
        <f>+IF(AND(AD4821,AE4821),1,0)</f>
        <v>0</v>
      </c>
    </row>
    <row r="4822" spans="1:32" x14ac:dyDescent="0.2">
      <c r="A4822">
        <v>8320</v>
      </c>
      <c r="C4822">
        <v>207088</v>
      </c>
      <c r="D4822">
        <v>71675</v>
      </c>
      <c r="E4822">
        <v>21</v>
      </c>
      <c r="F4822">
        <v>45</v>
      </c>
      <c r="G4822">
        <v>44.5</v>
      </c>
      <c r="H4822" t="s">
        <v>24</v>
      </c>
      <c r="I4822">
        <v>35</v>
      </c>
      <c r="J4822">
        <v>51</v>
      </c>
      <c r="K4822">
        <v>26</v>
      </c>
      <c r="L4822">
        <v>21.762361111111112</v>
      </c>
      <c r="M4822">
        <v>326.4354166666667</v>
      </c>
      <c r="N4822">
        <v>35.857222222222227</v>
      </c>
      <c r="O4822">
        <v>6.4</v>
      </c>
      <c r="Q4822">
        <v>1</v>
      </c>
      <c r="S4822">
        <v>0.71</v>
      </c>
      <c r="Y4822" t="s">
        <v>71</v>
      </c>
      <c r="Z4822" t="s">
        <v>71</v>
      </c>
      <c r="AA4822" t="s">
        <v>51</v>
      </c>
      <c r="AB4822" t="str">
        <f>+LEFT(AA4822,1)</f>
        <v>G</v>
      </c>
      <c r="AC4822" s="6">
        <f>DEGREES(ACOS(SIN(Resultats!$H$11)*SIN(RADIANS(N4822))+COS(Resultats!$H$11)*COS(RADIANS(N4822))*COS(Resultats!$E$11-RADIANS(M4822))))</f>
        <v>134.01961503639157</v>
      </c>
      <c r="AD4822">
        <f>+IF(AB4822=Data!$E$18,1,0)</f>
        <v>0</v>
      </c>
      <c r="AE4822">
        <f>+IF(AC4822&lt;Data!$B$17,1,0)</f>
        <v>0</v>
      </c>
      <c r="AF4822" s="7">
        <f>+IF(AND(AD4822,AE4822),1,0)</f>
        <v>0</v>
      </c>
    </row>
    <row r="4823" spans="1:32" x14ac:dyDescent="0.2">
      <c r="A4823">
        <v>7887</v>
      </c>
      <c r="C4823">
        <v>196629</v>
      </c>
      <c r="D4823">
        <v>70289</v>
      </c>
      <c r="E4823">
        <v>20</v>
      </c>
      <c r="F4823">
        <v>37</v>
      </c>
      <c r="G4823">
        <v>32.6</v>
      </c>
      <c r="H4823" t="s">
        <v>24</v>
      </c>
      <c r="I4823">
        <v>31</v>
      </c>
      <c r="J4823">
        <v>31</v>
      </c>
      <c r="K4823">
        <v>19</v>
      </c>
      <c r="L4823">
        <v>20.625722222222223</v>
      </c>
      <c r="M4823">
        <v>309.38583333333332</v>
      </c>
      <c r="N4823">
        <v>31.521944444444443</v>
      </c>
      <c r="O4823">
        <v>6.49</v>
      </c>
      <c r="Q4823">
        <v>0.34</v>
      </c>
      <c r="S4823">
        <v>-0.03</v>
      </c>
      <c r="Y4823" t="s">
        <v>264</v>
      </c>
      <c r="Z4823" t="s">
        <v>264</v>
      </c>
      <c r="AA4823" t="s">
        <v>2891</v>
      </c>
      <c r="AB4823" t="str">
        <f>+LEFT(AA4823,1)</f>
        <v>F</v>
      </c>
      <c r="AC4823" s="6">
        <f>DEGREES(ACOS(SIN(Resultats!$H$11)*SIN(RADIANS(N4823))+COS(Resultats!$H$11)*COS(RADIANS(N4823))*COS(Resultats!$E$11-RADIANS(M4823))))</f>
        <v>134.02335066278701</v>
      </c>
      <c r="AD4823">
        <f>+IF(AB4823=Data!$E$18,1,0)</f>
        <v>0</v>
      </c>
      <c r="AE4823">
        <f>+IF(AC4823&lt;Data!$B$17,1,0)</f>
        <v>0</v>
      </c>
      <c r="AF4823" s="7">
        <f>+IF(AND(AD4823,AE4823),1,0)</f>
        <v>0</v>
      </c>
    </row>
    <row r="4824" spans="1:32" x14ac:dyDescent="0.2">
      <c r="A4824">
        <v>103</v>
      </c>
      <c r="B4824" t="s">
        <v>160</v>
      </c>
      <c r="C4824">
        <v>2411</v>
      </c>
      <c r="D4824">
        <v>91910</v>
      </c>
      <c r="E4824">
        <v>0</v>
      </c>
      <c r="F4824">
        <v>28</v>
      </c>
      <c r="G4824">
        <v>2.9</v>
      </c>
      <c r="H4824" t="s">
        <v>24</v>
      </c>
      <c r="I4824">
        <v>17</v>
      </c>
      <c r="J4824">
        <v>53</v>
      </c>
      <c r="K4824">
        <v>35</v>
      </c>
      <c r="L4824">
        <v>0.46747222222222223</v>
      </c>
      <c r="M4824">
        <v>7.0120833333333339</v>
      </c>
      <c r="N4824">
        <v>17.893055555555556</v>
      </c>
      <c r="O4824">
        <v>5.0599999999999996</v>
      </c>
      <c r="Q4824">
        <v>1.65</v>
      </c>
      <c r="S4824">
        <v>1.82</v>
      </c>
      <c r="U4824">
        <v>1.54</v>
      </c>
      <c r="Y4824" t="s">
        <v>98</v>
      </c>
      <c r="Z4824" t="s">
        <v>98</v>
      </c>
      <c r="AA4824" t="s">
        <v>15419</v>
      </c>
      <c r="AB4824" t="str">
        <f>+LEFT(AA4824,1)</f>
        <v>M</v>
      </c>
      <c r="AC4824" s="6">
        <f>DEGREES(ACOS(SIN(Resultats!$H$11)*SIN(RADIANS(N4824))+COS(Resultats!$H$11)*COS(RADIANS(N4824))*COS(Resultats!$E$11-RADIANS(M4824))))</f>
        <v>134.02640171194278</v>
      </c>
      <c r="AD4824">
        <f>+IF(AB4824=Data!$E$18,1,0)</f>
        <v>0</v>
      </c>
      <c r="AE4824">
        <f>+IF(AC4824&lt;Data!$B$17,1,0)</f>
        <v>0</v>
      </c>
      <c r="AF4824" s="7">
        <f>+IF(AND(AD4824,AE4824),1,0)</f>
        <v>0</v>
      </c>
    </row>
    <row r="4825" spans="1:32" x14ac:dyDescent="0.2">
      <c r="A4825">
        <v>7482</v>
      </c>
      <c r="C4825">
        <v>185859</v>
      </c>
      <c r="D4825">
        <v>87542</v>
      </c>
      <c r="E4825">
        <v>19</v>
      </c>
      <c r="F4825">
        <v>40</v>
      </c>
      <c r="G4825">
        <v>28.3</v>
      </c>
      <c r="H4825" t="s">
        <v>24</v>
      </c>
      <c r="I4825">
        <v>20</v>
      </c>
      <c r="J4825">
        <v>28</v>
      </c>
      <c r="K4825">
        <v>36</v>
      </c>
      <c r="L4825">
        <v>19.674527777777779</v>
      </c>
      <c r="M4825">
        <v>295.1179166666667</v>
      </c>
      <c r="N4825">
        <v>20.476666666666667</v>
      </c>
      <c r="O4825">
        <v>6.5</v>
      </c>
      <c r="Q4825">
        <v>0.39</v>
      </c>
      <c r="S4825">
        <v>-0.62</v>
      </c>
      <c r="Y4825" t="s">
        <v>3856</v>
      </c>
      <c r="Z4825" t="s">
        <v>11535</v>
      </c>
      <c r="AA4825" t="s">
        <v>15431</v>
      </c>
      <c r="AB4825" t="str">
        <f>+LEFT(AA4825,1)</f>
        <v>B</v>
      </c>
      <c r="AC4825" s="6">
        <f>DEGREES(ACOS(SIN(Resultats!$H$11)*SIN(RADIANS(N4825))+COS(Resultats!$H$11)*COS(RADIANS(N4825))*COS(Resultats!$E$11-RADIANS(M4825))))</f>
        <v>134.11302978412246</v>
      </c>
      <c r="AD4825">
        <f>+IF(AB4825=Data!$E$18,1,0)</f>
        <v>0</v>
      </c>
      <c r="AE4825">
        <f>+IF(AC4825&lt;Data!$B$17,1,0)</f>
        <v>0</v>
      </c>
      <c r="AF4825" s="7">
        <f>+IF(AND(AD4825,AE4825),1,0)</f>
        <v>0</v>
      </c>
    </row>
    <row r="4826" spans="1:32" x14ac:dyDescent="0.2">
      <c r="A4826">
        <v>7834</v>
      </c>
      <c r="B4826" t="s">
        <v>3276</v>
      </c>
      <c r="C4826">
        <v>195295</v>
      </c>
      <c r="D4826">
        <v>70095</v>
      </c>
      <c r="E4826">
        <v>20</v>
      </c>
      <c r="F4826">
        <v>29</v>
      </c>
      <c r="G4826">
        <v>23.7</v>
      </c>
      <c r="H4826" t="s">
        <v>24</v>
      </c>
      <c r="I4826">
        <v>30</v>
      </c>
      <c r="J4826">
        <v>22</v>
      </c>
      <c r="K4826">
        <v>7</v>
      </c>
      <c r="L4826">
        <v>20.489916666666666</v>
      </c>
      <c r="M4826">
        <v>307.34875</v>
      </c>
      <c r="N4826">
        <v>30.368611111111111</v>
      </c>
      <c r="O4826">
        <v>4.01</v>
      </c>
      <c r="Q4826">
        <v>0.4</v>
      </c>
      <c r="S4826">
        <v>0.27</v>
      </c>
      <c r="U4826">
        <v>0.23</v>
      </c>
      <c r="Y4826" t="s">
        <v>3121</v>
      </c>
      <c r="Z4826" t="s">
        <v>3121</v>
      </c>
      <c r="AA4826" t="s">
        <v>2154</v>
      </c>
      <c r="AB4826" t="str">
        <f>+LEFT(AA4826,1)</f>
        <v>F</v>
      </c>
      <c r="AC4826" s="6">
        <f>DEGREES(ACOS(SIN(Resultats!$H$11)*SIN(RADIANS(N4826))+COS(Resultats!$H$11)*COS(RADIANS(N4826))*COS(Resultats!$E$11-RADIANS(M4826))))</f>
        <v>134.13520357271173</v>
      </c>
      <c r="AD4826">
        <f>+IF(AB4826=Data!$E$18,1,0)</f>
        <v>0</v>
      </c>
      <c r="AE4826">
        <f>+IF(AC4826&lt;Data!$B$17,1,0)</f>
        <v>0</v>
      </c>
      <c r="AF4826" s="7">
        <f>+IF(AND(AD4826,AE4826),1,0)</f>
        <v>0</v>
      </c>
    </row>
    <row r="4827" spans="1:32" x14ac:dyDescent="0.2">
      <c r="A4827">
        <v>7996</v>
      </c>
      <c r="C4827">
        <v>198820</v>
      </c>
      <c r="D4827">
        <v>70596</v>
      </c>
      <c r="E4827">
        <v>20</v>
      </c>
      <c r="F4827">
        <v>52</v>
      </c>
      <c r="G4827">
        <v>0.3</v>
      </c>
      <c r="H4827" t="s">
        <v>24</v>
      </c>
      <c r="I4827">
        <v>32</v>
      </c>
      <c r="J4827">
        <v>50</v>
      </c>
      <c r="K4827">
        <v>57</v>
      </c>
      <c r="L4827">
        <v>20.86675</v>
      </c>
      <c r="M4827">
        <v>313.00125000000003</v>
      </c>
      <c r="N4827">
        <v>32.849166666666669</v>
      </c>
      <c r="O4827">
        <v>6.44</v>
      </c>
      <c r="Q4827">
        <v>-0.15</v>
      </c>
      <c r="S4827">
        <v>-0.62</v>
      </c>
      <c r="Y4827" t="s">
        <v>573</v>
      </c>
      <c r="Z4827" t="s">
        <v>573</v>
      </c>
      <c r="AA4827" t="s">
        <v>15433</v>
      </c>
      <c r="AB4827" t="str">
        <f>+LEFT(AA4827,1)</f>
        <v>B</v>
      </c>
      <c r="AC4827" s="6">
        <f>DEGREES(ACOS(SIN(Resultats!$H$11)*SIN(RADIANS(N4827))+COS(Resultats!$H$11)*COS(RADIANS(N4827))*COS(Resultats!$E$11-RADIANS(M4827))))</f>
        <v>134.1868923042334</v>
      </c>
      <c r="AD4827">
        <f>+IF(AB4827=Data!$E$18,1,0)</f>
        <v>0</v>
      </c>
      <c r="AE4827">
        <f>+IF(AC4827&lt;Data!$B$17,1,0)</f>
        <v>0</v>
      </c>
      <c r="AF4827" s="7">
        <f>+IF(AND(AD4827,AE4827),1,0)</f>
        <v>0</v>
      </c>
    </row>
    <row r="4828" spans="1:32" x14ac:dyDescent="0.2">
      <c r="A4828">
        <v>317</v>
      </c>
      <c r="B4828" t="s">
        <v>377</v>
      </c>
      <c r="C4828">
        <v>6530</v>
      </c>
      <c r="D4828">
        <v>147606</v>
      </c>
      <c r="E4828">
        <v>1</v>
      </c>
      <c r="F4828">
        <v>6</v>
      </c>
      <c r="G4828">
        <v>5.0999999999999996</v>
      </c>
      <c r="H4828" t="s">
        <v>26</v>
      </c>
      <c r="I4828">
        <v>9</v>
      </c>
      <c r="J4828">
        <v>50</v>
      </c>
      <c r="K4828">
        <v>22</v>
      </c>
      <c r="L4828">
        <v>1.1014166666666667</v>
      </c>
      <c r="M4828">
        <v>16.521249999999998</v>
      </c>
      <c r="N4828">
        <v>-9.8394444444444442</v>
      </c>
      <c r="O4828">
        <v>5.58</v>
      </c>
      <c r="Q4828">
        <v>0.01</v>
      </c>
      <c r="Y4828" t="s">
        <v>89</v>
      </c>
      <c r="Z4828" t="s">
        <v>89</v>
      </c>
      <c r="AA4828" t="s">
        <v>1469</v>
      </c>
      <c r="AB4828" t="str">
        <f>+LEFT(AA4828,1)</f>
        <v>A</v>
      </c>
      <c r="AC4828" s="6">
        <f>DEGREES(ACOS(SIN(Resultats!$H$11)*SIN(RADIANS(N4828))+COS(Resultats!$H$11)*COS(RADIANS(N4828))*COS(Resultats!$E$11-RADIANS(M4828))))</f>
        <v>134.21387258069001</v>
      </c>
      <c r="AD4828">
        <f>+IF(AB4828=Data!$E$18,1,0)</f>
        <v>1</v>
      </c>
      <c r="AE4828">
        <f>+IF(AC4828&lt;Data!$B$17,1,0)</f>
        <v>0</v>
      </c>
      <c r="AF4828" s="7">
        <f>+IF(AND(AD4828,AE4828),1,0)</f>
        <v>0</v>
      </c>
    </row>
    <row r="4829" spans="1:32" x14ac:dyDescent="0.2">
      <c r="A4829">
        <v>7219</v>
      </c>
      <c r="C4829">
        <v>177332</v>
      </c>
      <c r="D4829">
        <v>124219</v>
      </c>
      <c r="E4829">
        <v>19</v>
      </c>
      <c r="F4829">
        <v>4</v>
      </c>
      <c r="G4829">
        <v>10.7</v>
      </c>
      <c r="H4829" t="s">
        <v>24</v>
      </c>
      <c r="I4829">
        <v>3</v>
      </c>
      <c r="J4829">
        <v>19</v>
      </c>
      <c r="K4829">
        <v>50</v>
      </c>
      <c r="L4829">
        <v>19.069638888888889</v>
      </c>
      <c r="M4829">
        <v>286.04458333333332</v>
      </c>
      <c r="N4829">
        <v>3.3305555555555553</v>
      </c>
      <c r="O4829">
        <v>6.73</v>
      </c>
      <c r="Q4829">
        <v>0.13</v>
      </c>
      <c r="S4829">
        <v>0.14000000000000001</v>
      </c>
      <c r="U4829">
        <v>0.09</v>
      </c>
      <c r="Y4829" t="s">
        <v>314</v>
      </c>
      <c r="Z4829" t="s">
        <v>314</v>
      </c>
      <c r="AA4829" t="s">
        <v>15427</v>
      </c>
      <c r="AB4829" t="str">
        <f>+LEFT(AA4829,1)</f>
        <v>A</v>
      </c>
      <c r="AC4829" s="6">
        <f>DEGREES(ACOS(SIN(Resultats!$H$11)*SIN(RADIANS(N4829))+COS(Resultats!$H$11)*COS(RADIANS(N4829))*COS(Resultats!$E$11-RADIANS(M4829))))</f>
        <v>134.23938620401822</v>
      </c>
      <c r="AD4829">
        <f>+IF(AB4829=Data!$E$18,1,0)</f>
        <v>1</v>
      </c>
      <c r="AE4829">
        <f>+IF(AC4829&lt;Data!$B$17,1,0)</f>
        <v>0</v>
      </c>
      <c r="AF4829" s="7">
        <f>+IF(AND(AD4829,AE4829),1,0)</f>
        <v>0</v>
      </c>
    </row>
    <row r="4830" spans="1:32" x14ac:dyDescent="0.2">
      <c r="A4830">
        <v>8798</v>
      </c>
      <c r="C4830">
        <v>218395</v>
      </c>
      <c r="D4830">
        <v>73010</v>
      </c>
      <c r="E4830">
        <v>23</v>
      </c>
      <c r="F4830">
        <v>7</v>
      </c>
      <c r="G4830">
        <v>27.7</v>
      </c>
      <c r="H4830" t="s">
        <v>24</v>
      </c>
      <c r="I4830">
        <v>32</v>
      </c>
      <c r="J4830">
        <v>49</v>
      </c>
      <c r="K4830">
        <v>33</v>
      </c>
      <c r="L4830">
        <v>23.12436111111111</v>
      </c>
      <c r="M4830">
        <v>346.86541666666665</v>
      </c>
      <c r="N4830">
        <v>32.825833333333335</v>
      </c>
      <c r="O4830">
        <v>6.02</v>
      </c>
      <c r="P4830" t="s">
        <v>103</v>
      </c>
      <c r="Q4830">
        <v>0.12</v>
      </c>
      <c r="S4830">
        <v>0.11</v>
      </c>
      <c r="Y4830" t="s">
        <v>1927</v>
      </c>
      <c r="Z4830" t="s">
        <v>1927</v>
      </c>
      <c r="AA4830" t="s">
        <v>15426</v>
      </c>
      <c r="AB4830" t="str">
        <f>+LEFT(AA4830,1)</f>
        <v>A</v>
      </c>
      <c r="AC4830" s="6">
        <f>DEGREES(ACOS(SIN(Resultats!$H$11)*SIN(RADIANS(N4830))+COS(Resultats!$H$11)*COS(RADIANS(N4830))*COS(Resultats!$E$11-RADIANS(M4830))))</f>
        <v>134.25310974175153</v>
      </c>
      <c r="AD4830">
        <f>+IF(AB4830=Data!$E$18,1,0)</f>
        <v>1</v>
      </c>
      <c r="AE4830">
        <f>+IF(AC4830&lt;Data!$B$17,1,0)</f>
        <v>0</v>
      </c>
      <c r="AF4830" s="7">
        <f>+IF(AND(AD4830,AE4830),1,0)</f>
        <v>0</v>
      </c>
    </row>
    <row r="4831" spans="1:32" x14ac:dyDescent="0.2">
      <c r="A4831">
        <v>7315</v>
      </c>
      <c r="B4831" t="s">
        <v>3750</v>
      </c>
      <c r="C4831">
        <v>180868</v>
      </c>
      <c r="D4831">
        <v>104691</v>
      </c>
      <c r="E4831">
        <v>19</v>
      </c>
      <c r="F4831">
        <v>17</v>
      </c>
      <c r="G4831">
        <v>49</v>
      </c>
      <c r="H4831" t="s">
        <v>24</v>
      </c>
      <c r="I4831">
        <v>11</v>
      </c>
      <c r="J4831">
        <v>35</v>
      </c>
      <c r="K4831">
        <v>43</v>
      </c>
      <c r="L4831">
        <v>19.296944444444446</v>
      </c>
      <c r="M4831">
        <v>289.45416666666671</v>
      </c>
      <c r="N4831">
        <v>11.595277777777778</v>
      </c>
      <c r="O4831">
        <v>5.28</v>
      </c>
      <c r="Q4831">
        <v>0.2</v>
      </c>
      <c r="S4831">
        <v>0.22</v>
      </c>
      <c r="Y4831" t="s">
        <v>88</v>
      </c>
      <c r="Z4831" t="s">
        <v>88</v>
      </c>
      <c r="AA4831" t="s">
        <v>2891</v>
      </c>
      <c r="AB4831" t="str">
        <f>+LEFT(AA4831,1)</f>
        <v>F</v>
      </c>
      <c r="AC4831" s="6">
        <f>DEGREES(ACOS(SIN(Resultats!$H$11)*SIN(RADIANS(N4831))+COS(Resultats!$H$11)*COS(RADIANS(N4831))*COS(Resultats!$E$11-RADIANS(M4831))))</f>
        <v>134.28010506755359</v>
      </c>
      <c r="AD4831">
        <f>+IF(AB4831=Data!$E$18,1,0)</f>
        <v>0</v>
      </c>
      <c r="AE4831">
        <f>+IF(AC4831&lt;Data!$B$17,1,0)</f>
        <v>0</v>
      </c>
      <c r="AF4831" s="7">
        <f>+IF(AND(AD4831,AE4831),1,0)</f>
        <v>0</v>
      </c>
    </row>
    <row r="4832" spans="1:32" x14ac:dyDescent="0.2">
      <c r="A4832">
        <v>8297</v>
      </c>
      <c r="C4832">
        <v>206570</v>
      </c>
      <c r="D4832">
        <v>71613</v>
      </c>
      <c r="E4832">
        <v>21</v>
      </c>
      <c r="F4832">
        <v>42</v>
      </c>
      <c r="G4832">
        <v>1.1000000000000001</v>
      </c>
      <c r="H4832" t="s">
        <v>24</v>
      </c>
      <c r="I4832">
        <v>35</v>
      </c>
      <c r="J4832">
        <v>30</v>
      </c>
      <c r="K4832">
        <v>37</v>
      </c>
      <c r="L4832">
        <v>21.700305555555556</v>
      </c>
      <c r="M4832">
        <v>325.50458333333336</v>
      </c>
      <c r="N4832">
        <v>35.51027777777778</v>
      </c>
      <c r="O4832">
        <v>6.07</v>
      </c>
      <c r="Q4832">
        <v>2.52</v>
      </c>
      <c r="S4832">
        <v>4.76</v>
      </c>
      <c r="U4832">
        <v>1.4</v>
      </c>
      <c r="Y4832" t="s">
        <v>3563</v>
      </c>
      <c r="Z4832" t="s">
        <v>3563</v>
      </c>
      <c r="AA4832" t="s">
        <v>15441</v>
      </c>
      <c r="AB4832" t="str">
        <f>+LEFT(AA4832,1)</f>
        <v>C</v>
      </c>
      <c r="AC4832" s="6">
        <f>DEGREES(ACOS(SIN(Resultats!$H$11)*SIN(RADIANS(N4832))+COS(Resultats!$H$11)*COS(RADIANS(N4832))*COS(Resultats!$E$11-RADIANS(M4832))))</f>
        <v>134.29198287973352</v>
      </c>
      <c r="AD4832">
        <f>+IF(AB4832=Data!$E$18,1,0)</f>
        <v>0</v>
      </c>
      <c r="AE4832">
        <f>+IF(AC4832&lt;Data!$B$17,1,0)</f>
        <v>0</v>
      </c>
      <c r="AF4832" s="7">
        <f>+IF(AND(AD4832,AE4832),1,0)</f>
        <v>0</v>
      </c>
    </row>
    <row r="4833" spans="1:32" x14ac:dyDescent="0.2">
      <c r="A4833">
        <v>7331</v>
      </c>
      <c r="B4833" t="s">
        <v>3761</v>
      </c>
      <c r="C4833">
        <v>181333</v>
      </c>
      <c r="D4833">
        <v>104722</v>
      </c>
      <c r="E4833">
        <v>19</v>
      </c>
      <c r="F4833">
        <v>19</v>
      </c>
      <c r="G4833">
        <v>39.299999999999997</v>
      </c>
      <c r="H4833" t="s">
        <v>24</v>
      </c>
      <c r="I4833">
        <v>12</v>
      </c>
      <c r="J4833">
        <v>22</v>
      </c>
      <c r="K4833">
        <v>29</v>
      </c>
      <c r="L4833">
        <v>19.327583333333333</v>
      </c>
      <c r="M4833">
        <v>289.91374999999999</v>
      </c>
      <c r="N4833">
        <v>12.374722222222223</v>
      </c>
      <c r="O4833">
        <v>5.53</v>
      </c>
      <c r="Q4833">
        <v>0.26</v>
      </c>
      <c r="S4833">
        <v>0.18</v>
      </c>
      <c r="Y4833" t="s">
        <v>423</v>
      </c>
      <c r="Z4833" t="s">
        <v>423</v>
      </c>
      <c r="AA4833" t="s">
        <v>2891</v>
      </c>
      <c r="AB4833" t="str">
        <f>+LEFT(AA4833,1)</f>
        <v>F</v>
      </c>
      <c r="AC4833" s="6">
        <f>DEGREES(ACOS(SIN(Resultats!$H$11)*SIN(RADIANS(N4833))+COS(Resultats!$H$11)*COS(RADIANS(N4833))*COS(Resultats!$E$11-RADIANS(M4833))))</f>
        <v>134.32553154306663</v>
      </c>
      <c r="AD4833">
        <f>+IF(AB4833=Data!$E$18,1,0)</f>
        <v>0</v>
      </c>
      <c r="AE4833">
        <f>+IF(AC4833&lt;Data!$B$17,1,0)</f>
        <v>0</v>
      </c>
      <c r="AF4833" s="7">
        <f>+IF(AND(AD4833,AE4833),1,0)</f>
        <v>0</v>
      </c>
    </row>
    <row r="4834" spans="1:32" x14ac:dyDescent="0.2">
      <c r="A4834">
        <v>315</v>
      </c>
      <c r="B4834" t="s">
        <v>376</v>
      </c>
      <c r="C4834">
        <v>6482</v>
      </c>
      <c r="D4834">
        <v>147601</v>
      </c>
      <c r="E4834">
        <v>1</v>
      </c>
      <c r="F4834">
        <v>5</v>
      </c>
      <c r="G4834">
        <v>36.799999999999997</v>
      </c>
      <c r="H4834" t="s">
        <v>26</v>
      </c>
      <c r="I4834">
        <v>9</v>
      </c>
      <c r="J4834">
        <v>58</v>
      </c>
      <c r="K4834">
        <v>45</v>
      </c>
      <c r="L4834">
        <v>1.0935555555555554</v>
      </c>
      <c r="M4834">
        <v>16.403333333333332</v>
      </c>
      <c r="N4834">
        <v>-9.9791666666666661</v>
      </c>
      <c r="O4834">
        <v>6.12</v>
      </c>
      <c r="Q4834">
        <v>1.01</v>
      </c>
      <c r="S4834">
        <v>0.86</v>
      </c>
      <c r="U4834">
        <v>0.53</v>
      </c>
      <c r="Y4834" t="s">
        <v>54</v>
      </c>
      <c r="Z4834" t="s">
        <v>54</v>
      </c>
      <c r="AA4834" t="s">
        <v>197</v>
      </c>
      <c r="AB4834" t="str">
        <f>+LEFT(AA4834,1)</f>
        <v>K</v>
      </c>
      <c r="AC4834" s="6">
        <f>DEGREES(ACOS(SIN(Resultats!$H$11)*SIN(RADIANS(N4834))+COS(Resultats!$H$11)*COS(RADIANS(N4834))*COS(Resultats!$E$11-RADIANS(M4834))))</f>
        <v>134.34029535012095</v>
      </c>
      <c r="AD4834">
        <f>+IF(AB4834=Data!$E$18,1,0)</f>
        <v>0</v>
      </c>
      <c r="AE4834">
        <f>+IF(AC4834&lt;Data!$B$17,1,0)</f>
        <v>0</v>
      </c>
      <c r="AF4834" s="7">
        <f>+IF(AND(AD4834,AE4834),1,0)</f>
        <v>0</v>
      </c>
    </row>
    <row r="4835" spans="1:32" x14ac:dyDescent="0.2">
      <c r="A4835">
        <v>296</v>
      </c>
      <c r="B4835" t="s">
        <v>363</v>
      </c>
      <c r="C4835">
        <v>6203</v>
      </c>
      <c r="D4835">
        <v>129094</v>
      </c>
      <c r="E4835">
        <v>1</v>
      </c>
      <c r="F4835">
        <v>3</v>
      </c>
      <c r="G4835">
        <v>2.6</v>
      </c>
      <c r="H4835" t="s">
        <v>26</v>
      </c>
      <c r="I4835">
        <v>4</v>
      </c>
      <c r="J4835">
        <v>50</v>
      </c>
      <c r="K4835">
        <v>12</v>
      </c>
      <c r="L4835">
        <v>1.0507222222222223</v>
      </c>
      <c r="M4835">
        <v>15.760833333333334</v>
      </c>
      <c r="N4835">
        <v>-4.836666666666666</v>
      </c>
      <c r="O4835">
        <v>5.43</v>
      </c>
      <c r="Q4835">
        <v>1.1100000000000001</v>
      </c>
      <c r="S4835">
        <v>1.04</v>
      </c>
      <c r="Y4835" t="s">
        <v>364</v>
      </c>
      <c r="Z4835" t="s">
        <v>54</v>
      </c>
      <c r="AA4835" t="s">
        <v>197</v>
      </c>
      <c r="AB4835" t="str">
        <f>+LEFT(AA4835,1)</f>
        <v>K</v>
      </c>
      <c r="AC4835" s="6">
        <f>DEGREES(ACOS(SIN(Resultats!$H$11)*SIN(RADIANS(N4835))+COS(Resultats!$H$11)*COS(RADIANS(N4835))*COS(Resultats!$E$11-RADIANS(M4835))))</f>
        <v>134.36692391548124</v>
      </c>
      <c r="AD4835">
        <f>+IF(AB4835=Data!$E$18,1,0)</f>
        <v>0</v>
      </c>
      <c r="AE4835">
        <f>+IF(AC4835&lt;Data!$B$17,1,0)</f>
        <v>0</v>
      </c>
      <c r="AF4835" s="7">
        <f>+IF(AND(AD4835,AE4835),1,0)</f>
        <v>0</v>
      </c>
    </row>
    <row r="4836" spans="1:32" x14ac:dyDescent="0.2">
      <c r="A4836">
        <v>9051</v>
      </c>
      <c r="C4836">
        <v>224128</v>
      </c>
      <c r="D4836">
        <v>91582</v>
      </c>
      <c r="E4836">
        <v>23</v>
      </c>
      <c r="F4836">
        <v>55</v>
      </c>
      <c r="G4836">
        <v>23</v>
      </c>
      <c r="H4836" t="s">
        <v>24</v>
      </c>
      <c r="I4836">
        <v>25</v>
      </c>
      <c r="J4836">
        <v>57</v>
      </c>
      <c r="K4836">
        <v>18</v>
      </c>
      <c r="L4836">
        <v>23.923055555555557</v>
      </c>
      <c r="M4836">
        <v>358.84583333333336</v>
      </c>
      <c r="N4836">
        <v>25.954999999999998</v>
      </c>
      <c r="O4836">
        <v>6.54</v>
      </c>
      <c r="P4836" t="s">
        <v>103</v>
      </c>
      <c r="Y4836" t="s">
        <v>104</v>
      </c>
      <c r="Z4836" t="s">
        <v>104</v>
      </c>
      <c r="AA4836" t="s">
        <v>104</v>
      </c>
      <c r="AB4836" t="str">
        <f>+LEFT(AA4836,1)</f>
        <v>K</v>
      </c>
      <c r="AC4836" s="6">
        <f>DEGREES(ACOS(SIN(Resultats!$H$11)*SIN(RADIANS(N4836))+COS(Resultats!$H$11)*COS(RADIANS(N4836))*COS(Resultats!$E$11-RADIANS(M4836))))</f>
        <v>134.39565606703522</v>
      </c>
      <c r="AD4836">
        <f>+IF(AB4836=Data!$E$18,1,0)</f>
        <v>0</v>
      </c>
      <c r="AE4836">
        <f>+IF(AC4836&lt;Data!$B$17,1,0)</f>
        <v>0</v>
      </c>
      <c r="AF4836" s="7">
        <f>+IF(AND(AD4836,AE4836),1,0)</f>
        <v>0</v>
      </c>
    </row>
    <row r="4837" spans="1:32" x14ac:dyDescent="0.2">
      <c r="A4837">
        <v>224</v>
      </c>
      <c r="B4837" t="s">
        <v>291</v>
      </c>
      <c r="C4837">
        <v>4656</v>
      </c>
      <c r="D4837">
        <v>109474</v>
      </c>
      <c r="E4837">
        <v>0</v>
      </c>
      <c r="F4837">
        <v>48</v>
      </c>
      <c r="G4837">
        <v>41</v>
      </c>
      <c r="H4837" t="s">
        <v>24</v>
      </c>
      <c r="I4837">
        <v>7</v>
      </c>
      <c r="J4837">
        <v>35</v>
      </c>
      <c r="K4837">
        <v>6</v>
      </c>
      <c r="L4837">
        <v>0.81138888888888894</v>
      </c>
      <c r="M4837">
        <v>12.170833333333334</v>
      </c>
      <c r="N4837">
        <v>7.585</v>
      </c>
      <c r="O4837">
        <v>4.43</v>
      </c>
      <c r="Q4837">
        <v>1.5</v>
      </c>
      <c r="S4837">
        <v>1.86</v>
      </c>
      <c r="U4837">
        <v>0.87</v>
      </c>
      <c r="Y4837" t="s">
        <v>292</v>
      </c>
      <c r="Z4837" t="s">
        <v>172</v>
      </c>
      <c r="AA4837" t="s">
        <v>80</v>
      </c>
      <c r="AB4837" t="str">
        <f>+LEFT(AA4837,1)</f>
        <v>K</v>
      </c>
      <c r="AC4837" s="6">
        <f>DEGREES(ACOS(SIN(Resultats!$H$11)*SIN(RADIANS(N4837))+COS(Resultats!$H$11)*COS(RADIANS(N4837))*COS(Resultats!$E$11-RADIANS(M4837))))</f>
        <v>134.47350226104689</v>
      </c>
      <c r="AD4837">
        <f>+IF(AB4837=Data!$E$18,1,0)</f>
        <v>0</v>
      </c>
      <c r="AE4837">
        <f>+IF(AC4837&lt;Data!$B$17,1,0)</f>
        <v>0</v>
      </c>
      <c r="AF4837" s="7">
        <f>+IF(AND(AD4837,AE4837),1,0)</f>
        <v>0</v>
      </c>
    </row>
    <row r="4838" spans="1:32" x14ac:dyDescent="0.2">
      <c r="A4838">
        <v>7266</v>
      </c>
      <c r="B4838" t="s">
        <v>3719</v>
      </c>
      <c r="C4838">
        <v>178596</v>
      </c>
      <c r="D4838">
        <v>124318</v>
      </c>
      <c r="E4838">
        <v>19</v>
      </c>
      <c r="F4838">
        <v>8</v>
      </c>
      <c r="G4838">
        <v>59.9</v>
      </c>
      <c r="H4838" t="s">
        <v>24</v>
      </c>
      <c r="I4838">
        <v>6</v>
      </c>
      <c r="J4838">
        <v>4</v>
      </c>
      <c r="K4838">
        <v>24</v>
      </c>
      <c r="L4838">
        <v>19.149972222222221</v>
      </c>
      <c r="M4838">
        <v>287.24958333333331</v>
      </c>
      <c r="N4838">
        <v>6.0733333333333333</v>
      </c>
      <c r="O4838">
        <v>5.22</v>
      </c>
      <c r="Q4838">
        <v>0.35</v>
      </c>
      <c r="S4838">
        <v>0.04</v>
      </c>
      <c r="Y4838" t="s">
        <v>389</v>
      </c>
      <c r="Z4838" t="s">
        <v>423</v>
      </c>
      <c r="AA4838" t="s">
        <v>2891</v>
      </c>
      <c r="AB4838" t="str">
        <f>+LEFT(AA4838,1)</f>
        <v>F</v>
      </c>
      <c r="AC4838" s="6">
        <f>DEGREES(ACOS(SIN(Resultats!$H$11)*SIN(RADIANS(N4838))+COS(Resultats!$H$11)*COS(RADIANS(N4838))*COS(Resultats!$E$11-RADIANS(M4838))))</f>
        <v>134.48564531327912</v>
      </c>
      <c r="AD4838">
        <f>+IF(AB4838=Data!$E$18,1,0)</f>
        <v>0</v>
      </c>
      <c r="AE4838">
        <f>+IF(AC4838&lt;Data!$B$17,1,0)</f>
        <v>0</v>
      </c>
      <c r="AF4838" s="7">
        <f>+IF(AND(AD4838,AE4838),1,0)</f>
        <v>0</v>
      </c>
    </row>
    <row r="4839" spans="1:32" x14ac:dyDescent="0.2">
      <c r="A4839">
        <v>7214</v>
      </c>
      <c r="C4839">
        <v>177178</v>
      </c>
      <c r="D4839">
        <v>124203</v>
      </c>
      <c r="E4839">
        <v>19</v>
      </c>
      <c r="F4839">
        <v>3</v>
      </c>
      <c r="G4839">
        <v>32.200000000000003</v>
      </c>
      <c r="H4839" t="s">
        <v>24</v>
      </c>
      <c r="I4839">
        <v>1</v>
      </c>
      <c r="J4839">
        <v>49</v>
      </c>
      <c r="K4839">
        <v>8</v>
      </c>
      <c r="L4839">
        <v>19.058944444444446</v>
      </c>
      <c r="M4839">
        <v>285.88416666666672</v>
      </c>
      <c r="N4839">
        <v>1.8188888888888888</v>
      </c>
      <c r="O4839">
        <v>5.83</v>
      </c>
      <c r="Q4839">
        <v>0.18</v>
      </c>
      <c r="S4839">
        <v>0.1</v>
      </c>
      <c r="Y4839" t="s">
        <v>310</v>
      </c>
      <c r="Z4839" t="s">
        <v>310</v>
      </c>
      <c r="AA4839" t="s">
        <v>15426</v>
      </c>
      <c r="AB4839" t="str">
        <f>+LEFT(AA4839,1)</f>
        <v>A</v>
      </c>
      <c r="AC4839" s="6">
        <f>DEGREES(ACOS(SIN(Resultats!$H$11)*SIN(RADIANS(N4839))+COS(Resultats!$H$11)*COS(RADIANS(N4839))*COS(Resultats!$E$11-RADIANS(M4839))))</f>
        <v>134.52006922760683</v>
      </c>
      <c r="AD4839">
        <f>+IF(AB4839=Data!$E$18,1,0)</f>
        <v>1</v>
      </c>
      <c r="AE4839">
        <f>+IF(AC4839&lt;Data!$B$17,1,0)</f>
        <v>0</v>
      </c>
      <c r="AF4839" s="7">
        <f>+IF(AND(AD4839,AE4839),1,0)</f>
        <v>0</v>
      </c>
    </row>
    <row r="4840" spans="1:32" x14ac:dyDescent="0.2">
      <c r="A4840">
        <v>7711</v>
      </c>
      <c r="B4840" t="s">
        <v>4007</v>
      </c>
      <c r="C4840">
        <v>191747</v>
      </c>
      <c r="D4840">
        <v>88295</v>
      </c>
      <c r="E4840">
        <v>20</v>
      </c>
      <c r="F4840">
        <v>10</v>
      </c>
      <c r="G4840">
        <v>33.5</v>
      </c>
      <c r="H4840" t="s">
        <v>24</v>
      </c>
      <c r="I4840">
        <v>26</v>
      </c>
      <c r="J4840">
        <v>54</v>
      </c>
      <c r="K4840">
        <v>15</v>
      </c>
      <c r="L4840">
        <v>20.175972222222224</v>
      </c>
      <c r="M4840">
        <v>302.63958333333335</v>
      </c>
      <c r="N4840">
        <v>26.904166666666665</v>
      </c>
      <c r="O4840">
        <v>5.52</v>
      </c>
      <c r="Q4840">
        <v>0.08</v>
      </c>
      <c r="S4840">
        <v>0.13</v>
      </c>
      <c r="Y4840" t="s">
        <v>2714</v>
      </c>
      <c r="Z4840" t="s">
        <v>2714</v>
      </c>
      <c r="AA4840" t="s">
        <v>1740</v>
      </c>
      <c r="AB4840" t="str">
        <f>+LEFT(AA4840,1)</f>
        <v>A</v>
      </c>
      <c r="AC4840" s="6">
        <f>DEGREES(ACOS(SIN(Resultats!$H$11)*SIN(RADIANS(N4840))+COS(Resultats!$H$11)*COS(RADIANS(N4840))*COS(Resultats!$E$11-RADIANS(M4840))))</f>
        <v>134.53924281711602</v>
      </c>
      <c r="AD4840">
        <f>+IF(AB4840=Data!$E$18,1,0)</f>
        <v>1</v>
      </c>
      <c r="AE4840">
        <f>+IF(AC4840&lt;Data!$B$17,1,0)</f>
        <v>0</v>
      </c>
      <c r="AF4840" s="7">
        <f>+IF(AND(AD4840,AE4840),1,0)</f>
        <v>0</v>
      </c>
    </row>
    <row r="4841" spans="1:32" x14ac:dyDescent="0.2">
      <c r="A4841">
        <v>7744</v>
      </c>
      <c r="B4841" t="s">
        <v>4032</v>
      </c>
      <c r="C4841">
        <v>192806</v>
      </c>
      <c r="D4841">
        <v>88428</v>
      </c>
      <c r="E4841">
        <v>20</v>
      </c>
      <c r="F4841">
        <v>15</v>
      </c>
      <c r="G4841">
        <v>46.1</v>
      </c>
      <c r="H4841" t="s">
        <v>24</v>
      </c>
      <c r="I4841">
        <v>27</v>
      </c>
      <c r="J4841">
        <v>48</v>
      </c>
      <c r="K4841">
        <v>51</v>
      </c>
      <c r="L4841">
        <v>20.262805555555556</v>
      </c>
      <c r="M4841">
        <v>303.94208333333336</v>
      </c>
      <c r="N4841">
        <v>27.814166666666669</v>
      </c>
      <c r="O4841">
        <v>4.5199999999999996</v>
      </c>
      <c r="Q4841">
        <v>1.26</v>
      </c>
      <c r="S4841">
        <v>1.1200000000000001</v>
      </c>
      <c r="U4841">
        <v>0.71</v>
      </c>
      <c r="Y4841" t="s">
        <v>4033</v>
      </c>
      <c r="Z4841" t="s">
        <v>5995</v>
      </c>
      <c r="AA4841" t="s">
        <v>133</v>
      </c>
      <c r="AB4841" t="str">
        <f>+LEFT(AA4841,1)</f>
        <v>K</v>
      </c>
      <c r="AC4841" s="6">
        <f>DEGREES(ACOS(SIN(Resultats!$H$11)*SIN(RADIANS(N4841))+COS(Resultats!$H$11)*COS(RADIANS(N4841))*COS(Resultats!$E$11-RADIANS(M4841))))</f>
        <v>134.54456246195321</v>
      </c>
      <c r="AD4841">
        <f>+IF(AB4841=Data!$E$18,1,0)</f>
        <v>0</v>
      </c>
      <c r="AE4841">
        <f>+IF(AC4841&lt;Data!$B$17,1,0)</f>
        <v>0</v>
      </c>
      <c r="AF4841" s="7">
        <f>+IF(AND(AD4841,AE4841),1,0)</f>
        <v>0</v>
      </c>
    </row>
    <row r="4842" spans="1:32" x14ac:dyDescent="0.2">
      <c r="A4842">
        <v>7149</v>
      </c>
      <c r="B4842" t="s">
        <v>4433</v>
      </c>
      <c r="C4842">
        <v>175751</v>
      </c>
      <c r="D4842">
        <v>142838</v>
      </c>
      <c r="E4842">
        <v>18</v>
      </c>
      <c r="F4842">
        <v>57</v>
      </c>
      <c r="G4842">
        <v>3.7</v>
      </c>
      <c r="H4842" t="s">
        <v>26</v>
      </c>
      <c r="I4842">
        <v>5</v>
      </c>
      <c r="J4842">
        <v>50</v>
      </c>
      <c r="K4842">
        <v>46</v>
      </c>
      <c r="L4842">
        <v>18.951027777777778</v>
      </c>
      <c r="M4842">
        <v>284.26541666666668</v>
      </c>
      <c r="N4842">
        <v>-5.846111111111111</v>
      </c>
      <c r="O4842">
        <v>4.83</v>
      </c>
      <c r="Q4842">
        <v>1.08</v>
      </c>
      <c r="S4842">
        <v>1.02</v>
      </c>
      <c r="U4842">
        <v>0.53</v>
      </c>
      <c r="Y4842" t="s">
        <v>125</v>
      </c>
      <c r="Z4842" t="s">
        <v>125</v>
      </c>
      <c r="AA4842" t="s">
        <v>365</v>
      </c>
      <c r="AB4842" t="str">
        <f>+LEFT(AA4842,1)</f>
        <v>K</v>
      </c>
      <c r="AC4842" s="6">
        <f>DEGREES(ACOS(SIN(Resultats!$H$11)*SIN(RADIANS(N4842))+COS(Resultats!$H$11)*COS(RADIANS(N4842))*COS(Resultats!$E$11-RADIANS(M4842))))</f>
        <v>134.54678924175536</v>
      </c>
      <c r="AD4842">
        <f>+IF(AB4842=Data!$E$18,1,0)</f>
        <v>0</v>
      </c>
      <c r="AE4842">
        <f>+IF(AC4842&lt;Data!$B$17,1,0)</f>
        <v>0</v>
      </c>
      <c r="AF4842" s="7">
        <f>+IF(AND(AD4842,AE4842),1,0)</f>
        <v>0</v>
      </c>
    </row>
    <row r="4843" spans="1:32" x14ac:dyDescent="0.2">
      <c r="A4843">
        <v>7119</v>
      </c>
      <c r="C4843">
        <v>175156</v>
      </c>
      <c r="D4843">
        <v>161964</v>
      </c>
      <c r="E4843">
        <v>18</v>
      </c>
      <c r="F4843">
        <v>54</v>
      </c>
      <c r="G4843">
        <v>43.1</v>
      </c>
      <c r="H4843" t="s">
        <v>26</v>
      </c>
      <c r="I4843">
        <v>15</v>
      </c>
      <c r="J4843">
        <v>36</v>
      </c>
      <c r="K4843">
        <v>11</v>
      </c>
      <c r="L4843">
        <v>18.911972222222222</v>
      </c>
      <c r="M4843">
        <v>283.67958333333331</v>
      </c>
      <c r="N4843">
        <v>-15.603055555555555</v>
      </c>
      <c r="O4843">
        <v>5.0999999999999996</v>
      </c>
      <c r="Q4843">
        <v>0.17</v>
      </c>
      <c r="S4843">
        <v>-0.39</v>
      </c>
      <c r="Y4843" t="s">
        <v>1420</v>
      </c>
      <c r="Z4843" t="s">
        <v>1420</v>
      </c>
      <c r="AA4843" t="s">
        <v>15423</v>
      </c>
      <c r="AB4843" t="str">
        <f>+LEFT(AA4843,1)</f>
        <v>B</v>
      </c>
      <c r="AC4843" s="6">
        <f>DEGREES(ACOS(SIN(Resultats!$H$11)*SIN(RADIANS(N4843))+COS(Resultats!$H$11)*COS(RADIANS(N4843))*COS(Resultats!$E$11-RADIANS(M4843))))</f>
        <v>134.56957581208079</v>
      </c>
      <c r="AD4843">
        <f>+IF(AB4843=Data!$E$18,1,0)</f>
        <v>0</v>
      </c>
      <c r="AE4843">
        <f>+IF(AC4843&lt;Data!$B$17,1,0)</f>
        <v>0</v>
      </c>
      <c r="AF4843" s="7">
        <f>+IF(AND(AD4843,AE4843),1,0)</f>
        <v>0</v>
      </c>
    </row>
    <row r="4844" spans="1:32" x14ac:dyDescent="0.2">
      <c r="A4844">
        <v>7565</v>
      </c>
      <c r="B4844" t="s">
        <v>3912</v>
      </c>
      <c r="C4844">
        <v>187811</v>
      </c>
      <c r="D4844">
        <v>87813</v>
      </c>
      <c r="E4844">
        <v>19</v>
      </c>
      <c r="F4844">
        <v>51</v>
      </c>
      <c r="G4844">
        <v>4.0999999999999996</v>
      </c>
      <c r="H4844" t="s">
        <v>24</v>
      </c>
      <c r="I4844">
        <v>22</v>
      </c>
      <c r="J4844">
        <v>36</v>
      </c>
      <c r="K4844">
        <v>36</v>
      </c>
      <c r="L4844">
        <v>19.85113888888889</v>
      </c>
      <c r="M4844">
        <v>297.76708333333335</v>
      </c>
      <c r="N4844">
        <v>22.61</v>
      </c>
      <c r="O4844">
        <v>4.95</v>
      </c>
      <c r="Q4844">
        <v>-0.14000000000000001</v>
      </c>
      <c r="S4844">
        <v>-0.68</v>
      </c>
      <c r="U4844">
        <v>-0.14000000000000001</v>
      </c>
      <c r="Y4844" t="s">
        <v>2548</v>
      </c>
      <c r="Z4844" t="s">
        <v>3156</v>
      </c>
      <c r="AA4844" t="s">
        <v>15417</v>
      </c>
      <c r="AB4844" t="str">
        <f>+LEFT(AA4844,1)</f>
        <v>B</v>
      </c>
      <c r="AC4844" s="6">
        <f>DEGREES(ACOS(SIN(Resultats!$H$11)*SIN(RADIANS(N4844))+COS(Resultats!$H$11)*COS(RADIANS(N4844))*COS(Resultats!$E$11-RADIANS(M4844))))</f>
        <v>134.60790366653293</v>
      </c>
      <c r="AD4844">
        <f>+IF(AB4844=Data!$E$18,1,0)</f>
        <v>0</v>
      </c>
      <c r="AE4844">
        <f>+IF(AC4844&lt;Data!$B$17,1,0)</f>
        <v>0</v>
      </c>
      <c r="AF4844" s="7">
        <f>+IF(AND(AD4844,AE4844),1,0)</f>
        <v>0</v>
      </c>
    </row>
    <row r="4845" spans="1:32" x14ac:dyDescent="0.2">
      <c r="A4845">
        <v>9064</v>
      </c>
      <c r="B4845" t="s">
        <v>3193</v>
      </c>
      <c r="C4845">
        <v>224427</v>
      </c>
      <c r="D4845">
        <v>91611</v>
      </c>
      <c r="E4845">
        <v>23</v>
      </c>
      <c r="F4845">
        <v>57</v>
      </c>
      <c r="G4845">
        <v>45.5</v>
      </c>
      <c r="H4845" t="s">
        <v>24</v>
      </c>
      <c r="I4845">
        <v>25</v>
      </c>
      <c r="J4845">
        <v>8</v>
      </c>
      <c r="K4845">
        <v>29</v>
      </c>
      <c r="L4845">
        <v>23.96263888888889</v>
      </c>
      <c r="M4845">
        <v>359.43958333333336</v>
      </c>
      <c r="N4845">
        <v>25.141388888888887</v>
      </c>
      <c r="O4845">
        <v>4.66</v>
      </c>
      <c r="Q4845">
        <v>1.59</v>
      </c>
      <c r="S4845">
        <v>1.68</v>
      </c>
      <c r="U4845">
        <v>1.34</v>
      </c>
      <c r="Y4845" t="s">
        <v>98</v>
      </c>
      <c r="Z4845" t="s">
        <v>98</v>
      </c>
      <c r="AA4845" t="s">
        <v>15419</v>
      </c>
      <c r="AB4845" t="str">
        <f>+LEFT(AA4845,1)</f>
        <v>M</v>
      </c>
      <c r="AC4845" s="6">
        <f>DEGREES(ACOS(SIN(Resultats!$H$11)*SIN(RADIANS(N4845))+COS(Resultats!$H$11)*COS(RADIANS(N4845))*COS(Resultats!$E$11-RADIANS(M4845))))</f>
        <v>134.63738798997775</v>
      </c>
      <c r="AD4845">
        <f>+IF(AB4845=Data!$E$18,1,0)</f>
        <v>0</v>
      </c>
      <c r="AE4845">
        <f>+IF(AC4845&lt;Data!$B$17,1,0)</f>
        <v>0</v>
      </c>
      <c r="AF4845" s="7">
        <f>+IF(AND(AD4845,AE4845),1,0)</f>
        <v>0</v>
      </c>
    </row>
    <row r="4846" spans="1:32" x14ac:dyDescent="0.2">
      <c r="A4846">
        <v>221</v>
      </c>
      <c r="B4846" t="s">
        <v>288</v>
      </c>
      <c r="C4846">
        <v>4627</v>
      </c>
      <c r="D4846">
        <v>109470</v>
      </c>
      <c r="E4846">
        <v>0</v>
      </c>
      <c r="F4846">
        <v>48</v>
      </c>
      <c r="G4846">
        <v>17.399999999999999</v>
      </c>
      <c r="H4846" t="s">
        <v>24</v>
      </c>
      <c r="I4846">
        <v>7</v>
      </c>
      <c r="J4846">
        <v>18</v>
      </c>
      <c r="K4846">
        <v>0</v>
      </c>
      <c r="L4846">
        <v>0.8048333333333334</v>
      </c>
      <c r="M4846">
        <v>12.0725</v>
      </c>
      <c r="N4846">
        <v>7.3</v>
      </c>
      <c r="O4846">
        <v>5.93</v>
      </c>
      <c r="Q4846">
        <v>1.1000000000000001</v>
      </c>
      <c r="S4846">
        <v>1</v>
      </c>
      <c r="Y4846" t="s">
        <v>71</v>
      </c>
      <c r="Z4846" t="s">
        <v>71</v>
      </c>
      <c r="AA4846" t="s">
        <v>51</v>
      </c>
      <c r="AB4846" t="str">
        <f>+LEFT(AA4846,1)</f>
        <v>G</v>
      </c>
      <c r="AC4846" s="6">
        <f>DEGREES(ACOS(SIN(Resultats!$H$11)*SIN(RADIANS(N4846))+COS(Resultats!$H$11)*COS(RADIANS(N4846))*COS(Resultats!$E$11-RADIANS(M4846))))</f>
        <v>134.67065030458593</v>
      </c>
      <c r="AD4846">
        <f>+IF(AB4846=Data!$E$18,1,0)</f>
        <v>0</v>
      </c>
      <c r="AE4846">
        <f>+IF(AC4846&lt;Data!$B$17,1,0)</f>
        <v>0</v>
      </c>
      <c r="AF4846" s="7">
        <f>+IF(AND(AD4846,AE4846),1,0)</f>
        <v>0</v>
      </c>
    </row>
    <row r="4847" spans="1:32" x14ac:dyDescent="0.2">
      <c r="A4847">
        <v>7657</v>
      </c>
      <c r="B4847" t="s">
        <v>3976</v>
      </c>
      <c r="C4847">
        <v>190004</v>
      </c>
      <c r="D4847">
        <v>88098</v>
      </c>
      <c r="E4847">
        <v>20</v>
      </c>
      <c r="F4847">
        <v>2</v>
      </c>
      <c r="G4847">
        <v>1.4</v>
      </c>
      <c r="H4847" t="s">
        <v>24</v>
      </c>
      <c r="I4847">
        <v>24</v>
      </c>
      <c r="J4847">
        <v>56</v>
      </c>
      <c r="K4847">
        <v>17</v>
      </c>
      <c r="L4847">
        <v>20.033722222222224</v>
      </c>
      <c r="M4847">
        <v>300.50583333333338</v>
      </c>
      <c r="N4847">
        <v>24.938055555555557</v>
      </c>
      <c r="O4847">
        <v>5.22</v>
      </c>
      <c r="Q4847">
        <v>0.36</v>
      </c>
      <c r="S4847">
        <v>0.09</v>
      </c>
      <c r="Y4847" t="s">
        <v>171</v>
      </c>
      <c r="Z4847" t="s">
        <v>171</v>
      </c>
      <c r="AA4847" t="s">
        <v>2897</v>
      </c>
      <c r="AB4847" t="str">
        <f>+LEFT(AA4847,1)</f>
        <v>F</v>
      </c>
      <c r="AC4847" s="6">
        <f>DEGREES(ACOS(SIN(Resultats!$H$11)*SIN(RADIANS(N4847))+COS(Resultats!$H$11)*COS(RADIANS(N4847))*COS(Resultats!$E$11-RADIANS(M4847))))</f>
        <v>134.75248994640458</v>
      </c>
      <c r="AD4847">
        <f>+IF(AB4847=Data!$E$18,1,0)</f>
        <v>0</v>
      </c>
      <c r="AE4847">
        <f>+IF(AC4847&lt;Data!$B$17,1,0)</f>
        <v>0</v>
      </c>
      <c r="AF4847" s="7">
        <f>+IF(AND(AD4847,AE4847),1,0)</f>
        <v>0</v>
      </c>
    </row>
    <row r="4848" spans="1:32" x14ac:dyDescent="0.2">
      <c r="A4848">
        <v>7332</v>
      </c>
      <c r="B4848" t="s">
        <v>3763</v>
      </c>
      <c r="C4848">
        <v>181383</v>
      </c>
      <c r="D4848">
        <v>104728</v>
      </c>
      <c r="E4848">
        <v>19</v>
      </c>
      <c r="F4848">
        <v>19</v>
      </c>
      <c r="G4848">
        <v>53</v>
      </c>
      <c r="H4848" t="s">
        <v>24</v>
      </c>
      <c r="I4848">
        <v>11</v>
      </c>
      <c r="J4848">
        <v>32</v>
      </c>
      <c r="K4848">
        <v>6</v>
      </c>
      <c r="L4848">
        <v>19.331388888888888</v>
      </c>
      <c r="M4848">
        <v>289.9708333333333</v>
      </c>
      <c r="N4848">
        <v>11.535</v>
      </c>
      <c r="O4848">
        <v>6.02</v>
      </c>
      <c r="Q4848">
        <v>0.08</v>
      </c>
      <c r="S4848">
        <v>7.0000000000000007E-2</v>
      </c>
      <c r="Y4848" t="s">
        <v>114</v>
      </c>
      <c r="Z4848" t="s">
        <v>114</v>
      </c>
      <c r="AA4848" t="s">
        <v>18</v>
      </c>
      <c r="AB4848" t="str">
        <f>+LEFT(AA4848,1)</f>
        <v>A</v>
      </c>
      <c r="AC4848" s="6">
        <f>DEGREES(ACOS(SIN(Resultats!$H$11)*SIN(RADIANS(N4848))+COS(Resultats!$H$11)*COS(RADIANS(N4848))*COS(Resultats!$E$11-RADIANS(M4848))))</f>
        <v>134.75929361752085</v>
      </c>
      <c r="AD4848">
        <f>+IF(AB4848=Data!$E$18,1,0)</f>
        <v>1</v>
      </c>
      <c r="AE4848">
        <f>+IF(AC4848&lt;Data!$B$17,1,0)</f>
        <v>0</v>
      </c>
      <c r="AF4848" s="7">
        <f>+IF(AND(AD4848,AE4848),1,0)</f>
        <v>0</v>
      </c>
    </row>
    <row r="4849" spans="1:32" x14ac:dyDescent="0.2">
      <c r="A4849">
        <v>7718</v>
      </c>
      <c r="B4849" t="s">
        <v>4012</v>
      </c>
      <c r="C4849">
        <v>192004</v>
      </c>
      <c r="D4849">
        <v>88330</v>
      </c>
      <c r="E4849">
        <v>20</v>
      </c>
      <c r="F4849">
        <v>11</v>
      </c>
      <c r="G4849">
        <v>48</v>
      </c>
      <c r="H4849" t="s">
        <v>24</v>
      </c>
      <c r="I4849">
        <v>26</v>
      </c>
      <c r="J4849">
        <v>48</v>
      </c>
      <c r="K4849">
        <v>32</v>
      </c>
      <c r="L4849">
        <v>20.196666666666665</v>
      </c>
      <c r="M4849">
        <v>302.95</v>
      </c>
      <c r="N4849">
        <v>26.808888888888891</v>
      </c>
      <c r="O4849">
        <v>5.49</v>
      </c>
      <c r="Q4849">
        <v>1.41</v>
      </c>
      <c r="S4849">
        <v>1.51</v>
      </c>
      <c r="U4849">
        <v>0.7</v>
      </c>
      <c r="Y4849" t="s">
        <v>546</v>
      </c>
      <c r="Z4849" t="s">
        <v>6036</v>
      </c>
      <c r="AA4849" t="s">
        <v>133</v>
      </c>
      <c r="AB4849" t="str">
        <f>+LEFT(AA4849,1)</f>
        <v>K</v>
      </c>
      <c r="AC4849" s="6">
        <f>DEGREES(ACOS(SIN(Resultats!$H$11)*SIN(RADIANS(N4849))+COS(Resultats!$H$11)*COS(RADIANS(N4849))*COS(Resultats!$E$11-RADIANS(M4849))))</f>
        <v>134.78830626812643</v>
      </c>
      <c r="AD4849">
        <f>+IF(AB4849=Data!$E$18,1,0)</f>
        <v>0</v>
      </c>
      <c r="AE4849">
        <f>+IF(AC4849&lt;Data!$B$17,1,0)</f>
        <v>0</v>
      </c>
      <c r="AF4849" s="7">
        <f>+IF(AND(AD4849,AE4849),1,0)</f>
        <v>0</v>
      </c>
    </row>
    <row r="4850" spans="1:32" x14ac:dyDescent="0.2">
      <c r="A4850">
        <v>106</v>
      </c>
      <c r="B4850" t="s">
        <v>165</v>
      </c>
      <c r="C4850">
        <v>2436</v>
      </c>
      <c r="D4850">
        <v>91912</v>
      </c>
      <c r="E4850">
        <v>0</v>
      </c>
      <c r="F4850">
        <v>28</v>
      </c>
      <c r="G4850">
        <v>12.7</v>
      </c>
      <c r="H4850" t="s">
        <v>24</v>
      </c>
      <c r="I4850">
        <v>16</v>
      </c>
      <c r="J4850">
        <v>26</v>
      </c>
      <c r="K4850">
        <v>42</v>
      </c>
      <c r="L4850">
        <v>0.47019444444444447</v>
      </c>
      <c r="M4850">
        <v>7.0529166666666674</v>
      </c>
      <c r="N4850">
        <v>16.445</v>
      </c>
      <c r="O4850">
        <v>6.06</v>
      </c>
      <c r="Q4850">
        <v>1.58</v>
      </c>
      <c r="S4850">
        <v>2</v>
      </c>
      <c r="Y4850" t="s">
        <v>77</v>
      </c>
      <c r="Z4850" t="s">
        <v>77</v>
      </c>
      <c r="AA4850" t="s">
        <v>104</v>
      </c>
      <c r="AB4850" t="str">
        <f>+LEFT(AA4850,1)</f>
        <v>K</v>
      </c>
      <c r="AC4850" s="6">
        <f>DEGREES(ACOS(SIN(Resultats!$H$11)*SIN(RADIANS(N4850))+COS(Resultats!$H$11)*COS(RADIANS(N4850))*COS(Resultats!$E$11-RADIANS(M4850))))</f>
        <v>134.80078580205597</v>
      </c>
      <c r="AD4850">
        <f>+IF(AB4850=Data!$E$18,1,0)</f>
        <v>0</v>
      </c>
      <c r="AE4850">
        <f>+IF(AC4850&lt;Data!$B$17,1,0)</f>
        <v>0</v>
      </c>
      <c r="AF4850" s="7">
        <f>+IF(AND(AD4850,AE4850),1,0)</f>
        <v>0</v>
      </c>
    </row>
    <row r="4851" spans="1:32" x14ac:dyDescent="0.2">
      <c r="A4851">
        <v>7656</v>
      </c>
      <c r="C4851">
        <v>189944</v>
      </c>
      <c r="D4851">
        <v>88088</v>
      </c>
      <c r="E4851">
        <v>20</v>
      </c>
      <c r="F4851">
        <v>1</v>
      </c>
      <c r="G4851">
        <v>44.7</v>
      </c>
      <c r="H4851" t="s">
        <v>24</v>
      </c>
      <c r="I4851">
        <v>24</v>
      </c>
      <c r="J4851">
        <v>48</v>
      </c>
      <c r="K4851">
        <v>1</v>
      </c>
      <c r="L4851">
        <v>20.029083333333332</v>
      </c>
      <c r="M4851">
        <v>300.43624999999997</v>
      </c>
      <c r="N4851">
        <v>24.800277777777779</v>
      </c>
      <c r="O4851">
        <v>5.88</v>
      </c>
      <c r="Q4851">
        <v>-0.12</v>
      </c>
      <c r="S4851">
        <v>-0.51</v>
      </c>
      <c r="Y4851" t="s">
        <v>2996</v>
      </c>
      <c r="Z4851" t="s">
        <v>2996</v>
      </c>
      <c r="AA4851" t="s">
        <v>15439</v>
      </c>
      <c r="AB4851" t="str">
        <f>+LEFT(AA4851,1)</f>
        <v>B</v>
      </c>
      <c r="AC4851" s="6">
        <f>DEGREES(ACOS(SIN(Resultats!$H$11)*SIN(RADIANS(N4851))+COS(Resultats!$H$11)*COS(RADIANS(N4851))*COS(Resultats!$E$11-RADIANS(M4851))))</f>
        <v>134.80984959438157</v>
      </c>
      <c r="AD4851">
        <f>+IF(AB4851=Data!$E$18,1,0)</f>
        <v>0</v>
      </c>
      <c r="AE4851">
        <f>+IF(AC4851&lt;Data!$B$17,1,0)</f>
        <v>0</v>
      </c>
      <c r="AF4851" s="7">
        <f>+IF(AND(AD4851,AE4851),1,0)</f>
        <v>0</v>
      </c>
    </row>
    <row r="4852" spans="1:32" x14ac:dyDescent="0.2">
      <c r="A4852">
        <v>145</v>
      </c>
      <c r="C4852">
        <v>3268</v>
      </c>
      <c r="D4852">
        <v>91990</v>
      </c>
      <c r="E4852">
        <v>0</v>
      </c>
      <c r="F4852">
        <v>35</v>
      </c>
      <c r="G4852">
        <v>54.7</v>
      </c>
      <c r="H4852" t="s">
        <v>24</v>
      </c>
      <c r="I4852">
        <v>13</v>
      </c>
      <c r="J4852">
        <v>12</v>
      </c>
      <c r="K4852">
        <v>24</v>
      </c>
      <c r="L4852">
        <v>0.59852777777777777</v>
      </c>
      <c r="M4852">
        <v>8.9779166666666672</v>
      </c>
      <c r="N4852">
        <v>13.206666666666665</v>
      </c>
      <c r="O4852">
        <v>6.41</v>
      </c>
      <c r="Q4852">
        <v>0.52</v>
      </c>
      <c r="S4852">
        <v>-0.05</v>
      </c>
      <c r="Y4852" t="s">
        <v>75</v>
      </c>
      <c r="Z4852" t="s">
        <v>75</v>
      </c>
      <c r="AA4852" t="s">
        <v>2689</v>
      </c>
      <c r="AB4852" t="str">
        <f>+LEFT(AA4852,1)</f>
        <v>F</v>
      </c>
      <c r="AC4852" s="6">
        <f>DEGREES(ACOS(SIN(Resultats!$H$11)*SIN(RADIANS(N4852))+COS(Resultats!$H$11)*COS(RADIANS(N4852))*COS(Resultats!$E$11-RADIANS(M4852))))</f>
        <v>134.88273049555002</v>
      </c>
      <c r="AD4852">
        <f>+IF(AB4852=Data!$E$18,1,0)</f>
        <v>0</v>
      </c>
      <c r="AE4852">
        <f>+IF(AC4852&lt;Data!$B$17,1,0)</f>
        <v>0</v>
      </c>
      <c r="AF4852" s="7">
        <f>+IF(AND(AD4852,AE4852),1,0)</f>
        <v>0</v>
      </c>
    </row>
    <row r="4853" spans="1:32" x14ac:dyDescent="0.2">
      <c r="A4853">
        <v>141</v>
      </c>
      <c r="C4853">
        <v>3166</v>
      </c>
      <c r="D4853">
        <v>91980</v>
      </c>
      <c r="E4853">
        <v>0</v>
      </c>
      <c r="F4853">
        <v>34</v>
      </c>
      <c r="G4853">
        <v>55.3</v>
      </c>
      <c r="H4853" t="s">
        <v>24</v>
      </c>
      <c r="I4853">
        <v>13</v>
      </c>
      <c r="J4853">
        <v>22</v>
      </c>
      <c r="K4853">
        <v>16</v>
      </c>
      <c r="L4853">
        <v>0.58202777777777781</v>
      </c>
      <c r="M4853">
        <v>8.7304166666666667</v>
      </c>
      <c r="N4853">
        <v>13.371111111111112</v>
      </c>
      <c r="O4853">
        <v>6.4</v>
      </c>
      <c r="Y4853" t="s">
        <v>197</v>
      </c>
      <c r="Z4853" t="s">
        <v>197</v>
      </c>
      <c r="AA4853" t="s">
        <v>197</v>
      </c>
      <c r="AB4853" t="str">
        <f>+LEFT(AA4853,1)</f>
        <v>K</v>
      </c>
      <c r="AC4853" s="6">
        <f>DEGREES(ACOS(SIN(Resultats!$H$11)*SIN(RADIANS(N4853))+COS(Resultats!$H$11)*COS(RADIANS(N4853))*COS(Resultats!$E$11-RADIANS(M4853))))</f>
        <v>135.01276717459166</v>
      </c>
      <c r="AD4853">
        <f>+IF(AB4853=Data!$E$18,1,0)</f>
        <v>0</v>
      </c>
      <c r="AE4853">
        <f>+IF(AC4853&lt;Data!$B$17,1,0)</f>
        <v>0</v>
      </c>
      <c r="AF4853" s="7">
        <f>+IF(AND(AD4853,AE4853),1,0)</f>
        <v>0</v>
      </c>
    </row>
    <row r="4854" spans="1:32" x14ac:dyDescent="0.2">
      <c r="A4854">
        <v>7719</v>
      </c>
      <c r="B4854" t="s">
        <v>4013</v>
      </c>
      <c r="C4854">
        <v>192044</v>
      </c>
      <c r="D4854">
        <v>88339</v>
      </c>
      <c r="E4854">
        <v>20</v>
      </c>
      <c r="F4854">
        <v>12</v>
      </c>
      <c r="G4854">
        <v>0.7</v>
      </c>
      <c r="H4854" t="s">
        <v>24</v>
      </c>
      <c r="I4854">
        <v>26</v>
      </c>
      <c r="J4854">
        <v>28</v>
      </c>
      <c r="K4854">
        <v>44</v>
      </c>
      <c r="L4854">
        <v>20.200194444444445</v>
      </c>
      <c r="M4854">
        <v>303.00291666666669</v>
      </c>
      <c r="N4854">
        <v>26.478888888888886</v>
      </c>
      <c r="O4854">
        <v>5.92</v>
      </c>
      <c r="Q4854">
        <v>-0.11</v>
      </c>
      <c r="S4854">
        <v>-0.43</v>
      </c>
      <c r="Y4854" t="s">
        <v>396</v>
      </c>
      <c r="Z4854" t="s">
        <v>396</v>
      </c>
      <c r="AA4854" t="s">
        <v>15416</v>
      </c>
      <c r="AB4854" t="str">
        <f>+LEFT(AA4854,1)</f>
        <v>B</v>
      </c>
      <c r="AC4854" s="6">
        <f>DEGREES(ACOS(SIN(Resultats!$H$11)*SIN(RADIANS(N4854))+COS(Resultats!$H$11)*COS(RADIANS(N4854))*COS(Resultats!$E$11-RADIANS(M4854))))</f>
        <v>135.07392935106259</v>
      </c>
      <c r="AD4854">
        <f>+IF(AB4854=Data!$E$18,1,0)</f>
        <v>0</v>
      </c>
      <c r="AE4854">
        <f>+IF(AC4854&lt;Data!$B$17,1,0)</f>
        <v>0</v>
      </c>
      <c r="AF4854" s="7">
        <f>+IF(AND(AD4854,AE4854),1,0)</f>
        <v>0</v>
      </c>
    </row>
    <row r="4855" spans="1:32" x14ac:dyDescent="0.2">
      <c r="A4855">
        <v>7396</v>
      </c>
      <c r="C4855">
        <v>183144</v>
      </c>
      <c r="D4855">
        <v>104862</v>
      </c>
      <c r="E4855">
        <v>19</v>
      </c>
      <c r="F4855">
        <v>27</v>
      </c>
      <c r="G4855">
        <v>33.9</v>
      </c>
      <c r="H4855" t="s">
        <v>24</v>
      </c>
      <c r="I4855">
        <v>14</v>
      </c>
      <c r="J4855">
        <v>16</v>
      </c>
      <c r="K4855">
        <v>57</v>
      </c>
      <c r="L4855">
        <v>19.459416666666666</v>
      </c>
      <c r="M4855">
        <v>291.89125000000001</v>
      </c>
      <c r="N4855">
        <v>14.282500000000001</v>
      </c>
      <c r="O4855">
        <v>6.32</v>
      </c>
      <c r="Q4855">
        <v>-0.06</v>
      </c>
      <c r="S4855">
        <v>-0.51</v>
      </c>
      <c r="Y4855" t="s">
        <v>1532</v>
      </c>
      <c r="Z4855" t="s">
        <v>1532</v>
      </c>
      <c r="AA4855" t="s">
        <v>15439</v>
      </c>
      <c r="AB4855" t="str">
        <f>+LEFT(AA4855,1)</f>
        <v>B</v>
      </c>
      <c r="AC4855" s="6">
        <f>DEGREES(ACOS(SIN(Resultats!$H$11)*SIN(RADIANS(N4855))+COS(Resultats!$H$11)*COS(RADIANS(N4855))*COS(Resultats!$E$11-RADIANS(M4855))))</f>
        <v>135.08025078763569</v>
      </c>
      <c r="AD4855">
        <f>+IF(AB4855=Data!$E$18,1,0)</f>
        <v>0</v>
      </c>
      <c r="AE4855">
        <f>+IF(AC4855&lt;Data!$B$17,1,0)</f>
        <v>0</v>
      </c>
      <c r="AF4855" s="7">
        <f>+IF(AND(AD4855,AE4855),1,0)</f>
        <v>0</v>
      </c>
    </row>
    <row r="4856" spans="1:32" x14ac:dyDescent="0.2">
      <c r="A4856">
        <v>216</v>
      </c>
      <c r="B4856" t="s">
        <v>284</v>
      </c>
      <c r="C4856">
        <v>4526</v>
      </c>
      <c r="D4856">
        <v>109461</v>
      </c>
      <c r="E4856">
        <v>0</v>
      </c>
      <c r="F4856">
        <v>47</v>
      </c>
      <c r="G4856">
        <v>23.6</v>
      </c>
      <c r="H4856" t="s">
        <v>24</v>
      </c>
      <c r="I4856">
        <v>6</v>
      </c>
      <c r="J4856">
        <v>44</v>
      </c>
      <c r="K4856">
        <v>27</v>
      </c>
      <c r="L4856">
        <v>0.78988888888888886</v>
      </c>
      <c r="M4856">
        <v>11.848333333333333</v>
      </c>
      <c r="N4856">
        <v>6.7408333333333337</v>
      </c>
      <c r="O4856">
        <v>5.99</v>
      </c>
      <c r="Q4856">
        <v>0.94</v>
      </c>
      <c r="S4856">
        <v>0.7</v>
      </c>
      <c r="Y4856" t="s">
        <v>71</v>
      </c>
      <c r="Z4856" t="s">
        <v>71</v>
      </c>
      <c r="AA4856" t="s">
        <v>51</v>
      </c>
      <c r="AB4856" t="str">
        <f>+LEFT(AA4856,1)</f>
        <v>G</v>
      </c>
      <c r="AC4856" s="6">
        <f>DEGREES(ACOS(SIN(Resultats!$H$11)*SIN(RADIANS(N4856))+COS(Resultats!$H$11)*COS(RADIANS(N4856))*COS(Resultats!$E$11-RADIANS(M4856))))</f>
        <v>135.08401014777564</v>
      </c>
      <c r="AD4856">
        <f>+IF(AB4856=Data!$E$18,1,0)</f>
        <v>0</v>
      </c>
      <c r="AE4856">
        <f>+IF(AC4856&lt;Data!$B$17,1,0)</f>
        <v>0</v>
      </c>
      <c r="AF4856" s="7">
        <f>+IF(AND(AD4856,AE4856),1,0)</f>
        <v>0</v>
      </c>
    </row>
    <row r="4857" spans="1:32" x14ac:dyDescent="0.2">
      <c r="A4857">
        <v>8882</v>
      </c>
      <c r="B4857" t="s">
        <v>7603</v>
      </c>
      <c r="C4857">
        <v>220088</v>
      </c>
      <c r="D4857">
        <v>73187</v>
      </c>
      <c r="E4857">
        <v>23</v>
      </c>
      <c r="F4857">
        <v>20</v>
      </c>
      <c r="G4857">
        <v>49.6</v>
      </c>
      <c r="H4857" t="s">
        <v>24</v>
      </c>
      <c r="I4857">
        <v>30</v>
      </c>
      <c r="J4857">
        <v>24</v>
      </c>
      <c r="K4857">
        <v>54</v>
      </c>
      <c r="L4857">
        <v>23.347111111111111</v>
      </c>
      <c r="M4857">
        <v>350.20666666666665</v>
      </c>
      <c r="N4857">
        <v>30.414999999999999</v>
      </c>
      <c r="O4857">
        <v>5.59</v>
      </c>
      <c r="Q4857">
        <v>1.5</v>
      </c>
      <c r="S4857">
        <v>1.91</v>
      </c>
      <c r="Y4857" t="s">
        <v>53</v>
      </c>
      <c r="Z4857" t="s">
        <v>53</v>
      </c>
      <c r="AA4857" t="s">
        <v>586</v>
      </c>
      <c r="AB4857" t="str">
        <f>+LEFT(AA4857,1)</f>
        <v>M</v>
      </c>
      <c r="AC4857" s="6">
        <f>DEGREES(ACOS(SIN(Resultats!$H$11)*SIN(RADIANS(N4857))+COS(Resultats!$H$11)*COS(RADIANS(N4857))*COS(Resultats!$E$11-RADIANS(M4857))))</f>
        <v>135.16156146852458</v>
      </c>
      <c r="AD4857">
        <f>+IF(AB4857=Data!$E$18,1,0)</f>
        <v>0</v>
      </c>
      <c r="AE4857">
        <f>+IF(AC4857&lt;Data!$B$17,1,0)</f>
        <v>0</v>
      </c>
      <c r="AF4857" s="7">
        <f>+IF(AND(AD4857,AE4857),1,0)</f>
        <v>0</v>
      </c>
    </row>
    <row r="4858" spans="1:32" x14ac:dyDescent="0.2">
      <c r="A4858">
        <v>45</v>
      </c>
      <c r="B4858" t="s">
        <v>90</v>
      </c>
      <c r="C4858">
        <v>1013</v>
      </c>
      <c r="D4858">
        <v>91792</v>
      </c>
      <c r="E4858">
        <v>0</v>
      </c>
      <c r="F4858">
        <v>14</v>
      </c>
      <c r="G4858">
        <v>36.200000000000003</v>
      </c>
      <c r="H4858" t="s">
        <v>24</v>
      </c>
      <c r="I4858">
        <v>20</v>
      </c>
      <c r="J4858">
        <v>12</v>
      </c>
      <c r="K4858">
        <v>24</v>
      </c>
      <c r="L4858">
        <v>0.2433888888888889</v>
      </c>
      <c r="M4858">
        <v>3.6508333333333334</v>
      </c>
      <c r="N4858">
        <v>20.206666666666667</v>
      </c>
      <c r="O4858">
        <v>4.8</v>
      </c>
      <c r="Q4858">
        <v>1.57</v>
      </c>
      <c r="S4858">
        <v>1.93</v>
      </c>
      <c r="U4858">
        <v>1.1299999999999999</v>
      </c>
      <c r="Y4858" t="s">
        <v>91</v>
      </c>
      <c r="Z4858" t="s">
        <v>3274</v>
      </c>
      <c r="AA4858" t="s">
        <v>15418</v>
      </c>
      <c r="AB4858" t="str">
        <f>+LEFT(AA4858,1)</f>
        <v>M</v>
      </c>
      <c r="AC4858" s="6">
        <f>DEGREES(ACOS(SIN(Resultats!$H$11)*SIN(RADIANS(N4858))+COS(Resultats!$H$11)*COS(RADIANS(N4858))*COS(Resultats!$E$11-RADIANS(M4858))))</f>
        <v>135.18195240617302</v>
      </c>
      <c r="AD4858">
        <f>+IF(AB4858=Data!$E$18,1,0)</f>
        <v>0</v>
      </c>
      <c r="AE4858">
        <f>+IF(AC4858&lt;Data!$B$17,1,0)</f>
        <v>0</v>
      </c>
      <c r="AF4858" s="7">
        <f>+IF(AND(AD4858,AE4858),1,0)</f>
        <v>0</v>
      </c>
    </row>
    <row r="4859" spans="1:32" x14ac:dyDescent="0.2">
      <c r="A4859">
        <v>7904</v>
      </c>
      <c r="C4859">
        <v>196852</v>
      </c>
      <c r="D4859">
        <v>70323</v>
      </c>
      <c r="E4859">
        <v>20</v>
      </c>
      <c r="F4859">
        <v>38</v>
      </c>
      <c r="G4859">
        <v>59.5</v>
      </c>
      <c r="H4859" t="s">
        <v>24</v>
      </c>
      <c r="I4859">
        <v>30</v>
      </c>
      <c r="J4859">
        <v>20</v>
      </c>
      <c r="K4859">
        <v>4</v>
      </c>
      <c r="L4859">
        <v>20.649861111111111</v>
      </c>
      <c r="M4859">
        <v>309.74791666666664</v>
      </c>
      <c r="N4859">
        <v>30.334444444444443</v>
      </c>
      <c r="O4859">
        <v>5.68</v>
      </c>
      <c r="Q4859">
        <v>1.0900000000000001</v>
      </c>
      <c r="S4859">
        <v>0.99</v>
      </c>
      <c r="Y4859" t="s">
        <v>125</v>
      </c>
      <c r="Z4859" t="s">
        <v>125</v>
      </c>
      <c r="AA4859" t="s">
        <v>365</v>
      </c>
      <c r="AB4859" t="str">
        <f>+LEFT(AA4859,1)</f>
        <v>K</v>
      </c>
      <c r="AC4859" s="6">
        <f>DEGREES(ACOS(SIN(Resultats!$H$11)*SIN(RADIANS(N4859))+COS(Resultats!$H$11)*COS(RADIANS(N4859))*COS(Resultats!$E$11-RADIANS(M4859))))</f>
        <v>135.2131589942793</v>
      </c>
      <c r="AD4859">
        <f>+IF(AB4859=Data!$E$18,1,0)</f>
        <v>0</v>
      </c>
      <c r="AE4859">
        <f>+IF(AC4859&lt;Data!$B$17,1,0)</f>
        <v>0</v>
      </c>
      <c r="AF4859" s="7">
        <f>+IF(AND(AD4859,AE4859),1,0)</f>
        <v>0</v>
      </c>
    </row>
    <row r="4860" spans="1:32" x14ac:dyDescent="0.2">
      <c r="A4860">
        <v>8475</v>
      </c>
      <c r="C4860">
        <v>210889</v>
      </c>
      <c r="D4860">
        <v>72132</v>
      </c>
      <c r="E4860">
        <v>22</v>
      </c>
      <c r="F4860">
        <v>12</v>
      </c>
      <c r="G4860">
        <v>47.8</v>
      </c>
      <c r="H4860" t="s">
        <v>24</v>
      </c>
      <c r="I4860">
        <v>34</v>
      </c>
      <c r="J4860">
        <v>36</v>
      </c>
      <c r="K4860">
        <v>17</v>
      </c>
      <c r="L4860">
        <v>22.213277777777776</v>
      </c>
      <c r="M4860">
        <v>333.19916666666666</v>
      </c>
      <c r="N4860">
        <v>34.604722222222222</v>
      </c>
      <c r="O4860">
        <v>5.33</v>
      </c>
      <c r="Q4860">
        <v>1.1299999999999999</v>
      </c>
      <c r="S4860">
        <v>1.1299999999999999</v>
      </c>
      <c r="Y4860" t="s">
        <v>3682</v>
      </c>
      <c r="Z4860" t="s">
        <v>2525</v>
      </c>
      <c r="AA4860" t="s">
        <v>365</v>
      </c>
      <c r="AB4860" t="str">
        <f>+LEFT(AA4860,1)</f>
        <v>K</v>
      </c>
      <c r="AC4860" s="6">
        <f>DEGREES(ACOS(SIN(Resultats!$H$11)*SIN(RADIANS(N4860))+COS(Resultats!$H$11)*COS(RADIANS(N4860))*COS(Resultats!$E$11-RADIANS(M4860))))</f>
        <v>135.29230001465191</v>
      </c>
      <c r="AD4860">
        <f>+IF(AB4860=Data!$E$18,1,0)</f>
        <v>0</v>
      </c>
      <c r="AE4860">
        <f>+IF(AC4860&lt;Data!$B$17,1,0)</f>
        <v>0</v>
      </c>
      <c r="AF4860" s="7">
        <f>+IF(AND(AD4860,AE4860),1,0)</f>
        <v>0</v>
      </c>
    </row>
    <row r="4861" spans="1:32" x14ac:dyDescent="0.2">
      <c r="A4861">
        <v>7407</v>
      </c>
      <c r="C4861">
        <v>183492</v>
      </c>
      <c r="D4861">
        <v>104896</v>
      </c>
      <c r="E4861">
        <v>19</v>
      </c>
      <c r="F4861">
        <v>29</v>
      </c>
      <c r="G4861">
        <v>22.1</v>
      </c>
      <c r="H4861" t="s">
        <v>24</v>
      </c>
      <c r="I4861">
        <v>14</v>
      </c>
      <c r="J4861">
        <v>35</v>
      </c>
      <c r="K4861">
        <v>45</v>
      </c>
      <c r="L4861">
        <v>19.489472222222222</v>
      </c>
      <c r="M4861">
        <v>292.34208333333333</v>
      </c>
      <c r="N4861">
        <v>14.595833333333333</v>
      </c>
      <c r="O4861">
        <v>5.56</v>
      </c>
      <c r="Q4861">
        <v>1.05</v>
      </c>
      <c r="S4861">
        <v>0.91</v>
      </c>
      <c r="Y4861" t="s">
        <v>54</v>
      </c>
      <c r="Z4861" t="s">
        <v>54</v>
      </c>
      <c r="AA4861" t="s">
        <v>197</v>
      </c>
      <c r="AB4861" t="str">
        <f>+LEFT(AA4861,1)</f>
        <v>K</v>
      </c>
      <c r="AC4861" s="6">
        <f>DEGREES(ACOS(SIN(Resultats!$H$11)*SIN(RADIANS(N4861))+COS(Resultats!$H$11)*COS(RADIANS(N4861))*COS(Resultats!$E$11-RADIANS(M4861))))</f>
        <v>135.29392851722977</v>
      </c>
      <c r="AD4861">
        <f>+IF(AB4861=Data!$E$18,1,0)</f>
        <v>0</v>
      </c>
      <c r="AE4861">
        <f>+IF(AC4861&lt;Data!$B$17,1,0)</f>
        <v>0</v>
      </c>
      <c r="AF4861" s="7">
        <f>+IF(AND(AD4861,AE4861),1,0)</f>
        <v>0</v>
      </c>
    </row>
    <row r="4862" spans="1:32" x14ac:dyDescent="0.2">
      <c r="A4862">
        <v>243</v>
      </c>
      <c r="C4862">
        <v>4928</v>
      </c>
      <c r="D4862">
        <v>109507</v>
      </c>
      <c r="E4862">
        <v>0</v>
      </c>
      <c r="F4862">
        <v>51</v>
      </c>
      <c r="G4862">
        <v>18.3</v>
      </c>
      <c r="H4862" t="s">
        <v>24</v>
      </c>
      <c r="I4862">
        <v>3</v>
      </c>
      <c r="J4862">
        <v>23</v>
      </c>
      <c r="K4862">
        <v>6</v>
      </c>
      <c r="L4862">
        <v>0.85508333333333331</v>
      </c>
      <c r="M4862">
        <v>12.82625</v>
      </c>
      <c r="N4862">
        <v>3.3849999999999998</v>
      </c>
      <c r="O4862">
        <v>6.37</v>
      </c>
      <c r="Q4862">
        <v>1.07</v>
      </c>
      <c r="S4862">
        <v>0.89</v>
      </c>
      <c r="Y4862" t="s">
        <v>54</v>
      </c>
      <c r="Z4862" t="s">
        <v>54</v>
      </c>
      <c r="AA4862" t="s">
        <v>197</v>
      </c>
      <c r="AB4862" t="str">
        <f>+LEFT(AA4862,1)</f>
        <v>K</v>
      </c>
      <c r="AC4862" s="6">
        <f>DEGREES(ACOS(SIN(Resultats!$H$11)*SIN(RADIANS(N4862))+COS(Resultats!$H$11)*COS(RADIANS(N4862))*COS(Resultats!$E$11-RADIANS(M4862))))</f>
        <v>135.29703101138608</v>
      </c>
      <c r="AD4862">
        <f>+IF(AB4862=Data!$E$18,1,0)</f>
        <v>0</v>
      </c>
      <c r="AE4862">
        <f>+IF(AC4862&lt;Data!$B$17,1,0)</f>
        <v>0</v>
      </c>
      <c r="AF4862" s="7">
        <f>+IF(AND(AD4862,AE4862),1,0)</f>
        <v>0</v>
      </c>
    </row>
    <row r="4863" spans="1:32" x14ac:dyDescent="0.2">
      <c r="A4863">
        <v>222</v>
      </c>
      <c r="C4863">
        <v>4628</v>
      </c>
      <c r="D4863">
        <v>109471</v>
      </c>
      <c r="E4863">
        <v>0</v>
      </c>
      <c r="F4863">
        <v>48</v>
      </c>
      <c r="G4863">
        <v>23</v>
      </c>
      <c r="H4863" t="s">
        <v>24</v>
      </c>
      <c r="I4863">
        <v>5</v>
      </c>
      <c r="J4863">
        <v>16</v>
      </c>
      <c r="K4863">
        <v>50</v>
      </c>
      <c r="L4863">
        <v>0.80638888888888893</v>
      </c>
      <c r="M4863">
        <v>12.095833333333333</v>
      </c>
      <c r="N4863">
        <v>5.2805555555555559</v>
      </c>
      <c r="O4863">
        <v>5.75</v>
      </c>
      <c r="Q4863">
        <v>0.88</v>
      </c>
      <c r="S4863">
        <v>0.59</v>
      </c>
      <c r="U4863">
        <v>0.47</v>
      </c>
      <c r="Y4863" t="s">
        <v>289</v>
      </c>
      <c r="Z4863" t="s">
        <v>289</v>
      </c>
      <c r="AA4863" t="s">
        <v>365</v>
      </c>
      <c r="AB4863" t="str">
        <f>+LEFT(AA4863,1)</f>
        <v>K</v>
      </c>
      <c r="AC4863" s="6">
        <f>DEGREES(ACOS(SIN(Resultats!$H$11)*SIN(RADIANS(N4863))+COS(Resultats!$H$11)*COS(RADIANS(N4863))*COS(Resultats!$E$11-RADIANS(M4863))))</f>
        <v>135.3708684803743</v>
      </c>
      <c r="AD4863">
        <f>+IF(AB4863=Data!$E$18,1,0)</f>
        <v>0</v>
      </c>
      <c r="AE4863">
        <f>+IF(AC4863&lt;Data!$B$17,1,0)</f>
        <v>0</v>
      </c>
      <c r="AF4863" s="7">
        <f>+IF(AND(AD4863,AE4863),1,0)</f>
        <v>0</v>
      </c>
    </row>
    <row r="4864" spans="1:32" x14ac:dyDescent="0.2">
      <c r="A4864">
        <v>7325</v>
      </c>
      <c r="C4864">
        <v>181122</v>
      </c>
      <c r="D4864">
        <v>124497</v>
      </c>
      <c r="E4864">
        <v>19</v>
      </c>
      <c r="F4864">
        <v>18</v>
      </c>
      <c r="G4864">
        <v>52.7</v>
      </c>
      <c r="H4864" t="s">
        <v>24</v>
      </c>
      <c r="I4864">
        <v>9</v>
      </c>
      <c r="J4864">
        <v>37</v>
      </c>
      <c r="K4864">
        <v>5</v>
      </c>
      <c r="L4864">
        <v>19.31463888888889</v>
      </c>
      <c r="M4864">
        <v>289.71958333333333</v>
      </c>
      <c r="N4864">
        <v>9.6180555555555554</v>
      </c>
      <c r="O4864">
        <v>6.32</v>
      </c>
      <c r="Q4864">
        <v>1.05</v>
      </c>
      <c r="S4864">
        <v>0.89</v>
      </c>
      <c r="Y4864" t="s">
        <v>60</v>
      </c>
      <c r="Z4864" t="s">
        <v>60</v>
      </c>
      <c r="AA4864" t="s">
        <v>28</v>
      </c>
      <c r="AB4864" t="str">
        <f>+LEFT(AA4864,1)</f>
        <v>G</v>
      </c>
      <c r="AC4864" s="6">
        <f>DEGREES(ACOS(SIN(Resultats!$H$11)*SIN(RADIANS(N4864))+COS(Resultats!$H$11)*COS(RADIANS(N4864))*COS(Resultats!$E$11-RADIANS(M4864))))</f>
        <v>135.37549043225189</v>
      </c>
      <c r="AD4864">
        <f>+IF(AB4864=Data!$E$18,1,0)</f>
        <v>0</v>
      </c>
      <c r="AE4864">
        <f>+IF(AC4864&lt;Data!$B$17,1,0)</f>
        <v>0</v>
      </c>
      <c r="AF4864" s="7">
        <f>+IF(AND(AD4864,AE4864),1,0)</f>
        <v>0</v>
      </c>
    </row>
    <row r="4865" spans="1:32" x14ac:dyDescent="0.2">
      <c r="A4865">
        <v>7389</v>
      </c>
      <c r="C4865">
        <v>182900</v>
      </c>
      <c r="D4865">
        <v>104832</v>
      </c>
      <c r="E4865">
        <v>19</v>
      </c>
      <c r="F4865">
        <v>26</v>
      </c>
      <c r="G4865">
        <v>24.1</v>
      </c>
      <c r="H4865" t="s">
        <v>24</v>
      </c>
      <c r="I4865">
        <v>13</v>
      </c>
      <c r="J4865">
        <v>1</v>
      </c>
      <c r="K4865">
        <v>26</v>
      </c>
      <c r="L4865">
        <v>19.440027777777779</v>
      </c>
      <c r="M4865">
        <v>291.60041666666666</v>
      </c>
      <c r="N4865">
        <v>13.023888888888889</v>
      </c>
      <c r="O4865">
        <v>5.74</v>
      </c>
      <c r="Q4865">
        <v>0.47</v>
      </c>
      <c r="S4865">
        <v>0.04</v>
      </c>
      <c r="Y4865" t="s">
        <v>2851</v>
      </c>
      <c r="Z4865" t="s">
        <v>2851</v>
      </c>
      <c r="AA4865" t="s">
        <v>217</v>
      </c>
      <c r="AB4865" t="str">
        <f>+LEFT(AA4865,1)</f>
        <v>F</v>
      </c>
      <c r="AC4865" s="6">
        <f>DEGREES(ACOS(SIN(Resultats!$H$11)*SIN(RADIANS(N4865))+COS(Resultats!$H$11)*COS(RADIANS(N4865))*COS(Resultats!$E$11-RADIANS(M4865))))</f>
        <v>135.4636419621271</v>
      </c>
      <c r="AD4865">
        <f>+IF(AB4865=Data!$E$18,1,0)</f>
        <v>0</v>
      </c>
      <c r="AE4865">
        <f>+IF(AC4865&lt;Data!$B$17,1,0)</f>
        <v>0</v>
      </c>
      <c r="AF4865" s="7">
        <f>+IF(AND(AD4865,AE4865),1,0)</f>
        <v>0</v>
      </c>
    </row>
    <row r="4866" spans="1:32" x14ac:dyDescent="0.2">
      <c r="A4866">
        <v>7479</v>
      </c>
      <c r="B4866" t="s">
        <v>3854</v>
      </c>
      <c r="C4866">
        <v>185758</v>
      </c>
      <c r="D4866">
        <v>105120</v>
      </c>
      <c r="E4866">
        <v>19</v>
      </c>
      <c r="F4866">
        <v>40</v>
      </c>
      <c r="G4866">
        <v>5.8</v>
      </c>
      <c r="H4866" t="s">
        <v>24</v>
      </c>
      <c r="I4866">
        <v>18</v>
      </c>
      <c r="J4866">
        <v>0</v>
      </c>
      <c r="K4866">
        <v>50</v>
      </c>
      <c r="L4866">
        <v>19.668277777777778</v>
      </c>
      <c r="M4866">
        <v>295.02416666666664</v>
      </c>
      <c r="N4866">
        <v>18.013888888888889</v>
      </c>
      <c r="O4866">
        <v>4.37</v>
      </c>
      <c r="Q4866">
        <v>0.78</v>
      </c>
      <c r="S4866">
        <v>0.43</v>
      </c>
      <c r="U4866">
        <v>0.37</v>
      </c>
      <c r="Y4866" t="s">
        <v>680</v>
      </c>
      <c r="Z4866" t="s">
        <v>680</v>
      </c>
      <c r="AA4866" t="s">
        <v>15435</v>
      </c>
      <c r="AB4866" t="str">
        <f>+LEFT(AA4866,1)</f>
        <v>G</v>
      </c>
      <c r="AC4866" s="6">
        <f>DEGREES(ACOS(SIN(Resultats!$H$11)*SIN(RADIANS(N4866))+COS(Resultats!$H$11)*COS(RADIANS(N4866))*COS(Resultats!$E$11-RADIANS(M4866))))</f>
        <v>135.53594282085794</v>
      </c>
      <c r="AD4866">
        <f>+IF(AB4866=Data!$E$18,1,0)</f>
        <v>0</v>
      </c>
      <c r="AE4866">
        <f>+IF(AC4866&lt;Data!$B$17,1,0)</f>
        <v>0</v>
      </c>
      <c r="AF4866" s="7">
        <f>+IF(AND(AD4866,AE4866),1,0)</f>
        <v>0</v>
      </c>
    </row>
    <row r="4867" spans="1:32" x14ac:dyDescent="0.2">
      <c r="A4867">
        <v>7942</v>
      </c>
      <c r="B4867" t="s">
        <v>3349</v>
      </c>
      <c r="C4867">
        <v>197912</v>
      </c>
      <c r="D4867">
        <v>70467</v>
      </c>
      <c r="E4867">
        <v>20</v>
      </c>
      <c r="F4867">
        <v>45</v>
      </c>
      <c r="G4867">
        <v>39.700000000000003</v>
      </c>
      <c r="H4867" t="s">
        <v>24</v>
      </c>
      <c r="I4867">
        <v>30</v>
      </c>
      <c r="J4867">
        <v>43</v>
      </c>
      <c r="K4867">
        <v>11</v>
      </c>
      <c r="L4867">
        <v>20.761027777777777</v>
      </c>
      <c r="M4867">
        <v>311.41541666666666</v>
      </c>
      <c r="N4867">
        <v>30.71972222222222</v>
      </c>
      <c r="O4867">
        <v>4.22</v>
      </c>
      <c r="Q4867">
        <v>1.05</v>
      </c>
      <c r="S4867">
        <v>0.89</v>
      </c>
      <c r="U4867">
        <v>0.53</v>
      </c>
      <c r="Y4867" t="s">
        <v>2975</v>
      </c>
      <c r="Z4867" t="s">
        <v>5690</v>
      </c>
      <c r="AA4867" t="s">
        <v>28</v>
      </c>
      <c r="AB4867" t="str">
        <f>+LEFT(AA4867,1)</f>
        <v>G</v>
      </c>
      <c r="AC4867" s="6">
        <f>DEGREES(ACOS(SIN(Resultats!$H$11)*SIN(RADIANS(N4867))+COS(Resultats!$H$11)*COS(RADIANS(N4867))*COS(Resultats!$E$11-RADIANS(M4867))))</f>
        <v>135.54186121236722</v>
      </c>
      <c r="AD4867">
        <f>+IF(AB4867=Data!$E$18,1,0)</f>
        <v>0</v>
      </c>
      <c r="AE4867">
        <f>+IF(AC4867&lt;Data!$B$17,1,0)</f>
        <v>0</v>
      </c>
      <c r="AF4867" s="7">
        <f>+IF(AND(AD4867,AE4867),1,0)</f>
        <v>0</v>
      </c>
    </row>
    <row r="4868" spans="1:32" x14ac:dyDescent="0.2">
      <c r="A4868">
        <v>7641</v>
      </c>
      <c r="B4868" t="s">
        <v>3966</v>
      </c>
      <c r="C4868">
        <v>189410</v>
      </c>
      <c r="D4868">
        <v>88016</v>
      </c>
      <c r="E4868">
        <v>19</v>
      </c>
      <c r="F4868">
        <v>59</v>
      </c>
      <c r="G4868">
        <v>10.5</v>
      </c>
      <c r="H4868" t="s">
        <v>24</v>
      </c>
      <c r="I4868">
        <v>23</v>
      </c>
      <c r="J4868">
        <v>6</v>
      </c>
      <c r="K4868">
        <v>5</v>
      </c>
      <c r="L4868">
        <v>19.986249999999998</v>
      </c>
      <c r="M4868">
        <v>299.79374999999999</v>
      </c>
      <c r="N4868">
        <v>23.101388888888891</v>
      </c>
      <c r="O4868">
        <v>5.67</v>
      </c>
      <c r="P4868" t="s">
        <v>103</v>
      </c>
      <c r="Y4868" t="s">
        <v>2891</v>
      </c>
      <c r="Z4868" t="s">
        <v>2891</v>
      </c>
      <c r="AA4868" t="s">
        <v>2891</v>
      </c>
      <c r="AB4868" t="str">
        <f>+LEFT(AA4868,1)</f>
        <v>F</v>
      </c>
      <c r="AC4868" s="6">
        <f>DEGREES(ACOS(SIN(Resultats!$H$11)*SIN(RADIANS(N4868))+COS(Resultats!$H$11)*COS(RADIANS(N4868))*COS(Resultats!$E$11-RADIANS(M4868))))</f>
        <v>135.61949753191931</v>
      </c>
      <c r="AD4868">
        <f>+IF(AB4868=Data!$E$18,1,0)</f>
        <v>0</v>
      </c>
      <c r="AE4868">
        <f>+IF(AC4868&lt;Data!$B$17,1,0)</f>
        <v>0</v>
      </c>
      <c r="AF4868" s="7">
        <f>+IF(AND(AD4868,AE4868),1,0)</f>
        <v>0</v>
      </c>
    </row>
    <row r="4869" spans="1:32" x14ac:dyDescent="0.2">
      <c r="A4869">
        <v>8765</v>
      </c>
      <c r="C4869">
        <v>217754</v>
      </c>
      <c r="D4869">
        <v>72949</v>
      </c>
      <c r="E4869">
        <v>23</v>
      </c>
      <c r="F4869">
        <v>2</v>
      </c>
      <c r="G4869">
        <v>33.1</v>
      </c>
      <c r="H4869" t="s">
        <v>24</v>
      </c>
      <c r="I4869">
        <v>31</v>
      </c>
      <c r="J4869">
        <v>46</v>
      </c>
      <c r="K4869">
        <v>50</v>
      </c>
      <c r="L4869">
        <v>23.042527777777778</v>
      </c>
      <c r="M4869">
        <v>345.63791666666668</v>
      </c>
      <c r="N4869">
        <v>31.780555555555555</v>
      </c>
      <c r="O4869">
        <v>6.57</v>
      </c>
      <c r="Q4869">
        <v>0.35</v>
      </c>
      <c r="S4869">
        <v>0.08</v>
      </c>
      <c r="Y4869" t="s">
        <v>307</v>
      </c>
      <c r="Z4869" t="s">
        <v>307</v>
      </c>
      <c r="AA4869" t="s">
        <v>2897</v>
      </c>
      <c r="AB4869" t="str">
        <f>+LEFT(AA4869,1)</f>
        <v>F</v>
      </c>
      <c r="AC4869" s="6">
        <f>DEGREES(ACOS(SIN(Resultats!$H$11)*SIN(RADIANS(N4869))+COS(Resultats!$H$11)*COS(RADIANS(N4869))*COS(Resultats!$E$11-RADIANS(M4869))))</f>
        <v>135.61978855089828</v>
      </c>
      <c r="AD4869">
        <f>+IF(AB4869=Data!$E$18,1,0)</f>
        <v>0</v>
      </c>
      <c r="AE4869">
        <f>+IF(AC4869&lt;Data!$B$17,1,0)</f>
        <v>0</v>
      </c>
      <c r="AF4869" s="7">
        <f>+IF(AND(AD4869,AE4869),1,0)</f>
        <v>0</v>
      </c>
    </row>
    <row r="4870" spans="1:32" x14ac:dyDescent="0.2">
      <c r="A4870">
        <v>7209</v>
      </c>
      <c r="B4870" t="s">
        <v>3692</v>
      </c>
      <c r="C4870">
        <v>176984</v>
      </c>
      <c r="D4870">
        <v>142959</v>
      </c>
      <c r="E4870">
        <v>19</v>
      </c>
      <c r="F4870">
        <v>2</v>
      </c>
      <c r="G4870">
        <v>54.5</v>
      </c>
      <c r="H4870" t="s">
        <v>26</v>
      </c>
      <c r="I4870">
        <v>3</v>
      </c>
      <c r="J4870">
        <v>41</v>
      </c>
      <c r="K4870">
        <v>56</v>
      </c>
      <c r="L4870">
        <v>19.048472222222223</v>
      </c>
      <c r="M4870">
        <v>285.72708333333333</v>
      </c>
      <c r="N4870">
        <v>-3.6988888888888893</v>
      </c>
      <c r="O4870">
        <v>5.42</v>
      </c>
      <c r="Q4870">
        <v>0</v>
      </c>
      <c r="S4870">
        <v>-7.0000000000000007E-2</v>
      </c>
      <c r="Y4870" t="s">
        <v>89</v>
      </c>
      <c r="Z4870" t="s">
        <v>89</v>
      </c>
      <c r="AA4870" t="s">
        <v>1469</v>
      </c>
      <c r="AB4870" t="str">
        <f>+LEFT(AA4870,1)</f>
        <v>A</v>
      </c>
      <c r="AC4870" s="6">
        <f>DEGREES(ACOS(SIN(Resultats!$H$11)*SIN(RADIANS(N4870))+COS(Resultats!$H$11)*COS(RADIANS(N4870))*COS(Resultats!$E$11-RADIANS(M4870))))</f>
        <v>135.63323805789898</v>
      </c>
      <c r="AD4870">
        <f>+IF(AB4870=Data!$E$18,1,0)</f>
        <v>1</v>
      </c>
      <c r="AE4870">
        <f>+IF(AC4870&lt;Data!$B$17,1,0)</f>
        <v>0</v>
      </c>
      <c r="AF4870" s="7">
        <f>+IF(AND(AD4870,AE4870),1,0)</f>
        <v>0</v>
      </c>
    </row>
    <row r="4871" spans="1:32" x14ac:dyDescent="0.2">
      <c r="A4871">
        <v>8933</v>
      </c>
      <c r="C4871">
        <v>221394</v>
      </c>
      <c r="D4871">
        <v>91321</v>
      </c>
      <c r="E4871">
        <v>23</v>
      </c>
      <c r="F4871">
        <v>31</v>
      </c>
      <c r="G4871">
        <v>43.1</v>
      </c>
      <c r="H4871" t="s">
        <v>24</v>
      </c>
      <c r="I4871">
        <v>28</v>
      </c>
      <c r="J4871">
        <v>24</v>
      </c>
      <c r="K4871">
        <v>13</v>
      </c>
      <c r="L4871">
        <v>23.528638888888889</v>
      </c>
      <c r="M4871">
        <v>352.92958333333331</v>
      </c>
      <c r="N4871">
        <v>28.403611111111111</v>
      </c>
      <c r="O4871">
        <v>6.41</v>
      </c>
      <c r="Q4871">
        <v>0.01</v>
      </c>
      <c r="S4871">
        <v>0.03</v>
      </c>
      <c r="Y4871" t="s">
        <v>7630</v>
      </c>
      <c r="Z4871" t="s">
        <v>8641</v>
      </c>
      <c r="AA4871" t="s">
        <v>1469</v>
      </c>
      <c r="AB4871" t="str">
        <f>+LEFT(AA4871,1)</f>
        <v>A</v>
      </c>
      <c r="AC4871" s="6">
        <f>DEGREES(ACOS(SIN(Resultats!$H$11)*SIN(RADIANS(N4871))+COS(Resultats!$H$11)*COS(RADIANS(N4871))*COS(Resultats!$E$11-RADIANS(M4871))))</f>
        <v>135.66013368450177</v>
      </c>
      <c r="AD4871">
        <f>+IF(AB4871=Data!$E$18,1,0)</f>
        <v>1</v>
      </c>
      <c r="AE4871">
        <f>+IF(AC4871&lt;Data!$B$17,1,0)</f>
        <v>0</v>
      </c>
      <c r="AF4871" s="7">
        <f>+IF(AND(AD4871,AE4871),1,0)</f>
        <v>0</v>
      </c>
    </row>
    <row r="4872" spans="1:32" x14ac:dyDescent="0.2">
      <c r="A4872">
        <v>7193</v>
      </c>
      <c r="B4872" t="s">
        <v>3689</v>
      </c>
      <c r="C4872">
        <v>176678</v>
      </c>
      <c r="D4872">
        <v>142931</v>
      </c>
      <c r="E4872">
        <v>19</v>
      </c>
      <c r="F4872">
        <v>1</v>
      </c>
      <c r="G4872">
        <v>40.799999999999997</v>
      </c>
      <c r="H4872" t="s">
        <v>26</v>
      </c>
      <c r="I4872">
        <v>5</v>
      </c>
      <c r="J4872">
        <v>44</v>
      </c>
      <c r="K4872">
        <v>20</v>
      </c>
      <c r="L4872">
        <v>19.027999999999999</v>
      </c>
      <c r="M4872">
        <v>285.42</v>
      </c>
      <c r="N4872">
        <v>-5.7388888888888889</v>
      </c>
      <c r="O4872">
        <v>4.0199999999999996</v>
      </c>
      <c r="Q4872">
        <v>1.0900000000000001</v>
      </c>
      <c r="S4872">
        <v>1.04</v>
      </c>
      <c r="U4872">
        <v>0.54</v>
      </c>
      <c r="Y4872" t="s">
        <v>45</v>
      </c>
      <c r="Z4872" t="s">
        <v>45</v>
      </c>
      <c r="AA4872" t="s">
        <v>507</v>
      </c>
      <c r="AB4872" t="str">
        <f>+LEFT(AA4872,1)</f>
        <v>K</v>
      </c>
      <c r="AC4872" s="6">
        <f>DEGREES(ACOS(SIN(Resultats!$H$11)*SIN(RADIANS(N4872))+COS(Resultats!$H$11)*COS(RADIANS(N4872))*COS(Resultats!$E$11-RADIANS(M4872))))</f>
        <v>135.66765555845384</v>
      </c>
      <c r="AD4872">
        <f>+IF(AB4872=Data!$E$18,1,0)</f>
        <v>0</v>
      </c>
      <c r="AE4872">
        <f>+IF(AC4872&lt;Data!$B$17,1,0)</f>
        <v>0</v>
      </c>
      <c r="AF4872" s="7">
        <f>+IF(AND(AD4872,AE4872),1,0)</f>
        <v>0</v>
      </c>
    </row>
    <row r="4873" spans="1:32" x14ac:dyDescent="0.2">
      <c r="A4873">
        <v>7373</v>
      </c>
      <c r="B4873" t="s">
        <v>3785</v>
      </c>
      <c r="C4873">
        <v>182572</v>
      </c>
      <c r="D4873">
        <v>104807</v>
      </c>
      <c r="E4873">
        <v>19</v>
      </c>
      <c r="F4873">
        <v>24</v>
      </c>
      <c r="G4873">
        <v>58.2</v>
      </c>
      <c r="H4873" t="s">
        <v>24</v>
      </c>
      <c r="I4873">
        <v>11</v>
      </c>
      <c r="J4873">
        <v>56</v>
      </c>
      <c r="K4873">
        <v>40</v>
      </c>
      <c r="L4873">
        <v>19.416166666666665</v>
      </c>
      <c r="M4873">
        <v>291.24250000000001</v>
      </c>
      <c r="N4873">
        <v>11.944444444444445</v>
      </c>
      <c r="O4873">
        <v>5.16</v>
      </c>
      <c r="Q4873">
        <v>0.77</v>
      </c>
      <c r="S4873">
        <v>0.42</v>
      </c>
      <c r="Y4873" t="s">
        <v>3786</v>
      </c>
      <c r="Z4873" t="s">
        <v>13594</v>
      </c>
      <c r="AA4873" t="s">
        <v>51</v>
      </c>
      <c r="AB4873" t="str">
        <f>+LEFT(AA4873,1)</f>
        <v>G</v>
      </c>
      <c r="AC4873" s="6">
        <f>DEGREES(ACOS(SIN(Resultats!$H$11)*SIN(RADIANS(N4873))+COS(Resultats!$H$11)*COS(RADIANS(N4873))*COS(Resultats!$E$11-RADIANS(M4873))))</f>
        <v>135.67513804249955</v>
      </c>
      <c r="AD4873">
        <f>+IF(AB4873=Data!$E$18,1,0)</f>
        <v>0</v>
      </c>
      <c r="AE4873">
        <f>+IF(AC4873&lt;Data!$B$17,1,0)</f>
        <v>0</v>
      </c>
      <c r="AF4873" s="7">
        <f>+IF(AND(AD4873,AE4873),1,0)</f>
        <v>0</v>
      </c>
    </row>
    <row r="4874" spans="1:32" x14ac:dyDescent="0.2">
      <c r="A4874">
        <v>7166</v>
      </c>
      <c r="C4874">
        <v>176162</v>
      </c>
      <c r="D4874">
        <v>162052</v>
      </c>
      <c r="E4874">
        <v>18</v>
      </c>
      <c r="F4874">
        <v>59</v>
      </c>
      <c r="G4874">
        <v>23.8</v>
      </c>
      <c r="H4874" t="s">
        <v>26</v>
      </c>
      <c r="I4874">
        <v>12</v>
      </c>
      <c r="J4874">
        <v>50</v>
      </c>
      <c r="K4874">
        <v>26</v>
      </c>
      <c r="L4874">
        <v>18.989944444444447</v>
      </c>
      <c r="M4874">
        <v>284.84916666666669</v>
      </c>
      <c r="N4874">
        <v>-12.840555555555556</v>
      </c>
      <c r="O4874">
        <v>5.53</v>
      </c>
      <c r="Q4874">
        <v>-0.04</v>
      </c>
      <c r="Y4874" t="s">
        <v>148</v>
      </c>
      <c r="Z4874" t="s">
        <v>148</v>
      </c>
      <c r="AA4874" t="s">
        <v>15423</v>
      </c>
      <c r="AB4874" t="str">
        <f>+LEFT(AA4874,1)</f>
        <v>B</v>
      </c>
      <c r="AC4874" s="6">
        <f>DEGREES(ACOS(SIN(Resultats!$H$11)*SIN(RADIANS(N4874))+COS(Resultats!$H$11)*COS(RADIANS(N4874))*COS(Resultats!$E$11-RADIANS(M4874))))</f>
        <v>135.70481272244859</v>
      </c>
      <c r="AD4874">
        <f>+IF(AB4874=Data!$E$18,1,0)</f>
        <v>0</v>
      </c>
      <c r="AE4874">
        <f>+IF(AC4874&lt;Data!$B$17,1,0)</f>
        <v>0</v>
      </c>
      <c r="AF4874" s="7">
        <f>+IF(AND(AD4874,AE4874),1,0)</f>
        <v>0</v>
      </c>
    </row>
    <row r="4875" spans="1:32" x14ac:dyDescent="0.2">
      <c r="A4875">
        <v>7245</v>
      </c>
      <c r="C4875">
        <v>178065</v>
      </c>
      <c r="D4875">
        <v>124282</v>
      </c>
      <c r="E4875">
        <v>19</v>
      </c>
      <c r="F4875">
        <v>7</v>
      </c>
      <c r="G4875">
        <v>9.1</v>
      </c>
      <c r="H4875" t="s">
        <v>24</v>
      </c>
      <c r="I4875">
        <v>0</v>
      </c>
      <c r="J4875">
        <v>38</v>
      </c>
      <c r="K4875">
        <v>30</v>
      </c>
      <c r="L4875">
        <v>19.119194444444446</v>
      </c>
      <c r="M4875">
        <v>286.78791666666666</v>
      </c>
      <c r="N4875">
        <v>0.64166666666666661</v>
      </c>
      <c r="O4875">
        <v>6.56</v>
      </c>
      <c r="Q4875">
        <v>0.05</v>
      </c>
      <c r="S4875">
        <v>-0.28000000000000003</v>
      </c>
      <c r="Y4875" t="s">
        <v>39</v>
      </c>
      <c r="Z4875" t="s">
        <v>39</v>
      </c>
      <c r="AA4875" t="s">
        <v>5040</v>
      </c>
      <c r="AB4875" t="str">
        <f>+LEFT(AA4875,1)</f>
        <v>B</v>
      </c>
      <c r="AC4875" s="6">
        <f>DEGREES(ACOS(SIN(Resultats!$H$11)*SIN(RADIANS(N4875))+COS(Resultats!$H$11)*COS(RADIANS(N4875))*COS(Resultats!$E$11-RADIANS(M4875))))</f>
        <v>135.70568896508362</v>
      </c>
      <c r="AD4875">
        <f>+IF(AB4875=Data!$E$18,1,0)</f>
        <v>0</v>
      </c>
      <c r="AE4875">
        <f>+IF(AC4875&lt;Data!$B$17,1,0)</f>
        <v>0</v>
      </c>
      <c r="AF4875" s="7">
        <f>+IF(AND(AD4875,AE4875),1,0)</f>
        <v>0</v>
      </c>
    </row>
    <row r="4876" spans="1:32" x14ac:dyDescent="0.2">
      <c r="A4876">
        <v>1</v>
      </c>
      <c r="C4876">
        <v>3</v>
      </c>
      <c r="D4876">
        <v>36042</v>
      </c>
      <c r="E4876">
        <v>0</v>
      </c>
      <c r="F4876">
        <v>5</v>
      </c>
      <c r="G4876">
        <v>9.9</v>
      </c>
      <c r="H4876" t="s">
        <v>24</v>
      </c>
      <c r="I4876">
        <v>45</v>
      </c>
      <c r="J4876">
        <v>13</v>
      </c>
      <c r="K4876">
        <v>45</v>
      </c>
      <c r="L4876">
        <f>+E4876+F4876/60+G4876/3600</f>
        <v>8.6083333333333331E-2</v>
      </c>
      <c r="M4876">
        <f>(+L4876*15)</f>
        <v>1.29125</v>
      </c>
      <c r="N4876">
        <f>-((I4876+J4876/60+K4876/3600))</f>
        <v>-45.229166666666671</v>
      </c>
      <c r="O4876">
        <v>6.7</v>
      </c>
      <c r="Q4876">
        <v>7.0000000000000007E-2</v>
      </c>
      <c r="S4876">
        <v>0.08</v>
      </c>
      <c r="Y4876" t="s">
        <v>25</v>
      </c>
      <c r="Z4876" t="s">
        <v>25</v>
      </c>
      <c r="AA4876" t="s">
        <v>1469</v>
      </c>
      <c r="AB4876" t="str">
        <f>+LEFT(AA4876,1)</f>
        <v>A</v>
      </c>
      <c r="AC4876" s="6">
        <f>DEGREES(ACOS(SIN(Resultats!$H$11)*SIN(RADIANS(N4876))+COS(Resultats!$H$11)*COS(RADIANS(N4876))*COS(Resultats!$E$11-RADIANS(M4876))))</f>
        <v>135.72216721131613</v>
      </c>
      <c r="AD4876">
        <f>+IF(AB4876=Data!$E$18,1,0)</f>
        <v>1</v>
      </c>
      <c r="AE4876">
        <f>+IF(AC4876&lt;Data!$B$17,1,0)</f>
        <v>0</v>
      </c>
      <c r="AF4876" s="7">
        <f>+IF(AND(AD4876,AE4876),1,0)</f>
        <v>0</v>
      </c>
    </row>
    <row r="4877" spans="1:32" x14ac:dyDescent="0.2">
      <c r="A4877">
        <v>7231</v>
      </c>
      <c r="C4877">
        <v>177552</v>
      </c>
      <c r="D4877">
        <v>143003</v>
      </c>
      <c r="E4877">
        <v>19</v>
      </c>
      <c r="F4877">
        <v>5</v>
      </c>
      <c r="G4877">
        <v>18.600000000000001</v>
      </c>
      <c r="H4877" t="s">
        <v>26</v>
      </c>
      <c r="I4877">
        <v>1</v>
      </c>
      <c r="J4877">
        <v>30</v>
      </c>
      <c r="K4877">
        <v>46</v>
      </c>
      <c r="L4877">
        <v>19.0885</v>
      </c>
      <c r="M4877">
        <v>286.32749999999999</v>
      </c>
      <c r="N4877">
        <v>-1.5127777777777778</v>
      </c>
      <c r="O4877">
        <v>6.53</v>
      </c>
      <c r="Q4877">
        <v>0.35</v>
      </c>
      <c r="S4877">
        <v>-0.04</v>
      </c>
      <c r="Y4877" t="s">
        <v>367</v>
      </c>
      <c r="Z4877" t="s">
        <v>367</v>
      </c>
      <c r="AA4877" t="s">
        <v>15432</v>
      </c>
      <c r="AB4877" t="str">
        <f>+LEFT(AA4877,1)</f>
        <v>F</v>
      </c>
      <c r="AC4877" s="6">
        <f>DEGREES(ACOS(SIN(Resultats!$H$11)*SIN(RADIANS(N4877))+COS(Resultats!$H$11)*COS(RADIANS(N4877))*COS(Resultats!$E$11-RADIANS(M4877))))</f>
        <v>135.77827051659739</v>
      </c>
      <c r="AD4877">
        <f>+IF(AB4877=Data!$E$18,1,0)</f>
        <v>0</v>
      </c>
      <c r="AE4877">
        <f>+IF(AC4877&lt;Data!$B$17,1,0)</f>
        <v>0</v>
      </c>
      <c r="AF4877" s="7">
        <f>+IF(AND(AD4877,AE4877),1,0)</f>
        <v>0</v>
      </c>
    </row>
    <row r="4878" spans="1:32" x14ac:dyDescent="0.2">
      <c r="A4878">
        <v>7288</v>
      </c>
      <c r="C4878">
        <v>179791</v>
      </c>
      <c r="D4878">
        <v>124410</v>
      </c>
      <c r="E4878">
        <v>19</v>
      </c>
      <c r="F4878">
        <v>13</v>
      </c>
      <c r="G4878">
        <v>44.1</v>
      </c>
      <c r="H4878" t="s">
        <v>24</v>
      </c>
      <c r="I4878">
        <v>5</v>
      </c>
      <c r="J4878">
        <v>30</v>
      </c>
      <c r="K4878">
        <v>57</v>
      </c>
      <c r="L4878">
        <v>19.228916666666667</v>
      </c>
      <c r="M4878">
        <v>288.43374999999997</v>
      </c>
      <c r="N4878">
        <v>5.5158333333333331</v>
      </c>
      <c r="O4878">
        <v>6.49</v>
      </c>
      <c r="Q4878">
        <v>0.09</v>
      </c>
      <c r="S4878">
        <v>0.11</v>
      </c>
      <c r="Y4878" t="s">
        <v>3731</v>
      </c>
      <c r="Z4878" t="s">
        <v>3731</v>
      </c>
      <c r="AA4878" t="s">
        <v>18</v>
      </c>
      <c r="AB4878" t="str">
        <f>+LEFT(AA4878,1)</f>
        <v>A</v>
      </c>
      <c r="AC4878" s="6">
        <f>DEGREES(ACOS(SIN(Resultats!$H$11)*SIN(RADIANS(N4878))+COS(Resultats!$H$11)*COS(RADIANS(N4878))*COS(Resultats!$E$11-RADIANS(M4878))))</f>
        <v>135.78429127611869</v>
      </c>
      <c r="AD4878">
        <f>+IF(AB4878=Data!$E$18,1,0)</f>
        <v>1</v>
      </c>
      <c r="AE4878">
        <f>+IF(AC4878&lt;Data!$B$17,1,0)</f>
        <v>0</v>
      </c>
      <c r="AF4878" s="7">
        <f>+IF(AND(AD4878,AE4878),1,0)</f>
        <v>0</v>
      </c>
    </row>
    <row r="4879" spans="1:32" x14ac:dyDescent="0.2">
      <c r="A4879">
        <v>7917</v>
      </c>
      <c r="C4879">
        <v>197120</v>
      </c>
      <c r="D4879">
        <v>88997</v>
      </c>
      <c r="E4879">
        <v>20</v>
      </c>
      <c r="F4879">
        <v>40</v>
      </c>
      <c r="G4879">
        <v>36.200000000000003</v>
      </c>
      <c r="H4879" t="s">
        <v>24</v>
      </c>
      <c r="I4879">
        <v>29</v>
      </c>
      <c r="J4879">
        <v>48</v>
      </c>
      <c r="K4879">
        <v>19</v>
      </c>
      <c r="L4879">
        <v>20.676722222222224</v>
      </c>
      <c r="M4879">
        <v>310.15083333333337</v>
      </c>
      <c r="N4879">
        <v>29.805277777777778</v>
      </c>
      <c r="O4879">
        <v>6.08</v>
      </c>
      <c r="P4879" t="s">
        <v>103</v>
      </c>
      <c r="Q4879">
        <v>0.14000000000000001</v>
      </c>
      <c r="S4879">
        <v>0.15</v>
      </c>
      <c r="Y4879" t="s">
        <v>114</v>
      </c>
      <c r="Z4879" t="s">
        <v>114</v>
      </c>
      <c r="AA4879" t="s">
        <v>18</v>
      </c>
      <c r="AB4879" t="str">
        <f>+LEFT(AA4879,1)</f>
        <v>A</v>
      </c>
      <c r="AC4879" s="6">
        <f>DEGREES(ACOS(SIN(Resultats!$H$11)*SIN(RADIANS(N4879))+COS(Resultats!$H$11)*COS(RADIANS(N4879))*COS(Resultats!$E$11-RADIANS(M4879))))</f>
        <v>135.84486456280885</v>
      </c>
      <c r="AD4879">
        <f>+IF(AB4879=Data!$E$18,1,0)</f>
        <v>1</v>
      </c>
      <c r="AE4879">
        <f>+IF(AC4879&lt;Data!$B$17,1,0)</f>
        <v>0</v>
      </c>
      <c r="AF4879" s="7">
        <f>+IF(AND(AD4879,AE4879),1,0)</f>
        <v>0</v>
      </c>
    </row>
    <row r="4880" spans="1:32" x14ac:dyDescent="0.2">
      <c r="A4880">
        <v>7463</v>
      </c>
      <c r="B4880" t="s">
        <v>3842</v>
      </c>
      <c r="C4880">
        <v>185194</v>
      </c>
      <c r="D4880">
        <v>105061</v>
      </c>
      <c r="E4880">
        <v>19</v>
      </c>
      <c r="F4880">
        <v>37</v>
      </c>
      <c r="G4880">
        <v>17.399999999999999</v>
      </c>
      <c r="H4880" t="s">
        <v>24</v>
      </c>
      <c r="I4880">
        <v>16</v>
      </c>
      <c r="J4880">
        <v>27</v>
      </c>
      <c r="K4880">
        <v>46</v>
      </c>
      <c r="L4880">
        <v>19.621500000000001</v>
      </c>
      <c r="M4880">
        <v>294.32249999999999</v>
      </c>
      <c r="N4880">
        <v>16.462777777777777</v>
      </c>
      <c r="O4880">
        <v>5.66</v>
      </c>
      <c r="Q4880">
        <v>1.02</v>
      </c>
      <c r="S4880">
        <v>0.81</v>
      </c>
      <c r="Y4880" t="s">
        <v>71</v>
      </c>
      <c r="Z4880" t="s">
        <v>71</v>
      </c>
      <c r="AA4880" t="s">
        <v>51</v>
      </c>
      <c r="AB4880" t="str">
        <f>+LEFT(AA4880,1)</f>
        <v>G</v>
      </c>
      <c r="AC4880" s="6">
        <f>DEGREES(ACOS(SIN(Resultats!$H$11)*SIN(RADIANS(N4880))+COS(Resultats!$H$11)*COS(RADIANS(N4880))*COS(Resultats!$E$11-RADIANS(M4880))))</f>
        <v>135.88676994774605</v>
      </c>
      <c r="AD4880">
        <f>+IF(AB4880=Data!$E$18,1,0)</f>
        <v>0</v>
      </c>
      <c r="AE4880">
        <f>+IF(AC4880&lt;Data!$B$17,1,0)</f>
        <v>0</v>
      </c>
      <c r="AF4880" s="7">
        <f>+IF(AND(AD4880,AE4880),1,0)</f>
        <v>0</v>
      </c>
    </row>
    <row r="4881" spans="1:32" x14ac:dyDescent="0.2">
      <c r="A4881">
        <v>7488</v>
      </c>
      <c r="B4881" t="s">
        <v>3862</v>
      </c>
      <c r="C4881">
        <v>185958</v>
      </c>
      <c r="D4881">
        <v>105133</v>
      </c>
      <c r="E4881">
        <v>19</v>
      </c>
      <c r="F4881">
        <v>41</v>
      </c>
      <c r="G4881">
        <v>2.9</v>
      </c>
      <c r="H4881" t="s">
        <v>24</v>
      </c>
      <c r="I4881">
        <v>17</v>
      </c>
      <c r="J4881">
        <v>28</v>
      </c>
      <c r="K4881">
        <v>34</v>
      </c>
      <c r="L4881">
        <v>19.684138888888889</v>
      </c>
      <c r="M4881">
        <v>295.26208333333335</v>
      </c>
      <c r="N4881">
        <v>17.476111111111109</v>
      </c>
      <c r="O4881">
        <v>4.37</v>
      </c>
      <c r="Q4881">
        <v>1.05</v>
      </c>
      <c r="S4881">
        <v>0.89</v>
      </c>
      <c r="U4881">
        <v>0.5</v>
      </c>
      <c r="Y4881" t="s">
        <v>5586</v>
      </c>
      <c r="Z4881" t="s">
        <v>71</v>
      </c>
      <c r="AA4881" t="s">
        <v>51</v>
      </c>
      <c r="AB4881" t="str">
        <f>+LEFT(AA4881,1)</f>
        <v>G</v>
      </c>
      <c r="AC4881" s="6">
        <f>DEGREES(ACOS(SIN(Resultats!$H$11)*SIN(RADIANS(N4881))+COS(Resultats!$H$11)*COS(RADIANS(N4881))*COS(Resultats!$E$11-RADIANS(M4881))))</f>
        <v>136.03632057133203</v>
      </c>
      <c r="AD4881">
        <f>+IF(AB4881=Data!$E$18,1,0)</f>
        <v>0</v>
      </c>
      <c r="AE4881">
        <f>+IF(AC4881&lt;Data!$B$17,1,0)</f>
        <v>0</v>
      </c>
      <c r="AF4881" s="7">
        <f>+IF(AND(AD4881,AE4881),1,0)</f>
        <v>0</v>
      </c>
    </row>
    <row r="4882" spans="1:32" x14ac:dyDescent="0.2">
      <c r="A4882">
        <v>248</v>
      </c>
      <c r="B4882" t="s">
        <v>313</v>
      </c>
      <c r="C4882">
        <v>5112</v>
      </c>
      <c r="D4882">
        <v>129009</v>
      </c>
      <c r="E4882">
        <v>0</v>
      </c>
      <c r="F4882">
        <v>53</v>
      </c>
      <c r="G4882">
        <v>0.5</v>
      </c>
      <c r="H4882" t="s">
        <v>26</v>
      </c>
      <c r="I4882">
        <v>1</v>
      </c>
      <c r="J4882">
        <v>8</v>
      </c>
      <c r="K4882">
        <v>39</v>
      </c>
      <c r="L4882">
        <v>0.88347222222222221</v>
      </c>
      <c r="M4882">
        <v>13.252083333333333</v>
      </c>
      <c r="N4882">
        <v>-1.1441666666666666</v>
      </c>
      <c r="O4882">
        <v>4.7699999999999996</v>
      </c>
      <c r="Q4882">
        <v>1.57</v>
      </c>
      <c r="S4882">
        <v>1.93</v>
      </c>
      <c r="U4882">
        <v>0.91</v>
      </c>
      <c r="Y4882" t="s">
        <v>53</v>
      </c>
      <c r="Z4882" t="s">
        <v>53</v>
      </c>
      <c r="AA4882" t="s">
        <v>586</v>
      </c>
      <c r="AB4882" t="str">
        <f>+LEFT(AA4882,1)</f>
        <v>M</v>
      </c>
      <c r="AC4882" s="6">
        <f>DEGREES(ACOS(SIN(Resultats!$H$11)*SIN(RADIANS(N4882))+COS(Resultats!$H$11)*COS(RADIANS(N4882))*COS(Resultats!$E$11-RADIANS(M4882))))</f>
        <v>136.10447453763163</v>
      </c>
      <c r="AD4882">
        <f>+IF(AB4882=Data!$E$18,1,0)</f>
        <v>0</v>
      </c>
      <c r="AE4882">
        <f>+IF(AC4882&lt;Data!$B$17,1,0)</f>
        <v>0</v>
      </c>
      <c r="AF4882" s="7">
        <f>+IF(AND(AD4882,AE4882),1,0)</f>
        <v>0</v>
      </c>
    </row>
    <row r="4883" spans="1:32" x14ac:dyDescent="0.2">
      <c r="A4883">
        <v>279</v>
      </c>
      <c r="B4883" t="s">
        <v>344</v>
      </c>
      <c r="C4883">
        <v>5722</v>
      </c>
      <c r="D4883">
        <v>147546</v>
      </c>
      <c r="E4883">
        <v>0</v>
      </c>
      <c r="F4883">
        <v>58</v>
      </c>
      <c r="G4883">
        <v>43.9</v>
      </c>
      <c r="H4883" t="s">
        <v>26</v>
      </c>
      <c r="I4883">
        <v>11</v>
      </c>
      <c r="J4883">
        <v>22</v>
      </c>
      <c r="K4883">
        <v>48</v>
      </c>
      <c r="L4883">
        <v>0.97886111111111107</v>
      </c>
      <c r="M4883">
        <v>14.682916666666666</v>
      </c>
      <c r="N4883">
        <v>-11.38</v>
      </c>
      <c r="O4883">
        <v>5.61</v>
      </c>
      <c r="Q4883">
        <v>0.97</v>
      </c>
      <c r="S4883">
        <v>0.66</v>
      </c>
      <c r="Y4883" t="s">
        <v>345</v>
      </c>
      <c r="Z4883" t="s">
        <v>345</v>
      </c>
      <c r="AA4883" t="s">
        <v>3097</v>
      </c>
      <c r="AB4883" t="str">
        <f>+LEFT(AA4883,1)</f>
        <v>G</v>
      </c>
      <c r="AC4883" s="6">
        <f>DEGREES(ACOS(SIN(Resultats!$H$11)*SIN(RADIANS(N4883))+COS(Resultats!$H$11)*COS(RADIANS(N4883))*COS(Resultats!$E$11-RADIANS(M4883))))</f>
        <v>136.11269716236646</v>
      </c>
      <c r="AD4883">
        <f>+IF(AB4883=Data!$E$18,1,0)</f>
        <v>0</v>
      </c>
      <c r="AE4883">
        <f>+IF(AC4883&lt;Data!$B$17,1,0)</f>
        <v>0</v>
      </c>
      <c r="AF4883" s="7">
        <f>+IF(AND(AD4883,AE4883),1,0)</f>
        <v>0</v>
      </c>
    </row>
    <row r="4884" spans="1:32" x14ac:dyDescent="0.2">
      <c r="A4884">
        <v>7354</v>
      </c>
      <c r="C4884">
        <v>182101</v>
      </c>
      <c r="D4884">
        <v>124564</v>
      </c>
      <c r="E4884">
        <v>19</v>
      </c>
      <c r="F4884">
        <v>22</v>
      </c>
      <c r="G4884">
        <v>48.4</v>
      </c>
      <c r="H4884" t="s">
        <v>24</v>
      </c>
      <c r="I4884">
        <v>9</v>
      </c>
      <c r="J4884">
        <v>54</v>
      </c>
      <c r="K4884">
        <v>47</v>
      </c>
      <c r="L4884">
        <v>19.380111111111113</v>
      </c>
      <c r="M4884">
        <v>290.70166666666671</v>
      </c>
      <c r="N4884">
        <v>9.9130555555555553</v>
      </c>
      <c r="O4884">
        <v>6.35</v>
      </c>
      <c r="Q4884">
        <v>0.44</v>
      </c>
      <c r="S4884">
        <v>-0.03</v>
      </c>
      <c r="Y4884" t="s">
        <v>204</v>
      </c>
      <c r="Z4884" t="s">
        <v>204</v>
      </c>
      <c r="AA4884" t="s">
        <v>217</v>
      </c>
      <c r="AB4884" t="str">
        <f>+LEFT(AA4884,1)</f>
        <v>F</v>
      </c>
      <c r="AC4884" s="6">
        <f>DEGREES(ACOS(SIN(Resultats!$H$11)*SIN(RADIANS(N4884))+COS(Resultats!$H$11)*COS(RADIANS(N4884))*COS(Resultats!$E$11-RADIANS(M4884))))</f>
        <v>136.12302798896053</v>
      </c>
      <c r="AD4884">
        <f>+IF(AB4884=Data!$E$18,1,0)</f>
        <v>0</v>
      </c>
      <c r="AE4884">
        <f>+IF(AC4884&lt;Data!$B$17,1,0)</f>
        <v>0</v>
      </c>
      <c r="AF4884" s="7">
        <f>+IF(AND(AD4884,AE4884),1,0)</f>
        <v>0</v>
      </c>
    </row>
    <row r="4885" spans="1:32" x14ac:dyDescent="0.2">
      <c r="A4885">
        <v>7225</v>
      </c>
      <c r="B4885" t="s">
        <v>3701</v>
      </c>
      <c r="C4885">
        <v>177463</v>
      </c>
      <c r="D4885">
        <v>142996</v>
      </c>
      <c r="E4885">
        <v>19</v>
      </c>
      <c r="F4885">
        <v>4</v>
      </c>
      <c r="G4885">
        <v>57.6</v>
      </c>
      <c r="H4885" t="s">
        <v>26</v>
      </c>
      <c r="I4885">
        <v>4</v>
      </c>
      <c r="J4885">
        <v>1</v>
      </c>
      <c r="K4885">
        <v>53</v>
      </c>
      <c r="L4885">
        <v>19.082666666666665</v>
      </c>
      <c r="M4885">
        <v>286.24</v>
      </c>
      <c r="N4885">
        <v>-4.0313888888888885</v>
      </c>
      <c r="O4885">
        <v>5.42</v>
      </c>
      <c r="Q4885">
        <v>1.1200000000000001</v>
      </c>
      <c r="S4885">
        <v>1.01</v>
      </c>
      <c r="U4885">
        <v>0.61</v>
      </c>
      <c r="Y4885" t="s">
        <v>45</v>
      </c>
      <c r="Z4885" t="s">
        <v>45</v>
      </c>
      <c r="AA4885" t="s">
        <v>507</v>
      </c>
      <c r="AB4885" t="str">
        <f>+LEFT(AA4885,1)</f>
        <v>K</v>
      </c>
      <c r="AC4885" s="6">
        <f>DEGREES(ACOS(SIN(Resultats!$H$11)*SIN(RADIANS(N4885))+COS(Resultats!$H$11)*COS(RADIANS(N4885))*COS(Resultats!$E$11-RADIANS(M4885))))</f>
        <v>136.19657364507097</v>
      </c>
      <c r="AD4885">
        <f>+IF(AB4885=Data!$E$18,1,0)</f>
        <v>0</v>
      </c>
      <c r="AE4885">
        <f>+IF(AC4885&lt;Data!$B$17,1,0)</f>
        <v>0</v>
      </c>
      <c r="AF4885" s="7">
        <f>+IF(AND(AD4885,AE4885),1,0)</f>
        <v>0</v>
      </c>
    </row>
    <row r="4886" spans="1:32" x14ac:dyDescent="0.2">
      <c r="A4886">
        <v>7739</v>
      </c>
      <c r="C4886">
        <v>192685</v>
      </c>
      <c r="D4886">
        <v>88410</v>
      </c>
      <c r="E4886">
        <v>20</v>
      </c>
      <c r="F4886">
        <v>15</v>
      </c>
      <c r="G4886">
        <v>15.9</v>
      </c>
      <c r="H4886" t="s">
        <v>24</v>
      </c>
      <c r="I4886">
        <v>25</v>
      </c>
      <c r="J4886">
        <v>35</v>
      </c>
      <c r="K4886">
        <v>31</v>
      </c>
      <c r="L4886">
        <v>20.254416666666668</v>
      </c>
      <c r="M4886">
        <v>303.81625000000003</v>
      </c>
      <c r="N4886">
        <v>25.591944444444444</v>
      </c>
      <c r="O4886">
        <v>4.78</v>
      </c>
      <c r="Q4886">
        <v>-0.18</v>
      </c>
      <c r="S4886">
        <v>-0.72</v>
      </c>
      <c r="U4886">
        <v>-0.2</v>
      </c>
      <c r="Y4886" t="s">
        <v>2290</v>
      </c>
      <c r="Z4886" t="s">
        <v>2290</v>
      </c>
      <c r="AA4886" t="s">
        <v>15433</v>
      </c>
      <c r="AB4886" t="str">
        <f>+LEFT(AA4886,1)</f>
        <v>B</v>
      </c>
      <c r="AC4886" s="6">
        <f>DEGREES(ACOS(SIN(Resultats!$H$11)*SIN(RADIANS(N4886))+COS(Resultats!$H$11)*COS(RADIANS(N4886))*COS(Resultats!$E$11-RADIANS(M4886))))</f>
        <v>136.22312653150863</v>
      </c>
      <c r="AD4886">
        <f>+IF(AB4886=Data!$E$18,1,0)</f>
        <v>0</v>
      </c>
      <c r="AE4886">
        <f>+IF(AC4886&lt;Data!$B$17,1,0)</f>
        <v>0</v>
      </c>
      <c r="AF4886" s="7">
        <f>+IF(AND(AD4886,AE4886),1,0)</f>
        <v>0</v>
      </c>
    </row>
    <row r="4887" spans="1:32" x14ac:dyDescent="0.2">
      <c r="A4887">
        <v>7186</v>
      </c>
      <c r="C4887">
        <v>176593</v>
      </c>
      <c r="D4887">
        <v>162097</v>
      </c>
      <c r="E4887">
        <v>19</v>
      </c>
      <c r="F4887">
        <v>1</v>
      </c>
      <c r="G4887">
        <v>33.5</v>
      </c>
      <c r="H4887" t="s">
        <v>26</v>
      </c>
      <c r="I4887">
        <v>15</v>
      </c>
      <c r="J4887">
        <v>16</v>
      </c>
      <c r="K4887">
        <v>57</v>
      </c>
      <c r="L4887">
        <v>19.025972222222222</v>
      </c>
      <c r="M4887">
        <v>285.38958333333335</v>
      </c>
      <c r="N4887">
        <v>-15.282500000000001</v>
      </c>
      <c r="O4887">
        <v>6.32</v>
      </c>
      <c r="Q4887">
        <v>1</v>
      </c>
      <c r="S4887">
        <v>0.78</v>
      </c>
      <c r="X4887" t="s">
        <v>27</v>
      </c>
      <c r="Y4887" t="s">
        <v>342</v>
      </c>
      <c r="Z4887" t="s">
        <v>5784</v>
      </c>
      <c r="AA4887" t="s">
        <v>342</v>
      </c>
      <c r="AB4887" t="str">
        <f>+LEFT(AA4887,1)</f>
        <v>G</v>
      </c>
      <c r="AC4887" s="6">
        <f>DEGREES(ACOS(SIN(Resultats!$H$11)*SIN(RADIANS(N4887))+COS(Resultats!$H$11)*COS(RADIANS(N4887))*COS(Resultats!$E$11-RADIANS(M4887))))</f>
        <v>136.22492323652776</v>
      </c>
      <c r="AD4887">
        <f>+IF(AB4887=Data!$E$18,1,0)</f>
        <v>0</v>
      </c>
      <c r="AE4887">
        <f>+IF(AC4887&lt;Data!$B$17,1,0)</f>
        <v>0</v>
      </c>
      <c r="AF4887" s="7">
        <f>+IF(AND(AD4887,AE4887),1,0)</f>
        <v>0</v>
      </c>
    </row>
    <row r="4888" spans="1:32" x14ac:dyDescent="0.2">
      <c r="A4888">
        <v>7475</v>
      </c>
      <c r="C4888">
        <v>185622</v>
      </c>
      <c r="D4888">
        <v>105104</v>
      </c>
      <c r="E4888">
        <v>19</v>
      </c>
      <c r="F4888">
        <v>39</v>
      </c>
      <c r="G4888">
        <v>25.4</v>
      </c>
      <c r="H4888" t="s">
        <v>24</v>
      </c>
      <c r="I4888">
        <v>16</v>
      </c>
      <c r="J4888">
        <v>34</v>
      </c>
      <c r="K4888">
        <v>17</v>
      </c>
      <c r="L4888">
        <v>19.657055555555555</v>
      </c>
      <c r="M4888">
        <v>294.85583333333335</v>
      </c>
      <c r="N4888">
        <v>16.57138888888889</v>
      </c>
      <c r="O4888">
        <v>6.38</v>
      </c>
      <c r="Q4888">
        <v>2.0699999999999998</v>
      </c>
      <c r="S4888">
        <v>2.2200000000000002</v>
      </c>
      <c r="Y4888" t="s">
        <v>5138</v>
      </c>
      <c r="Z4888" t="s">
        <v>5138</v>
      </c>
      <c r="AA4888" t="s">
        <v>80</v>
      </c>
      <c r="AB4888" t="str">
        <f>+LEFT(AA4888,1)</f>
        <v>K</v>
      </c>
      <c r="AC4888" s="6">
        <f>DEGREES(ACOS(SIN(Resultats!$H$11)*SIN(RADIANS(N4888))+COS(Resultats!$H$11)*COS(RADIANS(N4888))*COS(Resultats!$E$11-RADIANS(M4888))))</f>
        <v>136.24552254783961</v>
      </c>
      <c r="AD4888">
        <f>+IF(AB4888=Data!$E$18,1,0)</f>
        <v>0</v>
      </c>
      <c r="AE4888">
        <f>+IF(AC4888&lt;Data!$B$17,1,0)</f>
        <v>0</v>
      </c>
      <c r="AF4888" s="7">
        <f>+IF(AND(AD4888,AE4888),1,0)</f>
        <v>0</v>
      </c>
    </row>
    <row r="4889" spans="1:32" x14ac:dyDescent="0.2">
      <c r="A4889">
        <v>7220</v>
      </c>
      <c r="C4889">
        <v>177336</v>
      </c>
      <c r="D4889">
        <v>142985</v>
      </c>
      <c r="E4889">
        <v>19</v>
      </c>
      <c r="F4889">
        <v>4</v>
      </c>
      <c r="G4889">
        <v>24.2</v>
      </c>
      <c r="H4889" t="s">
        <v>26</v>
      </c>
      <c r="I4889">
        <v>5</v>
      </c>
      <c r="J4889">
        <v>41</v>
      </c>
      <c r="K4889">
        <v>6</v>
      </c>
      <c r="L4889">
        <v>19.073388888888889</v>
      </c>
      <c r="M4889">
        <v>286.10083333333336</v>
      </c>
      <c r="N4889">
        <v>-5.6849999999999996</v>
      </c>
      <c r="O4889">
        <v>6.9</v>
      </c>
      <c r="Q4889">
        <v>4.1900000000000004</v>
      </c>
      <c r="Y4889" t="s">
        <v>3014</v>
      </c>
      <c r="Z4889" t="s">
        <v>3014</v>
      </c>
      <c r="AA4889" t="s">
        <v>15445</v>
      </c>
      <c r="AB4889" t="str">
        <f>+LEFT(AA4889,1)</f>
        <v>C</v>
      </c>
      <c r="AC4889" s="6">
        <f>DEGREES(ACOS(SIN(Resultats!$H$11)*SIN(RADIANS(N4889))+COS(Resultats!$H$11)*COS(RADIANS(N4889))*COS(Resultats!$E$11-RADIANS(M4889))))</f>
        <v>136.32972674875634</v>
      </c>
      <c r="AD4889">
        <f>+IF(AB4889=Data!$E$18,1,0)</f>
        <v>0</v>
      </c>
      <c r="AE4889">
        <f>+IF(AC4889&lt;Data!$B$17,1,0)</f>
        <v>0</v>
      </c>
      <c r="AF4889" s="7">
        <f>+IF(AND(AD4889,AE4889),1,0)</f>
        <v>0</v>
      </c>
    </row>
    <row r="4890" spans="1:32" x14ac:dyDescent="0.2">
      <c r="A4890">
        <v>8838</v>
      </c>
      <c r="C4890">
        <v>219291</v>
      </c>
      <c r="D4890">
        <v>91111</v>
      </c>
      <c r="E4890">
        <v>23</v>
      </c>
      <c r="F4890">
        <v>14</v>
      </c>
      <c r="G4890">
        <v>21.7</v>
      </c>
      <c r="H4890" t="s">
        <v>24</v>
      </c>
      <c r="I4890">
        <v>29</v>
      </c>
      <c r="J4890">
        <v>46</v>
      </c>
      <c r="K4890">
        <v>18</v>
      </c>
      <c r="L4890">
        <v>23.239361111111112</v>
      </c>
      <c r="M4890">
        <v>348.59041666666667</v>
      </c>
      <c r="N4890">
        <v>29.771666666666665</v>
      </c>
      <c r="O4890">
        <v>6.41</v>
      </c>
      <c r="Q4890">
        <v>0.45</v>
      </c>
      <c r="S4890">
        <v>-0.01</v>
      </c>
      <c r="Y4890" t="s">
        <v>7572</v>
      </c>
      <c r="Z4890" t="s">
        <v>439</v>
      </c>
      <c r="AA4890" t="s">
        <v>217</v>
      </c>
      <c r="AB4890" t="str">
        <f>+LEFT(AA4890,1)</f>
        <v>F</v>
      </c>
      <c r="AC4890" s="6">
        <f>DEGREES(ACOS(SIN(Resultats!$H$11)*SIN(RADIANS(N4890))+COS(Resultats!$H$11)*COS(RADIANS(N4890))*COS(Resultats!$E$11-RADIANS(M4890))))</f>
        <v>136.38545255058241</v>
      </c>
      <c r="AD4890">
        <f>+IF(AB4890=Data!$E$18,1,0)</f>
        <v>0</v>
      </c>
      <c r="AE4890">
        <f>+IF(AC4890&lt;Data!$B$17,1,0)</f>
        <v>0</v>
      </c>
      <c r="AF4890" s="7">
        <f>+IF(AND(AD4890,AE4890),1,0)</f>
        <v>0</v>
      </c>
    </row>
    <row r="4891" spans="1:32" x14ac:dyDescent="0.2">
      <c r="A4891">
        <v>8169</v>
      </c>
      <c r="C4891">
        <v>203439</v>
      </c>
      <c r="D4891">
        <v>71237</v>
      </c>
      <c r="E4891">
        <v>21</v>
      </c>
      <c r="F4891">
        <v>21</v>
      </c>
      <c r="G4891">
        <v>22</v>
      </c>
      <c r="H4891" t="s">
        <v>24</v>
      </c>
      <c r="I4891">
        <v>32</v>
      </c>
      <c r="J4891">
        <v>36</v>
      </c>
      <c r="K4891">
        <v>46</v>
      </c>
      <c r="L4891">
        <v>21.356111111111112</v>
      </c>
      <c r="M4891">
        <v>320.3416666666667</v>
      </c>
      <c r="N4891">
        <v>32.612777777777779</v>
      </c>
      <c r="O4891">
        <v>6.04</v>
      </c>
      <c r="Q4891">
        <v>0.03</v>
      </c>
      <c r="S4891">
        <v>0.1</v>
      </c>
      <c r="Y4891" t="s">
        <v>89</v>
      </c>
      <c r="Z4891" t="s">
        <v>89</v>
      </c>
      <c r="AA4891" t="s">
        <v>1469</v>
      </c>
      <c r="AB4891" t="str">
        <f>+LEFT(AA4891,1)</f>
        <v>A</v>
      </c>
      <c r="AC4891" s="6">
        <f>DEGREES(ACOS(SIN(Resultats!$H$11)*SIN(RADIANS(N4891))+COS(Resultats!$H$11)*COS(RADIANS(N4891))*COS(Resultats!$E$11-RADIANS(M4891))))</f>
        <v>136.40134622247308</v>
      </c>
      <c r="AD4891">
        <f>+IF(AB4891=Data!$E$18,1,0)</f>
        <v>1</v>
      </c>
      <c r="AE4891">
        <f>+IF(AC4891&lt;Data!$B$17,1,0)</f>
        <v>0</v>
      </c>
      <c r="AF4891" s="7">
        <f>+IF(AND(AD4891,AE4891),1,0)</f>
        <v>0</v>
      </c>
    </row>
    <row r="4892" spans="1:32" x14ac:dyDescent="0.2">
      <c r="A4892">
        <v>8753</v>
      </c>
      <c r="C4892">
        <v>217477</v>
      </c>
      <c r="D4892">
        <v>72924</v>
      </c>
      <c r="E4892">
        <v>23</v>
      </c>
      <c r="F4892">
        <v>0</v>
      </c>
      <c r="G4892">
        <v>42.5</v>
      </c>
      <c r="H4892" t="s">
        <v>24</v>
      </c>
      <c r="I4892">
        <v>31</v>
      </c>
      <c r="J4892">
        <v>4</v>
      </c>
      <c r="K4892">
        <v>59</v>
      </c>
      <c r="L4892">
        <v>23.011805555555554</v>
      </c>
      <c r="M4892">
        <v>345.17708333333331</v>
      </c>
      <c r="N4892">
        <v>31.083055555555557</v>
      </c>
      <c r="O4892">
        <v>6.6</v>
      </c>
      <c r="Q4892">
        <v>-0.04</v>
      </c>
      <c r="S4892">
        <v>-0.35</v>
      </c>
      <c r="Y4892" t="s">
        <v>7524</v>
      </c>
      <c r="Z4892" t="s">
        <v>39</v>
      </c>
      <c r="AA4892" t="s">
        <v>5040</v>
      </c>
      <c r="AB4892" t="str">
        <f>+LEFT(AA4892,1)</f>
        <v>B</v>
      </c>
      <c r="AC4892" s="6">
        <f>DEGREES(ACOS(SIN(Resultats!$H$11)*SIN(RADIANS(N4892))+COS(Resultats!$H$11)*COS(RADIANS(N4892))*COS(Resultats!$E$11-RADIANS(M4892))))</f>
        <v>136.4140337746187</v>
      </c>
      <c r="AD4892">
        <f>+IF(AB4892=Data!$E$18,1,0)</f>
        <v>0</v>
      </c>
      <c r="AE4892">
        <f>+IF(AC4892&lt;Data!$B$17,1,0)</f>
        <v>0</v>
      </c>
      <c r="AF4892" s="7">
        <f>+IF(AND(AD4892,AE4892),1,0)</f>
        <v>0</v>
      </c>
    </row>
    <row r="4893" spans="1:32" x14ac:dyDescent="0.2">
      <c r="A4893">
        <v>7677</v>
      </c>
      <c r="C4893">
        <v>190590</v>
      </c>
      <c r="D4893">
        <v>88163</v>
      </c>
      <c r="E4893">
        <v>20</v>
      </c>
      <c r="F4893">
        <v>4</v>
      </c>
      <c r="G4893">
        <v>58.6</v>
      </c>
      <c r="H4893" t="s">
        <v>24</v>
      </c>
      <c r="I4893">
        <v>23</v>
      </c>
      <c r="J4893">
        <v>12</v>
      </c>
      <c r="K4893">
        <v>37</v>
      </c>
      <c r="L4893">
        <v>20.082944444444443</v>
      </c>
      <c r="M4893">
        <v>301.24416666666667</v>
      </c>
      <c r="N4893">
        <v>23.210277777777776</v>
      </c>
      <c r="O4893">
        <v>6.45</v>
      </c>
      <c r="P4893" t="s">
        <v>103</v>
      </c>
      <c r="Y4893" t="s">
        <v>174</v>
      </c>
      <c r="Z4893" t="s">
        <v>174</v>
      </c>
      <c r="AA4893" t="s">
        <v>15427</v>
      </c>
      <c r="AB4893" t="str">
        <f>+LEFT(AA4893,1)</f>
        <v>A</v>
      </c>
      <c r="AC4893" s="6">
        <f>DEGREES(ACOS(SIN(Resultats!$H$11)*SIN(RADIANS(N4893))+COS(Resultats!$H$11)*COS(RADIANS(N4893))*COS(Resultats!$E$11-RADIANS(M4893))))</f>
        <v>136.47274871164691</v>
      </c>
      <c r="AD4893">
        <f>+IF(AB4893=Data!$E$18,1,0)</f>
        <v>1</v>
      </c>
      <c r="AE4893">
        <f>+IF(AC4893&lt;Data!$B$17,1,0)</f>
        <v>0</v>
      </c>
      <c r="AF4893" s="7">
        <f>+IF(AND(AD4893,AE4893),1,0)</f>
        <v>0</v>
      </c>
    </row>
    <row r="4894" spans="1:32" x14ac:dyDescent="0.2">
      <c r="A4894">
        <v>7688</v>
      </c>
      <c r="B4894" t="s">
        <v>3996</v>
      </c>
      <c r="C4894">
        <v>190993</v>
      </c>
      <c r="D4894">
        <v>88212</v>
      </c>
      <c r="E4894">
        <v>20</v>
      </c>
      <c r="F4894">
        <v>6</v>
      </c>
      <c r="G4894">
        <v>53.4</v>
      </c>
      <c r="H4894" t="s">
        <v>24</v>
      </c>
      <c r="I4894">
        <v>23</v>
      </c>
      <c r="J4894">
        <v>36</v>
      </c>
      <c r="K4894">
        <v>52</v>
      </c>
      <c r="L4894">
        <v>20.114833333333333</v>
      </c>
      <c r="M4894">
        <v>301.72250000000003</v>
      </c>
      <c r="N4894">
        <v>23.614444444444445</v>
      </c>
      <c r="O4894">
        <v>5.07</v>
      </c>
      <c r="Q4894">
        <v>-0.18</v>
      </c>
      <c r="S4894">
        <v>-0.67</v>
      </c>
      <c r="Y4894" t="s">
        <v>368</v>
      </c>
      <c r="Z4894" t="s">
        <v>368</v>
      </c>
      <c r="AA4894" t="s">
        <v>15433</v>
      </c>
      <c r="AB4894" t="str">
        <f>+LEFT(AA4894,1)</f>
        <v>B</v>
      </c>
      <c r="AC4894" s="6">
        <f>DEGREES(ACOS(SIN(Resultats!$H$11)*SIN(RADIANS(N4894))+COS(Resultats!$H$11)*COS(RADIANS(N4894))*COS(Resultats!$E$11-RADIANS(M4894))))</f>
        <v>136.47711456078716</v>
      </c>
      <c r="AD4894">
        <f>+IF(AB4894=Data!$E$18,1,0)</f>
        <v>0</v>
      </c>
      <c r="AE4894">
        <f>+IF(AC4894&lt;Data!$B$17,1,0)</f>
        <v>0</v>
      </c>
      <c r="AF4894" s="7">
        <f>+IF(AND(AD4894,AE4894),1,0)</f>
        <v>0</v>
      </c>
    </row>
    <row r="4895" spans="1:32" x14ac:dyDescent="0.2">
      <c r="A4895">
        <v>7546</v>
      </c>
      <c r="B4895" t="s">
        <v>3899</v>
      </c>
      <c r="C4895">
        <v>187362</v>
      </c>
      <c r="D4895">
        <v>105298</v>
      </c>
      <c r="E4895">
        <v>19</v>
      </c>
      <c r="F4895">
        <v>48</v>
      </c>
      <c r="G4895">
        <v>58.7</v>
      </c>
      <c r="H4895" t="s">
        <v>24</v>
      </c>
      <c r="I4895">
        <v>19</v>
      </c>
      <c r="J4895">
        <v>8</v>
      </c>
      <c r="K4895">
        <v>32</v>
      </c>
      <c r="L4895">
        <v>19.816305555555555</v>
      </c>
      <c r="M4895">
        <v>297.24458333333331</v>
      </c>
      <c r="N4895">
        <v>19.142222222222223</v>
      </c>
      <c r="O4895">
        <v>5</v>
      </c>
      <c r="Q4895">
        <v>0.1</v>
      </c>
      <c r="S4895">
        <v>0.05</v>
      </c>
      <c r="U4895">
        <v>0.06</v>
      </c>
      <c r="Y4895" t="s">
        <v>298</v>
      </c>
      <c r="Z4895" t="s">
        <v>298</v>
      </c>
      <c r="AA4895" t="s">
        <v>1740</v>
      </c>
      <c r="AB4895" t="str">
        <f>+LEFT(AA4895,1)</f>
        <v>A</v>
      </c>
      <c r="AC4895" s="6">
        <f>DEGREES(ACOS(SIN(Resultats!$H$11)*SIN(RADIANS(N4895))+COS(Resultats!$H$11)*COS(RADIANS(N4895))*COS(Resultats!$E$11-RADIANS(M4895))))</f>
        <v>136.50844457758799</v>
      </c>
      <c r="AD4895">
        <f>+IF(AB4895=Data!$E$18,1,0)</f>
        <v>1</v>
      </c>
      <c r="AE4895">
        <f>+IF(AC4895&lt;Data!$B$17,1,0)</f>
        <v>0</v>
      </c>
      <c r="AF4895" s="7">
        <f>+IF(AND(AD4895,AE4895),1,0)</f>
        <v>0</v>
      </c>
    </row>
    <row r="4896" spans="1:32" x14ac:dyDescent="0.2">
      <c r="A4896">
        <v>263</v>
      </c>
      <c r="C4896">
        <v>5384</v>
      </c>
      <c r="D4896">
        <v>129032</v>
      </c>
      <c r="E4896">
        <v>0</v>
      </c>
      <c r="F4896">
        <v>55</v>
      </c>
      <c r="G4896">
        <v>42.4</v>
      </c>
      <c r="H4896" t="s">
        <v>26</v>
      </c>
      <c r="I4896">
        <v>7</v>
      </c>
      <c r="J4896">
        <v>20</v>
      </c>
      <c r="K4896">
        <v>50</v>
      </c>
      <c r="L4896">
        <v>0.92844444444444441</v>
      </c>
      <c r="M4896">
        <v>13.926666666666666</v>
      </c>
      <c r="N4896">
        <v>-7.3472222222222223</v>
      </c>
      <c r="O4896">
        <v>5.85</v>
      </c>
      <c r="Q4896">
        <v>1.52</v>
      </c>
      <c r="S4896">
        <v>1.93</v>
      </c>
      <c r="U4896">
        <v>0.64</v>
      </c>
      <c r="V4896" t="s">
        <v>93</v>
      </c>
      <c r="Y4896" t="s">
        <v>77</v>
      </c>
      <c r="Z4896" t="s">
        <v>77</v>
      </c>
      <c r="AA4896" t="s">
        <v>104</v>
      </c>
      <c r="AB4896" t="str">
        <f>+LEFT(AA4896,1)</f>
        <v>K</v>
      </c>
      <c r="AC4896" s="6">
        <f>DEGREES(ACOS(SIN(Resultats!$H$11)*SIN(RADIANS(N4896))+COS(Resultats!$H$11)*COS(RADIANS(N4896))*COS(Resultats!$E$11-RADIANS(M4896))))</f>
        <v>136.52454846952301</v>
      </c>
      <c r="AD4896">
        <f>+IF(AB4896=Data!$E$18,1,0)</f>
        <v>0</v>
      </c>
      <c r="AE4896">
        <f>+IF(AC4896&lt;Data!$B$17,1,0)</f>
        <v>0</v>
      </c>
      <c r="AF4896" s="7">
        <f>+IF(AND(AD4896,AE4896),1,0)</f>
        <v>0</v>
      </c>
    </row>
    <row r="4897" spans="1:32" x14ac:dyDescent="0.2">
      <c r="A4897">
        <v>8166</v>
      </c>
      <c r="C4897">
        <v>203358</v>
      </c>
      <c r="D4897">
        <v>71230</v>
      </c>
      <c r="E4897">
        <v>21</v>
      </c>
      <c r="F4897">
        <v>20</v>
      </c>
      <c r="G4897">
        <v>50.1</v>
      </c>
      <c r="H4897" t="s">
        <v>24</v>
      </c>
      <c r="I4897">
        <v>32</v>
      </c>
      <c r="J4897">
        <v>27</v>
      </c>
      <c r="K4897">
        <v>10</v>
      </c>
      <c r="L4897">
        <v>21.347249999999999</v>
      </c>
      <c r="M4897">
        <v>320.20875000000001</v>
      </c>
      <c r="N4897">
        <v>32.452777777777783</v>
      </c>
      <c r="O4897">
        <v>5.68</v>
      </c>
      <c r="Q4897">
        <v>1.08</v>
      </c>
      <c r="S4897">
        <v>0.93</v>
      </c>
      <c r="Y4897" t="s">
        <v>457</v>
      </c>
      <c r="Z4897" t="s">
        <v>457</v>
      </c>
      <c r="AA4897" t="s">
        <v>51</v>
      </c>
      <c r="AB4897" t="str">
        <f>+LEFT(AA4897,1)</f>
        <v>G</v>
      </c>
      <c r="AC4897" s="6">
        <f>DEGREES(ACOS(SIN(Resultats!$H$11)*SIN(RADIANS(N4897))+COS(Resultats!$H$11)*COS(RADIANS(N4897))*COS(Resultats!$E$11-RADIANS(M4897))))</f>
        <v>136.5295461597216</v>
      </c>
      <c r="AD4897">
        <f>+IF(AB4897=Data!$E$18,1,0)</f>
        <v>0</v>
      </c>
      <c r="AE4897">
        <f>+IF(AC4897&lt;Data!$B$17,1,0)</f>
        <v>0</v>
      </c>
      <c r="AF4897" s="7">
        <f>+IF(AND(AD4897,AE4897),1,0)</f>
        <v>0</v>
      </c>
    </row>
    <row r="4898" spans="1:32" x14ac:dyDescent="0.2">
      <c r="A4898">
        <v>7536</v>
      </c>
      <c r="B4898" t="s">
        <v>3892</v>
      </c>
      <c r="C4898">
        <v>187076</v>
      </c>
      <c r="D4898">
        <v>105259</v>
      </c>
      <c r="E4898">
        <v>19</v>
      </c>
      <c r="F4898">
        <v>47</v>
      </c>
      <c r="G4898">
        <v>23.3</v>
      </c>
      <c r="H4898" t="s">
        <v>24</v>
      </c>
      <c r="I4898">
        <v>18</v>
      </c>
      <c r="J4898">
        <v>32</v>
      </c>
      <c r="K4898">
        <v>3</v>
      </c>
      <c r="L4898">
        <v>19.789805555555557</v>
      </c>
      <c r="M4898">
        <v>296.84708333333333</v>
      </c>
      <c r="N4898">
        <v>18.534166666666668</v>
      </c>
      <c r="O4898">
        <v>3.82</v>
      </c>
      <c r="Q4898">
        <v>1.41</v>
      </c>
      <c r="S4898">
        <v>0.96</v>
      </c>
      <c r="U4898">
        <v>1.29</v>
      </c>
      <c r="Y4898" t="s">
        <v>3894</v>
      </c>
      <c r="Z4898" t="s">
        <v>13765</v>
      </c>
      <c r="AA4898" t="s">
        <v>15418</v>
      </c>
      <c r="AB4898" t="str">
        <f>+LEFT(AA4898,1)</f>
        <v>M</v>
      </c>
      <c r="AC4898" s="6">
        <f>DEGREES(ACOS(SIN(Resultats!$H$11)*SIN(RADIANS(N4898))+COS(Resultats!$H$11)*COS(RADIANS(N4898))*COS(Resultats!$E$11-RADIANS(M4898))))</f>
        <v>136.59662894736246</v>
      </c>
      <c r="AD4898">
        <f>+IF(AB4898=Data!$E$18,1,0)</f>
        <v>0</v>
      </c>
      <c r="AE4898">
        <f>+IF(AC4898&lt;Data!$B$17,1,0)</f>
        <v>0</v>
      </c>
      <c r="AF4898" s="7">
        <f>+IF(AND(AD4898,AE4898),1,0)</f>
        <v>0</v>
      </c>
    </row>
    <row r="4899" spans="1:32" x14ac:dyDescent="0.2">
      <c r="A4899">
        <v>9055</v>
      </c>
      <c r="C4899">
        <v>224303</v>
      </c>
      <c r="D4899">
        <v>91595</v>
      </c>
      <c r="E4899">
        <v>23</v>
      </c>
      <c r="F4899">
        <v>56</v>
      </c>
      <c r="G4899">
        <v>41.5</v>
      </c>
      <c r="H4899" t="s">
        <v>24</v>
      </c>
      <c r="I4899">
        <v>22</v>
      </c>
      <c r="J4899">
        <v>38</v>
      </c>
      <c r="K4899">
        <v>53</v>
      </c>
      <c r="L4899">
        <v>23.944861111111113</v>
      </c>
      <c r="M4899">
        <v>359.17291666666671</v>
      </c>
      <c r="N4899">
        <v>22.648055555555555</v>
      </c>
      <c r="O4899">
        <v>6.15</v>
      </c>
      <c r="Q4899">
        <v>1.6</v>
      </c>
      <c r="S4899">
        <v>1.97</v>
      </c>
      <c r="Y4899" t="s">
        <v>353</v>
      </c>
      <c r="Z4899" t="s">
        <v>353</v>
      </c>
      <c r="AA4899" t="s">
        <v>15418</v>
      </c>
      <c r="AB4899" t="str">
        <f>+LEFT(AA4899,1)</f>
        <v>M</v>
      </c>
      <c r="AC4899" s="6">
        <f>DEGREES(ACOS(SIN(Resultats!$H$11)*SIN(RADIANS(N4899))+COS(Resultats!$H$11)*COS(RADIANS(N4899))*COS(Resultats!$E$11-RADIANS(M4899))))</f>
        <v>136.61152074697063</v>
      </c>
      <c r="AD4899">
        <f>+IF(AB4899=Data!$E$18,1,0)</f>
        <v>0</v>
      </c>
      <c r="AE4899">
        <f>+IF(AC4899&lt;Data!$B$17,1,0)</f>
        <v>0</v>
      </c>
      <c r="AF4899" s="7">
        <f>+IF(AND(AD4899,AE4899),1,0)</f>
        <v>0</v>
      </c>
    </row>
    <row r="4900" spans="1:32" x14ac:dyDescent="0.2">
      <c r="A4900">
        <v>7269</v>
      </c>
      <c r="C4900">
        <v>178744</v>
      </c>
      <c r="D4900">
        <v>143087</v>
      </c>
      <c r="E4900">
        <v>19</v>
      </c>
      <c r="F4900">
        <v>9</v>
      </c>
      <c r="G4900">
        <v>51.6</v>
      </c>
      <c r="H4900" t="s">
        <v>26</v>
      </c>
      <c r="I4900">
        <v>0</v>
      </c>
      <c r="J4900">
        <v>25</v>
      </c>
      <c r="K4900">
        <v>41</v>
      </c>
      <c r="L4900">
        <v>19.164333333333332</v>
      </c>
      <c r="M4900">
        <v>287.46499999999997</v>
      </c>
      <c r="N4900">
        <v>-0.42805555555555558</v>
      </c>
      <c r="O4900">
        <v>6.34</v>
      </c>
      <c r="Q4900">
        <v>-0.04</v>
      </c>
      <c r="S4900">
        <v>-0.49</v>
      </c>
      <c r="Y4900" t="s">
        <v>2308</v>
      </c>
      <c r="Z4900" t="s">
        <v>2308</v>
      </c>
      <c r="AA4900" t="s">
        <v>15423</v>
      </c>
      <c r="AB4900" t="str">
        <f>+LEFT(AA4900,1)</f>
        <v>B</v>
      </c>
      <c r="AC4900" s="6">
        <f>DEGREES(ACOS(SIN(Resultats!$H$11)*SIN(RADIANS(N4900))+COS(Resultats!$H$11)*COS(RADIANS(N4900))*COS(Resultats!$E$11-RADIANS(M4900))))</f>
        <v>136.63105177182024</v>
      </c>
      <c r="AD4900">
        <f>+IF(AB4900=Data!$E$18,1,0)</f>
        <v>0</v>
      </c>
      <c r="AE4900">
        <f>+IF(AC4900&lt;Data!$B$17,1,0)</f>
        <v>0</v>
      </c>
      <c r="AF4900" s="7">
        <f>+IF(AND(AD4900,AE4900),1,0)</f>
        <v>0</v>
      </c>
    </row>
    <row r="4901" spans="1:32" x14ac:dyDescent="0.2">
      <c r="A4901">
        <v>7236</v>
      </c>
      <c r="B4901" t="s">
        <v>3706</v>
      </c>
      <c r="C4901">
        <v>177756</v>
      </c>
      <c r="D4901">
        <v>143021</v>
      </c>
      <c r="E4901">
        <v>19</v>
      </c>
      <c r="F4901">
        <v>6</v>
      </c>
      <c r="G4901">
        <v>14.9</v>
      </c>
      <c r="H4901" t="s">
        <v>26</v>
      </c>
      <c r="I4901">
        <v>4</v>
      </c>
      <c r="J4901">
        <v>52</v>
      </c>
      <c r="K4901">
        <v>57</v>
      </c>
      <c r="L4901">
        <v>19.10413888888889</v>
      </c>
      <c r="M4901">
        <v>286.56208333333336</v>
      </c>
      <c r="N4901">
        <v>-4.8825000000000003</v>
      </c>
      <c r="O4901">
        <v>3.44</v>
      </c>
      <c r="Q4901">
        <v>-0.09</v>
      </c>
      <c r="S4901">
        <v>-0.27</v>
      </c>
      <c r="U4901">
        <v>-0.09</v>
      </c>
      <c r="Y4901" t="s">
        <v>66</v>
      </c>
      <c r="Z4901" t="s">
        <v>66</v>
      </c>
      <c r="AA4901" t="s">
        <v>5040</v>
      </c>
      <c r="AB4901" t="str">
        <f>+LEFT(AA4901,1)</f>
        <v>B</v>
      </c>
      <c r="AC4901" s="6">
        <f>DEGREES(ACOS(SIN(Resultats!$H$11)*SIN(RADIANS(N4901))+COS(Resultats!$H$11)*COS(RADIANS(N4901))*COS(Resultats!$E$11-RADIANS(M4901))))</f>
        <v>136.65828630279233</v>
      </c>
      <c r="AD4901">
        <f>+IF(AB4901=Data!$E$18,1,0)</f>
        <v>0</v>
      </c>
      <c r="AE4901">
        <f>+IF(AC4901&lt;Data!$B$17,1,0)</f>
        <v>0</v>
      </c>
      <c r="AF4901" s="7">
        <f>+IF(AND(AD4901,AE4901),1,0)</f>
        <v>0</v>
      </c>
    </row>
    <row r="4902" spans="1:32" x14ac:dyDescent="0.2">
      <c r="A4902">
        <v>7303</v>
      </c>
      <c r="B4902" t="s">
        <v>3740</v>
      </c>
      <c r="C4902">
        <v>180482</v>
      </c>
      <c r="D4902">
        <v>124455</v>
      </c>
      <c r="E4902">
        <v>19</v>
      </c>
      <c r="F4902">
        <v>16</v>
      </c>
      <c r="G4902">
        <v>31</v>
      </c>
      <c r="H4902" t="s">
        <v>24</v>
      </c>
      <c r="I4902">
        <v>4</v>
      </c>
      <c r="J4902">
        <v>50</v>
      </c>
      <c r="K4902">
        <v>5</v>
      </c>
      <c r="L4902">
        <v>19.275277777777777</v>
      </c>
      <c r="M4902">
        <v>289.12916666666666</v>
      </c>
      <c r="N4902">
        <v>4.8347222222222221</v>
      </c>
      <c r="O4902">
        <v>5.59</v>
      </c>
      <c r="Q4902">
        <v>0.08</v>
      </c>
      <c r="S4902">
        <v>0.11</v>
      </c>
      <c r="Y4902" t="s">
        <v>391</v>
      </c>
      <c r="Z4902" t="s">
        <v>391</v>
      </c>
      <c r="AA4902" t="s">
        <v>1740</v>
      </c>
      <c r="AB4902" t="str">
        <f>+LEFT(AA4902,1)</f>
        <v>A</v>
      </c>
      <c r="AC4902" s="6">
        <f>DEGREES(ACOS(SIN(Resultats!$H$11)*SIN(RADIANS(N4902))+COS(Resultats!$H$11)*COS(RADIANS(N4902))*COS(Resultats!$E$11-RADIANS(M4902))))</f>
        <v>136.66999176910267</v>
      </c>
      <c r="AD4902">
        <f>+IF(AB4902=Data!$E$18,1,0)</f>
        <v>1</v>
      </c>
      <c r="AE4902">
        <f>+IF(AC4902&lt;Data!$B$17,1,0)</f>
        <v>0</v>
      </c>
      <c r="AF4902" s="7">
        <f>+IF(AND(AD4902,AE4902),1,0)</f>
        <v>0</v>
      </c>
    </row>
    <row r="4903" spans="1:32" x14ac:dyDescent="0.2">
      <c r="A4903">
        <v>7616</v>
      </c>
      <c r="C4903">
        <v>188971</v>
      </c>
      <c r="D4903">
        <v>87963</v>
      </c>
      <c r="E4903">
        <v>19</v>
      </c>
      <c r="F4903">
        <v>57</v>
      </c>
      <c r="G4903">
        <v>0.2</v>
      </c>
      <c r="H4903" t="s">
        <v>24</v>
      </c>
      <c r="I4903">
        <v>20</v>
      </c>
      <c r="J4903">
        <v>59</v>
      </c>
      <c r="K4903">
        <v>53</v>
      </c>
      <c r="L4903">
        <v>19.950055555555554</v>
      </c>
      <c r="M4903">
        <v>299.25083333333333</v>
      </c>
      <c r="N4903">
        <v>20.998055555555556</v>
      </c>
      <c r="O4903">
        <v>6.48</v>
      </c>
      <c r="P4903" t="s">
        <v>103</v>
      </c>
      <c r="Q4903">
        <v>7.0000000000000007E-2</v>
      </c>
      <c r="S4903">
        <v>-0.05</v>
      </c>
      <c r="Y4903" t="s">
        <v>192</v>
      </c>
      <c r="Z4903" t="s">
        <v>192</v>
      </c>
      <c r="AA4903" t="s">
        <v>18</v>
      </c>
      <c r="AB4903" t="str">
        <f>+LEFT(AA4903,1)</f>
        <v>A</v>
      </c>
      <c r="AC4903" s="6">
        <f>DEGREES(ACOS(SIN(Resultats!$H$11)*SIN(RADIANS(N4903))+COS(Resultats!$H$11)*COS(RADIANS(N4903))*COS(Resultats!$E$11-RADIANS(M4903))))</f>
        <v>136.71301910022746</v>
      </c>
      <c r="AD4903">
        <f>+IF(AB4903=Data!$E$18,1,0)</f>
        <v>1</v>
      </c>
      <c r="AE4903">
        <f>+IF(AC4903&lt;Data!$B$17,1,0)</f>
        <v>0</v>
      </c>
      <c r="AF4903" s="7">
        <f>+IF(AND(AD4903,AE4903),1,0)</f>
        <v>0</v>
      </c>
    </row>
    <row r="4904" spans="1:32" x14ac:dyDescent="0.2">
      <c r="A4904">
        <v>8454</v>
      </c>
      <c r="B4904" t="s">
        <v>3671</v>
      </c>
      <c r="C4904">
        <v>210459</v>
      </c>
      <c r="D4904">
        <v>72077</v>
      </c>
      <c r="E4904">
        <v>22</v>
      </c>
      <c r="F4904">
        <v>9</v>
      </c>
      <c r="G4904">
        <v>59.2</v>
      </c>
      <c r="H4904" t="s">
        <v>24</v>
      </c>
      <c r="I4904">
        <v>33</v>
      </c>
      <c r="J4904">
        <v>10</v>
      </c>
      <c r="K4904">
        <v>42</v>
      </c>
      <c r="L4904">
        <v>22.166444444444444</v>
      </c>
      <c r="M4904">
        <v>332.49666666666667</v>
      </c>
      <c r="N4904">
        <v>33.178333333333327</v>
      </c>
      <c r="O4904">
        <v>4.29</v>
      </c>
      <c r="Q4904">
        <v>0.46</v>
      </c>
      <c r="S4904">
        <v>0.18</v>
      </c>
      <c r="U4904">
        <v>0.27</v>
      </c>
      <c r="Y4904" t="s">
        <v>136</v>
      </c>
      <c r="Z4904" t="s">
        <v>136</v>
      </c>
      <c r="AA4904" t="s">
        <v>2154</v>
      </c>
      <c r="AB4904" t="str">
        <f>+LEFT(AA4904,1)</f>
        <v>F</v>
      </c>
      <c r="AC4904" s="6">
        <f>DEGREES(ACOS(SIN(Resultats!$H$11)*SIN(RADIANS(N4904))+COS(Resultats!$H$11)*COS(RADIANS(N4904))*COS(Resultats!$E$11-RADIANS(M4904))))</f>
        <v>136.75619262405598</v>
      </c>
      <c r="AD4904">
        <f>+IF(AB4904=Data!$E$18,1,0)</f>
        <v>0</v>
      </c>
      <c r="AE4904">
        <f>+IF(AC4904&lt;Data!$B$17,1,0)</f>
        <v>0</v>
      </c>
      <c r="AF4904" s="7">
        <f>+IF(AND(AD4904,AE4904),1,0)</f>
        <v>0</v>
      </c>
    </row>
    <row r="4905" spans="1:32" x14ac:dyDescent="0.2">
      <c r="A4905">
        <v>267</v>
      </c>
      <c r="B4905" t="s">
        <v>335</v>
      </c>
      <c r="C4905">
        <v>5437</v>
      </c>
      <c r="D4905">
        <v>147519</v>
      </c>
      <c r="E4905">
        <v>0</v>
      </c>
      <c r="F4905">
        <v>56</v>
      </c>
      <c r="G4905">
        <v>1.5</v>
      </c>
      <c r="H4905" t="s">
        <v>26</v>
      </c>
      <c r="I4905">
        <v>11</v>
      </c>
      <c r="J4905">
        <v>16</v>
      </c>
      <c r="K4905">
        <v>0</v>
      </c>
      <c r="L4905">
        <v>0.93374999999999997</v>
      </c>
      <c r="M4905">
        <v>14.00625</v>
      </c>
      <c r="N4905">
        <v>-11.266666666666667</v>
      </c>
      <c r="O4905">
        <v>5.31</v>
      </c>
      <c r="Q4905">
        <v>1.52</v>
      </c>
      <c r="S4905">
        <v>1.78</v>
      </c>
      <c r="Y4905" t="s">
        <v>172</v>
      </c>
      <c r="Z4905" t="s">
        <v>172</v>
      </c>
      <c r="AA4905" t="s">
        <v>80</v>
      </c>
      <c r="AB4905" t="str">
        <f>+LEFT(AA4905,1)</f>
        <v>K</v>
      </c>
      <c r="AC4905" s="6">
        <f>DEGREES(ACOS(SIN(Resultats!$H$11)*SIN(RADIANS(N4905))+COS(Resultats!$H$11)*COS(RADIANS(N4905))*COS(Resultats!$E$11-RADIANS(M4905))))</f>
        <v>136.77021613493844</v>
      </c>
      <c r="AD4905">
        <f>+IF(AB4905=Data!$E$18,1,0)</f>
        <v>0</v>
      </c>
      <c r="AE4905">
        <f>+IF(AC4905&lt;Data!$B$17,1,0)</f>
        <v>0</v>
      </c>
      <c r="AF4905" s="7">
        <f>+IF(AND(AD4905,AE4905),1,0)</f>
        <v>0</v>
      </c>
    </row>
    <row r="4906" spans="1:32" x14ac:dyDescent="0.2">
      <c r="A4906">
        <v>8449</v>
      </c>
      <c r="B4906" t="s">
        <v>3668</v>
      </c>
      <c r="C4906">
        <v>210354</v>
      </c>
      <c r="D4906">
        <v>72064</v>
      </c>
      <c r="E4906">
        <v>22</v>
      </c>
      <c r="F4906">
        <v>9</v>
      </c>
      <c r="G4906">
        <v>13.6</v>
      </c>
      <c r="H4906" t="s">
        <v>24</v>
      </c>
      <c r="I4906">
        <v>33</v>
      </c>
      <c r="J4906">
        <v>10</v>
      </c>
      <c r="K4906">
        <v>20</v>
      </c>
      <c r="L4906">
        <v>22.153777777777776</v>
      </c>
      <c r="M4906">
        <v>332.30666666666662</v>
      </c>
      <c r="N4906">
        <v>33.172222222222217</v>
      </c>
      <c r="O4906">
        <v>5.58</v>
      </c>
      <c r="Q4906">
        <v>1</v>
      </c>
      <c r="S4906">
        <v>0.77</v>
      </c>
      <c r="Y4906" t="s">
        <v>339</v>
      </c>
      <c r="Z4906" t="s">
        <v>71</v>
      </c>
      <c r="AA4906" t="s">
        <v>51</v>
      </c>
      <c r="AB4906" t="str">
        <f>+LEFT(AA4906,1)</f>
        <v>G</v>
      </c>
      <c r="AC4906" s="6">
        <f>DEGREES(ACOS(SIN(Resultats!$H$11)*SIN(RADIANS(N4906))+COS(Resultats!$H$11)*COS(RADIANS(N4906))*COS(Resultats!$E$11-RADIANS(M4906))))</f>
        <v>136.77187337907927</v>
      </c>
      <c r="AD4906">
        <f>+IF(AB4906=Data!$E$18,1,0)</f>
        <v>0</v>
      </c>
      <c r="AE4906">
        <f>+IF(AC4906&lt;Data!$B$17,1,0)</f>
        <v>0</v>
      </c>
      <c r="AF4906" s="7">
        <f>+IF(AND(AD4906,AE4906),1,0)</f>
        <v>0</v>
      </c>
    </row>
    <row r="4907" spans="1:32" x14ac:dyDescent="0.2">
      <c r="A4907">
        <v>8831</v>
      </c>
      <c r="C4907">
        <v>219110</v>
      </c>
      <c r="D4907">
        <v>91095</v>
      </c>
      <c r="E4907">
        <v>23</v>
      </c>
      <c r="F4907">
        <v>13</v>
      </c>
      <c r="G4907">
        <v>4</v>
      </c>
      <c r="H4907" t="s">
        <v>24</v>
      </c>
      <c r="I4907">
        <v>29</v>
      </c>
      <c r="J4907">
        <v>26</v>
      </c>
      <c r="K4907">
        <v>30</v>
      </c>
      <c r="L4907">
        <v>23.217777777777776</v>
      </c>
      <c r="M4907">
        <v>348.26666666666665</v>
      </c>
      <c r="N4907">
        <v>29.441666666666666</v>
      </c>
      <c r="O4907">
        <v>6.35</v>
      </c>
      <c r="Q4907">
        <v>0.93</v>
      </c>
      <c r="S4907">
        <v>0.61</v>
      </c>
      <c r="Y4907" t="s">
        <v>71</v>
      </c>
      <c r="Z4907" t="s">
        <v>71</v>
      </c>
      <c r="AA4907" t="s">
        <v>51</v>
      </c>
      <c r="AB4907" t="str">
        <f>+LEFT(AA4907,1)</f>
        <v>G</v>
      </c>
      <c r="AC4907" s="6">
        <f>DEGREES(ACOS(SIN(Resultats!$H$11)*SIN(RADIANS(N4907))+COS(Resultats!$H$11)*COS(RADIANS(N4907))*COS(Resultats!$E$11-RADIANS(M4907))))</f>
        <v>136.80716836795983</v>
      </c>
      <c r="AD4907">
        <f>+IF(AB4907=Data!$E$18,1,0)</f>
        <v>0</v>
      </c>
      <c r="AE4907">
        <f>+IF(AC4907&lt;Data!$B$17,1,0)</f>
        <v>0</v>
      </c>
      <c r="AF4907" s="7">
        <f>+IF(AND(AD4907,AE4907),1,0)</f>
        <v>0</v>
      </c>
    </row>
    <row r="4908" spans="1:32" x14ac:dyDescent="0.2">
      <c r="A4908">
        <v>7449</v>
      </c>
      <c r="C4908">
        <v>184944</v>
      </c>
      <c r="D4908">
        <v>105036</v>
      </c>
      <c r="E4908">
        <v>19</v>
      </c>
      <c r="F4908">
        <v>36</v>
      </c>
      <c r="G4908">
        <v>15.8</v>
      </c>
      <c r="H4908" t="s">
        <v>24</v>
      </c>
      <c r="I4908">
        <v>14</v>
      </c>
      <c r="J4908">
        <v>23</v>
      </c>
      <c r="K4908">
        <v>30</v>
      </c>
      <c r="L4908">
        <v>19.604388888888892</v>
      </c>
      <c r="M4908">
        <v>294.06583333333339</v>
      </c>
      <c r="N4908">
        <v>14.391666666666666</v>
      </c>
      <c r="O4908">
        <v>6.38</v>
      </c>
      <c r="Q4908">
        <v>1.04</v>
      </c>
      <c r="S4908">
        <v>0.89</v>
      </c>
      <c r="Y4908" t="s">
        <v>2868</v>
      </c>
      <c r="Z4908" t="s">
        <v>5662</v>
      </c>
      <c r="AA4908" t="s">
        <v>197</v>
      </c>
      <c r="AB4908" t="str">
        <f>+LEFT(AA4908,1)</f>
        <v>K</v>
      </c>
      <c r="AC4908" s="6">
        <f>DEGREES(ACOS(SIN(Resultats!$H$11)*SIN(RADIANS(N4908))+COS(Resultats!$H$11)*COS(RADIANS(N4908))*COS(Resultats!$E$11-RADIANS(M4908))))</f>
        <v>136.82004272612207</v>
      </c>
      <c r="AD4908">
        <f>+IF(AB4908=Data!$E$18,1,0)</f>
        <v>0</v>
      </c>
      <c r="AE4908">
        <f>+IF(AC4908&lt;Data!$B$17,1,0)</f>
        <v>0</v>
      </c>
      <c r="AF4908" s="7">
        <f>+IF(AND(AD4908,AE4908),1,0)</f>
        <v>0</v>
      </c>
    </row>
    <row r="4909" spans="1:32" x14ac:dyDescent="0.2">
      <c r="A4909">
        <v>7287</v>
      </c>
      <c r="B4909" t="s">
        <v>3729</v>
      </c>
      <c r="C4909">
        <v>179761</v>
      </c>
      <c r="D4909">
        <v>124408</v>
      </c>
      <c r="E4909">
        <v>19</v>
      </c>
      <c r="F4909">
        <v>13</v>
      </c>
      <c r="G4909">
        <v>42.7</v>
      </c>
      <c r="H4909" t="s">
        <v>24</v>
      </c>
      <c r="I4909">
        <v>2</v>
      </c>
      <c r="J4909">
        <v>17</v>
      </c>
      <c r="K4909">
        <v>37</v>
      </c>
      <c r="L4909">
        <v>19.228527777777778</v>
      </c>
      <c r="M4909">
        <v>288.42791666666665</v>
      </c>
      <c r="N4909">
        <v>2.2936111111111108</v>
      </c>
      <c r="O4909">
        <v>5.15</v>
      </c>
      <c r="Q4909">
        <v>-7.0000000000000007E-2</v>
      </c>
      <c r="S4909">
        <v>-0.41</v>
      </c>
      <c r="Y4909" t="s">
        <v>1627</v>
      </c>
      <c r="Z4909" t="s">
        <v>7148</v>
      </c>
      <c r="AA4909" t="s">
        <v>1652</v>
      </c>
      <c r="AB4909" t="str">
        <f>+LEFT(AA4909,1)</f>
        <v>B</v>
      </c>
      <c r="AC4909" s="6">
        <f>DEGREES(ACOS(SIN(Resultats!$H$11)*SIN(RADIANS(N4909))+COS(Resultats!$H$11)*COS(RADIANS(N4909))*COS(Resultats!$E$11-RADIANS(M4909))))</f>
        <v>136.82072035327889</v>
      </c>
      <c r="AD4909">
        <f>+IF(AB4909=Data!$E$18,1,0)</f>
        <v>0</v>
      </c>
      <c r="AE4909">
        <f>+IF(AC4909&lt;Data!$B$17,1,0)</f>
        <v>0</v>
      </c>
      <c r="AF4909" s="7">
        <f>+IF(AND(AD4909,AE4909),1,0)</f>
        <v>0</v>
      </c>
    </row>
    <row r="4910" spans="1:32" x14ac:dyDescent="0.2">
      <c r="A4910">
        <v>8574</v>
      </c>
      <c r="B4910" t="s">
        <v>7421</v>
      </c>
      <c r="C4910">
        <v>213323</v>
      </c>
      <c r="D4910">
        <v>72406</v>
      </c>
      <c r="E4910">
        <v>22</v>
      </c>
      <c r="F4910">
        <v>30</v>
      </c>
      <c r="G4910">
        <v>1.8</v>
      </c>
      <c r="H4910" t="s">
        <v>24</v>
      </c>
      <c r="I4910">
        <v>32</v>
      </c>
      <c r="J4910">
        <v>34</v>
      </c>
      <c r="K4910">
        <v>21</v>
      </c>
      <c r="L4910">
        <v>22.500499999999999</v>
      </c>
      <c r="M4910">
        <v>337.50749999999999</v>
      </c>
      <c r="N4910">
        <v>32.572499999999998</v>
      </c>
      <c r="O4910">
        <v>5.65</v>
      </c>
      <c r="Q4910">
        <v>-0.04</v>
      </c>
      <c r="S4910">
        <v>-0.11</v>
      </c>
      <c r="Y4910" t="s">
        <v>191</v>
      </c>
      <c r="Z4910" t="s">
        <v>191</v>
      </c>
      <c r="AA4910" t="s">
        <v>5040</v>
      </c>
      <c r="AB4910" t="str">
        <f>+LEFT(AA4910,1)</f>
        <v>B</v>
      </c>
      <c r="AC4910" s="6">
        <f>DEGREES(ACOS(SIN(Resultats!$H$11)*SIN(RADIANS(N4910))+COS(Resultats!$H$11)*COS(RADIANS(N4910))*COS(Resultats!$E$11-RADIANS(M4910))))</f>
        <v>136.82838853991194</v>
      </c>
      <c r="AD4910">
        <f>+IF(AB4910=Data!$E$18,1,0)</f>
        <v>0</v>
      </c>
      <c r="AE4910">
        <f>+IF(AC4910&lt;Data!$B$17,1,0)</f>
        <v>0</v>
      </c>
      <c r="AF4910" s="7">
        <f>+IF(AND(AD4910,AE4910),1,0)</f>
        <v>0</v>
      </c>
    </row>
    <row r="4911" spans="1:32" x14ac:dyDescent="0.2">
      <c r="A4911">
        <v>8084</v>
      </c>
      <c r="C4911">
        <v>201078</v>
      </c>
      <c r="D4911">
        <v>70917</v>
      </c>
      <c r="E4911">
        <v>21</v>
      </c>
      <c r="F4911">
        <v>6</v>
      </c>
      <c r="G4911">
        <v>30.3</v>
      </c>
      <c r="H4911" t="s">
        <v>24</v>
      </c>
      <c r="I4911">
        <v>31</v>
      </c>
      <c r="J4911">
        <v>11</v>
      </c>
      <c r="K4911">
        <v>5</v>
      </c>
      <c r="L4911">
        <v>21.108416666666667</v>
      </c>
      <c r="M4911">
        <v>316.62625000000003</v>
      </c>
      <c r="N4911">
        <v>31.184722222222224</v>
      </c>
      <c r="O4911">
        <v>5.82</v>
      </c>
      <c r="Q4911">
        <v>0.56000000000000005</v>
      </c>
      <c r="U4911">
        <v>0.32</v>
      </c>
      <c r="Y4911" t="s">
        <v>3428</v>
      </c>
      <c r="Z4911" t="s">
        <v>14336</v>
      </c>
      <c r="AA4911" t="s">
        <v>2689</v>
      </c>
      <c r="AB4911" t="str">
        <f>+LEFT(AA4911,1)</f>
        <v>F</v>
      </c>
      <c r="AC4911" s="6">
        <f>DEGREES(ACOS(SIN(Resultats!$H$11)*SIN(RADIANS(N4911))+COS(Resultats!$H$11)*COS(RADIANS(N4911))*COS(Resultats!$E$11-RADIANS(M4911))))</f>
        <v>136.86488824610973</v>
      </c>
      <c r="AD4911">
        <f>+IF(AB4911=Data!$E$18,1,0)</f>
        <v>0</v>
      </c>
      <c r="AE4911">
        <f>+IF(AC4911&lt;Data!$B$17,1,0)</f>
        <v>0</v>
      </c>
      <c r="AF4911" s="7">
        <f>+IF(AND(AD4911,AE4911),1,0)</f>
        <v>0</v>
      </c>
    </row>
    <row r="4912" spans="1:32" x14ac:dyDescent="0.2">
      <c r="A4912">
        <v>8391</v>
      </c>
      <c r="C4912">
        <v>209149</v>
      </c>
      <c r="D4912">
        <v>71932</v>
      </c>
      <c r="E4912">
        <v>22</v>
      </c>
      <c r="F4912">
        <v>0</v>
      </c>
      <c r="G4912">
        <v>26.8</v>
      </c>
      <c r="H4912" t="s">
        <v>24</v>
      </c>
      <c r="I4912">
        <v>33</v>
      </c>
      <c r="J4912">
        <v>0</v>
      </c>
      <c r="K4912">
        <v>22</v>
      </c>
      <c r="L4912">
        <v>22.007444444444445</v>
      </c>
      <c r="M4912">
        <v>330.11166666666668</v>
      </c>
      <c r="N4912">
        <v>33.00611111111111</v>
      </c>
      <c r="O4912">
        <v>6.46</v>
      </c>
      <c r="Y4912" t="s">
        <v>136</v>
      </c>
      <c r="Z4912" t="s">
        <v>136</v>
      </c>
      <c r="AA4912" t="s">
        <v>2154</v>
      </c>
      <c r="AB4912" t="str">
        <f>+LEFT(AA4912,1)</f>
        <v>F</v>
      </c>
      <c r="AC4912" s="6">
        <f>DEGREES(ACOS(SIN(Resultats!$H$11)*SIN(RADIANS(N4912))+COS(Resultats!$H$11)*COS(RADIANS(N4912))*COS(Resultats!$E$11-RADIANS(M4912))))</f>
        <v>136.99375713192421</v>
      </c>
      <c r="AD4912">
        <f>+IF(AB4912=Data!$E$18,1,0)</f>
        <v>0</v>
      </c>
      <c r="AE4912">
        <f>+IF(AC4912&lt;Data!$B$17,1,0)</f>
        <v>0</v>
      </c>
      <c r="AF4912" s="7">
        <f>+IF(AND(AD4912,AE4912),1,0)</f>
        <v>0</v>
      </c>
    </row>
    <row r="4913" spans="1:32" x14ac:dyDescent="0.2">
      <c r="A4913">
        <v>255</v>
      </c>
      <c r="B4913" t="s">
        <v>320</v>
      </c>
      <c r="C4913">
        <v>5268</v>
      </c>
      <c r="D4913">
        <v>129019</v>
      </c>
      <c r="E4913">
        <v>0</v>
      </c>
      <c r="F4913">
        <v>54</v>
      </c>
      <c r="G4913">
        <v>17.600000000000001</v>
      </c>
      <c r="H4913" t="s">
        <v>26</v>
      </c>
      <c r="I4913">
        <v>8</v>
      </c>
      <c r="J4913">
        <v>44</v>
      </c>
      <c r="K4913">
        <v>27</v>
      </c>
      <c r="L4913">
        <v>0.90488888888888896</v>
      </c>
      <c r="M4913">
        <v>13.573333333333334</v>
      </c>
      <c r="N4913">
        <v>-8.7408333333333328</v>
      </c>
      <c r="O4913">
        <v>6.16</v>
      </c>
      <c r="Q4913">
        <v>0.92</v>
      </c>
      <c r="S4913">
        <v>0.54</v>
      </c>
      <c r="Y4913" t="s">
        <v>321</v>
      </c>
      <c r="Z4913" t="s">
        <v>321</v>
      </c>
      <c r="AA4913" t="s">
        <v>235</v>
      </c>
      <c r="AB4913" t="str">
        <f>+LEFT(AA4913,1)</f>
        <v>G</v>
      </c>
      <c r="AC4913" s="6">
        <f>DEGREES(ACOS(SIN(Resultats!$H$11)*SIN(RADIANS(N4913))+COS(Resultats!$H$11)*COS(RADIANS(N4913))*COS(Resultats!$E$11-RADIANS(M4913))))</f>
        <v>137.0196890442966</v>
      </c>
      <c r="AD4913">
        <f>+IF(AB4913=Data!$E$18,1,0)</f>
        <v>0</v>
      </c>
      <c r="AE4913">
        <f>+IF(AC4913&lt;Data!$B$17,1,0)</f>
        <v>0</v>
      </c>
      <c r="AF4913" s="7">
        <f>+IF(AND(AD4913,AE4913),1,0)</f>
        <v>0</v>
      </c>
    </row>
    <row r="4914" spans="1:32" x14ac:dyDescent="0.2">
      <c r="A4914">
        <v>7723</v>
      </c>
      <c r="C4914">
        <v>192342</v>
      </c>
      <c r="D4914">
        <v>88377</v>
      </c>
      <c r="E4914">
        <v>20</v>
      </c>
      <c r="F4914">
        <v>13</v>
      </c>
      <c r="G4914">
        <v>40.6</v>
      </c>
      <c r="H4914" t="s">
        <v>24</v>
      </c>
      <c r="I4914">
        <v>24</v>
      </c>
      <c r="J4914">
        <v>14</v>
      </c>
      <c r="K4914">
        <v>20</v>
      </c>
      <c r="L4914">
        <v>20.227944444444443</v>
      </c>
      <c r="M4914">
        <v>303.41916666666663</v>
      </c>
      <c r="N4914">
        <v>24.238888888888891</v>
      </c>
      <c r="O4914">
        <v>6.56</v>
      </c>
      <c r="Q4914">
        <v>0.28999999999999998</v>
      </c>
      <c r="S4914">
        <v>0.12</v>
      </c>
      <c r="U4914">
        <v>0.14000000000000001</v>
      </c>
      <c r="Y4914" t="s">
        <v>232</v>
      </c>
      <c r="Z4914" t="s">
        <v>232</v>
      </c>
      <c r="AA4914" t="s">
        <v>1469</v>
      </c>
      <c r="AB4914" t="str">
        <f>+LEFT(AA4914,1)</f>
        <v>A</v>
      </c>
      <c r="AC4914" s="6">
        <f>DEGREES(ACOS(SIN(Resultats!$H$11)*SIN(RADIANS(N4914))+COS(Resultats!$H$11)*COS(RADIANS(N4914))*COS(Resultats!$E$11-RADIANS(M4914))))</f>
        <v>137.03624901036883</v>
      </c>
      <c r="AD4914">
        <f>+IF(AB4914=Data!$E$18,1,0)</f>
        <v>1</v>
      </c>
      <c r="AE4914">
        <f>+IF(AC4914&lt;Data!$B$17,1,0)</f>
        <v>0</v>
      </c>
      <c r="AF4914" s="7">
        <f>+IF(AND(AD4914,AE4914),1,0)</f>
        <v>0</v>
      </c>
    </row>
    <row r="4915" spans="1:32" x14ac:dyDescent="0.2">
      <c r="A4915">
        <v>8412</v>
      </c>
      <c r="C4915">
        <v>209693</v>
      </c>
      <c r="D4915">
        <v>71998</v>
      </c>
      <c r="E4915">
        <v>22</v>
      </c>
      <c r="F4915">
        <v>4</v>
      </c>
      <c r="G4915">
        <v>34.4</v>
      </c>
      <c r="H4915" t="s">
        <v>24</v>
      </c>
      <c r="I4915">
        <v>32</v>
      </c>
      <c r="J4915">
        <v>56</v>
      </c>
      <c r="K4915">
        <v>31</v>
      </c>
      <c r="L4915">
        <v>22.076222222222221</v>
      </c>
      <c r="M4915">
        <v>331.14333333333332</v>
      </c>
      <c r="N4915">
        <v>32.941944444444438</v>
      </c>
      <c r="O4915">
        <v>6.38</v>
      </c>
      <c r="Q4915">
        <v>1.1000000000000001</v>
      </c>
      <c r="S4915">
        <v>0.8</v>
      </c>
      <c r="T4915" t="s">
        <v>2818</v>
      </c>
      <c r="Y4915" t="s">
        <v>4808</v>
      </c>
      <c r="Z4915" t="s">
        <v>4808</v>
      </c>
      <c r="AA4915" t="s">
        <v>235</v>
      </c>
      <c r="AB4915" t="str">
        <f>+LEFT(AA4915,1)</f>
        <v>G</v>
      </c>
      <c r="AC4915" s="6">
        <f>DEGREES(ACOS(SIN(Resultats!$H$11)*SIN(RADIANS(N4915))+COS(Resultats!$H$11)*COS(RADIANS(N4915))*COS(Resultats!$E$11-RADIANS(M4915))))</f>
        <v>137.04421862644423</v>
      </c>
      <c r="AD4915">
        <f>+IF(AB4915=Data!$E$18,1,0)</f>
        <v>0</v>
      </c>
      <c r="AE4915">
        <f>+IF(AC4915&lt;Data!$B$17,1,0)</f>
        <v>0</v>
      </c>
      <c r="AF4915" s="7">
        <f>+IF(AND(AD4915,AE4915),1,0)</f>
        <v>0</v>
      </c>
    </row>
    <row r="4916" spans="1:32" x14ac:dyDescent="0.2">
      <c r="A4916">
        <v>8220</v>
      </c>
      <c r="C4916">
        <v>204485</v>
      </c>
      <c r="D4916">
        <v>71371</v>
      </c>
      <c r="E4916">
        <v>21</v>
      </c>
      <c r="F4916">
        <v>28</v>
      </c>
      <c r="G4916">
        <v>8.3000000000000007</v>
      </c>
      <c r="H4916" t="s">
        <v>24</v>
      </c>
      <c r="I4916">
        <v>32</v>
      </c>
      <c r="J4916">
        <v>13</v>
      </c>
      <c r="K4916">
        <v>31</v>
      </c>
      <c r="L4916">
        <v>21.46897222222222</v>
      </c>
      <c r="M4916">
        <v>322.03458333333333</v>
      </c>
      <c r="N4916">
        <v>32.225277777777777</v>
      </c>
      <c r="O4916">
        <v>5.8</v>
      </c>
      <c r="Q4916">
        <v>0.32</v>
      </c>
      <c r="S4916">
        <v>0.04</v>
      </c>
      <c r="Y4916" t="s">
        <v>264</v>
      </c>
      <c r="Z4916" t="s">
        <v>264</v>
      </c>
      <c r="AA4916" t="s">
        <v>2891</v>
      </c>
      <c r="AB4916" t="str">
        <f>+LEFT(AA4916,1)</f>
        <v>F</v>
      </c>
      <c r="AC4916" s="6">
        <f>DEGREES(ACOS(SIN(Resultats!$H$11)*SIN(RADIANS(N4916))+COS(Resultats!$H$11)*COS(RADIANS(N4916))*COS(Resultats!$E$11-RADIANS(M4916))))</f>
        <v>137.09388790313758</v>
      </c>
      <c r="AD4916">
        <f>+IF(AB4916=Data!$E$18,1,0)</f>
        <v>0</v>
      </c>
      <c r="AE4916">
        <f>+IF(AC4916&lt;Data!$B$17,1,0)</f>
        <v>0</v>
      </c>
      <c r="AF4916" s="7">
        <f>+IF(AND(AD4916,AE4916),1,0)</f>
        <v>0</v>
      </c>
    </row>
    <row r="4917" spans="1:32" x14ac:dyDescent="0.2">
      <c r="A4917">
        <v>7753</v>
      </c>
      <c r="B4917" t="s">
        <v>4041</v>
      </c>
      <c r="C4917">
        <v>192944</v>
      </c>
      <c r="D4917">
        <v>88451</v>
      </c>
      <c r="E4917">
        <v>20</v>
      </c>
      <c r="F4917">
        <v>16</v>
      </c>
      <c r="G4917">
        <v>47.1</v>
      </c>
      <c r="H4917" t="s">
        <v>24</v>
      </c>
      <c r="I4917">
        <v>24</v>
      </c>
      <c r="J4917">
        <v>40</v>
      </c>
      <c r="K4917">
        <v>16</v>
      </c>
      <c r="L4917">
        <v>20.27975</v>
      </c>
      <c r="M4917">
        <v>304.19625000000002</v>
      </c>
      <c r="N4917">
        <v>24.671111111111113</v>
      </c>
      <c r="O4917">
        <v>5.32</v>
      </c>
      <c r="Q4917">
        <v>0.95</v>
      </c>
      <c r="S4917">
        <v>0.67</v>
      </c>
      <c r="Y4917" t="s">
        <v>71</v>
      </c>
      <c r="Z4917" t="s">
        <v>71</v>
      </c>
      <c r="AA4917" t="s">
        <v>51</v>
      </c>
      <c r="AB4917" t="str">
        <f>+LEFT(AA4917,1)</f>
        <v>G</v>
      </c>
      <c r="AC4917" s="6">
        <f>DEGREES(ACOS(SIN(Resultats!$H$11)*SIN(RADIANS(N4917))+COS(Resultats!$H$11)*COS(RADIANS(N4917))*COS(Resultats!$E$11-RADIANS(M4917))))</f>
        <v>137.15528780769628</v>
      </c>
      <c r="AD4917">
        <f>+IF(AB4917=Data!$E$18,1,0)</f>
        <v>0</v>
      </c>
      <c r="AE4917">
        <f>+IF(AC4917&lt;Data!$B$17,1,0)</f>
        <v>0</v>
      </c>
      <c r="AF4917" s="7">
        <f>+IF(AND(AD4917,AE4917),1,0)</f>
        <v>0</v>
      </c>
    </row>
    <row r="4918" spans="1:32" x14ac:dyDescent="0.2">
      <c r="A4918">
        <v>7999</v>
      </c>
      <c r="C4918">
        <v>198976</v>
      </c>
      <c r="D4918">
        <v>89241</v>
      </c>
      <c r="E4918">
        <v>20</v>
      </c>
      <c r="F4918">
        <v>53</v>
      </c>
      <c r="G4918">
        <v>7.4</v>
      </c>
      <c r="H4918" t="s">
        <v>24</v>
      </c>
      <c r="I4918">
        <v>29</v>
      </c>
      <c r="J4918">
        <v>38</v>
      </c>
      <c r="K4918">
        <v>58</v>
      </c>
      <c r="L4918">
        <v>20.885388888888887</v>
      </c>
      <c r="M4918">
        <v>313.28083333333331</v>
      </c>
      <c r="N4918">
        <v>29.649444444444445</v>
      </c>
      <c r="O4918">
        <v>6.34</v>
      </c>
      <c r="Q4918">
        <v>1.0900000000000001</v>
      </c>
      <c r="Y4918" t="s">
        <v>365</v>
      </c>
      <c r="Z4918" t="s">
        <v>365</v>
      </c>
      <c r="AA4918" t="s">
        <v>365</v>
      </c>
      <c r="AB4918" t="str">
        <f>+LEFT(AA4918,1)</f>
        <v>K</v>
      </c>
      <c r="AC4918" s="6">
        <f>DEGREES(ACOS(SIN(Resultats!$H$11)*SIN(RADIANS(N4918))+COS(Resultats!$H$11)*COS(RADIANS(N4918))*COS(Resultats!$E$11-RADIANS(M4918))))</f>
        <v>137.20442191770283</v>
      </c>
      <c r="AD4918">
        <f>+IF(AB4918=Data!$E$18,1,0)</f>
        <v>0</v>
      </c>
      <c r="AE4918">
        <f>+IF(AC4918&lt;Data!$B$17,1,0)</f>
        <v>0</v>
      </c>
      <c r="AF4918" s="7">
        <f>+IF(AND(AD4918,AE4918),1,0)</f>
        <v>0</v>
      </c>
    </row>
    <row r="4919" spans="1:32" x14ac:dyDescent="0.2">
      <c r="A4919">
        <v>7230</v>
      </c>
      <c r="C4919">
        <v>177517</v>
      </c>
      <c r="D4919">
        <v>162177</v>
      </c>
      <c r="E4919">
        <v>19</v>
      </c>
      <c r="F4919">
        <v>5</v>
      </c>
      <c r="G4919">
        <v>41.2</v>
      </c>
      <c r="H4919" t="s">
        <v>26</v>
      </c>
      <c r="I4919">
        <v>15</v>
      </c>
      <c r="J4919">
        <v>39</v>
      </c>
      <c r="K4919">
        <v>37</v>
      </c>
      <c r="L4919">
        <v>19.094777777777775</v>
      </c>
      <c r="M4919">
        <v>286.42166666666662</v>
      </c>
      <c r="N4919">
        <v>-15.660277777777779</v>
      </c>
      <c r="O4919">
        <v>5.97</v>
      </c>
      <c r="Q4919">
        <v>-0.02</v>
      </c>
      <c r="S4919">
        <v>-0.25</v>
      </c>
      <c r="Y4919" t="s">
        <v>102</v>
      </c>
      <c r="Z4919" t="s">
        <v>102</v>
      </c>
      <c r="AA4919" t="s">
        <v>5040</v>
      </c>
      <c r="AB4919" t="str">
        <f>+LEFT(AA4919,1)</f>
        <v>B</v>
      </c>
      <c r="AC4919" s="6">
        <f>DEGREES(ACOS(SIN(Resultats!$H$11)*SIN(RADIANS(N4919))+COS(Resultats!$H$11)*COS(RADIANS(N4919))*COS(Resultats!$E$11-RADIANS(M4919))))</f>
        <v>137.20736256286548</v>
      </c>
      <c r="AD4919">
        <f>+IF(AB4919=Data!$E$18,1,0)</f>
        <v>0</v>
      </c>
      <c r="AE4919">
        <f>+IF(AC4919&lt;Data!$B$17,1,0)</f>
        <v>0</v>
      </c>
      <c r="AF4919" s="7">
        <f>+IF(AND(AD4919,AE4919),1,0)</f>
        <v>0</v>
      </c>
    </row>
    <row r="4920" spans="1:32" x14ac:dyDescent="0.2">
      <c r="A4920">
        <v>7574</v>
      </c>
      <c r="B4920" t="s">
        <v>3922</v>
      </c>
      <c r="C4920">
        <v>188001</v>
      </c>
      <c r="D4920">
        <v>105360</v>
      </c>
      <c r="E4920">
        <v>19</v>
      </c>
      <c r="F4920">
        <v>52</v>
      </c>
      <c r="G4920">
        <v>21.8</v>
      </c>
      <c r="H4920" t="s">
        <v>24</v>
      </c>
      <c r="I4920">
        <v>18</v>
      </c>
      <c r="J4920">
        <v>40</v>
      </c>
      <c r="K4920">
        <v>19</v>
      </c>
      <c r="L4920">
        <v>19.872722222222222</v>
      </c>
      <c r="M4920">
        <v>298.09083333333331</v>
      </c>
      <c r="N4920">
        <v>18.671944444444446</v>
      </c>
      <c r="O4920">
        <v>6.23</v>
      </c>
      <c r="Q4920">
        <v>0.01</v>
      </c>
      <c r="S4920">
        <v>-0.92</v>
      </c>
      <c r="Y4920" t="s">
        <v>3923</v>
      </c>
      <c r="Z4920" t="s">
        <v>6819</v>
      </c>
      <c r="AA4920" t="s">
        <v>15440</v>
      </c>
      <c r="AB4920" t="str">
        <f>+LEFT(AA4920,1)</f>
        <v>O</v>
      </c>
      <c r="AC4920" s="6">
        <f>DEGREES(ACOS(SIN(Resultats!$H$11)*SIN(RADIANS(N4920))+COS(Resultats!$H$11)*COS(RADIANS(N4920))*COS(Resultats!$E$11-RADIANS(M4920))))</f>
        <v>137.42537185377509</v>
      </c>
      <c r="AD4920">
        <f>+IF(AB4920=Data!$E$18,1,0)</f>
        <v>0</v>
      </c>
      <c r="AE4920">
        <f>+IF(AC4920&lt;Data!$B$17,1,0)</f>
        <v>0</v>
      </c>
      <c r="AF4920" s="7">
        <f>+IF(AND(AD4920,AE4920),1,0)</f>
        <v>0</v>
      </c>
    </row>
    <row r="4921" spans="1:32" x14ac:dyDescent="0.2">
      <c r="A4921">
        <v>22</v>
      </c>
      <c r="B4921" t="s">
        <v>59</v>
      </c>
      <c r="C4921">
        <v>448</v>
      </c>
      <c r="D4921">
        <v>91734</v>
      </c>
      <c r="E4921">
        <v>0</v>
      </c>
      <c r="F4921">
        <v>9</v>
      </c>
      <c r="G4921">
        <v>2.4</v>
      </c>
      <c r="H4921" t="s">
        <v>24</v>
      </c>
      <c r="I4921">
        <v>18</v>
      </c>
      <c r="J4921">
        <v>12</v>
      </c>
      <c r="K4921">
        <v>43</v>
      </c>
      <c r="L4921">
        <v>0.15066666666666667</v>
      </c>
      <c r="M4921">
        <v>2.2599999999999998</v>
      </c>
      <c r="N4921">
        <v>18.211944444444445</v>
      </c>
      <c r="O4921">
        <v>5.53</v>
      </c>
      <c r="Q4921">
        <v>1.04</v>
      </c>
      <c r="Y4921" t="s">
        <v>60</v>
      </c>
      <c r="Z4921" t="s">
        <v>60</v>
      </c>
      <c r="AA4921" t="s">
        <v>28</v>
      </c>
      <c r="AB4921" t="str">
        <f>+LEFT(AA4921,1)</f>
        <v>G</v>
      </c>
      <c r="AC4921" s="6">
        <f>DEGREES(ACOS(SIN(Resultats!$H$11)*SIN(RADIANS(N4921))+COS(Resultats!$H$11)*COS(RADIANS(N4921))*COS(Resultats!$E$11-RADIANS(M4921))))</f>
        <v>137.45952581067863</v>
      </c>
      <c r="AD4921">
        <f>+IF(AB4921=Data!$E$18,1,0)</f>
        <v>0</v>
      </c>
      <c r="AE4921">
        <f>+IF(AC4921&lt;Data!$B$17,1,0)</f>
        <v>0</v>
      </c>
      <c r="AF4921" s="7">
        <f>+IF(AND(AD4921,AE4921),1,0)</f>
        <v>0</v>
      </c>
    </row>
    <row r="4922" spans="1:32" x14ac:dyDescent="0.2">
      <c r="A4922">
        <v>86</v>
      </c>
      <c r="B4922" t="s">
        <v>141</v>
      </c>
      <c r="C4922">
        <v>1796</v>
      </c>
      <c r="D4922">
        <v>91866</v>
      </c>
      <c r="E4922">
        <v>0</v>
      </c>
      <c r="F4922">
        <v>22</v>
      </c>
      <c r="G4922">
        <v>25.5</v>
      </c>
      <c r="H4922" t="s">
        <v>24</v>
      </c>
      <c r="I4922">
        <v>13</v>
      </c>
      <c r="J4922">
        <v>28</v>
      </c>
      <c r="K4922">
        <v>57</v>
      </c>
      <c r="L4922">
        <v>0.37375000000000003</v>
      </c>
      <c r="M4922">
        <v>5.6062500000000002</v>
      </c>
      <c r="N4922">
        <v>13.4825</v>
      </c>
      <c r="O4922">
        <v>6.23</v>
      </c>
      <c r="Q4922">
        <v>1.22</v>
      </c>
      <c r="Y4922" t="s">
        <v>105</v>
      </c>
      <c r="Z4922" t="s">
        <v>105</v>
      </c>
      <c r="AA4922" t="s">
        <v>133</v>
      </c>
      <c r="AB4922" t="str">
        <f>+LEFT(AA4922,1)</f>
        <v>K</v>
      </c>
      <c r="AC4922" s="6">
        <f>DEGREES(ACOS(SIN(Resultats!$H$11)*SIN(RADIANS(N4922))+COS(Resultats!$H$11)*COS(RADIANS(N4922))*COS(Resultats!$E$11-RADIANS(M4922))))</f>
        <v>137.5726736795412</v>
      </c>
      <c r="AD4922">
        <f>+IF(AB4922=Data!$E$18,1,0)</f>
        <v>0</v>
      </c>
      <c r="AE4922">
        <f>+IF(AC4922&lt;Data!$B$17,1,0)</f>
        <v>0</v>
      </c>
      <c r="AF4922" s="7">
        <f>+IF(AND(AD4922,AE4922),1,0)</f>
        <v>0</v>
      </c>
    </row>
    <row r="4923" spans="1:32" x14ac:dyDescent="0.2">
      <c r="A4923">
        <v>8842</v>
      </c>
      <c r="B4923" t="s">
        <v>7574</v>
      </c>
      <c r="C4923">
        <v>219477</v>
      </c>
      <c r="D4923">
        <v>91130</v>
      </c>
      <c r="E4923">
        <v>23</v>
      </c>
      <c r="F4923">
        <v>15</v>
      </c>
      <c r="G4923">
        <v>46.3</v>
      </c>
      <c r="H4923" t="s">
        <v>24</v>
      </c>
      <c r="I4923">
        <v>28</v>
      </c>
      <c r="J4923">
        <v>14</v>
      </c>
      <c r="K4923">
        <v>52</v>
      </c>
      <c r="L4923">
        <v>23.262861111111111</v>
      </c>
      <c r="M4923">
        <v>348.94291666666663</v>
      </c>
      <c r="N4923">
        <v>28.247777777777777</v>
      </c>
      <c r="O4923">
        <v>6.49</v>
      </c>
      <c r="Q4923">
        <v>0.85</v>
      </c>
      <c r="S4923">
        <v>0.48</v>
      </c>
      <c r="Y4923" t="s">
        <v>7575</v>
      </c>
      <c r="Z4923" t="s">
        <v>6151</v>
      </c>
      <c r="AA4923" t="s">
        <v>235</v>
      </c>
      <c r="AB4923" t="str">
        <f>+LEFT(AA4923,1)</f>
        <v>G</v>
      </c>
      <c r="AC4923" s="6">
        <f>DEGREES(ACOS(SIN(Resultats!$H$11)*SIN(RADIANS(N4923))+COS(Resultats!$H$11)*COS(RADIANS(N4923))*COS(Resultats!$E$11-RADIANS(M4923))))</f>
        <v>137.59171839521022</v>
      </c>
      <c r="AD4923">
        <f>+IF(AB4923=Data!$E$18,1,0)</f>
        <v>0</v>
      </c>
      <c r="AE4923">
        <f>+IF(AC4923&lt;Data!$B$17,1,0)</f>
        <v>0</v>
      </c>
      <c r="AF4923" s="7">
        <f>+IF(AND(AD4923,AE4923),1,0)</f>
        <v>0</v>
      </c>
    </row>
    <row r="4924" spans="1:32" x14ac:dyDescent="0.2">
      <c r="A4924">
        <v>8555</v>
      </c>
      <c r="C4924">
        <v>212988</v>
      </c>
      <c r="D4924">
        <v>72366</v>
      </c>
      <c r="E4924">
        <v>22</v>
      </c>
      <c r="F4924">
        <v>27</v>
      </c>
      <c r="G4924">
        <v>46.2</v>
      </c>
      <c r="H4924" t="s">
        <v>24</v>
      </c>
      <c r="I4924">
        <v>31</v>
      </c>
      <c r="J4924">
        <v>50</v>
      </c>
      <c r="K4924">
        <v>25</v>
      </c>
      <c r="L4924">
        <v>22.462833333333332</v>
      </c>
      <c r="M4924">
        <v>336.9425</v>
      </c>
      <c r="N4924">
        <v>31.840277777777775</v>
      </c>
      <c r="O4924">
        <v>5.98</v>
      </c>
      <c r="Q4924">
        <v>1.45</v>
      </c>
      <c r="Y4924" t="s">
        <v>365</v>
      </c>
      <c r="Z4924" t="s">
        <v>365</v>
      </c>
      <c r="AA4924" t="s">
        <v>365</v>
      </c>
      <c r="AB4924" t="str">
        <f>+LEFT(AA4924,1)</f>
        <v>K</v>
      </c>
      <c r="AC4924" s="6">
        <f>DEGREES(ACOS(SIN(Resultats!$H$11)*SIN(RADIANS(N4924))+COS(Resultats!$H$11)*COS(RADIANS(N4924))*COS(Resultats!$E$11-RADIANS(M4924))))</f>
        <v>137.63551365077961</v>
      </c>
      <c r="AD4924">
        <f>+IF(AB4924=Data!$E$18,1,0)</f>
        <v>0</v>
      </c>
      <c r="AE4924">
        <f>+IF(AC4924&lt;Data!$B$17,1,0)</f>
        <v>0</v>
      </c>
      <c r="AF4924" s="7">
        <f>+IF(AND(AD4924,AE4924),1,0)</f>
        <v>0</v>
      </c>
    </row>
    <row r="4925" spans="1:32" x14ac:dyDescent="0.2">
      <c r="A4925">
        <v>8638</v>
      </c>
      <c r="C4925">
        <v>214979</v>
      </c>
      <c r="D4925">
        <v>72625</v>
      </c>
      <c r="E4925">
        <v>22</v>
      </c>
      <c r="F4925">
        <v>41</v>
      </c>
      <c r="G4925">
        <v>31.4</v>
      </c>
      <c r="H4925" t="s">
        <v>24</v>
      </c>
      <c r="I4925">
        <v>30</v>
      </c>
      <c r="J4925">
        <v>57</v>
      </c>
      <c r="K4925">
        <v>57</v>
      </c>
      <c r="L4925">
        <v>22.692055555555555</v>
      </c>
      <c r="M4925">
        <v>340.38083333333333</v>
      </c>
      <c r="N4925">
        <v>30.965833333333332</v>
      </c>
      <c r="O4925">
        <v>6.34</v>
      </c>
      <c r="P4925" t="s">
        <v>103</v>
      </c>
      <c r="Y4925" t="s">
        <v>104</v>
      </c>
      <c r="Z4925" t="s">
        <v>104</v>
      </c>
      <c r="AA4925" t="s">
        <v>104</v>
      </c>
      <c r="AB4925" t="str">
        <f>+LEFT(AA4925,1)</f>
        <v>K</v>
      </c>
      <c r="AC4925" s="6">
        <f>DEGREES(ACOS(SIN(Resultats!$H$11)*SIN(RADIANS(N4925))+COS(Resultats!$H$11)*COS(RADIANS(N4925))*COS(Resultats!$E$11-RADIANS(M4925))))</f>
        <v>137.84044583161716</v>
      </c>
      <c r="AD4925">
        <f>+IF(AB4925=Data!$E$18,1,0)</f>
        <v>0</v>
      </c>
      <c r="AE4925">
        <f>+IF(AC4925&lt;Data!$B$17,1,0)</f>
        <v>0</v>
      </c>
      <c r="AF4925" s="7">
        <f>+IF(AND(AD4925,AE4925),1,0)</f>
        <v>0</v>
      </c>
    </row>
    <row r="4926" spans="1:32" x14ac:dyDescent="0.2">
      <c r="A4926">
        <v>7741</v>
      </c>
      <c r="B4926" t="s">
        <v>4029</v>
      </c>
      <c r="C4926">
        <v>192713</v>
      </c>
      <c r="D4926">
        <v>88416</v>
      </c>
      <c r="E4926">
        <v>20</v>
      </c>
      <c r="F4926">
        <v>15</v>
      </c>
      <c r="G4926">
        <v>30.2</v>
      </c>
      <c r="H4926" t="s">
        <v>24</v>
      </c>
      <c r="I4926">
        <v>23</v>
      </c>
      <c r="J4926">
        <v>30</v>
      </c>
      <c r="K4926">
        <v>31</v>
      </c>
      <c r="L4926">
        <v>20.258388888888888</v>
      </c>
      <c r="M4926">
        <v>303.87583333333333</v>
      </c>
      <c r="N4926">
        <v>23.508611111111112</v>
      </c>
      <c r="O4926">
        <v>5.15</v>
      </c>
      <c r="Q4926">
        <v>1.04</v>
      </c>
      <c r="S4926">
        <v>0.71</v>
      </c>
      <c r="U4926">
        <v>0.48</v>
      </c>
      <c r="Y4926" t="s">
        <v>4031</v>
      </c>
      <c r="Z4926" t="s">
        <v>13980</v>
      </c>
      <c r="AA4926" t="s">
        <v>2834</v>
      </c>
      <c r="AB4926" t="str">
        <f>+LEFT(AA4926,1)</f>
        <v>G</v>
      </c>
      <c r="AC4926" s="6">
        <f>DEGREES(ACOS(SIN(Resultats!$H$11)*SIN(RADIANS(N4926))+COS(Resultats!$H$11)*COS(RADIANS(N4926))*COS(Resultats!$E$11-RADIANS(M4926))))</f>
        <v>137.86337162088742</v>
      </c>
      <c r="AD4926">
        <f>+IF(AB4926=Data!$E$18,1,0)</f>
        <v>0</v>
      </c>
      <c r="AE4926">
        <f>+IF(AC4926&lt;Data!$B$17,1,0)</f>
        <v>0</v>
      </c>
      <c r="AF4926" s="7">
        <f>+IF(AND(AD4926,AE4926),1,0)</f>
        <v>0</v>
      </c>
    </row>
    <row r="4927" spans="1:32" x14ac:dyDescent="0.2">
      <c r="A4927">
        <v>7313</v>
      </c>
      <c r="C4927">
        <v>180782</v>
      </c>
      <c r="D4927">
        <v>124478</v>
      </c>
      <c r="E4927">
        <v>19</v>
      </c>
      <c r="F4927">
        <v>17</v>
      </c>
      <c r="G4927">
        <v>48.2</v>
      </c>
      <c r="H4927" t="s">
        <v>24</v>
      </c>
      <c r="I4927">
        <v>2</v>
      </c>
      <c r="J4927">
        <v>1</v>
      </c>
      <c r="K4927">
        <v>54</v>
      </c>
      <c r="L4927">
        <v>19.296722222222225</v>
      </c>
      <c r="M4927">
        <v>289.45083333333338</v>
      </c>
      <c r="N4927">
        <v>2.0316666666666667</v>
      </c>
      <c r="O4927">
        <v>6.19</v>
      </c>
      <c r="Q4927">
        <v>0.02</v>
      </c>
      <c r="S4927">
        <v>0.01</v>
      </c>
      <c r="Y4927" t="s">
        <v>25</v>
      </c>
      <c r="Z4927" t="s">
        <v>25</v>
      </c>
      <c r="AA4927" t="s">
        <v>1469</v>
      </c>
      <c r="AB4927" t="str">
        <f>+LEFT(AA4927,1)</f>
        <v>A</v>
      </c>
      <c r="AC4927" s="6">
        <f>DEGREES(ACOS(SIN(Resultats!$H$11)*SIN(RADIANS(N4927))+COS(Resultats!$H$11)*COS(RADIANS(N4927))*COS(Resultats!$E$11-RADIANS(M4927))))</f>
        <v>137.87455519402596</v>
      </c>
      <c r="AD4927">
        <f>+IF(AB4927=Data!$E$18,1,0)</f>
        <v>1</v>
      </c>
      <c r="AE4927">
        <f>+IF(AC4927&lt;Data!$B$17,1,0)</f>
        <v>0</v>
      </c>
      <c r="AF4927" s="7">
        <f>+IF(AND(AD4927,AE4927),1,0)</f>
        <v>0</v>
      </c>
    </row>
    <row r="4928" spans="1:32" x14ac:dyDescent="0.2">
      <c r="A4928">
        <v>8094</v>
      </c>
      <c r="C4928">
        <v>201433</v>
      </c>
      <c r="D4928">
        <v>70968</v>
      </c>
      <c r="E4928">
        <v>21</v>
      </c>
      <c r="F4928">
        <v>8</v>
      </c>
      <c r="G4928">
        <v>38.9</v>
      </c>
      <c r="H4928" t="s">
        <v>24</v>
      </c>
      <c r="I4928">
        <v>30</v>
      </c>
      <c r="J4928">
        <v>12</v>
      </c>
      <c r="K4928">
        <v>21</v>
      </c>
      <c r="L4928">
        <v>21.144138888888889</v>
      </c>
      <c r="M4928">
        <v>317.16208333333333</v>
      </c>
      <c r="N4928">
        <v>30.205833333333331</v>
      </c>
      <c r="O4928">
        <v>5.59</v>
      </c>
      <c r="Q4928">
        <v>-0.1</v>
      </c>
      <c r="S4928">
        <v>-0.26</v>
      </c>
      <c r="Y4928" t="s">
        <v>3015</v>
      </c>
      <c r="Z4928" t="s">
        <v>6551</v>
      </c>
      <c r="AA4928" t="s">
        <v>5040</v>
      </c>
      <c r="AB4928" t="str">
        <f>+LEFT(AA4928,1)</f>
        <v>B</v>
      </c>
      <c r="AC4928" s="6">
        <f>DEGREES(ACOS(SIN(Resultats!$H$11)*SIN(RADIANS(N4928))+COS(Resultats!$H$11)*COS(RADIANS(N4928))*COS(Resultats!$E$11-RADIANS(M4928))))</f>
        <v>137.94097519570713</v>
      </c>
      <c r="AD4928">
        <f>+IF(AB4928=Data!$E$18,1,0)</f>
        <v>0</v>
      </c>
      <c r="AE4928">
        <f>+IF(AC4928&lt;Data!$B$17,1,0)</f>
        <v>0</v>
      </c>
      <c r="AF4928" s="7">
        <f>+IF(AND(AD4928,AE4928),1,0)</f>
        <v>0</v>
      </c>
    </row>
    <row r="4929" spans="1:32" x14ac:dyDescent="0.2">
      <c r="A4929">
        <v>107</v>
      </c>
      <c r="C4929">
        <v>2454</v>
      </c>
      <c r="D4929">
        <v>109224</v>
      </c>
      <c r="E4929">
        <v>0</v>
      </c>
      <c r="F4929">
        <v>28</v>
      </c>
      <c r="G4929">
        <v>20.100000000000001</v>
      </c>
      <c r="H4929" t="s">
        <v>24</v>
      </c>
      <c r="I4929">
        <v>10</v>
      </c>
      <c r="J4929">
        <v>11</v>
      </c>
      <c r="K4929">
        <v>23</v>
      </c>
      <c r="L4929">
        <v>0.47225</v>
      </c>
      <c r="M4929">
        <v>7.0837500000000002</v>
      </c>
      <c r="N4929">
        <v>10.189722222222223</v>
      </c>
      <c r="O4929">
        <v>6.04</v>
      </c>
      <c r="Q4929">
        <v>0.43</v>
      </c>
      <c r="S4929">
        <v>-0.06</v>
      </c>
      <c r="Y4929" t="s">
        <v>166</v>
      </c>
      <c r="Z4929" t="s">
        <v>3859</v>
      </c>
      <c r="AA4929" t="s">
        <v>217</v>
      </c>
      <c r="AB4929" t="str">
        <f>+LEFT(AA4929,1)</f>
        <v>F</v>
      </c>
      <c r="AC4929" s="6">
        <f>DEGREES(ACOS(SIN(Resultats!$H$11)*SIN(RADIANS(N4929))+COS(Resultats!$H$11)*COS(RADIANS(N4929))*COS(Resultats!$E$11-RADIANS(M4929))))</f>
        <v>137.94686406176911</v>
      </c>
      <c r="AD4929">
        <f>+IF(AB4929=Data!$E$18,1,0)</f>
        <v>0</v>
      </c>
      <c r="AE4929">
        <f>+IF(AC4929&lt;Data!$B$17,1,0)</f>
        <v>0</v>
      </c>
      <c r="AF4929" s="7">
        <f>+IF(AND(AD4929,AE4929),1,0)</f>
        <v>0</v>
      </c>
    </row>
    <row r="4930" spans="1:32" x14ac:dyDescent="0.2">
      <c r="A4930">
        <v>9035</v>
      </c>
      <c r="C4930">
        <v>223755</v>
      </c>
      <c r="D4930">
        <v>91548</v>
      </c>
      <c r="E4930">
        <v>23</v>
      </c>
      <c r="F4930">
        <v>52</v>
      </c>
      <c r="G4930">
        <v>23.4</v>
      </c>
      <c r="H4930" t="s">
        <v>24</v>
      </c>
      <c r="I4930">
        <v>21</v>
      </c>
      <c r="J4930">
        <v>40</v>
      </c>
      <c r="K4930">
        <v>15</v>
      </c>
      <c r="L4930">
        <v>23.873166666666666</v>
      </c>
      <c r="M4930">
        <v>358.09750000000003</v>
      </c>
      <c r="N4930">
        <v>21.670833333333334</v>
      </c>
      <c r="O4930">
        <v>6.11</v>
      </c>
      <c r="Q4930">
        <v>1.59</v>
      </c>
      <c r="S4930">
        <v>1.97</v>
      </c>
      <c r="Y4930" t="s">
        <v>353</v>
      </c>
      <c r="Z4930" t="s">
        <v>353</v>
      </c>
      <c r="AA4930" t="s">
        <v>15418</v>
      </c>
      <c r="AB4930" t="str">
        <f>+LEFT(AA4930,1)</f>
        <v>M</v>
      </c>
      <c r="AC4930" s="6">
        <f>DEGREES(ACOS(SIN(Resultats!$H$11)*SIN(RADIANS(N4930))+COS(Resultats!$H$11)*COS(RADIANS(N4930))*COS(Resultats!$E$11-RADIANS(M4930))))</f>
        <v>138.00639877610701</v>
      </c>
      <c r="AD4930">
        <f>+IF(AB4930=Data!$E$18,1,0)</f>
        <v>0</v>
      </c>
      <c r="AE4930">
        <f>+IF(AC4930&lt;Data!$B$17,1,0)</f>
        <v>0</v>
      </c>
      <c r="AF4930" s="7">
        <f>+IF(AND(AD4930,AE4930),1,0)</f>
        <v>0</v>
      </c>
    </row>
    <row r="4931" spans="1:32" x14ac:dyDescent="0.2">
      <c r="A4931">
        <v>7635</v>
      </c>
      <c r="B4931" t="s">
        <v>3964</v>
      </c>
      <c r="C4931">
        <v>189319</v>
      </c>
      <c r="D4931">
        <v>105500</v>
      </c>
      <c r="E4931">
        <v>19</v>
      </c>
      <c r="F4931">
        <v>58</v>
      </c>
      <c r="G4931">
        <v>45.4</v>
      </c>
      <c r="H4931" t="s">
        <v>24</v>
      </c>
      <c r="I4931">
        <v>19</v>
      </c>
      <c r="J4931">
        <v>29</v>
      </c>
      <c r="K4931">
        <v>32</v>
      </c>
      <c r="L4931">
        <v>19.979277777777774</v>
      </c>
      <c r="M4931">
        <v>299.68916666666661</v>
      </c>
      <c r="N4931">
        <v>19.492222222222225</v>
      </c>
      <c r="O4931">
        <v>3.47</v>
      </c>
      <c r="Q4931">
        <v>1.57</v>
      </c>
      <c r="S4931">
        <v>1.93</v>
      </c>
      <c r="U4931">
        <v>0.92</v>
      </c>
      <c r="Y4931" t="s">
        <v>3965</v>
      </c>
      <c r="Z4931" t="s">
        <v>5956</v>
      </c>
      <c r="AA4931" t="s">
        <v>586</v>
      </c>
      <c r="AB4931" t="str">
        <f>+LEFT(AA4931,1)</f>
        <v>M</v>
      </c>
      <c r="AC4931" s="6">
        <f>DEGREES(ACOS(SIN(Resultats!$H$11)*SIN(RADIANS(N4931))+COS(Resultats!$H$11)*COS(RADIANS(N4931))*COS(Resultats!$E$11-RADIANS(M4931))))</f>
        <v>138.03171805847953</v>
      </c>
      <c r="AD4931">
        <f>+IF(AB4931=Data!$E$18,1,0)</f>
        <v>0</v>
      </c>
      <c r="AE4931">
        <f>+IF(AC4931&lt;Data!$B$17,1,0)</f>
        <v>0</v>
      </c>
      <c r="AF4931" s="7">
        <f>+IF(AND(AD4931,AE4931),1,0)</f>
        <v>0</v>
      </c>
    </row>
    <row r="4932" spans="1:32" x14ac:dyDescent="0.2">
      <c r="A4932">
        <v>7789</v>
      </c>
      <c r="B4932" t="s">
        <v>4063</v>
      </c>
      <c r="C4932">
        <v>193911</v>
      </c>
      <c r="D4932">
        <v>88580</v>
      </c>
      <c r="E4932">
        <v>20</v>
      </c>
      <c r="F4932">
        <v>22</v>
      </c>
      <c r="G4932">
        <v>3.4</v>
      </c>
      <c r="H4932" t="s">
        <v>24</v>
      </c>
      <c r="I4932">
        <v>24</v>
      </c>
      <c r="J4932">
        <v>26</v>
      </c>
      <c r="K4932">
        <v>46</v>
      </c>
      <c r="L4932">
        <v>20.367611111111113</v>
      </c>
      <c r="M4932">
        <v>305.51416666666671</v>
      </c>
      <c r="N4932">
        <v>24.446111111111112</v>
      </c>
      <c r="O4932">
        <v>5.54</v>
      </c>
      <c r="Q4932">
        <v>-0.06</v>
      </c>
      <c r="S4932">
        <v>-0.4</v>
      </c>
      <c r="Y4932" t="s">
        <v>4064</v>
      </c>
      <c r="Z4932" t="s">
        <v>111</v>
      </c>
      <c r="AA4932" t="s">
        <v>1652</v>
      </c>
      <c r="AB4932" t="str">
        <f>+LEFT(AA4932,1)</f>
        <v>B</v>
      </c>
      <c r="AC4932" s="6">
        <f>DEGREES(ACOS(SIN(Resultats!$H$11)*SIN(RADIANS(N4932))+COS(Resultats!$H$11)*COS(RADIANS(N4932))*COS(Resultats!$E$11-RADIANS(M4932))))</f>
        <v>138.07575413366976</v>
      </c>
      <c r="AD4932">
        <f>+IF(AB4932=Data!$E$18,1,0)</f>
        <v>0</v>
      </c>
      <c r="AE4932">
        <f>+IF(AC4932&lt;Data!$B$17,1,0)</f>
        <v>0</v>
      </c>
      <c r="AF4932" s="7">
        <f>+IF(AND(AD4932,AE4932),1,0)</f>
        <v>0</v>
      </c>
    </row>
    <row r="4933" spans="1:32" x14ac:dyDescent="0.2">
      <c r="A4933">
        <v>7486</v>
      </c>
      <c r="C4933">
        <v>185936</v>
      </c>
      <c r="D4933">
        <v>105132</v>
      </c>
      <c r="E4933">
        <v>19</v>
      </c>
      <c r="F4933">
        <v>41</v>
      </c>
      <c r="G4933">
        <v>5.5</v>
      </c>
      <c r="H4933" t="s">
        <v>24</v>
      </c>
      <c r="I4933">
        <v>13</v>
      </c>
      <c r="J4933">
        <v>48</v>
      </c>
      <c r="K4933">
        <v>56</v>
      </c>
      <c r="L4933">
        <v>19.684861111111111</v>
      </c>
      <c r="M4933">
        <v>295.27291666666667</v>
      </c>
      <c r="N4933">
        <v>13.815555555555557</v>
      </c>
      <c r="O4933">
        <v>6.01</v>
      </c>
      <c r="Q4933">
        <v>-0.08</v>
      </c>
      <c r="S4933">
        <v>-0.52</v>
      </c>
      <c r="Y4933" t="s">
        <v>211</v>
      </c>
      <c r="Z4933" t="s">
        <v>211</v>
      </c>
      <c r="AA4933" t="s">
        <v>15423</v>
      </c>
      <c r="AB4933" t="str">
        <f>+LEFT(AA4933,1)</f>
        <v>B</v>
      </c>
      <c r="AC4933" s="6">
        <f>DEGREES(ACOS(SIN(Resultats!$H$11)*SIN(RADIANS(N4933))+COS(Resultats!$H$11)*COS(RADIANS(N4933))*COS(Resultats!$E$11-RADIANS(M4933))))</f>
        <v>138.11668664101151</v>
      </c>
      <c r="AD4933">
        <f>+IF(AB4933=Data!$E$18,1,0)</f>
        <v>0</v>
      </c>
      <c r="AE4933">
        <f>+IF(AC4933&lt;Data!$B$17,1,0)</f>
        <v>0</v>
      </c>
      <c r="AF4933" s="7">
        <f>+IF(AND(AD4933,AE4933),1,0)</f>
        <v>0</v>
      </c>
    </row>
    <row r="4934" spans="1:32" x14ac:dyDescent="0.2">
      <c r="A4934">
        <v>235</v>
      </c>
      <c r="B4934" t="s">
        <v>302</v>
      </c>
      <c r="C4934">
        <v>4813</v>
      </c>
      <c r="D4934">
        <v>147470</v>
      </c>
      <c r="E4934">
        <v>0</v>
      </c>
      <c r="F4934">
        <v>50</v>
      </c>
      <c r="G4934">
        <v>7.6</v>
      </c>
      <c r="H4934" t="s">
        <v>26</v>
      </c>
      <c r="I4934">
        <v>10</v>
      </c>
      <c r="J4934">
        <v>38</v>
      </c>
      <c r="K4934">
        <v>40</v>
      </c>
      <c r="L4934">
        <v>0.83544444444444443</v>
      </c>
      <c r="M4934">
        <v>12.531666666666666</v>
      </c>
      <c r="N4934">
        <v>-10.644444444444444</v>
      </c>
      <c r="O4934">
        <v>5.19</v>
      </c>
      <c r="Q4934">
        <v>0.5</v>
      </c>
      <c r="S4934">
        <v>-0.02</v>
      </c>
      <c r="U4934">
        <v>0.28000000000000003</v>
      </c>
      <c r="Y4934" t="s">
        <v>303</v>
      </c>
      <c r="Z4934" t="s">
        <v>5740</v>
      </c>
      <c r="AA4934" t="s">
        <v>2689</v>
      </c>
      <c r="AB4934" t="str">
        <f>+LEFT(AA4934,1)</f>
        <v>F</v>
      </c>
      <c r="AC4934" s="6">
        <f>DEGREES(ACOS(SIN(Resultats!$H$11)*SIN(RADIANS(N4934))+COS(Resultats!$H$11)*COS(RADIANS(N4934))*COS(Resultats!$E$11-RADIANS(M4934))))</f>
        <v>138.18453674804445</v>
      </c>
      <c r="AD4934">
        <f>+IF(AB4934=Data!$E$18,1,0)</f>
        <v>0</v>
      </c>
      <c r="AE4934">
        <f>+IF(AC4934&lt;Data!$B$17,1,0)</f>
        <v>0</v>
      </c>
      <c r="AF4934" s="7">
        <f>+IF(AND(AD4934,AE4934),1,0)</f>
        <v>0</v>
      </c>
    </row>
    <row r="4935" spans="1:32" x14ac:dyDescent="0.2">
      <c r="A4935">
        <v>8115</v>
      </c>
      <c r="B4935" t="s">
        <v>3449</v>
      </c>
      <c r="C4935">
        <v>202109</v>
      </c>
      <c r="D4935">
        <v>71070</v>
      </c>
      <c r="E4935">
        <v>21</v>
      </c>
      <c r="F4935">
        <v>12</v>
      </c>
      <c r="G4935">
        <v>56.2</v>
      </c>
      <c r="H4935" t="s">
        <v>24</v>
      </c>
      <c r="I4935">
        <v>30</v>
      </c>
      <c r="J4935">
        <v>13</v>
      </c>
      <c r="K4935">
        <v>37</v>
      </c>
      <c r="L4935">
        <v>21.215611111111109</v>
      </c>
      <c r="M4935">
        <v>318.23416666666662</v>
      </c>
      <c r="N4935">
        <v>30.226944444444442</v>
      </c>
      <c r="O4935">
        <v>3.2</v>
      </c>
      <c r="Q4935">
        <v>0.99</v>
      </c>
      <c r="S4935">
        <v>0.76</v>
      </c>
      <c r="U4935">
        <v>0.48</v>
      </c>
      <c r="Y4935" t="s">
        <v>3450</v>
      </c>
      <c r="Z4935" t="s">
        <v>10736</v>
      </c>
      <c r="AA4935" t="s">
        <v>51</v>
      </c>
      <c r="AB4935" t="str">
        <f>+LEFT(AA4935,1)</f>
        <v>G</v>
      </c>
      <c r="AC4935" s="6">
        <f>DEGREES(ACOS(SIN(Resultats!$H$11)*SIN(RADIANS(N4935))+COS(Resultats!$H$11)*COS(RADIANS(N4935))*COS(Resultats!$E$11-RADIANS(M4935))))</f>
        <v>138.21186749605678</v>
      </c>
      <c r="AD4935">
        <f>+IF(AB4935=Data!$E$18,1,0)</f>
        <v>0</v>
      </c>
      <c r="AE4935">
        <f>+IF(AC4935&lt;Data!$B$17,1,0)</f>
        <v>0</v>
      </c>
      <c r="AF4935" s="7">
        <f>+IF(AND(AD4935,AE4935),1,0)</f>
        <v>0</v>
      </c>
    </row>
    <row r="4936" spans="1:32" x14ac:dyDescent="0.2">
      <c r="A4936">
        <v>8953</v>
      </c>
      <c r="C4936">
        <v>221905</v>
      </c>
      <c r="D4936">
        <v>91367</v>
      </c>
      <c r="E4936">
        <v>23</v>
      </c>
      <c r="F4936">
        <v>35</v>
      </c>
      <c r="G4936">
        <v>55.9</v>
      </c>
      <c r="H4936" t="s">
        <v>24</v>
      </c>
      <c r="I4936">
        <v>24</v>
      </c>
      <c r="J4936">
        <v>33</v>
      </c>
      <c r="K4936">
        <v>40</v>
      </c>
      <c r="L4936">
        <v>23.598861111111109</v>
      </c>
      <c r="M4936">
        <v>353.98291666666665</v>
      </c>
      <c r="N4936">
        <v>24.561111111111114</v>
      </c>
      <c r="O4936">
        <v>6.45</v>
      </c>
      <c r="Q4936">
        <v>1.73</v>
      </c>
      <c r="S4936">
        <v>2.0099999999999998</v>
      </c>
      <c r="Y4936" t="s">
        <v>419</v>
      </c>
      <c r="Z4936" t="s">
        <v>419</v>
      </c>
      <c r="AA4936" t="s">
        <v>2160</v>
      </c>
      <c r="AB4936" t="str">
        <f>+LEFT(AA4936,1)</f>
        <v>M</v>
      </c>
      <c r="AC4936" s="6">
        <f>DEGREES(ACOS(SIN(Resultats!$H$11)*SIN(RADIANS(N4936))+COS(Resultats!$H$11)*COS(RADIANS(N4936))*COS(Resultats!$E$11-RADIANS(M4936))))</f>
        <v>138.26165226279446</v>
      </c>
      <c r="AD4936">
        <f>+IF(AB4936=Data!$E$18,1,0)</f>
        <v>0</v>
      </c>
      <c r="AE4936">
        <f>+IF(AC4936&lt;Data!$B$17,1,0)</f>
        <v>0</v>
      </c>
      <c r="AF4936" s="7">
        <f>+IF(AND(AD4936,AE4936),1,0)</f>
        <v>0</v>
      </c>
    </row>
    <row r="4937" spans="1:32" x14ac:dyDescent="0.2">
      <c r="A4937">
        <v>7849</v>
      </c>
      <c r="C4937">
        <v>195692</v>
      </c>
      <c r="D4937">
        <v>88808</v>
      </c>
      <c r="E4937">
        <v>20</v>
      </c>
      <c r="F4937">
        <v>31</v>
      </c>
      <c r="G4937">
        <v>58.2</v>
      </c>
      <c r="H4937" t="s">
        <v>24</v>
      </c>
      <c r="I4937">
        <v>25</v>
      </c>
      <c r="J4937">
        <v>48</v>
      </c>
      <c r="K4937">
        <v>16</v>
      </c>
      <c r="L4937">
        <v>20.532833333333333</v>
      </c>
      <c r="M4937">
        <v>307.99250000000001</v>
      </c>
      <c r="N4937">
        <v>25.804444444444446</v>
      </c>
      <c r="O4937">
        <v>6.34</v>
      </c>
      <c r="Q4937">
        <v>0.26</v>
      </c>
      <c r="S4937">
        <v>0.08</v>
      </c>
      <c r="U4937">
        <v>0.13</v>
      </c>
      <c r="Y4937" t="s">
        <v>348</v>
      </c>
      <c r="Z4937" t="s">
        <v>348</v>
      </c>
      <c r="AA4937" t="s">
        <v>348</v>
      </c>
      <c r="AB4937" t="str">
        <f>+LEFT(AA4937,1)</f>
        <v>A</v>
      </c>
      <c r="AC4937" s="6">
        <f>DEGREES(ACOS(SIN(Resultats!$H$11)*SIN(RADIANS(N4937))+COS(Resultats!$H$11)*COS(RADIANS(N4937))*COS(Resultats!$E$11-RADIANS(M4937))))</f>
        <v>138.28083332902727</v>
      </c>
      <c r="AD4937">
        <f>+IF(AB4937=Data!$E$18,1,0)</f>
        <v>1</v>
      </c>
      <c r="AE4937">
        <f>+IF(AC4937&lt;Data!$B$17,1,0)</f>
        <v>0</v>
      </c>
      <c r="AF4937" s="7">
        <f>+IF(AND(AD4937,AE4937),1,0)</f>
        <v>0</v>
      </c>
    </row>
    <row r="4938" spans="1:32" x14ac:dyDescent="0.2">
      <c r="A4938">
        <v>7988</v>
      </c>
      <c r="C4938">
        <v>198726</v>
      </c>
      <c r="D4938">
        <v>89216</v>
      </c>
      <c r="E4938">
        <v>20</v>
      </c>
      <c r="F4938">
        <v>51</v>
      </c>
      <c r="G4938">
        <v>28.2</v>
      </c>
      <c r="H4938" t="s">
        <v>24</v>
      </c>
      <c r="I4938">
        <v>28</v>
      </c>
      <c r="J4938">
        <v>15</v>
      </c>
      <c r="K4938">
        <v>2</v>
      </c>
      <c r="L4938">
        <v>20.857833333333335</v>
      </c>
      <c r="M4938">
        <v>312.86750000000001</v>
      </c>
      <c r="N4938">
        <v>28.250555555555554</v>
      </c>
      <c r="O4938">
        <v>5.77</v>
      </c>
      <c r="Q4938">
        <v>0.72</v>
      </c>
      <c r="S4938">
        <v>0.4</v>
      </c>
      <c r="U4938">
        <v>0.38</v>
      </c>
      <c r="Y4938" t="s">
        <v>3049</v>
      </c>
      <c r="Z4938" t="s">
        <v>3049</v>
      </c>
      <c r="AA4938" t="s">
        <v>2154</v>
      </c>
      <c r="AB4938" t="str">
        <f>+LEFT(AA4938,1)</f>
        <v>F</v>
      </c>
      <c r="AC4938" s="6">
        <f>DEGREES(ACOS(SIN(Resultats!$H$11)*SIN(RADIANS(N4938))+COS(Resultats!$H$11)*COS(RADIANS(N4938))*COS(Resultats!$E$11-RADIANS(M4938))))</f>
        <v>138.31535117313192</v>
      </c>
      <c r="AD4938">
        <f>+IF(AB4938=Data!$E$18,1,0)</f>
        <v>0</v>
      </c>
      <c r="AE4938">
        <f>+IF(AC4938&lt;Data!$B$17,1,0)</f>
        <v>0</v>
      </c>
      <c r="AF4938" s="7">
        <f>+IF(AND(AD4938,AE4938),1,0)</f>
        <v>0</v>
      </c>
    </row>
    <row r="4939" spans="1:32" x14ac:dyDescent="0.2">
      <c r="A4939">
        <v>7319</v>
      </c>
      <c r="B4939" t="s">
        <v>3753</v>
      </c>
      <c r="C4939">
        <v>180972</v>
      </c>
      <c r="D4939">
        <v>124487</v>
      </c>
      <c r="E4939">
        <v>19</v>
      </c>
      <c r="F4939">
        <v>18</v>
      </c>
      <c r="G4939">
        <v>32.5</v>
      </c>
      <c r="H4939" t="s">
        <v>24</v>
      </c>
      <c r="I4939">
        <v>1</v>
      </c>
      <c r="J4939">
        <v>5</v>
      </c>
      <c r="K4939">
        <v>7</v>
      </c>
      <c r="L4939">
        <v>19.309027777777779</v>
      </c>
      <c r="M4939">
        <v>289.63541666666669</v>
      </c>
      <c r="N4939">
        <v>1.0852777777777778</v>
      </c>
      <c r="O4939">
        <v>5.0999999999999996</v>
      </c>
      <c r="Q4939">
        <v>1.1499999999999999</v>
      </c>
      <c r="S4939">
        <v>1.01</v>
      </c>
      <c r="U4939">
        <v>0.57999999999999996</v>
      </c>
      <c r="Y4939" t="s">
        <v>354</v>
      </c>
      <c r="Z4939" t="s">
        <v>5796</v>
      </c>
      <c r="AA4939" t="s">
        <v>365</v>
      </c>
      <c r="AB4939" t="str">
        <f>+LEFT(AA4939,1)</f>
        <v>K</v>
      </c>
      <c r="AC4939" s="6">
        <f>DEGREES(ACOS(SIN(Resultats!$H$11)*SIN(RADIANS(N4939))+COS(Resultats!$H$11)*COS(RADIANS(N4939))*COS(Resultats!$E$11-RADIANS(M4939))))</f>
        <v>138.32597013785673</v>
      </c>
      <c r="AD4939">
        <f>+IF(AB4939=Data!$E$18,1,0)</f>
        <v>0</v>
      </c>
      <c r="AE4939">
        <f>+IF(AC4939&lt;Data!$B$17,1,0)</f>
        <v>0</v>
      </c>
      <c r="AF4939" s="7">
        <f>+IF(AND(AD4939,AE4939),1,0)</f>
        <v>0</v>
      </c>
    </row>
    <row r="4940" spans="1:32" x14ac:dyDescent="0.2">
      <c r="A4940">
        <v>8888</v>
      </c>
      <c r="C4940">
        <v>220242</v>
      </c>
      <c r="D4940">
        <v>91208</v>
      </c>
      <c r="E4940">
        <v>23</v>
      </c>
      <c r="F4940">
        <v>21</v>
      </c>
      <c r="G4940">
        <v>58.2</v>
      </c>
      <c r="H4940" t="s">
        <v>24</v>
      </c>
      <c r="I4940">
        <v>26</v>
      </c>
      <c r="J4940">
        <v>36</v>
      </c>
      <c r="K4940">
        <v>32</v>
      </c>
      <c r="L4940">
        <v>23.366166666666668</v>
      </c>
      <c r="M4940">
        <v>350.49250000000001</v>
      </c>
      <c r="N4940">
        <v>26.608888888888892</v>
      </c>
      <c r="O4940">
        <v>6.62</v>
      </c>
      <c r="Q4940">
        <v>0.37</v>
      </c>
      <c r="S4940">
        <v>0.01</v>
      </c>
      <c r="Y4940" t="s">
        <v>430</v>
      </c>
      <c r="Z4940" t="s">
        <v>430</v>
      </c>
      <c r="AA4940" t="s">
        <v>2154</v>
      </c>
      <c r="AB4940" t="str">
        <f>+LEFT(AA4940,1)</f>
        <v>F</v>
      </c>
      <c r="AC4940" s="6">
        <f>DEGREES(ACOS(SIN(Resultats!$H$11)*SIN(RADIANS(N4940))+COS(Resultats!$H$11)*COS(RADIANS(N4940))*COS(Resultats!$E$11-RADIANS(M4940))))</f>
        <v>138.33161083370283</v>
      </c>
      <c r="AD4940">
        <f>+IF(AB4940=Data!$E$18,1,0)</f>
        <v>0</v>
      </c>
      <c r="AE4940">
        <f>+IF(AC4940&lt;Data!$B$17,1,0)</f>
        <v>0</v>
      </c>
      <c r="AF4940" s="7">
        <f>+IF(AND(AD4940,AE4940),1,0)</f>
        <v>0</v>
      </c>
    </row>
    <row r="4941" spans="1:32" x14ac:dyDescent="0.2">
      <c r="A4941">
        <v>8007</v>
      </c>
      <c r="C4941">
        <v>199140</v>
      </c>
      <c r="D4941">
        <v>89265</v>
      </c>
      <c r="E4941">
        <v>20</v>
      </c>
      <c r="F4941">
        <v>54</v>
      </c>
      <c r="G4941">
        <v>22.4</v>
      </c>
      <c r="H4941" t="s">
        <v>24</v>
      </c>
      <c r="I4941">
        <v>28</v>
      </c>
      <c r="J4941">
        <v>31</v>
      </c>
      <c r="K4941">
        <v>19</v>
      </c>
      <c r="L4941">
        <v>20.906222222222222</v>
      </c>
      <c r="M4941">
        <v>313.59333333333336</v>
      </c>
      <c r="N4941">
        <v>28.521944444444443</v>
      </c>
      <c r="O4941">
        <v>6.56</v>
      </c>
      <c r="Q4941">
        <v>-0.13</v>
      </c>
      <c r="S4941">
        <v>-0.9</v>
      </c>
      <c r="Y4941" t="s">
        <v>1443</v>
      </c>
      <c r="Z4941" t="s">
        <v>2436</v>
      </c>
      <c r="AA4941" t="s">
        <v>15417</v>
      </c>
      <c r="AB4941" t="str">
        <f>+LEFT(AA4941,1)</f>
        <v>B</v>
      </c>
      <c r="AC4941" s="6">
        <f>DEGREES(ACOS(SIN(Resultats!$H$11)*SIN(RADIANS(N4941))+COS(Resultats!$H$11)*COS(RADIANS(N4941))*COS(Resultats!$E$11-RADIANS(M4941))))</f>
        <v>138.34291191594735</v>
      </c>
      <c r="AD4941">
        <f>+IF(AB4941=Data!$E$18,1,0)</f>
        <v>0</v>
      </c>
      <c r="AE4941">
        <f>+IF(AC4941&lt;Data!$B$17,1,0)</f>
        <v>0</v>
      </c>
      <c r="AF4941" s="7">
        <f>+IF(AND(AD4941,AE4941),1,0)</f>
        <v>0</v>
      </c>
    </row>
    <row r="4942" spans="1:32" x14ac:dyDescent="0.2">
      <c r="A4942">
        <v>7880</v>
      </c>
      <c r="B4942" t="s">
        <v>3306</v>
      </c>
      <c r="C4942">
        <v>196504</v>
      </c>
      <c r="D4942">
        <v>88903</v>
      </c>
      <c r="E4942">
        <v>20</v>
      </c>
      <c r="F4942">
        <v>37</v>
      </c>
      <c r="G4942">
        <v>4.7</v>
      </c>
      <c r="H4942" t="s">
        <v>24</v>
      </c>
      <c r="I4942">
        <v>26</v>
      </c>
      <c r="J4942">
        <v>27</v>
      </c>
      <c r="K4942">
        <v>43</v>
      </c>
      <c r="L4942">
        <v>20.617972222222221</v>
      </c>
      <c r="M4942">
        <v>309.26958333333334</v>
      </c>
      <c r="N4942">
        <v>26.461944444444445</v>
      </c>
      <c r="O4942">
        <v>5.59</v>
      </c>
      <c r="Q4942">
        <v>-7.0000000000000007E-2</v>
      </c>
      <c r="S4942">
        <v>-0.22</v>
      </c>
      <c r="Y4942" t="s">
        <v>102</v>
      </c>
      <c r="Z4942" t="s">
        <v>102</v>
      </c>
      <c r="AA4942" t="s">
        <v>5040</v>
      </c>
      <c r="AB4942" t="str">
        <f>+LEFT(AA4942,1)</f>
        <v>B</v>
      </c>
      <c r="AC4942" s="6">
        <f>DEGREES(ACOS(SIN(Resultats!$H$11)*SIN(RADIANS(N4942))+COS(Resultats!$H$11)*COS(RADIANS(N4942))*COS(Resultats!$E$11-RADIANS(M4942))))</f>
        <v>138.34597485410472</v>
      </c>
      <c r="AD4942">
        <f>+IF(AB4942=Data!$E$18,1,0)</f>
        <v>0</v>
      </c>
      <c r="AE4942">
        <f>+IF(AC4942&lt;Data!$B$17,1,0)</f>
        <v>0</v>
      </c>
      <c r="AF4942" s="7">
        <f>+IF(AND(AD4942,AE4942),1,0)</f>
        <v>0</v>
      </c>
    </row>
    <row r="4943" spans="1:32" x14ac:dyDescent="0.2">
      <c r="A4943">
        <v>227</v>
      </c>
      <c r="C4943">
        <v>4730</v>
      </c>
      <c r="D4943">
        <v>147464</v>
      </c>
      <c r="E4943">
        <v>0</v>
      </c>
      <c r="F4943">
        <v>49</v>
      </c>
      <c r="G4943">
        <v>25.6</v>
      </c>
      <c r="H4943" t="s">
        <v>26</v>
      </c>
      <c r="I4943">
        <v>13</v>
      </c>
      <c r="J4943">
        <v>33</v>
      </c>
      <c r="K4943">
        <v>41</v>
      </c>
      <c r="L4943">
        <v>0.82377777777777772</v>
      </c>
      <c r="M4943">
        <v>12.356666666666666</v>
      </c>
      <c r="N4943">
        <v>-13.561388888888889</v>
      </c>
      <c r="O4943">
        <v>5.59</v>
      </c>
      <c r="Q4943">
        <v>1.3</v>
      </c>
      <c r="S4943">
        <v>1.54</v>
      </c>
      <c r="Y4943" t="s">
        <v>77</v>
      </c>
      <c r="Z4943" t="s">
        <v>77</v>
      </c>
      <c r="AA4943" t="s">
        <v>104</v>
      </c>
      <c r="AB4943" t="str">
        <f>+LEFT(AA4943,1)</f>
        <v>K</v>
      </c>
      <c r="AC4943" s="6">
        <f>DEGREES(ACOS(SIN(Resultats!$H$11)*SIN(RADIANS(N4943))+COS(Resultats!$H$11)*COS(RADIANS(N4943))*COS(Resultats!$E$11-RADIANS(M4943))))</f>
        <v>138.43183911198628</v>
      </c>
      <c r="AD4943">
        <f>+IF(AB4943=Data!$E$18,1,0)</f>
        <v>0</v>
      </c>
      <c r="AE4943">
        <f>+IF(AC4943&lt;Data!$B$17,1,0)</f>
        <v>0</v>
      </c>
      <c r="AF4943" s="7">
        <f>+IF(AND(AD4943,AE4943),1,0)</f>
        <v>0</v>
      </c>
    </row>
    <row r="4944" spans="1:32" x14ac:dyDescent="0.2">
      <c r="A4944">
        <v>132</v>
      </c>
      <c r="B4944" t="s">
        <v>190</v>
      </c>
      <c r="C4944">
        <v>2913</v>
      </c>
      <c r="D4944">
        <v>109262</v>
      </c>
      <c r="E4944">
        <v>0</v>
      </c>
      <c r="F4944">
        <v>32</v>
      </c>
      <c r="G4944">
        <v>23.8</v>
      </c>
      <c r="H4944" t="s">
        <v>24</v>
      </c>
      <c r="I4944">
        <v>6</v>
      </c>
      <c r="J4944">
        <v>57</v>
      </c>
      <c r="K4944">
        <v>20</v>
      </c>
      <c r="L4944">
        <v>0.53994444444444445</v>
      </c>
      <c r="M4944">
        <v>8.0991666666666671</v>
      </c>
      <c r="N4944">
        <v>6.9555555555555557</v>
      </c>
      <c r="O4944">
        <v>5.67</v>
      </c>
      <c r="Q4944">
        <v>0</v>
      </c>
      <c r="S4944">
        <v>-0.17</v>
      </c>
      <c r="Y4944" t="s">
        <v>191</v>
      </c>
      <c r="Z4944" t="s">
        <v>191</v>
      </c>
      <c r="AA4944" t="s">
        <v>5040</v>
      </c>
      <c r="AB4944" t="str">
        <f>+LEFT(AA4944,1)</f>
        <v>B</v>
      </c>
      <c r="AC4944" s="6">
        <f>DEGREES(ACOS(SIN(Resultats!$H$11)*SIN(RADIANS(N4944))+COS(Resultats!$H$11)*COS(RADIANS(N4944))*COS(Resultats!$E$11-RADIANS(M4944))))</f>
        <v>138.43955341564688</v>
      </c>
      <c r="AD4944">
        <f>+IF(AB4944=Data!$E$18,1,0)</f>
        <v>0</v>
      </c>
      <c r="AE4944">
        <f>+IF(AC4944&lt;Data!$B$17,1,0)</f>
        <v>0</v>
      </c>
      <c r="AF4944" s="7">
        <f>+IF(AND(AD4944,AE4944),1,0)</f>
        <v>0</v>
      </c>
    </row>
    <row r="4945" spans="1:32" x14ac:dyDescent="0.2">
      <c r="A4945">
        <v>7716</v>
      </c>
      <c r="C4945">
        <v>191877</v>
      </c>
      <c r="D4945">
        <v>88315</v>
      </c>
      <c r="E4945">
        <v>20</v>
      </c>
      <c r="F4945">
        <v>11</v>
      </c>
      <c r="G4945">
        <v>21.1</v>
      </c>
      <c r="H4945" t="s">
        <v>24</v>
      </c>
      <c r="I4945">
        <v>21</v>
      </c>
      <c r="J4945">
        <v>52</v>
      </c>
      <c r="K4945">
        <v>32</v>
      </c>
      <c r="L4945">
        <v>20.189194444444446</v>
      </c>
      <c r="M4945">
        <v>302.83791666666667</v>
      </c>
      <c r="N4945">
        <v>21.875555555555557</v>
      </c>
      <c r="O4945">
        <v>6.26</v>
      </c>
      <c r="Q4945">
        <v>-0.02</v>
      </c>
      <c r="S4945">
        <v>-0.85</v>
      </c>
      <c r="Y4945" t="s">
        <v>4010</v>
      </c>
      <c r="Z4945" t="s">
        <v>4010</v>
      </c>
      <c r="AA4945" t="s">
        <v>15425</v>
      </c>
      <c r="AB4945" t="str">
        <f>+LEFT(AA4945,1)</f>
        <v>B</v>
      </c>
      <c r="AC4945" s="6">
        <f>DEGREES(ACOS(SIN(Resultats!$H$11)*SIN(RADIANS(N4945))+COS(Resultats!$H$11)*COS(RADIANS(N4945))*COS(Resultats!$E$11-RADIANS(M4945))))</f>
        <v>138.45294576065336</v>
      </c>
      <c r="AD4945">
        <f>+IF(AB4945=Data!$E$18,1,0)</f>
        <v>0</v>
      </c>
      <c r="AE4945">
        <f>+IF(AC4945&lt;Data!$B$17,1,0)</f>
        <v>0</v>
      </c>
      <c r="AF4945" s="7">
        <f>+IF(AND(AD4945,AE4945),1,0)</f>
        <v>0</v>
      </c>
    </row>
    <row r="4946" spans="1:32" x14ac:dyDescent="0.2">
      <c r="A4946">
        <v>7445</v>
      </c>
      <c r="C4946">
        <v>184884</v>
      </c>
      <c r="D4946">
        <v>105032</v>
      </c>
      <c r="E4946">
        <v>19</v>
      </c>
      <c r="F4946">
        <v>36</v>
      </c>
      <c r="G4946">
        <v>8</v>
      </c>
      <c r="H4946" t="s">
        <v>24</v>
      </c>
      <c r="I4946">
        <v>11</v>
      </c>
      <c r="J4946">
        <v>9</v>
      </c>
      <c r="K4946">
        <v>0</v>
      </c>
      <c r="L4946">
        <v>19.602222222222224</v>
      </c>
      <c r="M4946">
        <v>294.03333333333336</v>
      </c>
      <c r="N4946">
        <v>11.15</v>
      </c>
      <c r="O4946">
        <v>6.68</v>
      </c>
      <c r="Y4946" t="s">
        <v>298</v>
      </c>
      <c r="Z4946" t="s">
        <v>298</v>
      </c>
      <c r="AA4946" t="s">
        <v>1740</v>
      </c>
      <c r="AB4946" t="str">
        <f>+LEFT(AA4946,1)</f>
        <v>A</v>
      </c>
      <c r="AC4946" s="6">
        <f>DEGREES(ACOS(SIN(Resultats!$H$11)*SIN(RADIANS(N4946))+COS(Resultats!$H$11)*COS(RADIANS(N4946))*COS(Resultats!$E$11-RADIANS(M4946))))</f>
        <v>138.45524696749362</v>
      </c>
      <c r="AD4946">
        <f>+IF(AB4946=Data!$E$18,1,0)</f>
        <v>1</v>
      </c>
      <c r="AE4946">
        <f>+IF(AC4946&lt;Data!$B$17,1,0)</f>
        <v>0</v>
      </c>
      <c r="AF4946" s="7">
        <f>+IF(AND(AD4946,AE4946),1,0)</f>
        <v>0</v>
      </c>
    </row>
    <row r="4947" spans="1:32" x14ac:dyDescent="0.2">
      <c r="A4947">
        <v>8650</v>
      </c>
      <c r="B4947" t="s">
        <v>7460</v>
      </c>
      <c r="C4947">
        <v>215182</v>
      </c>
      <c r="D4947">
        <v>90734</v>
      </c>
      <c r="E4947">
        <v>22</v>
      </c>
      <c r="F4947">
        <v>43</v>
      </c>
      <c r="G4947">
        <v>0.1</v>
      </c>
      <c r="H4947" t="s">
        <v>24</v>
      </c>
      <c r="I4947">
        <v>30</v>
      </c>
      <c r="J4947">
        <v>13</v>
      </c>
      <c r="K4947">
        <v>17</v>
      </c>
      <c r="L4947">
        <v>22.716694444444443</v>
      </c>
      <c r="M4947">
        <v>340.75041666666664</v>
      </c>
      <c r="N4947">
        <v>30.221388888888889</v>
      </c>
      <c r="O4947">
        <v>2.94</v>
      </c>
      <c r="Q4947">
        <v>0.86</v>
      </c>
      <c r="S4947">
        <v>0.55000000000000004</v>
      </c>
      <c r="U4947">
        <v>0.48</v>
      </c>
      <c r="Y4947" t="s">
        <v>7461</v>
      </c>
      <c r="Z4947" t="s">
        <v>14919</v>
      </c>
      <c r="AA4947" t="s">
        <v>15421</v>
      </c>
      <c r="AB4947" t="str">
        <f>+LEFT(AA4947,1)</f>
        <v>G</v>
      </c>
      <c r="AC4947" s="6">
        <f>DEGREES(ACOS(SIN(Resultats!$H$11)*SIN(RADIANS(N4947))+COS(Resultats!$H$11)*COS(RADIANS(N4947))*COS(Resultats!$E$11-RADIANS(M4947))))</f>
        <v>138.47096745208</v>
      </c>
      <c r="AD4947">
        <f>+IF(AB4947=Data!$E$18,1,0)</f>
        <v>0</v>
      </c>
      <c r="AE4947">
        <f>+IF(AC4947&lt;Data!$B$17,1,0)</f>
        <v>0</v>
      </c>
      <c r="AF4947" s="7">
        <f>+IF(AND(AD4947,AE4947),1,0)</f>
        <v>0</v>
      </c>
    </row>
    <row r="4948" spans="1:32" x14ac:dyDescent="0.2">
      <c r="A4948">
        <v>39</v>
      </c>
      <c r="B4948" t="s">
        <v>83</v>
      </c>
      <c r="C4948">
        <v>886</v>
      </c>
      <c r="D4948">
        <v>91781</v>
      </c>
      <c r="E4948">
        <v>0</v>
      </c>
      <c r="F4948">
        <v>13</v>
      </c>
      <c r="G4948">
        <v>14.2</v>
      </c>
      <c r="H4948" t="s">
        <v>24</v>
      </c>
      <c r="I4948">
        <v>15</v>
      </c>
      <c r="J4948">
        <v>11</v>
      </c>
      <c r="K4948">
        <v>1</v>
      </c>
      <c r="L4948">
        <v>0.22061111111111112</v>
      </c>
      <c r="M4948">
        <v>3.3091666666666666</v>
      </c>
      <c r="N4948">
        <v>15.183611111111111</v>
      </c>
      <c r="O4948">
        <v>2.83</v>
      </c>
      <c r="Q4948">
        <v>-0.23</v>
      </c>
      <c r="S4948">
        <v>-0.87</v>
      </c>
      <c r="U4948">
        <v>-0.19</v>
      </c>
      <c r="Y4948" t="s">
        <v>85</v>
      </c>
      <c r="Z4948" t="s">
        <v>85</v>
      </c>
      <c r="AA4948" t="s">
        <v>15417</v>
      </c>
      <c r="AB4948" t="str">
        <f>+LEFT(AA4948,1)</f>
        <v>B</v>
      </c>
      <c r="AC4948" s="6">
        <f>DEGREES(ACOS(SIN(Resultats!$H$11)*SIN(RADIANS(N4948))+COS(Resultats!$H$11)*COS(RADIANS(N4948))*COS(Resultats!$E$11-RADIANS(M4948))))</f>
        <v>138.48755495181845</v>
      </c>
      <c r="AD4948">
        <f>+IF(AB4948=Data!$E$18,1,0)</f>
        <v>0</v>
      </c>
      <c r="AE4948">
        <f>+IF(AC4948&lt;Data!$B$17,1,0)</f>
        <v>0</v>
      </c>
      <c r="AF4948" s="7">
        <f>+IF(AND(AD4948,AE4948),1,0)</f>
        <v>0</v>
      </c>
    </row>
    <row r="4949" spans="1:32" x14ac:dyDescent="0.2">
      <c r="A4949">
        <v>7456</v>
      </c>
      <c r="C4949">
        <v>185018</v>
      </c>
      <c r="D4949">
        <v>105045</v>
      </c>
      <c r="E4949">
        <v>19</v>
      </c>
      <c r="F4949">
        <v>36</v>
      </c>
      <c r="G4949">
        <v>52.5</v>
      </c>
      <c r="H4949" t="s">
        <v>24</v>
      </c>
      <c r="I4949">
        <v>11</v>
      </c>
      <c r="J4949">
        <v>16</v>
      </c>
      <c r="K4949">
        <v>24</v>
      </c>
      <c r="L4949">
        <v>19.614583333333336</v>
      </c>
      <c r="M4949">
        <v>294.21875</v>
      </c>
      <c r="N4949">
        <v>11.273333333333333</v>
      </c>
      <c r="O4949">
        <v>5.98</v>
      </c>
      <c r="Q4949">
        <v>0.88</v>
      </c>
      <c r="Y4949" t="s">
        <v>272</v>
      </c>
      <c r="Z4949" t="s">
        <v>272</v>
      </c>
      <c r="AA4949" t="s">
        <v>3095</v>
      </c>
      <c r="AB4949" t="str">
        <f>+LEFT(AA4949,1)</f>
        <v>G</v>
      </c>
      <c r="AC4949" s="6">
        <f>DEGREES(ACOS(SIN(Resultats!$H$11)*SIN(RADIANS(N4949))+COS(Resultats!$H$11)*COS(RADIANS(N4949))*COS(Resultats!$E$11-RADIANS(M4949))))</f>
        <v>138.55307577436869</v>
      </c>
      <c r="AD4949">
        <f>+IF(AB4949=Data!$E$18,1,0)</f>
        <v>0</v>
      </c>
      <c r="AE4949">
        <f>+IF(AC4949&lt;Data!$B$17,1,0)</f>
        <v>0</v>
      </c>
      <c r="AF4949" s="7">
        <f>+IF(AND(AD4949,AE4949),1,0)</f>
        <v>0</v>
      </c>
    </row>
    <row r="4950" spans="1:32" x14ac:dyDescent="0.2">
      <c r="A4950">
        <v>8126</v>
      </c>
      <c r="C4950">
        <v>202314</v>
      </c>
      <c r="D4950">
        <v>89549</v>
      </c>
      <c r="E4950">
        <v>21</v>
      </c>
      <c r="F4950">
        <v>14</v>
      </c>
      <c r="G4950">
        <v>10.3</v>
      </c>
      <c r="H4950" t="s">
        <v>24</v>
      </c>
      <c r="I4950">
        <v>29</v>
      </c>
      <c r="J4950">
        <v>54</v>
      </c>
      <c r="K4950">
        <v>4</v>
      </c>
      <c r="L4950">
        <v>21.236194444444447</v>
      </c>
      <c r="M4950">
        <v>318.54291666666671</v>
      </c>
      <c r="N4950">
        <v>29.90111111111111</v>
      </c>
      <c r="O4950">
        <v>6.17</v>
      </c>
      <c r="Q4950">
        <v>1.0900000000000001</v>
      </c>
      <c r="S4950">
        <v>0.81</v>
      </c>
      <c r="Y4950" t="s">
        <v>3454</v>
      </c>
      <c r="Z4950" t="s">
        <v>6538</v>
      </c>
      <c r="AA4950" t="s">
        <v>342</v>
      </c>
      <c r="AB4950" t="str">
        <f>+LEFT(AA4950,1)</f>
        <v>G</v>
      </c>
      <c r="AC4950" s="6">
        <f>DEGREES(ACOS(SIN(Resultats!$H$11)*SIN(RADIANS(N4950))+COS(Resultats!$H$11)*COS(RADIANS(N4950))*COS(Resultats!$E$11-RADIANS(M4950))))</f>
        <v>138.60262296394563</v>
      </c>
      <c r="AD4950">
        <f>+IF(AB4950=Data!$E$18,1,0)</f>
        <v>0</v>
      </c>
      <c r="AE4950">
        <f>+IF(AC4950&lt;Data!$B$17,1,0)</f>
        <v>0</v>
      </c>
      <c r="AF4950" s="7">
        <f>+IF(AND(AD4950,AE4950),1,0)</f>
        <v>0</v>
      </c>
    </row>
    <row r="4951" spans="1:32" x14ac:dyDescent="0.2">
      <c r="A4951">
        <v>7321</v>
      </c>
      <c r="B4951" t="s">
        <v>3754</v>
      </c>
      <c r="C4951">
        <v>181053</v>
      </c>
      <c r="D4951">
        <v>124492</v>
      </c>
      <c r="E4951">
        <v>19</v>
      </c>
      <c r="F4951">
        <v>18</v>
      </c>
      <c r="G4951">
        <v>50.9</v>
      </c>
      <c r="H4951" t="s">
        <v>24</v>
      </c>
      <c r="I4951">
        <v>0</v>
      </c>
      <c r="J4951">
        <v>20</v>
      </c>
      <c r="K4951">
        <v>21</v>
      </c>
      <c r="L4951">
        <v>19.314138888888891</v>
      </c>
      <c r="M4951">
        <v>289.71208333333334</v>
      </c>
      <c r="N4951">
        <v>0.33916666666666667</v>
      </c>
      <c r="O4951">
        <v>6.41</v>
      </c>
      <c r="Q4951">
        <v>1.05</v>
      </c>
      <c r="S4951">
        <v>0.79</v>
      </c>
      <c r="Y4951" t="s">
        <v>3755</v>
      </c>
      <c r="Z4951" t="s">
        <v>5911</v>
      </c>
      <c r="AA4951" t="s">
        <v>197</v>
      </c>
      <c r="AB4951" t="str">
        <f>+LEFT(AA4951,1)</f>
        <v>K</v>
      </c>
      <c r="AC4951" s="6">
        <f>DEGREES(ACOS(SIN(Resultats!$H$11)*SIN(RADIANS(N4951))+COS(Resultats!$H$11)*COS(RADIANS(N4951))*COS(Resultats!$E$11-RADIANS(M4951))))</f>
        <v>138.60553226580316</v>
      </c>
      <c r="AD4951">
        <f>+IF(AB4951=Data!$E$18,1,0)</f>
        <v>0</v>
      </c>
      <c r="AE4951">
        <f>+IF(AC4951&lt;Data!$B$17,1,0)</f>
        <v>0</v>
      </c>
      <c r="AF4951" s="7">
        <f>+IF(AND(AD4951,AE4951),1,0)</f>
        <v>0</v>
      </c>
    </row>
    <row r="4952" spans="1:32" x14ac:dyDescent="0.2">
      <c r="A4952">
        <v>161</v>
      </c>
      <c r="C4952">
        <v>3457</v>
      </c>
      <c r="D4952">
        <v>109315</v>
      </c>
      <c r="E4952">
        <v>0</v>
      </c>
      <c r="F4952">
        <v>37</v>
      </c>
      <c r="G4952">
        <v>30.5</v>
      </c>
      <c r="H4952" t="s">
        <v>24</v>
      </c>
      <c r="I4952">
        <v>3</v>
      </c>
      <c r="J4952">
        <v>8</v>
      </c>
      <c r="K4952">
        <v>7</v>
      </c>
      <c r="L4952">
        <v>0.62513888888888891</v>
      </c>
      <c r="M4952">
        <v>9.3770833333333332</v>
      </c>
      <c r="N4952">
        <v>3.1352777777777776</v>
      </c>
      <c r="O4952">
        <v>6.39</v>
      </c>
      <c r="Q4952">
        <v>1.33</v>
      </c>
      <c r="S4952">
        <v>1.52</v>
      </c>
      <c r="U4952">
        <v>0.54</v>
      </c>
      <c r="V4952" t="s">
        <v>93</v>
      </c>
      <c r="Y4952" t="s">
        <v>172</v>
      </c>
      <c r="Z4952" t="s">
        <v>172</v>
      </c>
      <c r="AA4952" t="s">
        <v>80</v>
      </c>
      <c r="AB4952" t="str">
        <f>+LEFT(AA4952,1)</f>
        <v>K</v>
      </c>
      <c r="AC4952" s="6">
        <f>DEGREES(ACOS(SIN(Resultats!$H$11)*SIN(RADIANS(N4952))+COS(Resultats!$H$11)*COS(RADIANS(N4952))*COS(Resultats!$E$11-RADIANS(M4952))))</f>
        <v>138.64299257010788</v>
      </c>
      <c r="AD4952">
        <f>+IF(AB4952=Data!$E$18,1,0)</f>
        <v>0</v>
      </c>
      <c r="AE4952">
        <f>+IF(AC4952&lt;Data!$B$17,1,0)</f>
        <v>0</v>
      </c>
      <c r="AF4952" s="7">
        <f>+IF(AND(AD4952,AE4952),1,0)</f>
        <v>0</v>
      </c>
    </row>
    <row r="4953" spans="1:32" x14ac:dyDescent="0.2">
      <c r="A4953">
        <v>7279</v>
      </c>
      <c r="B4953" t="s">
        <v>3726</v>
      </c>
      <c r="C4953">
        <v>179406</v>
      </c>
      <c r="D4953">
        <v>143134</v>
      </c>
      <c r="E4953">
        <v>19</v>
      </c>
      <c r="F4953">
        <v>12</v>
      </c>
      <c r="G4953">
        <v>40.700000000000003</v>
      </c>
      <c r="H4953" t="s">
        <v>26</v>
      </c>
      <c r="I4953">
        <v>7</v>
      </c>
      <c r="J4953">
        <v>56</v>
      </c>
      <c r="K4953">
        <v>22</v>
      </c>
      <c r="L4953">
        <v>19.211305555555555</v>
      </c>
      <c r="M4953">
        <v>288.16958333333332</v>
      </c>
      <c r="N4953">
        <v>-7.9394444444444447</v>
      </c>
      <c r="O4953">
        <v>5.34</v>
      </c>
      <c r="Q4953">
        <v>0.13</v>
      </c>
      <c r="S4953">
        <v>-0.44</v>
      </c>
      <c r="Y4953" t="s">
        <v>368</v>
      </c>
      <c r="Z4953" t="s">
        <v>368</v>
      </c>
      <c r="AA4953" t="s">
        <v>15433</v>
      </c>
      <c r="AB4953" t="str">
        <f>+LEFT(AA4953,1)</f>
        <v>B</v>
      </c>
      <c r="AC4953" s="6">
        <f>DEGREES(ACOS(SIN(Resultats!$H$11)*SIN(RADIANS(N4953))+COS(Resultats!$H$11)*COS(RADIANS(N4953))*COS(Resultats!$E$11-RADIANS(M4953))))</f>
        <v>138.6556987144846</v>
      </c>
      <c r="AD4953">
        <f>+IF(AB4953=Data!$E$18,1,0)</f>
        <v>0</v>
      </c>
      <c r="AE4953">
        <f>+IF(AC4953&lt;Data!$B$17,1,0)</f>
        <v>0</v>
      </c>
      <c r="AF4953" s="7">
        <f>+IF(AND(AD4953,AE4953),1,0)</f>
        <v>0</v>
      </c>
    </row>
    <row r="4954" spans="1:32" x14ac:dyDescent="0.2">
      <c r="A4954">
        <v>201</v>
      </c>
      <c r="C4954">
        <v>4301</v>
      </c>
      <c r="D4954">
        <v>128935</v>
      </c>
      <c r="E4954">
        <v>0</v>
      </c>
      <c r="F4954">
        <v>45</v>
      </c>
      <c r="G4954">
        <v>24.1</v>
      </c>
      <c r="H4954" t="s">
        <v>26</v>
      </c>
      <c r="I4954">
        <v>4</v>
      </c>
      <c r="J4954">
        <v>37</v>
      </c>
      <c r="K4954">
        <v>45</v>
      </c>
      <c r="L4954">
        <v>0.75669444444444445</v>
      </c>
      <c r="M4954">
        <v>11.350416666666666</v>
      </c>
      <c r="N4954">
        <v>-4.6291666666666673</v>
      </c>
      <c r="O4954">
        <v>6.15</v>
      </c>
      <c r="Q4954">
        <v>1.62</v>
      </c>
      <c r="S4954">
        <v>2.0099999999999998</v>
      </c>
      <c r="Y4954" t="s">
        <v>53</v>
      </c>
      <c r="Z4954" t="s">
        <v>53</v>
      </c>
      <c r="AA4954" t="s">
        <v>586</v>
      </c>
      <c r="AB4954" t="str">
        <f>+LEFT(AA4954,1)</f>
        <v>M</v>
      </c>
      <c r="AC4954" s="6">
        <f>DEGREES(ACOS(SIN(Resultats!$H$11)*SIN(RADIANS(N4954))+COS(Resultats!$H$11)*COS(RADIANS(N4954))*COS(Resultats!$E$11-RADIANS(M4954))))</f>
        <v>138.66678908585737</v>
      </c>
      <c r="AD4954">
        <f>+IF(AB4954=Data!$E$18,1,0)</f>
        <v>0</v>
      </c>
      <c r="AE4954">
        <f>+IF(AC4954&lt;Data!$B$17,1,0)</f>
        <v>0</v>
      </c>
      <c r="AF4954" s="7">
        <f>+IF(AND(AD4954,AE4954),1,0)</f>
        <v>0</v>
      </c>
    </row>
    <row r="4955" spans="1:32" x14ac:dyDescent="0.2">
      <c r="A4955">
        <v>8182</v>
      </c>
      <c r="C4955">
        <v>203630</v>
      </c>
      <c r="D4955">
        <v>71259</v>
      </c>
      <c r="E4955">
        <v>21</v>
      </c>
      <c r="F4955">
        <v>22</v>
      </c>
      <c r="G4955">
        <v>41.9</v>
      </c>
      <c r="H4955" t="s">
        <v>24</v>
      </c>
      <c r="I4955">
        <v>30</v>
      </c>
      <c r="J4955">
        <v>18</v>
      </c>
      <c r="K4955">
        <v>35</v>
      </c>
      <c r="L4955">
        <v>21.378305555555556</v>
      </c>
      <c r="M4955">
        <v>320.67458333333332</v>
      </c>
      <c r="N4955">
        <v>30.309722222222224</v>
      </c>
      <c r="O4955">
        <v>6.05</v>
      </c>
      <c r="Q4955">
        <v>1.08</v>
      </c>
      <c r="S4955">
        <v>1.07</v>
      </c>
      <c r="Y4955" t="s">
        <v>45</v>
      </c>
      <c r="Z4955" t="s">
        <v>45</v>
      </c>
      <c r="AA4955" t="s">
        <v>507</v>
      </c>
      <c r="AB4955" t="str">
        <f>+LEFT(AA4955,1)</f>
        <v>K</v>
      </c>
      <c r="AC4955" s="6">
        <f>DEGREES(ACOS(SIN(Resultats!$H$11)*SIN(RADIANS(N4955))+COS(Resultats!$H$11)*COS(RADIANS(N4955))*COS(Resultats!$E$11-RADIANS(M4955))))</f>
        <v>138.70505340480966</v>
      </c>
      <c r="AD4955">
        <f>+IF(AB4955=Data!$E$18,1,0)</f>
        <v>0</v>
      </c>
      <c r="AE4955">
        <f>+IF(AC4955&lt;Data!$B$17,1,0)</f>
        <v>0</v>
      </c>
      <c r="AF4955" s="7">
        <f>+IF(AND(AD4955,AE4955),1,0)</f>
        <v>0</v>
      </c>
    </row>
    <row r="4956" spans="1:32" x14ac:dyDescent="0.2">
      <c r="A4956">
        <v>7874</v>
      </c>
      <c r="B4956" t="s">
        <v>3302</v>
      </c>
      <c r="C4956">
        <v>196362</v>
      </c>
      <c r="D4956">
        <v>88884</v>
      </c>
      <c r="E4956">
        <v>20</v>
      </c>
      <c r="F4956">
        <v>36</v>
      </c>
      <c r="G4956">
        <v>8.3000000000000007</v>
      </c>
      <c r="H4956" t="s">
        <v>24</v>
      </c>
      <c r="I4956">
        <v>25</v>
      </c>
      <c r="J4956">
        <v>52</v>
      </c>
      <c r="K4956">
        <v>57</v>
      </c>
      <c r="L4956">
        <v>20.602305555555557</v>
      </c>
      <c r="M4956">
        <v>309.03458333333333</v>
      </c>
      <c r="N4956">
        <v>25.8825</v>
      </c>
      <c r="O4956">
        <v>6.41</v>
      </c>
      <c r="Q4956">
        <v>0.21</v>
      </c>
      <c r="S4956">
        <v>0.16</v>
      </c>
      <c r="Y4956" t="s">
        <v>606</v>
      </c>
      <c r="Z4956" t="s">
        <v>606</v>
      </c>
      <c r="AA4956" t="s">
        <v>15427</v>
      </c>
      <c r="AB4956" t="str">
        <f>+LEFT(AA4956,1)</f>
        <v>A</v>
      </c>
      <c r="AC4956" s="6">
        <f>DEGREES(ACOS(SIN(Resultats!$H$11)*SIN(RADIANS(N4956))+COS(Resultats!$H$11)*COS(RADIANS(N4956))*COS(Resultats!$E$11-RADIANS(M4956))))</f>
        <v>138.72594703055026</v>
      </c>
      <c r="AD4956">
        <f>+IF(AB4956=Data!$E$18,1,0)</f>
        <v>1</v>
      </c>
      <c r="AE4956">
        <f>+IF(AC4956&lt;Data!$B$17,1,0)</f>
        <v>0</v>
      </c>
      <c r="AF4956" s="7">
        <f>+IF(AND(AD4956,AE4956),1,0)</f>
        <v>0</v>
      </c>
    </row>
    <row r="4957" spans="1:32" x14ac:dyDescent="0.2">
      <c r="A4957">
        <v>8008</v>
      </c>
      <c r="B4957" t="s">
        <v>3387</v>
      </c>
      <c r="C4957">
        <v>199169</v>
      </c>
      <c r="D4957">
        <v>89272</v>
      </c>
      <c r="E4957">
        <v>20</v>
      </c>
      <c r="F4957">
        <v>54</v>
      </c>
      <c r="G4957">
        <v>33.6</v>
      </c>
      <c r="H4957" t="s">
        <v>24</v>
      </c>
      <c r="I4957">
        <v>28</v>
      </c>
      <c r="J4957">
        <v>3</v>
      </c>
      <c r="K4957">
        <v>27</v>
      </c>
      <c r="L4957">
        <v>20.909333333333333</v>
      </c>
      <c r="M4957">
        <v>313.64</v>
      </c>
      <c r="N4957">
        <v>28.057500000000001</v>
      </c>
      <c r="O4957">
        <v>5.01</v>
      </c>
      <c r="Q4957">
        <v>1.48</v>
      </c>
      <c r="S4957">
        <v>1.79</v>
      </c>
      <c r="Y4957" t="s">
        <v>172</v>
      </c>
      <c r="Z4957" t="s">
        <v>172</v>
      </c>
      <c r="AA4957" t="s">
        <v>80</v>
      </c>
      <c r="AB4957" t="str">
        <f>+LEFT(AA4957,1)</f>
        <v>K</v>
      </c>
      <c r="AC4957" s="6">
        <f>DEGREES(ACOS(SIN(Resultats!$H$11)*SIN(RADIANS(N4957))+COS(Resultats!$H$11)*COS(RADIANS(N4957))*COS(Resultats!$E$11-RADIANS(M4957))))</f>
        <v>138.78171227191859</v>
      </c>
      <c r="AD4957">
        <f>+IF(AB4957=Data!$E$18,1,0)</f>
        <v>0</v>
      </c>
      <c r="AE4957">
        <f>+IF(AC4957&lt;Data!$B$17,1,0)</f>
        <v>0</v>
      </c>
      <c r="AF4957" s="7">
        <f>+IF(AND(AD4957,AE4957),1,0)</f>
        <v>0</v>
      </c>
    </row>
    <row r="4958" spans="1:32" x14ac:dyDescent="0.2">
      <c r="A4958">
        <v>7679</v>
      </c>
      <c r="B4958" t="s">
        <v>3992</v>
      </c>
      <c r="C4958">
        <v>190608</v>
      </c>
      <c r="D4958">
        <v>105659</v>
      </c>
      <c r="E4958">
        <v>20</v>
      </c>
      <c r="F4958">
        <v>5</v>
      </c>
      <c r="G4958">
        <v>9.5</v>
      </c>
      <c r="H4958" t="s">
        <v>24</v>
      </c>
      <c r="I4958">
        <v>19</v>
      </c>
      <c r="J4958">
        <v>59</v>
      </c>
      <c r="K4958">
        <v>28</v>
      </c>
      <c r="L4958">
        <v>20.085972222222221</v>
      </c>
      <c r="M4958">
        <v>301.28958333333333</v>
      </c>
      <c r="N4958">
        <v>19.991111111111113</v>
      </c>
      <c r="O4958">
        <v>5.0999999999999996</v>
      </c>
      <c r="Q4958">
        <v>1.06</v>
      </c>
      <c r="S4958">
        <v>0.98</v>
      </c>
      <c r="U4958">
        <v>0.34</v>
      </c>
      <c r="V4958" t="s">
        <v>93</v>
      </c>
      <c r="Y4958" t="s">
        <v>125</v>
      </c>
      <c r="Z4958" t="s">
        <v>125</v>
      </c>
      <c r="AA4958" t="s">
        <v>365</v>
      </c>
      <c r="AB4958" t="str">
        <f>+LEFT(AA4958,1)</f>
        <v>K</v>
      </c>
      <c r="AC4958" s="6">
        <f>DEGREES(ACOS(SIN(Resultats!$H$11)*SIN(RADIANS(N4958))+COS(Resultats!$H$11)*COS(RADIANS(N4958))*COS(Resultats!$E$11-RADIANS(M4958))))</f>
        <v>138.79215861644172</v>
      </c>
      <c r="AD4958">
        <f>+IF(AB4958=Data!$E$18,1,0)</f>
        <v>0</v>
      </c>
      <c r="AE4958">
        <f>+IF(AC4958&lt;Data!$B$17,1,0)</f>
        <v>0</v>
      </c>
      <c r="AF4958" s="7">
        <f>+IF(AND(AD4958,AE4958),1,0)</f>
        <v>0</v>
      </c>
    </row>
    <row r="4959" spans="1:32" x14ac:dyDescent="0.2">
      <c r="A4959">
        <v>8915</v>
      </c>
      <c r="B4959" t="s">
        <v>7621</v>
      </c>
      <c r="C4959">
        <v>220933</v>
      </c>
      <c r="D4959">
        <v>91278</v>
      </c>
      <c r="E4959">
        <v>23</v>
      </c>
      <c r="F4959">
        <v>27</v>
      </c>
      <c r="G4959">
        <v>40.4</v>
      </c>
      <c r="H4959" t="s">
        <v>24</v>
      </c>
      <c r="I4959">
        <v>25</v>
      </c>
      <c r="J4959">
        <v>10</v>
      </c>
      <c r="K4959">
        <v>2</v>
      </c>
      <c r="L4959">
        <v>23.461222222222222</v>
      </c>
      <c r="M4959">
        <v>351.91833333333335</v>
      </c>
      <c r="N4959">
        <v>25.167222222222222</v>
      </c>
      <c r="O4959">
        <v>5.98</v>
      </c>
      <c r="Q4959">
        <v>-0.06</v>
      </c>
      <c r="S4959">
        <v>-0.17</v>
      </c>
      <c r="Y4959" t="s">
        <v>7623</v>
      </c>
      <c r="Z4959" t="s">
        <v>4804</v>
      </c>
      <c r="AA4959" t="s">
        <v>2210</v>
      </c>
      <c r="AB4959" t="str">
        <f>+LEFT(AA4959,1)</f>
        <v>A</v>
      </c>
      <c r="AC4959" s="6">
        <f>DEGREES(ACOS(SIN(Resultats!$H$11)*SIN(RADIANS(N4959))+COS(Resultats!$H$11)*COS(RADIANS(N4959))*COS(Resultats!$E$11-RADIANS(M4959))))</f>
        <v>138.85502011876957</v>
      </c>
      <c r="AD4959">
        <f>+IF(AB4959=Data!$E$18,1,0)</f>
        <v>1</v>
      </c>
      <c r="AE4959">
        <f>+IF(AC4959&lt;Data!$B$17,1,0)</f>
        <v>0</v>
      </c>
      <c r="AF4959" s="7">
        <f>+IF(AND(AD4959,AE4959),1,0)</f>
        <v>0</v>
      </c>
    </row>
    <row r="4960" spans="1:32" x14ac:dyDescent="0.2">
      <c r="A4960">
        <v>8775</v>
      </c>
      <c r="B4960" t="s">
        <v>7538</v>
      </c>
      <c r="C4960">
        <v>217906</v>
      </c>
      <c r="D4960">
        <v>90981</v>
      </c>
      <c r="E4960">
        <v>23</v>
      </c>
      <c r="F4960">
        <v>3</v>
      </c>
      <c r="G4960">
        <v>46.5</v>
      </c>
      <c r="H4960" t="s">
        <v>24</v>
      </c>
      <c r="I4960">
        <v>28</v>
      </c>
      <c r="J4960">
        <v>4</v>
      </c>
      <c r="K4960">
        <v>58</v>
      </c>
      <c r="L4960">
        <v>23.062916666666666</v>
      </c>
      <c r="M4960">
        <v>345.94375000000002</v>
      </c>
      <c r="N4960">
        <v>28.082777777777778</v>
      </c>
      <c r="O4960">
        <v>2.42</v>
      </c>
      <c r="Q4960">
        <v>1.67</v>
      </c>
      <c r="S4960">
        <v>1.96</v>
      </c>
      <c r="U4960">
        <v>1.32</v>
      </c>
      <c r="Y4960" t="s">
        <v>7540</v>
      </c>
      <c r="Z4960" t="s">
        <v>5765</v>
      </c>
      <c r="AA4960" t="s">
        <v>15418</v>
      </c>
      <c r="AB4960" t="str">
        <f>+LEFT(AA4960,1)</f>
        <v>M</v>
      </c>
      <c r="AC4960" s="6">
        <f>DEGREES(ACOS(SIN(Resultats!$H$11)*SIN(RADIANS(N4960))+COS(Resultats!$H$11)*COS(RADIANS(N4960))*COS(Resultats!$E$11-RADIANS(M4960))))</f>
        <v>138.91163140707937</v>
      </c>
      <c r="AD4960">
        <f>+IF(AB4960=Data!$E$18,1,0)</f>
        <v>0</v>
      </c>
      <c r="AE4960">
        <f>+IF(AC4960&lt;Data!$B$17,1,0)</f>
        <v>0</v>
      </c>
      <c r="AF4960" s="7">
        <f>+IF(AND(AD4960,AE4960),1,0)</f>
        <v>0</v>
      </c>
    </row>
    <row r="4961" spans="1:32" x14ac:dyDescent="0.2">
      <c r="A4961">
        <v>7705</v>
      </c>
      <c r="B4961" t="s">
        <v>4003</v>
      </c>
      <c r="C4961">
        <v>191570</v>
      </c>
      <c r="D4961">
        <v>88276</v>
      </c>
      <c r="E4961">
        <v>20</v>
      </c>
      <c r="F4961">
        <v>9</v>
      </c>
      <c r="G4961">
        <v>56.6</v>
      </c>
      <c r="H4961" t="s">
        <v>24</v>
      </c>
      <c r="I4961">
        <v>20</v>
      </c>
      <c r="J4961">
        <v>54</v>
      </c>
      <c r="K4961">
        <v>55</v>
      </c>
      <c r="L4961">
        <v>20.165722222222222</v>
      </c>
      <c r="M4961">
        <v>302.48583333333335</v>
      </c>
      <c r="N4961">
        <v>20.915277777777778</v>
      </c>
      <c r="O4961">
        <v>6.48</v>
      </c>
      <c r="Q4961">
        <v>0.38</v>
      </c>
      <c r="S4961">
        <v>-0.04</v>
      </c>
      <c r="Y4961" t="s">
        <v>201</v>
      </c>
      <c r="Z4961" t="s">
        <v>201</v>
      </c>
      <c r="AA4961" t="s">
        <v>2154</v>
      </c>
      <c r="AB4961" t="str">
        <f>+LEFT(AA4961,1)</f>
        <v>F</v>
      </c>
      <c r="AC4961" s="6">
        <f>DEGREES(ACOS(SIN(Resultats!$H$11)*SIN(RADIANS(N4961))+COS(Resultats!$H$11)*COS(RADIANS(N4961))*COS(Resultats!$E$11-RADIANS(M4961))))</f>
        <v>138.92778661515223</v>
      </c>
      <c r="AD4961">
        <f>+IF(AB4961=Data!$E$18,1,0)</f>
        <v>0</v>
      </c>
      <c r="AE4961">
        <f>+IF(AC4961&lt;Data!$B$17,1,0)</f>
        <v>0</v>
      </c>
      <c r="AF4961" s="7">
        <f>+IF(AND(AD4961,AE4961),1,0)</f>
        <v>0</v>
      </c>
    </row>
    <row r="4962" spans="1:32" x14ac:dyDescent="0.2">
      <c r="A4962">
        <v>7713</v>
      </c>
      <c r="C4962">
        <v>191814</v>
      </c>
      <c r="D4962">
        <v>88309</v>
      </c>
      <c r="E4962">
        <v>20</v>
      </c>
      <c r="F4962">
        <v>11</v>
      </c>
      <c r="G4962">
        <v>3.5</v>
      </c>
      <c r="H4962" t="s">
        <v>24</v>
      </c>
      <c r="I4962">
        <v>21</v>
      </c>
      <c r="J4962">
        <v>8</v>
      </c>
      <c r="K4962">
        <v>5</v>
      </c>
      <c r="L4962">
        <v>20.184305555555557</v>
      </c>
      <c r="M4962">
        <v>302.76458333333335</v>
      </c>
      <c r="N4962">
        <v>21.134722222222223</v>
      </c>
      <c r="O4962">
        <v>6.22</v>
      </c>
      <c r="Q4962">
        <v>0.9</v>
      </c>
      <c r="Y4962" t="s">
        <v>197</v>
      </c>
      <c r="Z4962" t="s">
        <v>197</v>
      </c>
      <c r="AA4962" t="s">
        <v>197</v>
      </c>
      <c r="AB4962" t="str">
        <f>+LEFT(AA4962,1)</f>
        <v>K</v>
      </c>
      <c r="AC4962" s="6">
        <f>DEGREES(ACOS(SIN(Resultats!$H$11)*SIN(RADIANS(N4962))+COS(Resultats!$H$11)*COS(RADIANS(N4962))*COS(Resultats!$E$11-RADIANS(M4962))))</f>
        <v>138.94818504769074</v>
      </c>
      <c r="AD4962">
        <f>+IF(AB4962=Data!$E$18,1,0)</f>
        <v>0</v>
      </c>
      <c r="AE4962">
        <f>+IF(AC4962&lt;Data!$B$17,1,0)</f>
        <v>0</v>
      </c>
      <c r="AF4962" s="7">
        <f>+IF(AND(AD4962,AE4962),1,0)</f>
        <v>0</v>
      </c>
    </row>
    <row r="4963" spans="1:32" x14ac:dyDescent="0.2">
      <c r="A4963">
        <v>7282</v>
      </c>
      <c r="C4963">
        <v>179497</v>
      </c>
      <c r="D4963">
        <v>162326</v>
      </c>
      <c r="E4963">
        <v>19</v>
      </c>
      <c r="F4963">
        <v>13</v>
      </c>
      <c r="G4963">
        <v>15.5</v>
      </c>
      <c r="H4963" t="s">
        <v>26</v>
      </c>
      <c r="I4963">
        <v>12</v>
      </c>
      <c r="J4963">
        <v>16</v>
      </c>
      <c r="K4963">
        <v>57</v>
      </c>
      <c r="L4963">
        <v>19.220972222222219</v>
      </c>
      <c r="M4963">
        <v>288.3145833333333</v>
      </c>
      <c r="N4963">
        <v>-12.282500000000001</v>
      </c>
      <c r="O4963">
        <v>5.51</v>
      </c>
      <c r="Q4963">
        <v>1.44</v>
      </c>
      <c r="X4963" t="s">
        <v>27</v>
      </c>
      <c r="Y4963" t="s">
        <v>80</v>
      </c>
      <c r="Z4963" t="s">
        <v>3264</v>
      </c>
      <c r="AA4963" t="s">
        <v>80</v>
      </c>
      <c r="AB4963" t="str">
        <f>+LEFT(AA4963,1)</f>
        <v>K</v>
      </c>
      <c r="AC4963" s="6">
        <f>DEGREES(ACOS(SIN(Resultats!$H$11)*SIN(RADIANS(N4963))+COS(Resultats!$H$11)*COS(RADIANS(N4963))*COS(Resultats!$E$11-RADIANS(M4963))))</f>
        <v>139.07502751982676</v>
      </c>
      <c r="AD4963">
        <f>+IF(AB4963=Data!$E$18,1,0)</f>
        <v>0</v>
      </c>
      <c r="AE4963">
        <f>+IF(AC4963&lt;Data!$B$17,1,0)</f>
        <v>0</v>
      </c>
      <c r="AF4963" s="7">
        <f>+IF(AND(AD4963,AE4963),1,0)</f>
        <v>0</v>
      </c>
    </row>
    <row r="4964" spans="1:32" x14ac:dyDescent="0.2">
      <c r="A4964">
        <v>7511</v>
      </c>
      <c r="B4964" t="s">
        <v>3876</v>
      </c>
      <c r="C4964">
        <v>186547</v>
      </c>
      <c r="D4964">
        <v>105199</v>
      </c>
      <c r="E4964">
        <v>19</v>
      </c>
      <c r="F4964">
        <v>44</v>
      </c>
      <c r="G4964">
        <v>34.1</v>
      </c>
      <c r="H4964" t="s">
        <v>24</v>
      </c>
      <c r="I4964">
        <v>13</v>
      </c>
      <c r="J4964">
        <v>18</v>
      </c>
      <c r="K4964">
        <v>10</v>
      </c>
      <c r="L4964">
        <v>19.742805555555556</v>
      </c>
      <c r="M4964">
        <v>296.14208333333335</v>
      </c>
      <c r="N4964">
        <v>13.302777777777779</v>
      </c>
      <c r="O4964">
        <v>6.26</v>
      </c>
      <c r="Q4964">
        <v>-0.03</v>
      </c>
      <c r="S4964">
        <v>-0.21</v>
      </c>
      <c r="Y4964" t="s">
        <v>2361</v>
      </c>
      <c r="Z4964" t="s">
        <v>39</v>
      </c>
      <c r="AA4964" t="s">
        <v>5040</v>
      </c>
      <c r="AB4964" t="str">
        <f>+LEFT(AA4964,1)</f>
        <v>B</v>
      </c>
      <c r="AC4964" s="6">
        <f>DEGREES(ACOS(SIN(Resultats!$H$11)*SIN(RADIANS(N4964))+COS(Resultats!$H$11)*COS(RADIANS(N4964))*COS(Resultats!$E$11-RADIANS(M4964))))</f>
        <v>139.10461853280637</v>
      </c>
      <c r="AD4964">
        <f>+IF(AB4964=Data!$E$18,1,0)</f>
        <v>0</v>
      </c>
      <c r="AE4964">
        <f>+IF(AC4964&lt;Data!$B$17,1,0)</f>
        <v>0</v>
      </c>
      <c r="AF4964" s="7">
        <f>+IF(AND(AD4964,AE4964),1,0)</f>
        <v>0</v>
      </c>
    </row>
    <row r="4965" spans="1:32" x14ac:dyDescent="0.2">
      <c r="A4965">
        <v>81</v>
      </c>
      <c r="C4965">
        <v>1663</v>
      </c>
      <c r="D4965">
        <v>91858</v>
      </c>
      <c r="E4965">
        <v>0</v>
      </c>
      <c r="F4965">
        <v>20</v>
      </c>
      <c r="G4965">
        <v>54.5</v>
      </c>
      <c r="H4965" t="s">
        <v>24</v>
      </c>
      <c r="I4965">
        <v>10</v>
      </c>
      <c r="J4965">
        <v>58</v>
      </c>
      <c r="K4965">
        <v>37</v>
      </c>
      <c r="L4965">
        <v>0.34847222222222218</v>
      </c>
      <c r="M4965">
        <v>5.2270833333333329</v>
      </c>
      <c r="N4965">
        <v>10.976944444444445</v>
      </c>
      <c r="O4965">
        <v>6.56</v>
      </c>
      <c r="Y4965" t="s">
        <v>134</v>
      </c>
      <c r="Z4965" t="s">
        <v>134</v>
      </c>
      <c r="AA4965" t="s">
        <v>2210</v>
      </c>
      <c r="AB4965" t="str">
        <f>+LEFT(AA4965,1)</f>
        <v>A</v>
      </c>
      <c r="AC4965" s="6">
        <f>DEGREES(ACOS(SIN(Resultats!$H$11)*SIN(RADIANS(N4965))+COS(Resultats!$H$11)*COS(RADIANS(N4965))*COS(Resultats!$E$11-RADIANS(M4965))))</f>
        <v>139.17226184436464</v>
      </c>
      <c r="AD4965">
        <f>+IF(AB4965=Data!$E$18,1,0)</f>
        <v>1</v>
      </c>
      <c r="AE4965">
        <f>+IF(AC4965&lt;Data!$B$17,1,0)</f>
        <v>0</v>
      </c>
      <c r="AF4965" s="7">
        <f>+IF(AND(AD4965,AE4965),1,0)</f>
        <v>0</v>
      </c>
    </row>
    <row r="4966" spans="1:32" x14ac:dyDescent="0.2">
      <c r="A4966">
        <v>7493</v>
      </c>
      <c r="B4966" t="s">
        <v>3865</v>
      </c>
      <c r="C4966">
        <v>186122</v>
      </c>
      <c r="D4966">
        <v>105156</v>
      </c>
      <c r="E4966">
        <v>19</v>
      </c>
      <c r="F4966">
        <v>42</v>
      </c>
      <c r="G4966">
        <v>12.8</v>
      </c>
      <c r="H4966" t="s">
        <v>24</v>
      </c>
      <c r="I4966">
        <v>12</v>
      </c>
      <c r="J4966">
        <v>11</v>
      </c>
      <c r="K4966">
        <v>36</v>
      </c>
      <c r="L4966">
        <v>19.703555555555553</v>
      </c>
      <c r="M4966">
        <v>295.55333333333328</v>
      </c>
      <c r="N4966">
        <v>12.193333333333333</v>
      </c>
      <c r="O4966">
        <v>6.34</v>
      </c>
      <c r="Q4966">
        <v>-0.03</v>
      </c>
      <c r="S4966">
        <v>-0.41</v>
      </c>
      <c r="Y4966" t="s">
        <v>567</v>
      </c>
      <c r="Z4966" t="s">
        <v>39</v>
      </c>
      <c r="AA4966" t="s">
        <v>5040</v>
      </c>
      <c r="AB4966" t="str">
        <f>+LEFT(AA4966,1)</f>
        <v>B</v>
      </c>
      <c r="AC4966" s="6">
        <f>DEGREES(ACOS(SIN(Resultats!$H$11)*SIN(RADIANS(N4966))+COS(Resultats!$H$11)*COS(RADIANS(N4966))*COS(Resultats!$E$11-RADIANS(M4966))))</f>
        <v>139.21158585940199</v>
      </c>
      <c r="AD4966">
        <f>+IF(AB4966=Data!$E$18,1,0)</f>
        <v>0</v>
      </c>
      <c r="AE4966">
        <f>+IF(AC4966&lt;Data!$B$17,1,0)</f>
        <v>0</v>
      </c>
      <c r="AF4966" s="7">
        <f>+IF(AND(AD4966,AE4966),1,0)</f>
        <v>0</v>
      </c>
    </row>
    <row r="4967" spans="1:32" x14ac:dyDescent="0.2">
      <c r="A4967">
        <v>8827</v>
      </c>
      <c r="B4967" t="s">
        <v>7569</v>
      </c>
      <c r="C4967">
        <v>218935</v>
      </c>
      <c r="D4967">
        <v>91080</v>
      </c>
      <c r="E4967">
        <v>23</v>
      </c>
      <c r="F4967">
        <v>11</v>
      </c>
      <c r="G4967">
        <v>49.2</v>
      </c>
      <c r="H4967" t="s">
        <v>24</v>
      </c>
      <c r="I4967">
        <v>26</v>
      </c>
      <c r="J4967">
        <v>50</v>
      </c>
      <c r="K4967">
        <v>50</v>
      </c>
      <c r="L4967">
        <v>23.196999999999999</v>
      </c>
      <c r="M4967">
        <v>347.95499999999998</v>
      </c>
      <c r="N4967">
        <v>26.847222222222221</v>
      </c>
      <c r="O4967">
        <v>6.17</v>
      </c>
      <c r="Q4967">
        <v>0.94</v>
      </c>
      <c r="S4967">
        <v>0.67</v>
      </c>
      <c r="Y4967" t="s">
        <v>547</v>
      </c>
      <c r="Z4967" t="s">
        <v>71</v>
      </c>
      <c r="AA4967" t="s">
        <v>51</v>
      </c>
      <c r="AB4967" t="str">
        <f>+LEFT(AA4967,1)</f>
        <v>G</v>
      </c>
      <c r="AC4967" s="6">
        <f>DEGREES(ACOS(SIN(Resultats!$H$11)*SIN(RADIANS(N4967))+COS(Resultats!$H$11)*COS(RADIANS(N4967))*COS(Resultats!$E$11-RADIANS(M4967))))</f>
        <v>139.23953506981567</v>
      </c>
      <c r="AD4967">
        <f>+IF(AB4967=Data!$E$18,1,0)</f>
        <v>0</v>
      </c>
      <c r="AE4967">
        <f>+IF(AC4967&lt;Data!$B$17,1,0)</f>
        <v>0</v>
      </c>
      <c r="AF4967" s="7">
        <f>+IF(AND(AD4967,AE4967),1,0)</f>
        <v>0</v>
      </c>
    </row>
    <row r="4968" spans="1:32" x14ac:dyDescent="0.2">
      <c r="A4968">
        <v>7336</v>
      </c>
      <c r="B4968" t="s">
        <v>3765</v>
      </c>
      <c r="C4968">
        <v>181440</v>
      </c>
      <c r="D4968">
        <v>143292</v>
      </c>
      <c r="E4968">
        <v>19</v>
      </c>
      <c r="F4968">
        <v>20</v>
      </c>
      <c r="G4968">
        <v>35.700000000000003</v>
      </c>
      <c r="H4968" t="s">
        <v>26</v>
      </c>
      <c r="I4968">
        <v>0</v>
      </c>
      <c r="J4968">
        <v>53</v>
      </c>
      <c r="K4968">
        <v>32</v>
      </c>
      <c r="L4968">
        <v>19.343249999999998</v>
      </c>
      <c r="M4968">
        <v>290.14875000000001</v>
      </c>
      <c r="N4968">
        <v>-0.89222222222222214</v>
      </c>
      <c r="O4968">
        <v>5.49</v>
      </c>
      <c r="Q4968">
        <v>-0.04</v>
      </c>
      <c r="S4968">
        <v>-0.23</v>
      </c>
      <c r="Y4968" t="s">
        <v>39</v>
      </c>
      <c r="Z4968" t="s">
        <v>39</v>
      </c>
      <c r="AA4968" t="s">
        <v>5040</v>
      </c>
      <c r="AB4968" t="str">
        <f>+LEFT(AA4968,1)</f>
        <v>B</v>
      </c>
      <c r="AC4968" s="6">
        <f>DEGREES(ACOS(SIN(Resultats!$H$11)*SIN(RADIANS(N4968))+COS(Resultats!$H$11)*COS(RADIANS(N4968))*COS(Resultats!$E$11-RADIANS(M4968))))</f>
        <v>139.34618304979881</v>
      </c>
      <c r="AD4968">
        <f>+IF(AB4968=Data!$E$18,1,0)</f>
        <v>0</v>
      </c>
      <c r="AE4968">
        <f>+IF(AC4968&lt;Data!$B$17,1,0)</f>
        <v>0</v>
      </c>
      <c r="AF4968" s="7">
        <f>+IF(AND(AD4968,AE4968),1,0)</f>
        <v>0</v>
      </c>
    </row>
    <row r="4969" spans="1:32" x14ac:dyDescent="0.2">
      <c r="A4969">
        <v>7377</v>
      </c>
      <c r="B4969" t="s">
        <v>3788</v>
      </c>
      <c r="C4969">
        <v>182640</v>
      </c>
      <c r="D4969">
        <v>124603</v>
      </c>
      <c r="E4969">
        <v>19</v>
      </c>
      <c r="F4969">
        <v>25</v>
      </c>
      <c r="G4969">
        <v>29.9</v>
      </c>
      <c r="H4969" t="s">
        <v>24</v>
      </c>
      <c r="I4969">
        <v>3</v>
      </c>
      <c r="J4969">
        <v>6</v>
      </c>
      <c r="K4969">
        <v>53</v>
      </c>
      <c r="L4969">
        <v>19.424972222222223</v>
      </c>
      <c r="M4969">
        <v>291.37458333333336</v>
      </c>
      <c r="N4969">
        <v>3.1147222222222224</v>
      </c>
      <c r="O4969">
        <v>3.36</v>
      </c>
      <c r="Q4969">
        <v>0.32</v>
      </c>
      <c r="S4969">
        <v>0.04</v>
      </c>
      <c r="U4969">
        <v>0.16</v>
      </c>
      <c r="Y4969" t="s">
        <v>2896</v>
      </c>
      <c r="Z4969" t="s">
        <v>2896</v>
      </c>
      <c r="AA4969" t="s">
        <v>15428</v>
      </c>
      <c r="AB4969" t="str">
        <f>+LEFT(AA4969,1)</f>
        <v>F</v>
      </c>
      <c r="AC4969" s="6">
        <f>DEGREES(ACOS(SIN(Resultats!$H$11)*SIN(RADIANS(N4969))+COS(Resultats!$H$11)*COS(RADIANS(N4969))*COS(Resultats!$E$11-RADIANS(M4969))))</f>
        <v>139.3587852305067</v>
      </c>
      <c r="AD4969">
        <f>+IF(AB4969=Data!$E$18,1,0)</f>
        <v>0</v>
      </c>
      <c r="AE4969">
        <f>+IF(AC4969&lt;Data!$B$17,1,0)</f>
        <v>0</v>
      </c>
      <c r="AF4969" s="7">
        <f>+IF(AND(AD4969,AE4969),1,0)</f>
        <v>0</v>
      </c>
    </row>
    <row r="4970" spans="1:32" x14ac:dyDescent="0.2">
      <c r="A4970">
        <v>8460</v>
      </c>
      <c r="C4970">
        <v>210594</v>
      </c>
      <c r="D4970">
        <v>72095</v>
      </c>
      <c r="E4970">
        <v>22</v>
      </c>
      <c r="F4970">
        <v>10</v>
      </c>
      <c r="G4970">
        <v>51.6</v>
      </c>
      <c r="H4970" t="s">
        <v>24</v>
      </c>
      <c r="I4970">
        <v>30</v>
      </c>
      <c r="J4970">
        <v>33</v>
      </c>
      <c r="K4970">
        <v>11</v>
      </c>
      <c r="L4970">
        <v>22.181000000000001</v>
      </c>
      <c r="M4970">
        <v>332.71499999999997</v>
      </c>
      <c r="N4970">
        <v>30.553055555555556</v>
      </c>
      <c r="O4970">
        <v>6.32</v>
      </c>
      <c r="Q4970">
        <v>0.18</v>
      </c>
      <c r="S4970">
        <v>0.16</v>
      </c>
      <c r="Y4970" t="s">
        <v>2542</v>
      </c>
      <c r="Z4970" t="s">
        <v>2542</v>
      </c>
      <c r="AA4970" t="s">
        <v>15438</v>
      </c>
      <c r="AB4970" t="str">
        <f>+LEFT(AA4970,1)</f>
        <v>A</v>
      </c>
      <c r="AC4970" s="6">
        <f>DEGREES(ACOS(SIN(Resultats!$H$11)*SIN(RADIANS(N4970))+COS(Resultats!$H$11)*COS(RADIANS(N4970))*COS(Resultats!$E$11-RADIANS(M4970))))</f>
        <v>139.36312308408674</v>
      </c>
      <c r="AD4970">
        <f>+IF(AB4970=Data!$E$18,1,0)</f>
        <v>1</v>
      </c>
      <c r="AE4970">
        <f>+IF(AC4970&lt;Data!$B$17,1,0)</f>
        <v>0</v>
      </c>
      <c r="AF4970" s="7">
        <f>+IF(AND(AD4970,AE4970),1,0)</f>
        <v>0</v>
      </c>
    </row>
    <row r="4971" spans="1:32" x14ac:dyDescent="0.2">
      <c r="A4971">
        <v>7609</v>
      </c>
      <c r="B4971" t="s">
        <v>3947</v>
      </c>
      <c r="C4971">
        <v>188727</v>
      </c>
      <c r="D4971">
        <v>105436</v>
      </c>
      <c r="E4971">
        <v>19</v>
      </c>
      <c r="F4971">
        <v>56</v>
      </c>
      <c r="G4971">
        <v>1.3</v>
      </c>
      <c r="H4971" t="s">
        <v>24</v>
      </c>
      <c r="I4971">
        <v>16</v>
      </c>
      <c r="J4971">
        <v>38</v>
      </c>
      <c r="K4971">
        <v>5</v>
      </c>
      <c r="L4971">
        <v>19.933694444444445</v>
      </c>
      <c r="M4971">
        <v>299.00541666666669</v>
      </c>
      <c r="N4971">
        <v>16.634722222222223</v>
      </c>
      <c r="O4971">
        <v>5.36</v>
      </c>
      <c r="Q4971">
        <v>0.67</v>
      </c>
      <c r="S4971">
        <v>0.42</v>
      </c>
      <c r="U4971">
        <v>0.45</v>
      </c>
      <c r="Y4971" t="s">
        <v>2208</v>
      </c>
      <c r="Z4971" t="s">
        <v>2208</v>
      </c>
      <c r="AA4971" t="s">
        <v>235</v>
      </c>
      <c r="AB4971" t="str">
        <f>+LEFT(AA4971,1)</f>
        <v>G</v>
      </c>
      <c r="AC4971" s="6">
        <f>DEGREES(ACOS(SIN(Resultats!$H$11)*SIN(RADIANS(N4971))+COS(Resultats!$H$11)*COS(RADIANS(N4971))*COS(Resultats!$E$11-RADIANS(M4971))))</f>
        <v>139.38956333272662</v>
      </c>
      <c r="AD4971">
        <f>+IF(AB4971=Data!$E$18,1,0)</f>
        <v>0</v>
      </c>
      <c r="AE4971">
        <f>+IF(AC4971&lt;Data!$B$17,1,0)</f>
        <v>0</v>
      </c>
      <c r="AF4971" s="7">
        <f>+IF(AND(AD4971,AE4971),1,0)</f>
        <v>0</v>
      </c>
    </row>
    <row r="4972" spans="1:32" x14ac:dyDescent="0.2">
      <c r="A4972">
        <v>203</v>
      </c>
      <c r="B4972" t="s">
        <v>268</v>
      </c>
      <c r="C4972">
        <v>4307</v>
      </c>
      <c r="D4972">
        <v>147432</v>
      </c>
      <c r="E4972">
        <v>0</v>
      </c>
      <c r="F4972">
        <v>45</v>
      </c>
      <c r="G4972">
        <v>28.7</v>
      </c>
      <c r="H4972" t="s">
        <v>26</v>
      </c>
      <c r="I4972">
        <v>12</v>
      </c>
      <c r="J4972">
        <v>52</v>
      </c>
      <c r="K4972">
        <v>51</v>
      </c>
      <c r="L4972">
        <v>0.75797222222222227</v>
      </c>
      <c r="M4972">
        <v>11.369583333333335</v>
      </c>
      <c r="N4972">
        <v>-12.880833333333333</v>
      </c>
      <c r="O4972">
        <v>6.15</v>
      </c>
      <c r="Q4972">
        <v>0.61</v>
      </c>
      <c r="S4972">
        <v>0.1</v>
      </c>
      <c r="Y4972" t="s">
        <v>124</v>
      </c>
      <c r="Z4972" t="s">
        <v>124</v>
      </c>
      <c r="AA4972" t="s">
        <v>3095</v>
      </c>
      <c r="AB4972" t="str">
        <f>+LEFT(AA4972,1)</f>
        <v>G</v>
      </c>
      <c r="AC4972" s="6">
        <f>DEGREES(ACOS(SIN(Resultats!$H$11)*SIN(RADIANS(N4972))+COS(Resultats!$H$11)*COS(RADIANS(N4972))*COS(Resultats!$E$11-RADIANS(M4972))))</f>
        <v>139.39137394768846</v>
      </c>
      <c r="AD4972">
        <f>+IF(AB4972=Data!$E$18,1,0)</f>
        <v>0</v>
      </c>
      <c r="AE4972">
        <f>+IF(AC4972&lt;Data!$B$17,1,0)</f>
        <v>0</v>
      </c>
      <c r="AF4972" s="7">
        <f>+IF(AND(AD4972,AE4972),1,0)</f>
        <v>0</v>
      </c>
    </row>
    <row r="4973" spans="1:32" x14ac:dyDescent="0.2">
      <c r="A4973">
        <v>7995</v>
      </c>
      <c r="B4973" t="s">
        <v>3381</v>
      </c>
      <c r="C4973">
        <v>198809</v>
      </c>
      <c r="D4973">
        <v>89228</v>
      </c>
      <c r="E4973">
        <v>20</v>
      </c>
      <c r="F4973">
        <v>52</v>
      </c>
      <c r="G4973">
        <v>7.7</v>
      </c>
      <c r="H4973" t="s">
        <v>24</v>
      </c>
      <c r="I4973">
        <v>27</v>
      </c>
      <c r="J4973">
        <v>5</v>
      </c>
      <c r="K4973">
        <v>49</v>
      </c>
      <c r="L4973">
        <v>20.868805555555557</v>
      </c>
      <c r="M4973">
        <v>313.03208333333333</v>
      </c>
      <c r="N4973">
        <v>27.096944444444443</v>
      </c>
      <c r="O4973">
        <v>4.59</v>
      </c>
      <c r="Q4973">
        <v>0.83</v>
      </c>
      <c r="S4973">
        <v>0.47</v>
      </c>
      <c r="U4973">
        <v>0.46</v>
      </c>
      <c r="Y4973" t="s">
        <v>781</v>
      </c>
      <c r="Z4973" t="s">
        <v>345</v>
      </c>
      <c r="AA4973" t="s">
        <v>3097</v>
      </c>
      <c r="AB4973" t="str">
        <f>+LEFT(AA4973,1)</f>
        <v>G</v>
      </c>
      <c r="AC4973" s="6">
        <f>DEGREES(ACOS(SIN(Resultats!$H$11)*SIN(RADIANS(N4973))+COS(Resultats!$H$11)*COS(RADIANS(N4973))*COS(Resultats!$E$11-RADIANS(M4973))))</f>
        <v>139.41585265539723</v>
      </c>
      <c r="AD4973">
        <f>+IF(AB4973=Data!$E$18,1,0)</f>
        <v>0</v>
      </c>
      <c r="AE4973">
        <f>+IF(AC4973&lt;Data!$B$17,1,0)</f>
        <v>0</v>
      </c>
      <c r="AF4973" s="7">
        <f>+IF(AND(AD4973,AE4973),1,0)</f>
        <v>0</v>
      </c>
    </row>
    <row r="4974" spans="1:32" x14ac:dyDescent="0.2">
      <c r="A4974">
        <v>8641</v>
      </c>
      <c r="B4974" t="s">
        <v>7456</v>
      </c>
      <c r="C4974">
        <v>214994</v>
      </c>
      <c r="D4974">
        <v>90717</v>
      </c>
      <c r="E4974">
        <v>22</v>
      </c>
      <c r="F4974">
        <v>41</v>
      </c>
      <c r="G4974">
        <v>45.4</v>
      </c>
      <c r="H4974" t="s">
        <v>24</v>
      </c>
      <c r="I4974">
        <v>29</v>
      </c>
      <c r="J4974">
        <v>18</v>
      </c>
      <c r="K4974">
        <v>27</v>
      </c>
      <c r="L4974">
        <v>22.695944444444443</v>
      </c>
      <c r="M4974">
        <v>340.43916666666667</v>
      </c>
      <c r="N4974">
        <v>29.307500000000001</v>
      </c>
      <c r="O4974">
        <v>4.79</v>
      </c>
      <c r="Q4974">
        <v>-0.01</v>
      </c>
      <c r="S4974">
        <v>-0.01</v>
      </c>
      <c r="U4974">
        <v>-0.02</v>
      </c>
      <c r="Y4974" t="s">
        <v>3062</v>
      </c>
      <c r="Z4974" t="s">
        <v>3062</v>
      </c>
      <c r="AA4974" t="s">
        <v>1469</v>
      </c>
      <c r="AB4974" t="str">
        <f>+LEFT(AA4974,1)</f>
        <v>A</v>
      </c>
      <c r="AC4974" s="6">
        <f>DEGREES(ACOS(SIN(Resultats!$H$11)*SIN(RADIANS(N4974))+COS(Resultats!$H$11)*COS(RADIANS(N4974))*COS(Resultats!$E$11-RADIANS(M4974))))</f>
        <v>139.42392657165539</v>
      </c>
      <c r="AD4974">
        <f>+IF(AB4974=Data!$E$18,1,0)</f>
        <v>1</v>
      </c>
      <c r="AE4974">
        <f>+IF(AC4974&lt;Data!$B$17,1,0)</f>
        <v>0</v>
      </c>
      <c r="AF4974" s="7">
        <f>+IF(AND(AD4974,AE4974),1,0)</f>
        <v>0</v>
      </c>
    </row>
    <row r="4975" spans="1:32" x14ac:dyDescent="0.2">
      <c r="A4975">
        <v>7746</v>
      </c>
      <c r="B4975" t="s">
        <v>4034</v>
      </c>
      <c r="C4975">
        <v>192836</v>
      </c>
      <c r="D4975">
        <v>88433</v>
      </c>
      <c r="E4975">
        <v>20</v>
      </c>
      <c r="F4975">
        <v>16</v>
      </c>
      <c r="G4975">
        <v>19.7</v>
      </c>
      <c r="H4975" t="s">
        <v>24</v>
      </c>
      <c r="I4975">
        <v>21</v>
      </c>
      <c r="J4975">
        <v>35</v>
      </c>
      <c r="K4975">
        <v>55</v>
      </c>
      <c r="L4975">
        <v>20.27213888888889</v>
      </c>
      <c r="M4975">
        <v>304.08208333333334</v>
      </c>
      <c r="N4975">
        <v>21.598611111111111</v>
      </c>
      <c r="O4975">
        <v>6.13</v>
      </c>
      <c r="Q4975">
        <v>1.04</v>
      </c>
      <c r="S4975">
        <v>0.92</v>
      </c>
      <c r="U4975">
        <v>0.53</v>
      </c>
      <c r="Y4975" t="s">
        <v>45</v>
      </c>
      <c r="Z4975" t="s">
        <v>45</v>
      </c>
      <c r="AA4975" t="s">
        <v>507</v>
      </c>
      <c r="AB4975" t="str">
        <f>+LEFT(AA4975,1)</f>
        <v>K</v>
      </c>
      <c r="AC4975" s="6">
        <f>DEGREES(ACOS(SIN(Resultats!$H$11)*SIN(RADIANS(N4975))+COS(Resultats!$H$11)*COS(RADIANS(N4975))*COS(Resultats!$E$11-RADIANS(M4975))))</f>
        <v>139.43278969653437</v>
      </c>
      <c r="AD4975">
        <f>+IF(AB4975=Data!$E$18,1,0)</f>
        <v>0</v>
      </c>
      <c r="AE4975">
        <f>+IF(AC4975&lt;Data!$B$17,1,0)</f>
        <v>0</v>
      </c>
      <c r="AF4975" s="7">
        <f>+IF(AND(AD4975,AE4975),1,0)</f>
        <v>0</v>
      </c>
    </row>
    <row r="4976" spans="1:32" x14ac:dyDescent="0.2">
      <c r="A4976">
        <v>7497</v>
      </c>
      <c r="B4976" t="s">
        <v>3866</v>
      </c>
      <c r="C4976">
        <v>186203</v>
      </c>
      <c r="D4976">
        <v>105168</v>
      </c>
      <c r="E4976">
        <v>19</v>
      </c>
      <c r="F4976">
        <v>42</v>
      </c>
      <c r="G4976">
        <v>34</v>
      </c>
      <c r="H4976" t="s">
        <v>24</v>
      </c>
      <c r="I4976">
        <v>11</v>
      </c>
      <c r="J4976">
        <v>49</v>
      </c>
      <c r="K4976">
        <v>36</v>
      </c>
      <c r="L4976">
        <v>19.709444444444443</v>
      </c>
      <c r="M4976">
        <v>295.64166666666665</v>
      </c>
      <c r="N4976">
        <v>11.826666666666666</v>
      </c>
      <c r="O4976">
        <v>5.27</v>
      </c>
      <c r="Q4976">
        <v>0.56999999999999995</v>
      </c>
      <c r="S4976">
        <v>-0.04</v>
      </c>
      <c r="Y4976" t="s">
        <v>3867</v>
      </c>
      <c r="Z4976" t="s">
        <v>13724</v>
      </c>
      <c r="AA4976" t="s">
        <v>3095</v>
      </c>
      <c r="AB4976" t="str">
        <f>+LEFT(AA4976,1)</f>
        <v>G</v>
      </c>
      <c r="AC4976" s="6">
        <f>DEGREES(ACOS(SIN(Resultats!$H$11)*SIN(RADIANS(N4976))+COS(Resultats!$H$11)*COS(RADIANS(N4976))*COS(Resultats!$E$11-RADIANS(M4976))))</f>
        <v>139.47611710472734</v>
      </c>
      <c r="AD4976">
        <f>+IF(AB4976=Data!$E$18,1,0)</f>
        <v>0</v>
      </c>
      <c r="AE4976">
        <f>+IF(AC4976&lt;Data!$B$17,1,0)</f>
        <v>0</v>
      </c>
      <c r="AF4976" s="7">
        <f>+IF(AND(AD4976,AE4976),1,0)</f>
        <v>0</v>
      </c>
    </row>
    <row r="4977" spans="1:32" x14ac:dyDescent="0.2">
      <c r="A4977">
        <v>7662</v>
      </c>
      <c r="C4977">
        <v>190211</v>
      </c>
      <c r="D4977">
        <v>105608</v>
      </c>
      <c r="E4977">
        <v>20</v>
      </c>
      <c r="F4977">
        <v>3</v>
      </c>
      <c r="G4977">
        <v>16.399999999999999</v>
      </c>
      <c r="H4977" t="s">
        <v>24</v>
      </c>
      <c r="I4977">
        <v>18</v>
      </c>
      <c r="J4977">
        <v>30</v>
      </c>
      <c r="K4977">
        <v>2</v>
      </c>
      <c r="L4977">
        <v>20.054555555555556</v>
      </c>
      <c r="M4977">
        <v>300.81833333333333</v>
      </c>
      <c r="N4977">
        <v>18.500555555555554</v>
      </c>
      <c r="O4977">
        <v>5.96</v>
      </c>
      <c r="Q4977">
        <v>1.42</v>
      </c>
      <c r="S4977">
        <v>1.6</v>
      </c>
      <c r="Y4977" t="s">
        <v>3978</v>
      </c>
      <c r="Z4977" t="s">
        <v>6036</v>
      </c>
      <c r="AA4977" t="s">
        <v>133</v>
      </c>
      <c r="AB4977" t="str">
        <f>+LEFT(AA4977,1)</f>
        <v>K</v>
      </c>
      <c r="AC4977" s="6">
        <f>DEGREES(ACOS(SIN(Resultats!$H$11)*SIN(RADIANS(N4977))+COS(Resultats!$H$11)*COS(RADIANS(N4977))*COS(Resultats!$E$11-RADIANS(M4977))))</f>
        <v>139.48875153181365</v>
      </c>
      <c r="AD4977">
        <f>+IF(AB4977=Data!$E$18,1,0)</f>
        <v>0</v>
      </c>
      <c r="AE4977">
        <f>+IF(AC4977&lt;Data!$B$17,1,0)</f>
        <v>0</v>
      </c>
      <c r="AF4977" s="7">
        <f>+IF(AND(AD4977,AE4977),1,0)</f>
        <v>0</v>
      </c>
    </row>
    <row r="4978" spans="1:32" x14ac:dyDescent="0.2">
      <c r="A4978">
        <v>8261</v>
      </c>
      <c r="C4978">
        <v>205688</v>
      </c>
      <c r="D4978">
        <v>89834</v>
      </c>
      <c r="E4978">
        <v>21</v>
      </c>
      <c r="F4978">
        <v>36</v>
      </c>
      <c r="G4978">
        <v>13.9</v>
      </c>
      <c r="H4978" t="s">
        <v>24</v>
      </c>
      <c r="I4978">
        <v>30</v>
      </c>
      <c r="J4978">
        <v>3</v>
      </c>
      <c r="K4978">
        <v>20</v>
      </c>
      <c r="L4978">
        <v>21.603861111111112</v>
      </c>
      <c r="M4978">
        <v>324.0579166666667</v>
      </c>
      <c r="N4978">
        <v>30.055555555555557</v>
      </c>
      <c r="O4978">
        <v>6.36</v>
      </c>
      <c r="P4978" t="s">
        <v>103</v>
      </c>
      <c r="Y4978" t="s">
        <v>547</v>
      </c>
      <c r="Z4978" t="s">
        <v>71</v>
      </c>
      <c r="AA4978" t="s">
        <v>51</v>
      </c>
      <c r="AB4978" t="str">
        <f>+LEFT(AA4978,1)</f>
        <v>G</v>
      </c>
      <c r="AC4978" s="6">
        <f>DEGREES(ACOS(SIN(Resultats!$H$11)*SIN(RADIANS(N4978))+COS(Resultats!$H$11)*COS(RADIANS(N4978))*COS(Resultats!$E$11-RADIANS(M4978))))</f>
        <v>139.53839167918861</v>
      </c>
      <c r="AD4978">
        <f>+IF(AB4978=Data!$E$18,1,0)</f>
        <v>0</v>
      </c>
      <c r="AE4978">
        <f>+IF(AC4978&lt;Data!$B$17,1,0)</f>
        <v>0</v>
      </c>
      <c r="AF4978" s="7">
        <f>+IF(AND(AD4978,AE4978),1,0)</f>
        <v>0</v>
      </c>
    </row>
    <row r="4979" spans="1:32" x14ac:dyDescent="0.2">
      <c r="A4979">
        <v>7645</v>
      </c>
      <c r="B4979" t="s">
        <v>3967</v>
      </c>
      <c r="C4979">
        <v>189577</v>
      </c>
      <c r="D4979">
        <v>105522</v>
      </c>
      <c r="E4979">
        <v>20</v>
      </c>
      <c r="F4979">
        <v>0</v>
      </c>
      <c r="G4979">
        <v>3.3</v>
      </c>
      <c r="H4979" t="s">
        <v>24</v>
      </c>
      <c r="I4979">
        <v>17</v>
      </c>
      <c r="J4979">
        <v>31</v>
      </c>
      <c r="K4979">
        <v>0</v>
      </c>
      <c r="L4979">
        <v>20.000916666666665</v>
      </c>
      <c r="M4979">
        <v>300.01375000000002</v>
      </c>
      <c r="N4979">
        <v>17.516666666666666</v>
      </c>
      <c r="O4979">
        <v>5.37</v>
      </c>
      <c r="Q4979">
        <v>1.67</v>
      </c>
      <c r="S4979">
        <v>1.75</v>
      </c>
      <c r="U4979">
        <v>1.2</v>
      </c>
      <c r="V4979" t="s">
        <v>93</v>
      </c>
      <c r="Y4979" t="s">
        <v>275</v>
      </c>
      <c r="Z4979" t="s">
        <v>164</v>
      </c>
      <c r="AA4979" t="s">
        <v>15429</v>
      </c>
      <c r="AB4979" t="str">
        <f>+LEFT(AA4979,1)</f>
        <v>M</v>
      </c>
      <c r="AC4979" s="6">
        <f>DEGREES(ACOS(SIN(Resultats!$H$11)*SIN(RADIANS(N4979))+COS(Resultats!$H$11)*COS(RADIANS(N4979))*COS(Resultats!$E$11-RADIANS(M4979))))</f>
        <v>139.56727630516374</v>
      </c>
      <c r="AD4979">
        <f>+IF(AB4979=Data!$E$18,1,0)</f>
        <v>0</v>
      </c>
      <c r="AE4979">
        <f>+IF(AC4979&lt;Data!$B$17,1,0)</f>
        <v>0</v>
      </c>
      <c r="AF4979" s="7">
        <f>+IF(AND(AD4979,AE4979),1,0)</f>
        <v>0</v>
      </c>
    </row>
    <row r="4980" spans="1:32" x14ac:dyDescent="0.2">
      <c r="A4980">
        <v>7349</v>
      </c>
      <c r="C4980">
        <v>181907</v>
      </c>
      <c r="D4980">
        <v>143324</v>
      </c>
      <c r="E4980">
        <v>19</v>
      </c>
      <c r="F4980">
        <v>22</v>
      </c>
      <c r="G4980">
        <v>21.5</v>
      </c>
      <c r="H4980" t="s">
        <v>26</v>
      </c>
      <c r="I4980">
        <v>0</v>
      </c>
      <c r="J4980">
        <v>15</v>
      </c>
      <c r="K4980">
        <v>9</v>
      </c>
      <c r="L4980">
        <v>19.37263888888889</v>
      </c>
      <c r="M4980">
        <v>290.58958333333334</v>
      </c>
      <c r="N4980">
        <v>-0.2525</v>
      </c>
      <c r="O4980">
        <v>5.83</v>
      </c>
      <c r="Q4980">
        <v>1.0900000000000001</v>
      </c>
      <c r="S4980">
        <v>0.97</v>
      </c>
      <c r="X4980" t="s">
        <v>27</v>
      </c>
      <c r="Y4980" t="s">
        <v>51</v>
      </c>
      <c r="Z4980" t="s">
        <v>3242</v>
      </c>
      <c r="AA4980" t="s">
        <v>51</v>
      </c>
      <c r="AB4980" t="str">
        <f>+LEFT(AA4980,1)</f>
        <v>G</v>
      </c>
      <c r="AC4980" s="6">
        <f>DEGREES(ACOS(SIN(Resultats!$H$11)*SIN(RADIANS(N4980))+COS(Resultats!$H$11)*COS(RADIANS(N4980))*COS(Resultats!$E$11-RADIANS(M4980))))</f>
        <v>139.60883392806201</v>
      </c>
      <c r="AD4980">
        <f>+IF(AB4980=Data!$E$18,1,0)</f>
        <v>0</v>
      </c>
      <c r="AE4980">
        <f>+IF(AC4980&lt;Data!$B$17,1,0)</f>
        <v>0</v>
      </c>
      <c r="AF4980" s="7">
        <f>+IF(AND(AD4980,AE4980),1,0)</f>
        <v>0</v>
      </c>
    </row>
    <row r="4981" spans="1:32" x14ac:dyDescent="0.2">
      <c r="A4981">
        <v>69</v>
      </c>
      <c r="C4981">
        <v>1419</v>
      </c>
      <c r="D4981">
        <v>91832</v>
      </c>
      <c r="E4981">
        <v>0</v>
      </c>
      <c r="F4981">
        <v>18</v>
      </c>
      <c r="G4981">
        <v>17.2</v>
      </c>
      <c r="H4981" t="s">
        <v>24</v>
      </c>
      <c r="I4981">
        <v>11</v>
      </c>
      <c r="J4981">
        <v>12</v>
      </c>
      <c r="K4981">
        <v>21</v>
      </c>
      <c r="L4981">
        <v>0.30477777777777776</v>
      </c>
      <c r="M4981">
        <v>4.5716666666666663</v>
      </c>
      <c r="N4981">
        <v>11.205833333333333</v>
      </c>
      <c r="O4981">
        <v>6.05</v>
      </c>
      <c r="Q4981">
        <v>1.03</v>
      </c>
      <c r="Y4981" t="s">
        <v>54</v>
      </c>
      <c r="Z4981" t="s">
        <v>54</v>
      </c>
      <c r="AA4981" t="s">
        <v>197</v>
      </c>
      <c r="AB4981" t="str">
        <f>+LEFT(AA4981,1)</f>
        <v>K</v>
      </c>
      <c r="AC4981" s="6">
        <f>DEGREES(ACOS(SIN(Resultats!$H$11)*SIN(RADIANS(N4981))+COS(Resultats!$H$11)*COS(RADIANS(N4981))*COS(Resultats!$E$11-RADIANS(M4981))))</f>
        <v>139.61448062796825</v>
      </c>
      <c r="AD4981">
        <f>+IF(AB4981=Data!$E$18,1,0)</f>
        <v>0</v>
      </c>
      <c r="AE4981">
        <f>+IF(AC4981&lt;Data!$B$17,1,0)</f>
        <v>0</v>
      </c>
      <c r="AF4981" s="7">
        <f>+IF(AND(AD4981,AE4981),1,0)</f>
        <v>0</v>
      </c>
    </row>
    <row r="4982" spans="1:32" x14ac:dyDescent="0.2">
      <c r="A4982">
        <v>7622</v>
      </c>
      <c r="B4982" t="s">
        <v>3957</v>
      </c>
      <c r="C4982">
        <v>189090</v>
      </c>
      <c r="D4982">
        <v>105471</v>
      </c>
      <c r="E4982">
        <v>19</v>
      </c>
      <c r="F4982">
        <v>57</v>
      </c>
      <c r="G4982">
        <v>45.4</v>
      </c>
      <c r="H4982" t="s">
        <v>24</v>
      </c>
      <c r="I4982">
        <v>16</v>
      </c>
      <c r="J4982">
        <v>47</v>
      </c>
      <c r="K4982">
        <v>21</v>
      </c>
      <c r="L4982">
        <v>19.962611111111109</v>
      </c>
      <c r="M4982">
        <v>299.43916666666661</v>
      </c>
      <c r="N4982">
        <v>16.789166666666667</v>
      </c>
      <c r="O4982">
        <v>5.53</v>
      </c>
      <c r="Q4982">
        <v>-0.05</v>
      </c>
      <c r="S4982">
        <v>-0.17</v>
      </c>
      <c r="Y4982" t="s">
        <v>39</v>
      </c>
      <c r="Z4982" t="s">
        <v>39</v>
      </c>
      <c r="AA4982" t="s">
        <v>5040</v>
      </c>
      <c r="AB4982" t="str">
        <f>+LEFT(AA4982,1)</f>
        <v>B</v>
      </c>
      <c r="AC4982" s="6">
        <f>DEGREES(ACOS(SIN(Resultats!$H$11)*SIN(RADIANS(N4982))+COS(Resultats!$H$11)*COS(RADIANS(N4982))*COS(Resultats!$E$11-RADIANS(M4982))))</f>
        <v>139.61451052942684</v>
      </c>
      <c r="AD4982">
        <f>+IF(AB4982=Data!$E$18,1,0)</f>
        <v>0</v>
      </c>
      <c r="AE4982">
        <f>+IF(AC4982&lt;Data!$B$17,1,0)</f>
        <v>0</v>
      </c>
      <c r="AF4982" s="7">
        <f>+IF(AND(AD4982,AE4982),1,0)</f>
        <v>0</v>
      </c>
    </row>
    <row r="4983" spans="1:32" x14ac:dyDescent="0.2">
      <c r="A4983">
        <v>194</v>
      </c>
      <c r="B4983" t="s">
        <v>261</v>
      </c>
      <c r="C4983">
        <v>4188</v>
      </c>
      <c r="D4983">
        <v>147423</v>
      </c>
      <c r="E4983">
        <v>0</v>
      </c>
      <c r="F4983">
        <v>44</v>
      </c>
      <c r="G4983">
        <v>11.4</v>
      </c>
      <c r="H4983" t="s">
        <v>26</v>
      </c>
      <c r="I4983">
        <v>10</v>
      </c>
      <c r="J4983">
        <v>36</v>
      </c>
      <c r="K4983">
        <v>34</v>
      </c>
      <c r="L4983">
        <v>0.73649999999999993</v>
      </c>
      <c r="M4983">
        <v>11.047499999999999</v>
      </c>
      <c r="N4983">
        <v>-10.609444444444444</v>
      </c>
      <c r="O4983">
        <v>4.76</v>
      </c>
      <c r="Q4983">
        <v>1.01</v>
      </c>
      <c r="S4983">
        <v>0.84</v>
      </c>
      <c r="U4983">
        <v>0.51</v>
      </c>
      <c r="Y4983" t="s">
        <v>54</v>
      </c>
      <c r="Z4983" t="s">
        <v>54</v>
      </c>
      <c r="AA4983" t="s">
        <v>197</v>
      </c>
      <c r="AB4983" t="str">
        <f>+LEFT(AA4983,1)</f>
        <v>K</v>
      </c>
      <c r="AC4983" s="6">
        <f>DEGREES(ACOS(SIN(Resultats!$H$11)*SIN(RADIANS(N4983))+COS(Resultats!$H$11)*COS(RADIANS(N4983))*COS(Resultats!$E$11-RADIANS(M4983))))</f>
        <v>139.63926868603255</v>
      </c>
      <c r="AD4983">
        <f>+IF(AB4983=Data!$E$18,1,0)</f>
        <v>0</v>
      </c>
      <c r="AE4983">
        <f>+IF(AC4983&lt;Data!$B$17,1,0)</f>
        <v>0</v>
      </c>
      <c r="AF4983" s="7">
        <f>+IF(AND(AD4983,AE4983),1,0)</f>
        <v>0</v>
      </c>
    </row>
    <row r="4984" spans="1:32" x14ac:dyDescent="0.2">
      <c r="A4984">
        <v>7429</v>
      </c>
      <c r="B4984" t="s">
        <v>3822</v>
      </c>
      <c r="C4984">
        <v>184406</v>
      </c>
      <c r="D4984">
        <v>124799</v>
      </c>
      <c r="E4984">
        <v>19</v>
      </c>
      <c r="F4984">
        <v>34</v>
      </c>
      <c r="G4984">
        <v>5.4</v>
      </c>
      <c r="H4984" t="s">
        <v>24</v>
      </c>
      <c r="I4984">
        <v>7</v>
      </c>
      <c r="J4984">
        <v>22</v>
      </c>
      <c r="K4984">
        <v>44</v>
      </c>
      <c r="L4984">
        <v>19.568166666666666</v>
      </c>
      <c r="M4984">
        <v>293.52249999999998</v>
      </c>
      <c r="N4984">
        <v>7.3788888888888886</v>
      </c>
      <c r="O4984">
        <v>4.45</v>
      </c>
      <c r="Q4984">
        <v>1.17</v>
      </c>
      <c r="S4984">
        <v>1.26</v>
      </c>
      <c r="U4984">
        <v>0.61</v>
      </c>
      <c r="Y4984" t="s">
        <v>3823</v>
      </c>
      <c r="Z4984" t="s">
        <v>5995</v>
      </c>
      <c r="AA4984" t="s">
        <v>133</v>
      </c>
      <c r="AB4984" t="str">
        <f>+LEFT(AA4984,1)</f>
        <v>K</v>
      </c>
      <c r="AC4984" s="6">
        <f>DEGREES(ACOS(SIN(Resultats!$H$11)*SIN(RADIANS(N4984))+COS(Resultats!$H$11)*COS(RADIANS(N4984))*COS(Resultats!$E$11-RADIANS(M4984))))</f>
        <v>139.73071124740909</v>
      </c>
      <c r="AD4984">
        <f>+IF(AB4984=Data!$E$18,1,0)</f>
        <v>0</v>
      </c>
      <c r="AE4984">
        <f>+IF(AC4984&lt;Data!$B$17,1,0)</f>
        <v>0</v>
      </c>
      <c r="AF4984" s="7">
        <f>+IF(AND(AD4984,AE4984),1,0)</f>
        <v>0</v>
      </c>
    </row>
    <row r="4985" spans="1:32" x14ac:dyDescent="0.2">
      <c r="A4985">
        <v>8584</v>
      </c>
      <c r="C4985">
        <v>213534</v>
      </c>
      <c r="D4985">
        <v>90568</v>
      </c>
      <c r="E4985">
        <v>22</v>
      </c>
      <c r="F4985">
        <v>31</v>
      </c>
      <c r="G4985">
        <v>34.200000000000003</v>
      </c>
      <c r="H4985" t="s">
        <v>24</v>
      </c>
      <c r="I4985">
        <v>29</v>
      </c>
      <c r="J4985">
        <v>32</v>
      </c>
      <c r="K4985">
        <v>34</v>
      </c>
      <c r="L4985">
        <v>22.526166666666665</v>
      </c>
      <c r="M4985">
        <v>337.89249999999998</v>
      </c>
      <c r="N4985">
        <v>29.542777777777779</v>
      </c>
      <c r="O4985">
        <v>6.35</v>
      </c>
      <c r="Q4985">
        <v>0.19</v>
      </c>
      <c r="R4985" t="s">
        <v>2818</v>
      </c>
      <c r="Y4985" t="s">
        <v>314</v>
      </c>
      <c r="Z4985" t="s">
        <v>314</v>
      </c>
      <c r="AA4985" t="s">
        <v>15427</v>
      </c>
      <c r="AB4985" t="str">
        <f>+LEFT(AA4985,1)</f>
        <v>A</v>
      </c>
      <c r="AC4985" s="6">
        <f>DEGREES(ACOS(SIN(Resultats!$H$11)*SIN(RADIANS(N4985))+COS(Resultats!$H$11)*COS(RADIANS(N4985))*COS(Resultats!$E$11-RADIANS(M4985))))</f>
        <v>139.73237326914651</v>
      </c>
      <c r="AD4985">
        <f>+IF(AB4985=Data!$E$18,1,0)</f>
        <v>1</v>
      </c>
      <c r="AE4985">
        <f>+IF(AC4985&lt;Data!$B$17,1,0)</f>
        <v>0</v>
      </c>
      <c r="AF4985" s="7">
        <f>+IF(AND(AD4985,AE4985),1,0)</f>
        <v>0</v>
      </c>
    </row>
    <row r="4986" spans="1:32" x14ac:dyDescent="0.2">
      <c r="A4986">
        <v>8343</v>
      </c>
      <c r="B4986" t="s">
        <v>3598</v>
      </c>
      <c r="C4986">
        <v>207650</v>
      </c>
      <c r="D4986">
        <v>90040</v>
      </c>
      <c r="E4986">
        <v>21</v>
      </c>
      <c r="F4986">
        <v>49</v>
      </c>
      <c r="G4986">
        <v>50.7</v>
      </c>
      <c r="H4986" t="s">
        <v>24</v>
      </c>
      <c r="I4986">
        <v>30</v>
      </c>
      <c r="J4986">
        <v>10</v>
      </c>
      <c r="K4986">
        <v>27</v>
      </c>
      <c r="L4986">
        <v>21.830749999999998</v>
      </c>
      <c r="M4986">
        <v>327.46125000000001</v>
      </c>
      <c r="N4986">
        <v>30.174166666666668</v>
      </c>
      <c r="O4986">
        <v>5.04</v>
      </c>
      <c r="Q4986">
        <v>-0.03</v>
      </c>
      <c r="S4986">
        <v>0.03</v>
      </c>
      <c r="Y4986" t="s">
        <v>3008</v>
      </c>
      <c r="Z4986" t="s">
        <v>3008</v>
      </c>
      <c r="AA4986" t="s">
        <v>1469</v>
      </c>
      <c r="AB4986" t="str">
        <f>+LEFT(AA4986,1)</f>
        <v>A</v>
      </c>
      <c r="AC4986" s="6">
        <f>DEGREES(ACOS(SIN(Resultats!$H$11)*SIN(RADIANS(N4986))+COS(Resultats!$H$11)*COS(RADIANS(N4986))*COS(Resultats!$E$11-RADIANS(M4986))))</f>
        <v>139.75167417298891</v>
      </c>
      <c r="AD4986">
        <f>+IF(AB4986=Data!$E$18,1,0)</f>
        <v>1</v>
      </c>
      <c r="AE4986">
        <f>+IF(AC4986&lt;Data!$B$17,1,0)</f>
        <v>0</v>
      </c>
      <c r="AF4986" s="7">
        <f>+IF(AND(AD4986,AE4986),1,0)</f>
        <v>0</v>
      </c>
    </row>
    <row r="4987" spans="1:32" x14ac:dyDescent="0.2">
      <c r="A4987">
        <v>174</v>
      </c>
      <c r="C4987">
        <v>3807</v>
      </c>
      <c r="D4987">
        <v>128891</v>
      </c>
      <c r="E4987">
        <v>0</v>
      </c>
      <c r="F4987">
        <v>40</v>
      </c>
      <c r="G4987">
        <v>42.4</v>
      </c>
      <c r="H4987" t="s">
        <v>26</v>
      </c>
      <c r="I4987">
        <v>4</v>
      </c>
      <c r="J4987">
        <v>21</v>
      </c>
      <c r="K4987">
        <v>7</v>
      </c>
      <c r="L4987">
        <v>0.67844444444444441</v>
      </c>
      <c r="M4987">
        <v>10.176666666666666</v>
      </c>
      <c r="N4987">
        <v>-4.3519444444444444</v>
      </c>
      <c r="O4987">
        <v>5.91</v>
      </c>
      <c r="Q4987">
        <v>1.1000000000000001</v>
      </c>
      <c r="S4987">
        <v>0.89</v>
      </c>
      <c r="Y4987" t="s">
        <v>54</v>
      </c>
      <c r="Z4987" t="s">
        <v>54</v>
      </c>
      <c r="AA4987" t="s">
        <v>197</v>
      </c>
      <c r="AB4987" t="str">
        <f>+LEFT(AA4987,1)</f>
        <v>K</v>
      </c>
      <c r="AC4987" s="6">
        <f>DEGREES(ACOS(SIN(Resultats!$H$11)*SIN(RADIANS(N4987))+COS(Resultats!$H$11)*COS(RADIANS(N4987))*COS(Resultats!$E$11-RADIANS(M4987))))</f>
        <v>139.7700429960216</v>
      </c>
      <c r="AD4987">
        <f>+IF(AB4987=Data!$E$18,1,0)</f>
        <v>0</v>
      </c>
      <c r="AE4987">
        <f>+IF(AC4987&lt;Data!$B$17,1,0)</f>
        <v>0</v>
      </c>
      <c r="AF4987" s="7">
        <f>+IF(AND(AD4987,AE4987),1,0)</f>
        <v>0</v>
      </c>
    </row>
    <row r="4988" spans="1:32" x14ac:dyDescent="0.2">
      <c r="A4988">
        <v>190</v>
      </c>
      <c r="C4988">
        <v>4145</v>
      </c>
      <c r="D4988">
        <v>147422</v>
      </c>
      <c r="E4988">
        <v>0</v>
      </c>
      <c r="F4988">
        <v>43</v>
      </c>
      <c r="G4988">
        <v>50.2</v>
      </c>
      <c r="H4988" t="s">
        <v>26</v>
      </c>
      <c r="I4988">
        <v>12</v>
      </c>
      <c r="J4988">
        <v>0</v>
      </c>
      <c r="K4988">
        <v>42</v>
      </c>
      <c r="L4988">
        <v>0.7306111111111111</v>
      </c>
      <c r="M4988">
        <v>10.959166666666667</v>
      </c>
      <c r="N4988">
        <v>-12.011666666666667</v>
      </c>
      <c r="O4988">
        <v>6.02</v>
      </c>
      <c r="Q4988">
        <v>1.1000000000000001</v>
      </c>
      <c r="S4988">
        <v>1.0900000000000001</v>
      </c>
      <c r="Y4988" t="s">
        <v>254</v>
      </c>
      <c r="Z4988" t="s">
        <v>125</v>
      </c>
      <c r="AA4988" t="s">
        <v>365</v>
      </c>
      <c r="AB4988" t="str">
        <f>+LEFT(AA4988,1)</f>
        <v>K</v>
      </c>
      <c r="AC4988" s="6">
        <f>DEGREES(ACOS(SIN(Resultats!$H$11)*SIN(RADIANS(N4988))+COS(Resultats!$H$11)*COS(RADIANS(N4988))*COS(Resultats!$E$11-RADIANS(M4988))))</f>
        <v>139.77896085467782</v>
      </c>
      <c r="AD4988">
        <f>+IF(AB4988=Data!$E$18,1,0)</f>
        <v>0</v>
      </c>
      <c r="AE4988">
        <f>+IF(AC4988&lt;Data!$B$17,1,0)</f>
        <v>0</v>
      </c>
      <c r="AF4988" s="7">
        <f>+IF(AND(AD4988,AE4988),1,0)</f>
        <v>0</v>
      </c>
    </row>
    <row r="4989" spans="1:32" x14ac:dyDescent="0.2">
      <c r="A4989">
        <v>9036</v>
      </c>
      <c r="B4989" t="s">
        <v>3173</v>
      </c>
      <c r="C4989">
        <v>223768</v>
      </c>
      <c r="D4989">
        <v>108878</v>
      </c>
      <c r="E4989">
        <v>23</v>
      </c>
      <c r="F4989">
        <v>52</v>
      </c>
      <c r="G4989">
        <v>29.3</v>
      </c>
      <c r="H4989" t="s">
        <v>24</v>
      </c>
      <c r="I4989">
        <v>19</v>
      </c>
      <c r="J4989">
        <v>7</v>
      </c>
      <c r="K4989">
        <v>13</v>
      </c>
      <c r="L4989">
        <v>23.874805555555557</v>
      </c>
      <c r="M4989">
        <v>358.12208333333336</v>
      </c>
      <c r="N4989">
        <v>19.12027777777778</v>
      </c>
      <c r="O4989">
        <v>5.08</v>
      </c>
      <c r="Q4989">
        <v>1.6</v>
      </c>
      <c r="S4989">
        <v>1.86</v>
      </c>
      <c r="Y4989" t="s">
        <v>3174</v>
      </c>
      <c r="Z4989" t="s">
        <v>5765</v>
      </c>
      <c r="AA4989" t="s">
        <v>15418</v>
      </c>
      <c r="AB4989" t="str">
        <f>+LEFT(AA4989,1)</f>
        <v>M</v>
      </c>
      <c r="AC4989" s="6">
        <f>DEGREES(ACOS(SIN(Resultats!$H$11)*SIN(RADIANS(N4989))+COS(Resultats!$H$11)*COS(RADIANS(N4989))*COS(Resultats!$E$11-RADIANS(M4989))))</f>
        <v>139.79614523811054</v>
      </c>
      <c r="AD4989">
        <f>+IF(AB4989=Data!$E$18,1,0)</f>
        <v>0</v>
      </c>
      <c r="AE4989">
        <f>+IF(AC4989&lt;Data!$B$17,1,0)</f>
        <v>0</v>
      </c>
      <c r="AF4989" s="7">
        <f>+IF(AND(AD4989,AE4989),1,0)</f>
        <v>0</v>
      </c>
    </row>
    <row r="4990" spans="1:32" x14ac:dyDescent="0.2">
      <c r="A4990">
        <v>7397</v>
      </c>
      <c r="C4990">
        <v>183227</v>
      </c>
      <c r="D4990">
        <v>124661</v>
      </c>
      <c r="E4990">
        <v>19</v>
      </c>
      <c r="F4990">
        <v>28</v>
      </c>
      <c r="G4990">
        <v>20.8</v>
      </c>
      <c r="H4990" t="s">
        <v>24</v>
      </c>
      <c r="I4990">
        <v>2</v>
      </c>
      <c r="J4990">
        <v>55</v>
      </c>
      <c r="K4990">
        <v>49</v>
      </c>
      <c r="L4990">
        <v>19.472444444444442</v>
      </c>
      <c r="M4990">
        <v>292.08666666666664</v>
      </c>
      <c r="N4990">
        <v>2.9302777777777775</v>
      </c>
      <c r="O4990">
        <v>5.85</v>
      </c>
      <c r="Q4990">
        <v>0.01</v>
      </c>
      <c r="S4990">
        <v>-0.39</v>
      </c>
      <c r="Y4990" t="s">
        <v>2954</v>
      </c>
      <c r="Z4990" t="s">
        <v>2954</v>
      </c>
      <c r="AA4990" t="s">
        <v>15424</v>
      </c>
      <c r="AB4990" t="str">
        <f>+LEFT(AA4990,1)</f>
        <v>B</v>
      </c>
      <c r="AC4990" s="6">
        <f>DEGREES(ACOS(SIN(Resultats!$H$11)*SIN(RADIANS(N4990))+COS(Resultats!$H$11)*COS(RADIANS(N4990))*COS(Resultats!$E$11-RADIANS(M4990))))</f>
        <v>140.09082504320807</v>
      </c>
      <c r="AD4990">
        <f>+IF(AB4990=Data!$E$18,1,0)</f>
        <v>0</v>
      </c>
      <c r="AE4990">
        <f>+IF(AC4990&lt;Data!$B$17,1,0)</f>
        <v>0</v>
      </c>
      <c r="AF4990" s="7">
        <f>+IF(AND(AD4990,AE4990),1,0)</f>
        <v>0</v>
      </c>
    </row>
    <row r="4991" spans="1:32" x14ac:dyDescent="0.2">
      <c r="A4991">
        <v>143</v>
      </c>
      <c r="B4991" t="s">
        <v>200</v>
      </c>
      <c r="C4991">
        <v>3229</v>
      </c>
      <c r="D4991">
        <v>128843</v>
      </c>
      <c r="E4991">
        <v>0</v>
      </c>
      <c r="F4991">
        <v>35</v>
      </c>
      <c r="G4991">
        <v>32.799999999999997</v>
      </c>
      <c r="H4991" t="s">
        <v>26</v>
      </c>
      <c r="I4991">
        <v>0</v>
      </c>
      <c r="J4991">
        <v>30</v>
      </c>
      <c r="K4991">
        <v>20</v>
      </c>
      <c r="L4991">
        <v>0.59244444444444444</v>
      </c>
      <c r="M4991">
        <v>8.8866666666666667</v>
      </c>
      <c r="N4991">
        <v>-0.50555555555555554</v>
      </c>
      <c r="O4991">
        <v>5.93</v>
      </c>
      <c r="Q4991">
        <v>0.44</v>
      </c>
      <c r="S4991">
        <v>-0.02</v>
      </c>
      <c r="Y4991" t="s">
        <v>201</v>
      </c>
      <c r="Z4991" t="s">
        <v>201</v>
      </c>
      <c r="AA4991" t="s">
        <v>2154</v>
      </c>
      <c r="AB4991" t="str">
        <f>+LEFT(AA4991,1)</f>
        <v>F</v>
      </c>
      <c r="AC4991" s="6">
        <f>DEGREES(ACOS(SIN(Resultats!$H$11)*SIN(RADIANS(N4991))+COS(Resultats!$H$11)*COS(RADIANS(N4991))*COS(Resultats!$E$11-RADIANS(M4991))))</f>
        <v>140.1805445232946</v>
      </c>
      <c r="AD4991">
        <f>+IF(AB4991=Data!$E$18,1,0)</f>
        <v>0</v>
      </c>
      <c r="AE4991">
        <f>+IF(AC4991&lt;Data!$B$17,1,0)</f>
        <v>0</v>
      </c>
      <c r="AF4991" s="7">
        <f>+IF(AND(AD4991,AE4991),1,0)</f>
        <v>0</v>
      </c>
    </row>
    <row r="4992" spans="1:32" x14ac:dyDescent="0.2">
      <c r="A4992">
        <v>8940</v>
      </c>
      <c r="B4992" t="s">
        <v>7636</v>
      </c>
      <c r="C4992">
        <v>221615</v>
      </c>
      <c r="D4992">
        <v>91340</v>
      </c>
      <c r="E4992">
        <v>23</v>
      </c>
      <c r="F4992">
        <v>33</v>
      </c>
      <c r="G4992">
        <v>28.1</v>
      </c>
      <c r="H4992" t="s">
        <v>24</v>
      </c>
      <c r="I4992">
        <v>22</v>
      </c>
      <c r="J4992">
        <v>29</v>
      </c>
      <c r="K4992">
        <v>56</v>
      </c>
      <c r="L4992">
        <v>23.557805555555557</v>
      </c>
      <c r="M4992">
        <v>353.36708333333337</v>
      </c>
      <c r="N4992">
        <v>22.498888888888889</v>
      </c>
      <c r="O4992">
        <v>5.32</v>
      </c>
      <c r="Q4992">
        <v>1.6</v>
      </c>
      <c r="S4992">
        <v>1.61</v>
      </c>
      <c r="Y4992" t="s">
        <v>3874</v>
      </c>
      <c r="Z4992" t="s">
        <v>2821</v>
      </c>
      <c r="AA4992" t="s">
        <v>15447</v>
      </c>
      <c r="AB4992" t="str">
        <f>+LEFT(AA4992,1)</f>
        <v>M</v>
      </c>
      <c r="AC4992" s="6">
        <f>DEGREES(ACOS(SIN(Resultats!$H$11)*SIN(RADIANS(N4992))+COS(Resultats!$H$11)*COS(RADIANS(N4992))*COS(Resultats!$E$11-RADIANS(M4992))))</f>
        <v>140.24430613901768</v>
      </c>
      <c r="AD4992">
        <f>+IF(AB4992=Data!$E$18,1,0)</f>
        <v>0</v>
      </c>
      <c r="AE4992">
        <f>+IF(AC4992&lt;Data!$B$17,1,0)</f>
        <v>0</v>
      </c>
      <c r="AF4992" s="7">
        <f>+IF(AND(AD4992,AE4992),1,0)</f>
        <v>0</v>
      </c>
    </row>
    <row r="4993" spans="1:32" x14ac:dyDescent="0.2">
      <c r="A4993">
        <v>7333</v>
      </c>
      <c r="B4993" t="s">
        <v>3764</v>
      </c>
      <c r="C4993">
        <v>181391</v>
      </c>
      <c r="D4993">
        <v>143286</v>
      </c>
      <c r="E4993">
        <v>19</v>
      </c>
      <c r="F4993">
        <v>20</v>
      </c>
      <c r="G4993">
        <v>32.9</v>
      </c>
      <c r="H4993" t="s">
        <v>26</v>
      </c>
      <c r="I4993">
        <v>5</v>
      </c>
      <c r="J4993">
        <v>24</v>
      </c>
      <c r="K4993">
        <v>57</v>
      </c>
      <c r="L4993">
        <v>19.34247222222222</v>
      </c>
      <c r="M4993">
        <v>290.13708333333329</v>
      </c>
      <c r="N4993">
        <v>-5.4158333333333335</v>
      </c>
      <c r="O4993">
        <v>5.01</v>
      </c>
      <c r="Q4993">
        <v>0.92</v>
      </c>
      <c r="S4993">
        <v>0.63</v>
      </c>
      <c r="U4993">
        <v>0.5</v>
      </c>
      <c r="Y4993" t="s">
        <v>547</v>
      </c>
      <c r="Z4993" t="s">
        <v>71</v>
      </c>
      <c r="AA4993" t="s">
        <v>51</v>
      </c>
      <c r="AB4993" t="str">
        <f>+LEFT(AA4993,1)</f>
        <v>G</v>
      </c>
      <c r="AC4993" s="6">
        <f>DEGREES(ACOS(SIN(Resultats!$H$11)*SIN(RADIANS(N4993))+COS(Resultats!$H$11)*COS(RADIANS(N4993))*COS(Resultats!$E$11-RADIANS(M4993))))</f>
        <v>140.25825162639802</v>
      </c>
      <c r="AD4993">
        <f>+IF(AB4993=Data!$E$18,1,0)</f>
        <v>0</v>
      </c>
      <c r="AE4993">
        <f>+IF(AC4993&lt;Data!$B$17,1,0)</f>
        <v>0</v>
      </c>
      <c r="AF4993" s="7">
        <f>+IF(AND(AD4993,AE4993),1,0)</f>
        <v>0</v>
      </c>
    </row>
    <row r="4994" spans="1:32" x14ac:dyDescent="0.2">
      <c r="A4994">
        <v>7939</v>
      </c>
      <c r="B4994" t="s">
        <v>3346</v>
      </c>
      <c r="C4994">
        <v>197752</v>
      </c>
      <c r="D4994">
        <v>89084</v>
      </c>
      <c r="E4994">
        <v>20</v>
      </c>
      <c r="F4994">
        <v>44</v>
      </c>
      <c r="G4994">
        <v>52.5</v>
      </c>
      <c r="H4994" t="s">
        <v>24</v>
      </c>
      <c r="I4994">
        <v>25</v>
      </c>
      <c r="J4994">
        <v>16</v>
      </c>
      <c r="K4994">
        <v>14</v>
      </c>
      <c r="L4994">
        <v>20.747916666666669</v>
      </c>
      <c r="M4994">
        <v>311.21875</v>
      </c>
      <c r="N4994">
        <v>25.270555555555553</v>
      </c>
      <c r="O4994">
        <v>4.91</v>
      </c>
      <c r="Q4994">
        <v>1.18</v>
      </c>
      <c r="S4994">
        <v>1.18</v>
      </c>
      <c r="U4994">
        <v>0.57999999999999996</v>
      </c>
      <c r="Y4994" t="s">
        <v>125</v>
      </c>
      <c r="Z4994" t="s">
        <v>125</v>
      </c>
      <c r="AA4994" t="s">
        <v>365</v>
      </c>
      <c r="AB4994" t="str">
        <f>+LEFT(AA4994,1)</f>
        <v>K</v>
      </c>
      <c r="AC4994" s="6">
        <f>DEGREES(ACOS(SIN(Resultats!$H$11)*SIN(RADIANS(N4994))+COS(Resultats!$H$11)*COS(RADIANS(N4994))*COS(Resultats!$E$11-RADIANS(M4994))))</f>
        <v>140.26561652052587</v>
      </c>
      <c r="AD4994">
        <f>+IF(AB4994=Data!$E$18,1,0)</f>
        <v>0</v>
      </c>
      <c r="AE4994">
        <f>+IF(AC4994&lt;Data!$B$17,1,0)</f>
        <v>0</v>
      </c>
      <c r="AF4994" s="7">
        <f>+IF(AND(AD4994,AE4994),1,0)</f>
        <v>0</v>
      </c>
    </row>
    <row r="4995" spans="1:32" x14ac:dyDescent="0.2">
      <c r="A4995">
        <v>8922</v>
      </c>
      <c r="C4995">
        <v>221113</v>
      </c>
      <c r="D4995">
        <v>91295</v>
      </c>
      <c r="E4995">
        <v>23</v>
      </c>
      <c r="F4995">
        <v>29</v>
      </c>
      <c r="G4995">
        <v>5.6</v>
      </c>
      <c r="H4995" t="s">
        <v>24</v>
      </c>
      <c r="I4995">
        <v>23</v>
      </c>
      <c r="J4995">
        <v>2</v>
      </c>
      <c r="K4995">
        <v>52</v>
      </c>
      <c r="L4995">
        <v>23.484888888888889</v>
      </c>
      <c r="M4995">
        <v>352.27333333333331</v>
      </c>
      <c r="N4995">
        <v>23.047777777777778</v>
      </c>
      <c r="O4995">
        <v>6.35</v>
      </c>
      <c r="P4995" t="s">
        <v>103</v>
      </c>
      <c r="Y4995" t="s">
        <v>60</v>
      </c>
      <c r="Z4995" t="s">
        <v>60</v>
      </c>
      <c r="AA4995" t="s">
        <v>28</v>
      </c>
      <c r="AB4995" t="str">
        <f>+LEFT(AA4995,1)</f>
        <v>G</v>
      </c>
      <c r="AC4995" s="6">
        <f>DEGREES(ACOS(SIN(Resultats!$H$11)*SIN(RADIANS(N4995))+COS(Resultats!$H$11)*COS(RADIANS(N4995))*COS(Resultats!$E$11-RADIANS(M4995))))</f>
        <v>140.40790459858974</v>
      </c>
      <c r="AD4995">
        <f>+IF(AB4995=Data!$E$18,1,0)</f>
        <v>0</v>
      </c>
      <c r="AE4995">
        <f>+IF(AC4995&lt;Data!$B$17,1,0)</f>
        <v>0</v>
      </c>
      <c r="AF4995" s="7">
        <f>+IF(AND(AD4995,AE4995),1,0)</f>
        <v>0</v>
      </c>
    </row>
    <row r="4996" spans="1:32" x14ac:dyDescent="0.2">
      <c r="A4996">
        <v>7317</v>
      </c>
      <c r="C4996">
        <v>180928</v>
      </c>
      <c r="D4996">
        <v>162462</v>
      </c>
      <c r="E4996">
        <v>19</v>
      </c>
      <c r="F4996">
        <v>19</v>
      </c>
      <c r="G4996">
        <v>0.1</v>
      </c>
      <c r="H4996" t="s">
        <v>26</v>
      </c>
      <c r="I4996">
        <v>15</v>
      </c>
      <c r="J4996">
        <v>32</v>
      </c>
      <c r="K4996">
        <v>11</v>
      </c>
      <c r="L4996">
        <v>19.316694444444444</v>
      </c>
      <c r="M4996">
        <v>289.75041666666664</v>
      </c>
      <c r="N4996">
        <v>-15.536388888888888</v>
      </c>
      <c r="O4996">
        <v>6.06</v>
      </c>
      <c r="Q4996">
        <v>1.43</v>
      </c>
      <c r="S4996">
        <v>1.57</v>
      </c>
      <c r="U4996">
        <v>0.83</v>
      </c>
      <c r="Y4996" t="s">
        <v>105</v>
      </c>
      <c r="Z4996" t="s">
        <v>105</v>
      </c>
      <c r="AA4996" t="s">
        <v>133</v>
      </c>
      <c r="AB4996" t="str">
        <f>+LEFT(AA4996,1)</f>
        <v>K</v>
      </c>
      <c r="AC4996" s="6">
        <f>DEGREES(ACOS(SIN(Resultats!$H$11)*SIN(RADIANS(N4996))+COS(Resultats!$H$11)*COS(RADIANS(N4996))*COS(Resultats!$E$11-RADIANS(M4996))))</f>
        <v>140.41580170306608</v>
      </c>
      <c r="AD4996">
        <f>+IF(AB4996=Data!$E$18,1,0)</f>
        <v>0</v>
      </c>
      <c r="AE4996">
        <f>+IF(AC4996&lt;Data!$B$17,1,0)</f>
        <v>0</v>
      </c>
      <c r="AF4996" s="7">
        <f>+IF(AND(AD4996,AE4996),1,0)</f>
        <v>0</v>
      </c>
    </row>
    <row r="4997" spans="1:32" x14ac:dyDescent="0.2">
      <c r="A4997">
        <v>7415</v>
      </c>
      <c r="C4997">
        <v>183656</v>
      </c>
      <c r="D4997">
        <v>124704</v>
      </c>
      <c r="E4997">
        <v>19</v>
      </c>
      <c r="F4997">
        <v>30</v>
      </c>
      <c r="G4997">
        <v>33.1</v>
      </c>
      <c r="H4997" t="s">
        <v>24</v>
      </c>
      <c r="I4997">
        <v>3</v>
      </c>
      <c r="J4997">
        <v>26</v>
      </c>
      <c r="K4997">
        <v>40</v>
      </c>
      <c r="L4997">
        <v>19.509194444444443</v>
      </c>
      <c r="M4997">
        <v>292.63791666666663</v>
      </c>
      <c r="N4997">
        <v>3.4444444444444446</v>
      </c>
      <c r="O4997">
        <v>6.05</v>
      </c>
      <c r="Q4997">
        <v>0.01</v>
      </c>
      <c r="S4997">
        <v>-0.37</v>
      </c>
      <c r="Y4997" t="s">
        <v>3810</v>
      </c>
      <c r="Z4997" t="s">
        <v>13640</v>
      </c>
      <c r="AA4997" t="s">
        <v>2210</v>
      </c>
      <c r="AB4997" t="str">
        <f>+LEFT(AA4997,1)</f>
        <v>A</v>
      </c>
      <c r="AC4997" s="6">
        <f>DEGREES(ACOS(SIN(Resultats!$H$11)*SIN(RADIANS(N4997))+COS(Resultats!$H$11)*COS(RADIANS(N4997))*COS(Resultats!$E$11-RADIANS(M4997))))</f>
        <v>140.43427655873973</v>
      </c>
      <c r="AD4997">
        <f>+IF(AB4997=Data!$E$18,1,0)</f>
        <v>1</v>
      </c>
      <c r="AE4997">
        <f>+IF(AC4997&lt;Data!$B$17,1,0)</f>
        <v>0</v>
      </c>
      <c r="AF4997" s="7">
        <f>+IF(AND(AD4997,AE4997),1,0)</f>
        <v>0</v>
      </c>
    </row>
    <row r="4998" spans="1:32" x14ac:dyDescent="0.2">
      <c r="A4998">
        <v>7387</v>
      </c>
      <c r="B4998" t="s">
        <v>3791</v>
      </c>
      <c r="C4998">
        <v>182835</v>
      </c>
      <c r="D4998">
        <v>124628</v>
      </c>
      <c r="E4998">
        <v>19</v>
      </c>
      <c r="F4998">
        <v>26</v>
      </c>
      <c r="G4998">
        <v>31.1</v>
      </c>
      <c r="H4998" t="s">
        <v>24</v>
      </c>
      <c r="I4998">
        <v>0</v>
      </c>
      <c r="J4998">
        <v>20</v>
      </c>
      <c r="K4998">
        <v>19</v>
      </c>
      <c r="L4998">
        <v>19.441972222222223</v>
      </c>
      <c r="M4998">
        <v>291.62958333333336</v>
      </c>
      <c r="N4998">
        <v>0.33861111111111108</v>
      </c>
      <c r="O4998">
        <v>4.66</v>
      </c>
      <c r="Q4998">
        <v>0.6</v>
      </c>
      <c r="S4998">
        <v>0.42</v>
      </c>
      <c r="U4998">
        <v>0.46</v>
      </c>
      <c r="Y4998" t="s">
        <v>4173</v>
      </c>
      <c r="Z4998" t="s">
        <v>4173</v>
      </c>
      <c r="AA4998" t="s">
        <v>2897</v>
      </c>
      <c r="AB4998" t="str">
        <f>+LEFT(AA4998,1)</f>
        <v>F</v>
      </c>
      <c r="AC4998" s="6">
        <f>DEGREES(ACOS(SIN(Resultats!$H$11)*SIN(RADIANS(N4998))+COS(Resultats!$H$11)*COS(RADIANS(N4998))*COS(Resultats!$E$11-RADIANS(M4998))))</f>
        <v>140.44947889763185</v>
      </c>
      <c r="AD4998">
        <f>+IF(AB4998=Data!$E$18,1,0)</f>
        <v>0</v>
      </c>
      <c r="AE4998">
        <f>+IF(AC4998&lt;Data!$B$17,1,0)</f>
        <v>0</v>
      </c>
      <c r="AF4998" s="7">
        <f>+IF(AND(AD4998,AE4998),1,0)</f>
        <v>0</v>
      </c>
    </row>
    <row r="4999" spans="1:32" x14ac:dyDescent="0.2">
      <c r="A4999">
        <v>7894</v>
      </c>
      <c r="B4999" t="s">
        <v>3317</v>
      </c>
      <c r="C4999">
        <v>196740</v>
      </c>
      <c r="D4999">
        <v>88945</v>
      </c>
      <c r="E4999">
        <v>20</v>
      </c>
      <c r="F4999">
        <v>38</v>
      </c>
      <c r="G4999">
        <v>31.9</v>
      </c>
      <c r="H4999" t="s">
        <v>24</v>
      </c>
      <c r="I4999">
        <v>24</v>
      </c>
      <c r="J4999">
        <v>6</v>
      </c>
      <c r="K4999">
        <v>58</v>
      </c>
      <c r="L4999">
        <v>20.642194444444446</v>
      </c>
      <c r="M4999">
        <v>309.63291666666669</v>
      </c>
      <c r="N4999">
        <v>24.116111111111113</v>
      </c>
      <c r="O4999">
        <v>5.04</v>
      </c>
      <c r="Q4999">
        <v>-0.14000000000000001</v>
      </c>
      <c r="S4999">
        <v>-0.53</v>
      </c>
      <c r="Y4999" t="s">
        <v>148</v>
      </c>
      <c r="Z4999" t="s">
        <v>148</v>
      </c>
      <c r="AA4999" t="s">
        <v>15423</v>
      </c>
      <c r="AB4999" t="str">
        <f>+LEFT(AA4999,1)</f>
        <v>B</v>
      </c>
      <c r="AC4999" s="6">
        <f>DEGREES(ACOS(SIN(Resultats!$H$11)*SIN(RADIANS(N4999))+COS(Resultats!$H$11)*COS(RADIANS(N4999))*COS(Resultats!$E$11-RADIANS(M4999))))</f>
        <v>140.50753615630327</v>
      </c>
      <c r="AD4999">
        <f>+IF(AB4999=Data!$E$18,1,0)</f>
        <v>0</v>
      </c>
      <c r="AE4999">
        <f>+IF(AC4999&lt;Data!$B$17,1,0)</f>
        <v>0</v>
      </c>
      <c r="AF4999" s="7">
        <f>+IF(AND(AD4999,AE4999),1,0)</f>
        <v>0</v>
      </c>
    </row>
    <row r="5000" spans="1:32" x14ac:dyDescent="0.2">
      <c r="A5000">
        <v>7412</v>
      </c>
      <c r="C5000">
        <v>183589</v>
      </c>
      <c r="D5000">
        <v>124698</v>
      </c>
      <c r="E5000">
        <v>19</v>
      </c>
      <c r="F5000">
        <v>30</v>
      </c>
      <c r="G5000">
        <v>10.5</v>
      </c>
      <c r="H5000" t="s">
        <v>24</v>
      </c>
      <c r="I5000">
        <v>2</v>
      </c>
      <c r="J5000">
        <v>54</v>
      </c>
      <c r="K5000">
        <v>15</v>
      </c>
      <c r="L5000">
        <v>19.502916666666668</v>
      </c>
      <c r="M5000">
        <v>292.54374999999999</v>
      </c>
      <c r="N5000">
        <v>2.9041666666666668</v>
      </c>
      <c r="O5000">
        <v>6.09</v>
      </c>
      <c r="Q5000">
        <v>1.82</v>
      </c>
      <c r="S5000">
        <v>2.0299999999999998</v>
      </c>
      <c r="Y5000" t="s">
        <v>3807</v>
      </c>
      <c r="Z5000" t="s">
        <v>3807</v>
      </c>
      <c r="AA5000" t="s">
        <v>104</v>
      </c>
      <c r="AB5000" t="str">
        <f>+LEFT(AA5000,1)</f>
        <v>K</v>
      </c>
      <c r="AC5000" s="6">
        <f>DEGREES(ACOS(SIN(Resultats!$H$11)*SIN(RADIANS(N5000))+COS(Resultats!$H$11)*COS(RADIANS(N5000))*COS(Resultats!$E$11-RADIANS(M5000))))</f>
        <v>140.52986726575421</v>
      </c>
      <c r="AD5000">
        <f>+IF(AB5000=Data!$E$18,1,0)</f>
        <v>0</v>
      </c>
      <c r="AE5000">
        <f>+IF(AC5000&lt;Data!$B$17,1,0)</f>
        <v>0</v>
      </c>
      <c r="AF5000" s="7">
        <f>+IF(AND(AD5000,AE5000),1,0)</f>
        <v>0</v>
      </c>
    </row>
    <row r="5001" spans="1:32" x14ac:dyDescent="0.2">
      <c r="A5001">
        <v>80</v>
      </c>
      <c r="B5001" t="s">
        <v>132</v>
      </c>
      <c r="C5001">
        <v>1635</v>
      </c>
      <c r="D5001">
        <v>109152</v>
      </c>
      <c r="E5001">
        <v>0</v>
      </c>
      <c r="F5001">
        <v>20</v>
      </c>
      <c r="G5001">
        <v>35.9</v>
      </c>
      <c r="H5001" t="s">
        <v>24</v>
      </c>
      <c r="I5001">
        <v>8</v>
      </c>
      <c r="J5001">
        <v>11</v>
      </c>
      <c r="K5001">
        <v>25</v>
      </c>
      <c r="L5001">
        <v>0.34330555555555553</v>
      </c>
      <c r="M5001">
        <v>5.1495833333333332</v>
      </c>
      <c r="N5001">
        <v>8.1902777777777782</v>
      </c>
      <c r="O5001">
        <v>5.37</v>
      </c>
      <c r="Q5001">
        <v>1.34</v>
      </c>
      <c r="S5001">
        <v>1.55</v>
      </c>
      <c r="X5001" t="s">
        <v>27</v>
      </c>
      <c r="Y5001" t="s">
        <v>133</v>
      </c>
      <c r="Z5001" t="s">
        <v>9573</v>
      </c>
      <c r="AA5001" t="s">
        <v>133</v>
      </c>
      <c r="AB5001" t="str">
        <f>+LEFT(AA5001,1)</f>
        <v>K</v>
      </c>
      <c r="AC5001" s="6">
        <f>DEGREES(ACOS(SIN(Resultats!$H$11)*SIN(RADIANS(N5001))+COS(Resultats!$H$11)*COS(RADIANS(N5001))*COS(Resultats!$E$11-RADIANS(M5001))))</f>
        <v>140.55896109012411</v>
      </c>
      <c r="AD5001">
        <f>+IF(AB5001=Data!$E$18,1,0)</f>
        <v>0</v>
      </c>
      <c r="AE5001">
        <f>+IF(AC5001&lt;Data!$B$17,1,0)</f>
        <v>0</v>
      </c>
      <c r="AF5001" s="7">
        <f>+IF(AND(AD5001,AE5001),1,0)</f>
        <v>0</v>
      </c>
    </row>
    <row r="5002" spans="1:32" x14ac:dyDescent="0.2">
      <c r="A5002">
        <v>7400</v>
      </c>
      <c r="B5002" t="s">
        <v>3797</v>
      </c>
      <c r="C5002">
        <v>183324</v>
      </c>
      <c r="D5002">
        <v>124675</v>
      </c>
      <c r="E5002">
        <v>19</v>
      </c>
      <c r="F5002">
        <v>29</v>
      </c>
      <c r="G5002">
        <v>1</v>
      </c>
      <c r="H5002" t="s">
        <v>24</v>
      </c>
      <c r="I5002">
        <v>1</v>
      </c>
      <c r="J5002">
        <v>57</v>
      </c>
      <c r="K5002">
        <v>1</v>
      </c>
      <c r="L5002">
        <v>19.483611111111113</v>
      </c>
      <c r="M5002">
        <v>292.25416666666672</v>
      </c>
      <c r="N5002">
        <v>1.9502777777777778</v>
      </c>
      <c r="O5002">
        <v>5.8</v>
      </c>
      <c r="Q5002">
        <v>0.08</v>
      </c>
      <c r="S5002">
        <v>7.0000000000000007E-2</v>
      </c>
      <c r="Y5002" t="s">
        <v>3798</v>
      </c>
      <c r="Z5002" t="s">
        <v>3798</v>
      </c>
      <c r="AA5002" t="s">
        <v>2210</v>
      </c>
      <c r="AB5002" t="str">
        <f>+LEFT(AA5002,1)</f>
        <v>A</v>
      </c>
      <c r="AC5002" s="6">
        <f>DEGREES(ACOS(SIN(Resultats!$H$11)*SIN(RADIANS(N5002))+COS(Resultats!$H$11)*COS(RADIANS(N5002))*COS(Resultats!$E$11-RADIANS(M5002))))</f>
        <v>140.56632219232654</v>
      </c>
      <c r="AD5002">
        <f>+IF(AB5002=Data!$E$18,1,0)</f>
        <v>1</v>
      </c>
      <c r="AE5002">
        <f>+IF(AC5002&lt;Data!$B$17,1,0)</f>
        <v>0</v>
      </c>
      <c r="AF5002" s="7">
        <f>+IF(AND(AD5002,AE5002),1,0)</f>
        <v>0</v>
      </c>
    </row>
    <row r="5003" spans="1:32" x14ac:dyDescent="0.2">
      <c r="A5003">
        <v>7672</v>
      </c>
      <c r="B5003" t="s">
        <v>3985</v>
      </c>
      <c r="C5003">
        <v>190406</v>
      </c>
      <c r="D5003">
        <v>105635</v>
      </c>
      <c r="E5003">
        <v>20</v>
      </c>
      <c r="F5003">
        <v>4</v>
      </c>
      <c r="G5003">
        <v>6.2</v>
      </c>
      <c r="H5003" t="s">
        <v>24</v>
      </c>
      <c r="I5003">
        <v>17</v>
      </c>
      <c r="J5003">
        <v>4</v>
      </c>
      <c r="K5003">
        <v>12</v>
      </c>
      <c r="L5003">
        <v>20.06838888888889</v>
      </c>
      <c r="M5003">
        <v>301.02583333333337</v>
      </c>
      <c r="N5003">
        <v>17.07</v>
      </c>
      <c r="O5003">
        <v>5.8</v>
      </c>
      <c r="Q5003">
        <v>0.61</v>
      </c>
      <c r="S5003">
        <v>0.09</v>
      </c>
      <c r="Y5003" t="s">
        <v>238</v>
      </c>
      <c r="Z5003" t="s">
        <v>238</v>
      </c>
      <c r="AA5003" t="s">
        <v>15435</v>
      </c>
      <c r="AB5003" t="str">
        <f>+LEFT(AA5003,1)</f>
        <v>G</v>
      </c>
      <c r="AC5003" s="6">
        <f>DEGREES(ACOS(SIN(Resultats!$H$11)*SIN(RADIANS(N5003))+COS(Resultats!$H$11)*COS(RADIANS(N5003))*COS(Resultats!$E$11-RADIANS(M5003))))</f>
        <v>140.58983096017184</v>
      </c>
      <c r="AD5003">
        <f>+IF(AB5003=Data!$E$18,1,0)</f>
        <v>0</v>
      </c>
      <c r="AE5003">
        <f>+IF(AC5003&lt;Data!$B$17,1,0)</f>
        <v>0</v>
      </c>
      <c r="AF5003" s="7">
        <f>+IF(AND(AD5003,AE5003),1,0)</f>
        <v>0</v>
      </c>
    </row>
    <row r="5004" spans="1:32" x14ac:dyDescent="0.2">
      <c r="A5004">
        <v>8845</v>
      </c>
      <c r="C5004">
        <v>219487</v>
      </c>
      <c r="D5004">
        <v>91133</v>
      </c>
      <c r="E5004">
        <v>23</v>
      </c>
      <c r="F5004">
        <v>15</v>
      </c>
      <c r="G5004">
        <v>57.9</v>
      </c>
      <c r="H5004" t="s">
        <v>24</v>
      </c>
      <c r="I5004">
        <v>24</v>
      </c>
      <c r="J5004">
        <v>46</v>
      </c>
      <c r="K5004">
        <v>16</v>
      </c>
      <c r="L5004">
        <v>23.266083333333334</v>
      </c>
      <c r="M5004">
        <v>348.99124999999998</v>
      </c>
      <c r="N5004">
        <v>24.771111111111111</v>
      </c>
      <c r="O5004">
        <v>6.6</v>
      </c>
      <c r="Q5004">
        <v>0.4</v>
      </c>
      <c r="S5004">
        <v>-0.05</v>
      </c>
      <c r="Y5004" t="s">
        <v>430</v>
      </c>
      <c r="Z5004" t="s">
        <v>430</v>
      </c>
      <c r="AA5004" t="s">
        <v>2154</v>
      </c>
      <c r="AB5004" t="str">
        <f>+LEFT(AA5004,1)</f>
        <v>F</v>
      </c>
      <c r="AC5004" s="6">
        <f>DEGREES(ACOS(SIN(Resultats!$H$11)*SIN(RADIANS(N5004))+COS(Resultats!$H$11)*COS(RADIANS(N5004))*COS(Resultats!$E$11-RADIANS(M5004))))</f>
        <v>140.6027757896652</v>
      </c>
      <c r="AD5004">
        <f>+IF(AB5004=Data!$E$18,1,0)</f>
        <v>0</v>
      </c>
      <c r="AE5004">
        <f>+IF(AC5004&lt;Data!$B$17,1,0)</f>
        <v>0</v>
      </c>
      <c r="AF5004" s="7">
        <f>+IF(AND(AD5004,AE5004),1,0)</f>
        <v>0</v>
      </c>
    </row>
    <row r="5005" spans="1:32" x14ac:dyDescent="0.2">
      <c r="A5005">
        <v>8905</v>
      </c>
      <c r="B5005" t="s">
        <v>7613</v>
      </c>
      <c r="C5005">
        <v>220657</v>
      </c>
      <c r="D5005">
        <v>91253</v>
      </c>
      <c r="E5005">
        <v>23</v>
      </c>
      <c r="F5005">
        <v>25</v>
      </c>
      <c r="G5005">
        <v>22.8</v>
      </c>
      <c r="H5005" t="s">
        <v>24</v>
      </c>
      <c r="I5005">
        <v>23</v>
      </c>
      <c r="J5005">
        <v>24</v>
      </c>
      <c r="K5005">
        <v>15</v>
      </c>
      <c r="L5005">
        <v>23.423000000000002</v>
      </c>
      <c r="M5005">
        <v>351.34500000000003</v>
      </c>
      <c r="N5005">
        <v>23.404166666666665</v>
      </c>
      <c r="O5005">
        <v>4.4000000000000004</v>
      </c>
      <c r="Q5005">
        <v>0.61</v>
      </c>
      <c r="S5005">
        <v>0.14000000000000001</v>
      </c>
      <c r="U5005">
        <v>0.32</v>
      </c>
      <c r="Y5005" t="s">
        <v>2206</v>
      </c>
      <c r="Z5005" t="s">
        <v>2206</v>
      </c>
      <c r="AA5005" t="s">
        <v>15414</v>
      </c>
      <c r="AB5005" t="str">
        <f>+LEFT(AA5005,1)</f>
        <v>F</v>
      </c>
      <c r="AC5005" s="6">
        <f>DEGREES(ACOS(SIN(Resultats!$H$11)*SIN(RADIANS(N5005))+COS(Resultats!$H$11)*COS(RADIANS(N5005))*COS(Resultats!$E$11-RADIANS(M5005))))</f>
        <v>140.60720509167848</v>
      </c>
      <c r="AD5005">
        <f>+IF(AB5005=Data!$E$18,1,0)</f>
        <v>0</v>
      </c>
      <c r="AE5005">
        <f>+IF(AC5005&lt;Data!$B$17,1,0)</f>
        <v>0</v>
      </c>
      <c r="AF5005" s="7">
        <f>+IF(AND(AD5005,AE5005),1,0)</f>
        <v>0</v>
      </c>
    </row>
    <row r="5006" spans="1:32" x14ac:dyDescent="0.2">
      <c r="A5006">
        <v>7544</v>
      </c>
      <c r="B5006" t="s">
        <v>3897</v>
      </c>
      <c r="C5006">
        <v>187259</v>
      </c>
      <c r="D5006">
        <v>105282</v>
      </c>
      <c r="E5006">
        <v>19</v>
      </c>
      <c r="F5006">
        <v>48</v>
      </c>
      <c r="G5006">
        <v>42.1</v>
      </c>
      <c r="H5006" t="s">
        <v>24</v>
      </c>
      <c r="I5006">
        <v>11</v>
      </c>
      <c r="J5006">
        <v>48</v>
      </c>
      <c r="K5006">
        <v>57</v>
      </c>
      <c r="L5006">
        <v>19.811694444444445</v>
      </c>
      <c r="M5006">
        <v>297.17541666666665</v>
      </c>
      <c r="N5006">
        <v>11.815833333333334</v>
      </c>
      <c r="O5006">
        <v>5.72</v>
      </c>
      <c r="Y5006" t="s">
        <v>3898</v>
      </c>
      <c r="Z5006" t="s">
        <v>1762</v>
      </c>
      <c r="AA5006" t="s">
        <v>15421</v>
      </c>
      <c r="AB5006" t="str">
        <f>+LEFT(AA5006,1)</f>
        <v>G</v>
      </c>
      <c r="AC5006" s="6">
        <f>DEGREES(ACOS(SIN(Resultats!$H$11)*SIN(RADIANS(N5006))+COS(Resultats!$H$11)*COS(RADIANS(N5006))*COS(Resultats!$E$11-RADIANS(M5006))))</f>
        <v>140.75743482793678</v>
      </c>
      <c r="AD5006">
        <f>+IF(AB5006=Data!$E$18,1,0)</f>
        <v>0</v>
      </c>
      <c r="AE5006">
        <f>+IF(AC5006&lt;Data!$B$17,1,0)</f>
        <v>0</v>
      </c>
      <c r="AF5006" s="7">
        <f>+IF(AND(AD5006,AE5006),1,0)</f>
        <v>0</v>
      </c>
    </row>
    <row r="5007" spans="1:32" x14ac:dyDescent="0.2">
      <c r="A5007">
        <v>8082</v>
      </c>
      <c r="C5007">
        <v>201051</v>
      </c>
      <c r="D5007">
        <v>89459</v>
      </c>
      <c r="E5007">
        <v>21</v>
      </c>
      <c r="F5007">
        <v>6</v>
      </c>
      <c r="G5007">
        <v>23.5</v>
      </c>
      <c r="H5007" t="s">
        <v>24</v>
      </c>
      <c r="I5007">
        <v>26</v>
      </c>
      <c r="J5007">
        <v>55</v>
      </c>
      <c r="K5007">
        <v>28</v>
      </c>
      <c r="L5007">
        <v>21.106527777777778</v>
      </c>
      <c r="M5007">
        <v>316.59791666666666</v>
      </c>
      <c r="N5007">
        <v>26.924444444444447</v>
      </c>
      <c r="O5007">
        <v>6.12</v>
      </c>
      <c r="Q5007">
        <v>1.05</v>
      </c>
      <c r="S5007">
        <v>0.62</v>
      </c>
      <c r="Y5007" t="s">
        <v>2868</v>
      </c>
      <c r="Z5007" t="s">
        <v>5662</v>
      </c>
      <c r="AA5007" t="s">
        <v>197</v>
      </c>
      <c r="AB5007" t="str">
        <f>+LEFT(AA5007,1)</f>
        <v>K</v>
      </c>
      <c r="AC5007" s="6">
        <f>DEGREES(ACOS(SIN(Resultats!$H$11)*SIN(RADIANS(N5007))+COS(Resultats!$H$11)*COS(RADIANS(N5007))*COS(Resultats!$E$11-RADIANS(M5007))))</f>
        <v>140.8518965730695</v>
      </c>
      <c r="AD5007">
        <f>+IF(AB5007=Data!$E$18,1,0)</f>
        <v>0</v>
      </c>
      <c r="AE5007">
        <f>+IF(AC5007&lt;Data!$B$17,1,0)</f>
        <v>0</v>
      </c>
      <c r="AF5007" s="7">
        <f>+IF(AND(AD5007,AE5007),1,0)</f>
        <v>0</v>
      </c>
    </row>
    <row r="5008" spans="1:32" x14ac:dyDescent="0.2">
      <c r="A5008">
        <v>7525</v>
      </c>
      <c r="B5008" t="s">
        <v>3886</v>
      </c>
      <c r="C5008">
        <v>186791</v>
      </c>
      <c r="D5008">
        <v>105223</v>
      </c>
      <c r="E5008">
        <v>19</v>
      </c>
      <c r="F5008">
        <v>46</v>
      </c>
      <c r="G5008">
        <v>15.6</v>
      </c>
      <c r="H5008" t="s">
        <v>24</v>
      </c>
      <c r="I5008">
        <v>10</v>
      </c>
      <c r="J5008">
        <v>36</v>
      </c>
      <c r="K5008">
        <v>48</v>
      </c>
      <c r="L5008">
        <v>19.771000000000001</v>
      </c>
      <c r="M5008">
        <v>296.565</v>
      </c>
      <c r="N5008">
        <v>10.613333333333333</v>
      </c>
      <c r="O5008">
        <v>2.72</v>
      </c>
      <c r="Q5008">
        <v>1.52</v>
      </c>
      <c r="S5008">
        <v>1.68</v>
      </c>
      <c r="U5008">
        <v>0.75</v>
      </c>
      <c r="Y5008" t="s">
        <v>2513</v>
      </c>
      <c r="Z5008" t="s">
        <v>2513</v>
      </c>
      <c r="AA5008" t="s">
        <v>133</v>
      </c>
      <c r="AB5008" t="str">
        <f>+LEFT(AA5008,1)</f>
        <v>K</v>
      </c>
      <c r="AC5008" s="6">
        <f>DEGREES(ACOS(SIN(Resultats!$H$11)*SIN(RADIANS(N5008))+COS(Resultats!$H$11)*COS(RADIANS(N5008))*COS(Resultats!$E$11-RADIANS(M5008))))</f>
        <v>140.87682943175611</v>
      </c>
      <c r="AD5008">
        <f>+IF(AB5008=Data!$E$18,1,0)</f>
        <v>0</v>
      </c>
      <c r="AE5008">
        <f>+IF(AC5008&lt;Data!$B$17,1,0)</f>
        <v>0</v>
      </c>
      <c r="AF5008" s="7">
        <f>+IF(AND(AD5008,AE5008),1,0)</f>
        <v>0</v>
      </c>
    </row>
    <row r="5009" spans="1:32" x14ac:dyDescent="0.2">
      <c r="A5009">
        <v>7895</v>
      </c>
      <c r="C5009">
        <v>196753</v>
      </c>
      <c r="D5009">
        <v>88946</v>
      </c>
      <c r="E5009">
        <v>20</v>
      </c>
      <c r="F5009">
        <v>38</v>
      </c>
      <c r="G5009">
        <v>35.1</v>
      </c>
      <c r="H5009" t="s">
        <v>24</v>
      </c>
      <c r="I5009">
        <v>23</v>
      </c>
      <c r="J5009">
        <v>40</v>
      </c>
      <c r="K5009">
        <v>50</v>
      </c>
      <c r="L5009">
        <v>20.643083333333333</v>
      </c>
      <c r="M5009">
        <v>309.64625000000001</v>
      </c>
      <c r="N5009">
        <v>23.680555555555557</v>
      </c>
      <c r="O5009">
        <v>5.91</v>
      </c>
      <c r="Q5009">
        <v>0.98</v>
      </c>
      <c r="Y5009" t="s">
        <v>3318</v>
      </c>
      <c r="Z5009" t="s">
        <v>5662</v>
      </c>
      <c r="AA5009" t="s">
        <v>197</v>
      </c>
      <c r="AB5009" t="str">
        <f>+LEFT(AA5009,1)</f>
        <v>K</v>
      </c>
      <c r="AC5009" s="6">
        <f>DEGREES(ACOS(SIN(Resultats!$H$11)*SIN(RADIANS(N5009))+COS(Resultats!$H$11)*COS(RADIANS(N5009))*COS(Resultats!$E$11-RADIANS(M5009))))</f>
        <v>140.88046856834788</v>
      </c>
      <c r="AD5009">
        <f>+IF(AB5009=Data!$E$18,1,0)</f>
        <v>0</v>
      </c>
      <c r="AE5009">
        <f>+IF(AC5009&lt;Data!$B$17,1,0)</f>
        <v>0</v>
      </c>
      <c r="AF5009" s="7">
        <f>+IF(AND(AD5009,AE5009),1,0)</f>
        <v>0</v>
      </c>
    </row>
    <row r="5010" spans="1:32" x14ac:dyDescent="0.2">
      <c r="A5010">
        <v>8880</v>
      </c>
      <c r="B5010" t="s">
        <v>7600</v>
      </c>
      <c r="C5010">
        <v>220061</v>
      </c>
      <c r="D5010">
        <v>91186</v>
      </c>
      <c r="E5010">
        <v>23</v>
      </c>
      <c r="F5010">
        <v>20</v>
      </c>
      <c r="G5010">
        <v>38.200000000000003</v>
      </c>
      <c r="H5010" t="s">
        <v>24</v>
      </c>
      <c r="I5010">
        <v>23</v>
      </c>
      <c r="J5010">
        <v>44</v>
      </c>
      <c r="K5010">
        <v>25</v>
      </c>
      <c r="L5010">
        <v>23.343944444444443</v>
      </c>
      <c r="M5010">
        <v>350.15916666666664</v>
      </c>
      <c r="N5010">
        <v>23.740277777777777</v>
      </c>
      <c r="O5010">
        <v>4.5999999999999996</v>
      </c>
      <c r="Q5010">
        <v>0.17</v>
      </c>
      <c r="S5010">
        <v>0.1</v>
      </c>
      <c r="U5010">
        <v>0.09</v>
      </c>
      <c r="Y5010" t="s">
        <v>7602</v>
      </c>
      <c r="Z5010" t="s">
        <v>7602</v>
      </c>
      <c r="AA5010" t="s">
        <v>15427</v>
      </c>
      <c r="AB5010" t="str">
        <f>+LEFT(AA5010,1)</f>
        <v>A</v>
      </c>
      <c r="AC5010" s="6">
        <f>DEGREES(ACOS(SIN(Resultats!$H$11)*SIN(RADIANS(N5010))+COS(Resultats!$H$11)*COS(RADIANS(N5010))*COS(Resultats!$E$11-RADIANS(M5010))))</f>
        <v>140.92655366528481</v>
      </c>
      <c r="AD5010">
        <f>+IF(AB5010=Data!$E$18,1,0)</f>
        <v>1</v>
      </c>
      <c r="AE5010">
        <f>+IF(AC5010&lt;Data!$B$17,1,0)</f>
        <v>0</v>
      </c>
      <c r="AF5010" s="7">
        <f>+IF(AND(AD5010,AE5010),1,0)</f>
        <v>0</v>
      </c>
    </row>
    <row r="5011" spans="1:32" x14ac:dyDescent="0.2">
      <c r="A5011">
        <v>8796</v>
      </c>
      <c r="B5011" t="s">
        <v>7552</v>
      </c>
      <c r="C5011">
        <v>218356</v>
      </c>
      <c r="D5011">
        <v>91019</v>
      </c>
      <c r="E5011">
        <v>23</v>
      </c>
      <c r="F5011">
        <v>7</v>
      </c>
      <c r="G5011">
        <v>6.8</v>
      </c>
      <c r="H5011" t="s">
        <v>24</v>
      </c>
      <c r="I5011">
        <v>25</v>
      </c>
      <c r="J5011">
        <v>28</v>
      </c>
      <c r="K5011">
        <v>6</v>
      </c>
      <c r="L5011">
        <v>23.118555555555556</v>
      </c>
      <c r="M5011">
        <v>346.77833333333336</v>
      </c>
      <c r="N5011">
        <v>25.46833333333333</v>
      </c>
      <c r="O5011">
        <v>4.76</v>
      </c>
      <c r="Q5011">
        <v>1.34</v>
      </c>
      <c r="S5011">
        <v>1.1599999999999999</v>
      </c>
      <c r="U5011">
        <v>0.68</v>
      </c>
      <c r="Y5011" t="s">
        <v>2223</v>
      </c>
      <c r="Z5011" t="s">
        <v>2223</v>
      </c>
      <c r="AA5011" t="s">
        <v>51</v>
      </c>
      <c r="AB5011" t="str">
        <f>+LEFT(AA5011,1)</f>
        <v>G</v>
      </c>
      <c r="AC5011" s="6">
        <f>DEGREES(ACOS(SIN(Resultats!$H$11)*SIN(RADIANS(N5011))+COS(Resultats!$H$11)*COS(RADIANS(N5011))*COS(Resultats!$E$11-RADIANS(M5011))))</f>
        <v>140.94903942680889</v>
      </c>
      <c r="AD5011">
        <f>+IF(AB5011=Data!$E$18,1,0)</f>
        <v>0</v>
      </c>
      <c r="AE5011">
        <f>+IF(AC5011&lt;Data!$B$17,1,0)</f>
        <v>0</v>
      </c>
      <c r="AF5011" s="7">
        <f>+IF(AND(AD5011,AE5011),1,0)</f>
        <v>0</v>
      </c>
    </row>
    <row r="5012" spans="1:32" x14ac:dyDescent="0.2">
      <c r="A5012">
        <v>142</v>
      </c>
      <c r="B5012" t="s">
        <v>198</v>
      </c>
      <c r="C5012">
        <v>3196</v>
      </c>
      <c r="D5012">
        <v>128839</v>
      </c>
      <c r="E5012">
        <v>0</v>
      </c>
      <c r="F5012">
        <v>35</v>
      </c>
      <c r="G5012">
        <v>14.9</v>
      </c>
      <c r="H5012" t="s">
        <v>26</v>
      </c>
      <c r="I5012">
        <v>3</v>
      </c>
      <c r="J5012">
        <v>35</v>
      </c>
      <c r="K5012">
        <v>34</v>
      </c>
      <c r="L5012">
        <v>0.58747222222222228</v>
      </c>
      <c r="M5012">
        <v>8.8120833333333337</v>
      </c>
      <c r="N5012">
        <v>-3.5927777777777781</v>
      </c>
      <c r="O5012">
        <v>5.2</v>
      </c>
      <c r="Q5012">
        <v>0.56000000000000005</v>
      </c>
      <c r="S5012">
        <v>0.08</v>
      </c>
      <c r="Y5012" t="s">
        <v>199</v>
      </c>
      <c r="Z5012" t="s">
        <v>199</v>
      </c>
      <c r="AA5012" t="s">
        <v>15414</v>
      </c>
      <c r="AB5012" t="str">
        <f>+LEFT(AA5012,1)</f>
        <v>F</v>
      </c>
      <c r="AC5012" s="6">
        <f>DEGREES(ACOS(SIN(Resultats!$H$11)*SIN(RADIANS(N5012))+COS(Resultats!$H$11)*COS(RADIANS(N5012))*COS(Resultats!$E$11-RADIANS(M5012))))</f>
        <v>140.96317899567271</v>
      </c>
      <c r="AD5012">
        <f>+IF(AB5012=Data!$E$18,1,0)</f>
        <v>0</v>
      </c>
      <c r="AE5012">
        <f>+IF(AC5012&lt;Data!$B$17,1,0)</f>
        <v>0</v>
      </c>
      <c r="AF5012" s="7">
        <f>+IF(AND(AD5012,AE5012),1,0)</f>
        <v>0</v>
      </c>
    </row>
    <row r="5013" spans="1:32" x14ac:dyDescent="0.2">
      <c r="A5013">
        <v>7811</v>
      </c>
      <c r="C5013">
        <v>194577</v>
      </c>
      <c r="D5013">
        <v>88664</v>
      </c>
      <c r="E5013">
        <v>20</v>
      </c>
      <c r="F5013">
        <v>25</v>
      </c>
      <c r="G5013">
        <v>40.5</v>
      </c>
      <c r="H5013" t="s">
        <v>24</v>
      </c>
      <c r="I5013">
        <v>21</v>
      </c>
      <c r="J5013">
        <v>24</v>
      </c>
      <c r="K5013">
        <v>35</v>
      </c>
      <c r="L5013">
        <v>20.427916666666668</v>
      </c>
      <c r="M5013">
        <v>306.41874999999999</v>
      </c>
      <c r="N5013">
        <v>21.409722222222221</v>
      </c>
      <c r="O5013">
        <v>5.66</v>
      </c>
      <c r="Q5013">
        <v>0.93</v>
      </c>
      <c r="Y5013" t="s">
        <v>3030</v>
      </c>
      <c r="Z5013" t="s">
        <v>3030</v>
      </c>
      <c r="AA5013" t="s">
        <v>342</v>
      </c>
      <c r="AB5013" t="str">
        <f>+LEFT(AA5013,1)</f>
        <v>G</v>
      </c>
      <c r="AC5013" s="6">
        <f>DEGREES(ACOS(SIN(Resultats!$H$11)*SIN(RADIANS(N5013))+COS(Resultats!$H$11)*COS(RADIANS(N5013))*COS(Resultats!$E$11-RADIANS(M5013))))</f>
        <v>140.97757765483198</v>
      </c>
      <c r="AD5013">
        <f>+IF(AB5013=Data!$E$18,1,0)</f>
        <v>0</v>
      </c>
      <c r="AE5013">
        <f>+IF(AC5013&lt;Data!$B$17,1,0)</f>
        <v>0</v>
      </c>
      <c r="AF5013" s="7">
        <f>+IF(AND(AD5013,AE5013),1,0)</f>
        <v>0</v>
      </c>
    </row>
    <row r="5014" spans="1:32" x14ac:dyDescent="0.2">
      <c r="A5014">
        <v>4</v>
      </c>
      <c r="B5014" t="s">
        <v>32</v>
      </c>
      <c r="C5014">
        <v>87</v>
      </c>
      <c r="D5014">
        <v>91701</v>
      </c>
      <c r="E5014">
        <v>0</v>
      </c>
      <c r="F5014">
        <v>5</v>
      </c>
      <c r="G5014">
        <v>42</v>
      </c>
      <c r="H5014" t="s">
        <v>24</v>
      </c>
      <c r="I5014">
        <v>13</v>
      </c>
      <c r="J5014">
        <v>23</v>
      </c>
      <c r="K5014">
        <v>46</v>
      </c>
      <c r="L5014">
        <v>9.5000000000000001E-2</v>
      </c>
      <c r="M5014">
        <v>1.425</v>
      </c>
      <c r="N5014">
        <v>13.396111111111111</v>
      </c>
      <c r="O5014">
        <v>5.51</v>
      </c>
      <c r="Q5014">
        <v>0.9</v>
      </c>
      <c r="Y5014" t="s">
        <v>33</v>
      </c>
      <c r="Z5014" t="s">
        <v>33</v>
      </c>
      <c r="AA5014" t="s">
        <v>235</v>
      </c>
      <c r="AB5014" t="str">
        <f>+LEFT(AA5014,1)</f>
        <v>G</v>
      </c>
      <c r="AC5014" s="6">
        <f>DEGREES(ACOS(SIN(Resultats!$H$11)*SIN(RADIANS(N5014))+COS(Resultats!$H$11)*COS(RADIANS(N5014))*COS(Resultats!$E$11-RADIANS(M5014))))</f>
        <v>141.01070377986935</v>
      </c>
      <c r="AD5014">
        <f>+IF(AB5014=Data!$E$18,1,0)</f>
        <v>0</v>
      </c>
      <c r="AE5014">
        <f>+IF(AC5014&lt;Data!$B$17,1,0)</f>
        <v>0</v>
      </c>
      <c r="AF5014" s="7">
        <f>+IF(AND(AD5014,AE5014),1,0)</f>
        <v>0</v>
      </c>
    </row>
    <row r="5015" spans="1:32" x14ac:dyDescent="0.2">
      <c r="A5015">
        <v>8419</v>
      </c>
      <c r="B5015" t="s">
        <v>3652</v>
      </c>
      <c r="C5015">
        <v>209833</v>
      </c>
      <c r="D5015">
        <v>90217</v>
      </c>
      <c r="E5015">
        <v>22</v>
      </c>
      <c r="F5015">
        <v>5</v>
      </c>
      <c r="G5015">
        <v>34.700000000000003</v>
      </c>
      <c r="H5015" t="s">
        <v>24</v>
      </c>
      <c r="I5015">
        <v>28</v>
      </c>
      <c r="J5015">
        <v>57</v>
      </c>
      <c r="K5015">
        <v>50</v>
      </c>
      <c r="L5015">
        <v>22.092972222222222</v>
      </c>
      <c r="M5015">
        <v>331.39458333333334</v>
      </c>
      <c r="N5015">
        <v>28.963888888888889</v>
      </c>
      <c r="O5015">
        <v>5.7</v>
      </c>
      <c r="Q5015">
        <v>-0.06</v>
      </c>
      <c r="S5015">
        <v>-0.21</v>
      </c>
      <c r="Y5015" t="s">
        <v>66</v>
      </c>
      <c r="Z5015" t="s">
        <v>66</v>
      </c>
      <c r="AA5015" t="s">
        <v>5040</v>
      </c>
      <c r="AB5015" t="str">
        <f>+LEFT(AA5015,1)</f>
        <v>B</v>
      </c>
      <c r="AC5015" s="6">
        <f>DEGREES(ACOS(SIN(Resultats!$H$11)*SIN(RADIANS(N5015))+COS(Resultats!$H$11)*COS(RADIANS(N5015))*COS(Resultats!$E$11-RADIANS(M5015))))</f>
        <v>141.0128626234812</v>
      </c>
      <c r="AD5015">
        <f>+IF(AB5015=Data!$E$18,1,0)</f>
        <v>0</v>
      </c>
      <c r="AE5015">
        <f>+IF(AC5015&lt;Data!$B$17,1,0)</f>
        <v>0</v>
      </c>
      <c r="AF5015" s="7">
        <f>+IF(AND(AD5015,AE5015),1,0)</f>
        <v>0</v>
      </c>
    </row>
    <row r="5016" spans="1:32" x14ac:dyDescent="0.2">
      <c r="A5016">
        <v>7342</v>
      </c>
      <c r="B5016" t="s">
        <v>3769</v>
      </c>
      <c r="C5016">
        <v>181615</v>
      </c>
      <c r="D5016">
        <v>162518</v>
      </c>
      <c r="E5016">
        <v>19</v>
      </c>
      <c r="F5016">
        <v>21</v>
      </c>
      <c r="G5016">
        <v>43.6</v>
      </c>
      <c r="H5016" t="s">
        <v>26</v>
      </c>
      <c r="I5016">
        <v>15</v>
      </c>
      <c r="J5016">
        <v>57</v>
      </c>
      <c r="K5016">
        <v>18</v>
      </c>
      <c r="L5016">
        <v>19.362111111111112</v>
      </c>
      <c r="M5016">
        <v>290.43166666666667</v>
      </c>
      <c r="N5016">
        <v>-15.955</v>
      </c>
      <c r="O5016">
        <v>4.6100000000000003</v>
      </c>
      <c r="Q5016">
        <v>0.1</v>
      </c>
      <c r="S5016">
        <v>-0.53</v>
      </c>
      <c r="U5016">
        <v>0.13</v>
      </c>
      <c r="Y5016" t="s">
        <v>3771</v>
      </c>
      <c r="Z5016" t="s">
        <v>13563</v>
      </c>
      <c r="AA5016" t="s">
        <v>15417</v>
      </c>
      <c r="AB5016" t="str">
        <f>+LEFT(AA5016,1)</f>
        <v>B</v>
      </c>
      <c r="AC5016" s="6">
        <f>DEGREES(ACOS(SIN(Resultats!$H$11)*SIN(RADIANS(N5016))+COS(Resultats!$H$11)*COS(RADIANS(N5016))*COS(Resultats!$E$11-RADIANS(M5016))))</f>
        <v>141.04525857643648</v>
      </c>
      <c r="AD5016">
        <f>+IF(AB5016=Data!$E$18,1,0)</f>
        <v>0</v>
      </c>
      <c r="AE5016">
        <f>+IF(AC5016&lt;Data!$B$17,1,0)</f>
        <v>0</v>
      </c>
      <c r="AF5016" s="7">
        <f>+IF(AND(AD5016,AE5016),1,0)</f>
        <v>0</v>
      </c>
    </row>
    <row r="5017" spans="1:32" x14ac:dyDescent="0.2">
      <c r="A5017">
        <v>7347</v>
      </c>
      <c r="C5017">
        <v>181858</v>
      </c>
      <c r="D5017">
        <v>143321</v>
      </c>
      <c r="E5017">
        <v>19</v>
      </c>
      <c r="F5017">
        <v>22</v>
      </c>
      <c r="G5017">
        <v>20.7</v>
      </c>
      <c r="H5017" t="s">
        <v>26</v>
      </c>
      <c r="I5017">
        <v>8</v>
      </c>
      <c r="J5017">
        <v>12</v>
      </c>
      <c r="K5017">
        <v>4</v>
      </c>
      <c r="L5017">
        <v>19.372416666666666</v>
      </c>
      <c r="M5017">
        <v>290.58625000000001</v>
      </c>
      <c r="N5017">
        <v>-8.2011111111111106</v>
      </c>
      <c r="O5017">
        <v>6.31</v>
      </c>
      <c r="Q5017">
        <v>-0.1</v>
      </c>
      <c r="S5017">
        <v>-0.4</v>
      </c>
      <c r="Y5017" t="s">
        <v>1922</v>
      </c>
      <c r="Z5017" t="s">
        <v>1922</v>
      </c>
      <c r="AA5017" t="s">
        <v>15433</v>
      </c>
      <c r="AB5017" t="str">
        <f>+LEFT(AA5017,1)</f>
        <v>B</v>
      </c>
      <c r="AC5017" s="6">
        <f>DEGREES(ACOS(SIN(Resultats!$H$11)*SIN(RADIANS(N5017))+COS(Resultats!$H$11)*COS(RADIANS(N5017))*COS(Resultats!$E$11-RADIANS(M5017))))</f>
        <v>141.06266325496503</v>
      </c>
      <c r="AD5017">
        <f>+IF(AB5017=Data!$E$18,1,0)</f>
        <v>0</v>
      </c>
      <c r="AE5017">
        <f>+IF(AC5017&lt;Data!$B$17,1,0)</f>
        <v>0</v>
      </c>
      <c r="AF5017" s="7">
        <f>+IF(AND(AD5017,AE5017),1,0)</f>
        <v>0</v>
      </c>
    </row>
    <row r="5018" spans="1:32" x14ac:dyDescent="0.2">
      <c r="A5018">
        <v>8310</v>
      </c>
      <c r="B5018" t="s">
        <v>3574</v>
      </c>
      <c r="C5018">
        <v>206827</v>
      </c>
      <c r="D5018">
        <v>89939</v>
      </c>
      <c r="E5018">
        <v>21</v>
      </c>
      <c r="F5018">
        <v>44</v>
      </c>
      <c r="G5018">
        <v>8.3000000000000007</v>
      </c>
      <c r="H5018" t="s">
        <v>24</v>
      </c>
      <c r="I5018">
        <v>28</v>
      </c>
      <c r="J5018">
        <v>44</v>
      </c>
      <c r="K5018">
        <v>35</v>
      </c>
      <c r="L5018">
        <v>21.735638888888889</v>
      </c>
      <c r="M5018">
        <v>326.03458333333333</v>
      </c>
      <c r="N5018">
        <v>28.743055555555557</v>
      </c>
      <c r="O5018">
        <v>6.08</v>
      </c>
      <c r="P5018" t="s">
        <v>349</v>
      </c>
      <c r="Q5018">
        <v>0.36</v>
      </c>
      <c r="R5018" t="s">
        <v>2818</v>
      </c>
      <c r="Y5018" t="s">
        <v>144</v>
      </c>
      <c r="Z5018" t="s">
        <v>144</v>
      </c>
      <c r="AA5018" t="s">
        <v>15421</v>
      </c>
      <c r="AB5018" t="str">
        <f>+LEFT(AA5018,1)</f>
        <v>G</v>
      </c>
      <c r="AC5018" s="6">
        <f>DEGREES(ACOS(SIN(Resultats!$H$11)*SIN(RADIANS(N5018))+COS(Resultats!$H$11)*COS(RADIANS(N5018))*COS(Resultats!$E$11-RADIANS(M5018))))</f>
        <v>141.06807998253453</v>
      </c>
      <c r="AD5018">
        <f>+IF(AB5018=Data!$E$18,1,0)</f>
        <v>0</v>
      </c>
      <c r="AE5018">
        <f>+IF(AC5018&lt;Data!$B$17,1,0)</f>
        <v>0</v>
      </c>
      <c r="AF5018" s="7">
        <f>+IF(AND(AD5018,AE5018),1,0)</f>
        <v>0</v>
      </c>
    </row>
    <row r="5019" spans="1:32" x14ac:dyDescent="0.2">
      <c r="A5019">
        <v>8309</v>
      </c>
      <c r="B5019" t="s">
        <v>3573</v>
      </c>
      <c r="C5019">
        <v>206826</v>
      </c>
      <c r="D5019">
        <v>89940</v>
      </c>
      <c r="E5019">
        <v>21</v>
      </c>
      <c r="F5019">
        <v>44</v>
      </c>
      <c r="G5019">
        <v>8.6</v>
      </c>
      <c r="H5019" t="s">
        <v>24</v>
      </c>
      <c r="I5019">
        <v>28</v>
      </c>
      <c r="J5019">
        <v>44</v>
      </c>
      <c r="K5019">
        <v>34</v>
      </c>
      <c r="L5019">
        <v>21.735722222222222</v>
      </c>
      <c r="M5019">
        <v>326.03583333333336</v>
      </c>
      <c r="N5019">
        <v>28.742777777777778</v>
      </c>
      <c r="O5019">
        <v>4.7300000000000004</v>
      </c>
      <c r="P5019" t="s">
        <v>349</v>
      </c>
      <c r="Q5019">
        <v>0.48</v>
      </c>
      <c r="S5019">
        <v>0.01</v>
      </c>
      <c r="U5019">
        <v>0.28000000000000003</v>
      </c>
      <c r="Y5019" t="s">
        <v>204</v>
      </c>
      <c r="Z5019" t="s">
        <v>204</v>
      </c>
      <c r="AA5019" t="s">
        <v>217</v>
      </c>
      <c r="AB5019" t="str">
        <f>+LEFT(AA5019,1)</f>
        <v>F</v>
      </c>
      <c r="AC5019" s="6">
        <f>DEGREES(ACOS(SIN(Resultats!$H$11)*SIN(RADIANS(N5019))+COS(Resultats!$H$11)*COS(RADIANS(N5019))*COS(Resultats!$E$11-RADIANS(M5019))))</f>
        <v>141.06847488580291</v>
      </c>
      <c r="AD5019">
        <f>+IF(AB5019=Data!$E$18,1,0)</f>
        <v>0</v>
      </c>
      <c r="AE5019">
        <f>+IF(AC5019&lt;Data!$B$17,1,0)</f>
        <v>0</v>
      </c>
      <c r="AF5019" s="7">
        <f>+IF(AND(AD5019,AE5019),1,0)</f>
        <v>0</v>
      </c>
    </row>
    <row r="5020" spans="1:32" x14ac:dyDescent="0.2">
      <c r="A5020">
        <v>7404</v>
      </c>
      <c r="C5020">
        <v>183387</v>
      </c>
      <c r="D5020">
        <v>124681</v>
      </c>
      <c r="E5020">
        <v>19</v>
      </c>
      <c r="F5020">
        <v>29</v>
      </c>
      <c r="G5020">
        <v>18</v>
      </c>
      <c r="H5020" t="s">
        <v>24</v>
      </c>
      <c r="I5020">
        <v>0</v>
      </c>
      <c r="J5020">
        <v>14</v>
      </c>
      <c r="K5020">
        <v>46</v>
      </c>
      <c r="L5020">
        <v>19.488333333333333</v>
      </c>
      <c r="M5020">
        <v>292.32499999999999</v>
      </c>
      <c r="N5020">
        <v>0.24611111111111111</v>
      </c>
      <c r="O5020">
        <v>6.25</v>
      </c>
      <c r="Q5020">
        <v>1.32</v>
      </c>
      <c r="S5020">
        <v>1.38</v>
      </c>
      <c r="Y5020" t="s">
        <v>365</v>
      </c>
      <c r="Z5020" t="s">
        <v>365</v>
      </c>
      <c r="AA5020" t="s">
        <v>365</v>
      </c>
      <c r="AB5020" t="str">
        <f>+LEFT(AA5020,1)</f>
        <v>K</v>
      </c>
      <c r="AC5020" s="6">
        <f>DEGREES(ACOS(SIN(Resultats!$H$11)*SIN(RADIANS(N5020))+COS(Resultats!$H$11)*COS(RADIANS(N5020))*COS(Resultats!$E$11-RADIANS(M5020))))</f>
        <v>141.14286071807362</v>
      </c>
      <c r="AD5020">
        <f>+IF(AB5020=Data!$E$18,1,0)</f>
        <v>0</v>
      </c>
      <c r="AE5020">
        <f>+IF(AC5020&lt;Data!$B$17,1,0)</f>
        <v>0</v>
      </c>
      <c r="AF5020" s="7">
        <f>+IF(AND(AD5020,AE5020),1,0)</f>
        <v>0</v>
      </c>
    </row>
    <row r="5021" spans="1:32" x14ac:dyDescent="0.2">
      <c r="A5021">
        <v>7353</v>
      </c>
      <c r="C5021">
        <v>182038</v>
      </c>
      <c r="D5021">
        <v>143340</v>
      </c>
      <c r="E5021">
        <v>19</v>
      </c>
      <c r="F5021">
        <v>23</v>
      </c>
      <c r="G5021">
        <v>4.5999999999999996</v>
      </c>
      <c r="H5021" t="s">
        <v>26</v>
      </c>
      <c r="I5021">
        <v>7</v>
      </c>
      <c r="J5021">
        <v>24</v>
      </c>
      <c r="K5021">
        <v>1</v>
      </c>
      <c r="L5021">
        <v>19.384611111111109</v>
      </c>
      <c r="M5021">
        <v>290.76916666666665</v>
      </c>
      <c r="N5021">
        <v>-7.4002777777777782</v>
      </c>
      <c r="O5021">
        <v>6.32</v>
      </c>
      <c r="Q5021">
        <v>1.45</v>
      </c>
      <c r="S5021">
        <v>1.69</v>
      </c>
      <c r="Y5021" t="s">
        <v>197</v>
      </c>
      <c r="Z5021" t="s">
        <v>197</v>
      </c>
      <c r="AA5021" t="s">
        <v>197</v>
      </c>
      <c r="AB5021" t="str">
        <f>+LEFT(AA5021,1)</f>
        <v>K</v>
      </c>
      <c r="AC5021" s="6">
        <f>DEGREES(ACOS(SIN(Resultats!$H$11)*SIN(RADIANS(N5021))+COS(Resultats!$H$11)*COS(RADIANS(N5021))*COS(Resultats!$E$11-RADIANS(M5021))))</f>
        <v>141.15523967039425</v>
      </c>
      <c r="AD5021">
        <f>+IF(AB5021=Data!$E$18,1,0)</f>
        <v>0</v>
      </c>
      <c r="AE5021">
        <f>+IF(AC5021&lt;Data!$B$17,1,0)</f>
        <v>0</v>
      </c>
      <c r="AF5021" s="7">
        <f>+IF(AND(AD5021,AE5021),1,0)</f>
        <v>0</v>
      </c>
    </row>
    <row r="5022" spans="1:32" x14ac:dyDescent="0.2">
      <c r="A5022">
        <v>7664</v>
      </c>
      <c r="C5022">
        <v>190229</v>
      </c>
      <c r="D5022">
        <v>105615</v>
      </c>
      <c r="E5022">
        <v>20</v>
      </c>
      <c r="F5022">
        <v>3</v>
      </c>
      <c r="G5022">
        <v>30</v>
      </c>
      <c r="H5022" t="s">
        <v>24</v>
      </c>
      <c r="I5022">
        <v>16</v>
      </c>
      <c r="J5022">
        <v>1</v>
      </c>
      <c r="K5022">
        <v>53</v>
      </c>
      <c r="L5022">
        <v>20.058333333333334</v>
      </c>
      <c r="M5022">
        <v>300.875</v>
      </c>
      <c r="N5022">
        <v>16.031388888888888</v>
      </c>
      <c r="O5022">
        <v>5.67</v>
      </c>
      <c r="Q5022">
        <v>-0.1</v>
      </c>
      <c r="S5022">
        <v>-0.48</v>
      </c>
      <c r="Y5022" t="s">
        <v>2839</v>
      </c>
      <c r="Z5022" t="s">
        <v>2419</v>
      </c>
      <c r="AA5022" t="s">
        <v>5040</v>
      </c>
      <c r="AB5022" t="str">
        <f>+LEFT(AA5022,1)</f>
        <v>B</v>
      </c>
      <c r="AC5022" s="6">
        <f>DEGREES(ACOS(SIN(Resultats!$H$11)*SIN(RADIANS(N5022))+COS(Resultats!$H$11)*COS(RADIANS(N5022))*COS(Resultats!$E$11-RADIANS(M5022))))</f>
        <v>141.15787667073198</v>
      </c>
      <c r="AD5022">
        <f>+IF(AB5022=Data!$E$18,1,0)</f>
        <v>0</v>
      </c>
      <c r="AE5022">
        <f>+IF(AC5022&lt;Data!$B$17,1,0)</f>
        <v>0</v>
      </c>
      <c r="AF5022" s="7">
        <f>+IF(AND(AD5022,AE5022),1,0)</f>
        <v>0</v>
      </c>
    </row>
    <row r="5023" spans="1:32" x14ac:dyDescent="0.2">
      <c r="A5023">
        <v>8354</v>
      </c>
      <c r="B5023" t="s">
        <v>3605</v>
      </c>
      <c r="C5023">
        <v>207978</v>
      </c>
      <c r="D5023">
        <v>90065</v>
      </c>
      <c r="E5023">
        <v>21</v>
      </c>
      <c r="F5023">
        <v>52</v>
      </c>
      <c r="G5023">
        <v>29.9</v>
      </c>
      <c r="H5023" t="s">
        <v>24</v>
      </c>
      <c r="I5023">
        <v>28</v>
      </c>
      <c r="J5023">
        <v>47</v>
      </c>
      <c r="K5023">
        <v>36</v>
      </c>
      <c r="L5023">
        <v>21.874972222222222</v>
      </c>
      <c r="M5023">
        <v>328.12458333333336</v>
      </c>
      <c r="N5023">
        <v>28.793333333333337</v>
      </c>
      <c r="O5023">
        <v>5.53</v>
      </c>
      <c r="Q5023">
        <v>0.42</v>
      </c>
      <c r="S5023">
        <v>-0.13</v>
      </c>
      <c r="Y5023" t="s">
        <v>3606</v>
      </c>
      <c r="Z5023" t="s">
        <v>5759</v>
      </c>
      <c r="AA5023" t="s">
        <v>217</v>
      </c>
      <c r="AB5023" t="str">
        <f>+LEFT(AA5023,1)</f>
        <v>F</v>
      </c>
      <c r="AC5023" s="6">
        <f>DEGREES(ACOS(SIN(Resultats!$H$11)*SIN(RADIANS(N5023))+COS(Resultats!$H$11)*COS(RADIANS(N5023))*COS(Resultats!$E$11-RADIANS(M5023))))</f>
        <v>141.16440854724149</v>
      </c>
      <c r="AD5023">
        <f>+IF(AB5023=Data!$E$18,1,0)</f>
        <v>0</v>
      </c>
      <c r="AE5023">
        <f>+IF(AC5023&lt;Data!$B$17,1,0)</f>
        <v>0</v>
      </c>
      <c r="AF5023" s="7">
        <f>+IF(AND(AD5023,AE5023),1,0)</f>
        <v>0</v>
      </c>
    </row>
    <row r="5024" spans="1:32" x14ac:dyDescent="0.2">
      <c r="A5024">
        <v>8482</v>
      </c>
      <c r="C5024">
        <v>211006</v>
      </c>
      <c r="D5024">
        <v>90337</v>
      </c>
      <c r="E5024">
        <v>22</v>
      </c>
      <c r="F5024">
        <v>13</v>
      </c>
      <c r="G5024">
        <v>38.6</v>
      </c>
      <c r="H5024" t="s">
        <v>24</v>
      </c>
      <c r="I5024">
        <v>28</v>
      </c>
      <c r="J5024">
        <v>36</v>
      </c>
      <c r="K5024">
        <v>30</v>
      </c>
      <c r="L5024">
        <v>22.227388888888886</v>
      </c>
      <c r="M5024">
        <v>333.4108333333333</v>
      </c>
      <c r="N5024">
        <v>28.608333333333334</v>
      </c>
      <c r="O5024">
        <v>5.89</v>
      </c>
      <c r="Q5024">
        <v>1.1499999999999999</v>
      </c>
      <c r="S5024">
        <v>1.22</v>
      </c>
      <c r="Y5024" t="s">
        <v>125</v>
      </c>
      <c r="Z5024" t="s">
        <v>125</v>
      </c>
      <c r="AA5024" t="s">
        <v>365</v>
      </c>
      <c r="AB5024" t="str">
        <f>+LEFT(AA5024,1)</f>
        <v>K</v>
      </c>
      <c r="AC5024" s="6">
        <f>DEGREES(ACOS(SIN(Resultats!$H$11)*SIN(RADIANS(N5024))+COS(Resultats!$H$11)*COS(RADIANS(N5024))*COS(Resultats!$E$11-RADIANS(M5024))))</f>
        <v>141.25125672503438</v>
      </c>
      <c r="AD5024">
        <f>+IF(AB5024=Data!$E$18,1,0)</f>
        <v>0</v>
      </c>
      <c r="AE5024">
        <f>+IF(AC5024&lt;Data!$B$17,1,0)</f>
        <v>0</v>
      </c>
      <c r="AF5024" s="7">
        <f>+IF(AND(AD5024,AE5024),1,0)</f>
        <v>0</v>
      </c>
    </row>
    <row r="5025" spans="1:32" x14ac:dyDescent="0.2">
      <c r="A5025">
        <v>7366</v>
      </c>
      <c r="C5025">
        <v>182475</v>
      </c>
      <c r="D5025">
        <v>143373</v>
      </c>
      <c r="E5025">
        <v>19</v>
      </c>
      <c r="F5025">
        <v>25</v>
      </c>
      <c r="G5025">
        <v>1.6</v>
      </c>
      <c r="H5025" t="s">
        <v>26</v>
      </c>
      <c r="I5025">
        <v>4</v>
      </c>
      <c r="J5025">
        <v>53</v>
      </c>
      <c r="K5025">
        <v>3</v>
      </c>
      <c r="L5025">
        <v>19.417111111111112</v>
      </c>
      <c r="M5025">
        <v>291.25666666666666</v>
      </c>
      <c r="N5025">
        <v>-4.8841666666666663</v>
      </c>
      <c r="O5025">
        <v>6.52</v>
      </c>
      <c r="Q5025">
        <v>0.33</v>
      </c>
      <c r="S5025">
        <v>0.12</v>
      </c>
      <c r="Y5025" t="s">
        <v>2826</v>
      </c>
      <c r="Z5025" t="s">
        <v>2826</v>
      </c>
      <c r="AA5025" t="s">
        <v>525</v>
      </c>
      <c r="AB5025" t="str">
        <f>+LEFT(AA5025,1)</f>
        <v>A</v>
      </c>
      <c r="AC5025" s="6">
        <f>DEGREES(ACOS(SIN(Resultats!$H$11)*SIN(RADIANS(N5025))+COS(Resultats!$H$11)*COS(RADIANS(N5025))*COS(Resultats!$E$11-RADIANS(M5025))))</f>
        <v>141.27005995863686</v>
      </c>
      <c r="AD5025">
        <f>+IF(AB5025=Data!$E$18,1,0)</f>
        <v>1</v>
      </c>
      <c r="AE5025">
        <f>+IF(AC5025&lt;Data!$B$17,1,0)</f>
        <v>0</v>
      </c>
      <c r="AF5025" s="7">
        <f>+IF(AND(AD5025,AE5025),1,0)</f>
        <v>0</v>
      </c>
    </row>
    <row r="5026" spans="1:32" x14ac:dyDescent="0.2">
      <c r="A5026">
        <v>7542</v>
      </c>
      <c r="C5026">
        <v>187203</v>
      </c>
      <c r="D5026">
        <v>105278</v>
      </c>
      <c r="E5026">
        <v>19</v>
      </c>
      <c r="F5026">
        <v>48</v>
      </c>
      <c r="G5026">
        <v>30.4</v>
      </c>
      <c r="H5026" t="s">
        <v>24</v>
      </c>
      <c r="I5026">
        <v>10</v>
      </c>
      <c r="J5026">
        <v>41</v>
      </c>
      <c r="K5026">
        <v>39</v>
      </c>
      <c r="L5026">
        <v>19.808444444444444</v>
      </c>
      <c r="M5026">
        <v>297.12666666666667</v>
      </c>
      <c r="N5026">
        <v>10.694166666666668</v>
      </c>
      <c r="O5026">
        <v>6.44</v>
      </c>
      <c r="Q5026">
        <v>0.96</v>
      </c>
      <c r="S5026">
        <v>0.69</v>
      </c>
      <c r="Y5026" t="s">
        <v>4351</v>
      </c>
      <c r="Z5026" t="s">
        <v>12792</v>
      </c>
      <c r="AA5026" t="s">
        <v>15414</v>
      </c>
      <c r="AB5026" t="str">
        <f>+LEFT(AA5026,1)</f>
        <v>F</v>
      </c>
      <c r="AC5026" s="6">
        <f>DEGREES(ACOS(SIN(Resultats!$H$11)*SIN(RADIANS(N5026))+COS(Resultats!$H$11)*COS(RADIANS(N5026))*COS(Resultats!$E$11-RADIANS(M5026))))</f>
        <v>141.30859368941606</v>
      </c>
      <c r="AD5026">
        <f>+IF(AB5026=Data!$E$18,1,0)</f>
        <v>0</v>
      </c>
      <c r="AE5026">
        <f>+IF(AC5026&lt;Data!$B$17,1,0)</f>
        <v>0</v>
      </c>
      <c r="AF5026" s="7">
        <f>+IF(AND(AD5026,AE5026),1,0)</f>
        <v>0</v>
      </c>
    </row>
    <row r="5027" spans="1:32" x14ac:dyDescent="0.2">
      <c r="A5027">
        <v>8522</v>
      </c>
      <c r="B5027" t="s">
        <v>7381</v>
      </c>
      <c r="C5027">
        <v>212097</v>
      </c>
      <c r="D5027">
        <v>90440</v>
      </c>
      <c r="E5027">
        <v>22</v>
      </c>
      <c r="F5027">
        <v>21</v>
      </c>
      <c r="G5027">
        <v>19.3</v>
      </c>
      <c r="H5027" t="s">
        <v>24</v>
      </c>
      <c r="I5027">
        <v>28</v>
      </c>
      <c r="J5027">
        <v>19</v>
      </c>
      <c r="K5027">
        <v>50</v>
      </c>
      <c r="L5027">
        <v>22.355361111111112</v>
      </c>
      <c r="M5027">
        <v>335.33041666666668</v>
      </c>
      <c r="N5027">
        <v>28.330555555555556</v>
      </c>
      <c r="O5027">
        <v>4.8099999999999996</v>
      </c>
      <c r="Q5027">
        <v>0</v>
      </c>
      <c r="S5027">
        <v>-0.2</v>
      </c>
      <c r="U5027">
        <v>-0.01</v>
      </c>
      <c r="Y5027" t="s">
        <v>39</v>
      </c>
      <c r="Z5027" t="s">
        <v>39</v>
      </c>
      <c r="AA5027" t="s">
        <v>5040</v>
      </c>
      <c r="AB5027" t="str">
        <f>+LEFT(AA5027,1)</f>
        <v>B</v>
      </c>
      <c r="AC5027" s="6">
        <f>DEGREES(ACOS(SIN(Resultats!$H$11)*SIN(RADIANS(N5027))+COS(Resultats!$H$11)*COS(RADIANS(N5027))*COS(Resultats!$E$11-RADIANS(M5027))))</f>
        <v>141.32444114909134</v>
      </c>
      <c r="AD5027">
        <f>+IF(AB5027=Data!$E$18,1,0)</f>
        <v>0</v>
      </c>
      <c r="AE5027">
        <f>+IF(AC5027&lt;Data!$B$17,1,0)</f>
        <v>0</v>
      </c>
      <c r="AF5027" s="7">
        <f>+IF(AND(AD5027,AE5027),1,0)</f>
        <v>0</v>
      </c>
    </row>
    <row r="5028" spans="1:32" x14ac:dyDescent="0.2">
      <c r="A5028">
        <v>8839</v>
      </c>
      <c r="C5028">
        <v>219310</v>
      </c>
      <c r="D5028">
        <v>91113</v>
      </c>
      <c r="E5028">
        <v>23</v>
      </c>
      <c r="F5028">
        <v>14</v>
      </c>
      <c r="G5028">
        <v>36.5</v>
      </c>
      <c r="H5028" t="s">
        <v>24</v>
      </c>
      <c r="I5028">
        <v>24</v>
      </c>
      <c r="J5028">
        <v>6</v>
      </c>
      <c r="K5028">
        <v>11</v>
      </c>
      <c r="L5028">
        <v>23.243472222222223</v>
      </c>
      <c r="M5028">
        <v>348.65208333333334</v>
      </c>
      <c r="N5028">
        <v>24.103055555555557</v>
      </c>
      <c r="O5028">
        <v>6.36</v>
      </c>
      <c r="P5028" t="s">
        <v>103</v>
      </c>
      <c r="Y5028" t="s">
        <v>125</v>
      </c>
      <c r="Z5028" t="s">
        <v>125</v>
      </c>
      <c r="AA5028" t="s">
        <v>365</v>
      </c>
      <c r="AB5028" t="str">
        <f>+LEFT(AA5028,1)</f>
        <v>K</v>
      </c>
      <c r="AC5028" s="6">
        <f>DEGREES(ACOS(SIN(Resultats!$H$11)*SIN(RADIANS(N5028))+COS(Resultats!$H$11)*COS(RADIANS(N5028))*COS(Resultats!$E$11-RADIANS(M5028))))</f>
        <v>141.33536019905529</v>
      </c>
      <c r="AD5028">
        <f>+IF(AB5028=Data!$E$18,1,0)</f>
        <v>0</v>
      </c>
      <c r="AE5028">
        <f>+IF(AC5028&lt;Data!$B$17,1,0)</f>
        <v>0</v>
      </c>
      <c r="AF5028" s="7">
        <f>+IF(AND(AD5028,AE5028),1,0)</f>
        <v>0</v>
      </c>
    </row>
    <row r="5029" spans="1:32" x14ac:dyDescent="0.2">
      <c r="A5029">
        <v>8257</v>
      </c>
      <c r="C5029">
        <v>205539</v>
      </c>
      <c r="D5029">
        <v>89815</v>
      </c>
      <c r="E5029">
        <v>21</v>
      </c>
      <c r="F5029">
        <v>35</v>
      </c>
      <c r="G5029">
        <v>19</v>
      </c>
      <c r="H5029" t="s">
        <v>24</v>
      </c>
      <c r="I5029">
        <v>28</v>
      </c>
      <c r="J5029">
        <v>11</v>
      </c>
      <c r="K5029">
        <v>50</v>
      </c>
      <c r="L5029">
        <v>21.58861111111111</v>
      </c>
      <c r="M5029">
        <v>323.82916666666665</v>
      </c>
      <c r="N5029">
        <v>28.197222222222223</v>
      </c>
      <c r="O5029">
        <v>6.31</v>
      </c>
      <c r="Q5029">
        <v>0.35</v>
      </c>
      <c r="S5029">
        <v>-0.05</v>
      </c>
      <c r="Y5029" t="s">
        <v>88</v>
      </c>
      <c r="Z5029" t="s">
        <v>88</v>
      </c>
      <c r="AA5029" t="s">
        <v>2891</v>
      </c>
      <c r="AB5029" t="str">
        <f>+LEFT(AA5029,1)</f>
        <v>F</v>
      </c>
      <c r="AC5029" s="6">
        <f>DEGREES(ACOS(SIN(Resultats!$H$11)*SIN(RADIANS(N5029))+COS(Resultats!$H$11)*COS(RADIANS(N5029))*COS(Resultats!$E$11-RADIANS(M5029))))</f>
        <v>141.33918967918049</v>
      </c>
      <c r="AD5029">
        <f>+IF(AB5029=Data!$E$18,1,0)</f>
        <v>0</v>
      </c>
      <c r="AE5029">
        <f>+IF(AC5029&lt;Data!$B$17,1,0)</f>
        <v>0</v>
      </c>
      <c r="AF5029" s="7">
        <f>+IF(AND(AD5029,AE5029),1,0)</f>
        <v>0</v>
      </c>
    </row>
    <row r="5030" spans="1:32" x14ac:dyDescent="0.2">
      <c r="A5030">
        <v>26</v>
      </c>
      <c r="B5030" t="s">
        <v>65</v>
      </c>
      <c r="C5030">
        <v>560</v>
      </c>
      <c r="D5030">
        <v>91750</v>
      </c>
      <c r="E5030">
        <v>0</v>
      </c>
      <c r="F5030">
        <v>10</v>
      </c>
      <c r="G5030">
        <v>2.2999999999999998</v>
      </c>
      <c r="H5030" t="s">
        <v>24</v>
      </c>
      <c r="I5030">
        <v>11</v>
      </c>
      <c r="J5030">
        <v>8</v>
      </c>
      <c r="K5030">
        <v>44</v>
      </c>
      <c r="L5030">
        <v>0.16730555555555554</v>
      </c>
      <c r="M5030">
        <v>2.5095833333333331</v>
      </c>
      <c r="N5030">
        <v>11.145555555555555</v>
      </c>
      <c r="O5030">
        <v>5.51</v>
      </c>
      <c r="Q5030">
        <v>-7.0000000000000007E-2</v>
      </c>
      <c r="S5030">
        <v>-0.24</v>
      </c>
      <c r="Y5030" t="s">
        <v>66</v>
      </c>
      <c r="Z5030" t="s">
        <v>66</v>
      </c>
      <c r="AA5030" t="s">
        <v>5040</v>
      </c>
      <c r="AB5030" t="str">
        <f>+LEFT(AA5030,1)</f>
        <v>B</v>
      </c>
      <c r="AC5030" s="6">
        <f>DEGREES(ACOS(SIN(Resultats!$H$11)*SIN(RADIANS(N5030))+COS(Resultats!$H$11)*COS(RADIANS(N5030))*COS(Resultats!$E$11-RADIANS(M5030))))</f>
        <v>141.37605932230451</v>
      </c>
      <c r="AD5030">
        <f>+IF(AB5030=Data!$E$18,1,0)</f>
        <v>0</v>
      </c>
      <c r="AE5030">
        <f>+IF(AC5030&lt;Data!$B$17,1,0)</f>
        <v>0</v>
      </c>
      <c r="AF5030" s="7">
        <f>+IF(AND(AD5030,AE5030),1,0)</f>
        <v>0</v>
      </c>
    </row>
    <row r="5031" spans="1:32" x14ac:dyDescent="0.2">
      <c r="A5031">
        <v>59</v>
      </c>
      <c r="B5031" t="s">
        <v>109</v>
      </c>
      <c r="C5031">
        <v>1227</v>
      </c>
      <c r="D5031">
        <v>109100</v>
      </c>
      <c r="E5031">
        <v>0</v>
      </c>
      <c r="F5031">
        <v>16</v>
      </c>
      <c r="G5031">
        <v>34.1</v>
      </c>
      <c r="H5031" t="s">
        <v>24</v>
      </c>
      <c r="I5031">
        <v>8</v>
      </c>
      <c r="J5031">
        <v>14</v>
      </c>
      <c r="K5031">
        <v>24</v>
      </c>
      <c r="L5031">
        <v>0.27613888888888888</v>
      </c>
      <c r="M5031">
        <v>4.1420833333333329</v>
      </c>
      <c r="N5031">
        <v>8.24</v>
      </c>
      <c r="O5031">
        <v>6.11</v>
      </c>
      <c r="Q5031">
        <v>0.92</v>
      </c>
      <c r="S5031">
        <v>0.66</v>
      </c>
      <c r="Y5031" t="s">
        <v>110</v>
      </c>
      <c r="Z5031" t="s">
        <v>9550</v>
      </c>
      <c r="AA5031" t="s">
        <v>51</v>
      </c>
      <c r="AB5031" t="str">
        <f>+LEFT(AA5031,1)</f>
        <v>G</v>
      </c>
      <c r="AC5031" s="6">
        <f>DEGREES(ACOS(SIN(Resultats!$H$11)*SIN(RADIANS(N5031))+COS(Resultats!$H$11)*COS(RADIANS(N5031))*COS(Resultats!$E$11-RADIANS(M5031))))</f>
        <v>141.42317542810846</v>
      </c>
      <c r="AD5031">
        <f>+IF(AB5031=Data!$E$18,1,0)</f>
        <v>0</v>
      </c>
      <c r="AE5031">
        <f>+IF(AC5031&lt;Data!$B$17,1,0)</f>
        <v>0</v>
      </c>
      <c r="AF5031" s="7">
        <f>+IF(AND(AD5031,AE5031),1,0)</f>
        <v>0</v>
      </c>
    </row>
    <row r="5032" spans="1:32" x14ac:dyDescent="0.2">
      <c r="A5032">
        <v>8942</v>
      </c>
      <c r="C5032">
        <v>221662</v>
      </c>
      <c r="D5032">
        <v>91349</v>
      </c>
      <c r="E5032">
        <v>23</v>
      </c>
      <c r="F5032">
        <v>33</v>
      </c>
      <c r="G5032">
        <v>55.5</v>
      </c>
      <c r="H5032" t="s">
        <v>24</v>
      </c>
      <c r="I5032">
        <v>20</v>
      </c>
      <c r="J5032">
        <v>50</v>
      </c>
      <c r="K5032">
        <v>27</v>
      </c>
      <c r="L5032">
        <v>23.565416666666668</v>
      </c>
      <c r="M5032">
        <v>353.48124999999999</v>
      </c>
      <c r="N5032">
        <v>20.840833333333332</v>
      </c>
      <c r="O5032">
        <v>6.06</v>
      </c>
      <c r="Q5032">
        <v>1.73</v>
      </c>
      <c r="S5032">
        <v>1.88</v>
      </c>
      <c r="Y5032" t="s">
        <v>98</v>
      </c>
      <c r="Z5032" t="s">
        <v>98</v>
      </c>
      <c r="AA5032" t="s">
        <v>15419</v>
      </c>
      <c r="AB5032" t="str">
        <f>+LEFT(AA5032,1)</f>
        <v>M</v>
      </c>
      <c r="AC5032" s="6">
        <f>DEGREES(ACOS(SIN(Resultats!$H$11)*SIN(RADIANS(N5032))+COS(Resultats!$H$11)*COS(RADIANS(N5032))*COS(Resultats!$E$11-RADIANS(M5032))))</f>
        <v>141.47891830357554</v>
      </c>
      <c r="AD5032">
        <f>+IF(AB5032=Data!$E$18,1,0)</f>
        <v>0</v>
      </c>
      <c r="AE5032">
        <f>+IF(AC5032&lt;Data!$B$17,1,0)</f>
        <v>0</v>
      </c>
      <c r="AF5032" s="7">
        <f>+IF(AND(AD5032,AE5032),1,0)</f>
        <v>0</v>
      </c>
    </row>
    <row r="5033" spans="1:32" x14ac:dyDescent="0.2">
      <c r="A5033">
        <v>50</v>
      </c>
      <c r="B5033" t="s">
        <v>100</v>
      </c>
      <c r="C5033">
        <v>1061</v>
      </c>
      <c r="D5033">
        <v>109087</v>
      </c>
      <c r="E5033">
        <v>0</v>
      </c>
      <c r="F5033">
        <v>14</v>
      </c>
      <c r="G5033">
        <v>58.8</v>
      </c>
      <c r="H5033" t="s">
        <v>24</v>
      </c>
      <c r="I5033">
        <v>8</v>
      </c>
      <c r="J5033">
        <v>49</v>
      </c>
      <c r="K5033">
        <v>15</v>
      </c>
      <c r="L5033">
        <v>0.24966666666666668</v>
      </c>
      <c r="M5033">
        <v>3.7450000000000001</v>
      </c>
      <c r="N5033">
        <v>8.8208333333333329</v>
      </c>
      <c r="O5033">
        <v>5.79</v>
      </c>
      <c r="Q5033">
        <v>0.31</v>
      </c>
      <c r="S5033">
        <v>0.04</v>
      </c>
      <c r="Y5033" t="s">
        <v>88</v>
      </c>
      <c r="Z5033" t="s">
        <v>88</v>
      </c>
      <c r="AA5033" t="s">
        <v>2891</v>
      </c>
      <c r="AB5033" t="str">
        <f>+LEFT(AA5033,1)</f>
        <v>F</v>
      </c>
      <c r="AC5033" s="6">
        <f>DEGREES(ACOS(SIN(Resultats!$H$11)*SIN(RADIANS(N5033))+COS(Resultats!$H$11)*COS(RADIANS(N5033))*COS(Resultats!$E$11-RADIANS(M5033))))</f>
        <v>141.49668547946794</v>
      </c>
      <c r="AD5033">
        <f>+IF(AB5033=Data!$E$18,1,0)</f>
        <v>0</v>
      </c>
      <c r="AE5033">
        <f>+IF(AC5033&lt;Data!$B$17,1,0)</f>
        <v>0</v>
      </c>
      <c r="AF5033" s="7">
        <f>+IF(AND(AD5033,AE5033),1,0)</f>
        <v>0</v>
      </c>
    </row>
    <row r="5034" spans="1:32" x14ac:dyDescent="0.2">
      <c r="A5034">
        <v>7569</v>
      </c>
      <c r="C5034">
        <v>187923</v>
      </c>
      <c r="D5034">
        <v>105348</v>
      </c>
      <c r="E5034">
        <v>19</v>
      </c>
      <c r="F5034">
        <v>52</v>
      </c>
      <c r="G5034">
        <v>3.5</v>
      </c>
      <c r="H5034" t="s">
        <v>24</v>
      </c>
      <c r="I5034">
        <v>11</v>
      </c>
      <c r="J5034">
        <v>37</v>
      </c>
      <c r="K5034">
        <v>44</v>
      </c>
      <c r="L5034">
        <v>19.867638888888891</v>
      </c>
      <c r="M5034">
        <v>298.01458333333335</v>
      </c>
      <c r="N5034">
        <v>11.628888888888889</v>
      </c>
      <c r="O5034">
        <v>6.13</v>
      </c>
      <c r="Q5034">
        <v>0.65</v>
      </c>
      <c r="S5034">
        <v>0.13</v>
      </c>
      <c r="Y5034" t="s">
        <v>124</v>
      </c>
      <c r="Z5034" t="s">
        <v>124</v>
      </c>
      <c r="AA5034" t="s">
        <v>3095</v>
      </c>
      <c r="AB5034" t="str">
        <f>+LEFT(AA5034,1)</f>
        <v>G</v>
      </c>
      <c r="AC5034" s="6">
        <f>DEGREES(ACOS(SIN(Resultats!$H$11)*SIN(RADIANS(N5034))+COS(Resultats!$H$11)*COS(RADIANS(N5034))*COS(Resultats!$E$11-RADIANS(M5034))))</f>
        <v>141.54980973377283</v>
      </c>
      <c r="AD5034">
        <f>+IF(AB5034=Data!$E$18,1,0)</f>
        <v>0</v>
      </c>
      <c r="AE5034">
        <f>+IF(AC5034&lt;Data!$B$17,1,0)</f>
        <v>0</v>
      </c>
      <c r="AF5034" s="7">
        <f>+IF(AND(AD5034,AE5034),1,0)</f>
        <v>0</v>
      </c>
    </row>
    <row r="5035" spans="1:32" x14ac:dyDescent="0.2">
      <c r="A5035">
        <v>7696</v>
      </c>
      <c r="C5035">
        <v>191178</v>
      </c>
      <c r="D5035">
        <v>105733</v>
      </c>
      <c r="E5035">
        <v>20</v>
      </c>
      <c r="F5035">
        <v>8</v>
      </c>
      <c r="G5035">
        <v>6.5</v>
      </c>
      <c r="H5035" t="s">
        <v>24</v>
      </c>
      <c r="I5035">
        <v>16</v>
      </c>
      <c r="J5035">
        <v>39</v>
      </c>
      <c r="K5035">
        <v>51</v>
      </c>
      <c r="L5035">
        <v>20.135138888888889</v>
      </c>
      <c r="M5035">
        <v>302.02708333333334</v>
      </c>
      <c r="N5035">
        <v>16.664166666666667</v>
      </c>
      <c r="O5035">
        <v>6.42</v>
      </c>
      <c r="Q5035">
        <v>1.91</v>
      </c>
      <c r="S5035">
        <v>1.86</v>
      </c>
      <c r="Y5035" t="s">
        <v>98</v>
      </c>
      <c r="Z5035" t="s">
        <v>98</v>
      </c>
      <c r="AA5035" t="s">
        <v>15419</v>
      </c>
      <c r="AB5035" t="str">
        <f>+LEFT(AA5035,1)</f>
        <v>M</v>
      </c>
      <c r="AC5035" s="6">
        <f>DEGREES(ACOS(SIN(Resultats!$H$11)*SIN(RADIANS(N5035))+COS(Resultats!$H$11)*COS(RADIANS(N5035))*COS(Resultats!$E$11-RADIANS(M5035))))</f>
        <v>141.57558087372254</v>
      </c>
      <c r="AD5035">
        <f>+IF(AB5035=Data!$E$18,1,0)</f>
        <v>0</v>
      </c>
      <c r="AE5035">
        <f>+IF(AC5035&lt;Data!$B$17,1,0)</f>
        <v>0</v>
      </c>
      <c r="AF5035" s="7">
        <f>+IF(AND(AD5035,AE5035),1,0)</f>
        <v>0</v>
      </c>
    </row>
    <row r="5036" spans="1:32" x14ac:dyDescent="0.2">
      <c r="A5036">
        <v>8217</v>
      </c>
      <c r="B5036" t="s">
        <v>3511</v>
      </c>
      <c r="C5036">
        <v>204414</v>
      </c>
      <c r="D5036">
        <v>89720</v>
      </c>
      <c r="E5036">
        <v>21</v>
      </c>
      <c r="F5036">
        <v>27</v>
      </c>
      <c r="G5036">
        <v>40.1</v>
      </c>
      <c r="H5036" t="s">
        <v>24</v>
      </c>
      <c r="I5036">
        <v>27</v>
      </c>
      <c r="J5036">
        <v>36</v>
      </c>
      <c r="K5036">
        <v>31</v>
      </c>
      <c r="L5036">
        <v>21.46113888888889</v>
      </c>
      <c r="M5036">
        <v>321.91708333333332</v>
      </c>
      <c r="N5036">
        <v>27.608611111111113</v>
      </c>
      <c r="O5036">
        <v>5.41</v>
      </c>
      <c r="Q5036">
        <v>0.04</v>
      </c>
      <c r="S5036">
        <v>0.05</v>
      </c>
      <c r="Y5036" t="s">
        <v>89</v>
      </c>
      <c r="Z5036" t="s">
        <v>89</v>
      </c>
      <c r="AA5036" t="s">
        <v>1469</v>
      </c>
      <c r="AB5036" t="str">
        <f>+LEFT(AA5036,1)</f>
        <v>A</v>
      </c>
      <c r="AC5036" s="6">
        <f>DEGREES(ACOS(SIN(Resultats!$H$11)*SIN(RADIANS(N5036))+COS(Resultats!$H$11)*COS(RADIANS(N5036))*COS(Resultats!$E$11-RADIANS(M5036))))</f>
        <v>141.5847854422787</v>
      </c>
      <c r="AD5036">
        <f>+IF(AB5036=Data!$E$18,1,0)</f>
        <v>1</v>
      </c>
      <c r="AE5036">
        <f>+IF(AC5036&lt;Data!$B$17,1,0)</f>
        <v>0</v>
      </c>
      <c r="AF5036" s="7">
        <f>+IF(AND(AD5036,AE5036),1,0)</f>
        <v>0</v>
      </c>
    </row>
    <row r="5037" spans="1:32" x14ac:dyDescent="0.2">
      <c r="A5037">
        <v>150</v>
      </c>
      <c r="C5037">
        <v>3325</v>
      </c>
      <c r="D5037">
        <v>147360</v>
      </c>
      <c r="E5037">
        <v>0</v>
      </c>
      <c r="F5037">
        <v>36</v>
      </c>
      <c r="G5037">
        <v>3</v>
      </c>
      <c r="H5037" t="s">
        <v>26</v>
      </c>
      <c r="I5037">
        <v>14</v>
      </c>
      <c r="J5037">
        <v>58</v>
      </c>
      <c r="K5037">
        <v>25</v>
      </c>
      <c r="L5037">
        <v>0.60083333333333333</v>
      </c>
      <c r="M5037">
        <v>9.0124999999999993</v>
      </c>
      <c r="N5037">
        <v>-14.973611111111111</v>
      </c>
      <c r="O5037">
        <v>6.45</v>
      </c>
      <c r="Q5037">
        <v>1.06</v>
      </c>
      <c r="S5037">
        <v>0.91</v>
      </c>
      <c r="Y5037" t="s">
        <v>60</v>
      </c>
      <c r="Z5037" t="s">
        <v>60</v>
      </c>
      <c r="AA5037" t="s">
        <v>28</v>
      </c>
      <c r="AB5037" t="str">
        <f>+LEFT(AA5037,1)</f>
        <v>G</v>
      </c>
      <c r="AC5037" s="6">
        <f>DEGREES(ACOS(SIN(Resultats!$H$11)*SIN(RADIANS(N5037))+COS(Resultats!$H$11)*COS(RADIANS(N5037))*COS(Resultats!$E$11-RADIANS(M5037))))</f>
        <v>141.63638729388327</v>
      </c>
      <c r="AD5037">
        <f>+IF(AB5037=Data!$E$18,1,0)</f>
        <v>0</v>
      </c>
      <c r="AE5037">
        <f>+IF(AC5037&lt;Data!$B$17,1,0)</f>
        <v>0</v>
      </c>
      <c r="AF5037" s="7">
        <f>+IF(AND(AD5037,AE5037),1,0)</f>
        <v>0</v>
      </c>
    </row>
    <row r="5038" spans="1:32" x14ac:dyDescent="0.2">
      <c r="A5038">
        <v>7474</v>
      </c>
      <c r="B5038" t="s">
        <v>3848</v>
      </c>
      <c r="C5038">
        <v>185507</v>
      </c>
      <c r="D5038">
        <v>124903</v>
      </c>
      <c r="E5038">
        <v>19</v>
      </c>
      <c r="F5038">
        <v>39</v>
      </c>
      <c r="G5038">
        <v>11.6</v>
      </c>
      <c r="H5038" t="s">
        <v>24</v>
      </c>
      <c r="I5038">
        <v>5</v>
      </c>
      <c r="J5038">
        <v>23</v>
      </c>
      <c r="K5038">
        <v>52</v>
      </c>
      <c r="L5038">
        <v>19.653222222222222</v>
      </c>
      <c r="M5038">
        <v>294.79833333333335</v>
      </c>
      <c r="N5038">
        <v>5.3977777777777778</v>
      </c>
      <c r="O5038">
        <v>5.17</v>
      </c>
      <c r="Q5038">
        <v>0.03</v>
      </c>
      <c r="S5038">
        <v>-0.6</v>
      </c>
      <c r="Y5038" t="s">
        <v>3850</v>
      </c>
      <c r="Z5038" t="s">
        <v>9367</v>
      </c>
      <c r="AA5038" t="s">
        <v>15433</v>
      </c>
      <c r="AB5038" t="str">
        <f>+LEFT(AA5038,1)</f>
        <v>B</v>
      </c>
      <c r="AC5038" s="6">
        <f>DEGREES(ACOS(SIN(Resultats!$H$11)*SIN(RADIANS(N5038))+COS(Resultats!$H$11)*COS(RADIANS(N5038))*COS(Resultats!$E$11-RADIANS(M5038))))</f>
        <v>141.7031711932282</v>
      </c>
      <c r="AD5038">
        <f>+IF(AB5038=Data!$E$18,1,0)</f>
        <v>0</v>
      </c>
      <c r="AE5038">
        <f>+IF(AC5038&lt;Data!$B$17,1,0)</f>
        <v>0</v>
      </c>
      <c r="AF5038" s="7">
        <f>+IF(AND(AD5038,AE5038),1,0)</f>
        <v>0</v>
      </c>
    </row>
    <row r="5039" spans="1:32" x14ac:dyDescent="0.2">
      <c r="A5039">
        <v>7438</v>
      </c>
      <c r="C5039">
        <v>184663</v>
      </c>
      <c r="D5039">
        <v>124823</v>
      </c>
      <c r="E5039">
        <v>19</v>
      </c>
      <c r="F5039">
        <v>35</v>
      </c>
      <c r="G5039">
        <v>25.2</v>
      </c>
      <c r="H5039" t="s">
        <v>24</v>
      </c>
      <c r="I5039">
        <v>2</v>
      </c>
      <c r="J5039">
        <v>54</v>
      </c>
      <c r="K5039">
        <v>48</v>
      </c>
      <c r="L5039">
        <v>19.590333333333334</v>
      </c>
      <c r="M5039">
        <v>293.85500000000002</v>
      </c>
      <c r="N5039">
        <v>2.9133333333333331</v>
      </c>
      <c r="O5039">
        <v>6.38</v>
      </c>
      <c r="Q5039">
        <v>0.41</v>
      </c>
      <c r="S5039">
        <v>-0.02</v>
      </c>
      <c r="Y5039" t="s">
        <v>439</v>
      </c>
      <c r="Z5039" t="s">
        <v>439</v>
      </c>
      <c r="AA5039" t="s">
        <v>217</v>
      </c>
      <c r="AB5039" t="str">
        <f>+LEFT(AA5039,1)</f>
        <v>F</v>
      </c>
      <c r="AC5039" s="6">
        <f>DEGREES(ACOS(SIN(Resultats!$H$11)*SIN(RADIANS(N5039))+COS(Resultats!$H$11)*COS(RADIANS(N5039))*COS(Resultats!$E$11-RADIANS(M5039))))</f>
        <v>141.75816769234714</v>
      </c>
      <c r="AD5039">
        <f>+IF(AB5039=Data!$E$18,1,0)</f>
        <v>0</v>
      </c>
      <c r="AE5039">
        <f>+IF(AC5039&lt;Data!$B$17,1,0)</f>
        <v>0</v>
      </c>
      <c r="AF5039" s="7">
        <f>+IF(AND(AD5039,AE5039),1,0)</f>
        <v>0</v>
      </c>
    </row>
    <row r="5040" spans="1:32" x14ac:dyDescent="0.2">
      <c r="A5040">
        <v>7680</v>
      </c>
      <c r="C5040">
        <v>190658</v>
      </c>
      <c r="D5040">
        <v>105663</v>
      </c>
      <c r="E5040">
        <v>20</v>
      </c>
      <c r="F5040">
        <v>5</v>
      </c>
      <c r="G5040">
        <v>26.5</v>
      </c>
      <c r="H5040" t="s">
        <v>24</v>
      </c>
      <c r="I5040">
        <v>15</v>
      </c>
      <c r="J5040">
        <v>30</v>
      </c>
      <c r="K5040">
        <v>1</v>
      </c>
      <c r="L5040">
        <v>20.090694444444445</v>
      </c>
      <c r="M5040">
        <v>301.36041666666665</v>
      </c>
      <c r="N5040">
        <v>15.500277777777777</v>
      </c>
      <c r="O5040">
        <v>6.34</v>
      </c>
      <c r="Q5040">
        <v>1.64</v>
      </c>
      <c r="S5040">
        <v>1.76</v>
      </c>
      <c r="Y5040" t="s">
        <v>2109</v>
      </c>
      <c r="Z5040" t="s">
        <v>5765</v>
      </c>
      <c r="AA5040" t="s">
        <v>15418</v>
      </c>
      <c r="AB5040" t="str">
        <f>+LEFT(AA5040,1)</f>
        <v>M</v>
      </c>
      <c r="AC5040" s="6">
        <f>DEGREES(ACOS(SIN(Resultats!$H$11)*SIN(RADIANS(N5040))+COS(Resultats!$H$11)*COS(RADIANS(N5040))*COS(Resultats!$E$11-RADIANS(M5040))))</f>
        <v>141.857423772922</v>
      </c>
      <c r="AD5040">
        <f>+IF(AB5040=Data!$E$18,1,0)</f>
        <v>0</v>
      </c>
      <c r="AE5040">
        <f>+IF(AC5040&lt;Data!$B$17,1,0)</f>
        <v>0</v>
      </c>
      <c r="AF5040" s="7">
        <f>+IF(AND(AD5040,AE5040),1,0)</f>
        <v>0</v>
      </c>
    </row>
    <row r="5041" spans="1:32" x14ac:dyDescent="0.2">
      <c r="A5041">
        <v>97</v>
      </c>
      <c r="B5041" t="s">
        <v>154</v>
      </c>
      <c r="C5041">
        <v>2114</v>
      </c>
      <c r="D5041">
        <v>109192</v>
      </c>
      <c r="E5041">
        <v>0</v>
      </c>
      <c r="F5041">
        <v>25</v>
      </c>
      <c r="G5041">
        <v>24.2</v>
      </c>
      <c r="H5041" t="s">
        <v>24</v>
      </c>
      <c r="I5041">
        <v>1</v>
      </c>
      <c r="J5041">
        <v>56</v>
      </c>
      <c r="K5041">
        <v>23</v>
      </c>
      <c r="L5041">
        <v>0.42338888888888893</v>
      </c>
      <c r="M5041">
        <v>6.350833333333334</v>
      </c>
      <c r="N5041">
        <v>1.9397222222222223</v>
      </c>
      <c r="O5041">
        <v>5.77</v>
      </c>
      <c r="Q5041">
        <v>0.86</v>
      </c>
      <c r="S5041">
        <v>0.56999999999999995</v>
      </c>
      <c r="Y5041" t="s">
        <v>33</v>
      </c>
      <c r="Z5041" t="s">
        <v>33</v>
      </c>
      <c r="AA5041" t="s">
        <v>235</v>
      </c>
      <c r="AB5041" t="str">
        <f>+LEFT(AA5041,1)</f>
        <v>G</v>
      </c>
      <c r="AC5041" s="6">
        <f>DEGREES(ACOS(SIN(Resultats!$H$11)*SIN(RADIANS(N5041))+COS(Resultats!$H$11)*COS(RADIANS(N5041))*COS(Resultats!$E$11-RADIANS(M5041))))</f>
        <v>141.89068539494318</v>
      </c>
      <c r="AD5041">
        <f>+IF(AB5041=Data!$E$18,1,0)</f>
        <v>0</v>
      </c>
      <c r="AE5041">
        <f>+IF(AC5041&lt;Data!$B$17,1,0)</f>
        <v>0</v>
      </c>
      <c r="AF5041" s="7">
        <f>+IF(AND(AD5041,AE5041),1,0)</f>
        <v>0</v>
      </c>
    </row>
    <row r="5042" spans="1:32" x14ac:dyDescent="0.2">
      <c r="A5042">
        <v>7560</v>
      </c>
      <c r="B5042" t="s">
        <v>3907</v>
      </c>
      <c r="C5042">
        <v>187691</v>
      </c>
      <c r="D5042">
        <v>105338</v>
      </c>
      <c r="E5042">
        <v>19</v>
      </c>
      <c r="F5042">
        <v>51</v>
      </c>
      <c r="G5042">
        <v>1.6</v>
      </c>
      <c r="H5042" t="s">
        <v>24</v>
      </c>
      <c r="I5042">
        <v>10</v>
      </c>
      <c r="J5042">
        <v>24</v>
      </c>
      <c r="K5042">
        <v>56</v>
      </c>
      <c r="L5042">
        <v>19.850444444444445</v>
      </c>
      <c r="M5042">
        <v>297.75666666666666</v>
      </c>
      <c r="N5042">
        <v>10.415555555555557</v>
      </c>
      <c r="O5042">
        <v>5.1100000000000003</v>
      </c>
      <c r="Q5042">
        <v>0.55000000000000004</v>
      </c>
      <c r="S5042">
        <v>7.0000000000000007E-2</v>
      </c>
      <c r="U5042">
        <v>0.28999999999999998</v>
      </c>
      <c r="Y5042" t="s">
        <v>199</v>
      </c>
      <c r="Z5042" t="s">
        <v>199</v>
      </c>
      <c r="AA5042" t="s">
        <v>15414</v>
      </c>
      <c r="AB5042" t="str">
        <f>+LEFT(AA5042,1)</f>
        <v>F</v>
      </c>
      <c r="AC5042" s="6">
        <f>DEGREES(ACOS(SIN(Resultats!$H$11)*SIN(RADIANS(N5042))+COS(Resultats!$H$11)*COS(RADIANS(N5042))*COS(Resultats!$E$11-RADIANS(M5042))))</f>
        <v>141.98247701924325</v>
      </c>
      <c r="AD5042">
        <f>+IF(AB5042=Data!$E$18,1,0)</f>
        <v>0</v>
      </c>
      <c r="AE5042">
        <f>+IF(AC5042&lt;Data!$B$17,1,0)</f>
        <v>0</v>
      </c>
      <c r="AF5042" s="7">
        <f>+IF(AND(AD5042,AE5042),1,0)</f>
        <v>0</v>
      </c>
    </row>
    <row r="5043" spans="1:32" x14ac:dyDescent="0.2">
      <c r="A5043">
        <v>8503</v>
      </c>
      <c r="C5043">
        <v>211432</v>
      </c>
      <c r="D5043">
        <v>90379</v>
      </c>
      <c r="E5043">
        <v>22</v>
      </c>
      <c r="F5043">
        <v>16</v>
      </c>
      <c r="G5043">
        <v>29.7</v>
      </c>
      <c r="H5043" t="s">
        <v>24</v>
      </c>
      <c r="I5043">
        <v>27</v>
      </c>
      <c r="J5043">
        <v>48</v>
      </c>
      <c r="K5043">
        <v>15</v>
      </c>
      <c r="L5043">
        <v>22.274916666666666</v>
      </c>
      <c r="M5043">
        <v>334.12374999999997</v>
      </c>
      <c r="N5043">
        <v>27.804166666666667</v>
      </c>
      <c r="O5043">
        <v>6.37</v>
      </c>
      <c r="Q5043">
        <v>0.99</v>
      </c>
      <c r="Y5043" t="s">
        <v>60</v>
      </c>
      <c r="Z5043" t="s">
        <v>60</v>
      </c>
      <c r="AA5043" t="s">
        <v>28</v>
      </c>
      <c r="AB5043" t="str">
        <f>+LEFT(AA5043,1)</f>
        <v>G</v>
      </c>
      <c r="AC5043" s="6">
        <f>DEGREES(ACOS(SIN(Resultats!$H$11)*SIN(RADIANS(N5043))+COS(Resultats!$H$11)*COS(RADIANS(N5043))*COS(Resultats!$E$11-RADIANS(M5043))))</f>
        <v>141.98552503993233</v>
      </c>
      <c r="AD5043">
        <f>+IF(AB5043=Data!$E$18,1,0)</f>
        <v>0</v>
      </c>
      <c r="AE5043">
        <f>+IF(AC5043&lt;Data!$B$17,1,0)</f>
        <v>0</v>
      </c>
      <c r="AF5043" s="7">
        <f>+IF(AND(AD5043,AE5043),1,0)</f>
        <v>0</v>
      </c>
    </row>
    <row r="5044" spans="1:32" x14ac:dyDescent="0.2">
      <c r="A5044">
        <v>7367</v>
      </c>
      <c r="C5044">
        <v>182477</v>
      </c>
      <c r="D5044">
        <v>162595</v>
      </c>
      <c r="E5044">
        <v>19</v>
      </c>
      <c r="F5044">
        <v>25</v>
      </c>
      <c r="G5044">
        <v>21.6</v>
      </c>
      <c r="H5044" t="s">
        <v>26</v>
      </c>
      <c r="I5044">
        <v>13</v>
      </c>
      <c r="J5044">
        <v>53</v>
      </c>
      <c r="K5044">
        <v>49</v>
      </c>
      <c r="L5044">
        <v>19.422666666666668</v>
      </c>
      <c r="M5044">
        <v>291.33999999999997</v>
      </c>
      <c r="N5044">
        <v>-13.896944444444443</v>
      </c>
      <c r="O5044">
        <v>5.69</v>
      </c>
      <c r="Q5044">
        <v>1.43</v>
      </c>
      <c r="S5044">
        <v>1.35</v>
      </c>
      <c r="Y5044" t="s">
        <v>105</v>
      </c>
      <c r="Z5044" t="s">
        <v>105</v>
      </c>
      <c r="AA5044" t="s">
        <v>133</v>
      </c>
      <c r="AB5044" t="str">
        <f>+LEFT(AA5044,1)</f>
        <v>K</v>
      </c>
      <c r="AC5044" s="6">
        <f>DEGREES(ACOS(SIN(Resultats!$H$11)*SIN(RADIANS(N5044))+COS(Resultats!$H$11)*COS(RADIANS(N5044))*COS(Resultats!$E$11-RADIANS(M5044))))</f>
        <v>142.0176611534676</v>
      </c>
      <c r="AD5044">
        <f>+IF(AB5044=Data!$E$18,1,0)</f>
        <v>0</v>
      </c>
      <c r="AE5044">
        <f>+IF(AC5044&lt;Data!$B$17,1,0)</f>
        <v>0</v>
      </c>
      <c r="AF5044" s="7">
        <f>+IF(AND(AD5044,AE5044),1,0)</f>
        <v>0</v>
      </c>
    </row>
    <row r="5045" spans="1:32" x14ac:dyDescent="0.2">
      <c r="A5045">
        <v>7378</v>
      </c>
      <c r="C5045">
        <v>182645</v>
      </c>
      <c r="D5045">
        <v>162609</v>
      </c>
      <c r="E5045">
        <v>19</v>
      </c>
      <c r="F5045">
        <v>26</v>
      </c>
      <c r="G5045">
        <v>11.1</v>
      </c>
      <c r="H5045" t="s">
        <v>26</v>
      </c>
      <c r="I5045">
        <v>15</v>
      </c>
      <c r="J5045">
        <v>3</v>
      </c>
      <c r="K5045">
        <v>11</v>
      </c>
      <c r="L5045">
        <v>19.436416666666666</v>
      </c>
      <c r="M5045">
        <v>291.54624999999999</v>
      </c>
      <c r="N5045">
        <v>-15.053055555555556</v>
      </c>
      <c r="O5045">
        <v>5.72</v>
      </c>
      <c r="Q5045">
        <v>0.02</v>
      </c>
      <c r="S5045">
        <v>-0.34</v>
      </c>
      <c r="Y5045" t="s">
        <v>179</v>
      </c>
      <c r="Z5045" t="s">
        <v>179</v>
      </c>
      <c r="AA5045" t="s">
        <v>1652</v>
      </c>
      <c r="AB5045" t="str">
        <f>+LEFT(AA5045,1)</f>
        <v>B</v>
      </c>
      <c r="AC5045" s="6">
        <f>DEGREES(ACOS(SIN(Resultats!$H$11)*SIN(RADIANS(N5045))+COS(Resultats!$H$11)*COS(RADIANS(N5045))*COS(Resultats!$E$11-RADIANS(M5045))))</f>
        <v>142.17134163556943</v>
      </c>
      <c r="AD5045">
        <f>+IF(AB5045=Data!$E$18,1,0)</f>
        <v>0</v>
      </c>
      <c r="AE5045">
        <f>+IF(AC5045&lt;Data!$B$17,1,0)</f>
        <v>0</v>
      </c>
      <c r="AF5045" s="7">
        <f>+IF(AND(AD5045,AE5045),1,0)</f>
        <v>0</v>
      </c>
    </row>
    <row r="5046" spans="1:32" x14ac:dyDescent="0.2">
      <c r="A5046">
        <v>7519</v>
      </c>
      <c r="B5046" t="s">
        <v>3882</v>
      </c>
      <c r="C5046">
        <v>186689</v>
      </c>
      <c r="D5046">
        <v>125032</v>
      </c>
      <c r="E5046">
        <v>19</v>
      </c>
      <c r="F5046">
        <v>45</v>
      </c>
      <c r="G5046">
        <v>39.9</v>
      </c>
      <c r="H5046" t="s">
        <v>24</v>
      </c>
      <c r="I5046">
        <v>7</v>
      </c>
      <c r="J5046">
        <v>36</v>
      </c>
      <c r="K5046">
        <v>48</v>
      </c>
      <c r="L5046">
        <v>19.761083333333332</v>
      </c>
      <c r="M5046">
        <v>296.41624999999999</v>
      </c>
      <c r="N5046">
        <v>7.6133333333333333</v>
      </c>
      <c r="O5046">
        <v>5.91</v>
      </c>
      <c r="Q5046">
        <v>0.18</v>
      </c>
      <c r="S5046">
        <v>0.09</v>
      </c>
      <c r="Y5046" t="s">
        <v>391</v>
      </c>
      <c r="Z5046" t="s">
        <v>391</v>
      </c>
      <c r="AA5046" t="s">
        <v>1740</v>
      </c>
      <c r="AB5046" t="str">
        <f>+LEFT(AA5046,1)</f>
        <v>A</v>
      </c>
      <c r="AC5046" s="6">
        <f>DEGREES(ACOS(SIN(Resultats!$H$11)*SIN(RADIANS(N5046))+COS(Resultats!$H$11)*COS(RADIANS(N5046))*COS(Resultats!$E$11-RADIANS(M5046))))</f>
        <v>142.20265927128534</v>
      </c>
      <c r="AD5046">
        <f>+IF(AB5046=Data!$E$18,1,0)</f>
        <v>1</v>
      </c>
      <c r="AE5046">
        <f>+IF(AC5046&lt;Data!$B$17,1,0)</f>
        <v>0</v>
      </c>
      <c r="AF5046" s="7">
        <f>+IF(AND(AD5046,AE5046),1,0)</f>
        <v>0</v>
      </c>
    </row>
    <row r="5047" spans="1:32" x14ac:dyDescent="0.2">
      <c r="A5047">
        <v>101</v>
      </c>
      <c r="B5047" t="s">
        <v>159</v>
      </c>
      <c r="C5047">
        <v>2273</v>
      </c>
      <c r="D5047">
        <v>128760</v>
      </c>
      <c r="E5047">
        <v>0</v>
      </c>
      <c r="F5047">
        <v>26</v>
      </c>
      <c r="G5047">
        <v>37.4</v>
      </c>
      <c r="H5047" t="s">
        <v>26</v>
      </c>
      <c r="I5047">
        <v>0</v>
      </c>
      <c r="J5047">
        <v>2</v>
      </c>
      <c r="K5047">
        <v>59</v>
      </c>
      <c r="L5047">
        <v>0.44372222222222224</v>
      </c>
      <c r="M5047">
        <v>6.6558333333333337</v>
      </c>
      <c r="N5047">
        <v>-4.9722222222222223E-2</v>
      </c>
      <c r="O5047">
        <v>6.19</v>
      </c>
      <c r="Q5047">
        <v>0.9</v>
      </c>
      <c r="S5047">
        <v>0.55000000000000004</v>
      </c>
      <c r="Y5047" t="s">
        <v>71</v>
      </c>
      <c r="Z5047" t="s">
        <v>71</v>
      </c>
      <c r="AA5047" t="s">
        <v>51</v>
      </c>
      <c r="AB5047" t="str">
        <f>+LEFT(AA5047,1)</f>
        <v>G</v>
      </c>
      <c r="AC5047" s="6">
        <f>DEGREES(ACOS(SIN(Resultats!$H$11)*SIN(RADIANS(N5047))+COS(Resultats!$H$11)*COS(RADIANS(N5047))*COS(Resultats!$E$11-RADIANS(M5047))))</f>
        <v>142.2040856925172</v>
      </c>
      <c r="AD5047">
        <f>+IF(AB5047=Data!$E$18,1,0)</f>
        <v>0</v>
      </c>
      <c r="AE5047">
        <f>+IF(AC5047&lt;Data!$B$17,1,0)</f>
        <v>0</v>
      </c>
      <c r="AF5047" s="7">
        <f>+IF(AND(AD5047,AE5047),1,0)</f>
        <v>0</v>
      </c>
    </row>
    <row r="5048" spans="1:32" x14ac:dyDescent="0.2">
      <c r="A5048">
        <v>7813</v>
      </c>
      <c r="C5048">
        <v>194616</v>
      </c>
      <c r="D5048">
        <v>106100</v>
      </c>
      <c r="E5048">
        <v>20</v>
      </c>
      <c r="F5048">
        <v>26</v>
      </c>
      <c r="G5048">
        <v>1.2</v>
      </c>
      <c r="H5048" t="s">
        <v>24</v>
      </c>
      <c r="I5048">
        <v>19</v>
      </c>
      <c r="J5048">
        <v>51</v>
      </c>
      <c r="K5048">
        <v>54</v>
      </c>
      <c r="L5048">
        <v>20.433666666666667</v>
      </c>
      <c r="M5048">
        <v>306.505</v>
      </c>
      <c r="N5048">
        <v>19.864999999999998</v>
      </c>
      <c r="O5048">
        <v>6.41</v>
      </c>
      <c r="Q5048">
        <v>1.02</v>
      </c>
      <c r="Y5048" t="s">
        <v>54</v>
      </c>
      <c r="Z5048" t="s">
        <v>54</v>
      </c>
      <c r="AA5048" t="s">
        <v>197</v>
      </c>
      <c r="AB5048" t="str">
        <f>+LEFT(AA5048,1)</f>
        <v>K</v>
      </c>
      <c r="AC5048" s="6">
        <f>DEGREES(ACOS(SIN(Resultats!$H$11)*SIN(RADIANS(N5048))+COS(Resultats!$H$11)*COS(RADIANS(N5048))*COS(Resultats!$E$11-RADIANS(M5048))))</f>
        <v>142.2241920560011</v>
      </c>
      <c r="AD5048">
        <f>+IF(AB5048=Data!$E$18,1,0)</f>
        <v>0</v>
      </c>
      <c r="AE5048">
        <f>+IF(AC5048&lt;Data!$B$17,1,0)</f>
        <v>0</v>
      </c>
      <c r="AF5048" s="7">
        <f>+IF(AND(AD5048,AE5048),1,0)</f>
        <v>0</v>
      </c>
    </row>
    <row r="5049" spans="1:32" x14ac:dyDescent="0.2">
      <c r="A5049">
        <v>7414</v>
      </c>
      <c r="B5049" t="s">
        <v>3808</v>
      </c>
      <c r="C5049">
        <v>183630</v>
      </c>
      <c r="D5049">
        <v>143482</v>
      </c>
      <c r="E5049">
        <v>19</v>
      </c>
      <c r="F5049">
        <v>30</v>
      </c>
      <c r="G5049">
        <v>39.799999999999997</v>
      </c>
      <c r="H5049" t="s">
        <v>26</v>
      </c>
      <c r="I5049">
        <v>2</v>
      </c>
      <c r="J5049">
        <v>47</v>
      </c>
      <c r="K5049">
        <v>20</v>
      </c>
      <c r="L5049">
        <v>19.511055555555554</v>
      </c>
      <c r="M5049">
        <v>292.6658333333333</v>
      </c>
      <c r="N5049">
        <v>-2.7888888888888888</v>
      </c>
      <c r="O5049">
        <v>5.03</v>
      </c>
      <c r="Q5049">
        <v>1.75</v>
      </c>
      <c r="S5049">
        <v>2.0499999999999998</v>
      </c>
      <c r="Y5049" t="s">
        <v>419</v>
      </c>
      <c r="Z5049" t="s">
        <v>419</v>
      </c>
      <c r="AA5049" t="s">
        <v>2160</v>
      </c>
      <c r="AB5049" t="str">
        <f>+LEFT(AA5049,1)</f>
        <v>M</v>
      </c>
      <c r="AC5049" s="6">
        <f>DEGREES(ACOS(SIN(Resultats!$H$11)*SIN(RADIANS(N5049))+COS(Resultats!$H$11)*COS(RADIANS(N5049))*COS(Resultats!$E$11-RADIANS(M5049))))</f>
        <v>142.23731823589969</v>
      </c>
      <c r="AD5049">
        <f>+IF(AB5049=Data!$E$18,1,0)</f>
        <v>0</v>
      </c>
      <c r="AE5049">
        <f>+IF(AC5049&lt;Data!$B$17,1,0)</f>
        <v>0</v>
      </c>
      <c r="AF5049" s="7">
        <f>+IF(AND(AD5049,AE5049),1,0)</f>
        <v>0</v>
      </c>
    </row>
    <row r="5050" spans="1:32" x14ac:dyDescent="0.2">
      <c r="A5050">
        <v>7379</v>
      </c>
      <c r="C5050">
        <v>182678</v>
      </c>
      <c r="D5050">
        <v>162615</v>
      </c>
      <c r="E5050">
        <v>19</v>
      </c>
      <c r="F5050">
        <v>26</v>
      </c>
      <c r="G5050">
        <v>24.6</v>
      </c>
      <c r="H5050" t="s">
        <v>26</v>
      </c>
      <c r="I5050">
        <v>14</v>
      </c>
      <c r="J5050">
        <v>33</v>
      </c>
      <c r="K5050">
        <v>4</v>
      </c>
      <c r="L5050">
        <v>19.440166666666666</v>
      </c>
      <c r="M5050">
        <v>291.60250000000002</v>
      </c>
      <c r="N5050">
        <v>-14.551111111111112</v>
      </c>
      <c r="O5050">
        <v>6.7</v>
      </c>
      <c r="Q5050">
        <v>0.05</v>
      </c>
      <c r="Y5050" t="s">
        <v>89</v>
      </c>
      <c r="Z5050" t="s">
        <v>89</v>
      </c>
      <c r="AA5050" t="s">
        <v>1469</v>
      </c>
      <c r="AB5050" t="str">
        <f>+LEFT(AA5050,1)</f>
        <v>A</v>
      </c>
      <c r="AC5050" s="6">
        <f>DEGREES(ACOS(SIN(Resultats!$H$11)*SIN(RADIANS(N5050))+COS(Resultats!$H$11)*COS(RADIANS(N5050))*COS(Resultats!$E$11-RADIANS(M5050))))</f>
        <v>142.24959843176276</v>
      </c>
      <c r="AD5050">
        <f>+IF(AB5050=Data!$E$18,1,0)</f>
        <v>1</v>
      </c>
      <c r="AE5050">
        <f>+IF(AC5050&lt;Data!$B$17,1,0)</f>
        <v>0</v>
      </c>
      <c r="AF5050" s="7">
        <f>+IF(AND(AD5050,AE5050),1,0)</f>
        <v>0</v>
      </c>
    </row>
    <row r="5051" spans="1:32" x14ac:dyDescent="0.2">
      <c r="A5051">
        <v>7572</v>
      </c>
      <c r="C5051">
        <v>187961</v>
      </c>
      <c r="D5051">
        <v>105355</v>
      </c>
      <c r="E5051">
        <v>19</v>
      </c>
      <c r="F5051">
        <v>52</v>
      </c>
      <c r="G5051">
        <v>15.6</v>
      </c>
      <c r="H5051" t="s">
        <v>24</v>
      </c>
      <c r="I5051">
        <v>10</v>
      </c>
      <c r="J5051">
        <v>21</v>
      </c>
      <c r="K5051">
        <v>5</v>
      </c>
      <c r="L5051">
        <v>19.871000000000002</v>
      </c>
      <c r="M5051">
        <v>298.065</v>
      </c>
      <c r="N5051">
        <v>10.351388888888888</v>
      </c>
      <c r="O5051">
        <v>6.54</v>
      </c>
      <c r="Q5051">
        <v>-0.01</v>
      </c>
      <c r="S5051">
        <v>-0.38</v>
      </c>
      <c r="Y5051" t="s">
        <v>131</v>
      </c>
      <c r="Z5051" t="s">
        <v>131</v>
      </c>
      <c r="AA5051" t="s">
        <v>15416</v>
      </c>
      <c r="AB5051" t="str">
        <f>+LEFT(AA5051,1)</f>
        <v>B</v>
      </c>
      <c r="AC5051" s="6">
        <f>DEGREES(ACOS(SIN(Resultats!$H$11)*SIN(RADIANS(N5051))+COS(Resultats!$H$11)*COS(RADIANS(N5051))*COS(Resultats!$E$11-RADIANS(M5051))))</f>
        <v>142.274511111382</v>
      </c>
      <c r="AD5051">
        <f>+IF(AB5051=Data!$E$18,1,0)</f>
        <v>0</v>
      </c>
      <c r="AE5051">
        <f>+IF(AC5051&lt;Data!$B$17,1,0)</f>
        <v>0</v>
      </c>
      <c r="AF5051" s="7">
        <f>+IF(AND(AD5051,AE5051),1,0)</f>
        <v>0</v>
      </c>
    </row>
    <row r="5052" spans="1:32" x14ac:dyDescent="0.2">
      <c r="A5052">
        <v>117</v>
      </c>
      <c r="B5052" t="s">
        <v>173</v>
      </c>
      <c r="C5052">
        <v>2637</v>
      </c>
      <c r="D5052">
        <v>128791</v>
      </c>
      <c r="E5052">
        <v>0</v>
      </c>
      <c r="F5052">
        <v>30</v>
      </c>
      <c r="G5052">
        <v>2.4</v>
      </c>
      <c r="H5052" t="s">
        <v>26</v>
      </c>
      <c r="I5052">
        <v>3</v>
      </c>
      <c r="J5052">
        <v>57</v>
      </c>
      <c r="K5052">
        <v>26</v>
      </c>
      <c r="L5052">
        <v>0.5006666666666667</v>
      </c>
      <c r="M5052">
        <v>7.51</v>
      </c>
      <c r="N5052">
        <v>-3.9572222222222222</v>
      </c>
      <c r="O5052">
        <v>5.72</v>
      </c>
      <c r="Q5052">
        <v>1.56</v>
      </c>
      <c r="S5052">
        <v>1.91</v>
      </c>
      <c r="Y5052" t="s">
        <v>53</v>
      </c>
      <c r="Z5052" t="s">
        <v>53</v>
      </c>
      <c r="AA5052" t="s">
        <v>586</v>
      </c>
      <c r="AB5052" t="str">
        <f>+LEFT(AA5052,1)</f>
        <v>M</v>
      </c>
      <c r="AC5052" s="6">
        <f>DEGREES(ACOS(SIN(Resultats!$H$11)*SIN(RADIANS(N5052))+COS(Resultats!$H$11)*COS(RADIANS(N5052))*COS(Resultats!$E$11-RADIANS(M5052))))</f>
        <v>142.30877092542474</v>
      </c>
      <c r="AD5052">
        <f>+IF(AB5052=Data!$E$18,1,0)</f>
        <v>0</v>
      </c>
      <c r="AE5052">
        <f>+IF(AC5052&lt;Data!$B$17,1,0)</f>
        <v>0</v>
      </c>
      <c r="AF5052" s="7">
        <f>+IF(AND(AD5052,AE5052),1,0)</f>
        <v>0</v>
      </c>
    </row>
    <row r="5053" spans="1:32" x14ac:dyDescent="0.2">
      <c r="A5053">
        <v>7839</v>
      </c>
      <c r="C5053">
        <v>195479</v>
      </c>
      <c r="D5053">
        <v>88783</v>
      </c>
      <c r="E5053">
        <v>20</v>
      </c>
      <c r="F5053">
        <v>30</v>
      </c>
      <c r="G5053">
        <v>58.1</v>
      </c>
      <c r="H5053" t="s">
        <v>24</v>
      </c>
      <c r="I5053">
        <v>20</v>
      </c>
      <c r="J5053">
        <v>36</v>
      </c>
      <c r="K5053">
        <v>21</v>
      </c>
      <c r="L5053">
        <v>20.516138888888889</v>
      </c>
      <c r="M5053">
        <v>307.74208333333331</v>
      </c>
      <c r="N5053">
        <v>20.605833333333333</v>
      </c>
      <c r="O5053">
        <v>6.18</v>
      </c>
      <c r="Q5053">
        <v>0.15</v>
      </c>
      <c r="S5053">
        <v>0.14000000000000001</v>
      </c>
      <c r="U5053">
        <v>0.04</v>
      </c>
      <c r="Y5053" t="s">
        <v>232</v>
      </c>
      <c r="Z5053" t="s">
        <v>232</v>
      </c>
      <c r="AA5053" t="s">
        <v>1469</v>
      </c>
      <c r="AB5053" t="str">
        <f>+LEFT(AA5053,1)</f>
        <v>A</v>
      </c>
      <c r="AC5053" s="6">
        <f>DEGREES(ACOS(SIN(Resultats!$H$11)*SIN(RADIANS(N5053))+COS(Resultats!$H$11)*COS(RADIANS(N5053))*COS(Resultats!$E$11-RADIANS(M5053))))</f>
        <v>142.37327335158585</v>
      </c>
      <c r="AD5053">
        <f>+IF(AB5053=Data!$E$18,1,0)</f>
        <v>1</v>
      </c>
      <c r="AE5053">
        <f>+IF(AC5053&lt;Data!$B$17,1,0)</f>
        <v>0</v>
      </c>
      <c r="AF5053" s="7">
        <f>+IF(AND(AD5053,AE5053),1,0)</f>
        <v>0</v>
      </c>
    </row>
    <row r="5054" spans="1:32" x14ac:dyDescent="0.2">
      <c r="A5054">
        <v>7471</v>
      </c>
      <c r="C5054">
        <v>185423</v>
      </c>
      <c r="D5054">
        <v>124892</v>
      </c>
      <c r="E5054">
        <v>19</v>
      </c>
      <c r="F5054">
        <v>38</v>
      </c>
      <c r="G5054">
        <v>49</v>
      </c>
      <c r="H5054" t="s">
        <v>24</v>
      </c>
      <c r="I5054">
        <v>3</v>
      </c>
      <c r="J5054">
        <v>22</v>
      </c>
      <c r="K5054">
        <v>54</v>
      </c>
      <c r="L5054">
        <v>19.646944444444443</v>
      </c>
      <c r="M5054">
        <v>294.70416666666665</v>
      </c>
      <c r="N5054">
        <v>3.3816666666666668</v>
      </c>
      <c r="O5054">
        <v>6.35</v>
      </c>
      <c r="Q5054">
        <v>0.04</v>
      </c>
      <c r="S5054">
        <v>-0.55000000000000004</v>
      </c>
      <c r="Y5054" t="s">
        <v>573</v>
      </c>
      <c r="Z5054" t="s">
        <v>573</v>
      </c>
      <c r="AA5054" t="s">
        <v>15433</v>
      </c>
      <c r="AB5054" t="str">
        <f>+LEFT(AA5054,1)</f>
        <v>B</v>
      </c>
      <c r="AC5054" s="6">
        <f>DEGREES(ACOS(SIN(Resultats!$H$11)*SIN(RADIANS(N5054))+COS(Resultats!$H$11)*COS(RADIANS(N5054))*COS(Resultats!$E$11-RADIANS(M5054))))</f>
        <v>142.38571076074496</v>
      </c>
      <c r="AD5054">
        <f>+IF(AB5054=Data!$E$18,1,0)</f>
        <v>0</v>
      </c>
      <c r="AE5054">
        <f>+IF(AC5054&lt;Data!$B$17,1,0)</f>
        <v>0</v>
      </c>
      <c r="AF5054" s="7">
        <f>+IF(AND(AD5054,AE5054),1,0)</f>
        <v>0</v>
      </c>
    </row>
    <row r="5055" spans="1:32" x14ac:dyDescent="0.2">
      <c r="A5055">
        <v>7562</v>
      </c>
      <c r="C5055">
        <v>187753</v>
      </c>
      <c r="D5055">
        <v>125139</v>
      </c>
      <c r="E5055">
        <v>19</v>
      </c>
      <c r="F5055">
        <v>51</v>
      </c>
      <c r="G5055">
        <v>17.7</v>
      </c>
      <c r="H5055" t="s">
        <v>24</v>
      </c>
      <c r="I5055">
        <v>9</v>
      </c>
      <c r="J5055">
        <v>37</v>
      </c>
      <c r="K5055">
        <v>49</v>
      </c>
      <c r="L5055">
        <v>19.854916666666668</v>
      </c>
      <c r="M5055">
        <v>297.82375000000002</v>
      </c>
      <c r="N5055">
        <v>9.6302777777777777</v>
      </c>
      <c r="O5055">
        <v>6.25</v>
      </c>
      <c r="Q5055">
        <v>0.1</v>
      </c>
      <c r="S5055">
        <v>0.09</v>
      </c>
      <c r="U5055">
        <v>0.06</v>
      </c>
      <c r="Y5055" t="s">
        <v>232</v>
      </c>
      <c r="Z5055" t="s">
        <v>232</v>
      </c>
      <c r="AA5055" t="s">
        <v>1469</v>
      </c>
      <c r="AB5055" t="str">
        <f>+LEFT(AA5055,1)</f>
        <v>A</v>
      </c>
      <c r="AC5055" s="6">
        <f>DEGREES(ACOS(SIN(Resultats!$H$11)*SIN(RADIANS(N5055))+COS(Resultats!$H$11)*COS(RADIANS(N5055))*COS(Resultats!$E$11-RADIANS(M5055))))</f>
        <v>142.4440816751725</v>
      </c>
      <c r="AD5055">
        <f>+IF(AB5055=Data!$E$18,1,0)</f>
        <v>1</v>
      </c>
      <c r="AE5055">
        <f>+IF(AC5055&lt;Data!$B$17,1,0)</f>
        <v>0</v>
      </c>
      <c r="AF5055" s="7">
        <f>+IF(AND(AD5055,AE5055),1,0)</f>
        <v>0</v>
      </c>
    </row>
    <row r="5056" spans="1:32" x14ac:dyDescent="0.2">
      <c r="A5056">
        <v>7903</v>
      </c>
      <c r="C5056">
        <v>196821</v>
      </c>
      <c r="D5056">
        <v>88959</v>
      </c>
      <c r="E5056">
        <v>20</v>
      </c>
      <c r="F5056">
        <v>39</v>
      </c>
      <c r="G5056">
        <v>10.6</v>
      </c>
      <c r="H5056" t="s">
        <v>24</v>
      </c>
      <c r="I5056">
        <v>21</v>
      </c>
      <c r="J5056">
        <v>49</v>
      </c>
      <c r="K5056">
        <v>2</v>
      </c>
      <c r="L5056">
        <v>20.652944444444444</v>
      </c>
      <c r="M5056">
        <v>309.79416666666668</v>
      </c>
      <c r="N5056">
        <v>21.81722222222222</v>
      </c>
      <c r="O5056">
        <v>6.08</v>
      </c>
      <c r="Q5056">
        <v>-0.06</v>
      </c>
      <c r="S5056">
        <v>-0.08</v>
      </c>
      <c r="Y5056" t="s">
        <v>340</v>
      </c>
      <c r="Z5056" t="s">
        <v>340</v>
      </c>
      <c r="AA5056" t="s">
        <v>2210</v>
      </c>
      <c r="AB5056" t="str">
        <f>+LEFT(AA5056,1)</f>
        <v>A</v>
      </c>
      <c r="AC5056" s="6">
        <f>DEGREES(ACOS(SIN(Resultats!$H$11)*SIN(RADIANS(N5056))+COS(Resultats!$H$11)*COS(RADIANS(N5056))*COS(Resultats!$E$11-RADIANS(M5056))))</f>
        <v>142.51080478793742</v>
      </c>
      <c r="AD5056">
        <f>+IF(AB5056=Data!$E$18,1,0)</f>
        <v>1</v>
      </c>
      <c r="AE5056">
        <f>+IF(AC5056&lt;Data!$B$17,1,0)</f>
        <v>0</v>
      </c>
      <c r="AF5056" s="7">
        <f>+IF(AND(AD5056,AE5056),1,0)</f>
        <v>0</v>
      </c>
    </row>
    <row r="5057" spans="1:32" x14ac:dyDescent="0.2">
      <c r="A5057">
        <v>7610</v>
      </c>
      <c r="B5057" t="s">
        <v>3949</v>
      </c>
      <c r="C5057">
        <v>188728</v>
      </c>
      <c r="D5057">
        <v>105438</v>
      </c>
      <c r="E5057">
        <v>19</v>
      </c>
      <c r="F5057">
        <v>56</v>
      </c>
      <c r="G5057">
        <v>14.3</v>
      </c>
      <c r="H5057" t="s">
        <v>24</v>
      </c>
      <c r="I5057">
        <v>11</v>
      </c>
      <c r="J5057">
        <v>25</v>
      </c>
      <c r="K5057">
        <v>26</v>
      </c>
      <c r="L5057">
        <v>19.937305555555557</v>
      </c>
      <c r="M5057">
        <v>299.05958333333336</v>
      </c>
      <c r="N5057">
        <v>11.423888888888888</v>
      </c>
      <c r="O5057">
        <v>5.28</v>
      </c>
      <c r="Q5057">
        <v>-0.01</v>
      </c>
      <c r="S5057">
        <v>-0.08</v>
      </c>
      <c r="Y5057" t="s">
        <v>3062</v>
      </c>
      <c r="Z5057" t="s">
        <v>3062</v>
      </c>
      <c r="AA5057" t="s">
        <v>1469</v>
      </c>
      <c r="AB5057" t="str">
        <f>+LEFT(AA5057,1)</f>
        <v>A</v>
      </c>
      <c r="AC5057" s="6">
        <f>DEGREES(ACOS(SIN(Resultats!$H$11)*SIN(RADIANS(N5057))+COS(Resultats!$H$11)*COS(RADIANS(N5057))*COS(Resultats!$E$11-RADIANS(M5057))))</f>
        <v>142.51796105333824</v>
      </c>
      <c r="AD5057">
        <f>+IF(AB5057=Data!$E$18,1,0)</f>
        <v>1</v>
      </c>
      <c r="AE5057">
        <f>+IF(AC5057&lt;Data!$B$17,1,0)</f>
        <v>0</v>
      </c>
      <c r="AF5057" s="7">
        <f>+IF(AND(AD5057,AE5057),1,0)</f>
        <v>0</v>
      </c>
    </row>
    <row r="5058" spans="1:32" x14ac:dyDescent="0.2">
      <c r="A5058">
        <v>7862</v>
      </c>
      <c r="C5058">
        <v>196035</v>
      </c>
      <c r="D5058">
        <v>88846</v>
      </c>
      <c r="E5058">
        <v>20</v>
      </c>
      <c r="F5058">
        <v>34</v>
      </c>
      <c r="G5058">
        <v>10</v>
      </c>
      <c r="H5058" t="s">
        <v>24</v>
      </c>
      <c r="I5058">
        <v>20</v>
      </c>
      <c r="J5058">
        <v>59</v>
      </c>
      <c r="K5058">
        <v>7</v>
      </c>
      <c r="L5058">
        <v>20.569444444444443</v>
      </c>
      <c r="M5058">
        <v>308.54166666666663</v>
      </c>
      <c r="N5058">
        <v>20.985277777777778</v>
      </c>
      <c r="O5058">
        <v>6.48</v>
      </c>
      <c r="Q5058">
        <v>-0.14000000000000001</v>
      </c>
      <c r="S5058">
        <v>-0.66</v>
      </c>
      <c r="Y5058" t="s">
        <v>2318</v>
      </c>
      <c r="Z5058" t="s">
        <v>2318</v>
      </c>
      <c r="AA5058" t="s">
        <v>15433</v>
      </c>
      <c r="AB5058" t="str">
        <f>+LEFT(AA5058,1)</f>
        <v>B</v>
      </c>
      <c r="AC5058" s="6">
        <f>DEGREES(ACOS(SIN(Resultats!$H$11)*SIN(RADIANS(N5058))+COS(Resultats!$H$11)*COS(RADIANS(N5058))*COS(Resultats!$E$11-RADIANS(M5058))))</f>
        <v>142.51985504852709</v>
      </c>
      <c r="AD5058">
        <f>+IF(AB5058=Data!$E$18,1,0)</f>
        <v>0</v>
      </c>
      <c r="AE5058">
        <f>+IF(AC5058&lt;Data!$B$17,1,0)</f>
        <v>0</v>
      </c>
      <c r="AF5058" s="7">
        <f>+IF(AND(AD5058,AE5058),1,0)</f>
        <v>0</v>
      </c>
    </row>
    <row r="5059" spans="1:32" x14ac:dyDescent="0.2">
      <c r="A5059">
        <v>7833</v>
      </c>
      <c r="C5059">
        <v>195217</v>
      </c>
      <c r="D5059">
        <v>106156</v>
      </c>
      <c r="E5059">
        <v>20</v>
      </c>
      <c r="F5059">
        <v>29</v>
      </c>
      <c r="G5059">
        <v>21.1</v>
      </c>
      <c r="H5059" t="s">
        <v>24</v>
      </c>
      <c r="I5059">
        <v>20</v>
      </c>
      <c r="J5059">
        <v>5</v>
      </c>
      <c r="K5059">
        <v>16</v>
      </c>
      <c r="L5059">
        <v>20.489194444444447</v>
      </c>
      <c r="M5059">
        <v>307.33791666666673</v>
      </c>
      <c r="N5059">
        <v>20.087777777777777</v>
      </c>
      <c r="O5059">
        <v>6.55</v>
      </c>
      <c r="Q5059">
        <v>0.23</v>
      </c>
      <c r="S5059">
        <v>0.1</v>
      </c>
      <c r="U5059">
        <v>0.09</v>
      </c>
      <c r="Y5059" t="s">
        <v>383</v>
      </c>
      <c r="Z5059" t="s">
        <v>383</v>
      </c>
      <c r="AA5059" t="s">
        <v>1740</v>
      </c>
      <c r="AB5059" t="str">
        <f>+LEFT(AA5059,1)</f>
        <v>A</v>
      </c>
      <c r="AC5059" s="6">
        <f>DEGREES(ACOS(SIN(Resultats!$H$11)*SIN(RADIANS(N5059))+COS(Resultats!$H$11)*COS(RADIANS(N5059))*COS(Resultats!$E$11-RADIANS(M5059))))</f>
        <v>142.54676198330156</v>
      </c>
      <c r="AD5059">
        <f>+IF(AB5059=Data!$E$18,1,0)</f>
        <v>1</v>
      </c>
      <c r="AE5059">
        <f>+IF(AC5059&lt;Data!$B$17,1,0)</f>
        <v>0</v>
      </c>
      <c r="AF5059" s="7">
        <f>+IF(AND(AD5059,AE5059),1,0)</f>
        <v>0</v>
      </c>
    </row>
    <row r="5060" spans="1:32" x14ac:dyDescent="0.2">
      <c r="A5060">
        <v>8564</v>
      </c>
      <c r="C5060">
        <v>213179</v>
      </c>
      <c r="D5060">
        <v>90544</v>
      </c>
      <c r="E5060">
        <v>22</v>
      </c>
      <c r="F5060">
        <v>29</v>
      </c>
      <c r="G5060">
        <v>10.199999999999999</v>
      </c>
      <c r="H5060" t="s">
        <v>24</v>
      </c>
      <c r="I5060">
        <v>26</v>
      </c>
      <c r="J5060">
        <v>45</v>
      </c>
      <c r="K5060">
        <v>47</v>
      </c>
      <c r="L5060">
        <v>22.486166666666669</v>
      </c>
      <c r="M5060">
        <v>337.29250000000002</v>
      </c>
      <c r="N5060">
        <v>26.763055555555557</v>
      </c>
      <c r="O5060">
        <v>5.79</v>
      </c>
      <c r="Q5060">
        <v>1.25</v>
      </c>
      <c r="Y5060" t="s">
        <v>2276</v>
      </c>
      <c r="Z5060" t="s">
        <v>2276</v>
      </c>
      <c r="AA5060" t="s">
        <v>365</v>
      </c>
      <c r="AB5060" t="str">
        <f>+LEFT(AA5060,1)</f>
        <v>K</v>
      </c>
      <c r="AC5060" s="6">
        <f>DEGREES(ACOS(SIN(Resultats!$H$11)*SIN(RADIANS(N5060))+COS(Resultats!$H$11)*COS(RADIANS(N5060))*COS(Resultats!$E$11-RADIANS(M5060))))</f>
        <v>142.56135388990623</v>
      </c>
      <c r="AD5060">
        <f>+IF(AB5060=Data!$E$18,1,0)</f>
        <v>0</v>
      </c>
      <c r="AE5060">
        <f>+IF(AC5060&lt;Data!$B$17,1,0)</f>
        <v>0</v>
      </c>
      <c r="AF5060" s="7">
        <f>+IF(AND(AD5060,AE5060),1,0)</f>
        <v>0</v>
      </c>
    </row>
    <row r="5061" spans="1:32" x14ac:dyDescent="0.2">
      <c r="A5061">
        <v>7402</v>
      </c>
      <c r="C5061">
        <v>183344</v>
      </c>
      <c r="D5061">
        <v>143454</v>
      </c>
      <c r="E5061">
        <v>19</v>
      </c>
      <c r="F5061">
        <v>29</v>
      </c>
      <c r="G5061">
        <v>21.5</v>
      </c>
      <c r="H5061" t="s">
        <v>26</v>
      </c>
      <c r="I5061">
        <v>7</v>
      </c>
      <c r="J5061">
        <v>2</v>
      </c>
      <c r="K5061">
        <v>38</v>
      </c>
      <c r="L5061">
        <v>19.489305555555557</v>
      </c>
      <c r="M5061">
        <v>292.33958333333334</v>
      </c>
      <c r="N5061">
        <v>-7.0438888888888886</v>
      </c>
      <c r="O5061">
        <v>6.61</v>
      </c>
      <c r="Q5061">
        <v>1.1000000000000001</v>
      </c>
      <c r="S5061">
        <v>0.7</v>
      </c>
      <c r="U5061">
        <v>0.66</v>
      </c>
      <c r="Y5061" t="s">
        <v>3801</v>
      </c>
      <c r="Z5061" t="s">
        <v>13625</v>
      </c>
      <c r="AA5061" t="s">
        <v>2689</v>
      </c>
      <c r="AB5061" t="str">
        <f>+LEFT(AA5061,1)</f>
        <v>F</v>
      </c>
      <c r="AC5061" s="6">
        <f>DEGREES(ACOS(SIN(Resultats!$H$11)*SIN(RADIANS(N5061))+COS(Resultats!$H$11)*COS(RADIANS(N5061))*COS(Resultats!$E$11-RADIANS(M5061))))</f>
        <v>142.65801221738207</v>
      </c>
      <c r="AD5061">
        <f>+IF(AB5061=Data!$E$18,1,0)</f>
        <v>0</v>
      </c>
      <c r="AE5061">
        <f>+IF(AC5061&lt;Data!$B$17,1,0)</f>
        <v>0</v>
      </c>
      <c r="AF5061" s="7">
        <f>+IF(AND(AD5061,AE5061),1,0)</f>
        <v>0</v>
      </c>
    </row>
    <row r="5062" spans="1:32" x14ac:dyDescent="0.2">
      <c r="A5062">
        <v>8963</v>
      </c>
      <c r="B5062" t="s">
        <v>7649</v>
      </c>
      <c r="C5062">
        <v>222133</v>
      </c>
      <c r="D5062">
        <v>108732</v>
      </c>
      <c r="E5062">
        <v>23</v>
      </c>
      <c r="F5062">
        <v>37</v>
      </c>
      <c r="G5062">
        <v>56.8</v>
      </c>
      <c r="H5062" t="s">
        <v>24</v>
      </c>
      <c r="I5062">
        <v>18</v>
      </c>
      <c r="J5062">
        <v>24</v>
      </c>
      <c r="K5062">
        <v>2</v>
      </c>
      <c r="L5062">
        <v>23.632444444444445</v>
      </c>
      <c r="M5062">
        <v>354.48666666666668</v>
      </c>
      <c r="N5062">
        <v>18.400555555555552</v>
      </c>
      <c r="O5062">
        <v>5.53</v>
      </c>
      <c r="Q5062">
        <v>0</v>
      </c>
      <c r="S5062">
        <v>-0.03</v>
      </c>
      <c r="Y5062" t="s">
        <v>25</v>
      </c>
      <c r="Z5062" t="s">
        <v>25</v>
      </c>
      <c r="AA5062" t="s">
        <v>1469</v>
      </c>
      <c r="AB5062" t="str">
        <f>+LEFT(AA5062,1)</f>
        <v>A</v>
      </c>
      <c r="AC5062" s="6">
        <f>DEGREES(ACOS(SIN(Resultats!$H$11)*SIN(RADIANS(N5062))+COS(Resultats!$H$11)*COS(RADIANS(N5062))*COS(Resultats!$E$11-RADIANS(M5062))))</f>
        <v>142.71165715687155</v>
      </c>
      <c r="AD5062">
        <f>+IF(AB5062=Data!$E$18,1,0)</f>
        <v>1</v>
      </c>
      <c r="AE5062">
        <f>+IF(AC5062&lt;Data!$B$17,1,0)</f>
        <v>0</v>
      </c>
      <c r="AF5062" s="7">
        <f>+IF(AND(AD5062,AE5062),1,0)</f>
        <v>0</v>
      </c>
    </row>
    <row r="5063" spans="1:32" x14ac:dyDescent="0.2">
      <c r="A5063">
        <v>8517</v>
      </c>
      <c r="C5063">
        <v>212047</v>
      </c>
      <c r="D5063">
        <v>90437</v>
      </c>
      <c r="E5063">
        <v>22</v>
      </c>
      <c r="F5063">
        <v>21</v>
      </c>
      <c r="G5063">
        <v>0.1</v>
      </c>
      <c r="H5063" t="s">
        <v>24</v>
      </c>
      <c r="I5063">
        <v>26</v>
      </c>
      <c r="J5063">
        <v>56</v>
      </c>
      <c r="K5063">
        <v>7</v>
      </c>
      <c r="L5063">
        <v>22.350027777777779</v>
      </c>
      <c r="M5063">
        <v>335.25041666666669</v>
      </c>
      <c r="N5063">
        <v>26.935277777777777</v>
      </c>
      <c r="O5063">
        <v>6.47</v>
      </c>
      <c r="Q5063">
        <v>1.59</v>
      </c>
      <c r="S5063">
        <v>1.71</v>
      </c>
      <c r="Y5063" t="s">
        <v>164</v>
      </c>
      <c r="Z5063" t="s">
        <v>164</v>
      </c>
      <c r="AA5063" t="s">
        <v>15429</v>
      </c>
      <c r="AB5063" t="str">
        <f>+LEFT(AA5063,1)</f>
        <v>M</v>
      </c>
      <c r="AC5063" s="6">
        <f>DEGREES(ACOS(SIN(Resultats!$H$11)*SIN(RADIANS(N5063))+COS(Resultats!$H$11)*COS(RADIANS(N5063))*COS(Resultats!$E$11-RADIANS(M5063))))</f>
        <v>142.71490237578985</v>
      </c>
      <c r="AD5063">
        <f>+IF(AB5063=Data!$E$18,1,0)</f>
        <v>0</v>
      </c>
      <c r="AE5063">
        <f>+IF(AC5063&lt;Data!$B$17,1,0)</f>
        <v>0</v>
      </c>
      <c r="AF5063" s="7">
        <f>+IF(AND(AD5063,AE5063),1,0)</f>
        <v>0</v>
      </c>
    </row>
    <row r="5064" spans="1:32" x14ac:dyDescent="0.2">
      <c r="A5064">
        <v>7557</v>
      </c>
      <c r="B5064" t="s">
        <v>3906</v>
      </c>
      <c r="C5064">
        <v>187642</v>
      </c>
      <c r="D5064">
        <v>125122</v>
      </c>
      <c r="E5064">
        <v>19</v>
      </c>
      <c r="F5064">
        <v>50</v>
      </c>
      <c r="G5064">
        <v>47</v>
      </c>
      <c r="H5064" t="s">
        <v>24</v>
      </c>
      <c r="I5064">
        <v>8</v>
      </c>
      <c r="J5064">
        <v>52</v>
      </c>
      <c r="K5064">
        <v>6</v>
      </c>
      <c r="L5064">
        <v>19.846388888888889</v>
      </c>
      <c r="M5064">
        <v>297.69583333333333</v>
      </c>
      <c r="N5064">
        <v>8.8683333333333341</v>
      </c>
      <c r="O5064">
        <v>0.77</v>
      </c>
      <c r="Q5064">
        <v>0.22</v>
      </c>
      <c r="S5064">
        <v>0.08</v>
      </c>
      <c r="U5064">
        <v>0.14000000000000001</v>
      </c>
      <c r="Y5064" t="s">
        <v>41</v>
      </c>
      <c r="Z5064" t="s">
        <v>41</v>
      </c>
      <c r="AA5064" t="s">
        <v>15415</v>
      </c>
      <c r="AB5064" t="str">
        <f>+LEFT(AA5064,1)</f>
        <v>A</v>
      </c>
      <c r="AC5064" s="6">
        <f>DEGREES(ACOS(SIN(Resultats!$H$11)*SIN(RADIANS(N5064))+COS(Resultats!$H$11)*COS(RADIANS(N5064))*COS(Resultats!$E$11-RADIANS(M5064))))</f>
        <v>142.71771795107017</v>
      </c>
      <c r="AD5064">
        <f>+IF(AB5064=Data!$E$18,1,0)</f>
        <v>1</v>
      </c>
      <c r="AE5064">
        <f>+IF(AC5064&lt;Data!$B$17,1,0)</f>
        <v>0</v>
      </c>
      <c r="AF5064" s="7">
        <f>+IF(AND(AD5064,AE5064),1,0)</f>
        <v>0</v>
      </c>
    </row>
    <row r="5065" spans="1:32" x14ac:dyDescent="0.2">
      <c r="A5065">
        <v>8198</v>
      </c>
      <c r="C5065">
        <v>203925</v>
      </c>
      <c r="D5065">
        <v>89685</v>
      </c>
      <c r="E5065">
        <v>21</v>
      </c>
      <c r="F5065">
        <v>24</v>
      </c>
      <c r="G5065">
        <v>34</v>
      </c>
      <c r="H5065" t="s">
        <v>24</v>
      </c>
      <c r="I5065">
        <v>26</v>
      </c>
      <c r="J5065">
        <v>10</v>
      </c>
      <c r="K5065">
        <v>28</v>
      </c>
      <c r="L5065">
        <v>21.409444444444443</v>
      </c>
      <c r="M5065">
        <v>321.14166666666665</v>
      </c>
      <c r="N5065">
        <v>26.174444444444447</v>
      </c>
      <c r="O5065">
        <v>5.68</v>
      </c>
      <c r="Q5065">
        <v>0.31</v>
      </c>
      <c r="S5065">
        <v>7.0000000000000007E-2</v>
      </c>
      <c r="Y5065" t="s">
        <v>1552</v>
      </c>
      <c r="Z5065" t="s">
        <v>1552</v>
      </c>
      <c r="AA5065" t="s">
        <v>15438</v>
      </c>
      <c r="AB5065" t="str">
        <f>+LEFT(AA5065,1)</f>
        <v>A</v>
      </c>
      <c r="AC5065" s="6">
        <f>DEGREES(ACOS(SIN(Resultats!$H$11)*SIN(RADIANS(N5065))+COS(Resultats!$H$11)*COS(RADIANS(N5065))*COS(Resultats!$E$11-RADIANS(M5065))))</f>
        <v>142.81437142854307</v>
      </c>
      <c r="AD5065">
        <f>+IF(AB5065=Data!$E$18,1,0)</f>
        <v>1</v>
      </c>
      <c r="AE5065">
        <f>+IF(AC5065&lt;Data!$B$17,1,0)</f>
        <v>0</v>
      </c>
      <c r="AF5065" s="7">
        <f>+IF(AND(AD5065,AE5065),1,0)</f>
        <v>0</v>
      </c>
    </row>
    <row r="5066" spans="1:32" x14ac:dyDescent="0.2">
      <c r="A5066">
        <v>7780</v>
      </c>
      <c r="C5066">
        <v>193579</v>
      </c>
      <c r="D5066">
        <v>105991</v>
      </c>
      <c r="E5066">
        <v>20</v>
      </c>
      <c r="F5066">
        <v>20</v>
      </c>
      <c r="G5066">
        <v>21.4</v>
      </c>
      <c r="H5066" t="s">
        <v>24</v>
      </c>
      <c r="I5066">
        <v>17</v>
      </c>
      <c r="J5066">
        <v>47</v>
      </c>
      <c r="K5066">
        <v>35</v>
      </c>
      <c r="L5066">
        <v>20.339277777777777</v>
      </c>
      <c r="M5066">
        <v>305.08916666666664</v>
      </c>
      <c r="N5066">
        <v>17.793055555555558</v>
      </c>
      <c r="O5066">
        <v>5.8</v>
      </c>
      <c r="Q5066">
        <v>1.49</v>
      </c>
      <c r="X5066" t="s">
        <v>27</v>
      </c>
      <c r="Y5066" t="s">
        <v>104</v>
      </c>
      <c r="Z5066" t="s">
        <v>5820</v>
      </c>
      <c r="AA5066" t="s">
        <v>104</v>
      </c>
      <c r="AB5066" t="str">
        <f>+LEFT(AA5066,1)</f>
        <v>K</v>
      </c>
      <c r="AC5066" s="6">
        <f>DEGREES(ACOS(SIN(Resultats!$H$11)*SIN(RADIANS(N5066))+COS(Resultats!$H$11)*COS(RADIANS(N5066))*COS(Resultats!$E$11-RADIANS(M5066))))</f>
        <v>142.88233571080036</v>
      </c>
      <c r="AD5066">
        <f>+IF(AB5066=Data!$E$18,1,0)</f>
        <v>0</v>
      </c>
      <c r="AE5066">
        <f>+IF(AC5066&lt;Data!$B$17,1,0)</f>
        <v>0</v>
      </c>
      <c r="AF5066" s="7">
        <f>+IF(AND(AD5066,AE5066),1,0)</f>
        <v>0</v>
      </c>
    </row>
    <row r="5067" spans="1:32" x14ac:dyDescent="0.2">
      <c r="A5067">
        <v>7891</v>
      </c>
      <c r="B5067" t="s">
        <v>3315</v>
      </c>
      <c r="C5067">
        <v>196724</v>
      </c>
      <c r="D5067">
        <v>88944</v>
      </c>
      <c r="E5067">
        <v>20</v>
      </c>
      <c r="F5067">
        <v>38</v>
      </c>
      <c r="G5067">
        <v>31.3</v>
      </c>
      <c r="H5067" t="s">
        <v>24</v>
      </c>
      <c r="I5067">
        <v>21</v>
      </c>
      <c r="J5067">
        <v>12</v>
      </c>
      <c r="K5067">
        <v>4</v>
      </c>
      <c r="L5067">
        <v>20.642027777777777</v>
      </c>
      <c r="M5067">
        <v>309.63041666666663</v>
      </c>
      <c r="N5067">
        <v>21.201111111111111</v>
      </c>
      <c r="O5067">
        <v>4.82</v>
      </c>
      <c r="Q5067">
        <v>-0.02</v>
      </c>
      <c r="S5067">
        <v>-0.08</v>
      </c>
      <c r="U5067">
        <v>-0.04</v>
      </c>
      <c r="Y5067" t="s">
        <v>134</v>
      </c>
      <c r="Z5067" t="s">
        <v>134</v>
      </c>
      <c r="AA5067" t="s">
        <v>2210</v>
      </c>
      <c r="AB5067" t="str">
        <f>+LEFT(AA5067,1)</f>
        <v>A</v>
      </c>
      <c r="AC5067" s="6">
        <f>DEGREES(ACOS(SIN(Resultats!$H$11)*SIN(RADIANS(N5067))+COS(Resultats!$H$11)*COS(RADIANS(N5067))*COS(Resultats!$E$11-RADIANS(M5067))))</f>
        <v>142.93376594911405</v>
      </c>
      <c r="AD5067">
        <f>+IF(AB5067=Data!$E$18,1,0)</f>
        <v>1</v>
      </c>
      <c r="AE5067">
        <f>+IF(AC5067&lt;Data!$B$17,1,0)</f>
        <v>0</v>
      </c>
      <c r="AF5067" s="7">
        <f>+IF(AND(AD5067,AE5067),1,0)</f>
        <v>0</v>
      </c>
    </row>
    <row r="5068" spans="1:32" x14ac:dyDescent="0.2">
      <c r="A5068">
        <v>8891</v>
      </c>
      <c r="B5068" t="s">
        <v>7608</v>
      </c>
      <c r="C5068">
        <v>220318</v>
      </c>
      <c r="D5068">
        <v>91220</v>
      </c>
      <c r="E5068">
        <v>23</v>
      </c>
      <c r="F5068">
        <v>22</v>
      </c>
      <c r="G5068">
        <v>40.5</v>
      </c>
      <c r="H5068" t="s">
        <v>24</v>
      </c>
      <c r="I5068">
        <v>20</v>
      </c>
      <c r="J5068">
        <v>49</v>
      </c>
      <c r="K5068">
        <v>43</v>
      </c>
      <c r="L5068">
        <v>23.377916666666668</v>
      </c>
      <c r="M5068">
        <v>350.66874999999999</v>
      </c>
      <c r="N5068">
        <v>20.828611111111112</v>
      </c>
      <c r="O5068">
        <v>6.29</v>
      </c>
      <c r="Q5068">
        <v>-0.04</v>
      </c>
      <c r="S5068">
        <v>-0.09</v>
      </c>
      <c r="Y5068" t="s">
        <v>191</v>
      </c>
      <c r="Z5068" t="s">
        <v>191</v>
      </c>
      <c r="AA5068" t="s">
        <v>5040</v>
      </c>
      <c r="AB5068" t="str">
        <f>+LEFT(AA5068,1)</f>
        <v>B</v>
      </c>
      <c r="AC5068" s="6">
        <f>DEGREES(ACOS(SIN(Resultats!$H$11)*SIN(RADIANS(N5068))+COS(Resultats!$H$11)*COS(RADIANS(N5068))*COS(Resultats!$E$11-RADIANS(M5068))))</f>
        <v>143.07865830587644</v>
      </c>
      <c r="AD5068">
        <f>+IF(AB5068=Data!$E$18,1,0)</f>
        <v>0</v>
      </c>
      <c r="AE5068">
        <f>+IF(AC5068&lt;Data!$B$17,1,0)</f>
        <v>0</v>
      </c>
      <c r="AF5068" s="7">
        <f>+IF(AND(AD5068,AE5068),1,0)</f>
        <v>0</v>
      </c>
    </row>
    <row r="5069" spans="1:32" x14ac:dyDescent="0.2">
      <c r="A5069">
        <v>7554</v>
      </c>
      <c r="C5069">
        <v>187567</v>
      </c>
      <c r="D5069">
        <v>125116</v>
      </c>
      <c r="E5069">
        <v>19</v>
      </c>
      <c r="F5069">
        <v>50</v>
      </c>
      <c r="G5069">
        <v>17.5</v>
      </c>
      <c r="H5069" t="s">
        <v>24</v>
      </c>
      <c r="I5069">
        <v>7</v>
      </c>
      <c r="J5069">
        <v>54</v>
      </c>
      <c r="K5069">
        <v>9</v>
      </c>
      <c r="L5069">
        <v>19.838194444444444</v>
      </c>
      <c r="M5069">
        <v>297.57291666666663</v>
      </c>
      <c r="N5069">
        <v>7.9024999999999999</v>
      </c>
      <c r="O5069">
        <v>6.51</v>
      </c>
      <c r="Q5069">
        <v>-0.1</v>
      </c>
      <c r="S5069">
        <v>-0.7</v>
      </c>
      <c r="Y5069" t="s">
        <v>1651</v>
      </c>
      <c r="Z5069" t="s">
        <v>5651</v>
      </c>
      <c r="AA5069" t="s">
        <v>15417</v>
      </c>
      <c r="AB5069" t="str">
        <f>+LEFT(AA5069,1)</f>
        <v>B</v>
      </c>
      <c r="AC5069" s="6">
        <f>DEGREES(ACOS(SIN(Resultats!$H$11)*SIN(RADIANS(N5069))+COS(Resultats!$H$11)*COS(RADIANS(N5069))*COS(Resultats!$E$11-RADIANS(M5069))))</f>
        <v>143.08072789831937</v>
      </c>
      <c r="AD5069">
        <f>+IF(AB5069=Data!$E$18,1,0)</f>
        <v>0</v>
      </c>
      <c r="AE5069">
        <f>+IF(AC5069&lt;Data!$B$17,1,0)</f>
        <v>0</v>
      </c>
      <c r="AF5069" s="7">
        <f>+IF(AND(AD5069,AE5069),1,0)</f>
        <v>0</v>
      </c>
    </row>
    <row r="5070" spans="1:32" x14ac:dyDescent="0.2">
      <c r="A5070">
        <v>115</v>
      </c>
      <c r="C5070">
        <v>2630</v>
      </c>
      <c r="D5070">
        <v>147307</v>
      </c>
      <c r="E5070">
        <v>0</v>
      </c>
      <c r="F5070">
        <v>29</v>
      </c>
      <c r="G5070">
        <v>51.9</v>
      </c>
      <c r="H5070" t="s">
        <v>26</v>
      </c>
      <c r="I5070">
        <v>14</v>
      </c>
      <c r="J5070">
        <v>51</v>
      </c>
      <c r="K5070">
        <v>51</v>
      </c>
      <c r="L5070">
        <v>0.49775000000000003</v>
      </c>
      <c r="M5070">
        <v>7.4662499999999996</v>
      </c>
      <c r="N5070">
        <v>-14.864166666666666</v>
      </c>
      <c r="O5070">
        <v>6.14</v>
      </c>
      <c r="Q5070">
        <v>0.37</v>
      </c>
      <c r="Y5070" t="s">
        <v>171</v>
      </c>
      <c r="Z5070" t="s">
        <v>171</v>
      </c>
      <c r="AA5070" t="s">
        <v>2897</v>
      </c>
      <c r="AB5070" t="str">
        <f>+LEFT(AA5070,1)</f>
        <v>F</v>
      </c>
      <c r="AC5070" s="6">
        <f>DEGREES(ACOS(SIN(Resultats!$H$11)*SIN(RADIANS(N5070))+COS(Resultats!$H$11)*COS(RADIANS(N5070))*COS(Resultats!$E$11-RADIANS(M5070))))</f>
        <v>143.13416157723319</v>
      </c>
      <c r="AD5070">
        <f>+IF(AB5070=Data!$E$18,1,0)</f>
        <v>0</v>
      </c>
      <c r="AE5070">
        <f>+IF(AC5070&lt;Data!$B$17,1,0)</f>
        <v>0</v>
      </c>
      <c r="AF5070" s="7">
        <f>+IF(AND(AD5070,AE5070),1,0)</f>
        <v>0</v>
      </c>
    </row>
    <row r="5071" spans="1:32" x14ac:dyDescent="0.2">
      <c r="A5071">
        <v>94</v>
      </c>
      <c r="C5071">
        <v>2023</v>
      </c>
      <c r="D5071">
        <v>128743</v>
      </c>
      <c r="E5071">
        <v>0</v>
      </c>
      <c r="F5071">
        <v>24</v>
      </c>
      <c r="G5071">
        <v>29.7</v>
      </c>
      <c r="H5071" t="s">
        <v>26</v>
      </c>
      <c r="I5071">
        <v>2</v>
      </c>
      <c r="J5071">
        <v>13</v>
      </c>
      <c r="K5071">
        <v>9</v>
      </c>
      <c r="L5071">
        <v>0.40825</v>
      </c>
      <c r="M5071">
        <v>6.1237500000000002</v>
      </c>
      <c r="N5071">
        <v>-2.2191666666666667</v>
      </c>
      <c r="O5071">
        <v>6.07</v>
      </c>
      <c r="Q5071">
        <v>1.22</v>
      </c>
      <c r="S5071">
        <v>1.23</v>
      </c>
      <c r="Y5071" t="s">
        <v>45</v>
      </c>
      <c r="Z5071" t="s">
        <v>45</v>
      </c>
      <c r="AA5071" t="s">
        <v>507</v>
      </c>
      <c r="AB5071" t="str">
        <f>+LEFT(AA5071,1)</f>
        <v>K</v>
      </c>
      <c r="AC5071" s="6">
        <f>DEGREES(ACOS(SIN(Resultats!$H$11)*SIN(RADIANS(N5071))+COS(Resultats!$H$11)*COS(RADIANS(N5071))*COS(Resultats!$E$11-RADIANS(M5071))))</f>
        <v>143.28331159434245</v>
      </c>
      <c r="AD5071">
        <f>+IF(AB5071=Data!$E$18,1,0)</f>
        <v>0</v>
      </c>
      <c r="AE5071">
        <f>+IF(AC5071&lt;Data!$B$17,1,0)</f>
        <v>0</v>
      </c>
      <c r="AF5071" s="7">
        <f>+IF(AND(AD5071,AE5071),1,0)</f>
        <v>0</v>
      </c>
    </row>
    <row r="5072" spans="1:32" x14ac:dyDescent="0.2">
      <c r="A5072">
        <v>8415</v>
      </c>
      <c r="C5072">
        <v>209761</v>
      </c>
      <c r="D5072">
        <v>90214</v>
      </c>
      <c r="E5072">
        <v>22</v>
      </c>
      <c r="F5072">
        <v>5</v>
      </c>
      <c r="G5072">
        <v>11.4</v>
      </c>
      <c r="H5072" t="s">
        <v>24</v>
      </c>
      <c r="I5072">
        <v>26</v>
      </c>
      <c r="J5072">
        <v>40</v>
      </c>
      <c r="K5072">
        <v>26</v>
      </c>
      <c r="L5072">
        <v>22.086499999999997</v>
      </c>
      <c r="M5072">
        <v>331.29750000000001</v>
      </c>
      <c r="N5072">
        <v>26.673888888888889</v>
      </c>
      <c r="O5072">
        <v>5.78</v>
      </c>
      <c r="Q5072">
        <v>1.25</v>
      </c>
      <c r="Y5072" t="s">
        <v>125</v>
      </c>
      <c r="Z5072" t="s">
        <v>125</v>
      </c>
      <c r="AA5072" t="s">
        <v>365</v>
      </c>
      <c r="AB5072" t="str">
        <f>+LEFT(AA5072,1)</f>
        <v>K</v>
      </c>
      <c r="AC5072" s="6">
        <f>DEGREES(ACOS(SIN(Resultats!$H$11)*SIN(RADIANS(N5072))+COS(Resultats!$H$11)*COS(RADIANS(N5072))*COS(Resultats!$E$11-RADIANS(M5072))))</f>
        <v>143.3044713126796</v>
      </c>
      <c r="AD5072">
        <f>+IF(AB5072=Data!$E$18,1,0)</f>
        <v>0</v>
      </c>
      <c r="AE5072">
        <f>+IF(AC5072&lt;Data!$B$17,1,0)</f>
        <v>0</v>
      </c>
      <c r="AF5072" s="7">
        <f>+IF(AND(AD5072,AE5072),1,0)</f>
        <v>0</v>
      </c>
    </row>
    <row r="5073" spans="1:32" x14ac:dyDescent="0.2">
      <c r="A5073">
        <v>8684</v>
      </c>
      <c r="B5073" t="s">
        <v>7479</v>
      </c>
      <c r="C5073">
        <v>216131</v>
      </c>
      <c r="D5073">
        <v>90816</v>
      </c>
      <c r="E5073">
        <v>22</v>
      </c>
      <c r="F5073">
        <v>50</v>
      </c>
      <c r="G5073">
        <v>0.2</v>
      </c>
      <c r="H5073" t="s">
        <v>24</v>
      </c>
      <c r="I5073">
        <v>24</v>
      </c>
      <c r="J5073">
        <v>36</v>
      </c>
      <c r="K5073">
        <v>6</v>
      </c>
      <c r="L5073">
        <v>22.833388888888887</v>
      </c>
      <c r="M5073">
        <v>342.50083333333333</v>
      </c>
      <c r="N5073">
        <v>24.601666666666667</v>
      </c>
      <c r="O5073">
        <v>3.48</v>
      </c>
      <c r="Q5073">
        <v>0.93</v>
      </c>
      <c r="S5073">
        <v>0.68</v>
      </c>
      <c r="U5073">
        <v>0.47</v>
      </c>
      <c r="Y5073" t="s">
        <v>5380</v>
      </c>
      <c r="Z5073" t="s">
        <v>10736</v>
      </c>
      <c r="AA5073" t="s">
        <v>51</v>
      </c>
      <c r="AB5073" t="str">
        <f>+LEFT(AA5073,1)</f>
        <v>G</v>
      </c>
      <c r="AC5073" s="6">
        <f>DEGREES(ACOS(SIN(Resultats!$H$11)*SIN(RADIANS(N5073))+COS(Resultats!$H$11)*COS(RADIANS(N5073))*COS(Resultats!$E$11-RADIANS(M5073))))</f>
        <v>143.31117778586514</v>
      </c>
      <c r="AD5073">
        <f>+IF(AB5073=Data!$E$18,1,0)</f>
        <v>0</v>
      </c>
      <c r="AE5073">
        <f>+IF(AC5073&lt;Data!$B$17,1,0)</f>
        <v>0</v>
      </c>
      <c r="AF5073" s="7">
        <f>+IF(AND(AD5073,AE5073),1,0)</f>
        <v>0</v>
      </c>
    </row>
    <row r="5074" spans="1:32" x14ac:dyDescent="0.2">
      <c r="A5074">
        <v>7447</v>
      </c>
      <c r="B5074" t="s">
        <v>3834</v>
      </c>
      <c r="C5074">
        <v>184930</v>
      </c>
      <c r="D5074">
        <v>143597</v>
      </c>
      <c r="E5074">
        <v>19</v>
      </c>
      <c r="F5074">
        <v>36</v>
      </c>
      <c r="G5074">
        <v>43.3</v>
      </c>
      <c r="H5074" t="s">
        <v>26</v>
      </c>
      <c r="I5074">
        <v>1</v>
      </c>
      <c r="J5074">
        <v>17</v>
      </c>
      <c r="K5074">
        <v>11</v>
      </c>
      <c r="L5074">
        <v>19.612027777777779</v>
      </c>
      <c r="M5074">
        <v>294.1804166666667</v>
      </c>
      <c r="N5074">
        <v>-1.2863888888888888</v>
      </c>
      <c r="O5074">
        <v>4.3600000000000003</v>
      </c>
      <c r="Q5074">
        <v>-0.08</v>
      </c>
      <c r="S5074">
        <v>-0.44</v>
      </c>
      <c r="U5074">
        <v>-0.08</v>
      </c>
      <c r="Y5074" t="s">
        <v>592</v>
      </c>
      <c r="Z5074" t="s">
        <v>592</v>
      </c>
      <c r="AA5074" t="s">
        <v>15423</v>
      </c>
      <c r="AB5074" t="str">
        <f>+LEFT(AA5074,1)</f>
        <v>B</v>
      </c>
      <c r="AC5074" s="6">
        <f>DEGREES(ACOS(SIN(Resultats!$H$11)*SIN(RADIANS(N5074))+COS(Resultats!$H$11)*COS(RADIANS(N5074))*COS(Resultats!$E$11-RADIANS(M5074))))</f>
        <v>143.34474459340041</v>
      </c>
      <c r="AD5074">
        <f>+IF(AB5074=Data!$E$18,1,0)</f>
        <v>0</v>
      </c>
      <c r="AE5074">
        <f>+IF(AC5074&lt;Data!$B$17,1,0)</f>
        <v>0</v>
      </c>
      <c r="AF5074" s="7">
        <f>+IF(AND(AD5074,AE5074),1,0)</f>
        <v>0</v>
      </c>
    </row>
    <row r="5075" spans="1:32" x14ac:dyDescent="0.2">
      <c r="A5075">
        <v>8194</v>
      </c>
      <c r="C5075">
        <v>203858</v>
      </c>
      <c r="D5075">
        <v>89680</v>
      </c>
      <c r="E5075">
        <v>21</v>
      </c>
      <c r="F5075">
        <v>24</v>
      </c>
      <c r="G5075">
        <v>7.4</v>
      </c>
      <c r="H5075" t="s">
        <v>24</v>
      </c>
      <c r="I5075">
        <v>25</v>
      </c>
      <c r="J5075">
        <v>18</v>
      </c>
      <c r="K5075">
        <v>44</v>
      </c>
      <c r="L5075">
        <v>21.402055555555553</v>
      </c>
      <c r="M5075">
        <v>321.03083333333331</v>
      </c>
      <c r="N5075">
        <v>25.312222222222221</v>
      </c>
      <c r="O5075">
        <v>6.15</v>
      </c>
      <c r="Y5075" t="s">
        <v>114</v>
      </c>
      <c r="Z5075" t="s">
        <v>114</v>
      </c>
      <c r="AA5075" t="s">
        <v>18</v>
      </c>
      <c r="AB5075" t="str">
        <f>+LEFT(AA5075,1)</f>
        <v>A</v>
      </c>
      <c r="AC5075" s="6">
        <f>DEGREES(ACOS(SIN(Resultats!$H$11)*SIN(RADIANS(N5075))+COS(Resultats!$H$11)*COS(RADIANS(N5075))*COS(Resultats!$E$11-RADIANS(M5075))))</f>
        <v>143.62267411140704</v>
      </c>
      <c r="AD5075">
        <f>+IF(AB5075=Data!$E$18,1,0)</f>
        <v>1</v>
      </c>
      <c r="AE5075">
        <f>+IF(AC5075&lt;Data!$B$17,1,0)</f>
        <v>0</v>
      </c>
      <c r="AF5075" s="7">
        <f>+IF(AND(AD5075,AE5075),1,0)</f>
        <v>0</v>
      </c>
    </row>
    <row r="5076" spans="1:32" x14ac:dyDescent="0.2">
      <c r="A5076">
        <v>7724</v>
      </c>
      <c r="B5076" t="s">
        <v>4015</v>
      </c>
      <c r="C5076">
        <v>192425</v>
      </c>
      <c r="D5076">
        <v>105878</v>
      </c>
      <c r="E5076">
        <v>20</v>
      </c>
      <c r="F5076">
        <v>14</v>
      </c>
      <c r="G5076">
        <v>16.600000000000001</v>
      </c>
      <c r="H5076" t="s">
        <v>24</v>
      </c>
      <c r="I5076">
        <v>15</v>
      </c>
      <c r="J5076">
        <v>11</v>
      </c>
      <c r="K5076">
        <v>51</v>
      </c>
      <c r="L5076">
        <v>20.237944444444445</v>
      </c>
      <c r="M5076">
        <v>303.56916666666666</v>
      </c>
      <c r="N5076">
        <v>15.1975</v>
      </c>
      <c r="O5076">
        <v>4.95</v>
      </c>
      <c r="Q5076">
        <v>0.08</v>
      </c>
      <c r="S5076">
        <v>0.01</v>
      </c>
      <c r="U5076">
        <v>0</v>
      </c>
      <c r="Y5076" t="s">
        <v>114</v>
      </c>
      <c r="Z5076" t="s">
        <v>114</v>
      </c>
      <c r="AA5076" t="s">
        <v>18</v>
      </c>
      <c r="AB5076" t="str">
        <f>+LEFT(AA5076,1)</f>
        <v>A</v>
      </c>
      <c r="AC5076" s="6">
        <f>DEGREES(ACOS(SIN(Resultats!$H$11)*SIN(RADIANS(N5076))+COS(Resultats!$H$11)*COS(RADIANS(N5076))*COS(Resultats!$E$11-RADIANS(M5076))))</f>
        <v>143.65915125108958</v>
      </c>
      <c r="AD5076">
        <f>+IF(AB5076=Data!$E$18,1,0)</f>
        <v>1</v>
      </c>
      <c r="AE5076">
        <f>+IF(AC5076&lt;Data!$B$17,1,0)</f>
        <v>0</v>
      </c>
      <c r="AF5076" s="7">
        <f>+IF(AND(AD5076,AE5076),1,0)</f>
        <v>0</v>
      </c>
    </row>
    <row r="5077" spans="1:32" x14ac:dyDescent="0.2">
      <c r="A5077">
        <v>7595</v>
      </c>
      <c r="B5077" t="s">
        <v>3935</v>
      </c>
      <c r="C5077">
        <v>188310</v>
      </c>
      <c r="D5077">
        <v>125210</v>
      </c>
      <c r="E5077">
        <v>19</v>
      </c>
      <c r="F5077">
        <v>54</v>
      </c>
      <c r="G5077">
        <v>14.9</v>
      </c>
      <c r="H5077" t="s">
        <v>24</v>
      </c>
      <c r="I5077">
        <v>8</v>
      </c>
      <c r="J5077">
        <v>27</v>
      </c>
      <c r="K5077">
        <v>41</v>
      </c>
      <c r="L5077">
        <v>19.904138888888887</v>
      </c>
      <c r="M5077">
        <v>298.56208333333331</v>
      </c>
      <c r="N5077">
        <v>8.4613888888888873</v>
      </c>
      <c r="O5077">
        <v>4.71</v>
      </c>
      <c r="Q5077">
        <v>1.05</v>
      </c>
      <c r="S5077">
        <v>0.91</v>
      </c>
      <c r="U5077">
        <v>0.56999999999999995</v>
      </c>
      <c r="Y5077" t="s">
        <v>3936</v>
      </c>
      <c r="Z5077" t="s">
        <v>13825</v>
      </c>
      <c r="AA5077" t="s">
        <v>28</v>
      </c>
      <c r="AB5077" t="str">
        <f>+LEFT(AA5077,1)</f>
        <v>G</v>
      </c>
      <c r="AC5077" s="6">
        <f>DEGREES(ACOS(SIN(Resultats!$H$11)*SIN(RADIANS(N5077))+COS(Resultats!$H$11)*COS(RADIANS(N5077))*COS(Resultats!$E$11-RADIANS(M5077))))</f>
        <v>143.66309270972334</v>
      </c>
      <c r="AD5077">
        <f>+IF(AB5077=Data!$E$18,1,0)</f>
        <v>0</v>
      </c>
      <c r="AE5077">
        <f>+IF(AC5077&lt;Data!$B$17,1,0)</f>
        <v>0</v>
      </c>
      <c r="AF5077" s="7">
        <f>+IF(AND(AD5077,AE5077),1,0)</f>
        <v>0</v>
      </c>
    </row>
    <row r="5078" spans="1:32" x14ac:dyDescent="0.2">
      <c r="A5078">
        <v>67</v>
      </c>
      <c r="C5078">
        <v>1367</v>
      </c>
      <c r="D5078">
        <v>109119</v>
      </c>
      <c r="E5078">
        <v>0</v>
      </c>
      <c r="F5078">
        <v>17</v>
      </c>
      <c r="G5078">
        <v>47.7</v>
      </c>
      <c r="H5078" t="s">
        <v>24</v>
      </c>
      <c r="I5078">
        <v>1</v>
      </c>
      <c r="J5078">
        <v>41</v>
      </c>
      <c r="K5078">
        <v>20</v>
      </c>
      <c r="L5078">
        <v>0.29658333333333331</v>
      </c>
      <c r="M5078">
        <v>4.4487500000000004</v>
      </c>
      <c r="N5078">
        <v>1.6888888888888889</v>
      </c>
      <c r="O5078">
        <v>6.17</v>
      </c>
      <c r="Q5078">
        <v>0.94</v>
      </c>
      <c r="S5078">
        <v>0.73</v>
      </c>
      <c r="Y5078" t="s">
        <v>119</v>
      </c>
      <c r="Z5078" t="s">
        <v>119</v>
      </c>
      <c r="AA5078" t="s">
        <v>197</v>
      </c>
      <c r="AB5078" t="str">
        <f>+LEFT(AA5078,1)</f>
        <v>K</v>
      </c>
      <c r="AC5078" s="6">
        <f>DEGREES(ACOS(SIN(Resultats!$H$11)*SIN(RADIANS(N5078))+COS(Resultats!$H$11)*COS(RADIANS(N5078))*COS(Resultats!$E$11-RADIANS(M5078))))</f>
        <v>143.76834279789469</v>
      </c>
      <c r="AD5078">
        <f>+IF(AB5078=Data!$E$18,1,0)</f>
        <v>0</v>
      </c>
      <c r="AE5078">
        <f>+IF(AC5078&lt;Data!$B$17,1,0)</f>
        <v>0</v>
      </c>
      <c r="AF5078" s="7">
        <f>+IF(AND(AD5078,AE5078),1,0)</f>
        <v>0</v>
      </c>
    </row>
    <row r="5079" spans="1:32" x14ac:dyDescent="0.2">
      <c r="A5079">
        <v>8960</v>
      </c>
      <c r="B5079" t="s">
        <v>7646</v>
      </c>
      <c r="C5079">
        <v>222098</v>
      </c>
      <c r="D5079">
        <v>108729</v>
      </c>
      <c r="E5079">
        <v>23</v>
      </c>
      <c r="F5079">
        <v>37</v>
      </c>
      <c r="G5079">
        <v>39.799999999999997</v>
      </c>
      <c r="H5079" t="s">
        <v>24</v>
      </c>
      <c r="I5079">
        <v>16</v>
      </c>
      <c r="J5079">
        <v>49</v>
      </c>
      <c r="K5079">
        <v>32</v>
      </c>
      <c r="L5079">
        <v>23.627722222222221</v>
      </c>
      <c r="M5079">
        <v>354.4158333333333</v>
      </c>
      <c r="N5079">
        <v>16.825555555555557</v>
      </c>
      <c r="O5079">
        <v>6.26</v>
      </c>
      <c r="Q5079">
        <v>0</v>
      </c>
      <c r="S5079">
        <v>0.08</v>
      </c>
      <c r="Y5079" t="s">
        <v>89</v>
      </c>
      <c r="Z5079" t="s">
        <v>89</v>
      </c>
      <c r="AA5079" t="s">
        <v>1469</v>
      </c>
      <c r="AB5079" t="str">
        <f>+LEFT(AA5079,1)</f>
        <v>A</v>
      </c>
      <c r="AC5079" s="6">
        <f>DEGREES(ACOS(SIN(Resultats!$H$11)*SIN(RADIANS(N5079))+COS(Resultats!$H$11)*COS(RADIANS(N5079))*COS(Resultats!$E$11-RADIANS(M5079))))</f>
        <v>143.90906158178663</v>
      </c>
      <c r="AD5079">
        <f>+IF(AB5079=Data!$E$18,1,0)</f>
        <v>1</v>
      </c>
      <c r="AE5079">
        <f>+IF(AC5079&lt;Data!$B$17,1,0)</f>
        <v>0</v>
      </c>
      <c r="AF5079" s="7">
        <f>+IF(AND(AD5079,AE5079),1,0)</f>
        <v>0</v>
      </c>
    </row>
    <row r="5080" spans="1:32" x14ac:dyDescent="0.2">
      <c r="A5080">
        <v>8356</v>
      </c>
      <c r="B5080" t="s">
        <v>3607</v>
      </c>
      <c r="C5080">
        <v>208057</v>
      </c>
      <c r="D5080">
        <v>90075</v>
      </c>
      <c r="E5080">
        <v>21</v>
      </c>
      <c r="F5080">
        <v>53</v>
      </c>
      <c r="G5080">
        <v>3.8</v>
      </c>
      <c r="H5080" t="s">
        <v>24</v>
      </c>
      <c r="I5080">
        <v>25</v>
      </c>
      <c r="J5080">
        <v>55</v>
      </c>
      <c r="K5080">
        <v>30</v>
      </c>
      <c r="L5080">
        <v>21.884388888888889</v>
      </c>
      <c r="M5080">
        <v>328.26583333333332</v>
      </c>
      <c r="N5080">
        <v>25.925000000000001</v>
      </c>
      <c r="O5080">
        <v>5.08</v>
      </c>
      <c r="Q5080">
        <v>-0.17</v>
      </c>
      <c r="S5080">
        <v>-0.67</v>
      </c>
      <c r="Y5080" t="s">
        <v>2290</v>
      </c>
      <c r="Z5080" t="s">
        <v>2290</v>
      </c>
      <c r="AA5080" t="s">
        <v>15433</v>
      </c>
      <c r="AB5080" t="str">
        <f>+LEFT(AA5080,1)</f>
        <v>B</v>
      </c>
      <c r="AC5080" s="6">
        <f>DEGREES(ACOS(SIN(Resultats!$H$11)*SIN(RADIANS(N5080))+COS(Resultats!$H$11)*COS(RADIANS(N5080))*COS(Resultats!$E$11-RADIANS(M5080))))</f>
        <v>144.03540483426252</v>
      </c>
      <c r="AD5080">
        <f>+IF(AB5080=Data!$E$18,1,0)</f>
        <v>0</v>
      </c>
      <c r="AE5080">
        <f>+IF(AC5080&lt;Data!$B$17,1,0)</f>
        <v>0</v>
      </c>
      <c r="AF5080" s="7">
        <f>+IF(AND(AD5080,AE5080),1,0)</f>
        <v>0</v>
      </c>
    </row>
    <row r="5081" spans="1:32" x14ac:dyDescent="0.2">
      <c r="A5081">
        <v>9092</v>
      </c>
      <c r="B5081" t="s">
        <v>3216</v>
      </c>
      <c r="C5081">
        <v>224995</v>
      </c>
      <c r="D5081">
        <v>128544</v>
      </c>
      <c r="E5081">
        <v>0</v>
      </c>
      <c r="F5081">
        <v>2</v>
      </c>
      <c r="G5081">
        <v>24.2</v>
      </c>
      <c r="H5081" t="s">
        <v>24</v>
      </c>
      <c r="I5081">
        <v>8</v>
      </c>
      <c r="J5081">
        <v>57</v>
      </c>
      <c r="K5081">
        <v>25</v>
      </c>
      <c r="L5081">
        <v>4.0055555555555553E-2</v>
      </c>
      <c r="M5081">
        <v>0.60083333333333333</v>
      </c>
      <c r="N5081">
        <v>8.9569444444444439</v>
      </c>
      <c r="O5081">
        <v>6.32</v>
      </c>
      <c r="Q5081">
        <v>0.18</v>
      </c>
      <c r="S5081">
        <v>0.14000000000000001</v>
      </c>
      <c r="Y5081" t="s">
        <v>605</v>
      </c>
      <c r="Z5081" t="s">
        <v>605</v>
      </c>
      <c r="AA5081" t="s">
        <v>5462</v>
      </c>
      <c r="AB5081" t="str">
        <f>+LEFT(AA5081,1)</f>
        <v>A</v>
      </c>
      <c r="AC5081" s="6">
        <f>DEGREES(ACOS(SIN(Resultats!$H$11)*SIN(RADIANS(N5081))+COS(Resultats!$H$11)*COS(RADIANS(N5081))*COS(Resultats!$E$11-RADIANS(M5081))))</f>
        <v>144.12386354914062</v>
      </c>
      <c r="AD5081">
        <f>+IF(AB5081=Data!$E$18,1,0)</f>
        <v>1</v>
      </c>
      <c r="AE5081">
        <f>+IF(AC5081&lt;Data!$B$17,1,0)</f>
        <v>0</v>
      </c>
      <c r="AF5081" s="7">
        <f>+IF(AND(AD5081,AE5081),1,0)</f>
        <v>0</v>
      </c>
    </row>
    <row r="5082" spans="1:32" x14ac:dyDescent="0.2">
      <c r="A5082">
        <v>8274</v>
      </c>
      <c r="C5082">
        <v>206027</v>
      </c>
      <c r="D5082">
        <v>89870</v>
      </c>
      <c r="E5082">
        <v>21</v>
      </c>
      <c r="F5082">
        <v>38</v>
      </c>
      <c r="G5082">
        <v>45</v>
      </c>
      <c r="H5082" t="s">
        <v>24</v>
      </c>
      <c r="I5082">
        <v>25</v>
      </c>
      <c r="J5082">
        <v>29</v>
      </c>
      <c r="K5082">
        <v>56</v>
      </c>
      <c r="L5082">
        <v>21.645833333333332</v>
      </c>
      <c r="M5082">
        <v>324.6875</v>
      </c>
      <c r="N5082">
        <v>25.498888888888889</v>
      </c>
      <c r="O5082">
        <v>6.16</v>
      </c>
      <c r="Q5082">
        <v>1.02</v>
      </c>
      <c r="S5082">
        <v>0.82</v>
      </c>
      <c r="Y5082" t="s">
        <v>60</v>
      </c>
      <c r="Z5082" t="s">
        <v>60</v>
      </c>
      <c r="AA5082" t="s">
        <v>28</v>
      </c>
      <c r="AB5082" t="str">
        <f>+LEFT(AA5082,1)</f>
        <v>G</v>
      </c>
      <c r="AC5082" s="6">
        <f>DEGREES(ACOS(SIN(Resultats!$H$11)*SIN(RADIANS(N5082))+COS(Resultats!$H$11)*COS(RADIANS(N5082))*COS(Resultats!$E$11-RADIANS(M5082))))</f>
        <v>144.12609442839189</v>
      </c>
      <c r="AD5082">
        <f>+IF(AB5082=Data!$E$18,1,0)</f>
        <v>0</v>
      </c>
      <c r="AE5082">
        <f>+IF(AC5082&lt;Data!$B$17,1,0)</f>
        <v>0</v>
      </c>
      <c r="AF5082" s="7">
        <f>+IF(AND(AD5082,AE5082),1,0)</f>
        <v>0</v>
      </c>
    </row>
    <row r="5083" spans="1:32" x14ac:dyDescent="0.2">
      <c r="A5083">
        <v>7480</v>
      </c>
      <c r="B5083" t="s">
        <v>3855</v>
      </c>
      <c r="C5083">
        <v>185762</v>
      </c>
      <c r="D5083">
        <v>143678</v>
      </c>
      <c r="E5083">
        <v>19</v>
      </c>
      <c r="F5083">
        <v>40</v>
      </c>
      <c r="G5083">
        <v>43.3</v>
      </c>
      <c r="H5083" t="s">
        <v>26</v>
      </c>
      <c r="I5083">
        <v>0</v>
      </c>
      <c r="J5083">
        <v>37</v>
      </c>
      <c r="K5083">
        <v>16</v>
      </c>
      <c r="L5083">
        <v>19.678694444444446</v>
      </c>
      <c r="M5083">
        <v>295.1804166666667</v>
      </c>
      <c r="N5083">
        <v>-0.62111111111111117</v>
      </c>
      <c r="O5083">
        <v>5.67</v>
      </c>
      <c r="Q5083">
        <v>0.11</v>
      </c>
      <c r="S5083">
        <v>0.09</v>
      </c>
      <c r="Y5083" t="s">
        <v>391</v>
      </c>
      <c r="Z5083" t="s">
        <v>391</v>
      </c>
      <c r="AA5083" t="s">
        <v>1740</v>
      </c>
      <c r="AB5083" t="str">
        <f>+LEFT(AA5083,1)</f>
        <v>A</v>
      </c>
      <c r="AC5083" s="6">
        <f>DEGREES(ACOS(SIN(Resultats!$H$11)*SIN(RADIANS(N5083))+COS(Resultats!$H$11)*COS(RADIANS(N5083))*COS(Resultats!$E$11-RADIANS(M5083))))</f>
        <v>144.1268989367679</v>
      </c>
      <c r="AD5083">
        <f>+IF(AB5083=Data!$E$18,1,0)</f>
        <v>1</v>
      </c>
      <c r="AE5083">
        <f>+IF(AC5083&lt;Data!$B$17,1,0)</f>
        <v>0</v>
      </c>
      <c r="AF5083" s="7">
        <f>+IF(AND(AD5083,AE5083),1,0)</f>
        <v>0</v>
      </c>
    </row>
    <row r="5084" spans="1:32" x14ac:dyDescent="0.2">
      <c r="A5084">
        <v>8315</v>
      </c>
      <c r="B5084" t="s">
        <v>3578</v>
      </c>
      <c r="C5084">
        <v>206901</v>
      </c>
      <c r="D5084">
        <v>89949</v>
      </c>
      <c r="E5084">
        <v>21</v>
      </c>
      <c r="F5084">
        <v>44</v>
      </c>
      <c r="G5084">
        <v>38.700000000000003</v>
      </c>
      <c r="H5084" t="s">
        <v>24</v>
      </c>
      <c r="I5084">
        <v>25</v>
      </c>
      <c r="J5084">
        <v>38</v>
      </c>
      <c r="K5084">
        <v>42</v>
      </c>
      <c r="L5084">
        <v>21.744083333333336</v>
      </c>
      <c r="M5084">
        <v>326.16125</v>
      </c>
      <c r="N5084">
        <v>25.645</v>
      </c>
      <c r="O5084">
        <v>4.13</v>
      </c>
      <c r="Q5084">
        <v>0.43</v>
      </c>
      <c r="S5084">
        <v>0.03</v>
      </c>
      <c r="U5084">
        <v>0.25</v>
      </c>
      <c r="Y5084" t="s">
        <v>201</v>
      </c>
      <c r="Z5084" t="s">
        <v>201</v>
      </c>
      <c r="AA5084" t="s">
        <v>2154</v>
      </c>
      <c r="AB5084" t="str">
        <f>+LEFT(AA5084,1)</f>
        <v>F</v>
      </c>
      <c r="AC5084" s="6">
        <f>DEGREES(ACOS(SIN(Resultats!$H$11)*SIN(RADIANS(N5084))+COS(Resultats!$H$11)*COS(RADIANS(N5084))*COS(Resultats!$E$11-RADIANS(M5084))))</f>
        <v>144.15963034802741</v>
      </c>
      <c r="AD5084">
        <f>+IF(AB5084=Data!$E$18,1,0)</f>
        <v>0</v>
      </c>
      <c r="AE5084">
        <f>+IF(AC5084&lt;Data!$B$17,1,0)</f>
        <v>0</v>
      </c>
      <c r="AF5084" s="7">
        <f>+IF(AND(AD5084,AE5084),1,0)</f>
        <v>0</v>
      </c>
    </row>
    <row r="5085" spans="1:32" x14ac:dyDescent="0.2">
      <c r="A5085">
        <v>7816</v>
      </c>
      <c r="C5085">
        <v>194688</v>
      </c>
      <c r="D5085">
        <v>106101</v>
      </c>
      <c r="E5085">
        <v>20</v>
      </c>
      <c r="F5085">
        <v>26</v>
      </c>
      <c r="G5085">
        <v>23.2</v>
      </c>
      <c r="H5085" t="s">
        <v>24</v>
      </c>
      <c r="I5085">
        <v>17</v>
      </c>
      <c r="J5085">
        <v>18</v>
      </c>
      <c r="K5085">
        <v>56</v>
      </c>
      <c r="L5085">
        <v>20.439777777777778</v>
      </c>
      <c r="M5085">
        <v>306.59666666666669</v>
      </c>
      <c r="N5085">
        <v>17.315555555555555</v>
      </c>
      <c r="O5085">
        <v>6.22</v>
      </c>
      <c r="Q5085">
        <v>1.01</v>
      </c>
      <c r="Y5085" t="s">
        <v>197</v>
      </c>
      <c r="Z5085" t="s">
        <v>197</v>
      </c>
      <c r="AA5085" t="s">
        <v>197</v>
      </c>
      <c r="AB5085" t="str">
        <f>+LEFT(AA5085,1)</f>
        <v>K</v>
      </c>
      <c r="AC5085" s="6">
        <f>DEGREES(ACOS(SIN(Resultats!$H$11)*SIN(RADIANS(N5085))+COS(Resultats!$H$11)*COS(RADIANS(N5085))*COS(Resultats!$E$11-RADIANS(M5085))))</f>
        <v>144.20803099900627</v>
      </c>
      <c r="AD5085">
        <f>+IF(AB5085=Data!$E$18,1,0)</f>
        <v>0</v>
      </c>
      <c r="AE5085">
        <f>+IF(AC5085&lt;Data!$B$17,1,0)</f>
        <v>0</v>
      </c>
      <c r="AF5085" s="7">
        <f>+IF(AND(AD5085,AE5085),1,0)</f>
        <v>0</v>
      </c>
    </row>
    <row r="5086" spans="1:32" x14ac:dyDescent="0.2">
      <c r="A5086">
        <v>7432</v>
      </c>
      <c r="C5086">
        <v>184573</v>
      </c>
      <c r="D5086">
        <v>143564</v>
      </c>
      <c r="E5086">
        <v>19</v>
      </c>
      <c r="F5086">
        <v>35</v>
      </c>
      <c r="G5086">
        <v>29.8</v>
      </c>
      <c r="H5086" t="s">
        <v>26</v>
      </c>
      <c r="I5086">
        <v>7</v>
      </c>
      <c r="J5086">
        <v>27</v>
      </c>
      <c r="K5086">
        <v>37</v>
      </c>
      <c r="L5086">
        <v>19.59161111111111</v>
      </c>
      <c r="M5086">
        <v>293.87416666666667</v>
      </c>
      <c r="N5086">
        <v>-7.4602777777777778</v>
      </c>
      <c r="O5086">
        <v>6.34</v>
      </c>
      <c r="Q5086">
        <v>1.1200000000000001</v>
      </c>
      <c r="S5086">
        <v>0.92</v>
      </c>
      <c r="Y5086" t="s">
        <v>197</v>
      </c>
      <c r="Z5086" t="s">
        <v>197</v>
      </c>
      <c r="AA5086" t="s">
        <v>197</v>
      </c>
      <c r="AB5086" t="str">
        <f>+LEFT(AA5086,1)</f>
        <v>K</v>
      </c>
      <c r="AC5086" s="6">
        <f>DEGREES(ACOS(SIN(Resultats!$H$11)*SIN(RADIANS(N5086))+COS(Resultats!$H$11)*COS(RADIANS(N5086))*COS(Resultats!$E$11-RADIANS(M5086))))</f>
        <v>144.21979400391788</v>
      </c>
      <c r="AD5086">
        <f>+IF(AB5086=Data!$E$18,1,0)</f>
        <v>0</v>
      </c>
      <c r="AE5086">
        <f>+IF(AC5086&lt;Data!$B$17,1,0)</f>
        <v>0</v>
      </c>
      <c r="AF5086" s="7">
        <f>+IF(AND(AD5086,AE5086),1,0)</f>
        <v>0</v>
      </c>
    </row>
    <row r="5087" spans="1:32" x14ac:dyDescent="0.2">
      <c r="A5087">
        <v>7914</v>
      </c>
      <c r="C5087">
        <v>197076</v>
      </c>
      <c r="D5087">
        <v>106373</v>
      </c>
      <c r="E5087">
        <v>20</v>
      </c>
      <c r="F5087">
        <v>40</v>
      </c>
      <c r="G5087">
        <v>45.2</v>
      </c>
      <c r="H5087" t="s">
        <v>24</v>
      </c>
      <c r="I5087">
        <v>19</v>
      </c>
      <c r="J5087">
        <v>56</v>
      </c>
      <c r="K5087">
        <v>7</v>
      </c>
      <c r="L5087">
        <v>20.679222222222222</v>
      </c>
      <c r="M5087">
        <v>310.18833333333333</v>
      </c>
      <c r="N5087">
        <v>19.935277777777777</v>
      </c>
      <c r="O5087">
        <v>6.45</v>
      </c>
      <c r="Q5087">
        <v>0.63</v>
      </c>
      <c r="S5087">
        <v>0.09</v>
      </c>
      <c r="U5087">
        <v>0.34</v>
      </c>
      <c r="Y5087" t="s">
        <v>35</v>
      </c>
      <c r="Z5087" t="s">
        <v>35</v>
      </c>
      <c r="AA5087" t="s">
        <v>235</v>
      </c>
      <c r="AB5087" t="str">
        <f>+LEFT(AA5087,1)</f>
        <v>G</v>
      </c>
      <c r="AC5087" s="6">
        <f>DEGREES(ACOS(SIN(Resultats!$H$11)*SIN(RADIANS(N5087))+COS(Resultats!$H$11)*COS(RADIANS(N5087))*COS(Resultats!$E$11-RADIANS(M5087))))</f>
        <v>144.27152426487623</v>
      </c>
      <c r="AD5087">
        <f>+IF(AB5087=Data!$E$18,1,0)</f>
        <v>0</v>
      </c>
      <c r="AE5087">
        <f>+IF(AC5087&lt;Data!$B$17,1,0)</f>
        <v>0</v>
      </c>
      <c r="AF5087" s="7">
        <f>+IF(AND(AD5087,AE5087),1,0)</f>
        <v>0</v>
      </c>
    </row>
    <row r="5088" spans="1:32" x14ac:dyDescent="0.2">
      <c r="A5088">
        <v>8325</v>
      </c>
      <c r="C5088">
        <v>207134</v>
      </c>
      <c r="D5088">
        <v>89976</v>
      </c>
      <c r="E5088">
        <v>21</v>
      </c>
      <c r="F5088">
        <v>46</v>
      </c>
      <c r="G5088">
        <v>24</v>
      </c>
      <c r="H5088" t="s">
        <v>24</v>
      </c>
      <c r="I5088">
        <v>25</v>
      </c>
      <c r="J5088">
        <v>33</v>
      </c>
      <c r="K5088">
        <v>48</v>
      </c>
      <c r="L5088">
        <v>21.773333333333333</v>
      </c>
      <c r="M5088">
        <v>326.60000000000002</v>
      </c>
      <c r="N5088">
        <v>25.563333333333333</v>
      </c>
      <c r="O5088">
        <v>6.28</v>
      </c>
      <c r="Q5088">
        <v>1.21</v>
      </c>
      <c r="S5088">
        <v>1.25</v>
      </c>
      <c r="Y5088" t="s">
        <v>1481</v>
      </c>
      <c r="Z5088" t="s">
        <v>105</v>
      </c>
      <c r="AA5088" t="s">
        <v>133</v>
      </c>
      <c r="AB5088" t="str">
        <f>+LEFT(AA5088,1)</f>
        <v>K</v>
      </c>
      <c r="AC5088" s="6">
        <f>DEGREES(ACOS(SIN(Resultats!$H$11)*SIN(RADIANS(N5088))+COS(Resultats!$H$11)*COS(RADIANS(N5088))*COS(Resultats!$E$11-RADIANS(M5088))))</f>
        <v>144.2829049890378</v>
      </c>
      <c r="AD5088">
        <f>+IF(AB5088=Data!$E$18,1,0)</f>
        <v>0</v>
      </c>
      <c r="AE5088">
        <f>+IF(AC5088&lt;Data!$B$17,1,0)</f>
        <v>0</v>
      </c>
      <c r="AF5088" s="7">
        <f>+IF(AND(AD5088,AE5088),1,0)</f>
        <v>0</v>
      </c>
    </row>
    <row r="5089" spans="1:32" x14ac:dyDescent="0.2">
      <c r="A5089">
        <v>8032</v>
      </c>
      <c r="B5089" t="s">
        <v>3399</v>
      </c>
      <c r="C5089">
        <v>199697</v>
      </c>
      <c r="D5089">
        <v>89332</v>
      </c>
      <c r="E5089">
        <v>20</v>
      </c>
      <c r="F5089">
        <v>58</v>
      </c>
      <c r="G5089">
        <v>16.399999999999999</v>
      </c>
      <c r="H5089" t="s">
        <v>24</v>
      </c>
      <c r="I5089">
        <v>22</v>
      </c>
      <c r="J5089">
        <v>19</v>
      </c>
      <c r="K5089">
        <v>33</v>
      </c>
      <c r="L5089">
        <v>20.97122222222222</v>
      </c>
      <c r="M5089">
        <v>314.56833333333333</v>
      </c>
      <c r="N5089">
        <v>22.325833333333332</v>
      </c>
      <c r="O5089">
        <v>5.31</v>
      </c>
      <c r="Q5089">
        <v>1.4</v>
      </c>
      <c r="U5089">
        <v>0.74</v>
      </c>
      <c r="Y5089" t="s">
        <v>4085</v>
      </c>
      <c r="Z5089" t="s">
        <v>6187</v>
      </c>
      <c r="AA5089" t="s">
        <v>133</v>
      </c>
      <c r="AB5089" t="str">
        <f>+LEFT(AA5089,1)</f>
        <v>K</v>
      </c>
      <c r="AC5089" s="6">
        <f>DEGREES(ACOS(SIN(Resultats!$H$11)*SIN(RADIANS(N5089))+COS(Resultats!$H$11)*COS(RADIANS(N5089))*COS(Resultats!$E$11-RADIANS(M5089))))</f>
        <v>144.30931911407765</v>
      </c>
      <c r="AD5089">
        <f>+IF(AB5089=Data!$E$18,1,0)</f>
        <v>0</v>
      </c>
      <c r="AE5089">
        <f>+IF(AC5089&lt;Data!$B$17,1,0)</f>
        <v>0</v>
      </c>
      <c r="AF5089" s="7">
        <f>+IF(AND(AD5089,AE5089),1,0)</f>
        <v>0</v>
      </c>
    </row>
    <row r="5090" spans="1:32" x14ac:dyDescent="0.2">
      <c r="A5090">
        <v>9093</v>
      </c>
      <c r="B5090" t="s">
        <v>3217</v>
      </c>
      <c r="C5090">
        <v>225003</v>
      </c>
      <c r="D5090">
        <v>128547</v>
      </c>
      <c r="E5090">
        <v>0</v>
      </c>
      <c r="F5090">
        <v>2</v>
      </c>
      <c r="G5090">
        <v>29.7</v>
      </c>
      <c r="H5090" t="s">
        <v>24</v>
      </c>
      <c r="I5090">
        <v>8</v>
      </c>
      <c r="J5090">
        <v>29</v>
      </c>
      <c r="K5090">
        <v>8</v>
      </c>
      <c r="L5090">
        <v>4.1583333333333333E-2</v>
      </c>
      <c r="M5090">
        <v>0.62375000000000003</v>
      </c>
      <c r="N5090">
        <v>8.4855555555555551</v>
      </c>
      <c r="O5090">
        <v>5.63</v>
      </c>
      <c r="Q5090">
        <v>0.28999999999999998</v>
      </c>
      <c r="S5090">
        <v>0.03</v>
      </c>
      <c r="Y5090" t="s">
        <v>264</v>
      </c>
      <c r="Z5090" t="s">
        <v>264</v>
      </c>
      <c r="AA5090" t="s">
        <v>2891</v>
      </c>
      <c r="AB5090" t="str">
        <f>+LEFT(AA5090,1)</f>
        <v>F</v>
      </c>
      <c r="AC5090" s="6">
        <f>DEGREES(ACOS(SIN(Resultats!$H$11)*SIN(RADIANS(N5090))+COS(Resultats!$H$11)*COS(RADIANS(N5090))*COS(Resultats!$E$11-RADIANS(M5090))))</f>
        <v>144.34651230812983</v>
      </c>
      <c r="AD5090">
        <f>+IF(AB5090=Data!$E$18,1,0)</f>
        <v>0</v>
      </c>
      <c r="AE5090">
        <f>+IF(AC5090&lt;Data!$B$17,1,0)</f>
        <v>0</v>
      </c>
      <c r="AF5090" s="7">
        <f>+IF(AND(AD5090,AE5090),1,0)</f>
        <v>0</v>
      </c>
    </row>
    <row r="5091" spans="1:32" x14ac:dyDescent="0.2">
      <c r="A5091">
        <v>7460</v>
      </c>
      <c r="B5091" t="s">
        <v>3839</v>
      </c>
      <c r="C5091">
        <v>185124</v>
      </c>
      <c r="D5091">
        <v>143621</v>
      </c>
      <c r="E5091">
        <v>19</v>
      </c>
      <c r="F5091">
        <v>37</v>
      </c>
      <c r="G5091">
        <v>47.3</v>
      </c>
      <c r="H5091" t="s">
        <v>26</v>
      </c>
      <c r="I5091">
        <v>4</v>
      </c>
      <c r="J5091">
        <v>38</v>
      </c>
      <c r="K5091">
        <v>51</v>
      </c>
      <c r="L5091">
        <v>19.629805555555556</v>
      </c>
      <c r="M5091">
        <v>294.44708333333335</v>
      </c>
      <c r="N5091">
        <v>-4.6475</v>
      </c>
      <c r="O5091">
        <v>5.46</v>
      </c>
      <c r="Q5091">
        <v>0.43</v>
      </c>
      <c r="S5091">
        <v>0.03</v>
      </c>
      <c r="Y5091" t="s">
        <v>2896</v>
      </c>
      <c r="Z5091" t="s">
        <v>2896</v>
      </c>
      <c r="AA5091" t="s">
        <v>15428</v>
      </c>
      <c r="AB5091" t="str">
        <f>+LEFT(AA5091,1)</f>
        <v>F</v>
      </c>
      <c r="AC5091" s="6">
        <f>DEGREES(ACOS(SIN(Resultats!$H$11)*SIN(RADIANS(N5091))+COS(Resultats!$H$11)*COS(RADIANS(N5091))*COS(Resultats!$E$11-RADIANS(M5091))))</f>
        <v>144.35607840331613</v>
      </c>
      <c r="AD5091">
        <f>+IF(AB5091=Data!$E$18,1,0)</f>
        <v>0</v>
      </c>
      <c r="AE5091">
        <f>+IF(AC5091&lt;Data!$B$17,1,0)</f>
        <v>0</v>
      </c>
      <c r="AF5091" s="7">
        <f>+IF(AND(AD5091,AE5091),1,0)</f>
        <v>0</v>
      </c>
    </row>
    <row r="5092" spans="1:32" x14ac:dyDescent="0.2">
      <c r="A5092">
        <v>7430</v>
      </c>
      <c r="B5092" t="s">
        <v>3824</v>
      </c>
      <c r="C5092">
        <v>184492</v>
      </c>
      <c r="D5092">
        <v>162792</v>
      </c>
      <c r="E5092">
        <v>19</v>
      </c>
      <c r="F5092">
        <v>35</v>
      </c>
      <c r="G5092">
        <v>7.3</v>
      </c>
      <c r="H5092" t="s">
        <v>26</v>
      </c>
      <c r="I5092">
        <v>10</v>
      </c>
      <c r="J5092">
        <v>33</v>
      </c>
      <c r="K5092">
        <v>37</v>
      </c>
      <c r="L5092">
        <v>19.585361111111109</v>
      </c>
      <c r="M5092">
        <v>293.78041666666661</v>
      </c>
      <c r="N5092">
        <v>-10.560277777777779</v>
      </c>
      <c r="O5092">
        <v>5.12</v>
      </c>
      <c r="Q5092">
        <v>1.1299999999999999</v>
      </c>
      <c r="S5092">
        <v>0.89</v>
      </c>
      <c r="Y5092" t="s">
        <v>3825</v>
      </c>
      <c r="Z5092" t="s">
        <v>60</v>
      </c>
      <c r="AA5092" t="s">
        <v>28</v>
      </c>
      <c r="AB5092" t="str">
        <f>+LEFT(AA5092,1)</f>
        <v>G</v>
      </c>
      <c r="AC5092" s="6">
        <f>DEGREES(ACOS(SIN(Resultats!$H$11)*SIN(RADIANS(N5092))+COS(Resultats!$H$11)*COS(RADIANS(N5092))*COS(Resultats!$E$11-RADIANS(M5092))))</f>
        <v>144.37725813294361</v>
      </c>
      <c r="AD5092">
        <f>+IF(AB5092=Data!$E$18,1,0)</f>
        <v>0</v>
      </c>
      <c r="AE5092">
        <f>+IF(AC5092&lt;Data!$B$17,1,0)</f>
        <v>0</v>
      </c>
      <c r="AF5092" s="7">
        <f>+IF(AND(AD5092,AE5092),1,0)</f>
        <v>0</v>
      </c>
    </row>
    <row r="5093" spans="1:32" x14ac:dyDescent="0.2">
      <c r="A5093">
        <v>8197</v>
      </c>
      <c r="C5093">
        <v>203886</v>
      </c>
      <c r="D5093">
        <v>89682</v>
      </c>
      <c r="E5093">
        <v>21</v>
      </c>
      <c r="F5093">
        <v>24</v>
      </c>
      <c r="G5093">
        <v>23.1</v>
      </c>
      <c r="H5093" t="s">
        <v>24</v>
      </c>
      <c r="I5093">
        <v>24</v>
      </c>
      <c r="J5093">
        <v>31</v>
      </c>
      <c r="K5093">
        <v>44</v>
      </c>
      <c r="L5093">
        <v>21.406416666666665</v>
      </c>
      <c r="M5093">
        <v>321.09625</v>
      </c>
      <c r="N5093">
        <v>24.528888888888886</v>
      </c>
      <c r="O5093">
        <v>6.32</v>
      </c>
      <c r="Q5093">
        <v>1.04</v>
      </c>
      <c r="S5093">
        <v>0.94</v>
      </c>
      <c r="Y5093" t="s">
        <v>54</v>
      </c>
      <c r="Z5093" t="s">
        <v>54</v>
      </c>
      <c r="AA5093" t="s">
        <v>197</v>
      </c>
      <c r="AB5093" t="str">
        <f>+LEFT(AA5093,1)</f>
        <v>K</v>
      </c>
      <c r="AC5093" s="6">
        <f>DEGREES(ACOS(SIN(Resultats!$H$11)*SIN(RADIANS(N5093))+COS(Resultats!$H$11)*COS(RADIANS(N5093))*COS(Resultats!$E$11-RADIANS(M5093))))</f>
        <v>144.3944428027246</v>
      </c>
      <c r="AD5093">
        <f>+IF(AB5093=Data!$E$18,1,0)</f>
        <v>0</v>
      </c>
      <c r="AE5093">
        <f>+IF(AC5093&lt;Data!$B$17,1,0)</f>
        <v>0</v>
      </c>
      <c r="AF5093" s="7">
        <f>+IF(AND(AD5093,AE5093),1,0)</f>
        <v>0</v>
      </c>
    </row>
    <row r="5094" spans="1:32" x14ac:dyDescent="0.2">
      <c r="A5094">
        <v>7598</v>
      </c>
      <c r="C5094">
        <v>188385</v>
      </c>
      <c r="D5094">
        <v>125221</v>
      </c>
      <c r="E5094">
        <v>19</v>
      </c>
      <c r="F5094">
        <v>54</v>
      </c>
      <c r="G5094">
        <v>40.299999999999997</v>
      </c>
      <c r="H5094" t="s">
        <v>24</v>
      </c>
      <c r="I5094">
        <v>7</v>
      </c>
      <c r="J5094">
        <v>8</v>
      </c>
      <c r="K5094">
        <v>25</v>
      </c>
      <c r="L5094">
        <v>19.911194444444444</v>
      </c>
      <c r="M5094">
        <v>298.66791666666666</v>
      </c>
      <c r="N5094">
        <v>7.1402777777777784</v>
      </c>
      <c r="O5094">
        <v>6.15</v>
      </c>
      <c r="Q5094">
        <v>0.03</v>
      </c>
      <c r="S5094">
        <v>0.04</v>
      </c>
      <c r="Y5094" t="s">
        <v>114</v>
      </c>
      <c r="Z5094" t="s">
        <v>114</v>
      </c>
      <c r="AA5094" t="s">
        <v>18</v>
      </c>
      <c r="AB5094" t="str">
        <f>+LEFT(AA5094,1)</f>
        <v>A</v>
      </c>
      <c r="AC5094" s="6">
        <f>DEGREES(ACOS(SIN(Resultats!$H$11)*SIN(RADIANS(N5094))+COS(Resultats!$H$11)*COS(RADIANS(N5094))*COS(Resultats!$E$11-RADIANS(M5094))))</f>
        <v>144.3982671825064</v>
      </c>
      <c r="AD5094">
        <f>+IF(AB5094=Data!$E$18,1,0)</f>
        <v>1</v>
      </c>
      <c r="AE5094">
        <f>+IF(AC5094&lt;Data!$B$17,1,0)</f>
        <v>0</v>
      </c>
      <c r="AF5094" s="7">
        <f>+IF(AND(AD5094,AE5094),1,0)</f>
        <v>0</v>
      </c>
    </row>
    <row r="5095" spans="1:32" x14ac:dyDescent="0.2">
      <c r="A5095">
        <v>8441</v>
      </c>
      <c r="C5095">
        <v>210210</v>
      </c>
      <c r="D5095">
        <v>90259</v>
      </c>
      <c r="E5095">
        <v>22</v>
      </c>
      <c r="F5095">
        <v>8</v>
      </c>
      <c r="G5095">
        <v>17.2</v>
      </c>
      <c r="H5095" t="s">
        <v>24</v>
      </c>
      <c r="I5095">
        <v>25</v>
      </c>
      <c r="J5095">
        <v>32</v>
      </c>
      <c r="K5095">
        <v>37</v>
      </c>
      <c r="L5095">
        <v>22.138111111111112</v>
      </c>
      <c r="M5095">
        <v>332.07166666666666</v>
      </c>
      <c r="N5095">
        <v>25.543611111111112</v>
      </c>
      <c r="O5095">
        <v>6.11</v>
      </c>
      <c r="Q5095">
        <v>0.27</v>
      </c>
      <c r="S5095">
        <v>0.12</v>
      </c>
      <c r="Y5095" t="s">
        <v>2291</v>
      </c>
      <c r="Z5095" t="s">
        <v>2291</v>
      </c>
      <c r="AA5095" t="s">
        <v>15432</v>
      </c>
      <c r="AB5095" t="str">
        <f>+LEFT(AA5095,1)</f>
        <v>F</v>
      </c>
      <c r="AC5095" s="6">
        <f>DEGREES(ACOS(SIN(Resultats!$H$11)*SIN(RADIANS(N5095))+COS(Resultats!$H$11)*COS(RADIANS(N5095))*COS(Resultats!$E$11-RADIANS(M5095))))</f>
        <v>144.39918818988519</v>
      </c>
      <c r="AD5095">
        <f>+IF(AB5095=Data!$E$18,1,0)</f>
        <v>0</v>
      </c>
      <c r="AE5095">
        <f>+IF(AC5095&lt;Data!$B$17,1,0)</f>
        <v>0</v>
      </c>
      <c r="AF5095" s="7">
        <f>+IF(AND(AD5095,AE5095),1,0)</f>
        <v>0</v>
      </c>
    </row>
    <row r="5096" spans="1:32" x14ac:dyDescent="0.2">
      <c r="A5096">
        <v>7446</v>
      </c>
      <c r="B5096" t="s">
        <v>3833</v>
      </c>
      <c r="C5096">
        <v>184915</v>
      </c>
      <c r="D5096">
        <v>143600</v>
      </c>
      <c r="E5096">
        <v>19</v>
      </c>
      <c r="F5096">
        <v>36</v>
      </c>
      <c r="G5096">
        <v>53.5</v>
      </c>
      <c r="H5096" t="s">
        <v>26</v>
      </c>
      <c r="I5096">
        <v>7</v>
      </c>
      <c r="J5096">
        <v>1</v>
      </c>
      <c r="K5096">
        <v>39</v>
      </c>
      <c r="L5096">
        <v>19.614861111111111</v>
      </c>
      <c r="M5096">
        <v>294.22291666666666</v>
      </c>
      <c r="N5096">
        <v>-7.0274999999999999</v>
      </c>
      <c r="O5096">
        <v>4.95</v>
      </c>
      <c r="Q5096">
        <v>0</v>
      </c>
      <c r="S5096">
        <v>-0.87</v>
      </c>
      <c r="U5096">
        <v>-0.04</v>
      </c>
      <c r="Y5096" t="s">
        <v>5498</v>
      </c>
      <c r="Z5096" t="s">
        <v>11535</v>
      </c>
      <c r="AA5096" t="s">
        <v>15431</v>
      </c>
      <c r="AB5096" t="str">
        <f>+LEFT(AA5096,1)</f>
        <v>B</v>
      </c>
      <c r="AC5096" s="6">
        <f>DEGREES(ACOS(SIN(Resultats!$H$11)*SIN(RADIANS(N5096))+COS(Resultats!$H$11)*COS(RADIANS(N5096))*COS(Resultats!$E$11-RADIANS(M5096))))</f>
        <v>144.50983165384997</v>
      </c>
      <c r="AD5096">
        <f>+IF(AB5096=Data!$E$18,1,0)</f>
        <v>0</v>
      </c>
      <c r="AE5096">
        <f>+IF(AC5096&lt;Data!$B$17,1,0)</f>
        <v>0</v>
      </c>
      <c r="AF5096" s="7">
        <f>+IF(AND(AD5096,AE5096),1,0)</f>
        <v>0</v>
      </c>
    </row>
    <row r="5097" spans="1:32" x14ac:dyDescent="0.2">
      <c r="A5097">
        <v>7433</v>
      </c>
      <c r="C5097">
        <v>184574</v>
      </c>
      <c r="D5097">
        <v>162797</v>
      </c>
      <c r="E5097">
        <v>19</v>
      </c>
      <c r="F5097">
        <v>35</v>
      </c>
      <c r="G5097">
        <v>33.6</v>
      </c>
      <c r="H5097" t="s">
        <v>26</v>
      </c>
      <c r="I5097">
        <v>12</v>
      </c>
      <c r="J5097">
        <v>15</v>
      </c>
      <c r="K5097">
        <v>10</v>
      </c>
      <c r="L5097">
        <v>19.592666666666666</v>
      </c>
      <c r="M5097">
        <v>293.89</v>
      </c>
      <c r="N5097">
        <v>-12.252777777777778</v>
      </c>
      <c r="O5097">
        <v>6.27</v>
      </c>
      <c r="Q5097">
        <v>1.0900000000000001</v>
      </c>
      <c r="Y5097" t="s">
        <v>197</v>
      </c>
      <c r="Z5097" t="s">
        <v>197</v>
      </c>
      <c r="AA5097" t="s">
        <v>197</v>
      </c>
      <c r="AB5097" t="str">
        <f>+LEFT(AA5097,1)</f>
        <v>K</v>
      </c>
      <c r="AC5097" s="6">
        <f>DEGREES(ACOS(SIN(Resultats!$H$11)*SIN(RADIANS(N5097))+COS(Resultats!$H$11)*COS(RADIANS(N5097))*COS(Resultats!$E$11-RADIANS(M5097))))</f>
        <v>144.52240045765569</v>
      </c>
      <c r="AD5097">
        <f>+IF(AB5097=Data!$E$18,1,0)</f>
        <v>0</v>
      </c>
      <c r="AE5097">
        <f>+IF(AC5097&lt;Data!$B$17,1,0)</f>
        <v>0</v>
      </c>
      <c r="AF5097" s="7">
        <f>+IF(AND(AD5097,AE5097),1,0)</f>
        <v>0</v>
      </c>
    </row>
    <row r="5098" spans="1:32" x14ac:dyDescent="0.2">
      <c r="A5098">
        <v>8667</v>
      </c>
      <c r="B5098" t="s">
        <v>7470</v>
      </c>
      <c r="C5098">
        <v>215665</v>
      </c>
      <c r="D5098">
        <v>90775</v>
      </c>
      <c r="E5098">
        <v>22</v>
      </c>
      <c r="F5098">
        <v>46</v>
      </c>
      <c r="G5098">
        <v>31.9</v>
      </c>
      <c r="H5098" t="s">
        <v>24</v>
      </c>
      <c r="I5098">
        <v>23</v>
      </c>
      <c r="J5098">
        <v>33</v>
      </c>
      <c r="K5098">
        <v>56</v>
      </c>
      <c r="L5098">
        <v>22.775527777777778</v>
      </c>
      <c r="M5098">
        <v>341.63291666666669</v>
      </c>
      <c r="N5098">
        <v>23.565555555555555</v>
      </c>
      <c r="O5098">
        <v>3.95</v>
      </c>
      <c r="Q5098">
        <v>1.07</v>
      </c>
      <c r="S5098">
        <v>0.91</v>
      </c>
      <c r="U5098">
        <v>0.51</v>
      </c>
      <c r="Y5098" t="s">
        <v>7471</v>
      </c>
      <c r="Z5098" t="s">
        <v>71</v>
      </c>
      <c r="AA5098" t="s">
        <v>51</v>
      </c>
      <c r="AB5098" t="str">
        <f>+LEFT(AA5098,1)</f>
        <v>G</v>
      </c>
      <c r="AC5098" s="6">
        <f>DEGREES(ACOS(SIN(Resultats!$H$11)*SIN(RADIANS(N5098))+COS(Resultats!$H$11)*COS(RADIANS(N5098))*COS(Resultats!$E$11-RADIANS(M5098))))</f>
        <v>144.55893222383901</v>
      </c>
      <c r="AD5098">
        <f>+IF(AB5098=Data!$E$18,1,0)</f>
        <v>0</v>
      </c>
      <c r="AE5098">
        <f>+IF(AC5098&lt;Data!$B$17,1,0)</f>
        <v>0</v>
      </c>
      <c r="AF5098" s="7">
        <f>+IF(AND(AD5098,AE5098),1,0)</f>
        <v>0</v>
      </c>
    </row>
    <row r="5099" spans="1:32" x14ac:dyDescent="0.2">
      <c r="A5099">
        <v>8430</v>
      </c>
      <c r="B5099" t="s">
        <v>3659</v>
      </c>
      <c r="C5099">
        <v>210027</v>
      </c>
      <c r="D5099">
        <v>90238</v>
      </c>
      <c r="E5099">
        <v>22</v>
      </c>
      <c r="F5099">
        <v>7</v>
      </c>
      <c r="G5099">
        <v>0.7</v>
      </c>
      <c r="H5099" t="s">
        <v>24</v>
      </c>
      <c r="I5099">
        <v>25</v>
      </c>
      <c r="J5099">
        <v>20</v>
      </c>
      <c r="K5099">
        <v>42</v>
      </c>
      <c r="L5099">
        <v>22.116861111111113</v>
      </c>
      <c r="M5099">
        <v>331.75291666666669</v>
      </c>
      <c r="N5099">
        <v>25.344999999999999</v>
      </c>
      <c r="O5099">
        <v>3.76</v>
      </c>
      <c r="Q5099">
        <v>0.44</v>
      </c>
      <c r="S5099">
        <v>-0.04</v>
      </c>
      <c r="U5099">
        <v>0.25</v>
      </c>
      <c r="Y5099" t="s">
        <v>430</v>
      </c>
      <c r="Z5099" t="s">
        <v>430</v>
      </c>
      <c r="AA5099" t="s">
        <v>2154</v>
      </c>
      <c r="AB5099" t="str">
        <f>+LEFT(AA5099,1)</f>
        <v>F</v>
      </c>
      <c r="AC5099" s="6">
        <f>DEGREES(ACOS(SIN(Resultats!$H$11)*SIN(RADIANS(N5099))+COS(Resultats!$H$11)*COS(RADIANS(N5099))*COS(Resultats!$E$11-RADIANS(M5099))))</f>
        <v>144.61377014933046</v>
      </c>
      <c r="AD5099">
        <f>+IF(AB5099=Data!$E$18,1,0)</f>
        <v>0</v>
      </c>
      <c r="AE5099">
        <f>+IF(AC5099&lt;Data!$B$17,1,0)</f>
        <v>0</v>
      </c>
      <c r="AF5099" s="7">
        <f>+IF(AND(AD5099,AE5099),1,0)</f>
        <v>0</v>
      </c>
    </row>
    <row r="5100" spans="1:32" x14ac:dyDescent="0.2">
      <c r="A5100">
        <v>8190</v>
      </c>
      <c r="C5100">
        <v>203803</v>
      </c>
      <c r="D5100">
        <v>89678</v>
      </c>
      <c r="E5100">
        <v>21</v>
      </c>
      <c r="F5100">
        <v>23</v>
      </c>
      <c r="G5100">
        <v>58.8</v>
      </c>
      <c r="H5100" t="s">
        <v>24</v>
      </c>
      <c r="I5100">
        <v>24</v>
      </c>
      <c r="J5100">
        <v>16</v>
      </c>
      <c r="K5100">
        <v>27</v>
      </c>
      <c r="L5100">
        <v>21.399666666666665</v>
      </c>
      <c r="M5100">
        <v>320.995</v>
      </c>
      <c r="N5100">
        <v>24.274166666666666</v>
      </c>
      <c r="O5100">
        <v>5.71</v>
      </c>
      <c r="Q5100">
        <v>0.32</v>
      </c>
      <c r="S5100">
        <v>0.08</v>
      </c>
      <c r="Y5100" t="s">
        <v>2291</v>
      </c>
      <c r="Z5100" t="s">
        <v>2291</v>
      </c>
      <c r="AA5100" t="s">
        <v>15432</v>
      </c>
      <c r="AB5100" t="str">
        <f>+LEFT(AA5100,1)</f>
        <v>F</v>
      </c>
      <c r="AC5100" s="6">
        <f>DEGREES(ACOS(SIN(Resultats!$H$11)*SIN(RADIANS(N5100))+COS(Resultats!$H$11)*COS(RADIANS(N5100))*COS(Resultats!$E$11-RADIANS(M5100))))</f>
        <v>144.61578607003841</v>
      </c>
      <c r="AD5100">
        <f>+IF(AB5100=Data!$E$18,1,0)</f>
        <v>0</v>
      </c>
      <c r="AE5100">
        <f>+IF(AC5100&lt;Data!$B$17,1,0)</f>
        <v>0</v>
      </c>
      <c r="AF5100" s="7">
        <f>+IF(AND(AD5100,AE5100),1,0)</f>
        <v>0</v>
      </c>
    </row>
    <row r="5101" spans="1:32" x14ac:dyDescent="0.2">
      <c r="A5101">
        <v>8799</v>
      </c>
      <c r="C5101">
        <v>218396</v>
      </c>
      <c r="D5101">
        <v>91022</v>
      </c>
      <c r="E5101">
        <v>23</v>
      </c>
      <c r="F5101">
        <v>7</v>
      </c>
      <c r="G5101">
        <v>28.7</v>
      </c>
      <c r="H5101" t="s">
        <v>24</v>
      </c>
      <c r="I5101">
        <v>21</v>
      </c>
      <c r="J5101">
        <v>8</v>
      </c>
      <c r="K5101">
        <v>3</v>
      </c>
      <c r="L5101">
        <v>23.124638888888889</v>
      </c>
      <c r="M5101">
        <v>346.86958333333331</v>
      </c>
      <c r="N5101">
        <v>21.134166666666665</v>
      </c>
      <c r="O5101">
        <v>5.99</v>
      </c>
      <c r="Q5101">
        <v>0.26</v>
      </c>
      <c r="S5101">
        <v>-0.04</v>
      </c>
      <c r="Y5101" t="s">
        <v>249</v>
      </c>
      <c r="Z5101" t="s">
        <v>249</v>
      </c>
      <c r="AA5101" t="s">
        <v>15427</v>
      </c>
      <c r="AB5101" t="str">
        <f>+LEFT(AA5101,1)</f>
        <v>A</v>
      </c>
      <c r="AC5101" s="6">
        <f>DEGREES(ACOS(SIN(Resultats!$H$11)*SIN(RADIANS(N5101))+COS(Resultats!$H$11)*COS(RADIANS(N5101))*COS(Resultats!$E$11-RADIANS(M5101))))</f>
        <v>144.72909020836784</v>
      </c>
      <c r="AD5101">
        <f>+IF(AB5101=Data!$E$18,1,0)</f>
        <v>1</v>
      </c>
      <c r="AE5101">
        <f>+IF(AC5101&lt;Data!$B$17,1,0)</f>
        <v>0</v>
      </c>
      <c r="AF5101" s="7">
        <f>+IF(AND(AD5101,AE5101),1,0)</f>
        <v>0</v>
      </c>
    </row>
    <row r="5102" spans="1:32" x14ac:dyDescent="0.2">
      <c r="A5102">
        <v>8165</v>
      </c>
      <c r="C5102">
        <v>203344</v>
      </c>
      <c r="D5102">
        <v>89640</v>
      </c>
      <c r="E5102">
        <v>21</v>
      </c>
      <c r="F5102">
        <v>21</v>
      </c>
      <c r="G5102">
        <v>4.4000000000000004</v>
      </c>
      <c r="H5102" t="s">
        <v>24</v>
      </c>
      <c r="I5102">
        <v>23</v>
      </c>
      <c r="J5102">
        <v>51</v>
      </c>
      <c r="K5102">
        <v>21</v>
      </c>
      <c r="L5102">
        <v>21.351222222222223</v>
      </c>
      <c r="M5102">
        <v>320.26833333333332</v>
      </c>
      <c r="N5102">
        <v>23.855833333333333</v>
      </c>
      <c r="O5102">
        <v>5.57</v>
      </c>
      <c r="Q5102">
        <v>1.05</v>
      </c>
      <c r="S5102">
        <v>0.91</v>
      </c>
      <c r="Y5102" t="s">
        <v>45</v>
      </c>
      <c r="Z5102" t="s">
        <v>45</v>
      </c>
      <c r="AA5102" t="s">
        <v>507</v>
      </c>
      <c r="AB5102" t="str">
        <f>+LEFT(AA5102,1)</f>
        <v>K</v>
      </c>
      <c r="AC5102" s="6">
        <f>DEGREES(ACOS(SIN(Resultats!$H$11)*SIN(RADIANS(N5102))+COS(Resultats!$H$11)*COS(RADIANS(N5102))*COS(Resultats!$E$11-RADIANS(M5102))))</f>
        <v>144.83347013906021</v>
      </c>
      <c r="AD5102">
        <f>+IF(AB5102=Data!$E$18,1,0)</f>
        <v>0</v>
      </c>
      <c r="AE5102">
        <f>+IF(AC5102&lt;Data!$B$17,1,0)</f>
        <v>0</v>
      </c>
      <c r="AF5102" s="7">
        <f>+IF(AND(AD5102,AE5102),1,0)</f>
        <v>0</v>
      </c>
    </row>
    <row r="5103" spans="1:32" x14ac:dyDescent="0.2">
      <c r="A5103">
        <v>7602</v>
      </c>
      <c r="B5103" t="s">
        <v>3940</v>
      </c>
      <c r="C5103">
        <v>188512</v>
      </c>
      <c r="D5103">
        <v>125235</v>
      </c>
      <c r="E5103">
        <v>19</v>
      </c>
      <c r="F5103">
        <v>55</v>
      </c>
      <c r="G5103">
        <v>18.8</v>
      </c>
      <c r="H5103" t="s">
        <v>24</v>
      </c>
      <c r="I5103">
        <v>6</v>
      </c>
      <c r="J5103">
        <v>24</v>
      </c>
      <c r="K5103">
        <v>24</v>
      </c>
      <c r="L5103">
        <v>19.921888888888891</v>
      </c>
      <c r="M5103">
        <v>298.82833333333338</v>
      </c>
      <c r="N5103">
        <v>6.4066666666666672</v>
      </c>
      <c r="O5103">
        <v>3.71</v>
      </c>
      <c r="Q5103">
        <v>0.86</v>
      </c>
      <c r="S5103">
        <v>0.48</v>
      </c>
      <c r="U5103">
        <v>0.49</v>
      </c>
      <c r="Y5103" t="s">
        <v>457</v>
      </c>
      <c r="Z5103" t="s">
        <v>457</v>
      </c>
      <c r="AA5103" t="s">
        <v>51</v>
      </c>
      <c r="AB5103" t="str">
        <f>+LEFT(AA5103,1)</f>
        <v>G</v>
      </c>
      <c r="AC5103" s="6">
        <f>DEGREES(ACOS(SIN(Resultats!$H$11)*SIN(RADIANS(N5103))+COS(Resultats!$H$11)*COS(RADIANS(N5103))*COS(Resultats!$E$11-RADIANS(M5103))))</f>
        <v>144.88337650802649</v>
      </c>
      <c r="AD5103">
        <f>+IF(AB5103=Data!$E$18,1,0)</f>
        <v>0</v>
      </c>
      <c r="AE5103">
        <f>+IF(AC5103&lt;Data!$B$17,1,0)</f>
        <v>0</v>
      </c>
      <c r="AF5103" s="7">
        <f>+IF(AND(AD5103,AE5103),1,0)</f>
        <v>0</v>
      </c>
    </row>
    <row r="5104" spans="1:32" x14ac:dyDescent="0.2">
      <c r="A5104">
        <v>88</v>
      </c>
      <c r="B5104" t="s">
        <v>142</v>
      </c>
      <c r="C5104">
        <v>1835</v>
      </c>
      <c r="D5104">
        <v>147237</v>
      </c>
      <c r="E5104">
        <v>0</v>
      </c>
      <c r="F5104">
        <v>22</v>
      </c>
      <c r="G5104">
        <v>51.8</v>
      </c>
      <c r="H5104" t="s">
        <v>26</v>
      </c>
      <c r="I5104">
        <v>12</v>
      </c>
      <c r="J5104">
        <v>12</v>
      </c>
      <c r="K5104">
        <v>34</v>
      </c>
      <c r="L5104">
        <v>0.38105555555555554</v>
      </c>
      <c r="M5104">
        <v>5.7158333333333333</v>
      </c>
      <c r="N5104">
        <v>-12.209444444444443</v>
      </c>
      <c r="O5104">
        <v>6.39</v>
      </c>
      <c r="Q5104">
        <v>0.66</v>
      </c>
      <c r="S5104">
        <v>0.24</v>
      </c>
      <c r="Y5104" t="s">
        <v>144</v>
      </c>
      <c r="Z5104" t="s">
        <v>144</v>
      </c>
      <c r="AA5104" t="s">
        <v>15421</v>
      </c>
      <c r="AB5104" t="str">
        <f>+LEFT(AA5104,1)</f>
        <v>G</v>
      </c>
      <c r="AC5104" s="6">
        <f>DEGREES(ACOS(SIN(Resultats!$H$11)*SIN(RADIANS(N5104))+COS(Resultats!$H$11)*COS(RADIANS(N5104))*COS(Resultats!$E$11-RADIANS(M5104))))</f>
        <v>144.90756486008183</v>
      </c>
      <c r="AD5104">
        <f>+IF(AB5104=Data!$E$18,1,0)</f>
        <v>0</v>
      </c>
      <c r="AE5104">
        <f>+IF(AC5104&lt;Data!$B$17,1,0)</f>
        <v>0</v>
      </c>
      <c r="AF5104" s="7">
        <f>+IF(AND(AD5104,AE5104),1,0)</f>
        <v>0</v>
      </c>
    </row>
    <row r="5105" spans="1:32" x14ac:dyDescent="0.2">
      <c r="A5105">
        <v>8466</v>
      </c>
      <c r="C5105">
        <v>210762</v>
      </c>
      <c r="D5105">
        <v>90317</v>
      </c>
      <c r="E5105">
        <v>22</v>
      </c>
      <c r="F5105">
        <v>12</v>
      </c>
      <c r="G5105">
        <v>8</v>
      </c>
      <c r="H5105" t="s">
        <v>24</v>
      </c>
      <c r="I5105">
        <v>24</v>
      </c>
      <c r="J5105">
        <v>57</v>
      </c>
      <c r="K5105">
        <v>0</v>
      </c>
      <c r="L5105">
        <v>22.202222222222222</v>
      </c>
      <c r="M5105">
        <v>333.0333333333333</v>
      </c>
      <c r="N5105">
        <v>24.95</v>
      </c>
      <c r="O5105">
        <v>5.92</v>
      </c>
      <c r="Q5105">
        <v>1.51</v>
      </c>
      <c r="Y5105" t="s">
        <v>197</v>
      </c>
      <c r="Z5105" t="s">
        <v>197</v>
      </c>
      <c r="AA5105" t="s">
        <v>197</v>
      </c>
      <c r="AB5105" t="str">
        <f>+LEFT(AA5105,1)</f>
        <v>K</v>
      </c>
      <c r="AC5105" s="6">
        <f>DEGREES(ACOS(SIN(Resultats!$H$11)*SIN(RADIANS(N5105))+COS(Resultats!$H$11)*COS(RADIANS(N5105))*COS(Resultats!$E$11-RADIANS(M5105))))</f>
        <v>144.92507084893813</v>
      </c>
      <c r="AD5105">
        <f>+IF(AB5105=Data!$E$18,1,0)</f>
        <v>0</v>
      </c>
      <c r="AE5105">
        <f>+IF(AC5105&lt;Data!$B$17,1,0)</f>
        <v>0</v>
      </c>
      <c r="AF5105" s="7">
        <f>+IF(AND(AD5105,AE5105),1,0)</f>
        <v>0</v>
      </c>
    </row>
    <row r="5106" spans="1:32" x14ac:dyDescent="0.2">
      <c r="A5106">
        <v>7454</v>
      </c>
      <c r="C5106">
        <v>184985</v>
      </c>
      <c r="D5106">
        <v>162827</v>
      </c>
      <c r="E5106">
        <v>19</v>
      </c>
      <c r="F5106">
        <v>37</v>
      </c>
      <c r="G5106">
        <v>34.4</v>
      </c>
      <c r="H5106" t="s">
        <v>26</v>
      </c>
      <c r="I5106">
        <v>14</v>
      </c>
      <c r="J5106">
        <v>18</v>
      </c>
      <c r="K5106">
        <v>6</v>
      </c>
      <c r="L5106">
        <v>19.626222222222221</v>
      </c>
      <c r="M5106">
        <v>294.39333333333332</v>
      </c>
      <c r="N5106">
        <v>-14.301666666666668</v>
      </c>
      <c r="O5106">
        <v>5.47</v>
      </c>
      <c r="Q5106">
        <v>0.5</v>
      </c>
      <c r="S5106">
        <v>0.04</v>
      </c>
      <c r="Y5106" t="s">
        <v>430</v>
      </c>
      <c r="Z5106" t="s">
        <v>430</v>
      </c>
      <c r="AA5106" t="s">
        <v>2154</v>
      </c>
      <c r="AB5106" t="str">
        <f>+LEFT(AA5106,1)</f>
        <v>F</v>
      </c>
      <c r="AC5106" s="6">
        <f>DEGREES(ACOS(SIN(Resultats!$H$11)*SIN(RADIANS(N5106))+COS(Resultats!$H$11)*COS(RADIANS(N5106))*COS(Resultats!$E$11-RADIANS(M5106))))</f>
        <v>144.96113356637522</v>
      </c>
      <c r="AD5106">
        <f>+IF(AB5106=Data!$E$18,1,0)</f>
        <v>0</v>
      </c>
      <c r="AE5106">
        <f>+IF(AC5106&lt;Data!$B$17,1,0)</f>
        <v>0</v>
      </c>
      <c r="AF5106" s="7">
        <f>+IF(AND(AD5106,AE5106),1,0)</f>
        <v>0</v>
      </c>
    </row>
    <row r="5107" spans="1:32" x14ac:dyDescent="0.2">
      <c r="A5107">
        <v>8258</v>
      </c>
      <c r="C5107">
        <v>205541</v>
      </c>
      <c r="D5107">
        <v>89819</v>
      </c>
      <c r="E5107">
        <v>21</v>
      </c>
      <c r="F5107">
        <v>35</v>
      </c>
      <c r="G5107">
        <v>27</v>
      </c>
      <c r="H5107" t="s">
        <v>24</v>
      </c>
      <c r="I5107">
        <v>24</v>
      </c>
      <c r="J5107">
        <v>27</v>
      </c>
      <c r="K5107">
        <v>8</v>
      </c>
      <c r="L5107">
        <v>21.590833333333332</v>
      </c>
      <c r="M5107">
        <v>323.86250000000001</v>
      </c>
      <c r="N5107">
        <v>24.452222222222222</v>
      </c>
      <c r="O5107">
        <v>6.11</v>
      </c>
      <c r="Y5107" t="s">
        <v>310</v>
      </c>
      <c r="Z5107" t="s">
        <v>310</v>
      </c>
      <c r="AA5107" t="s">
        <v>15426</v>
      </c>
      <c r="AB5107" t="str">
        <f>+LEFT(AA5107,1)</f>
        <v>A</v>
      </c>
      <c r="AC5107" s="6">
        <f>DEGREES(ACOS(SIN(Resultats!$H$11)*SIN(RADIANS(N5107))+COS(Resultats!$H$11)*COS(RADIANS(N5107))*COS(Resultats!$E$11-RADIANS(M5107))))</f>
        <v>145.03075139421023</v>
      </c>
      <c r="AD5107">
        <f>+IF(AB5107=Data!$E$18,1,0)</f>
        <v>1</v>
      </c>
      <c r="AE5107">
        <f>+IF(AC5107&lt;Data!$B$17,1,0)</f>
        <v>0</v>
      </c>
      <c r="AF5107" s="7">
        <f>+IF(AND(AD5107,AE5107),1,0)</f>
        <v>0</v>
      </c>
    </row>
    <row r="5108" spans="1:32" x14ac:dyDescent="0.2">
      <c r="A5108">
        <v>9039</v>
      </c>
      <c r="B5108" t="s">
        <v>3175</v>
      </c>
      <c r="C5108">
        <v>223781</v>
      </c>
      <c r="D5108">
        <v>108879</v>
      </c>
      <c r="E5108">
        <v>23</v>
      </c>
      <c r="F5108">
        <v>52</v>
      </c>
      <c r="G5108">
        <v>37.1</v>
      </c>
      <c r="H5108" t="s">
        <v>24</v>
      </c>
      <c r="I5108">
        <v>10</v>
      </c>
      <c r="J5108">
        <v>56</v>
      </c>
      <c r="K5108">
        <v>51</v>
      </c>
      <c r="L5108">
        <v>23.876972222222221</v>
      </c>
      <c r="M5108">
        <v>358.15458333333333</v>
      </c>
      <c r="N5108">
        <v>10.9475</v>
      </c>
      <c r="O5108">
        <v>5.3</v>
      </c>
      <c r="Q5108">
        <v>0.18</v>
      </c>
      <c r="S5108">
        <v>0.09</v>
      </c>
      <c r="Y5108" t="s">
        <v>1927</v>
      </c>
      <c r="Z5108" t="s">
        <v>1927</v>
      </c>
      <c r="AA5108" t="s">
        <v>15426</v>
      </c>
      <c r="AB5108" t="str">
        <f>+LEFT(AA5108,1)</f>
        <v>A</v>
      </c>
      <c r="AC5108" s="6">
        <f>DEGREES(ACOS(SIN(Resultats!$H$11)*SIN(RADIANS(N5108))+COS(Resultats!$H$11)*COS(RADIANS(N5108))*COS(Resultats!$E$11-RADIANS(M5108))))</f>
        <v>145.03520309493052</v>
      </c>
      <c r="AD5108">
        <f>+IF(AB5108=Data!$E$18,1,0)</f>
        <v>1</v>
      </c>
      <c r="AE5108">
        <f>+IF(AC5108&lt;Data!$B$17,1,0)</f>
        <v>0</v>
      </c>
      <c r="AF5108" s="7">
        <f>+IF(AND(AD5108,AE5108),1,0)</f>
        <v>0</v>
      </c>
    </row>
    <row r="5109" spans="1:32" x14ac:dyDescent="0.2">
      <c r="A5109">
        <v>7648</v>
      </c>
      <c r="C5109">
        <v>189695</v>
      </c>
      <c r="D5109">
        <v>125355</v>
      </c>
      <c r="E5109">
        <v>20</v>
      </c>
      <c r="F5109">
        <v>0</v>
      </c>
      <c r="G5109">
        <v>58.9</v>
      </c>
      <c r="H5109" t="s">
        <v>24</v>
      </c>
      <c r="I5109">
        <v>8</v>
      </c>
      <c r="J5109">
        <v>33</v>
      </c>
      <c r="K5109">
        <v>29</v>
      </c>
      <c r="L5109">
        <v>20.016361111111109</v>
      </c>
      <c r="M5109">
        <v>300.24541666666664</v>
      </c>
      <c r="N5109">
        <v>8.5580555555555566</v>
      </c>
      <c r="O5109">
        <v>5.91</v>
      </c>
      <c r="Q5109">
        <v>1.52</v>
      </c>
      <c r="S5109">
        <v>1.89</v>
      </c>
      <c r="Y5109" t="s">
        <v>77</v>
      </c>
      <c r="Z5109" t="s">
        <v>77</v>
      </c>
      <c r="AA5109" t="s">
        <v>104</v>
      </c>
      <c r="AB5109" t="str">
        <f>+LEFT(AA5109,1)</f>
        <v>K</v>
      </c>
      <c r="AC5109" s="6">
        <f>DEGREES(ACOS(SIN(Resultats!$H$11)*SIN(RADIANS(N5109))+COS(Resultats!$H$11)*COS(RADIANS(N5109))*COS(Resultats!$E$11-RADIANS(M5109))))</f>
        <v>145.04571246923567</v>
      </c>
      <c r="AD5109">
        <f>+IF(AB5109=Data!$E$18,1,0)</f>
        <v>0</v>
      </c>
      <c r="AE5109">
        <f>+IF(AC5109&lt;Data!$B$17,1,0)</f>
        <v>0</v>
      </c>
      <c r="AF5109" s="7">
        <f>+IF(AND(AD5109,AE5109),1,0)</f>
        <v>0</v>
      </c>
    </row>
    <row r="5110" spans="1:32" x14ac:dyDescent="0.2">
      <c r="A5110">
        <v>7778</v>
      </c>
      <c r="C5110">
        <v>193556</v>
      </c>
      <c r="D5110">
        <v>105988</v>
      </c>
      <c r="E5110">
        <v>20</v>
      </c>
      <c r="F5110">
        <v>20</v>
      </c>
      <c r="G5110">
        <v>20.5</v>
      </c>
      <c r="H5110" t="s">
        <v>24</v>
      </c>
      <c r="I5110">
        <v>14</v>
      </c>
      <c r="J5110">
        <v>34</v>
      </c>
      <c r="K5110">
        <v>9</v>
      </c>
      <c r="L5110">
        <v>20.339027777777776</v>
      </c>
      <c r="M5110">
        <v>305.08541666666662</v>
      </c>
      <c r="N5110">
        <v>14.569166666666666</v>
      </c>
      <c r="O5110">
        <v>6.13</v>
      </c>
      <c r="Q5110">
        <v>0.91</v>
      </c>
      <c r="S5110">
        <v>0.64</v>
      </c>
      <c r="U5110">
        <v>0.44</v>
      </c>
      <c r="Y5110" t="s">
        <v>71</v>
      </c>
      <c r="Z5110" t="s">
        <v>71</v>
      </c>
      <c r="AA5110" t="s">
        <v>51</v>
      </c>
      <c r="AB5110" t="str">
        <f>+LEFT(AA5110,1)</f>
        <v>G</v>
      </c>
      <c r="AC5110" s="6">
        <f>DEGREES(ACOS(SIN(Resultats!$H$11)*SIN(RADIANS(N5110))+COS(Resultats!$H$11)*COS(RADIANS(N5110))*COS(Resultats!$E$11-RADIANS(M5110))))</f>
        <v>145.16071136300309</v>
      </c>
      <c r="AD5110">
        <f>+IF(AB5110=Data!$E$18,1,0)</f>
        <v>0</v>
      </c>
      <c r="AE5110">
        <f>+IF(AC5110&lt;Data!$B$17,1,0)</f>
        <v>0</v>
      </c>
      <c r="AF5110" s="7">
        <f>+IF(AND(AD5110,AE5110),1,0)</f>
        <v>0</v>
      </c>
    </row>
    <row r="5111" spans="1:32" x14ac:dyDescent="0.2">
      <c r="A5111">
        <v>7886</v>
      </c>
      <c r="C5111">
        <v>196610</v>
      </c>
      <c r="D5111">
        <v>106329</v>
      </c>
      <c r="E5111">
        <v>20</v>
      </c>
      <c r="F5111">
        <v>37</v>
      </c>
      <c r="G5111">
        <v>54.6</v>
      </c>
      <c r="H5111" t="s">
        <v>24</v>
      </c>
      <c r="I5111">
        <v>18</v>
      </c>
      <c r="J5111">
        <v>16</v>
      </c>
      <c r="K5111">
        <v>9</v>
      </c>
      <c r="L5111">
        <v>20.631833333333333</v>
      </c>
      <c r="M5111">
        <v>309.47750000000002</v>
      </c>
      <c r="N5111">
        <v>18.269166666666667</v>
      </c>
      <c r="O5111">
        <v>6.25</v>
      </c>
      <c r="Q5111">
        <v>1.48</v>
      </c>
      <c r="S5111">
        <v>1</v>
      </c>
      <c r="U5111">
        <v>2.48</v>
      </c>
      <c r="Y5111" t="s">
        <v>2593</v>
      </c>
      <c r="Z5111" t="s">
        <v>2593</v>
      </c>
      <c r="AA5111" t="s">
        <v>15437</v>
      </c>
      <c r="AB5111" t="str">
        <f>+LEFT(AA5111,1)</f>
        <v>M</v>
      </c>
      <c r="AC5111" s="6">
        <f>DEGREES(ACOS(SIN(Resultats!$H$11)*SIN(RADIANS(N5111))+COS(Resultats!$H$11)*COS(RADIANS(N5111))*COS(Resultats!$E$11-RADIANS(M5111))))</f>
        <v>145.22333165398379</v>
      </c>
      <c r="AD5111">
        <f>+IF(AB5111=Data!$E$18,1,0)</f>
        <v>0</v>
      </c>
      <c r="AE5111">
        <f>+IF(AC5111&lt;Data!$B$17,1,0)</f>
        <v>0</v>
      </c>
      <c r="AF5111" s="7">
        <f>+IF(AND(AD5111,AE5111),1,0)</f>
        <v>0</v>
      </c>
    </row>
    <row r="5112" spans="1:32" x14ac:dyDescent="0.2">
      <c r="A5112">
        <v>7580</v>
      </c>
      <c r="C5112">
        <v>188107</v>
      </c>
      <c r="D5112">
        <v>125182</v>
      </c>
      <c r="E5112">
        <v>19</v>
      </c>
      <c r="F5112">
        <v>53</v>
      </c>
      <c r="G5112">
        <v>22.6</v>
      </c>
      <c r="H5112" t="s">
        <v>24</v>
      </c>
      <c r="I5112">
        <v>4</v>
      </c>
      <c r="J5112">
        <v>24</v>
      </c>
      <c r="K5112">
        <v>2</v>
      </c>
      <c r="L5112">
        <v>19.889611111111112</v>
      </c>
      <c r="M5112">
        <v>298.34416666666669</v>
      </c>
      <c r="N5112">
        <v>4.400555555555556</v>
      </c>
      <c r="O5112">
        <v>6.53</v>
      </c>
      <c r="Q5112">
        <v>0.02</v>
      </c>
      <c r="S5112">
        <v>-0.11</v>
      </c>
      <c r="Y5112" t="s">
        <v>351</v>
      </c>
      <c r="Z5112" t="s">
        <v>191</v>
      </c>
      <c r="AA5112" t="s">
        <v>5040</v>
      </c>
      <c r="AB5112" t="str">
        <f>+LEFT(AA5112,1)</f>
        <v>B</v>
      </c>
      <c r="AC5112" s="6">
        <f>DEGREES(ACOS(SIN(Resultats!$H$11)*SIN(RADIANS(N5112))+COS(Resultats!$H$11)*COS(RADIANS(N5112))*COS(Resultats!$E$11-RADIANS(M5112))))</f>
        <v>145.3347323122689</v>
      </c>
      <c r="AD5112">
        <f>+IF(AB5112=Data!$E$18,1,0)</f>
        <v>0</v>
      </c>
      <c r="AE5112">
        <f>+IF(AC5112&lt;Data!$B$17,1,0)</f>
        <v>0</v>
      </c>
      <c r="AF5112" s="7">
        <f>+IF(AND(AD5112,AE5112),1,0)</f>
        <v>0</v>
      </c>
    </row>
    <row r="5113" spans="1:32" x14ac:dyDescent="0.2">
      <c r="A5113">
        <v>8101</v>
      </c>
      <c r="C5113">
        <v>201671</v>
      </c>
      <c r="D5113">
        <v>89505</v>
      </c>
      <c r="E5113">
        <v>21</v>
      </c>
      <c r="F5113">
        <v>10</v>
      </c>
      <c r="G5113">
        <v>32</v>
      </c>
      <c r="H5113" t="s">
        <v>24</v>
      </c>
      <c r="I5113">
        <v>22</v>
      </c>
      <c r="J5113">
        <v>27</v>
      </c>
      <c r="K5113">
        <v>17</v>
      </c>
      <c r="L5113">
        <v>21.175555555555558</v>
      </c>
      <c r="M5113">
        <v>317.63333333333338</v>
      </c>
      <c r="N5113">
        <v>22.454722222222223</v>
      </c>
      <c r="O5113">
        <v>6.68</v>
      </c>
      <c r="Q5113">
        <v>0.03</v>
      </c>
      <c r="S5113">
        <v>-0.06</v>
      </c>
      <c r="Y5113" t="s">
        <v>89</v>
      </c>
      <c r="Z5113" t="s">
        <v>89</v>
      </c>
      <c r="AA5113" t="s">
        <v>1469</v>
      </c>
      <c r="AB5113" t="str">
        <f>+LEFT(AA5113,1)</f>
        <v>A</v>
      </c>
      <c r="AC5113" s="6">
        <f>DEGREES(ACOS(SIN(Resultats!$H$11)*SIN(RADIANS(N5113))+COS(Resultats!$H$11)*COS(RADIANS(N5113))*COS(Resultats!$E$11-RADIANS(M5113))))</f>
        <v>145.35577402156662</v>
      </c>
      <c r="AD5113">
        <f>+IF(AB5113=Data!$E$18,1,0)</f>
        <v>1</v>
      </c>
      <c r="AE5113">
        <f>+IF(AC5113&lt;Data!$B$17,1,0)</f>
        <v>0</v>
      </c>
      <c r="AF5113" s="7">
        <f>+IF(AND(AD5113,AE5113),1,0)</f>
        <v>0</v>
      </c>
    </row>
    <row r="5114" spans="1:32" x14ac:dyDescent="0.2">
      <c r="A5114">
        <v>7700</v>
      </c>
      <c r="C5114">
        <v>191263</v>
      </c>
      <c r="D5114">
        <v>105743</v>
      </c>
      <c r="E5114">
        <v>20</v>
      </c>
      <c r="F5114">
        <v>8</v>
      </c>
      <c r="G5114">
        <v>38.299999999999997</v>
      </c>
      <c r="H5114" t="s">
        <v>24</v>
      </c>
      <c r="I5114">
        <v>10</v>
      </c>
      <c r="J5114">
        <v>43</v>
      </c>
      <c r="K5114">
        <v>33</v>
      </c>
      <c r="L5114">
        <v>20.143972222222221</v>
      </c>
      <c r="M5114">
        <v>302.15958333333333</v>
      </c>
      <c r="N5114">
        <v>10.725833333333334</v>
      </c>
      <c r="O5114">
        <v>6.31</v>
      </c>
      <c r="Q5114">
        <v>-0.12</v>
      </c>
      <c r="S5114">
        <v>-0.67</v>
      </c>
      <c r="Y5114" t="s">
        <v>368</v>
      </c>
      <c r="Z5114" t="s">
        <v>368</v>
      </c>
      <c r="AA5114" t="s">
        <v>15433</v>
      </c>
      <c r="AB5114" t="str">
        <f>+LEFT(AA5114,1)</f>
        <v>B</v>
      </c>
      <c r="AC5114" s="6">
        <f>DEGREES(ACOS(SIN(Resultats!$H$11)*SIN(RADIANS(N5114))+COS(Resultats!$H$11)*COS(RADIANS(N5114))*COS(Resultats!$E$11-RADIANS(M5114))))</f>
        <v>145.41513299979164</v>
      </c>
      <c r="AD5114">
        <f>+IF(AB5114=Data!$E$18,1,0)</f>
        <v>0</v>
      </c>
      <c r="AE5114">
        <f>+IF(AC5114&lt;Data!$B$17,1,0)</f>
        <v>0</v>
      </c>
      <c r="AF5114" s="7">
        <f>+IF(AND(AD5114,AE5114),1,0)</f>
        <v>0</v>
      </c>
    </row>
    <row r="5115" spans="1:32" x14ac:dyDescent="0.2">
      <c r="A5115">
        <v>8225</v>
      </c>
      <c r="B5115" t="s">
        <v>3514</v>
      </c>
      <c r="C5115">
        <v>204724</v>
      </c>
      <c r="D5115">
        <v>89752</v>
      </c>
      <c r="E5115">
        <v>21</v>
      </c>
      <c r="F5115">
        <v>29</v>
      </c>
      <c r="G5115">
        <v>56.9</v>
      </c>
      <c r="H5115" t="s">
        <v>24</v>
      </c>
      <c r="I5115">
        <v>23</v>
      </c>
      <c r="J5115">
        <v>38</v>
      </c>
      <c r="K5115">
        <v>20</v>
      </c>
      <c r="L5115">
        <v>21.49913888888889</v>
      </c>
      <c r="M5115">
        <v>322.48708333333337</v>
      </c>
      <c r="N5115">
        <v>23.638888888888889</v>
      </c>
      <c r="O5115">
        <v>4.57</v>
      </c>
      <c r="Q5115">
        <v>1.62</v>
      </c>
      <c r="S5115">
        <v>1.93</v>
      </c>
      <c r="U5115">
        <v>1.0900000000000001</v>
      </c>
      <c r="Y5115" t="s">
        <v>3515</v>
      </c>
      <c r="Z5115" t="s">
        <v>14484</v>
      </c>
      <c r="AA5115" t="s">
        <v>2160</v>
      </c>
      <c r="AB5115" t="str">
        <f>+LEFT(AA5115,1)</f>
        <v>M</v>
      </c>
      <c r="AC5115" s="6">
        <f>DEGREES(ACOS(SIN(Resultats!$H$11)*SIN(RADIANS(N5115))+COS(Resultats!$H$11)*COS(RADIANS(N5115))*COS(Resultats!$E$11-RADIANS(M5115))))</f>
        <v>145.56828579853331</v>
      </c>
      <c r="AD5115">
        <f>+IF(AB5115=Data!$E$18,1,0)</f>
        <v>0</v>
      </c>
      <c r="AE5115">
        <f>+IF(AC5115&lt;Data!$B$17,1,0)</f>
        <v>0</v>
      </c>
      <c r="AF5115" s="7">
        <f>+IF(AND(AD5115,AE5115),1,0)</f>
        <v>0</v>
      </c>
    </row>
    <row r="5116" spans="1:32" x14ac:dyDescent="0.2">
      <c r="A5116">
        <v>74</v>
      </c>
      <c r="B5116" t="s">
        <v>126</v>
      </c>
      <c r="C5116">
        <v>1522</v>
      </c>
      <c r="D5116">
        <v>128694</v>
      </c>
      <c r="E5116">
        <v>0</v>
      </c>
      <c r="F5116">
        <v>19</v>
      </c>
      <c r="G5116">
        <v>25.7</v>
      </c>
      <c r="H5116" t="s">
        <v>26</v>
      </c>
      <c r="I5116">
        <v>8</v>
      </c>
      <c r="J5116">
        <v>49</v>
      </c>
      <c r="K5116">
        <v>26</v>
      </c>
      <c r="L5116">
        <v>0.32380555555555557</v>
      </c>
      <c r="M5116">
        <v>4.8570833333333336</v>
      </c>
      <c r="N5116">
        <v>-8.823888888888888</v>
      </c>
      <c r="O5116">
        <v>3.56</v>
      </c>
      <c r="Q5116">
        <v>1.22</v>
      </c>
      <c r="S5116">
        <v>1.25</v>
      </c>
      <c r="U5116">
        <v>0.59</v>
      </c>
      <c r="Y5116" t="s">
        <v>127</v>
      </c>
      <c r="Z5116" t="s">
        <v>9566</v>
      </c>
      <c r="AA5116" t="s">
        <v>507</v>
      </c>
      <c r="AB5116" t="str">
        <f>+LEFT(AA5116,1)</f>
        <v>K</v>
      </c>
      <c r="AC5116" s="6">
        <f>DEGREES(ACOS(SIN(Resultats!$H$11)*SIN(RADIANS(N5116))+COS(Resultats!$H$11)*COS(RADIANS(N5116))*COS(Resultats!$E$11-RADIANS(M5116))))</f>
        <v>145.60741250320407</v>
      </c>
      <c r="AD5116">
        <f>+IF(AB5116=Data!$E$18,1,0)</f>
        <v>0</v>
      </c>
      <c r="AE5116">
        <f>+IF(AC5116&lt;Data!$B$17,1,0)</f>
        <v>0</v>
      </c>
      <c r="AF5116" s="7">
        <f>+IF(AND(AD5116,AE5116),1,0)</f>
        <v>0</v>
      </c>
    </row>
    <row r="5117" spans="1:32" x14ac:dyDescent="0.2">
      <c r="A5117">
        <v>7793</v>
      </c>
      <c r="C5117">
        <v>194012</v>
      </c>
      <c r="D5117">
        <v>106042</v>
      </c>
      <c r="E5117">
        <v>20</v>
      </c>
      <c r="F5117">
        <v>22</v>
      </c>
      <c r="G5117">
        <v>52.3</v>
      </c>
      <c r="H5117" t="s">
        <v>24</v>
      </c>
      <c r="I5117">
        <v>14</v>
      </c>
      <c r="J5117">
        <v>33</v>
      </c>
      <c r="K5117">
        <v>5</v>
      </c>
      <c r="L5117">
        <v>20.381194444444446</v>
      </c>
      <c r="M5117">
        <v>305.71791666666672</v>
      </c>
      <c r="N5117">
        <v>14.551388888888889</v>
      </c>
      <c r="O5117">
        <v>6.17</v>
      </c>
      <c r="Q5117">
        <v>0.51</v>
      </c>
      <c r="S5117">
        <v>-7.0000000000000007E-2</v>
      </c>
      <c r="U5117">
        <v>0.26</v>
      </c>
      <c r="Y5117" t="s">
        <v>199</v>
      </c>
      <c r="Z5117" t="s">
        <v>199</v>
      </c>
      <c r="AA5117" t="s">
        <v>15414</v>
      </c>
      <c r="AB5117" t="str">
        <f>+LEFT(AA5117,1)</f>
        <v>F</v>
      </c>
      <c r="AC5117" s="6">
        <f>DEGREES(ACOS(SIN(Resultats!$H$11)*SIN(RADIANS(N5117))+COS(Resultats!$H$11)*COS(RADIANS(N5117))*COS(Resultats!$E$11-RADIANS(M5117))))</f>
        <v>145.61482102063289</v>
      </c>
      <c r="AD5117">
        <f>+IF(AB5117=Data!$E$18,1,0)</f>
        <v>0</v>
      </c>
      <c r="AE5117">
        <f>+IF(AC5117&lt;Data!$B$17,1,0)</f>
        <v>0</v>
      </c>
      <c r="AF5117" s="7">
        <f>+IF(AND(AD5117,AE5117),1,0)</f>
        <v>0</v>
      </c>
    </row>
    <row r="5118" spans="1:32" x14ac:dyDescent="0.2">
      <c r="A5118">
        <v>72</v>
      </c>
      <c r="C5118">
        <v>1461</v>
      </c>
      <c r="D5118">
        <v>128690</v>
      </c>
      <c r="E5118">
        <v>0</v>
      </c>
      <c r="F5118">
        <v>18</v>
      </c>
      <c r="G5118">
        <v>41.8</v>
      </c>
      <c r="H5118" t="s">
        <v>26</v>
      </c>
      <c r="I5118">
        <v>8</v>
      </c>
      <c r="J5118">
        <v>3</v>
      </c>
      <c r="K5118">
        <v>10</v>
      </c>
      <c r="L5118">
        <v>0.31161111111111112</v>
      </c>
      <c r="M5118">
        <v>4.6741666666666664</v>
      </c>
      <c r="N5118">
        <v>-8.0527777777777789</v>
      </c>
      <c r="O5118">
        <v>6.46</v>
      </c>
      <c r="Q5118">
        <v>0.68</v>
      </c>
      <c r="S5118">
        <v>0.28999999999999998</v>
      </c>
      <c r="Y5118" t="s">
        <v>124</v>
      </c>
      <c r="Z5118" t="s">
        <v>124</v>
      </c>
      <c r="AA5118" t="s">
        <v>3095</v>
      </c>
      <c r="AB5118" t="str">
        <f>+LEFT(AA5118,1)</f>
        <v>G</v>
      </c>
      <c r="AC5118" s="6">
        <f>DEGREES(ACOS(SIN(Resultats!$H$11)*SIN(RADIANS(N5118))+COS(Resultats!$H$11)*COS(RADIANS(N5118))*COS(Resultats!$E$11-RADIANS(M5118))))</f>
        <v>145.71501442032965</v>
      </c>
      <c r="AD5118">
        <f>+IF(AB5118=Data!$E$18,1,0)</f>
        <v>0</v>
      </c>
      <c r="AE5118">
        <f>+IF(AC5118&lt;Data!$B$17,1,0)</f>
        <v>0</v>
      </c>
      <c r="AF5118" s="7">
        <f>+IF(AND(AD5118,AE5118),1,0)</f>
        <v>0</v>
      </c>
    </row>
    <row r="5119" spans="1:32" x14ac:dyDescent="0.2">
      <c r="A5119">
        <v>7774</v>
      </c>
      <c r="C5119">
        <v>193472</v>
      </c>
      <c r="D5119">
        <v>105974</v>
      </c>
      <c r="E5119">
        <v>20</v>
      </c>
      <c r="F5119">
        <v>20</v>
      </c>
      <c r="G5119">
        <v>0.2</v>
      </c>
      <c r="H5119" t="s">
        <v>24</v>
      </c>
      <c r="I5119">
        <v>13</v>
      </c>
      <c r="J5119">
        <v>32</v>
      </c>
      <c r="K5119">
        <v>53</v>
      </c>
      <c r="L5119">
        <v>20.333388888888887</v>
      </c>
      <c r="M5119">
        <v>305.00083333333333</v>
      </c>
      <c r="N5119">
        <v>13.548055555555555</v>
      </c>
      <c r="O5119">
        <v>5.95</v>
      </c>
      <c r="Q5119">
        <v>0.31</v>
      </c>
      <c r="S5119">
        <v>0.13</v>
      </c>
      <c r="U5119">
        <v>0.16</v>
      </c>
      <c r="Y5119" t="s">
        <v>4053</v>
      </c>
      <c r="Z5119" t="s">
        <v>14015</v>
      </c>
      <c r="AA5119" t="s">
        <v>15427</v>
      </c>
      <c r="AB5119" t="str">
        <f>+LEFT(AA5119,1)</f>
        <v>A</v>
      </c>
      <c r="AC5119" s="6">
        <f>DEGREES(ACOS(SIN(Resultats!$H$11)*SIN(RADIANS(N5119))+COS(Resultats!$H$11)*COS(RADIANS(N5119))*COS(Resultats!$E$11-RADIANS(M5119))))</f>
        <v>145.79483175678641</v>
      </c>
      <c r="AD5119">
        <f>+IF(AB5119=Data!$E$18,1,0)</f>
        <v>1</v>
      </c>
      <c r="AE5119">
        <f>+IF(AC5119&lt;Data!$B$17,1,0)</f>
        <v>0</v>
      </c>
      <c r="AF5119" s="7">
        <f>+IF(AND(AD5119,AE5119),1,0)</f>
        <v>0</v>
      </c>
    </row>
    <row r="5120" spans="1:32" x14ac:dyDescent="0.2">
      <c r="A5120">
        <v>9072</v>
      </c>
      <c r="B5120" t="s">
        <v>3201</v>
      </c>
      <c r="C5120">
        <v>224617</v>
      </c>
      <c r="D5120">
        <v>128513</v>
      </c>
      <c r="E5120">
        <v>23</v>
      </c>
      <c r="F5120">
        <v>59</v>
      </c>
      <c r="G5120">
        <v>18.7</v>
      </c>
      <c r="H5120" t="s">
        <v>24</v>
      </c>
      <c r="I5120">
        <v>6</v>
      </c>
      <c r="J5120">
        <v>51</v>
      </c>
      <c r="K5120">
        <v>48</v>
      </c>
      <c r="L5120">
        <v>23.988527777777779</v>
      </c>
      <c r="M5120">
        <v>359.82791666666668</v>
      </c>
      <c r="N5120">
        <v>6.8633333333333333</v>
      </c>
      <c r="O5120">
        <v>4.01</v>
      </c>
      <c r="Q5120">
        <v>0.42</v>
      </c>
      <c r="S5120">
        <v>0.06</v>
      </c>
      <c r="U5120">
        <v>0.24</v>
      </c>
      <c r="Y5120" t="s">
        <v>2836</v>
      </c>
      <c r="Z5120" t="s">
        <v>2836</v>
      </c>
      <c r="AA5120" t="s">
        <v>2046</v>
      </c>
      <c r="AB5120" t="str">
        <f>+LEFT(AA5120,1)</f>
        <v>F</v>
      </c>
      <c r="AC5120" s="6">
        <f>DEGREES(ACOS(SIN(Resultats!$H$11)*SIN(RADIANS(N5120))+COS(Resultats!$H$11)*COS(RADIANS(N5120))*COS(Resultats!$E$11-RADIANS(M5120))))</f>
        <v>145.83973193296708</v>
      </c>
      <c r="AD5120">
        <f>+IF(AB5120=Data!$E$18,1,0)</f>
        <v>0</v>
      </c>
      <c r="AE5120">
        <f>+IF(AC5120&lt;Data!$B$17,1,0)</f>
        <v>0</v>
      </c>
      <c r="AF5120" s="7">
        <f>+IF(AND(AD5120,AE5120),1,0)</f>
        <v>0</v>
      </c>
    </row>
    <row r="5121" spans="1:32" x14ac:dyDescent="0.2">
      <c r="A5121">
        <v>8792</v>
      </c>
      <c r="C5121">
        <v>218261</v>
      </c>
      <c r="D5121">
        <v>108402</v>
      </c>
      <c r="E5121">
        <v>23</v>
      </c>
      <c r="F5121">
        <v>6</v>
      </c>
      <c r="G5121">
        <v>31.9</v>
      </c>
      <c r="H5121" t="s">
        <v>24</v>
      </c>
      <c r="I5121">
        <v>19</v>
      </c>
      <c r="J5121">
        <v>54</v>
      </c>
      <c r="K5121">
        <v>39</v>
      </c>
      <c r="L5121">
        <v>23.108861111111114</v>
      </c>
      <c r="M5121">
        <v>346.63291666666669</v>
      </c>
      <c r="N5121">
        <v>19.910833333333333</v>
      </c>
      <c r="O5121">
        <v>6.3</v>
      </c>
      <c r="Q5121">
        <v>0.49</v>
      </c>
      <c r="S5121">
        <v>0.02</v>
      </c>
      <c r="Y5121" t="s">
        <v>75</v>
      </c>
      <c r="Z5121" t="s">
        <v>75</v>
      </c>
      <c r="AA5121" t="s">
        <v>2689</v>
      </c>
      <c r="AB5121" t="str">
        <f>+LEFT(AA5121,1)</f>
        <v>F</v>
      </c>
      <c r="AC5121" s="6">
        <f>DEGREES(ACOS(SIN(Resultats!$H$11)*SIN(RADIANS(N5121))+COS(Resultats!$H$11)*COS(RADIANS(N5121))*COS(Resultats!$E$11-RADIANS(M5121))))</f>
        <v>145.89992289491079</v>
      </c>
      <c r="AD5121">
        <f>+IF(AB5121=Data!$E$18,1,0)</f>
        <v>0</v>
      </c>
      <c r="AE5121">
        <f>+IF(AC5121&lt;Data!$B$17,1,0)</f>
        <v>0</v>
      </c>
      <c r="AF5121" s="7">
        <f>+IF(AND(AD5121,AE5121),1,0)</f>
        <v>0</v>
      </c>
    </row>
    <row r="5122" spans="1:32" x14ac:dyDescent="0.2">
      <c r="A5122">
        <v>7771</v>
      </c>
      <c r="C5122">
        <v>193373</v>
      </c>
      <c r="D5122">
        <v>105961</v>
      </c>
      <c r="E5122">
        <v>20</v>
      </c>
      <c r="F5122">
        <v>19</v>
      </c>
      <c r="G5122">
        <v>29.2</v>
      </c>
      <c r="H5122" t="s">
        <v>24</v>
      </c>
      <c r="I5122">
        <v>13</v>
      </c>
      <c r="J5122">
        <v>13</v>
      </c>
      <c r="K5122">
        <v>1</v>
      </c>
      <c r="L5122">
        <v>20.324777777777779</v>
      </c>
      <c r="M5122">
        <v>304.87166666666667</v>
      </c>
      <c r="N5122">
        <v>13.216944444444444</v>
      </c>
      <c r="O5122">
        <v>6.21</v>
      </c>
      <c r="Q5122">
        <v>1.63</v>
      </c>
      <c r="Y5122" t="s">
        <v>419</v>
      </c>
      <c r="Z5122" t="s">
        <v>419</v>
      </c>
      <c r="AA5122" t="s">
        <v>2160</v>
      </c>
      <c r="AB5122" t="str">
        <f>+LEFT(AA5122,1)</f>
        <v>M</v>
      </c>
      <c r="AC5122" s="6">
        <f>DEGREES(ACOS(SIN(Resultats!$H$11)*SIN(RADIANS(N5122))+COS(Resultats!$H$11)*COS(RADIANS(N5122))*COS(Resultats!$E$11-RADIANS(M5122))))</f>
        <v>145.92290104552251</v>
      </c>
      <c r="AD5122">
        <f>+IF(AB5122=Data!$E$18,1,0)</f>
        <v>0</v>
      </c>
      <c r="AE5122">
        <f>+IF(AC5122&lt;Data!$B$17,1,0)</f>
        <v>0</v>
      </c>
      <c r="AF5122" s="7">
        <f>+IF(AND(AD5122,AE5122),1,0)</f>
        <v>0</v>
      </c>
    </row>
    <row r="5123" spans="1:32" x14ac:dyDescent="0.2">
      <c r="A5123">
        <v>8240</v>
      </c>
      <c r="C5123">
        <v>205087</v>
      </c>
      <c r="D5123">
        <v>89786</v>
      </c>
      <c r="E5123">
        <v>21</v>
      </c>
      <c r="F5123">
        <v>32</v>
      </c>
      <c r="G5123">
        <v>27.1</v>
      </c>
      <c r="H5123" t="s">
        <v>24</v>
      </c>
      <c r="I5123">
        <v>23</v>
      </c>
      <c r="J5123">
        <v>23</v>
      </c>
      <c r="K5123">
        <v>40</v>
      </c>
      <c r="L5123">
        <v>21.540861111111113</v>
      </c>
      <c r="M5123">
        <v>323.11291666666671</v>
      </c>
      <c r="N5123">
        <v>23.394444444444446</v>
      </c>
      <c r="O5123">
        <v>6.7</v>
      </c>
      <c r="Q5123">
        <v>-0.09</v>
      </c>
      <c r="S5123">
        <v>-0.28000000000000003</v>
      </c>
      <c r="Y5123" t="s">
        <v>5111</v>
      </c>
      <c r="Z5123" t="s">
        <v>2787</v>
      </c>
      <c r="AA5123" t="s">
        <v>5040</v>
      </c>
      <c r="AB5123" t="str">
        <f>+LEFT(AA5123,1)</f>
        <v>B</v>
      </c>
      <c r="AC5123" s="6">
        <f>DEGREES(ACOS(SIN(Resultats!$H$11)*SIN(RADIANS(N5123))+COS(Resultats!$H$11)*COS(RADIANS(N5123))*COS(Resultats!$E$11-RADIANS(M5123))))</f>
        <v>145.93262307524958</v>
      </c>
      <c r="AD5123">
        <f>+IF(AB5123=Data!$E$18,1,0)</f>
        <v>0</v>
      </c>
      <c r="AE5123">
        <f>+IF(AC5123&lt;Data!$B$17,1,0)</f>
        <v>0</v>
      </c>
      <c r="AF5123" s="7">
        <f>+IF(AND(AD5123,AE5123),1,0)</f>
        <v>0</v>
      </c>
    </row>
    <row r="5124" spans="1:32" x14ac:dyDescent="0.2">
      <c r="A5124">
        <v>7516</v>
      </c>
      <c r="C5124">
        <v>186660</v>
      </c>
      <c r="D5124">
        <v>143776</v>
      </c>
      <c r="E5124">
        <v>19</v>
      </c>
      <c r="F5124">
        <v>45</v>
      </c>
      <c r="G5124">
        <v>52.2</v>
      </c>
      <c r="H5124" t="s">
        <v>26</v>
      </c>
      <c r="I5124">
        <v>2</v>
      </c>
      <c r="J5124">
        <v>53</v>
      </c>
      <c r="K5124">
        <v>0</v>
      </c>
      <c r="L5124">
        <v>19.764500000000002</v>
      </c>
      <c r="M5124">
        <v>296.46749999999997</v>
      </c>
      <c r="N5124">
        <v>-2.8833333333333333</v>
      </c>
      <c r="O5124">
        <v>6.48</v>
      </c>
      <c r="Q5124">
        <v>0.05</v>
      </c>
      <c r="S5124">
        <v>-0.54</v>
      </c>
      <c r="Y5124" t="s">
        <v>573</v>
      </c>
      <c r="Z5124" t="s">
        <v>573</v>
      </c>
      <c r="AA5124" t="s">
        <v>15433</v>
      </c>
      <c r="AB5124" t="str">
        <f>+LEFT(AA5124,1)</f>
        <v>B</v>
      </c>
      <c r="AC5124" s="6">
        <f>DEGREES(ACOS(SIN(Resultats!$H$11)*SIN(RADIANS(N5124))+COS(Resultats!$H$11)*COS(RADIANS(N5124))*COS(Resultats!$E$11-RADIANS(M5124))))</f>
        <v>145.95564705105622</v>
      </c>
      <c r="AD5124">
        <f>+IF(AB5124=Data!$E$18,1,0)</f>
        <v>0</v>
      </c>
      <c r="AE5124">
        <f>+IF(AC5124&lt;Data!$B$17,1,0)</f>
        <v>0</v>
      </c>
      <c r="AF5124" s="7">
        <f>+IF(AND(AD5124,AE5124),1,0)</f>
        <v>0</v>
      </c>
    </row>
    <row r="5125" spans="1:32" x14ac:dyDescent="0.2">
      <c r="A5125">
        <v>7693</v>
      </c>
      <c r="C5125">
        <v>191104</v>
      </c>
      <c r="D5125">
        <v>125478</v>
      </c>
      <c r="E5125">
        <v>20</v>
      </c>
      <c r="F5125">
        <v>7</v>
      </c>
      <c r="G5125">
        <v>50.3</v>
      </c>
      <c r="H5125" t="s">
        <v>24</v>
      </c>
      <c r="I5125">
        <v>9</v>
      </c>
      <c r="J5125">
        <v>23</v>
      </c>
      <c r="K5125">
        <v>59</v>
      </c>
      <c r="L5125">
        <v>20.130638888888889</v>
      </c>
      <c r="M5125">
        <v>301.95958333333334</v>
      </c>
      <c r="N5125">
        <v>9.3997222222222216</v>
      </c>
      <c r="O5125">
        <v>6.43</v>
      </c>
      <c r="Q5125">
        <v>0.46</v>
      </c>
      <c r="S5125">
        <v>-0.02</v>
      </c>
      <c r="Y5125" t="s">
        <v>266</v>
      </c>
      <c r="Z5125" t="s">
        <v>266</v>
      </c>
      <c r="AA5125" t="s">
        <v>15428</v>
      </c>
      <c r="AB5125" t="str">
        <f>+LEFT(AA5125,1)</f>
        <v>F</v>
      </c>
      <c r="AC5125" s="6">
        <f>DEGREES(ACOS(SIN(Resultats!$H$11)*SIN(RADIANS(N5125))+COS(Resultats!$H$11)*COS(RADIANS(N5125))*COS(Resultats!$E$11-RADIANS(M5125))))</f>
        <v>146.01418311605983</v>
      </c>
      <c r="AD5125">
        <f>+IF(AB5125=Data!$E$18,1,0)</f>
        <v>0</v>
      </c>
      <c r="AE5125">
        <f>+IF(AC5125&lt;Data!$B$17,1,0)</f>
        <v>0</v>
      </c>
      <c r="AF5125" s="7">
        <f>+IF(AND(AD5125,AE5125),1,0)</f>
        <v>0</v>
      </c>
    </row>
    <row r="5126" spans="1:32" x14ac:dyDescent="0.2">
      <c r="A5126">
        <v>8729</v>
      </c>
      <c r="B5126" t="s">
        <v>7512</v>
      </c>
      <c r="C5126">
        <v>217014</v>
      </c>
      <c r="D5126">
        <v>90896</v>
      </c>
      <c r="E5126">
        <v>22</v>
      </c>
      <c r="F5126">
        <v>57</v>
      </c>
      <c r="G5126">
        <v>27.9</v>
      </c>
      <c r="H5126" t="s">
        <v>24</v>
      </c>
      <c r="I5126">
        <v>20</v>
      </c>
      <c r="J5126">
        <v>46</v>
      </c>
      <c r="K5126">
        <v>8</v>
      </c>
      <c r="L5126">
        <v>22.957750000000001</v>
      </c>
      <c r="M5126">
        <v>344.36624999999998</v>
      </c>
      <c r="N5126">
        <v>20.768888888888888</v>
      </c>
      <c r="O5126">
        <v>5.49</v>
      </c>
      <c r="Q5126">
        <v>0.67</v>
      </c>
      <c r="S5126">
        <v>0.21</v>
      </c>
      <c r="U5126">
        <v>0.34</v>
      </c>
      <c r="Y5126" t="s">
        <v>7513</v>
      </c>
      <c r="Z5126" t="s">
        <v>5654</v>
      </c>
      <c r="AA5126" t="s">
        <v>15421</v>
      </c>
      <c r="AB5126" t="str">
        <f>+LEFT(AA5126,1)</f>
        <v>G</v>
      </c>
      <c r="AC5126" s="6">
        <f>DEGREES(ACOS(SIN(Resultats!$H$11)*SIN(RADIANS(N5126))+COS(Resultats!$H$11)*COS(RADIANS(N5126))*COS(Resultats!$E$11-RADIANS(M5126))))</f>
        <v>146.14432282640144</v>
      </c>
      <c r="AD5126">
        <f>+IF(AB5126=Data!$E$18,1,0)</f>
        <v>0</v>
      </c>
      <c r="AE5126">
        <f>+IF(AC5126&lt;Data!$B$17,1,0)</f>
        <v>0</v>
      </c>
      <c r="AF5126" s="7">
        <f>+IF(AND(AD5126,AE5126),1,0)</f>
        <v>0</v>
      </c>
    </row>
    <row r="5127" spans="1:32" x14ac:dyDescent="0.2">
      <c r="A5127">
        <v>9030</v>
      </c>
      <c r="B5127" t="s">
        <v>3166</v>
      </c>
      <c r="C5127">
        <v>223637</v>
      </c>
      <c r="D5127">
        <v>128421</v>
      </c>
      <c r="E5127">
        <v>23</v>
      </c>
      <c r="F5127">
        <v>51</v>
      </c>
      <c r="G5127">
        <v>21.2</v>
      </c>
      <c r="H5127" t="s">
        <v>24</v>
      </c>
      <c r="I5127">
        <v>9</v>
      </c>
      <c r="J5127">
        <v>18</v>
      </c>
      <c r="K5127">
        <v>48</v>
      </c>
      <c r="L5127">
        <v>23.855888888888892</v>
      </c>
      <c r="M5127">
        <v>357.83833333333337</v>
      </c>
      <c r="N5127">
        <v>9.3133333333333344</v>
      </c>
      <c r="O5127">
        <v>5.79</v>
      </c>
      <c r="Q5127">
        <v>1.66</v>
      </c>
      <c r="S5127">
        <v>1.74</v>
      </c>
      <c r="U5127">
        <v>0.54</v>
      </c>
      <c r="Y5127" t="s">
        <v>2842</v>
      </c>
      <c r="Z5127" t="s">
        <v>98</v>
      </c>
      <c r="AA5127" t="s">
        <v>15419</v>
      </c>
      <c r="AB5127" t="str">
        <f>+LEFT(AA5127,1)</f>
        <v>M</v>
      </c>
      <c r="AC5127" s="6">
        <f>DEGREES(ACOS(SIN(Resultats!$H$11)*SIN(RADIANS(N5127))+COS(Resultats!$H$11)*COS(RADIANS(N5127))*COS(Resultats!$E$11-RADIANS(M5127))))</f>
        <v>146.22770419331155</v>
      </c>
      <c r="AD5127">
        <f>+IF(AB5127=Data!$E$18,1,0)</f>
        <v>0</v>
      </c>
      <c r="AE5127">
        <f>+IF(AC5127&lt;Data!$B$17,1,0)</f>
        <v>0</v>
      </c>
      <c r="AF5127" s="7">
        <f>+IF(AND(AD5127,AE5127),1,0)</f>
        <v>0</v>
      </c>
    </row>
    <row r="5128" spans="1:32" x14ac:dyDescent="0.2">
      <c r="A5128">
        <v>7496</v>
      </c>
      <c r="C5128">
        <v>186185</v>
      </c>
      <c r="D5128">
        <v>162931</v>
      </c>
      <c r="E5128">
        <v>19</v>
      </c>
      <c r="F5128">
        <v>43</v>
      </c>
      <c r="G5128">
        <v>33.5</v>
      </c>
      <c r="H5128" t="s">
        <v>26</v>
      </c>
      <c r="I5128">
        <v>15</v>
      </c>
      <c r="J5128">
        <v>28</v>
      </c>
      <c r="K5128">
        <v>12</v>
      </c>
      <c r="L5128">
        <v>19.725972222222222</v>
      </c>
      <c r="M5128">
        <v>295.88958333333335</v>
      </c>
      <c r="N5128">
        <v>-15.47</v>
      </c>
      <c r="O5128">
        <v>5.49</v>
      </c>
      <c r="Q5128">
        <v>0.46</v>
      </c>
      <c r="S5128">
        <v>0.02</v>
      </c>
      <c r="Y5128" t="s">
        <v>201</v>
      </c>
      <c r="Z5128" t="s">
        <v>201</v>
      </c>
      <c r="AA5128" t="s">
        <v>2154</v>
      </c>
      <c r="AB5128" t="str">
        <f>+LEFT(AA5128,1)</f>
        <v>F</v>
      </c>
      <c r="AC5128" s="6">
        <f>DEGREES(ACOS(SIN(Resultats!$H$11)*SIN(RADIANS(N5128))+COS(Resultats!$H$11)*COS(RADIANS(N5128))*COS(Resultats!$E$11-RADIANS(M5128))))</f>
        <v>146.32092178871324</v>
      </c>
      <c r="AD5128">
        <f>+IF(AB5128=Data!$E$18,1,0)</f>
        <v>0</v>
      </c>
      <c r="AE5128">
        <f>+IF(AC5128&lt;Data!$B$17,1,0)</f>
        <v>0</v>
      </c>
      <c r="AF5128" s="7">
        <f>+IF(AND(AD5128,AE5128),1,0)</f>
        <v>0</v>
      </c>
    </row>
    <row r="5129" spans="1:32" x14ac:dyDescent="0.2">
      <c r="A5129">
        <v>7669</v>
      </c>
      <c r="B5129" t="s">
        <v>3982</v>
      </c>
      <c r="C5129">
        <v>190327</v>
      </c>
      <c r="D5129">
        <v>125403</v>
      </c>
      <c r="E5129">
        <v>20</v>
      </c>
      <c r="F5129">
        <v>4</v>
      </c>
      <c r="G5129">
        <v>8.3000000000000007</v>
      </c>
      <c r="H5129" t="s">
        <v>24</v>
      </c>
      <c r="I5129">
        <v>7</v>
      </c>
      <c r="J5129">
        <v>16</v>
      </c>
      <c r="K5129">
        <v>41</v>
      </c>
      <c r="L5129">
        <v>20.068972222222222</v>
      </c>
      <c r="M5129">
        <v>301.03458333333333</v>
      </c>
      <c r="N5129">
        <v>7.2780555555555555</v>
      </c>
      <c r="O5129">
        <v>5.52</v>
      </c>
      <c r="Q5129">
        <v>1.06</v>
      </c>
      <c r="S5129">
        <v>0.86</v>
      </c>
      <c r="X5129" t="s">
        <v>27</v>
      </c>
      <c r="Y5129" t="s">
        <v>197</v>
      </c>
      <c r="Z5129" t="s">
        <v>5915</v>
      </c>
      <c r="AA5129" t="s">
        <v>197</v>
      </c>
      <c r="AB5129" t="str">
        <f>+LEFT(AA5129,1)</f>
        <v>K</v>
      </c>
      <c r="AC5129" s="6">
        <f>DEGREES(ACOS(SIN(Resultats!$H$11)*SIN(RADIANS(N5129))+COS(Resultats!$H$11)*COS(RADIANS(N5129))*COS(Resultats!$E$11-RADIANS(M5129))))</f>
        <v>146.37499830676734</v>
      </c>
      <c r="AD5129">
        <f>+IF(AB5129=Data!$E$18,1,0)</f>
        <v>0</v>
      </c>
      <c r="AE5129">
        <f>+IF(AC5129&lt;Data!$B$17,1,0)</f>
        <v>0</v>
      </c>
      <c r="AF5129" s="7">
        <f>+IF(AND(AD5129,AE5129),1,0)</f>
        <v>0</v>
      </c>
    </row>
    <row r="5130" spans="1:32" x14ac:dyDescent="0.2">
      <c r="A5130">
        <v>7923</v>
      </c>
      <c r="C5130">
        <v>197249</v>
      </c>
      <c r="D5130">
        <v>106396</v>
      </c>
      <c r="E5130">
        <v>20</v>
      </c>
      <c r="F5130">
        <v>41</v>
      </c>
      <c r="G5130">
        <v>58.2</v>
      </c>
      <c r="H5130" t="s">
        <v>24</v>
      </c>
      <c r="I5130">
        <v>17</v>
      </c>
      <c r="J5130">
        <v>31</v>
      </c>
      <c r="K5130">
        <v>17</v>
      </c>
      <c r="L5130">
        <v>20.6995</v>
      </c>
      <c r="M5130">
        <v>310.49250000000001</v>
      </c>
      <c r="N5130">
        <v>17.52138888888889</v>
      </c>
      <c r="O5130">
        <v>6.22</v>
      </c>
      <c r="Q5130">
        <v>0.94</v>
      </c>
      <c r="S5130">
        <v>0.56999999999999995</v>
      </c>
      <c r="Y5130" t="s">
        <v>71</v>
      </c>
      <c r="Z5130" t="s">
        <v>71</v>
      </c>
      <c r="AA5130" t="s">
        <v>51</v>
      </c>
      <c r="AB5130" t="str">
        <f>+LEFT(AA5130,1)</f>
        <v>G</v>
      </c>
      <c r="AC5130" s="6">
        <f>DEGREES(ACOS(SIN(Resultats!$H$11)*SIN(RADIANS(N5130))+COS(Resultats!$H$11)*COS(RADIANS(N5130))*COS(Resultats!$E$11-RADIANS(M5130))))</f>
        <v>146.40100951452419</v>
      </c>
      <c r="AD5130">
        <f>+IF(AB5130=Data!$E$18,1,0)</f>
        <v>0</v>
      </c>
      <c r="AE5130">
        <f>+IF(AC5130&lt;Data!$B$17,1,0)</f>
        <v>0</v>
      </c>
      <c r="AF5130" s="7">
        <f>+IF(AND(AD5130,AE5130),1,0)</f>
        <v>0</v>
      </c>
    </row>
    <row r="5131" spans="1:32" x14ac:dyDescent="0.2">
      <c r="A5131">
        <v>7570</v>
      </c>
      <c r="B5131" t="s">
        <v>3918</v>
      </c>
      <c r="C5131">
        <v>187929</v>
      </c>
      <c r="D5131">
        <v>125159</v>
      </c>
      <c r="E5131">
        <v>19</v>
      </c>
      <c r="F5131">
        <v>52</v>
      </c>
      <c r="G5131">
        <v>28.4</v>
      </c>
      <c r="H5131" t="s">
        <v>24</v>
      </c>
      <c r="I5131">
        <v>1</v>
      </c>
      <c r="J5131">
        <v>0</v>
      </c>
      <c r="K5131">
        <v>20</v>
      </c>
      <c r="L5131">
        <v>19.874555555555556</v>
      </c>
      <c r="M5131">
        <v>298.11833333333334</v>
      </c>
      <c r="N5131">
        <v>1.0055555555555555</v>
      </c>
      <c r="O5131">
        <v>3.9</v>
      </c>
      <c r="Q5131">
        <v>0.89</v>
      </c>
      <c r="S5131">
        <v>0.51</v>
      </c>
      <c r="U5131">
        <v>0.47</v>
      </c>
      <c r="Y5131" t="s">
        <v>5348</v>
      </c>
      <c r="Z5131" t="s">
        <v>5348</v>
      </c>
      <c r="AA5131" t="s">
        <v>217</v>
      </c>
      <c r="AB5131" t="str">
        <f>+LEFT(AA5131,1)</f>
        <v>F</v>
      </c>
      <c r="AC5131" s="6">
        <f>DEGREES(ACOS(SIN(Resultats!$H$11)*SIN(RADIANS(N5131))+COS(Resultats!$H$11)*COS(RADIANS(N5131))*COS(Resultats!$E$11-RADIANS(M5131))))</f>
        <v>146.41480226533983</v>
      </c>
      <c r="AD5131">
        <f>+IF(AB5131=Data!$E$18,1,0)</f>
        <v>0</v>
      </c>
      <c r="AE5131">
        <f>+IF(AC5131&lt;Data!$B$17,1,0)</f>
        <v>0</v>
      </c>
      <c r="AF5131" s="7">
        <f>+IF(AND(AD5131,AE5131),1,0)</f>
        <v>0</v>
      </c>
    </row>
    <row r="5132" spans="1:32" x14ac:dyDescent="0.2">
      <c r="A5132">
        <v>7941</v>
      </c>
      <c r="C5132">
        <v>197812</v>
      </c>
      <c r="D5132">
        <v>106458</v>
      </c>
      <c r="E5132">
        <v>20</v>
      </c>
      <c r="F5132">
        <v>45</v>
      </c>
      <c r="G5132">
        <v>28.2</v>
      </c>
      <c r="H5132" t="s">
        <v>24</v>
      </c>
      <c r="I5132">
        <v>18</v>
      </c>
      <c r="J5132">
        <v>5</v>
      </c>
      <c r="K5132">
        <v>25</v>
      </c>
      <c r="L5132">
        <v>20.757833333333334</v>
      </c>
      <c r="M5132">
        <v>311.36750000000001</v>
      </c>
      <c r="N5132">
        <v>18.090277777777775</v>
      </c>
      <c r="O5132">
        <v>6.38</v>
      </c>
      <c r="Q5132">
        <v>1.68</v>
      </c>
      <c r="S5132">
        <v>1.24</v>
      </c>
      <c r="Y5132" t="s">
        <v>3348</v>
      </c>
      <c r="Z5132" t="s">
        <v>14189</v>
      </c>
      <c r="AA5132" t="s">
        <v>15447</v>
      </c>
      <c r="AB5132" t="str">
        <f>+LEFT(AA5132,1)</f>
        <v>M</v>
      </c>
      <c r="AC5132" s="6">
        <f>DEGREES(ACOS(SIN(Resultats!$H$11)*SIN(RADIANS(N5132))+COS(Resultats!$H$11)*COS(RADIANS(N5132))*COS(Resultats!$E$11-RADIANS(M5132))))</f>
        <v>146.4228484256962</v>
      </c>
      <c r="AD5132">
        <f>+IF(AB5132=Data!$E$18,1,0)</f>
        <v>0</v>
      </c>
      <c r="AE5132">
        <f>+IF(AC5132&lt;Data!$B$17,1,0)</f>
        <v>0</v>
      </c>
      <c r="AF5132" s="7">
        <f>+IF(AND(AD5132,AE5132),1,0)</f>
        <v>0</v>
      </c>
    </row>
    <row r="5133" spans="1:32" x14ac:dyDescent="0.2">
      <c r="A5133">
        <v>8158</v>
      </c>
      <c r="C5133">
        <v>203206</v>
      </c>
      <c r="D5133">
        <v>89628</v>
      </c>
      <c r="E5133">
        <v>21</v>
      </c>
      <c r="F5133">
        <v>20</v>
      </c>
      <c r="G5133">
        <v>14</v>
      </c>
      <c r="H5133" t="s">
        <v>24</v>
      </c>
      <c r="I5133">
        <v>22</v>
      </c>
      <c r="J5133">
        <v>1</v>
      </c>
      <c r="K5133">
        <v>35</v>
      </c>
      <c r="L5133">
        <v>21.33722222222222</v>
      </c>
      <c r="M5133">
        <v>320.05833333333328</v>
      </c>
      <c r="N5133">
        <v>22.026388888888889</v>
      </c>
      <c r="O5133">
        <v>6.29</v>
      </c>
      <c r="Q5133">
        <v>-0.08</v>
      </c>
      <c r="S5133">
        <v>-0.49</v>
      </c>
      <c r="Y5133" t="s">
        <v>3139</v>
      </c>
      <c r="Z5133" t="s">
        <v>3139</v>
      </c>
      <c r="AA5133" t="s">
        <v>15424</v>
      </c>
      <c r="AB5133" t="str">
        <f>+LEFT(AA5133,1)</f>
        <v>B</v>
      </c>
      <c r="AC5133" s="6">
        <f>DEGREES(ACOS(SIN(Resultats!$H$11)*SIN(RADIANS(N5133))+COS(Resultats!$H$11)*COS(RADIANS(N5133))*COS(Resultats!$E$11-RADIANS(M5133))))</f>
        <v>146.52176716191869</v>
      </c>
      <c r="AD5133">
        <f>+IF(AB5133=Data!$E$18,1,0)</f>
        <v>0</v>
      </c>
      <c r="AE5133">
        <f>+IF(AC5133&lt;Data!$B$17,1,0)</f>
        <v>0</v>
      </c>
      <c r="AF5133" s="7">
        <f>+IF(AND(AD5133,AE5133),1,0)</f>
        <v>0</v>
      </c>
    </row>
    <row r="5134" spans="1:32" x14ac:dyDescent="0.2">
      <c r="A5134">
        <v>9048</v>
      </c>
      <c r="B5134" t="s">
        <v>3185</v>
      </c>
      <c r="C5134">
        <v>224103</v>
      </c>
      <c r="D5134">
        <v>128466</v>
      </c>
      <c r="E5134">
        <v>23</v>
      </c>
      <c r="F5134">
        <v>55</v>
      </c>
      <c r="G5134">
        <v>7.8</v>
      </c>
      <c r="H5134" t="s">
        <v>24</v>
      </c>
      <c r="I5134">
        <v>7</v>
      </c>
      <c r="J5134">
        <v>4</v>
      </c>
      <c r="K5134">
        <v>16</v>
      </c>
      <c r="L5134">
        <v>23.918833333333335</v>
      </c>
      <c r="M5134">
        <v>358.78250000000003</v>
      </c>
      <c r="N5134">
        <v>7.0711111111111107</v>
      </c>
      <c r="O5134">
        <v>6.21</v>
      </c>
      <c r="Q5134">
        <v>-7.0000000000000007E-2</v>
      </c>
      <c r="S5134">
        <v>-0.19</v>
      </c>
      <c r="Y5134" t="s">
        <v>102</v>
      </c>
      <c r="Z5134" t="s">
        <v>102</v>
      </c>
      <c r="AA5134" t="s">
        <v>5040</v>
      </c>
      <c r="AB5134" t="str">
        <f>+LEFT(AA5134,1)</f>
        <v>B</v>
      </c>
      <c r="AC5134" s="6">
        <f>DEGREES(ACOS(SIN(Resultats!$H$11)*SIN(RADIANS(N5134))+COS(Resultats!$H$11)*COS(RADIANS(N5134))*COS(Resultats!$E$11-RADIANS(M5134))))</f>
        <v>146.63638569088508</v>
      </c>
      <c r="AD5134">
        <f>+IF(AB5134=Data!$E$18,1,0)</f>
        <v>0</v>
      </c>
      <c r="AE5134">
        <f>+IF(AC5134&lt;Data!$B$17,1,0)</f>
        <v>0</v>
      </c>
      <c r="AF5134" s="7">
        <f>+IF(AND(AD5134,AE5134),1,0)</f>
        <v>0</v>
      </c>
    </row>
    <row r="5135" spans="1:32" x14ac:dyDescent="0.2">
      <c r="A5135">
        <v>8250</v>
      </c>
      <c r="C5135">
        <v>205420</v>
      </c>
      <c r="D5135">
        <v>89807</v>
      </c>
      <c r="E5135">
        <v>21</v>
      </c>
      <c r="F5135">
        <v>34</v>
      </c>
      <c r="G5135">
        <v>34</v>
      </c>
      <c r="H5135" t="s">
        <v>24</v>
      </c>
      <c r="I5135">
        <v>22</v>
      </c>
      <c r="J5135">
        <v>45</v>
      </c>
      <c r="K5135">
        <v>17</v>
      </c>
      <c r="L5135">
        <v>21.576111111111111</v>
      </c>
      <c r="M5135">
        <v>323.64166666666665</v>
      </c>
      <c r="N5135">
        <v>22.754722222222224</v>
      </c>
      <c r="O5135">
        <v>6.47</v>
      </c>
      <c r="Q5135">
        <v>0.51</v>
      </c>
      <c r="S5135">
        <v>0.03</v>
      </c>
      <c r="Y5135" t="s">
        <v>75</v>
      </c>
      <c r="Z5135" t="s">
        <v>75</v>
      </c>
      <c r="AA5135" t="s">
        <v>2689</v>
      </c>
      <c r="AB5135" t="str">
        <f>+LEFT(AA5135,1)</f>
        <v>F</v>
      </c>
      <c r="AC5135" s="6">
        <f>DEGREES(ACOS(SIN(Resultats!$H$11)*SIN(RADIANS(N5135))+COS(Resultats!$H$11)*COS(RADIANS(N5135))*COS(Resultats!$E$11-RADIANS(M5135))))</f>
        <v>146.65835430182756</v>
      </c>
      <c r="AD5135">
        <f>+IF(AB5135=Data!$E$18,1,0)</f>
        <v>0</v>
      </c>
      <c r="AE5135">
        <f>+IF(AC5135&lt;Data!$B$17,1,0)</f>
        <v>0</v>
      </c>
      <c r="AF5135" s="7">
        <f>+IF(AND(AD5135,AE5135),1,0)</f>
        <v>0</v>
      </c>
    </row>
    <row r="5136" spans="1:32" x14ac:dyDescent="0.2">
      <c r="A5136">
        <v>46</v>
      </c>
      <c r="C5136">
        <v>1014</v>
      </c>
      <c r="D5136">
        <v>128655</v>
      </c>
      <c r="E5136">
        <v>0</v>
      </c>
      <c r="F5136">
        <v>14</v>
      </c>
      <c r="G5136">
        <v>27.6</v>
      </c>
      <c r="H5136" t="s">
        <v>26</v>
      </c>
      <c r="I5136">
        <v>7</v>
      </c>
      <c r="J5136">
        <v>46</v>
      </c>
      <c r="K5136">
        <v>50</v>
      </c>
      <c r="L5136">
        <v>0.24099999999999999</v>
      </c>
      <c r="M5136">
        <v>3.6150000000000002</v>
      </c>
      <c r="N5136">
        <v>-7.7805555555555559</v>
      </c>
      <c r="O5136">
        <v>5.12</v>
      </c>
      <c r="Q5136">
        <v>1.62</v>
      </c>
      <c r="S5136">
        <v>1.81</v>
      </c>
      <c r="U5136">
        <v>1.03</v>
      </c>
      <c r="V5136" t="s">
        <v>93</v>
      </c>
      <c r="Y5136" t="s">
        <v>94</v>
      </c>
      <c r="Z5136" t="s">
        <v>9533</v>
      </c>
      <c r="AA5136" t="s">
        <v>15419</v>
      </c>
      <c r="AB5136" t="str">
        <f>+LEFT(AA5136,1)</f>
        <v>M</v>
      </c>
      <c r="AC5136" s="6">
        <f>DEGREES(ACOS(SIN(Resultats!$H$11)*SIN(RADIANS(N5136))+COS(Resultats!$H$11)*COS(RADIANS(N5136))*COS(Resultats!$E$11-RADIANS(M5136))))</f>
        <v>146.7287523393565</v>
      </c>
      <c r="AD5136">
        <f>+IF(AB5136=Data!$E$18,1,0)</f>
        <v>0</v>
      </c>
      <c r="AE5136">
        <f>+IF(AC5136&lt;Data!$B$17,1,0)</f>
        <v>0</v>
      </c>
      <c r="AF5136" s="7">
        <f>+IF(AND(AD5136,AE5136),1,0)</f>
        <v>0</v>
      </c>
    </row>
    <row r="5137" spans="1:32" x14ac:dyDescent="0.2">
      <c r="A5137">
        <v>51</v>
      </c>
      <c r="C5137">
        <v>1064</v>
      </c>
      <c r="D5137">
        <v>128660</v>
      </c>
      <c r="E5137">
        <v>0</v>
      </c>
      <c r="F5137">
        <v>14</v>
      </c>
      <c r="G5137">
        <v>54.5</v>
      </c>
      <c r="H5137" t="s">
        <v>26</v>
      </c>
      <c r="I5137">
        <v>9</v>
      </c>
      <c r="J5137">
        <v>34</v>
      </c>
      <c r="K5137">
        <v>11</v>
      </c>
      <c r="L5137">
        <v>0.24847222222222223</v>
      </c>
      <c r="M5137">
        <v>3.7270833333333333</v>
      </c>
      <c r="N5137">
        <v>-9.5697222222222216</v>
      </c>
      <c r="O5137">
        <v>5.75</v>
      </c>
      <c r="Q5137">
        <v>-0.08</v>
      </c>
      <c r="Y5137" t="s">
        <v>102</v>
      </c>
      <c r="Z5137" t="s">
        <v>102</v>
      </c>
      <c r="AA5137" t="s">
        <v>5040</v>
      </c>
      <c r="AB5137" t="str">
        <f>+LEFT(AA5137,1)</f>
        <v>B</v>
      </c>
      <c r="AC5137" s="6">
        <f>DEGREES(ACOS(SIN(Resultats!$H$11)*SIN(RADIANS(N5137))+COS(Resultats!$H$11)*COS(RADIANS(N5137))*COS(Resultats!$E$11-RADIANS(M5137))))</f>
        <v>146.77518987824391</v>
      </c>
      <c r="AD5137">
        <f>+IF(AB5137=Data!$E$18,1,0)</f>
        <v>0</v>
      </c>
      <c r="AE5137">
        <f>+IF(AC5137&lt;Data!$B$17,1,0)</f>
        <v>0</v>
      </c>
      <c r="AF5137" s="7">
        <f>+IF(AND(AD5137,AE5137),1,0)</f>
        <v>0</v>
      </c>
    </row>
    <row r="5138" spans="1:32" x14ac:dyDescent="0.2">
      <c r="A5138">
        <v>8321</v>
      </c>
      <c r="B5138" t="s">
        <v>3585</v>
      </c>
      <c r="C5138">
        <v>207089</v>
      </c>
      <c r="D5138">
        <v>89972</v>
      </c>
      <c r="E5138">
        <v>21</v>
      </c>
      <c r="F5138">
        <v>46</v>
      </c>
      <c r="G5138">
        <v>4.4000000000000004</v>
      </c>
      <c r="H5138" t="s">
        <v>24</v>
      </c>
      <c r="I5138">
        <v>22</v>
      </c>
      <c r="J5138">
        <v>56</v>
      </c>
      <c r="K5138">
        <v>56</v>
      </c>
      <c r="L5138">
        <v>21.767888888888887</v>
      </c>
      <c r="M5138">
        <v>326.51833333333332</v>
      </c>
      <c r="N5138">
        <v>22.948888888888888</v>
      </c>
      <c r="O5138">
        <v>5.29</v>
      </c>
      <c r="Q5138">
        <v>1.41</v>
      </c>
      <c r="S5138">
        <v>1.33</v>
      </c>
      <c r="Y5138" t="s">
        <v>3586</v>
      </c>
      <c r="Z5138" t="s">
        <v>14583</v>
      </c>
      <c r="AA5138" t="s">
        <v>197</v>
      </c>
      <c r="AB5138" t="str">
        <f>+LEFT(AA5138,1)</f>
        <v>K</v>
      </c>
      <c r="AC5138" s="6">
        <f>DEGREES(ACOS(SIN(Resultats!$H$11)*SIN(RADIANS(N5138))+COS(Resultats!$H$11)*COS(RADIANS(N5138))*COS(Resultats!$E$11-RADIANS(M5138))))</f>
        <v>146.87520069359579</v>
      </c>
      <c r="AD5138">
        <f>+IF(AB5138=Data!$E$18,1,0)</f>
        <v>0</v>
      </c>
      <c r="AE5138">
        <f>+IF(AC5138&lt;Data!$B$17,1,0)</f>
        <v>0</v>
      </c>
      <c r="AF5138" s="7">
        <f>+IF(AND(AD5138,AE5138),1,0)</f>
        <v>0</v>
      </c>
    </row>
    <row r="5139" spans="1:32" x14ac:dyDescent="0.2">
      <c r="A5139">
        <v>8223</v>
      </c>
      <c r="C5139">
        <v>204585</v>
      </c>
      <c r="D5139">
        <v>89737</v>
      </c>
      <c r="E5139">
        <v>21</v>
      </c>
      <c r="F5139">
        <v>28</v>
      </c>
      <c r="G5139">
        <v>59.9</v>
      </c>
      <c r="H5139" t="s">
        <v>24</v>
      </c>
      <c r="I5139">
        <v>22</v>
      </c>
      <c r="J5139">
        <v>10</v>
      </c>
      <c r="K5139">
        <v>46</v>
      </c>
      <c r="L5139">
        <v>21.483305555555553</v>
      </c>
      <c r="M5139">
        <v>322.24958333333331</v>
      </c>
      <c r="N5139">
        <v>22.179444444444446</v>
      </c>
      <c r="O5139">
        <v>5.93</v>
      </c>
      <c r="Q5139">
        <v>1.53</v>
      </c>
      <c r="S5139">
        <v>1.32</v>
      </c>
      <c r="Y5139" t="s">
        <v>3512</v>
      </c>
      <c r="Z5139" t="s">
        <v>10851</v>
      </c>
      <c r="AA5139" t="s">
        <v>15429</v>
      </c>
      <c r="AB5139" t="str">
        <f>+LEFT(AA5139,1)</f>
        <v>M</v>
      </c>
      <c r="AC5139" s="6">
        <f>DEGREES(ACOS(SIN(Resultats!$H$11)*SIN(RADIANS(N5139))+COS(Resultats!$H$11)*COS(RADIANS(N5139))*COS(Resultats!$E$11-RADIANS(M5139))))</f>
        <v>146.93515785962148</v>
      </c>
      <c r="AD5139">
        <f>+IF(AB5139=Data!$E$18,1,0)</f>
        <v>0</v>
      </c>
      <c r="AE5139">
        <f>+IF(AC5139&lt;Data!$B$17,1,0)</f>
        <v>0</v>
      </c>
      <c r="AF5139" s="7">
        <f>+IF(AND(AD5139,AE5139),1,0)</f>
        <v>0</v>
      </c>
    </row>
    <row r="5140" spans="1:32" x14ac:dyDescent="0.2">
      <c r="A5140">
        <v>8788</v>
      </c>
      <c r="C5140">
        <v>218235</v>
      </c>
      <c r="D5140">
        <v>108400</v>
      </c>
      <c r="E5140">
        <v>23</v>
      </c>
      <c r="F5140">
        <v>6</v>
      </c>
      <c r="G5140">
        <v>18.2</v>
      </c>
      <c r="H5140" t="s">
        <v>24</v>
      </c>
      <c r="I5140">
        <v>18</v>
      </c>
      <c r="J5140">
        <v>31</v>
      </c>
      <c r="K5140">
        <v>3</v>
      </c>
      <c r="L5140">
        <v>23.105055555555555</v>
      </c>
      <c r="M5140">
        <v>346.57583333333332</v>
      </c>
      <c r="N5140">
        <v>18.517499999999998</v>
      </c>
      <c r="O5140">
        <v>6.13</v>
      </c>
      <c r="Q5140">
        <v>0.44</v>
      </c>
      <c r="S5140">
        <v>0.1</v>
      </c>
      <c r="Y5140" t="s">
        <v>716</v>
      </c>
      <c r="Z5140" t="s">
        <v>716</v>
      </c>
      <c r="AA5140" t="s">
        <v>217</v>
      </c>
      <c r="AB5140" t="str">
        <f>+LEFT(AA5140,1)</f>
        <v>F</v>
      </c>
      <c r="AC5140" s="6">
        <f>DEGREES(ACOS(SIN(Resultats!$H$11)*SIN(RADIANS(N5140))+COS(Resultats!$H$11)*COS(RADIANS(N5140))*COS(Resultats!$E$11-RADIANS(M5140))))</f>
        <v>147.1258162746098</v>
      </c>
      <c r="AD5140">
        <f>+IF(AB5140=Data!$E$18,1,0)</f>
        <v>0</v>
      </c>
      <c r="AE5140">
        <f>+IF(AC5140&lt;Data!$B$17,1,0)</f>
        <v>0</v>
      </c>
      <c r="AF5140" s="7">
        <f>+IF(AND(AD5140,AE5140),1,0)</f>
        <v>0</v>
      </c>
    </row>
    <row r="5141" spans="1:32" x14ac:dyDescent="0.2">
      <c r="A5141">
        <v>7981</v>
      </c>
      <c r="C5141">
        <v>198552</v>
      </c>
      <c r="D5141">
        <v>106562</v>
      </c>
      <c r="E5141">
        <v>20</v>
      </c>
      <c r="F5141">
        <v>50</v>
      </c>
      <c r="G5141">
        <v>37</v>
      </c>
      <c r="H5141" t="s">
        <v>24</v>
      </c>
      <c r="I5141">
        <v>18</v>
      </c>
      <c r="J5141">
        <v>3</v>
      </c>
      <c r="K5141">
        <v>5</v>
      </c>
      <c r="L5141">
        <v>20.843611111111109</v>
      </c>
      <c r="M5141">
        <v>312.65416666666664</v>
      </c>
      <c r="N5141">
        <v>18.051388888888891</v>
      </c>
      <c r="O5141">
        <v>6.52</v>
      </c>
      <c r="P5141" t="s">
        <v>103</v>
      </c>
      <c r="Q5141">
        <v>0.04</v>
      </c>
      <c r="S5141">
        <v>0</v>
      </c>
      <c r="Y5141" t="s">
        <v>3008</v>
      </c>
      <c r="Z5141" t="s">
        <v>3008</v>
      </c>
      <c r="AA5141" t="s">
        <v>1469</v>
      </c>
      <c r="AB5141" t="str">
        <f>+LEFT(AA5141,1)</f>
        <v>A</v>
      </c>
      <c r="AC5141" s="6">
        <f>DEGREES(ACOS(SIN(Resultats!$H$11)*SIN(RADIANS(N5141))+COS(Resultats!$H$11)*COS(RADIANS(N5141))*COS(Resultats!$E$11-RADIANS(M5141))))</f>
        <v>147.13421907980134</v>
      </c>
      <c r="AD5141">
        <f>+IF(AB5141=Data!$E$18,1,0)</f>
        <v>1</v>
      </c>
      <c r="AE5141">
        <f>+IF(AC5141&lt;Data!$B$17,1,0)</f>
        <v>0</v>
      </c>
      <c r="AF5141" s="7">
        <f>+IF(AND(AD5141,AE5141),1,0)</f>
        <v>0</v>
      </c>
    </row>
    <row r="5142" spans="1:32" x14ac:dyDescent="0.2">
      <c r="A5142">
        <v>7559</v>
      </c>
      <c r="C5142">
        <v>187660</v>
      </c>
      <c r="D5142">
        <v>143853</v>
      </c>
      <c r="E5142">
        <v>19</v>
      </c>
      <c r="F5142">
        <v>51</v>
      </c>
      <c r="G5142">
        <v>11.1</v>
      </c>
      <c r="H5142" t="s">
        <v>26</v>
      </c>
      <c r="I5142">
        <v>2</v>
      </c>
      <c r="J5142">
        <v>27</v>
      </c>
      <c r="K5142">
        <v>39</v>
      </c>
      <c r="L5142">
        <v>19.853083333333334</v>
      </c>
      <c r="M5142">
        <v>297.79624999999999</v>
      </c>
      <c r="N5142">
        <v>-2.4608333333333334</v>
      </c>
      <c r="O5142">
        <v>6.13</v>
      </c>
      <c r="Q5142">
        <v>1.57</v>
      </c>
      <c r="S5142">
        <v>1.82</v>
      </c>
      <c r="Y5142" t="s">
        <v>77</v>
      </c>
      <c r="Z5142" t="s">
        <v>77</v>
      </c>
      <c r="AA5142" t="s">
        <v>104</v>
      </c>
      <c r="AB5142" t="str">
        <f>+LEFT(AA5142,1)</f>
        <v>K</v>
      </c>
      <c r="AC5142" s="6">
        <f>DEGREES(ACOS(SIN(Resultats!$H$11)*SIN(RADIANS(N5142))+COS(Resultats!$H$11)*COS(RADIANS(N5142))*COS(Resultats!$E$11-RADIANS(M5142))))</f>
        <v>147.13912798944372</v>
      </c>
      <c r="AD5142">
        <f>+IF(AB5142=Data!$E$18,1,0)</f>
        <v>0</v>
      </c>
      <c r="AE5142">
        <f>+IF(AC5142&lt;Data!$B$17,1,0)</f>
        <v>0</v>
      </c>
      <c r="AF5142" s="7">
        <f>+IF(AND(AD5142,AE5142),1,0)</f>
        <v>0</v>
      </c>
    </row>
    <row r="5143" spans="1:32" x14ac:dyDescent="0.2">
      <c r="A5143">
        <v>7596</v>
      </c>
      <c r="B5143" t="s">
        <v>3937</v>
      </c>
      <c r="C5143">
        <v>188350</v>
      </c>
      <c r="D5143">
        <v>125219</v>
      </c>
      <c r="E5143">
        <v>19</v>
      </c>
      <c r="F5143">
        <v>54</v>
      </c>
      <c r="G5143">
        <v>44.8</v>
      </c>
      <c r="H5143" t="s">
        <v>24</v>
      </c>
      <c r="I5143">
        <v>0</v>
      </c>
      <c r="J5143">
        <v>16</v>
      </c>
      <c r="K5143">
        <v>25</v>
      </c>
      <c r="L5143">
        <v>19.912444444444443</v>
      </c>
      <c r="M5143">
        <v>298.68666666666667</v>
      </c>
      <c r="N5143">
        <v>0.27361111111111108</v>
      </c>
      <c r="O5143">
        <v>5.61</v>
      </c>
      <c r="Q5143">
        <v>0.1</v>
      </c>
      <c r="S5143">
        <v>-0.01</v>
      </c>
      <c r="Y5143" t="s">
        <v>340</v>
      </c>
      <c r="Z5143" t="s">
        <v>340</v>
      </c>
      <c r="AA5143" t="s">
        <v>2210</v>
      </c>
      <c r="AB5143" t="str">
        <f>+LEFT(AA5143,1)</f>
        <v>A</v>
      </c>
      <c r="AC5143" s="6">
        <f>DEGREES(ACOS(SIN(Resultats!$H$11)*SIN(RADIANS(N5143))+COS(Resultats!$H$11)*COS(RADIANS(N5143))*COS(Resultats!$E$11-RADIANS(M5143))))</f>
        <v>147.1950462386134</v>
      </c>
      <c r="AD5143">
        <f>+IF(AB5143=Data!$E$18,1,0)</f>
        <v>1</v>
      </c>
      <c r="AE5143">
        <f>+IF(AC5143&lt;Data!$B$17,1,0)</f>
        <v>0</v>
      </c>
      <c r="AF5143" s="7">
        <f>+IF(AND(AD5143,AE5143),1,0)</f>
        <v>0</v>
      </c>
    </row>
    <row r="5144" spans="1:32" x14ac:dyDescent="0.2">
      <c r="A5144">
        <v>8044</v>
      </c>
      <c r="C5144">
        <v>200044</v>
      </c>
      <c r="D5144">
        <v>106747</v>
      </c>
      <c r="E5144">
        <v>21</v>
      </c>
      <c r="F5144">
        <v>0</v>
      </c>
      <c r="G5144">
        <v>27.7</v>
      </c>
      <c r="H5144" t="s">
        <v>24</v>
      </c>
      <c r="I5144">
        <v>19</v>
      </c>
      <c r="J5144">
        <v>19</v>
      </c>
      <c r="K5144">
        <v>46</v>
      </c>
      <c r="L5144">
        <v>21.007694444444443</v>
      </c>
      <c r="M5144">
        <v>315.11541666666665</v>
      </c>
      <c r="N5144">
        <v>19.329444444444444</v>
      </c>
      <c r="O5144">
        <v>5.65</v>
      </c>
      <c r="Q5144">
        <v>1.61</v>
      </c>
      <c r="Y5144" t="s">
        <v>2740</v>
      </c>
      <c r="Z5144" t="s">
        <v>98</v>
      </c>
      <c r="AA5144" t="s">
        <v>15419</v>
      </c>
      <c r="AB5144" t="str">
        <f>+LEFT(AA5144,1)</f>
        <v>M</v>
      </c>
      <c r="AC5144" s="6">
        <f>DEGREES(ACOS(SIN(Resultats!$H$11)*SIN(RADIANS(N5144))+COS(Resultats!$H$11)*COS(RADIANS(N5144))*COS(Resultats!$E$11-RADIANS(M5144))))</f>
        <v>147.20727516606036</v>
      </c>
      <c r="AD5144">
        <f>+IF(AB5144=Data!$E$18,1,0)</f>
        <v>0</v>
      </c>
      <c r="AE5144">
        <f>+IF(AC5144&lt;Data!$B$17,1,0)</f>
        <v>0</v>
      </c>
      <c r="AF5144" s="7">
        <f>+IF(AND(AD5144,AE5144),1,0)</f>
        <v>0</v>
      </c>
    </row>
    <row r="5145" spans="1:32" x14ac:dyDescent="0.2">
      <c r="A5145">
        <v>8991</v>
      </c>
      <c r="B5145" t="s">
        <v>7666</v>
      </c>
      <c r="C5145">
        <v>222764</v>
      </c>
      <c r="D5145">
        <v>108789</v>
      </c>
      <c r="E5145">
        <v>23</v>
      </c>
      <c r="F5145">
        <v>43</v>
      </c>
      <c r="G5145">
        <v>22.4</v>
      </c>
      <c r="H5145" t="s">
        <v>24</v>
      </c>
      <c r="I5145">
        <v>10</v>
      </c>
      <c r="J5145">
        <v>19</v>
      </c>
      <c r="K5145">
        <v>53</v>
      </c>
      <c r="L5145">
        <v>23.722888888888889</v>
      </c>
      <c r="M5145">
        <v>355.84333333333336</v>
      </c>
      <c r="N5145">
        <v>10.331388888888888</v>
      </c>
      <c r="O5145">
        <v>5.0599999999999996</v>
      </c>
      <c r="Q5145">
        <v>1.68</v>
      </c>
      <c r="S5145">
        <v>2.04</v>
      </c>
      <c r="Y5145" t="s">
        <v>353</v>
      </c>
      <c r="Z5145" t="s">
        <v>353</v>
      </c>
      <c r="AA5145" t="s">
        <v>15418</v>
      </c>
      <c r="AB5145" t="str">
        <f>+LEFT(AA5145,1)</f>
        <v>M</v>
      </c>
      <c r="AC5145" s="6">
        <f>DEGREES(ACOS(SIN(Resultats!$H$11)*SIN(RADIANS(N5145))+COS(Resultats!$H$11)*COS(RADIANS(N5145))*COS(Resultats!$E$11-RADIANS(M5145))))</f>
        <v>147.22514998116711</v>
      </c>
      <c r="AD5145">
        <f>+IF(AB5145=Data!$E$18,1,0)</f>
        <v>0</v>
      </c>
      <c r="AE5145">
        <f>+IF(AC5145&lt;Data!$B$17,1,0)</f>
        <v>0</v>
      </c>
      <c r="AF5145" s="7">
        <f>+IF(AND(AD5145,AE5145),1,0)</f>
        <v>0</v>
      </c>
    </row>
    <row r="5146" spans="1:32" x14ac:dyDescent="0.2">
      <c r="A5146">
        <v>14</v>
      </c>
      <c r="C5146">
        <v>352</v>
      </c>
      <c r="D5146">
        <v>128602</v>
      </c>
      <c r="E5146">
        <v>0</v>
      </c>
      <c r="F5146">
        <v>8</v>
      </c>
      <c r="G5146">
        <v>12.1</v>
      </c>
      <c r="H5146" t="s">
        <v>26</v>
      </c>
      <c r="I5146">
        <v>2</v>
      </c>
      <c r="J5146">
        <v>26</v>
      </c>
      <c r="K5146">
        <v>52</v>
      </c>
      <c r="L5146">
        <v>0.13669444444444445</v>
      </c>
      <c r="M5146">
        <v>2.050416666666667</v>
      </c>
      <c r="N5146">
        <v>-2.4477777777777781</v>
      </c>
      <c r="O5146">
        <v>6.07</v>
      </c>
      <c r="Q5146">
        <v>1.38</v>
      </c>
      <c r="S5146">
        <v>1.1399999999999999</v>
      </c>
      <c r="Y5146" t="s">
        <v>47</v>
      </c>
      <c r="Z5146" t="s">
        <v>125</v>
      </c>
      <c r="AA5146" t="s">
        <v>365</v>
      </c>
      <c r="AB5146" t="str">
        <f>+LEFT(AA5146,1)</f>
        <v>K</v>
      </c>
      <c r="AC5146" s="6">
        <f>DEGREES(ACOS(SIN(Resultats!$H$11)*SIN(RADIANS(N5146))+COS(Resultats!$H$11)*COS(RADIANS(N5146))*COS(Resultats!$E$11-RADIANS(M5146))))</f>
        <v>147.28395841048751</v>
      </c>
      <c r="AD5146">
        <f>+IF(AB5146=Data!$E$18,1,0)</f>
        <v>0</v>
      </c>
      <c r="AE5146">
        <f>+IF(AC5146&lt;Data!$B$17,1,0)</f>
        <v>0</v>
      </c>
      <c r="AF5146" s="7">
        <f>+IF(AND(AD5146,AE5146),1,0)</f>
        <v>0</v>
      </c>
    </row>
    <row r="5147" spans="1:32" x14ac:dyDescent="0.2">
      <c r="A5147">
        <v>7899</v>
      </c>
      <c r="C5147">
        <v>196775</v>
      </c>
      <c r="D5147">
        <v>106347</v>
      </c>
      <c r="E5147">
        <v>20</v>
      </c>
      <c r="F5147">
        <v>39</v>
      </c>
      <c r="G5147">
        <v>5</v>
      </c>
      <c r="H5147" t="s">
        <v>24</v>
      </c>
      <c r="I5147">
        <v>15</v>
      </c>
      <c r="J5147">
        <v>50</v>
      </c>
      <c r="K5147">
        <v>17</v>
      </c>
      <c r="L5147">
        <v>20.651388888888889</v>
      </c>
      <c r="M5147">
        <v>309.77083333333331</v>
      </c>
      <c r="N5147">
        <v>15.838055555555556</v>
      </c>
      <c r="O5147">
        <v>5.97</v>
      </c>
      <c r="Q5147">
        <v>-0.14000000000000001</v>
      </c>
      <c r="S5147">
        <v>-0.7</v>
      </c>
      <c r="T5147" t="s">
        <v>2818</v>
      </c>
      <c r="Y5147" t="s">
        <v>368</v>
      </c>
      <c r="Z5147" t="s">
        <v>368</v>
      </c>
      <c r="AA5147" t="s">
        <v>15433</v>
      </c>
      <c r="AB5147" t="str">
        <f>+LEFT(AA5147,1)</f>
        <v>B</v>
      </c>
      <c r="AC5147" s="6">
        <f>DEGREES(ACOS(SIN(Resultats!$H$11)*SIN(RADIANS(N5147))+COS(Resultats!$H$11)*COS(RADIANS(N5147))*COS(Resultats!$E$11-RADIANS(M5147))))</f>
        <v>147.30838315517605</v>
      </c>
      <c r="AD5147">
        <f>+IF(AB5147=Data!$E$18,1,0)</f>
        <v>0</v>
      </c>
      <c r="AE5147">
        <f>+IF(AC5147&lt;Data!$B$17,1,0)</f>
        <v>0</v>
      </c>
      <c r="AF5147" s="7">
        <f>+IF(AND(AD5147,AE5147),1,0)</f>
        <v>0</v>
      </c>
    </row>
    <row r="5148" spans="1:32" x14ac:dyDescent="0.2">
      <c r="A5148">
        <v>7906</v>
      </c>
      <c r="B5148" t="s">
        <v>3323</v>
      </c>
      <c r="C5148">
        <v>196867</v>
      </c>
      <c r="D5148">
        <v>106357</v>
      </c>
      <c r="E5148">
        <v>20</v>
      </c>
      <c r="F5148">
        <v>39</v>
      </c>
      <c r="G5148">
        <v>38.299999999999997</v>
      </c>
      <c r="H5148" t="s">
        <v>24</v>
      </c>
      <c r="I5148">
        <v>15</v>
      </c>
      <c r="J5148">
        <v>54</v>
      </c>
      <c r="K5148">
        <v>43</v>
      </c>
      <c r="L5148">
        <v>20.660638888888887</v>
      </c>
      <c r="M5148">
        <v>309.90958333333327</v>
      </c>
      <c r="N5148">
        <v>15.911944444444444</v>
      </c>
      <c r="O5148">
        <v>3.77</v>
      </c>
      <c r="Q5148">
        <v>-0.06</v>
      </c>
      <c r="S5148">
        <v>-0.21</v>
      </c>
      <c r="U5148">
        <v>-0.04</v>
      </c>
      <c r="Y5148" t="s">
        <v>153</v>
      </c>
      <c r="Z5148" t="s">
        <v>153</v>
      </c>
      <c r="AA5148" t="s">
        <v>5040</v>
      </c>
      <c r="AB5148" t="str">
        <f>+LEFT(AA5148,1)</f>
        <v>B</v>
      </c>
      <c r="AC5148" s="6">
        <f>DEGREES(ACOS(SIN(Resultats!$H$11)*SIN(RADIANS(N5148))+COS(Resultats!$H$11)*COS(RADIANS(N5148))*COS(Resultats!$E$11-RADIANS(M5148))))</f>
        <v>147.33481255346933</v>
      </c>
      <c r="AD5148">
        <f>+IF(AB5148=Data!$E$18,1,0)</f>
        <v>0</v>
      </c>
      <c r="AE5148">
        <f>+IF(AC5148&lt;Data!$B$17,1,0)</f>
        <v>0</v>
      </c>
      <c r="AF5148" s="7">
        <f>+IF(AND(AD5148,AE5148),1,0)</f>
        <v>0</v>
      </c>
    </row>
    <row r="5149" spans="1:32" x14ac:dyDescent="0.2">
      <c r="A5149">
        <v>8824</v>
      </c>
      <c r="C5149">
        <v>218792</v>
      </c>
      <c r="D5149">
        <v>108443</v>
      </c>
      <c r="E5149">
        <v>23</v>
      </c>
      <c r="F5149">
        <v>10</v>
      </c>
      <c r="G5149">
        <v>42.6</v>
      </c>
      <c r="H5149" t="s">
        <v>24</v>
      </c>
      <c r="I5149">
        <v>17</v>
      </c>
      <c r="J5149">
        <v>35</v>
      </c>
      <c r="K5149">
        <v>40</v>
      </c>
      <c r="L5149">
        <v>23.1785</v>
      </c>
      <c r="M5149">
        <v>347.67750000000001</v>
      </c>
      <c r="N5149">
        <v>17.594444444444445</v>
      </c>
      <c r="O5149">
        <v>5.71</v>
      </c>
      <c r="Q5149">
        <v>1.34</v>
      </c>
      <c r="S5149">
        <v>1.51</v>
      </c>
      <c r="Y5149" t="s">
        <v>172</v>
      </c>
      <c r="Z5149" t="s">
        <v>172</v>
      </c>
      <c r="AA5149" t="s">
        <v>80</v>
      </c>
      <c r="AB5149" t="str">
        <f>+LEFT(AA5149,1)</f>
        <v>K</v>
      </c>
      <c r="AC5149" s="6">
        <f>DEGREES(ACOS(SIN(Resultats!$H$11)*SIN(RADIANS(N5149))+COS(Resultats!$H$11)*COS(RADIANS(N5149))*COS(Resultats!$E$11-RADIANS(M5149))))</f>
        <v>147.34364031477068</v>
      </c>
      <c r="AD5149">
        <f>+IF(AB5149=Data!$E$18,1,0)</f>
        <v>0</v>
      </c>
      <c r="AE5149">
        <f>+IF(AC5149&lt;Data!$B$17,1,0)</f>
        <v>0</v>
      </c>
      <c r="AF5149" s="7">
        <f>+IF(AND(AD5149,AE5149),1,0)</f>
        <v>0</v>
      </c>
    </row>
    <row r="5150" spans="1:32" x14ac:dyDescent="0.2">
      <c r="A5150">
        <v>29</v>
      </c>
      <c r="C5150">
        <v>587</v>
      </c>
      <c r="D5150">
        <v>128621</v>
      </c>
      <c r="E5150">
        <v>0</v>
      </c>
      <c r="F5150">
        <v>10</v>
      </c>
      <c r="G5150">
        <v>18.8</v>
      </c>
      <c r="H5150" t="s">
        <v>26</v>
      </c>
      <c r="I5150">
        <v>5</v>
      </c>
      <c r="J5150">
        <v>14</v>
      </c>
      <c r="K5150">
        <v>55</v>
      </c>
      <c r="L5150">
        <v>0.17188888888888887</v>
      </c>
      <c r="M5150">
        <v>2.5783333333333331</v>
      </c>
      <c r="N5150">
        <v>-5.2486111111111109</v>
      </c>
      <c r="O5150">
        <v>5.84</v>
      </c>
      <c r="Q5150">
        <v>0.98</v>
      </c>
      <c r="S5150">
        <v>0.74</v>
      </c>
      <c r="Y5150" t="s">
        <v>45</v>
      </c>
      <c r="Z5150" t="s">
        <v>45</v>
      </c>
      <c r="AA5150" t="s">
        <v>507</v>
      </c>
      <c r="AB5150" t="str">
        <f>+LEFT(AA5150,1)</f>
        <v>K</v>
      </c>
      <c r="AC5150" s="6">
        <f>DEGREES(ACOS(SIN(Resultats!$H$11)*SIN(RADIANS(N5150))+COS(Resultats!$H$11)*COS(RADIANS(N5150))*COS(Resultats!$E$11-RADIANS(M5150))))</f>
        <v>147.37951070591882</v>
      </c>
      <c r="AD5150">
        <f>+IF(AB5150=Data!$E$18,1,0)</f>
        <v>0</v>
      </c>
      <c r="AE5150">
        <f>+IF(AC5150&lt;Data!$B$17,1,0)</f>
        <v>0</v>
      </c>
      <c r="AF5150" s="7">
        <f>+IF(AND(AD5150,AE5150),1,0)</f>
        <v>0</v>
      </c>
    </row>
    <row r="5151" spans="1:32" x14ac:dyDescent="0.2">
      <c r="A5151">
        <v>11</v>
      </c>
      <c r="C5151">
        <v>315</v>
      </c>
      <c r="D5151">
        <v>128595</v>
      </c>
      <c r="E5151">
        <v>0</v>
      </c>
      <c r="F5151">
        <v>7</v>
      </c>
      <c r="G5151">
        <v>44.1</v>
      </c>
      <c r="H5151" t="s">
        <v>26</v>
      </c>
      <c r="I5151">
        <v>2</v>
      </c>
      <c r="J5151">
        <v>32</v>
      </c>
      <c r="K5151">
        <v>56</v>
      </c>
      <c r="L5151">
        <v>0.12891666666666668</v>
      </c>
      <c r="M5151">
        <v>1.9337500000000001</v>
      </c>
      <c r="N5151">
        <v>-2.548888888888889</v>
      </c>
      <c r="O5151">
        <v>6.43</v>
      </c>
      <c r="Q5151">
        <v>-0.14000000000000001</v>
      </c>
      <c r="S5151">
        <v>-0.47</v>
      </c>
      <c r="Y5151" t="s">
        <v>43</v>
      </c>
      <c r="Z5151" t="s">
        <v>111</v>
      </c>
      <c r="AA5151" t="s">
        <v>1652</v>
      </c>
      <c r="AB5151" t="str">
        <f>+LEFT(AA5151,1)</f>
        <v>B</v>
      </c>
      <c r="AC5151" s="6">
        <f>DEGREES(ACOS(SIN(Resultats!$H$11)*SIN(RADIANS(N5151))+COS(Resultats!$H$11)*COS(RADIANS(N5151))*COS(Resultats!$E$11-RADIANS(M5151))))</f>
        <v>147.42238061095884</v>
      </c>
      <c r="AD5151">
        <f>+IF(AB5151=Data!$E$18,1,0)</f>
        <v>0</v>
      </c>
      <c r="AE5151">
        <f>+IF(AC5151&lt;Data!$B$17,1,0)</f>
        <v>0</v>
      </c>
      <c r="AF5151" s="7">
        <f>+IF(AND(AD5151,AE5151),1,0)</f>
        <v>0</v>
      </c>
    </row>
    <row r="5152" spans="1:32" x14ac:dyDescent="0.2">
      <c r="A5152">
        <v>2</v>
      </c>
      <c r="C5152">
        <v>6</v>
      </c>
      <c r="D5152">
        <v>128569</v>
      </c>
      <c r="E5152">
        <v>0</v>
      </c>
      <c r="F5152">
        <v>5</v>
      </c>
      <c r="G5152">
        <v>3.8</v>
      </c>
      <c r="H5152" t="s">
        <v>26</v>
      </c>
      <c r="I5152">
        <v>0</v>
      </c>
      <c r="J5152">
        <v>30</v>
      </c>
      <c r="K5152">
        <v>11</v>
      </c>
      <c r="L5152">
        <v>8.4388888888888888E-2</v>
      </c>
      <c r="M5152">
        <v>1.2658333333333334</v>
      </c>
      <c r="N5152">
        <v>-0.50305555555555559</v>
      </c>
      <c r="O5152">
        <v>6.29</v>
      </c>
      <c r="Q5152">
        <v>1.1000000000000001</v>
      </c>
      <c r="S5152">
        <v>1.02</v>
      </c>
      <c r="X5152" t="s">
        <v>27</v>
      </c>
      <c r="Y5152" t="s">
        <v>28</v>
      </c>
      <c r="Z5152" t="s">
        <v>3226</v>
      </c>
      <c r="AA5152" t="s">
        <v>28</v>
      </c>
      <c r="AB5152" t="str">
        <f>+LEFT(AA5152,1)</f>
        <v>G</v>
      </c>
      <c r="AC5152" s="6">
        <f>DEGREES(ACOS(SIN(Resultats!$H$11)*SIN(RADIANS(N5152))+COS(Resultats!$H$11)*COS(RADIANS(N5152))*COS(Resultats!$E$11-RADIANS(M5152))))</f>
        <v>147.48756193690295</v>
      </c>
      <c r="AD5152">
        <f>+IF(AB5152=Data!$E$18,1,0)</f>
        <v>0</v>
      </c>
      <c r="AE5152">
        <f>+IF(AC5152&lt;Data!$B$17,1,0)</f>
        <v>0</v>
      </c>
      <c r="AF5152" s="7">
        <f>+IF(AND(AD5152,AE5152),1,0)</f>
        <v>0</v>
      </c>
    </row>
    <row r="5153" spans="1:32" x14ac:dyDescent="0.2">
      <c r="A5153">
        <v>7532</v>
      </c>
      <c r="C5153">
        <v>186984</v>
      </c>
      <c r="D5153">
        <v>162998</v>
      </c>
      <c r="E5153">
        <v>19</v>
      </c>
      <c r="F5153">
        <v>48</v>
      </c>
      <c r="G5153">
        <v>3</v>
      </c>
      <c r="H5153" t="s">
        <v>26</v>
      </c>
      <c r="I5153">
        <v>13</v>
      </c>
      <c r="J5153">
        <v>42</v>
      </c>
      <c r="K5153">
        <v>12</v>
      </c>
      <c r="L5153">
        <v>19.800833333333333</v>
      </c>
      <c r="M5153">
        <v>297.01249999999999</v>
      </c>
      <c r="N5153">
        <v>-13.703333333333333</v>
      </c>
      <c r="O5153">
        <v>6.11</v>
      </c>
      <c r="Q5153">
        <v>0.2</v>
      </c>
      <c r="S5153">
        <v>0.13</v>
      </c>
      <c r="U5153">
        <v>0.08</v>
      </c>
      <c r="Y5153" t="s">
        <v>5508</v>
      </c>
      <c r="Z5153" t="s">
        <v>5508</v>
      </c>
      <c r="AA5153" t="s">
        <v>5462</v>
      </c>
      <c r="AB5153" t="str">
        <f>+LEFT(AA5153,1)</f>
        <v>A</v>
      </c>
      <c r="AC5153" s="6">
        <f>DEGREES(ACOS(SIN(Resultats!$H$11)*SIN(RADIANS(N5153))+COS(Resultats!$H$11)*COS(RADIANS(N5153))*COS(Resultats!$E$11-RADIANS(M5153))))</f>
        <v>147.52966015943846</v>
      </c>
      <c r="AD5153">
        <f>+IF(AB5153=Data!$E$18,1,0)</f>
        <v>1</v>
      </c>
      <c r="AE5153">
        <f>+IF(AC5153&lt;Data!$B$17,1,0)</f>
        <v>0</v>
      </c>
      <c r="AF5153" s="7">
        <f>+IF(AND(AD5153,AE5153),1,0)</f>
        <v>0</v>
      </c>
    </row>
    <row r="5154" spans="1:32" x14ac:dyDescent="0.2">
      <c r="A5154">
        <v>33</v>
      </c>
      <c r="B5154" t="s">
        <v>74</v>
      </c>
      <c r="C5154">
        <v>693</v>
      </c>
      <c r="D5154">
        <v>147133</v>
      </c>
      <c r="E5154">
        <v>0</v>
      </c>
      <c r="F5154">
        <v>11</v>
      </c>
      <c r="G5154">
        <v>15.9</v>
      </c>
      <c r="H5154" t="s">
        <v>26</v>
      </c>
      <c r="I5154">
        <v>15</v>
      </c>
      <c r="J5154">
        <v>28</v>
      </c>
      <c r="K5154">
        <v>5</v>
      </c>
      <c r="L5154">
        <v>0.18775</v>
      </c>
      <c r="M5154">
        <v>2.8162500000000001</v>
      </c>
      <c r="N5154">
        <v>-15.468055555555555</v>
      </c>
      <c r="O5154">
        <v>4.8899999999999997</v>
      </c>
      <c r="Q5154">
        <v>0.49</v>
      </c>
      <c r="S5154">
        <v>-0.03</v>
      </c>
      <c r="Y5154" t="s">
        <v>75</v>
      </c>
      <c r="Z5154" t="s">
        <v>75</v>
      </c>
      <c r="AA5154" t="s">
        <v>2689</v>
      </c>
      <c r="AB5154" t="str">
        <f>+LEFT(AA5154,1)</f>
        <v>F</v>
      </c>
      <c r="AC5154" s="6">
        <f>DEGREES(ACOS(SIN(Resultats!$H$11)*SIN(RADIANS(N5154))+COS(Resultats!$H$11)*COS(RADIANS(N5154))*COS(Resultats!$E$11-RADIANS(M5154))))</f>
        <v>147.56275550269154</v>
      </c>
      <c r="AD5154">
        <f>+IF(AB5154=Data!$E$18,1,0)</f>
        <v>0</v>
      </c>
      <c r="AE5154">
        <f>+IF(AC5154&lt;Data!$B$17,1,0)</f>
        <v>0</v>
      </c>
      <c r="AF5154" s="7">
        <f>+IF(AND(AD5154,AE5154),1,0)</f>
        <v>0</v>
      </c>
    </row>
    <row r="5155" spans="1:32" x14ac:dyDescent="0.2">
      <c r="A5155">
        <v>7871</v>
      </c>
      <c r="B5155" t="s">
        <v>3300</v>
      </c>
      <c r="C5155">
        <v>196180</v>
      </c>
      <c r="D5155">
        <v>106274</v>
      </c>
      <c r="E5155">
        <v>20</v>
      </c>
      <c r="F5155">
        <v>35</v>
      </c>
      <c r="G5155">
        <v>18.5</v>
      </c>
      <c r="H5155" t="s">
        <v>24</v>
      </c>
      <c r="I5155">
        <v>14</v>
      </c>
      <c r="J5155">
        <v>40</v>
      </c>
      <c r="K5155">
        <v>27</v>
      </c>
      <c r="L5155">
        <v>20.588472222222222</v>
      </c>
      <c r="M5155">
        <v>308.82708333333335</v>
      </c>
      <c r="N5155">
        <v>14.674166666666666</v>
      </c>
      <c r="O5155">
        <v>4.68</v>
      </c>
      <c r="Q5155">
        <v>0.11</v>
      </c>
      <c r="S5155">
        <v>0.11</v>
      </c>
      <c r="U5155">
        <v>0.05</v>
      </c>
      <c r="Y5155" t="s">
        <v>298</v>
      </c>
      <c r="Z5155" t="s">
        <v>298</v>
      </c>
      <c r="AA5155" t="s">
        <v>1740</v>
      </c>
      <c r="AB5155" t="str">
        <f>+LEFT(AA5155,1)</f>
        <v>A</v>
      </c>
      <c r="AC5155" s="6">
        <f>DEGREES(ACOS(SIN(Resultats!$H$11)*SIN(RADIANS(N5155))+COS(Resultats!$H$11)*COS(RADIANS(N5155))*COS(Resultats!$E$11-RADIANS(M5155))))</f>
        <v>147.60611612155637</v>
      </c>
      <c r="AD5155">
        <f>+IF(AB5155=Data!$E$18,1,0)</f>
        <v>1</v>
      </c>
      <c r="AE5155">
        <f>+IF(AC5155&lt;Data!$B$17,1,0)</f>
        <v>0</v>
      </c>
      <c r="AF5155" s="7">
        <f>+IF(AND(AD5155,AE5155),1,0)</f>
        <v>0</v>
      </c>
    </row>
    <row r="5156" spans="1:32" x14ac:dyDescent="0.2">
      <c r="A5156">
        <v>7541</v>
      </c>
      <c r="C5156">
        <v>187195</v>
      </c>
      <c r="D5156">
        <v>163012</v>
      </c>
      <c r="E5156">
        <v>19</v>
      </c>
      <c r="F5156">
        <v>49</v>
      </c>
      <c r="G5156">
        <v>2.2000000000000002</v>
      </c>
      <c r="H5156" t="s">
        <v>26</v>
      </c>
      <c r="I5156">
        <v>10</v>
      </c>
      <c r="J5156">
        <v>52</v>
      </c>
      <c r="K5156">
        <v>15</v>
      </c>
      <c r="L5156">
        <v>19.817277777777779</v>
      </c>
      <c r="M5156">
        <v>297.25916666666666</v>
      </c>
      <c r="N5156">
        <v>-10.870833333333334</v>
      </c>
      <c r="O5156">
        <v>6.04</v>
      </c>
      <c r="Q5156">
        <v>1.24</v>
      </c>
      <c r="S5156">
        <v>1.36</v>
      </c>
      <c r="Y5156" t="s">
        <v>77</v>
      </c>
      <c r="Z5156" t="s">
        <v>77</v>
      </c>
      <c r="AA5156" t="s">
        <v>104</v>
      </c>
      <c r="AB5156" t="str">
        <f>+LEFT(AA5156,1)</f>
        <v>K</v>
      </c>
      <c r="AC5156" s="6">
        <f>DEGREES(ACOS(SIN(Resultats!$H$11)*SIN(RADIANS(N5156))+COS(Resultats!$H$11)*COS(RADIANS(N5156))*COS(Resultats!$E$11-RADIANS(M5156))))</f>
        <v>147.80411374541293</v>
      </c>
      <c r="AD5156">
        <f>+IF(AB5156=Data!$E$18,1,0)</f>
        <v>0</v>
      </c>
      <c r="AE5156">
        <f>+IF(AC5156&lt;Data!$B$17,1,0)</f>
        <v>0</v>
      </c>
      <c r="AF5156" s="7">
        <f>+IF(AND(AD5156,AE5156),1,0)</f>
        <v>0</v>
      </c>
    </row>
    <row r="5157" spans="1:32" x14ac:dyDescent="0.2">
      <c r="A5157">
        <v>7575</v>
      </c>
      <c r="C5157">
        <v>188041</v>
      </c>
      <c r="D5157">
        <v>143883</v>
      </c>
      <c r="E5157">
        <v>19</v>
      </c>
      <c r="F5157">
        <v>53</v>
      </c>
      <c r="G5157">
        <v>18.7</v>
      </c>
      <c r="H5157" t="s">
        <v>26</v>
      </c>
      <c r="I5157">
        <v>3</v>
      </c>
      <c r="J5157">
        <v>6</v>
      </c>
      <c r="K5157">
        <v>52</v>
      </c>
      <c r="L5157">
        <v>19.888527777777778</v>
      </c>
      <c r="M5157">
        <v>298.32791666666668</v>
      </c>
      <c r="N5157">
        <v>-3.1144444444444446</v>
      </c>
      <c r="O5157">
        <v>5.65</v>
      </c>
      <c r="Q5157">
        <v>0.2</v>
      </c>
      <c r="S5157">
        <v>0.1</v>
      </c>
      <c r="Y5157" t="s">
        <v>3925</v>
      </c>
      <c r="Z5157" t="s">
        <v>3925</v>
      </c>
      <c r="AA5157" t="s">
        <v>15427</v>
      </c>
      <c r="AB5157" t="str">
        <f>+LEFT(AA5157,1)</f>
        <v>A</v>
      </c>
      <c r="AC5157" s="6">
        <f>DEGREES(ACOS(SIN(Resultats!$H$11)*SIN(RADIANS(N5157))+COS(Resultats!$H$11)*COS(RADIANS(N5157))*COS(Resultats!$E$11-RADIANS(M5157))))</f>
        <v>147.81513436808581</v>
      </c>
      <c r="AD5157">
        <f>+IF(AB5157=Data!$E$18,1,0)</f>
        <v>1</v>
      </c>
      <c r="AE5157">
        <f>+IF(AC5157&lt;Data!$B$17,1,0)</f>
        <v>0</v>
      </c>
      <c r="AF5157" s="7">
        <f>+IF(AND(AD5157,AE5157),1,0)</f>
        <v>0</v>
      </c>
    </row>
    <row r="5158" spans="1:32" x14ac:dyDescent="0.2">
      <c r="A5158">
        <v>31</v>
      </c>
      <c r="C5158">
        <v>645</v>
      </c>
      <c r="D5158">
        <v>147127</v>
      </c>
      <c r="E5158">
        <v>0</v>
      </c>
      <c r="F5158">
        <v>10</v>
      </c>
      <c r="G5158">
        <v>42.8</v>
      </c>
      <c r="H5158" t="s">
        <v>26</v>
      </c>
      <c r="I5158">
        <v>12</v>
      </c>
      <c r="J5158">
        <v>34</v>
      </c>
      <c r="K5158">
        <v>48</v>
      </c>
      <c r="L5158">
        <v>0.17855555555555555</v>
      </c>
      <c r="M5158">
        <v>2.6783333333333332</v>
      </c>
      <c r="N5158">
        <v>-12.58</v>
      </c>
      <c r="O5158">
        <v>5.85</v>
      </c>
      <c r="Q5158">
        <v>1.01</v>
      </c>
      <c r="S5158">
        <v>0.8</v>
      </c>
      <c r="Y5158" t="s">
        <v>72</v>
      </c>
      <c r="Z5158" t="s">
        <v>72</v>
      </c>
      <c r="AA5158" t="s">
        <v>197</v>
      </c>
      <c r="AB5158" t="str">
        <f>+LEFT(AA5158,1)</f>
        <v>K</v>
      </c>
      <c r="AC5158" s="6">
        <f>DEGREES(ACOS(SIN(Resultats!$H$11)*SIN(RADIANS(N5158))+COS(Resultats!$H$11)*COS(RADIANS(N5158))*COS(Resultats!$E$11-RADIANS(M5158))))</f>
        <v>147.87051066289598</v>
      </c>
      <c r="AD5158">
        <f>+IF(AB5158=Data!$E$18,1,0)</f>
        <v>0</v>
      </c>
      <c r="AE5158">
        <f>+IF(AC5158&lt;Data!$B$17,1,0)</f>
        <v>0</v>
      </c>
      <c r="AF5158" s="7">
        <f>+IF(AND(AD5158,AE5158),1,0)</f>
        <v>0</v>
      </c>
    </row>
    <row r="5159" spans="1:32" x14ac:dyDescent="0.2">
      <c r="A5159">
        <v>7636</v>
      </c>
      <c r="C5159">
        <v>189322</v>
      </c>
      <c r="D5159">
        <v>125310</v>
      </c>
      <c r="E5159">
        <v>19</v>
      </c>
      <c r="F5159">
        <v>59</v>
      </c>
      <c r="G5159">
        <v>22.7</v>
      </c>
      <c r="H5159" t="s">
        <v>24</v>
      </c>
      <c r="I5159">
        <v>1</v>
      </c>
      <c r="J5159">
        <v>22</v>
      </c>
      <c r="K5159">
        <v>40</v>
      </c>
      <c r="L5159">
        <v>19.989638888888891</v>
      </c>
      <c r="M5159">
        <v>299.84458333333339</v>
      </c>
      <c r="N5159">
        <v>1.3777777777777778</v>
      </c>
      <c r="O5159">
        <v>6.17</v>
      </c>
      <c r="Q5159">
        <v>1.1299999999999999</v>
      </c>
      <c r="S5159">
        <v>0.9</v>
      </c>
      <c r="Y5159" t="s">
        <v>71</v>
      </c>
      <c r="Z5159" t="s">
        <v>71</v>
      </c>
      <c r="AA5159" t="s">
        <v>51</v>
      </c>
      <c r="AB5159" t="str">
        <f>+LEFT(AA5159,1)</f>
        <v>G</v>
      </c>
      <c r="AC5159" s="6">
        <f>DEGREES(ACOS(SIN(Resultats!$H$11)*SIN(RADIANS(N5159))+COS(Resultats!$H$11)*COS(RADIANS(N5159))*COS(Resultats!$E$11-RADIANS(M5159))))</f>
        <v>147.89852875429412</v>
      </c>
      <c r="AD5159">
        <f>+IF(AB5159=Data!$E$18,1,0)</f>
        <v>0</v>
      </c>
      <c r="AE5159">
        <f>+IF(AC5159&lt;Data!$B$17,1,0)</f>
        <v>0</v>
      </c>
      <c r="AF5159" s="7">
        <f>+IF(AND(AD5159,AE5159),1,0)</f>
        <v>0</v>
      </c>
    </row>
    <row r="5160" spans="1:32" x14ac:dyDescent="0.2">
      <c r="A5160">
        <v>7882</v>
      </c>
      <c r="B5160" t="s">
        <v>3308</v>
      </c>
      <c r="C5160">
        <v>196524</v>
      </c>
      <c r="D5160">
        <v>106316</v>
      </c>
      <c r="E5160">
        <v>20</v>
      </c>
      <c r="F5160">
        <v>37</v>
      </c>
      <c r="G5160">
        <v>33</v>
      </c>
      <c r="H5160" t="s">
        <v>24</v>
      </c>
      <c r="I5160">
        <v>14</v>
      </c>
      <c r="J5160">
        <v>35</v>
      </c>
      <c r="K5160">
        <v>43</v>
      </c>
      <c r="L5160">
        <v>20.625833333333333</v>
      </c>
      <c r="M5160">
        <v>309.38749999999999</v>
      </c>
      <c r="N5160">
        <v>14.595277777777778</v>
      </c>
      <c r="O5160">
        <v>3.63</v>
      </c>
      <c r="Q5160">
        <v>0.44</v>
      </c>
      <c r="S5160">
        <v>0.08</v>
      </c>
      <c r="U5160">
        <v>0.24</v>
      </c>
      <c r="Y5160" t="s">
        <v>201</v>
      </c>
      <c r="Z5160" t="s">
        <v>201</v>
      </c>
      <c r="AA5160" t="s">
        <v>2154</v>
      </c>
      <c r="AB5160" t="str">
        <f>+LEFT(AA5160,1)</f>
        <v>F</v>
      </c>
      <c r="AC5160" s="6">
        <f>DEGREES(ACOS(SIN(Resultats!$H$11)*SIN(RADIANS(N5160))+COS(Resultats!$H$11)*COS(RADIANS(N5160))*COS(Resultats!$E$11-RADIANS(M5160))))</f>
        <v>148.02293929390507</v>
      </c>
      <c r="AD5160">
        <f>+IF(AB5160=Data!$E$18,1,0)</f>
        <v>0</v>
      </c>
      <c r="AE5160">
        <f>+IF(AC5160&lt;Data!$B$17,1,0)</f>
        <v>0</v>
      </c>
      <c r="AF5160" s="7">
        <f>+IF(AND(AD5160,AE5160),1,0)</f>
        <v>0</v>
      </c>
    </row>
    <row r="5161" spans="1:32" x14ac:dyDescent="0.2">
      <c r="A5161">
        <v>7947</v>
      </c>
      <c r="B5161" t="s">
        <v>3352</v>
      </c>
      <c r="C5161">
        <v>197963</v>
      </c>
      <c r="D5161">
        <v>106475</v>
      </c>
      <c r="E5161">
        <v>20</v>
      </c>
      <c r="F5161">
        <v>46</v>
      </c>
      <c r="G5161">
        <v>38.700000000000003</v>
      </c>
      <c r="H5161" t="s">
        <v>24</v>
      </c>
      <c r="I5161">
        <v>16</v>
      </c>
      <c r="J5161">
        <v>7</v>
      </c>
      <c r="K5161">
        <v>28</v>
      </c>
      <c r="L5161">
        <v>20.777416666666667</v>
      </c>
      <c r="M5161">
        <v>311.66125</v>
      </c>
      <c r="N5161">
        <v>16.124444444444446</v>
      </c>
      <c r="O5161">
        <v>5.14</v>
      </c>
      <c r="Q5161">
        <v>0.49</v>
      </c>
      <c r="S5161">
        <v>0.08</v>
      </c>
      <c r="Y5161" t="s">
        <v>75</v>
      </c>
      <c r="Z5161" t="s">
        <v>75</v>
      </c>
      <c r="AA5161" t="s">
        <v>2689</v>
      </c>
      <c r="AB5161" t="str">
        <f>+LEFT(AA5161,1)</f>
        <v>F</v>
      </c>
      <c r="AC5161" s="6">
        <f>DEGREES(ACOS(SIN(Resultats!$H$11)*SIN(RADIANS(N5161))+COS(Resultats!$H$11)*COS(RADIANS(N5161))*COS(Resultats!$E$11-RADIANS(M5161))))</f>
        <v>148.18903662910159</v>
      </c>
      <c r="AD5161">
        <f>+IF(AB5161=Data!$E$18,1,0)</f>
        <v>0</v>
      </c>
      <c r="AE5161">
        <f>+IF(AC5161&lt;Data!$B$17,1,0)</f>
        <v>0</v>
      </c>
      <c r="AF5161" s="7">
        <f>+IF(AND(AD5161,AE5161),1,0)</f>
        <v>0</v>
      </c>
    </row>
    <row r="5162" spans="1:32" x14ac:dyDescent="0.2">
      <c r="A5162">
        <v>7948</v>
      </c>
      <c r="B5162" t="s">
        <v>3353</v>
      </c>
      <c r="C5162">
        <v>197964</v>
      </c>
      <c r="D5162">
        <v>106476</v>
      </c>
      <c r="E5162">
        <v>20</v>
      </c>
      <c r="F5162">
        <v>46</v>
      </c>
      <c r="G5162">
        <v>39.5</v>
      </c>
      <c r="H5162" t="s">
        <v>24</v>
      </c>
      <c r="I5162">
        <v>16</v>
      </c>
      <c r="J5162">
        <v>7</v>
      </c>
      <c r="K5162">
        <v>27</v>
      </c>
      <c r="L5162">
        <v>20.777638888888887</v>
      </c>
      <c r="M5162">
        <v>311.66458333333333</v>
      </c>
      <c r="N5162">
        <v>16.124166666666667</v>
      </c>
      <c r="O5162">
        <v>4.2699999999999996</v>
      </c>
      <c r="Q5162">
        <v>1.04</v>
      </c>
      <c r="S5162">
        <v>0.97</v>
      </c>
      <c r="U5162">
        <v>0.48</v>
      </c>
      <c r="Y5162" t="s">
        <v>325</v>
      </c>
      <c r="Z5162" t="s">
        <v>325</v>
      </c>
      <c r="AA5162" t="s">
        <v>507</v>
      </c>
      <c r="AB5162" t="str">
        <f>+LEFT(AA5162,1)</f>
        <v>K</v>
      </c>
      <c r="AC5162" s="6">
        <f>DEGREES(ACOS(SIN(Resultats!$H$11)*SIN(RADIANS(N5162))+COS(Resultats!$H$11)*COS(RADIANS(N5162))*COS(Resultats!$E$11-RADIANS(M5162))))</f>
        <v>148.19114358785308</v>
      </c>
      <c r="AD5162">
        <f>+IF(AB5162=Data!$E$18,1,0)</f>
        <v>0</v>
      </c>
      <c r="AE5162">
        <f>+IF(AC5162&lt;Data!$B$17,1,0)</f>
        <v>0</v>
      </c>
      <c r="AF5162" s="7">
        <f>+IF(AND(AD5162,AE5162),1,0)</f>
        <v>0</v>
      </c>
    </row>
    <row r="5163" spans="1:32" x14ac:dyDescent="0.2">
      <c r="A5163">
        <v>7553</v>
      </c>
      <c r="B5163" t="s">
        <v>3903</v>
      </c>
      <c r="C5163">
        <v>187532</v>
      </c>
      <c r="D5163">
        <v>163036</v>
      </c>
      <c r="E5163">
        <v>19</v>
      </c>
      <c r="F5163">
        <v>50</v>
      </c>
      <c r="G5163">
        <v>46.8</v>
      </c>
      <c r="H5163" t="s">
        <v>26</v>
      </c>
      <c r="I5163">
        <v>10</v>
      </c>
      <c r="J5163">
        <v>45</v>
      </c>
      <c r="K5163">
        <v>49</v>
      </c>
      <c r="L5163">
        <v>19.846333333333334</v>
      </c>
      <c r="M5163">
        <v>297.69499999999999</v>
      </c>
      <c r="N5163">
        <v>-10.763611111111111</v>
      </c>
      <c r="O5163">
        <v>5.39</v>
      </c>
      <c r="Q5163">
        <v>0.38</v>
      </c>
      <c r="Y5163" t="s">
        <v>264</v>
      </c>
      <c r="Z5163" t="s">
        <v>264</v>
      </c>
      <c r="AA5163" t="s">
        <v>2891</v>
      </c>
      <c r="AB5163" t="str">
        <f>+LEFT(AA5163,1)</f>
        <v>F</v>
      </c>
      <c r="AC5163" s="6">
        <f>DEGREES(ACOS(SIN(Resultats!$H$11)*SIN(RADIANS(N5163))+COS(Resultats!$H$11)*COS(RADIANS(N5163))*COS(Resultats!$E$11-RADIANS(M5163))))</f>
        <v>148.2290564988285</v>
      </c>
      <c r="AD5163">
        <f>+IF(AB5163=Data!$E$18,1,0)</f>
        <v>0</v>
      </c>
      <c r="AE5163">
        <f>+IF(AC5163&lt;Data!$B$17,1,0)</f>
        <v>0</v>
      </c>
      <c r="AF5163" s="7">
        <f>+IF(AND(AD5163,AE5163),1,0)</f>
        <v>0</v>
      </c>
    </row>
    <row r="5164" spans="1:32" x14ac:dyDescent="0.2">
      <c r="A5164">
        <v>8438</v>
      </c>
      <c r="B5164" t="s">
        <v>3663</v>
      </c>
      <c r="C5164">
        <v>210129</v>
      </c>
      <c r="D5164">
        <v>90252</v>
      </c>
      <c r="E5164">
        <v>22</v>
      </c>
      <c r="F5164">
        <v>7</v>
      </c>
      <c r="G5164">
        <v>50.3</v>
      </c>
      <c r="H5164" t="s">
        <v>24</v>
      </c>
      <c r="I5164">
        <v>21</v>
      </c>
      <c r="J5164">
        <v>42</v>
      </c>
      <c r="K5164">
        <v>10</v>
      </c>
      <c r="L5164">
        <v>22.130638888888889</v>
      </c>
      <c r="M5164">
        <v>331.95958333333334</v>
      </c>
      <c r="N5164">
        <v>21.702777777777776</v>
      </c>
      <c r="O5164">
        <v>5.78</v>
      </c>
      <c r="Q5164">
        <v>-0.1</v>
      </c>
      <c r="S5164">
        <v>-0.41</v>
      </c>
      <c r="Y5164" t="s">
        <v>3110</v>
      </c>
      <c r="Z5164" t="s">
        <v>3110</v>
      </c>
      <c r="AA5164" t="s">
        <v>15416</v>
      </c>
      <c r="AB5164" t="str">
        <f>+LEFT(AA5164,1)</f>
        <v>B</v>
      </c>
      <c r="AC5164" s="6">
        <f>DEGREES(ACOS(SIN(Resultats!$H$11)*SIN(RADIANS(N5164))+COS(Resultats!$H$11)*COS(RADIANS(N5164))*COS(Resultats!$E$11-RADIANS(M5164))))</f>
        <v>148.23892975336375</v>
      </c>
      <c r="AD5164">
        <f>+IF(AB5164=Data!$E$18,1,0)</f>
        <v>0</v>
      </c>
      <c r="AE5164">
        <f>+IF(AC5164&lt;Data!$B$17,1,0)</f>
        <v>0</v>
      </c>
      <c r="AF5164" s="7">
        <f>+IF(AND(AD5164,AE5164),1,0)</f>
        <v>0</v>
      </c>
    </row>
    <row r="5165" spans="1:32" x14ac:dyDescent="0.2">
      <c r="A5165">
        <v>8923</v>
      </c>
      <c r="B5165" t="s">
        <v>7626</v>
      </c>
      <c r="C5165">
        <v>221115</v>
      </c>
      <c r="D5165">
        <v>108638</v>
      </c>
      <c r="E5165">
        <v>23</v>
      </c>
      <c r="F5165">
        <v>29</v>
      </c>
      <c r="G5165">
        <v>9.3000000000000007</v>
      </c>
      <c r="H5165" t="s">
        <v>24</v>
      </c>
      <c r="I5165">
        <v>12</v>
      </c>
      <c r="J5165">
        <v>45</v>
      </c>
      <c r="K5165">
        <v>38</v>
      </c>
      <c r="L5165">
        <v>23.485916666666668</v>
      </c>
      <c r="M5165">
        <v>352.28874999999999</v>
      </c>
      <c r="N5165">
        <v>12.760555555555555</v>
      </c>
      <c r="O5165">
        <v>4.55</v>
      </c>
      <c r="Q5165">
        <v>0.94</v>
      </c>
      <c r="S5165">
        <v>0.73</v>
      </c>
      <c r="U5165">
        <v>0.45</v>
      </c>
      <c r="Y5165" t="s">
        <v>3879</v>
      </c>
      <c r="Z5165" t="s">
        <v>1068</v>
      </c>
      <c r="AA5165" t="s">
        <v>3097</v>
      </c>
      <c r="AB5165" t="str">
        <f>+LEFT(AA5165,1)</f>
        <v>G</v>
      </c>
      <c r="AC5165" s="6">
        <f>DEGREES(ACOS(SIN(Resultats!$H$11)*SIN(RADIANS(N5165))+COS(Resultats!$H$11)*COS(RADIANS(N5165))*COS(Resultats!$E$11-RADIANS(M5165))))</f>
        <v>148.25153713750743</v>
      </c>
      <c r="AD5165">
        <f>+IF(AB5165=Data!$E$18,1,0)</f>
        <v>0</v>
      </c>
      <c r="AE5165">
        <f>+IF(AC5165&lt;Data!$B$17,1,0)</f>
        <v>0</v>
      </c>
      <c r="AF5165" s="7">
        <f>+IF(AND(AD5165,AE5165),1,0)</f>
        <v>0</v>
      </c>
    </row>
    <row r="5166" spans="1:32" x14ac:dyDescent="0.2">
      <c r="A5166">
        <v>8970</v>
      </c>
      <c r="C5166">
        <v>222377</v>
      </c>
      <c r="D5166">
        <v>128309</v>
      </c>
      <c r="E5166">
        <v>23</v>
      </c>
      <c r="F5166">
        <v>39</v>
      </c>
      <c r="G5166">
        <v>55.1</v>
      </c>
      <c r="H5166" t="s">
        <v>24</v>
      </c>
      <c r="I5166">
        <v>9</v>
      </c>
      <c r="J5166">
        <v>40</v>
      </c>
      <c r="K5166">
        <v>38</v>
      </c>
      <c r="L5166">
        <v>23.665305555555555</v>
      </c>
      <c r="M5166">
        <v>354.97958333333332</v>
      </c>
      <c r="N5166">
        <v>9.6772222222222215</v>
      </c>
      <c r="O5166">
        <v>5.97</v>
      </c>
      <c r="Q5166">
        <v>0.2</v>
      </c>
      <c r="S5166">
        <v>0.13</v>
      </c>
      <c r="U5166">
        <v>0.09</v>
      </c>
      <c r="Y5166" t="s">
        <v>7657</v>
      </c>
      <c r="Z5166" t="s">
        <v>7657</v>
      </c>
      <c r="AA5166" t="s">
        <v>18</v>
      </c>
      <c r="AB5166" t="str">
        <f>+LEFT(AA5166,1)</f>
        <v>A</v>
      </c>
      <c r="AC5166" s="6">
        <f>DEGREES(ACOS(SIN(Resultats!$H$11)*SIN(RADIANS(N5166))+COS(Resultats!$H$11)*COS(RADIANS(N5166))*COS(Resultats!$E$11-RADIANS(M5166))))</f>
        <v>148.2982168801548</v>
      </c>
      <c r="AD5166">
        <f>+IF(AB5166=Data!$E$18,1,0)</f>
        <v>1</v>
      </c>
      <c r="AE5166">
        <f>+IF(AC5166&lt;Data!$B$17,1,0)</f>
        <v>0</v>
      </c>
      <c r="AF5166" s="7">
        <f>+IF(AND(AD5166,AE5166),1,0)</f>
        <v>0</v>
      </c>
    </row>
    <row r="5167" spans="1:32" x14ac:dyDescent="0.2">
      <c r="A5167">
        <v>8691</v>
      </c>
      <c r="C5167">
        <v>216201</v>
      </c>
      <c r="D5167">
        <v>108211</v>
      </c>
      <c r="E5167">
        <v>22</v>
      </c>
      <c r="F5167">
        <v>50</v>
      </c>
      <c r="G5167">
        <v>39.1</v>
      </c>
      <c r="H5167" t="s">
        <v>24</v>
      </c>
      <c r="I5167">
        <v>19</v>
      </c>
      <c r="J5167">
        <v>8</v>
      </c>
      <c r="K5167">
        <v>27</v>
      </c>
      <c r="L5167">
        <v>22.844194444444444</v>
      </c>
      <c r="M5167">
        <v>342.66291666666666</v>
      </c>
      <c r="N5167">
        <v>19.140833333333333</v>
      </c>
      <c r="O5167">
        <v>6.4</v>
      </c>
      <c r="P5167" t="s">
        <v>103</v>
      </c>
      <c r="Y5167" t="s">
        <v>197</v>
      </c>
      <c r="Z5167" t="s">
        <v>197</v>
      </c>
      <c r="AA5167" t="s">
        <v>197</v>
      </c>
      <c r="AB5167" t="str">
        <f>+LEFT(AA5167,1)</f>
        <v>K</v>
      </c>
      <c r="AC5167" s="6">
        <f>DEGREES(ACOS(SIN(Resultats!$H$11)*SIN(RADIANS(N5167))+COS(Resultats!$H$11)*COS(RADIANS(N5167))*COS(Resultats!$E$11-RADIANS(M5167))))</f>
        <v>148.29833456279854</v>
      </c>
      <c r="AD5167">
        <f>+IF(AB5167=Data!$E$18,1,0)</f>
        <v>0</v>
      </c>
      <c r="AE5167">
        <f>+IF(AC5167&lt;Data!$B$17,1,0)</f>
        <v>0</v>
      </c>
      <c r="AF5167" s="7">
        <f>+IF(AND(AD5167,AE5167),1,0)</f>
        <v>0</v>
      </c>
    </row>
    <row r="5168" spans="1:32" x14ac:dyDescent="0.2">
      <c r="A5168">
        <v>16</v>
      </c>
      <c r="C5168">
        <v>360</v>
      </c>
      <c r="D5168">
        <v>128604</v>
      </c>
      <c r="E5168">
        <v>0</v>
      </c>
      <c r="F5168">
        <v>8</v>
      </c>
      <c r="G5168">
        <v>17.399999999999999</v>
      </c>
      <c r="H5168" t="s">
        <v>26</v>
      </c>
      <c r="I5168">
        <v>8</v>
      </c>
      <c r="J5168">
        <v>49</v>
      </c>
      <c r="K5168">
        <v>26</v>
      </c>
      <c r="L5168">
        <v>0.13816666666666666</v>
      </c>
      <c r="M5168">
        <v>2.0724999999999998</v>
      </c>
      <c r="N5168">
        <v>-8.823888888888888</v>
      </c>
      <c r="O5168">
        <v>5.99</v>
      </c>
      <c r="Q5168">
        <v>1.04</v>
      </c>
      <c r="S5168">
        <v>0.83</v>
      </c>
      <c r="X5168" t="s">
        <v>27</v>
      </c>
      <c r="Y5168" t="s">
        <v>51</v>
      </c>
      <c r="Z5168" t="s">
        <v>3242</v>
      </c>
      <c r="AA5168" t="s">
        <v>51</v>
      </c>
      <c r="AB5168" t="str">
        <f>+LEFT(AA5168,1)</f>
        <v>G</v>
      </c>
      <c r="AC5168" s="6">
        <f>DEGREES(ACOS(SIN(Resultats!$H$11)*SIN(RADIANS(N5168))+COS(Resultats!$H$11)*COS(RADIANS(N5168))*COS(Resultats!$E$11-RADIANS(M5168))))</f>
        <v>148.34939662073273</v>
      </c>
      <c r="AD5168">
        <f>+IF(AB5168=Data!$E$18,1,0)</f>
        <v>0</v>
      </c>
      <c r="AE5168">
        <f>+IF(AC5168&lt;Data!$B$17,1,0)</f>
        <v>0</v>
      </c>
      <c r="AF5168" s="7">
        <f>+IF(AND(AD5168,AE5168),1,0)</f>
        <v>0</v>
      </c>
    </row>
    <row r="5169" spans="1:32" x14ac:dyDescent="0.2">
      <c r="A5169">
        <v>7928</v>
      </c>
      <c r="B5169" t="s">
        <v>3335</v>
      </c>
      <c r="C5169">
        <v>197461</v>
      </c>
      <c r="D5169">
        <v>106425</v>
      </c>
      <c r="E5169">
        <v>20</v>
      </c>
      <c r="F5169">
        <v>43</v>
      </c>
      <c r="G5169">
        <v>27.5</v>
      </c>
      <c r="H5169" t="s">
        <v>24</v>
      </c>
      <c r="I5169">
        <v>15</v>
      </c>
      <c r="J5169">
        <v>4</v>
      </c>
      <c r="K5169">
        <v>28</v>
      </c>
      <c r="L5169">
        <v>20.724305555555553</v>
      </c>
      <c r="M5169">
        <v>310.86458333333331</v>
      </c>
      <c r="N5169">
        <v>15.074444444444444</v>
      </c>
      <c r="O5169">
        <v>4.43</v>
      </c>
      <c r="Q5169">
        <v>0.32</v>
      </c>
      <c r="S5169">
        <v>0.1</v>
      </c>
      <c r="U5169">
        <v>0.17</v>
      </c>
      <c r="Y5169" t="s">
        <v>3337</v>
      </c>
      <c r="Z5169" t="s">
        <v>170</v>
      </c>
      <c r="AA5169" t="s">
        <v>15415</v>
      </c>
      <c r="AB5169" t="str">
        <f>+LEFT(AA5169,1)</f>
        <v>A</v>
      </c>
      <c r="AC5169" s="6">
        <f>DEGREES(ACOS(SIN(Resultats!$H$11)*SIN(RADIANS(N5169))+COS(Resultats!$H$11)*COS(RADIANS(N5169))*COS(Resultats!$E$11-RADIANS(M5169))))</f>
        <v>148.5632304847266</v>
      </c>
      <c r="AD5169">
        <f>+IF(AB5169=Data!$E$18,1,0)</f>
        <v>1</v>
      </c>
      <c r="AE5169">
        <f>+IF(AC5169&lt;Data!$B$17,1,0)</f>
        <v>0</v>
      </c>
      <c r="AF5169" s="7">
        <f>+IF(AND(AD5169,AE5169),1,0)</f>
        <v>0</v>
      </c>
    </row>
    <row r="5170" spans="1:32" x14ac:dyDescent="0.2">
      <c r="A5170">
        <v>8660</v>
      </c>
      <c r="B5170" t="s">
        <v>7466</v>
      </c>
      <c r="C5170">
        <v>215510</v>
      </c>
      <c r="D5170">
        <v>108154</v>
      </c>
      <c r="E5170">
        <v>22</v>
      </c>
      <c r="F5170">
        <v>45</v>
      </c>
      <c r="G5170">
        <v>28.2</v>
      </c>
      <c r="H5170" t="s">
        <v>24</v>
      </c>
      <c r="I5170">
        <v>19</v>
      </c>
      <c r="J5170">
        <v>22</v>
      </c>
      <c r="K5170">
        <v>0</v>
      </c>
      <c r="L5170">
        <v>22.757833333333334</v>
      </c>
      <c r="M5170">
        <v>341.36750000000001</v>
      </c>
      <c r="N5170">
        <v>19.366666666666667</v>
      </c>
      <c r="O5170">
        <v>6.25</v>
      </c>
      <c r="Q5170">
        <v>1.05</v>
      </c>
      <c r="X5170" t="s">
        <v>27</v>
      </c>
      <c r="Y5170" t="s">
        <v>342</v>
      </c>
      <c r="Z5170" t="s">
        <v>5784</v>
      </c>
      <c r="AA5170" t="s">
        <v>342</v>
      </c>
      <c r="AB5170" t="str">
        <f>+LEFT(AA5170,1)</f>
        <v>G</v>
      </c>
      <c r="AC5170" s="6">
        <f>DEGREES(ACOS(SIN(Resultats!$H$11)*SIN(RADIANS(N5170))+COS(Resultats!$H$11)*COS(RADIANS(N5170))*COS(Resultats!$E$11-RADIANS(M5170))))</f>
        <v>148.569525410051</v>
      </c>
      <c r="AD5170">
        <f>+IF(AB5170=Data!$E$18,1,0)</f>
        <v>0</v>
      </c>
      <c r="AE5170">
        <f>+IF(AC5170&lt;Data!$B$17,1,0)</f>
        <v>0</v>
      </c>
      <c r="AF5170" s="7">
        <f>+IF(AND(AD5170,AE5170),1,0)</f>
        <v>0</v>
      </c>
    </row>
    <row r="5171" spans="1:32" x14ac:dyDescent="0.2">
      <c r="A5171">
        <v>7858</v>
      </c>
      <c r="B5171" t="s">
        <v>3290</v>
      </c>
      <c r="C5171">
        <v>195943</v>
      </c>
      <c r="D5171">
        <v>106248</v>
      </c>
      <c r="E5171">
        <v>20</v>
      </c>
      <c r="F5171">
        <v>33</v>
      </c>
      <c r="G5171">
        <v>57</v>
      </c>
      <c r="H5171" t="s">
        <v>24</v>
      </c>
      <c r="I5171">
        <v>13</v>
      </c>
      <c r="J5171">
        <v>1</v>
      </c>
      <c r="K5171">
        <v>38</v>
      </c>
      <c r="L5171">
        <v>20.565833333333334</v>
      </c>
      <c r="M5171">
        <v>308.48750000000001</v>
      </c>
      <c r="N5171">
        <v>13.027222222222223</v>
      </c>
      <c r="O5171">
        <v>5.38</v>
      </c>
      <c r="Q5171">
        <v>7.0000000000000007E-2</v>
      </c>
      <c r="S5171">
        <v>0.05</v>
      </c>
      <c r="U5171">
        <v>0.02</v>
      </c>
      <c r="Y5171" t="s">
        <v>3291</v>
      </c>
      <c r="Z5171" t="s">
        <v>391</v>
      </c>
      <c r="AA5171" t="s">
        <v>1740</v>
      </c>
      <c r="AB5171" t="str">
        <f>+LEFT(AA5171,1)</f>
        <v>A</v>
      </c>
      <c r="AC5171" s="6">
        <f>DEGREES(ACOS(SIN(Resultats!$H$11)*SIN(RADIANS(N5171))+COS(Resultats!$H$11)*COS(RADIANS(N5171))*COS(Resultats!$E$11-RADIANS(M5171))))</f>
        <v>148.59229008263313</v>
      </c>
      <c r="AD5171">
        <f>+IF(AB5171=Data!$E$18,1,0)</f>
        <v>1</v>
      </c>
      <c r="AE5171">
        <f>+IF(AC5171&lt;Data!$B$17,1,0)</f>
        <v>0</v>
      </c>
      <c r="AF5171" s="7">
        <f>+IF(AND(AD5171,AE5171),1,0)</f>
        <v>0</v>
      </c>
    </row>
    <row r="5172" spans="1:32" x14ac:dyDescent="0.2">
      <c r="A5172">
        <v>8532</v>
      </c>
      <c r="B5172" t="s">
        <v>7386</v>
      </c>
      <c r="C5172">
        <v>212395</v>
      </c>
      <c r="D5172">
        <v>90462</v>
      </c>
      <c r="E5172">
        <v>22</v>
      </c>
      <c r="F5172">
        <v>23</v>
      </c>
      <c r="G5172">
        <v>39.6</v>
      </c>
      <c r="H5172" t="s">
        <v>24</v>
      </c>
      <c r="I5172">
        <v>20</v>
      </c>
      <c r="J5172">
        <v>50</v>
      </c>
      <c r="K5172">
        <v>54</v>
      </c>
      <c r="L5172">
        <v>22.394333333333332</v>
      </c>
      <c r="M5172">
        <v>335.91500000000002</v>
      </c>
      <c r="N5172">
        <v>20.848333333333333</v>
      </c>
      <c r="O5172">
        <v>6.04</v>
      </c>
      <c r="P5172" t="s">
        <v>103</v>
      </c>
      <c r="Y5172" t="s">
        <v>75</v>
      </c>
      <c r="Z5172" t="s">
        <v>75</v>
      </c>
      <c r="AA5172" t="s">
        <v>2689</v>
      </c>
      <c r="AB5172" t="str">
        <f>+LEFT(AA5172,1)</f>
        <v>F</v>
      </c>
      <c r="AC5172" s="6">
        <f>DEGREES(ACOS(SIN(Resultats!$H$11)*SIN(RADIANS(N5172))+COS(Resultats!$H$11)*COS(RADIANS(N5172))*COS(Resultats!$E$11-RADIANS(M5172))))</f>
        <v>148.60845796262697</v>
      </c>
      <c r="AD5172">
        <f>+IF(AB5172=Data!$E$18,1,0)</f>
        <v>0</v>
      </c>
      <c r="AE5172">
        <f>+IF(AC5172&lt;Data!$B$17,1,0)</f>
        <v>0</v>
      </c>
      <c r="AF5172" s="7">
        <f>+IF(AND(AD5172,AE5172),1,0)</f>
        <v>0</v>
      </c>
    </row>
    <row r="5173" spans="1:32" x14ac:dyDescent="0.2">
      <c r="A5173">
        <v>7918</v>
      </c>
      <c r="B5173" t="s">
        <v>3328</v>
      </c>
      <c r="C5173">
        <v>197121</v>
      </c>
      <c r="D5173">
        <v>106384</v>
      </c>
      <c r="E5173">
        <v>20</v>
      </c>
      <c r="F5173">
        <v>41</v>
      </c>
      <c r="G5173">
        <v>16.2</v>
      </c>
      <c r="H5173" t="s">
        <v>24</v>
      </c>
      <c r="I5173">
        <v>14</v>
      </c>
      <c r="J5173">
        <v>34</v>
      </c>
      <c r="K5173">
        <v>59</v>
      </c>
      <c r="L5173">
        <v>20.687833333333334</v>
      </c>
      <c r="M5173">
        <v>310.3175</v>
      </c>
      <c r="N5173">
        <v>14.583055555555555</v>
      </c>
      <c r="O5173">
        <v>5.99</v>
      </c>
      <c r="Q5173">
        <v>1.24</v>
      </c>
      <c r="X5173" t="s">
        <v>27</v>
      </c>
      <c r="Y5173" t="s">
        <v>80</v>
      </c>
      <c r="Z5173" t="s">
        <v>3264</v>
      </c>
      <c r="AA5173" t="s">
        <v>80</v>
      </c>
      <c r="AB5173" t="str">
        <f>+LEFT(AA5173,1)</f>
        <v>K</v>
      </c>
      <c r="AC5173" s="6">
        <f>DEGREES(ACOS(SIN(Resultats!$H$11)*SIN(RADIANS(N5173))+COS(Resultats!$H$11)*COS(RADIANS(N5173))*COS(Resultats!$E$11-RADIANS(M5173))))</f>
        <v>148.61354713949024</v>
      </c>
      <c r="AD5173">
        <f>+IF(AB5173=Data!$E$18,1,0)</f>
        <v>0</v>
      </c>
      <c r="AE5173">
        <f>+IF(AC5173&lt;Data!$B$17,1,0)</f>
        <v>0</v>
      </c>
      <c r="AF5173" s="7">
        <f>+IF(AND(AD5173,AE5173),1,0)</f>
        <v>0</v>
      </c>
    </row>
    <row r="5174" spans="1:32" x14ac:dyDescent="0.2">
      <c r="A5174">
        <v>8350</v>
      </c>
      <c r="C5174">
        <v>207932</v>
      </c>
      <c r="D5174">
        <v>90059</v>
      </c>
      <c r="E5174">
        <v>21</v>
      </c>
      <c r="F5174">
        <v>52</v>
      </c>
      <c r="G5174">
        <v>18.2</v>
      </c>
      <c r="H5174" t="s">
        <v>24</v>
      </c>
      <c r="I5174">
        <v>21</v>
      </c>
      <c r="J5174">
        <v>16</v>
      </c>
      <c r="K5174">
        <v>23</v>
      </c>
      <c r="L5174">
        <v>21.871722222222221</v>
      </c>
      <c r="M5174">
        <v>328.07583333333332</v>
      </c>
      <c r="N5174">
        <v>21.273055555555555</v>
      </c>
      <c r="O5174">
        <v>6.89</v>
      </c>
      <c r="P5174" t="s">
        <v>103</v>
      </c>
      <c r="Y5174" t="s">
        <v>164</v>
      </c>
      <c r="Z5174" t="s">
        <v>164</v>
      </c>
      <c r="AA5174" t="s">
        <v>15429</v>
      </c>
      <c r="AB5174" t="str">
        <f>+LEFT(AA5174,1)</f>
        <v>M</v>
      </c>
      <c r="AC5174" s="6">
        <f>DEGREES(ACOS(SIN(Resultats!$H$11)*SIN(RADIANS(N5174))+COS(Resultats!$H$11)*COS(RADIANS(N5174))*COS(Resultats!$E$11-RADIANS(M5174))))</f>
        <v>148.66987894075558</v>
      </c>
      <c r="AD5174">
        <f>+IF(AB5174=Data!$E$18,1,0)</f>
        <v>0</v>
      </c>
      <c r="AE5174">
        <f>+IF(AC5174&lt;Data!$B$17,1,0)</f>
        <v>0</v>
      </c>
      <c r="AF5174" s="7">
        <f>+IF(AND(AD5174,AE5174),1,0)</f>
        <v>0</v>
      </c>
    </row>
    <row r="5175" spans="1:32" x14ac:dyDescent="0.2">
      <c r="A5175">
        <v>3</v>
      </c>
      <c r="B5175" t="s">
        <v>29</v>
      </c>
      <c r="C5175">
        <v>28</v>
      </c>
      <c r="D5175">
        <v>128572</v>
      </c>
      <c r="E5175">
        <v>0</v>
      </c>
      <c r="F5175">
        <v>5</v>
      </c>
      <c r="G5175">
        <v>20.100000000000001</v>
      </c>
      <c r="H5175" t="s">
        <v>26</v>
      </c>
      <c r="I5175">
        <v>5</v>
      </c>
      <c r="J5175">
        <v>42</v>
      </c>
      <c r="K5175">
        <v>27</v>
      </c>
      <c r="L5175">
        <v>8.8916666666666658E-2</v>
      </c>
      <c r="M5175">
        <v>1.33375</v>
      </c>
      <c r="N5175">
        <v>-5.7074999999999996</v>
      </c>
      <c r="O5175">
        <v>4.6100000000000003</v>
      </c>
      <c r="Q5175">
        <v>1.04</v>
      </c>
      <c r="S5175">
        <v>0.89</v>
      </c>
      <c r="U5175">
        <v>0.54</v>
      </c>
      <c r="Y5175" t="s">
        <v>31</v>
      </c>
      <c r="Z5175" t="s">
        <v>54</v>
      </c>
      <c r="AA5175" t="s">
        <v>197</v>
      </c>
      <c r="AB5175" t="str">
        <f>+LEFT(AA5175,1)</f>
        <v>K</v>
      </c>
      <c r="AC5175" s="6">
        <f>DEGREES(ACOS(SIN(Resultats!$H$11)*SIN(RADIANS(N5175))+COS(Resultats!$H$11)*COS(RADIANS(N5175))*COS(Resultats!$E$11-RADIANS(M5175))))</f>
        <v>148.67977532287156</v>
      </c>
      <c r="AD5175">
        <f>+IF(AB5175=Data!$E$18,1,0)</f>
        <v>0</v>
      </c>
      <c r="AE5175">
        <f>+IF(AC5175&lt;Data!$B$17,1,0)</f>
        <v>0</v>
      </c>
      <c r="AF5175" s="7">
        <f>+IF(AND(AD5175,AE5175),1,0)</f>
        <v>0</v>
      </c>
    </row>
    <row r="5176" spans="1:32" x14ac:dyDescent="0.2">
      <c r="A5176">
        <v>7571</v>
      </c>
      <c r="C5176">
        <v>187949</v>
      </c>
      <c r="D5176">
        <v>163080</v>
      </c>
      <c r="E5176">
        <v>19</v>
      </c>
      <c r="F5176">
        <v>53</v>
      </c>
      <c r="G5176">
        <v>6.4</v>
      </c>
      <c r="H5176" t="s">
        <v>26</v>
      </c>
      <c r="I5176">
        <v>14</v>
      </c>
      <c r="J5176">
        <v>36</v>
      </c>
      <c r="K5176">
        <v>11</v>
      </c>
      <c r="L5176">
        <v>19.885111111111112</v>
      </c>
      <c r="M5176">
        <v>298.2766666666667</v>
      </c>
      <c r="N5176">
        <v>-14.603055555555555</v>
      </c>
      <c r="O5176">
        <v>6.48</v>
      </c>
      <c r="Q5176">
        <v>0.14000000000000001</v>
      </c>
      <c r="S5176">
        <v>0.09</v>
      </c>
      <c r="Y5176" t="s">
        <v>3921</v>
      </c>
      <c r="Z5176" t="s">
        <v>13801</v>
      </c>
      <c r="AA5176" t="s">
        <v>2210</v>
      </c>
      <c r="AB5176" t="str">
        <f>+LEFT(AA5176,1)</f>
        <v>A</v>
      </c>
      <c r="AC5176" s="6">
        <f>DEGREES(ACOS(SIN(Resultats!$H$11)*SIN(RADIANS(N5176))+COS(Resultats!$H$11)*COS(RADIANS(N5176))*COS(Resultats!$E$11-RADIANS(M5176))))</f>
        <v>148.69289954235765</v>
      </c>
      <c r="AD5176">
        <f>+IF(AB5176=Data!$E$18,1,0)</f>
        <v>1</v>
      </c>
      <c r="AE5176">
        <f>+IF(AC5176&lt;Data!$B$17,1,0)</f>
        <v>0</v>
      </c>
      <c r="AF5176" s="7">
        <f>+IF(AND(AD5176,AE5176),1,0)</f>
        <v>0</v>
      </c>
    </row>
    <row r="5177" spans="1:32" x14ac:dyDescent="0.2">
      <c r="A5177">
        <v>8586</v>
      </c>
      <c r="B5177" t="s">
        <v>7430</v>
      </c>
      <c r="C5177">
        <v>213617</v>
      </c>
      <c r="D5177">
        <v>107986</v>
      </c>
      <c r="E5177">
        <v>22</v>
      </c>
      <c r="F5177">
        <v>32</v>
      </c>
      <c r="G5177">
        <v>35.5</v>
      </c>
      <c r="H5177" t="s">
        <v>24</v>
      </c>
      <c r="I5177">
        <v>20</v>
      </c>
      <c r="J5177">
        <v>13</v>
      </c>
      <c r="K5177">
        <v>48</v>
      </c>
      <c r="L5177">
        <v>22.543194444444445</v>
      </c>
      <c r="M5177">
        <v>338.14791666666667</v>
      </c>
      <c r="N5177">
        <v>20.23</v>
      </c>
      <c r="O5177">
        <v>6.42</v>
      </c>
      <c r="Q5177">
        <v>0.32</v>
      </c>
      <c r="S5177">
        <v>0.02</v>
      </c>
      <c r="Y5177" t="s">
        <v>367</v>
      </c>
      <c r="Z5177" t="s">
        <v>367</v>
      </c>
      <c r="AA5177" t="s">
        <v>15432</v>
      </c>
      <c r="AB5177" t="str">
        <f>+LEFT(AA5177,1)</f>
        <v>F</v>
      </c>
      <c r="AC5177" s="6">
        <f>DEGREES(ACOS(SIN(Resultats!$H$11)*SIN(RADIANS(N5177))+COS(Resultats!$H$11)*COS(RADIANS(N5177))*COS(Resultats!$E$11-RADIANS(M5177))))</f>
        <v>148.72477426206424</v>
      </c>
      <c r="AD5177">
        <f>+IF(AB5177=Data!$E$18,1,0)</f>
        <v>0</v>
      </c>
      <c r="AE5177">
        <f>+IF(AC5177&lt;Data!$B$17,1,0)</f>
        <v>0</v>
      </c>
      <c r="AF5177" s="7">
        <f>+IF(AND(AD5177,AE5177),1,0)</f>
        <v>0</v>
      </c>
    </row>
    <row r="5178" spans="1:32" x14ac:dyDescent="0.2">
      <c r="A5178">
        <v>8624</v>
      </c>
      <c r="B5178" t="s">
        <v>7445</v>
      </c>
      <c r="C5178">
        <v>214698</v>
      </c>
      <c r="D5178">
        <v>108078</v>
      </c>
      <c r="E5178">
        <v>22</v>
      </c>
      <c r="F5178">
        <v>39</v>
      </c>
      <c r="G5178">
        <v>47</v>
      </c>
      <c r="H5178" t="s">
        <v>24</v>
      </c>
      <c r="I5178">
        <v>19</v>
      </c>
      <c r="J5178">
        <v>40</v>
      </c>
      <c r="K5178">
        <v>52</v>
      </c>
      <c r="L5178">
        <v>22.663055555555555</v>
      </c>
      <c r="M5178">
        <v>339.94583333333333</v>
      </c>
      <c r="N5178">
        <v>19.681111111111111</v>
      </c>
      <c r="O5178">
        <v>6.21</v>
      </c>
      <c r="P5178" t="s">
        <v>103</v>
      </c>
      <c r="Q5178">
        <v>0</v>
      </c>
      <c r="S5178">
        <v>0.08</v>
      </c>
      <c r="Y5178" t="s">
        <v>114</v>
      </c>
      <c r="Z5178" t="s">
        <v>114</v>
      </c>
      <c r="AA5178" t="s">
        <v>18</v>
      </c>
      <c r="AB5178" t="str">
        <f>+LEFT(AA5178,1)</f>
        <v>A</v>
      </c>
      <c r="AC5178" s="6">
        <f>DEGREES(ACOS(SIN(Resultats!$H$11)*SIN(RADIANS(N5178))+COS(Resultats!$H$11)*COS(RADIANS(N5178))*COS(Resultats!$E$11-RADIANS(M5178))))</f>
        <v>148.74418387007745</v>
      </c>
      <c r="AD5178">
        <f>+IF(AB5178=Data!$E$18,1,0)</f>
        <v>1</v>
      </c>
      <c r="AE5178">
        <f>+IF(AC5178&lt;Data!$B$17,1,0)</f>
        <v>0</v>
      </c>
      <c r="AF5178" s="7">
        <f>+IF(AND(AD5178,AE5178),1,0)</f>
        <v>0</v>
      </c>
    </row>
    <row r="5179" spans="1:32" x14ac:dyDescent="0.2">
      <c r="A5179">
        <v>8372</v>
      </c>
      <c r="C5179">
        <v>208527</v>
      </c>
      <c r="D5179">
        <v>90112</v>
      </c>
      <c r="E5179">
        <v>21</v>
      </c>
      <c r="F5179">
        <v>56</v>
      </c>
      <c r="G5179">
        <v>24</v>
      </c>
      <c r="H5179" t="s">
        <v>24</v>
      </c>
      <c r="I5179">
        <v>21</v>
      </c>
      <c r="J5179">
        <v>14</v>
      </c>
      <c r="K5179">
        <v>23</v>
      </c>
      <c r="L5179">
        <v>21.94</v>
      </c>
      <c r="M5179">
        <v>329.1</v>
      </c>
      <c r="N5179">
        <v>21.239722222222223</v>
      </c>
      <c r="O5179">
        <v>6.4</v>
      </c>
      <c r="Q5179">
        <v>1.7</v>
      </c>
      <c r="S5179">
        <v>2.0299999999999998</v>
      </c>
      <c r="Y5179" t="s">
        <v>533</v>
      </c>
      <c r="Z5179" t="s">
        <v>533</v>
      </c>
      <c r="AA5179" t="s">
        <v>104</v>
      </c>
      <c r="AB5179" t="str">
        <f>+LEFT(AA5179,1)</f>
        <v>K</v>
      </c>
      <c r="AC5179" s="6">
        <f>DEGREES(ACOS(SIN(Resultats!$H$11)*SIN(RADIANS(N5179))+COS(Resultats!$H$11)*COS(RADIANS(N5179))*COS(Resultats!$E$11-RADIANS(M5179))))</f>
        <v>148.7477695013429</v>
      </c>
      <c r="AD5179">
        <f>+IF(AB5179=Data!$E$18,1,0)</f>
        <v>0</v>
      </c>
      <c r="AE5179">
        <f>+IF(AC5179&lt;Data!$B$17,1,0)</f>
        <v>0</v>
      </c>
      <c r="AF5179" s="7">
        <f>+IF(AND(AD5179,AE5179),1,0)</f>
        <v>0</v>
      </c>
    </row>
    <row r="5180" spans="1:32" x14ac:dyDescent="0.2">
      <c r="A5180">
        <v>8173</v>
      </c>
      <c r="B5180" t="s">
        <v>3485</v>
      </c>
      <c r="C5180">
        <v>203504</v>
      </c>
      <c r="D5180">
        <v>107073</v>
      </c>
      <c r="E5180">
        <v>21</v>
      </c>
      <c r="F5180">
        <v>22</v>
      </c>
      <c r="G5180">
        <v>5.2</v>
      </c>
      <c r="H5180" t="s">
        <v>24</v>
      </c>
      <c r="I5180">
        <v>19</v>
      </c>
      <c r="J5180">
        <v>48</v>
      </c>
      <c r="K5180">
        <v>16</v>
      </c>
      <c r="L5180">
        <v>21.368111111111112</v>
      </c>
      <c r="M5180">
        <v>320.5216666666667</v>
      </c>
      <c r="N5180">
        <v>19.804444444444446</v>
      </c>
      <c r="O5180">
        <v>4.08</v>
      </c>
      <c r="Q5180">
        <v>1.1100000000000001</v>
      </c>
      <c r="S5180">
        <v>1.06</v>
      </c>
      <c r="U5180">
        <v>0.54</v>
      </c>
      <c r="Y5180" t="s">
        <v>45</v>
      </c>
      <c r="Z5180" t="s">
        <v>45</v>
      </c>
      <c r="AA5180" t="s">
        <v>507</v>
      </c>
      <c r="AB5180" t="str">
        <f>+LEFT(AA5180,1)</f>
        <v>K</v>
      </c>
      <c r="AC5180" s="6">
        <f>DEGREES(ACOS(SIN(Resultats!$H$11)*SIN(RADIANS(N5180))+COS(Resultats!$H$11)*COS(RADIANS(N5180))*COS(Resultats!$E$11-RADIANS(M5180))))</f>
        <v>148.76829118564393</v>
      </c>
      <c r="AD5180">
        <f>+IF(AB5180=Data!$E$18,1,0)</f>
        <v>0</v>
      </c>
      <c r="AE5180">
        <f>+IF(AC5180&lt;Data!$B$17,1,0)</f>
        <v>0</v>
      </c>
      <c r="AF5180" s="7">
        <f>+IF(AND(AD5180,AE5180),1,0)</f>
        <v>0</v>
      </c>
    </row>
    <row r="5181" spans="1:32" x14ac:dyDescent="0.2">
      <c r="A5181">
        <v>8459</v>
      </c>
      <c r="B5181" t="s">
        <v>3672</v>
      </c>
      <c r="C5181">
        <v>210516</v>
      </c>
      <c r="D5181">
        <v>90287</v>
      </c>
      <c r="E5181">
        <v>22</v>
      </c>
      <c r="F5181">
        <v>10</v>
      </c>
      <c r="G5181">
        <v>30.2</v>
      </c>
      <c r="H5181" t="s">
        <v>24</v>
      </c>
      <c r="I5181">
        <v>20</v>
      </c>
      <c r="J5181">
        <v>58</v>
      </c>
      <c r="K5181">
        <v>41</v>
      </c>
      <c r="L5181">
        <v>22.175055555555556</v>
      </c>
      <c r="M5181">
        <v>332.62583333333333</v>
      </c>
      <c r="N5181">
        <v>20.978055555555553</v>
      </c>
      <c r="O5181">
        <v>6.46</v>
      </c>
      <c r="Q5181">
        <v>0.12</v>
      </c>
      <c r="S5181">
        <v>0.11</v>
      </c>
      <c r="Y5181" t="s">
        <v>2714</v>
      </c>
      <c r="Z5181" t="s">
        <v>2714</v>
      </c>
      <c r="AA5181" t="s">
        <v>1740</v>
      </c>
      <c r="AB5181" t="str">
        <f>+LEFT(AA5181,1)</f>
        <v>A</v>
      </c>
      <c r="AC5181" s="6">
        <f>DEGREES(ACOS(SIN(Resultats!$H$11)*SIN(RADIANS(N5181))+COS(Resultats!$H$11)*COS(RADIANS(N5181))*COS(Resultats!$E$11-RADIANS(M5181))))</f>
        <v>148.91463606393896</v>
      </c>
      <c r="AD5181">
        <f>+IF(AB5181=Data!$E$18,1,0)</f>
        <v>1</v>
      </c>
      <c r="AE5181">
        <f>+IF(AC5181&lt;Data!$B$17,1,0)</f>
        <v>0</v>
      </c>
      <c r="AF5181" s="7">
        <f>+IF(AND(AD5181,AE5181),1,0)</f>
        <v>0</v>
      </c>
    </row>
    <row r="5182" spans="1:32" x14ac:dyDescent="0.2">
      <c r="A5182">
        <v>7584</v>
      </c>
      <c r="B5182" t="s">
        <v>3930</v>
      </c>
      <c r="C5182">
        <v>188154</v>
      </c>
      <c r="D5182">
        <v>143894</v>
      </c>
      <c r="E5182">
        <v>19</v>
      </c>
      <c r="F5182">
        <v>54</v>
      </c>
      <c r="G5182">
        <v>8.1999999999999993</v>
      </c>
      <c r="H5182" t="s">
        <v>26</v>
      </c>
      <c r="I5182">
        <v>8</v>
      </c>
      <c r="J5182">
        <v>34</v>
      </c>
      <c r="K5182">
        <v>27</v>
      </c>
      <c r="L5182">
        <v>19.902277777777776</v>
      </c>
      <c r="M5182">
        <v>298.53416666666664</v>
      </c>
      <c r="N5182">
        <v>-8.5741666666666667</v>
      </c>
      <c r="O5182">
        <v>5.79</v>
      </c>
      <c r="Q5182">
        <v>1.64</v>
      </c>
      <c r="S5182">
        <v>2</v>
      </c>
      <c r="X5182" t="s">
        <v>27</v>
      </c>
      <c r="Y5182" t="s">
        <v>104</v>
      </c>
      <c r="Z5182" t="s">
        <v>5820</v>
      </c>
      <c r="AA5182" t="s">
        <v>104</v>
      </c>
      <c r="AB5182" t="str">
        <f>+LEFT(AA5182,1)</f>
        <v>K</v>
      </c>
      <c r="AC5182" s="6">
        <f>DEGREES(ACOS(SIN(Resultats!$H$11)*SIN(RADIANS(N5182))+COS(Resultats!$H$11)*COS(RADIANS(N5182))*COS(Resultats!$E$11-RADIANS(M5182))))</f>
        <v>148.92522903092072</v>
      </c>
      <c r="AD5182">
        <f>+IF(AB5182=Data!$E$18,1,0)</f>
        <v>0</v>
      </c>
      <c r="AE5182">
        <f>+IF(AC5182&lt;Data!$B$17,1,0)</f>
        <v>0</v>
      </c>
      <c r="AF5182" s="7">
        <f>+IF(AND(AD5182,AE5182),1,0)</f>
        <v>0</v>
      </c>
    </row>
    <row r="5183" spans="1:32" x14ac:dyDescent="0.2">
      <c r="A5183">
        <v>8784</v>
      </c>
      <c r="C5183">
        <v>218101</v>
      </c>
      <c r="D5183">
        <v>108383</v>
      </c>
      <c r="E5183">
        <v>23</v>
      </c>
      <c r="F5183">
        <v>5</v>
      </c>
      <c r="G5183">
        <v>6.3</v>
      </c>
      <c r="H5183" t="s">
        <v>24</v>
      </c>
      <c r="I5183">
        <v>16</v>
      </c>
      <c r="J5183">
        <v>33</v>
      </c>
      <c r="K5183">
        <v>47</v>
      </c>
      <c r="L5183">
        <v>23.085083333333333</v>
      </c>
      <c r="M5183">
        <v>346.27625</v>
      </c>
      <c r="N5183">
        <v>16.563055555555557</v>
      </c>
      <c r="O5183">
        <v>6.44</v>
      </c>
      <c r="Q5183">
        <v>0.83</v>
      </c>
      <c r="S5183">
        <v>0.55000000000000004</v>
      </c>
      <c r="Y5183" t="s">
        <v>457</v>
      </c>
      <c r="Z5183" t="s">
        <v>457</v>
      </c>
      <c r="AA5183" t="s">
        <v>51</v>
      </c>
      <c r="AB5183" t="str">
        <f>+LEFT(AA5183,1)</f>
        <v>G</v>
      </c>
      <c r="AC5183" s="6">
        <f>DEGREES(ACOS(SIN(Resultats!$H$11)*SIN(RADIANS(N5183))+COS(Resultats!$H$11)*COS(RADIANS(N5183))*COS(Resultats!$E$11-RADIANS(M5183))))</f>
        <v>148.938161226321</v>
      </c>
      <c r="AD5183">
        <f>+IF(AB5183=Data!$E$18,1,0)</f>
        <v>0</v>
      </c>
      <c r="AE5183">
        <f>+IF(AC5183&lt;Data!$B$17,1,0)</f>
        <v>0</v>
      </c>
      <c r="AF5183" s="7">
        <f>+IF(AND(AD5183,AE5183),1,0)</f>
        <v>0</v>
      </c>
    </row>
    <row r="5184" spans="1:32" x14ac:dyDescent="0.2">
      <c r="A5184">
        <v>8618</v>
      </c>
      <c r="B5184" t="s">
        <v>7443</v>
      </c>
      <c r="C5184">
        <v>214567</v>
      </c>
      <c r="D5184">
        <v>108064</v>
      </c>
      <c r="E5184">
        <v>22</v>
      </c>
      <c r="F5184">
        <v>38</v>
      </c>
      <c r="G5184">
        <v>52.6</v>
      </c>
      <c r="H5184" t="s">
        <v>24</v>
      </c>
      <c r="I5184">
        <v>19</v>
      </c>
      <c r="J5184">
        <v>31</v>
      </c>
      <c r="K5184">
        <v>20</v>
      </c>
      <c r="L5184">
        <v>22.647944444444445</v>
      </c>
      <c r="M5184">
        <v>339.71916666666669</v>
      </c>
      <c r="N5184">
        <v>19.522222222222222</v>
      </c>
      <c r="O5184">
        <v>5.82</v>
      </c>
      <c r="Q5184">
        <v>0.92</v>
      </c>
      <c r="Y5184" t="s">
        <v>277</v>
      </c>
      <c r="Z5184" t="s">
        <v>277</v>
      </c>
      <c r="AA5184" t="s">
        <v>51</v>
      </c>
      <c r="AB5184" t="str">
        <f>+LEFT(AA5184,1)</f>
        <v>G</v>
      </c>
      <c r="AC5184" s="6">
        <f>DEGREES(ACOS(SIN(Resultats!$H$11)*SIN(RADIANS(N5184))+COS(Resultats!$H$11)*COS(RADIANS(N5184))*COS(Resultats!$E$11-RADIANS(M5184))))</f>
        <v>148.96386794681126</v>
      </c>
      <c r="AD5184">
        <f>+IF(AB5184=Data!$E$18,1,0)</f>
        <v>0</v>
      </c>
      <c r="AE5184">
        <f>+IF(AC5184&lt;Data!$B$17,1,0)</f>
        <v>0</v>
      </c>
      <c r="AF5184" s="7">
        <f>+IF(AND(AD5184,AE5184),1,0)</f>
        <v>0</v>
      </c>
    </row>
    <row r="5185" spans="1:32" x14ac:dyDescent="0.2">
      <c r="A5185">
        <v>9087</v>
      </c>
      <c r="B5185" t="s">
        <v>3208</v>
      </c>
      <c r="C5185">
        <v>224926</v>
      </c>
      <c r="D5185">
        <v>147041</v>
      </c>
      <c r="E5185">
        <v>0</v>
      </c>
      <c r="F5185">
        <v>1</v>
      </c>
      <c r="G5185">
        <v>49.4</v>
      </c>
      <c r="H5185" t="s">
        <v>26</v>
      </c>
      <c r="I5185">
        <v>3</v>
      </c>
      <c r="J5185">
        <v>1</v>
      </c>
      <c r="K5185">
        <v>39</v>
      </c>
      <c r="L5185">
        <v>3.0388888888888889E-2</v>
      </c>
      <c r="M5185">
        <v>0.45583333333333331</v>
      </c>
      <c r="N5185">
        <v>-3.0274999999999999</v>
      </c>
      <c r="O5185">
        <v>5.0999999999999996</v>
      </c>
      <c r="Q5185">
        <v>-0.12</v>
      </c>
      <c r="S5185">
        <v>-0.51</v>
      </c>
      <c r="Y5185" t="s">
        <v>411</v>
      </c>
      <c r="Z5185" t="s">
        <v>112</v>
      </c>
      <c r="AA5185" t="s">
        <v>15416</v>
      </c>
      <c r="AB5185" t="str">
        <f>+LEFT(AA5185,1)</f>
        <v>B</v>
      </c>
      <c r="AC5185" s="6">
        <f>DEGREES(ACOS(SIN(Resultats!$H$11)*SIN(RADIANS(N5185))+COS(Resultats!$H$11)*COS(RADIANS(N5185))*COS(Resultats!$E$11-RADIANS(M5185))))</f>
        <v>148.97144936465853</v>
      </c>
      <c r="AD5185">
        <f>+IF(AB5185=Data!$E$18,1,0)</f>
        <v>0</v>
      </c>
      <c r="AE5185">
        <f>+IF(AC5185&lt;Data!$B$17,1,0)</f>
        <v>0</v>
      </c>
      <c r="AF5185" s="7">
        <f>+IF(AND(AD5185,AE5185),1,0)</f>
        <v>0</v>
      </c>
    </row>
    <row r="5186" spans="1:32" x14ac:dyDescent="0.2">
      <c r="A5186">
        <v>7599</v>
      </c>
      <c r="C5186">
        <v>188405</v>
      </c>
      <c r="D5186">
        <v>143911</v>
      </c>
      <c r="E5186">
        <v>19</v>
      </c>
      <c r="F5186">
        <v>55</v>
      </c>
      <c r="G5186">
        <v>19.600000000000001</v>
      </c>
      <c r="H5186" t="s">
        <v>26</v>
      </c>
      <c r="I5186">
        <v>6</v>
      </c>
      <c r="J5186">
        <v>44</v>
      </c>
      <c r="K5186">
        <v>3</v>
      </c>
      <c r="L5186">
        <v>19.922111111111111</v>
      </c>
      <c r="M5186">
        <v>298.83166666666665</v>
      </c>
      <c r="N5186">
        <v>-6.7341666666666669</v>
      </c>
      <c r="O5186">
        <v>6.51</v>
      </c>
      <c r="Q5186">
        <v>0.39</v>
      </c>
      <c r="S5186">
        <v>0.05</v>
      </c>
      <c r="Y5186" t="s">
        <v>63</v>
      </c>
      <c r="Z5186" t="s">
        <v>63</v>
      </c>
      <c r="AA5186" t="s">
        <v>2897</v>
      </c>
      <c r="AB5186" t="str">
        <f>+LEFT(AA5186,1)</f>
        <v>F</v>
      </c>
      <c r="AC5186" s="6">
        <f>DEGREES(ACOS(SIN(Resultats!$H$11)*SIN(RADIANS(N5186))+COS(Resultats!$H$11)*COS(RADIANS(N5186))*COS(Resultats!$E$11-RADIANS(M5186))))</f>
        <v>149.00365442441006</v>
      </c>
      <c r="AD5186">
        <f>+IF(AB5186=Data!$E$18,1,0)</f>
        <v>0</v>
      </c>
      <c r="AE5186">
        <f>+IF(AC5186&lt;Data!$B$17,1,0)</f>
        <v>0</v>
      </c>
      <c r="AF5186" s="7">
        <f>+IF(AND(AD5186,AE5186),1,0)</f>
        <v>0</v>
      </c>
    </row>
    <row r="5187" spans="1:32" x14ac:dyDescent="0.2">
      <c r="A5187">
        <v>7593</v>
      </c>
      <c r="B5187" t="s">
        <v>3934</v>
      </c>
      <c r="C5187">
        <v>188293</v>
      </c>
      <c r="D5187">
        <v>143898</v>
      </c>
      <c r="E5187">
        <v>19</v>
      </c>
      <c r="F5187">
        <v>54</v>
      </c>
      <c r="G5187">
        <v>37.6</v>
      </c>
      <c r="H5187" t="s">
        <v>26</v>
      </c>
      <c r="I5187">
        <v>8</v>
      </c>
      <c r="J5187">
        <v>13</v>
      </c>
      <c r="K5187">
        <v>38</v>
      </c>
      <c r="L5187">
        <v>19.910444444444444</v>
      </c>
      <c r="M5187">
        <v>298.65666666666664</v>
      </c>
      <c r="N5187">
        <v>-8.2272222222222222</v>
      </c>
      <c r="O5187">
        <v>5.71</v>
      </c>
      <c r="Q5187">
        <v>-0.08</v>
      </c>
      <c r="S5187">
        <v>-0.48</v>
      </c>
      <c r="Y5187" t="s">
        <v>1206</v>
      </c>
      <c r="Z5187" t="s">
        <v>1206</v>
      </c>
      <c r="AA5187" t="s">
        <v>15416</v>
      </c>
      <c r="AB5187" t="str">
        <f>+LEFT(AA5187,1)</f>
        <v>B</v>
      </c>
      <c r="AC5187" s="6">
        <f>DEGREES(ACOS(SIN(Resultats!$H$11)*SIN(RADIANS(N5187))+COS(Resultats!$H$11)*COS(RADIANS(N5187))*COS(Resultats!$E$11-RADIANS(M5187))))</f>
        <v>149.01289544963947</v>
      </c>
      <c r="AD5187">
        <f>+IF(AB5187=Data!$E$18,1,0)</f>
        <v>0</v>
      </c>
      <c r="AE5187">
        <f>+IF(AC5187&lt;Data!$B$17,1,0)</f>
        <v>0</v>
      </c>
      <c r="AF5187" s="7">
        <f>+IF(AND(AD5187,AE5187),1,0)</f>
        <v>0</v>
      </c>
    </row>
    <row r="5188" spans="1:32" x14ac:dyDescent="0.2">
      <c r="A5188">
        <v>7594</v>
      </c>
      <c r="B5188" t="s">
        <v>3934</v>
      </c>
      <c r="C5188">
        <v>188294</v>
      </c>
      <c r="D5188">
        <v>143899</v>
      </c>
      <c r="E5188">
        <v>19</v>
      </c>
      <c r="F5188">
        <v>54</v>
      </c>
      <c r="G5188">
        <v>38.1</v>
      </c>
      <c r="H5188" t="s">
        <v>26</v>
      </c>
      <c r="I5188">
        <v>8</v>
      </c>
      <c r="J5188">
        <v>14</v>
      </c>
      <c r="K5188">
        <v>14</v>
      </c>
      <c r="L5188">
        <v>19.910583333333332</v>
      </c>
      <c r="M5188">
        <v>298.65875</v>
      </c>
      <c r="N5188">
        <v>-8.237222222222222</v>
      </c>
      <c r="O5188">
        <v>6.49</v>
      </c>
      <c r="Q5188">
        <v>-0.04</v>
      </c>
      <c r="S5188">
        <v>-0.26</v>
      </c>
      <c r="Y5188" t="s">
        <v>122</v>
      </c>
      <c r="Z5188" t="s">
        <v>122</v>
      </c>
      <c r="AA5188" t="s">
        <v>1652</v>
      </c>
      <c r="AB5188" t="str">
        <f>+LEFT(AA5188,1)</f>
        <v>B</v>
      </c>
      <c r="AC5188" s="6">
        <f>DEGREES(ACOS(SIN(Resultats!$H$11)*SIN(RADIANS(N5188))+COS(Resultats!$H$11)*COS(RADIANS(N5188))*COS(Resultats!$E$11-RADIANS(M5188))))</f>
        <v>149.01594590253094</v>
      </c>
      <c r="AD5188">
        <f>+IF(AB5188=Data!$E$18,1,0)</f>
        <v>0</v>
      </c>
      <c r="AE5188">
        <f>+IF(AC5188&lt;Data!$B$17,1,0)</f>
        <v>0</v>
      </c>
      <c r="AF5188" s="7">
        <f>+IF(AND(AD5188,AE5188),1,0)</f>
        <v>0</v>
      </c>
    </row>
    <row r="5189" spans="1:32" x14ac:dyDescent="0.2">
      <c r="A5189">
        <v>7810</v>
      </c>
      <c r="C5189">
        <v>194526</v>
      </c>
      <c r="D5189">
        <v>125797</v>
      </c>
      <c r="E5189">
        <v>20</v>
      </c>
      <c r="F5189">
        <v>25</v>
      </c>
      <c r="G5189">
        <v>44</v>
      </c>
      <c r="H5189" t="s">
        <v>24</v>
      </c>
      <c r="I5189">
        <v>10</v>
      </c>
      <c r="J5189">
        <v>3</v>
      </c>
      <c r="K5189">
        <v>23</v>
      </c>
      <c r="L5189">
        <v>20.428888888888888</v>
      </c>
      <c r="M5189">
        <v>306.43333333333334</v>
      </c>
      <c r="N5189">
        <v>10.05638888888889</v>
      </c>
      <c r="O5189">
        <v>6.33</v>
      </c>
      <c r="Q5189">
        <v>1.56</v>
      </c>
      <c r="S5189">
        <v>1.92</v>
      </c>
      <c r="U5189">
        <v>0.66</v>
      </c>
      <c r="V5189" t="s">
        <v>93</v>
      </c>
      <c r="Y5189" t="s">
        <v>77</v>
      </c>
      <c r="Z5189" t="s">
        <v>77</v>
      </c>
      <c r="AA5189" t="s">
        <v>104</v>
      </c>
      <c r="AB5189" t="str">
        <f>+LEFT(AA5189,1)</f>
        <v>K</v>
      </c>
      <c r="AC5189" s="6">
        <f>DEGREES(ACOS(SIN(Resultats!$H$11)*SIN(RADIANS(N5189))+COS(Resultats!$H$11)*COS(RADIANS(N5189))*COS(Resultats!$E$11-RADIANS(M5189))))</f>
        <v>149.14635202957078</v>
      </c>
      <c r="AD5189">
        <f>+IF(AB5189=Data!$E$18,1,0)</f>
        <v>0</v>
      </c>
      <c r="AE5189">
        <f>+IF(AC5189&lt;Data!$B$17,1,0)</f>
        <v>0</v>
      </c>
      <c r="AF5189" s="7">
        <f>+IF(AND(AD5189,AE5189),1,0)</f>
        <v>0</v>
      </c>
    </row>
    <row r="5190" spans="1:32" x14ac:dyDescent="0.2">
      <c r="A5190">
        <v>7892</v>
      </c>
      <c r="B5190" t="s">
        <v>3316</v>
      </c>
      <c r="C5190">
        <v>196725</v>
      </c>
      <c r="D5190">
        <v>106342</v>
      </c>
      <c r="E5190">
        <v>20</v>
      </c>
      <c r="F5190">
        <v>38</v>
      </c>
      <c r="G5190">
        <v>43.9</v>
      </c>
      <c r="H5190" t="s">
        <v>24</v>
      </c>
      <c r="I5190">
        <v>13</v>
      </c>
      <c r="J5190">
        <v>18</v>
      </c>
      <c r="K5190">
        <v>54</v>
      </c>
      <c r="L5190">
        <v>20.645527777777776</v>
      </c>
      <c r="M5190">
        <v>309.68291666666664</v>
      </c>
      <c r="N5190">
        <v>13.315</v>
      </c>
      <c r="O5190">
        <v>5.72</v>
      </c>
      <c r="Q5190">
        <v>1.53</v>
      </c>
      <c r="S5190">
        <v>1.73</v>
      </c>
      <c r="U5190">
        <v>0.75</v>
      </c>
      <c r="Y5190" t="s">
        <v>2930</v>
      </c>
      <c r="Z5190" t="s">
        <v>2930</v>
      </c>
      <c r="AA5190" t="s">
        <v>133</v>
      </c>
      <c r="AB5190" t="str">
        <f>+LEFT(AA5190,1)</f>
        <v>K</v>
      </c>
      <c r="AC5190" s="6">
        <f>DEGREES(ACOS(SIN(Resultats!$H$11)*SIN(RADIANS(N5190))+COS(Resultats!$H$11)*COS(RADIANS(N5190))*COS(Resultats!$E$11-RADIANS(M5190))))</f>
        <v>149.17321514089409</v>
      </c>
      <c r="AD5190">
        <f>+IF(AB5190=Data!$E$18,1,0)</f>
        <v>0</v>
      </c>
      <c r="AE5190">
        <f>+IF(AC5190&lt;Data!$B$17,1,0)</f>
        <v>0</v>
      </c>
      <c r="AF5190" s="7">
        <f>+IF(AND(AD5190,AE5190),1,0)</f>
        <v>0</v>
      </c>
    </row>
    <row r="5191" spans="1:32" x14ac:dyDescent="0.2">
      <c r="A5191">
        <v>9033</v>
      </c>
      <c r="B5191" t="s">
        <v>3171</v>
      </c>
      <c r="C5191">
        <v>223719</v>
      </c>
      <c r="D5191">
        <v>128427</v>
      </c>
      <c r="E5191">
        <v>23</v>
      </c>
      <c r="F5191">
        <v>51</v>
      </c>
      <c r="G5191">
        <v>57.9</v>
      </c>
      <c r="H5191" t="s">
        <v>24</v>
      </c>
      <c r="I5191">
        <v>2</v>
      </c>
      <c r="J5191">
        <v>55</v>
      </c>
      <c r="K5191">
        <v>49</v>
      </c>
      <c r="L5191">
        <v>23.866083333333336</v>
      </c>
      <c r="M5191">
        <v>357.99124999999998</v>
      </c>
      <c r="N5191">
        <v>2.9302777777777775</v>
      </c>
      <c r="O5191">
        <v>5.55</v>
      </c>
      <c r="Q5191">
        <v>1.53</v>
      </c>
      <c r="S5191">
        <v>1.86</v>
      </c>
      <c r="Y5191" t="s">
        <v>3172</v>
      </c>
      <c r="Z5191" t="s">
        <v>172</v>
      </c>
      <c r="AA5191" t="s">
        <v>80</v>
      </c>
      <c r="AB5191" t="str">
        <f>+LEFT(AA5191,1)</f>
        <v>K</v>
      </c>
      <c r="AC5191" s="6">
        <f>DEGREES(ACOS(SIN(Resultats!$H$11)*SIN(RADIANS(N5191))+COS(Resultats!$H$11)*COS(RADIANS(N5191))*COS(Resultats!$E$11-RADIANS(M5191))))</f>
        <v>149.27060070809233</v>
      </c>
      <c r="AD5191">
        <f>+IF(AB5191=Data!$E$18,1,0)</f>
        <v>0</v>
      </c>
      <c r="AE5191">
        <f>+IF(AC5191&lt;Data!$B$17,1,0)</f>
        <v>0</v>
      </c>
      <c r="AF5191" s="7">
        <f>+IF(AND(AD5191,AE5191),1,0)</f>
        <v>0</v>
      </c>
    </row>
    <row r="5192" spans="1:32" x14ac:dyDescent="0.2">
      <c r="A5192">
        <v>8276</v>
      </c>
      <c r="C5192">
        <v>206043</v>
      </c>
      <c r="D5192">
        <v>89871</v>
      </c>
      <c r="E5192">
        <v>21</v>
      </c>
      <c r="F5192">
        <v>39</v>
      </c>
      <c r="G5192">
        <v>1.1000000000000001</v>
      </c>
      <c r="H5192" t="s">
        <v>24</v>
      </c>
      <c r="I5192">
        <v>20</v>
      </c>
      <c r="J5192">
        <v>15</v>
      </c>
      <c r="K5192">
        <v>55</v>
      </c>
      <c r="L5192">
        <v>21.650305555555555</v>
      </c>
      <c r="M5192">
        <v>324.7545833333333</v>
      </c>
      <c r="N5192">
        <v>20.265277777777779</v>
      </c>
      <c r="O5192">
        <v>5.85</v>
      </c>
      <c r="Q5192">
        <v>0.32</v>
      </c>
      <c r="S5192">
        <v>0.03</v>
      </c>
      <c r="Y5192" t="s">
        <v>63</v>
      </c>
      <c r="Z5192" t="s">
        <v>63</v>
      </c>
      <c r="AA5192" t="s">
        <v>2897</v>
      </c>
      <c r="AB5192" t="str">
        <f>+LEFT(AA5192,1)</f>
        <v>F</v>
      </c>
      <c r="AC5192" s="6">
        <f>DEGREES(ACOS(SIN(Resultats!$H$11)*SIN(RADIANS(N5192))+COS(Resultats!$H$11)*COS(RADIANS(N5192))*COS(Resultats!$E$11-RADIANS(M5192))))</f>
        <v>149.29775851467082</v>
      </c>
      <c r="AD5192">
        <f>+IF(AB5192=Data!$E$18,1,0)</f>
        <v>0</v>
      </c>
      <c r="AE5192">
        <f>+IF(AC5192&lt;Data!$B$17,1,0)</f>
        <v>0</v>
      </c>
      <c r="AF5192" s="7">
        <f>+IF(AND(AD5192,AE5192),1,0)</f>
        <v>0</v>
      </c>
    </row>
    <row r="5193" spans="1:32" x14ac:dyDescent="0.2">
      <c r="A5193">
        <v>8983</v>
      </c>
      <c r="C5193">
        <v>222602</v>
      </c>
      <c r="D5193">
        <v>128335</v>
      </c>
      <c r="E5193">
        <v>23</v>
      </c>
      <c r="F5193">
        <v>41</v>
      </c>
      <c r="G5193">
        <v>56.7</v>
      </c>
      <c r="H5193" t="s">
        <v>24</v>
      </c>
      <c r="I5193">
        <v>7</v>
      </c>
      <c r="J5193">
        <v>15</v>
      </c>
      <c r="K5193">
        <v>2</v>
      </c>
      <c r="L5193">
        <v>23.699083333333334</v>
      </c>
      <c r="M5193">
        <v>355.48624999999998</v>
      </c>
      <c r="N5193">
        <v>7.2505555555555556</v>
      </c>
      <c r="O5193">
        <v>5.89</v>
      </c>
      <c r="Q5193">
        <v>0.1</v>
      </c>
      <c r="S5193">
        <v>0.08</v>
      </c>
      <c r="Y5193" t="s">
        <v>1824</v>
      </c>
      <c r="Z5193" t="s">
        <v>1824</v>
      </c>
      <c r="AA5193" t="s">
        <v>1740</v>
      </c>
      <c r="AB5193" t="str">
        <f>+LEFT(AA5193,1)</f>
        <v>A</v>
      </c>
      <c r="AC5193" s="6">
        <f>DEGREES(ACOS(SIN(Resultats!$H$11)*SIN(RADIANS(N5193))+COS(Resultats!$H$11)*COS(RADIANS(N5193))*COS(Resultats!$E$11-RADIANS(M5193))))</f>
        <v>149.31100631421776</v>
      </c>
      <c r="AD5193">
        <f>+IF(AB5193=Data!$E$18,1,0)</f>
        <v>1</v>
      </c>
      <c r="AE5193">
        <f>+IF(AC5193&lt;Data!$B$17,1,0)</f>
        <v>0</v>
      </c>
      <c r="AF5193" s="7">
        <f>+IF(AND(AD5193,AE5193),1,0)</f>
        <v>0</v>
      </c>
    </row>
    <row r="5194" spans="1:32" x14ac:dyDescent="0.2">
      <c r="A5194">
        <v>8037</v>
      </c>
      <c r="C5194">
        <v>199941</v>
      </c>
      <c r="D5194">
        <v>106738</v>
      </c>
      <c r="E5194">
        <v>20</v>
      </c>
      <c r="F5194">
        <v>59</v>
      </c>
      <c r="G5194">
        <v>50.8</v>
      </c>
      <c r="H5194" t="s">
        <v>24</v>
      </c>
      <c r="I5194">
        <v>16</v>
      </c>
      <c r="J5194">
        <v>49</v>
      </c>
      <c r="K5194">
        <v>27</v>
      </c>
      <c r="L5194">
        <v>20.997444444444444</v>
      </c>
      <c r="M5194">
        <v>314.96166666666664</v>
      </c>
      <c r="N5194">
        <v>16.824166666666667</v>
      </c>
      <c r="O5194">
        <v>6.66</v>
      </c>
      <c r="Q5194">
        <v>0.38</v>
      </c>
      <c r="S5194">
        <v>-0.13</v>
      </c>
      <c r="Y5194" t="s">
        <v>297</v>
      </c>
      <c r="Z5194" t="s">
        <v>297</v>
      </c>
      <c r="AA5194" t="s">
        <v>2046</v>
      </c>
      <c r="AB5194" t="str">
        <f>+LEFT(AA5194,1)</f>
        <v>F</v>
      </c>
      <c r="AC5194" s="6">
        <f>DEGREES(ACOS(SIN(Resultats!$H$11)*SIN(RADIANS(N5194))+COS(Resultats!$H$11)*COS(RADIANS(N5194))*COS(Resultats!$E$11-RADIANS(M5194))))</f>
        <v>149.32915174153956</v>
      </c>
      <c r="AD5194">
        <f>+IF(AB5194=Data!$E$18,1,0)</f>
        <v>0</v>
      </c>
      <c r="AE5194">
        <f>+IF(AC5194&lt;Data!$B$17,1,0)</f>
        <v>0</v>
      </c>
      <c r="AF5194" s="7">
        <f>+IF(AND(AD5194,AE5194),1,0)</f>
        <v>0</v>
      </c>
    </row>
    <row r="5195" spans="1:32" x14ac:dyDescent="0.2">
      <c r="A5195">
        <v>7840</v>
      </c>
      <c r="C5195">
        <v>195483</v>
      </c>
      <c r="D5195">
        <v>106196</v>
      </c>
      <c r="E5195">
        <v>20</v>
      </c>
      <c r="F5195">
        <v>31</v>
      </c>
      <c r="G5195">
        <v>13</v>
      </c>
      <c r="H5195" t="s">
        <v>24</v>
      </c>
      <c r="I5195">
        <v>11</v>
      </c>
      <c r="J5195">
        <v>15</v>
      </c>
      <c r="K5195">
        <v>38</v>
      </c>
      <c r="L5195">
        <v>20.520277777777778</v>
      </c>
      <c r="M5195">
        <v>307.80416666666667</v>
      </c>
      <c r="N5195">
        <v>11.260555555555555</v>
      </c>
      <c r="O5195">
        <v>7.11</v>
      </c>
      <c r="Q5195">
        <v>0.03</v>
      </c>
      <c r="S5195">
        <v>-0.39</v>
      </c>
      <c r="Y5195" t="s">
        <v>122</v>
      </c>
      <c r="Z5195" t="s">
        <v>122</v>
      </c>
      <c r="AA5195" t="s">
        <v>1652</v>
      </c>
      <c r="AB5195" t="str">
        <f>+LEFT(AA5195,1)</f>
        <v>B</v>
      </c>
      <c r="AC5195" s="6">
        <f>DEGREES(ACOS(SIN(Resultats!$H$11)*SIN(RADIANS(N5195))+COS(Resultats!$H$11)*COS(RADIANS(N5195))*COS(Resultats!$E$11-RADIANS(M5195))))</f>
        <v>149.35812457971107</v>
      </c>
      <c r="AD5195">
        <f>+IF(AB5195=Data!$E$18,1,0)</f>
        <v>0</v>
      </c>
      <c r="AE5195">
        <f>+IF(AC5195&lt;Data!$B$17,1,0)</f>
        <v>0</v>
      </c>
      <c r="AF5195" s="7">
        <f>+IF(AND(AD5195,AE5195),1,0)</f>
        <v>0</v>
      </c>
    </row>
    <row r="5196" spans="1:32" x14ac:dyDescent="0.2">
      <c r="A5196">
        <v>9042</v>
      </c>
      <c r="B5196" t="s">
        <v>3178</v>
      </c>
      <c r="C5196">
        <v>223855</v>
      </c>
      <c r="D5196">
        <v>128436</v>
      </c>
      <c r="E5196">
        <v>23</v>
      </c>
      <c r="F5196">
        <v>53</v>
      </c>
      <c r="G5196">
        <v>4.8</v>
      </c>
      <c r="H5196" t="s">
        <v>24</v>
      </c>
      <c r="I5196">
        <v>2</v>
      </c>
      <c r="J5196">
        <v>5</v>
      </c>
      <c r="K5196">
        <v>26</v>
      </c>
      <c r="L5196">
        <v>23.884666666666668</v>
      </c>
      <c r="M5196">
        <v>358.27</v>
      </c>
      <c r="N5196">
        <v>2.0905555555555555</v>
      </c>
      <c r="O5196">
        <v>6.28</v>
      </c>
      <c r="Q5196">
        <v>-0.01</v>
      </c>
      <c r="S5196">
        <v>-0.01</v>
      </c>
      <c r="Y5196" t="s">
        <v>89</v>
      </c>
      <c r="Z5196" t="s">
        <v>89</v>
      </c>
      <c r="AA5196" t="s">
        <v>1469</v>
      </c>
      <c r="AB5196" t="str">
        <f>+LEFT(AA5196,1)</f>
        <v>A</v>
      </c>
      <c r="AC5196" s="6">
        <f>DEGREES(ACOS(SIN(Resultats!$H$11)*SIN(RADIANS(N5196))+COS(Resultats!$H$11)*COS(RADIANS(N5196))*COS(Resultats!$E$11-RADIANS(M5196))))</f>
        <v>149.36528775953062</v>
      </c>
      <c r="AD5196">
        <f>+IF(AB5196=Data!$E$18,1,0)</f>
        <v>1</v>
      </c>
      <c r="AE5196">
        <f>+IF(AC5196&lt;Data!$B$17,1,0)</f>
        <v>0</v>
      </c>
      <c r="AF5196" s="7">
        <f>+IF(AND(AD5196,AE5196),1,0)</f>
        <v>0</v>
      </c>
    </row>
    <row r="5197" spans="1:32" x14ac:dyDescent="0.2">
      <c r="A5197">
        <v>9103</v>
      </c>
      <c r="B5197" t="s">
        <v>3221</v>
      </c>
      <c r="C5197">
        <v>225212</v>
      </c>
      <c r="D5197">
        <v>147066</v>
      </c>
      <c r="E5197">
        <v>0</v>
      </c>
      <c r="F5197">
        <v>4</v>
      </c>
      <c r="G5197">
        <v>30.1</v>
      </c>
      <c r="H5197" t="s">
        <v>26</v>
      </c>
      <c r="I5197">
        <v>10</v>
      </c>
      <c r="J5197">
        <v>30</v>
      </c>
      <c r="K5197">
        <v>34</v>
      </c>
      <c r="L5197">
        <v>7.5027777777777777E-2</v>
      </c>
      <c r="M5197">
        <v>1.1254166666666667</v>
      </c>
      <c r="N5197">
        <v>-10.509444444444444</v>
      </c>
      <c r="O5197">
        <v>4.9400000000000004</v>
      </c>
      <c r="Q5197">
        <v>1.63</v>
      </c>
      <c r="S5197">
        <v>1.92</v>
      </c>
      <c r="Y5197" t="s">
        <v>2930</v>
      </c>
      <c r="Z5197" t="s">
        <v>2930</v>
      </c>
      <c r="AA5197" t="s">
        <v>133</v>
      </c>
      <c r="AB5197" t="str">
        <f>+LEFT(AA5197,1)</f>
        <v>K</v>
      </c>
      <c r="AC5197" s="6">
        <f>DEGREES(ACOS(SIN(Resultats!$H$11)*SIN(RADIANS(N5197))+COS(Resultats!$H$11)*COS(RADIANS(N5197))*COS(Resultats!$E$11-RADIANS(M5197))))</f>
        <v>149.37993860700328</v>
      </c>
      <c r="AD5197">
        <f>+IF(AB5197=Data!$E$18,1,0)</f>
        <v>0</v>
      </c>
      <c r="AE5197">
        <f>+IF(AC5197&lt;Data!$B$17,1,0)</f>
        <v>0</v>
      </c>
      <c r="AF5197" s="7">
        <f>+IF(AND(AD5197,AE5197),1,0)</f>
        <v>0</v>
      </c>
    </row>
    <row r="5198" spans="1:32" x14ac:dyDescent="0.2">
      <c r="A5198">
        <v>8341</v>
      </c>
      <c r="C5198">
        <v>207563</v>
      </c>
      <c r="D5198">
        <v>90027</v>
      </c>
      <c r="E5198">
        <v>21</v>
      </c>
      <c r="F5198">
        <v>49</v>
      </c>
      <c r="G5198">
        <v>26.9</v>
      </c>
      <c r="H5198" t="s">
        <v>24</v>
      </c>
      <c r="I5198">
        <v>20</v>
      </c>
      <c r="J5198">
        <v>27</v>
      </c>
      <c r="K5198">
        <v>45</v>
      </c>
      <c r="L5198">
        <v>21.824138888888889</v>
      </c>
      <c r="M5198">
        <v>327.36208333333332</v>
      </c>
      <c r="N5198">
        <v>20.462499999999999</v>
      </c>
      <c r="O5198">
        <v>6.29</v>
      </c>
      <c r="Q5198">
        <v>-0.1</v>
      </c>
      <c r="S5198">
        <v>-0.64</v>
      </c>
      <c r="Y5198" t="s">
        <v>82</v>
      </c>
      <c r="Z5198" t="s">
        <v>82</v>
      </c>
      <c r="AA5198" t="s">
        <v>15417</v>
      </c>
      <c r="AB5198" t="str">
        <f>+LEFT(AA5198,1)</f>
        <v>B</v>
      </c>
      <c r="AC5198" s="6">
        <f>DEGREES(ACOS(SIN(Resultats!$H$11)*SIN(RADIANS(N5198))+COS(Resultats!$H$11)*COS(RADIANS(N5198))*COS(Resultats!$E$11-RADIANS(M5198))))</f>
        <v>149.42718308830837</v>
      </c>
      <c r="AD5198">
        <f>+IF(AB5198=Data!$E$18,1,0)</f>
        <v>0</v>
      </c>
      <c r="AE5198">
        <f>+IF(AC5198&lt;Data!$B$17,1,0)</f>
        <v>0</v>
      </c>
      <c r="AF5198" s="7">
        <f>+IF(AND(AD5198,AE5198),1,0)</f>
        <v>0</v>
      </c>
    </row>
    <row r="5199" spans="1:32" x14ac:dyDescent="0.2">
      <c r="A5199">
        <v>7836</v>
      </c>
      <c r="B5199" t="s">
        <v>3278</v>
      </c>
      <c r="C5199">
        <v>195325</v>
      </c>
      <c r="D5199">
        <v>106172</v>
      </c>
      <c r="E5199">
        <v>20</v>
      </c>
      <c r="F5199">
        <v>30</v>
      </c>
      <c r="G5199">
        <v>18</v>
      </c>
      <c r="H5199" t="s">
        <v>24</v>
      </c>
      <c r="I5199">
        <v>10</v>
      </c>
      <c r="J5199">
        <v>53</v>
      </c>
      <c r="K5199">
        <v>45</v>
      </c>
      <c r="L5199">
        <v>20.504999999999999</v>
      </c>
      <c r="M5199">
        <v>307.57499999999999</v>
      </c>
      <c r="N5199">
        <v>10.895833333333332</v>
      </c>
      <c r="O5199">
        <v>6.08</v>
      </c>
      <c r="Q5199">
        <v>-0.03</v>
      </c>
      <c r="S5199">
        <v>-0.11</v>
      </c>
      <c r="Y5199" t="s">
        <v>3279</v>
      </c>
      <c r="Z5199" t="s">
        <v>14080</v>
      </c>
      <c r="AA5199" t="s">
        <v>1469</v>
      </c>
      <c r="AB5199" t="str">
        <f>+LEFT(AA5199,1)</f>
        <v>A</v>
      </c>
      <c r="AC5199" s="6">
        <f>DEGREES(ACOS(SIN(Resultats!$H$11)*SIN(RADIANS(N5199))+COS(Resultats!$H$11)*COS(RADIANS(N5199))*COS(Resultats!$E$11-RADIANS(M5199))))</f>
        <v>149.44048140643619</v>
      </c>
      <c r="AD5199">
        <f>+IF(AB5199=Data!$E$18,1,0)</f>
        <v>1</v>
      </c>
      <c r="AE5199">
        <f>+IF(AC5199&lt;Data!$B$17,1,0)</f>
        <v>0</v>
      </c>
      <c r="AF5199" s="7">
        <f>+IF(AND(AD5199,AE5199),1,0)</f>
        <v>0</v>
      </c>
    </row>
    <row r="5200" spans="1:32" x14ac:dyDescent="0.2">
      <c r="A5200">
        <v>8210</v>
      </c>
      <c r="C5200">
        <v>204188</v>
      </c>
      <c r="D5200">
        <v>107138</v>
      </c>
      <c r="E5200">
        <v>21</v>
      </c>
      <c r="F5200">
        <v>26</v>
      </c>
      <c r="G5200">
        <v>26.7</v>
      </c>
      <c r="H5200" t="s">
        <v>24</v>
      </c>
      <c r="I5200">
        <v>19</v>
      </c>
      <c r="J5200">
        <v>22</v>
      </c>
      <c r="K5200">
        <v>32</v>
      </c>
      <c r="L5200">
        <v>21.440750000000001</v>
      </c>
      <c r="M5200">
        <v>321.61124999999998</v>
      </c>
      <c r="N5200">
        <v>19.375555555555557</v>
      </c>
      <c r="O5200">
        <v>6.07</v>
      </c>
      <c r="Q5200">
        <v>0.22</v>
      </c>
      <c r="S5200">
        <v>0.06</v>
      </c>
      <c r="U5200">
        <v>0.12</v>
      </c>
      <c r="Y5200" t="s">
        <v>2388</v>
      </c>
      <c r="Z5200" t="s">
        <v>2388</v>
      </c>
      <c r="AA5200" t="s">
        <v>15438</v>
      </c>
      <c r="AB5200" t="str">
        <f>+LEFT(AA5200,1)</f>
        <v>A</v>
      </c>
      <c r="AC5200" s="6">
        <f>DEGREES(ACOS(SIN(Resultats!$H$11)*SIN(RADIANS(N5200))+COS(Resultats!$H$11)*COS(RADIANS(N5200))*COS(Resultats!$E$11-RADIANS(M5200))))</f>
        <v>149.48355461487489</v>
      </c>
      <c r="AD5200">
        <f>+IF(AB5200=Data!$E$18,1,0)</f>
        <v>1</v>
      </c>
      <c r="AE5200">
        <f>+IF(AC5200&lt;Data!$B$17,1,0)</f>
        <v>0</v>
      </c>
      <c r="AF5200" s="7">
        <f>+IF(AND(AD5200,AE5200),1,0)</f>
        <v>0</v>
      </c>
    </row>
    <row r="5201" spans="1:32" x14ac:dyDescent="0.2">
      <c r="A5201">
        <v>9089</v>
      </c>
      <c r="B5201" t="s">
        <v>3211</v>
      </c>
      <c r="C5201">
        <v>224935</v>
      </c>
      <c r="D5201">
        <v>147042</v>
      </c>
      <c r="E5201">
        <v>0</v>
      </c>
      <c r="F5201">
        <v>1</v>
      </c>
      <c r="G5201">
        <v>57.6</v>
      </c>
      <c r="H5201" t="s">
        <v>26</v>
      </c>
      <c r="I5201">
        <v>6</v>
      </c>
      <c r="J5201">
        <v>0</v>
      </c>
      <c r="K5201">
        <v>51</v>
      </c>
      <c r="L5201">
        <v>3.2666666666666663E-2</v>
      </c>
      <c r="M5201">
        <v>0.49</v>
      </c>
      <c r="N5201">
        <v>-6.0141666666666671</v>
      </c>
      <c r="O5201">
        <v>4.41</v>
      </c>
      <c r="Q5201">
        <v>1.63</v>
      </c>
      <c r="S5201">
        <v>1.83</v>
      </c>
      <c r="U5201">
        <v>1.41</v>
      </c>
      <c r="Y5201" t="s">
        <v>98</v>
      </c>
      <c r="Z5201" t="s">
        <v>98</v>
      </c>
      <c r="AA5201" t="s">
        <v>15419</v>
      </c>
      <c r="AB5201" t="str">
        <f>+LEFT(AA5201,1)</f>
        <v>M</v>
      </c>
      <c r="AC5201" s="6">
        <f>DEGREES(ACOS(SIN(Resultats!$H$11)*SIN(RADIANS(N5201))+COS(Resultats!$H$11)*COS(RADIANS(N5201))*COS(Resultats!$E$11-RADIANS(M5201))))</f>
        <v>149.55877575544702</v>
      </c>
      <c r="AD5201">
        <f>+IF(AB5201=Data!$E$18,1,0)</f>
        <v>0</v>
      </c>
      <c r="AE5201">
        <f>+IF(AC5201&lt;Data!$B$17,1,0)</f>
        <v>0</v>
      </c>
      <c r="AF5201" s="7">
        <f>+IF(AND(AD5201,AE5201),1,0)</f>
        <v>0</v>
      </c>
    </row>
    <row r="5202" spans="1:32" x14ac:dyDescent="0.2">
      <c r="A5202">
        <v>8893</v>
      </c>
      <c r="B5202" t="s">
        <v>7610</v>
      </c>
      <c r="C5202">
        <v>220363</v>
      </c>
      <c r="D5202">
        <v>108580</v>
      </c>
      <c r="E5202">
        <v>23</v>
      </c>
      <c r="F5202">
        <v>23</v>
      </c>
      <c r="G5202">
        <v>4.5999999999999996</v>
      </c>
      <c r="H5202" t="s">
        <v>24</v>
      </c>
      <c r="I5202">
        <v>12</v>
      </c>
      <c r="J5202">
        <v>18</v>
      </c>
      <c r="K5202">
        <v>50</v>
      </c>
      <c r="L5202">
        <v>23.384611111111109</v>
      </c>
      <c r="M5202">
        <v>350.76916666666665</v>
      </c>
      <c r="N5202">
        <v>12.31388888888889</v>
      </c>
      <c r="O5202">
        <v>5.08</v>
      </c>
      <c r="Q5202">
        <v>1.31</v>
      </c>
      <c r="S5202">
        <v>1.49</v>
      </c>
      <c r="Y5202" t="s">
        <v>105</v>
      </c>
      <c r="Z5202" t="s">
        <v>105</v>
      </c>
      <c r="AA5202" t="s">
        <v>133</v>
      </c>
      <c r="AB5202" t="str">
        <f>+LEFT(AA5202,1)</f>
        <v>K</v>
      </c>
      <c r="AC5202" s="6">
        <f>DEGREES(ACOS(SIN(Resultats!$H$11)*SIN(RADIANS(N5202))+COS(Resultats!$H$11)*COS(RADIANS(N5202))*COS(Resultats!$E$11-RADIANS(M5202))))</f>
        <v>149.60908445039223</v>
      </c>
      <c r="AD5202">
        <f>+IF(AB5202=Data!$E$18,1,0)</f>
        <v>0</v>
      </c>
      <c r="AE5202">
        <f>+IF(AC5202&lt;Data!$B$17,1,0)</f>
        <v>0</v>
      </c>
      <c r="AF5202" s="7">
        <f>+IF(AND(AD5202,AE5202),1,0)</f>
        <v>0</v>
      </c>
    </row>
    <row r="5203" spans="1:32" x14ac:dyDescent="0.2">
      <c r="A5203">
        <v>7852</v>
      </c>
      <c r="B5203" t="s">
        <v>3288</v>
      </c>
      <c r="C5203">
        <v>195810</v>
      </c>
      <c r="D5203">
        <v>106230</v>
      </c>
      <c r="E5203">
        <v>20</v>
      </c>
      <c r="F5203">
        <v>33</v>
      </c>
      <c r="G5203">
        <v>12.8</v>
      </c>
      <c r="H5203" t="s">
        <v>24</v>
      </c>
      <c r="I5203">
        <v>11</v>
      </c>
      <c r="J5203">
        <v>18</v>
      </c>
      <c r="K5203">
        <v>12</v>
      </c>
      <c r="L5203">
        <v>20.553555555555555</v>
      </c>
      <c r="M5203">
        <v>308.30333333333334</v>
      </c>
      <c r="N5203">
        <v>11.303333333333335</v>
      </c>
      <c r="O5203">
        <v>4.03</v>
      </c>
      <c r="Q5203">
        <v>-0.13</v>
      </c>
      <c r="S5203">
        <v>-0.47</v>
      </c>
      <c r="U5203">
        <v>-0.11</v>
      </c>
      <c r="Y5203" t="s">
        <v>2954</v>
      </c>
      <c r="Z5203" t="s">
        <v>2954</v>
      </c>
      <c r="AA5203" t="s">
        <v>15424</v>
      </c>
      <c r="AB5203" t="str">
        <f>+LEFT(AA5203,1)</f>
        <v>B</v>
      </c>
      <c r="AC5203" s="6">
        <f>DEGREES(ACOS(SIN(Resultats!$H$11)*SIN(RADIANS(N5203))+COS(Resultats!$H$11)*COS(RADIANS(N5203))*COS(Resultats!$E$11-RADIANS(M5203))))</f>
        <v>149.68390459576901</v>
      </c>
      <c r="AD5203">
        <f>+IF(AB5203=Data!$E$18,1,0)</f>
        <v>0</v>
      </c>
      <c r="AE5203">
        <f>+IF(AC5203&lt;Data!$B$17,1,0)</f>
        <v>0</v>
      </c>
      <c r="AF5203" s="7">
        <f>+IF(AND(AD5203,AE5203),1,0)</f>
        <v>0</v>
      </c>
    </row>
    <row r="5204" spans="1:32" x14ac:dyDescent="0.2">
      <c r="A5204">
        <v>9047</v>
      </c>
      <c r="C5204">
        <v>224062</v>
      </c>
      <c r="D5204">
        <v>146973</v>
      </c>
      <c r="E5204">
        <v>23</v>
      </c>
      <c r="F5204">
        <v>54</v>
      </c>
      <c r="G5204">
        <v>46.6</v>
      </c>
      <c r="H5204" t="s">
        <v>24</v>
      </c>
      <c r="I5204">
        <v>0</v>
      </c>
      <c r="J5204">
        <v>6</v>
      </c>
      <c r="K5204">
        <v>33</v>
      </c>
      <c r="L5204">
        <v>23.912944444444442</v>
      </c>
      <c r="M5204">
        <v>358.6941666666666</v>
      </c>
      <c r="N5204">
        <v>0.10916666666666668</v>
      </c>
      <c r="O5204">
        <v>5.61</v>
      </c>
      <c r="Q5204">
        <v>1.59</v>
      </c>
      <c r="S5204">
        <v>1.51</v>
      </c>
      <c r="U5204">
        <v>1.3</v>
      </c>
      <c r="V5204" t="s">
        <v>93</v>
      </c>
      <c r="Y5204" t="s">
        <v>2821</v>
      </c>
      <c r="Z5204" t="s">
        <v>2821</v>
      </c>
      <c r="AA5204" t="s">
        <v>15447</v>
      </c>
      <c r="AB5204" t="str">
        <f>+LEFT(AA5204,1)</f>
        <v>M</v>
      </c>
      <c r="AC5204" s="6">
        <f>DEGREES(ACOS(SIN(Resultats!$H$11)*SIN(RADIANS(N5204))+COS(Resultats!$H$11)*COS(RADIANS(N5204))*COS(Resultats!$E$11-RADIANS(M5204))))</f>
        <v>149.71596101190661</v>
      </c>
      <c r="AD5204">
        <f>+IF(AB5204=Data!$E$18,1,0)</f>
        <v>0</v>
      </c>
      <c r="AE5204">
        <f>+IF(AC5204&lt;Data!$B$17,1,0)</f>
        <v>0</v>
      </c>
      <c r="AF5204" s="7">
        <f>+IF(AND(AD5204,AE5204),1,0)</f>
        <v>0</v>
      </c>
    </row>
    <row r="5205" spans="1:32" x14ac:dyDescent="0.2">
      <c r="A5205">
        <v>7614</v>
      </c>
      <c r="B5205" t="s">
        <v>3953</v>
      </c>
      <c r="C5205">
        <v>188899</v>
      </c>
      <c r="D5205">
        <v>163141</v>
      </c>
      <c r="E5205">
        <v>19</v>
      </c>
      <c r="F5205">
        <v>57</v>
      </c>
      <c r="G5205">
        <v>57</v>
      </c>
      <c r="H5205" t="s">
        <v>26</v>
      </c>
      <c r="I5205">
        <v>15</v>
      </c>
      <c r="J5205">
        <v>29</v>
      </c>
      <c r="K5205">
        <v>29</v>
      </c>
      <c r="L5205">
        <v>19.965833333333332</v>
      </c>
      <c r="M5205">
        <v>299.48750000000001</v>
      </c>
      <c r="N5205">
        <v>-15.491388888888888</v>
      </c>
      <c r="O5205">
        <v>5.0199999999999996</v>
      </c>
      <c r="Q5205">
        <v>0.05</v>
      </c>
      <c r="S5205">
        <v>7.0000000000000007E-2</v>
      </c>
      <c r="Y5205" t="s">
        <v>391</v>
      </c>
      <c r="Z5205" t="s">
        <v>391</v>
      </c>
      <c r="AA5205" t="s">
        <v>1740</v>
      </c>
      <c r="AB5205" t="str">
        <f>+LEFT(AA5205,1)</f>
        <v>A</v>
      </c>
      <c r="AC5205" s="6">
        <f>DEGREES(ACOS(SIN(Resultats!$H$11)*SIN(RADIANS(N5205))+COS(Resultats!$H$11)*COS(RADIANS(N5205))*COS(Resultats!$E$11-RADIANS(M5205))))</f>
        <v>149.76727668060192</v>
      </c>
      <c r="AD5205">
        <f>+IF(AB5205=Data!$E$18,1,0)</f>
        <v>1</v>
      </c>
      <c r="AE5205">
        <f>+IF(AC5205&lt;Data!$B$17,1,0)</f>
        <v>0</v>
      </c>
      <c r="AF5205" s="7">
        <f>+IF(AND(AD5205,AE5205),1,0)</f>
        <v>0</v>
      </c>
    </row>
    <row r="5206" spans="1:32" x14ac:dyDescent="0.2">
      <c r="A5206">
        <v>7667</v>
      </c>
      <c r="B5206" t="s">
        <v>3981</v>
      </c>
      <c r="C5206">
        <v>190299</v>
      </c>
      <c r="D5206">
        <v>144045</v>
      </c>
      <c r="E5206">
        <v>20</v>
      </c>
      <c r="F5206">
        <v>4</v>
      </c>
      <c r="G5206">
        <v>23.2</v>
      </c>
      <c r="H5206" t="s">
        <v>26</v>
      </c>
      <c r="I5206">
        <v>0</v>
      </c>
      <c r="J5206">
        <v>42</v>
      </c>
      <c r="K5206">
        <v>34</v>
      </c>
      <c r="L5206">
        <v>20.07311111111111</v>
      </c>
      <c r="M5206">
        <v>301.09666666666664</v>
      </c>
      <c r="N5206">
        <v>-0.70944444444444443</v>
      </c>
      <c r="O5206">
        <v>5.68</v>
      </c>
      <c r="Q5206">
        <v>1.3</v>
      </c>
      <c r="S5206">
        <v>1.35</v>
      </c>
      <c r="Y5206" t="s">
        <v>172</v>
      </c>
      <c r="Z5206" t="s">
        <v>172</v>
      </c>
      <c r="AA5206" t="s">
        <v>80</v>
      </c>
      <c r="AB5206" t="str">
        <f>+LEFT(AA5206,1)</f>
        <v>K</v>
      </c>
      <c r="AC5206" s="6">
        <f>DEGREES(ACOS(SIN(Resultats!$H$11)*SIN(RADIANS(N5206))+COS(Resultats!$H$11)*COS(RADIANS(N5206))*COS(Resultats!$E$11-RADIANS(M5206))))</f>
        <v>149.79382165537731</v>
      </c>
      <c r="AD5206">
        <f>+IF(AB5206=Data!$E$18,1,0)</f>
        <v>0</v>
      </c>
      <c r="AE5206">
        <f>+IF(AC5206&lt;Data!$B$17,1,0)</f>
        <v>0</v>
      </c>
      <c r="AF5206" s="7">
        <f>+IF(AND(AD5206,AE5206),1,0)</f>
        <v>0</v>
      </c>
    </row>
    <row r="5207" spans="1:32" x14ac:dyDescent="0.2">
      <c r="A5207">
        <v>9090</v>
      </c>
      <c r="C5207">
        <v>224960</v>
      </c>
      <c r="D5207">
        <v>166005</v>
      </c>
      <c r="E5207">
        <v>0</v>
      </c>
      <c r="F5207">
        <v>2</v>
      </c>
      <c r="G5207">
        <v>7.3</v>
      </c>
      <c r="H5207" t="s">
        <v>26</v>
      </c>
      <c r="I5207">
        <v>14</v>
      </c>
      <c r="J5207">
        <v>40</v>
      </c>
      <c r="K5207">
        <v>34</v>
      </c>
      <c r="L5207">
        <v>3.5361111111111107E-2</v>
      </c>
      <c r="M5207">
        <v>0.53041666666666665</v>
      </c>
      <c r="N5207">
        <v>-14.67611111111111</v>
      </c>
      <c r="O5207">
        <v>7.1</v>
      </c>
      <c r="Q5207">
        <v>1.8</v>
      </c>
      <c r="S5207">
        <v>0.55000000000000004</v>
      </c>
      <c r="U5207">
        <v>3.71</v>
      </c>
      <c r="Y5207" t="s">
        <v>3214</v>
      </c>
      <c r="Z5207" t="s">
        <v>3214</v>
      </c>
      <c r="AA5207" t="s">
        <v>15451</v>
      </c>
      <c r="AB5207" t="str">
        <f>+LEFT(AA5207,1)</f>
        <v>S</v>
      </c>
      <c r="AC5207" s="6">
        <f>DEGREES(ACOS(SIN(Resultats!$H$11)*SIN(RADIANS(N5207))+COS(Resultats!$H$11)*COS(RADIANS(N5207))*COS(Resultats!$E$11-RADIANS(M5207))))</f>
        <v>149.83614498249122</v>
      </c>
      <c r="AD5207">
        <f>+IF(AB5207=Data!$E$18,1,0)</f>
        <v>0</v>
      </c>
      <c r="AE5207">
        <f>+IF(AC5207&lt;Data!$B$17,1,0)</f>
        <v>0</v>
      </c>
      <c r="AF5207" s="7">
        <f>+IF(AND(AD5207,AE5207),1,0)</f>
        <v>0</v>
      </c>
    </row>
    <row r="5208" spans="1:32" x14ac:dyDescent="0.2">
      <c r="A5208">
        <v>9067</v>
      </c>
      <c r="B5208" t="s">
        <v>3196</v>
      </c>
      <c r="C5208">
        <v>224533</v>
      </c>
      <c r="D5208">
        <v>147008</v>
      </c>
      <c r="E5208">
        <v>23</v>
      </c>
      <c r="F5208">
        <v>58</v>
      </c>
      <c r="G5208">
        <v>40.4</v>
      </c>
      <c r="H5208" t="s">
        <v>26</v>
      </c>
      <c r="I5208">
        <v>3</v>
      </c>
      <c r="J5208">
        <v>33</v>
      </c>
      <c r="K5208">
        <v>22</v>
      </c>
      <c r="L5208">
        <v>23.977888888888888</v>
      </c>
      <c r="M5208">
        <v>359.66833333333329</v>
      </c>
      <c r="N5208">
        <v>-3.556111111111111</v>
      </c>
      <c r="O5208">
        <v>4.8600000000000003</v>
      </c>
      <c r="Q5208">
        <v>0.93</v>
      </c>
      <c r="S5208">
        <v>0.7</v>
      </c>
      <c r="Y5208" t="s">
        <v>60</v>
      </c>
      <c r="Z5208" t="s">
        <v>60</v>
      </c>
      <c r="AA5208" t="s">
        <v>28</v>
      </c>
      <c r="AB5208" t="str">
        <f>+LEFT(AA5208,1)</f>
        <v>G</v>
      </c>
      <c r="AC5208" s="6">
        <f>DEGREES(ACOS(SIN(Resultats!$H$11)*SIN(RADIANS(N5208))+COS(Resultats!$H$11)*COS(RADIANS(N5208))*COS(Resultats!$E$11-RADIANS(M5208))))</f>
        <v>149.86303273624046</v>
      </c>
      <c r="AD5208">
        <f>+IF(AB5208=Data!$E$18,1,0)</f>
        <v>0</v>
      </c>
      <c r="AE5208">
        <f>+IF(AC5208&lt;Data!$B$17,1,0)</f>
        <v>0</v>
      </c>
      <c r="AF5208" s="7">
        <f>+IF(AND(AD5208,AE5208),1,0)</f>
        <v>0</v>
      </c>
    </row>
    <row r="5209" spans="1:32" x14ac:dyDescent="0.2">
      <c r="A5209">
        <v>8714</v>
      </c>
      <c r="C5209">
        <v>216672</v>
      </c>
      <c r="D5209">
        <v>108246</v>
      </c>
      <c r="E5209">
        <v>22</v>
      </c>
      <c r="F5209">
        <v>54</v>
      </c>
      <c r="G5209">
        <v>35.700000000000003</v>
      </c>
      <c r="H5209" t="s">
        <v>24</v>
      </c>
      <c r="I5209">
        <v>16</v>
      </c>
      <c r="J5209">
        <v>56</v>
      </c>
      <c r="K5209">
        <v>30</v>
      </c>
      <c r="L5209">
        <v>22.909916666666664</v>
      </c>
      <c r="M5209">
        <v>343.64875000000001</v>
      </c>
      <c r="N5209">
        <v>16.941666666666666</v>
      </c>
      <c r="O5209">
        <v>6.12</v>
      </c>
      <c r="Q5209">
        <v>1.77</v>
      </c>
      <c r="S5209">
        <v>1.86</v>
      </c>
      <c r="Y5209" t="s">
        <v>7503</v>
      </c>
      <c r="Z5209" t="s">
        <v>14985</v>
      </c>
      <c r="AA5209" t="s">
        <v>15450</v>
      </c>
      <c r="AB5209" t="str">
        <f>+LEFT(AA5209,1)</f>
        <v>S</v>
      </c>
      <c r="AC5209" s="6">
        <f>DEGREES(ACOS(SIN(Resultats!$H$11)*SIN(RADIANS(N5209))+COS(Resultats!$H$11)*COS(RADIANS(N5209))*COS(Resultats!$E$11-RADIANS(M5209))))</f>
        <v>149.867269703848</v>
      </c>
      <c r="AD5209">
        <f>+IF(AB5209=Data!$E$18,1,0)</f>
        <v>0</v>
      </c>
      <c r="AE5209">
        <f>+IF(AC5209&lt;Data!$B$17,1,0)</f>
        <v>0</v>
      </c>
      <c r="AF5209" s="7">
        <f>+IF(AND(AD5209,AE5209),1,0)</f>
        <v>0</v>
      </c>
    </row>
    <row r="5210" spans="1:32" x14ac:dyDescent="0.2">
      <c r="A5210">
        <v>8348</v>
      </c>
      <c r="C5210">
        <v>207840</v>
      </c>
      <c r="D5210">
        <v>107445</v>
      </c>
      <c r="E5210">
        <v>21</v>
      </c>
      <c r="F5210">
        <v>51</v>
      </c>
      <c r="G5210">
        <v>34.200000000000003</v>
      </c>
      <c r="H5210" t="s">
        <v>24</v>
      </c>
      <c r="I5210">
        <v>19</v>
      </c>
      <c r="J5210">
        <v>49</v>
      </c>
      <c r="K5210">
        <v>36</v>
      </c>
      <c r="L5210">
        <v>21.859500000000001</v>
      </c>
      <c r="M5210">
        <v>327.89249999999998</v>
      </c>
      <c r="N5210">
        <v>19.826666666666668</v>
      </c>
      <c r="O5210">
        <v>5.77</v>
      </c>
      <c r="Q5210">
        <v>-0.1</v>
      </c>
      <c r="S5210">
        <v>-0.4</v>
      </c>
      <c r="Y5210" t="s">
        <v>111</v>
      </c>
      <c r="Z5210" t="s">
        <v>111</v>
      </c>
      <c r="AA5210" t="s">
        <v>1652</v>
      </c>
      <c r="AB5210" t="str">
        <f>+LEFT(AA5210,1)</f>
        <v>B</v>
      </c>
      <c r="AC5210" s="6">
        <f>DEGREES(ACOS(SIN(Resultats!$H$11)*SIN(RADIANS(N5210))+COS(Resultats!$H$11)*COS(RADIANS(N5210))*COS(Resultats!$E$11-RADIANS(M5210))))</f>
        <v>150.10122522143456</v>
      </c>
      <c r="AD5210">
        <f>+IF(AB5210=Data!$E$18,1,0)</f>
        <v>0</v>
      </c>
      <c r="AE5210">
        <f>+IF(AC5210&lt;Data!$B$17,1,0)</f>
        <v>0</v>
      </c>
      <c r="AF5210" s="7">
        <f>+IF(AND(AD5210,AE5210),1,0)</f>
        <v>0</v>
      </c>
    </row>
    <row r="5211" spans="1:32" x14ac:dyDescent="0.2">
      <c r="A5211">
        <v>8781</v>
      </c>
      <c r="B5211" t="s">
        <v>7542</v>
      </c>
      <c r="C5211">
        <v>218045</v>
      </c>
      <c r="D5211">
        <v>108378</v>
      </c>
      <c r="E5211">
        <v>23</v>
      </c>
      <c r="F5211">
        <v>4</v>
      </c>
      <c r="G5211">
        <v>45.7</v>
      </c>
      <c r="H5211" t="s">
        <v>24</v>
      </c>
      <c r="I5211">
        <v>15</v>
      </c>
      <c r="J5211">
        <v>12</v>
      </c>
      <c r="K5211">
        <v>19</v>
      </c>
      <c r="L5211">
        <v>23.079361111111112</v>
      </c>
      <c r="M5211">
        <v>346.19041666666669</v>
      </c>
      <c r="N5211">
        <v>15.205277777777777</v>
      </c>
      <c r="O5211">
        <v>2.4900000000000002</v>
      </c>
      <c r="Q5211">
        <v>-0.04</v>
      </c>
      <c r="S5211">
        <v>-0.05</v>
      </c>
      <c r="U5211">
        <v>-0.03</v>
      </c>
      <c r="Y5211" t="s">
        <v>102</v>
      </c>
      <c r="Z5211" t="s">
        <v>102</v>
      </c>
      <c r="AA5211" t="s">
        <v>5040</v>
      </c>
      <c r="AB5211" t="str">
        <f>+LEFT(AA5211,1)</f>
        <v>B</v>
      </c>
      <c r="AC5211" s="6">
        <f>DEGREES(ACOS(SIN(Resultats!$H$11)*SIN(RADIANS(N5211))+COS(Resultats!$H$11)*COS(RADIANS(N5211))*COS(Resultats!$E$11-RADIANS(M5211))))</f>
        <v>150.12313784140602</v>
      </c>
      <c r="AD5211">
        <f>+IF(AB5211=Data!$E$18,1,0)</f>
        <v>0</v>
      </c>
      <c r="AE5211">
        <f>+IF(AC5211&lt;Data!$B$17,1,0)</f>
        <v>0</v>
      </c>
      <c r="AF5211" s="7">
        <f>+IF(AND(AD5211,AE5211),1,0)</f>
        <v>0</v>
      </c>
    </row>
    <row r="5212" spans="1:32" x14ac:dyDescent="0.2">
      <c r="A5212">
        <v>8703</v>
      </c>
      <c r="C5212">
        <v>216489</v>
      </c>
      <c r="D5212">
        <v>108231</v>
      </c>
      <c r="E5212">
        <v>22</v>
      </c>
      <c r="F5212">
        <v>53</v>
      </c>
      <c r="G5212">
        <v>2.2999999999999998</v>
      </c>
      <c r="H5212" t="s">
        <v>24</v>
      </c>
      <c r="I5212">
        <v>16</v>
      </c>
      <c r="J5212">
        <v>50</v>
      </c>
      <c r="K5212">
        <v>28</v>
      </c>
      <c r="L5212">
        <v>22.883972222222223</v>
      </c>
      <c r="M5212">
        <v>343.25958333333335</v>
      </c>
      <c r="N5212">
        <v>16.841111111111111</v>
      </c>
      <c r="O5212">
        <v>5.64</v>
      </c>
      <c r="Q5212">
        <v>1.1200000000000001</v>
      </c>
      <c r="S5212">
        <v>0.9</v>
      </c>
      <c r="Y5212" t="s">
        <v>1376</v>
      </c>
      <c r="Z5212" t="s">
        <v>6829</v>
      </c>
      <c r="AA5212" t="s">
        <v>507</v>
      </c>
      <c r="AB5212" t="str">
        <f>+LEFT(AA5212,1)</f>
        <v>K</v>
      </c>
      <c r="AC5212" s="6">
        <f>DEGREES(ACOS(SIN(Resultats!$H$11)*SIN(RADIANS(N5212))+COS(Resultats!$H$11)*COS(RADIANS(N5212))*COS(Resultats!$E$11-RADIANS(M5212))))</f>
        <v>150.12727865053549</v>
      </c>
      <c r="AD5212">
        <f>+IF(AB5212=Data!$E$18,1,0)</f>
        <v>0</v>
      </c>
      <c r="AE5212">
        <f>+IF(AC5212&lt;Data!$B$17,1,0)</f>
        <v>0</v>
      </c>
      <c r="AF5212" s="7">
        <f>+IF(AND(AD5212,AE5212),1,0)</f>
        <v>0</v>
      </c>
    </row>
    <row r="5213" spans="1:32" x14ac:dyDescent="0.2">
      <c r="A5213">
        <v>8267</v>
      </c>
      <c r="B5213" t="s">
        <v>3540</v>
      </c>
      <c r="C5213">
        <v>205852</v>
      </c>
      <c r="D5213">
        <v>107288</v>
      </c>
      <c r="E5213">
        <v>21</v>
      </c>
      <c r="F5213">
        <v>37</v>
      </c>
      <c r="G5213">
        <v>45.4</v>
      </c>
      <c r="H5213" t="s">
        <v>24</v>
      </c>
      <c r="I5213">
        <v>19</v>
      </c>
      <c r="J5213">
        <v>19</v>
      </c>
      <c r="K5213">
        <v>7</v>
      </c>
      <c r="L5213">
        <v>21.629277777777776</v>
      </c>
      <c r="M5213">
        <v>324.43916666666667</v>
      </c>
      <c r="N5213">
        <v>19.31861111111111</v>
      </c>
      <c r="O5213">
        <v>5.45</v>
      </c>
      <c r="Q5213">
        <v>0.3</v>
      </c>
      <c r="S5213">
        <v>0.14000000000000001</v>
      </c>
      <c r="Y5213" t="s">
        <v>2291</v>
      </c>
      <c r="Z5213" t="s">
        <v>2291</v>
      </c>
      <c r="AA5213" t="s">
        <v>15432</v>
      </c>
      <c r="AB5213" t="str">
        <f>+LEFT(AA5213,1)</f>
        <v>F</v>
      </c>
      <c r="AC5213" s="6">
        <f>DEGREES(ACOS(SIN(Resultats!$H$11)*SIN(RADIANS(N5213))+COS(Resultats!$H$11)*COS(RADIANS(N5213))*COS(Resultats!$E$11-RADIANS(M5213))))</f>
        <v>150.17362542033752</v>
      </c>
      <c r="AD5213">
        <f>+IF(AB5213=Data!$E$18,1,0)</f>
        <v>0</v>
      </c>
      <c r="AE5213">
        <f>+IF(AC5213&lt;Data!$B$17,1,0)</f>
        <v>0</v>
      </c>
      <c r="AF5213" s="7">
        <f>+IF(AND(AD5213,AE5213),1,0)</f>
        <v>0</v>
      </c>
    </row>
    <row r="5214" spans="1:32" x14ac:dyDescent="0.2">
      <c r="A5214">
        <v>8364</v>
      </c>
      <c r="C5214">
        <v>208202</v>
      </c>
      <c r="D5214">
        <v>107489</v>
      </c>
      <c r="E5214">
        <v>21</v>
      </c>
      <c r="F5214">
        <v>54</v>
      </c>
      <c r="G5214">
        <v>17.399999999999999</v>
      </c>
      <c r="H5214" t="s">
        <v>24</v>
      </c>
      <c r="I5214">
        <v>19</v>
      </c>
      <c r="J5214">
        <v>43</v>
      </c>
      <c r="K5214">
        <v>6</v>
      </c>
      <c r="L5214">
        <v>21.904833333333332</v>
      </c>
      <c r="M5214">
        <v>328.57249999999999</v>
      </c>
      <c r="N5214">
        <v>19.71833333333333</v>
      </c>
      <c r="O5214">
        <v>6.39</v>
      </c>
      <c r="Q5214">
        <v>0.97</v>
      </c>
      <c r="S5214">
        <v>0.68</v>
      </c>
      <c r="Y5214" t="s">
        <v>3611</v>
      </c>
      <c r="Z5214" t="s">
        <v>54</v>
      </c>
      <c r="AA5214" t="s">
        <v>197</v>
      </c>
      <c r="AB5214" t="str">
        <f>+LEFT(AA5214,1)</f>
        <v>K</v>
      </c>
      <c r="AC5214" s="6">
        <f>DEGREES(ACOS(SIN(Resultats!$H$11)*SIN(RADIANS(N5214))+COS(Resultats!$H$11)*COS(RADIANS(N5214))*COS(Resultats!$E$11-RADIANS(M5214))))</f>
        <v>150.24843026562931</v>
      </c>
      <c r="AD5214">
        <f>+IF(AB5214=Data!$E$18,1,0)</f>
        <v>0</v>
      </c>
      <c r="AE5214">
        <f>+IF(AC5214&lt;Data!$B$17,1,0)</f>
        <v>0</v>
      </c>
      <c r="AF5214" s="7">
        <f>+IF(AND(AD5214,AE5214),1,0)</f>
        <v>0</v>
      </c>
    </row>
    <row r="5215" spans="1:32" x14ac:dyDescent="0.2">
      <c r="A5215">
        <v>9004</v>
      </c>
      <c r="B5215" t="s">
        <v>7675</v>
      </c>
      <c r="C5215">
        <v>223075</v>
      </c>
      <c r="D5215">
        <v>128374</v>
      </c>
      <c r="E5215">
        <v>23</v>
      </c>
      <c r="F5215">
        <v>46</v>
      </c>
      <c r="G5215">
        <v>23.5</v>
      </c>
      <c r="H5215" t="s">
        <v>24</v>
      </c>
      <c r="I5215">
        <v>3</v>
      </c>
      <c r="J5215">
        <v>29</v>
      </c>
      <c r="K5215">
        <v>12</v>
      </c>
      <c r="L5215">
        <v>23.773194444444442</v>
      </c>
      <c r="M5215">
        <v>356.59791666666661</v>
      </c>
      <c r="N5215">
        <v>3.4866666666666668</v>
      </c>
      <c r="O5215">
        <v>5.04</v>
      </c>
      <c r="Q5215">
        <v>2.6</v>
      </c>
      <c r="S5215">
        <v>3.49</v>
      </c>
      <c r="U5215">
        <v>1.35</v>
      </c>
      <c r="Y5215" t="s">
        <v>3014</v>
      </c>
      <c r="Z5215" t="s">
        <v>3014</v>
      </c>
      <c r="AA5215" t="s">
        <v>15445</v>
      </c>
      <c r="AB5215" t="str">
        <f>+LEFT(AA5215,1)</f>
        <v>C</v>
      </c>
      <c r="AC5215" s="6">
        <f>DEGREES(ACOS(SIN(Resultats!$H$11)*SIN(RADIANS(N5215))+COS(Resultats!$H$11)*COS(RADIANS(N5215))*COS(Resultats!$E$11-RADIANS(M5215))))</f>
        <v>150.27271138750663</v>
      </c>
      <c r="AD5215">
        <f>+IF(AB5215=Data!$E$18,1,0)</f>
        <v>0</v>
      </c>
      <c r="AE5215">
        <f>+IF(AC5215&lt;Data!$B$17,1,0)</f>
        <v>0</v>
      </c>
      <c r="AF5215" s="7">
        <f>+IF(AND(AD5215,AE5215),1,0)</f>
        <v>0</v>
      </c>
    </row>
    <row r="5216" spans="1:32" x14ac:dyDescent="0.2">
      <c r="A5216">
        <v>8455</v>
      </c>
      <c r="C5216">
        <v>210460</v>
      </c>
      <c r="D5216">
        <v>107706</v>
      </c>
      <c r="E5216">
        <v>22</v>
      </c>
      <c r="F5216">
        <v>10</v>
      </c>
      <c r="G5216">
        <v>19</v>
      </c>
      <c r="H5216" t="s">
        <v>24</v>
      </c>
      <c r="I5216">
        <v>19</v>
      </c>
      <c r="J5216">
        <v>37</v>
      </c>
      <c r="K5216">
        <v>1</v>
      </c>
      <c r="L5216">
        <v>22.171944444444446</v>
      </c>
      <c r="M5216">
        <v>332.57916666666671</v>
      </c>
      <c r="N5216">
        <v>19.616944444444446</v>
      </c>
      <c r="O5216">
        <v>6.18</v>
      </c>
      <c r="Q5216">
        <v>0.69</v>
      </c>
      <c r="S5216">
        <v>0.17</v>
      </c>
      <c r="Y5216" t="s">
        <v>124</v>
      </c>
      <c r="Z5216" t="s">
        <v>124</v>
      </c>
      <c r="AA5216" t="s">
        <v>3095</v>
      </c>
      <c r="AB5216" t="str">
        <f>+LEFT(AA5216,1)</f>
        <v>G</v>
      </c>
      <c r="AC5216" s="6">
        <f>DEGREES(ACOS(SIN(Resultats!$H$11)*SIN(RADIANS(N5216))+COS(Resultats!$H$11)*COS(RADIANS(N5216))*COS(Resultats!$E$11-RADIANS(M5216))))</f>
        <v>150.27429038852316</v>
      </c>
      <c r="AD5216">
        <f>+IF(AB5216=Data!$E$18,1,0)</f>
        <v>0</v>
      </c>
      <c r="AE5216">
        <f>+IF(AC5216&lt;Data!$B$17,1,0)</f>
        <v>0</v>
      </c>
      <c r="AF5216" s="7">
        <f>+IF(AND(AD5216,AE5216),1,0)</f>
        <v>0</v>
      </c>
    </row>
    <row r="5217" spans="1:32" x14ac:dyDescent="0.2">
      <c r="A5217">
        <v>9015</v>
      </c>
      <c r="C5217">
        <v>223346</v>
      </c>
      <c r="D5217">
        <v>128393</v>
      </c>
      <c r="E5217">
        <v>23</v>
      </c>
      <c r="F5217">
        <v>48</v>
      </c>
      <c r="G5217">
        <v>49.3</v>
      </c>
      <c r="H5217" t="s">
        <v>24</v>
      </c>
      <c r="I5217">
        <v>2</v>
      </c>
      <c r="J5217">
        <v>12</v>
      </c>
      <c r="K5217">
        <v>51</v>
      </c>
      <c r="L5217">
        <v>23.813694444444444</v>
      </c>
      <c r="M5217">
        <v>357.20541666666668</v>
      </c>
      <c r="N5217">
        <v>2.2141666666666668</v>
      </c>
      <c r="O5217">
        <v>6.46</v>
      </c>
      <c r="Q5217">
        <v>0.44</v>
      </c>
      <c r="S5217">
        <v>-0.02</v>
      </c>
      <c r="Y5217" t="s">
        <v>265</v>
      </c>
      <c r="Z5217" t="s">
        <v>136</v>
      </c>
      <c r="AA5217" t="s">
        <v>2154</v>
      </c>
      <c r="AB5217" t="str">
        <f>+LEFT(AA5217,1)</f>
        <v>F</v>
      </c>
      <c r="AC5217" s="6">
        <f>DEGREES(ACOS(SIN(Resultats!$H$11)*SIN(RADIANS(N5217))+COS(Resultats!$H$11)*COS(RADIANS(N5217))*COS(Resultats!$E$11-RADIANS(M5217))))</f>
        <v>150.28465386734246</v>
      </c>
      <c r="AD5217">
        <f>+IF(AB5217=Data!$E$18,1,0)</f>
        <v>0</v>
      </c>
      <c r="AE5217">
        <f>+IF(AC5217&lt;Data!$B$17,1,0)</f>
        <v>0</v>
      </c>
      <c r="AF5217" s="7">
        <f>+IF(AND(AD5217,AE5217),1,0)</f>
        <v>0</v>
      </c>
    </row>
    <row r="5218" spans="1:32" x14ac:dyDescent="0.2">
      <c r="A5218">
        <v>8358</v>
      </c>
      <c r="C5218">
        <v>208108</v>
      </c>
      <c r="D5218">
        <v>107474</v>
      </c>
      <c r="E5218">
        <v>21</v>
      </c>
      <c r="F5218">
        <v>53</v>
      </c>
      <c r="G5218">
        <v>37.4</v>
      </c>
      <c r="H5218" t="s">
        <v>24</v>
      </c>
      <c r="I5218">
        <v>19</v>
      </c>
      <c r="J5218">
        <v>40</v>
      </c>
      <c r="K5218">
        <v>6</v>
      </c>
      <c r="L5218">
        <v>21.893722222222223</v>
      </c>
      <c r="M5218">
        <v>328.40583333333336</v>
      </c>
      <c r="N5218">
        <v>19.668333333333333</v>
      </c>
      <c r="O5218">
        <v>5.68</v>
      </c>
      <c r="Q5218">
        <v>0.01</v>
      </c>
      <c r="S5218">
        <v>0.01</v>
      </c>
      <c r="Y5218" t="s">
        <v>128</v>
      </c>
      <c r="Z5218" t="s">
        <v>128</v>
      </c>
      <c r="AA5218" t="s">
        <v>2210</v>
      </c>
      <c r="AB5218" t="str">
        <f>+LEFT(AA5218,1)</f>
        <v>A</v>
      </c>
      <c r="AC5218" s="6">
        <f>DEGREES(ACOS(SIN(Resultats!$H$11)*SIN(RADIANS(N5218))+COS(Resultats!$H$11)*COS(RADIANS(N5218))*COS(Resultats!$E$11-RADIANS(M5218))))</f>
        <v>150.29014560899302</v>
      </c>
      <c r="AD5218">
        <f>+IF(AB5218=Data!$E$18,1,0)</f>
        <v>1</v>
      </c>
      <c r="AE5218">
        <f>+IF(AC5218&lt;Data!$B$17,1,0)</f>
        <v>0</v>
      </c>
      <c r="AF5218" s="7">
        <f>+IF(AND(AD5218,AE5218),1,0)</f>
        <v>0</v>
      </c>
    </row>
    <row r="5219" spans="1:32" x14ac:dyDescent="0.2">
      <c r="A5219">
        <v>7637</v>
      </c>
      <c r="C5219">
        <v>189340</v>
      </c>
      <c r="D5219">
        <v>163168</v>
      </c>
      <c r="E5219">
        <v>19</v>
      </c>
      <c r="F5219">
        <v>59</v>
      </c>
      <c r="G5219">
        <v>47.4</v>
      </c>
      <c r="H5219" t="s">
        <v>26</v>
      </c>
      <c r="I5219">
        <v>9</v>
      </c>
      <c r="J5219">
        <v>57</v>
      </c>
      <c r="K5219">
        <v>30</v>
      </c>
      <c r="L5219">
        <v>19.996500000000001</v>
      </c>
      <c r="M5219">
        <v>299.94749999999999</v>
      </c>
      <c r="N5219">
        <v>-9.9583333333333321</v>
      </c>
      <c r="O5219">
        <v>5.88</v>
      </c>
      <c r="Q5219">
        <v>0.57999999999999996</v>
      </c>
      <c r="S5219">
        <v>0.05</v>
      </c>
      <c r="Y5219" t="s">
        <v>199</v>
      </c>
      <c r="Z5219" t="s">
        <v>199</v>
      </c>
      <c r="AA5219" t="s">
        <v>15414</v>
      </c>
      <c r="AB5219" t="str">
        <f>+LEFT(AA5219,1)</f>
        <v>F</v>
      </c>
      <c r="AC5219" s="6">
        <f>DEGREES(ACOS(SIN(Resultats!$H$11)*SIN(RADIANS(N5219))+COS(Resultats!$H$11)*COS(RADIANS(N5219))*COS(Resultats!$E$11-RADIANS(M5219))))</f>
        <v>150.41260757761825</v>
      </c>
      <c r="AD5219">
        <f>+IF(AB5219=Data!$E$18,1,0)</f>
        <v>0</v>
      </c>
      <c r="AE5219">
        <f>+IF(AC5219&lt;Data!$B$17,1,0)</f>
        <v>0</v>
      </c>
      <c r="AF5219" s="7">
        <f>+IF(AND(AD5219,AE5219),1,0)</f>
        <v>0</v>
      </c>
    </row>
    <row r="5220" spans="1:32" x14ac:dyDescent="0.2">
      <c r="A5220">
        <v>7883</v>
      </c>
      <c r="B5220" t="s">
        <v>3309</v>
      </c>
      <c r="C5220">
        <v>196544</v>
      </c>
      <c r="D5220">
        <v>106322</v>
      </c>
      <c r="E5220">
        <v>20</v>
      </c>
      <c r="F5220">
        <v>37</v>
      </c>
      <c r="G5220">
        <v>49.1</v>
      </c>
      <c r="H5220" t="s">
        <v>24</v>
      </c>
      <c r="I5220">
        <v>11</v>
      </c>
      <c r="J5220">
        <v>22</v>
      </c>
      <c r="K5220">
        <v>40</v>
      </c>
      <c r="L5220">
        <v>20.630305555555555</v>
      </c>
      <c r="M5220">
        <v>309.45458333333335</v>
      </c>
      <c r="N5220">
        <v>11.377777777777778</v>
      </c>
      <c r="O5220">
        <v>5.43</v>
      </c>
      <c r="Q5220">
        <v>0.06</v>
      </c>
      <c r="S5220">
        <v>0.04</v>
      </c>
      <c r="U5220">
        <v>0.02</v>
      </c>
      <c r="Y5220" t="s">
        <v>114</v>
      </c>
      <c r="Z5220" t="s">
        <v>114</v>
      </c>
      <c r="AA5220" t="s">
        <v>18</v>
      </c>
      <c r="AB5220" t="str">
        <f>+LEFT(AA5220,1)</f>
        <v>A</v>
      </c>
      <c r="AC5220" s="6">
        <f>DEGREES(ACOS(SIN(Resultats!$H$11)*SIN(RADIANS(N5220))+COS(Resultats!$H$11)*COS(RADIANS(N5220))*COS(Resultats!$E$11-RADIANS(M5220))))</f>
        <v>150.43411495441774</v>
      </c>
      <c r="AD5220">
        <f>+IF(AB5220=Data!$E$18,1,0)</f>
        <v>1</v>
      </c>
      <c r="AE5220">
        <f>+IF(AC5220&lt;Data!$B$17,1,0)</f>
        <v>0</v>
      </c>
      <c r="AF5220" s="7">
        <f>+IF(AND(AD5220,AE5220),1,0)</f>
        <v>0</v>
      </c>
    </row>
    <row r="5221" spans="1:32" x14ac:dyDescent="0.2">
      <c r="A5221">
        <v>8435</v>
      </c>
      <c r="C5221">
        <v>210074</v>
      </c>
      <c r="D5221">
        <v>107675</v>
      </c>
      <c r="E5221">
        <v>22</v>
      </c>
      <c r="F5221">
        <v>7</v>
      </c>
      <c r="G5221">
        <v>28.6</v>
      </c>
      <c r="H5221" t="s">
        <v>24</v>
      </c>
      <c r="I5221">
        <v>19</v>
      </c>
      <c r="J5221">
        <v>28</v>
      </c>
      <c r="K5221">
        <v>32</v>
      </c>
      <c r="L5221">
        <v>22.124611111111111</v>
      </c>
      <c r="M5221">
        <v>331.86916666666667</v>
      </c>
      <c r="N5221">
        <v>19.475555555555555</v>
      </c>
      <c r="O5221">
        <v>5.75</v>
      </c>
      <c r="P5221" t="s">
        <v>103</v>
      </c>
      <c r="X5221" t="s">
        <v>216</v>
      </c>
      <c r="Y5221" t="s">
        <v>2897</v>
      </c>
      <c r="Z5221" t="s">
        <v>14703</v>
      </c>
      <c r="AA5221" t="s">
        <v>2897</v>
      </c>
      <c r="AB5221" t="str">
        <f>+LEFT(AA5221,1)</f>
        <v>F</v>
      </c>
      <c r="AC5221" s="6">
        <f>DEGREES(ACOS(SIN(Resultats!$H$11)*SIN(RADIANS(N5221))+COS(Resultats!$H$11)*COS(RADIANS(N5221))*COS(Resultats!$E$11-RADIANS(M5221))))</f>
        <v>150.46697034451935</v>
      </c>
      <c r="AD5221">
        <f>+IF(AB5221=Data!$E$18,1,0)</f>
        <v>0</v>
      </c>
      <c r="AE5221">
        <f>+IF(AC5221&lt;Data!$B$17,1,0)</f>
        <v>0</v>
      </c>
      <c r="AF5221" s="7">
        <f>+IF(AND(AD5221,AE5221),1,0)</f>
        <v>0</v>
      </c>
    </row>
    <row r="5222" spans="1:32" x14ac:dyDescent="0.2">
      <c r="A5222">
        <v>9022</v>
      </c>
      <c r="B5222" t="s">
        <v>3162</v>
      </c>
      <c r="C5222">
        <v>223438</v>
      </c>
      <c r="D5222">
        <v>128401</v>
      </c>
      <c r="E5222">
        <v>23</v>
      </c>
      <c r="F5222">
        <v>49</v>
      </c>
      <c r="G5222">
        <v>27.5</v>
      </c>
      <c r="H5222" t="s">
        <v>24</v>
      </c>
      <c r="I5222">
        <v>1</v>
      </c>
      <c r="J5222">
        <v>4</v>
      </c>
      <c r="K5222">
        <v>34</v>
      </c>
      <c r="L5222">
        <v>23.824305555555554</v>
      </c>
      <c r="M5222">
        <v>357.36458333333331</v>
      </c>
      <c r="N5222">
        <v>1.076111111111111</v>
      </c>
      <c r="O5222">
        <v>5.77</v>
      </c>
      <c r="Q5222">
        <v>0.16</v>
      </c>
      <c r="S5222">
        <v>0.12</v>
      </c>
      <c r="Y5222" t="s">
        <v>2083</v>
      </c>
      <c r="Z5222" t="s">
        <v>2083</v>
      </c>
      <c r="AA5222" t="s">
        <v>15427</v>
      </c>
      <c r="AB5222" t="str">
        <f>+LEFT(AA5222,1)</f>
        <v>A</v>
      </c>
      <c r="AC5222" s="6">
        <f>DEGREES(ACOS(SIN(Resultats!$H$11)*SIN(RADIANS(N5222))+COS(Resultats!$H$11)*COS(RADIANS(N5222))*COS(Resultats!$E$11-RADIANS(M5222))))</f>
        <v>150.59745259038098</v>
      </c>
      <c r="AD5222">
        <f>+IF(AB5222=Data!$E$18,1,0)</f>
        <v>1</v>
      </c>
      <c r="AE5222">
        <f>+IF(AC5222&lt;Data!$B$17,1,0)</f>
        <v>0</v>
      </c>
      <c r="AF5222" s="7">
        <f>+IF(AND(AD5222,AE5222),1,0)</f>
        <v>0</v>
      </c>
    </row>
    <row r="5223" spans="1:32" x14ac:dyDescent="0.2">
      <c r="A5223">
        <v>9065</v>
      </c>
      <c r="B5223" t="s">
        <v>3194</v>
      </c>
      <c r="C5223">
        <v>224481</v>
      </c>
      <c r="D5223">
        <v>165972</v>
      </c>
      <c r="E5223">
        <v>23</v>
      </c>
      <c r="F5223">
        <v>58</v>
      </c>
      <c r="G5223">
        <v>21.2</v>
      </c>
      <c r="H5223" t="s">
        <v>26</v>
      </c>
      <c r="I5223">
        <v>15</v>
      </c>
      <c r="J5223">
        <v>50</v>
      </c>
      <c r="K5223">
        <v>51</v>
      </c>
      <c r="L5223">
        <v>23.972555555555555</v>
      </c>
      <c r="M5223">
        <v>359.58833333333331</v>
      </c>
      <c r="N5223">
        <v>-15.8475</v>
      </c>
      <c r="O5223">
        <v>6.26</v>
      </c>
      <c r="Q5223">
        <v>1.08</v>
      </c>
      <c r="S5223">
        <v>1.03</v>
      </c>
      <c r="Y5223" t="s">
        <v>2868</v>
      </c>
      <c r="Z5223" t="s">
        <v>5662</v>
      </c>
      <c r="AA5223" t="s">
        <v>197</v>
      </c>
      <c r="AB5223" t="str">
        <f>+LEFT(AA5223,1)</f>
        <v>K</v>
      </c>
      <c r="AC5223" s="6">
        <f>DEGREES(ACOS(SIN(Resultats!$H$11)*SIN(RADIANS(N5223))+COS(Resultats!$H$11)*COS(RADIANS(N5223))*COS(Resultats!$E$11-RADIANS(M5223))))</f>
        <v>150.60473049485574</v>
      </c>
      <c r="AD5223">
        <f>+IF(AB5223=Data!$E$18,1,0)</f>
        <v>0</v>
      </c>
      <c r="AE5223">
        <f>+IF(AC5223&lt;Data!$B$17,1,0)</f>
        <v>0</v>
      </c>
      <c r="AF5223" s="7">
        <f>+IF(AND(AD5223,AE5223),1,0)</f>
        <v>0</v>
      </c>
    </row>
    <row r="5224" spans="1:32" x14ac:dyDescent="0.2">
      <c r="A5224">
        <v>8969</v>
      </c>
      <c r="B5224" t="s">
        <v>7656</v>
      </c>
      <c r="C5224">
        <v>222368</v>
      </c>
      <c r="D5224">
        <v>128310</v>
      </c>
      <c r="E5224">
        <v>23</v>
      </c>
      <c r="F5224">
        <v>39</v>
      </c>
      <c r="G5224">
        <v>57</v>
      </c>
      <c r="H5224" t="s">
        <v>24</v>
      </c>
      <c r="I5224">
        <v>5</v>
      </c>
      <c r="J5224">
        <v>37</v>
      </c>
      <c r="K5224">
        <v>35</v>
      </c>
      <c r="L5224">
        <v>23.665833333333332</v>
      </c>
      <c r="M5224">
        <v>354.98750000000001</v>
      </c>
      <c r="N5224">
        <v>5.6263888888888891</v>
      </c>
      <c r="O5224">
        <v>4.13</v>
      </c>
      <c r="Q5224">
        <v>0.51</v>
      </c>
      <c r="S5224">
        <v>0</v>
      </c>
      <c r="U5224">
        <v>0.31</v>
      </c>
      <c r="Y5224" t="s">
        <v>75</v>
      </c>
      <c r="Z5224" t="s">
        <v>75</v>
      </c>
      <c r="AA5224" t="s">
        <v>2689</v>
      </c>
      <c r="AB5224" t="str">
        <f>+LEFT(AA5224,1)</f>
        <v>F</v>
      </c>
      <c r="AC5224" s="6">
        <f>DEGREES(ACOS(SIN(Resultats!$H$11)*SIN(RADIANS(N5224))+COS(Resultats!$H$11)*COS(RADIANS(N5224))*COS(Resultats!$E$11-RADIANS(M5224))))</f>
        <v>150.61060401833149</v>
      </c>
      <c r="AD5224">
        <f>+IF(AB5224=Data!$E$18,1,0)</f>
        <v>0</v>
      </c>
      <c r="AE5224">
        <f>+IF(AC5224&lt;Data!$B$17,1,0)</f>
        <v>0</v>
      </c>
      <c r="AF5224" s="7">
        <f>+IF(AND(AD5224,AE5224),1,0)</f>
        <v>0</v>
      </c>
    </row>
    <row r="5225" spans="1:32" x14ac:dyDescent="0.2">
      <c r="A5225">
        <v>7820</v>
      </c>
      <c r="C5225">
        <v>194937</v>
      </c>
      <c r="D5225">
        <v>125841</v>
      </c>
      <c r="E5225">
        <v>20</v>
      </c>
      <c r="F5225">
        <v>28</v>
      </c>
      <c r="G5225">
        <v>7.5</v>
      </c>
      <c r="H5225" t="s">
        <v>24</v>
      </c>
      <c r="I5225">
        <v>8</v>
      </c>
      <c r="J5225">
        <v>26</v>
      </c>
      <c r="K5225">
        <v>15</v>
      </c>
      <c r="L5225">
        <v>20.46875</v>
      </c>
      <c r="M5225">
        <v>307.03125</v>
      </c>
      <c r="N5225">
        <v>8.4375</v>
      </c>
      <c r="O5225">
        <v>6.25</v>
      </c>
      <c r="Q5225">
        <v>1.08</v>
      </c>
      <c r="S5225">
        <v>0.93</v>
      </c>
      <c r="Y5225" t="s">
        <v>60</v>
      </c>
      <c r="Z5225" t="s">
        <v>60</v>
      </c>
      <c r="AA5225" t="s">
        <v>28</v>
      </c>
      <c r="AB5225" t="str">
        <f>+LEFT(AA5225,1)</f>
        <v>G</v>
      </c>
      <c r="AC5225" s="6">
        <f>DEGREES(ACOS(SIN(Resultats!$H$11)*SIN(RADIANS(N5225))+COS(Resultats!$H$11)*COS(RADIANS(N5225))*COS(Resultats!$E$11-RADIANS(M5225))))</f>
        <v>150.62601226288777</v>
      </c>
      <c r="AD5225">
        <f>+IF(AB5225=Data!$E$18,1,0)</f>
        <v>0</v>
      </c>
      <c r="AE5225">
        <f>+IF(AC5225&lt;Data!$B$17,1,0)</f>
        <v>0</v>
      </c>
      <c r="AF5225" s="7">
        <f>+IF(AND(AD5225,AE5225),1,0)</f>
        <v>0</v>
      </c>
    </row>
    <row r="5226" spans="1:32" x14ac:dyDescent="0.2">
      <c r="A5226">
        <v>7690</v>
      </c>
      <c r="B5226" t="s">
        <v>3998</v>
      </c>
      <c r="C5226">
        <v>191067</v>
      </c>
      <c r="D5226">
        <v>144095</v>
      </c>
      <c r="E5226">
        <v>20</v>
      </c>
      <c r="F5226">
        <v>8</v>
      </c>
      <c r="G5226">
        <v>1.8</v>
      </c>
      <c r="H5226" t="s">
        <v>26</v>
      </c>
      <c r="I5226">
        <v>0</v>
      </c>
      <c r="J5226">
        <v>40</v>
      </c>
      <c r="K5226">
        <v>42</v>
      </c>
      <c r="L5226">
        <v>20.133833333333332</v>
      </c>
      <c r="M5226">
        <v>302.00749999999999</v>
      </c>
      <c r="N5226">
        <v>-0.67833333333333334</v>
      </c>
      <c r="O5226">
        <v>5.99</v>
      </c>
      <c r="Q5226">
        <v>1.02</v>
      </c>
      <c r="S5226">
        <v>0.9</v>
      </c>
      <c r="Y5226" t="s">
        <v>325</v>
      </c>
      <c r="Z5226" t="s">
        <v>325</v>
      </c>
      <c r="AA5226" t="s">
        <v>507</v>
      </c>
      <c r="AB5226" t="str">
        <f>+LEFT(AA5226,1)</f>
        <v>K</v>
      </c>
      <c r="AC5226" s="6">
        <f>DEGREES(ACOS(SIN(Resultats!$H$11)*SIN(RADIANS(N5226))+COS(Resultats!$H$11)*COS(RADIANS(N5226))*COS(Resultats!$E$11-RADIANS(M5226))))</f>
        <v>150.64382028807901</v>
      </c>
      <c r="AD5226">
        <f>+IF(AB5226=Data!$E$18,1,0)</f>
        <v>0</v>
      </c>
      <c r="AE5226">
        <f>+IF(AC5226&lt;Data!$B$17,1,0)</f>
        <v>0</v>
      </c>
      <c r="AF5226" s="7">
        <f>+IF(AND(AD5226,AE5226),1,0)</f>
        <v>0</v>
      </c>
    </row>
    <row r="5227" spans="1:32" x14ac:dyDescent="0.2">
      <c r="A5227">
        <v>7857</v>
      </c>
      <c r="C5227">
        <v>195922</v>
      </c>
      <c r="D5227">
        <v>125960</v>
      </c>
      <c r="E5227">
        <v>20</v>
      </c>
      <c r="F5227">
        <v>33</v>
      </c>
      <c r="G5227">
        <v>53.6</v>
      </c>
      <c r="H5227" t="s">
        <v>24</v>
      </c>
      <c r="I5227">
        <v>10</v>
      </c>
      <c r="J5227">
        <v>3</v>
      </c>
      <c r="K5227">
        <v>35</v>
      </c>
      <c r="L5227">
        <v>20.564888888888891</v>
      </c>
      <c r="M5227">
        <v>308.47333333333336</v>
      </c>
      <c r="N5227">
        <v>10.059722222222224</v>
      </c>
      <c r="O5227">
        <v>6.56</v>
      </c>
      <c r="Q5227">
        <v>0.08</v>
      </c>
      <c r="S5227">
        <v>0.05</v>
      </c>
      <c r="Y5227" t="s">
        <v>446</v>
      </c>
      <c r="Z5227" t="s">
        <v>446</v>
      </c>
      <c r="AA5227" t="s">
        <v>18</v>
      </c>
      <c r="AB5227" t="str">
        <f>+LEFT(AA5227,1)</f>
        <v>A</v>
      </c>
      <c r="AC5227" s="6">
        <f>DEGREES(ACOS(SIN(Resultats!$H$11)*SIN(RADIANS(N5227))+COS(Resultats!$H$11)*COS(RADIANS(N5227))*COS(Resultats!$E$11-RADIANS(M5227))))</f>
        <v>150.65659431269503</v>
      </c>
      <c r="AD5227">
        <f>+IF(AB5227=Data!$E$18,1,0)</f>
        <v>1</v>
      </c>
      <c r="AE5227">
        <f>+IF(AC5227&lt;Data!$B$17,1,0)</f>
        <v>0</v>
      </c>
      <c r="AF5227" s="7">
        <f>+IF(AND(AD5227,AE5227),1,0)</f>
        <v>0</v>
      </c>
    </row>
    <row r="5228" spans="1:32" x14ac:dyDescent="0.2">
      <c r="A5228">
        <v>8543</v>
      </c>
      <c r="C5228">
        <v>212670</v>
      </c>
      <c r="D5228">
        <v>107906</v>
      </c>
      <c r="E5228">
        <v>22</v>
      </c>
      <c r="F5228">
        <v>25</v>
      </c>
      <c r="G5228">
        <v>40.700000000000003</v>
      </c>
      <c r="H5228" t="s">
        <v>24</v>
      </c>
      <c r="I5228">
        <v>18</v>
      </c>
      <c r="J5228">
        <v>26</v>
      </c>
      <c r="K5228">
        <v>40</v>
      </c>
      <c r="L5228">
        <v>22.427972222222223</v>
      </c>
      <c r="M5228">
        <v>336.41958333333332</v>
      </c>
      <c r="N5228">
        <v>18.444444444444446</v>
      </c>
      <c r="O5228">
        <v>6.26</v>
      </c>
      <c r="Q5228">
        <v>1.22</v>
      </c>
      <c r="Y5228" t="s">
        <v>197</v>
      </c>
      <c r="Z5228" t="s">
        <v>197</v>
      </c>
      <c r="AA5228" t="s">
        <v>197</v>
      </c>
      <c r="AB5228" t="str">
        <f>+LEFT(AA5228,1)</f>
        <v>K</v>
      </c>
      <c r="AC5228" s="6">
        <f>DEGREES(ACOS(SIN(Resultats!$H$11)*SIN(RADIANS(N5228))+COS(Resultats!$H$11)*COS(RADIANS(N5228))*COS(Resultats!$E$11-RADIANS(M5228))))</f>
        <v>150.8587181614617</v>
      </c>
      <c r="AD5228">
        <f>+IF(AB5228=Data!$E$18,1,0)</f>
        <v>0</v>
      </c>
      <c r="AE5228">
        <f>+IF(AC5228&lt;Data!$B$17,1,0)</f>
        <v>0</v>
      </c>
      <c r="AF5228" s="7">
        <f>+IF(AND(AD5228,AE5228),1,0)</f>
        <v>0</v>
      </c>
    </row>
    <row r="5229" spans="1:32" x14ac:dyDescent="0.2">
      <c r="A5229">
        <v>7907</v>
      </c>
      <c r="C5229">
        <v>196885</v>
      </c>
      <c r="D5229">
        <v>106360</v>
      </c>
      <c r="E5229">
        <v>20</v>
      </c>
      <c r="F5229">
        <v>39</v>
      </c>
      <c r="G5229">
        <v>51.8</v>
      </c>
      <c r="H5229" t="s">
        <v>24</v>
      </c>
      <c r="I5229">
        <v>11</v>
      </c>
      <c r="J5229">
        <v>14</v>
      </c>
      <c r="K5229">
        <v>59</v>
      </c>
      <c r="L5229">
        <v>20.664388888888887</v>
      </c>
      <c r="M5229">
        <v>309.96583333333331</v>
      </c>
      <c r="N5229">
        <v>11.249722222222221</v>
      </c>
      <c r="O5229">
        <v>6.42</v>
      </c>
      <c r="Q5229">
        <v>0.55000000000000004</v>
      </c>
      <c r="S5229">
        <v>0.03</v>
      </c>
      <c r="Y5229" t="s">
        <v>3324</v>
      </c>
      <c r="Z5229" t="s">
        <v>3324</v>
      </c>
      <c r="AA5229" t="s">
        <v>15414</v>
      </c>
      <c r="AB5229" t="str">
        <f>+LEFT(AA5229,1)</f>
        <v>F</v>
      </c>
      <c r="AC5229" s="6">
        <f>DEGREES(ACOS(SIN(Resultats!$H$11)*SIN(RADIANS(N5229))+COS(Resultats!$H$11)*COS(RADIANS(N5229))*COS(Resultats!$E$11-RADIANS(M5229))))</f>
        <v>150.87529276598093</v>
      </c>
      <c r="AD5229">
        <f>+IF(AB5229=Data!$E$18,1,0)</f>
        <v>0</v>
      </c>
      <c r="AE5229">
        <f>+IF(AC5229&lt;Data!$B$17,1,0)</f>
        <v>0</v>
      </c>
      <c r="AF5229" s="7">
        <f>+IF(AND(AD5229,AE5229),1,0)</f>
        <v>0</v>
      </c>
    </row>
    <row r="5230" spans="1:32" x14ac:dyDescent="0.2">
      <c r="A5230">
        <v>7649</v>
      </c>
      <c r="B5230" t="s">
        <v>3971</v>
      </c>
      <c r="C5230">
        <v>189741</v>
      </c>
      <c r="D5230">
        <v>163195</v>
      </c>
      <c r="E5230">
        <v>20</v>
      </c>
      <c r="F5230">
        <v>1</v>
      </c>
      <c r="G5230">
        <v>58.6</v>
      </c>
      <c r="H5230" t="s">
        <v>26</v>
      </c>
      <c r="I5230">
        <v>13</v>
      </c>
      <c r="J5230">
        <v>38</v>
      </c>
      <c r="K5230">
        <v>13</v>
      </c>
      <c r="L5230">
        <v>20.032944444444443</v>
      </c>
      <c r="M5230">
        <v>300.49416666666662</v>
      </c>
      <c r="N5230">
        <v>-13.636944444444444</v>
      </c>
      <c r="O5230">
        <v>5.71</v>
      </c>
      <c r="Q5230">
        <v>0.08</v>
      </c>
      <c r="Y5230" t="s">
        <v>298</v>
      </c>
      <c r="Z5230" t="s">
        <v>298</v>
      </c>
      <c r="AA5230" t="s">
        <v>1740</v>
      </c>
      <c r="AB5230" t="str">
        <f>+LEFT(AA5230,1)</f>
        <v>A</v>
      </c>
      <c r="AC5230" s="6">
        <f>DEGREES(ACOS(SIN(Resultats!$H$11)*SIN(RADIANS(N5230))+COS(Resultats!$H$11)*COS(RADIANS(N5230))*COS(Resultats!$E$11-RADIANS(M5230))))</f>
        <v>150.91064778308464</v>
      </c>
      <c r="AD5230">
        <f>+IF(AB5230=Data!$E$18,1,0)</f>
        <v>1</v>
      </c>
      <c r="AE5230">
        <f>+IF(AC5230&lt;Data!$B$17,1,0)</f>
        <v>0</v>
      </c>
      <c r="AF5230" s="7">
        <f>+IF(AND(AD5230,AE5230),1,0)</f>
        <v>0</v>
      </c>
    </row>
    <row r="5231" spans="1:32" x14ac:dyDescent="0.2">
      <c r="A5231">
        <v>8221</v>
      </c>
      <c r="C5231">
        <v>204560</v>
      </c>
      <c r="D5231">
        <v>107168</v>
      </c>
      <c r="E5231">
        <v>21</v>
      </c>
      <c r="F5231">
        <v>28</v>
      </c>
      <c r="G5231">
        <v>59.9</v>
      </c>
      <c r="H5231" t="s">
        <v>24</v>
      </c>
      <c r="I5231">
        <v>17</v>
      </c>
      <c r="J5231">
        <v>54</v>
      </c>
      <c r="K5231">
        <v>21</v>
      </c>
      <c r="L5231">
        <v>21.483305555555553</v>
      </c>
      <c r="M5231">
        <v>322.24958333333331</v>
      </c>
      <c r="N5231">
        <v>17.90583333333333</v>
      </c>
      <c r="O5231">
        <v>6.44</v>
      </c>
      <c r="Q5231">
        <v>1.39</v>
      </c>
      <c r="S5231">
        <v>1.64</v>
      </c>
      <c r="Y5231" t="s">
        <v>104</v>
      </c>
      <c r="Z5231" t="s">
        <v>104</v>
      </c>
      <c r="AA5231" t="s">
        <v>104</v>
      </c>
      <c r="AB5231" t="str">
        <f>+LEFT(AA5231,1)</f>
        <v>K</v>
      </c>
      <c r="AC5231" s="6">
        <f>DEGREES(ACOS(SIN(Resultats!$H$11)*SIN(RADIANS(N5231))+COS(Resultats!$H$11)*COS(RADIANS(N5231))*COS(Resultats!$E$11-RADIANS(M5231))))</f>
        <v>151.06361374189302</v>
      </c>
      <c r="AD5231">
        <f>+IF(AB5231=Data!$E$18,1,0)</f>
        <v>0</v>
      </c>
      <c r="AE5231">
        <f>+IF(AC5231&lt;Data!$B$17,1,0)</f>
        <v>0</v>
      </c>
      <c r="AF5231" s="7">
        <f>+IF(AND(AD5231,AE5231),1,0)</f>
        <v>0</v>
      </c>
    </row>
    <row r="5232" spans="1:32" x14ac:dyDescent="0.2">
      <c r="A5232">
        <v>7717</v>
      </c>
      <c r="C5232">
        <v>191984</v>
      </c>
      <c r="D5232">
        <v>125567</v>
      </c>
      <c r="E5232">
        <v>20</v>
      </c>
      <c r="F5232">
        <v>12</v>
      </c>
      <c r="G5232">
        <v>35.200000000000003</v>
      </c>
      <c r="H5232" t="s">
        <v>24</v>
      </c>
      <c r="I5232">
        <v>0</v>
      </c>
      <c r="J5232">
        <v>52</v>
      </c>
      <c r="K5232">
        <v>3</v>
      </c>
      <c r="L5232">
        <v>20.209777777777777</v>
      </c>
      <c r="M5232">
        <v>303.14666666666665</v>
      </c>
      <c r="N5232">
        <v>0.86750000000000005</v>
      </c>
      <c r="O5232">
        <v>6.27</v>
      </c>
      <c r="Q5232">
        <v>0.02</v>
      </c>
      <c r="S5232">
        <v>-0.01</v>
      </c>
      <c r="Y5232" t="s">
        <v>4011</v>
      </c>
      <c r="Z5232" t="s">
        <v>4626</v>
      </c>
      <c r="AA5232" t="s">
        <v>5040</v>
      </c>
      <c r="AB5232" t="str">
        <f>+LEFT(AA5232,1)</f>
        <v>B</v>
      </c>
      <c r="AC5232" s="6">
        <f>DEGREES(ACOS(SIN(Resultats!$H$11)*SIN(RADIANS(N5232))+COS(Resultats!$H$11)*COS(RADIANS(N5232))*COS(Resultats!$E$11-RADIANS(M5232))))</f>
        <v>151.1495287630147</v>
      </c>
      <c r="AD5232">
        <f>+IF(AB5232=Data!$E$18,1,0)</f>
        <v>0</v>
      </c>
      <c r="AE5232">
        <f>+IF(AC5232&lt;Data!$B$17,1,0)</f>
        <v>0</v>
      </c>
      <c r="AF5232" s="7">
        <f>+IF(AND(AD5232,AE5232),1,0)</f>
        <v>0</v>
      </c>
    </row>
    <row r="5233" spans="1:32" x14ac:dyDescent="0.2">
      <c r="A5233">
        <v>9041</v>
      </c>
      <c r="B5233" t="s">
        <v>3177</v>
      </c>
      <c r="C5233">
        <v>223825</v>
      </c>
      <c r="D5233">
        <v>146954</v>
      </c>
      <c r="E5233">
        <v>23</v>
      </c>
      <c r="F5233">
        <v>52</v>
      </c>
      <c r="G5233">
        <v>55.6</v>
      </c>
      <c r="H5233" t="s">
        <v>26</v>
      </c>
      <c r="I5233">
        <v>3</v>
      </c>
      <c r="J5233">
        <v>9</v>
      </c>
      <c r="K5233">
        <v>20</v>
      </c>
      <c r="L5233">
        <v>23.882111111111112</v>
      </c>
      <c r="M5233">
        <v>358.23166666666668</v>
      </c>
      <c r="N5233">
        <v>-3.1555555555555554</v>
      </c>
      <c r="O5233">
        <v>5.93</v>
      </c>
      <c r="Q5233">
        <v>1.07</v>
      </c>
      <c r="S5233">
        <v>0.96</v>
      </c>
      <c r="Y5233" t="s">
        <v>60</v>
      </c>
      <c r="Z5233" t="s">
        <v>60</v>
      </c>
      <c r="AA5233" t="s">
        <v>28</v>
      </c>
      <c r="AB5233" t="str">
        <f>+LEFT(AA5233,1)</f>
        <v>G</v>
      </c>
      <c r="AC5233" s="6">
        <f>DEGREES(ACOS(SIN(Resultats!$H$11)*SIN(RADIANS(N5233))+COS(Resultats!$H$11)*COS(RADIANS(N5233))*COS(Resultats!$E$11-RADIANS(M5233))))</f>
        <v>151.15171419075983</v>
      </c>
      <c r="AD5233">
        <f>+IF(AB5233=Data!$E$18,1,0)</f>
        <v>0</v>
      </c>
      <c r="AE5233">
        <f>+IF(AC5233&lt;Data!$B$17,1,0)</f>
        <v>0</v>
      </c>
      <c r="AF5233" s="7">
        <f>+IF(AND(AD5233,AE5233),1,0)</f>
        <v>0</v>
      </c>
    </row>
    <row r="5234" spans="1:32" x14ac:dyDescent="0.2">
      <c r="A5234">
        <v>7681</v>
      </c>
      <c r="C5234">
        <v>190664</v>
      </c>
      <c r="D5234">
        <v>144062</v>
      </c>
      <c r="E5234">
        <v>20</v>
      </c>
      <c r="F5234">
        <v>6</v>
      </c>
      <c r="G5234">
        <v>12.2</v>
      </c>
      <c r="H5234" t="s">
        <v>26</v>
      </c>
      <c r="I5234">
        <v>4</v>
      </c>
      <c r="J5234">
        <v>4</v>
      </c>
      <c r="K5234">
        <v>42</v>
      </c>
      <c r="L5234">
        <v>20.10338888888889</v>
      </c>
      <c r="M5234">
        <v>301.55083333333334</v>
      </c>
      <c r="N5234">
        <v>-4.0783333333333331</v>
      </c>
      <c r="O5234">
        <v>6.47</v>
      </c>
      <c r="Q5234">
        <v>1.1599999999999999</v>
      </c>
      <c r="S5234">
        <v>1</v>
      </c>
      <c r="Y5234" t="s">
        <v>197</v>
      </c>
      <c r="Z5234" t="s">
        <v>197</v>
      </c>
      <c r="AA5234" t="s">
        <v>197</v>
      </c>
      <c r="AB5234" t="str">
        <f>+LEFT(AA5234,1)</f>
        <v>K</v>
      </c>
      <c r="AC5234" s="6">
        <f>DEGREES(ACOS(SIN(Resultats!$H$11)*SIN(RADIANS(N5234))+COS(Resultats!$H$11)*COS(RADIANS(N5234))*COS(Resultats!$E$11-RADIANS(M5234))))</f>
        <v>151.16826878270129</v>
      </c>
      <c r="AD5234">
        <f>+IF(AB5234=Data!$E$18,1,0)</f>
        <v>0</v>
      </c>
      <c r="AE5234">
        <f>+IF(AC5234&lt;Data!$B$17,1,0)</f>
        <v>0</v>
      </c>
      <c r="AF5234" s="7">
        <f>+IF(AND(AD5234,AE5234),1,0)</f>
        <v>0</v>
      </c>
    </row>
    <row r="5235" spans="1:32" x14ac:dyDescent="0.2">
      <c r="A5235">
        <v>7661</v>
      </c>
      <c r="C5235">
        <v>190172</v>
      </c>
      <c r="D5235">
        <v>144038</v>
      </c>
      <c r="E5235">
        <v>20</v>
      </c>
      <c r="F5235">
        <v>4</v>
      </c>
      <c r="G5235">
        <v>1.2</v>
      </c>
      <c r="H5235" t="s">
        <v>26</v>
      </c>
      <c r="I5235">
        <v>7</v>
      </c>
      <c r="J5235">
        <v>28</v>
      </c>
      <c r="K5235">
        <v>11</v>
      </c>
      <c r="L5235">
        <v>20.067</v>
      </c>
      <c r="M5235">
        <v>301.005</v>
      </c>
      <c r="N5235">
        <v>-7.4697222222222219</v>
      </c>
      <c r="O5235">
        <v>6.72</v>
      </c>
      <c r="Q5235">
        <v>0.35</v>
      </c>
      <c r="S5235">
        <v>7.0000000000000007E-2</v>
      </c>
      <c r="Y5235" t="s">
        <v>297</v>
      </c>
      <c r="Z5235" t="s">
        <v>297</v>
      </c>
      <c r="AA5235" t="s">
        <v>2046</v>
      </c>
      <c r="AB5235" t="str">
        <f>+LEFT(AA5235,1)</f>
        <v>F</v>
      </c>
      <c r="AC5235" s="6">
        <f>DEGREES(ACOS(SIN(Resultats!$H$11)*SIN(RADIANS(N5235))+COS(Resultats!$H$11)*COS(RADIANS(N5235))*COS(Resultats!$E$11-RADIANS(M5235))))</f>
        <v>151.239513103452</v>
      </c>
      <c r="AD5235">
        <f>+IF(AB5235=Data!$E$18,1,0)</f>
        <v>0</v>
      </c>
      <c r="AE5235">
        <f>+IF(AC5235&lt;Data!$B$17,1,0)</f>
        <v>0</v>
      </c>
      <c r="AF5235" s="7">
        <f>+IF(AND(AD5235,AE5235),1,0)</f>
        <v>0</v>
      </c>
    </row>
    <row r="5236" spans="1:32" x14ac:dyDescent="0.2">
      <c r="A5236">
        <v>8088</v>
      </c>
      <c r="C5236">
        <v>201196</v>
      </c>
      <c r="D5236">
        <v>106853</v>
      </c>
      <c r="E5236">
        <v>21</v>
      </c>
      <c r="F5236">
        <v>7</v>
      </c>
      <c r="G5236">
        <v>33.6</v>
      </c>
      <c r="H5236" t="s">
        <v>24</v>
      </c>
      <c r="I5236">
        <v>15</v>
      </c>
      <c r="J5236">
        <v>39</v>
      </c>
      <c r="K5236">
        <v>31</v>
      </c>
      <c r="L5236">
        <v>21.126000000000001</v>
      </c>
      <c r="M5236">
        <v>316.89</v>
      </c>
      <c r="N5236">
        <v>15.658611111111112</v>
      </c>
      <c r="O5236">
        <v>6.34</v>
      </c>
      <c r="Q5236">
        <v>1.01</v>
      </c>
      <c r="S5236">
        <v>0.78</v>
      </c>
      <c r="Y5236" t="s">
        <v>542</v>
      </c>
      <c r="Z5236" t="s">
        <v>542</v>
      </c>
      <c r="AA5236" t="s">
        <v>365</v>
      </c>
      <c r="AB5236" t="str">
        <f>+LEFT(AA5236,1)</f>
        <v>K</v>
      </c>
      <c r="AC5236" s="6">
        <f>DEGREES(ACOS(SIN(Resultats!$H$11)*SIN(RADIANS(N5236))+COS(Resultats!$H$11)*COS(RADIANS(N5236))*COS(Resultats!$E$11-RADIANS(M5236))))</f>
        <v>151.24383691595148</v>
      </c>
      <c r="AD5236">
        <f>+IF(AB5236=Data!$E$18,1,0)</f>
        <v>0</v>
      </c>
      <c r="AE5236">
        <f>+IF(AC5236&lt;Data!$B$17,1,0)</f>
        <v>0</v>
      </c>
      <c r="AF5236" s="7">
        <f>+IF(AND(AD5236,AE5236),1,0)</f>
        <v>0</v>
      </c>
    </row>
    <row r="5237" spans="1:32" x14ac:dyDescent="0.2">
      <c r="A5237">
        <v>8011</v>
      </c>
      <c r="B5237" t="s">
        <v>3389</v>
      </c>
      <c r="C5237">
        <v>199253</v>
      </c>
      <c r="D5237">
        <v>106665</v>
      </c>
      <c r="E5237">
        <v>20</v>
      </c>
      <c r="F5237">
        <v>55</v>
      </c>
      <c r="G5237">
        <v>36.700000000000003</v>
      </c>
      <c r="H5237" t="s">
        <v>24</v>
      </c>
      <c r="I5237">
        <v>13</v>
      </c>
      <c r="J5237">
        <v>43</v>
      </c>
      <c r="K5237">
        <v>17</v>
      </c>
      <c r="L5237">
        <v>20.926861111111112</v>
      </c>
      <c r="M5237">
        <v>313.90291666666667</v>
      </c>
      <c r="N5237">
        <v>13.721388888888889</v>
      </c>
      <c r="O5237">
        <v>5.17</v>
      </c>
      <c r="Q5237">
        <v>1.1200000000000001</v>
      </c>
      <c r="S5237">
        <v>0.96</v>
      </c>
      <c r="Y5237" t="s">
        <v>54</v>
      </c>
      <c r="Z5237" t="s">
        <v>54</v>
      </c>
      <c r="AA5237" t="s">
        <v>197</v>
      </c>
      <c r="AB5237" t="str">
        <f>+LEFT(AA5237,1)</f>
        <v>K</v>
      </c>
      <c r="AC5237" s="6">
        <f>DEGREES(ACOS(SIN(Resultats!$H$11)*SIN(RADIANS(N5237))+COS(Resultats!$H$11)*COS(RADIANS(N5237))*COS(Resultats!$E$11-RADIANS(M5237))))</f>
        <v>151.40243563615971</v>
      </c>
      <c r="AD5237">
        <f>+IF(AB5237=Data!$E$18,1,0)</f>
        <v>0</v>
      </c>
      <c r="AE5237">
        <f>+IF(AC5237&lt;Data!$B$17,1,0)</f>
        <v>0</v>
      </c>
      <c r="AF5237" s="7">
        <f>+IF(AND(AD5237,AE5237),1,0)</f>
        <v>0</v>
      </c>
    </row>
    <row r="5238" spans="1:32" x14ac:dyDescent="0.2">
      <c r="A5238">
        <v>7794</v>
      </c>
      <c r="C5238">
        <v>194013</v>
      </c>
      <c r="D5238">
        <v>125747</v>
      </c>
      <c r="E5238">
        <v>20</v>
      </c>
      <c r="F5238">
        <v>23</v>
      </c>
      <c r="G5238">
        <v>10.7</v>
      </c>
      <c r="H5238" t="s">
        <v>24</v>
      </c>
      <c r="I5238">
        <v>5</v>
      </c>
      <c r="J5238">
        <v>20</v>
      </c>
      <c r="K5238">
        <v>35</v>
      </c>
      <c r="L5238">
        <v>20.386305555555555</v>
      </c>
      <c r="M5238">
        <v>305.79458333333332</v>
      </c>
      <c r="N5238">
        <v>5.343055555555555</v>
      </c>
      <c r="O5238">
        <v>5.31</v>
      </c>
      <c r="Q5238">
        <v>0.97</v>
      </c>
      <c r="S5238">
        <v>0.77</v>
      </c>
      <c r="U5238">
        <v>0.5</v>
      </c>
      <c r="Y5238" t="s">
        <v>547</v>
      </c>
      <c r="Z5238" t="s">
        <v>71</v>
      </c>
      <c r="AA5238" t="s">
        <v>51</v>
      </c>
      <c r="AB5238" t="str">
        <f>+LEFT(AA5238,1)</f>
        <v>G</v>
      </c>
      <c r="AC5238" s="6">
        <f>DEGREES(ACOS(SIN(Resultats!$H$11)*SIN(RADIANS(N5238))+COS(Resultats!$H$11)*COS(RADIANS(N5238))*COS(Resultats!$E$11-RADIANS(M5238))))</f>
        <v>151.42024932405999</v>
      </c>
      <c r="AD5238">
        <f>+IF(AB5238=Data!$E$18,1,0)</f>
        <v>0</v>
      </c>
      <c r="AE5238">
        <f>+IF(AC5238&lt;Data!$B$17,1,0)</f>
        <v>0</v>
      </c>
      <c r="AF5238" s="7">
        <f>+IF(AND(AD5238,AE5238),1,0)</f>
        <v>0</v>
      </c>
    </row>
    <row r="5239" spans="1:32" x14ac:dyDescent="0.2">
      <c r="A5239">
        <v>7710</v>
      </c>
      <c r="B5239" t="s">
        <v>4006</v>
      </c>
      <c r="C5239">
        <v>191692</v>
      </c>
      <c r="D5239">
        <v>144150</v>
      </c>
      <c r="E5239">
        <v>20</v>
      </c>
      <c r="F5239">
        <v>11</v>
      </c>
      <c r="G5239">
        <v>18.3</v>
      </c>
      <c r="H5239" t="s">
        <v>26</v>
      </c>
      <c r="I5239">
        <v>0</v>
      </c>
      <c r="J5239">
        <v>49</v>
      </c>
      <c r="K5239">
        <v>17</v>
      </c>
      <c r="L5239">
        <v>20.188416666666669</v>
      </c>
      <c r="M5239">
        <v>302.82625000000002</v>
      </c>
      <c r="N5239">
        <v>-0.82138888888888884</v>
      </c>
      <c r="O5239">
        <v>3.23</v>
      </c>
      <c r="Q5239">
        <v>-7.0000000000000007E-2</v>
      </c>
      <c r="S5239">
        <v>-0.14000000000000001</v>
      </c>
      <c r="U5239">
        <v>-0.05</v>
      </c>
      <c r="Y5239" t="s">
        <v>243</v>
      </c>
      <c r="Z5239" t="s">
        <v>5682</v>
      </c>
      <c r="AA5239" t="s">
        <v>5040</v>
      </c>
      <c r="AB5239" t="str">
        <f>+LEFT(AA5239,1)</f>
        <v>B</v>
      </c>
      <c r="AC5239" s="6">
        <f>DEGREES(ACOS(SIN(Resultats!$H$11)*SIN(RADIANS(N5239))+COS(Resultats!$H$11)*COS(RADIANS(N5239))*COS(Resultats!$E$11-RADIANS(M5239))))</f>
        <v>151.46309465816543</v>
      </c>
      <c r="AD5239">
        <f>+IF(AB5239=Data!$E$18,1,0)</f>
        <v>0</v>
      </c>
      <c r="AE5239">
        <f>+IF(AC5239&lt;Data!$B$17,1,0)</f>
        <v>0</v>
      </c>
      <c r="AF5239" s="7">
        <f>+IF(AND(AD5239,AE5239),1,0)</f>
        <v>0</v>
      </c>
    </row>
    <row r="5240" spans="1:32" x14ac:dyDescent="0.2">
      <c r="A5240">
        <v>7973</v>
      </c>
      <c r="B5240" t="s">
        <v>3366</v>
      </c>
      <c r="C5240">
        <v>198390</v>
      </c>
      <c r="D5240">
        <v>106536</v>
      </c>
      <c r="E5240">
        <v>20</v>
      </c>
      <c r="F5240">
        <v>49</v>
      </c>
      <c r="G5240">
        <v>37.799999999999997</v>
      </c>
      <c r="H5240" t="s">
        <v>24</v>
      </c>
      <c r="I5240">
        <v>12</v>
      </c>
      <c r="J5240">
        <v>32</v>
      </c>
      <c r="K5240">
        <v>43</v>
      </c>
      <c r="L5240">
        <v>20.827166666666667</v>
      </c>
      <c r="M5240">
        <v>312.40750000000003</v>
      </c>
      <c r="N5240">
        <v>12.545277777777777</v>
      </c>
      <c r="O5240">
        <v>5.98</v>
      </c>
      <c r="Q5240">
        <v>0.43</v>
      </c>
      <c r="S5240">
        <v>-0.11</v>
      </c>
      <c r="Y5240" t="s">
        <v>430</v>
      </c>
      <c r="Z5240" t="s">
        <v>430</v>
      </c>
      <c r="AA5240" t="s">
        <v>2154</v>
      </c>
      <c r="AB5240" t="str">
        <f>+LEFT(AA5240,1)</f>
        <v>F</v>
      </c>
      <c r="AC5240" s="6">
        <f>DEGREES(ACOS(SIN(Resultats!$H$11)*SIN(RADIANS(N5240))+COS(Resultats!$H$11)*COS(RADIANS(N5240))*COS(Resultats!$E$11-RADIANS(M5240))))</f>
        <v>151.47601477558803</v>
      </c>
      <c r="AD5240">
        <f>+IF(AB5240=Data!$E$18,1,0)</f>
        <v>0</v>
      </c>
      <c r="AE5240">
        <f>+IF(AC5240&lt;Data!$B$17,1,0)</f>
        <v>0</v>
      </c>
      <c r="AF5240" s="7">
        <f>+IF(AND(AD5240,AE5240),1,0)</f>
        <v>0</v>
      </c>
    </row>
    <row r="5241" spans="1:32" x14ac:dyDescent="0.2">
      <c r="A5241">
        <v>8057</v>
      </c>
      <c r="C5241">
        <v>200430</v>
      </c>
      <c r="D5241">
        <v>106796</v>
      </c>
      <c r="E5241">
        <v>21</v>
      </c>
      <c r="F5241">
        <v>3</v>
      </c>
      <c r="G5241">
        <v>1.8</v>
      </c>
      <c r="H5241" t="s">
        <v>24</v>
      </c>
      <c r="I5241">
        <v>14</v>
      </c>
      <c r="J5241">
        <v>43</v>
      </c>
      <c r="K5241">
        <v>48</v>
      </c>
      <c r="L5241">
        <v>21.0505</v>
      </c>
      <c r="M5241">
        <v>315.75749999999999</v>
      </c>
      <c r="N5241">
        <v>14.73</v>
      </c>
      <c r="O5241">
        <v>6.31</v>
      </c>
      <c r="Q5241">
        <v>1.67</v>
      </c>
      <c r="S5241">
        <v>2.04</v>
      </c>
      <c r="Y5241" t="s">
        <v>419</v>
      </c>
      <c r="Z5241" t="s">
        <v>419</v>
      </c>
      <c r="AA5241" t="s">
        <v>2160</v>
      </c>
      <c r="AB5241" t="str">
        <f>+LEFT(AA5241,1)</f>
        <v>M</v>
      </c>
      <c r="AC5241" s="6">
        <f>DEGREES(ACOS(SIN(Resultats!$H$11)*SIN(RADIANS(N5241))+COS(Resultats!$H$11)*COS(RADIANS(N5241))*COS(Resultats!$E$11-RADIANS(M5241))))</f>
        <v>151.52367124405922</v>
      </c>
      <c r="AD5241">
        <f>+IF(AB5241=Data!$E$18,1,0)</f>
        <v>0</v>
      </c>
      <c r="AE5241">
        <f>+IF(AC5241&lt;Data!$B$17,1,0)</f>
        <v>0</v>
      </c>
      <c r="AF5241" s="7">
        <f>+IF(AND(AD5241,AE5241),1,0)</f>
        <v>0</v>
      </c>
    </row>
    <row r="5242" spans="1:32" x14ac:dyDescent="0.2">
      <c r="A5242">
        <v>7896</v>
      </c>
      <c r="B5242" t="s">
        <v>3319</v>
      </c>
      <c r="C5242">
        <v>196755</v>
      </c>
      <c r="D5242">
        <v>126059</v>
      </c>
      <c r="E5242">
        <v>20</v>
      </c>
      <c r="F5242">
        <v>39</v>
      </c>
      <c r="G5242">
        <v>7.8</v>
      </c>
      <c r="H5242" t="s">
        <v>24</v>
      </c>
      <c r="I5242">
        <v>10</v>
      </c>
      <c r="J5242">
        <v>5</v>
      </c>
      <c r="K5242">
        <v>10</v>
      </c>
      <c r="L5242">
        <v>20.652166666666666</v>
      </c>
      <c r="M5242">
        <v>309.78250000000003</v>
      </c>
      <c r="N5242">
        <v>10.086111111111112</v>
      </c>
      <c r="O5242">
        <v>5.05</v>
      </c>
      <c r="Q5242">
        <v>0.72</v>
      </c>
      <c r="S5242">
        <v>0.21</v>
      </c>
      <c r="Y5242" t="s">
        <v>156</v>
      </c>
      <c r="Z5242" t="s">
        <v>156</v>
      </c>
      <c r="AA5242" t="s">
        <v>15421</v>
      </c>
      <c r="AB5242" t="str">
        <f>+LEFT(AA5242,1)</f>
        <v>G</v>
      </c>
      <c r="AC5242" s="6">
        <f>DEGREES(ACOS(SIN(Resultats!$H$11)*SIN(RADIANS(N5242))+COS(Resultats!$H$11)*COS(RADIANS(N5242))*COS(Resultats!$E$11-RADIANS(M5242))))</f>
        <v>151.57473895878883</v>
      </c>
      <c r="AD5242">
        <f>+IF(AB5242=Data!$E$18,1,0)</f>
        <v>0</v>
      </c>
      <c r="AE5242">
        <f>+IF(AC5242&lt;Data!$B$17,1,0)</f>
        <v>0</v>
      </c>
      <c r="AF5242" s="7">
        <f>+IF(AND(AD5242,AE5242),1,0)</f>
        <v>0</v>
      </c>
    </row>
    <row r="5243" spans="1:32" x14ac:dyDescent="0.2">
      <c r="A5243">
        <v>8116</v>
      </c>
      <c r="C5243">
        <v>202128</v>
      </c>
      <c r="D5243">
        <v>106930</v>
      </c>
      <c r="E5243">
        <v>21</v>
      </c>
      <c r="F5243">
        <v>13</v>
      </c>
      <c r="G5243">
        <v>28.8</v>
      </c>
      <c r="H5243" t="s">
        <v>24</v>
      </c>
      <c r="I5243">
        <v>15</v>
      </c>
      <c r="J5243">
        <v>58</v>
      </c>
      <c r="K5243">
        <v>57</v>
      </c>
      <c r="L5243">
        <v>21.224666666666664</v>
      </c>
      <c r="M5243">
        <v>318.37</v>
      </c>
      <c r="N5243">
        <v>15.9825</v>
      </c>
      <c r="O5243">
        <v>6.27</v>
      </c>
      <c r="Q5243">
        <v>0.24</v>
      </c>
      <c r="S5243">
        <v>0.09</v>
      </c>
      <c r="Y5243" t="s">
        <v>2584</v>
      </c>
      <c r="Z5243" t="s">
        <v>2584</v>
      </c>
      <c r="AA5243" t="s">
        <v>15415</v>
      </c>
      <c r="AB5243" t="str">
        <f>+LEFT(AA5243,1)</f>
        <v>A</v>
      </c>
      <c r="AC5243" s="6">
        <f>DEGREES(ACOS(SIN(Resultats!$H$11)*SIN(RADIANS(N5243))+COS(Resultats!$H$11)*COS(RADIANS(N5243))*COS(Resultats!$E$11-RADIANS(M5243))))</f>
        <v>151.58104171211048</v>
      </c>
      <c r="AD5243">
        <f>+IF(AB5243=Data!$E$18,1,0)</f>
        <v>1</v>
      </c>
      <c r="AE5243">
        <f>+IF(AC5243&lt;Data!$B$17,1,0)</f>
        <v>0</v>
      </c>
      <c r="AF5243" s="7">
        <f>+IF(AND(AD5243,AE5243),1,0)</f>
        <v>0</v>
      </c>
    </row>
    <row r="5244" spans="1:32" x14ac:dyDescent="0.2">
      <c r="A5244">
        <v>7671</v>
      </c>
      <c r="C5244">
        <v>190390</v>
      </c>
      <c r="D5244">
        <v>163245</v>
      </c>
      <c r="E5244">
        <v>20</v>
      </c>
      <c r="F5244">
        <v>5</v>
      </c>
      <c r="G5244">
        <v>5.4</v>
      </c>
      <c r="H5244" t="s">
        <v>26</v>
      </c>
      <c r="I5244">
        <v>11</v>
      </c>
      <c r="J5244">
        <v>35</v>
      </c>
      <c r="K5244">
        <v>58</v>
      </c>
      <c r="L5244">
        <v>20.084833333333332</v>
      </c>
      <c r="M5244">
        <v>301.27249999999998</v>
      </c>
      <c r="N5244">
        <v>-11.599444444444446</v>
      </c>
      <c r="O5244">
        <v>6.34</v>
      </c>
      <c r="Q5244">
        <v>0.52</v>
      </c>
      <c r="Y5244" t="s">
        <v>2565</v>
      </c>
      <c r="Z5244" t="s">
        <v>2565</v>
      </c>
      <c r="AA5244" t="s">
        <v>15432</v>
      </c>
      <c r="AB5244" t="str">
        <f>+LEFT(AA5244,1)</f>
        <v>F</v>
      </c>
      <c r="AC5244" s="6">
        <f>DEGREES(ACOS(SIN(Resultats!$H$11)*SIN(RADIANS(N5244))+COS(Resultats!$H$11)*COS(RADIANS(N5244))*COS(Resultats!$E$11-RADIANS(M5244))))</f>
        <v>151.74766236129261</v>
      </c>
      <c r="AD5244">
        <f>+IF(AB5244=Data!$E$18,1,0)</f>
        <v>0</v>
      </c>
      <c r="AE5244">
        <f>+IF(AC5244&lt;Data!$B$17,1,0)</f>
        <v>0</v>
      </c>
      <c r="AF5244" s="7">
        <f>+IF(AND(AD5244,AE5244),1,0)</f>
        <v>0</v>
      </c>
    </row>
    <row r="5245" spans="1:32" x14ac:dyDescent="0.2">
      <c r="A5245">
        <v>7675</v>
      </c>
      <c r="B5245" t="s">
        <v>3988</v>
      </c>
      <c r="C5245">
        <v>190454</v>
      </c>
      <c r="D5245">
        <v>163253</v>
      </c>
      <c r="E5245">
        <v>20</v>
      </c>
      <c r="F5245">
        <v>5</v>
      </c>
      <c r="G5245">
        <v>26.4</v>
      </c>
      <c r="H5245" t="s">
        <v>26</v>
      </c>
      <c r="I5245">
        <v>12</v>
      </c>
      <c r="J5245">
        <v>39</v>
      </c>
      <c r="K5245">
        <v>55</v>
      </c>
      <c r="L5245">
        <v>20.090666666666664</v>
      </c>
      <c r="M5245">
        <v>301.36</v>
      </c>
      <c r="N5245">
        <v>-12.665277777777778</v>
      </c>
      <c r="O5245">
        <v>6.55</v>
      </c>
      <c r="Q5245">
        <v>0.04</v>
      </c>
      <c r="S5245">
        <v>0</v>
      </c>
      <c r="Y5245" t="s">
        <v>25</v>
      </c>
      <c r="Z5245" t="s">
        <v>25</v>
      </c>
      <c r="AA5245" t="s">
        <v>1469</v>
      </c>
      <c r="AB5245" t="str">
        <f>+LEFT(AA5245,1)</f>
        <v>A</v>
      </c>
      <c r="AC5245" s="6">
        <f>DEGREES(ACOS(SIN(Resultats!$H$11)*SIN(RADIANS(N5245))+COS(Resultats!$H$11)*COS(RADIANS(N5245))*COS(Resultats!$E$11-RADIANS(M5245))))</f>
        <v>151.80655135791088</v>
      </c>
      <c r="AD5245">
        <f>+IF(AB5245=Data!$E$18,1,0)</f>
        <v>1</v>
      </c>
      <c r="AE5245">
        <f>+IF(AC5245&lt;Data!$B$17,1,0)</f>
        <v>0</v>
      </c>
      <c r="AF5245" s="7">
        <f>+IF(AND(AD5245,AE5245),1,0)</f>
        <v>0</v>
      </c>
    </row>
    <row r="5246" spans="1:32" x14ac:dyDescent="0.2">
      <c r="A5246">
        <v>8436</v>
      </c>
      <c r="C5246">
        <v>210090</v>
      </c>
      <c r="D5246">
        <v>107676</v>
      </c>
      <c r="E5246">
        <v>22</v>
      </c>
      <c r="F5246">
        <v>7</v>
      </c>
      <c r="G5246">
        <v>30</v>
      </c>
      <c r="H5246" t="s">
        <v>24</v>
      </c>
      <c r="I5246">
        <v>18</v>
      </c>
      <c r="J5246">
        <v>0</v>
      </c>
      <c r="K5246">
        <v>2</v>
      </c>
      <c r="L5246">
        <v>22.125</v>
      </c>
      <c r="M5246">
        <v>331.875</v>
      </c>
      <c r="N5246">
        <v>18.000555555555554</v>
      </c>
      <c r="O5246">
        <v>6.35</v>
      </c>
      <c r="Q5246">
        <v>1.64</v>
      </c>
      <c r="Y5246" t="s">
        <v>2160</v>
      </c>
      <c r="Z5246" t="s">
        <v>2160</v>
      </c>
      <c r="AA5246" t="s">
        <v>2160</v>
      </c>
      <c r="AB5246" t="str">
        <f>+LEFT(AA5246,1)</f>
        <v>M</v>
      </c>
      <c r="AC5246" s="6">
        <f>DEGREES(ACOS(SIN(Resultats!$H$11)*SIN(RADIANS(N5246))+COS(Resultats!$H$11)*COS(RADIANS(N5246))*COS(Resultats!$E$11-RADIANS(M5246))))</f>
        <v>151.93830592893849</v>
      </c>
      <c r="AD5246">
        <f>+IF(AB5246=Data!$E$18,1,0)</f>
        <v>0</v>
      </c>
      <c r="AE5246">
        <f>+IF(AC5246&lt;Data!$B$17,1,0)</f>
        <v>0</v>
      </c>
      <c r="AF5246" s="7">
        <f>+IF(AND(AD5246,AE5246),1,0)</f>
        <v>0</v>
      </c>
    </row>
    <row r="5247" spans="1:32" x14ac:dyDescent="0.2">
      <c r="A5247">
        <v>7720</v>
      </c>
      <c r="B5247" t="s">
        <v>4014</v>
      </c>
      <c r="C5247">
        <v>192107</v>
      </c>
      <c r="D5247">
        <v>144181</v>
      </c>
      <c r="E5247">
        <v>20</v>
      </c>
      <c r="F5247">
        <v>13</v>
      </c>
      <c r="G5247">
        <v>13.9</v>
      </c>
      <c r="H5247" t="s">
        <v>26</v>
      </c>
      <c r="I5247">
        <v>1</v>
      </c>
      <c r="J5247">
        <v>0</v>
      </c>
      <c r="K5247">
        <v>34</v>
      </c>
      <c r="L5247">
        <v>20.220527777777775</v>
      </c>
      <c r="M5247">
        <v>303.30791666666664</v>
      </c>
      <c r="N5247">
        <v>-1.0094444444444444</v>
      </c>
      <c r="O5247">
        <v>5.47</v>
      </c>
      <c r="Q5247">
        <v>1.43</v>
      </c>
      <c r="S5247">
        <v>1.3</v>
      </c>
      <c r="Y5247" t="s">
        <v>77</v>
      </c>
      <c r="Z5247" t="s">
        <v>77</v>
      </c>
      <c r="AA5247" t="s">
        <v>104</v>
      </c>
      <c r="AB5247" t="str">
        <f>+LEFT(AA5247,1)</f>
        <v>K</v>
      </c>
      <c r="AC5247" s="6">
        <f>DEGREES(ACOS(SIN(Resultats!$H$11)*SIN(RADIANS(N5247))+COS(Resultats!$H$11)*COS(RADIANS(N5247))*COS(Resultats!$E$11-RADIANS(M5247))))</f>
        <v>151.97990075857916</v>
      </c>
      <c r="AD5247">
        <f>+IF(AB5247=Data!$E$18,1,0)</f>
        <v>0</v>
      </c>
      <c r="AE5247">
        <f>+IF(AC5247&lt;Data!$B$17,1,0)</f>
        <v>0</v>
      </c>
      <c r="AF5247" s="7">
        <f>+IF(AND(AD5247,AE5247),1,0)</f>
        <v>0</v>
      </c>
    </row>
    <row r="5248" spans="1:32" x14ac:dyDescent="0.2">
      <c r="A5248">
        <v>8984</v>
      </c>
      <c r="B5248" t="s">
        <v>7664</v>
      </c>
      <c r="C5248">
        <v>222603</v>
      </c>
      <c r="D5248">
        <v>128336</v>
      </c>
      <c r="E5248">
        <v>23</v>
      </c>
      <c r="F5248">
        <v>42</v>
      </c>
      <c r="G5248">
        <v>2.8</v>
      </c>
      <c r="H5248" t="s">
        <v>24</v>
      </c>
      <c r="I5248">
        <v>1</v>
      </c>
      <c r="J5248">
        <v>46</v>
      </c>
      <c r="K5248">
        <v>48</v>
      </c>
      <c r="L5248">
        <v>23.700777777777777</v>
      </c>
      <c r="M5248">
        <v>355.51166666666666</v>
      </c>
      <c r="N5248">
        <v>1.78</v>
      </c>
      <c r="O5248">
        <v>4.5</v>
      </c>
      <c r="Q5248">
        <v>0.2</v>
      </c>
      <c r="S5248">
        <v>0.08</v>
      </c>
      <c r="U5248">
        <v>0.1</v>
      </c>
      <c r="Y5248" t="s">
        <v>41</v>
      </c>
      <c r="Z5248" t="s">
        <v>41</v>
      </c>
      <c r="AA5248" t="s">
        <v>15415</v>
      </c>
      <c r="AB5248" t="str">
        <f>+LEFT(AA5248,1)</f>
        <v>A</v>
      </c>
      <c r="AC5248" s="6">
        <f>DEGREES(ACOS(SIN(Resultats!$H$11)*SIN(RADIANS(N5248))+COS(Resultats!$H$11)*COS(RADIANS(N5248))*COS(Resultats!$E$11-RADIANS(M5248))))</f>
        <v>152.00199390889355</v>
      </c>
      <c r="AD5248">
        <f>+IF(AB5248=Data!$E$18,1,0)</f>
        <v>1</v>
      </c>
      <c r="AE5248">
        <f>+IF(AC5248&lt;Data!$B$17,1,0)</f>
        <v>0</v>
      </c>
      <c r="AF5248" s="7">
        <f>+IF(AND(AD5248,AE5248),1,0)</f>
        <v>0</v>
      </c>
    </row>
    <row r="5249" spans="1:32" x14ac:dyDescent="0.2">
      <c r="A5249">
        <v>8833</v>
      </c>
      <c r="C5249">
        <v>219139</v>
      </c>
      <c r="D5249">
        <v>108463</v>
      </c>
      <c r="E5249">
        <v>23</v>
      </c>
      <c r="F5249">
        <v>13</v>
      </c>
      <c r="G5249">
        <v>26.5</v>
      </c>
      <c r="H5249" t="s">
        <v>24</v>
      </c>
      <c r="I5249">
        <v>11</v>
      </c>
      <c r="J5249">
        <v>3</v>
      </c>
      <c r="K5249">
        <v>54</v>
      </c>
      <c r="L5249">
        <v>23.224027777777778</v>
      </c>
      <c r="M5249">
        <v>348.36041666666665</v>
      </c>
      <c r="N5249">
        <v>11.065</v>
      </c>
      <c r="O5249">
        <v>5.82</v>
      </c>
      <c r="Q5249">
        <v>1.01</v>
      </c>
      <c r="S5249">
        <v>0.91</v>
      </c>
      <c r="Y5249" t="s">
        <v>71</v>
      </c>
      <c r="Z5249" t="s">
        <v>71</v>
      </c>
      <c r="AA5249" t="s">
        <v>51</v>
      </c>
      <c r="AB5249" t="str">
        <f>+LEFT(AA5249,1)</f>
        <v>G</v>
      </c>
      <c r="AC5249" s="6">
        <f>DEGREES(ACOS(SIN(Resultats!$H$11)*SIN(RADIANS(N5249))+COS(Resultats!$H$11)*COS(RADIANS(N5249))*COS(Resultats!$E$11-RADIANS(M5249))))</f>
        <v>152.12533679769584</v>
      </c>
      <c r="AD5249">
        <f>+IF(AB5249=Data!$E$18,1,0)</f>
        <v>0</v>
      </c>
      <c r="AE5249">
        <f>+IF(AC5249&lt;Data!$B$17,1,0)</f>
        <v>0</v>
      </c>
      <c r="AF5249" s="7">
        <f>+IF(AND(AD5249,AE5249),1,0)</f>
        <v>0</v>
      </c>
    </row>
    <row r="5250" spans="1:32" x14ac:dyDescent="0.2">
      <c r="A5250">
        <v>9040</v>
      </c>
      <c r="C5250">
        <v>223807</v>
      </c>
      <c r="D5250">
        <v>146953</v>
      </c>
      <c r="E5250">
        <v>23</v>
      </c>
      <c r="F5250">
        <v>52</v>
      </c>
      <c r="G5250">
        <v>50.5</v>
      </c>
      <c r="H5250" t="s">
        <v>26</v>
      </c>
      <c r="I5250">
        <v>8</v>
      </c>
      <c r="J5250">
        <v>59</v>
      </c>
      <c r="K5250">
        <v>48</v>
      </c>
      <c r="L5250">
        <v>23.880694444444444</v>
      </c>
      <c r="M5250">
        <v>358.21041666666667</v>
      </c>
      <c r="N5250">
        <v>-8.9966666666666661</v>
      </c>
      <c r="O5250">
        <v>5.75</v>
      </c>
      <c r="Q5250">
        <v>1.17</v>
      </c>
      <c r="S5250">
        <v>1.1499999999999999</v>
      </c>
      <c r="Y5250" t="s">
        <v>54</v>
      </c>
      <c r="Z5250" t="s">
        <v>54</v>
      </c>
      <c r="AA5250" t="s">
        <v>197</v>
      </c>
      <c r="AB5250" t="str">
        <f>+LEFT(AA5250,1)</f>
        <v>K</v>
      </c>
      <c r="AC5250" s="6">
        <f>DEGREES(ACOS(SIN(Resultats!$H$11)*SIN(RADIANS(N5250))+COS(Resultats!$H$11)*COS(RADIANS(N5250))*COS(Resultats!$E$11-RADIANS(M5250))))</f>
        <v>152.16647167927462</v>
      </c>
      <c r="AD5250">
        <f>+IF(AB5250=Data!$E$18,1,0)</f>
        <v>0</v>
      </c>
      <c r="AE5250">
        <f>+IF(AC5250&lt;Data!$B$17,1,0)</f>
        <v>0</v>
      </c>
      <c r="AF5250" s="7">
        <f>+IF(AND(AD5250,AE5250),1,0)</f>
        <v>0</v>
      </c>
    </row>
    <row r="5251" spans="1:32" x14ac:dyDescent="0.2">
      <c r="A5251">
        <v>9037</v>
      </c>
      <c r="C5251">
        <v>223774</v>
      </c>
      <c r="D5251">
        <v>165933</v>
      </c>
      <c r="E5251">
        <v>23</v>
      </c>
      <c r="F5251">
        <v>52</v>
      </c>
      <c r="G5251">
        <v>30</v>
      </c>
      <c r="H5251" t="s">
        <v>26</v>
      </c>
      <c r="I5251">
        <v>14</v>
      </c>
      <c r="J5251">
        <v>15</v>
      </c>
      <c r="K5251">
        <v>4</v>
      </c>
      <c r="L5251">
        <v>23.875</v>
      </c>
      <c r="M5251">
        <v>358.125</v>
      </c>
      <c r="N5251">
        <v>-14.251111111111111</v>
      </c>
      <c r="O5251">
        <v>5.87</v>
      </c>
      <c r="Q5251">
        <v>1.28</v>
      </c>
      <c r="S5251">
        <v>1.37</v>
      </c>
      <c r="Y5251" t="s">
        <v>105</v>
      </c>
      <c r="Z5251" t="s">
        <v>105</v>
      </c>
      <c r="AA5251" t="s">
        <v>133</v>
      </c>
      <c r="AB5251" t="str">
        <f>+LEFT(AA5251,1)</f>
        <v>K</v>
      </c>
      <c r="AC5251" s="6">
        <f>DEGREES(ACOS(SIN(Resultats!$H$11)*SIN(RADIANS(N5251))+COS(Resultats!$H$11)*COS(RADIANS(N5251))*COS(Resultats!$E$11-RADIANS(M5251))))</f>
        <v>152.19526479619276</v>
      </c>
      <c r="AD5251">
        <f>+IF(AB5251=Data!$E$18,1,0)</f>
        <v>0</v>
      </c>
      <c r="AE5251">
        <f>+IF(AC5251&lt;Data!$B$17,1,0)</f>
        <v>0</v>
      </c>
      <c r="AF5251" s="7">
        <f>+IF(AND(AD5251,AE5251),1,0)</f>
        <v>0</v>
      </c>
    </row>
    <row r="5252" spans="1:32" x14ac:dyDescent="0.2">
      <c r="A5252">
        <v>9012</v>
      </c>
      <c r="B5252" t="s">
        <v>7679</v>
      </c>
      <c r="C5252">
        <v>223252</v>
      </c>
      <c r="D5252">
        <v>146915</v>
      </c>
      <c r="E5252">
        <v>23</v>
      </c>
      <c r="F5252">
        <v>47</v>
      </c>
      <c r="G5252">
        <v>56.5</v>
      </c>
      <c r="H5252" t="s">
        <v>26</v>
      </c>
      <c r="I5252">
        <v>2</v>
      </c>
      <c r="J5252">
        <v>45</v>
      </c>
      <c r="K5252">
        <v>42</v>
      </c>
      <c r="L5252">
        <v>23.799027777777781</v>
      </c>
      <c r="M5252">
        <v>356.98541666666671</v>
      </c>
      <c r="N5252">
        <v>-2.7616666666666667</v>
      </c>
      <c r="O5252">
        <v>5.49</v>
      </c>
      <c r="Q5252">
        <v>0.94</v>
      </c>
      <c r="S5252">
        <v>0.7</v>
      </c>
      <c r="U5252">
        <v>0.33</v>
      </c>
      <c r="V5252" t="s">
        <v>93</v>
      </c>
      <c r="Y5252" t="s">
        <v>71</v>
      </c>
      <c r="Z5252" t="s">
        <v>71</v>
      </c>
      <c r="AA5252" t="s">
        <v>51</v>
      </c>
      <c r="AB5252" t="str">
        <f>+LEFT(AA5252,1)</f>
        <v>G</v>
      </c>
      <c r="AC5252" s="6">
        <f>DEGREES(ACOS(SIN(Resultats!$H$11)*SIN(RADIANS(N5252))+COS(Resultats!$H$11)*COS(RADIANS(N5252))*COS(Resultats!$E$11-RADIANS(M5252))))</f>
        <v>152.24306887054354</v>
      </c>
      <c r="AD5252">
        <f>+IF(AB5252=Data!$E$18,1,0)</f>
        <v>0</v>
      </c>
      <c r="AE5252">
        <f>+IF(AC5252&lt;Data!$B$17,1,0)</f>
        <v>0</v>
      </c>
      <c r="AF5252" s="7">
        <f>+IF(AND(AD5252,AE5252),1,0)</f>
        <v>0</v>
      </c>
    </row>
    <row r="5253" spans="1:32" x14ac:dyDescent="0.2">
      <c r="A5253">
        <v>8012</v>
      </c>
      <c r="B5253" t="s">
        <v>3390</v>
      </c>
      <c r="C5253">
        <v>199254</v>
      </c>
      <c r="D5253">
        <v>106666</v>
      </c>
      <c r="E5253">
        <v>20</v>
      </c>
      <c r="F5253">
        <v>55</v>
      </c>
      <c r="G5253">
        <v>38.6</v>
      </c>
      <c r="H5253" t="s">
        <v>24</v>
      </c>
      <c r="I5253">
        <v>12</v>
      </c>
      <c r="J5253">
        <v>34</v>
      </c>
      <c r="K5253">
        <v>7</v>
      </c>
      <c r="L5253">
        <v>20.927388888888888</v>
      </c>
      <c r="M5253">
        <v>313.9108333333333</v>
      </c>
      <c r="N5253">
        <v>12.56861111111111</v>
      </c>
      <c r="O5253">
        <v>5.58</v>
      </c>
      <c r="P5253" t="s">
        <v>103</v>
      </c>
      <c r="Q5253">
        <v>0.12</v>
      </c>
      <c r="S5253">
        <v>7.0000000000000007E-2</v>
      </c>
      <c r="Y5253" t="s">
        <v>310</v>
      </c>
      <c r="Z5253" t="s">
        <v>310</v>
      </c>
      <c r="AA5253" t="s">
        <v>15426</v>
      </c>
      <c r="AB5253" t="str">
        <f>+LEFT(AA5253,1)</f>
        <v>A</v>
      </c>
      <c r="AC5253" s="6">
        <f>DEGREES(ACOS(SIN(Resultats!$H$11)*SIN(RADIANS(N5253))+COS(Resultats!$H$11)*COS(RADIANS(N5253))*COS(Resultats!$E$11-RADIANS(M5253))))</f>
        <v>152.34662540752169</v>
      </c>
      <c r="AD5253">
        <f>+IF(AB5253=Data!$E$18,1,0)</f>
        <v>1</v>
      </c>
      <c r="AE5253">
        <f>+IF(AC5253&lt;Data!$B$17,1,0)</f>
        <v>0</v>
      </c>
      <c r="AF5253" s="7">
        <f>+IF(AND(AD5253,AE5253),1,0)</f>
        <v>0</v>
      </c>
    </row>
    <row r="5254" spans="1:32" x14ac:dyDescent="0.2">
      <c r="A5254">
        <v>8313</v>
      </c>
      <c r="B5254" t="s">
        <v>3576</v>
      </c>
      <c r="C5254">
        <v>206859</v>
      </c>
      <c r="D5254">
        <v>107365</v>
      </c>
      <c r="E5254">
        <v>21</v>
      </c>
      <c r="F5254">
        <v>44</v>
      </c>
      <c r="G5254">
        <v>30.7</v>
      </c>
      <c r="H5254" t="s">
        <v>24</v>
      </c>
      <c r="I5254">
        <v>17</v>
      </c>
      <c r="J5254">
        <v>21</v>
      </c>
      <c r="K5254">
        <v>0</v>
      </c>
      <c r="L5254">
        <v>21.741861111111113</v>
      </c>
      <c r="M5254">
        <v>326.12791666666669</v>
      </c>
      <c r="N5254">
        <v>17.350000000000001</v>
      </c>
      <c r="O5254">
        <v>4.34</v>
      </c>
      <c r="Q5254">
        <v>1.17</v>
      </c>
      <c r="S5254">
        <v>1</v>
      </c>
      <c r="U5254">
        <v>0.55000000000000004</v>
      </c>
      <c r="Y5254" t="s">
        <v>2208</v>
      </c>
      <c r="Z5254" t="s">
        <v>2208</v>
      </c>
      <c r="AA5254" t="s">
        <v>235</v>
      </c>
      <c r="AB5254" t="str">
        <f>+LEFT(AA5254,1)</f>
        <v>G</v>
      </c>
      <c r="AC5254" s="6">
        <f>DEGREES(ACOS(SIN(Resultats!$H$11)*SIN(RADIANS(N5254))+COS(Resultats!$H$11)*COS(RADIANS(N5254))*COS(Resultats!$E$11-RADIANS(M5254))))</f>
        <v>152.38359721542267</v>
      </c>
      <c r="AD5254">
        <f>+IF(AB5254=Data!$E$18,1,0)</f>
        <v>0</v>
      </c>
      <c r="AE5254">
        <f>+IF(AC5254&lt;Data!$B$17,1,0)</f>
        <v>0</v>
      </c>
      <c r="AF5254" s="7">
        <f>+IF(AND(AD5254,AE5254),1,0)</f>
        <v>0</v>
      </c>
    </row>
    <row r="5255" spans="1:32" x14ac:dyDescent="0.2">
      <c r="A5255">
        <v>7694</v>
      </c>
      <c r="C5255">
        <v>191110</v>
      </c>
      <c r="D5255">
        <v>163290</v>
      </c>
      <c r="E5255">
        <v>20</v>
      </c>
      <c r="F5255">
        <v>8</v>
      </c>
      <c r="G5255">
        <v>31.3</v>
      </c>
      <c r="H5255" t="s">
        <v>26</v>
      </c>
      <c r="I5255">
        <v>10</v>
      </c>
      <c r="J5255">
        <v>3</v>
      </c>
      <c r="K5255">
        <v>46</v>
      </c>
      <c r="L5255">
        <v>20.142027777777777</v>
      </c>
      <c r="M5255">
        <v>302.13041666666663</v>
      </c>
      <c r="N5255">
        <v>-10.062777777777779</v>
      </c>
      <c r="O5255">
        <v>6.18</v>
      </c>
      <c r="Q5255">
        <v>0.06</v>
      </c>
      <c r="Y5255" t="s">
        <v>243</v>
      </c>
      <c r="Z5255" t="s">
        <v>5682</v>
      </c>
      <c r="AA5255" t="s">
        <v>5040</v>
      </c>
      <c r="AB5255" t="str">
        <f>+LEFT(AA5255,1)</f>
        <v>B</v>
      </c>
      <c r="AC5255" s="6">
        <f>DEGREES(ACOS(SIN(Resultats!$H$11)*SIN(RADIANS(N5255))+COS(Resultats!$H$11)*COS(RADIANS(N5255))*COS(Resultats!$E$11-RADIANS(M5255))))</f>
        <v>152.56480409697292</v>
      </c>
      <c r="AD5255">
        <f>+IF(AB5255=Data!$E$18,1,0)</f>
        <v>0</v>
      </c>
      <c r="AE5255">
        <f>+IF(AC5255&lt;Data!$B$17,1,0)</f>
        <v>0</v>
      </c>
      <c r="AF5255" s="7">
        <f>+IF(AND(AD5255,AE5255),1,0)</f>
        <v>0</v>
      </c>
    </row>
    <row r="5256" spans="1:32" x14ac:dyDescent="0.2">
      <c r="A5256">
        <v>8344</v>
      </c>
      <c r="B5256" t="s">
        <v>3599</v>
      </c>
      <c r="C5256">
        <v>207652</v>
      </c>
      <c r="D5256">
        <v>107425</v>
      </c>
      <c r="E5256">
        <v>21</v>
      </c>
      <c r="F5256">
        <v>50</v>
      </c>
      <c r="G5256">
        <v>8.6999999999999993</v>
      </c>
      <c r="H5256" t="s">
        <v>24</v>
      </c>
      <c r="I5256">
        <v>17</v>
      </c>
      <c r="J5256">
        <v>17</v>
      </c>
      <c r="K5256">
        <v>8</v>
      </c>
      <c r="L5256">
        <v>21.835749999999997</v>
      </c>
      <c r="M5256">
        <v>327.53625</v>
      </c>
      <c r="N5256">
        <v>17.285555555555558</v>
      </c>
      <c r="O5256">
        <v>5.29</v>
      </c>
      <c r="Q5256">
        <v>0.37</v>
      </c>
      <c r="S5256">
        <v>0.03</v>
      </c>
      <c r="U5256">
        <v>0.18</v>
      </c>
      <c r="Y5256" t="s">
        <v>58</v>
      </c>
      <c r="Z5256" t="s">
        <v>171</v>
      </c>
      <c r="AA5256" t="s">
        <v>2897</v>
      </c>
      <c r="AB5256" t="str">
        <f>+LEFT(AA5256,1)</f>
        <v>F</v>
      </c>
      <c r="AC5256" s="6">
        <f>DEGREES(ACOS(SIN(Resultats!$H$11)*SIN(RADIANS(N5256))+COS(Resultats!$H$11)*COS(RADIANS(N5256))*COS(Resultats!$E$11-RADIANS(M5256))))</f>
        <v>152.60600449554843</v>
      </c>
      <c r="AD5256">
        <f>+IF(AB5256=Data!$E$18,1,0)</f>
        <v>0</v>
      </c>
      <c r="AE5256">
        <f>+IF(AC5256&lt;Data!$B$17,1,0)</f>
        <v>0</v>
      </c>
      <c r="AF5256" s="7">
        <f>+IF(AND(AD5256,AE5256),1,0)</f>
        <v>0</v>
      </c>
    </row>
    <row r="5257" spans="1:32" x14ac:dyDescent="0.2">
      <c r="A5257">
        <v>8330</v>
      </c>
      <c r="C5257">
        <v>207223</v>
      </c>
      <c r="D5257">
        <v>107395</v>
      </c>
      <c r="E5257">
        <v>21</v>
      </c>
      <c r="F5257">
        <v>47</v>
      </c>
      <c r="G5257">
        <v>4.7</v>
      </c>
      <c r="H5257" t="s">
        <v>24</v>
      </c>
      <c r="I5257">
        <v>17</v>
      </c>
      <c r="J5257">
        <v>11</v>
      </c>
      <c r="K5257">
        <v>39</v>
      </c>
      <c r="L5257">
        <v>21.784638888888889</v>
      </c>
      <c r="M5257">
        <v>326.76958333333334</v>
      </c>
      <c r="N5257">
        <v>17.194166666666668</v>
      </c>
      <c r="O5257">
        <v>6.21</v>
      </c>
      <c r="Q5257">
        <v>0.34</v>
      </c>
      <c r="S5257">
        <v>0.01</v>
      </c>
      <c r="Y5257" t="s">
        <v>266</v>
      </c>
      <c r="Z5257" t="s">
        <v>266</v>
      </c>
      <c r="AA5257" t="s">
        <v>15428</v>
      </c>
      <c r="AB5257" t="str">
        <f>+LEFT(AA5257,1)</f>
        <v>F</v>
      </c>
      <c r="AC5257" s="6">
        <f>DEGREES(ACOS(SIN(Resultats!$H$11)*SIN(RADIANS(N5257))+COS(Resultats!$H$11)*COS(RADIANS(N5257))*COS(Resultats!$E$11-RADIANS(M5257))))</f>
        <v>152.61900354166218</v>
      </c>
      <c r="AD5257">
        <f>+IF(AB5257=Data!$E$18,1,0)</f>
        <v>0</v>
      </c>
      <c r="AE5257">
        <f>+IF(AC5257&lt;Data!$B$17,1,0)</f>
        <v>0</v>
      </c>
      <c r="AF5257" s="7">
        <f>+IF(AND(AD5257,AE5257),1,0)</f>
        <v>0</v>
      </c>
    </row>
    <row r="5258" spans="1:32" x14ac:dyDescent="0.2">
      <c r="A5258">
        <v>8916</v>
      </c>
      <c r="B5258" t="s">
        <v>7624</v>
      </c>
      <c r="C5258">
        <v>220954</v>
      </c>
      <c r="D5258">
        <v>128196</v>
      </c>
      <c r="E5258">
        <v>23</v>
      </c>
      <c r="F5258">
        <v>27</v>
      </c>
      <c r="G5258">
        <v>58.1</v>
      </c>
      <c r="H5258" t="s">
        <v>24</v>
      </c>
      <c r="I5258">
        <v>6</v>
      </c>
      <c r="J5258">
        <v>22</v>
      </c>
      <c r="K5258">
        <v>44</v>
      </c>
      <c r="L5258">
        <v>23.466138888888889</v>
      </c>
      <c r="M5258">
        <v>351.99208333333331</v>
      </c>
      <c r="N5258">
        <v>6.3788888888888886</v>
      </c>
      <c r="O5258">
        <v>4.28</v>
      </c>
      <c r="Q5258">
        <v>1.07</v>
      </c>
      <c r="S5258">
        <v>1.01</v>
      </c>
      <c r="U5258">
        <v>0.53</v>
      </c>
      <c r="Y5258" t="s">
        <v>45</v>
      </c>
      <c r="Z5258" t="s">
        <v>45</v>
      </c>
      <c r="AA5258" t="s">
        <v>507</v>
      </c>
      <c r="AB5258" t="str">
        <f>+LEFT(AA5258,1)</f>
        <v>K</v>
      </c>
      <c r="AC5258" s="6">
        <f>DEGREES(ACOS(SIN(Resultats!$H$11)*SIN(RADIANS(N5258))+COS(Resultats!$H$11)*COS(RADIANS(N5258))*COS(Resultats!$E$11-RADIANS(M5258))))</f>
        <v>152.64825406518389</v>
      </c>
      <c r="AD5258">
        <f>+IF(AB5258=Data!$E$18,1,0)</f>
        <v>0</v>
      </c>
      <c r="AE5258">
        <f>+IF(AC5258&lt;Data!$B$17,1,0)</f>
        <v>0</v>
      </c>
      <c r="AF5258" s="7">
        <f>+IF(AND(AD5258,AE5258),1,0)</f>
        <v>0</v>
      </c>
    </row>
    <row r="5259" spans="1:32" x14ac:dyDescent="0.2">
      <c r="A5259">
        <v>9029</v>
      </c>
      <c r="C5259">
        <v>223559</v>
      </c>
      <c r="D5259">
        <v>165915</v>
      </c>
      <c r="E5259">
        <v>23</v>
      </c>
      <c r="F5259">
        <v>50</v>
      </c>
      <c r="G5259">
        <v>33.299999999999997</v>
      </c>
      <c r="H5259" t="s">
        <v>26</v>
      </c>
      <c r="I5259">
        <v>14</v>
      </c>
      <c r="J5259">
        <v>24</v>
      </c>
      <c r="K5259">
        <v>7</v>
      </c>
      <c r="L5259">
        <v>23.842583333333334</v>
      </c>
      <c r="M5259">
        <v>357.63875000000002</v>
      </c>
      <c r="N5259">
        <v>-14.401944444444444</v>
      </c>
      <c r="O5259">
        <v>5.72</v>
      </c>
      <c r="Q5259">
        <v>1.51</v>
      </c>
      <c r="S5259">
        <v>1.81</v>
      </c>
      <c r="Y5259" t="s">
        <v>3165</v>
      </c>
      <c r="Z5259" t="s">
        <v>9221</v>
      </c>
      <c r="AA5259" t="s">
        <v>80</v>
      </c>
      <c r="AB5259" t="str">
        <f>+LEFT(AA5259,1)</f>
        <v>K</v>
      </c>
      <c r="AC5259" s="6">
        <f>DEGREES(ACOS(SIN(Resultats!$H$11)*SIN(RADIANS(N5259))+COS(Resultats!$H$11)*COS(RADIANS(N5259))*COS(Resultats!$E$11-RADIANS(M5259))))</f>
        <v>152.6485769345756</v>
      </c>
      <c r="AD5259">
        <f>+IF(AB5259=Data!$E$18,1,0)</f>
        <v>0</v>
      </c>
      <c r="AE5259">
        <f>+IF(AC5259&lt;Data!$B$17,1,0)</f>
        <v>0</v>
      </c>
      <c r="AF5259" s="7">
        <f>+IF(AND(AD5259,AE5259),1,0)</f>
        <v>0</v>
      </c>
    </row>
    <row r="5260" spans="1:32" x14ac:dyDescent="0.2">
      <c r="A5260">
        <v>9021</v>
      </c>
      <c r="C5260">
        <v>223428</v>
      </c>
      <c r="D5260">
        <v>165905</v>
      </c>
      <c r="E5260">
        <v>23</v>
      </c>
      <c r="F5260">
        <v>49</v>
      </c>
      <c r="G5260">
        <v>31.6</v>
      </c>
      <c r="H5260" t="s">
        <v>26</v>
      </c>
      <c r="I5260">
        <v>15</v>
      </c>
      <c r="J5260">
        <v>51</v>
      </c>
      <c r="K5260">
        <v>40</v>
      </c>
      <c r="L5260">
        <v>23.825444444444443</v>
      </c>
      <c r="M5260">
        <v>357.38166666666666</v>
      </c>
      <c r="N5260">
        <v>-15.861111111111111</v>
      </c>
      <c r="O5260">
        <v>6.24</v>
      </c>
      <c r="Q5260">
        <v>1.22</v>
      </c>
      <c r="S5260">
        <v>1.17</v>
      </c>
      <c r="Y5260" t="s">
        <v>3161</v>
      </c>
      <c r="Z5260" t="s">
        <v>125</v>
      </c>
      <c r="AA5260" t="s">
        <v>365</v>
      </c>
      <c r="AB5260" t="str">
        <f>+LEFT(AA5260,1)</f>
        <v>K</v>
      </c>
      <c r="AC5260" s="6">
        <f>DEGREES(ACOS(SIN(Resultats!$H$11)*SIN(RADIANS(N5260))+COS(Resultats!$H$11)*COS(RADIANS(N5260))*COS(Resultats!$E$11-RADIANS(M5260))))</f>
        <v>152.70257476488723</v>
      </c>
      <c r="AD5260">
        <f>+IF(AB5260=Data!$E$18,1,0)</f>
        <v>0</v>
      </c>
      <c r="AE5260">
        <f>+IF(AC5260&lt;Data!$B$17,1,0)</f>
        <v>0</v>
      </c>
      <c r="AF5260" s="7">
        <f>+IF(AND(AD5260,AE5260),1,0)</f>
        <v>0</v>
      </c>
    </row>
    <row r="5261" spans="1:32" x14ac:dyDescent="0.2">
      <c r="A5261">
        <v>9027</v>
      </c>
      <c r="C5261">
        <v>223524</v>
      </c>
      <c r="D5261">
        <v>165911</v>
      </c>
      <c r="E5261">
        <v>23</v>
      </c>
      <c r="F5261">
        <v>50</v>
      </c>
      <c r="G5261">
        <v>14.7</v>
      </c>
      <c r="H5261" t="s">
        <v>26</v>
      </c>
      <c r="I5261">
        <v>9</v>
      </c>
      <c r="J5261">
        <v>58</v>
      </c>
      <c r="K5261">
        <v>27</v>
      </c>
      <c r="L5261">
        <v>23.837416666666666</v>
      </c>
      <c r="M5261">
        <v>357.56124999999997</v>
      </c>
      <c r="N5261">
        <v>-9.9741666666666671</v>
      </c>
      <c r="O5261">
        <v>5.94</v>
      </c>
      <c r="Q5261">
        <v>1.1299999999999999</v>
      </c>
      <c r="S5261">
        <v>1.1499999999999999</v>
      </c>
      <c r="Y5261" t="s">
        <v>72</v>
      </c>
      <c r="Z5261" t="s">
        <v>72</v>
      </c>
      <c r="AA5261" t="s">
        <v>197</v>
      </c>
      <c r="AB5261" t="str">
        <f>+LEFT(AA5261,1)</f>
        <v>K</v>
      </c>
      <c r="AC5261" s="6">
        <f>DEGREES(ACOS(SIN(Resultats!$H$11)*SIN(RADIANS(N5261))+COS(Resultats!$H$11)*COS(RADIANS(N5261))*COS(Resultats!$E$11-RADIANS(M5261))))</f>
        <v>152.86442816424849</v>
      </c>
      <c r="AD5261">
        <f>+IF(AB5261=Data!$E$18,1,0)</f>
        <v>0</v>
      </c>
      <c r="AE5261">
        <f>+IF(AC5261&lt;Data!$B$17,1,0)</f>
        <v>0</v>
      </c>
      <c r="AF5261" s="7">
        <f>+IF(AND(AD5261,AE5261),1,0)</f>
        <v>0</v>
      </c>
    </row>
    <row r="5262" spans="1:32" x14ac:dyDescent="0.2">
      <c r="A5262">
        <v>8587</v>
      </c>
      <c r="C5262">
        <v>213644</v>
      </c>
      <c r="D5262">
        <v>107989</v>
      </c>
      <c r="E5262">
        <v>22</v>
      </c>
      <c r="F5262">
        <v>32</v>
      </c>
      <c r="G5262">
        <v>46.9</v>
      </c>
      <c r="H5262" t="s">
        <v>24</v>
      </c>
      <c r="I5262">
        <v>15</v>
      </c>
      <c r="J5262">
        <v>51</v>
      </c>
      <c r="K5262">
        <v>48</v>
      </c>
      <c r="L5262">
        <v>22.546361111111114</v>
      </c>
      <c r="M5262">
        <v>338.19541666666669</v>
      </c>
      <c r="N5262">
        <v>15.863333333333333</v>
      </c>
      <c r="O5262">
        <v>6.32</v>
      </c>
      <c r="Q5262">
        <v>1.19</v>
      </c>
      <c r="S5262">
        <v>1.17</v>
      </c>
      <c r="Y5262" t="s">
        <v>197</v>
      </c>
      <c r="Z5262" t="s">
        <v>197</v>
      </c>
      <c r="AA5262" t="s">
        <v>197</v>
      </c>
      <c r="AB5262" t="str">
        <f>+LEFT(AA5262,1)</f>
        <v>K</v>
      </c>
      <c r="AC5262" s="6">
        <f>DEGREES(ACOS(SIN(Resultats!$H$11)*SIN(RADIANS(N5262))+COS(Resultats!$H$11)*COS(RADIANS(N5262))*COS(Resultats!$E$11-RADIANS(M5262))))</f>
        <v>152.89372752713308</v>
      </c>
      <c r="AD5262">
        <f>+IF(AB5262=Data!$E$18,1,0)</f>
        <v>0</v>
      </c>
      <c r="AE5262">
        <f>+IF(AC5262&lt;Data!$B$17,1,0)</f>
        <v>0</v>
      </c>
      <c r="AF5262" s="7">
        <f>+IF(AND(AD5262,AE5262),1,0)</f>
        <v>0</v>
      </c>
    </row>
    <row r="5263" spans="1:32" x14ac:dyDescent="0.2">
      <c r="A5263">
        <v>9014</v>
      </c>
      <c r="C5263">
        <v>223311</v>
      </c>
      <c r="D5263">
        <v>146919</v>
      </c>
      <c r="E5263">
        <v>23</v>
      </c>
      <c r="F5263">
        <v>48</v>
      </c>
      <c r="G5263">
        <v>32.5</v>
      </c>
      <c r="H5263" t="s">
        <v>26</v>
      </c>
      <c r="I5263">
        <v>6</v>
      </c>
      <c r="J5263">
        <v>22</v>
      </c>
      <c r="K5263">
        <v>50</v>
      </c>
      <c r="L5263">
        <v>23.809027777777779</v>
      </c>
      <c r="M5263">
        <v>357.13541666666669</v>
      </c>
      <c r="N5263">
        <v>-6.3805555555555555</v>
      </c>
      <c r="O5263">
        <v>6.07</v>
      </c>
      <c r="Q5263">
        <v>1.45</v>
      </c>
      <c r="S5263">
        <v>1.71</v>
      </c>
      <c r="Y5263" t="s">
        <v>172</v>
      </c>
      <c r="Z5263" t="s">
        <v>172</v>
      </c>
      <c r="AA5263" t="s">
        <v>80</v>
      </c>
      <c r="AB5263" t="str">
        <f>+LEFT(AA5263,1)</f>
        <v>K</v>
      </c>
      <c r="AC5263" s="6">
        <f>DEGREES(ACOS(SIN(Resultats!$H$11)*SIN(RADIANS(N5263))+COS(Resultats!$H$11)*COS(RADIANS(N5263))*COS(Resultats!$E$11-RADIANS(M5263))))</f>
        <v>152.90845828846676</v>
      </c>
      <c r="AD5263">
        <f>+IF(AB5263=Data!$E$18,1,0)</f>
        <v>0</v>
      </c>
      <c r="AE5263">
        <f>+IF(AC5263&lt;Data!$B$17,1,0)</f>
        <v>0</v>
      </c>
      <c r="AF5263" s="7">
        <f>+IF(AND(AD5263,AE5263),1,0)</f>
        <v>0</v>
      </c>
    </row>
    <row r="5264" spans="1:32" x14ac:dyDescent="0.2">
      <c r="A5264">
        <v>8954</v>
      </c>
      <c r="B5264" t="s">
        <v>7644</v>
      </c>
      <c r="C5264">
        <v>221950</v>
      </c>
      <c r="D5264">
        <v>128281</v>
      </c>
      <c r="E5264">
        <v>23</v>
      </c>
      <c r="F5264">
        <v>36</v>
      </c>
      <c r="G5264">
        <v>23.3</v>
      </c>
      <c r="H5264" t="s">
        <v>24</v>
      </c>
      <c r="I5264">
        <v>2</v>
      </c>
      <c r="J5264">
        <v>6</v>
      </c>
      <c r="K5264">
        <v>8</v>
      </c>
      <c r="L5264">
        <v>23.606472222222223</v>
      </c>
      <c r="M5264">
        <v>354.09708333333333</v>
      </c>
      <c r="N5264">
        <v>2.1022222222222222</v>
      </c>
      <c r="O5264">
        <v>5.68</v>
      </c>
      <c r="Q5264">
        <v>0.44</v>
      </c>
      <c r="S5264">
        <v>-0.08</v>
      </c>
      <c r="Y5264" t="s">
        <v>7645</v>
      </c>
      <c r="Z5264" t="s">
        <v>15228</v>
      </c>
      <c r="AA5264" t="s">
        <v>217</v>
      </c>
      <c r="AB5264" t="str">
        <f>+LEFT(AA5264,1)</f>
        <v>F</v>
      </c>
      <c r="AC5264" s="6">
        <f>DEGREES(ACOS(SIN(Resultats!$H$11)*SIN(RADIANS(N5264))+COS(Resultats!$H$11)*COS(RADIANS(N5264))*COS(Resultats!$E$11-RADIANS(M5264))))</f>
        <v>153.12714219444337</v>
      </c>
      <c r="AD5264">
        <f>+IF(AB5264=Data!$E$18,1,0)</f>
        <v>0</v>
      </c>
      <c r="AE5264">
        <f>+IF(AC5264&lt;Data!$B$17,1,0)</f>
        <v>0</v>
      </c>
      <c r="AF5264" s="7">
        <f>+IF(AND(AD5264,AE5264),1,0)</f>
        <v>0</v>
      </c>
    </row>
    <row r="5265" spans="1:32" x14ac:dyDescent="0.2">
      <c r="A5265">
        <v>7709</v>
      </c>
      <c r="C5265">
        <v>191639</v>
      </c>
      <c r="D5265">
        <v>144144</v>
      </c>
      <c r="E5265">
        <v>20</v>
      </c>
      <c r="F5265">
        <v>11</v>
      </c>
      <c r="G5265">
        <v>10.1</v>
      </c>
      <c r="H5265" t="s">
        <v>26</v>
      </c>
      <c r="I5265">
        <v>8</v>
      </c>
      <c r="J5265">
        <v>50</v>
      </c>
      <c r="K5265">
        <v>32</v>
      </c>
      <c r="L5265">
        <v>20.186138888888888</v>
      </c>
      <c r="M5265">
        <v>302.79208333333332</v>
      </c>
      <c r="N5265">
        <v>-8.8422222222222224</v>
      </c>
      <c r="O5265">
        <v>6.49</v>
      </c>
      <c r="Q5265">
        <v>-0.15</v>
      </c>
      <c r="S5265">
        <v>-0.92</v>
      </c>
      <c r="Y5265" t="s">
        <v>3081</v>
      </c>
      <c r="Z5265" t="s">
        <v>3081</v>
      </c>
      <c r="AA5265" t="s">
        <v>15425</v>
      </c>
      <c r="AB5265" t="str">
        <f>+LEFT(AA5265,1)</f>
        <v>B</v>
      </c>
      <c r="AC5265" s="6">
        <f>DEGREES(ACOS(SIN(Resultats!$H$11)*SIN(RADIANS(N5265))+COS(Resultats!$H$11)*COS(RADIANS(N5265))*COS(Resultats!$E$11-RADIANS(M5265))))</f>
        <v>153.14150551135347</v>
      </c>
      <c r="AD5265">
        <f>+IF(AB5265=Data!$E$18,1,0)</f>
        <v>0</v>
      </c>
      <c r="AE5265">
        <f>+IF(AC5265&lt;Data!$B$17,1,0)</f>
        <v>0</v>
      </c>
      <c r="AF5265" s="7">
        <f>+IF(AND(AD5265,AE5265),1,0)</f>
        <v>0</v>
      </c>
    </row>
    <row r="5266" spans="1:32" x14ac:dyDescent="0.2">
      <c r="A5266">
        <v>8642</v>
      </c>
      <c r="C5266">
        <v>214995</v>
      </c>
      <c r="D5266">
        <v>108109</v>
      </c>
      <c r="E5266">
        <v>22</v>
      </c>
      <c r="F5266">
        <v>41</v>
      </c>
      <c r="G5266">
        <v>57.4</v>
      </c>
      <c r="H5266" t="s">
        <v>24</v>
      </c>
      <c r="I5266">
        <v>14</v>
      </c>
      <c r="J5266">
        <v>30</v>
      </c>
      <c r="K5266">
        <v>59</v>
      </c>
      <c r="L5266">
        <v>22.699277777777777</v>
      </c>
      <c r="M5266">
        <v>340.48916666666668</v>
      </c>
      <c r="N5266">
        <v>14.516388888888889</v>
      </c>
      <c r="O5266">
        <v>5.9</v>
      </c>
      <c r="Q5266">
        <v>1.1100000000000001</v>
      </c>
      <c r="X5266" t="s">
        <v>27</v>
      </c>
      <c r="Y5266" t="s">
        <v>197</v>
      </c>
      <c r="Z5266" t="s">
        <v>5915</v>
      </c>
      <c r="AA5266" t="s">
        <v>197</v>
      </c>
      <c r="AB5266" t="str">
        <f>+LEFT(AA5266,1)</f>
        <v>K</v>
      </c>
      <c r="AC5266" s="6">
        <f>DEGREES(ACOS(SIN(Resultats!$H$11)*SIN(RADIANS(N5266))+COS(Resultats!$H$11)*COS(RADIANS(N5266))*COS(Resultats!$E$11-RADIANS(M5266))))</f>
        <v>153.36891759448781</v>
      </c>
      <c r="AD5266">
        <f>+IF(AB5266=Data!$E$18,1,0)</f>
        <v>0</v>
      </c>
      <c r="AE5266">
        <f>+IF(AC5266&lt;Data!$B$17,1,0)</f>
        <v>0</v>
      </c>
      <c r="AF5266" s="7">
        <f>+IF(AND(AD5266,AE5266),1,0)</f>
        <v>0</v>
      </c>
    </row>
    <row r="5267" spans="1:32" x14ac:dyDescent="0.2">
      <c r="A5267">
        <v>7712</v>
      </c>
      <c r="B5267" t="s">
        <v>4008</v>
      </c>
      <c r="C5267">
        <v>191753</v>
      </c>
      <c r="D5267">
        <v>163328</v>
      </c>
      <c r="E5267">
        <v>20</v>
      </c>
      <c r="F5267">
        <v>11</v>
      </c>
      <c r="G5267">
        <v>57.9</v>
      </c>
      <c r="H5267" t="s">
        <v>26</v>
      </c>
      <c r="I5267">
        <v>12</v>
      </c>
      <c r="J5267">
        <v>23</v>
      </c>
      <c r="K5267">
        <v>33</v>
      </c>
      <c r="L5267">
        <v>20.199416666666668</v>
      </c>
      <c r="M5267">
        <v>302.99124999999998</v>
      </c>
      <c r="N5267">
        <v>-12.3925</v>
      </c>
      <c r="O5267">
        <v>6.34</v>
      </c>
      <c r="Q5267">
        <v>1.21</v>
      </c>
      <c r="Y5267" t="s">
        <v>54</v>
      </c>
      <c r="Z5267" t="s">
        <v>54</v>
      </c>
      <c r="AA5267" t="s">
        <v>197</v>
      </c>
      <c r="AB5267" t="str">
        <f>+LEFT(AA5267,1)</f>
        <v>K</v>
      </c>
      <c r="AC5267" s="6">
        <f>DEGREES(ACOS(SIN(Resultats!$H$11)*SIN(RADIANS(N5267))+COS(Resultats!$H$11)*COS(RADIANS(N5267))*COS(Resultats!$E$11-RADIANS(M5267))))</f>
        <v>153.4090450197086</v>
      </c>
      <c r="AD5267">
        <f>+IF(AB5267=Data!$E$18,1,0)</f>
        <v>0</v>
      </c>
      <c r="AE5267">
        <f>+IF(AC5267&lt;Data!$B$17,1,0)</f>
        <v>0</v>
      </c>
      <c r="AF5267" s="7">
        <f>+IF(AND(AD5267,AE5267),1,0)</f>
        <v>0</v>
      </c>
    </row>
    <row r="5268" spans="1:32" x14ac:dyDescent="0.2">
      <c r="A5268">
        <v>8631</v>
      </c>
      <c r="C5268">
        <v>214850</v>
      </c>
      <c r="D5268">
        <v>108094</v>
      </c>
      <c r="E5268">
        <v>22</v>
      </c>
      <c r="F5268">
        <v>40</v>
      </c>
      <c r="G5268">
        <v>52.7</v>
      </c>
      <c r="H5268" t="s">
        <v>24</v>
      </c>
      <c r="I5268">
        <v>14</v>
      </c>
      <c r="J5268">
        <v>32</v>
      </c>
      <c r="K5268">
        <v>58</v>
      </c>
      <c r="L5268">
        <v>22.681305555555557</v>
      </c>
      <c r="M5268">
        <v>340.21958333333333</v>
      </c>
      <c r="N5268">
        <v>14.549444444444445</v>
      </c>
      <c r="O5268">
        <v>5.71</v>
      </c>
      <c r="Q5268">
        <v>0.72</v>
      </c>
      <c r="S5268">
        <v>0.22</v>
      </c>
      <c r="Y5268" t="s">
        <v>2390</v>
      </c>
      <c r="Z5268" t="s">
        <v>2390</v>
      </c>
      <c r="AA5268" t="s">
        <v>2517</v>
      </c>
      <c r="AB5268" t="str">
        <f>+LEFT(AA5268,1)</f>
        <v>G</v>
      </c>
      <c r="AC5268" s="6">
        <f>DEGREES(ACOS(SIN(Resultats!$H$11)*SIN(RADIANS(N5268))+COS(Resultats!$H$11)*COS(RADIANS(N5268))*COS(Resultats!$E$11-RADIANS(M5268))))</f>
        <v>153.44173520846547</v>
      </c>
      <c r="AD5268">
        <f>+IF(AB5268=Data!$E$18,1,0)</f>
        <v>0</v>
      </c>
      <c r="AE5268">
        <f>+IF(AC5268&lt;Data!$B$17,1,0)</f>
        <v>0</v>
      </c>
      <c r="AF5268" s="7">
        <f>+IF(AND(AD5268,AE5268),1,0)</f>
        <v>0</v>
      </c>
    </row>
    <row r="5269" spans="1:32" x14ac:dyDescent="0.2">
      <c r="A5269">
        <v>7715</v>
      </c>
      <c r="B5269" t="s">
        <v>4009</v>
      </c>
      <c r="C5269">
        <v>191862</v>
      </c>
      <c r="D5269">
        <v>163337</v>
      </c>
      <c r="E5269">
        <v>20</v>
      </c>
      <c r="F5269">
        <v>12</v>
      </c>
      <c r="G5269">
        <v>25.9</v>
      </c>
      <c r="H5269" t="s">
        <v>26</v>
      </c>
      <c r="I5269">
        <v>12</v>
      </c>
      <c r="J5269">
        <v>37</v>
      </c>
      <c r="K5269">
        <v>3</v>
      </c>
      <c r="L5269">
        <v>20.207194444444443</v>
      </c>
      <c r="M5269">
        <v>303.10791666666665</v>
      </c>
      <c r="N5269">
        <v>-12.6175</v>
      </c>
      <c r="O5269">
        <v>5.85</v>
      </c>
      <c r="Q5269">
        <v>0.48</v>
      </c>
      <c r="S5269">
        <v>-7.0000000000000007E-2</v>
      </c>
      <c r="Y5269" t="s">
        <v>75</v>
      </c>
      <c r="Z5269" t="s">
        <v>75</v>
      </c>
      <c r="AA5269" t="s">
        <v>2689</v>
      </c>
      <c r="AB5269" t="str">
        <f>+LEFT(AA5269,1)</f>
        <v>F</v>
      </c>
      <c r="AC5269" s="6">
        <f>DEGREES(ACOS(SIN(Resultats!$H$11)*SIN(RADIANS(N5269))+COS(Resultats!$H$11)*COS(RADIANS(N5269))*COS(Resultats!$E$11-RADIANS(M5269))))</f>
        <v>153.51247445926617</v>
      </c>
      <c r="AD5269">
        <f>+IF(AB5269=Data!$E$18,1,0)</f>
        <v>0</v>
      </c>
      <c r="AE5269">
        <f>+IF(AC5269&lt;Data!$B$17,1,0)</f>
        <v>0</v>
      </c>
      <c r="AF5269" s="7">
        <f>+IF(AND(AD5269,AE5269),1,0)</f>
        <v>0</v>
      </c>
    </row>
    <row r="5270" spans="1:32" x14ac:dyDescent="0.2">
      <c r="A5270">
        <v>7768</v>
      </c>
      <c r="C5270">
        <v>193329</v>
      </c>
      <c r="D5270">
        <v>144296</v>
      </c>
      <c r="E5270">
        <v>20</v>
      </c>
      <c r="F5270">
        <v>19</v>
      </c>
      <c r="G5270">
        <v>43.3</v>
      </c>
      <c r="H5270" t="s">
        <v>26</v>
      </c>
      <c r="I5270">
        <v>1</v>
      </c>
      <c r="J5270">
        <v>4</v>
      </c>
      <c r="K5270">
        <v>43</v>
      </c>
      <c r="L5270">
        <v>20.328694444444444</v>
      </c>
      <c r="M5270">
        <v>304.93041666666664</v>
      </c>
      <c r="N5270">
        <v>-1.0786111111111112</v>
      </c>
      <c r="O5270">
        <v>6.06</v>
      </c>
      <c r="Q5270">
        <v>1.0900000000000001</v>
      </c>
      <c r="S5270">
        <v>1.02</v>
      </c>
      <c r="Y5270" t="s">
        <v>197</v>
      </c>
      <c r="Z5270" t="s">
        <v>197</v>
      </c>
      <c r="AA5270" t="s">
        <v>197</v>
      </c>
      <c r="AB5270" t="str">
        <f>+LEFT(AA5270,1)</f>
        <v>K</v>
      </c>
      <c r="AC5270" s="6">
        <f>DEGREES(ACOS(SIN(Resultats!$H$11)*SIN(RADIANS(N5270))+COS(Resultats!$H$11)*COS(RADIANS(N5270))*COS(Resultats!$E$11-RADIANS(M5270))))</f>
        <v>153.52687440415977</v>
      </c>
      <c r="AD5270">
        <f>+IF(AB5270=Data!$E$18,1,0)</f>
        <v>0</v>
      </c>
      <c r="AE5270">
        <f>+IF(AC5270&lt;Data!$B$17,1,0)</f>
        <v>0</v>
      </c>
      <c r="AF5270" s="7">
        <f>+IF(AND(AD5270,AE5270),1,0)</f>
        <v>0</v>
      </c>
    </row>
    <row r="5271" spans="1:32" x14ac:dyDescent="0.2">
      <c r="A5271">
        <v>8821</v>
      </c>
      <c r="B5271" t="s">
        <v>7565</v>
      </c>
      <c r="C5271">
        <v>218700</v>
      </c>
      <c r="D5271">
        <v>128007</v>
      </c>
      <c r="E5271">
        <v>23</v>
      </c>
      <c r="F5271">
        <v>10</v>
      </c>
      <c r="G5271">
        <v>1.5</v>
      </c>
      <c r="H5271" t="s">
        <v>24</v>
      </c>
      <c r="I5271">
        <v>9</v>
      </c>
      <c r="J5271">
        <v>49</v>
      </c>
      <c r="K5271">
        <v>19</v>
      </c>
      <c r="L5271">
        <v>23.167083333333334</v>
      </c>
      <c r="M5271">
        <v>347.50625000000002</v>
      </c>
      <c r="N5271">
        <v>9.8219444444444441</v>
      </c>
      <c r="O5271">
        <v>5.39</v>
      </c>
      <c r="Q5271">
        <v>-0.08</v>
      </c>
      <c r="S5271">
        <v>-0.28999999999999998</v>
      </c>
      <c r="Y5271" t="s">
        <v>39</v>
      </c>
      <c r="Z5271" t="s">
        <v>39</v>
      </c>
      <c r="AA5271" t="s">
        <v>5040</v>
      </c>
      <c r="AB5271" t="str">
        <f>+LEFT(AA5271,1)</f>
        <v>B</v>
      </c>
      <c r="AC5271" s="6">
        <f>DEGREES(ACOS(SIN(Resultats!$H$11)*SIN(RADIANS(N5271))+COS(Resultats!$H$11)*COS(RADIANS(N5271))*COS(Resultats!$E$11-RADIANS(M5271))))</f>
        <v>153.61231423902723</v>
      </c>
      <c r="AD5271">
        <f>+IF(AB5271=Data!$E$18,1,0)</f>
        <v>0</v>
      </c>
      <c r="AE5271">
        <f>+IF(AC5271&lt;Data!$B$17,1,0)</f>
        <v>0</v>
      </c>
      <c r="AF5271" s="7">
        <f>+IF(AND(AD5271,AE5271),1,0)</f>
        <v>0</v>
      </c>
    </row>
    <row r="5272" spans="1:32" x14ac:dyDescent="0.2">
      <c r="A5272">
        <v>9009</v>
      </c>
      <c r="C5272">
        <v>223170</v>
      </c>
      <c r="D5272">
        <v>165880</v>
      </c>
      <c r="E5272">
        <v>23</v>
      </c>
      <c r="F5272">
        <v>47</v>
      </c>
      <c r="G5272">
        <v>15.9</v>
      </c>
      <c r="H5272" t="s">
        <v>26</v>
      </c>
      <c r="I5272">
        <v>11</v>
      </c>
      <c r="J5272">
        <v>54</v>
      </c>
      <c r="K5272">
        <v>39</v>
      </c>
      <c r="L5272">
        <v>23.787750000000003</v>
      </c>
      <c r="M5272">
        <v>356.81625000000003</v>
      </c>
      <c r="N5272">
        <v>-11.910833333333334</v>
      </c>
      <c r="O5272">
        <v>5.73</v>
      </c>
      <c r="Q5272">
        <v>1.08</v>
      </c>
      <c r="S5272">
        <v>0.97</v>
      </c>
      <c r="X5272" t="s">
        <v>27</v>
      </c>
      <c r="Y5272" t="s">
        <v>507</v>
      </c>
      <c r="Z5272" t="s">
        <v>5984</v>
      </c>
      <c r="AA5272" t="s">
        <v>507</v>
      </c>
      <c r="AB5272" t="str">
        <f>+LEFT(AA5272,1)</f>
        <v>K</v>
      </c>
      <c r="AC5272" s="6">
        <f>DEGREES(ACOS(SIN(Resultats!$H$11)*SIN(RADIANS(N5272))+COS(Resultats!$H$11)*COS(RADIANS(N5272))*COS(Resultats!$E$11-RADIANS(M5272))))</f>
        <v>153.61341610760488</v>
      </c>
      <c r="AD5272">
        <f>+IF(AB5272=Data!$E$18,1,0)</f>
        <v>0</v>
      </c>
      <c r="AE5272">
        <f>+IF(AC5272&lt;Data!$B$17,1,0)</f>
        <v>0</v>
      </c>
      <c r="AF5272" s="7">
        <f>+IF(AND(AD5272,AE5272),1,0)</f>
        <v>0</v>
      </c>
    </row>
    <row r="5273" spans="1:32" x14ac:dyDescent="0.2">
      <c r="A5273">
        <v>7824</v>
      </c>
      <c r="C5273">
        <v>194953</v>
      </c>
      <c r="D5273">
        <v>125843</v>
      </c>
      <c r="E5273">
        <v>20</v>
      </c>
      <c r="F5273">
        <v>28</v>
      </c>
      <c r="G5273">
        <v>16.8</v>
      </c>
      <c r="H5273" t="s">
        <v>24</v>
      </c>
      <c r="I5273">
        <v>2</v>
      </c>
      <c r="J5273">
        <v>56</v>
      </c>
      <c r="K5273">
        <v>13</v>
      </c>
      <c r="L5273">
        <v>20.47133333333333</v>
      </c>
      <c r="M5273">
        <v>307.07</v>
      </c>
      <c r="N5273">
        <v>2.9369444444444448</v>
      </c>
      <c r="O5273">
        <v>6.21</v>
      </c>
      <c r="Q5273">
        <v>0.9</v>
      </c>
      <c r="S5273">
        <v>0.56999999999999995</v>
      </c>
      <c r="Y5273" t="s">
        <v>71</v>
      </c>
      <c r="Z5273" t="s">
        <v>71</v>
      </c>
      <c r="AA5273" t="s">
        <v>51</v>
      </c>
      <c r="AB5273" t="str">
        <f>+LEFT(AA5273,1)</f>
        <v>G</v>
      </c>
      <c r="AC5273" s="6">
        <f>DEGREES(ACOS(SIN(Resultats!$H$11)*SIN(RADIANS(N5273))+COS(Resultats!$H$11)*COS(RADIANS(N5273))*COS(Resultats!$E$11-RADIANS(M5273))))</f>
        <v>153.7536938236413</v>
      </c>
      <c r="AD5273">
        <f>+IF(AB5273=Data!$E$18,1,0)</f>
        <v>0</v>
      </c>
      <c r="AE5273">
        <f>+IF(AC5273&lt;Data!$B$17,1,0)</f>
        <v>0</v>
      </c>
      <c r="AF5273" s="7">
        <f>+IF(AND(AD5273,AE5273),1,0)</f>
        <v>0</v>
      </c>
    </row>
    <row r="5274" spans="1:32" x14ac:dyDescent="0.2">
      <c r="A5274">
        <v>8739</v>
      </c>
      <c r="B5274" t="s">
        <v>7517</v>
      </c>
      <c r="C5274">
        <v>217232</v>
      </c>
      <c r="D5274">
        <v>108307</v>
      </c>
      <c r="E5274">
        <v>22</v>
      </c>
      <c r="F5274">
        <v>59</v>
      </c>
      <c r="G5274">
        <v>11.8</v>
      </c>
      <c r="H5274" t="s">
        <v>24</v>
      </c>
      <c r="I5274">
        <v>11</v>
      </c>
      <c r="J5274">
        <v>43</v>
      </c>
      <c r="K5274">
        <v>44</v>
      </c>
      <c r="L5274">
        <v>22.986611111111113</v>
      </c>
      <c r="M5274">
        <v>344.79916666666668</v>
      </c>
      <c r="N5274">
        <v>11.728888888888889</v>
      </c>
      <c r="O5274">
        <v>5.75</v>
      </c>
      <c r="Q5274">
        <v>0.32</v>
      </c>
      <c r="S5274">
        <v>0.08</v>
      </c>
      <c r="Y5274" t="s">
        <v>7518</v>
      </c>
      <c r="Z5274" t="s">
        <v>9874</v>
      </c>
      <c r="AA5274" t="s">
        <v>15438</v>
      </c>
      <c r="AB5274" t="str">
        <f>+LEFT(AA5274,1)</f>
        <v>A</v>
      </c>
      <c r="AC5274" s="6">
        <f>DEGREES(ACOS(SIN(Resultats!$H$11)*SIN(RADIANS(N5274))+COS(Resultats!$H$11)*COS(RADIANS(N5274))*COS(Resultats!$E$11-RADIANS(M5274))))</f>
        <v>153.76120397291942</v>
      </c>
      <c r="AD5274">
        <f>+IF(AB5274=Data!$E$18,1,0)</f>
        <v>1</v>
      </c>
      <c r="AE5274">
        <f>+IF(AC5274&lt;Data!$B$17,1,0)</f>
        <v>0</v>
      </c>
      <c r="AF5274" s="7">
        <f>+IF(AND(AD5274,AE5274),1,0)</f>
        <v>0</v>
      </c>
    </row>
    <row r="5275" spans="1:32" x14ac:dyDescent="0.2">
      <c r="A5275">
        <v>8461</v>
      </c>
      <c r="C5275">
        <v>210702</v>
      </c>
      <c r="D5275">
        <v>107729</v>
      </c>
      <c r="E5275">
        <v>22</v>
      </c>
      <c r="F5275">
        <v>11</v>
      </c>
      <c r="G5275">
        <v>51.3</v>
      </c>
      <c r="H5275" t="s">
        <v>24</v>
      </c>
      <c r="I5275">
        <v>16</v>
      </c>
      <c r="J5275">
        <v>2</v>
      </c>
      <c r="K5275">
        <v>26</v>
      </c>
      <c r="L5275">
        <v>22.197583333333334</v>
      </c>
      <c r="M5275">
        <v>332.96375</v>
      </c>
      <c r="N5275">
        <v>16.040555555555557</v>
      </c>
      <c r="O5275">
        <v>5.95</v>
      </c>
      <c r="Q5275">
        <v>0.95</v>
      </c>
      <c r="S5275">
        <v>0.73</v>
      </c>
      <c r="U5275">
        <v>0.49</v>
      </c>
      <c r="Y5275" t="s">
        <v>45</v>
      </c>
      <c r="Z5275" t="s">
        <v>45</v>
      </c>
      <c r="AA5275" t="s">
        <v>507</v>
      </c>
      <c r="AB5275" t="str">
        <f>+LEFT(AA5275,1)</f>
        <v>K</v>
      </c>
      <c r="AC5275" s="6">
        <f>DEGREES(ACOS(SIN(Resultats!$H$11)*SIN(RADIANS(N5275))+COS(Resultats!$H$11)*COS(RADIANS(N5275))*COS(Resultats!$E$11-RADIANS(M5275))))</f>
        <v>153.79470731126267</v>
      </c>
      <c r="AD5275">
        <f>+IF(AB5275=Data!$E$18,1,0)</f>
        <v>0</v>
      </c>
      <c r="AE5275">
        <f>+IF(AC5275&lt;Data!$B$17,1,0)</f>
        <v>0</v>
      </c>
      <c r="AF5275" s="7">
        <f>+IF(AND(AD5275,AE5275),1,0)</f>
        <v>0</v>
      </c>
    </row>
    <row r="5276" spans="1:32" x14ac:dyDescent="0.2">
      <c r="A5276">
        <v>7803</v>
      </c>
      <c r="C5276">
        <v>194244</v>
      </c>
      <c r="D5276">
        <v>125769</v>
      </c>
      <c r="E5276">
        <v>20</v>
      </c>
      <c r="F5276">
        <v>24</v>
      </c>
      <c r="G5276">
        <v>37.5</v>
      </c>
      <c r="H5276" t="s">
        <v>24</v>
      </c>
      <c r="I5276">
        <v>1</v>
      </c>
      <c r="J5276">
        <v>4</v>
      </c>
      <c r="K5276">
        <v>7</v>
      </c>
      <c r="L5276">
        <v>20.410416666666666</v>
      </c>
      <c r="M5276">
        <v>306.15625</v>
      </c>
      <c r="N5276">
        <v>1.0686111111111112</v>
      </c>
      <c r="O5276">
        <v>6.15</v>
      </c>
      <c r="Q5276">
        <v>-0.04</v>
      </c>
      <c r="S5276">
        <v>-0.14000000000000001</v>
      </c>
      <c r="Y5276" t="s">
        <v>102</v>
      </c>
      <c r="Z5276" t="s">
        <v>102</v>
      </c>
      <c r="AA5276" t="s">
        <v>5040</v>
      </c>
      <c r="AB5276" t="str">
        <f>+LEFT(AA5276,1)</f>
        <v>B</v>
      </c>
      <c r="AC5276" s="6">
        <f>DEGREES(ACOS(SIN(Resultats!$H$11)*SIN(RADIANS(N5276))+COS(Resultats!$H$11)*COS(RADIANS(N5276))*COS(Resultats!$E$11-RADIANS(M5276))))</f>
        <v>153.81325781247591</v>
      </c>
      <c r="AD5276">
        <f>+IF(AB5276=Data!$E$18,1,0)</f>
        <v>0</v>
      </c>
      <c r="AE5276">
        <f>+IF(AC5276&lt;Data!$B$17,1,0)</f>
        <v>0</v>
      </c>
      <c r="AF5276" s="7">
        <f>+IF(AND(AD5276,AE5276),1,0)</f>
        <v>0</v>
      </c>
    </row>
    <row r="5277" spans="1:32" x14ac:dyDescent="0.2">
      <c r="A5277">
        <v>8724</v>
      </c>
      <c r="C5277">
        <v>216900</v>
      </c>
      <c r="D5277">
        <v>108275</v>
      </c>
      <c r="E5277">
        <v>22</v>
      </c>
      <c r="F5277">
        <v>56</v>
      </c>
      <c r="G5277">
        <v>51.5</v>
      </c>
      <c r="H5277" t="s">
        <v>24</v>
      </c>
      <c r="I5277">
        <v>11</v>
      </c>
      <c r="J5277">
        <v>50</v>
      </c>
      <c r="K5277">
        <v>54</v>
      </c>
      <c r="L5277">
        <v>22.947638888888889</v>
      </c>
      <c r="M5277">
        <v>344.21458333333334</v>
      </c>
      <c r="N5277">
        <v>11.848333333333334</v>
      </c>
      <c r="O5277">
        <v>6.51</v>
      </c>
      <c r="Q5277">
        <v>0.18</v>
      </c>
      <c r="S5277">
        <v>0.05</v>
      </c>
      <c r="Y5277" t="s">
        <v>1535</v>
      </c>
      <c r="Z5277" t="s">
        <v>1535</v>
      </c>
      <c r="AA5277" t="s">
        <v>1740</v>
      </c>
      <c r="AB5277" t="str">
        <f>+LEFT(AA5277,1)</f>
        <v>A</v>
      </c>
      <c r="AC5277" s="6">
        <f>DEGREES(ACOS(SIN(Resultats!$H$11)*SIN(RADIANS(N5277))+COS(Resultats!$H$11)*COS(RADIANS(N5277))*COS(Resultats!$E$11-RADIANS(M5277))))</f>
        <v>153.98283098911006</v>
      </c>
      <c r="AD5277">
        <f>+IF(AB5277=Data!$E$18,1,0)</f>
        <v>1</v>
      </c>
      <c r="AE5277">
        <f>+IF(AC5277&lt;Data!$B$17,1,0)</f>
        <v>0</v>
      </c>
      <c r="AF5277" s="7">
        <f>+IF(AND(AD5277,AE5277),1,0)</f>
        <v>0</v>
      </c>
    </row>
    <row r="5278" spans="1:32" x14ac:dyDescent="0.2">
      <c r="A5278">
        <v>8826</v>
      </c>
      <c r="B5278" t="s">
        <v>7568</v>
      </c>
      <c r="C5278">
        <v>218918</v>
      </c>
      <c r="D5278">
        <v>128022</v>
      </c>
      <c r="E5278">
        <v>23</v>
      </c>
      <c r="F5278">
        <v>11</v>
      </c>
      <c r="G5278">
        <v>44.2</v>
      </c>
      <c r="H5278" t="s">
        <v>24</v>
      </c>
      <c r="I5278">
        <v>8</v>
      </c>
      <c r="J5278">
        <v>43</v>
      </c>
      <c r="K5278">
        <v>12</v>
      </c>
      <c r="L5278">
        <v>23.195611111111113</v>
      </c>
      <c r="M5278">
        <v>347.93416666666667</v>
      </c>
      <c r="N5278">
        <v>8.7200000000000006</v>
      </c>
      <c r="O5278">
        <v>5.16</v>
      </c>
      <c r="Q5278">
        <v>0.13</v>
      </c>
      <c r="S5278">
        <v>0.08</v>
      </c>
      <c r="Y5278" t="s">
        <v>174</v>
      </c>
      <c r="Z5278" t="s">
        <v>174</v>
      </c>
      <c r="AA5278" t="s">
        <v>15427</v>
      </c>
      <c r="AB5278" t="str">
        <f>+LEFT(AA5278,1)</f>
        <v>A</v>
      </c>
      <c r="AC5278" s="6">
        <f>DEGREES(ACOS(SIN(Resultats!$H$11)*SIN(RADIANS(N5278))+COS(Resultats!$H$11)*COS(RADIANS(N5278))*COS(Resultats!$E$11-RADIANS(M5278))))</f>
        <v>154.13186152540314</v>
      </c>
      <c r="AD5278">
        <f>+IF(AB5278=Data!$E$18,1,0)</f>
        <v>1</v>
      </c>
      <c r="AE5278">
        <f>+IF(AC5278&lt;Data!$B$17,1,0)</f>
        <v>0</v>
      </c>
      <c r="AF5278" s="7">
        <f>+IF(AND(AD5278,AE5278),1,0)</f>
        <v>0</v>
      </c>
    </row>
    <row r="5279" spans="1:32" x14ac:dyDescent="0.2">
      <c r="A5279">
        <v>8030</v>
      </c>
      <c r="B5279" t="s">
        <v>3398</v>
      </c>
      <c r="C5279">
        <v>199665</v>
      </c>
      <c r="D5279">
        <v>106712</v>
      </c>
      <c r="E5279">
        <v>20</v>
      </c>
      <c r="F5279">
        <v>58</v>
      </c>
      <c r="G5279">
        <v>25.9</v>
      </c>
      <c r="H5279" t="s">
        <v>24</v>
      </c>
      <c r="I5279">
        <v>10</v>
      </c>
      <c r="J5279">
        <v>50</v>
      </c>
      <c r="K5279">
        <v>21</v>
      </c>
      <c r="L5279">
        <v>20.973861111111109</v>
      </c>
      <c r="M5279">
        <v>314.60791666666665</v>
      </c>
      <c r="N5279">
        <v>10.839166666666667</v>
      </c>
      <c r="O5279">
        <v>5.48</v>
      </c>
      <c r="Q5279">
        <v>0.93</v>
      </c>
      <c r="X5279" t="s">
        <v>27</v>
      </c>
      <c r="Y5279" t="s">
        <v>342</v>
      </c>
      <c r="Z5279" t="s">
        <v>5784</v>
      </c>
      <c r="AA5279" t="s">
        <v>342</v>
      </c>
      <c r="AB5279" t="str">
        <f>+LEFT(AA5279,1)</f>
        <v>G</v>
      </c>
      <c r="AC5279" s="6">
        <f>DEGREES(ACOS(SIN(Resultats!$H$11)*SIN(RADIANS(N5279))+COS(Resultats!$H$11)*COS(RADIANS(N5279))*COS(Resultats!$E$11-RADIANS(M5279))))</f>
        <v>154.14360057601422</v>
      </c>
      <c r="AD5279">
        <f>+IF(AB5279=Data!$E$18,1,0)</f>
        <v>0</v>
      </c>
      <c r="AE5279">
        <f>+IF(AC5279&lt;Data!$B$17,1,0)</f>
        <v>0</v>
      </c>
      <c r="AF5279" s="7">
        <f>+IF(AND(AD5279,AE5279),1,0)</f>
        <v>0</v>
      </c>
    </row>
    <row r="5280" spans="1:32" x14ac:dyDescent="0.2">
      <c r="A5280">
        <v>8992</v>
      </c>
      <c r="C5280">
        <v>222800</v>
      </c>
      <c r="D5280">
        <v>165849</v>
      </c>
      <c r="E5280">
        <v>23</v>
      </c>
      <c r="F5280">
        <v>43</v>
      </c>
      <c r="G5280">
        <v>49.5</v>
      </c>
      <c r="H5280" t="s">
        <v>26</v>
      </c>
      <c r="I5280">
        <v>15</v>
      </c>
      <c r="J5280">
        <v>17</v>
      </c>
      <c r="K5280">
        <v>4</v>
      </c>
      <c r="L5280">
        <v>23.730416666666667</v>
      </c>
      <c r="M5280">
        <v>355.95625000000001</v>
      </c>
      <c r="N5280">
        <v>-15.284444444444444</v>
      </c>
      <c r="O5280">
        <v>6.36</v>
      </c>
      <c r="Q5280">
        <v>1.58</v>
      </c>
      <c r="S5280">
        <v>0.32</v>
      </c>
      <c r="Y5280" t="s">
        <v>7668</v>
      </c>
      <c r="Z5280" t="s">
        <v>6230</v>
      </c>
      <c r="AA5280" t="s">
        <v>15436</v>
      </c>
      <c r="AB5280" t="str">
        <f>+LEFT(AA5280,1)</f>
        <v>M</v>
      </c>
      <c r="AC5280" s="6">
        <f>DEGREES(ACOS(SIN(Resultats!$H$11)*SIN(RADIANS(N5280))+COS(Resultats!$H$11)*COS(RADIANS(N5280))*COS(Resultats!$E$11-RADIANS(M5280))))</f>
        <v>154.14813681661738</v>
      </c>
      <c r="AD5280">
        <f>+IF(AB5280=Data!$E$18,1,0)</f>
        <v>0</v>
      </c>
      <c r="AE5280">
        <f>+IF(AC5280&lt;Data!$B$17,1,0)</f>
        <v>0</v>
      </c>
      <c r="AF5280" s="7">
        <f>+IF(AND(AD5280,AE5280),1,0)</f>
        <v>0</v>
      </c>
    </row>
    <row r="5281" spans="1:32" x14ac:dyDescent="0.2">
      <c r="A5281">
        <v>8795</v>
      </c>
      <c r="B5281" t="s">
        <v>7551</v>
      </c>
      <c r="C5281">
        <v>218329</v>
      </c>
      <c r="D5281">
        <v>127976</v>
      </c>
      <c r="E5281">
        <v>23</v>
      </c>
      <c r="F5281">
        <v>7</v>
      </c>
      <c r="G5281">
        <v>0.3</v>
      </c>
      <c r="H5281" t="s">
        <v>24</v>
      </c>
      <c r="I5281">
        <v>9</v>
      </c>
      <c r="J5281">
        <v>24</v>
      </c>
      <c r="K5281">
        <v>34</v>
      </c>
      <c r="L5281">
        <v>23.11675</v>
      </c>
      <c r="M5281">
        <v>346.75125000000003</v>
      </c>
      <c r="N5281">
        <v>9.4094444444444445</v>
      </c>
      <c r="O5281">
        <v>4.5199999999999996</v>
      </c>
      <c r="Q5281">
        <v>1.57</v>
      </c>
      <c r="S5281">
        <v>1.9</v>
      </c>
      <c r="U5281">
        <v>1.02</v>
      </c>
      <c r="Y5281" t="s">
        <v>1389</v>
      </c>
      <c r="Z5281" t="s">
        <v>419</v>
      </c>
      <c r="AA5281" t="s">
        <v>2160</v>
      </c>
      <c r="AB5281" t="str">
        <f>+LEFT(AA5281,1)</f>
        <v>M</v>
      </c>
      <c r="AC5281" s="6">
        <f>DEGREES(ACOS(SIN(Resultats!$H$11)*SIN(RADIANS(N5281))+COS(Resultats!$H$11)*COS(RADIANS(N5281))*COS(Resultats!$E$11-RADIANS(M5281))))</f>
        <v>154.4142451966629</v>
      </c>
      <c r="AD5281">
        <f>+IF(AB5281=Data!$E$18,1,0)</f>
        <v>0</v>
      </c>
      <c r="AE5281">
        <f>+IF(AC5281&lt;Data!$B$17,1,0)</f>
        <v>0</v>
      </c>
      <c r="AF5281" s="7">
        <f>+IF(AND(AD5281,AE5281),1,0)</f>
        <v>0</v>
      </c>
    </row>
    <row r="5282" spans="1:32" x14ac:dyDescent="0.2">
      <c r="A5282">
        <v>8987</v>
      </c>
      <c r="C5282">
        <v>222643</v>
      </c>
      <c r="D5282">
        <v>165841</v>
      </c>
      <c r="E5282">
        <v>23</v>
      </c>
      <c r="F5282">
        <v>42</v>
      </c>
      <c r="G5282">
        <v>27.9</v>
      </c>
      <c r="H5282" t="s">
        <v>26</v>
      </c>
      <c r="I5282">
        <v>15</v>
      </c>
      <c r="J5282">
        <v>26</v>
      </c>
      <c r="K5282">
        <v>52</v>
      </c>
      <c r="L5282">
        <v>23.707750000000001</v>
      </c>
      <c r="M5282">
        <v>355.61624999999998</v>
      </c>
      <c r="N5282">
        <v>-15.447777777777778</v>
      </c>
      <c r="O5282">
        <v>5.28</v>
      </c>
      <c r="Q5282">
        <v>1.37</v>
      </c>
      <c r="S5282">
        <v>1.49</v>
      </c>
      <c r="Y5282" t="s">
        <v>172</v>
      </c>
      <c r="Z5282" t="s">
        <v>172</v>
      </c>
      <c r="AA5282" t="s">
        <v>80</v>
      </c>
      <c r="AB5282" t="str">
        <f>+LEFT(AA5282,1)</f>
        <v>K</v>
      </c>
      <c r="AC5282" s="6">
        <f>DEGREES(ACOS(SIN(Resultats!$H$11)*SIN(RADIANS(N5282))+COS(Resultats!$H$11)*COS(RADIANS(N5282))*COS(Resultats!$E$11-RADIANS(M5282))))</f>
        <v>154.44654661163204</v>
      </c>
      <c r="AD5282">
        <f>+IF(AB5282=Data!$E$18,1,0)</f>
        <v>0</v>
      </c>
      <c r="AE5282">
        <f>+IF(AC5282&lt;Data!$B$17,1,0)</f>
        <v>0</v>
      </c>
      <c r="AF5282" s="7">
        <f>+IF(AND(AD5282,AE5282),1,0)</f>
        <v>0</v>
      </c>
    </row>
    <row r="5283" spans="1:32" x14ac:dyDescent="0.2">
      <c r="A5283">
        <v>7738</v>
      </c>
      <c r="B5283" t="s">
        <v>4025</v>
      </c>
      <c r="C5283">
        <v>192666</v>
      </c>
      <c r="D5283">
        <v>163402</v>
      </c>
      <c r="E5283">
        <v>20</v>
      </c>
      <c r="F5283">
        <v>16</v>
      </c>
      <c r="G5283">
        <v>22.8</v>
      </c>
      <c r="H5283" t="s">
        <v>26</v>
      </c>
      <c r="I5283">
        <v>12</v>
      </c>
      <c r="J5283">
        <v>20</v>
      </c>
      <c r="K5283">
        <v>13</v>
      </c>
      <c r="L5283">
        <v>20.273</v>
      </c>
      <c r="M5283">
        <v>304.09500000000003</v>
      </c>
      <c r="N5283">
        <v>-12.336944444444445</v>
      </c>
      <c r="O5283">
        <v>6.32</v>
      </c>
      <c r="Q5283">
        <v>0.01</v>
      </c>
      <c r="S5283">
        <v>-0.17</v>
      </c>
      <c r="Y5283" t="s">
        <v>2419</v>
      </c>
      <c r="Z5283" t="s">
        <v>2419</v>
      </c>
      <c r="AA5283" t="s">
        <v>5040</v>
      </c>
      <c r="AB5283" t="str">
        <f>+LEFT(AA5283,1)</f>
        <v>B</v>
      </c>
      <c r="AC5283" s="6">
        <f>DEGREES(ACOS(SIN(Resultats!$H$11)*SIN(RADIANS(N5283))+COS(Resultats!$H$11)*COS(RADIANS(N5283))*COS(Resultats!$E$11-RADIANS(M5283))))</f>
        <v>154.48858960844601</v>
      </c>
      <c r="AD5283">
        <f>+IF(AB5283=Data!$E$18,1,0)</f>
        <v>0</v>
      </c>
      <c r="AE5283">
        <f>+IF(AC5283&lt;Data!$B$17,1,0)</f>
        <v>0</v>
      </c>
      <c r="AF5283" s="7">
        <f>+IF(AND(AD5283,AE5283),1,0)</f>
        <v>0</v>
      </c>
    </row>
    <row r="5284" spans="1:32" x14ac:dyDescent="0.2">
      <c r="A5284">
        <v>8988</v>
      </c>
      <c r="B5284" t="s">
        <v>7665</v>
      </c>
      <c r="C5284">
        <v>222661</v>
      </c>
      <c r="D5284">
        <v>165842</v>
      </c>
      <c r="E5284">
        <v>23</v>
      </c>
      <c r="F5284">
        <v>42</v>
      </c>
      <c r="G5284">
        <v>43.3</v>
      </c>
      <c r="H5284" t="s">
        <v>26</v>
      </c>
      <c r="I5284">
        <v>14</v>
      </c>
      <c r="J5284">
        <v>32</v>
      </c>
      <c r="K5284">
        <v>42</v>
      </c>
      <c r="L5284">
        <v>23.712027777777777</v>
      </c>
      <c r="M5284">
        <v>355.68041666666664</v>
      </c>
      <c r="N5284">
        <v>-14.545</v>
      </c>
      <c r="O5284">
        <v>4.49</v>
      </c>
      <c r="Q5284">
        <v>-0.04</v>
      </c>
      <c r="S5284">
        <v>-0.12</v>
      </c>
      <c r="U5284">
        <v>-0.05</v>
      </c>
      <c r="Y5284" t="s">
        <v>191</v>
      </c>
      <c r="Z5284" t="s">
        <v>191</v>
      </c>
      <c r="AA5284" t="s">
        <v>5040</v>
      </c>
      <c r="AB5284" t="str">
        <f>+LEFT(AA5284,1)</f>
        <v>B</v>
      </c>
      <c r="AC5284" s="6">
        <f>DEGREES(ACOS(SIN(Resultats!$H$11)*SIN(RADIANS(N5284))+COS(Resultats!$H$11)*COS(RADIANS(N5284))*COS(Resultats!$E$11-RADIANS(M5284))))</f>
        <v>154.5151086784293</v>
      </c>
      <c r="AD5284">
        <f>+IF(AB5284=Data!$E$18,1,0)</f>
        <v>0</v>
      </c>
      <c r="AE5284">
        <f>+IF(AC5284&lt;Data!$B$17,1,0)</f>
        <v>0</v>
      </c>
      <c r="AF5284" s="7">
        <f>+IF(AND(AD5284,AE5284),1,0)</f>
        <v>0</v>
      </c>
    </row>
    <row r="5285" spans="1:32" x14ac:dyDescent="0.2">
      <c r="A5285">
        <v>8815</v>
      </c>
      <c r="B5285" t="s">
        <v>7558</v>
      </c>
      <c r="C5285">
        <v>218634</v>
      </c>
      <c r="D5285">
        <v>128001</v>
      </c>
      <c r="E5285">
        <v>23</v>
      </c>
      <c r="F5285">
        <v>9</v>
      </c>
      <c r="G5285">
        <v>31.5</v>
      </c>
      <c r="H5285" t="s">
        <v>24</v>
      </c>
      <c r="I5285">
        <v>8</v>
      </c>
      <c r="J5285">
        <v>40</v>
      </c>
      <c r="K5285">
        <v>38</v>
      </c>
      <c r="L5285">
        <v>23.158750000000001</v>
      </c>
      <c r="M5285">
        <v>347.38125000000002</v>
      </c>
      <c r="N5285">
        <v>8.6772222222222215</v>
      </c>
      <c r="O5285">
        <v>5.12</v>
      </c>
      <c r="Q5285">
        <v>1.47</v>
      </c>
      <c r="S5285">
        <v>1.01</v>
      </c>
      <c r="U5285">
        <v>1.26</v>
      </c>
      <c r="Y5285" t="s">
        <v>7560</v>
      </c>
      <c r="Z5285" t="s">
        <v>164</v>
      </c>
      <c r="AA5285" t="s">
        <v>15429</v>
      </c>
      <c r="AB5285" t="str">
        <f>+LEFT(AA5285,1)</f>
        <v>M</v>
      </c>
      <c r="AC5285" s="6">
        <f>DEGREES(ACOS(SIN(Resultats!$H$11)*SIN(RADIANS(N5285))+COS(Resultats!$H$11)*COS(RADIANS(N5285))*COS(Resultats!$E$11-RADIANS(M5285))))</f>
        <v>154.53981294667398</v>
      </c>
      <c r="AD5285">
        <f>+IF(AB5285=Data!$E$18,1,0)</f>
        <v>0</v>
      </c>
      <c r="AE5285">
        <f>+IF(AC5285&lt;Data!$B$17,1,0)</f>
        <v>0</v>
      </c>
      <c r="AF5285" s="7">
        <f>+IF(AND(AD5285,AE5285),1,0)</f>
        <v>0</v>
      </c>
    </row>
    <row r="5286" spans="1:32" x14ac:dyDescent="0.2">
      <c r="A5286">
        <v>8878</v>
      </c>
      <c r="B5286" t="s">
        <v>7599</v>
      </c>
      <c r="C5286">
        <v>220009</v>
      </c>
      <c r="D5286">
        <v>128126</v>
      </c>
      <c r="E5286">
        <v>23</v>
      </c>
      <c r="F5286">
        <v>20</v>
      </c>
      <c r="G5286">
        <v>20.6</v>
      </c>
      <c r="H5286" t="s">
        <v>24</v>
      </c>
      <c r="I5286">
        <v>5</v>
      </c>
      <c r="J5286">
        <v>22</v>
      </c>
      <c r="K5286">
        <v>53</v>
      </c>
      <c r="L5286">
        <v>23.339055555555554</v>
      </c>
      <c r="M5286">
        <v>350.08583333333331</v>
      </c>
      <c r="N5286">
        <v>5.3813888888888881</v>
      </c>
      <c r="O5286">
        <v>5.05</v>
      </c>
      <c r="Q5286">
        <v>1.2</v>
      </c>
      <c r="S5286">
        <v>1.1200000000000001</v>
      </c>
      <c r="Y5286" t="s">
        <v>125</v>
      </c>
      <c r="Z5286" t="s">
        <v>125</v>
      </c>
      <c r="AA5286" t="s">
        <v>365</v>
      </c>
      <c r="AB5286" t="str">
        <f>+LEFT(AA5286,1)</f>
        <v>K</v>
      </c>
      <c r="AC5286" s="6">
        <f>DEGREES(ACOS(SIN(Resultats!$H$11)*SIN(RADIANS(N5286))+COS(Resultats!$H$11)*COS(RADIANS(N5286))*COS(Resultats!$E$11-RADIANS(M5286))))</f>
        <v>154.76258356236985</v>
      </c>
      <c r="AD5286">
        <f>+IF(AB5286=Data!$E$18,1,0)</f>
        <v>0</v>
      </c>
      <c r="AE5286">
        <f>+IF(AC5286&lt;Data!$B$17,1,0)</f>
        <v>0</v>
      </c>
      <c r="AF5286" s="7">
        <f>+IF(AND(AD5286,AE5286),1,0)</f>
        <v>0</v>
      </c>
    </row>
    <row r="5287" spans="1:32" x14ac:dyDescent="0.2">
      <c r="A5287">
        <v>7747</v>
      </c>
      <c r="B5287" t="s">
        <v>4035</v>
      </c>
      <c r="C5287">
        <v>192876</v>
      </c>
      <c r="D5287">
        <v>163422</v>
      </c>
      <c r="E5287">
        <v>20</v>
      </c>
      <c r="F5287">
        <v>17</v>
      </c>
      <c r="G5287">
        <v>38.9</v>
      </c>
      <c r="H5287" t="s">
        <v>26</v>
      </c>
      <c r="I5287">
        <v>12</v>
      </c>
      <c r="J5287">
        <v>30</v>
      </c>
      <c r="K5287">
        <v>30</v>
      </c>
      <c r="L5287">
        <v>20.294138888888892</v>
      </c>
      <c r="M5287">
        <v>304.41208333333338</v>
      </c>
      <c r="N5287">
        <v>-12.508333333333333</v>
      </c>
      <c r="O5287">
        <v>4.24</v>
      </c>
      <c r="Q5287">
        <v>1.07</v>
      </c>
      <c r="S5287">
        <v>0.78</v>
      </c>
      <c r="U5287">
        <v>0.53</v>
      </c>
      <c r="Y5287" t="s">
        <v>1657</v>
      </c>
      <c r="Z5287" t="s">
        <v>1657</v>
      </c>
      <c r="AA5287" t="s">
        <v>2834</v>
      </c>
      <c r="AB5287" t="str">
        <f>+LEFT(AA5287,1)</f>
        <v>G</v>
      </c>
      <c r="AC5287" s="6">
        <f>DEGREES(ACOS(SIN(Resultats!$H$11)*SIN(RADIANS(N5287))+COS(Resultats!$H$11)*COS(RADIANS(N5287))*COS(Resultats!$E$11-RADIANS(M5287))))</f>
        <v>154.78936721610862</v>
      </c>
      <c r="AD5287">
        <f>+IF(AB5287=Data!$E$18,1,0)</f>
        <v>0</v>
      </c>
      <c r="AE5287">
        <f>+IF(AC5287&lt;Data!$B$17,1,0)</f>
        <v>0</v>
      </c>
      <c r="AF5287" s="7">
        <f>+IF(AND(AD5287,AE5287),1,0)</f>
        <v>0</v>
      </c>
    </row>
    <row r="5288" spans="1:32" x14ac:dyDescent="0.2">
      <c r="A5288">
        <v>7754</v>
      </c>
      <c r="B5288" t="s">
        <v>4042</v>
      </c>
      <c r="C5288">
        <v>192947</v>
      </c>
      <c r="D5288">
        <v>163427</v>
      </c>
      <c r="E5288">
        <v>20</v>
      </c>
      <c r="F5288">
        <v>18</v>
      </c>
      <c r="G5288">
        <v>3.3</v>
      </c>
      <c r="H5288" t="s">
        <v>26</v>
      </c>
      <c r="I5288">
        <v>12</v>
      </c>
      <c r="J5288">
        <v>32</v>
      </c>
      <c r="K5288">
        <v>41</v>
      </c>
      <c r="L5288">
        <v>20.300916666666666</v>
      </c>
      <c r="M5288">
        <v>304.51375000000002</v>
      </c>
      <c r="N5288">
        <v>-12.544722222222221</v>
      </c>
      <c r="O5288">
        <v>3.57</v>
      </c>
      <c r="Q5288">
        <v>0.94</v>
      </c>
      <c r="S5288">
        <v>0.69</v>
      </c>
      <c r="U5288">
        <v>0.48</v>
      </c>
      <c r="Y5288" t="s">
        <v>339</v>
      </c>
      <c r="Z5288" t="s">
        <v>71</v>
      </c>
      <c r="AA5288" t="s">
        <v>51</v>
      </c>
      <c r="AB5288" t="str">
        <f>+LEFT(AA5288,1)</f>
        <v>G</v>
      </c>
      <c r="AC5288" s="6">
        <f>DEGREES(ACOS(SIN(Resultats!$H$11)*SIN(RADIANS(N5288))+COS(Resultats!$H$11)*COS(RADIANS(N5288))*COS(Resultats!$E$11-RADIANS(M5288))))</f>
        <v>154.88647884679793</v>
      </c>
      <c r="AD5288">
        <f>+IF(AB5288=Data!$E$18,1,0)</f>
        <v>0</v>
      </c>
      <c r="AE5288">
        <f>+IF(AC5288&lt;Data!$B$17,1,0)</f>
        <v>0</v>
      </c>
      <c r="AF5288" s="7">
        <f>+IF(AND(AD5288,AE5288),1,0)</f>
        <v>0</v>
      </c>
    </row>
    <row r="5289" spans="1:32" x14ac:dyDescent="0.2">
      <c r="A5289">
        <v>8314</v>
      </c>
      <c r="C5289">
        <v>206860</v>
      </c>
      <c r="D5289">
        <v>107364</v>
      </c>
      <c r="E5289">
        <v>21</v>
      </c>
      <c r="F5289">
        <v>44</v>
      </c>
      <c r="G5289">
        <v>31.3</v>
      </c>
      <c r="H5289" t="s">
        <v>24</v>
      </c>
      <c r="I5289">
        <v>14</v>
      </c>
      <c r="J5289">
        <v>46</v>
      </c>
      <c r="K5289">
        <v>19</v>
      </c>
      <c r="L5289">
        <v>21.742027777777778</v>
      </c>
      <c r="M5289">
        <v>326.13041666666669</v>
      </c>
      <c r="N5289">
        <v>14.771944444444445</v>
      </c>
      <c r="O5289">
        <v>5.94</v>
      </c>
      <c r="Q5289">
        <v>0.59</v>
      </c>
      <c r="S5289">
        <v>0.04</v>
      </c>
      <c r="Y5289" t="s">
        <v>124</v>
      </c>
      <c r="Z5289" t="s">
        <v>124</v>
      </c>
      <c r="AA5289" t="s">
        <v>3095</v>
      </c>
      <c r="AB5289" t="str">
        <f>+LEFT(AA5289,1)</f>
        <v>G</v>
      </c>
      <c r="AC5289" s="6">
        <f>DEGREES(ACOS(SIN(Resultats!$H$11)*SIN(RADIANS(N5289))+COS(Resultats!$H$11)*COS(RADIANS(N5289))*COS(Resultats!$E$11-RADIANS(M5289))))</f>
        <v>154.93284777111108</v>
      </c>
      <c r="AD5289">
        <f>+IF(AB5289=Data!$E$18,1,0)</f>
        <v>0</v>
      </c>
      <c r="AE5289">
        <f>+IF(AC5289&lt;Data!$B$17,1,0)</f>
        <v>0</v>
      </c>
      <c r="AF5289" s="7">
        <f>+IF(AND(AD5289,AE5289),1,0)</f>
        <v>0</v>
      </c>
    </row>
    <row r="5290" spans="1:32" x14ac:dyDescent="0.2">
      <c r="A5290">
        <v>8665</v>
      </c>
      <c r="B5290" t="s">
        <v>7469</v>
      </c>
      <c r="C5290">
        <v>215648</v>
      </c>
      <c r="D5290">
        <v>108165</v>
      </c>
      <c r="E5290">
        <v>22</v>
      </c>
      <c r="F5290">
        <v>46</v>
      </c>
      <c r="G5290">
        <v>41.6</v>
      </c>
      <c r="H5290" t="s">
        <v>24</v>
      </c>
      <c r="I5290">
        <v>12</v>
      </c>
      <c r="J5290">
        <v>10</v>
      </c>
      <c r="K5290">
        <v>22</v>
      </c>
      <c r="L5290">
        <v>22.778222222222222</v>
      </c>
      <c r="M5290">
        <v>341.67333333333335</v>
      </c>
      <c r="N5290">
        <v>12.172777777777776</v>
      </c>
      <c r="O5290">
        <v>4.1900000000000004</v>
      </c>
      <c r="Q5290">
        <v>0.5</v>
      </c>
      <c r="S5290">
        <v>-0.03</v>
      </c>
      <c r="U5290">
        <v>0.31</v>
      </c>
      <c r="Y5290" t="s">
        <v>2902</v>
      </c>
      <c r="Z5290" t="s">
        <v>2851</v>
      </c>
      <c r="AA5290" t="s">
        <v>217</v>
      </c>
      <c r="AB5290" t="str">
        <f>+LEFT(AA5290,1)</f>
        <v>F</v>
      </c>
      <c r="AC5290" s="6">
        <f>DEGREES(ACOS(SIN(Resultats!$H$11)*SIN(RADIANS(N5290))+COS(Resultats!$H$11)*COS(RADIANS(N5290))*COS(Resultats!$E$11-RADIANS(M5290))))</f>
        <v>154.97716346126242</v>
      </c>
      <c r="AD5290">
        <f>+IF(AB5290=Data!$E$18,1,0)</f>
        <v>0</v>
      </c>
      <c r="AE5290">
        <f>+IF(AC5290&lt;Data!$B$17,1,0)</f>
        <v>0</v>
      </c>
      <c r="AF5290" s="7">
        <f>+IF(AND(AD5290,AE5290),1,0)</f>
        <v>0</v>
      </c>
    </row>
    <row r="5291" spans="1:32" x14ac:dyDescent="0.2">
      <c r="A5291">
        <v>7974</v>
      </c>
      <c r="B5291" t="s">
        <v>3367</v>
      </c>
      <c r="C5291">
        <v>198391</v>
      </c>
      <c r="D5291">
        <v>126265</v>
      </c>
      <c r="E5291">
        <v>20</v>
      </c>
      <c r="F5291">
        <v>49</v>
      </c>
      <c r="G5291">
        <v>48.3</v>
      </c>
      <c r="H5291" t="s">
        <v>24</v>
      </c>
      <c r="I5291">
        <v>7</v>
      </c>
      <c r="J5291">
        <v>51</v>
      </c>
      <c r="K5291">
        <v>51</v>
      </c>
      <c r="L5291">
        <v>20.830083333333334</v>
      </c>
      <c r="M5291">
        <v>312.45125000000002</v>
      </c>
      <c r="N5291">
        <v>7.8641666666666667</v>
      </c>
      <c r="O5291">
        <v>6.33</v>
      </c>
      <c r="Q5291">
        <v>0.02</v>
      </c>
      <c r="S5291">
        <v>-0.02</v>
      </c>
      <c r="Y5291" t="s">
        <v>3008</v>
      </c>
      <c r="Z5291" t="s">
        <v>3008</v>
      </c>
      <c r="AA5291" t="s">
        <v>1469</v>
      </c>
      <c r="AB5291" t="str">
        <f>+LEFT(AA5291,1)</f>
        <v>A</v>
      </c>
      <c r="AC5291" s="6">
        <f>DEGREES(ACOS(SIN(Resultats!$H$11)*SIN(RADIANS(N5291))+COS(Resultats!$H$11)*COS(RADIANS(N5291))*COS(Resultats!$E$11-RADIANS(M5291))))</f>
        <v>155.01050661720453</v>
      </c>
      <c r="AD5291">
        <f>+IF(AB5291=Data!$E$18,1,0)</f>
        <v>1</v>
      </c>
      <c r="AE5291">
        <f>+IF(AC5291&lt;Data!$B$17,1,0)</f>
        <v>0</v>
      </c>
      <c r="AF5291" s="7">
        <f>+IF(AND(AD5291,AE5291),1,0)</f>
        <v>0</v>
      </c>
    </row>
    <row r="5292" spans="1:32" x14ac:dyDescent="0.2">
      <c r="A5292">
        <v>8944</v>
      </c>
      <c r="B5292" t="s">
        <v>7639</v>
      </c>
      <c r="C5292">
        <v>221675</v>
      </c>
      <c r="D5292">
        <v>146780</v>
      </c>
      <c r="E5292">
        <v>23</v>
      </c>
      <c r="F5292">
        <v>34</v>
      </c>
      <c r="G5292">
        <v>9</v>
      </c>
      <c r="H5292" t="s">
        <v>26</v>
      </c>
      <c r="I5292">
        <v>1</v>
      </c>
      <c r="J5292">
        <v>14</v>
      </c>
      <c r="K5292">
        <v>51</v>
      </c>
      <c r="L5292">
        <v>23.569166666666668</v>
      </c>
      <c r="M5292">
        <v>353.53750000000002</v>
      </c>
      <c r="N5292">
        <v>-1.2475000000000001</v>
      </c>
      <c r="O5292">
        <v>5.87</v>
      </c>
      <c r="Q5292">
        <v>0.3</v>
      </c>
      <c r="S5292">
        <v>0.16</v>
      </c>
      <c r="U5292">
        <v>0.13</v>
      </c>
      <c r="Y5292" t="s">
        <v>2723</v>
      </c>
      <c r="Z5292" t="s">
        <v>2723</v>
      </c>
      <c r="AA5292" t="s">
        <v>18</v>
      </c>
      <c r="AB5292" t="str">
        <f>+LEFT(AA5292,1)</f>
        <v>A</v>
      </c>
      <c r="AC5292" s="6">
        <f>DEGREES(ACOS(SIN(Resultats!$H$11)*SIN(RADIANS(N5292))+COS(Resultats!$H$11)*COS(RADIANS(N5292))*COS(Resultats!$E$11-RADIANS(M5292))))</f>
        <v>155.01755096209857</v>
      </c>
      <c r="AD5292">
        <f>+IF(AB5292=Data!$E$18,1,0)</f>
        <v>1</v>
      </c>
      <c r="AE5292">
        <f>+IF(AC5292&lt;Data!$B$17,1,0)</f>
        <v>0</v>
      </c>
      <c r="AF5292" s="7">
        <f>+IF(AND(AD5292,AE5292),1,0)</f>
        <v>0</v>
      </c>
    </row>
    <row r="5293" spans="1:32" x14ac:dyDescent="0.2">
      <c r="A5293">
        <v>7772</v>
      </c>
      <c r="C5293">
        <v>193429</v>
      </c>
      <c r="D5293">
        <v>144313</v>
      </c>
      <c r="E5293">
        <v>20</v>
      </c>
      <c r="F5293">
        <v>20</v>
      </c>
      <c r="G5293">
        <v>26.1</v>
      </c>
      <c r="H5293" t="s">
        <v>26</v>
      </c>
      <c r="I5293">
        <v>6</v>
      </c>
      <c r="J5293">
        <v>21</v>
      </c>
      <c r="K5293">
        <v>42</v>
      </c>
      <c r="L5293">
        <v>20.340583333333331</v>
      </c>
      <c r="M5293">
        <v>305.10874999999999</v>
      </c>
      <c r="N5293">
        <v>-6.3616666666666664</v>
      </c>
      <c r="O5293">
        <v>6.63</v>
      </c>
      <c r="Q5293">
        <v>1.55</v>
      </c>
      <c r="S5293">
        <v>1.84</v>
      </c>
      <c r="Y5293" t="s">
        <v>104</v>
      </c>
      <c r="Z5293" t="s">
        <v>104</v>
      </c>
      <c r="AA5293" t="s">
        <v>104</v>
      </c>
      <c r="AB5293" t="str">
        <f>+LEFT(AA5293,1)</f>
        <v>K</v>
      </c>
      <c r="AC5293" s="6">
        <f>DEGREES(ACOS(SIN(Resultats!$H$11)*SIN(RADIANS(N5293))+COS(Resultats!$H$11)*COS(RADIANS(N5293))*COS(Resultats!$E$11-RADIANS(M5293))))</f>
        <v>155.10317489329228</v>
      </c>
      <c r="AD5293">
        <f>+IF(AB5293=Data!$E$18,1,0)</f>
        <v>0</v>
      </c>
      <c r="AE5293">
        <f>+IF(AC5293&lt;Data!$B$17,1,0)</f>
        <v>0</v>
      </c>
      <c r="AF5293" s="7">
        <f>+IF(AND(AD5293,AE5293),1,0)</f>
        <v>0</v>
      </c>
    </row>
    <row r="5294" spans="1:32" x14ac:dyDescent="0.2">
      <c r="A5294">
        <v>8979</v>
      </c>
      <c r="C5294">
        <v>222493</v>
      </c>
      <c r="D5294">
        <v>165828</v>
      </c>
      <c r="E5294">
        <v>23</v>
      </c>
      <c r="F5294">
        <v>41</v>
      </c>
      <c r="G5294">
        <v>8.9</v>
      </c>
      <c r="H5294" t="s">
        <v>26</v>
      </c>
      <c r="I5294">
        <v>11</v>
      </c>
      <c r="J5294">
        <v>40</v>
      </c>
      <c r="K5294">
        <v>50</v>
      </c>
      <c r="L5294">
        <v>23.685805555555557</v>
      </c>
      <c r="M5294">
        <v>355.28708333333338</v>
      </c>
      <c r="N5294">
        <v>-11.680555555555555</v>
      </c>
      <c r="O5294">
        <v>5.89</v>
      </c>
      <c r="Q5294">
        <v>1</v>
      </c>
      <c r="S5294">
        <v>0.78</v>
      </c>
      <c r="U5294">
        <v>0.35</v>
      </c>
      <c r="V5294" t="s">
        <v>93</v>
      </c>
      <c r="Y5294" t="s">
        <v>60</v>
      </c>
      <c r="Z5294" t="s">
        <v>60</v>
      </c>
      <c r="AA5294" t="s">
        <v>28</v>
      </c>
      <c r="AB5294" t="str">
        <f>+LEFT(AA5294,1)</f>
        <v>G</v>
      </c>
      <c r="AC5294" s="6">
        <f>DEGREES(ACOS(SIN(Resultats!$H$11)*SIN(RADIANS(N5294))+COS(Resultats!$H$11)*COS(RADIANS(N5294))*COS(Resultats!$E$11-RADIANS(M5294))))</f>
        <v>155.11560276033555</v>
      </c>
      <c r="AD5294">
        <f>+IF(AB5294=Data!$E$18,1,0)</f>
        <v>0</v>
      </c>
      <c r="AE5294">
        <f>+IF(AC5294&lt;Data!$B$17,1,0)</f>
        <v>0</v>
      </c>
      <c r="AF5294" s="7">
        <f>+IF(AND(AD5294,AE5294),1,0)</f>
        <v>0</v>
      </c>
    </row>
    <row r="5295" spans="1:32" x14ac:dyDescent="0.2">
      <c r="A5295">
        <v>8456</v>
      </c>
      <c r="C5295">
        <v>210461</v>
      </c>
      <c r="D5295">
        <v>107707</v>
      </c>
      <c r="E5295">
        <v>22</v>
      </c>
      <c r="F5295">
        <v>10</v>
      </c>
      <c r="G5295">
        <v>22.2</v>
      </c>
      <c r="H5295" t="s">
        <v>24</v>
      </c>
      <c r="I5295">
        <v>14</v>
      </c>
      <c r="J5295">
        <v>37</v>
      </c>
      <c r="K5295">
        <v>48</v>
      </c>
      <c r="L5295">
        <v>22.172833333333333</v>
      </c>
      <c r="M5295">
        <v>332.59249999999997</v>
      </c>
      <c r="N5295">
        <v>14.63</v>
      </c>
      <c r="O5295">
        <v>6.33</v>
      </c>
      <c r="Q5295">
        <v>1.08</v>
      </c>
      <c r="S5295">
        <v>0.94</v>
      </c>
      <c r="Y5295" t="s">
        <v>54</v>
      </c>
      <c r="Z5295" t="s">
        <v>54</v>
      </c>
      <c r="AA5295" t="s">
        <v>197</v>
      </c>
      <c r="AB5295" t="str">
        <f>+LEFT(AA5295,1)</f>
        <v>K</v>
      </c>
      <c r="AC5295" s="6">
        <f>DEGREES(ACOS(SIN(Resultats!$H$11)*SIN(RADIANS(N5295))+COS(Resultats!$H$11)*COS(RADIANS(N5295))*COS(Resultats!$E$11-RADIANS(M5295))))</f>
        <v>155.23625998836295</v>
      </c>
      <c r="AD5295">
        <f>+IF(AB5295=Data!$E$18,1,0)</f>
        <v>0</v>
      </c>
      <c r="AE5295">
        <f>+IF(AC5295&lt;Data!$B$17,1,0)</f>
        <v>0</v>
      </c>
      <c r="AF5295" s="7">
        <f>+IF(AND(AD5295,AE5295),1,0)</f>
        <v>0</v>
      </c>
    </row>
    <row r="5296" spans="1:32" x14ac:dyDescent="0.2">
      <c r="A5296">
        <v>8968</v>
      </c>
      <c r="B5296" t="s">
        <v>7655</v>
      </c>
      <c r="C5296">
        <v>222345</v>
      </c>
      <c r="D5296">
        <v>165818</v>
      </c>
      <c r="E5296">
        <v>23</v>
      </c>
      <c r="F5296">
        <v>39</v>
      </c>
      <c r="G5296">
        <v>47.1</v>
      </c>
      <c r="H5296" t="s">
        <v>26</v>
      </c>
      <c r="I5296">
        <v>14</v>
      </c>
      <c r="J5296">
        <v>13</v>
      </c>
      <c r="K5296">
        <v>18</v>
      </c>
      <c r="L5296">
        <v>23.663083333333333</v>
      </c>
      <c r="M5296">
        <v>354.94625000000002</v>
      </c>
      <c r="N5296">
        <v>-14.221666666666668</v>
      </c>
      <c r="O5296">
        <v>5</v>
      </c>
      <c r="Q5296">
        <v>0.24</v>
      </c>
      <c r="Y5296" t="s">
        <v>88</v>
      </c>
      <c r="Z5296" t="s">
        <v>88</v>
      </c>
      <c r="AA5296" t="s">
        <v>2891</v>
      </c>
      <c r="AB5296" t="str">
        <f>+LEFT(AA5296,1)</f>
        <v>F</v>
      </c>
      <c r="AC5296" s="6">
        <f>DEGREES(ACOS(SIN(Resultats!$H$11)*SIN(RADIANS(N5296))+COS(Resultats!$H$11)*COS(RADIANS(N5296))*COS(Resultats!$E$11-RADIANS(M5296))))</f>
        <v>155.26103562967009</v>
      </c>
      <c r="AD5296">
        <f>+IF(AB5296=Data!$E$18,1,0)</f>
        <v>0</v>
      </c>
      <c r="AE5296">
        <f>+IF(AC5296&lt;Data!$B$17,1,0)</f>
        <v>0</v>
      </c>
      <c r="AF5296" s="7">
        <f>+IF(AND(AD5296,AE5296),1,0)</f>
        <v>0</v>
      </c>
    </row>
    <row r="5297" spans="1:32" x14ac:dyDescent="0.2">
      <c r="A5297">
        <v>7775</v>
      </c>
      <c r="C5297">
        <v>193452</v>
      </c>
      <c r="D5297">
        <v>163471</v>
      </c>
      <c r="E5297">
        <v>20</v>
      </c>
      <c r="F5297">
        <v>20</v>
      </c>
      <c r="G5297">
        <v>46.6</v>
      </c>
      <c r="H5297" t="s">
        <v>26</v>
      </c>
      <c r="I5297">
        <v>14</v>
      </c>
      <c r="J5297">
        <v>47</v>
      </c>
      <c r="K5297">
        <v>6</v>
      </c>
      <c r="L5297">
        <v>20.346277777777775</v>
      </c>
      <c r="M5297">
        <v>305.1941666666666</v>
      </c>
      <c r="N5297">
        <v>-14.785</v>
      </c>
      <c r="O5297">
        <v>6.1</v>
      </c>
      <c r="Q5297">
        <v>-0.02</v>
      </c>
      <c r="S5297">
        <v>-0.11</v>
      </c>
      <c r="Y5297" t="s">
        <v>340</v>
      </c>
      <c r="Z5297" t="s">
        <v>340</v>
      </c>
      <c r="AA5297" t="s">
        <v>2210</v>
      </c>
      <c r="AB5297" t="str">
        <f>+LEFT(AA5297,1)</f>
        <v>A</v>
      </c>
      <c r="AC5297" s="6">
        <f>DEGREES(ACOS(SIN(Resultats!$H$11)*SIN(RADIANS(N5297))+COS(Resultats!$H$11)*COS(RADIANS(N5297))*COS(Resultats!$E$11-RADIANS(M5297))))</f>
        <v>155.32078240886557</v>
      </c>
      <c r="AD5297">
        <f>+IF(AB5297=Data!$E$18,1,0)</f>
        <v>1</v>
      </c>
      <c r="AE5297">
        <f>+IF(AC5297&lt;Data!$B$17,1,0)</f>
        <v>0</v>
      </c>
      <c r="AF5297" s="7">
        <f>+IF(AND(AD5297,AE5297),1,0)</f>
        <v>0</v>
      </c>
    </row>
    <row r="5298" spans="1:32" x14ac:dyDescent="0.2">
      <c r="A5298">
        <v>7776</v>
      </c>
      <c r="B5298" t="s">
        <v>4054</v>
      </c>
      <c r="C5298">
        <v>193495</v>
      </c>
      <c r="D5298">
        <v>163481</v>
      </c>
      <c r="E5298">
        <v>20</v>
      </c>
      <c r="F5298">
        <v>21</v>
      </c>
      <c r="G5298">
        <v>0.7</v>
      </c>
      <c r="H5298" t="s">
        <v>26</v>
      </c>
      <c r="I5298">
        <v>14</v>
      </c>
      <c r="J5298">
        <v>46</v>
      </c>
      <c r="K5298">
        <v>53</v>
      </c>
      <c r="L5298">
        <v>20.350194444444448</v>
      </c>
      <c r="M5298">
        <v>305.25291666666669</v>
      </c>
      <c r="N5298">
        <v>-14.781388888888889</v>
      </c>
      <c r="O5298">
        <v>3.08</v>
      </c>
      <c r="Q5298">
        <v>0.79</v>
      </c>
      <c r="S5298">
        <v>0.28000000000000003</v>
      </c>
      <c r="U5298">
        <v>0.5</v>
      </c>
      <c r="Y5298" t="s">
        <v>4055</v>
      </c>
      <c r="Z5298" t="s">
        <v>14018</v>
      </c>
      <c r="AA5298" t="s">
        <v>15414</v>
      </c>
      <c r="AB5298" t="str">
        <f>+LEFT(AA5298,1)</f>
        <v>F</v>
      </c>
      <c r="AC5298" s="6">
        <f>DEGREES(ACOS(SIN(Resultats!$H$11)*SIN(RADIANS(N5298))+COS(Resultats!$H$11)*COS(RADIANS(N5298))*COS(Resultats!$E$11-RADIANS(M5298))))</f>
        <v>155.37751346747717</v>
      </c>
      <c r="AD5298">
        <f>+IF(AB5298=Data!$E$18,1,0)</f>
        <v>0</v>
      </c>
      <c r="AE5298">
        <f>+IF(AC5298&lt;Data!$B$17,1,0)</f>
        <v>0</v>
      </c>
      <c r="AF5298" s="7">
        <f>+IF(AND(AD5298,AE5298),1,0)</f>
        <v>0</v>
      </c>
    </row>
    <row r="5299" spans="1:32" x14ac:dyDescent="0.2">
      <c r="A5299">
        <v>8934</v>
      </c>
      <c r="B5299" t="s">
        <v>7631</v>
      </c>
      <c r="C5299">
        <v>221409</v>
      </c>
      <c r="D5299">
        <v>146756</v>
      </c>
      <c r="E5299">
        <v>23</v>
      </c>
      <c r="F5299">
        <v>31</v>
      </c>
      <c r="G5299">
        <v>57.6</v>
      </c>
      <c r="H5299" t="s">
        <v>26</v>
      </c>
      <c r="I5299">
        <v>1</v>
      </c>
      <c r="J5299">
        <v>5</v>
      </c>
      <c r="K5299">
        <v>9</v>
      </c>
      <c r="L5299">
        <v>23.532666666666664</v>
      </c>
      <c r="M5299">
        <v>352.99</v>
      </c>
      <c r="N5299">
        <v>-1.0858333333333332</v>
      </c>
      <c r="O5299">
        <v>6.38</v>
      </c>
      <c r="Q5299">
        <v>1.18</v>
      </c>
      <c r="S5299">
        <v>1.1000000000000001</v>
      </c>
      <c r="Y5299" t="s">
        <v>45</v>
      </c>
      <c r="Z5299" t="s">
        <v>45</v>
      </c>
      <c r="AA5299" t="s">
        <v>507</v>
      </c>
      <c r="AB5299" t="str">
        <f>+LEFT(AA5299,1)</f>
        <v>K</v>
      </c>
      <c r="AC5299" s="6">
        <f>DEGREES(ACOS(SIN(Resultats!$H$11)*SIN(RADIANS(N5299))+COS(Resultats!$H$11)*COS(RADIANS(N5299))*COS(Resultats!$E$11-RADIANS(M5299))))</f>
        <v>155.46604291506551</v>
      </c>
      <c r="AD5299">
        <f>+IF(AB5299=Data!$E$18,1,0)</f>
        <v>0</v>
      </c>
      <c r="AE5299">
        <f>+IF(AC5299&lt;Data!$B$17,1,0)</f>
        <v>0</v>
      </c>
      <c r="AF5299" s="7">
        <f>+IF(AND(AD5299,AE5299),1,0)</f>
        <v>0</v>
      </c>
    </row>
    <row r="5300" spans="1:32" x14ac:dyDescent="0.2">
      <c r="A5300">
        <v>7773</v>
      </c>
      <c r="B5300" t="s">
        <v>4052</v>
      </c>
      <c r="C5300">
        <v>193432</v>
      </c>
      <c r="D5300">
        <v>163468</v>
      </c>
      <c r="E5300">
        <v>20</v>
      </c>
      <c r="F5300">
        <v>20</v>
      </c>
      <c r="G5300">
        <v>39.799999999999997</v>
      </c>
      <c r="H5300" t="s">
        <v>26</v>
      </c>
      <c r="I5300">
        <v>12</v>
      </c>
      <c r="J5300">
        <v>45</v>
      </c>
      <c r="K5300">
        <v>33</v>
      </c>
      <c r="L5300">
        <v>20.344388888888886</v>
      </c>
      <c r="M5300">
        <v>305.1658333333333</v>
      </c>
      <c r="N5300">
        <v>-12.759166666666667</v>
      </c>
      <c r="O5300">
        <v>4.76</v>
      </c>
      <c r="Q5300">
        <v>-0.05</v>
      </c>
      <c r="S5300">
        <v>-0.11</v>
      </c>
      <c r="U5300">
        <v>-0.06</v>
      </c>
      <c r="Y5300" t="s">
        <v>191</v>
      </c>
      <c r="Z5300" t="s">
        <v>191</v>
      </c>
      <c r="AA5300" t="s">
        <v>5040</v>
      </c>
      <c r="AB5300" t="str">
        <f>+LEFT(AA5300,1)</f>
        <v>B</v>
      </c>
      <c r="AC5300" s="6">
        <f>DEGREES(ACOS(SIN(Resultats!$H$11)*SIN(RADIANS(N5300))+COS(Resultats!$H$11)*COS(RADIANS(N5300))*COS(Resultats!$E$11-RADIANS(M5300))))</f>
        <v>155.50832248272488</v>
      </c>
      <c r="AD5300">
        <f>+IF(AB5300=Data!$E$18,1,0)</f>
        <v>0</v>
      </c>
      <c r="AE5300">
        <f>+IF(AC5300&lt;Data!$B$17,1,0)</f>
        <v>0</v>
      </c>
      <c r="AF5300" s="7">
        <f>+IF(AND(AD5300,AE5300),1,0)</f>
        <v>0</v>
      </c>
    </row>
    <row r="5301" spans="1:32" x14ac:dyDescent="0.2">
      <c r="A5301">
        <v>7809</v>
      </c>
      <c r="C5301">
        <v>194454</v>
      </c>
      <c r="D5301">
        <v>144412</v>
      </c>
      <c r="E5301">
        <v>20</v>
      </c>
      <c r="F5301">
        <v>25</v>
      </c>
      <c r="G5301">
        <v>42.5</v>
      </c>
      <c r="H5301" t="s">
        <v>26</v>
      </c>
      <c r="I5301">
        <v>2</v>
      </c>
      <c r="J5301">
        <v>48</v>
      </c>
      <c r="K5301">
        <v>1</v>
      </c>
      <c r="L5301">
        <v>20.428472222222222</v>
      </c>
      <c r="M5301">
        <v>306.42708333333331</v>
      </c>
      <c r="N5301">
        <v>-2.8002777777777776</v>
      </c>
      <c r="O5301">
        <v>6.11</v>
      </c>
      <c r="Q5301">
        <v>1.19</v>
      </c>
      <c r="S5301">
        <v>1.19</v>
      </c>
      <c r="X5301" t="s">
        <v>27</v>
      </c>
      <c r="Y5301" t="s">
        <v>507</v>
      </c>
      <c r="Z5301" t="s">
        <v>5984</v>
      </c>
      <c r="AA5301" t="s">
        <v>507</v>
      </c>
      <c r="AB5301" t="str">
        <f>+LEFT(AA5301,1)</f>
        <v>K</v>
      </c>
      <c r="AC5301" s="6">
        <f>DEGREES(ACOS(SIN(Resultats!$H$11)*SIN(RADIANS(N5301))+COS(Resultats!$H$11)*COS(RADIANS(N5301))*COS(Resultats!$E$11-RADIANS(M5301))))</f>
        <v>155.50992258989621</v>
      </c>
      <c r="AD5301">
        <f>+IF(AB5301=Data!$E$18,1,0)</f>
        <v>0</v>
      </c>
      <c r="AE5301">
        <f>+IF(AC5301&lt;Data!$B$17,1,0)</f>
        <v>0</v>
      </c>
      <c r="AF5301" s="7">
        <f>+IF(AND(AD5301,AE5301),1,0)</f>
        <v>0</v>
      </c>
    </row>
    <row r="5302" spans="1:32" x14ac:dyDescent="0.2">
      <c r="A5302">
        <v>8912</v>
      </c>
      <c r="B5302" t="s">
        <v>7619</v>
      </c>
      <c r="C5302">
        <v>220858</v>
      </c>
      <c r="D5302">
        <v>128188</v>
      </c>
      <c r="E5302">
        <v>23</v>
      </c>
      <c r="F5302">
        <v>27</v>
      </c>
      <c r="G5302">
        <v>14.8</v>
      </c>
      <c r="H5302" t="s">
        <v>24</v>
      </c>
      <c r="I5302">
        <v>1</v>
      </c>
      <c r="J5302">
        <v>7</v>
      </c>
      <c r="K5302">
        <v>21</v>
      </c>
      <c r="L5302">
        <v>23.454111111111111</v>
      </c>
      <c r="M5302">
        <v>351.81166666666667</v>
      </c>
      <c r="N5302">
        <v>1.1225000000000001</v>
      </c>
      <c r="O5302">
        <v>6.25</v>
      </c>
      <c r="Q5302">
        <v>1.02</v>
      </c>
      <c r="S5302">
        <v>0.8</v>
      </c>
      <c r="Y5302" t="s">
        <v>345</v>
      </c>
      <c r="Z5302" t="s">
        <v>345</v>
      </c>
      <c r="AA5302" t="s">
        <v>3097</v>
      </c>
      <c r="AB5302" t="str">
        <f>+LEFT(AA5302,1)</f>
        <v>G</v>
      </c>
      <c r="AC5302" s="6">
        <f>DEGREES(ACOS(SIN(Resultats!$H$11)*SIN(RADIANS(N5302))+COS(Resultats!$H$11)*COS(RADIANS(N5302))*COS(Resultats!$E$11-RADIANS(M5302))))</f>
        <v>155.60619393066372</v>
      </c>
      <c r="AD5302">
        <f>+IF(AB5302=Data!$E$18,1,0)</f>
        <v>0</v>
      </c>
      <c r="AE5302">
        <f>+IF(AC5302&lt;Data!$B$17,1,0)</f>
        <v>0</v>
      </c>
      <c r="AF5302" s="7">
        <f>+IF(AND(AD5302,AE5302),1,0)</f>
        <v>0</v>
      </c>
    </row>
    <row r="5303" spans="1:32" x14ac:dyDescent="0.2">
      <c r="A5303">
        <v>8911</v>
      </c>
      <c r="B5303" t="s">
        <v>7616</v>
      </c>
      <c r="C5303">
        <v>220825</v>
      </c>
      <c r="D5303">
        <v>128186</v>
      </c>
      <c r="E5303">
        <v>23</v>
      </c>
      <c r="F5303">
        <v>26</v>
      </c>
      <c r="G5303">
        <v>56</v>
      </c>
      <c r="H5303" t="s">
        <v>24</v>
      </c>
      <c r="I5303">
        <v>1</v>
      </c>
      <c r="J5303">
        <v>15</v>
      </c>
      <c r="K5303">
        <v>20</v>
      </c>
      <c r="L5303">
        <v>23.448888888888888</v>
      </c>
      <c r="M5303">
        <v>351.73333333333335</v>
      </c>
      <c r="N5303">
        <v>1.2555555555555555</v>
      </c>
      <c r="O5303">
        <v>4.9400000000000004</v>
      </c>
      <c r="Q5303">
        <v>0.03</v>
      </c>
      <c r="S5303">
        <v>-0.02</v>
      </c>
      <c r="U5303">
        <v>-0.03</v>
      </c>
      <c r="Y5303" t="s">
        <v>7618</v>
      </c>
      <c r="Z5303" t="s">
        <v>301</v>
      </c>
      <c r="AA5303" t="s">
        <v>2210</v>
      </c>
      <c r="AB5303" t="str">
        <f>+LEFT(AA5303,1)</f>
        <v>A</v>
      </c>
      <c r="AC5303" s="6">
        <f>DEGREES(ACOS(SIN(Resultats!$H$11)*SIN(RADIANS(N5303))+COS(Resultats!$H$11)*COS(RADIANS(N5303))*COS(Resultats!$E$11-RADIANS(M5303))))</f>
        <v>155.61341753581132</v>
      </c>
      <c r="AD5303">
        <f>+IF(AB5303=Data!$E$18,1,0)</f>
        <v>1</v>
      </c>
      <c r="AE5303">
        <f>+IF(AC5303&lt;Data!$B$17,1,0)</f>
        <v>0</v>
      </c>
      <c r="AF5303" s="7">
        <f>+IF(AND(AD5303,AE5303),1,0)</f>
        <v>0</v>
      </c>
    </row>
    <row r="5304" spans="1:32" x14ac:dyDescent="0.2">
      <c r="A5304">
        <v>8608</v>
      </c>
      <c r="C5304">
        <v>214298</v>
      </c>
      <c r="D5304">
        <v>108043</v>
      </c>
      <c r="E5304">
        <v>22</v>
      </c>
      <c r="F5304">
        <v>37</v>
      </c>
      <c r="G5304">
        <v>4.7</v>
      </c>
      <c r="H5304" t="s">
        <v>24</v>
      </c>
      <c r="I5304">
        <v>12</v>
      </c>
      <c r="J5304">
        <v>34</v>
      </c>
      <c r="K5304">
        <v>38</v>
      </c>
      <c r="L5304">
        <v>22.617972222222221</v>
      </c>
      <c r="M5304">
        <v>339.26958333333334</v>
      </c>
      <c r="N5304">
        <v>12.577222222222222</v>
      </c>
      <c r="O5304">
        <v>6.3</v>
      </c>
      <c r="Y5304" t="s">
        <v>104</v>
      </c>
      <c r="Z5304" t="s">
        <v>104</v>
      </c>
      <c r="AA5304" t="s">
        <v>104</v>
      </c>
      <c r="AB5304" t="str">
        <f>+LEFT(AA5304,1)</f>
        <v>K</v>
      </c>
      <c r="AC5304" s="6">
        <f>DEGREES(ACOS(SIN(Resultats!$H$11)*SIN(RADIANS(N5304))+COS(Resultats!$H$11)*COS(RADIANS(N5304))*COS(Resultats!$E$11-RADIANS(M5304))))</f>
        <v>155.61770622353006</v>
      </c>
      <c r="AD5304">
        <f>+IF(AB5304=Data!$E$18,1,0)</f>
        <v>0</v>
      </c>
      <c r="AE5304">
        <f>+IF(AC5304&lt;Data!$B$17,1,0)</f>
        <v>0</v>
      </c>
      <c r="AF5304" s="7">
        <f>+IF(AND(AD5304,AE5304),1,0)</f>
        <v>0</v>
      </c>
    </row>
    <row r="5305" spans="1:32" x14ac:dyDescent="0.2">
      <c r="A5305">
        <v>8737</v>
      </c>
      <c r="C5305">
        <v>217166</v>
      </c>
      <c r="D5305">
        <v>127870</v>
      </c>
      <c r="E5305">
        <v>22</v>
      </c>
      <c r="F5305">
        <v>58</v>
      </c>
      <c r="G5305">
        <v>35.1</v>
      </c>
      <c r="H5305" t="s">
        <v>24</v>
      </c>
      <c r="I5305">
        <v>9</v>
      </c>
      <c r="J5305">
        <v>21</v>
      </c>
      <c r="K5305">
        <v>25</v>
      </c>
      <c r="L5305">
        <v>22.976416666666665</v>
      </c>
      <c r="M5305">
        <v>344.64625000000001</v>
      </c>
      <c r="N5305">
        <v>9.3569444444444443</v>
      </c>
      <c r="O5305">
        <v>6.43</v>
      </c>
      <c r="Q5305">
        <v>0.64</v>
      </c>
      <c r="S5305">
        <v>0.16</v>
      </c>
      <c r="U5305">
        <v>0.36</v>
      </c>
      <c r="Y5305" t="s">
        <v>7516</v>
      </c>
      <c r="Z5305" t="s">
        <v>13116</v>
      </c>
      <c r="AA5305" t="s">
        <v>15421</v>
      </c>
      <c r="AB5305" t="str">
        <f>+LEFT(AA5305,1)</f>
        <v>G</v>
      </c>
      <c r="AC5305" s="6">
        <f>DEGREES(ACOS(SIN(Resultats!$H$11)*SIN(RADIANS(N5305))+COS(Resultats!$H$11)*COS(RADIANS(N5305))*COS(Resultats!$E$11-RADIANS(M5305))))</f>
        <v>155.76880974688547</v>
      </c>
      <c r="AD5305">
        <f>+IF(AB5305=Data!$E$18,1,0)</f>
        <v>0</v>
      </c>
      <c r="AE5305">
        <f>+IF(AC5305&lt;Data!$B$17,1,0)</f>
        <v>0</v>
      </c>
      <c r="AF5305" s="7">
        <f>+IF(AND(AD5305,AE5305),1,0)</f>
        <v>0</v>
      </c>
    </row>
    <row r="5306" spans="1:32" x14ac:dyDescent="0.2">
      <c r="A5306">
        <v>8958</v>
      </c>
      <c r="C5306">
        <v>222093</v>
      </c>
      <c r="D5306">
        <v>165804</v>
      </c>
      <c r="E5306">
        <v>23</v>
      </c>
      <c r="F5306">
        <v>37</v>
      </c>
      <c r="G5306">
        <v>39.6</v>
      </c>
      <c r="H5306" t="s">
        <v>26</v>
      </c>
      <c r="I5306">
        <v>13</v>
      </c>
      <c r="J5306">
        <v>3</v>
      </c>
      <c r="K5306">
        <v>37</v>
      </c>
      <c r="L5306">
        <v>23.627666666666666</v>
      </c>
      <c r="M5306">
        <v>354.41500000000002</v>
      </c>
      <c r="N5306">
        <v>-13.060277777777779</v>
      </c>
      <c r="O5306">
        <v>5.65</v>
      </c>
      <c r="Q5306">
        <v>1.03</v>
      </c>
      <c r="S5306">
        <v>0.83</v>
      </c>
      <c r="Y5306" t="s">
        <v>4418</v>
      </c>
      <c r="Z5306" t="s">
        <v>60</v>
      </c>
      <c r="AA5306" t="s">
        <v>28</v>
      </c>
      <c r="AB5306" t="str">
        <f>+LEFT(AA5306,1)</f>
        <v>G</v>
      </c>
      <c r="AC5306" s="6">
        <f>DEGREES(ACOS(SIN(Resultats!$H$11)*SIN(RADIANS(N5306))+COS(Resultats!$H$11)*COS(RADIANS(N5306))*COS(Resultats!$E$11-RADIANS(M5306))))</f>
        <v>155.89323725980404</v>
      </c>
      <c r="AD5306">
        <f>+IF(AB5306=Data!$E$18,1,0)</f>
        <v>0</v>
      </c>
      <c r="AE5306">
        <f>+IF(AC5306&lt;Data!$B$17,1,0)</f>
        <v>0</v>
      </c>
      <c r="AF5306" s="7">
        <f>+IF(AND(AD5306,AE5306),1,0)</f>
        <v>0</v>
      </c>
    </row>
    <row r="5307" spans="1:32" x14ac:dyDescent="0.2">
      <c r="A5307">
        <v>7953</v>
      </c>
      <c r="B5307" t="s">
        <v>3359</v>
      </c>
      <c r="C5307">
        <v>198069</v>
      </c>
      <c r="D5307">
        <v>126222</v>
      </c>
      <c r="E5307">
        <v>20</v>
      </c>
      <c r="F5307">
        <v>47</v>
      </c>
      <c r="G5307">
        <v>48.3</v>
      </c>
      <c r="H5307" t="s">
        <v>24</v>
      </c>
      <c r="I5307">
        <v>6</v>
      </c>
      <c r="J5307">
        <v>0</v>
      </c>
      <c r="K5307">
        <v>30</v>
      </c>
      <c r="L5307">
        <v>20.796750000000003</v>
      </c>
      <c r="M5307">
        <v>311.95125000000002</v>
      </c>
      <c r="N5307">
        <v>6.0083333333333337</v>
      </c>
      <c r="O5307">
        <v>5.58</v>
      </c>
      <c r="Q5307">
        <v>-0.02</v>
      </c>
      <c r="S5307">
        <v>-0.09</v>
      </c>
      <c r="Y5307" t="s">
        <v>134</v>
      </c>
      <c r="Z5307" t="s">
        <v>134</v>
      </c>
      <c r="AA5307" t="s">
        <v>2210</v>
      </c>
      <c r="AB5307" t="str">
        <f>+LEFT(AA5307,1)</f>
        <v>A</v>
      </c>
      <c r="AC5307" s="6">
        <f>DEGREES(ACOS(SIN(Resultats!$H$11)*SIN(RADIANS(N5307))+COS(Resultats!$H$11)*COS(RADIANS(N5307))*COS(Resultats!$E$11-RADIANS(M5307))))</f>
        <v>155.92729601625547</v>
      </c>
      <c r="AD5307">
        <f>+IF(AB5307=Data!$E$18,1,0)</f>
        <v>1</v>
      </c>
      <c r="AE5307">
        <f>+IF(AC5307&lt;Data!$B$17,1,0)</f>
        <v>0</v>
      </c>
      <c r="AF5307" s="7">
        <f>+IF(AND(AD5307,AE5307),1,0)</f>
        <v>0</v>
      </c>
    </row>
    <row r="5308" spans="1:32" x14ac:dyDescent="0.2">
      <c r="A5308">
        <v>8681</v>
      </c>
      <c r="C5308">
        <v>216048</v>
      </c>
      <c r="D5308">
        <v>108204</v>
      </c>
      <c r="E5308">
        <v>22</v>
      </c>
      <c r="F5308">
        <v>49</v>
      </c>
      <c r="G5308">
        <v>32.299999999999997</v>
      </c>
      <c r="H5308" t="s">
        <v>24</v>
      </c>
      <c r="I5308">
        <v>10</v>
      </c>
      <c r="J5308">
        <v>28</v>
      </c>
      <c r="K5308">
        <v>44</v>
      </c>
      <c r="L5308">
        <v>22.825638888888889</v>
      </c>
      <c r="M5308">
        <v>342.38458333333335</v>
      </c>
      <c r="N5308">
        <v>10.478888888888889</v>
      </c>
      <c r="O5308">
        <v>6.54</v>
      </c>
      <c r="Q5308">
        <v>0.28999999999999998</v>
      </c>
      <c r="S5308">
        <v>0.05</v>
      </c>
      <c r="Y5308" t="s">
        <v>602</v>
      </c>
      <c r="Z5308" t="s">
        <v>6110</v>
      </c>
      <c r="AA5308" t="s">
        <v>2891</v>
      </c>
      <c r="AB5308" t="str">
        <f>+LEFT(AA5308,1)</f>
        <v>F</v>
      </c>
      <c r="AC5308" s="6">
        <f>DEGREES(ACOS(SIN(Resultats!$H$11)*SIN(RADIANS(N5308))+COS(Resultats!$H$11)*COS(RADIANS(N5308))*COS(Resultats!$E$11-RADIANS(M5308))))</f>
        <v>156.10183198692178</v>
      </c>
      <c r="AD5308">
        <f>+IF(AB5308=Data!$E$18,1,0)</f>
        <v>0</v>
      </c>
      <c r="AE5308">
        <f>+IF(AC5308&lt;Data!$B$17,1,0)</f>
        <v>0</v>
      </c>
      <c r="AF5308" s="7">
        <f>+IF(AND(AD5308,AE5308),1,0)</f>
        <v>0</v>
      </c>
    </row>
    <row r="5309" spans="1:32" x14ac:dyDescent="0.2">
      <c r="A5309">
        <v>7788</v>
      </c>
      <c r="C5309">
        <v>193896</v>
      </c>
      <c r="D5309">
        <v>144361</v>
      </c>
      <c r="E5309">
        <v>20</v>
      </c>
      <c r="F5309">
        <v>23</v>
      </c>
      <c r="G5309">
        <v>0.8</v>
      </c>
      <c r="H5309" t="s">
        <v>26</v>
      </c>
      <c r="I5309">
        <v>9</v>
      </c>
      <c r="J5309">
        <v>39</v>
      </c>
      <c r="K5309">
        <v>17</v>
      </c>
      <c r="L5309">
        <v>20.383555555555557</v>
      </c>
      <c r="M5309">
        <v>305.75333333333333</v>
      </c>
      <c r="N5309">
        <v>-9.6547222222222224</v>
      </c>
      <c r="O5309">
        <v>6.3</v>
      </c>
      <c r="Q5309">
        <v>0.91</v>
      </c>
      <c r="S5309">
        <v>0.57999999999999996</v>
      </c>
      <c r="Y5309" t="s">
        <v>4062</v>
      </c>
      <c r="Z5309" t="s">
        <v>33</v>
      </c>
      <c r="AA5309" t="s">
        <v>235</v>
      </c>
      <c r="AB5309" t="str">
        <f>+LEFT(AA5309,1)</f>
        <v>G</v>
      </c>
      <c r="AC5309" s="6">
        <f>DEGREES(ACOS(SIN(Resultats!$H$11)*SIN(RADIANS(N5309))+COS(Resultats!$H$11)*COS(RADIANS(N5309))*COS(Resultats!$E$11-RADIANS(M5309))))</f>
        <v>156.11194566044676</v>
      </c>
      <c r="AD5309">
        <f>+IF(AB5309=Data!$E$18,1,0)</f>
        <v>0</v>
      </c>
      <c r="AE5309">
        <f>+IF(AC5309&lt;Data!$B$17,1,0)</f>
        <v>0</v>
      </c>
      <c r="AF5309" s="7">
        <f>+IF(AND(AD5309,AE5309),1,0)</f>
        <v>0</v>
      </c>
    </row>
    <row r="5310" spans="1:32" x14ac:dyDescent="0.2">
      <c r="A5310">
        <v>8951</v>
      </c>
      <c r="C5310">
        <v>221835</v>
      </c>
      <c r="D5310">
        <v>146795</v>
      </c>
      <c r="E5310">
        <v>23</v>
      </c>
      <c r="F5310">
        <v>35</v>
      </c>
      <c r="G5310">
        <v>32.1</v>
      </c>
      <c r="H5310" t="s">
        <v>26</v>
      </c>
      <c r="I5310">
        <v>7</v>
      </c>
      <c r="J5310">
        <v>27</v>
      </c>
      <c r="K5310">
        <v>52</v>
      </c>
      <c r="L5310">
        <v>23.59225</v>
      </c>
      <c r="M5310">
        <v>353.88375000000002</v>
      </c>
      <c r="N5310">
        <v>-7.4644444444444442</v>
      </c>
      <c r="O5310">
        <v>6.39</v>
      </c>
      <c r="Q5310">
        <v>0.88</v>
      </c>
      <c r="S5310">
        <v>0.56999999999999995</v>
      </c>
      <c r="X5310" t="s">
        <v>27</v>
      </c>
      <c r="Y5310" t="s">
        <v>235</v>
      </c>
      <c r="Z5310" t="s">
        <v>6326</v>
      </c>
      <c r="AA5310" t="s">
        <v>235</v>
      </c>
      <c r="AB5310" t="str">
        <f>+LEFT(AA5310,1)</f>
        <v>G</v>
      </c>
      <c r="AC5310" s="6">
        <f>DEGREES(ACOS(SIN(Resultats!$H$11)*SIN(RADIANS(N5310))+COS(Resultats!$H$11)*COS(RADIANS(N5310))*COS(Resultats!$E$11-RADIANS(M5310))))</f>
        <v>156.26335872516421</v>
      </c>
      <c r="AD5310">
        <f>+IF(AB5310=Data!$E$18,1,0)</f>
        <v>0</v>
      </c>
      <c r="AE5310">
        <f>+IF(AC5310&lt;Data!$B$17,1,0)</f>
        <v>0</v>
      </c>
      <c r="AF5310" s="7">
        <f>+IF(AND(AD5310,AE5310),1,0)</f>
        <v>0</v>
      </c>
    </row>
    <row r="5311" spans="1:32" x14ac:dyDescent="0.2">
      <c r="A5311">
        <v>8697</v>
      </c>
      <c r="B5311" t="s">
        <v>7488</v>
      </c>
      <c r="C5311">
        <v>216385</v>
      </c>
      <c r="D5311">
        <v>127810</v>
      </c>
      <c r="E5311">
        <v>22</v>
      </c>
      <c r="F5311">
        <v>52</v>
      </c>
      <c r="G5311">
        <v>24.1</v>
      </c>
      <c r="H5311" t="s">
        <v>24</v>
      </c>
      <c r="I5311">
        <v>9</v>
      </c>
      <c r="J5311">
        <v>50</v>
      </c>
      <c r="K5311">
        <v>8</v>
      </c>
      <c r="L5311">
        <v>22.873361111111112</v>
      </c>
      <c r="M5311">
        <v>343.10041666666666</v>
      </c>
      <c r="N5311">
        <v>9.8355555555555565</v>
      </c>
      <c r="O5311">
        <v>5.16</v>
      </c>
      <c r="Q5311">
        <v>0.48</v>
      </c>
      <c r="S5311">
        <v>-0.01</v>
      </c>
      <c r="Y5311" t="s">
        <v>387</v>
      </c>
      <c r="Z5311" t="s">
        <v>387</v>
      </c>
      <c r="AA5311" t="s">
        <v>2689</v>
      </c>
      <c r="AB5311" t="str">
        <f>+LEFT(AA5311,1)</f>
        <v>F</v>
      </c>
      <c r="AC5311" s="6">
        <f>DEGREES(ACOS(SIN(Resultats!$H$11)*SIN(RADIANS(N5311))+COS(Resultats!$H$11)*COS(RADIANS(N5311))*COS(Resultats!$E$11-RADIANS(M5311))))</f>
        <v>156.26498761218593</v>
      </c>
      <c r="AD5311">
        <f>+IF(AB5311=Data!$E$18,1,0)</f>
        <v>0</v>
      </c>
      <c r="AE5311">
        <f>+IF(AC5311&lt;Data!$B$17,1,0)</f>
        <v>0</v>
      </c>
      <c r="AF5311" s="7">
        <f>+IF(AND(AD5311,AE5311),1,0)</f>
        <v>0</v>
      </c>
    </row>
    <row r="5312" spans="1:32" x14ac:dyDescent="0.2">
      <c r="A5312">
        <v>8946</v>
      </c>
      <c r="C5312">
        <v>221745</v>
      </c>
      <c r="D5312">
        <v>165780</v>
      </c>
      <c r="E5312">
        <v>23</v>
      </c>
      <c r="F5312">
        <v>34</v>
      </c>
      <c r="G5312">
        <v>49.4</v>
      </c>
      <c r="H5312" t="s">
        <v>26</v>
      </c>
      <c r="I5312">
        <v>15</v>
      </c>
      <c r="J5312">
        <v>14</v>
      </c>
      <c r="K5312">
        <v>45</v>
      </c>
      <c r="L5312">
        <v>23.580388888888887</v>
      </c>
      <c r="M5312">
        <v>353.70583333333332</v>
      </c>
      <c r="N5312">
        <v>-15.245833333333332</v>
      </c>
      <c r="O5312">
        <v>5.96</v>
      </c>
      <c r="Q5312">
        <v>1.36</v>
      </c>
      <c r="S5312">
        <v>1.57</v>
      </c>
      <c r="Y5312" t="s">
        <v>197</v>
      </c>
      <c r="Z5312" t="s">
        <v>197</v>
      </c>
      <c r="AA5312" t="s">
        <v>197</v>
      </c>
      <c r="AB5312" t="str">
        <f>+LEFT(AA5312,1)</f>
        <v>K</v>
      </c>
      <c r="AC5312" s="6">
        <f>DEGREES(ACOS(SIN(Resultats!$H$11)*SIN(RADIANS(N5312))+COS(Resultats!$H$11)*COS(RADIANS(N5312))*COS(Resultats!$E$11-RADIANS(M5312))))</f>
        <v>156.29672265374867</v>
      </c>
      <c r="AD5312">
        <f>+IF(AB5312=Data!$E$18,1,0)</f>
        <v>0</v>
      </c>
      <c r="AE5312">
        <f>+IF(AC5312&lt;Data!$B$17,1,0)</f>
        <v>0</v>
      </c>
      <c r="AF5312" s="7">
        <f>+IF(AND(AD5312,AE5312),1,0)</f>
        <v>0</v>
      </c>
    </row>
    <row r="5313" spans="1:32" x14ac:dyDescent="0.2">
      <c r="A5313">
        <v>7821</v>
      </c>
      <c r="B5313" t="s">
        <v>4077</v>
      </c>
      <c r="C5313">
        <v>194939</v>
      </c>
      <c r="D5313">
        <v>144468</v>
      </c>
      <c r="E5313">
        <v>20</v>
      </c>
      <c r="F5313">
        <v>28</v>
      </c>
      <c r="G5313">
        <v>24.9</v>
      </c>
      <c r="H5313" t="s">
        <v>26</v>
      </c>
      <c r="I5313">
        <v>3</v>
      </c>
      <c r="J5313">
        <v>21</v>
      </c>
      <c r="K5313">
        <v>28</v>
      </c>
      <c r="L5313">
        <v>20.47358333333333</v>
      </c>
      <c r="M5313">
        <v>307.10374999999999</v>
      </c>
      <c r="N5313">
        <v>-3.3577777777777778</v>
      </c>
      <c r="O5313">
        <v>6.13</v>
      </c>
      <c r="Q5313">
        <v>-0.06</v>
      </c>
      <c r="S5313">
        <v>-0.18</v>
      </c>
      <c r="Y5313" t="s">
        <v>102</v>
      </c>
      <c r="Z5313" t="s">
        <v>102</v>
      </c>
      <c r="AA5313" t="s">
        <v>5040</v>
      </c>
      <c r="AB5313" t="str">
        <f>+LEFT(AA5313,1)</f>
        <v>B</v>
      </c>
      <c r="AC5313" s="6">
        <f>DEGREES(ACOS(SIN(Resultats!$H$11)*SIN(RADIANS(N5313))+COS(Resultats!$H$11)*COS(RADIANS(N5313))*COS(Resultats!$E$11-RADIANS(M5313))))</f>
        <v>156.32371140644736</v>
      </c>
      <c r="AD5313">
        <f>+IF(AB5313=Data!$E$18,1,0)</f>
        <v>0</v>
      </c>
      <c r="AE5313">
        <f>+IF(AC5313&lt;Data!$B$17,1,0)</f>
        <v>0</v>
      </c>
      <c r="AF5313" s="7">
        <f>+IF(AND(AD5313,AE5313),1,0)</f>
        <v>0</v>
      </c>
    </row>
    <row r="5314" spans="1:32" x14ac:dyDescent="0.2">
      <c r="A5314">
        <v>8097</v>
      </c>
      <c r="B5314" t="s">
        <v>3439</v>
      </c>
      <c r="C5314">
        <v>201601</v>
      </c>
      <c r="D5314">
        <v>126593</v>
      </c>
      <c r="E5314">
        <v>21</v>
      </c>
      <c r="F5314">
        <v>10</v>
      </c>
      <c r="G5314">
        <v>20.5</v>
      </c>
      <c r="H5314" t="s">
        <v>24</v>
      </c>
      <c r="I5314">
        <v>10</v>
      </c>
      <c r="J5314">
        <v>7</v>
      </c>
      <c r="K5314">
        <v>54</v>
      </c>
      <c r="L5314">
        <v>21.172361111111112</v>
      </c>
      <c r="M5314">
        <v>317.58541666666667</v>
      </c>
      <c r="N5314">
        <v>10.131666666666668</v>
      </c>
      <c r="O5314">
        <v>4.6900000000000004</v>
      </c>
      <c r="Q5314">
        <v>0.26</v>
      </c>
      <c r="S5314">
        <v>0.1</v>
      </c>
      <c r="U5314">
        <v>0.11</v>
      </c>
      <c r="Y5314" t="s">
        <v>3441</v>
      </c>
      <c r="Z5314" t="s">
        <v>423</v>
      </c>
      <c r="AA5314" t="s">
        <v>2891</v>
      </c>
      <c r="AB5314" t="str">
        <f>+LEFT(AA5314,1)</f>
        <v>F</v>
      </c>
      <c r="AC5314" s="6">
        <f>DEGREES(ACOS(SIN(Resultats!$H$11)*SIN(RADIANS(N5314))+COS(Resultats!$H$11)*COS(RADIANS(N5314))*COS(Resultats!$E$11-RADIANS(M5314))))</f>
        <v>156.38188082204687</v>
      </c>
      <c r="AD5314">
        <f>+IF(AB5314=Data!$E$18,1,0)</f>
        <v>0</v>
      </c>
      <c r="AE5314">
        <f>+IF(AC5314&lt;Data!$B$17,1,0)</f>
        <v>0</v>
      </c>
      <c r="AF5314" s="7">
        <f>+IF(AND(AD5314,AE5314),1,0)</f>
        <v>0</v>
      </c>
    </row>
    <row r="5315" spans="1:32" x14ac:dyDescent="0.2">
      <c r="A5315">
        <v>8653</v>
      </c>
      <c r="C5315">
        <v>215243</v>
      </c>
      <c r="D5315">
        <v>108131</v>
      </c>
      <c r="E5315">
        <v>22</v>
      </c>
      <c r="F5315">
        <v>43</v>
      </c>
      <c r="G5315">
        <v>42.7</v>
      </c>
      <c r="H5315" t="s">
        <v>24</v>
      </c>
      <c r="I5315">
        <v>10</v>
      </c>
      <c r="J5315">
        <v>56</v>
      </c>
      <c r="K5315">
        <v>21</v>
      </c>
      <c r="L5315">
        <v>22.728527777777778</v>
      </c>
      <c r="M5315">
        <v>340.92791666666665</v>
      </c>
      <c r="N5315">
        <v>10.939166666666667</v>
      </c>
      <c r="O5315">
        <v>6.51</v>
      </c>
      <c r="Q5315">
        <v>0.46</v>
      </c>
      <c r="S5315">
        <v>0</v>
      </c>
      <c r="Y5315" t="s">
        <v>457</v>
      </c>
      <c r="Z5315" t="s">
        <v>457</v>
      </c>
      <c r="AA5315" t="s">
        <v>51</v>
      </c>
      <c r="AB5315" t="str">
        <f>+LEFT(AA5315,1)</f>
        <v>G</v>
      </c>
      <c r="AC5315" s="6">
        <f>DEGREES(ACOS(SIN(Resultats!$H$11)*SIN(RADIANS(N5315))+COS(Resultats!$H$11)*COS(RADIANS(N5315))*COS(Resultats!$E$11-RADIANS(M5315))))</f>
        <v>156.40917683154007</v>
      </c>
      <c r="AD5315">
        <f>+IF(AB5315=Data!$E$18,1,0)</f>
        <v>0</v>
      </c>
      <c r="AE5315">
        <f>+IF(AC5315&lt;Data!$B$17,1,0)</f>
        <v>0</v>
      </c>
      <c r="AF5315" s="7">
        <f>+IF(AND(AD5315,AE5315),1,0)</f>
        <v>0</v>
      </c>
    </row>
    <row r="5316" spans="1:32" x14ac:dyDescent="0.2">
      <c r="A5316">
        <v>8149</v>
      </c>
      <c r="C5316">
        <v>202951</v>
      </c>
      <c r="D5316">
        <v>107020</v>
      </c>
      <c r="E5316">
        <v>21</v>
      </c>
      <c r="F5316">
        <v>18</v>
      </c>
      <c r="G5316">
        <v>52</v>
      </c>
      <c r="H5316" t="s">
        <v>24</v>
      </c>
      <c r="I5316">
        <v>11</v>
      </c>
      <c r="J5316">
        <v>12</v>
      </c>
      <c r="K5316">
        <v>12</v>
      </c>
      <c r="L5316">
        <v>21.314444444444444</v>
      </c>
      <c r="M5316">
        <v>319.71666666666664</v>
      </c>
      <c r="N5316">
        <v>11.203333333333333</v>
      </c>
      <c r="O5316">
        <v>5.96</v>
      </c>
      <c r="Q5316">
        <v>1.65</v>
      </c>
      <c r="Y5316" t="s">
        <v>77</v>
      </c>
      <c r="Z5316" t="s">
        <v>77</v>
      </c>
      <c r="AA5316" t="s">
        <v>104</v>
      </c>
      <c r="AB5316" t="str">
        <f>+LEFT(AA5316,1)</f>
        <v>K</v>
      </c>
      <c r="AC5316" s="6">
        <f>DEGREES(ACOS(SIN(Resultats!$H$11)*SIN(RADIANS(N5316))+COS(Resultats!$H$11)*COS(RADIANS(N5316))*COS(Resultats!$E$11-RADIANS(M5316))))</f>
        <v>156.46054209619626</v>
      </c>
      <c r="AD5316">
        <f>+IF(AB5316=Data!$E$18,1,0)</f>
        <v>0</v>
      </c>
      <c r="AE5316">
        <f>+IF(AC5316&lt;Data!$B$17,1,0)</f>
        <v>0</v>
      </c>
      <c r="AF5316" s="7">
        <f>+IF(AND(AD5316,AE5316),1,0)</f>
        <v>0</v>
      </c>
    </row>
    <row r="5317" spans="1:32" x14ac:dyDescent="0.2">
      <c r="A5317">
        <v>7831</v>
      </c>
      <c r="B5317" t="s">
        <v>4082</v>
      </c>
      <c r="C5317">
        <v>195135</v>
      </c>
      <c r="D5317">
        <v>144495</v>
      </c>
      <c r="E5317">
        <v>20</v>
      </c>
      <c r="F5317">
        <v>29</v>
      </c>
      <c r="G5317">
        <v>39</v>
      </c>
      <c r="H5317" t="s">
        <v>26</v>
      </c>
      <c r="I5317">
        <v>2</v>
      </c>
      <c r="J5317">
        <v>53</v>
      </c>
      <c r="K5317">
        <v>8</v>
      </c>
      <c r="L5317">
        <v>20.494166666666668</v>
      </c>
      <c r="M5317">
        <v>307.41250000000002</v>
      </c>
      <c r="N5317">
        <v>-2.8855555555555554</v>
      </c>
      <c r="O5317">
        <v>4.91</v>
      </c>
      <c r="Q5317">
        <v>1.1499999999999999</v>
      </c>
      <c r="S5317">
        <v>1.22</v>
      </c>
      <c r="U5317">
        <v>0.56000000000000005</v>
      </c>
      <c r="Y5317" t="s">
        <v>125</v>
      </c>
      <c r="Z5317" t="s">
        <v>125</v>
      </c>
      <c r="AA5317" t="s">
        <v>365</v>
      </c>
      <c r="AB5317" t="str">
        <f>+LEFT(AA5317,1)</f>
        <v>K</v>
      </c>
      <c r="AC5317" s="6">
        <f>DEGREES(ACOS(SIN(Resultats!$H$11)*SIN(RADIANS(N5317))+COS(Resultats!$H$11)*COS(RADIANS(N5317))*COS(Resultats!$E$11-RADIANS(M5317))))</f>
        <v>156.4706792238874</v>
      </c>
      <c r="AD5317">
        <f>+IF(AB5317=Data!$E$18,1,0)</f>
        <v>0</v>
      </c>
      <c r="AE5317">
        <f>+IF(AC5317&lt;Data!$B$17,1,0)</f>
        <v>0</v>
      </c>
      <c r="AF5317" s="7">
        <f>+IF(AND(AD5317,AE5317),1,0)</f>
        <v>0</v>
      </c>
    </row>
    <row r="5318" spans="1:32" x14ac:dyDescent="0.2">
      <c r="A5318">
        <v>8605</v>
      </c>
      <c r="C5318">
        <v>214203</v>
      </c>
      <c r="D5318">
        <v>108036</v>
      </c>
      <c r="E5318">
        <v>22</v>
      </c>
      <c r="F5318">
        <v>36</v>
      </c>
      <c r="G5318">
        <v>36.4</v>
      </c>
      <c r="H5318" t="s">
        <v>24</v>
      </c>
      <c r="I5318">
        <v>11</v>
      </c>
      <c r="J5318">
        <v>41</v>
      </c>
      <c r="K5318">
        <v>49</v>
      </c>
      <c r="L5318">
        <v>22.610111111111113</v>
      </c>
      <c r="M5318">
        <v>339.1516666666667</v>
      </c>
      <c r="N5318">
        <v>11.696944444444444</v>
      </c>
      <c r="O5318">
        <v>6.4</v>
      </c>
      <c r="Q5318">
        <v>0</v>
      </c>
      <c r="S5318">
        <v>0.06</v>
      </c>
      <c r="Y5318" t="s">
        <v>1235</v>
      </c>
      <c r="Z5318" t="s">
        <v>1235</v>
      </c>
      <c r="AA5318" t="s">
        <v>1469</v>
      </c>
      <c r="AB5318" t="str">
        <f>+LEFT(AA5318,1)</f>
        <v>A</v>
      </c>
      <c r="AC5318" s="6">
        <f>DEGREES(ACOS(SIN(Resultats!$H$11)*SIN(RADIANS(N5318))+COS(Resultats!$H$11)*COS(RADIANS(N5318))*COS(Resultats!$E$11-RADIANS(M5318))))</f>
        <v>156.47367704991336</v>
      </c>
      <c r="AD5318">
        <f>+IF(AB5318=Data!$E$18,1,0)</f>
        <v>1</v>
      </c>
      <c r="AE5318">
        <f>+IF(AC5318&lt;Data!$B$17,1,0)</f>
        <v>0</v>
      </c>
      <c r="AF5318" s="7">
        <f>+IF(AND(AD5318,AE5318),1,0)</f>
        <v>0</v>
      </c>
    </row>
    <row r="5319" spans="1:32" x14ac:dyDescent="0.2">
      <c r="A5319">
        <v>8098</v>
      </c>
      <c r="B5319" t="s">
        <v>3442</v>
      </c>
      <c r="C5319">
        <v>201616</v>
      </c>
      <c r="D5319">
        <v>126597</v>
      </c>
      <c r="E5319">
        <v>21</v>
      </c>
      <c r="F5319">
        <v>10</v>
      </c>
      <c r="G5319">
        <v>31.2</v>
      </c>
      <c r="H5319" t="s">
        <v>24</v>
      </c>
      <c r="I5319">
        <v>10</v>
      </c>
      <c r="J5319">
        <v>2</v>
      </c>
      <c r="K5319">
        <v>56</v>
      </c>
      <c r="L5319">
        <v>21.175333333333334</v>
      </c>
      <c r="M5319">
        <v>317.63</v>
      </c>
      <c r="N5319">
        <v>10.048888888888889</v>
      </c>
      <c r="O5319">
        <v>6.07</v>
      </c>
      <c r="Q5319">
        <v>0.02</v>
      </c>
      <c r="S5319">
        <v>0.04</v>
      </c>
      <c r="Y5319" t="s">
        <v>162</v>
      </c>
      <c r="Z5319" t="s">
        <v>162</v>
      </c>
      <c r="AA5319" t="s">
        <v>18</v>
      </c>
      <c r="AB5319" t="str">
        <f>+LEFT(AA5319,1)</f>
        <v>A</v>
      </c>
      <c r="AC5319" s="6">
        <f>DEGREES(ACOS(SIN(Resultats!$H$11)*SIN(RADIANS(N5319))+COS(Resultats!$H$11)*COS(RADIANS(N5319))*COS(Resultats!$E$11-RADIANS(M5319))))</f>
        <v>156.47535146342824</v>
      </c>
      <c r="AD5319">
        <f>+IF(AB5319=Data!$E$18,1,0)</f>
        <v>1</v>
      </c>
      <c r="AE5319">
        <f>+IF(AC5319&lt;Data!$B$17,1,0)</f>
        <v>0</v>
      </c>
      <c r="AF5319" s="7">
        <f>+IF(AND(AD5319,AE5319),1,0)</f>
        <v>0</v>
      </c>
    </row>
    <row r="5320" spans="1:32" x14ac:dyDescent="0.2">
      <c r="A5320">
        <v>8931</v>
      </c>
      <c r="C5320">
        <v>221356</v>
      </c>
      <c r="D5320">
        <v>146752</v>
      </c>
      <c r="E5320">
        <v>23</v>
      </c>
      <c r="F5320">
        <v>31</v>
      </c>
      <c r="G5320">
        <v>31.5</v>
      </c>
      <c r="H5320" t="s">
        <v>26</v>
      </c>
      <c r="I5320">
        <v>4</v>
      </c>
      <c r="J5320">
        <v>5</v>
      </c>
      <c r="K5320">
        <v>14</v>
      </c>
      <c r="L5320">
        <v>23.525416666666665</v>
      </c>
      <c r="M5320">
        <v>352.88125000000002</v>
      </c>
      <c r="N5320">
        <v>-4.0872222222222216</v>
      </c>
      <c r="O5320">
        <v>6.49</v>
      </c>
      <c r="Q5320">
        <v>0.54</v>
      </c>
      <c r="S5320">
        <v>-0.01</v>
      </c>
      <c r="Y5320" t="s">
        <v>199</v>
      </c>
      <c r="Z5320" t="s">
        <v>199</v>
      </c>
      <c r="AA5320" t="s">
        <v>15414</v>
      </c>
      <c r="AB5320" t="str">
        <f>+LEFT(AA5320,1)</f>
        <v>F</v>
      </c>
      <c r="AC5320" s="6">
        <f>DEGREES(ACOS(SIN(Resultats!$H$11)*SIN(RADIANS(N5320))+COS(Resultats!$H$11)*COS(RADIANS(N5320))*COS(Resultats!$E$11-RADIANS(M5320))))</f>
        <v>156.54674449186697</v>
      </c>
      <c r="AD5320">
        <f>+IF(AB5320=Data!$E$18,1,0)</f>
        <v>0</v>
      </c>
      <c r="AE5320">
        <f>+IF(AC5320&lt;Data!$B$17,1,0)</f>
        <v>0</v>
      </c>
      <c r="AF5320" s="7">
        <f>+IF(AND(AD5320,AE5320),1,0)</f>
        <v>0</v>
      </c>
    </row>
    <row r="5321" spans="1:32" x14ac:dyDescent="0.2">
      <c r="A5321">
        <v>7975</v>
      </c>
      <c r="C5321">
        <v>198404</v>
      </c>
      <c r="D5321">
        <v>126267</v>
      </c>
      <c r="E5321">
        <v>20</v>
      </c>
      <c r="F5321">
        <v>49</v>
      </c>
      <c r="G5321">
        <v>59.1</v>
      </c>
      <c r="H5321" t="s">
        <v>24</v>
      </c>
      <c r="I5321">
        <v>5</v>
      </c>
      <c r="J5321">
        <v>32</v>
      </c>
      <c r="K5321">
        <v>41</v>
      </c>
      <c r="L5321">
        <v>20.833083333333335</v>
      </c>
      <c r="M5321">
        <v>312.49624999999997</v>
      </c>
      <c r="N5321">
        <v>5.5447222222222221</v>
      </c>
      <c r="O5321">
        <v>6.21</v>
      </c>
      <c r="Q5321">
        <v>0.98</v>
      </c>
      <c r="S5321">
        <v>0.79</v>
      </c>
      <c r="Y5321" t="s">
        <v>197</v>
      </c>
      <c r="Z5321" t="s">
        <v>197</v>
      </c>
      <c r="AA5321" t="s">
        <v>197</v>
      </c>
      <c r="AB5321" t="str">
        <f>+LEFT(AA5321,1)</f>
        <v>K</v>
      </c>
      <c r="AC5321" s="6">
        <f>DEGREES(ACOS(SIN(Resultats!$H$11)*SIN(RADIANS(N5321))+COS(Resultats!$H$11)*COS(RADIANS(N5321))*COS(Resultats!$E$11-RADIANS(M5321))))</f>
        <v>156.64057347796421</v>
      </c>
      <c r="AD5321">
        <f>+IF(AB5321=Data!$E$18,1,0)</f>
        <v>0</v>
      </c>
      <c r="AE5321">
        <f>+IF(AC5321&lt;Data!$B$17,1,0)</f>
        <v>0</v>
      </c>
      <c r="AF5321" s="7">
        <f>+IF(AND(AD5321,AE5321),1,0)</f>
        <v>0</v>
      </c>
    </row>
    <row r="5322" spans="1:32" x14ac:dyDescent="0.2">
      <c r="A5322">
        <v>8852</v>
      </c>
      <c r="B5322" t="s">
        <v>7579</v>
      </c>
      <c r="C5322">
        <v>219615</v>
      </c>
      <c r="D5322">
        <v>128085</v>
      </c>
      <c r="E5322">
        <v>23</v>
      </c>
      <c r="F5322">
        <v>17</v>
      </c>
      <c r="G5322">
        <v>9.9</v>
      </c>
      <c r="H5322" t="s">
        <v>24</v>
      </c>
      <c r="I5322">
        <v>3</v>
      </c>
      <c r="J5322">
        <v>16</v>
      </c>
      <c r="K5322">
        <v>56</v>
      </c>
      <c r="L5322">
        <v>23.286083333333334</v>
      </c>
      <c r="M5322">
        <v>349.29124999999999</v>
      </c>
      <c r="N5322">
        <v>3.2822222222222224</v>
      </c>
      <c r="O5322">
        <v>3.69</v>
      </c>
      <c r="Q5322">
        <v>0.92</v>
      </c>
      <c r="S5322">
        <v>0.57999999999999996</v>
      </c>
      <c r="U5322">
        <v>0.51</v>
      </c>
      <c r="Y5322" t="s">
        <v>7580</v>
      </c>
      <c r="Z5322" t="s">
        <v>11358</v>
      </c>
      <c r="AA5322" t="s">
        <v>28</v>
      </c>
      <c r="AB5322" t="str">
        <f>+LEFT(AA5322,1)</f>
        <v>G</v>
      </c>
      <c r="AC5322" s="6">
        <f>DEGREES(ACOS(SIN(Resultats!$H$11)*SIN(RADIANS(N5322))+COS(Resultats!$H$11)*COS(RADIANS(N5322))*COS(Resultats!$E$11-RADIANS(M5322))))</f>
        <v>156.64197776349283</v>
      </c>
      <c r="AD5322">
        <f>+IF(AB5322=Data!$E$18,1,0)</f>
        <v>0</v>
      </c>
      <c r="AE5322">
        <f>+IF(AC5322&lt;Data!$B$17,1,0)</f>
        <v>0</v>
      </c>
      <c r="AF5322" s="7">
        <f>+IF(AND(AD5322,AE5322),1,0)</f>
        <v>0</v>
      </c>
    </row>
    <row r="5323" spans="1:32" x14ac:dyDescent="0.2">
      <c r="A5323">
        <v>8717</v>
      </c>
      <c r="B5323" t="s">
        <v>7505</v>
      </c>
      <c r="C5323">
        <v>216735</v>
      </c>
      <c r="D5323">
        <v>127839</v>
      </c>
      <c r="E5323">
        <v>22</v>
      </c>
      <c r="F5323">
        <v>55</v>
      </c>
      <c r="G5323">
        <v>13.7</v>
      </c>
      <c r="H5323" t="s">
        <v>24</v>
      </c>
      <c r="I5323">
        <v>8</v>
      </c>
      <c r="J5323">
        <v>48</v>
      </c>
      <c r="K5323">
        <v>57</v>
      </c>
      <c r="L5323">
        <v>22.920472222222223</v>
      </c>
      <c r="M5323">
        <v>343.80708333333337</v>
      </c>
      <c r="N5323">
        <v>8.8158333333333339</v>
      </c>
      <c r="O5323">
        <v>4.9000000000000004</v>
      </c>
      <c r="Q5323">
        <v>0</v>
      </c>
      <c r="S5323">
        <v>0</v>
      </c>
      <c r="U5323">
        <v>-0.02</v>
      </c>
      <c r="Y5323" t="s">
        <v>89</v>
      </c>
      <c r="Z5323" t="s">
        <v>89</v>
      </c>
      <c r="AA5323" t="s">
        <v>1469</v>
      </c>
      <c r="AB5323" t="str">
        <f>+LEFT(AA5323,1)</f>
        <v>A</v>
      </c>
      <c r="AC5323" s="6">
        <f>DEGREES(ACOS(SIN(Resultats!$H$11)*SIN(RADIANS(N5323))+COS(Resultats!$H$11)*COS(RADIANS(N5323))*COS(Resultats!$E$11-RADIANS(M5323))))</f>
        <v>156.69909222624236</v>
      </c>
      <c r="AD5323">
        <f>+IF(AB5323=Data!$E$18,1,0)</f>
        <v>1</v>
      </c>
      <c r="AE5323">
        <f>+IF(AC5323&lt;Data!$B$17,1,0)</f>
        <v>0</v>
      </c>
      <c r="AF5323" s="7">
        <f>+IF(AND(AD5323,AE5323),1,0)</f>
        <v>0</v>
      </c>
    </row>
    <row r="5324" spans="1:32" x14ac:dyDescent="0.2">
      <c r="A5324">
        <v>8231</v>
      </c>
      <c r="C5324">
        <v>204862</v>
      </c>
      <c r="D5324">
        <v>107195</v>
      </c>
      <c r="E5324">
        <v>21</v>
      </c>
      <c r="F5324">
        <v>31</v>
      </c>
      <c r="G5324">
        <v>9.6</v>
      </c>
      <c r="H5324" t="s">
        <v>24</v>
      </c>
      <c r="I5324">
        <v>12</v>
      </c>
      <c r="J5324">
        <v>8</v>
      </c>
      <c r="K5324">
        <v>15</v>
      </c>
      <c r="L5324">
        <v>21.519333333333332</v>
      </c>
      <c r="M5324">
        <v>322.79000000000002</v>
      </c>
      <c r="N5324">
        <v>12.137499999999999</v>
      </c>
      <c r="O5324">
        <v>6.08</v>
      </c>
      <c r="Q5324">
        <v>-0.05</v>
      </c>
      <c r="S5324">
        <v>-0.21</v>
      </c>
      <c r="Y5324" t="s">
        <v>191</v>
      </c>
      <c r="Z5324" t="s">
        <v>191</v>
      </c>
      <c r="AA5324" t="s">
        <v>5040</v>
      </c>
      <c r="AB5324" t="str">
        <f>+LEFT(AA5324,1)</f>
        <v>B</v>
      </c>
      <c r="AC5324" s="6">
        <f>DEGREES(ACOS(SIN(Resultats!$H$11)*SIN(RADIANS(N5324))+COS(Resultats!$H$11)*COS(RADIANS(N5324))*COS(Resultats!$E$11-RADIANS(M5324))))</f>
        <v>156.73229799007711</v>
      </c>
      <c r="AD5324">
        <f>+IF(AB5324=Data!$E$18,1,0)</f>
        <v>0</v>
      </c>
      <c r="AE5324">
        <f>+IF(AC5324&lt;Data!$B$17,1,0)</f>
        <v>0</v>
      </c>
      <c r="AF5324" s="7">
        <f>+IF(AND(AD5324,AE5324),1,0)</f>
        <v>0</v>
      </c>
    </row>
    <row r="5325" spans="1:32" x14ac:dyDescent="0.2">
      <c r="A5325">
        <v>8634</v>
      </c>
      <c r="B5325" t="s">
        <v>7451</v>
      </c>
      <c r="C5325">
        <v>214923</v>
      </c>
      <c r="D5325">
        <v>108103</v>
      </c>
      <c r="E5325">
        <v>22</v>
      </c>
      <c r="F5325">
        <v>41</v>
      </c>
      <c r="G5325">
        <v>27.7</v>
      </c>
      <c r="H5325" t="s">
        <v>24</v>
      </c>
      <c r="I5325">
        <v>10</v>
      </c>
      <c r="J5325">
        <v>49</v>
      </c>
      <c r="K5325">
        <v>53</v>
      </c>
      <c r="L5325">
        <v>22.691027777777776</v>
      </c>
      <c r="M5325">
        <v>340.36541666666665</v>
      </c>
      <c r="N5325">
        <v>10.831388888888888</v>
      </c>
      <c r="O5325">
        <v>3.4</v>
      </c>
      <c r="Q5325">
        <v>-0.09</v>
      </c>
      <c r="S5325">
        <v>-0.25</v>
      </c>
      <c r="U5325">
        <v>-7.0000000000000007E-2</v>
      </c>
      <c r="Y5325" t="s">
        <v>122</v>
      </c>
      <c r="Z5325" t="s">
        <v>122</v>
      </c>
      <c r="AA5325" t="s">
        <v>1652</v>
      </c>
      <c r="AB5325" t="str">
        <f>+LEFT(AA5325,1)</f>
        <v>B</v>
      </c>
      <c r="AC5325" s="6">
        <f>DEGREES(ACOS(SIN(Resultats!$H$11)*SIN(RADIANS(N5325))+COS(Resultats!$H$11)*COS(RADIANS(N5325))*COS(Resultats!$E$11-RADIANS(M5325))))</f>
        <v>156.75788243776753</v>
      </c>
      <c r="AD5325">
        <f>+IF(AB5325=Data!$E$18,1,0)</f>
        <v>0</v>
      </c>
      <c r="AE5325">
        <f>+IF(AC5325&lt;Data!$B$17,1,0)</f>
        <v>0</v>
      </c>
      <c r="AF5325" s="7">
        <f>+IF(AND(AD5325,AE5325),1,0)</f>
        <v>0</v>
      </c>
    </row>
    <row r="5326" spans="1:32" x14ac:dyDescent="0.2">
      <c r="A5326">
        <v>8897</v>
      </c>
      <c r="C5326">
        <v>220406</v>
      </c>
      <c r="D5326">
        <v>128156</v>
      </c>
      <c r="E5326">
        <v>23</v>
      </c>
      <c r="F5326">
        <v>23</v>
      </c>
      <c r="G5326">
        <v>31.9</v>
      </c>
      <c r="H5326" t="s">
        <v>24</v>
      </c>
      <c r="I5326">
        <v>0</v>
      </c>
      <c r="J5326">
        <v>17</v>
      </c>
      <c r="K5326">
        <v>29</v>
      </c>
      <c r="L5326">
        <v>23.392194444444446</v>
      </c>
      <c r="M5326">
        <v>350.88291666666669</v>
      </c>
      <c r="N5326">
        <v>0.29138888888888886</v>
      </c>
      <c r="O5326">
        <v>6.31</v>
      </c>
      <c r="Q5326">
        <v>1.61</v>
      </c>
      <c r="S5326">
        <v>1.95</v>
      </c>
      <c r="Y5326" t="s">
        <v>365</v>
      </c>
      <c r="Z5326" t="s">
        <v>365</v>
      </c>
      <c r="AA5326" t="s">
        <v>365</v>
      </c>
      <c r="AB5326" t="str">
        <f>+LEFT(AA5326,1)</f>
        <v>K</v>
      </c>
      <c r="AC5326" s="6">
        <f>DEGREES(ACOS(SIN(Resultats!$H$11)*SIN(RADIANS(N5326))+COS(Resultats!$H$11)*COS(RADIANS(N5326))*COS(Resultats!$E$11-RADIANS(M5326))))</f>
        <v>156.81253468454133</v>
      </c>
      <c r="AD5326">
        <f>+IF(AB5326=Data!$E$18,1,0)</f>
        <v>0</v>
      </c>
      <c r="AE5326">
        <f>+IF(AC5326&lt;Data!$B$17,1,0)</f>
        <v>0</v>
      </c>
      <c r="AF5326" s="7">
        <f>+IF(AND(AD5326,AE5326),1,0)</f>
        <v>0</v>
      </c>
    </row>
    <row r="5327" spans="1:32" x14ac:dyDescent="0.2">
      <c r="A5327">
        <v>8392</v>
      </c>
      <c r="B5327" t="s">
        <v>3625</v>
      </c>
      <c r="C5327">
        <v>209166</v>
      </c>
      <c r="D5327">
        <v>107587</v>
      </c>
      <c r="E5327">
        <v>22</v>
      </c>
      <c r="F5327">
        <v>1</v>
      </c>
      <c r="G5327">
        <v>5.4</v>
      </c>
      <c r="H5327" t="s">
        <v>24</v>
      </c>
      <c r="I5327">
        <v>13</v>
      </c>
      <c r="J5327">
        <v>7</v>
      </c>
      <c r="K5327">
        <v>11</v>
      </c>
      <c r="L5327">
        <v>22.018166666666666</v>
      </c>
      <c r="M5327">
        <v>330.27249999999998</v>
      </c>
      <c r="N5327">
        <v>13.119722222222222</v>
      </c>
      <c r="O5327">
        <v>5.6</v>
      </c>
      <c r="Q5327">
        <v>0.34</v>
      </c>
      <c r="S5327">
        <v>0.05</v>
      </c>
      <c r="Y5327" t="s">
        <v>297</v>
      </c>
      <c r="Z5327" t="s">
        <v>297</v>
      </c>
      <c r="AA5327" t="s">
        <v>2046</v>
      </c>
      <c r="AB5327" t="str">
        <f>+LEFT(AA5327,1)</f>
        <v>F</v>
      </c>
      <c r="AC5327" s="6">
        <f>DEGREES(ACOS(SIN(Resultats!$H$11)*SIN(RADIANS(N5327))+COS(Resultats!$H$11)*COS(RADIANS(N5327))*COS(Resultats!$E$11-RADIANS(M5327))))</f>
        <v>156.87869499726796</v>
      </c>
      <c r="AD5327">
        <f>+IF(AB5327=Data!$E$18,1,0)</f>
        <v>0</v>
      </c>
      <c r="AE5327">
        <f>+IF(AC5327&lt;Data!$B$17,1,0)</f>
        <v>0</v>
      </c>
      <c r="AF5327" s="7">
        <f>+IF(AND(AD5327,AE5327),1,0)</f>
        <v>0</v>
      </c>
    </row>
    <row r="5328" spans="1:32" x14ac:dyDescent="0.2">
      <c r="A5328">
        <v>8776</v>
      </c>
      <c r="C5328">
        <v>217926</v>
      </c>
      <c r="D5328">
        <v>127937</v>
      </c>
      <c r="E5328">
        <v>23</v>
      </c>
      <c r="F5328">
        <v>4</v>
      </c>
      <c r="G5328">
        <v>1</v>
      </c>
      <c r="H5328" t="s">
        <v>24</v>
      </c>
      <c r="I5328">
        <v>6</v>
      </c>
      <c r="J5328">
        <v>37</v>
      </c>
      <c r="K5328">
        <v>0</v>
      </c>
      <c r="L5328">
        <v>23.066944444444445</v>
      </c>
      <c r="M5328">
        <v>346.00416666666666</v>
      </c>
      <c r="N5328">
        <v>6.6166666666666671</v>
      </c>
      <c r="O5328">
        <v>6.41</v>
      </c>
      <c r="Q5328">
        <v>0.39</v>
      </c>
      <c r="S5328">
        <v>0.03</v>
      </c>
      <c r="Y5328" t="s">
        <v>63</v>
      </c>
      <c r="Z5328" t="s">
        <v>63</v>
      </c>
      <c r="AA5328" t="s">
        <v>2897</v>
      </c>
      <c r="AB5328" t="str">
        <f>+LEFT(AA5328,1)</f>
        <v>F</v>
      </c>
      <c r="AC5328" s="6">
        <f>DEGREES(ACOS(SIN(Resultats!$H$11)*SIN(RADIANS(N5328))+COS(Resultats!$H$11)*COS(RADIANS(N5328))*COS(Resultats!$E$11-RADIANS(M5328))))</f>
        <v>156.97351531502409</v>
      </c>
      <c r="AD5328">
        <f>+IF(AB5328=Data!$E$18,1,0)</f>
        <v>0</v>
      </c>
      <c r="AE5328">
        <f>+IF(AC5328&lt;Data!$B$17,1,0)</f>
        <v>0</v>
      </c>
      <c r="AF5328" s="7">
        <f>+IF(AND(AD5328,AE5328),1,0)</f>
        <v>0</v>
      </c>
    </row>
    <row r="5329" spans="1:32" x14ac:dyDescent="0.2">
      <c r="A5329">
        <v>8038</v>
      </c>
      <c r="C5329">
        <v>199942</v>
      </c>
      <c r="D5329">
        <v>126447</v>
      </c>
      <c r="E5329">
        <v>21</v>
      </c>
      <c r="F5329">
        <v>0</v>
      </c>
      <c r="G5329">
        <v>3.9</v>
      </c>
      <c r="H5329" t="s">
        <v>24</v>
      </c>
      <c r="I5329">
        <v>7</v>
      </c>
      <c r="J5329">
        <v>30</v>
      </c>
      <c r="K5329">
        <v>59</v>
      </c>
      <c r="L5329">
        <v>21.001083333333334</v>
      </c>
      <c r="M5329">
        <v>315.01625000000001</v>
      </c>
      <c r="N5329">
        <v>7.5163888888888888</v>
      </c>
      <c r="O5329">
        <v>5.99</v>
      </c>
      <c r="Q5329">
        <v>0.26</v>
      </c>
      <c r="S5329">
        <v>0.09</v>
      </c>
      <c r="Y5329" t="s">
        <v>3403</v>
      </c>
      <c r="Z5329" t="s">
        <v>3403</v>
      </c>
      <c r="AA5329" t="s">
        <v>15432</v>
      </c>
      <c r="AB5329" t="str">
        <f>+LEFT(AA5329,1)</f>
        <v>F</v>
      </c>
      <c r="AC5329" s="6">
        <f>DEGREES(ACOS(SIN(Resultats!$H$11)*SIN(RADIANS(N5329))+COS(Resultats!$H$11)*COS(RADIANS(N5329))*COS(Resultats!$E$11-RADIANS(M5329))))</f>
        <v>156.98966421711714</v>
      </c>
      <c r="AD5329">
        <f>+IF(AB5329=Data!$E$18,1,0)</f>
        <v>0</v>
      </c>
      <c r="AE5329">
        <f>+IF(AC5329&lt;Data!$B$17,1,0)</f>
        <v>0</v>
      </c>
      <c r="AF5329" s="7">
        <f>+IF(AND(AD5329,AE5329),1,0)</f>
        <v>0</v>
      </c>
    </row>
    <row r="5330" spans="1:32" x14ac:dyDescent="0.2">
      <c r="A5330">
        <v>8123</v>
      </c>
      <c r="B5330" t="s">
        <v>3452</v>
      </c>
      <c r="C5330">
        <v>202275</v>
      </c>
      <c r="D5330">
        <v>126643</v>
      </c>
      <c r="E5330">
        <v>21</v>
      </c>
      <c r="F5330">
        <v>14</v>
      </c>
      <c r="G5330">
        <v>28.9</v>
      </c>
      <c r="H5330" t="s">
        <v>24</v>
      </c>
      <c r="I5330">
        <v>10</v>
      </c>
      <c r="J5330">
        <v>0</v>
      </c>
      <c r="K5330">
        <v>25</v>
      </c>
      <c r="L5330">
        <v>21.241361111111111</v>
      </c>
      <c r="M5330">
        <v>318.62041666666664</v>
      </c>
      <c r="N5330">
        <v>10.006944444444445</v>
      </c>
      <c r="O5330">
        <v>4.49</v>
      </c>
      <c r="Q5330">
        <v>0.5</v>
      </c>
      <c r="S5330">
        <v>-0.01</v>
      </c>
      <c r="U5330">
        <v>0.28000000000000003</v>
      </c>
      <c r="Y5330" t="s">
        <v>3453</v>
      </c>
      <c r="Z5330" t="s">
        <v>14379</v>
      </c>
      <c r="AA5330" t="s">
        <v>2154</v>
      </c>
      <c r="AB5330" t="str">
        <f>+LEFT(AA5330,1)</f>
        <v>F</v>
      </c>
      <c r="AC5330" s="6">
        <f>DEGREES(ACOS(SIN(Resultats!$H$11)*SIN(RADIANS(N5330))+COS(Resultats!$H$11)*COS(RADIANS(N5330))*COS(Resultats!$E$11-RADIANS(M5330))))</f>
        <v>157.01188554244897</v>
      </c>
      <c r="AD5330">
        <f>+IF(AB5330=Data!$E$18,1,0)</f>
        <v>0</v>
      </c>
      <c r="AE5330">
        <f>+IF(AC5330&lt;Data!$B$17,1,0)</f>
        <v>0</v>
      </c>
      <c r="AF5330" s="7">
        <f>+IF(AND(AD5330,AE5330),1,0)</f>
        <v>0</v>
      </c>
    </row>
    <row r="5331" spans="1:32" x14ac:dyDescent="0.2">
      <c r="A5331">
        <v>7819</v>
      </c>
      <c r="C5331">
        <v>194918</v>
      </c>
      <c r="D5331">
        <v>163612</v>
      </c>
      <c r="E5331">
        <v>20</v>
      </c>
      <c r="F5331">
        <v>28</v>
      </c>
      <c r="G5331">
        <v>43.6</v>
      </c>
      <c r="H5331" t="s">
        <v>26</v>
      </c>
      <c r="I5331">
        <v>15</v>
      </c>
      <c r="J5331">
        <v>44</v>
      </c>
      <c r="K5331">
        <v>30</v>
      </c>
      <c r="L5331">
        <v>20.478777777777776</v>
      </c>
      <c r="M5331">
        <v>307.18166666666662</v>
      </c>
      <c r="N5331">
        <v>-15.741666666666665</v>
      </c>
      <c r="O5331">
        <v>6.41</v>
      </c>
      <c r="Q5331">
        <v>0.99</v>
      </c>
      <c r="S5331">
        <v>0.69</v>
      </c>
      <c r="Y5331" t="s">
        <v>54</v>
      </c>
      <c r="Z5331" t="s">
        <v>54</v>
      </c>
      <c r="AA5331" t="s">
        <v>197</v>
      </c>
      <c r="AB5331" t="str">
        <f>+LEFT(AA5331,1)</f>
        <v>K</v>
      </c>
      <c r="AC5331" s="6">
        <f>DEGREES(ACOS(SIN(Resultats!$H$11)*SIN(RADIANS(N5331))+COS(Resultats!$H$11)*COS(RADIANS(N5331))*COS(Resultats!$E$11-RADIANS(M5331))))</f>
        <v>157.04357547765909</v>
      </c>
      <c r="AD5331">
        <f>+IF(AB5331=Data!$E$18,1,0)</f>
        <v>0</v>
      </c>
      <c r="AE5331">
        <f>+IF(AC5331&lt;Data!$B$17,1,0)</f>
        <v>0</v>
      </c>
      <c r="AF5331" s="7">
        <f>+IF(AND(AD5331,AE5331),1,0)</f>
        <v>0</v>
      </c>
    </row>
    <row r="5332" spans="1:32" x14ac:dyDescent="0.2">
      <c r="A5332">
        <v>7878</v>
      </c>
      <c r="C5332">
        <v>196426</v>
      </c>
      <c r="D5332">
        <v>144632</v>
      </c>
      <c r="E5332">
        <v>20</v>
      </c>
      <c r="F5332">
        <v>37</v>
      </c>
      <c r="G5332">
        <v>18.3</v>
      </c>
      <c r="H5332" t="s">
        <v>24</v>
      </c>
      <c r="I5332">
        <v>0</v>
      </c>
      <c r="J5332">
        <v>5</v>
      </c>
      <c r="K5332">
        <v>49</v>
      </c>
      <c r="L5332">
        <v>20.621750000000002</v>
      </c>
      <c r="M5332">
        <v>309.32625000000002</v>
      </c>
      <c r="N5332">
        <v>9.6944444444444444E-2</v>
      </c>
      <c r="O5332">
        <v>6.22</v>
      </c>
      <c r="Q5332">
        <v>-0.08</v>
      </c>
      <c r="S5332">
        <v>-0.39</v>
      </c>
      <c r="Y5332" t="s">
        <v>4486</v>
      </c>
      <c r="Z5332" t="s">
        <v>111</v>
      </c>
      <c r="AA5332" t="s">
        <v>1652</v>
      </c>
      <c r="AB5332" t="str">
        <f>+LEFT(AA5332,1)</f>
        <v>B</v>
      </c>
      <c r="AC5332" s="6">
        <f>DEGREES(ACOS(SIN(Resultats!$H$11)*SIN(RADIANS(N5332))+COS(Resultats!$H$11)*COS(RADIANS(N5332))*COS(Resultats!$E$11-RADIANS(M5332))))</f>
        <v>157.08695545851236</v>
      </c>
      <c r="AD5332">
        <f>+IF(AB5332=Data!$E$18,1,0)</f>
        <v>0</v>
      </c>
      <c r="AE5332">
        <f>+IF(AC5332&lt;Data!$B$17,1,0)</f>
        <v>0</v>
      </c>
      <c r="AF5332" s="7">
        <f>+IF(AND(AD5332,AE5332),1,0)</f>
        <v>0</v>
      </c>
    </row>
    <row r="5333" spans="1:32" x14ac:dyDescent="0.2">
      <c r="A5333">
        <v>8924</v>
      </c>
      <c r="C5333">
        <v>221148</v>
      </c>
      <c r="D5333">
        <v>146736</v>
      </c>
      <c r="E5333">
        <v>23</v>
      </c>
      <c r="F5333">
        <v>29</v>
      </c>
      <c r="G5333">
        <v>32.1</v>
      </c>
      <c r="H5333" t="s">
        <v>26</v>
      </c>
      <c r="I5333">
        <v>4</v>
      </c>
      <c r="J5333">
        <v>31</v>
      </c>
      <c r="K5333">
        <v>58</v>
      </c>
      <c r="L5333">
        <v>23.492250000000002</v>
      </c>
      <c r="M5333">
        <v>352.38375000000002</v>
      </c>
      <c r="N5333">
        <v>-4.5327777777777776</v>
      </c>
      <c r="O5333">
        <v>6.25</v>
      </c>
      <c r="Q5333">
        <v>1.0900000000000001</v>
      </c>
      <c r="S5333">
        <v>1.1599999999999999</v>
      </c>
      <c r="Y5333" t="s">
        <v>105</v>
      </c>
      <c r="Z5333" t="s">
        <v>105</v>
      </c>
      <c r="AA5333" t="s">
        <v>133</v>
      </c>
      <c r="AB5333" t="str">
        <f>+LEFT(AA5333,1)</f>
        <v>K</v>
      </c>
      <c r="AC5333" s="6">
        <f>DEGREES(ACOS(SIN(Resultats!$H$11)*SIN(RADIANS(N5333))+COS(Resultats!$H$11)*COS(RADIANS(N5333))*COS(Resultats!$E$11-RADIANS(M5333))))</f>
        <v>157.14366597776367</v>
      </c>
      <c r="AD5333">
        <f>+IF(AB5333=Data!$E$18,1,0)</f>
        <v>0</v>
      </c>
      <c r="AE5333">
        <f>+IF(AC5333&lt;Data!$B$17,1,0)</f>
        <v>0</v>
      </c>
      <c r="AF5333" s="7">
        <f>+IF(AND(AD5333,AE5333),1,0)</f>
        <v>0</v>
      </c>
    </row>
    <row r="5334" spans="1:32" x14ac:dyDescent="0.2">
      <c r="A5334">
        <v>8520</v>
      </c>
      <c r="B5334" t="s">
        <v>7376</v>
      </c>
      <c r="C5334">
        <v>212076</v>
      </c>
      <c r="D5334">
        <v>107854</v>
      </c>
      <c r="E5334">
        <v>22</v>
      </c>
      <c r="F5334">
        <v>21</v>
      </c>
      <c r="G5334">
        <v>31.1</v>
      </c>
      <c r="H5334" t="s">
        <v>24</v>
      </c>
      <c r="I5334">
        <v>12</v>
      </c>
      <c r="J5334">
        <v>12</v>
      </c>
      <c r="K5334">
        <v>19</v>
      </c>
      <c r="L5334">
        <v>22.358638888888891</v>
      </c>
      <c r="M5334">
        <v>335.37958333333336</v>
      </c>
      <c r="N5334">
        <v>12.205277777777777</v>
      </c>
      <c r="O5334">
        <v>5.01</v>
      </c>
      <c r="Q5334">
        <v>-0.13</v>
      </c>
      <c r="S5334">
        <v>-0.81</v>
      </c>
      <c r="U5334">
        <v>-0.14000000000000001</v>
      </c>
      <c r="Y5334" t="s">
        <v>1851</v>
      </c>
      <c r="Z5334" t="s">
        <v>7045</v>
      </c>
      <c r="AA5334" t="s">
        <v>15417</v>
      </c>
      <c r="AB5334" t="str">
        <f>+LEFT(AA5334,1)</f>
        <v>B</v>
      </c>
      <c r="AC5334" s="6">
        <f>DEGREES(ACOS(SIN(Resultats!$H$11)*SIN(RADIANS(N5334))+COS(Resultats!$H$11)*COS(RADIANS(N5334))*COS(Resultats!$E$11-RADIANS(M5334))))</f>
        <v>157.1605584943641</v>
      </c>
      <c r="AD5334">
        <f>+IF(AB5334=Data!$E$18,1,0)</f>
        <v>0</v>
      </c>
      <c r="AE5334">
        <f>+IF(AC5334&lt;Data!$B$17,1,0)</f>
        <v>0</v>
      </c>
      <c r="AF5334" s="7">
        <f>+IF(AND(AD5334,AE5334),1,0)</f>
        <v>0</v>
      </c>
    </row>
    <row r="5335" spans="1:32" x14ac:dyDescent="0.2">
      <c r="A5335">
        <v>8928</v>
      </c>
      <c r="C5335">
        <v>221308</v>
      </c>
      <c r="D5335">
        <v>146748</v>
      </c>
      <c r="E5335">
        <v>23</v>
      </c>
      <c r="F5335">
        <v>31</v>
      </c>
      <c r="G5335">
        <v>1.1000000000000001</v>
      </c>
      <c r="H5335" t="s">
        <v>26</v>
      </c>
      <c r="I5335">
        <v>6</v>
      </c>
      <c r="J5335">
        <v>17</v>
      </c>
      <c r="K5335">
        <v>18</v>
      </c>
      <c r="L5335">
        <v>23.516972222222222</v>
      </c>
      <c r="M5335">
        <v>352.75458333333336</v>
      </c>
      <c r="N5335">
        <v>-6.2883333333333331</v>
      </c>
      <c r="O5335">
        <v>6.39</v>
      </c>
      <c r="Q5335">
        <v>1.26</v>
      </c>
      <c r="S5335">
        <v>1.29</v>
      </c>
      <c r="Y5335" t="s">
        <v>197</v>
      </c>
      <c r="Z5335" t="s">
        <v>197</v>
      </c>
      <c r="AA5335" t="s">
        <v>197</v>
      </c>
      <c r="AB5335" t="str">
        <f>+LEFT(AA5335,1)</f>
        <v>K</v>
      </c>
      <c r="AC5335" s="6">
        <f>DEGREES(ACOS(SIN(Resultats!$H$11)*SIN(RADIANS(N5335))+COS(Resultats!$H$11)*COS(RADIANS(N5335))*COS(Resultats!$E$11-RADIANS(M5335))))</f>
        <v>157.17826325735737</v>
      </c>
      <c r="AD5335">
        <f>+IF(AB5335=Data!$E$18,1,0)</f>
        <v>0</v>
      </c>
      <c r="AE5335">
        <f>+IF(AC5335&lt;Data!$B$17,1,0)</f>
        <v>0</v>
      </c>
      <c r="AF5335" s="7">
        <f>+IF(AND(AD5335,AE5335),1,0)</f>
        <v>0</v>
      </c>
    </row>
    <row r="5336" spans="1:32" x14ac:dyDescent="0.2">
      <c r="A5336">
        <v>8738</v>
      </c>
      <c r="C5336">
        <v>217186</v>
      </c>
      <c r="D5336">
        <v>127874</v>
      </c>
      <c r="E5336">
        <v>22</v>
      </c>
      <c r="F5336">
        <v>58</v>
      </c>
      <c r="G5336">
        <v>42.6</v>
      </c>
      <c r="H5336" t="s">
        <v>24</v>
      </c>
      <c r="I5336">
        <v>7</v>
      </c>
      <c r="J5336">
        <v>20</v>
      </c>
      <c r="K5336">
        <v>23</v>
      </c>
      <c r="L5336">
        <v>22.978499999999997</v>
      </c>
      <c r="M5336">
        <v>344.67750000000001</v>
      </c>
      <c r="N5336">
        <v>7.339722222222222</v>
      </c>
      <c r="O5336">
        <v>6.33</v>
      </c>
      <c r="Q5336">
        <v>0.06</v>
      </c>
      <c r="S5336">
        <v>0.02</v>
      </c>
      <c r="Y5336" t="s">
        <v>89</v>
      </c>
      <c r="Z5336" t="s">
        <v>89</v>
      </c>
      <c r="AA5336" t="s">
        <v>1469</v>
      </c>
      <c r="AB5336" t="str">
        <f>+LEFT(AA5336,1)</f>
        <v>A</v>
      </c>
      <c r="AC5336" s="6">
        <f>DEGREES(ACOS(SIN(Resultats!$H$11)*SIN(RADIANS(N5336))+COS(Resultats!$H$11)*COS(RADIANS(N5336))*COS(Resultats!$E$11-RADIANS(M5336))))</f>
        <v>157.32120121132178</v>
      </c>
      <c r="AD5336">
        <f>+IF(AB5336=Data!$E$18,1,0)</f>
        <v>1</v>
      </c>
      <c r="AE5336">
        <f>+IF(AC5336&lt;Data!$B$17,1,0)</f>
        <v>0</v>
      </c>
      <c r="AF5336" s="7">
        <f>+IF(AND(AD5336,AE5336),1,0)</f>
        <v>0</v>
      </c>
    </row>
    <row r="5337" spans="1:32" x14ac:dyDescent="0.2">
      <c r="A5337">
        <v>7897</v>
      </c>
      <c r="B5337" t="s">
        <v>3320</v>
      </c>
      <c r="C5337">
        <v>196758</v>
      </c>
      <c r="D5337">
        <v>126062</v>
      </c>
      <c r="E5337">
        <v>20</v>
      </c>
      <c r="F5337">
        <v>39</v>
      </c>
      <c r="G5337">
        <v>24.9</v>
      </c>
      <c r="H5337" t="s">
        <v>24</v>
      </c>
      <c r="I5337">
        <v>0</v>
      </c>
      <c r="J5337">
        <v>29</v>
      </c>
      <c r="K5337">
        <v>11</v>
      </c>
      <c r="L5337">
        <v>20.656916666666664</v>
      </c>
      <c r="M5337">
        <v>309.85374999999999</v>
      </c>
      <c r="N5337">
        <v>0.48638888888888887</v>
      </c>
      <c r="O5337">
        <v>5.16</v>
      </c>
      <c r="Q5337">
        <v>1.06</v>
      </c>
      <c r="S5337">
        <v>0.97</v>
      </c>
      <c r="Y5337" t="s">
        <v>45</v>
      </c>
      <c r="Z5337" t="s">
        <v>45</v>
      </c>
      <c r="AA5337" t="s">
        <v>507</v>
      </c>
      <c r="AB5337" t="str">
        <f>+LEFT(AA5337,1)</f>
        <v>K</v>
      </c>
      <c r="AC5337" s="6">
        <f>DEGREES(ACOS(SIN(Resultats!$H$11)*SIN(RADIANS(N5337))+COS(Resultats!$H$11)*COS(RADIANS(N5337))*COS(Resultats!$E$11-RADIANS(M5337))))</f>
        <v>157.37558786128821</v>
      </c>
      <c r="AD5337">
        <f>+IF(AB5337=Data!$E$18,1,0)</f>
        <v>0</v>
      </c>
      <c r="AE5337">
        <f>+IF(AC5337&lt;Data!$B$17,1,0)</f>
        <v>0</v>
      </c>
      <c r="AF5337" s="7">
        <f>+IF(AND(AD5337,AE5337),1,0)</f>
        <v>0</v>
      </c>
    </row>
    <row r="5338" spans="1:32" x14ac:dyDescent="0.2">
      <c r="A5338">
        <v>7954</v>
      </c>
      <c r="C5338">
        <v>198070</v>
      </c>
      <c r="D5338">
        <v>126221</v>
      </c>
      <c r="E5338">
        <v>20</v>
      </c>
      <c r="F5338">
        <v>47</v>
      </c>
      <c r="G5338">
        <v>47.8</v>
      </c>
      <c r="H5338" t="s">
        <v>24</v>
      </c>
      <c r="I5338">
        <v>3</v>
      </c>
      <c r="J5338">
        <v>18</v>
      </c>
      <c r="K5338">
        <v>24</v>
      </c>
      <c r="L5338">
        <v>20.796611111111112</v>
      </c>
      <c r="M5338">
        <v>311.94916666666666</v>
      </c>
      <c r="N5338">
        <v>3.3066666666666666</v>
      </c>
      <c r="O5338">
        <v>6.4</v>
      </c>
      <c r="Q5338">
        <v>-0.02</v>
      </c>
      <c r="S5338">
        <v>-0.09</v>
      </c>
      <c r="Y5338" t="s">
        <v>185</v>
      </c>
      <c r="Z5338" t="s">
        <v>185</v>
      </c>
      <c r="AA5338" t="s">
        <v>2210</v>
      </c>
      <c r="AB5338" t="str">
        <f>+LEFT(AA5338,1)</f>
        <v>A</v>
      </c>
      <c r="AC5338" s="6">
        <f>DEGREES(ACOS(SIN(Resultats!$H$11)*SIN(RADIANS(N5338))+COS(Resultats!$H$11)*COS(RADIANS(N5338))*COS(Resultats!$E$11-RADIANS(M5338))))</f>
        <v>157.63257043180693</v>
      </c>
      <c r="AD5338">
        <f>+IF(AB5338=Data!$E$18,1,0)</f>
        <v>1</v>
      </c>
      <c r="AE5338">
        <f>+IF(AC5338&lt;Data!$B$17,1,0)</f>
        <v>0</v>
      </c>
      <c r="AF5338" s="7">
        <f>+IF(AND(AD5338,AE5338),1,0)</f>
        <v>0</v>
      </c>
    </row>
    <row r="5339" spans="1:32" x14ac:dyDescent="0.2">
      <c r="A5339">
        <v>7837</v>
      </c>
      <c r="C5339">
        <v>195330</v>
      </c>
      <c r="D5339">
        <v>163645</v>
      </c>
      <c r="E5339">
        <v>20</v>
      </c>
      <c r="F5339">
        <v>31</v>
      </c>
      <c r="G5339">
        <v>4.3</v>
      </c>
      <c r="H5339" t="s">
        <v>26</v>
      </c>
      <c r="I5339">
        <v>15</v>
      </c>
      <c r="J5339">
        <v>3</v>
      </c>
      <c r="K5339">
        <v>23</v>
      </c>
      <c r="L5339">
        <v>20.51786111111111</v>
      </c>
      <c r="M5339">
        <v>307.76791666666662</v>
      </c>
      <c r="N5339">
        <v>-15.05638888888889</v>
      </c>
      <c r="O5339">
        <v>6.12</v>
      </c>
      <c r="Q5339">
        <v>0.79</v>
      </c>
      <c r="S5339">
        <v>0.42</v>
      </c>
      <c r="X5339" t="s">
        <v>27</v>
      </c>
      <c r="Y5339" t="s">
        <v>3280</v>
      </c>
      <c r="Z5339" t="s">
        <v>14082</v>
      </c>
      <c r="AA5339" t="s">
        <v>235</v>
      </c>
      <c r="AB5339" t="str">
        <f>+LEFT(AA5339,1)</f>
        <v>G</v>
      </c>
      <c r="AC5339" s="6">
        <f>DEGREES(ACOS(SIN(Resultats!$H$11)*SIN(RADIANS(N5339))+COS(Resultats!$H$11)*COS(RADIANS(N5339))*COS(Resultats!$E$11-RADIANS(M5339))))</f>
        <v>157.73026458400366</v>
      </c>
      <c r="AD5339">
        <f>+IF(AB5339=Data!$E$18,1,0)</f>
        <v>0</v>
      </c>
      <c r="AE5339">
        <f>+IF(AC5339&lt;Data!$B$17,1,0)</f>
        <v>0</v>
      </c>
      <c r="AF5339" s="7">
        <f>+IF(AND(AD5339,AE5339),1,0)</f>
        <v>0</v>
      </c>
    </row>
    <row r="5340" spans="1:32" x14ac:dyDescent="0.2">
      <c r="A5340">
        <v>7884</v>
      </c>
      <c r="B5340" t="s">
        <v>3310</v>
      </c>
      <c r="C5340">
        <v>196574</v>
      </c>
      <c r="D5340">
        <v>144649</v>
      </c>
      <c r="E5340">
        <v>20</v>
      </c>
      <c r="F5340">
        <v>38</v>
      </c>
      <c r="G5340">
        <v>20.3</v>
      </c>
      <c r="H5340" t="s">
        <v>26</v>
      </c>
      <c r="I5340">
        <v>1</v>
      </c>
      <c r="J5340">
        <v>6</v>
      </c>
      <c r="K5340">
        <v>19</v>
      </c>
      <c r="L5340">
        <v>20.638972222222222</v>
      </c>
      <c r="M5340">
        <v>309.58458333333334</v>
      </c>
      <c r="N5340">
        <v>-1.1052777777777778</v>
      </c>
      <c r="O5340">
        <v>4.32</v>
      </c>
      <c r="Q5340">
        <v>0.95</v>
      </c>
      <c r="S5340">
        <v>0.69</v>
      </c>
      <c r="U5340">
        <v>0.46</v>
      </c>
      <c r="Y5340" t="s">
        <v>994</v>
      </c>
      <c r="Z5340" t="s">
        <v>9432</v>
      </c>
      <c r="AA5340" t="s">
        <v>3097</v>
      </c>
      <c r="AB5340" t="str">
        <f>+LEFT(AA5340,1)</f>
        <v>G</v>
      </c>
      <c r="AC5340" s="6">
        <f>DEGREES(ACOS(SIN(Resultats!$H$11)*SIN(RADIANS(N5340))+COS(Resultats!$H$11)*COS(RADIANS(N5340))*COS(Resultats!$E$11-RADIANS(M5340))))</f>
        <v>157.83907308982367</v>
      </c>
      <c r="AD5340">
        <f>+IF(AB5340=Data!$E$18,1,0)</f>
        <v>0</v>
      </c>
      <c r="AE5340">
        <f>+IF(AC5340&lt;Data!$B$17,1,0)</f>
        <v>0</v>
      </c>
      <c r="AF5340" s="7">
        <f>+IF(AND(AD5340,AE5340),1,0)</f>
        <v>0</v>
      </c>
    </row>
    <row r="5341" spans="1:32" x14ac:dyDescent="0.2">
      <c r="A5341">
        <v>8373</v>
      </c>
      <c r="B5341" t="s">
        <v>3617</v>
      </c>
      <c r="C5341">
        <v>208565</v>
      </c>
      <c r="D5341">
        <v>107528</v>
      </c>
      <c r="E5341">
        <v>21</v>
      </c>
      <c r="F5341">
        <v>56</v>
      </c>
      <c r="G5341">
        <v>56.4</v>
      </c>
      <c r="H5341" t="s">
        <v>24</v>
      </c>
      <c r="I5341">
        <v>12</v>
      </c>
      <c r="J5341">
        <v>4</v>
      </c>
      <c r="K5341">
        <v>35</v>
      </c>
      <c r="L5341">
        <v>21.949000000000002</v>
      </c>
      <c r="M5341">
        <v>329.23500000000001</v>
      </c>
      <c r="N5341">
        <v>12.076388888888889</v>
      </c>
      <c r="O5341">
        <v>5.54</v>
      </c>
      <c r="Q5341">
        <v>0.05</v>
      </c>
      <c r="S5341">
        <v>0.03</v>
      </c>
      <c r="Y5341" t="s">
        <v>446</v>
      </c>
      <c r="Z5341" t="s">
        <v>446</v>
      </c>
      <c r="AA5341" t="s">
        <v>18</v>
      </c>
      <c r="AB5341" t="str">
        <f>+LEFT(AA5341,1)</f>
        <v>A</v>
      </c>
      <c r="AC5341" s="6">
        <f>DEGREES(ACOS(SIN(Resultats!$H$11)*SIN(RADIANS(N5341))+COS(Resultats!$H$11)*COS(RADIANS(N5341))*COS(Resultats!$E$11-RADIANS(M5341))))</f>
        <v>157.91052929163803</v>
      </c>
      <c r="AD5341">
        <f>+IF(AB5341=Data!$E$18,1,0)</f>
        <v>1</v>
      </c>
      <c r="AE5341">
        <f>+IF(AC5341&lt;Data!$B$17,1,0)</f>
        <v>0</v>
      </c>
      <c r="AF5341" s="7">
        <f>+IF(AND(AD5341,AE5341),1,0)</f>
        <v>0</v>
      </c>
    </row>
    <row r="5342" spans="1:32" x14ac:dyDescent="0.2">
      <c r="A5342">
        <v>8191</v>
      </c>
      <c r="C5342">
        <v>203842</v>
      </c>
      <c r="D5342">
        <v>126774</v>
      </c>
      <c r="E5342">
        <v>21</v>
      </c>
      <c r="F5342">
        <v>24</v>
      </c>
      <c r="G5342">
        <v>24.6</v>
      </c>
      <c r="H5342" t="s">
        <v>24</v>
      </c>
      <c r="I5342">
        <v>10</v>
      </c>
      <c r="J5342">
        <v>10</v>
      </c>
      <c r="K5342">
        <v>27</v>
      </c>
      <c r="L5342">
        <v>21.406833333333331</v>
      </c>
      <c r="M5342">
        <v>321.10250000000002</v>
      </c>
      <c r="N5342">
        <v>10.174166666666666</v>
      </c>
      <c r="O5342">
        <v>6.35</v>
      </c>
      <c r="Q5342">
        <v>0.47</v>
      </c>
      <c r="S5342">
        <v>0.12</v>
      </c>
      <c r="Y5342" t="s">
        <v>136</v>
      </c>
      <c r="Z5342" t="s">
        <v>136</v>
      </c>
      <c r="AA5342" t="s">
        <v>2154</v>
      </c>
      <c r="AB5342" t="str">
        <f>+LEFT(AA5342,1)</f>
        <v>F</v>
      </c>
      <c r="AC5342" s="6">
        <f>DEGREES(ACOS(SIN(Resultats!$H$11)*SIN(RADIANS(N5342))+COS(Resultats!$H$11)*COS(RADIANS(N5342))*COS(Resultats!$E$11-RADIANS(M5342))))</f>
        <v>157.96951210365893</v>
      </c>
      <c r="AD5342">
        <f>+IF(AB5342=Data!$E$18,1,0)</f>
        <v>0</v>
      </c>
      <c r="AE5342">
        <f>+IF(AC5342&lt;Data!$B$17,1,0)</f>
        <v>0</v>
      </c>
      <c r="AF5342" s="7">
        <f>+IF(AND(AD5342,AE5342),1,0)</f>
        <v>0</v>
      </c>
    </row>
    <row r="5343" spans="1:32" x14ac:dyDescent="0.2">
      <c r="A5343">
        <v>7873</v>
      </c>
      <c r="B5343" t="s">
        <v>3301</v>
      </c>
      <c r="C5343">
        <v>196321</v>
      </c>
      <c r="D5343">
        <v>144624</v>
      </c>
      <c r="E5343">
        <v>20</v>
      </c>
      <c r="F5343">
        <v>36</v>
      </c>
      <c r="G5343">
        <v>43.6</v>
      </c>
      <c r="H5343" t="s">
        <v>26</v>
      </c>
      <c r="I5343">
        <v>2</v>
      </c>
      <c r="J5343">
        <v>33</v>
      </c>
      <c r="K5343">
        <v>0</v>
      </c>
      <c r="L5343">
        <v>20.612111111111112</v>
      </c>
      <c r="M5343">
        <v>309.18166666666667</v>
      </c>
      <c r="N5343">
        <v>-2.5499999999999998</v>
      </c>
      <c r="O5343">
        <v>4.8899999999999997</v>
      </c>
      <c r="Q5343">
        <v>1.6</v>
      </c>
      <c r="S5343">
        <v>1.95</v>
      </c>
      <c r="Y5343" t="s">
        <v>2551</v>
      </c>
      <c r="Z5343" t="s">
        <v>2551</v>
      </c>
      <c r="AA5343" t="s">
        <v>104</v>
      </c>
      <c r="AB5343" t="str">
        <f>+LEFT(AA5343,1)</f>
        <v>K</v>
      </c>
      <c r="AC5343" s="6">
        <f>DEGREES(ACOS(SIN(Resultats!$H$11)*SIN(RADIANS(N5343))+COS(Resultats!$H$11)*COS(RADIANS(N5343))*COS(Resultats!$E$11-RADIANS(M5343))))</f>
        <v>158.02174066403504</v>
      </c>
      <c r="AD5343">
        <f>+IF(AB5343=Data!$E$18,1,0)</f>
        <v>0</v>
      </c>
      <c r="AE5343">
        <f>+IF(AC5343&lt;Data!$B$17,1,0)</f>
        <v>0</v>
      </c>
      <c r="AF5343" s="7">
        <f>+IF(AND(AD5343,AE5343),1,0)</f>
        <v>0</v>
      </c>
    </row>
    <row r="5344" spans="1:32" x14ac:dyDescent="0.2">
      <c r="A5344">
        <v>8921</v>
      </c>
      <c r="C5344">
        <v>221081</v>
      </c>
      <c r="D5344">
        <v>146729</v>
      </c>
      <c r="E5344">
        <v>23</v>
      </c>
      <c r="F5344">
        <v>29</v>
      </c>
      <c r="G5344">
        <v>0.6</v>
      </c>
      <c r="H5344" t="s">
        <v>26</v>
      </c>
      <c r="I5344">
        <v>9</v>
      </c>
      <c r="J5344">
        <v>15</v>
      </c>
      <c r="K5344">
        <v>58</v>
      </c>
      <c r="L5344">
        <v>23.483499999999999</v>
      </c>
      <c r="M5344">
        <v>352.2525</v>
      </c>
      <c r="N5344">
        <v>-9.2661111111111119</v>
      </c>
      <c r="O5344">
        <v>6.18</v>
      </c>
      <c r="Q5344">
        <v>1.44</v>
      </c>
      <c r="S5344">
        <v>1.7</v>
      </c>
      <c r="Y5344" t="s">
        <v>197</v>
      </c>
      <c r="Z5344" t="s">
        <v>197</v>
      </c>
      <c r="AA5344" t="s">
        <v>197</v>
      </c>
      <c r="AB5344" t="str">
        <f>+LEFT(AA5344,1)</f>
        <v>K</v>
      </c>
      <c r="AC5344" s="6">
        <f>DEGREES(ACOS(SIN(Resultats!$H$11)*SIN(RADIANS(N5344))+COS(Resultats!$H$11)*COS(RADIANS(N5344))*COS(Resultats!$E$11-RADIANS(M5344))))</f>
        <v>158.05307572112733</v>
      </c>
      <c r="AD5344">
        <f>+IF(AB5344=Data!$E$18,1,0)</f>
        <v>0</v>
      </c>
      <c r="AE5344">
        <f>+IF(AC5344&lt;Data!$B$17,1,0)</f>
        <v>0</v>
      </c>
      <c r="AF5344" s="7">
        <f>+IF(AND(AD5344,AE5344),1,0)</f>
        <v>0</v>
      </c>
    </row>
    <row r="5345" spans="1:32" x14ac:dyDescent="0.2">
      <c r="A5345">
        <v>8458</v>
      </c>
      <c r="C5345">
        <v>210502</v>
      </c>
      <c r="D5345">
        <v>107712</v>
      </c>
      <c r="E5345">
        <v>22</v>
      </c>
      <c r="F5345">
        <v>10</v>
      </c>
      <c r="G5345">
        <v>37.4</v>
      </c>
      <c r="H5345" t="s">
        <v>24</v>
      </c>
      <c r="I5345">
        <v>11</v>
      </c>
      <c r="J5345">
        <v>37</v>
      </c>
      <c r="K5345">
        <v>28</v>
      </c>
      <c r="L5345">
        <v>22.177055555555558</v>
      </c>
      <c r="M5345">
        <v>332.65583333333336</v>
      </c>
      <c r="N5345">
        <v>11.624444444444444</v>
      </c>
      <c r="O5345">
        <v>5.78</v>
      </c>
      <c r="Q5345">
        <v>1.58</v>
      </c>
      <c r="S5345">
        <v>1.94</v>
      </c>
      <c r="Y5345" t="s">
        <v>419</v>
      </c>
      <c r="Z5345" t="s">
        <v>419</v>
      </c>
      <c r="AA5345" t="s">
        <v>2160</v>
      </c>
      <c r="AB5345" t="str">
        <f>+LEFT(AA5345,1)</f>
        <v>M</v>
      </c>
      <c r="AC5345" s="6">
        <f>DEGREES(ACOS(SIN(Resultats!$H$11)*SIN(RADIANS(N5345))+COS(Resultats!$H$11)*COS(RADIANS(N5345))*COS(Resultats!$E$11-RADIANS(M5345))))</f>
        <v>158.21503575704804</v>
      </c>
      <c r="AD5345">
        <f>+IF(AB5345=Data!$E$18,1,0)</f>
        <v>0</v>
      </c>
      <c r="AE5345">
        <f>+IF(AC5345&lt;Data!$B$17,1,0)</f>
        <v>0</v>
      </c>
      <c r="AF5345" s="7">
        <f>+IF(AND(AD5345,AE5345),1,0)</f>
        <v>0</v>
      </c>
    </row>
    <row r="5346" spans="1:32" x14ac:dyDescent="0.2">
      <c r="A5346">
        <v>8917</v>
      </c>
      <c r="C5346">
        <v>220957</v>
      </c>
      <c r="D5346">
        <v>165708</v>
      </c>
      <c r="E5346">
        <v>23</v>
      </c>
      <c r="F5346">
        <v>28</v>
      </c>
      <c r="G5346">
        <v>5.2</v>
      </c>
      <c r="H5346" t="s">
        <v>26</v>
      </c>
      <c r="I5346">
        <v>11</v>
      </c>
      <c r="J5346">
        <v>26</v>
      </c>
      <c r="K5346">
        <v>59</v>
      </c>
      <c r="L5346">
        <v>23.46811111111111</v>
      </c>
      <c r="M5346">
        <v>352.02166666666665</v>
      </c>
      <c r="N5346">
        <v>-11.449722222222222</v>
      </c>
      <c r="O5346">
        <v>6.37</v>
      </c>
      <c r="Q5346">
        <v>0.9</v>
      </c>
      <c r="S5346">
        <v>0.56000000000000005</v>
      </c>
      <c r="Y5346" t="s">
        <v>124</v>
      </c>
      <c r="Z5346" t="s">
        <v>124</v>
      </c>
      <c r="AA5346" t="s">
        <v>3095</v>
      </c>
      <c r="AB5346" t="str">
        <f>+LEFT(AA5346,1)</f>
        <v>G</v>
      </c>
      <c r="AC5346" s="6">
        <f>DEGREES(ACOS(SIN(Resultats!$H$11)*SIN(RADIANS(N5346))+COS(Resultats!$H$11)*COS(RADIANS(N5346))*COS(Resultats!$E$11-RADIANS(M5346))))</f>
        <v>158.31979985152125</v>
      </c>
      <c r="AD5346">
        <f>+IF(AB5346=Data!$E$18,1,0)</f>
        <v>0</v>
      </c>
      <c r="AE5346">
        <f>+IF(AC5346&lt;Data!$B$17,1,0)</f>
        <v>0</v>
      </c>
      <c r="AF5346" s="7">
        <f>+IF(AND(AD5346,AE5346),1,0)</f>
        <v>0</v>
      </c>
    </row>
    <row r="5347" spans="1:32" x14ac:dyDescent="0.2">
      <c r="A5347">
        <v>8010</v>
      </c>
      <c r="C5347">
        <v>199223</v>
      </c>
      <c r="D5347">
        <v>126373</v>
      </c>
      <c r="E5347">
        <v>20</v>
      </c>
      <c r="F5347">
        <v>55</v>
      </c>
      <c r="G5347">
        <v>40.700000000000003</v>
      </c>
      <c r="H5347" t="s">
        <v>24</v>
      </c>
      <c r="I5347">
        <v>4</v>
      </c>
      <c r="J5347">
        <v>31</v>
      </c>
      <c r="K5347">
        <v>58</v>
      </c>
      <c r="L5347">
        <v>20.927972222222223</v>
      </c>
      <c r="M5347">
        <v>313.91958333333332</v>
      </c>
      <c r="N5347">
        <v>4.5327777777777776</v>
      </c>
      <c r="O5347">
        <v>6.05</v>
      </c>
      <c r="Q5347">
        <v>0.82</v>
      </c>
      <c r="S5347">
        <v>0.49</v>
      </c>
      <c r="Y5347" t="s">
        <v>5167</v>
      </c>
      <c r="Z5347" t="s">
        <v>3030</v>
      </c>
      <c r="AA5347" t="s">
        <v>342</v>
      </c>
      <c r="AB5347" t="str">
        <f>+LEFT(AA5347,1)</f>
        <v>G</v>
      </c>
      <c r="AC5347" s="6">
        <f>DEGREES(ACOS(SIN(Resultats!$H$11)*SIN(RADIANS(N5347))+COS(Resultats!$H$11)*COS(RADIANS(N5347))*COS(Resultats!$E$11-RADIANS(M5347))))</f>
        <v>158.37146859538393</v>
      </c>
      <c r="AD5347">
        <f>+IF(AB5347=Data!$E$18,1,0)</f>
        <v>0</v>
      </c>
      <c r="AE5347">
        <f>+IF(AC5347&lt;Data!$B$17,1,0)</f>
        <v>0</v>
      </c>
      <c r="AF5347" s="7">
        <f>+IF(AND(AD5347,AE5347),1,0)</f>
        <v>0</v>
      </c>
    </row>
    <row r="5348" spans="1:32" x14ac:dyDescent="0.2">
      <c r="A5348">
        <v>7845</v>
      </c>
      <c r="C5348">
        <v>195564</v>
      </c>
      <c r="D5348">
        <v>163665</v>
      </c>
      <c r="E5348">
        <v>20</v>
      </c>
      <c r="F5348">
        <v>32</v>
      </c>
      <c r="G5348">
        <v>23.7</v>
      </c>
      <c r="H5348" t="s">
        <v>26</v>
      </c>
      <c r="I5348">
        <v>9</v>
      </c>
      <c r="J5348">
        <v>51</v>
      </c>
      <c r="K5348">
        <v>12</v>
      </c>
      <c r="L5348">
        <v>20.539916666666667</v>
      </c>
      <c r="M5348">
        <v>308.09875</v>
      </c>
      <c r="N5348">
        <v>-9.8533333333333335</v>
      </c>
      <c r="O5348">
        <v>5.65</v>
      </c>
      <c r="Q5348">
        <v>0.69</v>
      </c>
      <c r="S5348">
        <v>0.21</v>
      </c>
      <c r="Y5348" t="s">
        <v>3282</v>
      </c>
      <c r="Z5348" t="s">
        <v>5654</v>
      </c>
      <c r="AA5348" t="s">
        <v>15421</v>
      </c>
      <c r="AB5348" t="str">
        <f>+LEFT(AA5348,1)</f>
        <v>G</v>
      </c>
      <c r="AC5348" s="6">
        <f>DEGREES(ACOS(SIN(Resultats!$H$11)*SIN(RADIANS(N5348))+COS(Resultats!$H$11)*COS(RADIANS(N5348))*COS(Resultats!$E$11-RADIANS(M5348))))</f>
        <v>158.43009606694187</v>
      </c>
      <c r="AD5348">
        <f>+IF(AB5348=Data!$E$18,1,0)</f>
        <v>0</v>
      </c>
      <c r="AE5348">
        <f>+IF(AC5348&lt;Data!$B$17,1,0)</f>
        <v>0</v>
      </c>
      <c r="AF5348" s="7">
        <f>+IF(AND(AD5348,AE5348),1,0)</f>
        <v>0</v>
      </c>
    </row>
    <row r="5349" spans="1:32" x14ac:dyDescent="0.2">
      <c r="A5349">
        <v>7890</v>
      </c>
      <c r="C5349">
        <v>196712</v>
      </c>
      <c r="D5349">
        <v>144666</v>
      </c>
      <c r="E5349">
        <v>20</v>
      </c>
      <c r="F5349">
        <v>39</v>
      </c>
      <c r="G5349">
        <v>13.2</v>
      </c>
      <c r="H5349" t="s">
        <v>26</v>
      </c>
      <c r="I5349">
        <v>2</v>
      </c>
      <c r="J5349">
        <v>24</v>
      </c>
      <c r="K5349">
        <v>46</v>
      </c>
      <c r="L5349">
        <v>20.653666666666666</v>
      </c>
      <c r="M5349">
        <v>309.80500000000001</v>
      </c>
      <c r="N5349">
        <v>-2.4127777777777779</v>
      </c>
      <c r="O5349">
        <v>6.22</v>
      </c>
      <c r="Q5349">
        <v>-0.1</v>
      </c>
      <c r="S5349">
        <v>-0.42</v>
      </c>
      <c r="Y5349" t="s">
        <v>3314</v>
      </c>
      <c r="Z5349" t="s">
        <v>112</v>
      </c>
      <c r="AA5349" t="s">
        <v>15416</v>
      </c>
      <c r="AB5349" t="str">
        <f>+LEFT(AA5349,1)</f>
        <v>B</v>
      </c>
      <c r="AC5349" s="6">
        <f>DEGREES(ACOS(SIN(Resultats!$H$11)*SIN(RADIANS(N5349))+COS(Resultats!$H$11)*COS(RADIANS(N5349))*COS(Resultats!$E$11-RADIANS(M5349))))</f>
        <v>158.55293968226704</v>
      </c>
      <c r="AD5349">
        <f>+IF(AB5349=Data!$E$18,1,0)</f>
        <v>0</v>
      </c>
      <c r="AE5349">
        <f>+IF(AC5349&lt;Data!$B$17,1,0)</f>
        <v>0</v>
      </c>
      <c r="AF5349" s="7">
        <f>+IF(AND(AD5349,AE5349),1,0)</f>
        <v>0</v>
      </c>
    </row>
    <row r="5350" spans="1:32" x14ac:dyDescent="0.2">
      <c r="A5350">
        <v>8404</v>
      </c>
      <c r="B5350" t="s">
        <v>3635</v>
      </c>
      <c r="C5350">
        <v>209459</v>
      </c>
      <c r="D5350">
        <v>107625</v>
      </c>
      <c r="E5350">
        <v>22</v>
      </c>
      <c r="F5350">
        <v>3</v>
      </c>
      <c r="G5350">
        <v>19</v>
      </c>
      <c r="H5350" t="s">
        <v>24</v>
      </c>
      <c r="I5350">
        <v>11</v>
      </c>
      <c r="J5350">
        <v>23</v>
      </c>
      <c r="K5350">
        <v>11</v>
      </c>
      <c r="L5350">
        <v>22.055277777777778</v>
      </c>
      <c r="M5350">
        <v>330.82916666666665</v>
      </c>
      <c r="N5350">
        <v>11.386388888888888</v>
      </c>
      <c r="O5350">
        <v>5.8</v>
      </c>
      <c r="Q5350">
        <v>-7.0000000000000007E-2</v>
      </c>
      <c r="S5350">
        <v>-0.2</v>
      </c>
      <c r="Y5350" t="s">
        <v>191</v>
      </c>
      <c r="Z5350" t="s">
        <v>191</v>
      </c>
      <c r="AA5350" t="s">
        <v>5040</v>
      </c>
      <c r="AB5350" t="str">
        <f>+LEFT(AA5350,1)</f>
        <v>B</v>
      </c>
      <c r="AC5350" s="6">
        <f>DEGREES(ACOS(SIN(Resultats!$H$11)*SIN(RADIANS(N5350))+COS(Resultats!$H$11)*COS(RADIANS(N5350))*COS(Resultats!$E$11-RADIANS(M5350))))</f>
        <v>158.59773275884956</v>
      </c>
      <c r="AD5350">
        <f>+IF(AB5350=Data!$E$18,1,0)</f>
        <v>0</v>
      </c>
      <c r="AE5350">
        <f>+IF(AC5350&lt;Data!$B$17,1,0)</f>
        <v>0</v>
      </c>
      <c r="AF5350" s="7">
        <f>+IF(AND(AD5350,AE5350),1,0)</f>
        <v>0</v>
      </c>
    </row>
    <row r="5351" spans="1:32" x14ac:dyDescent="0.2">
      <c r="A5351">
        <v>7855</v>
      </c>
      <c r="C5351">
        <v>195838</v>
      </c>
      <c r="D5351">
        <v>163686</v>
      </c>
      <c r="E5351">
        <v>20</v>
      </c>
      <c r="F5351">
        <v>34</v>
      </c>
      <c r="G5351">
        <v>11.7</v>
      </c>
      <c r="H5351" t="s">
        <v>26</v>
      </c>
      <c r="I5351">
        <v>13</v>
      </c>
      <c r="J5351">
        <v>43</v>
      </c>
      <c r="K5351">
        <v>16</v>
      </c>
      <c r="L5351">
        <v>20.569916666666668</v>
      </c>
      <c r="M5351">
        <v>308.54874999999998</v>
      </c>
      <c r="N5351">
        <v>-13.721111111111112</v>
      </c>
      <c r="O5351">
        <v>6.13</v>
      </c>
      <c r="Q5351">
        <v>0.54</v>
      </c>
      <c r="S5351">
        <v>-0.02</v>
      </c>
      <c r="Y5351" t="s">
        <v>204</v>
      </c>
      <c r="Z5351" t="s">
        <v>204</v>
      </c>
      <c r="AA5351" t="s">
        <v>217</v>
      </c>
      <c r="AB5351" t="str">
        <f>+LEFT(AA5351,1)</f>
        <v>F</v>
      </c>
      <c r="AC5351" s="6">
        <f>DEGREES(ACOS(SIN(Resultats!$H$11)*SIN(RADIANS(N5351))+COS(Resultats!$H$11)*COS(RADIANS(N5351))*COS(Resultats!$E$11-RADIANS(M5351))))</f>
        <v>158.68877714005853</v>
      </c>
      <c r="AD5351">
        <f>+IF(AB5351=Data!$E$18,1,0)</f>
        <v>0</v>
      </c>
      <c r="AE5351">
        <f>+IF(AC5351&lt;Data!$B$17,1,0)</f>
        <v>0</v>
      </c>
      <c r="AF5351" s="7">
        <f>+IF(AND(AD5351,AE5351),1,0)</f>
        <v>0</v>
      </c>
    </row>
    <row r="5352" spans="1:32" x14ac:dyDescent="0.2">
      <c r="A5352">
        <v>8090</v>
      </c>
      <c r="C5352">
        <v>201298</v>
      </c>
      <c r="D5352">
        <v>126566</v>
      </c>
      <c r="E5352">
        <v>21</v>
      </c>
      <c r="F5352">
        <v>8</v>
      </c>
      <c r="G5352">
        <v>28.2</v>
      </c>
      <c r="H5352" t="s">
        <v>24</v>
      </c>
      <c r="I5352">
        <v>6</v>
      </c>
      <c r="J5352">
        <v>59</v>
      </c>
      <c r="K5352">
        <v>22</v>
      </c>
      <c r="L5352">
        <v>21.141166666666667</v>
      </c>
      <c r="M5352">
        <v>317.11750000000001</v>
      </c>
      <c r="N5352">
        <v>6.9894444444444446</v>
      </c>
      <c r="O5352">
        <v>6.15</v>
      </c>
      <c r="Q5352">
        <v>1.66</v>
      </c>
      <c r="S5352">
        <v>1.98</v>
      </c>
      <c r="Y5352" t="s">
        <v>77</v>
      </c>
      <c r="Z5352" t="s">
        <v>77</v>
      </c>
      <c r="AA5352" t="s">
        <v>104</v>
      </c>
      <c r="AB5352" t="str">
        <f>+LEFT(AA5352,1)</f>
        <v>K</v>
      </c>
      <c r="AC5352" s="6">
        <f>DEGREES(ACOS(SIN(Resultats!$H$11)*SIN(RADIANS(N5352))+COS(Resultats!$H$11)*COS(RADIANS(N5352))*COS(Resultats!$E$11-RADIANS(M5352))))</f>
        <v>158.709990186167</v>
      </c>
      <c r="AD5352">
        <f>+IF(AB5352=Data!$E$18,1,0)</f>
        <v>0</v>
      </c>
      <c r="AE5352">
        <f>+IF(AC5352&lt;Data!$B$17,1,0)</f>
        <v>0</v>
      </c>
      <c r="AF5352" s="7">
        <f>+IF(AND(AD5352,AE5352),1,0)</f>
        <v>0</v>
      </c>
    </row>
    <row r="5353" spans="1:32" x14ac:dyDescent="0.2">
      <c r="A5353">
        <v>8292</v>
      </c>
      <c r="C5353">
        <v>206540</v>
      </c>
      <c r="D5353">
        <v>107340</v>
      </c>
      <c r="E5353">
        <v>21</v>
      </c>
      <c r="F5353">
        <v>42</v>
      </c>
      <c r="G5353">
        <v>33</v>
      </c>
      <c r="H5353" t="s">
        <v>24</v>
      </c>
      <c r="I5353">
        <v>10</v>
      </c>
      <c r="J5353">
        <v>49</v>
      </c>
      <c r="K5353">
        <v>29</v>
      </c>
      <c r="L5353">
        <v>21.709166666666665</v>
      </c>
      <c r="M5353">
        <v>325.63749999999999</v>
      </c>
      <c r="N5353">
        <v>10.824722222222222</v>
      </c>
      <c r="O5353">
        <v>6.09</v>
      </c>
      <c r="Q5353">
        <v>-0.11</v>
      </c>
      <c r="S5353">
        <v>-0.51</v>
      </c>
      <c r="Y5353" t="s">
        <v>148</v>
      </c>
      <c r="Z5353" t="s">
        <v>148</v>
      </c>
      <c r="AA5353" t="s">
        <v>15423</v>
      </c>
      <c r="AB5353" t="str">
        <f>+LEFT(AA5353,1)</f>
        <v>B</v>
      </c>
      <c r="AC5353" s="6">
        <f>DEGREES(ACOS(SIN(Resultats!$H$11)*SIN(RADIANS(N5353))+COS(Resultats!$H$11)*COS(RADIANS(N5353))*COS(Resultats!$E$11-RADIANS(M5353))))</f>
        <v>158.72820031876265</v>
      </c>
      <c r="AD5353">
        <f>+IF(AB5353=Data!$E$18,1,0)</f>
        <v>0</v>
      </c>
      <c r="AE5353">
        <f>+IF(AC5353&lt;Data!$B$17,1,0)</f>
        <v>0</v>
      </c>
      <c r="AF5353" s="7">
        <f>+IF(AND(AD5353,AE5353),1,0)</f>
        <v>0</v>
      </c>
    </row>
    <row r="5354" spans="1:32" x14ac:dyDescent="0.2">
      <c r="A5354">
        <v>8773</v>
      </c>
      <c r="B5354" t="s">
        <v>7536</v>
      </c>
      <c r="C5354">
        <v>217891</v>
      </c>
      <c r="D5354">
        <v>127934</v>
      </c>
      <c r="E5354">
        <v>23</v>
      </c>
      <c r="F5354">
        <v>3</v>
      </c>
      <c r="G5354">
        <v>52.6</v>
      </c>
      <c r="H5354" t="s">
        <v>24</v>
      </c>
      <c r="I5354">
        <v>3</v>
      </c>
      <c r="J5354">
        <v>49</v>
      </c>
      <c r="K5354">
        <v>12</v>
      </c>
      <c r="L5354">
        <v>23.064611111111113</v>
      </c>
      <c r="M5354">
        <v>345.96916666666669</v>
      </c>
      <c r="N5354">
        <v>3.82</v>
      </c>
      <c r="O5354">
        <v>4.53</v>
      </c>
      <c r="Q5354">
        <v>-0.12</v>
      </c>
      <c r="S5354">
        <v>-0.49</v>
      </c>
      <c r="U5354">
        <v>-0.13</v>
      </c>
      <c r="Y5354" t="s">
        <v>2099</v>
      </c>
      <c r="Z5354" t="s">
        <v>2099</v>
      </c>
      <c r="AA5354" t="s">
        <v>15424</v>
      </c>
      <c r="AB5354" t="str">
        <f>+LEFT(AA5354,1)</f>
        <v>B</v>
      </c>
      <c r="AC5354" s="6">
        <f>DEGREES(ACOS(SIN(Resultats!$H$11)*SIN(RADIANS(N5354))+COS(Resultats!$H$11)*COS(RADIANS(N5354))*COS(Resultats!$E$11-RADIANS(M5354))))</f>
        <v>158.92835052049287</v>
      </c>
      <c r="AD5354">
        <f>+IF(AB5354=Data!$E$18,1,0)</f>
        <v>0</v>
      </c>
      <c r="AE5354">
        <f>+IF(AC5354&lt;Data!$B$17,1,0)</f>
        <v>0</v>
      </c>
      <c r="AF5354" s="7">
        <f>+IF(AND(AD5354,AE5354),1,0)</f>
        <v>0</v>
      </c>
    </row>
    <row r="5355" spans="1:32" x14ac:dyDescent="0.2">
      <c r="A5355">
        <v>8397</v>
      </c>
      <c r="C5355">
        <v>209288</v>
      </c>
      <c r="D5355">
        <v>107599</v>
      </c>
      <c r="E5355">
        <v>22</v>
      </c>
      <c r="F5355">
        <v>2</v>
      </c>
      <c r="G5355">
        <v>1.4</v>
      </c>
      <c r="H5355" t="s">
        <v>24</v>
      </c>
      <c r="I5355">
        <v>10</v>
      </c>
      <c r="J5355">
        <v>58</v>
      </c>
      <c r="K5355">
        <v>26</v>
      </c>
      <c r="L5355">
        <v>22.033722222222224</v>
      </c>
      <c r="M5355">
        <v>330.50583333333338</v>
      </c>
      <c r="N5355">
        <v>10.973888888888888</v>
      </c>
      <c r="O5355">
        <v>6.37</v>
      </c>
      <c r="Q5355">
        <v>-0.1</v>
      </c>
      <c r="S5355">
        <v>-0.61</v>
      </c>
      <c r="Y5355" t="s">
        <v>1645</v>
      </c>
      <c r="Z5355" t="s">
        <v>592</v>
      </c>
      <c r="AA5355" t="s">
        <v>15423</v>
      </c>
      <c r="AB5355" t="str">
        <f>+LEFT(AA5355,1)</f>
        <v>B</v>
      </c>
      <c r="AC5355" s="6">
        <f>DEGREES(ACOS(SIN(Resultats!$H$11)*SIN(RADIANS(N5355))+COS(Resultats!$H$11)*COS(RADIANS(N5355))*COS(Resultats!$E$11-RADIANS(M5355))))</f>
        <v>159.020081031095</v>
      </c>
      <c r="AD5355">
        <f>+IF(AB5355=Data!$E$18,1,0)</f>
        <v>0</v>
      </c>
      <c r="AE5355">
        <f>+IF(AC5355&lt;Data!$B$17,1,0)</f>
        <v>0</v>
      </c>
      <c r="AF5355" s="7">
        <f>+IF(AND(AD5355,AE5355),1,0)</f>
        <v>0</v>
      </c>
    </row>
    <row r="5356" spans="1:32" x14ac:dyDescent="0.2">
      <c r="A5356">
        <v>8807</v>
      </c>
      <c r="B5356" t="s">
        <v>7556</v>
      </c>
      <c r="C5356">
        <v>218527</v>
      </c>
      <c r="D5356">
        <v>127993</v>
      </c>
      <c r="E5356">
        <v>23</v>
      </c>
      <c r="F5356">
        <v>8</v>
      </c>
      <c r="G5356">
        <v>40.9</v>
      </c>
      <c r="H5356" t="s">
        <v>24</v>
      </c>
      <c r="I5356">
        <v>2</v>
      </c>
      <c r="J5356">
        <v>7</v>
      </c>
      <c r="K5356">
        <v>40</v>
      </c>
      <c r="L5356">
        <v>23.144694444444443</v>
      </c>
      <c r="M5356">
        <v>347.17041666666665</v>
      </c>
      <c r="N5356">
        <v>2.1277777777777778</v>
      </c>
      <c r="O5356">
        <v>5.4</v>
      </c>
      <c r="Q5356">
        <v>0.91</v>
      </c>
      <c r="S5356">
        <v>0.56000000000000005</v>
      </c>
      <c r="Y5356" t="s">
        <v>547</v>
      </c>
      <c r="Z5356" t="s">
        <v>71</v>
      </c>
      <c r="AA5356" t="s">
        <v>51</v>
      </c>
      <c r="AB5356" t="str">
        <f>+LEFT(AA5356,1)</f>
        <v>G</v>
      </c>
      <c r="AC5356" s="6">
        <f>DEGREES(ACOS(SIN(Resultats!$H$11)*SIN(RADIANS(N5356))+COS(Resultats!$H$11)*COS(RADIANS(N5356))*COS(Resultats!$E$11-RADIANS(M5356))))</f>
        <v>159.03830115853458</v>
      </c>
      <c r="AD5356">
        <f>+IF(AB5356=Data!$E$18,1,0)</f>
        <v>0</v>
      </c>
      <c r="AE5356">
        <f>+IF(AC5356&lt;Data!$B$17,1,0)</f>
        <v>0</v>
      </c>
      <c r="AF5356" s="7">
        <f>+IF(AND(AD5356,AE5356),1,0)</f>
        <v>0</v>
      </c>
    </row>
    <row r="5357" spans="1:32" x14ac:dyDescent="0.2">
      <c r="A5357">
        <v>8077</v>
      </c>
      <c r="B5357" t="s">
        <v>3424</v>
      </c>
      <c r="C5357">
        <v>200790</v>
      </c>
      <c r="D5357">
        <v>126535</v>
      </c>
      <c r="E5357">
        <v>21</v>
      </c>
      <c r="F5357">
        <v>5</v>
      </c>
      <c r="G5357">
        <v>26.7</v>
      </c>
      <c r="H5357" t="s">
        <v>24</v>
      </c>
      <c r="I5357">
        <v>5</v>
      </c>
      <c r="J5357">
        <v>57</v>
      </c>
      <c r="K5357">
        <v>30</v>
      </c>
      <c r="L5357">
        <v>21.09075</v>
      </c>
      <c r="M5357">
        <v>316.36124999999998</v>
      </c>
      <c r="N5357">
        <v>5.9583333333333339</v>
      </c>
      <c r="O5357">
        <v>5.94</v>
      </c>
      <c r="Q5357">
        <v>0.54</v>
      </c>
      <c r="S5357">
        <v>0.06</v>
      </c>
      <c r="Y5357" t="s">
        <v>199</v>
      </c>
      <c r="Z5357" t="s">
        <v>199</v>
      </c>
      <c r="AA5357" t="s">
        <v>15414</v>
      </c>
      <c r="AB5357" t="str">
        <f>+LEFT(AA5357,1)</f>
        <v>F</v>
      </c>
      <c r="AC5357" s="6">
        <f>DEGREES(ACOS(SIN(Resultats!$H$11)*SIN(RADIANS(N5357))+COS(Resultats!$H$11)*COS(RADIANS(N5357))*COS(Resultats!$E$11-RADIANS(M5357))))</f>
        <v>159.04186917850271</v>
      </c>
      <c r="AD5357">
        <f>+IF(AB5357=Data!$E$18,1,0)</f>
        <v>0</v>
      </c>
      <c r="AE5357">
        <f>+IF(AC5357&lt;Data!$B$17,1,0)</f>
        <v>0</v>
      </c>
      <c r="AF5357" s="7">
        <f>+IF(AND(AD5357,AE5357),1,0)</f>
        <v>0</v>
      </c>
    </row>
    <row r="5358" spans="1:32" x14ac:dyDescent="0.2">
      <c r="A5358">
        <v>8034</v>
      </c>
      <c r="B5358" t="s">
        <v>3402</v>
      </c>
      <c r="C5358">
        <v>199766</v>
      </c>
      <c r="D5358">
        <v>126428</v>
      </c>
      <c r="E5358">
        <v>20</v>
      </c>
      <c r="F5358">
        <v>59</v>
      </c>
      <c r="G5358">
        <v>4.4000000000000004</v>
      </c>
      <c r="H5358" t="s">
        <v>24</v>
      </c>
      <c r="I5358">
        <v>4</v>
      </c>
      <c r="J5358">
        <v>17</v>
      </c>
      <c r="K5358">
        <v>37</v>
      </c>
      <c r="L5358">
        <v>20.984555555555556</v>
      </c>
      <c r="M5358">
        <v>314.76833333333332</v>
      </c>
      <c r="N5358">
        <v>4.2936111111111108</v>
      </c>
      <c r="O5358">
        <v>5.23</v>
      </c>
      <c r="Q5358">
        <v>0.46</v>
      </c>
      <c r="S5358">
        <v>0.02</v>
      </c>
      <c r="U5358">
        <v>0.28000000000000003</v>
      </c>
      <c r="Y5358" t="s">
        <v>439</v>
      </c>
      <c r="Z5358" t="s">
        <v>439</v>
      </c>
      <c r="AA5358" t="s">
        <v>217</v>
      </c>
      <c r="AB5358" t="str">
        <f>+LEFT(AA5358,1)</f>
        <v>F</v>
      </c>
      <c r="AC5358" s="6">
        <f>DEGREES(ACOS(SIN(Resultats!$H$11)*SIN(RADIANS(N5358))+COS(Resultats!$H$11)*COS(RADIANS(N5358))*COS(Resultats!$E$11-RADIANS(M5358))))</f>
        <v>159.15483752140037</v>
      </c>
      <c r="AD5358">
        <f>+IF(AB5358=Data!$E$18,1,0)</f>
        <v>0</v>
      </c>
      <c r="AE5358">
        <f>+IF(AC5358&lt;Data!$B$17,1,0)</f>
        <v>0</v>
      </c>
      <c r="AF5358" s="7">
        <f>+IF(AND(AD5358,AE5358),1,0)</f>
        <v>0</v>
      </c>
    </row>
    <row r="5359" spans="1:32" x14ac:dyDescent="0.2">
      <c r="A5359">
        <v>8890</v>
      </c>
      <c r="B5359" t="s">
        <v>7606</v>
      </c>
      <c r="C5359">
        <v>220278</v>
      </c>
      <c r="D5359">
        <v>165658</v>
      </c>
      <c r="E5359">
        <v>23</v>
      </c>
      <c r="F5359">
        <v>22</v>
      </c>
      <c r="G5359">
        <v>39.200000000000003</v>
      </c>
      <c r="H5359" t="s">
        <v>26</v>
      </c>
      <c r="I5359">
        <v>15</v>
      </c>
      <c r="J5359">
        <v>2</v>
      </c>
      <c r="K5359">
        <v>21</v>
      </c>
      <c r="L5359">
        <v>23.377555555555556</v>
      </c>
      <c r="M5359">
        <v>350.66333333333336</v>
      </c>
      <c r="N5359">
        <v>-15.039166666666667</v>
      </c>
      <c r="O5359">
        <v>5.2</v>
      </c>
      <c r="Q5359">
        <v>0.2</v>
      </c>
      <c r="S5359">
        <v>0.1</v>
      </c>
      <c r="Y5359" t="s">
        <v>7607</v>
      </c>
      <c r="Z5359" t="s">
        <v>7607</v>
      </c>
      <c r="AA5359" t="s">
        <v>1740</v>
      </c>
      <c r="AB5359" t="str">
        <f>+LEFT(AA5359,1)</f>
        <v>A</v>
      </c>
      <c r="AC5359" s="6">
        <f>DEGREES(ACOS(SIN(Resultats!$H$11)*SIN(RADIANS(N5359))+COS(Resultats!$H$11)*COS(RADIANS(N5359))*COS(Resultats!$E$11-RADIANS(M5359))))</f>
        <v>159.22041776564242</v>
      </c>
      <c r="AD5359">
        <f>+IF(AB5359=Data!$E$18,1,0)</f>
        <v>1</v>
      </c>
      <c r="AE5359">
        <f>+IF(AC5359&lt;Data!$B$17,1,0)</f>
        <v>0</v>
      </c>
      <c r="AF5359" s="7">
        <f>+IF(AND(AD5359,AE5359),1,0)</f>
        <v>0</v>
      </c>
    </row>
    <row r="5360" spans="1:32" x14ac:dyDescent="0.2">
      <c r="A5360">
        <v>8066</v>
      </c>
      <c r="B5360" t="s">
        <v>3419</v>
      </c>
      <c r="C5360">
        <v>200644</v>
      </c>
      <c r="D5360">
        <v>126518</v>
      </c>
      <c r="E5360">
        <v>21</v>
      </c>
      <c r="F5360">
        <v>4</v>
      </c>
      <c r="G5360">
        <v>34.700000000000003</v>
      </c>
      <c r="H5360" t="s">
        <v>24</v>
      </c>
      <c r="I5360">
        <v>5</v>
      </c>
      <c r="J5360">
        <v>30</v>
      </c>
      <c r="K5360">
        <v>10</v>
      </c>
      <c r="L5360">
        <v>21.076305555555557</v>
      </c>
      <c r="M5360">
        <v>316.14458333333334</v>
      </c>
      <c r="N5360">
        <v>5.5027777777777782</v>
      </c>
      <c r="O5360">
        <v>5.61</v>
      </c>
      <c r="Q5360">
        <v>1.65</v>
      </c>
      <c r="S5360">
        <v>2.02</v>
      </c>
      <c r="Y5360" t="s">
        <v>77</v>
      </c>
      <c r="Z5360" t="s">
        <v>77</v>
      </c>
      <c r="AA5360" t="s">
        <v>104</v>
      </c>
      <c r="AB5360" t="str">
        <f>+LEFT(AA5360,1)</f>
        <v>K</v>
      </c>
      <c r="AC5360" s="6">
        <f>DEGREES(ACOS(SIN(Resultats!$H$11)*SIN(RADIANS(N5360))+COS(Resultats!$H$11)*COS(RADIANS(N5360))*COS(Resultats!$E$11-RADIANS(M5360))))</f>
        <v>159.24345184796658</v>
      </c>
      <c r="AD5360">
        <f>+IF(AB5360=Data!$E$18,1,0)</f>
        <v>0</v>
      </c>
      <c r="AE5360">
        <f>+IF(AC5360&lt;Data!$B$17,1,0)</f>
        <v>0</v>
      </c>
      <c r="AF5360" s="7">
        <f>+IF(AND(AD5360,AE5360),1,0)</f>
        <v>0</v>
      </c>
    </row>
    <row r="5361" spans="1:32" x14ac:dyDescent="0.2">
      <c r="A5361">
        <v>8562</v>
      </c>
      <c r="B5361" t="s">
        <v>7407</v>
      </c>
      <c r="C5361">
        <v>213119</v>
      </c>
      <c r="D5361">
        <v>127544</v>
      </c>
      <c r="E5361">
        <v>22</v>
      </c>
      <c r="F5361">
        <v>29</v>
      </c>
      <c r="G5361">
        <v>8</v>
      </c>
      <c r="H5361" t="s">
        <v>24</v>
      </c>
      <c r="I5361">
        <v>9</v>
      </c>
      <c r="J5361">
        <v>7</v>
      </c>
      <c r="K5361">
        <v>44</v>
      </c>
      <c r="L5361">
        <v>22.485555555555557</v>
      </c>
      <c r="M5361">
        <v>337.28333333333336</v>
      </c>
      <c r="N5361">
        <v>9.1288888888888895</v>
      </c>
      <c r="O5361">
        <v>5.58</v>
      </c>
      <c r="Q5361">
        <v>1.55</v>
      </c>
      <c r="S5361">
        <v>1.91</v>
      </c>
      <c r="Y5361" t="s">
        <v>7408</v>
      </c>
      <c r="Z5361" t="s">
        <v>77</v>
      </c>
      <c r="AA5361" t="s">
        <v>104</v>
      </c>
      <c r="AB5361" t="str">
        <f>+LEFT(AA5361,1)</f>
        <v>K</v>
      </c>
      <c r="AC5361" s="6">
        <f>DEGREES(ACOS(SIN(Resultats!$H$11)*SIN(RADIANS(N5361))+COS(Resultats!$H$11)*COS(RADIANS(N5361))*COS(Resultats!$E$11-RADIANS(M5361))))</f>
        <v>159.54359703056173</v>
      </c>
      <c r="AD5361">
        <f>+IF(AB5361=Data!$E$18,1,0)</f>
        <v>0</v>
      </c>
      <c r="AE5361">
        <f>+IF(AC5361&lt;Data!$B$17,1,0)</f>
        <v>0</v>
      </c>
      <c r="AF5361" s="7">
        <f>+IF(AND(AD5361,AE5361),1,0)</f>
        <v>0</v>
      </c>
    </row>
    <row r="5362" spans="1:32" x14ac:dyDescent="0.2">
      <c r="A5362">
        <v>8879</v>
      </c>
      <c r="C5362">
        <v>220035</v>
      </c>
      <c r="D5362">
        <v>146652</v>
      </c>
      <c r="E5362">
        <v>23</v>
      </c>
      <c r="F5362">
        <v>20</v>
      </c>
      <c r="G5362">
        <v>40.9</v>
      </c>
      <c r="H5362" t="s">
        <v>26</v>
      </c>
      <c r="I5362">
        <v>5</v>
      </c>
      <c r="J5362">
        <v>54</v>
      </c>
      <c r="K5362">
        <v>29</v>
      </c>
      <c r="L5362">
        <v>23.344694444444443</v>
      </c>
      <c r="M5362">
        <v>350.17041666666665</v>
      </c>
      <c r="N5362">
        <v>-5.9080555555555563</v>
      </c>
      <c r="O5362">
        <v>6.17</v>
      </c>
      <c r="Q5362">
        <v>1.07</v>
      </c>
      <c r="S5362">
        <v>0.97</v>
      </c>
      <c r="Y5362" t="s">
        <v>54</v>
      </c>
      <c r="Z5362" t="s">
        <v>54</v>
      </c>
      <c r="AA5362" t="s">
        <v>197</v>
      </c>
      <c r="AB5362" t="str">
        <f>+LEFT(AA5362,1)</f>
        <v>K</v>
      </c>
      <c r="AC5362" s="6">
        <f>DEGREES(ACOS(SIN(Resultats!$H$11)*SIN(RADIANS(N5362))+COS(Resultats!$H$11)*COS(RADIANS(N5362))*COS(Resultats!$E$11-RADIANS(M5362))))</f>
        <v>159.61521823213096</v>
      </c>
      <c r="AD5362">
        <f>+IF(AB5362=Data!$E$18,1,0)</f>
        <v>0</v>
      </c>
      <c r="AE5362">
        <f>+IF(AC5362&lt;Data!$B$17,1,0)</f>
        <v>0</v>
      </c>
      <c r="AF5362" s="7">
        <f>+IF(AND(AD5362,AE5362),1,0)</f>
        <v>0</v>
      </c>
    </row>
    <row r="5363" spans="1:32" x14ac:dyDescent="0.2">
      <c r="A5363">
        <v>7889</v>
      </c>
      <c r="B5363" t="s">
        <v>3313</v>
      </c>
      <c r="C5363">
        <v>196662</v>
      </c>
      <c r="D5363">
        <v>163771</v>
      </c>
      <c r="E5363">
        <v>20</v>
      </c>
      <c r="F5363">
        <v>39</v>
      </c>
      <c r="G5363">
        <v>16.399999999999999</v>
      </c>
      <c r="H5363" t="s">
        <v>26</v>
      </c>
      <c r="I5363">
        <v>14</v>
      </c>
      <c r="J5363">
        <v>57</v>
      </c>
      <c r="K5363">
        <v>17</v>
      </c>
      <c r="L5363">
        <v>20.654555555555554</v>
      </c>
      <c r="M5363">
        <v>309.81833333333333</v>
      </c>
      <c r="N5363">
        <v>-14.954722222222221</v>
      </c>
      <c r="O5363">
        <v>5.22</v>
      </c>
      <c r="Q5363">
        <v>-0.12</v>
      </c>
      <c r="Y5363" t="s">
        <v>2954</v>
      </c>
      <c r="Z5363" t="s">
        <v>2954</v>
      </c>
      <c r="AA5363" t="s">
        <v>15424</v>
      </c>
      <c r="AB5363" t="str">
        <f>+LEFT(AA5363,1)</f>
        <v>B</v>
      </c>
      <c r="AC5363" s="6">
        <f>DEGREES(ACOS(SIN(Resultats!$H$11)*SIN(RADIANS(N5363))+COS(Resultats!$H$11)*COS(RADIANS(N5363))*COS(Resultats!$E$11-RADIANS(M5363))))</f>
        <v>159.69313847607137</v>
      </c>
      <c r="AD5363">
        <f>+IF(AB5363=Data!$E$18,1,0)</f>
        <v>0</v>
      </c>
      <c r="AE5363">
        <f>+IF(AC5363&lt;Data!$B$17,1,0)</f>
        <v>0</v>
      </c>
      <c r="AF5363" s="7">
        <f>+IF(AND(AD5363,AE5363),1,0)</f>
        <v>0</v>
      </c>
    </row>
    <row r="5364" spans="1:32" x14ac:dyDescent="0.2">
      <c r="A5364">
        <v>8868</v>
      </c>
      <c r="B5364" t="s">
        <v>7595</v>
      </c>
      <c r="C5364">
        <v>219877</v>
      </c>
      <c r="D5364">
        <v>146639</v>
      </c>
      <c r="E5364">
        <v>23</v>
      </c>
      <c r="F5364">
        <v>19</v>
      </c>
      <c r="G5364">
        <v>24</v>
      </c>
      <c r="H5364" t="s">
        <v>26</v>
      </c>
      <c r="I5364">
        <v>5</v>
      </c>
      <c r="J5364">
        <v>7</v>
      </c>
      <c r="K5364">
        <v>28</v>
      </c>
      <c r="L5364">
        <v>23.323333333333334</v>
      </c>
      <c r="M5364">
        <v>349.85</v>
      </c>
      <c r="N5364">
        <v>-5.1244444444444444</v>
      </c>
      <c r="O5364">
        <v>5.55</v>
      </c>
      <c r="Q5364">
        <v>0.39</v>
      </c>
      <c r="S5364">
        <v>0</v>
      </c>
      <c r="Y5364" t="s">
        <v>196</v>
      </c>
      <c r="Z5364" t="s">
        <v>9637</v>
      </c>
      <c r="AA5364" t="s">
        <v>15428</v>
      </c>
      <c r="AB5364" t="str">
        <f>+LEFT(AA5364,1)</f>
        <v>F</v>
      </c>
      <c r="AC5364" s="6">
        <f>DEGREES(ACOS(SIN(Resultats!$H$11)*SIN(RADIANS(N5364))+COS(Resultats!$H$11)*COS(RADIANS(N5364))*COS(Resultats!$E$11-RADIANS(M5364))))</f>
        <v>159.73537800733979</v>
      </c>
      <c r="AD5364">
        <f>+IF(AB5364=Data!$E$18,1,0)</f>
        <v>0</v>
      </c>
      <c r="AE5364">
        <f>+IF(AC5364&lt;Data!$B$17,1,0)</f>
        <v>0</v>
      </c>
      <c r="AF5364" s="7">
        <f>+IF(AND(AD5364,AE5364),1,0)</f>
        <v>0</v>
      </c>
    </row>
    <row r="5365" spans="1:32" x14ac:dyDescent="0.2">
      <c r="A5365">
        <v>8308</v>
      </c>
      <c r="B5365" t="s">
        <v>3571</v>
      </c>
      <c r="C5365">
        <v>206778</v>
      </c>
      <c r="D5365">
        <v>127029</v>
      </c>
      <c r="E5365">
        <v>21</v>
      </c>
      <c r="F5365">
        <v>44</v>
      </c>
      <c r="G5365">
        <v>11.2</v>
      </c>
      <c r="H5365" t="s">
        <v>24</v>
      </c>
      <c r="I5365">
        <v>9</v>
      </c>
      <c r="J5365">
        <v>52</v>
      </c>
      <c r="K5365">
        <v>30</v>
      </c>
      <c r="L5365">
        <v>21.736444444444444</v>
      </c>
      <c r="M5365">
        <v>326.04666666666668</v>
      </c>
      <c r="N5365">
        <v>9.875</v>
      </c>
      <c r="O5365">
        <v>2.39</v>
      </c>
      <c r="Q5365">
        <v>1.53</v>
      </c>
      <c r="S5365">
        <v>1.7</v>
      </c>
      <c r="U5365">
        <v>0.76</v>
      </c>
      <c r="Y5365" t="s">
        <v>4390</v>
      </c>
      <c r="Z5365" t="s">
        <v>4390</v>
      </c>
      <c r="AA5365" t="s">
        <v>365</v>
      </c>
      <c r="AB5365" t="str">
        <f>+LEFT(AA5365,1)</f>
        <v>K</v>
      </c>
      <c r="AC5365" s="6">
        <f>DEGREES(ACOS(SIN(Resultats!$H$11)*SIN(RADIANS(N5365))+COS(Resultats!$H$11)*COS(RADIANS(N5365))*COS(Resultats!$E$11-RADIANS(M5365))))</f>
        <v>159.73951119948654</v>
      </c>
      <c r="AD5365">
        <f>+IF(AB5365=Data!$E$18,1,0)</f>
        <v>0</v>
      </c>
      <c r="AE5365">
        <f>+IF(AC5365&lt;Data!$B$17,1,0)</f>
        <v>0</v>
      </c>
      <c r="AF5365" s="7">
        <f>+IF(AND(AD5365,AE5365),1,0)</f>
        <v>0</v>
      </c>
    </row>
    <row r="5366" spans="1:32" x14ac:dyDescent="0.2">
      <c r="A5366">
        <v>8751</v>
      </c>
      <c r="C5366">
        <v>217459</v>
      </c>
      <c r="D5366">
        <v>127894</v>
      </c>
      <c r="E5366">
        <v>23</v>
      </c>
      <c r="F5366">
        <v>0</v>
      </c>
      <c r="G5366">
        <v>42.9</v>
      </c>
      <c r="H5366" t="s">
        <v>24</v>
      </c>
      <c r="I5366">
        <v>3</v>
      </c>
      <c r="J5366">
        <v>0</v>
      </c>
      <c r="K5366">
        <v>42</v>
      </c>
      <c r="L5366">
        <v>23.011916666666668</v>
      </c>
      <c r="M5366">
        <v>345.17874999999998</v>
      </c>
      <c r="N5366">
        <v>3.0116666666666667</v>
      </c>
      <c r="O5366">
        <v>5.83</v>
      </c>
      <c r="Q5366">
        <v>1.34</v>
      </c>
      <c r="S5366">
        <v>1.57</v>
      </c>
      <c r="U5366">
        <v>0.5</v>
      </c>
      <c r="V5366" t="s">
        <v>93</v>
      </c>
      <c r="Y5366" t="s">
        <v>172</v>
      </c>
      <c r="Z5366" t="s">
        <v>172</v>
      </c>
      <c r="AA5366" t="s">
        <v>80</v>
      </c>
      <c r="AB5366" t="str">
        <f>+LEFT(AA5366,1)</f>
        <v>K</v>
      </c>
      <c r="AC5366" s="6">
        <f>DEGREES(ACOS(SIN(Resultats!$H$11)*SIN(RADIANS(N5366))+COS(Resultats!$H$11)*COS(RADIANS(N5366))*COS(Resultats!$E$11-RADIANS(M5366))))</f>
        <v>160.05413639613693</v>
      </c>
      <c r="AD5366">
        <f>+IF(AB5366=Data!$E$18,1,0)</f>
        <v>0</v>
      </c>
      <c r="AE5366">
        <f>+IF(AC5366&lt;Data!$B$17,1,0)</f>
        <v>0</v>
      </c>
      <c r="AF5366" s="7">
        <f>+IF(AND(AD5366,AE5366),1,0)</f>
        <v>0</v>
      </c>
    </row>
    <row r="5367" spans="1:32" x14ac:dyDescent="0.2">
      <c r="A5367">
        <v>8730</v>
      </c>
      <c r="C5367">
        <v>217019</v>
      </c>
      <c r="D5367">
        <v>127860</v>
      </c>
      <c r="E5367">
        <v>22</v>
      </c>
      <c r="F5367">
        <v>57</v>
      </c>
      <c r="G5367">
        <v>32.799999999999997</v>
      </c>
      <c r="H5367" t="s">
        <v>24</v>
      </c>
      <c r="I5367">
        <v>3</v>
      </c>
      <c r="J5367">
        <v>48</v>
      </c>
      <c r="K5367">
        <v>37</v>
      </c>
      <c r="L5367">
        <v>22.95911111111111</v>
      </c>
      <c r="M5367">
        <v>344.38666666666666</v>
      </c>
      <c r="N5367">
        <v>3.8102777777777774</v>
      </c>
      <c r="O5367">
        <v>6.28</v>
      </c>
      <c r="Q5367">
        <v>1.1200000000000001</v>
      </c>
      <c r="S5367">
        <v>1.08</v>
      </c>
      <c r="Y5367" t="s">
        <v>45</v>
      </c>
      <c r="Z5367" t="s">
        <v>45</v>
      </c>
      <c r="AA5367" t="s">
        <v>507</v>
      </c>
      <c r="AB5367" t="str">
        <f>+LEFT(AA5367,1)</f>
        <v>K</v>
      </c>
      <c r="AC5367" s="6">
        <f>DEGREES(ACOS(SIN(Resultats!$H$11)*SIN(RADIANS(N5367))+COS(Resultats!$H$11)*COS(RADIANS(N5367))*COS(Resultats!$E$11-RADIANS(M5367))))</f>
        <v>160.09815419856338</v>
      </c>
      <c r="AD5367">
        <f>+IF(AB5367=Data!$E$18,1,0)</f>
        <v>0</v>
      </c>
      <c r="AE5367">
        <f>+IF(AC5367&lt;Data!$B$17,1,0)</f>
        <v>0</v>
      </c>
      <c r="AF5367" s="7">
        <f>+IF(AND(AD5367,AE5367),1,0)</f>
        <v>0</v>
      </c>
    </row>
    <row r="5368" spans="1:32" x14ac:dyDescent="0.2">
      <c r="A5368">
        <v>8163</v>
      </c>
      <c r="B5368" t="s">
        <v>3480</v>
      </c>
      <c r="C5368">
        <v>203291</v>
      </c>
      <c r="D5368">
        <v>126719</v>
      </c>
      <c r="E5368">
        <v>21</v>
      </c>
      <c r="F5368">
        <v>21</v>
      </c>
      <c r="G5368">
        <v>4.8</v>
      </c>
      <c r="H5368" t="s">
        <v>24</v>
      </c>
      <c r="I5368">
        <v>7</v>
      </c>
      <c r="J5368">
        <v>21</v>
      </c>
      <c r="K5368">
        <v>16</v>
      </c>
      <c r="L5368">
        <v>21.351333333333336</v>
      </c>
      <c r="M5368">
        <v>320.27</v>
      </c>
      <c r="N5368">
        <v>7.3544444444444439</v>
      </c>
      <c r="O5368">
        <v>5.82</v>
      </c>
      <c r="Q5368">
        <v>1.66</v>
      </c>
      <c r="S5368">
        <v>1.97</v>
      </c>
      <c r="Y5368" t="s">
        <v>2067</v>
      </c>
      <c r="Z5368" t="s">
        <v>353</v>
      </c>
      <c r="AA5368" t="s">
        <v>15418</v>
      </c>
      <c r="AB5368" t="str">
        <f>+LEFT(AA5368,1)</f>
        <v>M</v>
      </c>
      <c r="AC5368" s="6">
        <f>DEGREES(ACOS(SIN(Resultats!$H$11)*SIN(RADIANS(N5368))+COS(Resultats!$H$11)*COS(RADIANS(N5368))*COS(Resultats!$E$11-RADIANS(M5368))))</f>
        <v>160.12355594711744</v>
      </c>
      <c r="AD5368">
        <f>+IF(AB5368=Data!$E$18,1,0)</f>
        <v>0</v>
      </c>
      <c r="AE5368">
        <f>+IF(AC5368&lt;Data!$B$17,1,0)</f>
        <v>0</v>
      </c>
      <c r="AF5368" s="7">
        <f>+IF(AND(AD5368,AE5368),1,0)</f>
        <v>0</v>
      </c>
    </row>
    <row r="5369" spans="1:32" x14ac:dyDescent="0.2">
      <c r="A5369">
        <v>8840</v>
      </c>
      <c r="C5369">
        <v>219402</v>
      </c>
      <c r="D5369">
        <v>146593</v>
      </c>
      <c r="E5369">
        <v>23</v>
      </c>
      <c r="F5369">
        <v>15</v>
      </c>
      <c r="G5369">
        <v>34.299999999999997</v>
      </c>
      <c r="H5369" t="s">
        <v>26</v>
      </c>
      <c r="I5369">
        <v>3</v>
      </c>
      <c r="J5369">
        <v>29</v>
      </c>
      <c r="K5369">
        <v>47</v>
      </c>
      <c r="L5369">
        <v>23.259527777777777</v>
      </c>
      <c r="M5369">
        <v>348.89291666666668</v>
      </c>
      <c r="N5369">
        <v>-3.4963888888888888</v>
      </c>
      <c r="O5369">
        <v>5.55</v>
      </c>
      <c r="Q5369">
        <v>0.06</v>
      </c>
      <c r="S5369">
        <v>0.06</v>
      </c>
      <c r="Y5369" t="s">
        <v>298</v>
      </c>
      <c r="Z5369" t="s">
        <v>298</v>
      </c>
      <c r="AA5369" t="s">
        <v>1740</v>
      </c>
      <c r="AB5369" t="str">
        <f>+LEFT(AA5369,1)</f>
        <v>A</v>
      </c>
      <c r="AC5369" s="6">
        <f>DEGREES(ACOS(SIN(Resultats!$H$11)*SIN(RADIANS(N5369))+COS(Resultats!$H$11)*COS(RADIANS(N5369))*COS(Resultats!$E$11-RADIANS(M5369))))</f>
        <v>160.15380402255644</v>
      </c>
      <c r="AD5369">
        <f>+IF(AB5369=Data!$E$18,1,0)</f>
        <v>1</v>
      </c>
      <c r="AE5369">
        <f>+IF(AC5369&lt;Data!$B$17,1,0)</f>
        <v>0</v>
      </c>
      <c r="AF5369" s="7">
        <f>+IF(AND(AD5369,AE5369),1,0)</f>
        <v>0</v>
      </c>
    </row>
    <row r="5370" spans="1:32" x14ac:dyDescent="0.2">
      <c r="A5370">
        <v>8219</v>
      </c>
      <c r="C5370">
        <v>204445</v>
      </c>
      <c r="D5370">
        <v>126818</v>
      </c>
      <c r="E5370">
        <v>21</v>
      </c>
      <c r="F5370">
        <v>28</v>
      </c>
      <c r="G5370">
        <v>24.8</v>
      </c>
      <c r="H5370" t="s">
        <v>24</v>
      </c>
      <c r="I5370">
        <v>8</v>
      </c>
      <c r="J5370">
        <v>11</v>
      </c>
      <c r="K5370">
        <v>44</v>
      </c>
      <c r="L5370">
        <v>21.473555555555553</v>
      </c>
      <c r="M5370">
        <v>322.1033333333333</v>
      </c>
      <c r="N5370">
        <v>8.1955555555555559</v>
      </c>
      <c r="O5370">
        <v>6.4</v>
      </c>
      <c r="Q5370">
        <v>1.64</v>
      </c>
      <c r="S5370">
        <v>1.9</v>
      </c>
      <c r="U5370">
        <v>0.93</v>
      </c>
      <c r="V5370" t="s">
        <v>93</v>
      </c>
      <c r="Y5370" t="s">
        <v>2160</v>
      </c>
      <c r="Z5370" t="s">
        <v>2160</v>
      </c>
      <c r="AA5370" t="s">
        <v>2160</v>
      </c>
      <c r="AB5370" t="str">
        <f>+LEFT(AA5370,1)</f>
        <v>M</v>
      </c>
      <c r="AC5370" s="6">
        <f>DEGREES(ACOS(SIN(Resultats!$H$11)*SIN(RADIANS(N5370))+COS(Resultats!$H$11)*COS(RADIANS(N5370))*COS(Resultats!$E$11-RADIANS(M5370))))</f>
        <v>160.17842799877801</v>
      </c>
      <c r="AD5370">
        <f>+IF(AB5370=Data!$E$18,1,0)</f>
        <v>0</v>
      </c>
      <c r="AE5370">
        <f>+IF(AC5370&lt;Data!$B$17,1,0)</f>
        <v>0</v>
      </c>
      <c r="AF5370" s="7">
        <f>+IF(AND(AD5370,AE5370),1,0)</f>
        <v>0</v>
      </c>
    </row>
    <row r="5371" spans="1:32" x14ac:dyDescent="0.2">
      <c r="A5371">
        <v>8785</v>
      </c>
      <c r="C5371">
        <v>218103</v>
      </c>
      <c r="D5371">
        <v>127960</v>
      </c>
      <c r="E5371">
        <v>23</v>
      </c>
      <c r="F5371">
        <v>5</v>
      </c>
      <c r="G5371">
        <v>17.600000000000001</v>
      </c>
      <c r="H5371" t="s">
        <v>24</v>
      </c>
      <c r="I5371">
        <v>1</v>
      </c>
      <c r="J5371">
        <v>18</v>
      </c>
      <c r="K5371">
        <v>25</v>
      </c>
      <c r="L5371">
        <v>23.088222222222221</v>
      </c>
      <c r="M5371">
        <v>346.32333333333332</v>
      </c>
      <c r="N5371">
        <v>1.3069444444444445</v>
      </c>
      <c r="O5371">
        <v>6.39</v>
      </c>
      <c r="Q5371">
        <v>0.94</v>
      </c>
      <c r="S5371">
        <v>0.72</v>
      </c>
      <c r="Y5371" t="s">
        <v>60</v>
      </c>
      <c r="Z5371" t="s">
        <v>60</v>
      </c>
      <c r="AA5371" t="s">
        <v>28</v>
      </c>
      <c r="AB5371" t="str">
        <f>+LEFT(AA5371,1)</f>
        <v>G</v>
      </c>
      <c r="AC5371" s="6">
        <f>DEGREES(ACOS(SIN(Resultats!$H$11)*SIN(RADIANS(N5371))+COS(Resultats!$H$11)*COS(RADIANS(N5371))*COS(Resultats!$E$11-RADIANS(M5371))))</f>
        <v>160.20401899675048</v>
      </c>
      <c r="AD5371">
        <f>+IF(AB5371=Data!$E$18,1,0)</f>
        <v>0</v>
      </c>
      <c r="AE5371">
        <f>+IF(AC5371&lt;Data!$B$17,1,0)</f>
        <v>0</v>
      </c>
      <c r="AF5371" s="7">
        <f>+IF(AND(AD5371,AE5371),1,0)</f>
        <v>0</v>
      </c>
    </row>
    <row r="5372" spans="1:32" x14ac:dyDescent="0.2">
      <c r="A5372">
        <v>8866</v>
      </c>
      <c r="B5372" t="s">
        <v>7594</v>
      </c>
      <c r="C5372">
        <v>219834</v>
      </c>
      <c r="D5372">
        <v>165625</v>
      </c>
      <c r="E5372">
        <v>23</v>
      </c>
      <c r="F5372">
        <v>19</v>
      </c>
      <c r="G5372">
        <v>6.7</v>
      </c>
      <c r="H5372" t="s">
        <v>26</v>
      </c>
      <c r="I5372">
        <v>13</v>
      </c>
      <c r="J5372">
        <v>27</v>
      </c>
      <c r="K5372">
        <v>32</v>
      </c>
      <c r="L5372">
        <v>23.318527777777778</v>
      </c>
      <c r="M5372">
        <v>349.77791666666667</v>
      </c>
      <c r="N5372">
        <v>-13.458888888888888</v>
      </c>
      <c r="O5372">
        <v>5.08</v>
      </c>
      <c r="Q5372">
        <v>0.8</v>
      </c>
      <c r="S5372">
        <v>0.41</v>
      </c>
      <c r="Y5372" t="s">
        <v>321</v>
      </c>
      <c r="Z5372" t="s">
        <v>321</v>
      </c>
      <c r="AA5372" t="s">
        <v>235</v>
      </c>
      <c r="AB5372" t="str">
        <f>+LEFT(AA5372,1)</f>
        <v>G</v>
      </c>
      <c r="AC5372" s="6">
        <f>DEGREES(ACOS(SIN(Resultats!$H$11)*SIN(RADIANS(N5372))+COS(Resultats!$H$11)*COS(RADIANS(N5372))*COS(Resultats!$E$11-RADIANS(M5372))))</f>
        <v>160.33582950551443</v>
      </c>
      <c r="AD5372">
        <f>+IF(AB5372=Data!$E$18,1,0)</f>
        <v>0</v>
      </c>
      <c r="AE5372">
        <f>+IF(AC5372&lt;Data!$B$17,1,0)</f>
        <v>0</v>
      </c>
      <c r="AF5372" s="7">
        <f>+IF(AND(AD5372,AE5372),1,0)</f>
        <v>0</v>
      </c>
    </row>
    <row r="5373" spans="1:32" x14ac:dyDescent="0.2">
      <c r="A5373">
        <v>7946</v>
      </c>
      <c r="C5373">
        <v>197954</v>
      </c>
      <c r="D5373">
        <v>144802</v>
      </c>
      <c r="E5373">
        <v>20</v>
      </c>
      <c r="F5373">
        <v>47</v>
      </c>
      <c r="G5373">
        <v>3.6</v>
      </c>
      <c r="H5373" t="s">
        <v>26</v>
      </c>
      <c r="I5373">
        <v>2</v>
      </c>
      <c r="J5373">
        <v>29</v>
      </c>
      <c r="K5373">
        <v>12</v>
      </c>
      <c r="L5373">
        <v>20.784333333333336</v>
      </c>
      <c r="M5373">
        <v>311.76499999999999</v>
      </c>
      <c r="N5373">
        <v>-2.4866666666666668</v>
      </c>
      <c r="O5373">
        <v>6.27</v>
      </c>
      <c r="Q5373">
        <v>1.55</v>
      </c>
      <c r="S5373">
        <v>1.97</v>
      </c>
      <c r="Y5373" t="s">
        <v>365</v>
      </c>
      <c r="Z5373" t="s">
        <v>365</v>
      </c>
      <c r="AA5373" t="s">
        <v>365</v>
      </c>
      <c r="AB5373" t="str">
        <f>+LEFT(AA5373,1)</f>
        <v>K</v>
      </c>
      <c r="AC5373" s="6">
        <f>DEGREES(ACOS(SIN(Resultats!$H$11)*SIN(RADIANS(N5373))+COS(Resultats!$H$11)*COS(RADIANS(N5373))*COS(Resultats!$E$11-RADIANS(M5373))))</f>
        <v>160.39105114945266</v>
      </c>
      <c r="AD5373">
        <f>+IF(AB5373=Data!$E$18,1,0)</f>
        <v>0</v>
      </c>
      <c r="AE5373">
        <f>+IF(AC5373&lt;Data!$B$17,1,0)</f>
        <v>0</v>
      </c>
      <c r="AF5373" s="7">
        <f>+IF(AND(AD5373,AE5373),1,0)</f>
        <v>0</v>
      </c>
    </row>
    <row r="5374" spans="1:32" x14ac:dyDescent="0.2">
      <c r="A5374">
        <v>8865</v>
      </c>
      <c r="B5374" t="s">
        <v>7593</v>
      </c>
      <c r="C5374">
        <v>219832</v>
      </c>
      <c r="D5374">
        <v>146635</v>
      </c>
      <c r="E5374">
        <v>23</v>
      </c>
      <c r="F5374">
        <v>18</v>
      </c>
      <c r="G5374">
        <v>57.7</v>
      </c>
      <c r="H5374" t="s">
        <v>26</v>
      </c>
      <c r="I5374">
        <v>9</v>
      </c>
      <c r="J5374">
        <v>36</v>
      </c>
      <c r="K5374">
        <v>39</v>
      </c>
      <c r="L5374">
        <v>23.31602777777778</v>
      </c>
      <c r="M5374">
        <v>349.7404166666667</v>
      </c>
      <c r="N5374">
        <v>-9.6108333333333338</v>
      </c>
      <c r="O5374">
        <v>4.9800000000000004</v>
      </c>
      <c r="Q5374">
        <v>-0.02</v>
      </c>
      <c r="S5374">
        <v>-0.02</v>
      </c>
      <c r="Y5374" t="s">
        <v>134</v>
      </c>
      <c r="Z5374" t="s">
        <v>134</v>
      </c>
      <c r="AA5374" t="s">
        <v>2210</v>
      </c>
      <c r="AB5374" t="str">
        <f>+LEFT(AA5374,1)</f>
        <v>A</v>
      </c>
      <c r="AC5374" s="6">
        <f>DEGREES(ACOS(SIN(Resultats!$H$11)*SIN(RADIANS(N5374))+COS(Resultats!$H$11)*COS(RADIANS(N5374))*COS(Resultats!$E$11-RADIANS(M5374))))</f>
        <v>160.54692576806823</v>
      </c>
      <c r="AD5374">
        <f>+IF(AB5374=Data!$E$18,1,0)</f>
        <v>1</v>
      </c>
      <c r="AE5374">
        <f>+IF(AC5374&lt;Data!$B$17,1,0)</f>
        <v>0</v>
      </c>
      <c r="AF5374" s="7">
        <f>+IF(AND(AD5374,AE5374),1,0)</f>
        <v>0</v>
      </c>
    </row>
    <row r="5375" spans="1:32" x14ac:dyDescent="0.2">
      <c r="A5375">
        <v>8858</v>
      </c>
      <c r="B5375" t="s">
        <v>7583</v>
      </c>
      <c r="C5375">
        <v>219688</v>
      </c>
      <c r="D5375">
        <v>146620</v>
      </c>
      <c r="E5375">
        <v>23</v>
      </c>
      <c r="F5375">
        <v>17</v>
      </c>
      <c r="G5375">
        <v>54.2</v>
      </c>
      <c r="H5375" t="s">
        <v>26</v>
      </c>
      <c r="I5375">
        <v>9</v>
      </c>
      <c r="J5375">
        <v>10</v>
      </c>
      <c r="K5375">
        <v>57</v>
      </c>
      <c r="L5375">
        <v>23.298388888888891</v>
      </c>
      <c r="M5375">
        <v>349.47583333333336</v>
      </c>
      <c r="N5375">
        <v>-9.1824999999999992</v>
      </c>
      <c r="O5375">
        <v>4.3899999999999997</v>
      </c>
      <c r="Q5375">
        <v>-0.15</v>
      </c>
      <c r="S5375">
        <v>-0.56000000000000005</v>
      </c>
      <c r="U5375">
        <v>-0.13</v>
      </c>
      <c r="Y5375" t="s">
        <v>211</v>
      </c>
      <c r="Z5375" t="s">
        <v>211</v>
      </c>
      <c r="AA5375" t="s">
        <v>15423</v>
      </c>
      <c r="AB5375" t="str">
        <f>+LEFT(AA5375,1)</f>
        <v>B</v>
      </c>
      <c r="AC5375" s="6">
        <f>DEGREES(ACOS(SIN(Resultats!$H$11)*SIN(RADIANS(N5375))+COS(Resultats!$H$11)*COS(RADIANS(N5375))*COS(Resultats!$E$11-RADIANS(M5375))))</f>
        <v>160.78178747768035</v>
      </c>
      <c r="AD5375">
        <f>+IF(AB5375=Data!$E$18,1,0)</f>
        <v>0</v>
      </c>
      <c r="AE5375">
        <f>+IF(AC5375&lt;Data!$B$17,1,0)</f>
        <v>0</v>
      </c>
      <c r="AF5375" s="7">
        <f>+IF(AND(AD5375,AE5375),1,0)</f>
        <v>0</v>
      </c>
    </row>
    <row r="5376" spans="1:32" x14ac:dyDescent="0.2">
      <c r="A5376">
        <v>8178</v>
      </c>
      <c r="B5376" t="s">
        <v>3488</v>
      </c>
      <c r="C5376">
        <v>203562</v>
      </c>
      <c r="D5376">
        <v>126749</v>
      </c>
      <c r="E5376">
        <v>21</v>
      </c>
      <c r="F5376">
        <v>22</v>
      </c>
      <c r="G5376">
        <v>53.6</v>
      </c>
      <c r="H5376" t="s">
        <v>24</v>
      </c>
      <c r="I5376">
        <v>6</v>
      </c>
      <c r="J5376">
        <v>48</v>
      </c>
      <c r="K5376">
        <v>40</v>
      </c>
      <c r="L5376">
        <v>21.381555555555558</v>
      </c>
      <c r="M5376">
        <v>320.72333333333336</v>
      </c>
      <c r="N5376">
        <v>6.8111111111111109</v>
      </c>
      <c r="O5376">
        <v>5.16</v>
      </c>
      <c r="Q5376">
        <v>0.05</v>
      </c>
      <c r="S5376">
        <v>7.0000000000000007E-2</v>
      </c>
      <c r="Y5376" t="s">
        <v>298</v>
      </c>
      <c r="Z5376" t="s">
        <v>298</v>
      </c>
      <c r="AA5376" t="s">
        <v>1740</v>
      </c>
      <c r="AB5376" t="str">
        <f>+LEFT(AA5376,1)</f>
        <v>A</v>
      </c>
      <c r="AC5376" s="6">
        <f>DEGREES(ACOS(SIN(Resultats!$H$11)*SIN(RADIANS(N5376))+COS(Resultats!$H$11)*COS(RADIANS(N5376))*COS(Resultats!$E$11-RADIANS(M5376))))</f>
        <v>160.81709801109739</v>
      </c>
      <c r="AD5376">
        <f>+IF(AB5376=Data!$E$18,1,0)</f>
        <v>1</v>
      </c>
      <c r="AE5376">
        <f>+IF(AC5376&lt;Data!$B$17,1,0)</f>
        <v>0</v>
      </c>
      <c r="AF5376" s="7">
        <f>+IF(AND(AD5376,AE5376),1,0)</f>
        <v>0</v>
      </c>
    </row>
    <row r="5377" spans="1:32" x14ac:dyDescent="0.2">
      <c r="A5377">
        <v>8856</v>
      </c>
      <c r="C5377">
        <v>219659</v>
      </c>
      <c r="D5377">
        <v>165609</v>
      </c>
      <c r="E5377">
        <v>23</v>
      </c>
      <c r="F5377">
        <v>17</v>
      </c>
      <c r="G5377">
        <v>40</v>
      </c>
      <c r="H5377" t="s">
        <v>26</v>
      </c>
      <c r="I5377">
        <v>11</v>
      </c>
      <c r="J5377">
        <v>42</v>
      </c>
      <c r="K5377">
        <v>47</v>
      </c>
      <c r="L5377">
        <v>23.294444444444448</v>
      </c>
      <c r="M5377">
        <v>349.41666666666674</v>
      </c>
      <c r="N5377">
        <v>-11.713055555555554</v>
      </c>
      <c r="O5377">
        <v>6.34</v>
      </c>
      <c r="Q5377">
        <v>0.05</v>
      </c>
      <c r="S5377">
        <v>0.01</v>
      </c>
      <c r="Y5377" t="s">
        <v>25</v>
      </c>
      <c r="Z5377" t="s">
        <v>25</v>
      </c>
      <c r="AA5377" t="s">
        <v>1469</v>
      </c>
      <c r="AB5377" t="str">
        <f>+LEFT(AA5377,1)</f>
        <v>A</v>
      </c>
      <c r="AC5377" s="6">
        <f>DEGREES(ACOS(SIN(Resultats!$H$11)*SIN(RADIANS(N5377))+COS(Resultats!$H$11)*COS(RADIANS(N5377))*COS(Resultats!$E$11-RADIANS(M5377))))</f>
        <v>160.85811157381019</v>
      </c>
      <c r="AD5377">
        <f>+IF(AB5377=Data!$E$18,1,0)</f>
        <v>1</v>
      </c>
      <c r="AE5377">
        <f>+IF(AC5377&lt;Data!$B$17,1,0)</f>
        <v>0</v>
      </c>
      <c r="AF5377" s="7">
        <f>+IF(AND(AD5377,AE5377),1,0)</f>
        <v>0</v>
      </c>
    </row>
    <row r="5378" spans="1:32" x14ac:dyDescent="0.2">
      <c r="A5378">
        <v>8850</v>
      </c>
      <c r="B5378" t="s">
        <v>7577</v>
      </c>
      <c r="C5378">
        <v>219576</v>
      </c>
      <c r="D5378">
        <v>146612</v>
      </c>
      <c r="E5378">
        <v>23</v>
      </c>
      <c r="F5378">
        <v>16</v>
      </c>
      <c r="G5378">
        <v>50.9</v>
      </c>
      <c r="H5378" t="s">
        <v>26</v>
      </c>
      <c r="I5378">
        <v>7</v>
      </c>
      <c r="J5378">
        <v>43</v>
      </c>
      <c r="K5378">
        <v>36</v>
      </c>
      <c r="L5378">
        <v>23.280805555555556</v>
      </c>
      <c r="M5378">
        <v>349.21208333333334</v>
      </c>
      <c r="N5378">
        <v>-7.7266666666666666</v>
      </c>
      <c r="O5378">
        <v>5.0599999999999996</v>
      </c>
      <c r="Q5378">
        <v>1.6</v>
      </c>
      <c r="S5378">
        <v>1.6</v>
      </c>
      <c r="U5378">
        <v>1.2</v>
      </c>
      <c r="V5378" t="s">
        <v>93</v>
      </c>
      <c r="Y5378" t="s">
        <v>98</v>
      </c>
      <c r="Z5378" t="s">
        <v>98</v>
      </c>
      <c r="AA5378" t="s">
        <v>15419</v>
      </c>
      <c r="AB5378" t="str">
        <f>+LEFT(AA5378,1)</f>
        <v>M</v>
      </c>
      <c r="AC5378" s="6">
        <f>DEGREES(ACOS(SIN(Resultats!$H$11)*SIN(RADIANS(N5378))+COS(Resultats!$H$11)*COS(RADIANS(N5378))*COS(Resultats!$E$11-RADIANS(M5378))))</f>
        <v>160.8851427106988</v>
      </c>
      <c r="AD5378">
        <f>+IF(AB5378=Data!$E$18,1,0)</f>
        <v>0</v>
      </c>
      <c r="AE5378">
        <f>+IF(AC5378&lt;Data!$B$17,1,0)</f>
        <v>0</v>
      </c>
      <c r="AF5378" s="7">
        <f>+IF(AND(AD5378,AE5378),1,0)</f>
        <v>0</v>
      </c>
    </row>
    <row r="5379" spans="1:32" x14ac:dyDescent="0.2">
      <c r="A5379">
        <v>8491</v>
      </c>
      <c r="C5379">
        <v>211287</v>
      </c>
      <c r="D5379">
        <v>127420</v>
      </c>
      <c r="E5379">
        <v>22</v>
      </c>
      <c r="F5379">
        <v>15</v>
      </c>
      <c r="G5379">
        <v>59.8</v>
      </c>
      <c r="H5379" t="s">
        <v>24</v>
      </c>
      <c r="I5379">
        <v>8</v>
      </c>
      <c r="J5379">
        <v>32</v>
      </c>
      <c r="K5379">
        <v>58</v>
      </c>
      <c r="L5379">
        <v>22.266611111111111</v>
      </c>
      <c r="M5379">
        <v>333.99916666666667</v>
      </c>
      <c r="N5379">
        <v>8.5494444444444451</v>
      </c>
      <c r="O5379">
        <v>6.21</v>
      </c>
      <c r="Q5379">
        <v>0.02</v>
      </c>
      <c r="S5379">
        <v>-0.04</v>
      </c>
      <c r="Y5379" t="s">
        <v>25</v>
      </c>
      <c r="Z5379" t="s">
        <v>25</v>
      </c>
      <c r="AA5379" t="s">
        <v>1469</v>
      </c>
      <c r="AB5379" t="str">
        <f>+LEFT(AA5379,1)</f>
        <v>A</v>
      </c>
      <c r="AC5379" s="6">
        <f>DEGREES(ACOS(SIN(Resultats!$H$11)*SIN(RADIANS(N5379))+COS(Resultats!$H$11)*COS(RADIANS(N5379))*COS(Resultats!$E$11-RADIANS(M5379))))</f>
        <v>161.02810854338847</v>
      </c>
      <c r="AD5379">
        <f>+IF(AB5379=Data!$E$18,1,0)</f>
        <v>1</v>
      </c>
      <c r="AE5379">
        <f>+IF(AC5379&lt;Data!$B$17,1,0)</f>
        <v>0</v>
      </c>
      <c r="AF5379" s="7">
        <f>+IF(AND(AD5379,AE5379),1,0)</f>
        <v>0</v>
      </c>
    </row>
    <row r="5380" spans="1:32" x14ac:dyDescent="0.2">
      <c r="A5380">
        <v>8514</v>
      </c>
      <c r="C5380">
        <v>211976</v>
      </c>
      <c r="D5380">
        <v>127460</v>
      </c>
      <c r="E5380">
        <v>22</v>
      </c>
      <c r="F5380">
        <v>20</v>
      </c>
      <c r="G5380">
        <v>55.8</v>
      </c>
      <c r="H5380" t="s">
        <v>24</v>
      </c>
      <c r="I5380">
        <v>8</v>
      </c>
      <c r="J5380">
        <v>11</v>
      </c>
      <c r="K5380">
        <v>12</v>
      </c>
      <c r="L5380">
        <v>22.348833333333332</v>
      </c>
      <c r="M5380">
        <v>335.23250000000002</v>
      </c>
      <c r="N5380">
        <v>8.1866666666666674</v>
      </c>
      <c r="O5380">
        <v>6.17</v>
      </c>
      <c r="Q5380">
        <v>0.44</v>
      </c>
      <c r="S5380">
        <v>-0.03</v>
      </c>
      <c r="Y5380" t="s">
        <v>204</v>
      </c>
      <c r="Z5380" t="s">
        <v>204</v>
      </c>
      <c r="AA5380" t="s">
        <v>217</v>
      </c>
      <c r="AB5380" t="str">
        <f>+LEFT(AA5380,1)</f>
        <v>F</v>
      </c>
      <c r="AC5380" s="6">
        <f>DEGREES(ACOS(SIN(Resultats!$H$11)*SIN(RADIANS(N5380))+COS(Resultats!$H$11)*COS(RADIANS(N5380))*COS(Resultats!$E$11-RADIANS(M5380))))</f>
        <v>161.08184398976724</v>
      </c>
      <c r="AD5380">
        <f>+IF(AB5380=Data!$E$18,1,0)</f>
        <v>0</v>
      </c>
      <c r="AE5380">
        <f>+IF(AC5380&lt;Data!$B$17,1,0)</f>
        <v>0</v>
      </c>
      <c r="AF5380" s="7">
        <f>+IF(AND(AD5380,AE5380),1,0)</f>
        <v>0</v>
      </c>
    </row>
    <row r="5381" spans="1:32" x14ac:dyDescent="0.2">
      <c r="A5381">
        <v>8067</v>
      </c>
      <c r="C5381">
        <v>200661</v>
      </c>
      <c r="D5381">
        <v>126519</v>
      </c>
      <c r="E5381">
        <v>21</v>
      </c>
      <c r="F5381">
        <v>4</v>
      </c>
      <c r="G5381">
        <v>41.7</v>
      </c>
      <c r="H5381" t="s">
        <v>24</v>
      </c>
      <c r="I5381">
        <v>2</v>
      </c>
      <c r="J5381">
        <v>56</v>
      </c>
      <c r="K5381">
        <v>31</v>
      </c>
      <c r="L5381">
        <v>21.078250000000001</v>
      </c>
      <c r="M5381">
        <v>316.17374999999998</v>
      </c>
      <c r="N5381">
        <v>2.9419444444444447</v>
      </c>
      <c r="O5381">
        <v>6.42</v>
      </c>
      <c r="Q5381">
        <v>1.05</v>
      </c>
      <c r="S5381">
        <v>0.89</v>
      </c>
      <c r="Y5381" t="s">
        <v>197</v>
      </c>
      <c r="Z5381" t="s">
        <v>197</v>
      </c>
      <c r="AA5381" t="s">
        <v>197</v>
      </c>
      <c r="AB5381" t="str">
        <f>+LEFT(AA5381,1)</f>
        <v>K</v>
      </c>
      <c r="AC5381" s="6">
        <f>DEGREES(ACOS(SIN(Resultats!$H$11)*SIN(RADIANS(N5381))+COS(Resultats!$H$11)*COS(RADIANS(N5381))*COS(Resultats!$E$11-RADIANS(M5381))))</f>
        <v>161.10262484978554</v>
      </c>
      <c r="AD5381">
        <f>+IF(AB5381=Data!$E$18,1,0)</f>
        <v>0</v>
      </c>
      <c r="AE5381">
        <f>+IF(AC5381&lt;Data!$B$17,1,0)</f>
        <v>0</v>
      </c>
      <c r="AF5381" s="7">
        <f>+IF(AND(AD5381,AE5381),1,0)</f>
        <v>0</v>
      </c>
    </row>
    <row r="5382" spans="1:32" x14ac:dyDescent="0.2">
      <c r="A5382">
        <v>8834</v>
      </c>
      <c r="B5382" t="s">
        <v>7571</v>
      </c>
      <c r="C5382">
        <v>219215</v>
      </c>
      <c r="D5382">
        <v>146585</v>
      </c>
      <c r="E5382">
        <v>23</v>
      </c>
      <c r="F5382">
        <v>14</v>
      </c>
      <c r="G5382">
        <v>19.399999999999999</v>
      </c>
      <c r="H5382" t="s">
        <v>26</v>
      </c>
      <c r="I5382">
        <v>6</v>
      </c>
      <c r="J5382">
        <v>2</v>
      </c>
      <c r="K5382">
        <v>56</v>
      </c>
      <c r="L5382">
        <v>23.238722222222222</v>
      </c>
      <c r="M5382">
        <v>348.58083333333332</v>
      </c>
      <c r="N5382">
        <v>-6.0488888888888885</v>
      </c>
      <c r="O5382">
        <v>4.22</v>
      </c>
      <c r="Q5382">
        <v>1.56</v>
      </c>
      <c r="S5382">
        <v>1.9</v>
      </c>
      <c r="U5382">
        <v>1.08</v>
      </c>
      <c r="Y5382" t="s">
        <v>632</v>
      </c>
      <c r="Z5382" t="s">
        <v>6478</v>
      </c>
      <c r="AA5382" t="s">
        <v>2160</v>
      </c>
      <c r="AB5382" t="str">
        <f>+LEFT(AA5382,1)</f>
        <v>M</v>
      </c>
      <c r="AC5382" s="6">
        <f>DEGREES(ACOS(SIN(Resultats!$H$11)*SIN(RADIANS(N5382))+COS(Resultats!$H$11)*COS(RADIANS(N5382))*COS(Resultats!$E$11-RADIANS(M5382))))</f>
        <v>161.18697298694889</v>
      </c>
      <c r="AD5382">
        <f>+IF(AB5382=Data!$E$18,1,0)</f>
        <v>0</v>
      </c>
      <c r="AE5382">
        <f>+IF(AC5382&lt;Data!$B$17,1,0)</f>
        <v>0</v>
      </c>
      <c r="AF5382" s="7">
        <f>+IF(AND(AD5382,AE5382),1,0)</f>
        <v>0</v>
      </c>
    </row>
    <row r="5383" spans="1:32" x14ac:dyDescent="0.2">
      <c r="A5383">
        <v>8017</v>
      </c>
      <c r="C5383">
        <v>199442</v>
      </c>
      <c r="D5383">
        <v>126396</v>
      </c>
      <c r="E5383">
        <v>20</v>
      </c>
      <c r="F5383">
        <v>57</v>
      </c>
      <c r="G5383">
        <v>10.6</v>
      </c>
      <c r="H5383" t="s">
        <v>24</v>
      </c>
      <c r="I5383">
        <v>0</v>
      </c>
      <c r="J5383">
        <v>27</v>
      </c>
      <c r="K5383">
        <v>49</v>
      </c>
      <c r="L5383">
        <v>20.952944444444444</v>
      </c>
      <c r="M5383">
        <v>314.29416666666668</v>
      </c>
      <c r="N5383">
        <v>0.46361111111111114</v>
      </c>
      <c r="O5383">
        <v>6.05</v>
      </c>
      <c r="Q5383">
        <v>1.22</v>
      </c>
      <c r="S5383">
        <v>1.36</v>
      </c>
      <c r="Y5383" t="s">
        <v>125</v>
      </c>
      <c r="Z5383" t="s">
        <v>125</v>
      </c>
      <c r="AA5383" t="s">
        <v>365</v>
      </c>
      <c r="AB5383" t="str">
        <f>+LEFT(AA5383,1)</f>
        <v>K</v>
      </c>
      <c r="AC5383" s="6">
        <f>DEGREES(ACOS(SIN(Resultats!$H$11)*SIN(RADIANS(N5383))+COS(Resultats!$H$11)*COS(RADIANS(N5383))*COS(Resultats!$E$11-RADIANS(M5383))))</f>
        <v>161.19178742799852</v>
      </c>
      <c r="AD5383">
        <f>+IF(AB5383=Data!$E$18,1,0)</f>
        <v>0</v>
      </c>
      <c r="AE5383">
        <f>+IF(AC5383&lt;Data!$B$17,1,0)</f>
        <v>0</v>
      </c>
      <c r="AF5383" s="7">
        <f>+IF(AND(AD5383,AE5383),1,0)</f>
        <v>0</v>
      </c>
    </row>
    <row r="5384" spans="1:32" x14ac:dyDescent="0.2">
      <c r="A5384">
        <v>8131</v>
      </c>
      <c r="B5384" t="s">
        <v>3459</v>
      </c>
      <c r="C5384">
        <v>202447</v>
      </c>
      <c r="D5384">
        <v>126662</v>
      </c>
      <c r="E5384">
        <v>21</v>
      </c>
      <c r="F5384">
        <v>15</v>
      </c>
      <c r="G5384">
        <v>49.4</v>
      </c>
      <c r="H5384" t="s">
        <v>24</v>
      </c>
      <c r="I5384">
        <v>5</v>
      </c>
      <c r="J5384">
        <v>14</v>
      </c>
      <c r="K5384">
        <v>52</v>
      </c>
      <c r="L5384">
        <v>21.263722222222221</v>
      </c>
      <c r="M5384">
        <v>318.95583333333332</v>
      </c>
      <c r="N5384">
        <v>5.2477777777777774</v>
      </c>
      <c r="O5384">
        <v>3.92</v>
      </c>
      <c r="Q5384">
        <v>0.53</v>
      </c>
      <c r="S5384">
        <v>0.28999999999999998</v>
      </c>
      <c r="U5384">
        <v>0.35</v>
      </c>
      <c r="Y5384" t="s">
        <v>3460</v>
      </c>
      <c r="Z5384" t="s">
        <v>86</v>
      </c>
      <c r="AA5384" t="s">
        <v>3095</v>
      </c>
      <c r="AB5384" t="str">
        <f>+LEFT(AA5384,1)</f>
        <v>G</v>
      </c>
      <c r="AC5384" s="6">
        <f>DEGREES(ACOS(SIN(Resultats!$H$11)*SIN(RADIANS(N5384))+COS(Resultats!$H$11)*COS(RADIANS(N5384))*COS(Resultats!$E$11-RADIANS(M5384))))</f>
        <v>161.19749020836966</v>
      </c>
      <c r="AD5384">
        <f>+IF(AB5384=Data!$E$18,1,0)</f>
        <v>0</v>
      </c>
      <c r="AE5384">
        <f>+IF(AC5384&lt;Data!$B$17,1,0)</f>
        <v>0</v>
      </c>
      <c r="AF5384" s="7">
        <f>+IF(AND(AD5384,AE5384),1,0)</f>
        <v>0</v>
      </c>
    </row>
    <row r="5385" spans="1:32" x14ac:dyDescent="0.2">
      <c r="A5385">
        <v>8841</v>
      </c>
      <c r="B5385" t="s">
        <v>7573</v>
      </c>
      <c r="C5385">
        <v>219449</v>
      </c>
      <c r="D5385">
        <v>146598</v>
      </c>
      <c r="E5385">
        <v>23</v>
      </c>
      <c r="F5385">
        <v>15</v>
      </c>
      <c r="G5385">
        <v>53.5</v>
      </c>
      <c r="H5385" t="s">
        <v>26</v>
      </c>
      <c r="I5385">
        <v>9</v>
      </c>
      <c r="J5385">
        <v>5</v>
      </c>
      <c r="K5385">
        <v>16</v>
      </c>
      <c r="L5385">
        <v>23.264861111111109</v>
      </c>
      <c r="M5385">
        <v>348.97291666666666</v>
      </c>
      <c r="N5385">
        <v>-9.0877777777777791</v>
      </c>
      <c r="O5385">
        <v>4.21</v>
      </c>
      <c r="Q5385">
        <v>1.1100000000000001</v>
      </c>
      <c r="S5385">
        <v>0.99</v>
      </c>
      <c r="U5385">
        <v>0.56000000000000005</v>
      </c>
      <c r="Y5385" t="s">
        <v>54</v>
      </c>
      <c r="Z5385" t="s">
        <v>54</v>
      </c>
      <c r="AA5385" t="s">
        <v>197</v>
      </c>
      <c r="AB5385" t="str">
        <f>+LEFT(AA5385,1)</f>
        <v>K</v>
      </c>
      <c r="AC5385" s="6">
        <f>DEGREES(ACOS(SIN(Resultats!$H$11)*SIN(RADIANS(N5385))+COS(Resultats!$H$11)*COS(RADIANS(N5385))*COS(Resultats!$E$11-RADIANS(M5385))))</f>
        <v>161.27005221002111</v>
      </c>
      <c r="AD5385">
        <f>+IF(AB5385=Data!$E$18,1,0)</f>
        <v>0</v>
      </c>
      <c r="AE5385">
        <f>+IF(AC5385&lt;Data!$B$17,1,0)</f>
        <v>0</v>
      </c>
      <c r="AF5385" s="7">
        <f>+IF(AND(AD5385,AE5385),1,0)</f>
        <v>0</v>
      </c>
    </row>
    <row r="5386" spans="1:32" x14ac:dyDescent="0.2">
      <c r="A5386">
        <v>7951</v>
      </c>
      <c r="B5386" t="s">
        <v>3356</v>
      </c>
      <c r="C5386">
        <v>198026</v>
      </c>
      <c r="D5386">
        <v>144814</v>
      </c>
      <c r="E5386">
        <v>20</v>
      </c>
      <c r="F5386">
        <v>47</v>
      </c>
      <c r="G5386">
        <v>44.2</v>
      </c>
      <c r="H5386" t="s">
        <v>26</v>
      </c>
      <c r="I5386">
        <v>5</v>
      </c>
      <c r="J5386">
        <v>1</v>
      </c>
      <c r="K5386">
        <v>40</v>
      </c>
      <c r="L5386">
        <v>20.795611111111114</v>
      </c>
      <c r="M5386">
        <v>311.93416666666673</v>
      </c>
      <c r="N5386">
        <v>-5.0277777777777777</v>
      </c>
      <c r="O5386">
        <v>4.42</v>
      </c>
      <c r="Q5386">
        <v>1.65</v>
      </c>
      <c r="S5386">
        <v>1.92</v>
      </c>
      <c r="U5386">
        <v>1.31</v>
      </c>
      <c r="Y5386" t="s">
        <v>98</v>
      </c>
      <c r="Z5386" t="s">
        <v>98</v>
      </c>
      <c r="AA5386" t="s">
        <v>15419</v>
      </c>
      <c r="AB5386" t="str">
        <f>+LEFT(AA5386,1)</f>
        <v>M</v>
      </c>
      <c r="AC5386" s="6">
        <f>DEGREES(ACOS(SIN(Resultats!$H$11)*SIN(RADIANS(N5386))+COS(Resultats!$H$11)*COS(RADIANS(N5386))*COS(Resultats!$E$11-RADIANS(M5386))))</f>
        <v>161.41887458673753</v>
      </c>
      <c r="AD5386">
        <f>+IF(AB5386=Data!$E$18,1,0)</f>
        <v>0</v>
      </c>
      <c r="AE5386">
        <f>+IF(AC5386&lt;Data!$B$17,1,0)</f>
        <v>0</v>
      </c>
      <c r="AF5386" s="7">
        <f>+IF(AND(AD5386,AE5386),1,0)</f>
        <v>0</v>
      </c>
    </row>
    <row r="5387" spans="1:32" x14ac:dyDescent="0.2">
      <c r="A5387">
        <v>8068</v>
      </c>
      <c r="C5387">
        <v>200663</v>
      </c>
      <c r="D5387">
        <v>126522</v>
      </c>
      <c r="E5387">
        <v>21</v>
      </c>
      <c r="F5387">
        <v>4</v>
      </c>
      <c r="G5387">
        <v>45.4</v>
      </c>
      <c r="H5387" t="s">
        <v>24</v>
      </c>
      <c r="I5387">
        <v>2</v>
      </c>
      <c r="J5387">
        <v>16</v>
      </c>
      <c r="K5387">
        <v>11</v>
      </c>
      <c r="L5387">
        <v>21.079277777777776</v>
      </c>
      <c r="M5387">
        <v>316.18916666666667</v>
      </c>
      <c r="N5387">
        <v>2.2697222222222222</v>
      </c>
      <c r="O5387">
        <v>6.33</v>
      </c>
      <c r="Q5387">
        <v>0.97</v>
      </c>
      <c r="S5387">
        <v>0.62</v>
      </c>
      <c r="Y5387" t="s">
        <v>235</v>
      </c>
      <c r="Z5387" t="s">
        <v>235</v>
      </c>
      <c r="AA5387" t="s">
        <v>235</v>
      </c>
      <c r="AB5387" t="str">
        <f>+LEFT(AA5387,1)</f>
        <v>G</v>
      </c>
      <c r="AC5387" s="6">
        <f>DEGREES(ACOS(SIN(Resultats!$H$11)*SIN(RADIANS(N5387))+COS(Resultats!$H$11)*COS(RADIANS(N5387))*COS(Resultats!$E$11-RADIANS(M5387))))</f>
        <v>161.5696600190013</v>
      </c>
      <c r="AD5387">
        <f>+IF(AB5387=Data!$E$18,1,0)</f>
        <v>0</v>
      </c>
      <c r="AE5387">
        <f>+IF(AC5387&lt;Data!$B$17,1,0)</f>
        <v>0</v>
      </c>
      <c r="AF5387" s="7">
        <f>+IF(AND(AD5387,AE5387),1,0)</f>
        <v>0</v>
      </c>
    </row>
    <row r="5388" spans="1:32" x14ac:dyDescent="0.2">
      <c r="A5388">
        <v>8742</v>
      </c>
      <c r="B5388" t="s">
        <v>7519</v>
      </c>
      <c r="C5388">
        <v>217264</v>
      </c>
      <c r="D5388">
        <v>127881</v>
      </c>
      <c r="E5388">
        <v>22</v>
      </c>
      <c r="F5388">
        <v>59</v>
      </c>
      <c r="G5388">
        <v>27.4</v>
      </c>
      <c r="H5388" t="s">
        <v>24</v>
      </c>
      <c r="I5388">
        <v>0</v>
      </c>
      <c r="J5388">
        <v>57</v>
      </c>
      <c r="K5388">
        <v>46</v>
      </c>
      <c r="L5388">
        <v>22.990944444444445</v>
      </c>
      <c r="M5388">
        <v>344.86416666666668</v>
      </c>
      <c r="N5388">
        <v>0.96277777777777773</v>
      </c>
      <c r="O5388">
        <v>5.43</v>
      </c>
      <c r="Q5388">
        <v>0.98</v>
      </c>
      <c r="S5388">
        <v>0.83</v>
      </c>
      <c r="X5388" t="s">
        <v>27</v>
      </c>
      <c r="Y5388" t="s">
        <v>507</v>
      </c>
      <c r="Z5388" t="s">
        <v>5984</v>
      </c>
      <c r="AA5388" t="s">
        <v>507</v>
      </c>
      <c r="AB5388" t="str">
        <f>+LEFT(AA5388,1)</f>
        <v>K</v>
      </c>
      <c r="AC5388" s="6">
        <f>DEGREES(ACOS(SIN(Resultats!$H$11)*SIN(RADIANS(N5388))+COS(Resultats!$H$11)*COS(RADIANS(N5388))*COS(Resultats!$E$11-RADIANS(M5388))))</f>
        <v>161.58632985479025</v>
      </c>
      <c r="AD5388">
        <f>+IF(AB5388=Data!$E$18,1,0)</f>
        <v>0</v>
      </c>
      <c r="AE5388">
        <f>+IF(AC5388&lt;Data!$B$17,1,0)</f>
        <v>0</v>
      </c>
      <c r="AF5388" s="7">
        <f>+IF(AND(AD5388,AE5388),1,0)</f>
        <v>0</v>
      </c>
    </row>
    <row r="5389" spans="1:32" x14ac:dyDescent="0.2">
      <c r="A5389">
        <v>8836</v>
      </c>
      <c r="C5389">
        <v>219279</v>
      </c>
      <c r="D5389">
        <v>165578</v>
      </c>
      <c r="E5389">
        <v>23</v>
      </c>
      <c r="F5389">
        <v>14</v>
      </c>
      <c r="G5389">
        <v>40.200000000000003</v>
      </c>
      <c r="H5389" t="s">
        <v>26</v>
      </c>
      <c r="I5389">
        <v>10</v>
      </c>
      <c r="J5389">
        <v>41</v>
      </c>
      <c r="K5389">
        <v>19</v>
      </c>
      <c r="L5389">
        <v>23.244500000000002</v>
      </c>
      <c r="M5389">
        <v>348.66750000000002</v>
      </c>
      <c r="N5389">
        <v>-10.688611111111111</v>
      </c>
      <c r="O5389">
        <v>6.12</v>
      </c>
      <c r="Q5389">
        <v>1.49</v>
      </c>
      <c r="S5389">
        <v>1.8</v>
      </c>
      <c r="Y5389" t="s">
        <v>77</v>
      </c>
      <c r="Z5389" t="s">
        <v>77</v>
      </c>
      <c r="AA5389" t="s">
        <v>104</v>
      </c>
      <c r="AB5389" t="str">
        <f>+LEFT(AA5389,1)</f>
        <v>K</v>
      </c>
      <c r="AC5389" s="6">
        <f>DEGREES(ACOS(SIN(Resultats!$H$11)*SIN(RADIANS(N5389))+COS(Resultats!$H$11)*COS(RADIANS(N5389))*COS(Resultats!$E$11-RADIANS(M5389))))</f>
        <v>161.62577231573655</v>
      </c>
      <c r="AD5389">
        <f>+IF(AB5389=Data!$E$18,1,0)</f>
        <v>0</v>
      </c>
      <c r="AE5389">
        <f>+IF(AC5389&lt;Data!$B$17,1,0)</f>
        <v>0</v>
      </c>
      <c r="AF5389" s="7">
        <f>+IF(AND(AD5389,AE5389),1,0)</f>
        <v>0</v>
      </c>
    </row>
    <row r="5390" spans="1:32" x14ac:dyDescent="0.2">
      <c r="A5390">
        <v>8006</v>
      </c>
      <c r="C5390">
        <v>199124</v>
      </c>
      <c r="D5390">
        <v>144941</v>
      </c>
      <c r="E5390">
        <v>20</v>
      </c>
      <c r="F5390">
        <v>55</v>
      </c>
      <c r="G5390">
        <v>8.1</v>
      </c>
      <c r="H5390" t="s">
        <v>26</v>
      </c>
      <c r="I5390">
        <v>1</v>
      </c>
      <c r="J5390">
        <v>22</v>
      </c>
      <c r="K5390">
        <v>24</v>
      </c>
      <c r="L5390">
        <v>20.918916666666668</v>
      </c>
      <c r="M5390">
        <v>313.78375</v>
      </c>
      <c r="N5390">
        <v>-1.3733333333333333</v>
      </c>
      <c r="O5390">
        <v>6.55</v>
      </c>
      <c r="Q5390">
        <v>0.28999999999999998</v>
      </c>
      <c r="S5390">
        <v>0.06</v>
      </c>
      <c r="Y5390" t="s">
        <v>1288</v>
      </c>
      <c r="Z5390" t="s">
        <v>1288</v>
      </c>
      <c r="AA5390" t="s">
        <v>525</v>
      </c>
      <c r="AB5390" t="str">
        <f>+LEFT(AA5390,1)</f>
        <v>A</v>
      </c>
      <c r="AC5390" s="6">
        <f>DEGREES(ACOS(SIN(Resultats!$H$11)*SIN(RADIANS(N5390))+COS(Resultats!$H$11)*COS(RADIANS(N5390))*COS(Resultats!$E$11-RADIANS(M5390))))</f>
        <v>161.71668658562342</v>
      </c>
      <c r="AD5390">
        <f>+IF(AB5390=Data!$E$18,1,0)</f>
        <v>1</v>
      </c>
      <c r="AE5390">
        <f>+IF(AC5390&lt;Data!$B$17,1,0)</f>
        <v>0</v>
      </c>
      <c r="AF5390" s="7">
        <f>+IF(AND(AD5390,AE5390),1,0)</f>
        <v>0</v>
      </c>
    </row>
    <row r="5391" spans="1:32" x14ac:dyDescent="0.2">
      <c r="A5391">
        <v>8056</v>
      </c>
      <c r="C5391">
        <v>200375</v>
      </c>
      <c r="D5391">
        <v>126491</v>
      </c>
      <c r="E5391">
        <v>21</v>
      </c>
      <c r="F5391">
        <v>3</v>
      </c>
      <c r="G5391">
        <v>3</v>
      </c>
      <c r="H5391" t="s">
        <v>24</v>
      </c>
      <c r="I5391">
        <v>1</v>
      </c>
      <c r="J5391">
        <v>31</v>
      </c>
      <c r="K5391">
        <v>55</v>
      </c>
      <c r="L5391">
        <v>21.050833333333333</v>
      </c>
      <c r="M5391">
        <v>315.76249999999999</v>
      </c>
      <c r="N5391">
        <v>1.5319444444444443</v>
      </c>
      <c r="O5391">
        <v>6.25</v>
      </c>
      <c r="Q5391">
        <v>0.48</v>
      </c>
      <c r="S5391">
        <v>0.01</v>
      </c>
      <c r="Y5391" t="s">
        <v>430</v>
      </c>
      <c r="Z5391" t="s">
        <v>430</v>
      </c>
      <c r="AA5391" t="s">
        <v>2154</v>
      </c>
      <c r="AB5391" t="str">
        <f>+LEFT(AA5391,1)</f>
        <v>F</v>
      </c>
      <c r="AC5391" s="6">
        <f>DEGREES(ACOS(SIN(Resultats!$H$11)*SIN(RADIANS(N5391))+COS(Resultats!$H$11)*COS(RADIANS(N5391))*COS(Resultats!$E$11-RADIANS(M5391))))</f>
        <v>161.7273831333915</v>
      </c>
      <c r="AD5391">
        <f>+IF(AB5391=Data!$E$18,1,0)</f>
        <v>0</v>
      </c>
      <c r="AE5391">
        <f>+IF(AC5391&lt;Data!$B$17,1,0)</f>
        <v>0</v>
      </c>
      <c r="AF5391" s="7">
        <f>+IF(AND(AD5391,AE5391),1,0)</f>
        <v>0</v>
      </c>
    </row>
    <row r="5392" spans="1:32" x14ac:dyDescent="0.2">
      <c r="A5392">
        <v>8393</v>
      </c>
      <c r="B5392" t="s">
        <v>3626</v>
      </c>
      <c r="C5392">
        <v>209167</v>
      </c>
      <c r="D5392">
        <v>127239</v>
      </c>
      <c r="E5392">
        <v>22</v>
      </c>
      <c r="F5392">
        <v>1</v>
      </c>
      <c r="G5392">
        <v>9.1999999999999993</v>
      </c>
      <c r="H5392" t="s">
        <v>24</v>
      </c>
      <c r="I5392">
        <v>8</v>
      </c>
      <c r="J5392">
        <v>15</v>
      </c>
      <c r="K5392">
        <v>26</v>
      </c>
      <c r="L5392">
        <v>22.019222222222222</v>
      </c>
      <c r="M5392">
        <v>330.28833333333336</v>
      </c>
      <c r="N5392">
        <v>8.2572222222222216</v>
      </c>
      <c r="O5392">
        <v>5.65</v>
      </c>
      <c r="Q5392">
        <v>1.44</v>
      </c>
      <c r="S5392">
        <v>1.77</v>
      </c>
      <c r="X5392" t="s">
        <v>27</v>
      </c>
      <c r="Y5392" t="s">
        <v>104</v>
      </c>
      <c r="Z5392" t="s">
        <v>5820</v>
      </c>
      <c r="AA5392" t="s">
        <v>104</v>
      </c>
      <c r="AB5392" t="str">
        <f>+LEFT(AA5392,1)</f>
        <v>K</v>
      </c>
      <c r="AC5392" s="6">
        <f>DEGREES(ACOS(SIN(Resultats!$H$11)*SIN(RADIANS(N5392))+COS(Resultats!$H$11)*COS(RADIANS(N5392))*COS(Resultats!$E$11-RADIANS(M5392))))</f>
        <v>161.74052094985285</v>
      </c>
      <c r="AD5392">
        <f>+IF(AB5392=Data!$E$18,1,0)</f>
        <v>0</v>
      </c>
      <c r="AE5392">
        <f>+IF(AC5392&lt;Data!$B$17,1,0)</f>
        <v>0</v>
      </c>
      <c r="AF5392" s="7">
        <f>+IF(AND(AD5392,AE5392),1,0)</f>
        <v>0</v>
      </c>
    </row>
    <row r="5393" spans="1:32" x14ac:dyDescent="0.2">
      <c r="A5393">
        <v>8750</v>
      </c>
      <c r="B5393" t="s">
        <v>7521</v>
      </c>
      <c r="C5393">
        <v>217428</v>
      </c>
      <c r="D5393">
        <v>146443</v>
      </c>
      <c r="E5393">
        <v>23</v>
      </c>
      <c r="F5393">
        <v>0</v>
      </c>
      <c r="G5393">
        <v>37.9</v>
      </c>
      <c r="H5393" t="s">
        <v>24</v>
      </c>
      <c r="I5393">
        <v>0</v>
      </c>
      <c r="J5393">
        <v>11</v>
      </c>
      <c r="K5393">
        <v>9</v>
      </c>
      <c r="L5393">
        <v>23.010527777777778</v>
      </c>
      <c r="M5393">
        <v>345.15791666666667</v>
      </c>
      <c r="N5393">
        <v>0.18583333333333332</v>
      </c>
      <c r="O5393">
        <v>6.21</v>
      </c>
      <c r="Q5393">
        <v>0.89</v>
      </c>
      <c r="S5393">
        <v>0.6</v>
      </c>
      <c r="Y5393" t="s">
        <v>2041</v>
      </c>
      <c r="Z5393" t="s">
        <v>2041</v>
      </c>
      <c r="AA5393" t="s">
        <v>2517</v>
      </c>
      <c r="AB5393" t="str">
        <f>+LEFT(AA5393,1)</f>
        <v>G</v>
      </c>
      <c r="AC5393" s="6">
        <f>DEGREES(ACOS(SIN(Resultats!$H$11)*SIN(RADIANS(N5393))+COS(Resultats!$H$11)*COS(RADIANS(N5393))*COS(Resultats!$E$11-RADIANS(M5393))))</f>
        <v>161.8008912264911</v>
      </c>
      <c r="AD5393">
        <f>+IF(AB5393=Data!$E$18,1,0)</f>
        <v>0</v>
      </c>
      <c r="AE5393">
        <f>+IF(AC5393&lt;Data!$B$17,1,0)</f>
        <v>0</v>
      </c>
      <c r="AF5393" s="7">
        <f>+IF(AND(AD5393,AE5393),1,0)</f>
        <v>0</v>
      </c>
    </row>
    <row r="5394" spans="1:32" x14ac:dyDescent="0.2">
      <c r="A5394">
        <v>8095</v>
      </c>
      <c r="C5394">
        <v>201507</v>
      </c>
      <c r="D5394">
        <v>126587</v>
      </c>
      <c r="E5394">
        <v>21</v>
      </c>
      <c r="F5394">
        <v>9</v>
      </c>
      <c r="G5394">
        <v>58.3</v>
      </c>
      <c r="H5394" t="s">
        <v>24</v>
      </c>
      <c r="I5394">
        <v>2</v>
      </c>
      <c r="J5394">
        <v>56</v>
      </c>
      <c r="K5394">
        <v>36</v>
      </c>
      <c r="L5394">
        <v>21.166194444444443</v>
      </c>
      <c r="M5394">
        <v>317.49291666666664</v>
      </c>
      <c r="N5394">
        <v>2.9433333333333334</v>
      </c>
      <c r="O5394">
        <v>6.45</v>
      </c>
      <c r="Q5394">
        <v>0.37</v>
      </c>
      <c r="S5394">
        <v>0.06</v>
      </c>
      <c r="Y5394" t="s">
        <v>201</v>
      </c>
      <c r="Z5394" t="s">
        <v>201</v>
      </c>
      <c r="AA5394" t="s">
        <v>2154</v>
      </c>
      <c r="AB5394" t="str">
        <f>+LEFT(AA5394,1)</f>
        <v>F</v>
      </c>
      <c r="AC5394" s="6">
        <f>DEGREES(ACOS(SIN(Resultats!$H$11)*SIN(RADIANS(N5394))+COS(Resultats!$H$11)*COS(RADIANS(N5394))*COS(Resultats!$E$11-RADIANS(M5394))))</f>
        <v>162.03640401620493</v>
      </c>
      <c r="AD5394">
        <f>+IF(AB5394=Data!$E$18,1,0)</f>
        <v>0</v>
      </c>
      <c r="AE5394">
        <f>+IF(AC5394&lt;Data!$B$17,1,0)</f>
        <v>0</v>
      </c>
      <c r="AF5394" s="7">
        <f>+IF(AND(AD5394,AE5394),1,0)</f>
        <v>0</v>
      </c>
    </row>
    <row r="5395" spans="1:32" x14ac:dyDescent="0.2">
      <c r="A5395">
        <v>7950</v>
      </c>
      <c r="B5395" t="s">
        <v>3355</v>
      </c>
      <c r="C5395">
        <v>198001</v>
      </c>
      <c r="D5395">
        <v>144810</v>
      </c>
      <c r="E5395">
        <v>20</v>
      </c>
      <c r="F5395">
        <v>47</v>
      </c>
      <c r="G5395">
        <v>40.6</v>
      </c>
      <c r="H5395" t="s">
        <v>26</v>
      </c>
      <c r="I5395">
        <v>9</v>
      </c>
      <c r="J5395">
        <v>29</v>
      </c>
      <c r="K5395">
        <v>45</v>
      </c>
      <c r="L5395">
        <v>20.794611111111113</v>
      </c>
      <c r="M5395">
        <v>311.91916666666668</v>
      </c>
      <c r="N5395">
        <v>-9.4958333333333318</v>
      </c>
      <c r="O5395">
        <v>3.77</v>
      </c>
      <c r="Q5395">
        <v>0</v>
      </c>
      <c r="S5395">
        <v>0.02</v>
      </c>
      <c r="U5395">
        <v>0</v>
      </c>
      <c r="Y5395" t="s">
        <v>89</v>
      </c>
      <c r="Z5395" t="s">
        <v>89</v>
      </c>
      <c r="AA5395" t="s">
        <v>1469</v>
      </c>
      <c r="AB5395" t="str">
        <f>+LEFT(AA5395,1)</f>
        <v>A</v>
      </c>
      <c r="AC5395" s="6">
        <f>DEGREES(ACOS(SIN(Resultats!$H$11)*SIN(RADIANS(N5395))+COS(Resultats!$H$11)*COS(RADIANS(N5395))*COS(Resultats!$E$11-RADIANS(M5395))))</f>
        <v>162.17528530040235</v>
      </c>
      <c r="AD5395">
        <f>+IF(AB5395=Data!$E$18,1,0)</f>
        <v>1</v>
      </c>
      <c r="AE5395">
        <f>+IF(AC5395&lt;Data!$B$17,1,0)</f>
        <v>0</v>
      </c>
      <c r="AF5395" s="7">
        <f>+IF(AND(AD5395,AE5395),1,0)</f>
        <v>0</v>
      </c>
    </row>
    <row r="5396" spans="1:32" x14ac:dyDescent="0.2">
      <c r="A5396">
        <v>8816</v>
      </c>
      <c r="C5396">
        <v>218639</v>
      </c>
      <c r="D5396">
        <v>165522</v>
      </c>
      <c r="E5396">
        <v>23</v>
      </c>
      <c r="F5396">
        <v>9</v>
      </c>
      <c r="G5396">
        <v>49.6</v>
      </c>
      <c r="H5396" t="s">
        <v>26</v>
      </c>
      <c r="I5396">
        <v>14</v>
      </c>
      <c r="J5396">
        <v>30</v>
      </c>
      <c r="K5396">
        <v>38</v>
      </c>
      <c r="L5396">
        <v>23.163777777777778</v>
      </c>
      <c r="M5396">
        <v>347.45666666666665</v>
      </c>
      <c r="N5396">
        <v>-14.510555555555555</v>
      </c>
      <c r="O5396">
        <v>6.42</v>
      </c>
      <c r="Q5396">
        <v>0.01</v>
      </c>
      <c r="S5396">
        <v>0.01</v>
      </c>
      <c r="Y5396" t="s">
        <v>185</v>
      </c>
      <c r="Z5396" t="s">
        <v>185</v>
      </c>
      <c r="AA5396" t="s">
        <v>2210</v>
      </c>
      <c r="AB5396" t="str">
        <f>+LEFT(AA5396,1)</f>
        <v>A</v>
      </c>
      <c r="AC5396" s="6">
        <f>DEGREES(ACOS(SIN(Resultats!$H$11)*SIN(RADIANS(N5396))+COS(Resultats!$H$11)*COS(RADIANS(N5396))*COS(Resultats!$E$11-RADIANS(M5396))))</f>
        <v>162.3626685705832</v>
      </c>
      <c r="AD5396">
        <f>+IF(AB5396=Data!$E$18,1,0)</f>
        <v>1</v>
      </c>
      <c r="AE5396">
        <f>+IF(AC5396&lt;Data!$B$17,1,0)</f>
        <v>0</v>
      </c>
      <c r="AF5396" s="7">
        <f>+IF(AND(AD5396,AE5396),1,0)</f>
        <v>0</v>
      </c>
    </row>
    <row r="5397" spans="1:32" x14ac:dyDescent="0.2">
      <c r="A5397">
        <v>8715</v>
      </c>
      <c r="B5397" t="s">
        <v>7504</v>
      </c>
      <c r="C5397">
        <v>216701</v>
      </c>
      <c r="D5397">
        <v>127836</v>
      </c>
      <c r="E5397">
        <v>22</v>
      </c>
      <c r="F5397">
        <v>54</v>
      </c>
      <c r="G5397">
        <v>59.5</v>
      </c>
      <c r="H5397" t="s">
        <v>24</v>
      </c>
      <c r="I5397">
        <v>1</v>
      </c>
      <c r="J5397">
        <v>3</v>
      </c>
      <c r="K5397">
        <v>53</v>
      </c>
      <c r="L5397">
        <v>22.916527777777777</v>
      </c>
      <c r="M5397">
        <v>343.74791666666664</v>
      </c>
      <c r="N5397">
        <v>1.0647222222222223</v>
      </c>
      <c r="O5397">
        <v>6.11</v>
      </c>
      <c r="Q5397">
        <v>0.2</v>
      </c>
      <c r="S5397">
        <v>0.15</v>
      </c>
      <c r="Y5397" t="s">
        <v>170</v>
      </c>
      <c r="Z5397" t="s">
        <v>170</v>
      </c>
      <c r="AA5397" t="s">
        <v>15415</v>
      </c>
      <c r="AB5397" t="str">
        <f>+LEFT(AA5397,1)</f>
        <v>A</v>
      </c>
      <c r="AC5397" s="6">
        <f>DEGREES(ACOS(SIN(Resultats!$H$11)*SIN(RADIANS(N5397))+COS(Resultats!$H$11)*COS(RADIANS(N5397))*COS(Resultats!$E$11-RADIANS(M5397))))</f>
        <v>162.4021183520243</v>
      </c>
      <c r="AD5397">
        <f>+IF(AB5397=Data!$E$18,1,0)</f>
        <v>1</v>
      </c>
      <c r="AE5397">
        <f>+IF(AC5397&lt;Data!$B$17,1,0)</f>
        <v>0</v>
      </c>
      <c r="AF5397" s="7">
        <f>+IF(AND(AD5397,AE5397),1,0)</f>
        <v>0</v>
      </c>
    </row>
    <row r="5398" spans="1:32" x14ac:dyDescent="0.2">
      <c r="A5398">
        <v>7982</v>
      </c>
      <c r="B5398" t="s">
        <v>3374</v>
      </c>
      <c r="C5398">
        <v>198571</v>
      </c>
      <c r="D5398">
        <v>144877</v>
      </c>
      <c r="E5398">
        <v>20</v>
      </c>
      <c r="F5398">
        <v>51</v>
      </c>
      <c r="G5398">
        <v>25.7</v>
      </c>
      <c r="H5398" t="s">
        <v>26</v>
      </c>
      <c r="I5398">
        <v>5</v>
      </c>
      <c r="J5398">
        <v>37</v>
      </c>
      <c r="K5398">
        <v>35</v>
      </c>
      <c r="L5398">
        <v>20.85713888888889</v>
      </c>
      <c r="M5398">
        <v>312.85708333333338</v>
      </c>
      <c r="N5398">
        <v>-5.6263888888888891</v>
      </c>
      <c r="O5398">
        <v>5.99</v>
      </c>
      <c r="Q5398">
        <v>0.46</v>
      </c>
      <c r="S5398">
        <v>0.03</v>
      </c>
      <c r="Y5398" t="s">
        <v>540</v>
      </c>
      <c r="Z5398" t="s">
        <v>6027</v>
      </c>
      <c r="AA5398" t="s">
        <v>2154</v>
      </c>
      <c r="AB5398" t="str">
        <f>+LEFT(AA5398,1)</f>
        <v>F</v>
      </c>
      <c r="AC5398" s="6">
        <f>DEGREES(ACOS(SIN(Resultats!$H$11)*SIN(RADIANS(N5398))+COS(Resultats!$H$11)*COS(RADIANS(N5398))*COS(Resultats!$E$11-RADIANS(M5398))))</f>
        <v>162.46749836113179</v>
      </c>
      <c r="AD5398">
        <f>+IF(AB5398=Data!$E$18,1,0)</f>
        <v>0</v>
      </c>
      <c r="AE5398">
        <f>+IF(AC5398&lt;Data!$B$17,1,0)</f>
        <v>0</v>
      </c>
      <c r="AF5398" s="7">
        <f>+IF(AND(AD5398,AE5398),1,0)</f>
        <v>0</v>
      </c>
    </row>
    <row r="5399" spans="1:32" x14ac:dyDescent="0.2">
      <c r="A5399">
        <v>8265</v>
      </c>
      <c r="B5399" t="s">
        <v>3538</v>
      </c>
      <c r="C5399">
        <v>205811</v>
      </c>
      <c r="D5399">
        <v>126940</v>
      </c>
      <c r="E5399">
        <v>21</v>
      </c>
      <c r="F5399">
        <v>37</v>
      </c>
      <c r="G5399">
        <v>43.7</v>
      </c>
      <c r="H5399" t="s">
        <v>24</v>
      </c>
      <c r="I5399">
        <v>6</v>
      </c>
      <c r="J5399">
        <v>37</v>
      </c>
      <c r="K5399">
        <v>6</v>
      </c>
      <c r="L5399">
        <v>21.628805555555555</v>
      </c>
      <c r="M5399">
        <v>324.43208333333331</v>
      </c>
      <c r="N5399">
        <v>6.6183333333333341</v>
      </c>
      <c r="O5399">
        <v>6.18</v>
      </c>
      <c r="Q5399">
        <v>0.02</v>
      </c>
      <c r="S5399">
        <v>0.02</v>
      </c>
      <c r="Y5399" t="s">
        <v>114</v>
      </c>
      <c r="Z5399" t="s">
        <v>114</v>
      </c>
      <c r="AA5399" t="s">
        <v>18</v>
      </c>
      <c r="AB5399" t="str">
        <f>+LEFT(AA5399,1)</f>
        <v>A</v>
      </c>
      <c r="AC5399" s="6">
        <f>DEGREES(ACOS(SIN(Resultats!$H$11)*SIN(RADIANS(N5399))+COS(Resultats!$H$11)*COS(RADIANS(N5399))*COS(Resultats!$E$11-RADIANS(M5399))))</f>
        <v>162.48070698344603</v>
      </c>
      <c r="AD5399">
        <f>+IF(AB5399=Data!$E$18,1,0)</f>
        <v>1</v>
      </c>
      <c r="AE5399">
        <f>+IF(AC5399&lt;Data!$B$17,1,0)</f>
        <v>0</v>
      </c>
      <c r="AF5399" s="7">
        <f>+IF(AND(AD5399,AE5399),1,0)</f>
        <v>0</v>
      </c>
    </row>
    <row r="5400" spans="1:32" x14ac:dyDescent="0.2">
      <c r="A5400">
        <v>7985</v>
      </c>
      <c r="B5400" t="s">
        <v>3377</v>
      </c>
      <c r="C5400">
        <v>198667</v>
      </c>
      <c r="D5400">
        <v>144889</v>
      </c>
      <c r="E5400">
        <v>20</v>
      </c>
      <c r="F5400">
        <v>52</v>
      </c>
      <c r="G5400">
        <v>8.6999999999999993</v>
      </c>
      <c r="H5400" t="s">
        <v>26</v>
      </c>
      <c r="I5400">
        <v>5</v>
      </c>
      <c r="J5400">
        <v>30</v>
      </c>
      <c r="K5400">
        <v>25</v>
      </c>
      <c r="L5400">
        <v>20.869083333333332</v>
      </c>
      <c r="M5400">
        <v>313.03625</v>
      </c>
      <c r="N5400">
        <v>-5.5069444444444446</v>
      </c>
      <c r="O5400">
        <v>5.55</v>
      </c>
      <c r="Q5400">
        <v>-0.08</v>
      </c>
      <c r="S5400">
        <v>-0.27</v>
      </c>
      <c r="Y5400" t="s">
        <v>39</v>
      </c>
      <c r="Z5400" t="s">
        <v>39</v>
      </c>
      <c r="AA5400" t="s">
        <v>5040</v>
      </c>
      <c r="AB5400" t="str">
        <f>+LEFT(AA5400,1)</f>
        <v>B</v>
      </c>
      <c r="AC5400" s="6">
        <f>DEGREES(ACOS(SIN(Resultats!$H$11)*SIN(RADIANS(N5400))+COS(Resultats!$H$11)*COS(RADIANS(N5400))*COS(Resultats!$E$11-RADIANS(M5400))))</f>
        <v>162.6066765788529</v>
      </c>
      <c r="AD5400">
        <f>+IF(AB5400=Data!$E$18,1,0)</f>
        <v>0</v>
      </c>
      <c r="AE5400">
        <f>+IF(AC5400&lt;Data!$B$17,1,0)</f>
        <v>0</v>
      </c>
      <c r="AF5400" s="7">
        <f>+IF(AND(AD5400,AE5400),1,0)</f>
        <v>0</v>
      </c>
    </row>
    <row r="5401" spans="1:32" x14ac:dyDescent="0.2">
      <c r="A5401">
        <v>7976</v>
      </c>
      <c r="C5401">
        <v>198431</v>
      </c>
      <c r="D5401">
        <v>163924</v>
      </c>
      <c r="E5401">
        <v>20</v>
      </c>
      <c r="F5401">
        <v>50</v>
      </c>
      <c r="G5401">
        <v>41.8</v>
      </c>
      <c r="H5401" t="s">
        <v>26</v>
      </c>
      <c r="I5401">
        <v>12</v>
      </c>
      <c r="J5401">
        <v>32</v>
      </c>
      <c r="K5401">
        <v>42</v>
      </c>
      <c r="L5401">
        <v>20.844944444444444</v>
      </c>
      <c r="M5401">
        <v>312.67416666666668</v>
      </c>
      <c r="N5401">
        <v>-12.545</v>
      </c>
      <c r="O5401">
        <v>5.88</v>
      </c>
      <c r="Q5401">
        <v>1.07</v>
      </c>
      <c r="S5401">
        <v>0.94</v>
      </c>
      <c r="X5401" t="s">
        <v>27</v>
      </c>
      <c r="Y5401" t="s">
        <v>507</v>
      </c>
      <c r="Z5401" t="s">
        <v>5984</v>
      </c>
      <c r="AA5401" t="s">
        <v>507</v>
      </c>
      <c r="AB5401" t="str">
        <f>+LEFT(AA5401,1)</f>
        <v>K</v>
      </c>
      <c r="AC5401" s="6">
        <f>DEGREES(ACOS(SIN(Resultats!$H$11)*SIN(RADIANS(N5401))+COS(Resultats!$H$11)*COS(RADIANS(N5401))*COS(Resultats!$E$11-RADIANS(M5401))))</f>
        <v>162.82288579373355</v>
      </c>
      <c r="AD5401">
        <f>+IF(AB5401=Data!$E$18,1,0)</f>
        <v>0</v>
      </c>
      <c r="AE5401">
        <f>+IF(AC5401&lt;Data!$B$17,1,0)</f>
        <v>0</v>
      </c>
      <c r="AF5401" s="7">
        <f>+IF(AND(AD5401,AE5401),1,0)</f>
        <v>0</v>
      </c>
    </row>
    <row r="5402" spans="1:32" x14ac:dyDescent="0.2">
      <c r="A5402">
        <v>8014</v>
      </c>
      <c r="C5402">
        <v>199280</v>
      </c>
      <c r="D5402">
        <v>144957</v>
      </c>
      <c r="E5402">
        <v>20</v>
      </c>
      <c r="F5402">
        <v>56</v>
      </c>
      <c r="G5402">
        <v>18.3</v>
      </c>
      <c r="H5402" t="s">
        <v>26</v>
      </c>
      <c r="I5402">
        <v>3</v>
      </c>
      <c r="J5402">
        <v>33</v>
      </c>
      <c r="K5402">
        <v>41</v>
      </c>
      <c r="L5402">
        <v>20.938416666666669</v>
      </c>
      <c r="M5402">
        <v>314.07625000000002</v>
      </c>
      <c r="N5402">
        <v>-3.5613888888888887</v>
      </c>
      <c r="O5402">
        <v>6.57</v>
      </c>
      <c r="Q5402">
        <v>-0.1</v>
      </c>
      <c r="S5402">
        <v>-0.28999999999999998</v>
      </c>
      <c r="Y5402" t="s">
        <v>179</v>
      </c>
      <c r="Z5402" t="s">
        <v>179</v>
      </c>
      <c r="AA5402" t="s">
        <v>1652</v>
      </c>
      <c r="AB5402" t="str">
        <f>+LEFT(AA5402,1)</f>
        <v>B</v>
      </c>
      <c r="AC5402" s="6">
        <f>DEGREES(ACOS(SIN(Resultats!$H$11)*SIN(RADIANS(N5402))+COS(Resultats!$H$11)*COS(RADIANS(N5402))*COS(Resultats!$E$11-RADIANS(M5402))))</f>
        <v>162.93572766652505</v>
      </c>
      <c r="AD5402">
        <f>+IF(AB5402=Data!$E$18,1,0)</f>
        <v>0</v>
      </c>
      <c r="AE5402">
        <f>+IF(AC5402&lt;Data!$B$17,1,0)</f>
        <v>0</v>
      </c>
      <c r="AF5402" s="7">
        <f>+IF(AND(AD5402,AE5402),1,0)</f>
        <v>0</v>
      </c>
    </row>
    <row r="5403" spans="1:32" x14ac:dyDescent="0.2">
      <c r="A5403">
        <v>8359</v>
      </c>
      <c r="C5403">
        <v>208110</v>
      </c>
      <c r="D5403">
        <v>127141</v>
      </c>
      <c r="E5403">
        <v>21</v>
      </c>
      <c r="F5403">
        <v>53</v>
      </c>
      <c r="G5403">
        <v>57.8</v>
      </c>
      <c r="H5403" t="s">
        <v>24</v>
      </c>
      <c r="I5403">
        <v>6</v>
      </c>
      <c r="J5403">
        <v>51</v>
      </c>
      <c r="K5403">
        <v>52</v>
      </c>
      <c r="L5403">
        <v>21.89938888888889</v>
      </c>
      <c r="M5403">
        <v>328.49083333333334</v>
      </c>
      <c r="N5403">
        <v>6.8644444444444437</v>
      </c>
      <c r="O5403">
        <v>6.15</v>
      </c>
      <c r="Q5403">
        <v>0.8</v>
      </c>
      <c r="S5403">
        <v>0.27</v>
      </c>
      <c r="Y5403" t="s">
        <v>3609</v>
      </c>
      <c r="Z5403" t="s">
        <v>86</v>
      </c>
      <c r="AA5403" t="s">
        <v>3095</v>
      </c>
      <c r="AB5403" t="str">
        <f>+LEFT(AA5403,1)</f>
        <v>G</v>
      </c>
      <c r="AC5403" s="6">
        <f>DEGREES(ACOS(SIN(Resultats!$H$11)*SIN(RADIANS(N5403))+COS(Resultats!$H$11)*COS(RADIANS(N5403))*COS(Resultats!$E$11-RADIANS(M5403))))</f>
        <v>163.06870137229558</v>
      </c>
      <c r="AD5403">
        <f>+IF(AB5403=Data!$E$18,1,0)</f>
        <v>0</v>
      </c>
      <c r="AE5403">
        <f>+IF(AC5403&lt;Data!$B$17,1,0)</f>
        <v>0</v>
      </c>
      <c r="AF5403" s="7">
        <f>+IF(AND(AD5403,AE5403),1,0)</f>
        <v>0</v>
      </c>
    </row>
    <row r="5404" spans="1:32" x14ac:dyDescent="0.2">
      <c r="A5404">
        <v>8735</v>
      </c>
      <c r="C5404">
        <v>217131</v>
      </c>
      <c r="D5404">
        <v>146415</v>
      </c>
      <c r="E5404">
        <v>22</v>
      </c>
      <c r="F5404">
        <v>58</v>
      </c>
      <c r="G5404">
        <v>23.7</v>
      </c>
      <c r="H5404" t="s">
        <v>26</v>
      </c>
      <c r="I5404">
        <v>1</v>
      </c>
      <c r="J5404">
        <v>24</v>
      </c>
      <c r="K5404">
        <v>37</v>
      </c>
      <c r="L5404">
        <v>22.973249999999997</v>
      </c>
      <c r="M5404">
        <v>344.59875</v>
      </c>
      <c r="N5404">
        <v>-1.4102777777777777</v>
      </c>
      <c r="O5404">
        <v>6.37</v>
      </c>
      <c r="Q5404">
        <v>0.35</v>
      </c>
      <c r="S5404">
        <v>0.02</v>
      </c>
      <c r="Y5404" t="s">
        <v>4750</v>
      </c>
      <c r="Z5404" t="s">
        <v>4750</v>
      </c>
      <c r="AA5404" t="s">
        <v>2891</v>
      </c>
      <c r="AB5404" t="str">
        <f>+LEFT(AA5404,1)</f>
        <v>F</v>
      </c>
      <c r="AC5404" s="6">
        <f>DEGREES(ACOS(SIN(Resultats!$H$11)*SIN(RADIANS(N5404))+COS(Resultats!$H$11)*COS(RADIANS(N5404))*COS(Resultats!$E$11-RADIANS(M5404))))</f>
        <v>163.13638067206222</v>
      </c>
      <c r="AD5404">
        <f>+IF(AB5404=Data!$E$18,1,0)</f>
        <v>0</v>
      </c>
      <c r="AE5404">
        <f>+IF(AC5404&lt;Data!$B$17,1,0)</f>
        <v>0</v>
      </c>
      <c r="AF5404" s="7">
        <f>+IF(AND(AD5404,AE5404),1,0)</f>
        <v>0</v>
      </c>
    </row>
    <row r="5405" spans="1:32" x14ac:dyDescent="0.2">
      <c r="A5405">
        <v>8054</v>
      </c>
      <c r="C5405">
        <v>200340</v>
      </c>
      <c r="D5405">
        <v>145050</v>
      </c>
      <c r="E5405">
        <v>21</v>
      </c>
      <c r="F5405">
        <v>2</v>
      </c>
      <c r="G5405">
        <v>59.6</v>
      </c>
      <c r="H5405" t="s">
        <v>26</v>
      </c>
      <c r="I5405">
        <v>0</v>
      </c>
      <c r="J5405">
        <v>55</v>
      </c>
      <c r="K5405">
        <v>29</v>
      </c>
      <c r="L5405">
        <v>21.049888888888891</v>
      </c>
      <c r="M5405">
        <v>315.74833333333333</v>
      </c>
      <c r="N5405">
        <v>-0.92472222222222222</v>
      </c>
      <c r="O5405">
        <v>6.5</v>
      </c>
      <c r="Q5405">
        <v>-0.1</v>
      </c>
      <c r="S5405">
        <v>-0.49</v>
      </c>
      <c r="Y5405" t="s">
        <v>177</v>
      </c>
      <c r="Z5405" t="s">
        <v>177</v>
      </c>
      <c r="AA5405" t="s">
        <v>15424</v>
      </c>
      <c r="AB5405" t="str">
        <f>+LEFT(AA5405,1)</f>
        <v>B</v>
      </c>
      <c r="AC5405" s="6">
        <f>DEGREES(ACOS(SIN(Resultats!$H$11)*SIN(RADIANS(N5405))+COS(Resultats!$H$11)*COS(RADIANS(N5405))*COS(Resultats!$E$11-RADIANS(M5405))))</f>
        <v>163.17181765003639</v>
      </c>
      <c r="AD5405">
        <f>+IF(AB5405=Data!$E$18,1,0)</f>
        <v>0</v>
      </c>
      <c r="AE5405">
        <f>+IF(AC5405&lt;Data!$B$17,1,0)</f>
        <v>0</v>
      </c>
      <c r="AF5405" s="7">
        <f>+IF(AND(AD5405,AE5405),1,0)</f>
        <v>0</v>
      </c>
    </row>
    <row r="5406" spans="1:32" x14ac:dyDescent="0.2">
      <c r="A5406">
        <v>8385</v>
      </c>
      <c r="B5406" t="s">
        <v>3620</v>
      </c>
      <c r="C5406">
        <v>209008</v>
      </c>
      <c r="D5406">
        <v>127219</v>
      </c>
      <c r="E5406">
        <v>22</v>
      </c>
      <c r="F5406">
        <v>0</v>
      </c>
      <c r="G5406">
        <v>7.9</v>
      </c>
      <c r="H5406" t="s">
        <v>24</v>
      </c>
      <c r="I5406">
        <v>6</v>
      </c>
      <c r="J5406">
        <v>43</v>
      </c>
      <c r="K5406">
        <v>3</v>
      </c>
      <c r="L5406">
        <v>22.002194444444445</v>
      </c>
      <c r="M5406">
        <v>330.03291666666667</v>
      </c>
      <c r="N5406">
        <v>6.7175000000000002</v>
      </c>
      <c r="O5406">
        <v>6</v>
      </c>
      <c r="Q5406">
        <v>-0.12</v>
      </c>
      <c r="S5406">
        <v>-0.56999999999999995</v>
      </c>
      <c r="Y5406" t="s">
        <v>573</v>
      </c>
      <c r="Z5406" t="s">
        <v>573</v>
      </c>
      <c r="AA5406" t="s">
        <v>15433</v>
      </c>
      <c r="AB5406" t="str">
        <f>+LEFT(AA5406,1)</f>
        <v>B</v>
      </c>
      <c r="AC5406" s="6">
        <f>DEGREES(ACOS(SIN(Resultats!$H$11)*SIN(RADIANS(N5406))+COS(Resultats!$H$11)*COS(RADIANS(N5406))*COS(Resultats!$E$11-RADIANS(M5406))))</f>
        <v>163.28246785085759</v>
      </c>
      <c r="AD5406">
        <f>+IF(AB5406=Data!$E$18,1,0)</f>
        <v>0</v>
      </c>
      <c r="AE5406">
        <f>+IF(AC5406&lt;Data!$B$17,1,0)</f>
        <v>0</v>
      </c>
      <c r="AF5406" s="7">
        <f>+IF(AND(AD5406,AE5406),1,0)</f>
        <v>0</v>
      </c>
    </row>
    <row r="5407" spans="1:32" x14ac:dyDescent="0.2">
      <c r="A5407">
        <v>8772</v>
      </c>
      <c r="C5407">
        <v>217877</v>
      </c>
      <c r="D5407">
        <v>146482</v>
      </c>
      <c r="E5407">
        <v>23</v>
      </c>
      <c r="F5407">
        <v>3</v>
      </c>
      <c r="G5407">
        <v>57.3</v>
      </c>
      <c r="H5407" t="s">
        <v>26</v>
      </c>
      <c r="I5407">
        <v>4</v>
      </c>
      <c r="J5407">
        <v>47</v>
      </c>
      <c r="K5407">
        <v>43</v>
      </c>
      <c r="L5407">
        <v>23.065916666666666</v>
      </c>
      <c r="M5407">
        <v>345.98874999999998</v>
      </c>
      <c r="N5407">
        <v>-4.7952777777777778</v>
      </c>
      <c r="O5407">
        <v>6.68</v>
      </c>
      <c r="Q5407">
        <v>0.57999999999999996</v>
      </c>
      <c r="S5407">
        <v>0.06</v>
      </c>
      <c r="Y5407" t="s">
        <v>199</v>
      </c>
      <c r="Z5407" t="s">
        <v>199</v>
      </c>
      <c r="AA5407" t="s">
        <v>15414</v>
      </c>
      <c r="AB5407" t="str">
        <f>+LEFT(AA5407,1)</f>
        <v>F</v>
      </c>
      <c r="AC5407" s="6">
        <f>DEGREES(ACOS(SIN(Resultats!$H$11)*SIN(RADIANS(N5407))+COS(Resultats!$H$11)*COS(RADIANS(N5407))*COS(Resultats!$E$11-RADIANS(M5407))))</f>
        <v>163.31820891859167</v>
      </c>
      <c r="AD5407">
        <f>+IF(AB5407=Data!$E$18,1,0)</f>
        <v>0</v>
      </c>
      <c r="AE5407">
        <f>+IF(AC5407&lt;Data!$B$17,1,0)</f>
        <v>0</v>
      </c>
      <c r="AF5407" s="7">
        <f>+IF(AND(AD5407,AE5407),1,0)</f>
        <v>0</v>
      </c>
    </row>
    <row r="5408" spans="1:32" x14ac:dyDescent="0.2">
      <c r="A5408">
        <v>8270</v>
      </c>
      <c r="B5408" t="s">
        <v>3541</v>
      </c>
      <c r="C5408">
        <v>205924</v>
      </c>
      <c r="D5408">
        <v>126956</v>
      </c>
      <c r="E5408">
        <v>21</v>
      </c>
      <c r="F5408">
        <v>38</v>
      </c>
      <c r="G5408">
        <v>31.9</v>
      </c>
      <c r="H5408" t="s">
        <v>24</v>
      </c>
      <c r="I5408">
        <v>5</v>
      </c>
      <c r="J5408">
        <v>46</v>
      </c>
      <c r="K5408">
        <v>18</v>
      </c>
      <c r="L5408">
        <v>21.642194444444446</v>
      </c>
      <c r="M5408">
        <v>324.63291666666669</v>
      </c>
      <c r="N5408">
        <v>5.7716666666666665</v>
      </c>
      <c r="O5408">
        <v>5.67</v>
      </c>
      <c r="Q5408">
        <v>0.25</v>
      </c>
      <c r="S5408">
        <v>0.08</v>
      </c>
      <c r="Y5408" t="s">
        <v>3542</v>
      </c>
      <c r="Z5408" t="s">
        <v>7839</v>
      </c>
      <c r="AA5408" t="s">
        <v>525</v>
      </c>
      <c r="AB5408" t="str">
        <f>+LEFT(AA5408,1)</f>
        <v>A</v>
      </c>
      <c r="AC5408" s="6">
        <f>DEGREES(ACOS(SIN(Resultats!$H$11)*SIN(RADIANS(N5408))+COS(Resultats!$H$11)*COS(RADIANS(N5408))*COS(Resultats!$E$11-RADIANS(M5408))))</f>
        <v>163.34679679628564</v>
      </c>
      <c r="AD5408">
        <f>+IF(AB5408=Data!$E$18,1,0)</f>
        <v>1</v>
      </c>
      <c r="AE5408">
        <f>+IF(AC5408&lt;Data!$B$17,1,0)</f>
        <v>0</v>
      </c>
      <c r="AF5408" s="7">
        <f>+IF(AND(AD5408,AE5408),1,0)</f>
        <v>0</v>
      </c>
    </row>
    <row r="5409" spans="1:32" x14ac:dyDescent="0.2">
      <c r="A5409">
        <v>7990</v>
      </c>
      <c r="B5409" t="s">
        <v>3380</v>
      </c>
      <c r="C5409">
        <v>198743</v>
      </c>
      <c r="D5409">
        <v>144895</v>
      </c>
      <c r="E5409">
        <v>20</v>
      </c>
      <c r="F5409">
        <v>52</v>
      </c>
      <c r="G5409">
        <v>39.200000000000003</v>
      </c>
      <c r="H5409" t="s">
        <v>26</v>
      </c>
      <c r="I5409">
        <v>8</v>
      </c>
      <c r="J5409">
        <v>59</v>
      </c>
      <c r="K5409">
        <v>0</v>
      </c>
      <c r="L5409">
        <v>20.877555555555556</v>
      </c>
      <c r="M5409">
        <v>313.16333333333336</v>
      </c>
      <c r="N5409">
        <v>-8.9833333333333325</v>
      </c>
      <c r="O5409">
        <v>4.7300000000000004</v>
      </c>
      <c r="Q5409">
        <v>0.32</v>
      </c>
      <c r="S5409">
        <v>0.11</v>
      </c>
      <c r="U5409">
        <v>0.17</v>
      </c>
      <c r="Y5409" t="s">
        <v>383</v>
      </c>
      <c r="Z5409" t="s">
        <v>383</v>
      </c>
      <c r="AA5409" t="s">
        <v>1740</v>
      </c>
      <c r="AB5409" t="str">
        <f>+LEFT(AA5409,1)</f>
        <v>A</v>
      </c>
      <c r="AC5409" s="6">
        <f>DEGREES(ACOS(SIN(Resultats!$H$11)*SIN(RADIANS(N5409))+COS(Resultats!$H$11)*COS(RADIANS(N5409))*COS(Resultats!$E$11-RADIANS(M5409))))</f>
        <v>163.36461340707299</v>
      </c>
      <c r="AD5409">
        <f>+IF(AB5409=Data!$E$18,1,0)</f>
        <v>1</v>
      </c>
      <c r="AE5409">
        <f>+IF(AC5409&lt;Data!$B$17,1,0)</f>
        <v>0</v>
      </c>
      <c r="AF5409" s="7">
        <f>+IF(AND(AD5409,AE5409),1,0)</f>
        <v>0</v>
      </c>
    </row>
    <row r="5410" spans="1:32" x14ac:dyDescent="0.2">
      <c r="A5410">
        <v>7998</v>
      </c>
      <c r="C5410">
        <v>198949</v>
      </c>
      <c r="D5410">
        <v>144915</v>
      </c>
      <c r="E5410">
        <v>20</v>
      </c>
      <c r="F5410">
        <v>53</v>
      </c>
      <c r="G5410">
        <v>58.4</v>
      </c>
      <c r="H5410" t="s">
        <v>26</v>
      </c>
      <c r="I5410">
        <v>6</v>
      </c>
      <c r="J5410">
        <v>53</v>
      </c>
      <c r="K5410">
        <v>23</v>
      </c>
      <c r="L5410">
        <v>20.899555555555555</v>
      </c>
      <c r="M5410">
        <v>313.49333333333334</v>
      </c>
      <c r="N5410">
        <v>-6.8897222222222219</v>
      </c>
      <c r="O5410">
        <v>6.44</v>
      </c>
      <c r="Q5410">
        <v>0.37</v>
      </c>
      <c r="S5410">
        <v>0</v>
      </c>
      <c r="Y5410" t="s">
        <v>2291</v>
      </c>
      <c r="Z5410" t="s">
        <v>2291</v>
      </c>
      <c r="AA5410" t="s">
        <v>15432</v>
      </c>
      <c r="AB5410" t="str">
        <f>+LEFT(AA5410,1)</f>
        <v>F</v>
      </c>
      <c r="AC5410" s="6">
        <f>DEGREES(ACOS(SIN(Resultats!$H$11)*SIN(RADIANS(N5410))+COS(Resultats!$H$11)*COS(RADIANS(N5410))*COS(Resultats!$E$11-RADIANS(M5410))))</f>
        <v>163.3820135797279</v>
      </c>
      <c r="AD5410">
        <f>+IF(AB5410=Data!$E$18,1,0)</f>
        <v>0</v>
      </c>
      <c r="AE5410">
        <f>+IF(AC5410&lt;Data!$B$17,1,0)</f>
        <v>0</v>
      </c>
      <c r="AF5410" s="7">
        <f>+IF(AND(AD5410,AE5410),1,0)</f>
        <v>0</v>
      </c>
    </row>
    <row r="5411" spans="1:32" x14ac:dyDescent="0.2">
      <c r="A5411">
        <v>8513</v>
      </c>
      <c r="B5411" t="s">
        <v>7371</v>
      </c>
      <c r="C5411">
        <v>211924</v>
      </c>
      <c r="D5411">
        <v>127453</v>
      </c>
      <c r="E5411">
        <v>22</v>
      </c>
      <c r="F5411">
        <v>20</v>
      </c>
      <c r="G5411">
        <v>27.6</v>
      </c>
      <c r="H5411" t="s">
        <v>24</v>
      </c>
      <c r="I5411">
        <v>5</v>
      </c>
      <c r="J5411">
        <v>47</v>
      </c>
      <c r="K5411">
        <v>22</v>
      </c>
      <c r="L5411">
        <v>22.340999999999998</v>
      </c>
      <c r="M5411">
        <v>335.11500000000001</v>
      </c>
      <c r="N5411">
        <v>5.7894444444444444</v>
      </c>
      <c r="O5411">
        <v>5.37</v>
      </c>
      <c r="Q5411">
        <v>-0.02</v>
      </c>
      <c r="S5411">
        <v>-0.47</v>
      </c>
      <c r="Y5411" t="s">
        <v>148</v>
      </c>
      <c r="Z5411" t="s">
        <v>148</v>
      </c>
      <c r="AA5411" t="s">
        <v>15423</v>
      </c>
      <c r="AB5411" t="str">
        <f>+LEFT(AA5411,1)</f>
        <v>B</v>
      </c>
      <c r="AC5411" s="6">
        <f>DEGREES(ACOS(SIN(Resultats!$H$11)*SIN(RADIANS(N5411))+COS(Resultats!$H$11)*COS(RADIANS(N5411))*COS(Resultats!$E$11-RADIANS(M5411))))</f>
        <v>163.40879177619706</v>
      </c>
      <c r="AD5411">
        <f>+IF(AB5411=Data!$E$18,1,0)</f>
        <v>0</v>
      </c>
      <c r="AE5411">
        <f>+IF(AC5411&lt;Data!$B$17,1,0)</f>
        <v>0</v>
      </c>
      <c r="AF5411" s="7">
        <f>+IF(AND(AD5411,AE5411),1,0)</f>
        <v>0</v>
      </c>
    </row>
    <row r="5412" spans="1:32" x14ac:dyDescent="0.2">
      <c r="A5412">
        <v>7994</v>
      </c>
      <c r="C5412">
        <v>198802</v>
      </c>
      <c r="D5412">
        <v>163953</v>
      </c>
      <c r="E5412">
        <v>20</v>
      </c>
      <c r="F5412">
        <v>53</v>
      </c>
      <c r="G5412">
        <v>5.6</v>
      </c>
      <c r="H5412" t="s">
        <v>26</v>
      </c>
      <c r="I5412">
        <v>11</v>
      </c>
      <c r="J5412">
        <v>34</v>
      </c>
      <c r="K5412">
        <v>25</v>
      </c>
      <c r="L5412">
        <v>20.884888888888888</v>
      </c>
      <c r="M5412">
        <v>313.27333333333331</v>
      </c>
      <c r="N5412">
        <v>-11.573611111111111</v>
      </c>
      <c r="O5412">
        <v>6.38</v>
      </c>
      <c r="Q5412">
        <v>0.67</v>
      </c>
      <c r="S5412">
        <v>0.14000000000000001</v>
      </c>
      <c r="Y5412" t="s">
        <v>238</v>
      </c>
      <c r="Z5412" t="s">
        <v>238</v>
      </c>
      <c r="AA5412" t="s">
        <v>15435</v>
      </c>
      <c r="AB5412" t="str">
        <f>+LEFT(AA5412,1)</f>
        <v>G</v>
      </c>
      <c r="AC5412" s="6">
        <f>DEGREES(ACOS(SIN(Resultats!$H$11)*SIN(RADIANS(N5412))+COS(Resultats!$H$11)*COS(RADIANS(N5412))*COS(Resultats!$E$11-RADIANS(M5412))))</f>
        <v>163.49632905063672</v>
      </c>
      <c r="AD5412">
        <f>+IF(AB5412=Data!$E$18,1,0)</f>
        <v>0</v>
      </c>
      <c r="AE5412">
        <f>+IF(AC5412&lt;Data!$B$17,1,0)</f>
        <v>0</v>
      </c>
      <c r="AF5412" s="7">
        <f>+IF(AND(AD5412,AE5412),1,0)</f>
        <v>0</v>
      </c>
    </row>
    <row r="5413" spans="1:32" x14ac:dyDescent="0.2">
      <c r="A5413">
        <v>8450</v>
      </c>
      <c r="B5413" t="s">
        <v>3669</v>
      </c>
      <c r="C5413">
        <v>210418</v>
      </c>
      <c r="D5413">
        <v>127340</v>
      </c>
      <c r="E5413">
        <v>22</v>
      </c>
      <c r="F5413">
        <v>10</v>
      </c>
      <c r="G5413">
        <v>12</v>
      </c>
      <c r="H5413" t="s">
        <v>24</v>
      </c>
      <c r="I5413">
        <v>6</v>
      </c>
      <c r="J5413">
        <v>11</v>
      </c>
      <c r="K5413">
        <v>52</v>
      </c>
      <c r="L5413">
        <v>22.17</v>
      </c>
      <c r="M5413">
        <v>332.55</v>
      </c>
      <c r="N5413">
        <v>6.1977777777777776</v>
      </c>
      <c r="O5413">
        <v>3.53</v>
      </c>
      <c r="Q5413">
        <v>0.08</v>
      </c>
      <c r="S5413">
        <v>0.1</v>
      </c>
      <c r="U5413">
        <v>0.04</v>
      </c>
      <c r="Y5413" t="s">
        <v>3731</v>
      </c>
      <c r="Z5413" t="s">
        <v>3731</v>
      </c>
      <c r="AA5413" t="s">
        <v>18</v>
      </c>
      <c r="AB5413" t="str">
        <f>+LEFT(AA5413,1)</f>
        <v>A</v>
      </c>
      <c r="AC5413" s="6">
        <f>DEGREES(ACOS(SIN(Resultats!$H$11)*SIN(RADIANS(N5413))+COS(Resultats!$H$11)*COS(RADIANS(N5413))*COS(Resultats!$E$11-RADIANS(M5413))))</f>
        <v>163.60427237641591</v>
      </c>
      <c r="AD5413">
        <f>+IF(AB5413=Data!$E$18,1,0)</f>
        <v>1</v>
      </c>
      <c r="AE5413">
        <f>+IF(AC5413&lt;Data!$B$17,1,0)</f>
        <v>0</v>
      </c>
      <c r="AF5413" s="7">
        <f>+IF(AND(AD5413,AE5413),1,0)</f>
        <v>0</v>
      </c>
    </row>
    <row r="5414" spans="1:32" x14ac:dyDescent="0.2">
      <c r="A5414">
        <v>8734</v>
      </c>
      <c r="C5414">
        <v>217107</v>
      </c>
      <c r="D5414">
        <v>146412</v>
      </c>
      <c r="E5414">
        <v>22</v>
      </c>
      <c r="F5414">
        <v>58</v>
      </c>
      <c r="G5414">
        <v>15.5</v>
      </c>
      <c r="H5414" t="s">
        <v>26</v>
      </c>
      <c r="I5414">
        <v>2</v>
      </c>
      <c r="J5414">
        <v>23</v>
      </c>
      <c r="K5414">
        <v>43</v>
      </c>
      <c r="L5414">
        <v>22.970972222222219</v>
      </c>
      <c r="M5414">
        <v>344.5645833333333</v>
      </c>
      <c r="N5414">
        <v>-2.3952777777777778</v>
      </c>
      <c r="O5414">
        <v>6.16</v>
      </c>
      <c r="Q5414">
        <v>0.74</v>
      </c>
      <c r="S5414">
        <v>0.43</v>
      </c>
      <c r="Y5414" t="s">
        <v>457</v>
      </c>
      <c r="Z5414" t="s">
        <v>457</v>
      </c>
      <c r="AA5414" t="s">
        <v>51</v>
      </c>
      <c r="AB5414" t="str">
        <f>+LEFT(AA5414,1)</f>
        <v>G</v>
      </c>
      <c r="AC5414" s="6">
        <f>DEGREES(ACOS(SIN(Resultats!$H$11)*SIN(RADIANS(N5414))+COS(Resultats!$H$11)*COS(RADIANS(N5414))*COS(Resultats!$E$11-RADIANS(M5414))))</f>
        <v>163.65514890377705</v>
      </c>
      <c r="AD5414">
        <f>+IF(AB5414=Data!$E$18,1,0)</f>
        <v>0</v>
      </c>
      <c r="AE5414">
        <f>+IF(AC5414&lt;Data!$B$17,1,0)</f>
        <v>0</v>
      </c>
      <c r="AF5414" s="7">
        <f>+IF(AND(AD5414,AE5414),1,0)</f>
        <v>0</v>
      </c>
    </row>
    <row r="5415" spans="1:32" x14ac:dyDescent="0.2">
      <c r="A5415">
        <v>8289</v>
      </c>
      <c r="B5415" t="s">
        <v>3556</v>
      </c>
      <c r="C5415">
        <v>206487</v>
      </c>
      <c r="D5415">
        <v>127002</v>
      </c>
      <c r="E5415">
        <v>21</v>
      </c>
      <c r="F5415">
        <v>42</v>
      </c>
      <c r="G5415">
        <v>15.5</v>
      </c>
      <c r="H5415" t="s">
        <v>24</v>
      </c>
      <c r="I5415">
        <v>5</v>
      </c>
      <c r="J5415">
        <v>40</v>
      </c>
      <c r="K5415">
        <v>48</v>
      </c>
      <c r="L5415">
        <v>21.704305555555553</v>
      </c>
      <c r="M5415">
        <v>325.5645833333333</v>
      </c>
      <c r="N5415">
        <v>5.68</v>
      </c>
      <c r="O5415">
        <v>5.3</v>
      </c>
      <c r="Q5415">
        <v>1.64</v>
      </c>
      <c r="S5415">
        <v>1.95</v>
      </c>
      <c r="Y5415" t="s">
        <v>503</v>
      </c>
      <c r="Z5415" t="s">
        <v>353</v>
      </c>
      <c r="AA5415" t="s">
        <v>15418</v>
      </c>
      <c r="AB5415" t="str">
        <f>+LEFT(AA5415,1)</f>
        <v>M</v>
      </c>
      <c r="AC5415" s="6">
        <f>DEGREES(ACOS(SIN(Resultats!$H$11)*SIN(RADIANS(N5415))+COS(Resultats!$H$11)*COS(RADIANS(N5415))*COS(Resultats!$E$11-RADIANS(M5415))))</f>
        <v>163.70938733613002</v>
      </c>
      <c r="AD5415">
        <f>+IF(AB5415=Data!$E$18,1,0)</f>
        <v>0</v>
      </c>
      <c r="AE5415">
        <f>+IF(AC5415&lt;Data!$B$17,1,0)</f>
        <v>0</v>
      </c>
      <c r="AF5415" s="7">
        <f>+IF(AND(AD5415,AE5415),1,0)</f>
        <v>0</v>
      </c>
    </row>
    <row r="5416" spans="1:32" x14ac:dyDescent="0.2">
      <c r="A5416">
        <v>8782</v>
      </c>
      <c r="B5416" t="s">
        <v>7543</v>
      </c>
      <c r="C5416">
        <v>218060</v>
      </c>
      <c r="D5416">
        <v>146498</v>
      </c>
      <c r="E5416">
        <v>23</v>
      </c>
      <c r="F5416">
        <v>5</v>
      </c>
      <c r="G5416">
        <v>9.8000000000000007</v>
      </c>
      <c r="H5416" t="s">
        <v>26</v>
      </c>
      <c r="I5416">
        <v>7</v>
      </c>
      <c r="J5416">
        <v>41</v>
      </c>
      <c r="K5416">
        <v>37</v>
      </c>
      <c r="L5416">
        <v>23.086055555555554</v>
      </c>
      <c r="M5416">
        <v>346.2908333333333</v>
      </c>
      <c r="N5416">
        <v>-7.6936111111111112</v>
      </c>
      <c r="O5416">
        <v>5.43</v>
      </c>
      <c r="Q5416">
        <v>0.3</v>
      </c>
      <c r="S5416">
        <v>7.0000000000000007E-2</v>
      </c>
      <c r="Y5416" t="s">
        <v>7544</v>
      </c>
      <c r="Z5416" t="s">
        <v>15054</v>
      </c>
      <c r="AA5416" t="s">
        <v>2897</v>
      </c>
      <c r="AB5416" t="str">
        <f>+LEFT(AA5416,1)</f>
        <v>F</v>
      </c>
      <c r="AC5416" s="6">
        <f>DEGREES(ACOS(SIN(Resultats!$H$11)*SIN(RADIANS(N5416))+COS(Resultats!$H$11)*COS(RADIANS(N5416))*COS(Resultats!$E$11-RADIANS(M5416))))</f>
        <v>163.74102216972813</v>
      </c>
      <c r="AD5416">
        <f>+IF(AB5416=Data!$E$18,1,0)</f>
        <v>0</v>
      </c>
      <c r="AE5416">
        <f>+IF(AC5416&lt;Data!$B$17,1,0)</f>
        <v>0</v>
      </c>
      <c r="AF5416" s="7">
        <f>+IF(AND(AD5416,AE5416),1,0)</f>
        <v>0</v>
      </c>
    </row>
    <row r="5417" spans="1:32" x14ac:dyDescent="0.2">
      <c r="A5417">
        <v>8551</v>
      </c>
      <c r="B5417" t="s">
        <v>7398</v>
      </c>
      <c r="C5417">
        <v>212943</v>
      </c>
      <c r="D5417">
        <v>127540</v>
      </c>
      <c r="E5417">
        <v>22</v>
      </c>
      <c r="F5417">
        <v>27</v>
      </c>
      <c r="G5417">
        <v>51.5</v>
      </c>
      <c r="H5417" t="s">
        <v>24</v>
      </c>
      <c r="I5417">
        <v>4</v>
      </c>
      <c r="J5417">
        <v>41</v>
      </c>
      <c r="K5417">
        <v>44</v>
      </c>
      <c r="L5417">
        <v>22.464305555555555</v>
      </c>
      <c r="M5417">
        <v>336.96458333333334</v>
      </c>
      <c r="N5417">
        <v>4.6955555555555559</v>
      </c>
      <c r="O5417">
        <v>4.79</v>
      </c>
      <c r="Q5417">
        <v>1.05</v>
      </c>
      <c r="S5417">
        <v>0.89</v>
      </c>
      <c r="U5417">
        <v>0.56000000000000005</v>
      </c>
      <c r="Y5417" t="s">
        <v>54</v>
      </c>
      <c r="Z5417" t="s">
        <v>54</v>
      </c>
      <c r="AA5417" t="s">
        <v>197</v>
      </c>
      <c r="AB5417" t="str">
        <f>+LEFT(AA5417,1)</f>
        <v>K</v>
      </c>
      <c r="AC5417" s="6">
        <f>DEGREES(ACOS(SIN(Resultats!$H$11)*SIN(RADIANS(N5417))+COS(Resultats!$H$11)*COS(RADIANS(N5417))*COS(Resultats!$E$11-RADIANS(M5417))))</f>
        <v>163.74905023941108</v>
      </c>
      <c r="AD5417">
        <f>+IF(AB5417=Data!$E$18,1,0)</f>
        <v>0</v>
      </c>
      <c r="AE5417">
        <f>+IF(AC5417&lt;Data!$B$17,1,0)</f>
        <v>0</v>
      </c>
      <c r="AF5417" s="7">
        <f>+IF(AND(AD5417,AE5417),1,0)</f>
        <v>0</v>
      </c>
    </row>
    <row r="5418" spans="1:32" x14ac:dyDescent="0.2">
      <c r="A5418">
        <v>8566</v>
      </c>
      <c r="B5418" t="s">
        <v>7409</v>
      </c>
      <c r="C5418">
        <v>213235</v>
      </c>
      <c r="D5418">
        <v>127551</v>
      </c>
      <c r="E5418">
        <v>22</v>
      </c>
      <c r="F5418">
        <v>29</v>
      </c>
      <c r="G5418">
        <v>58</v>
      </c>
      <c r="H5418" t="s">
        <v>24</v>
      </c>
      <c r="I5418">
        <v>4</v>
      </c>
      <c r="J5418">
        <v>25</v>
      </c>
      <c r="K5418">
        <v>54</v>
      </c>
      <c r="L5418">
        <v>22.499444444444446</v>
      </c>
      <c r="M5418">
        <v>337.49166666666667</v>
      </c>
      <c r="N5418">
        <v>4.4316666666666666</v>
      </c>
      <c r="O5418">
        <v>5.48</v>
      </c>
      <c r="Q5418">
        <v>0.38</v>
      </c>
      <c r="S5418">
        <v>0.09</v>
      </c>
      <c r="U5418">
        <v>0.2</v>
      </c>
      <c r="Y5418" t="s">
        <v>7410</v>
      </c>
      <c r="Z5418" t="s">
        <v>3259</v>
      </c>
      <c r="AA5418" t="s">
        <v>2897</v>
      </c>
      <c r="AB5418" t="str">
        <f>+LEFT(AA5418,1)</f>
        <v>F</v>
      </c>
      <c r="AC5418" s="6">
        <f>DEGREES(ACOS(SIN(Resultats!$H$11)*SIN(RADIANS(N5418))+COS(Resultats!$H$11)*COS(RADIANS(N5418))*COS(Resultats!$E$11-RADIANS(M5418))))</f>
        <v>163.7529412034996</v>
      </c>
      <c r="AD5418">
        <f>+IF(AB5418=Data!$E$18,1,0)</f>
        <v>0</v>
      </c>
      <c r="AE5418">
        <f>+IF(AC5418&lt;Data!$B$17,1,0)</f>
        <v>0</v>
      </c>
      <c r="AF5418" s="7">
        <f>+IF(AND(AD5418,AE5418),1,0)</f>
        <v>0</v>
      </c>
    </row>
    <row r="5419" spans="1:32" x14ac:dyDescent="0.2">
      <c r="A5419">
        <v>8759</v>
      </c>
      <c r="C5419">
        <v>217563</v>
      </c>
      <c r="D5419">
        <v>146451</v>
      </c>
      <c r="E5419">
        <v>23</v>
      </c>
      <c r="F5419">
        <v>1</v>
      </c>
      <c r="G5419">
        <v>31.7</v>
      </c>
      <c r="H5419" t="s">
        <v>26</v>
      </c>
      <c r="I5419">
        <v>4</v>
      </c>
      <c r="J5419">
        <v>42</v>
      </c>
      <c r="K5419">
        <v>41</v>
      </c>
      <c r="L5419">
        <v>23.02547222222222</v>
      </c>
      <c r="M5419">
        <v>345.3820833333333</v>
      </c>
      <c r="N5419">
        <v>-4.7113888888888891</v>
      </c>
      <c r="O5419">
        <v>5.94</v>
      </c>
      <c r="Q5419">
        <v>1</v>
      </c>
      <c r="S5419">
        <v>0.75</v>
      </c>
      <c r="Y5419" t="s">
        <v>197</v>
      </c>
      <c r="Z5419" t="s">
        <v>197</v>
      </c>
      <c r="AA5419" t="s">
        <v>197</v>
      </c>
      <c r="AB5419" t="str">
        <f>+LEFT(AA5419,1)</f>
        <v>K</v>
      </c>
      <c r="AC5419" s="6">
        <f>DEGREES(ACOS(SIN(Resultats!$H$11)*SIN(RADIANS(N5419))+COS(Resultats!$H$11)*COS(RADIANS(N5419))*COS(Resultats!$E$11-RADIANS(M5419))))</f>
        <v>163.85990299472908</v>
      </c>
      <c r="AD5419">
        <f>+IF(AB5419=Data!$E$18,1,0)</f>
        <v>0</v>
      </c>
      <c r="AE5419">
        <f>+IF(AC5419&lt;Data!$B$17,1,0)</f>
        <v>0</v>
      </c>
      <c r="AF5419" s="7">
        <f>+IF(AND(AD5419,AE5419),1,0)</f>
        <v>0</v>
      </c>
    </row>
    <row r="5420" spans="1:32" x14ac:dyDescent="0.2">
      <c r="A5420">
        <v>8548</v>
      </c>
      <c r="B5420" t="s">
        <v>7397</v>
      </c>
      <c r="C5420">
        <v>212754</v>
      </c>
      <c r="D5420">
        <v>127529</v>
      </c>
      <c r="E5420">
        <v>22</v>
      </c>
      <c r="F5420">
        <v>26</v>
      </c>
      <c r="G5420">
        <v>37.4</v>
      </c>
      <c r="H5420" t="s">
        <v>24</v>
      </c>
      <c r="I5420">
        <v>4</v>
      </c>
      <c r="J5420">
        <v>23</v>
      </c>
      <c r="K5420">
        <v>37</v>
      </c>
      <c r="L5420">
        <v>22.443722222222224</v>
      </c>
      <c r="M5420">
        <v>336.65583333333336</v>
      </c>
      <c r="N5420">
        <v>4.3936111111111114</v>
      </c>
      <c r="O5420">
        <v>5.75</v>
      </c>
      <c r="Q5420">
        <v>0.52</v>
      </c>
      <c r="S5420">
        <v>0.04</v>
      </c>
      <c r="Y5420" t="s">
        <v>75</v>
      </c>
      <c r="Z5420" t="s">
        <v>75</v>
      </c>
      <c r="AA5420" t="s">
        <v>2689</v>
      </c>
      <c r="AB5420" t="str">
        <f>+LEFT(AA5420,1)</f>
        <v>F</v>
      </c>
      <c r="AC5420" s="6">
        <f>DEGREES(ACOS(SIN(Resultats!$H$11)*SIN(RADIANS(N5420))+COS(Resultats!$H$11)*COS(RADIANS(N5420))*COS(Resultats!$E$11-RADIANS(M5420))))</f>
        <v>164.15273892345988</v>
      </c>
      <c r="AD5420">
        <f>+IF(AB5420=Data!$E$18,1,0)</f>
        <v>0</v>
      </c>
      <c r="AE5420">
        <f>+IF(AC5420&lt;Data!$B$17,1,0)</f>
        <v>0</v>
      </c>
      <c r="AF5420" s="7">
        <f>+IF(AND(AD5420,AE5420),1,0)</f>
        <v>0</v>
      </c>
    </row>
    <row r="5421" spans="1:32" x14ac:dyDescent="0.2">
      <c r="A5421">
        <v>8763</v>
      </c>
      <c r="B5421" t="s">
        <v>7530</v>
      </c>
      <c r="C5421">
        <v>217701</v>
      </c>
      <c r="D5421">
        <v>146465</v>
      </c>
      <c r="E5421">
        <v>23</v>
      </c>
      <c r="F5421">
        <v>2</v>
      </c>
      <c r="G5421">
        <v>32.6</v>
      </c>
      <c r="H5421" t="s">
        <v>26</v>
      </c>
      <c r="I5421">
        <v>6</v>
      </c>
      <c r="J5421">
        <v>34</v>
      </c>
      <c r="K5421">
        <v>27</v>
      </c>
      <c r="L5421">
        <v>23.04238888888889</v>
      </c>
      <c r="M5421">
        <v>345.63583333333338</v>
      </c>
      <c r="N5421">
        <v>-6.5741666666666667</v>
      </c>
      <c r="O5421">
        <v>6.15</v>
      </c>
      <c r="Q5421">
        <v>1.58</v>
      </c>
      <c r="S5421">
        <v>1.9</v>
      </c>
      <c r="U5421">
        <v>0.87</v>
      </c>
      <c r="V5421" t="s">
        <v>93</v>
      </c>
      <c r="Y5421" t="s">
        <v>353</v>
      </c>
      <c r="Z5421" t="s">
        <v>353</v>
      </c>
      <c r="AA5421" t="s">
        <v>15418</v>
      </c>
      <c r="AB5421" t="str">
        <f>+LEFT(AA5421,1)</f>
        <v>M</v>
      </c>
      <c r="AC5421" s="6">
        <f>DEGREES(ACOS(SIN(Resultats!$H$11)*SIN(RADIANS(N5421))+COS(Resultats!$H$11)*COS(RADIANS(N5421))*COS(Resultats!$E$11-RADIANS(M5421))))</f>
        <v>164.1560846025684</v>
      </c>
      <c r="AD5421">
        <f>+IF(AB5421=Data!$E$18,1,0)</f>
        <v>0</v>
      </c>
      <c r="AE5421">
        <f>+IF(AC5421&lt;Data!$B$17,1,0)</f>
        <v>0</v>
      </c>
      <c r="AF5421" s="7">
        <f>+IF(AND(AD5421,AE5421),1,0)</f>
        <v>0</v>
      </c>
    </row>
    <row r="5422" spans="1:32" x14ac:dyDescent="0.2">
      <c r="A5422">
        <v>8041</v>
      </c>
      <c r="B5422" t="s">
        <v>3405</v>
      </c>
      <c r="C5422">
        <v>199960</v>
      </c>
      <c r="D5422">
        <v>145022</v>
      </c>
      <c r="E5422">
        <v>21</v>
      </c>
      <c r="F5422">
        <v>0</v>
      </c>
      <c r="G5422">
        <v>33.799999999999997</v>
      </c>
      <c r="H5422" t="s">
        <v>26</v>
      </c>
      <c r="I5422">
        <v>4</v>
      </c>
      <c r="J5422">
        <v>43</v>
      </c>
      <c r="K5422">
        <v>49</v>
      </c>
      <c r="L5422">
        <v>21.009388888888889</v>
      </c>
      <c r="M5422">
        <v>315.14083333333332</v>
      </c>
      <c r="N5422">
        <v>-4.7302777777777782</v>
      </c>
      <c r="O5422">
        <v>6.21</v>
      </c>
      <c r="Q5422">
        <v>0.63</v>
      </c>
      <c r="S5422">
        <v>0.24</v>
      </c>
      <c r="Y5422" t="s">
        <v>238</v>
      </c>
      <c r="Z5422" t="s">
        <v>238</v>
      </c>
      <c r="AA5422" t="s">
        <v>15435</v>
      </c>
      <c r="AB5422" t="str">
        <f>+LEFT(AA5422,1)</f>
        <v>G</v>
      </c>
      <c r="AC5422" s="6">
        <f>DEGREES(ACOS(SIN(Resultats!$H$11)*SIN(RADIANS(N5422))+COS(Resultats!$H$11)*COS(RADIANS(N5422))*COS(Resultats!$E$11-RADIANS(M5422))))</f>
        <v>164.35534238064503</v>
      </c>
      <c r="AD5422">
        <f>+IF(AB5422=Data!$E$18,1,0)</f>
        <v>0</v>
      </c>
      <c r="AE5422">
        <f>+IF(AC5422&lt;Data!$B$17,1,0)</f>
        <v>0</v>
      </c>
      <c r="AF5422" s="7">
        <f>+IF(AND(AD5422,AE5422),1,0)</f>
        <v>0</v>
      </c>
    </row>
    <row r="5423" spans="1:32" x14ac:dyDescent="0.2">
      <c r="A5423">
        <v>8024</v>
      </c>
      <c r="C5423">
        <v>199603</v>
      </c>
      <c r="D5423">
        <v>164027</v>
      </c>
      <c r="E5423">
        <v>20</v>
      </c>
      <c r="F5423">
        <v>58</v>
      </c>
      <c r="G5423">
        <v>41.9</v>
      </c>
      <c r="H5423" t="s">
        <v>26</v>
      </c>
      <c r="I5423">
        <v>14</v>
      </c>
      <c r="J5423">
        <v>28</v>
      </c>
      <c r="K5423">
        <v>58</v>
      </c>
      <c r="L5423">
        <v>20.978305555555554</v>
      </c>
      <c r="M5423">
        <v>314.67458333333332</v>
      </c>
      <c r="N5423">
        <v>-14.482777777777779</v>
      </c>
      <c r="O5423">
        <v>6.01</v>
      </c>
      <c r="Q5423">
        <v>0.23</v>
      </c>
      <c r="S5423">
        <v>0.11</v>
      </c>
      <c r="Y5423" t="s">
        <v>88</v>
      </c>
      <c r="Z5423" t="s">
        <v>88</v>
      </c>
      <c r="AA5423" t="s">
        <v>2891</v>
      </c>
      <c r="AB5423" t="str">
        <f>+LEFT(AA5423,1)</f>
        <v>F</v>
      </c>
      <c r="AC5423" s="6">
        <f>DEGREES(ACOS(SIN(Resultats!$H$11)*SIN(RADIANS(N5423))+COS(Resultats!$H$11)*COS(RADIANS(N5423))*COS(Resultats!$E$11-RADIANS(M5423))))</f>
        <v>164.37267203138947</v>
      </c>
      <c r="AD5423">
        <f>+IF(AB5423=Data!$E$18,1,0)</f>
        <v>0</v>
      </c>
      <c r="AE5423">
        <f>+IF(AC5423&lt;Data!$B$17,1,0)</f>
        <v>0</v>
      </c>
      <c r="AF5423" s="7">
        <f>+IF(AND(AD5423,AE5423),1,0)</f>
        <v>0</v>
      </c>
    </row>
    <row r="5424" spans="1:32" x14ac:dyDescent="0.2">
      <c r="A5424">
        <v>8015</v>
      </c>
      <c r="B5424" t="s">
        <v>3391</v>
      </c>
      <c r="C5424">
        <v>199345</v>
      </c>
      <c r="D5424">
        <v>144968</v>
      </c>
      <c r="E5424">
        <v>20</v>
      </c>
      <c r="F5424">
        <v>56</v>
      </c>
      <c r="G5424">
        <v>54</v>
      </c>
      <c r="H5424" t="s">
        <v>26</v>
      </c>
      <c r="I5424">
        <v>9</v>
      </c>
      <c r="J5424">
        <v>41</v>
      </c>
      <c r="K5424">
        <v>51</v>
      </c>
      <c r="L5424">
        <v>20.948333333333334</v>
      </c>
      <c r="M5424">
        <v>314.22500000000002</v>
      </c>
      <c r="N5424">
        <v>-9.6974999999999998</v>
      </c>
      <c r="O5424">
        <v>5.51</v>
      </c>
      <c r="Q5424">
        <v>1.47</v>
      </c>
      <c r="S5424">
        <v>1.71</v>
      </c>
      <c r="X5424" t="s">
        <v>27</v>
      </c>
      <c r="Y5424" t="s">
        <v>104</v>
      </c>
      <c r="Z5424" t="s">
        <v>5820</v>
      </c>
      <c r="AA5424" t="s">
        <v>104</v>
      </c>
      <c r="AB5424" t="str">
        <f>+LEFT(AA5424,1)</f>
        <v>K</v>
      </c>
      <c r="AC5424" s="6">
        <f>DEGREES(ACOS(SIN(Resultats!$H$11)*SIN(RADIANS(N5424))+COS(Resultats!$H$11)*COS(RADIANS(N5424))*COS(Resultats!$E$11-RADIANS(M5424))))</f>
        <v>164.45600346398814</v>
      </c>
      <c r="AD5424">
        <f>+IF(AB5424=Data!$E$18,1,0)</f>
        <v>0</v>
      </c>
      <c r="AE5424">
        <f>+IF(AC5424&lt;Data!$B$17,1,0)</f>
        <v>0</v>
      </c>
      <c r="AF5424" s="7">
        <f>+IF(AND(AD5424,AE5424),1,0)</f>
        <v>0</v>
      </c>
    </row>
    <row r="5425" spans="1:32" x14ac:dyDescent="0.2">
      <c r="A5425">
        <v>8757</v>
      </c>
      <c r="B5425" t="s">
        <v>7525</v>
      </c>
      <c r="C5425">
        <v>217531</v>
      </c>
      <c r="D5425">
        <v>146447</v>
      </c>
      <c r="E5425">
        <v>23</v>
      </c>
      <c r="F5425">
        <v>1</v>
      </c>
      <c r="G5425">
        <v>23.6</v>
      </c>
      <c r="H5425" t="s">
        <v>26</v>
      </c>
      <c r="I5425">
        <v>7</v>
      </c>
      <c r="J5425">
        <v>3</v>
      </c>
      <c r="K5425">
        <v>40</v>
      </c>
      <c r="L5425">
        <v>23.02322222222222</v>
      </c>
      <c r="M5425">
        <v>345.3483333333333</v>
      </c>
      <c r="N5425">
        <v>-7.0611111111111109</v>
      </c>
      <c r="O5425">
        <v>6.21</v>
      </c>
      <c r="Q5425">
        <v>1.41</v>
      </c>
      <c r="S5425">
        <v>1.77</v>
      </c>
      <c r="Y5425" t="s">
        <v>77</v>
      </c>
      <c r="Z5425" t="s">
        <v>77</v>
      </c>
      <c r="AA5425" t="s">
        <v>104</v>
      </c>
      <c r="AB5425" t="str">
        <f>+LEFT(AA5425,1)</f>
        <v>K</v>
      </c>
      <c r="AC5425" s="6">
        <f>DEGREES(ACOS(SIN(Resultats!$H$11)*SIN(RADIANS(N5425))+COS(Resultats!$H$11)*COS(RADIANS(N5425))*COS(Resultats!$E$11-RADIANS(M5425))))</f>
        <v>164.54230251091431</v>
      </c>
      <c r="AD5425">
        <f>+IF(AB5425=Data!$E$18,1,0)</f>
        <v>0</v>
      </c>
      <c r="AE5425">
        <f>+IF(AC5425&lt;Data!$B$17,1,0)</f>
        <v>0</v>
      </c>
      <c r="AF5425" s="7">
        <f>+IF(AND(AD5425,AE5425),1,0)</f>
        <v>0</v>
      </c>
    </row>
    <row r="5426" spans="1:32" x14ac:dyDescent="0.2">
      <c r="A5426">
        <v>8121</v>
      </c>
      <c r="C5426">
        <v>202259</v>
      </c>
      <c r="D5426">
        <v>145229</v>
      </c>
      <c r="E5426">
        <v>21</v>
      </c>
      <c r="F5426">
        <v>14</v>
      </c>
      <c r="G5426">
        <v>37</v>
      </c>
      <c r="H5426" t="s">
        <v>24</v>
      </c>
      <c r="I5426">
        <v>0</v>
      </c>
      <c r="J5426">
        <v>5</v>
      </c>
      <c r="K5426">
        <v>32</v>
      </c>
      <c r="L5426">
        <v>21.243611111111111</v>
      </c>
      <c r="M5426">
        <v>318.65416666666664</v>
      </c>
      <c r="N5426">
        <v>9.2222222222222219E-2</v>
      </c>
      <c r="O5426">
        <v>6.38</v>
      </c>
      <c r="Q5426">
        <v>1.61</v>
      </c>
      <c r="S5426">
        <v>1.92</v>
      </c>
      <c r="Y5426" t="s">
        <v>419</v>
      </c>
      <c r="Z5426" t="s">
        <v>419</v>
      </c>
      <c r="AA5426" t="s">
        <v>2160</v>
      </c>
      <c r="AB5426" t="str">
        <f>+LEFT(AA5426,1)</f>
        <v>M</v>
      </c>
      <c r="AC5426" s="6">
        <f>DEGREES(ACOS(SIN(Resultats!$H$11)*SIN(RADIANS(N5426))+COS(Resultats!$H$11)*COS(RADIANS(N5426))*COS(Resultats!$E$11-RADIANS(M5426))))</f>
        <v>164.85801796301817</v>
      </c>
      <c r="AD5426">
        <f>+IF(AB5426=Data!$E$18,1,0)</f>
        <v>0</v>
      </c>
      <c r="AE5426">
        <f>+IF(AC5426&lt;Data!$B$17,1,0)</f>
        <v>0</v>
      </c>
      <c r="AF5426" s="7">
        <f>+IF(AND(AD5426,AE5426),1,0)</f>
        <v>0</v>
      </c>
    </row>
    <row r="5427" spans="1:32" x14ac:dyDescent="0.2">
      <c r="A5427">
        <v>8413</v>
      </c>
      <c r="B5427" t="s">
        <v>3645</v>
      </c>
      <c r="C5427">
        <v>209747</v>
      </c>
      <c r="D5427">
        <v>127285</v>
      </c>
      <c r="E5427">
        <v>22</v>
      </c>
      <c r="F5427">
        <v>5</v>
      </c>
      <c r="G5427">
        <v>40.799999999999997</v>
      </c>
      <c r="H5427" t="s">
        <v>24</v>
      </c>
      <c r="I5427">
        <v>5</v>
      </c>
      <c r="J5427">
        <v>3</v>
      </c>
      <c r="K5427">
        <v>31</v>
      </c>
      <c r="L5427">
        <v>22.094666666666665</v>
      </c>
      <c r="M5427">
        <v>331.42</v>
      </c>
      <c r="N5427">
        <v>5.0586111111111105</v>
      </c>
      <c r="O5427">
        <v>4.84</v>
      </c>
      <c r="Q5427">
        <v>1.44</v>
      </c>
      <c r="S5427">
        <v>1.81</v>
      </c>
      <c r="U5427">
        <v>0.76</v>
      </c>
      <c r="Y5427" t="s">
        <v>172</v>
      </c>
      <c r="Z5427" t="s">
        <v>172</v>
      </c>
      <c r="AA5427" t="s">
        <v>80</v>
      </c>
      <c r="AB5427" t="str">
        <f>+LEFT(AA5427,1)</f>
        <v>K</v>
      </c>
      <c r="AC5427" s="6">
        <f>DEGREES(ACOS(SIN(Resultats!$H$11)*SIN(RADIANS(N5427))+COS(Resultats!$H$11)*COS(RADIANS(N5427))*COS(Resultats!$E$11-RADIANS(M5427))))</f>
        <v>164.87509480142927</v>
      </c>
      <c r="AD5427">
        <f>+IF(AB5427=Data!$E$18,1,0)</f>
        <v>0</v>
      </c>
      <c r="AE5427">
        <f>+IF(AC5427&lt;Data!$B$17,1,0)</f>
        <v>0</v>
      </c>
      <c r="AF5427" s="7">
        <f>+IF(AND(AD5427,AE5427),1,0)</f>
        <v>0</v>
      </c>
    </row>
    <row r="5428" spans="1:32" x14ac:dyDescent="0.2">
      <c r="A5428">
        <v>8727</v>
      </c>
      <c r="C5428">
        <v>216953</v>
      </c>
      <c r="D5428">
        <v>146404</v>
      </c>
      <c r="E5428">
        <v>22</v>
      </c>
      <c r="F5428">
        <v>57</v>
      </c>
      <c r="G5428">
        <v>17.2</v>
      </c>
      <c r="H5428" t="s">
        <v>26</v>
      </c>
      <c r="I5428">
        <v>4</v>
      </c>
      <c r="J5428">
        <v>48</v>
      </c>
      <c r="K5428">
        <v>36</v>
      </c>
      <c r="L5428">
        <v>22.954777777777778</v>
      </c>
      <c r="M5428">
        <v>344.32166666666666</v>
      </c>
      <c r="N5428">
        <v>-4.8099999999999996</v>
      </c>
      <c r="O5428">
        <v>6.31</v>
      </c>
      <c r="Q5428">
        <v>0.94</v>
      </c>
      <c r="S5428">
        <v>0.72</v>
      </c>
      <c r="Y5428" t="s">
        <v>60</v>
      </c>
      <c r="Z5428" t="s">
        <v>60</v>
      </c>
      <c r="AA5428" t="s">
        <v>28</v>
      </c>
      <c r="AB5428" t="str">
        <f>+LEFT(AA5428,1)</f>
        <v>G</v>
      </c>
      <c r="AC5428" s="6">
        <f>DEGREES(ACOS(SIN(Resultats!$H$11)*SIN(RADIANS(N5428))+COS(Resultats!$H$11)*COS(RADIANS(N5428))*COS(Resultats!$E$11-RADIANS(M5428))))</f>
        <v>164.88455803603043</v>
      </c>
      <c r="AD5428">
        <f>+IF(AB5428=Data!$E$18,1,0)</f>
        <v>0</v>
      </c>
      <c r="AE5428">
        <f>+IF(AC5428&lt;Data!$B$17,1,0)</f>
        <v>0</v>
      </c>
      <c r="AF5428" s="7">
        <f>+IF(AND(AD5428,AE5428),1,0)</f>
        <v>0</v>
      </c>
    </row>
    <row r="5429" spans="1:32" x14ac:dyDescent="0.2">
      <c r="A5429">
        <v>8741</v>
      </c>
      <c r="C5429">
        <v>217251</v>
      </c>
      <c r="D5429">
        <v>165425</v>
      </c>
      <c r="E5429">
        <v>22</v>
      </c>
      <c r="F5429">
        <v>59</v>
      </c>
      <c r="G5429">
        <v>35.700000000000003</v>
      </c>
      <c r="H5429" t="s">
        <v>26</v>
      </c>
      <c r="I5429">
        <v>13</v>
      </c>
      <c r="J5429">
        <v>4</v>
      </c>
      <c r="K5429">
        <v>15</v>
      </c>
      <c r="L5429">
        <v>22.99325</v>
      </c>
      <c r="M5429">
        <v>344.89875000000001</v>
      </c>
      <c r="N5429">
        <v>-13.070833333333333</v>
      </c>
      <c r="O5429">
        <v>6.07</v>
      </c>
      <c r="Q5429">
        <v>1.45</v>
      </c>
      <c r="S5429">
        <v>1.76</v>
      </c>
      <c r="Y5429" t="s">
        <v>77</v>
      </c>
      <c r="Z5429" t="s">
        <v>77</v>
      </c>
      <c r="AA5429" t="s">
        <v>104</v>
      </c>
      <c r="AB5429" t="str">
        <f>+LEFT(AA5429,1)</f>
        <v>K</v>
      </c>
      <c r="AC5429" s="6">
        <f>DEGREES(ACOS(SIN(Resultats!$H$11)*SIN(RADIANS(N5429))+COS(Resultats!$H$11)*COS(RADIANS(N5429))*COS(Resultats!$E$11-RADIANS(M5429))))</f>
        <v>165.08623427517495</v>
      </c>
      <c r="AD5429">
        <f>+IF(AB5429=Data!$E$18,1,0)</f>
        <v>0</v>
      </c>
      <c r="AE5429">
        <f>+IF(AC5429&lt;Data!$B$17,1,0)</f>
        <v>0</v>
      </c>
      <c r="AF5429" s="7">
        <f>+IF(AND(AD5429,AE5429),1,0)</f>
        <v>0</v>
      </c>
    </row>
    <row r="5430" spans="1:32" x14ac:dyDescent="0.2">
      <c r="A5430">
        <v>8716</v>
      </c>
      <c r="C5430">
        <v>216718</v>
      </c>
      <c r="D5430">
        <v>146388</v>
      </c>
      <c r="E5430">
        <v>22</v>
      </c>
      <c r="F5430">
        <v>55</v>
      </c>
      <c r="G5430">
        <v>11</v>
      </c>
      <c r="H5430" t="s">
        <v>26</v>
      </c>
      <c r="I5430">
        <v>4</v>
      </c>
      <c r="J5430">
        <v>59</v>
      </c>
      <c r="K5430">
        <v>16</v>
      </c>
      <c r="L5430">
        <v>22.919722222222223</v>
      </c>
      <c r="M5430">
        <v>343.79583333333335</v>
      </c>
      <c r="N5430">
        <v>-4.9877777777777776</v>
      </c>
      <c r="O5430">
        <v>5.72</v>
      </c>
      <c r="Q5430">
        <v>0.88</v>
      </c>
      <c r="S5430">
        <v>0.6</v>
      </c>
      <c r="Y5430" t="s">
        <v>364</v>
      </c>
      <c r="Z5430" t="s">
        <v>54</v>
      </c>
      <c r="AA5430" t="s">
        <v>197</v>
      </c>
      <c r="AB5430" t="str">
        <f>+LEFT(AA5430,1)</f>
        <v>K</v>
      </c>
      <c r="AC5430" s="6">
        <f>DEGREES(ACOS(SIN(Resultats!$H$11)*SIN(RADIANS(N5430))+COS(Resultats!$H$11)*COS(RADIANS(N5430))*COS(Resultats!$E$11-RADIANS(M5430))))</f>
        <v>165.43741305093246</v>
      </c>
      <c r="AD5430">
        <f>+IF(AB5430=Data!$E$18,1,0)</f>
        <v>0</v>
      </c>
      <c r="AE5430">
        <f>+IF(AC5430&lt;Data!$B$17,1,0)</f>
        <v>0</v>
      </c>
      <c r="AF5430" s="7">
        <f>+IF(AND(AD5430,AE5430),1,0)</f>
        <v>0</v>
      </c>
    </row>
    <row r="5431" spans="1:32" x14ac:dyDescent="0.2">
      <c r="A5431">
        <v>8709</v>
      </c>
      <c r="B5431" t="s">
        <v>7499</v>
      </c>
      <c r="C5431">
        <v>216627</v>
      </c>
      <c r="D5431">
        <v>165375</v>
      </c>
      <c r="E5431">
        <v>22</v>
      </c>
      <c r="F5431">
        <v>54</v>
      </c>
      <c r="G5431">
        <v>39</v>
      </c>
      <c r="H5431" t="s">
        <v>26</v>
      </c>
      <c r="I5431">
        <v>15</v>
      </c>
      <c r="J5431">
        <v>49</v>
      </c>
      <c r="K5431">
        <v>15</v>
      </c>
      <c r="L5431">
        <v>22.910833333333333</v>
      </c>
      <c r="M5431">
        <v>343.66250000000002</v>
      </c>
      <c r="N5431">
        <v>-15.820833333333333</v>
      </c>
      <c r="O5431">
        <v>3.27</v>
      </c>
      <c r="Q5431">
        <v>0.05</v>
      </c>
      <c r="S5431">
        <v>0.08</v>
      </c>
      <c r="U5431">
        <v>0.04</v>
      </c>
      <c r="Y5431" t="s">
        <v>298</v>
      </c>
      <c r="Z5431" t="s">
        <v>298</v>
      </c>
      <c r="AA5431" t="s">
        <v>1740</v>
      </c>
      <c r="AB5431" t="str">
        <f>+LEFT(AA5431,1)</f>
        <v>A</v>
      </c>
      <c r="AC5431" s="6">
        <f>DEGREES(ACOS(SIN(Resultats!$H$11)*SIN(RADIANS(N5431))+COS(Resultats!$H$11)*COS(RADIANS(N5431))*COS(Resultats!$E$11-RADIANS(M5431))))</f>
        <v>165.47385852354279</v>
      </c>
      <c r="AD5431">
        <f>+IF(AB5431=Data!$E$18,1,0)</f>
        <v>1</v>
      </c>
      <c r="AE5431">
        <f>+IF(AC5431&lt;Data!$B$17,1,0)</f>
        <v>0</v>
      </c>
      <c r="AF5431" s="7">
        <f>+IF(AND(AD5431,AE5431),1,0)</f>
        <v>0</v>
      </c>
    </row>
    <row r="5432" spans="1:32" x14ac:dyDescent="0.2">
      <c r="A5432">
        <v>8058</v>
      </c>
      <c r="B5432" t="s">
        <v>3416</v>
      </c>
      <c r="C5432">
        <v>200496</v>
      </c>
      <c r="D5432">
        <v>145064</v>
      </c>
      <c r="E5432">
        <v>21</v>
      </c>
      <c r="F5432">
        <v>4</v>
      </c>
      <c r="G5432">
        <v>4.5999999999999996</v>
      </c>
      <c r="H5432" t="s">
        <v>26</v>
      </c>
      <c r="I5432">
        <v>5</v>
      </c>
      <c r="J5432">
        <v>49</v>
      </c>
      <c r="K5432">
        <v>24</v>
      </c>
      <c r="L5432">
        <v>21.067944444444443</v>
      </c>
      <c r="M5432">
        <v>316.01916666666665</v>
      </c>
      <c r="N5432">
        <v>-5.8233333333333333</v>
      </c>
      <c r="O5432">
        <v>7.31</v>
      </c>
      <c r="P5432" t="s">
        <v>349</v>
      </c>
      <c r="Y5432" t="s">
        <v>298</v>
      </c>
      <c r="Z5432" t="s">
        <v>298</v>
      </c>
      <c r="AA5432" t="s">
        <v>1740</v>
      </c>
      <c r="AB5432" t="str">
        <f>+LEFT(AA5432,1)</f>
        <v>A</v>
      </c>
      <c r="AC5432" s="6">
        <f>DEGREES(ACOS(SIN(Resultats!$H$11)*SIN(RADIANS(N5432))+COS(Resultats!$H$11)*COS(RADIANS(N5432))*COS(Resultats!$E$11-RADIANS(M5432))))</f>
        <v>165.5398195626567</v>
      </c>
      <c r="AD5432">
        <f>+IF(AB5432=Data!$E$18,1,0)</f>
        <v>1</v>
      </c>
      <c r="AE5432">
        <f>+IF(AC5432&lt;Data!$B$17,1,0)</f>
        <v>0</v>
      </c>
      <c r="AF5432" s="7">
        <f>+IF(AND(AD5432,AE5432),1,0)</f>
        <v>0</v>
      </c>
    </row>
    <row r="5433" spans="1:32" x14ac:dyDescent="0.2">
      <c r="A5433">
        <v>8059</v>
      </c>
      <c r="B5433" t="s">
        <v>3416</v>
      </c>
      <c r="C5433">
        <v>200497</v>
      </c>
      <c r="D5433">
        <v>145065</v>
      </c>
      <c r="E5433">
        <v>21</v>
      </c>
      <c r="F5433">
        <v>4</v>
      </c>
      <c r="G5433">
        <v>4.7</v>
      </c>
      <c r="H5433" t="s">
        <v>26</v>
      </c>
      <c r="I5433">
        <v>5</v>
      </c>
      <c r="J5433">
        <v>49</v>
      </c>
      <c r="K5433">
        <v>23</v>
      </c>
      <c r="L5433">
        <v>21.06797222222222</v>
      </c>
      <c r="M5433">
        <v>316.01958333333329</v>
      </c>
      <c r="N5433">
        <v>-5.8230555555555554</v>
      </c>
      <c r="O5433">
        <v>5.89</v>
      </c>
      <c r="P5433" t="s">
        <v>349</v>
      </c>
      <c r="Q5433">
        <v>0.68</v>
      </c>
      <c r="S5433">
        <v>0.41</v>
      </c>
      <c r="Y5433" t="s">
        <v>2041</v>
      </c>
      <c r="Z5433" t="s">
        <v>2041</v>
      </c>
      <c r="AA5433" t="s">
        <v>2517</v>
      </c>
      <c r="AB5433" t="str">
        <f>+LEFT(AA5433,1)</f>
        <v>G</v>
      </c>
      <c r="AC5433" s="6">
        <f>DEGREES(ACOS(SIN(Resultats!$H$11)*SIN(RADIANS(N5433))+COS(Resultats!$H$11)*COS(RADIANS(N5433))*COS(Resultats!$E$11-RADIANS(M5433))))</f>
        <v>165.54013020678903</v>
      </c>
      <c r="AD5433">
        <f>+IF(AB5433=Data!$E$18,1,0)</f>
        <v>0</v>
      </c>
      <c r="AE5433">
        <f>+IF(AC5433&lt;Data!$B$17,1,0)</f>
        <v>0</v>
      </c>
      <c r="AF5433" s="7">
        <f>+IF(AND(AD5433,AE5433),1,0)</f>
        <v>0</v>
      </c>
    </row>
    <row r="5434" spans="1:32" x14ac:dyDescent="0.2">
      <c r="A5434">
        <v>8205</v>
      </c>
      <c r="C5434">
        <v>204121</v>
      </c>
      <c r="D5434">
        <v>126794</v>
      </c>
      <c r="E5434">
        <v>21</v>
      </c>
      <c r="F5434">
        <v>26</v>
      </c>
      <c r="G5434">
        <v>28.1</v>
      </c>
      <c r="H5434" t="s">
        <v>24</v>
      </c>
      <c r="I5434">
        <v>1</v>
      </c>
      <c r="J5434">
        <v>6</v>
      </c>
      <c r="K5434">
        <v>12</v>
      </c>
      <c r="L5434">
        <v>21.44113888888889</v>
      </c>
      <c r="M5434">
        <v>321.61708333333337</v>
      </c>
      <c r="N5434">
        <v>1.1033333333333335</v>
      </c>
      <c r="O5434">
        <v>6.13</v>
      </c>
      <c r="Q5434">
        <v>0.44</v>
      </c>
      <c r="S5434">
        <v>0.01</v>
      </c>
      <c r="Y5434" t="s">
        <v>430</v>
      </c>
      <c r="Z5434" t="s">
        <v>430</v>
      </c>
      <c r="AA5434" t="s">
        <v>2154</v>
      </c>
      <c r="AB5434" t="str">
        <f>+LEFT(AA5434,1)</f>
        <v>F</v>
      </c>
      <c r="AC5434" s="6">
        <f>DEGREES(ACOS(SIN(Resultats!$H$11)*SIN(RADIANS(N5434))+COS(Resultats!$H$11)*COS(RADIANS(N5434))*COS(Resultats!$E$11-RADIANS(M5434))))</f>
        <v>166.11075892354526</v>
      </c>
      <c r="AD5434">
        <f>+IF(AB5434=Data!$E$18,1,0)</f>
        <v>0</v>
      </c>
      <c r="AE5434">
        <f>+IF(AC5434&lt;Data!$B$17,1,0)</f>
        <v>0</v>
      </c>
      <c r="AF5434" s="7">
        <f>+IF(AND(AD5434,AE5434),1,0)</f>
        <v>0</v>
      </c>
    </row>
    <row r="5435" spans="1:32" x14ac:dyDescent="0.2">
      <c r="A5435">
        <v>8710</v>
      </c>
      <c r="B5435" t="s">
        <v>7500</v>
      </c>
      <c r="C5435">
        <v>216637</v>
      </c>
      <c r="D5435">
        <v>146382</v>
      </c>
      <c r="E5435">
        <v>22</v>
      </c>
      <c r="F5435">
        <v>54</v>
      </c>
      <c r="G5435">
        <v>34.1</v>
      </c>
      <c r="H5435" t="s">
        <v>26</v>
      </c>
      <c r="I5435">
        <v>7</v>
      </c>
      <c r="J5435">
        <v>12</v>
      </c>
      <c r="K5435">
        <v>17</v>
      </c>
      <c r="L5435">
        <v>22.90947222222222</v>
      </c>
      <c r="M5435">
        <v>343.64208333333329</v>
      </c>
      <c r="N5435">
        <v>-7.2047222222222222</v>
      </c>
      <c r="O5435">
        <v>6.19</v>
      </c>
      <c r="Q5435">
        <v>1.28</v>
      </c>
      <c r="S5435">
        <v>1.41</v>
      </c>
      <c r="Y5435" t="s">
        <v>105</v>
      </c>
      <c r="Z5435" t="s">
        <v>105</v>
      </c>
      <c r="AA5435" t="s">
        <v>133</v>
      </c>
      <c r="AB5435" t="str">
        <f>+LEFT(AA5435,1)</f>
        <v>K</v>
      </c>
      <c r="AC5435" s="6">
        <f>DEGREES(ACOS(SIN(Resultats!$H$11)*SIN(RADIANS(N5435))+COS(Resultats!$H$11)*COS(RADIANS(N5435))*COS(Resultats!$E$11-RADIANS(M5435))))</f>
        <v>166.22689903810419</v>
      </c>
      <c r="AD5435">
        <f>+IF(AB5435=Data!$E$18,1,0)</f>
        <v>0</v>
      </c>
      <c r="AE5435">
        <f>+IF(AC5435&lt;Data!$B$17,1,0)</f>
        <v>0</v>
      </c>
      <c r="AF5435" s="7">
        <f>+IF(AND(AD5435,AE5435),1,0)</f>
        <v>0</v>
      </c>
    </row>
    <row r="5436" spans="1:32" x14ac:dyDescent="0.2">
      <c r="A5436">
        <v>8132</v>
      </c>
      <c r="C5436">
        <v>202554</v>
      </c>
      <c r="D5436">
        <v>145259</v>
      </c>
      <c r="E5436">
        <v>21</v>
      </c>
      <c r="F5436">
        <v>16</v>
      </c>
      <c r="G5436">
        <v>39.6</v>
      </c>
      <c r="H5436" t="s">
        <v>26</v>
      </c>
      <c r="I5436">
        <v>1</v>
      </c>
      <c r="J5436">
        <v>36</v>
      </c>
      <c r="K5436">
        <v>28</v>
      </c>
      <c r="L5436">
        <v>21.277666666666665</v>
      </c>
      <c r="M5436">
        <v>319.16500000000002</v>
      </c>
      <c r="N5436">
        <v>-1.607777777777778</v>
      </c>
      <c r="O5436">
        <v>6.48</v>
      </c>
      <c r="Q5436">
        <v>0.98</v>
      </c>
      <c r="S5436">
        <v>0.81</v>
      </c>
      <c r="Y5436" t="s">
        <v>197</v>
      </c>
      <c r="Z5436" t="s">
        <v>197</v>
      </c>
      <c r="AA5436" t="s">
        <v>197</v>
      </c>
      <c r="AB5436" t="str">
        <f>+LEFT(AA5436,1)</f>
        <v>K</v>
      </c>
      <c r="AC5436" s="6">
        <f>DEGREES(ACOS(SIN(Resultats!$H$11)*SIN(RADIANS(N5436))+COS(Resultats!$H$11)*COS(RADIANS(N5436))*COS(Resultats!$E$11-RADIANS(M5436))))</f>
        <v>166.34686272020704</v>
      </c>
      <c r="AD5436">
        <f>+IF(AB5436=Data!$E$18,1,0)</f>
        <v>0</v>
      </c>
      <c r="AE5436">
        <f>+IF(AC5436&lt;Data!$B$17,1,0)</f>
        <v>0</v>
      </c>
      <c r="AF5436" s="7">
        <f>+IF(AND(AD5436,AE5436),1,0)</f>
        <v>0</v>
      </c>
    </row>
    <row r="5437" spans="1:32" x14ac:dyDescent="0.2">
      <c r="A5437">
        <v>8203</v>
      </c>
      <c r="C5437">
        <v>204041</v>
      </c>
      <c r="D5437">
        <v>126789</v>
      </c>
      <c r="E5437">
        <v>21</v>
      </c>
      <c r="F5437">
        <v>25</v>
      </c>
      <c r="G5437">
        <v>51.5</v>
      </c>
      <c r="H5437" t="s">
        <v>24</v>
      </c>
      <c r="I5437">
        <v>0</v>
      </c>
      <c r="J5437">
        <v>32</v>
      </c>
      <c r="K5437">
        <v>4</v>
      </c>
      <c r="L5437">
        <v>21.430972222222223</v>
      </c>
      <c r="M5437">
        <v>321.46458333333334</v>
      </c>
      <c r="N5437">
        <v>0.53444444444444439</v>
      </c>
      <c r="O5437">
        <v>6.46</v>
      </c>
      <c r="Q5437">
        <v>0.16</v>
      </c>
      <c r="S5437">
        <v>0.05</v>
      </c>
      <c r="Y5437" t="s">
        <v>3062</v>
      </c>
      <c r="Z5437" t="s">
        <v>3062</v>
      </c>
      <c r="AA5437" t="s">
        <v>1469</v>
      </c>
      <c r="AB5437" t="str">
        <f>+LEFT(AA5437,1)</f>
        <v>A</v>
      </c>
      <c r="AC5437" s="6">
        <f>DEGREES(ACOS(SIN(Resultats!$H$11)*SIN(RADIANS(N5437))+COS(Resultats!$H$11)*COS(RADIANS(N5437))*COS(Resultats!$E$11-RADIANS(M5437))))</f>
        <v>166.46771457297007</v>
      </c>
      <c r="AD5437">
        <f>+IF(AB5437=Data!$E$18,1,0)</f>
        <v>1</v>
      </c>
      <c r="AE5437">
        <f>+IF(AC5437&lt;Data!$B$17,1,0)</f>
        <v>0</v>
      </c>
      <c r="AF5437" s="7">
        <f>+IF(AND(AD5437,AE5437),1,0)</f>
        <v>0</v>
      </c>
    </row>
    <row r="5438" spans="1:32" x14ac:dyDescent="0.2">
      <c r="A5438">
        <v>8277</v>
      </c>
      <c r="B5438" t="s">
        <v>3544</v>
      </c>
      <c r="C5438">
        <v>206067</v>
      </c>
      <c r="D5438">
        <v>126965</v>
      </c>
      <c r="E5438">
        <v>21</v>
      </c>
      <c r="F5438">
        <v>39</v>
      </c>
      <c r="G5438">
        <v>33.299999999999997</v>
      </c>
      <c r="H5438" t="s">
        <v>24</v>
      </c>
      <c r="I5438">
        <v>2</v>
      </c>
      <c r="J5438">
        <v>14</v>
      </c>
      <c r="K5438">
        <v>37</v>
      </c>
      <c r="L5438">
        <v>21.65925</v>
      </c>
      <c r="M5438">
        <v>324.88875000000002</v>
      </c>
      <c r="N5438">
        <v>2.243611111111111</v>
      </c>
      <c r="O5438">
        <v>5.0999999999999996</v>
      </c>
      <c r="Q5438">
        <v>1.04</v>
      </c>
      <c r="S5438">
        <v>0.9</v>
      </c>
      <c r="U5438">
        <v>0.52</v>
      </c>
      <c r="Y5438" t="s">
        <v>54</v>
      </c>
      <c r="Z5438" t="s">
        <v>54</v>
      </c>
      <c r="AA5438" t="s">
        <v>197</v>
      </c>
      <c r="AB5438" t="str">
        <f>+LEFT(AA5438,1)</f>
        <v>K</v>
      </c>
      <c r="AC5438" s="6">
        <f>DEGREES(ACOS(SIN(Resultats!$H$11)*SIN(RADIANS(N5438))+COS(Resultats!$H$11)*COS(RADIANS(N5438))*COS(Resultats!$E$11-RADIANS(M5438))))</f>
        <v>166.74063037437057</v>
      </c>
      <c r="AD5438">
        <f>+IF(AB5438=Data!$E$18,1,0)</f>
        <v>0</v>
      </c>
      <c r="AE5438">
        <f>+IF(AC5438&lt;Data!$B$17,1,0)</f>
        <v>0</v>
      </c>
      <c r="AF5438" s="7">
        <f>+IF(AND(AD5438,AE5438),1,0)</f>
        <v>0</v>
      </c>
    </row>
    <row r="5439" spans="1:32" x14ac:dyDescent="0.2">
      <c r="A5439">
        <v>8704</v>
      </c>
      <c r="B5439" t="s">
        <v>7496</v>
      </c>
      <c r="C5439">
        <v>216494</v>
      </c>
      <c r="D5439">
        <v>165359</v>
      </c>
      <c r="E5439">
        <v>22</v>
      </c>
      <c r="F5439">
        <v>53</v>
      </c>
      <c r="G5439">
        <v>28.7</v>
      </c>
      <c r="H5439" t="s">
        <v>26</v>
      </c>
      <c r="I5439">
        <v>11</v>
      </c>
      <c r="J5439">
        <v>37</v>
      </c>
      <c r="K5439">
        <v>0</v>
      </c>
      <c r="L5439">
        <v>22.891305555555554</v>
      </c>
      <c r="M5439">
        <v>343.36958333333331</v>
      </c>
      <c r="N5439">
        <v>-11.616666666666667</v>
      </c>
      <c r="O5439">
        <v>5.8</v>
      </c>
      <c r="Q5439">
        <v>-0.08</v>
      </c>
      <c r="S5439">
        <v>-0.31</v>
      </c>
      <c r="U5439">
        <v>-0.05</v>
      </c>
      <c r="Y5439" t="s">
        <v>39</v>
      </c>
      <c r="Z5439" t="s">
        <v>39</v>
      </c>
      <c r="AA5439" t="s">
        <v>5040</v>
      </c>
      <c r="AB5439" t="str">
        <f>+LEFT(AA5439,1)</f>
        <v>B</v>
      </c>
      <c r="AC5439" s="6">
        <f>DEGREES(ACOS(SIN(Resultats!$H$11)*SIN(RADIANS(N5439))+COS(Resultats!$H$11)*COS(RADIANS(N5439))*COS(Resultats!$E$11-RADIANS(M5439))))</f>
        <v>166.76998299250815</v>
      </c>
      <c r="AD5439">
        <f>+IF(AB5439=Data!$E$18,1,0)</f>
        <v>0</v>
      </c>
      <c r="AE5439">
        <f>+IF(AC5439&lt;Data!$B$17,1,0)</f>
        <v>0</v>
      </c>
      <c r="AF5439" s="7">
        <f>+IF(AND(AD5439,AE5439),1,0)</f>
        <v>0</v>
      </c>
    </row>
    <row r="5440" spans="1:32" x14ac:dyDescent="0.2">
      <c r="A5440">
        <v>8597</v>
      </c>
      <c r="B5440" t="s">
        <v>7434</v>
      </c>
      <c r="C5440">
        <v>213998</v>
      </c>
      <c r="D5440">
        <v>146181</v>
      </c>
      <c r="E5440">
        <v>22</v>
      </c>
      <c r="F5440">
        <v>35</v>
      </c>
      <c r="G5440">
        <v>21.4</v>
      </c>
      <c r="H5440" t="s">
        <v>26</v>
      </c>
      <c r="I5440">
        <v>0</v>
      </c>
      <c r="J5440">
        <v>7</v>
      </c>
      <c r="K5440">
        <v>3</v>
      </c>
      <c r="L5440">
        <v>22.589277777777777</v>
      </c>
      <c r="M5440">
        <v>338.83916666666664</v>
      </c>
      <c r="N5440">
        <v>-0.11749999999999999</v>
      </c>
      <c r="O5440">
        <v>4.0199999999999996</v>
      </c>
      <c r="Q5440">
        <v>-0.09</v>
      </c>
      <c r="S5440">
        <v>-0.26</v>
      </c>
      <c r="U5440">
        <v>-7.0000000000000007E-2</v>
      </c>
      <c r="Y5440" t="s">
        <v>2727</v>
      </c>
      <c r="Z5440" t="s">
        <v>6024</v>
      </c>
      <c r="AA5440" t="s">
        <v>5040</v>
      </c>
      <c r="AB5440" t="str">
        <f>+LEFT(AA5440,1)</f>
        <v>B</v>
      </c>
      <c r="AC5440" s="6">
        <f>DEGREES(ACOS(SIN(Resultats!$H$11)*SIN(RADIANS(N5440))+COS(Resultats!$H$11)*COS(RADIANS(N5440))*COS(Resultats!$E$11-RADIANS(M5440))))</f>
        <v>166.77165577923665</v>
      </c>
      <c r="AD5440">
        <f>+IF(AB5440=Data!$E$18,1,0)</f>
        <v>0</v>
      </c>
      <c r="AE5440">
        <f>+IF(AC5440&lt;Data!$B$17,1,0)</f>
        <v>0</v>
      </c>
      <c r="AF5440" s="7">
        <f>+IF(AND(AD5440,AE5440),1,0)</f>
        <v>0</v>
      </c>
    </row>
    <row r="5441" spans="1:32" x14ac:dyDescent="0.2">
      <c r="A5441">
        <v>8698</v>
      </c>
      <c r="B5441" t="s">
        <v>7489</v>
      </c>
      <c r="C5441">
        <v>216386</v>
      </c>
      <c r="D5441">
        <v>146362</v>
      </c>
      <c r="E5441">
        <v>22</v>
      </c>
      <c r="F5441">
        <v>52</v>
      </c>
      <c r="G5441">
        <v>36.9</v>
      </c>
      <c r="H5441" t="s">
        <v>26</v>
      </c>
      <c r="I5441">
        <v>7</v>
      </c>
      <c r="J5441">
        <v>34</v>
      </c>
      <c r="K5441">
        <v>47</v>
      </c>
      <c r="L5441">
        <v>22.876916666666666</v>
      </c>
      <c r="M5441">
        <v>343.15375</v>
      </c>
      <c r="N5441">
        <v>-7.5797222222222222</v>
      </c>
      <c r="O5441">
        <v>3.74</v>
      </c>
      <c r="Q5441">
        <v>1.64</v>
      </c>
      <c r="S5441">
        <v>1.74</v>
      </c>
      <c r="U5441">
        <v>1.19</v>
      </c>
      <c r="Y5441" t="s">
        <v>7491</v>
      </c>
      <c r="Z5441" t="s">
        <v>5765</v>
      </c>
      <c r="AA5441" t="s">
        <v>15418</v>
      </c>
      <c r="AB5441" t="str">
        <f>+LEFT(AA5441,1)</f>
        <v>M</v>
      </c>
      <c r="AC5441" s="6">
        <f>DEGREES(ACOS(SIN(Resultats!$H$11)*SIN(RADIANS(N5441))+COS(Resultats!$H$11)*COS(RADIANS(N5441))*COS(Resultats!$E$11-RADIANS(M5441))))</f>
        <v>166.77902206950012</v>
      </c>
      <c r="AD5441">
        <f>+IF(AB5441=Data!$E$18,1,0)</f>
        <v>0</v>
      </c>
      <c r="AE5441">
        <f>+IF(AC5441&lt;Data!$B$17,1,0)</f>
        <v>0</v>
      </c>
      <c r="AF5441" s="7">
        <f>+IF(AND(AD5441,AE5441),1,0)</f>
        <v>0</v>
      </c>
    </row>
    <row r="5442" spans="1:32" x14ac:dyDescent="0.2">
      <c r="A5442">
        <v>8328</v>
      </c>
      <c r="B5442" t="s">
        <v>3591</v>
      </c>
      <c r="C5442">
        <v>207203</v>
      </c>
      <c r="D5442">
        <v>127060</v>
      </c>
      <c r="E5442">
        <v>21</v>
      </c>
      <c r="F5442">
        <v>47</v>
      </c>
      <c r="G5442">
        <v>14</v>
      </c>
      <c r="H5442" t="s">
        <v>24</v>
      </c>
      <c r="I5442">
        <v>2</v>
      </c>
      <c r="J5442">
        <v>41</v>
      </c>
      <c r="K5442">
        <v>10</v>
      </c>
      <c r="L5442">
        <v>21.787222222222223</v>
      </c>
      <c r="M5442">
        <v>326.80833333333334</v>
      </c>
      <c r="N5442">
        <v>2.6861111111111113</v>
      </c>
      <c r="O5442">
        <v>5.64</v>
      </c>
      <c r="Q5442">
        <v>0</v>
      </c>
      <c r="S5442">
        <v>-0.01</v>
      </c>
      <c r="Y5442" t="s">
        <v>89</v>
      </c>
      <c r="Z5442" t="s">
        <v>89</v>
      </c>
      <c r="AA5442" t="s">
        <v>1469</v>
      </c>
      <c r="AB5442" t="str">
        <f>+LEFT(AA5442,1)</f>
        <v>A</v>
      </c>
      <c r="AC5442" s="6">
        <f>DEGREES(ACOS(SIN(Resultats!$H$11)*SIN(RADIANS(N5442))+COS(Resultats!$H$11)*COS(RADIANS(N5442))*COS(Resultats!$E$11-RADIANS(M5442))))</f>
        <v>166.92174684355828</v>
      </c>
      <c r="AD5442">
        <f>+IF(AB5442=Data!$E$18,1,0)</f>
        <v>1</v>
      </c>
      <c r="AE5442">
        <f>+IF(AC5442&lt;Data!$B$17,1,0)</f>
        <v>0</v>
      </c>
      <c r="AF5442" s="7">
        <f>+IF(AND(AD5442,AE5442),1,0)</f>
        <v>0</v>
      </c>
    </row>
    <row r="5443" spans="1:32" x14ac:dyDescent="0.2">
      <c r="A5443">
        <v>8539</v>
      </c>
      <c r="B5443" t="s">
        <v>7392</v>
      </c>
      <c r="C5443">
        <v>212571</v>
      </c>
      <c r="D5443">
        <v>127520</v>
      </c>
      <c r="E5443">
        <v>22</v>
      </c>
      <c r="F5443">
        <v>25</v>
      </c>
      <c r="G5443">
        <v>16.600000000000001</v>
      </c>
      <c r="H5443" t="s">
        <v>24</v>
      </c>
      <c r="I5443">
        <v>1</v>
      </c>
      <c r="J5443">
        <v>22</v>
      </c>
      <c r="K5443">
        <v>39</v>
      </c>
      <c r="L5443">
        <v>22.421277777777778</v>
      </c>
      <c r="M5443">
        <v>336.31916666666666</v>
      </c>
      <c r="N5443">
        <v>1.3774999999999999</v>
      </c>
      <c r="O5443">
        <v>4.66</v>
      </c>
      <c r="Q5443">
        <v>-0.03</v>
      </c>
      <c r="S5443">
        <v>-0.98</v>
      </c>
      <c r="U5443">
        <v>0.02</v>
      </c>
      <c r="Y5443" t="s">
        <v>3414</v>
      </c>
      <c r="Z5443" t="s">
        <v>3414</v>
      </c>
      <c r="AA5443" t="s">
        <v>15425</v>
      </c>
      <c r="AB5443" t="str">
        <f>+LEFT(AA5443,1)</f>
        <v>B</v>
      </c>
      <c r="AC5443" s="6">
        <f>DEGREES(ACOS(SIN(Resultats!$H$11)*SIN(RADIANS(N5443))+COS(Resultats!$H$11)*COS(RADIANS(N5443))*COS(Resultats!$E$11-RADIANS(M5443))))</f>
        <v>166.99920530931752</v>
      </c>
      <c r="AD5443">
        <f>+IF(AB5443=Data!$E$18,1,0)</f>
        <v>0</v>
      </c>
      <c r="AE5443">
        <f>+IF(AC5443&lt;Data!$B$17,1,0)</f>
        <v>0</v>
      </c>
      <c r="AF5443" s="7">
        <f>+IF(AND(AD5443,AE5443),1,0)</f>
        <v>0</v>
      </c>
    </row>
    <row r="5444" spans="1:32" x14ac:dyDescent="0.2">
      <c r="A5444">
        <v>8679</v>
      </c>
      <c r="B5444" t="s">
        <v>7477</v>
      </c>
      <c r="C5444">
        <v>216032</v>
      </c>
      <c r="D5444">
        <v>165321</v>
      </c>
      <c r="E5444">
        <v>22</v>
      </c>
      <c r="F5444">
        <v>49</v>
      </c>
      <c r="G5444">
        <v>35.5</v>
      </c>
      <c r="H5444" t="s">
        <v>26</v>
      </c>
      <c r="I5444">
        <v>13</v>
      </c>
      <c r="J5444">
        <v>35</v>
      </c>
      <c r="K5444">
        <v>33</v>
      </c>
      <c r="L5444">
        <v>22.826527777777777</v>
      </c>
      <c r="M5444">
        <v>342.39791666666667</v>
      </c>
      <c r="N5444">
        <v>-13.592499999999999</v>
      </c>
      <c r="O5444">
        <v>4.01</v>
      </c>
      <c r="Q5444">
        <v>1.57</v>
      </c>
      <c r="S5444">
        <v>1.95</v>
      </c>
      <c r="U5444">
        <v>0.95</v>
      </c>
      <c r="Y5444" t="s">
        <v>53</v>
      </c>
      <c r="Z5444" t="s">
        <v>53</v>
      </c>
      <c r="AA5444" t="s">
        <v>586</v>
      </c>
      <c r="AB5444" t="str">
        <f>+LEFT(AA5444,1)</f>
        <v>M</v>
      </c>
      <c r="AC5444" s="6">
        <f>DEGREES(ACOS(SIN(Resultats!$H$11)*SIN(RADIANS(N5444))+COS(Resultats!$H$11)*COS(RADIANS(N5444))*COS(Resultats!$E$11-RADIANS(M5444))))</f>
        <v>167.34647080058693</v>
      </c>
      <c r="AD5444">
        <f>+IF(AB5444=Data!$E$18,1,0)</f>
        <v>0</v>
      </c>
      <c r="AE5444">
        <f>+IF(AC5444&lt;Data!$B$17,1,0)</f>
        <v>0</v>
      </c>
      <c r="AF5444" s="7">
        <f>+IF(AND(AD5444,AE5444),1,0)</f>
        <v>0</v>
      </c>
    </row>
    <row r="5445" spans="1:32" x14ac:dyDescent="0.2">
      <c r="A5445">
        <v>8102</v>
      </c>
      <c r="C5445">
        <v>201707</v>
      </c>
      <c r="D5445">
        <v>164204</v>
      </c>
      <c r="E5445">
        <v>21</v>
      </c>
      <c r="F5445">
        <v>11</v>
      </c>
      <c r="G5445">
        <v>41.3</v>
      </c>
      <c r="H5445" t="s">
        <v>26</v>
      </c>
      <c r="I5445">
        <v>14</v>
      </c>
      <c r="J5445">
        <v>28</v>
      </c>
      <c r="K5445">
        <v>20</v>
      </c>
      <c r="L5445">
        <v>21.194805555555554</v>
      </c>
      <c r="M5445">
        <v>317.92208333333332</v>
      </c>
      <c r="N5445">
        <v>-14.472222222222223</v>
      </c>
      <c r="O5445">
        <v>6.48</v>
      </c>
      <c r="Q5445">
        <v>0.28000000000000003</v>
      </c>
      <c r="S5445">
        <v>0.14000000000000001</v>
      </c>
      <c r="Y5445" t="s">
        <v>3444</v>
      </c>
      <c r="Z5445" t="s">
        <v>8149</v>
      </c>
      <c r="AA5445" t="s">
        <v>2891</v>
      </c>
      <c r="AB5445" t="str">
        <f>+LEFT(AA5445,1)</f>
        <v>F</v>
      </c>
      <c r="AC5445" s="6">
        <f>DEGREES(ACOS(SIN(Resultats!$H$11)*SIN(RADIANS(N5445))+COS(Resultats!$H$11)*COS(RADIANS(N5445))*COS(Resultats!$E$11-RADIANS(M5445))))</f>
        <v>167.38175219451813</v>
      </c>
      <c r="AD5445">
        <f>+IF(AB5445=Data!$E$18,1,0)</f>
        <v>0</v>
      </c>
      <c r="AE5445">
        <f>+IF(AC5445&lt;Data!$B$17,1,0)</f>
        <v>0</v>
      </c>
      <c r="AF5445" s="7">
        <f>+IF(AND(AD5445,AE5445),1,0)</f>
        <v>0</v>
      </c>
    </row>
    <row r="5446" spans="1:32" x14ac:dyDescent="0.2">
      <c r="A5446">
        <v>8093</v>
      </c>
      <c r="B5446" t="s">
        <v>3437</v>
      </c>
      <c r="C5446">
        <v>201381</v>
      </c>
      <c r="D5446">
        <v>164182</v>
      </c>
      <c r="E5446">
        <v>21</v>
      </c>
      <c r="F5446">
        <v>9</v>
      </c>
      <c r="G5446">
        <v>35.700000000000003</v>
      </c>
      <c r="H5446" t="s">
        <v>26</v>
      </c>
      <c r="I5446">
        <v>11</v>
      </c>
      <c r="J5446">
        <v>22</v>
      </c>
      <c r="K5446">
        <v>18</v>
      </c>
      <c r="L5446">
        <v>21.159916666666664</v>
      </c>
      <c r="M5446">
        <v>317.39875000000001</v>
      </c>
      <c r="N5446">
        <v>-11.371666666666668</v>
      </c>
      <c r="O5446">
        <v>4.51</v>
      </c>
      <c r="Q5446">
        <v>0.94</v>
      </c>
      <c r="S5446">
        <v>0.7</v>
      </c>
      <c r="U5446">
        <v>0.46</v>
      </c>
      <c r="Y5446" t="s">
        <v>71</v>
      </c>
      <c r="Z5446" t="s">
        <v>71</v>
      </c>
      <c r="AA5446" t="s">
        <v>51</v>
      </c>
      <c r="AB5446" t="str">
        <f>+LEFT(AA5446,1)</f>
        <v>G</v>
      </c>
      <c r="AC5446" s="6">
        <f>DEGREES(ACOS(SIN(Resultats!$H$11)*SIN(RADIANS(N5446))+COS(Resultats!$H$11)*COS(RADIANS(N5446))*COS(Resultats!$E$11-RADIANS(M5446))))</f>
        <v>167.54271496297727</v>
      </c>
      <c r="AD5446">
        <f>+IF(AB5446=Data!$E$18,1,0)</f>
        <v>0</v>
      </c>
      <c r="AE5446">
        <f>+IF(AC5446&lt;Data!$B$17,1,0)</f>
        <v>0</v>
      </c>
      <c r="AF5446" s="7">
        <f>+IF(AND(AD5446,AE5446),1,0)</f>
        <v>0</v>
      </c>
    </row>
    <row r="5447" spans="1:32" x14ac:dyDescent="0.2">
      <c r="A5447">
        <v>8673</v>
      </c>
      <c r="B5447" t="s">
        <v>7473</v>
      </c>
      <c r="C5447">
        <v>215766</v>
      </c>
      <c r="D5447">
        <v>165298</v>
      </c>
      <c r="E5447">
        <v>22</v>
      </c>
      <c r="F5447">
        <v>47</v>
      </c>
      <c r="G5447">
        <v>42.8</v>
      </c>
      <c r="H5447" t="s">
        <v>26</v>
      </c>
      <c r="I5447">
        <v>14</v>
      </c>
      <c r="J5447">
        <v>3</v>
      </c>
      <c r="K5447">
        <v>23</v>
      </c>
      <c r="L5447">
        <v>22.795222222222225</v>
      </c>
      <c r="M5447">
        <v>341.9283333333334</v>
      </c>
      <c r="N5447">
        <v>-14.05638888888889</v>
      </c>
      <c r="O5447">
        <v>5.66</v>
      </c>
      <c r="Q5447">
        <v>-0.05</v>
      </c>
      <c r="S5447">
        <v>-0.25</v>
      </c>
      <c r="Y5447" t="s">
        <v>134</v>
      </c>
      <c r="Z5447" t="s">
        <v>134</v>
      </c>
      <c r="AA5447" t="s">
        <v>2210</v>
      </c>
      <c r="AB5447" t="str">
        <f>+LEFT(AA5447,1)</f>
        <v>A</v>
      </c>
      <c r="AC5447" s="6">
        <f>DEGREES(ACOS(SIN(Resultats!$H$11)*SIN(RADIANS(N5447))+COS(Resultats!$H$11)*COS(RADIANS(N5447))*COS(Resultats!$E$11-RADIANS(M5447))))</f>
        <v>167.65195457613768</v>
      </c>
      <c r="AD5447">
        <f>+IF(AB5447=Data!$E$18,1,0)</f>
        <v>1</v>
      </c>
      <c r="AE5447">
        <f>+IF(AC5447&lt;Data!$B$17,1,0)</f>
        <v>0</v>
      </c>
      <c r="AF5447" s="7">
        <f>+IF(AND(AD5447,AE5447),1,0)</f>
        <v>0</v>
      </c>
    </row>
    <row r="5448" spans="1:32" x14ac:dyDescent="0.2">
      <c r="A5448">
        <v>8559</v>
      </c>
      <c r="B5448" t="s">
        <v>7402</v>
      </c>
      <c r="C5448">
        <v>213052</v>
      </c>
      <c r="D5448">
        <v>146108</v>
      </c>
      <c r="E5448">
        <v>22</v>
      </c>
      <c r="F5448">
        <v>28</v>
      </c>
      <c r="G5448">
        <v>50.1</v>
      </c>
      <c r="H5448" t="s">
        <v>26</v>
      </c>
      <c r="I5448">
        <v>0</v>
      </c>
      <c r="J5448">
        <v>1</v>
      </c>
      <c r="K5448">
        <v>12</v>
      </c>
      <c r="L5448">
        <v>22.480583333333332</v>
      </c>
      <c r="M5448">
        <v>337.20875000000001</v>
      </c>
      <c r="N5448">
        <v>-0.02</v>
      </c>
      <c r="O5448">
        <v>4.42</v>
      </c>
      <c r="P5448" t="s">
        <v>349</v>
      </c>
      <c r="Q5448">
        <v>0.38</v>
      </c>
      <c r="S5448">
        <v>-0.01</v>
      </c>
      <c r="U5448">
        <v>0.23</v>
      </c>
      <c r="Y5448" t="s">
        <v>266</v>
      </c>
      <c r="Z5448" t="s">
        <v>266</v>
      </c>
      <c r="AA5448" t="s">
        <v>15428</v>
      </c>
      <c r="AB5448" t="str">
        <f>+LEFT(AA5448,1)</f>
        <v>F</v>
      </c>
      <c r="AC5448" s="6">
        <f>DEGREES(ACOS(SIN(Resultats!$H$11)*SIN(RADIANS(N5448))+COS(Resultats!$H$11)*COS(RADIANS(N5448))*COS(Resultats!$E$11-RADIANS(M5448))))</f>
        <v>167.7103239383251</v>
      </c>
      <c r="AD5448">
        <f>+IF(AB5448=Data!$E$18,1,0)</f>
        <v>0</v>
      </c>
      <c r="AE5448">
        <f>+IF(AC5448&lt;Data!$B$17,1,0)</f>
        <v>0</v>
      </c>
      <c r="AF5448" s="7">
        <f>+IF(AND(AD5448,AE5448),1,0)</f>
        <v>0</v>
      </c>
    </row>
    <row r="5449" spans="1:32" x14ac:dyDescent="0.2">
      <c r="A5449">
        <v>8558</v>
      </c>
      <c r="B5449" t="s">
        <v>7401</v>
      </c>
      <c r="C5449">
        <v>213051</v>
      </c>
      <c r="D5449">
        <v>146107</v>
      </c>
      <c r="E5449">
        <v>22</v>
      </c>
      <c r="F5449">
        <v>28</v>
      </c>
      <c r="G5449">
        <v>49.7</v>
      </c>
      <c r="H5449" t="s">
        <v>26</v>
      </c>
      <c r="I5449">
        <v>0</v>
      </c>
      <c r="J5449">
        <v>1</v>
      </c>
      <c r="K5449">
        <v>13</v>
      </c>
      <c r="L5449">
        <v>22.480472222222222</v>
      </c>
      <c r="M5449">
        <v>337.20708333333334</v>
      </c>
      <c r="N5449">
        <v>-2.0277777777777777E-2</v>
      </c>
      <c r="O5449">
        <v>4.59</v>
      </c>
      <c r="P5449" t="s">
        <v>349</v>
      </c>
      <c r="Y5449" t="s">
        <v>439</v>
      </c>
      <c r="Z5449" t="s">
        <v>439</v>
      </c>
      <c r="AA5449" t="s">
        <v>217</v>
      </c>
      <c r="AB5449" t="str">
        <f>+LEFT(AA5449,1)</f>
        <v>F</v>
      </c>
      <c r="AC5449" s="6">
        <f>DEGREES(ACOS(SIN(Resultats!$H$11)*SIN(RADIANS(N5449))+COS(Resultats!$H$11)*COS(RADIANS(N5449))*COS(Resultats!$E$11-RADIANS(M5449))))</f>
        <v>167.71151767760927</v>
      </c>
      <c r="AD5449">
        <f>+IF(AB5449=Data!$E$18,1,0)</f>
        <v>0</v>
      </c>
      <c r="AE5449">
        <f>+IF(AC5449&lt;Data!$B$17,1,0)</f>
        <v>0</v>
      </c>
      <c r="AF5449" s="7">
        <f>+IF(AND(AD5449,AE5449),1,0)</f>
        <v>0</v>
      </c>
    </row>
    <row r="5450" spans="1:32" x14ac:dyDescent="0.2">
      <c r="A5450">
        <v>8096</v>
      </c>
      <c r="C5450">
        <v>201567</v>
      </c>
      <c r="D5450">
        <v>145171</v>
      </c>
      <c r="E5450">
        <v>21</v>
      </c>
      <c r="F5450">
        <v>10</v>
      </c>
      <c r="G5450">
        <v>46.9</v>
      </c>
      <c r="H5450" t="s">
        <v>26</v>
      </c>
      <c r="I5450">
        <v>9</v>
      </c>
      <c r="J5450">
        <v>21</v>
      </c>
      <c r="K5450">
        <v>14</v>
      </c>
      <c r="L5450">
        <v>21.179694444444447</v>
      </c>
      <c r="M5450">
        <v>317.69541666666669</v>
      </c>
      <c r="N5450">
        <v>-9.3538888888888891</v>
      </c>
      <c r="O5450">
        <v>6.27</v>
      </c>
      <c r="Q5450">
        <v>1.1599999999999999</v>
      </c>
      <c r="S5450">
        <v>1.21</v>
      </c>
      <c r="Y5450" t="s">
        <v>54</v>
      </c>
      <c r="Z5450" t="s">
        <v>54</v>
      </c>
      <c r="AA5450" t="s">
        <v>197</v>
      </c>
      <c r="AB5450" t="str">
        <f>+LEFT(AA5450,1)</f>
        <v>K</v>
      </c>
      <c r="AC5450" s="6">
        <f>DEGREES(ACOS(SIN(Resultats!$H$11)*SIN(RADIANS(N5450))+COS(Resultats!$H$11)*COS(RADIANS(N5450))*COS(Resultats!$E$11-RADIANS(M5450))))</f>
        <v>167.85403046988603</v>
      </c>
      <c r="AD5450">
        <f>+IF(AB5450=Data!$E$18,1,0)</f>
        <v>0</v>
      </c>
      <c r="AE5450">
        <f>+IF(AC5450&lt;Data!$B$17,1,0)</f>
        <v>0</v>
      </c>
      <c r="AF5450" s="7">
        <f>+IF(AND(AD5450,AE5450),1,0)</f>
        <v>0</v>
      </c>
    </row>
    <row r="5451" spans="1:32" x14ac:dyDescent="0.2">
      <c r="A5451">
        <v>8287</v>
      </c>
      <c r="B5451" t="s">
        <v>3554</v>
      </c>
      <c r="C5451">
        <v>206445</v>
      </c>
      <c r="D5451">
        <v>126997</v>
      </c>
      <c r="E5451">
        <v>21</v>
      </c>
      <c r="F5451">
        <v>42</v>
      </c>
      <c r="G5451">
        <v>10.1</v>
      </c>
      <c r="H5451" t="s">
        <v>24</v>
      </c>
      <c r="I5451">
        <v>1</v>
      </c>
      <c r="J5451">
        <v>17</v>
      </c>
      <c r="K5451">
        <v>7</v>
      </c>
      <c r="L5451">
        <v>21.702805555555553</v>
      </c>
      <c r="M5451">
        <v>325.54208333333332</v>
      </c>
      <c r="N5451">
        <v>1.2852777777777777</v>
      </c>
      <c r="O5451">
        <v>5.67</v>
      </c>
      <c r="Q5451">
        <v>1.44</v>
      </c>
      <c r="S5451">
        <v>1.67</v>
      </c>
      <c r="Y5451" t="s">
        <v>125</v>
      </c>
      <c r="Z5451" t="s">
        <v>125</v>
      </c>
      <c r="AA5451" t="s">
        <v>365</v>
      </c>
      <c r="AB5451" t="str">
        <f>+LEFT(AA5451,1)</f>
        <v>K</v>
      </c>
      <c r="AC5451" s="6">
        <f>DEGREES(ACOS(SIN(Resultats!$H$11)*SIN(RADIANS(N5451))+COS(Resultats!$H$11)*COS(RADIANS(N5451))*COS(Resultats!$E$11-RADIANS(M5451))))</f>
        <v>167.87355373507958</v>
      </c>
      <c r="AD5451">
        <f>+IF(AB5451=Data!$E$18,1,0)</f>
        <v>0</v>
      </c>
      <c r="AE5451">
        <f>+IF(AC5451&lt;Data!$B$17,1,0)</f>
        <v>0</v>
      </c>
      <c r="AF5451" s="7">
        <f>+IF(AND(AD5451,AE5451),1,0)</f>
        <v>0</v>
      </c>
    </row>
    <row r="5452" spans="1:32" x14ac:dyDescent="0.2">
      <c r="A5452">
        <v>8629</v>
      </c>
      <c r="C5452">
        <v>214810</v>
      </c>
      <c r="D5452">
        <v>146239</v>
      </c>
      <c r="E5452">
        <v>22</v>
      </c>
      <c r="F5452">
        <v>40</v>
      </c>
      <c r="G5452">
        <v>48</v>
      </c>
      <c r="H5452" t="s">
        <v>26</v>
      </c>
      <c r="I5452">
        <v>3</v>
      </c>
      <c r="J5452">
        <v>33</v>
      </c>
      <c r="K5452">
        <v>15</v>
      </c>
      <c r="L5452">
        <v>22.68</v>
      </c>
      <c r="M5452">
        <v>340.2</v>
      </c>
      <c r="N5452">
        <v>-3.5541666666666667</v>
      </c>
      <c r="O5452">
        <v>6.31</v>
      </c>
      <c r="Q5452">
        <v>0.52</v>
      </c>
      <c r="S5452">
        <v>0</v>
      </c>
      <c r="Y5452" t="s">
        <v>204</v>
      </c>
      <c r="Z5452" t="s">
        <v>204</v>
      </c>
      <c r="AA5452" t="s">
        <v>217</v>
      </c>
      <c r="AB5452" t="str">
        <f>+LEFT(AA5452,1)</f>
        <v>F</v>
      </c>
      <c r="AC5452" s="6">
        <f>DEGREES(ACOS(SIN(Resultats!$H$11)*SIN(RADIANS(N5452))+COS(Resultats!$H$11)*COS(RADIANS(N5452))*COS(Resultats!$E$11-RADIANS(M5452))))</f>
        <v>167.9990299202862</v>
      </c>
      <c r="AD5452">
        <f>+IF(AB5452=Data!$E$18,1,0)</f>
        <v>0</v>
      </c>
      <c r="AE5452">
        <f>+IF(AC5452&lt;Data!$B$17,1,0)</f>
        <v>0</v>
      </c>
      <c r="AF5452" s="7">
        <f>+IF(AND(AD5452,AE5452),1,0)</f>
        <v>0</v>
      </c>
    </row>
    <row r="5453" spans="1:32" x14ac:dyDescent="0.2">
      <c r="A5453">
        <v>8128</v>
      </c>
      <c r="B5453" t="s">
        <v>3456</v>
      </c>
      <c r="C5453">
        <v>202369</v>
      </c>
      <c r="D5453">
        <v>164263</v>
      </c>
      <c r="E5453">
        <v>21</v>
      </c>
      <c r="F5453">
        <v>15</v>
      </c>
      <c r="G5453">
        <v>44.9</v>
      </c>
      <c r="H5453" t="s">
        <v>26</v>
      </c>
      <c r="I5453">
        <v>15</v>
      </c>
      <c r="J5453">
        <v>10</v>
      </c>
      <c r="K5453">
        <v>17</v>
      </c>
      <c r="L5453">
        <v>21.262472222222222</v>
      </c>
      <c r="M5453">
        <v>318.93708333333331</v>
      </c>
      <c r="N5453">
        <v>-15.171388888888888</v>
      </c>
      <c r="O5453">
        <v>5.28</v>
      </c>
      <c r="Q5453">
        <v>1.64</v>
      </c>
      <c r="S5453">
        <v>1.9</v>
      </c>
      <c r="U5453">
        <v>1.08</v>
      </c>
      <c r="V5453" t="s">
        <v>93</v>
      </c>
      <c r="Y5453" t="s">
        <v>98</v>
      </c>
      <c r="Z5453" t="s">
        <v>98</v>
      </c>
      <c r="AA5453" t="s">
        <v>15419</v>
      </c>
      <c r="AB5453" t="str">
        <f>+LEFT(AA5453,1)</f>
        <v>M</v>
      </c>
      <c r="AC5453" s="6">
        <f>DEGREES(ACOS(SIN(Resultats!$H$11)*SIN(RADIANS(N5453))+COS(Resultats!$H$11)*COS(RADIANS(N5453))*COS(Resultats!$E$11-RADIANS(M5453))))</f>
        <v>168.03287615613993</v>
      </c>
      <c r="AD5453">
        <f>+IF(AB5453=Data!$E$18,1,0)</f>
        <v>0</v>
      </c>
      <c r="AE5453">
        <f>+IF(AC5453&lt;Data!$B$17,1,0)</f>
        <v>0</v>
      </c>
      <c r="AF5453" s="7">
        <f>+IF(AND(AD5453,AE5453),1,0)</f>
        <v>0</v>
      </c>
    </row>
    <row r="5454" spans="1:32" x14ac:dyDescent="0.2">
      <c r="A5454">
        <v>8676</v>
      </c>
      <c r="B5454" t="s">
        <v>7475</v>
      </c>
      <c r="C5454">
        <v>215874</v>
      </c>
      <c r="D5454">
        <v>165308</v>
      </c>
      <c r="E5454">
        <v>22</v>
      </c>
      <c r="F5454">
        <v>48</v>
      </c>
      <c r="G5454">
        <v>30.2</v>
      </c>
      <c r="H5454" t="s">
        <v>26</v>
      </c>
      <c r="I5454">
        <v>10</v>
      </c>
      <c r="J5454">
        <v>33</v>
      </c>
      <c r="K5454">
        <v>20</v>
      </c>
      <c r="L5454">
        <v>22.808388888888889</v>
      </c>
      <c r="M5454">
        <v>342.12583333333333</v>
      </c>
      <c r="N5454">
        <v>-10.555555555555557</v>
      </c>
      <c r="O5454">
        <v>6.19</v>
      </c>
      <c r="Q5454">
        <v>0.28000000000000003</v>
      </c>
      <c r="Y5454" t="s">
        <v>3050</v>
      </c>
      <c r="Z5454" t="s">
        <v>554</v>
      </c>
      <c r="AA5454" t="s">
        <v>525</v>
      </c>
      <c r="AB5454" t="str">
        <f>+LEFT(AA5454,1)</f>
        <v>A</v>
      </c>
      <c r="AC5454" s="6">
        <f>DEGREES(ACOS(SIN(Resultats!$H$11)*SIN(RADIANS(N5454))+COS(Resultats!$H$11)*COS(RADIANS(N5454))*COS(Resultats!$E$11-RADIANS(M5454))))</f>
        <v>168.05656931241006</v>
      </c>
      <c r="AD5454">
        <f>+IF(AB5454=Data!$E$18,1,0)</f>
        <v>1</v>
      </c>
      <c r="AE5454">
        <f>+IF(AC5454&lt;Data!$B$17,1,0)</f>
        <v>0</v>
      </c>
      <c r="AF5454" s="7">
        <f>+IF(AND(AD5454,AE5454),1,0)</f>
        <v>0</v>
      </c>
    </row>
    <row r="5455" spans="1:32" x14ac:dyDescent="0.2">
      <c r="A5455">
        <v>8590</v>
      </c>
      <c r="B5455" t="s">
        <v>7431</v>
      </c>
      <c r="C5455">
        <v>213789</v>
      </c>
      <c r="D5455">
        <v>146160</v>
      </c>
      <c r="E5455">
        <v>22</v>
      </c>
      <c r="F5455">
        <v>34</v>
      </c>
      <c r="G5455">
        <v>2.9</v>
      </c>
      <c r="H5455" t="s">
        <v>26</v>
      </c>
      <c r="I5455">
        <v>1</v>
      </c>
      <c r="J5455">
        <v>34</v>
      </c>
      <c r="K5455">
        <v>27</v>
      </c>
      <c r="L5455">
        <v>22.567472222222221</v>
      </c>
      <c r="M5455">
        <v>338.51208333333329</v>
      </c>
      <c r="N5455">
        <v>-1.5741666666666667</v>
      </c>
      <c r="O5455">
        <v>5.89</v>
      </c>
      <c r="Q5455">
        <v>0.99</v>
      </c>
      <c r="S5455">
        <v>0.73</v>
      </c>
      <c r="Y5455" t="s">
        <v>3030</v>
      </c>
      <c r="Z5455" t="s">
        <v>3030</v>
      </c>
      <c r="AA5455" t="s">
        <v>342</v>
      </c>
      <c r="AB5455" t="str">
        <f>+LEFT(AA5455,1)</f>
        <v>G</v>
      </c>
      <c r="AC5455" s="6">
        <f>DEGREES(ACOS(SIN(Resultats!$H$11)*SIN(RADIANS(N5455))+COS(Resultats!$H$11)*COS(RADIANS(N5455))*COS(Resultats!$E$11-RADIANS(M5455))))</f>
        <v>168.05935997014211</v>
      </c>
      <c r="AD5455">
        <f>+IF(AB5455=Data!$E$18,1,0)</f>
        <v>0</v>
      </c>
      <c r="AE5455">
        <f>+IF(AC5455&lt;Data!$B$17,1,0)</f>
        <v>0</v>
      </c>
      <c r="AF5455" s="7">
        <f>+IF(AND(AD5455,AE5455),1,0)</f>
        <v>0</v>
      </c>
    </row>
    <row r="5456" spans="1:32" x14ac:dyDescent="0.2">
      <c r="A5456">
        <v>8141</v>
      </c>
      <c r="B5456" t="s">
        <v>3466</v>
      </c>
      <c r="C5456">
        <v>202753</v>
      </c>
      <c r="D5456">
        <v>145278</v>
      </c>
      <c r="E5456">
        <v>21</v>
      </c>
      <c r="F5456">
        <v>18</v>
      </c>
      <c r="G5456">
        <v>11.1</v>
      </c>
      <c r="H5456" t="s">
        <v>26</v>
      </c>
      <c r="I5456">
        <v>4</v>
      </c>
      <c r="J5456">
        <v>31</v>
      </c>
      <c r="K5456">
        <v>10</v>
      </c>
      <c r="L5456">
        <v>21.303083333333333</v>
      </c>
      <c r="M5456">
        <v>319.54624999999999</v>
      </c>
      <c r="N5456">
        <v>-4.5194444444444448</v>
      </c>
      <c r="O5456">
        <v>5.82</v>
      </c>
      <c r="Q5456">
        <v>-0.13</v>
      </c>
      <c r="S5456">
        <v>-0.51</v>
      </c>
      <c r="Y5456" t="s">
        <v>211</v>
      </c>
      <c r="Z5456" t="s">
        <v>211</v>
      </c>
      <c r="AA5456" t="s">
        <v>15423</v>
      </c>
      <c r="AB5456" t="str">
        <f>+LEFT(AA5456,1)</f>
        <v>B</v>
      </c>
      <c r="AC5456" s="6">
        <f>DEGREES(ACOS(SIN(Resultats!$H$11)*SIN(RADIANS(N5456))+COS(Resultats!$H$11)*COS(RADIANS(N5456))*COS(Resultats!$E$11-RADIANS(M5456))))</f>
        <v>168.27475057518785</v>
      </c>
      <c r="AD5456">
        <f>+IF(AB5456=Data!$E$18,1,0)</f>
        <v>0</v>
      </c>
      <c r="AE5456">
        <f>+IF(AC5456&lt;Data!$B$17,1,0)</f>
        <v>0</v>
      </c>
      <c r="AF5456" s="7">
        <f>+IF(AND(AD5456,AE5456),1,0)</f>
        <v>0</v>
      </c>
    </row>
    <row r="5457" spans="1:32" x14ac:dyDescent="0.2">
      <c r="A5457">
        <v>8118</v>
      </c>
      <c r="C5457">
        <v>202149</v>
      </c>
      <c r="D5457">
        <v>164240</v>
      </c>
      <c r="E5457">
        <v>21</v>
      </c>
      <c r="F5457">
        <v>14</v>
      </c>
      <c r="G5457">
        <v>16.7</v>
      </c>
      <c r="H5457" t="s">
        <v>26</v>
      </c>
      <c r="I5457">
        <v>10</v>
      </c>
      <c r="J5457">
        <v>36</v>
      </c>
      <c r="K5457">
        <v>19</v>
      </c>
      <c r="L5457">
        <v>21.237972222222222</v>
      </c>
      <c r="M5457">
        <v>318.56958333333336</v>
      </c>
      <c r="N5457">
        <v>-10.605277777777777</v>
      </c>
      <c r="O5457">
        <v>6.77</v>
      </c>
      <c r="Q5457">
        <v>-0.08</v>
      </c>
      <c r="S5457">
        <v>-0.31</v>
      </c>
      <c r="Y5457" t="s">
        <v>2839</v>
      </c>
      <c r="Z5457" t="s">
        <v>2419</v>
      </c>
      <c r="AA5457" t="s">
        <v>5040</v>
      </c>
      <c r="AB5457" t="str">
        <f>+LEFT(AA5457,1)</f>
        <v>B</v>
      </c>
      <c r="AC5457" s="6">
        <f>DEGREES(ACOS(SIN(Resultats!$H$11)*SIN(RADIANS(N5457))+COS(Resultats!$H$11)*COS(RADIANS(N5457))*COS(Resultats!$E$11-RADIANS(M5457))))</f>
        <v>168.73825706181083</v>
      </c>
      <c r="AD5457">
        <f>+IF(AB5457=Data!$E$18,1,0)</f>
        <v>0</v>
      </c>
      <c r="AE5457">
        <f>+IF(AC5457&lt;Data!$B$17,1,0)</f>
        <v>0</v>
      </c>
      <c r="AF5457" s="7">
        <f>+IF(AND(AD5457,AE5457),1,0)</f>
        <v>0</v>
      </c>
    </row>
    <row r="5458" spans="1:32" x14ac:dyDescent="0.2">
      <c r="A5458">
        <v>8647</v>
      </c>
      <c r="B5458" t="s">
        <v>7458</v>
      </c>
      <c r="C5458">
        <v>215143</v>
      </c>
      <c r="D5458">
        <v>146273</v>
      </c>
      <c r="E5458">
        <v>22</v>
      </c>
      <c r="F5458">
        <v>43</v>
      </c>
      <c r="G5458">
        <v>14.3</v>
      </c>
      <c r="H5458" t="s">
        <v>26</v>
      </c>
      <c r="I5458">
        <v>6</v>
      </c>
      <c r="J5458">
        <v>57</v>
      </c>
      <c r="K5458">
        <v>46</v>
      </c>
      <c r="L5458">
        <v>22.720638888888889</v>
      </c>
      <c r="M5458">
        <v>340.80958333333331</v>
      </c>
      <c r="N5458">
        <v>-6.9627777777777782</v>
      </c>
      <c r="O5458">
        <v>6.41</v>
      </c>
      <c r="Q5458">
        <v>-0.04</v>
      </c>
      <c r="S5458">
        <v>-0.11</v>
      </c>
      <c r="Y5458" t="s">
        <v>185</v>
      </c>
      <c r="Z5458" t="s">
        <v>185</v>
      </c>
      <c r="AA5458" t="s">
        <v>2210</v>
      </c>
      <c r="AB5458" t="str">
        <f>+LEFT(AA5458,1)</f>
        <v>A</v>
      </c>
      <c r="AC5458" s="6">
        <f>DEGREES(ACOS(SIN(Resultats!$H$11)*SIN(RADIANS(N5458))+COS(Resultats!$H$11)*COS(RADIANS(N5458))*COS(Resultats!$E$11-RADIANS(M5458))))</f>
        <v>168.88721046646737</v>
      </c>
      <c r="AD5458">
        <f>+IF(AB5458=Data!$E$18,1,0)</f>
        <v>1</v>
      </c>
      <c r="AE5458">
        <f>+IF(AC5458&lt;Data!$B$17,1,0)</f>
        <v>0</v>
      </c>
      <c r="AF5458" s="7">
        <f>+IF(AND(AD5458,AE5458),1,0)</f>
        <v>0</v>
      </c>
    </row>
    <row r="5459" spans="1:32" x14ac:dyDescent="0.2">
      <c r="A5459">
        <v>8263</v>
      </c>
      <c r="C5459">
        <v>205765</v>
      </c>
      <c r="D5459">
        <v>145533</v>
      </c>
      <c r="E5459">
        <v>21</v>
      </c>
      <c r="F5459">
        <v>37</v>
      </c>
      <c r="G5459">
        <v>33.799999999999997</v>
      </c>
      <c r="H5459" t="s">
        <v>26</v>
      </c>
      <c r="I5459">
        <v>0</v>
      </c>
      <c r="J5459">
        <v>23</v>
      </c>
      <c r="K5459">
        <v>25</v>
      </c>
      <c r="L5459">
        <v>21.626055555555556</v>
      </c>
      <c r="M5459">
        <v>324.39083333333332</v>
      </c>
      <c r="N5459">
        <v>-0.39027777777777778</v>
      </c>
      <c r="O5459">
        <v>6.25</v>
      </c>
      <c r="Q5459">
        <v>0.06</v>
      </c>
      <c r="S5459">
        <v>0.05</v>
      </c>
      <c r="U5459">
        <v>0.02</v>
      </c>
      <c r="Y5459" t="s">
        <v>114</v>
      </c>
      <c r="Z5459" t="s">
        <v>114</v>
      </c>
      <c r="AA5459" t="s">
        <v>18</v>
      </c>
      <c r="AB5459" t="str">
        <f>+LEFT(AA5459,1)</f>
        <v>A</v>
      </c>
      <c r="AC5459" s="6">
        <f>DEGREES(ACOS(SIN(Resultats!$H$11)*SIN(RADIANS(N5459))+COS(Resultats!$H$11)*COS(RADIANS(N5459))*COS(Resultats!$E$11-RADIANS(M5459))))</f>
        <v>168.88800962741342</v>
      </c>
      <c r="AD5459">
        <f>+IF(AB5459=Data!$E$18,1,0)</f>
        <v>1</v>
      </c>
      <c r="AE5459">
        <f>+IF(AC5459&lt;Data!$B$17,1,0)</f>
        <v>0</v>
      </c>
      <c r="AF5459" s="7">
        <f>+IF(AND(AD5459,AE5459),1,0)</f>
        <v>0</v>
      </c>
    </row>
    <row r="5460" spans="1:32" x14ac:dyDescent="0.2">
      <c r="A5460">
        <v>8160</v>
      </c>
      <c r="B5460" t="s">
        <v>3478</v>
      </c>
      <c r="C5460">
        <v>203222</v>
      </c>
      <c r="D5460">
        <v>145317</v>
      </c>
      <c r="E5460">
        <v>21</v>
      </c>
      <c r="F5460">
        <v>21</v>
      </c>
      <c r="G5460">
        <v>4.3</v>
      </c>
      <c r="H5460" t="s">
        <v>26</v>
      </c>
      <c r="I5460">
        <v>4</v>
      </c>
      <c r="J5460">
        <v>33</v>
      </c>
      <c r="K5460">
        <v>36</v>
      </c>
      <c r="L5460">
        <v>21.351194444444445</v>
      </c>
      <c r="M5460">
        <v>320.26791666666668</v>
      </c>
      <c r="N5460">
        <v>-4.5599999999999996</v>
      </c>
      <c r="O5460">
        <v>5.87</v>
      </c>
      <c r="Q5460">
        <v>0.92</v>
      </c>
      <c r="S5460">
        <v>0.64</v>
      </c>
      <c r="X5460" t="s">
        <v>27</v>
      </c>
      <c r="Y5460" t="s">
        <v>3097</v>
      </c>
      <c r="Z5460" t="s">
        <v>6680</v>
      </c>
      <c r="AA5460" t="s">
        <v>3097</v>
      </c>
      <c r="AB5460" t="str">
        <f>+LEFT(AA5460,1)</f>
        <v>G</v>
      </c>
      <c r="AC5460" s="6">
        <f>DEGREES(ACOS(SIN(Resultats!$H$11)*SIN(RADIANS(N5460))+COS(Resultats!$H$11)*COS(RADIANS(N5460))*COS(Resultats!$E$11-RADIANS(M5460))))</f>
        <v>168.92258672922321</v>
      </c>
      <c r="AD5460">
        <f>+IF(AB5460=Data!$E$18,1,0)</f>
        <v>0</v>
      </c>
      <c r="AE5460">
        <f>+IF(AC5460&lt;Data!$B$17,1,0)</f>
        <v>0</v>
      </c>
      <c r="AF5460" s="7">
        <f>+IF(AND(AD5460,AE5460),1,0)</f>
        <v>0</v>
      </c>
    </row>
    <row r="5461" spans="1:32" x14ac:dyDescent="0.2">
      <c r="A5461">
        <v>8610</v>
      </c>
      <c r="B5461" t="s">
        <v>7438</v>
      </c>
      <c r="C5461">
        <v>214376</v>
      </c>
      <c r="D5461">
        <v>146210</v>
      </c>
      <c r="E5461">
        <v>22</v>
      </c>
      <c r="F5461">
        <v>37</v>
      </c>
      <c r="G5461">
        <v>45.4</v>
      </c>
      <c r="H5461" t="s">
        <v>26</v>
      </c>
      <c r="I5461">
        <v>4</v>
      </c>
      <c r="J5461">
        <v>13</v>
      </c>
      <c r="K5461">
        <v>41</v>
      </c>
      <c r="L5461">
        <v>22.629277777777776</v>
      </c>
      <c r="M5461">
        <v>339.43916666666667</v>
      </c>
      <c r="N5461">
        <v>-4.2280555555555557</v>
      </c>
      <c r="O5461">
        <v>5.03</v>
      </c>
      <c r="Q5461">
        <v>1.1399999999999999</v>
      </c>
      <c r="S5461">
        <v>1.1599999999999999</v>
      </c>
      <c r="U5461">
        <v>0.55000000000000004</v>
      </c>
      <c r="Y5461" t="s">
        <v>125</v>
      </c>
      <c r="Z5461" t="s">
        <v>125</v>
      </c>
      <c r="AA5461" t="s">
        <v>365</v>
      </c>
      <c r="AB5461" t="str">
        <f>+LEFT(AA5461,1)</f>
        <v>K</v>
      </c>
      <c r="AC5461" s="6">
        <f>DEGREES(ACOS(SIN(Resultats!$H$11)*SIN(RADIANS(N5461))+COS(Resultats!$H$11)*COS(RADIANS(N5461))*COS(Resultats!$E$11-RADIANS(M5461))))</f>
        <v>169.00154965639234</v>
      </c>
      <c r="AD5461">
        <f>+IF(AB5461=Data!$E$18,1,0)</f>
        <v>0</v>
      </c>
      <c r="AE5461">
        <f>+IF(AC5461&lt;Data!$B$17,1,0)</f>
        <v>0</v>
      </c>
      <c r="AF5461" s="7">
        <f>+IF(AND(AD5461,AE5461),1,0)</f>
        <v>0</v>
      </c>
    </row>
    <row r="5462" spans="1:32" x14ac:dyDescent="0.2">
      <c r="A5462">
        <v>8134</v>
      </c>
      <c r="C5462">
        <v>202606</v>
      </c>
      <c r="D5462">
        <v>164279</v>
      </c>
      <c r="E5462">
        <v>21</v>
      </c>
      <c r="F5462">
        <v>17</v>
      </c>
      <c r="G5462">
        <v>13.5</v>
      </c>
      <c r="H5462" t="s">
        <v>26</v>
      </c>
      <c r="I5462">
        <v>13</v>
      </c>
      <c r="J5462">
        <v>16</v>
      </c>
      <c r="K5462">
        <v>44</v>
      </c>
      <c r="L5462">
        <v>21.287083333333335</v>
      </c>
      <c r="M5462">
        <v>319.30624999999998</v>
      </c>
      <c r="N5462">
        <v>-13.27888888888889</v>
      </c>
      <c r="O5462">
        <v>6.4</v>
      </c>
      <c r="Q5462">
        <v>0.04</v>
      </c>
      <c r="Y5462" t="s">
        <v>114</v>
      </c>
      <c r="Z5462" t="s">
        <v>114</v>
      </c>
      <c r="AA5462" t="s">
        <v>18</v>
      </c>
      <c r="AB5462" t="str">
        <f>+LEFT(AA5462,1)</f>
        <v>A</v>
      </c>
      <c r="AC5462" s="6">
        <f>DEGREES(ACOS(SIN(Resultats!$H$11)*SIN(RADIANS(N5462))+COS(Resultats!$H$11)*COS(RADIANS(N5462))*COS(Resultats!$E$11-RADIANS(M5462))))</f>
        <v>169.02703936377571</v>
      </c>
      <c r="AD5462">
        <f>+IF(AB5462=Data!$E$18,1,0)</f>
        <v>1</v>
      </c>
      <c r="AE5462">
        <f>+IF(AC5462&lt;Data!$B$17,1,0)</f>
        <v>0</v>
      </c>
      <c r="AF5462" s="7">
        <f>+IF(AND(AD5462,AE5462),1,0)</f>
        <v>0</v>
      </c>
    </row>
    <row r="5463" spans="1:32" x14ac:dyDescent="0.2">
      <c r="A5463">
        <v>8192</v>
      </c>
      <c r="B5463" t="s">
        <v>3495</v>
      </c>
      <c r="C5463">
        <v>203843</v>
      </c>
      <c r="D5463">
        <v>145376</v>
      </c>
      <c r="E5463">
        <v>21</v>
      </c>
      <c r="F5463">
        <v>24</v>
      </c>
      <c r="G5463">
        <v>51.7</v>
      </c>
      <c r="H5463" t="s">
        <v>26</v>
      </c>
      <c r="I5463">
        <v>3</v>
      </c>
      <c r="J5463">
        <v>23</v>
      </c>
      <c r="K5463">
        <v>54</v>
      </c>
      <c r="L5463">
        <v>21.414361111111109</v>
      </c>
      <c r="M5463">
        <v>321.21541666666661</v>
      </c>
      <c r="N5463">
        <v>-3.3983333333333334</v>
      </c>
      <c r="O5463">
        <v>6.36</v>
      </c>
      <c r="Q5463">
        <v>0.33</v>
      </c>
      <c r="S5463">
        <v>0.13</v>
      </c>
      <c r="Y5463" t="s">
        <v>423</v>
      </c>
      <c r="Z5463" t="s">
        <v>423</v>
      </c>
      <c r="AA5463" t="s">
        <v>2891</v>
      </c>
      <c r="AB5463" t="str">
        <f>+LEFT(AA5463,1)</f>
        <v>F</v>
      </c>
      <c r="AC5463" s="6">
        <f>DEGREES(ACOS(SIN(Resultats!$H$11)*SIN(RADIANS(N5463))+COS(Resultats!$H$11)*COS(RADIANS(N5463))*COS(Resultats!$E$11-RADIANS(M5463))))</f>
        <v>169.06332093735298</v>
      </c>
      <c r="AD5463">
        <f>+IF(AB5463=Data!$E$18,1,0)</f>
        <v>0</v>
      </c>
      <c r="AE5463">
        <f>+IF(AC5463&lt;Data!$B$17,1,0)</f>
        <v>0</v>
      </c>
      <c r="AF5463" s="7">
        <f>+IF(AND(AD5463,AE5463),1,0)</f>
        <v>0</v>
      </c>
    </row>
    <row r="5464" spans="1:32" x14ac:dyDescent="0.2">
      <c r="A5464">
        <v>8645</v>
      </c>
      <c r="C5464">
        <v>215114</v>
      </c>
      <c r="D5464">
        <v>146271</v>
      </c>
      <c r="E5464">
        <v>22</v>
      </c>
      <c r="F5464">
        <v>43</v>
      </c>
      <c r="G5464">
        <v>3.5</v>
      </c>
      <c r="H5464" t="s">
        <v>26</v>
      </c>
      <c r="I5464">
        <v>8</v>
      </c>
      <c r="J5464">
        <v>18</v>
      </c>
      <c r="K5464">
        <v>42</v>
      </c>
      <c r="L5464">
        <v>22.717638888888889</v>
      </c>
      <c r="M5464">
        <v>340.76458333333335</v>
      </c>
      <c r="N5464">
        <v>-8.3116666666666674</v>
      </c>
      <c r="O5464">
        <v>6.45</v>
      </c>
      <c r="Q5464">
        <v>0.17</v>
      </c>
      <c r="S5464">
        <v>0.12</v>
      </c>
      <c r="Y5464" t="s">
        <v>249</v>
      </c>
      <c r="Z5464" t="s">
        <v>249</v>
      </c>
      <c r="AA5464" t="s">
        <v>15427</v>
      </c>
      <c r="AB5464" t="str">
        <f>+LEFT(AA5464,1)</f>
        <v>A</v>
      </c>
      <c r="AC5464" s="6">
        <f>DEGREES(ACOS(SIN(Resultats!$H$11)*SIN(RADIANS(N5464))+COS(Resultats!$H$11)*COS(RADIANS(N5464))*COS(Resultats!$E$11-RADIANS(M5464))))</f>
        <v>169.2400943477019</v>
      </c>
      <c r="AD5464">
        <f>+IF(AB5464=Data!$E$18,1,0)</f>
        <v>1</v>
      </c>
      <c r="AE5464">
        <f>+IF(AC5464&lt;Data!$B$17,1,0)</f>
        <v>0</v>
      </c>
      <c r="AF5464" s="7">
        <f>+IF(AND(AD5464,AE5464),1,0)</f>
        <v>0</v>
      </c>
    </row>
    <row r="5465" spans="1:32" x14ac:dyDescent="0.2">
      <c r="A5465">
        <v>8199</v>
      </c>
      <c r="B5465" t="s">
        <v>3498</v>
      </c>
      <c r="C5465">
        <v>203926</v>
      </c>
      <c r="D5465">
        <v>145384</v>
      </c>
      <c r="E5465">
        <v>21</v>
      </c>
      <c r="F5465">
        <v>25</v>
      </c>
      <c r="G5465">
        <v>17</v>
      </c>
      <c r="H5465" t="s">
        <v>26</v>
      </c>
      <c r="I5465">
        <v>3</v>
      </c>
      <c r="J5465">
        <v>33</v>
      </c>
      <c r="K5465">
        <v>24</v>
      </c>
      <c r="L5465">
        <v>21.421388888888892</v>
      </c>
      <c r="M5465">
        <v>321.32083333333338</v>
      </c>
      <c r="N5465">
        <v>-3.5566666666666666</v>
      </c>
      <c r="O5465">
        <v>5.49</v>
      </c>
      <c r="Q5465">
        <v>1.46</v>
      </c>
      <c r="S5465">
        <v>1.82</v>
      </c>
      <c r="Y5465" t="s">
        <v>172</v>
      </c>
      <c r="Z5465" t="s">
        <v>172</v>
      </c>
      <c r="AA5465" t="s">
        <v>80</v>
      </c>
      <c r="AB5465" t="str">
        <f>+LEFT(AA5465,1)</f>
        <v>K</v>
      </c>
      <c r="AC5465" s="6">
        <f>DEGREES(ACOS(SIN(Resultats!$H$11)*SIN(RADIANS(N5465))+COS(Resultats!$H$11)*COS(RADIANS(N5465))*COS(Resultats!$E$11-RADIANS(M5465))))</f>
        <v>169.24307337542936</v>
      </c>
      <c r="AD5465">
        <f>+IF(AB5465=Data!$E$18,1,0)</f>
        <v>0</v>
      </c>
      <c r="AE5465">
        <f>+IF(AC5465&lt;Data!$B$17,1,0)</f>
        <v>0</v>
      </c>
      <c r="AF5465" s="7">
        <f>+IF(AND(AD5465,AE5465),1,0)</f>
        <v>0</v>
      </c>
    </row>
    <row r="5466" spans="1:32" x14ac:dyDescent="0.2">
      <c r="A5466">
        <v>8507</v>
      </c>
      <c r="C5466">
        <v>211575</v>
      </c>
      <c r="D5466">
        <v>146004</v>
      </c>
      <c r="E5466">
        <v>22</v>
      </c>
      <c r="F5466">
        <v>18</v>
      </c>
      <c r="G5466">
        <v>4.3</v>
      </c>
      <c r="H5466" t="s">
        <v>26</v>
      </c>
      <c r="I5466">
        <v>0</v>
      </c>
      <c r="J5466">
        <v>14</v>
      </c>
      <c r="K5466">
        <v>16</v>
      </c>
      <c r="L5466">
        <v>22.301194444444445</v>
      </c>
      <c r="M5466">
        <v>334.51791666666668</v>
      </c>
      <c r="N5466">
        <v>-0.23777777777777778</v>
      </c>
      <c r="O5466">
        <v>6.39</v>
      </c>
      <c r="Q5466">
        <v>0.44</v>
      </c>
      <c r="S5466">
        <v>0</v>
      </c>
      <c r="Y5466" t="s">
        <v>266</v>
      </c>
      <c r="Z5466" t="s">
        <v>266</v>
      </c>
      <c r="AA5466" t="s">
        <v>15428</v>
      </c>
      <c r="AB5466" t="str">
        <f>+LEFT(AA5466,1)</f>
        <v>F</v>
      </c>
      <c r="AC5466" s="6">
        <f>DEGREES(ACOS(SIN(Resultats!$H$11)*SIN(RADIANS(N5466))+COS(Resultats!$H$11)*COS(RADIANS(N5466))*COS(Resultats!$E$11-RADIANS(M5466))))</f>
        <v>169.25291749675299</v>
      </c>
      <c r="AD5466">
        <f>+IF(AB5466=Data!$E$18,1,0)</f>
        <v>0</v>
      </c>
      <c r="AE5466">
        <f>+IF(AC5466&lt;Data!$B$17,1,0)</f>
        <v>0</v>
      </c>
      <c r="AF5466" s="7">
        <f>+IF(AND(AD5466,AE5466),1,0)</f>
        <v>0</v>
      </c>
    </row>
    <row r="5467" spans="1:32" x14ac:dyDescent="0.2">
      <c r="A5467">
        <v>8390</v>
      </c>
      <c r="B5467" t="s">
        <v>3624</v>
      </c>
      <c r="C5467">
        <v>209128</v>
      </c>
      <c r="D5467">
        <v>127235</v>
      </c>
      <c r="E5467">
        <v>22</v>
      </c>
      <c r="F5467">
        <v>1</v>
      </c>
      <c r="G5467">
        <v>5</v>
      </c>
      <c r="H5467" t="s">
        <v>24</v>
      </c>
      <c r="I5467">
        <v>0</v>
      </c>
      <c r="J5467">
        <v>36</v>
      </c>
      <c r="K5467">
        <v>18</v>
      </c>
      <c r="L5467">
        <v>22.018055555555556</v>
      </c>
      <c r="M5467">
        <v>330.27083333333331</v>
      </c>
      <c r="N5467">
        <v>0.60499999999999998</v>
      </c>
      <c r="O5467">
        <v>5.58</v>
      </c>
      <c r="Q5467">
        <v>1.28</v>
      </c>
      <c r="S5467">
        <v>1.4</v>
      </c>
      <c r="X5467" t="s">
        <v>27</v>
      </c>
      <c r="Y5467" t="s">
        <v>80</v>
      </c>
      <c r="Z5467" t="s">
        <v>3264</v>
      </c>
      <c r="AA5467" t="s">
        <v>80</v>
      </c>
      <c r="AB5467" t="str">
        <f>+LEFT(AA5467,1)</f>
        <v>K</v>
      </c>
      <c r="AC5467" s="6">
        <f>DEGREES(ACOS(SIN(Resultats!$H$11)*SIN(RADIANS(N5467))+COS(Resultats!$H$11)*COS(RADIANS(N5467))*COS(Resultats!$E$11-RADIANS(M5467))))</f>
        <v>169.39157545180583</v>
      </c>
      <c r="AD5467">
        <f>+IF(AB5467=Data!$E$18,1,0)</f>
        <v>0</v>
      </c>
      <c r="AE5467">
        <f>+IF(AC5467&lt;Data!$B$17,1,0)</f>
        <v>0</v>
      </c>
      <c r="AF5467" s="7">
        <f>+IF(AND(AD5467,AE5467),1,0)</f>
        <v>0</v>
      </c>
    </row>
    <row r="5468" spans="1:32" x14ac:dyDescent="0.2">
      <c r="A5468">
        <v>8580</v>
      </c>
      <c r="C5468">
        <v>213428</v>
      </c>
      <c r="D5468">
        <v>146136</v>
      </c>
      <c r="E5468">
        <v>22</v>
      </c>
      <c r="F5468">
        <v>31</v>
      </c>
      <c r="G5468">
        <v>18.399999999999999</v>
      </c>
      <c r="H5468" t="s">
        <v>26</v>
      </c>
      <c r="I5468">
        <v>2</v>
      </c>
      <c r="J5468">
        <v>54</v>
      </c>
      <c r="K5468">
        <v>40</v>
      </c>
      <c r="L5468">
        <v>22.521777777777778</v>
      </c>
      <c r="M5468">
        <v>337.82666666666665</v>
      </c>
      <c r="N5468">
        <v>-2.911111111111111</v>
      </c>
      <c r="O5468">
        <v>6.16</v>
      </c>
      <c r="Q5468">
        <v>1.08</v>
      </c>
      <c r="S5468">
        <v>1</v>
      </c>
      <c r="Y5468" t="s">
        <v>197</v>
      </c>
      <c r="Z5468" t="s">
        <v>197</v>
      </c>
      <c r="AA5468" t="s">
        <v>197</v>
      </c>
      <c r="AB5468" t="str">
        <f>+LEFT(AA5468,1)</f>
        <v>K</v>
      </c>
      <c r="AC5468" s="6">
        <f>DEGREES(ACOS(SIN(Resultats!$H$11)*SIN(RADIANS(N5468))+COS(Resultats!$H$11)*COS(RADIANS(N5468))*COS(Resultats!$E$11-RADIANS(M5468))))</f>
        <v>169.48081046515051</v>
      </c>
      <c r="AD5468">
        <f>+IF(AB5468=Data!$E$18,1,0)</f>
        <v>0</v>
      </c>
      <c r="AE5468">
        <f>+IF(AC5468&lt;Data!$B$17,1,0)</f>
        <v>0</v>
      </c>
      <c r="AF5468" s="7">
        <f>+IF(AND(AD5468,AE5468),1,0)</f>
        <v>0</v>
      </c>
    </row>
    <row r="5469" spans="1:32" x14ac:dyDescent="0.2">
      <c r="A5469">
        <v>8518</v>
      </c>
      <c r="B5469" t="s">
        <v>7375</v>
      </c>
      <c r="C5469">
        <v>212061</v>
      </c>
      <c r="D5469">
        <v>146044</v>
      </c>
      <c r="E5469">
        <v>22</v>
      </c>
      <c r="F5469">
        <v>21</v>
      </c>
      <c r="G5469">
        <v>39.4</v>
      </c>
      <c r="H5469" t="s">
        <v>26</v>
      </c>
      <c r="I5469">
        <v>1</v>
      </c>
      <c r="J5469">
        <v>23</v>
      </c>
      <c r="K5469">
        <v>14</v>
      </c>
      <c r="L5469">
        <v>22.360944444444446</v>
      </c>
      <c r="M5469">
        <v>335.41416666666669</v>
      </c>
      <c r="N5469">
        <v>-1.3872222222222221</v>
      </c>
      <c r="O5469">
        <v>3.84</v>
      </c>
      <c r="Q5469">
        <v>-0.05</v>
      </c>
      <c r="S5469">
        <v>-0.12</v>
      </c>
      <c r="U5469">
        <v>-0.04</v>
      </c>
      <c r="Y5469" t="s">
        <v>134</v>
      </c>
      <c r="Z5469" t="s">
        <v>134</v>
      </c>
      <c r="AA5469" t="s">
        <v>2210</v>
      </c>
      <c r="AB5469" t="str">
        <f>+LEFT(AA5469,1)</f>
        <v>A</v>
      </c>
      <c r="AC5469" s="6">
        <f>DEGREES(ACOS(SIN(Resultats!$H$11)*SIN(RADIANS(N5469))+COS(Resultats!$H$11)*COS(RADIANS(N5469))*COS(Resultats!$E$11-RADIANS(M5469))))</f>
        <v>169.84381468577357</v>
      </c>
      <c r="AD5469">
        <f>+IF(AB5469=Data!$E$18,1,0)</f>
        <v>1</v>
      </c>
      <c r="AE5469">
        <f>+IF(AC5469&lt;Data!$B$17,1,0)</f>
        <v>0</v>
      </c>
      <c r="AF5469" s="7">
        <f>+IF(AND(AD5469,AE5469),1,0)</f>
        <v>0</v>
      </c>
    </row>
    <row r="5470" spans="1:32" x14ac:dyDescent="0.2">
      <c r="A5470">
        <v>8414</v>
      </c>
      <c r="B5470" t="s">
        <v>3646</v>
      </c>
      <c r="C5470">
        <v>209750</v>
      </c>
      <c r="D5470">
        <v>145862</v>
      </c>
      <c r="E5470">
        <v>22</v>
      </c>
      <c r="F5470">
        <v>5</v>
      </c>
      <c r="G5470">
        <v>47</v>
      </c>
      <c r="H5470" t="s">
        <v>26</v>
      </c>
      <c r="I5470">
        <v>0</v>
      </c>
      <c r="J5470">
        <v>19</v>
      </c>
      <c r="K5470">
        <v>11</v>
      </c>
      <c r="L5470">
        <v>22.096388888888889</v>
      </c>
      <c r="M5470">
        <v>331.44583333333333</v>
      </c>
      <c r="N5470">
        <v>-0.31972222222222219</v>
      </c>
      <c r="O5470">
        <v>2.96</v>
      </c>
      <c r="Q5470">
        <v>0.98</v>
      </c>
      <c r="S5470">
        <v>0.74</v>
      </c>
      <c r="U5470">
        <v>0.49</v>
      </c>
      <c r="Y5470" t="s">
        <v>2124</v>
      </c>
      <c r="Z5470" t="s">
        <v>2124</v>
      </c>
      <c r="AA5470" t="s">
        <v>15421</v>
      </c>
      <c r="AB5470" t="str">
        <f>+LEFT(AA5470,1)</f>
        <v>G</v>
      </c>
      <c r="AC5470" s="6">
        <f>DEGREES(ACOS(SIN(Resultats!$H$11)*SIN(RADIANS(N5470))+COS(Resultats!$H$11)*COS(RADIANS(N5470))*COS(Resultats!$E$11-RADIANS(M5470))))</f>
        <v>170.21346602654265</v>
      </c>
      <c r="AD5470">
        <f>+IF(AB5470=Data!$E$18,1,0)</f>
        <v>0</v>
      </c>
      <c r="AE5470">
        <f>+IF(AC5470&lt;Data!$B$17,1,0)</f>
        <v>0</v>
      </c>
      <c r="AF5470" s="7">
        <f>+IF(AND(AD5470,AE5470),1,0)</f>
        <v>0</v>
      </c>
    </row>
    <row r="5471" spans="1:32" x14ac:dyDescent="0.2">
      <c r="A5471">
        <v>8612</v>
      </c>
      <c r="C5471">
        <v>214448</v>
      </c>
      <c r="D5471">
        <v>146216</v>
      </c>
      <c r="E5471">
        <v>22</v>
      </c>
      <c r="F5471">
        <v>38</v>
      </c>
      <c r="G5471">
        <v>22.2</v>
      </c>
      <c r="H5471" t="s">
        <v>26</v>
      </c>
      <c r="I5471">
        <v>7</v>
      </c>
      <c r="J5471">
        <v>53</v>
      </c>
      <c r="K5471">
        <v>52</v>
      </c>
      <c r="L5471">
        <v>22.639499999999998</v>
      </c>
      <c r="M5471">
        <v>339.59249999999997</v>
      </c>
      <c r="N5471">
        <v>-7.8977777777777769</v>
      </c>
      <c r="O5471">
        <v>6.23</v>
      </c>
      <c r="Q5471">
        <v>0.78</v>
      </c>
      <c r="S5471">
        <v>0.49</v>
      </c>
      <c r="Y5471" t="s">
        <v>7440</v>
      </c>
      <c r="Z5471" t="s">
        <v>86</v>
      </c>
      <c r="AA5471" t="s">
        <v>3095</v>
      </c>
      <c r="AB5471" t="str">
        <f>+LEFT(AA5471,1)</f>
        <v>G</v>
      </c>
      <c r="AC5471" s="6">
        <f>DEGREES(ACOS(SIN(Resultats!$H$11)*SIN(RADIANS(N5471))+COS(Resultats!$H$11)*COS(RADIANS(N5471))*COS(Resultats!$E$11-RADIANS(M5471))))</f>
        <v>170.29469320426077</v>
      </c>
      <c r="AD5471">
        <f>+IF(AB5471=Data!$E$18,1,0)</f>
        <v>0</v>
      </c>
      <c r="AE5471">
        <f>+IF(AC5471&lt;Data!$B$17,1,0)</f>
        <v>0</v>
      </c>
      <c r="AF5471" s="7">
        <f>+IF(AND(AD5471,AE5471),1,0)</f>
        <v>0</v>
      </c>
    </row>
    <row r="5472" spans="1:32" x14ac:dyDescent="0.2">
      <c r="A5472">
        <v>8495</v>
      </c>
      <c r="C5472">
        <v>211356</v>
      </c>
      <c r="D5472">
        <v>145989</v>
      </c>
      <c r="E5472">
        <v>22</v>
      </c>
      <c r="F5472">
        <v>16</v>
      </c>
      <c r="G5472">
        <v>33.6</v>
      </c>
      <c r="H5472" t="s">
        <v>26</v>
      </c>
      <c r="I5472">
        <v>1</v>
      </c>
      <c r="J5472">
        <v>35</v>
      </c>
      <c r="K5472">
        <v>47</v>
      </c>
      <c r="L5472">
        <v>22.276</v>
      </c>
      <c r="M5472">
        <v>334.14</v>
      </c>
      <c r="N5472">
        <v>-1.5963888888888891</v>
      </c>
      <c r="O5472">
        <v>6.15</v>
      </c>
      <c r="Q5472">
        <v>0.19</v>
      </c>
      <c r="S5472">
        <v>0.09</v>
      </c>
      <c r="Y5472" t="s">
        <v>174</v>
      </c>
      <c r="Z5472" t="s">
        <v>174</v>
      </c>
      <c r="AA5472" t="s">
        <v>15427</v>
      </c>
      <c r="AB5472" t="str">
        <f>+LEFT(AA5472,1)</f>
        <v>A</v>
      </c>
      <c r="AC5472" s="6">
        <f>DEGREES(ACOS(SIN(Resultats!$H$11)*SIN(RADIANS(N5472))+COS(Resultats!$H$11)*COS(RADIANS(N5472))*COS(Resultats!$E$11-RADIANS(M5472))))</f>
        <v>170.6429754605343</v>
      </c>
      <c r="AD5472">
        <f>+IF(AB5472=Data!$E$18,1,0)</f>
        <v>1</v>
      </c>
      <c r="AE5472">
        <f>+IF(AC5472&lt;Data!$B$17,1,0)</f>
        <v>0</v>
      </c>
      <c r="AF5472" s="7">
        <f>+IF(AND(AD5472,AE5472),1,0)</f>
        <v>0</v>
      </c>
    </row>
    <row r="5473" spans="1:32" x14ac:dyDescent="0.2">
      <c r="A5473">
        <v>8187</v>
      </c>
      <c r="B5473" t="s">
        <v>3493</v>
      </c>
      <c r="C5473">
        <v>203705</v>
      </c>
      <c r="D5473">
        <v>164364</v>
      </c>
      <c r="E5473">
        <v>21</v>
      </c>
      <c r="F5473">
        <v>24</v>
      </c>
      <c r="G5473">
        <v>11.5</v>
      </c>
      <c r="H5473" t="s">
        <v>26</v>
      </c>
      <c r="I5473">
        <v>12</v>
      </c>
      <c r="J5473">
        <v>52</v>
      </c>
      <c r="K5473">
        <v>41</v>
      </c>
      <c r="L5473">
        <v>21.403194444444441</v>
      </c>
      <c r="M5473">
        <v>321.04791666666659</v>
      </c>
      <c r="N5473">
        <v>-12.878055555555555</v>
      </c>
      <c r="O5473">
        <v>5.49</v>
      </c>
      <c r="Q5473">
        <v>0.28999999999999998</v>
      </c>
      <c r="Y5473" t="s">
        <v>367</v>
      </c>
      <c r="Z5473" t="s">
        <v>367</v>
      </c>
      <c r="AA5473" t="s">
        <v>15432</v>
      </c>
      <c r="AB5473" t="str">
        <f>+LEFT(AA5473,1)</f>
        <v>F</v>
      </c>
      <c r="AC5473" s="6">
        <f>DEGREES(ACOS(SIN(Resultats!$H$11)*SIN(RADIANS(N5473))+COS(Resultats!$H$11)*COS(RADIANS(N5473))*COS(Resultats!$E$11-RADIANS(M5473))))</f>
        <v>170.76709604681159</v>
      </c>
      <c r="AD5473">
        <f>+IF(AB5473=Data!$E$18,1,0)</f>
        <v>0</v>
      </c>
      <c r="AE5473">
        <f>+IF(AC5473&lt;Data!$B$17,1,0)</f>
        <v>0</v>
      </c>
      <c r="AF5473" s="7">
        <f>+IF(AND(AD5473,AE5473),1,0)</f>
        <v>0</v>
      </c>
    </row>
    <row r="5474" spans="1:32" x14ac:dyDescent="0.2">
      <c r="A5474">
        <v>8410</v>
      </c>
      <c r="B5474" t="s">
        <v>3643</v>
      </c>
      <c r="C5474">
        <v>209625</v>
      </c>
      <c r="D5474">
        <v>145853</v>
      </c>
      <c r="E5474">
        <v>22</v>
      </c>
      <c r="F5474">
        <v>4</v>
      </c>
      <c r="G5474">
        <v>47.4</v>
      </c>
      <c r="H5474" t="s">
        <v>26</v>
      </c>
      <c r="I5474">
        <v>0</v>
      </c>
      <c r="J5474">
        <v>54</v>
      </c>
      <c r="K5474">
        <v>24</v>
      </c>
      <c r="L5474">
        <v>22.079833333333333</v>
      </c>
      <c r="M5474">
        <v>331.19749999999999</v>
      </c>
      <c r="N5474">
        <v>-0.90666666666666673</v>
      </c>
      <c r="O5474">
        <v>5.3</v>
      </c>
      <c r="Q5474">
        <v>0.23</v>
      </c>
      <c r="S5474">
        <v>0.15</v>
      </c>
      <c r="U5474">
        <v>0.11</v>
      </c>
      <c r="Y5474" t="s">
        <v>314</v>
      </c>
      <c r="Z5474" t="s">
        <v>314</v>
      </c>
      <c r="AA5474" t="s">
        <v>15427</v>
      </c>
      <c r="AB5474" t="str">
        <f>+LEFT(AA5474,1)</f>
        <v>A</v>
      </c>
      <c r="AC5474" s="6">
        <f>DEGREES(ACOS(SIN(Resultats!$H$11)*SIN(RADIANS(N5474))+COS(Resultats!$H$11)*COS(RADIANS(N5474))*COS(Resultats!$E$11-RADIANS(M5474))))</f>
        <v>170.82902951670559</v>
      </c>
      <c r="AD5474">
        <f>+IF(AB5474=Data!$E$18,1,0)</f>
        <v>1</v>
      </c>
      <c r="AE5474">
        <f>+IF(AC5474&lt;Data!$B$17,1,0)</f>
        <v>0</v>
      </c>
      <c r="AF5474" s="7">
        <f>+IF(AND(AD5474,AE5474),1,0)</f>
        <v>0</v>
      </c>
    </row>
    <row r="5475" spans="1:32" x14ac:dyDescent="0.2">
      <c r="A5475">
        <v>8175</v>
      </c>
      <c r="B5475" t="s">
        <v>3486</v>
      </c>
      <c r="C5475">
        <v>203525</v>
      </c>
      <c r="D5475">
        <v>145351</v>
      </c>
      <c r="E5475">
        <v>21</v>
      </c>
      <c r="F5475">
        <v>22</v>
      </c>
      <c r="G5475">
        <v>56.3</v>
      </c>
      <c r="H5475" t="s">
        <v>26</v>
      </c>
      <c r="I5475">
        <v>9</v>
      </c>
      <c r="J5475">
        <v>19</v>
      </c>
      <c r="K5475">
        <v>10</v>
      </c>
      <c r="L5475">
        <v>21.382305555555558</v>
      </c>
      <c r="M5475">
        <v>320.73458333333338</v>
      </c>
      <c r="N5475">
        <v>-9.3194444444444446</v>
      </c>
      <c r="O5475">
        <v>5.99</v>
      </c>
      <c r="Q5475">
        <v>1.54</v>
      </c>
      <c r="S5475">
        <v>1.89</v>
      </c>
      <c r="Y5475" t="s">
        <v>53</v>
      </c>
      <c r="Z5475" t="s">
        <v>53</v>
      </c>
      <c r="AA5475" t="s">
        <v>586</v>
      </c>
      <c r="AB5475" t="str">
        <f>+LEFT(AA5475,1)</f>
        <v>M</v>
      </c>
      <c r="AC5475" s="6">
        <f>DEGREES(ACOS(SIN(Resultats!$H$11)*SIN(RADIANS(N5475))+COS(Resultats!$H$11)*COS(RADIANS(N5475))*COS(Resultats!$E$11-RADIANS(M5475))))</f>
        <v>170.84097168165556</v>
      </c>
      <c r="AD5475">
        <f>+IF(AB5475=Data!$E$18,1,0)</f>
        <v>0</v>
      </c>
      <c r="AE5475">
        <f>+IF(AC5475&lt;Data!$B$17,1,0)</f>
        <v>0</v>
      </c>
      <c r="AF5475" s="7">
        <f>+IF(AND(AD5475,AE5475),1,0)</f>
        <v>0</v>
      </c>
    </row>
    <row r="5476" spans="1:32" x14ac:dyDescent="0.2">
      <c r="A5476">
        <v>8567</v>
      </c>
      <c r="B5476" t="s">
        <v>7411</v>
      </c>
      <c r="C5476">
        <v>213236</v>
      </c>
      <c r="D5476">
        <v>165127</v>
      </c>
      <c r="E5476">
        <v>22</v>
      </c>
      <c r="F5476">
        <v>30</v>
      </c>
      <c r="G5476">
        <v>17.399999999999999</v>
      </c>
      <c r="H5476" t="s">
        <v>26</v>
      </c>
      <c r="I5476">
        <v>14</v>
      </c>
      <c r="J5476">
        <v>35</v>
      </c>
      <c r="K5476">
        <v>9</v>
      </c>
      <c r="L5476">
        <v>22.504833333333334</v>
      </c>
      <c r="M5476">
        <v>337.57249999999999</v>
      </c>
      <c r="N5476">
        <v>-14.585833333333333</v>
      </c>
      <c r="O5476">
        <v>6.37</v>
      </c>
      <c r="Q5476">
        <v>-0.04</v>
      </c>
      <c r="S5476">
        <v>-0.37</v>
      </c>
      <c r="Y5476" t="s">
        <v>7412</v>
      </c>
      <c r="Z5476" t="s">
        <v>7412</v>
      </c>
      <c r="AA5476" t="s">
        <v>1652</v>
      </c>
      <c r="AB5476" t="str">
        <f>+LEFT(AA5476,1)</f>
        <v>B</v>
      </c>
      <c r="AC5476" s="6">
        <f>DEGREES(ACOS(SIN(Resultats!$H$11)*SIN(RADIANS(N5476))+COS(Resultats!$H$11)*COS(RADIANS(N5476))*COS(Resultats!$E$11-RADIANS(M5476))))</f>
        <v>171.29734375244792</v>
      </c>
      <c r="AD5476">
        <f>+IF(AB5476=Data!$E$18,1,0)</f>
        <v>0</v>
      </c>
      <c r="AE5476">
        <f>+IF(AC5476&lt;Data!$B$17,1,0)</f>
        <v>0</v>
      </c>
      <c r="AF5476" s="7">
        <f>+IF(AND(AD5476,AE5476),1,0)</f>
        <v>0</v>
      </c>
    </row>
    <row r="5477" spans="1:32" x14ac:dyDescent="0.2">
      <c r="A5477">
        <v>8251</v>
      </c>
      <c r="C5477">
        <v>205423</v>
      </c>
      <c r="D5477">
        <v>145510</v>
      </c>
      <c r="E5477">
        <v>21</v>
      </c>
      <c r="F5477">
        <v>35</v>
      </c>
      <c r="G5477">
        <v>17.600000000000001</v>
      </c>
      <c r="H5477" t="s">
        <v>26</v>
      </c>
      <c r="I5477">
        <v>3</v>
      </c>
      <c r="J5477">
        <v>58</v>
      </c>
      <c r="K5477">
        <v>59</v>
      </c>
      <c r="L5477">
        <v>21.588222222222221</v>
      </c>
      <c r="M5477">
        <v>323.82333333333332</v>
      </c>
      <c r="N5477">
        <v>-3.9830555555555556</v>
      </c>
      <c r="O5477">
        <v>5.77</v>
      </c>
      <c r="Q5477">
        <v>1.1100000000000001</v>
      </c>
      <c r="S5477">
        <v>1.05</v>
      </c>
      <c r="X5477" t="s">
        <v>27</v>
      </c>
      <c r="Y5477" t="s">
        <v>28</v>
      </c>
      <c r="Z5477" t="s">
        <v>3226</v>
      </c>
      <c r="AA5477" t="s">
        <v>28</v>
      </c>
      <c r="AB5477" t="str">
        <f>+LEFT(AA5477,1)</f>
        <v>G</v>
      </c>
      <c r="AC5477" s="6">
        <f>DEGREES(ACOS(SIN(Resultats!$H$11)*SIN(RADIANS(N5477))+COS(Resultats!$H$11)*COS(RADIANS(N5477))*COS(Resultats!$E$11-RADIANS(M5477))))</f>
        <v>171.4120484120732</v>
      </c>
      <c r="AD5477">
        <f>+IF(AB5477=Data!$E$18,1,0)</f>
        <v>0</v>
      </c>
      <c r="AE5477">
        <f>+IF(AC5477&lt;Data!$B$17,1,0)</f>
        <v>0</v>
      </c>
      <c r="AF5477" s="7">
        <f>+IF(AND(AD5477,AE5477),1,0)</f>
        <v>0</v>
      </c>
    </row>
    <row r="5478" spans="1:32" x14ac:dyDescent="0.2">
      <c r="A5478">
        <v>8195</v>
      </c>
      <c r="B5478" t="s">
        <v>3496</v>
      </c>
      <c r="C5478">
        <v>203875</v>
      </c>
      <c r="D5478">
        <v>145382</v>
      </c>
      <c r="E5478">
        <v>21</v>
      </c>
      <c r="F5478">
        <v>25</v>
      </c>
      <c r="G5478">
        <v>13.1</v>
      </c>
      <c r="H5478" t="s">
        <v>26</v>
      </c>
      <c r="I5478">
        <v>9</v>
      </c>
      <c r="J5478">
        <v>44</v>
      </c>
      <c r="K5478">
        <v>55</v>
      </c>
      <c r="L5478">
        <v>21.420305555555558</v>
      </c>
      <c r="M5478">
        <v>321.30458333333337</v>
      </c>
      <c r="N5478">
        <v>-9.74861111111111</v>
      </c>
      <c r="O5478">
        <v>5.7</v>
      </c>
      <c r="Q5478">
        <v>0.2</v>
      </c>
      <c r="Y5478" t="s">
        <v>88</v>
      </c>
      <c r="Z5478" t="s">
        <v>88</v>
      </c>
      <c r="AA5478" t="s">
        <v>2891</v>
      </c>
      <c r="AB5478" t="str">
        <f>+LEFT(AA5478,1)</f>
        <v>F</v>
      </c>
      <c r="AC5478" s="6">
        <f>DEGREES(ACOS(SIN(Resultats!$H$11)*SIN(RADIANS(N5478))+COS(Resultats!$H$11)*COS(RADIANS(N5478))*COS(Resultats!$E$11-RADIANS(M5478))))</f>
        <v>171.42995633548787</v>
      </c>
      <c r="AD5478">
        <f>+IF(AB5478=Data!$E$18,1,0)</f>
        <v>0</v>
      </c>
      <c r="AE5478">
        <f>+IF(AC5478&lt;Data!$B$17,1,0)</f>
        <v>0</v>
      </c>
      <c r="AF5478" s="7">
        <f>+IF(AND(AD5478,AE5478),1,0)</f>
        <v>0</v>
      </c>
    </row>
    <row r="5479" spans="1:32" x14ac:dyDescent="0.2">
      <c r="A5479">
        <v>8581</v>
      </c>
      <c r="C5479">
        <v>213429</v>
      </c>
      <c r="D5479">
        <v>146135</v>
      </c>
      <c r="E5479">
        <v>22</v>
      </c>
      <c r="F5479">
        <v>31</v>
      </c>
      <c r="G5479">
        <v>18.399999999999999</v>
      </c>
      <c r="H5479" t="s">
        <v>26</v>
      </c>
      <c r="I5479">
        <v>6</v>
      </c>
      <c r="J5479">
        <v>33</v>
      </c>
      <c r="K5479">
        <v>18</v>
      </c>
      <c r="L5479">
        <v>22.521777777777778</v>
      </c>
      <c r="M5479">
        <v>337.82666666666665</v>
      </c>
      <c r="N5479">
        <v>-6.5549999999999997</v>
      </c>
      <c r="O5479">
        <v>6.14</v>
      </c>
      <c r="Q5479">
        <v>0.56000000000000005</v>
      </c>
      <c r="S5479">
        <v>0.06</v>
      </c>
      <c r="Y5479" t="s">
        <v>75</v>
      </c>
      <c r="Z5479" t="s">
        <v>75</v>
      </c>
      <c r="AA5479" t="s">
        <v>2689</v>
      </c>
      <c r="AB5479" t="str">
        <f>+LEFT(AA5479,1)</f>
        <v>F</v>
      </c>
      <c r="AC5479" s="6">
        <f>DEGREES(ACOS(SIN(Resultats!$H$11)*SIN(RADIANS(N5479))+COS(Resultats!$H$11)*COS(RADIANS(N5479))*COS(Resultats!$E$11-RADIANS(M5479))))</f>
        <v>171.52451040862917</v>
      </c>
      <c r="AD5479">
        <f>+IF(AB5479=Data!$E$18,1,0)</f>
        <v>0</v>
      </c>
      <c r="AE5479">
        <f>+IF(AC5479&lt;Data!$B$17,1,0)</f>
        <v>0</v>
      </c>
      <c r="AF5479" s="7">
        <f>+IF(AND(AD5479,AE5479),1,0)</f>
        <v>0</v>
      </c>
    </row>
    <row r="5480" spans="1:32" x14ac:dyDescent="0.2">
      <c r="A5480">
        <v>8232</v>
      </c>
      <c r="B5480" t="s">
        <v>3520</v>
      </c>
      <c r="C5480">
        <v>204867</v>
      </c>
      <c r="D5480">
        <v>145457</v>
      </c>
      <c r="E5480">
        <v>21</v>
      </c>
      <c r="F5480">
        <v>31</v>
      </c>
      <c r="G5480">
        <v>33.5</v>
      </c>
      <c r="H5480" t="s">
        <v>26</v>
      </c>
      <c r="I5480">
        <v>5</v>
      </c>
      <c r="J5480">
        <v>34</v>
      </c>
      <c r="K5480">
        <v>16</v>
      </c>
      <c r="L5480">
        <v>21.525972222222222</v>
      </c>
      <c r="M5480">
        <v>322.88958333333335</v>
      </c>
      <c r="N5480">
        <v>-5.5711111111111107</v>
      </c>
      <c r="O5480">
        <v>2.91</v>
      </c>
      <c r="Q5480">
        <v>0.83</v>
      </c>
      <c r="S5480">
        <v>0.56000000000000005</v>
      </c>
      <c r="U5480">
        <v>0.43</v>
      </c>
      <c r="Y5480" t="s">
        <v>272</v>
      </c>
      <c r="Z5480" t="s">
        <v>272</v>
      </c>
      <c r="AA5480" t="s">
        <v>3095</v>
      </c>
      <c r="AB5480" t="str">
        <f>+LEFT(AA5480,1)</f>
        <v>G</v>
      </c>
      <c r="AC5480" s="6">
        <f>DEGREES(ACOS(SIN(Resultats!$H$11)*SIN(RADIANS(N5480))+COS(Resultats!$H$11)*COS(RADIANS(N5480))*COS(Resultats!$E$11-RADIANS(M5480))))</f>
        <v>171.68026362205111</v>
      </c>
      <c r="AD5480">
        <f>+IF(AB5480=Data!$E$18,1,0)</f>
        <v>0</v>
      </c>
      <c r="AE5480">
        <f>+IF(AC5480&lt;Data!$B$17,1,0)</f>
        <v>0</v>
      </c>
      <c r="AF5480" s="7">
        <f>+IF(AND(AD5480,AE5480),1,0)</f>
        <v>0</v>
      </c>
    </row>
    <row r="5481" spans="1:32" x14ac:dyDescent="0.2">
      <c r="A5481">
        <v>8212</v>
      </c>
      <c r="C5481">
        <v>204363</v>
      </c>
      <c r="D5481">
        <v>164415</v>
      </c>
      <c r="E5481">
        <v>21</v>
      </c>
      <c r="F5481">
        <v>28</v>
      </c>
      <c r="G5481">
        <v>13.9</v>
      </c>
      <c r="H5481" t="s">
        <v>26</v>
      </c>
      <c r="I5481">
        <v>11</v>
      </c>
      <c r="J5481">
        <v>34</v>
      </c>
      <c r="K5481">
        <v>6</v>
      </c>
      <c r="L5481">
        <v>21.470527777777775</v>
      </c>
      <c r="M5481">
        <v>322.05791666666664</v>
      </c>
      <c r="N5481">
        <v>-11.568333333333333</v>
      </c>
      <c r="O5481">
        <v>6.61</v>
      </c>
      <c r="Q5481">
        <v>0.49</v>
      </c>
      <c r="Y5481" t="s">
        <v>266</v>
      </c>
      <c r="Z5481" t="s">
        <v>266</v>
      </c>
      <c r="AA5481" t="s">
        <v>15428</v>
      </c>
      <c r="AB5481" t="str">
        <f>+LEFT(AA5481,1)</f>
        <v>F</v>
      </c>
      <c r="AC5481" s="6">
        <f>DEGREES(ACOS(SIN(Resultats!$H$11)*SIN(RADIANS(N5481))+COS(Resultats!$H$11)*COS(RADIANS(N5481))*COS(Resultats!$E$11-RADIANS(M5481))))</f>
        <v>172.04258824667195</v>
      </c>
      <c r="AD5481">
        <f>+IF(AB5481=Data!$E$18,1,0)</f>
        <v>0</v>
      </c>
      <c r="AE5481">
        <f>+IF(AC5481&lt;Data!$B$17,1,0)</f>
        <v>0</v>
      </c>
      <c r="AF5481" s="7">
        <f>+IF(AND(AD5481,AE5481),1,0)</f>
        <v>0</v>
      </c>
    </row>
    <row r="5482" spans="1:32" x14ac:dyDescent="0.2">
      <c r="A5482">
        <v>8565</v>
      </c>
      <c r="C5482">
        <v>213198</v>
      </c>
      <c r="D5482">
        <v>165123</v>
      </c>
      <c r="E5482">
        <v>22</v>
      </c>
      <c r="F5482">
        <v>30</v>
      </c>
      <c r="G5482">
        <v>1.5</v>
      </c>
      <c r="H5482" t="s">
        <v>26</v>
      </c>
      <c r="I5482">
        <v>12</v>
      </c>
      <c r="J5482">
        <v>54</v>
      </c>
      <c r="K5482">
        <v>54</v>
      </c>
      <c r="L5482">
        <v>22.500416666666666</v>
      </c>
      <c r="M5482">
        <v>337.50625000000002</v>
      </c>
      <c r="N5482">
        <v>-12.914999999999999</v>
      </c>
      <c r="O5482">
        <v>6.4</v>
      </c>
      <c r="Q5482">
        <v>0.32</v>
      </c>
      <c r="S5482">
        <v>-0.02</v>
      </c>
      <c r="Y5482" t="s">
        <v>2896</v>
      </c>
      <c r="Z5482" t="s">
        <v>2896</v>
      </c>
      <c r="AA5482" t="s">
        <v>15428</v>
      </c>
      <c r="AB5482" t="str">
        <f>+LEFT(AA5482,1)</f>
        <v>F</v>
      </c>
      <c r="AC5482" s="6">
        <f>DEGREES(ACOS(SIN(Resultats!$H$11)*SIN(RADIANS(N5482))+COS(Resultats!$H$11)*COS(RADIANS(N5482))*COS(Resultats!$E$11-RADIANS(M5482))))</f>
        <v>172.08788209567948</v>
      </c>
      <c r="AD5482">
        <f>+IF(AB5482=Data!$E$18,1,0)</f>
        <v>0</v>
      </c>
      <c r="AE5482">
        <f>+IF(AC5482&lt;Data!$B$17,1,0)</f>
        <v>0</v>
      </c>
      <c r="AF5482" s="7">
        <f>+IF(AND(AD5482,AE5482),1,0)</f>
        <v>0</v>
      </c>
    </row>
    <row r="5483" spans="1:32" x14ac:dyDescent="0.2">
      <c r="A5483">
        <v>8533</v>
      </c>
      <c r="B5483" t="s">
        <v>7387</v>
      </c>
      <c r="C5483">
        <v>212404</v>
      </c>
      <c r="D5483">
        <v>146067</v>
      </c>
      <c r="E5483">
        <v>22</v>
      </c>
      <c r="F5483">
        <v>24</v>
      </c>
      <c r="G5483">
        <v>6.9</v>
      </c>
      <c r="H5483" t="s">
        <v>26</v>
      </c>
      <c r="I5483">
        <v>4</v>
      </c>
      <c r="J5483">
        <v>50</v>
      </c>
      <c r="K5483">
        <v>13</v>
      </c>
      <c r="L5483">
        <v>22.401916666666665</v>
      </c>
      <c r="M5483">
        <v>336.02875</v>
      </c>
      <c r="N5483">
        <v>-4.8369444444444438</v>
      </c>
      <c r="O5483">
        <v>5.78</v>
      </c>
      <c r="Q5483">
        <v>-0.04</v>
      </c>
      <c r="S5483">
        <v>-0.11</v>
      </c>
      <c r="Y5483" t="s">
        <v>134</v>
      </c>
      <c r="Z5483" t="s">
        <v>134</v>
      </c>
      <c r="AA5483" t="s">
        <v>2210</v>
      </c>
      <c r="AB5483" t="str">
        <f>+LEFT(AA5483,1)</f>
        <v>A</v>
      </c>
      <c r="AC5483" s="6">
        <f>DEGREES(ACOS(SIN(Resultats!$H$11)*SIN(RADIANS(N5483))+COS(Resultats!$H$11)*COS(RADIANS(N5483))*COS(Resultats!$E$11-RADIANS(M5483))))</f>
        <v>172.10246352715362</v>
      </c>
      <c r="AD5483">
        <f>+IF(AB5483=Data!$E$18,1,0)</f>
        <v>1</v>
      </c>
      <c r="AE5483">
        <f>+IF(AC5483&lt;Data!$B$17,1,0)</f>
        <v>0</v>
      </c>
      <c r="AF5483" s="7">
        <f>+IF(AND(AD5483,AE5483),1,0)</f>
        <v>0</v>
      </c>
    </row>
    <row r="5484" spans="1:32" x14ac:dyDescent="0.2">
      <c r="A5484">
        <v>8402</v>
      </c>
      <c r="B5484" t="s">
        <v>3633</v>
      </c>
      <c r="C5484">
        <v>209409</v>
      </c>
      <c r="D5484">
        <v>145837</v>
      </c>
      <c r="E5484">
        <v>22</v>
      </c>
      <c r="F5484">
        <v>3</v>
      </c>
      <c r="G5484">
        <v>18.899999999999999</v>
      </c>
      <c r="H5484" t="s">
        <v>26</v>
      </c>
      <c r="I5484">
        <v>2</v>
      </c>
      <c r="J5484">
        <v>9</v>
      </c>
      <c r="K5484">
        <v>19</v>
      </c>
      <c r="L5484">
        <v>22.055250000000001</v>
      </c>
      <c r="M5484">
        <v>330.82875000000001</v>
      </c>
      <c r="N5484">
        <v>-2.1552777777777776</v>
      </c>
      <c r="O5484">
        <v>4.6900000000000004</v>
      </c>
      <c r="Q5484">
        <v>-0.06</v>
      </c>
      <c r="S5484">
        <v>-0.41</v>
      </c>
      <c r="U5484">
        <v>-0.05</v>
      </c>
      <c r="Y5484" t="s">
        <v>1917</v>
      </c>
      <c r="Z5484" t="s">
        <v>1917</v>
      </c>
      <c r="AA5484" t="s">
        <v>15416</v>
      </c>
      <c r="AB5484" t="str">
        <f>+LEFT(AA5484,1)</f>
        <v>B</v>
      </c>
      <c r="AC5484" s="6">
        <f>DEGREES(ACOS(SIN(Resultats!$H$11)*SIN(RADIANS(N5484))+COS(Resultats!$H$11)*COS(RADIANS(N5484))*COS(Resultats!$E$11-RADIANS(M5484))))</f>
        <v>172.11218048838637</v>
      </c>
      <c r="AD5484">
        <f>+IF(AB5484=Data!$E$18,1,0)</f>
        <v>0</v>
      </c>
      <c r="AE5484">
        <f>+IF(AC5484&lt;Data!$B$17,1,0)</f>
        <v>0</v>
      </c>
      <c r="AF5484" s="7">
        <f>+IF(AND(AD5484,AE5484),1,0)</f>
        <v>0</v>
      </c>
    </row>
    <row r="5485" spans="1:32" x14ac:dyDescent="0.2">
      <c r="A5485">
        <v>8583</v>
      </c>
      <c r="B5485" t="s">
        <v>7427</v>
      </c>
      <c r="C5485">
        <v>213464</v>
      </c>
      <c r="D5485">
        <v>165147</v>
      </c>
      <c r="E5485">
        <v>22</v>
      </c>
      <c r="F5485">
        <v>31</v>
      </c>
      <c r="G5485">
        <v>41.3</v>
      </c>
      <c r="H5485" t="s">
        <v>26</v>
      </c>
      <c r="I5485">
        <v>10</v>
      </c>
      <c r="J5485">
        <v>54</v>
      </c>
      <c r="K5485">
        <v>20</v>
      </c>
      <c r="L5485">
        <v>22.528138888888886</v>
      </c>
      <c r="M5485">
        <v>337.92208333333332</v>
      </c>
      <c r="N5485">
        <v>-10.905555555555557</v>
      </c>
      <c r="O5485">
        <v>6.38</v>
      </c>
      <c r="Q5485">
        <v>0.28000000000000003</v>
      </c>
      <c r="S5485">
        <v>7.0000000000000007E-2</v>
      </c>
      <c r="U5485">
        <v>0.16</v>
      </c>
      <c r="Y5485" t="s">
        <v>1552</v>
      </c>
      <c r="Z5485" t="s">
        <v>1552</v>
      </c>
      <c r="AA5485" t="s">
        <v>15438</v>
      </c>
      <c r="AB5485" t="str">
        <f>+LEFT(AA5485,1)</f>
        <v>A</v>
      </c>
      <c r="AC5485" s="6">
        <f>DEGREES(ACOS(SIN(Resultats!$H$11)*SIN(RADIANS(N5485))+COS(Resultats!$H$11)*COS(RADIANS(N5485))*COS(Resultats!$E$11-RADIANS(M5485))))</f>
        <v>172.15722471312426</v>
      </c>
      <c r="AD5485">
        <f>+IF(AB5485=Data!$E$18,1,0)</f>
        <v>1</v>
      </c>
      <c r="AE5485">
        <f>+IF(AC5485&lt;Data!$B$17,1,0)</f>
        <v>0</v>
      </c>
      <c r="AF5485" s="7">
        <f>+IF(AND(AD5485,AE5485),1,0)</f>
        <v>0</v>
      </c>
    </row>
    <row r="5486" spans="1:32" x14ac:dyDescent="0.2">
      <c r="A5486">
        <v>8573</v>
      </c>
      <c r="B5486" t="s">
        <v>7419</v>
      </c>
      <c r="C5486">
        <v>213320</v>
      </c>
      <c r="D5486">
        <v>165134</v>
      </c>
      <c r="E5486">
        <v>22</v>
      </c>
      <c r="F5486">
        <v>30</v>
      </c>
      <c r="G5486">
        <v>38.799999999999997</v>
      </c>
      <c r="H5486" t="s">
        <v>26</v>
      </c>
      <c r="I5486">
        <v>10</v>
      </c>
      <c r="J5486">
        <v>40</v>
      </c>
      <c r="K5486">
        <v>41</v>
      </c>
      <c r="L5486">
        <v>22.510777777777779</v>
      </c>
      <c r="M5486">
        <v>337.66166666666669</v>
      </c>
      <c r="N5486">
        <v>-10.678055555555554</v>
      </c>
      <c r="O5486">
        <v>4.82</v>
      </c>
      <c r="Q5486">
        <v>-0.06</v>
      </c>
      <c r="S5486">
        <v>-0.11</v>
      </c>
      <c r="U5486">
        <v>-0.04</v>
      </c>
      <c r="Y5486" t="s">
        <v>7420</v>
      </c>
      <c r="Z5486" t="s">
        <v>123</v>
      </c>
      <c r="AA5486" t="s">
        <v>2210</v>
      </c>
      <c r="AB5486" t="str">
        <f>+LEFT(AA5486,1)</f>
        <v>A</v>
      </c>
      <c r="AC5486" s="6">
        <f>DEGREES(ACOS(SIN(Resultats!$H$11)*SIN(RADIANS(N5486))+COS(Resultats!$H$11)*COS(RADIANS(N5486))*COS(Resultats!$E$11-RADIANS(M5486))))</f>
        <v>172.43252672875121</v>
      </c>
      <c r="AD5486">
        <f>+IF(AB5486=Data!$E$18,1,0)</f>
        <v>1</v>
      </c>
      <c r="AE5486">
        <f>+IF(AC5486&lt;Data!$B$17,1,0)</f>
        <v>0</v>
      </c>
      <c r="AF5486" s="7">
        <f>+IF(AND(AD5486,AE5486),1,0)</f>
        <v>0</v>
      </c>
    </row>
    <row r="5487" spans="1:32" x14ac:dyDescent="0.2">
      <c r="A5487">
        <v>8534</v>
      </c>
      <c r="B5487" t="s">
        <v>7388</v>
      </c>
      <c r="C5487">
        <v>212430</v>
      </c>
      <c r="D5487">
        <v>165044</v>
      </c>
      <c r="E5487">
        <v>22</v>
      </c>
      <c r="F5487">
        <v>24</v>
      </c>
      <c r="G5487">
        <v>27.1</v>
      </c>
      <c r="H5487" t="s">
        <v>26</v>
      </c>
      <c r="I5487">
        <v>13</v>
      </c>
      <c r="J5487">
        <v>31</v>
      </c>
      <c r="K5487">
        <v>46</v>
      </c>
      <c r="L5487">
        <v>22.407527777777776</v>
      </c>
      <c r="M5487">
        <v>336.11291666666665</v>
      </c>
      <c r="N5487">
        <v>-13.529444444444445</v>
      </c>
      <c r="O5487">
        <v>5.76</v>
      </c>
      <c r="Q5487">
        <v>0.97</v>
      </c>
      <c r="S5487">
        <v>0.71</v>
      </c>
      <c r="Y5487" t="s">
        <v>7389</v>
      </c>
      <c r="Z5487" t="s">
        <v>6593</v>
      </c>
      <c r="AA5487" t="s">
        <v>342</v>
      </c>
      <c r="AB5487" t="str">
        <f>+LEFT(AA5487,1)</f>
        <v>G</v>
      </c>
      <c r="AC5487" s="6">
        <f>DEGREES(ACOS(SIN(Resultats!$H$11)*SIN(RADIANS(N5487))+COS(Resultats!$H$11)*COS(RADIANS(N5487))*COS(Resultats!$E$11-RADIANS(M5487))))</f>
        <v>173.0532711732429</v>
      </c>
      <c r="AD5487">
        <f>+IF(AB5487=Data!$E$18,1,0)</f>
        <v>0</v>
      </c>
      <c r="AE5487">
        <f>+IF(AC5487&lt;Data!$B$17,1,0)</f>
        <v>0</v>
      </c>
      <c r="AF5487" s="7">
        <f>+IF(AND(AD5487,AE5487),1,0)</f>
        <v>0</v>
      </c>
    </row>
    <row r="5488" spans="1:32" x14ac:dyDescent="0.2">
      <c r="A5488">
        <v>8363</v>
      </c>
      <c r="C5488">
        <v>208177</v>
      </c>
      <c r="D5488">
        <v>145735</v>
      </c>
      <c r="E5488">
        <v>21</v>
      </c>
      <c r="F5488">
        <v>54</v>
      </c>
      <c r="G5488">
        <v>35.9</v>
      </c>
      <c r="H5488" t="s">
        <v>26</v>
      </c>
      <c r="I5488">
        <v>3</v>
      </c>
      <c r="J5488">
        <v>18</v>
      </c>
      <c r="K5488">
        <v>4</v>
      </c>
      <c r="L5488">
        <v>21.909972222222219</v>
      </c>
      <c r="M5488">
        <v>328.64958333333328</v>
      </c>
      <c r="N5488">
        <v>-3.3011111111111111</v>
      </c>
      <c r="O5488">
        <v>6.2</v>
      </c>
      <c r="Q5488">
        <v>0.48</v>
      </c>
      <c r="S5488">
        <v>7.0000000000000007E-2</v>
      </c>
      <c r="Y5488" t="s">
        <v>201</v>
      </c>
      <c r="Z5488" t="s">
        <v>201</v>
      </c>
      <c r="AA5488" t="s">
        <v>2154</v>
      </c>
      <c r="AB5488" t="str">
        <f>+LEFT(AA5488,1)</f>
        <v>F</v>
      </c>
      <c r="AC5488" s="6">
        <f>DEGREES(ACOS(SIN(Resultats!$H$11)*SIN(RADIANS(N5488))+COS(Resultats!$H$11)*COS(RADIANS(N5488))*COS(Resultats!$E$11-RADIANS(M5488))))</f>
        <v>173.16829868856459</v>
      </c>
      <c r="AD5488">
        <f>+IF(AB5488=Data!$E$18,1,0)</f>
        <v>0</v>
      </c>
      <c r="AE5488">
        <f>+IF(AC5488&lt;Data!$B$17,1,0)</f>
        <v>0</v>
      </c>
      <c r="AF5488" s="7">
        <f>+IF(AND(AD5488,AE5488),1,0)</f>
        <v>0</v>
      </c>
    </row>
    <row r="5489" spans="1:32" x14ac:dyDescent="0.2">
      <c r="A5489">
        <v>8451</v>
      </c>
      <c r="C5489">
        <v>210419</v>
      </c>
      <c r="D5489">
        <v>145914</v>
      </c>
      <c r="E5489">
        <v>22</v>
      </c>
      <c r="F5489">
        <v>10</v>
      </c>
      <c r="G5489">
        <v>21.1</v>
      </c>
      <c r="H5489" t="s">
        <v>26</v>
      </c>
      <c r="I5489">
        <v>3</v>
      </c>
      <c r="J5489">
        <v>53</v>
      </c>
      <c r="K5489">
        <v>39</v>
      </c>
      <c r="L5489">
        <v>22.17252777777778</v>
      </c>
      <c r="M5489">
        <v>332.58791666666673</v>
      </c>
      <c r="N5489">
        <v>-3.8941666666666666</v>
      </c>
      <c r="O5489">
        <v>6.27</v>
      </c>
      <c r="Q5489">
        <v>-0.01</v>
      </c>
      <c r="S5489">
        <v>-7.0000000000000007E-2</v>
      </c>
      <c r="Y5489" t="s">
        <v>2772</v>
      </c>
      <c r="Z5489" t="s">
        <v>2772</v>
      </c>
      <c r="AA5489" t="s">
        <v>1469</v>
      </c>
      <c r="AB5489" t="str">
        <f>+LEFT(AA5489,1)</f>
        <v>A</v>
      </c>
      <c r="AC5489" s="6">
        <f>DEGREES(ACOS(SIN(Resultats!$H$11)*SIN(RADIANS(N5489))+COS(Resultats!$H$11)*COS(RADIANS(N5489))*COS(Resultats!$E$11-RADIANS(M5489))))</f>
        <v>173.37625535742171</v>
      </c>
      <c r="AD5489">
        <f>+IF(AB5489=Data!$E$18,1,0)</f>
        <v>1</v>
      </c>
      <c r="AE5489">
        <f>+IF(AC5489&lt;Data!$B$17,1,0)</f>
        <v>0</v>
      </c>
      <c r="AF5489" s="7">
        <f>+IF(AND(AD5489,AE5489),1,0)</f>
        <v>0</v>
      </c>
    </row>
    <row r="5490" spans="1:32" x14ac:dyDescent="0.2">
      <c r="A5490">
        <v>8530</v>
      </c>
      <c r="C5490">
        <v>212320</v>
      </c>
      <c r="D5490">
        <v>146062</v>
      </c>
      <c r="E5490">
        <v>22</v>
      </c>
      <c r="F5490">
        <v>23</v>
      </c>
      <c r="G5490">
        <v>32.1</v>
      </c>
      <c r="H5490" t="s">
        <v>26</v>
      </c>
      <c r="I5490">
        <v>7</v>
      </c>
      <c r="J5490">
        <v>11</v>
      </c>
      <c r="K5490">
        <v>40</v>
      </c>
      <c r="L5490">
        <v>22.392250000000001</v>
      </c>
      <c r="M5490">
        <v>335.88375000000002</v>
      </c>
      <c r="N5490">
        <v>-7.1944444444444446</v>
      </c>
      <c r="O5490">
        <v>5.93</v>
      </c>
      <c r="Q5490">
        <v>1</v>
      </c>
      <c r="S5490">
        <v>0.69</v>
      </c>
      <c r="Y5490" t="s">
        <v>7385</v>
      </c>
      <c r="Z5490" t="s">
        <v>3030</v>
      </c>
      <c r="AA5490" t="s">
        <v>342</v>
      </c>
      <c r="AB5490" t="str">
        <f>+LEFT(AA5490,1)</f>
        <v>G</v>
      </c>
      <c r="AC5490" s="6">
        <f>DEGREES(ACOS(SIN(Resultats!$H$11)*SIN(RADIANS(N5490))+COS(Resultats!$H$11)*COS(RADIANS(N5490))*COS(Resultats!$E$11-RADIANS(M5490))))</f>
        <v>173.54181444478638</v>
      </c>
      <c r="AD5490">
        <f>+IF(AB5490=Data!$E$18,1,0)</f>
        <v>0</v>
      </c>
      <c r="AE5490">
        <f>+IF(AC5490&lt;Data!$B$17,1,0)</f>
        <v>0</v>
      </c>
      <c r="AF5490" s="7">
        <f>+IF(AND(AD5490,AE5490),1,0)</f>
        <v>0</v>
      </c>
    </row>
    <row r="5491" spans="1:32" x14ac:dyDescent="0.2">
      <c r="A5491">
        <v>8453</v>
      </c>
      <c r="C5491">
        <v>210434</v>
      </c>
      <c r="D5491">
        <v>145916</v>
      </c>
      <c r="E5491">
        <v>22</v>
      </c>
      <c r="F5491">
        <v>10</v>
      </c>
      <c r="G5491">
        <v>33.799999999999997</v>
      </c>
      <c r="H5491" t="s">
        <v>26</v>
      </c>
      <c r="I5491">
        <v>4</v>
      </c>
      <c r="J5491">
        <v>16</v>
      </c>
      <c r="K5491">
        <v>2</v>
      </c>
      <c r="L5491">
        <v>22.176055555555557</v>
      </c>
      <c r="M5491">
        <v>332.64083333333338</v>
      </c>
      <c r="N5491">
        <v>-4.2672222222222222</v>
      </c>
      <c r="O5491">
        <v>6.01</v>
      </c>
      <c r="Q5491">
        <v>0.98</v>
      </c>
      <c r="S5491">
        <v>0.83</v>
      </c>
      <c r="Y5491" t="s">
        <v>364</v>
      </c>
      <c r="Z5491" t="s">
        <v>54</v>
      </c>
      <c r="AA5491" t="s">
        <v>197</v>
      </c>
      <c r="AB5491" t="str">
        <f>+LEFT(AA5491,1)</f>
        <v>K</v>
      </c>
      <c r="AC5491" s="6">
        <f>DEGREES(ACOS(SIN(Resultats!$H$11)*SIN(RADIANS(N5491))+COS(Resultats!$H$11)*COS(RADIANS(N5491))*COS(Resultats!$E$11-RADIANS(M5491))))</f>
        <v>173.69720903185939</v>
      </c>
      <c r="AD5491">
        <f>+IF(AB5491=Data!$E$18,1,0)</f>
        <v>0</v>
      </c>
      <c r="AE5491">
        <f>+IF(AC5491&lt;Data!$B$17,1,0)</f>
        <v>0</v>
      </c>
      <c r="AF5491" s="7">
        <f>+IF(AND(AD5491,AE5491),1,0)</f>
        <v>0</v>
      </c>
    </row>
    <row r="5492" spans="1:32" x14ac:dyDescent="0.2">
      <c r="A5492">
        <v>8504</v>
      </c>
      <c r="B5492" t="s">
        <v>7364</v>
      </c>
      <c r="C5492">
        <v>211434</v>
      </c>
      <c r="D5492">
        <v>145993</v>
      </c>
      <c r="E5492">
        <v>22</v>
      </c>
      <c r="F5492">
        <v>17</v>
      </c>
      <c r="G5492">
        <v>6.5</v>
      </c>
      <c r="H5492" t="s">
        <v>26</v>
      </c>
      <c r="I5492">
        <v>5</v>
      </c>
      <c r="J5492">
        <v>23</v>
      </c>
      <c r="K5492">
        <v>14</v>
      </c>
      <c r="L5492">
        <v>22.285138888888891</v>
      </c>
      <c r="M5492">
        <v>334.27708333333339</v>
      </c>
      <c r="N5492">
        <v>-5.3872222222222224</v>
      </c>
      <c r="O5492">
        <v>5.75</v>
      </c>
      <c r="Q5492">
        <v>0.88</v>
      </c>
      <c r="S5492">
        <v>0.51</v>
      </c>
      <c r="Y5492" t="s">
        <v>3030</v>
      </c>
      <c r="Z5492" t="s">
        <v>3030</v>
      </c>
      <c r="AA5492" t="s">
        <v>342</v>
      </c>
      <c r="AB5492" t="str">
        <f>+LEFT(AA5492,1)</f>
        <v>G</v>
      </c>
      <c r="AC5492" s="6">
        <f>DEGREES(ACOS(SIN(Resultats!$H$11)*SIN(RADIANS(N5492))+COS(Resultats!$H$11)*COS(RADIANS(N5492))*COS(Resultats!$E$11-RADIANS(M5492))))</f>
        <v>173.73638236989123</v>
      </c>
      <c r="AD5492">
        <f>+IF(AB5492=Data!$E$18,1,0)</f>
        <v>0</v>
      </c>
      <c r="AE5492">
        <f>+IF(AC5492&lt;Data!$B$17,1,0)</f>
        <v>0</v>
      </c>
      <c r="AF5492" s="7">
        <f>+IF(AND(AD5492,AE5492),1,0)</f>
        <v>0</v>
      </c>
    </row>
    <row r="5493" spans="1:32" x14ac:dyDescent="0.2">
      <c r="A5493">
        <v>8467</v>
      </c>
      <c r="C5493">
        <v>210763</v>
      </c>
      <c r="D5493">
        <v>145940</v>
      </c>
      <c r="E5493">
        <v>22</v>
      </c>
      <c r="F5493">
        <v>12</v>
      </c>
      <c r="G5493">
        <v>43.8</v>
      </c>
      <c r="H5493" t="s">
        <v>26</v>
      </c>
      <c r="I5493">
        <v>4</v>
      </c>
      <c r="J5493">
        <v>43</v>
      </c>
      <c r="K5493">
        <v>15</v>
      </c>
      <c r="L5493">
        <v>22.212166666666665</v>
      </c>
      <c r="M5493">
        <v>333.1825</v>
      </c>
      <c r="N5493">
        <v>-4.7208333333333332</v>
      </c>
      <c r="O5493">
        <v>6.39</v>
      </c>
      <c r="Q5493">
        <v>0.5</v>
      </c>
      <c r="S5493">
        <v>0.06</v>
      </c>
      <c r="Y5493" t="s">
        <v>75</v>
      </c>
      <c r="Z5493" t="s">
        <v>75</v>
      </c>
      <c r="AA5493" t="s">
        <v>2689</v>
      </c>
      <c r="AB5493" t="str">
        <f>+LEFT(AA5493,1)</f>
        <v>F</v>
      </c>
      <c r="AC5493" s="6">
        <f>DEGREES(ACOS(SIN(Resultats!$H$11)*SIN(RADIANS(N5493))+COS(Resultats!$H$11)*COS(RADIANS(N5493))*COS(Resultats!$E$11-RADIANS(M5493))))</f>
        <v>173.84985903239775</v>
      </c>
      <c r="AD5493">
        <f>+IF(AB5493=Data!$E$18,1,0)</f>
        <v>0</v>
      </c>
      <c r="AE5493">
        <f>+IF(AC5493&lt;Data!$B$17,1,0)</f>
        <v>0</v>
      </c>
      <c r="AF5493" s="7">
        <f>+IF(AND(AD5493,AE5493),1,0)</f>
        <v>0</v>
      </c>
    </row>
    <row r="5494" spans="1:32" x14ac:dyDescent="0.2">
      <c r="A5494">
        <v>8302</v>
      </c>
      <c r="B5494" t="s">
        <v>3568</v>
      </c>
      <c r="C5494">
        <v>206677</v>
      </c>
      <c r="D5494">
        <v>164612</v>
      </c>
      <c r="E5494">
        <v>21</v>
      </c>
      <c r="F5494">
        <v>44</v>
      </c>
      <c r="G5494">
        <v>1</v>
      </c>
      <c r="H5494" t="s">
        <v>26</v>
      </c>
      <c r="I5494">
        <v>14</v>
      </c>
      <c r="J5494">
        <v>44</v>
      </c>
      <c r="K5494">
        <v>58</v>
      </c>
      <c r="L5494">
        <v>21.733611111111113</v>
      </c>
      <c r="M5494">
        <v>326.00416666666672</v>
      </c>
      <c r="N5494">
        <v>-14.749444444444444</v>
      </c>
      <c r="O5494">
        <v>5.99</v>
      </c>
      <c r="Q5494">
        <v>0.21</v>
      </c>
      <c r="S5494">
        <v>7.0000000000000007E-2</v>
      </c>
      <c r="U5494">
        <v>0.12</v>
      </c>
      <c r="Y5494" t="s">
        <v>264</v>
      </c>
      <c r="Z5494" t="s">
        <v>264</v>
      </c>
      <c r="AA5494" t="s">
        <v>2891</v>
      </c>
      <c r="AB5494" t="str">
        <f>+LEFT(AA5494,1)</f>
        <v>F</v>
      </c>
      <c r="AC5494" s="6">
        <f>DEGREES(ACOS(SIN(Resultats!$H$11)*SIN(RADIANS(N5494))+COS(Resultats!$H$11)*COS(RADIANS(N5494))*COS(Resultats!$E$11-RADIANS(M5494))))</f>
        <v>173.8534281383167</v>
      </c>
      <c r="AD5494">
        <f>+IF(AB5494=Data!$E$18,1,0)</f>
        <v>0</v>
      </c>
      <c r="AE5494">
        <f>+IF(AC5494&lt;Data!$B$17,1,0)</f>
        <v>0</v>
      </c>
      <c r="AF5494" s="7">
        <f>+IF(AND(AD5494,AE5494),1,0)</f>
        <v>0</v>
      </c>
    </row>
    <row r="5495" spans="1:32" x14ac:dyDescent="0.2">
      <c r="A5495">
        <v>8283</v>
      </c>
      <c r="B5495" t="s">
        <v>3550</v>
      </c>
      <c r="C5495">
        <v>206301</v>
      </c>
      <c r="D5495">
        <v>164580</v>
      </c>
      <c r="E5495">
        <v>21</v>
      </c>
      <c r="F5495">
        <v>41</v>
      </c>
      <c r="G5495">
        <v>32.9</v>
      </c>
      <c r="H5495" t="s">
        <v>26</v>
      </c>
      <c r="I5495">
        <v>14</v>
      </c>
      <c r="J5495">
        <v>2</v>
      </c>
      <c r="K5495">
        <v>51</v>
      </c>
      <c r="L5495">
        <v>21.692472222222221</v>
      </c>
      <c r="M5495">
        <v>325.38708333333329</v>
      </c>
      <c r="N5495">
        <v>-14.047499999999999</v>
      </c>
      <c r="O5495">
        <v>5.18</v>
      </c>
      <c r="Q5495">
        <v>0.65</v>
      </c>
      <c r="S5495">
        <v>0.2</v>
      </c>
      <c r="U5495">
        <v>0.24</v>
      </c>
      <c r="V5495" t="s">
        <v>93</v>
      </c>
      <c r="Y5495" t="s">
        <v>3551</v>
      </c>
      <c r="Z5495" t="s">
        <v>14545</v>
      </c>
      <c r="AA5495" t="s">
        <v>15435</v>
      </c>
      <c r="AB5495" t="str">
        <f>+LEFT(AA5495,1)</f>
        <v>G</v>
      </c>
      <c r="AC5495" s="6">
        <f>DEGREES(ACOS(SIN(Resultats!$H$11)*SIN(RADIANS(N5495))+COS(Resultats!$H$11)*COS(RADIANS(N5495))*COS(Resultats!$E$11-RADIANS(M5495))))</f>
        <v>173.93965880738634</v>
      </c>
      <c r="AD5495">
        <f>+IF(AB5495=Data!$E$18,1,0)</f>
        <v>0</v>
      </c>
      <c r="AE5495">
        <f>+IF(AC5495&lt;Data!$B$17,1,0)</f>
        <v>0</v>
      </c>
      <c r="AF5495" s="7">
        <f>+IF(AND(AD5495,AE5495),1,0)</f>
        <v>0</v>
      </c>
    </row>
    <row r="5496" spans="1:32" x14ac:dyDescent="0.2">
      <c r="A5496">
        <v>8295</v>
      </c>
      <c r="B5496" t="s">
        <v>3559</v>
      </c>
      <c r="C5496">
        <v>206561</v>
      </c>
      <c r="D5496">
        <v>164600</v>
      </c>
      <c r="E5496">
        <v>21</v>
      </c>
      <c r="F5496">
        <v>43</v>
      </c>
      <c r="G5496">
        <v>4.4000000000000004</v>
      </c>
      <c r="H5496" t="s">
        <v>26</v>
      </c>
      <c r="I5496">
        <v>14</v>
      </c>
      <c r="J5496">
        <v>23</v>
      </c>
      <c r="K5496">
        <v>59</v>
      </c>
      <c r="L5496">
        <v>21.717888888888886</v>
      </c>
      <c r="M5496">
        <v>325.76833333333332</v>
      </c>
      <c r="N5496">
        <v>-14.399722222222222</v>
      </c>
      <c r="O5496">
        <v>5.88</v>
      </c>
      <c r="Q5496">
        <v>0.25</v>
      </c>
      <c r="Y5496" t="s">
        <v>88</v>
      </c>
      <c r="Z5496" t="s">
        <v>88</v>
      </c>
      <c r="AA5496" t="s">
        <v>2891</v>
      </c>
      <c r="AB5496" t="str">
        <f>+LEFT(AA5496,1)</f>
        <v>F</v>
      </c>
      <c r="AC5496" s="6">
        <f>DEGREES(ACOS(SIN(Resultats!$H$11)*SIN(RADIANS(N5496))+COS(Resultats!$H$11)*COS(RADIANS(N5496))*COS(Resultats!$E$11-RADIANS(M5496))))</f>
        <v>173.96220675288316</v>
      </c>
      <c r="AD5496">
        <f>+IF(AB5496=Data!$E$18,1,0)</f>
        <v>0</v>
      </c>
      <c r="AE5496">
        <f>+IF(AC5496&lt;Data!$B$17,1,0)</f>
        <v>0</v>
      </c>
      <c r="AF5496" s="7">
        <f>+IF(AND(AD5496,AE5496),1,0)</f>
        <v>0</v>
      </c>
    </row>
    <row r="5497" spans="1:32" x14ac:dyDescent="0.2">
      <c r="A5497">
        <v>8360</v>
      </c>
      <c r="C5497">
        <v>208111</v>
      </c>
      <c r="D5497">
        <v>145731</v>
      </c>
      <c r="E5497">
        <v>21</v>
      </c>
      <c r="F5497">
        <v>54</v>
      </c>
      <c r="G5497">
        <v>10.4</v>
      </c>
      <c r="H5497" t="s">
        <v>26</v>
      </c>
      <c r="I5497">
        <v>4</v>
      </c>
      <c r="J5497">
        <v>16</v>
      </c>
      <c r="K5497">
        <v>34</v>
      </c>
      <c r="L5497">
        <v>21.902888888888889</v>
      </c>
      <c r="M5497">
        <v>328.54333333333335</v>
      </c>
      <c r="N5497">
        <v>-4.2761111111111108</v>
      </c>
      <c r="O5497">
        <v>5.71</v>
      </c>
      <c r="Q5497">
        <v>1.18</v>
      </c>
      <c r="S5497">
        <v>1.27</v>
      </c>
      <c r="Y5497" t="s">
        <v>125</v>
      </c>
      <c r="Z5497" t="s">
        <v>125</v>
      </c>
      <c r="AA5497" t="s">
        <v>365</v>
      </c>
      <c r="AB5497" t="str">
        <f>+LEFT(AA5497,1)</f>
        <v>K</v>
      </c>
      <c r="AC5497" s="6">
        <f>DEGREES(ACOS(SIN(Resultats!$H$11)*SIN(RADIANS(N5497))+COS(Resultats!$H$11)*COS(RADIANS(N5497))*COS(Resultats!$E$11-RADIANS(M5497))))</f>
        <v>174.09659443965384</v>
      </c>
      <c r="AD5497">
        <f>+IF(AB5497=Data!$E$18,1,0)</f>
        <v>0</v>
      </c>
      <c r="AE5497">
        <f>+IF(AC5497&lt;Data!$B$17,1,0)</f>
        <v>0</v>
      </c>
      <c r="AF5497" s="7">
        <f>+IF(AND(AD5497,AE5497),1,0)</f>
        <v>0</v>
      </c>
    </row>
    <row r="5498" spans="1:32" x14ac:dyDescent="0.2">
      <c r="A5498">
        <v>8264</v>
      </c>
      <c r="B5498" t="s">
        <v>3537</v>
      </c>
      <c r="C5498">
        <v>205767</v>
      </c>
      <c r="D5498">
        <v>145537</v>
      </c>
      <c r="E5498">
        <v>21</v>
      </c>
      <c r="F5498">
        <v>37</v>
      </c>
      <c r="G5498">
        <v>45.1</v>
      </c>
      <c r="H5498" t="s">
        <v>26</v>
      </c>
      <c r="I5498">
        <v>7</v>
      </c>
      <c r="J5498">
        <v>51</v>
      </c>
      <c r="K5498">
        <v>15</v>
      </c>
      <c r="L5498">
        <v>21.629194444444444</v>
      </c>
      <c r="M5498">
        <v>324.43791666666664</v>
      </c>
      <c r="N5498">
        <v>-7.8541666666666661</v>
      </c>
      <c r="O5498">
        <v>4.6900000000000004</v>
      </c>
      <c r="Q5498">
        <v>0.17</v>
      </c>
      <c r="S5498">
        <v>0.13</v>
      </c>
      <c r="U5498">
        <v>0.1</v>
      </c>
      <c r="Y5498" t="s">
        <v>41</v>
      </c>
      <c r="Z5498" t="s">
        <v>41</v>
      </c>
      <c r="AA5498" t="s">
        <v>15415</v>
      </c>
      <c r="AB5498" t="str">
        <f>+LEFT(AA5498,1)</f>
        <v>A</v>
      </c>
      <c r="AC5498" s="6">
        <f>DEGREES(ACOS(SIN(Resultats!$H$11)*SIN(RADIANS(N5498))+COS(Resultats!$H$11)*COS(RADIANS(N5498))*COS(Resultats!$E$11-RADIANS(M5498))))</f>
        <v>174.10152127707767</v>
      </c>
      <c r="AD5498">
        <f>+IF(AB5498=Data!$E$18,1,0)</f>
        <v>1</v>
      </c>
      <c r="AE5498">
        <f>+IF(AC5498&lt;Data!$B$17,1,0)</f>
        <v>0</v>
      </c>
      <c r="AF5498" s="7">
        <f>+IF(AND(AD5498,AE5498),1,0)</f>
        <v>0</v>
      </c>
    </row>
    <row r="5499" spans="1:32" x14ac:dyDescent="0.2">
      <c r="A5499">
        <v>8508</v>
      </c>
      <c r="B5499" t="s">
        <v>7366</v>
      </c>
      <c r="C5499">
        <v>211676</v>
      </c>
      <c r="D5499">
        <v>164996</v>
      </c>
      <c r="E5499">
        <v>22</v>
      </c>
      <c r="F5499">
        <v>19</v>
      </c>
      <c r="G5499">
        <v>0.8</v>
      </c>
      <c r="H5499" t="s">
        <v>26</v>
      </c>
      <c r="I5499">
        <v>13</v>
      </c>
      <c r="J5499">
        <v>18</v>
      </c>
      <c r="K5499">
        <v>18</v>
      </c>
      <c r="L5499">
        <v>22.31688888888889</v>
      </c>
      <c r="M5499">
        <v>334.75333333333333</v>
      </c>
      <c r="N5499">
        <v>-13.305</v>
      </c>
      <c r="O5499">
        <v>5.95</v>
      </c>
      <c r="Q5499">
        <v>1.06</v>
      </c>
      <c r="S5499">
        <v>0.94</v>
      </c>
      <c r="X5499" t="s">
        <v>27</v>
      </c>
      <c r="Y5499" t="s">
        <v>3097</v>
      </c>
      <c r="Z5499" t="s">
        <v>6680</v>
      </c>
      <c r="AA5499" t="s">
        <v>3097</v>
      </c>
      <c r="AB5499" t="str">
        <f>+LEFT(AA5499,1)</f>
        <v>G</v>
      </c>
      <c r="AC5499" s="6">
        <f>DEGREES(ACOS(SIN(Resultats!$H$11)*SIN(RADIANS(N5499))+COS(Resultats!$H$11)*COS(RADIANS(N5499))*COS(Resultats!$E$11-RADIANS(M5499))))</f>
        <v>174.29139164023999</v>
      </c>
      <c r="AD5499">
        <f>+IF(AB5499=Data!$E$18,1,0)</f>
        <v>0</v>
      </c>
      <c r="AE5499">
        <f>+IF(AC5499&lt;Data!$B$17,1,0)</f>
        <v>0</v>
      </c>
      <c r="AF5499" s="7">
        <f>+IF(AND(AD5499,AE5499),1,0)</f>
        <v>0</v>
      </c>
    </row>
    <row r="5500" spans="1:32" x14ac:dyDescent="0.2">
      <c r="A5500">
        <v>8382</v>
      </c>
      <c r="C5500">
        <v>208801</v>
      </c>
      <c r="D5500">
        <v>145784</v>
      </c>
      <c r="E5500">
        <v>21</v>
      </c>
      <c r="F5500">
        <v>58</v>
      </c>
      <c r="G5500">
        <v>55</v>
      </c>
      <c r="H5500" t="s">
        <v>26</v>
      </c>
      <c r="I5500">
        <v>4</v>
      </c>
      <c r="J5500">
        <v>22</v>
      </c>
      <c r="K5500">
        <v>23</v>
      </c>
      <c r="L5500">
        <v>21.981944444444444</v>
      </c>
      <c r="M5500">
        <v>329.72916666666669</v>
      </c>
      <c r="N5500">
        <v>-4.3730555555555553</v>
      </c>
      <c r="O5500">
        <v>6.22</v>
      </c>
      <c r="Q5500">
        <v>1</v>
      </c>
      <c r="S5500">
        <v>0.87</v>
      </c>
      <c r="U5500">
        <v>0.35</v>
      </c>
      <c r="V5500" t="s">
        <v>93</v>
      </c>
      <c r="Y5500" t="s">
        <v>289</v>
      </c>
      <c r="Z5500" t="s">
        <v>289</v>
      </c>
      <c r="AA5500" t="s">
        <v>365</v>
      </c>
      <c r="AB5500" t="str">
        <f>+LEFT(AA5500,1)</f>
        <v>K</v>
      </c>
      <c r="AC5500" s="6">
        <f>DEGREES(ACOS(SIN(Resultats!$H$11)*SIN(RADIANS(N5500))+COS(Resultats!$H$11)*COS(RADIANS(N5500))*COS(Resultats!$E$11-RADIANS(M5500))))</f>
        <v>174.36664880174962</v>
      </c>
      <c r="AD5500">
        <f>+IF(AB5500=Data!$E$18,1,0)</f>
        <v>0</v>
      </c>
      <c r="AE5500">
        <f>+IF(AC5500&lt;Data!$B$17,1,0)</f>
        <v>0</v>
      </c>
      <c r="AF5500" s="7">
        <f>+IF(AND(AD5500,AE5500),1,0)</f>
        <v>0</v>
      </c>
    </row>
    <row r="5501" spans="1:32" x14ac:dyDescent="0.2">
      <c r="A5501">
        <v>8512</v>
      </c>
      <c r="B5501" t="s">
        <v>7369</v>
      </c>
      <c r="C5501">
        <v>211838</v>
      </c>
      <c r="D5501">
        <v>146023</v>
      </c>
      <c r="E5501">
        <v>22</v>
      </c>
      <c r="F5501">
        <v>20</v>
      </c>
      <c r="G5501">
        <v>11.9</v>
      </c>
      <c r="H5501" t="s">
        <v>26</v>
      </c>
      <c r="I5501">
        <v>7</v>
      </c>
      <c r="J5501">
        <v>49</v>
      </c>
      <c r="K5501">
        <v>16</v>
      </c>
      <c r="L5501">
        <v>22.336638888888888</v>
      </c>
      <c r="M5501">
        <v>335.04958333333332</v>
      </c>
      <c r="N5501">
        <v>-7.8211111111111107</v>
      </c>
      <c r="O5501">
        <v>5.37</v>
      </c>
      <c r="Q5501">
        <v>-0.06</v>
      </c>
      <c r="S5501">
        <v>-0.37</v>
      </c>
      <c r="Y5501" t="s">
        <v>7370</v>
      </c>
      <c r="Z5501" t="s">
        <v>111</v>
      </c>
      <c r="AA5501" t="s">
        <v>1652</v>
      </c>
      <c r="AB5501" t="str">
        <f>+LEFT(AA5501,1)</f>
        <v>B</v>
      </c>
      <c r="AC5501" s="6">
        <f>DEGREES(ACOS(SIN(Resultats!$H$11)*SIN(RADIANS(N5501))+COS(Resultats!$H$11)*COS(RADIANS(N5501))*COS(Resultats!$E$11-RADIANS(M5501))))</f>
        <v>174.55660999754451</v>
      </c>
      <c r="AD5501">
        <f>+IF(AB5501=Data!$E$18,1,0)</f>
        <v>0</v>
      </c>
      <c r="AE5501">
        <f>+IF(AC5501&lt;Data!$B$17,1,0)</f>
        <v>0</v>
      </c>
      <c r="AF5501" s="7">
        <f>+IF(AND(AD5501,AE5501),1,0)</f>
        <v>0</v>
      </c>
    </row>
    <row r="5502" spans="1:32" x14ac:dyDescent="0.2">
      <c r="A5502">
        <v>8462</v>
      </c>
      <c r="B5502" t="s">
        <v>3673</v>
      </c>
      <c r="C5502">
        <v>210705</v>
      </c>
      <c r="D5502">
        <v>164923</v>
      </c>
      <c r="E5502">
        <v>22</v>
      </c>
      <c r="F5502">
        <v>12</v>
      </c>
      <c r="G5502">
        <v>25.8</v>
      </c>
      <c r="H5502" t="s">
        <v>26</v>
      </c>
      <c r="I5502">
        <v>14</v>
      </c>
      <c r="J5502">
        <v>11</v>
      </c>
      <c r="K5502">
        <v>38</v>
      </c>
      <c r="L5502">
        <v>22.207166666666666</v>
      </c>
      <c r="M5502">
        <v>333.10750000000002</v>
      </c>
      <c r="N5502">
        <v>-14.193888888888889</v>
      </c>
      <c r="O5502">
        <v>6.03</v>
      </c>
      <c r="Q5502">
        <v>0.38</v>
      </c>
      <c r="S5502">
        <v>0</v>
      </c>
      <c r="Y5502" t="s">
        <v>63</v>
      </c>
      <c r="Z5502" t="s">
        <v>63</v>
      </c>
      <c r="AA5502" t="s">
        <v>2897</v>
      </c>
      <c r="AB5502" t="str">
        <f>+LEFT(AA5502,1)</f>
        <v>F</v>
      </c>
      <c r="AC5502" s="6">
        <f>DEGREES(ACOS(SIN(Resultats!$H$11)*SIN(RADIANS(N5502))+COS(Resultats!$H$11)*COS(RADIANS(N5502))*COS(Resultats!$E$11-RADIANS(M5502))))</f>
        <v>174.82154730819366</v>
      </c>
      <c r="AD5502">
        <f>+IF(AB5502=Data!$E$18,1,0)</f>
        <v>0</v>
      </c>
      <c r="AE5502">
        <f>+IF(AC5502&lt;Data!$B$17,1,0)</f>
        <v>0</v>
      </c>
      <c r="AF5502" s="7">
        <f>+IF(AND(AD5502,AE5502),1,0)</f>
        <v>0</v>
      </c>
    </row>
    <row r="5503" spans="1:32" x14ac:dyDescent="0.2">
      <c r="A5503">
        <v>8332</v>
      </c>
      <c r="C5503">
        <v>207235</v>
      </c>
      <c r="D5503">
        <v>145671</v>
      </c>
      <c r="E5503">
        <v>21</v>
      </c>
      <c r="F5503">
        <v>47</v>
      </c>
      <c r="G5503">
        <v>38.1</v>
      </c>
      <c r="H5503" t="s">
        <v>26</v>
      </c>
      <c r="I5503">
        <v>5</v>
      </c>
      <c r="J5503">
        <v>55</v>
      </c>
      <c r="K5503">
        <v>2</v>
      </c>
      <c r="L5503">
        <v>21.793916666666668</v>
      </c>
      <c r="M5503">
        <v>326.90875</v>
      </c>
      <c r="N5503">
        <v>-5.9172222222222226</v>
      </c>
      <c r="O5503">
        <v>6.17</v>
      </c>
      <c r="Q5503">
        <v>0.22</v>
      </c>
      <c r="S5503">
        <v>0.05</v>
      </c>
      <c r="Y5503" t="s">
        <v>41</v>
      </c>
      <c r="Z5503" t="s">
        <v>41</v>
      </c>
      <c r="AA5503" t="s">
        <v>15415</v>
      </c>
      <c r="AB5503" t="str">
        <f>+LEFT(AA5503,1)</f>
        <v>A</v>
      </c>
      <c r="AC5503" s="6">
        <f>DEGREES(ACOS(SIN(Resultats!$H$11)*SIN(RADIANS(N5503))+COS(Resultats!$H$11)*COS(RADIANS(N5503))*COS(Resultats!$E$11-RADIANS(M5503))))</f>
        <v>174.8973077857039</v>
      </c>
      <c r="AD5503">
        <f>+IF(AB5503=Data!$E$18,1,0)</f>
        <v>1</v>
      </c>
      <c r="AE5503">
        <f>+IF(AC5503&lt;Data!$B$17,1,0)</f>
        <v>0</v>
      </c>
      <c r="AF5503" s="7">
        <f>+IF(AND(AD5503,AE5503),1,0)</f>
        <v>0</v>
      </c>
    </row>
    <row r="5504" spans="1:32" x14ac:dyDescent="0.2">
      <c r="A5504">
        <v>8273</v>
      </c>
      <c r="C5504">
        <v>206005</v>
      </c>
      <c r="D5504">
        <v>164555</v>
      </c>
      <c r="E5504">
        <v>21</v>
      </c>
      <c r="F5504">
        <v>39</v>
      </c>
      <c r="G5504">
        <v>28.1</v>
      </c>
      <c r="H5504" t="s">
        <v>26</v>
      </c>
      <c r="I5504">
        <v>10</v>
      </c>
      <c r="J5504">
        <v>34</v>
      </c>
      <c r="K5504">
        <v>37</v>
      </c>
      <c r="L5504">
        <v>21.657805555555555</v>
      </c>
      <c r="M5504">
        <v>324.86708333333331</v>
      </c>
      <c r="N5504">
        <v>-10.576944444444445</v>
      </c>
      <c r="O5504">
        <v>6.08</v>
      </c>
      <c r="Q5504">
        <v>1.03</v>
      </c>
      <c r="S5504">
        <v>0.89</v>
      </c>
      <c r="Y5504" t="s">
        <v>197</v>
      </c>
      <c r="Z5504" t="s">
        <v>197</v>
      </c>
      <c r="AA5504" t="s">
        <v>197</v>
      </c>
      <c r="AB5504" t="str">
        <f>+LEFT(AA5504,1)</f>
        <v>K</v>
      </c>
      <c r="AC5504" s="6">
        <f>DEGREES(ACOS(SIN(Resultats!$H$11)*SIN(RADIANS(N5504))+COS(Resultats!$H$11)*COS(RADIANS(N5504))*COS(Resultats!$E$11-RADIANS(M5504))))</f>
        <v>174.91684481341053</v>
      </c>
      <c r="AD5504">
        <f>+IF(AB5504=Data!$E$18,1,0)</f>
        <v>0</v>
      </c>
      <c r="AE5504">
        <f>+IF(AC5504&lt;Data!$B$17,1,0)</f>
        <v>0</v>
      </c>
      <c r="AF5504" s="7">
        <f>+IF(AND(AD5504,AE5504),1,0)</f>
        <v>0</v>
      </c>
    </row>
    <row r="5505" spans="1:32" x14ac:dyDescent="0.2">
      <c r="A5505">
        <v>8496</v>
      </c>
      <c r="B5505" t="s">
        <v>7359</v>
      </c>
      <c r="C5505">
        <v>211361</v>
      </c>
      <c r="D5505">
        <v>164974</v>
      </c>
      <c r="E5505">
        <v>22</v>
      </c>
      <c r="F5505">
        <v>16</v>
      </c>
      <c r="G5505">
        <v>48.1</v>
      </c>
      <c r="H5505" t="s">
        <v>26</v>
      </c>
      <c r="I5505">
        <v>12</v>
      </c>
      <c r="J5505">
        <v>49</v>
      </c>
      <c r="K5505">
        <v>53</v>
      </c>
      <c r="L5505">
        <v>22.280027777777775</v>
      </c>
      <c r="M5505">
        <v>334.20041666666663</v>
      </c>
      <c r="N5505">
        <v>-12.831388888888888</v>
      </c>
      <c r="O5505">
        <v>5.34</v>
      </c>
      <c r="Q5505">
        <v>1.1399999999999999</v>
      </c>
      <c r="S5505">
        <v>1.07</v>
      </c>
      <c r="X5505" t="s">
        <v>27</v>
      </c>
      <c r="Y5505" t="s">
        <v>197</v>
      </c>
      <c r="Z5505" t="s">
        <v>5915</v>
      </c>
      <c r="AA5505" t="s">
        <v>197</v>
      </c>
      <c r="AB5505" t="str">
        <f>+LEFT(AA5505,1)</f>
        <v>K</v>
      </c>
      <c r="AC5505" s="6">
        <f>DEGREES(ACOS(SIN(Resultats!$H$11)*SIN(RADIANS(N5505))+COS(Resultats!$H$11)*COS(RADIANS(N5505))*COS(Resultats!$E$11-RADIANS(M5505))))</f>
        <v>175.00350969568035</v>
      </c>
      <c r="AD5505">
        <f>+IF(AB5505=Data!$E$18,1,0)</f>
        <v>0</v>
      </c>
      <c r="AE5505">
        <f>+IF(AC5505&lt;Data!$B$17,1,0)</f>
        <v>0</v>
      </c>
      <c r="AF5505" s="7">
        <f>+IF(AND(AD5505,AE5505),1,0)</f>
        <v>0</v>
      </c>
    </row>
    <row r="5506" spans="1:32" x14ac:dyDescent="0.2">
      <c r="A5506">
        <v>8499</v>
      </c>
      <c r="B5506" t="s">
        <v>7362</v>
      </c>
      <c r="C5506">
        <v>211391</v>
      </c>
      <c r="D5506">
        <v>145991</v>
      </c>
      <c r="E5506">
        <v>22</v>
      </c>
      <c r="F5506">
        <v>16</v>
      </c>
      <c r="G5506">
        <v>50</v>
      </c>
      <c r="H5506" t="s">
        <v>26</v>
      </c>
      <c r="I5506">
        <v>7</v>
      </c>
      <c r="J5506">
        <v>47</v>
      </c>
      <c r="K5506">
        <v>0</v>
      </c>
      <c r="L5506">
        <v>22.280555555555555</v>
      </c>
      <c r="M5506">
        <v>334.20833333333331</v>
      </c>
      <c r="N5506">
        <v>-7.7833333333333332</v>
      </c>
      <c r="O5506">
        <v>4.16</v>
      </c>
      <c r="Q5506">
        <v>0.98</v>
      </c>
      <c r="S5506">
        <v>0.81</v>
      </c>
      <c r="U5506">
        <v>0.48</v>
      </c>
      <c r="Y5506" t="s">
        <v>547</v>
      </c>
      <c r="Z5506" t="s">
        <v>71</v>
      </c>
      <c r="AA5506" t="s">
        <v>51</v>
      </c>
      <c r="AB5506" t="str">
        <f>+LEFT(AA5506,1)</f>
        <v>G</v>
      </c>
      <c r="AC5506" s="6">
        <f>DEGREES(ACOS(SIN(Resultats!$H$11)*SIN(RADIANS(N5506))+COS(Resultats!$H$11)*COS(RADIANS(N5506))*COS(Resultats!$E$11-RADIANS(M5506))))</f>
        <v>175.28851710095313</v>
      </c>
      <c r="AD5506">
        <f>+IF(AB5506=Data!$E$18,1,0)</f>
        <v>0</v>
      </c>
      <c r="AE5506">
        <f>+IF(AC5506&lt;Data!$B$17,1,0)</f>
        <v>0</v>
      </c>
      <c r="AF5506" s="7">
        <f>+IF(AND(AD5506,AE5506),1,0)</f>
        <v>0</v>
      </c>
    </row>
    <row r="5507" spans="1:32" x14ac:dyDescent="0.2">
      <c r="A5507">
        <v>8376</v>
      </c>
      <c r="C5507">
        <v>208703</v>
      </c>
      <c r="D5507">
        <v>145778</v>
      </c>
      <c r="E5507">
        <v>21</v>
      </c>
      <c r="F5507">
        <v>58</v>
      </c>
      <c r="G5507">
        <v>13.3</v>
      </c>
      <c r="H5507" t="s">
        <v>26</v>
      </c>
      <c r="I5507">
        <v>5</v>
      </c>
      <c r="J5507">
        <v>25</v>
      </c>
      <c r="K5507">
        <v>29</v>
      </c>
      <c r="L5507">
        <v>21.97036111111111</v>
      </c>
      <c r="M5507">
        <v>329.55541666666664</v>
      </c>
      <c r="N5507">
        <v>-5.4247222222222229</v>
      </c>
      <c r="O5507">
        <v>6.33</v>
      </c>
      <c r="Q5507">
        <v>0.37</v>
      </c>
      <c r="S5507">
        <v>-0.03</v>
      </c>
      <c r="Y5507" t="s">
        <v>201</v>
      </c>
      <c r="Z5507" t="s">
        <v>201</v>
      </c>
      <c r="AA5507" t="s">
        <v>2154</v>
      </c>
      <c r="AB5507" t="str">
        <f>+LEFT(AA5507,1)</f>
        <v>F</v>
      </c>
      <c r="AC5507" s="6">
        <f>DEGREES(ACOS(SIN(Resultats!$H$11)*SIN(RADIANS(N5507))+COS(Resultats!$H$11)*COS(RADIANS(N5507))*COS(Resultats!$E$11-RADIANS(M5507))))</f>
        <v>175.40357176096418</v>
      </c>
      <c r="AD5507">
        <f>+IF(AB5507=Data!$E$18,1,0)</f>
        <v>0</v>
      </c>
      <c r="AE5507">
        <f>+IF(AC5507&lt;Data!$B$17,1,0)</f>
        <v>0</v>
      </c>
      <c r="AF5507" s="7">
        <f>+IF(AND(AD5507,AE5507),1,0)</f>
        <v>0</v>
      </c>
    </row>
    <row r="5508" spans="1:32" x14ac:dyDescent="0.2">
      <c r="A5508">
        <v>8500</v>
      </c>
      <c r="C5508">
        <v>211392</v>
      </c>
      <c r="D5508">
        <v>145992</v>
      </c>
      <c r="E5508">
        <v>22</v>
      </c>
      <c r="F5508">
        <v>16</v>
      </c>
      <c r="G5508">
        <v>52.6</v>
      </c>
      <c r="H5508" t="s">
        <v>26</v>
      </c>
      <c r="I5508">
        <v>9</v>
      </c>
      <c r="J5508">
        <v>2</v>
      </c>
      <c r="K5508">
        <v>24</v>
      </c>
      <c r="L5508">
        <v>22.281277777777778</v>
      </c>
      <c r="M5508">
        <v>334.21916666666664</v>
      </c>
      <c r="N5508">
        <v>-9.0399999999999991</v>
      </c>
      <c r="O5508">
        <v>5.79</v>
      </c>
      <c r="Q5508">
        <v>1.1599999999999999</v>
      </c>
      <c r="S5508">
        <v>1.1399999999999999</v>
      </c>
      <c r="X5508" t="s">
        <v>27</v>
      </c>
      <c r="Y5508" t="s">
        <v>133</v>
      </c>
      <c r="Z5508" t="s">
        <v>9573</v>
      </c>
      <c r="AA5508" t="s">
        <v>133</v>
      </c>
      <c r="AB5508" t="str">
        <f>+LEFT(AA5508,1)</f>
        <v>K</v>
      </c>
      <c r="AC5508" s="6">
        <f>DEGREES(ACOS(SIN(Resultats!$H$11)*SIN(RADIANS(N5508))+COS(Resultats!$H$11)*COS(RADIANS(N5508))*COS(Resultats!$E$11-RADIANS(M5508))))</f>
        <v>175.72971114212677</v>
      </c>
      <c r="AD5508">
        <f>+IF(AB5508=Data!$E$18,1,0)</f>
        <v>0</v>
      </c>
      <c r="AE5508">
        <f>+IF(AC5508&lt;Data!$B$17,1,0)</f>
        <v>0</v>
      </c>
      <c r="AF5508" s="7">
        <f>+IF(AND(AD5508,AE5508),1,0)</f>
        <v>0</v>
      </c>
    </row>
    <row r="5509" spans="1:32" x14ac:dyDescent="0.2">
      <c r="A5509">
        <v>8418</v>
      </c>
      <c r="B5509" t="s">
        <v>3651</v>
      </c>
      <c r="C5509">
        <v>209819</v>
      </c>
      <c r="D5509">
        <v>164861</v>
      </c>
      <c r="E5509">
        <v>22</v>
      </c>
      <c r="F5509">
        <v>6</v>
      </c>
      <c r="G5509">
        <v>26.2</v>
      </c>
      <c r="H5509" t="s">
        <v>26</v>
      </c>
      <c r="I5509">
        <v>13</v>
      </c>
      <c r="J5509">
        <v>52</v>
      </c>
      <c r="K5509">
        <v>11</v>
      </c>
      <c r="L5509">
        <v>22.107277777777778</v>
      </c>
      <c r="M5509">
        <v>331.60916666666668</v>
      </c>
      <c r="N5509">
        <v>-13.869722222222222</v>
      </c>
      <c r="O5509">
        <v>4.2699999999999996</v>
      </c>
      <c r="Q5509">
        <v>-7.0000000000000007E-2</v>
      </c>
      <c r="S5509">
        <v>-0.28999999999999998</v>
      </c>
      <c r="U5509">
        <v>-0.09</v>
      </c>
      <c r="Y5509" t="s">
        <v>537</v>
      </c>
      <c r="Z5509" t="s">
        <v>6024</v>
      </c>
      <c r="AA5509" t="s">
        <v>5040</v>
      </c>
      <c r="AB5509" t="str">
        <f>+LEFT(AA5509,1)</f>
        <v>B</v>
      </c>
      <c r="AC5509" s="6">
        <f>DEGREES(ACOS(SIN(Resultats!$H$11)*SIN(RADIANS(N5509))+COS(Resultats!$H$11)*COS(RADIANS(N5509))*COS(Resultats!$E$11-RADIANS(M5509))))</f>
        <v>175.82239869022635</v>
      </c>
      <c r="AD5509">
        <f>+IF(AB5509=Data!$E$18,1,0)</f>
        <v>0</v>
      </c>
      <c r="AE5509">
        <f>+IF(AC5509&lt;Data!$B$17,1,0)</f>
        <v>0</v>
      </c>
      <c r="AF5509" s="7">
        <f>+IF(AND(AD5509,AE5509),1,0)</f>
        <v>0</v>
      </c>
    </row>
    <row r="5510" spans="1:32" x14ac:dyDescent="0.2">
      <c r="A5510">
        <v>8351</v>
      </c>
      <c r="B5510" t="s">
        <v>3603</v>
      </c>
      <c r="C5510">
        <v>207958</v>
      </c>
      <c r="D5510">
        <v>164713</v>
      </c>
      <c r="E5510">
        <v>21</v>
      </c>
      <c r="F5510">
        <v>53</v>
      </c>
      <c r="G5510">
        <v>17.8</v>
      </c>
      <c r="H5510" t="s">
        <v>26</v>
      </c>
      <c r="I5510">
        <v>13</v>
      </c>
      <c r="J5510">
        <v>33</v>
      </c>
      <c r="K5510">
        <v>6</v>
      </c>
      <c r="L5510">
        <v>21.888277777777777</v>
      </c>
      <c r="M5510">
        <v>328.32416666666666</v>
      </c>
      <c r="N5510">
        <v>-13.551666666666668</v>
      </c>
      <c r="O5510">
        <v>5.08</v>
      </c>
      <c r="Q5510">
        <v>0.37</v>
      </c>
      <c r="S5510">
        <v>-0.01</v>
      </c>
      <c r="Y5510" t="s">
        <v>2565</v>
      </c>
      <c r="Z5510" t="s">
        <v>2565</v>
      </c>
      <c r="AA5510" t="s">
        <v>15432</v>
      </c>
      <c r="AB5510" t="str">
        <f>+LEFT(AA5510,1)</f>
        <v>F</v>
      </c>
      <c r="AC5510" s="6">
        <f>DEGREES(ACOS(SIN(Resultats!$H$11)*SIN(RADIANS(N5510))+COS(Resultats!$H$11)*COS(RADIANS(N5510))*COS(Resultats!$E$11-RADIANS(M5510))))</f>
        <v>176.0878649347278</v>
      </c>
      <c r="AD5510">
        <f>+IF(AB5510=Data!$E$18,1,0)</f>
        <v>0</v>
      </c>
      <c r="AE5510">
        <f>+IF(AC5510&lt;Data!$B$17,1,0)</f>
        <v>0</v>
      </c>
      <c r="AF5510" s="7">
        <f>+IF(AND(AD5510,AE5510),1,0)</f>
        <v>0</v>
      </c>
    </row>
    <row r="5511" spans="1:32" x14ac:dyDescent="0.2">
      <c r="A5511">
        <v>8311</v>
      </c>
      <c r="B5511" t="s">
        <v>3575</v>
      </c>
      <c r="C5511">
        <v>206834</v>
      </c>
      <c r="D5511">
        <v>145637</v>
      </c>
      <c r="E5511">
        <v>21</v>
      </c>
      <c r="F5511">
        <v>45</v>
      </c>
      <c r="G5511">
        <v>0.3</v>
      </c>
      <c r="H5511" t="s">
        <v>26</v>
      </c>
      <c r="I5511">
        <v>9</v>
      </c>
      <c r="J5511">
        <v>4</v>
      </c>
      <c r="K5511">
        <v>57</v>
      </c>
      <c r="L5511">
        <v>21.750083333333333</v>
      </c>
      <c r="M5511">
        <v>326.25125000000003</v>
      </c>
      <c r="N5511">
        <v>-9.0824999999999996</v>
      </c>
      <c r="O5511">
        <v>5.09</v>
      </c>
      <c r="Q5511">
        <v>1.1100000000000001</v>
      </c>
      <c r="S5511">
        <v>0.95</v>
      </c>
      <c r="U5511">
        <v>0.53</v>
      </c>
      <c r="Y5511" t="s">
        <v>110</v>
      </c>
      <c r="Z5511" t="s">
        <v>9550</v>
      </c>
      <c r="AA5511" t="s">
        <v>51</v>
      </c>
      <c r="AB5511" t="str">
        <f>+LEFT(AA5511,1)</f>
        <v>G</v>
      </c>
      <c r="AC5511" s="6">
        <f>DEGREES(ACOS(SIN(Resultats!$H$11)*SIN(RADIANS(N5511))+COS(Resultats!$H$11)*COS(RADIANS(N5511))*COS(Resultats!$E$11-RADIANS(M5511))))</f>
        <v>176.19101536340713</v>
      </c>
      <c r="AD5511">
        <f>+IF(AB5511=Data!$E$18,1,0)</f>
        <v>0</v>
      </c>
      <c r="AE5511">
        <f>+IF(AC5511&lt;Data!$B$17,1,0)</f>
        <v>0</v>
      </c>
      <c r="AF5511" s="7">
        <f>+IF(AND(AD5511,AE5511),1,0)</f>
        <v>0</v>
      </c>
    </row>
    <row r="5512" spans="1:32" x14ac:dyDescent="0.2">
      <c r="A5512">
        <v>8337</v>
      </c>
      <c r="C5512">
        <v>207503</v>
      </c>
      <c r="D5512">
        <v>164679</v>
      </c>
      <c r="E5512">
        <v>21</v>
      </c>
      <c r="F5512">
        <v>49</v>
      </c>
      <c r="G5512">
        <v>41.1</v>
      </c>
      <c r="H5512" t="s">
        <v>26</v>
      </c>
      <c r="I5512">
        <v>12</v>
      </c>
      <c r="J5512">
        <v>43</v>
      </c>
      <c r="K5512">
        <v>23</v>
      </c>
      <c r="L5512">
        <v>21.828083333333332</v>
      </c>
      <c r="M5512">
        <v>327.42124999999999</v>
      </c>
      <c r="N5512">
        <v>-12.723055555555556</v>
      </c>
      <c r="O5512">
        <v>6.31</v>
      </c>
      <c r="Q5512">
        <v>0.22</v>
      </c>
      <c r="Y5512" t="s">
        <v>383</v>
      </c>
      <c r="Z5512" t="s">
        <v>383</v>
      </c>
      <c r="AA5512" t="s">
        <v>1740</v>
      </c>
      <c r="AB5512" t="str">
        <f>+LEFT(AA5512,1)</f>
        <v>A</v>
      </c>
      <c r="AC5512" s="6">
        <f>DEGREES(ACOS(SIN(Resultats!$H$11)*SIN(RADIANS(N5512))+COS(Resultats!$H$11)*COS(RADIANS(N5512))*COS(Resultats!$E$11-RADIANS(M5512))))</f>
        <v>176.28442242791331</v>
      </c>
      <c r="AD5512">
        <f>+IF(AB5512=Data!$E$18,1,0)</f>
        <v>1</v>
      </c>
      <c r="AE5512">
        <f>+IF(AC5512&lt;Data!$B$17,1,0)</f>
        <v>0</v>
      </c>
      <c r="AF5512" s="7">
        <f>+IF(AND(AD5512,AE5512),1,0)</f>
        <v>0</v>
      </c>
    </row>
    <row r="5513" spans="1:32" x14ac:dyDescent="0.2">
      <c r="A5513">
        <v>8319</v>
      </c>
      <c r="B5513" t="s">
        <v>3584</v>
      </c>
      <c r="C5513">
        <v>207052</v>
      </c>
      <c r="D5513">
        <v>164639</v>
      </c>
      <c r="E5513">
        <v>21</v>
      </c>
      <c r="F5513">
        <v>46</v>
      </c>
      <c r="G5513">
        <v>32.1</v>
      </c>
      <c r="H5513" t="s">
        <v>26</v>
      </c>
      <c r="I5513">
        <v>11</v>
      </c>
      <c r="J5513">
        <v>21</v>
      </c>
      <c r="K5513">
        <v>57</v>
      </c>
      <c r="L5513">
        <v>21.775583333333334</v>
      </c>
      <c r="M5513">
        <v>326.63375000000002</v>
      </c>
      <c r="N5513">
        <v>-11.365833333333333</v>
      </c>
      <c r="O5513">
        <v>5.58</v>
      </c>
      <c r="Q5513">
        <v>-0.01</v>
      </c>
      <c r="S5513">
        <v>-0.05</v>
      </c>
      <c r="Y5513" t="s">
        <v>89</v>
      </c>
      <c r="Z5513" t="s">
        <v>89</v>
      </c>
      <c r="AA5513" t="s">
        <v>1469</v>
      </c>
      <c r="AB5513" t="str">
        <f>+LEFT(AA5513,1)</f>
        <v>A</v>
      </c>
      <c r="AC5513" s="6">
        <f>DEGREES(ACOS(SIN(Resultats!$H$11)*SIN(RADIANS(N5513))+COS(Resultats!$H$11)*COS(RADIANS(N5513))*COS(Resultats!$E$11-RADIANS(M5513))))</f>
        <v>176.42130406879019</v>
      </c>
      <c r="AD5513">
        <f>+IF(AB5513=Data!$E$18,1,0)</f>
        <v>1</v>
      </c>
      <c r="AE5513">
        <f>+IF(AC5513&lt;Data!$B$17,1,0)</f>
        <v>0</v>
      </c>
      <c r="AF5513" s="7">
        <f>+IF(AND(AD5513,AE5513),1,0)</f>
        <v>0</v>
      </c>
    </row>
    <row r="5514" spans="1:32" x14ac:dyDescent="0.2">
      <c r="A5514">
        <v>8401</v>
      </c>
      <c r="B5514" t="s">
        <v>3632</v>
      </c>
      <c r="C5514">
        <v>209396</v>
      </c>
      <c r="D5514">
        <v>145836</v>
      </c>
      <c r="E5514">
        <v>22</v>
      </c>
      <c r="F5514">
        <v>3</v>
      </c>
      <c r="G5514">
        <v>16.399999999999999</v>
      </c>
      <c r="H5514" t="s">
        <v>26</v>
      </c>
      <c r="I5514">
        <v>6</v>
      </c>
      <c r="J5514">
        <v>31</v>
      </c>
      <c r="K5514">
        <v>21</v>
      </c>
      <c r="L5514">
        <v>22.054555555555556</v>
      </c>
      <c r="M5514">
        <v>330.81833333333333</v>
      </c>
      <c r="N5514">
        <v>-6.5225</v>
      </c>
      <c r="O5514">
        <v>5.54</v>
      </c>
      <c r="Q5514">
        <v>0.96</v>
      </c>
      <c r="S5514">
        <v>0.73</v>
      </c>
      <c r="Y5514" t="s">
        <v>54</v>
      </c>
      <c r="Z5514" t="s">
        <v>54</v>
      </c>
      <c r="AA5514" t="s">
        <v>197</v>
      </c>
      <c r="AB5514" t="str">
        <f>+LEFT(AA5514,1)</f>
        <v>K</v>
      </c>
      <c r="AC5514" s="6">
        <f>DEGREES(ACOS(SIN(Resultats!$H$11)*SIN(RADIANS(N5514))+COS(Resultats!$H$11)*COS(RADIANS(N5514))*COS(Resultats!$E$11-RADIANS(M5514))))</f>
        <v>176.42947686854612</v>
      </c>
      <c r="AD5514">
        <f>+IF(AB5514=Data!$E$18,1,0)</f>
        <v>0</v>
      </c>
      <c r="AE5514">
        <f>+IF(AC5514&lt;Data!$B$17,1,0)</f>
        <v>0</v>
      </c>
      <c r="AF5514" s="7">
        <f>+IF(AND(AD5514,AE5514),1,0)</f>
        <v>0</v>
      </c>
    </row>
    <row r="5515" spans="1:32" x14ac:dyDescent="0.2">
      <c r="A5515">
        <v>8318</v>
      </c>
      <c r="B5515" t="s">
        <v>3582</v>
      </c>
      <c r="C5515">
        <v>207005</v>
      </c>
      <c r="D5515">
        <v>145648</v>
      </c>
      <c r="E5515">
        <v>21</v>
      </c>
      <c r="F5515">
        <v>46</v>
      </c>
      <c r="G5515">
        <v>16.3</v>
      </c>
      <c r="H5515" t="s">
        <v>26</v>
      </c>
      <c r="I5515">
        <v>9</v>
      </c>
      <c r="J5515">
        <v>16</v>
      </c>
      <c r="K5515">
        <v>33</v>
      </c>
      <c r="L5515">
        <v>21.771194444444443</v>
      </c>
      <c r="M5515">
        <v>326.56791666666663</v>
      </c>
      <c r="N5515">
        <v>-9.2758333333333347</v>
      </c>
      <c r="O5515">
        <v>6</v>
      </c>
      <c r="Q5515">
        <v>1.66</v>
      </c>
      <c r="S5515">
        <v>1.87</v>
      </c>
      <c r="U5515">
        <v>1.03</v>
      </c>
      <c r="V5515" t="s">
        <v>93</v>
      </c>
      <c r="Y5515" t="s">
        <v>98</v>
      </c>
      <c r="Z5515" t="s">
        <v>98</v>
      </c>
      <c r="AA5515" t="s">
        <v>15419</v>
      </c>
      <c r="AB5515" t="str">
        <f>+LEFT(AA5515,1)</f>
        <v>M</v>
      </c>
      <c r="AC5515" s="6">
        <f>DEGREES(ACOS(SIN(Resultats!$H$11)*SIN(RADIANS(N5515))+COS(Resultats!$H$11)*COS(RADIANS(N5515))*COS(Resultats!$E$11-RADIANS(M5515))))</f>
        <v>176.53977131956239</v>
      </c>
      <c r="AD5515">
        <f>+IF(AB5515=Data!$E$18,1,0)</f>
        <v>0</v>
      </c>
      <c r="AE5515">
        <f>+IF(AC5515&lt;Data!$B$17,1,0)</f>
        <v>0</v>
      </c>
      <c r="AF5515" s="7">
        <f>+IF(AND(AD5515,AE5515),1,0)</f>
        <v>0</v>
      </c>
    </row>
    <row r="5516" spans="1:32" x14ac:dyDescent="0.2">
      <c r="A5516">
        <v>8452</v>
      </c>
      <c r="B5516" t="s">
        <v>3670</v>
      </c>
      <c r="C5516">
        <v>210424</v>
      </c>
      <c r="D5516">
        <v>164910</v>
      </c>
      <c r="E5516">
        <v>22</v>
      </c>
      <c r="F5516">
        <v>10</v>
      </c>
      <c r="G5516">
        <v>37.5</v>
      </c>
      <c r="H5516" t="s">
        <v>26</v>
      </c>
      <c r="I5516">
        <v>11</v>
      </c>
      <c r="J5516">
        <v>33</v>
      </c>
      <c r="K5516">
        <v>54</v>
      </c>
      <c r="L5516">
        <v>22.177083333333336</v>
      </c>
      <c r="M5516">
        <v>332.65625</v>
      </c>
      <c r="N5516">
        <v>-11.565</v>
      </c>
      <c r="O5516">
        <v>5.46</v>
      </c>
      <c r="Q5516">
        <v>-0.12</v>
      </c>
      <c r="Y5516" t="s">
        <v>112</v>
      </c>
      <c r="Z5516" t="s">
        <v>112</v>
      </c>
      <c r="AA5516" t="s">
        <v>15416</v>
      </c>
      <c r="AB5516" t="str">
        <f>+LEFT(AA5516,1)</f>
        <v>B</v>
      </c>
      <c r="AC5516" s="6">
        <f>DEGREES(ACOS(SIN(Resultats!$H$11)*SIN(RADIANS(N5516))+COS(Resultats!$H$11)*COS(RADIANS(N5516))*COS(Resultats!$E$11-RADIANS(M5516))))</f>
        <v>176.95739701719697</v>
      </c>
      <c r="AD5516">
        <f>+IF(AB5516=Data!$E$18,1,0)</f>
        <v>0</v>
      </c>
      <c r="AE5516">
        <f>+IF(AC5516&lt;Data!$B$17,1,0)</f>
        <v>0</v>
      </c>
      <c r="AF5516" s="7">
        <f>+IF(AND(AD5516,AE5516),1,0)</f>
        <v>0</v>
      </c>
    </row>
    <row r="5517" spans="1:32" x14ac:dyDescent="0.2">
      <c r="A5517">
        <v>8355</v>
      </c>
      <c r="C5517">
        <v>208008</v>
      </c>
      <c r="D5517">
        <v>164717</v>
      </c>
      <c r="E5517">
        <v>21</v>
      </c>
      <c r="F5517">
        <v>53</v>
      </c>
      <c r="G5517">
        <v>36</v>
      </c>
      <c r="H5517" t="s">
        <v>26</v>
      </c>
      <c r="I5517">
        <v>10</v>
      </c>
      <c r="J5517">
        <v>18</v>
      </c>
      <c r="K5517">
        <v>42</v>
      </c>
      <c r="L5517">
        <v>21.893333333333334</v>
      </c>
      <c r="M5517">
        <v>328.4</v>
      </c>
      <c r="N5517">
        <v>-10.311666666666667</v>
      </c>
      <c r="O5517">
        <v>6.59</v>
      </c>
      <c r="Q5517">
        <v>-0.12</v>
      </c>
      <c r="Y5517" t="s">
        <v>102</v>
      </c>
      <c r="Z5517" t="s">
        <v>102</v>
      </c>
      <c r="AA5517" t="s">
        <v>5040</v>
      </c>
      <c r="AB5517" t="str">
        <f>+LEFT(AA5517,1)</f>
        <v>B</v>
      </c>
      <c r="AC5517" s="6">
        <f>DEGREES(ACOS(SIN(Resultats!$H$11)*SIN(RADIANS(N5517))+COS(Resultats!$H$11)*COS(RADIANS(N5517))*COS(Resultats!$E$11-RADIANS(M5517))))</f>
        <v>178.39453066620459</v>
      </c>
      <c r="AD5517">
        <f>+IF(AB5517=Data!$E$18,1,0)</f>
        <v>0</v>
      </c>
      <c r="AE5517">
        <f>+IF(AC5517&lt;Data!$B$17,1,0)</f>
        <v>0</v>
      </c>
      <c r="AF5517" s="7">
        <f>+IF(AND(AD5517,AE5517),1,0)</f>
        <v>0</v>
      </c>
    </row>
  </sheetData>
  <sortState ref="A2:AF5517">
    <sortCondition descending="1" ref="AF2:AF5517"/>
    <sortCondition ref="AC2:AC5517"/>
  </sortState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U5517"/>
  <sheetViews>
    <sheetView workbookViewId="0">
      <selection activeCell="F29" sqref="F29"/>
    </sheetView>
  </sheetViews>
  <sheetFormatPr baseColWidth="10" defaultRowHeight="12.75" x14ac:dyDescent="0.2"/>
  <cols>
    <col min="1" max="1" width="5.85546875" bestFit="1" customWidth="1"/>
    <col min="2" max="2" width="11.85546875" bestFit="1" customWidth="1"/>
    <col min="3" max="3" width="7" bestFit="1" customWidth="1"/>
    <col min="4" max="4" width="7.28515625" bestFit="1" customWidth="1"/>
    <col min="5" max="7" width="6.85546875" bestFit="1" customWidth="1"/>
    <col min="8" max="8" width="6.5703125" bestFit="1" customWidth="1"/>
    <col min="9" max="12" width="6.7109375" bestFit="1" customWidth="1"/>
    <col min="13" max="13" width="7.140625" bestFit="1" customWidth="1"/>
    <col min="14" max="14" width="8.140625" bestFit="1" customWidth="1"/>
    <col min="15" max="16" width="6.42578125" bestFit="1" customWidth="1"/>
    <col min="17" max="17" width="5.7109375" bestFit="1" customWidth="1"/>
    <col min="18" max="18" width="10.140625" bestFit="1" customWidth="1"/>
    <col min="19" max="19" width="15.85546875" bestFit="1" customWidth="1"/>
    <col min="20" max="20" width="11.42578125" bestFit="1" customWidth="1"/>
    <col min="21" max="21" width="11.85546875" bestFit="1" customWidth="1"/>
  </cols>
  <sheetData>
    <row r="1" spans="1:21" x14ac:dyDescent="0.2">
      <c r="A1" s="2" t="s">
        <v>15386</v>
      </c>
      <c r="B1" s="2" t="s">
        <v>15387</v>
      </c>
      <c r="C1" s="2" t="s">
        <v>15388</v>
      </c>
      <c r="D1" s="2" t="s">
        <v>15389</v>
      </c>
      <c r="E1" s="2" t="s">
        <v>15390</v>
      </c>
      <c r="F1" s="2" t="s">
        <v>15391</v>
      </c>
      <c r="G1" s="2" t="s">
        <v>15392</v>
      </c>
      <c r="H1" s="2" t="s">
        <v>15393</v>
      </c>
      <c r="I1" s="2" t="s">
        <v>15395</v>
      </c>
      <c r="J1" s="2" t="s">
        <v>15394</v>
      </c>
      <c r="K1" s="2" t="s">
        <v>15396</v>
      </c>
      <c r="L1" s="2" t="s">
        <v>15518</v>
      </c>
      <c r="M1" s="2" t="s">
        <v>15397</v>
      </c>
      <c r="N1" s="2" t="s">
        <v>15398</v>
      </c>
      <c r="O1" s="2" t="s">
        <v>15399</v>
      </c>
      <c r="P1" s="2" t="s">
        <v>15400</v>
      </c>
      <c r="Q1" s="2" t="s">
        <v>15401</v>
      </c>
      <c r="R1" s="2" t="s">
        <v>15402</v>
      </c>
      <c r="S1" s="2" t="s">
        <v>15405</v>
      </c>
      <c r="T1" s="2" t="s">
        <v>15404</v>
      </c>
      <c r="U1" s="2" t="s">
        <v>15410</v>
      </c>
    </row>
    <row r="2" spans="1:21" x14ac:dyDescent="0.2">
      <c r="A2">
        <v>1</v>
      </c>
      <c r="C2">
        <v>3</v>
      </c>
      <c r="D2">
        <v>36042</v>
      </c>
      <c r="E2">
        <v>0</v>
      </c>
      <c r="F2">
        <v>5</v>
      </c>
      <c r="G2">
        <v>9.9</v>
      </c>
      <c r="H2" t="s">
        <v>24</v>
      </c>
      <c r="I2">
        <v>45</v>
      </c>
      <c r="J2">
        <v>13</v>
      </c>
      <c r="K2">
        <v>45</v>
      </c>
      <c r="L2">
        <v>45</v>
      </c>
      <c r="M2">
        <v>6.7</v>
      </c>
      <c r="O2">
        <v>7.0000000000000007E-2</v>
      </c>
      <c r="P2">
        <v>0.08</v>
      </c>
      <c r="S2" t="s">
        <v>25</v>
      </c>
      <c r="T2" t="s">
        <v>25</v>
      </c>
    </row>
    <row r="3" spans="1:21" x14ac:dyDescent="0.2">
      <c r="A3">
        <v>2</v>
      </c>
      <c r="C3">
        <v>6</v>
      </c>
      <c r="D3">
        <v>128569</v>
      </c>
      <c r="E3">
        <v>0</v>
      </c>
      <c r="F3">
        <v>5</v>
      </c>
      <c r="G3">
        <v>3.8</v>
      </c>
      <c r="H3" t="s">
        <v>26</v>
      </c>
      <c r="I3">
        <v>0</v>
      </c>
      <c r="J3">
        <v>30</v>
      </c>
      <c r="K3">
        <v>11</v>
      </c>
      <c r="L3">
        <v>0</v>
      </c>
      <c r="M3">
        <v>6.29</v>
      </c>
      <c r="O3">
        <v>1.1000000000000001</v>
      </c>
      <c r="P3">
        <v>1.02</v>
      </c>
      <c r="R3" t="s">
        <v>27</v>
      </c>
      <c r="S3" t="s">
        <v>28</v>
      </c>
      <c r="T3" t="s">
        <v>3226</v>
      </c>
    </row>
    <row r="4" spans="1:21" x14ac:dyDescent="0.2">
      <c r="A4">
        <v>3</v>
      </c>
      <c r="B4" t="s">
        <v>29</v>
      </c>
      <c r="C4">
        <v>28</v>
      </c>
      <c r="D4">
        <v>128572</v>
      </c>
      <c r="E4">
        <v>0</v>
      </c>
      <c r="F4">
        <v>5</v>
      </c>
      <c r="G4">
        <v>20.100000000000001</v>
      </c>
      <c r="H4" t="s">
        <v>26</v>
      </c>
      <c r="I4">
        <v>5</v>
      </c>
      <c r="J4">
        <v>42</v>
      </c>
      <c r="K4">
        <v>27</v>
      </c>
      <c r="L4">
        <v>-5</v>
      </c>
      <c r="M4">
        <v>4.6100000000000003</v>
      </c>
      <c r="O4">
        <v>1.04</v>
      </c>
      <c r="P4">
        <v>0.89</v>
      </c>
      <c r="Q4">
        <v>0.54</v>
      </c>
      <c r="S4" t="s">
        <v>31</v>
      </c>
      <c r="T4" t="s">
        <v>54</v>
      </c>
    </row>
    <row r="5" spans="1:21" x14ac:dyDescent="0.2">
      <c r="A5">
        <v>4</v>
      </c>
      <c r="B5" t="s">
        <v>32</v>
      </c>
      <c r="C5">
        <v>87</v>
      </c>
      <c r="D5">
        <v>91701</v>
      </c>
      <c r="E5">
        <v>0</v>
      </c>
      <c r="F5">
        <v>5</v>
      </c>
      <c r="G5">
        <v>42</v>
      </c>
      <c r="H5" t="s">
        <v>24</v>
      </c>
      <c r="I5">
        <v>13</v>
      </c>
      <c r="J5">
        <v>23</v>
      </c>
      <c r="K5">
        <v>46</v>
      </c>
      <c r="L5">
        <v>13</v>
      </c>
      <c r="M5">
        <v>5.51</v>
      </c>
      <c r="O5">
        <v>0.9</v>
      </c>
      <c r="S5" t="s">
        <v>33</v>
      </c>
      <c r="T5" t="s">
        <v>33</v>
      </c>
    </row>
    <row r="6" spans="1:21" x14ac:dyDescent="0.2">
      <c r="A6">
        <v>5</v>
      </c>
      <c r="C6">
        <v>123</v>
      </c>
      <c r="D6">
        <v>21085</v>
      </c>
      <c r="E6">
        <v>0</v>
      </c>
      <c r="F6">
        <v>6</v>
      </c>
      <c r="G6">
        <v>16</v>
      </c>
      <c r="H6" t="s">
        <v>24</v>
      </c>
      <c r="I6">
        <v>58</v>
      </c>
      <c r="J6">
        <v>26</v>
      </c>
      <c r="K6">
        <v>12</v>
      </c>
      <c r="L6">
        <v>58</v>
      </c>
      <c r="M6">
        <v>5.96</v>
      </c>
      <c r="O6">
        <v>0.67</v>
      </c>
      <c r="P6">
        <v>0.2</v>
      </c>
      <c r="S6" t="s">
        <v>35</v>
      </c>
      <c r="T6" t="s">
        <v>35</v>
      </c>
    </row>
    <row r="7" spans="1:21" x14ac:dyDescent="0.2">
      <c r="A7">
        <v>7</v>
      </c>
      <c r="B7" t="s">
        <v>38</v>
      </c>
      <c r="C7">
        <v>144</v>
      </c>
      <c r="D7">
        <v>10978</v>
      </c>
      <c r="E7">
        <v>0</v>
      </c>
      <c r="F7">
        <v>6</v>
      </c>
      <c r="G7">
        <v>26.5</v>
      </c>
      <c r="H7" t="s">
        <v>24</v>
      </c>
      <c r="I7">
        <v>64</v>
      </c>
      <c r="J7">
        <v>11</v>
      </c>
      <c r="K7">
        <v>46</v>
      </c>
      <c r="L7">
        <v>64</v>
      </c>
      <c r="M7">
        <v>5.59</v>
      </c>
      <c r="O7">
        <v>-0.03</v>
      </c>
      <c r="P7">
        <v>-0.19</v>
      </c>
      <c r="S7" t="s">
        <v>39</v>
      </c>
      <c r="T7" t="s">
        <v>39</v>
      </c>
    </row>
    <row r="8" spans="1:21" x14ac:dyDescent="0.2">
      <c r="A8">
        <v>8</v>
      </c>
      <c r="C8">
        <v>166</v>
      </c>
      <c r="D8">
        <v>73743</v>
      </c>
      <c r="E8">
        <v>0</v>
      </c>
      <c r="F8">
        <v>6</v>
      </c>
      <c r="G8">
        <v>36.799999999999997</v>
      </c>
      <c r="H8" t="s">
        <v>24</v>
      </c>
      <c r="I8">
        <v>29</v>
      </c>
      <c r="J8">
        <v>1</v>
      </c>
      <c r="K8">
        <v>17</v>
      </c>
      <c r="L8">
        <v>29</v>
      </c>
      <c r="M8">
        <v>6.13</v>
      </c>
      <c r="O8">
        <v>0.75</v>
      </c>
      <c r="P8">
        <v>0.33</v>
      </c>
      <c r="S8" t="s">
        <v>40</v>
      </c>
      <c r="T8" t="s">
        <v>40</v>
      </c>
    </row>
    <row r="9" spans="1:21" x14ac:dyDescent="0.2">
      <c r="A9">
        <v>11</v>
      </c>
      <c r="C9">
        <v>315</v>
      </c>
      <c r="D9">
        <v>128595</v>
      </c>
      <c r="E9">
        <v>0</v>
      </c>
      <c r="F9">
        <v>7</v>
      </c>
      <c r="G9">
        <v>44.1</v>
      </c>
      <c r="H9" t="s">
        <v>26</v>
      </c>
      <c r="I9">
        <v>2</v>
      </c>
      <c r="J9">
        <v>32</v>
      </c>
      <c r="K9">
        <v>56</v>
      </c>
      <c r="L9">
        <v>-2</v>
      </c>
      <c r="M9">
        <v>6.43</v>
      </c>
      <c r="O9">
        <v>-0.14000000000000001</v>
      </c>
      <c r="P9">
        <v>-0.47</v>
      </c>
      <c r="S9" t="s">
        <v>43</v>
      </c>
      <c r="T9" t="s">
        <v>111</v>
      </c>
    </row>
    <row r="10" spans="1:21" x14ac:dyDescent="0.2">
      <c r="A10">
        <v>14</v>
      </c>
      <c r="C10">
        <v>352</v>
      </c>
      <c r="D10">
        <v>128602</v>
      </c>
      <c r="E10">
        <v>0</v>
      </c>
      <c r="F10">
        <v>8</v>
      </c>
      <c r="G10">
        <v>12.1</v>
      </c>
      <c r="H10" t="s">
        <v>26</v>
      </c>
      <c r="I10">
        <v>2</v>
      </c>
      <c r="J10">
        <v>26</v>
      </c>
      <c r="K10">
        <v>52</v>
      </c>
      <c r="L10">
        <v>-2</v>
      </c>
      <c r="M10">
        <v>6.07</v>
      </c>
      <c r="O10">
        <v>1.38</v>
      </c>
      <c r="P10">
        <v>1.1399999999999999</v>
      </c>
      <c r="S10" t="s">
        <v>47</v>
      </c>
      <c r="T10" t="s">
        <v>125</v>
      </c>
    </row>
    <row r="11" spans="1:21" x14ac:dyDescent="0.2">
      <c r="A11">
        <v>15</v>
      </c>
      <c r="B11" t="s">
        <v>48</v>
      </c>
      <c r="C11">
        <v>358</v>
      </c>
      <c r="D11">
        <v>73765</v>
      </c>
      <c r="E11">
        <v>0</v>
      </c>
      <c r="F11">
        <v>8</v>
      </c>
      <c r="G11">
        <v>23.3</v>
      </c>
      <c r="H11" t="s">
        <v>24</v>
      </c>
      <c r="I11">
        <v>29</v>
      </c>
      <c r="J11">
        <v>5</v>
      </c>
      <c r="K11">
        <v>26</v>
      </c>
      <c r="L11">
        <v>29</v>
      </c>
      <c r="M11">
        <v>2.06</v>
      </c>
      <c r="O11">
        <v>-0.11</v>
      </c>
      <c r="P11">
        <v>-0.46</v>
      </c>
      <c r="Q11">
        <v>-0.1</v>
      </c>
      <c r="S11" t="s">
        <v>50</v>
      </c>
      <c r="T11" t="s">
        <v>3240</v>
      </c>
    </row>
    <row r="12" spans="1:21" x14ac:dyDescent="0.2">
      <c r="A12">
        <v>16</v>
      </c>
      <c r="C12">
        <v>360</v>
      </c>
      <c r="D12">
        <v>128604</v>
      </c>
      <c r="E12">
        <v>0</v>
      </c>
      <c r="F12">
        <v>8</v>
      </c>
      <c r="G12">
        <v>17.399999999999999</v>
      </c>
      <c r="H12" t="s">
        <v>26</v>
      </c>
      <c r="I12">
        <v>8</v>
      </c>
      <c r="J12">
        <v>49</v>
      </c>
      <c r="K12">
        <v>26</v>
      </c>
      <c r="L12">
        <v>-8</v>
      </c>
      <c r="M12">
        <v>5.99</v>
      </c>
      <c r="O12">
        <v>1.04</v>
      </c>
      <c r="P12">
        <v>0.83</v>
      </c>
      <c r="R12" t="s">
        <v>27</v>
      </c>
      <c r="S12" t="s">
        <v>51</v>
      </c>
      <c r="T12" t="s">
        <v>3242</v>
      </c>
    </row>
    <row r="13" spans="1:21" x14ac:dyDescent="0.2">
      <c r="A13">
        <v>17</v>
      </c>
      <c r="C13">
        <v>400</v>
      </c>
      <c r="D13">
        <v>53677</v>
      </c>
      <c r="E13">
        <v>0</v>
      </c>
      <c r="F13">
        <v>8</v>
      </c>
      <c r="G13">
        <v>41</v>
      </c>
      <c r="H13" t="s">
        <v>24</v>
      </c>
      <c r="I13">
        <v>36</v>
      </c>
      <c r="J13">
        <v>37</v>
      </c>
      <c r="K13">
        <v>36</v>
      </c>
      <c r="L13">
        <v>36</v>
      </c>
      <c r="M13">
        <v>6.19</v>
      </c>
      <c r="O13">
        <v>0.48</v>
      </c>
      <c r="P13">
        <v>-0.09</v>
      </c>
      <c r="S13" t="s">
        <v>52</v>
      </c>
      <c r="T13" t="s">
        <v>52</v>
      </c>
    </row>
    <row r="14" spans="1:21" x14ac:dyDescent="0.2">
      <c r="A14">
        <v>19</v>
      </c>
      <c r="C14">
        <v>417</v>
      </c>
      <c r="D14">
        <v>73769</v>
      </c>
      <c r="E14">
        <v>0</v>
      </c>
      <c r="F14">
        <v>8</v>
      </c>
      <c r="G14">
        <v>52.2</v>
      </c>
      <c r="H14" t="s">
        <v>24</v>
      </c>
      <c r="I14">
        <v>25</v>
      </c>
      <c r="J14">
        <v>27</v>
      </c>
      <c r="K14">
        <v>46</v>
      </c>
      <c r="L14">
        <v>25</v>
      </c>
      <c r="M14">
        <v>6.23</v>
      </c>
      <c r="O14">
        <v>0.97</v>
      </c>
      <c r="P14">
        <v>0.73</v>
      </c>
      <c r="S14" t="s">
        <v>54</v>
      </c>
      <c r="T14" t="s">
        <v>54</v>
      </c>
    </row>
    <row r="15" spans="1:21" x14ac:dyDescent="0.2">
      <c r="A15">
        <v>20</v>
      </c>
      <c r="C15">
        <v>431</v>
      </c>
      <c r="D15">
        <v>4048</v>
      </c>
      <c r="E15">
        <v>0</v>
      </c>
      <c r="F15">
        <v>9</v>
      </c>
      <c r="G15">
        <v>20.2</v>
      </c>
      <c r="H15" t="s">
        <v>24</v>
      </c>
      <c r="I15">
        <v>79</v>
      </c>
      <c r="J15">
        <v>42</v>
      </c>
      <c r="K15">
        <v>53</v>
      </c>
      <c r="L15">
        <v>79</v>
      </c>
      <c r="M15">
        <v>6.01</v>
      </c>
      <c r="O15">
        <v>0.19</v>
      </c>
      <c r="P15">
        <v>0.1</v>
      </c>
      <c r="S15" t="s">
        <v>55</v>
      </c>
      <c r="T15" t="s">
        <v>55</v>
      </c>
    </row>
    <row r="16" spans="1:21" x14ac:dyDescent="0.2">
      <c r="A16">
        <v>21</v>
      </c>
      <c r="B16" t="s">
        <v>56</v>
      </c>
      <c r="C16">
        <v>432</v>
      </c>
      <c r="D16">
        <v>21133</v>
      </c>
      <c r="E16">
        <v>0</v>
      </c>
      <c r="F16">
        <v>9</v>
      </c>
      <c r="G16">
        <v>10.7</v>
      </c>
      <c r="H16" t="s">
        <v>24</v>
      </c>
      <c r="I16">
        <v>59</v>
      </c>
      <c r="J16">
        <v>8</v>
      </c>
      <c r="K16">
        <v>59</v>
      </c>
      <c r="L16">
        <v>59</v>
      </c>
      <c r="M16">
        <v>2.27</v>
      </c>
      <c r="O16">
        <v>0.34</v>
      </c>
      <c r="P16">
        <v>0.11</v>
      </c>
      <c r="Q16">
        <v>0.2</v>
      </c>
      <c r="S16" t="s">
        <v>58</v>
      </c>
      <c r="T16" t="s">
        <v>171</v>
      </c>
    </row>
    <row r="17" spans="1:20" x14ac:dyDescent="0.2">
      <c r="A17">
        <v>22</v>
      </c>
      <c r="B17" t="s">
        <v>59</v>
      </c>
      <c r="C17">
        <v>448</v>
      </c>
      <c r="D17">
        <v>91734</v>
      </c>
      <c r="E17">
        <v>0</v>
      </c>
      <c r="F17">
        <v>9</v>
      </c>
      <c r="G17">
        <v>2.4</v>
      </c>
      <c r="H17" t="s">
        <v>24</v>
      </c>
      <c r="I17">
        <v>18</v>
      </c>
      <c r="J17">
        <v>12</v>
      </c>
      <c r="K17">
        <v>43</v>
      </c>
      <c r="L17">
        <v>18</v>
      </c>
      <c r="M17">
        <v>5.53</v>
      </c>
      <c r="O17">
        <v>1.04</v>
      </c>
      <c r="S17" t="s">
        <v>60</v>
      </c>
      <c r="T17" t="s">
        <v>60</v>
      </c>
    </row>
    <row r="18" spans="1:20" x14ac:dyDescent="0.2">
      <c r="A18">
        <v>26</v>
      </c>
      <c r="B18" t="s">
        <v>65</v>
      </c>
      <c r="C18">
        <v>560</v>
      </c>
      <c r="D18">
        <v>91750</v>
      </c>
      <c r="E18">
        <v>0</v>
      </c>
      <c r="F18">
        <v>10</v>
      </c>
      <c r="G18">
        <v>2.2999999999999998</v>
      </c>
      <c r="H18" t="s">
        <v>24</v>
      </c>
      <c r="I18">
        <v>11</v>
      </c>
      <c r="J18">
        <v>8</v>
      </c>
      <c r="K18">
        <v>44</v>
      </c>
      <c r="L18">
        <v>11</v>
      </c>
      <c r="M18">
        <v>5.51</v>
      </c>
      <c r="O18">
        <v>-7.0000000000000007E-2</v>
      </c>
      <c r="P18">
        <v>-0.24</v>
      </c>
      <c r="S18" t="s">
        <v>66</v>
      </c>
      <c r="T18" t="s">
        <v>66</v>
      </c>
    </row>
    <row r="19" spans="1:20" x14ac:dyDescent="0.2">
      <c r="A19">
        <v>27</v>
      </c>
      <c r="B19" t="s">
        <v>67</v>
      </c>
      <c r="C19">
        <v>571</v>
      </c>
      <c r="D19">
        <v>36123</v>
      </c>
      <c r="E19">
        <v>0</v>
      </c>
      <c r="F19">
        <v>10</v>
      </c>
      <c r="G19">
        <v>19.3</v>
      </c>
      <c r="H19" t="s">
        <v>24</v>
      </c>
      <c r="I19">
        <v>46</v>
      </c>
      <c r="J19">
        <v>4</v>
      </c>
      <c r="K19">
        <v>20</v>
      </c>
      <c r="L19">
        <v>46</v>
      </c>
      <c r="M19">
        <v>5.03</v>
      </c>
      <c r="O19">
        <v>0.4</v>
      </c>
      <c r="P19">
        <v>0.25</v>
      </c>
      <c r="Q19">
        <v>0.28999999999999998</v>
      </c>
      <c r="S19" t="s">
        <v>68</v>
      </c>
      <c r="T19" t="s">
        <v>68</v>
      </c>
    </row>
    <row r="20" spans="1:20" x14ac:dyDescent="0.2">
      <c r="A20">
        <v>28</v>
      </c>
      <c r="C20">
        <v>584</v>
      </c>
      <c r="D20">
        <v>21162</v>
      </c>
      <c r="E20">
        <v>0</v>
      </c>
      <c r="F20">
        <v>10</v>
      </c>
      <c r="G20">
        <v>29.7</v>
      </c>
      <c r="H20" t="s">
        <v>24</v>
      </c>
      <c r="I20">
        <v>57</v>
      </c>
      <c r="J20">
        <v>9</v>
      </c>
      <c r="K20">
        <v>56</v>
      </c>
      <c r="L20">
        <v>57</v>
      </c>
      <c r="M20">
        <v>6.74</v>
      </c>
      <c r="O20">
        <v>-0.08</v>
      </c>
      <c r="P20">
        <v>-0.41</v>
      </c>
      <c r="S20" t="s">
        <v>69</v>
      </c>
      <c r="T20" t="s">
        <v>69</v>
      </c>
    </row>
    <row r="21" spans="1:20" x14ac:dyDescent="0.2">
      <c r="A21">
        <v>29</v>
      </c>
      <c r="C21">
        <v>587</v>
      </c>
      <c r="D21">
        <v>128621</v>
      </c>
      <c r="E21">
        <v>0</v>
      </c>
      <c r="F21">
        <v>10</v>
      </c>
      <c r="G21">
        <v>18.8</v>
      </c>
      <c r="H21" t="s">
        <v>26</v>
      </c>
      <c r="I21">
        <v>5</v>
      </c>
      <c r="J21">
        <v>14</v>
      </c>
      <c r="K21">
        <v>55</v>
      </c>
      <c r="L21">
        <v>-5</v>
      </c>
      <c r="M21">
        <v>5.84</v>
      </c>
      <c r="O21">
        <v>0.98</v>
      </c>
      <c r="P21">
        <v>0.74</v>
      </c>
      <c r="S21" t="s">
        <v>45</v>
      </c>
      <c r="T21" t="s">
        <v>45</v>
      </c>
    </row>
    <row r="22" spans="1:20" x14ac:dyDescent="0.2">
      <c r="A22">
        <v>31</v>
      </c>
      <c r="C22">
        <v>645</v>
      </c>
      <c r="D22">
        <v>147127</v>
      </c>
      <c r="E22">
        <v>0</v>
      </c>
      <c r="F22">
        <v>10</v>
      </c>
      <c r="G22">
        <v>42.8</v>
      </c>
      <c r="H22" t="s">
        <v>26</v>
      </c>
      <c r="I22">
        <v>12</v>
      </c>
      <c r="J22">
        <v>34</v>
      </c>
      <c r="K22">
        <v>48</v>
      </c>
      <c r="L22">
        <v>-12</v>
      </c>
      <c r="M22">
        <v>5.85</v>
      </c>
      <c r="O22">
        <v>1.01</v>
      </c>
      <c r="P22">
        <v>0.8</v>
      </c>
      <c r="S22" t="s">
        <v>72</v>
      </c>
      <c r="T22" t="s">
        <v>72</v>
      </c>
    </row>
    <row r="23" spans="1:20" x14ac:dyDescent="0.2">
      <c r="A23">
        <v>33</v>
      </c>
      <c r="B23" t="s">
        <v>74</v>
      </c>
      <c r="C23">
        <v>693</v>
      </c>
      <c r="D23">
        <v>147133</v>
      </c>
      <c r="E23">
        <v>0</v>
      </c>
      <c r="F23">
        <v>11</v>
      </c>
      <c r="G23">
        <v>15.9</v>
      </c>
      <c r="H23" t="s">
        <v>26</v>
      </c>
      <c r="I23">
        <v>15</v>
      </c>
      <c r="J23">
        <v>28</v>
      </c>
      <c r="K23">
        <v>5</v>
      </c>
      <c r="L23">
        <v>-15</v>
      </c>
      <c r="M23">
        <v>4.8899999999999997</v>
      </c>
      <c r="O23">
        <v>0.49</v>
      </c>
      <c r="P23">
        <v>-0.03</v>
      </c>
      <c r="S23" t="s">
        <v>75</v>
      </c>
      <c r="T23" t="s">
        <v>75</v>
      </c>
    </row>
    <row r="24" spans="1:20" x14ac:dyDescent="0.2">
      <c r="A24">
        <v>36</v>
      </c>
      <c r="C24">
        <v>743</v>
      </c>
      <c r="D24">
        <v>36148</v>
      </c>
      <c r="E24">
        <v>0</v>
      </c>
      <c r="F24">
        <v>11</v>
      </c>
      <c r="G24">
        <v>59.1</v>
      </c>
      <c r="H24" t="s">
        <v>24</v>
      </c>
      <c r="I24">
        <v>48</v>
      </c>
      <c r="J24">
        <v>9</v>
      </c>
      <c r="K24">
        <v>9</v>
      </c>
      <c r="L24">
        <v>48</v>
      </c>
      <c r="M24">
        <v>6.16</v>
      </c>
      <c r="O24">
        <v>1.45</v>
      </c>
      <c r="R24" t="s">
        <v>27</v>
      </c>
      <c r="S24" t="s">
        <v>80</v>
      </c>
      <c r="T24" t="s">
        <v>3264</v>
      </c>
    </row>
    <row r="25" spans="1:20" x14ac:dyDescent="0.2">
      <c r="A25">
        <v>38</v>
      </c>
      <c r="C25">
        <v>829</v>
      </c>
      <c r="D25">
        <v>53725</v>
      </c>
      <c r="E25">
        <v>0</v>
      </c>
      <c r="F25">
        <v>12</v>
      </c>
      <c r="G25">
        <v>50.4</v>
      </c>
      <c r="H25" t="s">
        <v>24</v>
      </c>
      <c r="I25">
        <v>37</v>
      </c>
      <c r="J25">
        <v>41</v>
      </c>
      <c r="K25">
        <v>36</v>
      </c>
      <c r="L25">
        <v>37</v>
      </c>
      <c r="M25">
        <v>6.73</v>
      </c>
      <c r="O25">
        <v>-0.13</v>
      </c>
      <c r="P25">
        <v>-0.7</v>
      </c>
      <c r="S25" t="s">
        <v>82</v>
      </c>
      <c r="T25" t="s">
        <v>82</v>
      </c>
    </row>
    <row r="26" spans="1:20" x14ac:dyDescent="0.2">
      <c r="A26">
        <v>39</v>
      </c>
      <c r="B26" t="s">
        <v>83</v>
      </c>
      <c r="C26">
        <v>886</v>
      </c>
      <c r="D26">
        <v>91781</v>
      </c>
      <c r="E26">
        <v>0</v>
      </c>
      <c r="F26">
        <v>13</v>
      </c>
      <c r="G26">
        <v>14.2</v>
      </c>
      <c r="H26" t="s">
        <v>24</v>
      </c>
      <c r="I26">
        <v>15</v>
      </c>
      <c r="J26">
        <v>11</v>
      </c>
      <c r="K26">
        <v>1</v>
      </c>
      <c r="L26">
        <v>15</v>
      </c>
      <c r="M26">
        <v>2.83</v>
      </c>
      <c r="O26">
        <v>-0.23</v>
      </c>
      <c r="P26">
        <v>-0.87</v>
      </c>
      <c r="Q26">
        <v>-0.19</v>
      </c>
      <c r="S26" t="s">
        <v>85</v>
      </c>
      <c r="T26" t="s">
        <v>85</v>
      </c>
    </row>
    <row r="27" spans="1:20" x14ac:dyDescent="0.2">
      <c r="A27">
        <v>40</v>
      </c>
      <c r="C27">
        <v>895</v>
      </c>
      <c r="D27">
        <v>73823</v>
      </c>
      <c r="E27">
        <v>0</v>
      </c>
      <c r="F27">
        <v>13</v>
      </c>
      <c r="G27">
        <v>24</v>
      </c>
      <c r="H27" t="s">
        <v>24</v>
      </c>
      <c r="I27">
        <v>26</v>
      </c>
      <c r="J27">
        <v>59</v>
      </c>
      <c r="K27">
        <v>14</v>
      </c>
      <c r="L27">
        <v>26</v>
      </c>
      <c r="M27">
        <v>6.3</v>
      </c>
      <c r="O27">
        <v>0.65</v>
      </c>
      <c r="P27">
        <v>0.33</v>
      </c>
      <c r="S27" t="s">
        <v>86</v>
      </c>
      <c r="T27" t="s">
        <v>86</v>
      </c>
    </row>
    <row r="28" spans="1:20" x14ac:dyDescent="0.2">
      <c r="A28">
        <v>41</v>
      </c>
      <c r="B28" t="s">
        <v>87</v>
      </c>
      <c r="C28">
        <v>905</v>
      </c>
      <c r="D28">
        <v>36173</v>
      </c>
      <c r="E28">
        <v>0</v>
      </c>
      <c r="F28">
        <v>13</v>
      </c>
      <c r="G28">
        <v>30.8</v>
      </c>
      <c r="H28" t="s">
        <v>24</v>
      </c>
      <c r="I28">
        <v>41</v>
      </c>
      <c r="J28">
        <v>2</v>
      </c>
      <c r="K28">
        <v>7</v>
      </c>
      <c r="L28">
        <v>41</v>
      </c>
      <c r="M28">
        <v>5.72</v>
      </c>
      <c r="O28">
        <v>0.31</v>
      </c>
      <c r="P28">
        <v>-0.02</v>
      </c>
      <c r="S28" t="s">
        <v>88</v>
      </c>
      <c r="T28" t="s">
        <v>88</v>
      </c>
    </row>
    <row r="29" spans="1:20" x14ac:dyDescent="0.2">
      <c r="A29">
        <v>44</v>
      </c>
      <c r="C29">
        <v>952</v>
      </c>
      <c r="D29">
        <v>53744</v>
      </c>
      <c r="E29">
        <v>0</v>
      </c>
      <c r="F29">
        <v>14</v>
      </c>
      <c r="G29">
        <v>2.2999999999999998</v>
      </c>
      <c r="H29" t="s">
        <v>24</v>
      </c>
      <c r="I29">
        <v>33</v>
      </c>
      <c r="J29">
        <v>12</v>
      </c>
      <c r="K29">
        <v>22</v>
      </c>
      <c r="L29">
        <v>33</v>
      </c>
      <c r="M29">
        <v>6.25</v>
      </c>
      <c r="O29">
        <v>-0.01</v>
      </c>
      <c r="P29">
        <v>-0.05</v>
      </c>
      <c r="S29" t="s">
        <v>89</v>
      </c>
      <c r="T29" t="s">
        <v>89</v>
      </c>
    </row>
    <row r="30" spans="1:20" x14ac:dyDescent="0.2">
      <c r="A30">
        <v>45</v>
      </c>
      <c r="B30" t="s">
        <v>90</v>
      </c>
      <c r="C30">
        <v>1013</v>
      </c>
      <c r="D30">
        <v>91792</v>
      </c>
      <c r="E30">
        <v>0</v>
      </c>
      <c r="F30">
        <v>14</v>
      </c>
      <c r="G30">
        <v>36.200000000000003</v>
      </c>
      <c r="H30" t="s">
        <v>24</v>
      </c>
      <c r="I30">
        <v>20</v>
      </c>
      <c r="J30">
        <v>12</v>
      </c>
      <c r="K30">
        <v>24</v>
      </c>
      <c r="L30">
        <v>20</v>
      </c>
      <c r="M30">
        <v>4.8</v>
      </c>
      <c r="O30">
        <v>1.57</v>
      </c>
      <c r="P30">
        <v>1.93</v>
      </c>
      <c r="Q30">
        <v>1.1299999999999999</v>
      </c>
      <c r="S30" t="s">
        <v>91</v>
      </c>
      <c r="T30" t="s">
        <v>3274</v>
      </c>
    </row>
    <row r="31" spans="1:20" x14ac:dyDescent="0.2">
      <c r="A31">
        <v>46</v>
      </c>
      <c r="C31">
        <v>1014</v>
      </c>
      <c r="D31">
        <v>128655</v>
      </c>
      <c r="E31">
        <v>0</v>
      </c>
      <c r="F31">
        <v>14</v>
      </c>
      <c r="G31">
        <v>27.6</v>
      </c>
      <c r="H31" t="s">
        <v>26</v>
      </c>
      <c r="I31">
        <v>7</v>
      </c>
      <c r="J31">
        <v>46</v>
      </c>
      <c r="K31">
        <v>50</v>
      </c>
      <c r="L31">
        <v>-7</v>
      </c>
      <c r="M31">
        <v>5.12</v>
      </c>
      <c r="O31">
        <v>1.62</v>
      </c>
      <c r="P31">
        <v>1.81</v>
      </c>
      <c r="Q31">
        <v>1.03</v>
      </c>
      <c r="S31" t="s">
        <v>94</v>
      </c>
      <c r="T31" t="s">
        <v>9533</v>
      </c>
    </row>
    <row r="32" spans="1:20" x14ac:dyDescent="0.2">
      <c r="A32">
        <v>49</v>
      </c>
      <c r="C32">
        <v>1048</v>
      </c>
      <c r="D32">
        <v>73838</v>
      </c>
      <c r="E32">
        <v>0</v>
      </c>
      <c r="F32">
        <v>14</v>
      </c>
      <c r="G32">
        <v>56.1</v>
      </c>
      <c r="H32" t="s">
        <v>24</v>
      </c>
      <c r="I32">
        <v>22</v>
      </c>
      <c r="J32">
        <v>17</v>
      </c>
      <c r="K32">
        <v>3</v>
      </c>
      <c r="L32">
        <v>22</v>
      </c>
      <c r="M32">
        <v>6.24</v>
      </c>
      <c r="O32">
        <v>-0.01</v>
      </c>
      <c r="P32">
        <v>0.12</v>
      </c>
      <c r="S32" t="s">
        <v>99</v>
      </c>
      <c r="T32" t="s">
        <v>99</v>
      </c>
    </row>
    <row r="33" spans="1:20" x14ac:dyDescent="0.2">
      <c r="A33">
        <v>50</v>
      </c>
      <c r="B33" t="s">
        <v>100</v>
      </c>
      <c r="C33">
        <v>1061</v>
      </c>
      <c r="D33">
        <v>109087</v>
      </c>
      <c r="E33">
        <v>0</v>
      </c>
      <c r="F33">
        <v>14</v>
      </c>
      <c r="G33">
        <v>58.8</v>
      </c>
      <c r="H33" t="s">
        <v>24</v>
      </c>
      <c r="I33">
        <v>8</v>
      </c>
      <c r="J33">
        <v>49</v>
      </c>
      <c r="K33">
        <v>15</v>
      </c>
      <c r="L33">
        <v>8</v>
      </c>
      <c r="M33">
        <v>5.79</v>
      </c>
      <c r="O33">
        <v>0.31</v>
      </c>
      <c r="P33">
        <v>0.04</v>
      </c>
      <c r="S33" t="s">
        <v>88</v>
      </c>
      <c r="T33" t="s">
        <v>88</v>
      </c>
    </row>
    <row r="34" spans="1:20" x14ac:dyDescent="0.2">
      <c r="A34">
        <v>51</v>
      </c>
      <c r="C34">
        <v>1064</v>
      </c>
      <c r="D34">
        <v>128660</v>
      </c>
      <c r="E34">
        <v>0</v>
      </c>
      <c r="F34">
        <v>14</v>
      </c>
      <c r="G34">
        <v>54.5</v>
      </c>
      <c r="H34" t="s">
        <v>26</v>
      </c>
      <c r="I34">
        <v>9</v>
      </c>
      <c r="J34">
        <v>34</v>
      </c>
      <c r="K34">
        <v>11</v>
      </c>
      <c r="L34">
        <v>-9</v>
      </c>
      <c r="M34">
        <v>5.75</v>
      </c>
      <c r="O34">
        <v>-0.08</v>
      </c>
      <c r="S34" t="s">
        <v>102</v>
      </c>
      <c r="T34" t="s">
        <v>102</v>
      </c>
    </row>
    <row r="35" spans="1:20" x14ac:dyDescent="0.2">
      <c r="A35">
        <v>52</v>
      </c>
      <c r="C35">
        <v>1075</v>
      </c>
      <c r="D35">
        <v>53755</v>
      </c>
      <c r="E35">
        <v>0</v>
      </c>
      <c r="F35">
        <v>15</v>
      </c>
      <c r="G35">
        <v>7</v>
      </c>
      <c r="H35" t="s">
        <v>24</v>
      </c>
      <c r="I35">
        <v>31</v>
      </c>
      <c r="J35">
        <v>32</v>
      </c>
      <c r="K35">
        <v>9</v>
      </c>
      <c r="L35">
        <v>31</v>
      </c>
      <c r="M35">
        <v>6.45</v>
      </c>
      <c r="N35" t="s">
        <v>103</v>
      </c>
      <c r="S35" t="s">
        <v>104</v>
      </c>
      <c r="T35" t="s">
        <v>104</v>
      </c>
    </row>
    <row r="36" spans="1:20" x14ac:dyDescent="0.2">
      <c r="A36">
        <v>53</v>
      </c>
      <c r="C36">
        <v>1083</v>
      </c>
      <c r="D36">
        <v>73842</v>
      </c>
      <c r="E36">
        <v>0</v>
      </c>
      <c r="F36">
        <v>15</v>
      </c>
      <c r="G36">
        <v>10.6</v>
      </c>
      <c r="H36" t="s">
        <v>24</v>
      </c>
      <c r="I36">
        <v>27</v>
      </c>
      <c r="J36">
        <v>16</v>
      </c>
      <c r="K36">
        <v>59</v>
      </c>
      <c r="L36">
        <v>27</v>
      </c>
      <c r="M36">
        <v>6.35</v>
      </c>
      <c r="O36">
        <v>-0.02</v>
      </c>
      <c r="P36">
        <v>0.02</v>
      </c>
      <c r="S36" t="s">
        <v>25</v>
      </c>
      <c r="T36" t="s">
        <v>25</v>
      </c>
    </row>
    <row r="37" spans="1:20" x14ac:dyDescent="0.2">
      <c r="A37">
        <v>55</v>
      </c>
      <c r="C37">
        <v>1141</v>
      </c>
      <c r="D37">
        <v>4071</v>
      </c>
      <c r="E37">
        <v>0</v>
      </c>
      <c r="F37">
        <v>16</v>
      </c>
      <c r="G37">
        <v>14</v>
      </c>
      <c r="H37" t="s">
        <v>24</v>
      </c>
      <c r="I37">
        <v>76</v>
      </c>
      <c r="J37">
        <v>57</v>
      </c>
      <c r="K37">
        <v>3</v>
      </c>
      <c r="L37">
        <v>76</v>
      </c>
      <c r="M37">
        <v>6.35</v>
      </c>
      <c r="O37">
        <v>-7.0000000000000007E-2</v>
      </c>
      <c r="P37">
        <v>-0.26</v>
      </c>
      <c r="S37" t="s">
        <v>106</v>
      </c>
      <c r="T37" t="s">
        <v>106</v>
      </c>
    </row>
    <row r="38" spans="1:20" x14ac:dyDescent="0.2">
      <c r="A38">
        <v>56</v>
      </c>
      <c r="C38">
        <v>1185</v>
      </c>
      <c r="D38">
        <v>36221</v>
      </c>
      <c r="E38">
        <v>0</v>
      </c>
      <c r="F38">
        <v>16</v>
      </c>
      <c r="G38">
        <v>21.6</v>
      </c>
      <c r="H38" t="s">
        <v>24</v>
      </c>
      <c r="I38">
        <v>43</v>
      </c>
      <c r="J38">
        <v>35</v>
      </c>
      <c r="K38">
        <v>41</v>
      </c>
      <c r="L38">
        <v>43</v>
      </c>
      <c r="M38">
        <v>6.15</v>
      </c>
      <c r="O38">
        <v>0.05</v>
      </c>
      <c r="P38">
        <v>0.03</v>
      </c>
      <c r="S38" t="s">
        <v>107</v>
      </c>
      <c r="T38" t="s">
        <v>9545</v>
      </c>
    </row>
    <row r="39" spans="1:20" x14ac:dyDescent="0.2">
      <c r="A39">
        <v>59</v>
      </c>
      <c r="B39" t="s">
        <v>109</v>
      </c>
      <c r="C39">
        <v>1227</v>
      </c>
      <c r="D39">
        <v>109100</v>
      </c>
      <c r="E39">
        <v>0</v>
      </c>
      <c r="F39">
        <v>16</v>
      </c>
      <c r="G39">
        <v>34.1</v>
      </c>
      <c r="H39" t="s">
        <v>24</v>
      </c>
      <c r="I39">
        <v>8</v>
      </c>
      <c r="J39">
        <v>14</v>
      </c>
      <c r="K39">
        <v>24</v>
      </c>
      <c r="L39">
        <v>8</v>
      </c>
      <c r="M39">
        <v>6.11</v>
      </c>
      <c r="O39">
        <v>0.92</v>
      </c>
      <c r="P39">
        <v>0.66</v>
      </c>
      <c r="S39" t="s">
        <v>110</v>
      </c>
      <c r="T39" t="s">
        <v>9550</v>
      </c>
    </row>
    <row r="40" spans="1:20" x14ac:dyDescent="0.2">
      <c r="A40">
        <v>60</v>
      </c>
      <c r="C40">
        <v>1239</v>
      </c>
      <c r="D40">
        <v>11084</v>
      </c>
      <c r="E40">
        <v>0</v>
      </c>
      <c r="F40">
        <v>16</v>
      </c>
      <c r="G40">
        <v>57.1</v>
      </c>
      <c r="H40" t="s">
        <v>24</v>
      </c>
      <c r="I40">
        <v>61</v>
      </c>
      <c r="J40">
        <v>32</v>
      </c>
      <c r="K40">
        <v>0</v>
      </c>
      <c r="L40">
        <v>61</v>
      </c>
      <c r="M40">
        <v>5.74</v>
      </c>
      <c r="O40">
        <v>0.88</v>
      </c>
      <c r="P40">
        <v>0.59</v>
      </c>
      <c r="S40" t="s">
        <v>71</v>
      </c>
      <c r="T40" t="s">
        <v>71</v>
      </c>
    </row>
    <row r="41" spans="1:20" x14ac:dyDescent="0.2">
      <c r="A41">
        <v>62</v>
      </c>
      <c r="C41">
        <v>1279</v>
      </c>
      <c r="D41">
        <v>36236</v>
      </c>
      <c r="E41">
        <v>0</v>
      </c>
      <c r="F41">
        <v>17</v>
      </c>
      <c r="G41">
        <v>9.1</v>
      </c>
      <c r="H41" t="s">
        <v>24</v>
      </c>
      <c r="I41">
        <v>47</v>
      </c>
      <c r="J41">
        <v>56</v>
      </c>
      <c r="K41">
        <v>51</v>
      </c>
      <c r="L41">
        <v>47</v>
      </c>
      <c r="M41">
        <v>5.89</v>
      </c>
      <c r="O41">
        <v>-0.09</v>
      </c>
      <c r="P41">
        <v>-0.44</v>
      </c>
      <c r="S41" t="s">
        <v>112</v>
      </c>
      <c r="T41" t="s">
        <v>112</v>
      </c>
    </row>
    <row r="42" spans="1:20" x14ac:dyDescent="0.2">
      <c r="A42">
        <v>63</v>
      </c>
      <c r="B42" t="s">
        <v>113</v>
      </c>
      <c r="C42">
        <v>1280</v>
      </c>
      <c r="D42">
        <v>53777</v>
      </c>
      <c r="E42">
        <v>0</v>
      </c>
      <c r="F42">
        <v>17</v>
      </c>
      <c r="G42">
        <v>5.5</v>
      </c>
      <c r="H42" t="s">
        <v>24</v>
      </c>
      <c r="I42">
        <v>38</v>
      </c>
      <c r="J42">
        <v>40</v>
      </c>
      <c r="K42">
        <v>54</v>
      </c>
      <c r="L42">
        <v>38</v>
      </c>
      <c r="M42">
        <v>4.6100000000000003</v>
      </c>
      <c r="O42">
        <v>0.06</v>
      </c>
      <c r="P42">
        <v>0.04</v>
      </c>
      <c r="Q42">
        <v>0.01</v>
      </c>
      <c r="S42" t="s">
        <v>114</v>
      </c>
      <c r="T42" t="s">
        <v>114</v>
      </c>
    </row>
    <row r="43" spans="1:20" x14ac:dyDescent="0.2">
      <c r="A43">
        <v>65</v>
      </c>
      <c r="C43">
        <v>1337</v>
      </c>
      <c r="D43">
        <v>21273</v>
      </c>
      <c r="E43">
        <v>0</v>
      </c>
      <c r="F43">
        <v>17</v>
      </c>
      <c r="G43">
        <v>43</v>
      </c>
      <c r="H43" t="s">
        <v>24</v>
      </c>
      <c r="I43">
        <v>51</v>
      </c>
      <c r="J43">
        <v>25</v>
      </c>
      <c r="K43">
        <v>59</v>
      </c>
      <c r="L43">
        <v>51</v>
      </c>
      <c r="M43">
        <v>6.14</v>
      </c>
      <c r="O43">
        <v>-0.13</v>
      </c>
      <c r="P43">
        <v>-0.97</v>
      </c>
      <c r="S43" t="s">
        <v>117</v>
      </c>
      <c r="T43" t="s">
        <v>1877</v>
      </c>
    </row>
    <row r="44" spans="1:20" x14ac:dyDescent="0.2">
      <c r="A44">
        <v>67</v>
      </c>
      <c r="C44">
        <v>1367</v>
      </c>
      <c r="D44">
        <v>109119</v>
      </c>
      <c r="E44">
        <v>0</v>
      </c>
      <c r="F44">
        <v>17</v>
      </c>
      <c r="G44">
        <v>47.7</v>
      </c>
      <c r="H44" t="s">
        <v>24</v>
      </c>
      <c r="I44">
        <v>1</v>
      </c>
      <c r="J44">
        <v>41</v>
      </c>
      <c r="K44">
        <v>20</v>
      </c>
      <c r="L44">
        <v>1</v>
      </c>
      <c r="M44">
        <v>6.17</v>
      </c>
      <c r="O44">
        <v>0.94</v>
      </c>
      <c r="P44">
        <v>0.73</v>
      </c>
      <c r="S44" t="s">
        <v>119</v>
      </c>
      <c r="T44" t="s">
        <v>119</v>
      </c>
    </row>
    <row r="45" spans="1:20" x14ac:dyDescent="0.2">
      <c r="A45">
        <v>68</v>
      </c>
      <c r="B45" t="s">
        <v>120</v>
      </c>
      <c r="C45">
        <v>1404</v>
      </c>
      <c r="D45">
        <v>53798</v>
      </c>
      <c r="E45">
        <v>0</v>
      </c>
      <c r="F45">
        <v>18</v>
      </c>
      <c r="G45">
        <v>19.7</v>
      </c>
      <c r="H45" t="s">
        <v>24</v>
      </c>
      <c r="I45">
        <v>36</v>
      </c>
      <c r="J45">
        <v>47</v>
      </c>
      <c r="K45">
        <v>7</v>
      </c>
      <c r="L45">
        <v>36</v>
      </c>
      <c r="M45">
        <v>4.5199999999999996</v>
      </c>
      <c r="O45">
        <v>0.05</v>
      </c>
      <c r="P45">
        <v>7.0000000000000007E-2</v>
      </c>
      <c r="Q45">
        <v>0</v>
      </c>
      <c r="S45" t="s">
        <v>114</v>
      </c>
      <c r="T45" t="s">
        <v>114</v>
      </c>
    </row>
    <row r="46" spans="1:20" x14ac:dyDescent="0.2">
      <c r="A46">
        <v>69</v>
      </c>
      <c r="C46">
        <v>1419</v>
      </c>
      <c r="D46">
        <v>91832</v>
      </c>
      <c r="E46">
        <v>0</v>
      </c>
      <c r="F46">
        <v>18</v>
      </c>
      <c r="G46">
        <v>17.2</v>
      </c>
      <c r="H46" t="s">
        <v>24</v>
      </c>
      <c r="I46">
        <v>11</v>
      </c>
      <c r="J46">
        <v>12</v>
      </c>
      <c r="K46">
        <v>21</v>
      </c>
      <c r="L46">
        <v>11</v>
      </c>
      <c r="M46">
        <v>6.05</v>
      </c>
      <c r="O46">
        <v>1.03</v>
      </c>
      <c r="S46" t="s">
        <v>54</v>
      </c>
      <c r="T46" t="s">
        <v>54</v>
      </c>
    </row>
    <row r="47" spans="1:20" x14ac:dyDescent="0.2">
      <c r="A47">
        <v>70</v>
      </c>
      <c r="B47" t="s">
        <v>121</v>
      </c>
      <c r="C47">
        <v>1438</v>
      </c>
      <c r="D47">
        <v>36256</v>
      </c>
      <c r="E47">
        <v>0</v>
      </c>
      <c r="F47">
        <v>18</v>
      </c>
      <c r="G47">
        <v>42.1</v>
      </c>
      <c r="H47" t="s">
        <v>24</v>
      </c>
      <c r="I47">
        <v>43</v>
      </c>
      <c r="J47">
        <v>47</v>
      </c>
      <c r="K47">
        <v>28</v>
      </c>
      <c r="L47">
        <v>43</v>
      </c>
      <c r="M47">
        <v>6.11</v>
      </c>
      <c r="O47">
        <v>-0.08</v>
      </c>
      <c r="P47">
        <v>-0.35</v>
      </c>
      <c r="S47" t="s">
        <v>122</v>
      </c>
      <c r="T47" t="s">
        <v>122</v>
      </c>
    </row>
    <row r="48" spans="1:20" x14ac:dyDescent="0.2">
      <c r="A48">
        <v>71</v>
      </c>
      <c r="C48">
        <v>1439</v>
      </c>
      <c r="D48">
        <v>53803</v>
      </c>
      <c r="E48">
        <v>0</v>
      </c>
      <c r="F48">
        <v>18</v>
      </c>
      <c r="G48">
        <v>38.299999999999997</v>
      </c>
      <c r="H48" t="s">
        <v>24</v>
      </c>
      <c r="I48">
        <v>31</v>
      </c>
      <c r="J48">
        <v>31</v>
      </c>
      <c r="K48">
        <v>2</v>
      </c>
      <c r="L48">
        <v>31</v>
      </c>
      <c r="M48">
        <v>5.87</v>
      </c>
      <c r="O48">
        <v>-0.01</v>
      </c>
      <c r="P48">
        <v>0</v>
      </c>
      <c r="S48" t="s">
        <v>123</v>
      </c>
      <c r="T48" t="s">
        <v>123</v>
      </c>
    </row>
    <row r="49" spans="1:20" x14ac:dyDescent="0.2">
      <c r="A49">
        <v>72</v>
      </c>
      <c r="C49">
        <v>1461</v>
      </c>
      <c r="D49">
        <v>128690</v>
      </c>
      <c r="E49">
        <v>0</v>
      </c>
      <c r="F49">
        <v>18</v>
      </c>
      <c r="G49">
        <v>41.8</v>
      </c>
      <c r="H49" t="s">
        <v>26</v>
      </c>
      <c r="I49">
        <v>8</v>
      </c>
      <c r="J49">
        <v>3</v>
      </c>
      <c r="K49">
        <v>10</v>
      </c>
      <c r="L49">
        <v>-8</v>
      </c>
      <c r="M49">
        <v>6.46</v>
      </c>
      <c r="O49">
        <v>0.68</v>
      </c>
      <c r="P49">
        <v>0.28999999999999998</v>
      </c>
      <c r="S49" t="s">
        <v>124</v>
      </c>
      <c r="T49" t="s">
        <v>124</v>
      </c>
    </row>
    <row r="50" spans="1:20" x14ac:dyDescent="0.2">
      <c r="A50">
        <v>74</v>
      </c>
      <c r="B50" t="s">
        <v>126</v>
      </c>
      <c r="C50">
        <v>1522</v>
      </c>
      <c r="D50">
        <v>128694</v>
      </c>
      <c r="E50">
        <v>0</v>
      </c>
      <c r="F50">
        <v>19</v>
      </c>
      <c r="G50">
        <v>25.7</v>
      </c>
      <c r="H50" t="s">
        <v>26</v>
      </c>
      <c r="I50">
        <v>8</v>
      </c>
      <c r="J50">
        <v>49</v>
      </c>
      <c r="K50">
        <v>26</v>
      </c>
      <c r="L50">
        <v>-8</v>
      </c>
      <c r="M50">
        <v>3.56</v>
      </c>
      <c r="O50">
        <v>1.22</v>
      </c>
      <c r="P50">
        <v>1.25</v>
      </c>
      <c r="Q50">
        <v>0.59</v>
      </c>
      <c r="S50" t="s">
        <v>127</v>
      </c>
      <c r="T50" t="s">
        <v>9566</v>
      </c>
    </row>
    <row r="51" spans="1:20" x14ac:dyDescent="0.2">
      <c r="A51">
        <v>75</v>
      </c>
      <c r="C51">
        <v>1527</v>
      </c>
      <c r="D51">
        <v>36269</v>
      </c>
      <c r="E51">
        <v>0</v>
      </c>
      <c r="F51">
        <v>19</v>
      </c>
      <c r="G51">
        <v>41.6</v>
      </c>
      <c r="H51" t="s">
        <v>24</v>
      </c>
      <c r="I51">
        <v>40</v>
      </c>
      <c r="J51">
        <v>43</v>
      </c>
      <c r="K51">
        <v>47</v>
      </c>
      <c r="L51">
        <v>40</v>
      </c>
      <c r="M51">
        <v>6.33</v>
      </c>
      <c r="O51">
        <v>1.18</v>
      </c>
      <c r="S51" t="s">
        <v>45</v>
      </c>
      <c r="T51" t="s">
        <v>45</v>
      </c>
    </row>
    <row r="52" spans="1:20" x14ac:dyDescent="0.2">
      <c r="A52">
        <v>76</v>
      </c>
      <c r="C52">
        <v>1561</v>
      </c>
      <c r="D52">
        <v>36272</v>
      </c>
      <c r="E52">
        <v>0</v>
      </c>
      <c r="F52">
        <v>20</v>
      </c>
      <c r="G52">
        <v>5.2</v>
      </c>
      <c r="H52" t="s">
        <v>24</v>
      </c>
      <c r="I52">
        <v>48</v>
      </c>
      <c r="J52">
        <v>51</v>
      </c>
      <c r="K52">
        <v>55</v>
      </c>
      <c r="L52">
        <v>48</v>
      </c>
      <c r="M52">
        <v>6.52</v>
      </c>
      <c r="S52" t="s">
        <v>128</v>
      </c>
      <c r="T52" t="s">
        <v>128</v>
      </c>
    </row>
    <row r="53" spans="1:20" x14ac:dyDescent="0.2">
      <c r="A53">
        <v>78</v>
      </c>
      <c r="C53">
        <v>1606</v>
      </c>
      <c r="D53">
        <v>53820</v>
      </c>
      <c r="E53">
        <v>0</v>
      </c>
      <c r="F53">
        <v>20</v>
      </c>
      <c r="G53">
        <v>24.4</v>
      </c>
      <c r="H53" t="s">
        <v>24</v>
      </c>
      <c r="I53">
        <v>30</v>
      </c>
      <c r="J53">
        <v>56</v>
      </c>
      <c r="K53">
        <v>9</v>
      </c>
      <c r="L53">
        <v>30</v>
      </c>
      <c r="M53">
        <v>5.9</v>
      </c>
      <c r="O53">
        <v>-0.1</v>
      </c>
      <c r="P53">
        <v>-0.46</v>
      </c>
      <c r="S53" t="s">
        <v>131</v>
      </c>
      <c r="T53" t="s">
        <v>131</v>
      </c>
    </row>
    <row r="54" spans="1:20" x14ac:dyDescent="0.2">
      <c r="A54">
        <v>79</v>
      </c>
      <c r="C54">
        <v>1632</v>
      </c>
      <c r="D54">
        <v>53825</v>
      </c>
      <c r="E54">
        <v>0</v>
      </c>
      <c r="F54">
        <v>20</v>
      </c>
      <c r="G54">
        <v>45.5</v>
      </c>
      <c r="H54" t="s">
        <v>24</v>
      </c>
      <c r="I54">
        <v>32</v>
      </c>
      <c r="J54">
        <v>54</v>
      </c>
      <c r="K54">
        <v>41</v>
      </c>
      <c r="L54">
        <v>32</v>
      </c>
      <c r="M54">
        <v>5.79</v>
      </c>
      <c r="O54">
        <v>1.59</v>
      </c>
      <c r="Q54">
        <v>1</v>
      </c>
      <c r="S54" t="s">
        <v>77</v>
      </c>
      <c r="T54" t="s">
        <v>77</v>
      </c>
    </row>
    <row r="55" spans="1:20" x14ac:dyDescent="0.2">
      <c r="A55">
        <v>80</v>
      </c>
      <c r="B55" t="s">
        <v>132</v>
      </c>
      <c r="C55">
        <v>1635</v>
      </c>
      <c r="D55">
        <v>109152</v>
      </c>
      <c r="E55">
        <v>0</v>
      </c>
      <c r="F55">
        <v>20</v>
      </c>
      <c r="G55">
        <v>35.9</v>
      </c>
      <c r="H55" t="s">
        <v>24</v>
      </c>
      <c r="I55">
        <v>8</v>
      </c>
      <c r="J55">
        <v>11</v>
      </c>
      <c r="K55">
        <v>25</v>
      </c>
      <c r="L55">
        <v>8</v>
      </c>
      <c r="M55">
        <v>5.37</v>
      </c>
      <c r="O55">
        <v>1.34</v>
      </c>
      <c r="P55">
        <v>1.55</v>
      </c>
      <c r="R55" t="s">
        <v>27</v>
      </c>
      <c r="S55" t="s">
        <v>133</v>
      </c>
      <c r="T55" t="s">
        <v>9573</v>
      </c>
    </row>
    <row r="56" spans="1:20" x14ac:dyDescent="0.2">
      <c r="A56">
        <v>81</v>
      </c>
      <c r="C56">
        <v>1663</v>
      </c>
      <c r="D56">
        <v>91858</v>
      </c>
      <c r="E56">
        <v>0</v>
      </c>
      <c r="F56">
        <v>20</v>
      </c>
      <c r="G56">
        <v>54.5</v>
      </c>
      <c r="H56" t="s">
        <v>24</v>
      </c>
      <c r="I56">
        <v>10</v>
      </c>
      <c r="J56">
        <v>58</v>
      </c>
      <c r="K56">
        <v>37</v>
      </c>
      <c r="L56">
        <v>10</v>
      </c>
      <c r="M56">
        <v>6.56</v>
      </c>
      <c r="S56" t="s">
        <v>134</v>
      </c>
      <c r="T56" t="s">
        <v>134</v>
      </c>
    </row>
    <row r="57" spans="1:20" x14ac:dyDescent="0.2">
      <c r="A57">
        <v>82</v>
      </c>
      <c r="B57" t="s">
        <v>135</v>
      </c>
      <c r="C57">
        <v>1671</v>
      </c>
      <c r="D57">
        <v>53828</v>
      </c>
      <c r="E57">
        <v>0</v>
      </c>
      <c r="F57">
        <v>21</v>
      </c>
      <c r="G57">
        <v>7.3</v>
      </c>
      <c r="H57" t="s">
        <v>24</v>
      </c>
      <c r="I57">
        <v>37</v>
      </c>
      <c r="J57">
        <v>58</v>
      </c>
      <c r="K57">
        <v>7</v>
      </c>
      <c r="L57">
        <v>37</v>
      </c>
      <c r="M57">
        <v>5.18</v>
      </c>
      <c r="O57">
        <v>0.42</v>
      </c>
      <c r="P57">
        <v>0.05</v>
      </c>
      <c r="S57" t="s">
        <v>136</v>
      </c>
      <c r="T57" t="s">
        <v>136</v>
      </c>
    </row>
    <row r="58" spans="1:20" x14ac:dyDescent="0.2">
      <c r="A58">
        <v>86</v>
      </c>
      <c r="B58" t="s">
        <v>141</v>
      </c>
      <c r="C58">
        <v>1796</v>
      </c>
      <c r="D58">
        <v>91866</v>
      </c>
      <c r="E58">
        <v>0</v>
      </c>
      <c r="F58">
        <v>22</v>
      </c>
      <c r="G58">
        <v>25.5</v>
      </c>
      <c r="H58" t="s">
        <v>24</v>
      </c>
      <c r="I58">
        <v>13</v>
      </c>
      <c r="J58">
        <v>28</v>
      </c>
      <c r="K58">
        <v>57</v>
      </c>
      <c r="L58">
        <v>13</v>
      </c>
      <c r="M58">
        <v>6.23</v>
      </c>
      <c r="O58">
        <v>1.22</v>
      </c>
      <c r="S58" t="s">
        <v>105</v>
      </c>
      <c r="T58" t="s">
        <v>105</v>
      </c>
    </row>
    <row r="59" spans="1:20" x14ac:dyDescent="0.2">
      <c r="A59">
        <v>88</v>
      </c>
      <c r="B59" t="s">
        <v>142</v>
      </c>
      <c r="C59">
        <v>1835</v>
      </c>
      <c r="D59">
        <v>147237</v>
      </c>
      <c r="E59">
        <v>0</v>
      </c>
      <c r="F59">
        <v>22</v>
      </c>
      <c r="G59">
        <v>51.8</v>
      </c>
      <c r="H59" t="s">
        <v>26</v>
      </c>
      <c r="I59">
        <v>12</v>
      </c>
      <c r="J59">
        <v>12</v>
      </c>
      <c r="K59">
        <v>34</v>
      </c>
      <c r="L59">
        <v>-12</v>
      </c>
      <c r="M59">
        <v>6.39</v>
      </c>
      <c r="O59">
        <v>0.66</v>
      </c>
      <c r="P59">
        <v>0.24</v>
      </c>
      <c r="S59" t="s">
        <v>144</v>
      </c>
      <c r="T59" t="s">
        <v>144</v>
      </c>
    </row>
    <row r="60" spans="1:20" x14ac:dyDescent="0.2">
      <c r="A60">
        <v>90</v>
      </c>
      <c r="C60">
        <v>1967</v>
      </c>
      <c r="D60">
        <v>53860</v>
      </c>
      <c r="E60">
        <v>0</v>
      </c>
      <c r="F60">
        <v>24</v>
      </c>
      <c r="G60">
        <v>2</v>
      </c>
      <c r="H60" t="s">
        <v>24</v>
      </c>
      <c r="I60">
        <v>38</v>
      </c>
      <c r="J60">
        <v>34</v>
      </c>
      <c r="K60">
        <v>38</v>
      </c>
      <c r="L60">
        <v>38</v>
      </c>
      <c r="M60">
        <v>7.39</v>
      </c>
      <c r="O60">
        <v>1.97</v>
      </c>
      <c r="P60">
        <v>1.25</v>
      </c>
      <c r="Q60">
        <v>2.21</v>
      </c>
      <c r="S60" t="s">
        <v>147</v>
      </c>
      <c r="T60" t="s">
        <v>9585</v>
      </c>
    </row>
    <row r="61" spans="1:20" x14ac:dyDescent="0.2">
      <c r="A61">
        <v>91</v>
      </c>
      <c r="C61">
        <v>1976</v>
      </c>
      <c r="D61">
        <v>21366</v>
      </c>
      <c r="E61">
        <v>0</v>
      </c>
      <c r="F61">
        <v>24</v>
      </c>
      <c r="G61">
        <v>15.6</v>
      </c>
      <c r="H61" t="s">
        <v>24</v>
      </c>
      <c r="I61">
        <v>52</v>
      </c>
      <c r="J61">
        <v>1</v>
      </c>
      <c r="K61">
        <v>12</v>
      </c>
      <c r="L61">
        <v>52</v>
      </c>
      <c r="M61">
        <v>5.57</v>
      </c>
      <c r="O61">
        <v>-0.12</v>
      </c>
      <c r="P61">
        <v>-0.6</v>
      </c>
      <c r="S61" t="s">
        <v>148</v>
      </c>
      <c r="T61" t="s">
        <v>148</v>
      </c>
    </row>
    <row r="62" spans="1:20" x14ac:dyDescent="0.2">
      <c r="A62">
        <v>93</v>
      </c>
      <c r="B62" t="s">
        <v>151</v>
      </c>
      <c r="C62">
        <v>2011</v>
      </c>
      <c r="D62">
        <v>11172</v>
      </c>
      <c r="E62">
        <v>0</v>
      </c>
      <c r="F62">
        <v>24</v>
      </c>
      <c r="G62">
        <v>47.5</v>
      </c>
      <c r="H62" t="s">
        <v>24</v>
      </c>
      <c r="I62">
        <v>61</v>
      </c>
      <c r="J62">
        <v>49</v>
      </c>
      <c r="K62">
        <v>52</v>
      </c>
      <c r="L62">
        <v>61</v>
      </c>
      <c r="M62">
        <v>5.4</v>
      </c>
      <c r="O62">
        <v>0</v>
      </c>
      <c r="P62">
        <v>-0.16</v>
      </c>
      <c r="S62" t="s">
        <v>39</v>
      </c>
      <c r="T62" t="s">
        <v>39</v>
      </c>
    </row>
    <row r="63" spans="1:20" x14ac:dyDescent="0.2">
      <c r="A63">
        <v>94</v>
      </c>
      <c r="C63">
        <v>2023</v>
      </c>
      <c r="D63">
        <v>128743</v>
      </c>
      <c r="E63">
        <v>0</v>
      </c>
      <c r="F63">
        <v>24</v>
      </c>
      <c r="G63">
        <v>29.7</v>
      </c>
      <c r="H63" t="s">
        <v>26</v>
      </c>
      <c r="I63">
        <v>2</v>
      </c>
      <c r="J63">
        <v>13</v>
      </c>
      <c r="K63">
        <v>9</v>
      </c>
      <c r="L63">
        <v>-2</v>
      </c>
      <c r="M63">
        <v>6.07</v>
      </c>
      <c r="O63">
        <v>1.22</v>
      </c>
      <c r="P63">
        <v>1.23</v>
      </c>
      <c r="S63" t="s">
        <v>45</v>
      </c>
      <c r="T63" t="s">
        <v>45</v>
      </c>
    </row>
    <row r="64" spans="1:20" x14ac:dyDescent="0.2">
      <c r="A64">
        <v>96</v>
      </c>
      <c r="C64">
        <v>2054</v>
      </c>
      <c r="D64">
        <v>21381</v>
      </c>
      <c r="E64">
        <v>0</v>
      </c>
      <c r="F64">
        <v>25</v>
      </c>
      <c r="G64">
        <v>6.4</v>
      </c>
      <c r="H64" t="s">
        <v>24</v>
      </c>
      <c r="I64">
        <v>53</v>
      </c>
      <c r="J64">
        <v>2</v>
      </c>
      <c r="K64">
        <v>49</v>
      </c>
      <c r="L64">
        <v>53</v>
      </c>
      <c r="M64">
        <v>5.74</v>
      </c>
      <c r="O64">
        <v>-0.06</v>
      </c>
      <c r="P64">
        <v>-0.31</v>
      </c>
      <c r="S64" t="s">
        <v>153</v>
      </c>
      <c r="T64" t="s">
        <v>153</v>
      </c>
    </row>
    <row r="65" spans="1:20" x14ac:dyDescent="0.2">
      <c r="A65">
        <v>97</v>
      </c>
      <c r="B65" t="s">
        <v>154</v>
      </c>
      <c r="C65">
        <v>2114</v>
      </c>
      <c r="D65">
        <v>109192</v>
      </c>
      <c r="E65">
        <v>0</v>
      </c>
      <c r="F65">
        <v>25</v>
      </c>
      <c r="G65">
        <v>24.2</v>
      </c>
      <c r="H65" t="s">
        <v>24</v>
      </c>
      <c r="I65">
        <v>1</v>
      </c>
      <c r="J65">
        <v>56</v>
      </c>
      <c r="K65">
        <v>23</v>
      </c>
      <c r="L65">
        <v>1</v>
      </c>
      <c r="M65">
        <v>5.77</v>
      </c>
      <c r="O65">
        <v>0.86</v>
      </c>
      <c r="P65">
        <v>0.56999999999999995</v>
      </c>
      <c r="S65" t="s">
        <v>33</v>
      </c>
      <c r="T65" t="s">
        <v>33</v>
      </c>
    </row>
    <row r="66" spans="1:20" x14ac:dyDescent="0.2">
      <c r="A66">
        <v>101</v>
      </c>
      <c r="B66" t="s">
        <v>159</v>
      </c>
      <c r="C66">
        <v>2273</v>
      </c>
      <c r="D66">
        <v>128760</v>
      </c>
      <c r="E66">
        <v>0</v>
      </c>
      <c r="F66">
        <v>26</v>
      </c>
      <c r="G66">
        <v>37.4</v>
      </c>
      <c r="H66" t="s">
        <v>26</v>
      </c>
      <c r="I66">
        <v>0</v>
      </c>
      <c r="J66">
        <v>2</v>
      </c>
      <c r="K66">
        <v>59</v>
      </c>
      <c r="L66">
        <v>0</v>
      </c>
      <c r="M66">
        <v>6.19</v>
      </c>
      <c r="O66">
        <v>0.9</v>
      </c>
      <c r="P66">
        <v>0.55000000000000004</v>
      </c>
      <c r="S66" t="s">
        <v>71</v>
      </c>
      <c r="T66" t="s">
        <v>71</v>
      </c>
    </row>
    <row r="67" spans="1:20" x14ac:dyDescent="0.2">
      <c r="A67">
        <v>103</v>
      </c>
      <c r="B67" t="s">
        <v>160</v>
      </c>
      <c r="C67">
        <v>2411</v>
      </c>
      <c r="D67">
        <v>91910</v>
      </c>
      <c r="E67">
        <v>0</v>
      </c>
      <c r="F67">
        <v>28</v>
      </c>
      <c r="G67">
        <v>2.9</v>
      </c>
      <c r="H67" t="s">
        <v>24</v>
      </c>
      <c r="I67">
        <v>17</v>
      </c>
      <c r="J67">
        <v>53</v>
      </c>
      <c r="K67">
        <v>35</v>
      </c>
      <c r="L67">
        <v>17</v>
      </c>
      <c r="M67">
        <v>5.0599999999999996</v>
      </c>
      <c r="O67">
        <v>1.65</v>
      </c>
      <c r="P67">
        <v>1.82</v>
      </c>
      <c r="Q67">
        <v>1.54</v>
      </c>
      <c r="S67" t="s">
        <v>98</v>
      </c>
      <c r="T67" t="s">
        <v>98</v>
      </c>
    </row>
    <row r="68" spans="1:20" x14ac:dyDescent="0.2">
      <c r="A68">
        <v>104</v>
      </c>
      <c r="C68">
        <v>2421</v>
      </c>
      <c r="D68">
        <v>36390</v>
      </c>
      <c r="E68">
        <v>0</v>
      </c>
      <c r="F68">
        <v>28</v>
      </c>
      <c r="G68">
        <v>13.7</v>
      </c>
      <c r="H68" t="s">
        <v>24</v>
      </c>
      <c r="I68">
        <v>44</v>
      </c>
      <c r="J68">
        <v>23</v>
      </c>
      <c r="K68">
        <v>40</v>
      </c>
      <c r="L68">
        <v>44</v>
      </c>
      <c r="M68">
        <v>5.17</v>
      </c>
      <c r="O68">
        <v>0.03</v>
      </c>
      <c r="P68">
        <v>-0.01</v>
      </c>
      <c r="S68" t="s">
        <v>162</v>
      </c>
      <c r="T68" t="s">
        <v>162</v>
      </c>
    </row>
    <row r="69" spans="1:20" x14ac:dyDescent="0.2">
      <c r="A69">
        <v>106</v>
      </c>
      <c r="B69" t="s">
        <v>165</v>
      </c>
      <c r="C69">
        <v>2436</v>
      </c>
      <c r="D69">
        <v>91912</v>
      </c>
      <c r="E69">
        <v>0</v>
      </c>
      <c r="F69">
        <v>28</v>
      </c>
      <c r="G69">
        <v>12.7</v>
      </c>
      <c r="H69" t="s">
        <v>24</v>
      </c>
      <c r="I69">
        <v>16</v>
      </c>
      <c r="J69">
        <v>26</v>
      </c>
      <c r="K69">
        <v>42</v>
      </c>
      <c r="L69">
        <v>16</v>
      </c>
      <c r="M69">
        <v>6.06</v>
      </c>
      <c r="O69">
        <v>1.58</v>
      </c>
      <c r="P69">
        <v>2</v>
      </c>
      <c r="S69" t="s">
        <v>77</v>
      </c>
      <c r="T69" t="s">
        <v>77</v>
      </c>
    </row>
    <row r="70" spans="1:20" x14ac:dyDescent="0.2">
      <c r="A70">
        <v>107</v>
      </c>
      <c r="C70">
        <v>2454</v>
      </c>
      <c r="D70">
        <v>109224</v>
      </c>
      <c r="E70">
        <v>0</v>
      </c>
      <c r="F70">
        <v>28</v>
      </c>
      <c r="G70">
        <v>20.100000000000001</v>
      </c>
      <c r="H70" t="s">
        <v>24</v>
      </c>
      <c r="I70">
        <v>10</v>
      </c>
      <c r="J70">
        <v>11</v>
      </c>
      <c r="K70">
        <v>23</v>
      </c>
      <c r="L70">
        <v>10</v>
      </c>
      <c r="M70">
        <v>6.04</v>
      </c>
      <c r="O70">
        <v>0.43</v>
      </c>
      <c r="P70">
        <v>-0.06</v>
      </c>
      <c r="S70" t="s">
        <v>166</v>
      </c>
      <c r="T70" t="s">
        <v>3859</v>
      </c>
    </row>
    <row r="71" spans="1:20" x14ac:dyDescent="0.2">
      <c r="A71">
        <v>110</v>
      </c>
      <c r="C71">
        <v>2507</v>
      </c>
      <c r="D71">
        <v>53928</v>
      </c>
      <c r="E71">
        <v>0</v>
      </c>
      <c r="F71">
        <v>28</v>
      </c>
      <c r="G71">
        <v>56.6</v>
      </c>
      <c r="H71" t="s">
        <v>24</v>
      </c>
      <c r="I71">
        <v>36</v>
      </c>
      <c r="J71">
        <v>54</v>
      </c>
      <c r="K71">
        <v>0</v>
      </c>
      <c r="L71">
        <v>36</v>
      </c>
      <c r="M71">
        <v>6.26</v>
      </c>
      <c r="O71">
        <v>0.92</v>
      </c>
      <c r="S71" t="s">
        <v>33</v>
      </c>
      <c r="T71" t="s">
        <v>33</v>
      </c>
    </row>
    <row r="72" spans="1:20" x14ac:dyDescent="0.2">
      <c r="A72">
        <v>112</v>
      </c>
      <c r="C72">
        <v>2589</v>
      </c>
      <c r="D72">
        <v>4130</v>
      </c>
      <c r="E72">
        <v>0</v>
      </c>
      <c r="F72">
        <v>30</v>
      </c>
      <c r="G72">
        <v>55</v>
      </c>
      <c r="H72" t="s">
        <v>24</v>
      </c>
      <c r="I72">
        <v>77</v>
      </c>
      <c r="J72">
        <v>1</v>
      </c>
      <c r="K72">
        <v>10</v>
      </c>
      <c r="L72">
        <v>77</v>
      </c>
      <c r="M72">
        <v>6.21</v>
      </c>
      <c r="O72">
        <v>0.84</v>
      </c>
      <c r="P72">
        <v>0.54</v>
      </c>
      <c r="S72" t="s">
        <v>72</v>
      </c>
      <c r="T72" t="s">
        <v>72</v>
      </c>
    </row>
    <row r="73" spans="1:20" x14ac:dyDescent="0.2">
      <c r="A73">
        <v>113</v>
      </c>
      <c r="C73">
        <v>2626</v>
      </c>
      <c r="D73">
        <v>21457</v>
      </c>
      <c r="E73">
        <v>0</v>
      </c>
      <c r="F73">
        <v>30</v>
      </c>
      <c r="G73">
        <v>19.899999999999999</v>
      </c>
      <c r="H73" t="s">
        <v>24</v>
      </c>
      <c r="I73">
        <v>59</v>
      </c>
      <c r="J73">
        <v>58</v>
      </c>
      <c r="K73">
        <v>38</v>
      </c>
      <c r="L73">
        <v>59</v>
      </c>
      <c r="M73">
        <v>5.94</v>
      </c>
      <c r="O73">
        <v>0.01</v>
      </c>
      <c r="P73">
        <v>-0.36</v>
      </c>
      <c r="S73" t="s">
        <v>167</v>
      </c>
      <c r="T73" t="s">
        <v>39</v>
      </c>
    </row>
    <row r="74" spans="1:20" x14ac:dyDescent="0.2">
      <c r="A74">
        <v>114</v>
      </c>
      <c r="B74" t="s">
        <v>168</v>
      </c>
      <c r="C74">
        <v>2628</v>
      </c>
      <c r="D74">
        <v>74041</v>
      </c>
      <c r="E74">
        <v>0</v>
      </c>
      <c r="F74">
        <v>30</v>
      </c>
      <c r="G74">
        <v>7.3</v>
      </c>
      <c r="H74" t="s">
        <v>24</v>
      </c>
      <c r="I74">
        <v>29</v>
      </c>
      <c r="J74">
        <v>45</v>
      </c>
      <c r="K74">
        <v>6</v>
      </c>
      <c r="L74">
        <v>29</v>
      </c>
      <c r="M74">
        <v>5.23</v>
      </c>
      <c r="O74">
        <v>0.24</v>
      </c>
      <c r="P74">
        <v>0.09</v>
      </c>
      <c r="S74" t="s">
        <v>170</v>
      </c>
      <c r="T74" t="s">
        <v>170</v>
      </c>
    </row>
    <row r="75" spans="1:20" x14ac:dyDescent="0.2">
      <c r="A75">
        <v>115</v>
      </c>
      <c r="C75">
        <v>2630</v>
      </c>
      <c r="D75">
        <v>147307</v>
      </c>
      <c r="E75">
        <v>0</v>
      </c>
      <c r="F75">
        <v>29</v>
      </c>
      <c r="G75">
        <v>51.9</v>
      </c>
      <c r="H75" t="s">
        <v>26</v>
      </c>
      <c r="I75">
        <v>14</v>
      </c>
      <c r="J75">
        <v>51</v>
      </c>
      <c r="K75">
        <v>51</v>
      </c>
      <c r="L75">
        <v>-14</v>
      </c>
      <c r="M75">
        <v>6.14</v>
      </c>
      <c r="O75">
        <v>0.37</v>
      </c>
      <c r="S75" t="s">
        <v>171</v>
      </c>
      <c r="T75" t="s">
        <v>171</v>
      </c>
    </row>
    <row r="76" spans="1:20" x14ac:dyDescent="0.2">
      <c r="A76">
        <v>117</v>
      </c>
      <c r="B76" t="s">
        <v>173</v>
      </c>
      <c r="C76">
        <v>2637</v>
      </c>
      <c r="D76">
        <v>128791</v>
      </c>
      <c r="E76">
        <v>0</v>
      </c>
      <c r="F76">
        <v>30</v>
      </c>
      <c r="G76">
        <v>2.4</v>
      </c>
      <c r="H76" t="s">
        <v>26</v>
      </c>
      <c r="I76">
        <v>3</v>
      </c>
      <c r="J76">
        <v>57</v>
      </c>
      <c r="K76">
        <v>26</v>
      </c>
      <c r="L76">
        <v>-3</v>
      </c>
      <c r="M76">
        <v>5.72</v>
      </c>
      <c r="O76">
        <v>1.56</v>
      </c>
      <c r="P76">
        <v>1.91</v>
      </c>
      <c r="S76" t="s">
        <v>53</v>
      </c>
      <c r="T76" t="s">
        <v>53</v>
      </c>
    </row>
    <row r="77" spans="1:20" x14ac:dyDescent="0.2">
      <c r="A77">
        <v>121</v>
      </c>
      <c r="B77" t="s">
        <v>176</v>
      </c>
      <c r="C77">
        <v>2729</v>
      </c>
      <c r="D77">
        <v>11243</v>
      </c>
      <c r="E77">
        <v>0</v>
      </c>
      <c r="F77">
        <v>31</v>
      </c>
      <c r="G77">
        <v>25.3</v>
      </c>
      <c r="H77" t="s">
        <v>24</v>
      </c>
      <c r="I77">
        <v>66</v>
      </c>
      <c r="J77">
        <v>31</v>
      </c>
      <c r="K77">
        <v>10</v>
      </c>
      <c r="L77">
        <v>66</v>
      </c>
      <c r="M77">
        <v>6.18</v>
      </c>
      <c r="O77">
        <v>-0.1</v>
      </c>
      <c r="P77">
        <v>-0.47</v>
      </c>
      <c r="S77" t="s">
        <v>177</v>
      </c>
      <c r="T77" t="s">
        <v>177</v>
      </c>
    </row>
    <row r="78" spans="1:20" x14ac:dyDescent="0.2">
      <c r="A78">
        <v>122</v>
      </c>
      <c r="C78">
        <v>2767</v>
      </c>
      <c r="D78">
        <v>53956</v>
      </c>
      <c r="E78">
        <v>0</v>
      </c>
      <c r="F78">
        <v>31</v>
      </c>
      <c r="G78">
        <v>25.6</v>
      </c>
      <c r="H78" t="s">
        <v>24</v>
      </c>
      <c r="I78">
        <v>33</v>
      </c>
      <c r="J78">
        <v>34</v>
      </c>
      <c r="K78">
        <v>54</v>
      </c>
      <c r="L78">
        <v>33</v>
      </c>
      <c r="M78">
        <v>5.87</v>
      </c>
      <c r="O78">
        <v>1.1399999999999999</v>
      </c>
      <c r="S78" t="s">
        <v>45</v>
      </c>
      <c r="T78" t="s">
        <v>45</v>
      </c>
    </row>
    <row r="79" spans="1:20" x14ac:dyDescent="0.2">
      <c r="A79">
        <v>123</v>
      </c>
      <c r="B79" t="s">
        <v>178</v>
      </c>
      <c r="C79">
        <v>2772</v>
      </c>
      <c r="D79">
        <v>21489</v>
      </c>
      <c r="E79">
        <v>0</v>
      </c>
      <c r="F79">
        <v>31</v>
      </c>
      <c r="G79">
        <v>46.4</v>
      </c>
      <c r="H79" t="s">
        <v>24</v>
      </c>
      <c r="I79">
        <v>54</v>
      </c>
      <c r="J79">
        <v>31</v>
      </c>
      <c r="K79">
        <v>20</v>
      </c>
      <c r="L79">
        <v>54</v>
      </c>
      <c r="M79">
        <v>4.7300000000000004</v>
      </c>
      <c r="O79">
        <v>-0.1</v>
      </c>
      <c r="P79">
        <v>-0.35</v>
      </c>
      <c r="Q79">
        <v>-0.12</v>
      </c>
      <c r="S79" t="s">
        <v>179</v>
      </c>
      <c r="T79" t="s">
        <v>179</v>
      </c>
    </row>
    <row r="80" spans="1:20" x14ac:dyDescent="0.2">
      <c r="A80">
        <v>124</v>
      </c>
      <c r="C80">
        <v>2774</v>
      </c>
      <c r="D80">
        <v>21486</v>
      </c>
      <c r="E80">
        <v>0</v>
      </c>
      <c r="F80">
        <v>31</v>
      </c>
      <c r="G80">
        <v>41.2</v>
      </c>
      <c r="H80" t="s">
        <v>24</v>
      </c>
      <c r="I80">
        <v>52</v>
      </c>
      <c r="J80">
        <v>50</v>
      </c>
      <c r="K80">
        <v>22</v>
      </c>
      <c r="L80">
        <v>52</v>
      </c>
      <c r="M80">
        <v>5.6</v>
      </c>
      <c r="O80">
        <v>1.1499999999999999</v>
      </c>
      <c r="P80">
        <v>1.1299999999999999</v>
      </c>
      <c r="S80" t="s">
        <v>125</v>
      </c>
      <c r="T80" t="s">
        <v>125</v>
      </c>
    </row>
    <row r="81" spans="1:20" x14ac:dyDescent="0.2">
      <c r="A81">
        <v>128</v>
      </c>
      <c r="C81">
        <v>2888</v>
      </c>
      <c r="D81">
        <v>36453</v>
      </c>
      <c r="E81">
        <v>0</v>
      </c>
      <c r="F81">
        <v>32</v>
      </c>
      <c r="G81">
        <v>26.8</v>
      </c>
      <c r="H81" t="s">
        <v>24</v>
      </c>
      <c r="I81">
        <v>43</v>
      </c>
      <c r="J81">
        <v>29</v>
      </c>
      <c r="K81">
        <v>41</v>
      </c>
      <c r="L81">
        <v>43</v>
      </c>
      <c r="M81">
        <v>6.7</v>
      </c>
      <c r="O81">
        <v>-0.01</v>
      </c>
      <c r="P81">
        <v>-0.2</v>
      </c>
      <c r="S81" t="s">
        <v>25</v>
      </c>
      <c r="T81" t="s">
        <v>25</v>
      </c>
    </row>
    <row r="82" spans="1:20" x14ac:dyDescent="0.2">
      <c r="A82">
        <v>129</v>
      </c>
      <c r="C82">
        <v>2904</v>
      </c>
      <c r="D82">
        <v>4142</v>
      </c>
      <c r="E82">
        <v>0</v>
      </c>
      <c r="F82">
        <v>33</v>
      </c>
      <c r="G82">
        <v>19.3</v>
      </c>
      <c r="H82" t="s">
        <v>24</v>
      </c>
      <c r="I82">
        <v>70</v>
      </c>
      <c r="J82">
        <v>58</v>
      </c>
      <c r="K82">
        <v>54</v>
      </c>
      <c r="L82">
        <v>70</v>
      </c>
      <c r="M82">
        <v>6.42</v>
      </c>
      <c r="O82">
        <v>-0.01</v>
      </c>
      <c r="P82">
        <v>-0.06</v>
      </c>
      <c r="S82" t="s">
        <v>185</v>
      </c>
      <c r="T82" t="s">
        <v>185</v>
      </c>
    </row>
    <row r="83" spans="1:20" x14ac:dyDescent="0.2">
      <c r="A83">
        <v>130</v>
      </c>
      <c r="B83" t="s">
        <v>186</v>
      </c>
      <c r="C83">
        <v>2905</v>
      </c>
      <c r="D83">
        <v>11256</v>
      </c>
      <c r="E83">
        <v>0</v>
      </c>
      <c r="F83">
        <v>33</v>
      </c>
      <c r="G83">
        <v>0</v>
      </c>
      <c r="H83" t="s">
        <v>24</v>
      </c>
      <c r="I83">
        <v>62</v>
      </c>
      <c r="J83">
        <v>55</v>
      </c>
      <c r="K83">
        <v>54</v>
      </c>
      <c r="L83">
        <v>62</v>
      </c>
      <c r="M83">
        <v>4.16</v>
      </c>
      <c r="O83">
        <v>0.14000000000000001</v>
      </c>
      <c r="P83">
        <v>-0.8</v>
      </c>
      <c r="Q83">
        <v>0.06</v>
      </c>
      <c r="S83" t="s">
        <v>188</v>
      </c>
      <c r="T83" t="s">
        <v>188</v>
      </c>
    </row>
    <row r="84" spans="1:20" x14ac:dyDescent="0.2">
      <c r="A84">
        <v>131</v>
      </c>
      <c r="B84" t="s">
        <v>189</v>
      </c>
      <c r="C84">
        <v>2910</v>
      </c>
      <c r="D84">
        <v>74084</v>
      </c>
      <c r="E84">
        <v>0</v>
      </c>
      <c r="F84">
        <v>32</v>
      </c>
      <c r="G84">
        <v>35.5</v>
      </c>
      <c r="H84" t="s">
        <v>24</v>
      </c>
      <c r="I84">
        <v>20</v>
      </c>
      <c r="J84">
        <v>17</v>
      </c>
      <c r="K84">
        <v>40</v>
      </c>
      <c r="L84">
        <v>20</v>
      </c>
      <c r="M84">
        <v>5.38</v>
      </c>
      <c r="O84">
        <v>1.08</v>
      </c>
      <c r="P84">
        <v>0.96</v>
      </c>
      <c r="S84" t="s">
        <v>54</v>
      </c>
      <c r="T84" t="s">
        <v>54</v>
      </c>
    </row>
    <row r="85" spans="1:20" x14ac:dyDescent="0.2">
      <c r="A85">
        <v>132</v>
      </c>
      <c r="B85" t="s">
        <v>190</v>
      </c>
      <c r="C85">
        <v>2913</v>
      </c>
      <c r="D85">
        <v>109262</v>
      </c>
      <c r="E85">
        <v>0</v>
      </c>
      <c r="F85">
        <v>32</v>
      </c>
      <c r="G85">
        <v>23.8</v>
      </c>
      <c r="H85" t="s">
        <v>24</v>
      </c>
      <c r="I85">
        <v>6</v>
      </c>
      <c r="J85">
        <v>57</v>
      </c>
      <c r="K85">
        <v>20</v>
      </c>
      <c r="L85">
        <v>6</v>
      </c>
      <c r="M85">
        <v>5.67</v>
      </c>
      <c r="O85">
        <v>0</v>
      </c>
      <c r="P85">
        <v>-0.17</v>
      </c>
      <c r="S85" t="s">
        <v>191</v>
      </c>
      <c r="T85" t="s">
        <v>191</v>
      </c>
    </row>
    <row r="86" spans="1:20" x14ac:dyDescent="0.2">
      <c r="A86">
        <v>133</v>
      </c>
      <c r="C86">
        <v>2924</v>
      </c>
      <c r="D86">
        <v>74083</v>
      </c>
      <c r="E86">
        <v>0</v>
      </c>
      <c r="F86">
        <v>32</v>
      </c>
      <c r="G86">
        <v>34.5</v>
      </c>
      <c r="H86" t="s">
        <v>24</v>
      </c>
      <c r="I86">
        <v>27</v>
      </c>
      <c r="J86">
        <v>34</v>
      </c>
      <c r="K86">
        <v>50</v>
      </c>
      <c r="L86">
        <v>27</v>
      </c>
      <c r="M86">
        <v>6.67</v>
      </c>
      <c r="S86" t="s">
        <v>192</v>
      </c>
      <c r="T86" t="s">
        <v>192</v>
      </c>
    </row>
    <row r="87" spans="1:20" x14ac:dyDescent="0.2">
      <c r="A87">
        <v>134</v>
      </c>
      <c r="C87">
        <v>2942</v>
      </c>
      <c r="D87">
        <v>74090</v>
      </c>
      <c r="E87">
        <v>0</v>
      </c>
      <c r="F87">
        <v>32</v>
      </c>
      <c r="G87">
        <v>49.1</v>
      </c>
      <c r="H87" t="s">
        <v>24</v>
      </c>
      <c r="I87">
        <v>28</v>
      </c>
      <c r="J87">
        <v>16</v>
      </c>
      <c r="K87">
        <v>49</v>
      </c>
      <c r="L87">
        <v>28</v>
      </c>
      <c r="M87">
        <v>6.3</v>
      </c>
      <c r="O87">
        <v>1</v>
      </c>
      <c r="P87">
        <v>0.73</v>
      </c>
      <c r="S87" t="s">
        <v>54</v>
      </c>
      <c r="T87" t="s">
        <v>54</v>
      </c>
    </row>
    <row r="88" spans="1:20" x14ac:dyDescent="0.2">
      <c r="A88">
        <v>135</v>
      </c>
      <c r="C88">
        <v>2952</v>
      </c>
      <c r="D88">
        <v>21512</v>
      </c>
      <c r="E88">
        <v>0</v>
      </c>
      <c r="F88">
        <v>33</v>
      </c>
      <c r="G88">
        <v>10.4</v>
      </c>
      <c r="H88" t="s">
        <v>24</v>
      </c>
      <c r="I88">
        <v>54</v>
      </c>
      <c r="J88">
        <v>53</v>
      </c>
      <c r="K88">
        <v>42</v>
      </c>
      <c r="L88">
        <v>54</v>
      </c>
      <c r="M88">
        <v>5.93</v>
      </c>
      <c r="O88">
        <v>1.04</v>
      </c>
      <c r="P88">
        <v>0.84</v>
      </c>
      <c r="S88" t="s">
        <v>54</v>
      </c>
      <c r="T88" t="s">
        <v>54</v>
      </c>
    </row>
    <row r="89" spans="1:20" x14ac:dyDescent="0.2">
      <c r="A89">
        <v>137</v>
      </c>
      <c r="B89" t="s">
        <v>194</v>
      </c>
      <c r="C89">
        <v>3038</v>
      </c>
      <c r="D89">
        <v>11265</v>
      </c>
      <c r="E89">
        <v>0</v>
      </c>
      <c r="F89">
        <v>34</v>
      </c>
      <c r="G89">
        <v>24.9</v>
      </c>
      <c r="H89" t="s">
        <v>24</v>
      </c>
      <c r="I89">
        <v>66</v>
      </c>
      <c r="J89">
        <v>45</v>
      </c>
      <c r="K89">
        <v>1</v>
      </c>
      <c r="L89">
        <v>66</v>
      </c>
      <c r="M89">
        <v>6.48</v>
      </c>
      <c r="O89">
        <v>-0.08</v>
      </c>
      <c r="P89">
        <v>-0.32</v>
      </c>
      <c r="S89" t="s">
        <v>39</v>
      </c>
      <c r="T89" t="s">
        <v>39</v>
      </c>
    </row>
    <row r="90" spans="1:20" x14ac:dyDescent="0.2">
      <c r="A90">
        <v>141</v>
      </c>
      <c r="C90">
        <v>3166</v>
      </c>
      <c r="D90">
        <v>91980</v>
      </c>
      <c r="E90">
        <v>0</v>
      </c>
      <c r="F90">
        <v>34</v>
      </c>
      <c r="G90">
        <v>55.3</v>
      </c>
      <c r="H90" t="s">
        <v>24</v>
      </c>
      <c r="I90">
        <v>13</v>
      </c>
      <c r="J90">
        <v>22</v>
      </c>
      <c r="K90">
        <v>16</v>
      </c>
      <c r="L90">
        <v>13</v>
      </c>
      <c r="M90">
        <v>6.4</v>
      </c>
      <c r="S90" t="s">
        <v>197</v>
      </c>
      <c r="T90" t="s">
        <v>197</v>
      </c>
    </row>
    <row r="91" spans="1:20" x14ac:dyDescent="0.2">
      <c r="A91">
        <v>142</v>
      </c>
      <c r="B91" t="s">
        <v>198</v>
      </c>
      <c r="C91">
        <v>3196</v>
      </c>
      <c r="D91">
        <v>128839</v>
      </c>
      <c r="E91">
        <v>0</v>
      </c>
      <c r="F91">
        <v>35</v>
      </c>
      <c r="G91">
        <v>14.9</v>
      </c>
      <c r="H91" t="s">
        <v>26</v>
      </c>
      <c r="I91">
        <v>3</v>
      </c>
      <c r="J91">
        <v>35</v>
      </c>
      <c r="K91">
        <v>34</v>
      </c>
      <c r="L91">
        <v>-3</v>
      </c>
      <c r="M91">
        <v>5.2</v>
      </c>
      <c r="O91">
        <v>0.56000000000000005</v>
      </c>
      <c r="P91">
        <v>0.08</v>
      </c>
      <c r="S91" t="s">
        <v>199</v>
      </c>
      <c r="T91" t="s">
        <v>199</v>
      </c>
    </row>
    <row r="92" spans="1:20" x14ac:dyDescent="0.2">
      <c r="A92">
        <v>143</v>
      </c>
      <c r="B92" t="s">
        <v>200</v>
      </c>
      <c r="C92">
        <v>3229</v>
      </c>
      <c r="D92">
        <v>128843</v>
      </c>
      <c r="E92">
        <v>0</v>
      </c>
      <c r="F92">
        <v>35</v>
      </c>
      <c r="G92">
        <v>32.799999999999997</v>
      </c>
      <c r="H92" t="s">
        <v>26</v>
      </c>
      <c r="I92">
        <v>0</v>
      </c>
      <c r="J92">
        <v>30</v>
      </c>
      <c r="K92">
        <v>20</v>
      </c>
      <c r="L92">
        <v>0</v>
      </c>
      <c r="M92">
        <v>5.93</v>
      </c>
      <c r="O92">
        <v>0.44</v>
      </c>
      <c r="P92">
        <v>-0.02</v>
      </c>
      <c r="S92" t="s">
        <v>201</v>
      </c>
      <c r="T92" t="s">
        <v>201</v>
      </c>
    </row>
    <row r="93" spans="1:20" x14ac:dyDescent="0.2">
      <c r="A93">
        <v>144</v>
      </c>
      <c r="C93">
        <v>3240</v>
      </c>
      <c r="D93">
        <v>21551</v>
      </c>
      <c r="E93">
        <v>0</v>
      </c>
      <c r="F93">
        <v>36</v>
      </c>
      <c r="G93">
        <v>8.3000000000000007</v>
      </c>
      <c r="H93" t="s">
        <v>24</v>
      </c>
      <c r="I93">
        <v>54</v>
      </c>
      <c r="J93">
        <v>10</v>
      </c>
      <c r="K93">
        <v>7</v>
      </c>
      <c r="L93">
        <v>54</v>
      </c>
      <c r="M93">
        <v>5.08</v>
      </c>
      <c r="O93">
        <v>-0.11</v>
      </c>
      <c r="P93">
        <v>-0.36</v>
      </c>
      <c r="S93" t="s">
        <v>112</v>
      </c>
      <c r="T93" t="s">
        <v>112</v>
      </c>
    </row>
    <row r="94" spans="1:20" x14ac:dyDescent="0.2">
      <c r="A94">
        <v>145</v>
      </c>
      <c r="C94">
        <v>3268</v>
      </c>
      <c r="D94">
        <v>91990</v>
      </c>
      <c r="E94">
        <v>0</v>
      </c>
      <c r="F94">
        <v>35</v>
      </c>
      <c r="G94">
        <v>54.7</v>
      </c>
      <c r="H94" t="s">
        <v>24</v>
      </c>
      <c r="I94">
        <v>13</v>
      </c>
      <c r="J94">
        <v>12</v>
      </c>
      <c r="K94">
        <v>24</v>
      </c>
      <c r="L94">
        <v>13</v>
      </c>
      <c r="M94">
        <v>6.41</v>
      </c>
      <c r="O94">
        <v>0.52</v>
      </c>
      <c r="P94">
        <v>-0.05</v>
      </c>
      <c r="S94" t="s">
        <v>75</v>
      </c>
      <c r="T94" t="s">
        <v>75</v>
      </c>
    </row>
    <row r="95" spans="1:20" x14ac:dyDescent="0.2">
      <c r="A95">
        <v>146</v>
      </c>
      <c r="C95">
        <v>3283</v>
      </c>
      <c r="D95">
        <v>11291</v>
      </c>
      <c r="E95">
        <v>0</v>
      </c>
      <c r="F95">
        <v>36</v>
      </c>
      <c r="G95">
        <v>27.3</v>
      </c>
      <c r="H95" t="s">
        <v>24</v>
      </c>
      <c r="I95">
        <v>60</v>
      </c>
      <c r="J95">
        <v>19</v>
      </c>
      <c r="K95">
        <v>34</v>
      </c>
      <c r="L95">
        <v>60</v>
      </c>
      <c r="M95">
        <v>5.79</v>
      </c>
      <c r="O95">
        <v>0.28999999999999998</v>
      </c>
      <c r="P95">
        <v>0.28999999999999998</v>
      </c>
      <c r="S95" t="s">
        <v>202</v>
      </c>
      <c r="T95" t="s">
        <v>202</v>
      </c>
    </row>
    <row r="96" spans="1:20" x14ac:dyDescent="0.2">
      <c r="A96">
        <v>149</v>
      </c>
      <c r="C96">
        <v>3322</v>
      </c>
      <c r="D96">
        <v>74136</v>
      </c>
      <c r="E96">
        <v>0</v>
      </c>
      <c r="F96">
        <v>36</v>
      </c>
      <c r="G96">
        <v>20</v>
      </c>
      <c r="H96" t="s">
        <v>24</v>
      </c>
      <c r="I96">
        <v>27</v>
      </c>
      <c r="J96">
        <v>15</v>
      </c>
      <c r="K96">
        <v>17</v>
      </c>
      <c r="L96">
        <v>27</v>
      </c>
      <c r="M96">
        <v>6.5</v>
      </c>
      <c r="O96">
        <v>-0.09</v>
      </c>
      <c r="P96">
        <v>-0.39</v>
      </c>
      <c r="S96" t="s">
        <v>205</v>
      </c>
      <c r="T96" t="s">
        <v>111</v>
      </c>
    </row>
    <row r="97" spans="1:20" x14ac:dyDescent="0.2">
      <c r="A97">
        <v>150</v>
      </c>
      <c r="C97">
        <v>3325</v>
      </c>
      <c r="D97">
        <v>147360</v>
      </c>
      <c r="E97">
        <v>0</v>
      </c>
      <c r="F97">
        <v>36</v>
      </c>
      <c r="G97">
        <v>3</v>
      </c>
      <c r="H97" t="s">
        <v>26</v>
      </c>
      <c r="I97">
        <v>14</v>
      </c>
      <c r="J97">
        <v>58</v>
      </c>
      <c r="K97">
        <v>25</v>
      </c>
      <c r="L97">
        <v>-14</v>
      </c>
      <c r="M97">
        <v>6.45</v>
      </c>
      <c r="O97">
        <v>1.06</v>
      </c>
      <c r="P97">
        <v>0.91</v>
      </c>
      <c r="S97" t="s">
        <v>60</v>
      </c>
      <c r="T97" t="s">
        <v>60</v>
      </c>
    </row>
    <row r="98" spans="1:20" x14ac:dyDescent="0.2">
      <c r="A98">
        <v>152</v>
      </c>
      <c r="C98">
        <v>3346</v>
      </c>
      <c r="D98">
        <v>36509</v>
      </c>
      <c r="E98">
        <v>0</v>
      </c>
      <c r="F98">
        <v>36</v>
      </c>
      <c r="G98">
        <v>46.6</v>
      </c>
      <c r="H98" t="s">
        <v>24</v>
      </c>
      <c r="I98">
        <v>44</v>
      </c>
      <c r="J98">
        <v>29</v>
      </c>
      <c r="K98">
        <v>19</v>
      </c>
      <c r="L98">
        <v>44</v>
      </c>
      <c r="M98">
        <v>5.13</v>
      </c>
      <c r="O98">
        <v>1.6</v>
      </c>
      <c r="P98">
        <v>1.97</v>
      </c>
      <c r="S98" t="s">
        <v>208</v>
      </c>
      <c r="T98" t="s">
        <v>5647</v>
      </c>
    </row>
    <row r="99" spans="1:20" x14ac:dyDescent="0.2">
      <c r="A99">
        <v>153</v>
      </c>
      <c r="B99" t="s">
        <v>209</v>
      </c>
      <c r="C99">
        <v>3360</v>
      </c>
      <c r="D99">
        <v>21566</v>
      </c>
      <c r="E99">
        <v>0</v>
      </c>
      <c r="F99">
        <v>36</v>
      </c>
      <c r="G99">
        <v>58.3</v>
      </c>
      <c r="H99" t="s">
        <v>24</v>
      </c>
      <c r="I99">
        <v>53</v>
      </c>
      <c r="J99">
        <v>53</v>
      </c>
      <c r="K99">
        <v>49</v>
      </c>
      <c r="L99">
        <v>53</v>
      </c>
      <c r="M99">
        <v>3.66</v>
      </c>
      <c r="O99">
        <v>-0.2</v>
      </c>
      <c r="P99">
        <v>-0.87</v>
      </c>
      <c r="Q99">
        <v>-0.21</v>
      </c>
      <c r="S99" t="s">
        <v>85</v>
      </c>
      <c r="T99" t="s">
        <v>85</v>
      </c>
    </row>
    <row r="100" spans="1:20" x14ac:dyDescent="0.2">
      <c r="A100">
        <v>154</v>
      </c>
      <c r="B100" t="s">
        <v>210</v>
      </c>
      <c r="C100">
        <v>3369</v>
      </c>
      <c r="D100">
        <v>54033</v>
      </c>
      <c r="E100">
        <v>0</v>
      </c>
      <c r="F100">
        <v>36</v>
      </c>
      <c r="G100">
        <v>52.9</v>
      </c>
      <c r="H100" t="s">
        <v>24</v>
      </c>
      <c r="I100">
        <v>33</v>
      </c>
      <c r="J100">
        <v>43</v>
      </c>
      <c r="K100">
        <v>10</v>
      </c>
      <c r="L100">
        <v>33</v>
      </c>
      <c r="M100">
        <v>4.3600000000000003</v>
      </c>
      <c r="O100">
        <v>-0.14000000000000001</v>
      </c>
      <c r="P100">
        <v>-0.55000000000000004</v>
      </c>
      <c r="Q100">
        <v>-0.12</v>
      </c>
      <c r="S100" t="s">
        <v>211</v>
      </c>
      <c r="T100" t="s">
        <v>211</v>
      </c>
    </row>
    <row r="101" spans="1:20" x14ac:dyDescent="0.2">
      <c r="A101">
        <v>155</v>
      </c>
      <c r="B101" t="s">
        <v>212</v>
      </c>
      <c r="C101">
        <v>3379</v>
      </c>
      <c r="D101">
        <v>91995</v>
      </c>
      <c r="E101">
        <v>0</v>
      </c>
      <c r="F101">
        <v>36</v>
      </c>
      <c r="G101">
        <v>47.3</v>
      </c>
      <c r="H101" t="s">
        <v>24</v>
      </c>
      <c r="I101">
        <v>15</v>
      </c>
      <c r="J101">
        <v>13</v>
      </c>
      <c r="K101">
        <v>54</v>
      </c>
      <c r="L101">
        <v>15</v>
      </c>
      <c r="M101">
        <v>5.89</v>
      </c>
      <c r="O101">
        <v>-0.15</v>
      </c>
      <c r="P101">
        <v>-0.66</v>
      </c>
      <c r="S101" t="s">
        <v>214</v>
      </c>
      <c r="T101" t="s">
        <v>5651</v>
      </c>
    </row>
    <row r="102" spans="1:20" x14ac:dyDescent="0.2">
      <c r="A102">
        <v>156</v>
      </c>
      <c r="C102">
        <v>3411</v>
      </c>
      <c r="D102">
        <v>74148</v>
      </c>
      <c r="E102">
        <v>0</v>
      </c>
      <c r="F102">
        <v>37</v>
      </c>
      <c r="G102">
        <v>7.2</v>
      </c>
      <c r="H102" t="s">
        <v>24</v>
      </c>
      <c r="I102">
        <v>24</v>
      </c>
      <c r="J102">
        <v>0</v>
      </c>
      <c r="K102">
        <v>51</v>
      </c>
      <c r="L102">
        <v>24</v>
      </c>
      <c r="M102">
        <v>6.47</v>
      </c>
      <c r="N102" t="s">
        <v>103</v>
      </c>
      <c r="S102" t="s">
        <v>125</v>
      </c>
      <c r="T102" t="s">
        <v>125</v>
      </c>
    </row>
    <row r="103" spans="1:20" x14ac:dyDescent="0.2">
      <c r="A103">
        <v>157</v>
      </c>
      <c r="C103">
        <v>3421</v>
      </c>
      <c r="D103">
        <v>54038</v>
      </c>
      <c r="E103">
        <v>0</v>
      </c>
      <c r="F103">
        <v>37</v>
      </c>
      <c r="G103">
        <v>21.1</v>
      </c>
      <c r="H103" t="s">
        <v>24</v>
      </c>
      <c r="I103">
        <v>35</v>
      </c>
      <c r="J103">
        <v>23</v>
      </c>
      <c r="K103">
        <v>58</v>
      </c>
      <c r="L103">
        <v>35</v>
      </c>
      <c r="M103">
        <v>5.48</v>
      </c>
      <c r="O103">
        <v>0.88</v>
      </c>
      <c r="P103">
        <v>0.48</v>
      </c>
      <c r="S103" t="s">
        <v>215</v>
      </c>
      <c r="T103" t="s">
        <v>5654</v>
      </c>
    </row>
    <row r="104" spans="1:20" x14ac:dyDescent="0.2">
      <c r="A104">
        <v>158</v>
      </c>
      <c r="C104">
        <v>3440</v>
      </c>
      <c r="D104">
        <v>106</v>
      </c>
      <c r="E104">
        <v>0</v>
      </c>
      <c r="F104">
        <v>39</v>
      </c>
      <c r="G104">
        <v>47.3</v>
      </c>
      <c r="H104" t="s">
        <v>24</v>
      </c>
      <c r="I104">
        <v>82</v>
      </c>
      <c r="J104">
        <v>29</v>
      </c>
      <c r="K104">
        <v>38</v>
      </c>
      <c r="L104">
        <v>82</v>
      </c>
      <c r="M104">
        <v>6.4</v>
      </c>
      <c r="O104">
        <v>0.55000000000000004</v>
      </c>
      <c r="P104">
        <v>-0.01</v>
      </c>
      <c r="R104" t="s">
        <v>216</v>
      </c>
      <c r="S104" t="s">
        <v>217</v>
      </c>
      <c r="T104" t="s">
        <v>5656</v>
      </c>
    </row>
    <row r="105" spans="1:20" x14ac:dyDescent="0.2">
      <c r="A105">
        <v>161</v>
      </c>
      <c r="C105">
        <v>3457</v>
      </c>
      <c r="D105">
        <v>109315</v>
      </c>
      <c r="E105">
        <v>0</v>
      </c>
      <c r="F105">
        <v>37</v>
      </c>
      <c r="G105">
        <v>30.5</v>
      </c>
      <c r="H105" t="s">
        <v>24</v>
      </c>
      <c r="I105">
        <v>3</v>
      </c>
      <c r="J105">
        <v>8</v>
      </c>
      <c r="K105">
        <v>7</v>
      </c>
      <c r="L105">
        <v>3</v>
      </c>
      <c r="M105">
        <v>6.39</v>
      </c>
      <c r="O105">
        <v>1.33</v>
      </c>
      <c r="P105">
        <v>1.52</v>
      </c>
      <c r="Q105">
        <v>0.54</v>
      </c>
      <c r="S105" t="s">
        <v>172</v>
      </c>
      <c r="T105" t="s">
        <v>172</v>
      </c>
    </row>
    <row r="106" spans="1:20" x14ac:dyDescent="0.2">
      <c r="A106">
        <v>163</v>
      </c>
      <c r="B106" t="s">
        <v>221</v>
      </c>
      <c r="C106">
        <v>3546</v>
      </c>
      <c r="D106">
        <v>74164</v>
      </c>
      <c r="E106">
        <v>0</v>
      </c>
      <c r="F106">
        <v>38</v>
      </c>
      <c r="G106">
        <v>33.299999999999997</v>
      </c>
      <c r="H106" t="s">
        <v>24</v>
      </c>
      <c r="I106">
        <v>29</v>
      </c>
      <c r="J106">
        <v>18</v>
      </c>
      <c r="K106">
        <v>42</v>
      </c>
      <c r="L106">
        <v>29</v>
      </c>
      <c r="M106">
        <v>4.37</v>
      </c>
      <c r="O106">
        <v>0.87</v>
      </c>
      <c r="P106">
        <v>0.47</v>
      </c>
      <c r="Q106">
        <v>0.51</v>
      </c>
      <c r="S106" t="s">
        <v>222</v>
      </c>
      <c r="T106" t="s">
        <v>3030</v>
      </c>
    </row>
    <row r="107" spans="1:20" x14ac:dyDescent="0.2">
      <c r="A107">
        <v>164</v>
      </c>
      <c r="C107">
        <v>3574</v>
      </c>
      <c r="D107">
        <v>36550</v>
      </c>
      <c r="E107">
        <v>0</v>
      </c>
      <c r="F107">
        <v>39</v>
      </c>
      <c r="G107">
        <v>9.9</v>
      </c>
      <c r="H107" t="s">
        <v>24</v>
      </c>
      <c r="I107">
        <v>49</v>
      </c>
      <c r="J107">
        <v>21</v>
      </c>
      <c r="K107">
        <v>16</v>
      </c>
      <c r="L107">
        <v>49</v>
      </c>
      <c r="M107">
        <v>5.43</v>
      </c>
      <c r="O107">
        <v>1.64</v>
      </c>
      <c r="S107" t="s">
        <v>223</v>
      </c>
      <c r="T107" t="s">
        <v>223</v>
      </c>
    </row>
    <row r="108" spans="1:20" x14ac:dyDescent="0.2">
      <c r="A108">
        <v>165</v>
      </c>
      <c r="B108" t="s">
        <v>224</v>
      </c>
      <c r="C108">
        <v>3627</v>
      </c>
      <c r="D108">
        <v>54058</v>
      </c>
      <c r="E108">
        <v>0</v>
      </c>
      <c r="F108">
        <v>39</v>
      </c>
      <c r="G108">
        <v>19.7</v>
      </c>
      <c r="H108" t="s">
        <v>24</v>
      </c>
      <c r="I108">
        <v>30</v>
      </c>
      <c r="J108">
        <v>51</v>
      </c>
      <c r="K108">
        <v>39</v>
      </c>
      <c r="L108">
        <v>30</v>
      </c>
      <c r="M108">
        <v>3.27</v>
      </c>
      <c r="O108">
        <v>1.28</v>
      </c>
      <c r="P108">
        <v>1.48</v>
      </c>
      <c r="Q108">
        <v>0.66</v>
      </c>
      <c r="S108" t="s">
        <v>105</v>
      </c>
      <c r="T108" t="s">
        <v>105</v>
      </c>
    </row>
    <row r="109" spans="1:20" x14ac:dyDescent="0.2">
      <c r="A109">
        <v>166</v>
      </c>
      <c r="B109" t="s">
        <v>225</v>
      </c>
      <c r="C109">
        <v>3651</v>
      </c>
      <c r="D109">
        <v>74175</v>
      </c>
      <c r="E109">
        <v>0</v>
      </c>
      <c r="F109">
        <v>39</v>
      </c>
      <c r="G109">
        <v>21.8</v>
      </c>
      <c r="H109" t="s">
        <v>24</v>
      </c>
      <c r="I109">
        <v>21</v>
      </c>
      <c r="J109">
        <v>15</v>
      </c>
      <c r="K109">
        <v>2</v>
      </c>
      <c r="L109">
        <v>21</v>
      </c>
      <c r="M109">
        <v>5.87</v>
      </c>
      <c r="O109">
        <v>0.85</v>
      </c>
      <c r="P109">
        <v>0.56999999999999995</v>
      </c>
      <c r="Q109">
        <v>0.39</v>
      </c>
      <c r="S109" t="s">
        <v>226</v>
      </c>
      <c r="T109" t="s">
        <v>226</v>
      </c>
    </row>
    <row r="110" spans="1:20" x14ac:dyDescent="0.2">
      <c r="A110">
        <v>167</v>
      </c>
      <c r="B110" t="s">
        <v>227</v>
      </c>
      <c r="C110">
        <v>3690</v>
      </c>
      <c r="D110">
        <v>74182</v>
      </c>
      <c r="E110">
        <v>0</v>
      </c>
      <c r="F110">
        <v>39</v>
      </c>
      <c r="G110">
        <v>55.6</v>
      </c>
      <c r="H110" t="s">
        <v>24</v>
      </c>
      <c r="I110">
        <v>21</v>
      </c>
      <c r="J110">
        <v>26</v>
      </c>
      <c r="K110">
        <v>18</v>
      </c>
      <c r="L110">
        <v>21</v>
      </c>
      <c r="M110">
        <v>5.36</v>
      </c>
      <c r="O110">
        <v>1.1599999999999999</v>
      </c>
      <c r="P110">
        <v>1.05</v>
      </c>
      <c r="S110" t="s">
        <v>228</v>
      </c>
      <c r="T110" t="s">
        <v>54</v>
      </c>
    </row>
    <row r="111" spans="1:20" x14ac:dyDescent="0.2">
      <c r="A111">
        <v>168</v>
      </c>
      <c r="B111" t="s">
        <v>229</v>
      </c>
      <c r="C111">
        <v>3712</v>
      </c>
      <c r="D111">
        <v>21609</v>
      </c>
      <c r="E111">
        <v>0</v>
      </c>
      <c r="F111">
        <v>40</v>
      </c>
      <c r="G111">
        <v>30.5</v>
      </c>
      <c r="H111" t="s">
        <v>24</v>
      </c>
      <c r="I111">
        <v>56</v>
      </c>
      <c r="J111">
        <v>32</v>
      </c>
      <c r="K111">
        <v>14</v>
      </c>
      <c r="L111">
        <v>56</v>
      </c>
      <c r="M111">
        <v>2.23</v>
      </c>
      <c r="O111">
        <v>1.17</v>
      </c>
      <c r="P111">
        <v>1.1299999999999999</v>
      </c>
      <c r="Q111">
        <v>0.6</v>
      </c>
      <c r="S111" t="s">
        <v>231</v>
      </c>
      <c r="T111" t="s">
        <v>54</v>
      </c>
    </row>
    <row r="112" spans="1:20" x14ac:dyDescent="0.2">
      <c r="A112">
        <v>174</v>
      </c>
      <c r="C112">
        <v>3807</v>
      </c>
      <c r="D112">
        <v>128891</v>
      </c>
      <c r="E112">
        <v>0</v>
      </c>
      <c r="F112">
        <v>40</v>
      </c>
      <c r="G112">
        <v>42.4</v>
      </c>
      <c r="H112" t="s">
        <v>26</v>
      </c>
      <c r="I112">
        <v>4</v>
      </c>
      <c r="J112">
        <v>21</v>
      </c>
      <c r="K112">
        <v>7</v>
      </c>
      <c r="L112">
        <v>-4</v>
      </c>
      <c r="M112">
        <v>5.91</v>
      </c>
      <c r="O112">
        <v>1.1000000000000001</v>
      </c>
      <c r="P112">
        <v>0.89</v>
      </c>
      <c r="S112" t="s">
        <v>54</v>
      </c>
      <c r="T112" t="s">
        <v>54</v>
      </c>
    </row>
    <row r="113" spans="1:20" x14ac:dyDescent="0.2">
      <c r="A113">
        <v>175</v>
      </c>
      <c r="B113" t="s">
        <v>237</v>
      </c>
      <c r="C113">
        <v>3817</v>
      </c>
      <c r="D113">
        <v>54079</v>
      </c>
      <c r="E113">
        <v>0</v>
      </c>
      <c r="F113">
        <v>41</v>
      </c>
      <c r="G113">
        <v>7.2</v>
      </c>
      <c r="H113" t="s">
        <v>24</v>
      </c>
      <c r="I113">
        <v>39</v>
      </c>
      <c r="J113">
        <v>27</v>
      </c>
      <c r="K113">
        <v>31</v>
      </c>
      <c r="L113">
        <v>39</v>
      </c>
      <c r="M113">
        <v>5.33</v>
      </c>
      <c r="O113">
        <v>0.89</v>
      </c>
      <c r="P113">
        <v>0.6</v>
      </c>
      <c r="Q113">
        <v>0.46</v>
      </c>
      <c r="S113" t="s">
        <v>71</v>
      </c>
      <c r="T113" t="s">
        <v>71</v>
      </c>
    </row>
    <row r="114" spans="1:20" x14ac:dyDescent="0.2">
      <c r="A114">
        <v>177</v>
      </c>
      <c r="C114">
        <v>3856</v>
      </c>
      <c r="D114">
        <v>11336</v>
      </c>
      <c r="E114">
        <v>0</v>
      </c>
      <c r="F114">
        <v>42</v>
      </c>
      <c r="G114">
        <v>3.4</v>
      </c>
      <c r="H114" t="s">
        <v>24</v>
      </c>
      <c r="I114">
        <v>66</v>
      </c>
      <c r="J114">
        <v>8</v>
      </c>
      <c r="K114">
        <v>51</v>
      </c>
      <c r="L114">
        <v>66</v>
      </c>
      <c r="M114">
        <v>5.83</v>
      </c>
      <c r="O114">
        <v>1.04</v>
      </c>
      <c r="P114">
        <v>0.87</v>
      </c>
      <c r="S114" t="s">
        <v>239</v>
      </c>
      <c r="T114" t="s">
        <v>60</v>
      </c>
    </row>
    <row r="115" spans="1:20" x14ac:dyDescent="0.2">
      <c r="A115">
        <v>178</v>
      </c>
      <c r="C115">
        <v>3883</v>
      </c>
      <c r="D115">
        <v>74200</v>
      </c>
      <c r="E115">
        <v>0</v>
      </c>
      <c r="F115">
        <v>41</v>
      </c>
      <c r="G115">
        <v>36</v>
      </c>
      <c r="H115" t="s">
        <v>24</v>
      </c>
      <c r="I115">
        <v>24</v>
      </c>
      <c r="J115">
        <v>37</v>
      </c>
      <c r="K115">
        <v>45</v>
      </c>
      <c r="L115">
        <v>24</v>
      </c>
      <c r="M115">
        <v>6.04</v>
      </c>
      <c r="O115">
        <v>0.26</v>
      </c>
      <c r="P115">
        <v>0.22</v>
      </c>
      <c r="Q115">
        <v>0.11</v>
      </c>
      <c r="S115" t="s">
        <v>240</v>
      </c>
      <c r="T115" t="s">
        <v>240</v>
      </c>
    </row>
    <row r="116" spans="1:20" x14ac:dyDescent="0.2">
      <c r="A116">
        <v>179</v>
      </c>
      <c r="B116" t="s">
        <v>241</v>
      </c>
      <c r="C116">
        <v>3901</v>
      </c>
      <c r="D116">
        <v>21637</v>
      </c>
      <c r="E116">
        <v>0</v>
      </c>
      <c r="F116">
        <v>42</v>
      </c>
      <c r="G116">
        <v>3.9</v>
      </c>
      <c r="H116" t="s">
        <v>24</v>
      </c>
      <c r="I116">
        <v>50</v>
      </c>
      <c r="J116">
        <v>30</v>
      </c>
      <c r="K116">
        <v>45</v>
      </c>
      <c r="L116">
        <v>50</v>
      </c>
      <c r="M116">
        <v>4.8</v>
      </c>
      <c r="O116">
        <v>-0.11</v>
      </c>
      <c r="P116">
        <v>-0.63</v>
      </c>
      <c r="Q116">
        <v>-0.12</v>
      </c>
      <c r="S116" t="s">
        <v>82</v>
      </c>
      <c r="T116" t="s">
        <v>82</v>
      </c>
    </row>
    <row r="117" spans="1:20" x14ac:dyDescent="0.2">
      <c r="A117">
        <v>181</v>
      </c>
      <c r="C117">
        <v>3924</v>
      </c>
      <c r="D117">
        <v>21642</v>
      </c>
      <c r="E117">
        <v>0</v>
      </c>
      <c r="F117">
        <v>42</v>
      </c>
      <c r="G117">
        <v>31.1</v>
      </c>
      <c r="H117" t="s">
        <v>24</v>
      </c>
      <c r="I117">
        <v>58</v>
      </c>
      <c r="J117">
        <v>45</v>
      </c>
      <c r="K117">
        <v>12</v>
      </c>
      <c r="L117">
        <v>58</v>
      </c>
      <c r="M117">
        <v>6.17</v>
      </c>
      <c r="O117">
        <v>-0.01</v>
      </c>
      <c r="P117">
        <v>-0.11</v>
      </c>
      <c r="S117" t="s">
        <v>243</v>
      </c>
      <c r="T117" t="s">
        <v>5682</v>
      </c>
    </row>
    <row r="118" spans="1:20" x14ac:dyDescent="0.2">
      <c r="A118">
        <v>184</v>
      </c>
      <c r="B118" t="s">
        <v>248</v>
      </c>
      <c r="C118">
        <v>4058</v>
      </c>
      <c r="D118">
        <v>36602</v>
      </c>
      <c r="E118">
        <v>0</v>
      </c>
      <c r="F118">
        <v>43</v>
      </c>
      <c r="G118">
        <v>28.1</v>
      </c>
      <c r="H118" t="s">
        <v>24</v>
      </c>
      <c r="I118">
        <v>47</v>
      </c>
      <c r="J118">
        <v>1</v>
      </c>
      <c r="K118">
        <v>29</v>
      </c>
      <c r="L118">
        <v>47</v>
      </c>
      <c r="M118">
        <v>4.9400000000000004</v>
      </c>
      <c r="O118">
        <v>0.18</v>
      </c>
      <c r="P118">
        <v>0.09</v>
      </c>
      <c r="S118" t="s">
        <v>249</v>
      </c>
      <c r="T118" t="s">
        <v>249</v>
      </c>
    </row>
    <row r="119" spans="1:20" x14ac:dyDescent="0.2">
      <c r="A119">
        <v>189</v>
      </c>
      <c r="C119">
        <v>4142</v>
      </c>
      <c r="D119">
        <v>36617</v>
      </c>
      <c r="E119">
        <v>0</v>
      </c>
      <c r="F119">
        <v>44</v>
      </c>
      <c r="G119">
        <v>26.4</v>
      </c>
      <c r="H119" t="s">
        <v>24</v>
      </c>
      <c r="I119">
        <v>47</v>
      </c>
      <c r="J119">
        <v>51</v>
      </c>
      <c r="K119">
        <v>51</v>
      </c>
      <c r="L119">
        <v>47</v>
      </c>
      <c r="M119">
        <v>5.67</v>
      </c>
      <c r="O119">
        <v>-0.12</v>
      </c>
      <c r="P119">
        <v>-0.56000000000000005</v>
      </c>
      <c r="S119" t="s">
        <v>211</v>
      </c>
      <c r="T119" t="s">
        <v>211</v>
      </c>
    </row>
    <row r="120" spans="1:20" x14ac:dyDescent="0.2">
      <c r="A120">
        <v>190</v>
      </c>
      <c r="C120">
        <v>4145</v>
      </c>
      <c r="D120">
        <v>147422</v>
      </c>
      <c r="E120">
        <v>0</v>
      </c>
      <c r="F120">
        <v>43</v>
      </c>
      <c r="G120">
        <v>50.2</v>
      </c>
      <c r="H120" t="s">
        <v>26</v>
      </c>
      <c r="I120">
        <v>12</v>
      </c>
      <c r="J120">
        <v>0</v>
      </c>
      <c r="K120">
        <v>42</v>
      </c>
      <c r="L120">
        <v>-12</v>
      </c>
      <c r="M120">
        <v>6.02</v>
      </c>
      <c r="O120">
        <v>1.1000000000000001</v>
      </c>
      <c r="P120">
        <v>1.0900000000000001</v>
      </c>
      <c r="S120" t="s">
        <v>254</v>
      </c>
      <c r="T120" t="s">
        <v>125</v>
      </c>
    </row>
    <row r="121" spans="1:20" x14ac:dyDescent="0.2">
      <c r="A121">
        <v>192</v>
      </c>
      <c r="B121" t="s">
        <v>256</v>
      </c>
      <c r="C121">
        <v>4161</v>
      </c>
      <c r="D121">
        <v>4216</v>
      </c>
      <c r="E121">
        <v>0</v>
      </c>
      <c r="F121">
        <v>45</v>
      </c>
      <c r="G121">
        <v>39</v>
      </c>
      <c r="H121" t="s">
        <v>24</v>
      </c>
      <c r="I121">
        <v>74</v>
      </c>
      <c r="J121">
        <v>59</v>
      </c>
      <c r="K121">
        <v>17</v>
      </c>
      <c r="L121">
        <v>74</v>
      </c>
      <c r="M121">
        <v>5.66</v>
      </c>
      <c r="O121">
        <v>0.05</v>
      </c>
      <c r="P121">
        <v>7.0000000000000007E-2</v>
      </c>
      <c r="S121" t="s">
        <v>192</v>
      </c>
      <c r="T121" t="s">
        <v>192</v>
      </c>
    </row>
    <row r="122" spans="1:20" x14ac:dyDescent="0.2">
      <c r="A122">
        <v>193</v>
      </c>
      <c r="B122" t="s">
        <v>258</v>
      </c>
      <c r="C122">
        <v>4180</v>
      </c>
      <c r="D122">
        <v>36620</v>
      </c>
      <c r="E122">
        <v>0</v>
      </c>
      <c r="F122">
        <v>44</v>
      </c>
      <c r="G122">
        <v>43.5</v>
      </c>
      <c r="H122" t="s">
        <v>24</v>
      </c>
      <c r="I122">
        <v>48</v>
      </c>
      <c r="J122">
        <v>17</v>
      </c>
      <c r="K122">
        <v>4</v>
      </c>
      <c r="L122">
        <v>48</v>
      </c>
      <c r="M122">
        <v>4.54</v>
      </c>
      <c r="O122">
        <v>-7.0000000000000007E-2</v>
      </c>
      <c r="P122">
        <v>-0.51</v>
      </c>
      <c r="Q122">
        <v>-0.05</v>
      </c>
      <c r="S122" t="s">
        <v>260</v>
      </c>
      <c r="T122" t="s">
        <v>592</v>
      </c>
    </row>
    <row r="123" spans="1:20" x14ac:dyDescent="0.2">
      <c r="A123">
        <v>194</v>
      </c>
      <c r="B123" t="s">
        <v>261</v>
      </c>
      <c r="C123">
        <v>4188</v>
      </c>
      <c r="D123">
        <v>147423</v>
      </c>
      <c r="E123">
        <v>0</v>
      </c>
      <c r="F123">
        <v>44</v>
      </c>
      <c r="G123">
        <v>11.4</v>
      </c>
      <c r="H123" t="s">
        <v>26</v>
      </c>
      <c r="I123">
        <v>10</v>
      </c>
      <c r="J123">
        <v>36</v>
      </c>
      <c r="K123">
        <v>34</v>
      </c>
      <c r="L123">
        <v>-10</v>
      </c>
      <c r="M123">
        <v>4.76</v>
      </c>
      <c r="O123">
        <v>1.01</v>
      </c>
      <c r="P123">
        <v>0.84</v>
      </c>
      <c r="Q123">
        <v>0.51</v>
      </c>
      <c r="S123" t="s">
        <v>54</v>
      </c>
      <c r="T123" t="s">
        <v>54</v>
      </c>
    </row>
    <row r="124" spans="1:20" x14ac:dyDescent="0.2">
      <c r="A124">
        <v>196</v>
      </c>
      <c r="C124">
        <v>4222</v>
      </c>
      <c r="D124">
        <v>21677</v>
      </c>
      <c r="E124">
        <v>0</v>
      </c>
      <c r="F124">
        <v>45</v>
      </c>
      <c r="G124">
        <v>17.2</v>
      </c>
      <c r="H124" t="s">
        <v>24</v>
      </c>
      <c r="I124">
        <v>55</v>
      </c>
      <c r="J124">
        <v>13</v>
      </c>
      <c r="K124">
        <v>18</v>
      </c>
      <c r="L124">
        <v>55</v>
      </c>
      <c r="M124">
        <v>5.42</v>
      </c>
      <c r="O124">
        <v>0.04</v>
      </c>
      <c r="P124">
        <v>0.04</v>
      </c>
      <c r="S124" t="s">
        <v>162</v>
      </c>
      <c r="T124" t="s">
        <v>162</v>
      </c>
    </row>
    <row r="125" spans="1:20" x14ac:dyDescent="0.2">
      <c r="A125">
        <v>200</v>
      </c>
      <c r="C125">
        <v>4295</v>
      </c>
      <c r="D125">
        <v>11380</v>
      </c>
      <c r="E125">
        <v>0</v>
      </c>
      <c r="F125">
        <v>46</v>
      </c>
      <c r="G125">
        <v>39</v>
      </c>
      <c r="H125" t="s">
        <v>24</v>
      </c>
      <c r="I125">
        <v>69</v>
      </c>
      <c r="J125">
        <v>19</v>
      </c>
      <c r="K125">
        <v>30</v>
      </c>
      <c r="L125">
        <v>69</v>
      </c>
      <c r="M125">
        <v>6.33</v>
      </c>
      <c r="N125" t="s">
        <v>103</v>
      </c>
      <c r="S125" t="s">
        <v>266</v>
      </c>
      <c r="T125" t="s">
        <v>266</v>
      </c>
    </row>
    <row r="126" spans="1:20" x14ac:dyDescent="0.2">
      <c r="A126">
        <v>201</v>
      </c>
      <c r="C126">
        <v>4301</v>
      </c>
      <c r="D126">
        <v>128935</v>
      </c>
      <c r="E126">
        <v>0</v>
      </c>
      <c r="F126">
        <v>45</v>
      </c>
      <c r="G126">
        <v>24.1</v>
      </c>
      <c r="H126" t="s">
        <v>26</v>
      </c>
      <c r="I126">
        <v>4</v>
      </c>
      <c r="J126">
        <v>37</v>
      </c>
      <c r="K126">
        <v>45</v>
      </c>
      <c r="L126">
        <v>-4</v>
      </c>
      <c r="M126">
        <v>6.15</v>
      </c>
      <c r="O126">
        <v>1.62</v>
      </c>
      <c r="P126">
        <v>2.0099999999999998</v>
      </c>
      <c r="S126" t="s">
        <v>53</v>
      </c>
      <c r="T126" t="s">
        <v>53</v>
      </c>
    </row>
    <row r="127" spans="1:20" x14ac:dyDescent="0.2">
      <c r="A127">
        <v>203</v>
      </c>
      <c r="B127" t="s">
        <v>268</v>
      </c>
      <c r="C127">
        <v>4307</v>
      </c>
      <c r="D127">
        <v>147432</v>
      </c>
      <c r="E127">
        <v>0</v>
      </c>
      <c r="F127">
        <v>45</v>
      </c>
      <c r="G127">
        <v>28.7</v>
      </c>
      <c r="H127" t="s">
        <v>26</v>
      </c>
      <c r="I127">
        <v>12</v>
      </c>
      <c r="J127">
        <v>52</v>
      </c>
      <c r="K127">
        <v>51</v>
      </c>
      <c r="L127">
        <v>-12</v>
      </c>
      <c r="M127">
        <v>6.15</v>
      </c>
      <c r="O127">
        <v>0.61</v>
      </c>
      <c r="P127">
        <v>0.1</v>
      </c>
      <c r="S127" t="s">
        <v>124</v>
      </c>
      <c r="T127" t="s">
        <v>124</v>
      </c>
    </row>
    <row r="128" spans="1:20" x14ac:dyDescent="0.2">
      <c r="A128">
        <v>204</v>
      </c>
      <c r="C128">
        <v>4321</v>
      </c>
      <c r="D128">
        <v>21689</v>
      </c>
      <c r="E128">
        <v>0</v>
      </c>
      <c r="F128">
        <v>46</v>
      </c>
      <c r="G128">
        <v>15.1</v>
      </c>
      <c r="H128" t="s">
        <v>24</v>
      </c>
      <c r="I128">
        <v>55</v>
      </c>
      <c r="J128">
        <v>18</v>
      </c>
      <c r="K128">
        <v>19</v>
      </c>
      <c r="L128">
        <v>55</v>
      </c>
      <c r="M128">
        <v>6.52</v>
      </c>
      <c r="S128" t="s">
        <v>269</v>
      </c>
      <c r="T128" t="s">
        <v>269</v>
      </c>
    </row>
    <row r="129" spans="1:20" x14ac:dyDescent="0.2">
      <c r="A129">
        <v>205</v>
      </c>
      <c r="C129">
        <v>4335</v>
      </c>
      <c r="D129">
        <v>36640</v>
      </c>
      <c r="E129">
        <v>0</v>
      </c>
      <c r="F129">
        <v>46</v>
      </c>
      <c r="G129">
        <v>10.9</v>
      </c>
      <c r="H129" t="s">
        <v>24</v>
      </c>
      <c r="I129">
        <v>44</v>
      </c>
      <c r="J129">
        <v>51</v>
      </c>
      <c r="K129">
        <v>41</v>
      </c>
      <c r="L129">
        <v>44</v>
      </c>
      <c r="M129">
        <v>6.05</v>
      </c>
      <c r="O129">
        <v>-7.0000000000000007E-2</v>
      </c>
      <c r="P129">
        <v>-0.27</v>
      </c>
      <c r="S129" t="s">
        <v>270</v>
      </c>
      <c r="T129" t="s">
        <v>5682</v>
      </c>
    </row>
    <row r="130" spans="1:20" x14ac:dyDescent="0.2">
      <c r="A130">
        <v>207</v>
      </c>
      <c r="C130">
        <v>4362</v>
      </c>
      <c r="D130">
        <v>21693</v>
      </c>
      <c r="E130">
        <v>0</v>
      </c>
      <c r="F130">
        <v>46</v>
      </c>
      <c r="G130">
        <v>42.4</v>
      </c>
      <c r="H130" t="s">
        <v>24</v>
      </c>
      <c r="I130">
        <v>59</v>
      </c>
      <c r="J130">
        <v>34</v>
      </c>
      <c r="K130">
        <v>28</v>
      </c>
      <c r="L130">
        <v>59</v>
      </c>
      <c r="M130">
        <v>6.39</v>
      </c>
      <c r="O130">
        <v>1.0900000000000001</v>
      </c>
      <c r="P130">
        <v>0.77</v>
      </c>
      <c r="S130" t="s">
        <v>272</v>
      </c>
      <c r="T130" t="s">
        <v>272</v>
      </c>
    </row>
    <row r="131" spans="1:20" x14ac:dyDescent="0.2">
      <c r="A131">
        <v>208</v>
      </c>
      <c r="B131" t="s">
        <v>273</v>
      </c>
      <c r="C131">
        <v>4382</v>
      </c>
      <c r="D131">
        <v>4226</v>
      </c>
      <c r="E131">
        <v>0</v>
      </c>
      <c r="F131">
        <v>47</v>
      </c>
      <c r="G131">
        <v>46.1</v>
      </c>
      <c r="H131" t="s">
        <v>24</v>
      </c>
      <c r="I131">
        <v>74</v>
      </c>
      <c r="J131">
        <v>50</v>
      </c>
      <c r="K131">
        <v>51</v>
      </c>
      <c r="L131">
        <v>74</v>
      </c>
      <c r="M131">
        <v>5.41</v>
      </c>
      <c r="O131">
        <v>-0.08</v>
      </c>
      <c r="P131">
        <v>-0.39</v>
      </c>
      <c r="S131" t="s">
        <v>111</v>
      </c>
      <c r="T131" t="s">
        <v>111</v>
      </c>
    </row>
    <row r="132" spans="1:20" x14ac:dyDescent="0.2">
      <c r="A132">
        <v>211</v>
      </c>
      <c r="B132" t="s">
        <v>274</v>
      </c>
      <c r="C132">
        <v>4408</v>
      </c>
      <c r="D132">
        <v>92072</v>
      </c>
      <c r="E132">
        <v>0</v>
      </c>
      <c r="F132">
        <v>46</v>
      </c>
      <c r="G132">
        <v>33</v>
      </c>
      <c r="H132" t="s">
        <v>24</v>
      </c>
      <c r="I132">
        <v>15</v>
      </c>
      <c r="J132">
        <v>28</v>
      </c>
      <c r="K132">
        <v>32</v>
      </c>
      <c r="L132">
        <v>15</v>
      </c>
      <c r="M132">
        <v>5.38</v>
      </c>
      <c r="O132">
        <v>1.65</v>
      </c>
      <c r="P132">
        <v>1.76</v>
      </c>
      <c r="S132" t="s">
        <v>275</v>
      </c>
      <c r="T132" t="s">
        <v>164</v>
      </c>
    </row>
    <row r="133" spans="1:20" x14ac:dyDescent="0.2">
      <c r="A133">
        <v>212</v>
      </c>
      <c r="C133">
        <v>4440</v>
      </c>
      <c r="D133">
        <v>4229</v>
      </c>
      <c r="E133">
        <v>0</v>
      </c>
      <c r="F133">
        <v>48</v>
      </c>
      <c r="G133">
        <v>9.1</v>
      </c>
      <c r="H133" t="s">
        <v>24</v>
      </c>
      <c r="I133">
        <v>72</v>
      </c>
      <c r="J133">
        <v>40</v>
      </c>
      <c r="K133">
        <v>30</v>
      </c>
      <c r="L133">
        <v>72</v>
      </c>
      <c r="M133">
        <v>5.87</v>
      </c>
      <c r="O133">
        <v>1.01</v>
      </c>
      <c r="P133">
        <v>0.82</v>
      </c>
      <c r="S133" t="s">
        <v>72</v>
      </c>
      <c r="T133" t="s">
        <v>72</v>
      </c>
    </row>
    <row r="134" spans="1:20" x14ac:dyDescent="0.2">
      <c r="A134">
        <v>213</v>
      </c>
      <c r="B134" t="s">
        <v>276</v>
      </c>
      <c r="C134">
        <v>4482</v>
      </c>
      <c r="D134">
        <v>92080</v>
      </c>
      <c r="E134">
        <v>0</v>
      </c>
      <c r="F134">
        <v>47</v>
      </c>
      <c r="G134">
        <v>1.5</v>
      </c>
      <c r="H134" t="s">
        <v>24</v>
      </c>
      <c r="I134">
        <v>11</v>
      </c>
      <c r="J134">
        <v>58</v>
      </c>
      <c r="K134">
        <v>26</v>
      </c>
      <c r="L134">
        <v>11</v>
      </c>
      <c r="M134">
        <v>5.5</v>
      </c>
      <c r="O134">
        <v>0.97</v>
      </c>
      <c r="S134" t="s">
        <v>277</v>
      </c>
      <c r="T134" t="s">
        <v>277</v>
      </c>
    </row>
    <row r="135" spans="1:20" x14ac:dyDescent="0.2">
      <c r="A135">
        <v>214</v>
      </c>
      <c r="B135" t="s">
        <v>278</v>
      </c>
      <c r="C135">
        <v>4490</v>
      </c>
      <c r="D135">
        <v>92082</v>
      </c>
      <c r="E135">
        <v>0</v>
      </c>
      <c r="F135">
        <v>47</v>
      </c>
      <c r="G135">
        <v>13.6</v>
      </c>
      <c r="H135" t="s">
        <v>24</v>
      </c>
      <c r="I135">
        <v>19</v>
      </c>
      <c r="J135">
        <v>34</v>
      </c>
      <c r="K135">
        <v>44</v>
      </c>
      <c r="L135">
        <v>19</v>
      </c>
      <c r="M135">
        <v>6.13</v>
      </c>
      <c r="O135">
        <v>0.27</v>
      </c>
      <c r="P135">
        <v>0.18</v>
      </c>
      <c r="S135" t="s">
        <v>280</v>
      </c>
      <c r="T135" t="s">
        <v>280</v>
      </c>
    </row>
    <row r="136" spans="1:20" x14ac:dyDescent="0.2">
      <c r="A136">
        <v>215</v>
      </c>
      <c r="B136" t="s">
        <v>281</v>
      </c>
      <c r="C136">
        <v>4502</v>
      </c>
      <c r="D136">
        <v>74267</v>
      </c>
      <c r="E136">
        <v>0</v>
      </c>
      <c r="F136">
        <v>47</v>
      </c>
      <c r="G136">
        <v>20.3</v>
      </c>
      <c r="H136" t="s">
        <v>24</v>
      </c>
      <c r="I136">
        <v>24</v>
      </c>
      <c r="J136">
        <v>16</v>
      </c>
      <c r="K136">
        <v>2</v>
      </c>
      <c r="L136">
        <v>24</v>
      </c>
      <c r="M136">
        <v>4.0599999999999996</v>
      </c>
      <c r="O136">
        <v>1.1200000000000001</v>
      </c>
      <c r="P136">
        <v>0.9</v>
      </c>
      <c r="Q136">
        <v>0.59</v>
      </c>
      <c r="S136" t="s">
        <v>283</v>
      </c>
      <c r="T136" t="s">
        <v>283</v>
      </c>
    </row>
    <row r="137" spans="1:20" x14ac:dyDescent="0.2">
      <c r="A137">
        <v>216</v>
      </c>
      <c r="B137" t="s">
        <v>284</v>
      </c>
      <c r="C137">
        <v>4526</v>
      </c>
      <c r="D137">
        <v>109461</v>
      </c>
      <c r="E137">
        <v>0</v>
      </c>
      <c r="F137">
        <v>47</v>
      </c>
      <c r="G137">
        <v>23.6</v>
      </c>
      <c r="H137" t="s">
        <v>24</v>
      </c>
      <c r="I137">
        <v>6</v>
      </c>
      <c r="J137">
        <v>44</v>
      </c>
      <c r="K137">
        <v>27</v>
      </c>
      <c r="L137">
        <v>6</v>
      </c>
      <c r="M137">
        <v>5.99</v>
      </c>
      <c r="O137">
        <v>0.94</v>
      </c>
      <c r="P137">
        <v>0.7</v>
      </c>
      <c r="S137" t="s">
        <v>71</v>
      </c>
      <c r="T137" t="s">
        <v>71</v>
      </c>
    </row>
    <row r="138" spans="1:20" x14ac:dyDescent="0.2">
      <c r="A138">
        <v>217</v>
      </c>
      <c r="B138" t="s">
        <v>285</v>
      </c>
      <c r="C138">
        <v>4568</v>
      </c>
      <c r="D138">
        <v>74280</v>
      </c>
      <c r="E138">
        <v>0</v>
      </c>
      <c r="F138">
        <v>47</v>
      </c>
      <c r="G138">
        <v>54.8</v>
      </c>
      <c r="H138" t="s">
        <v>24</v>
      </c>
      <c r="I138">
        <v>20</v>
      </c>
      <c r="J138">
        <v>55</v>
      </c>
      <c r="K138">
        <v>31</v>
      </c>
      <c r="L138">
        <v>20</v>
      </c>
      <c r="M138">
        <v>6.54</v>
      </c>
      <c r="O138">
        <v>0.5</v>
      </c>
      <c r="P138">
        <v>0.03</v>
      </c>
      <c r="S138" t="s">
        <v>199</v>
      </c>
      <c r="T138" t="s">
        <v>199</v>
      </c>
    </row>
    <row r="139" spans="1:20" x14ac:dyDescent="0.2">
      <c r="A139">
        <v>219</v>
      </c>
      <c r="B139" t="s">
        <v>286</v>
      </c>
      <c r="C139">
        <v>4614</v>
      </c>
      <c r="D139">
        <v>21732</v>
      </c>
      <c r="E139">
        <v>0</v>
      </c>
      <c r="F139">
        <v>49</v>
      </c>
      <c r="G139">
        <v>6</v>
      </c>
      <c r="H139" t="s">
        <v>24</v>
      </c>
      <c r="I139">
        <v>57</v>
      </c>
      <c r="J139">
        <v>48</v>
      </c>
      <c r="K139">
        <v>57</v>
      </c>
      <c r="L139">
        <v>57</v>
      </c>
      <c r="M139">
        <v>3.44</v>
      </c>
      <c r="O139">
        <v>0.56999999999999995</v>
      </c>
      <c r="P139">
        <v>0.01</v>
      </c>
      <c r="Q139">
        <v>0.36</v>
      </c>
      <c r="S139" t="s">
        <v>287</v>
      </c>
      <c r="T139" t="s">
        <v>5722</v>
      </c>
    </row>
    <row r="140" spans="1:20" x14ac:dyDescent="0.2">
      <c r="A140">
        <v>221</v>
      </c>
      <c r="B140" t="s">
        <v>288</v>
      </c>
      <c r="C140">
        <v>4627</v>
      </c>
      <c r="D140">
        <v>109470</v>
      </c>
      <c r="E140">
        <v>0</v>
      </c>
      <c r="F140">
        <v>48</v>
      </c>
      <c r="G140">
        <v>17.399999999999999</v>
      </c>
      <c r="H140" t="s">
        <v>24</v>
      </c>
      <c r="I140">
        <v>7</v>
      </c>
      <c r="J140">
        <v>18</v>
      </c>
      <c r="K140">
        <v>0</v>
      </c>
      <c r="L140">
        <v>7</v>
      </c>
      <c r="M140">
        <v>5.93</v>
      </c>
      <c r="O140">
        <v>1.1000000000000001</v>
      </c>
      <c r="P140">
        <v>1</v>
      </c>
      <c r="S140" t="s">
        <v>71</v>
      </c>
      <c r="T140" t="s">
        <v>71</v>
      </c>
    </row>
    <row r="141" spans="1:20" x14ac:dyDescent="0.2">
      <c r="A141">
        <v>222</v>
      </c>
      <c r="C141">
        <v>4628</v>
      </c>
      <c r="D141">
        <v>109471</v>
      </c>
      <c r="E141">
        <v>0</v>
      </c>
      <c r="F141">
        <v>48</v>
      </c>
      <c r="G141">
        <v>23</v>
      </c>
      <c r="H141" t="s">
        <v>24</v>
      </c>
      <c r="I141">
        <v>5</v>
      </c>
      <c r="J141">
        <v>16</v>
      </c>
      <c r="K141">
        <v>50</v>
      </c>
      <c r="L141">
        <v>5</v>
      </c>
      <c r="M141">
        <v>5.75</v>
      </c>
      <c r="O141">
        <v>0.88</v>
      </c>
      <c r="P141">
        <v>0.59</v>
      </c>
      <c r="Q141">
        <v>0.47</v>
      </c>
      <c r="S141" t="s">
        <v>289</v>
      </c>
      <c r="T141" t="s">
        <v>289</v>
      </c>
    </row>
    <row r="142" spans="1:20" x14ac:dyDescent="0.2">
      <c r="A142">
        <v>223</v>
      </c>
      <c r="B142" t="s">
        <v>290</v>
      </c>
      <c r="C142">
        <v>4636</v>
      </c>
      <c r="D142">
        <v>21729</v>
      </c>
      <c r="E142">
        <v>0</v>
      </c>
      <c r="F142">
        <v>48</v>
      </c>
      <c r="G142">
        <v>50.1</v>
      </c>
      <c r="H142" t="s">
        <v>24</v>
      </c>
      <c r="I142">
        <v>50</v>
      </c>
      <c r="J142">
        <v>58</v>
      </c>
      <c r="K142">
        <v>6</v>
      </c>
      <c r="L142">
        <v>50</v>
      </c>
      <c r="M142">
        <v>4.8899999999999997</v>
      </c>
      <c r="O142">
        <v>-0.11</v>
      </c>
      <c r="P142">
        <v>-0.42</v>
      </c>
      <c r="S142" t="s">
        <v>39</v>
      </c>
      <c r="T142" t="s">
        <v>39</v>
      </c>
    </row>
    <row r="143" spans="1:20" x14ac:dyDescent="0.2">
      <c r="A143">
        <v>224</v>
      </c>
      <c r="B143" t="s">
        <v>291</v>
      </c>
      <c r="C143">
        <v>4656</v>
      </c>
      <c r="D143">
        <v>109474</v>
      </c>
      <c r="E143">
        <v>0</v>
      </c>
      <c r="F143">
        <v>48</v>
      </c>
      <c r="G143">
        <v>41</v>
      </c>
      <c r="H143" t="s">
        <v>24</v>
      </c>
      <c r="I143">
        <v>7</v>
      </c>
      <c r="J143">
        <v>35</v>
      </c>
      <c r="K143">
        <v>6</v>
      </c>
      <c r="L143">
        <v>7</v>
      </c>
      <c r="M143">
        <v>4.43</v>
      </c>
      <c r="O143">
        <v>1.5</v>
      </c>
      <c r="P143">
        <v>1.86</v>
      </c>
      <c r="Q143">
        <v>0.87</v>
      </c>
      <c r="S143" t="s">
        <v>292</v>
      </c>
      <c r="T143" t="s">
        <v>172</v>
      </c>
    </row>
    <row r="144" spans="1:20" x14ac:dyDescent="0.2">
      <c r="A144">
        <v>225</v>
      </c>
      <c r="B144" t="s">
        <v>293</v>
      </c>
      <c r="C144">
        <v>4676</v>
      </c>
      <c r="D144">
        <v>92099</v>
      </c>
      <c r="E144">
        <v>0</v>
      </c>
      <c r="F144">
        <v>48</v>
      </c>
      <c r="G144">
        <v>58.7</v>
      </c>
      <c r="H144" t="s">
        <v>24</v>
      </c>
      <c r="I144">
        <v>16</v>
      </c>
      <c r="J144">
        <v>56</v>
      </c>
      <c r="K144">
        <v>26</v>
      </c>
      <c r="L144">
        <v>16</v>
      </c>
      <c r="M144">
        <v>5.07</v>
      </c>
      <c r="O144">
        <v>0.51</v>
      </c>
      <c r="P144">
        <v>0</v>
      </c>
      <c r="S144" t="s">
        <v>199</v>
      </c>
      <c r="T144" t="s">
        <v>199</v>
      </c>
    </row>
    <row r="145" spans="1:20" x14ac:dyDescent="0.2">
      <c r="A145">
        <v>226</v>
      </c>
      <c r="B145" t="s">
        <v>294</v>
      </c>
      <c r="C145">
        <v>4727</v>
      </c>
      <c r="D145">
        <v>36699</v>
      </c>
      <c r="E145">
        <v>0</v>
      </c>
      <c r="F145">
        <v>49</v>
      </c>
      <c r="G145">
        <v>48.8</v>
      </c>
      <c r="H145" t="s">
        <v>24</v>
      </c>
      <c r="I145">
        <v>41</v>
      </c>
      <c r="J145">
        <v>4</v>
      </c>
      <c r="K145">
        <v>44</v>
      </c>
      <c r="L145">
        <v>41</v>
      </c>
      <c r="M145">
        <v>4.53</v>
      </c>
      <c r="O145">
        <v>-0.15</v>
      </c>
      <c r="P145">
        <v>-0.57999999999999996</v>
      </c>
      <c r="Q145">
        <v>-0.15</v>
      </c>
      <c r="S145" t="s">
        <v>295</v>
      </c>
      <c r="T145" t="s">
        <v>5730</v>
      </c>
    </row>
    <row r="146" spans="1:20" x14ac:dyDescent="0.2">
      <c r="A146">
        <v>227</v>
      </c>
      <c r="C146">
        <v>4730</v>
      </c>
      <c r="D146">
        <v>147464</v>
      </c>
      <c r="E146">
        <v>0</v>
      </c>
      <c r="F146">
        <v>49</v>
      </c>
      <c r="G146">
        <v>25.6</v>
      </c>
      <c r="H146" t="s">
        <v>26</v>
      </c>
      <c r="I146">
        <v>13</v>
      </c>
      <c r="J146">
        <v>33</v>
      </c>
      <c r="K146">
        <v>41</v>
      </c>
      <c r="L146">
        <v>-13</v>
      </c>
      <c r="M146">
        <v>5.59</v>
      </c>
      <c r="O146">
        <v>1.3</v>
      </c>
      <c r="P146">
        <v>1.54</v>
      </c>
      <c r="S146" t="s">
        <v>77</v>
      </c>
      <c r="T146" t="s">
        <v>77</v>
      </c>
    </row>
    <row r="147" spans="1:20" x14ac:dyDescent="0.2">
      <c r="A147">
        <v>230</v>
      </c>
      <c r="B147" t="s">
        <v>296</v>
      </c>
      <c r="C147">
        <v>4757</v>
      </c>
      <c r="D147">
        <v>74295</v>
      </c>
      <c r="E147">
        <v>0</v>
      </c>
      <c r="F147">
        <v>49</v>
      </c>
      <c r="G147">
        <v>52.8</v>
      </c>
      <c r="H147" t="s">
        <v>24</v>
      </c>
      <c r="I147">
        <v>27</v>
      </c>
      <c r="J147">
        <v>42</v>
      </c>
      <c r="K147">
        <v>39</v>
      </c>
      <c r="L147">
        <v>27</v>
      </c>
      <c r="M147">
        <v>7</v>
      </c>
      <c r="O147">
        <v>0.36</v>
      </c>
      <c r="P147">
        <v>0.06</v>
      </c>
      <c r="S147" t="s">
        <v>297</v>
      </c>
      <c r="T147" t="s">
        <v>297</v>
      </c>
    </row>
    <row r="148" spans="1:20" x14ac:dyDescent="0.2">
      <c r="A148">
        <v>231</v>
      </c>
      <c r="B148" t="s">
        <v>296</v>
      </c>
      <c r="C148">
        <v>4758</v>
      </c>
      <c r="D148">
        <v>74296</v>
      </c>
      <c r="E148">
        <v>0</v>
      </c>
      <c r="F148">
        <v>49</v>
      </c>
      <c r="G148">
        <v>53.2</v>
      </c>
      <c r="H148" t="s">
        <v>24</v>
      </c>
      <c r="I148">
        <v>27</v>
      </c>
      <c r="J148">
        <v>42</v>
      </c>
      <c r="K148">
        <v>37</v>
      </c>
      <c r="L148">
        <v>27</v>
      </c>
      <c r="M148">
        <v>7.1</v>
      </c>
      <c r="S148" t="s">
        <v>136</v>
      </c>
      <c r="T148" t="s">
        <v>136</v>
      </c>
    </row>
    <row r="149" spans="1:20" x14ac:dyDescent="0.2">
      <c r="A149">
        <v>233</v>
      </c>
      <c r="C149">
        <v>4775</v>
      </c>
      <c r="D149">
        <v>11424</v>
      </c>
      <c r="E149">
        <v>0</v>
      </c>
      <c r="F149">
        <v>50</v>
      </c>
      <c r="G149">
        <v>43.6</v>
      </c>
      <c r="H149" t="s">
        <v>24</v>
      </c>
      <c r="I149">
        <v>64</v>
      </c>
      <c r="J149">
        <v>14</v>
      </c>
      <c r="K149">
        <v>51</v>
      </c>
      <c r="L149">
        <v>64</v>
      </c>
      <c r="M149">
        <v>5.39</v>
      </c>
      <c r="O149">
        <v>0.49</v>
      </c>
      <c r="P149">
        <v>0.14000000000000001</v>
      </c>
      <c r="S149" t="s">
        <v>299</v>
      </c>
      <c r="T149" t="s">
        <v>86</v>
      </c>
    </row>
    <row r="150" spans="1:20" x14ac:dyDescent="0.2">
      <c r="A150">
        <v>234</v>
      </c>
      <c r="C150">
        <v>4778</v>
      </c>
      <c r="D150">
        <v>36702</v>
      </c>
      <c r="E150">
        <v>0</v>
      </c>
      <c r="F150">
        <v>50</v>
      </c>
      <c r="G150">
        <v>18.3</v>
      </c>
      <c r="H150" t="s">
        <v>24</v>
      </c>
      <c r="I150">
        <v>45</v>
      </c>
      <c r="J150">
        <v>0</v>
      </c>
      <c r="K150">
        <v>8</v>
      </c>
      <c r="L150">
        <v>45</v>
      </c>
      <c r="M150">
        <v>6.15</v>
      </c>
      <c r="O150">
        <v>0.01</v>
      </c>
      <c r="P150">
        <v>-0.03</v>
      </c>
      <c r="S150" t="s">
        <v>301</v>
      </c>
      <c r="T150" t="s">
        <v>301</v>
      </c>
    </row>
    <row r="151" spans="1:20" x14ac:dyDescent="0.2">
      <c r="A151">
        <v>235</v>
      </c>
      <c r="B151" t="s">
        <v>302</v>
      </c>
      <c r="C151">
        <v>4813</v>
      </c>
      <c r="D151">
        <v>147470</v>
      </c>
      <c r="E151">
        <v>0</v>
      </c>
      <c r="F151">
        <v>50</v>
      </c>
      <c r="G151">
        <v>7.6</v>
      </c>
      <c r="H151" t="s">
        <v>26</v>
      </c>
      <c r="I151">
        <v>10</v>
      </c>
      <c r="J151">
        <v>38</v>
      </c>
      <c r="K151">
        <v>40</v>
      </c>
      <c r="L151">
        <v>-10</v>
      </c>
      <c r="M151">
        <v>5.19</v>
      </c>
      <c r="O151">
        <v>0.5</v>
      </c>
      <c r="P151">
        <v>-0.02</v>
      </c>
      <c r="Q151">
        <v>0.28000000000000003</v>
      </c>
      <c r="S151" t="s">
        <v>303</v>
      </c>
      <c r="T151" t="s">
        <v>5740</v>
      </c>
    </row>
    <row r="152" spans="1:20" x14ac:dyDescent="0.2">
      <c r="A152">
        <v>237</v>
      </c>
      <c r="C152">
        <v>4817</v>
      </c>
      <c r="D152">
        <v>11430</v>
      </c>
      <c r="E152">
        <v>0</v>
      </c>
      <c r="F152">
        <v>51</v>
      </c>
      <c r="G152">
        <v>16.399999999999999</v>
      </c>
      <c r="H152" t="s">
        <v>24</v>
      </c>
      <c r="I152">
        <v>61</v>
      </c>
      <c r="J152">
        <v>48</v>
      </c>
      <c r="K152">
        <v>21</v>
      </c>
      <c r="L152">
        <v>61</v>
      </c>
      <c r="M152">
        <v>6.07</v>
      </c>
      <c r="O152">
        <v>1.88</v>
      </c>
      <c r="P152">
        <v>1.84</v>
      </c>
      <c r="S152" t="s">
        <v>305</v>
      </c>
      <c r="T152" t="s">
        <v>5743</v>
      </c>
    </row>
    <row r="153" spans="1:20" x14ac:dyDescent="0.2">
      <c r="A153">
        <v>238</v>
      </c>
      <c r="C153">
        <v>4818</v>
      </c>
      <c r="D153">
        <v>21767</v>
      </c>
      <c r="E153">
        <v>0</v>
      </c>
      <c r="F153">
        <v>50</v>
      </c>
      <c r="G153">
        <v>57.4</v>
      </c>
      <c r="H153" t="s">
        <v>24</v>
      </c>
      <c r="I153">
        <v>51</v>
      </c>
      <c r="J153">
        <v>30</v>
      </c>
      <c r="K153">
        <v>29</v>
      </c>
      <c r="L153">
        <v>51</v>
      </c>
      <c r="M153">
        <v>6.39</v>
      </c>
      <c r="O153">
        <v>0.28000000000000003</v>
      </c>
      <c r="P153">
        <v>0.12</v>
      </c>
      <c r="S153" t="s">
        <v>307</v>
      </c>
      <c r="T153" t="s">
        <v>307</v>
      </c>
    </row>
    <row r="154" spans="1:20" x14ac:dyDescent="0.2">
      <c r="A154">
        <v>240</v>
      </c>
      <c r="C154">
        <v>4853</v>
      </c>
      <c r="D154">
        <v>143</v>
      </c>
      <c r="E154">
        <v>0</v>
      </c>
      <c r="F154">
        <v>54</v>
      </c>
      <c r="G154">
        <v>53.1</v>
      </c>
      <c r="H154" t="s">
        <v>24</v>
      </c>
      <c r="I154">
        <v>83</v>
      </c>
      <c r="J154">
        <v>42</v>
      </c>
      <c r="K154">
        <v>26</v>
      </c>
      <c r="L154">
        <v>83</v>
      </c>
      <c r="M154">
        <v>5.62</v>
      </c>
      <c r="O154">
        <v>0.09</v>
      </c>
      <c r="P154">
        <v>0.1</v>
      </c>
      <c r="S154" t="s">
        <v>310</v>
      </c>
      <c r="T154" t="s">
        <v>310</v>
      </c>
    </row>
    <row r="155" spans="1:20" x14ac:dyDescent="0.2">
      <c r="A155">
        <v>241</v>
      </c>
      <c r="C155">
        <v>4881</v>
      </c>
      <c r="D155">
        <v>21775</v>
      </c>
      <c r="E155">
        <v>0</v>
      </c>
      <c r="F155">
        <v>51</v>
      </c>
      <c r="G155">
        <v>33.700000000000003</v>
      </c>
      <c r="H155" t="s">
        <v>24</v>
      </c>
      <c r="I155">
        <v>51</v>
      </c>
      <c r="J155">
        <v>34</v>
      </c>
      <c r="K155">
        <v>16</v>
      </c>
      <c r="L155">
        <v>51</v>
      </c>
      <c r="M155">
        <v>6.21</v>
      </c>
      <c r="S155" t="s">
        <v>191</v>
      </c>
      <c r="T155" t="s">
        <v>191</v>
      </c>
    </row>
    <row r="156" spans="1:20" x14ac:dyDescent="0.2">
      <c r="A156">
        <v>243</v>
      </c>
      <c r="C156">
        <v>4928</v>
      </c>
      <c r="D156">
        <v>109507</v>
      </c>
      <c r="E156">
        <v>0</v>
      </c>
      <c r="F156">
        <v>51</v>
      </c>
      <c r="G156">
        <v>18.3</v>
      </c>
      <c r="H156" t="s">
        <v>24</v>
      </c>
      <c r="I156">
        <v>3</v>
      </c>
      <c r="J156">
        <v>23</v>
      </c>
      <c r="K156">
        <v>6</v>
      </c>
      <c r="L156">
        <v>3</v>
      </c>
      <c r="M156">
        <v>6.37</v>
      </c>
      <c r="O156">
        <v>1.07</v>
      </c>
      <c r="P156">
        <v>0.89</v>
      </c>
      <c r="S156" t="s">
        <v>54</v>
      </c>
      <c r="T156" t="s">
        <v>54</v>
      </c>
    </row>
    <row r="157" spans="1:20" x14ac:dyDescent="0.2">
      <c r="A157">
        <v>244</v>
      </c>
      <c r="C157">
        <v>5015</v>
      </c>
      <c r="D157">
        <v>11444</v>
      </c>
      <c r="E157">
        <v>0</v>
      </c>
      <c r="F157">
        <v>53</v>
      </c>
      <c r="G157">
        <v>4.0999999999999996</v>
      </c>
      <c r="H157" t="s">
        <v>24</v>
      </c>
      <c r="I157">
        <v>61</v>
      </c>
      <c r="J157">
        <v>7</v>
      </c>
      <c r="K157">
        <v>27</v>
      </c>
      <c r="L157">
        <v>61</v>
      </c>
      <c r="M157">
        <v>4.82</v>
      </c>
      <c r="O157">
        <v>0.53</v>
      </c>
      <c r="P157">
        <v>0.12</v>
      </c>
      <c r="Q157">
        <v>0.3</v>
      </c>
      <c r="S157" t="s">
        <v>199</v>
      </c>
      <c r="T157" t="s">
        <v>199</v>
      </c>
    </row>
    <row r="158" spans="1:20" x14ac:dyDescent="0.2">
      <c r="A158">
        <v>246</v>
      </c>
      <c r="C158">
        <v>5066</v>
      </c>
      <c r="D158">
        <v>54225</v>
      </c>
      <c r="E158">
        <v>0</v>
      </c>
      <c r="F158">
        <v>52</v>
      </c>
      <c r="G158">
        <v>53.4</v>
      </c>
      <c r="H158" t="s">
        <v>24</v>
      </c>
      <c r="I158">
        <v>38</v>
      </c>
      <c r="J158">
        <v>32</v>
      </c>
      <c r="K158">
        <v>55</v>
      </c>
      <c r="L158">
        <v>38</v>
      </c>
      <c r="M158">
        <v>6.69</v>
      </c>
      <c r="O158">
        <v>0.02</v>
      </c>
      <c r="P158">
        <v>0.1</v>
      </c>
      <c r="S158" t="s">
        <v>114</v>
      </c>
      <c r="T158" t="s">
        <v>114</v>
      </c>
    </row>
    <row r="159" spans="1:20" x14ac:dyDescent="0.2">
      <c r="A159">
        <v>248</v>
      </c>
      <c r="B159" t="s">
        <v>313</v>
      </c>
      <c r="C159">
        <v>5112</v>
      </c>
      <c r="D159">
        <v>129009</v>
      </c>
      <c r="E159">
        <v>0</v>
      </c>
      <c r="F159">
        <v>53</v>
      </c>
      <c r="G159">
        <v>0.5</v>
      </c>
      <c r="H159" t="s">
        <v>26</v>
      </c>
      <c r="I159">
        <v>1</v>
      </c>
      <c r="J159">
        <v>8</v>
      </c>
      <c r="K159">
        <v>39</v>
      </c>
      <c r="L159">
        <v>-1</v>
      </c>
      <c r="M159">
        <v>4.7699999999999996</v>
      </c>
      <c r="O159">
        <v>1.57</v>
      </c>
      <c r="P159">
        <v>1.93</v>
      </c>
      <c r="Q159">
        <v>0.91</v>
      </c>
      <c r="S159" t="s">
        <v>53</v>
      </c>
      <c r="T159" t="s">
        <v>53</v>
      </c>
    </row>
    <row r="160" spans="1:20" x14ac:dyDescent="0.2">
      <c r="A160">
        <v>249</v>
      </c>
      <c r="C160">
        <v>5118</v>
      </c>
      <c r="D160">
        <v>54237</v>
      </c>
      <c r="E160">
        <v>0</v>
      </c>
      <c r="F160">
        <v>53</v>
      </c>
      <c r="G160">
        <v>28.2</v>
      </c>
      <c r="H160" t="s">
        <v>24</v>
      </c>
      <c r="I160">
        <v>37</v>
      </c>
      <c r="J160">
        <v>25</v>
      </c>
      <c r="K160">
        <v>5</v>
      </c>
      <c r="L160">
        <v>37</v>
      </c>
      <c r="M160">
        <v>6.06</v>
      </c>
      <c r="O160">
        <v>1.1399999999999999</v>
      </c>
      <c r="R160" t="s">
        <v>27</v>
      </c>
      <c r="S160" t="s">
        <v>133</v>
      </c>
      <c r="T160" t="s">
        <v>9573</v>
      </c>
    </row>
    <row r="161" spans="1:20" x14ac:dyDescent="0.2">
      <c r="A161">
        <v>250</v>
      </c>
      <c r="C161">
        <v>5128</v>
      </c>
      <c r="D161">
        <v>21814</v>
      </c>
      <c r="E161">
        <v>0</v>
      </c>
      <c r="F161">
        <v>53</v>
      </c>
      <c r="G161">
        <v>47.6</v>
      </c>
      <c r="H161" t="s">
        <v>24</v>
      </c>
      <c r="I161">
        <v>52</v>
      </c>
      <c r="J161">
        <v>41</v>
      </c>
      <c r="K161">
        <v>21</v>
      </c>
      <c r="L161">
        <v>52</v>
      </c>
      <c r="M161">
        <v>6.27</v>
      </c>
      <c r="O161">
        <v>0.19</v>
      </c>
      <c r="P161">
        <v>0.15</v>
      </c>
      <c r="Q161">
        <v>0.08</v>
      </c>
      <c r="S161" t="s">
        <v>314</v>
      </c>
      <c r="T161" t="s">
        <v>314</v>
      </c>
    </row>
    <row r="162" spans="1:20" x14ac:dyDescent="0.2">
      <c r="A162">
        <v>253</v>
      </c>
      <c r="B162" t="s">
        <v>317</v>
      </c>
      <c r="C162">
        <v>5234</v>
      </c>
      <c r="D162">
        <v>21832</v>
      </c>
      <c r="E162">
        <v>0</v>
      </c>
      <c r="F162">
        <v>55</v>
      </c>
      <c r="G162">
        <v>0.1</v>
      </c>
      <c r="H162" t="s">
        <v>24</v>
      </c>
      <c r="I162">
        <v>58</v>
      </c>
      <c r="J162">
        <v>58</v>
      </c>
      <c r="K162">
        <v>22</v>
      </c>
      <c r="L162">
        <v>58</v>
      </c>
      <c r="M162">
        <v>4.83</v>
      </c>
      <c r="O162">
        <v>1.21</v>
      </c>
      <c r="P162">
        <v>1.26</v>
      </c>
      <c r="Q162">
        <v>0.61</v>
      </c>
      <c r="S162" t="s">
        <v>125</v>
      </c>
      <c r="T162" t="s">
        <v>125</v>
      </c>
    </row>
    <row r="163" spans="1:20" x14ac:dyDescent="0.2">
      <c r="A163">
        <v>254</v>
      </c>
      <c r="B163" t="s">
        <v>318</v>
      </c>
      <c r="C163">
        <v>5267</v>
      </c>
      <c r="D163">
        <v>92145</v>
      </c>
      <c r="E163">
        <v>0</v>
      </c>
      <c r="F163">
        <v>54</v>
      </c>
      <c r="G163">
        <v>35.200000000000003</v>
      </c>
      <c r="H163" t="s">
        <v>24</v>
      </c>
      <c r="I163">
        <v>19</v>
      </c>
      <c r="J163">
        <v>11</v>
      </c>
      <c r="K163">
        <v>18</v>
      </c>
      <c r="L163">
        <v>19</v>
      </c>
      <c r="M163">
        <v>5.74</v>
      </c>
      <c r="N163" t="s">
        <v>103</v>
      </c>
      <c r="O163">
        <v>-0.01</v>
      </c>
      <c r="P163">
        <v>-0.14000000000000001</v>
      </c>
      <c r="S163" t="s">
        <v>319</v>
      </c>
      <c r="T163" t="s">
        <v>319</v>
      </c>
    </row>
    <row r="164" spans="1:20" x14ac:dyDescent="0.2">
      <c r="A164">
        <v>255</v>
      </c>
      <c r="B164" t="s">
        <v>320</v>
      </c>
      <c r="C164">
        <v>5268</v>
      </c>
      <c r="D164">
        <v>129019</v>
      </c>
      <c r="E164">
        <v>0</v>
      </c>
      <c r="F164">
        <v>54</v>
      </c>
      <c r="G164">
        <v>17.600000000000001</v>
      </c>
      <c r="H164" t="s">
        <v>26</v>
      </c>
      <c r="I164">
        <v>8</v>
      </c>
      <c r="J164">
        <v>44</v>
      </c>
      <c r="K164">
        <v>27</v>
      </c>
      <c r="L164">
        <v>-8</v>
      </c>
      <c r="M164">
        <v>6.16</v>
      </c>
      <c r="O164">
        <v>0.92</v>
      </c>
      <c r="P164">
        <v>0.54</v>
      </c>
      <c r="S164" t="s">
        <v>321</v>
      </c>
      <c r="T164" t="s">
        <v>321</v>
      </c>
    </row>
    <row r="165" spans="1:20" x14ac:dyDescent="0.2">
      <c r="A165">
        <v>256</v>
      </c>
      <c r="C165">
        <v>5273</v>
      </c>
      <c r="D165">
        <v>36763</v>
      </c>
      <c r="E165">
        <v>0</v>
      </c>
      <c r="F165">
        <v>55</v>
      </c>
      <c r="G165">
        <v>5.2</v>
      </c>
      <c r="H165" t="s">
        <v>24</v>
      </c>
      <c r="I165">
        <v>48</v>
      </c>
      <c r="J165">
        <v>40</v>
      </c>
      <c r="K165">
        <v>43</v>
      </c>
      <c r="L165">
        <v>48</v>
      </c>
      <c r="M165">
        <v>6.27</v>
      </c>
      <c r="O165">
        <v>1.68</v>
      </c>
      <c r="P165">
        <v>2</v>
      </c>
      <c r="S165" t="s">
        <v>322</v>
      </c>
      <c r="T165" t="s">
        <v>5765</v>
      </c>
    </row>
    <row r="166" spans="1:20" x14ac:dyDescent="0.2">
      <c r="A166">
        <v>258</v>
      </c>
      <c r="B166" t="s">
        <v>324</v>
      </c>
      <c r="C166">
        <v>5286</v>
      </c>
      <c r="D166">
        <v>74359</v>
      </c>
      <c r="E166">
        <v>0</v>
      </c>
      <c r="F166">
        <v>54</v>
      </c>
      <c r="G166">
        <v>58</v>
      </c>
      <c r="H166" t="s">
        <v>24</v>
      </c>
      <c r="I166">
        <v>23</v>
      </c>
      <c r="J166">
        <v>37</v>
      </c>
      <c r="K166">
        <v>42</v>
      </c>
      <c r="L166">
        <v>23</v>
      </c>
      <c r="M166">
        <v>5.47</v>
      </c>
      <c r="O166">
        <v>1</v>
      </c>
      <c r="P166">
        <v>0.9</v>
      </c>
      <c r="Q166">
        <v>0.5</v>
      </c>
      <c r="S166" t="s">
        <v>325</v>
      </c>
      <c r="T166" t="s">
        <v>325</v>
      </c>
    </row>
    <row r="167" spans="1:20" x14ac:dyDescent="0.2">
      <c r="A167">
        <v>259</v>
      </c>
      <c r="C167">
        <v>5316</v>
      </c>
      <c r="D167">
        <v>74365</v>
      </c>
      <c r="E167">
        <v>0</v>
      </c>
      <c r="F167">
        <v>55</v>
      </c>
      <c r="G167">
        <v>14.7</v>
      </c>
      <c r="H167" t="s">
        <v>24</v>
      </c>
      <c r="I167">
        <v>24</v>
      </c>
      <c r="J167">
        <v>33</v>
      </c>
      <c r="K167">
        <v>25</v>
      </c>
      <c r="L167">
        <v>24</v>
      </c>
      <c r="M167">
        <v>6.2</v>
      </c>
      <c r="O167">
        <v>1.62</v>
      </c>
      <c r="P167">
        <v>1.75</v>
      </c>
      <c r="S167" t="s">
        <v>326</v>
      </c>
      <c r="T167" t="s">
        <v>164</v>
      </c>
    </row>
    <row r="168" spans="1:20" x14ac:dyDescent="0.2">
      <c r="A168">
        <v>260</v>
      </c>
      <c r="C168">
        <v>5343</v>
      </c>
      <c r="D168">
        <v>21846</v>
      </c>
      <c r="E168">
        <v>0</v>
      </c>
      <c r="F168">
        <v>56</v>
      </c>
      <c r="G168">
        <v>12.9</v>
      </c>
      <c r="H168" t="s">
        <v>24</v>
      </c>
      <c r="I168">
        <v>57</v>
      </c>
      <c r="J168">
        <v>59</v>
      </c>
      <c r="K168">
        <v>48</v>
      </c>
      <c r="L168">
        <v>57</v>
      </c>
      <c r="M168">
        <v>6.21</v>
      </c>
      <c r="O168">
        <v>1.37</v>
      </c>
      <c r="S168" t="s">
        <v>105</v>
      </c>
      <c r="T168" t="s">
        <v>105</v>
      </c>
    </row>
    <row r="169" spans="1:20" x14ac:dyDescent="0.2">
      <c r="A169">
        <v>261</v>
      </c>
      <c r="C169">
        <v>5357</v>
      </c>
      <c r="D169">
        <v>11481</v>
      </c>
      <c r="E169">
        <v>0</v>
      </c>
      <c r="F169">
        <v>56</v>
      </c>
      <c r="G169">
        <v>55.6</v>
      </c>
      <c r="H169" t="s">
        <v>24</v>
      </c>
      <c r="I169">
        <v>68</v>
      </c>
      <c r="J169">
        <v>46</v>
      </c>
      <c r="K169">
        <v>34</v>
      </c>
      <c r="L169">
        <v>68</v>
      </c>
      <c r="M169">
        <v>6.37</v>
      </c>
      <c r="O169">
        <v>0.38</v>
      </c>
      <c r="P169">
        <v>-0.02</v>
      </c>
      <c r="S169" t="s">
        <v>297</v>
      </c>
      <c r="T169" t="s">
        <v>297</v>
      </c>
    </row>
    <row r="170" spans="1:20" x14ac:dyDescent="0.2">
      <c r="A170">
        <v>262</v>
      </c>
      <c r="B170" t="s">
        <v>327</v>
      </c>
      <c r="C170">
        <v>5382</v>
      </c>
      <c r="D170">
        <v>74373</v>
      </c>
      <c r="E170">
        <v>0</v>
      </c>
      <c r="F170">
        <v>55</v>
      </c>
      <c r="G170">
        <v>58.5</v>
      </c>
      <c r="H170" t="s">
        <v>24</v>
      </c>
      <c r="I170">
        <v>27</v>
      </c>
      <c r="J170">
        <v>12</v>
      </c>
      <c r="K170">
        <v>34</v>
      </c>
      <c r="L170">
        <v>27</v>
      </c>
      <c r="M170">
        <v>6.09</v>
      </c>
      <c r="O170">
        <v>0.14000000000000001</v>
      </c>
      <c r="P170">
        <v>0.09</v>
      </c>
      <c r="S170" t="s">
        <v>328</v>
      </c>
      <c r="T170" t="s">
        <v>328</v>
      </c>
    </row>
    <row r="171" spans="1:20" x14ac:dyDescent="0.2">
      <c r="A171">
        <v>263</v>
      </c>
      <c r="C171">
        <v>5384</v>
      </c>
      <c r="D171">
        <v>129032</v>
      </c>
      <c r="E171">
        <v>0</v>
      </c>
      <c r="F171">
        <v>55</v>
      </c>
      <c r="G171">
        <v>42.4</v>
      </c>
      <c r="H171" t="s">
        <v>26</v>
      </c>
      <c r="I171">
        <v>7</v>
      </c>
      <c r="J171">
        <v>20</v>
      </c>
      <c r="K171">
        <v>50</v>
      </c>
      <c r="L171">
        <v>-7</v>
      </c>
      <c r="M171">
        <v>5.85</v>
      </c>
      <c r="O171">
        <v>1.52</v>
      </c>
      <c r="P171">
        <v>1.93</v>
      </c>
      <c r="Q171">
        <v>0.64</v>
      </c>
      <c r="S171" t="s">
        <v>77</v>
      </c>
      <c r="T171" t="s">
        <v>77</v>
      </c>
    </row>
    <row r="172" spans="1:20" x14ac:dyDescent="0.2">
      <c r="A172">
        <v>264</v>
      </c>
      <c r="B172" t="s">
        <v>329</v>
      </c>
      <c r="C172">
        <v>5394</v>
      </c>
      <c r="D172">
        <v>11482</v>
      </c>
      <c r="E172">
        <v>0</v>
      </c>
      <c r="F172">
        <v>56</v>
      </c>
      <c r="G172">
        <v>42.5</v>
      </c>
      <c r="H172" t="s">
        <v>24</v>
      </c>
      <c r="I172">
        <v>60</v>
      </c>
      <c r="J172">
        <v>43</v>
      </c>
      <c r="K172">
        <v>0</v>
      </c>
      <c r="L172">
        <v>60</v>
      </c>
      <c r="M172">
        <v>2.4700000000000002</v>
      </c>
      <c r="O172">
        <v>-0.15</v>
      </c>
      <c r="P172">
        <v>-1.08</v>
      </c>
      <c r="Q172">
        <v>-0.08</v>
      </c>
      <c r="S172" t="s">
        <v>331</v>
      </c>
      <c r="T172" t="s">
        <v>331</v>
      </c>
    </row>
    <row r="173" spans="1:20" x14ac:dyDescent="0.2">
      <c r="A173">
        <v>265</v>
      </c>
      <c r="B173" t="s">
        <v>332</v>
      </c>
      <c r="C173">
        <v>5395</v>
      </c>
      <c r="D173">
        <v>21855</v>
      </c>
      <c r="E173">
        <v>0</v>
      </c>
      <c r="F173">
        <v>56</v>
      </c>
      <c r="G173">
        <v>39.799999999999997</v>
      </c>
      <c r="H173" t="s">
        <v>24</v>
      </c>
      <c r="I173">
        <v>59</v>
      </c>
      <c r="J173">
        <v>10</v>
      </c>
      <c r="K173">
        <v>52</v>
      </c>
      <c r="L173">
        <v>59</v>
      </c>
      <c r="M173">
        <v>4.63</v>
      </c>
      <c r="O173">
        <v>0.96</v>
      </c>
      <c r="P173">
        <v>0.69</v>
      </c>
      <c r="Q173">
        <v>0.5</v>
      </c>
      <c r="S173" t="s">
        <v>333</v>
      </c>
      <c r="T173" t="s">
        <v>71</v>
      </c>
    </row>
    <row r="174" spans="1:20" x14ac:dyDescent="0.2">
      <c r="A174">
        <v>266</v>
      </c>
      <c r="C174">
        <v>5408</v>
      </c>
      <c r="D174">
        <v>11484</v>
      </c>
      <c r="E174">
        <v>0</v>
      </c>
      <c r="F174">
        <v>56</v>
      </c>
      <c r="G174">
        <v>47.1</v>
      </c>
      <c r="H174" t="s">
        <v>24</v>
      </c>
      <c r="I174">
        <v>60</v>
      </c>
      <c r="J174">
        <v>21</v>
      </c>
      <c r="K174">
        <v>46</v>
      </c>
      <c r="L174">
        <v>60</v>
      </c>
      <c r="M174">
        <v>5.55</v>
      </c>
      <c r="O174">
        <v>-7.0000000000000007E-2</v>
      </c>
      <c r="P174">
        <v>-0.32</v>
      </c>
      <c r="S174" t="s">
        <v>334</v>
      </c>
      <c r="T174" t="s">
        <v>334</v>
      </c>
    </row>
    <row r="175" spans="1:20" x14ac:dyDescent="0.2">
      <c r="A175">
        <v>267</v>
      </c>
      <c r="B175" t="s">
        <v>335</v>
      </c>
      <c r="C175">
        <v>5437</v>
      </c>
      <c r="D175">
        <v>147519</v>
      </c>
      <c r="E175">
        <v>0</v>
      </c>
      <c r="F175">
        <v>56</v>
      </c>
      <c r="G175">
        <v>1.5</v>
      </c>
      <c r="H175" t="s">
        <v>26</v>
      </c>
      <c r="I175">
        <v>11</v>
      </c>
      <c r="J175">
        <v>16</v>
      </c>
      <c r="K175">
        <v>0</v>
      </c>
      <c r="L175">
        <v>-11</v>
      </c>
      <c r="M175">
        <v>5.31</v>
      </c>
      <c r="O175">
        <v>1.52</v>
      </c>
      <c r="P175">
        <v>1.78</v>
      </c>
      <c r="S175" t="s">
        <v>172</v>
      </c>
      <c r="T175" t="s">
        <v>172</v>
      </c>
    </row>
    <row r="176" spans="1:20" x14ac:dyDescent="0.2">
      <c r="A176">
        <v>269</v>
      </c>
      <c r="B176" t="s">
        <v>336</v>
      </c>
      <c r="C176">
        <v>5448</v>
      </c>
      <c r="D176">
        <v>54281</v>
      </c>
      <c r="E176">
        <v>0</v>
      </c>
      <c r="F176">
        <v>56</v>
      </c>
      <c r="G176">
        <v>45.2</v>
      </c>
      <c r="H176" t="s">
        <v>24</v>
      </c>
      <c r="I176">
        <v>38</v>
      </c>
      <c r="J176">
        <v>29</v>
      </c>
      <c r="K176">
        <v>58</v>
      </c>
      <c r="L176">
        <v>38</v>
      </c>
      <c r="M176">
        <v>3.87</v>
      </c>
      <c r="O176">
        <v>0.13</v>
      </c>
      <c r="P176">
        <v>0.15</v>
      </c>
      <c r="Q176">
        <v>0.08</v>
      </c>
      <c r="S176" t="s">
        <v>249</v>
      </c>
      <c r="T176" t="s">
        <v>249</v>
      </c>
    </row>
    <row r="177" spans="1:20" x14ac:dyDescent="0.2">
      <c r="A177">
        <v>271</v>
      </c>
      <c r="B177" t="s">
        <v>338</v>
      </c>
      <c r="C177">
        <v>5516</v>
      </c>
      <c r="D177">
        <v>74388</v>
      </c>
      <c r="E177">
        <v>0</v>
      </c>
      <c r="F177">
        <v>57</v>
      </c>
      <c r="G177">
        <v>12.4</v>
      </c>
      <c r="H177" t="s">
        <v>24</v>
      </c>
      <c r="I177">
        <v>23</v>
      </c>
      <c r="J177">
        <v>25</v>
      </c>
      <c r="K177">
        <v>3</v>
      </c>
      <c r="L177">
        <v>23</v>
      </c>
      <c r="M177">
        <v>4.42</v>
      </c>
      <c r="O177">
        <v>0.94</v>
      </c>
      <c r="P177">
        <v>0.69</v>
      </c>
      <c r="Q177">
        <v>0.48</v>
      </c>
      <c r="S177" t="s">
        <v>339</v>
      </c>
      <c r="T177" t="s">
        <v>71</v>
      </c>
    </row>
    <row r="178" spans="1:20" x14ac:dyDescent="0.2">
      <c r="A178">
        <v>272</v>
      </c>
      <c r="C178">
        <v>5526</v>
      </c>
      <c r="D178">
        <v>36795</v>
      </c>
      <c r="E178">
        <v>0</v>
      </c>
      <c r="F178">
        <v>57</v>
      </c>
      <c r="G178">
        <v>39.700000000000003</v>
      </c>
      <c r="H178" t="s">
        <v>24</v>
      </c>
      <c r="I178">
        <v>45</v>
      </c>
      <c r="J178">
        <v>50</v>
      </c>
      <c r="K178">
        <v>23</v>
      </c>
      <c r="L178">
        <v>45</v>
      </c>
      <c r="M178">
        <v>6.12</v>
      </c>
      <c r="O178">
        <v>1.02</v>
      </c>
      <c r="P178">
        <v>0.89</v>
      </c>
      <c r="S178" t="s">
        <v>125</v>
      </c>
      <c r="T178" t="s">
        <v>125</v>
      </c>
    </row>
    <row r="179" spans="1:20" x14ac:dyDescent="0.2">
      <c r="A179">
        <v>273</v>
      </c>
      <c r="C179">
        <v>5550</v>
      </c>
      <c r="D179">
        <v>11502</v>
      </c>
      <c r="E179">
        <v>0</v>
      </c>
      <c r="F179">
        <v>58</v>
      </c>
      <c r="G179">
        <v>31.1</v>
      </c>
      <c r="H179" t="s">
        <v>24</v>
      </c>
      <c r="I179">
        <v>66</v>
      </c>
      <c r="J179">
        <v>21</v>
      </c>
      <c r="K179">
        <v>8</v>
      </c>
      <c r="L179">
        <v>66</v>
      </c>
      <c r="M179">
        <v>5.97</v>
      </c>
      <c r="O179">
        <v>-0.02</v>
      </c>
      <c r="P179">
        <v>-0.13</v>
      </c>
      <c r="S179" t="s">
        <v>340</v>
      </c>
      <c r="T179" t="s">
        <v>340</v>
      </c>
    </row>
    <row r="180" spans="1:20" x14ac:dyDescent="0.2">
      <c r="A180">
        <v>274</v>
      </c>
      <c r="B180" t="s">
        <v>341</v>
      </c>
      <c r="C180">
        <v>5575</v>
      </c>
      <c r="D180">
        <v>74395</v>
      </c>
      <c r="E180">
        <v>0</v>
      </c>
      <c r="F180">
        <v>57</v>
      </c>
      <c r="G180">
        <v>50.2</v>
      </c>
      <c r="H180" t="s">
        <v>24</v>
      </c>
      <c r="I180">
        <v>28</v>
      </c>
      <c r="J180">
        <v>59</v>
      </c>
      <c r="K180">
        <v>32</v>
      </c>
      <c r="L180">
        <v>28</v>
      </c>
      <c r="M180">
        <v>5.42</v>
      </c>
      <c r="O180">
        <v>1.08</v>
      </c>
      <c r="R180" t="s">
        <v>27</v>
      </c>
      <c r="S180" t="s">
        <v>342</v>
      </c>
      <c r="T180" t="s">
        <v>5784</v>
      </c>
    </row>
    <row r="181" spans="1:20" x14ac:dyDescent="0.2">
      <c r="A181">
        <v>275</v>
      </c>
      <c r="C181">
        <v>5608</v>
      </c>
      <c r="D181">
        <v>54306</v>
      </c>
      <c r="E181">
        <v>0</v>
      </c>
      <c r="F181">
        <v>58</v>
      </c>
      <c r="G181">
        <v>14.2</v>
      </c>
      <c r="H181" t="s">
        <v>24</v>
      </c>
      <c r="I181">
        <v>33</v>
      </c>
      <c r="J181">
        <v>57</v>
      </c>
      <c r="K181">
        <v>3</v>
      </c>
      <c r="L181">
        <v>33</v>
      </c>
      <c r="M181">
        <v>5.98</v>
      </c>
      <c r="O181">
        <v>1</v>
      </c>
      <c r="S181" t="s">
        <v>197</v>
      </c>
      <c r="T181" t="s">
        <v>197</v>
      </c>
    </row>
    <row r="182" spans="1:20" x14ac:dyDescent="0.2">
      <c r="A182">
        <v>276</v>
      </c>
      <c r="C182">
        <v>5612</v>
      </c>
      <c r="D182">
        <v>92183</v>
      </c>
      <c r="E182">
        <v>0</v>
      </c>
      <c r="F182">
        <v>57</v>
      </c>
      <c r="G182">
        <v>54.5</v>
      </c>
      <c r="H182" t="s">
        <v>24</v>
      </c>
      <c r="I182">
        <v>13</v>
      </c>
      <c r="J182">
        <v>41</v>
      </c>
      <c r="K182">
        <v>45</v>
      </c>
      <c r="L182">
        <v>13</v>
      </c>
      <c r="M182">
        <v>6.32</v>
      </c>
      <c r="O182">
        <v>0.89</v>
      </c>
      <c r="P182">
        <v>0.56999999999999995</v>
      </c>
      <c r="Q182">
        <v>0.46</v>
      </c>
      <c r="S182" t="s">
        <v>71</v>
      </c>
      <c r="T182" t="s">
        <v>71</v>
      </c>
    </row>
    <row r="183" spans="1:20" x14ac:dyDescent="0.2">
      <c r="A183">
        <v>277</v>
      </c>
      <c r="C183">
        <v>5641</v>
      </c>
      <c r="D183">
        <v>74402</v>
      </c>
      <c r="E183">
        <v>0</v>
      </c>
      <c r="F183">
        <v>58</v>
      </c>
      <c r="G183">
        <v>18.899999999999999</v>
      </c>
      <c r="H183" t="s">
        <v>24</v>
      </c>
      <c r="I183">
        <v>21</v>
      </c>
      <c r="J183">
        <v>24</v>
      </c>
      <c r="K183">
        <v>16</v>
      </c>
      <c r="L183">
        <v>21</v>
      </c>
      <c r="M183">
        <v>6.37</v>
      </c>
      <c r="N183" t="s">
        <v>103</v>
      </c>
      <c r="O183">
        <v>0.09</v>
      </c>
      <c r="P183">
        <v>0.11</v>
      </c>
      <c r="S183" t="s">
        <v>114</v>
      </c>
      <c r="T183" t="s">
        <v>114</v>
      </c>
    </row>
    <row r="184" spans="1:20" x14ac:dyDescent="0.2">
      <c r="A184">
        <v>278</v>
      </c>
      <c r="C184">
        <v>5715</v>
      </c>
      <c r="D184">
        <v>4288</v>
      </c>
      <c r="E184">
        <v>1</v>
      </c>
      <c r="F184">
        <v>0</v>
      </c>
      <c r="G184">
        <v>31</v>
      </c>
      <c r="H184" t="s">
        <v>24</v>
      </c>
      <c r="I184">
        <v>70</v>
      </c>
      <c r="J184">
        <v>58</v>
      </c>
      <c r="K184">
        <v>59</v>
      </c>
      <c r="L184">
        <v>70</v>
      </c>
      <c r="M184">
        <v>6.39</v>
      </c>
      <c r="O184">
        <v>0.13</v>
      </c>
      <c r="P184">
        <v>0.11</v>
      </c>
      <c r="S184" t="s">
        <v>343</v>
      </c>
      <c r="T184" t="s">
        <v>343</v>
      </c>
    </row>
    <row r="185" spans="1:20" x14ac:dyDescent="0.2">
      <c r="A185">
        <v>279</v>
      </c>
      <c r="B185" t="s">
        <v>344</v>
      </c>
      <c r="C185">
        <v>5722</v>
      </c>
      <c r="D185">
        <v>147546</v>
      </c>
      <c r="E185">
        <v>0</v>
      </c>
      <c r="F185">
        <v>58</v>
      </c>
      <c r="G185">
        <v>43.9</v>
      </c>
      <c r="H185" t="s">
        <v>26</v>
      </c>
      <c r="I185">
        <v>11</v>
      </c>
      <c r="J185">
        <v>22</v>
      </c>
      <c r="K185">
        <v>48</v>
      </c>
      <c r="L185">
        <v>-11</v>
      </c>
      <c r="M185">
        <v>5.61</v>
      </c>
      <c r="O185">
        <v>0.97</v>
      </c>
      <c r="P185">
        <v>0.66</v>
      </c>
      <c r="S185" t="s">
        <v>345</v>
      </c>
      <c r="T185" t="s">
        <v>345</v>
      </c>
    </row>
    <row r="186" spans="1:20" x14ac:dyDescent="0.2">
      <c r="A186">
        <v>282</v>
      </c>
      <c r="C186">
        <v>5788</v>
      </c>
      <c r="D186">
        <v>36832</v>
      </c>
      <c r="E186">
        <v>1</v>
      </c>
      <c r="F186">
        <v>0</v>
      </c>
      <c r="G186">
        <v>3.4</v>
      </c>
      <c r="H186" t="s">
        <v>24</v>
      </c>
      <c r="I186">
        <v>44</v>
      </c>
      <c r="J186">
        <v>42</v>
      </c>
      <c r="K186">
        <v>40</v>
      </c>
      <c r="L186">
        <v>44</v>
      </c>
      <c r="M186">
        <v>6.84</v>
      </c>
      <c r="N186" t="s">
        <v>349</v>
      </c>
      <c r="S186" t="s">
        <v>350</v>
      </c>
      <c r="T186" t="s">
        <v>350</v>
      </c>
    </row>
    <row r="187" spans="1:20" x14ac:dyDescent="0.2">
      <c r="A187">
        <v>283</v>
      </c>
      <c r="C187">
        <v>5789</v>
      </c>
      <c r="D187">
        <v>36833</v>
      </c>
      <c r="E187">
        <v>1</v>
      </c>
      <c r="F187">
        <v>0</v>
      </c>
      <c r="G187">
        <v>3.6</v>
      </c>
      <c r="H187" t="s">
        <v>24</v>
      </c>
      <c r="I187">
        <v>44</v>
      </c>
      <c r="J187">
        <v>42</v>
      </c>
      <c r="K187">
        <v>48</v>
      </c>
      <c r="L187">
        <v>44</v>
      </c>
      <c r="M187">
        <v>6.04</v>
      </c>
      <c r="N187" t="s">
        <v>349</v>
      </c>
      <c r="O187">
        <v>-0.01</v>
      </c>
      <c r="P187">
        <v>-0.04</v>
      </c>
      <c r="S187" t="s">
        <v>351</v>
      </c>
      <c r="T187" t="s">
        <v>191</v>
      </c>
    </row>
    <row r="188" spans="1:20" x14ac:dyDescent="0.2">
      <c r="A188">
        <v>284</v>
      </c>
      <c r="C188">
        <v>5820</v>
      </c>
      <c r="D188">
        <v>109581</v>
      </c>
      <c r="E188">
        <v>0</v>
      </c>
      <c r="F188">
        <v>59</v>
      </c>
      <c r="G188">
        <v>49.7</v>
      </c>
      <c r="H188" t="s">
        <v>24</v>
      </c>
      <c r="I188">
        <v>6</v>
      </c>
      <c r="J188">
        <v>28</v>
      </c>
      <c r="K188">
        <v>59</v>
      </c>
      <c r="L188">
        <v>6</v>
      </c>
      <c r="M188">
        <v>6.11</v>
      </c>
      <c r="O188">
        <v>1.67</v>
      </c>
      <c r="P188">
        <v>1.92</v>
      </c>
      <c r="Q188">
        <v>1.02</v>
      </c>
      <c r="S188" t="s">
        <v>353</v>
      </c>
      <c r="T188" t="s">
        <v>353</v>
      </c>
    </row>
    <row r="189" spans="1:20" x14ac:dyDescent="0.2">
      <c r="A189">
        <v>285</v>
      </c>
      <c r="C189">
        <v>5848</v>
      </c>
      <c r="D189">
        <v>181</v>
      </c>
      <c r="E189">
        <v>1</v>
      </c>
      <c r="F189">
        <v>8</v>
      </c>
      <c r="G189">
        <v>44.7</v>
      </c>
      <c r="H189" t="s">
        <v>24</v>
      </c>
      <c r="I189">
        <v>86</v>
      </c>
      <c r="J189">
        <v>15</v>
      </c>
      <c r="K189">
        <v>25</v>
      </c>
      <c r="L189">
        <v>86</v>
      </c>
      <c r="M189">
        <v>4.25</v>
      </c>
      <c r="O189">
        <v>1.21</v>
      </c>
      <c r="P189">
        <v>1.33</v>
      </c>
      <c r="Q189">
        <v>0.6</v>
      </c>
      <c r="S189" t="s">
        <v>354</v>
      </c>
      <c r="T189" t="s">
        <v>5796</v>
      </c>
    </row>
    <row r="190" spans="1:20" x14ac:dyDescent="0.2">
      <c r="A190">
        <v>286</v>
      </c>
      <c r="C190">
        <v>5914</v>
      </c>
      <c r="D190">
        <v>209</v>
      </c>
      <c r="E190">
        <v>1</v>
      </c>
      <c r="F190">
        <v>33</v>
      </c>
      <c r="G190">
        <v>50.4</v>
      </c>
      <c r="H190" t="s">
        <v>24</v>
      </c>
      <c r="I190">
        <v>89</v>
      </c>
      <c r="J190">
        <v>0</v>
      </c>
      <c r="K190">
        <v>56</v>
      </c>
      <c r="L190">
        <v>89</v>
      </c>
      <c r="M190">
        <v>6.46</v>
      </c>
      <c r="O190">
        <v>0.11</v>
      </c>
      <c r="P190">
        <v>7.0000000000000007E-2</v>
      </c>
      <c r="S190" t="s">
        <v>298</v>
      </c>
      <c r="T190" t="s">
        <v>298</v>
      </c>
    </row>
    <row r="191" spans="1:20" x14ac:dyDescent="0.2">
      <c r="A191">
        <v>287</v>
      </c>
      <c r="C191">
        <v>6028</v>
      </c>
      <c r="D191">
        <v>21938</v>
      </c>
      <c r="E191">
        <v>1</v>
      </c>
      <c r="F191">
        <v>2</v>
      </c>
      <c r="G191">
        <v>18.399999999999999</v>
      </c>
      <c r="H191" t="s">
        <v>24</v>
      </c>
      <c r="I191">
        <v>51</v>
      </c>
      <c r="J191">
        <v>2</v>
      </c>
      <c r="K191">
        <v>6</v>
      </c>
      <c r="L191">
        <v>51</v>
      </c>
      <c r="M191">
        <v>6.47</v>
      </c>
      <c r="S191" t="s">
        <v>298</v>
      </c>
      <c r="T191" t="s">
        <v>298</v>
      </c>
    </row>
    <row r="192" spans="1:20" x14ac:dyDescent="0.2">
      <c r="A192">
        <v>289</v>
      </c>
      <c r="C192">
        <v>6114</v>
      </c>
      <c r="D192">
        <v>36875</v>
      </c>
      <c r="E192">
        <v>1</v>
      </c>
      <c r="F192">
        <v>3</v>
      </c>
      <c r="G192">
        <v>1.5</v>
      </c>
      <c r="H192" t="s">
        <v>24</v>
      </c>
      <c r="I192">
        <v>47</v>
      </c>
      <c r="J192">
        <v>22</v>
      </c>
      <c r="K192">
        <v>34</v>
      </c>
      <c r="L192">
        <v>47</v>
      </c>
      <c r="M192">
        <v>6.45</v>
      </c>
      <c r="O192">
        <v>0.25</v>
      </c>
      <c r="P192">
        <v>0.09</v>
      </c>
      <c r="S192" t="s">
        <v>356</v>
      </c>
      <c r="T192" t="s">
        <v>356</v>
      </c>
    </row>
    <row r="193" spans="1:20" x14ac:dyDescent="0.2">
      <c r="A193">
        <v>290</v>
      </c>
      <c r="B193" t="s">
        <v>357</v>
      </c>
      <c r="C193">
        <v>6116</v>
      </c>
      <c r="D193">
        <v>36874</v>
      </c>
      <c r="E193">
        <v>1</v>
      </c>
      <c r="F193">
        <v>2</v>
      </c>
      <c r="G193">
        <v>54.3</v>
      </c>
      <c r="H193" t="s">
        <v>24</v>
      </c>
      <c r="I193">
        <v>41</v>
      </c>
      <c r="J193">
        <v>20</v>
      </c>
      <c r="K193">
        <v>42</v>
      </c>
      <c r="L193">
        <v>41</v>
      </c>
      <c r="M193">
        <v>5.98</v>
      </c>
      <c r="O193">
        <v>0.16</v>
      </c>
      <c r="P193">
        <v>0.1</v>
      </c>
      <c r="Q193">
        <v>0.05</v>
      </c>
      <c r="S193" t="s">
        <v>314</v>
      </c>
      <c r="T193" t="s">
        <v>314</v>
      </c>
    </row>
    <row r="194" spans="1:20" x14ac:dyDescent="0.2">
      <c r="A194">
        <v>291</v>
      </c>
      <c r="B194" t="s">
        <v>358</v>
      </c>
      <c r="C194">
        <v>6118</v>
      </c>
      <c r="D194">
        <v>54374</v>
      </c>
      <c r="E194">
        <v>1</v>
      </c>
      <c r="F194">
        <v>2</v>
      </c>
      <c r="G194">
        <v>49.1</v>
      </c>
      <c r="H194" t="s">
        <v>24</v>
      </c>
      <c r="I194">
        <v>31</v>
      </c>
      <c r="J194">
        <v>48</v>
      </c>
      <c r="K194">
        <v>16</v>
      </c>
      <c r="L194">
        <v>31</v>
      </c>
      <c r="M194">
        <v>5.5</v>
      </c>
      <c r="O194">
        <v>-0.05</v>
      </c>
      <c r="P194">
        <v>-0.18</v>
      </c>
      <c r="S194" t="s">
        <v>191</v>
      </c>
      <c r="T194" t="s">
        <v>191</v>
      </c>
    </row>
    <row r="195" spans="1:20" x14ac:dyDescent="0.2">
      <c r="A195">
        <v>292</v>
      </c>
      <c r="C195">
        <v>6130</v>
      </c>
      <c r="D195">
        <v>11551</v>
      </c>
      <c r="E195">
        <v>1</v>
      </c>
      <c r="F195">
        <v>3</v>
      </c>
      <c r="G195">
        <v>37</v>
      </c>
      <c r="H195" t="s">
        <v>24</v>
      </c>
      <c r="I195">
        <v>61</v>
      </c>
      <c r="J195">
        <v>4</v>
      </c>
      <c r="K195">
        <v>30</v>
      </c>
      <c r="L195">
        <v>61</v>
      </c>
      <c r="M195">
        <v>5.92</v>
      </c>
      <c r="O195">
        <v>0.49</v>
      </c>
      <c r="S195" t="s">
        <v>359</v>
      </c>
      <c r="T195" t="s">
        <v>359</v>
      </c>
    </row>
    <row r="196" spans="1:20" x14ac:dyDescent="0.2">
      <c r="A196">
        <v>294</v>
      </c>
      <c r="B196" t="s">
        <v>361</v>
      </c>
      <c r="C196">
        <v>6186</v>
      </c>
      <c r="D196">
        <v>109627</v>
      </c>
      <c r="E196">
        <v>1</v>
      </c>
      <c r="F196">
        <v>2</v>
      </c>
      <c r="G196">
        <v>56.6</v>
      </c>
      <c r="H196" t="s">
        <v>24</v>
      </c>
      <c r="I196">
        <v>7</v>
      </c>
      <c r="J196">
        <v>53</v>
      </c>
      <c r="K196">
        <v>24</v>
      </c>
      <c r="L196">
        <v>7</v>
      </c>
      <c r="M196">
        <v>4.28</v>
      </c>
      <c r="O196">
        <v>0.96</v>
      </c>
      <c r="P196">
        <v>0.7</v>
      </c>
      <c r="Q196">
        <v>0.52</v>
      </c>
      <c r="S196" t="s">
        <v>54</v>
      </c>
      <c r="T196" t="s">
        <v>54</v>
      </c>
    </row>
    <row r="197" spans="1:20" x14ac:dyDescent="0.2">
      <c r="A197">
        <v>296</v>
      </c>
      <c r="B197" t="s">
        <v>363</v>
      </c>
      <c r="C197">
        <v>6203</v>
      </c>
      <c r="D197">
        <v>129094</v>
      </c>
      <c r="E197">
        <v>1</v>
      </c>
      <c r="F197">
        <v>3</v>
      </c>
      <c r="G197">
        <v>2.6</v>
      </c>
      <c r="H197" t="s">
        <v>26</v>
      </c>
      <c r="I197">
        <v>4</v>
      </c>
      <c r="J197">
        <v>50</v>
      </c>
      <c r="K197">
        <v>12</v>
      </c>
      <c r="L197">
        <v>-4</v>
      </c>
      <c r="M197">
        <v>5.43</v>
      </c>
      <c r="O197">
        <v>1.1100000000000001</v>
      </c>
      <c r="P197">
        <v>1.04</v>
      </c>
      <c r="S197" t="s">
        <v>364</v>
      </c>
      <c r="T197" t="s">
        <v>54</v>
      </c>
    </row>
    <row r="198" spans="1:20" x14ac:dyDescent="0.2">
      <c r="A198">
        <v>297</v>
      </c>
      <c r="C198">
        <v>6210</v>
      </c>
      <c r="D198">
        <v>11557</v>
      </c>
      <c r="E198">
        <v>1</v>
      </c>
      <c r="F198">
        <v>4</v>
      </c>
      <c r="G198">
        <v>19.600000000000001</v>
      </c>
      <c r="H198" t="s">
        <v>24</v>
      </c>
      <c r="I198">
        <v>61</v>
      </c>
      <c r="J198">
        <v>34</v>
      </c>
      <c r="K198">
        <v>49</v>
      </c>
      <c r="L198">
        <v>61</v>
      </c>
      <c r="M198">
        <v>5.84</v>
      </c>
      <c r="O198">
        <v>0.54</v>
      </c>
      <c r="P198">
        <v>0.11</v>
      </c>
      <c r="S198" t="s">
        <v>204</v>
      </c>
      <c r="T198" t="s">
        <v>204</v>
      </c>
    </row>
    <row r="199" spans="1:20" x14ac:dyDescent="0.2">
      <c r="A199">
        <v>298</v>
      </c>
      <c r="C199">
        <v>6211</v>
      </c>
      <c r="D199">
        <v>21967</v>
      </c>
      <c r="E199">
        <v>1</v>
      </c>
      <c r="F199">
        <v>4</v>
      </c>
      <c r="G199">
        <v>2.4</v>
      </c>
      <c r="H199" t="s">
        <v>24</v>
      </c>
      <c r="I199">
        <v>52</v>
      </c>
      <c r="J199">
        <v>30</v>
      </c>
      <c r="K199">
        <v>8</v>
      </c>
      <c r="L199">
        <v>52</v>
      </c>
      <c r="M199">
        <v>5.99</v>
      </c>
      <c r="O199">
        <v>1.47</v>
      </c>
      <c r="S199" t="s">
        <v>365</v>
      </c>
      <c r="T199" t="s">
        <v>365</v>
      </c>
    </row>
    <row r="200" spans="1:20" x14ac:dyDescent="0.2">
      <c r="A200">
        <v>301</v>
      </c>
      <c r="B200" t="s">
        <v>366</v>
      </c>
      <c r="C200">
        <v>6288</v>
      </c>
      <c r="D200">
        <v>109643</v>
      </c>
      <c r="E200">
        <v>1</v>
      </c>
      <c r="F200">
        <v>3</v>
      </c>
      <c r="G200">
        <v>49</v>
      </c>
      <c r="H200" t="s">
        <v>24</v>
      </c>
      <c r="I200">
        <v>1</v>
      </c>
      <c r="J200">
        <v>22</v>
      </c>
      <c r="K200">
        <v>0</v>
      </c>
      <c r="L200">
        <v>1</v>
      </c>
      <c r="M200">
        <v>6.04</v>
      </c>
      <c r="O200">
        <v>0.27</v>
      </c>
      <c r="P200">
        <v>0.13</v>
      </c>
      <c r="S200" t="s">
        <v>367</v>
      </c>
      <c r="T200" t="s">
        <v>367</v>
      </c>
    </row>
    <row r="201" spans="1:20" x14ac:dyDescent="0.2">
      <c r="A201">
        <v>302</v>
      </c>
      <c r="C201">
        <v>6300</v>
      </c>
      <c r="D201">
        <v>21988</v>
      </c>
      <c r="E201">
        <v>1</v>
      </c>
      <c r="F201">
        <v>4</v>
      </c>
      <c r="G201">
        <v>46.8</v>
      </c>
      <c r="H201" t="s">
        <v>24</v>
      </c>
      <c r="I201">
        <v>51</v>
      </c>
      <c r="J201">
        <v>0</v>
      </c>
      <c r="K201">
        <v>36</v>
      </c>
      <c r="L201">
        <v>51</v>
      </c>
      <c r="M201">
        <v>6.54</v>
      </c>
      <c r="O201">
        <v>-0.08</v>
      </c>
      <c r="P201">
        <v>-0.56999999999999995</v>
      </c>
      <c r="S201" t="s">
        <v>368</v>
      </c>
      <c r="T201" t="s">
        <v>368</v>
      </c>
    </row>
    <row r="202" spans="1:20" x14ac:dyDescent="0.2">
      <c r="A202">
        <v>303</v>
      </c>
      <c r="C202">
        <v>6301</v>
      </c>
      <c r="D202">
        <v>74471</v>
      </c>
      <c r="E202">
        <v>1</v>
      </c>
      <c r="F202">
        <v>4</v>
      </c>
      <c r="G202">
        <v>27.6</v>
      </c>
      <c r="H202" t="s">
        <v>24</v>
      </c>
      <c r="I202">
        <v>29</v>
      </c>
      <c r="J202">
        <v>39</v>
      </c>
      <c r="K202">
        <v>31</v>
      </c>
      <c r="L202">
        <v>29</v>
      </c>
      <c r="M202">
        <v>6.19</v>
      </c>
      <c r="O202">
        <v>0.43</v>
      </c>
      <c r="P202">
        <v>-0.05</v>
      </c>
      <c r="S202" t="s">
        <v>303</v>
      </c>
      <c r="T202" t="s">
        <v>5740</v>
      </c>
    </row>
    <row r="203" spans="1:20" x14ac:dyDescent="0.2">
      <c r="A203">
        <v>305</v>
      </c>
      <c r="C203">
        <v>6314</v>
      </c>
      <c r="D203">
        <v>54398</v>
      </c>
      <c r="E203">
        <v>1</v>
      </c>
      <c r="F203">
        <v>4</v>
      </c>
      <c r="G203">
        <v>36.4</v>
      </c>
      <c r="H203" t="s">
        <v>24</v>
      </c>
      <c r="I203">
        <v>39</v>
      </c>
      <c r="J203">
        <v>59</v>
      </c>
      <c r="K203">
        <v>28</v>
      </c>
      <c r="L203">
        <v>39</v>
      </c>
      <c r="M203">
        <v>6.72</v>
      </c>
      <c r="O203">
        <v>0.31</v>
      </c>
      <c r="P203">
        <v>0.04</v>
      </c>
      <c r="S203" t="s">
        <v>280</v>
      </c>
      <c r="T203" t="s">
        <v>280</v>
      </c>
    </row>
    <row r="204" spans="1:20" x14ac:dyDescent="0.2">
      <c r="A204">
        <v>306</v>
      </c>
      <c r="C204">
        <v>6319</v>
      </c>
      <c r="D204">
        <v>193</v>
      </c>
      <c r="E204">
        <v>1</v>
      </c>
      <c r="F204">
        <v>16</v>
      </c>
      <c r="G204">
        <v>13.5</v>
      </c>
      <c r="H204" t="s">
        <v>24</v>
      </c>
      <c r="I204">
        <v>87</v>
      </c>
      <c r="J204">
        <v>8</v>
      </c>
      <c r="K204">
        <v>43</v>
      </c>
      <c r="L204">
        <v>87</v>
      </c>
      <c r="M204">
        <v>6.25</v>
      </c>
      <c r="O204">
        <v>1.1200000000000001</v>
      </c>
      <c r="P204">
        <v>0.99</v>
      </c>
      <c r="R204" t="s">
        <v>27</v>
      </c>
      <c r="S204" t="s">
        <v>365</v>
      </c>
      <c r="T204" t="s">
        <v>5818</v>
      </c>
    </row>
    <row r="205" spans="1:20" x14ac:dyDescent="0.2">
      <c r="A205">
        <v>307</v>
      </c>
      <c r="B205" t="s">
        <v>370</v>
      </c>
      <c r="C205">
        <v>6386</v>
      </c>
      <c r="D205">
        <v>109656</v>
      </c>
      <c r="E205">
        <v>1</v>
      </c>
      <c r="F205">
        <v>4</v>
      </c>
      <c r="G205">
        <v>52.6</v>
      </c>
      <c r="H205" t="s">
        <v>24</v>
      </c>
      <c r="I205">
        <v>5</v>
      </c>
      <c r="J205">
        <v>39</v>
      </c>
      <c r="K205">
        <v>23</v>
      </c>
      <c r="L205">
        <v>5</v>
      </c>
      <c r="M205">
        <v>6</v>
      </c>
      <c r="O205">
        <v>1.51</v>
      </c>
      <c r="P205">
        <v>1.86</v>
      </c>
      <c r="R205" t="s">
        <v>27</v>
      </c>
      <c r="S205" t="s">
        <v>104</v>
      </c>
      <c r="T205" t="s">
        <v>5820</v>
      </c>
    </row>
    <row r="206" spans="1:20" x14ac:dyDescent="0.2">
      <c r="A206">
        <v>308</v>
      </c>
      <c r="B206" t="s">
        <v>371</v>
      </c>
      <c r="C206">
        <v>6397</v>
      </c>
      <c r="D206">
        <v>92230</v>
      </c>
      <c r="E206">
        <v>1</v>
      </c>
      <c r="F206">
        <v>5</v>
      </c>
      <c r="G206">
        <v>5.4</v>
      </c>
      <c r="H206" t="s">
        <v>24</v>
      </c>
      <c r="I206">
        <v>14</v>
      </c>
      <c r="J206">
        <v>56</v>
      </c>
      <c r="K206">
        <v>46</v>
      </c>
      <c r="L206">
        <v>14</v>
      </c>
      <c r="M206">
        <v>5.68</v>
      </c>
      <c r="O206">
        <v>0.41</v>
      </c>
      <c r="P206">
        <v>-0.06</v>
      </c>
      <c r="S206" t="s">
        <v>372</v>
      </c>
      <c r="T206" t="s">
        <v>5822</v>
      </c>
    </row>
    <row r="207" spans="1:20" x14ac:dyDescent="0.2">
      <c r="A207">
        <v>309</v>
      </c>
      <c r="C207">
        <v>6416</v>
      </c>
      <c r="D207">
        <v>11571</v>
      </c>
      <c r="E207">
        <v>1</v>
      </c>
      <c r="F207">
        <v>6</v>
      </c>
      <c r="G207">
        <v>22.8</v>
      </c>
      <c r="H207" t="s">
        <v>24</v>
      </c>
      <c r="I207">
        <v>62</v>
      </c>
      <c r="J207">
        <v>45</v>
      </c>
      <c r="K207">
        <v>42</v>
      </c>
      <c r="L207">
        <v>62</v>
      </c>
      <c r="M207">
        <v>6.54</v>
      </c>
      <c r="O207">
        <v>0.19</v>
      </c>
      <c r="P207">
        <v>0.06</v>
      </c>
      <c r="S207" t="s">
        <v>174</v>
      </c>
      <c r="T207" t="s">
        <v>174</v>
      </c>
    </row>
    <row r="208" spans="1:20" x14ac:dyDescent="0.2">
      <c r="A208">
        <v>310</v>
      </c>
      <c r="B208" t="s">
        <v>373</v>
      </c>
      <c r="C208">
        <v>6456</v>
      </c>
      <c r="D208">
        <v>74482</v>
      </c>
      <c r="E208">
        <v>1</v>
      </c>
      <c r="F208">
        <v>5</v>
      </c>
      <c r="G208">
        <v>40.9</v>
      </c>
      <c r="H208" t="s">
        <v>24</v>
      </c>
      <c r="I208">
        <v>21</v>
      </c>
      <c r="J208">
        <v>28</v>
      </c>
      <c r="K208">
        <v>24</v>
      </c>
      <c r="L208">
        <v>21</v>
      </c>
      <c r="M208">
        <v>5.34</v>
      </c>
      <c r="O208">
        <v>-0.03</v>
      </c>
      <c r="P208">
        <v>-0.06</v>
      </c>
      <c r="S208" t="s">
        <v>25</v>
      </c>
      <c r="T208" t="s">
        <v>25</v>
      </c>
    </row>
    <row r="209" spans="1:20" x14ac:dyDescent="0.2">
      <c r="A209">
        <v>311</v>
      </c>
      <c r="B209" t="s">
        <v>373</v>
      </c>
      <c r="C209">
        <v>6457</v>
      </c>
      <c r="D209">
        <v>74483</v>
      </c>
      <c r="E209">
        <v>1</v>
      </c>
      <c r="F209">
        <v>5</v>
      </c>
      <c r="G209">
        <v>41.7</v>
      </c>
      <c r="H209" t="s">
        <v>24</v>
      </c>
      <c r="I209">
        <v>21</v>
      </c>
      <c r="J209">
        <v>27</v>
      </c>
      <c r="K209">
        <v>55</v>
      </c>
      <c r="L209">
        <v>21</v>
      </c>
      <c r="M209">
        <v>5.56</v>
      </c>
      <c r="O209">
        <v>-7.0000000000000007E-2</v>
      </c>
      <c r="P209">
        <v>-0.16</v>
      </c>
      <c r="S209" t="s">
        <v>185</v>
      </c>
      <c r="T209" t="s">
        <v>185</v>
      </c>
    </row>
    <row r="210" spans="1:20" x14ac:dyDescent="0.2">
      <c r="A210">
        <v>312</v>
      </c>
      <c r="C210">
        <v>6473</v>
      </c>
      <c r="D210">
        <v>4331</v>
      </c>
      <c r="E210">
        <v>1</v>
      </c>
      <c r="F210">
        <v>9</v>
      </c>
      <c r="G210">
        <v>12.3</v>
      </c>
      <c r="H210" t="s">
        <v>24</v>
      </c>
      <c r="I210">
        <v>80</v>
      </c>
      <c r="J210">
        <v>0</v>
      </c>
      <c r="K210">
        <v>42</v>
      </c>
      <c r="L210">
        <v>80</v>
      </c>
      <c r="M210">
        <v>6.29</v>
      </c>
      <c r="N210" t="s">
        <v>103</v>
      </c>
      <c r="R210" t="s">
        <v>27</v>
      </c>
      <c r="S210" t="s">
        <v>342</v>
      </c>
      <c r="T210" t="s">
        <v>5784</v>
      </c>
    </row>
    <row r="211" spans="1:20" x14ac:dyDescent="0.2">
      <c r="A211">
        <v>313</v>
      </c>
      <c r="B211" t="s">
        <v>375</v>
      </c>
      <c r="C211">
        <v>6479</v>
      </c>
      <c r="D211">
        <v>109666</v>
      </c>
      <c r="E211">
        <v>1</v>
      </c>
      <c r="F211">
        <v>5</v>
      </c>
      <c r="G211">
        <v>49.2</v>
      </c>
      <c r="H211" t="s">
        <v>24</v>
      </c>
      <c r="I211">
        <v>4</v>
      </c>
      <c r="J211">
        <v>54</v>
      </c>
      <c r="K211">
        <v>30</v>
      </c>
      <c r="L211">
        <v>4</v>
      </c>
      <c r="M211">
        <v>6.35</v>
      </c>
      <c r="O211">
        <v>0.38</v>
      </c>
      <c r="P211">
        <v>-0.05</v>
      </c>
      <c r="S211" t="s">
        <v>266</v>
      </c>
      <c r="T211" t="s">
        <v>266</v>
      </c>
    </row>
    <row r="212" spans="1:20" x14ac:dyDescent="0.2">
      <c r="A212">
        <v>314</v>
      </c>
      <c r="B212" t="s">
        <v>375</v>
      </c>
      <c r="C212">
        <v>6480</v>
      </c>
      <c r="D212">
        <v>109667</v>
      </c>
      <c r="E212">
        <v>1</v>
      </c>
      <c r="F212">
        <v>5</v>
      </c>
      <c r="G212">
        <v>51.4</v>
      </c>
      <c r="H212" t="s">
        <v>24</v>
      </c>
      <c r="I212">
        <v>4</v>
      </c>
      <c r="J212">
        <v>54</v>
      </c>
      <c r="K212">
        <v>34</v>
      </c>
      <c r="L212">
        <v>4</v>
      </c>
      <c r="M212">
        <v>7.25</v>
      </c>
      <c r="O212">
        <v>0.49</v>
      </c>
      <c r="P212">
        <v>-0.04</v>
      </c>
      <c r="S212" t="s">
        <v>204</v>
      </c>
      <c r="T212" t="s">
        <v>204</v>
      </c>
    </row>
    <row r="213" spans="1:20" x14ac:dyDescent="0.2">
      <c r="A213">
        <v>315</v>
      </c>
      <c r="B213" t="s">
        <v>376</v>
      </c>
      <c r="C213">
        <v>6482</v>
      </c>
      <c r="D213">
        <v>147601</v>
      </c>
      <c r="E213">
        <v>1</v>
      </c>
      <c r="F213">
        <v>5</v>
      </c>
      <c r="G213">
        <v>36.799999999999997</v>
      </c>
      <c r="H213" t="s">
        <v>26</v>
      </c>
      <c r="I213">
        <v>9</v>
      </c>
      <c r="J213">
        <v>58</v>
      </c>
      <c r="K213">
        <v>45</v>
      </c>
      <c r="L213">
        <v>-9</v>
      </c>
      <c r="M213">
        <v>6.12</v>
      </c>
      <c r="O213">
        <v>1.01</v>
      </c>
      <c r="P213">
        <v>0.86</v>
      </c>
      <c r="Q213">
        <v>0.53</v>
      </c>
      <c r="S213" t="s">
        <v>54</v>
      </c>
      <c r="T213" t="s">
        <v>54</v>
      </c>
    </row>
    <row r="214" spans="1:20" x14ac:dyDescent="0.2">
      <c r="A214">
        <v>316</v>
      </c>
      <c r="C214">
        <v>6497</v>
      </c>
      <c r="D214">
        <v>22015</v>
      </c>
      <c r="E214">
        <v>1</v>
      </c>
      <c r="F214">
        <v>7</v>
      </c>
      <c r="G214">
        <v>0.2</v>
      </c>
      <c r="H214" t="s">
        <v>24</v>
      </c>
      <c r="I214">
        <v>56</v>
      </c>
      <c r="J214">
        <v>56</v>
      </c>
      <c r="K214">
        <v>6</v>
      </c>
      <c r="L214">
        <v>56</v>
      </c>
      <c r="M214">
        <v>6.43</v>
      </c>
      <c r="O214">
        <v>1.18</v>
      </c>
      <c r="P214">
        <v>1.26</v>
      </c>
      <c r="Q214">
        <v>0.42</v>
      </c>
      <c r="S214" t="s">
        <v>125</v>
      </c>
      <c r="T214" t="s">
        <v>125</v>
      </c>
    </row>
    <row r="215" spans="1:20" x14ac:dyDescent="0.2">
      <c r="A215">
        <v>317</v>
      </c>
      <c r="B215" t="s">
        <v>377</v>
      </c>
      <c r="C215">
        <v>6530</v>
      </c>
      <c r="D215">
        <v>147606</v>
      </c>
      <c r="E215">
        <v>1</v>
      </c>
      <c r="F215">
        <v>6</v>
      </c>
      <c r="G215">
        <v>5.0999999999999996</v>
      </c>
      <c r="H215" t="s">
        <v>26</v>
      </c>
      <c r="I215">
        <v>9</v>
      </c>
      <c r="J215">
        <v>50</v>
      </c>
      <c r="K215">
        <v>22</v>
      </c>
      <c r="L215">
        <v>-9</v>
      </c>
      <c r="M215">
        <v>5.58</v>
      </c>
      <c r="O215">
        <v>0.01</v>
      </c>
      <c r="S215" t="s">
        <v>89</v>
      </c>
      <c r="T215" t="s">
        <v>89</v>
      </c>
    </row>
    <row r="216" spans="1:20" x14ac:dyDescent="0.2">
      <c r="A216">
        <v>318</v>
      </c>
      <c r="C216">
        <v>6540</v>
      </c>
      <c r="D216">
        <v>22021</v>
      </c>
      <c r="E216">
        <v>1</v>
      </c>
      <c r="F216">
        <v>7</v>
      </c>
      <c r="G216">
        <v>9.5</v>
      </c>
      <c r="H216" t="s">
        <v>24</v>
      </c>
      <c r="I216">
        <v>53</v>
      </c>
      <c r="J216">
        <v>29</v>
      </c>
      <c r="K216">
        <v>54</v>
      </c>
      <c r="L216">
        <v>53</v>
      </c>
      <c r="M216">
        <v>6.38</v>
      </c>
      <c r="N216" t="s">
        <v>103</v>
      </c>
      <c r="S216" t="s">
        <v>125</v>
      </c>
      <c r="T216" t="s">
        <v>125</v>
      </c>
    </row>
    <row r="217" spans="1:20" x14ac:dyDescent="0.2">
      <c r="A217">
        <v>319</v>
      </c>
      <c r="B217" t="s">
        <v>378</v>
      </c>
      <c r="C217">
        <v>6557</v>
      </c>
      <c r="D217">
        <v>92250</v>
      </c>
      <c r="E217">
        <v>1</v>
      </c>
      <c r="F217">
        <v>6</v>
      </c>
      <c r="G217">
        <v>33.6</v>
      </c>
      <c r="H217" t="s">
        <v>24</v>
      </c>
      <c r="I217">
        <v>12</v>
      </c>
      <c r="J217">
        <v>57</v>
      </c>
      <c r="K217">
        <v>22</v>
      </c>
      <c r="L217">
        <v>12</v>
      </c>
      <c r="M217">
        <v>6.12</v>
      </c>
      <c r="O217">
        <v>0.96</v>
      </c>
      <c r="S217" t="s">
        <v>71</v>
      </c>
      <c r="T217" t="s">
        <v>71</v>
      </c>
    </row>
    <row r="218" spans="1:20" x14ac:dyDescent="0.2">
      <c r="A218">
        <v>321</v>
      </c>
      <c r="B218" t="s">
        <v>379</v>
      </c>
      <c r="C218">
        <v>6582</v>
      </c>
      <c r="D218">
        <v>22024</v>
      </c>
      <c r="E218">
        <v>1</v>
      </c>
      <c r="F218">
        <v>8</v>
      </c>
      <c r="G218">
        <v>16.399999999999999</v>
      </c>
      <c r="H218" t="s">
        <v>24</v>
      </c>
      <c r="I218">
        <v>54</v>
      </c>
      <c r="J218">
        <v>55</v>
      </c>
      <c r="K218">
        <v>13</v>
      </c>
      <c r="L218">
        <v>54</v>
      </c>
      <c r="M218">
        <v>5.17</v>
      </c>
      <c r="O218">
        <v>0.69</v>
      </c>
      <c r="P218">
        <v>0.09</v>
      </c>
      <c r="Q218">
        <v>0.42</v>
      </c>
      <c r="S218" t="s">
        <v>380</v>
      </c>
      <c r="T218" t="s">
        <v>380</v>
      </c>
    </row>
    <row r="219" spans="1:20" x14ac:dyDescent="0.2">
      <c r="A219">
        <v>324</v>
      </c>
      <c r="B219" t="s">
        <v>382</v>
      </c>
      <c r="C219">
        <v>6658</v>
      </c>
      <c r="D219">
        <v>36950</v>
      </c>
      <c r="E219">
        <v>1</v>
      </c>
      <c r="F219">
        <v>8</v>
      </c>
      <c r="G219">
        <v>0.9</v>
      </c>
      <c r="H219" t="s">
        <v>24</v>
      </c>
      <c r="I219">
        <v>43</v>
      </c>
      <c r="J219">
        <v>56</v>
      </c>
      <c r="K219">
        <v>31</v>
      </c>
      <c r="L219">
        <v>43</v>
      </c>
      <c r="M219">
        <v>5.03</v>
      </c>
      <c r="O219">
        <v>0.11</v>
      </c>
      <c r="P219">
        <v>0.14000000000000001</v>
      </c>
      <c r="Q219">
        <v>0.04</v>
      </c>
      <c r="S219" t="s">
        <v>383</v>
      </c>
      <c r="T219" t="s">
        <v>383</v>
      </c>
    </row>
    <row r="220" spans="1:20" x14ac:dyDescent="0.2">
      <c r="A220">
        <v>326</v>
      </c>
      <c r="C220">
        <v>6676</v>
      </c>
      <c r="D220">
        <v>22032</v>
      </c>
      <c r="E220">
        <v>1</v>
      </c>
      <c r="F220">
        <v>8</v>
      </c>
      <c r="G220">
        <v>33.299999999999997</v>
      </c>
      <c r="H220" t="s">
        <v>24</v>
      </c>
      <c r="I220">
        <v>58</v>
      </c>
      <c r="J220">
        <v>15</v>
      </c>
      <c r="K220">
        <v>49</v>
      </c>
      <c r="L220">
        <v>58</v>
      </c>
      <c r="M220">
        <v>5.79</v>
      </c>
      <c r="O220">
        <v>-0.01</v>
      </c>
      <c r="P220">
        <v>-0.27</v>
      </c>
      <c r="S220" t="s">
        <v>122</v>
      </c>
      <c r="T220" t="s">
        <v>122</v>
      </c>
    </row>
    <row r="221" spans="1:20" x14ac:dyDescent="0.2">
      <c r="A221">
        <v>327</v>
      </c>
      <c r="B221" t="s">
        <v>384</v>
      </c>
      <c r="C221">
        <v>6680</v>
      </c>
      <c r="D221">
        <v>54445</v>
      </c>
      <c r="E221">
        <v>1</v>
      </c>
      <c r="F221">
        <v>8</v>
      </c>
      <c r="G221">
        <v>1.3</v>
      </c>
      <c r="H221" t="s">
        <v>24</v>
      </c>
      <c r="I221">
        <v>32</v>
      </c>
      <c r="J221">
        <v>0</v>
      </c>
      <c r="K221">
        <v>44</v>
      </c>
      <c r="L221">
        <v>32</v>
      </c>
      <c r="M221">
        <v>6.25</v>
      </c>
      <c r="O221">
        <v>0.4</v>
      </c>
      <c r="P221">
        <v>-0.01</v>
      </c>
      <c r="S221" t="s">
        <v>201</v>
      </c>
      <c r="T221" t="s">
        <v>201</v>
      </c>
    </row>
    <row r="222" spans="1:20" x14ac:dyDescent="0.2">
      <c r="A222">
        <v>328</v>
      </c>
      <c r="B222" t="s">
        <v>385</v>
      </c>
      <c r="C222">
        <v>6695</v>
      </c>
      <c r="D222">
        <v>74506</v>
      </c>
      <c r="E222">
        <v>1</v>
      </c>
      <c r="F222">
        <v>7</v>
      </c>
      <c r="G222">
        <v>57.2</v>
      </c>
      <c r="H222" t="s">
        <v>24</v>
      </c>
      <c r="I222">
        <v>20</v>
      </c>
      <c r="J222">
        <v>44</v>
      </c>
      <c r="K222">
        <v>21</v>
      </c>
      <c r="L222">
        <v>20</v>
      </c>
      <c r="M222">
        <v>5.55</v>
      </c>
      <c r="O222">
        <v>0.13</v>
      </c>
      <c r="P222">
        <v>0.13</v>
      </c>
      <c r="S222" t="s">
        <v>298</v>
      </c>
      <c r="T222" t="s">
        <v>298</v>
      </c>
    </row>
    <row r="223" spans="1:20" x14ac:dyDescent="0.2">
      <c r="A223">
        <v>329</v>
      </c>
      <c r="B223" t="s">
        <v>386</v>
      </c>
      <c r="C223">
        <v>6706</v>
      </c>
      <c r="D223">
        <v>147622</v>
      </c>
      <c r="E223">
        <v>1</v>
      </c>
      <c r="F223">
        <v>7</v>
      </c>
      <c r="G223">
        <v>46.2</v>
      </c>
      <c r="H223" t="s">
        <v>26</v>
      </c>
      <c r="I223">
        <v>9</v>
      </c>
      <c r="J223">
        <v>47</v>
      </c>
      <c r="K223">
        <v>8</v>
      </c>
      <c r="L223">
        <v>-9</v>
      </c>
      <c r="M223">
        <v>5.82</v>
      </c>
      <c r="O223">
        <v>0.43</v>
      </c>
      <c r="P223">
        <v>0.02</v>
      </c>
      <c r="S223" t="s">
        <v>387</v>
      </c>
      <c r="T223" t="s">
        <v>387</v>
      </c>
    </row>
    <row r="224" spans="1:20" x14ac:dyDescent="0.2">
      <c r="A224">
        <v>330</v>
      </c>
      <c r="B224" t="s">
        <v>388</v>
      </c>
      <c r="C224">
        <v>6763</v>
      </c>
      <c r="D224">
        <v>109697</v>
      </c>
      <c r="E224">
        <v>1</v>
      </c>
      <c r="F224">
        <v>8</v>
      </c>
      <c r="G224">
        <v>22.2</v>
      </c>
      <c r="H224" t="s">
        <v>24</v>
      </c>
      <c r="I224">
        <v>5</v>
      </c>
      <c r="J224">
        <v>38</v>
      </c>
      <c r="K224">
        <v>59</v>
      </c>
      <c r="L224">
        <v>5</v>
      </c>
      <c r="M224">
        <v>5.52</v>
      </c>
      <c r="O224">
        <v>0.34</v>
      </c>
      <c r="P224">
        <v>0</v>
      </c>
      <c r="Q224">
        <v>0.18</v>
      </c>
      <c r="S224" t="s">
        <v>389</v>
      </c>
      <c r="T224" t="s">
        <v>423</v>
      </c>
    </row>
    <row r="225" spans="1:20" x14ac:dyDescent="0.2">
      <c r="A225">
        <v>333</v>
      </c>
      <c r="C225">
        <v>6798</v>
      </c>
      <c r="D225">
        <v>4341</v>
      </c>
      <c r="E225">
        <v>1</v>
      </c>
      <c r="F225">
        <v>12</v>
      </c>
      <c r="G225">
        <v>16.7</v>
      </c>
      <c r="H225" t="s">
        <v>24</v>
      </c>
      <c r="I225">
        <v>79</v>
      </c>
      <c r="J225">
        <v>40</v>
      </c>
      <c r="K225">
        <v>26</v>
      </c>
      <c r="L225">
        <v>79</v>
      </c>
      <c r="M225">
        <v>5.64</v>
      </c>
      <c r="O225">
        <v>0.01</v>
      </c>
      <c r="P225">
        <v>0.03</v>
      </c>
      <c r="S225" t="s">
        <v>298</v>
      </c>
      <c r="T225" t="s">
        <v>298</v>
      </c>
    </row>
    <row r="226" spans="1:20" x14ac:dyDescent="0.2">
      <c r="A226">
        <v>334</v>
      </c>
      <c r="B226" t="s">
        <v>393</v>
      </c>
      <c r="C226">
        <v>6805</v>
      </c>
      <c r="D226">
        <v>147632</v>
      </c>
      <c r="E226">
        <v>1</v>
      </c>
      <c r="F226">
        <v>8</v>
      </c>
      <c r="G226">
        <v>35.4</v>
      </c>
      <c r="H226" t="s">
        <v>26</v>
      </c>
      <c r="I226">
        <v>10</v>
      </c>
      <c r="J226">
        <v>10</v>
      </c>
      <c r="K226">
        <v>56</v>
      </c>
      <c r="L226">
        <v>-10</v>
      </c>
      <c r="M226">
        <v>3.45</v>
      </c>
      <c r="O226">
        <v>1.1599999999999999</v>
      </c>
      <c r="P226">
        <v>1.19</v>
      </c>
      <c r="Q226">
        <v>0.57999999999999996</v>
      </c>
      <c r="S226" t="s">
        <v>394</v>
      </c>
      <c r="T226" t="s">
        <v>9566</v>
      </c>
    </row>
    <row r="227" spans="1:20" x14ac:dyDescent="0.2">
      <c r="A227">
        <v>335</v>
      </c>
      <c r="B227" t="s">
        <v>395</v>
      </c>
      <c r="C227">
        <v>6811</v>
      </c>
      <c r="D227">
        <v>36972</v>
      </c>
      <c r="E227">
        <v>1</v>
      </c>
      <c r="F227">
        <v>9</v>
      </c>
      <c r="G227">
        <v>30.2</v>
      </c>
      <c r="H227" t="s">
        <v>24</v>
      </c>
      <c r="I227">
        <v>47</v>
      </c>
      <c r="J227">
        <v>14</v>
      </c>
      <c r="K227">
        <v>31</v>
      </c>
      <c r="L227">
        <v>47</v>
      </c>
      <c r="M227">
        <v>4.25</v>
      </c>
      <c r="O227">
        <v>-7.0000000000000007E-2</v>
      </c>
      <c r="P227">
        <v>-0.34</v>
      </c>
      <c r="Q227">
        <v>-0.05</v>
      </c>
      <c r="S227" t="s">
        <v>396</v>
      </c>
      <c r="T227" t="s">
        <v>396</v>
      </c>
    </row>
    <row r="228" spans="1:20" x14ac:dyDescent="0.2">
      <c r="A228">
        <v>336</v>
      </c>
      <c r="B228" t="s">
        <v>397</v>
      </c>
      <c r="C228">
        <v>6829</v>
      </c>
      <c r="D228">
        <v>11612</v>
      </c>
      <c r="E228">
        <v>1</v>
      </c>
      <c r="F228">
        <v>10</v>
      </c>
      <c r="G228">
        <v>39.299999999999997</v>
      </c>
      <c r="H228" t="s">
        <v>24</v>
      </c>
      <c r="I228">
        <v>68</v>
      </c>
      <c r="J228">
        <v>46</v>
      </c>
      <c r="K228">
        <v>43</v>
      </c>
      <c r="L228">
        <v>68</v>
      </c>
      <c r="M228">
        <v>5.29</v>
      </c>
      <c r="O228">
        <v>-0.02</v>
      </c>
      <c r="P228">
        <v>-0.06</v>
      </c>
      <c r="S228" t="s">
        <v>398</v>
      </c>
      <c r="T228" t="s">
        <v>398</v>
      </c>
    </row>
    <row r="229" spans="1:20" x14ac:dyDescent="0.2">
      <c r="A229">
        <v>337</v>
      </c>
      <c r="B229" t="s">
        <v>399</v>
      </c>
      <c r="C229">
        <v>6860</v>
      </c>
      <c r="D229">
        <v>54471</v>
      </c>
      <c r="E229">
        <v>1</v>
      </c>
      <c r="F229">
        <v>9</v>
      </c>
      <c r="G229">
        <v>43.9</v>
      </c>
      <c r="H229" t="s">
        <v>24</v>
      </c>
      <c r="I229">
        <v>35</v>
      </c>
      <c r="J229">
        <v>37</v>
      </c>
      <c r="K229">
        <v>14</v>
      </c>
      <c r="L229">
        <v>35</v>
      </c>
      <c r="M229">
        <v>2.06</v>
      </c>
      <c r="O229">
        <v>1.58</v>
      </c>
      <c r="P229">
        <v>1.96</v>
      </c>
      <c r="Q229">
        <v>1</v>
      </c>
      <c r="S229" t="s">
        <v>400</v>
      </c>
      <c r="T229" t="s">
        <v>5852</v>
      </c>
    </row>
    <row r="230" spans="1:20" x14ac:dyDescent="0.2">
      <c r="A230">
        <v>339</v>
      </c>
      <c r="B230" t="s">
        <v>403</v>
      </c>
      <c r="C230">
        <v>6903</v>
      </c>
      <c r="D230">
        <v>92283</v>
      </c>
      <c r="E230">
        <v>1</v>
      </c>
      <c r="F230">
        <v>9</v>
      </c>
      <c r="G230">
        <v>49.2</v>
      </c>
      <c r="H230" t="s">
        <v>24</v>
      </c>
      <c r="I230">
        <v>19</v>
      </c>
      <c r="J230">
        <v>39</v>
      </c>
      <c r="K230">
        <v>31</v>
      </c>
      <c r="L230">
        <v>19</v>
      </c>
      <c r="M230">
        <v>5.55</v>
      </c>
      <c r="O230">
        <v>0.69</v>
      </c>
      <c r="S230" t="s">
        <v>86</v>
      </c>
      <c r="T230" t="s">
        <v>86</v>
      </c>
    </row>
    <row r="231" spans="1:20" x14ac:dyDescent="0.2">
      <c r="A231">
        <v>340</v>
      </c>
      <c r="B231" t="s">
        <v>404</v>
      </c>
      <c r="C231">
        <v>6920</v>
      </c>
      <c r="D231">
        <v>36984</v>
      </c>
      <c r="E231">
        <v>1</v>
      </c>
      <c r="F231">
        <v>10</v>
      </c>
      <c r="G231">
        <v>18.8</v>
      </c>
      <c r="H231" t="s">
        <v>24</v>
      </c>
      <c r="I231">
        <v>42</v>
      </c>
      <c r="J231">
        <v>4</v>
      </c>
      <c r="K231">
        <v>53</v>
      </c>
      <c r="L231">
        <v>42</v>
      </c>
      <c r="M231">
        <v>5.65</v>
      </c>
      <c r="O231">
        <v>0.6</v>
      </c>
      <c r="S231" t="s">
        <v>199</v>
      </c>
      <c r="T231" t="s">
        <v>199</v>
      </c>
    </row>
    <row r="232" spans="1:20" x14ac:dyDescent="0.2">
      <c r="A232">
        <v>341</v>
      </c>
      <c r="C232">
        <v>6953</v>
      </c>
      <c r="D232">
        <v>74530</v>
      </c>
      <c r="E232">
        <v>1</v>
      </c>
      <c r="F232">
        <v>10</v>
      </c>
      <c r="G232">
        <v>19.399999999999999</v>
      </c>
      <c r="H232" t="s">
        <v>24</v>
      </c>
      <c r="I232">
        <v>25</v>
      </c>
      <c r="J232">
        <v>27</v>
      </c>
      <c r="K232">
        <v>28</v>
      </c>
      <c r="L232">
        <v>25</v>
      </c>
      <c r="M232">
        <v>5.8</v>
      </c>
      <c r="O232">
        <v>1.47</v>
      </c>
      <c r="P232">
        <v>1.82</v>
      </c>
      <c r="S232" t="s">
        <v>223</v>
      </c>
      <c r="T232" t="s">
        <v>223</v>
      </c>
    </row>
    <row r="233" spans="1:20" x14ac:dyDescent="0.2">
      <c r="A233">
        <v>342</v>
      </c>
      <c r="C233">
        <v>6960</v>
      </c>
      <c r="D233">
        <v>11615</v>
      </c>
      <c r="E233">
        <v>1</v>
      </c>
      <c r="F233">
        <v>11</v>
      </c>
      <c r="G233">
        <v>25.6</v>
      </c>
      <c r="H233" t="s">
        <v>24</v>
      </c>
      <c r="I233">
        <v>64</v>
      </c>
      <c r="J233">
        <v>12</v>
      </c>
      <c r="K233">
        <v>10</v>
      </c>
      <c r="L233">
        <v>64</v>
      </c>
      <c r="M233">
        <v>5.55</v>
      </c>
      <c r="O233">
        <v>-7.0000000000000007E-2</v>
      </c>
      <c r="P233">
        <v>-0.13</v>
      </c>
      <c r="S233" t="s">
        <v>191</v>
      </c>
      <c r="T233" t="s">
        <v>191</v>
      </c>
    </row>
    <row r="234" spans="1:20" x14ac:dyDescent="0.2">
      <c r="A234">
        <v>343</v>
      </c>
      <c r="B234" t="s">
        <v>405</v>
      </c>
      <c r="C234">
        <v>6961</v>
      </c>
      <c r="D234">
        <v>22070</v>
      </c>
      <c r="E234">
        <v>1</v>
      </c>
      <c r="F234">
        <v>11</v>
      </c>
      <c r="G234">
        <v>6.2</v>
      </c>
      <c r="H234" t="s">
        <v>24</v>
      </c>
      <c r="I234">
        <v>55</v>
      </c>
      <c r="J234">
        <v>8</v>
      </c>
      <c r="K234">
        <v>59</v>
      </c>
      <c r="L234">
        <v>55</v>
      </c>
      <c r="M234">
        <v>4.33</v>
      </c>
      <c r="O234">
        <v>0.17</v>
      </c>
      <c r="P234">
        <v>0.12</v>
      </c>
      <c r="Q234">
        <v>7.0000000000000007E-2</v>
      </c>
      <c r="S234" t="s">
        <v>41</v>
      </c>
      <c r="T234" t="s">
        <v>41</v>
      </c>
    </row>
    <row r="235" spans="1:20" x14ac:dyDescent="0.2">
      <c r="A235">
        <v>344</v>
      </c>
      <c r="C235">
        <v>6966</v>
      </c>
      <c r="D235">
        <v>92288</v>
      </c>
      <c r="E235">
        <v>1</v>
      </c>
      <c r="F235">
        <v>10</v>
      </c>
      <c r="G235">
        <v>11.5</v>
      </c>
      <c r="H235" t="s">
        <v>24</v>
      </c>
      <c r="I235">
        <v>15</v>
      </c>
      <c r="J235">
        <v>40</v>
      </c>
      <c r="K235">
        <v>27</v>
      </c>
      <c r="L235">
        <v>15</v>
      </c>
      <c r="M235">
        <v>6.06</v>
      </c>
      <c r="O235">
        <v>1.49</v>
      </c>
      <c r="S235" t="s">
        <v>53</v>
      </c>
      <c r="T235" t="s">
        <v>53</v>
      </c>
    </row>
    <row r="236" spans="1:20" x14ac:dyDescent="0.2">
      <c r="A236">
        <v>345</v>
      </c>
      <c r="B236" t="s">
        <v>406</v>
      </c>
      <c r="C236">
        <v>6972</v>
      </c>
      <c r="D236">
        <v>11617</v>
      </c>
      <c r="E236">
        <v>1</v>
      </c>
      <c r="F236">
        <v>11</v>
      </c>
      <c r="G236">
        <v>41.4</v>
      </c>
      <c r="H236" t="s">
        <v>24</v>
      </c>
      <c r="I236">
        <v>65</v>
      </c>
      <c r="J236">
        <v>1</v>
      </c>
      <c r="K236">
        <v>8</v>
      </c>
      <c r="L236">
        <v>65</v>
      </c>
      <c r="M236">
        <v>5.57</v>
      </c>
      <c r="O236">
        <v>-0.09</v>
      </c>
      <c r="P236">
        <v>-0.28000000000000003</v>
      </c>
      <c r="S236" t="s">
        <v>153</v>
      </c>
      <c r="T236" t="s">
        <v>153</v>
      </c>
    </row>
    <row r="237" spans="1:20" x14ac:dyDescent="0.2">
      <c r="A237">
        <v>346</v>
      </c>
      <c r="B237" t="s">
        <v>408</v>
      </c>
      <c r="C237">
        <v>6976</v>
      </c>
      <c r="D237">
        <v>129154</v>
      </c>
      <c r="E237">
        <v>1</v>
      </c>
      <c r="F237">
        <v>10</v>
      </c>
      <c r="G237">
        <v>12</v>
      </c>
      <c r="H237" t="s">
        <v>26</v>
      </c>
      <c r="I237">
        <v>8</v>
      </c>
      <c r="J237">
        <v>54</v>
      </c>
      <c r="K237">
        <v>22</v>
      </c>
      <c r="L237">
        <v>-8</v>
      </c>
      <c r="M237">
        <v>6.4</v>
      </c>
      <c r="O237">
        <v>1.04</v>
      </c>
      <c r="P237">
        <v>0.87</v>
      </c>
      <c r="S237" t="s">
        <v>54</v>
      </c>
      <c r="T237" t="s">
        <v>54</v>
      </c>
    </row>
    <row r="238" spans="1:20" x14ac:dyDescent="0.2">
      <c r="A238">
        <v>347</v>
      </c>
      <c r="B238" t="s">
        <v>409</v>
      </c>
      <c r="C238">
        <v>7014</v>
      </c>
      <c r="D238">
        <v>109715</v>
      </c>
      <c r="E238">
        <v>1</v>
      </c>
      <c r="F238">
        <v>10</v>
      </c>
      <c r="G238">
        <v>33.6</v>
      </c>
      <c r="H238" t="s">
        <v>24</v>
      </c>
      <c r="I238">
        <v>2</v>
      </c>
      <c r="J238">
        <v>26</v>
      </c>
      <c r="K238">
        <v>44</v>
      </c>
      <c r="L238">
        <v>2</v>
      </c>
      <c r="M238">
        <v>5.95</v>
      </c>
      <c r="O238">
        <v>1.51</v>
      </c>
      <c r="P238">
        <v>1.87</v>
      </c>
      <c r="S238" t="s">
        <v>172</v>
      </c>
      <c r="T238" t="s">
        <v>172</v>
      </c>
    </row>
    <row r="239" spans="1:20" x14ac:dyDescent="0.2">
      <c r="A239">
        <v>348</v>
      </c>
      <c r="B239" t="s">
        <v>410</v>
      </c>
      <c r="C239">
        <v>7019</v>
      </c>
      <c r="D239">
        <v>54494</v>
      </c>
      <c r="E239">
        <v>1</v>
      </c>
      <c r="F239">
        <v>11</v>
      </c>
      <c r="G239">
        <v>10.3</v>
      </c>
      <c r="H239" t="s">
        <v>24</v>
      </c>
      <c r="I239">
        <v>37</v>
      </c>
      <c r="J239">
        <v>43</v>
      </c>
      <c r="K239">
        <v>27</v>
      </c>
      <c r="L239">
        <v>37</v>
      </c>
      <c r="M239">
        <v>5.81</v>
      </c>
      <c r="O239">
        <v>-0.1</v>
      </c>
      <c r="P239">
        <v>-0.4</v>
      </c>
      <c r="S239" t="s">
        <v>411</v>
      </c>
      <c r="T239" t="s">
        <v>112</v>
      </c>
    </row>
    <row r="240" spans="1:20" x14ac:dyDescent="0.2">
      <c r="A240">
        <v>349</v>
      </c>
      <c r="B240" t="s">
        <v>412</v>
      </c>
      <c r="C240">
        <v>7034</v>
      </c>
      <c r="D240">
        <v>54493</v>
      </c>
      <c r="E240">
        <v>1</v>
      </c>
      <c r="F240">
        <v>11</v>
      </c>
      <c r="G240">
        <v>6.8</v>
      </c>
      <c r="H240" t="s">
        <v>24</v>
      </c>
      <c r="I240">
        <v>31</v>
      </c>
      <c r="J240">
        <v>25</v>
      </c>
      <c r="K240">
        <v>29</v>
      </c>
      <c r="L240">
        <v>31</v>
      </c>
      <c r="M240">
        <v>5.16</v>
      </c>
      <c r="O240">
        <v>0.23</v>
      </c>
      <c r="S240" t="s">
        <v>264</v>
      </c>
      <c r="T240" t="s">
        <v>264</v>
      </c>
    </row>
    <row r="241" spans="1:20" x14ac:dyDescent="0.2">
      <c r="A241">
        <v>351</v>
      </c>
      <c r="B241" t="s">
        <v>414</v>
      </c>
      <c r="C241">
        <v>7087</v>
      </c>
      <c r="D241">
        <v>74544</v>
      </c>
      <c r="E241">
        <v>1</v>
      </c>
      <c r="F241">
        <v>11</v>
      </c>
      <c r="G241">
        <v>27.2</v>
      </c>
      <c r="H241" t="s">
        <v>24</v>
      </c>
      <c r="I241">
        <v>21</v>
      </c>
      <c r="J241">
        <v>2</v>
      </c>
      <c r="K241">
        <v>5</v>
      </c>
      <c r="L241">
        <v>21</v>
      </c>
      <c r="M241">
        <v>4.66</v>
      </c>
      <c r="O241">
        <v>1.03</v>
      </c>
      <c r="P241">
        <v>0.82</v>
      </c>
      <c r="Q241">
        <v>0.54</v>
      </c>
      <c r="S241" t="s">
        <v>415</v>
      </c>
      <c r="T241" t="s">
        <v>5869</v>
      </c>
    </row>
    <row r="242" spans="1:20" x14ac:dyDescent="0.2">
      <c r="A242">
        <v>352</v>
      </c>
      <c r="B242" t="s">
        <v>416</v>
      </c>
      <c r="C242">
        <v>7106</v>
      </c>
      <c r="D242">
        <v>74546</v>
      </c>
      <c r="E242">
        <v>1</v>
      </c>
      <c r="F242">
        <v>11</v>
      </c>
      <c r="G242">
        <v>39.6</v>
      </c>
      <c r="H242" t="s">
        <v>24</v>
      </c>
      <c r="I242">
        <v>30</v>
      </c>
      <c r="J242">
        <v>5</v>
      </c>
      <c r="K242">
        <v>23</v>
      </c>
      <c r="L242">
        <v>30</v>
      </c>
      <c r="M242">
        <v>4.51</v>
      </c>
      <c r="O242">
        <v>1.0900000000000001</v>
      </c>
      <c r="P242">
        <v>1.01</v>
      </c>
      <c r="Q242">
        <v>0.57999999999999996</v>
      </c>
      <c r="S242" t="s">
        <v>417</v>
      </c>
      <c r="T242" t="s">
        <v>5871</v>
      </c>
    </row>
    <row r="243" spans="1:20" x14ac:dyDescent="0.2">
      <c r="A243">
        <v>353</v>
      </c>
      <c r="B243" t="s">
        <v>418</v>
      </c>
      <c r="C243">
        <v>7147</v>
      </c>
      <c r="D243">
        <v>129169</v>
      </c>
      <c r="E243">
        <v>1</v>
      </c>
      <c r="F243">
        <v>11</v>
      </c>
      <c r="G243">
        <v>43.5</v>
      </c>
      <c r="H243" t="s">
        <v>26</v>
      </c>
      <c r="I243">
        <v>2</v>
      </c>
      <c r="J243">
        <v>15</v>
      </c>
      <c r="K243">
        <v>4</v>
      </c>
      <c r="L243">
        <v>-2</v>
      </c>
      <c r="M243">
        <v>5.94</v>
      </c>
      <c r="O243">
        <v>1.4</v>
      </c>
      <c r="P243">
        <v>1.68</v>
      </c>
      <c r="S243" t="s">
        <v>172</v>
      </c>
      <c r="T243" t="s">
        <v>172</v>
      </c>
    </row>
    <row r="244" spans="1:20" x14ac:dyDescent="0.2">
      <c r="A244">
        <v>354</v>
      </c>
      <c r="C244">
        <v>7157</v>
      </c>
      <c r="D244">
        <v>11637</v>
      </c>
      <c r="E244">
        <v>1</v>
      </c>
      <c r="F244">
        <v>13</v>
      </c>
      <c r="G244">
        <v>9.9</v>
      </c>
      <c r="H244" t="s">
        <v>24</v>
      </c>
      <c r="I244">
        <v>61</v>
      </c>
      <c r="J244">
        <v>42</v>
      </c>
      <c r="K244">
        <v>21</v>
      </c>
      <c r="L244">
        <v>61</v>
      </c>
      <c r="M244">
        <v>6.41</v>
      </c>
      <c r="O244">
        <v>0.01</v>
      </c>
      <c r="P244">
        <v>-0.27</v>
      </c>
      <c r="S244" t="s">
        <v>102</v>
      </c>
      <c r="T244" t="s">
        <v>102</v>
      </c>
    </row>
    <row r="245" spans="1:20" x14ac:dyDescent="0.2">
      <c r="A245">
        <v>355</v>
      </c>
      <c r="C245">
        <v>7158</v>
      </c>
      <c r="D245">
        <v>37023</v>
      </c>
      <c r="E245">
        <v>1</v>
      </c>
      <c r="F245">
        <v>12</v>
      </c>
      <c r="G245">
        <v>34</v>
      </c>
      <c r="H245" t="s">
        <v>24</v>
      </c>
      <c r="I245">
        <v>45</v>
      </c>
      <c r="J245">
        <v>20</v>
      </c>
      <c r="K245">
        <v>16</v>
      </c>
      <c r="L245">
        <v>45</v>
      </c>
      <c r="M245">
        <v>6.11</v>
      </c>
      <c r="O245">
        <v>1.64</v>
      </c>
      <c r="P245">
        <v>2.0299999999999998</v>
      </c>
      <c r="S245" t="s">
        <v>419</v>
      </c>
      <c r="T245" t="s">
        <v>419</v>
      </c>
    </row>
    <row r="246" spans="1:20" x14ac:dyDescent="0.2">
      <c r="A246">
        <v>356</v>
      </c>
      <c r="C246">
        <v>7229</v>
      </c>
      <c r="D246">
        <v>74561</v>
      </c>
      <c r="E246">
        <v>1</v>
      </c>
      <c r="F246">
        <v>12</v>
      </c>
      <c r="G246">
        <v>59.5</v>
      </c>
      <c r="H246" t="s">
        <v>24</v>
      </c>
      <c r="I246">
        <v>30</v>
      </c>
      <c r="J246">
        <v>3</v>
      </c>
      <c r="K246">
        <v>51</v>
      </c>
      <c r="L246">
        <v>30</v>
      </c>
      <c r="M246">
        <v>6.19</v>
      </c>
      <c r="O246">
        <v>1</v>
      </c>
      <c r="P246">
        <v>0.75</v>
      </c>
      <c r="S246" t="s">
        <v>420</v>
      </c>
      <c r="T246" t="s">
        <v>60</v>
      </c>
    </row>
    <row r="247" spans="1:20" x14ac:dyDescent="0.2">
      <c r="A247">
        <v>357</v>
      </c>
      <c r="C247">
        <v>7238</v>
      </c>
      <c r="D247">
        <v>4354</v>
      </c>
      <c r="E247">
        <v>1</v>
      </c>
      <c r="F247">
        <v>16</v>
      </c>
      <c r="G247">
        <v>30.7</v>
      </c>
      <c r="H247" t="s">
        <v>24</v>
      </c>
      <c r="I247">
        <v>79</v>
      </c>
      <c r="J247">
        <v>54</v>
      </c>
      <c r="K247">
        <v>36</v>
      </c>
      <c r="L247">
        <v>79</v>
      </c>
      <c r="M247">
        <v>6.26</v>
      </c>
      <c r="O247">
        <v>0.42</v>
      </c>
      <c r="P247">
        <v>-7.0000000000000007E-2</v>
      </c>
      <c r="S247" t="s">
        <v>421</v>
      </c>
      <c r="T247" t="s">
        <v>421</v>
      </c>
    </row>
    <row r="248" spans="1:20" x14ac:dyDescent="0.2">
      <c r="A248">
        <v>360</v>
      </c>
      <c r="B248" t="s">
        <v>424</v>
      </c>
      <c r="C248">
        <v>7318</v>
      </c>
      <c r="D248">
        <v>74571</v>
      </c>
      <c r="E248">
        <v>1</v>
      </c>
      <c r="F248">
        <v>13</v>
      </c>
      <c r="G248">
        <v>44.9</v>
      </c>
      <c r="H248" t="s">
        <v>24</v>
      </c>
      <c r="I248">
        <v>24</v>
      </c>
      <c r="J248">
        <v>35</v>
      </c>
      <c r="K248">
        <v>1</v>
      </c>
      <c r="L248">
        <v>24</v>
      </c>
      <c r="M248">
        <v>4.6500000000000004</v>
      </c>
      <c r="O248">
        <v>1.04</v>
      </c>
      <c r="P248">
        <v>0.85</v>
      </c>
      <c r="Q248">
        <v>0.53</v>
      </c>
      <c r="S248" t="s">
        <v>54</v>
      </c>
      <c r="T248" t="s">
        <v>54</v>
      </c>
    </row>
    <row r="249" spans="1:20" x14ac:dyDescent="0.2">
      <c r="A249">
        <v>361</v>
      </c>
      <c r="B249" t="s">
        <v>425</v>
      </c>
      <c r="C249">
        <v>7344</v>
      </c>
      <c r="D249">
        <v>109739</v>
      </c>
      <c r="E249">
        <v>1</v>
      </c>
      <c r="F249">
        <v>13</v>
      </c>
      <c r="G249">
        <v>43.9</v>
      </c>
      <c r="H249" t="s">
        <v>24</v>
      </c>
      <c r="I249">
        <v>7</v>
      </c>
      <c r="J249">
        <v>34</v>
      </c>
      <c r="K249">
        <v>31</v>
      </c>
      <c r="L249">
        <v>7</v>
      </c>
      <c r="M249">
        <v>5.24</v>
      </c>
      <c r="O249">
        <v>0.32</v>
      </c>
      <c r="P249">
        <v>0.09</v>
      </c>
      <c r="S249" t="s">
        <v>55</v>
      </c>
      <c r="T249" t="s">
        <v>55</v>
      </c>
    </row>
    <row r="250" spans="1:20" x14ac:dyDescent="0.2">
      <c r="A250">
        <v>362</v>
      </c>
      <c r="B250" t="s">
        <v>425</v>
      </c>
      <c r="C250">
        <v>7345</v>
      </c>
      <c r="D250">
        <v>109740</v>
      </c>
      <c r="E250">
        <v>1</v>
      </c>
      <c r="F250">
        <v>13</v>
      </c>
      <c r="G250">
        <v>45.3</v>
      </c>
      <c r="H250" t="s">
        <v>24</v>
      </c>
      <c r="I250">
        <v>7</v>
      </c>
      <c r="J250">
        <v>34</v>
      </c>
      <c r="K250">
        <v>42</v>
      </c>
      <c r="L250">
        <v>7</v>
      </c>
      <c r="M250">
        <v>6.3</v>
      </c>
      <c r="O250">
        <v>0.49</v>
      </c>
      <c r="P250">
        <v>0.01</v>
      </c>
      <c r="S250" t="s">
        <v>75</v>
      </c>
      <c r="T250" t="s">
        <v>75</v>
      </c>
    </row>
    <row r="251" spans="1:20" x14ac:dyDescent="0.2">
      <c r="A251">
        <v>363</v>
      </c>
      <c r="C251">
        <v>7351</v>
      </c>
      <c r="D251">
        <v>74576</v>
      </c>
      <c r="E251">
        <v>1</v>
      </c>
      <c r="F251">
        <v>14</v>
      </c>
      <c r="G251">
        <v>5</v>
      </c>
      <c r="H251" t="s">
        <v>24</v>
      </c>
      <c r="I251">
        <v>28</v>
      </c>
      <c r="J251">
        <v>31</v>
      </c>
      <c r="K251">
        <v>47</v>
      </c>
      <c r="L251">
        <v>28</v>
      </c>
      <c r="M251">
        <v>6.43</v>
      </c>
      <c r="O251">
        <v>1.7</v>
      </c>
      <c r="P251">
        <v>1.87</v>
      </c>
      <c r="Q251">
        <v>0.98</v>
      </c>
      <c r="S251" t="s">
        <v>426</v>
      </c>
      <c r="T251" t="s">
        <v>5883</v>
      </c>
    </row>
    <row r="252" spans="1:20" x14ac:dyDescent="0.2">
      <c r="A252">
        <v>364</v>
      </c>
      <c r="B252" t="s">
        <v>427</v>
      </c>
      <c r="C252">
        <v>7374</v>
      </c>
      <c r="D252">
        <v>92326</v>
      </c>
      <c r="E252">
        <v>1</v>
      </c>
      <c r="F252">
        <v>14</v>
      </c>
      <c r="G252">
        <v>7.6</v>
      </c>
      <c r="H252" t="s">
        <v>24</v>
      </c>
      <c r="I252">
        <v>16</v>
      </c>
      <c r="J252">
        <v>8</v>
      </c>
      <c r="K252">
        <v>1</v>
      </c>
      <c r="L252">
        <v>16</v>
      </c>
      <c r="M252">
        <v>5.98</v>
      </c>
      <c r="O252">
        <v>-0.08</v>
      </c>
      <c r="P252">
        <v>-0.41</v>
      </c>
      <c r="S252" t="s">
        <v>111</v>
      </c>
      <c r="T252" t="s">
        <v>111</v>
      </c>
    </row>
    <row r="253" spans="1:20" x14ac:dyDescent="0.2">
      <c r="A253">
        <v>365</v>
      </c>
      <c r="C253">
        <v>7389</v>
      </c>
      <c r="D253">
        <v>4358</v>
      </c>
      <c r="E253">
        <v>1</v>
      </c>
      <c r="F253">
        <v>16</v>
      </c>
      <c r="G253">
        <v>12.1</v>
      </c>
      <c r="H253" t="s">
        <v>24</v>
      </c>
      <c r="I253">
        <v>71</v>
      </c>
      <c r="J253">
        <v>44</v>
      </c>
      <c r="K253">
        <v>38</v>
      </c>
      <c r="L253">
        <v>71</v>
      </c>
      <c r="M253">
        <v>7.83</v>
      </c>
      <c r="O253">
        <v>0.78</v>
      </c>
      <c r="P253">
        <v>0.35</v>
      </c>
      <c r="S253" t="s">
        <v>428</v>
      </c>
      <c r="T253" t="s">
        <v>428</v>
      </c>
    </row>
    <row r="254" spans="1:20" x14ac:dyDescent="0.2">
      <c r="A254">
        <v>366</v>
      </c>
      <c r="B254" t="s">
        <v>429</v>
      </c>
      <c r="C254">
        <v>7439</v>
      </c>
      <c r="D254">
        <v>129193</v>
      </c>
      <c r="E254">
        <v>1</v>
      </c>
      <c r="F254">
        <v>14</v>
      </c>
      <c r="G254">
        <v>24</v>
      </c>
      <c r="H254" t="s">
        <v>26</v>
      </c>
      <c r="I254">
        <v>7</v>
      </c>
      <c r="J254">
        <v>55</v>
      </c>
      <c r="K254">
        <v>23</v>
      </c>
      <c r="L254">
        <v>-7</v>
      </c>
      <c r="M254">
        <v>5.13</v>
      </c>
      <c r="O254">
        <v>0.46</v>
      </c>
      <c r="P254">
        <v>-0.05</v>
      </c>
      <c r="S254" t="s">
        <v>430</v>
      </c>
      <c r="T254" t="s">
        <v>430</v>
      </c>
    </row>
    <row r="255" spans="1:20" x14ac:dyDescent="0.2">
      <c r="A255">
        <v>367</v>
      </c>
      <c r="B255" t="s">
        <v>431</v>
      </c>
      <c r="C255">
        <v>7446</v>
      </c>
      <c r="D255">
        <v>109753</v>
      </c>
      <c r="E255">
        <v>1</v>
      </c>
      <c r="F255">
        <v>14</v>
      </c>
      <c r="G255">
        <v>42.4</v>
      </c>
      <c r="H255" t="s">
        <v>24</v>
      </c>
      <c r="I255">
        <v>6</v>
      </c>
      <c r="J255">
        <v>59</v>
      </c>
      <c r="K255">
        <v>43</v>
      </c>
      <c r="L255">
        <v>6</v>
      </c>
      <c r="M255">
        <v>6.03</v>
      </c>
      <c r="O255">
        <v>1.08</v>
      </c>
      <c r="P255">
        <v>1.02</v>
      </c>
      <c r="R255" t="s">
        <v>27</v>
      </c>
      <c r="S255" t="s">
        <v>342</v>
      </c>
      <c r="T255" t="s">
        <v>5784</v>
      </c>
    </row>
    <row r="256" spans="1:20" x14ac:dyDescent="0.2">
      <c r="A256">
        <v>368</v>
      </c>
      <c r="B256" t="s">
        <v>432</v>
      </c>
      <c r="C256">
        <v>7476</v>
      </c>
      <c r="D256">
        <v>129196</v>
      </c>
      <c r="E256">
        <v>1</v>
      </c>
      <c r="F256">
        <v>14</v>
      </c>
      <c r="G256">
        <v>49.2</v>
      </c>
      <c r="H256" t="s">
        <v>26</v>
      </c>
      <c r="I256">
        <v>0</v>
      </c>
      <c r="J256">
        <v>58</v>
      </c>
      <c r="K256">
        <v>26</v>
      </c>
      <c r="L256">
        <v>0</v>
      </c>
      <c r="M256">
        <v>5.7</v>
      </c>
      <c r="O256">
        <v>0.42</v>
      </c>
      <c r="P256">
        <v>-0.02</v>
      </c>
      <c r="S256" t="s">
        <v>430</v>
      </c>
      <c r="T256" t="s">
        <v>430</v>
      </c>
    </row>
    <row r="257" spans="1:20" x14ac:dyDescent="0.2">
      <c r="A257">
        <v>369</v>
      </c>
      <c r="C257">
        <v>7546</v>
      </c>
      <c r="D257">
        <v>37067</v>
      </c>
      <c r="E257">
        <v>1</v>
      </c>
      <c r="F257">
        <v>16</v>
      </c>
      <c r="G257">
        <v>24.5</v>
      </c>
      <c r="H257" t="s">
        <v>24</v>
      </c>
      <c r="I257">
        <v>48</v>
      </c>
      <c r="J257">
        <v>4</v>
      </c>
      <c r="K257">
        <v>56</v>
      </c>
      <c r="L257">
        <v>48</v>
      </c>
      <c r="M257">
        <v>6.61</v>
      </c>
      <c r="O257">
        <v>-0.05</v>
      </c>
      <c r="P257">
        <v>-0.34</v>
      </c>
      <c r="S257" t="s">
        <v>433</v>
      </c>
      <c r="T257" t="s">
        <v>39</v>
      </c>
    </row>
    <row r="258" spans="1:20" x14ac:dyDescent="0.2">
      <c r="A258">
        <v>371</v>
      </c>
      <c r="C258">
        <v>7578</v>
      </c>
      <c r="D258">
        <v>54567</v>
      </c>
      <c r="E258">
        <v>1</v>
      </c>
      <c r="F258">
        <v>16</v>
      </c>
      <c r="G258">
        <v>18.8</v>
      </c>
      <c r="H258" t="s">
        <v>24</v>
      </c>
      <c r="I258">
        <v>33</v>
      </c>
      <c r="J258">
        <v>6</v>
      </c>
      <c r="K258">
        <v>53</v>
      </c>
      <c r="L258">
        <v>33</v>
      </c>
      <c r="M258">
        <v>6.02</v>
      </c>
      <c r="O258">
        <v>1.1499999999999999</v>
      </c>
      <c r="S258" t="s">
        <v>45</v>
      </c>
      <c r="T258" t="s">
        <v>45</v>
      </c>
    </row>
    <row r="259" spans="1:20" x14ac:dyDescent="0.2">
      <c r="A259">
        <v>372</v>
      </c>
      <c r="C259">
        <v>7647</v>
      </c>
      <c r="D259">
        <v>37077</v>
      </c>
      <c r="E259">
        <v>1</v>
      </c>
      <c r="F259">
        <v>17</v>
      </c>
      <c r="G259">
        <v>5.0999999999999996</v>
      </c>
      <c r="H259" t="s">
        <v>24</v>
      </c>
      <c r="I259">
        <v>44</v>
      </c>
      <c r="J259">
        <v>54</v>
      </c>
      <c r="K259">
        <v>7</v>
      </c>
      <c r="L259">
        <v>44</v>
      </c>
      <c r="M259">
        <v>6.34</v>
      </c>
      <c r="N259" t="s">
        <v>103</v>
      </c>
      <c r="S259" t="s">
        <v>104</v>
      </c>
      <c r="T259" t="s">
        <v>104</v>
      </c>
    </row>
    <row r="260" spans="1:20" x14ac:dyDescent="0.2">
      <c r="A260">
        <v>373</v>
      </c>
      <c r="B260" t="s">
        <v>435</v>
      </c>
      <c r="C260">
        <v>7672</v>
      </c>
      <c r="D260">
        <v>129204</v>
      </c>
      <c r="E260">
        <v>1</v>
      </c>
      <c r="F260">
        <v>16</v>
      </c>
      <c r="G260">
        <v>36.299999999999997</v>
      </c>
      <c r="H260" t="s">
        <v>26</v>
      </c>
      <c r="I260">
        <v>2</v>
      </c>
      <c r="J260">
        <v>30</v>
      </c>
      <c r="K260">
        <v>1</v>
      </c>
      <c r="L260">
        <v>-2</v>
      </c>
      <c r="M260">
        <v>5.41</v>
      </c>
      <c r="O260">
        <v>0.9</v>
      </c>
      <c r="P260">
        <v>0.44</v>
      </c>
      <c r="S260" t="s">
        <v>437</v>
      </c>
      <c r="T260" t="s">
        <v>33</v>
      </c>
    </row>
    <row r="261" spans="1:20" x14ac:dyDescent="0.2">
      <c r="A261">
        <v>374</v>
      </c>
      <c r="C261">
        <v>7724</v>
      </c>
      <c r="D261">
        <v>54580</v>
      </c>
      <c r="E261">
        <v>1</v>
      </c>
      <c r="F261">
        <v>17</v>
      </c>
      <c r="G261">
        <v>24.1</v>
      </c>
      <c r="H261" t="s">
        <v>24</v>
      </c>
      <c r="I261">
        <v>31</v>
      </c>
      <c r="J261">
        <v>44</v>
      </c>
      <c r="K261">
        <v>41</v>
      </c>
      <c r="L261">
        <v>31</v>
      </c>
      <c r="M261">
        <v>6.73</v>
      </c>
      <c r="N261" t="s">
        <v>103</v>
      </c>
      <c r="S261" t="s">
        <v>197</v>
      </c>
      <c r="T261" t="s">
        <v>197</v>
      </c>
    </row>
    <row r="262" spans="1:20" x14ac:dyDescent="0.2">
      <c r="A262">
        <v>375</v>
      </c>
      <c r="C262">
        <v>7732</v>
      </c>
      <c r="D262">
        <v>4376</v>
      </c>
      <c r="E262">
        <v>1</v>
      </c>
      <c r="F262">
        <v>20</v>
      </c>
      <c r="G262">
        <v>19.5</v>
      </c>
      <c r="H262" t="s">
        <v>24</v>
      </c>
      <c r="I262">
        <v>77</v>
      </c>
      <c r="J262">
        <v>34</v>
      </c>
      <c r="K262">
        <v>14</v>
      </c>
      <c r="L262">
        <v>77</v>
      </c>
      <c r="M262">
        <v>6.31</v>
      </c>
      <c r="O262">
        <v>0.92</v>
      </c>
      <c r="S262" t="s">
        <v>33</v>
      </c>
      <c r="T262" t="s">
        <v>33</v>
      </c>
    </row>
    <row r="263" spans="1:20" x14ac:dyDescent="0.2">
      <c r="A263">
        <v>376</v>
      </c>
      <c r="C263">
        <v>7758</v>
      </c>
      <c r="D263">
        <v>37096</v>
      </c>
      <c r="E263">
        <v>1</v>
      </c>
      <c r="F263">
        <v>18</v>
      </c>
      <c r="G263">
        <v>10.199999999999999</v>
      </c>
      <c r="H263" t="s">
        <v>24</v>
      </c>
      <c r="I263">
        <v>47</v>
      </c>
      <c r="J263">
        <v>25</v>
      </c>
      <c r="K263">
        <v>11</v>
      </c>
      <c r="L263">
        <v>47</v>
      </c>
      <c r="M263">
        <v>6.25</v>
      </c>
      <c r="O263">
        <v>1.35</v>
      </c>
      <c r="S263" t="s">
        <v>197</v>
      </c>
      <c r="T263" t="s">
        <v>197</v>
      </c>
    </row>
    <row r="264" spans="1:20" x14ac:dyDescent="0.2">
      <c r="A264">
        <v>378</v>
      </c>
      <c r="B264" t="s">
        <v>440</v>
      </c>
      <c r="C264">
        <v>7804</v>
      </c>
      <c r="D264">
        <v>109793</v>
      </c>
      <c r="E264">
        <v>1</v>
      </c>
      <c r="F264">
        <v>17</v>
      </c>
      <c r="G264">
        <v>48</v>
      </c>
      <c r="H264" t="s">
        <v>24</v>
      </c>
      <c r="I264">
        <v>3</v>
      </c>
      <c r="J264">
        <v>36</v>
      </c>
      <c r="K264">
        <v>52</v>
      </c>
      <c r="L264">
        <v>3</v>
      </c>
      <c r="M264">
        <v>5.16</v>
      </c>
      <c r="O264">
        <v>7.0000000000000007E-2</v>
      </c>
      <c r="P264">
        <v>0.08</v>
      </c>
      <c r="Q264">
        <v>0.03</v>
      </c>
      <c r="S264" t="s">
        <v>298</v>
      </c>
      <c r="T264" t="s">
        <v>298</v>
      </c>
    </row>
    <row r="265" spans="1:20" x14ac:dyDescent="0.2">
      <c r="A265">
        <v>379</v>
      </c>
      <c r="C265">
        <v>7853</v>
      </c>
      <c r="D265">
        <v>54592</v>
      </c>
      <c r="E265">
        <v>1</v>
      </c>
      <c r="F265">
        <v>18</v>
      </c>
      <c r="G265">
        <v>47</v>
      </c>
      <c r="H265" t="s">
        <v>24</v>
      </c>
      <c r="I265">
        <v>37</v>
      </c>
      <c r="J265">
        <v>23</v>
      </c>
      <c r="K265">
        <v>10</v>
      </c>
      <c r="L265">
        <v>37</v>
      </c>
      <c r="M265">
        <v>6.46</v>
      </c>
      <c r="O265">
        <v>0.23</v>
      </c>
      <c r="P265">
        <v>0.14000000000000001</v>
      </c>
      <c r="Q265">
        <v>0.11</v>
      </c>
      <c r="S265" t="s">
        <v>314</v>
      </c>
      <c r="T265" t="s">
        <v>314</v>
      </c>
    </row>
    <row r="266" spans="1:20" x14ac:dyDescent="0.2">
      <c r="A266">
        <v>381</v>
      </c>
      <c r="C266">
        <v>7925</v>
      </c>
      <c r="D266">
        <v>4387</v>
      </c>
      <c r="E266">
        <v>1</v>
      </c>
      <c r="F266">
        <v>21</v>
      </c>
      <c r="G266">
        <v>59.1</v>
      </c>
      <c r="H266" t="s">
        <v>24</v>
      </c>
      <c r="I266">
        <v>76</v>
      </c>
      <c r="J266">
        <v>14</v>
      </c>
      <c r="K266">
        <v>20</v>
      </c>
      <c r="L266">
        <v>76</v>
      </c>
      <c r="M266">
        <v>6.38</v>
      </c>
      <c r="O266">
        <v>0.28000000000000003</v>
      </c>
      <c r="P266">
        <v>7.0000000000000007E-2</v>
      </c>
      <c r="S266" t="s">
        <v>441</v>
      </c>
      <c r="T266" t="s">
        <v>441</v>
      </c>
    </row>
    <row r="267" spans="1:20" x14ac:dyDescent="0.2">
      <c r="A267">
        <v>382</v>
      </c>
      <c r="B267" t="s">
        <v>442</v>
      </c>
      <c r="C267">
        <v>7927</v>
      </c>
      <c r="D267">
        <v>22191</v>
      </c>
      <c r="E267">
        <v>1</v>
      </c>
      <c r="F267">
        <v>20</v>
      </c>
      <c r="G267">
        <v>4.9000000000000004</v>
      </c>
      <c r="H267" t="s">
        <v>24</v>
      </c>
      <c r="I267">
        <v>58</v>
      </c>
      <c r="J267">
        <v>13</v>
      </c>
      <c r="K267">
        <v>54</v>
      </c>
      <c r="L267">
        <v>58</v>
      </c>
      <c r="M267">
        <v>4.9800000000000004</v>
      </c>
      <c r="O267">
        <v>0.68</v>
      </c>
      <c r="P267">
        <v>0.49</v>
      </c>
      <c r="Q267">
        <v>0.56000000000000005</v>
      </c>
      <c r="S267" t="s">
        <v>443</v>
      </c>
      <c r="T267" t="s">
        <v>443</v>
      </c>
    </row>
    <row r="268" spans="1:20" x14ac:dyDescent="0.2">
      <c r="A268">
        <v>383</v>
      </c>
      <c r="B268" t="s">
        <v>444</v>
      </c>
      <c r="C268">
        <v>7964</v>
      </c>
      <c r="D268">
        <v>74637</v>
      </c>
      <c r="E268">
        <v>1</v>
      </c>
      <c r="F268">
        <v>19</v>
      </c>
      <c r="G268">
        <v>28</v>
      </c>
      <c r="H268" t="s">
        <v>24</v>
      </c>
      <c r="I268">
        <v>27</v>
      </c>
      <c r="J268">
        <v>15</v>
      </c>
      <c r="K268">
        <v>51</v>
      </c>
      <c r="L268">
        <v>27</v>
      </c>
      <c r="M268">
        <v>4.76</v>
      </c>
      <c r="O268">
        <v>0.03</v>
      </c>
      <c r="P268">
        <v>0.1</v>
      </c>
      <c r="Q268">
        <v>0.05</v>
      </c>
      <c r="S268" t="s">
        <v>298</v>
      </c>
      <c r="T268" t="s">
        <v>298</v>
      </c>
    </row>
    <row r="269" spans="1:20" x14ac:dyDescent="0.2">
      <c r="A269">
        <v>384</v>
      </c>
      <c r="B269" t="s">
        <v>445</v>
      </c>
      <c r="C269">
        <v>8003</v>
      </c>
      <c r="D269">
        <v>11712</v>
      </c>
      <c r="E269">
        <v>1</v>
      </c>
      <c r="F269">
        <v>21</v>
      </c>
      <c r="G269">
        <v>5.2</v>
      </c>
      <c r="H269" t="s">
        <v>24</v>
      </c>
      <c r="I269">
        <v>64</v>
      </c>
      <c r="J269">
        <v>39</v>
      </c>
      <c r="K269">
        <v>30</v>
      </c>
      <c r="L269">
        <v>64</v>
      </c>
      <c r="M269">
        <v>6.34</v>
      </c>
      <c r="O269">
        <v>0.09</v>
      </c>
      <c r="S269" t="s">
        <v>446</v>
      </c>
      <c r="T269" t="s">
        <v>446</v>
      </c>
    </row>
    <row r="270" spans="1:20" x14ac:dyDescent="0.2">
      <c r="A270">
        <v>385</v>
      </c>
      <c r="B270" t="s">
        <v>447</v>
      </c>
      <c r="C270">
        <v>8036</v>
      </c>
      <c r="D270">
        <v>129235</v>
      </c>
      <c r="E270">
        <v>1</v>
      </c>
      <c r="F270">
        <v>19</v>
      </c>
      <c r="G270">
        <v>48.3</v>
      </c>
      <c r="H270" t="s">
        <v>26</v>
      </c>
      <c r="I270">
        <v>0</v>
      </c>
      <c r="J270">
        <v>30</v>
      </c>
      <c r="K270">
        <v>32</v>
      </c>
      <c r="L270">
        <v>0</v>
      </c>
      <c r="M270">
        <v>5.87</v>
      </c>
      <c r="O270">
        <v>0.64</v>
      </c>
      <c r="P270">
        <v>0.32</v>
      </c>
      <c r="S270" t="s">
        <v>448</v>
      </c>
      <c r="T270" t="s">
        <v>71</v>
      </c>
    </row>
    <row r="271" spans="1:20" x14ac:dyDescent="0.2">
      <c r="A271">
        <v>386</v>
      </c>
      <c r="C271">
        <v>8065</v>
      </c>
      <c r="D271">
        <v>4391</v>
      </c>
      <c r="E271">
        <v>1</v>
      </c>
      <c r="F271">
        <v>23</v>
      </c>
      <c r="G271">
        <v>46.8</v>
      </c>
      <c r="H271" t="s">
        <v>24</v>
      </c>
      <c r="I271">
        <v>78</v>
      </c>
      <c r="J271">
        <v>43</v>
      </c>
      <c r="K271">
        <v>33</v>
      </c>
      <c r="L271">
        <v>78</v>
      </c>
      <c r="M271">
        <v>6.07</v>
      </c>
      <c r="O271">
        <v>0.39</v>
      </c>
      <c r="P271">
        <v>-0.08</v>
      </c>
      <c r="S271" t="s">
        <v>449</v>
      </c>
      <c r="T271" t="s">
        <v>449</v>
      </c>
    </row>
    <row r="272" spans="1:20" x14ac:dyDescent="0.2">
      <c r="A272">
        <v>387</v>
      </c>
      <c r="C272">
        <v>8120</v>
      </c>
      <c r="D272">
        <v>129239</v>
      </c>
      <c r="E272">
        <v>1</v>
      </c>
      <c r="F272">
        <v>20</v>
      </c>
      <c r="G272">
        <v>34.5</v>
      </c>
      <c r="H272" t="s">
        <v>26</v>
      </c>
      <c r="I272">
        <v>3</v>
      </c>
      <c r="J272">
        <v>14</v>
      </c>
      <c r="K272">
        <v>49</v>
      </c>
      <c r="L272">
        <v>-3</v>
      </c>
      <c r="M272">
        <v>6.23</v>
      </c>
      <c r="O272">
        <v>1.02</v>
      </c>
      <c r="P272">
        <v>0.84</v>
      </c>
      <c r="S272" t="s">
        <v>45</v>
      </c>
      <c r="T272" t="s">
        <v>45</v>
      </c>
    </row>
    <row r="273" spans="1:20" x14ac:dyDescent="0.2">
      <c r="A273">
        <v>388</v>
      </c>
      <c r="C273">
        <v>8121</v>
      </c>
      <c r="D273">
        <v>147746</v>
      </c>
      <c r="E273">
        <v>1</v>
      </c>
      <c r="F273">
        <v>20</v>
      </c>
      <c r="G273">
        <v>27.8</v>
      </c>
      <c r="H273" t="s">
        <v>26</v>
      </c>
      <c r="I273">
        <v>11</v>
      </c>
      <c r="J273">
        <v>14</v>
      </c>
      <c r="K273">
        <v>20</v>
      </c>
      <c r="L273">
        <v>-11</v>
      </c>
      <c r="M273">
        <v>6.15</v>
      </c>
      <c r="O273">
        <v>1.1100000000000001</v>
      </c>
      <c r="P273">
        <v>1.03</v>
      </c>
      <c r="S273" t="s">
        <v>45</v>
      </c>
      <c r="T273" t="s">
        <v>45</v>
      </c>
    </row>
    <row r="274" spans="1:20" x14ac:dyDescent="0.2">
      <c r="A274">
        <v>389</v>
      </c>
      <c r="B274" t="s">
        <v>450</v>
      </c>
      <c r="C274">
        <v>8126</v>
      </c>
      <c r="D274">
        <v>74647</v>
      </c>
      <c r="E274">
        <v>1</v>
      </c>
      <c r="F274">
        <v>21</v>
      </c>
      <c r="G274">
        <v>7.4</v>
      </c>
      <c r="H274" t="s">
        <v>24</v>
      </c>
      <c r="I274">
        <v>28</v>
      </c>
      <c r="J274">
        <v>44</v>
      </c>
      <c r="K274">
        <v>17</v>
      </c>
      <c r="L274">
        <v>28</v>
      </c>
      <c r="M274">
        <v>5.23</v>
      </c>
      <c r="O274">
        <v>1.39</v>
      </c>
      <c r="R274" t="s">
        <v>27</v>
      </c>
      <c r="S274" t="s">
        <v>104</v>
      </c>
      <c r="T274" t="s">
        <v>5820</v>
      </c>
    </row>
    <row r="275" spans="1:20" x14ac:dyDescent="0.2">
      <c r="A275">
        <v>390</v>
      </c>
      <c r="B275" t="s">
        <v>451</v>
      </c>
      <c r="C275">
        <v>8207</v>
      </c>
      <c r="D275">
        <v>37155</v>
      </c>
      <c r="E275">
        <v>1</v>
      </c>
      <c r="F275">
        <v>22</v>
      </c>
      <c r="G275">
        <v>20.399999999999999</v>
      </c>
      <c r="H275" t="s">
        <v>24</v>
      </c>
      <c r="I275">
        <v>45</v>
      </c>
      <c r="J275">
        <v>31</v>
      </c>
      <c r="K275">
        <v>44</v>
      </c>
      <c r="L275">
        <v>45</v>
      </c>
      <c r="M275">
        <v>4.88</v>
      </c>
      <c r="O275">
        <v>1.08</v>
      </c>
      <c r="P275">
        <v>0.99</v>
      </c>
      <c r="Q275">
        <v>0.53</v>
      </c>
      <c r="S275" t="s">
        <v>452</v>
      </c>
      <c r="T275" t="s">
        <v>5911</v>
      </c>
    </row>
    <row r="276" spans="1:20" x14ac:dyDescent="0.2">
      <c r="A276">
        <v>391</v>
      </c>
      <c r="C276">
        <v>8272</v>
      </c>
      <c r="D276">
        <v>22230</v>
      </c>
      <c r="E276">
        <v>1</v>
      </c>
      <c r="F276">
        <v>23</v>
      </c>
      <c r="G276">
        <v>21.6</v>
      </c>
      <c r="H276" t="s">
        <v>24</v>
      </c>
      <c r="I276">
        <v>58</v>
      </c>
      <c r="J276">
        <v>8</v>
      </c>
      <c r="K276">
        <v>35</v>
      </c>
      <c r="L276">
        <v>58</v>
      </c>
      <c r="M276">
        <v>6.45</v>
      </c>
      <c r="S276" t="s">
        <v>79</v>
      </c>
      <c r="T276" t="s">
        <v>79</v>
      </c>
    </row>
    <row r="277" spans="1:20" x14ac:dyDescent="0.2">
      <c r="A277">
        <v>392</v>
      </c>
      <c r="C277">
        <v>8334</v>
      </c>
      <c r="D277">
        <v>109834</v>
      </c>
      <c r="E277">
        <v>1</v>
      </c>
      <c r="F277">
        <v>22</v>
      </c>
      <c r="G277">
        <v>37</v>
      </c>
      <c r="H277" t="s">
        <v>24</v>
      </c>
      <c r="I277">
        <v>1</v>
      </c>
      <c r="J277">
        <v>43</v>
      </c>
      <c r="K277">
        <v>35</v>
      </c>
      <c r="L277">
        <v>1</v>
      </c>
      <c r="M277">
        <v>6.2</v>
      </c>
      <c r="O277">
        <v>1.52</v>
      </c>
      <c r="P277">
        <v>1.86</v>
      </c>
      <c r="Q277">
        <v>0.63</v>
      </c>
      <c r="S277" t="s">
        <v>453</v>
      </c>
      <c r="T277" t="s">
        <v>77</v>
      </c>
    </row>
    <row r="278" spans="1:20" x14ac:dyDescent="0.2">
      <c r="A278">
        <v>393</v>
      </c>
      <c r="B278" t="s">
        <v>454</v>
      </c>
      <c r="C278">
        <v>8335</v>
      </c>
      <c r="D278">
        <v>129262</v>
      </c>
      <c r="E278">
        <v>1</v>
      </c>
      <c r="F278">
        <v>22</v>
      </c>
      <c r="G278">
        <v>34.799999999999997</v>
      </c>
      <c r="H278" t="s">
        <v>26</v>
      </c>
      <c r="I278">
        <v>0</v>
      </c>
      <c r="J278">
        <v>26</v>
      </c>
      <c r="K278">
        <v>59</v>
      </c>
      <c r="L278">
        <v>0</v>
      </c>
      <c r="M278">
        <v>6.49</v>
      </c>
      <c r="O278">
        <v>1.08</v>
      </c>
      <c r="P278">
        <v>1.01</v>
      </c>
      <c r="R278" t="s">
        <v>27</v>
      </c>
      <c r="S278" t="s">
        <v>197</v>
      </c>
      <c r="T278" t="s">
        <v>5915</v>
      </c>
    </row>
    <row r="279" spans="1:20" x14ac:dyDescent="0.2">
      <c r="A279">
        <v>395</v>
      </c>
      <c r="B279" t="s">
        <v>455</v>
      </c>
      <c r="C279">
        <v>8374</v>
      </c>
      <c r="D279">
        <v>54655</v>
      </c>
      <c r="E279">
        <v>1</v>
      </c>
      <c r="F279">
        <v>23</v>
      </c>
      <c r="G279">
        <v>40.6</v>
      </c>
      <c r="H279" t="s">
        <v>24</v>
      </c>
      <c r="I279">
        <v>37</v>
      </c>
      <c r="J279">
        <v>42</v>
      </c>
      <c r="K279">
        <v>54</v>
      </c>
      <c r="L279">
        <v>37</v>
      </c>
      <c r="M279">
        <v>5.58</v>
      </c>
      <c r="O279">
        <v>0.26</v>
      </c>
      <c r="P279">
        <v>0.13</v>
      </c>
      <c r="Q279">
        <v>0.12</v>
      </c>
      <c r="S279" t="s">
        <v>456</v>
      </c>
      <c r="T279" t="s">
        <v>456</v>
      </c>
    </row>
    <row r="280" spans="1:20" x14ac:dyDescent="0.2">
      <c r="A280">
        <v>396</v>
      </c>
      <c r="C280">
        <v>8375</v>
      </c>
      <c r="D280">
        <v>54654</v>
      </c>
      <c r="E280">
        <v>1</v>
      </c>
      <c r="F280">
        <v>23</v>
      </c>
      <c r="G280">
        <v>37.5</v>
      </c>
      <c r="H280" t="s">
        <v>24</v>
      </c>
      <c r="I280">
        <v>34</v>
      </c>
      <c r="J280">
        <v>14</v>
      </c>
      <c r="K280">
        <v>45</v>
      </c>
      <c r="L280">
        <v>34</v>
      </c>
      <c r="M280">
        <v>6.29</v>
      </c>
      <c r="O280">
        <v>0.83</v>
      </c>
      <c r="P280">
        <v>0.48</v>
      </c>
      <c r="S280" t="s">
        <v>457</v>
      </c>
      <c r="T280" t="s">
        <v>457</v>
      </c>
    </row>
    <row r="281" spans="1:20" x14ac:dyDescent="0.2">
      <c r="A281">
        <v>397</v>
      </c>
      <c r="C281">
        <v>8388</v>
      </c>
      <c r="D281">
        <v>74682</v>
      </c>
      <c r="E281">
        <v>1</v>
      </c>
      <c r="F281">
        <v>23</v>
      </c>
      <c r="G281">
        <v>24.9</v>
      </c>
      <c r="H281" t="s">
        <v>24</v>
      </c>
      <c r="I281">
        <v>20</v>
      </c>
      <c r="J281">
        <v>28</v>
      </c>
      <c r="K281">
        <v>8</v>
      </c>
      <c r="L281">
        <v>20</v>
      </c>
      <c r="M281">
        <v>5.97</v>
      </c>
      <c r="O281">
        <v>1.71</v>
      </c>
      <c r="S281" t="s">
        <v>104</v>
      </c>
      <c r="T281" t="s">
        <v>104</v>
      </c>
    </row>
    <row r="282" spans="1:20" x14ac:dyDescent="0.2">
      <c r="A282">
        <v>398</v>
      </c>
      <c r="C282">
        <v>8424</v>
      </c>
      <c r="D282">
        <v>4401</v>
      </c>
      <c r="E282">
        <v>1</v>
      </c>
      <c r="F282">
        <v>25</v>
      </c>
      <c r="G282">
        <v>46.5</v>
      </c>
      <c r="H282" t="s">
        <v>24</v>
      </c>
      <c r="I282">
        <v>70</v>
      </c>
      <c r="J282">
        <v>58</v>
      </c>
      <c r="K282">
        <v>48</v>
      </c>
      <c r="L282">
        <v>70</v>
      </c>
      <c r="M282">
        <v>6.49</v>
      </c>
      <c r="N282" t="s">
        <v>103</v>
      </c>
      <c r="S282" t="s">
        <v>398</v>
      </c>
      <c r="T282" t="s">
        <v>398</v>
      </c>
    </row>
    <row r="283" spans="1:20" x14ac:dyDescent="0.2">
      <c r="A283">
        <v>399</v>
      </c>
      <c r="B283" t="s">
        <v>458</v>
      </c>
      <c r="C283">
        <v>8491</v>
      </c>
      <c r="D283">
        <v>11751</v>
      </c>
      <c r="E283">
        <v>1</v>
      </c>
      <c r="F283">
        <v>25</v>
      </c>
      <c r="G283">
        <v>56</v>
      </c>
      <c r="H283" t="s">
        <v>24</v>
      </c>
      <c r="I283">
        <v>68</v>
      </c>
      <c r="J283">
        <v>7</v>
      </c>
      <c r="K283">
        <v>48</v>
      </c>
      <c r="L283">
        <v>68</v>
      </c>
      <c r="M283">
        <v>4.74</v>
      </c>
      <c r="O283">
        <v>1.05</v>
      </c>
      <c r="P283">
        <v>0.94</v>
      </c>
      <c r="Q283">
        <v>0.52</v>
      </c>
      <c r="S283" t="s">
        <v>54</v>
      </c>
      <c r="T283" t="s">
        <v>54</v>
      </c>
    </row>
    <row r="284" spans="1:20" x14ac:dyDescent="0.2">
      <c r="A284">
        <v>401</v>
      </c>
      <c r="B284" t="s">
        <v>459</v>
      </c>
      <c r="C284">
        <v>8511</v>
      </c>
      <c r="D284">
        <v>129275</v>
      </c>
      <c r="E284">
        <v>1</v>
      </c>
      <c r="F284">
        <v>24</v>
      </c>
      <c r="G284">
        <v>2.5</v>
      </c>
      <c r="H284" t="s">
        <v>26</v>
      </c>
      <c r="I284">
        <v>8</v>
      </c>
      <c r="J284">
        <v>0</v>
      </c>
      <c r="K284">
        <v>27</v>
      </c>
      <c r="L284">
        <v>-8</v>
      </c>
      <c r="M284">
        <v>6.21</v>
      </c>
      <c r="O284">
        <v>0.23</v>
      </c>
      <c r="P284">
        <v>0.09</v>
      </c>
      <c r="S284" t="s">
        <v>264</v>
      </c>
      <c r="T284" t="s">
        <v>264</v>
      </c>
    </row>
    <row r="285" spans="1:20" x14ac:dyDescent="0.2">
      <c r="A285">
        <v>402</v>
      </c>
      <c r="B285" t="s">
        <v>461</v>
      </c>
      <c r="C285">
        <v>8512</v>
      </c>
      <c r="D285">
        <v>129274</v>
      </c>
      <c r="E285">
        <v>1</v>
      </c>
      <c r="F285">
        <v>24</v>
      </c>
      <c r="G285">
        <v>1.4</v>
      </c>
      <c r="H285" t="s">
        <v>26</v>
      </c>
      <c r="I285">
        <v>8</v>
      </c>
      <c r="J285">
        <v>11</v>
      </c>
      <c r="K285">
        <v>0</v>
      </c>
      <c r="L285">
        <v>-8</v>
      </c>
      <c r="M285">
        <v>3.6</v>
      </c>
      <c r="O285">
        <v>1.06</v>
      </c>
      <c r="P285">
        <v>0.93</v>
      </c>
      <c r="Q285">
        <v>0.56000000000000005</v>
      </c>
      <c r="S285" t="s">
        <v>462</v>
      </c>
      <c r="T285" t="s">
        <v>54</v>
      </c>
    </row>
    <row r="286" spans="1:20" x14ac:dyDescent="0.2">
      <c r="A286">
        <v>403</v>
      </c>
      <c r="B286" t="s">
        <v>463</v>
      </c>
      <c r="C286">
        <v>8538</v>
      </c>
      <c r="D286">
        <v>22268</v>
      </c>
      <c r="E286">
        <v>1</v>
      </c>
      <c r="F286">
        <v>25</v>
      </c>
      <c r="G286">
        <v>49</v>
      </c>
      <c r="H286" t="s">
        <v>24</v>
      </c>
      <c r="I286">
        <v>60</v>
      </c>
      <c r="J286">
        <v>14</v>
      </c>
      <c r="K286">
        <v>7</v>
      </c>
      <c r="L286">
        <v>60</v>
      </c>
      <c r="M286">
        <v>2.68</v>
      </c>
      <c r="O286">
        <v>0.13</v>
      </c>
      <c r="P286">
        <v>0.12</v>
      </c>
      <c r="Q286">
        <v>0.09</v>
      </c>
      <c r="S286" t="s">
        <v>465</v>
      </c>
      <c r="T286" t="s">
        <v>606</v>
      </c>
    </row>
    <row r="287" spans="1:20" x14ac:dyDescent="0.2">
      <c r="A287">
        <v>404</v>
      </c>
      <c r="C287">
        <v>8556</v>
      </c>
      <c r="D287">
        <v>129277</v>
      </c>
      <c r="E287">
        <v>1</v>
      </c>
      <c r="F287">
        <v>24</v>
      </c>
      <c r="G287">
        <v>20.6</v>
      </c>
      <c r="H287" t="s">
        <v>26</v>
      </c>
      <c r="I287">
        <v>6</v>
      </c>
      <c r="J287">
        <v>54</v>
      </c>
      <c r="K287">
        <v>53</v>
      </c>
      <c r="L287">
        <v>-6</v>
      </c>
      <c r="M287">
        <v>5.91</v>
      </c>
      <c r="O287">
        <v>0.41</v>
      </c>
      <c r="P287">
        <v>-0.05</v>
      </c>
      <c r="S287" t="s">
        <v>266</v>
      </c>
      <c r="T287" t="s">
        <v>266</v>
      </c>
    </row>
    <row r="288" spans="1:20" x14ac:dyDescent="0.2">
      <c r="A288">
        <v>405</v>
      </c>
      <c r="C288">
        <v>8589</v>
      </c>
      <c r="D288">
        <v>147793</v>
      </c>
      <c r="E288">
        <v>1</v>
      </c>
      <c r="F288">
        <v>24</v>
      </c>
      <c r="G288">
        <v>39.799999999999997</v>
      </c>
      <c r="H288" t="s">
        <v>26</v>
      </c>
      <c r="I288">
        <v>15</v>
      </c>
      <c r="J288">
        <v>39</v>
      </c>
      <c r="K288">
        <v>37</v>
      </c>
      <c r="L288">
        <v>-15</v>
      </c>
      <c r="M288">
        <v>6.14</v>
      </c>
      <c r="O288">
        <v>0.91</v>
      </c>
      <c r="P288">
        <v>0.54</v>
      </c>
      <c r="S288" t="s">
        <v>235</v>
      </c>
      <c r="T288" t="s">
        <v>235</v>
      </c>
    </row>
    <row r="289" spans="1:20" x14ac:dyDescent="0.2">
      <c r="A289">
        <v>406</v>
      </c>
      <c r="C289">
        <v>8599</v>
      </c>
      <c r="D289">
        <v>129280</v>
      </c>
      <c r="E289">
        <v>1</v>
      </c>
      <c r="F289">
        <v>24</v>
      </c>
      <c r="G289">
        <v>48.7</v>
      </c>
      <c r="H289" t="s">
        <v>26</v>
      </c>
      <c r="I289">
        <v>2</v>
      </c>
      <c r="J289">
        <v>50</v>
      </c>
      <c r="K289">
        <v>55</v>
      </c>
      <c r="L289">
        <v>-2</v>
      </c>
      <c r="M289">
        <v>6.15</v>
      </c>
      <c r="O289">
        <v>0.96</v>
      </c>
      <c r="P289">
        <v>0.71</v>
      </c>
      <c r="S289" t="s">
        <v>71</v>
      </c>
      <c r="T289" t="s">
        <v>71</v>
      </c>
    </row>
    <row r="290" spans="1:20" x14ac:dyDescent="0.2">
      <c r="A290">
        <v>407</v>
      </c>
      <c r="C290">
        <v>8634</v>
      </c>
      <c r="D290">
        <v>74707</v>
      </c>
      <c r="E290">
        <v>1</v>
      </c>
      <c r="F290">
        <v>25</v>
      </c>
      <c r="G290">
        <v>35.700000000000003</v>
      </c>
      <c r="H290" t="s">
        <v>24</v>
      </c>
      <c r="I290">
        <v>23</v>
      </c>
      <c r="J290">
        <v>30</v>
      </c>
      <c r="K290">
        <v>42</v>
      </c>
      <c r="L290">
        <v>23</v>
      </c>
      <c r="M290">
        <v>6.18</v>
      </c>
      <c r="O290">
        <v>0.43</v>
      </c>
      <c r="P290">
        <v>0</v>
      </c>
      <c r="S290" t="s">
        <v>136</v>
      </c>
      <c r="T290" t="s">
        <v>136</v>
      </c>
    </row>
    <row r="291" spans="1:20" x14ac:dyDescent="0.2">
      <c r="A291">
        <v>409</v>
      </c>
      <c r="C291">
        <v>8671</v>
      </c>
      <c r="D291">
        <v>37204</v>
      </c>
      <c r="E291">
        <v>1</v>
      </c>
      <c r="F291">
        <v>26</v>
      </c>
      <c r="G291">
        <v>18.600000000000001</v>
      </c>
      <c r="H291" t="s">
        <v>24</v>
      </c>
      <c r="I291">
        <v>43</v>
      </c>
      <c r="J291">
        <v>27</v>
      </c>
      <c r="K291">
        <v>28</v>
      </c>
      <c r="L291">
        <v>43</v>
      </c>
      <c r="M291">
        <v>5.96</v>
      </c>
      <c r="O291">
        <v>0.49</v>
      </c>
      <c r="P291">
        <v>0.01</v>
      </c>
      <c r="S291" t="s">
        <v>75</v>
      </c>
      <c r="T291" t="s">
        <v>75</v>
      </c>
    </row>
    <row r="292" spans="1:20" x14ac:dyDescent="0.2">
      <c r="A292">
        <v>410</v>
      </c>
      <c r="C292">
        <v>8673</v>
      </c>
      <c r="D292">
        <v>54695</v>
      </c>
      <c r="E292">
        <v>1</v>
      </c>
      <c r="F292">
        <v>26</v>
      </c>
      <c r="G292">
        <v>8.6999999999999993</v>
      </c>
      <c r="H292" t="s">
        <v>24</v>
      </c>
      <c r="I292">
        <v>34</v>
      </c>
      <c r="J292">
        <v>34</v>
      </c>
      <c r="K292">
        <v>47</v>
      </c>
      <c r="L292">
        <v>34</v>
      </c>
      <c r="M292">
        <v>6.31</v>
      </c>
      <c r="O292">
        <v>0.47</v>
      </c>
      <c r="P292">
        <v>0.01</v>
      </c>
      <c r="S292" t="s">
        <v>75</v>
      </c>
      <c r="T292" t="s">
        <v>75</v>
      </c>
    </row>
    <row r="293" spans="1:20" x14ac:dyDescent="0.2">
      <c r="A293">
        <v>412</v>
      </c>
      <c r="B293" t="s">
        <v>467</v>
      </c>
      <c r="C293">
        <v>8705</v>
      </c>
      <c r="D293">
        <v>147803</v>
      </c>
      <c r="E293">
        <v>1</v>
      </c>
      <c r="F293">
        <v>25</v>
      </c>
      <c r="G293">
        <v>37.200000000000003</v>
      </c>
      <c r="H293" t="s">
        <v>26</v>
      </c>
      <c r="I293">
        <v>14</v>
      </c>
      <c r="J293">
        <v>35</v>
      </c>
      <c r="K293">
        <v>56</v>
      </c>
      <c r="L293">
        <v>-14</v>
      </c>
      <c r="M293">
        <v>4.9000000000000004</v>
      </c>
      <c r="O293">
        <v>1.23</v>
      </c>
      <c r="P293">
        <v>1.26</v>
      </c>
      <c r="S293" t="s">
        <v>468</v>
      </c>
      <c r="T293" t="s">
        <v>5935</v>
      </c>
    </row>
    <row r="294" spans="1:20" x14ac:dyDescent="0.2">
      <c r="A294">
        <v>413</v>
      </c>
      <c r="B294" t="s">
        <v>469</v>
      </c>
      <c r="C294">
        <v>8723</v>
      </c>
      <c r="D294">
        <v>92436</v>
      </c>
      <c r="E294">
        <v>1</v>
      </c>
      <c r="F294">
        <v>26</v>
      </c>
      <c r="G294">
        <v>15.3</v>
      </c>
      <c r="H294" t="s">
        <v>24</v>
      </c>
      <c r="I294">
        <v>19</v>
      </c>
      <c r="J294">
        <v>10</v>
      </c>
      <c r="K294">
        <v>20</v>
      </c>
      <c r="L294">
        <v>19</v>
      </c>
      <c r="M294">
        <v>5.38</v>
      </c>
      <c r="O294">
        <v>0.39</v>
      </c>
      <c r="P294">
        <v>-0.1</v>
      </c>
      <c r="S294" t="s">
        <v>470</v>
      </c>
      <c r="T294" t="s">
        <v>470</v>
      </c>
    </row>
    <row r="295" spans="1:20" x14ac:dyDescent="0.2">
      <c r="A295">
        <v>414</v>
      </c>
      <c r="B295" t="s">
        <v>471</v>
      </c>
      <c r="C295">
        <v>8763</v>
      </c>
      <c r="D295">
        <v>92444</v>
      </c>
      <c r="E295">
        <v>1</v>
      </c>
      <c r="F295">
        <v>26</v>
      </c>
      <c r="G295">
        <v>41.7</v>
      </c>
      <c r="H295" t="s">
        <v>24</v>
      </c>
      <c r="I295">
        <v>19</v>
      </c>
      <c r="J295">
        <v>14</v>
      </c>
      <c r="K295">
        <v>25</v>
      </c>
      <c r="L295">
        <v>19</v>
      </c>
      <c r="M295">
        <v>5.5</v>
      </c>
      <c r="O295">
        <v>1.1100000000000001</v>
      </c>
      <c r="P295">
        <v>1.05</v>
      </c>
      <c r="S295" t="s">
        <v>45</v>
      </c>
      <c r="T295" t="s">
        <v>45</v>
      </c>
    </row>
    <row r="296" spans="1:20" x14ac:dyDescent="0.2">
      <c r="A296">
        <v>415</v>
      </c>
      <c r="C296">
        <v>8774</v>
      </c>
      <c r="D296">
        <v>54705</v>
      </c>
      <c r="E296">
        <v>1</v>
      </c>
      <c r="F296">
        <v>27</v>
      </c>
      <c r="G296">
        <v>6.2</v>
      </c>
      <c r="H296" t="s">
        <v>24</v>
      </c>
      <c r="I296">
        <v>34</v>
      </c>
      <c r="J296">
        <v>22</v>
      </c>
      <c r="K296">
        <v>39</v>
      </c>
      <c r="L296">
        <v>34</v>
      </c>
      <c r="M296">
        <v>6.27</v>
      </c>
      <c r="O296">
        <v>0.46</v>
      </c>
      <c r="P296">
        <v>0.02</v>
      </c>
      <c r="S296" t="s">
        <v>472</v>
      </c>
      <c r="T296" t="s">
        <v>5939</v>
      </c>
    </row>
    <row r="297" spans="1:20" x14ac:dyDescent="0.2">
      <c r="A297">
        <v>416</v>
      </c>
      <c r="C297">
        <v>8779</v>
      </c>
      <c r="D297">
        <v>129300</v>
      </c>
      <c r="E297">
        <v>1</v>
      </c>
      <c r="F297">
        <v>26</v>
      </c>
      <c r="G297">
        <v>27.3</v>
      </c>
      <c r="H297" t="s">
        <v>26</v>
      </c>
      <c r="I297">
        <v>0</v>
      </c>
      <c r="J297">
        <v>23</v>
      </c>
      <c r="K297">
        <v>55</v>
      </c>
      <c r="L297">
        <v>0</v>
      </c>
      <c r="M297">
        <v>6.41</v>
      </c>
      <c r="O297">
        <v>1.24</v>
      </c>
      <c r="P297">
        <v>1.27</v>
      </c>
      <c r="S297" t="s">
        <v>72</v>
      </c>
      <c r="T297" t="s">
        <v>72</v>
      </c>
    </row>
    <row r="298" spans="1:20" x14ac:dyDescent="0.2">
      <c r="A298">
        <v>417</v>
      </c>
      <c r="B298" t="s">
        <v>473</v>
      </c>
      <c r="C298">
        <v>8799</v>
      </c>
      <c r="D298">
        <v>37228</v>
      </c>
      <c r="E298">
        <v>1</v>
      </c>
      <c r="F298">
        <v>27</v>
      </c>
      <c r="G298">
        <v>39.4</v>
      </c>
      <c r="H298" t="s">
        <v>24</v>
      </c>
      <c r="I298">
        <v>45</v>
      </c>
      <c r="J298">
        <v>24</v>
      </c>
      <c r="K298">
        <v>24</v>
      </c>
      <c r="L298">
        <v>45</v>
      </c>
      <c r="M298">
        <v>4.83</v>
      </c>
      <c r="O298">
        <v>0.42</v>
      </c>
      <c r="P298">
        <v>0</v>
      </c>
      <c r="Q298">
        <v>0.23</v>
      </c>
      <c r="S298" t="s">
        <v>201</v>
      </c>
      <c r="T298" t="s">
        <v>201</v>
      </c>
    </row>
    <row r="299" spans="1:20" x14ac:dyDescent="0.2">
      <c r="A299">
        <v>418</v>
      </c>
      <c r="C299">
        <v>8801</v>
      </c>
      <c r="D299">
        <v>37227</v>
      </c>
      <c r="E299">
        <v>1</v>
      </c>
      <c r="F299">
        <v>27</v>
      </c>
      <c r="G299">
        <v>26.6</v>
      </c>
      <c r="H299" t="s">
        <v>24</v>
      </c>
      <c r="I299">
        <v>41</v>
      </c>
      <c r="J299">
        <v>6</v>
      </c>
      <c r="K299">
        <v>2</v>
      </c>
      <c r="L299">
        <v>41</v>
      </c>
      <c r="M299">
        <v>6.46</v>
      </c>
      <c r="O299">
        <v>0.27</v>
      </c>
      <c r="P299">
        <v>0.03</v>
      </c>
      <c r="Q299">
        <v>0.16</v>
      </c>
      <c r="S299" t="s">
        <v>240</v>
      </c>
      <c r="T299" t="s">
        <v>240</v>
      </c>
    </row>
    <row r="300" spans="1:20" x14ac:dyDescent="0.2">
      <c r="A300">
        <v>419</v>
      </c>
      <c r="C300">
        <v>8803</v>
      </c>
      <c r="D300">
        <v>109895</v>
      </c>
      <c r="E300">
        <v>1</v>
      </c>
      <c r="F300">
        <v>26</v>
      </c>
      <c r="G300">
        <v>53.5</v>
      </c>
      <c r="H300" t="s">
        <v>24</v>
      </c>
      <c r="I300">
        <v>3</v>
      </c>
      <c r="J300">
        <v>32</v>
      </c>
      <c r="K300">
        <v>7</v>
      </c>
      <c r="L300">
        <v>3</v>
      </c>
      <c r="M300">
        <v>6.58</v>
      </c>
      <c r="O300">
        <v>-0.04</v>
      </c>
      <c r="P300">
        <v>-0.19</v>
      </c>
      <c r="S300" t="s">
        <v>474</v>
      </c>
      <c r="T300" t="s">
        <v>5944</v>
      </c>
    </row>
    <row r="301" spans="1:20" x14ac:dyDescent="0.2">
      <c r="A301">
        <v>421</v>
      </c>
      <c r="B301" t="s">
        <v>475</v>
      </c>
      <c r="C301">
        <v>8829</v>
      </c>
      <c r="D301">
        <v>147812</v>
      </c>
      <c r="E301">
        <v>1</v>
      </c>
      <c r="F301">
        <v>26</v>
      </c>
      <c r="G301">
        <v>51.6</v>
      </c>
      <c r="H301" t="s">
        <v>26</v>
      </c>
      <c r="I301">
        <v>13</v>
      </c>
      <c r="J301">
        <v>3</v>
      </c>
      <c r="K301">
        <v>24</v>
      </c>
      <c r="L301">
        <v>-13</v>
      </c>
      <c r="M301">
        <v>5.66</v>
      </c>
      <c r="O301">
        <v>0.35</v>
      </c>
      <c r="P301">
        <v>0.02</v>
      </c>
      <c r="S301" t="s">
        <v>476</v>
      </c>
      <c r="T301" t="s">
        <v>423</v>
      </c>
    </row>
    <row r="302" spans="1:20" x14ac:dyDescent="0.2">
      <c r="A302">
        <v>422</v>
      </c>
      <c r="C302">
        <v>8837</v>
      </c>
      <c r="D302">
        <v>37234</v>
      </c>
      <c r="E302">
        <v>1</v>
      </c>
      <c r="F302">
        <v>27</v>
      </c>
      <c r="G302">
        <v>47</v>
      </c>
      <c r="H302" t="s">
        <v>24</v>
      </c>
      <c r="I302">
        <v>40</v>
      </c>
      <c r="J302">
        <v>20</v>
      </c>
      <c r="K302">
        <v>8</v>
      </c>
      <c r="L302">
        <v>40</v>
      </c>
      <c r="M302">
        <v>6.6</v>
      </c>
      <c r="O302">
        <v>-0.04</v>
      </c>
      <c r="P302">
        <v>-0.17</v>
      </c>
      <c r="S302" t="s">
        <v>340</v>
      </c>
      <c r="T302" t="s">
        <v>340</v>
      </c>
    </row>
    <row r="303" spans="1:20" x14ac:dyDescent="0.2">
      <c r="A303">
        <v>424</v>
      </c>
      <c r="B303" t="s">
        <v>479</v>
      </c>
      <c r="C303">
        <v>8890</v>
      </c>
      <c r="D303">
        <v>308</v>
      </c>
      <c r="E303">
        <v>2</v>
      </c>
      <c r="F303">
        <v>31</v>
      </c>
      <c r="G303">
        <v>48.7</v>
      </c>
      <c r="H303" t="s">
        <v>24</v>
      </c>
      <c r="I303">
        <v>89</v>
      </c>
      <c r="J303">
        <v>15</v>
      </c>
      <c r="K303">
        <v>51</v>
      </c>
      <c r="L303">
        <v>89</v>
      </c>
      <c r="M303">
        <v>2.02</v>
      </c>
      <c r="O303">
        <v>0.6</v>
      </c>
      <c r="P303">
        <v>0.38</v>
      </c>
      <c r="Q303">
        <v>0.31</v>
      </c>
      <c r="S303" t="s">
        <v>481</v>
      </c>
      <c r="T303" t="s">
        <v>5950</v>
      </c>
    </row>
    <row r="304" spans="1:20" x14ac:dyDescent="0.2">
      <c r="A304">
        <v>425</v>
      </c>
      <c r="C304">
        <v>8921</v>
      </c>
      <c r="D304">
        <v>147819</v>
      </c>
      <c r="E304">
        <v>1</v>
      </c>
      <c r="F304">
        <v>27</v>
      </c>
      <c r="G304">
        <v>46.6</v>
      </c>
      <c r="H304" t="s">
        <v>26</v>
      </c>
      <c r="I304">
        <v>10</v>
      </c>
      <c r="J304">
        <v>54</v>
      </c>
      <c r="K304">
        <v>6</v>
      </c>
      <c r="L304">
        <v>-10</v>
      </c>
      <c r="M304">
        <v>6.13</v>
      </c>
      <c r="O304">
        <v>1.32</v>
      </c>
      <c r="P304">
        <v>1.36</v>
      </c>
      <c r="S304" t="s">
        <v>482</v>
      </c>
      <c r="T304" t="s">
        <v>172</v>
      </c>
    </row>
    <row r="305" spans="1:20" x14ac:dyDescent="0.2">
      <c r="A305">
        <v>426</v>
      </c>
      <c r="C305">
        <v>8949</v>
      </c>
      <c r="D305">
        <v>109907</v>
      </c>
      <c r="E305">
        <v>1</v>
      </c>
      <c r="F305">
        <v>28</v>
      </c>
      <c r="G305">
        <v>22.9</v>
      </c>
      <c r="H305" t="s">
        <v>24</v>
      </c>
      <c r="I305">
        <v>7</v>
      </c>
      <c r="J305">
        <v>57</v>
      </c>
      <c r="K305">
        <v>41</v>
      </c>
      <c r="L305">
        <v>7</v>
      </c>
      <c r="M305">
        <v>6.2</v>
      </c>
      <c r="O305">
        <v>1.1200000000000001</v>
      </c>
      <c r="P305">
        <v>1.08</v>
      </c>
      <c r="S305" t="s">
        <v>45</v>
      </c>
      <c r="T305" t="s">
        <v>45</v>
      </c>
    </row>
    <row r="306" spans="1:20" x14ac:dyDescent="0.2">
      <c r="A306">
        <v>427</v>
      </c>
      <c r="B306" t="s">
        <v>483</v>
      </c>
      <c r="C306">
        <v>9021</v>
      </c>
      <c r="D306">
        <v>4422</v>
      </c>
      <c r="E306">
        <v>1</v>
      </c>
      <c r="F306">
        <v>31</v>
      </c>
      <c r="G306">
        <v>13.8</v>
      </c>
      <c r="H306" t="s">
        <v>24</v>
      </c>
      <c r="I306">
        <v>70</v>
      </c>
      <c r="J306">
        <v>15</v>
      </c>
      <c r="K306">
        <v>53</v>
      </c>
      <c r="L306">
        <v>70</v>
      </c>
      <c r="M306">
        <v>5.81</v>
      </c>
      <c r="O306">
        <v>0.47</v>
      </c>
      <c r="P306">
        <v>-0.11</v>
      </c>
      <c r="S306" t="s">
        <v>204</v>
      </c>
      <c r="T306" t="s">
        <v>204</v>
      </c>
    </row>
    <row r="307" spans="1:20" x14ac:dyDescent="0.2">
      <c r="A307">
        <v>428</v>
      </c>
      <c r="C307">
        <v>9030</v>
      </c>
      <c r="D307">
        <v>11788</v>
      </c>
      <c r="E307">
        <v>1</v>
      </c>
      <c r="F307">
        <v>30</v>
      </c>
      <c r="G307">
        <v>52.3</v>
      </c>
      <c r="H307" t="s">
        <v>24</v>
      </c>
      <c r="I307">
        <v>66</v>
      </c>
      <c r="J307">
        <v>5</v>
      </c>
      <c r="K307">
        <v>53</v>
      </c>
      <c r="L307">
        <v>66</v>
      </c>
      <c r="M307">
        <v>6.14</v>
      </c>
      <c r="O307">
        <v>0.08</v>
      </c>
      <c r="P307">
        <v>0.05</v>
      </c>
      <c r="S307" t="s">
        <v>162</v>
      </c>
      <c r="T307" t="s">
        <v>162</v>
      </c>
    </row>
    <row r="308" spans="1:20" x14ac:dyDescent="0.2">
      <c r="A308">
        <v>430</v>
      </c>
      <c r="B308" t="s">
        <v>486</v>
      </c>
      <c r="C308">
        <v>9057</v>
      </c>
      <c r="D308">
        <v>37275</v>
      </c>
      <c r="E308">
        <v>1</v>
      </c>
      <c r="F308">
        <v>30</v>
      </c>
      <c r="G308">
        <v>6.2</v>
      </c>
      <c r="H308" t="s">
        <v>24</v>
      </c>
      <c r="I308">
        <v>47</v>
      </c>
      <c r="J308">
        <v>0</v>
      </c>
      <c r="K308">
        <v>26</v>
      </c>
      <c r="L308">
        <v>47</v>
      </c>
      <c r="M308">
        <v>5.27</v>
      </c>
      <c r="O308">
        <v>1</v>
      </c>
      <c r="P308">
        <v>0.82</v>
      </c>
      <c r="S308" t="s">
        <v>54</v>
      </c>
      <c r="T308" t="s">
        <v>54</v>
      </c>
    </row>
    <row r="309" spans="1:20" x14ac:dyDescent="0.2">
      <c r="A309">
        <v>432</v>
      </c>
      <c r="B309" t="s">
        <v>488</v>
      </c>
      <c r="C309">
        <v>9100</v>
      </c>
      <c r="D309">
        <v>92463</v>
      </c>
      <c r="E309">
        <v>1</v>
      </c>
      <c r="F309">
        <v>29</v>
      </c>
      <c r="G309">
        <v>52.9</v>
      </c>
      <c r="H309" t="s">
        <v>24</v>
      </c>
      <c r="I309">
        <v>18</v>
      </c>
      <c r="J309">
        <v>21</v>
      </c>
      <c r="K309">
        <v>20</v>
      </c>
      <c r="L309">
        <v>18</v>
      </c>
      <c r="M309">
        <v>6.02</v>
      </c>
      <c r="O309">
        <v>0.14000000000000001</v>
      </c>
      <c r="P309">
        <v>0.14000000000000001</v>
      </c>
      <c r="S309" t="s">
        <v>343</v>
      </c>
      <c r="T309" t="s">
        <v>343</v>
      </c>
    </row>
    <row r="310" spans="1:20" x14ac:dyDescent="0.2">
      <c r="A310">
        <v>434</v>
      </c>
      <c r="B310" t="s">
        <v>491</v>
      </c>
      <c r="C310">
        <v>9138</v>
      </c>
      <c r="D310">
        <v>109926</v>
      </c>
      <c r="E310">
        <v>1</v>
      </c>
      <c r="F310">
        <v>30</v>
      </c>
      <c r="G310">
        <v>11.1</v>
      </c>
      <c r="H310" t="s">
        <v>24</v>
      </c>
      <c r="I310">
        <v>6</v>
      </c>
      <c r="J310">
        <v>8</v>
      </c>
      <c r="K310">
        <v>38</v>
      </c>
      <c r="L310">
        <v>6</v>
      </c>
      <c r="M310">
        <v>4.84</v>
      </c>
      <c r="O310">
        <v>1.37</v>
      </c>
      <c r="P310">
        <v>1.54</v>
      </c>
      <c r="Q310">
        <v>0.74</v>
      </c>
      <c r="S310" t="s">
        <v>172</v>
      </c>
      <c r="T310" t="s">
        <v>172</v>
      </c>
    </row>
    <row r="311" spans="1:20" x14ac:dyDescent="0.2">
      <c r="A311">
        <v>437</v>
      </c>
      <c r="B311" t="s">
        <v>493</v>
      </c>
      <c r="C311">
        <v>9270</v>
      </c>
      <c r="D311">
        <v>92484</v>
      </c>
      <c r="E311">
        <v>1</v>
      </c>
      <c r="F311">
        <v>31</v>
      </c>
      <c r="G311">
        <v>29</v>
      </c>
      <c r="H311" t="s">
        <v>24</v>
      </c>
      <c r="I311">
        <v>15</v>
      </c>
      <c r="J311">
        <v>20</v>
      </c>
      <c r="K311">
        <v>45</v>
      </c>
      <c r="L311">
        <v>15</v>
      </c>
      <c r="M311">
        <v>3.62</v>
      </c>
      <c r="O311">
        <v>0.97</v>
      </c>
      <c r="P311">
        <v>0.75</v>
      </c>
      <c r="Q311">
        <v>0.5</v>
      </c>
      <c r="S311" t="s">
        <v>494</v>
      </c>
      <c r="T311" t="s">
        <v>345</v>
      </c>
    </row>
    <row r="312" spans="1:20" x14ac:dyDescent="0.2">
      <c r="A312">
        <v>438</v>
      </c>
      <c r="C312">
        <v>9298</v>
      </c>
      <c r="D312">
        <v>54762</v>
      </c>
      <c r="E312">
        <v>1</v>
      </c>
      <c r="F312">
        <v>32</v>
      </c>
      <c r="G312">
        <v>7.6</v>
      </c>
      <c r="H312" t="s">
        <v>24</v>
      </c>
      <c r="I312">
        <v>34</v>
      </c>
      <c r="J312">
        <v>48</v>
      </c>
      <c r="K312">
        <v>0</v>
      </c>
      <c r="L312">
        <v>34</v>
      </c>
      <c r="M312">
        <v>6.39</v>
      </c>
      <c r="O312">
        <v>-0.12</v>
      </c>
      <c r="P312">
        <v>-0.42</v>
      </c>
      <c r="S312" t="s">
        <v>495</v>
      </c>
      <c r="T312" t="s">
        <v>112</v>
      </c>
    </row>
    <row r="313" spans="1:20" x14ac:dyDescent="0.2">
      <c r="A313">
        <v>439</v>
      </c>
      <c r="C313">
        <v>9352</v>
      </c>
      <c r="D313">
        <v>22389</v>
      </c>
      <c r="E313">
        <v>1</v>
      </c>
      <c r="F313">
        <v>33</v>
      </c>
      <c r="G313">
        <v>25.8</v>
      </c>
      <c r="H313" t="s">
        <v>24</v>
      </c>
      <c r="I313">
        <v>58</v>
      </c>
      <c r="J313">
        <v>19</v>
      </c>
      <c r="K313">
        <v>39</v>
      </c>
      <c r="L313">
        <v>58</v>
      </c>
      <c r="M313">
        <v>5.7</v>
      </c>
      <c r="O313">
        <v>1.52</v>
      </c>
      <c r="P313">
        <v>1.1499999999999999</v>
      </c>
      <c r="S313" t="s">
        <v>496</v>
      </c>
      <c r="T313" t="s">
        <v>5967</v>
      </c>
    </row>
    <row r="314" spans="1:20" x14ac:dyDescent="0.2">
      <c r="A314">
        <v>442</v>
      </c>
      <c r="B314" t="s">
        <v>498</v>
      </c>
      <c r="C314">
        <v>9408</v>
      </c>
      <c r="D314">
        <v>22397</v>
      </c>
      <c r="E314">
        <v>1</v>
      </c>
      <c r="F314">
        <v>33</v>
      </c>
      <c r="G314">
        <v>55.9</v>
      </c>
      <c r="H314" t="s">
        <v>24</v>
      </c>
      <c r="I314">
        <v>59</v>
      </c>
      <c r="J314">
        <v>13</v>
      </c>
      <c r="K314">
        <v>55</v>
      </c>
      <c r="L314">
        <v>59</v>
      </c>
      <c r="M314">
        <v>4.71</v>
      </c>
      <c r="O314">
        <v>1</v>
      </c>
      <c r="P314">
        <v>0.76</v>
      </c>
      <c r="Q314">
        <v>0.53</v>
      </c>
      <c r="S314" t="s">
        <v>499</v>
      </c>
      <c r="T314" t="s">
        <v>60</v>
      </c>
    </row>
    <row r="315" spans="1:20" x14ac:dyDescent="0.2">
      <c r="A315">
        <v>444</v>
      </c>
      <c r="C315">
        <v>9484</v>
      </c>
      <c r="D315">
        <v>129363</v>
      </c>
      <c r="E315">
        <v>1</v>
      </c>
      <c r="F315">
        <v>33</v>
      </c>
      <c r="G315">
        <v>3.5</v>
      </c>
      <c r="H315" t="s">
        <v>26</v>
      </c>
      <c r="I315">
        <v>9</v>
      </c>
      <c r="J315">
        <v>0</v>
      </c>
      <c r="K315">
        <v>53</v>
      </c>
      <c r="L315">
        <v>-9</v>
      </c>
      <c r="M315">
        <v>6.59</v>
      </c>
      <c r="O315">
        <v>-0.04</v>
      </c>
      <c r="P315">
        <v>-0.1</v>
      </c>
      <c r="S315" t="s">
        <v>340</v>
      </c>
      <c r="T315" t="s">
        <v>340</v>
      </c>
    </row>
    <row r="316" spans="1:20" x14ac:dyDescent="0.2">
      <c r="A316">
        <v>446</v>
      </c>
      <c r="C316">
        <v>9531</v>
      </c>
      <c r="D316">
        <v>54788</v>
      </c>
      <c r="E316">
        <v>1</v>
      </c>
      <c r="F316">
        <v>34</v>
      </c>
      <c r="G316">
        <v>16.600000000000001</v>
      </c>
      <c r="H316" t="s">
        <v>24</v>
      </c>
      <c r="I316">
        <v>37</v>
      </c>
      <c r="J316">
        <v>14</v>
      </c>
      <c r="K316">
        <v>14</v>
      </c>
      <c r="L316">
        <v>37</v>
      </c>
      <c r="M316">
        <v>5.88</v>
      </c>
      <c r="O316">
        <v>-7.0000000000000007E-2</v>
      </c>
      <c r="P316">
        <v>-0.3</v>
      </c>
      <c r="S316" t="s">
        <v>153</v>
      </c>
      <c r="T316" t="s">
        <v>153</v>
      </c>
    </row>
    <row r="317" spans="1:20" x14ac:dyDescent="0.2">
      <c r="A317">
        <v>448</v>
      </c>
      <c r="C317">
        <v>9562</v>
      </c>
      <c r="D317">
        <v>129371</v>
      </c>
      <c r="E317">
        <v>1</v>
      </c>
      <c r="F317">
        <v>33</v>
      </c>
      <c r="G317">
        <v>42.9</v>
      </c>
      <c r="H317" t="s">
        <v>26</v>
      </c>
      <c r="I317">
        <v>7</v>
      </c>
      <c r="J317">
        <v>1</v>
      </c>
      <c r="K317">
        <v>31</v>
      </c>
      <c r="L317">
        <v>-7</v>
      </c>
      <c r="M317">
        <v>5.76</v>
      </c>
      <c r="O317">
        <v>0.64</v>
      </c>
      <c r="P317">
        <v>0.21</v>
      </c>
      <c r="S317" t="s">
        <v>156</v>
      </c>
      <c r="T317" t="s">
        <v>156</v>
      </c>
    </row>
    <row r="318" spans="1:20" x14ac:dyDescent="0.2">
      <c r="A318">
        <v>449</v>
      </c>
      <c r="C318">
        <v>9612</v>
      </c>
      <c r="D318">
        <v>4448</v>
      </c>
      <c r="E318">
        <v>1</v>
      </c>
      <c r="F318">
        <v>37</v>
      </c>
      <c r="G318">
        <v>22.5</v>
      </c>
      <c r="H318" t="s">
        <v>24</v>
      </c>
      <c r="I318">
        <v>74</v>
      </c>
      <c r="J318">
        <v>18</v>
      </c>
      <c r="K318">
        <v>3</v>
      </c>
      <c r="L318">
        <v>74</v>
      </c>
      <c r="M318">
        <v>6.58</v>
      </c>
      <c r="O318">
        <v>0.03</v>
      </c>
      <c r="P318">
        <v>-0.16</v>
      </c>
      <c r="S318" t="s">
        <v>502</v>
      </c>
      <c r="T318" t="s">
        <v>502</v>
      </c>
    </row>
    <row r="319" spans="1:20" x14ac:dyDescent="0.2">
      <c r="A319">
        <v>450</v>
      </c>
      <c r="C319">
        <v>9640</v>
      </c>
      <c r="D319">
        <v>92520</v>
      </c>
      <c r="E319">
        <v>1</v>
      </c>
      <c r="F319">
        <v>34</v>
      </c>
      <c r="G319">
        <v>49.1</v>
      </c>
      <c r="H319" t="s">
        <v>24</v>
      </c>
      <c r="I319">
        <v>18</v>
      </c>
      <c r="J319">
        <v>27</v>
      </c>
      <c r="K319">
        <v>38</v>
      </c>
      <c r="L319">
        <v>18</v>
      </c>
      <c r="M319">
        <v>5.89</v>
      </c>
      <c r="O319">
        <v>1.52</v>
      </c>
      <c r="P319">
        <v>1.8</v>
      </c>
      <c r="S319" t="s">
        <v>503</v>
      </c>
      <c r="T319" t="s">
        <v>353</v>
      </c>
    </row>
    <row r="320" spans="1:20" x14ac:dyDescent="0.2">
      <c r="A320">
        <v>451</v>
      </c>
      <c r="B320" t="s">
        <v>504</v>
      </c>
      <c r="C320">
        <v>9672</v>
      </c>
      <c r="D320">
        <v>147886</v>
      </c>
      <c r="E320">
        <v>1</v>
      </c>
      <c r="F320">
        <v>34</v>
      </c>
      <c r="G320">
        <v>37.799999999999997</v>
      </c>
      <c r="H320" t="s">
        <v>26</v>
      </c>
      <c r="I320">
        <v>15</v>
      </c>
      <c r="J320">
        <v>40</v>
      </c>
      <c r="K320">
        <v>34</v>
      </c>
      <c r="L320">
        <v>-15</v>
      </c>
      <c r="M320">
        <v>5.63</v>
      </c>
      <c r="O320">
        <v>7.0000000000000007E-2</v>
      </c>
      <c r="P320">
        <v>0.05</v>
      </c>
      <c r="S320" t="s">
        <v>298</v>
      </c>
      <c r="T320" t="s">
        <v>298</v>
      </c>
    </row>
    <row r="321" spans="1:20" x14ac:dyDescent="0.2">
      <c r="A321">
        <v>452</v>
      </c>
      <c r="C321">
        <v>9712</v>
      </c>
      <c r="D321">
        <v>37344</v>
      </c>
      <c r="E321">
        <v>1</v>
      </c>
      <c r="F321">
        <v>35</v>
      </c>
      <c r="G321">
        <v>52.5</v>
      </c>
      <c r="H321" t="s">
        <v>24</v>
      </c>
      <c r="I321">
        <v>41</v>
      </c>
      <c r="J321">
        <v>4</v>
      </c>
      <c r="K321">
        <v>35</v>
      </c>
      <c r="L321">
        <v>41</v>
      </c>
      <c r="M321">
        <v>6.38</v>
      </c>
      <c r="O321">
        <v>1.1100000000000001</v>
      </c>
      <c r="P321">
        <v>1</v>
      </c>
      <c r="S321" t="s">
        <v>45</v>
      </c>
      <c r="T321" t="s">
        <v>45</v>
      </c>
    </row>
    <row r="322" spans="1:20" x14ac:dyDescent="0.2">
      <c r="A322">
        <v>454</v>
      </c>
      <c r="C322">
        <v>9746</v>
      </c>
      <c r="D322">
        <v>37351</v>
      </c>
      <c r="E322">
        <v>1</v>
      </c>
      <c r="F322">
        <v>36</v>
      </c>
      <c r="G322">
        <v>27.2</v>
      </c>
      <c r="H322" t="s">
        <v>24</v>
      </c>
      <c r="I322">
        <v>48</v>
      </c>
      <c r="J322">
        <v>43</v>
      </c>
      <c r="K322">
        <v>22</v>
      </c>
      <c r="L322">
        <v>48</v>
      </c>
      <c r="M322">
        <v>5.92</v>
      </c>
      <c r="O322">
        <v>1.21</v>
      </c>
      <c r="R322" t="s">
        <v>27</v>
      </c>
      <c r="S322" t="s">
        <v>507</v>
      </c>
      <c r="T322" t="s">
        <v>5984</v>
      </c>
    </row>
    <row r="323" spans="1:20" x14ac:dyDescent="0.2">
      <c r="A323">
        <v>455</v>
      </c>
      <c r="B323" t="s">
        <v>508</v>
      </c>
      <c r="C323">
        <v>9766</v>
      </c>
      <c r="D323">
        <v>92530</v>
      </c>
      <c r="E323">
        <v>1</v>
      </c>
      <c r="F323">
        <v>35</v>
      </c>
      <c r="G323">
        <v>46.4</v>
      </c>
      <c r="H323" t="s">
        <v>24</v>
      </c>
      <c r="I323">
        <v>14</v>
      </c>
      <c r="J323">
        <v>39</v>
      </c>
      <c r="K323">
        <v>41</v>
      </c>
      <c r="L323">
        <v>14</v>
      </c>
      <c r="M323">
        <v>6.22</v>
      </c>
      <c r="O323">
        <v>-0.04</v>
      </c>
      <c r="P323">
        <v>-0.21</v>
      </c>
      <c r="S323" t="s">
        <v>243</v>
      </c>
      <c r="T323" t="s">
        <v>5682</v>
      </c>
    </row>
    <row r="324" spans="1:20" x14ac:dyDescent="0.2">
      <c r="A324">
        <v>456</v>
      </c>
      <c r="B324" t="s">
        <v>509</v>
      </c>
      <c r="C324">
        <v>9774</v>
      </c>
      <c r="D324">
        <v>4453</v>
      </c>
      <c r="E324">
        <v>1</v>
      </c>
      <c r="F324">
        <v>38</v>
      </c>
      <c r="G324">
        <v>30.9</v>
      </c>
      <c r="H324" t="s">
        <v>24</v>
      </c>
      <c r="I324">
        <v>73</v>
      </c>
      <c r="J324">
        <v>2</v>
      </c>
      <c r="K324">
        <v>24</v>
      </c>
      <c r="L324">
        <v>73</v>
      </c>
      <c r="M324">
        <v>5.28</v>
      </c>
      <c r="O324">
        <v>0.96</v>
      </c>
      <c r="P324">
        <v>0.72</v>
      </c>
      <c r="S324" t="s">
        <v>71</v>
      </c>
      <c r="T324" t="s">
        <v>71</v>
      </c>
    </row>
    <row r="325" spans="1:20" x14ac:dyDescent="0.2">
      <c r="A325">
        <v>457</v>
      </c>
      <c r="C325">
        <v>9780</v>
      </c>
      <c r="D325">
        <v>92531</v>
      </c>
      <c r="E325">
        <v>1</v>
      </c>
      <c r="F325">
        <v>35</v>
      </c>
      <c r="G325">
        <v>54.8</v>
      </c>
      <c r="H325" t="s">
        <v>24</v>
      </c>
      <c r="I325">
        <v>17</v>
      </c>
      <c r="J325">
        <v>26</v>
      </c>
      <c r="K325">
        <v>1</v>
      </c>
      <c r="L325">
        <v>17</v>
      </c>
      <c r="M325">
        <v>5.8</v>
      </c>
      <c r="N325" t="s">
        <v>103</v>
      </c>
      <c r="S325" t="s">
        <v>88</v>
      </c>
      <c r="T325" t="s">
        <v>88</v>
      </c>
    </row>
    <row r="326" spans="1:20" x14ac:dyDescent="0.2">
      <c r="A326">
        <v>458</v>
      </c>
      <c r="B326" t="s">
        <v>510</v>
      </c>
      <c r="C326">
        <v>9826</v>
      </c>
      <c r="D326">
        <v>37362</v>
      </c>
      <c r="E326">
        <v>1</v>
      </c>
      <c r="F326">
        <v>36</v>
      </c>
      <c r="G326">
        <v>47.8</v>
      </c>
      <c r="H326" t="s">
        <v>24</v>
      </c>
      <c r="I326">
        <v>41</v>
      </c>
      <c r="J326">
        <v>24</v>
      </c>
      <c r="K326">
        <v>20</v>
      </c>
      <c r="L326">
        <v>41</v>
      </c>
      <c r="M326">
        <v>4.09</v>
      </c>
      <c r="O326">
        <v>0.54</v>
      </c>
      <c r="P326">
        <v>0.06</v>
      </c>
      <c r="Q326">
        <v>0.28999999999999998</v>
      </c>
      <c r="S326" t="s">
        <v>199</v>
      </c>
      <c r="T326" t="s">
        <v>199</v>
      </c>
    </row>
    <row r="327" spans="1:20" x14ac:dyDescent="0.2">
      <c r="A327">
        <v>459</v>
      </c>
      <c r="B327" t="s">
        <v>511</v>
      </c>
      <c r="C327">
        <v>9856</v>
      </c>
      <c r="D327">
        <v>147901</v>
      </c>
      <c r="E327">
        <v>1</v>
      </c>
      <c r="F327">
        <v>35</v>
      </c>
      <c r="G327">
        <v>59</v>
      </c>
      <c r="H327" t="s">
        <v>26</v>
      </c>
      <c r="I327">
        <v>15</v>
      </c>
      <c r="J327">
        <v>24</v>
      </c>
      <c r="K327">
        <v>1</v>
      </c>
      <c r="L327">
        <v>-15</v>
      </c>
      <c r="M327">
        <v>5.42</v>
      </c>
      <c r="O327">
        <v>1.21</v>
      </c>
      <c r="P327">
        <v>1.2</v>
      </c>
      <c r="S327" t="s">
        <v>512</v>
      </c>
      <c r="T327" t="s">
        <v>125</v>
      </c>
    </row>
    <row r="328" spans="1:20" x14ac:dyDescent="0.2">
      <c r="A328">
        <v>461</v>
      </c>
      <c r="C328">
        <v>9900</v>
      </c>
      <c r="D328">
        <v>22456</v>
      </c>
      <c r="E328">
        <v>1</v>
      </c>
      <c r="F328">
        <v>38</v>
      </c>
      <c r="G328">
        <v>7.6</v>
      </c>
      <c r="H328" t="s">
        <v>24</v>
      </c>
      <c r="I328">
        <v>57</v>
      </c>
      <c r="J328">
        <v>58</v>
      </c>
      <c r="K328">
        <v>39</v>
      </c>
      <c r="L328">
        <v>57</v>
      </c>
      <c r="M328">
        <v>5.56</v>
      </c>
      <c r="O328">
        <v>1.38</v>
      </c>
      <c r="P328">
        <v>1.43</v>
      </c>
      <c r="Q328">
        <v>0.71</v>
      </c>
      <c r="S328" t="s">
        <v>513</v>
      </c>
      <c r="T328" t="s">
        <v>513</v>
      </c>
    </row>
    <row r="329" spans="1:20" x14ac:dyDescent="0.2">
      <c r="A329">
        <v>463</v>
      </c>
      <c r="B329" t="s">
        <v>515</v>
      </c>
      <c r="C329">
        <v>9919</v>
      </c>
      <c r="D329">
        <v>92536</v>
      </c>
      <c r="E329">
        <v>1</v>
      </c>
      <c r="F329">
        <v>37</v>
      </c>
      <c r="G329">
        <v>5.9</v>
      </c>
      <c r="H329" t="s">
        <v>24</v>
      </c>
      <c r="I329">
        <v>12</v>
      </c>
      <c r="J329">
        <v>8</v>
      </c>
      <c r="K329">
        <v>30</v>
      </c>
      <c r="L329">
        <v>12</v>
      </c>
      <c r="M329">
        <v>5.57</v>
      </c>
      <c r="O329">
        <v>0.35</v>
      </c>
      <c r="P329">
        <v>-0.02</v>
      </c>
      <c r="Q329">
        <v>0.21</v>
      </c>
      <c r="S329" t="s">
        <v>264</v>
      </c>
      <c r="T329" t="s">
        <v>264</v>
      </c>
    </row>
    <row r="330" spans="1:20" x14ac:dyDescent="0.2">
      <c r="A330">
        <v>464</v>
      </c>
      <c r="B330" t="s">
        <v>516</v>
      </c>
      <c r="C330">
        <v>9927</v>
      </c>
      <c r="D330">
        <v>37375</v>
      </c>
      <c r="E330">
        <v>1</v>
      </c>
      <c r="F330">
        <v>37</v>
      </c>
      <c r="G330">
        <v>59.6</v>
      </c>
      <c r="H330" t="s">
        <v>24</v>
      </c>
      <c r="I330">
        <v>48</v>
      </c>
      <c r="J330">
        <v>37</v>
      </c>
      <c r="K330">
        <v>42</v>
      </c>
      <c r="L330">
        <v>48</v>
      </c>
      <c r="M330">
        <v>3.57</v>
      </c>
      <c r="O330">
        <v>1.28</v>
      </c>
      <c r="P330">
        <v>1.45</v>
      </c>
      <c r="Q330">
        <v>0.65</v>
      </c>
      <c r="S330" t="s">
        <v>517</v>
      </c>
      <c r="T330" t="s">
        <v>5995</v>
      </c>
    </row>
    <row r="331" spans="1:20" x14ac:dyDescent="0.2">
      <c r="A331">
        <v>465</v>
      </c>
      <c r="C331">
        <v>9996</v>
      </c>
      <c r="D331">
        <v>37393</v>
      </c>
      <c r="E331">
        <v>1</v>
      </c>
      <c r="F331">
        <v>38</v>
      </c>
      <c r="G331">
        <v>31.7</v>
      </c>
      <c r="H331" t="s">
        <v>24</v>
      </c>
      <c r="I331">
        <v>45</v>
      </c>
      <c r="J331">
        <v>24</v>
      </c>
      <c r="K331">
        <v>0</v>
      </c>
      <c r="L331">
        <v>45</v>
      </c>
      <c r="M331">
        <v>6.36</v>
      </c>
      <c r="O331">
        <v>0.04</v>
      </c>
      <c r="P331">
        <v>-0.1</v>
      </c>
      <c r="S331" t="s">
        <v>519</v>
      </c>
      <c r="T331" t="s">
        <v>4626</v>
      </c>
    </row>
    <row r="332" spans="1:20" x14ac:dyDescent="0.2">
      <c r="A332">
        <v>466</v>
      </c>
      <c r="C332">
        <v>10009</v>
      </c>
      <c r="D332">
        <v>129412</v>
      </c>
      <c r="E332">
        <v>1</v>
      </c>
      <c r="F332">
        <v>37</v>
      </c>
      <c r="G332">
        <v>37.700000000000003</v>
      </c>
      <c r="H332" t="s">
        <v>26</v>
      </c>
      <c r="I332">
        <v>9</v>
      </c>
      <c r="J332">
        <v>24</v>
      </c>
      <c r="K332">
        <v>14</v>
      </c>
      <c r="L332">
        <v>-9</v>
      </c>
      <c r="M332">
        <v>6.24</v>
      </c>
      <c r="O332">
        <v>0.53</v>
      </c>
      <c r="P332">
        <v>0</v>
      </c>
      <c r="S332" t="s">
        <v>75</v>
      </c>
      <c r="T332" t="s">
        <v>75</v>
      </c>
    </row>
    <row r="333" spans="1:20" x14ac:dyDescent="0.2">
      <c r="A333">
        <v>469</v>
      </c>
      <c r="B333" t="s">
        <v>520</v>
      </c>
      <c r="C333">
        <v>10072</v>
      </c>
      <c r="D333">
        <v>37406</v>
      </c>
      <c r="E333">
        <v>1</v>
      </c>
      <c r="F333">
        <v>39</v>
      </c>
      <c r="G333">
        <v>21</v>
      </c>
      <c r="H333" t="s">
        <v>24</v>
      </c>
      <c r="I333">
        <v>44</v>
      </c>
      <c r="J333">
        <v>23</v>
      </c>
      <c r="K333">
        <v>10</v>
      </c>
      <c r="L333">
        <v>44</v>
      </c>
      <c r="M333">
        <v>4.9800000000000004</v>
      </c>
      <c r="O333">
        <v>0.89</v>
      </c>
      <c r="P333">
        <v>0.55000000000000004</v>
      </c>
      <c r="S333" t="s">
        <v>71</v>
      </c>
      <c r="T333" t="s">
        <v>71</v>
      </c>
    </row>
    <row r="334" spans="1:20" x14ac:dyDescent="0.2">
      <c r="A334">
        <v>470</v>
      </c>
      <c r="C334">
        <v>10110</v>
      </c>
      <c r="D334">
        <v>22493</v>
      </c>
      <c r="E334">
        <v>1</v>
      </c>
      <c r="F334">
        <v>40</v>
      </c>
      <c r="G334">
        <v>13.1</v>
      </c>
      <c r="H334" t="s">
        <v>24</v>
      </c>
      <c r="I334">
        <v>53</v>
      </c>
      <c r="J334">
        <v>52</v>
      </c>
      <c r="K334">
        <v>6</v>
      </c>
      <c r="L334">
        <v>53</v>
      </c>
      <c r="M334">
        <v>6.39</v>
      </c>
      <c r="O334">
        <v>1.61</v>
      </c>
      <c r="P334">
        <v>1.98</v>
      </c>
      <c r="S334" t="s">
        <v>77</v>
      </c>
      <c r="T334" t="s">
        <v>77</v>
      </c>
    </row>
    <row r="335" spans="1:20" x14ac:dyDescent="0.2">
      <c r="A335">
        <v>475</v>
      </c>
      <c r="B335" t="s">
        <v>524</v>
      </c>
      <c r="C335">
        <v>10164</v>
      </c>
      <c r="D335">
        <v>92558</v>
      </c>
      <c r="E335">
        <v>1</v>
      </c>
      <c r="F335">
        <v>39</v>
      </c>
      <c r="G335">
        <v>40.799999999999997</v>
      </c>
      <c r="H335" t="s">
        <v>24</v>
      </c>
      <c r="I335">
        <v>16</v>
      </c>
      <c r="J335">
        <v>24</v>
      </c>
      <c r="K335">
        <v>21</v>
      </c>
      <c r="L335">
        <v>16</v>
      </c>
      <c r="M335">
        <v>5.97</v>
      </c>
      <c r="O335">
        <v>1.1200000000000001</v>
      </c>
      <c r="S335" t="s">
        <v>125</v>
      </c>
      <c r="T335" t="s">
        <v>125</v>
      </c>
    </row>
    <row r="336" spans="1:20" x14ac:dyDescent="0.2">
      <c r="A336">
        <v>476</v>
      </c>
      <c r="C336">
        <v>10204</v>
      </c>
      <c r="D336">
        <v>37419</v>
      </c>
      <c r="E336">
        <v>1</v>
      </c>
      <c r="F336">
        <v>40</v>
      </c>
      <c r="G336">
        <v>39.799999999999997</v>
      </c>
      <c r="H336" t="s">
        <v>24</v>
      </c>
      <c r="I336">
        <v>43</v>
      </c>
      <c r="J336">
        <v>17</v>
      </c>
      <c r="K336">
        <v>52</v>
      </c>
      <c r="L336">
        <v>43</v>
      </c>
      <c r="M336">
        <v>5.61</v>
      </c>
      <c r="O336">
        <v>0.21</v>
      </c>
      <c r="P336">
        <v>0.14000000000000001</v>
      </c>
      <c r="R336" t="s">
        <v>27</v>
      </c>
      <c r="S336" t="s">
        <v>525</v>
      </c>
      <c r="T336" t="s">
        <v>6008</v>
      </c>
    </row>
    <row r="337" spans="1:20" x14ac:dyDescent="0.2">
      <c r="A337">
        <v>477</v>
      </c>
      <c r="B337" t="s">
        <v>526</v>
      </c>
      <c r="C337">
        <v>10205</v>
      </c>
      <c r="D337">
        <v>37418</v>
      </c>
      <c r="E337">
        <v>1</v>
      </c>
      <c r="F337">
        <v>40</v>
      </c>
      <c r="G337">
        <v>34.799999999999997</v>
      </c>
      <c r="H337" t="s">
        <v>24</v>
      </c>
      <c r="I337">
        <v>40</v>
      </c>
      <c r="J337">
        <v>34</v>
      </c>
      <c r="K337">
        <v>37</v>
      </c>
      <c r="L337">
        <v>40</v>
      </c>
      <c r="M337">
        <v>4.9400000000000004</v>
      </c>
      <c r="O337">
        <v>-0.09</v>
      </c>
      <c r="P337">
        <v>-0.41</v>
      </c>
      <c r="Q337">
        <v>-7.0000000000000007E-2</v>
      </c>
      <c r="S337" t="s">
        <v>111</v>
      </c>
      <c r="T337" t="s">
        <v>111</v>
      </c>
    </row>
    <row r="338" spans="1:20" x14ac:dyDescent="0.2">
      <c r="A338">
        <v>478</v>
      </c>
      <c r="B338" t="s">
        <v>527</v>
      </c>
      <c r="C338">
        <v>10221</v>
      </c>
      <c r="D338">
        <v>11919</v>
      </c>
      <c r="E338">
        <v>1</v>
      </c>
      <c r="F338">
        <v>42</v>
      </c>
      <c r="G338">
        <v>20.5</v>
      </c>
      <c r="H338" t="s">
        <v>24</v>
      </c>
      <c r="I338">
        <v>68</v>
      </c>
      <c r="J338">
        <v>2</v>
      </c>
      <c r="K338">
        <v>35</v>
      </c>
      <c r="L338">
        <v>68</v>
      </c>
      <c r="M338">
        <v>5.59</v>
      </c>
      <c r="O338">
        <v>-7.0000000000000007E-2</v>
      </c>
      <c r="P338">
        <v>-0.23</v>
      </c>
      <c r="S338" t="s">
        <v>529</v>
      </c>
      <c r="T338" t="s">
        <v>2335</v>
      </c>
    </row>
    <row r="339" spans="1:20" x14ac:dyDescent="0.2">
      <c r="A339">
        <v>480</v>
      </c>
      <c r="B339" t="s">
        <v>531</v>
      </c>
      <c r="C339">
        <v>10250</v>
      </c>
      <c r="D339">
        <v>4470</v>
      </c>
      <c r="E339">
        <v>1</v>
      </c>
      <c r="F339">
        <v>42</v>
      </c>
      <c r="G339">
        <v>55.9</v>
      </c>
      <c r="H339" t="s">
        <v>24</v>
      </c>
      <c r="I339">
        <v>70</v>
      </c>
      <c r="J339">
        <v>37</v>
      </c>
      <c r="K339">
        <v>21</v>
      </c>
      <c r="L339">
        <v>70</v>
      </c>
      <c r="M339">
        <v>5.18</v>
      </c>
      <c r="O339">
        <v>-0.04</v>
      </c>
      <c r="S339" t="s">
        <v>102</v>
      </c>
      <c r="T339" t="s">
        <v>102</v>
      </c>
    </row>
    <row r="340" spans="1:20" x14ac:dyDescent="0.2">
      <c r="A340">
        <v>481</v>
      </c>
      <c r="C340">
        <v>10260</v>
      </c>
      <c r="D340">
        <v>11920</v>
      </c>
      <c r="E340">
        <v>1</v>
      </c>
      <c r="F340">
        <v>42</v>
      </c>
      <c r="G340">
        <v>3</v>
      </c>
      <c r="H340" t="s">
        <v>24</v>
      </c>
      <c r="I340">
        <v>61</v>
      </c>
      <c r="J340">
        <v>2</v>
      </c>
      <c r="K340">
        <v>18</v>
      </c>
      <c r="L340">
        <v>61</v>
      </c>
      <c r="M340">
        <v>6.71</v>
      </c>
      <c r="O340">
        <v>-0.03</v>
      </c>
      <c r="P340">
        <v>-0.41</v>
      </c>
      <c r="S340" t="s">
        <v>43</v>
      </c>
      <c r="T340" t="s">
        <v>111</v>
      </c>
    </row>
    <row r="341" spans="1:20" x14ac:dyDescent="0.2">
      <c r="A341">
        <v>482</v>
      </c>
      <c r="C341">
        <v>10293</v>
      </c>
      <c r="D341">
        <v>22520</v>
      </c>
      <c r="E341">
        <v>1</v>
      </c>
      <c r="F341">
        <v>42</v>
      </c>
      <c r="G341">
        <v>17.8</v>
      </c>
      <c r="H341" t="s">
        <v>24</v>
      </c>
      <c r="I341">
        <v>58</v>
      </c>
      <c r="J341">
        <v>37</v>
      </c>
      <c r="K341">
        <v>40</v>
      </c>
      <c r="L341">
        <v>58</v>
      </c>
      <c r="M341">
        <v>6.37</v>
      </c>
      <c r="O341">
        <v>-0.02</v>
      </c>
      <c r="P341">
        <v>-0.45</v>
      </c>
      <c r="S341" t="s">
        <v>111</v>
      </c>
      <c r="T341" t="s">
        <v>111</v>
      </c>
    </row>
    <row r="342" spans="1:20" x14ac:dyDescent="0.2">
      <c r="A342">
        <v>483</v>
      </c>
      <c r="C342">
        <v>10307</v>
      </c>
      <c r="D342">
        <v>37434</v>
      </c>
      <c r="E342">
        <v>1</v>
      </c>
      <c r="F342">
        <v>41</v>
      </c>
      <c r="G342">
        <v>47.2</v>
      </c>
      <c r="H342" t="s">
        <v>24</v>
      </c>
      <c r="I342">
        <v>42</v>
      </c>
      <c r="J342">
        <v>36</v>
      </c>
      <c r="K342">
        <v>49</v>
      </c>
      <c r="L342">
        <v>42</v>
      </c>
      <c r="M342">
        <v>4.95</v>
      </c>
      <c r="O342">
        <v>0.62</v>
      </c>
      <c r="P342">
        <v>0.12</v>
      </c>
      <c r="Q342">
        <v>0.33</v>
      </c>
      <c r="S342" t="s">
        <v>532</v>
      </c>
      <c r="T342" t="s">
        <v>532</v>
      </c>
    </row>
    <row r="343" spans="1:20" x14ac:dyDescent="0.2">
      <c r="A343">
        <v>484</v>
      </c>
      <c r="C343">
        <v>10308</v>
      </c>
      <c r="D343">
        <v>74870</v>
      </c>
      <c r="E343">
        <v>1</v>
      </c>
      <c r="F343">
        <v>41</v>
      </c>
      <c r="G343">
        <v>18.399999999999999</v>
      </c>
      <c r="H343" t="s">
        <v>24</v>
      </c>
      <c r="I343">
        <v>25</v>
      </c>
      <c r="J343">
        <v>44</v>
      </c>
      <c r="K343">
        <v>45</v>
      </c>
      <c r="L343">
        <v>25</v>
      </c>
      <c r="M343">
        <v>6.17</v>
      </c>
      <c r="O343">
        <v>0.44</v>
      </c>
      <c r="P343">
        <v>0</v>
      </c>
      <c r="S343" t="s">
        <v>171</v>
      </c>
      <c r="T343" t="s">
        <v>171</v>
      </c>
    </row>
    <row r="344" spans="1:20" x14ac:dyDescent="0.2">
      <c r="A344">
        <v>485</v>
      </c>
      <c r="C344">
        <v>10348</v>
      </c>
      <c r="D344">
        <v>74872</v>
      </c>
      <c r="E344">
        <v>1</v>
      </c>
      <c r="F344">
        <v>41</v>
      </c>
      <c r="G344">
        <v>39.200000000000003</v>
      </c>
      <c r="H344" t="s">
        <v>24</v>
      </c>
      <c r="I344">
        <v>30</v>
      </c>
      <c r="J344">
        <v>2</v>
      </c>
      <c r="K344">
        <v>50</v>
      </c>
      <c r="L344">
        <v>30</v>
      </c>
      <c r="M344">
        <v>5.99</v>
      </c>
      <c r="O344">
        <v>1.01</v>
      </c>
      <c r="P344">
        <v>0.84</v>
      </c>
      <c r="Q344">
        <v>0.46</v>
      </c>
      <c r="S344" t="s">
        <v>54</v>
      </c>
      <c r="T344" t="s">
        <v>54</v>
      </c>
    </row>
    <row r="345" spans="1:20" x14ac:dyDescent="0.2">
      <c r="A345">
        <v>488</v>
      </c>
      <c r="C345">
        <v>10362</v>
      </c>
      <c r="D345">
        <v>11931</v>
      </c>
      <c r="E345">
        <v>1</v>
      </c>
      <c r="F345">
        <v>42</v>
      </c>
      <c r="G345">
        <v>58.4</v>
      </c>
      <c r="H345" t="s">
        <v>24</v>
      </c>
      <c r="I345">
        <v>61</v>
      </c>
      <c r="J345">
        <v>25</v>
      </c>
      <c r="K345">
        <v>18</v>
      </c>
      <c r="L345">
        <v>61</v>
      </c>
      <c r="M345">
        <v>6.34</v>
      </c>
      <c r="O345">
        <v>0.01</v>
      </c>
      <c r="P345">
        <v>-0.45</v>
      </c>
      <c r="S345" t="s">
        <v>534</v>
      </c>
      <c r="T345" t="s">
        <v>534</v>
      </c>
    </row>
    <row r="346" spans="1:20" x14ac:dyDescent="0.2">
      <c r="A346">
        <v>489</v>
      </c>
      <c r="B346" t="s">
        <v>535</v>
      </c>
      <c r="C346">
        <v>10380</v>
      </c>
      <c r="D346">
        <v>110065</v>
      </c>
      <c r="E346">
        <v>1</v>
      </c>
      <c r="F346">
        <v>41</v>
      </c>
      <c r="G346">
        <v>25.9</v>
      </c>
      <c r="H346" t="s">
        <v>24</v>
      </c>
      <c r="I346">
        <v>5</v>
      </c>
      <c r="J346">
        <v>29</v>
      </c>
      <c r="K346">
        <v>15</v>
      </c>
      <c r="L346">
        <v>5</v>
      </c>
      <c r="M346">
        <v>4.4400000000000004</v>
      </c>
      <c r="O346">
        <v>1.36</v>
      </c>
      <c r="P346">
        <v>1.57</v>
      </c>
      <c r="Q346">
        <v>0.71</v>
      </c>
      <c r="S346" t="s">
        <v>536</v>
      </c>
      <c r="T346" t="s">
        <v>105</v>
      </c>
    </row>
    <row r="347" spans="1:20" x14ac:dyDescent="0.2">
      <c r="A347">
        <v>490</v>
      </c>
      <c r="C347">
        <v>10390</v>
      </c>
      <c r="D347">
        <v>54912</v>
      </c>
      <c r="E347">
        <v>1</v>
      </c>
      <c r="F347">
        <v>42</v>
      </c>
      <c r="G347">
        <v>3.5</v>
      </c>
      <c r="H347" t="s">
        <v>24</v>
      </c>
      <c r="I347">
        <v>35</v>
      </c>
      <c r="J347">
        <v>14</v>
      </c>
      <c r="K347">
        <v>44</v>
      </c>
      <c r="L347">
        <v>35</v>
      </c>
      <c r="M347">
        <v>5.64</v>
      </c>
      <c r="O347">
        <v>-7.0000000000000007E-2</v>
      </c>
      <c r="P347">
        <v>-0.2</v>
      </c>
      <c r="S347" t="s">
        <v>537</v>
      </c>
      <c r="T347" t="s">
        <v>6024</v>
      </c>
    </row>
    <row r="348" spans="1:20" x14ac:dyDescent="0.2">
      <c r="A348">
        <v>491</v>
      </c>
      <c r="B348" t="s">
        <v>538</v>
      </c>
      <c r="C348">
        <v>10425</v>
      </c>
      <c r="D348">
        <v>11941</v>
      </c>
      <c r="E348">
        <v>1</v>
      </c>
      <c r="F348">
        <v>43</v>
      </c>
      <c r="G348">
        <v>19.7</v>
      </c>
      <c r="H348" t="s">
        <v>24</v>
      </c>
      <c r="I348">
        <v>60</v>
      </c>
      <c r="J348">
        <v>33</v>
      </c>
      <c r="K348">
        <v>4</v>
      </c>
      <c r="L348">
        <v>60</v>
      </c>
      <c r="M348">
        <v>5.78</v>
      </c>
      <c r="O348">
        <v>-0.02</v>
      </c>
      <c r="P348">
        <v>-0.32</v>
      </c>
      <c r="S348" t="s">
        <v>539</v>
      </c>
      <c r="T348" t="s">
        <v>111</v>
      </c>
    </row>
    <row r="349" spans="1:20" x14ac:dyDescent="0.2">
      <c r="A349">
        <v>492</v>
      </c>
      <c r="C349">
        <v>10453</v>
      </c>
      <c r="D349">
        <v>147962</v>
      </c>
      <c r="E349">
        <v>1</v>
      </c>
      <c r="F349">
        <v>41</v>
      </c>
      <c r="G349">
        <v>44.7</v>
      </c>
      <c r="H349" t="s">
        <v>26</v>
      </c>
      <c r="I349">
        <v>11</v>
      </c>
      <c r="J349">
        <v>19</v>
      </c>
      <c r="K349">
        <v>29</v>
      </c>
      <c r="L349">
        <v>-11</v>
      </c>
      <c r="M349">
        <v>5.75</v>
      </c>
      <c r="O349">
        <v>0.44</v>
      </c>
      <c r="P349">
        <v>-0.01</v>
      </c>
      <c r="S349" t="s">
        <v>540</v>
      </c>
      <c r="T349" t="s">
        <v>6027</v>
      </c>
    </row>
    <row r="350" spans="1:20" x14ac:dyDescent="0.2">
      <c r="A350">
        <v>493</v>
      </c>
      <c r="B350" t="s">
        <v>541</v>
      </c>
      <c r="C350">
        <v>10476</v>
      </c>
      <c r="D350">
        <v>74883</v>
      </c>
      <c r="E350">
        <v>1</v>
      </c>
      <c r="F350">
        <v>42</v>
      </c>
      <c r="G350">
        <v>29.8</v>
      </c>
      <c r="H350" t="s">
        <v>24</v>
      </c>
      <c r="I350">
        <v>20</v>
      </c>
      <c r="J350">
        <v>16</v>
      </c>
      <c r="K350">
        <v>7</v>
      </c>
      <c r="L350">
        <v>20</v>
      </c>
      <c r="M350">
        <v>5.24</v>
      </c>
      <c r="O350">
        <v>0.84</v>
      </c>
      <c r="P350">
        <v>0.49</v>
      </c>
      <c r="Q350">
        <v>0.43</v>
      </c>
      <c r="S350" t="s">
        <v>428</v>
      </c>
      <c r="T350" t="s">
        <v>428</v>
      </c>
    </row>
    <row r="351" spans="1:20" x14ac:dyDescent="0.2">
      <c r="A351">
        <v>495</v>
      </c>
      <c r="C351">
        <v>10486</v>
      </c>
      <c r="D351">
        <v>37460</v>
      </c>
      <c r="E351">
        <v>1</v>
      </c>
      <c r="F351">
        <v>43</v>
      </c>
      <c r="G351">
        <v>16.5</v>
      </c>
      <c r="H351" t="s">
        <v>24</v>
      </c>
      <c r="I351">
        <v>45</v>
      </c>
      <c r="J351">
        <v>19</v>
      </c>
      <c r="K351">
        <v>20</v>
      </c>
      <c r="L351">
        <v>45</v>
      </c>
      <c r="M351">
        <v>6.34</v>
      </c>
      <c r="O351">
        <v>1.01</v>
      </c>
      <c r="P351">
        <v>0.92</v>
      </c>
      <c r="Q351">
        <v>0.48</v>
      </c>
      <c r="S351" t="s">
        <v>542</v>
      </c>
      <c r="T351" t="s">
        <v>542</v>
      </c>
    </row>
    <row r="352" spans="1:20" x14ac:dyDescent="0.2">
      <c r="A352">
        <v>496</v>
      </c>
      <c r="B352" t="s">
        <v>543</v>
      </c>
      <c r="C352">
        <v>10516</v>
      </c>
      <c r="D352">
        <v>22554</v>
      </c>
      <c r="E352">
        <v>1</v>
      </c>
      <c r="F352">
        <v>43</v>
      </c>
      <c r="G352">
        <v>39.6</v>
      </c>
      <c r="H352" t="s">
        <v>24</v>
      </c>
      <c r="I352">
        <v>50</v>
      </c>
      <c r="J352">
        <v>41</v>
      </c>
      <c r="K352">
        <v>19</v>
      </c>
      <c r="L352">
        <v>50</v>
      </c>
      <c r="M352">
        <v>4.07</v>
      </c>
      <c r="O352">
        <v>-0.04</v>
      </c>
      <c r="P352">
        <v>-0.93</v>
      </c>
      <c r="Q352">
        <v>0.02</v>
      </c>
      <c r="S352" t="s">
        <v>544</v>
      </c>
      <c r="T352" t="s">
        <v>544</v>
      </c>
    </row>
    <row r="353" spans="1:20" x14ac:dyDescent="0.2">
      <c r="A353">
        <v>499</v>
      </c>
      <c r="C353">
        <v>10543</v>
      </c>
      <c r="D353">
        <v>22566</v>
      </c>
      <c r="E353">
        <v>1</v>
      </c>
      <c r="F353">
        <v>44</v>
      </c>
      <c r="G353">
        <v>17.899999999999999</v>
      </c>
      <c r="H353" t="s">
        <v>24</v>
      </c>
      <c r="I353">
        <v>57</v>
      </c>
      <c r="J353">
        <v>32</v>
      </c>
      <c r="K353">
        <v>11</v>
      </c>
      <c r="L353">
        <v>57</v>
      </c>
      <c r="M353">
        <v>6.21</v>
      </c>
      <c r="O353">
        <v>0.1</v>
      </c>
      <c r="P353">
        <v>0.03</v>
      </c>
      <c r="S353" t="s">
        <v>298</v>
      </c>
      <c r="T353" t="s">
        <v>298</v>
      </c>
    </row>
    <row r="354" spans="1:20" x14ac:dyDescent="0.2">
      <c r="A354">
        <v>500</v>
      </c>
      <c r="C354">
        <v>10550</v>
      </c>
      <c r="D354">
        <v>129465</v>
      </c>
      <c r="E354">
        <v>1</v>
      </c>
      <c r="F354">
        <v>42</v>
      </c>
      <c r="G354">
        <v>43.5</v>
      </c>
      <c r="H354" t="s">
        <v>26</v>
      </c>
      <c r="I354">
        <v>3</v>
      </c>
      <c r="J354">
        <v>41</v>
      </c>
      <c r="K354">
        <v>25</v>
      </c>
      <c r="L354">
        <v>-3</v>
      </c>
      <c r="M354">
        <v>4.99</v>
      </c>
      <c r="O354">
        <v>1.38</v>
      </c>
      <c r="P354">
        <v>1.58</v>
      </c>
      <c r="S354" t="s">
        <v>546</v>
      </c>
      <c r="T354" t="s">
        <v>6036</v>
      </c>
    </row>
    <row r="355" spans="1:20" x14ac:dyDescent="0.2">
      <c r="A355">
        <v>502</v>
      </c>
      <c r="C355">
        <v>10587</v>
      </c>
      <c r="D355">
        <v>22578</v>
      </c>
      <c r="E355">
        <v>1</v>
      </c>
      <c r="F355">
        <v>44</v>
      </c>
      <c r="G355">
        <v>46.1</v>
      </c>
      <c r="H355" t="s">
        <v>24</v>
      </c>
      <c r="I355">
        <v>57</v>
      </c>
      <c r="J355">
        <v>5</v>
      </c>
      <c r="K355">
        <v>21</v>
      </c>
      <c r="L355">
        <v>57</v>
      </c>
      <c r="M355">
        <v>6.25</v>
      </c>
      <c r="O355">
        <v>0.04</v>
      </c>
      <c r="P355">
        <v>0.06</v>
      </c>
      <c r="S355" t="s">
        <v>114</v>
      </c>
      <c r="T355" t="s">
        <v>114</v>
      </c>
    </row>
    <row r="356" spans="1:20" x14ac:dyDescent="0.2">
      <c r="A356">
        <v>503</v>
      </c>
      <c r="C356">
        <v>10588</v>
      </c>
      <c r="D356">
        <v>54939</v>
      </c>
      <c r="E356">
        <v>1</v>
      </c>
      <c r="F356">
        <v>43</v>
      </c>
      <c r="G356">
        <v>50</v>
      </c>
      <c r="H356" t="s">
        <v>24</v>
      </c>
      <c r="I356">
        <v>32</v>
      </c>
      <c r="J356">
        <v>11</v>
      </c>
      <c r="K356">
        <v>30</v>
      </c>
      <c r="L356">
        <v>32</v>
      </c>
      <c r="M356">
        <v>6.34</v>
      </c>
      <c r="N356" t="s">
        <v>103</v>
      </c>
      <c r="S356" t="s">
        <v>547</v>
      </c>
      <c r="T356" t="s">
        <v>71</v>
      </c>
    </row>
    <row r="357" spans="1:20" x14ac:dyDescent="0.2">
      <c r="A357">
        <v>504</v>
      </c>
      <c r="C357">
        <v>10597</v>
      </c>
      <c r="D357">
        <v>37475</v>
      </c>
      <c r="E357">
        <v>1</v>
      </c>
      <c r="F357">
        <v>44</v>
      </c>
      <c r="G357">
        <v>26.5</v>
      </c>
      <c r="H357" t="s">
        <v>24</v>
      </c>
      <c r="I357">
        <v>46</v>
      </c>
      <c r="J357">
        <v>8</v>
      </c>
      <c r="K357">
        <v>23</v>
      </c>
      <c r="L357">
        <v>46</v>
      </c>
      <c r="M357">
        <v>6.35</v>
      </c>
      <c r="N357" t="s">
        <v>103</v>
      </c>
      <c r="S357" t="s">
        <v>77</v>
      </c>
      <c r="T357" t="s">
        <v>77</v>
      </c>
    </row>
    <row r="358" spans="1:20" x14ac:dyDescent="0.2">
      <c r="A358">
        <v>507</v>
      </c>
      <c r="C358">
        <v>10658</v>
      </c>
      <c r="D358">
        <v>129477</v>
      </c>
      <c r="E358">
        <v>1</v>
      </c>
      <c r="F358">
        <v>43</v>
      </c>
      <c r="G358">
        <v>54.8</v>
      </c>
      <c r="H358" t="s">
        <v>26</v>
      </c>
      <c r="I358">
        <v>4</v>
      </c>
      <c r="J358">
        <v>45</v>
      </c>
      <c r="K358">
        <v>56</v>
      </c>
      <c r="L358">
        <v>-4</v>
      </c>
      <c r="M358">
        <v>6.19</v>
      </c>
      <c r="O358">
        <v>1.54</v>
      </c>
      <c r="P358">
        <v>1.9</v>
      </c>
      <c r="S358" t="s">
        <v>197</v>
      </c>
      <c r="T358" t="s">
        <v>197</v>
      </c>
    </row>
    <row r="359" spans="1:20" x14ac:dyDescent="0.2">
      <c r="A359">
        <v>508</v>
      </c>
      <c r="B359" t="s">
        <v>548</v>
      </c>
      <c r="C359">
        <v>10697</v>
      </c>
      <c r="D359">
        <v>92611</v>
      </c>
      <c r="E359">
        <v>1</v>
      </c>
      <c r="F359">
        <v>44</v>
      </c>
      <c r="G359">
        <v>55.8</v>
      </c>
      <c r="H359" t="s">
        <v>24</v>
      </c>
      <c r="I359">
        <v>20</v>
      </c>
      <c r="J359">
        <v>4</v>
      </c>
      <c r="K359">
        <v>59</v>
      </c>
      <c r="L359">
        <v>20</v>
      </c>
      <c r="M359">
        <v>6.27</v>
      </c>
      <c r="O359">
        <v>0.75</v>
      </c>
      <c r="P359">
        <v>0.23</v>
      </c>
      <c r="S359" t="s">
        <v>549</v>
      </c>
      <c r="T359" t="s">
        <v>549</v>
      </c>
    </row>
    <row r="360" spans="1:20" x14ac:dyDescent="0.2">
      <c r="A360">
        <v>509</v>
      </c>
      <c r="B360" t="s">
        <v>550</v>
      </c>
      <c r="C360">
        <v>10700</v>
      </c>
      <c r="D360">
        <v>147986</v>
      </c>
      <c r="E360">
        <v>1</v>
      </c>
      <c r="F360">
        <v>44</v>
      </c>
      <c r="G360">
        <v>4.0999999999999996</v>
      </c>
      <c r="H360" t="s">
        <v>26</v>
      </c>
      <c r="I360">
        <v>15</v>
      </c>
      <c r="J360">
        <v>56</v>
      </c>
      <c r="K360">
        <v>15</v>
      </c>
      <c r="L360">
        <v>-15</v>
      </c>
      <c r="M360">
        <v>3.5</v>
      </c>
      <c r="O360">
        <v>0.72</v>
      </c>
      <c r="P360">
        <v>0.21</v>
      </c>
      <c r="Q360">
        <v>0.47</v>
      </c>
      <c r="S360" t="s">
        <v>218</v>
      </c>
      <c r="T360" t="s">
        <v>218</v>
      </c>
    </row>
    <row r="361" spans="1:20" x14ac:dyDescent="0.2">
      <c r="A361">
        <v>510</v>
      </c>
      <c r="B361" t="s">
        <v>551</v>
      </c>
      <c r="C361">
        <v>10761</v>
      </c>
      <c r="D361">
        <v>110110</v>
      </c>
      <c r="E361">
        <v>1</v>
      </c>
      <c r="F361">
        <v>45</v>
      </c>
      <c r="G361">
        <v>23.6</v>
      </c>
      <c r="H361" t="s">
        <v>24</v>
      </c>
      <c r="I361">
        <v>9</v>
      </c>
      <c r="J361">
        <v>9</v>
      </c>
      <c r="K361">
        <v>28</v>
      </c>
      <c r="L361">
        <v>9</v>
      </c>
      <c r="M361">
        <v>4.26</v>
      </c>
      <c r="O361">
        <v>0.96</v>
      </c>
      <c r="P361">
        <v>0.71</v>
      </c>
      <c r="Q361">
        <v>0.48</v>
      </c>
      <c r="S361" t="s">
        <v>71</v>
      </c>
      <c r="T361" t="s">
        <v>71</v>
      </c>
    </row>
    <row r="362" spans="1:20" x14ac:dyDescent="0.2">
      <c r="A362">
        <v>511</v>
      </c>
      <c r="C362">
        <v>10780</v>
      </c>
      <c r="D362">
        <v>11983</v>
      </c>
      <c r="E362">
        <v>1</v>
      </c>
      <c r="F362">
        <v>47</v>
      </c>
      <c r="G362">
        <v>44.8</v>
      </c>
      <c r="H362" t="s">
        <v>24</v>
      </c>
      <c r="I362">
        <v>63</v>
      </c>
      <c r="J362">
        <v>51</v>
      </c>
      <c r="K362">
        <v>8</v>
      </c>
      <c r="L362">
        <v>63</v>
      </c>
      <c r="M362">
        <v>5.63</v>
      </c>
      <c r="O362">
        <v>0.81</v>
      </c>
      <c r="P362">
        <v>0.4</v>
      </c>
      <c r="Q362">
        <v>0.39</v>
      </c>
      <c r="S362" t="s">
        <v>40</v>
      </c>
      <c r="T362" t="s">
        <v>40</v>
      </c>
    </row>
    <row r="363" spans="1:20" x14ac:dyDescent="0.2">
      <c r="A363">
        <v>513</v>
      </c>
      <c r="C363">
        <v>10824</v>
      </c>
      <c r="D363">
        <v>129490</v>
      </c>
      <c r="E363">
        <v>1</v>
      </c>
      <c r="F363">
        <v>45</v>
      </c>
      <c r="G363">
        <v>59.3</v>
      </c>
      <c r="H363" t="s">
        <v>26</v>
      </c>
      <c r="I363">
        <v>5</v>
      </c>
      <c r="J363">
        <v>44</v>
      </c>
      <c r="K363">
        <v>0</v>
      </c>
      <c r="L363">
        <v>-5</v>
      </c>
      <c r="M363">
        <v>5.34</v>
      </c>
      <c r="O363">
        <v>1.52</v>
      </c>
      <c r="P363">
        <v>1.88</v>
      </c>
      <c r="S363" t="s">
        <v>172</v>
      </c>
      <c r="T363" t="s">
        <v>172</v>
      </c>
    </row>
    <row r="364" spans="1:20" x14ac:dyDescent="0.2">
      <c r="A364">
        <v>515</v>
      </c>
      <c r="C364">
        <v>10845</v>
      </c>
      <c r="D364">
        <v>92622</v>
      </c>
      <c r="E364">
        <v>1</v>
      </c>
      <c r="F364">
        <v>46</v>
      </c>
      <c r="G364">
        <v>35.299999999999997</v>
      </c>
      <c r="H364" t="s">
        <v>24</v>
      </c>
      <c r="I364">
        <v>17</v>
      </c>
      <c r="J364">
        <v>24</v>
      </c>
      <c r="K364">
        <v>47</v>
      </c>
      <c r="L364">
        <v>17</v>
      </c>
      <c r="M364">
        <v>6.55</v>
      </c>
      <c r="O364">
        <v>0.25</v>
      </c>
      <c r="P364">
        <v>0.17</v>
      </c>
      <c r="S364" t="s">
        <v>554</v>
      </c>
      <c r="T364" t="s">
        <v>554</v>
      </c>
    </row>
    <row r="365" spans="1:20" x14ac:dyDescent="0.2">
      <c r="A365">
        <v>518</v>
      </c>
      <c r="C365">
        <v>10874</v>
      </c>
      <c r="D365">
        <v>37513</v>
      </c>
      <c r="E365">
        <v>1</v>
      </c>
      <c r="F365">
        <v>47</v>
      </c>
      <c r="G365">
        <v>48</v>
      </c>
      <c r="H365" t="s">
        <v>24</v>
      </c>
      <c r="I365">
        <v>46</v>
      </c>
      <c r="J365">
        <v>13</v>
      </c>
      <c r="K365">
        <v>47</v>
      </c>
      <c r="L365">
        <v>46</v>
      </c>
      <c r="M365">
        <v>6.32</v>
      </c>
      <c r="O365">
        <v>0.43</v>
      </c>
      <c r="P365">
        <v>0</v>
      </c>
      <c r="S365" t="s">
        <v>204</v>
      </c>
      <c r="T365" t="s">
        <v>204</v>
      </c>
    </row>
    <row r="366" spans="1:20" x14ac:dyDescent="0.2">
      <c r="A366">
        <v>521</v>
      </c>
      <c r="C366">
        <v>10975</v>
      </c>
      <c r="D366">
        <v>54991</v>
      </c>
      <c r="E366">
        <v>1</v>
      </c>
      <c r="F366">
        <v>48</v>
      </c>
      <c r="G366">
        <v>38.9</v>
      </c>
      <c r="H366" t="s">
        <v>24</v>
      </c>
      <c r="I366">
        <v>37</v>
      </c>
      <c r="J366">
        <v>57</v>
      </c>
      <c r="K366">
        <v>10</v>
      </c>
      <c r="L366">
        <v>37</v>
      </c>
      <c r="M366">
        <v>5.94</v>
      </c>
      <c r="O366">
        <v>0.97</v>
      </c>
      <c r="P366">
        <v>0.71</v>
      </c>
      <c r="S366" t="s">
        <v>54</v>
      </c>
      <c r="T366" t="s">
        <v>54</v>
      </c>
    </row>
    <row r="367" spans="1:20" x14ac:dyDescent="0.2">
      <c r="A367">
        <v>522</v>
      </c>
      <c r="B367" t="s">
        <v>558</v>
      </c>
      <c r="C367">
        <v>10982</v>
      </c>
      <c r="D367">
        <v>92637</v>
      </c>
      <c r="E367">
        <v>1</v>
      </c>
      <c r="F367">
        <v>48</v>
      </c>
      <c r="G367">
        <v>10.9</v>
      </c>
      <c r="H367" t="s">
        <v>24</v>
      </c>
      <c r="I367">
        <v>16</v>
      </c>
      <c r="J367">
        <v>57</v>
      </c>
      <c r="K367">
        <v>20</v>
      </c>
      <c r="L367">
        <v>16</v>
      </c>
      <c r="M367">
        <v>5.84</v>
      </c>
      <c r="O367">
        <v>-0.03</v>
      </c>
      <c r="P367">
        <v>-0.12</v>
      </c>
      <c r="S367" t="s">
        <v>191</v>
      </c>
      <c r="T367" t="s">
        <v>191</v>
      </c>
    </row>
    <row r="368" spans="1:20" x14ac:dyDescent="0.2">
      <c r="A368">
        <v>523</v>
      </c>
      <c r="C368">
        <v>11007</v>
      </c>
      <c r="D368">
        <v>54994</v>
      </c>
      <c r="E368">
        <v>1</v>
      </c>
      <c r="F368">
        <v>48</v>
      </c>
      <c r="G368">
        <v>41.6</v>
      </c>
      <c r="H368" t="s">
        <v>24</v>
      </c>
      <c r="I368">
        <v>32</v>
      </c>
      <c r="J368">
        <v>41</v>
      </c>
      <c r="K368">
        <v>25</v>
      </c>
      <c r="L368">
        <v>32</v>
      </c>
      <c r="M368">
        <v>5.79</v>
      </c>
      <c r="O368">
        <v>0.55000000000000004</v>
      </c>
      <c r="P368">
        <v>-0.01</v>
      </c>
      <c r="S368" t="s">
        <v>199</v>
      </c>
      <c r="T368" t="s">
        <v>199</v>
      </c>
    </row>
    <row r="369" spans="1:20" x14ac:dyDescent="0.2">
      <c r="A369">
        <v>526</v>
      </c>
      <c r="C369">
        <v>11031</v>
      </c>
      <c r="D369">
        <v>37536</v>
      </c>
      <c r="E369">
        <v>1</v>
      </c>
      <c r="F369">
        <v>49</v>
      </c>
      <c r="G369">
        <v>15.7</v>
      </c>
      <c r="H369" t="s">
        <v>24</v>
      </c>
      <c r="I369">
        <v>47</v>
      </c>
      <c r="J369">
        <v>53</v>
      </c>
      <c r="K369">
        <v>49</v>
      </c>
      <c r="L369">
        <v>47</v>
      </c>
      <c r="M369">
        <v>5.82</v>
      </c>
      <c r="O369">
        <v>0.28999999999999998</v>
      </c>
      <c r="P369">
        <v>7.0000000000000007E-2</v>
      </c>
      <c r="S369" t="s">
        <v>298</v>
      </c>
      <c r="T369" t="s">
        <v>298</v>
      </c>
    </row>
    <row r="370" spans="1:20" x14ac:dyDescent="0.2">
      <c r="A370">
        <v>527</v>
      </c>
      <c r="C370">
        <v>11037</v>
      </c>
      <c r="D370">
        <v>110138</v>
      </c>
      <c r="E370">
        <v>1</v>
      </c>
      <c r="F370">
        <v>48</v>
      </c>
      <c r="G370">
        <v>26</v>
      </c>
      <c r="H370" t="s">
        <v>24</v>
      </c>
      <c r="I370">
        <v>3</v>
      </c>
      <c r="J370">
        <v>41</v>
      </c>
      <c r="K370">
        <v>8</v>
      </c>
      <c r="L370">
        <v>3</v>
      </c>
      <c r="M370">
        <v>5.91</v>
      </c>
      <c r="O370">
        <v>0.97</v>
      </c>
      <c r="P370">
        <v>0.74</v>
      </c>
      <c r="S370" t="s">
        <v>60</v>
      </c>
      <c r="T370" t="s">
        <v>60</v>
      </c>
    </row>
    <row r="371" spans="1:20" x14ac:dyDescent="0.2">
      <c r="A371">
        <v>529</v>
      </c>
      <c r="C371">
        <v>11151</v>
      </c>
      <c r="D371">
        <v>22678</v>
      </c>
      <c r="E371">
        <v>1</v>
      </c>
      <c r="F371">
        <v>50</v>
      </c>
      <c r="G371">
        <v>57.1</v>
      </c>
      <c r="H371" t="s">
        <v>24</v>
      </c>
      <c r="I371">
        <v>51</v>
      </c>
      <c r="J371">
        <v>56</v>
      </c>
      <c r="K371">
        <v>0</v>
      </c>
      <c r="L371">
        <v>51</v>
      </c>
      <c r="M371">
        <v>5.9</v>
      </c>
      <c r="O371">
        <v>0.43</v>
      </c>
      <c r="P371">
        <v>0.02</v>
      </c>
      <c r="S371" t="s">
        <v>201</v>
      </c>
      <c r="T371" t="s">
        <v>201</v>
      </c>
    </row>
    <row r="372" spans="1:20" x14ac:dyDescent="0.2">
      <c r="A372">
        <v>530</v>
      </c>
      <c r="B372" t="s">
        <v>559</v>
      </c>
      <c r="C372">
        <v>11154</v>
      </c>
      <c r="D372">
        <v>74966</v>
      </c>
      <c r="E372">
        <v>1</v>
      </c>
      <c r="F372">
        <v>50</v>
      </c>
      <c r="G372">
        <v>8.5</v>
      </c>
      <c r="H372" t="s">
        <v>24</v>
      </c>
      <c r="I372">
        <v>22</v>
      </c>
      <c r="J372">
        <v>16</v>
      </c>
      <c r="K372">
        <v>31</v>
      </c>
      <c r="L372">
        <v>22</v>
      </c>
      <c r="M372">
        <v>5.86</v>
      </c>
      <c r="O372">
        <v>0.74</v>
      </c>
      <c r="P372">
        <v>0.5</v>
      </c>
      <c r="Q372">
        <v>0.49</v>
      </c>
      <c r="S372" t="s">
        <v>560</v>
      </c>
      <c r="T372" t="s">
        <v>45</v>
      </c>
    </row>
    <row r="373" spans="1:20" x14ac:dyDescent="0.2">
      <c r="A373">
        <v>531</v>
      </c>
      <c r="B373" t="s">
        <v>561</v>
      </c>
      <c r="C373">
        <v>11171</v>
      </c>
      <c r="D373">
        <v>148036</v>
      </c>
      <c r="E373">
        <v>1</v>
      </c>
      <c r="F373">
        <v>49</v>
      </c>
      <c r="G373">
        <v>35.1</v>
      </c>
      <c r="H373" t="s">
        <v>26</v>
      </c>
      <c r="I373">
        <v>10</v>
      </c>
      <c r="J373">
        <v>41</v>
      </c>
      <c r="K373">
        <v>11</v>
      </c>
      <c r="L373">
        <v>-10</v>
      </c>
      <c r="M373">
        <v>4.67</v>
      </c>
      <c r="O373">
        <v>0.33</v>
      </c>
      <c r="P373">
        <v>0.03</v>
      </c>
      <c r="Q373">
        <v>0.16</v>
      </c>
      <c r="S373" t="s">
        <v>115</v>
      </c>
      <c r="T373" t="s">
        <v>115</v>
      </c>
    </row>
    <row r="374" spans="1:20" x14ac:dyDescent="0.2">
      <c r="A374">
        <v>533</v>
      </c>
      <c r="B374" t="s">
        <v>562</v>
      </c>
      <c r="C374">
        <v>11241</v>
      </c>
      <c r="D374">
        <v>22690</v>
      </c>
      <c r="E374">
        <v>1</v>
      </c>
      <c r="F374">
        <v>51</v>
      </c>
      <c r="G374">
        <v>59.3</v>
      </c>
      <c r="H374" t="s">
        <v>24</v>
      </c>
      <c r="I374">
        <v>55</v>
      </c>
      <c r="J374">
        <v>8</v>
      </c>
      <c r="K374">
        <v>51</v>
      </c>
      <c r="L374">
        <v>55</v>
      </c>
      <c r="M374">
        <v>5.52</v>
      </c>
      <c r="O374">
        <v>-0.18</v>
      </c>
      <c r="P374">
        <v>-0.83</v>
      </c>
      <c r="S374" t="s">
        <v>564</v>
      </c>
      <c r="T374" t="s">
        <v>564</v>
      </c>
    </row>
    <row r="375" spans="1:20" x14ac:dyDescent="0.2">
      <c r="A375">
        <v>534</v>
      </c>
      <c r="C375">
        <v>11257</v>
      </c>
      <c r="D375">
        <v>92659</v>
      </c>
      <c r="E375">
        <v>1</v>
      </c>
      <c r="F375">
        <v>50</v>
      </c>
      <c r="G375">
        <v>52</v>
      </c>
      <c r="H375" t="s">
        <v>24</v>
      </c>
      <c r="I375">
        <v>11</v>
      </c>
      <c r="J375">
        <v>2</v>
      </c>
      <c r="K375">
        <v>36</v>
      </c>
      <c r="L375">
        <v>11</v>
      </c>
      <c r="M375">
        <v>5.94</v>
      </c>
      <c r="O375">
        <v>0.3</v>
      </c>
      <c r="P375">
        <v>-0.03</v>
      </c>
      <c r="Q375">
        <v>0.17</v>
      </c>
      <c r="S375" t="s">
        <v>565</v>
      </c>
      <c r="T375" t="s">
        <v>565</v>
      </c>
    </row>
    <row r="376" spans="1:20" x14ac:dyDescent="0.2">
      <c r="A376">
        <v>536</v>
      </c>
      <c r="B376" t="s">
        <v>566</v>
      </c>
      <c r="C376">
        <v>11291</v>
      </c>
      <c r="D376">
        <v>22696</v>
      </c>
      <c r="E376">
        <v>1</v>
      </c>
      <c r="F376">
        <v>52</v>
      </c>
      <c r="G376">
        <v>9.4</v>
      </c>
      <c r="H376" t="s">
        <v>24</v>
      </c>
      <c r="I376">
        <v>50</v>
      </c>
      <c r="J376">
        <v>47</v>
      </c>
      <c r="K376">
        <v>34</v>
      </c>
      <c r="L376">
        <v>50</v>
      </c>
      <c r="M376">
        <v>5.79</v>
      </c>
      <c r="O376">
        <v>-7.0000000000000007E-2</v>
      </c>
      <c r="P376">
        <v>-0.3</v>
      </c>
      <c r="S376" t="s">
        <v>567</v>
      </c>
      <c r="T376" t="s">
        <v>39</v>
      </c>
    </row>
    <row r="377" spans="1:20" x14ac:dyDescent="0.2">
      <c r="A377">
        <v>538</v>
      </c>
      <c r="C377">
        <v>11335</v>
      </c>
      <c r="D377">
        <v>22705</v>
      </c>
      <c r="E377">
        <v>1</v>
      </c>
      <c r="F377">
        <v>52</v>
      </c>
      <c r="G377">
        <v>50.8</v>
      </c>
      <c r="H377" t="s">
        <v>24</v>
      </c>
      <c r="I377">
        <v>51</v>
      </c>
      <c r="J377">
        <v>28</v>
      </c>
      <c r="K377">
        <v>29</v>
      </c>
      <c r="L377">
        <v>51</v>
      </c>
      <c r="M377">
        <v>6.26</v>
      </c>
      <c r="S377" t="s">
        <v>298</v>
      </c>
      <c r="T377" t="s">
        <v>298</v>
      </c>
    </row>
    <row r="378" spans="1:20" x14ac:dyDescent="0.2">
      <c r="A378">
        <v>539</v>
      </c>
      <c r="B378" t="s">
        <v>568</v>
      </c>
      <c r="C378">
        <v>11353</v>
      </c>
      <c r="D378">
        <v>148059</v>
      </c>
      <c r="E378">
        <v>1</v>
      </c>
      <c r="F378">
        <v>51</v>
      </c>
      <c r="G378">
        <v>27.6</v>
      </c>
      <c r="H378" t="s">
        <v>26</v>
      </c>
      <c r="I378">
        <v>10</v>
      </c>
      <c r="J378">
        <v>20</v>
      </c>
      <c r="K378">
        <v>6</v>
      </c>
      <c r="L378">
        <v>-10</v>
      </c>
      <c r="M378">
        <v>3.73</v>
      </c>
      <c r="O378">
        <v>1.1399999999999999</v>
      </c>
      <c r="P378">
        <v>1.07</v>
      </c>
      <c r="Q378">
        <v>0.55000000000000004</v>
      </c>
      <c r="S378" t="s">
        <v>569</v>
      </c>
      <c r="T378" t="s">
        <v>54</v>
      </c>
    </row>
    <row r="379" spans="1:20" x14ac:dyDescent="0.2">
      <c r="A379">
        <v>540</v>
      </c>
      <c r="C379">
        <v>11408</v>
      </c>
      <c r="D379">
        <v>22716</v>
      </c>
      <c r="E379">
        <v>1</v>
      </c>
      <c r="F379">
        <v>53</v>
      </c>
      <c r="G379">
        <v>48.5</v>
      </c>
      <c r="H379" t="s">
        <v>24</v>
      </c>
      <c r="I379">
        <v>55</v>
      </c>
      <c r="J379">
        <v>35</v>
      </c>
      <c r="K379">
        <v>53</v>
      </c>
      <c r="L379">
        <v>55</v>
      </c>
      <c r="M379">
        <v>6.45</v>
      </c>
      <c r="O379">
        <v>0.18</v>
      </c>
      <c r="P379">
        <v>0.11</v>
      </c>
      <c r="Q379">
        <v>7.0000000000000007E-2</v>
      </c>
      <c r="S379" t="s">
        <v>314</v>
      </c>
      <c r="T379" t="s">
        <v>314</v>
      </c>
    </row>
    <row r="380" spans="1:20" x14ac:dyDescent="0.2">
      <c r="A380">
        <v>542</v>
      </c>
      <c r="B380" t="s">
        <v>572</v>
      </c>
      <c r="C380">
        <v>11415</v>
      </c>
      <c r="D380">
        <v>12031</v>
      </c>
      <c r="E380">
        <v>1</v>
      </c>
      <c r="F380">
        <v>54</v>
      </c>
      <c r="G380">
        <v>23.7</v>
      </c>
      <c r="H380" t="s">
        <v>24</v>
      </c>
      <c r="I380">
        <v>63</v>
      </c>
      <c r="J380">
        <v>40</v>
      </c>
      <c r="K380">
        <v>12</v>
      </c>
      <c r="L380">
        <v>63</v>
      </c>
      <c r="M380">
        <v>3.38</v>
      </c>
      <c r="O380">
        <v>-0.15</v>
      </c>
      <c r="P380">
        <v>-0.6</v>
      </c>
      <c r="Q380">
        <v>-0.12</v>
      </c>
      <c r="S380" t="s">
        <v>573</v>
      </c>
      <c r="T380" t="s">
        <v>573</v>
      </c>
    </row>
    <row r="381" spans="1:20" x14ac:dyDescent="0.2">
      <c r="A381">
        <v>543</v>
      </c>
      <c r="B381" t="s">
        <v>574</v>
      </c>
      <c r="C381">
        <v>11428</v>
      </c>
      <c r="D381">
        <v>37587</v>
      </c>
      <c r="E381">
        <v>1</v>
      </c>
      <c r="F381">
        <v>53</v>
      </c>
      <c r="G381">
        <v>17.3</v>
      </c>
      <c r="H381" t="s">
        <v>24</v>
      </c>
      <c r="I381">
        <v>40</v>
      </c>
      <c r="J381">
        <v>43</v>
      </c>
      <c r="K381">
        <v>47</v>
      </c>
      <c r="L381">
        <v>40</v>
      </c>
      <c r="M381">
        <v>5.4</v>
      </c>
      <c r="O381">
        <v>1.32</v>
      </c>
      <c r="P381">
        <v>1.41</v>
      </c>
      <c r="R381" t="s">
        <v>27</v>
      </c>
      <c r="S381" t="s">
        <v>507</v>
      </c>
      <c r="T381" t="s">
        <v>5984</v>
      </c>
    </row>
    <row r="382" spans="1:20" x14ac:dyDescent="0.2">
      <c r="A382">
        <v>544</v>
      </c>
      <c r="B382" t="s">
        <v>575</v>
      </c>
      <c r="C382">
        <v>11443</v>
      </c>
      <c r="D382">
        <v>74996</v>
      </c>
      <c r="E382">
        <v>1</v>
      </c>
      <c r="F382">
        <v>53</v>
      </c>
      <c r="G382">
        <v>4.9000000000000004</v>
      </c>
      <c r="H382" t="s">
        <v>24</v>
      </c>
      <c r="I382">
        <v>29</v>
      </c>
      <c r="J382">
        <v>34</v>
      </c>
      <c r="K382">
        <v>44</v>
      </c>
      <c r="L382">
        <v>29</v>
      </c>
      <c r="M382">
        <v>3.41</v>
      </c>
      <c r="O382">
        <v>0.49</v>
      </c>
      <c r="P382">
        <v>0.06</v>
      </c>
      <c r="Q382">
        <v>0.28000000000000003</v>
      </c>
      <c r="S382" t="s">
        <v>439</v>
      </c>
      <c r="T382" t="s">
        <v>439</v>
      </c>
    </row>
    <row r="383" spans="1:20" x14ac:dyDescent="0.2">
      <c r="A383">
        <v>545</v>
      </c>
      <c r="B383" t="s">
        <v>576</v>
      </c>
      <c r="C383">
        <v>11503</v>
      </c>
      <c r="D383">
        <v>92680</v>
      </c>
      <c r="E383">
        <v>1</v>
      </c>
      <c r="F383">
        <v>53</v>
      </c>
      <c r="G383">
        <v>31.8</v>
      </c>
      <c r="H383" t="s">
        <v>24</v>
      </c>
      <c r="I383">
        <v>19</v>
      </c>
      <c r="J383">
        <v>17</v>
      </c>
      <c r="K383">
        <v>45</v>
      </c>
      <c r="L383">
        <v>19</v>
      </c>
      <c r="M383">
        <v>4.83</v>
      </c>
      <c r="N383" t="s">
        <v>349</v>
      </c>
      <c r="S383" t="s">
        <v>102</v>
      </c>
      <c r="T383" t="s">
        <v>102</v>
      </c>
    </row>
    <row r="384" spans="1:20" x14ac:dyDescent="0.2">
      <c r="A384">
        <v>546</v>
      </c>
      <c r="B384" t="s">
        <v>577</v>
      </c>
      <c r="C384">
        <v>11502</v>
      </c>
      <c r="D384">
        <v>92681</v>
      </c>
      <c r="E384">
        <v>1</v>
      </c>
      <c r="F384">
        <v>53</v>
      </c>
      <c r="G384">
        <v>31.8</v>
      </c>
      <c r="H384" t="s">
        <v>24</v>
      </c>
      <c r="I384">
        <v>19</v>
      </c>
      <c r="J384">
        <v>17</v>
      </c>
      <c r="K384">
        <v>37</v>
      </c>
      <c r="L384">
        <v>19</v>
      </c>
      <c r="M384">
        <v>4.75</v>
      </c>
      <c r="N384" t="s">
        <v>349</v>
      </c>
      <c r="O384">
        <v>-0.04</v>
      </c>
      <c r="P384">
        <v>-0.13</v>
      </c>
      <c r="Q384">
        <v>-0.05</v>
      </c>
      <c r="S384" t="s">
        <v>99</v>
      </c>
      <c r="T384" t="s">
        <v>99</v>
      </c>
    </row>
    <row r="385" spans="1:20" x14ac:dyDescent="0.2">
      <c r="A385">
        <v>548</v>
      </c>
      <c r="B385" t="s">
        <v>581</v>
      </c>
      <c r="C385">
        <v>11529</v>
      </c>
      <c r="D385">
        <v>12038</v>
      </c>
      <c r="E385">
        <v>1</v>
      </c>
      <c r="F385">
        <v>56</v>
      </c>
      <c r="G385">
        <v>0</v>
      </c>
      <c r="H385" t="s">
        <v>24</v>
      </c>
      <c r="I385">
        <v>68</v>
      </c>
      <c r="J385">
        <v>41</v>
      </c>
      <c r="K385">
        <v>7</v>
      </c>
      <c r="L385">
        <v>68</v>
      </c>
      <c r="M385">
        <v>4.99</v>
      </c>
      <c r="O385">
        <v>-0.1</v>
      </c>
      <c r="P385">
        <v>-0.4</v>
      </c>
      <c r="S385" t="s">
        <v>111</v>
      </c>
      <c r="T385" t="s">
        <v>111</v>
      </c>
    </row>
    <row r="386" spans="1:20" x14ac:dyDescent="0.2">
      <c r="A386">
        <v>549</v>
      </c>
      <c r="B386" t="s">
        <v>582</v>
      </c>
      <c r="C386">
        <v>11559</v>
      </c>
      <c r="D386">
        <v>110206</v>
      </c>
      <c r="E386">
        <v>1</v>
      </c>
      <c r="F386">
        <v>53</v>
      </c>
      <c r="G386">
        <v>33.299999999999997</v>
      </c>
      <c r="H386" t="s">
        <v>24</v>
      </c>
      <c r="I386">
        <v>3</v>
      </c>
      <c r="J386">
        <v>11</v>
      </c>
      <c r="K386">
        <v>15</v>
      </c>
      <c r="L386">
        <v>3</v>
      </c>
      <c r="M386">
        <v>4.62</v>
      </c>
      <c r="O386">
        <v>0.94</v>
      </c>
      <c r="P386">
        <v>0.72</v>
      </c>
      <c r="Q386">
        <v>0.47</v>
      </c>
      <c r="S386" t="s">
        <v>54</v>
      </c>
      <c r="T386" t="s">
        <v>54</v>
      </c>
    </row>
    <row r="387" spans="1:20" x14ac:dyDescent="0.2">
      <c r="A387">
        <v>551</v>
      </c>
      <c r="C387">
        <v>11613</v>
      </c>
      <c r="D387">
        <v>37607</v>
      </c>
      <c r="E387">
        <v>1</v>
      </c>
      <c r="F387">
        <v>54</v>
      </c>
      <c r="G387">
        <v>53.8</v>
      </c>
      <c r="H387" t="s">
        <v>24</v>
      </c>
      <c r="I387">
        <v>40</v>
      </c>
      <c r="J387">
        <v>42</v>
      </c>
      <c r="K387">
        <v>7</v>
      </c>
      <c r="L387">
        <v>40</v>
      </c>
      <c r="M387">
        <v>6.24</v>
      </c>
      <c r="O387">
        <v>1.25</v>
      </c>
      <c r="S387" t="s">
        <v>365</v>
      </c>
      <c r="T387" t="s">
        <v>365</v>
      </c>
    </row>
    <row r="388" spans="1:20" x14ac:dyDescent="0.2">
      <c r="A388">
        <v>552</v>
      </c>
      <c r="C388">
        <v>11624</v>
      </c>
      <c r="D388">
        <v>55082</v>
      </c>
      <c r="E388">
        <v>1</v>
      </c>
      <c r="F388">
        <v>54</v>
      </c>
      <c r="G388">
        <v>57.5</v>
      </c>
      <c r="H388" t="s">
        <v>24</v>
      </c>
      <c r="I388">
        <v>37</v>
      </c>
      <c r="J388">
        <v>7</v>
      </c>
      <c r="K388">
        <v>42</v>
      </c>
      <c r="L388">
        <v>37</v>
      </c>
      <c r="M388">
        <v>6.26</v>
      </c>
      <c r="O388">
        <v>1.17</v>
      </c>
      <c r="S388" t="s">
        <v>197</v>
      </c>
      <c r="T388" t="s">
        <v>197</v>
      </c>
    </row>
    <row r="389" spans="1:20" x14ac:dyDescent="0.2">
      <c r="A389">
        <v>553</v>
      </c>
      <c r="B389" t="s">
        <v>584</v>
      </c>
      <c r="C389">
        <v>11636</v>
      </c>
      <c r="D389">
        <v>75012</v>
      </c>
      <c r="E389">
        <v>1</v>
      </c>
      <c r="F389">
        <v>54</v>
      </c>
      <c r="G389">
        <v>38.4</v>
      </c>
      <c r="H389" t="s">
        <v>24</v>
      </c>
      <c r="I389">
        <v>20</v>
      </c>
      <c r="J389">
        <v>48</v>
      </c>
      <c r="K389">
        <v>29</v>
      </c>
      <c r="L389">
        <v>20</v>
      </c>
      <c r="M389">
        <v>2.64</v>
      </c>
      <c r="O389">
        <v>0.13</v>
      </c>
      <c r="P389">
        <v>0.1</v>
      </c>
      <c r="Q389">
        <v>0.08</v>
      </c>
      <c r="S389" t="s">
        <v>249</v>
      </c>
      <c r="T389" t="s">
        <v>249</v>
      </c>
    </row>
    <row r="390" spans="1:20" x14ac:dyDescent="0.2">
      <c r="A390">
        <v>556</v>
      </c>
      <c r="C390">
        <v>11727</v>
      </c>
      <c r="D390">
        <v>55102</v>
      </c>
      <c r="E390">
        <v>1</v>
      </c>
      <c r="F390">
        <v>55</v>
      </c>
      <c r="G390">
        <v>54.4</v>
      </c>
      <c r="H390" t="s">
        <v>24</v>
      </c>
      <c r="I390">
        <v>37</v>
      </c>
      <c r="J390">
        <v>16</v>
      </c>
      <c r="K390">
        <v>40</v>
      </c>
      <c r="L390">
        <v>37</v>
      </c>
      <c r="M390">
        <v>5.89</v>
      </c>
      <c r="O390">
        <v>1.63</v>
      </c>
      <c r="R390" t="s">
        <v>27</v>
      </c>
      <c r="S390" t="s">
        <v>586</v>
      </c>
      <c r="T390" t="s">
        <v>6093</v>
      </c>
    </row>
    <row r="391" spans="1:20" x14ac:dyDescent="0.2">
      <c r="A391">
        <v>557</v>
      </c>
      <c r="B391" t="s">
        <v>587</v>
      </c>
      <c r="C391">
        <v>11749</v>
      </c>
      <c r="D391">
        <v>55107</v>
      </c>
      <c r="E391">
        <v>1</v>
      </c>
      <c r="F391">
        <v>56</v>
      </c>
      <c r="G391">
        <v>9.3000000000000007</v>
      </c>
      <c r="H391" t="s">
        <v>24</v>
      </c>
      <c r="I391">
        <v>37</v>
      </c>
      <c r="J391">
        <v>15</v>
      </c>
      <c r="K391">
        <v>6</v>
      </c>
      <c r="L391">
        <v>37</v>
      </c>
      <c r="M391">
        <v>5.67</v>
      </c>
      <c r="O391">
        <v>1.06</v>
      </c>
      <c r="P391">
        <v>0.91</v>
      </c>
      <c r="S391" t="s">
        <v>54</v>
      </c>
      <c r="T391" t="s">
        <v>54</v>
      </c>
    </row>
    <row r="392" spans="1:20" x14ac:dyDescent="0.2">
      <c r="A392">
        <v>559</v>
      </c>
      <c r="B392" t="s">
        <v>589</v>
      </c>
      <c r="C392">
        <v>11763</v>
      </c>
      <c r="D392">
        <v>75030</v>
      </c>
      <c r="E392">
        <v>1</v>
      </c>
      <c r="F392">
        <v>55</v>
      </c>
      <c r="G392">
        <v>51</v>
      </c>
      <c r="H392" t="s">
        <v>24</v>
      </c>
      <c r="I392">
        <v>23</v>
      </c>
      <c r="J392">
        <v>34</v>
      </c>
      <c r="K392">
        <v>38</v>
      </c>
      <c r="L392">
        <v>23</v>
      </c>
      <c r="M392">
        <v>5.74</v>
      </c>
      <c r="O392">
        <v>1.19</v>
      </c>
      <c r="P392">
        <v>1.04</v>
      </c>
      <c r="S392" t="s">
        <v>45</v>
      </c>
      <c r="T392" t="s">
        <v>45</v>
      </c>
    </row>
    <row r="393" spans="1:20" x14ac:dyDescent="0.2">
      <c r="A393">
        <v>560</v>
      </c>
      <c r="C393">
        <v>11803</v>
      </c>
      <c r="D393">
        <v>110235</v>
      </c>
      <c r="E393">
        <v>1</v>
      </c>
      <c r="F393">
        <v>55</v>
      </c>
      <c r="G393">
        <v>53.8</v>
      </c>
      <c r="H393" t="s">
        <v>24</v>
      </c>
      <c r="I393">
        <v>1</v>
      </c>
      <c r="J393">
        <v>50</v>
      </c>
      <c r="K393">
        <v>59</v>
      </c>
      <c r="L393">
        <v>1</v>
      </c>
      <c r="M393">
        <v>6.01</v>
      </c>
      <c r="O393">
        <v>0.56000000000000005</v>
      </c>
      <c r="P393">
        <v>0.04</v>
      </c>
      <c r="S393" t="s">
        <v>591</v>
      </c>
      <c r="T393" t="s">
        <v>6098</v>
      </c>
    </row>
    <row r="394" spans="1:20" x14ac:dyDescent="0.2">
      <c r="A394">
        <v>561</v>
      </c>
      <c r="C394">
        <v>11857</v>
      </c>
      <c r="D394">
        <v>12065</v>
      </c>
      <c r="E394">
        <v>1</v>
      </c>
      <c r="F394">
        <v>58</v>
      </c>
      <c r="G394">
        <v>33.299999999999997</v>
      </c>
      <c r="H394" t="s">
        <v>24</v>
      </c>
      <c r="I394">
        <v>61</v>
      </c>
      <c r="J394">
        <v>41</v>
      </c>
      <c r="K394">
        <v>53</v>
      </c>
      <c r="L394">
        <v>61</v>
      </c>
      <c r="M394">
        <v>6.02</v>
      </c>
      <c r="O394">
        <v>-0.04</v>
      </c>
      <c r="P394">
        <v>-0.4</v>
      </c>
      <c r="S394" t="s">
        <v>592</v>
      </c>
      <c r="T394" t="s">
        <v>592</v>
      </c>
    </row>
    <row r="395" spans="1:20" x14ac:dyDescent="0.2">
      <c r="A395">
        <v>562</v>
      </c>
      <c r="C395">
        <v>11905</v>
      </c>
      <c r="D395">
        <v>37653</v>
      </c>
      <c r="E395">
        <v>1</v>
      </c>
      <c r="F395">
        <v>57</v>
      </c>
      <c r="G395">
        <v>56.4</v>
      </c>
      <c r="H395" t="s">
        <v>24</v>
      </c>
      <c r="I395">
        <v>41</v>
      </c>
      <c r="J395">
        <v>41</v>
      </c>
      <c r="K395">
        <v>40</v>
      </c>
      <c r="L395">
        <v>41</v>
      </c>
      <c r="M395">
        <v>6.78</v>
      </c>
      <c r="O395">
        <v>-0.06</v>
      </c>
      <c r="P395">
        <v>-0.39</v>
      </c>
      <c r="S395" t="s">
        <v>111</v>
      </c>
      <c r="T395" t="s">
        <v>111</v>
      </c>
    </row>
    <row r="396" spans="1:20" x14ac:dyDescent="0.2">
      <c r="A396">
        <v>563</v>
      </c>
      <c r="B396" t="s">
        <v>593</v>
      </c>
      <c r="C396">
        <v>11909</v>
      </c>
      <c r="D396">
        <v>92721</v>
      </c>
      <c r="E396">
        <v>1</v>
      </c>
      <c r="F396">
        <v>57</v>
      </c>
      <c r="G396">
        <v>21.1</v>
      </c>
      <c r="H396" t="s">
        <v>24</v>
      </c>
      <c r="I396">
        <v>17</v>
      </c>
      <c r="J396">
        <v>49</v>
      </c>
      <c r="K396">
        <v>3</v>
      </c>
      <c r="L396">
        <v>17</v>
      </c>
      <c r="M396">
        <v>5.0999999999999996</v>
      </c>
      <c r="O396">
        <v>0.92</v>
      </c>
      <c r="P396">
        <v>0.7</v>
      </c>
      <c r="S396" t="s">
        <v>594</v>
      </c>
      <c r="T396" t="s">
        <v>594</v>
      </c>
    </row>
    <row r="397" spans="1:20" x14ac:dyDescent="0.2">
      <c r="A397">
        <v>564</v>
      </c>
      <c r="C397">
        <v>11928</v>
      </c>
      <c r="D397">
        <v>75048</v>
      </c>
      <c r="E397">
        <v>1</v>
      </c>
      <c r="F397">
        <v>57</v>
      </c>
      <c r="G397">
        <v>43.8</v>
      </c>
      <c r="H397" t="s">
        <v>24</v>
      </c>
      <c r="I397">
        <v>27</v>
      </c>
      <c r="J397">
        <v>48</v>
      </c>
      <c r="K397">
        <v>16</v>
      </c>
      <c r="L397">
        <v>27</v>
      </c>
      <c r="M397">
        <v>5.82</v>
      </c>
      <c r="O397">
        <v>1.6</v>
      </c>
      <c r="P397">
        <v>1.89</v>
      </c>
      <c r="S397" t="s">
        <v>353</v>
      </c>
      <c r="T397" t="s">
        <v>353</v>
      </c>
    </row>
    <row r="398" spans="1:20" x14ac:dyDescent="0.2">
      <c r="A398">
        <v>567</v>
      </c>
      <c r="C398">
        <v>11946</v>
      </c>
      <c r="D398">
        <v>12076</v>
      </c>
      <c r="E398">
        <v>1</v>
      </c>
      <c r="F398">
        <v>59</v>
      </c>
      <c r="G398">
        <v>38</v>
      </c>
      <c r="H398" t="s">
        <v>24</v>
      </c>
      <c r="I398">
        <v>64</v>
      </c>
      <c r="J398">
        <v>37</v>
      </c>
      <c r="K398">
        <v>17</v>
      </c>
      <c r="L398">
        <v>64</v>
      </c>
      <c r="M398">
        <v>5.26</v>
      </c>
      <c r="O398">
        <v>0.01</v>
      </c>
      <c r="P398">
        <v>-0.05</v>
      </c>
      <c r="S398" t="s">
        <v>185</v>
      </c>
      <c r="T398" t="s">
        <v>185</v>
      </c>
    </row>
    <row r="399" spans="1:20" x14ac:dyDescent="0.2">
      <c r="A399">
        <v>568</v>
      </c>
      <c r="B399" t="s">
        <v>598</v>
      </c>
      <c r="C399">
        <v>11949</v>
      </c>
      <c r="D399">
        <v>37665</v>
      </c>
      <c r="E399">
        <v>1</v>
      </c>
      <c r="F399">
        <v>58</v>
      </c>
      <c r="G399">
        <v>33.6</v>
      </c>
      <c r="H399" t="s">
        <v>24</v>
      </c>
      <c r="I399">
        <v>49</v>
      </c>
      <c r="J399">
        <v>12</v>
      </c>
      <c r="K399">
        <v>15</v>
      </c>
      <c r="L399">
        <v>49</v>
      </c>
      <c r="M399">
        <v>5.69</v>
      </c>
      <c r="O399">
        <v>1.01</v>
      </c>
      <c r="S399" t="s">
        <v>72</v>
      </c>
      <c r="T399" t="s">
        <v>72</v>
      </c>
    </row>
    <row r="400" spans="1:20" x14ac:dyDescent="0.2">
      <c r="A400">
        <v>569</v>
      </c>
      <c r="B400" t="s">
        <v>599</v>
      </c>
      <c r="C400">
        <v>11973</v>
      </c>
      <c r="D400">
        <v>75051</v>
      </c>
      <c r="E400">
        <v>1</v>
      </c>
      <c r="F400">
        <v>57</v>
      </c>
      <c r="G400">
        <v>55.7</v>
      </c>
      <c r="H400" t="s">
        <v>24</v>
      </c>
      <c r="I400">
        <v>23</v>
      </c>
      <c r="J400">
        <v>35</v>
      </c>
      <c r="K400">
        <v>46</v>
      </c>
      <c r="L400">
        <v>23</v>
      </c>
      <c r="M400">
        <v>4.79</v>
      </c>
      <c r="O400">
        <v>0.28000000000000003</v>
      </c>
      <c r="P400">
        <v>0.09</v>
      </c>
      <c r="Q400">
        <v>0.16</v>
      </c>
      <c r="S400" t="s">
        <v>264</v>
      </c>
      <c r="T400" t="s">
        <v>264</v>
      </c>
    </row>
    <row r="401" spans="1:20" x14ac:dyDescent="0.2">
      <c r="A401">
        <v>572</v>
      </c>
      <c r="C401">
        <v>12005</v>
      </c>
      <c r="D401">
        <v>4555</v>
      </c>
      <c r="E401">
        <v>2</v>
      </c>
      <c r="F401">
        <v>2</v>
      </c>
      <c r="G401">
        <v>57.2</v>
      </c>
      <c r="H401" t="s">
        <v>24</v>
      </c>
      <c r="I401">
        <v>77</v>
      </c>
      <c r="J401">
        <v>54</v>
      </c>
      <c r="K401">
        <v>59</v>
      </c>
      <c r="L401">
        <v>77</v>
      </c>
      <c r="M401">
        <v>6.04</v>
      </c>
      <c r="O401">
        <v>1.1399999999999999</v>
      </c>
      <c r="S401" t="s">
        <v>197</v>
      </c>
      <c r="T401" t="s">
        <v>197</v>
      </c>
    </row>
    <row r="402" spans="1:20" x14ac:dyDescent="0.2">
      <c r="A402">
        <v>575</v>
      </c>
      <c r="B402" t="s">
        <v>604</v>
      </c>
      <c r="C402">
        <v>12111</v>
      </c>
      <c r="D402">
        <v>4554</v>
      </c>
      <c r="E402">
        <v>2</v>
      </c>
      <c r="F402">
        <v>1</v>
      </c>
      <c r="G402">
        <v>57.4</v>
      </c>
      <c r="H402" t="s">
        <v>24</v>
      </c>
      <c r="I402">
        <v>70</v>
      </c>
      <c r="J402">
        <v>54</v>
      </c>
      <c r="K402">
        <v>25</v>
      </c>
      <c r="L402">
        <v>70</v>
      </c>
      <c r="M402">
        <v>4.54</v>
      </c>
      <c r="O402">
        <v>0.16</v>
      </c>
      <c r="P402">
        <v>0.06</v>
      </c>
      <c r="Q402">
        <v>0.08</v>
      </c>
      <c r="S402" t="s">
        <v>391</v>
      </c>
      <c r="T402" t="s">
        <v>391</v>
      </c>
    </row>
    <row r="403" spans="1:20" x14ac:dyDescent="0.2">
      <c r="A403">
        <v>577</v>
      </c>
      <c r="C403">
        <v>12139</v>
      </c>
      <c r="D403">
        <v>75077</v>
      </c>
      <c r="E403">
        <v>1</v>
      </c>
      <c r="F403">
        <v>59</v>
      </c>
      <c r="G403">
        <v>35.700000000000003</v>
      </c>
      <c r="H403" t="s">
        <v>24</v>
      </c>
      <c r="I403">
        <v>21</v>
      </c>
      <c r="J403">
        <v>3</v>
      </c>
      <c r="K403">
        <v>30</v>
      </c>
      <c r="L403">
        <v>21</v>
      </c>
      <c r="M403">
        <v>5.87</v>
      </c>
      <c r="O403">
        <v>1.03</v>
      </c>
      <c r="S403" t="s">
        <v>364</v>
      </c>
      <c r="T403" t="s">
        <v>54</v>
      </c>
    </row>
    <row r="404" spans="1:20" x14ac:dyDescent="0.2">
      <c r="A404">
        <v>578</v>
      </c>
      <c r="C404">
        <v>12140</v>
      </c>
      <c r="D404">
        <v>92739</v>
      </c>
      <c r="E404">
        <v>1</v>
      </c>
      <c r="F404">
        <v>59</v>
      </c>
      <c r="G404">
        <v>25.9</v>
      </c>
      <c r="H404" t="s">
        <v>24</v>
      </c>
      <c r="I404">
        <v>12</v>
      </c>
      <c r="J404">
        <v>17</v>
      </c>
      <c r="K404">
        <v>41</v>
      </c>
      <c r="L404">
        <v>12</v>
      </c>
      <c r="M404">
        <v>6.09</v>
      </c>
      <c r="O404">
        <v>0.19</v>
      </c>
      <c r="P404">
        <v>0.1</v>
      </c>
      <c r="S404" t="s">
        <v>605</v>
      </c>
      <c r="T404" t="s">
        <v>605</v>
      </c>
    </row>
    <row r="405" spans="1:20" x14ac:dyDescent="0.2">
      <c r="A405">
        <v>579</v>
      </c>
      <c r="C405">
        <v>12173</v>
      </c>
      <c r="D405">
        <v>4559</v>
      </c>
      <c r="E405">
        <v>2</v>
      </c>
      <c r="F405">
        <v>3</v>
      </c>
      <c r="G405">
        <v>10.5</v>
      </c>
      <c r="H405" t="s">
        <v>24</v>
      </c>
      <c r="I405">
        <v>73</v>
      </c>
      <c r="J405">
        <v>51</v>
      </c>
      <c r="K405">
        <v>2</v>
      </c>
      <c r="L405">
        <v>73</v>
      </c>
      <c r="M405">
        <v>6.23</v>
      </c>
      <c r="N405" t="s">
        <v>103</v>
      </c>
      <c r="S405" t="s">
        <v>606</v>
      </c>
      <c r="T405" t="s">
        <v>606</v>
      </c>
    </row>
    <row r="406" spans="1:20" x14ac:dyDescent="0.2">
      <c r="A406">
        <v>580</v>
      </c>
      <c r="B406" t="s">
        <v>2691</v>
      </c>
      <c r="C406">
        <v>12216</v>
      </c>
      <c r="D406">
        <v>4560</v>
      </c>
      <c r="E406">
        <v>2</v>
      </c>
      <c r="F406">
        <v>3</v>
      </c>
      <c r="G406">
        <v>26.1</v>
      </c>
      <c r="H406" t="s">
        <v>24</v>
      </c>
      <c r="I406">
        <v>72</v>
      </c>
      <c r="J406">
        <v>25</v>
      </c>
      <c r="K406">
        <v>17</v>
      </c>
      <c r="L406">
        <v>72</v>
      </c>
      <c r="M406">
        <v>3.98</v>
      </c>
      <c r="O406">
        <v>-0.01</v>
      </c>
      <c r="P406">
        <v>0.03</v>
      </c>
      <c r="Q406">
        <v>0</v>
      </c>
      <c r="S406" t="s">
        <v>114</v>
      </c>
      <c r="T406" t="s">
        <v>114</v>
      </c>
    </row>
    <row r="407" spans="1:20" x14ac:dyDescent="0.2">
      <c r="A407">
        <v>581</v>
      </c>
      <c r="B407" t="s">
        <v>2692</v>
      </c>
      <c r="C407">
        <v>12230</v>
      </c>
      <c r="D407">
        <v>4562</v>
      </c>
      <c r="E407">
        <v>2</v>
      </c>
      <c r="F407">
        <v>5</v>
      </c>
      <c r="G407">
        <v>7.4</v>
      </c>
      <c r="H407" t="s">
        <v>24</v>
      </c>
      <c r="I407">
        <v>77</v>
      </c>
      <c r="J407">
        <v>16</v>
      </c>
      <c r="K407">
        <v>53</v>
      </c>
      <c r="L407">
        <v>77</v>
      </c>
      <c r="M407">
        <v>5.38</v>
      </c>
      <c r="O407">
        <v>0.31</v>
      </c>
      <c r="P407">
        <v>0.05</v>
      </c>
      <c r="S407" t="s">
        <v>280</v>
      </c>
      <c r="T407" t="s">
        <v>280</v>
      </c>
    </row>
    <row r="408" spans="1:20" x14ac:dyDescent="0.2">
      <c r="A408">
        <v>582</v>
      </c>
      <c r="B408" t="s">
        <v>2693</v>
      </c>
      <c r="C408">
        <v>12235</v>
      </c>
      <c r="D408">
        <v>110266</v>
      </c>
      <c r="E408">
        <v>2</v>
      </c>
      <c r="F408">
        <v>0</v>
      </c>
      <c r="G408">
        <v>9.1999999999999993</v>
      </c>
      <c r="H408" t="s">
        <v>24</v>
      </c>
      <c r="I408">
        <v>3</v>
      </c>
      <c r="J408">
        <v>5</v>
      </c>
      <c r="K408">
        <v>50</v>
      </c>
      <c r="L408">
        <v>3</v>
      </c>
      <c r="M408">
        <v>5.88</v>
      </c>
      <c r="O408">
        <v>0.62</v>
      </c>
      <c r="P408">
        <v>0.19</v>
      </c>
      <c r="S408" t="s">
        <v>156</v>
      </c>
      <c r="T408" t="s">
        <v>156</v>
      </c>
    </row>
    <row r="409" spans="1:20" x14ac:dyDescent="0.2">
      <c r="A409">
        <v>586</v>
      </c>
      <c r="B409" t="s">
        <v>2696</v>
      </c>
      <c r="C409">
        <v>12279</v>
      </c>
      <c r="D409">
        <v>12095</v>
      </c>
      <c r="E409">
        <v>2</v>
      </c>
      <c r="F409">
        <v>2</v>
      </c>
      <c r="G409">
        <v>52.7</v>
      </c>
      <c r="H409" t="s">
        <v>24</v>
      </c>
      <c r="I409">
        <v>64</v>
      </c>
      <c r="J409">
        <v>54</v>
      </c>
      <c r="K409">
        <v>5</v>
      </c>
      <c r="L409">
        <v>64</v>
      </c>
      <c r="M409">
        <v>6</v>
      </c>
      <c r="O409">
        <v>0.03</v>
      </c>
      <c r="P409">
        <v>0.02</v>
      </c>
      <c r="S409" t="s">
        <v>25</v>
      </c>
      <c r="T409" t="s">
        <v>25</v>
      </c>
    </row>
    <row r="410" spans="1:20" x14ac:dyDescent="0.2">
      <c r="A410">
        <v>587</v>
      </c>
      <c r="C410">
        <v>12292</v>
      </c>
      <c r="D410">
        <v>129624</v>
      </c>
      <c r="E410">
        <v>2</v>
      </c>
      <c r="F410">
        <v>0</v>
      </c>
      <c r="G410">
        <v>26.9</v>
      </c>
      <c r="H410" t="s">
        <v>26</v>
      </c>
      <c r="I410">
        <v>8</v>
      </c>
      <c r="J410">
        <v>31</v>
      </c>
      <c r="K410">
        <v>25</v>
      </c>
      <c r="L410">
        <v>-8</v>
      </c>
      <c r="M410">
        <v>5.51</v>
      </c>
      <c r="O410">
        <v>1.52</v>
      </c>
      <c r="P410">
        <v>1.34</v>
      </c>
      <c r="S410" t="s">
        <v>98</v>
      </c>
      <c r="T410" t="s">
        <v>98</v>
      </c>
    </row>
    <row r="411" spans="1:20" x14ac:dyDescent="0.2">
      <c r="A411">
        <v>589</v>
      </c>
      <c r="B411" t="s">
        <v>2698</v>
      </c>
      <c r="C411">
        <v>12301</v>
      </c>
      <c r="D411">
        <v>12097</v>
      </c>
      <c r="E411">
        <v>2</v>
      </c>
      <c r="F411">
        <v>3</v>
      </c>
      <c r="G411">
        <v>0.3</v>
      </c>
      <c r="H411" t="s">
        <v>24</v>
      </c>
      <c r="I411">
        <v>64</v>
      </c>
      <c r="J411">
        <v>23</v>
      </c>
      <c r="K411">
        <v>24</v>
      </c>
      <c r="L411">
        <v>64</v>
      </c>
      <c r="M411">
        <v>5.58</v>
      </c>
      <c r="O411">
        <v>0.38</v>
      </c>
      <c r="P411">
        <v>-0.27</v>
      </c>
      <c r="Q411">
        <v>0.31</v>
      </c>
      <c r="S411" t="s">
        <v>2699</v>
      </c>
      <c r="T411" t="s">
        <v>2699</v>
      </c>
    </row>
    <row r="412" spans="1:20" x14ac:dyDescent="0.2">
      <c r="A412">
        <v>590</v>
      </c>
      <c r="B412" t="s">
        <v>2700</v>
      </c>
      <c r="C412">
        <v>12303</v>
      </c>
      <c r="D412">
        <v>22859</v>
      </c>
      <c r="E412">
        <v>2</v>
      </c>
      <c r="F412">
        <v>2</v>
      </c>
      <c r="G412">
        <v>18.100000000000001</v>
      </c>
      <c r="H412" t="s">
        <v>24</v>
      </c>
      <c r="I412">
        <v>54</v>
      </c>
      <c r="J412">
        <v>29</v>
      </c>
      <c r="K412">
        <v>15</v>
      </c>
      <c r="L412">
        <v>54</v>
      </c>
      <c r="M412">
        <v>5.04</v>
      </c>
      <c r="O412">
        <v>-0.08</v>
      </c>
      <c r="P412">
        <v>-0.32</v>
      </c>
      <c r="Q412">
        <v>-0.05</v>
      </c>
      <c r="S412" t="s">
        <v>111</v>
      </c>
      <c r="T412" t="s">
        <v>111</v>
      </c>
    </row>
    <row r="413" spans="1:20" x14ac:dyDescent="0.2">
      <c r="A413">
        <v>592</v>
      </c>
      <c r="B413" t="s">
        <v>2702</v>
      </c>
      <c r="C413">
        <v>12339</v>
      </c>
      <c r="D413">
        <v>4565</v>
      </c>
      <c r="E413">
        <v>2</v>
      </c>
      <c r="F413">
        <v>5</v>
      </c>
      <c r="G413">
        <v>31.2</v>
      </c>
      <c r="H413" t="s">
        <v>24</v>
      </c>
      <c r="I413">
        <v>76</v>
      </c>
      <c r="J413">
        <v>6</v>
      </c>
      <c r="K413">
        <v>54</v>
      </c>
      <c r="L413">
        <v>76</v>
      </c>
      <c r="M413">
        <v>5.22</v>
      </c>
      <c r="O413">
        <v>0.95</v>
      </c>
      <c r="P413">
        <v>0.75</v>
      </c>
      <c r="S413" t="s">
        <v>71</v>
      </c>
      <c r="T413" t="s">
        <v>71</v>
      </c>
    </row>
    <row r="414" spans="1:20" x14ac:dyDescent="0.2">
      <c r="A414">
        <v>595</v>
      </c>
      <c r="B414" t="s">
        <v>2706</v>
      </c>
      <c r="C414">
        <v>12446</v>
      </c>
      <c r="E414">
        <v>2</v>
      </c>
      <c r="F414">
        <v>2</v>
      </c>
      <c r="G414">
        <v>2.8</v>
      </c>
      <c r="H414" t="s">
        <v>24</v>
      </c>
      <c r="I414">
        <v>2</v>
      </c>
      <c r="J414">
        <v>45</v>
      </c>
      <c r="K414">
        <v>49</v>
      </c>
      <c r="L414">
        <v>2</v>
      </c>
      <c r="M414">
        <v>5.23</v>
      </c>
      <c r="N414" t="s">
        <v>349</v>
      </c>
      <c r="S414" t="s">
        <v>383</v>
      </c>
      <c r="T414" t="s">
        <v>383</v>
      </c>
    </row>
    <row r="415" spans="1:20" x14ac:dyDescent="0.2">
      <c r="A415">
        <v>596</v>
      </c>
      <c r="B415" t="s">
        <v>2706</v>
      </c>
      <c r="C415">
        <v>12447</v>
      </c>
      <c r="D415">
        <v>110291</v>
      </c>
      <c r="E415">
        <v>2</v>
      </c>
      <c r="F415">
        <v>2</v>
      </c>
      <c r="G415">
        <v>2.8</v>
      </c>
      <c r="H415" t="s">
        <v>24</v>
      </c>
      <c r="I415">
        <v>2</v>
      </c>
      <c r="J415">
        <v>45</v>
      </c>
      <c r="K415">
        <v>49</v>
      </c>
      <c r="L415">
        <v>2</v>
      </c>
      <c r="M415">
        <v>4.33</v>
      </c>
      <c r="N415" t="s">
        <v>349</v>
      </c>
      <c r="O415">
        <v>0.03</v>
      </c>
      <c r="P415">
        <v>-0.05</v>
      </c>
      <c r="Q415">
        <v>0</v>
      </c>
      <c r="S415" t="s">
        <v>529</v>
      </c>
      <c r="T415" t="s">
        <v>2335</v>
      </c>
    </row>
    <row r="416" spans="1:20" x14ac:dyDescent="0.2">
      <c r="A416">
        <v>597</v>
      </c>
      <c r="C416">
        <v>12467</v>
      </c>
      <c r="D416">
        <v>344</v>
      </c>
      <c r="E416">
        <v>2</v>
      </c>
      <c r="F416">
        <v>9</v>
      </c>
      <c r="G416">
        <v>25.3</v>
      </c>
      <c r="H416" t="s">
        <v>24</v>
      </c>
      <c r="I416">
        <v>81</v>
      </c>
      <c r="J416">
        <v>17</v>
      </c>
      <c r="K416">
        <v>45</v>
      </c>
      <c r="L416">
        <v>81</v>
      </c>
      <c r="M416">
        <v>6.05</v>
      </c>
      <c r="O416">
        <v>0.11</v>
      </c>
      <c r="P416">
        <v>0.06</v>
      </c>
      <c r="S416" t="s">
        <v>89</v>
      </c>
      <c r="T416" t="s">
        <v>89</v>
      </c>
    </row>
    <row r="417" spans="1:20" x14ac:dyDescent="0.2">
      <c r="A417">
        <v>598</v>
      </c>
      <c r="C417">
        <v>12468</v>
      </c>
      <c r="D417">
        <v>12105</v>
      </c>
      <c r="E417">
        <v>2</v>
      </c>
      <c r="F417">
        <v>4</v>
      </c>
      <c r="G417">
        <v>40.1</v>
      </c>
      <c r="H417" t="s">
        <v>24</v>
      </c>
      <c r="I417">
        <v>65</v>
      </c>
      <c r="J417">
        <v>6</v>
      </c>
      <c r="K417">
        <v>12</v>
      </c>
      <c r="L417">
        <v>65</v>
      </c>
      <c r="M417">
        <v>6.52</v>
      </c>
      <c r="O417">
        <v>0</v>
      </c>
      <c r="P417">
        <v>-0.05</v>
      </c>
      <c r="S417" t="s">
        <v>134</v>
      </c>
      <c r="T417" t="s">
        <v>134</v>
      </c>
    </row>
    <row r="418" spans="1:20" x14ac:dyDescent="0.2">
      <c r="A418">
        <v>599</v>
      </c>
      <c r="B418" t="s">
        <v>2707</v>
      </c>
      <c r="C418">
        <v>12471</v>
      </c>
      <c r="D418">
        <v>55218</v>
      </c>
      <c r="E418">
        <v>2</v>
      </c>
      <c r="F418">
        <v>2</v>
      </c>
      <c r="G418">
        <v>58</v>
      </c>
      <c r="H418" t="s">
        <v>24</v>
      </c>
      <c r="I418">
        <v>33</v>
      </c>
      <c r="J418">
        <v>17</v>
      </c>
      <c r="K418">
        <v>2</v>
      </c>
      <c r="L418">
        <v>33</v>
      </c>
      <c r="M418">
        <v>5.5</v>
      </c>
      <c r="O418">
        <v>0.03</v>
      </c>
      <c r="P418">
        <v>0.06</v>
      </c>
      <c r="Q418">
        <v>0.03</v>
      </c>
      <c r="S418" t="s">
        <v>114</v>
      </c>
      <c r="T418" t="s">
        <v>114</v>
      </c>
    </row>
    <row r="419" spans="1:20" x14ac:dyDescent="0.2">
      <c r="A419">
        <v>601</v>
      </c>
      <c r="C419">
        <v>12479</v>
      </c>
      <c r="D419">
        <v>92763</v>
      </c>
      <c r="E419">
        <v>2</v>
      </c>
      <c r="F419">
        <v>2</v>
      </c>
      <c r="G419">
        <v>35.200000000000003</v>
      </c>
      <c r="H419" t="s">
        <v>24</v>
      </c>
      <c r="I419">
        <v>13</v>
      </c>
      <c r="J419">
        <v>28</v>
      </c>
      <c r="K419">
        <v>36</v>
      </c>
      <c r="L419">
        <v>13</v>
      </c>
      <c r="M419">
        <v>5.94</v>
      </c>
      <c r="O419">
        <v>1.59</v>
      </c>
      <c r="P419">
        <v>1.83</v>
      </c>
      <c r="S419" t="s">
        <v>353</v>
      </c>
      <c r="T419" t="s">
        <v>353</v>
      </c>
    </row>
    <row r="420" spans="1:20" x14ac:dyDescent="0.2">
      <c r="A420">
        <v>603</v>
      </c>
      <c r="B420" t="s">
        <v>2709</v>
      </c>
      <c r="C420">
        <v>12533</v>
      </c>
      <c r="D420">
        <v>37734</v>
      </c>
      <c r="E420">
        <v>2</v>
      </c>
      <c r="F420">
        <v>3</v>
      </c>
      <c r="G420">
        <v>54</v>
      </c>
      <c r="H420" t="s">
        <v>24</v>
      </c>
      <c r="I420">
        <v>42</v>
      </c>
      <c r="J420">
        <v>19</v>
      </c>
      <c r="K420">
        <v>47</v>
      </c>
      <c r="L420">
        <v>42</v>
      </c>
      <c r="M420">
        <v>2.2599999999999998</v>
      </c>
      <c r="O420">
        <v>1.37</v>
      </c>
      <c r="P420">
        <v>1.58</v>
      </c>
      <c r="Q420">
        <v>0.68</v>
      </c>
      <c r="S420" t="s">
        <v>2710</v>
      </c>
      <c r="T420" t="s">
        <v>5995</v>
      </c>
    </row>
    <row r="421" spans="1:20" x14ac:dyDescent="0.2">
      <c r="A421">
        <v>604</v>
      </c>
      <c r="B421" t="s">
        <v>2711</v>
      </c>
      <c r="C421">
        <v>12534</v>
      </c>
      <c r="D421">
        <v>37735</v>
      </c>
      <c r="E421">
        <v>2</v>
      </c>
      <c r="F421">
        <v>3</v>
      </c>
      <c r="G421">
        <v>54.7</v>
      </c>
      <c r="H421" t="s">
        <v>24</v>
      </c>
      <c r="I421">
        <v>42</v>
      </c>
      <c r="J421">
        <v>19</v>
      </c>
      <c r="K421">
        <v>51</v>
      </c>
      <c r="L421">
        <v>42</v>
      </c>
      <c r="M421">
        <v>4.84</v>
      </c>
      <c r="O421">
        <v>0.03</v>
      </c>
      <c r="P421">
        <v>-0.12</v>
      </c>
      <c r="S421" t="s">
        <v>2712</v>
      </c>
      <c r="T421" t="s">
        <v>6144</v>
      </c>
    </row>
    <row r="422" spans="1:20" x14ac:dyDescent="0.2">
      <c r="A422">
        <v>605</v>
      </c>
      <c r="B422" t="s">
        <v>2713</v>
      </c>
      <c r="C422">
        <v>12558</v>
      </c>
      <c r="D422">
        <v>75114</v>
      </c>
      <c r="E422">
        <v>2</v>
      </c>
      <c r="F422">
        <v>3</v>
      </c>
      <c r="G422">
        <v>39.299999999999997</v>
      </c>
      <c r="H422" t="s">
        <v>24</v>
      </c>
      <c r="I422">
        <v>25</v>
      </c>
      <c r="J422">
        <v>56</v>
      </c>
      <c r="K422">
        <v>8</v>
      </c>
      <c r="L422">
        <v>25</v>
      </c>
      <c r="M422">
        <v>5.63</v>
      </c>
      <c r="O422">
        <v>0.54</v>
      </c>
      <c r="P422">
        <v>0.02</v>
      </c>
      <c r="S422" t="s">
        <v>52</v>
      </c>
      <c r="T422" t="s">
        <v>52</v>
      </c>
    </row>
    <row r="423" spans="1:20" x14ac:dyDescent="0.2">
      <c r="A423">
        <v>607</v>
      </c>
      <c r="B423" t="s">
        <v>2715</v>
      </c>
      <c r="C423">
        <v>12573</v>
      </c>
      <c r="D423">
        <v>129655</v>
      </c>
      <c r="E423">
        <v>2</v>
      </c>
      <c r="F423">
        <v>3</v>
      </c>
      <c r="G423">
        <v>11.7</v>
      </c>
      <c r="H423" t="s">
        <v>24</v>
      </c>
      <c r="I423">
        <v>0</v>
      </c>
      <c r="J423">
        <v>7</v>
      </c>
      <c r="K423">
        <v>42</v>
      </c>
      <c r="L423">
        <v>0</v>
      </c>
      <c r="M423">
        <v>5.43</v>
      </c>
      <c r="O423">
        <v>0.15</v>
      </c>
      <c r="P423">
        <v>0.13</v>
      </c>
      <c r="Q423">
        <v>0.08</v>
      </c>
      <c r="S423" t="s">
        <v>606</v>
      </c>
      <c r="T423" t="s">
        <v>606</v>
      </c>
    </row>
    <row r="424" spans="1:20" x14ac:dyDescent="0.2">
      <c r="A424">
        <v>608</v>
      </c>
      <c r="C424">
        <v>12583</v>
      </c>
      <c r="D424">
        <v>148170</v>
      </c>
      <c r="E424">
        <v>2</v>
      </c>
      <c r="F424">
        <v>2</v>
      </c>
      <c r="G424">
        <v>58.6</v>
      </c>
      <c r="H424" t="s">
        <v>26</v>
      </c>
      <c r="I424">
        <v>15</v>
      </c>
      <c r="J424">
        <v>18</v>
      </c>
      <c r="K424">
        <v>21</v>
      </c>
      <c r="L424">
        <v>-15</v>
      </c>
      <c r="M424">
        <v>5.86</v>
      </c>
      <c r="O424">
        <v>0.98</v>
      </c>
      <c r="P424">
        <v>0.74</v>
      </c>
      <c r="S424" t="s">
        <v>2716</v>
      </c>
      <c r="T424" t="s">
        <v>2716</v>
      </c>
    </row>
    <row r="425" spans="1:20" x14ac:dyDescent="0.2">
      <c r="A425">
        <v>609</v>
      </c>
      <c r="C425">
        <v>12594</v>
      </c>
      <c r="D425">
        <v>92774</v>
      </c>
      <c r="E425">
        <v>2</v>
      </c>
      <c r="F425">
        <v>3</v>
      </c>
      <c r="G425">
        <v>42.6</v>
      </c>
      <c r="H425" t="s">
        <v>24</v>
      </c>
      <c r="I425">
        <v>18</v>
      </c>
      <c r="J425">
        <v>15</v>
      </c>
      <c r="K425">
        <v>12</v>
      </c>
      <c r="L425">
        <v>18</v>
      </c>
      <c r="M425">
        <v>6.21</v>
      </c>
      <c r="O425">
        <v>1.42</v>
      </c>
      <c r="R425" t="s">
        <v>27</v>
      </c>
      <c r="S425" t="s">
        <v>80</v>
      </c>
      <c r="T425" t="s">
        <v>3264</v>
      </c>
    </row>
    <row r="426" spans="1:20" x14ac:dyDescent="0.2">
      <c r="A426">
        <v>610</v>
      </c>
      <c r="B426" t="s">
        <v>2717</v>
      </c>
      <c r="C426">
        <v>12641</v>
      </c>
      <c r="D426">
        <v>129667</v>
      </c>
      <c r="E426">
        <v>2</v>
      </c>
      <c r="F426">
        <v>3</v>
      </c>
      <c r="G426">
        <v>48.2</v>
      </c>
      <c r="H426" t="s">
        <v>26</v>
      </c>
      <c r="I426">
        <v>0</v>
      </c>
      <c r="J426">
        <v>20</v>
      </c>
      <c r="K426">
        <v>25</v>
      </c>
      <c r="L426">
        <v>0</v>
      </c>
      <c r="M426">
        <v>5.93</v>
      </c>
      <c r="O426">
        <v>0.88</v>
      </c>
      <c r="P426">
        <v>0.5</v>
      </c>
      <c r="S426" t="s">
        <v>2718</v>
      </c>
      <c r="T426" t="s">
        <v>6151</v>
      </c>
    </row>
    <row r="427" spans="1:20" x14ac:dyDescent="0.2">
      <c r="A427">
        <v>611</v>
      </c>
      <c r="C427">
        <v>12642</v>
      </c>
      <c r="D427">
        <v>129665</v>
      </c>
      <c r="E427">
        <v>2</v>
      </c>
      <c r="F427">
        <v>3</v>
      </c>
      <c r="G427">
        <v>40.5</v>
      </c>
      <c r="H427" t="s">
        <v>26</v>
      </c>
      <c r="I427">
        <v>4</v>
      </c>
      <c r="J427">
        <v>6</v>
      </c>
      <c r="K427">
        <v>13</v>
      </c>
      <c r="L427">
        <v>-4</v>
      </c>
      <c r="M427">
        <v>5.62</v>
      </c>
      <c r="O427">
        <v>1.59</v>
      </c>
      <c r="P427">
        <v>1.97</v>
      </c>
      <c r="S427" t="s">
        <v>2719</v>
      </c>
      <c r="T427" t="s">
        <v>2719</v>
      </c>
    </row>
    <row r="428" spans="1:20" x14ac:dyDescent="0.2">
      <c r="A428">
        <v>613</v>
      </c>
      <c r="B428" t="s">
        <v>2722</v>
      </c>
      <c r="C428">
        <v>12869</v>
      </c>
      <c r="D428">
        <v>75146</v>
      </c>
      <c r="E428">
        <v>2</v>
      </c>
      <c r="F428">
        <v>6</v>
      </c>
      <c r="G428">
        <v>33.9</v>
      </c>
      <c r="H428" t="s">
        <v>24</v>
      </c>
      <c r="I428">
        <v>22</v>
      </c>
      <c r="J428">
        <v>38</v>
      </c>
      <c r="K428">
        <v>54</v>
      </c>
      <c r="L428">
        <v>22</v>
      </c>
      <c r="M428">
        <v>5.03</v>
      </c>
      <c r="O428">
        <v>0.11</v>
      </c>
      <c r="P428">
        <v>0.13</v>
      </c>
      <c r="Q428">
        <v>0.03</v>
      </c>
      <c r="S428" t="s">
        <v>2723</v>
      </c>
      <c r="T428" t="s">
        <v>2723</v>
      </c>
    </row>
    <row r="429" spans="1:20" x14ac:dyDescent="0.2">
      <c r="A429">
        <v>614</v>
      </c>
      <c r="C429">
        <v>12872</v>
      </c>
      <c r="D429">
        <v>110337</v>
      </c>
      <c r="E429">
        <v>2</v>
      </c>
      <c r="F429">
        <v>6</v>
      </c>
      <c r="G429">
        <v>12.3</v>
      </c>
      <c r="H429" t="s">
        <v>24</v>
      </c>
      <c r="I429">
        <v>8</v>
      </c>
      <c r="J429">
        <v>14</v>
      </c>
      <c r="K429">
        <v>51</v>
      </c>
      <c r="L429">
        <v>8</v>
      </c>
      <c r="M429">
        <v>6.31</v>
      </c>
      <c r="O429">
        <v>1.65</v>
      </c>
      <c r="P429">
        <v>1.82</v>
      </c>
      <c r="Q429">
        <v>1</v>
      </c>
      <c r="S429" t="s">
        <v>2725</v>
      </c>
      <c r="T429" t="s">
        <v>353</v>
      </c>
    </row>
    <row r="430" spans="1:20" x14ac:dyDescent="0.2">
      <c r="A430">
        <v>615</v>
      </c>
      <c r="B430" t="s">
        <v>2726</v>
      </c>
      <c r="C430">
        <v>12885</v>
      </c>
      <c r="D430">
        <v>75149</v>
      </c>
      <c r="E430">
        <v>2</v>
      </c>
      <c r="F430">
        <v>6</v>
      </c>
      <c r="G430">
        <v>49.2</v>
      </c>
      <c r="H430" t="s">
        <v>24</v>
      </c>
      <c r="I430">
        <v>25</v>
      </c>
      <c r="J430">
        <v>42</v>
      </c>
      <c r="K430">
        <v>17</v>
      </c>
      <c r="L430">
        <v>25</v>
      </c>
      <c r="M430">
        <v>6.15</v>
      </c>
      <c r="O430">
        <v>-0.03</v>
      </c>
      <c r="P430">
        <v>-0.26</v>
      </c>
      <c r="S430" t="s">
        <v>2727</v>
      </c>
      <c r="T430" t="s">
        <v>6024</v>
      </c>
    </row>
    <row r="431" spans="1:20" x14ac:dyDescent="0.2">
      <c r="A431">
        <v>616</v>
      </c>
      <c r="C431">
        <v>12923</v>
      </c>
      <c r="D431">
        <v>129695</v>
      </c>
      <c r="E431">
        <v>2</v>
      </c>
      <c r="F431">
        <v>6</v>
      </c>
      <c r="G431">
        <v>29.3</v>
      </c>
      <c r="H431" t="s">
        <v>24</v>
      </c>
      <c r="I431">
        <v>0</v>
      </c>
      <c r="J431">
        <v>2</v>
      </c>
      <c r="K431">
        <v>6</v>
      </c>
      <c r="L431">
        <v>0</v>
      </c>
      <c r="M431">
        <v>6.28</v>
      </c>
      <c r="O431">
        <v>0.9</v>
      </c>
      <c r="P431">
        <v>0.63</v>
      </c>
      <c r="S431" t="s">
        <v>197</v>
      </c>
      <c r="T431" t="s">
        <v>197</v>
      </c>
    </row>
    <row r="432" spans="1:20" x14ac:dyDescent="0.2">
      <c r="A432">
        <v>617</v>
      </c>
      <c r="B432" t="s">
        <v>2728</v>
      </c>
      <c r="C432">
        <v>12929</v>
      </c>
      <c r="D432">
        <v>75151</v>
      </c>
      <c r="E432">
        <v>2</v>
      </c>
      <c r="F432">
        <v>7</v>
      </c>
      <c r="G432">
        <v>10.4</v>
      </c>
      <c r="H432" t="s">
        <v>24</v>
      </c>
      <c r="I432">
        <v>23</v>
      </c>
      <c r="J432">
        <v>27</v>
      </c>
      <c r="K432">
        <v>45</v>
      </c>
      <c r="L432">
        <v>23</v>
      </c>
      <c r="M432">
        <v>2</v>
      </c>
      <c r="O432">
        <v>1.1499999999999999</v>
      </c>
      <c r="P432">
        <v>1.1200000000000001</v>
      </c>
      <c r="Q432">
        <v>0.62</v>
      </c>
      <c r="S432" t="s">
        <v>2729</v>
      </c>
      <c r="T432" t="s">
        <v>2525</v>
      </c>
    </row>
    <row r="433" spans="1:20" x14ac:dyDescent="0.2">
      <c r="A433">
        <v>618</v>
      </c>
      <c r="C433">
        <v>12953</v>
      </c>
      <c r="D433">
        <v>22959</v>
      </c>
      <c r="E433">
        <v>2</v>
      </c>
      <c r="F433">
        <v>8</v>
      </c>
      <c r="G433">
        <v>40.5</v>
      </c>
      <c r="H433" t="s">
        <v>24</v>
      </c>
      <c r="I433">
        <v>58</v>
      </c>
      <c r="J433">
        <v>25</v>
      </c>
      <c r="K433">
        <v>25</v>
      </c>
      <c r="L433">
        <v>58</v>
      </c>
      <c r="M433">
        <v>5.67</v>
      </c>
      <c r="O433">
        <v>0.61</v>
      </c>
      <c r="P433">
        <v>-0.02</v>
      </c>
      <c r="Q433">
        <v>0.5</v>
      </c>
      <c r="S433" t="s">
        <v>2731</v>
      </c>
      <c r="T433" t="s">
        <v>2731</v>
      </c>
    </row>
    <row r="434" spans="1:20" x14ac:dyDescent="0.2">
      <c r="A434">
        <v>619</v>
      </c>
      <c r="C434">
        <v>13013</v>
      </c>
      <c r="D434">
        <v>37794</v>
      </c>
      <c r="E434">
        <v>2</v>
      </c>
      <c r="F434">
        <v>8</v>
      </c>
      <c r="G434">
        <v>33.6</v>
      </c>
      <c r="H434" t="s">
        <v>24</v>
      </c>
      <c r="I434">
        <v>44</v>
      </c>
      <c r="J434">
        <v>27</v>
      </c>
      <c r="K434">
        <v>34</v>
      </c>
      <c r="L434">
        <v>44</v>
      </c>
      <c r="M434">
        <v>6.42</v>
      </c>
      <c r="N434" t="s">
        <v>103</v>
      </c>
      <c r="S434" t="s">
        <v>547</v>
      </c>
      <c r="T434" t="s">
        <v>71</v>
      </c>
    </row>
    <row r="435" spans="1:20" x14ac:dyDescent="0.2">
      <c r="A435">
        <v>620</v>
      </c>
      <c r="B435" t="s">
        <v>2732</v>
      </c>
      <c r="C435">
        <v>13041</v>
      </c>
      <c r="D435">
        <v>55289</v>
      </c>
      <c r="E435">
        <v>2</v>
      </c>
      <c r="F435">
        <v>8</v>
      </c>
      <c r="G435">
        <v>29.3</v>
      </c>
      <c r="H435" t="s">
        <v>24</v>
      </c>
      <c r="I435">
        <v>37</v>
      </c>
      <c r="J435">
        <v>51</v>
      </c>
      <c r="K435">
        <v>33</v>
      </c>
      <c r="L435">
        <v>37</v>
      </c>
      <c r="M435">
        <v>4.82</v>
      </c>
      <c r="O435">
        <v>0.12</v>
      </c>
      <c r="P435">
        <v>0.14000000000000001</v>
      </c>
      <c r="Q435">
        <v>7.0000000000000007E-2</v>
      </c>
      <c r="S435" t="s">
        <v>2733</v>
      </c>
      <c r="T435" t="s">
        <v>6162</v>
      </c>
    </row>
    <row r="436" spans="1:20" x14ac:dyDescent="0.2">
      <c r="A436">
        <v>621</v>
      </c>
      <c r="C436">
        <v>13137</v>
      </c>
      <c r="D436">
        <v>22993</v>
      </c>
      <c r="E436">
        <v>2</v>
      </c>
      <c r="F436">
        <v>10</v>
      </c>
      <c r="G436">
        <v>7.8</v>
      </c>
      <c r="H436" t="s">
        <v>24</v>
      </c>
      <c r="I436">
        <v>53</v>
      </c>
      <c r="J436">
        <v>50</v>
      </c>
      <c r="K436">
        <v>35</v>
      </c>
      <c r="L436">
        <v>53</v>
      </c>
      <c r="M436">
        <v>6.31</v>
      </c>
      <c r="O436">
        <v>0.95</v>
      </c>
      <c r="S436" t="s">
        <v>71</v>
      </c>
      <c r="T436" t="s">
        <v>71</v>
      </c>
    </row>
    <row r="437" spans="1:20" x14ac:dyDescent="0.2">
      <c r="A437">
        <v>622</v>
      </c>
      <c r="B437" t="s">
        <v>2734</v>
      </c>
      <c r="C437">
        <v>13161</v>
      </c>
      <c r="D437">
        <v>55306</v>
      </c>
      <c r="E437">
        <v>2</v>
      </c>
      <c r="F437">
        <v>9</v>
      </c>
      <c r="G437">
        <v>32.6</v>
      </c>
      <c r="H437" t="s">
        <v>24</v>
      </c>
      <c r="I437">
        <v>34</v>
      </c>
      <c r="J437">
        <v>59</v>
      </c>
      <c r="K437">
        <v>14</v>
      </c>
      <c r="L437">
        <v>34</v>
      </c>
      <c r="M437">
        <v>3</v>
      </c>
      <c r="O437">
        <v>0.14000000000000001</v>
      </c>
      <c r="P437">
        <v>0.1</v>
      </c>
      <c r="Q437">
        <v>0.08</v>
      </c>
      <c r="S437" t="s">
        <v>606</v>
      </c>
      <c r="T437" t="s">
        <v>606</v>
      </c>
    </row>
    <row r="438" spans="1:20" x14ac:dyDescent="0.2">
      <c r="A438">
        <v>623</v>
      </c>
      <c r="B438" t="s">
        <v>2735</v>
      </c>
      <c r="C438">
        <v>13174</v>
      </c>
      <c r="D438">
        <v>75171</v>
      </c>
      <c r="E438">
        <v>2</v>
      </c>
      <c r="F438">
        <v>9</v>
      </c>
      <c r="G438">
        <v>25.3</v>
      </c>
      <c r="H438" t="s">
        <v>24</v>
      </c>
      <c r="I438">
        <v>25</v>
      </c>
      <c r="J438">
        <v>56</v>
      </c>
      <c r="K438">
        <v>23</v>
      </c>
      <c r="L438">
        <v>25</v>
      </c>
      <c r="M438">
        <v>4.9800000000000004</v>
      </c>
      <c r="O438">
        <v>0.33</v>
      </c>
      <c r="P438">
        <v>0.15</v>
      </c>
      <c r="S438" t="s">
        <v>171</v>
      </c>
      <c r="T438" t="s">
        <v>171</v>
      </c>
    </row>
    <row r="439" spans="1:20" x14ac:dyDescent="0.2">
      <c r="A439">
        <v>624</v>
      </c>
      <c r="C439">
        <v>13201</v>
      </c>
      <c r="D439">
        <v>92810</v>
      </c>
      <c r="E439">
        <v>2</v>
      </c>
      <c r="F439">
        <v>9</v>
      </c>
      <c r="G439">
        <v>23.1</v>
      </c>
      <c r="H439" t="s">
        <v>24</v>
      </c>
      <c r="I439">
        <v>17</v>
      </c>
      <c r="J439">
        <v>13</v>
      </c>
      <c r="K439">
        <v>28</v>
      </c>
      <c r="L439">
        <v>17</v>
      </c>
      <c r="M439">
        <v>6.43</v>
      </c>
      <c r="S439" t="s">
        <v>430</v>
      </c>
      <c r="T439" t="s">
        <v>430</v>
      </c>
    </row>
    <row r="440" spans="1:20" x14ac:dyDescent="0.2">
      <c r="A440">
        <v>626</v>
      </c>
      <c r="C440">
        <v>13222</v>
      </c>
      <c r="D440">
        <v>4599</v>
      </c>
      <c r="E440">
        <v>2</v>
      </c>
      <c r="F440">
        <v>13</v>
      </c>
      <c r="G440">
        <v>21.2</v>
      </c>
      <c r="H440" t="s">
        <v>24</v>
      </c>
      <c r="I440">
        <v>74</v>
      </c>
      <c r="J440">
        <v>1</v>
      </c>
      <c r="K440">
        <v>40</v>
      </c>
      <c r="L440">
        <v>74</v>
      </c>
      <c r="M440">
        <v>6.29</v>
      </c>
      <c r="O440">
        <v>0.91</v>
      </c>
      <c r="S440" t="s">
        <v>71</v>
      </c>
      <c r="T440" t="s">
        <v>71</v>
      </c>
    </row>
    <row r="441" spans="1:20" x14ac:dyDescent="0.2">
      <c r="A441">
        <v>627</v>
      </c>
      <c r="B441" t="s">
        <v>2736</v>
      </c>
      <c r="C441">
        <v>13267</v>
      </c>
      <c r="D441">
        <v>23011</v>
      </c>
      <c r="E441">
        <v>2</v>
      </c>
      <c r="F441">
        <v>11</v>
      </c>
      <c r="G441">
        <v>29</v>
      </c>
      <c r="H441" t="s">
        <v>24</v>
      </c>
      <c r="I441">
        <v>57</v>
      </c>
      <c r="J441">
        <v>38</v>
      </c>
      <c r="K441">
        <v>45</v>
      </c>
      <c r="L441">
        <v>57</v>
      </c>
      <c r="M441">
        <v>6.36</v>
      </c>
      <c r="O441">
        <v>0.33</v>
      </c>
      <c r="P441">
        <v>-0.43</v>
      </c>
      <c r="Q441">
        <v>0.26</v>
      </c>
      <c r="S441" t="s">
        <v>2737</v>
      </c>
      <c r="T441" t="s">
        <v>2737</v>
      </c>
    </row>
    <row r="442" spans="1:20" x14ac:dyDescent="0.2">
      <c r="A442">
        <v>628</v>
      </c>
      <c r="B442" t="s">
        <v>2738</v>
      </c>
      <c r="C442">
        <v>13294</v>
      </c>
      <c r="D442">
        <v>55330</v>
      </c>
      <c r="E442">
        <v>2</v>
      </c>
      <c r="F442">
        <v>10</v>
      </c>
      <c r="G442">
        <v>52.8</v>
      </c>
      <c r="H442" t="s">
        <v>24</v>
      </c>
      <c r="I442">
        <v>39</v>
      </c>
      <c r="J442">
        <v>2</v>
      </c>
      <c r="K442">
        <v>22</v>
      </c>
      <c r="L442">
        <v>39</v>
      </c>
      <c r="M442">
        <v>5.63</v>
      </c>
      <c r="O442">
        <v>-0.02</v>
      </c>
      <c r="P442">
        <v>-0.09</v>
      </c>
      <c r="S442" t="s">
        <v>102</v>
      </c>
      <c r="T442" t="s">
        <v>102</v>
      </c>
    </row>
    <row r="443" spans="1:20" x14ac:dyDescent="0.2">
      <c r="A443">
        <v>629</v>
      </c>
      <c r="B443" t="s">
        <v>2738</v>
      </c>
      <c r="C443">
        <v>13295</v>
      </c>
      <c r="D443">
        <v>55331</v>
      </c>
      <c r="E443">
        <v>2</v>
      </c>
      <c r="F443">
        <v>10</v>
      </c>
      <c r="G443">
        <v>53.7</v>
      </c>
      <c r="H443" t="s">
        <v>24</v>
      </c>
      <c r="I443">
        <v>39</v>
      </c>
      <c r="J443">
        <v>2</v>
      </c>
      <c r="K443">
        <v>35</v>
      </c>
      <c r="L443">
        <v>39</v>
      </c>
      <c r="M443">
        <v>6.1</v>
      </c>
      <c r="O443">
        <v>-7.0000000000000007E-2</v>
      </c>
      <c r="P443">
        <v>-0.17</v>
      </c>
      <c r="S443" t="s">
        <v>25</v>
      </c>
      <c r="T443" t="s">
        <v>25</v>
      </c>
    </row>
    <row r="444" spans="1:20" x14ac:dyDescent="0.2">
      <c r="A444">
        <v>631</v>
      </c>
      <c r="B444" t="s">
        <v>2739</v>
      </c>
      <c r="C444">
        <v>13325</v>
      </c>
      <c r="D444">
        <v>92822</v>
      </c>
      <c r="E444">
        <v>2</v>
      </c>
      <c r="F444">
        <v>10</v>
      </c>
      <c r="G444">
        <v>37.6</v>
      </c>
      <c r="H444" t="s">
        <v>24</v>
      </c>
      <c r="I444">
        <v>19</v>
      </c>
      <c r="J444">
        <v>30</v>
      </c>
      <c r="K444">
        <v>1</v>
      </c>
      <c r="L444">
        <v>19</v>
      </c>
      <c r="M444">
        <v>5.7</v>
      </c>
      <c r="O444">
        <v>1.65</v>
      </c>
      <c r="P444">
        <v>1.91</v>
      </c>
      <c r="S444" t="s">
        <v>2740</v>
      </c>
      <c r="T444" t="s">
        <v>98</v>
      </c>
    </row>
    <row r="445" spans="1:20" x14ac:dyDescent="0.2">
      <c r="A445">
        <v>633</v>
      </c>
      <c r="B445" t="s">
        <v>2741</v>
      </c>
      <c r="C445">
        <v>13363</v>
      </c>
      <c r="D445">
        <v>75188</v>
      </c>
      <c r="E445">
        <v>2</v>
      </c>
      <c r="F445">
        <v>11</v>
      </c>
      <c r="G445">
        <v>12</v>
      </c>
      <c r="H445" t="s">
        <v>24</v>
      </c>
      <c r="I445">
        <v>25</v>
      </c>
      <c r="J445">
        <v>56</v>
      </c>
      <c r="K445">
        <v>13</v>
      </c>
      <c r="L445">
        <v>25</v>
      </c>
      <c r="M445">
        <v>6.02</v>
      </c>
      <c r="O445">
        <v>1.36</v>
      </c>
      <c r="R445" t="s">
        <v>27</v>
      </c>
      <c r="S445" t="s">
        <v>80</v>
      </c>
      <c r="T445" t="s">
        <v>3264</v>
      </c>
    </row>
    <row r="446" spans="1:20" x14ac:dyDescent="0.2">
      <c r="A446">
        <v>634</v>
      </c>
      <c r="B446" t="s">
        <v>2742</v>
      </c>
      <c r="C446">
        <v>13372</v>
      </c>
      <c r="D446">
        <v>55338</v>
      </c>
      <c r="E446">
        <v>2</v>
      </c>
      <c r="F446">
        <v>11</v>
      </c>
      <c r="G446">
        <v>25</v>
      </c>
      <c r="H446" t="s">
        <v>24</v>
      </c>
      <c r="I446">
        <v>31</v>
      </c>
      <c r="J446">
        <v>31</v>
      </c>
      <c r="K446">
        <v>35</v>
      </c>
      <c r="L446">
        <v>31</v>
      </c>
      <c r="M446">
        <v>6.23</v>
      </c>
      <c r="O446">
        <v>0.11</v>
      </c>
      <c r="P446">
        <v>0.14000000000000001</v>
      </c>
      <c r="S446" t="s">
        <v>232</v>
      </c>
      <c r="T446" t="s">
        <v>232</v>
      </c>
    </row>
    <row r="447" spans="1:20" x14ac:dyDescent="0.2">
      <c r="A447">
        <v>635</v>
      </c>
      <c r="B447" t="s">
        <v>2743</v>
      </c>
      <c r="C447">
        <v>13421</v>
      </c>
      <c r="D447">
        <v>110390</v>
      </c>
      <c r="E447">
        <v>2</v>
      </c>
      <c r="F447">
        <v>11</v>
      </c>
      <c r="G447">
        <v>21.1</v>
      </c>
      <c r="H447" t="s">
        <v>24</v>
      </c>
      <c r="I447">
        <v>8</v>
      </c>
      <c r="J447">
        <v>34</v>
      </c>
      <c r="K447">
        <v>11</v>
      </c>
      <c r="L447">
        <v>8</v>
      </c>
      <c r="M447">
        <v>5.63</v>
      </c>
      <c r="O447">
        <v>0.56000000000000005</v>
      </c>
      <c r="P447">
        <v>0.14000000000000001</v>
      </c>
      <c r="S447" t="s">
        <v>2744</v>
      </c>
      <c r="T447" t="s">
        <v>2744</v>
      </c>
    </row>
    <row r="448" spans="1:20" x14ac:dyDescent="0.2">
      <c r="A448">
        <v>638</v>
      </c>
      <c r="C448">
        <v>13456</v>
      </c>
      <c r="D448">
        <v>148262</v>
      </c>
      <c r="E448">
        <v>2</v>
      </c>
      <c r="F448">
        <v>11</v>
      </c>
      <c r="G448">
        <v>22.2</v>
      </c>
      <c r="H448" t="s">
        <v>26</v>
      </c>
      <c r="I448">
        <v>10</v>
      </c>
      <c r="J448">
        <v>3</v>
      </c>
      <c r="K448">
        <v>8</v>
      </c>
      <c r="L448">
        <v>-10</v>
      </c>
      <c r="M448">
        <v>6.01</v>
      </c>
      <c r="O448">
        <v>0.39</v>
      </c>
      <c r="P448">
        <v>-0.03</v>
      </c>
      <c r="S448" t="s">
        <v>430</v>
      </c>
      <c r="T448" t="s">
        <v>430</v>
      </c>
    </row>
    <row r="449" spans="1:20" x14ac:dyDescent="0.2">
      <c r="A449">
        <v>639</v>
      </c>
      <c r="B449" t="s">
        <v>2745</v>
      </c>
      <c r="C449">
        <v>13468</v>
      </c>
      <c r="D449">
        <v>129739</v>
      </c>
      <c r="E449">
        <v>2</v>
      </c>
      <c r="F449">
        <v>11</v>
      </c>
      <c r="G449">
        <v>35.799999999999997</v>
      </c>
      <c r="H449" t="s">
        <v>26</v>
      </c>
      <c r="I449">
        <v>1</v>
      </c>
      <c r="J449">
        <v>49</v>
      </c>
      <c r="K449">
        <v>31</v>
      </c>
      <c r="L449">
        <v>-1</v>
      </c>
      <c r="M449">
        <v>5.93</v>
      </c>
      <c r="O449">
        <v>0.97</v>
      </c>
      <c r="P449">
        <v>0.7</v>
      </c>
      <c r="R449" t="s">
        <v>27</v>
      </c>
      <c r="S449" t="s">
        <v>28</v>
      </c>
      <c r="T449" t="s">
        <v>3226</v>
      </c>
    </row>
    <row r="450" spans="1:20" x14ac:dyDescent="0.2">
      <c r="A450">
        <v>640</v>
      </c>
      <c r="B450" t="s">
        <v>2746</v>
      </c>
      <c r="C450">
        <v>13474</v>
      </c>
      <c r="D450">
        <v>12180</v>
      </c>
      <c r="E450">
        <v>2</v>
      </c>
      <c r="F450">
        <v>14</v>
      </c>
      <c r="G450">
        <v>29.1</v>
      </c>
      <c r="H450" t="s">
        <v>24</v>
      </c>
      <c r="I450">
        <v>66</v>
      </c>
      <c r="J450">
        <v>31</v>
      </c>
      <c r="K450">
        <v>28</v>
      </c>
      <c r="L450">
        <v>66</v>
      </c>
      <c r="M450">
        <v>6.07</v>
      </c>
      <c r="O450">
        <v>0.63</v>
      </c>
      <c r="P450">
        <v>0.33</v>
      </c>
      <c r="S450" t="s">
        <v>2747</v>
      </c>
      <c r="T450" t="s">
        <v>6183</v>
      </c>
    </row>
    <row r="451" spans="1:20" x14ac:dyDescent="0.2">
      <c r="A451">
        <v>641</v>
      </c>
      <c r="C451">
        <v>13476</v>
      </c>
      <c r="D451">
        <v>23044</v>
      </c>
      <c r="E451">
        <v>2</v>
      </c>
      <c r="F451">
        <v>13</v>
      </c>
      <c r="G451">
        <v>41.5</v>
      </c>
      <c r="H451" t="s">
        <v>24</v>
      </c>
      <c r="I451">
        <v>58</v>
      </c>
      <c r="J451">
        <v>33</v>
      </c>
      <c r="K451">
        <v>40</v>
      </c>
      <c r="L451">
        <v>58</v>
      </c>
      <c r="M451">
        <v>6.44</v>
      </c>
      <c r="O451">
        <v>0.6</v>
      </c>
      <c r="P451">
        <v>0.23</v>
      </c>
      <c r="Q451">
        <v>0.51</v>
      </c>
      <c r="S451" t="s">
        <v>2748</v>
      </c>
      <c r="T451" t="s">
        <v>2748</v>
      </c>
    </row>
    <row r="452" spans="1:20" x14ac:dyDescent="0.2">
      <c r="A452">
        <v>642</v>
      </c>
      <c r="B452" t="s">
        <v>2749</v>
      </c>
      <c r="C452">
        <v>13480</v>
      </c>
      <c r="D452">
        <v>55347</v>
      </c>
      <c r="E452">
        <v>2</v>
      </c>
      <c r="F452">
        <v>12</v>
      </c>
      <c r="G452">
        <v>22.3</v>
      </c>
      <c r="H452" t="s">
        <v>24</v>
      </c>
      <c r="I452">
        <v>30</v>
      </c>
      <c r="J452">
        <v>18</v>
      </c>
      <c r="K452">
        <v>11</v>
      </c>
      <c r="L452">
        <v>30</v>
      </c>
      <c r="M452">
        <v>4.9400000000000004</v>
      </c>
      <c r="O452">
        <v>0.78</v>
      </c>
      <c r="P452">
        <v>0.31</v>
      </c>
      <c r="S452" t="s">
        <v>2751</v>
      </c>
      <c r="T452" t="s">
        <v>33</v>
      </c>
    </row>
    <row r="453" spans="1:20" x14ac:dyDescent="0.2">
      <c r="A453">
        <v>643</v>
      </c>
      <c r="B453" t="s">
        <v>2752</v>
      </c>
      <c r="C453">
        <v>13520</v>
      </c>
      <c r="D453">
        <v>37867</v>
      </c>
      <c r="E453">
        <v>2</v>
      </c>
      <c r="F453">
        <v>13</v>
      </c>
      <c r="G453">
        <v>13.3</v>
      </c>
      <c r="H453" t="s">
        <v>24</v>
      </c>
      <c r="I453">
        <v>44</v>
      </c>
      <c r="J453">
        <v>13</v>
      </c>
      <c r="K453">
        <v>54</v>
      </c>
      <c r="L453">
        <v>44</v>
      </c>
      <c r="M453">
        <v>4.83</v>
      </c>
      <c r="O453">
        <v>1.48</v>
      </c>
      <c r="P453">
        <v>1.74</v>
      </c>
      <c r="Q453">
        <v>0.6</v>
      </c>
      <c r="S453" t="s">
        <v>2753</v>
      </c>
      <c r="T453" t="s">
        <v>6187</v>
      </c>
    </row>
    <row r="454" spans="1:20" x14ac:dyDescent="0.2">
      <c r="A454">
        <v>644</v>
      </c>
      <c r="C454">
        <v>13522</v>
      </c>
      <c r="D454">
        <v>75203</v>
      </c>
      <c r="E454">
        <v>2</v>
      </c>
      <c r="F454">
        <v>12</v>
      </c>
      <c r="G454">
        <v>37.5</v>
      </c>
      <c r="H454" t="s">
        <v>24</v>
      </c>
      <c r="I454">
        <v>24</v>
      </c>
      <c r="J454">
        <v>10</v>
      </c>
      <c r="K454">
        <v>4</v>
      </c>
      <c r="L454">
        <v>24</v>
      </c>
      <c r="M454">
        <v>5.96</v>
      </c>
      <c r="O454">
        <v>1.37</v>
      </c>
      <c r="S454" t="s">
        <v>197</v>
      </c>
      <c r="T454" t="s">
        <v>197</v>
      </c>
    </row>
    <row r="455" spans="1:20" x14ac:dyDescent="0.2">
      <c r="A455">
        <v>645</v>
      </c>
      <c r="C455">
        <v>13530</v>
      </c>
      <c r="D455">
        <v>23047</v>
      </c>
      <c r="E455">
        <v>2</v>
      </c>
      <c r="F455">
        <v>13</v>
      </c>
      <c r="G455">
        <v>36.299999999999997</v>
      </c>
      <c r="H455" t="s">
        <v>24</v>
      </c>
      <c r="I455">
        <v>51</v>
      </c>
      <c r="J455">
        <v>3</v>
      </c>
      <c r="K455">
        <v>57</v>
      </c>
      <c r="L455">
        <v>51</v>
      </c>
      <c r="M455">
        <v>5.31</v>
      </c>
      <c r="O455">
        <v>0.93</v>
      </c>
      <c r="P455">
        <v>0.62</v>
      </c>
      <c r="Q455">
        <v>0.34</v>
      </c>
      <c r="S455" t="s">
        <v>2754</v>
      </c>
      <c r="T455" t="s">
        <v>71</v>
      </c>
    </row>
    <row r="456" spans="1:20" x14ac:dyDescent="0.2">
      <c r="A456">
        <v>646</v>
      </c>
      <c r="B456" t="s">
        <v>2755</v>
      </c>
      <c r="C456">
        <v>13555</v>
      </c>
      <c r="D456">
        <v>75204</v>
      </c>
      <c r="E456">
        <v>2</v>
      </c>
      <c r="F456">
        <v>12</v>
      </c>
      <c r="G456">
        <v>48.1</v>
      </c>
      <c r="H456" t="s">
        <v>24</v>
      </c>
      <c r="I456">
        <v>21</v>
      </c>
      <c r="J456">
        <v>12</v>
      </c>
      <c r="K456">
        <v>39</v>
      </c>
      <c r="L456">
        <v>21</v>
      </c>
      <c r="M456">
        <v>5.27</v>
      </c>
      <c r="O456">
        <v>0.43</v>
      </c>
      <c r="P456">
        <v>-0.05</v>
      </c>
      <c r="S456" t="s">
        <v>430</v>
      </c>
      <c r="T456" t="s">
        <v>430</v>
      </c>
    </row>
    <row r="457" spans="1:20" x14ac:dyDescent="0.2">
      <c r="A457">
        <v>647</v>
      </c>
      <c r="C457">
        <v>13594</v>
      </c>
      <c r="D457">
        <v>37878</v>
      </c>
      <c r="E457">
        <v>2</v>
      </c>
      <c r="F457">
        <v>14</v>
      </c>
      <c r="G457">
        <v>2.6</v>
      </c>
      <c r="H457" t="s">
        <v>24</v>
      </c>
      <c r="I457">
        <v>47</v>
      </c>
      <c r="J457">
        <v>29</v>
      </c>
      <c r="K457">
        <v>3</v>
      </c>
      <c r="L457">
        <v>47</v>
      </c>
      <c r="M457">
        <v>6.06</v>
      </c>
      <c r="O457">
        <v>0.4</v>
      </c>
      <c r="P457">
        <v>-7.0000000000000007E-2</v>
      </c>
      <c r="Q457">
        <v>0.25</v>
      </c>
      <c r="S457" t="s">
        <v>79</v>
      </c>
      <c r="T457" t="s">
        <v>79</v>
      </c>
    </row>
    <row r="458" spans="1:20" x14ac:dyDescent="0.2">
      <c r="A458">
        <v>648</v>
      </c>
      <c r="B458" t="s">
        <v>2756</v>
      </c>
      <c r="C458">
        <v>13596</v>
      </c>
      <c r="D458">
        <v>92841</v>
      </c>
      <c r="E458">
        <v>2</v>
      </c>
      <c r="F458">
        <v>13</v>
      </c>
      <c r="G458">
        <v>3.3</v>
      </c>
      <c r="H458" t="s">
        <v>24</v>
      </c>
      <c r="I458">
        <v>15</v>
      </c>
      <c r="J458">
        <v>16</v>
      </c>
      <c r="K458">
        <v>47</v>
      </c>
      <c r="L458">
        <v>15</v>
      </c>
      <c r="M458">
        <v>5.71</v>
      </c>
      <c r="O458">
        <v>1.55</v>
      </c>
      <c r="P458">
        <v>1.94</v>
      </c>
      <c r="Q458">
        <v>0.97</v>
      </c>
      <c r="S458" t="s">
        <v>53</v>
      </c>
      <c r="T458" t="s">
        <v>53</v>
      </c>
    </row>
    <row r="459" spans="1:20" x14ac:dyDescent="0.2">
      <c r="A459">
        <v>649</v>
      </c>
      <c r="B459" t="s">
        <v>2757</v>
      </c>
      <c r="C459">
        <v>13611</v>
      </c>
      <c r="D459">
        <v>110408</v>
      </c>
      <c r="E459">
        <v>2</v>
      </c>
      <c r="F459">
        <v>13</v>
      </c>
      <c r="G459">
        <v>0</v>
      </c>
      <c r="H459" t="s">
        <v>24</v>
      </c>
      <c r="I459">
        <v>8</v>
      </c>
      <c r="J459">
        <v>50</v>
      </c>
      <c r="K459">
        <v>48</v>
      </c>
      <c r="L459">
        <v>8</v>
      </c>
      <c r="M459">
        <v>4.37</v>
      </c>
      <c r="O459">
        <v>0.89</v>
      </c>
      <c r="P459">
        <v>0.6</v>
      </c>
      <c r="Q459">
        <v>0.49</v>
      </c>
      <c r="S459" t="s">
        <v>2758</v>
      </c>
      <c r="T459" t="s">
        <v>5867</v>
      </c>
    </row>
    <row r="460" spans="1:20" x14ac:dyDescent="0.2">
      <c r="A460">
        <v>650</v>
      </c>
      <c r="B460" t="s">
        <v>2759</v>
      </c>
      <c r="C460">
        <v>13612</v>
      </c>
      <c r="D460">
        <v>129752</v>
      </c>
      <c r="E460">
        <v>2</v>
      </c>
      <c r="F460">
        <v>12</v>
      </c>
      <c r="G460">
        <v>47.5</v>
      </c>
      <c r="H460" t="s">
        <v>26</v>
      </c>
      <c r="I460">
        <v>2</v>
      </c>
      <c r="J460">
        <v>23</v>
      </c>
      <c r="K460">
        <v>37</v>
      </c>
      <c r="L460">
        <v>-2</v>
      </c>
      <c r="M460">
        <v>5.54</v>
      </c>
      <c r="O460">
        <v>0.56999999999999995</v>
      </c>
      <c r="P460">
        <v>0.09</v>
      </c>
      <c r="S460" t="s">
        <v>199</v>
      </c>
      <c r="T460" t="s">
        <v>199</v>
      </c>
    </row>
    <row r="461" spans="1:20" x14ac:dyDescent="0.2">
      <c r="A461">
        <v>653</v>
      </c>
      <c r="C461">
        <v>13818</v>
      </c>
      <c r="D461">
        <v>37905</v>
      </c>
      <c r="E461">
        <v>2</v>
      </c>
      <c r="F461">
        <v>15</v>
      </c>
      <c r="G461">
        <v>57.9</v>
      </c>
      <c r="H461" t="s">
        <v>24</v>
      </c>
      <c r="I461">
        <v>47</v>
      </c>
      <c r="J461">
        <v>48</v>
      </c>
      <c r="K461">
        <v>41</v>
      </c>
      <c r="L461">
        <v>47</v>
      </c>
      <c r="M461">
        <v>6.33</v>
      </c>
      <c r="N461" t="s">
        <v>103</v>
      </c>
      <c r="S461" t="s">
        <v>239</v>
      </c>
      <c r="T461" t="s">
        <v>60</v>
      </c>
    </row>
    <row r="462" spans="1:20" x14ac:dyDescent="0.2">
      <c r="A462">
        <v>654</v>
      </c>
      <c r="C462">
        <v>13854</v>
      </c>
      <c r="D462">
        <v>23115</v>
      </c>
      <c r="E462">
        <v>2</v>
      </c>
      <c r="F462">
        <v>16</v>
      </c>
      <c r="G462">
        <v>51.7</v>
      </c>
      <c r="H462" t="s">
        <v>24</v>
      </c>
      <c r="I462">
        <v>57</v>
      </c>
      <c r="J462">
        <v>3</v>
      </c>
      <c r="K462">
        <v>19</v>
      </c>
      <c r="L462">
        <v>57</v>
      </c>
      <c r="M462">
        <v>6.48</v>
      </c>
      <c r="O462">
        <v>0.28000000000000003</v>
      </c>
      <c r="P462">
        <v>-0.66</v>
      </c>
      <c r="Q462">
        <v>0.19</v>
      </c>
      <c r="S462" t="s">
        <v>2761</v>
      </c>
      <c r="T462" t="s">
        <v>2761</v>
      </c>
    </row>
    <row r="463" spans="1:20" x14ac:dyDescent="0.2">
      <c r="A463">
        <v>655</v>
      </c>
      <c r="B463" t="s">
        <v>2762</v>
      </c>
      <c r="C463">
        <v>13869</v>
      </c>
      <c r="D463">
        <v>55397</v>
      </c>
      <c r="E463">
        <v>2</v>
      </c>
      <c r="F463">
        <v>15</v>
      </c>
      <c r="G463">
        <v>56.2</v>
      </c>
      <c r="H463" t="s">
        <v>24</v>
      </c>
      <c r="I463">
        <v>33</v>
      </c>
      <c r="J463">
        <v>21</v>
      </c>
      <c r="K463">
        <v>32</v>
      </c>
      <c r="L463">
        <v>33</v>
      </c>
      <c r="M463">
        <v>5.28</v>
      </c>
      <c r="O463">
        <v>-0.01</v>
      </c>
      <c r="P463">
        <v>-0.03</v>
      </c>
      <c r="S463" t="s">
        <v>134</v>
      </c>
      <c r="T463" t="s">
        <v>134</v>
      </c>
    </row>
    <row r="464" spans="1:20" x14ac:dyDescent="0.2">
      <c r="A464">
        <v>656</v>
      </c>
      <c r="B464" t="s">
        <v>2763</v>
      </c>
      <c r="C464">
        <v>13871</v>
      </c>
      <c r="D464">
        <v>75239</v>
      </c>
      <c r="E464">
        <v>2</v>
      </c>
      <c r="F464">
        <v>15</v>
      </c>
      <c r="G464">
        <v>46</v>
      </c>
      <c r="H464" t="s">
        <v>24</v>
      </c>
      <c r="I464">
        <v>25</v>
      </c>
      <c r="J464">
        <v>46</v>
      </c>
      <c r="K464">
        <v>59</v>
      </c>
      <c r="L464">
        <v>25</v>
      </c>
      <c r="M464">
        <v>5.79</v>
      </c>
      <c r="O464">
        <v>0.44</v>
      </c>
      <c r="P464">
        <v>0.04</v>
      </c>
      <c r="Q464">
        <v>0.21</v>
      </c>
      <c r="S464" t="s">
        <v>315</v>
      </c>
      <c r="T464" t="s">
        <v>5759</v>
      </c>
    </row>
    <row r="465" spans="1:20" x14ac:dyDescent="0.2">
      <c r="A465">
        <v>657</v>
      </c>
      <c r="B465" t="s">
        <v>2764</v>
      </c>
      <c r="C465">
        <v>13872</v>
      </c>
      <c r="D465">
        <v>75238</v>
      </c>
      <c r="E465">
        <v>2</v>
      </c>
      <c r="F465">
        <v>15</v>
      </c>
      <c r="G465">
        <v>42.8</v>
      </c>
      <c r="H465" t="s">
        <v>24</v>
      </c>
      <c r="I465">
        <v>25</v>
      </c>
      <c r="J465">
        <v>2</v>
      </c>
      <c r="K465">
        <v>35</v>
      </c>
      <c r="L465">
        <v>25</v>
      </c>
      <c r="M465">
        <v>5.58</v>
      </c>
      <c r="O465">
        <v>0.49</v>
      </c>
      <c r="P465">
        <v>0.01</v>
      </c>
      <c r="S465" t="s">
        <v>204</v>
      </c>
      <c r="T465" t="s">
        <v>204</v>
      </c>
    </row>
    <row r="466" spans="1:20" x14ac:dyDescent="0.2">
      <c r="A466">
        <v>658</v>
      </c>
      <c r="C466">
        <v>13936</v>
      </c>
      <c r="D466">
        <v>129781</v>
      </c>
      <c r="E466">
        <v>2</v>
      </c>
      <c r="F466">
        <v>15</v>
      </c>
      <c r="G466">
        <v>28.3</v>
      </c>
      <c r="H466" t="s">
        <v>26</v>
      </c>
      <c r="I466">
        <v>9</v>
      </c>
      <c r="J466">
        <v>27</v>
      </c>
      <c r="K466">
        <v>56</v>
      </c>
      <c r="L466">
        <v>-9</v>
      </c>
      <c r="M466">
        <v>6.55</v>
      </c>
      <c r="O466">
        <v>-0.02</v>
      </c>
      <c r="P466">
        <v>-7.0000000000000007E-2</v>
      </c>
      <c r="S466" t="s">
        <v>134</v>
      </c>
      <c r="T466" t="s">
        <v>134</v>
      </c>
    </row>
    <row r="467" spans="1:20" x14ac:dyDescent="0.2">
      <c r="A467">
        <v>660</v>
      </c>
      <c r="B467" t="s">
        <v>2765</v>
      </c>
      <c r="C467">
        <v>13974</v>
      </c>
      <c r="D467">
        <v>55420</v>
      </c>
      <c r="E467">
        <v>2</v>
      </c>
      <c r="F467">
        <v>17</v>
      </c>
      <c r="G467">
        <v>3.2</v>
      </c>
      <c r="H467" t="s">
        <v>24</v>
      </c>
      <c r="I467">
        <v>34</v>
      </c>
      <c r="J467">
        <v>13</v>
      </c>
      <c r="K467">
        <v>27</v>
      </c>
      <c r="L467">
        <v>34</v>
      </c>
      <c r="M467">
        <v>4.87</v>
      </c>
      <c r="O467">
        <v>0.61</v>
      </c>
      <c r="P467">
        <v>0.02</v>
      </c>
      <c r="Q467">
        <v>0.24</v>
      </c>
      <c r="S467" t="s">
        <v>2766</v>
      </c>
      <c r="T467" t="s">
        <v>2766</v>
      </c>
    </row>
    <row r="468" spans="1:20" x14ac:dyDescent="0.2">
      <c r="A468">
        <v>661</v>
      </c>
      <c r="B468" t="s">
        <v>2767</v>
      </c>
      <c r="C468">
        <v>13982</v>
      </c>
      <c r="D468">
        <v>23143</v>
      </c>
      <c r="E468">
        <v>2</v>
      </c>
      <c r="F468">
        <v>17</v>
      </c>
      <c r="G468">
        <v>59.9</v>
      </c>
      <c r="H468" t="s">
        <v>24</v>
      </c>
      <c r="I468">
        <v>57</v>
      </c>
      <c r="J468">
        <v>53</v>
      </c>
      <c r="K468">
        <v>59</v>
      </c>
      <c r="L468">
        <v>57</v>
      </c>
      <c r="M468">
        <v>5.75</v>
      </c>
      <c r="O468">
        <v>1.17</v>
      </c>
      <c r="S468" t="s">
        <v>105</v>
      </c>
      <c r="T468" t="s">
        <v>105</v>
      </c>
    </row>
    <row r="469" spans="1:20" x14ac:dyDescent="0.2">
      <c r="A469">
        <v>662</v>
      </c>
      <c r="B469" t="s">
        <v>2768</v>
      </c>
      <c r="C469">
        <v>13994</v>
      </c>
      <c r="D469">
        <v>23149</v>
      </c>
      <c r="E469">
        <v>2</v>
      </c>
      <c r="F469">
        <v>18</v>
      </c>
      <c r="G469">
        <v>4.5</v>
      </c>
      <c r="H469" t="s">
        <v>24</v>
      </c>
      <c r="I469">
        <v>57</v>
      </c>
      <c r="J469">
        <v>31</v>
      </c>
      <c r="K469">
        <v>0</v>
      </c>
      <c r="L469">
        <v>57</v>
      </c>
      <c r="M469">
        <v>5.98</v>
      </c>
      <c r="O469">
        <v>1.05</v>
      </c>
      <c r="P469">
        <v>0.79</v>
      </c>
      <c r="S469" t="s">
        <v>345</v>
      </c>
      <c r="T469" t="s">
        <v>345</v>
      </c>
    </row>
    <row r="470" spans="1:20" x14ac:dyDescent="0.2">
      <c r="A470">
        <v>663</v>
      </c>
      <c r="C470">
        <v>14028</v>
      </c>
      <c r="E470">
        <v>2</v>
      </c>
      <c r="F470">
        <v>17</v>
      </c>
      <c r="G470">
        <v>33.4</v>
      </c>
      <c r="H470" t="s">
        <v>24</v>
      </c>
      <c r="I470">
        <v>44</v>
      </c>
      <c r="J470">
        <v>18</v>
      </c>
      <c r="K470">
        <v>25</v>
      </c>
      <c r="L470">
        <v>44</v>
      </c>
      <c r="M470">
        <v>6.7</v>
      </c>
      <c r="S470" t="s">
        <v>2770</v>
      </c>
      <c r="T470" t="s">
        <v>6208</v>
      </c>
    </row>
    <row r="471" spans="1:20" x14ac:dyDescent="0.2">
      <c r="A471">
        <v>664</v>
      </c>
      <c r="B471" t="s">
        <v>2771</v>
      </c>
      <c r="C471">
        <v>14055</v>
      </c>
      <c r="D471">
        <v>55427</v>
      </c>
      <c r="E471">
        <v>2</v>
      </c>
      <c r="F471">
        <v>17</v>
      </c>
      <c r="G471">
        <v>18.899999999999999</v>
      </c>
      <c r="H471" t="s">
        <v>24</v>
      </c>
      <c r="I471">
        <v>33</v>
      </c>
      <c r="J471">
        <v>50</v>
      </c>
      <c r="K471">
        <v>50</v>
      </c>
      <c r="L471">
        <v>33</v>
      </c>
      <c r="M471">
        <v>4.01</v>
      </c>
      <c r="O471">
        <v>0.02</v>
      </c>
      <c r="P471">
        <v>0.02</v>
      </c>
      <c r="Q471">
        <v>0</v>
      </c>
      <c r="S471" t="s">
        <v>2772</v>
      </c>
      <c r="T471" t="s">
        <v>2772</v>
      </c>
    </row>
    <row r="472" spans="1:20" x14ac:dyDescent="0.2">
      <c r="A472">
        <v>665</v>
      </c>
      <c r="C472">
        <v>14067</v>
      </c>
      <c r="D472">
        <v>75262</v>
      </c>
      <c r="E472">
        <v>2</v>
      </c>
      <c r="F472">
        <v>17</v>
      </c>
      <c r="G472">
        <v>10.4</v>
      </c>
      <c r="H472" t="s">
        <v>24</v>
      </c>
      <c r="I472">
        <v>23</v>
      </c>
      <c r="J472">
        <v>46</v>
      </c>
      <c r="K472">
        <v>4</v>
      </c>
      <c r="L472">
        <v>23</v>
      </c>
      <c r="M472">
        <v>6.55</v>
      </c>
      <c r="O472">
        <v>1.02</v>
      </c>
      <c r="P472">
        <v>0.85</v>
      </c>
      <c r="S472" t="s">
        <v>60</v>
      </c>
      <c r="T472" t="s">
        <v>60</v>
      </c>
    </row>
    <row r="473" spans="1:20" x14ac:dyDescent="0.2">
      <c r="A473">
        <v>666</v>
      </c>
      <c r="B473" t="s">
        <v>2773</v>
      </c>
      <c r="C473">
        <v>14129</v>
      </c>
      <c r="D473">
        <v>129798</v>
      </c>
      <c r="E473">
        <v>2</v>
      </c>
      <c r="F473">
        <v>16</v>
      </c>
      <c r="G473">
        <v>59</v>
      </c>
      <c r="H473" t="s">
        <v>26</v>
      </c>
      <c r="I473">
        <v>6</v>
      </c>
      <c r="J473">
        <v>25</v>
      </c>
      <c r="K473">
        <v>20</v>
      </c>
      <c r="L473">
        <v>-6</v>
      </c>
      <c r="M473">
        <v>5.51</v>
      </c>
      <c r="O473">
        <v>0.96</v>
      </c>
      <c r="P473">
        <v>0.76</v>
      </c>
      <c r="S473" t="s">
        <v>601</v>
      </c>
      <c r="T473" t="s">
        <v>5869</v>
      </c>
    </row>
    <row r="474" spans="1:20" x14ac:dyDescent="0.2">
      <c r="A474">
        <v>668</v>
      </c>
      <c r="C474">
        <v>14171</v>
      </c>
      <c r="D474">
        <v>12226</v>
      </c>
      <c r="E474">
        <v>2</v>
      </c>
      <c r="F474">
        <v>20</v>
      </c>
      <c r="G474">
        <v>12.9</v>
      </c>
      <c r="H474" t="s">
        <v>24</v>
      </c>
      <c r="I474">
        <v>64</v>
      </c>
      <c r="J474">
        <v>20</v>
      </c>
      <c r="K474">
        <v>14</v>
      </c>
      <c r="L474">
        <v>64</v>
      </c>
      <c r="M474">
        <v>6.6</v>
      </c>
      <c r="O474">
        <v>-0.03</v>
      </c>
      <c r="P474">
        <v>-0.09</v>
      </c>
      <c r="S474" t="s">
        <v>191</v>
      </c>
      <c r="T474" t="s">
        <v>191</v>
      </c>
    </row>
    <row r="475" spans="1:20" x14ac:dyDescent="0.2">
      <c r="A475">
        <v>669</v>
      </c>
      <c r="B475" t="s">
        <v>2775</v>
      </c>
      <c r="C475">
        <v>14191</v>
      </c>
      <c r="D475">
        <v>92877</v>
      </c>
      <c r="E475">
        <v>2</v>
      </c>
      <c r="F475">
        <v>18</v>
      </c>
      <c r="G475">
        <v>7.5</v>
      </c>
      <c r="H475" t="s">
        <v>24</v>
      </c>
      <c r="I475">
        <v>19</v>
      </c>
      <c r="J475">
        <v>54</v>
      </c>
      <c r="K475">
        <v>4</v>
      </c>
      <c r="L475">
        <v>19</v>
      </c>
      <c r="M475">
        <v>5.62</v>
      </c>
      <c r="O475">
        <v>0.01</v>
      </c>
      <c r="P475">
        <v>0.03</v>
      </c>
      <c r="S475" t="s">
        <v>25</v>
      </c>
      <c r="T475" t="s">
        <v>25</v>
      </c>
    </row>
    <row r="476" spans="1:20" x14ac:dyDescent="0.2">
      <c r="A476">
        <v>670</v>
      </c>
      <c r="B476" t="s">
        <v>2776</v>
      </c>
      <c r="C476">
        <v>14212</v>
      </c>
      <c r="D476">
        <v>37948</v>
      </c>
      <c r="E476">
        <v>2</v>
      </c>
      <c r="F476">
        <v>19</v>
      </c>
      <c r="G476">
        <v>16.8</v>
      </c>
      <c r="H476" t="s">
        <v>24</v>
      </c>
      <c r="I476">
        <v>47</v>
      </c>
      <c r="J476">
        <v>22</v>
      </c>
      <c r="K476">
        <v>48</v>
      </c>
      <c r="L476">
        <v>47</v>
      </c>
      <c r="M476">
        <v>5.3</v>
      </c>
      <c r="O476">
        <v>-0.01</v>
      </c>
      <c r="P476">
        <v>0</v>
      </c>
      <c r="S476" t="s">
        <v>89</v>
      </c>
      <c r="T476" t="s">
        <v>89</v>
      </c>
    </row>
    <row r="477" spans="1:20" x14ac:dyDescent="0.2">
      <c r="A477">
        <v>671</v>
      </c>
      <c r="C477">
        <v>14213</v>
      </c>
      <c r="D477">
        <v>37947</v>
      </c>
      <c r="E477">
        <v>2</v>
      </c>
      <c r="F477">
        <v>19</v>
      </c>
      <c r="G477">
        <v>10.9</v>
      </c>
      <c r="H477" t="s">
        <v>24</v>
      </c>
      <c r="I477">
        <v>46</v>
      </c>
      <c r="J477">
        <v>28</v>
      </c>
      <c r="K477">
        <v>21</v>
      </c>
      <c r="L477">
        <v>46</v>
      </c>
      <c r="M477">
        <v>6.21</v>
      </c>
      <c r="S477" t="s">
        <v>310</v>
      </c>
      <c r="T477" t="s">
        <v>310</v>
      </c>
    </row>
    <row r="478" spans="1:20" x14ac:dyDescent="0.2">
      <c r="A478">
        <v>672</v>
      </c>
      <c r="C478">
        <v>14214</v>
      </c>
      <c r="D478">
        <v>110456</v>
      </c>
      <c r="E478">
        <v>2</v>
      </c>
      <c r="F478">
        <v>18</v>
      </c>
      <c r="G478">
        <v>1.4</v>
      </c>
      <c r="H478" t="s">
        <v>24</v>
      </c>
      <c r="I478">
        <v>1</v>
      </c>
      <c r="J478">
        <v>45</v>
      </c>
      <c r="K478">
        <v>28</v>
      </c>
      <c r="L478">
        <v>1</v>
      </c>
      <c r="M478">
        <v>5.58</v>
      </c>
      <c r="O478">
        <v>0.6</v>
      </c>
      <c r="P478">
        <v>0.1</v>
      </c>
      <c r="S478" t="s">
        <v>2777</v>
      </c>
      <c r="T478" t="s">
        <v>6218</v>
      </c>
    </row>
    <row r="479" spans="1:20" x14ac:dyDescent="0.2">
      <c r="A479">
        <v>673</v>
      </c>
      <c r="C479">
        <v>14221</v>
      </c>
      <c r="D479">
        <v>37949</v>
      </c>
      <c r="E479">
        <v>2</v>
      </c>
      <c r="F479">
        <v>19</v>
      </c>
      <c r="G479">
        <v>22.7</v>
      </c>
      <c r="H479" t="s">
        <v>24</v>
      </c>
      <c r="I479">
        <v>48</v>
      </c>
      <c r="J479">
        <v>57</v>
      </c>
      <c r="K479">
        <v>19</v>
      </c>
      <c r="L479">
        <v>48</v>
      </c>
      <c r="M479">
        <v>6.37</v>
      </c>
      <c r="N479" t="s">
        <v>103</v>
      </c>
      <c r="S479" t="s">
        <v>79</v>
      </c>
      <c r="T479" t="s">
        <v>79</v>
      </c>
    </row>
    <row r="480" spans="1:20" x14ac:dyDescent="0.2">
      <c r="A480">
        <v>675</v>
      </c>
      <c r="B480" t="s">
        <v>2780</v>
      </c>
      <c r="C480">
        <v>14252</v>
      </c>
      <c r="D480">
        <v>75276</v>
      </c>
      <c r="E480">
        <v>2</v>
      </c>
      <c r="F480">
        <v>18</v>
      </c>
      <c r="G480">
        <v>57</v>
      </c>
      <c r="H480" t="s">
        <v>24</v>
      </c>
      <c r="I480">
        <v>28</v>
      </c>
      <c r="J480">
        <v>38</v>
      </c>
      <c r="K480">
        <v>33</v>
      </c>
      <c r="L480">
        <v>28</v>
      </c>
      <c r="M480">
        <v>5.03</v>
      </c>
      <c r="O480">
        <v>0.04</v>
      </c>
      <c r="P480">
        <v>0.05</v>
      </c>
      <c r="S480" t="s">
        <v>114</v>
      </c>
      <c r="T480" t="s">
        <v>114</v>
      </c>
    </row>
    <row r="481" spans="1:20" x14ac:dyDescent="0.2">
      <c r="A481">
        <v>676</v>
      </c>
      <c r="C481">
        <v>14262</v>
      </c>
      <c r="D481">
        <v>75277</v>
      </c>
      <c r="E481">
        <v>2</v>
      </c>
      <c r="F481">
        <v>18</v>
      </c>
      <c r="G481">
        <v>58</v>
      </c>
      <c r="H481" t="s">
        <v>24</v>
      </c>
      <c r="I481">
        <v>23</v>
      </c>
      <c r="J481">
        <v>10</v>
      </c>
      <c r="K481">
        <v>4</v>
      </c>
      <c r="L481">
        <v>23</v>
      </c>
      <c r="M481">
        <v>6.46</v>
      </c>
      <c r="O481">
        <v>0.34</v>
      </c>
      <c r="P481">
        <v>0.08</v>
      </c>
      <c r="S481" t="s">
        <v>2781</v>
      </c>
      <c r="T481" t="s">
        <v>6224</v>
      </c>
    </row>
    <row r="482" spans="1:20" x14ac:dyDescent="0.2">
      <c r="A482">
        <v>677</v>
      </c>
      <c r="C482">
        <v>14272</v>
      </c>
      <c r="D482">
        <v>55453</v>
      </c>
      <c r="E482">
        <v>2</v>
      </c>
      <c r="F482">
        <v>19</v>
      </c>
      <c r="G482">
        <v>37.299999999999997</v>
      </c>
      <c r="H482" t="s">
        <v>24</v>
      </c>
      <c r="I482">
        <v>39</v>
      </c>
      <c r="J482">
        <v>50</v>
      </c>
      <c r="K482">
        <v>6</v>
      </c>
      <c r="L482">
        <v>39</v>
      </c>
      <c r="M482">
        <v>6.63</v>
      </c>
      <c r="O482">
        <v>-0.09</v>
      </c>
      <c r="P482">
        <v>-0.37</v>
      </c>
      <c r="S482" t="s">
        <v>122</v>
      </c>
      <c r="T482" t="s">
        <v>122</v>
      </c>
    </row>
    <row r="483" spans="1:20" x14ac:dyDescent="0.2">
      <c r="A483">
        <v>679</v>
      </c>
      <c r="C483">
        <v>14372</v>
      </c>
      <c r="D483">
        <v>37955</v>
      </c>
      <c r="E483">
        <v>2</v>
      </c>
      <c r="F483">
        <v>20</v>
      </c>
      <c r="G483">
        <v>41.4</v>
      </c>
      <c r="H483" t="s">
        <v>24</v>
      </c>
      <c r="I483">
        <v>47</v>
      </c>
      <c r="J483">
        <v>18</v>
      </c>
      <c r="K483">
        <v>39</v>
      </c>
      <c r="L483">
        <v>47</v>
      </c>
      <c r="M483">
        <v>6.11</v>
      </c>
      <c r="O483">
        <v>-0.08</v>
      </c>
      <c r="P483">
        <v>-0.47</v>
      </c>
      <c r="S483" t="s">
        <v>211</v>
      </c>
      <c r="T483" t="s">
        <v>211</v>
      </c>
    </row>
    <row r="484" spans="1:20" x14ac:dyDescent="0.2">
      <c r="A484">
        <v>680</v>
      </c>
      <c r="C484">
        <v>14373</v>
      </c>
      <c r="D484">
        <v>75287</v>
      </c>
      <c r="E484">
        <v>2</v>
      </c>
      <c r="F484">
        <v>20</v>
      </c>
      <c r="G484">
        <v>4.4000000000000004</v>
      </c>
      <c r="H484" t="s">
        <v>24</v>
      </c>
      <c r="I484">
        <v>30</v>
      </c>
      <c r="J484">
        <v>11</v>
      </c>
      <c r="K484">
        <v>18</v>
      </c>
      <c r="L484">
        <v>30</v>
      </c>
      <c r="M484">
        <v>6.47</v>
      </c>
      <c r="N484" t="s">
        <v>103</v>
      </c>
      <c r="S484" t="s">
        <v>197</v>
      </c>
      <c r="T484" t="s">
        <v>197</v>
      </c>
    </row>
    <row r="485" spans="1:20" x14ac:dyDescent="0.2">
      <c r="A485">
        <v>681</v>
      </c>
      <c r="B485" t="s">
        <v>2783</v>
      </c>
      <c r="C485">
        <v>14386</v>
      </c>
      <c r="D485">
        <v>129825</v>
      </c>
      <c r="E485">
        <v>2</v>
      </c>
      <c r="F485">
        <v>19</v>
      </c>
      <c r="G485">
        <v>20.7</v>
      </c>
      <c r="H485" t="s">
        <v>26</v>
      </c>
      <c r="I485">
        <v>2</v>
      </c>
      <c r="J485">
        <v>58</v>
      </c>
      <c r="K485">
        <v>39</v>
      </c>
      <c r="L485">
        <v>-2</v>
      </c>
      <c r="M485">
        <v>3.04</v>
      </c>
      <c r="O485">
        <v>1.42</v>
      </c>
      <c r="P485">
        <v>1.0900000000000001</v>
      </c>
      <c r="Q485">
        <v>1.9</v>
      </c>
      <c r="S485" t="s">
        <v>2785</v>
      </c>
      <c r="T485" t="s">
        <v>6230</v>
      </c>
    </row>
    <row r="486" spans="1:20" x14ac:dyDescent="0.2">
      <c r="A486">
        <v>682</v>
      </c>
      <c r="B486" t="s">
        <v>2786</v>
      </c>
      <c r="C486">
        <v>14392</v>
      </c>
      <c r="D486">
        <v>37960</v>
      </c>
      <c r="E486">
        <v>2</v>
      </c>
      <c r="F486">
        <v>20</v>
      </c>
      <c r="G486">
        <v>58.2</v>
      </c>
      <c r="H486" t="s">
        <v>24</v>
      </c>
      <c r="I486">
        <v>50</v>
      </c>
      <c r="J486">
        <v>9</v>
      </c>
      <c r="K486">
        <v>5</v>
      </c>
      <c r="L486">
        <v>50</v>
      </c>
      <c r="M486">
        <v>5.59</v>
      </c>
      <c r="O486">
        <v>-0.13</v>
      </c>
      <c r="P486">
        <v>-0.38</v>
      </c>
      <c r="S486" t="s">
        <v>2787</v>
      </c>
      <c r="T486" t="s">
        <v>2787</v>
      </c>
    </row>
    <row r="487" spans="1:20" x14ac:dyDescent="0.2">
      <c r="A487">
        <v>684</v>
      </c>
      <c r="C487">
        <v>14417</v>
      </c>
      <c r="D487">
        <v>129830</v>
      </c>
      <c r="E487">
        <v>2</v>
      </c>
      <c r="F487">
        <v>19</v>
      </c>
      <c r="G487">
        <v>40.799999999999997</v>
      </c>
      <c r="H487" t="s">
        <v>26</v>
      </c>
      <c r="I487">
        <v>4</v>
      </c>
      <c r="J487">
        <v>20</v>
      </c>
      <c r="K487">
        <v>44</v>
      </c>
      <c r="L487">
        <v>-4</v>
      </c>
      <c r="M487">
        <v>6.5</v>
      </c>
      <c r="O487">
        <v>0.08</v>
      </c>
      <c r="P487">
        <v>0.09</v>
      </c>
      <c r="S487" t="s">
        <v>298</v>
      </c>
      <c r="T487" t="s">
        <v>298</v>
      </c>
    </row>
    <row r="488" spans="1:20" x14ac:dyDescent="0.2">
      <c r="A488">
        <v>685</v>
      </c>
      <c r="B488" t="s">
        <v>2788</v>
      </c>
      <c r="C488">
        <v>14489</v>
      </c>
      <c r="D488">
        <v>23256</v>
      </c>
      <c r="E488">
        <v>2</v>
      </c>
      <c r="F488">
        <v>22</v>
      </c>
      <c r="G488">
        <v>21.4</v>
      </c>
      <c r="H488" t="s">
        <v>24</v>
      </c>
      <c r="I488">
        <v>55</v>
      </c>
      <c r="J488">
        <v>50</v>
      </c>
      <c r="K488">
        <v>44</v>
      </c>
      <c r="L488">
        <v>55</v>
      </c>
      <c r="M488">
        <v>5.17</v>
      </c>
      <c r="O488">
        <v>0.37</v>
      </c>
      <c r="P488">
        <v>-0.11</v>
      </c>
      <c r="Q488">
        <v>0.32</v>
      </c>
      <c r="S488" t="s">
        <v>2790</v>
      </c>
      <c r="T488" t="s">
        <v>2790</v>
      </c>
    </row>
    <row r="489" spans="1:20" x14ac:dyDescent="0.2">
      <c r="A489">
        <v>687</v>
      </c>
      <c r="C489">
        <v>14622</v>
      </c>
      <c r="D489">
        <v>37986</v>
      </c>
      <c r="E489">
        <v>2</v>
      </c>
      <c r="F489">
        <v>22</v>
      </c>
      <c r="G489">
        <v>50.3</v>
      </c>
      <c r="H489" t="s">
        <v>24</v>
      </c>
      <c r="I489">
        <v>41</v>
      </c>
      <c r="J489">
        <v>23</v>
      </c>
      <c r="K489">
        <v>47</v>
      </c>
      <c r="L489">
        <v>41</v>
      </c>
      <c r="M489">
        <v>5.82</v>
      </c>
      <c r="O489">
        <v>0.27</v>
      </c>
      <c r="P489">
        <v>0.05</v>
      </c>
      <c r="S489" t="s">
        <v>389</v>
      </c>
      <c r="T489" t="s">
        <v>423</v>
      </c>
    </row>
    <row r="490" spans="1:20" x14ac:dyDescent="0.2">
      <c r="A490">
        <v>689</v>
      </c>
      <c r="B490" t="s">
        <v>2791</v>
      </c>
      <c r="C490">
        <v>14652</v>
      </c>
      <c r="D490">
        <v>110495</v>
      </c>
      <c r="E490">
        <v>2</v>
      </c>
      <c r="F490">
        <v>21</v>
      </c>
      <c r="G490">
        <v>56.6</v>
      </c>
      <c r="H490" t="s">
        <v>24</v>
      </c>
      <c r="I490">
        <v>0</v>
      </c>
      <c r="J490">
        <v>23</v>
      </c>
      <c r="K490">
        <v>45</v>
      </c>
      <c r="L490">
        <v>0</v>
      </c>
      <c r="M490">
        <v>5.28</v>
      </c>
      <c r="O490">
        <v>1.65</v>
      </c>
      <c r="P490">
        <v>1.87</v>
      </c>
      <c r="S490" t="s">
        <v>353</v>
      </c>
      <c r="T490" t="s">
        <v>353</v>
      </c>
    </row>
    <row r="491" spans="1:20" x14ac:dyDescent="0.2">
      <c r="A491">
        <v>690</v>
      </c>
      <c r="C491">
        <v>14662</v>
      </c>
      <c r="D491">
        <v>23283</v>
      </c>
      <c r="E491">
        <v>2</v>
      </c>
      <c r="F491">
        <v>23</v>
      </c>
      <c r="G491">
        <v>51.8</v>
      </c>
      <c r="H491" t="s">
        <v>24</v>
      </c>
      <c r="I491">
        <v>55</v>
      </c>
      <c r="J491">
        <v>21</v>
      </c>
      <c r="K491">
        <v>52</v>
      </c>
      <c r="L491">
        <v>55</v>
      </c>
      <c r="M491">
        <v>6.28</v>
      </c>
      <c r="O491">
        <v>0.86</v>
      </c>
      <c r="P491">
        <v>0.64</v>
      </c>
      <c r="S491" t="s">
        <v>2793</v>
      </c>
      <c r="T491" t="s">
        <v>2793</v>
      </c>
    </row>
    <row r="492" spans="1:20" x14ac:dyDescent="0.2">
      <c r="A492">
        <v>691</v>
      </c>
      <c r="B492" t="s">
        <v>2794</v>
      </c>
      <c r="C492">
        <v>14690</v>
      </c>
      <c r="D492">
        <v>129858</v>
      </c>
      <c r="E492">
        <v>2</v>
      </c>
      <c r="F492">
        <v>22</v>
      </c>
      <c r="G492">
        <v>12.4</v>
      </c>
      <c r="H492" t="s">
        <v>26</v>
      </c>
      <c r="I492">
        <v>0</v>
      </c>
      <c r="J492">
        <v>53</v>
      </c>
      <c r="K492">
        <v>6</v>
      </c>
      <c r="L492">
        <v>0</v>
      </c>
      <c r="M492">
        <v>5.42</v>
      </c>
      <c r="O492">
        <v>0.31</v>
      </c>
      <c r="P492">
        <v>0.1</v>
      </c>
      <c r="S492" t="s">
        <v>280</v>
      </c>
      <c r="T492" t="s">
        <v>280</v>
      </c>
    </row>
    <row r="493" spans="1:20" x14ac:dyDescent="0.2">
      <c r="A493">
        <v>692</v>
      </c>
      <c r="C493">
        <v>14691</v>
      </c>
      <c r="D493">
        <v>148354</v>
      </c>
      <c r="E493">
        <v>2</v>
      </c>
      <c r="F493">
        <v>22</v>
      </c>
      <c r="G493">
        <v>1.4</v>
      </c>
      <c r="H493" t="s">
        <v>26</v>
      </c>
      <c r="I493">
        <v>10</v>
      </c>
      <c r="J493">
        <v>46</v>
      </c>
      <c r="K493">
        <v>40</v>
      </c>
      <c r="L493">
        <v>-10</v>
      </c>
      <c r="M493">
        <v>5.46</v>
      </c>
      <c r="O493">
        <v>0.35</v>
      </c>
      <c r="P493">
        <v>0.02</v>
      </c>
      <c r="S493" t="s">
        <v>264</v>
      </c>
      <c r="T493" t="s">
        <v>264</v>
      </c>
    </row>
    <row r="494" spans="1:20" x14ac:dyDescent="0.2">
      <c r="A494">
        <v>694</v>
      </c>
      <c r="B494" t="s">
        <v>2795</v>
      </c>
      <c r="C494">
        <v>14770</v>
      </c>
      <c r="D494">
        <v>38005</v>
      </c>
      <c r="E494">
        <v>2</v>
      </c>
      <c r="F494">
        <v>24</v>
      </c>
      <c r="G494">
        <v>24.9</v>
      </c>
      <c r="H494" t="s">
        <v>24</v>
      </c>
      <c r="I494">
        <v>50</v>
      </c>
      <c r="J494">
        <v>0</v>
      </c>
      <c r="K494">
        <v>24</v>
      </c>
      <c r="L494">
        <v>50</v>
      </c>
      <c r="M494">
        <v>5.19</v>
      </c>
      <c r="O494">
        <v>0.98</v>
      </c>
      <c r="P494">
        <v>0.76</v>
      </c>
      <c r="S494" t="s">
        <v>71</v>
      </c>
      <c r="T494" t="s">
        <v>71</v>
      </c>
    </row>
    <row r="495" spans="1:20" x14ac:dyDescent="0.2">
      <c r="A495">
        <v>696</v>
      </c>
      <c r="B495" t="s">
        <v>2798</v>
      </c>
      <c r="C495">
        <v>14818</v>
      </c>
      <c r="D495">
        <v>23304</v>
      </c>
      <c r="E495">
        <v>2</v>
      </c>
      <c r="F495">
        <v>25</v>
      </c>
      <c r="G495">
        <v>16</v>
      </c>
      <c r="H495" t="s">
        <v>24</v>
      </c>
      <c r="I495">
        <v>56</v>
      </c>
      <c r="J495">
        <v>36</v>
      </c>
      <c r="K495">
        <v>36</v>
      </c>
      <c r="L495">
        <v>56</v>
      </c>
      <c r="M495">
        <v>6.25</v>
      </c>
      <c r="O495">
        <v>0.31</v>
      </c>
      <c r="P495">
        <v>-0.62</v>
      </c>
      <c r="Q495">
        <v>0.2</v>
      </c>
      <c r="S495" t="s">
        <v>2799</v>
      </c>
      <c r="T495" t="s">
        <v>2799</v>
      </c>
    </row>
    <row r="496" spans="1:20" x14ac:dyDescent="0.2">
      <c r="A496">
        <v>699</v>
      </c>
      <c r="B496" t="s">
        <v>2800</v>
      </c>
      <c r="C496">
        <v>14872</v>
      </c>
      <c r="D496">
        <v>23319</v>
      </c>
      <c r="E496">
        <v>2</v>
      </c>
      <c r="F496">
        <v>25</v>
      </c>
      <c r="G496">
        <v>37.4</v>
      </c>
      <c r="H496" t="s">
        <v>24</v>
      </c>
      <c r="I496">
        <v>50</v>
      </c>
      <c r="J496">
        <v>16</v>
      </c>
      <c r="K496">
        <v>43</v>
      </c>
      <c r="L496">
        <v>50</v>
      </c>
      <c r="M496">
        <v>4.71</v>
      </c>
      <c r="O496">
        <v>1.53</v>
      </c>
      <c r="P496">
        <v>1.89</v>
      </c>
      <c r="Q496">
        <v>0.87</v>
      </c>
      <c r="S496" t="s">
        <v>2801</v>
      </c>
      <c r="T496" t="s">
        <v>6249</v>
      </c>
    </row>
    <row r="497" spans="1:20" x14ac:dyDescent="0.2">
      <c r="A497">
        <v>702</v>
      </c>
      <c r="B497" t="s">
        <v>2802</v>
      </c>
      <c r="C497">
        <v>14951</v>
      </c>
      <c r="D497">
        <v>92932</v>
      </c>
      <c r="E497">
        <v>2</v>
      </c>
      <c r="F497">
        <v>24</v>
      </c>
      <c r="G497">
        <v>49</v>
      </c>
      <c r="H497" t="s">
        <v>24</v>
      </c>
      <c r="I497">
        <v>10</v>
      </c>
      <c r="J497">
        <v>36</v>
      </c>
      <c r="K497">
        <v>38</v>
      </c>
      <c r="L497">
        <v>10</v>
      </c>
      <c r="M497">
        <v>5.47</v>
      </c>
      <c r="O497">
        <v>-0.1</v>
      </c>
      <c r="P497">
        <v>-0.48</v>
      </c>
      <c r="S497" t="s">
        <v>69</v>
      </c>
      <c r="T497" t="s">
        <v>69</v>
      </c>
    </row>
    <row r="498" spans="1:20" x14ac:dyDescent="0.2">
      <c r="A498">
        <v>704</v>
      </c>
      <c r="B498" t="s">
        <v>2803</v>
      </c>
      <c r="C498">
        <v>15004</v>
      </c>
      <c r="D498">
        <v>129888</v>
      </c>
      <c r="E498">
        <v>2</v>
      </c>
      <c r="F498">
        <v>24</v>
      </c>
      <c r="G498">
        <v>58.4</v>
      </c>
      <c r="H498" t="s">
        <v>26</v>
      </c>
      <c r="I498">
        <v>2</v>
      </c>
      <c r="J498">
        <v>46</v>
      </c>
      <c r="K498">
        <v>48</v>
      </c>
      <c r="L498">
        <v>-2</v>
      </c>
      <c r="M498">
        <v>6.33</v>
      </c>
      <c r="O498">
        <v>0</v>
      </c>
      <c r="P498">
        <v>-0.14000000000000001</v>
      </c>
      <c r="S498" t="s">
        <v>340</v>
      </c>
      <c r="T498" t="s">
        <v>340</v>
      </c>
    </row>
    <row r="499" spans="1:20" x14ac:dyDescent="0.2">
      <c r="A499">
        <v>707</v>
      </c>
      <c r="B499" t="s">
        <v>2805</v>
      </c>
      <c r="C499">
        <v>15089</v>
      </c>
      <c r="D499">
        <v>12298</v>
      </c>
      <c r="E499">
        <v>2</v>
      </c>
      <c r="F499">
        <v>29</v>
      </c>
      <c r="G499">
        <v>4</v>
      </c>
      <c r="H499" t="s">
        <v>24</v>
      </c>
      <c r="I499">
        <v>67</v>
      </c>
      <c r="J499">
        <v>24</v>
      </c>
      <c r="K499">
        <v>9</v>
      </c>
      <c r="L499">
        <v>67</v>
      </c>
      <c r="M499">
        <v>4.5199999999999996</v>
      </c>
      <c r="O499">
        <v>0.12</v>
      </c>
      <c r="P499">
        <v>0.06</v>
      </c>
      <c r="Q499">
        <v>0.06</v>
      </c>
      <c r="S499" t="s">
        <v>2806</v>
      </c>
      <c r="T499" t="s">
        <v>2806</v>
      </c>
    </row>
    <row r="500" spans="1:20" x14ac:dyDescent="0.2">
      <c r="A500">
        <v>708</v>
      </c>
      <c r="B500" t="s">
        <v>2807</v>
      </c>
      <c r="C500">
        <v>15130</v>
      </c>
      <c r="D500">
        <v>148385</v>
      </c>
      <c r="E500">
        <v>2</v>
      </c>
      <c r="F500">
        <v>25</v>
      </c>
      <c r="G500">
        <v>57</v>
      </c>
      <c r="H500" t="s">
        <v>26</v>
      </c>
      <c r="I500">
        <v>12</v>
      </c>
      <c r="J500">
        <v>17</v>
      </c>
      <c r="K500">
        <v>26</v>
      </c>
      <c r="L500">
        <v>-12</v>
      </c>
      <c r="M500">
        <v>4.8899999999999997</v>
      </c>
      <c r="O500">
        <v>-0.03</v>
      </c>
      <c r="P500">
        <v>-7.0000000000000007E-2</v>
      </c>
      <c r="Q500">
        <v>-0.03</v>
      </c>
      <c r="S500" t="s">
        <v>351</v>
      </c>
      <c r="T500" t="s">
        <v>191</v>
      </c>
    </row>
    <row r="501" spans="1:20" x14ac:dyDescent="0.2">
      <c r="A501">
        <v>709</v>
      </c>
      <c r="B501" t="s">
        <v>2808</v>
      </c>
      <c r="C501">
        <v>15138</v>
      </c>
      <c r="D501">
        <v>23353</v>
      </c>
      <c r="E501">
        <v>2</v>
      </c>
      <c r="F501">
        <v>27</v>
      </c>
      <c r="G501">
        <v>51.8</v>
      </c>
      <c r="H501" t="s">
        <v>24</v>
      </c>
      <c r="I501">
        <v>50</v>
      </c>
      <c r="J501">
        <v>34</v>
      </c>
      <c r="K501">
        <v>11</v>
      </c>
      <c r="L501">
        <v>50</v>
      </c>
      <c r="M501">
        <v>6.12</v>
      </c>
      <c r="O501">
        <v>0.41</v>
      </c>
      <c r="S501" t="s">
        <v>79</v>
      </c>
      <c r="T501" t="s">
        <v>79</v>
      </c>
    </row>
    <row r="502" spans="1:20" x14ac:dyDescent="0.2">
      <c r="A502">
        <v>710</v>
      </c>
      <c r="C502">
        <v>15144</v>
      </c>
      <c r="D502">
        <v>148386</v>
      </c>
      <c r="E502">
        <v>2</v>
      </c>
      <c r="F502">
        <v>26</v>
      </c>
      <c r="G502">
        <v>0.3</v>
      </c>
      <c r="H502" t="s">
        <v>26</v>
      </c>
      <c r="I502">
        <v>15</v>
      </c>
      <c r="J502">
        <v>20</v>
      </c>
      <c r="K502">
        <v>28</v>
      </c>
      <c r="L502">
        <v>-15</v>
      </c>
      <c r="M502">
        <v>5.83</v>
      </c>
      <c r="O502">
        <v>0.15</v>
      </c>
      <c r="P502">
        <v>0.1</v>
      </c>
      <c r="Q502">
        <v>0.04</v>
      </c>
      <c r="S502" t="s">
        <v>2810</v>
      </c>
      <c r="T502" t="s">
        <v>6261</v>
      </c>
    </row>
    <row r="503" spans="1:20" x14ac:dyDescent="0.2">
      <c r="A503">
        <v>711</v>
      </c>
      <c r="C503">
        <v>15152</v>
      </c>
      <c r="D503">
        <v>75370</v>
      </c>
      <c r="E503">
        <v>2</v>
      </c>
      <c r="F503">
        <v>27</v>
      </c>
      <c r="G503">
        <v>7</v>
      </c>
      <c r="H503" t="s">
        <v>24</v>
      </c>
      <c r="I503">
        <v>27</v>
      </c>
      <c r="J503">
        <v>0</v>
      </c>
      <c r="K503">
        <v>48</v>
      </c>
      <c r="L503">
        <v>27</v>
      </c>
      <c r="M503">
        <v>6.18</v>
      </c>
      <c r="O503">
        <v>1.43</v>
      </c>
      <c r="P503">
        <v>1.82</v>
      </c>
      <c r="S503" t="s">
        <v>77</v>
      </c>
      <c r="T503" t="s">
        <v>77</v>
      </c>
    </row>
    <row r="504" spans="1:20" x14ac:dyDescent="0.2">
      <c r="A504">
        <v>712</v>
      </c>
      <c r="B504" t="s">
        <v>2811</v>
      </c>
      <c r="C504">
        <v>15176</v>
      </c>
      <c r="D504">
        <v>55570</v>
      </c>
      <c r="E504">
        <v>2</v>
      </c>
      <c r="F504">
        <v>27</v>
      </c>
      <c r="G504">
        <v>27.7</v>
      </c>
      <c r="H504" t="s">
        <v>24</v>
      </c>
      <c r="I504">
        <v>31</v>
      </c>
      <c r="J504">
        <v>48</v>
      </c>
      <c r="K504">
        <v>5</v>
      </c>
      <c r="L504">
        <v>31</v>
      </c>
      <c r="M504">
        <v>5.54</v>
      </c>
      <c r="O504">
        <v>1.1200000000000001</v>
      </c>
      <c r="R504" t="s">
        <v>27</v>
      </c>
      <c r="S504" t="s">
        <v>507</v>
      </c>
      <c r="T504" t="s">
        <v>5984</v>
      </c>
    </row>
    <row r="505" spans="1:20" x14ac:dyDescent="0.2">
      <c r="A505">
        <v>716</v>
      </c>
      <c r="C505">
        <v>15253</v>
      </c>
      <c r="D505">
        <v>23369</v>
      </c>
      <c r="E505">
        <v>2</v>
      </c>
      <c r="F505">
        <v>29</v>
      </c>
      <c r="G505">
        <v>25</v>
      </c>
      <c r="H505" t="s">
        <v>24</v>
      </c>
      <c r="I505">
        <v>55</v>
      </c>
      <c r="J505">
        <v>32</v>
      </c>
      <c r="K505">
        <v>11</v>
      </c>
      <c r="L505">
        <v>55</v>
      </c>
      <c r="M505">
        <v>6.51</v>
      </c>
      <c r="O505">
        <v>0.09</v>
      </c>
      <c r="P505">
        <v>0</v>
      </c>
      <c r="S505" t="s">
        <v>2814</v>
      </c>
      <c r="T505" t="s">
        <v>6268</v>
      </c>
    </row>
    <row r="506" spans="1:20" x14ac:dyDescent="0.2">
      <c r="A506">
        <v>717</v>
      </c>
      <c r="B506" t="s">
        <v>2815</v>
      </c>
      <c r="C506">
        <v>15257</v>
      </c>
      <c r="D506">
        <v>75382</v>
      </c>
      <c r="E506">
        <v>2</v>
      </c>
      <c r="F506">
        <v>28</v>
      </c>
      <c r="G506">
        <v>10</v>
      </c>
      <c r="H506" t="s">
        <v>24</v>
      </c>
      <c r="I506">
        <v>29</v>
      </c>
      <c r="J506">
        <v>40</v>
      </c>
      <c r="K506">
        <v>10</v>
      </c>
      <c r="L506">
        <v>29</v>
      </c>
      <c r="M506">
        <v>5.29</v>
      </c>
      <c r="P506">
        <v>0.1</v>
      </c>
      <c r="S506" t="s">
        <v>423</v>
      </c>
      <c r="T506" t="s">
        <v>423</v>
      </c>
    </row>
    <row r="507" spans="1:20" x14ac:dyDescent="0.2">
      <c r="A507">
        <v>718</v>
      </c>
      <c r="B507" t="s">
        <v>2816</v>
      </c>
      <c r="C507">
        <v>15318</v>
      </c>
      <c r="D507">
        <v>110543</v>
      </c>
      <c r="E507">
        <v>2</v>
      </c>
      <c r="F507">
        <v>28</v>
      </c>
      <c r="G507">
        <v>9.5</v>
      </c>
      <c r="H507" t="s">
        <v>24</v>
      </c>
      <c r="I507">
        <v>8</v>
      </c>
      <c r="J507">
        <v>27</v>
      </c>
      <c r="K507">
        <v>36</v>
      </c>
      <c r="L507">
        <v>8</v>
      </c>
      <c r="M507">
        <v>4.28</v>
      </c>
      <c r="O507">
        <v>-0.06</v>
      </c>
      <c r="P507">
        <v>-0.12</v>
      </c>
      <c r="Q507">
        <v>-0.05</v>
      </c>
      <c r="S507" t="s">
        <v>39</v>
      </c>
      <c r="T507" t="s">
        <v>39</v>
      </c>
    </row>
    <row r="508" spans="1:20" x14ac:dyDescent="0.2">
      <c r="A508">
        <v>719</v>
      </c>
      <c r="C508">
        <v>15328</v>
      </c>
      <c r="D508">
        <v>110542</v>
      </c>
      <c r="E508">
        <v>2</v>
      </c>
      <c r="F508">
        <v>28</v>
      </c>
      <c r="G508">
        <v>0</v>
      </c>
      <c r="H508" t="s">
        <v>24</v>
      </c>
      <c r="I508">
        <v>1</v>
      </c>
      <c r="J508">
        <v>57</v>
      </c>
      <c r="K508">
        <v>39</v>
      </c>
      <c r="L508">
        <v>1</v>
      </c>
      <c r="M508">
        <v>6.45</v>
      </c>
      <c r="O508">
        <v>0.97</v>
      </c>
      <c r="P508">
        <v>0.79</v>
      </c>
      <c r="S508" t="s">
        <v>54</v>
      </c>
      <c r="T508" t="s">
        <v>54</v>
      </c>
    </row>
    <row r="509" spans="1:20" x14ac:dyDescent="0.2">
      <c r="A509">
        <v>720</v>
      </c>
      <c r="B509" t="s">
        <v>2817</v>
      </c>
      <c r="C509">
        <v>15335</v>
      </c>
      <c r="D509">
        <v>75391</v>
      </c>
      <c r="E509">
        <v>2</v>
      </c>
      <c r="F509">
        <v>28</v>
      </c>
      <c r="G509">
        <v>48.5</v>
      </c>
      <c r="H509" t="s">
        <v>24</v>
      </c>
      <c r="I509">
        <v>29</v>
      </c>
      <c r="J509">
        <v>55</v>
      </c>
      <c r="K509">
        <v>55</v>
      </c>
      <c r="L509">
        <v>29</v>
      </c>
      <c r="M509">
        <v>5.89</v>
      </c>
      <c r="O509">
        <v>0.57999999999999996</v>
      </c>
      <c r="P509">
        <v>0.01</v>
      </c>
      <c r="S509" t="s">
        <v>124</v>
      </c>
      <c r="T509" t="s">
        <v>124</v>
      </c>
    </row>
    <row r="510" spans="1:20" x14ac:dyDescent="0.2">
      <c r="A510">
        <v>723</v>
      </c>
      <c r="C510">
        <v>15385</v>
      </c>
      <c r="D510">
        <v>75398</v>
      </c>
      <c r="E510">
        <v>2</v>
      </c>
      <c r="F510">
        <v>29</v>
      </c>
      <c r="G510">
        <v>13.6</v>
      </c>
      <c r="H510" t="s">
        <v>24</v>
      </c>
      <c r="I510">
        <v>23</v>
      </c>
      <c r="J510">
        <v>28</v>
      </c>
      <c r="K510">
        <v>8</v>
      </c>
      <c r="L510">
        <v>23</v>
      </c>
      <c r="M510">
        <v>6.19</v>
      </c>
      <c r="O510">
        <v>0.15</v>
      </c>
      <c r="P510">
        <v>0.14000000000000001</v>
      </c>
      <c r="Q510">
        <v>0.02</v>
      </c>
      <c r="S510" t="s">
        <v>314</v>
      </c>
      <c r="T510" t="s">
        <v>314</v>
      </c>
    </row>
    <row r="511" spans="1:20" x14ac:dyDescent="0.2">
      <c r="A511">
        <v>725</v>
      </c>
      <c r="C511">
        <v>15453</v>
      </c>
      <c r="D511">
        <v>110565</v>
      </c>
      <c r="E511">
        <v>2</v>
      </c>
      <c r="F511">
        <v>29</v>
      </c>
      <c r="G511">
        <v>35.299999999999997</v>
      </c>
      <c r="H511" t="s">
        <v>24</v>
      </c>
      <c r="I511">
        <v>9</v>
      </c>
      <c r="J511">
        <v>33</v>
      </c>
      <c r="K511">
        <v>57</v>
      </c>
      <c r="L511">
        <v>9</v>
      </c>
      <c r="M511">
        <v>6.07</v>
      </c>
      <c r="O511">
        <v>1.02</v>
      </c>
      <c r="P511">
        <v>0.85</v>
      </c>
      <c r="S511" t="s">
        <v>125</v>
      </c>
      <c r="T511" t="s">
        <v>125</v>
      </c>
    </row>
    <row r="512" spans="1:20" x14ac:dyDescent="0.2">
      <c r="A512">
        <v>726</v>
      </c>
      <c r="C512">
        <v>15464</v>
      </c>
      <c r="D512">
        <v>55611</v>
      </c>
      <c r="E512">
        <v>2</v>
      </c>
      <c r="F512">
        <v>30</v>
      </c>
      <c r="G512">
        <v>16.600000000000001</v>
      </c>
      <c r="H512" t="s">
        <v>24</v>
      </c>
      <c r="I512">
        <v>33</v>
      </c>
      <c r="J512">
        <v>50</v>
      </c>
      <c r="K512">
        <v>2</v>
      </c>
      <c r="L512">
        <v>33</v>
      </c>
      <c r="M512">
        <v>6.25</v>
      </c>
      <c r="O512">
        <v>1.07</v>
      </c>
      <c r="S512" t="s">
        <v>45</v>
      </c>
      <c r="T512" t="s">
        <v>45</v>
      </c>
    </row>
    <row r="513" spans="1:20" x14ac:dyDescent="0.2">
      <c r="A513">
        <v>728</v>
      </c>
      <c r="C513">
        <v>15524</v>
      </c>
      <c r="D513">
        <v>75407</v>
      </c>
      <c r="E513">
        <v>2</v>
      </c>
      <c r="F513">
        <v>30</v>
      </c>
      <c r="G513">
        <v>32.4</v>
      </c>
      <c r="H513" t="s">
        <v>24</v>
      </c>
      <c r="I513">
        <v>25</v>
      </c>
      <c r="J513">
        <v>14</v>
      </c>
      <c r="K513">
        <v>6</v>
      </c>
      <c r="L513">
        <v>25</v>
      </c>
      <c r="M513">
        <v>5.92</v>
      </c>
      <c r="O513">
        <v>0.41</v>
      </c>
      <c r="P513">
        <v>0.06</v>
      </c>
      <c r="S513" t="s">
        <v>439</v>
      </c>
      <c r="T513" t="s">
        <v>439</v>
      </c>
    </row>
    <row r="514" spans="1:20" x14ac:dyDescent="0.2">
      <c r="A514">
        <v>729</v>
      </c>
      <c r="B514" t="s">
        <v>2824</v>
      </c>
      <c r="C514">
        <v>15550</v>
      </c>
      <c r="D514">
        <v>92979</v>
      </c>
      <c r="E514">
        <v>2</v>
      </c>
      <c r="F514">
        <v>30</v>
      </c>
      <c r="G514">
        <v>38.4</v>
      </c>
      <c r="H514" t="s">
        <v>24</v>
      </c>
      <c r="I514">
        <v>19</v>
      </c>
      <c r="J514">
        <v>51</v>
      </c>
      <c r="K514">
        <v>19</v>
      </c>
      <c r="L514">
        <v>19</v>
      </c>
      <c r="M514">
        <v>6.15</v>
      </c>
      <c r="O514">
        <v>0.25</v>
      </c>
      <c r="P514">
        <v>0.1</v>
      </c>
      <c r="S514" t="s">
        <v>2826</v>
      </c>
      <c r="T514" t="s">
        <v>2826</v>
      </c>
    </row>
    <row r="515" spans="1:20" x14ac:dyDescent="0.2">
      <c r="A515">
        <v>731</v>
      </c>
      <c r="B515" t="s">
        <v>2827</v>
      </c>
      <c r="C515">
        <v>15596</v>
      </c>
      <c r="D515">
        <v>92983</v>
      </c>
      <c r="E515">
        <v>2</v>
      </c>
      <c r="F515">
        <v>30</v>
      </c>
      <c r="G515">
        <v>54.4</v>
      </c>
      <c r="H515" t="s">
        <v>24</v>
      </c>
      <c r="I515">
        <v>17</v>
      </c>
      <c r="J515">
        <v>42</v>
      </c>
      <c r="K515">
        <v>14</v>
      </c>
      <c r="L515">
        <v>17</v>
      </c>
      <c r="M515">
        <v>6.23</v>
      </c>
      <c r="O515">
        <v>0.9</v>
      </c>
      <c r="P515">
        <v>0.55000000000000004</v>
      </c>
      <c r="S515" t="s">
        <v>2828</v>
      </c>
      <c r="T515" t="s">
        <v>33</v>
      </c>
    </row>
    <row r="516" spans="1:20" x14ac:dyDescent="0.2">
      <c r="A516">
        <v>732</v>
      </c>
      <c r="C516">
        <v>15633</v>
      </c>
      <c r="D516">
        <v>110583</v>
      </c>
      <c r="E516">
        <v>2</v>
      </c>
      <c r="F516">
        <v>30</v>
      </c>
      <c r="G516">
        <v>45.2</v>
      </c>
      <c r="H516" t="s">
        <v>24</v>
      </c>
      <c r="I516">
        <v>0</v>
      </c>
      <c r="J516">
        <v>15</v>
      </c>
      <c r="K516">
        <v>19</v>
      </c>
      <c r="L516">
        <v>0</v>
      </c>
      <c r="M516">
        <v>6</v>
      </c>
      <c r="O516">
        <v>0.17</v>
      </c>
      <c r="P516">
        <v>0.17</v>
      </c>
      <c r="S516" t="s">
        <v>2829</v>
      </c>
      <c r="T516" t="s">
        <v>170</v>
      </c>
    </row>
    <row r="517" spans="1:20" x14ac:dyDescent="0.2">
      <c r="A517">
        <v>736</v>
      </c>
      <c r="B517" t="s">
        <v>2832</v>
      </c>
      <c r="C517">
        <v>15656</v>
      </c>
      <c r="D517">
        <v>55635</v>
      </c>
      <c r="E517">
        <v>2</v>
      </c>
      <c r="F517">
        <v>32</v>
      </c>
      <c r="G517">
        <v>6.2</v>
      </c>
      <c r="H517" t="s">
        <v>24</v>
      </c>
      <c r="I517">
        <v>36</v>
      </c>
      <c r="J517">
        <v>8</v>
      </c>
      <c r="K517">
        <v>50</v>
      </c>
      <c r="L517">
        <v>36</v>
      </c>
      <c r="M517">
        <v>5.15</v>
      </c>
      <c r="O517">
        <v>1.47</v>
      </c>
      <c r="P517">
        <v>1.78</v>
      </c>
      <c r="S517" t="s">
        <v>77</v>
      </c>
      <c r="T517" t="s">
        <v>77</v>
      </c>
    </row>
    <row r="518" spans="1:20" x14ac:dyDescent="0.2">
      <c r="A518">
        <v>737</v>
      </c>
      <c r="C518">
        <v>15694</v>
      </c>
      <c r="D518">
        <v>110589</v>
      </c>
      <c r="E518">
        <v>2</v>
      </c>
      <c r="F518">
        <v>31</v>
      </c>
      <c r="G518">
        <v>30.1</v>
      </c>
      <c r="H518" t="s">
        <v>24</v>
      </c>
      <c r="I518">
        <v>2</v>
      </c>
      <c r="J518">
        <v>16</v>
      </c>
      <c r="K518">
        <v>2</v>
      </c>
      <c r="L518">
        <v>2</v>
      </c>
      <c r="M518">
        <v>5.25</v>
      </c>
      <c r="O518">
        <v>1.27</v>
      </c>
      <c r="P518">
        <v>1.41</v>
      </c>
      <c r="S518" t="s">
        <v>105</v>
      </c>
      <c r="T518" t="s">
        <v>105</v>
      </c>
    </row>
    <row r="519" spans="1:20" x14ac:dyDescent="0.2">
      <c r="A519">
        <v>738</v>
      </c>
      <c r="C519">
        <v>15755</v>
      </c>
      <c r="D519">
        <v>55650</v>
      </c>
      <c r="E519">
        <v>2</v>
      </c>
      <c r="F519">
        <v>32</v>
      </c>
      <c r="G519">
        <v>52.5</v>
      </c>
      <c r="H519" t="s">
        <v>24</v>
      </c>
      <c r="I519">
        <v>34</v>
      </c>
      <c r="J519">
        <v>32</v>
      </c>
      <c r="K519">
        <v>33</v>
      </c>
      <c r="L519">
        <v>34</v>
      </c>
      <c r="M519">
        <v>5.83</v>
      </c>
      <c r="O519">
        <v>1.07</v>
      </c>
      <c r="S519" t="s">
        <v>54</v>
      </c>
      <c r="T519" t="s">
        <v>54</v>
      </c>
    </row>
    <row r="520" spans="1:20" x14ac:dyDescent="0.2">
      <c r="A520">
        <v>739</v>
      </c>
      <c r="B520" t="s">
        <v>2833</v>
      </c>
      <c r="C520">
        <v>15779</v>
      </c>
      <c r="D520">
        <v>129959</v>
      </c>
      <c r="E520">
        <v>2</v>
      </c>
      <c r="F520">
        <v>32</v>
      </c>
      <c r="G520">
        <v>9.4</v>
      </c>
      <c r="H520" t="s">
        <v>26</v>
      </c>
      <c r="I520">
        <v>1</v>
      </c>
      <c r="J520">
        <v>2</v>
      </c>
      <c r="K520">
        <v>6</v>
      </c>
      <c r="L520">
        <v>-1</v>
      </c>
      <c r="M520">
        <v>5.35</v>
      </c>
      <c r="O520">
        <v>1.02</v>
      </c>
      <c r="P520">
        <v>0.84</v>
      </c>
      <c r="R520" t="s">
        <v>27</v>
      </c>
      <c r="S520" t="s">
        <v>2834</v>
      </c>
      <c r="T520" t="s">
        <v>6293</v>
      </c>
    </row>
    <row r="521" spans="1:20" x14ac:dyDescent="0.2">
      <c r="A521">
        <v>740</v>
      </c>
      <c r="B521" t="s">
        <v>2835</v>
      </c>
      <c r="C521">
        <v>15798</v>
      </c>
      <c r="D521">
        <v>148445</v>
      </c>
      <c r="E521">
        <v>2</v>
      </c>
      <c r="F521">
        <v>32</v>
      </c>
      <c r="G521">
        <v>5.2</v>
      </c>
      <c r="H521" t="s">
        <v>26</v>
      </c>
      <c r="I521">
        <v>15</v>
      </c>
      <c r="J521">
        <v>14</v>
      </c>
      <c r="K521">
        <v>41</v>
      </c>
      <c r="L521">
        <v>-15</v>
      </c>
      <c r="M521">
        <v>4.75</v>
      </c>
      <c r="O521">
        <v>0.45</v>
      </c>
      <c r="P521">
        <v>-0.02</v>
      </c>
      <c r="Q521">
        <v>0.27</v>
      </c>
      <c r="S521" t="s">
        <v>2836</v>
      </c>
      <c r="T521" t="s">
        <v>2836</v>
      </c>
    </row>
    <row r="522" spans="1:20" x14ac:dyDescent="0.2">
      <c r="A522">
        <v>741</v>
      </c>
      <c r="B522" t="s">
        <v>2837</v>
      </c>
      <c r="C522">
        <v>15814</v>
      </c>
      <c r="D522">
        <v>92998</v>
      </c>
      <c r="E522">
        <v>2</v>
      </c>
      <c r="F522">
        <v>32</v>
      </c>
      <c r="G522">
        <v>54.1</v>
      </c>
      <c r="H522" t="s">
        <v>24</v>
      </c>
      <c r="I522">
        <v>15</v>
      </c>
      <c r="J522">
        <v>2</v>
      </c>
      <c r="K522">
        <v>5</v>
      </c>
      <c r="L522">
        <v>15</v>
      </c>
      <c r="M522">
        <v>6.04</v>
      </c>
      <c r="O522">
        <v>0.54</v>
      </c>
      <c r="P522">
        <v>0.04</v>
      </c>
      <c r="S522" t="s">
        <v>199</v>
      </c>
      <c r="T522" t="s">
        <v>199</v>
      </c>
    </row>
    <row r="523" spans="1:20" x14ac:dyDescent="0.2">
      <c r="A523">
        <v>743</v>
      </c>
      <c r="C523">
        <v>15920</v>
      </c>
      <c r="D523">
        <v>4694</v>
      </c>
      <c r="E523">
        <v>2</v>
      </c>
      <c r="F523">
        <v>38</v>
      </c>
      <c r="G523">
        <v>2</v>
      </c>
      <c r="H523" t="s">
        <v>24</v>
      </c>
      <c r="I523">
        <v>72</v>
      </c>
      <c r="J523">
        <v>49</v>
      </c>
      <c r="K523">
        <v>6</v>
      </c>
      <c r="L523">
        <v>72</v>
      </c>
      <c r="M523">
        <v>5.16</v>
      </c>
      <c r="O523">
        <v>0.88</v>
      </c>
      <c r="P523">
        <v>0.57999999999999996</v>
      </c>
      <c r="S523" t="s">
        <v>71</v>
      </c>
      <c r="T523" t="s">
        <v>71</v>
      </c>
    </row>
    <row r="524" spans="1:20" x14ac:dyDescent="0.2">
      <c r="A524">
        <v>746</v>
      </c>
      <c r="C524">
        <v>16004</v>
      </c>
      <c r="D524">
        <v>55680</v>
      </c>
      <c r="E524">
        <v>2</v>
      </c>
      <c r="F524">
        <v>35</v>
      </c>
      <c r="G524">
        <v>27.9</v>
      </c>
      <c r="H524" t="s">
        <v>24</v>
      </c>
      <c r="I524">
        <v>39</v>
      </c>
      <c r="J524">
        <v>39</v>
      </c>
      <c r="K524">
        <v>52</v>
      </c>
      <c r="L524">
        <v>39</v>
      </c>
      <c r="M524">
        <v>6.36</v>
      </c>
      <c r="O524">
        <v>-0.1</v>
      </c>
      <c r="P524">
        <v>-0.34</v>
      </c>
      <c r="S524" t="s">
        <v>2839</v>
      </c>
      <c r="T524" t="s">
        <v>2419</v>
      </c>
    </row>
    <row r="525" spans="1:20" x14ac:dyDescent="0.2">
      <c r="A525">
        <v>747</v>
      </c>
      <c r="C525">
        <v>16024</v>
      </c>
      <c r="D525">
        <v>12361</v>
      </c>
      <c r="E525">
        <v>2</v>
      </c>
      <c r="F525">
        <v>37</v>
      </c>
      <c r="G525">
        <v>36.1</v>
      </c>
      <c r="H525" t="s">
        <v>24</v>
      </c>
      <c r="I525">
        <v>65</v>
      </c>
      <c r="J525">
        <v>44</v>
      </c>
      <c r="K525">
        <v>44</v>
      </c>
      <c r="L525">
        <v>65</v>
      </c>
      <c r="M525">
        <v>5.78</v>
      </c>
      <c r="O525">
        <v>1.56</v>
      </c>
      <c r="P525">
        <v>1.85</v>
      </c>
      <c r="S525" t="s">
        <v>77</v>
      </c>
      <c r="T525" t="s">
        <v>77</v>
      </c>
    </row>
    <row r="526" spans="1:20" x14ac:dyDescent="0.2">
      <c r="A526">
        <v>748</v>
      </c>
      <c r="C526">
        <v>16028</v>
      </c>
      <c r="D526">
        <v>55684</v>
      </c>
      <c r="E526">
        <v>2</v>
      </c>
      <c r="F526">
        <v>35</v>
      </c>
      <c r="G526">
        <v>38.799999999999997</v>
      </c>
      <c r="H526" t="s">
        <v>24</v>
      </c>
      <c r="I526">
        <v>37</v>
      </c>
      <c r="J526">
        <v>18</v>
      </c>
      <c r="K526">
        <v>44</v>
      </c>
      <c r="L526">
        <v>37</v>
      </c>
      <c r="M526">
        <v>5.71</v>
      </c>
      <c r="O526">
        <v>1.39</v>
      </c>
      <c r="S526" t="s">
        <v>105</v>
      </c>
      <c r="T526" t="s">
        <v>105</v>
      </c>
    </row>
    <row r="527" spans="1:20" x14ac:dyDescent="0.2">
      <c r="A527">
        <v>750</v>
      </c>
      <c r="B527" t="s">
        <v>2841</v>
      </c>
      <c r="C527">
        <v>16058</v>
      </c>
      <c r="D527">
        <v>55687</v>
      </c>
      <c r="E527">
        <v>2</v>
      </c>
      <c r="F527">
        <v>35</v>
      </c>
      <c r="G527">
        <v>46.8</v>
      </c>
      <c r="H527" t="s">
        <v>24</v>
      </c>
      <c r="I527">
        <v>34</v>
      </c>
      <c r="J527">
        <v>41</v>
      </c>
      <c r="K527">
        <v>15</v>
      </c>
      <c r="L527">
        <v>34</v>
      </c>
      <c r="M527">
        <v>5.35</v>
      </c>
      <c r="O527">
        <v>1.66</v>
      </c>
      <c r="P527">
        <v>1.93</v>
      </c>
      <c r="Q527">
        <v>1</v>
      </c>
      <c r="S527" t="s">
        <v>2842</v>
      </c>
      <c r="T527" t="s">
        <v>98</v>
      </c>
    </row>
    <row r="528" spans="1:20" x14ac:dyDescent="0.2">
      <c r="A528">
        <v>751</v>
      </c>
      <c r="C528">
        <v>16060</v>
      </c>
      <c r="D528">
        <v>110625</v>
      </c>
      <c r="E528">
        <v>2</v>
      </c>
      <c r="F528">
        <v>35</v>
      </c>
      <c r="G528">
        <v>4.0999999999999996</v>
      </c>
      <c r="H528" t="s">
        <v>24</v>
      </c>
      <c r="I528">
        <v>7</v>
      </c>
      <c r="J528">
        <v>28</v>
      </c>
      <c r="K528">
        <v>17</v>
      </c>
      <c r="L528">
        <v>7</v>
      </c>
      <c r="M528">
        <v>6.18</v>
      </c>
      <c r="O528">
        <v>1.06</v>
      </c>
      <c r="P528">
        <v>0.89</v>
      </c>
      <c r="R528" t="s">
        <v>27</v>
      </c>
      <c r="S528" t="s">
        <v>342</v>
      </c>
      <c r="T528" t="s">
        <v>5784</v>
      </c>
    </row>
    <row r="529" spans="1:20" x14ac:dyDescent="0.2">
      <c r="A529">
        <v>752</v>
      </c>
      <c r="B529" t="s">
        <v>2843</v>
      </c>
      <c r="C529">
        <v>16074</v>
      </c>
      <c r="D529">
        <v>129984</v>
      </c>
      <c r="E529">
        <v>2</v>
      </c>
      <c r="F529">
        <v>34</v>
      </c>
      <c r="G529">
        <v>42.7</v>
      </c>
      <c r="H529" t="s">
        <v>26</v>
      </c>
      <c r="I529">
        <v>7</v>
      </c>
      <c r="J529">
        <v>51</v>
      </c>
      <c r="K529">
        <v>34</v>
      </c>
      <c r="L529">
        <v>-7</v>
      </c>
      <c r="M529">
        <v>5.75</v>
      </c>
      <c r="O529">
        <v>1.4</v>
      </c>
      <c r="P529">
        <v>1.65</v>
      </c>
      <c r="R529" t="s">
        <v>27</v>
      </c>
      <c r="S529" t="s">
        <v>80</v>
      </c>
      <c r="T529" t="s">
        <v>3264</v>
      </c>
    </row>
    <row r="530" spans="1:20" x14ac:dyDescent="0.2">
      <c r="A530">
        <v>753</v>
      </c>
      <c r="C530">
        <v>16160</v>
      </c>
      <c r="D530">
        <v>110636</v>
      </c>
      <c r="E530">
        <v>2</v>
      </c>
      <c r="F530">
        <v>36</v>
      </c>
      <c r="G530">
        <v>4.9000000000000004</v>
      </c>
      <c r="H530" t="s">
        <v>24</v>
      </c>
      <c r="I530">
        <v>6</v>
      </c>
      <c r="J530">
        <v>53</v>
      </c>
      <c r="K530">
        <v>13</v>
      </c>
      <c r="L530">
        <v>6</v>
      </c>
      <c r="M530">
        <v>5.82</v>
      </c>
      <c r="O530">
        <v>0.98</v>
      </c>
      <c r="P530">
        <v>0.81</v>
      </c>
      <c r="Q530">
        <v>0.53</v>
      </c>
      <c r="S530" t="s">
        <v>2844</v>
      </c>
      <c r="T530" t="s">
        <v>2844</v>
      </c>
    </row>
    <row r="531" spans="1:20" x14ac:dyDescent="0.2">
      <c r="A531">
        <v>754</v>
      </c>
      <c r="B531" t="s">
        <v>2845</v>
      </c>
      <c r="C531">
        <v>16161</v>
      </c>
      <c r="D531">
        <v>110635</v>
      </c>
      <c r="E531">
        <v>2</v>
      </c>
      <c r="F531">
        <v>35</v>
      </c>
      <c r="G531">
        <v>52.5</v>
      </c>
      <c r="H531" t="s">
        <v>24</v>
      </c>
      <c r="I531">
        <v>5</v>
      </c>
      <c r="J531">
        <v>35</v>
      </c>
      <c r="K531">
        <v>36</v>
      </c>
      <c r="L531">
        <v>5</v>
      </c>
      <c r="M531">
        <v>4.8600000000000003</v>
      </c>
      <c r="O531">
        <v>0.87</v>
      </c>
      <c r="P531">
        <v>0.53</v>
      </c>
      <c r="Q531">
        <v>0.49</v>
      </c>
      <c r="S531" t="s">
        <v>71</v>
      </c>
      <c r="T531" t="s">
        <v>71</v>
      </c>
    </row>
    <row r="532" spans="1:20" x14ac:dyDescent="0.2">
      <c r="A532">
        <v>756</v>
      </c>
      <c r="C532">
        <v>16176</v>
      </c>
      <c r="D532">
        <v>55705</v>
      </c>
      <c r="E532">
        <v>2</v>
      </c>
      <c r="F532">
        <v>36</v>
      </c>
      <c r="G532">
        <v>57.2</v>
      </c>
      <c r="H532" t="s">
        <v>24</v>
      </c>
      <c r="I532">
        <v>38</v>
      </c>
      <c r="J532">
        <v>43</v>
      </c>
      <c r="K532">
        <v>58</v>
      </c>
      <c r="L532">
        <v>38</v>
      </c>
      <c r="M532">
        <v>5.9</v>
      </c>
      <c r="O532">
        <v>0.48</v>
      </c>
      <c r="S532" t="s">
        <v>430</v>
      </c>
      <c r="T532" t="s">
        <v>430</v>
      </c>
    </row>
    <row r="533" spans="1:20" x14ac:dyDescent="0.2">
      <c r="A533">
        <v>757</v>
      </c>
      <c r="C533">
        <v>16187</v>
      </c>
      <c r="D533">
        <v>55703</v>
      </c>
      <c r="E533">
        <v>2</v>
      </c>
      <c r="F533">
        <v>36</v>
      </c>
      <c r="G533">
        <v>42.9</v>
      </c>
      <c r="H533" t="s">
        <v>24</v>
      </c>
      <c r="I533">
        <v>31</v>
      </c>
      <c r="J533">
        <v>36</v>
      </c>
      <c r="K533">
        <v>27</v>
      </c>
      <c r="L533">
        <v>31</v>
      </c>
      <c r="M533">
        <v>6.1</v>
      </c>
      <c r="O533">
        <v>1.05</v>
      </c>
      <c r="P533">
        <v>0.79</v>
      </c>
      <c r="S533" t="s">
        <v>197</v>
      </c>
      <c r="T533" t="s">
        <v>197</v>
      </c>
    </row>
    <row r="534" spans="1:20" x14ac:dyDescent="0.2">
      <c r="A534">
        <v>758</v>
      </c>
      <c r="C534">
        <v>16210</v>
      </c>
      <c r="E534">
        <v>2</v>
      </c>
      <c r="F534">
        <v>37</v>
      </c>
      <c r="G534">
        <v>2.5</v>
      </c>
      <c r="H534" t="s">
        <v>24</v>
      </c>
      <c r="I534">
        <v>34</v>
      </c>
      <c r="J534">
        <v>15</v>
      </c>
      <c r="K534">
        <v>50</v>
      </c>
      <c r="L534">
        <v>34</v>
      </c>
      <c r="M534">
        <v>5.3</v>
      </c>
      <c r="O534">
        <v>1.55</v>
      </c>
      <c r="P534">
        <v>0.84</v>
      </c>
      <c r="S534" t="s">
        <v>2847</v>
      </c>
      <c r="T534" t="s">
        <v>164</v>
      </c>
    </row>
    <row r="535" spans="1:20" x14ac:dyDescent="0.2">
      <c r="A535">
        <v>759</v>
      </c>
      <c r="B535" t="s">
        <v>2848</v>
      </c>
      <c r="C535">
        <v>16212</v>
      </c>
      <c r="D535">
        <v>130004</v>
      </c>
      <c r="E535">
        <v>2</v>
      </c>
      <c r="F535">
        <v>36</v>
      </c>
      <c r="G535">
        <v>0</v>
      </c>
      <c r="H535" t="s">
        <v>26</v>
      </c>
      <c r="I535">
        <v>7</v>
      </c>
      <c r="J535">
        <v>49</v>
      </c>
      <c r="K535">
        <v>54</v>
      </c>
      <c r="L535">
        <v>-7</v>
      </c>
      <c r="M535">
        <v>5.53</v>
      </c>
      <c r="O535">
        <v>1.59</v>
      </c>
      <c r="P535">
        <v>1.93</v>
      </c>
      <c r="Q535">
        <v>0.87</v>
      </c>
      <c r="S535" t="s">
        <v>53</v>
      </c>
      <c r="T535" t="s">
        <v>53</v>
      </c>
    </row>
    <row r="536" spans="1:20" x14ac:dyDescent="0.2">
      <c r="A536">
        <v>760</v>
      </c>
      <c r="C536">
        <v>16219</v>
      </c>
      <c r="D536">
        <v>55715</v>
      </c>
      <c r="E536">
        <v>2</v>
      </c>
      <c r="F536">
        <v>37</v>
      </c>
      <c r="G536">
        <v>20.8</v>
      </c>
      <c r="H536" t="s">
        <v>24</v>
      </c>
      <c r="I536">
        <v>39</v>
      </c>
      <c r="J536">
        <v>53</v>
      </c>
      <c r="K536">
        <v>45</v>
      </c>
      <c r="L536">
        <v>39</v>
      </c>
      <c r="M536">
        <v>6.54</v>
      </c>
      <c r="O536">
        <v>-0.12</v>
      </c>
      <c r="P536">
        <v>-0.48</v>
      </c>
      <c r="S536" t="s">
        <v>211</v>
      </c>
      <c r="T536" t="s">
        <v>211</v>
      </c>
    </row>
    <row r="537" spans="1:20" x14ac:dyDescent="0.2">
      <c r="A537">
        <v>761</v>
      </c>
      <c r="C537">
        <v>16220</v>
      </c>
      <c r="D537">
        <v>55711</v>
      </c>
      <c r="E537">
        <v>2</v>
      </c>
      <c r="F537">
        <v>37</v>
      </c>
      <c r="G537">
        <v>6.4</v>
      </c>
      <c r="H537" t="s">
        <v>24</v>
      </c>
      <c r="I537">
        <v>32</v>
      </c>
      <c r="J537">
        <v>53</v>
      </c>
      <c r="K537">
        <v>31</v>
      </c>
      <c r="L537">
        <v>32</v>
      </c>
      <c r="M537">
        <v>6.25</v>
      </c>
      <c r="O537">
        <v>0.48</v>
      </c>
      <c r="P537">
        <v>0.01</v>
      </c>
      <c r="S537" t="s">
        <v>199</v>
      </c>
      <c r="T537" t="s">
        <v>199</v>
      </c>
    </row>
    <row r="538" spans="1:20" x14ac:dyDescent="0.2">
      <c r="A538">
        <v>763</v>
      </c>
      <c r="B538" t="s">
        <v>2849</v>
      </c>
      <c r="C538">
        <v>16234</v>
      </c>
      <c r="D538">
        <v>93022</v>
      </c>
      <c r="E538">
        <v>2</v>
      </c>
      <c r="F538">
        <v>36</v>
      </c>
      <c r="G538">
        <v>37.9</v>
      </c>
      <c r="H538" t="s">
        <v>24</v>
      </c>
      <c r="I538">
        <v>12</v>
      </c>
      <c r="J538">
        <v>26</v>
      </c>
      <c r="K538">
        <v>51</v>
      </c>
      <c r="L538">
        <v>12</v>
      </c>
      <c r="M538">
        <v>5.68</v>
      </c>
      <c r="O538">
        <v>0.49</v>
      </c>
      <c r="P538">
        <v>-0.08</v>
      </c>
      <c r="S538" t="s">
        <v>75</v>
      </c>
      <c r="T538" t="s">
        <v>75</v>
      </c>
    </row>
    <row r="539" spans="1:20" x14ac:dyDescent="0.2">
      <c r="A539">
        <v>764</v>
      </c>
      <c r="B539" t="s">
        <v>2850</v>
      </c>
      <c r="C539">
        <v>16232</v>
      </c>
      <c r="D539">
        <v>75470</v>
      </c>
      <c r="E539">
        <v>2</v>
      </c>
      <c r="F539">
        <v>36</v>
      </c>
      <c r="G539">
        <v>57.7</v>
      </c>
      <c r="H539" t="s">
        <v>24</v>
      </c>
      <c r="I539">
        <v>24</v>
      </c>
      <c r="J539">
        <v>38</v>
      </c>
      <c r="K539">
        <v>54</v>
      </c>
      <c r="L539">
        <v>24</v>
      </c>
      <c r="M539">
        <v>7.09</v>
      </c>
      <c r="O539">
        <v>0.5</v>
      </c>
      <c r="P539">
        <v>0.02</v>
      </c>
      <c r="S539" t="s">
        <v>79</v>
      </c>
      <c r="T539" t="s">
        <v>79</v>
      </c>
    </row>
    <row r="540" spans="1:20" x14ac:dyDescent="0.2">
      <c r="A540">
        <v>765</v>
      </c>
      <c r="B540" t="s">
        <v>2850</v>
      </c>
      <c r="C540">
        <v>16246</v>
      </c>
      <c r="D540">
        <v>75471</v>
      </c>
      <c r="E540">
        <v>2</v>
      </c>
      <c r="F540">
        <v>37</v>
      </c>
      <c r="G540">
        <v>0.5</v>
      </c>
      <c r="H540" t="s">
        <v>24</v>
      </c>
      <c r="I540">
        <v>24</v>
      </c>
      <c r="J540">
        <v>38</v>
      </c>
      <c r="K540">
        <v>51</v>
      </c>
      <c r="L540">
        <v>24</v>
      </c>
      <c r="M540">
        <v>6.5</v>
      </c>
      <c r="O540">
        <v>0.41</v>
      </c>
      <c r="P540">
        <v>-0.02</v>
      </c>
      <c r="S540" t="s">
        <v>2851</v>
      </c>
      <c r="T540" t="s">
        <v>2851</v>
      </c>
    </row>
    <row r="541" spans="1:20" x14ac:dyDescent="0.2">
      <c r="A541">
        <v>766</v>
      </c>
      <c r="C541">
        <v>16247</v>
      </c>
      <c r="D541">
        <v>110640</v>
      </c>
      <c r="E541">
        <v>2</v>
      </c>
      <c r="F541">
        <v>36</v>
      </c>
      <c r="G541">
        <v>35.1</v>
      </c>
      <c r="H541" t="s">
        <v>24</v>
      </c>
      <c r="I541">
        <v>7</v>
      </c>
      <c r="J541">
        <v>43</v>
      </c>
      <c r="K541">
        <v>47</v>
      </c>
      <c r="L541">
        <v>7</v>
      </c>
      <c r="M541">
        <v>5.81</v>
      </c>
      <c r="O541">
        <v>1.04</v>
      </c>
      <c r="P541">
        <v>0.86</v>
      </c>
      <c r="R541" t="s">
        <v>27</v>
      </c>
      <c r="S541" t="s">
        <v>197</v>
      </c>
      <c r="T541" t="s">
        <v>5915</v>
      </c>
    </row>
    <row r="542" spans="1:20" x14ac:dyDescent="0.2">
      <c r="A542">
        <v>768</v>
      </c>
      <c r="C542">
        <v>16327</v>
      </c>
      <c r="D542">
        <v>55729</v>
      </c>
      <c r="E542">
        <v>2</v>
      </c>
      <c r="F542">
        <v>38</v>
      </c>
      <c r="G542">
        <v>17.8</v>
      </c>
      <c r="H542" t="s">
        <v>24</v>
      </c>
      <c r="I542">
        <v>37</v>
      </c>
      <c r="J542">
        <v>43</v>
      </c>
      <c r="K542">
        <v>36</v>
      </c>
      <c r="L542">
        <v>37</v>
      </c>
      <c r="M542">
        <v>6.18</v>
      </c>
      <c r="O542">
        <v>0.47</v>
      </c>
      <c r="P542">
        <v>0.08</v>
      </c>
      <c r="S542" t="s">
        <v>2851</v>
      </c>
      <c r="T542" t="s">
        <v>2851</v>
      </c>
    </row>
    <row r="543" spans="1:20" x14ac:dyDescent="0.2">
      <c r="A543">
        <v>769</v>
      </c>
      <c r="C543">
        <v>16350</v>
      </c>
      <c r="D543">
        <v>55735</v>
      </c>
      <c r="E543">
        <v>2</v>
      </c>
      <c r="F543">
        <v>38</v>
      </c>
      <c r="G543">
        <v>27.8</v>
      </c>
      <c r="H543" t="s">
        <v>24</v>
      </c>
      <c r="I543">
        <v>38</v>
      </c>
      <c r="J543">
        <v>5</v>
      </c>
      <c r="K543">
        <v>22</v>
      </c>
      <c r="L543">
        <v>38</v>
      </c>
      <c r="M543">
        <v>6.3</v>
      </c>
      <c r="O543">
        <v>-0.03</v>
      </c>
      <c r="P543">
        <v>-0.03</v>
      </c>
      <c r="S543" t="s">
        <v>191</v>
      </c>
      <c r="T543" t="s">
        <v>191</v>
      </c>
    </row>
    <row r="544" spans="1:20" x14ac:dyDescent="0.2">
      <c r="A544">
        <v>770</v>
      </c>
      <c r="C544">
        <v>16399</v>
      </c>
      <c r="D544">
        <v>110653</v>
      </c>
      <c r="E544">
        <v>2</v>
      </c>
      <c r="F544">
        <v>38</v>
      </c>
      <c r="G544">
        <v>0.8</v>
      </c>
      <c r="H544" t="s">
        <v>24</v>
      </c>
      <c r="I544">
        <v>7</v>
      </c>
      <c r="J544">
        <v>41</v>
      </c>
      <c r="K544">
        <v>43</v>
      </c>
      <c r="L544">
        <v>7</v>
      </c>
      <c r="M544">
        <v>6.39</v>
      </c>
      <c r="O544">
        <v>0.44</v>
      </c>
      <c r="P544">
        <v>0</v>
      </c>
      <c r="S544" t="s">
        <v>439</v>
      </c>
      <c r="T544" t="s">
        <v>439</v>
      </c>
    </row>
    <row r="545" spans="1:20" x14ac:dyDescent="0.2">
      <c r="A545">
        <v>771</v>
      </c>
      <c r="B545" t="s">
        <v>2853</v>
      </c>
      <c r="C545">
        <v>16400</v>
      </c>
      <c r="D545">
        <v>130026</v>
      </c>
      <c r="E545">
        <v>2</v>
      </c>
      <c r="F545">
        <v>37</v>
      </c>
      <c r="G545">
        <v>41.8</v>
      </c>
      <c r="H545" t="s">
        <v>26</v>
      </c>
      <c r="I545">
        <v>3</v>
      </c>
      <c r="J545">
        <v>23</v>
      </c>
      <c r="K545">
        <v>46</v>
      </c>
      <c r="L545">
        <v>-3</v>
      </c>
      <c r="M545">
        <v>5.65</v>
      </c>
      <c r="O545">
        <v>1.02</v>
      </c>
      <c r="P545">
        <v>0.85</v>
      </c>
      <c r="R545" t="s">
        <v>27</v>
      </c>
      <c r="S545" t="s">
        <v>235</v>
      </c>
      <c r="T545" t="s">
        <v>6326</v>
      </c>
    </row>
    <row r="546" spans="1:20" x14ac:dyDescent="0.2">
      <c r="A546">
        <v>773</v>
      </c>
      <c r="B546" t="s">
        <v>2855</v>
      </c>
      <c r="C546">
        <v>16432</v>
      </c>
      <c r="D546">
        <v>75495</v>
      </c>
      <c r="E546">
        <v>2</v>
      </c>
      <c r="F546">
        <v>38</v>
      </c>
      <c r="G546">
        <v>49</v>
      </c>
      <c r="H546" t="s">
        <v>24</v>
      </c>
      <c r="I546">
        <v>21</v>
      </c>
      <c r="J546">
        <v>57</v>
      </c>
      <c r="K546">
        <v>41</v>
      </c>
      <c r="L546">
        <v>21</v>
      </c>
      <c r="M546">
        <v>5.43</v>
      </c>
      <c r="O546">
        <v>0.16</v>
      </c>
      <c r="P546">
        <v>0.13</v>
      </c>
      <c r="S546" t="s">
        <v>41</v>
      </c>
      <c r="T546" t="s">
        <v>41</v>
      </c>
    </row>
    <row r="547" spans="1:20" x14ac:dyDescent="0.2">
      <c r="A547">
        <v>774</v>
      </c>
      <c r="C547">
        <v>16458</v>
      </c>
      <c r="D547">
        <v>433</v>
      </c>
      <c r="E547">
        <v>2</v>
      </c>
      <c r="F547">
        <v>47</v>
      </c>
      <c r="G547">
        <v>47.6</v>
      </c>
      <c r="H547" t="s">
        <v>24</v>
      </c>
      <c r="I547">
        <v>81</v>
      </c>
      <c r="J547">
        <v>26</v>
      </c>
      <c r="K547">
        <v>54</v>
      </c>
      <c r="L547">
        <v>81</v>
      </c>
      <c r="M547">
        <v>5.78</v>
      </c>
      <c r="O547">
        <v>1.3</v>
      </c>
      <c r="S547" t="s">
        <v>2856</v>
      </c>
      <c r="T547" t="s">
        <v>6330</v>
      </c>
    </row>
    <row r="548" spans="1:20" x14ac:dyDescent="0.2">
      <c r="A548">
        <v>775</v>
      </c>
      <c r="C548">
        <v>16467</v>
      </c>
      <c r="D548">
        <v>110655</v>
      </c>
      <c r="E548">
        <v>2</v>
      </c>
      <c r="F548">
        <v>38</v>
      </c>
      <c r="G548">
        <v>36.9</v>
      </c>
      <c r="H548" t="s">
        <v>24</v>
      </c>
      <c r="I548">
        <v>3</v>
      </c>
      <c r="J548">
        <v>26</v>
      </c>
      <c r="K548">
        <v>35</v>
      </c>
      <c r="L548">
        <v>3</v>
      </c>
      <c r="M548">
        <v>6.21</v>
      </c>
      <c r="O548">
        <v>1</v>
      </c>
      <c r="P548">
        <v>0.76</v>
      </c>
      <c r="S548" t="s">
        <v>60</v>
      </c>
      <c r="T548" t="s">
        <v>60</v>
      </c>
    </row>
    <row r="549" spans="1:20" x14ac:dyDescent="0.2">
      <c r="A549">
        <v>779</v>
      </c>
      <c r="B549" t="s">
        <v>2860</v>
      </c>
      <c r="C549">
        <v>16582</v>
      </c>
      <c r="D549">
        <v>110665</v>
      </c>
      <c r="E549">
        <v>2</v>
      </c>
      <c r="F549">
        <v>39</v>
      </c>
      <c r="G549">
        <v>29</v>
      </c>
      <c r="H549" t="s">
        <v>24</v>
      </c>
      <c r="I549">
        <v>0</v>
      </c>
      <c r="J549">
        <v>19</v>
      </c>
      <c r="K549">
        <v>43</v>
      </c>
      <c r="L549">
        <v>0</v>
      </c>
      <c r="M549">
        <v>4.07</v>
      </c>
      <c r="O549">
        <v>-0.22</v>
      </c>
      <c r="P549">
        <v>-0.87</v>
      </c>
      <c r="Q549">
        <v>-0.21</v>
      </c>
      <c r="S549" t="s">
        <v>85</v>
      </c>
      <c r="T549" t="s">
        <v>85</v>
      </c>
    </row>
    <row r="550" spans="1:20" x14ac:dyDescent="0.2">
      <c r="A550">
        <v>781</v>
      </c>
      <c r="B550" t="s">
        <v>2862</v>
      </c>
      <c r="C550">
        <v>16620</v>
      </c>
      <c r="D550">
        <v>148528</v>
      </c>
      <c r="E550">
        <v>2</v>
      </c>
      <c r="F550">
        <v>39</v>
      </c>
      <c r="G550">
        <v>33.799999999999997</v>
      </c>
      <c r="H550" t="s">
        <v>26</v>
      </c>
      <c r="I550">
        <v>11</v>
      </c>
      <c r="J550">
        <v>52</v>
      </c>
      <c r="K550">
        <v>20</v>
      </c>
      <c r="L550">
        <v>-11</v>
      </c>
      <c r="M550">
        <v>4.84</v>
      </c>
      <c r="O550">
        <v>0.45</v>
      </c>
      <c r="P550">
        <v>-0.01</v>
      </c>
      <c r="S550" t="s">
        <v>2863</v>
      </c>
      <c r="T550" t="s">
        <v>6027</v>
      </c>
    </row>
    <row r="551" spans="1:20" x14ac:dyDescent="0.2">
      <c r="A551">
        <v>782</v>
      </c>
      <c r="B551" t="s">
        <v>2864</v>
      </c>
      <c r="C551">
        <v>16628</v>
      </c>
      <c r="D551">
        <v>75510</v>
      </c>
      <c r="E551">
        <v>2</v>
      </c>
      <c r="F551">
        <v>40</v>
      </c>
      <c r="G551">
        <v>41.1</v>
      </c>
      <c r="H551" t="s">
        <v>24</v>
      </c>
      <c r="I551">
        <v>27</v>
      </c>
      <c r="J551">
        <v>3</v>
      </c>
      <c r="K551">
        <v>39</v>
      </c>
      <c r="L551">
        <v>27</v>
      </c>
      <c r="M551">
        <v>5.3</v>
      </c>
      <c r="O551">
        <v>0.09</v>
      </c>
      <c r="P551">
        <v>0.13</v>
      </c>
      <c r="S551" t="s">
        <v>298</v>
      </c>
      <c r="T551" t="s">
        <v>298</v>
      </c>
    </row>
    <row r="552" spans="1:20" x14ac:dyDescent="0.2">
      <c r="A552">
        <v>783</v>
      </c>
      <c r="C552">
        <v>16647</v>
      </c>
      <c r="D552">
        <v>110673</v>
      </c>
      <c r="E552">
        <v>2</v>
      </c>
      <c r="F552">
        <v>40</v>
      </c>
      <c r="G552">
        <v>15.7</v>
      </c>
      <c r="H552" t="s">
        <v>24</v>
      </c>
      <c r="I552">
        <v>6</v>
      </c>
      <c r="J552">
        <v>6</v>
      </c>
      <c r="K552">
        <v>43</v>
      </c>
      <c r="L552">
        <v>6</v>
      </c>
      <c r="M552">
        <v>6.25</v>
      </c>
      <c r="O552">
        <v>0.4</v>
      </c>
      <c r="P552">
        <v>-0.03</v>
      </c>
      <c r="S552" t="s">
        <v>2865</v>
      </c>
      <c r="T552" t="s">
        <v>2865</v>
      </c>
    </row>
    <row r="553" spans="1:20" x14ac:dyDescent="0.2">
      <c r="A553">
        <v>784</v>
      </c>
      <c r="C553">
        <v>16673</v>
      </c>
      <c r="D553">
        <v>130047</v>
      </c>
      <c r="E553">
        <v>2</v>
      </c>
      <c r="F553">
        <v>40</v>
      </c>
      <c r="G553">
        <v>12.3</v>
      </c>
      <c r="H553" t="s">
        <v>26</v>
      </c>
      <c r="I553">
        <v>9</v>
      </c>
      <c r="J553">
        <v>27</v>
      </c>
      <c r="K553">
        <v>11</v>
      </c>
      <c r="L553">
        <v>-9</v>
      </c>
      <c r="M553">
        <v>5.78</v>
      </c>
      <c r="O553">
        <v>0.52</v>
      </c>
      <c r="P553">
        <v>0</v>
      </c>
      <c r="S553" t="s">
        <v>204</v>
      </c>
      <c r="T553" t="s">
        <v>204</v>
      </c>
    </row>
    <row r="554" spans="1:20" x14ac:dyDescent="0.2">
      <c r="A554">
        <v>785</v>
      </c>
      <c r="B554" t="s">
        <v>2866</v>
      </c>
      <c r="C554">
        <v>16727</v>
      </c>
      <c r="D554">
        <v>23555</v>
      </c>
      <c r="E554">
        <v>2</v>
      </c>
      <c r="F554">
        <v>43</v>
      </c>
      <c r="G554">
        <v>2.8</v>
      </c>
      <c r="H554" t="s">
        <v>24</v>
      </c>
      <c r="I554">
        <v>55</v>
      </c>
      <c r="J554">
        <v>6</v>
      </c>
      <c r="K554">
        <v>21</v>
      </c>
      <c r="L554">
        <v>55</v>
      </c>
      <c r="M554">
        <v>5.77</v>
      </c>
      <c r="O554">
        <v>-0.13</v>
      </c>
      <c r="P554">
        <v>-0.48</v>
      </c>
      <c r="S554" t="s">
        <v>2867</v>
      </c>
      <c r="T554" t="s">
        <v>112</v>
      </c>
    </row>
    <row r="555" spans="1:20" x14ac:dyDescent="0.2">
      <c r="A555">
        <v>787</v>
      </c>
      <c r="C555">
        <v>16735</v>
      </c>
      <c r="D555">
        <v>23556</v>
      </c>
      <c r="E555">
        <v>2</v>
      </c>
      <c r="F555">
        <v>42</v>
      </c>
      <c r="G555">
        <v>59.7</v>
      </c>
      <c r="H555" t="s">
        <v>24</v>
      </c>
      <c r="I555">
        <v>53</v>
      </c>
      <c r="J555">
        <v>31</v>
      </c>
      <c r="K555">
        <v>34</v>
      </c>
      <c r="L555">
        <v>53</v>
      </c>
      <c r="M555">
        <v>5.84</v>
      </c>
      <c r="O555">
        <v>1.1200000000000001</v>
      </c>
      <c r="S555" t="s">
        <v>2868</v>
      </c>
      <c r="T555" t="s">
        <v>5662</v>
      </c>
    </row>
    <row r="556" spans="1:20" x14ac:dyDescent="0.2">
      <c r="A556">
        <v>788</v>
      </c>
      <c r="B556" t="s">
        <v>2869</v>
      </c>
      <c r="C556">
        <v>16739</v>
      </c>
      <c r="D556">
        <v>55793</v>
      </c>
      <c r="E556">
        <v>2</v>
      </c>
      <c r="F556">
        <v>42</v>
      </c>
      <c r="G556">
        <v>14.9</v>
      </c>
      <c r="H556" t="s">
        <v>24</v>
      </c>
      <c r="I556">
        <v>40</v>
      </c>
      <c r="J556">
        <v>11</v>
      </c>
      <c r="K556">
        <v>38</v>
      </c>
      <c r="L556">
        <v>40</v>
      </c>
      <c r="M556">
        <v>4.91</v>
      </c>
      <c r="O556">
        <v>0.59</v>
      </c>
      <c r="P556">
        <v>0.14000000000000001</v>
      </c>
      <c r="Q556">
        <v>0.3</v>
      </c>
      <c r="S556" t="s">
        <v>130</v>
      </c>
      <c r="T556" t="s">
        <v>130</v>
      </c>
    </row>
    <row r="557" spans="1:20" x14ac:dyDescent="0.2">
      <c r="A557">
        <v>790</v>
      </c>
      <c r="B557" t="s">
        <v>2870</v>
      </c>
      <c r="C557">
        <v>16765</v>
      </c>
      <c r="D557">
        <v>130055</v>
      </c>
      <c r="E557">
        <v>2</v>
      </c>
      <c r="F557">
        <v>41</v>
      </c>
      <c r="G557">
        <v>13.9</v>
      </c>
      <c r="H557" t="s">
        <v>26</v>
      </c>
      <c r="I557">
        <v>0</v>
      </c>
      <c r="J557">
        <v>41</v>
      </c>
      <c r="K557">
        <v>45</v>
      </c>
      <c r="L557">
        <v>0</v>
      </c>
      <c r="M557">
        <v>5.71</v>
      </c>
      <c r="O557">
        <v>0.52</v>
      </c>
      <c r="P557">
        <v>-0.02</v>
      </c>
      <c r="S557" t="s">
        <v>387</v>
      </c>
      <c r="T557" t="s">
        <v>387</v>
      </c>
    </row>
    <row r="558" spans="1:20" x14ac:dyDescent="0.2">
      <c r="A558">
        <v>791</v>
      </c>
      <c r="C558">
        <v>16769</v>
      </c>
      <c r="D558">
        <v>12421</v>
      </c>
      <c r="E558">
        <v>2</v>
      </c>
      <c r="F558">
        <v>44</v>
      </c>
      <c r="G558">
        <v>49.7</v>
      </c>
      <c r="H558" t="s">
        <v>24</v>
      </c>
      <c r="I558">
        <v>67</v>
      </c>
      <c r="J558">
        <v>49</v>
      </c>
      <c r="K558">
        <v>29</v>
      </c>
      <c r="L558">
        <v>67</v>
      </c>
      <c r="M558">
        <v>5.95</v>
      </c>
      <c r="O558">
        <v>0.1</v>
      </c>
      <c r="P558">
        <v>0.17</v>
      </c>
      <c r="S558" t="s">
        <v>606</v>
      </c>
      <c r="T558" t="s">
        <v>606</v>
      </c>
    </row>
    <row r="559" spans="1:20" x14ac:dyDescent="0.2">
      <c r="A559">
        <v>792</v>
      </c>
      <c r="C559">
        <v>16780</v>
      </c>
      <c r="D559">
        <v>38274</v>
      </c>
      <c r="E559">
        <v>2</v>
      </c>
      <c r="F559">
        <v>43</v>
      </c>
      <c r="G559">
        <v>1.9</v>
      </c>
      <c r="H559" t="s">
        <v>24</v>
      </c>
      <c r="I559">
        <v>48</v>
      </c>
      <c r="J559">
        <v>15</v>
      </c>
      <c r="K559">
        <v>56</v>
      </c>
      <c r="L559">
        <v>48</v>
      </c>
      <c r="M559">
        <v>6.48</v>
      </c>
      <c r="N559" t="s">
        <v>103</v>
      </c>
      <c r="S559" t="s">
        <v>513</v>
      </c>
      <c r="T559" t="s">
        <v>513</v>
      </c>
    </row>
    <row r="560" spans="1:20" x14ac:dyDescent="0.2">
      <c r="A560">
        <v>793</v>
      </c>
      <c r="B560" t="s">
        <v>2871</v>
      </c>
      <c r="C560">
        <v>16811</v>
      </c>
      <c r="D560">
        <v>93062</v>
      </c>
      <c r="E560">
        <v>2</v>
      </c>
      <c r="F560">
        <v>42</v>
      </c>
      <c r="G560">
        <v>22</v>
      </c>
      <c r="H560" t="s">
        <v>24</v>
      </c>
      <c r="I560">
        <v>20</v>
      </c>
      <c r="J560">
        <v>0</v>
      </c>
      <c r="K560">
        <v>42</v>
      </c>
      <c r="L560">
        <v>20</v>
      </c>
      <c r="M560">
        <v>5.69</v>
      </c>
      <c r="N560" t="s">
        <v>103</v>
      </c>
      <c r="O560">
        <v>-0.02</v>
      </c>
      <c r="P560">
        <v>-0.03</v>
      </c>
      <c r="S560" t="s">
        <v>2872</v>
      </c>
      <c r="T560" t="s">
        <v>4149</v>
      </c>
    </row>
    <row r="561" spans="1:20" x14ac:dyDescent="0.2">
      <c r="A561">
        <v>795</v>
      </c>
      <c r="C561">
        <v>16824</v>
      </c>
      <c r="D561">
        <v>130061</v>
      </c>
      <c r="E561">
        <v>2</v>
      </c>
      <c r="F561">
        <v>41</v>
      </c>
      <c r="G561">
        <v>48.3</v>
      </c>
      <c r="H561" t="s">
        <v>26</v>
      </c>
      <c r="I561">
        <v>3</v>
      </c>
      <c r="J561">
        <v>12</v>
      </c>
      <c r="K561">
        <v>48</v>
      </c>
      <c r="L561">
        <v>-3</v>
      </c>
      <c r="M561">
        <v>6.05</v>
      </c>
      <c r="O561">
        <v>1.17</v>
      </c>
      <c r="P561">
        <v>1.1299999999999999</v>
      </c>
      <c r="R561" t="s">
        <v>27</v>
      </c>
      <c r="S561" t="s">
        <v>28</v>
      </c>
      <c r="T561" t="s">
        <v>3226</v>
      </c>
    </row>
    <row r="562" spans="1:20" x14ac:dyDescent="0.2">
      <c r="A562">
        <v>796</v>
      </c>
      <c r="C562">
        <v>16825</v>
      </c>
      <c r="D562">
        <v>148550</v>
      </c>
      <c r="E562">
        <v>2</v>
      </c>
      <c r="F562">
        <v>41</v>
      </c>
      <c r="G562">
        <v>34</v>
      </c>
      <c r="H562" t="s">
        <v>26</v>
      </c>
      <c r="I562">
        <v>14</v>
      </c>
      <c r="J562">
        <v>32</v>
      </c>
      <c r="K562">
        <v>58</v>
      </c>
      <c r="L562">
        <v>-14</v>
      </c>
      <c r="M562">
        <v>5.98</v>
      </c>
      <c r="O562">
        <v>0.43</v>
      </c>
      <c r="P562">
        <v>-0.02</v>
      </c>
      <c r="S562" t="s">
        <v>2874</v>
      </c>
      <c r="T562" t="s">
        <v>136</v>
      </c>
    </row>
    <row r="563" spans="1:20" x14ac:dyDescent="0.2">
      <c r="A563">
        <v>797</v>
      </c>
      <c r="C563">
        <v>16861</v>
      </c>
      <c r="D563">
        <v>93067</v>
      </c>
      <c r="E563">
        <v>2</v>
      </c>
      <c r="F563">
        <v>42</v>
      </c>
      <c r="G563">
        <v>28.9</v>
      </c>
      <c r="H563" t="s">
        <v>24</v>
      </c>
      <c r="I563">
        <v>10</v>
      </c>
      <c r="J563">
        <v>44</v>
      </c>
      <c r="K563">
        <v>30</v>
      </c>
      <c r="L563">
        <v>10</v>
      </c>
      <c r="M563">
        <v>6.3</v>
      </c>
      <c r="O563">
        <v>0.06</v>
      </c>
      <c r="P563">
        <v>0.06</v>
      </c>
      <c r="Q563">
        <v>0.02</v>
      </c>
      <c r="S563" t="s">
        <v>114</v>
      </c>
      <c r="T563" t="s">
        <v>114</v>
      </c>
    </row>
    <row r="564" spans="1:20" x14ac:dyDescent="0.2">
      <c r="A564">
        <v>799</v>
      </c>
      <c r="B564" t="s">
        <v>2875</v>
      </c>
      <c r="C564">
        <v>16895</v>
      </c>
      <c r="D564">
        <v>38288</v>
      </c>
      <c r="E564">
        <v>2</v>
      </c>
      <c r="F564">
        <v>44</v>
      </c>
      <c r="G564">
        <v>12</v>
      </c>
      <c r="H564" t="s">
        <v>24</v>
      </c>
      <c r="I564">
        <v>49</v>
      </c>
      <c r="J564">
        <v>13</v>
      </c>
      <c r="K564">
        <v>42</v>
      </c>
      <c r="L564">
        <v>49</v>
      </c>
      <c r="M564">
        <v>4.12</v>
      </c>
      <c r="O564">
        <v>0.49</v>
      </c>
      <c r="P564">
        <v>0</v>
      </c>
      <c r="Q564">
        <v>0.3</v>
      </c>
      <c r="S564" t="s">
        <v>199</v>
      </c>
      <c r="T564" t="s">
        <v>199</v>
      </c>
    </row>
    <row r="565" spans="1:20" x14ac:dyDescent="0.2">
      <c r="A565">
        <v>800</v>
      </c>
      <c r="B565" t="s">
        <v>2876</v>
      </c>
      <c r="C565">
        <v>16901</v>
      </c>
      <c r="D565">
        <v>38289</v>
      </c>
      <c r="E565">
        <v>2</v>
      </c>
      <c r="F565">
        <v>44</v>
      </c>
      <c r="G565">
        <v>5.2</v>
      </c>
      <c r="H565" t="s">
        <v>24</v>
      </c>
      <c r="I565">
        <v>44</v>
      </c>
      <c r="J565">
        <v>17</v>
      </c>
      <c r="K565">
        <v>49</v>
      </c>
      <c r="L565">
        <v>44</v>
      </c>
      <c r="M565">
        <v>5.43</v>
      </c>
      <c r="O565">
        <v>0.9</v>
      </c>
      <c r="P565">
        <v>0.65</v>
      </c>
      <c r="S565" t="s">
        <v>2877</v>
      </c>
      <c r="T565" t="s">
        <v>6357</v>
      </c>
    </row>
    <row r="566" spans="1:20" x14ac:dyDescent="0.2">
      <c r="A566">
        <v>801</v>
      </c>
      <c r="B566" t="s">
        <v>2878</v>
      </c>
      <c r="C566">
        <v>16908</v>
      </c>
      <c r="D566">
        <v>75532</v>
      </c>
      <c r="E566">
        <v>2</v>
      </c>
      <c r="F566">
        <v>43</v>
      </c>
      <c r="G566">
        <v>27.1</v>
      </c>
      <c r="H566" t="s">
        <v>24</v>
      </c>
      <c r="I566">
        <v>27</v>
      </c>
      <c r="J566">
        <v>42</v>
      </c>
      <c r="K566">
        <v>26</v>
      </c>
      <c r="L566">
        <v>27</v>
      </c>
      <c r="M566">
        <v>4.66</v>
      </c>
      <c r="O566">
        <v>-0.13</v>
      </c>
      <c r="P566">
        <v>-0.62</v>
      </c>
      <c r="Q566">
        <v>-0.13</v>
      </c>
      <c r="S566" t="s">
        <v>368</v>
      </c>
      <c r="T566" t="s">
        <v>368</v>
      </c>
    </row>
    <row r="567" spans="1:20" x14ac:dyDescent="0.2">
      <c r="A567">
        <v>803</v>
      </c>
      <c r="C567">
        <v>16955</v>
      </c>
      <c r="D567">
        <v>75539</v>
      </c>
      <c r="E567">
        <v>2</v>
      </c>
      <c r="F567">
        <v>43</v>
      </c>
      <c r="G567">
        <v>51.2</v>
      </c>
      <c r="H567" t="s">
        <v>24</v>
      </c>
      <c r="I567">
        <v>25</v>
      </c>
      <c r="J567">
        <v>38</v>
      </c>
      <c r="K567">
        <v>17</v>
      </c>
      <c r="L567">
        <v>25</v>
      </c>
      <c r="M567">
        <v>6.35</v>
      </c>
      <c r="O567">
        <v>0.08</v>
      </c>
      <c r="P567">
        <v>0.11</v>
      </c>
      <c r="S567" t="s">
        <v>44</v>
      </c>
      <c r="T567" t="s">
        <v>44</v>
      </c>
    </row>
    <row r="568" spans="1:20" x14ac:dyDescent="0.2">
      <c r="A568">
        <v>804</v>
      </c>
      <c r="B568" t="s">
        <v>2880</v>
      </c>
      <c r="C568">
        <v>16970</v>
      </c>
      <c r="D568">
        <v>110707</v>
      </c>
      <c r="E568">
        <v>2</v>
      </c>
      <c r="F568">
        <v>43</v>
      </c>
      <c r="G568">
        <v>18</v>
      </c>
      <c r="H568" t="s">
        <v>24</v>
      </c>
      <c r="I568">
        <v>3</v>
      </c>
      <c r="J568">
        <v>14</v>
      </c>
      <c r="K568">
        <v>9</v>
      </c>
      <c r="L568">
        <v>3</v>
      </c>
      <c r="M568">
        <v>3.47</v>
      </c>
      <c r="O568">
        <v>0.09</v>
      </c>
      <c r="P568">
        <v>7.0000000000000007E-2</v>
      </c>
      <c r="Q568">
        <v>0.04</v>
      </c>
      <c r="S568" t="s">
        <v>298</v>
      </c>
      <c r="T568" t="s">
        <v>298</v>
      </c>
    </row>
    <row r="569" spans="1:20" x14ac:dyDescent="0.2">
      <c r="A569">
        <v>808</v>
      </c>
      <c r="B569" t="s">
        <v>2882</v>
      </c>
      <c r="C569">
        <v>17017</v>
      </c>
      <c r="D569">
        <v>93081</v>
      </c>
      <c r="E569">
        <v>2</v>
      </c>
      <c r="F569">
        <v>44</v>
      </c>
      <c r="G569">
        <v>19.100000000000001</v>
      </c>
      <c r="H569" t="s">
        <v>24</v>
      </c>
      <c r="I569">
        <v>17</v>
      </c>
      <c r="J569">
        <v>45</v>
      </c>
      <c r="K569">
        <v>50</v>
      </c>
      <c r="L569">
        <v>17</v>
      </c>
      <c r="M569">
        <v>6.46</v>
      </c>
      <c r="O569">
        <v>1.07</v>
      </c>
      <c r="P569">
        <v>1.07</v>
      </c>
      <c r="Q569">
        <v>0.39</v>
      </c>
      <c r="S569" t="s">
        <v>125</v>
      </c>
      <c r="T569" t="s">
        <v>125</v>
      </c>
    </row>
    <row r="570" spans="1:20" x14ac:dyDescent="0.2">
      <c r="A570">
        <v>809</v>
      </c>
      <c r="B570" t="s">
        <v>2883</v>
      </c>
      <c r="C570">
        <v>17036</v>
      </c>
      <c r="D570">
        <v>93082</v>
      </c>
      <c r="E570">
        <v>2</v>
      </c>
      <c r="F570">
        <v>44</v>
      </c>
      <c r="G570">
        <v>32.9</v>
      </c>
      <c r="H570" t="s">
        <v>24</v>
      </c>
      <c r="I570">
        <v>15</v>
      </c>
      <c r="J570">
        <v>18</v>
      </c>
      <c r="K570">
        <v>42</v>
      </c>
      <c r="L570">
        <v>15</v>
      </c>
      <c r="M570">
        <v>5.77</v>
      </c>
      <c r="O570">
        <v>-0.01</v>
      </c>
      <c r="P570">
        <v>-0.19</v>
      </c>
      <c r="S570" t="s">
        <v>66</v>
      </c>
      <c r="T570" t="s">
        <v>66</v>
      </c>
    </row>
    <row r="571" spans="1:20" x14ac:dyDescent="0.2">
      <c r="A571">
        <v>811</v>
      </c>
      <c r="B571" t="s">
        <v>2885</v>
      </c>
      <c r="C571">
        <v>17081</v>
      </c>
      <c r="D571">
        <v>148575</v>
      </c>
      <c r="E571">
        <v>2</v>
      </c>
      <c r="F571">
        <v>44</v>
      </c>
      <c r="G571">
        <v>7.4</v>
      </c>
      <c r="H571" t="s">
        <v>26</v>
      </c>
      <c r="I571">
        <v>13</v>
      </c>
      <c r="J571">
        <v>51</v>
      </c>
      <c r="K571">
        <v>31</v>
      </c>
      <c r="L571">
        <v>-13</v>
      </c>
      <c r="M571">
        <v>4.25</v>
      </c>
      <c r="O571">
        <v>-0.14000000000000001</v>
      </c>
      <c r="P571">
        <v>-0.45</v>
      </c>
      <c r="Q571">
        <v>-0.14000000000000001</v>
      </c>
      <c r="S571" t="s">
        <v>131</v>
      </c>
      <c r="T571" t="s">
        <v>131</v>
      </c>
    </row>
    <row r="572" spans="1:20" x14ac:dyDescent="0.2">
      <c r="A572">
        <v>812</v>
      </c>
      <c r="B572" t="s">
        <v>2886</v>
      </c>
      <c r="C572">
        <v>17093</v>
      </c>
      <c r="D572">
        <v>93083</v>
      </c>
      <c r="E572">
        <v>2</v>
      </c>
      <c r="F572">
        <v>44</v>
      </c>
      <c r="G572">
        <v>57.6</v>
      </c>
      <c r="H572" t="s">
        <v>24</v>
      </c>
      <c r="I572">
        <v>12</v>
      </c>
      <c r="J572">
        <v>26</v>
      </c>
      <c r="K572">
        <v>45</v>
      </c>
      <c r="L572">
        <v>12</v>
      </c>
      <c r="M572">
        <v>5.18</v>
      </c>
      <c r="O572">
        <v>0.24</v>
      </c>
      <c r="P572">
        <v>0.1</v>
      </c>
      <c r="S572" t="s">
        <v>2888</v>
      </c>
      <c r="T572" t="s">
        <v>170</v>
      </c>
    </row>
    <row r="573" spans="1:20" x14ac:dyDescent="0.2">
      <c r="A573">
        <v>813</v>
      </c>
      <c r="B573" t="s">
        <v>2889</v>
      </c>
      <c r="C573">
        <v>17094</v>
      </c>
      <c r="D573">
        <v>110723</v>
      </c>
      <c r="E573">
        <v>2</v>
      </c>
      <c r="F573">
        <v>44</v>
      </c>
      <c r="G573">
        <v>56.5</v>
      </c>
      <c r="H573" t="s">
        <v>24</v>
      </c>
      <c r="I573">
        <v>10</v>
      </c>
      <c r="J573">
        <v>6</v>
      </c>
      <c r="K573">
        <v>51</v>
      </c>
      <c r="L573">
        <v>10</v>
      </c>
      <c r="M573">
        <v>4.2699999999999996</v>
      </c>
      <c r="O573">
        <v>0.31</v>
      </c>
      <c r="P573">
        <v>0.08</v>
      </c>
      <c r="Q573">
        <v>0.19</v>
      </c>
      <c r="S573" t="s">
        <v>88</v>
      </c>
      <c r="T573" t="s">
        <v>88</v>
      </c>
    </row>
    <row r="574" spans="1:20" x14ac:dyDescent="0.2">
      <c r="A574">
        <v>815</v>
      </c>
      <c r="C574">
        <v>17138</v>
      </c>
      <c r="D574">
        <v>12445</v>
      </c>
      <c r="E574">
        <v>2</v>
      </c>
      <c r="F574">
        <v>48</v>
      </c>
      <c r="G574">
        <v>55.5</v>
      </c>
      <c r="H574" t="s">
        <v>24</v>
      </c>
      <c r="I574">
        <v>69</v>
      </c>
      <c r="J574">
        <v>38</v>
      </c>
      <c r="K574">
        <v>3</v>
      </c>
      <c r="L574">
        <v>69</v>
      </c>
      <c r="M574">
        <v>6.18</v>
      </c>
      <c r="O574">
        <v>0.18</v>
      </c>
      <c r="P574">
        <v>0.1</v>
      </c>
      <c r="S574" t="s">
        <v>298</v>
      </c>
      <c r="T574" t="s">
        <v>298</v>
      </c>
    </row>
    <row r="575" spans="1:20" x14ac:dyDescent="0.2">
      <c r="A575">
        <v>816</v>
      </c>
      <c r="C575">
        <v>17163</v>
      </c>
      <c r="D575">
        <v>110730</v>
      </c>
      <c r="E575">
        <v>2</v>
      </c>
      <c r="F575">
        <v>45</v>
      </c>
      <c r="G575">
        <v>20.9</v>
      </c>
      <c r="H575" t="s">
        <v>24</v>
      </c>
      <c r="I575">
        <v>4</v>
      </c>
      <c r="J575">
        <v>42</v>
      </c>
      <c r="K575">
        <v>42</v>
      </c>
      <c r="L575">
        <v>4</v>
      </c>
      <c r="M575">
        <v>6.03</v>
      </c>
      <c r="O575">
        <v>0.31</v>
      </c>
      <c r="P575">
        <v>0.08</v>
      </c>
      <c r="R575" t="s">
        <v>27</v>
      </c>
      <c r="S575" t="s">
        <v>2891</v>
      </c>
      <c r="T575" t="s">
        <v>6374</v>
      </c>
    </row>
    <row r="576" spans="1:20" x14ac:dyDescent="0.2">
      <c r="A576">
        <v>819</v>
      </c>
      <c r="C576">
        <v>17228</v>
      </c>
      <c r="D576">
        <v>55868</v>
      </c>
      <c r="E576">
        <v>2</v>
      </c>
      <c r="F576">
        <v>46</v>
      </c>
      <c r="G576">
        <v>58.3</v>
      </c>
      <c r="H576" t="s">
        <v>24</v>
      </c>
      <c r="I576">
        <v>35</v>
      </c>
      <c r="J576">
        <v>59</v>
      </c>
      <c r="K576">
        <v>1</v>
      </c>
      <c r="L576">
        <v>35</v>
      </c>
      <c r="M576">
        <v>6.25</v>
      </c>
      <c r="O576">
        <v>0.93</v>
      </c>
      <c r="P576">
        <v>0.62</v>
      </c>
      <c r="S576" t="s">
        <v>71</v>
      </c>
      <c r="T576" t="s">
        <v>71</v>
      </c>
    </row>
    <row r="577" spans="1:20" x14ac:dyDescent="0.2">
      <c r="A577">
        <v>820</v>
      </c>
      <c r="C577">
        <v>17240</v>
      </c>
      <c r="D577">
        <v>55872</v>
      </c>
      <c r="E577">
        <v>2</v>
      </c>
      <c r="F577">
        <v>47</v>
      </c>
      <c r="G577">
        <v>3.5</v>
      </c>
      <c r="H577" t="s">
        <v>24</v>
      </c>
      <c r="I577">
        <v>35</v>
      </c>
      <c r="J577">
        <v>33</v>
      </c>
      <c r="K577">
        <v>18</v>
      </c>
      <c r="L577">
        <v>35</v>
      </c>
      <c r="M577">
        <v>6.3</v>
      </c>
      <c r="N577" t="s">
        <v>103</v>
      </c>
      <c r="S577" t="s">
        <v>2826</v>
      </c>
      <c r="T577" t="s">
        <v>2826</v>
      </c>
    </row>
    <row r="578" spans="1:20" x14ac:dyDescent="0.2">
      <c r="A578">
        <v>824</v>
      </c>
      <c r="B578" t="s">
        <v>2893</v>
      </c>
      <c r="C578">
        <v>17361</v>
      </c>
      <c r="D578">
        <v>75578</v>
      </c>
      <c r="E578">
        <v>2</v>
      </c>
      <c r="F578">
        <v>47</v>
      </c>
      <c r="G578">
        <v>54.5</v>
      </c>
      <c r="H578" t="s">
        <v>24</v>
      </c>
      <c r="I578">
        <v>29</v>
      </c>
      <c r="J578">
        <v>14</v>
      </c>
      <c r="K578">
        <v>50</v>
      </c>
      <c r="L578">
        <v>29</v>
      </c>
      <c r="M578">
        <v>4.51</v>
      </c>
      <c r="O578">
        <v>1.1100000000000001</v>
      </c>
      <c r="P578">
        <v>1.05</v>
      </c>
      <c r="Q578">
        <v>0.57999999999999996</v>
      </c>
      <c r="S578" t="s">
        <v>127</v>
      </c>
      <c r="T578" t="s">
        <v>9566</v>
      </c>
    </row>
    <row r="579" spans="1:20" x14ac:dyDescent="0.2">
      <c r="A579">
        <v>825</v>
      </c>
      <c r="C579">
        <v>17378</v>
      </c>
      <c r="D579">
        <v>23637</v>
      </c>
      <c r="E579">
        <v>2</v>
      </c>
      <c r="F579">
        <v>49</v>
      </c>
      <c r="G579">
        <v>30.8</v>
      </c>
      <c r="H579" t="s">
        <v>24</v>
      </c>
      <c r="I579">
        <v>57</v>
      </c>
      <c r="J579">
        <v>5</v>
      </c>
      <c r="K579">
        <v>3</v>
      </c>
      <c r="L579">
        <v>57</v>
      </c>
      <c r="M579">
        <v>6.25</v>
      </c>
      <c r="O579">
        <v>0.89</v>
      </c>
      <c r="P579">
        <v>0.5</v>
      </c>
      <c r="Q579">
        <v>0.76</v>
      </c>
      <c r="S579" t="s">
        <v>2895</v>
      </c>
      <c r="T579" t="s">
        <v>2895</v>
      </c>
    </row>
    <row r="580" spans="1:20" x14ac:dyDescent="0.2">
      <c r="A580">
        <v>828</v>
      </c>
      <c r="B580" t="s">
        <v>2898</v>
      </c>
      <c r="C580">
        <v>17459</v>
      </c>
      <c r="D580">
        <v>93118</v>
      </c>
      <c r="E580">
        <v>2</v>
      </c>
      <c r="F580">
        <v>48</v>
      </c>
      <c r="G580">
        <v>32.1</v>
      </c>
      <c r="H580" t="s">
        <v>24</v>
      </c>
      <c r="I580">
        <v>18</v>
      </c>
      <c r="J580">
        <v>17</v>
      </c>
      <c r="K580">
        <v>1</v>
      </c>
      <c r="L580">
        <v>18</v>
      </c>
      <c r="M580">
        <v>5.82</v>
      </c>
      <c r="O580">
        <v>1.2</v>
      </c>
      <c r="P580">
        <v>1.1299999999999999</v>
      </c>
      <c r="Q580">
        <v>0.44</v>
      </c>
      <c r="S580" t="s">
        <v>45</v>
      </c>
      <c r="T580" t="s">
        <v>45</v>
      </c>
    </row>
    <row r="581" spans="1:20" x14ac:dyDescent="0.2">
      <c r="A581">
        <v>829</v>
      </c>
      <c r="C581">
        <v>17463</v>
      </c>
      <c r="D581">
        <v>12472</v>
      </c>
      <c r="E581">
        <v>2</v>
      </c>
      <c r="F581">
        <v>51</v>
      </c>
      <c r="G581">
        <v>58.7</v>
      </c>
      <c r="H581" t="s">
        <v>24</v>
      </c>
      <c r="I581">
        <v>68</v>
      </c>
      <c r="J581">
        <v>53</v>
      </c>
      <c r="K581">
        <v>19</v>
      </c>
      <c r="L581">
        <v>68</v>
      </c>
      <c r="M581">
        <v>5.8</v>
      </c>
      <c r="O581">
        <v>0.64</v>
      </c>
      <c r="P581">
        <v>0.48</v>
      </c>
      <c r="S581" t="s">
        <v>2900</v>
      </c>
      <c r="T581" t="s">
        <v>6388</v>
      </c>
    </row>
    <row r="582" spans="1:20" x14ac:dyDescent="0.2">
      <c r="A582">
        <v>830</v>
      </c>
      <c r="C582">
        <v>17471</v>
      </c>
      <c r="D582">
        <v>75588</v>
      </c>
      <c r="E582">
        <v>2</v>
      </c>
      <c r="F582">
        <v>48</v>
      </c>
      <c r="G582">
        <v>45.9</v>
      </c>
      <c r="H582" t="s">
        <v>24</v>
      </c>
      <c r="I582">
        <v>25</v>
      </c>
      <c r="J582">
        <v>11</v>
      </c>
      <c r="K582">
        <v>17</v>
      </c>
      <c r="L582">
        <v>25</v>
      </c>
      <c r="M582">
        <v>5.86</v>
      </c>
      <c r="N582" t="s">
        <v>103</v>
      </c>
      <c r="O582">
        <v>-7.0000000000000007E-2</v>
      </c>
      <c r="P582">
        <v>-0.08</v>
      </c>
      <c r="S582" t="s">
        <v>134</v>
      </c>
      <c r="T582" t="s">
        <v>134</v>
      </c>
    </row>
    <row r="583" spans="1:20" x14ac:dyDescent="0.2">
      <c r="A583">
        <v>831</v>
      </c>
      <c r="C583">
        <v>17484</v>
      </c>
      <c r="D583">
        <v>55910</v>
      </c>
      <c r="E583">
        <v>2</v>
      </c>
      <c r="F583">
        <v>49</v>
      </c>
      <c r="G583">
        <v>27.1</v>
      </c>
      <c r="H583" t="s">
        <v>24</v>
      </c>
      <c r="I583">
        <v>37</v>
      </c>
      <c r="J583">
        <v>19</v>
      </c>
      <c r="K583">
        <v>34</v>
      </c>
      <c r="L583">
        <v>37</v>
      </c>
      <c r="M583">
        <v>6.45</v>
      </c>
      <c r="O583">
        <v>0.43</v>
      </c>
      <c r="P583">
        <v>0.14000000000000001</v>
      </c>
      <c r="S583" t="s">
        <v>2902</v>
      </c>
      <c r="T583" t="s">
        <v>2851</v>
      </c>
    </row>
    <row r="584" spans="1:20" x14ac:dyDescent="0.2">
      <c r="A584">
        <v>832</v>
      </c>
      <c r="C584">
        <v>17491</v>
      </c>
      <c r="D584">
        <v>148612</v>
      </c>
      <c r="E584">
        <v>2</v>
      </c>
      <c r="F584">
        <v>47</v>
      </c>
      <c r="G584">
        <v>56</v>
      </c>
      <c r="H584" t="s">
        <v>26</v>
      </c>
      <c r="I584">
        <v>12</v>
      </c>
      <c r="J584">
        <v>27</v>
      </c>
      <c r="K584">
        <v>38</v>
      </c>
      <c r="L584">
        <v>-12</v>
      </c>
      <c r="M584">
        <v>6.9</v>
      </c>
      <c r="O584">
        <v>1.56</v>
      </c>
      <c r="P584">
        <v>1.37</v>
      </c>
      <c r="Q584">
        <v>1.39</v>
      </c>
      <c r="S584" t="s">
        <v>164</v>
      </c>
      <c r="T584" t="s">
        <v>164</v>
      </c>
    </row>
    <row r="585" spans="1:20" x14ac:dyDescent="0.2">
      <c r="A585">
        <v>834</v>
      </c>
      <c r="B585" t="s">
        <v>2905</v>
      </c>
      <c r="C585">
        <v>17506</v>
      </c>
      <c r="D585">
        <v>23655</v>
      </c>
      <c r="E585">
        <v>2</v>
      </c>
      <c r="F585">
        <v>50</v>
      </c>
      <c r="G585">
        <v>41.8</v>
      </c>
      <c r="H585" t="s">
        <v>24</v>
      </c>
      <c r="I585">
        <v>55</v>
      </c>
      <c r="J585">
        <v>53</v>
      </c>
      <c r="K585">
        <v>44</v>
      </c>
      <c r="L585">
        <v>55</v>
      </c>
      <c r="M585">
        <v>3.76</v>
      </c>
      <c r="O585">
        <v>1.68</v>
      </c>
      <c r="P585">
        <v>1.89</v>
      </c>
      <c r="Q585">
        <v>0.89</v>
      </c>
      <c r="S585" t="s">
        <v>2906</v>
      </c>
      <c r="T585" t="s">
        <v>6394</v>
      </c>
    </row>
    <row r="586" spans="1:20" x14ac:dyDescent="0.2">
      <c r="A586">
        <v>836</v>
      </c>
      <c r="B586" t="s">
        <v>2908</v>
      </c>
      <c r="C586">
        <v>17543</v>
      </c>
      <c r="D586">
        <v>93127</v>
      </c>
      <c r="E586">
        <v>2</v>
      </c>
      <c r="F586">
        <v>49</v>
      </c>
      <c r="G586">
        <v>17.5</v>
      </c>
      <c r="H586" t="s">
        <v>24</v>
      </c>
      <c r="I586">
        <v>17</v>
      </c>
      <c r="J586">
        <v>27</v>
      </c>
      <c r="K586">
        <v>51</v>
      </c>
      <c r="L586">
        <v>17</v>
      </c>
      <c r="M586">
        <v>5.22</v>
      </c>
      <c r="O586">
        <v>-0.06</v>
      </c>
      <c r="P586">
        <v>-0.47</v>
      </c>
      <c r="S586" t="s">
        <v>177</v>
      </c>
      <c r="T586" t="s">
        <v>177</v>
      </c>
    </row>
    <row r="587" spans="1:20" x14ac:dyDescent="0.2">
      <c r="A587">
        <v>838</v>
      </c>
      <c r="B587" t="s">
        <v>2911</v>
      </c>
      <c r="C587">
        <v>17573</v>
      </c>
      <c r="D587">
        <v>75596</v>
      </c>
      <c r="E587">
        <v>2</v>
      </c>
      <c r="F587">
        <v>49</v>
      </c>
      <c r="G587">
        <v>59</v>
      </c>
      <c r="H587" t="s">
        <v>24</v>
      </c>
      <c r="I587">
        <v>27</v>
      </c>
      <c r="J587">
        <v>15</v>
      </c>
      <c r="K587">
        <v>38</v>
      </c>
      <c r="L587">
        <v>27</v>
      </c>
      <c r="M587">
        <v>3.63</v>
      </c>
      <c r="O587">
        <v>-0.1</v>
      </c>
      <c r="P587">
        <v>-0.37</v>
      </c>
      <c r="Q587">
        <v>-0.11</v>
      </c>
      <c r="S587" t="s">
        <v>179</v>
      </c>
      <c r="T587" t="s">
        <v>179</v>
      </c>
    </row>
    <row r="588" spans="1:20" x14ac:dyDescent="0.2">
      <c r="A588">
        <v>839</v>
      </c>
      <c r="C588">
        <v>17581</v>
      </c>
      <c r="D588">
        <v>23662</v>
      </c>
      <c r="E588">
        <v>2</v>
      </c>
      <c r="F588">
        <v>51</v>
      </c>
      <c r="G588">
        <v>45.5</v>
      </c>
      <c r="H588" t="s">
        <v>24</v>
      </c>
      <c r="I588">
        <v>58</v>
      </c>
      <c r="J588">
        <v>18</v>
      </c>
      <c r="K588">
        <v>53</v>
      </c>
      <c r="L588">
        <v>58</v>
      </c>
      <c r="M588">
        <v>6.45</v>
      </c>
      <c r="O588">
        <v>0.1</v>
      </c>
      <c r="P588">
        <v>0.08</v>
      </c>
      <c r="Q588">
        <v>0.03</v>
      </c>
      <c r="S588" t="s">
        <v>232</v>
      </c>
      <c r="T588" t="s">
        <v>232</v>
      </c>
    </row>
    <row r="589" spans="1:20" x14ac:dyDescent="0.2">
      <c r="A589">
        <v>840</v>
      </c>
      <c r="B589" t="s">
        <v>2912</v>
      </c>
      <c r="C589">
        <v>17584</v>
      </c>
      <c r="D589">
        <v>55928</v>
      </c>
      <c r="E589">
        <v>2</v>
      </c>
      <c r="F589">
        <v>50</v>
      </c>
      <c r="G589">
        <v>35.1</v>
      </c>
      <c r="H589" t="s">
        <v>24</v>
      </c>
      <c r="I589">
        <v>38</v>
      </c>
      <c r="J589">
        <v>19</v>
      </c>
      <c r="K589">
        <v>7</v>
      </c>
      <c r="L589">
        <v>38</v>
      </c>
      <c r="M589">
        <v>4.2300000000000004</v>
      </c>
      <c r="O589">
        <v>0.34</v>
      </c>
      <c r="P589">
        <v>0.08</v>
      </c>
      <c r="Q589">
        <v>0.23</v>
      </c>
      <c r="S589" t="s">
        <v>171</v>
      </c>
      <c r="T589" t="s">
        <v>171</v>
      </c>
    </row>
    <row r="590" spans="1:20" x14ac:dyDescent="0.2">
      <c r="A590">
        <v>842</v>
      </c>
      <c r="C590">
        <v>17656</v>
      </c>
      <c r="D590">
        <v>38397</v>
      </c>
      <c r="E590">
        <v>2</v>
      </c>
      <c r="F590">
        <v>51</v>
      </c>
      <c r="G590">
        <v>41.7</v>
      </c>
      <c r="H590" t="s">
        <v>24</v>
      </c>
      <c r="I590">
        <v>46</v>
      </c>
      <c r="J590">
        <v>50</v>
      </c>
      <c r="K590">
        <v>31</v>
      </c>
      <c r="L590">
        <v>46</v>
      </c>
      <c r="M590">
        <v>5.88</v>
      </c>
      <c r="O590">
        <v>0.89</v>
      </c>
      <c r="P590">
        <v>0.57999999999999996</v>
      </c>
      <c r="S590" t="s">
        <v>71</v>
      </c>
      <c r="T590" t="s">
        <v>71</v>
      </c>
    </row>
    <row r="591" spans="1:20" x14ac:dyDescent="0.2">
      <c r="A591">
        <v>843</v>
      </c>
      <c r="B591" t="s">
        <v>2915</v>
      </c>
      <c r="C591">
        <v>17709</v>
      </c>
      <c r="D591">
        <v>55946</v>
      </c>
      <c r="E591">
        <v>2</v>
      </c>
      <c r="F591">
        <v>51</v>
      </c>
      <c r="G591">
        <v>30.8</v>
      </c>
      <c r="H591" t="s">
        <v>24</v>
      </c>
      <c r="I591">
        <v>35</v>
      </c>
      <c r="J591">
        <v>3</v>
      </c>
      <c r="K591">
        <v>35</v>
      </c>
      <c r="L591">
        <v>35</v>
      </c>
      <c r="M591">
        <v>4.53</v>
      </c>
      <c r="O591">
        <v>1.56</v>
      </c>
      <c r="P591">
        <v>1.92</v>
      </c>
      <c r="Q591">
        <v>0.95</v>
      </c>
      <c r="S591" t="s">
        <v>2916</v>
      </c>
      <c r="T591" t="s">
        <v>6405</v>
      </c>
    </row>
    <row r="592" spans="1:20" x14ac:dyDescent="0.2">
      <c r="A592">
        <v>846</v>
      </c>
      <c r="C592">
        <v>17743</v>
      </c>
      <c r="D592">
        <v>23674</v>
      </c>
      <c r="E592">
        <v>2</v>
      </c>
      <c r="F592">
        <v>52</v>
      </c>
      <c r="G592">
        <v>52</v>
      </c>
      <c r="H592" t="s">
        <v>24</v>
      </c>
      <c r="I592">
        <v>52</v>
      </c>
      <c r="J592">
        <v>59</v>
      </c>
      <c r="K592">
        <v>52</v>
      </c>
      <c r="L592">
        <v>52</v>
      </c>
      <c r="M592">
        <v>6.36</v>
      </c>
      <c r="O592">
        <v>7.0000000000000007E-2</v>
      </c>
      <c r="P592">
        <v>-0.27</v>
      </c>
      <c r="S592" t="s">
        <v>111</v>
      </c>
      <c r="T592" t="s">
        <v>111</v>
      </c>
    </row>
    <row r="593" spans="1:20" x14ac:dyDescent="0.2">
      <c r="A593">
        <v>847</v>
      </c>
      <c r="B593" t="s">
        <v>2919</v>
      </c>
      <c r="C593">
        <v>17769</v>
      </c>
      <c r="D593">
        <v>93144</v>
      </c>
      <c r="E593">
        <v>2</v>
      </c>
      <c r="F593">
        <v>51</v>
      </c>
      <c r="G593">
        <v>29.6</v>
      </c>
      <c r="H593" t="s">
        <v>24</v>
      </c>
      <c r="I593">
        <v>15</v>
      </c>
      <c r="J593">
        <v>4</v>
      </c>
      <c r="K593">
        <v>55</v>
      </c>
      <c r="L593">
        <v>15</v>
      </c>
      <c r="M593">
        <v>5.49</v>
      </c>
      <c r="O593">
        <v>-0.09</v>
      </c>
      <c r="P593">
        <v>-0.43</v>
      </c>
      <c r="S593" t="s">
        <v>131</v>
      </c>
      <c r="T593" t="s">
        <v>131</v>
      </c>
    </row>
    <row r="594" spans="1:20" x14ac:dyDescent="0.2">
      <c r="A594">
        <v>849</v>
      </c>
      <c r="C594">
        <v>17818</v>
      </c>
      <c r="D594">
        <v>38418</v>
      </c>
      <c r="E594">
        <v>2</v>
      </c>
      <c r="F594">
        <v>53</v>
      </c>
      <c r="G594">
        <v>21.2</v>
      </c>
      <c r="H594" t="s">
        <v>24</v>
      </c>
      <c r="I594">
        <v>48</v>
      </c>
      <c r="J594">
        <v>34</v>
      </c>
      <c r="K594">
        <v>10</v>
      </c>
      <c r="L594">
        <v>48</v>
      </c>
      <c r="M594">
        <v>6.26</v>
      </c>
      <c r="O594">
        <v>1.18</v>
      </c>
      <c r="P594">
        <v>0.94</v>
      </c>
      <c r="S594" t="s">
        <v>2921</v>
      </c>
      <c r="T594" t="s">
        <v>2921</v>
      </c>
    </row>
    <row r="595" spans="1:20" x14ac:dyDescent="0.2">
      <c r="A595">
        <v>854</v>
      </c>
      <c r="B595" t="s">
        <v>2925</v>
      </c>
      <c r="C595">
        <v>17878</v>
      </c>
      <c r="D595">
        <v>23685</v>
      </c>
      <c r="E595">
        <v>2</v>
      </c>
      <c r="F595">
        <v>54</v>
      </c>
      <c r="G595">
        <v>15.5</v>
      </c>
      <c r="H595" t="s">
        <v>24</v>
      </c>
      <c r="I595">
        <v>52</v>
      </c>
      <c r="J595">
        <v>45</v>
      </c>
      <c r="K595">
        <v>45</v>
      </c>
      <c r="L595">
        <v>52</v>
      </c>
      <c r="M595">
        <v>3.95</v>
      </c>
      <c r="O595">
        <v>0.74</v>
      </c>
      <c r="P595">
        <v>0.46</v>
      </c>
      <c r="Q595">
        <v>0.44</v>
      </c>
      <c r="S595" t="s">
        <v>2927</v>
      </c>
      <c r="T595" t="s">
        <v>2041</v>
      </c>
    </row>
    <row r="596" spans="1:20" x14ac:dyDescent="0.2">
      <c r="A596">
        <v>855</v>
      </c>
      <c r="B596" t="s">
        <v>2928</v>
      </c>
      <c r="C596">
        <v>17904</v>
      </c>
      <c r="D596">
        <v>55975</v>
      </c>
      <c r="E596">
        <v>2</v>
      </c>
      <c r="F596">
        <v>53</v>
      </c>
      <c r="G596">
        <v>42.6</v>
      </c>
      <c r="H596" t="s">
        <v>24</v>
      </c>
      <c r="I596">
        <v>38</v>
      </c>
      <c r="J596">
        <v>20</v>
      </c>
      <c r="K596">
        <v>15</v>
      </c>
      <c r="L596">
        <v>38</v>
      </c>
      <c r="M596">
        <v>5.33</v>
      </c>
      <c r="O596">
        <v>0.41</v>
      </c>
      <c r="P596">
        <v>0.04</v>
      </c>
      <c r="S596" t="s">
        <v>2836</v>
      </c>
      <c r="T596" t="s">
        <v>2836</v>
      </c>
    </row>
    <row r="597" spans="1:20" x14ac:dyDescent="0.2">
      <c r="A597">
        <v>856</v>
      </c>
      <c r="C597">
        <v>17918</v>
      </c>
      <c r="D597">
        <v>93164</v>
      </c>
      <c r="E597">
        <v>2</v>
      </c>
      <c r="F597">
        <v>53</v>
      </c>
      <c r="G597">
        <v>11.7</v>
      </c>
      <c r="H597" t="s">
        <v>24</v>
      </c>
      <c r="I597">
        <v>16</v>
      </c>
      <c r="J597">
        <v>29</v>
      </c>
      <c r="K597">
        <v>0</v>
      </c>
      <c r="L597">
        <v>16</v>
      </c>
      <c r="M597">
        <v>6.31</v>
      </c>
      <c r="S597" t="s">
        <v>136</v>
      </c>
      <c r="T597" t="s">
        <v>136</v>
      </c>
    </row>
    <row r="598" spans="1:20" x14ac:dyDescent="0.2">
      <c r="A598">
        <v>857</v>
      </c>
      <c r="C598">
        <v>17925</v>
      </c>
      <c r="D598">
        <v>148647</v>
      </c>
      <c r="E598">
        <v>2</v>
      </c>
      <c r="F598">
        <v>52</v>
      </c>
      <c r="G598">
        <v>32.1</v>
      </c>
      <c r="H598" t="s">
        <v>26</v>
      </c>
      <c r="I598">
        <v>12</v>
      </c>
      <c r="J598">
        <v>46</v>
      </c>
      <c r="K598">
        <v>10</v>
      </c>
      <c r="L598">
        <v>-12</v>
      </c>
      <c r="M598">
        <v>6.04</v>
      </c>
      <c r="O598">
        <v>0.87</v>
      </c>
      <c r="P598">
        <v>0.56000000000000005</v>
      </c>
      <c r="Q598">
        <v>0.45</v>
      </c>
      <c r="S598" t="s">
        <v>289</v>
      </c>
      <c r="T598" t="s">
        <v>289</v>
      </c>
    </row>
    <row r="599" spans="1:20" x14ac:dyDescent="0.2">
      <c r="A599">
        <v>859</v>
      </c>
      <c r="C599">
        <v>17943</v>
      </c>
      <c r="D599">
        <v>130160</v>
      </c>
      <c r="E599">
        <v>2</v>
      </c>
      <c r="F599">
        <v>52</v>
      </c>
      <c r="G599">
        <v>50.5</v>
      </c>
      <c r="H599" t="s">
        <v>26</v>
      </c>
      <c r="I599">
        <v>9</v>
      </c>
      <c r="J599">
        <v>26</v>
      </c>
      <c r="K599">
        <v>28</v>
      </c>
      <c r="L599">
        <v>-9</v>
      </c>
      <c r="M599">
        <v>6.32</v>
      </c>
      <c r="O599">
        <v>0.19</v>
      </c>
      <c r="P599">
        <v>0.12</v>
      </c>
      <c r="S599" t="s">
        <v>55</v>
      </c>
      <c r="T599" t="s">
        <v>55</v>
      </c>
    </row>
    <row r="600" spans="1:20" x14ac:dyDescent="0.2">
      <c r="A600">
        <v>860</v>
      </c>
      <c r="C600">
        <v>17948</v>
      </c>
      <c r="D600">
        <v>12517</v>
      </c>
      <c r="E600">
        <v>2</v>
      </c>
      <c r="F600">
        <v>55</v>
      </c>
      <c r="G600">
        <v>56.9</v>
      </c>
      <c r="H600" t="s">
        <v>24</v>
      </c>
      <c r="I600">
        <v>61</v>
      </c>
      <c r="J600">
        <v>31</v>
      </c>
      <c r="K600">
        <v>16</v>
      </c>
      <c r="L600">
        <v>61</v>
      </c>
      <c r="M600">
        <v>5.59</v>
      </c>
      <c r="O600">
        <v>0.45</v>
      </c>
      <c r="P600">
        <v>-0.1</v>
      </c>
      <c r="S600" t="s">
        <v>79</v>
      </c>
      <c r="T600" t="s">
        <v>79</v>
      </c>
    </row>
    <row r="601" spans="1:20" x14ac:dyDescent="0.2">
      <c r="A601">
        <v>861</v>
      </c>
      <c r="C601">
        <v>17958</v>
      </c>
      <c r="D601">
        <v>12519</v>
      </c>
      <c r="E601">
        <v>2</v>
      </c>
      <c r="F601">
        <v>56</v>
      </c>
      <c r="G601">
        <v>24.8</v>
      </c>
      <c r="H601" t="s">
        <v>24</v>
      </c>
      <c r="I601">
        <v>64</v>
      </c>
      <c r="J601">
        <v>19</v>
      </c>
      <c r="K601">
        <v>57</v>
      </c>
      <c r="L601">
        <v>64</v>
      </c>
      <c r="M601">
        <v>6.24</v>
      </c>
      <c r="O601">
        <v>2.0299999999999998</v>
      </c>
      <c r="P601">
        <v>2.41</v>
      </c>
      <c r="S601" t="s">
        <v>2930</v>
      </c>
      <c r="T601" t="s">
        <v>2930</v>
      </c>
    </row>
    <row r="602" spans="1:20" x14ac:dyDescent="0.2">
      <c r="A602">
        <v>864</v>
      </c>
      <c r="C602">
        <v>18153</v>
      </c>
      <c r="D602">
        <v>23721</v>
      </c>
      <c r="E602">
        <v>2</v>
      </c>
      <c r="F602">
        <v>56</v>
      </c>
      <c r="G602">
        <v>50.6</v>
      </c>
      <c r="H602" t="s">
        <v>24</v>
      </c>
      <c r="I602">
        <v>51</v>
      </c>
      <c r="J602">
        <v>15</v>
      </c>
      <c r="K602">
        <v>39</v>
      </c>
      <c r="L602">
        <v>51</v>
      </c>
      <c r="M602">
        <v>6.22</v>
      </c>
      <c r="O602">
        <v>1.57</v>
      </c>
      <c r="P602">
        <v>1.9</v>
      </c>
      <c r="S602" t="s">
        <v>77</v>
      </c>
      <c r="T602" t="s">
        <v>77</v>
      </c>
    </row>
    <row r="603" spans="1:20" x14ac:dyDescent="0.2">
      <c r="A603">
        <v>865</v>
      </c>
      <c r="C603">
        <v>18155</v>
      </c>
      <c r="D603">
        <v>38455</v>
      </c>
      <c r="E603">
        <v>2</v>
      </c>
      <c r="F603">
        <v>56</v>
      </c>
      <c r="G603">
        <v>33.4</v>
      </c>
      <c r="H603" t="s">
        <v>24</v>
      </c>
      <c r="I603">
        <v>47</v>
      </c>
      <c r="J603">
        <v>9</v>
      </c>
      <c r="K603">
        <v>50</v>
      </c>
      <c r="L603">
        <v>47</v>
      </c>
      <c r="M603">
        <v>6.02</v>
      </c>
      <c r="O603">
        <v>1.34</v>
      </c>
      <c r="R603" t="s">
        <v>27</v>
      </c>
      <c r="S603" t="s">
        <v>133</v>
      </c>
      <c r="T603" t="s">
        <v>9573</v>
      </c>
    </row>
    <row r="604" spans="1:20" x14ac:dyDescent="0.2">
      <c r="A604">
        <v>867</v>
      </c>
      <c r="B604" t="s">
        <v>2932</v>
      </c>
      <c r="C604">
        <v>18191</v>
      </c>
      <c r="D604">
        <v>93189</v>
      </c>
      <c r="E604">
        <v>2</v>
      </c>
      <c r="F604">
        <v>55</v>
      </c>
      <c r="G604">
        <v>48.5</v>
      </c>
      <c r="H604" t="s">
        <v>24</v>
      </c>
      <c r="I604">
        <v>18</v>
      </c>
      <c r="J604">
        <v>19</v>
      </c>
      <c r="K604">
        <v>54</v>
      </c>
      <c r="L604">
        <v>18</v>
      </c>
      <c r="M604">
        <v>5.91</v>
      </c>
      <c r="O604">
        <v>1.47</v>
      </c>
      <c r="P604">
        <v>1.1200000000000001</v>
      </c>
      <c r="Q604">
        <v>2.17</v>
      </c>
      <c r="S604" t="s">
        <v>2934</v>
      </c>
      <c r="T604" t="s">
        <v>6431</v>
      </c>
    </row>
    <row r="605" spans="1:20" x14ac:dyDescent="0.2">
      <c r="A605">
        <v>869</v>
      </c>
      <c r="B605" t="s">
        <v>2937</v>
      </c>
      <c r="C605">
        <v>18256</v>
      </c>
      <c r="D605">
        <v>93195</v>
      </c>
      <c r="E605">
        <v>2</v>
      </c>
      <c r="F605">
        <v>56</v>
      </c>
      <c r="G605">
        <v>26.1</v>
      </c>
      <c r="H605" t="s">
        <v>24</v>
      </c>
      <c r="I605">
        <v>18</v>
      </c>
      <c r="J605">
        <v>1</v>
      </c>
      <c r="K605">
        <v>23</v>
      </c>
      <c r="L605">
        <v>18</v>
      </c>
      <c r="M605">
        <v>5.63</v>
      </c>
      <c r="O605">
        <v>0.43</v>
      </c>
      <c r="P605">
        <v>-0.02</v>
      </c>
      <c r="S605" t="s">
        <v>204</v>
      </c>
      <c r="T605" t="s">
        <v>204</v>
      </c>
    </row>
    <row r="606" spans="1:20" x14ac:dyDescent="0.2">
      <c r="A606">
        <v>870</v>
      </c>
      <c r="C606">
        <v>18262</v>
      </c>
      <c r="D606">
        <v>110851</v>
      </c>
      <c r="E606">
        <v>2</v>
      </c>
      <c r="F606">
        <v>56</v>
      </c>
      <c r="G606">
        <v>13.8</v>
      </c>
      <c r="H606" t="s">
        <v>24</v>
      </c>
      <c r="I606">
        <v>8</v>
      </c>
      <c r="J606">
        <v>22</v>
      </c>
      <c r="K606">
        <v>54</v>
      </c>
      <c r="L606">
        <v>8</v>
      </c>
      <c r="M606">
        <v>5.97</v>
      </c>
      <c r="O606">
        <v>0.48</v>
      </c>
      <c r="P606">
        <v>0.06</v>
      </c>
      <c r="S606" t="s">
        <v>387</v>
      </c>
      <c r="T606" t="s">
        <v>387</v>
      </c>
    </row>
    <row r="607" spans="1:20" x14ac:dyDescent="0.2">
      <c r="A607">
        <v>873</v>
      </c>
      <c r="B607" t="s">
        <v>2939</v>
      </c>
      <c r="C607">
        <v>18296</v>
      </c>
      <c r="D607">
        <v>56031</v>
      </c>
      <c r="E607">
        <v>2</v>
      </c>
      <c r="F607">
        <v>57</v>
      </c>
      <c r="G607">
        <v>17.3</v>
      </c>
      <c r="H607" t="s">
        <v>24</v>
      </c>
      <c r="I607">
        <v>31</v>
      </c>
      <c r="J607">
        <v>56</v>
      </c>
      <c r="K607">
        <v>3</v>
      </c>
      <c r="L607">
        <v>31</v>
      </c>
      <c r="M607">
        <v>5.1100000000000003</v>
      </c>
      <c r="O607">
        <v>-0.01</v>
      </c>
      <c r="P607">
        <v>-0.23</v>
      </c>
      <c r="S607" t="s">
        <v>2787</v>
      </c>
      <c r="T607" t="s">
        <v>2787</v>
      </c>
    </row>
    <row r="608" spans="1:20" x14ac:dyDescent="0.2">
      <c r="A608">
        <v>874</v>
      </c>
      <c r="B608" t="s">
        <v>2941</v>
      </c>
      <c r="C608">
        <v>18322</v>
      </c>
      <c r="D608">
        <v>130197</v>
      </c>
      <c r="E608">
        <v>2</v>
      </c>
      <c r="F608">
        <v>56</v>
      </c>
      <c r="G608">
        <v>25.7</v>
      </c>
      <c r="H608" t="s">
        <v>26</v>
      </c>
      <c r="I608">
        <v>8</v>
      </c>
      <c r="J608">
        <v>53</v>
      </c>
      <c r="K608">
        <v>53</v>
      </c>
      <c r="L608">
        <v>-8</v>
      </c>
      <c r="M608">
        <v>3.89</v>
      </c>
      <c r="O608">
        <v>1.1100000000000001</v>
      </c>
      <c r="P608">
        <v>1</v>
      </c>
      <c r="Q608">
        <v>0.57999999999999996</v>
      </c>
      <c r="S608" t="s">
        <v>2942</v>
      </c>
      <c r="T608" t="s">
        <v>6439</v>
      </c>
    </row>
    <row r="609" spans="1:20" x14ac:dyDescent="0.2">
      <c r="A609">
        <v>875</v>
      </c>
      <c r="C609">
        <v>18331</v>
      </c>
      <c r="D609">
        <v>130199</v>
      </c>
      <c r="E609">
        <v>2</v>
      </c>
      <c r="F609">
        <v>56</v>
      </c>
      <c r="G609">
        <v>37.4</v>
      </c>
      <c r="H609" t="s">
        <v>26</v>
      </c>
      <c r="I609">
        <v>3</v>
      </c>
      <c r="J609">
        <v>42</v>
      </c>
      <c r="K609">
        <v>44</v>
      </c>
      <c r="L609">
        <v>-3</v>
      </c>
      <c r="M609">
        <v>5.17</v>
      </c>
      <c r="O609">
        <v>0.08</v>
      </c>
      <c r="P609">
        <v>0.05</v>
      </c>
      <c r="Q609">
        <v>0.05</v>
      </c>
      <c r="S609" t="s">
        <v>25</v>
      </c>
      <c r="T609" t="s">
        <v>25</v>
      </c>
    </row>
    <row r="610" spans="1:20" x14ac:dyDescent="0.2">
      <c r="A610">
        <v>876</v>
      </c>
      <c r="C610">
        <v>18339</v>
      </c>
      <c r="D610">
        <v>56036</v>
      </c>
      <c r="E610">
        <v>2</v>
      </c>
      <c r="F610">
        <v>58</v>
      </c>
      <c r="G610">
        <v>2.2999999999999998</v>
      </c>
      <c r="H610" t="s">
        <v>24</v>
      </c>
      <c r="I610">
        <v>38</v>
      </c>
      <c r="J610">
        <v>36</v>
      </c>
      <c r="K610">
        <v>54</v>
      </c>
      <c r="L610">
        <v>38</v>
      </c>
      <c r="M610">
        <v>6.04</v>
      </c>
      <c r="O610">
        <v>1.41</v>
      </c>
      <c r="R610" t="s">
        <v>27</v>
      </c>
      <c r="S610" t="s">
        <v>133</v>
      </c>
      <c r="T610" t="s">
        <v>9573</v>
      </c>
    </row>
    <row r="611" spans="1:20" x14ac:dyDescent="0.2">
      <c r="A611">
        <v>877</v>
      </c>
      <c r="C611">
        <v>18345</v>
      </c>
      <c r="D611">
        <v>110865</v>
      </c>
      <c r="E611">
        <v>2</v>
      </c>
      <c r="F611">
        <v>57</v>
      </c>
      <c r="G611">
        <v>4.5999999999999996</v>
      </c>
      <c r="H611" t="s">
        <v>24</v>
      </c>
      <c r="I611">
        <v>4</v>
      </c>
      <c r="J611">
        <v>30</v>
      </c>
      <c r="K611">
        <v>4</v>
      </c>
      <c r="L611">
        <v>4</v>
      </c>
      <c r="M611">
        <v>6.11</v>
      </c>
      <c r="O611">
        <v>1.69</v>
      </c>
      <c r="P611">
        <v>1.81</v>
      </c>
      <c r="S611" t="s">
        <v>326</v>
      </c>
      <c r="T611" t="s">
        <v>164</v>
      </c>
    </row>
    <row r="612" spans="1:20" x14ac:dyDescent="0.2">
      <c r="A612">
        <v>878</v>
      </c>
      <c r="B612" t="s">
        <v>2943</v>
      </c>
      <c r="C612">
        <v>18404</v>
      </c>
      <c r="D612">
        <v>75662</v>
      </c>
      <c r="E612">
        <v>2</v>
      </c>
      <c r="F612">
        <v>58</v>
      </c>
      <c r="G612">
        <v>5.2</v>
      </c>
      <c r="H612" t="s">
        <v>24</v>
      </c>
      <c r="I612">
        <v>20</v>
      </c>
      <c r="J612">
        <v>40</v>
      </c>
      <c r="K612">
        <v>7</v>
      </c>
      <c r="L612">
        <v>20</v>
      </c>
      <c r="M612">
        <v>5.8</v>
      </c>
      <c r="O612">
        <v>0.41</v>
      </c>
      <c r="P612">
        <v>0.01</v>
      </c>
      <c r="Q612">
        <v>0.2</v>
      </c>
      <c r="S612" t="s">
        <v>201</v>
      </c>
      <c r="T612" t="s">
        <v>201</v>
      </c>
    </row>
    <row r="613" spans="1:20" x14ac:dyDescent="0.2">
      <c r="A613">
        <v>879</v>
      </c>
      <c r="B613" t="s">
        <v>2944</v>
      </c>
      <c r="C613">
        <v>18411</v>
      </c>
      <c r="D613">
        <v>56047</v>
      </c>
      <c r="E613">
        <v>2</v>
      </c>
      <c r="F613">
        <v>58</v>
      </c>
      <c r="G613">
        <v>45.7</v>
      </c>
      <c r="H613" t="s">
        <v>24</v>
      </c>
      <c r="I613">
        <v>39</v>
      </c>
      <c r="J613">
        <v>39</v>
      </c>
      <c r="K613">
        <v>46</v>
      </c>
      <c r="L613">
        <v>39</v>
      </c>
      <c r="M613">
        <v>4.7</v>
      </c>
      <c r="O613">
        <v>0.06</v>
      </c>
      <c r="P613">
        <v>0.12</v>
      </c>
      <c r="Q613">
        <v>0.04</v>
      </c>
      <c r="S613" t="s">
        <v>350</v>
      </c>
      <c r="T613" t="s">
        <v>350</v>
      </c>
    </row>
    <row r="614" spans="1:20" x14ac:dyDescent="0.2">
      <c r="A614">
        <v>881</v>
      </c>
      <c r="C614">
        <v>18438</v>
      </c>
      <c r="D614">
        <v>4810</v>
      </c>
      <c r="E614">
        <v>3</v>
      </c>
      <c r="F614">
        <v>6</v>
      </c>
      <c r="G614">
        <v>7.8</v>
      </c>
      <c r="H614" t="s">
        <v>24</v>
      </c>
      <c r="I614">
        <v>79</v>
      </c>
      <c r="J614">
        <v>25</v>
      </c>
      <c r="K614">
        <v>7</v>
      </c>
      <c r="L614">
        <v>79</v>
      </c>
      <c r="M614">
        <v>5.49</v>
      </c>
      <c r="O614">
        <v>1.57</v>
      </c>
      <c r="S614" t="s">
        <v>2945</v>
      </c>
      <c r="T614" t="s">
        <v>419</v>
      </c>
    </row>
    <row r="615" spans="1:20" x14ac:dyDescent="0.2">
      <c r="A615">
        <v>882</v>
      </c>
      <c r="B615" t="s">
        <v>2946</v>
      </c>
      <c r="C615">
        <v>18449</v>
      </c>
      <c r="D615">
        <v>56052</v>
      </c>
      <c r="E615">
        <v>2</v>
      </c>
      <c r="F615">
        <v>59</v>
      </c>
      <c r="G615">
        <v>3.7</v>
      </c>
      <c r="H615" t="s">
        <v>24</v>
      </c>
      <c r="I615">
        <v>35</v>
      </c>
      <c r="J615">
        <v>10</v>
      </c>
      <c r="K615">
        <v>59</v>
      </c>
      <c r="L615">
        <v>35</v>
      </c>
      <c r="M615">
        <v>4.93</v>
      </c>
      <c r="O615">
        <v>1.23</v>
      </c>
      <c r="P615">
        <v>1.29</v>
      </c>
      <c r="Q615">
        <v>0.64</v>
      </c>
      <c r="S615" t="s">
        <v>125</v>
      </c>
      <c r="T615" t="s">
        <v>125</v>
      </c>
    </row>
    <row r="616" spans="1:20" x14ac:dyDescent="0.2">
      <c r="A616">
        <v>885</v>
      </c>
      <c r="C616">
        <v>18474</v>
      </c>
      <c r="D616">
        <v>38493</v>
      </c>
      <c r="E616">
        <v>2</v>
      </c>
      <c r="F616">
        <v>59</v>
      </c>
      <c r="G616">
        <v>49.9</v>
      </c>
      <c r="H616" t="s">
        <v>24</v>
      </c>
      <c r="I616">
        <v>47</v>
      </c>
      <c r="J616">
        <v>13</v>
      </c>
      <c r="K616">
        <v>15</v>
      </c>
      <c r="L616">
        <v>47</v>
      </c>
      <c r="M616">
        <v>5.47</v>
      </c>
      <c r="O616">
        <v>0.89</v>
      </c>
      <c r="P616">
        <v>0.61</v>
      </c>
      <c r="S616" t="s">
        <v>2949</v>
      </c>
      <c r="T616" t="s">
        <v>6451</v>
      </c>
    </row>
    <row r="617" spans="1:20" x14ac:dyDescent="0.2">
      <c r="A617">
        <v>886</v>
      </c>
      <c r="C617">
        <v>18482</v>
      </c>
      <c r="D617">
        <v>38492</v>
      </c>
      <c r="E617">
        <v>2</v>
      </c>
      <c r="F617">
        <v>59</v>
      </c>
      <c r="G617">
        <v>39.9</v>
      </c>
      <c r="H617" t="s">
        <v>24</v>
      </c>
      <c r="I617">
        <v>41</v>
      </c>
      <c r="J617">
        <v>1</v>
      </c>
      <c r="K617">
        <v>59</v>
      </c>
      <c r="L617">
        <v>41</v>
      </c>
      <c r="M617">
        <v>5.89</v>
      </c>
      <c r="O617">
        <v>1.44</v>
      </c>
      <c r="S617" t="s">
        <v>365</v>
      </c>
      <c r="T617" t="s">
        <v>365</v>
      </c>
    </row>
    <row r="618" spans="1:20" x14ac:dyDescent="0.2">
      <c r="A618">
        <v>887</v>
      </c>
      <c r="B618" t="s">
        <v>2950</v>
      </c>
      <c r="C618">
        <v>18519</v>
      </c>
      <c r="D618">
        <v>75673</v>
      </c>
      <c r="E618">
        <v>2</v>
      </c>
      <c r="F618">
        <v>59</v>
      </c>
      <c r="G618">
        <v>12.7</v>
      </c>
      <c r="H618" t="s">
        <v>24</v>
      </c>
      <c r="I618">
        <v>21</v>
      </c>
      <c r="J618">
        <v>20</v>
      </c>
      <c r="K618">
        <v>25</v>
      </c>
      <c r="L618">
        <v>21</v>
      </c>
      <c r="M618">
        <v>4.63</v>
      </c>
      <c r="O618">
        <v>0.04</v>
      </c>
      <c r="P618">
        <v>0.08</v>
      </c>
      <c r="Q618">
        <v>0.02</v>
      </c>
      <c r="S618" t="s">
        <v>162</v>
      </c>
      <c r="T618" t="s">
        <v>162</v>
      </c>
    </row>
    <row r="619" spans="1:20" x14ac:dyDescent="0.2">
      <c r="A619">
        <v>888</v>
      </c>
      <c r="B619" t="s">
        <v>2950</v>
      </c>
      <c r="C619">
        <v>18520</v>
      </c>
      <c r="D619">
        <v>75673</v>
      </c>
      <c r="E619">
        <v>2</v>
      </c>
      <c r="F619">
        <v>59</v>
      </c>
      <c r="G619">
        <v>12.7</v>
      </c>
      <c r="H619" t="s">
        <v>24</v>
      </c>
      <c r="I619">
        <v>21</v>
      </c>
      <c r="J619">
        <v>20</v>
      </c>
      <c r="K619">
        <v>25</v>
      </c>
      <c r="L619">
        <v>21</v>
      </c>
      <c r="M619">
        <v>4.63</v>
      </c>
      <c r="O619">
        <v>0.04</v>
      </c>
      <c r="P619">
        <v>0.08</v>
      </c>
      <c r="Q619">
        <v>0.02</v>
      </c>
      <c r="S619" t="s">
        <v>162</v>
      </c>
      <c r="T619" t="s">
        <v>162</v>
      </c>
    </row>
    <row r="620" spans="1:20" x14ac:dyDescent="0.2">
      <c r="A620">
        <v>890</v>
      </c>
      <c r="C620">
        <v>18537</v>
      </c>
      <c r="D620">
        <v>23763</v>
      </c>
      <c r="E620">
        <v>3</v>
      </c>
      <c r="F620">
        <v>0</v>
      </c>
      <c r="G620">
        <v>52.2</v>
      </c>
      <c r="H620" t="s">
        <v>24</v>
      </c>
      <c r="I620">
        <v>52</v>
      </c>
      <c r="J620">
        <v>21</v>
      </c>
      <c r="K620">
        <v>6</v>
      </c>
      <c r="L620">
        <v>52</v>
      </c>
      <c r="M620">
        <v>5.28</v>
      </c>
      <c r="O620">
        <v>-0.05</v>
      </c>
      <c r="P620">
        <v>-0.45</v>
      </c>
      <c r="S620" t="s">
        <v>131</v>
      </c>
      <c r="T620" t="s">
        <v>131</v>
      </c>
    </row>
    <row r="621" spans="1:20" x14ac:dyDescent="0.2">
      <c r="A621">
        <v>891</v>
      </c>
      <c r="C621">
        <v>18538</v>
      </c>
      <c r="D621">
        <v>23765</v>
      </c>
      <c r="E621">
        <v>3</v>
      </c>
      <c r="F621">
        <v>0</v>
      </c>
      <c r="G621">
        <v>53.4</v>
      </c>
      <c r="H621" t="s">
        <v>24</v>
      </c>
      <c r="I621">
        <v>52</v>
      </c>
      <c r="J621">
        <v>21</v>
      </c>
      <c r="K621">
        <v>8</v>
      </c>
      <c r="L621">
        <v>52</v>
      </c>
      <c r="M621">
        <v>6.74</v>
      </c>
      <c r="O621">
        <v>0</v>
      </c>
      <c r="P621">
        <v>-0.15</v>
      </c>
      <c r="S621" t="s">
        <v>102</v>
      </c>
      <c r="T621" t="s">
        <v>102</v>
      </c>
    </row>
    <row r="622" spans="1:20" x14ac:dyDescent="0.2">
      <c r="A622">
        <v>892</v>
      </c>
      <c r="C622">
        <v>18543</v>
      </c>
      <c r="D622">
        <v>130215</v>
      </c>
      <c r="E622">
        <v>2</v>
      </c>
      <c r="F622">
        <v>58</v>
      </c>
      <c r="G622">
        <v>42</v>
      </c>
      <c r="H622" t="s">
        <v>26</v>
      </c>
      <c r="I622">
        <v>2</v>
      </c>
      <c r="J622">
        <v>46</v>
      </c>
      <c r="K622">
        <v>57</v>
      </c>
      <c r="L622">
        <v>-2</v>
      </c>
      <c r="M622">
        <v>5.23</v>
      </c>
      <c r="O622">
        <v>0</v>
      </c>
      <c r="P622">
        <v>0.04</v>
      </c>
      <c r="S622" t="s">
        <v>192</v>
      </c>
      <c r="T622" t="s">
        <v>192</v>
      </c>
    </row>
    <row r="623" spans="1:20" x14ac:dyDescent="0.2">
      <c r="A623">
        <v>894</v>
      </c>
      <c r="C623">
        <v>18552</v>
      </c>
      <c r="D623">
        <v>56067</v>
      </c>
      <c r="E623">
        <v>3</v>
      </c>
      <c r="F623">
        <v>0</v>
      </c>
      <c r="G623">
        <v>11.8</v>
      </c>
      <c r="H623" t="s">
        <v>24</v>
      </c>
      <c r="I623">
        <v>38</v>
      </c>
      <c r="J623">
        <v>7</v>
      </c>
      <c r="K623">
        <v>54</v>
      </c>
      <c r="L623">
        <v>38</v>
      </c>
      <c r="M623">
        <v>6.11</v>
      </c>
      <c r="O623">
        <v>-0.06</v>
      </c>
      <c r="P623">
        <v>-0.38</v>
      </c>
      <c r="S623" t="s">
        <v>2952</v>
      </c>
      <c r="T623" t="s">
        <v>2952</v>
      </c>
    </row>
    <row r="624" spans="1:20" x14ac:dyDescent="0.2">
      <c r="A624">
        <v>895</v>
      </c>
      <c r="C624">
        <v>18557</v>
      </c>
      <c r="D624">
        <v>130216</v>
      </c>
      <c r="E624">
        <v>2</v>
      </c>
      <c r="F624">
        <v>58</v>
      </c>
      <c r="G624">
        <v>47.4</v>
      </c>
      <c r="H624" t="s">
        <v>26</v>
      </c>
      <c r="I624">
        <v>9</v>
      </c>
      <c r="J624">
        <v>46</v>
      </c>
      <c r="K624">
        <v>35</v>
      </c>
      <c r="L624">
        <v>-9</v>
      </c>
      <c r="M624">
        <v>6.14</v>
      </c>
      <c r="O624">
        <v>0.22</v>
      </c>
      <c r="P624">
        <v>0.13</v>
      </c>
      <c r="Q624">
        <v>0.14000000000000001</v>
      </c>
      <c r="S624" t="s">
        <v>2723</v>
      </c>
      <c r="T624" t="s">
        <v>2723</v>
      </c>
    </row>
    <row r="625" spans="1:20" x14ac:dyDescent="0.2">
      <c r="A625">
        <v>896</v>
      </c>
      <c r="B625" t="s">
        <v>2953</v>
      </c>
      <c r="C625">
        <v>18604</v>
      </c>
      <c r="D625">
        <v>110889</v>
      </c>
      <c r="E625">
        <v>2</v>
      </c>
      <c r="F625">
        <v>59</v>
      </c>
      <c r="G625">
        <v>42.9</v>
      </c>
      <c r="H625" t="s">
        <v>24</v>
      </c>
      <c r="I625">
        <v>8</v>
      </c>
      <c r="J625">
        <v>54</v>
      </c>
      <c r="K625">
        <v>27</v>
      </c>
      <c r="L625">
        <v>8</v>
      </c>
      <c r="M625">
        <v>4.7</v>
      </c>
      <c r="O625">
        <v>-0.12</v>
      </c>
      <c r="P625">
        <v>-0.45</v>
      </c>
      <c r="Q625">
        <v>-0.11</v>
      </c>
      <c r="S625" t="s">
        <v>2954</v>
      </c>
      <c r="T625" t="s">
        <v>2954</v>
      </c>
    </row>
    <row r="626" spans="1:20" x14ac:dyDescent="0.2">
      <c r="A626">
        <v>899</v>
      </c>
      <c r="B626" t="s">
        <v>2957</v>
      </c>
      <c r="C626">
        <v>18633</v>
      </c>
      <c r="D626">
        <v>130228</v>
      </c>
      <c r="E626">
        <v>2</v>
      </c>
      <c r="F626">
        <v>59</v>
      </c>
      <c r="G626">
        <v>41.2</v>
      </c>
      <c r="H626" t="s">
        <v>26</v>
      </c>
      <c r="I626">
        <v>2</v>
      </c>
      <c r="J626">
        <v>27</v>
      </c>
      <c r="K626">
        <v>54</v>
      </c>
      <c r="L626">
        <v>-2</v>
      </c>
      <c r="M626">
        <v>5.56</v>
      </c>
      <c r="O626">
        <v>-0.08</v>
      </c>
      <c r="P626">
        <v>-0.18</v>
      </c>
      <c r="S626" t="s">
        <v>191</v>
      </c>
      <c r="T626" t="s">
        <v>191</v>
      </c>
    </row>
    <row r="627" spans="1:20" x14ac:dyDescent="0.2">
      <c r="A627">
        <v>902</v>
      </c>
      <c r="C627">
        <v>18700</v>
      </c>
      <c r="D627">
        <v>93232</v>
      </c>
      <c r="E627">
        <v>3</v>
      </c>
      <c r="F627">
        <v>0</v>
      </c>
      <c r="G627">
        <v>44.1</v>
      </c>
      <c r="H627" t="s">
        <v>24</v>
      </c>
      <c r="I627">
        <v>10</v>
      </c>
      <c r="J627">
        <v>52</v>
      </c>
      <c r="K627">
        <v>13</v>
      </c>
      <c r="L627">
        <v>10</v>
      </c>
      <c r="M627">
        <v>5.95</v>
      </c>
      <c r="O627">
        <v>1.59</v>
      </c>
      <c r="P627">
        <v>1.95</v>
      </c>
      <c r="S627" t="s">
        <v>2959</v>
      </c>
      <c r="T627" t="s">
        <v>2959</v>
      </c>
    </row>
    <row r="628" spans="1:20" x14ac:dyDescent="0.2">
      <c r="A628">
        <v>904</v>
      </c>
      <c r="B628" t="s">
        <v>2960</v>
      </c>
      <c r="C628">
        <v>18760</v>
      </c>
      <c r="D628">
        <v>130242</v>
      </c>
      <c r="E628">
        <v>3</v>
      </c>
      <c r="F628">
        <v>0</v>
      </c>
      <c r="G628">
        <v>51</v>
      </c>
      <c r="H628" t="s">
        <v>26</v>
      </c>
      <c r="I628">
        <v>2</v>
      </c>
      <c r="J628">
        <v>52</v>
      </c>
      <c r="K628">
        <v>43</v>
      </c>
      <c r="L628">
        <v>-2</v>
      </c>
      <c r="M628">
        <v>6.11</v>
      </c>
      <c r="O628">
        <v>1.77</v>
      </c>
      <c r="P628">
        <v>2.0699999999999998</v>
      </c>
      <c r="Q628">
        <v>0.91</v>
      </c>
      <c r="S628" t="s">
        <v>419</v>
      </c>
      <c r="T628" t="s">
        <v>419</v>
      </c>
    </row>
    <row r="629" spans="1:20" x14ac:dyDescent="0.2">
      <c r="A629">
        <v>905</v>
      </c>
      <c r="B629" t="s">
        <v>2962</v>
      </c>
      <c r="C629">
        <v>18769</v>
      </c>
      <c r="D629">
        <v>75693</v>
      </c>
      <c r="E629">
        <v>3</v>
      </c>
      <c r="F629">
        <v>1</v>
      </c>
      <c r="G629">
        <v>54.1</v>
      </c>
      <c r="H629" t="s">
        <v>24</v>
      </c>
      <c r="I629">
        <v>26</v>
      </c>
      <c r="J629">
        <v>27</v>
      </c>
      <c r="K629">
        <v>44</v>
      </c>
      <c r="L629">
        <v>26</v>
      </c>
      <c r="M629">
        <v>5.9</v>
      </c>
      <c r="O629">
        <v>0.14000000000000001</v>
      </c>
      <c r="P629">
        <v>0.15</v>
      </c>
      <c r="Q629">
        <v>0.05</v>
      </c>
      <c r="S629" t="s">
        <v>383</v>
      </c>
      <c r="T629" t="s">
        <v>383</v>
      </c>
    </row>
    <row r="630" spans="1:20" x14ac:dyDescent="0.2">
      <c r="A630">
        <v>906</v>
      </c>
      <c r="C630">
        <v>18778</v>
      </c>
      <c r="D630">
        <v>500</v>
      </c>
      <c r="E630">
        <v>3</v>
      </c>
      <c r="F630">
        <v>11</v>
      </c>
      <c r="G630">
        <v>42.8</v>
      </c>
      <c r="H630" t="s">
        <v>24</v>
      </c>
      <c r="I630">
        <v>81</v>
      </c>
      <c r="J630">
        <v>28</v>
      </c>
      <c r="K630">
        <v>14</v>
      </c>
      <c r="L630">
        <v>81</v>
      </c>
      <c r="M630">
        <v>5.95</v>
      </c>
      <c r="O630">
        <v>0.15</v>
      </c>
      <c r="P630">
        <v>0.09</v>
      </c>
      <c r="Q630">
        <v>7.0000000000000007E-2</v>
      </c>
      <c r="S630" t="s">
        <v>2888</v>
      </c>
      <c r="T630" t="s">
        <v>170</v>
      </c>
    </row>
    <row r="631" spans="1:20" x14ac:dyDescent="0.2">
      <c r="A631">
        <v>907</v>
      </c>
      <c r="B631" t="s">
        <v>2963</v>
      </c>
      <c r="C631">
        <v>18784</v>
      </c>
      <c r="D631">
        <v>130243</v>
      </c>
      <c r="E631">
        <v>3</v>
      </c>
      <c r="F631">
        <v>1</v>
      </c>
      <c r="G631">
        <v>10</v>
      </c>
      <c r="H631" t="s">
        <v>26</v>
      </c>
      <c r="I631">
        <v>7</v>
      </c>
      <c r="J631">
        <v>39</v>
      </c>
      <c r="K631">
        <v>46</v>
      </c>
      <c r="L631">
        <v>-7</v>
      </c>
      <c r="M631">
        <v>5.75</v>
      </c>
      <c r="O631">
        <v>1.05</v>
      </c>
      <c r="P631">
        <v>0.87</v>
      </c>
      <c r="S631" t="s">
        <v>119</v>
      </c>
      <c r="T631" t="s">
        <v>119</v>
      </c>
    </row>
    <row r="632" spans="1:20" x14ac:dyDescent="0.2">
      <c r="A632">
        <v>908</v>
      </c>
      <c r="C632">
        <v>18832</v>
      </c>
      <c r="D632">
        <v>110915</v>
      </c>
      <c r="E632">
        <v>3</v>
      </c>
      <c r="F632">
        <v>1</v>
      </c>
      <c r="G632">
        <v>52.3</v>
      </c>
      <c r="H632" t="s">
        <v>24</v>
      </c>
      <c r="I632">
        <v>5</v>
      </c>
      <c r="J632">
        <v>20</v>
      </c>
      <c r="K632">
        <v>10</v>
      </c>
      <c r="L632">
        <v>5</v>
      </c>
      <c r="M632">
        <v>6.25</v>
      </c>
      <c r="O632">
        <v>1.05</v>
      </c>
      <c r="P632">
        <v>0.82</v>
      </c>
      <c r="S632" t="s">
        <v>197</v>
      </c>
      <c r="T632" t="s">
        <v>197</v>
      </c>
    </row>
    <row r="633" spans="1:20" x14ac:dyDescent="0.2">
      <c r="A633">
        <v>910</v>
      </c>
      <c r="B633" t="s">
        <v>2966</v>
      </c>
      <c r="C633">
        <v>18883</v>
      </c>
      <c r="D633">
        <v>110921</v>
      </c>
      <c r="E633">
        <v>3</v>
      </c>
      <c r="F633">
        <v>2</v>
      </c>
      <c r="G633">
        <v>22.5</v>
      </c>
      <c r="H633" t="s">
        <v>24</v>
      </c>
      <c r="I633">
        <v>4</v>
      </c>
      <c r="J633">
        <v>21</v>
      </c>
      <c r="K633">
        <v>10</v>
      </c>
      <c r="L633">
        <v>4</v>
      </c>
      <c r="M633">
        <v>5.61</v>
      </c>
      <c r="O633">
        <v>-0.1</v>
      </c>
      <c r="P633">
        <v>-0.41</v>
      </c>
      <c r="S633" t="s">
        <v>131</v>
      </c>
      <c r="T633" t="s">
        <v>131</v>
      </c>
    </row>
    <row r="634" spans="1:20" x14ac:dyDescent="0.2">
      <c r="A634">
        <v>911</v>
      </c>
      <c r="B634" t="s">
        <v>2967</v>
      </c>
      <c r="C634">
        <v>18884</v>
      </c>
      <c r="D634">
        <v>110920</v>
      </c>
      <c r="E634">
        <v>3</v>
      </c>
      <c r="F634">
        <v>2</v>
      </c>
      <c r="G634">
        <v>16.8</v>
      </c>
      <c r="H634" t="s">
        <v>24</v>
      </c>
      <c r="I634">
        <v>4</v>
      </c>
      <c r="J634">
        <v>5</v>
      </c>
      <c r="K634">
        <v>23</v>
      </c>
      <c r="L634">
        <v>4</v>
      </c>
      <c r="M634">
        <v>2.5299999999999998</v>
      </c>
      <c r="O634">
        <v>1.64</v>
      </c>
      <c r="P634">
        <v>1.94</v>
      </c>
      <c r="Q634">
        <v>1.1599999999999999</v>
      </c>
      <c r="S634" t="s">
        <v>2969</v>
      </c>
      <c r="T634" t="s">
        <v>6478</v>
      </c>
    </row>
    <row r="635" spans="1:20" x14ac:dyDescent="0.2">
      <c r="A635">
        <v>912</v>
      </c>
      <c r="C635">
        <v>18885</v>
      </c>
      <c r="D635">
        <v>148721</v>
      </c>
      <c r="E635">
        <v>3</v>
      </c>
      <c r="F635">
        <v>1</v>
      </c>
      <c r="G635">
        <v>56.1</v>
      </c>
      <c r="H635" t="s">
        <v>26</v>
      </c>
      <c r="I635">
        <v>9</v>
      </c>
      <c r="J635">
        <v>57</v>
      </c>
      <c r="K635">
        <v>41</v>
      </c>
      <c r="L635">
        <v>-9</v>
      </c>
      <c r="M635">
        <v>5.83</v>
      </c>
      <c r="O635">
        <v>1.1100000000000001</v>
      </c>
      <c r="R635" t="s">
        <v>27</v>
      </c>
      <c r="S635" t="s">
        <v>342</v>
      </c>
      <c r="T635" t="s">
        <v>5784</v>
      </c>
    </row>
    <row r="636" spans="1:20" x14ac:dyDescent="0.2">
      <c r="A636">
        <v>913</v>
      </c>
      <c r="C636">
        <v>18894</v>
      </c>
      <c r="D636">
        <v>130251</v>
      </c>
      <c r="E636">
        <v>3</v>
      </c>
      <c r="F636">
        <v>2</v>
      </c>
      <c r="G636">
        <v>9.3000000000000007</v>
      </c>
      <c r="H636" t="s">
        <v>26</v>
      </c>
      <c r="I636">
        <v>6</v>
      </c>
      <c r="J636">
        <v>29</v>
      </c>
      <c r="K636">
        <v>41</v>
      </c>
      <c r="L636">
        <v>-6</v>
      </c>
      <c r="M636">
        <v>6.19</v>
      </c>
      <c r="O636">
        <v>0.6</v>
      </c>
      <c r="P636">
        <v>0.15</v>
      </c>
      <c r="S636" t="s">
        <v>2970</v>
      </c>
      <c r="T636" t="s">
        <v>6481</v>
      </c>
    </row>
    <row r="637" spans="1:20" x14ac:dyDescent="0.2">
      <c r="A637">
        <v>915</v>
      </c>
      <c r="B637" t="s">
        <v>2972</v>
      </c>
      <c r="C637">
        <v>18925</v>
      </c>
      <c r="D637">
        <v>23789</v>
      </c>
      <c r="E637">
        <v>3</v>
      </c>
      <c r="F637">
        <v>4</v>
      </c>
      <c r="G637">
        <v>47.8</v>
      </c>
      <c r="H637" t="s">
        <v>24</v>
      </c>
      <c r="I637">
        <v>53</v>
      </c>
      <c r="J637">
        <v>30</v>
      </c>
      <c r="K637">
        <v>23</v>
      </c>
      <c r="L637">
        <v>53</v>
      </c>
      <c r="M637">
        <v>2.93</v>
      </c>
      <c r="O637">
        <v>0.7</v>
      </c>
      <c r="P637">
        <v>0.45</v>
      </c>
      <c r="Q637">
        <v>0.45</v>
      </c>
      <c r="S637" t="s">
        <v>2973</v>
      </c>
      <c r="T637" t="s">
        <v>71</v>
      </c>
    </row>
    <row r="638" spans="1:20" x14ac:dyDescent="0.2">
      <c r="A638">
        <v>916</v>
      </c>
      <c r="C638">
        <v>18928</v>
      </c>
      <c r="D638">
        <v>75709</v>
      </c>
      <c r="E638">
        <v>3</v>
      </c>
      <c r="F638">
        <v>3</v>
      </c>
      <c r="G638">
        <v>30.3</v>
      </c>
      <c r="H638" t="s">
        <v>24</v>
      </c>
      <c r="I638">
        <v>28</v>
      </c>
      <c r="J638">
        <v>16</v>
      </c>
      <c r="K638">
        <v>11</v>
      </c>
      <c r="L638">
        <v>28</v>
      </c>
      <c r="M638">
        <v>6.36</v>
      </c>
      <c r="S638" t="s">
        <v>264</v>
      </c>
      <c r="T638" t="s">
        <v>264</v>
      </c>
    </row>
    <row r="639" spans="1:20" x14ac:dyDescent="0.2">
      <c r="A639">
        <v>917</v>
      </c>
      <c r="B639" t="s">
        <v>2974</v>
      </c>
      <c r="C639">
        <v>18953</v>
      </c>
      <c r="D639">
        <v>130254</v>
      </c>
      <c r="E639">
        <v>3</v>
      </c>
      <c r="F639">
        <v>2</v>
      </c>
      <c r="G639">
        <v>42.3</v>
      </c>
      <c r="H639" t="s">
        <v>26</v>
      </c>
      <c r="I639">
        <v>7</v>
      </c>
      <c r="J639">
        <v>41</v>
      </c>
      <c r="K639">
        <v>7</v>
      </c>
      <c r="L639">
        <v>-7</v>
      </c>
      <c r="M639">
        <v>5.32</v>
      </c>
      <c r="O639">
        <v>0.94</v>
      </c>
      <c r="P639">
        <v>0.73</v>
      </c>
      <c r="S639" t="s">
        <v>2868</v>
      </c>
      <c r="T639" t="s">
        <v>5662</v>
      </c>
    </row>
    <row r="640" spans="1:20" x14ac:dyDescent="0.2">
      <c r="A640">
        <v>918</v>
      </c>
      <c r="C640">
        <v>18970</v>
      </c>
      <c r="D640">
        <v>23791</v>
      </c>
      <c r="E640">
        <v>3</v>
      </c>
      <c r="F640">
        <v>5</v>
      </c>
      <c r="G640">
        <v>32.4</v>
      </c>
      <c r="H640" t="s">
        <v>24</v>
      </c>
      <c r="I640">
        <v>56</v>
      </c>
      <c r="J640">
        <v>42</v>
      </c>
      <c r="K640">
        <v>21</v>
      </c>
      <c r="L640">
        <v>56</v>
      </c>
      <c r="M640">
        <v>4.76</v>
      </c>
      <c r="O640">
        <v>1.02</v>
      </c>
      <c r="P640">
        <v>0.86</v>
      </c>
      <c r="S640" t="s">
        <v>2975</v>
      </c>
      <c r="T640" t="s">
        <v>5690</v>
      </c>
    </row>
    <row r="641" spans="1:20" x14ac:dyDescent="0.2">
      <c r="A641">
        <v>920</v>
      </c>
      <c r="C641">
        <v>18991</v>
      </c>
      <c r="D641">
        <v>23793</v>
      </c>
      <c r="E641">
        <v>3</v>
      </c>
      <c r="F641">
        <v>5</v>
      </c>
      <c r="G641">
        <v>39.9</v>
      </c>
      <c r="H641" t="s">
        <v>24</v>
      </c>
      <c r="I641">
        <v>56</v>
      </c>
      <c r="J641">
        <v>4</v>
      </c>
      <c r="K641">
        <v>7</v>
      </c>
      <c r="L641">
        <v>56</v>
      </c>
      <c r="M641">
        <v>6.11</v>
      </c>
      <c r="O641">
        <v>1.02</v>
      </c>
      <c r="S641" t="s">
        <v>60</v>
      </c>
      <c r="T641" t="s">
        <v>60</v>
      </c>
    </row>
    <row r="642" spans="1:20" x14ac:dyDescent="0.2">
      <c r="A642">
        <v>921</v>
      </c>
      <c r="B642" t="s">
        <v>2977</v>
      </c>
      <c r="C642">
        <v>19058</v>
      </c>
      <c r="D642">
        <v>56138</v>
      </c>
      <c r="E642">
        <v>3</v>
      </c>
      <c r="F642">
        <v>5</v>
      </c>
      <c r="G642">
        <v>10.6</v>
      </c>
      <c r="H642" t="s">
        <v>24</v>
      </c>
      <c r="I642">
        <v>38</v>
      </c>
      <c r="J642">
        <v>50</v>
      </c>
      <c r="K642">
        <v>25</v>
      </c>
      <c r="L642">
        <v>38</v>
      </c>
      <c r="M642">
        <v>3.39</v>
      </c>
      <c r="O642">
        <v>1.65</v>
      </c>
      <c r="P642">
        <v>1.79</v>
      </c>
      <c r="Q642">
        <v>1.62</v>
      </c>
      <c r="S642" t="s">
        <v>2979</v>
      </c>
      <c r="T642" t="s">
        <v>2979</v>
      </c>
    </row>
    <row r="643" spans="1:20" x14ac:dyDescent="0.2">
      <c r="A643">
        <v>922</v>
      </c>
      <c r="C643">
        <v>19065</v>
      </c>
      <c r="D643">
        <v>12608</v>
      </c>
      <c r="E643">
        <v>3</v>
      </c>
      <c r="F643">
        <v>7</v>
      </c>
      <c r="G643">
        <v>19</v>
      </c>
      <c r="H643" t="s">
        <v>24</v>
      </c>
      <c r="I643">
        <v>64</v>
      </c>
      <c r="J643">
        <v>3</v>
      </c>
      <c r="K643">
        <v>28</v>
      </c>
      <c r="L643">
        <v>64</v>
      </c>
      <c r="M643">
        <v>5.89</v>
      </c>
      <c r="O643">
        <v>-0.03</v>
      </c>
      <c r="P643">
        <v>-0.1</v>
      </c>
      <c r="S643" t="s">
        <v>102</v>
      </c>
      <c r="T643" t="s">
        <v>102</v>
      </c>
    </row>
    <row r="644" spans="1:20" x14ac:dyDescent="0.2">
      <c r="A644">
        <v>923</v>
      </c>
      <c r="C644">
        <v>19066</v>
      </c>
      <c r="D644">
        <v>38559</v>
      </c>
      <c r="E644">
        <v>3</v>
      </c>
      <c r="F644">
        <v>5</v>
      </c>
      <c r="G644">
        <v>20.8</v>
      </c>
      <c r="H644" t="s">
        <v>24</v>
      </c>
      <c r="I644">
        <v>40</v>
      </c>
      <c r="J644">
        <v>34</v>
      </c>
      <c r="K644">
        <v>57</v>
      </c>
      <c r="L644">
        <v>40</v>
      </c>
      <c r="M644">
        <v>6.05</v>
      </c>
      <c r="O644">
        <v>1.01</v>
      </c>
      <c r="S644" t="s">
        <v>54</v>
      </c>
      <c r="T644" t="s">
        <v>54</v>
      </c>
    </row>
    <row r="645" spans="1:20" x14ac:dyDescent="0.2">
      <c r="A645">
        <v>924</v>
      </c>
      <c r="C645">
        <v>19080</v>
      </c>
      <c r="D645">
        <v>93260</v>
      </c>
      <c r="E645">
        <v>3</v>
      </c>
      <c r="F645">
        <v>4</v>
      </c>
      <c r="G645">
        <v>40.700000000000003</v>
      </c>
      <c r="H645" t="s">
        <v>24</v>
      </c>
      <c r="I645">
        <v>15</v>
      </c>
      <c r="J645">
        <v>51</v>
      </c>
      <c r="K645">
        <v>22</v>
      </c>
      <c r="L645">
        <v>15</v>
      </c>
      <c r="M645">
        <v>6.49</v>
      </c>
      <c r="N645" t="s">
        <v>103</v>
      </c>
      <c r="S645" t="s">
        <v>105</v>
      </c>
      <c r="T645" t="s">
        <v>105</v>
      </c>
    </row>
    <row r="646" spans="1:20" x14ac:dyDescent="0.2">
      <c r="A646">
        <v>925</v>
      </c>
      <c r="B646" t="s">
        <v>2980</v>
      </c>
      <c r="C646">
        <v>19107</v>
      </c>
      <c r="D646">
        <v>130269</v>
      </c>
      <c r="E646">
        <v>3</v>
      </c>
      <c r="F646">
        <v>4</v>
      </c>
      <c r="G646">
        <v>16.399999999999999</v>
      </c>
      <c r="H646" t="s">
        <v>26</v>
      </c>
      <c r="I646">
        <v>7</v>
      </c>
      <c r="J646">
        <v>36</v>
      </c>
      <c r="K646">
        <v>3</v>
      </c>
      <c r="L646">
        <v>-7</v>
      </c>
      <c r="M646">
        <v>5.26</v>
      </c>
      <c r="O646">
        <v>0.2</v>
      </c>
      <c r="P646">
        <v>0.09</v>
      </c>
      <c r="S646" t="s">
        <v>2981</v>
      </c>
      <c r="T646" t="s">
        <v>2981</v>
      </c>
    </row>
    <row r="647" spans="1:20" x14ac:dyDescent="0.2">
      <c r="A647">
        <v>926</v>
      </c>
      <c r="C647">
        <v>19121</v>
      </c>
      <c r="D647">
        <v>110945</v>
      </c>
      <c r="E647">
        <v>3</v>
      </c>
      <c r="F647">
        <v>4</v>
      </c>
      <c r="G647">
        <v>38.1</v>
      </c>
      <c r="H647" t="s">
        <v>24</v>
      </c>
      <c r="I647">
        <v>1</v>
      </c>
      <c r="J647">
        <v>51</v>
      </c>
      <c r="K647">
        <v>49</v>
      </c>
      <c r="L647">
        <v>1</v>
      </c>
      <c r="M647">
        <v>6.05</v>
      </c>
      <c r="O647">
        <v>1.04</v>
      </c>
      <c r="P647">
        <v>0.86</v>
      </c>
      <c r="S647" t="s">
        <v>54</v>
      </c>
      <c r="T647" t="s">
        <v>54</v>
      </c>
    </row>
    <row r="648" spans="1:20" x14ac:dyDescent="0.2">
      <c r="A648">
        <v>927</v>
      </c>
      <c r="B648" t="s">
        <v>2982</v>
      </c>
      <c r="C648">
        <v>19134</v>
      </c>
      <c r="D648">
        <v>75723</v>
      </c>
      <c r="E648">
        <v>3</v>
      </c>
      <c r="F648">
        <v>5</v>
      </c>
      <c r="G648">
        <v>26.7</v>
      </c>
      <c r="H648" t="s">
        <v>24</v>
      </c>
      <c r="I648">
        <v>25</v>
      </c>
      <c r="J648">
        <v>15</v>
      </c>
      <c r="K648">
        <v>19</v>
      </c>
      <c r="L648">
        <v>25</v>
      </c>
      <c r="M648">
        <v>6.8</v>
      </c>
      <c r="O648">
        <v>-0.02</v>
      </c>
      <c r="P648">
        <v>-0.38</v>
      </c>
      <c r="S648" t="s">
        <v>131</v>
      </c>
      <c r="T648" t="s">
        <v>131</v>
      </c>
    </row>
    <row r="649" spans="1:20" x14ac:dyDescent="0.2">
      <c r="A649">
        <v>928</v>
      </c>
      <c r="B649" t="s">
        <v>2982</v>
      </c>
      <c r="C649">
        <v>19135</v>
      </c>
      <c r="D649">
        <v>75723</v>
      </c>
      <c r="E649">
        <v>3</v>
      </c>
      <c r="F649">
        <v>5</v>
      </c>
      <c r="G649">
        <v>26.7</v>
      </c>
      <c r="H649" t="s">
        <v>24</v>
      </c>
      <c r="I649">
        <v>25</v>
      </c>
      <c r="J649">
        <v>15</v>
      </c>
      <c r="K649">
        <v>19</v>
      </c>
      <c r="L649">
        <v>25</v>
      </c>
      <c r="M649">
        <v>7</v>
      </c>
      <c r="S649" t="s">
        <v>131</v>
      </c>
      <c r="T649" t="s">
        <v>131</v>
      </c>
    </row>
    <row r="650" spans="1:20" x14ac:dyDescent="0.2">
      <c r="A650">
        <v>930</v>
      </c>
      <c r="C650">
        <v>19268</v>
      </c>
      <c r="D650">
        <v>23825</v>
      </c>
      <c r="E650">
        <v>3</v>
      </c>
      <c r="F650">
        <v>8</v>
      </c>
      <c r="G650">
        <v>3.9</v>
      </c>
      <c r="H650" t="s">
        <v>24</v>
      </c>
      <c r="I650">
        <v>52</v>
      </c>
      <c r="J650">
        <v>12</v>
      </c>
      <c r="K650">
        <v>48</v>
      </c>
      <c r="L650">
        <v>52</v>
      </c>
      <c r="M650">
        <v>6.31</v>
      </c>
      <c r="O650">
        <v>-0.01</v>
      </c>
      <c r="P650">
        <v>-0.43</v>
      </c>
      <c r="S650" t="s">
        <v>211</v>
      </c>
      <c r="T650" t="s">
        <v>211</v>
      </c>
    </row>
    <row r="651" spans="1:20" x14ac:dyDescent="0.2">
      <c r="A651">
        <v>931</v>
      </c>
      <c r="C651">
        <v>19270</v>
      </c>
      <c r="D651">
        <v>93276</v>
      </c>
      <c r="E651">
        <v>3</v>
      </c>
      <c r="F651">
        <v>6</v>
      </c>
      <c r="G651">
        <v>23.7</v>
      </c>
      <c r="H651" t="s">
        <v>24</v>
      </c>
      <c r="I651">
        <v>13</v>
      </c>
      <c r="J651">
        <v>11</v>
      </c>
      <c r="K651">
        <v>14</v>
      </c>
      <c r="L651">
        <v>13</v>
      </c>
      <c r="M651">
        <v>5.62</v>
      </c>
      <c r="O651">
        <v>1.08</v>
      </c>
      <c r="S651" t="s">
        <v>105</v>
      </c>
      <c r="T651" t="s">
        <v>105</v>
      </c>
    </row>
    <row r="652" spans="1:20" x14ac:dyDescent="0.2">
      <c r="A652">
        <v>932</v>
      </c>
      <c r="C652">
        <v>19275</v>
      </c>
      <c r="D652">
        <v>4840</v>
      </c>
      <c r="E652">
        <v>3</v>
      </c>
      <c r="F652">
        <v>11</v>
      </c>
      <c r="G652">
        <v>56.3</v>
      </c>
      <c r="H652" t="s">
        <v>24</v>
      </c>
      <c r="I652">
        <v>74</v>
      </c>
      <c r="J652">
        <v>23</v>
      </c>
      <c r="K652">
        <v>37</v>
      </c>
      <c r="L652">
        <v>74</v>
      </c>
      <c r="M652">
        <v>4.87</v>
      </c>
      <c r="O652">
        <v>0.02</v>
      </c>
      <c r="P652">
        <v>0.05</v>
      </c>
      <c r="Q652">
        <v>-0.01</v>
      </c>
      <c r="S652" t="s">
        <v>446</v>
      </c>
      <c r="T652" t="s">
        <v>446</v>
      </c>
    </row>
    <row r="653" spans="1:20" x14ac:dyDescent="0.2">
      <c r="A653">
        <v>933</v>
      </c>
      <c r="C653">
        <v>19279</v>
      </c>
      <c r="D653">
        <v>38587</v>
      </c>
      <c r="E653">
        <v>3</v>
      </c>
      <c r="F653">
        <v>7</v>
      </c>
      <c r="G653">
        <v>47.4</v>
      </c>
      <c r="H653" t="s">
        <v>24</v>
      </c>
      <c r="I653">
        <v>47</v>
      </c>
      <c r="J653">
        <v>18</v>
      </c>
      <c r="K653">
        <v>30</v>
      </c>
      <c r="L653">
        <v>47</v>
      </c>
      <c r="M653">
        <v>6.41</v>
      </c>
      <c r="O653">
        <v>0.12</v>
      </c>
      <c r="P653">
        <v>0.11</v>
      </c>
      <c r="S653" t="s">
        <v>2983</v>
      </c>
      <c r="T653" t="s">
        <v>2983</v>
      </c>
    </row>
    <row r="654" spans="1:20" x14ac:dyDescent="0.2">
      <c r="A654">
        <v>935</v>
      </c>
      <c r="C654">
        <v>19349</v>
      </c>
      <c r="D654">
        <v>130284</v>
      </c>
      <c r="E654">
        <v>3</v>
      </c>
      <c r="F654">
        <v>6</v>
      </c>
      <c r="G654">
        <v>33.5</v>
      </c>
      <c r="H654" t="s">
        <v>26</v>
      </c>
      <c r="I654">
        <v>6</v>
      </c>
      <c r="J654">
        <v>5</v>
      </c>
      <c r="K654">
        <v>19</v>
      </c>
      <c r="L654">
        <v>-6</v>
      </c>
      <c r="M654">
        <v>5.27</v>
      </c>
      <c r="O654">
        <v>1.6</v>
      </c>
      <c r="P654">
        <v>1.78</v>
      </c>
      <c r="S654" t="s">
        <v>98</v>
      </c>
      <c r="T654" t="s">
        <v>98</v>
      </c>
    </row>
    <row r="655" spans="1:20" x14ac:dyDescent="0.2">
      <c r="A655">
        <v>936</v>
      </c>
      <c r="B655" t="s">
        <v>2985</v>
      </c>
      <c r="C655">
        <v>19356</v>
      </c>
      <c r="D655">
        <v>38592</v>
      </c>
      <c r="E655">
        <v>3</v>
      </c>
      <c r="F655">
        <v>8</v>
      </c>
      <c r="G655">
        <v>10.1</v>
      </c>
      <c r="H655" t="s">
        <v>24</v>
      </c>
      <c r="I655">
        <v>40</v>
      </c>
      <c r="J655">
        <v>57</v>
      </c>
      <c r="K655">
        <v>20</v>
      </c>
      <c r="L655">
        <v>40</v>
      </c>
      <c r="M655">
        <v>2.12</v>
      </c>
      <c r="O655">
        <v>-0.05</v>
      </c>
      <c r="P655">
        <v>-0.37</v>
      </c>
      <c r="Q655">
        <v>-0.03</v>
      </c>
      <c r="S655" t="s">
        <v>122</v>
      </c>
      <c r="T655" t="s">
        <v>122</v>
      </c>
    </row>
    <row r="656" spans="1:20" x14ac:dyDescent="0.2">
      <c r="A656">
        <v>937</v>
      </c>
      <c r="B656" t="s">
        <v>2987</v>
      </c>
      <c r="C656">
        <v>19373</v>
      </c>
      <c r="D656">
        <v>38597</v>
      </c>
      <c r="E656">
        <v>3</v>
      </c>
      <c r="F656">
        <v>9</v>
      </c>
      <c r="G656">
        <v>4</v>
      </c>
      <c r="H656" t="s">
        <v>24</v>
      </c>
      <c r="I656">
        <v>49</v>
      </c>
      <c r="J656">
        <v>36</v>
      </c>
      <c r="K656">
        <v>48</v>
      </c>
      <c r="L656">
        <v>49</v>
      </c>
      <c r="M656">
        <v>4.05</v>
      </c>
      <c r="O656">
        <v>0.59</v>
      </c>
      <c r="P656">
        <v>0.12</v>
      </c>
      <c r="Q656">
        <v>0.28999999999999998</v>
      </c>
      <c r="S656" t="s">
        <v>124</v>
      </c>
      <c r="T656" t="s">
        <v>124</v>
      </c>
    </row>
    <row r="657" spans="1:20" x14ac:dyDescent="0.2">
      <c r="A657">
        <v>938</v>
      </c>
      <c r="B657" t="s">
        <v>2988</v>
      </c>
      <c r="C657">
        <v>19374</v>
      </c>
      <c r="D657">
        <v>93284</v>
      </c>
      <c r="E657">
        <v>3</v>
      </c>
      <c r="F657">
        <v>7</v>
      </c>
      <c r="G657">
        <v>25.7</v>
      </c>
      <c r="H657" t="s">
        <v>24</v>
      </c>
      <c r="I657">
        <v>17</v>
      </c>
      <c r="J657">
        <v>52</v>
      </c>
      <c r="K657">
        <v>48</v>
      </c>
      <c r="L657">
        <v>17</v>
      </c>
      <c r="M657">
        <v>6.11</v>
      </c>
      <c r="O657">
        <v>-0.12</v>
      </c>
      <c r="P657">
        <v>-0.79</v>
      </c>
      <c r="S657" t="s">
        <v>564</v>
      </c>
      <c r="T657" t="s">
        <v>564</v>
      </c>
    </row>
    <row r="658" spans="1:20" x14ac:dyDescent="0.2">
      <c r="A658">
        <v>940</v>
      </c>
      <c r="B658" t="s">
        <v>2992</v>
      </c>
      <c r="C658">
        <v>19460</v>
      </c>
      <c r="D658">
        <v>93293</v>
      </c>
      <c r="E658">
        <v>3</v>
      </c>
      <c r="F658">
        <v>8</v>
      </c>
      <c r="G658">
        <v>21.2</v>
      </c>
      <c r="H658" t="s">
        <v>24</v>
      </c>
      <c r="I658">
        <v>18</v>
      </c>
      <c r="J658">
        <v>47</v>
      </c>
      <c r="K658">
        <v>42</v>
      </c>
      <c r="L658">
        <v>18</v>
      </c>
      <c r="M658">
        <v>6.27</v>
      </c>
      <c r="O658">
        <v>1.58</v>
      </c>
      <c r="P658">
        <v>1.97</v>
      </c>
      <c r="Q658">
        <v>0.7</v>
      </c>
      <c r="S658" t="s">
        <v>53</v>
      </c>
      <c r="T658" t="s">
        <v>53</v>
      </c>
    </row>
    <row r="659" spans="1:20" x14ac:dyDescent="0.2">
      <c r="A659">
        <v>941</v>
      </c>
      <c r="B659" t="s">
        <v>2993</v>
      </c>
      <c r="C659">
        <v>19476</v>
      </c>
      <c r="D659">
        <v>38609</v>
      </c>
      <c r="E659">
        <v>3</v>
      </c>
      <c r="F659">
        <v>9</v>
      </c>
      <c r="G659">
        <v>29.8</v>
      </c>
      <c r="H659" t="s">
        <v>24</v>
      </c>
      <c r="I659">
        <v>44</v>
      </c>
      <c r="J659">
        <v>51</v>
      </c>
      <c r="K659">
        <v>26</v>
      </c>
      <c r="L659">
        <v>44</v>
      </c>
      <c r="M659">
        <v>3.8</v>
      </c>
      <c r="O659">
        <v>0.98</v>
      </c>
      <c r="P659">
        <v>0.83</v>
      </c>
      <c r="Q659">
        <v>0.5</v>
      </c>
      <c r="S659" t="s">
        <v>54</v>
      </c>
      <c r="T659" t="s">
        <v>54</v>
      </c>
    </row>
    <row r="660" spans="1:20" x14ac:dyDescent="0.2">
      <c r="A660">
        <v>942</v>
      </c>
      <c r="C660">
        <v>19525</v>
      </c>
      <c r="D660">
        <v>111002</v>
      </c>
      <c r="E660">
        <v>3</v>
      </c>
      <c r="F660">
        <v>8</v>
      </c>
      <c r="G660">
        <v>38.700000000000003</v>
      </c>
      <c r="H660" t="s">
        <v>24</v>
      </c>
      <c r="I660">
        <v>8</v>
      </c>
      <c r="J660">
        <v>28</v>
      </c>
      <c r="K660">
        <v>15</v>
      </c>
      <c r="L660">
        <v>8</v>
      </c>
      <c r="M660">
        <v>6.28</v>
      </c>
      <c r="O660">
        <v>1.06</v>
      </c>
      <c r="P660">
        <v>0.88</v>
      </c>
      <c r="S660" t="s">
        <v>60</v>
      </c>
      <c r="T660" t="s">
        <v>60</v>
      </c>
    </row>
    <row r="661" spans="1:20" x14ac:dyDescent="0.2">
      <c r="A661">
        <v>944</v>
      </c>
      <c r="B661" t="s">
        <v>2994</v>
      </c>
      <c r="C661">
        <v>19548</v>
      </c>
      <c r="D661">
        <v>75757</v>
      </c>
      <c r="E661">
        <v>3</v>
      </c>
      <c r="F661">
        <v>9</v>
      </c>
      <c r="G661">
        <v>36.700000000000003</v>
      </c>
      <c r="H661" t="s">
        <v>24</v>
      </c>
      <c r="I661">
        <v>29</v>
      </c>
      <c r="J661">
        <v>4</v>
      </c>
      <c r="K661">
        <v>37</v>
      </c>
      <c r="L661">
        <v>29</v>
      </c>
      <c r="M661">
        <v>5.72</v>
      </c>
      <c r="O661">
        <v>0.12</v>
      </c>
      <c r="P661">
        <v>-0.15</v>
      </c>
      <c r="S661" t="s">
        <v>111</v>
      </c>
      <c r="T661" t="s">
        <v>111</v>
      </c>
    </row>
    <row r="662" spans="1:20" x14ac:dyDescent="0.2">
      <c r="A662">
        <v>945</v>
      </c>
      <c r="C662">
        <v>19600</v>
      </c>
      <c r="D662">
        <v>75762</v>
      </c>
      <c r="E662">
        <v>3</v>
      </c>
      <c r="F662">
        <v>10</v>
      </c>
      <c r="G662">
        <v>8.8000000000000007</v>
      </c>
      <c r="H662" t="s">
        <v>24</v>
      </c>
      <c r="I662">
        <v>27</v>
      </c>
      <c r="J662">
        <v>49</v>
      </c>
      <c r="K662">
        <v>12</v>
      </c>
      <c r="L662">
        <v>27</v>
      </c>
      <c r="M662">
        <v>6.42</v>
      </c>
      <c r="O662">
        <v>0.01</v>
      </c>
      <c r="P662">
        <v>-0.01</v>
      </c>
      <c r="S662" t="s">
        <v>134</v>
      </c>
      <c r="T662" t="s">
        <v>134</v>
      </c>
    </row>
    <row r="663" spans="1:20" x14ac:dyDescent="0.2">
      <c r="A663">
        <v>946</v>
      </c>
      <c r="C663">
        <v>19637</v>
      </c>
      <c r="D663">
        <v>75771</v>
      </c>
      <c r="E663">
        <v>3</v>
      </c>
      <c r="F663">
        <v>10</v>
      </c>
      <c r="G663">
        <v>27</v>
      </c>
      <c r="H663" t="s">
        <v>24</v>
      </c>
      <c r="I663">
        <v>26</v>
      </c>
      <c r="J663">
        <v>53</v>
      </c>
      <c r="K663">
        <v>47</v>
      </c>
      <c r="L663">
        <v>26</v>
      </c>
      <c r="M663">
        <v>6.02</v>
      </c>
      <c r="O663">
        <v>1.28</v>
      </c>
      <c r="P663">
        <v>1.28</v>
      </c>
      <c r="S663" t="s">
        <v>105</v>
      </c>
      <c r="T663" t="s">
        <v>105</v>
      </c>
    </row>
    <row r="664" spans="1:20" x14ac:dyDescent="0.2">
      <c r="A664">
        <v>947</v>
      </c>
      <c r="B664" t="s">
        <v>2995</v>
      </c>
      <c r="C664">
        <v>19656</v>
      </c>
      <c r="D664">
        <v>56224</v>
      </c>
      <c r="E664">
        <v>3</v>
      </c>
      <c r="F664">
        <v>11</v>
      </c>
      <c r="G664">
        <v>17.399999999999999</v>
      </c>
      <c r="H664" t="s">
        <v>24</v>
      </c>
      <c r="I664">
        <v>39</v>
      </c>
      <c r="J664">
        <v>36</v>
      </c>
      <c r="K664">
        <v>42</v>
      </c>
      <c r="L664">
        <v>39</v>
      </c>
      <c r="M664">
        <v>4.63</v>
      </c>
      <c r="O664">
        <v>1.1100000000000001</v>
      </c>
      <c r="P664">
        <v>1.03</v>
      </c>
      <c r="Q664">
        <v>0.56999999999999995</v>
      </c>
      <c r="S664" t="s">
        <v>45</v>
      </c>
      <c r="T664" t="s">
        <v>45</v>
      </c>
    </row>
    <row r="665" spans="1:20" x14ac:dyDescent="0.2">
      <c r="A665">
        <v>948</v>
      </c>
      <c r="C665">
        <v>19698</v>
      </c>
      <c r="D665">
        <v>93320</v>
      </c>
      <c r="E665">
        <v>3</v>
      </c>
      <c r="F665">
        <v>10</v>
      </c>
      <c r="G665">
        <v>38.9</v>
      </c>
      <c r="H665" t="s">
        <v>24</v>
      </c>
      <c r="I665">
        <v>11</v>
      </c>
      <c r="J665">
        <v>52</v>
      </c>
      <c r="K665">
        <v>21</v>
      </c>
      <c r="L665">
        <v>11</v>
      </c>
      <c r="M665">
        <v>5.98</v>
      </c>
      <c r="O665">
        <v>-0.06</v>
      </c>
      <c r="P665">
        <v>-0.27</v>
      </c>
      <c r="S665" t="s">
        <v>122</v>
      </c>
      <c r="T665" t="s">
        <v>122</v>
      </c>
    </row>
    <row r="666" spans="1:20" x14ac:dyDescent="0.2">
      <c r="A666">
        <v>949</v>
      </c>
      <c r="C666">
        <v>19735</v>
      </c>
      <c r="D666">
        <v>38638</v>
      </c>
      <c r="E666">
        <v>3</v>
      </c>
      <c r="F666">
        <v>12</v>
      </c>
      <c r="G666">
        <v>26.4</v>
      </c>
      <c r="H666" t="s">
        <v>24</v>
      </c>
      <c r="I666">
        <v>47</v>
      </c>
      <c r="J666">
        <v>43</v>
      </c>
      <c r="K666">
        <v>33</v>
      </c>
      <c r="L666">
        <v>47</v>
      </c>
      <c r="M666">
        <v>6.33</v>
      </c>
      <c r="O666">
        <v>1.43</v>
      </c>
      <c r="P666">
        <v>1.64</v>
      </c>
      <c r="S666" t="s">
        <v>77</v>
      </c>
      <c r="T666" t="s">
        <v>77</v>
      </c>
    </row>
    <row r="667" spans="1:20" x14ac:dyDescent="0.2">
      <c r="A667">
        <v>950</v>
      </c>
      <c r="C667">
        <v>19736</v>
      </c>
      <c r="D667">
        <v>38635</v>
      </c>
      <c r="E667">
        <v>3</v>
      </c>
      <c r="F667">
        <v>12</v>
      </c>
      <c r="G667">
        <v>9.6</v>
      </c>
      <c r="H667" t="s">
        <v>24</v>
      </c>
      <c r="I667">
        <v>42</v>
      </c>
      <c r="J667">
        <v>22</v>
      </c>
      <c r="K667">
        <v>34</v>
      </c>
      <c r="L667">
        <v>42</v>
      </c>
      <c r="M667">
        <v>6.15</v>
      </c>
      <c r="O667">
        <v>-0.09</v>
      </c>
      <c r="P667">
        <v>-0.56000000000000005</v>
      </c>
      <c r="S667" t="s">
        <v>2996</v>
      </c>
      <c r="T667" t="s">
        <v>2996</v>
      </c>
    </row>
    <row r="668" spans="1:20" x14ac:dyDescent="0.2">
      <c r="A668">
        <v>951</v>
      </c>
      <c r="B668" t="s">
        <v>2997</v>
      </c>
      <c r="C668">
        <v>19787</v>
      </c>
      <c r="D668">
        <v>93328</v>
      </c>
      <c r="E668">
        <v>3</v>
      </c>
      <c r="F668">
        <v>11</v>
      </c>
      <c r="G668">
        <v>37.799999999999997</v>
      </c>
      <c r="H668" t="s">
        <v>24</v>
      </c>
      <c r="I668">
        <v>19</v>
      </c>
      <c r="J668">
        <v>43</v>
      </c>
      <c r="K668">
        <v>36</v>
      </c>
      <c r="L668">
        <v>19</v>
      </c>
      <c r="M668">
        <v>4.3499999999999996</v>
      </c>
      <c r="O668">
        <v>1.03</v>
      </c>
      <c r="P668">
        <v>0.87</v>
      </c>
      <c r="Q668">
        <v>0.51</v>
      </c>
      <c r="S668" t="s">
        <v>125</v>
      </c>
      <c r="T668" t="s">
        <v>125</v>
      </c>
    </row>
    <row r="669" spans="1:20" x14ac:dyDescent="0.2">
      <c r="A669">
        <v>952</v>
      </c>
      <c r="C669">
        <v>19789</v>
      </c>
      <c r="D669">
        <v>93327</v>
      </c>
      <c r="E669">
        <v>3</v>
      </c>
      <c r="F669">
        <v>11</v>
      </c>
      <c r="G669">
        <v>21.9</v>
      </c>
      <c r="H669" t="s">
        <v>24</v>
      </c>
      <c r="I669">
        <v>13</v>
      </c>
      <c r="J669">
        <v>2</v>
      </c>
      <c r="K669">
        <v>52</v>
      </c>
      <c r="L669">
        <v>13</v>
      </c>
      <c r="M669">
        <v>6.12</v>
      </c>
      <c r="O669">
        <v>1.02</v>
      </c>
      <c r="P669">
        <v>0.84</v>
      </c>
      <c r="S669" t="s">
        <v>2998</v>
      </c>
      <c r="T669" t="s">
        <v>54</v>
      </c>
    </row>
    <row r="670" spans="1:20" x14ac:dyDescent="0.2">
      <c r="A670">
        <v>954</v>
      </c>
      <c r="B670" t="s">
        <v>2999</v>
      </c>
      <c r="C670">
        <v>19832</v>
      </c>
      <c r="D670">
        <v>75788</v>
      </c>
      <c r="E670">
        <v>3</v>
      </c>
      <c r="F670">
        <v>12</v>
      </c>
      <c r="G670">
        <v>14.2</v>
      </c>
      <c r="H670" t="s">
        <v>24</v>
      </c>
      <c r="I670">
        <v>27</v>
      </c>
      <c r="J670">
        <v>15</v>
      </c>
      <c r="K670">
        <v>25</v>
      </c>
      <c r="L670">
        <v>27</v>
      </c>
      <c r="M670">
        <v>5.79</v>
      </c>
      <c r="O670">
        <v>-0.12</v>
      </c>
      <c r="P670">
        <v>-0.42</v>
      </c>
      <c r="S670" t="s">
        <v>2787</v>
      </c>
      <c r="T670" t="s">
        <v>2787</v>
      </c>
    </row>
    <row r="671" spans="1:20" x14ac:dyDescent="0.2">
      <c r="A671">
        <v>955</v>
      </c>
      <c r="C671">
        <v>19836</v>
      </c>
      <c r="D671">
        <v>130328</v>
      </c>
      <c r="E671">
        <v>3</v>
      </c>
      <c r="F671">
        <v>11</v>
      </c>
      <c r="G671">
        <v>18.8</v>
      </c>
      <c r="H671" t="s">
        <v>26</v>
      </c>
      <c r="I671">
        <v>3</v>
      </c>
      <c r="J671">
        <v>48</v>
      </c>
      <c r="K671">
        <v>42</v>
      </c>
      <c r="L671">
        <v>-3</v>
      </c>
      <c r="M671">
        <v>6.05</v>
      </c>
      <c r="O671">
        <v>1.66</v>
      </c>
      <c r="P671">
        <v>1.94</v>
      </c>
      <c r="S671" t="s">
        <v>419</v>
      </c>
      <c r="T671" t="s">
        <v>419</v>
      </c>
    </row>
    <row r="672" spans="1:20" x14ac:dyDescent="0.2">
      <c r="A672">
        <v>956</v>
      </c>
      <c r="C672">
        <v>19845</v>
      </c>
      <c r="D672">
        <v>38652</v>
      </c>
      <c r="E672">
        <v>3</v>
      </c>
      <c r="F672">
        <v>13</v>
      </c>
      <c r="G672">
        <v>24</v>
      </c>
      <c r="H672" t="s">
        <v>24</v>
      </c>
      <c r="I672">
        <v>48</v>
      </c>
      <c r="J672">
        <v>10</v>
      </c>
      <c r="K672">
        <v>37</v>
      </c>
      <c r="L672">
        <v>48</v>
      </c>
      <c r="M672">
        <v>5.9</v>
      </c>
      <c r="O672">
        <v>0.97</v>
      </c>
      <c r="P672">
        <v>0.81</v>
      </c>
      <c r="S672" t="s">
        <v>60</v>
      </c>
      <c r="T672" t="s">
        <v>60</v>
      </c>
    </row>
    <row r="673" spans="1:20" x14ac:dyDescent="0.2">
      <c r="A673">
        <v>958</v>
      </c>
      <c r="C673">
        <v>19926</v>
      </c>
      <c r="D673">
        <v>111044</v>
      </c>
      <c r="E673">
        <v>3</v>
      </c>
      <c r="F673">
        <v>12</v>
      </c>
      <c r="G673">
        <v>26.4</v>
      </c>
      <c r="H673" t="s">
        <v>24</v>
      </c>
      <c r="I673">
        <v>6</v>
      </c>
      <c r="J673">
        <v>39</v>
      </c>
      <c r="K673">
        <v>39</v>
      </c>
      <c r="L673">
        <v>6</v>
      </c>
      <c r="M673">
        <v>5.56</v>
      </c>
      <c r="O673">
        <v>1.08</v>
      </c>
      <c r="P673">
        <v>0.66</v>
      </c>
      <c r="S673" t="s">
        <v>3001</v>
      </c>
      <c r="T673" t="s">
        <v>45</v>
      </c>
    </row>
    <row r="674" spans="1:20" x14ac:dyDescent="0.2">
      <c r="A674">
        <v>961</v>
      </c>
      <c r="C674">
        <v>19978</v>
      </c>
      <c r="D674">
        <v>4875</v>
      </c>
      <c r="E674">
        <v>3</v>
      </c>
      <c r="F674">
        <v>20</v>
      </c>
      <c r="G674">
        <v>19.7</v>
      </c>
      <c r="H674" t="s">
        <v>24</v>
      </c>
      <c r="I674">
        <v>77</v>
      </c>
      <c r="J674">
        <v>44</v>
      </c>
      <c r="K674">
        <v>5</v>
      </c>
      <c r="L674">
        <v>77</v>
      </c>
      <c r="M674">
        <v>5.45</v>
      </c>
      <c r="O674">
        <v>0.19</v>
      </c>
      <c r="P674">
        <v>0.11</v>
      </c>
      <c r="S674" t="s">
        <v>605</v>
      </c>
      <c r="T674" t="s">
        <v>605</v>
      </c>
    </row>
    <row r="675" spans="1:20" x14ac:dyDescent="0.2">
      <c r="A675">
        <v>962</v>
      </c>
      <c r="B675" t="s">
        <v>3002</v>
      </c>
      <c r="C675">
        <v>19994</v>
      </c>
      <c r="D675">
        <v>130355</v>
      </c>
      <c r="E675">
        <v>3</v>
      </c>
      <c r="F675">
        <v>12</v>
      </c>
      <c r="G675">
        <v>46.4</v>
      </c>
      <c r="H675" t="s">
        <v>26</v>
      </c>
      <c r="I675">
        <v>1</v>
      </c>
      <c r="J675">
        <v>11</v>
      </c>
      <c r="K675">
        <v>46</v>
      </c>
      <c r="L675">
        <v>-1</v>
      </c>
      <c r="M675">
        <v>5.0599999999999996</v>
      </c>
      <c r="O675">
        <v>0.56999999999999995</v>
      </c>
      <c r="P675">
        <v>0.12</v>
      </c>
      <c r="S675" t="s">
        <v>199</v>
      </c>
      <c r="T675" t="s">
        <v>199</v>
      </c>
    </row>
    <row r="676" spans="1:20" x14ac:dyDescent="0.2">
      <c r="A676">
        <v>964</v>
      </c>
      <c r="C676">
        <v>20041</v>
      </c>
      <c r="D676">
        <v>23903</v>
      </c>
      <c r="E676">
        <v>3</v>
      </c>
      <c r="F676">
        <v>15</v>
      </c>
      <c r="G676">
        <v>48</v>
      </c>
      <c r="H676" t="s">
        <v>24</v>
      </c>
      <c r="I676">
        <v>57</v>
      </c>
      <c r="J676">
        <v>8</v>
      </c>
      <c r="K676">
        <v>27</v>
      </c>
      <c r="L676">
        <v>57</v>
      </c>
      <c r="M676">
        <v>5.79</v>
      </c>
      <c r="O676">
        <v>0.73</v>
      </c>
      <c r="P676">
        <v>0.09</v>
      </c>
      <c r="S676" t="s">
        <v>3004</v>
      </c>
      <c r="T676" t="s">
        <v>3004</v>
      </c>
    </row>
    <row r="677" spans="1:20" x14ac:dyDescent="0.2">
      <c r="A677">
        <v>965</v>
      </c>
      <c r="C677">
        <v>20084</v>
      </c>
      <c r="D677">
        <v>550</v>
      </c>
      <c r="E677">
        <v>3</v>
      </c>
      <c r="F677">
        <v>32</v>
      </c>
      <c r="G677">
        <v>20.100000000000001</v>
      </c>
      <c r="H677" t="s">
        <v>24</v>
      </c>
      <c r="I677">
        <v>84</v>
      </c>
      <c r="J677">
        <v>54</v>
      </c>
      <c r="K677">
        <v>40</v>
      </c>
      <c r="L677">
        <v>84</v>
      </c>
      <c r="M677">
        <v>5.61</v>
      </c>
      <c r="O677">
        <v>0.92</v>
      </c>
      <c r="P677">
        <v>0.49</v>
      </c>
      <c r="S677" t="s">
        <v>3005</v>
      </c>
      <c r="T677" t="s">
        <v>6533</v>
      </c>
    </row>
    <row r="678" spans="1:20" x14ac:dyDescent="0.2">
      <c r="A678">
        <v>966</v>
      </c>
      <c r="C678">
        <v>20063</v>
      </c>
      <c r="D678">
        <v>38674</v>
      </c>
      <c r="E678">
        <v>3</v>
      </c>
      <c r="F678">
        <v>14</v>
      </c>
      <c r="G678">
        <v>56.7</v>
      </c>
      <c r="H678" t="s">
        <v>24</v>
      </c>
      <c r="I678">
        <v>42</v>
      </c>
      <c r="J678">
        <v>30</v>
      </c>
      <c r="K678">
        <v>14</v>
      </c>
      <c r="L678">
        <v>42</v>
      </c>
      <c r="M678">
        <v>6.07</v>
      </c>
      <c r="N678" t="s">
        <v>103</v>
      </c>
      <c r="O678">
        <v>1.07</v>
      </c>
      <c r="S678" t="s">
        <v>125</v>
      </c>
      <c r="T678" t="s">
        <v>125</v>
      </c>
    </row>
    <row r="679" spans="1:20" x14ac:dyDescent="0.2">
      <c r="A679">
        <v>967</v>
      </c>
      <c r="C679">
        <v>20104</v>
      </c>
      <c r="D679">
        <v>12686</v>
      </c>
      <c r="E679">
        <v>3</v>
      </c>
      <c r="F679">
        <v>17</v>
      </c>
      <c r="G679">
        <v>31.6</v>
      </c>
      <c r="H679" t="s">
        <v>24</v>
      </c>
      <c r="I679">
        <v>65</v>
      </c>
      <c r="J679">
        <v>39</v>
      </c>
      <c r="K679">
        <v>31</v>
      </c>
      <c r="L679">
        <v>65</v>
      </c>
      <c r="M679">
        <v>6.36</v>
      </c>
      <c r="O679">
        <v>0.09</v>
      </c>
      <c r="P679">
        <v>7.0000000000000007E-2</v>
      </c>
      <c r="S679" t="s">
        <v>298</v>
      </c>
      <c r="T679" t="s">
        <v>298</v>
      </c>
    </row>
    <row r="680" spans="1:20" x14ac:dyDescent="0.2">
      <c r="A680">
        <v>969</v>
      </c>
      <c r="C680">
        <v>20123</v>
      </c>
      <c r="D680">
        <v>23914</v>
      </c>
      <c r="E680">
        <v>3</v>
      </c>
      <c r="F680">
        <v>16</v>
      </c>
      <c r="G680">
        <v>12.2</v>
      </c>
      <c r="H680" t="s">
        <v>24</v>
      </c>
      <c r="I680">
        <v>50</v>
      </c>
      <c r="J680">
        <v>56</v>
      </c>
      <c r="K680">
        <v>16</v>
      </c>
      <c r="L680">
        <v>50</v>
      </c>
      <c r="M680">
        <v>5.03</v>
      </c>
      <c r="O680">
        <v>1.1499999999999999</v>
      </c>
      <c r="P680">
        <v>0.83</v>
      </c>
      <c r="S680" t="s">
        <v>3007</v>
      </c>
      <c r="T680" t="s">
        <v>6538</v>
      </c>
    </row>
    <row r="681" spans="1:20" x14ac:dyDescent="0.2">
      <c r="A681">
        <v>971</v>
      </c>
      <c r="C681">
        <v>20149</v>
      </c>
      <c r="D681">
        <v>56285</v>
      </c>
      <c r="E681">
        <v>3</v>
      </c>
      <c r="F681">
        <v>15</v>
      </c>
      <c r="G681">
        <v>20.5</v>
      </c>
      <c r="H681" t="s">
        <v>24</v>
      </c>
      <c r="I681">
        <v>30</v>
      </c>
      <c r="J681">
        <v>33</v>
      </c>
      <c r="K681">
        <v>24</v>
      </c>
      <c r="L681">
        <v>30</v>
      </c>
      <c r="M681">
        <v>5.52</v>
      </c>
      <c r="N681" t="s">
        <v>103</v>
      </c>
      <c r="O681">
        <v>0.01</v>
      </c>
      <c r="P681">
        <v>0.09</v>
      </c>
      <c r="S681" t="s">
        <v>3008</v>
      </c>
      <c r="T681" t="s">
        <v>3008</v>
      </c>
    </row>
    <row r="682" spans="1:20" x14ac:dyDescent="0.2">
      <c r="A682">
        <v>972</v>
      </c>
      <c r="B682" t="s">
        <v>3009</v>
      </c>
      <c r="C682">
        <v>20150</v>
      </c>
      <c r="D682">
        <v>75810</v>
      </c>
      <c r="E682">
        <v>3</v>
      </c>
      <c r="F682">
        <v>14</v>
      </c>
      <c r="G682">
        <v>54.1</v>
      </c>
      <c r="H682" t="s">
        <v>24</v>
      </c>
      <c r="I682">
        <v>21</v>
      </c>
      <c r="J682">
        <v>2</v>
      </c>
      <c r="K682">
        <v>40</v>
      </c>
      <c r="L682">
        <v>21</v>
      </c>
      <c r="M682">
        <v>4.8899999999999997</v>
      </c>
      <c r="O682">
        <v>-0.01</v>
      </c>
      <c r="P682">
        <v>-0.01</v>
      </c>
      <c r="Q682">
        <v>-0.03</v>
      </c>
      <c r="S682" t="s">
        <v>89</v>
      </c>
      <c r="T682" t="s">
        <v>89</v>
      </c>
    </row>
    <row r="683" spans="1:20" x14ac:dyDescent="0.2">
      <c r="A683">
        <v>973</v>
      </c>
      <c r="C683">
        <v>20162</v>
      </c>
      <c r="D683">
        <v>38685</v>
      </c>
      <c r="E683">
        <v>3</v>
      </c>
      <c r="F683">
        <v>16</v>
      </c>
      <c r="G683">
        <v>4.7</v>
      </c>
      <c r="H683" t="s">
        <v>24</v>
      </c>
      <c r="I683">
        <v>45</v>
      </c>
      <c r="J683">
        <v>20</v>
      </c>
      <c r="K683">
        <v>45</v>
      </c>
      <c r="L683">
        <v>45</v>
      </c>
      <c r="M683">
        <v>6.16</v>
      </c>
      <c r="O683">
        <v>1.67</v>
      </c>
      <c r="P683">
        <v>2</v>
      </c>
      <c r="Q683">
        <v>1.02</v>
      </c>
      <c r="S683" t="s">
        <v>353</v>
      </c>
      <c r="T683" t="s">
        <v>353</v>
      </c>
    </row>
    <row r="684" spans="1:20" x14ac:dyDescent="0.2">
      <c r="A684">
        <v>975</v>
      </c>
      <c r="C684">
        <v>20193</v>
      </c>
      <c r="D684">
        <v>56293</v>
      </c>
      <c r="E684">
        <v>3</v>
      </c>
      <c r="F684">
        <v>15</v>
      </c>
      <c r="G684">
        <v>47</v>
      </c>
      <c r="H684" t="s">
        <v>24</v>
      </c>
      <c r="I684">
        <v>32</v>
      </c>
      <c r="J684">
        <v>51</v>
      </c>
      <c r="K684">
        <v>23</v>
      </c>
      <c r="L684">
        <v>32</v>
      </c>
      <c r="M684">
        <v>6.31</v>
      </c>
      <c r="O684">
        <v>0.37</v>
      </c>
      <c r="P684">
        <v>-0.02</v>
      </c>
      <c r="S684" t="s">
        <v>3011</v>
      </c>
      <c r="T684" t="s">
        <v>6546</v>
      </c>
    </row>
    <row r="685" spans="1:20" x14ac:dyDescent="0.2">
      <c r="A685">
        <v>976</v>
      </c>
      <c r="C685">
        <v>20210</v>
      </c>
      <c r="D685">
        <v>56296</v>
      </c>
      <c r="E685">
        <v>3</v>
      </c>
      <c r="F685">
        <v>16</v>
      </c>
      <c r="G685">
        <v>1.9</v>
      </c>
      <c r="H685" t="s">
        <v>24</v>
      </c>
      <c r="I685">
        <v>34</v>
      </c>
      <c r="J685">
        <v>41</v>
      </c>
      <c r="K685">
        <v>19</v>
      </c>
      <c r="L685">
        <v>34</v>
      </c>
      <c r="M685">
        <v>6.25</v>
      </c>
      <c r="O685">
        <v>0.28000000000000003</v>
      </c>
      <c r="P685">
        <v>0.12</v>
      </c>
      <c r="S685" t="s">
        <v>232</v>
      </c>
      <c r="T685" t="s">
        <v>232</v>
      </c>
    </row>
    <row r="686" spans="1:20" x14ac:dyDescent="0.2">
      <c r="A686">
        <v>978</v>
      </c>
      <c r="C686">
        <v>20277</v>
      </c>
      <c r="D686">
        <v>56308</v>
      </c>
      <c r="E686">
        <v>3</v>
      </c>
      <c r="F686">
        <v>16</v>
      </c>
      <c r="G686">
        <v>35.1</v>
      </c>
      <c r="H686" t="s">
        <v>24</v>
      </c>
      <c r="I686">
        <v>32</v>
      </c>
      <c r="J686">
        <v>11</v>
      </c>
      <c r="K686">
        <v>1</v>
      </c>
      <c r="L686">
        <v>32</v>
      </c>
      <c r="M686">
        <v>6.06</v>
      </c>
      <c r="O686">
        <v>0.99</v>
      </c>
      <c r="P686">
        <v>0.68</v>
      </c>
      <c r="S686" t="s">
        <v>457</v>
      </c>
      <c r="T686" t="s">
        <v>457</v>
      </c>
    </row>
    <row r="687" spans="1:20" x14ac:dyDescent="0.2">
      <c r="A687">
        <v>979</v>
      </c>
      <c r="C687">
        <v>20283</v>
      </c>
      <c r="D687">
        <v>38700</v>
      </c>
      <c r="E687">
        <v>3</v>
      </c>
      <c r="F687">
        <v>17</v>
      </c>
      <c r="G687">
        <v>11.4</v>
      </c>
      <c r="H687" t="s">
        <v>24</v>
      </c>
      <c r="I687">
        <v>40</v>
      </c>
      <c r="J687">
        <v>29</v>
      </c>
      <c r="K687">
        <v>0</v>
      </c>
      <c r="L687">
        <v>40</v>
      </c>
      <c r="M687">
        <v>6.45</v>
      </c>
      <c r="S687" t="s">
        <v>3015</v>
      </c>
      <c r="T687" t="s">
        <v>6551</v>
      </c>
    </row>
    <row r="688" spans="1:20" x14ac:dyDescent="0.2">
      <c r="A688">
        <v>982</v>
      </c>
      <c r="B688" t="s">
        <v>3018</v>
      </c>
      <c r="C688">
        <v>20315</v>
      </c>
      <c r="D688">
        <v>38704</v>
      </c>
      <c r="E688">
        <v>3</v>
      </c>
      <c r="F688">
        <v>17</v>
      </c>
      <c r="G688">
        <v>47.4</v>
      </c>
      <c r="H688" t="s">
        <v>24</v>
      </c>
      <c r="I688">
        <v>44</v>
      </c>
      <c r="J688">
        <v>1</v>
      </c>
      <c r="K688">
        <v>30</v>
      </c>
      <c r="L688">
        <v>44</v>
      </c>
      <c r="M688">
        <v>5.47</v>
      </c>
      <c r="O688">
        <v>-0.06</v>
      </c>
      <c r="P688">
        <v>-0.35</v>
      </c>
      <c r="S688" t="s">
        <v>122</v>
      </c>
      <c r="T688" t="s">
        <v>122</v>
      </c>
    </row>
    <row r="689" spans="1:20" x14ac:dyDescent="0.2">
      <c r="A689">
        <v>983</v>
      </c>
      <c r="C689">
        <v>20319</v>
      </c>
      <c r="D689">
        <v>130388</v>
      </c>
      <c r="E689">
        <v>3</v>
      </c>
      <c r="F689">
        <v>16</v>
      </c>
      <c r="G689">
        <v>0.9</v>
      </c>
      <c r="H689" t="s">
        <v>26</v>
      </c>
      <c r="I689">
        <v>5</v>
      </c>
      <c r="J689">
        <v>55</v>
      </c>
      <c r="K689">
        <v>7</v>
      </c>
      <c r="L689">
        <v>-5</v>
      </c>
      <c r="M689">
        <v>6.17</v>
      </c>
      <c r="O689">
        <v>-0.02</v>
      </c>
      <c r="P689">
        <v>-0.24</v>
      </c>
      <c r="S689" t="s">
        <v>102</v>
      </c>
      <c r="T689" t="s">
        <v>102</v>
      </c>
    </row>
    <row r="690" spans="1:20" x14ac:dyDescent="0.2">
      <c r="A690">
        <v>984</v>
      </c>
      <c r="B690" t="s">
        <v>3019</v>
      </c>
      <c r="C690">
        <v>20320</v>
      </c>
      <c r="D690">
        <v>130387</v>
      </c>
      <c r="E690">
        <v>3</v>
      </c>
      <c r="F690">
        <v>15</v>
      </c>
      <c r="G690">
        <v>50</v>
      </c>
      <c r="H690" t="s">
        <v>26</v>
      </c>
      <c r="I690">
        <v>8</v>
      </c>
      <c r="J690">
        <v>49</v>
      </c>
      <c r="K690">
        <v>11</v>
      </c>
      <c r="L690">
        <v>-8</v>
      </c>
      <c r="M690">
        <v>4.8</v>
      </c>
      <c r="O690">
        <v>0.23</v>
      </c>
      <c r="P690">
        <v>0.09</v>
      </c>
      <c r="Q690">
        <v>0.13</v>
      </c>
      <c r="S690" t="s">
        <v>314</v>
      </c>
      <c r="T690" t="s">
        <v>314</v>
      </c>
    </row>
    <row r="691" spans="1:20" x14ac:dyDescent="0.2">
      <c r="A691">
        <v>985</v>
      </c>
      <c r="C691">
        <v>20336</v>
      </c>
      <c r="D691">
        <v>12704</v>
      </c>
      <c r="E691">
        <v>3</v>
      </c>
      <c r="F691">
        <v>19</v>
      </c>
      <c r="G691">
        <v>59.4</v>
      </c>
      <c r="H691" t="s">
        <v>24</v>
      </c>
      <c r="I691">
        <v>65</v>
      </c>
      <c r="J691">
        <v>39</v>
      </c>
      <c r="K691">
        <v>8</v>
      </c>
      <c r="L691">
        <v>65</v>
      </c>
      <c r="M691">
        <v>4.84</v>
      </c>
      <c r="O691">
        <v>-0.15</v>
      </c>
      <c r="P691">
        <v>-0.77</v>
      </c>
      <c r="Q691">
        <v>-0.13</v>
      </c>
      <c r="S691" t="s">
        <v>3021</v>
      </c>
      <c r="T691" t="s">
        <v>3156</v>
      </c>
    </row>
    <row r="692" spans="1:20" x14ac:dyDescent="0.2">
      <c r="A692">
        <v>986</v>
      </c>
      <c r="C692">
        <v>20346</v>
      </c>
      <c r="D692">
        <v>56322</v>
      </c>
      <c r="E692">
        <v>3</v>
      </c>
      <c r="F692">
        <v>17</v>
      </c>
      <c r="G692">
        <v>45.8</v>
      </c>
      <c r="H692" t="s">
        <v>24</v>
      </c>
      <c r="I692">
        <v>39</v>
      </c>
      <c r="J692">
        <v>17</v>
      </c>
      <c r="K692">
        <v>0</v>
      </c>
      <c r="L692">
        <v>39</v>
      </c>
      <c r="M692">
        <v>5.96</v>
      </c>
      <c r="O692">
        <v>7.0000000000000007E-2</v>
      </c>
      <c r="P692">
        <v>0.11</v>
      </c>
      <c r="S692" t="s">
        <v>192</v>
      </c>
      <c r="T692" t="s">
        <v>192</v>
      </c>
    </row>
    <row r="693" spans="1:20" x14ac:dyDescent="0.2">
      <c r="A693">
        <v>987</v>
      </c>
      <c r="B693" t="s">
        <v>3022</v>
      </c>
      <c r="C693">
        <v>20365</v>
      </c>
      <c r="D693">
        <v>23944</v>
      </c>
      <c r="E693">
        <v>3</v>
      </c>
      <c r="F693">
        <v>18</v>
      </c>
      <c r="G693">
        <v>37.799999999999997</v>
      </c>
      <c r="H693" t="s">
        <v>24</v>
      </c>
      <c r="I693">
        <v>50</v>
      </c>
      <c r="J693">
        <v>13</v>
      </c>
      <c r="K693">
        <v>20</v>
      </c>
      <c r="L693">
        <v>50</v>
      </c>
      <c r="M693">
        <v>5.15</v>
      </c>
      <c r="O693">
        <v>-0.06</v>
      </c>
      <c r="P693">
        <v>-0.56000000000000005</v>
      </c>
      <c r="S693" t="s">
        <v>368</v>
      </c>
      <c r="T693" t="s">
        <v>368</v>
      </c>
    </row>
    <row r="694" spans="1:20" x14ac:dyDescent="0.2">
      <c r="A694">
        <v>988</v>
      </c>
      <c r="B694" t="s">
        <v>3023</v>
      </c>
      <c r="C694">
        <v>20395</v>
      </c>
      <c r="D694">
        <v>130395</v>
      </c>
      <c r="E694">
        <v>3</v>
      </c>
      <c r="F694">
        <v>16</v>
      </c>
      <c r="G694">
        <v>35.700000000000003</v>
      </c>
      <c r="H694" t="s">
        <v>26</v>
      </c>
      <c r="I694">
        <v>9</v>
      </c>
      <c r="J694">
        <v>9</v>
      </c>
      <c r="K694">
        <v>16</v>
      </c>
      <c r="L694">
        <v>-9</v>
      </c>
      <c r="M694">
        <v>6.14</v>
      </c>
      <c r="O694">
        <v>0.4</v>
      </c>
      <c r="P694">
        <v>-0.04</v>
      </c>
      <c r="S694" t="s">
        <v>367</v>
      </c>
      <c r="T694" t="s">
        <v>367</v>
      </c>
    </row>
    <row r="695" spans="1:20" x14ac:dyDescent="0.2">
      <c r="A695">
        <v>989</v>
      </c>
      <c r="B695" t="s">
        <v>3024</v>
      </c>
      <c r="C695">
        <v>20418</v>
      </c>
      <c r="D695">
        <v>38714</v>
      </c>
      <c r="E695">
        <v>3</v>
      </c>
      <c r="F695">
        <v>19</v>
      </c>
      <c r="G695">
        <v>7.6</v>
      </c>
      <c r="H695" t="s">
        <v>24</v>
      </c>
      <c r="I695">
        <v>50</v>
      </c>
      <c r="J695">
        <v>5</v>
      </c>
      <c r="K695">
        <v>42</v>
      </c>
      <c r="L695">
        <v>50</v>
      </c>
      <c r="M695">
        <v>5.03</v>
      </c>
      <c r="O695">
        <v>-0.06</v>
      </c>
      <c r="P695">
        <v>-0.54</v>
      </c>
      <c r="S695" t="s">
        <v>211</v>
      </c>
      <c r="T695" t="s">
        <v>211</v>
      </c>
    </row>
    <row r="696" spans="1:20" x14ac:dyDescent="0.2">
      <c r="A696">
        <v>991</v>
      </c>
      <c r="C696">
        <v>20468</v>
      </c>
      <c r="D696">
        <v>56340</v>
      </c>
      <c r="E696">
        <v>3</v>
      </c>
      <c r="F696">
        <v>18</v>
      </c>
      <c r="G696">
        <v>43.8</v>
      </c>
      <c r="H696" t="s">
        <v>24</v>
      </c>
      <c r="I696">
        <v>34</v>
      </c>
      <c r="J696">
        <v>13</v>
      </c>
      <c r="K696">
        <v>22</v>
      </c>
      <c r="L696">
        <v>34</v>
      </c>
      <c r="M696">
        <v>4.82</v>
      </c>
      <c r="O696">
        <v>1.49</v>
      </c>
      <c r="P696">
        <v>1.57</v>
      </c>
      <c r="Q696">
        <v>0.76</v>
      </c>
      <c r="S696" t="s">
        <v>3025</v>
      </c>
      <c r="T696" t="s">
        <v>6565</v>
      </c>
    </row>
    <row r="697" spans="1:20" x14ac:dyDescent="0.2">
      <c r="A697">
        <v>992</v>
      </c>
      <c r="B697" t="s">
        <v>3026</v>
      </c>
      <c r="C697">
        <v>20559</v>
      </c>
      <c r="D697">
        <v>130408</v>
      </c>
      <c r="E697">
        <v>3</v>
      </c>
      <c r="F697">
        <v>18</v>
      </c>
      <c r="G697">
        <v>22.4</v>
      </c>
      <c r="H697" t="s">
        <v>26</v>
      </c>
      <c r="I697">
        <v>0</v>
      </c>
      <c r="J697">
        <v>55</v>
      </c>
      <c r="K697">
        <v>49</v>
      </c>
      <c r="L697">
        <v>0</v>
      </c>
      <c r="M697">
        <v>5.38</v>
      </c>
      <c r="O697">
        <v>1.04</v>
      </c>
      <c r="P697">
        <v>0.81</v>
      </c>
      <c r="S697" t="s">
        <v>3027</v>
      </c>
      <c r="T697" t="s">
        <v>3027</v>
      </c>
    </row>
    <row r="698" spans="1:20" x14ac:dyDescent="0.2">
      <c r="A698">
        <v>995</v>
      </c>
      <c r="B698" t="s">
        <v>3031</v>
      </c>
      <c r="C698">
        <v>20618</v>
      </c>
      <c r="D698">
        <v>75863</v>
      </c>
      <c r="E698">
        <v>3</v>
      </c>
      <c r="F698">
        <v>19</v>
      </c>
      <c r="G698">
        <v>55.8</v>
      </c>
      <c r="H698" t="s">
        <v>24</v>
      </c>
      <c r="I698">
        <v>27</v>
      </c>
      <c r="J698">
        <v>4</v>
      </c>
      <c r="K698">
        <v>16</v>
      </c>
      <c r="L698">
        <v>27</v>
      </c>
      <c r="M698">
        <v>5.9</v>
      </c>
      <c r="O698">
        <v>0.86</v>
      </c>
      <c r="P698">
        <v>0.51</v>
      </c>
      <c r="S698" t="s">
        <v>3032</v>
      </c>
      <c r="T698" t="s">
        <v>3032</v>
      </c>
    </row>
    <row r="699" spans="1:20" x14ac:dyDescent="0.2">
      <c r="A699">
        <v>996</v>
      </c>
      <c r="B699" t="s">
        <v>3033</v>
      </c>
      <c r="C699">
        <v>20630</v>
      </c>
      <c r="D699">
        <v>111120</v>
      </c>
      <c r="E699">
        <v>3</v>
      </c>
      <c r="F699">
        <v>19</v>
      </c>
      <c r="G699">
        <v>21.7</v>
      </c>
      <c r="H699" t="s">
        <v>24</v>
      </c>
      <c r="I699">
        <v>3</v>
      </c>
      <c r="J699">
        <v>22</v>
      </c>
      <c r="K699">
        <v>13</v>
      </c>
      <c r="L699">
        <v>3</v>
      </c>
      <c r="M699">
        <v>4.83</v>
      </c>
      <c r="O699">
        <v>0.68</v>
      </c>
      <c r="P699">
        <v>0.19</v>
      </c>
      <c r="Q699">
        <v>0.36</v>
      </c>
      <c r="S699" t="s">
        <v>35</v>
      </c>
      <c r="T699" t="s">
        <v>35</v>
      </c>
    </row>
    <row r="700" spans="1:20" x14ac:dyDescent="0.2">
      <c r="A700">
        <v>999</v>
      </c>
      <c r="C700">
        <v>20644</v>
      </c>
      <c r="D700">
        <v>75871</v>
      </c>
      <c r="E700">
        <v>3</v>
      </c>
      <c r="F700">
        <v>20</v>
      </c>
      <c r="G700">
        <v>20.399999999999999</v>
      </c>
      <c r="H700" t="s">
        <v>24</v>
      </c>
      <c r="I700">
        <v>29</v>
      </c>
      <c r="J700">
        <v>2</v>
      </c>
      <c r="K700">
        <v>54</v>
      </c>
      <c r="L700">
        <v>29</v>
      </c>
      <c r="M700">
        <v>4.47</v>
      </c>
      <c r="O700">
        <v>1.55</v>
      </c>
      <c r="P700">
        <v>1.79</v>
      </c>
      <c r="Q700">
        <v>0.88</v>
      </c>
      <c r="S700" t="s">
        <v>354</v>
      </c>
      <c r="T700" t="s">
        <v>5796</v>
      </c>
    </row>
    <row r="701" spans="1:20" x14ac:dyDescent="0.2">
      <c r="A701">
        <v>1000</v>
      </c>
      <c r="B701" t="s">
        <v>3034</v>
      </c>
      <c r="C701">
        <v>20663</v>
      </c>
      <c r="D701">
        <v>75875</v>
      </c>
      <c r="E701">
        <v>3</v>
      </c>
      <c r="F701">
        <v>20</v>
      </c>
      <c r="G701">
        <v>25.6</v>
      </c>
      <c r="H701" t="s">
        <v>24</v>
      </c>
      <c r="I701">
        <v>25</v>
      </c>
      <c r="J701">
        <v>39</v>
      </c>
      <c r="K701">
        <v>46</v>
      </c>
      <c r="L701">
        <v>25</v>
      </c>
      <c r="M701">
        <v>6.12</v>
      </c>
      <c r="O701">
        <v>1.24</v>
      </c>
      <c r="P701">
        <v>1.27</v>
      </c>
      <c r="R701" t="s">
        <v>27</v>
      </c>
      <c r="S701" t="s">
        <v>133</v>
      </c>
      <c r="T701" t="s">
        <v>9573</v>
      </c>
    </row>
    <row r="702" spans="1:20" x14ac:dyDescent="0.2">
      <c r="A702">
        <v>1001</v>
      </c>
      <c r="C702">
        <v>20675</v>
      </c>
      <c r="D702">
        <v>38753</v>
      </c>
      <c r="E702">
        <v>3</v>
      </c>
      <c r="F702">
        <v>21</v>
      </c>
      <c r="G702">
        <v>52.6</v>
      </c>
      <c r="H702" t="s">
        <v>24</v>
      </c>
      <c r="I702">
        <v>49</v>
      </c>
      <c r="J702">
        <v>4</v>
      </c>
      <c r="K702">
        <v>15</v>
      </c>
      <c r="L702">
        <v>49</v>
      </c>
      <c r="M702">
        <v>5.93</v>
      </c>
      <c r="O702">
        <v>0.43</v>
      </c>
      <c r="P702">
        <v>-0.02</v>
      </c>
      <c r="S702" t="s">
        <v>204</v>
      </c>
      <c r="T702" t="s">
        <v>204</v>
      </c>
    </row>
    <row r="703" spans="1:20" x14ac:dyDescent="0.2">
      <c r="A703">
        <v>1002</v>
      </c>
      <c r="B703" t="s">
        <v>3035</v>
      </c>
      <c r="C703">
        <v>20677</v>
      </c>
      <c r="D703">
        <v>38750</v>
      </c>
      <c r="E703">
        <v>3</v>
      </c>
      <c r="F703">
        <v>21</v>
      </c>
      <c r="G703">
        <v>26.5</v>
      </c>
      <c r="H703" t="s">
        <v>24</v>
      </c>
      <c r="I703">
        <v>43</v>
      </c>
      <c r="J703">
        <v>19</v>
      </c>
      <c r="K703">
        <v>46</v>
      </c>
      <c r="L703">
        <v>43</v>
      </c>
      <c r="M703">
        <v>4.95</v>
      </c>
      <c r="O703">
        <v>0.04</v>
      </c>
      <c r="P703">
        <v>7.0000000000000007E-2</v>
      </c>
      <c r="Q703">
        <v>0</v>
      </c>
      <c r="S703" t="s">
        <v>298</v>
      </c>
      <c r="T703" t="s">
        <v>298</v>
      </c>
    </row>
    <row r="704" spans="1:20" x14ac:dyDescent="0.2">
      <c r="A704">
        <v>1005</v>
      </c>
      <c r="B704" t="s">
        <v>3039</v>
      </c>
      <c r="C704">
        <v>20756</v>
      </c>
      <c r="D704">
        <v>75886</v>
      </c>
      <c r="E704">
        <v>3</v>
      </c>
      <c r="F704">
        <v>21</v>
      </c>
      <c r="G704">
        <v>13.6</v>
      </c>
      <c r="H704" t="s">
        <v>24</v>
      </c>
      <c r="I704">
        <v>21</v>
      </c>
      <c r="J704">
        <v>8</v>
      </c>
      <c r="K704">
        <v>49</v>
      </c>
      <c r="L704">
        <v>21</v>
      </c>
      <c r="M704">
        <v>5.28</v>
      </c>
      <c r="O704">
        <v>-7.0000000000000007E-2</v>
      </c>
      <c r="P704">
        <v>-0.52</v>
      </c>
      <c r="S704" t="s">
        <v>148</v>
      </c>
      <c r="T704" t="s">
        <v>148</v>
      </c>
    </row>
    <row r="705" spans="1:20" x14ac:dyDescent="0.2">
      <c r="A705">
        <v>1007</v>
      </c>
      <c r="B705" t="s">
        <v>3042</v>
      </c>
      <c r="C705">
        <v>20791</v>
      </c>
      <c r="D705">
        <v>111142</v>
      </c>
      <c r="E705">
        <v>3</v>
      </c>
      <c r="F705">
        <v>21</v>
      </c>
      <c r="G705">
        <v>6.8</v>
      </c>
      <c r="H705" t="s">
        <v>24</v>
      </c>
      <c r="I705">
        <v>3</v>
      </c>
      <c r="J705">
        <v>40</v>
      </c>
      <c r="K705">
        <v>32</v>
      </c>
      <c r="L705">
        <v>3</v>
      </c>
      <c r="M705">
        <v>5.69</v>
      </c>
      <c r="O705">
        <v>0.97</v>
      </c>
      <c r="P705">
        <v>0.76</v>
      </c>
      <c r="S705" t="s">
        <v>601</v>
      </c>
      <c r="T705" t="s">
        <v>5869</v>
      </c>
    </row>
    <row r="706" spans="1:20" x14ac:dyDescent="0.2">
      <c r="A706">
        <v>1009</v>
      </c>
      <c r="C706">
        <v>20797</v>
      </c>
      <c r="D706">
        <v>12743</v>
      </c>
      <c r="E706">
        <v>3</v>
      </c>
      <c r="F706">
        <v>24</v>
      </c>
      <c r="G706">
        <v>40.5</v>
      </c>
      <c r="H706" t="s">
        <v>24</v>
      </c>
      <c r="I706">
        <v>64</v>
      </c>
      <c r="J706">
        <v>35</v>
      </c>
      <c r="K706">
        <v>10</v>
      </c>
      <c r="L706">
        <v>64</v>
      </c>
      <c r="M706">
        <v>5.23</v>
      </c>
      <c r="O706">
        <v>2.08</v>
      </c>
      <c r="P706">
        <v>2.06</v>
      </c>
      <c r="Q706">
        <v>1.23</v>
      </c>
      <c r="S706" t="s">
        <v>3043</v>
      </c>
      <c r="T706" t="s">
        <v>3043</v>
      </c>
    </row>
    <row r="707" spans="1:20" x14ac:dyDescent="0.2">
      <c r="A707">
        <v>1011</v>
      </c>
      <c r="C707">
        <v>20809</v>
      </c>
      <c r="D707">
        <v>38768</v>
      </c>
      <c r="E707">
        <v>3</v>
      </c>
      <c r="F707">
        <v>23</v>
      </c>
      <c r="G707">
        <v>13.2</v>
      </c>
      <c r="H707" t="s">
        <v>24</v>
      </c>
      <c r="I707">
        <v>49</v>
      </c>
      <c r="J707">
        <v>12</v>
      </c>
      <c r="K707">
        <v>48</v>
      </c>
      <c r="L707">
        <v>49</v>
      </c>
      <c r="M707">
        <v>5.29</v>
      </c>
      <c r="O707">
        <v>-7.0000000000000007E-2</v>
      </c>
      <c r="P707">
        <v>-0.54</v>
      </c>
      <c r="S707" t="s">
        <v>211</v>
      </c>
      <c r="T707" t="s">
        <v>211</v>
      </c>
    </row>
    <row r="708" spans="1:20" x14ac:dyDescent="0.2">
      <c r="A708">
        <v>1012</v>
      </c>
      <c r="B708" t="s">
        <v>3045</v>
      </c>
      <c r="C708">
        <v>20825</v>
      </c>
      <c r="D708">
        <v>75892</v>
      </c>
      <c r="E708">
        <v>3</v>
      </c>
      <c r="F708">
        <v>22</v>
      </c>
      <c r="G708">
        <v>11.9</v>
      </c>
      <c r="H708" t="s">
        <v>24</v>
      </c>
      <c r="I708">
        <v>27</v>
      </c>
      <c r="J708">
        <v>36</v>
      </c>
      <c r="K708">
        <v>27</v>
      </c>
      <c r="L708">
        <v>27</v>
      </c>
      <c r="M708">
        <v>5.52</v>
      </c>
      <c r="O708">
        <v>1.1000000000000001</v>
      </c>
      <c r="P708">
        <v>0.91</v>
      </c>
      <c r="S708" t="s">
        <v>33</v>
      </c>
      <c r="T708" t="s">
        <v>33</v>
      </c>
    </row>
    <row r="709" spans="1:20" x14ac:dyDescent="0.2">
      <c r="A709">
        <v>1015</v>
      </c>
      <c r="B709" t="s">
        <v>3046</v>
      </c>
      <c r="C709">
        <v>20893</v>
      </c>
      <c r="D709">
        <v>75899</v>
      </c>
      <c r="E709">
        <v>3</v>
      </c>
      <c r="F709">
        <v>22</v>
      </c>
      <c r="G709">
        <v>45.2</v>
      </c>
      <c r="H709" t="s">
        <v>24</v>
      </c>
      <c r="I709">
        <v>20</v>
      </c>
      <c r="J709">
        <v>44</v>
      </c>
      <c r="K709">
        <v>31</v>
      </c>
      <c r="L709">
        <v>20</v>
      </c>
      <c r="M709">
        <v>5.09</v>
      </c>
      <c r="O709">
        <v>1.24</v>
      </c>
      <c r="P709">
        <v>1.27</v>
      </c>
      <c r="S709" t="s">
        <v>105</v>
      </c>
      <c r="T709" t="s">
        <v>105</v>
      </c>
    </row>
    <row r="710" spans="1:20" x14ac:dyDescent="0.2">
      <c r="A710">
        <v>1017</v>
      </c>
      <c r="B710" t="s">
        <v>3048</v>
      </c>
      <c r="C710">
        <v>20902</v>
      </c>
      <c r="D710">
        <v>38787</v>
      </c>
      <c r="E710">
        <v>3</v>
      </c>
      <c r="F710">
        <v>24</v>
      </c>
      <c r="G710">
        <v>19.399999999999999</v>
      </c>
      <c r="H710" t="s">
        <v>24</v>
      </c>
      <c r="I710">
        <v>49</v>
      </c>
      <c r="J710">
        <v>51</v>
      </c>
      <c r="K710">
        <v>40</v>
      </c>
      <c r="L710">
        <v>49</v>
      </c>
      <c r="M710">
        <v>1.79</v>
      </c>
      <c r="O710">
        <v>0.48</v>
      </c>
      <c r="P710">
        <v>0.37</v>
      </c>
      <c r="Q710">
        <v>0.33</v>
      </c>
      <c r="S710" t="s">
        <v>3049</v>
      </c>
      <c r="T710" t="s">
        <v>3049</v>
      </c>
    </row>
    <row r="711" spans="1:20" x14ac:dyDescent="0.2">
      <c r="A711">
        <v>1019</v>
      </c>
      <c r="C711">
        <v>20995</v>
      </c>
      <c r="D711">
        <v>56419</v>
      </c>
      <c r="E711">
        <v>3</v>
      </c>
      <c r="F711">
        <v>24</v>
      </c>
      <c r="G711">
        <v>29.7</v>
      </c>
      <c r="H711" t="s">
        <v>24</v>
      </c>
      <c r="I711">
        <v>33</v>
      </c>
      <c r="J711">
        <v>32</v>
      </c>
      <c r="K711">
        <v>9</v>
      </c>
      <c r="L711">
        <v>33</v>
      </c>
      <c r="M711">
        <v>5.61</v>
      </c>
      <c r="N711" t="s">
        <v>103</v>
      </c>
      <c r="O711">
        <v>-0.03</v>
      </c>
      <c r="P711">
        <v>-0.16</v>
      </c>
      <c r="S711" t="s">
        <v>134</v>
      </c>
      <c r="T711" t="s">
        <v>134</v>
      </c>
    </row>
    <row r="712" spans="1:20" x14ac:dyDescent="0.2">
      <c r="A712">
        <v>1020</v>
      </c>
      <c r="C712">
        <v>21004</v>
      </c>
      <c r="D712">
        <v>24024</v>
      </c>
      <c r="E712">
        <v>3</v>
      </c>
      <c r="F712">
        <v>25</v>
      </c>
      <c r="G712">
        <v>48.4</v>
      </c>
      <c r="H712" t="s">
        <v>24</v>
      </c>
      <c r="I712">
        <v>53</v>
      </c>
      <c r="J712">
        <v>55</v>
      </c>
      <c r="K712">
        <v>18</v>
      </c>
      <c r="L712">
        <v>53</v>
      </c>
      <c r="M712">
        <v>6.51</v>
      </c>
      <c r="O712">
        <v>0.28999999999999998</v>
      </c>
      <c r="P712">
        <v>7.0000000000000007E-2</v>
      </c>
      <c r="S712" t="s">
        <v>3050</v>
      </c>
      <c r="T712" t="s">
        <v>554</v>
      </c>
    </row>
    <row r="713" spans="1:20" x14ac:dyDescent="0.2">
      <c r="A713">
        <v>1022</v>
      </c>
      <c r="B713" t="s">
        <v>3051</v>
      </c>
      <c r="C713">
        <v>21017</v>
      </c>
      <c r="D713">
        <v>75912</v>
      </c>
      <c r="E713">
        <v>3</v>
      </c>
      <c r="F713">
        <v>24</v>
      </c>
      <c r="G713">
        <v>18.5</v>
      </c>
      <c r="H713" t="s">
        <v>24</v>
      </c>
      <c r="I713">
        <v>24</v>
      </c>
      <c r="J713">
        <v>43</v>
      </c>
      <c r="K713">
        <v>27</v>
      </c>
      <c r="L713">
        <v>24</v>
      </c>
      <c r="M713">
        <v>5.5</v>
      </c>
      <c r="O713">
        <v>1.19</v>
      </c>
      <c r="R713" t="s">
        <v>27</v>
      </c>
      <c r="S713" t="s">
        <v>80</v>
      </c>
      <c r="T713" t="s">
        <v>3264</v>
      </c>
    </row>
    <row r="714" spans="1:20" x14ac:dyDescent="0.2">
      <c r="A714">
        <v>1023</v>
      </c>
      <c r="C714">
        <v>21018</v>
      </c>
      <c r="D714">
        <v>111161</v>
      </c>
      <c r="E714">
        <v>3</v>
      </c>
      <c r="F714">
        <v>23</v>
      </c>
      <c r="G714">
        <v>39.1</v>
      </c>
      <c r="H714" t="s">
        <v>24</v>
      </c>
      <c r="I714">
        <v>4</v>
      </c>
      <c r="J714">
        <v>52</v>
      </c>
      <c r="K714">
        <v>55</v>
      </c>
      <c r="L714">
        <v>4</v>
      </c>
      <c r="M714">
        <v>6.38</v>
      </c>
      <c r="O714">
        <v>0.86</v>
      </c>
      <c r="P714">
        <v>0.51</v>
      </c>
      <c r="S714" t="s">
        <v>33</v>
      </c>
      <c r="T714" t="s">
        <v>33</v>
      </c>
    </row>
    <row r="715" spans="1:20" x14ac:dyDescent="0.2">
      <c r="A715">
        <v>1024</v>
      </c>
      <c r="C715">
        <v>21019</v>
      </c>
      <c r="D715">
        <v>130457</v>
      </c>
      <c r="E715">
        <v>3</v>
      </c>
      <c r="F715">
        <v>23</v>
      </c>
      <c r="G715">
        <v>17.8</v>
      </c>
      <c r="H715" t="s">
        <v>26</v>
      </c>
      <c r="I715">
        <v>7</v>
      </c>
      <c r="J715">
        <v>47</v>
      </c>
      <c r="K715">
        <v>39</v>
      </c>
      <c r="L715">
        <v>-7</v>
      </c>
      <c r="M715">
        <v>6.2</v>
      </c>
      <c r="O715">
        <v>0.7</v>
      </c>
      <c r="P715">
        <v>0.16</v>
      </c>
      <c r="S715" t="s">
        <v>144</v>
      </c>
      <c r="T715" t="s">
        <v>144</v>
      </c>
    </row>
    <row r="716" spans="1:20" x14ac:dyDescent="0.2">
      <c r="A716">
        <v>1026</v>
      </c>
      <c r="C716">
        <v>21038</v>
      </c>
      <c r="D716">
        <v>38809</v>
      </c>
      <c r="E716">
        <v>3</v>
      </c>
      <c r="F716">
        <v>25</v>
      </c>
      <c r="G716">
        <v>9.4</v>
      </c>
      <c r="H716" t="s">
        <v>24</v>
      </c>
      <c r="I716">
        <v>41</v>
      </c>
      <c r="J716">
        <v>15</v>
      </c>
      <c r="K716">
        <v>26</v>
      </c>
      <c r="L716">
        <v>41</v>
      </c>
      <c r="M716">
        <v>6.51</v>
      </c>
      <c r="S716" t="s">
        <v>134</v>
      </c>
      <c r="T716" t="s">
        <v>134</v>
      </c>
    </row>
    <row r="717" spans="1:20" x14ac:dyDescent="0.2">
      <c r="A717">
        <v>1027</v>
      </c>
      <c r="B717" t="s">
        <v>3053</v>
      </c>
      <c r="C717">
        <v>21050</v>
      </c>
      <c r="D717">
        <v>75915</v>
      </c>
      <c r="E717">
        <v>3</v>
      </c>
      <c r="F717">
        <v>24</v>
      </c>
      <c r="G717">
        <v>26.1</v>
      </c>
      <c r="H717" t="s">
        <v>24</v>
      </c>
      <c r="I717">
        <v>20</v>
      </c>
      <c r="J717">
        <v>48</v>
      </c>
      <c r="K717">
        <v>13</v>
      </c>
      <c r="L717">
        <v>20</v>
      </c>
      <c r="M717">
        <v>6.08</v>
      </c>
      <c r="O717">
        <v>-0.04</v>
      </c>
      <c r="P717">
        <v>-0.08</v>
      </c>
      <c r="S717" t="s">
        <v>89</v>
      </c>
      <c r="T717" t="s">
        <v>89</v>
      </c>
    </row>
    <row r="718" spans="1:20" x14ac:dyDescent="0.2">
      <c r="A718">
        <v>1028</v>
      </c>
      <c r="C718">
        <v>21051</v>
      </c>
      <c r="D718">
        <v>93416</v>
      </c>
      <c r="E718">
        <v>3</v>
      </c>
      <c r="F718">
        <v>24</v>
      </c>
      <c r="G718">
        <v>10.1</v>
      </c>
      <c r="H718" t="s">
        <v>24</v>
      </c>
      <c r="I718">
        <v>12</v>
      </c>
      <c r="J718">
        <v>37</v>
      </c>
      <c r="K718">
        <v>46</v>
      </c>
      <c r="L718">
        <v>12</v>
      </c>
      <c r="M718">
        <v>6.04</v>
      </c>
      <c r="O718">
        <v>1.23</v>
      </c>
      <c r="P718">
        <v>1.0900000000000001</v>
      </c>
      <c r="S718" t="s">
        <v>364</v>
      </c>
      <c r="T718" t="s">
        <v>54</v>
      </c>
    </row>
    <row r="719" spans="1:20" x14ac:dyDescent="0.2">
      <c r="A719">
        <v>1029</v>
      </c>
      <c r="C719">
        <v>21071</v>
      </c>
      <c r="D719">
        <v>38817</v>
      </c>
      <c r="E719">
        <v>3</v>
      </c>
      <c r="F719">
        <v>25</v>
      </c>
      <c r="G719">
        <v>57.4</v>
      </c>
      <c r="H719" t="s">
        <v>24</v>
      </c>
      <c r="I719">
        <v>49</v>
      </c>
      <c r="J719">
        <v>7</v>
      </c>
      <c r="K719">
        <v>15</v>
      </c>
      <c r="L719">
        <v>49</v>
      </c>
      <c r="M719">
        <v>6.09</v>
      </c>
      <c r="O719">
        <v>-7.0000000000000007E-2</v>
      </c>
      <c r="P719">
        <v>-0.49</v>
      </c>
      <c r="S719" t="s">
        <v>131</v>
      </c>
      <c r="T719" t="s">
        <v>131</v>
      </c>
    </row>
    <row r="720" spans="1:20" x14ac:dyDescent="0.2">
      <c r="A720">
        <v>1030</v>
      </c>
      <c r="B720" t="s">
        <v>3054</v>
      </c>
      <c r="C720">
        <v>21120</v>
      </c>
      <c r="D720">
        <v>111172</v>
      </c>
      <c r="E720">
        <v>3</v>
      </c>
      <c r="F720">
        <v>24</v>
      </c>
      <c r="G720">
        <v>48.8</v>
      </c>
      <c r="H720" t="s">
        <v>24</v>
      </c>
      <c r="I720">
        <v>9</v>
      </c>
      <c r="J720">
        <v>1</v>
      </c>
      <c r="K720">
        <v>44</v>
      </c>
      <c r="L720">
        <v>9</v>
      </c>
      <c r="M720">
        <v>3.6</v>
      </c>
      <c r="O720">
        <v>0.89</v>
      </c>
      <c r="P720">
        <v>0.61</v>
      </c>
      <c r="Q720">
        <v>0.45</v>
      </c>
      <c r="S720" t="s">
        <v>3055</v>
      </c>
      <c r="T720" t="s">
        <v>3030</v>
      </c>
    </row>
    <row r="721" spans="1:20" x14ac:dyDescent="0.2">
      <c r="A721">
        <v>1032</v>
      </c>
      <c r="C721">
        <v>21179</v>
      </c>
      <c r="D721">
        <v>4917</v>
      </c>
      <c r="E721">
        <v>3</v>
      </c>
      <c r="F721">
        <v>30</v>
      </c>
      <c r="G721">
        <v>19.5</v>
      </c>
      <c r="H721" t="s">
        <v>24</v>
      </c>
      <c r="I721">
        <v>71</v>
      </c>
      <c r="J721">
        <v>51</v>
      </c>
      <c r="K721">
        <v>50</v>
      </c>
      <c r="L721">
        <v>71</v>
      </c>
      <c r="M721">
        <v>6.32</v>
      </c>
      <c r="O721">
        <v>1.8</v>
      </c>
      <c r="P721">
        <v>1.88</v>
      </c>
      <c r="S721" t="s">
        <v>353</v>
      </c>
      <c r="T721" t="s">
        <v>353</v>
      </c>
    </row>
    <row r="722" spans="1:20" x14ac:dyDescent="0.2">
      <c r="A722">
        <v>1033</v>
      </c>
      <c r="C722">
        <v>21203</v>
      </c>
      <c r="D722">
        <v>12770</v>
      </c>
      <c r="E722">
        <v>3</v>
      </c>
      <c r="F722">
        <v>28</v>
      </c>
      <c r="G722">
        <v>23.6</v>
      </c>
      <c r="H722" t="s">
        <v>24</v>
      </c>
      <c r="I722">
        <v>60</v>
      </c>
      <c r="J722">
        <v>15</v>
      </c>
      <c r="K722">
        <v>20</v>
      </c>
      <c r="L722">
        <v>60</v>
      </c>
      <c r="M722">
        <v>6.49</v>
      </c>
      <c r="O722">
        <v>0.02</v>
      </c>
      <c r="P722">
        <v>-0.23</v>
      </c>
      <c r="S722" t="s">
        <v>3056</v>
      </c>
      <c r="T722" t="s">
        <v>5944</v>
      </c>
    </row>
    <row r="723" spans="1:20" x14ac:dyDescent="0.2">
      <c r="A723">
        <v>1034</v>
      </c>
      <c r="C723">
        <v>21278</v>
      </c>
      <c r="D723">
        <v>38849</v>
      </c>
      <c r="E723">
        <v>3</v>
      </c>
      <c r="F723">
        <v>28</v>
      </c>
      <c r="G723">
        <v>3.1</v>
      </c>
      <c r="H723" t="s">
        <v>24</v>
      </c>
      <c r="I723">
        <v>49</v>
      </c>
      <c r="J723">
        <v>3</v>
      </c>
      <c r="K723">
        <v>46</v>
      </c>
      <c r="L723">
        <v>49</v>
      </c>
      <c r="M723">
        <v>4.9800000000000004</v>
      </c>
      <c r="O723">
        <v>-0.09</v>
      </c>
      <c r="P723">
        <v>-0.56000000000000005</v>
      </c>
      <c r="Q723">
        <v>-0.1</v>
      </c>
      <c r="S723" t="s">
        <v>211</v>
      </c>
      <c r="T723" t="s">
        <v>211</v>
      </c>
    </row>
    <row r="724" spans="1:20" x14ac:dyDescent="0.2">
      <c r="A724">
        <v>1035</v>
      </c>
      <c r="C724">
        <v>21291</v>
      </c>
      <c r="D724">
        <v>24054</v>
      </c>
      <c r="E724">
        <v>3</v>
      </c>
      <c r="F724">
        <v>29</v>
      </c>
      <c r="G724">
        <v>4.0999999999999996</v>
      </c>
      <c r="H724" t="s">
        <v>24</v>
      </c>
      <c r="I724">
        <v>59</v>
      </c>
      <c r="J724">
        <v>56</v>
      </c>
      <c r="K724">
        <v>25</v>
      </c>
      <c r="L724">
        <v>59</v>
      </c>
      <c r="M724">
        <v>4.21</v>
      </c>
      <c r="O724">
        <v>0.41</v>
      </c>
      <c r="P724">
        <v>-0.24</v>
      </c>
      <c r="Q724">
        <v>0.38</v>
      </c>
      <c r="S724" t="s">
        <v>3057</v>
      </c>
      <c r="T724" t="s">
        <v>3057</v>
      </c>
    </row>
    <row r="725" spans="1:20" x14ac:dyDescent="0.2">
      <c r="A725">
        <v>1036</v>
      </c>
      <c r="C725">
        <v>21335</v>
      </c>
      <c r="D725">
        <v>93436</v>
      </c>
      <c r="E725">
        <v>3</v>
      </c>
      <c r="F725">
        <v>27</v>
      </c>
      <c r="G725">
        <v>3.2</v>
      </c>
      <c r="H725" t="s">
        <v>24</v>
      </c>
      <c r="I725">
        <v>18</v>
      </c>
      <c r="J725">
        <v>45</v>
      </c>
      <c r="K725">
        <v>23</v>
      </c>
      <c r="L725">
        <v>18</v>
      </c>
      <c r="M725">
        <v>6.57</v>
      </c>
      <c r="O725">
        <v>0.15</v>
      </c>
      <c r="P725">
        <v>0.1</v>
      </c>
      <c r="S725" t="s">
        <v>3058</v>
      </c>
      <c r="T725" t="s">
        <v>3058</v>
      </c>
    </row>
    <row r="726" spans="1:20" x14ac:dyDescent="0.2">
      <c r="A726">
        <v>1037</v>
      </c>
      <c r="C726">
        <v>21362</v>
      </c>
      <c r="D726">
        <v>38862</v>
      </c>
      <c r="E726">
        <v>3</v>
      </c>
      <c r="F726">
        <v>28</v>
      </c>
      <c r="G726">
        <v>52.4</v>
      </c>
      <c r="H726" t="s">
        <v>24</v>
      </c>
      <c r="I726">
        <v>49</v>
      </c>
      <c r="J726">
        <v>50</v>
      </c>
      <c r="K726">
        <v>54</v>
      </c>
      <c r="L726">
        <v>49</v>
      </c>
      <c r="M726">
        <v>5.58</v>
      </c>
      <c r="O726">
        <v>-0.04</v>
      </c>
      <c r="P726">
        <v>-0.45</v>
      </c>
      <c r="S726" t="s">
        <v>3059</v>
      </c>
      <c r="T726" t="s">
        <v>3059</v>
      </c>
    </row>
    <row r="727" spans="1:20" x14ac:dyDescent="0.2">
      <c r="A727">
        <v>1038</v>
      </c>
      <c r="B727" t="s">
        <v>3060</v>
      </c>
      <c r="C727">
        <v>21364</v>
      </c>
      <c r="D727">
        <v>111195</v>
      </c>
      <c r="E727">
        <v>3</v>
      </c>
      <c r="F727">
        <v>27</v>
      </c>
      <c r="G727">
        <v>10.199999999999999</v>
      </c>
      <c r="H727" t="s">
        <v>24</v>
      </c>
      <c r="I727">
        <v>9</v>
      </c>
      <c r="J727">
        <v>43</v>
      </c>
      <c r="K727">
        <v>58</v>
      </c>
      <c r="L727">
        <v>9</v>
      </c>
      <c r="M727">
        <v>3.74</v>
      </c>
      <c r="O727">
        <v>-0.09</v>
      </c>
      <c r="P727">
        <v>-0.33</v>
      </c>
      <c r="Q727">
        <v>-0.09</v>
      </c>
      <c r="S727" t="s">
        <v>66</v>
      </c>
      <c r="T727" t="s">
        <v>66</v>
      </c>
    </row>
    <row r="728" spans="1:20" x14ac:dyDescent="0.2">
      <c r="A728">
        <v>1039</v>
      </c>
      <c r="C728">
        <v>21379</v>
      </c>
      <c r="D728">
        <v>93439</v>
      </c>
      <c r="E728">
        <v>3</v>
      </c>
      <c r="F728">
        <v>27</v>
      </c>
      <c r="G728">
        <v>18.7</v>
      </c>
      <c r="H728" t="s">
        <v>24</v>
      </c>
      <c r="I728">
        <v>12</v>
      </c>
      <c r="J728">
        <v>44</v>
      </c>
      <c r="K728">
        <v>6</v>
      </c>
      <c r="L728">
        <v>12</v>
      </c>
      <c r="M728">
        <v>6.28</v>
      </c>
      <c r="O728">
        <v>-0.02</v>
      </c>
      <c r="P728">
        <v>-7.0000000000000007E-2</v>
      </c>
      <c r="S728" t="s">
        <v>128</v>
      </c>
      <c r="T728" t="s">
        <v>128</v>
      </c>
    </row>
    <row r="729" spans="1:20" x14ac:dyDescent="0.2">
      <c r="A729">
        <v>1040</v>
      </c>
      <c r="C729">
        <v>21389</v>
      </c>
      <c r="D729">
        <v>24061</v>
      </c>
      <c r="E729">
        <v>3</v>
      </c>
      <c r="F729">
        <v>29</v>
      </c>
      <c r="G729">
        <v>54.9</v>
      </c>
      <c r="H729" t="s">
        <v>24</v>
      </c>
      <c r="I729">
        <v>58</v>
      </c>
      <c r="J729">
        <v>52</v>
      </c>
      <c r="K729">
        <v>43</v>
      </c>
      <c r="L729">
        <v>58</v>
      </c>
      <c r="M729">
        <v>4.54</v>
      </c>
      <c r="O729">
        <v>0.56000000000000005</v>
      </c>
      <c r="P729">
        <v>-0.11</v>
      </c>
      <c r="Q729">
        <v>0.5</v>
      </c>
      <c r="S729" t="s">
        <v>3004</v>
      </c>
      <c r="T729" t="s">
        <v>3004</v>
      </c>
    </row>
    <row r="730" spans="1:20" x14ac:dyDescent="0.2">
      <c r="A730">
        <v>1041</v>
      </c>
      <c r="C730">
        <v>21402</v>
      </c>
      <c r="D730">
        <v>56475</v>
      </c>
      <c r="E730">
        <v>3</v>
      </c>
      <c r="F730">
        <v>28</v>
      </c>
      <c r="G730">
        <v>20.8</v>
      </c>
      <c r="H730" t="s">
        <v>24</v>
      </c>
      <c r="I730">
        <v>33</v>
      </c>
      <c r="J730">
        <v>48</v>
      </c>
      <c r="K730">
        <v>27</v>
      </c>
      <c r="L730">
        <v>33</v>
      </c>
      <c r="M730">
        <v>5.61</v>
      </c>
      <c r="N730" t="s">
        <v>103</v>
      </c>
      <c r="O730">
        <v>0.02</v>
      </c>
      <c r="P730">
        <v>0.14000000000000001</v>
      </c>
      <c r="S730" t="s">
        <v>114</v>
      </c>
      <c r="T730" t="s">
        <v>114</v>
      </c>
    </row>
    <row r="731" spans="1:20" x14ac:dyDescent="0.2">
      <c r="A731">
        <v>1043</v>
      </c>
      <c r="C731">
        <v>21427</v>
      </c>
      <c r="D731">
        <v>24062</v>
      </c>
      <c r="E731">
        <v>3</v>
      </c>
      <c r="F731">
        <v>30</v>
      </c>
      <c r="G731">
        <v>11.3</v>
      </c>
      <c r="H731" t="s">
        <v>24</v>
      </c>
      <c r="I731">
        <v>59</v>
      </c>
      <c r="J731">
        <v>21</v>
      </c>
      <c r="K731">
        <v>58</v>
      </c>
      <c r="L731">
        <v>59</v>
      </c>
      <c r="M731">
        <v>6.13</v>
      </c>
      <c r="O731">
        <v>0.08</v>
      </c>
      <c r="S731" t="s">
        <v>114</v>
      </c>
      <c r="T731" t="s">
        <v>114</v>
      </c>
    </row>
    <row r="732" spans="1:20" x14ac:dyDescent="0.2">
      <c r="A732">
        <v>1044</v>
      </c>
      <c r="B732" t="s">
        <v>3063</v>
      </c>
      <c r="C732">
        <v>21428</v>
      </c>
      <c r="D732">
        <v>38872</v>
      </c>
      <c r="E732">
        <v>3</v>
      </c>
      <c r="F732">
        <v>29</v>
      </c>
      <c r="G732">
        <v>22.1</v>
      </c>
      <c r="H732" t="s">
        <v>24</v>
      </c>
      <c r="I732">
        <v>49</v>
      </c>
      <c r="J732">
        <v>30</v>
      </c>
      <c r="K732">
        <v>32</v>
      </c>
      <c r="L732">
        <v>49</v>
      </c>
      <c r="M732">
        <v>4.67</v>
      </c>
      <c r="O732">
        <v>-0.09</v>
      </c>
      <c r="P732">
        <v>-0.56999999999999995</v>
      </c>
      <c r="Q732">
        <v>-0.11</v>
      </c>
      <c r="S732" t="s">
        <v>368</v>
      </c>
      <c r="T732" t="s">
        <v>368</v>
      </c>
    </row>
    <row r="733" spans="1:20" x14ac:dyDescent="0.2">
      <c r="A733">
        <v>1046</v>
      </c>
      <c r="C733">
        <v>21447</v>
      </c>
      <c r="D733">
        <v>24064</v>
      </c>
      <c r="E733">
        <v>3</v>
      </c>
      <c r="F733">
        <v>30</v>
      </c>
      <c r="G733">
        <v>0.2</v>
      </c>
      <c r="H733" t="s">
        <v>24</v>
      </c>
      <c r="I733">
        <v>55</v>
      </c>
      <c r="J733">
        <v>27</v>
      </c>
      <c r="K733">
        <v>7</v>
      </c>
      <c r="L733">
        <v>55</v>
      </c>
      <c r="M733">
        <v>5.09</v>
      </c>
      <c r="O733">
        <v>0.05</v>
      </c>
      <c r="P733">
        <v>0.04</v>
      </c>
      <c r="Q733">
        <v>-0.01</v>
      </c>
      <c r="S733" t="s">
        <v>89</v>
      </c>
      <c r="T733" t="s">
        <v>89</v>
      </c>
    </row>
    <row r="734" spans="1:20" x14ac:dyDescent="0.2">
      <c r="A734">
        <v>1047</v>
      </c>
      <c r="C734">
        <v>21455</v>
      </c>
      <c r="D734">
        <v>38874</v>
      </c>
      <c r="E734">
        <v>3</v>
      </c>
      <c r="F734">
        <v>29</v>
      </c>
      <c r="G734">
        <v>26.2</v>
      </c>
      <c r="H734" t="s">
        <v>24</v>
      </c>
      <c r="I734">
        <v>46</v>
      </c>
      <c r="J734">
        <v>56</v>
      </c>
      <c r="K734">
        <v>16</v>
      </c>
      <c r="L734">
        <v>46</v>
      </c>
      <c r="M734">
        <v>6.24</v>
      </c>
      <c r="O734">
        <v>0.13</v>
      </c>
      <c r="P734">
        <v>-0.25</v>
      </c>
      <c r="S734" t="s">
        <v>131</v>
      </c>
      <c r="T734" t="s">
        <v>131</v>
      </c>
    </row>
    <row r="735" spans="1:20" x14ac:dyDescent="0.2">
      <c r="A735">
        <v>1048</v>
      </c>
      <c r="B735" t="s">
        <v>3064</v>
      </c>
      <c r="C735">
        <v>21467</v>
      </c>
      <c r="D735">
        <v>75945</v>
      </c>
      <c r="E735">
        <v>3</v>
      </c>
      <c r="F735">
        <v>28</v>
      </c>
      <c r="G735">
        <v>26.6</v>
      </c>
      <c r="H735" t="s">
        <v>24</v>
      </c>
      <c r="I735">
        <v>22</v>
      </c>
      <c r="J735">
        <v>48</v>
      </c>
      <c r="K735">
        <v>15</v>
      </c>
      <c r="L735">
        <v>22</v>
      </c>
      <c r="M735">
        <v>6.03</v>
      </c>
      <c r="O735">
        <v>0.95</v>
      </c>
      <c r="S735" t="s">
        <v>72</v>
      </c>
      <c r="T735" t="s">
        <v>72</v>
      </c>
    </row>
    <row r="736" spans="1:20" x14ac:dyDescent="0.2">
      <c r="A736">
        <v>1050</v>
      </c>
      <c r="C736">
        <v>21530</v>
      </c>
      <c r="D736">
        <v>148972</v>
      </c>
      <c r="E736">
        <v>3</v>
      </c>
      <c r="F736">
        <v>28</v>
      </c>
      <c r="G736">
        <v>1</v>
      </c>
      <c r="H736" t="s">
        <v>26</v>
      </c>
      <c r="I736">
        <v>11</v>
      </c>
      <c r="J736">
        <v>17</v>
      </c>
      <c r="K736">
        <v>12</v>
      </c>
      <c r="L736">
        <v>-11</v>
      </c>
      <c r="M736">
        <v>5.73</v>
      </c>
      <c r="O736">
        <v>1.1000000000000001</v>
      </c>
      <c r="P736">
        <v>1.04</v>
      </c>
      <c r="S736" t="s">
        <v>125</v>
      </c>
      <c r="T736" t="s">
        <v>125</v>
      </c>
    </row>
    <row r="737" spans="1:20" x14ac:dyDescent="0.2">
      <c r="A737">
        <v>1051</v>
      </c>
      <c r="C737">
        <v>21551</v>
      </c>
      <c r="D737">
        <v>38893</v>
      </c>
      <c r="E737">
        <v>3</v>
      </c>
      <c r="F737">
        <v>30</v>
      </c>
      <c r="G737">
        <v>37</v>
      </c>
      <c r="H737" t="s">
        <v>24</v>
      </c>
      <c r="I737">
        <v>48</v>
      </c>
      <c r="J737">
        <v>6</v>
      </c>
      <c r="K737">
        <v>13</v>
      </c>
      <c r="L737">
        <v>48</v>
      </c>
      <c r="M737">
        <v>5.82</v>
      </c>
      <c r="O737">
        <v>-0.04</v>
      </c>
      <c r="P737">
        <v>-0.32</v>
      </c>
      <c r="S737" t="s">
        <v>122</v>
      </c>
      <c r="T737" t="s">
        <v>122</v>
      </c>
    </row>
    <row r="738" spans="1:20" x14ac:dyDescent="0.2">
      <c r="A738">
        <v>1052</v>
      </c>
      <c r="B738" t="s">
        <v>3065</v>
      </c>
      <c r="C738">
        <v>21552</v>
      </c>
      <c r="D738">
        <v>38890</v>
      </c>
      <c r="E738">
        <v>3</v>
      </c>
      <c r="F738">
        <v>30</v>
      </c>
      <c r="G738">
        <v>34.5</v>
      </c>
      <c r="H738" t="s">
        <v>24</v>
      </c>
      <c r="I738">
        <v>47</v>
      </c>
      <c r="J738">
        <v>59</v>
      </c>
      <c r="K738">
        <v>43</v>
      </c>
      <c r="L738">
        <v>47</v>
      </c>
      <c r="M738">
        <v>4.3600000000000003</v>
      </c>
      <c r="O738">
        <v>1.35</v>
      </c>
      <c r="P738">
        <v>1.54</v>
      </c>
      <c r="Q738">
        <v>0.74</v>
      </c>
      <c r="S738" t="s">
        <v>105</v>
      </c>
      <c r="T738" t="s">
        <v>105</v>
      </c>
    </row>
    <row r="739" spans="1:20" x14ac:dyDescent="0.2">
      <c r="A739">
        <v>1055</v>
      </c>
      <c r="C739">
        <v>21610</v>
      </c>
      <c r="D739">
        <v>4936</v>
      </c>
      <c r="E739">
        <v>3</v>
      </c>
      <c r="F739">
        <v>35</v>
      </c>
      <c r="G739">
        <v>12.4</v>
      </c>
      <c r="H739" t="s">
        <v>24</v>
      </c>
      <c r="I739">
        <v>73</v>
      </c>
      <c r="J739">
        <v>20</v>
      </c>
      <c r="K739">
        <v>49</v>
      </c>
      <c r="L739">
        <v>73</v>
      </c>
      <c r="M739">
        <v>6.57</v>
      </c>
      <c r="O739">
        <v>0.03</v>
      </c>
      <c r="P739">
        <v>0.02</v>
      </c>
      <c r="S739" t="s">
        <v>185</v>
      </c>
      <c r="T739" t="s">
        <v>185</v>
      </c>
    </row>
    <row r="740" spans="1:20" x14ac:dyDescent="0.2">
      <c r="A740">
        <v>1056</v>
      </c>
      <c r="C740">
        <v>21620</v>
      </c>
      <c r="D740">
        <v>38906</v>
      </c>
      <c r="E740">
        <v>3</v>
      </c>
      <c r="F740">
        <v>31</v>
      </c>
      <c r="G740">
        <v>29.4</v>
      </c>
      <c r="H740" t="s">
        <v>24</v>
      </c>
      <c r="I740">
        <v>49</v>
      </c>
      <c r="J740">
        <v>12</v>
      </c>
      <c r="K740">
        <v>35</v>
      </c>
      <c r="L740">
        <v>49</v>
      </c>
      <c r="M740">
        <v>6.29</v>
      </c>
      <c r="O740">
        <v>0.09</v>
      </c>
      <c r="P740">
        <v>0.12</v>
      </c>
      <c r="S740" t="s">
        <v>185</v>
      </c>
      <c r="T740" t="s">
        <v>185</v>
      </c>
    </row>
    <row r="741" spans="1:20" x14ac:dyDescent="0.2">
      <c r="A741">
        <v>1059</v>
      </c>
      <c r="C741">
        <v>21661</v>
      </c>
      <c r="D741">
        <v>38912</v>
      </c>
      <c r="E741">
        <v>3</v>
      </c>
      <c r="F741">
        <v>31</v>
      </c>
      <c r="G741">
        <v>49.1</v>
      </c>
      <c r="H741" t="s">
        <v>24</v>
      </c>
      <c r="I741">
        <v>49</v>
      </c>
      <c r="J741">
        <v>24</v>
      </c>
      <c r="K741">
        <v>3</v>
      </c>
      <c r="L741">
        <v>49</v>
      </c>
      <c r="M741">
        <v>6.39</v>
      </c>
      <c r="O741">
        <v>0.09</v>
      </c>
      <c r="P741">
        <v>-0.14000000000000001</v>
      </c>
      <c r="S741" t="s">
        <v>39</v>
      </c>
      <c r="T741" t="s">
        <v>39</v>
      </c>
    </row>
    <row r="742" spans="1:20" x14ac:dyDescent="0.2">
      <c r="A742">
        <v>1060</v>
      </c>
      <c r="C742">
        <v>21665</v>
      </c>
      <c r="D742">
        <v>130520</v>
      </c>
      <c r="E742">
        <v>3</v>
      </c>
      <c r="F742">
        <v>29</v>
      </c>
      <c r="G742">
        <v>39.1</v>
      </c>
      <c r="H742" t="s">
        <v>26</v>
      </c>
      <c r="I742">
        <v>6</v>
      </c>
      <c r="J742">
        <v>48</v>
      </c>
      <c r="K742">
        <v>18</v>
      </c>
      <c r="L742">
        <v>-6</v>
      </c>
      <c r="M742">
        <v>5.99</v>
      </c>
      <c r="O742">
        <v>1.02</v>
      </c>
      <c r="P742">
        <v>0.87</v>
      </c>
      <c r="S742" t="s">
        <v>235</v>
      </c>
      <c r="T742" t="s">
        <v>235</v>
      </c>
    </row>
    <row r="743" spans="1:20" x14ac:dyDescent="0.2">
      <c r="A743">
        <v>1061</v>
      </c>
      <c r="B743" t="s">
        <v>3071</v>
      </c>
      <c r="C743">
        <v>21686</v>
      </c>
      <c r="D743">
        <v>93463</v>
      </c>
      <c r="E743">
        <v>3</v>
      </c>
      <c r="F743">
        <v>30</v>
      </c>
      <c r="G743">
        <v>24.5</v>
      </c>
      <c r="H743" t="s">
        <v>24</v>
      </c>
      <c r="I743">
        <v>11</v>
      </c>
      <c r="J743">
        <v>20</v>
      </c>
      <c r="K743">
        <v>11</v>
      </c>
      <c r="L743">
        <v>11</v>
      </c>
      <c r="M743">
        <v>5.14</v>
      </c>
      <c r="O743">
        <v>-0.03</v>
      </c>
      <c r="P743">
        <v>-7.0000000000000007E-2</v>
      </c>
      <c r="S743" t="s">
        <v>185</v>
      </c>
      <c r="T743" t="s">
        <v>185</v>
      </c>
    </row>
    <row r="744" spans="1:20" x14ac:dyDescent="0.2">
      <c r="A744">
        <v>1062</v>
      </c>
      <c r="C744">
        <v>21688</v>
      </c>
      <c r="D744">
        <v>148985</v>
      </c>
      <c r="E744">
        <v>3</v>
      </c>
      <c r="F744">
        <v>29</v>
      </c>
      <c r="G744">
        <v>36</v>
      </c>
      <c r="H744" t="s">
        <v>26</v>
      </c>
      <c r="I744">
        <v>12</v>
      </c>
      <c r="J744">
        <v>40</v>
      </c>
      <c r="K744">
        <v>29</v>
      </c>
      <c r="L744">
        <v>-12</v>
      </c>
      <c r="M744">
        <v>5.59</v>
      </c>
      <c r="O744">
        <v>0.17</v>
      </c>
      <c r="P744">
        <v>0.11</v>
      </c>
      <c r="S744" t="s">
        <v>328</v>
      </c>
      <c r="T744" t="s">
        <v>328</v>
      </c>
    </row>
    <row r="745" spans="1:20" x14ac:dyDescent="0.2">
      <c r="A745">
        <v>1063</v>
      </c>
      <c r="C745">
        <v>21699</v>
      </c>
      <c r="D745">
        <v>38917</v>
      </c>
      <c r="E745">
        <v>3</v>
      </c>
      <c r="F745">
        <v>32</v>
      </c>
      <c r="G745">
        <v>8.6</v>
      </c>
      <c r="H745" t="s">
        <v>24</v>
      </c>
      <c r="I745">
        <v>48</v>
      </c>
      <c r="J745">
        <v>1</v>
      </c>
      <c r="K745">
        <v>25</v>
      </c>
      <c r="L745">
        <v>48</v>
      </c>
      <c r="M745">
        <v>5.47</v>
      </c>
      <c r="O745">
        <v>-0.1</v>
      </c>
      <c r="P745">
        <v>-0.56999999999999995</v>
      </c>
      <c r="S745" t="s">
        <v>3073</v>
      </c>
      <c r="T745" t="s">
        <v>111</v>
      </c>
    </row>
    <row r="746" spans="1:20" x14ac:dyDescent="0.2">
      <c r="A746">
        <v>1065</v>
      </c>
      <c r="C746">
        <v>21743</v>
      </c>
      <c r="D746">
        <v>75970</v>
      </c>
      <c r="E746">
        <v>3</v>
      </c>
      <c r="F746">
        <v>31</v>
      </c>
      <c r="G746">
        <v>20.8</v>
      </c>
      <c r="H746" t="s">
        <v>24</v>
      </c>
      <c r="I746">
        <v>27</v>
      </c>
      <c r="J746">
        <v>34</v>
      </c>
      <c r="K746">
        <v>19</v>
      </c>
      <c r="L746">
        <v>27</v>
      </c>
      <c r="M746">
        <v>5.96</v>
      </c>
      <c r="N746" t="s">
        <v>103</v>
      </c>
      <c r="S746" t="s">
        <v>114</v>
      </c>
      <c r="T746" t="s">
        <v>114</v>
      </c>
    </row>
    <row r="747" spans="1:20" x14ac:dyDescent="0.2">
      <c r="A747">
        <v>1066</v>
      </c>
      <c r="B747" t="s">
        <v>3075</v>
      </c>
      <c r="C747">
        <v>21754</v>
      </c>
      <c r="D747">
        <v>93469</v>
      </c>
      <c r="E747">
        <v>3</v>
      </c>
      <c r="F747">
        <v>30</v>
      </c>
      <c r="G747">
        <v>52.4</v>
      </c>
      <c r="H747" t="s">
        <v>24</v>
      </c>
      <c r="I747">
        <v>12</v>
      </c>
      <c r="J747">
        <v>56</v>
      </c>
      <c r="K747">
        <v>12</v>
      </c>
      <c r="L747">
        <v>12</v>
      </c>
      <c r="M747">
        <v>4.1100000000000003</v>
      </c>
      <c r="O747">
        <v>1.1200000000000001</v>
      </c>
      <c r="P747">
        <v>1.02</v>
      </c>
      <c r="Q747">
        <v>0.54</v>
      </c>
      <c r="S747" t="s">
        <v>3076</v>
      </c>
      <c r="T747" t="s">
        <v>5662</v>
      </c>
    </row>
    <row r="748" spans="1:20" x14ac:dyDescent="0.2">
      <c r="A748">
        <v>1067</v>
      </c>
      <c r="C748">
        <v>21755</v>
      </c>
      <c r="D748">
        <v>111230</v>
      </c>
      <c r="E748">
        <v>3</v>
      </c>
      <c r="F748">
        <v>30</v>
      </c>
      <c r="G748">
        <v>45.4</v>
      </c>
      <c r="H748" t="s">
        <v>24</v>
      </c>
      <c r="I748">
        <v>6</v>
      </c>
      <c r="J748">
        <v>11</v>
      </c>
      <c r="K748">
        <v>19</v>
      </c>
      <c r="L748">
        <v>6</v>
      </c>
      <c r="M748">
        <v>5.94</v>
      </c>
      <c r="O748">
        <v>0.96</v>
      </c>
      <c r="P748">
        <v>0.64</v>
      </c>
      <c r="S748" t="s">
        <v>71</v>
      </c>
      <c r="T748" t="s">
        <v>71</v>
      </c>
    </row>
    <row r="749" spans="1:20" x14ac:dyDescent="0.2">
      <c r="A749">
        <v>1068</v>
      </c>
      <c r="C749">
        <v>21769</v>
      </c>
      <c r="D749">
        <v>24093</v>
      </c>
      <c r="E749">
        <v>3</v>
      </c>
      <c r="F749">
        <v>33</v>
      </c>
      <c r="G749">
        <v>32.1</v>
      </c>
      <c r="H749" t="s">
        <v>24</v>
      </c>
      <c r="I749">
        <v>58</v>
      </c>
      <c r="J749">
        <v>45</v>
      </c>
      <c r="K749">
        <v>54</v>
      </c>
      <c r="L749">
        <v>58</v>
      </c>
      <c r="M749">
        <v>6.4</v>
      </c>
      <c r="O749">
        <v>0.14000000000000001</v>
      </c>
      <c r="P749">
        <v>0.15</v>
      </c>
      <c r="S749" t="s">
        <v>202</v>
      </c>
      <c r="T749" t="s">
        <v>202</v>
      </c>
    </row>
    <row r="750" spans="1:20" x14ac:dyDescent="0.2">
      <c r="A750">
        <v>1069</v>
      </c>
      <c r="B750" t="s">
        <v>3077</v>
      </c>
      <c r="C750">
        <v>21770</v>
      </c>
      <c r="D750">
        <v>38924</v>
      </c>
      <c r="E750">
        <v>3</v>
      </c>
      <c r="F750">
        <v>32</v>
      </c>
      <c r="G750">
        <v>26.3</v>
      </c>
      <c r="H750" t="s">
        <v>24</v>
      </c>
      <c r="I750">
        <v>46</v>
      </c>
      <c r="J750">
        <v>3</v>
      </c>
      <c r="K750">
        <v>25</v>
      </c>
      <c r="L750">
        <v>46</v>
      </c>
      <c r="M750">
        <v>5.31</v>
      </c>
      <c r="O750">
        <v>0.4</v>
      </c>
      <c r="P750">
        <v>-0.02</v>
      </c>
      <c r="Q750">
        <v>0.22</v>
      </c>
      <c r="S750" t="s">
        <v>297</v>
      </c>
      <c r="T750" t="s">
        <v>297</v>
      </c>
    </row>
    <row r="751" spans="1:20" x14ac:dyDescent="0.2">
      <c r="A751">
        <v>1070</v>
      </c>
      <c r="B751" t="s">
        <v>3078</v>
      </c>
      <c r="C751">
        <v>21790</v>
      </c>
      <c r="D751">
        <v>130528</v>
      </c>
      <c r="E751">
        <v>3</v>
      </c>
      <c r="F751">
        <v>30</v>
      </c>
      <c r="G751">
        <v>37.1</v>
      </c>
      <c r="H751" t="s">
        <v>26</v>
      </c>
      <c r="I751">
        <v>5</v>
      </c>
      <c r="J751">
        <v>4</v>
      </c>
      <c r="K751">
        <v>31</v>
      </c>
      <c r="L751">
        <v>-5</v>
      </c>
      <c r="M751">
        <v>4.7300000000000004</v>
      </c>
      <c r="O751">
        <v>-0.09</v>
      </c>
      <c r="P751">
        <v>-0.27</v>
      </c>
      <c r="Q751">
        <v>-0.08</v>
      </c>
      <c r="S751" t="s">
        <v>3079</v>
      </c>
      <c r="T751" t="s">
        <v>3079</v>
      </c>
    </row>
    <row r="752" spans="1:20" x14ac:dyDescent="0.2">
      <c r="A752">
        <v>1071</v>
      </c>
      <c r="C752">
        <v>21794</v>
      </c>
      <c r="D752">
        <v>24098</v>
      </c>
      <c r="E752">
        <v>3</v>
      </c>
      <c r="F752">
        <v>33</v>
      </c>
      <c r="G752">
        <v>41.2</v>
      </c>
      <c r="H752" t="s">
        <v>24</v>
      </c>
      <c r="I752">
        <v>57</v>
      </c>
      <c r="J752">
        <v>52</v>
      </c>
      <c r="K752">
        <v>8</v>
      </c>
      <c r="L752">
        <v>57</v>
      </c>
      <c r="M752">
        <v>6.37</v>
      </c>
      <c r="O752">
        <v>0.51</v>
      </c>
      <c r="P752">
        <v>0.03</v>
      </c>
      <c r="S752" t="s">
        <v>75</v>
      </c>
      <c r="T752" t="s">
        <v>75</v>
      </c>
    </row>
    <row r="753" spans="1:20" x14ac:dyDescent="0.2">
      <c r="A753">
        <v>1072</v>
      </c>
      <c r="C753">
        <v>21803</v>
      </c>
      <c r="D753">
        <v>38927</v>
      </c>
      <c r="E753">
        <v>3</v>
      </c>
      <c r="F753">
        <v>32</v>
      </c>
      <c r="G753">
        <v>39.1</v>
      </c>
      <c r="H753" t="s">
        <v>24</v>
      </c>
      <c r="I753">
        <v>44</v>
      </c>
      <c r="J753">
        <v>51</v>
      </c>
      <c r="K753">
        <v>20</v>
      </c>
      <c r="L753">
        <v>44</v>
      </c>
      <c r="M753">
        <v>6.41</v>
      </c>
      <c r="O753">
        <v>0.03</v>
      </c>
      <c r="P753">
        <v>-0.72</v>
      </c>
      <c r="S753" t="s">
        <v>85</v>
      </c>
      <c r="T753" t="s">
        <v>85</v>
      </c>
    </row>
    <row r="754" spans="1:20" x14ac:dyDescent="0.2">
      <c r="A754">
        <v>1073</v>
      </c>
      <c r="C754">
        <v>21819</v>
      </c>
      <c r="D754">
        <v>24099</v>
      </c>
      <c r="E754">
        <v>3</v>
      </c>
      <c r="F754">
        <v>33</v>
      </c>
      <c r="G754">
        <v>39</v>
      </c>
      <c r="H754" t="s">
        <v>24</v>
      </c>
      <c r="I754">
        <v>54</v>
      </c>
      <c r="J754">
        <v>58</v>
      </c>
      <c r="K754">
        <v>29</v>
      </c>
      <c r="L754">
        <v>54</v>
      </c>
      <c r="M754">
        <v>5.98</v>
      </c>
      <c r="O754">
        <v>0.11</v>
      </c>
      <c r="S754" t="s">
        <v>298</v>
      </c>
      <c r="T754" t="s">
        <v>298</v>
      </c>
    </row>
    <row r="755" spans="1:20" x14ac:dyDescent="0.2">
      <c r="A755">
        <v>1074</v>
      </c>
      <c r="C755">
        <v>21856</v>
      </c>
      <c r="D755">
        <v>56531</v>
      </c>
      <c r="E755">
        <v>3</v>
      </c>
      <c r="F755">
        <v>32</v>
      </c>
      <c r="G755">
        <v>40</v>
      </c>
      <c r="H755" t="s">
        <v>24</v>
      </c>
      <c r="I755">
        <v>35</v>
      </c>
      <c r="J755">
        <v>27</v>
      </c>
      <c r="K755">
        <v>42</v>
      </c>
      <c r="L755">
        <v>35</v>
      </c>
      <c r="M755">
        <v>5.9</v>
      </c>
      <c r="O755">
        <v>-0.06</v>
      </c>
      <c r="P755">
        <v>-0.85</v>
      </c>
      <c r="S755" t="s">
        <v>3081</v>
      </c>
      <c r="T755" t="s">
        <v>3081</v>
      </c>
    </row>
    <row r="756" spans="1:20" x14ac:dyDescent="0.2">
      <c r="A756">
        <v>1077</v>
      </c>
      <c r="C756">
        <v>21903</v>
      </c>
      <c r="D756">
        <v>24111</v>
      </c>
      <c r="E756">
        <v>3</v>
      </c>
      <c r="F756">
        <v>35</v>
      </c>
      <c r="G756">
        <v>0.8</v>
      </c>
      <c r="H756" t="s">
        <v>24</v>
      </c>
      <c r="I756">
        <v>60</v>
      </c>
      <c r="J756">
        <v>2</v>
      </c>
      <c r="K756">
        <v>28</v>
      </c>
      <c r="L756">
        <v>60</v>
      </c>
      <c r="M756">
        <v>6.46</v>
      </c>
      <c r="O756">
        <v>0.39</v>
      </c>
      <c r="P756">
        <v>-7.0000000000000007E-2</v>
      </c>
      <c r="S756" t="s">
        <v>266</v>
      </c>
      <c r="T756" t="s">
        <v>266</v>
      </c>
    </row>
    <row r="757" spans="1:20" x14ac:dyDescent="0.2">
      <c r="A757">
        <v>1078</v>
      </c>
      <c r="C757">
        <v>21912</v>
      </c>
      <c r="D757">
        <v>56538</v>
      </c>
      <c r="E757">
        <v>3</v>
      </c>
      <c r="F757">
        <v>33</v>
      </c>
      <c r="G757">
        <v>35.1</v>
      </c>
      <c r="H757" t="s">
        <v>24</v>
      </c>
      <c r="I757">
        <v>39</v>
      </c>
      <c r="J757">
        <v>53</v>
      </c>
      <c r="K757">
        <v>58</v>
      </c>
      <c r="L757">
        <v>39</v>
      </c>
      <c r="M757">
        <v>5.81</v>
      </c>
      <c r="O757">
        <v>0.11</v>
      </c>
      <c r="P757">
        <v>0.12</v>
      </c>
      <c r="S757" t="s">
        <v>314</v>
      </c>
      <c r="T757" t="s">
        <v>314</v>
      </c>
    </row>
    <row r="758" spans="1:20" x14ac:dyDescent="0.2">
      <c r="A758">
        <v>1079</v>
      </c>
      <c r="B758" t="s">
        <v>3083</v>
      </c>
      <c r="C758">
        <v>21933</v>
      </c>
      <c r="D758">
        <v>111246</v>
      </c>
      <c r="E758">
        <v>3</v>
      </c>
      <c r="F758">
        <v>32</v>
      </c>
      <c r="G758">
        <v>36</v>
      </c>
      <c r="H758" t="s">
        <v>24</v>
      </c>
      <c r="I758">
        <v>9</v>
      </c>
      <c r="J758">
        <v>22</v>
      </c>
      <c r="K758">
        <v>25</v>
      </c>
      <c r="L758">
        <v>9</v>
      </c>
      <c r="M758">
        <v>5.77</v>
      </c>
      <c r="O758">
        <v>-0.08</v>
      </c>
      <c r="P758">
        <v>-0.3</v>
      </c>
      <c r="S758" t="s">
        <v>153</v>
      </c>
      <c r="T758" t="s">
        <v>153</v>
      </c>
    </row>
    <row r="759" spans="1:20" x14ac:dyDescent="0.2">
      <c r="A759">
        <v>1080</v>
      </c>
      <c r="C759">
        <v>21970</v>
      </c>
      <c r="D759">
        <v>4953</v>
      </c>
      <c r="E759">
        <v>3</v>
      </c>
      <c r="F759">
        <v>39</v>
      </c>
      <c r="G759">
        <v>24.8</v>
      </c>
      <c r="H759" t="s">
        <v>24</v>
      </c>
      <c r="I759">
        <v>75</v>
      </c>
      <c r="J759">
        <v>44</v>
      </c>
      <c r="K759">
        <v>23</v>
      </c>
      <c r="L759">
        <v>75</v>
      </c>
      <c r="M759">
        <v>6.27</v>
      </c>
      <c r="O759">
        <v>0.97</v>
      </c>
      <c r="P759">
        <v>0.65</v>
      </c>
      <c r="S759" t="s">
        <v>239</v>
      </c>
      <c r="T759" t="s">
        <v>60</v>
      </c>
    </row>
    <row r="760" spans="1:20" x14ac:dyDescent="0.2">
      <c r="A760">
        <v>1084</v>
      </c>
      <c r="B760" t="s">
        <v>3086</v>
      </c>
      <c r="C760">
        <v>22049</v>
      </c>
      <c r="D760">
        <v>130564</v>
      </c>
      <c r="E760">
        <v>3</v>
      </c>
      <c r="F760">
        <v>32</v>
      </c>
      <c r="G760">
        <v>55.8</v>
      </c>
      <c r="H760" t="s">
        <v>26</v>
      </c>
      <c r="I760">
        <v>9</v>
      </c>
      <c r="J760">
        <v>27</v>
      </c>
      <c r="K760">
        <v>30</v>
      </c>
      <c r="L760">
        <v>-9</v>
      </c>
      <c r="M760">
        <v>3.73</v>
      </c>
      <c r="O760">
        <v>0.88</v>
      </c>
      <c r="P760">
        <v>0.59</v>
      </c>
      <c r="Q760">
        <v>0.47</v>
      </c>
      <c r="S760" t="s">
        <v>289</v>
      </c>
      <c r="T760" t="s">
        <v>289</v>
      </c>
    </row>
    <row r="761" spans="1:20" x14ac:dyDescent="0.2">
      <c r="A761">
        <v>1085</v>
      </c>
      <c r="C761">
        <v>22072</v>
      </c>
      <c r="D761">
        <v>93494</v>
      </c>
      <c r="E761">
        <v>3</v>
      </c>
      <c r="F761">
        <v>34</v>
      </c>
      <c r="G761">
        <v>8.3000000000000007</v>
      </c>
      <c r="H761" t="s">
        <v>24</v>
      </c>
      <c r="I761">
        <v>17</v>
      </c>
      <c r="J761">
        <v>49</v>
      </c>
      <c r="K761">
        <v>58</v>
      </c>
      <c r="L761">
        <v>17</v>
      </c>
      <c r="M761">
        <v>6.17</v>
      </c>
      <c r="O761">
        <v>0.89</v>
      </c>
      <c r="P761">
        <v>0.54</v>
      </c>
      <c r="S761" t="s">
        <v>3087</v>
      </c>
      <c r="T761" t="s">
        <v>6664</v>
      </c>
    </row>
    <row r="762" spans="1:20" x14ac:dyDescent="0.2">
      <c r="A762">
        <v>1086</v>
      </c>
      <c r="B762" t="s">
        <v>3088</v>
      </c>
      <c r="C762">
        <v>22091</v>
      </c>
      <c r="D762">
        <v>75999</v>
      </c>
      <c r="E762">
        <v>3</v>
      </c>
      <c r="F762">
        <v>34</v>
      </c>
      <c r="G762">
        <v>26.6</v>
      </c>
      <c r="H762" t="s">
        <v>24</v>
      </c>
      <c r="I762">
        <v>24</v>
      </c>
      <c r="J762">
        <v>27</v>
      </c>
      <c r="K762">
        <v>52</v>
      </c>
      <c r="L762">
        <v>24</v>
      </c>
      <c r="M762">
        <v>5.92</v>
      </c>
      <c r="O762">
        <v>0.13</v>
      </c>
      <c r="P762">
        <v>0.17</v>
      </c>
      <c r="S762" t="s">
        <v>3089</v>
      </c>
      <c r="T762" t="s">
        <v>6666</v>
      </c>
    </row>
    <row r="763" spans="1:20" x14ac:dyDescent="0.2">
      <c r="A763">
        <v>1087</v>
      </c>
      <c r="B763" t="s">
        <v>3090</v>
      </c>
      <c r="C763">
        <v>22192</v>
      </c>
      <c r="D763">
        <v>38980</v>
      </c>
      <c r="E763">
        <v>3</v>
      </c>
      <c r="F763">
        <v>36</v>
      </c>
      <c r="G763">
        <v>29.4</v>
      </c>
      <c r="H763" t="s">
        <v>24</v>
      </c>
      <c r="I763">
        <v>48</v>
      </c>
      <c r="J763">
        <v>11</v>
      </c>
      <c r="K763">
        <v>34</v>
      </c>
      <c r="L763">
        <v>48</v>
      </c>
      <c r="M763">
        <v>4.2300000000000004</v>
      </c>
      <c r="O763">
        <v>-0.06</v>
      </c>
      <c r="P763">
        <v>-0.56999999999999995</v>
      </c>
      <c r="Q763">
        <v>-0.01</v>
      </c>
      <c r="S763" t="s">
        <v>3092</v>
      </c>
      <c r="T763" t="s">
        <v>3092</v>
      </c>
    </row>
    <row r="764" spans="1:20" x14ac:dyDescent="0.2">
      <c r="A764">
        <v>1089</v>
      </c>
      <c r="C764">
        <v>22211</v>
      </c>
      <c r="D764">
        <v>111273</v>
      </c>
      <c r="E764">
        <v>3</v>
      </c>
      <c r="F764">
        <v>34</v>
      </c>
      <c r="G764">
        <v>49.2</v>
      </c>
      <c r="H764" t="s">
        <v>24</v>
      </c>
      <c r="I764">
        <v>6</v>
      </c>
      <c r="J764">
        <v>25</v>
      </c>
      <c r="K764">
        <v>4</v>
      </c>
      <c r="L764">
        <v>6</v>
      </c>
      <c r="M764">
        <v>6.49</v>
      </c>
      <c r="O764">
        <v>0.63</v>
      </c>
      <c r="P764">
        <v>0.16</v>
      </c>
      <c r="S764" t="s">
        <v>3095</v>
      </c>
      <c r="T764" t="s">
        <v>3095</v>
      </c>
    </row>
    <row r="765" spans="1:20" x14ac:dyDescent="0.2">
      <c r="A765">
        <v>1091</v>
      </c>
      <c r="C765">
        <v>22243</v>
      </c>
      <c r="D765">
        <v>149047</v>
      </c>
      <c r="E765">
        <v>3</v>
      </c>
      <c r="F765">
        <v>34</v>
      </c>
      <c r="G765">
        <v>37.4</v>
      </c>
      <c r="H765" t="s">
        <v>26</v>
      </c>
      <c r="I765">
        <v>9</v>
      </c>
      <c r="J765">
        <v>52</v>
      </c>
      <c r="K765">
        <v>7</v>
      </c>
      <c r="L765">
        <v>-9</v>
      </c>
      <c r="M765">
        <v>6.25</v>
      </c>
      <c r="O765">
        <v>0.02</v>
      </c>
      <c r="S765" t="s">
        <v>114</v>
      </c>
      <c r="T765" t="s">
        <v>114</v>
      </c>
    </row>
    <row r="766" spans="1:20" x14ac:dyDescent="0.2">
      <c r="A766">
        <v>1094</v>
      </c>
      <c r="C766">
        <v>22316</v>
      </c>
      <c r="D766">
        <v>24133</v>
      </c>
      <c r="E766">
        <v>3</v>
      </c>
      <c r="F766">
        <v>38</v>
      </c>
      <c r="G766">
        <v>19.7</v>
      </c>
      <c r="H766" t="s">
        <v>24</v>
      </c>
      <c r="I766">
        <v>56</v>
      </c>
      <c r="J766">
        <v>55</v>
      </c>
      <c r="K766">
        <v>58</v>
      </c>
      <c r="L766">
        <v>56</v>
      </c>
      <c r="M766">
        <v>6.3</v>
      </c>
      <c r="O766">
        <v>-0.13</v>
      </c>
      <c r="P766">
        <v>-0.35</v>
      </c>
      <c r="S766" t="s">
        <v>3096</v>
      </c>
      <c r="T766" t="s">
        <v>3096</v>
      </c>
    </row>
    <row r="767" spans="1:20" x14ac:dyDescent="0.2">
      <c r="A767">
        <v>1097</v>
      </c>
      <c r="C767">
        <v>22402</v>
      </c>
      <c r="D767">
        <v>38999</v>
      </c>
      <c r="E767">
        <v>3</v>
      </c>
      <c r="F767">
        <v>38</v>
      </c>
      <c r="G767">
        <v>0.2</v>
      </c>
      <c r="H767" t="s">
        <v>24</v>
      </c>
      <c r="I767">
        <v>42</v>
      </c>
      <c r="J767">
        <v>34</v>
      </c>
      <c r="K767">
        <v>59</v>
      </c>
      <c r="L767">
        <v>42</v>
      </c>
      <c r="M767">
        <v>6.42</v>
      </c>
      <c r="O767">
        <v>-0.06</v>
      </c>
      <c r="P767">
        <v>-0.37</v>
      </c>
      <c r="S767" t="s">
        <v>179</v>
      </c>
      <c r="T767" t="s">
        <v>179</v>
      </c>
    </row>
    <row r="768" spans="1:20" x14ac:dyDescent="0.2">
      <c r="A768">
        <v>1098</v>
      </c>
      <c r="C768">
        <v>22409</v>
      </c>
      <c r="D768">
        <v>149057</v>
      </c>
      <c r="E768">
        <v>3</v>
      </c>
      <c r="F768">
        <v>35</v>
      </c>
      <c r="G768">
        <v>57.7</v>
      </c>
      <c r="H768" t="s">
        <v>26</v>
      </c>
      <c r="I768">
        <v>11</v>
      </c>
      <c r="J768">
        <v>11</v>
      </c>
      <c r="K768">
        <v>37</v>
      </c>
      <c r="L768">
        <v>-11</v>
      </c>
      <c r="M768">
        <v>5.57</v>
      </c>
      <c r="O768">
        <v>0.91</v>
      </c>
      <c r="R768" t="s">
        <v>27</v>
      </c>
      <c r="S768" t="s">
        <v>3097</v>
      </c>
      <c r="T768" t="s">
        <v>6680</v>
      </c>
    </row>
    <row r="769" spans="1:20" x14ac:dyDescent="0.2">
      <c r="A769">
        <v>1099</v>
      </c>
      <c r="C769">
        <v>22468</v>
      </c>
      <c r="D769">
        <v>111291</v>
      </c>
      <c r="E769">
        <v>3</v>
      </c>
      <c r="F769">
        <v>36</v>
      </c>
      <c r="G769">
        <v>47.3</v>
      </c>
      <c r="H769" t="s">
        <v>24</v>
      </c>
      <c r="I769">
        <v>0</v>
      </c>
      <c r="J769">
        <v>35</v>
      </c>
      <c r="K769">
        <v>16</v>
      </c>
      <c r="L769">
        <v>0</v>
      </c>
      <c r="M769">
        <v>5.71</v>
      </c>
      <c r="O769">
        <v>0.92</v>
      </c>
      <c r="P769">
        <v>0.46</v>
      </c>
      <c r="Q769">
        <v>0.39</v>
      </c>
      <c r="S769" t="s">
        <v>3099</v>
      </c>
      <c r="T769" t="s">
        <v>3099</v>
      </c>
    </row>
    <row r="770" spans="1:20" x14ac:dyDescent="0.2">
      <c r="A770">
        <v>1101</v>
      </c>
      <c r="B770" t="s">
        <v>3103</v>
      </c>
      <c r="C770">
        <v>22484</v>
      </c>
      <c r="D770">
        <v>111292</v>
      </c>
      <c r="E770">
        <v>3</v>
      </c>
      <c r="F770">
        <v>36</v>
      </c>
      <c r="G770">
        <v>52.4</v>
      </c>
      <c r="H770" t="s">
        <v>24</v>
      </c>
      <c r="I770">
        <v>0</v>
      </c>
      <c r="J770">
        <v>24</v>
      </c>
      <c r="K770">
        <v>6</v>
      </c>
      <c r="L770">
        <v>0</v>
      </c>
      <c r="M770">
        <v>4.28</v>
      </c>
      <c r="O770">
        <v>0.57999999999999996</v>
      </c>
      <c r="P770">
        <v>7.0000000000000007E-2</v>
      </c>
      <c r="Q770">
        <v>0.32</v>
      </c>
      <c r="S770" t="s">
        <v>3104</v>
      </c>
      <c r="T770" t="s">
        <v>6684</v>
      </c>
    </row>
    <row r="771" spans="1:20" x14ac:dyDescent="0.2">
      <c r="A771">
        <v>1102</v>
      </c>
      <c r="C771">
        <v>22522</v>
      </c>
      <c r="D771">
        <v>93524</v>
      </c>
      <c r="E771">
        <v>3</v>
      </c>
      <c r="F771">
        <v>37</v>
      </c>
      <c r="G771">
        <v>47.8</v>
      </c>
      <c r="H771" t="s">
        <v>24</v>
      </c>
      <c r="I771">
        <v>15</v>
      </c>
      <c r="J771">
        <v>25</v>
      </c>
      <c r="K771">
        <v>51</v>
      </c>
      <c r="L771">
        <v>15</v>
      </c>
      <c r="M771">
        <v>6.39</v>
      </c>
      <c r="O771">
        <v>0.17</v>
      </c>
      <c r="P771">
        <v>-0.06</v>
      </c>
      <c r="S771" t="s">
        <v>328</v>
      </c>
      <c r="T771" t="s">
        <v>328</v>
      </c>
    </row>
    <row r="772" spans="1:20" x14ac:dyDescent="0.2">
      <c r="A772">
        <v>1103</v>
      </c>
      <c r="C772">
        <v>22615</v>
      </c>
      <c r="D772">
        <v>76045</v>
      </c>
      <c r="E772">
        <v>3</v>
      </c>
      <c r="F772">
        <v>39</v>
      </c>
      <c r="G772">
        <v>0.1</v>
      </c>
      <c r="H772" t="s">
        <v>24</v>
      </c>
      <c r="I772">
        <v>20</v>
      </c>
      <c r="J772">
        <v>54</v>
      </c>
      <c r="K772">
        <v>57</v>
      </c>
      <c r="L772">
        <v>20</v>
      </c>
      <c r="M772">
        <v>6.5</v>
      </c>
      <c r="O772">
        <v>0.15</v>
      </c>
      <c r="P772">
        <v>0.19</v>
      </c>
      <c r="Q772">
        <v>7.0000000000000007E-2</v>
      </c>
      <c r="S772" t="s">
        <v>3105</v>
      </c>
      <c r="T772" t="s">
        <v>6687</v>
      </c>
    </row>
    <row r="773" spans="1:20" x14ac:dyDescent="0.2">
      <c r="A773">
        <v>1105</v>
      </c>
      <c r="C773">
        <v>22649</v>
      </c>
      <c r="D773">
        <v>12874</v>
      </c>
      <c r="E773">
        <v>3</v>
      </c>
      <c r="F773">
        <v>42</v>
      </c>
      <c r="G773">
        <v>9.3000000000000007</v>
      </c>
      <c r="H773" t="s">
        <v>24</v>
      </c>
      <c r="I773">
        <v>63</v>
      </c>
      <c r="J773">
        <v>13</v>
      </c>
      <c r="K773">
        <v>0</v>
      </c>
      <c r="L773">
        <v>63</v>
      </c>
      <c r="M773">
        <v>5.0999999999999996</v>
      </c>
      <c r="O773">
        <v>1.63</v>
      </c>
      <c r="P773">
        <v>1.82</v>
      </c>
      <c r="Q773">
        <v>1.39</v>
      </c>
      <c r="S773" t="s">
        <v>3107</v>
      </c>
      <c r="T773" t="s">
        <v>6690</v>
      </c>
    </row>
    <row r="774" spans="1:20" x14ac:dyDescent="0.2">
      <c r="A774">
        <v>1107</v>
      </c>
      <c r="C774">
        <v>22701</v>
      </c>
      <c r="D774">
        <v>623</v>
      </c>
      <c r="E774">
        <v>4</v>
      </c>
      <c r="F774">
        <v>10</v>
      </c>
      <c r="G774">
        <v>1.5</v>
      </c>
      <c r="H774" t="s">
        <v>24</v>
      </c>
      <c r="I774">
        <v>86</v>
      </c>
      <c r="J774">
        <v>37</v>
      </c>
      <c r="K774">
        <v>34</v>
      </c>
      <c r="L774">
        <v>86</v>
      </c>
      <c r="M774">
        <v>5.86</v>
      </c>
      <c r="O774">
        <v>0.37</v>
      </c>
      <c r="P774">
        <v>0</v>
      </c>
      <c r="S774" t="s">
        <v>201</v>
      </c>
      <c r="T774" t="s">
        <v>201</v>
      </c>
    </row>
    <row r="775" spans="1:20" x14ac:dyDescent="0.2">
      <c r="A775">
        <v>1108</v>
      </c>
      <c r="C775">
        <v>22675</v>
      </c>
      <c r="D775">
        <v>130628</v>
      </c>
      <c r="E775">
        <v>3</v>
      </c>
      <c r="F775">
        <v>38</v>
      </c>
      <c r="G775">
        <v>29.2</v>
      </c>
      <c r="H775" t="s">
        <v>26</v>
      </c>
      <c r="I775">
        <v>7</v>
      </c>
      <c r="J775">
        <v>23</v>
      </c>
      <c r="K775">
        <v>30</v>
      </c>
      <c r="L775">
        <v>-7</v>
      </c>
      <c r="M775">
        <v>5.85</v>
      </c>
      <c r="O775">
        <v>0.98</v>
      </c>
      <c r="P775">
        <v>0.76</v>
      </c>
      <c r="R775" t="s">
        <v>27</v>
      </c>
      <c r="S775" t="s">
        <v>235</v>
      </c>
      <c r="T775" t="s">
        <v>6326</v>
      </c>
    </row>
    <row r="776" spans="1:20" x14ac:dyDescent="0.2">
      <c r="A776">
        <v>1110</v>
      </c>
      <c r="C776">
        <v>22695</v>
      </c>
      <c r="D776">
        <v>93536</v>
      </c>
      <c r="E776">
        <v>3</v>
      </c>
      <c r="F776">
        <v>39</v>
      </c>
      <c r="G776">
        <v>25.7</v>
      </c>
      <c r="H776" t="s">
        <v>24</v>
      </c>
      <c r="I776">
        <v>16</v>
      </c>
      <c r="J776">
        <v>32</v>
      </c>
      <c r="K776">
        <v>12</v>
      </c>
      <c r="L776">
        <v>16</v>
      </c>
      <c r="M776">
        <v>6.16</v>
      </c>
      <c r="O776">
        <v>1</v>
      </c>
      <c r="P776">
        <v>0.69</v>
      </c>
      <c r="S776" t="s">
        <v>54</v>
      </c>
      <c r="T776" t="s">
        <v>54</v>
      </c>
    </row>
    <row r="777" spans="1:20" x14ac:dyDescent="0.2">
      <c r="A777">
        <v>1111</v>
      </c>
      <c r="B777" t="s">
        <v>3108</v>
      </c>
      <c r="C777">
        <v>22713</v>
      </c>
      <c r="D777">
        <v>130634</v>
      </c>
      <c r="E777">
        <v>3</v>
      </c>
      <c r="F777">
        <v>39</v>
      </c>
      <c r="G777">
        <v>1.1000000000000001</v>
      </c>
      <c r="H777" t="s">
        <v>26</v>
      </c>
      <c r="I777">
        <v>5</v>
      </c>
      <c r="J777">
        <v>37</v>
      </c>
      <c r="K777">
        <v>34</v>
      </c>
      <c r="L777">
        <v>-5</v>
      </c>
      <c r="M777">
        <v>5.96</v>
      </c>
      <c r="O777">
        <v>0.92</v>
      </c>
      <c r="P777">
        <v>0.66</v>
      </c>
      <c r="S777" t="s">
        <v>428</v>
      </c>
      <c r="T777" t="s">
        <v>428</v>
      </c>
    </row>
    <row r="778" spans="1:20" x14ac:dyDescent="0.2">
      <c r="A778">
        <v>1112</v>
      </c>
      <c r="C778">
        <v>22764</v>
      </c>
      <c r="D778">
        <v>24169</v>
      </c>
      <c r="E778">
        <v>3</v>
      </c>
      <c r="F778">
        <v>42</v>
      </c>
      <c r="G778">
        <v>42.7</v>
      </c>
      <c r="H778" t="s">
        <v>24</v>
      </c>
      <c r="I778">
        <v>59</v>
      </c>
      <c r="J778">
        <v>58</v>
      </c>
      <c r="K778">
        <v>10</v>
      </c>
      <c r="L778">
        <v>59</v>
      </c>
      <c r="M778">
        <v>5.76</v>
      </c>
      <c r="O778">
        <v>1.71</v>
      </c>
      <c r="P778">
        <v>1.82</v>
      </c>
      <c r="Q778">
        <v>1.02</v>
      </c>
      <c r="S778" t="s">
        <v>3109</v>
      </c>
      <c r="T778" t="s">
        <v>3109</v>
      </c>
    </row>
    <row r="779" spans="1:20" x14ac:dyDescent="0.2">
      <c r="A779">
        <v>1113</v>
      </c>
      <c r="C779">
        <v>22780</v>
      </c>
      <c r="D779">
        <v>56628</v>
      </c>
      <c r="E779">
        <v>3</v>
      </c>
      <c r="F779">
        <v>41</v>
      </c>
      <c r="G779">
        <v>7.9</v>
      </c>
      <c r="H779" t="s">
        <v>24</v>
      </c>
      <c r="I779">
        <v>37</v>
      </c>
      <c r="J779">
        <v>34</v>
      </c>
      <c r="K779">
        <v>48</v>
      </c>
      <c r="L779">
        <v>37</v>
      </c>
      <c r="M779">
        <v>5.57</v>
      </c>
      <c r="O779">
        <v>-7.0000000000000007E-2</v>
      </c>
      <c r="P779">
        <v>-0.41</v>
      </c>
      <c r="S779" t="s">
        <v>3110</v>
      </c>
      <c r="T779" t="s">
        <v>3110</v>
      </c>
    </row>
    <row r="780" spans="1:20" x14ac:dyDescent="0.2">
      <c r="A780">
        <v>1115</v>
      </c>
      <c r="B780" t="s">
        <v>3112</v>
      </c>
      <c r="C780">
        <v>22796</v>
      </c>
      <c r="D780">
        <v>111334</v>
      </c>
      <c r="E780">
        <v>3</v>
      </c>
      <c r="F780">
        <v>39</v>
      </c>
      <c r="G780">
        <v>51.1</v>
      </c>
      <c r="H780" t="s">
        <v>24</v>
      </c>
      <c r="I780">
        <v>3</v>
      </c>
      <c r="J780">
        <v>3</v>
      </c>
      <c r="K780">
        <v>25</v>
      </c>
      <c r="L780">
        <v>3</v>
      </c>
      <c r="M780">
        <v>5.57</v>
      </c>
      <c r="O780">
        <v>0.94</v>
      </c>
      <c r="P780">
        <v>0.67</v>
      </c>
      <c r="R780" t="s">
        <v>27</v>
      </c>
      <c r="S780" t="s">
        <v>342</v>
      </c>
      <c r="T780" t="s">
        <v>5784</v>
      </c>
    </row>
    <row r="781" spans="1:20" x14ac:dyDescent="0.2">
      <c r="A781">
        <v>1116</v>
      </c>
      <c r="C781">
        <v>22798</v>
      </c>
      <c r="D781">
        <v>130639</v>
      </c>
      <c r="E781">
        <v>3</v>
      </c>
      <c r="F781">
        <v>39</v>
      </c>
      <c r="G781">
        <v>38.299999999999997</v>
      </c>
      <c r="H781" t="s">
        <v>26</v>
      </c>
      <c r="I781">
        <v>3</v>
      </c>
      <c r="J781">
        <v>23</v>
      </c>
      <c r="K781">
        <v>35</v>
      </c>
      <c r="L781">
        <v>-3</v>
      </c>
      <c r="M781">
        <v>6.23</v>
      </c>
      <c r="O781">
        <v>1.04</v>
      </c>
      <c r="P781">
        <v>0.89</v>
      </c>
      <c r="S781" t="s">
        <v>235</v>
      </c>
      <c r="T781" t="s">
        <v>235</v>
      </c>
    </row>
    <row r="782" spans="1:20" x14ac:dyDescent="0.2">
      <c r="A782">
        <v>1117</v>
      </c>
      <c r="C782">
        <v>22799</v>
      </c>
      <c r="D782">
        <v>149082</v>
      </c>
      <c r="E782">
        <v>3</v>
      </c>
      <c r="F782">
        <v>39</v>
      </c>
      <c r="G782">
        <v>25.4</v>
      </c>
      <c r="H782" t="s">
        <v>26</v>
      </c>
      <c r="I782">
        <v>10</v>
      </c>
      <c r="J782">
        <v>26</v>
      </c>
      <c r="K782">
        <v>14</v>
      </c>
      <c r="L782">
        <v>-10</v>
      </c>
      <c r="M782">
        <v>6.19</v>
      </c>
      <c r="O782">
        <v>1.03</v>
      </c>
      <c r="S782" t="s">
        <v>235</v>
      </c>
      <c r="T782" t="s">
        <v>235</v>
      </c>
    </row>
    <row r="783" spans="1:20" x14ac:dyDescent="0.2">
      <c r="A783">
        <v>1118</v>
      </c>
      <c r="B783" t="s">
        <v>3113</v>
      </c>
      <c r="C783">
        <v>22805</v>
      </c>
      <c r="D783">
        <v>76073</v>
      </c>
      <c r="E783">
        <v>3</v>
      </c>
      <c r="F783">
        <v>40</v>
      </c>
      <c r="G783">
        <v>46.3</v>
      </c>
      <c r="H783" t="s">
        <v>24</v>
      </c>
      <c r="I783">
        <v>25</v>
      </c>
      <c r="J783">
        <v>19</v>
      </c>
      <c r="K783">
        <v>46</v>
      </c>
      <c r="L783">
        <v>25</v>
      </c>
      <c r="M783">
        <v>6.11</v>
      </c>
      <c r="O783">
        <v>0.06</v>
      </c>
      <c r="P783">
        <v>0.16</v>
      </c>
      <c r="S783" t="s">
        <v>192</v>
      </c>
      <c r="T783" t="s">
        <v>192</v>
      </c>
    </row>
    <row r="784" spans="1:20" x14ac:dyDescent="0.2">
      <c r="A784">
        <v>1119</v>
      </c>
      <c r="C784">
        <v>22819</v>
      </c>
      <c r="D784">
        <v>130645</v>
      </c>
      <c r="E784">
        <v>3</v>
      </c>
      <c r="F784">
        <v>39</v>
      </c>
      <c r="G784">
        <v>59.5</v>
      </c>
      <c r="H784" t="s">
        <v>26</v>
      </c>
      <c r="I784">
        <v>1</v>
      </c>
      <c r="J784">
        <v>7</v>
      </c>
      <c r="K784">
        <v>14</v>
      </c>
      <c r="L784">
        <v>-1</v>
      </c>
      <c r="M784">
        <v>6.12</v>
      </c>
      <c r="O784">
        <v>1</v>
      </c>
      <c r="P784">
        <v>0.77</v>
      </c>
      <c r="S784" t="s">
        <v>3114</v>
      </c>
      <c r="T784" t="s">
        <v>45</v>
      </c>
    </row>
    <row r="785" spans="1:20" x14ac:dyDescent="0.2">
      <c r="A785">
        <v>1120</v>
      </c>
      <c r="C785">
        <v>22905</v>
      </c>
      <c r="D785">
        <v>149094</v>
      </c>
      <c r="E785">
        <v>3</v>
      </c>
      <c r="F785">
        <v>40</v>
      </c>
      <c r="G785">
        <v>11.4</v>
      </c>
      <c r="H785" t="s">
        <v>26</v>
      </c>
      <c r="I785">
        <v>15</v>
      </c>
      <c r="J785">
        <v>13</v>
      </c>
      <c r="K785">
        <v>36</v>
      </c>
      <c r="L785">
        <v>-15</v>
      </c>
      <c r="M785">
        <v>6.33</v>
      </c>
      <c r="O785">
        <v>0.88</v>
      </c>
      <c r="S785" t="s">
        <v>235</v>
      </c>
      <c r="T785" t="s">
        <v>235</v>
      </c>
    </row>
    <row r="786" spans="1:20" x14ac:dyDescent="0.2">
      <c r="A786">
        <v>1121</v>
      </c>
      <c r="B786" t="s">
        <v>3115</v>
      </c>
      <c r="C786">
        <v>22920</v>
      </c>
      <c r="D786">
        <v>130652</v>
      </c>
      <c r="E786">
        <v>3</v>
      </c>
      <c r="F786">
        <v>40</v>
      </c>
      <c r="G786">
        <v>38.299999999999997</v>
      </c>
      <c r="H786" t="s">
        <v>26</v>
      </c>
      <c r="I786">
        <v>5</v>
      </c>
      <c r="J786">
        <v>12</v>
      </c>
      <c r="K786">
        <v>38</v>
      </c>
      <c r="L786">
        <v>-5</v>
      </c>
      <c r="M786">
        <v>5.53</v>
      </c>
      <c r="O786">
        <v>-0.15</v>
      </c>
      <c r="P786">
        <v>-0.56999999999999995</v>
      </c>
      <c r="S786" t="s">
        <v>3116</v>
      </c>
      <c r="T786" t="s">
        <v>39</v>
      </c>
    </row>
    <row r="787" spans="1:20" x14ac:dyDescent="0.2">
      <c r="A787">
        <v>1122</v>
      </c>
      <c r="B787" t="s">
        <v>3117</v>
      </c>
      <c r="C787">
        <v>22928</v>
      </c>
      <c r="D787">
        <v>39053</v>
      </c>
      <c r="E787">
        <v>3</v>
      </c>
      <c r="F787">
        <v>42</v>
      </c>
      <c r="G787">
        <v>55.5</v>
      </c>
      <c r="H787" t="s">
        <v>24</v>
      </c>
      <c r="I787">
        <v>47</v>
      </c>
      <c r="J787">
        <v>47</v>
      </c>
      <c r="K787">
        <v>15</v>
      </c>
      <c r="L787">
        <v>47</v>
      </c>
      <c r="M787">
        <v>3.01</v>
      </c>
      <c r="O787">
        <v>-0.13</v>
      </c>
      <c r="P787">
        <v>-0.51</v>
      </c>
      <c r="Q787">
        <v>-0.11</v>
      </c>
      <c r="S787" t="s">
        <v>260</v>
      </c>
      <c r="T787" t="s">
        <v>592</v>
      </c>
    </row>
    <row r="788" spans="1:20" x14ac:dyDescent="0.2">
      <c r="A788">
        <v>1123</v>
      </c>
      <c r="B788" t="s">
        <v>3119</v>
      </c>
      <c r="C788">
        <v>22951</v>
      </c>
      <c r="D788">
        <v>56646</v>
      </c>
      <c r="E788">
        <v>3</v>
      </c>
      <c r="F788">
        <v>42</v>
      </c>
      <c r="G788">
        <v>22.5</v>
      </c>
      <c r="H788" t="s">
        <v>24</v>
      </c>
      <c r="I788">
        <v>33</v>
      </c>
      <c r="J788">
        <v>57</v>
      </c>
      <c r="K788">
        <v>54</v>
      </c>
      <c r="L788">
        <v>33</v>
      </c>
      <c r="M788">
        <v>4.97</v>
      </c>
      <c r="O788">
        <v>-0.01</v>
      </c>
      <c r="P788">
        <v>-0.84</v>
      </c>
      <c r="S788" t="s">
        <v>3120</v>
      </c>
      <c r="T788" t="s">
        <v>3120</v>
      </c>
    </row>
    <row r="789" spans="1:20" x14ac:dyDescent="0.2">
      <c r="A789">
        <v>1124</v>
      </c>
      <c r="C789">
        <v>23005</v>
      </c>
      <c r="D789">
        <v>12890</v>
      </c>
      <c r="E789">
        <v>3</v>
      </c>
      <c r="F789">
        <v>46</v>
      </c>
      <c r="G789">
        <v>0.9</v>
      </c>
      <c r="H789" t="s">
        <v>24</v>
      </c>
      <c r="I789">
        <v>67</v>
      </c>
      <c r="J789">
        <v>12</v>
      </c>
      <c r="K789">
        <v>6</v>
      </c>
      <c r="L789">
        <v>67</v>
      </c>
      <c r="M789">
        <v>5.8</v>
      </c>
      <c r="O789">
        <v>0.35</v>
      </c>
      <c r="P789">
        <v>7.0000000000000007E-2</v>
      </c>
      <c r="S789" t="s">
        <v>88</v>
      </c>
      <c r="T789" t="s">
        <v>88</v>
      </c>
    </row>
    <row r="790" spans="1:20" x14ac:dyDescent="0.2">
      <c r="A790">
        <v>1125</v>
      </c>
      <c r="C790">
        <v>23010</v>
      </c>
      <c r="D790">
        <v>149107</v>
      </c>
      <c r="E790">
        <v>3</v>
      </c>
      <c r="F790">
        <v>41</v>
      </c>
      <c r="G790">
        <v>13.8</v>
      </c>
      <c r="H790" t="s">
        <v>26</v>
      </c>
      <c r="I790">
        <v>11</v>
      </c>
      <c r="J790">
        <v>48</v>
      </c>
      <c r="K790">
        <v>11</v>
      </c>
      <c r="L790">
        <v>-11</v>
      </c>
      <c r="M790">
        <v>6.49</v>
      </c>
      <c r="O790">
        <v>0.36</v>
      </c>
      <c r="P790">
        <v>0.02</v>
      </c>
      <c r="S790" t="s">
        <v>3121</v>
      </c>
      <c r="T790" t="s">
        <v>3121</v>
      </c>
    </row>
    <row r="791" spans="1:20" x14ac:dyDescent="0.2">
      <c r="A791">
        <v>1126</v>
      </c>
      <c r="B791" t="s">
        <v>3122</v>
      </c>
      <c r="C791">
        <v>23016</v>
      </c>
      <c r="D791">
        <v>93557</v>
      </c>
      <c r="E791">
        <v>3</v>
      </c>
      <c r="F791">
        <v>42</v>
      </c>
      <c r="G791">
        <v>18.899999999999999</v>
      </c>
      <c r="H791" t="s">
        <v>24</v>
      </c>
      <c r="I791">
        <v>19</v>
      </c>
      <c r="J791">
        <v>42</v>
      </c>
      <c r="K791">
        <v>1</v>
      </c>
      <c r="L791">
        <v>19</v>
      </c>
      <c r="M791">
        <v>5.69</v>
      </c>
      <c r="O791">
        <v>-0.01</v>
      </c>
      <c r="P791">
        <v>-0.27</v>
      </c>
      <c r="S791" t="s">
        <v>3123</v>
      </c>
      <c r="T791" t="s">
        <v>3123</v>
      </c>
    </row>
    <row r="792" spans="1:20" x14ac:dyDescent="0.2">
      <c r="A792">
        <v>1127</v>
      </c>
      <c r="C792">
        <v>23049</v>
      </c>
      <c r="D792">
        <v>39063</v>
      </c>
      <c r="E792">
        <v>3</v>
      </c>
      <c r="F792">
        <v>44</v>
      </c>
      <c r="G792">
        <v>6.4</v>
      </c>
      <c r="H792" t="s">
        <v>24</v>
      </c>
      <c r="I792">
        <v>48</v>
      </c>
      <c r="J792">
        <v>31</v>
      </c>
      <c r="K792">
        <v>25</v>
      </c>
      <c r="L792">
        <v>48</v>
      </c>
      <c r="M792">
        <v>6.06</v>
      </c>
      <c r="O792">
        <v>1.55</v>
      </c>
      <c r="P792">
        <v>1.83</v>
      </c>
      <c r="S792" t="s">
        <v>172</v>
      </c>
      <c r="T792" t="s">
        <v>172</v>
      </c>
    </row>
    <row r="793" spans="1:20" x14ac:dyDescent="0.2">
      <c r="A793">
        <v>1129</v>
      </c>
      <c r="C793">
        <v>23089</v>
      </c>
      <c r="D793">
        <v>12891</v>
      </c>
      <c r="E793">
        <v>3</v>
      </c>
      <c r="F793">
        <v>46</v>
      </c>
      <c r="G793">
        <v>2.2999999999999998</v>
      </c>
      <c r="H793" t="s">
        <v>24</v>
      </c>
      <c r="I793">
        <v>63</v>
      </c>
      <c r="J793">
        <v>20</v>
      </c>
      <c r="K793">
        <v>42</v>
      </c>
      <c r="L793">
        <v>63</v>
      </c>
      <c r="M793">
        <v>4.8</v>
      </c>
      <c r="O793">
        <v>0.8</v>
      </c>
      <c r="P793">
        <v>0.25</v>
      </c>
      <c r="Q793">
        <v>0.53</v>
      </c>
      <c r="S793" t="s">
        <v>3124</v>
      </c>
      <c r="T793" t="s">
        <v>86</v>
      </c>
    </row>
    <row r="794" spans="1:20" x14ac:dyDescent="0.2">
      <c r="A794">
        <v>1130</v>
      </c>
      <c r="C794">
        <v>23139</v>
      </c>
      <c r="D794">
        <v>39071</v>
      </c>
      <c r="E794">
        <v>3</v>
      </c>
      <c r="F794">
        <v>44</v>
      </c>
      <c r="G794">
        <v>40.9</v>
      </c>
      <c r="H794" t="s">
        <v>24</v>
      </c>
      <c r="I794">
        <v>46</v>
      </c>
      <c r="J794">
        <v>5</v>
      </c>
      <c r="K794">
        <v>59</v>
      </c>
      <c r="L794">
        <v>46</v>
      </c>
      <c r="M794">
        <v>6.11</v>
      </c>
      <c r="O794">
        <v>0.28000000000000003</v>
      </c>
      <c r="P794">
        <v>0.21</v>
      </c>
      <c r="S794" t="s">
        <v>55</v>
      </c>
      <c r="T794" t="s">
        <v>55</v>
      </c>
    </row>
    <row r="795" spans="1:20" x14ac:dyDescent="0.2">
      <c r="A795">
        <v>1131</v>
      </c>
      <c r="B795" t="s">
        <v>3125</v>
      </c>
      <c r="C795">
        <v>23180</v>
      </c>
      <c r="D795">
        <v>56673</v>
      </c>
      <c r="E795">
        <v>3</v>
      </c>
      <c r="F795">
        <v>44</v>
      </c>
      <c r="G795">
        <v>19.100000000000001</v>
      </c>
      <c r="H795" t="s">
        <v>24</v>
      </c>
      <c r="I795">
        <v>32</v>
      </c>
      <c r="J795">
        <v>17</v>
      </c>
      <c r="K795">
        <v>18</v>
      </c>
      <c r="L795">
        <v>32</v>
      </c>
      <c r="M795">
        <v>3.83</v>
      </c>
      <c r="O795">
        <v>0.05</v>
      </c>
      <c r="P795">
        <v>-0.75</v>
      </c>
      <c r="Q795">
        <v>0</v>
      </c>
      <c r="S795" t="s">
        <v>3127</v>
      </c>
      <c r="T795" t="s">
        <v>3127</v>
      </c>
    </row>
    <row r="796" spans="1:20" x14ac:dyDescent="0.2">
      <c r="A796">
        <v>1132</v>
      </c>
      <c r="B796" t="s">
        <v>3128</v>
      </c>
      <c r="C796">
        <v>23183</v>
      </c>
      <c r="D796">
        <v>93568</v>
      </c>
      <c r="E796">
        <v>3</v>
      </c>
      <c r="F796">
        <v>43</v>
      </c>
      <c r="G796">
        <v>47.2</v>
      </c>
      <c r="H796" t="s">
        <v>24</v>
      </c>
      <c r="I796">
        <v>19</v>
      </c>
      <c r="J796">
        <v>39</v>
      </c>
      <c r="K796">
        <v>54</v>
      </c>
      <c r="L796">
        <v>19</v>
      </c>
      <c r="M796">
        <v>6.14</v>
      </c>
      <c r="O796">
        <v>1.01</v>
      </c>
      <c r="P796">
        <v>0.74</v>
      </c>
      <c r="S796" t="s">
        <v>71</v>
      </c>
      <c r="T796" t="s">
        <v>71</v>
      </c>
    </row>
    <row r="797" spans="1:20" x14ac:dyDescent="0.2">
      <c r="A797">
        <v>1133</v>
      </c>
      <c r="C797">
        <v>23193</v>
      </c>
      <c r="D797">
        <v>56675</v>
      </c>
      <c r="E797">
        <v>3</v>
      </c>
      <c r="F797">
        <v>44</v>
      </c>
      <c r="G797">
        <v>31.4</v>
      </c>
      <c r="H797" t="s">
        <v>24</v>
      </c>
      <c r="I797">
        <v>36</v>
      </c>
      <c r="J797">
        <v>27</v>
      </c>
      <c r="K797">
        <v>36</v>
      </c>
      <c r="L797">
        <v>36</v>
      </c>
      <c r="M797">
        <v>5.59</v>
      </c>
      <c r="O797">
        <v>0.06</v>
      </c>
      <c r="P797">
        <v>0.15</v>
      </c>
      <c r="Q797">
        <v>0.01</v>
      </c>
      <c r="S797" t="s">
        <v>2723</v>
      </c>
      <c r="T797" t="s">
        <v>2723</v>
      </c>
    </row>
    <row r="798" spans="1:20" x14ac:dyDescent="0.2">
      <c r="A798">
        <v>1135</v>
      </c>
      <c r="B798" t="s">
        <v>3130</v>
      </c>
      <c r="C798">
        <v>23230</v>
      </c>
      <c r="D798">
        <v>39078</v>
      </c>
      <c r="E798">
        <v>3</v>
      </c>
      <c r="F798">
        <v>45</v>
      </c>
      <c r="G798">
        <v>11.6</v>
      </c>
      <c r="H798" t="s">
        <v>24</v>
      </c>
      <c r="I798">
        <v>42</v>
      </c>
      <c r="J798">
        <v>34</v>
      </c>
      <c r="K798">
        <v>43</v>
      </c>
      <c r="L798">
        <v>42</v>
      </c>
      <c r="M798">
        <v>3.77</v>
      </c>
      <c r="O798">
        <v>0.42</v>
      </c>
      <c r="P798">
        <v>0.31</v>
      </c>
      <c r="Q798">
        <v>0.26</v>
      </c>
      <c r="S798" t="s">
        <v>3121</v>
      </c>
      <c r="T798" t="s">
        <v>3121</v>
      </c>
    </row>
    <row r="799" spans="1:20" x14ac:dyDescent="0.2">
      <c r="A799">
        <v>1136</v>
      </c>
      <c r="B799" t="s">
        <v>3131</v>
      </c>
      <c r="C799">
        <v>23249</v>
      </c>
      <c r="D799">
        <v>130686</v>
      </c>
      <c r="E799">
        <v>3</v>
      </c>
      <c r="F799">
        <v>43</v>
      </c>
      <c r="G799">
        <v>14.9</v>
      </c>
      <c r="H799" t="s">
        <v>26</v>
      </c>
      <c r="I799">
        <v>9</v>
      </c>
      <c r="J799">
        <v>45</v>
      </c>
      <c r="K799">
        <v>48</v>
      </c>
      <c r="L799">
        <v>-9</v>
      </c>
      <c r="M799">
        <v>3.54</v>
      </c>
      <c r="O799">
        <v>0.92</v>
      </c>
      <c r="P799">
        <v>0.69</v>
      </c>
      <c r="Q799">
        <v>0.5</v>
      </c>
      <c r="S799" t="s">
        <v>3133</v>
      </c>
      <c r="T799" t="s">
        <v>3133</v>
      </c>
    </row>
    <row r="800" spans="1:20" x14ac:dyDescent="0.2">
      <c r="A800">
        <v>1137</v>
      </c>
      <c r="C800">
        <v>23258</v>
      </c>
      <c r="D800">
        <v>76121</v>
      </c>
      <c r="E800">
        <v>3</v>
      </c>
      <c r="F800">
        <v>44</v>
      </c>
      <c r="G800">
        <v>28.1</v>
      </c>
      <c r="H800" t="s">
        <v>24</v>
      </c>
      <c r="I800">
        <v>20</v>
      </c>
      <c r="J800">
        <v>55</v>
      </c>
      <c r="K800">
        <v>43</v>
      </c>
      <c r="L800">
        <v>20</v>
      </c>
      <c r="M800">
        <v>6.1</v>
      </c>
      <c r="O800">
        <v>0.01</v>
      </c>
      <c r="P800">
        <v>0.06</v>
      </c>
      <c r="S800" t="s">
        <v>134</v>
      </c>
      <c r="T800" t="s">
        <v>134</v>
      </c>
    </row>
    <row r="801" spans="1:20" x14ac:dyDescent="0.2">
      <c r="A801">
        <v>1138</v>
      </c>
      <c r="C801">
        <v>23277</v>
      </c>
      <c r="D801">
        <v>5000</v>
      </c>
      <c r="E801">
        <v>3</v>
      </c>
      <c r="F801">
        <v>49</v>
      </c>
      <c r="G801">
        <v>13.8</v>
      </c>
      <c r="H801" t="s">
        <v>24</v>
      </c>
      <c r="I801">
        <v>70</v>
      </c>
      <c r="J801">
        <v>52</v>
      </c>
      <c r="K801">
        <v>16</v>
      </c>
      <c r="L801">
        <v>70</v>
      </c>
      <c r="M801">
        <v>5.44</v>
      </c>
      <c r="O801">
        <v>0.09</v>
      </c>
      <c r="P801">
        <v>0.12</v>
      </c>
      <c r="Q801">
        <v>0.03</v>
      </c>
      <c r="S801" t="s">
        <v>2723</v>
      </c>
      <c r="T801" t="s">
        <v>2723</v>
      </c>
    </row>
    <row r="802" spans="1:20" x14ac:dyDescent="0.2">
      <c r="A802">
        <v>1139</v>
      </c>
      <c r="C802">
        <v>23281</v>
      </c>
      <c r="D802">
        <v>149132</v>
      </c>
      <c r="E802">
        <v>3</v>
      </c>
      <c r="F802">
        <v>43</v>
      </c>
      <c r="G802">
        <v>33.799999999999997</v>
      </c>
      <c r="H802" t="s">
        <v>26</v>
      </c>
      <c r="I802">
        <v>10</v>
      </c>
      <c r="J802">
        <v>29</v>
      </c>
      <c r="K802">
        <v>8</v>
      </c>
      <c r="L802">
        <v>-10</v>
      </c>
      <c r="M802">
        <v>5.6</v>
      </c>
      <c r="O802">
        <v>0.22</v>
      </c>
      <c r="P802">
        <v>0.1</v>
      </c>
      <c r="Q802">
        <v>0.12</v>
      </c>
      <c r="S802" t="s">
        <v>314</v>
      </c>
      <c r="T802" t="s">
        <v>314</v>
      </c>
    </row>
    <row r="803" spans="1:20" x14ac:dyDescent="0.2">
      <c r="A803">
        <v>1140</v>
      </c>
      <c r="B803" t="s">
        <v>3134</v>
      </c>
      <c r="C803">
        <v>23288</v>
      </c>
      <c r="D803">
        <v>76126</v>
      </c>
      <c r="E803">
        <v>3</v>
      </c>
      <c r="F803">
        <v>44</v>
      </c>
      <c r="G803">
        <v>48.2</v>
      </c>
      <c r="H803" t="s">
        <v>24</v>
      </c>
      <c r="I803">
        <v>24</v>
      </c>
      <c r="J803">
        <v>17</v>
      </c>
      <c r="K803">
        <v>22</v>
      </c>
      <c r="L803">
        <v>24</v>
      </c>
      <c r="M803">
        <v>5.46</v>
      </c>
      <c r="O803">
        <v>-0.04</v>
      </c>
      <c r="P803">
        <v>-0.33</v>
      </c>
      <c r="Q803">
        <v>-0.05</v>
      </c>
      <c r="S803" t="s">
        <v>69</v>
      </c>
      <c r="T803" t="s">
        <v>69</v>
      </c>
    </row>
    <row r="804" spans="1:20" x14ac:dyDescent="0.2">
      <c r="A804">
        <v>1141</v>
      </c>
      <c r="C804">
        <v>23300</v>
      </c>
      <c r="D804">
        <v>39085</v>
      </c>
      <c r="E804">
        <v>3</v>
      </c>
      <c r="F804">
        <v>45</v>
      </c>
      <c r="G804">
        <v>59.3</v>
      </c>
      <c r="H804" t="s">
        <v>24</v>
      </c>
      <c r="I804">
        <v>45</v>
      </c>
      <c r="J804">
        <v>40</v>
      </c>
      <c r="K804">
        <v>55</v>
      </c>
      <c r="L804">
        <v>45</v>
      </c>
      <c r="M804">
        <v>5.66</v>
      </c>
      <c r="O804">
        <v>-7.0000000000000007E-2</v>
      </c>
      <c r="P804">
        <v>-0.45</v>
      </c>
      <c r="S804" t="s">
        <v>177</v>
      </c>
      <c r="T804" t="s">
        <v>177</v>
      </c>
    </row>
    <row r="805" spans="1:20" x14ac:dyDescent="0.2">
      <c r="A805">
        <v>1142</v>
      </c>
      <c r="B805" t="s">
        <v>3135</v>
      </c>
      <c r="C805">
        <v>23302</v>
      </c>
      <c r="D805">
        <v>76131</v>
      </c>
      <c r="E805">
        <v>3</v>
      </c>
      <c r="F805">
        <v>44</v>
      </c>
      <c r="G805">
        <v>52.5</v>
      </c>
      <c r="H805" t="s">
        <v>24</v>
      </c>
      <c r="I805">
        <v>24</v>
      </c>
      <c r="J805">
        <v>6</v>
      </c>
      <c r="K805">
        <v>48</v>
      </c>
      <c r="L805">
        <v>24</v>
      </c>
      <c r="M805">
        <v>3.7</v>
      </c>
      <c r="O805">
        <v>-0.11</v>
      </c>
      <c r="P805">
        <v>-0.4</v>
      </c>
      <c r="Q805">
        <v>-0.1</v>
      </c>
      <c r="S805" t="s">
        <v>2954</v>
      </c>
      <c r="T805" t="s">
        <v>2954</v>
      </c>
    </row>
    <row r="806" spans="1:20" x14ac:dyDescent="0.2">
      <c r="A806">
        <v>1144</v>
      </c>
      <c r="B806" t="s">
        <v>3137</v>
      </c>
      <c r="C806">
        <v>23324</v>
      </c>
      <c r="D806">
        <v>76137</v>
      </c>
      <c r="E806">
        <v>3</v>
      </c>
      <c r="F806">
        <v>45</v>
      </c>
      <c r="G806">
        <v>9.6999999999999993</v>
      </c>
      <c r="H806" t="s">
        <v>24</v>
      </c>
      <c r="I806">
        <v>24</v>
      </c>
      <c r="J806">
        <v>50</v>
      </c>
      <c r="K806">
        <v>21</v>
      </c>
      <c r="L806">
        <v>24</v>
      </c>
      <c r="M806">
        <v>5.64</v>
      </c>
      <c r="O806">
        <v>-7.0000000000000007E-2</v>
      </c>
      <c r="P806">
        <v>-0.36</v>
      </c>
      <c r="Q806">
        <v>-7.0000000000000007E-2</v>
      </c>
      <c r="S806" t="s">
        <v>122</v>
      </c>
      <c r="T806" t="s">
        <v>122</v>
      </c>
    </row>
    <row r="807" spans="1:20" x14ac:dyDescent="0.2">
      <c r="A807">
        <v>1145</v>
      </c>
      <c r="B807" t="s">
        <v>3138</v>
      </c>
      <c r="C807">
        <v>23338</v>
      </c>
      <c r="D807">
        <v>76140</v>
      </c>
      <c r="E807">
        <v>3</v>
      </c>
      <c r="F807">
        <v>45</v>
      </c>
      <c r="G807">
        <v>12.5</v>
      </c>
      <c r="H807" t="s">
        <v>24</v>
      </c>
      <c r="I807">
        <v>24</v>
      </c>
      <c r="J807">
        <v>28</v>
      </c>
      <c r="K807">
        <v>2</v>
      </c>
      <c r="L807">
        <v>24</v>
      </c>
      <c r="M807">
        <v>4.3</v>
      </c>
      <c r="O807">
        <v>-0.11</v>
      </c>
      <c r="P807">
        <v>-0.46</v>
      </c>
      <c r="Q807">
        <v>-0.09</v>
      </c>
      <c r="S807" t="s">
        <v>3139</v>
      </c>
      <c r="T807" t="s">
        <v>3139</v>
      </c>
    </row>
    <row r="808" spans="1:20" x14ac:dyDescent="0.2">
      <c r="A808">
        <v>1146</v>
      </c>
      <c r="B808" t="s">
        <v>3140</v>
      </c>
      <c r="C808">
        <v>23363</v>
      </c>
      <c r="D808">
        <v>130698</v>
      </c>
      <c r="E808">
        <v>3</v>
      </c>
      <c r="F808">
        <v>44</v>
      </c>
      <c r="G808">
        <v>30.5</v>
      </c>
      <c r="H808" t="s">
        <v>26</v>
      </c>
      <c r="I808">
        <v>1</v>
      </c>
      <c r="J808">
        <v>9</v>
      </c>
      <c r="K808">
        <v>47</v>
      </c>
      <c r="L808">
        <v>-1</v>
      </c>
      <c r="M808">
        <v>5.25</v>
      </c>
      <c r="O808">
        <v>-0.1</v>
      </c>
      <c r="P808">
        <v>-0.39</v>
      </c>
      <c r="S808" t="s">
        <v>131</v>
      </c>
      <c r="T808" t="s">
        <v>131</v>
      </c>
    </row>
    <row r="809" spans="1:20" x14ac:dyDescent="0.2">
      <c r="A809">
        <v>1147</v>
      </c>
      <c r="C809">
        <v>23383</v>
      </c>
      <c r="D809">
        <v>24215</v>
      </c>
      <c r="E809">
        <v>3</v>
      </c>
      <c r="F809">
        <v>47</v>
      </c>
      <c r="G809">
        <v>32.200000000000003</v>
      </c>
      <c r="H809" t="s">
        <v>24</v>
      </c>
      <c r="I809">
        <v>55</v>
      </c>
      <c r="J809">
        <v>55</v>
      </c>
      <c r="K809">
        <v>21</v>
      </c>
      <c r="L809">
        <v>55</v>
      </c>
      <c r="M809">
        <v>6.1</v>
      </c>
      <c r="O809">
        <v>-0.03</v>
      </c>
      <c r="P809">
        <v>-0.15</v>
      </c>
      <c r="S809" t="s">
        <v>3141</v>
      </c>
      <c r="T809" t="s">
        <v>3141</v>
      </c>
    </row>
    <row r="810" spans="1:20" x14ac:dyDescent="0.2">
      <c r="A810">
        <v>1148</v>
      </c>
      <c r="B810" t="s">
        <v>3142</v>
      </c>
      <c r="C810">
        <v>23401</v>
      </c>
      <c r="D810">
        <v>5006</v>
      </c>
      <c r="E810">
        <v>3</v>
      </c>
      <c r="F810">
        <v>50</v>
      </c>
      <c r="G810">
        <v>21.5</v>
      </c>
      <c r="H810" t="s">
        <v>24</v>
      </c>
      <c r="I810">
        <v>71</v>
      </c>
      <c r="J810">
        <v>19</v>
      </c>
      <c r="K810">
        <v>56</v>
      </c>
      <c r="L810">
        <v>71</v>
      </c>
      <c r="M810">
        <v>4.63</v>
      </c>
      <c r="O810">
        <v>0.03</v>
      </c>
      <c r="P810">
        <v>7.0000000000000007E-2</v>
      </c>
      <c r="Q810">
        <v>0.04</v>
      </c>
      <c r="S810" t="s">
        <v>3143</v>
      </c>
      <c r="T810" t="s">
        <v>3143</v>
      </c>
    </row>
    <row r="811" spans="1:20" x14ac:dyDescent="0.2">
      <c r="A811">
        <v>1149</v>
      </c>
      <c r="B811" t="s">
        <v>3144</v>
      </c>
      <c r="C811">
        <v>23408</v>
      </c>
      <c r="D811">
        <v>76155</v>
      </c>
      <c r="E811">
        <v>3</v>
      </c>
      <c r="F811">
        <v>45</v>
      </c>
      <c r="G811">
        <v>49.6</v>
      </c>
      <c r="H811" t="s">
        <v>24</v>
      </c>
      <c r="I811">
        <v>24</v>
      </c>
      <c r="J811">
        <v>22</v>
      </c>
      <c r="K811">
        <v>4</v>
      </c>
      <c r="L811">
        <v>24</v>
      </c>
      <c r="M811">
        <v>3.87</v>
      </c>
      <c r="O811">
        <v>-7.0000000000000007E-2</v>
      </c>
      <c r="P811">
        <v>-0.4</v>
      </c>
      <c r="Q811">
        <v>-0.06</v>
      </c>
      <c r="S811" t="s">
        <v>111</v>
      </c>
      <c r="T811" t="s">
        <v>111</v>
      </c>
    </row>
    <row r="812" spans="1:20" x14ac:dyDescent="0.2">
      <c r="A812">
        <v>1150</v>
      </c>
      <c r="B812" t="s">
        <v>3145</v>
      </c>
      <c r="C812">
        <v>23413</v>
      </c>
      <c r="D812">
        <v>130704</v>
      </c>
      <c r="E812">
        <v>3</v>
      </c>
      <c r="F812">
        <v>44</v>
      </c>
      <c r="G812">
        <v>56.5</v>
      </c>
      <c r="H812" t="s">
        <v>26</v>
      </c>
      <c r="I812">
        <v>0</v>
      </c>
      <c r="J812">
        <v>17</v>
      </c>
      <c r="K812">
        <v>48</v>
      </c>
      <c r="L812">
        <v>0</v>
      </c>
      <c r="M812">
        <v>5.55</v>
      </c>
      <c r="O812">
        <v>1.42</v>
      </c>
      <c r="P812">
        <v>1.72</v>
      </c>
      <c r="S812" t="s">
        <v>172</v>
      </c>
      <c r="T812" t="s">
        <v>172</v>
      </c>
    </row>
    <row r="813" spans="1:20" x14ac:dyDescent="0.2">
      <c r="A813">
        <v>1151</v>
      </c>
      <c r="B813" t="s">
        <v>3146</v>
      </c>
      <c r="C813">
        <v>23432</v>
      </c>
      <c r="D813">
        <v>76159</v>
      </c>
      <c r="E813">
        <v>3</v>
      </c>
      <c r="F813">
        <v>45</v>
      </c>
      <c r="G813">
        <v>54.4</v>
      </c>
      <c r="H813" t="s">
        <v>24</v>
      </c>
      <c r="I813">
        <v>24</v>
      </c>
      <c r="J813">
        <v>33</v>
      </c>
      <c r="K813">
        <v>17</v>
      </c>
      <c r="L813">
        <v>24</v>
      </c>
      <c r="M813">
        <v>5.76</v>
      </c>
      <c r="O813">
        <v>-0.04</v>
      </c>
      <c r="P813">
        <v>-0.23</v>
      </c>
      <c r="Q813">
        <v>-0.04</v>
      </c>
      <c r="S813" t="s">
        <v>122</v>
      </c>
      <c r="T813" t="s">
        <v>122</v>
      </c>
    </row>
    <row r="814" spans="1:20" x14ac:dyDescent="0.2">
      <c r="A814">
        <v>1152</v>
      </c>
      <c r="B814" t="s">
        <v>3147</v>
      </c>
      <c r="C814">
        <v>23441</v>
      </c>
      <c r="D814">
        <v>76164</v>
      </c>
      <c r="E814">
        <v>3</v>
      </c>
      <c r="F814">
        <v>46</v>
      </c>
      <c r="G814">
        <v>2.9</v>
      </c>
      <c r="H814" t="s">
        <v>24</v>
      </c>
      <c r="I814">
        <v>24</v>
      </c>
      <c r="J814">
        <v>31</v>
      </c>
      <c r="K814">
        <v>41</v>
      </c>
      <c r="L814">
        <v>24</v>
      </c>
      <c r="M814">
        <v>6.43</v>
      </c>
      <c r="O814">
        <v>-0.02</v>
      </c>
      <c r="P814">
        <v>-0.15</v>
      </c>
      <c r="Q814">
        <v>-0.02</v>
      </c>
      <c r="S814" t="s">
        <v>185</v>
      </c>
      <c r="T814" t="s">
        <v>185</v>
      </c>
    </row>
    <row r="815" spans="1:20" x14ac:dyDescent="0.2">
      <c r="A815">
        <v>1153</v>
      </c>
      <c r="B815" t="s">
        <v>3148</v>
      </c>
      <c r="C815">
        <v>23466</v>
      </c>
      <c r="D815">
        <v>111400</v>
      </c>
      <c r="E815">
        <v>3</v>
      </c>
      <c r="F815">
        <v>45</v>
      </c>
      <c r="G815">
        <v>40.4</v>
      </c>
      <c r="H815" t="s">
        <v>24</v>
      </c>
      <c r="I815">
        <v>6</v>
      </c>
      <c r="J815">
        <v>3</v>
      </c>
      <c r="K815">
        <v>0</v>
      </c>
      <c r="L815">
        <v>6</v>
      </c>
      <c r="M815">
        <v>5.35</v>
      </c>
      <c r="O815">
        <v>-0.12</v>
      </c>
      <c r="P815">
        <v>-0.61</v>
      </c>
      <c r="S815" t="s">
        <v>368</v>
      </c>
      <c r="T815" t="s">
        <v>368</v>
      </c>
    </row>
    <row r="816" spans="1:20" x14ac:dyDescent="0.2">
      <c r="A816">
        <v>1155</v>
      </c>
      <c r="C816">
        <v>23475</v>
      </c>
      <c r="D816">
        <v>12916</v>
      </c>
      <c r="E816">
        <v>3</v>
      </c>
      <c r="F816">
        <v>49</v>
      </c>
      <c r="G816">
        <v>31.2</v>
      </c>
      <c r="H816" t="s">
        <v>24</v>
      </c>
      <c r="I816">
        <v>65</v>
      </c>
      <c r="J816">
        <v>31</v>
      </c>
      <c r="K816">
        <v>34</v>
      </c>
      <c r="L816">
        <v>65</v>
      </c>
      <c r="M816">
        <v>4.47</v>
      </c>
      <c r="O816">
        <v>1.88</v>
      </c>
      <c r="P816">
        <v>2.13</v>
      </c>
      <c r="Q816">
        <v>1.42</v>
      </c>
      <c r="S816" t="s">
        <v>3150</v>
      </c>
      <c r="T816" t="s">
        <v>3274</v>
      </c>
    </row>
    <row r="817" spans="1:20" x14ac:dyDescent="0.2">
      <c r="A817">
        <v>1156</v>
      </c>
      <c r="B817" t="s">
        <v>3151</v>
      </c>
      <c r="C817">
        <v>23480</v>
      </c>
      <c r="D817">
        <v>76172</v>
      </c>
      <c r="E817">
        <v>3</v>
      </c>
      <c r="F817">
        <v>46</v>
      </c>
      <c r="G817">
        <v>19.600000000000001</v>
      </c>
      <c r="H817" t="s">
        <v>24</v>
      </c>
      <c r="I817">
        <v>23</v>
      </c>
      <c r="J817">
        <v>56</v>
      </c>
      <c r="K817">
        <v>54</v>
      </c>
      <c r="L817">
        <v>23</v>
      </c>
      <c r="M817">
        <v>4.18</v>
      </c>
      <c r="O817">
        <v>-0.06</v>
      </c>
      <c r="P817">
        <v>-0.42</v>
      </c>
      <c r="Q817">
        <v>-0.04</v>
      </c>
      <c r="S817" t="s">
        <v>3153</v>
      </c>
      <c r="T817" t="s">
        <v>3153</v>
      </c>
    </row>
    <row r="818" spans="1:20" x14ac:dyDescent="0.2">
      <c r="A818">
        <v>1158</v>
      </c>
      <c r="C818">
        <v>23523</v>
      </c>
      <c r="D818">
        <v>12917</v>
      </c>
      <c r="E818">
        <v>3</v>
      </c>
      <c r="F818">
        <v>49</v>
      </c>
      <c r="G818">
        <v>36.700000000000003</v>
      </c>
      <c r="H818" t="s">
        <v>24</v>
      </c>
      <c r="I818">
        <v>63</v>
      </c>
      <c r="J818">
        <v>17</v>
      </c>
      <c r="K818">
        <v>50</v>
      </c>
      <c r="L818">
        <v>63</v>
      </c>
      <c r="M818">
        <v>5.85</v>
      </c>
      <c r="O818">
        <v>0.18</v>
      </c>
      <c r="S818" t="s">
        <v>174</v>
      </c>
      <c r="T818" t="s">
        <v>174</v>
      </c>
    </row>
    <row r="819" spans="1:20" x14ac:dyDescent="0.2">
      <c r="A819">
        <v>1159</v>
      </c>
      <c r="C819">
        <v>23526</v>
      </c>
      <c r="D819">
        <v>111407</v>
      </c>
      <c r="E819">
        <v>3</v>
      </c>
      <c r="F819">
        <v>46</v>
      </c>
      <c r="G819">
        <v>9.5</v>
      </c>
      <c r="H819" t="s">
        <v>24</v>
      </c>
      <c r="I819">
        <v>6</v>
      </c>
      <c r="J819">
        <v>48</v>
      </c>
      <c r="K819">
        <v>11</v>
      </c>
      <c r="L819">
        <v>6</v>
      </c>
      <c r="M819">
        <v>5.91</v>
      </c>
      <c r="O819">
        <v>0.99</v>
      </c>
      <c r="P819">
        <v>0.76</v>
      </c>
      <c r="S819" t="s">
        <v>60</v>
      </c>
      <c r="T819" t="s">
        <v>60</v>
      </c>
    </row>
    <row r="820" spans="1:20" x14ac:dyDescent="0.2">
      <c r="A820">
        <v>1160</v>
      </c>
      <c r="C820">
        <v>23552</v>
      </c>
      <c r="D820">
        <v>24231</v>
      </c>
      <c r="E820">
        <v>3</v>
      </c>
      <c r="F820">
        <v>48</v>
      </c>
      <c r="G820">
        <v>18.3</v>
      </c>
      <c r="H820" t="s">
        <v>24</v>
      </c>
      <c r="I820">
        <v>50</v>
      </c>
      <c r="J820">
        <v>44</v>
      </c>
      <c r="K820">
        <v>12</v>
      </c>
      <c r="L820">
        <v>50</v>
      </c>
      <c r="M820">
        <v>6.14</v>
      </c>
      <c r="O820">
        <v>0.06</v>
      </c>
      <c r="P820">
        <v>-0.32</v>
      </c>
      <c r="S820" t="s">
        <v>2952</v>
      </c>
      <c r="T820" t="s">
        <v>2952</v>
      </c>
    </row>
    <row r="821" spans="1:20" x14ac:dyDescent="0.2">
      <c r="A821">
        <v>1161</v>
      </c>
      <c r="C821">
        <v>23594</v>
      </c>
      <c r="D821">
        <v>24244</v>
      </c>
      <c r="E821">
        <v>3</v>
      </c>
      <c r="F821">
        <v>49</v>
      </c>
      <c r="G821">
        <v>19.600000000000001</v>
      </c>
      <c r="H821" t="s">
        <v>24</v>
      </c>
      <c r="I821">
        <v>57</v>
      </c>
      <c r="J821">
        <v>7</v>
      </c>
      <c r="K821">
        <v>5</v>
      </c>
      <c r="L821">
        <v>57</v>
      </c>
      <c r="M821">
        <v>6.46</v>
      </c>
      <c r="O821">
        <v>0.06</v>
      </c>
      <c r="P821">
        <v>0.02</v>
      </c>
      <c r="S821" t="s">
        <v>185</v>
      </c>
      <c r="T821" t="s">
        <v>185</v>
      </c>
    </row>
    <row r="822" spans="1:20" x14ac:dyDescent="0.2">
      <c r="A822">
        <v>1162</v>
      </c>
      <c r="B822" t="s">
        <v>3154</v>
      </c>
      <c r="C822">
        <v>23614</v>
      </c>
      <c r="D822">
        <v>149158</v>
      </c>
      <c r="E822">
        <v>3</v>
      </c>
      <c r="F822">
        <v>46</v>
      </c>
      <c r="G822">
        <v>8.5</v>
      </c>
      <c r="H822" t="s">
        <v>26</v>
      </c>
      <c r="I822">
        <v>12</v>
      </c>
      <c r="J822">
        <v>6</v>
      </c>
      <c r="K822">
        <v>6</v>
      </c>
      <c r="L822">
        <v>-12</v>
      </c>
      <c r="M822">
        <v>4.42</v>
      </c>
      <c r="O822">
        <v>1.63</v>
      </c>
      <c r="P822">
        <v>2.0099999999999998</v>
      </c>
      <c r="Q822">
        <v>1.05</v>
      </c>
      <c r="S822" t="s">
        <v>353</v>
      </c>
      <c r="T822" t="s">
        <v>353</v>
      </c>
    </row>
    <row r="823" spans="1:20" x14ac:dyDescent="0.2">
      <c r="A823">
        <v>1163</v>
      </c>
      <c r="C823">
        <v>23625</v>
      </c>
      <c r="D823">
        <v>56709</v>
      </c>
      <c r="E823">
        <v>3</v>
      </c>
      <c r="F823">
        <v>47</v>
      </c>
      <c r="G823">
        <v>52.6</v>
      </c>
      <c r="H823" t="s">
        <v>24</v>
      </c>
      <c r="I823">
        <v>33</v>
      </c>
      <c r="J823">
        <v>36</v>
      </c>
      <c r="K823">
        <v>0</v>
      </c>
      <c r="L823">
        <v>33</v>
      </c>
      <c r="M823">
        <v>6.57</v>
      </c>
      <c r="O823">
        <v>0.08</v>
      </c>
      <c r="P823">
        <v>-0.61</v>
      </c>
      <c r="S823" t="s">
        <v>3156</v>
      </c>
      <c r="T823" t="s">
        <v>3156</v>
      </c>
    </row>
    <row r="824" spans="1:20" x14ac:dyDescent="0.2">
      <c r="A824">
        <v>1164</v>
      </c>
      <c r="C824">
        <v>23626</v>
      </c>
      <c r="D824">
        <v>56707</v>
      </c>
      <c r="E824">
        <v>3</v>
      </c>
      <c r="F824">
        <v>47</v>
      </c>
      <c r="G824">
        <v>48.9</v>
      </c>
      <c r="H824" t="s">
        <v>24</v>
      </c>
      <c r="I824">
        <v>32</v>
      </c>
      <c r="J824">
        <v>11</v>
      </c>
      <c r="K824">
        <v>42</v>
      </c>
      <c r="L824">
        <v>32</v>
      </c>
      <c r="M824">
        <v>6.25</v>
      </c>
      <c r="O824">
        <v>0.47</v>
      </c>
      <c r="S824" t="s">
        <v>3095</v>
      </c>
      <c r="T824" t="s">
        <v>3095</v>
      </c>
    </row>
    <row r="825" spans="1:20" x14ac:dyDescent="0.2">
      <c r="A825">
        <v>1165</v>
      </c>
      <c r="B825" t="s">
        <v>0</v>
      </c>
      <c r="C825">
        <v>23630</v>
      </c>
      <c r="D825">
        <v>76199</v>
      </c>
      <c r="E825">
        <v>3</v>
      </c>
      <c r="F825">
        <v>47</v>
      </c>
      <c r="G825">
        <v>29.1</v>
      </c>
      <c r="H825" t="s">
        <v>24</v>
      </c>
      <c r="I825">
        <v>24</v>
      </c>
      <c r="J825">
        <v>6</v>
      </c>
      <c r="K825">
        <v>18</v>
      </c>
      <c r="L825">
        <v>24</v>
      </c>
      <c r="M825">
        <v>2.87</v>
      </c>
      <c r="O825">
        <v>-0.09</v>
      </c>
      <c r="P825">
        <v>-0.34</v>
      </c>
      <c r="Q825">
        <v>-0.04</v>
      </c>
      <c r="S825" t="s">
        <v>1</v>
      </c>
      <c r="T825" t="s">
        <v>112</v>
      </c>
    </row>
    <row r="826" spans="1:20" x14ac:dyDescent="0.2">
      <c r="A826">
        <v>1166</v>
      </c>
      <c r="C826">
        <v>23662</v>
      </c>
      <c r="D826">
        <v>12929</v>
      </c>
      <c r="E826">
        <v>3</v>
      </c>
      <c r="F826">
        <v>51</v>
      </c>
      <c r="G826">
        <v>41.8</v>
      </c>
      <c r="H826" t="s">
        <v>24</v>
      </c>
      <c r="I826">
        <v>68</v>
      </c>
      <c r="J826">
        <v>30</v>
      </c>
      <c r="K826">
        <v>27</v>
      </c>
      <c r="L826">
        <v>68</v>
      </c>
      <c r="M826">
        <v>6.32</v>
      </c>
      <c r="O826">
        <v>-0.08</v>
      </c>
      <c r="P826">
        <v>-0.23</v>
      </c>
      <c r="S826" t="s">
        <v>2</v>
      </c>
      <c r="T826" t="s">
        <v>2</v>
      </c>
    </row>
    <row r="827" spans="1:20" x14ac:dyDescent="0.2">
      <c r="A827">
        <v>1170</v>
      </c>
      <c r="C827">
        <v>23728</v>
      </c>
      <c r="D827">
        <v>39128</v>
      </c>
      <c r="E827">
        <v>3</v>
      </c>
      <c r="F827">
        <v>49</v>
      </c>
      <c r="G827">
        <v>8.1999999999999993</v>
      </c>
      <c r="H827" t="s">
        <v>24</v>
      </c>
      <c r="I827">
        <v>43</v>
      </c>
      <c r="J827">
        <v>57</v>
      </c>
      <c r="K827">
        <v>47</v>
      </c>
      <c r="L827">
        <v>43</v>
      </c>
      <c r="M827">
        <v>6.02</v>
      </c>
      <c r="O827">
        <v>0.28999999999999998</v>
      </c>
      <c r="P827">
        <v>0.09</v>
      </c>
      <c r="S827" t="s">
        <v>356</v>
      </c>
      <c r="T827" t="s">
        <v>356</v>
      </c>
    </row>
    <row r="828" spans="1:20" x14ac:dyDescent="0.2">
      <c r="A828">
        <v>1172</v>
      </c>
      <c r="C828">
        <v>23753</v>
      </c>
      <c r="D828">
        <v>76215</v>
      </c>
      <c r="E828">
        <v>3</v>
      </c>
      <c r="F828">
        <v>48</v>
      </c>
      <c r="G828">
        <v>20.9</v>
      </c>
      <c r="H828" t="s">
        <v>24</v>
      </c>
      <c r="I828">
        <v>23</v>
      </c>
      <c r="J828">
        <v>25</v>
      </c>
      <c r="K828">
        <v>16</v>
      </c>
      <c r="L828">
        <v>23</v>
      </c>
      <c r="M828">
        <v>5.45</v>
      </c>
      <c r="O828">
        <v>-7.0000000000000007E-2</v>
      </c>
      <c r="P828">
        <v>-0.32</v>
      </c>
      <c r="Q828">
        <v>-0.06</v>
      </c>
      <c r="S828" t="s">
        <v>122</v>
      </c>
      <c r="T828" t="s">
        <v>122</v>
      </c>
    </row>
    <row r="829" spans="1:20" x14ac:dyDescent="0.2">
      <c r="A829">
        <v>1174</v>
      </c>
      <c r="B829" t="s">
        <v>6</v>
      </c>
      <c r="C829">
        <v>23793</v>
      </c>
      <c r="D829">
        <v>93611</v>
      </c>
      <c r="E829">
        <v>3</v>
      </c>
      <c r="F829">
        <v>48</v>
      </c>
      <c r="G829">
        <v>16.3</v>
      </c>
      <c r="H829" t="s">
        <v>24</v>
      </c>
      <c r="I829">
        <v>11</v>
      </c>
      <c r="J829">
        <v>8</v>
      </c>
      <c r="K829">
        <v>36</v>
      </c>
      <c r="L829">
        <v>11</v>
      </c>
      <c r="M829">
        <v>5.07</v>
      </c>
      <c r="O829">
        <v>-0.13</v>
      </c>
      <c r="P829">
        <v>-0.6</v>
      </c>
      <c r="S829" t="s">
        <v>7</v>
      </c>
      <c r="T829" t="s">
        <v>6760</v>
      </c>
    </row>
    <row r="830" spans="1:20" x14ac:dyDescent="0.2">
      <c r="A830">
        <v>1176</v>
      </c>
      <c r="C830">
        <v>23838</v>
      </c>
      <c r="D830">
        <v>39134</v>
      </c>
      <c r="E830">
        <v>3</v>
      </c>
      <c r="F830">
        <v>50</v>
      </c>
      <c r="G830">
        <v>4.5</v>
      </c>
      <c r="H830" t="s">
        <v>24</v>
      </c>
      <c r="I830">
        <v>44</v>
      </c>
      <c r="J830">
        <v>58</v>
      </c>
      <c r="K830">
        <v>4</v>
      </c>
      <c r="L830">
        <v>44</v>
      </c>
      <c r="M830">
        <v>5.66</v>
      </c>
      <c r="O830">
        <v>0.76</v>
      </c>
      <c r="Q830">
        <v>0.28999999999999998</v>
      </c>
      <c r="S830" t="s">
        <v>10</v>
      </c>
      <c r="T830" t="s">
        <v>1762</v>
      </c>
    </row>
    <row r="831" spans="1:20" x14ac:dyDescent="0.2">
      <c r="A831">
        <v>1177</v>
      </c>
      <c r="B831" t="s">
        <v>11</v>
      </c>
      <c r="C831">
        <v>23848</v>
      </c>
      <c r="D831">
        <v>56727</v>
      </c>
      <c r="E831">
        <v>3</v>
      </c>
      <c r="F831">
        <v>49</v>
      </c>
      <c r="G831">
        <v>32.6</v>
      </c>
      <c r="H831" t="s">
        <v>24</v>
      </c>
      <c r="I831">
        <v>33</v>
      </c>
      <c r="J831">
        <v>5</v>
      </c>
      <c r="K831">
        <v>29</v>
      </c>
      <c r="L831">
        <v>33</v>
      </c>
      <c r="M831">
        <v>5.1100000000000003</v>
      </c>
      <c r="O831">
        <v>7.0000000000000007E-2</v>
      </c>
      <c r="P831">
        <v>0.11</v>
      </c>
      <c r="S831" t="s">
        <v>298</v>
      </c>
      <c r="T831" t="s">
        <v>298</v>
      </c>
    </row>
    <row r="832" spans="1:20" x14ac:dyDescent="0.2">
      <c r="A832">
        <v>1178</v>
      </c>
      <c r="B832" t="s">
        <v>13</v>
      </c>
      <c r="C832">
        <v>23850</v>
      </c>
      <c r="D832">
        <v>76228</v>
      </c>
      <c r="E832">
        <v>3</v>
      </c>
      <c r="F832">
        <v>49</v>
      </c>
      <c r="G832">
        <v>9.6999999999999993</v>
      </c>
      <c r="H832" t="s">
        <v>24</v>
      </c>
      <c r="I832">
        <v>24</v>
      </c>
      <c r="J832">
        <v>3</v>
      </c>
      <c r="K832">
        <v>12</v>
      </c>
      <c r="L832">
        <v>24</v>
      </c>
      <c r="M832">
        <v>3.63</v>
      </c>
      <c r="O832">
        <v>-0.09</v>
      </c>
      <c r="P832">
        <v>-0.36</v>
      </c>
      <c r="Q832">
        <v>-0.05</v>
      </c>
      <c r="S832" t="s">
        <v>111</v>
      </c>
      <c r="T832" t="s">
        <v>111</v>
      </c>
    </row>
    <row r="833" spans="1:20" x14ac:dyDescent="0.2">
      <c r="A833">
        <v>1180</v>
      </c>
      <c r="B833" t="s">
        <v>14</v>
      </c>
      <c r="C833">
        <v>23862</v>
      </c>
      <c r="D833">
        <v>76229</v>
      </c>
      <c r="E833">
        <v>3</v>
      </c>
      <c r="F833">
        <v>49</v>
      </c>
      <c r="G833">
        <v>11.2</v>
      </c>
      <c r="H833" t="s">
        <v>24</v>
      </c>
      <c r="I833">
        <v>24</v>
      </c>
      <c r="J833">
        <v>8</v>
      </c>
      <c r="K833">
        <v>12</v>
      </c>
      <c r="L833">
        <v>24</v>
      </c>
      <c r="M833">
        <v>5.09</v>
      </c>
      <c r="O833">
        <v>-0.08</v>
      </c>
      <c r="P833">
        <v>-0.28000000000000003</v>
      </c>
      <c r="Q833">
        <v>-7.0000000000000007E-2</v>
      </c>
      <c r="S833" t="s">
        <v>16</v>
      </c>
      <c r="T833" t="s">
        <v>16</v>
      </c>
    </row>
    <row r="834" spans="1:20" x14ac:dyDescent="0.2">
      <c r="A834">
        <v>1182</v>
      </c>
      <c r="C834">
        <v>23887</v>
      </c>
      <c r="D834">
        <v>111433</v>
      </c>
      <c r="E834">
        <v>3</v>
      </c>
      <c r="F834">
        <v>48</v>
      </c>
      <c r="G834">
        <v>38.9</v>
      </c>
      <c r="H834" t="s">
        <v>24</v>
      </c>
      <c r="I834">
        <v>0</v>
      </c>
      <c r="J834">
        <v>13</v>
      </c>
      <c r="K834">
        <v>40</v>
      </c>
      <c r="L834">
        <v>0</v>
      </c>
      <c r="M834">
        <v>5.91</v>
      </c>
      <c r="O834">
        <v>1.23</v>
      </c>
      <c r="P834">
        <v>1.31</v>
      </c>
      <c r="S834" t="s">
        <v>105</v>
      </c>
      <c r="T834" t="s">
        <v>105</v>
      </c>
    </row>
    <row r="835" spans="1:20" x14ac:dyDescent="0.2">
      <c r="A835">
        <v>1183</v>
      </c>
      <c r="C835">
        <v>23923</v>
      </c>
      <c r="D835">
        <v>76244</v>
      </c>
      <c r="E835">
        <v>3</v>
      </c>
      <c r="F835">
        <v>49</v>
      </c>
      <c r="G835">
        <v>43.5</v>
      </c>
      <c r="H835" t="s">
        <v>24</v>
      </c>
      <c r="I835">
        <v>23</v>
      </c>
      <c r="J835">
        <v>42</v>
      </c>
      <c r="K835">
        <v>42</v>
      </c>
      <c r="L835">
        <v>23</v>
      </c>
      <c r="M835">
        <v>6.17</v>
      </c>
      <c r="O835">
        <v>-0.05</v>
      </c>
      <c r="P835">
        <v>-0.19</v>
      </c>
      <c r="Q835">
        <v>-0.05</v>
      </c>
      <c r="S835" t="s">
        <v>122</v>
      </c>
      <c r="T835" t="s">
        <v>122</v>
      </c>
    </row>
    <row r="836" spans="1:20" x14ac:dyDescent="0.2">
      <c r="A836">
        <v>1185</v>
      </c>
      <c r="C836">
        <v>23950</v>
      </c>
      <c r="D836">
        <v>76250</v>
      </c>
      <c r="E836">
        <v>3</v>
      </c>
      <c r="F836">
        <v>49</v>
      </c>
      <c r="G836">
        <v>55</v>
      </c>
      <c r="H836" t="s">
        <v>24</v>
      </c>
      <c r="I836">
        <v>22</v>
      </c>
      <c r="J836">
        <v>14</v>
      </c>
      <c r="K836">
        <v>40</v>
      </c>
      <c r="L836">
        <v>22</v>
      </c>
      <c r="M836">
        <v>6.07</v>
      </c>
      <c r="O836">
        <v>-0.01</v>
      </c>
      <c r="P836">
        <v>-0.32</v>
      </c>
      <c r="Q836">
        <v>-0.01</v>
      </c>
      <c r="S836" t="s">
        <v>111</v>
      </c>
      <c r="T836" t="s">
        <v>111</v>
      </c>
    </row>
    <row r="837" spans="1:20" x14ac:dyDescent="0.2">
      <c r="A837">
        <v>1188</v>
      </c>
      <c r="C837">
        <v>23985</v>
      </c>
      <c r="D837">
        <v>76256</v>
      </c>
      <c r="E837">
        <v>3</v>
      </c>
      <c r="F837">
        <v>50</v>
      </c>
      <c r="G837">
        <v>18.899999999999999</v>
      </c>
      <c r="H837" t="s">
        <v>24</v>
      </c>
      <c r="I837">
        <v>25</v>
      </c>
      <c r="J837">
        <v>34</v>
      </c>
      <c r="K837">
        <v>46</v>
      </c>
      <c r="L837">
        <v>25</v>
      </c>
      <c r="M837">
        <v>5.26</v>
      </c>
      <c r="O837">
        <v>0.21</v>
      </c>
      <c r="P837">
        <v>0.08</v>
      </c>
      <c r="S837" t="s">
        <v>20</v>
      </c>
      <c r="T837" t="s">
        <v>9623</v>
      </c>
    </row>
    <row r="838" spans="1:20" x14ac:dyDescent="0.2">
      <c r="A838">
        <v>1191</v>
      </c>
      <c r="C838">
        <v>24131</v>
      </c>
      <c r="D838">
        <v>56761</v>
      </c>
      <c r="E838">
        <v>3</v>
      </c>
      <c r="F838">
        <v>51</v>
      </c>
      <c r="G838">
        <v>53.7</v>
      </c>
      <c r="H838" t="s">
        <v>24</v>
      </c>
      <c r="I838">
        <v>34</v>
      </c>
      <c r="J838">
        <v>21</v>
      </c>
      <c r="K838">
        <v>33</v>
      </c>
      <c r="L838">
        <v>34</v>
      </c>
      <c r="M838">
        <v>5.77</v>
      </c>
      <c r="O838">
        <v>0</v>
      </c>
      <c r="P838">
        <v>-0.8</v>
      </c>
      <c r="S838" t="s">
        <v>3081</v>
      </c>
      <c r="T838" t="s">
        <v>3081</v>
      </c>
    </row>
    <row r="839" spans="1:20" x14ac:dyDescent="0.2">
      <c r="A839">
        <v>1192</v>
      </c>
      <c r="C839">
        <v>24141</v>
      </c>
      <c r="D839">
        <v>24276</v>
      </c>
      <c r="E839">
        <v>3</v>
      </c>
      <c r="F839">
        <v>53</v>
      </c>
      <c r="G839">
        <v>43.3</v>
      </c>
      <c r="H839" t="s">
        <v>24</v>
      </c>
      <c r="I839">
        <v>57</v>
      </c>
      <c r="J839">
        <v>58</v>
      </c>
      <c r="K839">
        <v>30</v>
      </c>
      <c r="L839">
        <v>57</v>
      </c>
      <c r="M839">
        <v>5.8</v>
      </c>
      <c r="O839">
        <v>0.18</v>
      </c>
      <c r="P839">
        <v>0.11</v>
      </c>
      <c r="Q839">
        <v>0.04</v>
      </c>
      <c r="S839" t="s">
        <v>314</v>
      </c>
      <c r="T839" t="s">
        <v>314</v>
      </c>
    </row>
    <row r="840" spans="1:20" x14ac:dyDescent="0.2">
      <c r="A840">
        <v>1193</v>
      </c>
      <c r="C840">
        <v>24154</v>
      </c>
      <c r="D840">
        <v>76275</v>
      </c>
      <c r="E840">
        <v>3</v>
      </c>
      <c r="F840">
        <v>51</v>
      </c>
      <c r="G840">
        <v>36.6</v>
      </c>
      <c r="H840" t="s">
        <v>24</v>
      </c>
      <c r="I840">
        <v>22</v>
      </c>
      <c r="J840">
        <v>1</v>
      </c>
      <c r="K840">
        <v>54</v>
      </c>
      <c r="L840">
        <v>22</v>
      </c>
      <c r="M840">
        <v>6.83</v>
      </c>
      <c r="N840" t="s">
        <v>103</v>
      </c>
      <c r="S840" t="s">
        <v>54</v>
      </c>
      <c r="T840" t="s">
        <v>54</v>
      </c>
    </row>
    <row r="841" spans="1:20" x14ac:dyDescent="0.2">
      <c r="A841">
        <v>1194</v>
      </c>
      <c r="C841">
        <v>24155</v>
      </c>
      <c r="D841">
        <v>93637</v>
      </c>
      <c r="E841">
        <v>3</v>
      </c>
      <c r="F841">
        <v>51</v>
      </c>
      <c r="G841">
        <v>15.8</v>
      </c>
      <c r="H841" t="s">
        <v>24</v>
      </c>
      <c r="I841">
        <v>13</v>
      </c>
      <c r="J841">
        <v>2</v>
      </c>
      <c r="K841">
        <v>45</v>
      </c>
      <c r="L841">
        <v>13</v>
      </c>
      <c r="M841">
        <v>6.3</v>
      </c>
      <c r="O841">
        <v>-7.0000000000000007E-2</v>
      </c>
      <c r="P841">
        <v>-0.48</v>
      </c>
      <c r="S841" t="s">
        <v>2787</v>
      </c>
      <c r="T841" t="s">
        <v>2787</v>
      </c>
    </row>
    <row r="842" spans="1:20" x14ac:dyDescent="0.2">
      <c r="A842">
        <v>1196</v>
      </c>
      <c r="C842">
        <v>24164</v>
      </c>
      <c r="D842">
        <v>5040</v>
      </c>
      <c r="E842">
        <v>3</v>
      </c>
      <c r="F842">
        <v>56</v>
      </c>
      <c r="G842">
        <v>30.2</v>
      </c>
      <c r="H842" t="s">
        <v>24</v>
      </c>
      <c r="I842">
        <v>71</v>
      </c>
      <c r="J842">
        <v>49</v>
      </c>
      <c r="K842">
        <v>18</v>
      </c>
      <c r="L842">
        <v>71</v>
      </c>
      <c r="M842">
        <v>6.34</v>
      </c>
      <c r="O842">
        <v>0.3</v>
      </c>
      <c r="P842">
        <v>0</v>
      </c>
      <c r="S842" t="s">
        <v>314</v>
      </c>
      <c r="T842" t="s">
        <v>314</v>
      </c>
    </row>
    <row r="843" spans="1:20" x14ac:dyDescent="0.2">
      <c r="A843">
        <v>1197</v>
      </c>
      <c r="C843">
        <v>24167</v>
      </c>
      <c r="D843">
        <v>56762</v>
      </c>
      <c r="E843">
        <v>3</v>
      </c>
      <c r="F843">
        <v>52</v>
      </c>
      <c r="G843">
        <v>4.3</v>
      </c>
      <c r="H843" t="s">
        <v>24</v>
      </c>
      <c r="I843">
        <v>31</v>
      </c>
      <c r="J843">
        <v>10</v>
      </c>
      <c r="K843">
        <v>6</v>
      </c>
      <c r="L843">
        <v>31</v>
      </c>
      <c r="M843">
        <v>6.25</v>
      </c>
      <c r="O843">
        <v>0.2</v>
      </c>
      <c r="P843">
        <v>0.14000000000000001</v>
      </c>
      <c r="S843" t="s">
        <v>249</v>
      </c>
      <c r="T843" t="s">
        <v>249</v>
      </c>
    </row>
    <row r="844" spans="1:20" x14ac:dyDescent="0.2">
      <c r="A844">
        <v>1198</v>
      </c>
      <c r="C844">
        <v>24240</v>
      </c>
      <c r="D844">
        <v>39175</v>
      </c>
      <c r="E844">
        <v>3</v>
      </c>
      <c r="F844">
        <v>53</v>
      </c>
      <c r="G844">
        <v>38.700000000000003</v>
      </c>
      <c r="H844" t="s">
        <v>24</v>
      </c>
      <c r="I844">
        <v>48</v>
      </c>
      <c r="J844">
        <v>39</v>
      </c>
      <c r="K844">
        <v>2</v>
      </c>
      <c r="L844">
        <v>48</v>
      </c>
      <c r="M844">
        <v>5.76</v>
      </c>
      <c r="O844">
        <v>1.05</v>
      </c>
      <c r="P844">
        <v>0.95</v>
      </c>
      <c r="S844" t="s">
        <v>54</v>
      </c>
      <c r="T844" t="s">
        <v>54</v>
      </c>
    </row>
    <row r="845" spans="1:20" x14ac:dyDescent="0.2">
      <c r="A845">
        <v>1199</v>
      </c>
      <c r="B845" t="s">
        <v>23</v>
      </c>
      <c r="C845">
        <v>24263</v>
      </c>
      <c r="D845">
        <v>111469</v>
      </c>
      <c r="E845">
        <v>3</v>
      </c>
      <c r="F845">
        <v>52</v>
      </c>
      <c r="G845">
        <v>0.2</v>
      </c>
      <c r="H845" t="s">
        <v>24</v>
      </c>
      <c r="I845">
        <v>6</v>
      </c>
      <c r="J845">
        <v>32</v>
      </c>
      <c r="K845">
        <v>5</v>
      </c>
      <c r="L845">
        <v>6</v>
      </c>
      <c r="M845">
        <v>5.67</v>
      </c>
      <c r="O845">
        <v>0.06</v>
      </c>
      <c r="P845">
        <v>-0.43</v>
      </c>
      <c r="S845" t="s">
        <v>211</v>
      </c>
      <c r="T845" t="s">
        <v>211</v>
      </c>
    </row>
    <row r="846" spans="1:20" x14ac:dyDescent="0.2">
      <c r="A846">
        <v>1201</v>
      </c>
      <c r="C846">
        <v>24357</v>
      </c>
      <c r="D846">
        <v>93650</v>
      </c>
      <c r="E846">
        <v>3</v>
      </c>
      <c r="F846">
        <v>53</v>
      </c>
      <c r="G846">
        <v>10</v>
      </c>
      <c r="H846" t="s">
        <v>24</v>
      </c>
      <c r="I846">
        <v>17</v>
      </c>
      <c r="J846">
        <v>19</v>
      </c>
      <c r="K846">
        <v>37</v>
      </c>
      <c r="L846">
        <v>17</v>
      </c>
      <c r="M846">
        <v>5.97</v>
      </c>
      <c r="O846">
        <v>0.34</v>
      </c>
      <c r="P846">
        <v>0</v>
      </c>
      <c r="Q846">
        <v>0.17</v>
      </c>
      <c r="S846" t="s">
        <v>79</v>
      </c>
      <c r="T846" t="s">
        <v>79</v>
      </c>
    </row>
    <row r="847" spans="1:20" x14ac:dyDescent="0.2">
      <c r="A847">
        <v>1202</v>
      </c>
      <c r="B847" t="s">
        <v>2228</v>
      </c>
      <c r="C847">
        <v>24388</v>
      </c>
      <c r="D847">
        <v>130789</v>
      </c>
      <c r="E847">
        <v>3</v>
      </c>
      <c r="F847">
        <v>52</v>
      </c>
      <c r="G847">
        <v>41.6</v>
      </c>
      <c r="H847" t="s">
        <v>26</v>
      </c>
      <c r="I847">
        <v>5</v>
      </c>
      <c r="J847">
        <v>21</v>
      </c>
      <c r="K847">
        <v>41</v>
      </c>
      <c r="L847">
        <v>-5</v>
      </c>
      <c r="M847">
        <v>5.48</v>
      </c>
      <c r="O847">
        <v>-0.1</v>
      </c>
      <c r="P847">
        <v>-0.41</v>
      </c>
      <c r="S847" t="s">
        <v>122</v>
      </c>
      <c r="T847" t="s">
        <v>122</v>
      </c>
    </row>
    <row r="848" spans="1:20" x14ac:dyDescent="0.2">
      <c r="A848">
        <v>1203</v>
      </c>
      <c r="B848" t="s">
        <v>2229</v>
      </c>
      <c r="C848">
        <v>24398</v>
      </c>
      <c r="D848">
        <v>56799</v>
      </c>
      <c r="E848">
        <v>3</v>
      </c>
      <c r="F848">
        <v>54</v>
      </c>
      <c r="G848">
        <v>7.9</v>
      </c>
      <c r="H848" t="s">
        <v>24</v>
      </c>
      <c r="I848">
        <v>31</v>
      </c>
      <c r="J848">
        <v>53</v>
      </c>
      <c r="K848">
        <v>1</v>
      </c>
      <c r="L848">
        <v>31</v>
      </c>
      <c r="M848">
        <v>2.85</v>
      </c>
      <c r="O848">
        <v>0.12</v>
      </c>
      <c r="P848">
        <v>-0.77</v>
      </c>
      <c r="Q848">
        <v>0.09</v>
      </c>
      <c r="S848" t="s">
        <v>2230</v>
      </c>
      <c r="T848" t="s">
        <v>2230</v>
      </c>
    </row>
    <row r="849" spans="1:20" x14ac:dyDescent="0.2">
      <c r="A849">
        <v>1204</v>
      </c>
      <c r="C849">
        <v>24479</v>
      </c>
      <c r="D849">
        <v>12969</v>
      </c>
      <c r="E849">
        <v>3</v>
      </c>
      <c r="F849">
        <v>57</v>
      </c>
      <c r="G849">
        <v>25.5</v>
      </c>
      <c r="H849" t="s">
        <v>24</v>
      </c>
      <c r="I849">
        <v>63</v>
      </c>
      <c r="J849">
        <v>4</v>
      </c>
      <c r="K849">
        <v>20</v>
      </c>
      <c r="L849">
        <v>63</v>
      </c>
      <c r="M849">
        <v>5.03</v>
      </c>
      <c r="O849">
        <v>-0.09</v>
      </c>
      <c r="P849">
        <v>-0.16</v>
      </c>
      <c r="Q849">
        <v>-0.08</v>
      </c>
      <c r="S849" t="s">
        <v>191</v>
      </c>
      <c r="T849" t="s">
        <v>191</v>
      </c>
    </row>
    <row r="850" spans="1:20" x14ac:dyDescent="0.2">
      <c r="A850">
        <v>1205</v>
      </c>
      <c r="C850">
        <v>24480</v>
      </c>
      <c r="D850">
        <v>12968</v>
      </c>
      <c r="E850">
        <v>3</v>
      </c>
      <c r="F850">
        <v>57</v>
      </c>
      <c r="G850">
        <v>8.3000000000000007</v>
      </c>
      <c r="H850" t="s">
        <v>24</v>
      </c>
      <c r="I850">
        <v>61</v>
      </c>
      <c r="J850">
        <v>6</v>
      </c>
      <c r="K850">
        <v>32</v>
      </c>
      <c r="L850">
        <v>61</v>
      </c>
      <c r="M850">
        <v>5</v>
      </c>
      <c r="O850">
        <v>1.45</v>
      </c>
      <c r="P850">
        <v>1.26</v>
      </c>
      <c r="S850" t="s">
        <v>2231</v>
      </c>
      <c r="T850" t="s">
        <v>6794</v>
      </c>
    </row>
    <row r="851" spans="1:20" x14ac:dyDescent="0.2">
      <c r="A851">
        <v>1207</v>
      </c>
      <c r="C851">
        <v>24504</v>
      </c>
      <c r="D851">
        <v>39195</v>
      </c>
      <c r="E851">
        <v>3</v>
      </c>
      <c r="F851">
        <v>55</v>
      </c>
      <c r="G851">
        <v>58.2</v>
      </c>
      <c r="H851" t="s">
        <v>24</v>
      </c>
      <c r="I851">
        <v>47</v>
      </c>
      <c r="J851">
        <v>52</v>
      </c>
      <c r="K851">
        <v>17</v>
      </c>
      <c r="L851">
        <v>47</v>
      </c>
      <c r="M851">
        <v>5.37</v>
      </c>
      <c r="O851">
        <v>-0.08</v>
      </c>
      <c r="P851">
        <v>-0.47</v>
      </c>
      <c r="S851" t="s">
        <v>177</v>
      </c>
      <c r="T851" t="s">
        <v>177</v>
      </c>
    </row>
    <row r="852" spans="1:20" x14ac:dyDescent="0.2">
      <c r="A852">
        <v>1209</v>
      </c>
      <c r="C852">
        <v>24534</v>
      </c>
      <c r="D852">
        <v>56815</v>
      </c>
      <c r="E852">
        <v>3</v>
      </c>
      <c r="F852">
        <v>55</v>
      </c>
      <c r="G852">
        <v>23</v>
      </c>
      <c r="H852" t="s">
        <v>24</v>
      </c>
      <c r="I852">
        <v>31</v>
      </c>
      <c r="J852">
        <v>2</v>
      </c>
      <c r="K852">
        <v>45</v>
      </c>
      <c r="L852">
        <v>31</v>
      </c>
      <c r="M852">
        <v>6.1</v>
      </c>
      <c r="O852">
        <v>0.28999999999999998</v>
      </c>
      <c r="P852">
        <v>-0.82</v>
      </c>
      <c r="S852" t="s">
        <v>2235</v>
      </c>
      <c r="T852" t="s">
        <v>6800</v>
      </c>
    </row>
    <row r="853" spans="1:20" x14ac:dyDescent="0.2">
      <c r="A853">
        <v>1210</v>
      </c>
      <c r="B853" t="s">
        <v>2236</v>
      </c>
      <c r="C853">
        <v>24546</v>
      </c>
      <c r="D853">
        <v>24314</v>
      </c>
      <c r="E853">
        <v>3</v>
      </c>
      <c r="F853">
        <v>56</v>
      </c>
      <c r="G853">
        <v>36.5</v>
      </c>
      <c r="H853" t="s">
        <v>24</v>
      </c>
      <c r="I853">
        <v>50</v>
      </c>
      <c r="J853">
        <v>41</v>
      </c>
      <c r="K853">
        <v>43</v>
      </c>
      <c r="L853">
        <v>50</v>
      </c>
      <c r="M853">
        <v>5.28</v>
      </c>
      <c r="O853">
        <v>0.41</v>
      </c>
      <c r="P853">
        <v>0</v>
      </c>
      <c r="S853" t="s">
        <v>201</v>
      </c>
      <c r="T853" t="s">
        <v>201</v>
      </c>
    </row>
    <row r="854" spans="1:20" x14ac:dyDescent="0.2">
      <c r="A854">
        <v>1211</v>
      </c>
      <c r="B854" t="s">
        <v>2237</v>
      </c>
      <c r="C854">
        <v>24554</v>
      </c>
      <c r="D854">
        <v>130805</v>
      </c>
      <c r="E854">
        <v>3</v>
      </c>
      <c r="F854">
        <v>54</v>
      </c>
      <c r="G854">
        <v>17.399999999999999</v>
      </c>
      <c r="H854" t="s">
        <v>26</v>
      </c>
      <c r="I854">
        <v>2</v>
      </c>
      <c r="J854">
        <v>57</v>
      </c>
      <c r="K854">
        <v>10</v>
      </c>
      <c r="L854">
        <v>-2</v>
      </c>
      <c r="M854">
        <v>6.14</v>
      </c>
      <c r="O854">
        <v>0.09</v>
      </c>
      <c r="P854">
        <v>7.0000000000000007E-2</v>
      </c>
      <c r="S854" t="s">
        <v>114</v>
      </c>
      <c r="T854" t="s">
        <v>114</v>
      </c>
    </row>
    <row r="855" spans="1:20" x14ac:dyDescent="0.2">
      <c r="A855">
        <v>1212</v>
      </c>
      <c r="B855" t="s">
        <v>2237</v>
      </c>
      <c r="C855">
        <v>24555</v>
      </c>
      <c r="D855">
        <v>130806</v>
      </c>
      <c r="E855">
        <v>3</v>
      </c>
      <c r="F855">
        <v>54</v>
      </c>
      <c r="G855">
        <v>17.5</v>
      </c>
      <c r="H855" t="s">
        <v>26</v>
      </c>
      <c r="I855">
        <v>2</v>
      </c>
      <c r="J855">
        <v>57</v>
      </c>
      <c r="K855">
        <v>17</v>
      </c>
      <c r="L855">
        <v>-2</v>
      </c>
      <c r="M855">
        <v>4.79</v>
      </c>
      <c r="O855">
        <v>0.94</v>
      </c>
      <c r="P855">
        <v>0.69</v>
      </c>
      <c r="Q855">
        <v>0.4</v>
      </c>
      <c r="S855" t="s">
        <v>71</v>
      </c>
      <c r="T855" t="s">
        <v>71</v>
      </c>
    </row>
    <row r="856" spans="1:20" x14ac:dyDescent="0.2">
      <c r="A856">
        <v>1215</v>
      </c>
      <c r="C856">
        <v>24640</v>
      </c>
      <c r="D856">
        <v>56824</v>
      </c>
      <c r="E856">
        <v>3</v>
      </c>
      <c r="F856">
        <v>56</v>
      </c>
      <c r="G856">
        <v>28.7</v>
      </c>
      <c r="H856" t="s">
        <v>24</v>
      </c>
      <c r="I856">
        <v>35</v>
      </c>
      <c r="J856">
        <v>4</v>
      </c>
      <c r="K856">
        <v>52</v>
      </c>
      <c r="L856">
        <v>35</v>
      </c>
      <c r="M856">
        <v>5.49</v>
      </c>
      <c r="O856">
        <v>-0.03</v>
      </c>
      <c r="P856">
        <v>-0.75</v>
      </c>
      <c r="S856" t="s">
        <v>564</v>
      </c>
      <c r="T856" t="s">
        <v>564</v>
      </c>
    </row>
    <row r="857" spans="1:20" x14ac:dyDescent="0.2">
      <c r="A857">
        <v>1217</v>
      </c>
      <c r="C857">
        <v>24712</v>
      </c>
      <c r="D857">
        <v>149251</v>
      </c>
      <c r="E857">
        <v>3</v>
      </c>
      <c r="F857">
        <v>55</v>
      </c>
      <c r="G857">
        <v>16.3</v>
      </c>
      <c r="H857" t="s">
        <v>26</v>
      </c>
      <c r="I857">
        <v>12</v>
      </c>
      <c r="J857">
        <v>5</v>
      </c>
      <c r="K857">
        <v>57</v>
      </c>
      <c r="L857">
        <v>-12</v>
      </c>
      <c r="M857">
        <v>6</v>
      </c>
      <c r="O857">
        <v>0.32</v>
      </c>
      <c r="P857">
        <v>0.03</v>
      </c>
      <c r="S857" t="s">
        <v>2241</v>
      </c>
      <c r="T857" t="s">
        <v>2806</v>
      </c>
    </row>
    <row r="858" spans="1:20" x14ac:dyDescent="0.2">
      <c r="A858">
        <v>1218</v>
      </c>
      <c r="B858" t="s">
        <v>2242</v>
      </c>
      <c r="C858">
        <v>24740</v>
      </c>
      <c r="D858">
        <v>76339</v>
      </c>
      <c r="E858">
        <v>3</v>
      </c>
      <c r="F858">
        <v>56</v>
      </c>
      <c r="G858">
        <v>52.1</v>
      </c>
      <c r="H858" t="s">
        <v>24</v>
      </c>
      <c r="I858">
        <v>22</v>
      </c>
      <c r="J858">
        <v>28</v>
      </c>
      <c r="K858">
        <v>41</v>
      </c>
      <c r="L858">
        <v>22</v>
      </c>
      <c r="M858">
        <v>5.63</v>
      </c>
      <c r="O858">
        <v>0.3</v>
      </c>
      <c r="P858">
        <v>-0.02</v>
      </c>
      <c r="S858" t="s">
        <v>307</v>
      </c>
      <c r="T858" t="s">
        <v>307</v>
      </c>
    </row>
    <row r="859" spans="1:20" x14ac:dyDescent="0.2">
      <c r="A859">
        <v>1220</v>
      </c>
      <c r="B859" t="s">
        <v>2244</v>
      </c>
      <c r="C859">
        <v>24760</v>
      </c>
      <c r="D859">
        <v>56840</v>
      </c>
      <c r="E859">
        <v>3</v>
      </c>
      <c r="F859">
        <v>57</v>
      </c>
      <c r="G859">
        <v>51.2</v>
      </c>
      <c r="H859" t="s">
        <v>24</v>
      </c>
      <c r="I859">
        <v>40</v>
      </c>
      <c r="J859">
        <v>0</v>
      </c>
      <c r="K859">
        <v>37</v>
      </c>
      <c r="L859">
        <v>40</v>
      </c>
      <c r="M859">
        <v>2.89</v>
      </c>
      <c r="O859">
        <v>-0.18</v>
      </c>
      <c r="P859">
        <v>-0.99</v>
      </c>
      <c r="Q859">
        <v>-0.18</v>
      </c>
      <c r="S859" t="s">
        <v>2246</v>
      </c>
      <c r="T859" t="s">
        <v>3120</v>
      </c>
    </row>
    <row r="860" spans="1:20" x14ac:dyDescent="0.2">
      <c r="A860">
        <v>1221</v>
      </c>
      <c r="B860" t="s">
        <v>2247</v>
      </c>
      <c r="C860">
        <v>24769</v>
      </c>
      <c r="D860">
        <v>76343</v>
      </c>
      <c r="E860">
        <v>3</v>
      </c>
      <c r="F860">
        <v>57</v>
      </c>
      <c r="G860">
        <v>3.8</v>
      </c>
      <c r="H860" t="s">
        <v>24</v>
      </c>
      <c r="I860">
        <v>23</v>
      </c>
      <c r="J860">
        <v>10</v>
      </c>
      <c r="K860">
        <v>32</v>
      </c>
      <c r="L860">
        <v>23</v>
      </c>
      <c r="M860">
        <v>6.06</v>
      </c>
      <c r="O860">
        <v>0.02</v>
      </c>
      <c r="P860">
        <v>-0.01</v>
      </c>
      <c r="S860" t="s">
        <v>2249</v>
      </c>
      <c r="T860" t="s">
        <v>5682</v>
      </c>
    </row>
    <row r="861" spans="1:20" x14ac:dyDescent="0.2">
      <c r="A861">
        <v>1222</v>
      </c>
      <c r="C861">
        <v>24802</v>
      </c>
      <c r="D861">
        <v>76350</v>
      </c>
      <c r="E861">
        <v>3</v>
      </c>
      <c r="F861">
        <v>57</v>
      </c>
      <c r="G861">
        <v>26.4</v>
      </c>
      <c r="H861" t="s">
        <v>24</v>
      </c>
      <c r="I861">
        <v>24</v>
      </c>
      <c r="J861">
        <v>27</v>
      </c>
      <c r="K861">
        <v>43</v>
      </c>
      <c r="L861">
        <v>24</v>
      </c>
      <c r="M861">
        <v>6.16</v>
      </c>
      <c r="O861">
        <v>1.37</v>
      </c>
      <c r="S861" t="s">
        <v>197</v>
      </c>
      <c r="T861" t="s">
        <v>197</v>
      </c>
    </row>
    <row r="862" spans="1:20" x14ac:dyDescent="0.2">
      <c r="A862">
        <v>1223</v>
      </c>
      <c r="C862">
        <v>24809</v>
      </c>
      <c r="D862">
        <v>56847</v>
      </c>
      <c r="E862">
        <v>3</v>
      </c>
      <c r="F862">
        <v>58</v>
      </c>
      <c r="G862">
        <v>3.1</v>
      </c>
      <c r="H862" t="s">
        <v>24</v>
      </c>
      <c r="I862">
        <v>34</v>
      </c>
      <c r="J862">
        <v>48</v>
      </c>
      <c r="K862">
        <v>52</v>
      </c>
      <c r="L862">
        <v>34</v>
      </c>
      <c r="M862">
        <v>6.53</v>
      </c>
      <c r="O862">
        <v>0.23</v>
      </c>
      <c r="S862" t="s">
        <v>2981</v>
      </c>
      <c r="T862" t="s">
        <v>2981</v>
      </c>
    </row>
    <row r="863" spans="1:20" x14ac:dyDescent="0.2">
      <c r="A863">
        <v>1224</v>
      </c>
      <c r="C863">
        <v>24817</v>
      </c>
      <c r="D863">
        <v>111516</v>
      </c>
      <c r="E863">
        <v>3</v>
      </c>
      <c r="F863">
        <v>57</v>
      </c>
      <c r="G863">
        <v>1.7</v>
      </c>
      <c r="H863" t="s">
        <v>24</v>
      </c>
      <c r="I863">
        <v>6</v>
      </c>
      <c r="J863">
        <v>2</v>
      </c>
      <c r="K863">
        <v>24</v>
      </c>
      <c r="L863">
        <v>6</v>
      </c>
      <c r="M863">
        <v>6.09</v>
      </c>
      <c r="O863">
        <v>0.06</v>
      </c>
      <c r="P863">
        <v>0.05</v>
      </c>
      <c r="S863" t="s">
        <v>350</v>
      </c>
      <c r="T863" t="s">
        <v>350</v>
      </c>
    </row>
    <row r="864" spans="1:20" x14ac:dyDescent="0.2">
      <c r="A864">
        <v>1225</v>
      </c>
      <c r="C864">
        <v>24832</v>
      </c>
      <c r="D864">
        <v>130833</v>
      </c>
      <c r="E864">
        <v>3</v>
      </c>
      <c r="F864">
        <v>56</v>
      </c>
      <c r="G864">
        <v>37.9</v>
      </c>
      <c r="H864" t="s">
        <v>26</v>
      </c>
      <c r="I864">
        <v>9</v>
      </c>
      <c r="J864">
        <v>45</v>
      </c>
      <c r="K864">
        <v>3</v>
      </c>
      <c r="L864">
        <v>-9</v>
      </c>
      <c r="M864">
        <v>6.19</v>
      </c>
      <c r="O864">
        <v>0.28000000000000003</v>
      </c>
      <c r="P864">
        <v>0.14000000000000001</v>
      </c>
      <c r="S864" t="s">
        <v>367</v>
      </c>
      <c r="T864" t="s">
        <v>367</v>
      </c>
    </row>
    <row r="865" spans="1:20" x14ac:dyDescent="0.2">
      <c r="A865">
        <v>1226</v>
      </c>
      <c r="C865">
        <v>24843</v>
      </c>
      <c r="D865">
        <v>56849</v>
      </c>
      <c r="E865">
        <v>3</v>
      </c>
      <c r="F865">
        <v>58</v>
      </c>
      <c r="G865">
        <v>29.1</v>
      </c>
      <c r="H865" t="s">
        <v>24</v>
      </c>
      <c r="I865">
        <v>38</v>
      </c>
      <c r="J865">
        <v>50</v>
      </c>
      <c r="K865">
        <v>25</v>
      </c>
      <c r="L865">
        <v>38</v>
      </c>
      <c r="M865">
        <v>6.3</v>
      </c>
      <c r="O865">
        <v>1.08</v>
      </c>
      <c r="P865">
        <v>0.98</v>
      </c>
      <c r="R865" t="s">
        <v>27</v>
      </c>
      <c r="S865" t="s">
        <v>507</v>
      </c>
      <c r="T865" t="s">
        <v>5984</v>
      </c>
    </row>
    <row r="866" spans="1:20" x14ac:dyDescent="0.2">
      <c r="A866">
        <v>1228</v>
      </c>
      <c r="B866" t="s">
        <v>2252</v>
      </c>
      <c r="C866">
        <v>24912</v>
      </c>
      <c r="D866">
        <v>56856</v>
      </c>
      <c r="E866">
        <v>3</v>
      </c>
      <c r="F866">
        <v>58</v>
      </c>
      <c r="G866">
        <v>57.9</v>
      </c>
      <c r="H866" t="s">
        <v>24</v>
      </c>
      <c r="I866">
        <v>35</v>
      </c>
      <c r="J866">
        <v>47</v>
      </c>
      <c r="K866">
        <v>28</v>
      </c>
      <c r="L866">
        <v>35</v>
      </c>
      <c r="M866">
        <v>4.04</v>
      </c>
      <c r="O866">
        <v>0.01</v>
      </c>
      <c r="P866">
        <v>-0.92</v>
      </c>
      <c r="Q866">
        <v>-0.01</v>
      </c>
      <c r="S866" t="s">
        <v>2254</v>
      </c>
      <c r="T866" t="s">
        <v>6819</v>
      </c>
    </row>
    <row r="867" spans="1:20" x14ac:dyDescent="0.2">
      <c r="A867">
        <v>1229</v>
      </c>
      <c r="C867">
        <v>24982</v>
      </c>
      <c r="D867">
        <v>56866</v>
      </c>
      <c r="E867">
        <v>3</v>
      </c>
      <c r="F867">
        <v>59</v>
      </c>
      <c r="G867">
        <v>40</v>
      </c>
      <c r="H867" t="s">
        <v>24</v>
      </c>
      <c r="I867">
        <v>38</v>
      </c>
      <c r="J867">
        <v>49</v>
      </c>
      <c r="K867">
        <v>14</v>
      </c>
      <c r="L867">
        <v>38</v>
      </c>
      <c r="M867">
        <v>6.38</v>
      </c>
      <c r="N867" t="s">
        <v>103</v>
      </c>
      <c r="O867">
        <v>0.1</v>
      </c>
      <c r="P867">
        <v>0.13</v>
      </c>
      <c r="S867" t="s">
        <v>2255</v>
      </c>
      <c r="T867" t="s">
        <v>2255</v>
      </c>
    </row>
    <row r="868" spans="1:20" x14ac:dyDescent="0.2">
      <c r="A868">
        <v>1230</v>
      </c>
      <c r="C868">
        <v>25007</v>
      </c>
      <c r="D868">
        <v>650</v>
      </c>
      <c r="E868">
        <v>4</v>
      </c>
      <c r="F868">
        <v>10</v>
      </c>
      <c r="G868">
        <v>2.8</v>
      </c>
      <c r="H868" t="s">
        <v>24</v>
      </c>
      <c r="I868">
        <v>80</v>
      </c>
      <c r="J868">
        <v>41</v>
      </c>
      <c r="K868">
        <v>55</v>
      </c>
      <c r="L868">
        <v>80</v>
      </c>
      <c r="M868">
        <v>5.0999999999999996</v>
      </c>
      <c r="O868">
        <v>0.56000000000000005</v>
      </c>
      <c r="P868">
        <v>0.3</v>
      </c>
      <c r="S868" t="s">
        <v>2256</v>
      </c>
      <c r="T868" t="s">
        <v>71</v>
      </c>
    </row>
    <row r="869" spans="1:20" x14ac:dyDescent="0.2">
      <c r="A869">
        <v>1231</v>
      </c>
      <c r="B869" t="s">
        <v>2257</v>
      </c>
      <c r="C869">
        <v>25025</v>
      </c>
      <c r="D869">
        <v>149283</v>
      </c>
      <c r="E869">
        <v>3</v>
      </c>
      <c r="F869">
        <v>58</v>
      </c>
      <c r="G869">
        <v>1.8</v>
      </c>
      <c r="H869" t="s">
        <v>26</v>
      </c>
      <c r="I869">
        <v>13</v>
      </c>
      <c r="J869">
        <v>30</v>
      </c>
      <c r="K869">
        <v>31</v>
      </c>
      <c r="L869">
        <v>-13</v>
      </c>
      <c r="M869">
        <v>2.95</v>
      </c>
      <c r="O869">
        <v>1.59</v>
      </c>
      <c r="P869">
        <v>1.96</v>
      </c>
      <c r="Q869">
        <v>1</v>
      </c>
      <c r="S869" t="s">
        <v>2259</v>
      </c>
      <c r="T869" t="s">
        <v>6823</v>
      </c>
    </row>
    <row r="870" spans="1:20" x14ac:dyDescent="0.2">
      <c r="A870">
        <v>1232</v>
      </c>
      <c r="C870">
        <v>25069</v>
      </c>
      <c r="D870">
        <v>130860</v>
      </c>
      <c r="E870">
        <v>3</v>
      </c>
      <c r="F870">
        <v>58</v>
      </c>
      <c r="G870">
        <v>52.3</v>
      </c>
      <c r="H870" t="s">
        <v>26</v>
      </c>
      <c r="I870">
        <v>5</v>
      </c>
      <c r="J870">
        <v>28</v>
      </c>
      <c r="K870">
        <v>12</v>
      </c>
      <c r="L870">
        <v>-5</v>
      </c>
      <c r="M870">
        <v>5.83</v>
      </c>
      <c r="O870">
        <v>1</v>
      </c>
      <c r="P870">
        <v>0.85</v>
      </c>
      <c r="S870" t="s">
        <v>3099</v>
      </c>
      <c r="T870" t="s">
        <v>3099</v>
      </c>
    </row>
    <row r="871" spans="1:20" x14ac:dyDescent="0.2">
      <c r="A871">
        <v>1233</v>
      </c>
      <c r="C871">
        <v>25102</v>
      </c>
      <c r="D871">
        <v>93710</v>
      </c>
      <c r="E871">
        <v>3</v>
      </c>
      <c r="F871">
        <v>59</v>
      </c>
      <c r="G871">
        <v>40.700000000000003</v>
      </c>
      <c r="H871" t="s">
        <v>24</v>
      </c>
      <c r="I871">
        <v>10</v>
      </c>
      <c r="J871">
        <v>19</v>
      </c>
      <c r="K871">
        <v>51</v>
      </c>
      <c r="L871">
        <v>10</v>
      </c>
      <c r="M871">
        <v>6.37</v>
      </c>
      <c r="O871">
        <v>0.42</v>
      </c>
      <c r="P871">
        <v>0</v>
      </c>
      <c r="Q871">
        <v>0.22</v>
      </c>
      <c r="S871" t="s">
        <v>430</v>
      </c>
      <c r="T871" t="s">
        <v>430</v>
      </c>
    </row>
    <row r="872" spans="1:20" x14ac:dyDescent="0.2">
      <c r="A872">
        <v>1234</v>
      </c>
      <c r="C872">
        <v>25152</v>
      </c>
      <c r="D872">
        <v>56899</v>
      </c>
      <c r="E872">
        <v>4</v>
      </c>
      <c r="F872">
        <v>1</v>
      </c>
      <c r="G872">
        <v>14.7</v>
      </c>
      <c r="H872" t="s">
        <v>24</v>
      </c>
      <c r="I872">
        <v>36</v>
      </c>
      <c r="J872">
        <v>59</v>
      </c>
      <c r="K872">
        <v>24</v>
      </c>
      <c r="L872">
        <v>36</v>
      </c>
      <c r="M872">
        <v>6.41</v>
      </c>
      <c r="O872">
        <v>-0.01</v>
      </c>
      <c r="P872">
        <v>-7.0000000000000007E-2</v>
      </c>
      <c r="S872" t="s">
        <v>134</v>
      </c>
      <c r="T872" t="s">
        <v>134</v>
      </c>
    </row>
    <row r="873" spans="1:20" x14ac:dyDescent="0.2">
      <c r="A873">
        <v>1235</v>
      </c>
      <c r="C873">
        <v>25165</v>
      </c>
      <c r="D873">
        <v>149299</v>
      </c>
      <c r="E873">
        <v>3</v>
      </c>
      <c r="F873">
        <v>59</v>
      </c>
      <c r="G873">
        <v>30.1</v>
      </c>
      <c r="H873" t="s">
        <v>26</v>
      </c>
      <c r="I873">
        <v>12</v>
      </c>
      <c r="J873">
        <v>34</v>
      </c>
      <c r="K873">
        <v>27</v>
      </c>
      <c r="L873">
        <v>-12</v>
      </c>
      <c r="M873">
        <v>5.6</v>
      </c>
      <c r="O873">
        <v>1.48</v>
      </c>
      <c r="P873">
        <v>1.76</v>
      </c>
      <c r="S873" t="s">
        <v>77</v>
      </c>
      <c r="T873" t="s">
        <v>77</v>
      </c>
    </row>
    <row r="874" spans="1:20" x14ac:dyDescent="0.2">
      <c r="A874">
        <v>1237</v>
      </c>
      <c r="C874">
        <v>25175</v>
      </c>
      <c r="D874">
        <v>93716</v>
      </c>
      <c r="E874">
        <v>4</v>
      </c>
      <c r="F874">
        <v>0</v>
      </c>
      <c r="G874">
        <v>36.9</v>
      </c>
      <c r="H874" t="s">
        <v>24</v>
      </c>
      <c r="I874">
        <v>17</v>
      </c>
      <c r="J874">
        <v>17</v>
      </c>
      <c r="K874">
        <v>48</v>
      </c>
      <c r="L874">
        <v>17</v>
      </c>
      <c r="M874">
        <v>6.32</v>
      </c>
      <c r="O874">
        <v>0.06</v>
      </c>
      <c r="P874">
        <v>0.01</v>
      </c>
      <c r="S874" t="s">
        <v>134</v>
      </c>
      <c r="T874" t="s">
        <v>134</v>
      </c>
    </row>
    <row r="875" spans="1:20" x14ac:dyDescent="0.2">
      <c r="A875">
        <v>1238</v>
      </c>
      <c r="C875">
        <v>25202</v>
      </c>
      <c r="D875">
        <v>93721</v>
      </c>
      <c r="E875">
        <v>4</v>
      </c>
      <c r="F875">
        <v>0</v>
      </c>
      <c r="G875">
        <v>48.8</v>
      </c>
      <c r="H875" t="s">
        <v>24</v>
      </c>
      <c r="I875">
        <v>18</v>
      </c>
      <c r="J875">
        <v>11</v>
      </c>
      <c r="K875">
        <v>38</v>
      </c>
      <c r="L875">
        <v>18</v>
      </c>
      <c r="M875">
        <v>5.89</v>
      </c>
      <c r="O875">
        <v>0.32</v>
      </c>
      <c r="P875">
        <v>0.04</v>
      </c>
      <c r="Q875">
        <v>0.17</v>
      </c>
      <c r="S875" t="s">
        <v>79</v>
      </c>
      <c r="T875" t="s">
        <v>79</v>
      </c>
    </row>
    <row r="876" spans="1:20" x14ac:dyDescent="0.2">
      <c r="A876">
        <v>1239</v>
      </c>
      <c r="B876" t="s">
        <v>2261</v>
      </c>
      <c r="C876">
        <v>25204</v>
      </c>
      <c r="D876">
        <v>93719</v>
      </c>
      <c r="E876">
        <v>4</v>
      </c>
      <c r="F876">
        <v>0</v>
      </c>
      <c r="G876">
        <v>40.799999999999997</v>
      </c>
      <c r="H876" t="s">
        <v>24</v>
      </c>
      <c r="I876">
        <v>12</v>
      </c>
      <c r="J876">
        <v>29</v>
      </c>
      <c r="K876">
        <v>25</v>
      </c>
      <c r="L876">
        <v>12</v>
      </c>
      <c r="M876">
        <v>3.47</v>
      </c>
      <c r="O876">
        <v>-0.12</v>
      </c>
      <c r="P876">
        <v>-0.62</v>
      </c>
      <c r="Q876">
        <v>-0.09</v>
      </c>
      <c r="S876" t="s">
        <v>2263</v>
      </c>
      <c r="T876" t="s">
        <v>4264</v>
      </c>
    </row>
    <row r="877" spans="1:20" x14ac:dyDescent="0.2">
      <c r="A877">
        <v>1241</v>
      </c>
      <c r="C877">
        <v>25274</v>
      </c>
      <c r="D877">
        <v>13006</v>
      </c>
      <c r="E877">
        <v>4</v>
      </c>
      <c r="F877">
        <v>6</v>
      </c>
      <c r="G877">
        <v>3.1</v>
      </c>
      <c r="H877" t="s">
        <v>24</v>
      </c>
      <c r="I877">
        <v>68</v>
      </c>
      <c r="J877">
        <v>40</v>
      </c>
      <c r="K877">
        <v>48</v>
      </c>
      <c r="L877">
        <v>68</v>
      </c>
      <c r="M877">
        <v>5.87</v>
      </c>
      <c r="O877">
        <v>1.54</v>
      </c>
      <c r="S877" t="s">
        <v>125</v>
      </c>
      <c r="T877" t="s">
        <v>125</v>
      </c>
    </row>
    <row r="878" spans="1:20" x14ac:dyDescent="0.2">
      <c r="A878">
        <v>1242</v>
      </c>
      <c r="C878">
        <v>25291</v>
      </c>
      <c r="D878">
        <v>24384</v>
      </c>
      <c r="E878">
        <v>4</v>
      </c>
      <c r="F878">
        <v>4</v>
      </c>
      <c r="G878">
        <v>27.2</v>
      </c>
      <c r="H878" t="s">
        <v>24</v>
      </c>
      <c r="I878">
        <v>59</v>
      </c>
      <c r="J878">
        <v>9</v>
      </c>
      <c r="K878">
        <v>20</v>
      </c>
      <c r="L878">
        <v>59</v>
      </c>
      <c r="M878">
        <v>5.0599999999999996</v>
      </c>
      <c r="O878">
        <v>0.5</v>
      </c>
      <c r="P878">
        <v>0.49</v>
      </c>
      <c r="Q878">
        <v>0.39</v>
      </c>
      <c r="S878" t="s">
        <v>359</v>
      </c>
      <c r="T878" t="s">
        <v>359</v>
      </c>
    </row>
    <row r="879" spans="1:20" x14ac:dyDescent="0.2">
      <c r="A879">
        <v>1243</v>
      </c>
      <c r="C879">
        <v>25330</v>
      </c>
      <c r="D879">
        <v>111566</v>
      </c>
      <c r="E879">
        <v>4</v>
      </c>
      <c r="F879">
        <v>1</v>
      </c>
      <c r="G879">
        <v>46.1</v>
      </c>
      <c r="H879" t="s">
        <v>24</v>
      </c>
      <c r="I879">
        <v>9</v>
      </c>
      <c r="J879">
        <v>59</v>
      </c>
      <c r="K879">
        <v>52</v>
      </c>
      <c r="L879">
        <v>9</v>
      </c>
      <c r="M879">
        <v>5.67</v>
      </c>
      <c r="O879">
        <v>0.02</v>
      </c>
      <c r="P879">
        <v>-0.41</v>
      </c>
      <c r="S879" t="s">
        <v>211</v>
      </c>
      <c r="T879" t="s">
        <v>211</v>
      </c>
    </row>
    <row r="880" spans="1:20" x14ac:dyDescent="0.2">
      <c r="A880">
        <v>1244</v>
      </c>
      <c r="B880" t="s">
        <v>2267</v>
      </c>
      <c r="C880">
        <v>25340</v>
      </c>
      <c r="D880">
        <v>130878</v>
      </c>
      <c r="E880">
        <v>4</v>
      </c>
      <c r="F880">
        <v>1</v>
      </c>
      <c r="G880">
        <v>32</v>
      </c>
      <c r="H880" t="s">
        <v>26</v>
      </c>
      <c r="I880">
        <v>1</v>
      </c>
      <c r="J880">
        <v>32</v>
      </c>
      <c r="K880">
        <v>59</v>
      </c>
      <c r="L880">
        <v>-1</v>
      </c>
      <c r="M880">
        <v>5.28</v>
      </c>
      <c r="O880">
        <v>-0.15</v>
      </c>
      <c r="P880">
        <v>-0.55000000000000004</v>
      </c>
      <c r="S880" t="s">
        <v>211</v>
      </c>
      <c r="T880" t="s">
        <v>211</v>
      </c>
    </row>
    <row r="881" spans="1:20" x14ac:dyDescent="0.2">
      <c r="A881">
        <v>1248</v>
      </c>
      <c r="C881">
        <v>25425</v>
      </c>
      <c r="D881">
        <v>13015</v>
      </c>
      <c r="E881">
        <v>4</v>
      </c>
      <c r="F881">
        <v>6</v>
      </c>
      <c r="G881">
        <v>39</v>
      </c>
      <c r="H881" t="s">
        <v>24</v>
      </c>
      <c r="I881">
        <v>65</v>
      </c>
      <c r="J881">
        <v>31</v>
      </c>
      <c r="K881">
        <v>15</v>
      </c>
      <c r="L881">
        <v>65</v>
      </c>
      <c r="M881">
        <v>6.17</v>
      </c>
      <c r="O881">
        <v>0.14000000000000001</v>
      </c>
      <c r="P881">
        <v>0.17</v>
      </c>
      <c r="Q881">
        <v>0.06</v>
      </c>
      <c r="S881" t="s">
        <v>383</v>
      </c>
      <c r="T881" t="s">
        <v>383</v>
      </c>
    </row>
    <row r="882" spans="1:20" x14ac:dyDescent="0.2">
      <c r="A882">
        <v>1249</v>
      </c>
      <c r="C882">
        <v>25457</v>
      </c>
      <c r="D882">
        <v>130893</v>
      </c>
      <c r="E882">
        <v>4</v>
      </c>
      <c r="F882">
        <v>2</v>
      </c>
      <c r="G882">
        <v>36.700000000000003</v>
      </c>
      <c r="H882" t="s">
        <v>26</v>
      </c>
      <c r="I882">
        <v>0</v>
      </c>
      <c r="J882">
        <v>16</v>
      </c>
      <c r="K882">
        <v>8</v>
      </c>
      <c r="L882">
        <v>0</v>
      </c>
      <c r="M882">
        <v>5.38</v>
      </c>
      <c r="O882">
        <v>0.5</v>
      </c>
      <c r="P882">
        <v>0</v>
      </c>
      <c r="S882" t="s">
        <v>430</v>
      </c>
      <c r="T882" t="s">
        <v>430</v>
      </c>
    </row>
    <row r="883" spans="1:20" x14ac:dyDescent="0.2">
      <c r="A883">
        <v>1251</v>
      </c>
      <c r="B883" t="s">
        <v>2270</v>
      </c>
      <c r="C883">
        <v>25490</v>
      </c>
      <c r="D883">
        <v>111579</v>
      </c>
      <c r="E883">
        <v>4</v>
      </c>
      <c r="F883">
        <v>3</v>
      </c>
      <c r="G883">
        <v>9.4</v>
      </c>
      <c r="H883" t="s">
        <v>24</v>
      </c>
      <c r="I883">
        <v>5</v>
      </c>
      <c r="J883">
        <v>59</v>
      </c>
      <c r="K883">
        <v>21</v>
      </c>
      <c r="L883">
        <v>5</v>
      </c>
      <c r="M883">
        <v>3.91</v>
      </c>
      <c r="O883">
        <v>0.03</v>
      </c>
      <c r="P883">
        <v>7.0000000000000007E-2</v>
      </c>
      <c r="Q883">
        <v>0</v>
      </c>
      <c r="S883" t="s">
        <v>89</v>
      </c>
      <c r="T883" t="s">
        <v>89</v>
      </c>
    </row>
    <row r="884" spans="1:20" x14ac:dyDescent="0.2">
      <c r="A884">
        <v>1252</v>
      </c>
      <c r="B884" t="s">
        <v>2271</v>
      </c>
      <c r="C884">
        <v>25555</v>
      </c>
      <c r="D884">
        <v>76425</v>
      </c>
      <c r="E884">
        <v>4</v>
      </c>
      <c r="F884">
        <v>4</v>
      </c>
      <c r="G884">
        <v>21.7</v>
      </c>
      <c r="H884" t="s">
        <v>24</v>
      </c>
      <c r="I884">
        <v>24</v>
      </c>
      <c r="J884">
        <v>6</v>
      </c>
      <c r="K884">
        <v>21</v>
      </c>
      <c r="L884">
        <v>24</v>
      </c>
      <c r="M884">
        <v>5.47</v>
      </c>
      <c r="O884">
        <v>0.86</v>
      </c>
      <c r="S884" t="s">
        <v>2272</v>
      </c>
      <c r="T884" t="s">
        <v>86</v>
      </c>
    </row>
    <row r="885" spans="1:20" x14ac:dyDescent="0.2">
      <c r="A885">
        <v>1253</v>
      </c>
      <c r="B885" t="s">
        <v>2273</v>
      </c>
      <c r="C885">
        <v>25558</v>
      </c>
      <c r="D885">
        <v>111585</v>
      </c>
      <c r="E885">
        <v>4</v>
      </c>
      <c r="F885">
        <v>3</v>
      </c>
      <c r="G885">
        <v>44.6</v>
      </c>
      <c r="H885" t="s">
        <v>24</v>
      </c>
      <c r="I885">
        <v>5</v>
      </c>
      <c r="J885">
        <v>26</v>
      </c>
      <c r="K885">
        <v>8</v>
      </c>
      <c r="L885">
        <v>5</v>
      </c>
      <c r="M885">
        <v>5.33</v>
      </c>
      <c r="O885">
        <v>-0.08</v>
      </c>
      <c r="P885">
        <v>-0.56999999999999995</v>
      </c>
      <c r="S885" t="s">
        <v>368</v>
      </c>
      <c r="T885" t="s">
        <v>368</v>
      </c>
    </row>
    <row r="886" spans="1:20" x14ac:dyDescent="0.2">
      <c r="A886">
        <v>1254</v>
      </c>
      <c r="C886">
        <v>25570</v>
      </c>
      <c r="D886">
        <v>111586</v>
      </c>
      <c r="E886">
        <v>4</v>
      </c>
      <c r="F886">
        <v>3</v>
      </c>
      <c r="G886">
        <v>56.6</v>
      </c>
      <c r="H886" t="s">
        <v>24</v>
      </c>
      <c r="I886">
        <v>8</v>
      </c>
      <c r="J886">
        <v>11</v>
      </c>
      <c r="K886">
        <v>50</v>
      </c>
      <c r="L886">
        <v>8</v>
      </c>
      <c r="M886">
        <v>5.46</v>
      </c>
      <c r="O886">
        <v>0.37</v>
      </c>
      <c r="P886">
        <v>0</v>
      </c>
      <c r="Q886">
        <v>0.21</v>
      </c>
      <c r="S886" t="s">
        <v>63</v>
      </c>
      <c r="T886" t="s">
        <v>63</v>
      </c>
    </row>
    <row r="887" spans="1:20" x14ac:dyDescent="0.2">
      <c r="A887">
        <v>1255</v>
      </c>
      <c r="C887">
        <v>25602</v>
      </c>
      <c r="D887">
        <v>24411</v>
      </c>
      <c r="E887">
        <v>4</v>
      </c>
      <c r="F887">
        <v>6</v>
      </c>
      <c r="G887">
        <v>36.6</v>
      </c>
      <c r="H887" t="s">
        <v>24</v>
      </c>
      <c r="I887">
        <v>54</v>
      </c>
      <c r="J887">
        <v>0</v>
      </c>
      <c r="K887">
        <v>31</v>
      </c>
      <c r="L887">
        <v>54</v>
      </c>
      <c r="M887">
        <v>6.31</v>
      </c>
      <c r="O887">
        <v>0.99</v>
      </c>
      <c r="P887">
        <v>0.75</v>
      </c>
      <c r="S887" t="s">
        <v>364</v>
      </c>
      <c r="T887" t="s">
        <v>54</v>
      </c>
    </row>
    <row r="888" spans="1:20" x14ac:dyDescent="0.2">
      <c r="A888">
        <v>1256</v>
      </c>
      <c r="B888" t="s">
        <v>2274</v>
      </c>
      <c r="C888">
        <v>25604</v>
      </c>
      <c r="D888">
        <v>76430</v>
      </c>
      <c r="E888">
        <v>4</v>
      </c>
      <c r="F888">
        <v>4</v>
      </c>
      <c r="G888">
        <v>41.7</v>
      </c>
      <c r="H888" t="s">
        <v>24</v>
      </c>
      <c r="I888">
        <v>22</v>
      </c>
      <c r="J888">
        <v>4</v>
      </c>
      <c r="K888">
        <v>55</v>
      </c>
      <c r="L888">
        <v>22</v>
      </c>
      <c r="M888">
        <v>4.3600000000000003</v>
      </c>
      <c r="O888">
        <v>1.07</v>
      </c>
      <c r="P888">
        <v>0.95</v>
      </c>
      <c r="Q888">
        <v>0.53</v>
      </c>
      <c r="S888" t="s">
        <v>2275</v>
      </c>
      <c r="T888" t="s">
        <v>3749</v>
      </c>
    </row>
    <row r="889" spans="1:20" x14ac:dyDescent="0.2">
      <c r="A889">
        <v>1257</v>
      </c>
      <c r="C889">
        <v>25621</v>
      </c>
      <c r="D889">
        <v>111590</v>
      </c>
      <c r="E889">
        <v>4</v>
      </c>
      <c r="F889">
        <v>4</v>
      </c>
      <c r="G889">
        <v>9.9</v>
      </c>
      <c r="H889" t="s">
        <v>24</v>
      </c>
      <c r="I889">
        <v>2</v>
      </c>
      <c r="J889">
        <v>49</v>
      </c>
      <c r="K889">
        <v>37</v>
      </c>
      <c r="L889">
        <v>2</v>
      </c>
      <c r="M889">
        <v>5.36</v>
      </c>
      <c r="O889">
        <v>0.5</v>
      </c>
      <c r="P889">
        <v>0.04</v>
      </c>
      <c r="S889" t="s">
        <v>439</v>
      </c>
      <c r="T889" t="s">
        <v>439</v>
      </c>
    </row>
    <row r="890" spans="1:20" x14ac:dyDescent="0.2">
      <c r="A890">
        <v>1260</v>
      </c>
      <c r="C890">
        <v>25638</v>
      </c>
      <c r="D890">
        <v>13031</v>
      </c>
      <c r="E890">
        <v>4</v>
      </c>
      <c r="F890">
        <v>7</v>
      </c>
      <c r="G890">
        <v>51.1</v>
      </c>
      <c r="H890" t="s">
        <v>24</v>
      </c>
      <c r="I890">
        <v>62</v>
      </c>
      <c r="J890">
        <v>19</v>
      </c>
      <c r="K890">
        <v>48</v>
      </c>
      <c r="L890">
        <v>62</v>
      </c>
      <c r="M890">
        <v>6.99</v>
      </c>
      <c r="O890">
        <v>0.42</v>
      </c>
      <c r="P890">
        <v>-0.5</v>
      </c>
      <c r="S890" t="s">
        <v>2278</v>
      </c>
      <c r="T890" t="s">
        <v>2278</v>
      </c>
    </row>
    <row r="891" spans="1:20" x14ac:dyDescent="0.2">
      <c r="A891">
        <v>1261</v>
      </c>
      <c r="B891" t="s">
        <v>2279</v>
      </c>
      <c r="C891">
        <v>25642</v>
      </c>
      <c r="D891">
        <v>24412</v>
      </c>
      <c r="E891">
        <v>4</v>
      </c>
      <c r="F891">
        <v>6</v>
      </c>
      <c r="G891">
        <v>35</v>
      </c>
      <c r="H891" t="s">
        <v>24</v>
      </c>
      <c r="I891">
        <v>50</v>
      </c>
      <c r="J891">
        <v>21</v>
      </c>
      <c r="K891">
        <v>5</v>
      </c>
      <c r="L891">
        <v>50</v>
      </c>
      <c r="M891">
        <v>4.29</v>
      </c>
      <c r="O891">
        <v>0.02</v>
      </c>
      <c r="P891">
        <v>-0.04</v>
      </c>
      <c r="Q891">
        <v>0.02</v>
      </c>
      <c r="S891" t="s">
        <v>2280</v>
      </c>
      <c r="T891" t="s">
        <v>2280</v>
      </c>
    </row>
    <row r="892" spans="1:20" x14ac:dyDescent="0.2">
      <c r="A892">
        <v>1262</v>
      </c>
      <c r="B892" t="s">
        <v>2281</v>
      </c>
      <c r="C892">
        <v>25680</v>
      </c>
      <c r="D892">
        <v>76438</v>
      </c>
      <c r="E892">
        <v>4</v>
      </c>
      <c r="F892">
        <v>5</v>
      </c>
      <c r="G892">
        <v>20.2</v>
      </c>
      <c r="H892" t="s">
        <v>24</v>
      </c>
      <c r="I892">
        <v>22</v>
      </c>
      <c r="J892">
        <v>0</v>
      </c>
      <c r="K892">
        <v>32</v>
      </c>
      <c r="L892">
        <v>22</v>
      </c>
      <c r="M892">
        <v>5.9</v>
      </c>
      <c r="O892">
        <v>0.62</v>
      </c>
      <c r="P892">
        <v>0.12</v>
      </c>
      <c r="S892" t="s">
        <v>35</v>
      </c>
      <c r="T892" t="s">
        <v>35</v>
      </c>
    </row>
    <row r="893" spans="1:20" x14ac:dyDescent="0.2">
      <c r="A893">
        <v>1265</v>
      </c>
      <c r="C893">
        <v>25723</v>
      </c>
      <c r="D893">
        <v>149351</v>
      </c>
      <c r="E893">
        <v>4</v>
      </c>
      <c r="F893">
        <v>4</v>
      </c>
      <c r="G893">
        <v>22.7</v>
      </c>
      <c r="H893" t="s">
        <v>26</v>
      </c>
      <c r="I893">
        <v>12</v>
      </c>
      <c r="J893">
        <v>47</v>
      </c>
      <c r="K893">
        <v>33</v>
      </c>
      <c r="L893">
        <v>-12</v>
      </c>
      <c r="M893">
        <v>5.61</v>
      </c>
      <c r="O893">
        <v>1.08</v>
      </c>
      <c r="P893">
        <v>0.97</v>
      </c>
      <c r="R893" t="s">
        <v>27</v>
      </c>
      <c r="S893" t="s">
        <v>197</v>
      </c>
      <c r="T893" t="s">
        <v>5915</v>
      </c>
    </row>
    <row r="894" spans="1:20" x14ac:dyDescent="0.2">
      <c r="A894">
        <v>1268</v>
      </c>
      <c r="B894" t="s">
        <v>2284</v>
      </c>
      <c r="C894">
        <v>25823</v>
      </c>
      <c r="D894">
        <v>76455</v>
      </c>
      <c r="E894">
        <v>4</v>
      </c>
      <c r="F894">
        <v>6</v>
      </c>
      <c r="G894">
        <v>36.4</v>
      </c>
      <c r="H894" t="s">
        <v>24</v>
      </c>
      <c r="I894">
        <v>27</v>
      </c>
      <c r="J894">
        <v>36</v>
      </c>
      <c r="K894">
        <v>0</v>
      </c>
      <c r="L894">
        <v>27</v>
      </c>
      <c r="M894">
        <v>5.2</v>
      </c>
      <c r="O894">
        <v>-0.13</v>
      </c>
      <c r="P894">
        <v>-0.47</v>
      </c>
      <c r="S894" t="s">
        <v>2787</v>
      </c>
      <c r="T894" t="s">
        <v>2787</v>
      </c>
    </row>
    <row r="895" spans="1:20" x14ac:dyDescent="0.2">
      <c r="A895">
        <v>1269</v>
      </c>
      <c r="B895" t="s">
        <v>2286</v>
      </c>
      <c r="C895">
        <v>25867</v>
      </c>
      <c r="D895">
        <v>76461</v>
      </c>
      <c r="E895">
        <v>4</v>
      </c>
      <c r="F895">
        <v>7</v>
      </c>
      <c r="G895">
        <v>0.5</v>
      </c>
      <c r="H895" t="s">
        <v>24</v>
      </c>
      <c r="I895">
        <v>29</v>
      </c>
      <c r="J895">
        <v>0</v>
      </c>
      <c r="K895">
        <v>5</v>
      </c>
      <c r="L895">
        <v>29</v>
      </c>
      <c r="M895">
        <v>5.23</v>
      </c>
      <c r="O895">
        <v>0.34</v>
      </c>
      <c r="P895">
        <v>-0.04</v>
      </c>
      <c r="S895" t="s">
        <v>367</v>
      </c>
      <c r="T895" t="s">
        <v>367</v>
      </c>
    </row>
    <row r="896" spans="1:20" x14ac:dyDescent="0.2">
      <c r="A896">
        <v>1270</v>
      </c>
      <c r="C896">
        <v>25877</v>
      </c>
      <c r="D896">
        <v>24436</v>
      </c>
      <c r="E896">
        <v>4</v>
      </c>
      <c r="F896">
        <v>9</v>
      </c>
      <c r="G896">
        <v>27.6</v>
      </c>
      <c r="H896" t="s">
        <v>24</v>
      </c>
      <c r="I896">
        <v>59</v>
      </c>
      <c r="J896">
        <v>54</v>
      </c>
      <c r="K896">
        <v>29</v>
      </c>
      <c r="L896">
        <v>59</v>
      </c>
      <c r="M896">
        <v>6.28</v>
      </c>
      <c r="O896">
        <v>1.1399999999999999</v>
      </c>
      <c r="P896">
        <v>0.92</v>
      </c>
      <c r="S896" t="s">
        <v>2287</v>
      </c>
      <c r="T896" t="s">
        <v>2287</v>
      </c>
    </row>
    <row r="897" spans="1:20" x14ac:dyDescent="0.2">
      <c r="A897">
        <v>1272</v>
      </c>
      <c r="C897">
        <v>25910</v>
      </c>
      <c r="D897">
        <v>130948</v>
      </c>
      <c r="E897">
        <v>4</v>
      </c>
      <c r="F897">
        <v>5</v>
      </c>
      <c r="G897">
        <v>56.5</v>
      </c>
      <c r="H897" t="s">
        <v>26</v>
      </c>
      <c r="I897">
        <v>8</v>
      </c>
      <c r="J897">
        <v>51</v>
      </c>
      <c r="K897">
        <v>22</v>
      </c>
      <c r="L897">
        <v>-8</v>
      </c>
      <c r="M897">
        <v>6.26</v>
      </c>
      <c r="O897">
        <v>0.06</v>
      </c>
      <c r="P897">
        <v>0.09</v>
      </c>
      <c r="S897" t="s">
        <v>298</v>
      </c>
      <c r="T897" t="s">
        <v>298</v>
      </c>
    </row>
    <row r="898" spans="1:20" x14ac:dyDescent="0.2">
      <c r="A898">
        <v>1273</v>
      </c>
      <c r="B898" t="s">
        <v>2288</v>
      </c>
      <c r="C898">
        <v>25940</v>
      </c>
      <c r="D898">
        <v>39336</v>
      </c>
      <c r="E898">
        <v>4</v>
      </c>
      <c r="F898">
        <v>8</v>
      </c>
      <c r="G898">
        <v>39.700000000000003</v>
      </c>
      <c r="H898" t="s">
        <v>24</v>
      </c>
      <c r="I898">
        <v>47</v>
      </c>
      <c r="J898">
        <v>42</v>
      </c>
      <c r="K898">
        <v>45</v>
      </c>
      <c r="L898">
        <v>47</v>
      </c>
      <c r="M898">
        <v>4.04</v>
      </c>
      <c r="O898">
        <v>-0.03</v>
      </c>
      <c r="P898">
        <v>-0.55000000000000004</v>
      </c>
      <c r="Q898">
        <v>-0.02</v>
      </c>
      <c r="S898" t="s">
        <v>2290</v>
      </c>
      <c r="T898" t="s">
        <v>2290</v>
      </c>
    </row>
    <row r="899" spans="1:20" x14ac:dyDescent="0.2">
      <c r="A899">
        <v>1276</v>
      </c>
      <c r="C899">
        <v>25948</v>
      </c>
      <c r="D899">
        <v>24440</v>
      </c>
      <c r="E899">
        <v>4</v>
      </c>
      <c r="F899">
        <v>9</v>
      </c>
      <c r="G899">
        <v>22.4</v>
      </c>
      <c r="H899" t="s">
        <v>24</v>
      </c>
      <c r="I899">
        <v>54</v>
      </c>
      <c r="J899">
        <v>49</v>
      </c>
      <c r="K899">
        <v>44</v>
      </c>
      <c r="L899">
        <v>54</v>
      </c>
      <c r="M899">
        <v>6.18</v>
      </c>
      <c r="N899" t="s">
        <v>103</v>
      </c>
      <c r="S899" t="s">
        <v>430</v>
      </c>
      <c r="T899" t="s">
        <v>430</v>
      </c>
    </row>
    <row r="900" spans="1:20" x14ac:dyDescent="0.2">
      <c r="A900">
        <v>1277</v>
      </c>
      <c r="B900" t="s">
        <v>2292</v>
      </c>
      <c r="C900">
        <v>25975</v>
      </c>
      <c r="D900">
        <v>57000</v>
      </c>
      <c r="E900">
        <v>4</v>
      </c>
      <c r="F900">
        <v>8</v>
      </c>
      <c r="G900">
        <v>15.3</v>
      </c>
      <c r="H900" t="s">
        <v>24</v>
      </c>
      <c r="I900">
        <v>37</v>
      </c>
      <c r="J900">
        <v>43</v>
      </c>
      <c r="K900">
        <v>40</v>
      </c>
      <c r="L900">
        <v>37</v>
      </c>
      <c r="M900">
        <v>6.09</v>
      </c>
      <c r="O900">
        <v>0.95</v>
      </c>
      <c r="P900">
        <v>0.75</v>
      </c>
      <c r="S900" t="s">
        <v>45</v>
      </c>
      <c r="T900" t="s">
        <v>45</v>
      </c>
    </row>
    <row r="901" spans="1:20" x14ac:dyDescent="0.2">
      <c r="A901">
        <v>1278</v>
      </c>
      <c r="B901" t="s">
        <v>2293</v>
      </c>
      <c r="C901">
        <v>25998</v>
      </c>
      <c r="D901">
        <v>57006</v>
      </c>
      <c r="E901">
        <v>4</v>
      </c>
      <c r="F901">
        <v>8</v>
      </c>
      <c r="G901">
        <v>36.6</v>
      </c>
      <c r="H901" t="s">
        <v>24</v>
      </c>
      <c r="I901">
        <v>38</v>
      </c>
      <c r="J901">
        <v>2</v>
      </c>
      <c r="K901">
        <v>23</v>
      </c>
      <c r="L901">
        <v>38</v>
      </c>
      <c r="M901">
        <v>5.51</v>
      </c>
      <c r="O901">
        <v>0.46</v>
      </c>
      <c r="P901">
        <v>-0.03</v>
      </c>
      <c r="S901" t="s">
        <v>75</v>
      </c>
      <c r="T901" t="s">
        <v>75</v>
      </c>
    </row>
    <row r="902" spans="1:20" x14ac:dyDescent="0.2">
      <c r="A902">
        <v>1279</v>
      </c>
      <c r="C902">
        <v>26015</v>
      </c>
      <c r="D902">
        <v>93775</v>
      </c>
      <c r="E902">
        <v>4</v>
      </c>
      <c r="F902">
        <v>7</v>
      </c>
      <c r="G902">
        <v>42</v>
      </c>
      <c r="H902" t="s">
        <v>24</v>
      </c>
      <c r="I902">
        <v>15</v>
      </c>
      <c r="J902">
        <v>9</v>
      </c>
      <c r="K902">
        <v>46</v>
      </c>
      <c r="L902">
        <v>15</v>
      </c>
      <c r="M902">
        <v>6.01</v>
      </c>
      <c r="O902">
        <v>0.4</v>
      </c>
      <c r="P902">
        <v>0.02</v>
      </c>
      <c r="Q902">
        <v>0.21</v>
      </c>
      <c r="S902" t="s">
        <v>266</v>
      </c>
      <c r="T902" t="s">
        <v>266</v>
      </c>
    </row>
    <row r="903" spans="1:20" x14ac:dyDescent="0.2">
      <c r="A903">
        <v>1280</v>
      </c>
      <c r="C903">
        <v>26038</v>
      </c>
      <c r="D903">
        <v>93777</v>
      </c>
      <c r="E903">
        <v>4</v>
      </c>
      <c r="F903">
        <v>7</v>
      </c>
      <c r="G903">
        <v>59.4</v>
      </c>
      <c r="H903" t="s">
        <v>24</v>
      </c>
      <c r="I903">
        <v>17</v>
      </c>
      <c r="J903">
        <v>20</v>
      </c>
      <c r="K903">
        <v>23</v>
      </c>
      <c r="L903">
        <v>17</v>
      </c>
      <c r="M903">
        <v>5.89</v>
      </c>
      <c r="O903">
        <v>1.5</v>
      </c>
      <c r="S903" t="s">
        <v>2294</v>
      </c>
      <c r="T903" t="s">
        <v>77</v>
      </c>
    </row>
    <row r="904" spans="1:20" x14ac:dyDescent="0.2">
      <c r="A904">
        <v>1281</v>
      </c>
      <c r="C904">
        <v>26076</v>
      </c>
      <c r="D904">
        <v>5125</v>
      </c>
      <c r="E904">
        <v>4</v>
      </c>
      <c r="F904">
        <v>13</v>
      </c>
      <c r="G904">
        <v>44.9</v>
      </c>
      <c r="H904" t="s">
        <v>24</v>
      </c>
      <c r="I904">
        <v>72</v>
      </c>
      <c r="J904">
        <v>7</v>
      </c>
      <c r="K904">
        <v>35</v>
      </c>
      <c r="L904">
        <v>72</v>
      </c>
      <c r="M904">
        <v>6.03</v>
      </c>
      <c r="O904">
        <v>1.01</v>
      </c>
      <c r="S904" t="s">
        <v>45</v>
      </c>
      <c r="T904" t="s">
        <v>45</v>
      </c>
    </row>
    <row r="905" spans="1:20" x14ac:dyDescent="0.2">
      <c r="A905">
        <v>1282</v>
      </c>
      <c r="C905">
        <v>26101</v>
      </c>
      <c r="D905">
        <v>13061</v>
      </c>
      <c r="E905">
        <v>4</v>
      </c>
      <c r="F905">
        <v>12</v>
      </c>
      <c r="G905">
        <v>51.6</v>
      </c>
      <c r="H905" t="s">
        <v>24</v>
      </c>
      <c r="I905">
        <v>68</v>
      </c>
      <c r="J905">
        <v>30</v>
      </c>
      <c r="K905">
        <v>6</v>
      </c>
      <c r="L905">
        <v>68</v>
      </c>
      <c r="M905">
        <v>6.32</v>
      </c>
      <c r="O905">
        <v>1.18</v>
      </c>
      <c r="S905" t="s">
        <v>197</v>
      </c>
      <c r="T905" t="s">
        <v>197</v>
      </c>
    </row>
    <row r="906" spans="1:20" x14ac:dyDescent="0.2">
      <c r="A906">
        <v>1283</v>
      </c>
      <c r="B906" t="s">
        <v>2295</v>
      </c>
      <c r="C906">
        <v>26162</v>
      </c>
      <c r="D906">
        <v>93785</v>
      </c>
      <c r="E906">
        <v>4</v>
      </c>
      <c r="F906">
        <v>9</v>
      </c>
      <c r="G906">
        <v>10</v>
      </c>
      <c r="H906" t="s">
        <v>24</v>
      </c>
      <c r="I906">
        <v>19</v>
      </c>
      <c r="J906">
        <v>36</v>
      </c>
      <c r="K906">
        <v>33</v>
      </c>
      <c r="L906">
        <v>19</v>
      </c>
      <c r="M906">
        <v>5.5</v>
      </c>
      <c r="O906">
        <v>1.07</v>
      </c>
      <c r="S906" t="s">
        <v>125</v>
      </c>
      <c r="T906" t="s">
        <v>125</v>
      </c>
    </row>
    <row r="907" spans="1:20" x14ac:dyDescent="0.2">
      <c r="A907">
        <v>1284</v>
      </c>
      <c r="C907">
        <v>26171</v>
      </c>
      <c r="D907">
        <v>93784</v>
      </c>
      <c r="E907">
        <v>4</v>
      </c>
      <c r="F907">
        <v>9</v>
      </c>
      <c r="G907">
        <v>1.6</v>
      </c>
      <c r="H907" t="s">
        <v>24</v>
      </c>
      <c r="I907">
        <v>13</v>
      </c>
      <c r="J907">
        <v>23</v>
      </c>
      <c r="K907">
        <v>54</v>
      </c>
      <c r="L907">
        <v>13</v>
      </c>
      <c r="M907">
        <v>5.95</v>
      </c>
      <c r="O907">
        <v>0.05</v>
      </c>
      <c r="P907">
        <v>-0.06</v>
      </c>
      <c r="S907" t="s">
        <v>191</v>
      </c>
      <c r="T907" t="s">
        <v>191</v>
      </c>
    </row>
    <row r="908" spans="1:20" x14ac:dyDescent="0.2">
      <c r="A908">
        <v>1286</v>
      </c>
      <c r="C908">
        <v>26311</v>
      </c>
      <c r="D908">
        <v>57047</v>
      </c>
      <c r="E908">
        <v>4</v>
      </c>
      <c r="F908">
        <v>10</v>
      </c>
      <c r="G908">
        <v>59</v>
      </c>
      <c r="H908" t="s">
        <v>24</v>
      </c>
      <c r="I908">
        <v>33</v>
      </c>
      <c r="J908">
        <v>35</v>
      </c>
      <c r="K908">
        <v>12</v>
      </c>
      <c r="L908">
        <v>33</v>
      </c>
      <c r="M908">
        <v>5.72</v>
      </c>
      <c r="O908">
        <v>1.44</v>
      </c>
      <c r="P908">
        <v>1.47</v>
      </c>
      <c r="Q908">
        <v>0.79</v>
      </c>
      <c r="S908" t="s">
        <v>2296</v>
      </c>
      <c r="T908" t="s">
        <v>6880</v>
      </c>
    </row>
    <row r="909" spans="1:20" x14ac:dyDescent="0.2">
      <c r="A909">
        <v>1287</v>
      </c>
      <c r="B909" t="s">
        <v>2297</v>
      </c>
      <c r="C909">
        <v>26322</v>
      </c>
      <c r="D909">
        <v>76485</v>
      </c>
      <c r="E909">
        <v>4</v>
      </c>
      <c r="F909">
        <v>10</v>
      </c>
      <c r="G909">
        <v>49.9</v>
      </c>
      <c r="H909" t="s">
        <v>24</v>
      </c>
      <c r="I909">
        <v>26</v>
      </c>
      <c r="J909">
        <v>28</v>
      </c>
      <c r="K909">
        <v>51</v>
      </c>
      <c r="L909">
        <v>26</v>
      </c>
      <c r="M909">
        <v>5.41</v>
      </c>
      <c r="O909">
        <v>0.34</v>
      </c>
      <c r="P909">
        <v>0.06</v>
      </c>
      <c r="S909" t="s">
        <v>2299</v>
      </c>
      <c r="T909" t="s">
        <v>6882</v>
      </c>
    </row>
    <row r="910" spans="1:20" x14ac:dyDescent="0.2">
      <c r="A910">
        <v>1289</v>
      </c>
      <c r="C910">
        <v>26356</v>
      </c>
      <c r="D910">
        <v>685</v>
      </c>
      <c r="E910">
        <v>4</v>
      </c>
      <c r="F910">
        <v>28</v>
      </c>
      <c r="G910">
        <v>13</v>
      </c>
      <c r="H910" t="s">
        <v>24</v>
      </c>
      <c r="I910">
        <v>83</v>
      </c>
      <c r="J910">
        <v>48</v>
      </c>
      <c r="K910">
        <v>28</v>
      </c>
      <c r="L910">
        <v>83</v>
      </c>
      <c r="M910">
        <v>5.57</v>
      </c>
      <c r="O910">
        <v>-0.13</v>
      </c>
      <c r="P910">
        <v>-0.51</v>
      </c>
      <c r="S910" t="s">
        <v>211</v>
      </c>
      <c r="T910" t="s">
        <v>211</v>
      </c>
    </row>
    <row r="911" spans="1:20" x14ac:dyDescent="0.2">
      <c r="A911">
        <v>1290</v>
      </c>
      <c r="B911" t="s">
        <v>2300</v>
      </c>
      <c r="C911">
        <v>26409</v>
      </c>
      <c r="D911">
        <v>131001</v>
      </c>
      <c r="E911">
        <v>4</v>
      </c>
      <c r="F911">
        <v>10</v>
      </c>
      <c r="G911">
        <v>22.5</v>
      </c>
      <c r="H911" t="s">
        <v>26</v>
      </c>
      <c r="I911">
        <v>6</v>
      </c>
      <c r="J911">
        <v>55</v>
      </c>
      <c r="K911">
        <v>26</v>
      </c>
      <c r="L911">
        <v>-6</v>
      </c>
      <c r="M911">
        <v>5.44</v>
      </c>
      <c r="O911">
        <v>0.94</v>
      </c>
      <c r="P911">
        <v>0.67</v>
      </c>
      <c r="S911" t="s">
        <v>71</v>
      </c>
      <c r="T911" t="s">
        <v>71</v>
      </c>
    </row>
    <row r="912" spans="1:20" x14ac:dyDescent="0.2">
      <c r="A912">
        <v>1292</v>
      </c>
      <c r="B912" t="s">
        <v>2301</v>
      </c>
      <c r="C912">
        <v>26462</v>
      </c>
      <c r="D912">
        <v>111648</v>
      </c>
      <c r="E912">
        <v>4</v>
      </c>
      <c r="F912">
        <v>11</v>
      </c>
      <c r="G912">
        <v>20.3</v>
      </c>
      <c r="H912" t="s">
        <v>24</v>
      </c>
      <c r="I912">
        <v>5</v>
      </c>
      <c r="J912">
        <v>31</v>
      </c>
      <c r="K912">
        <v>23</v>
      </c>
      <c r="L912">
        <v>5</v>
      </c>
      <c r="M912">
        <v>5.72</v>
      </c>
      <c r="O912">
        <v>0.36</v>
      </c>
      <c r="P912">
        <v>0.01</v>
      </c>
      <c r="Q912">
        <v>0.19</v>
      </c>
      <c r="S912" t="s">
        <v>79</v>
      </c>
      <c r="T912" t="s">
        <v>79</v>
      </c>
    </row>
    <row r="913" spans="1:20" x14ac:dyDescent="0.2">
      <c r="A913">
        <v>1293</v>
      </c>
      <c r="C913">
        <v>26464</v>
      </c>
      <c r="D913">
        <v>131005</v>
      </c>
      <c r="E913">
        <v>4</v>
      </c>
      <c r="F913">
        <v>10</v>
      </c>
      <c r="G913">
        <v>47.7</v>
      </c>
      <c r="H913" t="s">
        <v>26</v>
      </c>
      <c r="I913">
        <v>8</v>
      </c>
      <c r="J913">
        <v>49</v>
      </c>
      <c r="K913">
        <v>11</v>
      </c>
      <c r="L913">
        <v>-8</v>
      </c>
      <c r="M913">
        <v>5.7</v>
      </c>
      <c r="O913">
        <v>1.06</v>
      </c>
      <c r="P913">
        <v>0.93</v>
      </c>
      <c r="R913" t="s">
        <v>27</v>
      </c>
      <c r="S913" t="s">
        <v>28</v>
      </c>
      <c r="T913" t="s">
        <v>3226</v>
      </c>
    </row>
    <row r="914" spans="1:20" x14ac:dyDescent="0.2">
      <c r="A914">
        <v>1295</v>
      </c>
      <c r="C914">
        <v>26546</v>
      </c>
      <c r="D914">
        <v>93810</v>
      </c>
      <c r="E914">
        <v>4</v>
      </c>
      <c r="F914">
        <v>12</v>
      </c>
      <c r="G914">
        <v>31.4</v>
      </c>
      <c r="H914" t="s">
        <v>24</v>
      </c>
      <c r="I914">
        <v>17</v>
      </c>
      <c r="J914">
        <v>16</v>
      </c>
      <c r="K914">
        <v>39</v>
      </c>
      <c r="L914">
        <v>17</v>
      </c>
      <c r="M914">
        <v>6.09</v>
      </c>
      <c r="O914">
        <v>1.08</v>
      </c>
      <c r="P914">
        <v>0.96</v>
      </c>
      <c r="S914" t="s">
        <v>54</v>
      </c>
      <c r="T914" t="s">
        <v>54</v>
      </c>
    </row>
    <row r="915" spans="1:20" x14ac:dyDescent="0.2">
      <c r="A915">
        <v>1296</v>
      </c>
      <c r="C915">
        <v>26553</v>
      </c>
      <c r="D915">
        <v>24495</v>
      </c>
      <c r="E915">
        <v>4</v>
      </c>
      <c r="F915">
        <v>15</v>
      </c>
      <c r="G915">
        <v>1.8</v>
      </c>
      <c r="H915" t="s">
        <v>24</v>
      </c>
      <c r="I915">
        <v>57</v>
      </c>
      <c r="J915">
        <v>27</v>
      </c>
      <c r="K915">
        <v>37</v>
      </c>
      <c r="L915">
        <v>57</v>
      </c>
      <c r="M915">
        <v>6.08</v>
      </c>
      <c r="O915">
        <v>0.61</v>
      </c>
      <c r="P915">
        <v>0.5</v>
      </c>
      <c r="S915" t="s">
        <v>202</v>
      </c>
      <c r="T915" t="s">
        <v>202</v>
      </c>
    </row>
    <row r="916" spans="1:20" x14ac:dyDescent="0.2">
      <c r="A916">
        <v>1297</v>
      </c>
      <c r="C916">
        <v>26571</v>
      </c>
      <c r="D916">
        <v>76505</v>
      </c>
      <c r="E916">
        <v>4</v>
      </c>
      <c r="F916">
        <v>12</v>
      </c>
      <c r="G916">
        <v>51.2</v>
      </c>
      <c r="H916" t="s">
        <v>24</v>
      </c>
      <c r="I916">
        <v>22</v>
      </c>
      <c r="J916">
        <v>24</v>
      </c>
      <c r="K916">
        <v>49</v>
      </c>
      <c r="L916">
        <v>22</v>
      </c>
      <c r="M916">
        <v>6.12</v>
      </c>
      <c r="O916">
        <v>0.19</v>
      </c>
      <c r="P916">
        <v>-0.27</v>
      </c>
      <c r="S916" t="s">
        <v>2302</v>
      </c>
      <c r="T916" t="s">
        <v>39</v>
      </c>
    </row>
    <row r="917" spans="1:20" x14ac:dyDescent="0.2">
      <c r="A917">
        <v>1298</v>
      </c>
      <c r="B917" t="s">
        <v>2303</v>
      </c>
      <c r="C917">
        <v>26574</v>
      </c>
      <c r="D917">
        <v>131019</v>
      </c>
      <c r="E917">
        <v>4</v>
      </c>
      <c r="F917">
        <v>11</v>
      </c>
      <c r="G917">
        <v>51.9</v>
      </c>
      <c r="H917" t="s">
        <v>26</v>
      </c>
      <c r="I917">
        <v>6</v>
      </c>
      <c r="J917">
        <v>50</v>
      </c>
      <c r="K917">
        <v>15</v>
      </c>
      <c r="L917">
        <v>-6</v>
      </c>
      <c r="M917">
        <v>4.04</v>
      </c>
      <c r="O917">
        <v>0.33</v>
      </c>
      <c r="P917">
        <v>0.13</v>
      </c>
      <c r="Q917">
        <v>0.16</v>
      </c>
      <c r="S917" t="s">
        <v>3017</v>
      </c>
      <c r="T917" t="s">
        <v>6554</v>
      </c>
    </row>
    <row r="918" spans="1:20" x14ac:dyDescent="0.2">
      <c r="A918">
        <v>1301</v>
      </c>
      <c r="C918">
        <v>26605</v>
      </c>
      <c r="D918">
        <v>57081</v>
      </c>
      <c r="E918">
        <v>4</v>
      </c>
      <c r="F918">
        <v>13</v>
      </c>
      <c r="G918">
        <v>59.6</v>
      </c>
      <c r="H918" t="s">
        <v>24</v>
      </c>
      <c r="I918">
        <v>37</v>
      </c>
      <c r="J918">
        <v>58</v>
      </c>
      <c r="K918">
        <v>1</v>
      </c>
      <c r="L918">
        <v>37</v>
      </c>
      <c r="M918">
        <v>6.45</v>
      </c>
      <c r="N918" t="s">
        <v>103</v>
      </c>
      <c r="S918" t="s">
        <v>60</v>
      </c>
      <c r="T918" t="s">
        <v>60</v>
      </c>
    </row>
    <row r="919" spans="1:20" x14ac:dyDescent="0.2">
      <c r="A919">
        <v>1303</v>
      </c>
      <c r="B919" t="s">
        <v>2307</v>
      </c>
      <c r="C919">
        <v>26630</v>
      </c>
      <c r="D919">
        <v>39404</v>
      </c>
      <c r="E919">
        <v>4</v>
      </c>
      <c r="F919">
        <v>14</v>
      </c>
      <c r="G919">
        <v>53.9</v>
      </c>
      <c r="H919" t="s">
        <v>24</v>
      </c>
      <c r="I919">
        <v>48</v>
      </c>
      <c r="J919">
        <v>24</v>
      </c>
      <c r="K919">
        <v>34</v>
      </c>
      <c r="L919">
        <v>48</v>
      </c>
      <c r="M919">
        <v>4.1399999999999997</v>
      </c>
      <c r="O919">
        <v>0.95</v>
      </c>
      <c r="P919">
        <v>0.64</v>
      </c>
      <c r="Q919">
        <v>0.54</v>
      </c>
      <c r="S919" t="s">
        <v>272</v>
      </c>
      <c r="T919" t="s">
        <v>272</v>
      </c>
    </row>
    <row r="920" spans="1:20" x14ac:dyDescent="0.2">
      <c r="A920">
        <v>1304</v>
      </c>
      <c r="C920">
        <v>26659</v>
      </c>
      <c r="D920">
        <v>693</v>
      </c>
      <c r="E920">
        <v>4</v>
      </c>
      <c r="F920">
        <v>30</v>
      </c>
      <c r="G920">
        <v>0.1</v>
      </c>
      <c r="H920" t="s">
        <v>24</v>
      </c>
      <c r="I920">
        <v>83</v>
      </c>
      <c r="J920">
        <v>20</v>
      </c>
      <c r="K920">
        <v>26</v>
      </c>
      <c r="L920">
        <v>83</v>
      </c>
      <c r="M920">
        <v>5.46</v>
      </c>
      <c r="O920">
        <v>0.87</v>
      </c>
      <c r="P920">
        <v>0.46</v>
      </c>
      <c r="S920" t="s">
        <v>71</v>
      </c>
      <c r="T920" t="s">
        <v>71</v>
      </c>
    </row>
    <row r="921" spans="1:20" x14ac:dyDescent="0.2">
      <c r="A921">
        <v>1305</v>
      </c>
      <c r="C921">
        <v>26670</v>
      </c>
      <c r="D921">
        <v>13075</v>
      </c>
      <c r="E921">
        <v>4</v>
      </c>
      <c r="F921">
        <v>16</v>
      </c>
      <c r="G921">
        <v>53.6</v>
      </c>
      <c r="H921" t="s">
        <v>24</v>
      </c>
      <c r="I921">
        <v>61</v>
      </c>
      <c r="J921">
        <v>51</v>
      </c>
      <c r="K921">
        <v>1</v>
      </c>
      <c r="L921">
        <v>61</v>
      </c>
      <c r="M921">
        <v>5.7</v>
      </c>
      <c r="O921">
        <v>-0.14000000000000001</v>
      </c>
      <c r="P921">
        <v>-0.51</v>
      </c>
      <c r="S921" t="s">
        <v>2308</v>
      </c>
      <c r="T921" t="s">
        <v>2308</v>
      </c>
    </row>
    <row r="922" spans="1:20" x14ac:dyDescent="0.2">
      <c r="A922">
        <v>1306</v>
      </c>
      <c r="B922" t="s">
        <v>2309</v>
      </c>
      <c r="C922">
        <v>26673</v>
      </c>
      <c r="D922">
        <v>39409</v>
      </c>
      <c r="E922">
        <v>4</v>
      </c>
      <c r="F922">
        <v>14</v>
      </c>
      <c r="G922">
        <v>53.3</v>
      </c>
      <c r="H922" t="s">
        <v>24</v>
      </c>
      <c r="I922">
        <v>40</v>
      </c>
      <c r="J922">
        <v>29</v>
      </c>
      <c r="K922">
        <v>1</v>
      </c>
      <c r="L922">
        <v>40</v>
      </c>
      <c r="M922">
        <v>4.71</v>
      </c>
      <c r="O922">
        <v>1.01</v>
      </c>
      <c r="P922">
        <v>0.65</v>
      </c>
      <c r="Q922">
        <v>0.56999999999999995</v>
      </c>
      <c r="S922" t="s">
        <v>2310</v>
      </c>
      <c r="T922" t="s">
        <v>6902</v>
      </c>
    </row>
    <row r="923" spans="1:20" x14ac:dyDescent="0.2">
      <c r="A923">
        <v>1307</v>
      </c>
      <c r="C923">
        <v>26676</v>
      </c>
      <c r="D923">
        <v>93821</v>
      </c>
      <c r="E923">
        <v>4</v>
      </c>
      <c r="F923">
        <v>13</v>
      </c>
      <c r="G923">
        <v>34.799999999999997</v>
      </c>
      <c r="H923" t="s">
        <v>24</v>
      </c>
      <c r="I923">
        <v>10</v>
      </c>
      <c r="J923">
        <v>12</v>
      </c>
      <c r="K923">
        <v>44</v>
      </c>
      <c r="L923">
        <v>10</v>
      </c>
      <c r="M923">
        <v>6.23</v>
      </c>
      <c r="O923">
        <v>0.05</v>
      </c>
      <c r="P923">
        <v>-0.33</v>
      </c>
      <c r="S923" t="s">
        <v>179</v>
      </c>
      <c r="T923" t="s">
        <v>179</v>
      </c>
    </row>
    <row r="924" spans="1:20" x14ac:dyDescent="0.2">
      <c r="A924">
        <v>1308</v>
      </c>
      <c r="C924">
        <v>26677</v>
      </c>
      <c r="D924">
        <v>111671</v>
      </c>
      <c r="E924">
        <v>4</v>
      </c>
      <c r="F924">
        <v>13</v>
      </c>
      <c r="G924">
        <v>31.3</v>
      </c>
      <c r="H924" t="s">
        <v>24</v>
      </c>
      <c r="I924">
        <v>8</v>
      </c>
      <c r="J924">
        <v>53</v>
      </c>
      <c r="K924">
        <v>26</v>
      </c>
      <c r="L924">
        <v>8</v>
      </c>
      <c r="M924">
        <v>6.51</v>
      </c>
      <c r="O924">
        <v>0.16</v>
      </c>
      <c r="P924">
        <v>0.13</v>
      </c>
      <c r="S924" t="s">
        <v>2723</v>
      </c>
      <c r="T924" t="s">
        <v>2723</v>
      </c>
    </row>
    <row r="925" spans="1:20" x14ac:dyDescent="0.2">
      <c r="A925">
        <v>1309</v>
      </c>
      <c r="B925" t="s">
        <v>2311</v>
      </c>
      <c r="C925">
        <v>26690</v>
      </c>
      <c r="D925">
        <v>111672</v>
      </c>
      <c r="E925">
        <v>4</v>
      </c>
      <c r="F925">
        <v>13</v>
      </c>
      <c r="G925">
        <v>33.1</v>
      </c>
      <c r="H925" t="s">
        <v>24</v>
      </c>
      <c r="I925">
        <v>7</v>
      </c>
      <c r="J925">
        <v>42</v>
      </c>
      <c r="K925">
        <v>58</v>
      </c>
      <c r="L925">
        <v>7</v>
      </c>
      <c r="M925">
        <v>5.29</v>
      </c>
      <c r="O925">
        <v>0.36</v>
      </c>
      <c r="P925">
        <v>0.01</v>
      </c>
      <c r="Q925">
        <v>0.19</v>
      </c>
      <c r="S925" t="s">
        <v>312</v>
      </c>
      <c r="T925" t="s">
        <v>3259</v>
      </c>
    </row>
    <row r="926" spans="1:20" x14ac:dyDescent="0.2">
      <c r="A926">
        <v>1310</v>
      </c>
      <c r="C926">
        <v>26703</v>
      </c>
      <c r="D926">
        <v>93823</v>
      </c>
      <c r="E926">
        <v>4</v>
      </c>
      <c r="F926">
        <v>13</v>
      </c>
      <c r="G926">
        <v>49.9</v>
      </c>
      <c r="H926" t="s">
        <v>24</v>
      </c>
      <c r="I926">
        <v>12</v>
      </c>
      <c r="J926">
        <v>45</v>
      </c>
      <c r="K926">
        <v>12</v>
      </c>
      <c r="L926">
        <v>12</v>
      </c>
      <c r="M926">
        <v>6.25</v>
      </c>
      <c r="O926">
        <v>1.1599999999999999</v>
      </c>
      <c r="P926">
        <v>1.1200000000000001</v>
      </c>
      <c r="Q926">
        <v>0.39</v>
      </c>
      <c r="S926" t="s">
        <v>197</v>
      </c>
      <c r="T926" t="s">
        <v>197</v>
      </c>
    </row>
    <row r="927" spans="1:20" x14ac:dyDescent="0.2">
      <c r="A927">
        <v>1311</v>
      </c>
      <c r="B927" t="s">
        <v>2312</v>
      </c>
      <c r="C927">
        <v>26722</v>
      </c>
      <c r="D927">
        <v>111674</v>
      </c>
      <c r="E927">
        <v>4</v>
      </c>
      <c r="F927">
        <v>13</v>
      </c>
      <c r="G927">
        <v>56.4</v>
      </c>
      <c r="H927" t="s">
        <v>24</v>
      </c>
      <c r="I927">
        <v>9</v>
      </c>
      <c r="J927">
        <v>15</v>
      </c>
      <c r="K927">
        <v>49</v>
      </c>
      <c r="L927">
        <v>9</v>
      </c>
      <c r="M927">
        <v>4.84</v>
      </c>
      <c r="O927">
        <v>0.8</v>
      </c>
      <c r="P927">
        <v>0.5</v>
      </c>
      <c r="Q927">
        <v>0.45</v>
      </c>
      <c r="S927" t="s">
        <v>2313</v>
      </c>
      <c r="T927" t="s">
        <v>33</v>
      </c>
    </row>
    <row r="928" spans="1:20" x14ac:dyDescent="0.2">
      <c r="A928">
        <v>1312</v>
      </c>
      <c r="C928">
        <v>26739</v>
      </c>
      <c r="D928">
        <v>131041</v>
      </c>
      <c r="E928">
        <v>4</v>
      </c>
      <c r="F928">
        <v>13</v>
      </c>
      <c r="G928">
        <v>38.200000000000003</v>
      </c>
      <c r="H928" t="s">
        <v>26</v>
      </c>
      <c r="I928">
        <v>1</v>
      </c>
      <c r="J928">
        <v>8</v>
      </c>
      <c r="K928">
        <v>59</v>
      </c>
      <c r="L928">
        <v>-1</v>
      </c>
      <c r="M928">
        <v>6.44</v>
      </c>
      <c r="O928">
        <v>-0.13</v>
      </c>
      <c r="P928">
        <v>-0.56000000000000005</v>
      </c>
      <c r="S928" t="s">
        <v>148</v>
      </c>
      <c r="T928" t="s">
        <v>148</v>
      </c>
    </row>
    <row r="929" spans="1:20" x14ac:dyDescent="0.2">
      <c r="A929">
        <v>1313</v>
      </c>
      <c r="C929">
        <v>26755</v>
      </c>
      <c r="D929">
        <v>24514</v>
      </c>
      <c r="E929">
        <v>4</v>
      </c>
      <c r="F929">
        <v>17</v>
      </c>
      <c r="G929">
        <v>8.1999999999999993</v>
      </c>
      <c r="H929" t="s">
        <v>24</v>
      </c>
      <c r="I929">
        <v>57</v>
      </c>
      <c r="J929">
        <v>51</v>
      </c>
      <c r="K929">
        <v>38</v>
      </c>
      <c r="L929">
        <v>57</v>
      </c>
      <c r="M929">
        <v>5.71</v>
      </c>
      <c r="O929">
        <v>1.0900000000000001</v>
      </c>
      <c r="S929" t="s">
        <v>45</v>
      </c>
      <c r="T929" t="s">
        <v>45</v>
      </c>
    </row>
    <row r="930" spans="1:20" x14ac:dyDescent="0.2">
      <c r="A930">
        <v>1314</v>
      </c>
      <c r="C930">
        <v>26764</v>
      </c>
      <c r="D930">
        <v>24512</v>
      </c>
      <c r="E930">
        <v>4</v>
      </c>
      <c r="F930">
        <v>16</v>
      </c>
      <c r="G930">
        <v>43.1</v>
      </c>
      <c r="H930" t="s">
        <v>24</v>
      </c>
      <c r="I930">
        <v>53</v>
      </c>
      <c r="J930">
        <v>36</v>
      </c>
      <c r="K930">
        <v>43</v>
      </c>
      <c r="L930">
        <v>53</v>
      </c>
      <c r="M930">
        <v>5.19</v>
      </c>
      <c r="O930">
        <v>0.05</v>
      </c>
      <c r="S930" t="s">
        <v>350</v>
      </c>
      <c r="T930" t="s">
        <v>350</v>
      </c>
    </row>
    <row r="931" spans="1:20" x14ac:dyDescent="0.2">
      <c r="A931">
        <v>1315</v>
      </c>
      <c r="C931">
        <v>26793</v>
      </c>
      <c r="D931">
        <v>111680</v>
      </c>
      <c r="E931">
        <v>4</v>
      </c>
      <c r="F931">
        <v>14</v>
      </c>
      <c r="G931">
        <v>36.299999999999997</v>
      </c>
      <c r="H931" t="s">
        <v>24</v>
      </c>
      <c r="I931">
        <v>10</v>
      </c>
      <c r="J931">
        <v>0</v>
      </c>
      <c r="K931">
        <v>40</v>
      </c>
      <c r="L931">
        <v>10</v>
      </c>
      <c r="M931">
        <v>5.22</v>
      </c>
      <c r="O931">
        <v>-0.1</v>
      </c>
      <c r="P931">
        <v>-0.34</v>
      </c>
      <c r="S931" t="s">
        <v>66</v>
      </c>
      <c r="T931" t="s">
        <v>66</v>
      </c>
    </row>
    <row r="932" spans="1:20" x14ac:dyDescent="0.2">
      <c r="A932">
        <v>1317</v>
      </c>
      <c r="C932">
        <v>26836</v>
      </c>
      <c r="D932">
        <v>691</v>
      </c>
      <c r="E932">
        <v>4</v>
      </c>
      <c r="F932">
        <v>27</v>
      </c>
      <c r="G932">
        <v>2.8</v>
      </c>
      <c r="H932" t="s">
        <v>24</v>
      </c>
      <c r="I932">
        <v>80</v>
      </c>
      <c r="J932">
        <v>49</v>
      </c>
      <c r="K932">
        <v>27</v>
      </c>
      <c r="L932">
        <v>80</v>
      </c>
      <c r="M932">
        <v>5.43</v>
      </c>
      <c r="O932">
        <v>1.17</v>
      </c>
      <c r="R932" t="s">
        <v>27</v>
      </c>
      <c r="S932" t="s">
        <v>342</v>
      </c>
      <c r="T932" t="s">
        <v>5784</v>
      </c>
    </row>
    <row r="933" spans="1:20" x14ac:dyDescent="0.2">
      <c r="A933">
        <v>1318</v>
      </c>
      <c r="B933" t="s">
        <v>2315</v>
      </c>
      <c r="C933">
        <v>26846</v>
      </c>
      <c r="D933">
        <v>149478</v>
      </c>
      <c r="E933">
        <v>4</v>
      </c>
      <c r="F933">
        <v>14</v>
      </c>
      <c r="G933">
        <v>23.7</v>
      </c>
      <c r="H933" t="s">
        <v>26</v>
      </c>
      <c r="I933">
        <v>10</v>
      </c>
      <c r="J933">
        <v>15</v>
      </c>
      <c r="K933">
        <v>23</v>
      </c>
      <c r="L933">
        <v>-10</v>
      </c>
      <c r="M933">
        <v>4.87</v>
      </c>
      <c r="O933">
        <v>1.17</v>
      </c>
      <c r="P933">
        <v>1.1499999999999999</v>
      </c>
      <c r="Q933">
        <v>0.56999999999999995</v>
      </c>
      <c r="S933" t="s">
        <v>105</v>
      </c>
      <c r="T933" t="s">
        <v>105</v>
      </c>
    </row>
    <row r="934" spans="1:20" x14ac:dyDescent="0.2">
      <c r="A934">
        <v>1319</v>
      </c>
      <c r="B934" t="s">
        <v>2316</v>
      </c>
      <c r="C934">
        <v>26911</v>
      </c>
      <c r="D934">
        <v>93836</v>
      </c>
      <c r="E934">
        <v>4</v>
      </c>
      <c r="F934">
        <v>15</v>
      </c>
      <c r="G934">
        <v>46.3</v>
      </c>
      <c r="H934" t="s">
        <v>24</v>
      </c>
      <c r="I934">
        <v>15</v>
      </c>
      <c r="J934">
        <v>24</v>
      </c>
      <c r="K934">
        <v>2</v>
      </c>
      <c r="L934">
        <v>15</v>
      </c>
      <c r="M934">
        <v>6.32</v>
      </c>
      <c r="O934">
        <v>0.4</v>
      </c>
      <c r="P934">
        <v>0.02</v>
      </c>
      <c r="Q934">
        <v>0.21</v>
      </c>
      <c r="S934" t="s">
        <v>430</v>
      </c>
      <c r="T934" t="s">
        <v>430</v>
      </c>
    </row>
    <row r="935" spans="1:20" x14ac:dyDescent="0.2">
      <c r="A935">
        <v>1320</v>
      </c>
      <c r="B935" t="s">
        <v>2317</v>
      </c>
      <c r="C935">
        <v>26912</v>
      </c>
      <c r="D935">
        <v>111696</v>
      </c>
      <c r="E935">
        <v>4</v>
      </c>
      <c r="F935">
        <v>15</v>
      </c>
      <c r="G935">
        <v>32.1</v>
      </c>
      <c r="H935" t="s">
        <v>24</v>
      </c>
      <c r="I935">
        <v>8</v>
      </c>
      <c r="J935">
        <v>53</v>
      </c>
      <c r="K935">
        <v>32</v>
      </c>
      <c r="L935">
        <v>8</v>
      </c>
      <c r="M935">
        <v>4.29</v>
      </c>
      <c r="O935">
        <v>-0.06</v>
      </c>
      <c r="P935">
        <v>-0.53</v>
      </c>
      <c r="Q935">
        <v>-0.06</v>
      </c>
      <c r="S935" t="s">
        <v>2318</v>
      </c>
      <c r="T935" t="s">
        <v>2318</v>
      </c>
    </row>
    <row r="936" spans="1:20" x14ac:dyDescent="0.2">
      <c r="A936">
        <v>1321</v>
      </c>
      <c r="C936">
        <v>26913</v>
      </c>
      <c r="D936">
        <v>111695</v>
      </c>
      <c r="E936">
        <v>4</v>
      </c>
      <c r="F936">
        <v>15</v>
      </c>
      <c r="G936">
        <v>25.8</v>
      </c>
      <c r="H936" t="s">
        <v>24</v>
      </c>
      <c r="I936">
        <v>6</v>
      </c>
      <c r="J936">
        <v>11</v>
      </c>
      <c r="K936">
        <v>59</v>
      </c>
      <c r="L936">
        <v>6</v>
      </c>
      <c r="M936">
        <v>6.93</v>
      </c>
      <c r="O936">
        <v>0.7</v>
      </c>
      <c r="P936">
        <v>0.22</v>
      </c>
      <c r="S936" t="s">
        <v>321</v>
      </c>
      <c r="T936" t="s">
        <v>321</v>
      </c>
    </row>
    <row r="937" spans="1:20" x14ac:dyDescent="0.2">
      <c r="A937">
        <v>1322</v>
      </c>
      <c r="C937">
        <v>26923</v>
      </c>
      <c r="D937">
        <v>111698</v>
      </c>
      <c r="E937">
        <v>4</v>
      </c>
      <c r="F937">
        <v>15</v>
      </c>
      <c r="G937">
        <v>29.2</v>
      </c>
      <c r="H937" t="s">
        <v>24</v>
      </c>
      <c r="I937">
        <v>6</v>
      </c>
      <c r="J937">
        <v>11</v>
      </c>
      <c r="K937">
        <v>12</v>
      </c>
      <c r="L937">
        <v>6</v>
      </c>
      <c r="M937">
        <v>6.31</v>
      </c>
      <c r="O937">
        <v>0.59</v>
      </c>
      <c r="P937">
        <v>0.05</v>
      </c>
      <c r="S937" t="s">
        <v>2744</v>
      </c>
      <c r="T937" t="s">
        <v>2744</v>
      </c>
    </row>
    <row r="938" spans="1:20" x14ac:dyDescent="0.2">
      <c r="A938">
        <v>1324</v>
      </c>
      <c r="C938">
        <v>26961</v>
      </c>
      <c r="D938">
        <v>24531</v>
      </c>
      <c r="E938">
        <v>4</v>
      </c>
      <c r="F938">
        <v>18</v>
      </c>
      <c r="G938">
        <v>14.6</v>
      </c>
      <c r="H938" t="s">
        <v>24</v>
      </c>
      <c r="I938">
        <v>50</v>
      </c>
      <c r="J938">
        <v>17</v>
      </c>
      <c r="K938">
        <v>44</v>
      </c>
      <c r="L938">
        <v>50</v>
      </c>
      <c r="M938">
        <v>4.6100000000000003</v>
      </c>
      <c r="O938">
        <v>0.04</v>
      </c>
      <c r="P938">
        <v>0.03</v>
      </c>
      <c r="Q938">
        <v>0.05</v>
      </c>
      <c r="S938" t="s">
        <v>114</v>
      </c>
      <c r="T938" t="s">
        <v>114</v>
      </c>
    </row>
    <row r="939" spans="1:20" x14ac:dyDescent="0.2">
      <c r="A939">
        <v>1325</v>
      </c>
      <c r="B939" t="s">
        <v>2322</v>
      </c>
      <c r="C939">
        <v>26965</v>
      </c>
      <c r="D939">
        <v>131063</v>
      </c>
      <c r="E939">
        <v>4</v>
      </c>
      <c r="F939">
        <v>15</v>
      </c>
      <c r="G939">
        <v>16.3</v>
      </c>
      <c r="H939" t="s">
        <v>26</v>
      </c>
      <c r="I939">
        <v>7</v>
      </c>
      <c r="J939">
        <v>39</v>
      </c>
      <c r="K939">
        <v>10</v>
      </c>
      <c r="L939">
        <v>-7</v>
      </c>
      <c r="M939">
        <v>4.43</v>
      </c>
      <c r="O939">
        <v>0.82</v>
      </c>
      <c r="P939">
        <v>0.45</v>
      </c>
      <c r="Q939">
        <v>0.45</v>
      </c>
      <c r="S939" t="s">
        <v>2324</v>
      </c>
      <c r="T939" t="s">
        <v>2324</v>
      </c>
    </row>
    <row r="940" spans="1:20" x14ac:dyDescent="0.2">
      <c r="A940">
        <v>1327</v>
      </c>
      <c r="C940">
        <v>27022</v>
      </c>
      <c r="D940">
        <v>13098</v>
      </c>
      <c r="E940">
        <v>4</v>
      </c>
      <c r="F940">
        <v>20</v>
      </c>
      <c r="G940">
        <v>40.299999999999997</v>
      </c>
      <c r="H940" t="s">
        <v>24</v>
      </c>
      <c r="I940">
        <v>65</v>
      </c>
      <c r="J940">
        <v>8</v>
      </c>
      <c r="K940">
        <v>26</v>
      </c>
      <c r="L940">
        <v>65</v>
      </c>
      <c r="M940">
        <v>5.27</v>
      </c>
      <c r="O940">
        <v>0.81</v>
      </c>
      <c r="P940">
        <v>0.47</v>
      </c>
      <c r="Q940">
        <v>0.43</v>
      </c>
      <c r="S940" t="s">
        <v>2326</v>
      </c>
      <c r="T940" t="s">
        <v>2326</v>
      </c>
    </row>
    <row r="941" spans="1:20" x14ac:dyDescent="0.2">
      <c r="A941">
        <v>1328</v>
      </c>
      <c r="C941">
        <v>27026</v>
      </c>
      <c r="D941">
        <v>39447</v>
      </c>
      <c r="E941">
        <v>4</v>
      </c>
      <c r="F941">
        <v>18</v>
      </c>
      <c r="G941">
        <v>8.1999999999999993</v>
      </c>
      <c r="H941" t="s">
        <v>24</v>
      </c>
      <c r="I941">
        <v>42</v>
      </c>
      <c r="J941">
        <v>8</v>
      </c>
      <c r="K941">
        <v>28</v>
      </c>
      <c r="L941">
        <v>42</v>
      </c>
      <c r="M941">
        <v>6.22</v>
      </c>
      <c r="O941">
        <v>-0.08</v>
      </c>
      <c r="P941">
        <v>-0.28999999999999998</v>
      </c>
      <c r="S941" t="s">
        <v>102</v>
      </c>
      <c r="T941" t="s">
        <v>102</v>
      </c>
    </row>
    <row r="942" spans="1:20" x14ac:dyDescent="0.2">
      <c r="A942">
        <v>1329</v>
      </c>
      <c r="B942" t="s">
        <v>2327</v>
      </c>
      <c r="C942">
        <v>27045</v>
      </c>
      <c r="D942">
        <v>76532</v>
      </c>
      <c r="E942">
        <v>4</v>
      </c>
      <c r="F942">
        <v>17</v>
      </c>
      <c r="G942">
        <v>15.6</v>
      </c>
      <c r="H942" t="s">
        <v>24</v>
      </c>
      <c r="I942">
        <v>20</v>
      </c>
      <c r="J942">
        <v>34</v>
      </c>
      <c r="K942">
        <v>43</v>
      </c>
      <c r="L942">
        <v>20</v>
      </c>
      <c r="M942">
        <v>4.9400000000000004</v>
      </c>
      <c r="O942">
        <v>0.26</v>
      </c>
      <c r="P942">
        <v>0.11</v>
      </c>
      <c r="Q942">
        <v>0.12</v>
      </c>
      <c r="S942" t="s">
        <v>383</v>
      </c>
      <c r="T942" t="s">
        <v>383</v>
      </c>
    </row>
    <row r="943" spans="1:20" x14ac:dyDescent="0.2">
      <c r="A943">
        <v>1330</v>
      </c>
      <c r="C943">
        <v>27084</v>
      </c>
      <c r="D943">
        <v>39457</v>
      </c>
      <c r="E943">
        <v>4</v>
      </c>
      <c r="F943">
        <v>19</v>
      </c>
      <c r="G943">
        <v>13.3</v>
      </c>
      <c r="H943" t="s">
        <v>24</v>
      </c>
      <c r="I943">
        <v>50</v>
      </c>
      <c r="J943">
        <v>2</v>
      </c>
      <c r="K943">
        <v>56</v>
      </c>
      <c r="L943">
        <v>50</v>
      </c>
      <c r="M943">
        <v>5.45</v>
      </c>
      <c r="O943">
        <v>0.22</v>
      </c>
      <c r="P943">
        <v>0.12</v>
      </c>
      <c r="S943" t="s">
        <v>41</v>
      </c>
      <c r="T943" t="s">
        <v>41</v>
      </c>
    </row>
    <row r="944" spans="1:20" x14ac:dyDescent="0.2">
      <c r="A944">
        <v>1331</v>
      </c>
      <c r="B944" t="s">
        <v>2328</v>
      </c>
      <c r="C944">
        <v>27176</v>
      </c>
      <c r="D944">
        <v>76541</v>
      </c>
      <c r="E944">
        <v>4</v>
      </c>
      <c r="F944">
        <v>18</v>
      </c>
      <c r="G944">
        <v>23.2</v>
      </c>
      <c r="H944" t="s">
        <v>24</v>
      </c>
      <c r="I944">
        <v>21</v>
      </c>
      <c r="J944">
        <v>34</v>
      </c>
      <c r="K944">
        <v>45</v>
      </c>
      <c r="L944">
        <v>21</v>
      </c>
      <c r="M944">
        <v>5.65</v>
      </c>
      <c r="O944">
        <v>0.28000000000000003</v>
      </c>
      <c r="P944">
        <v>0.08</v>
      </c>
      <c r="Q944">
        <v>0.16</v>
      </c>
      <c r="S944" t="s">
        <v>264</v>
      </c>
      <c r="T944" t="s">
        <v>264</v>
      </c>
    </row>
    <row r="945" spans="1:20" x14ac:dyDescent="0.2">
      <c r="A945">
        <v>1332</v>
      </c>
      <c r="C945">
        <v>27179</v>
      </c>
      <c r="D945">
        <v>131092</v>
      </c>
      <c r="E945">
        <v>4</v>
      </c>
      <c r="F945">
        <v>17</v>
      </c>
      <c r="G945">
        <v>19.2</v>
      </c>
      <c r="H945" t="s">
        <v>26</v>
      </c>
      <c r="I945">
        <v>6</v>
      </c>
      <c r="J945">
        <v>28</v>
      </c>
      <c r="K945">
        <v>19</v>
      </c>
      <c r="L945">
        <v>-6</v>
      </c>
      <c r="M945">
        <v>5.94</v>
      </c>
      <c r="O945">
        <v>1.08</v>
      </c>
      <c r="P945">
        <v>0.94</v>
      </c>
      <c r="R945" t="s">
        <v>27</v>
      </c>
      <c r="S945" t="s">
        <v>51</v>
      </c>
      <c r="T945" t="s">
        <v>3242</v>
      </c>
    </row>
    <row r="946" spans="1:20" x14ac:dyDescent="0.2">
      <c r="A946">
        <v>1333</v>
      </c>
      <c r="C946">
        <v>27192</v>
      </c>
      <c r="D946">
        <v>24544</v>
      </c>
      <c r="E946">
        <v>4</v>
      </c>
      <c r="F946">
        <v>20</v>
      </c>
      <c r="G946">
        <v>11.5</v>
      </c>
      <c r="H946" t="s">
        <v>24</v>
      </c>
      <c r="I946">
        <v>50</v>
      </c>
      <c r="J946">
        <v>55</v>
      </c>
      <c r="K946">
        <v>15</v>
      </c>
      <c r="L946">
        <v>50</v>
      </c>
      <c r="M946">
        <v>5.55</v>
      </c>
      <c r="O946">
        <v>-0.01</v>
      </c>
      <c r="P946">
        <v>-0.75</v>
      </c>
      <c r="S946" t="s">
        <v>2329</v>
      </c>
      <c r="T946" t="s">
        <v>6931</v>
      </c>
    </row>
    <row r="947" spans="1:20" x14ac:dyDescent="0.2">
      <c r="A947">
        <v>1334</v>
      </c>
      <c r="C947">
        <v>27236</v>
      </c>
      <c r="D947">
        <v>111729</v>
      </c>
      <c r="E947">
        <v>4</v>
      </c>
      <c r="F947">
        <v>18</v>
      </c>
      <c r="G947">
        <v>24.5</v>
      </c>
      <c r="H947" t="s">
        <v>24</v>
      </c>
      <c r="I947">
        <v>9</v>
      </c>
      <c r="J947">
        <v>29</v>
      </c>
      <c r="K947">
        <v>12</v>
      </c>
      <c r="L947">
        <v>9</v>
      </c>
      <c r="M947">
        <v>6.54</v>
      </c>
      <c r="O947">
        <v>0.16</v>
      </c>
      <c r="P947">
        <v>0.17</v>
      </c>
      <c r="S947" t="s">
        <v>202</v>
      </c>
      <c r="T947" t="s">
        <v>202</v>
      </c>
    </row>
    <row r="948" spans="1:20" x14ac:dyDescent="0.2">
      <c r="A948">
        <v>1335</v>
      </c>
      <c r="C948">
        <v>27245</v>
      </c>
      <c r="D948">
        <v>13113</v>
      </c>
      <c r="E948">
        <v>4</v>
      </c>
      <c r="F948">
        <v>21</v>
      </c>
      <c r="G948">
        <v>47.6</v>
      </c>
      <c r="H948" t="s">
        <v>24</v>
      </c>
      <c r="I948">
        <v>60</v>
      </c>
      <c r="J948">
        <v>44</v>
      </c>
      <c r="K948">
        <v>8</v>
      </c>
      <c r="L948">
        <v>60</v>
      </c>
      <c r="M948">
        <v>5.39</v>
      </c>
      <c r="O948">
        <v>1.49</v>
      </c>
      <c r="P948">
        <v>1.81</v>
      </c>
      <c r="S948" t="s">
        <v>53</v>
      </c>
      <c r="T948" t="s">
        <v>53</v>
      </c>
    </row>
    <row r="949" spans="1:20" x14ac:dyDescent="0.2">
      <c r="A949">
        <v>1337</v>
      </c>
      <c r="C949">
        <v>27278</v>
      </c>
      <c r="D949">
        <v>39468</v>
      </c>
      <c r="E949">
        <v>4</v>
      </c>
      <c r="F949">
        <v>20</v>
      </c>
      <c r="G949">
        <v>14.4</v>
      </c>
      <c r="H949" t="s">
        <v>24</v>
      </c>
      <c r="I949">
        <v>41</v>
      </c>
      <c r="J949">
        <v>48</v>
      </c>
      <c r="K949">
        <v>29</v>
      </c>
      <c r="L949">
        <v>41</v>
      </c>
      <c r="M949">
        <v>5.92</v>
      </c>
      <c r="O949">
        <v>0.94</v>
      </c>
      <c r="S949" t="s">
        <v>54</v>
      </c>
      <c r="T949" t="s">
        <v>54</v>
      </c>
    </row>
    <row r="950" spans="1:20" x14ac:dyDescent="0.2">
      <c r="A950">
        <v>1339</v>
      </c>
      <c r="B950" t="s">
        <v>2332</v>
      </c>
      <c r="C950">
        <v>27295</v>
      </c>
      <c r="D950">
        <v>76548</v>
      </c>
      <c r="E950">
        <v>4</v>
      </c>
      <c r="F950">
        <v>19</v>
      </c>
      <c r="G950">
        <v>26.1</v>
      </c>
      <c r="H950" t="s">
        <v>24</v>
      </c>
      <c r="I950">
        <v>21</v>
      </c>
      <c r="J950">
        <v>8</v>
      </c>
      <c r="K950">
        <v>32</v>
      </c>
      <c r="L950">
        <v>21</v>
      </c>
      <c r="M950">
        <v>5.35</v>
      </c>
      <c r="O950">
        <v>-0.08</v>
      </c>
      <c r="P950">
        <v>-0.25</v>
      </c>
      <c r="S950" t="s">
        <v>153</v>
      </c>
      <c r="T950" t="s">
        <v>153</v>
      </c>
    </row>
    <row r="951" spans="1:20" x14ac:dyDescent="0.2">
      <c r="A951">
        <v>1341</v>
      </c>
      <c r="B951" t="s">
        <v>2333</v>
      </c>
      <c r="C951">
        <v>27309</v>
      </c>
      <c r="D951">
        <v>76551</v>
      </c>
      <c r="E951">
        <v>4</v>
      </c>
      <c r="F951">
        <v>19</v>
      </c>
      <c r="G951">
        <v>36.700000000000003</v>
      </c>
      <c r="H951" t="s">
        <v>24</v>
      </c>
      <c r="I951">
        <v>21</v>
      </c>
      <c r="J951">
        <v>46</v>
      </c>
      <c r="K951">
        <v>25</v>
      </c>
      <c r="L951">
        <v>21</v>
      </c>
      <c r="M951">
        <v>5.38</v>
      </c>
      <c r="O951">
        <v>-0.14000000000000001</v>
      </c>
      <c r="P951">
        <v>-0.39</v>
      </c>
      <c r="S951" t="s">
        <v>2335</v>
      </c>
      <c r="T951" t="s">
        <v>2335</v>
      </c>
    </row>
    <row r="952" spans="1:20" x14ac:dyDescent="0.2">
      <c r="A952">
        <v>1342</v>
      </c>
      <c r="C952">
        <v>27322</v>
      </c>
      <c r="D952">
        <v>24563</v>
      </c>
      <c r="E952">
        <v>4</v>
      </c>
      <c r="F952">
        <v>21</v>
      </c>
      <c r="G952">
        <v>51.8</v>
      </c>
      <c r="H952" t="s">
        <v>24</v>
      </c>
      <c r="I952">
        <v>56</v>
      </c>
      <c r="J952">
        <v>30</v>
      </c>
      <c r="K952">
        <v>24</v>
      </c>
      <c r="L952">
        <v>56</v>
      </c>
      <c r="M952">
        <v>5.88</v>
      </c>
      <c r="N952" t="s">
        <v>103</v>
      </c>
      <c r="S952" t="s">
        <v>298</v>
      </c>
      <c r="T952" t="s">
        <v>298</v>
      </c>
    </row>
    <row r="953" spans="1:20" x14ac:dyDescent="0.2">
      <c r="A953">
        <v>1343</v>
      </c>
      <c r="B953" t="s">
        <v>2336</v>
      </c>
      <c r="C953">
        <v>27348</v>
      </c>
      <c r="D953">
        <v>57171</v>
      </c>
      <c r="E953">
        <v>4</v>
      </c>
      <c r="F953">
        <v>20</v>
      </c>
      <c r="G953">
        <v>24.6</v>
      </c>
      <c r="H953" t="s">
        <v>24</v>
      </c>
      <c r="I953">
        <v>34</v>
      </c>
      <c r="J953">
        <v>34</v>
      </c>
      <c r="K953">
        <v>0</v>
      </c>
      <c r="L953">
        <v>34</v>
      </c>
      <c r="M953">
        <v>4.93</v>
      </c>
      <c r="O953">
        <v>0.94</v>
      </c>
      <c r="P953">
        <v>0.69</v>
      </c>
      <c r="S953" t="s">
        <v>71</v>
      </c>
      <c r="T953" t="s">
        <v>71</v>
      </c>
    </row>
    <row r="954" spans="1:20" x14ac:dyDescent="0.2">
      <c r="A954">
        <v>1344</v>
      </c>
      <c r="C954">
        <v>27349</v>
      </c>
      <c r="D954">
        <v>57166</v>
      </c>
      <c r="E954">
        <v>4</v>
      </c>
      <c r="F954">
        <v>20</v>
      </c>
      <c r="G954">
        <v>10</v>
      </c>
      <c r="H954" t="s">
        <v>24</v>
      </c>
      <c r="I954">
        <v>31</v>
      </c>
      <c r="J954">
        <v>57</v>
      </c>
      <c r="K954">
        <v>12</v>
      </c>
      <c r="L954">
        <v>31</v>
      </c>
      <c r="M954">
        <v>6.16</v>
      </c>
      <c r="O954">
        <v>1.71</v>
      </c>
      <c r="S954" t="s">
        <v>104</v>
      </c>
      <c r="T954" t="s">
        <v>104</v>
      </c>
    </row>
    <row r="955" spans="1:20" x14ac:dyDescent="0.2">
      <c r="A955">
        <v>1346</v>
      </c>
      <c r="B955" t="s">
        <v>2337</v>
      </c>
      <c r="C955">
        <v>27371</v>
      </c>
      <c r="D955">
        <v>93868</v>
      </c>
      <c r="E955">
        <v>4</v>
      </c>
      <c r="F955">
        <v>19</v>
      </c>
      <c r="G955">
        <v>47.6</v>
      </c>
      <c r="H955" t="s">
        <v>24</v>
      </c>
      <c r="I955">
        <v>15</v>
      </c>
      <c r="J955">
        <v>37</v>
      </c>
      <c r="K955">
        <v>39</v>
      </c>
      <c r="L955">
        <v>15</v>
      </c>
      <c r="M955">
        <v>3.65</v>
      </c>
      <c r="O955">
        <v>0.99</v>
      </c>
      <c r="P955">
        <v>0.82</v>
      </c>
      <c r="Q955">
        <v>0.47</v>
      </c>
      <c r="S955" t="s">
        <v>2338</v>
      </c>
      <c r="T955" t="s">
        <v>5911</v>
      </c>
    </row>
    <row r="956" spans="1:20" x14ac:dyDescent="0.2">
      <c r="A956">
        <v>1348</v>
      </c>
      <c r="B956" t="s">
        <v>2340</v>
      </c>
      <c r="C956">
        <v>27382</v>
      </c>
      <c r="D956">
        <v>76558</v>
      </c>
      <c r="E956">
        <v>4</v>
      </c>
      <c r="F956">
        <v>20</v>
      </c>
      <c r="G956">
        <v>21.3</v>
      </c>
      <c r="H956" t="s">
        <v>24</v>
      </c>
      <c r="I956">
        <v>27</v>
      </c>
      <c r="J956">
        <v>21</v>
      </c>
      <c r="K956">
        <v>3</v>
      </c>
      <c r="L956">
        <v>27</v>
      </c>
      <c r="M956">
        <v>4.95</v>
      </c>
      <c r="O956">
        <v>1.1499999999999999</v>
      </c>
      <c r="P956">
        <v>1.08</v>
      </c>
      <c r="S956" t="s">
        <v>45</v>
      </c>
      <c r="T956" t="s">
        <v>45</v>
      </c>
    </row>
    <row r="957" spans="1:20" x14ac:dyDescent="0.2">
      <c r="A957">
        <v>1349</v>
      </c>
      <c r="C957">
        <v>27386</v>
      </c>
      <c r="D957">
        <v>93866</v>
      </c>
      <c r="E957">
        <v>4</v>
      </c>
      <c r="F957">
        <v>19</v>
      </c>
      <c r="G957">
        <v>37.5</v>
      </c>
      <c r="H957" t="s">
        <v>24</v>
      </c>
      <c r="I957">
        <v>10</v>
      </c>
      <c r="J957">
        <v>7</v>
      </c>
      <c r="K957">
        <v>17</v>
      </c>
      <c r="L957">
        <v>10</v>
      </c>
      <c r="M957">
        <v>6.31</v>
      </c>
      <c r="O957">
        <v>1.43</v>
      </c>
      <c r="P957">
        <v>1.6</v>
      </c>
      <c r="S957" t="s">
        <v>197</v>
      </c>
      <c r="T957" t="s">
        <v>197</v>
      </c>
    </row>
    <row r="958" spans="1:20" x14ac:dyDescent="0.2">
      <c r="A958">
        <v>1350</v>
      </c>
      <c r="B958" t="s">
        <v>2341</v>
      </c>
      <c r="C958">
        <v>27396</v>
      </c>
      <c r="D958">
        <v>39483</v>
      </c>
      <c r="E958">
        <v>4</v>
      </c>
      <c r="F958">
        <v>21</v>
      </c>
      <c r="G958">
        <v>33.200000000000003</v>
      </c>
      <c r="H958" t="s">
        <v>24</v>
      </c>
      <c r="I958">
        <v>46</v>
      </c>
      <c r="J958">
        <v>29</v>
      </c>
      <c r="K958">
        <v>56</v>
      </c>
      <c r="L958">
        <v>46</v>
      </c>
      <c r="M958">
        <v>4.8499999999999996</v>
      </c>
      <c r="O958">
        <v>-0.03</v>
      </c>
      <c r="P958">
        <v>-0.52</v>
      </c>
      <c r="Q958">
        <v>-0.05</v>
      </c>
      <c r="S958" t="s">
        <v>2343</v>
      </c>
      <c r="T958" t="s">
        <v>2343</v>
      </c>
    </row>
    <row r="959" spans="1:20" x14ac:dyDescent="0.2">
      <c r="A959">
        <v>1351</v>
      </c>
      <c r="B959" t="s">
        <v>2344</v>
      </c>
      <c r="C959">
        <v>27397</v>
      </c>
      <c r="D959">
        <v>93872</v>
      </c>
      <c r="E959">
        <v>4</v>
      </c>
      <c r="F959">
        <v>19</v>
      </c>
      <c r="G959">
        <v>57.7</v>
      </c>
      <c r="H959" t="s">
        <v>24</v>
      </c>
      <c r="I959">
        <v>14</v>
      </c>
      <c r="J959">
        <v>2</v>
      </c>
      <c r="K959">
        <v>7</v>
      </c>
      <c r="L959">
        <v>14</v>
      </c>
      <c r="M959">
        <v>5.59</v>
      </c>
      <c r="O959">
        <v>0.28000000000000003</v>
      </c>
      <c r="P959">
        <v>0.08</v>
      </c>
      <c r="Q959">
        <v>0.16</v>
      </c>
      <c r="S959" t="s">
        <v>88</v>
      </c>
      <c r="T959" t="s">
        <v>88</v>
      </c>
    </row>
    <row r="960" spans="1:20" x14ac:dyDescent="0.2">
      <c r="A960">
        <v>1352</v>
      </c>
      <c r="C960">
        <v>27402</v>
      </c>
      <c r="D960">
        <v>24577</v>
      </c>
      <c r="E960">
        <v>4</v>
      </c>
      <c r="F960">
        <v>22</v>
      </c>
      <c r="G960">
        <v>57.9</v>
      </c>
      <c r="H960" t="s">
        <v>24</v>
      </c>
      <c r="I960">
        <v>59</v>
      </c>
      <c r="J960">
        <v>36</v>
      </c>
      <c r="K960">
        <v>59</v>
      </c>
      <c r="L960">
        <v>59</v>
      </c>
      <c r="M960">
        <v>6.19</v>
      </c>
      <c r="S960" t="s">
        <v>310</v>
      </c>
      <c r="T960" t="s">
        <v>310</v>
      </c>
    </row>
    <row r="961" spans="1:20" x14ac:dyDescent="0.2">
      <c r="A961">
        <v>1354</v>
      </c>
      <c r="C961">
        <v>27429</v>
      </c>
      <c r="D961">
        <v>93874</v>
      </c>
      <c r="E961">
        <v>4</v>
      </c>
      <c r="F961">
        <v>20</v>
      </c>
      <c r="G961">
        <v>25.1</v>
      </c>
      <c r="H961" t="s">
        <v>24</v>
      </c>
      <c r="I961">
        <v>18</v>
      </c>
      <c r="J961">
        <v>44</v>
      </c>
      <c r="K961">
        <v>33</v>
      </c>
      <c r="L961">
        <v>18</v>
      </c>
      <c r="M961">
        <v>6.12</v>
      </c>
      <c r="O961">
        <v>0.37</v>
      </c>
      <c r="P961">
        <v>0.02</v>
      </c>
      <c r="Q961">
        <v>0.2</v>
      </c>
      <c r="S961" t="s">
        <v>2346</v>
      </c>
      <c r="T961" t="s">
        <v>2346</v>
      </c>
    </row>
    <row r="962" spans="1:20" x14ac:dyDescent="0.2">
      <c r="A962">
        <v>1356</v>
      </c>
      <c r="B962" t="s">
        <v>2349</v>
      </c>
      <c r="C962">
        <v>27459</v>
      </c>
      <c r="D962">
        <v>93876</v>
      </c>
      <c r="E962">
        <v>4</v>
      </c>
      <c r="F962">
        <v>20</v>
      </c>
      <c r="G962">
        <v>36.299999999999997</v>
      </c>
      <c r="H962" t="s">
        <v>24</v>
      </c>
      <c r="I962">
        <v>15</v>
      </c>
      <c r="J962">
        <v>5</v>
      </c>
      <c r="K962">
        <v>43</v>
      </c>
      <c r="L962">
        <v>15</v>
      </c>
      <c r="M962">
        <v>5.26</v>
      </c>
      <c r="O962">
        <v>0.22</v>
      </c>
      <c r="P962">
        <v>0.1</v>
      </c>
      <c r="Q962">
        <v>0.12</v>
      </c>
      <c r="S962" t="s">
        <v>264</v>
      </c>
      <c r="T962" t="s">
        <v>264</v>
      </c>
    </row>
    <row r="963" spans="1:20" x14ac:dyDescent="0.2">
      <c r="A963">
        <v>1358</v>
      </c>
      <c r="C963">
        <v>27483</v>
      </c>
      <c r="D963">
        <v>93878</v>
      </c>
      <c r="E963">
        <v>4</v>
      </c>
      <c r="F963">
        <v>20</v>
      </c>
      <c r="G963">
        <v>52.8</v>
      </c>
      <c r="H963" t="s">
        <v>24</v>
      </c>
      <c r="I963">
        <v>13</v>
      </c>
      <c r="J963">
        <v>51</v>
      </c>
      <c r="K963">
        <v>51</v>
      </c>
      <c r="L963">
        <v>13</v>
      </c>
      <c r="M963">
        <v>6.17</v>
      </c>
      <c r="O963">
        <v>0.46</v>
      </c>
      <c r="P963">
        <v>0.01</v>
      </c>
      <c r="Q963">
        <v>0.25</v>
      </c>
      <c r="S963" t="s">
        <v>204</v>
      </c>
      <c r="T963" t="s">
        <v>204</v>
      </c>
    </row>
    <row r="964" spans="1:20" x14ac:dyDescent="0.2">
      <c r="A964">
        <v>1360</v>
      </c>
      <c r="C964">
        <v>27497</v>
      </c>
      <c r="D964">
        <v>111756</v>
      </c>
      <c r="E964">
        <v>4</v>
      </c>
      <c r="F964">
        <v>20</v>
      </c>
      <c r="G964">
        <v>41.2</v>
      </c>
      <c r="H964" t="s">
        <v>24</v>
      </c>
      <c r="I964">
        <v>6</v>
      </c>
      <c r="J964">
        <v>7</v>
      </c>
      <c r="K964">
        <v>51</v>
      </c>
      <c r="L964">
        <v>6</v>
      </c>
      <c r="M964">
        <v>5.77</v>
      </c>
      <c r="O964">
        <v>0.92</v>
      </c>
      <c r="P964">
        <v>0.68</v>
      </c>
      <c r="S964" t="s">
        <v>547</v>
      </c>
      <c r="T964" t="s">
        <v>71</v>
      </c>
    </row>
    <row r="965" spans="1:20" x14ac:dyDescent="0.2">
      <c r="A965">
        <v>1361</v>
      </c>
      <c r="C965">
        <v>27505</v>
      </c>
      <c r="D965">
        <v>111759</v>
      </c>
      <c r="E965">
        <v>4</v>
      </c>
      <c r="F965">
        <v>20</v>
      </c>
      <c r="G965">
        <v>49</v>
      </c>
      <c r="H965" t="s">
        <v>24</v>
      </c>
      <c r="I965">
        <v>9</v>
      </c>
      <c r="J965">
        <v>13</v>
      </c>
      <c r="K965">
        <v>32</v>
      </c>
      <c r="L965">
        <v>9</v>
      </c>
      <c r="M965">
        <v>6.53</v>
      </c>
      <c r="O965">
        <v>0.15</v>
      </c>
      <c r="P965">
        <v>0.11</v>
      </c>
      <c r="S965" t="s">
        <v>310</v>
      </c>
      <c r="T965" t="s">
        <v>310</v>
      </c>
    </row>
    <row r="966" spans="1:20" x14ac:dyDescent="0.2">
      <c r="A966">
        <v>1362</v>
      </c>
      <c r="C966">
        <v>27536</v>
      </c>
      <c r="D966">
        <v>131129</v>
      </c>
      <c r="E966">
        <v>4</v>
      </c>
      <c r="F966">
        <v>20</v>
      </c>
      <c r="G966">
        <v>38.700000000000003</v>
      </c>
      <c r="H966" t="s">
        <v>26</v>
      </c>
      <c r="I966">
        <v>6</v>
      </c>
      <c r="J966">
        <v>14</v>
      </c>
      <c r="K966">
        <v>44</v>
      </c>
      <c r="L966">
        <v>-6</v>
      </c>
      <c r="M966">
        <v>6.27</v>
      </c>
      <c r="O966">
        <v>0.91</v>
      </c>
      <c r="P966">
        <v>0.56000000000000005</v>
      </c>
      <c r="S966" t="s">
        <v>2354</v>
      </c>
      <c r="T966" t="s">
        <v>2354</v>
      </c>
    </row>
    <row r="967" spans="1:20" x14ac:dyDescent="0.2">
      <c r="A967">
        <v>1363</v>
      </c>
      <c r="C967">
        <v>27563</v>
      </c>
      <c r="D967">
        <v>131132</v>
      </c>
      <c r="E967">
        <v>4</v>
      </c>
      <c r="F967">
        <v>20</v>
      </c>
      <c r="G967">
        <v>42.8</v>
      </c>
      <c r="H967" t="s">
        <v>26</v>
      </c>
      <c r="I967">
        <v>7</v>
      </c>
      <c r="J967">
        <v>35</v>
      </c>
      <c r="K967">
        <v>33</v>
      </c>
      <c r="L967">
        <v>-7</v>
      </c>
      <c r="M967">
        <v>5.85</v>
      </c>
      <c r="O967">
        <v>-0.13</v>
      </c>
      <c r="P967">
        <v>-0.49</v>
      </c>
      <c r="S967" t="s">
        <v>592</v>
      </c>
      <c r="T967" t="s">
        <v>592</v>
      </c>
    </row>
    <row r="968" spans="1:20" x14ac:dyDescent="0.2">
      <c r="A968">
        <v>1366</v>
      </c>
      <c r="C968">
        <v>27611</v>
      </c>
      <c r="D968">
        <v>131140</v>
      </c>
      <c r="E968">
        <v>4</v>
      </c>
      <c r="F968">
        <v>21</v>
      </c>
      <c r="G968">
        <v>27.1</v>
      </c>
      <c r="H968" t="s">
        <v>26</v>
      </c>
      <c r="I968">
        <v>0</v>
      </c>
      <c r="J968">
        <v>5</v>
      </c>
      <c r="K968">
        <v>53</v>
      </c>
      <c r="L968">
        <v>0</v>
      </c>
      <c r="M968">
        <v>5.86</v>
      </c>
      <c r="O968">
        <v>1.32</v>
      </c>
      <c r="P968">
        <v>1.52</v>
      </c>
      <c r="S968" t="s">
        <v>105</v>
      </c>
      <c r="T968" t="s">
        <v>105</v>
      </c>
    </row>
    <row r="969" spans="1:20" x14ac:dyDescent="0.2">
      <c r="A969">
        <v>1368</v>
      </c>
      <c r="B969" t="s">
        <v>2356</v>
      </c>
      <c r="C969">
        <v>27628</v>
      </c>
      <c r="D969">
        <v>93892</v>
      </c>
      <c r="E969">
        <v>4</v>
      </c>
      <c r="F969">
        <v>22</v>
      </c>
      <c r="G969">
        <v>3.5</v>
      </c>
      <c r="H969" t="s">
        <v>24</v>
      </c>
      <c r="I969">
        <v>14</v>
      </c>
      <c r="J969">
        <v>4</v>
      </c>
      <c r="K969">
        <v>38</v>
      </c>
      <c r="L969">
        <v>14</v>
      </c>
      <c r="M969">
        <v>5.72</v>
      </c>
      <c r="O969">
        <v>0.32</v>
      </c>
      <c r="P969">
        <v>0.1</v>
      </c>
      <c r="Q969">
        <v>0.17</v>
      </c>
      <c r="S969" t="s">
        <v>383</v>
      </c>
      <c r="T969" t="s">
        <v>383</v>
      </c>
    </row>
    <row r="970" spans="1:20" x14ac:dyDescent="0.2">
      <c r="A970">
        <v>1369</v>
      </c>
      <c r="B970" t="s">
        <v>2358</v>
      </c>
      <c r="C970">
        <v>27638</v>
      </c>
      <c r="D970">
        <v>76573</v>
      </c>
      <c r="E970">
        <v>4</v>
      </c>
      <c r="F970">
        <v>22</v>
      </c>
      <c r="G970">
        <v>34.9</v>
      </c>
      <c r="H970" t="s">
        <v>24</v>
      </c>
      <c r="I970">
        <v>25</v>
      </c>
      <c r="J970">
        <v>37</v>
      </c>
      <c r="K970">
        <v>45</v>
      </c>
      <c r="L970">
        <v>25</v>
      </c>
      <c r="M970">
        <v>5.37</v>
      </c>
      <c r="O970">
        <v>-0.05</v>
      </c>
      <c r="P970">
        <v>-0.08</v>
      </c>
      <c r="S970" t="s">
        <v>102</v>
      </c>
      <c r="T970" t="s">
        <v>102</v>
      </c>
    </row>
    <row r="971" spans="1:20" x14ac:dyDescent="0.2">
      <c r="A971">
        <v>1370</v>
      </c>
      <c r="C971">
        <v>27639</v>
      </c>
      <c r="D971">
        <v>76571</v>
      </c>
      <c r="E971">
        <v>4</v>
      </c>
      <c r="F971">
        <v>22</v>
      </c>
      <c r="G971">
        <v>22.8</v>
      </c>
      <c r="H971" t="s">
        <v>24</v>
      </c>
      <c r="I971">
        <v>20</v>
      </c>
      <c r="J971">
        <v>49</v>
      </c>
      <c r="K971">
        <v>17</v>
      </c>
      <c r="L971">
        <v>20</v>
      </c>
      <c r="M971">
        <v>5.91</v>
      </c>
      <c r="O971">
        <v>1.66</v>
      </c>
      <c r="S971" t="s">
        <v>2359</v>
      </c>
      <c r="T971" t="s">
        <v>53</v>
      </c>
    </row>
    <row r="972" spans="1:20" x14ac:dyDescent="0.2">
      <c r="A972">
        <v>1371</v>
      </c>
      <c r="C972">
        <v>27650</v>
      </c>
      <c r="D972">
        <v>39501</v>
      </c>
      <c r="E972">
        <v>4</v>
      </c>
      <c r="F972">
        <v>23</v>
      </c>
      <c r="G972">
        <v>35.9</v>
      </c>
      <c r="H972" t="s">
        <v>24</v>
      </c>
      <c r="I972">
        <v>42</v>
      </c>
      <c r="J972">
        <v>25</v>
      </c>
      <c r="K972">
        <v>41</v>
      </c>
      <c r="L972">
        <v>42</v>
      </c>
      <c r="M972">
        <v>6.23</v>
      </c>
      <c r="O972">
        <v>0</v>
      </c>
      <c r="P972">
        <v>-0.15</v>
      </c>
      <c r="S972" t="s">
        <v>99</v>
      </c>
      <c r="T972" t="s">
        <v>99</v>
      </c>
    </row>
    <row r="973" spans="1:20" x14ac:dyDescent="0.2">
      <c r="A973">
        <v>1373</v>
      </c>
      <c r="B973" t="s">
        <v>2362</v>
      </c>
      <c r="C973">
        <v>27697</v>
      </c>
      <c r="D973">
        <v>93897</v>
      </c>
      <c r="E973">
        <v>4</v>
      </c>
      <c r="F973">
        <v>22</v>
      </c>
      <c r="G973">
        <v>56.1</v>
      </c>
      <c r="H973" t="s">
        <v>24</v>
      </c>
      <c r="I973">
        <v>17</v>
      </c>
      <c r="J973">
        <v>32</v>
      </c>
      <c r="K973">
        <v>33</v>
      </c>
      <c r="L973">
        <v>17</v>
      </c>
      <c r="M973">
        <v>3.76</v>
      </c>
      <c r="O973">
        <v>0.98</v>
      </c>
      <c r="P973">
        <v>0.82</v>
      </c>
      <c r="Q973">
        <v>0.47</v>
      </c>
      <c r="S973" t="s">
        <v>2363</v>
      </c>
      <c r="T973" t="s">
        <v>5911</v>
      </c>
    </row>
    <row r="974" spans="1:20" x14ac:dyDescent="0.2">
      <c r="A974">
        <v>1375</v>
      </c>
      <c r="C974">
        <v>27742</v>
      </c>
      <c r="D974">
        <v>76585</v>
      </c>
      <c r="E974">
        <v>4</v>
      </c>
      <c r="F974">
        <v>23</v>
      </c>
      <c r="G974">
        <v>32.4</v>
      </c>
      <c r="H974" t="s">
        <v>24</v>
      </c>
      <c r="I974">
        <v>20</v>
      </c>
      <c r="J974">
        <v>58</v>
      </c>
      <c r="K974">
        <v>56</v>
      </c>
      <c r="L974">
        <v>20</v>
      </c>
      <c r="M974">
        <v>5.99</v>
      </c>
      <c r="O974">
        <v>0.03</v>
      </c>
      <c r="P974">
        <v>-0.26</v>
      </c>
      <c r="S974" t="s">
        <v>2364</v>
      </c>
      <c r="T974" t="s">
        <v>6975</v>
      </c>
    </row>
    <row r="975" spans="1:20" x14ac:dyDescent="0.2">
      <c r="A975">
        <v>1376</v>
      </c>
      <c r="B975" t="s">
        <v>2365</v>
      </c>
      <c r="C975">
        <v>27749</v>
      </c>
      <c r="D975">
        <v>93900</v>
      </c>
      <c r="E975">
        <v>4</v>
      </c>
      <c r="F975">
        <v>23</v>
      </c>
      <c r="G975">
        <v>25</v>
      </c>
      <c r="H975" t="s">
        <v>24</v>
      </c>
      <c r="I975">
        <v>16</v>
      </c>
      <c r="J975">
        <v>46</v>
      </c>
      <c r="K975">
        <v>38</v>
      </c>
      <c r="L975">
        <v>16</v>
      </c>
      <c r="M975">
        <v>5.64</v>
      </c>
      <c r="O975">
        <v>0.3</v>
      </c>
      <c r="P975">
        <v>0.13</v>
      </c>
      <c r="Q975">
        <v>0.16</v>
      </c>
      <c r="S975" t="s">
        <v>232</v>
      </c>
      <c r="T975" t="s">
        <v>232</v>
      </c>
    </row>
    <row r="976" spans="1:20" x14ac:dyDescent="0.2">
      <c r="A976">
        <v>1377</v>
      </c>
      <c r="B976" t="s">
        <v>2366</v>
      </c>
      <c r="C976">
        <v>27777</v>
      </c>
      <c r="D976">
        <v>57212</v>
      </c>
      <c r="E976">
        <v>4</v>
      </c>
      <c r="F976">
        <v>24</v>
      </c>
      <c r="G976">
        <v>29.2</v>
      </c>
      <c r="H976" t="s">
        <v>24</v>
      </c>
      <c r="I976">
        <v>34</v>
      </c>
      <c r="J976">
        <v>7</v>
      </c>
      <c r="K976">
        <v>50</v>
      </c>
      <c r="L976">
        <v>34</v>
      </c>
      <c r="M976">
        <v>5.73</v>
      </c>
      <c r="O976">
        <v>-0.06</v>
      </c>
      <c r="P976">
        <v>-0.34</v>
      </c>
      <c r="S976" t="s">
        <v>122</v>
      </c>
      <c r="T976" t="s">
        <v>122</v>
      </c>
    </row>
    <row r="977" spans="1:20" x14ac:dyDescent="0.2">
      <c r="A977">
        <v>1378</v>
      </c>
      <c r="B977" t="s">
        <v>2367</v>
      </c>
      <c r="C977">
        <v>27778</v>
      </c>
      <c r="D977">
        <v>76591</v>
      </c>
      <c r="E977">
        <v>4</v>
      </c>
      <c r="F977">
        <v>23</v>
      </c>
      <c r="G977">
        <v>59.8</v>
      </c>
      <c r="H977" t="s">
        <v>24</v>
      </c>
      <c r="I977">
        <v>24</v>
      </c>
      <c r="J977">
        <v>18</v>
      </c>
      <c r="K977">
        <v>4</v>
      </c>
      <c r="L977">
        <v>24</v>
      </c>
      <c r="M977">
        <v>6.36</v>
      </c>
      <c r="O977">
        <v>0.17</v>
      </c>
      <c r="P977">
        <v>-0.35</v>
      </c>
      <c r="S977" t="s">
        <v>368</v>
      </c>
      <c r="T977" t="s">
        <v>368</v>
      </c>
    </row>
    <row r="978" spans="1:20" x14ac:dyDescent="0.2">
      <c r="A978">
        <v>1379</v>
      </c>
      <c r="B978" t="s">
        <v>2368</v>
      </c>
      <c r="C978">
        <v>27786</v>
      </c>
      <c r="D978">
        <v>57216</v>
      </c>
      <c r="E978">
        <v>4</v>
      </c>
      <c r="F978">
        <v>24</v>
      </c>
      <c r="G978">
        <v>37.4</v>
      </c>
      <c r="H978" t="s">
        <v>24</v>
      </c>
      <c r="I978">
        <v>33</v>
      </c>
      <c r="J978">
        <v>57</v>
      </c>
      <c r="K978">
        <v>35</v>
      </c>
      <c r="L978">
        <v>33</v>
      </c>
      <c r="M978">
        <v>5.76</v>
      </c>
      <c r="O978">
        <v>0.4</v>
      </c>
      <c r="P978">
        <v>-0.12</v>
      </c>
      <c r="S978" t="s">
        <v>79</v>
      </c>
      <c r="T978" t="s">
        <v>79</v>
      </c>
    </row>
    <row r="979" spans="1:20" x14ac:dyDescent="0.2">
      <c r="A979">
        <v>1380</v>
      </c>
      <c r="B979" t="s">
        <v>2369</v>
      </c>
      <c r="C979">
        <v>27819</v>
      </c>
      <c r="D979">
        <v>93907</v>
      </c>
      <c r="E979">
        <v>4</v>
      </c>
      <c r="F979">
        <v>24</v>
      </c>
      <c r="G979">
        <v>5.8</v>
      </c>
      <c r="H979" t="s">
        <v>24</v>
      </c>
      <c r="I979">
        <v>17</v>
      </c>
      <c r="J979">
        <v>26</v>
      </c>
      <c r="K979">
        <v>38</v>
      </c>
      <c r="L979">
        <v>17</v>
      </c>
      <c r="M979">
        <v>4.8</v>
      </c>
      <c r="O979">
        <v>0.15</v>
      </c>
      <c r="P979">
        <v>0.12</v>
      </c>
      <c r="Q979">
        <v>7.0000000000000007E-2</v>
      </c>
      <c r="S979" t="s">
        <v>41</v>
      </c>
      <c r="T979" t="s">
        <v>41</v>
      </c>
    </row>
    <row r="980" spans="1:20" x14ac:dyDescent="0.2">
      <c r="A980">
        <v>1381</v>
      </c>
      <c r="B980" t="s">
        <v>2370</v>
      </c>
      <c r="C980">
        <v>27820</v>
      </c>
      <c r="D980">
        <v>111791</v>
      </c>
      <c r="E980">
        <v>4</v>
      </c>
      <c r="F980">
        <v>23</v>
      </c>
      <c r="G980">
        <v>51.9</v>
      </c>
      <c r="H980" t="s">
        <v>24</v>
      </c>
      <c r="I980">
        <v>9</v>
      </c>
      <c r="J980">
        <v>27</v>
      </c>
      <c r="K980">
        <v>39</v>
      </c>
      <c r="L980">
        <v>9</v>
      </c>
      <c r="M980">
        <v>5.12</v>
      </c>
      <c r="O980">
        <v>7.0000000000000007E-2</v>
      </c>
      <c r="P980">
        <v>0.11</v>
      </c>
      <c r="Q980">
        <v>0.05</v>
      </c>
      <c r="S980" t="s">
        <v>298</v>
      </c>
      <c r="T980" t="s">
        <v>298</v>
      </c>
    </row>
    <row r="981" spans="1:20" x14ac:dyDescent="0.2">
      <c r="A981">
        <v>1382</v>
      </c>
      <c r="C981">
        <v>27855</v>
      </c>
      <c r="D981">
        <v>24615</v>
      </c>
      <c r="E981">
        <v>4</v>
      </c>
      <c r="F981">
        <v>27</v>
      </c>
      <c r="G981">
        <v>0.9</v>
      </c>
      <c r="H981" t="s">
        <v>24</v>
      </c>
      <c r="I981">
        <v>57</v>
      </c>
      <c r="J981">
        <v>35</v>
      </c>
      <c r="K981">
        <v>7</v>
      </c>
      <c r="L981">
        <v>57</v>
      </c>
      <c r="M981">
        <v>6.32</v>
      </c>
      <c r="O981">
        <v>0.04</v>
      </c>
      <c r="P981">
        <v>0.02</v>
      </c>
      <c r="S981" t="s">
        <v>340</v>
      </c>
      <c r="T981" t="s">
        <v>340</v>
      </c>
    </row>
    <row r="982" spans="1:20" x14ac:dyDescent="0.2">
      <c r="A982">
        <v>1383</v>
      </c>
      <c r="B982" t="s">
        <v>2371</v>
      </c>
      <c r="C982">
        <v>27861</v>
      </c>
      <c r="D982">
        <v>131176</v>
      </c>
      <c r="E982">
        <v>4</v>
      </c>
      <c r="F982">
        <v>23</v>
      </c>
      <c r="G982">
        <v>40.799999999999997</v>
      </c>
      <c r="H982" t="s">
        <v>26</v>
      </c>
      <c r="I982">
        <v>3</v>
      </c>
      <c r="J982">
        <v>44</v>
      </c>
      <c r="K982">
        <v>44</v>
      </c>
      <c r="L982">
        <v>-3</v>
      </c>
      <c r="M982">
        <v>5.17</v>
      </c>
      <c r="O982">
        <v>0.08</v>
      </c>
      <c r="P982">
        <v>0.08</v>
      </c>
      <c r="Q982">
        <v>0.03</v>
      </c>
      <c r="S982" t="s">
        <v>114</v>
      </c>
      <c r="T982" t="s">
        <v>114</v>
      </c>
    </row>
    <row r="983" spans="1:20" x14ac:dyDescent="0.2">
      <c r="A983">
        <v>1385</v>
      </c>
      <c r="C983">
        <v>27901</v>
      </c>
      <c r="D983">
        <v>93918</v>
      </c>
      <c r="E983">
        <v>4</v>
      </c>
      <c r="F983">
        <v>24</v>
      </c>
      <c r="G983">
        <v>57.1</v>
      </c>
      <c r="H983" t="s">
        <v>24</v>
      </c>
      <c r="I983">
        <v>19</v>
      </c>
      <c r="J983">
        <v>2</v>
      </c>
      <c r="K983">
        <v>30</v>
      </c>
      <c r="L983">
        <v>19</v>
      </c>
      <c r="M983">
        <v>5.98</v>
      </c>
      <c r="O983">
        <v>0.37</v>
      </c>
      <c r="P983">
        <v>0.04</v>
      </c>
      <c r="Q983">
        <v>0.22</v>
      </c>
      <c r="S983" t="s">
        <v>79</v>
      </c>
      <c r="T983" t="s">
        <v>79</v>
      </c>
    </row>
    <row r="984" spans="1:20" x14ac:dyDescent="0.2">
      <c r="A984">
        <v>1387</v>
      </c>
      <c r="B984" t="s">
        <v>2372</v>
      </c>
      <c r="C984">
        <v>27934</v>
      </c>
      <c r="D984">
        <v>76601</v>
      </c>
      <c r="E984">
        <v>4</v>
      </c>
      <c r="F984">
        <v>25</v>
      </c>
      <c r="G984">
        <v>22.1</v>
      </c>
      <c r="H984" t="s">
        <v>24</v>
      </c>
      <c r="I984">
        <v>22</v>
      </c>
      <c r="J984">
        <v>17</v>
      </c>
      <c r="K984">
        <v>38</v>
      </c>
      <c r="L984">
        <v>22</v>
      </c>
      <c r="M984">
        <v>4.22</v>
      </c>
      <c r="O984">
        <v>0.13</v>
      </c>
      <c r="P984">
        <v>0.13</v>
      </c>
      <c r="Q984">
        <v>0.05</v>
      </c>
      <c r="S984" t="s">
        <v>2373</v>
      </c>
      <c r="T984" t="s">
        <v>6988</v>
      </c>
    </row>
    <row r="985" spans="1:20" x14ac:dyDescent="0.2">
      <c r="A985">
        <v>1388</v>
      </c>
      <c r="B985" t="s">
        <v>2374</v>
      </c>
      <c r="C985">
        <v>27946</v>
      </c>
      <c r="D985">
        <v>76602</v>
      </c>
      <c r="E985">
        <v>4</v>
      </c>
      <c r="F985">
        <v>25</v>
      </c>
      <c r="G985">
        <v>25</v>
      </c>
      <c r="H985" t="s">
        <v>24</v>
      </c>
      <c r="I985">
        <v>22</v>
      </c>
      <c r="J985">
        <v>11</v>
      </c>
      <c r="K985">
        <v>59</v>
      </c>
      <c r="L985">
        <v>22</v>
      </c>
      <c r="M985">
        <v>5.28</v>
      </c>
      <c r="O985">
        <v>0.25</v>
      </c>
      <c r="P985">
        <v>0.1</v>
      </c>
      <c r="Q985">
        <v>0.14000000000000001</v>
      </c>
      <c r="S985" t="s">
        <v>41</v>
      </c>
      <c r="T985" t="s">
        <v>41</v>
      </c>
    </row>
    <row r="986" spans="1:20" x14ac:dyDescent="0.2">
      <c r="A986">
        <v>1389</v>
      </c>
      <c r="B986" t="s">
        <v>2375</v>
      </c>
      <c r="C986">
        <v>27962</v>
      </c>
      <c r="D986">
        <v>93923</v>
      </c>
      <c r="E986">
        <v>4</v>
      </c>
      <c r="F986">
        <v>25</v>
      </c>
      <c r="G986">
        <v>29.4</v>
      </c>
      <c r="H986" t="s">
        <v>24</v>
      </c>
      <c r="I986">
        <v>17</v>
      </c>
      <c r="J986">
        <v>55</v>
      </c>
      <c r="K986">
        <v>41</v>
      </c>
      <c r="L986">
        <v>17</v>
      </c>
      <c r="M986">
        <v>4.29</v>
      </c>
      <c r="O986">
        <v>0.05</v>
      </c>
      <c r="P986">
        <v>0.08</v>
      </c>
      <c r="Q986">
        <v>0.01</v>
      </c>
      <c r="S986" t="s">
        <v>192</v>
      </c>
      <c r="T986" t="s">
        <v>192</v>
      </c>
    </row>
    <row r="987" spans="1:20" x14ac:dyDescent="0.2">
      <c r="A987">
        <v>1390</v>
      </c>
      <c r="C987">
        <v>27971</v>
      </c>
      <c r="D987">
        <v>57229</v>
      </c>
      <c r="E987">
        <v>4</v>
      </c>
      <c r="F987">
        <v>26</v>
      </c>
      <c r="G987">
        <v>6.3</v>
      </c>
      <c r="H987" t="s">
        <v>24</v>
      </c>
      <c r="I987">
        <v>31</v>
      </c>
      <c r="J987">
        <v>26</v>
      </c>
      <c r="K987">
        <v>20</v>
      </c>
      <c r="L987">
        <v>31</v>
      </c>
      <c r="M987">
        <v>5.28</v>
      </c>
      <c r="O987">
        <v>0.97</v>
      </c>
      <c r="P987">
        <v>0.8</v>
      </c>
      <c r="S987" t="s">
        <v>45</v>
      </c>
      <c r="T987" t="s">
        <v>45</v>
      </c>
    </row>
    <row r="988" spans="1:20" x14ac:dyDescent="0.2">
      <c r="A988">
        <v>1391</v>
      </c>
      <c r="B988" t="s">
        <v>2377</v>
      </c>
      <c r="C988">
        <v>27991</v>
      </c>
      <c r="D988">
        <v>93925</v>
      </c>
      <c r="E988">
        <v>4</v>
      </c>
      <c r="F988">
        <v>25</v>
      </c>
      <c r="G988">
        <v>37.299999999999997</v>
      </c>
      <c r="H988" t="s">
        <v>24</v>
      </c>
      <c r="I988">
        <v>15</v>
      </c>
      <c r="J988">
        <v>56</v>
      </c>
      <c r="K988">
        <v>27</v>
      </c>
      <c r="L988">
        <v>15</v>
      </c>
      <c r="M988">
        <v>6.46</v>
      </c>
      <c r="O988">
        <v>0.49</v>
      </c>
      <c r="P988">
        <v>0.02</v>
      </c>
      <c r="Q988">
        <v>0.25</v>
      </c>
      <c r="S988" t="s">
        <v>75</v>
      </c>
      <c r="T988" t="s">
        <v>75</v>
      </c>
    </row>
    <row r="989" spans="1:20" x14ac:dyDescent="0.2">
      <c r="A989">
        <v>1392</v>
      </c>
      <c r="B989" t="s">
        <v>2378</v>
      </c>
      <c r="C989">
        <v>28024</v>
      </c>
      <c r="D989">
        <v>76608</v>
      </c>
      <c r="E989">
        <v>4</v>
      </c>
      <c r="F989">
        <v>26</v>
      </c>
      <c r="G989">
        <v>18.5</v>
      </c>
      <c r="H989" t="s">
        <v>24</v>
      </c>
      <c r="I989">
        <v>22</v>
      </c>
      <c r="J989">
        <v>48</v>
      </c>
      <c r="K989">
        <v>49</v>
      </c>
      <c r="L989">
        <v>22</v>
      </c>
      <c r="M989">
        <v>4.28</v>
      </c>
      <c r="O989">
        <v>0.26</v>
      </c>
      <c r="P989">
        <v>0.14000000000000001</v>
      </c>
      <c r="Q989">
        <v>0.14000000000000001</v>
      </c>
      <c r="S989" t="s">
        <v>2380</v>
      </c>
      <c r="T989" t="s">
        <v>2380</v>
      </c>
    </row>
    <row r="990" spans="1:20" x14ac:dyDescent="0.2">
      <c r="A990">
        <v>1394</v>
      </c>
      <c r="B990" t="s">
        <v>2382</v>
      </c>
      <c r="C990">
        <v>28052</v>
      </c>
      <c r="D990">
        <v>93932</v>
      </c>
      <c r="E990">
        <v>4</v>
      </c>
      <c r="F990">
        <v>26</v>
      </c>
      <c r="G990">
        <v>20.8</v>
      </c>
      <c r="H990" t="s">
        <v>24</v>
      </c>
      <c r="I990">
        <v>15</v>
      </c>
      <c r="J990">
        <v>37</v>
      </c>
      <c r="K990">
        <v>6</v>
      </c>
      <c r="L990">
        <v>15</v>
      </c>
      <c r="M990">
        <v>4.49</v>
      </c>
      <c r="O990">
        <v>0.25</v>
      </c>
      <c r="P990">
        <v>0.14000000000000001</v>
      </c>
      <c r="Q990">
        <v>0.15</v>
      </c>
      <c r="S990" t="s">
        <v>264</v>
      </c>
      <c r="T990" t="s">
        <v>264</v>
      </c>
    </row>
    <row r="991" spans="1:20" x14ac:dyDescent="0.2">
      <c r="A991">
        <v>1396</v>
      </c>
      <c r="B991" t="s">
        <v>2385</v>
      </c>
      <c r="C991">
        <v>28100</v>
      </c>
      <c r="D991">
        <v>93935</v>
      </c>
      <c r="E991">
        <v>4</v>
      </c>
      <c r="F991">
        <v>26</v>
      </c>
      <c r="G991">
        <v>36.4</v>
      </c>
      <c r="H991" t="s">
        <v>24</v>
      </c>
      <c r="I991">
        <v>14</v>
      </c>
      <c r="J991">
        <v>42</v>
      </c>
      <c r="K991">
        <v>49</v>
      </c>
      <c r="L991">
        <v>14</v>
      </c>
      <c r="M991">
        <v>4.6900000000000004</v>
      </c>
      <c r="O991">
        <v>0.98</v>
      </c>
      <c r="P991">
        <v>0.72</v>
      </c>
      <c r="Q991">
        <v>0.51</v>
      </c>
      <c r="S991" t="s">
        <v>2386</v>
      </c>
      <c r="T991" t="s">
        <v>345</v>
      </c>
    </row>
    <row r="992" spans="1:20" x14ac:dyDescent="0.2">
      <c r="A992">
        <v>1397</v>
      </c>
      <c r="C992">
        <v>28114</v>
      </c>
      <c r="D992">
        <v>111817</v>
      </c>
      <c r="E992">
        <v>4</v>
      </c>
      <c r="F992">
        <v>26</v>
      </c>
      <c r="G992">
        <v>21.1</v>
      </c>
      <c r="H992" t="s">
        <v>24</v>
      </c>
      <c r="I992">
        <v>8</v>
      </c>
      <c r="J992">
        <v>35</v>
      </c>
      <c r="K992">
        <v>25</v>
      </c>
      <c r="L992">
        <v>8</v>
      </c>
      <c r="M992">
        <v>6.06</v>
      </c>
      <c r="O992">
        <v>0.02</v>
      </c>
      <c r="P992">
        <v>-0.42</v>
      </c>
      <c r="S992" t="s">
        <v>3139</v>
      </c>
      <c r="T992" t="s">
        <v>3139</v>
      </c>
    </row>
    <row r="993" spans="1:20" x14ac:dyDescent="0.2">
      <c r="A993">
        <v>1399</v>
      </c>
      <c r="B993" t="s">
        <v>2387</v>
      </c>
      <c r="C993">
        <v>28149</v>
      </c>
      <c r="D993">
        <v>76613</v>
      </c>
      <c r="E993">
        <v>4</v>
      </c>
      <c r="F993">
        <v>27</v>
      </c>
      <c r="G993">
        <v>17.5</v>
      </c>
      <c r="H993" t="s">
        <v>24</v>
      </c>
      <c r="I993">
        <v>22</v>
      </c>
      <c r="J993">
        <v>59</v>
      </c>
      <c r="K993">
        <v>47</v>
      </c>
      <c r="L993">
        <v>22</v>
      </c>
      <c r="M993">
        <v>5.53</v>
      </c>
      <c r="O993">
        <v>-0.1</v>
      </c>
      <c r="P993">
        <v>-0.48</v>
      </c>
      <c r="S993" t="s">
        <v>131</v>
      </c>
      <c r="T993" t="s">
        <v>131</v>
      </c>
    </row>
    <row r="994" spans="1:20" x14ac:dyDescent="0.2">
      <c r="A994">
        <v>1400</v>
      </c>
      <c r="C994">
        <v>28191</v>
      </c>
      <c r="D994">
        <v>111827</v>
      </c>
      <c r="E994">
        <v>4</v>
      </c>
      <c r="F994">
        <v>27</v>
      </c>
      <c r="G994">
        <v>0.7</v>
      </c>
      <c r="H994" t="s">
        <v>24</v>
      </c>
      <c r="I994">
        <v>2</v>
      </c>
      <c r="J994">
        <v>4</v>
      </c>
      <c r="K994">
        <v>46</v>
      </c>
      <c r="L994">
        <v>2</v>
      </c>
      <c r="M994">
        <v>6.23</v>
      </c>
      <c r="O994">
        <v>1.0900000000000001</v>
      </c>
      <c r="P994">
        <v>1.03</v>
      </c>
      <c r="S994" t="s">
        <v>45</v>
      </c>
      <c r="T994" t="s">
        <v>45</v>
      </c>
    </row>
    <row r="995" spans="1:20" x14ac:dyDescent="0.2">
      <c r="A995">
        <v>1401</v>
      </c>
      <c r="C995">
        <v>28204</v>
      </c>
      <c r="D995">
        <v>5238</v>
      </c>
      <c r="E995">
        <v>4</v>
      </c>
      <c r="F995">
        <v>33</v>
      </c>
      <c r="G995">
        <v>30.7</v>
      </c>
      <c r="H995" t="s">
        <v>24</v>
      </c>
      <c r="I995">
        <v>72</v>
      </c>
      <c r="J995">
        <v>31</v>
      </c>
      <c r="K995">
        <v>43</v>
      </c>
      <c r="L995">
        <v>72</v>
      </c>
      <c r="M995">
        <v>5.94</v>
      </c>
      <c r="O995">
        <v>0.3</v>
      </c>
      <c r="P995">
        <v>0.18</v>
      </c>
      <c r="S995" t="s">
        <v>2388</v>
      </c>
      <c r="T995" t="s">
        <v>2388</v>
      </c>
    </row>
    <row r="996" spans="1:20" x14ac:dyDescent="0.2">
      <c r="A996">
        <v>1402</v>
      </c>
      <c r="C996">
        <v>28217</v>
      </c>
      <c r="D996">
        <v>93943</v>
      </c>
      <c r="E996">
        <v>4</v>
      </c>
      <c r="F996">
        <v>27</v>
      </c>
      <c r="G996">
        <v>28.8</v>
      </c>
      <c r="H996" t="s">
        <v>24</v>
      </c>
      <c r="I996">
        <v>11</v>
      </c>
      <c r="J996">
        <v>12</v>
      </c>
      <c r="K996">
        <v>45</v>
      </c>
      <c r="L996">
        <v>11</v>
      </c>
      <c r="M996">
        <v>5.88</v>
      </c>
      <c r="O996">
        <v>0.05</v>
      </c>
      <c r="P996">
        <v>-0.33</v>
      </c>
      <c r="S996" t="s">
        <v>2389</v>
      </c>
      <c r="T996" t="s">
        <v>2389</v>
      </c>
    </row>
    <row r="997" spans="1:20" x14ac:dyDescent="0.2">
      <c r="A997">
        <v>1403</v>
      </c>
      <c r="C997">
        <v>28226</v>
      </c>
      <c r="D997">
        <v>76618</v>
      </c>
      <c r="E997">
        <v>4</v>
      </c>
      <c r="F997">
        <v>28</v>
      </c>
      <c r="G997">
        <v>0.8</v>
      </c>
      <c r="H997" t="s">
        <v>24</v>
      </c>
      <c r="I997">
        <v>21</v>
      </c>
      <c r="J997">
        <v>37</v>
      </c>
      <c r="K997">
        <v>12</v>
      </c>
      <c r="L997">
        <v>21</v>
      </c>
      <c r="M997">
        <v>5.72</v>
      </c>
      <c r="O997">
        <v>0.27</v>
      </c>
      <c r="P997">
        <v>0.1</v>
      </c>
      <c r="Q997">
        <v>0.14000000000000001</v>
      </c>
      <c r="S997" t="s">
        <v>348</v>
      </c>
      <c r="T997" t="s">
        <v>348</v>
      </c>
    </row>
    <row r="998" spans="1:20" x14ac:dyDescent="0.2">
      <c r="A998">
        <v>1406</v>
      </c>
      <c r="C998">
        <v>28271</v>
      </c>
      <c r="D998">
        <v>57249</v>
      </c>
      <c r="E998">
        <v>4</v>
      </c>
      <c r="F998">
        <v>28</v>
      </c>
      <c r="G998">
        <v>51.9</v>
      </c>
      <c r="H998" t="s">
        <v>24</v>
      </c>
      <c r="I998">
        <v>30</v>
      </c>
      <c r="J998">
        <v>21</v>
      </c>
      <c r="K998">
        <v>41</v>
      </c>
      <c r="L998">
        <v>30</v>
      </c>
      <c r="M998">
        <v>6.4</v>
      </c>
      <c r="O998">
        <v>0.52</v>
      </c>
      <c r="P998">
        <v>0.08</v>
      </c>
      <c r="S998" t="s">
        <v>75</v>
      </c>
      <c r="T998" t="s">
        <v>75</v>
      </c>
    </row>
    <row r="999" spans="1:20" x14ac:dyDescent="0.2">
      <c r="A999">
        <v>1407</v>
      </c>
      <c r="B999" t="s">
        <v>2391</v>
      </c>
      <c r="C999">
        <v>28292</v>
      </c>
      <c r="D999">
        <v>93950</v>
      </c>
      <c r="E999">
        <v>4</v>
      </c>
      <c r="F999">
        <v>28</v>
      </c>
      <c r="G999">
        <v>26.4</v>
      </c>
      <c r="H999" t="s">
        <v>24</v>
      </c>
      <c r="I999">
        <v>16</v>
      </c>
      <c r="J999">
        <v>21</v>
      </c>
      <c r="K999">
        <v>35</v>
      </c>
      <c r="L999">
        <v>16</v>
      </c>
      <c r="M999">
        <v>4.97</v>
      </c>
      <c r="O999">
        <v>1.1299999999999999</v>
      </c>
      <c r="P999">
        <v>1.1000000000000001</v>
      </c>
      <c r="S999" t="s">
        <v>125</v>
      </c>
      <c r="T999" t="s">
        <v>125</v>
      </c>
    </row>
    <row r="1000" spans="1:20" x14ac:dyDescent="0.2">
      <c r="A1000">
        <v>1408</v>
      </c>
      <c r="B1000" t="s">
        <v>2392</v>
      </c>
      <c r="C1000">
        <v>28294</v>
      </c>
      <c r="D1000">
        <v>93948</v>
      </c>
      <c r="E1000">
        <v>4</v>
      </c>
      <c r="F1000">
        <v>28</v>
      </c>
      <c r="G1000">
        <v>23.4</v>
      </c>
      <c r="H1000" t="s">
        <v>24</v>
      </c>
      <c r="I1000">
        <v>14</v>
      </c>
      <c r="J1000">
        <v>44</v>
      </c>
      <c r="K1000">
        <v>27</v>
      </c>
      <c r="L1000">
        <v>14</v>
      </c>
      <c r="M1000">
        <v>5.9</v>
      </c>
      <c r="O1000">
        <v>0.32</v>
      </c>
      <c r="P1000">
        <v>0.06</v>
      </c>
      <c r="Q1000">
        <v>0.19</v>
      </c>
      <c r="S1000" t="s">
        <v>88</v>
      </c>
      <c r="T1000" t="s">
        <v>88</v>
      </c>
    </row>
    <row r="1001" spans="1:20" x14ac:dyDescent="0.2">
      <c r="A1001">
        <v>1409</v>
      </c>
      <c r="B1001" t="s">
        <v>2393</v>
      </c>
      <c r="C1001">
        <v>28305</v>
      </c>
      <c r="D1001">
        <v>93954</v>
      </c>
      <c r="E1001">
        <v>4</v>
      </c>
      <c r="F1001">
        <v>28</v>
      </c>
      <c r="G1001">
        <v>37</v>
      </c>
      <c r="H1001" t="s">
        <v>24</v>
      </c>
      <c r="I1001">
        <v>19</v>
      </c>
      <c r="J1001">
        <v>10</v>
      </c>
      <c r="K1001">
        <v>49</v>
      </c>
      <c r="L1001">
        <v>19</v>
      </c>
      <c r="M1001">
        <v>3.53</v>
      </c>
      <c r="O1001">
        <v>1.01</v>
      </c>
      <c r="P1001">
        <v>0.88</v>
      </c>
      <c r="Q1001">
        <v>0.5</v>
      </c>
      <c r="S1001" t="s">
        <v>2394</v>
      </c>
      <c r="T1001" t="s">
        <v>5690</v>
      </c>
    </row>
    <row r="1002" spans="1:20" x14ac:dyDescent="0.2">
      <c r="A1002">
        <v>1411</v>
      </c>
      <c r="B1002" t="s">
        <v>2395</v>
      </c>
      <c r="C1002">
        <v>28307</v>
      </c>
      <c r="D1002">
        <v>93955</v>
      </c>
      <c r="E1002">
        <v>4</v>
      </c>
      <c r="F1002">
        <v>28</v>
      </c>
      <c r="G1002">
        <v>34.5</v>
      </c>
      <c r="H1002" t="s">
        <v>24</v>
      </c>
      <c r="I1002">
        <v>15</v>
      </c>
      <c r="J1002">
        <v>57</v>
      </c>
      <c r="K1002">
        <v>44</v>
      </c>
      <c r="L1002">
        <v>15</v>
      </c>
      <c r="M1002">
        <v>3.84</v>
      </c>
      <c r="O1002">
        <v>0.95</v>
      </c>
      <c r="P1002">
        <v>0.73</v>
      </c>
      <c r="Q1002">
        <v>0.47</v>
      </c>
      <c r="S1002" t="s">
        <v>2396</v>
      </c>
      <c r="T1002" t="s">
        <v>54</v>
      </c>
    </row>
    <row r="1003" spans="1:20" x14ac:dyDescent="0.2">
      <c r="A1003">
        <v>1412</v>
      </c>
      <c r="B1003" t="s">
        <v>2397</v>
      </c>
      <c r="C1003">
        <v>28319</v>
      </c>
      <c r="D1003">
        <v>93957</v>
      </c>
      <c r="E1003">
        <v>4</v>
      </c>
      <c r="F1003">
        <v>28</v>
      </c>
      <c r="G1003">
        <v>39.700000000000003</v>
      </c>
      <c r="H1003" t="s">
        <v>24</v>
      </c>
      <c r="I1003">
        <v>15</v>
      </c>
      <c r="J1003">
        <v>52</v>
      </c>
      <c r="K1003">
        <v>15</v>
      </c>
      <c r="L1003">
        <v>15</v>
      </c>
      <c r="M1003">
        <v>3.4</v>
      </c>
      <c r="O1003">
        <v>0.18</v>
      </c>
      <c r="P1003">
        <v>0.13</v>
      </c>
      <c r="Q1003">
        <v>0.09</v>
      </c>
      <c r="S1003" t="s">
        <v>170</v>
      </c>
      <c r="T1003" t="s">
        <v>170</v>
      </c>
    </row>
    <row r="1004" spans="1:20" x14ac:dyDescent="0.2">
      <c r="A1004">
        <v>1413</v>
      </c>
      <c r="C1004">
        <v>28322</v>
      </c>
      <c r="D1004">
        <v>111840</v>
      </c>
      <c r="E1004">
        <v>4</v>
      </c>
      <c r="F1004">
        <v>28</v>
      </c>
      <c r="G1004">
        <v>3.6</v>
      </c>
      <c r="H1004" t="s">
        <v>24</v>
      </c>
      <c r="I1004">
        <v>1</v>
      </c>
      <c r="J1004">
        <v>51</v>
      </c>
      <c r="K1004">
        <v>31</v>
      </c>
      <c r="L1004">
        <v>1</v>
      </c>
      <c r="M1004">
        <v>6.15</v>
      </c>
      <c r="O1004">
        <v>1.02</v>
      </c>
      <c r="P1004">
        <v>0.81</v>
      </c>
      <c r="S1004" t="s">
        <v>60</v>
      </c>
      <c r="T1004" t="s">
        <v>60</v>
      </c>
    </row>
    <row r="1005" spans="1:20" x14ac:dyDescent="0.2">
      <c r="A1005">
        <v>1414</v>
      </c>
      <c r="B1005" t="s">
        <v>2399</v>
      </c>
      <c r="C1005">
        <v>28355</v>
      </c>
      <c r="D1005">
        <v>93960</v>
      </c>
      <c r="E1005">
        <v>4</v>
      </c>
      <c r="F1005">
        <v>28</v>
      </c>
      <c r="G1005">
        <v>50.2</v>
      </c>
      <c r="H1005" t="s">
        <v>24</v>
      </c>
      <c r="I1005">
        <v>13</v>
      </c>
      <c r="J1005">
        <v>2</v>
      </c>
      <c r="K1005">
        <v>51</v>
      </c>
      <c r="L1005">
        <v>13</v>
      </c>
      <c r="M1005">
        <v>5.03</v>
      </c>
      <c r="O1005">
        <v>0.23</v>
      </c>
      <c r="P1005">
        <v>0.12</v>
      </c>
      <c r="Q1005">
        <v>0.08</v>
      </c>
      <c r="S1005" t="s">
        <v>41</v>
      </c>
      <c r="T1005" t="s">
        <v>41</v>
      </c>
    </row>
    <row r="1006" spans="1:20" x14ac:dyDescent="0.2">
      <c r="A1006">
        <v>1415</v>
      </c>
      <c r="C1006">
        <v>28375</v>
      </c>
      <c r="D1006">
        <v>111845</v>
      </c>
      <c r="E1006">
        <v>4</v>
      </c>
      <c r="F1006">
        <v>28</v>
      </c>
      <c r="G1006">
        <v>32.1</v>
      </c>
      <c r="H1006" t="s">
        <v>24</v>
      </c>
      <c r="I1006">
        <v>1</v>
      </c>
      <c r="J1006">
        <v>22</v>
      </c>
      <c r="K1006">
        <v>51</v>
      </c>
      <c r="L1006">
        <v>1</v>
      </c>
      <c r="M1006">
        <v>5.55</v>
      </c>
      <c r="O1006">
        <v>-0.1</v>
      </c>
      <c r="P1006">
        <v>-0.55000000000000004</v>
      </c>
      <c r="S1006" t="s">
        <v>368</v>
      </c>
      <c r="T1006" t="s">
        <v>368</v>
      </c>
    </row>
    <row r="1007" spans="1:20" x14ac:dyDescent="0.2">
      <c r="A1007">
        <v>1417</v>
      </c>
      <c r="B1007" t="s">
        <v>2401</v>
      </c>
      <c r="C1007">
        <v>28446</v>
      </c>
      <c r="D1007">
        <v>24672</v>
      </c>
      <c r="E1007">
        <v>4</v>
      </c>
      <c r="F1007">
        <v>32</v>
      </c>
      <c r="G1007">
        <v>1.8</v>
      </c>
      <c r="H1007" t="s">
        <v>24</v>
      </c>
      <c r="I1007">
        <v>53</v>
      </c>
      <c r="J1007">
        <v>54</v>
      </c>
      <c r="K1007">
        <v>39</v>
      </c>
      <c r="L1007">
        <v>53</v>
      </c>
      <c r="M1007">
        <v>5.77</v>
      </c>
      <c r="O1007">
        <v>0.18</v>
      </c>
      <c r="P1007">
        <v>-0.73</v>
      </c>
      <c r="S1007" t="s">
        <v>2278</v>
      </c>
      <c r="T1007" t="s">
        <v>2278</v>
      </c>
    </row>
    <row r="1008" spans="1:20" x14ac:dyDescent="0.2">
      <c r="A1008">
        <v>1419</v>
      </c>
      <c r="C1008">
        <v>28459</v>
      </c>
      <c r="D1008">
        <v>57269</v>
      </c>
      <c r="E1008">
        <v>4</v>
      </c>
      <c r="F1008">
        <v>30</v>
      </c>
      <c r="G1008">
        <v>38.299999999999997</v>
      </c>
      <c r="H1008" t="s">
        <v>24</v>
      </c>
      <c r="I1008">
        <v>32</v>
      </c>
      <c r="J1008">
        <v>27</v>
      </c>
      <c r="K1008">
        <v>29</v>
      </c>
      <c r="L1008">
        <v>32</v>
      </c>
      <c r="M1008">
        <v>6.21</v>
      </c>
      <c r="O1008">
        <v>-0.04</v>
      </c>
      <c r="P1008">
        <v>-0.13</v>
      </c>
      <c r="S1008" t="s">
        <v>351</v>
      </c>
      <c r="T1008" t="s">
        <v>191</v>
      </c>
    </row>
    <row r="1009" spans="1:20" x14ac:dyDescent="0.2">
      <c r="A1009">
        <v>1420</v>
      </c>
      <c r="C1009">
        <v>28475</v>
      </c>
      <c r="D1009">
        <v>93968</v>
      </c>
      <c r="E1009">
        <v>4</v>
      </c>
      <c r="F1009">
        <v>29</v>
      </c>
      <c r="G1009">
        <v>42.9</v>
      </c>
      <c r="H1009" t="s">
        <v>24</v>
      </c>
      <c r="I1009">
        <v>10</v>
      </c>
      <c r="J1009">
        <v>31</v>
      </c>
      <c r="K1009">
        <v>18</v>
      </c>
      <c r="L1009">
        <v>10</v>
      </c>
      <c r="M1009">
        <v>6.79</v>
      </c>
      <c r="O1009">
        <v>0.09</v>
      </c>
      <c r="P1009">
        <v>-0.37</v>
      </c>
      <c r="S1009" t="s">
        <v>211</v>
      </c>
      <c r="T1009" t="s">
        <v>211</v>
      </c>
    </row>
    <row r="1010" spans="1:20" x14ac:dyDescent="0.2">
      <c r="A1010">
        <v>1422</v>
      </c>
      <c r="B1010" t="s">
        <v>2403</v>
      </c>
      <c r="C1010">
        <v>28485</v>
      </c>
      <c r="D1010">
        <v>93970</v>
      </c>
      <c r="E1010">
        <v>4</v>
      </c>
      <c r="F1010">
        <v>30</v>
      </c>
      <c r="G1010">
        <v>8.6</v>
      </c>
      <c r="H1010" t="s">
        <v>24</v>
      </c>
      <c r="I1010">
        <v>15</v>
      </c>
      <c r="J1010">
        <v>38</v>
      </c>
      <c r="K1010">
        <v>17</v>
      </c>
      <c r="L1010">
        <v>15</v>
      </c>
      <c r="M1010">
        <v>5.58</v>
      </c>
      <c r="O1010">
        <v>0.32</v>
      </c>
      <c r="P1010">
        <v>0.1</v>
      </c>
      <c r="Q1010">
        <v>0.19</v>
      </c>
      <c r="S1010" t="s">
        <v>264</v>
      </c>
      <c r="T1010" t="s">
        <v>264</v>
      </c>
    </row>
    <row r="1011" spans="1:20" x14ac:dyDescent="0.2">
      <c r="A1011">
        <v>1423</v>
      </c>
      <c r="C1011">
        <v>28497</v>
      </c>
      <c r="D1011">
        <v>149674</v>
      </c>
      <c r="E1011">
        <v>4</v>
      </c>
      <c r="F1011">
        <v>29</v>
      </c>
      <c r="G1011">
        <v>6.9</v>
      </c>
      <c r="H1011" t="s">
        <v>26</v>
      </c>
      <c r="I1011">
        <v>13</v>
      </c>
      <c r="J1011">
        <v>2</v>
      </c>
      <c r="K1011">
        <v>54</v>
      </c>
      <c r="L1011">
        <v>-13</v>
      </c>
      <c r="M1011">
        <v>5.6</v>
      </c>
      <c r="O1011">
        <v>-0.23</v>
      </c>
      <c r="P1011">
        <v>-0.89</v>
      </c>
      <c r="Q1011">
        <v>-0.1</v>
      </c>
      <c r="S1011" t="s">
        <v>2405</v>
      </c>
      <c r="T1011" t="s">
        <v>2405</v>
      </c>
    </row>
    <row r="1012" spans="1:20" x14ac:dyDescent="0.2">
      <c r="A1012">
        <v>1424</v>
      </c>
      <c r="C1012">
        <v>28503</v>
      </c>
      <c r="D1012">
        <v>57278</v>
      </c>
      <c r="E1012">
        <v>4</v>
      </c>
      <c r="F1012">
        <v>31</v>
      </c>
      <c r="G1012">
        <v>24</v>
      </c>
      <c r="H1012" t="s">
        <v>24</v>
      </c>
      <c r="I1012">
        <v>40</v>
      </c>
      <c r="J1012">
        <v>0</v>
      </c>
      <c r="K1012">
        <v>37</v>
      </c>
      <c r="L1012">
        <v>40</v>
      </c>
      <c r="M1012">
        <v>6.26</v>
      </c>
      <c r="O1012">
        <v>0.04</v>
      </c>
      <c r="P1012">
        <v>-0.36</v>
      </c>
      <c r="S1012" t="s">
        <v>122</v>
      </c>
      <c r="T1012" t="s">
        <v>122</v>
      </c>
    </row>
    <row r="1013" spans="1:20" x14ac:dyDescent="0.2">
      <c r="A1013">
        <v>1425</v>
      </c>
      <c r="C1013">
        <v>28505</v>
      </c>
      <c r="D1013">
        <v>93971</v>
      </c>
      <c r="E1013">
        <v>4</v>
      </c>
      <c r="F1013">
        <v>30</v>
      </c>
      <c r="G1013">
        <v>2.4</v>
      </c>
      <c r="H1013" t="s">
        <v>24</v>
      </c>
      <c r="I1013">
        <v>10</v>
      </c>
      <c r="J1013">
        <v>15</v>
      </c>
      <c r="K1013">
        <v>45</v>
      </c>
      <c r="L1013">
        <v>10</v>
      </c>
      <c r="M1013">
        <v>6.48</v>
      </c>
      <c r="O1013">
        <v>1.03</v>
      </c>
      <c r="P1013">
        <v>0.82</v>
      </c>
      <c r="S1013" t="s">
        <v>71</v>
      </c>
      <c r="T1013" t="s">
        <v>71</v>
      </c>
    </row>
    <row r="1014" spans="1:20" x14ac:dyDescent="0.2">
      <c r="A1014">
        <v>1427</v>
      </c>
      <c r="C1014">
        <v>28527</v>
      </c>
      <c r="D1014">
        <v>93975</v>
      </c>
      <c r="E1014">
        <v>4</v>
      </c>
      <c r="F1014">
        <v>30</v>
      </c>
      <c r="G1014">
        <v>33.700000000000003</v>
      </c>
      <c r="H1014" t="s">
        <v>24</v>
      </c>
      <c r="I1014">
        <v>16</v>
      </c>
      <c r="J1014">
        <v>11</v>
      </c>
      <c r="K1014">
        <v>38</v>
      </c>
      <c r="L1014">
        <v>16</v>
      </c>
      <c r="M1014">
        <v>4.78</v>
      </c>
      <c r="O1014">
        <v>0.17</v>
      </c>
      <c r="P1014">
        <v>0.13</v>
      </c>
      <c r="Q1014">
        <v>7.0000000000000007E-2</v>
      </c>
      <c r="S1014" t="s">
        <v>2408</v>
      </c>
      <c r="T1014" t="s">
        <v>2408</v>
      </c>
    </row>
    <row r="1015" spans="1:20" x14ac:dyDescent="0.2">
      <c r="A1015">
        <v>1428</v>
      </c>
      <c r="B1015" t="s">
        <v>2409</v>
      </c>
      <c r="C1015">
        <v>28546</v>
      </c>
      <c r="D1015">
        <v>93978</v>
      </c>
      <c r="E1015">
        <v>4</v>
      </c>
      <c r="F1015">
        <v>30</v>
      </c>
      <c r="G1015">
        <v>38.9</v>
      </c>
      <c r="H1015" t="s">
        <v>24</v>
      </c>
      <c r="I1015">
        <v>15</v>
      </c>
      <c r="J1015">
        <v>41</v>
      </c>
      <c r="K1015">
        <v>31</v>
      </c>
      <c r="L1015">
        <v>15</v>
      </c>
      <c r="M1015">
        <v>5.48</v>
      </c>
      <c r="O1015">
        <v>0.26</v>
      </c>
      <c r="P1015">
        <v>0.1</v>
      </c>
      <c r="Q1015">
        <v>0.12</v>
      </c>
      <c r="S1015" t="s">
        <v>314</v>
      </c>
      <c r="T1015" t="s">
        <v>314</v>
      </c>
    </row>
    <row r="1016" spans="1:20" x14ac:dyDescent="0.2">
      <c r="A1016">
        <v>1430</v>
      </c>
      <c r="B1016" t="s">
        <v>2410</v>
      </c>
      <c r="C1016">
        <v>28556</v>
      </c>
      <c r="D1016">
        <v>93979</v>
      </c>
      <c r="E1016">
        <v>4</v>
      </c>
      <c r="F1016">
        <v>30</v>
      </c>
      <c r="G1016">
        <v>37.299999999999997</v>
      </c>
      <c r="H1016" t="s">
        <v>24</v>
      </c>
      <c r="I1016">
        <v>13</v>
      </c>
      <c r="J1016">
        <v>43</v>
      </c>
      <c r="K1016">
        <v>28</v>
      </c>
      <c r="L1016">
        <v>13</v>
      </c>
      <c r="M1016">
        <v>5.4</v>
      </c>
      <c r="O1016">
        <v>0.26</v>
      </c>
      <c r="P1016">
        <v>0.1</v>
      </c>
      <c r="Q1016">
        <v>0.14000000000000001</v>
      </c>
      <c r="S1016" t="s">
        <v>264</v>
      </c>
      <c r="T1016" t="s">
        <v>264</v>
      </c>
    </row>
    <row r="1017" spans="1:20" x14ac:dyDescent="0.2">
      <c r="A1017">
        <v>1431</v>
      </c>
      <c r="C1017">
        <v>28625</v>
      </c>
      <c r="D1017">
        <v>149682</v>
      </c>
      <c r="E1017">
        <v>4</v>
      </c>
      <c r="F1017">
        <v>30</v>
      </c>
      <c r="G1017">
        <v>9.6999999999999993</v>
      </c>
      <c r="H1017" t="s">
        <v>26</v>
      </c>
      <c r="I1017">
        <v>13</v>
      </c>
      <c r="J1017">
        <v>35</v>
      </c>
      <c r="K1017">
        <v>32</v>
      </c>
      <c r="L1017">
        <v>-13</v>
      </c>
      <c r="M1017">
        <v>6.24</v>
      </c>
      <c r="O1017">
        <v>1</v>
      </c>
      <c r="P1017">
        <v>0.73</v>
      </c>
      <c r="S1017" t="s">
        <v>235</v>
      </c>
      <c r="T1017" t="s">
        <v>235</v>
      </c>
    </row>
    <row r="1018" spans="1:20" x14ac:dyDescent="0.2">
      <c r="A1018">
        <v>1432</v>
      </c>
      <c r="B1018" t="s">
        <v>2411</v>
      </c>
      <c r="C1018">
        <v>28677</v>
      </c>
      <c r="D1018">
        <v>93993</v>
      </c>
      <c r="E1018">
        <v>4</v>
      </c>
      <c r="F1018">
        <v>31</v>
      </c>
      <c r="G1018">
        <v>51.8</v>
      </c>
      <c r="H1018" t="s">
        <v>24</v>
      </c>
      <c r="I1018">
        <v>15</v>
      </c>
      <c r="J1018">
        <v>51</v>
      </c>
      <c r="K1018">
        <v>6</v>
      </c>
      <c r="L1018">
        <v>15</v>
      </c>
      <c r="M1018">
        <v>6.02</v>
      </c>
      <c r="O1018">
        <v>0.34</v>
      </c>
      <c r="P1018">
        <v>0.04</v>
      </c>
      <c r="Q1018">
        <v>0.2</v>
      </c>
      <c r="S1018" t="s">
        <v>79</v>
      </c>
      <c r="T1018" t="s">
        <v>79</v>
      </c>
    </row>
    <row r="1019" spans="1:20" x14ac:dyDescent="0.2">
      <c r="A1019">
        <v>1434</v>
      </c>
      <c r="B1019" t="s">
        <v>2412</v>
      </c>
      <c r="C1019">
        <v>28704</v>
      </c>
      <c r="D1019">
        <v>39604</v>
      </c>
      <c r="E1019">
        <v>4</v>
      </c>
      <c r="F1019">
        <v>33</v>
      </c>
      <c r="G1019">
        <v>24.9</v>
      </c>
      <c r="H1019" t="s">
        <v>24</v>
      </c>
      <c r="I1019">
        <v>43</v>
      </c>
      <c r="J1019">
        <v>3</v>
      </c>
      <c r="K1019">
        <v>50</v>
      </c>
      <c r="L1019">
        <v>43</v>
      </c>
      <c r="M1019">
        <v>6.09</v>
      </c>
      <c r="O1019">
        <v>0.38</v>
      </c>
      <c r="P1019">
        <v>0.01</v>
      </c>
      <c r="S1019" t="s">
        <v>264</v>
      </c>
      <c r="T1019" t="s">
        <v>264</v>
      </c>
    </row>
    <row r="1020" spans="1:20" x14ac:dyDescent="0.2">
      <c r="A1020">
        <v>1436</v>
      </c>
      <c r="C1020">
        <v>28736</v>
      </c>
      <c r="D1020">
        <v>111879</v>
      </c>
      <c r="E1020">
        <v>4</v>
      </c>
      <c r="F1020">
        <v>32</v>
      </c>
      <c r="G1020">
        <v>4.8</v>
      </c>
      <c r="H1020" t="s">
        <v>24</v>
      </c>
      <c r="I1020">
        <v>5</v>
      </c>
      <c r="J1020">
        <v>24</v>
      </c>
      <c r="K1020">
        <v>36</v>
      </c>
      <c r="L1020">
        <v>5</v>
      </c>
      <c r="M1020">
        <v>6.39</v>
      </c>
      <c r="O1020">
        <v>0.42</v>
      </c>
      <c r="P1020">
        <v>0</v>
      </c>
      <c r="Q1020">
        <v>0.25</v>
      </c>
      <c r="S1020" t="s">
        <v>430</v>
      </c>
      <c r="T1020" t="s">
        <v>430</v>
      </c>
    </row>
    <row r="1021" spans="1:20" x14ac:dyDescent="0.2">
      <c r="A1021">
        <v>1437</v>
      </c>
      <c r="B1021" t="s">
        <v>2413</v>
      </c>
      <c r="C1021">
        <v>28749</v>
      </c>
      <c r="D1021">
        <v>131270</v>
      </c>
      <c r="E1021">
        <v>4</v>
      </c>
      <c r="F1021">
        <v>31</v>
      </c>
      <c r="G1021">
        <v>52.7</v>
      </c>
      <c r="H1021" t="s">
        <v>26</v>
      </c>
      <c r="I1021">
        <v>0</v>
      </c>
      <c r="J1021">
        <v>2</v>
      </c>
      <c r="K1021">
        <v>38</v>
      </c>
      <c r="L1021">
        <v>0</v>
      </c>
      <c r="M1021">
        <v>4.91</v>
      </c>
      <c r="O1021">
        <v>1.32</v>
      </c>
      <c r="P1021">
        <v>1.44</v>
      </c>
      <c r="Q1021">
        <v>0.67</v>
      </c>
      <c r="S1021" t="s">
        <v>546</v>
      </c>
      <c r="T1021" t="s">
        <v>6036</v>
      </c>
    </row>
    <row r="1022" spans="1:20" x14ac:dyDescent="0.2">
      <c r="A1022">
        <v>1438</v>
      </c>
      <c r="C1022">
        <v>28763</v>
      </c>
      <c r="D1022">
        <v>149702</v>
      </c>
      <c r="E1022">
        <v>4</v>
      </c>
      <c r="F1022">
        <v>31</v>
      </c>
      <c r="G1022">
        <v>25.9</v>
      </c>
      <c r="H1022" t="s">
        <v>26</v>
      </c>
      <c r="I1022">
        <v>13</v>
      </c>
      <c r="J1022">
        <v>38</v>
      </c>
      <c r="K1022">
        <v>42</v>
      </c>
      <c r="L1022">
        <v>-13</v>
      </c>
      <c r="M1022">
        <v>6.21</v>
      </c>
      <c r="O1022">
        <v>0.12</v>
      </c>
      <c r="P1022">
        <v>0.09</v>
      </c>
      <c r="S1022" t="s">
        <v>298</v>
      </c>
      <c r="T1022" t="s">
        <v>298</v>
      </c>
    </row>
    <row r="1023" spans="1:20" x14ac:dyDescent="0.2">
      <c r="A1023">
        <v>1440</v>
      </c>
      <c r="C1023">
        <v>28780</v>
      </c>
      <c r="D1023">
        <v>13196</v>
      </c>
      <c r="E1023">
        <v>4</v>
      </c>
      <c r="F1023">
        <v>36</v>
      </c>
      <c r="G1023">
        <v>24.2</v>
      </c>
      <c r="H1023" t="s">
        <v>24</v>
      </c>
      <c r="I1023">
        <v>64</v>
      </c>
      <c r="J1023">
        <v>15</v>
      </c>
      <c r="K1023">
        <v>42</v>
      </c>
      <c r="L1023">
        <v>64</v>
      </c>
      <c r="M1023">
        <v>5.94</v>
      </c>
      <c r="O1023">
        <v>-0.03</v>
      </c>
      <c r="P1023">
        <v>-0.02</v>
      </c>
      <c r="S1023" t="s">
        <v>89</v>
      </c>
      <c r="T1023" t="s">
        <v>89</v>
      </c>
    </row>
    <row r="1024" spans="1:20" x14ac:dyDescent="0.2">
      <c r="A1024">
        <v>1441</v>
      </c>
      <c r="C1024">
        <v>28843</v>
      </c>
      <c r="D1024">
        <v>131279</v>
      </c>
      <c r="E1024">
        <v>4</v>
      </c>
      <c r="F1024">
        <v>32</v>
      </c>
      <c r="G1024">
        <v>37.4</v>
      </c>
      <c r="H1024" t="s">
        <v>26</v>
      </c>
      <c r="I1024">
        <v>3</v>
      </c>
      <c r="J1024">
        <v>12</v>
      </c>
      <c r="K1024">
        <v>33</v>
      </c>
      <c r="L1024">
        <v>-3</v>
      </c>
      <c r="M1024">
        <v>5.81</v>
      </c>
      <c r="O1024">
        <v>-0.14000000000000001</v>
      </c>
      <c r="P1024">
        <v>-0.54</v>
      </c>
      <c r="S1024" t="s">
        <v>39</v>
      </c>
      <c r="T1024" t="s">
        <v>39</v>
      </c>
    </row>
    <row r="1025" spans="1:20" x14ac:dyDescent="0.2">
      <c r="A1025">
        <v>1442</v>
      </c>
      <c r="C1025">
        <v>28867</v>
      </c>
      <c r="D1025">
        <v>94002</v>
      </c>
      <c r="E1025">
        <v>4</v>
      </c>
      <c r="F1025">
        <v>33</v>
      </c>
      <c r="G1025">
        <v>32.9</v>
      </c>
      <c r="H1025" t="s">
        <v>24</v>
      </c>
      <c r="I1025">
        <v>18</v>
      </c>
      <c r="J1025">
        <v>1</v>
      </c>
      <c r="K1025">
        <v>0</v>
      </c>
      <c r="L1025">
        <v>18</v>
      </c>
      <c r="M1025">
        <v>6.25</v>
      </c>
      <c r="O1025">
        <v>7.0000000000000007E-2</v>
      </c>
      <c r="P1025">
        <v>-0.1</v>
      </c>
      <c r="S1025" t="s">
        <v>334</v>
      </c>
      <c r="T1025" t="s">
        <v>334</v>
      </c>
    </row>
    <row r="1026" spans="1:20" x14ac:dyDescent="0.2">
      <c r="A1026">
        <v>1444</v>
      </c>
      <c r="B1026" t="s">
        <v>2417</v>
      </c>
      <c r="C1026">
        <v>28910</v>
      </c>
      <c r="D1026">
        <v>94007</v>
      </c>
      <c r="E1026">
        <v>4</v>
      </c>
      <c r="F1026">
        <v>33</v>
      </c>
      <c r="G1026">
        <v>50.9</v>
      </c>
      <c r="H1026" t="s">
        <v>24</v>
      </c>
      <c r="I1026">
        <v>14</v>
      </c>
      <c r="J1026">
        <v>50</v>
      </c>
      <c r="K1026">
        <v>40</v>
      </c>
      <c r="L1026">
        <v>14</v>
      </c>
      <c r="M1026">
        <v>4.6500000000000004</v>
      </c>
      <c r="O1026">
        <v>0.25</v>
      </c>
      <c r="P1026">
        <v>0.08</v>
      </c>
      <c r="Q1026">
        <v>0.12</v>
      </c>
      <c r="S1026" t="s">
        <v>2981</v>
      </c>
      <c r="T1026" t="s">
        <v>2981</v>
      </c>
    </row>
    <row r="1027" spans="1:20" x14ac:dyDescent="0.2">
      <c r="A1027">
        <v>1445</v>
      </c>
      <c r="C1027">
        <v>28929</v>
      </c>
      <c r="D1027">
        <v>76654</v>
      </c>
      <c r="E1027">
        <v>4</v>
      </c>
      <c r="F1027">
        <v>34</v>
      </c>
      <c r="G1027">
        <v>38</v>
      </c>
      <c r="H1027" t="s">
        <v>24</v>
      </c>
      <c r="I1027">
        <v>28</v>
      </c>
      <c r="J1027">
        <v>57</v>
      </c>
      <c r="K1027">
        <v>40</v>
      </c>
      <c r="L1027">
        <v>28</v>
      </c>
      <c r="M1027">
        <v>5.88</v>
      </c>
      <c r="O1027">
        <v>-0.06</v>
      </c>
      <c r="P1027">
        <v>-0.36</v>
      </c>
      <c r="S1027" t="s">
        <v>2419</v>
      </c>
      <c r="T1027" t="s">
        <v>2419</v>
      </c>
    </row>
    <row r="1028" spans="1:20" x14ac:dyDescent="0.2">
      <c r="A1028">
        <v>1446</v>
      </c>
      <c r="C1028">
        <v>28930</v>
      </c>
      <c r="D1028">
        <v>111890</v>
      </c>
      <c r="E1028">
        <v>4</v>
      </c>
      <c r="F1028">
        <v>33</v>
      </c>
      <c r="G1028">
        <v>48.1</v>
      </c>
      <c r="H1028" t="s">
        <v>24</v>
      </c>
      <c r="I1028">
        <v>9</v>
      </c>
      <c r="J1028">
        <v>24</v>
      </c>
      <c r="K1028">
        <v>47</v>
      </c>
      <c r="L1028">
        <v>9</v>
      </c>
      <c r="M1028">
        <v>6.01</v>
      </c>
      <c r="O1028">
        <v>1.06</v>
      </c>
      <c r="P1028">
        <v>0.82</v>
      </c>
      <c r="S1028" t="s">
        <v>71</v>
      </c>
      <c r="T1028" t="s">
        <v>71</v>
      </c>
    </row>
    <row r="1029" spans="1:20" x14ac:dyDescent="0.2">
      <c r="A1029">
        <v>1447</v>
      </c>
      <c r="C1029">
        <v>28970</v>
      </c>
      <c r="D1029">
        <v>149725</v>
      </c>
      <c r="E1029">
        <v>4</v>
      </c>
      <c r="F1029">
        <v>33</v>
      </c>
      <c r="G1029">
        <v>22</v>
      </c>
      <c r="H1029" t="s">
        <v>26</v>
      </c>
      <c r="I1029">
        <v>10</v>
      </c>
      <c r="J1029">
        <v>47</v>
      </c>
      <c r="K1029">
        <v>9</v>
      </c>
      <c r="L1029">
        <v>-10</v>
      </c>
      <c r="M1029">
        <v>6.06</v>
      </c>
      <c r="O1029">
        <v>1.38</v>
      </c>
      <c r="P1029">
        <v>1.45</v>
      </c>
      <c r="S1029" t="s">
        <v>197</v>
      </c>
      <c r="T1029" t="s">
        <v>197</v>
      </c>
    </row>
    <row r="1030" spans="1:20" x14ac:dyDescent="0.2">
      <c r="A1030">
        <v>1448</v>
      </c>
      <c r="C1030">
        <v>28978</v>
      </c>
      <c r="D1030">
        <v>111896</v>
      </c>
      <c r="E1030">
        <v>4</v>
      </c>
      <c r="F1030">
        <v>34</v>
      </c>
      <c r="G1030">
        <v>8.3000000000000007</v>
      </c>
      <c r="H1030" t="s">
        <v>24</v>
      </c>
      <c r="I1030">
        <v>5</v>
      </c>
      <c r="J1030">
        <v>34</v>
      </c>
      <c r="K1030">
        <v>7</v>
      </c>
      <c r="L1030">
        <v>5</v>
      </c>
      <c r="M1030">
        <v>5.68</v>
      </c>
      <c r="O1030">
        <v>0.05</v>
      </c>
      <c r="P1030">
        <v>0.11</v>
      </c>
      <c r="Q1030">
        <v>0.04</v>
      </c>
      <c r="S1030" t="s">
        <v>162</v>
      </c>
      <c r="T1030" t="s">
        <v>162</v>
      </c>
    </row>
    <row r="1031" spans="1:20" x14ac:dyDescent="0.2">
      <c r="A1031">
        <v>1449</v>
      </c>
      <c r="B1031" t="s">
        <v>2420</v>
      </c>
      <c r="C1031">
        <v>29009</v>
      </c>
      <c r="D1031">
        <v>131309</v>
      </c>
      <c r="E1031">
        <v>4</v>
      </c>
      <c r="F1031">
        <v>33</v>
      </c>
      <c r="G1031">
        <v>54.8</v>
      </c>
      <c r="H1031" t="s">
        <v>26</v>
      </c>
      <c r="I1031">
        <v>6</v>
      </c>
      <c r="J1031">
        <v>44</v>
      </c>
      <c r="K1031">
        <v>20</v>
      </c>
      <c r="L1031">
        <v>-6</v>
      </c>
      <c r="M1031">
        <v>5.72</v>
      </c>
      <c r="O1031">
        <v>-0.13</v>
      </c>
      <c r="P1031">
        <v>-0.46</v>
      </c>
      <c r="S1031" t="s">
        <v>2787</v>
      </c>
      <c r="T1031" t="s">
        <v>2787</v>
      </c>
    </row>
    <row r="1032" spans="1:20" x14ac:dyDescent="0.2">
      <c r="A1032">
        <v>1450</v>
      </c>
      <c r="C1032">
        <v>29063</v>
      </c>
      <c r="D1032">
        <v>131317</v>
      </c>
      <c r="E1032">
        <v>4</v>
      </c>
      <c r="F1032">
        <v>34</v>
      </c>
      <c r="G1032">
        <v>14.2</v>
      </c>
      <c r="H1032" t="s">
        <v>26</v>
      </c>
      <c r="I1032">
        <v>6</v>
      </c>
      <c r="J1032">
        <v>50</v>
      </c>
      <c r="K1032">
        <v>16</v>
      </c>
      <c r="L1032">
        <v>-6</v>
      </c>
      <c r="M1032">
        <v>6.09</v>
      </c>
      <c r="O1032">
        <v>1.38</v>
      </c>
      <c r="P1032">
        <v>1.64</v>
      </c>
      <c r="S1032" t="s">
        <v>125</v>
      </c>
      <c r="T1032" t="s">
        <v>125</v>
      </c>
    </row>
    <row r="1033" spans="1:20" x14ac:dyDescent="0.2">
      <c r="A1033">
        <v>1451</v>
      </c>
      <c r="B1033" t="s">
        <v>2422</v>
      </c>
      <c r="C1033">
        <v>29064</v>
      </c>
      <c r="D1033">
        <v>131315</v>
      </c>
      <c r="E1033">
        <v>4</v>
      </c>
      <c r="F1033">
        <v>34</v>
      </c>
      <c r="G1033">
        <v>11.6</v>
      </c>
      <c r="H1033" t="s">
        <v>26</v>
      </c>
      <c r="I1033">
        <v>8</v>
      </c>
      <c r="J1033">
        <v>13</v>
      </c>
      <c r="K1033">
        <v>53</v>
      </c>
      <c r="L1033">
        <v>-8</v>
      </c>
      <c r="M1033">
        <v>5.1100000000000003</v>
      </c>
      <c r="O1033">
        <v>1.7</v>
      </c>
      <c r="P1033">
        <v>2.02</v>
      </c>
      <c r="Q1033">
        <v>0.97</v>
      </c>
      <c r="S1033" t="s">
        <v>98</v>
      </c>
      <c r="T1033" t="s">
        <v>98</v>
      </c>
    </row>
    <row r="1034" spans="1:20" x14ac:dyDescent="0.2">
      <c r="A1034">
        <v>1452</v>
      </c>
      <c r="C1034">
        <v>29065</v>
      </c>
      <c r="D1034">
        <v>131316</v>
      </c>
      <c r="E1034">
        <v>4</v>
      </c>
      <c r="F1034">
        <v>34</v>
      </c>
      <c r="G1034">
        <v>11.7</v>
      </c>
      <c r="H1034" t="s">
        <v>26</v>
      </c>
      <c r="I1034">
        <v>8</v>
      </c>
      <c r="J1034">
        <v>58</v>
      </c>
      <c r="K1034">
        <v>13</v>
      </c>
      <c r="L1034">
        <v>-8</v>
      </c>
      <c r="M1034">
        <v>5.26</v>
      </c>
      <c r="O1034">
        <v>1.47</v>
      </c>
      <c r="P1034">
        <v>1.73</v>
      </c>
      <c r="S1034" t="s">
        <v>172</v>
      </c>
      <c r="T1034" t="s">
        <v>172</v>
      </c>
    </row>
    <row r="1035" spans="1:20" x14ac:dyDescent="0.2">
      <c r="A1035">
        <v>1454</v>
      </c>
      <c r="B1035" t="s">
        <v>2426</v>
      </c>
      <c r="C1035">
        <v>29094</v>
      </c>
      <c r="D1035">
        <v>39639</v>
      </c>
      <c r="E1035">
        <v>4</v>
      </c>
      <c r="F1035">
        <v>36</v>
      </c>
      <c r="G1035">
        <v>41.4</v>
      </c>
      <c r="H1035" t="s">
        <v>24</v>
      </c>
      <c r="I1035">
        <v>41</v>
      </c>
      <c r="J1035">
        <v>15</v>
      </c>
      <c r="K1035">
        <v>53</v>
      </c>
      <c r="L1035">
        <v>41</v>
      </c>
      <c r="M1035">
        <v>4.25</v>
      </c>
      <c r="O1035">
        <v>1.22</v>
      </c>
      <c r="P1035">
        <v>0.82</v>
      </c>
      <c r="Q1035">
        <v>0.69</v>
      </c>
      <c r="S1035" t="s">
        <v>2427</v>
      </c>
      <c r="T1035" t="s">
        <v>172</v>
      </c>
    </row>
    <row r="1036" spans="1:20" x14ac:dyDescent="0.2">
      <c r="A1036">
        <v>1455</v>
      </c>
      <c r="C1036">
        <v>29104</v>
      </c>
      <c r="D1036">
        <v>94022</v>
      </c>
      <c r="E1036">
        <v>4</v>
      </c>
      <c r="F1036">
        <v>35</v>
      </c>
      <c r="G1036">
        <v>42.7</v>
      </c>
      <c r="H1036" t="s">
        <v>24</v>
      </c>
      <c r="I1036">
        <v>19</v>
      </c>
      <c r="J1036">
        <v>52</v>
      </c>
      <c r="K1036">
        <v>54</v>
      </c>
      <c r="L1036">
        <v>19</v>
      </c>
      <c r="M1036">
        <v>6.36</v>
      </c>
      <c r="S1036" t="s">
        <v>2428</v>
      </c>
      <c r="T1036" t="s">
        <v>6151</v>
      </c>
    </row>
    <row r="1037" spans="1:20" x14ac:dyDescent="0.2">
      <c r="A1037">
        <v>1457</v>
      </c>
      <c r="B1037" t="s">
        <v>2431</v>
      </c>
      <c r="C1037">
        <v>29139</v>
      </c>
      <c r="D1037">
        <v>94027</v>
      </c>
      <c r="E1037">
        <v>4</v>
      </c>
      <c r="F1037">
        <v>35</v>
      </c>
      <c r="G1037">
        <v>55.2</v>
      </c>
      <c r="H1037" t="s">
        <v>24</v>
      </c>
      <c r="I1037">
        <v>16</v>
      </c>
      <c r="J1037">
        <v>30</v>
      </c>
      <c r="K1037">
        <v>33</v>
      </c>
      <c r="L1037">
        <v>16</v>
      </c>
      <c r="M1037">
        <v>0.85</v>
      </c>
      <c r="O1037">
        <v>1.54</v>
      </c>
      <c r="P1037">
        <v>1.9</v>
      </c>
      <c r="Q1037">
        <v>0.94</v>
      </c>
      <c r="S1037" t="s">
        <v>2916</v>
      </c>
      <c r="T1037" t="s">
        <v>6405</v>
      </c>
    </row>
    <row r="1038" spans="1:20" x14ac:dyDescent="0.2">
      <c r="A1038">
        <v>1458</v>
      </c>
      <c r="B1038" t="s">
        <v>2433</v>
      </c>
      <c r="C1038">
        <v>29140</v>
      </c>
      <c r="D1038">
        <v>94026</v>
      </c>
      <c r="E1038">
        <v>4</v>
      </c>
      <c r="F1038">
        <v>35</v>
      </c>
      <c r="G1038">
        <v>39.299999999999997</v>
      </c>
      <c r="H1038" t="s">
        <v>24</v>
      </c>
      <c r="I1038">
        <v>10</v>
      </c>
      <c r="J1038">
        <v>9</v>
      </c>
      <c r="K1038">
        <v>39</v>
      </c>
      <c r="L1038">
        <v>10</v>
      </c>
      <c r="M1038">
        <v>4.25</v>
      </c>
      <c r="O1038">
        <v>0.18</v>
      </c>
      <c r="P1038">
        <v>0.11</v>
      </c>
      <c r="Q1038">
        <v>0.1</v>
      </c>
      <c r="S1038" t="s">
        <v>314</v>
      </c>
      <c r="T1038" t="s">
        <v>314</v>
      </c>
    </row>
    <row r="1039" spans="1:20" x14ac:dyDescent="0.2">
      <c r="A1039">
        <v>1459</v>
      </c>
      <c r="C1039">
        <v>29169</v>
      </c>
      <c r="D1039">
        <v>76670</v>
      </c>
      <c r="E1039">
        <v>4</v>
      </c>
      <c r="F1039">
        <v>36</v>
      </c>
      <c r="G1039">
        <v>29.2</v>
      </c>
      <c r="H1039" t="s">
        <v>24</v>
      </c>
      <c r="I1039">
        <v>23</v>
      </c>
      <c r="J1039">
        <v>20</v>
      </c>
      <c r="K1039">
        <v>27</v>
      </c>
      <c r="L1039">
        <v>23</v>
      </c>
      <c r="M1039">
        <v>6.02</v>
      </c>
      <c r="O1039">
        <v>0.38</v>
      </c>
      <c r="P1039">
        <v>0.02</v>
      </c>
      <c r="Q1039">
        <v>0.21</v>
      </c>
      <c r="S1039" t="s">
        <v>201</v>
      </c>
      <c r="T1039" t="s">
        <v>201</v>
      </c>
    </row>
    <row r="1040" spans="1:20" x14ac:dyDescent="0.2">
      <c r="A1040">
        <v>1460</v>
      </c>
      <c r="C1040">
        <v>29173</v>
      </c>
      <c r="D1040">
        <v>131335</v>
      </c>
      <c r="E1040">
        <v>4</v>
      </c>
      <c r="F1040">
        <v>35</v>
      </c>
      <c r="G1040">
        <v>14</v>
      </c>
      <c r="H1040" t="s">
        <v>26</v>
      </c>
      <c r="I1040">
        <v>9</v>
      </c>
      <c r="J1040">
        <v>44</v>
      </c>
      <c r="K1040">
        <v>12</v>
      </c>
      <c r="L1040">
        <v>-9</v>
      </c>
      <c r="M1040">
        <v>6.37</v>
      </c>
      <c r="O1040">
        <v>0.11</v>
      </c>
      <c r="P1040">
        <v>0.1</v>
      </c>
      <c r="S1040" t="s">
        <v>232</v>
      </c>
      <c r="T1040" t="s">
        <v>232</v>
      </c>
    </row>
    <row r="1041" spans="1:20" x14ac:dyDescent="0.2">
      <c r="A1041">
        <v>1462</v>
      </c>
      <c r="C1041">
        <v>29227</v>
      </c>
      <c r="D1041">
        <v>131344</v>
      </c>
      <c r="E1041">
        <v>4</v>
      </c>
      <c r="F1041">
        <v>36</v>
      </c>
      <c r="G1041">
        <v>1.6</v>
      </c>
      <c r="H1041" t="s">
        <v>26</v>
      </c>
      <c r="I1041">
        <v>3</v>
      </c>
      <c r="J1041">
        <v>36</v>
      </c>
      <c r="K1041">
        <v>43</v>
      </c>
      <c r="L1041">
        <v>-3</v>
      </c>
      <c r="M1041">
        <v>6.33</v>
      </c>
      <c r="O1041">
        <v>-0.1</v>
      </c>
      <c r="P1041">
        <v>-0.43</v>
      </c>
      <c r="S1041" t="s">
        <v>112</v>
      </c>
      <c r="T1041" t="s">
        <v>112</v>
      </c>
    </row>
    <row r="1042" spans="1:20" x14ac:dyDescent="0.2">
      <c r="A1042">
        <v>1463</v>
      </c>
      <c r="B1042" t="s">
        <v>2434</v>
      </c>
      <c r="C1042">
        <v>29248</v>
      </c>
      <c r="D1042">
        <v>131346</v>
      </c>
      <c r="E1042">
        <v>4</v>
      </c>
      <c r="F1042">
        <v>36</v>
      </c>
      <c r="G1042">
        <v>19.100000000000001</v>
      </c>
      <c r="H1042" t="s">
        <v>26</v>
      </c>
      <c r="I1042">
        <v>3</v>
      </c>
      <c r="J1042">
        <v>21</v>
      </c>
      <c r="K1042">
        <v>9</v>
      </c>
      <c r="L1042">
        <v>-3</v>
      </c>
      <c r="M1042">
        <v>3.93</v>
      </c>
      <c r="O1042">
        <v>-0.21</v>
      </c>
      <c r="P1042">
        <v>-0.89</v>
      </c>
      <c r="Q1042">
        <v>-0.19</v>
      </c>
      <c r="S1042" t="s">
        <v>2436</v>
      </c>
      <c r="T1042" t="s">
        <v>2436</v>
      </c>
    </row>
    <row r="1043" spans="1:20" x14ac:dyDescent="0.2">
      <c r="A1043">
        <v>1466</v>
      </c>
      <c r="B1043" t="s">
        <v>2441</v>
      </c>
      <c r="C1043">
        <v>29316</v>
      </c>
      <c r="D1043">
        <v>24744</v>
      </c>
      <c r="E1043">
        <v>4</v>
      </c>
      <c r="F1043">
        <v>39</v>
      </c>
      <c r="G1043">
        <v>58.1</v>
      </c>
      <c r="H1043" t="s">
        <v>24</v>
      </c>
      <c r="I1043">
        <v>53</v>
      </c>
      <c r="J1043">
        <v>28</v>
      </c>
      <c r="K1043">
        <v>23</v>
      </c>
      <c r="L1043">
        <v>53</v>
      </c>
      <c r="M1043">
        <v>5.35</v>
      </c>
      <c r="O1043">
        <v>0.32</v>
      </c>
      <c r="P1043">
        <v>7.0000000000000007E-2</v>
      </c>
      <c r="S1043" t="s">
        <v>2981</v>
      </c>
      <c r="T1043" t="s">
        <v>2981</v>
      </c>
    </row>
    <row r="1044" spans="1:20" x14ac:dyDescent="0.2">
      <c r="A1044">
        <v>1467</v>
      </c>
      <c r="B1044" t="s">
        <v>2442</v>
      </c>
      <c r="C1044">
        <v>29317</v>
      </c>
      <c r="D1044">
        <v>24743</v>
      </c>
      <c r="E1044">
        <v>4</v>
      </c>
      <c r="F1044">
        <v>39</v>
      </c>
      <c r="G1044">
        <v>54.7</v>
      </c>
      <c r="H1044" t="s">
        <v>24</v>
      </c>
      <c r="I1044">
        <v>53</v>
      </c>
      <c r="J1044">
        <v>4</v>
      </c>
      <c r="K1044">
        <v>47</v>
      </c>
      <c r="L1044">
        <v>53</v>
      </c>
      <c r="M1044">
        <v>5.05</v>
      </c>
      <c r="O1044">
        <v>1.07</v>
      </c>
      <c r="P1044">
        <v>0.89</v>
      </c>
      <c r="S1044" t="s">
        <v>54</v>
      </c>
      <c r="T1044" t="s">
        <v>54</v>
      </c>
    </row>
    <row r="1045" spans="1:20" x14ac:dyDescent="0.2">
      <c r="A1045">
        <v>1468</v>
      </c>
      <c r="C1045">
        <v>29329</v>
      </c>
      <c r="D1045">
        <v>5289</v>
      </c>
      <c r="E1045">
        <v>4</v>
      </c>
      <c r="F1045">
        <v>46</v>
      </c>
      <c r="G1045">
        <v>0.3</v>
      </c>
      <c r="H1045" t="s">
        <v>24</v>
      </c>
      <c r="I1045">
        <v>76</v>
      </c>
      <c r="J1045">
        <v>36</v>
      </c>
      <c r="K1045">
        <v>40</v>
      </c>
      <c r="L1045">
        <v>76</v>
      </c>
      <c r="M1045">
        <v>6.49</v>
      </c>
      <c r="O1045">
        <v>0.51</v>
      </c>
      <c r="S1045" t="s">
        <v>75</v>
      </c>
      <c r="T1045" t="s">
        <v>75</v>
      </c>
    </row>
    <row r="1046" spans="1:20" x14ac:dyDescent="0.2">
      <c r="A1046">
        <v>1469</v>
      </c>
      <c r="C1046">
        <v>29335</v>
      </c>
      <c r="D1046">
        <v>111928</v>
      </c>
      <c r="E1046">
        <v>4</v>
      </c>
      <c r="F1046">
        <v>37</v>
      </c>
      <c r="G1046">
        <v>13.7</v>
      </c>
      <c r="H1046" t="s">
        <v>24</v>
      </c>
      <c r="I1046">
        <v>0</v>
      </c>
      <c r="J1046">
        <v>59</v>
      </c>
      <c r="K1046">
        <v>54</v>
      </c>
      <c r="L1046">
        <v>0</v>
      </c>
      <c r="M1046">
        <v>5.31</v>
      </c>
      <c r="O1046">
        <v>-0.12</v>
      </c>
      <c r="P1046">
        <v>-0.45</v>
      </c>
      <c r="S1046" t="s">
        <v>131</v>
      </c>
      <c r="T1046" t="s">
        <v>131</v>
      </c>
    </row>
    <row r="1047" spans="1:20" x14ac:dyDescent="0.2">
      <c r="A1047">
        <v>1470</v>
      </c>
      <c r="C1047">
        <v>29364</v>
      </c>
      <c r="D1047">
        <v>76682</v>
      </c>
      <c r="E1047">
        <v>4</v>
      </c>
      <c r="F1047">
        <v>38</v>
      </c>
      <c r="G1047">
        <v>29.6</v>
      </c>
      <c r="H1047" t="s">
        <v>24</v>
      </c>
      <c r="I1047">
        <v>26</v>
      </c>
      <c r="J1047">
        <v>56</v>
      </c>
      <c r="K1047">
        <v>24</v>
      </c>
      <c r="L1047">
        <v>26</v>
      </c>
      <c r="M1047">
        <v>6.47</v>
      </c>
      <c r="N1047" t="s">
        <v>103</v>
      </c>
      <c r="S1047" t="s">
        <v>470</v>
      </c>
      <c r="T1047" t="s">
        <v>470</v>
      </c>
    </row>
    <row r="1048" spans="1:20" x14ac:dyDescent="0.2">
      <c r="A1048">
        <v>1471</v>
      </c>
      <c r="C1048">
        <v>29365</v>
      </c>
      <c r="D1048">
        <v>76680</v>
      </c>
      <c r="E1048">
        <v>4</v>
      </c>
      <c r="F1048">
        <v>38</v>
      </c>
      <c r="G1048">
        <v>15.8</v>
      </c>
      <c r="H1048" t="s">
        <v>24</v>
      </c>
      <c r="I1048">
        <v>20</v>
      </c>
      <c r="J1048">
        <v>41</v>
      </c>
      <c r="K1048">
        <v>5</v>
      </c>
      <c r="L1048">
        <v>20</v>
      </c>
      <c r="M1048">
        <v>5.92</v>
      </c>
      <c r="O1048">
        <v>-0.05</v>
      </c>
      <c r="P1048">
        <v>-0.35</v>
      </c>
      <c r="S1048" t="s">
        <v>122</v>
      </c>
      <c r="T1048" t="s">
        <v>122</v>
      </c>
    </row>
    <row r="1049" spans="1:20" x14ac:dyDescent="0.2">
      <c r="A1049">
        <v>1472</v>
      </c>
      <c r="B1049" t="s">
        <v>2444</v>
      </c>
      <c r="C1049">
        <v>29375</v>
      </c>
      <c r="D1049">
        <v>94043</v>
      </c>
      <c r="E1049">
        <v>4</v>
      </c>
      <c r="F1049">
        <v>38</v>
      </c>
      <c r="G1049">
        <v>9.4</v>
      </c>
      <c r="H1049" t="s">
        <v>24</v>
      </c>
      <c r="I1049">
        <v>16</v>
      </c>
      <c r="J1049">
        <v>2</v>
      </c>
      <c r="K1049">
        <v>0</v>
      </c>
      <c r="L1049">
        <v>16</v>
      </c>
      <c r="M1049">
        <v>5.79</v>
      </c>
      <c r="O1049">
        <v>0.31</v>
      </c>
      <c r="P1049">
        <v>0.06</v>
      </c>
      <c r="Q1049">
        <v>0.16</v>
      </c>
      <c r="S1049" t="s">
        <v>264</v>
      </c>
      <c r="T1049" t="s">
        <v>264</v>
      </c>
    </row>
    <row r="1050" spans="1:20" x14ac:dyDescent="0.2">
      <c r="A1050">
        <v>1473</v>
      </c>
      <c r="B1050" t="s">
        <v>2445</v>
      </c>
      <c r="C1050">
        <v>29388</v>
      </c>
      <c r="D1050">
        <v>94044</v>
      </c>
      <c r="E1050">
        <v>4</v>
      </c>
      <c r="F1050">
        <v>38</v>
      </c>
      <c r="G1050">
        <v>9.5</v>
      </c>
      <c r="H1050" t="s">
        <v>24</v>
      </c>
      <c r="I1050">
        <v>12</v>
      </c>
      <c r="J1050">
        <v>30</v>
      </c>
      <c r="K1050">
        <v>39</v>
      </c>
      <c r="L1050">
        <v>12</v>
      </c>
      <c r="M1050">
        <v>4.2699999999999996</v>
      </c>
      <c r="O1050">
        <v>0.12</v>
      </c>
      <c r="P1050">
        <v>0.13</v>
      </c>
      <c r="Q1050">
        <v>0.05</v>
      </c>
      <c r="S1050" t="s">
        <v>605</v>
      </c>
      <c r="T1050" t="s">
        <v>605</v>
      </c>
    </row>
    <row r="1051" spans="1:20" x14ac:dyDescent="0.2">
      <c r="A1051">
        <v>1474</v>
      </c>
      <c r="B1051" t="s">
        <v>2446</v>
      </c>
      <c r="C1051">
        <v>29391</v>
      </c>
      <c r="D1051">
        <v>131358</v>
      </c>
      <c r="E1051">
        <v>4</v>
      </c>
      <c r="F1051">
        <v>37</v>
      </c>
      <c r="G1051">
        <v>36.1</v>
      </c>
      <c r="H1051" t="s">
        <v>26</v>
      </c>
      <c r="I1051">
        <v>2</v>
      </c>
      <c r="J1051">
        <v>28</v>
      </c>
      <c r="K1051">
        <v>24</v>
      </c>
      <c r="L1051">
        <v>-2</v>
      </c>
      <c r="M1051">
        <v>5.23</v>
      </c>
      <c r="O1051">
        <v>0.28000000000000003</v>
      </c>
      <c r="P1051">
        <v>0.04</v>
      </c>
      <c r="S1051" t="s">
        <v>264</v>
      </c>
      <c r="T1051" t="s">
        <v>264</v>
      </c>
    </row>
    <row r="1052" spans="1:20" x14ac:dyDescent="0.2">
      <c r="A1052">
        <v>1477</v>
      </c>
      <c r="C1052">
        <v>29459</v>
      </c>
      <c r="D1052">
        <v>76689</v>
      </c>
      <c r="E1052">
        <v>4</v>
      </c>
      <c r="F1052">
        <v>39</v>
      </c>
      <c r="G1052">
        <v>23.1</v>
      </c>
      <c r="H1052" t="s">
        <v>24</v>
      </c>
      <c r="I1052">
        <v>25</v>
      </c>
      <c r="J1052">
        <v>13</v>
      </c>
      <c r="K1052">
        <v>6</v>
      </c>
      <c r="L1052">
        <v>25</v>
      </c>
      <c r="M1052">
        <v>6.22</v>
      </c>
      <c r="O1052">
        <v>0.16</v>
      </c>
      <c r="P1052">
        <v>0.11</v>
      </c>
      <c r="S1052" t="s">
        <v>174</v>
      </c>
      <c r="T1052" t="s">
        <v>174</v>
      </c>
    </row>
    <row r="1053" spans="1:20" x14ac:dyDescent="0.2">
      <c r="A1053">
        <v>1478</v>
      </c>
      <c r="B1053" t="s">
        <v>2447</v>
      </c>
      <c r="C1053">
        <v>29479</v>
      </c>
      <c r="D1053">
        <v>94051</v>
      </c>
      <c r="E1053">
        <v>4</v>
      </c>
      <c r="F1053">
        <v>39</v>
      </c>
      <c r="G1053">
        <v>9.1999999999999993</v>
      </c>
      <c r="H1053" t="s">
        <v>24</v>
      </c>
      <c r="I1053">
        <v>15</v>
      </c>
      <c r="J1053">
        <v>47</v>
      </c>
      <c r="K1053">
        <v>59</v>
      </c>
      <c r="L1053">
        <v>15</v>
      </c>
      <c r="M1053">
        <v>5.07</v>
      </c>
      <c r="O1053">
        <v>0.15</v>
      </c>
      <c r="P1053">
        <v>0.2</v>
      </c>
      <c r="S1053" t="s">
        <v>2448</v>
      </c>
      <c r="T1053" t="s">
        <v>2448</v>
      </c>
    </row>
    <row r="1054" spans="1:20" x14ac:dyDescent="0.2">
      <c r="A1054">
        <v>1479</v>
      </c>
      <c r="B1054" t="s">
        <v>2449</v>
      </c>
      <c r="C1054">
        <v>29488</v>
      </c>
      <c r="D1054">
        <v>94054</v>
      </c>
      <c r="E1054">
        <v>4</v>
      </c>
      <c r="F1054">
        <v>39</v>
      </c>
      <c r="G1054">
        <v>16.5</v>
      </c>
      <c r="H1054" t="s">
        <v>24</v>
      </c>
      <c r="I1054">
        <v>15</v>
      </c>
      <c r="J1054">
        <v>55</v>
      </c>
      <c r="K1054">
        <v>5</v>
      </c>
      <c r="L1054">
        <v>15</v>
      </c>
      <c r="M1054">
        <v>4.6900000000000004</v>
      </c>
      <c r="O1054">
        <v>0.15</v>
      </c>
      <c r="P1054">
        <v>0.13</v>
      </c>
      <c r="Q1054">
        <v>7.0000000000000007E-2</v>
      </c>
      <c r="S1054" t="s">
        <v>174</v>
      </c>
      <c r="T1054" t="s">
        <v>174</v>
      </c>
    </row>
    <row r="1055" spans="1:20" x14ac:dyDescent="0.2">
      <c r="A1055">
        <v>1480</v>
      </c>
      <c r="C1055">
        <v>29499</v>
      </c>
      <c r="D1055">
        <v>111954</v>
      </c>
      <c r="E1055">
        <v>4</v>
      </c>
      <c r="F1055">
        <v>39</v>
      </c>
      <c r="G1055">
        <v>6.2</v>
      </c>
      <c r="H1055" t="s">
        <v>24</v>
      </c>
      <c r="I1055">
        <v>7</v>
      </c>
      <c r="J1055">
        <v>52</v>
      </c>
      <c r="K1055">
        <v>15</v>
      </c>
      <c r="L1055">
        <v>7</v>
      </c>
      <c r="M1055">
        <v>5.39</v>
      </c>
      <c r="O1055">
        <v>0.26</v>
      </c>
      <c r="P1055">
        <v>0.13</v>
      </c>
      <c r="Q1055">
        <v>0.12</v>
      </c>
      <c r="S1055" t="s">
        <v>314</v>
      </c>
      <c r="T1055" t="s">
        <v>314</v>
      </c>
    </row>
    <row r="1056" spans="1:20" x14ac:dyDescent="0.2">
      <c r="A1056">
        <v>1481</v>
      </c>
      <c r="B1056" t="s">
        <v>2450</v>
      </c>
      <c r="C1056">
        <v>29503</v>
      </c>
      <c r="D1056">
        <v>149781</v>
      </c>
      <c r="E1056">
        <v>4</v>
      </c>
      <c r="F1056">
        <v>38</v>
      </c>
      <c r="G1056">
        <v>10.8</v>
      </c>
      <c r="H1056" t="s">
        <v>26</v>
      </c>
      <c r="I1056">
        <v>14</v>
      </c>
      <c r="J1056">
        <v>18</v>
      </c>
      <c r="K1056">
        <v>14</v>
      </c>
      <c r="L1056">
        <v>-14</v>
      </c>
      <c r="M1056">
        <v>3.87</v>
      </c>
      <c r="O1056">
        <v>1.0900000000000001</v>
      </c>
      <c r="P1056">
        <v>1.01</v>
      </c>
      <c r="Q1056">
        <v>0.56000000000000005</v>
      </c>
      <c r="S1056" t="s">
        <v>2451</v>
      </c>
      <c r="T1056" t="s">
        <v>125</v>
      </c>
    </row>
    <row r="1057" spans="1:20" x14ac:dyDescent="0.2">
      <c r="A1057">
        <v>1482</v>
      </c>
      <c r="C1057">
        <v>29526</v>
      </c>
      <c r="D1057">
        <v>39688</v>
      </c>
      <c r="E1057">
        <v>4</v>
      </c>
      <c r="F1057">
        <v>41</v>
      </c>
      <c r="G1057">
        <v>24.1</v>
      </c>
      <c r="H1057" t="s">
        <v>24</v>
      </c>
      <c r="I1057">
        <v>48</v>
      </c>
      <c r="J1057">
        <v>18</v>
      </c>
      <c r="K1057">
        <v>3</v>
      </c>
      <c r="L1057">
        <v>48</v>
      </c>
      <c r="M1057">
        <v>5.67</v>
      </c>
      <c r="O1057">
        <v>-0.02</v>
      </c>
      <c r="P1057">
        <v>-0.02</v>
      </c>
      <c r="S1057" t="s">
        <v>134</v>
      </c>
      <c r="T1057" t="s">
        <v>134</v>
      </c>
    </row>
    <row r="1058" spans="1:20" x14ac:dyDescent="0.2">
      <c r="A1058">
        <v>1483</v>
      </c>
      <c r="C1058">
        <v>29573</v>
      </c>
      <c r="D1058">
        <v>149789</v>
      </c>
      <c r="E1058">
        <v>4</v>
      </c>
      <c r="F1058">
        <v>38</v>
      </c>
      <c r="G1058">
        <v>53.6</v>
      </c>
      <c r="H1058" t="s">
        <v>26</v>
      </c>
      <c r="I1058">
        <v>12</v>
      </c>
      <c r="J1058">
        <v>7</v>
      </c>
      <c r="K1058">
        <v>23</v>
      </c>
      <c r="L1058">
        <v>-12</v>
      </c>
      <c r="M1058">
        <v>5.01</v>
      </c>
      <c r="O1058">
        <v>7.0000000000000007E-2</v>
      </c>
      <c r="P1058">
        <v>0.09</v>
      </c>
      <c r="Q1058">
        <v>0.05</v>
      </c>
      <c r="S1058" t="s">
        <v>192</v>
      </c>
      <c r="T1058" t="s">
        <v>192</v>
      </c>
    </row>
    <row r="1059" spans="1:20" x14ac:dyDescent="0.2">
      <c r="A1059">
        <v>1484</v>
      </c>
      <c r="B1059" t="s">
        <v>2452</v>
      </c>
      <c r="C1059">
        <v>29589</v>
      </c>
      <c r="D1059">
        <v>94063</v>
      </c>
      <c r="E1059">
        <v>4</v>
      </c>
      <c r="F1059">
        <v>40</v>
      </c>
      <c r="G1059">
        <v>3.4</v>
      </c>
      <c r="H1059" t="s">
        <v>24</v>
      </c>
      <c r="I1059">
        <v>12</v>
      </c>
      <c r="J1059">
        <v>11</v>
      </c>
      <c r="K1059">
        <v>52</v>
      </c>
      <c r="L1059">
        <v>12</v>
      </c>
      <c r="M1059">
        <v>5.46</v>
      </c>
      <c r="O1059">
        <v>-0.12</v>
      </c>
      <c r="P1059">
        <v>-0.49</v>
      </c>
      <c r="S1059" t="s">
        <v>2389</v>
      </c>
      <c r="T1059" t="s">
        <v>2389</v>
      </c>
    </row>
    <row r="1060" spans="1:20" x14ac:dyDescent="0.2">
      <c r="A1060">
        <v>1486</v>
      </c>
      <c r="C1060">
        <v>29606</v>
      </c>
      <c r="D1060">
        <v>24777</v>
      </c>
      <c r="E1060">
        <v>4</v>
      </c>
      <c r="F1060">
        <v>43</v>
      </c>
      <c r="G1060">
        <v>18.100000000000001</v>
      </c>
      <c r="H1060" t="s">
        <v>24</v>
      </c>
      <c r="I1060">
        <v>59</v>
      </c>
      <c r="J1060">
        <v>31</v>
      </c>
      <c r="K1060">
        <v>15</v>
      </c>
      <c r="L1060">
        <v>59</v>
      </c>
      <c r="M1060">
        <v>6.5</v>
      </c>
      <c r="N1060" t="s">
        <v>103</v>
      </c>
      <c r="S1060" t="s">
        <v>55</v>
      </c>
      <c r="T1060" t="s">
        <v>55</v>
      </c>
    </row>
    <row r="1061" spans="1:20" x14ac:dyDescent="0.2">
      <c r="A1061">
        <v>1487</v>
      </c>
      <c r="C1061">
        <v>29613</v>
      </c>
      <c r="D1061">
        <v>149797</v>
      </c>
      <c r="E1061">
        <v>4</v>
      </c>
      <c r="F1061">
        <v>39</v>
      </c>
      <c r="G1061">
        <v>19.7</v>
      </c>
      <c r="H1061" t="s">
        <v>26</v>
      </c>
      <c r="I1061">
        <v>14</v>
      </c>
      <c r="J1061">
        <v>21</v>
      </c>
      <c r="K1061">
        <v>33</v>
      </c>
      <c r="L1061">
        <v>-14</v>
      </c>
      <c r="M1061">
        <v>5.45</v>
      </c>
      <c r="O1061">
        <v>1.06</v>
      </c>
      <c r="S1061" t="s">
        <v>2453</v>
      </c>
      <c r="T1061" t="s">
        <v>2453</v>
      </c>
    </row>
    <row r="1062" spans="1:20" x14ac:dyDescent="0.2">
      <c r="A1062">
        <v>1488</v>
      </c>
      <c r="C1062">
        <v>29610</v>
      </c>
      <c r="D1062">
        <v>131392</v>
      </c>
      <c r="E1062">
        <v>4</v>
      </c>
      <c r="F1062">
        <v>39</v>
      </c>
      <c r="G1062">
        <v>47.2</v>
      </c>
      <c r="H1062" t="s">
        <v>26</v>
      </c>
      <c r="I1062">
        <v>1</v>
      </c>
      <c r="J1062">
        <v>3</v>
      </c>
      <c r="K1062">
        <v>10</v>
      </c>
      <c r="L1062">
        <v>-1</v>
      </c>
      <c r="M1062">
        <v>6.1</v>
      </c>
      <c r="O1062">
        <v>0.94</v>
      </c>
      <c r="P1062">
        <v>0.7</v>
      </c>
      <c r="S1062" t="s">
        <v>197</v>
      </c>
      <c r="T1062" t="s">
        <v>197</v>
      </c>
    </row>
    <row r="1063" spans="1:20" x14ac:dyDescent="0.2">
      <c r="A1063">
        <v>1489</v>
      </c>
      <c r="C1063">
        <v>29645</v>
      </c>
      <c r="D1063">
        <v>57377</v>
      </c>
      <c r="E1063">
        <v>4</v>
      </c>
      <c r="F1063">
        <v>41</v>
      </c>
      <c r="G1063">
        <v>50.3</v>
      </c>
      <c r="H1063" t="s">
        <v>24</v>
      </c>
      <c r="I1063">
        <v>38</v>
      </c>
      <c r="J1063">
        <v>16</v>
      </c>
      <c r="K1063">
        <v>49</v>
      </c>
      <c r="L1063">
        <v>38</v>
      </c>
      <c r="M1063">
        <v>5.99</v>
      </c>
      <c r="O1063">
        <v>0.56999999999999995</v>
      </c>
      <c r="P1063">
        <v>0.06</v>
      </c>
      <c r="S1063" t="s">
        <v>124</v>
      </c>
      <c r="T1063" t="s">
        <v>124</v>
      </c>
    </row>
    <row r="1064" spans="1:20" x14ac:dyDescent="0.2">
      <c r="A1064">
        <v>1490</v>
      </c>
      <c r="C1064">
        <v>29646</v>
      </c>
      <c r="D1064">
        <v>76707</v>
      </c>
      <c r="E1064">
        <v>4</v>
      </c>
      <c r="F1064">
        <v>41</v>
      </c>
      <c r="G1064">
        <v>19.8</v>
      </c>
      <c r="H1064" t="s">
        <v>24</v>
      </c>
      <c r="I1064">
        <v>28</v>
      </c>
      <c r="J1064">
        <v>36</v>
      </c>
      <c r="K1064">
        <v>54</v>
      </c>
      <c r="L1064">
        <v>28</v>
      </c>
      <c r="M1064">
        <v>5.78</v>
      </c>
      <c r="O1064">
        <v>-0.03</v>
      </c>
      <c r="P1064">
        <v>-0.01</v>
      </c>
      <c r="S1064" t="s">
        <v>114</v>
      </c>
      <c r="T1064" t="s">
        <v>114</v>
      </c>
    </row>
    <row r="1065" spans="1:20" x14ac:dyDescent="0.2">
      <c r="A1065">
        <v>1491</v>
      </c>
      <c r="C1065">
        <v>29678</v>
      </c>
      <c r="D1065">
        <v>5309</v>
      </c>
      <c r="E1065">
        <v>4</v>
      </c>
      <c r="F1065">
        <v>48</v>
      </c>
      <c r="G1065">
        <v>50.3</v>
      </c>
      <c r="H1065" t="s">
        <v>24</v>
      </c>
      <c r="I1065">
        <v>75</v>
      </c>
      <c r="J1065">
        <v>56</v>
      </c>
      <c r="K1065">
        <v>28</v>
      </c>
      <c r="L1065">
        <v>75</v>
      </c>
      <c r="M1065">
        <v>6.06</v>
      </c>
      <c r="O1065">
        <v>0.28000000000000003</v>
      </c>
      <c r="P1065">
        <v>-0.02</v>
      </c>
      <c r="S1065" t="s">
        <v>356</v>
      </c>
      <c r="T1065" t="s">
        <v>356</v>
      </c>
    </row>
    <row r="1066" spans="1:20" x14ac:dyDescent="0.2">
      <c r="A1066">
        <v>1493</v>
      </c>
      <c r="C1066">
        <v>29721</v>
      </c>
      <c r="D1066">
        <v>39702</v>
      </c>
      <c r="E1066">
        <v>4</v>
      </c>
      <c r="F1066">
        <v>43</v>
      </c>
      <c r="G1066">
        <v>21.6</v>
      </c>
      <c r="H1066" t="s">
        <v>24</v>
      </c>
      <c r="I1066">
        <v>49</v>
      </c>
      <c r="J1066">
        <v>58</v>
      </c>
      <c r="K1066">
        <v>26</v>
      </c>
      <c r="L1066">
        <v>49</v>
      </c>
      <c r="M1066">
        <v>5.87</v>
      </c>
      <c r="O1066">
        <v>0.02</v>
      </c>
      <c r="P1066">
        <v>-0.25</v>
      </c>
      <c r="S1066" t="s">
        <v>39</v>
      </c>
      <c r="T1066" t="s">
        <v>39</v>
      </c>
    </row>
    <row r="1067" spans="1:20" x14ac:dyDescent="0.2">
      <c r="A1067">
        <v>1494</v>
      </c>
      <c r="B1067" t="s">
        <v>2456</v>
      </c>
      <c r="C1067">
        <v>29722</v>
      </c>
      <c r="D1067">
        <v>39699</v>
      </c>
      <c r="E1067">
        <v>4</v>
      </c>
      <c r="F1067">
        <v>42</v>
      </c>
      <c r="G1067">
        <v>54.3</v>
      </c>
      <c r="H1067" t="s">
        <v>24</v>
      </c>
      <c r="I1067">
        <v>43</v>
      </c>
      <c r="J1067">
        <v>21</v>
      </c>
      <c r="K1067">
        <v>54</v>
      </c>
      <c r="L1067">
        <v>43</v>
      </c>
      <c r="M1067">
        <v>5.29</v>
      </c>
      <c r="O1067">
        <v>0</v>
      </c>
      <c r="P1067">
        <v>0.02</v>
      </c>
      <c r="S1067" t="s">
        <v>25</v>
      </c>
      <c r="T1067" t="s">
        <v>25</v>
      </c>
    </row>
    <row r="1068" spans="1:20" x14ac:dyDescent="0.2">
      <c r="A1068">
        <v>1497</v>
      </c>
      <c r="B1068" t="s">
        <v>2459</v>
      </c>
      <c r="C1068">
        <v>29763</v>
      </c>
      <c r="D1068">
        <v>76721</v>
      </c>
      <c r="E1068">
        <v>4</v>
      </c>
      <c r="F1068">
        <v>42</v>
      </c>
      <c r="G1068">
        <v>14.7</v>
      </c>
      <c r="H1068" t="s">
        <v>24</v>
      </c>
      <c r="I1068">
        <v>22</v>
      </c>
      <c r="J1068">
        <v>57</v>
      </c>
      <c r="K1068">
        <v>25</v>
      </c>
      <c r="L1068">
        <v>22</v>
      </c>
      <c r="M1068">
        <v>4.28</v>
      </c>
      <c r="O1068">
        <v>-0.13</v>
      </c>
      <c r="P1068">
        <v>-0.56999999999999995</v>
      </c>
      <c r="Q1068">
        <v>-0.14000000000000001</v>
      </c>
      <c r="S1068" t="s">
        <v>368</v>
      </c>
      <c r="T1068" t="s">
        <v>368</v>
      </c>
    </row>
    <row r="1069" spans="1:20" x14ac:dyDescent="0.2">
      <c r="A1069">
        <v>1499</v>
      </c>
      <c r="B1069" t="s">
        <v>2460</v>
      </c>
      <c r="C1069">
        <v>29859</v>
      </c>
      <c r="D1069">
        <v>76727</v>
      </c>
      <c r="E1069">
        <v>4</v>
      </c>
      <c r="F1069">
        <v>43</v>
      </c>
      <c r="G1069">
        <v>13.8</v>
      </c>
      <c r="H1069" t="s">
        <v>24</v>
      </c>
      <c r="I1069">
        <v>24</v>
      </c>
      <c r="J1069">
        <v>5</v>
      </c>
      <c r="K1069">
        <v>20</v>
      </c>
      <c r="L1069">
        <v>24</v>
      </c>
      <c r="M1069">
        <v>6.13</v>
      </c>
      <c r="O1069">
        <v>0.54</v>
      </c>
      <c r="P1069">
        <v>7.0000000000000007E-2</v>
      </c>
      <c r="S1069" t="s">
        <v>303</v>
      </c>
      <c r="T1069" t="s">
        <v>5740</v>
      </c>
    </row>
    <row r="1070" spans="1:20" x14ac:dyDescent="0.2">
      <c r="A1070">
        <v>1500</v>
      </c>
      <c r="C1070">
        <v>29866</v>
      </c>
      <c r="D1070">
        <v>39715</v>
      </c>
      <c r="E1070">
        <v>4</v>
      </c>
      <c r="F1070">
        <v>44</v>
      </c>
      <c r="G1070">
        <v>12.9</v>
      </c>
      <c r="H1070" t="s">
        <v>24</v>
      </c>
      <c r="I1070">
        <v>40</v>
      </c>
      <c r="J1070">
        <v>47</v>
      </c>
      <c r="K1070">
        <v>13</v>
      </c>
      <c r="L1070">
        <v>40</v>
      </c>
      <c r="M1070">
        <v>6.08</v>
      </c>
      <c r="O1070">
        <v>0.06</v>
      </c>
      <c r="P1070">
        <v>-0.28000000000000003</v>
      </c>
      <c r="S1070" t="s">
        <v>2461</v>
      </c>
      <c r="T1070" t="s">
        <v>7105</v>
      </c>
    </row>
    <row r="1071" spans="1:20" x14ac:dyDescent="0.2">
      <c r="A1071">
        <v>1501</v>
      </c>
      <c r="C1071">
        <v>29867</v>
      </c>
      <c r="D1071">
        <v>57393</v>
      </c>
      <c r="E1071">
        <v>4</v>
      </c>
      <c r="F1071">
        <v>43</v>
      </c>
      <c r="G1071">
        <v>48.3</v>
      </c>
      <c r="H1071" t="s">
        <v>24</v>
      </c>
      <c r="I1071">
        <v>32</v>
      </c>
      <c r="J1071">
        <v>51</v>
      </c>
      <c r="K1071">
        <v>55</v>
      </c>
      <c r="L1071">
        <v>32</v>
      </c>
      <c r="M1071">
        <v>6.45</v>
      </c>
      <c r="N1071" t="s">
        <v>103</v>
      </c>
      <c r="S1071" t="s">
        <v>2981</v>
      </c>
      <c r="T1071" t="s">
        <v>2981</v>
      </c>
    </row>
    <row r="1072" spans="1:20" x14ac:dyDescent="0.2">
      <c r="A1072">
        <v>1505</v>
      </c>
      <c r="B1072" t="s">
        <v>2464</v>
      </c>
      <c r="C1072">
        <v>30020</v>
      </c>
      <c r="D1072">
        <v>131442</v>
      </c>
      <c r="E1072">
        <v>4</v>
      </c>
      <c r="F1072">
        <v>43</v>
      </c>
      <c r="G1072">
        <v>34.6</v>
      </c>
      <c r="H1072" t="s">
        <v>26</v>
      </c>
      <c r="I1072">
        <v>8</v>
      </c>
      <c r="J1072">
        <v>47</v>
      </c>
      <c r="K1072">
        <v>37</v>
      </c>
      <c r="L1072">
        <v>-8</v>
      </c>
      <c r="M1072">
        <v>6.82</v>
      </c>
      <c r="O1072">
        <v>0.39</v>
      </c>
      <c r="P1072">
        <v>0.14000000000000001</v>
      </c>
      <c r="S1072" t="s">
        <v>2466</v>
      </c>
      <c r="T1072" t="s">
        <v>297</v>
      </c>
    </row>
    <row r="1073" spans="1:20" x14ac:dyDescent="0.2">
      <c r="A1073">
        <v>1506</v>
      </c>
      <c r="B1073" t="s">
        <v>2464</v>
      </c>
      <c r="C1073">
        <v>30021</v>
      </c>
      <c r="D1073">
        <v>131443</v>
      </c>
      <c r="E1073">
        <v>4</v>
      </c>
      <c r="F1073">
        <v>43</v>
      </c>
      <c r="G1073">
        <v>35.1</v>
      </c>
      <c r="H1073" t="s">
        <v>26</v>
      </c>
      <c r="I1073">
        <v>8</v>
      </c>
      <c r="J1073">
        <v>47</v>
      </c>
      <c r="K1073">
        <v>46</v>
      </c>
      <c r="L1073">
        <v>-8</v>
      </c>
      <c r="M1073">
        <v>6.7</v>
      </c>
      <c r="O1073">
        <v>0.92</v>
      </c>
      <c r="P1073">
        <v>0.59</v>
      </c>
      <c r="S1073" t="s">
        <v>71</v>
      </c>
      <c r="T1073" t="s">
        <v>71</v>
      </c>
    </row>
    <row r="1074" spans="1:20" x14ac:dyDescent="0.2">
      <c r="A1074">
        <v>1507</v>
      </c>
      <c r="C1074">
        <v>30034</v>
      </c>
      <c r="D1074">
        <v>94095</v>
      </c>
      <c r="E1074">
        <v>4</v>
      </c>
      <c r="F1074">
        <v>44</v>
      </c>
      <c r="G1074">
        <v>25.8</v>
      </c>
      <c r="H1074" t="s">
        <v>24</v>
      </c>
      <c r="I1074">
        <v>11</v>
      </c>
      <c r="J1074">
        <v>8</v>
      </c>
      <c r="K1074">
        <v>46</v>
      </c>
      <c r="L1074">
        <v>11</v>
      </c>
      <c r="M1074">
        <v>5.4</v>
      </c>
      <c r="O1074">
        <v>0.25</v>
      </c>
      <c r="P1074">
        <v>0.08</v>
      </c>
      <c r="Q1074">
        <v>0.13</v>
      </c>
      <c r="S1074" t="s">
        <v>264</v>
      </c>
      <c r="T1074" t="s">
        <v>264</v>
      </c>
    </row>
    <row r="1075" spans="1:20" x14ac:dyDescent="0.2">
      <c r="A1075">
        <v>1508</v>
      </c>
      <c r="B1075" t="s">
        <v>2467</v>
      </c>
      <c r="C1075">
        <v>30076</v>
      </c>
      <c r="D1075">
        <v>131451</v>
      </c>
      <c r="E1075">
        <v>4</v>
      </c>
      <c r="F1075">
        <v>44</v>
      </c>
      <c r="G1075">
        <v>5.3</v>
      </c>
      <c r="H1075" t="s">
        <v>26</v>
      </c>
      <c r="I1075">
        <v>8</v>
      </c>
      <c r="J1075">
        <v>30</v>
      </c>
      <c r="K1075">
        <v>13</v>
      </c>
      <c r="L1075">
        <v>-8</v>
      </c>
      <c r="M1075">
        <v>5.9</v>
      </c>
      <c r="O1075">
        <v>-0.11</v>
      </c>
      <c r="P1075">
        <v>-0.81</v>
      </c>
      <c r="Q1075">
        <v>-0.03</v>
      </c>
      <c r="S1075" t="s">
        <v>2469</v>
      </c>
      <c r="T1075" t="s">
        <v>2469</v>
      </c>
    </row>
    <row r="1076" spans="1:20" x14ac:dyDescent="0.2">
      <c r="A1076">
        <v>1510</v>
      </c>
      <c r="C1076">
        <v>30085</v>
      </c>
      <c r="D1076">
        <v>5326</v>
      </c>
      <c r="E1076">
        <v>4</v>
      </c>
      <c r="F1076">
        <v>50</v>
      </c>
      <c r="G1076">
        <v>36.4</v>
      </c>
      <c r="H1076" t="s">
        <v>24</v>
      </c>
      <c r="I1076">
        <v>70</v>
      </c>
      <c r="J1076">
        <v>56</v>
      </c>
      <c r="K1076">
        <v>30</v>
      </c>
      <c r="L1076">
        <v>70</v>
      </c>
      <c r="M1076">
        <v>6.37</v>
      </c>
      <c r="O1076">
        <v>-0.08</v>
      </c>
      <c r="P1076">
        <v>-0.24</v>
      </c>
      <c r="S1076" t="s">
        <v>123</v>
      </c>
      <c r="T1076" t="s">
        <v>123</v>
      </c>
    </row>
    <row r="1077" spans="1:20" x14ac:dyDescent="0.2">
      <c r="A1077">
        <v>1511</v>
      </c>
      <c r="B1077" t="s">
        <v>2470</v>
      </c>
      <c r="C1077">
        <v>30121</v>
      </c>
      <c r="D1077">
        <v>24829</v>
      </c>
      <c r="E1077">
        <v>4</v>
      </c>
      <c r="F1077">
        <v>48</v>
      </c>
      <c r="G1077">
        <v>0.3</v>
      </c>
      <c r="H1077" t="s">
        <v>24</v>
      </c>
      <c r="I1077">
        <v>56</v>
      </c>
      <c r="J1077">
        <v>45</v>
      </c>
      <c r="K1077">
        <v>26</v>
      </c>
      <c r="L1077">
        <v>56</v>
      </c>
      <c r="M1077">
        <v>5.3</v>
      </c>
      <c r="O1077">
        <v>0.25</v>
      </c>
      <c r="P1077">
        <v>0.15</v>
      </c>
      <c r="Q1077">
        <v>0.08</v>
      </c>
      <c r="S1077" t="s">
        <v>383</v>
      </c>
      <c r="T1077" t="s">
        <v>383</v>
      </c>
    </row>
    <row r="1078" spans="1:20" x14ac:dyDescent="0.2">
      <c r="A1078">
        <v>1512</v>
      </c>
      <c r="C1078">
        <v>30122</v>
      </c>
      <c r="D1078">
        <v>76737</v>
      </c>
      <c r="E1078">
        <v>4</v>
      </c>
      <c r="F1078">
        <v>45</v>
      </c>
      <c r="G1078">
        <v>42.5</v>
      </c>
      <c r="H1078" t="s">
        <v>24</v>
      </c>
      <c r="I1078">
        <v>23</v>
      </c>
      <c r="J1078">
        <v>37</v>
      </c>
      <c r="K1078">
        <v>41</v>
      </c>
      <c r="L1078">
        <v>23</v>
      </c>
      <c r="M1078">
        <v>6.35</v>
      </c>
      <c r="O1078">
        <v>0.06</v>
      </c>
      <c r="P1078">
        <v>-0.44</v>
      </c>
      <c r="S1078" t="s">
        <v>592</v>
      </c>
      <c r="T1078" t="s">
        <v>592</v>
      </c>
    </row>
    <row r="1079" spans="1:20" x14ac:dyDescent="0.2">
      <c r="A1079">
        <v>1514</v>
      </c>
      <c r="C1079">
        <v>30138</v>
      </c>
      <c r="D1079">
        <v>39746</v>
      </c>
      <c r="E1079">
        <v>4</v>
      </c>
      <c r="F1079">
        <v>46</v>
      </c>
      <c r="G1079">
        <v>44.4</v>
      </c>
      <c r="H1079" t="s">
        <v>24</v>
      </c>
      <c r="I1079">
        <v>40</v>
      </c>
      <c r="J1079">
        <v>18</v>
      </c>
      <c r="K1079">
        <v>46</v>
      </c>
      <c r="L1079">
        <v>40</v>
      </c>
      <c r="M1079">
        <v>5.97</v>
      </c>
      <c r="O1079">
        <v>0.93</v>
      </c>
      <c r="S1079" t="s">
        <v>60</v>
      </c>
      <c r="T1079" t="s">
        <v>60</v>
      </c>
    </row>
    <row r="1080" spans="1:20" x14ac:dyDescent="0.2">
      <c r="A1080">
        <v>1515</v>
      </c>
      <c r="C1080">
        <v>30144</v>
      </c>
      <c r="D1080">
        <v>24834</v>
      </c>
      <c r="E1080">
        <v>4</v>
      </c>
      <c r="F1080">
        <v>48</v>
      </c>
      <c r="G1080">
        <v>7</v>
      </c>
      <c r="H1080" t="s">
        <v>24</v>
      </c>
      <c r="I1080">
        <v>55</v>
      </c>
      <c r="J1080">
        <v>36</v>
      </c>
      <c r="K1080">
        <v>9</v>
      </c>
      <c r="L1080">
        <v>55</v>
      </c>
      <c r="M1080">
        <v>6.26</v>
      </c>
      <c r="N1080" t="s">
        <v>103</v>
      </c>
      <c r="S1080" t="s">
        <v>2891</v>
      </c>
      <c r="T1080" t="s">
        <v>2891</v>
      </c>
    </row>
    <row r="1081" spans="1:20" x14ac:dyDescent="0.2">
      <c r="A1081">
        <v>1517</v>
      </c>
      <c r="C1081">
        <v>30197</v>
      </c>
      <c r="D1081">
        <v>94112</v>
      </c>
      <c r="E1081">
        <v>4</v>
      </c>
      <c r="F1081">
        <v>46</v>
      </c>
      <c r="G1081">
        <v>16.8</v>
      </c>
      <c r="H1081" t="s">
        <v>24</v>
      </c>
      <c r="I1081">
        <v>18</v>
      </c>
      <c r="J1081">
        <v>44</v>
      </c>
      <c r="K1081">
        <v>6</v>
      </c>
      <c r="L1081">
        <v>18</v>
      </c>
      <c r="M1081">
        <v>6.01</v>
      </c>
      <c r="O1081">
        <v>1.21</v>
      </c>
      <c r="P1081">
        <v>1.32</v>
      </c>
      <c r="Q1081">
        <v>0.63</v>
      </c>
      <c r="S1081" t="s">
        <v>172</v>
      </c>
      <c r="T1081" t="s">
        <v>172</v>
      </c>
    </row>
    <row r="1082" spans="1:20" x14ac:dyDescent="0.2">
      <c r="A1082">
        <v>1519</v>
      </c>
      <c r="C1082">
        <v>30210</v>
      </c>
      <c r="D1082">
        <v>94111</v>
      </c>
      <c r="E1082">
        <v>4</v>
      </c>
      <c r="F1082">
        <v>46</v>
      </c>
      <c r="G1082">
        <v>1.7</v>
      </c>
      <c r="H1082" t="s">
        <v>24</v>
      </c>
      <c r="I1082">
        <v>11</v>
      </c>
      <c r="J1082">
        <v>42</v>
      </c>
      <c r="K1082">
        <v>20</v>
      </c>
      <c r="L1082">
        <v>11</v>
      </c>
      <c r="M1082">
        <v>5.37</v>
      </c>
      <c r="O1082">
        <v>0.19</v>
      </c>
      <c r="P1082">
        <v>0.14000000000000001</v>
      </c>
      <c r="Q1082">
        <v>0.08</v>
      </c>
      <c r="S1082" t="s">
        <v>2723</v>
      </c>
      <c r="T1082" t="s">
        <v>2723</v>
      </c>
    </row>
    <row r="1083" spans="1:20" x14ac:dyDescent="0.2">
      <c r="A1083">
        <v>1520</v>
      </c>
      <c r="B1083" t="s">
        <v>2472</v>
      </c>
      <c r="C1083">
        <v>30211</v>
      </c>
      <c r="D1083">
        <v>131468</v>
      </c>
      <c r="E1083">
        <v>4</v>
      </c>
      <c r="F1083">
        <v>45</v>
      </c>
      <c r="G1083">
        <v>30.1</v>
      </c>
      <c r="H1083" t="s">
        <v>26</v>
      </c>
      <c r="I1083">
        <v>3</v>
      </c>
      <c r="J1083">
        <v>15</v>
      </c>
      <c r="K1083">
        <v>17</v>
      </c>
      <c r="L1083">
        <v>-3</v>
      </c>
      <c r="M1083">
        <v>4.0199999999999996</v>
      </c>
      <c r="O1083">
        <v>-0.15</v>
      </c>
      <c r="P1083">
        <v>-0.6</v>
      </c>
      <c r="Q1083">
        <v>-0.14000000000000001</v>
      </c>
      <c r="S1083" t="s">
        <v>148</v>
      </c>
      <c r="T1083" t="s">
        <v>148</v>
      </c>
    </row>
    <row r="1084" spans="1:20" x14ac:dyDescent="0.2">
      <c r="A1084">
        <v>1522</v>
      </c>
      <c r="C1084">
        <v>30321</v>
      </c>
      <c r="D1084">
        <v>131481</v>
      </c>
      <c r="E1084">
        <v>4</v>
      </c>
      <c r="F1084">
        <v>46</v>
      </c>
      <c r="G1084">
        <v>24.1</v>
      </c>
      <c r="H1084" t="s">
        <v>26</v>
      </c>
      <c r="I1084">
        <v>2</v>
      </c>
      <c r="J1084">
        <v>57</v>
      </c>
      <c r="K1084">
        <v>16</v>
      </c>
      <c r="L1084">
        <v>-2</v>
      </c>
      <c r="M1084">
        <v>6.33</v>
      </c>
      <c r="O1084">
        <v>0.04</v>
      </c>
      <c r="P1084">
        <v>0.06</v>
      </c>
      <c r="S1084" t="s">
        <v>114</v>
      </c>
      <c r="T1084" t="s">
        <v>114</v>
      </c>
    </row>
    <row r="1085" spans="1:20" x14ac:dyDescent="0.2">
      <c r="A1085">
        <v>1523</v>
      </c>
      <c r="C1085">
        <v>30338</v>
      </c>
      <c r="D1085">
        <v>783</v>
      </c>
      <c r="E1085">
        <v>5</v>
      </c>
      <c r="F1085">
        <v>0</v>
      </c>
      <c r="G1085">
        <v>20.7</v>
      </c>
      <c r="H1085" t="s">
        <v>24</v>
      </c>
      <c r="I1085">
        <v>81</v>
      </c>
      <c r="J1085">
        <v>11</v>
      </c>
      <c r="K1085">
        <v>38</v>
      </c>
      <c r="L1085">
        <v>81</v>
      </c>
      <c r="M1085">
        <v>5.07</v>
      </c>
      <c r="O1085">
        <v>1.28</v>
      </c>
      <c r="P1085">
        <v>1.47</v>
      </c>
      <c r="S1085" t="s">
        <v>105</v>
      </c>
      <c r="T1085" t="s">
        <v>105</v>
      </c>
    </row>
    <row r="1086" spans="1:20" x14ac:dyDescent="0.2">
      <c r="A1086">
        <v>1527</v>
      </c>
      <c r="C1086">
        <v>30442</v>
      </c>
      <c r="D1086">
        <v>13291</v>
      </c>
      <c r="E1086">
        <v>4</v>
      </c>
      <c r="F1086">
        <v>52</v>
      </c>
      <c r="G1086">
        <v>5.2</v>
      </c>
      <c r="H1086" t="s">
        <v>24</v>
      </c>
      <c r="I1086">
        <v>63</v>
      </c>
      <c r="J1086">
        <v>30</v>
      </c>
      <c r="K1086">
        <v>19</v>
      </c>
      <c r="L1086">
        <v>63</v>
      </c>
      <c r="M1086">
        <v>5.44</v>
      </c>
      <c r="O1086">
        <v>1.57</v>
      </c>
      <c r="P1086">
        <v>1.76</v>
      </c>
      <c r="S1086" t="s">
        <v>2740</v>
      </c>
      <c r="T1086" t="s">
        <v>98</v>
      </c>
    </row>
    <row r="1087" spans="1:20" x14ac:dyDescent="0.2">
      <c r="A1087">
        <v>1528</v>
      </c>
      <c r="C1087">
        <v>30453</v>
      </c>
      <c r="D1087">
        <v>57444</v>
      </c>
      <c r="E1087">
        <v>4</v>
      </c>
      <c r="F1087">
        <v>49</v>
      </c>
      <c r="G1087">
        <v>19</v>
      </c>
      <c r="H1087" t="s">
        <v>24</v>
      </c>
      <c r="I1087">
        <v>32</v>
      </c>
      <c r="J1087">
        <v>35</v>
      </c>
      <c r="K1087">
        <v>18</v>
      </c>
      <c r="L1087">
        <v>32</v>
      </c>
      <c r="M1087">
        <v>5.86</v>
      </c>
      <c r="O1087">
        <v>0.24</v>
      </c>
      <c r="P1087">
        <v>0.14000000000000001</v>
      </c>
      <c r="Q1087">
        <v>0.11</v>
      </c>
      <c r="S1087" t="s">
        <v>2388</v>
      </c>
      <c r="T1087" t="s">
        <v>2388</v>
      </c>
    </row>
    <row r="1088" spans="1:20" x14ac:dyDescent="0.2">
      <c r="A1088">
        <v>1529</v>
      </c>
      <c r="C1088">
        <v>30454</v>
      </c>
      <c r="D1088">
        <v>57441</v>
      </c>
      <c r="E1088">
        <v>4</v>
      </c>
      <c r="F1088">
        <v>49</v>
      </c>
      <c r="G1088">
        <v>12.8</v>
      </c>
      <c r="H1088" t="s">
        <v>24</v>
      </c>
      <c r="I1088">
        <v>31</v>
      </c>
      <c r="J1088">
        <v>26</v>
      </c>
      <c r="K1088">
        <v>14</v>
      </c>
      <c r="L1088">
        <v>31</v>
      </c>
      <c r="M1088">
        <v>5.58</v>
      </c>
      <c r="O1088">
        <v>1.1200000000000001</v>
      </c>
      <c r="P1088">
        <v>1.03</v>
      </c>
      <c r="S1088" t="s">
        <v>125</v>
      </c>
      <c r="T1088" t="s">
        <v>125</v>
      </c>
    </row>
    <row r="1089" spans="1:20" x14ac:dyDescent="0.2">
      <c r="A1089">
        <v>1533</v>
      </c>
      <c r="C1089">
        <v>30504</v>
      </c>
      <c r="D1089">
        <v>57447</v>
      </c>
      <c r="E1089">
        <v>4</v>
      </c>
      <c r="F1089">
        <v>49</v>
      </c>
      <c r="G1089">
        <v>54.6</v>
      </c>
      <c r="H1089" t="s">
        <v>24</v>
      </c>
      <c r="I1089">
        <v>37</v>
      </c>
      <c r="J1089">
        <v>29</v>
      </c>
      <c r="K1089">
        <v>18</v>
      </c>
      <c r="L1089">
        <v>37</v>
      </c>
      <c r="M1089">
        <v>4.88</v>
      </c>
      <c r="O1089">
        <v>1.44</v>
      </c>
      <c r="P1089">
        <v>1.7</v>
      </c>
      <c r="Q1089">
        <v>0.57999999999999996</v>
      </c>
      <c r="S1089" t="s">
        <v>2477</v>
      </c>
      <c r="T1089" t="s">
        <v>6187</v>
      </c>
    </row>
    <row r="1090" spans="1:20" x14ac:dyDescent="0.2">
      <c r="A1090">
        <v>1534</v>
      </c>
      <c r="C1090">
        <v>30545</v>
      </c>
      <c r="D1090">
        <v>112098</v>
      </c>
      <c r="E1090">
        <v>4</v>
      </c>
      <c r="F1090">
        <v>48</v>
      </c>
      <c r="G1090">
        <v>44.6</v>
      </c>
      <c r="H1090" t="s">
        <v>24</v>
      </c>
      <c r="I1090">
        <v>3</v>
      </c>
      <c r="J1090">
        <v>35</v>
      </c>
      <c r="K1090">
        <v>18</v>
      </c>
      <c r="L1090">
        <v>3</v>
      </c>
      <c r="M1090">
        <v>6.03</v>
      </c>
      <c r="O1090">
        <v>1.19</v>
      </c>
      <c r="P1090">
        <v>1.1499999999999999</v>
      </c>
      <c r="S1090" t="s">
        <v>45</v>
      </c>
      <c r="T1090" t="s">
        <v>45</v>
      </c>
    </row>
    <row r="1091" spans="1:20" x14ac:dyDescent="0.2">
      <c r="A1091">
        <v>1535</v>
      </c>
      <c r="C1091">
        <v>30557</v>
      </c>
      <c r="D1091">
        <v>39799</v>
      </c>
      <c r="E1091">
        <v>4</v>
      </c>
      <c r="F1091">
        <v>51</v>
      </c>
      <c r="G1091">
        <v>9.3000000000000007</v>
      </c>
      <c r="H1091" t="s">
        <v>24</v>
      </c>
      <c r="I1091">
        <v>48</v>
      </c>
      <c r="J1091">
        <v>44</v>
      </c>
      <c r="K1091">
        <v>27</v>
      </c>
      <c r="L1091">
        <v>48</v>
      </c>
      <c r="M1091">
        <v>5.66</v>
      </c>
      <c r="O1091">
        <v>0.99</v>
      </c>
      <c r="P1091">
        <v>0.8</v>
      </c>
      <c r="S1091" t="s">
        <v>60</v>
      </c>
      <c r="T1091" t="s">
        <v>60</v>
      </c>
    </row>
    <row r="1092" spans="1:20" x14ac:dyDescent="0.2">
      <c r="A1092">
        <v>1536</v>
      </c>
      <c r="C1092">
        <v>30562</v>
      </c>
      <c r="D1092">
        <v>131504</v>
      </c>
      <c r="E1092">
        <v>4</v>
      </c>
      <c r="F1092">
        <v>48</v>
      </c>
      <c r="G1092">
        <v>36.299999999999997</v>
      </c>
      <c r="H1092" t="s">
        <v>26</v>
      </c>
      <c r="I1092">
        <v>5</v>
      </c>
      <c r="J1092">
        <v>40</v>
      </c>
      <c r="K1092">
        <v>26</v>
      </c>
      <c r="L1092">
        <v>-5</v>
      </c>
      <c r="M1092">
        <v>5.78</v>
      </c>
      <c r="O1092">
        <v>0.62</v>
      </c>
      <c r="P1092">
        <v>0.2</v>
      </c>
      <c r="S1092" t="s">
        <v>199</v>
      </c>
      <c r="T1092" t="s">
        <v>199</v>
      </c>
    </row>
    <row r="1093" spans="1:20" x14ac:dyDescent="0.2">
      <c r="A1093">
        <v>1537</v>
      </c>
      <c r="B1093" t="s">
        <v>2478</v>
      </c>
      <c r="C1093">
        <v>30605</v>
      </c>
      <c r="D1093">
        <v>94151</v>
      </c>
      <c r="E1093">
        <v>4</v>
      </c>
      <c r="F1093">
        <v>49</v>
      </c>
      <c r="G1093">
        <v>44.1</v>
      </c>
      <c r="H1093" t="s">
        <v>24</v>
      </c>
      <c r="I1093">
        <v>15</v>
      </c>
      <c r="J1093">
        <v>54</v>
      </c>
      <c r="K1093">
        <v>15</v>
      </c>
      <c r="L1093">
        <v>15</v>
      </c>
      <c r="M1093">
        <v>6.08</v>
      </c>
      <c r="O1093">
        <v>1.6</v>
      </c>
      <c r="P1093">
        <v>1.72</v>
      </c>
      <c r="R1093" t="s">
        <v>27</v>
      </c>
      <c r="S1093" t="s">
        <v>133</v>
      </c>
      <c r="T1093" t="s">
        <v>9573</v>
      </c>
    </row>
    <row r="1094" spans="1:20" x14ac:dyDescent="0.2">
      <c r="A1094">
        <v>1542</v>
      </c>
      <c r="B1094" t="s">
        <v>2483</v>
      </c>
      <c r="C1094">
        <v>30614</v>
      </c>
      <c r="D1094">
        <v>13298</v>
      </c>
      <c r="E1094">
        <v>4</v>
      </c>
      <c r="F1094">
        <v>54</v>
      </c>
      <c r="G1094">
        <v>3</v>
      </c>
      <c r="H1094" t="s">
        <v>24</v>
      </c>
      <c r="I1094">
        <v>66</v>
      </c>
      <c r="J1094">
        <v>20</v>
      </c>
      <c r="K1094">
        <v>34</v>
      </c>
      <c r="L1094">
        <v>66</v>
      </c>
      <c r="M1094">
        <v>4.29</v>
      </c>
      <c r="O1094">
        <v>0.03</v>
      </c>
      <c r="P1094">
        <v>-0.88</v>
      </c>
      <c r="Q1094">
        <v>0</v>
      </c>
      <c r="S1094" t="s">
        <v>2484</v>
      </c>
      <c r="T1094" t="s">
        <v>7150</v>
      </c>
    </row>
    <row r="1095" spans="1:20" x14ac:dyDescent="0.2">
      <c r="A1095">
        <v>1543</v>
      </c>
      <c r="B1095" t="s">
        <v>2485</v>
      </c>
      <c r="C1095">
        <v>30652</v>
      </c>
      <c r="D1095">
        <v>112106</v>
      </c>
      <c r="E1095">
        <v>4</v>
      </c>
      <c r="F1095">
        <v>49</v>
      </c>
      <c r="G1095">
        <v>50.4</v>
      </c>
      <c r="H1095" t="s">
        <v>24</v>
      </c>
      <c r="I1095">
        <v>6</v>
      </c>
      <c r="J1095">
        <v>57</v>
      </c>
      <c r="K1095">
        <v>41</v>
      </c>
      <c r="L1095">
        <v>6</v>
      </c>
      <c r="M1095">
        <v>3.19</v>
      </c>
      <c r="O1095">
        <v>0.45</v>
      </c>
      <c r="P1095">
        <v>-0.01</v>
      </c>
      <c r="Q1095">
        <v>0.26</v>
      </c>
      <c r="S1095" t="s">
        <v>204</v>
      </c>
      <c r="T1095" t="s">
        <v>204</v>
      </c>
    </row>
    <row r="1096" spans="1:20" x14ac:dyDescent="0.2">
      <c r="A1096">
        <v>1544</v>
      </c>
      <c r="B1096" t="s">
        <v>2486</v>
      </c>
      <c r="C1096">
        <v>30739</v>
      </c>
      <c r="D1096">
        <v>112124</v>
      </c>
      <c r="E1096">
        <v>4</v>
      </c>
      <c r="F1096">
        <v>50</v>
      </c>
      <c r="G1096">
        <v>36.700000000000003</v>
      </c>
      <c r="H1096" t="s">
        <v>24</v>
      </c>
      <c r="I1096">
        <v>8</v>
      </c>
      <c r="J1096">
        <v>54</v>
      </c>
      <c r="K1096">
        <v>1</v>
      </c>
      <c r="L1096">
        <v>8</v>
      </c>
      <c r="M1096">
        <v>4.3600000000000003</v>
      </c>
      <c r="O1096">
        <v>0.01</v>
      </c>
      <c r="P1096">
        <v>0</v>
      </c>
      <c r="Q1096">
        <v>0</v>
      </c>
      <c r="S1096" t="s">
        <v>25</v>
      </c>
      <c r="T1096" t="s">
        <v>25</v>
      </c>
    </row>
    <row r="1097" spans="1:20" x14ac:dyDescent="0.2">
      <c r="A1097">
        <v>1545</v>
      </c>
      <c r="C1097">
        <v>30743</v>
      </c>
      <c r="D1097">
        <v>149916</v>
      </c>
      <c r="E1097">
        <v>4</v>
      </c>
      <c r="F1097">
        <v>49</v>
      </c>
      <c r="G1097">
        <v>42.2</v>
      </c>
      <c r="H1097" t="s">
        <v>26</v>
      </c>
      <c r="I1097">
        <v>13</v>
      </c>
      <c r="J1097">
        <v>46</v>
      </c>
      <c r="K1097">
        <v>11</v>
      </c>
      <c r="L1097">
        <v>-13</v>
      </c>
      <c r="M1097">
        <v>6.26</v>
      </c>
      <c r="O1097">
        <v>0.44</v>
      </c>
      <c r="P1097">
        <v>-0.05</v>
      </c>
      <c r="S1097" t="s">
        <v>430</v>
      </c>
      <c r="T1097" t="s">
        <v>430</v>
      </c>
    </row>
    <row r="1098" spans="1:20" x14ac:dyDescent="0.2">
      <c r="A1098">
        <v>1546</v>
      </c>
      <c r="C1098">
        <v>30752</v>
      </c>
      <c r="D1098">
        <v>24894</v>
      </c>
      <c r="E1098">
        <v>4</v>
      </c>
      <c r="F1098">
        <v>53</v>
      </c>
      <c r="G1098">
        <v>9.8000000000000007</v>
      </c>
      <c r="H1098" t="s">
        <v>24</v>
      </c>
      <c r="I1098">
        <v>52</v>
      </c>
      <c r="J1098">
        <v>50</v>
      </c>
      <c r="K1098">
        <v>27</v>
      </c>
      <c r="L1098">
        <v>52</v>
      </c>
      <c r="M1098">
        <v>6.41</v>
      </c>
      <c r="S1098" t="s">
        <v>114</v>
      </c>
      <c r="T1098" t="s">
        <v>114</v>
      </c>
    </row>
    <row r="1099" spans="1:20" x14ac:dyDescent="0.2">
      <c r="A1099">
        <v>1547</v>
      </c>
      <c r="B1099" t="s">
        <v>2487</v>
      </c>
      <c r="C1099">
        <v>30780</v>
      </c>
      <c r="D1099">
        <v>94164</v>
      </c>
      <c r="E1099">
        <v>4</v>
      </c>
      <c r="F1099">
        <v>51</v>
      </c>
      <c r="G1099">
        <v>22.5</v>
      </c>
      <c r="H1099" t="s">
        <v>24</v>
      </c>
      <c r="I1099">
        <v>18</v>
      </c>
      <c r="J1099">
        <v>50</v>
      </c>
      <c r="K1099">
        <v>23</v>
      </c>
      <c r="L1099">
        <v>18</v>
      </c>
      <c r="M1099">
        <v>5.0999999999999996</v>
      </c>
      <c r="O1099">
        <v>0.21</v>
      </c>
      <c r="P1099">
        <v>0.12</v>
      </c>
      <c r="Q1099">
        <v>0.12</v>
      </c>
      <c r="S1099" t="s">
        <v>2373</v>
      </c>
      <c r="T1099" t="s">
        <v>6988</v>
      </c>
    </row>
    <row r="1100" spans="1:20" x14ac:dyDescent="0.2">
      <c r="A1100">
        <v>1550</v>
      </c>
      <c r="C1100">
        <v>30823</v>
      </c>
      <c r="D1100">
        <v>39826</v>
      </c>
      <c r="E1100">
        <v>4</v>
      </c>
      <c r="F1100">
        <v>52</v>
      </c>
      <c r="G1100">
        <v>47.8</v>
      </c>
      <c r="H1100" t="s">
        <v>24</v>
      </c>
      <c r="I1100">
        <v>42</v>
      </c>
      <c r="J1100">
        <v>35</v>
      </c>
      <c r="K1100">
        <v>12</v>
      </c>
      <c r="L1100">
        <v>42</v>
      </c>
      <c r="M1100">
        <v>5.71</v>
      </c>
      <c r="O1100">
        <v>0.11</v>
      </c>
      <c r="P1100">
        <v>0.14000000000000001</v>
      </c>
      <c r="S1100" t="s">
        <v>2714</v>
      </c>
      <c r="T1100" t="s">
        <v>2714</v>
      </c>
    </row>
    <row r="1101" spans="1:20" x14ac:dyDescent="0.2">
      <c r="A1101">
        <v>1551</v>
      </c>
      <c r="B1101" t="s">
        <v>2490</v>
      </c>
      <c r="C1101">
        <v>30834</v>
      </c>
      <c r="D1101">
        <v>57475</v>
      </c>
      <c r="E1101">
        <v>4</v>
      </c>
      <c r="F1101">
        <v>52</v>
      </c>
      <c r="G1101">
        <v>38</v>
      </c>
      <c r="H1101" t="s">
        <v>24</v>
      </c>
      <c r="I1101">
        <v>36</v>
      </c>
      <c r="J1101">
        <v>42</v>
      </c>
      <c r="K1101">
        <v>11</v>
      </c>
      <c r="L1101">
        <v>36</v>
      </c>
      <c r="M1101">
        <v>4.78</v>
      </c>
      <c r="O1101">
        <v>1.41</v>
      </c>
      <c r="P1101">
        <v>1.58</v>
      </c>
      <c r="Q1101">
        <v>0.78</v>
      </c>
      <c r="S1101" t="s">
        <v>2491</v>
      </c>
      <c r="T1101" t="s">
        <v>5935</v>
      </c>
    </row>
    <row r="1102" spans="1:20" x14ac:dyDescent="0.2">
      <c r="A1102">
        <v>1552</v>
      </c>
      <c r="B1102" t="s">
        <v>2492</v>
      </c>
      <c r="C1102">
        <v>30836</v>
      </c>
      <c r="D1102">
        <v>112142</v>
      </c>
      <c r="E1102">
        <v>4</v>
      </c>
      <c r="F1102">
        <v>51</v>
      </c>
      <c r="G1102">
        <v>12.4</v>
      </c>
      <c r="H1102" t="s">
        <v>24</v>
      </c>
      <c r="I1102">
        <v>5</v>
      </c>
      <c r="J1102">
        <v>36</v>
      </c>
      <c r="K1102">
        <v>18</v>
      </c>
      <c r="L1102">
        <v>5</v>
      </c>
      <c r="M1102">
        <v>3.69</v>
      </c>
      <c r="O1102">
        <v>-0.17</v>
      </c>
      <c r="P1102">
        <v>-0.81</v>
      </c>
      <c r="Q1102">
        <v>-0.16</v>
      </c>
      <c r="S1102" t="s">
        <v>2493</v>
      </c>
      <c r="T1102" t="s">
        <v>2436</v>
      </c>
    </row>
    <row r="1103" spans="1:20" x14ac:dyDescent="0.2">
      <c r="A1103">
        <v>1553</v>
      </c>
      <c r="C1103">
        <v>30870</v>
      </c>
      <c r="D1103">
        <v>112150</v>
      </c>
      <c r="E1103">
        <v>4</v>
      </c>
      <c r="F1103">
        <v>51</v>
      </c>
      <c r="G1103">
        <v>43.4</v>
      </c>
      <c r="H1103" t="s">
        <v>24</v>
      </c>
      <c r="I1103">
        <v>9</v>
      </c>
      <c r="J1103">
        <v>58</v>
      </c>
      <c r="K1103">
        <v>30</v>
      </c>
      <c r="L1103">
        <v>9</v>
      </c>
      <c r="M1103">
        <v>6.11</v>
      </c>
      <c r="O1103">
        <v>0.08</v>
      </c>
      <c r="P1103">
        <v>-0.44</v>
      </c>
      <c r="S1103" t="s">
        <v>211</v>
      </c>
      <c r="T1103" t="s">
        <v>211</v>
      </c>
    </row>
    <row r="1104" spans="1:20" x14ac:dyDescent="0.2">
      <c r="A1104">
        <v>1554</v>
      </c>
      <c r="C1104">
        <v>30912</v>
      </c>
      <c r="D1104">
        <v>76802</v>
      </c>
      <c r="E1104">
        <v>4</v>
      </c>
      <c r="F1104">
        <v>52</v>
      </c>
      <c r="G1104">
        <v>47.1</v>
      </c>
      <c r="H1104" t="s">
        <v>24</v>
      </c>
      <c r="I1104">
        <v>27</v>
      </c>
      <c r="J1104">
        <v>53</v>
      </c>
      <c r="K1104">
        <v>51</v>
      </c>
      <c r="L1104">
        <v>27</v>
      </c>
      <c r="M1104">
        <v>5.97</v>
      </c>
      <c r="O1104">
        <v>0.37</v>
      </c>
      <c r="P1104">
        <v>0.16</v>
      </c>
      <c r="S1104" t="s">
        <v>307</v>
      </c>
      <c r="T1104" t="s">
        <v>307</v>
      </c>
    </row>
    <row r="1105" spans="1:20" x14ac:dyDescent="0.2">
      <c r="A1105">
        <v>1555</v>
      </c>
      <c r="B1105" t="s">
        <v>2494</v>
      </c>
      <c r="C1105">
        <v>30958</v>
      </c>
      <c r="D1105">
        <v>24904</v>
      </c>
      <c r="E1105">
        <v>4</v>
      </c>
      <c r="F1105">
        <v>55</v>
      </c>
      <c r="G1105">
        <v>3.1</v>
      </c>
      <c r="H1105" t="s">
        <v>24</v>
      </c>
      <c r="I1105">
        <v>55</v>
      </c>
      <c r="J1105">
        <v>15</v>
      </c>
      <c r="K1105">
        <v>33</v>
      </c>
      <c r="L1105">
        <v>55</v>
      </c>
      <c r="M1105">
        <v>5.52</v>
      </c>
      <c r="O1105">
        <v>0.04</v>
      </c>
      <c r="P1105">
        <v>0</v>
      </c>
      <c r="S1105" t="s">
        <v>191</v>
      </c>
      <c r="T1105" t="s">
        <v>191</v>
      </c>
    </row>
    <row r="1106" spans="1:20" x14ac:dyDescent="0.2">
      <c r="A1106">
        <v>1556</v>
      </c>
      <c r="B1106" t="s">
        <v>2495</v>
      </c>
      <c r="C1106">
        <v>30959</v>
      </c>
      <c r="D1106">
        <v>94176</v>
      </c>
      <c r="E1106">
        <v>4</v>
      </c>
      <c r="F1106">
        <v>52</v>
      </c>
      <c r="G1106">
        <v>32</v>
      </c>
      <c r="H1106" t="s">
        <v>24</v>
      </c>
      <c r="I1106">
        <v>14</v>
      </c>
      <c r="J1106">
        <v>15</v>
      </c>
      <c r="K1106">
        <v>2</v>
      </c>
      <c r="L1106">
        <v>14</v>
      </c>
      <c r="M1106">
        <v>4.74</v>
      </c>
      <c r="O1106">
        <v>1.84</v>
      </c>
      <c r="P1106">
        <v>2.0299999999999998</v>
      </c>
      <c r="Q1106">
        <v>1.17</v>
      </c>
      <c r="S1106" t="s">
        <v>2497</v>
      </c>
      <c r="T1106" t="s">
        <v>6690</v>
      </c>
    </row>
    <row r="1107" spans="1:20" x14ac:dyDescent="0.2">
      <c r="A1107">
        <v>1558</v>
      </c>
      <c r="C1107">
        <v>31069</v>
      </c>
      <c r="D1107">
        <v>39851</v>
      </c>
      <c r="E1107">
        <v>4</v>
      </c>
      <c r="F1107">
        <v>54</v>
      </c>
      <c r="G1107">
        <v>51.3</v>
      </c>
      <c r="H1107" t="s">
        <v>24</v>
      </c>
      <c r="I1107">
        <v>44</v>
      </c>
      <c r="J1107">
        <v>3</v>
      </c>
      <c r="K1107">
        <v>39</v>
      </c>
      <c r="L1107">
        <v>44</v>
      </c>
      <c r="M1107">
        <v>6.08</v>
      </c>
      <c r="O1107">
        <v>-0.02</v>
      </c>
      <c r="P1107">
        <v>-0.09</v>
      </c>
      <c r="S1107" t="s">
        <v>134</v>
      </c>
      <c r="T1107" t="s">
        <v>134</v>
      </c>
    </row>
    <row r="1108" spans="1:20" x14ac:dyDescent="0.2">
      <c r="A1108">
        <v>1560</v>
      </c>
      <c r="B1108" t="s">
        <v>2499</v>
      </c>
      <c r="C1108">
        <v>31109</v>
      </c>
      <c r="D1108">
        <v>131568</v>
      </c>
      <c r="E1108">
        <v>4</v>
      </c>
      <c r="F1108">
        <v>52</v>
      </c>
      <c r="G1108">
        <v>53.7</v>
      </c>
      <c r="H1108" t="s">
        <v>26</v>
      </c>
      <c r="I1108">
        <v>5</v>
      </c>
      <c r="J1108">
        <v>27</v>
      </c>
      <c r="K1108">
        <v>10</v>
      </c>
      <c r="L1108">
        <v>-5</v>
      </c>
      <c r="M1108">
        <v>4.3899999999999997</v>
      </c>
      <c r="O1108">
        <v>0.25</v>
      </c>
      <c r="P1108">
        <v>0.16</v>
      </c>
      <c r="Q1108">
        <v>0.17</v>
      </c>
      <c r="S1108" t="s">
        <v>2500</v>
      </c>
      <c r="T1108" t="s">
        <v>297</v>
      </c>
    </row>
    <row r="1109" spans="1:20" x14ac:dyDescent="0.2">
      <c r="A1109">
        <v>1561</v>
      </c>
      <c r="C1109">
        <v>31134</v>
      </c>
      <c r="D1109">
        <v>24919</v>
      </c>
      <c r="E1109">
        <v>4</v>
      </c>
      <c r="F1109">
        <v>56</v>
      </c>
      <c r="G1109">
        <v>7.1</v>
      </c>
      <c r="H1109" t="s">
        <v>24</v>
      </c>
      <c r="I1109">
        <v>52</v>
      </c>
      <c r="J1109">
        <v>52</v>
      </c>
      <c r="K1109">
        <v>10</v>
      </c>
      <c r="L1109">
        <v>52</v>
      </c>
      <c r="M1109">
        <v>5.75</v>
      </c>
      <c r="O1109">
        <v>0.11</v>
      </c>
      <c r="P1109">
        <v>0.1</v>
      </c>
      <c r="S1109" t="s">
        <v>162</v>
      </c>
      <c r="T1109" t="s">
        <v>162</v>
      </c>
    </row>
    <row r="1110" spans="1:20" x14ac:dyDescent="0.2">
      <c r="A1110">
        <v>1562</v>
      </c>
      <c r="B1110" t="s">
        <v>2501</v>
      </c>
      <c r="C1110">
        <v>31139</v>
      </c>
      <c r="D1110">
        <v>112179</v>
      </c>
      <c r="E1110">
        <v>4</v>
      </c>
      <c r="F1110">
        <v>53</v>
      </c>
      <c r="G1110">
        <v>22.8</v>
      </c>
      <c r="H1110" t="s">
        <v>24</v>
      </c>
      <c r="I1110">
        <v>2</v>
      </c>
      <c r="J1110">
        <v>30</v>
      </c>
      <c r="K1110">
        <v>29</v>
      </c>
      <c r="L1110">
        <v>2</v>
      </c>
      <c r="M1110">
        <v>5.33</v>
      </c>
      <c r="O1110">
        <v>1.64</v>
      </c>
      <c r="P1110">
        <v>1.95</v>
      </c>
      <c r="Q1110">
        <v>0.91</v>
      </c>
      <c r="S1110" t="s">
        <v>419</v>
      </c>
      <c r="T1110" t="s">
        <v>419</v>
      </c>
    </row>
    <row r="1111" spans="1:20" x14ac:dyDescent="0.2">
      <c r="A1111">
        <v>1565</v>
      </c>
      <c r="C1111">
        <v>31209</v>
      </c>
      <c r="D1111">
        <v>112191</v>
      </c>
      <c r="E1111">
        <v>4</v>
      </c>
      <c r="F1111">
        <v>53</v>
      </c>
      <c r="G1111">
        <v>55.8</v>
      </c>
      <c r="H1111" t="s">
        <v>24</v>
      </c>
      <c r="I1111">
        <v>1</v>
      </c>
      <c r="J1111">
        <v>34</v>
      </c>
      <c r="K1111">
        <v>10</v>
      </c>
      <c r="L1111">
        <v>1</v>
      </c>
      <c r="M1111">
        <v>6.61</v>
      </c>
      <c r="O1111">
        <v>0.04</v>
      </c>
      <c r="P1111">
        <v>0.01</v>
      </c>
      <c r="S1111" t="s">
        <v>25</v>
      </c>
      <c r="T1111" t="s">
        <v>25</v>
      </c>
    </row>
    <row r="1112" spans="1:20" x14ac:dyDescent="0.2">
      <c r="A1112">
        <v>1566</v>
      </c>
      <c r="C1112">
        <v>31236</v>
      </c>
      <c r="D1112">
        <v>94199</v>
      </c>
      <c r="E1112">
        <v>4</v>
      </c>
      <c r="F1112">
        <v>54</v>
      </c>
      <c r="G1112">
        <v>58.3</v>
      </c>
      <c r="H1112" t="s">
        <v>24</v>
      </c>
      <c r="I1112">
        <v>19</v>
      </c>
      <c r="J1112">
        <v>29</v>
      </c>
      <c r="K1112">
        <v>7</v>
      </c>
      <c r="L1112">
        <v>19</v>
      </c>
      <c r="M1112">
        <v>6.37</v>
      </c>
      <c r="O1112">
        <v>0.28999999999999998</v>
      </c>
      <c r="P1112">
        <v>0.06</v>
      </c>
      <c r="Q1112">
        <v>0.16</v>
      </c>
      <c r="S1112" t="s">
        <v>2896</v>
      </c>
      <c r="T1112" t="s">
        <v>2896</v>
      </c>
    </row>
    <row r="1113" spans="1:20" x14ac:dyDescent="0.2">
      <c r="A1113">
        <v>1567</v>
      </c>
      <c r="B1113" t="s">
        <v>2504</v>
      </c>
      <c r="C1113">
        <v>31237</v>
      </c>
      <c r="D1113">
        <v>112197</v>
      </c>
      <c r="E1113">
        <v>4</v>
      </c>
      <c r="F1113">
        <v>54</v>
      </c>
      <c r="G1113">
        <v>15.1</v>
      </c>
      <c r="H1113" t="s">
        <v>24</v>
      </c>
      <c r="I1113">
        <v>2</v>
      </c>
      <c r="J1113">
        <v>26</v>
      </c>
      <c r="K1113">
        <v>26</v>
      </c>
      <c r="L1113">
        <v>2</v>
      </c>
      <c r="M1113">
        <v>3.72</v>
      </c>
      <c r="O1113">
        <v>-0.18</v>
      </c>
      <c r="P1113">
        <v>-0.83</v>
      </c>
      <c r="Q1113">
        <v>-0.2</v>
      </c>
      <c r="S1113" t="s">
        <v>2506</v>
      </c>
      <c r="T1113" t="s">
        <v>573</v>
      </c>
    </row>
    <row r="1114" spans="1:20" x14ac:dyDescent="0.2">
      <c r="A1114">
        <v>1568</v>
      </c>
      <c r="B1114" t="s">
        <v>2507</v>
      </c>
      <c r="C1114">
        <v>31278</v>
      </c>
      <c r="D1114">
        <v>24929</v>
      </c>
      <c r="E1114">
        <v>4</v>
      </c>
      <c r="F1114">
        <v>57</v>
      </c>
      <c r="G1114">
        <v>17.2</v>
      </c>
      <c r="H1114" t="s">
        <v>24</v>
      </c>
      <c r="I1114">
        <v>53</v>
      </c>
      <c r="J1114">
        <v>45</v>
      </c>
      <c r="K1114">
        <v>8</v>
      </c>
      <c r="L1114">
        <v>53</v>
      </c>
      <c r="M1114">
        <v>4.47</v>
      </c>
      <c r="O1114">
        <v>-0.02</v>
      </c>
      <c r="P1114">
        <v>-0.01</v>
      </c>
      <c r="Q1114">
        <v>-0.01</v>
      </c>
      <c r="S1114" t="s">
        <v>89</v>
      </c>
      <c r="T1114" t="s">
        <v>89</v>
      </c>
    </row>
    <row r="1115" spans="1:20" x14ac:dyDescent="0.2">
      <c r="A1115">
        <v>1569</v>
      </c>
      <c r="B1115" t="s">
        <v>2508</v>
      </c>
      <c r="C1115">
        <v>31283</v>
      </c>
      <c r="D1115">
        <v>94197</v>
      </c>
      <c r="E1115">
        <v>4</v>
      </c>
      <c r="F1115">
        <v>54</v>
      </c>
      <c r="G1115">
        <v>46.9</v>
      </c>
      <c r="H1115" t="s">
        <v>24</v>
      </c>
      <c r="I1115">
        <v>11</v>
      </c>
      <c r="J1115">
        <v>25</v>
      </c>
      <c r="K1115">
        <v>34</v>
      </c>
      <c r="L1115">
        <v>11</v>
      </c>
      <c r="M1115">
        <v>5.19</v>
      </c>
      <c r="O1115">
        <v>0.12</v>
      </c>
      <c r="P1115">
        <v>0.11</v>
      </c>
      <c r="S1115" t="s">
        <v>298</v>
      </c>
      <c r="T1115" t="s">
        <v>298</v>
      </c>
    </row>
    <row r="1116" spans="1:20" x14ac:dyDescent="0.2">
      <c r="A1116">
        <v>1570</v>
      </c>
      <c r="B1116" t="s">
        <v>2509</v>
      </c>
      <c r="C1116">
        <v>31295</v>
      </c>
      <c r="D1116">
        <v>94201</v>
      </c>
      <c r="E1116">
        <v>4</v>
      </c>
      <c r="F1116">
        <v>54</v>
      </c>
      <c r="G1116">
        <v>53.8</v>
      </c>
      <c r="H1116" t="s">
        <v>24</v>
      </c>
      <c r="I1116">
        <v>10</v>
      </c>
      <c r="J1116">
        <v>9</v>
      </c>
      <c r="K1116">
        <v>3</v>
      </c>
      <c r="L1116">
        <v>10</v>
      </c>
      <c r="M1116">
        <v>4.6500000000000004</v>
      </c>
      <c r="O1116">
        <v>0.09</v>
      </c>
      <c r="P1116">
        <v>0.09</v>
      </c>
      <c r="Q1116">
        <v>0.03</v>
      </c>
      <c r="S1116" t="s">
        <v>2510</v>
      </c>
      <c r="T1116" t="s">
        <v>2510</v>
      </c>
    </row>
    <row r="1117" spans="1:20" x14ac:dyDescent="0.2">
      <c r="A1117">
        <v>1571</v>
      </c>
      <c r="C1117">
        <v>31296</v>
      </c>
      <c r="D1117">
        <v>112203</v>
      </c>
      <c r="E1117">
        <v>4</v>
      </c>
      <c r="F1117">
        <v>54</v>
      </c>
      <c r="G1117">
        <v>47.8</v>
      </c>
      <c r="H1117" t="s">
        <v>24</v>
      </c>
      <c r="I1117">
        <v>7</v>
      </c>
      <c r="J1117">
        <v>46</v>
      </c>
      <c r="K1117">
        <v>45</v>
      </c>
      <c r="L1117">
        <v>7</v>
      </c>
      <c r="M1117">
        <v>5.33</v>
      </c>
      <c r="O1117">
        <v>1.22</v>
      </c>
      <c r="P1117">
        <v>1.18</v>
      </c>
      <c r="R1117" t="s">
        <v>27</v>
      </c>
      <c r="S1117" t="s">
        <v>507</v>
      </c>
      <c r="T1117" t="s">
        <v>5984</v>
      </c>
    </row>
    <row r="1118" spans="1:20" x14ac:dyDescent="0.2">
      <c r="A1118">
        <v>1572</v>
      </c>
      <c r="C1118">
        <v>31312</v>
      </c>
      <c r="D1118">
        <v>5385</v>
      </c>
      <c r="E1118">
        <v>5</v>
      </c>
      <c r="F1118">
        <v>2</v>
      </c>
      <c r="G1118">
        <v>20.100000000000001</v>
      </c>
      <c r="H1118" t="s">
        <v>24</v>
      </c>
      <c r="I1118">
        <v>74</v>
      </c>
      <c r="J1118">
        <v>16</v>
      </c>
      <c r="K1118">
        <v>9</v>
      </c>
      <c r="L1118">
        <v>74</v>
      </c>
      <c r="M1118">
        <v>6.06</v>
      </c>
      <c r="O1118">
        <v>1.57</v>
      </c>
      <c r="P1118">
        <v>1.83</v>
      </c>
      <c r="S1118" t="s">
        <v>77</v>
      </c>
      <c r="T1118" t="s">
        <v>77</v>
      </c>
    </row>
    <row r="1119" spans="1:20" x14ac:dyDescent="0.2">
      <c r="A1119">
        <v>1573</v>
      </c>
      <c r="C1119">
        <v>31327</v>
      </c>
      <c r="D1119">
        <v>57511</v>
      </c>
      <c r="E1119">
        <v>4</v>
      </c>
      <c r="F1119">
        <v>56</v>
      </c>
      <c r="G1119">
        <v>19.899999999999999</v>
      </c>
      <c r="H1119" t="s">
        <v>24</v>
      </c>
      <c r="I1119">
        <v>36</v>
      </c>
      <c r="J1119">
        <v>10</v>
      </c>
      <c r="K1119">
        <v>8</v>
      </c>
      <c r="L1119">
        <v>36</v>
      </c>
      <c r="M1119">
        <v>6.07</v>
      </c>
      <c r="O1119">
        <v>0.41</v>
      </c>
      <c r="P1119">
        <v>-0.43</v>
      </c>
      <c r="S1119" t="s">
        <v>2511</v>
      </c>
      <c r="T1119" t="s">
        <v>2511</v>
      </c>
    </row>
    <row r="1120" spans="1:20" x14ac:dyDescent="0.2">
      <c r="A1120">
        <v>1574</v>
      </c>
      <c r="C1120">
        <v>31331</v>
      </c>
      <c r="D1120">
        <v>112206</v>
      </c>
      <c r="E1120">
        <v>4</v>
      </c>
      <c r="F1120">
        <v>54</v>
      </c>
      <c r="G1120">
        <v>50.7</v>
      </c>
      <c r="H1120" t="s">
        <v>24</v>
      </c>
      <c r="I1120">
        <v>0</v>
      </c>
      <c r="J1120">
        <v>28</v>
      </c>
      <c r="K1120">
        <v>3</v>
      </c>
      <c r="L1120">
        <v>0</v>
      </c>
      <c r="M1120">
        <v>5.99</v>
      </c>
      <c r="O1120">
        <v>-0.12</v>
      </c>
      <c r="P1120">
        <v>-0.56000000000000005</v>
      </c>
      <c r="S1120" t="s">
        <v>211</v>
      </c>
      <c r="T1120" t="s">
        <v>211</v>
      </c>
    </row>
    <row r="1121" spans="1:20" x14ac:dyDescent="0.2">
      <c r="A1121">
        <v>1575</v>
      </c>
      <c r="C1121">
        <v>31362</v>
      </c>
      <c r="D1121">
        <v>76848</v>
      </c>
      <c r="E1121">
        <v>4</v>
      </c>
      <c r="F1121">
        <v>56</v>
      </c>
      <c r="G1121">
        <v>15.6</v>
      </c>
      <c r="H1121" t="s">
        <v>24</v>
      </c>
      <c r="I1121">
        <v>24</v>
      </c>
      <c r="J1121">
        <v>35</v>
      </c>
      <c r="K1121">
        <v>32</v>
      </c>
      <c r="L1121">
        <v>24</v>
      </c>
      <c r="M1121">
        <v>6.37</v>
      </c>
      <c r="O1121">
        <v>0.33</v>
      </c>
      <c r="P1121">
        <v>-0.08</v>
      </c>
      <c r="S1121" t="s">
        <v>2891</v>
      </c>
      <c r="T1121" t="s">
        <v>2891</v>
      </c>
    </row>
    <row r="1122" spans="1:20" x14ac:dyDescent="0.2">
      <c r="A1122">
        <v>1576</v>
      </c>
      <c r="C1122">
        <v>31373</v>
      </c>
      <c r="D1122">
        <v>94212</v>
      </c>
      <c r="E1122">
        <v>4</v>
      </c>
      <c r="F1122">
        <v>55</v>
      </c>
      <c r="G1122">
        <v>50.3</v>
      </c>
      <c r="H1122" t="s">
        <v>24</v>
      </c>
      <c r="I1122">
        <v>15</v>
      </c>
      <c r="J1122">
        <v>2</v>
      </c>
      <c r="K1122">
        <v>24</v>
      </c>
      <c r="L1122">
        <v>15</v>
      </c>
      <c r="M1122">
        <v>5.81</v>
      </c>
      <c r="O1122">
        <v>-0.08</v>
      </c>
      <c r="P1122">
        <v>-0.45</v>
      </c>
      <c r="S1122" t="s">
        <v>102</v>
      </c>
      <c r="T1122" t="s">
        <v>102</v>
      </c>
    </row>
    <row r="1123" spans="1:20" x14ac:dyDescent="0.2">
      <c r="A1123">
        <v>1577</v>
      </c>
      <c r="B1123" t="s">
        <v>2512</v>
      </c>
      <c r="C1123">
        <v>31398</v>
      </c>
      <c r="D1123">
        <v>57522</v>
      </c>
      <c r="E1123">
        <v>4</v>
      </c>
      <c r="F1123">
        <v>56</v>
      </c>
      <c r="G1123">
        <v>59.6</v>
      </c>
      <c r="H1123" t="s">
        <v>24</v>
      </c>
      <c r="I1123">
        <v>33</v>
      </c>
      <c r="J1123">
        <v>9</v>
      </c>
      <c r="K1123">
        <v>58</v>
      </c>
      <c r="L1123">
        <v>33</v>
      </c>
      <c r="M1123">
        <v>2.69</v>
      </c>
      <c r="O1123">
        <v>1.53</v>
      </c>
      <c r="P1123">
        <v>1.78</v>
      </c>
      <c r="Q1123">
        <v>0.82</v>
      </c>
      <c r="S1123" t="s">
        <v>2513</v>
      </c>
      <c r="T1123" t="s">
        <v>2513</v>
      </c>
    </row>
    <row r="1124" spans="1:20" x14ac:dyDescent="0.2">
      <c r="A1124">
        <v>1578</v>
      </c>
      <c r="C1124">
        <v>31411</v>
      </c>
      <c r="D1124">
        <v>112220</v>
      </c>
      <c r="E1124">
        <v>4</v>
      </c>
      <c r="F1124">
        <v>55</v>
      </c>
      <c r="G1124">
        <v>58.4</v>
      </c>
      <c r="H1124" t="s">
        <v>24</v>
      </c>
      <c r="I1124">
        <v>5</v>
      </c>
      <c r="J1124">
        <v>23</v>
      </c>
      <c r="K1124">
        <v>57</v>
      </c>
      <c r="L1124">
        <v>5</v>
      </c>
      <c r="M1124">
        <v>6.5</v>
      </c>
      <c r="O1124">
        <v>0.02</v>
      </c>
      <c r="P1124">
        <v>-0.01</v>
      </c>
      <c r="S1124" t="s">
        <v>134</v>
      </c>
      <c r="T1124" t="s">
        <v>134</v>
      </c>
    </row>
    <row r="1125" spans="1:20" x14ac:dyDescent="0.2">
      <c r="A1125">
        <v>1580</v>
      </c>
      <c r="B1125" t="s">
        <v>2514</v>
      </c>
      <c r="C1125">
        <v>31421</v>
      </c>
      <c r="D1125">
        <v>94218</v>
      </c>
      <c r="E1125">
        <v>4</v>
      </c>
      <c r="F1125">
        <v>56</v>
      </c>
      <c r="G1125">
        <v>22.3</v>
      </c>
      <c r="H1125" t="s">
        <v>24</v>
      </c>
      <c r="I1125">
        <v>13</v>
      </c>
      <c r="J1125">
        <v>30</v>
      </c>
      <c r="K1125">
        <v>52</v>
      </c>
      <c r="L1125">
        <v>13</v>
      </c>
      <c r="M1125">
        <v>4.07</v>
      </c>
      <c r="O1125">
        <v>1.1499999999999999</v>
      </c>
      <c r="P1125">
        <v>1.1100000000000001</v>
      </c>
      <c r="Q1125">
        <v>0.63</v>
      </c>
      <c r="S1125" t="s">
        <v>2515</v>
      </c>
      <c r="T1125" t="s">
        <v>2525</v>
      </c>
    </row>
    <row r="1126" spans="1:20" x14ac:dyDescent="0.2">
      <c r="A1126">
        <v>1582</v>
      </c>
      <c r="B1126" t="s">
        <v>2518</v>
      </c>
      <c r="C1126">
        <v>31512</v>
      </c>
      <c r="D1126">
        <v>131614</v>
      </c>
      <c r="E1126">
        <v>4</v>
      </c>
      <c r="F1126">
        <v>56</v>
      </c>
      <c r="G1126">
        <v>24.2</v>
      </c>
      <c r="H1126" t="s">
        <v>26</v>
      </c>
      <c r="I1126">
        <v>5</v>
      </c>
      <c r="J1126">
        <v>10</v>
      </c>
      <c r="K1126">
        <v>17</v>
      </c>
      <c r="L1126">
        <v>-5</v>
      </c>
      <c r="M1126">
        <v>5.51</v>
      </c>
      <c r="O1126">
        <v>-0.13</v>
      </c>
      <c r="P1126">
        <v>-0.56000000000000005</v>
      </c>
      <c r="S1126" t="s">
        <v>177</v>
      </c>
      <c r="T1126" t="s">
        <v>177</v>
      </c>
    </row>
    <row r="1127" spans="1:20" x14ac:dyDescent="0.2">
      <c r="A1127">
        <v>1585</v>
      </c>
      <c r="C1127">
        <v>31539</v>
      </c>
      <c r="D1127">
        <v>94227</v>
      </c>
      <c r="E1127">
        <v>4</v>
      </c>
      <c r="F1127">
        <v>57</v>
      </c>
      <c r="G1127">
        <v>22.3</v>
      </c>
      <c r="H1127" t="s">
        <v>24</v>
      </c>
      <c r="I1127">
        <v>17</v>
      </c>
      <c r="J1127">
        <v>9</v>
      </c>
      <c r="K1127">
        <v>13</v>
      </c>
      <c r="L1127">
        <v>17</v>
      </c>
      <c r="M1127">
        <v>5.48</v>
      </c>
      <c r="O1127">
        <v>1.31</v>
      </c>
      <c r="R1127" t="s">
        <v>27</v>
      </c>
      <c r="S1127" t="s">
        <v>507</v>
      </c>
      <c r="T1127" t="s">
        <v>5984</v>
      </c>
    </row>
    <row r="1128" spans="1:20" x14ac:dyDescent="0.2">
      <c r="A1128">
        <v>1586</v>
      </c>
      <c r="B1128" t="s">
        <v>2519</v>
      </c>
      <c r="C1128">
        <v>31553</v>
      </c>
      <c r="D1128">
        <v>76858</v>
      </c>
      <c r="E1128">
        <v>4</v>
      </c>
      <c r="F1128">
        <v>57</v>
      </c>
      <c r="G1128">
        <v>48.7</v>
      </c>
      <c r="H1128" t="s">
        <v>24</v>
      </c>
      <c r="I1128">
        <v>23</v>
      </c>
      <c r="J1128">
        <v>56</v>
      </c>
      <c r="K1128">
        <v>55</v>
      </c>
      <c r="L1128">
        <v>23</v>
      </c>
      <c r="M1128">
        <v>5.79</v>
      </c>
      <c r="O1128">
        <v>1.1100000000000001</v>
      </c>
      <c r="R1128" t="s">
        <v>27</v>
      </c>
      <c r="S1128" t="s">
        <v>51</v>
      </c>
      <c r="T1128" t="s">
        <v>3242</v>
      </c>
    </row>
    <row r="1129" spans="1:20" x14ac:dyDescent="0.2">
      <c r="A1129">
        <v>1587</v>
      </c>
      <c r="C1129">
        <v>31563</v>
      </c>
      <c r="D1129">
        <v>5403</v>
      </c>
      <c r="E1129">
        <v>5</v>
      </c>
      <c r="F1129">
        <v>4</v>
      </c>
      <c r="G1129">
        <v>13</v>
      </c>
      <c r="H1129" t="s">
        <v>24</v>
      </c>
      <c r="I1129">
        <v>73</v>
      </c>
      <c r="J1129">
        <v>45</v>
      </c>
      <c r="K1129">
        <v>50</v>
      </c>
      <c r="L1129">
        <v>73</v>
      </c>
      <c r="M1129">
        <v>6.66</v>
      </c>
      <c r="N1129" t="s">
        <v>103</v>
      </c>
      <c r="S1129" t="s">
        <v>197</v>
      </c>
      <c r="T1129" t="s">
        <v>197</v>
      </c>
    </row>
    <row r="1130" spans="1:20" x14ac:dyDescent="0.2">
      <c r="A1130">
        <v>1588</v>
      </c>
      <c r="B1130" t="s">
        <v>2520</v>
      </c>
      <c r="C1130">
        <v>31579</v>
      </c>
      <c r="D1130">
        <v>24943</v>
      </c>
      <c r="E1130">
        <v>4</v>
      </c>
      <c r="F1130">
        <v>59</v>
      </c>
      <c r="G1130">
        <v>46.3</v>
      </c>
      <c r="H1130" t="s">
        <v>24</v>
      </c>
      <c r="I1130">
        <v>53</v>
      </c>
      <c r="J1130">
        <v>9</v>
      </c>
      <c r="K1130">
        <v>20</v>
      </c>
      <c r="L1130">
        <v>53</v>
      </c>
      <c r="M1130">
        <v>6.08</v>
      </c>
      <c r="O1130">
        <v>1.46</v>
      </c>
      <c r="S1130" t="s">
        <v>172</v>
      </c>
      <c r="T1130" t="s">
        <v>172</v>
      </c>
    </row>
    <row r="1131" spans="1:20" x14ac:dyDescent="0.2">
      <c r="A1131">
        <v>1589</v>
      </c>
      <c r="C1131">
        <v>31590</v>
      </c>
      <c r="D1131">
        <v>5407</v>
      </c>
      <c r="E1131">
        <v>5</v>
      </c>
      <c r="F1131">
        <v>4</v>
      </c>
      <c r="G1131">
        <v>39.799999999999997</v>
      </c>
      <c r="H1131" t="s">
        <v>24</v>
      </c>
      <c r="I1131">
        <v>74</v>
      </c>
      <c r="J1131">
        <v>4</v>
      </c>
      <c r="K1131">
        <v>1</v>
      </c>
      <c r="L1131">
        <v>74</v>
      </c>
      <c r="M1131">
        <v>5.96</v>
      </c>
      <c r="N1131" t="s">
        <v>103</v>
      </c>
      <c r="S1131" t="s">
        <v>89</v>
      </c>
      <c r="T1131" t="s">
        <v>89</v>
      </c>
    </row>
    <row r="1132" spans="1:20" x14ac:dyDescent="0.2">
      <c r="A1132">
        <v>1590</v>
      </c>
      <c r="B1132" t="s">
        <v>2521</v>
      </c>
      <c r="C1132">
        <v>31592</v>
      </c>
      <c r="D1132">
        <v>76862</v>
      </c>
      <c r="E1132">
        <v>4</v>
      </c>
      <c r="F1132">
        <v>58</v>
      </c>
      <c r="G1132">
        <v>9.4</v>
      </c>
      <c r="H1132" t="s">
        <v>24</v>
      </c>
      <c r="I1132">
        <v>25</v>
      </c>
      <c r="J1132">
        <v>3</v>
      </c>
      <c r="K1132">
        <v>1</v>
      </c>
      <c r="L1132">
        <v>25</v>
      </c>
      <c r="M1132">
        <v>5.81</v>
      </c>
      <c r="O1132">
        <v>0</v>
      </c>
      <c r="P1132">
        <v>-0.02</v>
      </c>
      <c r="S1132" t="s">
        <v>134</v>
      </c>
      <c r="T1132" t="s">
        <v>134</v>
      </c>
    </row>
    <row r="1133" spans="1:20" x14ac:dyDescent="0.2">
      <c r="A1133">
        <v>1591</v>
      </c>
      <c r="C1133">
        <v>31623</v>
      </c>
      <c r="D1133">
        <v>131625</v>
      </c>
      <c r="E1133">
        <v>4</v>
      </c>
      <c r="F1133">
        <v>57</v>
      </c>
      <c r="G1133">
        <v>17.2</v>
      </c>
      <c r="H1133" t="s">
        <v>26</v>
      </c>
      <c r="I1133">
        <v>1</v>
      </c>
      <c r="J1133">
        <v>4</v>
      </c>
      <c r="K1133">
        <v>2</v>
      </c>
      <c r="L1133">
        <v>-1</v>
      </c>
      <c r="M1133">
        <v>6.23</v>
      </c>
      <c r="O1133">
        <v>0.42</v>
      </c>
      <c r="P1133">
        <v>0.06</v>
      </c>
      <c r="S1133" t="s">
        <v>2897</v>
      </c>
      <c r="T1133" t="s">
        <v>2897</v>
      </c>
    </row>
    <row r="1134" spans="1:20" x14ac:dyDescent="0.2">
      <c r="A1134">
        <v>1592</v>
      </c>
      <c r="B1134" t="s">
        <v>2522</v>
      </c>
      <c r="C1134">
        <v>31647</v>
      </c>
      <c r="D1134">
        <v>57548</v>
      </c>
      <c r="E1134">
        <v>4</v>
      </c>
      <c r="F1134">
        <v>59</v>
      </c>
      <c r="G1134">
        <v>15.4</v>
      </c>
      <c r="H1134" t="s">
        <v>24</v>
      </c>
      <c r="I1134">
        <v>37</v>
      </c>
      <c r="J1134">
        <v>53</v>
      </c>
      <c r="K1134">
        <v>25</v>
      </c>
      <c r="L1134">
        <v>37</v>
      </c>
      <c r="M1134">
        <v>4.9400000000000004</v>
      </c>
      <c r="O1134">
        <v>0.04</v>
      </c>
      <c r="P1134">
        <v>0.02</v>
      </c>
      <c r="Q1134">
        <v>0.03</v>
      </c>
      <c r="S1134" t="s">
        <v>89</v>
      </c>
      <c r="T1134" t="s">
        <v>89</v>
      </c>
    </row>
    <row r="1135" spans="1:20" x14ac:dyDescent="0.2">
      <c r="A1135">
        <v>1593</v>
      </c>
      <c r="C1135">
        <v>31662</v>
      </c>
      <c r="D1135">
        <v>13341</v>
      </c>
      <c r="E1135">
        <v>5</v>
      </c>
      <c r="F1135">
        <v>1</v>
      </c>
      <c r="G1135">
        <v>35.9</v>
      </c>
      <c r="H1135" t="s">
        <v>24</v>
      </c>
      <c r="I1135">
        <v>61</v>
      </c>
      <c r="J1135">
        <v>4</v>
      </c>
      <c r="K1135">
        <v>41</v>
      </c>
      <c r="L1135">
        <v>61</v>
      </c>
      <c r="M1135">
        <v>6.03</v>
      </c>
      <c r="O1135">
        <v>0.41</v>
      </c>
      <c r="S1135" t="s">
        <v>79</v>
      </c>
      <c r="T1135" t="s">
        <v>79</v>
      </c>
    </row>
    <row r="1136" spans="1:20" x14ac:dyDescent="0.2">
      <c r="A1136">
        <v>1594</v>
      </c>
      <c r="C1136">
        <v>31675</v>
      </c>
      <c r="D1136">
        <v>13344</v>
      </c>
      <c r="E1136">
        <v>5</v>
      </c>
      <c r="F1136">
        <v>2</v>
      </c>
      <c r="G1136">
        <v>50.4</v>
      </c>
      <c r="H1136" t="s">
        <v>24</v>
      </c>
      <c r="I1136">
        <v>66</v>
      </c>
      <c r="J1136">
        <v>49</v>
      </c>
      <c r="K1136">
        <v>22</v>
      </c>
      <c r="L1136">
        <v>66</v>
      </c>
      <c r="M1136">
        <v>6.19</v>
      </c>
      <c r="O1136">
        <v>0.48</v>
      </c>
      <c r="P1136">
        <v>-0.04</v>
      </c>
      <c r="R1136" t="s">
        <v>216</v>
      </c>
      <c r="S1136" t="s">
        <v>217</v>
      </c>
      <c r="T1136" t="s">
        <v>5656</v>
      </c>
    </row>
    <row r="1137" spans="1:20" x14ac:dyDescent="0.2">
      <c r="A1137">
        <v>1595</v>
      </c>
      <c r="C1137">
        <v>31726</v>
      </c>
      <c r="D1137">
        <v>150029</v>
      </c>
      <c r="E1137">
        <v>4</v>
      </c>
      <c r="F1137">
        <v>57</v>
      </c>
      <c r="G1137">
        <v>44.8</v>
      </c>
      <c r="H1137" t="s">
        <v>26</v>
      </c>
      <c r="I1137">
        <v>14</v>
      </c>
      <c r="J1137">
        <v>13</v>
      </c>
      <c r="K1137">
        <v>53</v>
      </c>
      <c r="L1137">
        <v>-14</v>
      </c>
      <c r="M1137">
        <v>6.15</v>
      </c>
      <c r="O1137">
        <v>-0.21</v>
      </c>
      <c r="S1137" t="s">
        <v>3081</v>
      </c>
      <c r="T1137" t="s">
        <v>3081</v>
      </c>
    </row>
    <row r="1138" spans="1:20" x14ac:dyDescent="0.2">
      <c r="A1138">
        <v>1596</v>
      </c>
      <c r="C1138">
        <v>31739</v>
      </c>
      <c r="D1138">
        <v>131640</v>
      </c>
      <c r="E1138">
        <v>4</v>
      </c>
      <c r="F1138">
        <v>58</v>
      </c>
      <c r="G1138">
        <v>10.8</v>
      </c>
      <c r="H1138" t="s">
        <v>26</v>
      </c>
      <c r="I1138">
        <v>2</v>
      </c>
      <c r="J1138">
        <v>12</v>
      </c>
      <c r="K1138">
        <v>45</v>
      </c>
      <c r="L1138">
        <v>-2</v>
      </c>
      <c r="M1138">
        <v>6.35</v>
      </c>
      <c r="O1138">
        <v>0.1</v>
      </c>
      <c r="P1138">
        <v>0.11</v>
      </c>
      <c r="S1138" t="s">
        <v>114</v>
      </c>
      <c r="T1138" t="s">
        <v>114</v>
      </c>
    </row>
    <row r="1139" spans="1:20" x14ac:dyDescent="0.2">
      <c r="A1139">
        <v>1599</v>
      </c>
      <c r="B1139" t="s">
        <v>2523</v>
      </c>
      <c r="C1139">
        <v>31761</v>
      </c>
      <c r="D1139">
        <v>57559</v>
      </c>
      <c r="E1139">
        <v>5</v>
      </c>
      <c r="F1139">
        <v>0</v>
      </c>
      <c r="G1139">
        <v>18.3</v>
      </c>
      <c r="H1139" t="s">
        <v>24</v>
      </c>
      <c r="I1139">
        <v>39</v>
      </c>
      <c r="J1139">
        <v>23</v>
      </c>
      <c r="K1139">
        <v>41</v>
      </c>
      <c r="L1139">
        <v>39</v>
      </c>
      <c r="M1139">
        <v>5.95</v>
      </c>
      <c r="O1139">
        <v>0.41</v>
      </c>
      <c r="P1139">
        <v>-0.03</v>
      </c>
      <c r="S1139" t="s">
        <v>430</v>
      </c>
      <c r="T1139" t="s">
        <v>430</v>
      </c>
    </row>
    <row r="1140" spans="1:20" x14ac:dyDescent="0.2">
      <c r="A1140">
        <v>1600</v>
      </c>
      <c r="C1140">
        <v>31764</v>
      </c>
      <c r="D1140">
        <v>94240</v>
      </c>
      <c r="E1140">
        <v>4</v>
      </c>
      <c r="F1140">
        <v>58</v>
      </c>
      <c r="G1140">
        <v>59.4</v>
      </c>
      <c r="H1140" t="s">
        <v>24</v>
      </c>
      <c r="I1140">
        <v>14</v>
      </c>
      <c r="J1140">
        <v>32</v>
      </c>
      <c r="K1140">
        <v>34</v>
      </c>
      <c r="L1140">
        <v>14</v>
      </c>
      <c r="M1140">
        <v>6.09</v>
      </c>
      <c r="O1140">
        <v>0.04</v>
      </c>
      <c r="P1140">
        <v>-0.27</v>
      </c>
      <c r="Q1140">
        <v>0.01</v>
      </c>
      <c r="S1140" t="s">
        <v>131</v>
      </c>
      <c r="T1140" t="s">
        <v>131</v>
      </c>
    </row>
    <row r="1141" spans="1:20" x14ac:dyDescent="0.2">
      <c r="A1141">
        <v>1601</v>
      </c>
      <c r="B1141" t="s">
        <v>2524</v>
      </c>
      <c r="C1141">
        <v>31767</v>
      </c>
      <c r="D1141">
        <v>112281</v>
      </c>
      <c r="E1141">
        <v>4</v>
      </c>
      <c r="F1141">
        <v>58</v>
      </c>
      <c r="G1141">
        <v>32.9</v>
      </c>
      <c r="H1141" t="s">
        <v>24</v>
      </c>
      <c r="I1141">
        <v>1</v>
      </c>
      <c r="J1141">
        <v>42</v>
      </c>
      <c r="K1141">
        <v>51</v>
      </c>
      <c r="L1141">
        <v>1</v>
      </c>
      <c r="M1141">
        <v>4.47</v>
      </c>
      <c r="O1141">
        <v>1.4</v>
      </c>
      <c r="P1141">
        <v>1.55</v>
      </c>
      <c r="Q1141">
        <v>0.7</v>
      </c>
      <c r="S1141" t="s">
        <v>2525</v>
      </c>
      <c r="T1141" t="s">
        <v>2525</v>
      </c>
    </row>
    <row r="1142" spans="1:20" x14ac:dyDescent="0.2">
      <c r="A1142">
        <v>1602</v>
      </c>
      <c r="B1142" t="s">
        <v>2526</v>
      </c>
      <c r="C1142">
        <v>31780</v>
      </c>
      <c r="D1142">
        <v>57560</v>
      </c>
      <c r="E1142">
        <v>5</v>
      </c>
      <c r="F1142">
        <v>0</v>
      </c>
      <c r="G1142">
        <v>23.2</v>
      </c>
      <c r="H1142" t="s">
        <v>24</v>
      </c>
      <c r="I1142">
        <v>39</v>
      </c>
      <c r="J1142">
        <v>39</v>
      </c>
      <c r="K1142">
        <v>18</v>
      </c>
      <c r="L1142">
        <v>39</v>
      </c>
      <c r="M1142">
        <v>6.58</v>
      </c>
      <c r="N1142" t="s">
        <v>103</v>
      </c>
      <c r="S1142" t="s">
        <v>2527</v>
      </c>
      <c r="T1142" t="s">
        <v>2527</v>
      </c>
    </row>
    <row r="1143" spans="1:20" x14ac:dyDescent="0.2">
      <c r="A1143">
        <v>1603</v>
      </c>
      <c r="B1143" t="s">
        <v>2528</v>
      </c>
      <c r="C1143">
        <v>31910</v>
      </c>
      <c r="D1143">
        <v>13351</v>
      </c>
      <c r="E1143">
        <v>5</v>
      </c>
      <c r="F1143">
        <v>3</v>
      </c>
      <c r="G1143">
        <v>25.1</v>
      </c>
      <c r="H1143" t="s">
        <v>24</v>
      </c>
      <c r="I1143">
        <v>60</v>
      </c>
      <c r="J1143">
        <v>26</v>
      </c>
      <c r="K1143">
        <v>32</v>
      </c>
      <c r="L1143">
        <v>60</v>
      </c>
      <c r="M1143">
        <v>4.03</v>
      </c>
      <c r="O1143">
        <v>0.92</v>
      </c>
      <c r="P1143">
        <v>0.63</v>
      </c>
      <c r="Q1143">
        <v>0.45</v>
      </c>
      <c r="S1143" t="s">
        <v>2529</v>
      </c>
      <c r="T1143" t="s">
        <v>7213</v>
      </c>
    </row>
    <row r="1144" spans="1:20" x14ac:dyDescent="0.2">
      <c r="A1144">
        <v>1605</v>
      </c>
      <c r="B1144" t="s">
        <v>2531</v>
      </c>
      <c r="C1144">
        <v>31964</v>
      </c>
      <c r="D1144">
        <v>39955</v>
      </c>
      <c r="E1144">
        <v>5</v>
      </c>
      <c r="F1144">
        <v>1</v>
      </c>
      <c r="G1144">
        <v>58.1</v>
      </c>
      <c r="H1144" t="s">
        <v>24</v>
      </c>
      <c r="I1144">
        <v>43</v>
      </c>
      <c r="J1144">
        <v>49</v>
      </c>
      <c r="K1144">
        <v>24</v>
      </c>
      <c r="L1144">
        <v>43</v>
      </c>
      <c r="M1144">
        <v>2.99</v>
      </c>
      <c r="O1144">
        <v>0.54</v>
      </c>
      <c r="P1144">
        <v>0.33</v>
      </c>
      <c r="Q1144">
        <v>0.45</v>
      </c>
      <c r="S1144" t="s">
        <v>2533</v>
      </c>
      <c r="T1144" t="s">
        <v>7217</v>
      </c>
    </row>
    <row r="1145" spans="1:20" x14ac:dyDescent="0.2">
      <c r="A1145">
        <v>1607</v>
      </c>
      <c r="C1145">
        <v>31996</v>
      </c>
      <c r="D1145">
        <v>150058</v>
      </c>
      <c r="E1145">
        <v>4</v>
      </c>
      <c r="F1145">
        <v>59</v>
      </c>
      <c r="G1145">
        <v>36.5</v>
      </c>
      <c r="H1145" t="s">
        <v>26</v>
      </c>
      <c r="I1145">
        <v>14</v>
      </c>
      <c r="J1145">
        <v>48</v>
      </c>
      <c r="K1145">
        <v>21</v>
      </c>
      <c r="L1145">
        <v>-14</v>
      </c>
      <c r="M1145">
        <v>7.71</v>
      </c>
      <c r="O1145">
        <v>5.74</v>
      </c>
      <c r="Q1145">
        <v>1.47</v>
      </c>
      <c r="S1145" t="s">
        <v>2535</v>
      </c>
      <c r="T1145" t="s">
        <v>2535</v>
      </c>
    </row>
    <row r="1146" spans="1:20" x14ac:dyDescent="0.2">
      <c r="A1146">
        <v>1608</v>
      </c>
      <c r="B1146" t="s">
        <v>2536</v>
      </c>
      <c r="C1146">
        <v>32008</v>
      </c>
      <c r="D1146">
        <v>150060</v>
      </c>
      <c r="E1146">
        <v>4</v>
      </c>
      <c r="F1146">
        <v>59</v>
      </c>
      <c r="G1146">
        <v>50.4</v>
      </c>
      <c r="H1146" t="s">
        <v>26</v>
      </c>
      <c r="I1146">
        <v>10</v>
      </c>
      <c r="J1146">
        <v>15</v>
      </c>
      <c r="K1146">
        <v>48</v>
      </c>
      <c r="L1146">
        <v>-10</v>
      </c>
      <c r="M1146">
        <v>5.38</v>
      </c>
      <c r="O1146">
        <v>0.8</v>
      </c>
      <c r="P1146">
        <v>0.35</v>
      </c>
      <c r="S1146" t="s">
        <v>2390</v>
      </c>
      <c r="T1146" t="s">
        <v>2390</v>
      </c>
    </row>
    <row r="1147" spans="1:20" x14ac:dyDescent="0.2">
      <c r="A1147">
        <v>1609</v>
      </c>
      <c r="C1147">
        <v>32039</v>
      </c>
      <c r="D1147">
        <v>112304</v>
      </c>
      <c r="E1147">
        <v>5</v>
      </c>
      <c r="F1147">
        <v>0</v>
      </c>
      <c r="G1147">
        <v>32.6</v>
      </c>
      <c r="H1147" t="s">
        <v>24</v>
      </c>
      <c r="I1147">
        <v>3</v>
      </c>
      <c r="J1147">
        <v>36</v>
      </c>
      <c r="K1147">
        <v>55</v>
      </c>
      <c r="L1147">
        <v>3</v>
      </c>
      <c r="M1147">
        <v>7.03</v>
      </c>
      <c r="S1147" t="s">
        <v>66</v>
      </c>
      <c r="T1147" t="s">
        <v>66</v>
      </c>
    </row>
    <row r="1148" spans="1:20" x14ac:dyDescent="0.2">
      <c r="A1148">
        <v>1610</v>
      </c>
      <c r="C1148">
        <v>32040</v>
      </c>
      <c r="D1148">
        <v>112305</v>
      </c>
      <c r="E1148">
        <v>5</v>
      </c>
      <c r="F1148">
        <v>0</v>
      </c>
      <c r="G1148">
        <v>33.9</v>
      </c>
      <c r="H1148" t="s">
        <v>24</v>
      </c>
      <c r="I1148">
        <v>3</v>
      </c>
      <c r="J1148">
        <v>36</v>
      </c>
      <c r="K1148">
        <v>58</v>
      </c>
      <c r="L1148">
        <v>3</v>
      </c>
      <c r="M1148">
        <v>6.66</v>
      </c>
      <c r="O1148">
        <v>-7.0000000000000007E-2</v>
      </c>
      <c r="P1148">
        <v>-0.28000000000000003</v>
      </c>
      <c r="S1148" t="s">
        <v>66</v>
      </c>
      <c r="T1148" t="s">
        <v>66</v>
      </c>
    </row>
    <row r="1149" spans="1:20" x14ac:dyDescent="0.2">
      <c r="A1149">
        <v>1611</v>
      </c>
      <c r="B1149" t="s">
        <v>2537</v>
      </c>
      <c r="C1149">
        <v>32045</v>
      </c>
      <c r="D1149">
        <v>150064</v>
      </c>
      <c r="E1149">
        <v>4</v>
      </c>
      <c r="F1149">
        <v>59</v>
      </c>
      <c r="G1149">
        <v>55.8</v>
      </c>
      <c r="H1149" t="s">
        <v>26</v>
      </c>
      <c r="I1149">
        <v>12</v>
      </c>
      <c r="J1149">
        <v>32</v>
      </c>
      <c r="K1149">
        <v>15</v>
      </c>
      <c r="L1149">
        <v>-12</v>
      </c>
      <c r="M1149">
        <v>4.79</v>
      </c>
      <c r="O1149">
        <v>0.26</v>
      </c>
      <c r="P1149">
        <v>0.16</v>
      </c>
      <c r="Q1149">
        <v>0.14000000000000001</v>
      </c>
      <c r="S1149" t="s">
        <v>88</v>
      </c>
      <c r="T1149" t="s">
        <v>88</v>
      </c>
    </row>
    <row r="1150" spans="1:20" x14ac:dyDescent="0.2">
      <c r="A1150">
        <v>1612</v>
      </c>
      <c r="B1150" t="s">
        <v>2539</v>
      </c>
      <c r="C1150">
        <v>32068</v>
      </c>
      <c r="D1150">
        <v>39966</v>
      </c>
      <c r="E1150">
        <v>5</v>
      </c>
      <c r="F1150">
        <v>2</v>
      </c>
      <c r="G1150">
        <v>28.7</v>
      </c>
      <c r="H1150" t="s">
        <v>24</v>
      </c>
      <c r="I1150">
        <v>41</v>
      </c>
      <c r="J1150">
        <v>4</v>
      </c>
      <c r="K1150">
        <v>33</v>
      </c>
      <c r="L1150">
        <v>41</v>
      </c>
      <c r="M1150">
        <v>3.75</v>
      </c>
      <c r="O1150">
        <v>1.22</v>
      </c>
      <c r="P1150">
        <v>0.38</v>
      </c>
      <c r="Q1150">
        <v>0.87</v>
      </c>
      <c r="S1150" t="s">
        <v>2541</v>
      </c>
      <c r="T1150" t="s">
        <v>7225</v>
      </c>
    </row>
    <row r="1151" spans="1:20" x14ac:dyDescent="0.2">
      <c r="A1151">
        <v>1613</v>
      </c>
      <c r="C1151">
        <v>32115</v>
      </c>
      <c r="D1151">
        <v>131684</v>
      </c>
      <c r="E1151">
        <v>5</v>
      </c>
      <c r="F1151">
        <v>0</v>
      </c>
      <c r="G1151">
        <v>39.799999999999997</v>
      </c>
      <c r="H1151" t="s">
        <v>26</v>
      </c>
      <c r="I1151">
        <v>2</v>
      </c>
      <c r="J1151">
        <v>3</v>
      </c>
      <c r="K1151">
        <v>56</v>
      </c>
      <c r="L1151">
        <v>-2</v>
      </c>
      <c r="M1151">
        <v>6.32</v>
      </c>
      <c r="O1151">
        <v>0.28000000000000003</v>
      </c>
      <c r="P1151">
        <v>0.04</v>
      </c>
      <c r="S1151" t="s">
        <v>2542</v>
      </c>
      <c r="T1151" t="s">
        <v>2542</v>
      </c>
    </row>
    <row r="1152" spans="1:20" x14ac:dyDescent="0.2">
      <c r="A1152">
        <v>1614</v>
      </c>
      <c r="C1152">
        <v>32147</v>
      </c>
      <c r="D1152">
        <v>131688</v>
      </c>
      <c r="E1152">
        <v>5</v>
      </c>
      <c r="F1152">
        <v>0</v>
      </c>
      <c r="G1152">
        <v>49</v>
      </c>
      <c r="H1152" t="s">
        <v>26</v>
      </c>
      <c r="I1152">
        <v>5</v>
      </c>
      <c r="J1152">
        <v>45</v>
      </c>
      <c r="K1152">
        <v>12</v>
      </c>
      <c r="L1152">
        <v>-5</v>
      </c>
      <c r="M1152">
        <v>6.22</v>
      </c>
      <c r="O1152">
        <v>1.06</v>
      </c>
      <c r="P1152">
        <v>1.02</v>
      </c>
      <c r="Q1152">
        <v>0.49</v>
      </c>
      <c r="S1152" t="s">
        <v>2844</v>
      </c>
      <c r="T1152" t="s">
        <v>2844</v>
      </c>
    </row>
    <row r="1153" spans="1:20" x14ac:dyDescent="0.2">
      <c r="A1153">
        <v>1615</v>
      </c>
      <c r="C1153">
        <v>32188</v>
      </c>
      <c r="D1153">
        <v>39979</v>
      </c>
      <c r="E1153">
        <v>5</v>
      </c>
      <c r="F1153">
        <v>3</v>
      </c>
      <c r="G1153">
        <v>18.600000000000001</v>
      </c>
      <c r="H1153" t="s">
        <v>24</v>
      </c>
      <c r="I1153">
        <v>41</v>
      </c>
      <c r="J1153">
        <v>26</v>
      </c>
      <c r="K1153">
        <v>30</v>
      </c>
      <c r="L1153">
        <v>41</v>
      </c>
      <c r="M1153">
        <v>6.14</v>
      </c>
      <c r="O1153">
        <v>0.16</v>
      </c>
      <c r="S1153" t="s">
        <v>2543</v>
      </c>
      <c r="T1153" t="s">
        <v>269</v>
      </c>
    </row>
    <row r="1154" spans="1:20" x14ac:dyDescent="0.2">
      <c r="A1154">
        <v>1616</v>
      </c>
      <c r="C1154">
        <v>32196</v>
      </c>
      <c r="D1154">
        <v>843</v>
      </c>
      <c r="E1154">
        <v>5</v>
      </c>
      <c r="F1154">
        <v>31</v>
      </c>
      <c r="G1154">
        <v>48</v>
      </c>
      <c r="H1154" t="s">
        <v>24</v>
      </c>
      <c r="I1154">
        <v>85</v>
      </c>
      <c r="J1154">
        <v>56</v>
      </c>
      <c r="K1154">
        <v>19</v>
      </c>
      <c r="L1154">
        <v>85</v>
      </c>
      <c r="M1154">
        <v>6.51</v>
      </c>
      <c r="O1154">
        <v>0.32</v>
      </c>
      <c r="P1154">
        <v>0.1</v>
      </c>
      <c r="S1154" t="s">
        <v>314</v>
      </c>
      <c r="T1154" t="s">
        <v>314</v>
      </c>
    </row>
    <row r="1155" spans="1:20" x14ac:dyDescent="0.2">
      <c r="A1155">
        <v>1617</v>
      </c>
      <c r="B1155" t="s">
        <v>2544</v>
      </c>
      <c r="C1155">
        <v>32249</v>
      </c>
      <c r="D1155">
        <v>131700</v>
      </c>
      <c r="E1155">
        <v>5</v>
      </c>
      <c r="F1155">
        <v>1</v>
      </c>
      <c r="G1155">
        <v>26.3</v>
      </c>
      <c r="H1155" t="s">
        <v>26</v>
      </c>
      <c r="I1155">
        <v>7</v>
      </c>
      <c r="J1155">
        <v>10</v>
      </c>
      <c r="K1155">
        <v>26</v>
      </c>
      <c r="L1155">
        <v>-7</v>
      </c>
      <c r="M1155">
        <v>4.8099999999999996</v>
      </c>
      <c r="O1155">
        <v>-0.19</v>
      </c>
      <c r="P1155">
        <v>-0.74</v>
      </c>
      <c r="Q1155">
        <v>-0.19</v>
      </c>
      <c r="S1155" t="s">
        <v>368</v>
      </c>
      <c r="T1155" t="s">
        <v>368</v>
      </c>
    </row>
    <row r="1156" spans="1:20" x14ac:dyDescent="0.2">
      <c r="A1156">
        <v>1618</v>
      </c>
      <c r="C1156">
        <v>32263</v>
      </c>
      <c r="D1156">
        <v>112334</v>
      </c>
      <c r="E1156">
        <v>5</v>
      </c>
      <c r="F1156">
        <v>1</v>
      </c>
      <c r="G1156">
        <v>50.3</v>
      </c>
      <c r="H1156" t="s">
        <v>24</v>
      </c>
      <c r="I1156">
        <v>0</v>
      </c>
      <c r="J1156">
        <v>43</v>
      </c>
      <c r="K1156">
        <v>20</v>
      </c>
      <c r="L1156">
        <v>0</v>
      </c>
      <c r="M1156">
        <v>5.92</v>
      </c>
      <c r="O1156">
        <v>1.27</v>
      </c>
      <c r="P1156">
        <v>1.39</v>
      </c>
      <c r="S1156" t="s">
        <v>197</v>
      </c>
      <c r="T1156" t="s">
        <v>197</v>
      </c>
    </row>
    <row r="1157" spans="1:20" x14ac:dyDescent="0.2">
      <c r="A1157">
        <v>1619</v>
      </c>
      <c r="C1157">
        <v>32273</v>
      </c>
      <c r="D1157">
        <v>112340</v>
      </c>
      <c r="E1157">
        <v>5</v>
      </c>
      <c r="F1157">
        <v>2</v>
      </c>
      <c r="G1157">
        <v>0</v>
      </c>
      <c r="H1157" t="s">
        <v>24</v>
      </c>
      <c r="I1157">
        <v>1</v>
      </c>
      <c r="J1157">
        <v>36</v>
      </c>
      <c r="K1157">
        <v>32</v>
      </c>
      <c r="L1157">
        <v>1</v>
      </c>
      <c r="M1157">
        <v>6.24</v>
      </c>
      <c r="O1157">
        <v>-0.04</v>
      </c>
      <c r="P1157">
        <v>-0.41</v>
      </c>
      <c r="S1157" t="s">
        <v>122</v>
      </c>
      <c r="T1157" t="s">
        <v>122</v>
      </c>
    </row>
    <row r="1158" spans="1:20" x14ac:dyDescent="0.2">
      <c r="A1158">
        <v>1620</v>
      </c>
      <c r="B1158" t="s">
        <v>2545</v>
      </c>
      <c r="C1158">
        <v>32301</v>
      </c>
      <c r="D1158">
        <v>76920</v>
      </c>
      <c r="E1158">
        <v>5</v>
      </c>
      <c r="F1158">
        <v>3</v>
      </c>
      <c r="G1158">
        <v>5.7</v>
      </c>
      <c r="H1158" t="s">
        <v>24</v>
      </c>
      <c r="I1158">
        <v>21</v>
      </c>
      <c r="J1158">
        <v>35</v>
      </c>
      <c r="K1158">
        <v>24</v>
      </c>
      <c r="L1158">
        <v>21</v>
      </c>
      <c r="M1158">
        <v>4.6399999999999997</v>
      </c>
      <c r="O1158">
        <v>0.16</v>
      </c>
      <c r="P1158">
        <v>0.15</v>
      </c>
      <c r="Q1158">
        <v>0.09</v>
      </c>
      <c r="S1158" t="s">
        <v>41</v>
      </c>
      <c r="T1158" t="s">
        <v>41</v>
      </c>
    </row>
    <row r="1159" spans="1:20" x14ac:dyDescent="0.2">
      <c r="A1159">
        <v>1622</v>
      </c>
      <c r="B1159" t="s">
        <v>2546</v>
      </c>
      <c r="C1159">
        <v>32343</v>
      </c>
      <c r="D1159">
        <v>25001</v>
      </c>
      <c r="E1159">
        <v>5</v>
      </c>
      <c r="F1159">
        <v>6</v>
      </c>
      <c r="G1159">
        <v>8.5</v>
      </c>
      <c r="H1159" t="s">
        <v>24</v>
      </c>
      <c r="I1159">
        <v>58</v>
      </c>
      <c r="J1159">
        <v>58</v>
      </c>
      <c r="K1159">
        <v>21</v>
      </c>
      <c r="L1159">
        <v>58</v>
      </c>
      <c r="M1159">
        <v>5.08</v>
      </c>
      <c r="O1159">
        <v>-0.08</v>
      </c>
      <c r="P1159">
        <v>-0.69</v>
      </c>
      <c r="S1159" t="s">
        <v>2548</v>
      </c>
      <c r="T1159" t="s">
        <v>3156</v>
      </c>
    </row>
    <row r="1160" spans="1:20" x14ac:dyDescent="0.2">
      <c r="A1160">
        <v>1623</v>
      </c>
      <c r="B1160" t="s">
        <v>2549</v>
      </c>
      <c r="C1160">
        <v>32357</v>
      </c>
      <c r="D1160">
        <v>25003</v>
      </c>
      <c r="E1160">
        <v>5</v>
      </c>
      <c r="F1160">
        <v>6</v>
      </c>
      <c r="G1160">
        <v>12.2</v>
      </c>
      <c r="H1160" t="s">
        <v>24</v>
      </c>
      <c r="I1160">
        <v>59</v>
      </c>
      <c r="J1160">
        <v>1</v>
      </c>
      <c r="K1160">
        <v>16</v>
      </c>
      <c r="L1160">
        <v>59</v>
      </c>
      <c r="M1160">
        <v>6.08</v>
      </c>
      <c r="O1160">
        <v>1.1200000000000001</v>
      </c>
      <c r="P1160">
        <v>0.85</v>
      </c>
      <c r="S1160" t="s">
        <v>54</v>
      </c>
      <c r="T1160" t="s">
        <v>54</v>
      </c>
    </row>
    <row r="1161" spans="1:20" x14ac:dyDescent="0.2">
      <c r="A1161">
        <v>1624</v>
      </c>
      <c r="C1161">
        <v>32356</v>
      </c>
      <c r="D1161">
        <v>13369</v>
      </c>
      <c r="E1161">
        <v>5</v>
      </c>
      <c r="F1161">
        <v>6</v>
      </c>
      <c r="G1161">
        <v>29.7</v>
      </c>
      <c r="H1161" t="s">
        <v>24</v>
      </c>
      <c r="I1161">
        <v>61</v>
      </c>
      <c r="J1161">
        <v>10</v>
      </c>
      <c r="K1161">
        <v>12</v>
      </c>
      <c r="L1161">
        <v>61</v>
      </c>
      <c r="M1161">
        <v>6.04</v>
      </c>
      <c r="O1161">
        <v>1.37</v>
      </c>
      <c r="S1161" t="s">
        <v>2551</v>
      </c>
      <c r="T1161" t="s">
        <v>2551</v>
      </c>
    </row>
    <row r="1162" spans="1:20" x14ac:dyDescent="0.2">
      <c r="A1162">
        <v>1625</v>
      </c>
      <c r="C1162">
        <v>32393</v>
      </c>
      <c r="D1162">
        <v>131715</v>
      </c>
      <c r="E1162">
        <v>5</v>
      </c>
      <c r="F1162">
        <v>2</v>
      </c>
      <c r="G1162">
        <v>45.5</v>
      </c>
      <c r="H1162" t="s">
        <v>26</v>
      </c>
      <c r="I1162">
        <v>4</v>
      </c>
      <c r="J1162">
        <v>12</v>
      </c>
      <c r="K1162">
        <v>35</v>
      </c>
      <c r="L1162">
        <v>-4</v>
      </c>
      <c r="M1162">
        <v>5.85</v>
      </c>
      <c r="O1162">
        <v>1.21</v>
      </c>
      <c r="P1162">
        <v>1.36</v>
      </c>
      <c r="S1162" t="s">
        <v>133</v>
      </c>
      <c r="T1162" t="s">
        <v>133</v>
      </c>
    </row>
    <row r="1163" spans="1:20" x14ac:dyDescent="0.2">
      <c r="A1163">
        <v>1626</v>
      </c>
      <c r="C1163">
        <v>32406</v>
      </c>
      <c r="D1163">
        <v>57610</v>
      </c>
      <c r="E1163">
        <v>5</v>
      </c>
      <c r="F1163">
        <v>4</v>
      </c>
      <c r="G1163">
        <v>14.5</v>
      </c>
      <c r="H1163" t="s">
        <v>24</v>
      </c>
      <c r="I1163">
        <v>30</v>
      </c>
      <c r="J1163">
        <v>29</v>
      </c>
      <c r="K1163">
        <v>41</v>
      </c>
      <c r="L1163">
        <v>30</v>
      </c>
      <c r="M1163">
        <v>6.14</v>
      </c>
      <c r="O1163">
        <v>1.21</v>
      </c>
      <c r="S1163" t="s">
        <v>2868</v>
      </c>
      <c r="T1163" t="s">
        <v>5662</v>
      </c>
    </row>
    <row r="1164" spans="1:20" x14ac:dyDescent="0.2">
      <c r="A1164">
        <v>1627</v>
      </c>
      <c r="C1164">
        <v>32428</v>
      </c>
      <c r="D1164">
        <v>57614</v>
      </c>
      <c r="E1164">
        <v>5</v>
      </c>
      <c r="F1164">
        <v>4</v>
      </c>
      <c r="G1164">
        <v>36.9</v>
      </c>
      <c r="H1164" t="s">
        <v>24</v>
      </c>
      <c r="I1164">
        <v>32</v>
      </c>
      <c r="J1164">
        <v>19</v>
      </c>
      <c r="K1164">
        <v>13</v>
      </c>
      <c r="L1164">
        <v>32</v>
      </c>
      <c r="M1164">
        <v>6.62</v>
      </c>
      <c r="O1164">
        <v>0.27</v>
      </c>
      <c r="P1164">
        <v>0.13</v>
      </c>
      <c r="Q1164">
        <v>0.13</v>
      </c>
      <c r="S1164" t="s">
        <v>2448</v>
      </c>
      <c r="T1164" t="s">
        <v>2448</v>
      </c>
    </row>
    <row r="1165" spans="1:20" x14ac:dyDescent="0.2">
      <c r="A1165">
        <v>1630</v>
      </c>
      <c r="C1165">
        <v>32445</v>
      </c>
      <c r="D1165">
        <v>25007</v>
      </c>
      <c r="E1165">
        <v>5</v>
      </c>
      <c r="F1165">
        <v>6</v>
      </c>
      <c r="G1165">
        <v>22</v>
      </c>
      <c r="H1165" t="s">
        <v>24</v>
      </c>
      <c r="I1165">
        <v>54</v>
      </c>
      <c r="J1165">
        <v>24</v>
      </c>
      <c r="K1165">
        <v>21</v>
      </c>
      <c r="L1165">
        <v>54</v>
      </c>
      <c r="M1165">
        <v>7.24</v>
      </c>
      <c r="N1165" t="s">
        <v>103</v>
      </c>
      <c r="S1165" t="s">
        <v>235</v>
      </c>
      <c r="T1165" t="s">
        <v>235</v>
      </c>
    </row>
    <row r="1166" spans="1:20" x14ac:dyDescent="0.2">
      <c r="A1166">
        <v>1632</v>
      </c>
      <c r="C1166">
        <v>32480</v>
      </c>
      <c r="D1166">
        <v>76941</v>
      </c>
      <c r="E1166">
        <v>5</v>
      </c>
      <c r="F1166">
        <v>4</v>
      </c>
      <c r="G1166">
        <v>37.9</v>
      </c>
      <c r="H1166" t="s">
        <v>24</v>
      </c>
      <c r="I1166">
        <v>27</v>
      </c>
      <c r="J1166">
        <v>41</v>
      </c>
      <c r="K1166">
        <v>46</v>
      </c>
      <c r="L1166">
        <v>27</v>
      </c>
      <c r="M1166">
        <v>6.6</v>
      </c>
      <c r="O1166">
        <v>0.24</v>
      </c>
      <c r="P1166">
        <v>0.12</v>
      </c>
      <c r="S1166" t="s">
        <v>423</v>
      </c>
      <c r="T1166" t="s">
        <v>423</v>
      </c>
    </row>
    <row r="1167" spans="1:20" x14ac:dyDescent="0.2">
      <c r="A1167">
        <v>1633</v>
      </c>
      <c r="C1167">
        <v>32482</v>
      </c>
      <c r="D1167">
        <v>76939</v>
      </c>
      <c r="E1167">
        <v>5</v>
      </c>
      <c r="F1167">
        <v>4</v>
      </c>
      <c r="G1167">
        <v>21.6</v>
      </c>
      <c r="H1167" t="s">
        <v>24</v>
      </c>
      <c r="I1167">
        <v>21</v>
      </c>
      <c r="J1167">
        <v>16</v>
      </c>
      <c r="K1167">
        <v>41</v>
      </c>
      <c r="L1167">
        <v>21</v>
      </c>
      <c r="M1167">
        <v>6.19</v>
      </c>
      <c r="O1167">
        <v>1.32</v>
      </c>
      <c r="P1167">
        <v>1.47</v>
      </c>
      <c r="Q1167">
        <v>0.48</v>
      </c>
      <c r="S1167" t="s">
        <v>197</v>
      </c>
      <c r="T1167" t="s">
        <v>197</v>
      </c>
    </row>
    <row r="1168" spans="1:20" x14ac:dyDescent="0.2">
      <c r="A1168">
        <v>1636</v>
      </c>
      <c r="C1168">
        <v>32518</v>
      </c>
      <c r="D1168">
        <v>13382</v>
      </c>
      <c r="E1168">
        <v>5</v>
      </c>
      <c r="F1168">
        <v>9</v>
      </c>
      <c r="G1168">
        <v>36.700000000000003</v>
      </c>
      <c r="H1168" t="s">
        <v>24</v>
      </c>
      <c r="I1168">
        <v>69</v>
      </c>
      <c r="J1168">
        <v>38</v>
      </c>
      <c r="K1168">
        <v>22</v>
      </c>
      <c r="L1168">
        <v>69</v>
      </c>
      <c r="M1168">
        <v>6.41</v>
      </c>
      <c r="O1168">
        <v>1.1100000000000001</v>
      </c>
      <c r="P1168">
        <v>1.03</v>
      </c>
      <c r="S1168" t="s">
        <v>45</v>
      </c>
      <c r="T1168" t="s">
        <v>45</v>
      </c>
    </row>
    <row r="1169" spans="1:20" x14ac:dyDescent="0.2">
      <c r="A1169">
        <v>1637</v>
      </c>
      <c r="B1169" t="s">
        <v>2554</v>
      </c>
      <c r="C1169">
        <v>32537</v>
      </c>
      <c r="D1169">
        <v>25019</v>
      </c>
      <c r="E1169">
        <v>5</v>
      </c>
      <c r="F1169">
        <v>6</v>
      </c>
      <c r="G1169">
        <v>40.6</v>
      </c>
      <c r="H1169" t="s">
        <v>24</v>
      </c>
      <c r="I1169">
        <v>51</v>
      </c>
      <c r="J1169">
        <v>35</v>
      </c>
      <c r="K1169">
        <v>52</v>
      </c>
      <c r="L1169">
        <v>51</v>
      </c>
      <c r="M1169">
        <v>5</v>
      </c>
      <c r="O1169">
        <v>0.33</v>
      </c>
      <c r="P1169">
        <v>-0.01</v>
      </c>
      <c r="Q1169">
        <v>0.2</v>
      </c>
      <c r="S1169" t="s">
        <v>264</v>
      </c>
      <c r="T1169" t="s">
        <v>264</v>
      </c>
    </row>
    <row r="1170" spans="1:20" x14ac:dyDescent="0.2">
      <c r="A1170">
        <v>1638</v>
      </c>
      <c r="B1170" t="s">
        <v>2555</v>
      </c>
      <c r="C1170">
        <v>32549</v>
      </c>
      <c r="D1170">
        <v>94290</v>
      </c>
      <c r="E1170">
        <v>5</v>
      </c>
      <c r="F1170">
        <v>4</v>
      </c>
      <c r="G1170">
        <v>34.1</v>
      </c>
      <c r="H1170" t="s">
        <v>24</v>
      </c>
      <c r="I1170">
        <v>15</v>
      </c>
      <c r="J1170">
        <v>24</v>
      </c>
      <c r="K1170">
        <v>15</v>
      </c>
      <c r="L1170">
        <v>15</v>
      </c>
      <c r="M1170">
        <v>4.68</v>
      </c>
      <c r="O1170">
        <v>-0.06</v>
      </c>
      <c r="P1170">
        <v>-0.09</v>
      </c>
      <c r="Q1170">
        <v>-0.02</v>
      </c>
      <c r="S1170" t="s">
        <v>2335</v>
      </c>
      <c r="T1170" t="s">
        <v>2335</v>
      </c>
    </row>
    <row r="1171" spans="1:20" x14ac:dyDescent="0.2">
      <c r="A1171">
        <v>1639</v>
      </c>
      <c r="C1171">
        <v>32608</v>
      </c>
      <c r="D1171">
        <v>57629</v>
      </c>
      <c r="E1171">
        <v>5</v>
      </c>
      <c r="F1171">
        <v>6</v>
      </c>
      <c r="G1171">
        <v>0.9</v>
      </c>
      <c r="H1171" t="s">
        <v>24</v>
      </c>
      <c r="I1171">
        <v>35</v>
      </c>
      <c r="J1171">
        <v>56</v>
      </c>
      <c r="K1171">
        <v>11</v>
      </c>
      <c r="L1171">
        <v>35</v>
      </c>
      <c r="M1171">
        <v>6.52</v>
      </c>
      <c r="O1171">
        <v>0.16</v>
      </c>
      <c r="P1171">
        <v>0.09</v>
      </c>
      <c r="S1171" t="s">
        <v>249</v>
      </c>
      <c r="T1171" t="s">
        <v>249</v>
      </c>
    </row>
    <row r="1172" spans="1:20" x14ac:dyDescent="0.2">
      <c r="A1172">
        <v>1640</v>
      </c>
      <c r="C1172">
        <v>32612</v>
      </c>
      <c r="D1172">
        <v>150109</v>
      </c>
      <c r="E1172">
        <v>5</v>
      </c>
      <c r="F1172">
        <v>3</v>
      </c>
      <c r="G1172">
        <v>52</v>
      </c>
      <c r="H1172" t="s">
        <v>26</v>
      </c>
      <c r="I1172">
        <v>14</v>
      </c>
      <c r="J1172">
        <v>22</v>
      </c>
      <c r="K1172">
        <v>10</v>
      </c>
      <c r="L1172">
        <v>-14</v>
      </c>
      <c r="M1172">
        <v>6.41</v>
      </c>
      <c r="O1172">
        <v>-0.18</v>
      </c>
      <c r="P1172">
        <v>-0.77</v>
      </c>
      <c r="S1172" t="s">
        <v>214</v>
      </c>
      <c r="T1172" t="s">
        <v>5651</v>
      </c>
    </row>
    <row r="1173" spans="1:20" x14ac:dyDescent="0.2">
      <c r="A1173">
        <v>1641</v>
      </c>
      <c r="B1173" t="s">
        <v>2557</v>
      </c>
      <c r="C1173">
        <v>32630</v>
      </c>
      <c r="D1173">
        <v>40026</v>
      </c>
      <c r="E1173">
        <v>5</v>
      </c>
      <c r="F1173">
        <v>6</v>
      </c>
      <c r="G1173">
        <v>30.9</v>
      </c>
      <c r="H1173" t="s">
        <v>24</v>
      </c>
      <c r="I1173">
        <v>41</v>
      </c>
      <c r="J1173">
        <v>14</v>
      </c>
      <c r="K1173">
        <v>4</v>
      </c>
      <c r="L1173">
        <v>41</v>
      </c>
      <c r="M1173">
        <v>3.17</v>
      </c>
      <c r="O1173">
        <v>-0.18</v>
      </c>
      <c r="P1173">
        <v>-0.67</v>
      </c>
      <c r="Q1173">
        <v>-0.17</v>
      </c>
      <c r="S1173" t="s">
        <v>368</v>
      </c>
      <c r="T1173" t="s">
        <v>368</v>
      </c>
    </row>
    <row r="1174" spans="1:20" x14ac:dyDescent="0.2">
      <c r="A1174">
        <v>1642</v>
      </c>
      <c r="C1174">
        <v>32642</v>
      </c>
      <c r="D1174">
        <v>94306</v>
      </c>
      <c r="E1174">
        <v>5</v>
      </c>
      <c r="F1174">
        <v>5</v>
      </c>
      <c r="G1174">
        <v>32.1</v>
      </c>
      <c r="H1174" t="s">
        <v>24</v>
      </c>
      <c r="I1174">
        <v>19</v>
      </c>
      <c r="J1174">
        <v>48</v>
      </c>
      <c r="K1174">
        <v>23</v>
      </c>
      <c r="L1174">
        <v>19</v>
      </c>
      <c r="M1174">
        <v>6.44</v>
      </c>
      <c r="O1174">
        <v>0.21</v>
      </c>
      <c r="P1174">
        <v>0.24</v>
      </c>
      <c r="Q1174">
        <v>0.14000000000000001</v>
      </c>
      <c r="S1174" t="s">
        <v>314</v>
      </c>
      <c r="T1174" t="s">
        <v>314</v>
      </c>
    </row>
    <row r="1175" spans="1:20" x14ac:dyDescent="0.2">
      <c r="A1175">
        <v>1643</v>
      </c>
      <c r="C1175">
        <v>32650</v>
      </c>
      <c r="D1175">
        <v>5455</v>
      </c>
      <c r="E1175">
        <v>5</v>
      </c>
      <c r="F1175">
        <v>12</v>
      </c>
      <c r="G1175">
        <v>22.4</v>
      </c>
      <c r="H1175" t="s">
        <v>24</v>
      </c>
      <c r="I1175">
        <v>73</v>
      </c>
      <c r="J1175">
        <v>56</v>
      </c>
      <c r="K1175">
        <v>48</v>
      </c>
      <c r="L1175">
        <v>73</v>
      </c>
      <c r="M1175">
        <v>5.43</v>
      </c>
      <c r="O1175">
        <v>-0.12</v>
      </c>
      <c r="P1175">
        <v>-0.36</v>
      </c>
      <c r="S1175" t="s">
        <v>2787</v>
      </c>
      <c r="T1175" t="s">
        <v>2787</v>
      </c>
    </row>
    <row r="1176" spans="1:20" x14ac:dyDescent="0.2">
      <c r="A1176">
        <v>1644</v>
      </c>
      <c r="C1176">
        <v>32655</v>
      </c>
      <c r="D1176">
        <v>40029</v>
      </c>
      <c r="E1176">
        <v>5</v>
      </c>
      <c r="F1176">
        <v>6</v>
      </c>
      <c r="G1176">
        <v>49.6</v>
      </c>
      <c r="H1176" t="s">
        <v>24</v>
      </c>
      <c r="I1176">
        <v>43</v>
      </c>
      <c r="J1176">
        <v>10</v>
      </c>
      <c r="K1176">
        <v>29</v>
      </c>
      <c r="L1176">
        <v>43</v>
      </c>
      <c r="M1176">
        <v>6.2</v>
      </c>
      <c r="O1176">
        <v>0.43</v>
      </c>
      <c r="P1176">
        <v>0.3</v>
      </c>
      <c r="S1176" t="s">
        <v>2559</v>
      </c>
      <c r="T1176" t="s">
        <v>7258</v>
      </c>
    </row>
    <row r="1177" spans="1:20" x14ac:dyDescent="0.2">
      <c r="A1177">
        <v>1646</v>
      </c>
      <c r="C1177">
        <v>32686</v>
      </c>
      <c r="D1177">
        <v>131742</v>
      </c>
      <c r="E1177">
        <v>5</v>
      </c>
      <c r="F1177">
        <v>4</v>
      </c>
      <c r="G1177">
        <v>54.5</v>
      </c>
      <c r="H1177" t="s">
        <v>26</v>
      </c>
      <c r="I1177">
        <v>3</v>
      </c>
      <c r="J1177">
        <v>2</v>
      </c>
      <c r="K1177">
        <v>23</v>
      </c>
      <c r="L1177">
        <v>-3</v>
      </c>
      <c r="M1177">
        <v>6.05</v>
      </c>
      <c r="O1177">
        <v>-0.11</v>
      </c>
      <c r="P1177">
        <v>-0.53</v>
      </c>
      <c r="S1177" t="s">
        <v>148</v>
      </c>
      <c r="T1177" t="s">
        <v>148</v>
      </c>
    </row>
    <row r="1178" spans="1:20" x14ac:dyDescent="0.2">
      <c r="A1178">
        <v>1647</v>
      </c>
      <c r="C1178">
        <v>32715</v>
      </c>
      <c r="D1178">
        <v>13388</v>
      </c>
      <c r="E1178">
        <v>5</v>
      </c>
      <c r="F1178">
        <v>9</v>
      </c>
      <c r="G1178">
        <v>44.5</v>
      </c>
      <c r="H1178" t="s">
        <v>24</v>
      </c>
      <c r="I1178">
        <v>64</v>
      </c>
      <c r="J1178">
        <v>55</v>
      </c>
      <c r="K1178">
        <v>10</v>
      </c>
      <c r="L1178">
        <v>64</v>
      </c>
      <c r="M1178">
        <v>6.41</v>
      </c>
      <c r="O1178">
        <v>0.4</v>
      </c>
      <c r="P1178">
        <v>-0.02</v>
      </c>
      <c r="S1178" t="s">
        <v>204</v>
      </c>
      <c r="T1178" t="s">
        <v>204</v>
      </c>
    </row>
    <row r="1179" spans="1:20" x14ac:dyDescent="0.2">
      <c r="A1179">
        <v>1648</v>
      </c>
      <c r="C1179">
        <v>32736</v>
      </c>
      <c r="D1179">
        <v>112406</v>
      </c>
      <c r="E1179">
        <v>5</v>
      </c>
      <c r="F1179">
        <v>5</v>
      </c>
      <c r="G1179">
        <v>23.7</v>
      </c>
      <c r="H1179" t="s">
        <v>24</v>
      </c>
      <c r="I1179">
        <v>1</v>
      </c>
      <c r="J1179">
        <v>10</v>
      </c>
      <c r="K1179">
        <v>39</v>
      </c>
      <c r="L1179">
        <v>1</v>
      </c>
      <c r="M1179">
        <v>6.17</v>
      </c>
      <c r="O1179">
        <v>3.45</v>
      </c>
      <c r="P1179">
        <v>6.5</v>
      </c>
      <c r="Q1179">
        <v>1.48</v>
      </c>
      <c r="S1179" t="s">
        <v>478</v>
      </c>
      <c r="T1179" t="s">
        <v>478</v>
      </c>
    </row>
    <row r="1180" spans="1:20" x14ac:dyDescent="0.2">
      <c r="A1180">
        <v>1650</v>
      </c>
      <c r="C1180">
        <v>32781</v>
      </c>
      <c r="D1180">
        <v>5464</v>
      </c>
      <c r="E1180">
        <v>5</v>
      </c>
      <c r="F1180">
        <v>14</v>
      </c>
      <c r="G1180">
        <v>35.6</v>
      </c>
      <c r="H1180" t="s">
        <v>24</v>
      </c>
      <c r="I1180">
        <v>76</v>
      </c>
      <c r="J1180">
        <v>28</v>
      </c>
      <c r="K1180">
        <v>22</v>
      </c>
      <c r="L1180">
        <v>76</v>
      </c>
      <c r="M1180">
        <v>6.37</v>
      </c>
      <c r="O1180">
        <v>-0.02</v>
      </c>
      <c r="P1180">
        <v>-0.08</v>
      </c>
      <c r="S1180" t="s">
        <v>134</v>
      </c>
      <c r="T1180" t="s">
        <v>134</v>
      </c>
    </row>
    <row r="1181" spans="1:20" x14ac:dyDescent="0.2">
      <c r="A1181">
        <v>1656</v>
      </c>
      <c r="B1181" t="s">
        <v>2567</v>
      </c>
      <c r="C1181">
        <v>32923</v>
      </c>
      <c r="D1181">
        <v>94332</v>
      </c>
      <c r="E1181">
        <v>5</v>
      </c>
      <c r="F1181">
        <v>7</v>
      </c>
      <c r="G1181">
        <v>27</v>
      </c>
      <c r="H1181" t="s">
        <v>24</v>
      </c>
      <c r="I1181">
        <v>18</v>
      </c>
      <c r="J1181">
        <v>38</v>
      </c>
      <c r="K1181">
        <v>42</v>
      </c>
      <c r="L1181">
        <v>18</v>
      </c>
      <c r="M1181">
        <v>5</v>
      </c>
      <c r="O1181">
        <v>0.65</v>
      </c>
      <c r="P1181">
        <v>0.14000000000000001</v>
      </c>
      <c r="S1181" t="s">
        <v>2390</v>
      </c>
      <c r="T1181" t="s">
        <v>2390</v>
      </c>
    </row>
    <row r="1182" spans="1:20" x14ac:dyDescent="0.2">
      <c r="A1182">
        <v>1657</v>
      </c>
      <c r="B1182" t="s">
        <v>2568</v>
      </c>
      <c r="C1182">
        <v>32964</v>
      </c>
      <c r="D1182">
        <v>131777</v>
      </c>
      <c r="E1182">
        <v>5</v>
      </c>
      <c r="F1182">
        <v>6</v>
      </c>
      <c r="G1182">
        <v>45.7</v>
      </c>
      <c r="H1182" t="s">
        <v>26</v>
      </c>
      <c r="I1182">
        <v>4</v>
      </c>
      <c r="J1182">
        <v>39</v>
      </c>
      <c r="K1182">
        <v>18</v>
      </c>
      <c r="L1182">
        <v>-4</v>
      </c>
      <c r="M1182">
        <v>5.12</v>
      </c>
      <c r="O1182">
        <v>-0.06</v>
      </c>
      <c r="P1182">
        <v>-0.17</v>
      </c>
      <c r="Q1182">
        <v>-0.1</v>
      </c>
      <c r="S1182" t="s">
        <v>2569</v>
      </c>
      <c r="T1182" t="s">
        <v>5944</v>
      </c>
    </row>
    <row r="1183" spans="1:20" x14ac:dyDescent="0.2">
      <c r="A1183">
        <v>1658</v>
      </c>
      <c r="B1183" t="s">
        <v>2570</v>
      </c>
      <c r="C1183">
        <v>32977</v>
      </c>
      <c r="D1183">
        <v>76971</v>
      </c>
      <c r="E1183">
        <v>5</v>
      </c>
      <c r="F1183">
        <v>7</v>
      </c>
      <c r="G1183">
        <v>48.4</v>
      </c>
      <c r="H1183" t="s">
        <v>24</v>
      </c>
      <c r="I1183">
        <v>20</v>
      </c>
      <c r="J1183">
        <v>25</v>
      </c>
      <c r="K1183">
        <v>6</v>
      </c>
      <c r="L1183">
        <v>20</v>
      </c>
      <c r="M1183">
        <v>5.3</v>
      </c>
      <c r="O1183">
        <v>0.09</v>
      </c>
      <c r="P1183">
        <v>0.1</v>
      </c>
      <c r="S1183" t="s">
        <v>249</v>
      </c>
      <c r="T1183" t="s">
        <v>249</v>
      </c>
    </row>
    <row r="1184" spans="1:20" x14ac:dyDescent="0.2">
      <c r="A1184">
        <v>1659</v>
      </c>
      <c r="B1184" t="s">
        <v>2571</v>
      </c>
      <c r="C1184">
        <v>32990</v>
      </c>
      <c r="D1184">
        <v>76974</v>
      </c>
      <c r="E1184">
        <v>5</v>
      </c>
      <c r="F1184">
        <v>8</v>
      </c>
      <c r="G1184">
        <v>6.6</v>
      </c>
      <c r="H1184" t="s">
        <v>24</v>
      </c>
      <c r="I1184">
        <v>24</v>
      </c>
      <c r="J1184">
        <v>15</v>
      </c>
      <c r="K1184">
        <v>55</v>
      </c>
      <c r="L1184">
        <v>24</v>
      </c>
      <c r="M1184">
        <v>5.5</v>
      </c>
      <c r="O1184">
        <v>0.06</v>
      </c>
      <c r="P1184">
        <v>-0.56999999999999995</v>
      </c>
      <c r="S1184" t="s">
        <v>82</v>
      </c>
      <c r="T1184" t="s">
        <v>82</v>
      </c>
    </row>
    <row r="1185" spans="1:20" x14ac:dyDescent="0.2">
      <c r="A1185">
        <v>1660</v>
      </c>
      <c r="B1185" t="s">
        <v>2572</v>
      </c>
      <c r="C1185">
        <v>32991</v>
      </c>
      <c r="D1185">
        <v>76972</v>
      </c>
      <c r="E1185">
        <v>5</v>
      </c>
      <c r="F1185">
        <v>7</v>
      </c>
      <c r="G1185">
        <v>55.5</v>
      </c>
      <c r="H1185" t="s">
        <v>24</v>
      </c>
      <c r="I1185">
        <v>21</v>
      </c>
      <c r="J1185">
        <v>42</v>
      </c>
      <c r="K1185">
        <v>17</v>
      </c>
      <c r="L1185">
        <v>21</v>
      </c>
      <c r="M1185">
        <v>5.89</v>
      </c>
      <c r="O1185">
        <v>0.19</v>
      </c>
      <c r="P1185">
        <v>-0.56999999999999995</v>
      </c>
      <c r="S1185" t="s">
        <v>2469</v>
      </c>
      <c r="T1185" t="s">
        <v>2469</v>
      </c>
    </row>
    <row r="1186" spans="1:20" x14ac:dyDescent="0.2">
      <c r="A1186">
        <v>1661</v>
      </c>
      <c r="C1186">
        <v>32996</v>
      </c>
      <c r="D1186">
        <v>150149</v>
      </c>
      <c r="E1186">
        <v>5</v>
      </c>
      <c r="F1186">
        <v>6</v>
      </c>
      <c r="G1186">
        <v>36.700000000000003</v>
      </c>
      <c r="H1186" t="s">
        <v>26</v>
      </c>
      <c r="I1186">
        <v>13</v>
      </c>
      <c r="J1186">
        <v>7</v>
      </c>
      <c r="K1186">
        <v>19</v>
      </c>
      <c r="L1186">
        <v>-13</v>
      </c>
      <c r="M1186">
        <v>6.05</v>
      </c>
      <c r="O1186">
        <v>-0.06</v>
      </c>
      <c r="S1186" t="s">
        <v>134</v>
      </c>
      <c r="T1186" t="s">
        <v>134</v>
      </c>
    </row>
    <row r="1187" spans="1:20" x14ac:dyDescent="0.2">
      <c r="A1187">
        <v>1662</v>
      </c>
      <c r="B1187" t="s">
        <v>2573</v>
      </c>
      <c r="C1187">
        <v>33021</v>
      </c>
      <c r="D1187">
        <v>112436</v>
      </c>
      <c r="E1187">
        <v>5</v>
      </c>
      <c r="F1187">
        <v>7</v>
      </c>
      <c r="G1187">
        <v>38.299999999999997</v>
      </c>
      <c r="H1187" t="s">
        <v>24</v>
      </c>
      <c r="I1187">
        <v>9</v>
      </c>
      <c r="J1187">
        <v>28</v>
      </c>
      <c r="K1187">
        <v>19</v>
      </c>
      <c r="L1187">
        <v>9</v>
      </c>
      <c r="M1187">
        <v>6.17</v>
      </c>
      <c r="O1187">
        <v>0.62</v>
      </c>
      <c r="P1187">
        <v>0.1</v>
      </c>
      <c r="S1187" t="s">
        <v>37</v>
      </c>
      <c r="T1187" t="s">
        <v>37</v>
      </c>
    </row>
    <row r="1188" spans="1:20" x14ac:dyDescent="0.2">
      <c r="A1188">
        <v>1664</v>
      </c>
      <c r="B1188" t="s">
        <v>2575</v>
      </c>
      <c r="C1188">
        <v>33054</v>
      </c>
      <c r="D1188">
        <v>112440</v>
      </c>
      <c r="E1188">
        <v>5</v>
      </c>
      <c r="F1188">
        <v>7</v>
      </c>
      <c r="G1188">
        <v>52.9</v>
      </c>
      <c r="H1188" t="s">
        <v>24</v>
      </c>
      <c r="I1188">
        <v>8</v>
      </c>
      <c r="J1188">
        <v>29</v>
      </c>
      <c r="K1188">
        <v>54</v>
      </c>
      <c r="L1188">
        <v>8</v>
      </c>
      <c r="M1188">
        <v>5.34</v>
      </c>
      <c r="O1188">
        <v>0.33</v>
      </c>
      <c r="P1188">
        <v>0.1</v>
      </c>
      <c r="Q1188">
        <v>0.18</v>
      </c>
      <c r="S1188" t="s">
        <v>348</v>
      </c>
      <c r="T1188" t="s">
        <v>348</v>
      </c>
    </row>
    <row r="1189" spans="1:20" x14ac:dyDescent="0.2">
      <c r="A1189">
        <v>1665</v>
      </c>
      <c r="C1189">
        <v>33093</v>
      </c>
      <c r="D1189">
        <v>150159</v>
      </c>
      <c r="E1189">
        <v>5</v>
      </c>
      <c r="F1189">
        <v>7</v>
      </c>
      <c r="G1189">
        <v>25</v>
      </c>
      <c r="H1189" t="s">
        <v>26</v>
      </c>
      <c r="I1189">
        <v>12</v>
      </c>
      <c r="J1189">
        <v>29</v>
      </c>
      <c r="K1189">
        <v>26</v>
      </c>
      <c r="L1189">
        <v>-12</v>
      </c>
      <c r="M1189">
        <v>5.97</v>
      </c>
      <c r="O1189">
        <v>0.6</v>
      </c>
      <c r="S1189" t="s">
        <v>75</v>
      </c>
      <c r="T1189" t="s">
        <v>75</v>
      </c>
    </row>
    <row r="1190" spans="1:20" x14ac:dyDescent="0.2">
      <c r="A1190">
        <v>1666</v>
      </c>
      <c r="B1190" t="s">
        <v>2576</v>
      </c>
      <c r="C1190">
        <v>33111</v>
      </c>
      <c r="D1190">
        <v>131794</v>
      </c>
      <c r="E1190">
        <v>5</v>
      </c>
      <c r="F1190">
        <v>7</v>
      </c>
      <c r="G1190">
        <v>51</v>
      </c>
      <c r="H1190" t="s">
        <v>26</v>
      </c>
      <c r="I1190">
        <v>5</v>
      </c>
      <c r="J1190">
        <v>5</v>
      </c>
      <c r="K1190">
        <v>11</v>
      </c>
      <c r="L1190">
        <v>-5</v>
      </c>
      <c r="M1190">
        <v>2.79</v>
      </c>
      <c r="O1190">
        <v>0.13</v>
      </c>
      <c r="P1190">
        <v>0.1</v>
      </c>
      <c r="Q1190">
        <v>0.08</v>
      </c>
      <c r="S1190" t="s">
        <v>2714</v>
      </c>
      <c r="T1190" t="s">
        <v>2714</v>
      </c>
    </row>
    <row r="1191" spans="1:20" x14ac:dyDescent="0.2">
      <c r="A1191">
        <v>1668</v>
      </c>
      <c r="C1191">
        <v>33167</v>
      </c>
      <c r="D1191">
        <v>40077</v>
      </c>
      <c r="E1191">
        <v>5</v>
      </c>
      <c r="F1191">
        <v>10</v>
      </c>
      <c r="G1191">
        <v>42.9</v>
      </c>
      <c r="H1191" t="s">
        <v>24</v>
      </c>
      <c r="I1191">
        <v>46</v>
      </c>
      <c r="J1191">
        <v>57</v>
      </c>
      <c r="K1191">
        <v>44</v>
      </c>
      <c r="L1191">
        <v>46</v>
      </c>
      <c r="M1191">
        <v>5.68</v>
      </c>
      <c r="O1191">
        <v>0.42</v>
      </c>
      <c r="P1191">
        <v>0.02</v>
      </c>
      <c r="S1191" t="s">
        <v>430</v>
      </c>
      <c r="T1191" t="s">
        <v>430</v>
      </c>
    </row>
    <row r="1192" spans="1:20" x14ac:dyDescent="0.2">
      <c r="A1192">
        <v>1669</v>
      </c>
      <c r="C1192">
        <v>33203</v>
      </c>
      <c r="D1192">
        <v>57704</v>
      </c>
      <c r="E1192">
        <v>5</v>
      </c>
      <c r="F1192">
        <v>10</v>
      </c>
      <c r="G1192">
        <v>18.899999999999999</v>
      </c>
      <c r="H1192" t="s">
        <v>24</v>
      </c>
      <c r="I1192">
        <v>37</v>
      </c>
      <c r="J1192">
        <v>18</v>
      </c>
      <c r="K1192">
        <v>7</v>
      </c>
      <c r="L1192">
        <v>37</v>
      </c>
      <c r="M1192">
        <v>6.02</v>
      </c>
      <c r="O1192">
        <v>0.72</v>
      </c>
      <c r="S1192" t="s">
        <v>2577</v>
      </c>
      <c r="T1192" t="s">
        <v>7284</v>
      </c>
    </row>
    <row r="1193" spans="1:20" x14ac:dyDescent="0.2">
      <c r="A1193">
        <v>1670</v>
      </c>
      <c r="C1193">
        <v>33204</v>
      </c>
      <c r="D1193">
        <v>76990</v>
      </c>
      <c r="E1193">
        <v>5</v>
      </c>
      <c r="F1193">
        <v>9</v>
      </c>
      <c r="G1193">
        <v>45.1</v>
      </c>
      <c r="H1193" t="s">
        <v>24</v>
      </c>
      <c r="I1193">
        <v>28</v>
      </c>
      <c r="J1193">
        <v>1</v>
      </c>
      <c r="K1193">
        <v>50</v>
      </c>
      <c r="L1193">
        <v>28</v>
      </c>
      <c r="M1193">
        <v>6.01</v>
      </c>
      <c r="O1193">
        <v>0.27</v>
      </c>
      <c r="P1193">
        <v>0.04</v>
      </c>
      <c r="Q1193">
        <v>0.14000000000000001</v>
      </c>
      <c r="S1193" t="s">
        <v>314</v>
      </c>
      <c r="T1193" t="s">
        <v>314</v>
      </c>
    </row>
    <row r="1194" spans="1:20" x14ac:dyDescent="0.2">
      <c r="A1194">
        <v>1671</v>
      </c>
      <c r="C1194">
        <v>33224</v>
      </c>
      <c r="D1194">
        <v>131806</v>
      </c>
      <c r="E1194">
        <v>5</v>
      </c>
      <c r="F1194">
        <v>8</v>
      </c>
      <c r="G1194">
        <v>20.2</v>
      </c>
      <c r="H1194" t="s">
        <v>26</v>
      </c>
      <c r="I1194">
        <v>8</v>
      </c>
      <c r="J1194">
        <v>39</v>
      </c>
      <c r="K1194">
        <v>54</v>
      </c>
      <c r="L1194">
        <v>-8</v>
      </c>
      <c r="M1194">
        <v>5.78</v>
      </c>
      <c r="O1194">
        <v>-0.06</v>
      </c>
      <c r="P1194">
        <v>-0.37</v>
      </c>
      <c r="S1194" t="s">
        <v>122</v>
      </c>
      <c r="T1194" t="s">
        <v>122</v>
      </c>
    </row>
    <row r="1195" spans="1:20" x14ac:dyDescent="0.2">
      <c r="A1195">
        <v>1672</v>
      </c>
      <c r="B1195" t="s">
        <v>2578</v>
      </c>
      <c r="C1195">
        <v>33254</v>
      </c>
      <c r="D1195">
        <v>112467</v>
      </c>
      <c r="E1195">
        <v>5</v>
      </c>
      <c r="F1195">
        <v>9</v>
      </c>
      <c r="G1195">
        <v>19.600000000000001</v>
      </c>
      <c r="H1195" t="s">
        <v>24</v>
      </c>
      <c r="I1195">
        <v>9</v>
      </c>
      <c r="J1195">
        <v>49</v>
      </c>
      <c r="K1195">
        <v>46</v>
      </c>
      <c r="L1195">
        <v>9</v>
      </c>
      <c r="M1195">
        <v>5.43</v>
      </c>
      <c r="O1195">
        <v>0.24</v>
      </c>
      <c r="P1195">
        <v>0.16</v>
      </c>
      <c r="Q1195">
        <v>0.12</v>
      </c>
      <c r="S1195" t="s">
        <v>2723</v>
      </c>
      <c r="T1195" t="s">
        <v>2723</v>
      </c>
    </row>
    <row r="1196" spans="1:20" x14ac:dyDescent="0.2">
      <c r="A1196">
        <v>1673</v>
      </c>
      <c r="B1196" t="s">
        <v>2579</v>
      </c>
      <c r="C1196">
        <v>33256</v>
      </c>
      <c r="D1196">
        <v>131813</v>
      </c>
      <c r="E1196">
        <v>5</v>
      </c>
      <c r="F1196">
        <v>8</v>
      </c>
      <c r="G1196">
        <v>43.6</v>
      </c>
      <c r="H1196" t="s">
        <v>26</v>
      </c>
      <c r="I1196">
        <v>4</v>
      </c>
      <c r="J1196">
        <v>27</v>
      </c>
      <c r="K1196">
        <v>22</v>
      </c>
      <c r="L1196">
        <v>-4</v>
      </c>
      <c r="M1196">
        <v>5.12</v>
      </c>
      <c r="O1196">
        <v>0.44</v>
      </c>
      <c r="P1196">
        <v>-0.05</v>
      </c>
      <c r="S1196" t="s">
        <v>63</v>
      </c>
      <c r="T1196" t="s">
        <v>63</v>
      </c>
    </row>
    <row r="1197" spans="1:20" x14ac:dyDescent="0.2">
      <c r="A1197">
        <v>1675</v>
      </c>
      <c r="C1197">
        <v>33266</v>
      </c>
      <c r="D1197">
        <v>13409</v>
      </c>
      <c r="E1197">
        <v>5</v>
      </c>
      <c r="F1197">
        <v>13</v>
      </c>
      <c r="G1197">
        <v>3.2</v>
      </c>
      <c r="H1197" t="s">
        <v>24</v>
      </c>
      <c r="I1197">
        <v>61</v>
      </c>
      <c r="J1197">
        <v>51</v>
      </c>
      <c r="K1197">
        <v>0</v>
      </c>
      <c r="L1197">
        <v>61</v>
      </c>
      <c r="M1197">
        <v>6.17</v>
      </c>
      <c r="O1197">
        <v>0.02</v>
      </c>
      <c r="P1197">
        <v>0.08</v>
      </c>
      <c r="S1197" t="s">
        <v>269</v>
      </c>
      <c r="T1197" t="s">
        <v>269</v>
      </c>
    </row>
    <row r="1198" spans="1:20" x14ac:dyDescent="0.2">
      <c r="A1198">
        <v>1676</v>
      </c>
      <c r="B1198" t="s">
        <v>2581</v>
      </c>
      <c r="C1198">
        <v>33276</v>
      </c>
      <c r="D1198">
        <v>94359</v>
      </c>
      <c r="E1198">
        <v>5</v>
      </c>
      <c r="F1198">
        <v>9</v>
      </c>
      <c r="G1198">
        <v>42</v>
      </c>
      <c r="H1198" t="s">
        <v>24</v>
      </c>
      <c r="I1198">
        <v>15</v>
      </c>
      <c r="J1198">
        <v>35</v>
      </c>
      <c r="K1198">
        <v>50</v>
      </c>
      <c r="L1198">
        <v>15</v>
      </c>
      <c r="M1198">
        <v>4.82</v>
      </c>
      <c r="O1198">
        <v>0.32</v>
      </c>
      <c r="P1198">
        <v>0.19</v>
      </c>
      <c r="Q1198">
        <v>0.19</v>
      </c>
      <c r="S1198" t="s">
        <v>307</v>
      </c>
      <c r="T1198" t="s">
        <v>307</v>
      </c>
    </row>
    <row r="1199" spans="1:20" x14ac:dyDescent="0.2">
      <c r="A1199">
        <v>1678</v>
      </c>
      <c r="B1199" t="s">
        <v>2583</v>
      </c>
      <c r="C1199">
        <v>33296</v>
      </c>
      <c r="D1199">
        <v>13413</v>
      </c>
      <c r="E1199">
        <v>5</v>
      </c>
      <c r="F1199">
        <v>13</v>
      </c>
      <c r="G1199">
        <v>31.3</v>
      </c>
      <c r="H1199" t="s">
        <v>24</v>
      </c>
      <c r="I1199">
        <v>62</v>
      </c>
      <c r="J1199">
        <v>41</v>
      </c>
      <c r="K1199">
        <v>29</v>
      </c>
      <c r="L1199">
        <v>62</v>
      </c>
      <c r="M1199">
        <v>6.5</v>
      </c>
      <c r="O1199">
        <v>0.21</v>
      </c>
      <c r="P1199">
        <v>0.12</v>
      </c>
      <c r="S1199" t="s">
        <v>2584</v>
      </c>
      <c r="T1199" t="s">
        <v>2584</v>
      </c>
    </row>
    <row r="1200" spans="1:20" x14ac:dyDescent="0.2">
      <c r="A1200">
        <v>1679</v>
      </c>
      <c r="B1200" t="s">
        <v>2585</v>
      </c>
      <c r="C1200">
        <v>33328</v>
      </c>
      <c r="D1200">
        <v>131824</v>
      </c>
      <c r="E1200">
        <v>5</v>
      </c>
      <c r="F1200">
        <v>9</v>
      </c>
      <c r="G1200">
        <v>8.8000000000000007</v>
      </c>
      <c r="H1200" t="s">
        <v>26</v>
      </c>
      <c r="I1200">
        <v>8</v>
      </c>
      <c r="J1200">
        <v>45</v>
      </c>
      <c r="K1200">
        <v>15</v>
      </c>
      <c r="L1200">
        <v>-8</v>
      </c>
      <c r="M1200">
        <v>4.2699999999999996</v>
      </c>
      <c r="O1200">
        <v>-0.19</v>
      </c>
      <c r="P1200">
        <v>-0.9</v>
      </c>
      <c r="Q1200">
        <v>-0.2</v>
      </c>
      <c r="S1200" t="s">
        <v>2587</v>
      </c>
      <c r="T1200" t="s">
        <v>7295</v>
      </c>
    </row>
    <row r="1201" spans="1:20" x14ac:dyDescent="0.2">
      <c r="A1201">
        <v>1681</v>
      </c>
      <c r="C1201">
        <v>33419</v>
      </c>
      <c r="D1201">
        <v>131834</v>
      </c>
      <c r="E1201">
        <v>5</v>
      </c>
      <c r="F1201">
        <v>10</v>
      </c>
      <c r="G1201">
        <v>3.2</v>
      </c>
      <c r="H1201" t="s">
        <v>26</v>
      </c>
      <c r="I1201">
        <v>0</v>
      </c>
      <c r="J1201">
        <v>33</v>
      </c>
      <c r="K1201">
        <v>55</v>
      </c>
      <c r="L1201">
        <v>0</v>
      </c>
      <c r="M1201">
        <v>6.1</v>
      </c>
      <c r="O1201">
        <v>1.1000000000000001</v>
      </c>
      <c r="P1201">
        <v>1.07</v>
      </c>
      <c r="S1201" t="s">
        <v>54</v>
      </c>
      <c r="T1201" t="s">
        <v>54</v>
      </c>
    </row>
    <row r="1202" spans="1:20" x14ac:dyDescent="0.2">
      <c r="A1202">
        <v>1683</v>
      </c>
      <c r="C1202">
        <v>33541</v>
      </c>
      <c r="D1202">
        <v>5483</v>
      </c>
      <c r="E1202">
        <v>5</v>
      </c>
      <c r="F1202">
        <v>18</v>
      </c>
      <c r="G1202">
        <v>13.3</v>
      </c>
      <c r="H1202" t="s">
        <v>24</v>
      </c>
      <c r="I1202">
        <v>73</v>
      </c>
      <c r="J1202">
        <v>16</v>
      </c>
      <c r="K1202">
        <v>5</v>
      </c>
      <c r="L1202">
        <v>73</v>
      </c>
      <c r="M1202">
        <v>5.74</v>
      </c>
      <c r="N1202" t="s">
        <v>103</v>
      </c>
      <c r="S1202" t="s">
        <v>134</v>
      </c>
      <c r="T1202" t="s">
        <v>134</v>
      </c>
    </row>
    <row r="1203" spans="1:20" x14ac:dyDescent="0.2">
      <c r="A1203">
        <v>1684</v>
      </c>
      <c r="C1203">
        <v>33554</v>
      </c>
      <c r="D1203">
        <v>94377</v>
      </c>
      <c r="E1203">
        <v>5</v>
      </c>
      <c r="F1203">
        <v>11</v>
      </c>
      <c r="G1203">
        <v>41.6</v>
      </c>
      <c r="H1203" t="s">
        <v>24</v>
      </c>
      <c r="I1203">
        <v>16</v>
      </c>
      <c r="J1203">
        <v>2</v>
      </c>
      <c r="K1203">
        <v>44</v>
      </c>
      <c r="L1203">
        <v>16</v>
      </c>
      <c r="M1203">
        <v>5.18</v>
      </c>
      <c r="O1203">
        <v>1.49</v>
      </c>
      <c r="P1203">
        <v>1.86</v>
      </c>
      <c r="S1203" t="s">
        <v>77</v>
      </c>
      <c r="T1203" t="s">
        <v>77</v>
      </c>
    </row>
    <row r="1204" spans="1:20" x14ac:dyDescent="0.2">
      <c r="A1204">
        <v>1685</v>
      </c>
      <c r="C1204">
        <v>33555</v>
      </c>
      <c r="D1204">
        <v>131847</v>
      </c>
      <c r="E1204">
        <v>5</v>
      </c>
      <c r="F1204">
        <v>10</v>
      </c>
      <c r="G1204">
        <v>58</v>
      </c>
      <c r="H1204" t="s">
        <v>26</v>
      </c>
      <c r="I1204">
        <v>2</v>
      </c>
      <c r="J1204">
        <v>15</v>
      </c>
      <c r="K1204">
        <v>14</v>
      </c>
      <c r="L1204">
        <v>-2</v>
      </c>
      <c r="M1204">
        <v>6.25</v>
      </c>
      <c r="O1204">
        <v>0.98</v>
      </c>
      <c r="P1204">
        <v>0.81</v>
      </c>
      <c r="S1204" t="s">
        <v>2588</v>
      </c>
      <c r="T1204" t="s">
        <v>7302</v>
      </c>
    </row>
    <row r="1205" spans="1:20" x14ac:dyDescent="0.2">
      <c r="A1205">
        <v>1686</v>
      </c>
      <c r="C1205">
        <v>33564</v>
      </c>
      <c r="D1205">
        <v>5496</v>
      </c>
      <c r="E1205">
        <v>5</v>
      </c>
      <c r="F1205">
        <v>22</v>
      </c>
      <c r="G1205">
        <v>33.5</v>
      </c>
      <c r="H1205" t="s">
        <v>24</v>
      </c>
      <c r="I1205">
        <v>79</v>
      </c>
      <c r="J1205">
        <v>13</v>
      </c>
      <c r="K1205">
        <v>52</v>
      </c>
      <c r="L1205">
        <v>79</v>
      </c>
      <c r="M1205">
        <v>5.05</v>
      </c>
      <c r="O1205">
        <v>0.47</v>
      </c>
      <c r="P1205">
        <v>-0.13</v>
      </c>
      <c r="S1205" t="s">
        <v>204</v>
      </c>
      <c r="T1205" t="s">
        <v>204</v>
      </c>
    </row>
    <row r="1206" spans="1:20" x14ac:dyDescent="0.2">
      <c r="A1206">
        <v>1687</v>
      </c>
      <c r="C1206">
        <v>33608</v>
      </c>
      <c r="D1206">
        <v>131852</v>
      </c>
      <c r="E1206">
        <v>5</v>
      </c>
      <c r="F1206">
        <v>11</v>
      </c>
      <c r="G1206">
        <v>19.2</v>
      </c>
      <c r="H1206" t="s">
        <v>26</v>
      </c>
      <c r="I1206">
        <v>2</v>
      </c>
      <c r="J1206">
        <v>29</v>
      </c>
      <c r="K1206">
        <v>27</v>
      </c>
      <c r="L1206">
        <v>-2</v>
      </c>
      <c r="M1206">
        <v>5.9</v>
      </c>
      <c r="O1206">
        <v>0.46</v>
      </c>
      <c r="P1206">
        <v>0.04</v>
      </c>
      <c r="S1206" t="s">
        <v>430</v>
      </c>
      <c r="T1206" t="s">
        <v>430</v>
      </c>
    </row>
    <row r="1207" spans="1:20" x14ac:dyDescent="0.2">
      <c r="A1207">
        <v>1688</v>
      </c>
      <c r="C1207">
        <v>33618</v>
      </c>
      <c r="D1207">
        <v>25088</v>
      </c>
      <c r="E1207">
        <v>5</v>
      </c>
      <c r="F1207">
        <v>15</v>
      </c>
      <c r="G1207">
        <v>11.3</v>
      </c>
      <c r="H1207" t="s">
        <v>24</v>
      </c>
      <c r="I1207">
        <v>59</v>
      </c>
      <c r="J1207">
        <v>24</v>
      </c>
      <c r="K1207">
        <v>20</v>
      </c>
      <c r="L1207">
        <v>59</v>
      </c>
      <c r="M1207">
        <v>6.15</v>
      </c>
      <c r="O1207">
        <v>1.18</v>
      </c>
      <c r="P1207">
        <v>1.23</v>
      </c>
      <c r="S1207" t="s">
        <v>254</v>
      </c>
      <c r="T1207" t="s">
        <v>125</v>
      </c>
    </row>
    <row r="1208" spans="1:20" x14ac:dyDescent="0.2">
      <c r="A1208">
        <v>1689</v>
      </c>
      <c r="B1208" t="s">
        <v>2589</v>
      </c>
      <c r="C1208">
        <v>33641</v>
      </c>
      <c r="D1208">
        <v>57755</v>
      </c>
      <c r="E1208">
        <v>5</v>
      </c>
      <c r="F1208">
        <v>13</v>
      </c>
      <c r="G1208">
        <v>25.7</v>
      </c>
      <c r="H1208" t="s">
        <v>24</v>
      </c>
      <c r="I1208">
        <v>38</v>
      </c>
      <c r="J1208">
        <v>29</v>
      </c>
      <c r="K1208">
        <v>4</v>
      </c>
      <c r="L1208">
        <v>38</v>
      </c>
      <c r="M1208">
        <v>4.8600000000000003</v>
      </c>
      <c r="O1208">
        <v>0.18</v>
      </c>
      <c r="P1208">
        <v>0.09</v>
      </c>
      <c r="Q1208">
        <v>0.1</v>
      </c>
      <c r="S1208" t="s">
        <v>2590</v>
      </c>
      <c r="T1208" t="s">
        <v>2590</v>
      </c>
    </row>
    <row r="1209" spans="1:20" x14ac:dyDescent="0.2">
      <c r="A1209">
        <v>1690</v>
      </c>
      <c r="C1209">
        <v>33647</v>
      </c>
      <c r="D1209">
        <v>112505</v>
      </c>
      <c r="E1209">
        <v>5</v>
      </c>
      <c r="F1209">
        <v>11</v>
      </c>
      <c r="G1209">
        <v>41.4</v>
      </c>
      <c r="H1209" t="s">
        <v>24</v>
      </c>
      <c r="I1209">
        <v>0</v>
      </c>
      <c r="J1209">
        <v>30</v>
      </c>
      <c r="K1209">
        <v>53</v>
      </c>
      <c r="L1209">
        <v>0</v>
      </c>
      <c r="M1209">
        <v>6.67</v>
      </c>
      <c r="O1209">
        <v>-7.0000000000000007E-2</v>
      </c>
      <c r="P1209">
        <v>-0.32</v>
      </c>
      <c r="Q1209">
        <v>-0.12</v>
      </c>
      <c r="S1209" t="s">
        <v>66</v>
      </c>
      <c r="T1209" t="s">
        <v>66</v>
      </c>
    </row>
    <row r="1210" spans="1:20" x14ac:dyDescent="0.2">
      <c r="A1210">
        <v>1691</v>
      </c>
      <c r="C1210">
        <v>33646</v>
      </c>
      <c r="D1210">
        <v>112509</v>
      </c>
      <c r="E1210">
        <v>5</v>
      </c>
      <c r="F1210">
        <v>11</v>
      </c>
      <c r="G1210">
        <v>45.3</v>
      </c>
      <c r="H1210" t="s">
        <v>24</v>
      </c>
      <c r="I1210">
        <v>1</v>
      </c>
      <c r="J1210">
        <v>2</v>
      </c>
      <c r="K1210">
        <v>13</v>
      </c>
      <c r="L1210">
        <v>1</v>
      </c>
      <c r="M1210">
        <v>5.89</v>
      </c>
      <c r="O1210">
        <v>0.66</v>
      </c>
      <c r="P1210">
        <v>0.28999999999999998</v>
      </c>
      <c r="S1210" t="s">
        <v>33</v>
      </c>
      <c r="T1210" t="s">
        <v>33</v>
      </c>
    </row>
    <row r="1211" spans="1:20" x14ac:dyDescent="0.2">
      <c r="A1211">
        <v>1692</v>
      </c>
      <c r="C1211">
        <v>33654</v>
      </c>
      <c r="D1211">
        <v>25087</v>
      </c>
      <c r="E1211">
        <v>5</v>
      </c>
      <c r="F1211">
        <v>14</v>
      </c>
      <c r="G1211">
        <v>44.3</v>
      </c>
      <c r="H1211" t="s">
        <v>24</v>
      </c>
      <c r="I1211">
        <v>53</v>
      </c>
      <c r="J1211">
        <v>12</v>
      </c>
      <c r="K1211">
        <v>50</v>
      </c>
      <c r="L1211">
        <v>53</v>
      </c>
      <c r="M1211">
        <v>6.2</v>
      </c>
      <c r="O1211">
        <v>7.0000000000000007E-2</v>
      </c>
      <c r="P1211">
        <v>0.05</v>
      </c>
      <c r="S1211" t="s">
        <v>134</v>
      </c>
      <c r="T1211" t="s">
        <v>134</v>
      </c>
    </row>
    <row r="1212" spans="1:20" x14ac:dyDescent="0.2">
      <c r="A1212">
        <v>1693</v>
      </c>
      <c r="C1212">
        <v>33664</v>
      </c>
      <c r="D1212">
        <v>150206</v>
      </c>
      <c r="E1212">
        <v>5</v>
      </c>
      <c r="F1212">
        <v>11</v>
      </c>
      <c r="G1212">
        <v>22.8</v>
      </c>
      <c r="H1212" t="s">
        <v>26</v>
      </c>
      <c r="I1212">
        <v>11</v>
      </c>
      <c r="J1212">
        <v>50</v>
      </c>
      <c r="K1212">
        <v>57</v>
      </c>
      <c r="L1212">
        <v>-11</v>
      </c>
      <c r="M1212">
        <v>5.68</v>
      </c>
      <c r="O1212">
        <v>1.46</v>
      </c>
      <c r="P1212">
        <v>1.23</v>
      </c>
      <c r="S1212" t="s">
        <v>2593</v>
      </c>
      <c r="T1212" t="s">
        <v>2593</v>
      </c>
    </row>
    <row r="1213" spans="1:20" x14ac:dyDescent="0.2">
      <c r="A1213">
        <v>1696</v>
      </c>
      <c r="B1213" t="s">
        <v>2595</v>
      </c>
      <c r="C1213">
        <v>33802</v>
      </c>
      <c r="D1213">
        <v>150223</v>
      </c>
      <c r="E1213">
        <v>5</v>
      </c>
      <c r="F1213">
        <v>12</v>
      </c>
      <c r="G1213">
        <v>17.899999999999999</v>
      </c>
      <c r="H1213" t="s">
        <v>26</v>
      </c>
      <c r="I1213">
        <v>11</v>
      </c>
      <c r="J1213">
        <v>52</v>
      </c>
      <c r="K1213">
        <v>9</v>
      </c>
      <c r="L1213">
        <v>-11</v>
      </c>
      <c r="M1213">
        <v>4.45</v>
      </c>
      <c r="O1213">
        <v>-0.1</v>
      </c>
      <c r="P1213">
        <v>-0.4</v>
      </c>
      <c r="Q1213">
        <v>-0.09</v>
      </c>
      <c r="S1213" t="s">
        <v>122</v>
      </c>
      <c r="T1213" t="s">
        <v>122</v>
      </c>
    </row>
    <row r="1214" spans="1:20" x14ac:dyDescent="0.2">
      <c r="A1214">
        <v>1697</v>
      </c>
      <c r="C1214">
        <v>33833</v>
      </c>
      <c r="D1214">
        <v>131873</v>
      </c>
      <c r="E1214">
        <v>5</v>
      </c>
      <c r="F1214">
        <v>12</v>
      </c>
      <c r="G1214">
        <v>48.2</v>
      </c>
      <c r="H1214" t="s">
        <v>26</v>
      </c>
      <c r="I1214">
        <v>6</v>
      </c>
      <c r="J1214">
        <v>3</v>
      </c>
      <c r="K1214">
        <v>26</v>
      </c>
      <c r="L1214">
        <v>-6</v>
      </c>
      <c r="M1214">
        <v>5.91</v>
      </c>
      <c r="O1214">
        <v>0.96</v>
      </c>
      <c r="P1214">
        <v>0.72</v>
      </c>
      <c r="S1214" t="s">
        <v>345</v>
      </c>
      <c r="T1214" t="s">
        <v>345</v>
      </c>
    </row>
    <row r="1215" spans="1:20" x14ac:dyDescent="0.2">
      <c r="A1215">
        <v>1698</v>
      </c>
      <c r="B1215" t="s">
        <v>2596</v>
      </c>
      <c r="C1215">
        <v>33856</v>
      </c>
      <c r="D1215">
        <v>112528</v>
      </c>
      <c r="E1215">
        <v>5</v>
      </c>
      <c r="F1215">
        <v>13</v>
      </c>
      <c r="G1215">
        <v>17.5</v>
      </c>
      <c r="H1215" t="s">
        <v>24</v>
      </c>
      <c r="I1215">
        <v>2</v>
      </c>
      <c r="J1215">
        <v>51</v>
      </c>
      <c r="K1215">
        <v>40</v>
      </c>
      <c r="L1215">
        <v>2</v>
      </c>
      <c r="M1215">
        <v>4.46</v>
      </c>
      <c r="O1215">
        <v>1.19</v>
      </c>
      <c r="P1215">
        <v>1.1599999999999999</v>
      </c>
      <c r="Q1215">
        <v>0.59</v>
      </c>
      <c r="S1215" t="s">
        <v>2597</v>
      </c>
      <c r="T1215" t="s">
        <v>5871</v>
      </c>
    </row>
    <row r="1216" spans="1:20" x14ac:dyDescent="0.2">
      <c r="A1216">
        <v>1701</v>
      </c>
      <c r="C1216">
        <v>33883</v>
      </c>
      <c r="D1216">
        <v>112535</v>
      </c>
      <c r="E1216">
        <v>5</v>
      </c>
      <c r="F1216">
        <v>13</v>
      </c>
      <c r="G1216">
        <v>31.6</v>
      </c>
      <c r="H1216" t="s">
        <v>24</v>
      </c>
      <c r="I1216">
        <v>1</v>
      </c>
      <c r="J1216">
        <v>58</v>
      </c>
      <c r="K1216">
        <v>5</v>
      </c>
      <c r="L1216">
        <v>1</v>
      </c>
      <c r="M1216">
        <v>6.09</v>
      </c>
      <c r="O1216">
        <v>0.42</v>
      </c>
      <c r="P1216">
        <v>0.28000000000000003</v>
      </c>
      <c r="S1216" t="s">
        <v>249</v>
      </c>
      <c r="T1216" t="s">
        <v>249</v>
      </c>
    </row>
    <row r="1217" spans="1:20" x14ac:dyDescent="0.2">
      <c r="A1217">
        <v>1703</v>
      </c>
      <c r="C1217">
        <v>33946</v>
      </c>
      <c r="D1217">
        <v>112543</v>
      </c>
      <c r="E1217">
        <v>5</v>
      </c>
      <c r="F1217">
        <v>13</v>
      </c>
      <c r="G1217">
        <v>47.2</v>
      </c>
      <c r="H1217" t="s">
        <v>24</v>
      </c>
      <c r="I1217">
        <v>0</v>
      </c>
      <c r="J1217">
        <v>33</v>
      </c>
      <c r="K1217">
        <v>37</v>
      </c>
      <c r="L1217">
        <v>0</v>
      </c>
      <c r="M1217">
        <v>6.32</v>
      </c>
      <c r="O1217">
        <v>1.46</v>
      </c>
      <c r="P1217">
        <v>1.35</v>
      </c>
      <c r="S1217" t="s">
        <v>2600</v>
      </c>
      <c r="T1217" t="s">
        <v>2600</v>
      </c>
    </row>
    <row r="1218" spans="1:20" x14ac:dyDescent="0.2">
      <c r="A1218">
        <v>1704</v>
      </c>
      <c r="C1218">
        <v>33948</v>
      </c>
      <c r="D1218">
        <v>131887</v>
      </c>
      <c r="E1218">
        <v>5</v>
      </c>
      <c r="F1218">
        <v>13</v>
      </c>
      <c r="G1218">
        <v>33.299999999999997</v>
      </c>
      <c r="H1218" t="s">
        <v>26</v>
      </c>
      <c r="I1218">
        <v>8</v>
      </c>
      <c r="J1218">
        <v>8</v>
      </c>
      <c r="K1218">
        <v>52</v>
      </c>
      <c r="L1218">
        <v>-8</v>
      </c>
      <c r="M1218">
        <v>6.37</v>
      </c>
      <c r="O1218">
        <v>-0.13</v>
      </c>
      <c r="P1218">
        <v>-0.54</v>
      </c>
      <c r="S1218" t="s">
        <v>211</v>
      </c>
      <c r="T1218" t="s">
        <v>211</v>
      </c>
    </row>
    <row r="1219" spans="1:20" x14ac:dyDescent="0.2">
      <c r="A1219">
        <v>1705</v>
      </c>
      <c r="B1219" t="s">
        <v>2601</v>
      </c>
      <c r="C1219">
        <v>33949</v>
      </c>
      <c r="D1219">
        <v>150239</v>
      </c>
      <c r="E1219">
        <v>5</v>
      </c>
      <c r="F1219">
        <v>13</v>
      </c>
      <c r="G1219">
        <v>13.9</v>
      </c>
      <c r="H1219" t="s">
        <v>26</v>
      </c>
      <c r="I1219">
        <v>12</v>
      </c>
      <c r="J1219">
        <v>56</v>
      </c>
      <c r="K1219">
        <v>29</v>
      </c>
      <c r="L1219">
        <v>-12</v>
      </c>
      <c r="M1219">
        <v>4.3600000000000003</v>
      </c>
      <c r="O1219">
        <v>-0.1</v>
      </c>
      <c r="P1219">
        <v>-0.37</v>
      </c>
      <c r="Q1219">
        <v>-0.09</v>
      </c>
      <c r="S1219" t="s">
        <v>102</v>
      </c>
      <c r="T1219" t="s">
        <v>102</v>
      </c>
    </row>
    <row r="1220" spans="1:20" x14ac:dyDescent="0.2">
      <c r="A1220">
        <v>1706</v>
      </c>
      <c r="B1220" t="s">
        <v>2602</v>
      </c>
      <c r="C1220">
        <v>33959</v>
      </c>
      <c r="D1220">
        <v>57799</v>
      </c>
      <c r="E1220">
        <v>5</v>
      </c>
      <c r="F1220">
        <v>15</v>
      </c>
      <c r="G1220">
        <v>24.4</v>
      </c>
      <c r="H1220" t="s">
        <v>24</v>
      </c>
      <c r="I1220">
        <v>32</v>
      </c>
      <c r="J1220">
        <v>41</v>
      </c>
      <c r="K1220">
        <v>16</v>
      </c>
      <c r="L1220">
        <v>32</v>
      </c>
      <c r="M1220">
        <v>5.0199999999999996</v>
      </c>
      <c r="O1220">
        <v>0.23</v>
      </c>
      <c r="P1220">
        <v>0.19</v>
      </c>
      <c r="S1220" t="s">
        <v>2604</v>
      </c>
      <c r="T1220" t="s">
        <v>7324</v>
      </c>
    </row>
    <row r="1221" spans="1:20" x14ac:dyDescent="0.2">
      <c r="A1221">
        <v>1707</v>
      </c>
      <c r="C1221">
        <v>34019</v>
      </c>
      <c r="D1221">
        <v>25112</v>
      </c>
      <c r="E1221">
        <v>5</v>
      </c>
      <c r="F1221">
        <v>17</v>
      </c>
      <c r="G1221">
        <v>17.8</v>
      </c>
      <c r="H1221" t="s">
        <v>24</v>
      </c>
      <c r="I1221">
        <v>53</v>
      </c>
      <c r="J1221">
        <v>35</v>
      </c>
      <c r="K1221">
        <v>10</v>
      </c>
      <c r="L1221">
        <v>53</v>
      </c>
      <c r="M1221">
        <v>6.5</v>
      </c>
      <c r="O1221">
        <v>1.66</v>
      </c>
      <c r="P1221">
        <v>0.27</v>
      </c>
      <c r="S1221" t="s">
        <v>2936</v>
      </c>
      <c r="T1221" t="s">
        <v>6230</v>
      </c>
    </row>
    <row r="1222" spans="1:20" x14ac:dyDescent="0.2">
      <c r="A1222">
        <v>1708</v>
      </c>
      <c r="B1222" t="s">
        <v>2606</v>
      </c>
      <c r="C1222">
        <v>34029</v>
      </c>
      <c r="D1222">
        <v>40186</v>
      </c>
      <c r="E1222">
        <v>5</v>
      </c>
      <c r="F1222">
        <v>16</v>
      </c>
      <c r="G1222">
        <v>41.4</v>
      </c>
      <c r="H1222" t="s">
        <v>24</v>
      </c>
      <c r="I1222">
        <v>45</v>
      </c>
      <c r="J1222">
        <v>59</v>
      </c>
      <c r="K1222">
        <v>53</v>
      </c>
      <c r="L1222">
        <v>45</v>
      </c>
      <c r="M1222">
        <v>0.08</v>
      </c>
      <c r="O1222">
        <v>0.8</v>
      </c>
      <c r="P1222">
        <v>0.44</v>
      </c>
      <c r="Q1222">
        <v>0.44</v>
      </c>
      <c r="S1222" t="s">
        <v>2607</v>
      </c>
      <c r="T1222" t="s">
        <v>33</v>
      </c>
    </row>
    <row r="1223" spans="1:20" x14ac:dyDescent="0.2">
      <c r="A1223">
        <v>1709</v>
      </c>
      <c r="C1223">
        <v>34043</v>
      </c>
      <c r="D1223">
        <v>112556</v>
      </c>
      <c r="E1223">
        <v>5</v>
      </c>
      <c r="F1223">
        <v>14</v>
      </c>
      <c r="G1223">
        <v>44.1</v>
      </c>
      <c r="H1223" t="s">
        <v>24</v>
      </c>
      <c r="I1223">
        <v>5</v>
      </c>
      <c r="J1223">
        <v>9</v>
      </c>
      <c r="K1223">
        <v>22</v>
      </c>
      <c r="L1223">
        <v>5</v>
      </c>
      <c r="M1223">
        <v>5.5</v>
      </c>
      <c r="O1223">
        <v>1.37</v>
      </c>
      <c r="P1223">
        <v>1.55</v>
      </c>
      <c r="R1223" t="s">
        <v>27</v>
      </c>
      <c r="S1223" t="s">
        <v>80</v>
      </c>
      <c r="T1223" t="s">
        <v>3264</v>
      </c>
    </row>
    <row r="1224" spans="1:20" x14ac:dyDescent="0.2">
      <c r="A1224">
        <v>1710</v>
      </c>
      <c r="C1224">
        <v>34045</v>
      </c>
      <c r="D1224">
        <v>150255</v>
      </c>
      <c r="E1224">
        <v>5</v>
      </c>
      <c r="F1224">
        <v>13</v>
      </c>
      <c r="G1224">
        <v>59.9</v>
      </c>
      <c r="H1224" t="s">
        <v>26</v>
      </c>
      <c r="I1224">
        <v>14</v>
      </c>
      <c r="J1224">
        <v>36</v>
      </c>
      <c r="K1224">
        <v>24</v>
      </c>
      <c r="L1224">
        <v>-14</v>
      </c>
      <c r="M1224">
        <v>6.21</v>
      </c>
      <c r="O1224">
        <v>0.37</v>
      </c>
      <c r="S1224" t="s">
        <v>171</v>
      </c>
      <c r="T1224" t="s">
        <v>171</v>
      </c>
    </row>
    <row r="1225" spans="1:20" x14ac:dyDescent="0.2">
      <c r="A1225">
        <v>1711</v>
      </c>
      <c r="B1225" t="s">
        <v>2608</v>
      </c>
      <c r="C1225">
        <v>34053</v>
      </c>
      <c r="D1225">
        <v>77057</v>
      </c>
      <c r="E1225">
        <v>5</v>
      </c>
      <c r="F1225">
        <v>15</v>
      </c>
      <c r="G1225">
        <v>27.7</v>
      </c>
      <c r="H1225" t="s">
        <v>24</v>
      </c>
      <c r="I1225">
        <v>22</v>
      </c>
      <c r="J1225">
        <v>17</v>
      </c>
      <c r="K1225">
        <v>5</v>
      </c>
      <c r="L1225">
        <v>22</v>
      </c>
      <c r="M1225">
        <v>6.27</v>
      </c>
      <c r="O1225">
        <v>0.08</v>
      </c>
      <c r="P1225">
        <v>0.14000000000000001</v>
      </c>
      <c r="S1225" t="s">
        <v>114</v>
      </c>
      <c r="T1225" t="s">
        <v>114</v>
      </c>
    </row>
    <row r="1226" spans="1:20" x14ac:dyDescent="0.2">
      <c r="A1226">
        <v>1712</v>
      </c>
      <c r="C1226">
        <v>34078</v>
      </c>
      <c r="D1226">
        <v>57816</v>
      </c>
      <c r="E1226">
        <v>5</v>
      </c>
      <c r="F1226">
        <v>16</v>
      </c>
      <c r="G1226">
        <v>18.2</v>
      </c>
      <c r="H1226" t="s">
        <v>24</v>
      </c>
      <c r="I1226">
        <v>34</v>
      </c>
      <c r="J1226">
        <v>18</v>
      </c>
      <c r="K1226">
        <v>43</v>
      </c>
      <c r="L1226">
        <v>34</v>
      </c>
      <c r="M1226">
        <v>5.96</v>
      </c>
      <c r="O1226">
        <v>0.22</v>
      </c>
      <c r="P1226">
        <v>-0.7</v>
      </c>
      <c r="S1226" t="s">
        <v>2610</v>
      </c>
      <c r="T1226" t="s">
        <v>2610</v>
      </c>
    </row>
    <row r="1227" spans="1:20" x14ac:dyDescent="0.2">
      <c r="A1227">
        <v>1713</v>
      </c>
      <c r="B1227" t="s">
        <v>2611</v>
      </c>
      <c r="C1227">
        <v>34085</v>
      </c>
      <c r="D1227">
        <v>131907</v>
      </c>
      <c r="E1227">
        <v>5</v>
      </c>
      <c r="F1227">
        <v>14</v>
      </c>
      <c r="G1227">
        <v>32.299999999999997</v>
      </c>
      <c r="H1227" t="s">
        <v>26</v>
      </c>
      <c r="I1227">
        <v>8</v>
      </c>
      <c r="J1227">
        <v>12</v>
      </c>
      <c r="K1227">
        <v>6</v>
      </c>
      <c r="L1227">
        <v>-8</v>
      </c>
      <c r="M1227">
        <v>0.12</v>
      </c>
      <c r="O1227">
        <v>-0.03</v>
      </c>
      <c r="P1227">
        <v>-0.66</v>
      </c>
      <c r="Q1227">
        <v>-0.02</v>
      </c>
      <c r="S1227" t="s">
        <v>2612</v>
      </c>
      <c r="T1227" t="s">
        <v>2612</v>
      </c>
    </row>
    <row r="1228" spans="1:20" x14ac:dyDescent="0.2">
      <c r="A1228">
        <v>1714</v>
      </c>
      <c r="C1228">
        <v>34109</v>
      </c>
      <c r="D1228">
        <v>873</v>
      </c>
      <c r="E1228">
        <v>5</v>
      </c>
      <c r="F1228">
        <v>43</v>
      </c>
      <c r="G1228">
        <v>48.7</v>
      </c>
      <c r="H1228" t="s">
        <v>24</v>
      </c>
      <c r="I1228">
        <v>85</v>
      </c>
      <c r="J1228">
        <v>40</v>
      </c>
      <c r="K1228">
        <v>5</v>
      </c>
      <c r="L1228">
        <v>85</v>
      </c>
      <c r="M1228">
        <v>6.6</v>
      </c>
      <c r="N1228" t="s">
        <v>103</v>
      </c>
      <c r="S1228" t="s">
        <v>114</v>
      </c>
      <c r="T1228" t="s">
        <v>114</v>
      </c>
    </row>
    <row r="1229" spans="1:20" x14ac:dyDescent="0.2">
      <c r="A1229">
        <v>1717</v>
      </c>
      <c r="C1229">
        <v>34180</v>
      </c>
      <c r="D1229">
        <v>131917</v>
      </c>
      <c r="E1229">
        <v>5</v>
      </c>
      <c r="F1229">
        <v>15</v>
      </c>
      <c r="G1229">
        <v>18.399999999999999</v>
      </c>
      <c r="H1229" t="s">
        <v>26</v>
      </c>
      <c r="I1229">
        <v>1</v>
      </c>
      <c r="J1229">
        <v>24</v>
      </c>
      <c r="K1229">
        <v>33</v>
      </c>
      <c r="L1229">
        <v>-1</v>
      </c>
      <c r="M1229">
        <v>6.15</v>
      </c>
      <c r="O1229">
        <v>0.39</v>
      </c>
      <c r="P1229">
        <v>-0.03</v>
      </c>
      <c r="S1229" t="s">
        <v>88</v>
      </c>
      <c r="T1229" t="s">
        <v>88</v>
      </c>
    </row>
    <row r="1230" spans="1:20" x14ac:dyDescent="0.2">
      <c r="A1230">
        <v>1718</v>
      </c>
      <c r="B1230" t="s">
        <v>2614</v>
      </c>
      <c r="C1230">
        <v>34203</v>
      </c>
      <c r="D1230">
        <v>94426</v>
      </c>
      <c r="E1230">
        <v>5</v>
      </c>
      <c r="F1230">
        <v>16</v>
      </c>
      <c r="G1230">
        <v>4.0999999999999996</v>
      </c>
      <c r="H1230" t="s">
        <v>24</v>
      </c>
      <c r="I1230">
        <v>11</v>
      </c>
      <c r="J1230">
        <v>20</v>
      </c>
      <c r="K1230">
        <v>29</v>
      </c>
      <c r="L1230">
        <v>11</v>
      </c>
      <c r="M1230">
        <v>5.56</v>
      </c>
      <c r="O1230">
        <v>-0.04</v>
      </c>
      <c r="P1230">
        <v>-0.05</v>
      </c>
      <c r="S1230" t="s">
        <v>134</v>
      </c>
      <c r="T1230" t="s">
        <v>134</v>
      </c>
    </row>
    <row r="1231" spans="1:20" x14ac:dyDescent="0.2">
      <c r="A1231">
        <v>1719</v>
      </c>
      <c r="B1231" t="s">
        <v>2615</v>
      </c>
      <c r="C1231">
        <v>34233</v>
      </c>
      <c r="D1231">
        <v>25125</v>
      </c>
      <c r="E1231">
        <v>5</v>
      </c>
      <c r="F1231">
        <v>19</v>
      </c>
      <c r="G1231">
        <v>27.8</v>
      </c>
      <c r="H1231" t="s">
        <v>24</v>
      </c>
      <c r="I1231">
        <v>58</v>
      </c>
      <c r="J1231">
        <v>7</v>
      </c>
      <c r="K1231">
        <v>2</v>
      </c>
      <c r="L1231">
        <v>58</v>
      </c>
      <c r="M1231">
        <v>6.13</v>
      </c>
      <c r="O1231">
        <v>-0.03</v>
      </c>
      <c r="P1231">
        <v>-0.47</v>
      </c>
      <c r="S1231" t="s">
        <v>211</v>
      </c>
      <c r="T1231" t="s">
        <v>211</v>
      </c>
    </row>
    <row r="1232" spans="1:20" x14ac:dyDescent="0.2">
      <c r="A1232">
        <v>1720</v>
      </c>
      <c r="C1232">
        <v>34255</v>
      </c>
      <c r="D1232">
        <v>13460</v>
      </c>
      <c r="E1232">
        <v>5</v>
      </c>
      <c r="F1232">
        <v>20</v>
      </c>
      <c r="G1232">
        <v>22.6</v>
      </c>
      <c r="H1232" t="s">
        <v>24</v>
      </c>
      <c r="I1232">
        <v>62</v>
      </c>
      <c r="J1232">
        <v>39</v>
      </c>
      <c r="K1232">
        <v>13</v>
      </c>
      <c r="L1232">
        <v>62</v>
      </c>
      <c r="M1232">
        <v>5.61</v>
      </c>
      <c r="O1232">
        <v>1.75</v>
      </c>
      <c r="P1232">
        <v>2</v>
      </c>
      <c r="S1232" t="s">
        <v>2616</v>
      </c>
      <c r="T1232" t="s">
        <v>2616</v>
      </c>
    </row>
    <row r="1233" spans="1:20" x14ac:dyDescent="0.2">
      <c r="A1233">
        <v>1722</v>
      </c>
      <c r="C1233">
        <v>34269</v>
      </c>
      <c r="D1233">
        <v>40214</v>
      </c>
      <c r="E1233">
        <v>5</v>
      </c>
      <c r="F1233">
        <v>18</v>
      </c>
      <c r="G1233">
        <v>15.9</v>
      </c>
      <c r="H1233" t="s">
        <v>24</v>
      </c>
      <c r="I1233">
        <v>42</v>
      </c>
      <c r="J1233">
        <v>47</v>
      </c>
      <c r="K1233">
        <v>32</v>
      </c>
      <c r="L1233">
        <v>42</v>
      </c>
      <c r="M1233">
        <v>5.48</v>
      </c>
      <c r="O1233">
        <v>1.65</v>
      </c>
      <c r="P1233">
        <v>1.62</v>
      </c>
      <c r="S1233" t="s">
        <v>164</v>
      </c>
      <c r="T1233" t="s">
        <v>164</v>
      </c>
    </row>
    <row r="1234" spans="1:20" x14ac:dyDescent="0.2">
      <c r="A1234">
        <v>1724</v>
      </c>
      <c r="C1234">
        <v>34317</v>
      </c>
      <c r="D1234">
        <v>112588</v>
      </c>
      <c r="E1234">
        <v>5</v>
      </c>
      <c r="F1234">
        <v>16</v>
      </c>
      <c r="G1234">
        <v>41.1</v>
      </c>
      <c r="H1234" t="s">
        <v>24</v>
      </c>
      <c r="I1234">
        <v>1</v>
      </c>
      <c r="J1234">
        <v>56</v>
      </c>
      <c r="K1234">
        <v>50</v>
      </c>
      <c r="L1234">
        <v>1</v>
      </c>
      <c r="M1234">
        <v>6.42</v>
      </c>
      <c r="O1234">
        <v>-0.02</v>
      </c>
      <c r="P1234">
        <v>0.01</v>
      </c>
      <c r="Q1234">
        <v>-0.03</v>
      </c>
      <c r="S1234" t="s">
        <v>134</v>
      </c>
      <c r="T1234" t="s">
        <v>134</v>
      </c>
    </row>
    <row r="1235" spans="1:20" x14ac:dyDescent="0.2">
      <c r="A1235">
        <v>1725</v>
      </c>
      <c r="C1235">
        <v>34332</v>
      </c>
      <c r="D1235">
        <v>40224</v>
      </c>
      <c r="E1235">
        <v>5</v>
      </c>
      <c r="F1235">
        <v>18</v>
      </c>
      <c r="G1235">
        <v>40.4</v>
      </c>
      <c r="H1235" t="s">
        <v>24</v>
      </c>
      <c r="I1235">
        <v>40</v>
      </c>
      <c r="J1235">
        <v>27</v>
      </c>
      <c r="K1235">
        <v>54</v>
      </c>
      <c r="L1235">
        <v>40</v>
      </c>
      <c r="M1235">
        <v>6.18</v>
      </c>
      <c r="O1235">
        <v>1.37</v>
      </c>
      <c r="S1235" t="s">
        <v>197</v>
      </c>
      <c r="T1235" t="s">
        <v>197</v>
      </c>
    </row>
    <row r="1236" spans="1:20" x14ac:dyDescent="0.2">
      <c r="A1236">
        <v>1726</v>
      </c>
      <c r="B1236" t="s">
        <v>2618</v>
      </c>
      <c r="C1236">
        <v>34334</v>
      </c>
      <c r="D1236">
        <v>57853</v>
      </c>
      <c r="E1236">
        <v>5</v>
      </c>
      <c r="F1236">
        <v>18</v>
      </c>
      <c r="G1236">
        <v>10.7</v>
      </c>
      <c r="H1236" t="s">
        <v>24</v>
      </c>
      <c r="I1236">
        <v>33</v>
      </c>
      <c r="J1236">
        <v>22</v>
      </c>
      <c r="K1236">
        <v>18</v>
      </c>
      <c r="L1236">
        <v>33</v>
      </c>
      <c r="M1236">
        <v>4.54</v>
      </c>
      <c r="O1236">
        <v>1.27</v>
      </c>
      <c r="P1236">
        <v>1.27</v>
      </c>
      <c r="Q1236">
        <v>0.71</v>
      </c>
      <c r="S1236" t="s">
        <v>2619</v>
      </c>
      <c r="T1236" t="s">
        <v>5935</v>
      </c>
    </row>
    <row r="1237" spans="1:20" x14ac:dyDescent="0.2">
      <c r="A1237">
        <v>1728</v>
      </c>
      <c r="B1237" t="s">
        <v>2620</v>
      </c>
      <c r="C1237">
        <v>34364</v>
      </c>
      <c r="D1237">
        <v>57858</v>
      </c>
      <c r="E1237">
        <v>5</v>
      </c>
      <c r="F1237">
        <v>18</v>
      </c>
      <c r="G1237">
        <v>18.899999999999999</v>
      </c>
      <c r="H1237" t="s">
        <v>24</v>
      </c>
      <c r="I1237">
        <v>33</v>
      </c>
      <c r="J1237">
        <v>46</v>
      </c>
      <c r="K1237">
        <v>2</v>
      </c>
      <c r="L1237">
        <v>33</v>
      </c>
      <c r="M1237">
        <v>6.14</v>
      </c>
      <c r="O1237">
        <v>-0.06</v>
      </c>
      <c r="P1237">
        <v>-0.18</v>
      </c>
      <c r="S1237" t="s">
        <v>191</v>
      </c>
      <c r="T1237" t="s">
        <v>191</v>
      </c>
    </row>
    <row r="1238" spans="1:20" x14ac:dyDescent="0.2">
      <c r="A1238">
        <v>1729</v>
      </c>
      <c r="B1238" t="s">
        <v>2622</v>
      </c>
      <c r="C1238">
        <v>34411</v>
      </c>
      <c r="D1238">
        <v>40233</v>
      </c>
      <c r="E1238">
        <v>5</v>
      </c>
      <c r="F1238">
        <v>19</v>
      </c>
      <c r="G1238">
        <v>8.5</v>
      </c>
      <c r="H1238" t="s">
        <v>24</v>
      </c>
      <c r="I1238">
        <v>40</v>
      </c>
      <c r="J1238">
        <v>5</v>
      </c>
      <c r="K1238">
        <v>57</v>
      </c>
      <c r="L1238">
        <v>40</v>
      </c>
      <c r="M1238">
        <v>4.71</v>
      </c>
      <c r="O1238">
        <v>0.63</v>
      </c>
      <c r="P1238">
        <v>0.12</v>
      </c>
      <c r="Q1238">
        <v>0.32</v>
      </c>
      <c r="S1238" t="s">
        <v>2623</v>
      </c>
      <c r="T1238" t="s">
        <v>7348</v>
      </c>
    </row>
    <row r="1239" spans="1:20" x14ac:dyDescent="0.2">
      <c r="A1239">
        <v>1732</v>
      </c>
      <c r="C1239">
        <v>34452</v>
      </c>
      <c r="D1239">
        <v>57884</v>
      </c>
      <c r="E1239">
        <v>5</v>
      </c>
      <c r="F1239">
        <v>19</v>
      </c>
      <c r="G1239">
        <v>0</v>
      </c>
      <c r="H1239" t="s">
        <v>24</v>
      </c>
      <c r="I1239">
        <v>33</v>
      </c>
      <c r="J1239">
        <v>44</v>
      </c>
      <c r="K1239">
        <v>54</v>
      </c>
      <c r="L1239">
        <v>33</v>
      </c>
      <c r="M1239">
        <v>5.41</v>
      </c>
      <c r="O1239">
        <v>-0.19</v>
      </c>
      <c r="P1239">
        <v>-0.55000000000000004</v>
      </c>
      <c r="S1239" t="s">
        <v>2335</v>
      </c>
      <c r="T1239" t="s">
        <v>2335</v>
      </c>
    </row>
    <row r="1240" spans="1:20" x14ac:dyDescent="0.2">
      <c r="A1240">
        <v>1733</v>
      </c>
      <c r="C1240">
        <v>34498</v>
      </c>
      <c r="D1240">
        <v>40242</v>
      </c>
      <c r="E1240">
        <v>5</v>
      </c>
      <c r="F1240">
        <v>20</v>
      </c>
      <c r="G1240">
        <v>2.2999999999999998</v>
      </c>
      <c r="H1240" t="s">
        <v>24</v>
      </c>
      <c r="I1240">
        <v>44</v>
      </c>
      <c r="J1240">
        <v>25</v>
      </c>
      <c r="K1240">
        <v>32</v>
      </c>
      <c r="L1240">
        <v>44</v>
      </c>
      <c r="M1240">
        <v>6.62</v>
      </c>
      <c r="N1240" t="s">
        <v>103</v>
      </c>
      <c r="S1240" t="s">
        <v>197</v>
      </c>
      <c r="T1240" t="s">
        <v>197</v>
      </c>
    </row>
    <row r="1241" spans="1:20" x14ac:dyDescent="0.2">
      <c r="A1241">
        <v>1734</v>
      </c>
      <c r="B1241" t="s">
        <v>2626</v>
      </c>
      <c r="C1241">
        <v>34499</v>
      </c>
      <c r="D1241">
        <v>57893</v>
      </c>
      <c r="E1241">
        <v>5</v>
      </c>
      <c r="F1241">
        <v>19</v>
      </c>
      <c r="G1241">
        <v>23.6</v>
      </c>
      <c r="H1241" t="s">
        <v>24</v>
      </c>
      <c r="I1241">
        <v>33</v>
      </c>
      <c r="J1241">
        <v>59</v>
      </c>
      <c r="K1241">
        <v>8</v>
      </c>
      <c r="L1241">
        <v>33</v>
      </c>
      <c r="M1241">
        <v>6.49</v>
      </c>
      <c r="O1241">
        <v>0.24</v>
      </c>
      <c r="P1241">
        <v>0.1</v>
      </c>
      <c r="S1241" t="s">
        <v>41</v>
      </c>
      <c r="T1241" t="s">
        <v>41</v>
      </c>
    </row>
    <row r="1242" spans="1:20" x14ac:dyDescent="0.2">
      <c r="A1242">
        <v>1735</v>
      </c>
      <c r="B1242" t="s">
        <v>2627</v>
      </c>
      <c r="C1242">
        <v>34503</v>
      </c>
      <c r="D1242">
        <v>131952</v>
      </c>
      <c r="E1242">
        <v>5</v>
      </c>
      <c r="F1242">
        <v>17</v>
      </c>
      <c r="G1242">
        <v>36.4</v>
      </c>
      <c r="H1242" t="s">
        <v>26</v>
      </c>
      <c r="I1242">
        <v>6</v>
      </c>
      <c r="J1242">
        <v>50</v>
      </c>
      <c r="K1242">
        <v>40</v>
      </c>
      <c r="L1242">
        <v>-6</v>
      </c>
      <c r="M1242">
        <v>3.6</v>
      </c>
      <c r="O1242">
        <v>-0.11</v>
      </c>
      <c r="P1242">
        <v>-0.47</v>
      </c>
      <c r="Q1242">
        <v>-0.11</v>
      </c>
      <c r="S1242" t="s">
        <v>592</v>
      </c>
      <c r="T1242" t="s">
        <v>592</v>
      </c>
    </row>
    <row r="1243" spans="1:20" x14ac:dyDescent="0.2">
      <c r="A1243">
        <v>1736</v>
      </c>
      <c r="C1243">
        <v>34533</v>
      </c>
      <c r="D1243">
        <v>40251</v>
      </c>
      <c r="E1243">
        <v>5</v>
      </c>
      <c r="F1243">
        <v>20</v>
      </c>
      <c r="G1243">
        <v>39.299999999999997</v>
      </c>
      <c r="H1243" t="s">
        <v>24</v>
      </c>
      <c r="I1243">
        <v>46</v>
      </c>
      <c r="J1243">
        <v>57</v>
      </c>
      <c r="K1243">
        <v>50</v>
      </c>
      <c r="L1243">
        <v>46</v>
      </c>
      <c r="M1243">
        <v>6.54</v>
      </c>
      <c r="O1243">
        <v>0.6</v>
      </c>
      <c r="P1243">
        <v>0.36</v>
      </c>
      <c r="S1243" t="s">
        <v>2628</v>
      </c>
      <c r="T1243" t="s">
        <v>11513</v>
      </c>
    </row>
    <row r="1244" spans="1:20" x14ac:dyDescent="0.2">
      <c r="A1244">
        <v>1737</v>
      </c>
      <c r="C1244">
        <v>34538</v>
      </c>
      <c r="D1244">
        <v>150304</v>
      </c>
      <c r="E1244">
        <v>5</v>
      </c>
      <c r="F1244">
        <v>17</v>
      </c>
      <c r="G1244">
        <v>40.200000000000003</v>
      </c>
      <c r="H1244" t="s">
        <v>26</v>
      </c>
      <c r="I1244">
        <v>13</v>
      </c>
      <c r="J1244">
        <v>31</v>
      </c>
      <c r="K1244">
        <v>11</v>
      </c>
      <c r="L1244">
        <v>-13</v>
      </c>
      <c r="M1244">
        <v>5.5</v>
      </c>
      <c r="O1244">
        <v>0.93</v>
      </c>
      <c r="P1244">
        <v>0.62</v>
      </c>
      <c r="R1244" t="s">
        <v>27</v>
      </c>
      <c r="S1244" t="s">
        <v>28</v>
      </c>
      <c r="T1244" t="s">
        <v>3226</v>
      </c>
    </row>
    <row r="1245" spans="1:20" x14ac:dyDescent="0.2">
      <c r="A1245">
        <v>1738</v>
      </c>
      <c r="C1245">
        <v>34557</v>
      </c>
      <c r="D1245">
        <v>40248</v>
      </c>
      <c r="E1245">
        <v>5</v>
      </c>
      <c r="F1245">
        <v>20</v>
      </c>
      <c r="G1245">
        <v>14.8</v>
      </c>
      <c r="H1245" t="s">
        <v>24</v>
      </c>
      <c r="I1245">
        <v>41</v>
      </c>
      <c r="J1245">
        <v>5</v>
      </c>
      <c r="K1245">
        <v>10</v>
      </c>
      <c r="L1245">
        <v>41</v>
      </c>
      <c r="M1245">
        <v>5.52</v>
      </c>
      <c r="O1245">
        <v>0.11</v>
      </c>
      <c r="P1245">
        <v>0.05</v>
      </c>
      <c r="S1245" t="s">
        <v>298</v>
      </c>
      <c r="T1245" t="s">
        <v>298</v>
      </c>
    </row>
    <row r="1246" spans="1:20" x14ac:dyDescent="0.2">
      <c r="A1246">
        <v>1739</v>
      </c>
      <c r="B1246" t="s">
        <v>2629</v>
      </c>
      <c r="C1246">
        <v>34559</v>
      </c>
      <c r="D1246">
        <v>77097</v>
      </c>
      <c r="E1246">
        <v>5</v>
      </c>
      <c r="F1246">
        <v>19</v>
      </c>
      <c r="G1246">
        <v>16.600000000000001</v>
      </c>
      <c r="H1246" t="s">
        <v>24</v>
      </c>
      <c r="I1246">
        <v>22</v>
      </c>
      <c r="J1246">
        <v>5</v>
      </c>
      <c r="K1246">
        <v>47</v>
      </c>
      <c r="L1246">
        <v>22</v>
      </c>
      <c r="M1246">
        <v>4.9400000000000004</v>
      </c>
      <c r="O1246">
        <v>0.93</v>
      </c>
      <c r="P1246">
        <v>0.69</v>
      </c>
      <c r="S1246" t="s">
        <v>71</v>
      </c>
      <c r="T1246" t="s">
        <v>71</v>
      </c>
    </row>
    <row r="1247" spans="1:20" x14ac:dyDescent="0.2">
      <c r="A1247">
        <v>1740</v>
      </c>
      <c r="B1247" t="s">
        <v>2630</v>
      </c>
      <c r="C1247">
        <v>34578</v>
      </c>
      <c r="D1247">
        <v>57906</v>
      </c>
      <c r="E1247">
        <v>5</v>
      </c>
      <c r="F1247">
        <v>20</v>
      </c>
      <c r="G1247">
        <v>0.9</v>
      </c>
      <c r="H1247" t="s">
        <v>24</v>
      </c>
      <c r="I1247">
        <v>33</v>
      </c>
      <c r="J1247">
        <v>57</v>
      </c>
      <c r="K1247">
        <v>29</v>
      </c>
      <c r="L1247">
        <v>33</v>
      </c>
      <c r="M1247">
        <v>5.03</v>
      </c>
      <c r="O1247">
        <v>0.27</v>
      </c>
      <c r="P1247">
        <v>0.42</v>
      </c>
      <c r="S1247" t="s">
        <v>2631</v>
      </c>
      <c r="T1247" t="s">
        <v>2631</v>
      </c>
    </row>
    <row r="1248" spans="1:20" x14ac:dyDescent="0.2">
      <c r="A1248">
        <v>1741</v>
      </c>
      <c r="C1248">
        <v>34579</v>
      </c>
      <c r="D1248">
        <v>77098</v>
      </c>
      <c r="E1248">
        <v>5</v>
      </c>
      <c r="F1248">
        <v>19</v>
      </c>
      <c r="G1248">
        <v>14.7</v>
      </c>
      <c r="H1248" t="s">
        <v>24</v>
      </c>
      <c r="I1248">
        <v>20</v>
      </c>
      <c r="J1248">
        <v>8</v>
      </c>
      <c r="K1248">
        <v>5</v>
      </c>
      <c r="L1248">
        <v>20</v>
      </c>
      <c r="M1248">
        <v>6.08</v>
      </c>
      <c r="O1248">
        <v>1.01</v>
      </c>
      <c r="P1248">
        <v>0.82</v>
      </c>
      <c r="S1248" t="s">
        <v>2632</v>
      </c>
      <c r="T1248" t="s">
        <v>9550</v>
      </c>
    </row>
    <row r="1249" spans="1:20" x14ac:dyDescent="0.2">
      <c r="A1249">
        <v>1745</v>
      </c>
      <c r="C1249">
        <v>34653</v>
      </c>
      <c r="D1249">
        <v>5535</v>
      </c>
      <c r="E1249">
        <v>5</v>
      </c>
      <c r="F1249">
        <v>29</v>
      </c>
      <c r="G1249">
        <v>25.7</v>
      </c>
      <c r="H1249" t="s">
        <v>24</v>
      </c>
      <c r="I1249">
        <v>77</v>
      </c>
      <c r="J1249">
        <v>58</v>
      </c>
      <c r="K1249">
        <v>39</v>
      </c>
      <c r="L1249">
        <v>77</v>
      </c>
      <c r="M1249">
        <v>6.56</v>
      </c>
      <c r="O1249">
        <v>0.14000000000000001</v>
      </c>
      <c r="P1249">
        <v>0.16</v>
      </c>
      <c r="S1249" t="s">
        <v>170</v>
      </c>
      <c r="T1249" t="s">
        <v>170</v>
      </c>
    </row>
    <row r="1250" spans="1:20" x14ac:dyDescent="0.2">
      <c r="A1250">
        <v>1746</v>
      </c>
      <c r="B1250" t="s">
        <v>2636</v>
      </c>
      <c r="C1250">
        <v>34658</v>
      </c>
      <c r="D1250">
        <v>112624</v>
      </c>
      <c r="E1250">
        <v>5</v>
      </c>
      <c r="F1250">
        <v>19</v>
      </c>
      <c r="G1250">
        <v>11.2</v>
      </c>
      <c r="H1250" t="s">
        <v>24</v>
      </c>
      <c r="I1250">
        <v>2</v>
      </c>
      <c r="J1250">
        <v>35</v>
      </c>
      <c r="K1250">
        <v>45</v>
      </c>
      <c r="L1250">
        <v>2</v>
      </c>
      <c r="M1250">
        <v>5.34</v>
      </c>
      <c r="O1250">
        <v>0.41</v>
      </c>
      <c r="P1250">
        <v>0.09</v>
      </c>
      <c r="S1250" t="s">
        <v>3121</v>
      </c>
      <c r="T1250" t="s">
        <v>3121</v>
      </c>
    </row>
    <row r="1251" spans="1:20" x14ac:dyDescent="0.2">
      <c r="A1251">
        <v>1748</v>
      </c>
      <c r="C1251">
        <v>34748</v>
      </c>
      <c r="D1251">
        <v>131983</v>
      </c>
      <c r="E1251">
        <v>5</v>
      </c>
      <c r="F1251">
        <v>19</v>
      </c>
      <c r="G1251">
        <v>35.200000000000003</v>
      </c>
      <c r="H1251" t="s">
        <v>26</v>
      </c>
      <c r="I1251">
        <v>1</v>
      </c>
      <c r="J1251">
        <v>24</v>
      </c>
      <c r="K1251">
        <v>44</v>
      </c>
      <c r="L1251">
        <v>-1</v>
      </c>
      <c r="M1251">
        <v>6.34</v>
      </c>
      <c r="O1251">
        <v>-0.11</v>
      </c>
      <c r="P1251">
        <v>-0.75</v>
      </c>
      <c r="Q1251">
        <v>-0.14000000000000001</v>
      </c>
      <c r="S1251" t="s">
        <v>2637</v>
      </c>
      <c r="T1251" t="s">
        <v>564</v>
      </c>
    </row>
    <row r="1252" spans="1:20" x14ac:dyDescent="0.2">
      <c r="A1252">
        <v>1749</v>
      </c>
      <c r="B1252" t="s">
        <v>2638</v>
      </c>
      <c r="C1252">
        <v>34759</v>
      </c>
      <c r="D1252">
        <v>40269</v>
      </c>
      <c r="E1252">
        <v>5</v>
      </c>
      <c r="F1252">
        <v>21</v>
      </c>
      <c r="G1252">
        <v>48.4</v>
      </c>
      <c r="H1252" t="s">
        <v>24</v>
      </c>
      <c r="I1252">
        <v>41</v>
      </c>
      <c r="J1252">
        <v>48</v>
      </c>
      <c r="K1252">
        <v>16</v>
      </c>
      <c r="L1252">
        <v>41</v>
      </c>
      <c r="M1252">
        <v>5.23</v>
      </c>
      <c r="O1252">
        <v>-0.15</v>
      </c>
      <c r="P1252">
        <v>-0.56999999999999995</v>
      </c>
      <c r="S1252" t="s">
        <v>368</v>
      </c>
      <c r="T1252" t="s">
        <v>368</v>
      </c>
    </row>
    <row r="1253" spans="1:20" x14ac:dyDescent="0.2">
      <c r="A1253">
        <v>1750</v>
      </c>
      <c r="C1253">
        <v>34762</v>
      </c>
      <c r="D1253">
        <v>77121</v>
      </c>
      <c r="E1253">
        <v>5</v>
      </c>
      <c r="F1253">
        <v>20</v>
      </c>
      <c r="G1253">
        <v>59.3</v>
      </c>
      <c r="H1253" t="s">
        <v>24</v>
      </c>
      <c r="I1253">
        <v>27</v>
      </c>
      <c r="J1253">
        <v>57</v>
      </c>
      <c r="K1253">
        <v>26</v>
      </c>
      <c r="L1253">
        <v>27</v>
      </c>
      <c r="M1253">
        <v>6.33</v>
      </c>
      <c r="O1253">
        <v>0.04</v>
      </c>
      <c r="P1253">
        <v>-0.26</v>
      </c>
      <c r="S1253" t="s">
        <v>153</v>
      </c>
      <c r="T1253" t="s">
        <v>153</v>
      </c>
    </row>
    <row r="1254" spans="1:20" x14ac:dyDescent="0.2">
      <c r="A1254">
        <v>1751</v>
      </c>
      <c r="B1254" t="s">
        <v>2639</v>
      </c>
      <c r="C1254">
        <v>34787</v>
      </c>
      <c r="D1254">
        <v>25161</v>
      </c>
      <c r="E1254">
        <v>5</v>
      </c>
      <c r="F1254">
        <v>23</v>
      </c>
      <c r="G1254">
        <v>27.8</v>
      </c>
      <c r="H1254" t="s">
        <v>24</v>
      </c>
      <c r="I1254">
        <v>57</v>
      </c>
      <c r="J1254">
        <v>32</v>
      </c>
      <c r="K1254">
        <v>40</v>
      </c>
      <c r="L1254">
        <v>57</v>
      </c>
      <c r="M1254">
        <v>5.28</v>
      </c>
      <c r="O1254">
        <v>-0.03</v>
      </c>
      <c r="P1254">
        <v>-7.0000000000000007E-2</v>
      </c>
      <c r="S1254" t="s">
        <v>185</v>
      </c>
      <c r="T1254" t="s">
        <v>185</v>
      </c>
    </row>
    <row r="1255" spans="1:20" x14ac:dyDescent="0.2">
      <c r="A1255">
        <v>1752</v>
      </c>
      <c r="C1255">
        <v>34790</v>
      </c>
      <c r="D1255">
        <v>77124</v>
      </c>
      <c r="E1255">
        <v>5</v>
      </c>
      <c r="F1255">
        <v>21</v>
      </c>
      <c r="G1255">
        <v>12.7</v>
      </c>
      <c r="H1255" t="s">
        <v>24</v>
      </c>
      <c r="I1255">
        <v>29</v>
      </c>
      <c r="J1255">
        <v>34</v>
      </c>
      <c r="K1255">
        <v>12</v>
      </c>
      <c r="L1255">
        <v>29</v>
      </c>
      <c r="M1255">
        <v>5.76</v>
      </c>
      <c r="N1255" t="s">
        <v>103</v>
      </c>
      <c r="O1255">
        <v>0.06</v>
      </c>
      <c r="P1255">
        <v>0.13</v>
      </c>
      <c r="S1255" t="s">
        <v>3008</v>
      </c>
      <c r="T1255" t="s">
        <v>3008</v>
      </c>
    </row>
    <row r="1256" spans="1:20" x14ac:dyDescent="0.2">
      <c r="A1256">
        <v>1755</v>
      </c>
      <c r="C1256">
        <v>34810</v>
      </c>
      <c r="D1256">
        <v>94478</v>
      </c>
      <c r="E1256">
        <v>5</v>
      </c>
      <c r="F1256">
        <v>20</v>
      </c>
      <c r="G1256">
        <v>56.6</v>
      </c>
      <c r="H1256" t="s">
        <v>24</v>
      </c>
      <c r="I1256">
        <v>19</v>
      </c>
      <c r="J1256">
        <v>48</v>
      </c>
      <c r="K1256">
        <v>51</v>
      </c>
      <c r="L1256">
        <v>19</v>
      </c>
      <c r="M1256">
        <v>6.18</v>
      </c>
      <c r="O1256">
        <v>1.23</v>
      </c>
      <c r="S1256" t="s">
        <v>54</v>
      </c>
      <c r="T1256" t="s">
        <v>54</v>
      </c>
    </row>
    <row r="1257" spans="1:20" x14ac:dyDescent="0.2">
      <c r="A1257">
        <v>1756</v>
      </c>
      <c r="B1257" t="s">
        <v>2642</v>
      </c>
      <c r="C1257">
        <v>34816</v>
      </c>
      <c r="D1257">
        <v>150340</v>
      </c>
      <c r="E1257">
        <v>5</v>
      </c>
      <c r="F1257">
        <v>19</v>
      </c>
      <c r="G1257">
        <v>34.5</v>
      </c>
      <c r="H1257" t="s">
        <v>26</v>
      </c>
      <c r="I1257">
        <v>13</v>
      </c>
      <c r="J1257">
        <v>10</v>
      </c>
      <c r="K1257">
        <v>36</v>
      </c>
      <c r="L1257">
        <v>-13</v>
      </c>
      <c r="M1257">
        <v>4.29</v>
      </c>
      <c r="O1257">
        <v>-0.26</v>
      </c>
      <c r="P1257">
        <v>-1.03</v>
      </c>
      <c r="Q1257">
        <v>-0.28000000000000003</v>
      </c>
      <c r="S1257" t="s">
        <v>2643</v>
      </c>
      <c r="T1257" t="s">
        <v>11535</v>
      </c>
    </row>
    <row r="1258" spans="1:20" x14ac:dyDescent="0.2">
      <c r="A1258">
        <v>1757</v>
      </c>
      <c r="B1258" t="s">
        <v>2644</v>
      </c>
      <c r="C1258">
        <v>34863</v>
      </c>
      <c r="D1258">
        <v>150345</v>
      </c>
      <c r="E1258">
        <v>5</v>
      </c>
      <c r="F1258">
        <v>19</v>
      </c>
      <c r="G1258">
        <v>59.1</v>
      </c>
      <c r="H1258" t="s">
        <v>26</v>
      </c>
      <c r="I1258">
        <v>12</v>
      </c>
      <c r="J1258">
        <v>18</v>
      </c>
      <c r="K1258">
        <v>56</v>
      </c>
      <c r="L1258">
        <v>-12</v>
      </c>
      <c r="M1258">
        <v>5.3</v>
      </c>
      <c r="O1258">
        <v>-0.12</v>
      </c>
      <c r="P1258">
        <v>-0.4</v>
      </c>
      <c r="S1258" t="s">
        <v>2645</v>
      </c>
      <c r="T1258" t="s">
        <v>11537</v>
      </c>
    </row>
    <row r="1259" spans="1:20" x14ac:dyDescent="0.2">
      <c r="A1259">
        <v>1759</v>
      </c>
      <c r="C1259">
        <v>34880</v>
      </c>
      <c r="D1259">
        <v>132004</v>
      </c>
      <c r="E1259">
        <v>5</v>
      </c>
      <c r="F1259">
        <v>20</v>
      </c>
      <c r="G1259">
        <v>26.4</v>
      </c>
      <c r="H1259" t="s">
        <v>26</v>
      </c>
      <c r="I1259">
        <v>5</v>
      </c>
      <c r="J1259">
        <v>22</v>
      </c>
      <c r="K1259">
        <v>0</v>
      </c>
      <c r="L1259">
        <v>-5</v>
      </c>
      <c r="M1259">
        <v>6.39</v>
      </c>
      <c r="O1259">
        <v>-0.03</v>
      </c>
      <c r="P1259">
        <v>-0.36</v>
      </c>
      <c r="S1259" t="s">
        <v>111</v>
      </c>
      <c r="T1259" t="s">
        <v>111</v>
      </c>
    </row>
    <row r="1260" spans="1:20" x14ac:dyDescent="0.2">
      <c r="A1260">
        <v>1760</v>
      </c>
      <c r="C1260">
        <v>34904</v>
      </c>
      <c r="D1260">
        <v>40290</v>
      </c>
      <c r="E1260">
        <v>5</v>
      </c>
      <c r="F1260">
        <v>22</v>
      </c>
      <c r="G1260">
        <v>50.3</v>
      </c>
      <c r="H1260" t="s">
        <v>24</v>
      </c>
      <c r="I1260">
        <v>41</v>
      </c>
      <c r="J1260">
        <v>1</v>
      </c>
      <c r="K1260">
        <v>46</v>
      </c>
      <c r="L1260">
        <v>41</v>
      </c>
      <c r="M1260">
        <v>5.54</v>
      </c>
      <c r="O1260">
        <v>0.12</v>
      </c>
      <c r="P1260">
        <v>0.13</v>
      </c>
      <c r="S1260" t="s">
        <v>298</v>
      </c>
      <c r="T1260" t="s">
        <v>298</v>
      </c>
    </row>
    <row r="1261" spans="1:20" x14ac:dyDescent="0.2">
      <c r="A1261">
        <v>1761</v>
      </c>
      <c r="C1261">
        <v>34959</v>
      </c>
      <c r="D1261">
        <v>112660</v>
      </c>
      <c r="E1261">
        <v>5</v>
      </c>
      <c r="F1261">
        <v>21</v>
      </c>
      <c r="G1261">
        <v>19.3</v>
      </c>
      <c r="H1261" t="s">
        <v>24</v>
      </c>
      <c r="I1261">
        <v>4</v>
      </c>
      <c r="J1261">
        <v>0</v>
      </c>
      <c r="K1261">
        <v>43</v>
      </c>
      <c r="L1261">
        <v>4</v>
      </c>
      <c r="M1261">
        <v>6.57</v>
      </c>
      <c r="O1261">
        <v>-0.09</v>
      </c>
      <c r="P1261">
        <v>-0.49</v>
      </c>
      <c r="Q1261">
        <v>-0.04</v>
      </c>
      <c r="S1261" t="s">
        <v>2646</v>
      </c>
      <c r="T1261" t="s">
        <v>2646</v>
      </c>
    </row>
    <row r="1262" spans="1:20" x14ac:dyDescent="0.2">
      <c r="A1262">
        <v>1763</v>
      </c>
      <c r="C1262">
        <v>34989</v>
      </c>
      <c r="D1262">
        <v>112667</v>
      </c>
      <c r="E1262">
        <v>5</v>
      </c>
      <c r="F1262">
        <v>21</v>
      </c>
      <c r="G1262">
        <v>43.6</v>
      </c>
      <c r="H1262" t="s">
        <v>24</v>
      </c>
      <c r="I1262">
        <v>8</v>
      </c>
      <c r="J1262">
        <v>25</v>
      </c>
      <c r="K1262">
        <v>43</v>
      </c>
      <c r="L1262">
        <v>8</v>
      </c>
      <c r="M1262">
        <v>5.8</v>
      </c>
      <c r="O1262">
        <v>-0.13</v>
      </c>
      <c r="P1262">
        <v>-0.88</v>
      </c>
      <c r="Q1262">
        <v>-0.13</v>
      </c>
      <c r="S1262" t="s">
        <v>3081</v>
      </c>
      <c r="T1262" t="s">
        <v>3081</v>
      </c>
    </row>
    <row r="1263" spans="1:20" x14ac:dyDescent="0.2">
      <c r="A1263">
        <v>1764</v>
      </c>
      <c r="C1263">
        <v>35007</v>
      </c>
      <c r="D1263">
        <v>132024</v>
      </c>
      <c r="E1263">
        <v>5</v>
      </c>
      <c r="F1263">
        <v>21</v>
      </c>
      <c r="G1263">
        <v>31.8</v>
      </c>
      <c r="H1263" t="s">
        <v>26</v>
      </c>
      <c r="I1263">
        <v>0</v>
      </c>
      <c r="J1263">
        <v>24</v>
      </c>
      <c r="K1263">
        <v>59</v>
      </c>
      <c r="L1263">
        <v>0</v>
      </c>
      <c r="M1263">
        <v>5.68</v>
      </c>
      <c r="O1263">
        <v>-0.12</v>
      </c>
      <c r="P1263">
        <v>-0.65</v>
      </c>
      <c r="Q1263">
        <v>-0.15</v>
      </c>
      <c r="S1263" t="s">
        <v>368</v>
      </c>
      <c r="T1263" t="s">
        <v>368</v>
      </c>
    </row>
    <row r="1264" spans="1:20" x14ac:dyDescent="0.2">
      <c r="A1264">
        <v>1765</v>
      </c>
      <c r="B1264" t="s">
        <v>2647</v>
      </c>
      <c r="C1264">
        <v>35039</v>
      </c>
      <c r="D1264">
        <v>132028</v>
      </c>
      <c r="E1264">
        <v>5</v>
      </c>
      <c r="F1264">
        <v>21</v>
      </c>
      <c r="G1264">
        <v>45.7</v>
      </c>
      <c r="H1264" t="s">
        <v>26</v>
      </c>
      <c r="I1264">
        <v>0</v>
      </c>
      <c r="J1264">
        <v>22</v>
      </c>
      <c r="K1264">
        <v>57</v>
      </c>
      <c r="L1264">
        <v>0</v>
      </c>
      <c r="M1264">
        <v>4.7300000000000004</v>
      </c>
      <c r="O1264">
        <v>-0.17</v>
      </c>
      <c r="P1264">
        <v>-0.79</v>
      </c>
      <c r="Q1264">
        <v>-0.18</v>
      </c>
      <c r="S1264" t="s">
        <v>2416</v>
      </c>
      <c r="T1264" t="s">
        <v>7045</v>
      </c>
    </row>
    <row r="1265" spans="1:20" x14ac:dyDescent="0.2">
      <c r="A1265">
        <v>1768</v>
      </c>
      <c r="B1265" t="s">
        <v>2650</v>
      </c>
      <c r="C1265">
        <v>35076</v>
      </c>
      <c r="D1265">
        <v>77139</v>
      </c>
      <c r="E1265">
        <v>5</v>
      </c>
      <c r="F1265">
        <v>23</v>
      </c>
      <c r="G1265">
        <v>22.9</v>
      </c>
      <c r="H1265" t="s">
        <v>24</v>
      </c>
      <c r="I1265">
        <v>28</v>
      </c>
      <c r="J1265">
        <v>56</v>
      </c>
      <c r="K1265">
        <v>12</v>
      </c>
      <c r="L1265">
        <v>28</v>
      </c>
      <c r="M1265">
        <v>6.46</v>
      </c>
      <c r="O1265">
        <v>-0.04</v>
      </c>
      <c r="P1265">
        <v>-0.19</v>
      </c>
      <c r="S1265" t="s">
        <v>3079</v>
      </c>
      <c r="T1265" t="s">
        <v>3079</v>
      </c>
    </row>
    <row r="1266" spans="1:20" x14ac:dyDescent="0.2">
      <c r="A1266">
        <v>1769</v>
      </c>
      <c r="C1266">
        <v>35104</v>
      </c>
      <c r="D1266">
        <v>150375</v>
      </c>
      <c r="E1266">
        <v>5</v>
      </c>
      <c r="F1266">
        <v>21</v>
      </c>
      <c r="G1266">
        <v>51</v>
      </c>
      <c r="H1266" t="s">
        <v>26</v>
      </c>
      <c r="I1266">
        <v>13</v>
      </c>
      <c r="J1266">
        <v>45</v>
      </c>
      <c r="K1266">
        <v>22</v>
      </c>
      <c r="L1266">
        <v>-13</v>
      </c>
      <c r="M1266">
        <v>6.56</v>
      </c>
      <c r="O1266">
        <v>-0.09</v>
      </c>
      <c r="P1266">
        <v>-0.48</v>
      </c>
      <c r="S1266" t="s">
        <v>122</v>
      </c>
      <c r="T1266" t="s">
        <v>122</v>
      </c>
    </row>
    <row r="1267" spans="1:20" x14ac:dyDescent="0.2">
      <c r="A1267">
        <v>1770</v>
      </c>
      <c r="B1267" t="s">
        <v>2651</v>
      </c>
      <c r="C1267">
        <v>35149</v>
      </c>
      <c r="D1267">
        <v>112697</v>
      </c>
      <c r="E1267">
        <v>5</v>
      </c>
      <c r="F1267">
        <v>22</v>
      </c>
      <c r="G1267">
        <v>50</v>
      </c>
      <c r="H1267" t="s">
        <v>24</v>
      </c>
      <c r="I1267">
        <v>3</v>
      </c>
      <c r="J1267">
        <v>32</v>
      </c>
      <c r="K1267">
        <v>40</v>
      </c>
      <c r="L1267">
        <v>3</v>
      </c>
      <c r="M1267">
        <v>5</v>
      </c>
      <c r="O1267">
        <v>-0.15</v>
      </c>
      <c r="P1267">
        <v>-0.86</v>
      </c>
      <c r="Q1267">
        <v>-0.18</v>
      </c>
      <c r="S1267" t="s">
        <v>3081</v>
      </c>
      <c r="T1267" t="s">
        <v>3081</v>
      </c>
    </row>
    <row r="1268" spans="1:20" x14ac:dyDescent="0.2">
      <c r="A1268">
        <v>1773</v>
      </c>
      <c r="B1268" t="s">
        <v>2654</v>
      </c>
      <c r="C1268">
        <v>35186</v>
      </c>
      <c r="D1268">
        <v>57981</v>
      </c>
      <c r="E1268">
        <v>5</v>
      </c>
      <c r="F1268">
        <v>24</v>
      </c>
      <c r="G1268">
        <v>39.200000000000003</v>
      </c>
      <c r="H1268" t="s">
        <v>24</v>
      </c>
      <c r="I1268">
        <v>37</v>
      </c>
      <c r="J1268">
        <v>23</v>
      </c>
      <c r="K1268">
        <v>8</v>
      </c>
      <c r="L1268">
        <v>37</v>
      </c>
      <c r="M1268">
        <v>4.99</v>
      </c>
      <c r="O1268">
        <v>1.42</v>
      </c>
      <c r="P1268">
        <v>1.76</v>
      </c>
      <c r="Q1268">
        <v>0.53</v>
      </c>
      <c r="S1268" t="s">
        <v>172</v>
      </c>
      <c r="T1268" t="s">
        <v>172</v>
      </c>
    </row>
    <row r="1269" spans="1:20" x14ac:dyDescent="0.2">
      <c r="A1269">
        <v>1774</v>
      </c>
      <c r="B1269" t="s">
        <v>2655</v>
      </c>
      <c r="C1269">
        <v>35189</v>
      </c>
      <c r="D1269">
        <v>94514</v>
      </c>
      <c r="E1269">
        <v>5</v>
      </c>
      <c r="F1269">
        <v>23</v>
      </c>
      <c r="G1269">
        <v>37.700000000000003</v>
      </c>
      <c r="H1269" t="s">
        <v>24</v>
      </c>
      <c r="I1269">
        <v>16</v>
      </c>
      <c r="J1269">
        <v>41</v>
      </c>
      <c r="K1269">
        <v>58</v>
      </c>
      <c r="L1269">
        <v>16</v>
      </c>
      <c r="M1269">
        <v>6.08</v>
      </c>
      <c r="O1269">
        <v>0.14000000000000001</v>
      </c>
      <c r="P1269">
        <v>0.19</v>
      </c>
      <c r="S1269" t="s">
        <v>192</v>
      </c>
      <c r="T1269" t="s">
        <v>192</v>
      </c>
    </row>
    <row r="1270" spans="1:20" x14ac:dyDescent="0.2">
      <c r="A1270">
        <v>1775</v>
      </c>
      <c r="C1270">
        <v>35238</v>
      </c>
      <c r="D1270">
        <v>57987</v>
      </c>
      <c r="E1270">
        <v>5</v>
      </c>
      <c r="F1270">
        <v>24</v>
      </c>
      <c r="G1270">
        <v>38.299999999999997</v>
      </c>
      <c r="H1270" t="s">
        <v>24</v>
      </c>
      <c r="I1270">
        <v>31</v>
      </c>
      <c r="J1270">
        <v>13</v>
      </c>
      <c r="K1270">
        <v>26</v>
      </c>
      <c r="L1270">
        <v>31</v>
      </c>
      <c r="M1270">
        <v>6.28</v>
      </c>
      <c r="O1270">
        <v>1.24</v>
      </c>
      <c r="S1270" t="s">
        <v>45</v>
      </c>
      <c r="T1270" t="s">
        <v>45</v>
      </c>
    </row>
    <row r="1271" spans="1:20" x14ac:dyDescent="0.2">
      <c r="A1271">
        <v>1776</v>
      </c>
      <c r="C1271">
        <v>35239</v>
      </c>
      <c r="D1271">
        <v>57988</v>
      </c>
      <c r="E1271">
        <v>5</v>
      </c>
      <c r="F1271">
        <v>24</v>
      </c>
      <c r="G1271">
        <v>38.5</v>
      </c>
      <c r="H1271" t="s">
        <v>24</v>
      </c>
      <c r="I1271">
        <v>31</v>
      </c>
      <c r="J1271">
        <v>8</v>
      </c>
      <c r="K1271">
        <v>35</v>
      </c>
      <c r="L1271">
        <v>31</v>
      </c>
      <c r="M1271">
        <v>5.94</v>
      </c>
      <c r="O1271">
        <v>0.04</v>
      </c>
      <c r="P1271">
        <v>-0.13</v>
      </c>
      <c r="S1271" t="s">
        <v>39</v>
      </c>
      <c r="T1271" t="s">
        <v>39</v>
      </c>
    </row>
    <row r="1272" spans="1:20" x14ac:dyDescent="0.2">
      <c r="A1272">
        <v>1777</v>
      </c>
      <c r="C1272">
        <v>35242</v>
      </c>
      <c r="D1272">
        <v>112708</v>
      </c>
      <c r="E1272">
        <v>5</v>
      </c>
      <c r="F1272">
        <v>23</v>
      </c>
      <c r="G1272">
        <v>31.1</v>
      </c>
      <c r="H1272" t="s">
        <v>24</v>
      </c>
      <c r="I1272">
        <v>5</v>
      </c>
      <c r="J1272">
        <v>19</v>
      </c>
      <c r="K1272">
        <v>21</v>
      </c>
      <c r="L1272">
        <v>5</v>
      </c>
      <c r="M1272">
        <v>6.35</v>
      </c>
      <c r="O1272">
        <v>0.12</v>
      </c>
      <c r="P1272">
        <v>0.09</v>
      </c>
      <c r="S1272" t="s">
        <v>114</v>
      </c>
      <c r="T1272" t="s">
        <v>114</v>
      </c>
    </row>
    <row r="1273" spans="1:20" x14ac:dyDescent="0.2">
      <c r="A1273">
        <v>1778</v>
      </c>
      <c r="C1273">
        <v>35281</v>
      </c>
      <c r="D1273">
        <v>132053</v>
      </c>
      <c r="E1273">
        <v>5</v>
      </c>
      <c r="F1273">
        <v>23</v>
      </c>
      <c r="G1273">
        <v>18.5</v>
      </c>
      <c r="H1273" t="s">
        <v>26</v>
      </c>
      <c r="I1273">
        <v>8</v>
      </c>
      <c r="J1273">
        <v>24</v>
      </c>
      <c r="K1273">
        <v>57</v>
      </c>
      <c r="L1273">
        <v>-8</v>
      </c>
      <c r="M1273">
        <v>5.9</v>
      </c>
      <c r="O1273">
        <v>-0.03</v>
      </c>
      <c r="P1273">
        <v>-0.36</v>
      </c>
      <c r="S1273" t="s">
        <v>111</v>
      </c>
      <c r="T1273" t="s">
        <v>111</v>
      </c>
    </row>
    <row r="1274" spans="1:20" x14ac:dyDescent="0.2">
      <c r="A1274">
        <v>1779</v>
      </c>
      <c r="C1274">
        <v>35295</v>
      </c>
      <c r="D1274">
        <v>57999</v>
      </c>
      <c r="E1274">
        <v>5</v>
      </c>
      <c r="F1274">
        <v>25</v>
      </c>
      <c r="G1274">
        <v>13</v>
      </c>
      <c r="H1274" t="s">
        <v>24</v>
      </c>
      <c r="I1274">
        <v>34</v>
      </c>
      <c r="J1274">
        <v>51</v>
      </c>
      <c r="K1274">
        <v>19</v>
      </c>
      <c r="L1274">
        <v>34</v>
      </c>
      <c r="M1274">
        <v>6.55</v>
      </c>
      <c r="O1274">
        <v>1.1100000000000001</v>
      </c>
      <c r="P1274">
        <v>1.1599999999999999</v>
      </c>
      <c r="S1274" t="s">
        <v>2656</v>
      </c>
      <c r="T1274" t="s">
        <v>11561</v>
      </c>
    </row>
    <row r="1275" spans="1:20" x14ac:dyDescent="0.2">
      <c r="A1275">
        <v>1780</v>
      </c>
      <c r="B1275" t="s">
        <v>2657</v>
      </c>
      <c r="C1275">
        <v>35296</v>
      </c>
      <c r="D1275">
        <v>94526</v>
      </c>
      <c r="E1275">
        <v>5</v>
      </c>
      <c r="F1275">
        <v>24</v>
      </c>
      <c r="G1275">
        <v>25.4</v>
      </c>
      <c r="H1275" t="s">
        <v>24</v>
      </c>
      <c r="I1275">
        <v>17</v>
      </c>
      <c r="J1275">
        <v>23</v>
      </c>
      <c r="K1275">
        <v>0</v>
      </c>
      <c r="L1275">
        <v>17</v>
      </c>
      <c r="M1275">
        <v>4.99</v>
      </c>
      <c r="O1275">
        <v>0.53</v>
      </c>
      <c r="P1275">
        <v>-7.0000000000000007E-2</v>
      </c>
      <c r="S1275" t="s">
        <v>199</v>
      </c>
      <c r="T1275" t="s">
        <v>199</v>
      </c>
    </row>
    <row r="1276" spans="1:20" x14ac:dyDescent="0.2">
      <c r="A1276">
        <v>1781</v>
      </c>
      <c r="C1276">
        <v>35299</v>
      </c>
      <c r="D1276">
        <v>132057</v>
      </c>
      <c r="E1276">
        <v>5</v>
      </c>
      <c r="F1276">
        <v>23</v>
      </c>
      <c r="G1276">
        <v>42.3</v>
      </c>
      <c r="H1276" t="s">
        <v>26</v>
      </c>
      <c r="I1276">
        <v>0</v>
      </c>
      <c r="J1276">
        <v>9</v>
      </c>
      <c r="K1276">
        <v>35</v>
      </c>
      <c r="L1276">
        <v>0</v>
      </c>
      <c r="M1276">
        <v>5.7</v>
      </c>
      <c r="O1276">
        <v>-0.21</v>
      </c>
      <c r="P1276">
        <v>-0.87</v>
      </c>
      <c r="Q1276">
        <v>-0.19</v>
      </c>
      <c r="S1276" t="s">
        <v>564</v>
      </c>
      <c r="T1276" t="s">
        <v>564</v>
      </c>
    </row>
    <row r="1277" spans="1:20" x14ac:dyDescent="0.2">
      <c r="A1277">
        <v>1782</v>
      </c>
      <c r="C1277">
        <v>35317</v>
      </c>
      <c r="D1277">
        <v>132060</v>
      </c>
      <c r="E1277">
        <v>5</v>
      </c>
      <c r="F1277">
        <v>23</v>
      </c>
      <c r="G1277">
        <v>51.4</v>
      </c>
      <c r="H1277" t="s">
        <v>26</v>
      </c>
      <c r="I1277">
        <v>0</v>
      </c>
      <c r="J1277">
        <v>52</v>
      </c>
      <c r="K1277">
        <v>2</v>
      </c>
      <c r="L1277">
        <v>0</v>
      </c>
      <c r="M1277">
        <v>6.11</v>
      </c>
      <c r="O1277">
        <v>0.5</v>
      </c>
      <c r="P1277">
        <v>0.01</v>
      </c>
      <c r="S1277" t="s">
        <v>75</v>
      </c>
      <c r="T1277" t="s">
        <v>75</v>
      </c>
    </row>
    <row r="1278" spans="1:20" x14ac:dyDescent="0.2">
      <c r="A1278">
        <v>1783</v>
      </c>
      <c r="B1278" t="s">
        <v>2658</v>
      </c>
      <c r="C1278">
        <v>35337</v>
      </c>
      <c r="D1278">
        <v>150396</v>
      </c>
      <c r="E1278">
        <v>5</v>
      </c>
      <c r="F1278">
        <v>23</v>
      </c>
      <c r="G1278">
        <v>30.2</v>
      </c>
      <c r="H1278" t="s">
        <v>26</v>
      </c>
      <c r="I1278">
        <v>13</v>
      </c>
      <c r="J1278">
        <v>55</v>
      </c>
      <c r="K1278">
        <v>38</v>
      </c>
      <c r="L1278">
        <v>-13</v>
      </c>
      <c r="M1278">
        <v>5.25</v>
      </c>
      <c r="O1278">
        <v>-0.21</v>
      </c>
      <c r="P1278">
        <v>-0.87</v>
      </c>
      <c r="S1278" t="s">
        <v>85</v>
      </c>
      <c r="T1278" t="s">
        <v>85</v>
      </c>
    </row>
    <row r="1279" spans="1:20" x14ac:dyDescent="0.2">
      <c r="A1279">
        <v>1784</v>
      </c>
      <c r="B1279" t="s">
        <v>2659</v>
      </c>
      <c r="C1279">
        <v>35369</v>
      </c>
      <c r="D1279">
        <v>132067</v>
      </c>
      <c r="E1279">
        <v>5</v>
      </c>
      <c r="F1279">
        <v>23</v>
      </c>
      <c r="G1279">
        <v>56.8</v>
      </c>
      <c r="H1279" t="s">
        <v>26</v>
      </c>
      <c r="I1279">
        <v>7</v>
      </c>
      <c r="J1279">
        <v>48</v>
      </c>
      <c r="K1279">
        <v>29</v>
      </c>
      <c r="L1279">
        <v>-7</v>
      </c>
      <c r="M1279">
        <v>4.1399999999999997</v>
      </c>
      <c r="O1279">
        <v>0.96</v>
      </c>
      <c r="P1279">
        <v>0.69</v>
      </c>
      <c r="Q1279">
        <v>0.5</v>
      </c>
      <c r="S1279" t="s">
        <v>2660</v>
      </c>
      <c r="T1279" t="s">
        <v>71</v>
      </c>
    </row>
    <row r="1280" spans="1:20" x14ac:dyDescent="0.2">
      <c r="A1280">
        <v>1786</v>
      </c>
      <c r="C1280">
        <v>35407</v>
      </c>
      <c r="D1280">
        <v>112729</v>
      </c>
      <c r="E1280">
        <v>5</v>
      </c>
      <c r="F1280">
        <v>24</v>
      </c>
      <c r="G1280">
        <v>36.200000000000003</v>
      </c>
      <c r="H1280" t="s">
        <v>24</v>
      </c>
      <c r="I1280">
        <v>2</v>
      </c>
      <c r="J1280">
        <v>21</v>
      </c>
      <c r="K1280">
        <v>10</v>
      </c>
      <c r="L1280">
        <v>2</v>
      </c>
      <c r="M1280">
        <v>6.32</v>
      </c>
      <c r="O1280">
        <v>-0.15</v>
      </c>
      <c r="P1280">
        <v>-0.62</v>
      </c>
      <c r="Q1280">
        <v>-0.16</v>
      </c>
      <c r="S1280" t="s">
        <v>2661</v>
      </c>
      <c r="T1280" t="s">
        <v>2661</v>
      </c>
    </row>
    <row r="1281" spans="1:20" x14ac:dyDescent="0.2">
      <c r="A1281">
        <v>1787</v>
      </c>
      <c r="B1281" t="s">
        <v>2662</v>
      </c>
      <c r="C1281">
        <v>35410</v>
      </c>
      <c r="D1281">
        <v>132070</v>
      </c>
      <c r="E1281">
        <v>5</v>
      </c>
      <c r="F1281">
        <v>24</v>
      </c>
      <c r="G1281">
        <v>28.9</v>
      </c>
      <c r="H1281" t="s">
        <v>26</v>
      </c>
      <c r="I1281">
        <v>0</v>
      </c>
      <c r="J1281">
        <v>53</v>
      </c>
      <c r="K1281">
        <v>29</v>
      </c>
      <c r="L1281">
        <v>0</v>
      </c>
      <c r="M1281">
        <v>5.08</v>
      </c>
      <c r="O1281">
        <v>0.96</v>
      </c>
      <c r="P1281">
        <v>0.69</v>
      </c>
      <c r="S1281" t="s">
        <v>2663</v>
      </c>
      <c r="T1281" t="s">
        <v>60</v>
      </c>
    </row>
    <row r="1282" spans="1:20" x14ac:dyDescent="0.2">
      <c r="A1282">
        <v>1788</v>
      </c>
      <c r="B1282" t="s">
        <v>2664</v>
      </c>
      <c r="C1282">
        <v>35411</v>
      </c>
      <c r="D1282">
        <v>132071</v>
      </c>
      <c r="E1282">
        <v>5</v>
      </c>
      <c r="F1282">
        <v>24</v>
      </c>
      <c r="G1282">
        <v>28.6</v>
      </c>
      <c r="H1282" t="s">
        <v>26</v>
      </c>
      <c r="I1282">
        <v>2</v>
      </c>
      <c r="J1282">
        <v>23</v>
      </c>
      <c r="K1282">
        <v>49</v>
      </c>
      <c r="L1282">
        <v>-2</v>
      </c>
      <c r="M1282">
        <v>3.36</v>
      </c>
      <c r="O1282">
        <v>-0.17</v>
      </c>
      <c r="P1282">
        <v>-0.92</v>
      </c>
      <c r="Q1282">
        <v>-0.23</v>
      </c>
      <c r="S1282" t="s">
        <v>2666</v>
      </c>
      <c r="T1282" t="s">
        <v>11571</v>
      </c>
    </row>
    <row r="1283" spans="1:20" x14ac:dyDescent="0.2">
      <c r="A1283">
        <v>1789</v>
      </c>
      <c r="B1283" t="s">
        <v>2667</v>
      </c>
      <c r="C1283">
        <v>35439</v>
      </c>
      <c r="D1283">
        <v>112734</v>
      </c>
      <c r="E1283">
        <v>5</v>
      </c>
      <c r="F1283">
        <v>24</v>
      </c>
      <c r="G1283">
        <v>44.8</v>
      </c>
      <c r="H1283" t="s">
        <v>24</v>
      </c>
      <c r="I1283">
        <v>1</v>
      </c>
      <c r="J1283">
        <v>50</v>
      </c>
      <c r="K1283">
        <v>47</v>
      </c>
      <c r="L1283">
        <v>1</v>
      </c>
      <c r="M1283">
        <v>4.95</v>
      </c>
      <c r="O1283">
        <v>-0.2</v>
      </c>
      <c r="P1283">
        <v>-0.92</v>
      </c>
      <c r="Q1283">
        <v>-0.22</v>
      </c>
      <c r="S1283" t="s">
        <v>2669</v>
      </c>
      <c r="T1283" t="s">
        <v>2669</v>
      </c>
    </row>
    <row r="1284" spans="1:20" x14ac:dyDescent="0.2">
      <c r="A1284">
        <v>1790</v>
      </c>
      <c r="B1284" t="s">
        <v>2670</v>
      </c>
      <c r="C1284">
        <v>35468</v>
      </c>
      <c r="D1284">
        <v>112740</v>
      </c>
      <c r="E1284">
        <v>5</v>
      </c>
      <c r="F1284">
        <v>25</v>
      </c>
      <c r="G1284">
        <v>7.9</v>
      </c>
      <c r="H1284" t="s">
        <v>24</v>
      </c>
      <c r="I1284">
        <v>6</v>
      </c>
      <c r="J1284">
        <v>20</v>
      </c>
      <c r="K1284">
        <v>59</v>
      </c>
      <c r="L1284">
        <v>6</v>
      </c>
      <c r="M1284">
        <v>1.64</v>
      </c>
      <c r="O1284">
        <v>-0.22</v>
      </c>
      <c r="P1284">
        <v>-0.87</v>
      </c>
      <c r="Q1284">
        <v>-0.22</v>
      </c>
      <c r="S1284" t="s">
        <v>2436</v>
      </c>
      <c r="T1284" t="s">
        <v>2436</v>
      </c>
    </row>
    <row r="1285" spans="1:20" x14ac:dyDescent="0.2">
      <c r="A1285">
        <v>1791</v>
      </c>
      <c r="B1285" t="s">
        <v>2671</v>
      </c>
      <c r="C1285">
        <v>35497</v>
      </c>
      <c r="D1285">
        <v>77168</v>
      </c>
      <c r="E1285">
        <v>5</v>
      </c>
      <c r="F1285">
        <v>26</v>
      </c>
      <c r="G1285">
        <v>17.5</v>
      </c>
      <c r="H1285" t="s">
        <v>24</v>
      </c>
      <c r="I1285">
        <v>28</v>
      </c>
      <c r="J1285">
        <v>36</v>
      </c>
      <c r="K1285">
        <v>27</v>
      </c>
      <c r="L1285">
        <v>28</v>
      </c>
      <c r="M1285">
        <v>1.65</v>
      </c>
      <c r="O1285">
        <v>-0.13</v>
      </c>
      <c r="P1285">
        <v>-0.49</v>
      </c>
      <c r="Q1285">
        <v>-0.1</v>
      </c>
      <c r="S1285" t="s">
        <v>112</v>
      </c>
      <c r="T1285" t="s">
        <v>112</v>
      </c>
    </row>
    <row r="1286" spans="1:20" x14ac:dyDescent="0.2">
      <c r="A1286">
        <v>1794</v>
      </c>
      <c r="C1286">
        <v>35519</v>
      </c>
      <c r="D1286">
        <v>58029</v>
      </c>
      <c r="E1286">
        <v>5</v>
      </c>
      <c r="F1286">
        <v>26</v>
      </c>
      <c r="G1286">
        <v>54.3</v>
      </c>
      <c r="H1286" t="s">
        <v>24</v>
      </c>
      <c r="I1286">
        <v>35</v>
      </c>
      <c r="J1286">
        <v>27</v>
      </c>
      <c r="K1286">
        <v>26</v>
      </c>
      <c r="L1286">
        <v>35</v>
      </c>
      <c r="M1286">
        <v>6.15</v>
      </c>
      <c r="O1286">
        <v>1.45</v>
      </c>
      <c r="P1286">
        <v>1.68</v>
      </c>
      <c r="S1286" t="s">
        <v>365</v>
      </c>
      <c r="T1286" t="s">
        <v>365</v>
      </c>
    </row>
    <row r="1287" spans="1:20" x14ac:dyDescent="0.2">
      <c r="A1287">
        <v>1795</v>
      </c>
      <c r="C1287">
        <v>35520</v>
      </c>
      <c r="D1287">
        <v>58028</v>
      </c>
      <c r="E1287">
        <v>5</v>
      </c>
      <c r="F1287">
        <v>26</v>
      </c>
      <c r="G1287">
        <v>48.9</v>
      </c>
      <c r="H1287" t="s">
        <v>24</v>
      </c>
      <c r="I1287">
        <v>34</v>
      </c>
      <c r="J1287">
        <v>23</v>
      </c>
      <c r="K1287">
        <v>30</v>
      </c>
      <c r="L1287">
        <v>34</v>
      </c>
      <c r="M1287">
        <v>5.94</v>
      </c>
      <c r="O1287">
        <v>0.14000000000000001</v>
      </c>
      <c r="P1287">
        <v>0.21</v>
      </c>
      <c r="S1287" t="s">
        <v>340</v>
      </c>
      <c r="T1287" t="s">
        <v>340</v>
      </c>
    </row>
    <row r="1288" spans="1:20" x14ac:dyDescent="0.2">
      <c r="A1288">
        <v>1796</v>
      </c>
      <c r="C1288">
        <v>35521</v>
      </c>
      <c r="D1288">
        <v>58030</v>
      </c>
      <c r="E1288">
        <v>5</v>
      </c>
      <c r="F1288">
        <v>26</v>
      </c>
      <c r="G1288">
        <v>51.3</v>
      </c>
      <c r="H1288" t="s">
        <v>24</v>
      </c>
      <c r="I1288">
        <v>33</v>
      </c>
      <c r="J1288">
        <v>15</v>
      </c>
      <c r="K1288">
        <v>46</v>
      </c>
      <c r="L1288">
        <v>33</v>
      </c>
      <c r="M1288">
        <v>6.15</v>
      </c>
      <c r="O1288">
        <v>1.1499999999999999</v>
      </c>
      <c r="S1288" t="s">
        <v>197</v>
      </c>
      <c r="T1288" t="s">
        <v>197</v>
      </c>
    </row>
    <row r="1289" spans="1:20" x14ac:dyDescent="0.2">
      <c r="A1289">
        <v>1798</v>
      </c>
      <c r="B1289" t="s">
        <v>2673</v>
      </c>
      <c r="C1289">
        <v>35532</v>
      </c>
      <c r="D1289">
        <v>94543</v>
      </c>
      <c r="E1289">
        <v>5</v>
      </c>
      <c r="F1289">
        <v>26</v>
      </c>
      <c r="G1289">
        <v>5.7</v>
      </c>
      <c r="H1289" t="s">
        <v>24</v>
      </c>
      <c r="I1289">
        <v>16</v>
      </c>
      <c r="J1289">
        <v>42</v>
      </c>
      <c r="K1289">
        <v>1</v>
      </c>
      <c r="L1289">
        <v>16</v>
      </c>
      <c r="M1289">
        <v>6.25</v>
      </c>
      <c r="O1289">
        <v>-0.08</v>
      </c>
      <c r="P1289">
        <v>-0.63</v>
      </c>
      <c r="S1289" t="s">
        <v>2674</v>
      </c>
      <c r="T1289" t="s">
        <v>2674</v>
      </c>
    </row>
    <row r="1290" spans="1:20" x14ac:dyDescent="0.2">
      <c r="A1290">
        <v>1799</v>
      </c>
      <c r="C1290">
        <v>35536</v>
      </c>
      <c r="D1290">
        <v>150420</v>
      </c>
      <c r="E1290">
        <v>5</v>
      </c>
      <c r="F1290">
        <v>25</v>
      </c>
      <c r="G1290">
        <v>1.6</v>
      </c>
      <c r="H1290" t="s">
        <v>26</v>
      </c>
      <c r="I1290">
        <v>10</v>
      </c>
      <c r="J1290">
        <v>19</v>
      </c>
      <c r="K1290">
        <v>45</v>
      </c>
      <c r="L1290">
        <v>-10</v>
      </c>
      <c r="M1290">
        <v>5.61</v>
      </c>
      <c r="O1290">
        <v>1.56</v>
      </c>
      <c r="P1290">
        <v>1.79</v>
      </c>
      <c r="S1290" t="s">
        <v>77</v>
      </c>
      <c r="T1290" t="s">
        <v>77</v>
      </c>
    </row>
    <row r="1291" spans="1:20" x14ac:dyDescent="0.2">
      <c r="A1291">
        <v>1800</v>
      </c>
      <c r="C1291">
        <v>35548</v>
      </c>
      <c r="D1291">
        <v>132086</v>
      </c>
      <c r="E1291">
        <v>5</v>
      </c>
      <c r="F1291">
        <v>25</v>
      </c>
      <c r="G1291">
        <v>31.2</v>
      </c>
      <c r="H1291" t="s">
        <v>26</v>
      </c>
      <c r="I1291">
        <v>0</v>
      </c>
      <c r="J1291">
        <v>32</v>
      </c>
      <c r="K1291">
        <v>39</v>
      </c>
      <c r="L1291">
        <v>0</v>
      </c>
      <c r="M1291">
        <v>6.57</v>
      </c>
      <c r="O1291">
        <v>-0.05</v>
      </c>
      <c r="P1291">
        <v>-0.18</v>
      </c>
      <c r="S1291" t="s">
        <v>2675</v>
      </c>
      <c r="T1291" t="s">
        <v>2419</v>
      </c>
    </row>
    <row r="1292" spans="1:20" x14ac:dyDescent="0.2">
      <c r="A1292">
        <v>1802</v>
      </c>
      <c r="B1292" t="s">
        <v>2678</v>
      </c>
      <c r="C1292">
        <v>35583</v>
      </c>
      <c r="D1292">
        <v>13518</v>
      </c>
      <c r="E1292">
        <v>5</v>
      </c>
      <c r="F1292">
        <v>30</v>
      </c>
      <c r="G1292">
        <v>10.199999999999999</v>
      </c>
      <c r="H1292" t="s">
        <v>24</v>
      </c>
      <c r="I1292">
        <v>63</v>
      </c>
      <c r="J1292">
        <v>4</v>
      </c>
      <c r="K1292">
        <v>2</v>
      </c>
      <c r="L1292">
        <v>63</v>
      </c>
      <c r="M1292">
        <v>5.42</v>
      </c>
      <c r="O1292">
        <v>1.71</v>
      </c>
      <c r="P1292">
        <v>2</v>
      </c>
      <c r="Q1292">
        <v>0.94</v>
      </c>
      <c r="S1292" t="s">
        <v>2679</v>
      </c>
      <c r="T1292" t="s">
        <v>419</v>
      </c>
    </row>
    <row r="1293" spans="1:20" x14ac:dyDescent="0.2">
      <c r="A1293">
        <v>1803</v>
      </c>
      <c r="C1293">
        <v>35588</v>
      </c>
      <c r="D1293">
        <v>112752</v>
      </c>
      <c r="E1293">
        <v>5</v>
      </c>
      <c r="F1293">
        <v>25</v>
      </c>
      <c r="G1293">
        <v>47</v>
      </c>
      <c r="H1293" t="s">
        <v>24</v>
      </c>
      <c r="I1293">
        <v>0</v>
      </c>
      <c r="J1293">
        <v>31</v>
      </c>
      <c r="K1293">
        <v>15</v>
      </c>
      <c r="L1293">
        <v>0</v>
      </c>
      <c r="M1293">
        <v>6.16</v>
      </c>
      <c r="O1293">
        <v>-0.18</v>
      </c>
      <c r="P1293">
        <v>-0.75</v>
      </c>
      <c r="Q1293">
        <v>-0.2</v>
      </c>
      <c r="S1293" t="s">
        <v>3156</v>
      </c>
      <c r="T1293" t="s">
        <v>3156</v>
      </c>
    </row>
    <row r="1294" spans="1:20" x14ac:dyDescent="0.2">
      <c r="A1294">
        <v>1804</v>
      </c>
      <c r="C1294">
        <v>35600</v>
      </c>
      <c r="D1294">
        <v>58040</v>
      </c>
      <c r="E1294">
        <v>5</v>
      </c>
      <c r="F1294">
        <v>27</v>
      </c>
      <c r="G1294">
        <v>8.3000000000000007</v>
      </c>
      <c r="H1294" t="s">
        <v>24</v>
      </c>
      <c r="I1294">
        <v>30</v>
      </c>
      <c r="J1294">
        <v>12</v>
      </c>
      <c r="K1294">
        <v>31</v>
      </c>
      <c r="L1294">
        <v>30</v>
      </c>
      <c r="M1294">
        <v>5.74</v>
      </c>
      <c r="O1294">
        <v>0.16</v>
      </c>
      <c r="P1294">
        <v>-0.18</v>
      </c>
      <c r="S1294" t="s">
        <v>2680</v>
      </c>
      <c r="T1294" t="s">
        <v>2680</v>
      </c>
    </row>
    <row r="1295" spans="1:20" x14ac:dyDescent="0.2">
      <c r="A1295">
        <v>1805</v>
      </c>
      <c r="B1295" t="s">
        <v>2681</v>
      </c>
      <c r="C1295">
        <v>35620</v>
      </c>
      <c r="D1295">
        <v>58051</v>
      </c>
      <c r="E1295">
        <v>5</v>
      </c>
      <c r="F1295">
        <v>27</v>
      </c>
      <c r="G1295">
        <v>38.9</v>
      </c>
      <c r="H1295" t="s">
        <v>24</v>
      </c>
      <c r="I1295">
        <v>34</v>
      </c>
      <c r="J1295">
        <v>28</v>
      </c>
      <c r="K1295">
        <v>33</v>
      </c>
      <c r="L1295">
        <v>34</v>
      </c>
      <c r="M1295">
        <v>5.07</v>
      </c>
      <c r="O1295">
        <v>1.4</v>
      </c>
      <c r="P1295">
        <v>1.67</v>
      </c>
      <c r="Q1295">
        <v>0.47</v>
      </c>
      <c r="S1295" t="s">
        <v>2682</v>
      </c>
      <c r="T1295" t="s">
        <v>105</v>
      </c>
    </row>
    <row r="1296" spans="1:20" x14ac:dyDescent="0.2">
      <c r="A1296">
        <v>1806</v>
      </c>
      <c r="C1296">
        <v>35640</v>
      </c>
      <c r="D1296">
        <v>132100</v>
      </c>
      <c r="E1296">
        <v>5</v>
      </c>
      <c r="F1296">
        <v>26</v>
      </c>
      <c r="G1296">
        <v>2.4</v>
      </c>
      <c r="H1296" t="s">
        <v>26</v>
      </c>
      <c r="I1296">
        <v>5</v>
      </c>
      <c r="J1296">
        <v>31</v>
      </c>
      <c r="K1296">
        <v>6</v>
      </c>
      <c r="L1296">
        <v>-5</v>
      </c>
      <c r="M1296">
        <v>6.23</v>
      </c>
      <c r="O1296">
        <v>-0.06</v>
      </c>
      <c r="P1296">
        <v>-0.23</v>
      </c>
      <c r="Q1296">
        <v>-0.05</v>
      </c>
      <c r="S1296" t="s">
        <v>351</v>
      </c>
      <c r="T1296" t="s">
        <v>191</v>
      </c>
    </row>
    <row r="1297" spans="1:20" x14ac:dyDescent="0.2">
      <c r="A1297">
        <v>1807</v>
      </c>
      <c r="C1297">
        <v>35656</v>
      </c>
      <c r="D1297">
        <v>112767</v>
      </c>
      <c r="E1297">
        <v>5</v>
      </c>
      <c r="F1297">
        <v>26</v>
      </c>
      <c r="G1297">
        <v>38.799999999999997</v>
      </c>
      <c r="H1297" t="s">
        <v>24</v>
      </c>
      <c r="I1297">
        <v>6</v>
      </c>
      <c r="J1297">
        <v>52</v>
      </c>
      <c r="K1297">
        <v>9</v>
      </c>
      <c r="L1297">
        <v>6</v>
      </c>
      <c r="M1297">
        <v>6.42</v>
      </c>
      <c r="O1297">
        <v>-0.02</v>
      </c>
      <c r="P1297">
        <v>-0.04</v>
      </c>
      <c r="S1297" t="s">
        <v>185</v>
      </c>
      <c r="T1297" t="s">
        <v>185</v>
      </c>
    </row>
    <row r="1298" spans="1:20" x14ac:dyDescent="0.2">
      <c r="A1298">
        <v>1808</v>
      </c>
      <c r="B1298" t="s">
        <v>2683</v>
      </c>
      <c r="C1298">
        <v>35671</v>
      </c>
      <c r="D1298">
        <v>94554</v>
      </c>
      <c r="E1298">
        <v>5</v>
      </c>
      <c r="F1298">
        <v>27</v>
      </c>
      <c r="G1298">
        <v>10.1</v>
      </c>
      <c r="H1298" t="s">
        <v>24</v>
      </c>
      <c r="I1298">
        <v>17</v>
      </c>
      <c r="J1298">
        <v>57</v>
      </c>
      <c r="K1298">
        <v>44</v>
      </c>
      <c r="L1298">
        <v>17</v>
      </c>
      <c r="M1298">
        <v>5.42</v>
      </c>
      <c r="O1298">
        <v>-0.1</v>
      </c>
      <c r="P1298">
        <v>-0.53</v>
      </c>
      <c r="S1298" t="s">
        <v>211</v>
      </c>
      <c r="T1298" t="s">
        <v>211</v>
      </c>
    </row>
    <row r="1299" spans="1:20" x14ac:dyDescent="0.2">
      <c r="A1299">
        <v>1809</v>
      </c>
      <c r="C1299">
        <v>35693</v>
      </c>
      <c r="D1299">
        <v>94556</v>
      </c>
      <c r="E1299">
        <v>5</v>
      </c>
      <c r="F1299">
        <v>27</v>
      </c>
      <c r="G1299">
        <v>13.8</v>
      </c>
      <c r="H1299" t="s">
        <v>24</v>
      </c>
      <c r="I1299">
        <v>15</v>
      </c>
      <c r="J1299">
        <v>15</v>
      </c>
      <c r="K1299">
        <v>28</v>
      </c>
      <c r="L1299">
        <v>15</v>
      </c>
      <c r="M1299">
        <v>6.16</v>
      </c>
      <c r="O1299">
        <v>0.08</v>
      </c>
      <c r="P1299">
        <v>0.14000000000000001</v>
      </c>
      <c r="S1299" t="s">
        <v>3062</v>
      </c>
      <c r="T1299" t="s">
        <v>3062</v>
      </c>
    </row>
    <row r="1300" spans="1:20" x14ac:dyDescent="0.2">
      <c r="A1300">
        <v>1810</v>
      </c>
      <c r="B1300" t="s">
        <v>2684</v>
      </c>
      <c r="C1300">
        <v>35708</v>
      </c>
      <c r="D1300">
        <v>77184</v>
      </c>
      <c r="E1300">
        <v>5</v>
      </c>
      <c r="F1300">
        <v>27</v>
      </c>
      <c r="G1300">
        <v>38.1</v>
      </c>
      <c r="H1300" t="s">
        <v>24</v>
      </c>
      <c r="I1300">
        <v>21</v>
      </c>
      <c r="J1300">
        <v>56</v>
      </c>
      <c r="K1300">
        <v>13</v>
      </c>
      <c r="L1300">
        <v>21</v>
      </c>
      <c r="M1300">
        <v>4.88</v>
      </c>
      <c r="O1300">
        <v>-0.15</v>
      </c>
      <c r="P1300">
        <v>-0.76</v>
      </c>
      <c r="Q1300">
        <v>-0.15</v>
      </c>
      <c r="S1300" t="s">
        <v>214</v>
      </c>
      <c r="T1300" t="s">
        <v>5651</v>
      </c>
    </row>
    <row r="1301" spans="1:20" x14ac:dyDescent="0.2">
      <c r="A1301">
        <v>1811</v>
      </c>
      <c r="B1301" t="s">
        <v>2685</v>
      </c>
      <c r="C1301">
        <v>35715</v>
      </c>
      <c r="D1301">
        <v>112775</v>
      </c>
      <c r="E1301">
        <v>5</v>
      </c>
      <c r="F1301">
        <v>26</v>
      </c>
      <c r="G1301">
        <v>50.2</v>
      </c>
      <c r="H1301" t="s">
        <v>24</v>
      </c>
      <c r="I1301">
        <v>3</v>
      </c>
      <c r="J1301">
        <v>5</v>
      </c>
      <c r="K1301">
        <v>44</v>
      </c>
      <c r="L1301">
        <v>3</v>
      </c>
      <c r="M1301">
        <v>4.59</v>
      </c>
      <c r="O1301">
        <v>-0.21</v>
      </c>
      <c r="P1301">
        <v>-0.93</v>
      </c>
      <c r="Q1301">
        <v>-0.22</v>
      </c>
      <c r="S1301" t="s">
        <v>85</v>
      </c>
      <c r="T1301" t="s">
        <v>85</v>
      </c>
    </row>
    <row r="1302" spans="1:20" x14ac:dyDescent="0.2">
      <c r="A1302">
        <v>1814</v>
      </c>
      <c r="B1302" t="s">
        <v>2687</v>
      </c>
      <c r="C1302">
        <v>35770</v>
      </c>
      <c r="D1302">
        <v>94566</v>
      </c>
      <c r="E1302">
        <v>5</v>
      </c>
      <c r="F1302">
        <v>27</v>
      </c>
      <c r="G1302">
        <v>45.6</v>
      </c>
      <c r="H1302" t="s">
        <v>24</v>
      </c>
      <c r="I1302">
        <v>15</v>
      </c>
      <c r="J1302">
        <v>52</v>
      </c>
      <c r="K1302">
        <v>27</v>
      </c>
      <c r="L1302">
        <v>15</v>
      </c>
      <c r="M1302">
        <v>5.5</v>
      </c>
      <c r="O1302">
        <v>0.01</v>
      </c>
      <c r="P1302">
        <v>-0.05</v>
      </c>
      <c r="S1302" t="s">
        <v>351</v>
      </c>
      <c r="T1302" t="s">
        <v>191</v>
      </c>
    </row>
    <row r="1303" spans="1:20" x14ac:dyDescent="0.2">
      <c r="A1303">
        <v>1816</v>
      </c>
      <c r="B1303" t="s">
        <v>2688</v>
      </c>
      <c r="C1303">
        <v>35802</v>
      </c>
      <c r="D1303">
        <v>94573</v>
      </c>
      <c r="E1303">
        <v>5</v>
      </c>
      <c r="F1303">
        <v>28</v>
      </c>
      <c r="G1303">
        <v>1.6</v>
      </c>
      <c r="H1303" t="s">
        <v>24</v>
      </c>
      <c r="I1303">
        <v>17</v>
      </c>
      <c r="J1303">
        <v>14</v>
      </c>
      <c r="K1303">
        <v>20</v>
      </c>
      <c r="L1303">
        <v>17</v>
      </c>
      <c r="M1303">
        <v>5.77</v>
      </c>
      <c r="O1303">
        <v>1.63</v>
      </c>
      <c r="P1303">
        <v>2.0099999999999998</v>
      </c>
      <c r="S1303" t="s">
        <v>419</v>
      </c>
      <c r="T1303" t="s">
        <v>419</v>
      </c>
    </row>
    <row r="1304" spans="1:20" x14ac:dyDescent="0.2">
      <c r="A1304">
        <v>1817</v>
      </c>
      <c r="C1304">
        <v>35850</v>
      </c>
      <c r="D1304">
        <v>150461</v>
      </c>
      <c r="E1304">
        <v>5</v>
      </c>
      <c r="F1304">
        <v>27</v>
      </c>
      <c r="G1304">
        <v>4.8</v>
      </c>
      <c r="H1304" t="s">
        <v>26</v>
      </c>
      <c r="I1304">
        <v>11</v>
      </c>
      <c r="J1304">
        <v>54</v>
      </c>
      <c r="K1304">
        <v>3</v>
      </c>
      <c r="L1304">
        <v>-11</v>
      </c>
      <c r="M1304">
        <v>6.35</v>
      </c>
      <c r="O1304">
        <v>0.51</v>
      </c>
      <c r="P1304">
        <v>0.01</v>
      </c>
      <c r="R1304" t="s">
        <v>216</v>
      </c>
      <c r="S1304" t="s">
        <v>2689</v>
      </c>
      <c r="T1304" t="s">
        <v>7691</v>
      </c>
    </row>
    <row r="1305" spans="1:20" x14ac:dyDescent="0.2">
      <c r="A1305">
        <v>1819</v>
      </c>
      <c r="C1305">
        <v>35909</v>
      </c>
      <c r="D1305">
        <v>94580</v>
      </c>
      <c r="E1305">
        <v>5</v>
      </c>
      <c r="F1305">
        <v>28</v>
      </c>
      <c r="G1305">
        <v>34.799999999999997</v>
      </c>
      <c r="H1305" t="s">
        <v>24</v>
      </c>
      <c r="I1305">
        <v>13</v>
      </c>
      <c r="J1305">
        <v>40</v>
      </c>
      <c r="K1305">
        <v>44</v>
      </c>
      <c r="L1305">
        <v>13</v>
      </c>
      <c r="M1305">
        <v>6.35</v>
      </c>
      <c r="O1305">
        <v>0.15</v>
      </c>
      <c r="P1305">
        <v>0.14000000000000001</v>
      </c>
      <c r="S1305" t="s">
        <v>310</v>
      </c>
      <c r="T1305" t="s">
        <v>310</v>
      </c>
    </row>
    <row r="1306" spans="1:20" x14ac:dyDescent="0.2">
      <c r="A1306">
        <v>1820</v>
      </c>
      <c r="C1306">
        <v>35912</v>
      </c>
      <c r="D1306">
        <v>112794</v>
      </c>
      <c r="E1306">
        <v>5</v>
      </c>
      <c r="F1306">
        <v>28</v>
      </c>
      <c r="G1306">
        <v>1.6</v>
      </c>
      <c r="H1306" t="s">
        <v>24</v>
      </c>
      <c r="I1306">
        <v>1</v>
      </c>
      <c r="J1306">
        <v>17</v>
      </c>
      <c r="K1306">
        <v>54</v>
      </c>
      <c r="L1306">
        <v>1</v>
      </c>
      <c r="M1306">
        <v>6.41</v>
      </c>
      <c r="O1306">
        <v>-0.18</v>
      </c>
      <c r="P1306">
        <v>-0.74</v>
      </c>
      <c r="Q1306">
        <v>-0.18</v>
      </c>
      <c r="S1306" t="s">
        <v>82</v>
      </c>
      <c r="T1306" t="s">
        <v>82</v>
      </c>
    </row>
    <row r="1307" spans="1:20" x14ac:dyDescent="0.2">
      <c r="A1307">
        <v>1821</v>
      </c>
      <c r="B1307" t="s">
        <v>1819</v>
      </c>
      <c r="C1307">
        <v>35943</v>
      </c>
      <c r="D1307">
        <v>77201</v>
      </c>
      <c r="E1307">
        <v>5</v>
      </c>
      <c r="F1307">
        <v>29</v>
      </c>
      <c r="G1307">
        <v>16.5</v>
      </c>
      <c r="H1307" t="s">
        <v>24</v>
      </c>
      <c r="I1307">
        <v>25</v>
      </c>
      <c r="J1307">
        <v>9</v>
      </c>
      <c r="K1307">
        <v>2</v>
      </c>
      <c r="L1307">
        <v>25</v>
      </c>
      <c r="M1307">
        <v>5.47</v>
      </c>
      <c r="O1307">
        <v>-0.04</v>
      </c>
      <c r="P1307">
        <v>-0.14000000000000001</v>
      </c>
      <c r="S1307" t="s">
        <v>1820</v>
      </c>
      <c r="T1307" t="s">
        <v>1820</v>
      </c>
    </row>
    <row r="1308" spans="1:20" x14ac:dyDescent="0.2">
      <c r="A1308">
        <v>1822</v>
      </c>
      <c r="C1308">
        <v>35984</v>
      </c>
      <c r="D1308">
        <v>77205</v>
      </c>
      <c r="E1308">
        <v>5</v>
      </c>
      <c r="F1308">
        <v>29</v>
      </c>
      <c r="G1308">
        <v>40.6</v>
      </c>
      <c r="H1308" t="s">
        <v>24</v>
      </c>
      <c r="I1308">
        <v>29</v>
      </c>
      <c r="J1308">
        <v>11</v>
      </c>
      <c r="K1308">
        <v>11</v>
      </c>
      <c r="L1308">
        <v>29</v>
      </c>
      <c r="M1308">
        <v>6.24</v>
      </c>
      <c r="O1308">
        <v>0.45</v>
      </c>
      <c r="P1308">
        <v>0.01</v>
      </c>
      <c r="S1308" t="s">
        <v>2851</v>
      </c>
      <c r="T1308" t="s">
        <v>2851</v>
      </c>
    </row>
    <row r="1309" spans="1:20" x14ac:dyDescent="0.2">
      <c r="A1309">
        <v>1824</v>
      </c>
      <c r="C1309">
        <v>36040</v>
      </c>
      <c r="D1309">
        <v>40387</v>
      </c>
      <c r="E1309">
        <v>5</v>
      </c>
      <c r="F1309">
        <v>30</v>
      </c>
      <c r="G1309">
        <v>48.6</v>
      </c>
      <c r="H1309" t="s">
        <v>24</v>
      </c>
      <c r="I1309">
        <v>41</v>
      </c>
      <c r="J1309">
        <v>27</v>
      </c>
      <c r="K1309">
        <v>43</v>
      </c>
      <c r="L1309">
        <v>41</v>
      </c>
      <c r="M1309">
        <v>6</v>
      </c>
      <c r="O1309">
        <v>1.1100000000000001</v>
      </c>
      <c r="P1309">
        <v>1.1200000000000001</v>
      </c>
      <c r="S1309" t="s">
        <v>2998</v>
      </c>
      <c r="T1309" t="s">
        <v>54</v>
      </c>
    </row>
    <row r="1310" spans="1:20" x14ac:dyDescent="0.2">
      <c r="A1310">
        <v>1825</v>
      </c>
      <c r="C1310">
        <v>36041</v>
      </c>
      <c r="D1310">
        <v>58129</v>
      </c>
      <c r="E1310">
        <v>5</v>
      </c>
      <c r="F1310">
        <v>30</v>
      </c>
      <c r="G1310">
        <v>45.1</v>
      </c>
      <c r="H1310" t="s">
        <v>24</v>
      </c>
      <c r="I1310">
        <v>39</v>
      </c>
      <c r="J1310">
        <v>49</v>
      </c>
      <c r="K1310">
        <v>33</v>
      </c>
      <c r="L1310">
        <v>39</v>
      </c>
      <c r="M1310">
        <v>6.37</v>
      </c>
      <c r="O1310">
        <v>0.97</v>
      </c>
      <c r="P1310">
        <v>0.76</v>
      </c>
      <c r="S1310" t="s">
        <v>60</v>
      </c>
      <c r="T1310" t="s">
        <v>60</v>
      </c>
    </row>
    <row r="1311" spans="1:20" x14ac:dyDescent="0.2">
      <c r="A1311">
        <v>1826</v>
      </c>
      <c r="C1311">
        <v>36058</v>
      </c>
      <c r="D1311">
        <v>132157</v>
      </c>
      <c r="E1311">
        <v>5</v>
      </c>
      <c r="F1311">
        <v>28</v>
      </c>
      <c r="G1311">
        <v>56.7</v>
      </c>
      <c r="H1311" t="s">
        <v>26</v>
      </c>
      <c r="I1311">
        <v>3</v>
      </c>
      <c r="J1311">
        <v>18</v>
      </c>
      <c r="K1311">
        <v>27</v>
      </c>
      <c r="L1311">
        <v>-3</v>
      </c>
      <c r="M1311">
        <v>6.39</v>
      </c>
      <c r="O1311">
        <v>-0.01</v>
      </c>
      <c r="P1311">
        <v>-0.06</v>
      </c>
      <c r="S1311" t="s">
        <v>185</v>
      </c>
      <c r="T1311" t="s">
        <v>185</v>
      </c>
    </row>
    <row r="1312" spans="1:20" x14ac:dyDescent="0.2">
      <c r="A1312">
        <v>1828</v>
      </c>
      <c r="B1312" t="s">
        <v>1821</v>
      </c>
      <c r="C1312">
        <v>36066</v>
      </c>
      <c r="D1312">
        <v>25241</v>
      </c>
      <c r="E1312">
        <v>5</v>
      </c>
      <c r="F1312">
        <v>32</v>
      </c>
      <c r="G1312">
        <v>33.799999999999997</v>
      </c>
      <c r="H1312" t="s">
        <v>24</v>
      </c>
      <c r="I1312">
        <v>57</v>
      </c>
      <c r="J1312">
        <v>13</v>
      </c>
      <c r="K1312">
        <v>16</v>
      </c>
      <c r="L1312">
        <v>57</v>
      </c>
      <c r="M1312">
        <v>6.48</v>
      </c>
      <c r="O1312">
        <v>0.56999999999999995</v>
      </c>
      <c r="P1312">
        <v>0.12</v>
      </c>
      <c r="S1312" t="s">
        <v>199</v>
      </c>
      <c r="T1312" t="s">
        <v>199</v>
      </c>
    </row>
    <row r="1313" spans="1:20" x14ac:dyDescent="0.2">
      <c r="A1313">
        <v>1830</v>
      </c>
      <c r="C1313">
        <v>36134</v>
      </c>
      <c r="D1313">
        <v>132170</v>
      </c>
      <c r="E1313">
        <v>5</v>
      </c>
      <c r="F1313">
        <v>29</v>
      </c>
      <c r="G1313">
        <v>23.6</v>
      </c>
      <c r="H1313" t="s">
        <v>26</v>
      </c>
      <c r="I1313">
        <v>3</v>
      </c>
      <c r="J1313">
        <v>26</v>
      </c>
      <c r="K1313">
        <v>47</v>
      </c>
      <c r="L1313">
        <v>-3</v>
      </c>
      <c r="M1313">
        <v>5.79</v>
      </c>
      <c r="O1313">
        <v>1.1499999999999999</v>
      </c>
      <c r="P1313">
        <v>1.02</v>
      </c>
      <c r="Q1313">
        <v>0.56999999999999995</v>
      </c>
      <c r="S1313" t="s">
        <v>1823</v>
      </c>
      <c r="T1313" t="s">
        <v>6439</v>
      </c>
    </row>
    <row r="1314" spans="1:20" x14ac:dyDescent="0.2">
      <c r="A1314">
        <v>1831</v>
      </c>
      <c r="C1314">
        <v>36160</v>
      </c>
      <c r="D1314">
        <v>77220</v>
      </c>
      <c r="E1314">
        <v>5</v>
      </c>
      <c r="F1314">
        <v>30</v>
      </c>
      <c r="G1314">
        <v>43.4</v>
      </c>
      <c r="H1314" t="s">
        <v>24</v>
      </c>
      <c r="I1314">
        <v>22</v>
      </c>
      <c r="J1314">
        <v>27</v>
      </c>
      <c r="K1314">
        <v>45</v>
      </c>
      <c r="L1314">
        <v>22</v>
      </c>
      <c r="M1314">
        <v>6.29</v>
      </c>
      <c r="O1314">
        <v>1.18</v>
      </c>
      <c r="P1314">
        <v>1.1499999999999999</v>
      </c>
      <c r="S1314" t="s">
        <v>197</v>
      </c>
      <c r="T1314" t="s">
        <v>197</v>
      </c>
    </row>
    <row r="1315" spans="1:20" x14ac:dyDescent="0.2">
      <c r="A1315">
        <v>1832</v>
      </c>
      <c r="C1315">
        <v>36162</v>
      </c>
      <c r="D1315">
        <v>94596</v>
      </c>
      <c r="E1315">
        <v>5</v>
      </c>
      <c r="F1315">
        <v>30</v>
      </c>
      <c r="G1315">
        <v>26.1</v>
      </c>
      <c r="H1315" t="s">
        <v>24</v>
      </c>
      <c r="I1315">
        <v>15</v>
      </c>
      <c r="J1315">
        <v>21</v>
      </c>
      <c r="K1315">
        <v>37</v>
      </c>
      <c r="L1315">
        <v>15</v>
      </c>
      <c r="M1315">
        <v>5.94</v>
      </c>
      <c r="O1315">
        <v>0.14000000000000001</v>
      </c>
      <c r="P1315">
        <v>0.14000000000000001</v>
      </c>
      <c r="S1315" t="s">
        <v>1824</v>
      </c>
      <c r="T1315" t="s">
        <v>1824</v>
      </c>
    </row>
    <row r="1316" spans="1:20" x14ac:dyDescent="0.2">
      <c r="A1316">
        <v>1833</v>
      </c>
      <c r="C1316">
        <v>36166</v>
      </c>
      <c r="D1316">
        <v>112830</v>
      </c>
      <c r="E1316">
        <v>5</v>
      </c>
      <c r="F1316">
        <v>29</v>
      </c>
      <c r="G1316">
        <v>54.8</v>
      </c>
      <c r="H1316" t="s">
        <v>24</v>
      </c>
      <c r="I1316">
        <v>1</v>
      </c>
      <c r="J1316">
        <v>47</v>
      </c>
      <c r="K1316">
        <v>21</v>
      </c>
      <c r="L1316">
        <v>1</v>
      </c>
      <c r="M1316">
        <v>5.78</v>
      </c>
      <c r="O1316">
        <v>-0.2</v>
      </c>
      <c r="P1316">
        <v>-0.84</v>
      </c>
      <c r="Q1316">
        <v>-0.2</v>
      </c>
      <c r="S1316" t="s">
        <v>82</v>
      </c>
      <c r="T1316" t="s">
        <v>82</v>
      </c>
    </row>
    <row r="1317" spans="1:20" x14ac:dyDescent="0.2">
      <c r="A1317">
        <v>1834</v>
      </c>
      <c r="B1317" t="s">
        <v>1825</v>
      </c>
      <c r="C1317">
        <v>36167</v>
      </c>
      <c r="D1317">
        <v>132176</v>
      </c>
      <c r="E1317">
        <v>5</v>
      </c>
      <c r="F1317">
        <v>29</v>
      </c>
      <c r="G1317">
        <v>44</v>
      </c>
      <c r="H1317" t="s">
        <v>26</v>
      </c>
      <c r="I1317">
        <v>1</v>
      </c>
      <c r="J1317">
        <v>5</v>
      </c>
      <c r="K1317">
        <v>32</v>
      </c>
      <c r="L1317">
        <v>-1</v>
      </c>
      <c r="M1317">
        <v>4.71</v>
      </c>
      <c r="O1317">
        <v>1.57</v>
      </c>
      <c r="P1317">
        <v>1.85</v>
      </c>
      <c r="Q1317">
        <v>0.69</v>
      </c>
      <c r="S1317" t="s">
        <v>77</v>
      </c>
      <c r="T1317" t="s">
        <v>77</v>
      </c>
    </row>
    <row r="1318" spans="1:20" x14ac:dyDescent="0.2">
      <c r="A1318">
        <v>1837</v>
      </c>
      <c r="C1318">
        <v>36217</v>
      </c>
      <c r="D1318">
        <v>112837</v>
      </c>
      <c r="E1318">
        <v>5</v>
      </c>
      <c r="F1318">
        <v>30</v>
      </c>
      <c r="G1318">
        <v>19.8</v>
      </c>
      <c r="H1318" t="s">
        <v>24</v>
      </c>
      <c r="I1318">
        <v>4</v>
      </c>
      <c r="J1318">
        <v>12</v>
      </c>
      <c r="K1318">
        <v>15</v>
      </c>
      <c r="L1318">
        <v>4</v>
      </c>
      <c r="M1318">
        <v>6.21</v>
      </c>
      <c r="O1318">
        <v>1.27</v>
      </c>
      <c r="P1318">
        <v>1.38</v>
      </c>
      <c r="Q1318">
        <v>0.47</v>
      </c>
      <c r="S1318" t="s">
        <v>1829</v>
      </c>
      <c r="T1318" t="s">
        <v>125</v>
      </c>
    </row>
    <row r="1319" spans="1:20" x14ac:dyDescent="0.2">
      <c r="A1319">
        <v>1839</v>
      </c>
      <c r="B1319" t="s">
        <v>1831</v>
      </c>
      <c r="C1319">
        <v>36267</v>
      </c>
      <c r="D1319">
        <v>112849</v>
      </c>
      <c r="E1319">
        <v>5</v>
      </c>
      <c r="F1319">
        <v>30</v>
      </c>
      <c r="G1319">
        <v>47.1</v>
      </c>
      <c r="H1319" t="s">
        <v>24</v>
      </c>
      <c r="I1319">
        <v>5</v>
      </c>
      <c r="J1319">
        <v>56</v>
      </c>
      <c r="K1319">
        <v>53</v>
      </c>
      <c r="L1319">
        <v>5</v>
      </c>
      <c r="M1319">
        <v>4.2</v>
      </c>
      <c r="O1319">
        <v>-0.14000000000000001</v>
      </c>
      <c r="P1319">
        <v>-0.55000000000000004</v>
      </c>
      <c r="Q1319">
        <v>-0.14000000000000001</v>
      </c>
      <c r="S1319" t="s">
        <v>211</v>
      </c>
      <c r="T1319" t="s">
        <v>211</v>
      </c>
    </row>
    <row r="1320" spans="1:20" x14ac:dyDescent="0.2">
      <c r="A1320">
        <v>1840</v>
      </c>
      <c r="C1320">
        <v>36285</v>
      </c>
      <c r="D1320">
        <v>132192</v>
      </c>
      <c r="E1320">
        <v>5</v>
      </c>
      <c r="F1320">
        <v>30</v>
      </c>
      <c r="G1320">
        <v>20.7</v>
      </c>
      <c r="H1320" t="s">
        <v>26</v>
      </c>
      <c r="I1320">
        <v>7</v>
      </c>
      <c r="J1320">
        <v>26</v>
      </c>
      <c r="K1320">
        <v>5</v>
      </c>
      <c r="L1320">
        <v>-7</v>
      </c>
      <c r="M1320">
        <v>6.33</v>
      </c>
      <c r="O1320">
        <v>-0.19</v>
      </c>
      <c r="P1320">
        <v>-0.83</v>
      </c>
      <c r="Q1320">
        <v>-0.17</v>
      </c>
      <c r="S1320" t="s">
        <v>2416</v>
      </c>
      <c r="T1320" t="s">
        <v>7045</v>
      </c>
    </row>
    <row r="1321" spans="1:20" x14ac:dyDescent="0.2">
      <c r="A1321">
        <v>1842</v>
      </c>
      <c r="B1321" t="s">
        <v>1834</v>
      </c>
      <c r="C1321">
        <v>36351</v>
      </c>
      <c r="D1321">
        <v>112861</v>
      </c>
      <c r="E1321">
        <v>5</v>
      </c>
      <c r="F1321">
        <v>31</v>
      </c>
      <c r="G1321">
        <v>14.5</v>
      </c>
      <c r="H1321" t="s">
        <v>24</v>
      </c>
      <c r="I1321">
        <v>3</v>
      </c>
      <c r="J1321">
        <v>17</v>
      </c>
      <c r="K1321">
        <v>32</v>
      </c>
      <c r="L1321">
        <v>3</v>
      </c>
      <c r="M1321">
        <v>5.46</v>
      </c>
      <c r="O1321">
        <v>-0.18</v>
      </c>
      <c r="P1321">
        <v>-0.83</v>
      </c>
      <c r="Q1321">
        <v>-0.2</v>
      </c>
      <c r="S1321" t="s">
        <v>1835</v>
      </c>
      <c r="T1321" t="s">
        <v>7717</v>
      </c>
    </row>
    <row r="1322" spans="1:20" x14ac:dyDescent="0.2">
      <c r="A1322">
        <v>1843</v>
      </c>
      <c r="B1322" t="s">
        <v>1836</v>
      </c>
      <c r="C1322">
        <v>36371</v>
      </c>
      <c r="D1322">
        <v>58164</v>
      </c>
      <c r="E1322">
        <v>5</v>
      </c>
      <c r="F1322">
        <v>32</v>
      </c>
      <c r="G1322">
        <v>43.7</v>
      </c>
      <c r="H1322" t="s">
        <v>24</v>
      </c>
      <c r="I1322">
        <v>32</v>
      </c>
      <c r="J1322">
        <v>11</v>
      </c>
      <c r="K1322">
        <v>31</v>
      </c>
      <c r="L1322">
        <v>32</v>
      </c>
      <c r="M1322">
        <v>4.76</v>
      </c>
      <c r="O1322">
        <v>0.34</v>
      </c>
      <c r="P1322">
        <v>-0.46</v>
      </c>
      <c r="Q1322">
        <v>0.27</v>
      </c>
      <c r="S1322" t="s">
        <v>1837</v>
      </c>
      <c r="T1322" t="s">
        <v>1837</v>
      </c>
    </row>
    <row r="1323" spans="1:20" x14ac:dyDescent="0.2">
      <c r="A1323">
        <v>1844</v>
      </c>
      <c r="C1323">
        <v>36384</v>
      </c>
      <c r="D1323">
        <v>5593</v>
      </c>
      <c r="E1323">
        <v>5</v>
      </c>
      <c r="F1323">
        <v>39</v>
      </c>
      <c r="G1323">
        <v>43.7</v>
      </c>
      <c r="H1323" t="s">
        <v>24</v>
      </c>
      <c r="I1323">
        <v>75</v>
      </c>
      <c r="J1323">
        <v>2</v>
      </c>
      <c r="K1323">
        <v>38</v>
      </c>
      <c r="L1323">
        <v>75</v>
      </c>
      <c r="M1323">
        <v>6.17</v>
      </c>
      <c r="O1323">
        <v>1.57</v>
      </c>
      <c r="P1323">
        <v>1.95</v>
      </c>
      <c r="S1323" t="s">
        <v>53</v>
      </c>
      <c r="T1323" t="s">
        <v>53</v>
      </c>
    </row>
    <row r="1324" spans="1:20" x14ac:dyDescent="0.2">
      <c r="A1324">
        <v>1845</v>
      </c>
      <c r="B1324" t="s">
        <v>1838</v>
      </c>
      <c r="C1324">
        <v>36389</v>
      </c>
      <c r="D1324">
        <v>94628</v>
      </c>
      <c r="E1324">
        <v>5</v>
      </c>
      <c r="F1324">
        <v>32</v>
      </c>
      <c r="G1324">
        <v>12.8</v>
      </c>
      <c r="H1324" t="s">
        <v>24</v>
      </c>
      <c r="I1324">
        <v>18</v>
      </c>
      <c r="J1324">
        <v>35</v>
      </c>
      <c r="K1324">
        <v>40</v>
      </c>
      <c r="L1324">
        <v>18</v>
      </c>
      <c r="M1324">
        <v>4.38</v>
      </c>
      <c r="O1324">
        <v>2.0699999999999998</v>
      </c>
      <c r="P1324">
        <v>2.21</v>
      </c>
      <c r="Q1324">
        <v>1.44</v>
      </c>
      <c r="S1324" t="s">
        <v>1840</v>
      </c>
      <c r="T1324" t="s">
        <v>1163</v>
      </c>
    </row>
    <row r="1325" spans="1:20" x14ac:dyDescent="0.2">
      <c r="A1325">
        <v>1846</v>
      </c>
      <c r="C1325">
        <v>36404</v>
      </c>
      <c r="D1325">
        <v>40426</v>
      </c>
      <c r="E1325">
        <v>5</v>
      </c>
      <c r="F1325">
        <v>33</v>
      </c>
      <c r="G1325">
        <v>28.7</v>
      </c>
      <c r="H1325" t="s">
        <v>24</v>
      </c>
      <c r="I1325">
        <v>42</v>
      </c>
      <c r="J1325">
        <v>6</v>
      </c>
      <c r="K1325">
        <v>32</v>
      </c>
      <c r="L1325">
        <v>42</v>
      </c>
      <c r="M1325">
        <v>6.55</v>
      </c>
      <c r="O1325">
        <v>-0.02</v>
      </c>
      <c r="P1325">
        <v>-0.27</v>
      </c>
      <c r="S1325" t="s">
        <v>1841</v>
      </c>
      <c r="T1325" t="s">
        <v>39</v>
      </c>
    </row>
    <row r="1326" spans="1:20" x14ac:dyDescent="0.2">
      <c r="A1326">
        <v>1847</v>
      </c>
      <c r="C1326">
        <v>36408</v>
      </c>
      <c r="D1326">
        <v>94630</v>
      </c>
      <c r="E1326">
        <v>5</v>
      </c>
      <c r="F1326">
        <v>32</v>
      </c>
      <c r="G1326">
        <v>14.2</v>
      </c>
      <c r="H1326" t="s">
        <v>24</v>
      </c>
      <c r="I1326">
        <v>17</v>
      </c>
      <c r="J1326">
        <v>3</v>
      </c>
      <c r="K1326">
        <v>29</v>
      </c>
      <c r="L1326">
        <v>17</v>
      </c>
      <c r="M1326">
        <v>5.46</v>
      </c>
      <c r="N1326" t="s">
        <v>103</v>
      </c>
      <c r="O1326">
        <v>-0.04</v>
      </c>
      <c r="P1326">
        <v>-0.23</v>
      </c>
      <c r="S1326" t="s">
        <v>1</v>
      </c>
      <c r="T1326" t="s">
        <v>112</v>
      </c>
    </row>
    <row r="1327" spans="1:20" x14ac:dyDescent="0.2">
      <c r="A1327">
        <v>1848</v>
      </c>
      <c r="C1327">
        <v>36430</v>
      </c>
      <c r="D1327">
        <v>132210</v>
      </c>
      <c r="E1327">
        <v>5</v>
      </c>
      <c r="F1327">
        <v>31</v>
      </c>
      <c r="G1327">
        <v>20.9</v>
      </c>
      <c r="H1327" t="s">
        <v>26</v>
      </c>
      <c r="I1327">
        <v>6</v>
      </c>
      <c r="J1327">
        <v>42</v>
      </c>
      <c r="K1327">
        <v>30</v>
      </c>
      <c r="L1327">
        <v>-6</v>
      </c>
      <c r="M1327">
        <v>6.22</v>
      </c>
      <c r="O1327">
        <v>-0.17</v>
      </c>
      <c r="P1327">
        <v>-0.74</v>
      </c>
      <c r="Q1327">
        <v>-0.17</v>
      </c>
      <c r="S1327" t="s">
        <v>82</v>
      </c>
      <c r="T1327" t="s">
        <v>82</v>
      </c>
    </row>
    <row r="1328" spans="1:20" x14ac:dyDescent="0.2">
      <c r="A1328">
        <v>1850</v>
      </c>
      <c r="C1328">
        <v>36484</v>
      </c>
      <c r="D1328">
        <v>58179</v>
      </c>
      <c r="E1328">
        <v>5</v>
      </c>
      <c r="F1328">
        <v>33</v>
      </c>
      <c r="G1328">
        <v>27.5</v>
      </c>
      <c r="H1328" t="s">
        <v>24</v>
      </c>
      <c r="I1328">
        <v>32</v>
      </c>
      <c r="J1328">
        <v>48</v>
      </c>
      <c r="K1328">
        <v>4</v>
      </c>
      <c r="L1328">
        <v>32</v>
      </c>
      <c r="M1328">
        <v>6.48</v>
      </c>
      <c r="O1328">
        <v>0.09</v>
      </c>
      <c r="P1328">
        <v>0.17</v>
      </c>
      <c r="Q1328">
        <v>0</v>
      </c>
      <c r="S1328" t="s">
        <v>2723</v>
      </c>
      <c r="T1328" t="s">
        <v>2723</v>
      </c>
    </row>
    <row r="1329" spans="1:20" x14ac:dyDescent="0.2">
      <c r="A1329">
        <v>1851</v>
      </c>
      <c r="B1329" t="s">
        <v>1843</v>
      </c>
      <c r="C1329">
        <v>36485</v>
      </c>
      <c r="D1329">
        <v>132221</v>
      </c>
      <c r="E1329">
        <v>5</v>
      </c>
      <c r="F1329">
        <v>32</v>
      </c>
      <c r="G1329">
        <v>0.5</v>
      </c>
      <c r="H1329" t="s">
        <v>26</v>
      </c>
      <c r="I1329">
        <v>0</v>
      </c>
      <c r="J1329">
        <v>17</v>
      </c>
      <c r="K1329">
        <v>4</v>
      </c>
      <c r="L1329">
        <v>0</v>
      </c>
      <c r="M1329">
        <v>6.85</v>
      </c>
      <c r="O1329">
        <v>-0.16</v>
      </c>
      <c r="P1329">
        <v>-0.71</v>
      </c>
      <c r="S1329" t="s">
        <v>82</v>
      </c>
      <c r="T1329" t="s">
        <v>82</v>
      </c>
    </row>
    <row r="1330" spans="1:20" x14ac:dyDescent="0.2">
      <c r="A1330">
        <v>1852</v>
      </c>
      <c r="B1330" t="s">
        <v>1843</v>
      </c>
      <c r="C1330">
        <v>36486</v>
      </c>
      <c r="D1330">
        <v>132220</v>
      </c>
      <c r="E1330">
        <v>5</v>
      </c>
      <c r="F1330">
        <v>32</v>
      </c>
      <c r="G1330">
        <v>0.4</v>
      </c>
      <c r="H1330" t="s">
        <v>26</v>
      </c>
      <c r="I1330">
        <v>0</v>
      </c>
      <c r="J1330">
        <v>17</v>
      </c>
      <c r="K1330">
        <v>57</v>
      </c>
      <c r="L1330">
        <v>0</v>
      </c>
      <c r="M1330">
        <v>2.23</v>
      </c>
      <c r="O1330">
        <v>-0.22</v>
      </c>
      <c r="P1330">
        <v>-1.05</v>
      </c>
      <c r="Q1330">
        <v>-0.22</v>
      </c>
      <c r="S1330" t="s">
        <v>1845</v>
      </c>
      <c r="T1330" t="s">
        <v>7150</v>
      </c>
    </row>
    <row r="1331" spans="1:20" x14ac:dyDescent="0.2">
      <c r="A1331">
        <v>1853</v>
      </c>
      <c r="C1331">
        <v>36496</v>
      </c>
      <c r="D1331">
        <v>13548</v>
      </c>
      <c r="E1331">
        <v>5</v>
      </c>
      <c r="F1331">
        <v>37</v>
      </c>
      <c r="G1331">
        <v>16.2</v>
      </c>
      <c r="H1331" t="s">
        <v>24</v>
      </c>
      <c r="I1331">
        <v>66</v>
      </c>
      <c r="J1331">
        <v>41</v>
      </c>
      <c r="K1331">
        <v>46</v>
      </c>
      <c r="L1331">
        <v>66</v>
      </c>
      <c r="M1331">
        <v>6.26</v>
      </c>
      <c r="S1331" t="s">
        <v>2380</v>
      </c>
      <c r="T1331" t="s">
        <v>2380</v>
      </c>
    </row>
    <row r="1332" spans="1:20" x14ac:dyDescent="0.2">
      <c r="A1332">
        <v>1854</v>
      </c>
      <c r="C1332">
        <v>36499</v>
      </c>
      <c r="D1332">
        <v>58182</v>
      </c>
      <c r="E1332">
        <v>5</v>
      </c>
      <c r="F1332">
        <v>33</v>
      </c>
      <c r="G1332">
        <v>38</v>
      </c>
      <c r="H1332" t="s">
        <v>24</v>
      </c>
      <c r="I1332">
        <v>34</v>
      </c>
      <c r="J1332">
        <v>43</v>
      </c>
      <c r="K1332">
        <v>33</v>
      </c>
      <c r="L1332">
        <v>34</v>
      </c>
      <c r="M1332">
        <v>6.27</v>
      </c>
      <c r="O1332">
        <v>0.15</v>
      </c>
      <c r="P1332">
        <v>0.17</v>
      </c>
      <c r="S1332" t="s">
        <v>391</v>
      </c>
      <c r="T1332" t="s">
        <v>391</v>
      </c>
    </row>
    <row r="1333" spans="1:20" x14ac:dyDescent="0.2">
      <c r="A1333">
        <v>1855</v>
      </c>
      <c r="B1333" t="s">
        <v>1846</v>
      </c>
      <c r="C1333">
        <v>36512</v>
      </c>
      <c r="D1333">
        <v>132222</v>
      </c>
      <c r="E1333">
        <v>5</v>
      </c>
      <c r="F1333">
        <v>31</v>
      </c>
      <c r="G1333">
        <v>55.8</v>
      </c>
      <c r="H1333" t="s">
        <v>26</v>
      </c>
      <c r="I1333">
        <v>7</v>
      </c>
      <c r="J1333">
        <v>18</v>
      </c>
      <c r="K1333">
        <v>5</v>
      </c>
      <c r="L1333">
        <v>-7</v>
      </c>
      <c r="M1333">
        <v>4.62</v>
      </c>
      <c r="O1333">
        <v>-0.26</v>
      </c>
      <c r="P1333">
        <v>-1.07</v>
      </c>
      <c r="Q1333">
        <v>-0.26</v>
      </c>
      <c r="S1333" t="s">
        <v>1847</v>
      </c>
      <c r="T1333" t="s">
        <v>1847</v>
      </c>
    </row>
    <row r="1334" spans="1:20" x14ac:dyDescent="0.2">
      <c r="A1334">
        <v>1857</v>
      </c>
      <c r="B1334" t="s">
        <v>1848</v>
      </c>
      <c r="C1334">
        <v>36570</v>
      </c>
      <c r="D1334">
        <v>13550</v>
      </c>
      <c r="E1334">
        <v>5</v>
      </c>
      <c r="F1334">
        <v>37</v>
      </c>
      <c r="G1334">
        <v>15.1</v>
      </c>
      <c r="H1334" t="s">
        <v>24</v>
      </c>
      <c r="I1334">
        <v>64</v>
      </c>
      <c r="J1334">
        <v>9</v>
      </c>
      <c r="K1334">
        <v>17</v>
      </c>
      <c r="L1334">
        <v>64</v>
      </c>
      <c r="M1334">
        <v>6.15</v>
      </c>
      <c r="O1334">
        <v>0.01</v>
      </c>
      <c r="P1334">
        <v>-7.0000000000000007E-2</v>
      </c>
      <c r="S1334" t="s">
        <v>134</v>
      </c>
      <c r="T1334" t="s">
        <v>134</v>
      </c>
    </row>
    <row r="1335" spans="1:20" x14ac:dyDescent="0.2">
      <c r="A1335">
        <v>1858</v>
      </c>
      <c r="B1335" t="s">
        <v>1849</v>
      </c>
      <c r="C1335">
        <v>36576</v>
      </c>
      <c r="D1335">
        <v>94649</v>
      </c>
      <c r="E1335">
        <v>5</v>
      </c>
      <c r="F1335">
        <v>33</v>
      </c>
      <c r="G1335">
        <v>31.6</v>
      </c>
      <c r="H1335" t="s">
        <v>24</v>
      </c>
      <c r="I1335">
        <v>18</v>
      </c>
      <c r="J1335">
        <v>32</v>
      </c>
      <c r="K1335">
        <v>25</v>
      </c>
      <c r="L1335">
        <v>18</v>
      </c>
      <c r="M1335">
        <v>5.69</v>
      </c>
      <c r="O1335">
        <v>0.01</v>
      </c>
      <c r="P1335">
        <v>-0.76</v>
      </c>
      <c r="S1335" t="s">
        <v>1851</v>
      </c>
      <c r="T1335" t="s">
        <v>7045</v>
      </c>
    </row>
    <row r="1336" spans="1:20" x14ac:dyDescent="0.2">
      <c r="A1336">
        <v>1860</v>
      </c>
      <c r="C1336">
        <v>36589</v>
      </c>
      <c r="D1336">
        <v>77255</v>
      </c>
      <c r="E1336">
        <v>5</v>
      </c>
      <c r="F1336">
        <v>33</v>
      </c>
      <c r="G1336">
        <v>38.799999999999997</v>
      </c>
      <c r="H1336" t="s">
        <v>24</v>
      </c>
      <c r="I1336">
        <v>20</v>
      </c>
      <c r="J1336">
        <v>28</v>
      </c>
      <c r="K1336">
        <v>27</v>
      </c>
      <c r="L1336">
        <v>20</v>
      </c>
      <c r="M1336">
        <v>6.18</v>
      </c>
      <c r="O1336">
        <v>-7.0000000000000007E-2</v>
      </c>
      <c r="P1336">
        <v>-0.39</v>
      </c>
      <c r="S1336" t="s">
        <v>177</v>
      </c>
      <c r="T1336" t="s">
        <v>177</v>
      </c>
    </row>
    <row r="1337" spans="1:20" x14ac:dyDescent="0.2">
      <c r="A1337">
        <v>1861</v>
      </c>
      <c r="C1337">
        <v>36591</v>
      </c>
      <c r="D1337">
        <v>132234</v>
      </c>
      <c r="E1337">
        <v>5</v>
      </c>
      <c r="F1337">
        <v>32</v>
      </c>
      <c r="G1337">
        <v>41.3</v>
      </c>
      <c r="H1337" t="s">
        <v>26</v>
      </c>
      <c r="I1337">
        <v>1</v>
      </c>
      <c r="J1337">
        <v>35</v>
      </c>
      <c r="K1337">
        <v>31</v>
      </c>
      <c r="L1337">
        <v>-1</v>
      </c>
      <c r="M1337">
        <v>5.35</v>
      </c>
      <c r="O1337">
        <v>-0.19</v>
      </c>
      <c r="P1337">
        <v>-0.94</v>
      </c>
      <c r="Q1337">
        <v>-0.19</v>
      </c>
      <c r="S1337" t="s">
        <v>1852</v>
      </c>
      <c r="T1337" t="s">
        <v>1852</v>
      </c>
    </row>
    <row r="1338" spans="1:20" x14ac:dyDescent="0.2">
      <c r="A1338">
        <v>1863</v>
      </c>
      <c r="C1338">
        <v>36646</v>
      </c>
      <c r="D1338">
        <v>132247</v>
      </c>
      <c r="E1338">
        <v>5</v>
      </c>
      <c r="F1338">
        <v>33</v>
      </c>
      <c r="G1338">
        <v>7.2</v>
      </c>
      <c r="H1338" t="s">
        <v>26</v>
      </c>
      <c r="I1338">
        <v>1</v>
      </c>
      <c r="J1338">
        <v>43</v>
      </c>
      <c r="K1338">
        <v>6</v>
      </c>
      <c r="L1338">
        <v>-1</v>
      </c>
      <c r="M1338">
        <v>6.46</v>
      </c>
      <c r="O1338">
        <v>-0.09</v>
      </c>
      <c r="P1338">
        <v>-0.6</v>
      </c>
      <c r="Q1338">
        <v>-0.12</v>
      </c>
      <c r="S1338" t="s">
        <v>1855</v>
      </c>
      <c r="T1338" t="s">
        <v>1855</v>
      </c>
    </row>
    <row r="1339" spans="1:20" x14ac:dyDescent="0.2">
      <c r="A1339">
        <v>1864</v>
      </c>
      <c r="B1339" t="s">
        <v>1856</v>
      </c>
      <c r="C1339">
        <v>36653</v>
      </c>
      <c r="D1339">
        <v>94652</v>
      </c>
      <c r="E1339">
        <v>5</v>
      </c>
      <c r="F1339">
        <v>33</v>
      </c>
      <c r="G1339">
        <v>54.3</v>
      </c>
      <c r="H1339" t="s">
        <v>24</v>
      </c>
      <c r="I1339">
        <v>14</v>
      </c>
      <c r="J1339">
        <v>18</v>
      </c>
      <c r="K1339">
        <v>20</v>
      </c>
      <c r="L1339">
        <v>14</v>
      </c>
      <c r="M1339">
        <v>5.64</v>
      </c>
      <c r="O1339">
        <v>-0.14000000000000001</v>
      </c>
      <c r="P1339">
        <v>-0.62</v>
      </c>
      <c r="S1339" t="s">
        <v>368</v>
      </c>
      <c r="T1339" t="s">
        <v>368</v>
      </c>
    </row>
    <row r="1340" spans="1:20" x14ac:dyDescent="0.2">
      <c r="A1340">
        <v>1866</v>
      </c>
      <c r="C1340">
        <v>36678</v>
      </c>
      <c r="D1340">
        <v>25276</v>
      </c>
      <c r="E1340">
        <v>5</v>
      </c>
      <c r="F1340">
        <v>36</v>
      </c>
      <c r="G1340">
        <v>35.200000000000003</v>
      </c>
      <c r="H1340" t="s">
        <v>24</v>
      </c>
      <c r="I1340">
        <v>54</v>
      </c>
      <c r="J1340">
        <v>25</v>
      </c>
      <c r="K1340">
        <v>44</v>
      </c>
      <c r="L1340">
        <v>54</v>
      </c>
      <c r="M1340">
        <v>5.73</v>
      </c>
      <c r="O1340">
        <v>1.63</v>
      </c>
      <c r="P1340">
        <v>1.98</v>
      </c>
      <c r="S1340" t="s">
        <v>53</v>
      </c>
      <c r="T1340" t="s">
        <v>53</v>
      </c>
    </row>
    <row r="1341" spans="1:20" x14ac:dyDescent="0.2">
      <c r="A1341">
        <v>1868</v>
      </c>
      <c r="C1341">
        <v>36695</v>
      </c>
      <c r="D1341">
        <v>132255</v>
      </c>
      <c r="E1341">
        <v>5</v>
      </c>
      <c r="F1341">
        <v>33</v>
      </c>
      <c r="G1341">
        <v>31.4</v>
      </c>
      <c r="H1341" t="s">
        <v>26</v>
      </c>
      <c r="I1341">
        <v>1</v>
      </c>
      <c r="J1341">
        <v>9</v>
      </c>
      <c r="K1341">
        <v>22</v>
      </c>
      <c r="L1341">
        <v>-1</v>
      </c>
      <c r="M1341">
        <v>5.34</v>
      </c>
      <c r="O1341">
        <v>-0.18</v>
      </c>
      <c r="P1341">
        <v>-0.9</v>
      </c>
      <c r="Q1341">
        <v>-0.2</v>
      </c>
      <c r="S1341" t="s">
        <v>3081</v>
      </c>
      <c r="T1341" t="s">
        <v>3081</v>
      </c>
    </row>
    <row r="1342" spans="1:20" x14ac:dyDescent="0.2">
      <c r="A1342">
        <v>1869</v>
      </c>
      <c r="C1342">
        <v>36719</v>
      </c>
      <c r="D1342">
        <v>40466</v>
      </c>
      <c r="E1342">
        <v>5</v>
      </c>
      <c r="F1342">
        <v>36</v>
      </c>
      <c r="G1342">
        <v>15.9</v>
      </c>
      <c r="H1342" t="s">
        <v>24</v>
      </c>
      <c r="I1342">
        <v>47</v>
      </c>
      <c r="J1342">
        <v>42</v>
      </c>
      <c r="K1342">
        <v>55</v>
      </c>
      <c r="L1342">
        <v>47</v>
      </c>
      <c r="M1342">
        <v>6.11</v>
      </c>
      <c r="O1342">
        <v>0.26</v>
      </c>
      <c r="P1342">
        <v>0.15</v>
      </c>
      <c r="R1342" t="s">
        <v>216</v>
      </c>
      <c r="S1342" t="s">
        <v>2891</v>
      </c>
      <c r="T1342" t="s">
        <v>7745</v>
      </c>
    </row>
    <row r="1343" spans="1:20" x14ac:dyDescent="0.2">
      <c r="A1343">
        <v>1871</v>
      </c>
      <c r="C1343">
        <v>36741</v>
      </c>
      <c r="D1343">
        <v>112901</v>
      </c>
      <c r="E1343">
        <v>5</v>
      </c>
      <c r="F1343">
        <v>33</v>
      </c>
      <c r="G1343">
        <v>57.6</v>
      </c>
      <c r="H1343" t="s">
        <v>24</v>
      </c>
      <c r="I1343">
        <v>1</v>
      </c>
      <c r="J1343">
        <v>24</v>
      </c>
      <c r="K1343">
        <v>28</v>
      </c>
      <c r="L1343">
        <v>1</v>
      </c>
      <c r="M1343">
        <v>6.59</v>
      </c>
      <c r="O1343">
        <v>-0.17</v>
      </c>
      <c r="P1343">
        <v>-0.79</v>
      </c>
      <c r="Q1343">
        <v>-0.21</v>
      </c>
      <c r="S1343" t="s">
        <v>82</v>
      </c>
      <c r="T1343" t="s">
        <v>82</v>
      </c>
    </row>
    <row r="1344" spans="1:20" x14ac:dyDescent="0.2">
      <c r="A1344">
        <v>1872</v>
      </c>
      <c r="B1344" t="s">
        <v>1860</v>
      </c>
      <c r="C1344">
        <v>36777</v>
      </c>
      <c r="D1344">
        <v>112904</v>
      </c>
      <c r="E1344">
        <v>5</v>
      </c>
      <c r="F1344">
        <v>34</v>
      </c>
      <c r="G1344">
        <v>16.7</v>
      </c>
      <c r="H1344" t="s">
        <v>24</v>
      </c>
      <c r="I1344">
        <v>3</v>
      </c>
      <c r="J1344">
        <v>46</v>
      </c>
      <c r="K1344">
        <v>1</v>
      </c>
      <c r="L1344">
        <v>3</v>
      </c>
      <c r="M1344">
        <v>5.36</v>
      </c>
      <c r="O1344">
        <v>0.05</v>
      </c>
      <c r="P1344">
        <v>7.0000000000000007E-2</v>
      </c>
      <c r="Q1344">
        <v>0.04</v>
      </c>
      <c r="S1344" t="s">
        <v>114</v>
      </c>
      <c r="T1344" t="s">
        <v>114</v>
      </c>
    </row>
    <row r="1345" spans="1:20" x14ac:dyDescent="0.2">
      <c r="A1345">
        <v>1873</v>
      </c>
      <c r="C1345">
        <v>36779</v>
      </c>
      <c r="D1345">
        <v>132269</v>
      </c>
      <c r="E1345">
        <v>5</v>
      </c>
      <c r="F1345">
        <v>34</v>
      </c>
      <c r="G1345">
        <v>3.9</v>
      </c>
      <c r="H1345" t="s">
        <v>26</v>
      </c>
      <c r="I1345">
        <v>1</v>
      </c>
      <c r="J1345">
        <v>2</v>
      </c>
      <c r="K1345">
        <v>8</v>
      </c>
      <c r="L1345">
        <v>-1</v>
      </c>
      <c r="M1345">
        <v>6.22</v>
      </c>
      <c r="O1345">
        <v>-0.17</v>
      </c>
      <c r="P1345">
        <v>-0.81</v>
      </c>
      <c r="Q1345">
        <v>-0.18</v>
      </c>
      <c r="S1345" t="s">
        <v>3156</v>
      </c>
      <c r="T1345" t="s">
        <v>3156</v>
      </c>
    </row>
    <row r="1346" spans="1:20" x14ac:dyDescent="0.2">
      <c r="A1346">
        <v>1874</v>
      </c>
      <c r="C1346">
        <v>36780</v>
      </c>
      <c r="D1346">
        <v>132270</v>
      </c>
      <c r="E1346">
        <v>5</v>
      </c>
      <c r="F1346">
        <v>34</v>
      </c>
      <c r="G1346">
        <v>4</v>
      </c>
      <c r="H1346" t="s">
        <v>26</v>
      </c>
      <c r="I1346">
        <v>1</v>
      </c>
      <c r="J1346">
        <v>28</v>
      </c>
      <c r="K1346">
        <v>14</v>
      </c>
      <c r="L1346">
        <v>-1</v>
      </c>
      <c r="M1346">
        <v>5.93</v>
      </c>
      <c r="O1346">
        <v>1.55</v>
      </c>
      <c r="P1346">
        <v>1.88</v>
      </c>
      <c r="S1346" t="s">
        <v>77</v>
      </c>
      <c r="T1346" t="s">
        <v>77</v>
      </c>
    </row>
    <row r="1347" spans="1:20" x14ac:dyDescent="0.2">
      <c r="A1347">
        <v>1875</v>
      </c>
      <c r="B1347" t="s">
        <v>1861</v>
      </c>
      <c r="C1347">
        <v>36819</v>
      </c>
      <c r="D1347">
        <v>77285</v>
      </c>
      <c r="E1347">
        <v>5</v>
      </c>
      <c r="F1347">
        <v>35</v>
      </c>
      <c r="G1347">
        <v>27.1</v>
      </c>
      <c r="H1347" t="s">
        <v>24</v>
      </c>
      <c r="I1347">
        <v>24</v>
      </c>
      <c r="J1347">
        <v>2</v>
      </c>
      <c r="K1347">
        <v>22</v>
      </c>
      <c r="L1347">
        <v>24</v>
      </c>
      <c r="M1347">
        <v>5.38</v>
      </c>
      <c r="O1347">
        <v>-0.09</v>
      </c>
      <c r="P1347">
        <v>-0.62</v>
      </c>
      <c r="S1347" t="s">
        <v>214</v>
      </c>
      <c r="T1347" t="s">
        <v>5651</v>
      </c>
    </row>
    <row r="1348" spans="1:20" x14ac:dyDescent="0.2">
      <c r="A1348">
        <v>1876</v>
      </c>
      <c r="B1348" t="s">
        <v>1862</v>
      </c>
      <c r="C1348">
        <v>36822</v>
      </c>
      <c r="D1348">
        <v>112914</v>
      </c>
      <c r="E1348">
        <v>5</v>
      </c>
      <c r="F1348">
        <v>34</v>
      </c>
      <c r="G1348">
        <v>49.2</v>
      </c>
      <c r="H1348" t="s">
        <v>24</v>
      </c>
      <c r="I1348">
        <v>9</v>
      </c>
      <c r="J1348">
        <v>29</v>
      </c>
      <c r="K1348">
        <v>22</v>
      </c>
      <c r="L1348">
        <v>9</v>
      </c>
      <c r="M1348">
        <v>4.41</v>
      </c>
      <c r="O1348">
        <v>-0.16</v>
      </c>
      <c r="P1348">
        <v>-0.97</v>
      </c>
      <c r="Q1348">
        <v>-0.17</v>
      </c>
      <c r="S1348" t="s">
        <v>2278</v>
      </c>
      <c r="T1348" t="s">
        <v>2278</v>
      </c>
    </row>
    <row r="1349" spans="1:20" x14ac:dyDescent="0.2">
      <c r="A1349">
        <v>1878</v>
      </c>
      <c r="C1349">
        <v>36859</v>
      </c>
      <c r="D1349">
        <v>77295</v>
      </c>
      <c r="E1349">
        <v>5</v>
      </c>
      <c r="F1349">
        <v>35</v>
      </c>
      <c r="G1349">
        <v>55.5</v>
      </c>
      <c r="H1349" t="s">
        <v>24</v>
      </c>
      <c r="I1349">
        <v>27</v>
      </c>
      <c r="J1349">
        <v>39</v>
      </c>
      <c r="K1349">
        <v>44</v>
      </c>
      <c r="L1349">
        <v>27</v>
      </c>
      <c r="M1349">
        <v>6.27</v>
      </c>
      <c r="O1349">
        <v>1.54</v>
      </c>
      <c r="P1349">
        <v>1.65</v>
      </c>
      <c r="S1349" t="s">
        <v>197</v>
      </c>
      <c r="T1349" t="s">
        <v>197</v>
      </c>
    </row>
    <row r="1350" spans="1:20" x14ac:dyDescent="0.2">
      <c r="A1350">
        <v>1879</v>
      </c>
      <c r="B1350" t="s">
        <v>1863</v>
      </c>
      <c r="C1350">
        <v>36861</v>
      </c>
      <c r="D1350">
        <v>112921</v>
      </c>
      <c r="E1350">
        <v>5</v>
      </c>
      <c r="F1350">
        <v>35</v>
      </c>
      <c r="G1350">
        <v>8.3000000000000007</v>
      </c>
      <c r="H1350" t="s">
        <v>24</v>
      </c>
      <c r="I1350">
        <v>9</v>
      </c>
      <c r="J1350">
        <v>56</v>
      </c>
      <c r="K1350">
        <v>3</v>
      </c>
      <c r="L1350">
        <v>9</v>
      </c>
      <c r="M1350">
        <v>3.54</v>
      </c>
      <c r="O1350">
        <v>-0.18</v>
      </c>
      <c r="P1350">
        <v>-1.03</v>
      </c>
      <c r="Q1350">
        <v>-0.17</v>
      </c>
      <c r="S1350" t="s">
        <v>1864</v>
      </c>
      <c r="T1350" t="s">
        <v>7756</v>
      </c>
    </row>
    <row r="1351" spans="1:20" x14ac:dyDescent="0.2">
      <c r="A1351">
        <v>1880</v>
      </c>
      <c r="B1351" t="s">
        <v>1863</v>
      </c>
      <c r="C1351">
        <v>36862</v>
      </c>
      <c r="E1351">
        <v>5</v>
      </c>
      <c r="F1351">
        <v>35</v>
      </c>
      <c r="G1351">
        <v>8.5</v>
      </c>
      <c r="H1351" t="s">
        <v>24</v>
      </c>
      <c r="I1351">
        <v>9</v>
      </c>
      <c r="J1351">
        <v>56</v>
      </c>
      <c r="K1351">
        <v>6</v>
      </c>
      <c r="L1351">
        <v>9</v>
      </c>
      <c r="M1351">
        <v>5.61</v>
      </c>
      <c r="O1351">
        <v>0.04</v>
      </c>
      <c r="P1351">
        <v>-0.77</v>
      </c>
      <c r="S1351" t="s">
        <v>3120</v>
      </c>
      <c r="T1351" t="s">
        <v>3120</v>
      </c>
    </row>
    <row r="1352" spans="1:20" x14ac:dyDescent="0.2">
      <c r="A1352">
        <v>1883</v>
      </c>
      <c r="C1352">
        <v>36881</v>
      </c>
      <c r="D1352">
        <v>94671</v>
      </c>
      <c r="E1352">
        <v>5</v>
      </c>
      <c r="F1352">
        <v>35</v>
      </c>
      <c r="G1352">
        <v>13.4</v>
      </c>
      <c r="H1352" t="s">
        <v>24</v>
      </c>
      <c r="I1352">
        <v>10</v>
      </c>
      <c r="J1352">
        <v>14</v>
      </c>
      <c r="K1352">
        <v>24</v>
      </c>
      <c r="L1352">
        <v>10</v>
      </c>
      <c r="M1352">
        <v>5.6</v>
      </c>
      <c r="O1352">
        <v>0.12</v>
      </c>
      <c r="P1352">
        <v>-7.0000000000000007E-2</v>
      </c>
      <c r="S1352" t="s">
        <v>1865</v>
      </c>
      <c r="T1352" t="s">
        <v>39</v>
      </c>
    </row>
    <row r="1353" spans="1:20" x14ac:dyDescent="0.2">
      <c r="A1353">
        <v>1884</v>
      </c>
      <c r="C1353">
        <v>36891</v>
      </c>
      <c r="D1353">
        <v>40481</v>
      </c>
      <c r="E1353">
        <v>5</v>
      </c>
      <c r="F1353">
        <v>36</v>
      </c>
      <c r="G1353">
        <v>52.4</v>
      </c>
      <c r="H1353" t="s">
        <v>24</v>
      </c>
      <c r="I1353">
        <v>40</v>
      </c>
      <c r="J1353">
        <v>10</v>
      </c>
      <c r="K1353">
        <v>56</v>
      </c>
      <c r="L1353">
        <v>40</v>
      </c>
      <c r="M1353">
        <v>6.09</v>
      </c>
      <c r="O1353">
        <v>1.03</v>
      </c>
      <c r="P1353">
        <v>0.69</v>
      </c>
      <c r="S1353" t="s">
        <v>1866</v>
      </c>
      <c r="T1353" t="s">
        <v>7762</v>
      </c>
    </row>
    <row r="1354" spans="1:20" x14ac:dyDescent="0.2">
      <c r="A1354">
        <v>1885</v>
      </c>
      <c r="C1354">
        <v>36905</v>
      </c>
      <c r="D1354">
        <v>914</v>
      </c>
      <c r="E1354">
        <v>6</v>
      </c>
      <c r="F1354">
        <v>1</v>
      </c>
      <c r="G1354">
        <v>20.2</v>
      </c>
      <c r="H1354" t="s">
        <v>24</v>
      </c>
      <c r="I1354">
        <v>85</v>
      </c>
      <c r="J1354">
        <v>10</v>
      </c>
      <c r="K1354">
        <v>56</v>
      </c>
      <c r="L1354">
        <v>85</v>
      </c>
      <c r="M1354">
        <v>6.11</v>
      </c>
      <c r="O1354">
        <v>1.57</v>
      </c>
      <c r="P1354">
        <v>1.9</v>
      </c>
      <c r="S1354" t="s">
        <v>53</v>
      </c>
      <c r="T1354" t="s">
        <v>53</v>
      </c>
    </row>
    <row r="1355" spans="1:20" x14ac:dyDescent="0.2">
      <c r="A1355">
        <v>1886</v>
      </c>
      <c r="C1355">
        <v>36959</v>
      </c>
      <c r="D1355">
        <v>132298</v>
      </c>
      <c r="E1355">
        <v>5</v>
      </c>
      <c r="F1355">
        <v>35</v>
      </c>
      <c r="G1355">
        <v>0.9</v>
      </c>
      <c r="H1355" t="s">
        <v>26</v>
      </c>
      <c r="I1355">
        <v>6</v>
      </c>
      <c r="J1355">
        <v>0</v>
      </c>
      <c r="K1355">
        <v>33</v>
      </c>
      <c r="L1355">
        <v>-6</v>
      </c>
      <c r="M1355">
        <v>5.67</v>
      </c>
      <c r="O1355">
        <v>-0.23</v>
      </c>
      <c r="P1355">
        <v>-0.91</v>
      </c>
      <c r="Q1355">
        <v>-0.21</v>
      </c>
      <c r="S1355" t="s">
        <v>3081</v>
      </c>
      <c r="T1355" t="s">
        <v>3081</v>
      </c>
    </row>
    <row r="1356" spans="1:20" x14ac:dyDescent="0.2">
      <c r="A1356">
        <v>1887</v>
      </c>
      <c r="C1356">
        <v>36960</v>
      </c>
      <c r="D1356">
        <v>132301</v>
      </c>
      <c r="E1356">
        <v>5</v>
      </c>
      <c r="F1356">
        <v>35</v>
      </c>
      <c r="G1356">
        <v>2.7</v>
      </c>
      <c r="H1356" t="s">
        <v>26</v>
      </c>
      <c r="I1356">
        <v>6</v>
      </c>
      <c r="J1356">
        <v>0</v>
      </c>
      <c r="K1356">
        <v>7</v>
      </c>
      <c r="L1356">
        <v>-6</v>
      </c>
      <c r="M1356">
        <v>4.78</v>
      </c>
      <c r="O1356">
        <v>-0.25</v>
      </c>
      <c r="P1356">
        <v>-1.02</v>
      </c>
      <c r="Q1356">
        <v>-0.25</v>
      </c>
      <c r="S1356" t="s">
        <v>3120</v>
      </c>
      <c r="T1356" t="s">
        <v>3120</v>
      </c>
    </row>
    <row r="1357" spans="1:20" x14ac:dyDescent="0.2">
      <c r="A1357">
        <v>1889</v>
      </c>
      <c r="C1357">
        <v>36994</v>
      </c>
      <c r="D1357">
        <v>77310</v>
      </c>
      <c r="E1357">
        <v>5</v>
      </c>
      <c r="F1357">
        <v>36</v>
      </c>
      <c r="G1357">
        <v>30.2</v>
      </c>
      <c r="H1357" t="s">
        <v>24</v>
      </c>
      <c r="I1357">
        <v>25</v>
      </c>
      <c r="J1357">
        <v>56</v>
      </c>
      <c r="K1357">
        <v>22</v>
      </c>
      <c r="L1357">
        <v>25</v>
      </c>
      <c r="M1357">
        <v>6.49</v>
      </c>
      <c r="O1357">
        <v>0.43</v>
      </c>
      <c r="S1357" t="s">
        <v>136</v>
      </c>
      <c r="T1357" t="s">
        <v>136</v>
      </c>
    </row>
    <row r="1358" spans="1:20" x14ac:dyDescent="0.2">
      <c r="A1358">
        <v>1890</v>
      </c>
      <c r="C1358">
        <v>37017</v>
      </c>
      <c r="D1358">
        <v>132317</v>
      </c>
      <c r="E1358">
        <v>5</v>
      </c>
      <c r="F1358">
        <v>35</v>
      </c>
      <c r="G1358">
        <v>21.8</v>
      </c>
      <c r="H1358" t="s">
        <v>26</v>
      </c>
      <c r="I1358">
        <v>4</v>
      </c>
      <c r="J1358">
        <v>29</v>
      </c>
      <c r="K1358">
        <v>36</v>
      </c>
      <c r="L1358">
        <v>-4</v>
      </c>
      <c r="M1358">
        <v>6.56</v>
      </c>
      <c r="O1358">
        <v>-0.13</v>
      </c>
      <c r="P1358">
        <v>-0.77</v>
      </c>
      <c r="Q1358">
        <v>-0.13</v>
      </c>
      <c r="S1358" t="s">
        <v>564</v>
      </c>
      <c r="T1358" t="s">
        <v>564</v>
      </c>
    </row>
    <row r="1359" spans="1:20" x14ac:dyDescent="0.2">
      <c r="A1359">
        <v>1891</v>
      </c>
      <c r="C1359">
        <v>37016</v>
      </c>
      <c r="D1359">
        <v>132319</v>
      </c>
      <c r="E1359">
        <v>5</v>
      </c>
      <c r="F1359">
        <v>35</v>
      </c>
      <c r="G1359">
        <v>22.5</v>
      </c>
      <c r="H1359" t="s">
        <v>26</v>
      </c>
      <c r="I1359">
        <v>4</v>
      </c>
      <c r="J1359">
        <v>25</v>
      </c>
      <c r="K1359">
        <v>31</v>
      </c>
      <c r="L1359">
        <v>-4</v>
      </c>
      <c r="M1359">
        <v>6.24</v>
      </c>
      <c r="O1359">
        <v>-0.15</v>
      </c>
      <c r="P1359">
        <v>-0.7</v>
      </c>
      <c r="Q1359">
        <v>-0.17</v>
      </c>
      <c r="S1359" t="s">
        <v>3156</v>
      </c>
      <c r="T1359" t="s">
        <v>3156</v>
      </c>
    </row>
    <row r="1360" spans="1:20" x14ac:dyDescent="0.2">
      <c r="A1360">
        <v>1892</v>
      </c>
      <c r="B1360" t="s">
        <v>1868</v>
      </c>
      <c r="C1360">
        <v>37018</v>
      </c>
      <c r="D1360">
        <v>132320</v>
      </c>
      <c r="E1360">
        <v>5</v>
      </c>
      <c r="F1360">
        <v>35</v>
      </c>
      <c r="G1360">
        <v>23.2</v>
      </c>
      <c r="H1360" t="s">
        <v>26</v>
      </c>
      <c r="I1360">
        <v>4</v>
      </c>
      <c r="J1360">
        <v>50</v>
      </c>
      <c r="K1360">
        <v>18</v>
      </c>
      <c r="L1360">
        <v>-4</v>
      </c>
      <c r="M1360">
        <v>4.59</v>
      </c>
      <c r="O1360">
        <v>-0.19</v>
      </c>
      <c r="P1360">
        <v>-0.94</v>
      </c>
      <c r="Q1360">
        <v>-0.18</v>
      </c>
      <c r="S1360" t="s">
        <v>3081</v>
      </c>
      <c r="T1360" t="s">
        <v>3081</v>
      </c>
    </row>
    <row r="1361" spans="1:20" x14ac:dyDescent="0.2">
      <c r="A1361">
        <v>1893</v>
      </c>
      <c r="B1361" t="s">
        <v>1869</v>
      </c>
      <c r="C1361">
        <v>37020</v>
      </c>
      <c r="E1361">
        <v>5</v>
      </c>
      <c r="F1361">
        <v>35</v>
      </c>
      <c r="G1361">
        <v>15.9</v>
      </c>
      <c r="H1361" t="s">
        <v>26</v>
      </c>
      <c r="I1361">
        <v>5</v>
      </c>
      <c r="J1361">
        <v>23</v>
      </c>
      <c r="K1361">
        <v>14</v>
      </c>
      <c r="L1361">
        <v>-5</v>
      </c>
      <c r="M1361">
        <v>6.73</v>
      </c>
      <c r="O1361">
        <v>0.02</v>
      </c>
      <c r="P1361">
        <v>-0.88</v>
      </c>
      <c r="Q1361">
        <v>0.21</v>
      </c>
      <c r="S1361" t="s">
        <v>3120</v>
      </c>
      <c r="T1361" t="s">
        <v>3120</v>
      </c>
    </row>
    <row r="1362" spans="1:20" x14ac:dyDescent="0.2">
      <c r="A1362">
        <v>1894</v>
      </c>
      <c r="B1362" t="s">
        <v>1869</v>
      </c>
      <c r="C1362">
        <v>37021</v>
      </c>
      <c r="E1362">
        <v>5</v>
      </c>
      <c r="F1362">
        <v>35</v>
      </c>
      <c r="G1362">
        <v>16.100000000000001</v>
      </c>
      <c r="H1362" t="s">
        <v>26</v>
      </c>
      <c r="I1362">
        <v>5</v>
      </c>
      <c r="J1362">
        <v>23</v>
      </c>
      <c r="K1362">
        <v>7</v>
      </c>
      <c r="L1362">
        <v>-5</v>
      </c>
      <c r="M1362">
        <v>7.96</v>
      </c>
      <c r="O1362">
        <v>0.24</v>
      </c>
      <c r="P1362">
        <v>-0.49</v>
      </c>
      <c r="S1362" t="s">
        <v>1847</v>
      </c>
      <c r="T1362" t="s">
        <v>1847</v>
      </c>
    </row>
    <row r="1363" spans="1:20" x14ac:dyDescent="0.2">
      <c r="A1363">
        <v>1895</v>
      </c>
      <c r="B1363" t="s">
        <v>1869</v>
      </c>
      <c r="C1363">
        <v>37022</v>
      </c>
      <c r="D1363">
        <v>132314</v>
      </c>
      <c r="E1363">
        <v>5</v>
      </c>
      <c r="F1363">
        <v>35</v>
      </c>
      <c r="G1363">
        <v>16.5</v>
      </c>
      <c r="H1363" t="s">
        <v>26</v>
      </c>
      <c r="I1363">
        <v>5</v>
      </c>
      <c r="J1363">
        <v>23</v>
      </c>
      <c r="K1363">
        <v>23</v>
      </c>
      <c r="L1363">
        <v>-5</v>
      </c>
      <c r="M1363">
        <v>5.13</v>
      </c>
      <c r="O1363">
        <v>0.02</v>
      </c>
      <c r="P1363">
        <v>-0.95</v>
      </c>
      <c r="Q1363">
        <v>0.18</v>
      </c>
      <c r="S1363" t="s">
        <v>1872</v>
      </c>
      <c r="T1363" t="s">
        <v>1872</v>
      </c>
    </row>
    <row r="1364" spans="1:20" x14ac:dyDescent="0.2">
      <c r="A1364">
        <v>1896</v>
      </c>
      <c r="B1364" t="s">
        <v>1869</v>
      </c>
      <c r="C1364">
        <v>37023</v>
      </c>
      <c r="E1364">
        <v>5</v>
      </c>
      <c r="F1364">
        <v>35</v>
      </c>
      <c r="G1364">
        <v>17.3</v>
      </c>
      <c r="H1364" t="s">
        <v>26</v>
      </c>
      <c r="I1364">
        <v>5</v>
      </c>
      <c r="J1364">
        <v>23</v>
      </c>
      <c r="K1364">
        <v>16</v>
      </c>
      <c r="L1364">
        <v>-5</v>
      </c>
      <c r="M1364">
        <v>6.7</v>
      </c>
      <c r="O1364">
        <v>0.09</v>
      </c>
      <c r="P1364">
        <v>-0.71</v>
      </c>
      <c r="Q1364">
        <v>0.2</v>
      </c>
      <c r="S1364" t="s">
        <v>1873</v>
      </c>
      <c r="T1364" t="s">
        <v>3120</v>
      </c>
    </row>
    <row r="1365" spans="1:20" x14ac:dyDescent="0.2">
      <c r="A1365">
        <v>1897</v>
      </c>
      <c r="B1365" t="s">
        <v>1874</v>
      </c>
      <c r="C1365">
        <v>37041</v>
      </c>
      <c r="D1365">
        <v>132321</v>
      </c>
      <c r="E1365">
        <v>5</v>
      </c>
      <c r="F1365">
        <v>35</v>
      </c>
      <c r="G1365">
        <v>22.9</v>
      </c>
      <c r="H1365" t="s">
        <v>26</v>
      </c>
      <c r="I1365">
        <v>5</v>
      </c>
      <c r="J1365">
        <v>24</v>
      </c>
      <c r="K1365">
        <v>58</v>
      </c>
      <c r="L1365">
        <v>-5</v>
      </c>
      <c r="M1365">
        <v>5.08</v>
      </c>
      <c r="O1365">
        <v>-0.09</v>
      </c>
      <c r="P1365">
        <v>-0.94</v>
      </c>
      <c r="S1365" t="s">
        <v>1875</v>
      </c>
      <c r="T1365" t="s">
        <v>2610</v>
      </c>
    </row>
    <row r="1366" spans="1:20" x14ac:dyDescent="0.2">
      <c r="A1366">
        <v>1898</v>
      </c>
      <c r="C1366">
        <v>37040</v>
      </c>
      <c r="D1366">
        <v>132325</v>
      </c>
      <c r="E1366">
        <v>5</v>
      </c>
      <c r="F1366">
        <v>35</v>
      </c>
      <c r="G1366">
        <v>31.1</v>
      </c>
      <c r="H1366" t="s">
        <v>26</v>
      </c>
      <c r="I1366">
        <v>4</v>
      </c>
      <c r="J1366">
        <v>21</v>
      </c>
      <c r="K1366">
        <v>53</v>
      </c>
      <c r="L1366">
        <v>-4</v>
      </c>
      <c r="M1366">
        <v>6.38</v>
      </c>
      <c r="O1366">
        <v>-0.14000000000000001</v>
      </c>
      <c r="P1366">
        <v>-0.74</v>
      </c>
      <c r="Q1366">
        <v>-0.16</v>
      </c>
      <c r="S1366" t="s">
        <v>214</v>
      </c>
      <c r="T1366" t="s">
        <v>5651</v>
      </c>
    </row>
    <row r="1367" spans="1:20" x14ac:dyDescent="0.2">
      <c r="A1367">
        <v>1899</v>
      </c>
      <c r="B1367" t="s">
        <v>1876</v>
      </c>
      <c r="C1367">
        <v>37043</v>
      </c>
      <c r="D1367">
        <v>132323</v>
      </c>
      <c r="E1367">
        <v>5</v>
      </c>
      <c r="F1367">
        <v>35</v>
      </c>
      <c r="G1367">
        <v>26</v>
      </c>
      <c r="H1367" t="s">
        <v>26</v>
      </c>
      <c r="I1367">
        <v>5</v>
      </c>
      <c r="J1367">
        <v>54</v>
      </c>
      <c r="K1367">
        <v>36</v>
      </c>
      <c r="L1367">
        <v>-5</v>
      </c>
      <c r="M1367">
        <v>2.77</v>
      </c>
      <c r="O1367">
        <v>-0.24</v>
      </c>
      <c r="P1367">
        <v>-1.08</v>
      </c>
      <c r="Q1367">
        <v>-0.2</v>
      </c>
      <c r="S1367" t="s">
        <v>1877</v>
      </c>
      <c r="T1367" t="s">
        <v>1877</v>
      </c>
    </row>
    <row r="1368" spans="1:20" x14ac:dyDescent="0.2">
      <c r="A1368">
        <v>1900</v>
      </c>
      <c r="C1368">
        <v>37055</v>
      </c>
      <c r="D1368">
        <v>132332</v>
      </c>
      <c r="E1368">
        <v>5</v>
      </c>
      <c r="F1368">
        <v>35</v>
      </c>
      <c r="G1368">
        <v>35.799999999999997</v>
      </c>
      <c r="H1368" t="s">
        <v>26</v>
      </c>
      <c r="I1368">
        <v>3</v>
      </c>
      <c r="J1368">
        <v>15</v>
      </c>
      <c r="K1368">
        <v>10</v>
      </c>
      <c r="L1368">
        <v>-3</v>
      </c>
      <c r="M1368">
        <v>6.4</v>
      </c>
      <c r="O1368">
        <v>-0.12</v>
      </c>
      <c r="P1368">
        <v>-0.63</v>
      </c>
      <c r="Q1368">
        <v>-0.13</v>
      </c>
      <c r="S1368" t="s">
        <v>2318</v>
      </c>
      <c r="T1368" t="s">
        <v>2318</v>
      </c>
    </row>
    <row r="1369" spans="1:20" x14ac:dyDescent="0.2">
      <c r="A1369">
        <v>1901</v>
      </c>
      <c r="B1369" t="s">
        <v>1878</v>
      </c>
      <c r="C1369">
        <v>37077</v>
      </c>
      <c r="D1369">
        <v>132336</v>
      </c>
      <c r="E1369">
        <v>5</v>
      </c>
      <c r="F1369">
        <v>35</v>
      </c>
      <c r="G1369">
        <v>39.5</v>
      </c>
      <c r="H1369" t="s">
        <v>26</v>
      </c>
      <c r="I1369">
        <v>4</v>
      </c>
      <c r="J1369">
        <v>51</v>
      </c>
      <c r="K1369">
        <v>21</v>
      </c>
      <c r="L1369">
        <v>-4</v>
      </c>
      <c r="M1369">
        <v>5.26</v>
      </c>
      <c r="O1369">
        <v>0.24</v>
      </c>
      <c r="P1369">
        <v>0.15</v>
      </c>
      <c r="Q1369">
        <v>0.14000000000000001</v>
      </c>
      <c r="S1369" t="s">
        <v>423</v>
      </c>
      <c r="T1369" t="s">
        <v>423</v>
      </c>
    </row>
    <row r="1370" spans="1:20" x14ac:dyDescent="0.2">
      <c r="A1370">
        <v>1902</v>
      </c>
      <c r="C1370">
        <v>37098</v>
      </c>
      <c r="D1370">
        <v>77322</v>
      </c>
      <c r="E1370">
        <v>5</v>
      </c>
      <c r="F1370">
        <v>37</v>
      </c>
      <c r="G1370">
        <v>8.8000000000000007</v>
      </c>
      <c r="H1370" t="s">
        <v>24</v>
      </c>
      <c r="I1370">
        <v>26</v>
      </c>
      <c r="J1370">
        <v>55</v>
      </c>
      <c r="K1370">
        <v>27</v>
      </c>
      <c r="L1370">
        <v>26</v>
      </c>
      <c r="M1370">
        <v>5.83</v>
      </c>
      <c r="O1370">
        <v>-7.0000000000000007E-2</v>
      </c>
      <c r="P1370">
        <v>-0.39</v>
      </c>
      <c r="S1370" t="s">
        <v>537</v>
      </c>
      <c r="T1370" t="s">
        <v>6024</v>
      </c>
    </row>
    <row r="1371" spans="1:20" x14ac:dyDescent="0.2">
      <c r="A1371">
        <v>1903</v>
      </c>
      <c r="B1371" t="s">
        <v>1879</v>
      </c>
      <c r="C1371">
        <v>37128</v>
      </c>
      <c r="D1371">
        <v>132346</v>
      </c>
      <c r="E1371">
        <v>5</v>
      </c>
      <c r="F1371">
        <v>36</v>
      </c>
      <c r="G1371">
        <v>12.8</v>
      </c>
      <c r="H1371" t="s">
        <v>26</v>
      </c>
      <c r="I1371">
        <v>1</v>
      </c>
      <c r="J1371">
        <v>12</v>
      </c>
      <c r="K1371">
        <v>7</v>
      </c>
      <c r="L1371">
        <v>-1</v>
      </c>
      <c r="M1371">
        <v>1.7</v>
      </c>
      <c r="O1371">
        <v>-0.19</v>
      </c>
      <c r="P1371">
        <v>-1.04</v>
      </c>
      <c r="Q1371">
        <v>-0.17</v>
      </c>
      <c r="S1371" t="s">
        <v>1881</v>
      </c>
      <c r="T1371" t="s">
        <v>1881</v>
      </c>
    </row>
    <row r="1372" spans="1:20" x14ac:dyDescent="0.2">
      <c r="A1372">
        <v>1904</v>
      </c>
      <c r="C1372">
        <v>37138</v>
      </c>
      <c r="D1372">
        <v>58263</v>
      </c>
      <c r="E1372">
        <v>5</v>
      </c>
      <c r="F1372">
        <v>37</v>
      </c>
      <c r="G1372">
        <v>45.7</v>
      </c>
      <c r="H1372" t="s">
        <v>24</v>
      </c>
      <c r="I1372">
        <v>33</v>
      </c>
      <c r="J1372">
        <v>33</v>
      </c>
      <c r="K1372">
        <v>33</v>
      </c>
      <c r="L1372">
        <v>33</v>
      </c>
      <c r="M1372">
        <v>6.33</v>
      </c>
      <c r="O1372">
        <v>1.31</v>
      </c>
      <c r="S1372" t="s">
        <v>197</v>
      </c>
      <c r="T1372" t="s">
        <v>197</v>
      </c>
    </row>
    <row r="1373" spans="1:20" x14ac:dyDescent="0.2">
      <c r="A1373">
        <v>1905</v>
      </c>
      <c r="B1373" t="s">
        <v>1882</v>
      </c>
      <c r="C1373">
        <v>37147</v>
      </c>
      <c r="D1373">
        <v>94700</v>
      </c>
      <c r="E1373">
        <v>5</v>
      </c>
      <c r="F1373">
        <v>37</v>
      </c>
      <c r="G1373">
        <v>3.8</v>
      </c>
      <c r="H1373" t="s">
        <v>24</v>
      </c>
      <c r="I1373">
        <v>17</v>
      </c>
      <c r="J1373">
        <v>2</v>
      </c>
      <c r="K1373">
        <v>25</v>
      </c>
      <c r="L1373">
        <v>17</v>
      </c>
      <c r="M1373">
        <v>5.54</v>
      </c>
      <c r="O1373">
        <v>0.22</v>
      </c>
      <c r="P1373">
        <v>0.1</v>
      </c>
      <c r="Q1373">
        <v>0.12</v>
      </c>
      <c r="S1373" t="s">
        <v>264</v>
      </c>
      <c r="T1373" t="s">
        <v>264</v>
      </c>
    </row>
    <row r="1374" spans="1:20" x14ac:dyDescent="0.2">
      <c r="A1374">
        <v>1906</v>
      </c>
      <c r="C1374">
        <v>37150</v>
      </c>
      <c r="D1374">
        <v>132351</v>
      </c>
      <c r="E1374">
        <v>5</v>
      </c>
      <c r="F1374">
        <v>36</v>
      </c>
      <c r="G1374">
        <v>15</v>
      </c>
      <c r="H1374" t="s">
        <v>26</v>
      </c>
      <c r="I1374">
        <v>5</v>
      </c>
      <c r="J1374">
        <v>38</v>
      </c>
      <c r="K1374">
        <v>53</v>
      </c>
      <c r="L1374">
        <v>-5</v>
      </c>
      <c r="M1374">
        <v>6.54</v>
      </c>
      <c r="O1374">
        <v>-0.18</v>
      </c>
      <c r="P1374">
        <v>-0.81</v>
      </c>
      <c r="S1374" t="s">
        <v>368</v>
      </c>
      <c r="T1374" t="s">
        <v>368</v>
      </c>
    </row>
    <row r="1375" spans="1:20" x14ac:dyDescent="0.2">
      <c r="A1375">
        <v>1907</v>
      </c>
      <c r="B1375" t="s">
        <v>1883</v>
      </c>
      <c r="C1375">
        <v>37160</v>
      </c>
      <c r="D1375">
        <v>112958</v>
      </c>
      <c r="E1375">
        <v>5</v>
      </c>
      <c r="F1375">
        <v>36</v>
      </c>
      <c r="G1375">
        <v>54.3</v>
      </c>
      <c r="H1375" t="s">
        <v>24</v>
      </c>
      <c r="I1375">
        <v>9</v>
      </c>
      <c r="J1375">
        <v>17</v>
      </c>
      <c r="K1375">
        <v>26</v>
      </c>
      <c r="L1375">
        <v>9</v>
      </c>
      <c r="M1375">
        <v>4.09</v>
      </c>
      <c r="O1375">
        <v>0.95</v>
      </c>
      <c r="P1375">
        <v>0.64</v>
      </c>
      <c r="Q1375">
        <v>0.55000000000000004</v>
      </c>
      <c r="S1375" t="s">
        <v>1884</v>
      </c>
      <c r="T1375" t="s">
        <v>54</v>
      </c>
    </row>
    <row r="1376" spans="1:20" x14ac:dyDescent="0.2">
      <c r="A1376">
        <v>1908</v>
      </c>
      <c r="C1376">
        <v>37171</v>
      </c>
      <c r="D1376">
        <v>94702</v>
      </c>
      <c r="E1376">
        <v>5</v>
      </c>
      <c r="F1376">
        <v>37</v>
      </c>
      <c r="G1376">
        <v>4.4000000000000004</v>
      </c>
      <c r="H1376" t="s">
        <v>24</v>
      </c>
      <c r="I1376">
        <v>11</v>
      </c>
      <c r="J1376">
        <v>2</v>
      </c>
      <c r="K1376">
        <v>6</v>
      </c>
      <c r="L1376">
        <v>11</v>
      </c>
      <c r="M1376">
        <v>5.94</v>
      </c>
      <c r="O1376">
        <v>1.58</v>
      </c>
      <c r="P1376">
        <v>1.91</v>
      </c>
      <c r="Q1376">
        <v>0.94</v>
      </c>
      <c r="S1376" t="s">
        <v>172</v>
      </c>
      <c r="T1376" t="s">
        <v>172</v>
      </c>
    </row>
    <row r="1377" spans="1:20" x14ac:dyDescent="0.2">
      <c r="A1377">
        <v>1910</v>
      </c>
      <c r="B1377" t="s">
        <v>1886</v>
      </c>
      <c r="C1377">
        <v>37202</v>
      </c>
      <c r="D1377">
        <v>77336</v>
      </c>
      <c r="E1377">
        <v>5</v>
      </c>
      <c r="F1377">
        <v>37</v>
      </c>
      <c r="G1377">
        <v>38.700000000000003</v>
      </c>
      <c r="H1377" t="s">
        <v>24</v>
      </c>
      <c r="I1377">
        <v>21</v>
      </c>
      <c r="J1377">
        <v>8</v>
      </c>
      <c r="K1377">
        <v>33</v>
      </c>
      <c r="L1377">
        <v>21</v>
      </c>
      <c r="M1377">
        <v>3</v>
      </c>
      <c r="O1377">
        <v>-0.19</v>
      </c>
      <c r="P1377">
        <v>-0.67</v>
      </c>
      <c r="Q1377">
        <v>-0.1</v>
      </c>
      <c r="S1377" t="s">
        <v>1888</v>
      </c>
      <c r="T1377" t="s">
        <v>1532</v>
      </c>
    </row>
    <row r="1378" spans="1:20" x14ac:dyDescent="0.2">
      <c r="A1378">
        <v>1911</v>
      </c>
      <c r="C1378">
        <v>37209</v>
      </c>
      <c r="D1378">
        <v>132359</v>
      </c>
      <c r="E1378">
        <v>5</v>
      </c>
      <c r="F1378">
        <v>36</v>
      </c>
      <c r="G1378">
        <v>35.700000000000003</v>
      </c>
      <c r="H1378" t="s">
        <v>26</v>
      </c>
      <c r="I1378">
        <v>6</v>
      </c>
      <c r="J1378">
        <v>3</v>
      </c>
      <c r="K1378">
        <v>54</v>
      </c>
      <c r="L1378">
        <v>-6</v>
      </c>
      <c r="M1378">
        <v>5.72</v>
      </c>
      <c r="O1378">
        <v>-0.22</v>
      </c>
      <c r="P1378">
        <v>-0.91</v>
      </c>
      <c r="Q1378">
        <v>-0.25</v>
      </c>
      <c r="S1378" t="s">
        <v>3081</v>
      </c>
      <c r="T1378" t="s">
        <v>3081</v>
      </c>
    </row>
    <row r="1379" spans="1:20" x14ac:dyDescent="0.2">
      <c r="A1379">
        <v>1913</v>
      </c>
      <c r="C1379">
        <v>37232</v>
      </c>
      <c r="D1379">
        <v>112966</v>
      </c>
      <c r="E1379">
        <v>5</v>
      </c>
      <c r="F1379">
        <v>37</v>
      </c>
      <c r="G1379">
        <v>19.3</v>
      </c>
      <c r="H1379" t="s">
        <v>24</v>
      </c>
      <c r="I1379">
        <v>8</v>
      </c>
      <c r="J1379">
        <v>57</v>
      </c>
      <c r="K1379">
        <v>7</v>
      </c>
      <c r="L1379">
        <v>8</v>
      </c>
      <c r="M1379">
        <v>6.12</v>
      </c>
      <c r="O1379">
        <v>-0.17</v>
      </c>
      <c r="P1379">
        <v>-0.83</v>
      </c>
      <c r="S1379" t="s">
        <v>2416</v>
      </c>
      <c r="T1379" t="s">
        <v>7045</v>
      </c>
    </row>
    <row r="1380" spans="1:20" x14ac:dyDescent="0.2">
      <c r="A1380">
        <v>1914</v>
      </c>
      <c r="B1380" t="s">
        <v>1889</v>
      </c>
      <c r="C1380">
        <v>37269</v>
      </c>
      <c r="D1380">
        <v>58280</v>
      </c>
      <c r="E1380">
        <v>5</v>
      </c>
      <c r="F1380">
        <v>38</v>
      </c>
      <c r="G1380">
        <v>38.1</v>
      </c>
      <c r="H1380" t="s">
        <v>24</v>
      </c>
      <c r="I1380">
        <v>30</v>
      </c>
      <c r="J1380">
        <v>29</v>
      </c>
      <c r="K1380">
        <v>33</v>
      </c>
      <c r="L1380">
        <v>30</v>
      </c>
      <c r="M1380">
        <v>5.4</v>
      </c>
      <c r="O1380">
        <v>0.45</v>
      </c>
      <c r="P1380">
        <v>0.25</v>
      </c>
      <c r="S1380" t="s">
        <v>1890</v>
      </c>
      <c r="T1380" t="s">
        <v>1017</v>
      </c>
    </row>
    <row r="1381" spans="1:20" x14ac:dyDescent="0.2">
      <c r="A1381">
        <v>1916</v>
      </c>
      <c r="C1381">
        <v>37289</v>
      </c>
      <c r="D1381">
        <v>13570</v>
      </c>
      <c r="E1381">
        <v>5</v>
      </c>
      <c r="F1381">
        <v>42</v>
      </c>
      <c r="G1381">
        <v>26.4</v>
      </c>
      <c r="H1381" t="s">
        <v>24</v>
      </c>
      <c r="I1381">
        <v>65</v>
      </c>
      <c r="J1381">
        <v>41</v>
      </c>
      <c r="K1381">
        <v>52</v>
      </c>
      <c r="L1381">
        <v>65</v>
      </c>
      <c r="M1381">
        <v>5.6</v>
      </c>
      <c r="O1381">
        <v>1.24</v>
      </c>
      <c r="R1381" t="s">
        <v>27</v>
      </c>
      <c r="S1381" t="s">
        <v>104</v>
      </c>
      <c r="T1381" t="s">
        <v>5820</v>
      </c>
    </row>
    <row r="1382" spans="1:20" x14ac:dyDescent="0.2">
      <c r="A1382">
        <v>1918</v>
      </c>
      <c r="C1382">
        <v>37303</v>
      </c>
      <c r="D1382">
        <v>132375</v>
      </c>
      <c r="E1382">
        <v>5</v>
      </c>
      <c r="F1382">
        <v>37</v>
      </c>
      <c r="G1382">
        <v>27.4</v>
      </c>
      <c r="H1382" t="s">
        <v>26</v>
      </c>
      <c r="I1382">
        <v>5</v>
      </c>
      <c r="J1382">
        <v>56</v>
      </c>
      <c r="K1382">
        <v>18</v>
      </c>
      <c r="L1382">
        <v>-5</v>
      </c>
      <c r="M1382">
        <v>6.05</v>
      </c>
      <c r="O1382">
        <v>-0.22</v>
      </c>
      <c r="P1382">
        <v>-0.93</v>
      </c>
      <c r="Q1382">
        <v>-0.25</v>
      </c>
      <c r="S1382" t="s">
        <v>3081</v>
      </c>
      <c r="T1382" t="s">
        <v>3081</v>
      </c>
    </row>
    <row r="1383" spans="1:20" x14ac:dyDescent="0.2">
      <c r="A1383">
        <v>1919</v>
      </c>
      <c r="C1383">
        <v>37306</v>
      </c>
      <c r="D1383">
        <v>150617</v>
      </c>
      <c r="E1383">
        <v>5</v>
      </c>
      <c r="F1383">
        <v>37</v>
      </c>
      <c r="G1383">
        <v>8.8000000000000007</v>
      </c>
      <c r="H1383" t="s">
        <v>26</v>
      </c>
      <c r="I1383">
        <v>11</v>
      </c>
      <c r="J1383">
        <v>46</v>
      </c>
      <c r="K1383">
        <v>32</v>
      </c>
      <c r="L1383">
        <v>-11</v>
      </c>
      <c r="M1383">
        <v>6.11</v>
      </c>
      <c r="O1383">
        <v>0.05</v>
      </c>
      <c r="S1383" t="s">
        <v>114</v>
      </c>
      <c r="T1383" t="s">
        <v>114</v>
      </c>
    </row>
    <row r="1384" spans="1:20" x14ac:dyDescent="0.2">
      <c r="A1384">
        <v>1920</v>
      </c>
      <c r="C1384">
        <v>37320</v>
      </c>
      <c r="D1384">
        <v>112979</v>
      </c>
      <c r="E1384">
        <v>5</v>
      </c>
      <c r="F1384">
        <v>38</v>
      </c>
      <c r="G1384">
        <v>1.1000000000000001</v>
      </c>
      <c r="H1384" t="s">
        <v>24</v>
      </c>
      <c r="I1384">
        <v>7</v>
      </c>
      <c r="J1384">
        <v>32</v>
      </c>
      <c r="K1384">
        <v>29</v>
      </c>
      <c r="L1384">
        <v>7</v>
      </c>
      <c r="M1384">
        <v>5.88</v>
      </c>
      <c r="O1384">
        <v>-7.0000000000000007E-2</v>
      </c>
      <c r="P1384">
        <v>-0.37</v>
      </c>
      <c r="S1384" t="s">
        <v>111</v>
      </c>
      <c r="T1384" t="s">
        <v>111</v>
      </c>
    </row>
    <row r="1385" spans="1:20" x14ac:dyDescent="0.2">
      <c r="A1385">
        <v>1921</v>
      </c>
      <c r="C1385">
        <v>37329</v>
      </c>
      <c r="D1385">
        <v>77350</v>
      </c>
      <c r="E1385">
        <v>5</v>
      </c>
      <c r="F1385">
        <v>38</v>
      </c>
      <c r="G1385">
        <v>57.4</v>
      </c>
      <c r="H1385" t="s">
        <v>24</v>
      </c>
      <c r="I1385">
        <v>26</v>
      </c>
      <c r="J1385">
        <v>37</v>
      </c>
      <c r="K1385">
        <v>4</v>
      </c>
      <c r="L1385">
        <v>26</v>
      </c>
      <c r="M1385">
        <v>6.37</v>
      </c>
      <c r="N1385" t="s">
        <v>103</v>
      </c>
      <c r="S1385" t="s">
        <v>60</v>
      </c>
      <c r="T1385" t="s">
        <v>60</v>
      </c>
    </row>
    <row r="1386" spans="1:20" x14ac:dyDescent="0.2">
      <c r="A1386">
        <v>1923</v>
      </c>
      <c r="C1386">
        <v>37356</v>
      </c>
      <c r="D1386">
        <v>132387</v>
      </c>
      <c r="E1386">
        <v>5</v>
      </c>
      <c r="F1386">
        <v>37</v>
      </c>
      <c r="G1386">
        <v>53.4</v>
      </c>
      <c r="H1386" t="s">
        <v>26</v>
      </c>
      <c r="I1386">
        <v>4</v>
      </c>
      <c r="J1386">
        <v>48</v>
      </c>
      <c r="K1386">
        <v>49</v>
      </c>
      <c r="L1386">
        <v>-4</v>
      </c>
      <c r="M1386">
        <v>6.19</v>
      </c>
      <c r="O1386">
        <v>-0.04</v>
      </c>
      <c r="P1386">
        <v>-0.72</v>
      </c>
      <c r="Q1386">
        <v>-0.05</v>
      </c>
      <c r="S1386" t="s">
        <v>2416</v>
      </c>
      <c r="T1386" t="s">
        <v>7045</v>
      </c>
    </row>
    <row r="1387" spans="1:20" x14ac:dyDescent="0.2">
      <c r="A1387">
        <v>1924</v>
      </c>
      <c r="C1387">
        <v>37367</v>
      </c>
      <c r="D1387">
        <v>77354</v>
      </c>
      <c r="E1387">
        <v>5</v>
      </c>
      <c r="F1387">
        <v>39</v>
      </c>
      <c r="G1387">
        <v>18.399999999999999</v>
      </c>
      <c r="H1387" t="s">
        <v>24</v>
      </c>
      <c r="I1387">
        <v>29</v>
      </c>
      <c r="J1387">
        <v>12</v>
      </c>
      <c r="K1387">
        <v>55</v>
      </c>
      <c r="L1387">
        <v>29</v>
      </c>
      <c r="M1387">
        <v>5.96</v>
      </c>
      <c r="O1387">
        <v>0.16</v>
      </c>
      <c r="P1387">
        <v>-0.5</v>
      </c>
      <c r="S1387" t="s">
        <v>2416</v>
      </c>
      <c r="T1387" t="s">
        <v>7045</v>
      </c>
    </row>
    <row r="1388" spans="1:20" x14ac:dyDescent="0.2">
      <c r="A1388">
        <v>1925</v>
      </c>
      <c r="C1388">
        <v>37394</v>
      </c>
      <c r="D1388">
        <v>25319</v>
      </c>
      <c r="E1388">
        <v>5</v>
      </c>
      <c r="F1388">
        <v>41</v>
      </c>
      <c r="G1388">
        <v>20.3</v>
      </c>
      <c r="H1388" t="s">
        <v>24</v>
      </c>
      <c r="I1388">
        <v>53</v>
      </c>
      <c r="J1388">
        <v>28</v>
      </c>
      <c r="K1388">
        <v>52</v>
      </c>
      <c r="L1388">
        <v>53</v>
      </c>
      <c r="M1388">
        <v>6.23</v>
      </c>
      <c r="O1388">
        <v>0.84</v>
      </c>
      <c r="P1388">
        <v>0.51</v>
      </c>
      <c r="Q1388">
        <v>0.43</v>
      </c>
      <c r="S1388" t="s">
        <v>428</v>
      </c>
      <c r="T1388" t="s">
        <v>428</v>
      </c>
    </row>
    <row r="1389" spans="1:20" x14ac:dyDescent="0.2">
      <c r="A1389">
        <v>1928</v>
      </c>
      <c r="B1389" t="s">
        <v>1896</v>
      </c>
      <c r="C1389">
        <v>37438</v>
      </c>
      <c r="D1389">
        <v>77360</v>
      </c>
      <c r="E1389">
        <v>5</v>
      </c>
      <c r="F1389">
        <v>39</v>
      </c>
      <c r="G1389">
        <v>44.2</v>
      </c>
      <c r="H1389" t="s">
        <v>24</v>
      </c>
      <c r="I1389">
        <v>25</v>
      </c>
      <c r="J1389">
        <v>53</v>
      </c>
      <c r="K1389">
        <v>49</v>
      </c>
      <c r="L1389">
        <v>25</v>
      </c>
      <c r="M1389">
        <v>5.18</v>
      </c>
      <c r="O1389">
        <v>-0.15</v>
      </c>
      <c r="P1389">
        <v>-0.68</v>
      </c>
      <c r="S1389" t="s">
        <v>2318</v>
      </c>
      <c r="T1389" t="s">
        <v>2318</v>
      </c>
    </row>
    <row r="1390" spans="1:20" x14ac:dyDescent="0.2">
      <c r="A1390">
        <v>1929</v>
      </c>
      <c r="C1390">
        <v>37439</v>
      </c>
      <c r="D1390">
        <v>77358</v>
      </c>
      <c r="E1390">
        <v>5</v>
      </c>
      <c r="F1390">
        <v>39</v>
      </c>
      <c r="G1390">
        <v>27</v>
      </c>
      <c r="H1390" t="s">
        <v>24</v>
      </c>
      <c r="I1390">
        <v>21</v>
      </c>
      <c r="J1390">
        <v>45</v>
      </c>
      <c r="K1390">
        <v>46</v>
      </c>
      <c r="L1390">
        <v>21</v>
      </c>
      <c r="M1390">
        <v>6.34</v>
      </c>
      <c r="N1390" t="s">
        <v>103</v>
      </c>
      <c r="O1390">
        <v>0.06</v>
      </c>
      <c r="P1390">
        <v>0.1</v>
      </c>
      <c r="S1390" t="s">
        <v>25</v>
      </c>
      <c r="T1390" t="s">
        <v>25</v>
      </c>
    </row>
    <row r="1391" spans="1:20" x14ac:dyDescent="0.2">
      <c r="A1391">
        <v>1931</v>
      </c>
      <c r="B1391" t="s">
        <v>1897</v>
      </c>
      <c r="C1391">
        <v>37468</v>
      </c>
      <c r="D1391">
        <v>132406</v>
      </c>
      <c r="E1391">
        <v>5</v>
      </c>
      <c r="F1391">
        <v>38</v>
      </c>
      <c r="G1391">
        <v>44.8</v>
      </c>
      <c r="H1391" t="s">
        <v>26</v>
      </c>
      <c r="I1391">
        <v>2</v>
      </c>
      <c r="J1391">
        <v>36</v>
      </c>
      <c r="K1391">
        <v>0</v>
      </c>
      <c r="L1391">
        <v>-2</v>
      </c>
      <c r="M1391">
        <v>3.81</v>
      </c>
      <c r="O1391">
        <v>-0.24</v>
      </c>
      <c r="P1391">
        <v>-1.01</v>
      </c>
      <c r="Q1391">
        <v>-0.24</v>
      </c>
      <c r="S1391" t="s">
        <v>2610</v>
      </c>
      <c r="T1391" t="s">
        <v>2610</v>
      </c>
    </row>
    <row r="1392" spans="1:20" x14ac:dyDescent="0.2">
      <c r="A1392">
        <v>1932</v>
      </c>
      <c r="C1392">
        <v>37479</v>
      </c>
      <c r="D1392">
        <v>132408</v>
      </c>
      <c r="E1392">
        <v>5</v>
      </c>
      <c r="F1392">
        <v>38</v>
      </c>
      <c r="G1392">
        <v>47.1</v>
      </c>
      <c r="H1392" t="s">
        <v>26</v>
      </c>
      <c r="I1392">
        <v>2</v>
      </c>
      <c r="J1392">
        <v>35</v>
      </c>
      <c r="K1392">
        <v>39</v>
      </c>
      <c r="L1392">
        <v>-2</v>
      </c>
      <c r="M1392">
        <v>6.65</v>
      </c>
      <c r="O1392">
        <v>-0.19</v>
      </c>
      <c r="P1392">
        <v>-0.86</v>
      </c>
      <c r="S1392" t="s">
        <v>1899</v>
      </c>
      <c r="T1392" t="s">
        <v>1899</v>
      </c>
    </row>
    <row r="1393" spans="1:20" x14ac:dyDescent="0.2">
      <c r="A1393">
        <v>1933</v>
      </c>
      <c r="C1393">
        <v>37481</v>
      </c>
      <c r="D1393">
        <v>132405</v>
      </c>
      <c r="E1393">
        <v>5</v>
      </c>
      <c r="F1393">
        <v>38</v>
      </c>
      <c r="G1393">
        <v>37.799999999999997</v>
      </c>
      <c r="H1393" t="s">
        <v>26</v>
      </c>
      <c r="I1393">
        <v>6</v>
      </c>
      <c r="J1393">
        <v>34</v>
      </c>
      <c r="K1393">
        <v>26</v>
      </c>
      <c r="L1393">
        <v>-6</v>
      </c>
      <c r="M1393">
        <v>5.96</v>
      </c>
      <c r="O1393">
        <v>-0.23</v>
      </c>
      <c r="P1393">
        <v>-0.92</v>
      </c>
      <c r="S1393" t="s">
        <v>2329</v>
      </c>
      <c r="T1393" t="s">
        <v>6931</v>
      </c>
    </row>
    <row r="1394" spans="1:20" x14ac:dyDescent="0.2">
      <c r="A1394">
        <v>1934</v>
      </c>
      <c r="B1394" t="s">
        <v>1900</v>
      </c>
      <c r="C1394">
        <v>37490</v>
      </c>
      <c r="D1394">
        <v>113001</v>
      </c>
      <c r="E1394">
        <v>5</v>
      </c>
      <c r="F1394">
        <v>39</v>
      </c>
      <c r="G1394">
        <v>11.1</v>
      </c>
      <c r="H1394" t="s">
        <v>24</v>
      </c>
      <c r="I1394">
        <v>4</v>
      </c>
      <c r="J1394">
        <v>7</v>
      </c>
      <c r="K1394">
        <v>17</v>
      </c>
      <c r="L1394">
        <v>4</v>
      </c>
      <c r="M1394">
        <v>4.57</v>
      </c>
      <c r="O1394">
        <v>-0.11</v>
      </c>
      <c r="P1394">
        <v>-0.76</v>
      </c>
      <c r="Q1394">
        <v>-0.1</v>
      </c>
      <c r="S1394" t="s">
        <v>1902</v>
      </c>
      <c r="T1394" t="s">
        <v>573</v>
      </c>
    </row>
    <row r="1395" spans="1:20" x14ac:dyDescent="0.2">
      <c r="A1395">
        <v>1937</v>
      </c>
      <c r="B1395" t="s">
        <v>1904</v>
      </c>
      <c r="C1395">
        <v>37507</v>
      </c>
      <c r="D1395">
        <v>132411</v>
      </c>
      <c r="E1395">
        <v>5</v>
      </c>
      <c r="F1395">
        <v>38</v>
      </c>
      <c r="G1395">
        <v>53.1</v>
      </c>
      <c r="H1395" t="s">
        <v>26</v>
      </c>
      <c r="I1395">
        <v>7</v>
      </c>
      <c r="J1395">
        <v>12</v>
      </c>
      <c r="K1395">
        <v>47</v>
      </c>
      <c r="L1395">
        <v>-7</v>
      </c>
      <c r="M1395">
        <v>4.8</v>
      </c>
      <c r="O1395">
        <v>0.13</v>
      </c>
      <c r="P1395">
        <v>0.11</v>
      </c>
      <c r="Q1395">
        <v>0.06</v>
      </c>
      <c r="S1395" t="s">
        <v>310</v>
      </c>
      <c r="T1395" t="s">
        <v>310</v>
      </c>
    </row>
    <row r="1396" spans="1:20" x14ac:dyDescent="0.2">
      <c r="A1396">
        <v>1938</v>
      </c>
      <c r="C1396">
        <v>37519</v>
      </c>
      <c r="D1396">
        <v>58319</v>
      </c>
      <c r="E1396">
        <v>5</v>
      </c>
      <c r="F1396">
        <v>40</v>
      </c>
      <c r="G1396">
        <v>35.9</v>
      </c>
      <c r="H1396" t="s">
        <v>24</v>
      </c>
      <c r="I1396">
        <v>31</v>
      </c>
      <c r="J1396">
        <v>21</v>
      </c>
      <c r="K1396">
        <v>29</v>
      </c>
      <c r="L1396">
        <v>31</v>
      </c>
      <c r="M1396">
        <v>6.04</v>
      </c>
      <c r="O1396">
        <v>0.04</v>
      </c>
      <c r="P1396">
        <v>-0.21</v>
      </c>
      <c r="Q1396">
        <v>0.05</v>
      </c>
      <c r="S1396" t="s">
        <v>1905</v>
      </c>
      <c r="T1396" t="s">
        <v>5682</v>
      </c>
    </row>
    <row r="1397" spans="1:20" x14ac:dyDescent="0.2">
      <c r="A1397">
        <v>1939</v>
      </c>
      <c r="C1397">
        <v>37536</v>
      </c>
      <c r="D1397">
        <v>58322</v>
      </c>
      <c r="E1397">
        <v>5</v>
      </c>
      <c r="F1397">
        <v>40</v>
      </c>
      <c r="G1397">
        <v>42.1</v>
      </c>
      <c r="H1397" t="s">
        <v>24</v>
      </c>
      <c r="I1397">
        <v>31</v>
      </c>
      <c r="J1397">
        <v>55</v>
      </c>
      <c r="K1397">
        <v>15</v>
      </c>
      <c r="L1397">
        <v>31</v>
      </c>
      <c r="M1397">
        <v>6.11</v>
      </c>
      <c r="O1397">
        <v>2.12</v>
      </c>
      <c r="P1397">
        <v>2.2200000000000002</v>
      </c>
      <c r="Q1397">
        <v>1.42</v>
      </c>
      <c r="S1397" t="s">
        <v>1907</v>
      </c>
      <c r="T1397" t="s">
        <v>353</v>
      </c>
    </row>
    <row r="1398" spans="1:20" x14ac:dyDescent="0.2">
      <c r="A1398">
        <v>1940</v>
      </c>
      <c r="C1398">
        <v>37594</v>
      </c>
      <c r="D1398">
        <v>132424</v>
      </c>
      <c r="E1398">
        <v>5</v>
      </c>
      <c r="F1398">
        <v>39</v>
      </c>
      <c r="G1398">
        <v>31.2</v>
      </c>
      <c r="H1398" t="s">
        <v>26</v>
      </c>
      <c r="I1398">
        <v>3</v>
      </c>
      <c r="J1398">
        <v>33</v>
      </c>
      <c r="K1398">
        <v>53</v>
      </c>
      <c r="L1398">
        <v>-3</v>
      </c>
      <c r="M1398">
        <v>6</v>
      </c>
      <c r="O1398">
        <v>0.27</v>
      </c>
      <c r="P1398">
        <v>0.01</v>
      </c>
      <c r="S1398" t="s">
        <v>1908</v>
      </c>
      <c r="T1398" t="s">
        <v>1908</v>
      </c>
    </row>
    <row r="1399" spans="1:20" x14ac:dyDescent="0.2">
      <c r="A1399">
        <v>1941</v>
      </c>
      <c r="B1399" t="s">
        <v>1909</v>
      </c>
      <c r="C1399">
        <v>37601</v>
      </c>
      <c r="D1399">
        <v>25333</v>
      </c>
      <c r="E1399">
        <v>5</v>
      </c>
      <c r="F1399">
        <v>43</v>
      </c>
      <c r="G1399">
        <v>1.6</v>
      </c>
      <c r="H1399" t="s">
        <v>24</v>
      </c>
      <c r="I1399">
        <v>56</v>
      </c>
      <c r="J1399">
        <v>34</v>
      </c>
      <c r="K1399">
        <v>54</v>
      </c>
      <c r="L1399">
        <v>56</v>
      </c>
      <c r="M1399">
        <v>6.05</v>
      </c>
      <c r="O1399">
        <v>0.95</v>
      </c>
      <c r="P1399">
        <v>0.73</v>
      </c>
      <c r="S1399" t="s">
        <v>54</v>
      </c>
      <c r="T1399" t="s">
        <v>54</v>
      </c>
    </row>
    <row r="1400" spans="1:20" x14ac:dyDescent="0.2">
      <c r="A1400">
        <v>1942</v>
      </c>
      <c r="C1400">
        <v>37635</v>
      </c>
      <c r="D1400">
        <v>132425</v>
      </c>
      <c r="E1400">
        <v>5</v>
      </c>
      <c r="F1400">
        <v>39</v>
      </c>
      <c r="G1400">
        <v>30.8</v>
      </c>
      <c r="H1400" t="s">
        <v>26</v>
      </c>
      <c r="I1400">
        <v>9</v>
      </c>
      <c r="J1400">
        <v>42</v>
      </c>
      <c r="K1400">
        <v>24</v>
      </c>
      <c r="L1400">
        <v>-9</v>
      </c>
      <c r="M1400">
        <v>6.5</v>
      </c>
      <c r="O1400">
        <v>-0.1</v>
      </c>
      <c r="P1400">
        <v>-0.48</v>
      </c>
      <c r="S1400" t="s">
        <v>131</v>
      </c>
      <c r="T1400" t="s">
        <v>131</v>
      </c>
    </row>
    <row r="1401" spans="1:20" x14ac:dyDescent="0.2">
      <c r="A1401">
        <v>1943</v>
      </c>
      <c r="B1401" t="s">
        <v>1910</v>
      </c>
      <c r="C1401">
        <v>37638</v>
      </c>
      <c r="D1401">
        <v>13590</v>
      </c>
      <c r="E1401">
        <v>5</v>
      </c>
      <c r="F1401">
        <v>44</v>
      </c>
      <c r="G1401">
        <v>8.6</v>
      </c>
      <c r="H1401" t="s">
        <v>24</v>
      </c>
      <c r="I1401">
        <v>61</v>
      </c>
      <c r="J1401">
        <v>28</v>
      </c>
      <c r="K1401">
        <v>36</v>
      </c>
      <c r="L1401">
        <v>61</v>
      </c>
      <c r="M1401">
        <v>6.15</v>
      </c>
      <c r="O1401">
        <v>0.9</v>
      </c>
      <c r="R1401" t="s">
        <v>27</v>
      </c>
      <c r="S1401" t="s">
        <v>235</v>
      </c>
      <c r="T1401" t="s">
        <v>6326</v>
      </c>
    </row>
    <row r="1402" spans="1:20" x14ac:dyDescent="0.2">
      <c r="A1402">
        <v>1945</v>
      </c>
      <c r="C1402">
        <v>37646</v>
      </c>
      <c r="D1402">
        <v>77393</v>
      </c>
      <c r="E1402">
        <v>5</v>
      </c>
      <c r="F1402">
        <v>41</v>
      </c>
      <c r="G1402">
        <v>21</v>
      </c>
      <c r="H1402" t="s">
        <v>24</v>
      </c>
      <c r="I1402">
        <v>29</v>
      </c>
      <c r="J1402">
        <v>29</v>
      </c>
      <c r="K1402">
        <v>15</v>
      </c>
      <c r="L1402">
        <v>29</v>
      </c>
      <c r="M1402">
        <v>6.43</v>
      </c>
      <c r="O1402">
        <v>-0.11</v>
      </c>
      <c r="P1402">
        <v>-0.39</v>
      </c>
      <c r="S1402" t="s">
        <v>2389</v>
      </c>
      <c r="T1402" t="s">
        <v>2389</v>
      </c>
    </row>
    <row r="1403" spans="1:20" x14ac:dyDescent="0.2">
      <c r="A1403">
        <v>1946</v>
      </c>
      <c r="B1403" t="s">
        <v>1911</v>
      </c>
      <c r="C1403">
        <v>37711</v>
      </c>
      <c r="D1403">
        <v>94759</v>
      </c>
      <c r="E1403">
        <v>5</v>
      </c>
      <c r="F1403">
        <v>41</v>
      </c>
      <c r="G1403">
        <v>17.7</v>
      </c>
      <c r="H1403" t="s">
        <v>24</v>
      </c>
      <c r="I1403">
        <v>16</v>
      </c>
      <c r="J1403">
        <v>32</v>
      </c>
      <c r="K1403">
        <v>2</v>
      </c>
      <c r="L1403">
        <v>16</v>
      </c>
      <c r="M1403">
        <v>4.8600000000000003</v>
      </c>
      <c r="O1403">
        <v>-0.13</v>
      </c>
      <c r="P1403">
        <v>-0.63</v>
      </c>
      <c r="Q1403">
        <v>-0.12</v>
      </c>
      <c r="S1403" t="s">
        <v>2318</v>
      </c>
      <c r="T1403" t="s">
        <v>2318</v>
      </c>
    </row>
    <row r="1404" spans="1:20" x14ac:dyDescent="0.2">
      <c r="A1404">
        <v>1948</v>
      </c>
      <c r="B1404" t="s">
        <v>1912</v>
      </c>
      <c r="C1404">
        <v>37742</v>
      </c>
      <c r="D1404">
        <v>132444</v>
      </c>
      <c r="E1404">
        <v>5</v>
      </c>
      <c r="F1404">
        <v>40</v>
      </c>
      <c r="G1404">
        <v>45.5</v>
      </c>
      <c r="H1404" t="s">
        <v>26</v>
      </c>
      <c r="I1404">
        <v>1</v>
      </c>
      <c r="J1404">
        <v>56</v>
      </c>
      <c r="K1404">
        <v>34</v>
      </c>
      <c r="L1404">
        <v>-1</v>
      </c>
      <c r="M1404">
        <v>2.0499999999999998</v>
      </c>
      <c r="N1404" t="s">
        <v>349</v>
      </c>
      <c r="O1404">
        <v>-0.21</v>
      </c>
      <c r="P1404">
        <v>-1.07</v>
      </c>
      <c r="Q1404">
        <v>-0.2</v>
      </c>
      <c r="S1404" t="s">
        <v>1913</v>
      </c>
      <c r="T1404" t="s">
        <v>7828</v>
      </c>
    </row>
    <row r="1405" spans="1:20" x14ac:dyDescent="0.2">
      <c r="A1405">
        <v>1949</v>
      </c>
      <c r="B1405" t="s">
        <v>1912</v>
      </c>
      <c r="C1405">
        <v>37743</v>
      </c>
      <c r="E1405">
        <v>5</v>
      </c>
      <c r="F1405">
        <v>40</v>
      </c>
      <c r="G1405">
        <v>45.6</v>
      </c>
      <c r="H1405" t="s">
        <v>26</v>
      </c>
      <c r="I1405">
        <v>1</v>
      </c>
      <c r="J1405">
        <v>56</v>
      </c>
      <c r="K1405">
        <v>34</v>
      </c>
      <c r="L1405">
        <v>-1</v>
      </c>
      <c r="M1405">
        <v>4.21</v>
      </c>
      <c r="N1405" t="s">
        <v>349</v>
      </c>
      <c r="S1405" t="s">
        <v>2278</v>
      </c>
      <c r="T1405" t="s">
        <v>2278</v>
      </c>
    </row>
    <row r="1406" spans="1:20" x14ac:dyDescent="0.2">
      <c r="A1406">
        <v>1950</v>
      </c>
      <c r="C1406">
        <v>37744</v>
      </c>
      <c r="D1406">
        <v>132441</v>
      </c>
      <c r="E1406">
        <v>5</v>
      </c>
      <c r="F1406">
        <v>40</v>
      </c>
      <c r="G1406">
        <v>37.299999999999997</v>
      </c>
      <c r="H1406" t="s">
        <v>26</v>
      </c>
      <c r="I1406">
        <v>2</v>
      </c>
      <c r="J1406">
        <v>49</v>
      </c>
      <c r="K1406">
        <v>30</v>
      </c>
      <c r="L1406">
        <v>-2</v>
      </c>
      <c r="M1406">
        <v>6.22</v>
      </c>
      <c r="O1406">
        <v>-0.2</v>
      </c>
      <c r="P1406">
        <v>-0.88</v>
      </c>
      <c r="S1406" t="s">
        <v>564</v>
      </c>
      <c r="T1406" t="s">
        <v>564</v>
      </c>
    </row>
    <row r="1407" spans="1:20" x14ac:dyDescent="0.2">
      <c r="A1407">
        <v>1951</v>
      </c>
      <c r="C1407">
        <v>37752</v>
      </c>
      <c r="D1407">
        <v>77413</v>
      </c>
      <c r="E1407">
        <v>5</v>
      </c>
      <c r="F1407">
        <v>41</v>
      </c>
      <c r="G1407">
        <v>54.6</v>
      </c>
      <c r="H1407" t="s">
        <v>24</v>
      </c>
      <c r="I1407">
        <v>23</v>
      </c>
      <c r="J1407">
        <v>19</v>
      </c>
      <c r="K1407">
        <v>35</v>
      </c>
      <c r="L1407">
        <v>23</v>
      </c>
      <c r="M1407">
        <v>6.59</v>
      </c>
      <c r="O1407">
        <v>-0.06</v>
      </c>
      <c r="P1407">
        <v>-0.53</v>
      </c>
      <c r="S1407" t="s">
        <v>1914</v>
      </c>
      <c r="T1407" t="s">
        <v>1914</v>
      </c>
    </row>
    <row r="1408" spans="1:20" x14ac:dyDescent="0.2">
      <c r="A1408">
        <v>1952</v>
      </c>
      <c r="C1408">
        <v>37756</v>
      </c>
      <c r="D1408">
        <v>132445</v>
      </c>
      <c r="E1408">
        <v>5</v>
      </c>
      <c r="F1408">
        <v>40</v>
      </c>
      <c r="G1408">
        <v>50.6</v>
      </c>
      <c r="H1408" t="s">
        <v>26</v>
      </c>
      <c r="I1408">
        <v>1</v>
      </c>
      <c r="J1408">
        <v>7</v>
      </c>
      <c r="K1408">
        <v>44</v>
      </c>
      <c r="L1408">
        <v>-1</v>
      </c>
      <c r="M1408">
        <v>4.95</v>
      </c>
      <c r="O1408">
        <v>-0.21</v>
      </c>
      <c r="P1408">
        <v>-0.84</v>
      </c>
      <c r="S1408" t="s">
        <v>2416</v>
      </c>
      <c r="T1408" t="s">
        <v>7045</v>
      </c>
    </row>
    <row r="1409" spans="1:20" x14ac:dyDescent="0.2">
      <c r="A1409">
        <v>1954</v>
      </c>
      <c r="C1409">
        <v>37784</v>
      </c>
      <c r="D1409">
        <v>77420</v>
      </c>
      <c r="E1409">
        <v>5</v>
      </c>
      <c r="F1409">
        <v>42</v>
      </c>
      <c r="G1409">
        <v>3.9</v>
      </c>
      <c r="H1409" t="s">
        <v>24</v>
      </c>
      <c r="I1409">
        <v>22</v>
      </c>
      <c r="J1409">
        <v>39</v>
      </c>
      <c r="K1409">
        <v>37</v>
      </c>
      <c r="L1409">
        <v>22</v>
      </c>
      <c r="M1409">
        <v>6.36</v>
      </c>
      <c r="N1409" t="s">
        <v>103</v>
      </c>
      <c r="S1409" t="s">
        <v>365</v>
      </c>
      <c r="T1409" t="s">
        <v>365</v>
      </c>
    </row>
    <row r="1410" spans="1:20" x14ac:dyDescent="0.2">
      <c r="A1410">
        <v>1955</v>
      </c>
      <c r="C1410">
        <v>37788</v>
      </c>
      <c r="D1410">
        <v>113033</v>
      </c>
      <c r="E1410">
        <v>5</v>
      </c>
      <c r="F1410">
        <v>41</v>
      </c>
      <c r="G1410">
        <v>5.6</v>
      </c>
      <c r="H1410" t="s">
        <v>24</v>
      </c>
      <c r="I1410">
        <v>0</v>
      </c>
      <c r="J1410">
        <v>20</v>
      </c>
      <c r="K1410">
        <v>16</v>
      </c>
      <c r="L1410">
        <v>0</v>
      </c>
      <c r="M1410">
        <v>5.93</v>
      </c>
      <c r="O1410">
        <v>0.3</v>
      </c>
      <c r="P1410">
        <v>0.04</v>
      </c>
      <c r="S1410" t="s">
        <v>88</v>
      </c>
      <c r="T1410" t="s">
        <v>88</v>
      </c>
    </row>
    <row r="1411" spans="1:20" x14ac:dyDescent="0.2">
      <c r="A1411">
        <v>1957</v>
      </c>
      <c r="C1411">
        <v>37808</v>
      </c>
      <c r="D1411">
        <v>150680</v>
      </c>
      <c r="E1411">
        <v>5</v>
      </c>
      <c r="F1411">
        <v>40</v>
      </c>
      <c r="G1411">
        <v>46</v>
      </c>
      <c r="H1411" t="s">
        <v>26</v>
      </c>
      <c r="I1411">
        <v>10</v>
      </c>
      <c r="J1411">
        <v>24</v>
      </c>
      <c r="K1411">
        <v>34</v>
      </c>
      <c r="L1411">
        <v>-10</v>
      </c>
      <c r="M1411">
        <v>6.52</v>
      </c>
      <c r="O1411">
        <v>-0.16</v>
      </c>
      <c r="P1411">
        <v>-0.48</v>
      </c>
      <c r="S1411" t="s">
        <v>1919</v>
      </c>
      <c r="T1411" t="s">
        <v>5682</v>
      </c>
    </row>
    <row r="1412" spans="1:20" x14ac:dyDescent="0.2">
      <c r="A1412">
        <v>1959</v>
      </c>
      <c r="C1412">
        <v>37904</v>
      </c>
      <c r="D1412">
        <v>132465</v>
      </c>
      <c r="E1412">
        <v>5</v>
      </c>
      <c r="F1412">
        <v>41</v>
      </c>
      <c r="G1412">
        <v>40.299999999999997</v>
      </c>
      <c r="H1412" t="s">
        <v>26</v>
      </c>
      <c r="I1412">
        <v>2</v>
      </c>
      <c r="J1412">
        <v>53</v>
      </c>
      <c r="K1412">
        <v>46</v>
      </c>
      <c r="L1412">
        <v>-2</v>
      </c>
      <c r="M1412">
        <v>6.42</v>
      </c>
      <c r="O1412">
        <v>0.3</v>
      </c>
      <c r="P1412">
        <v>7.0000000000000007E-2</v>
      </c>
      <c r="S1412" t="s">
        <v>1920</v>
      </c>
      <c r="T1412" t="s">
        <v>7839</v>
      </c>
    </row>
    <row r="1413" spans="1:20" x14ac:dyDescent="0.2">
      <c r="A1413">
        <v>1961</v>
      </c>
      <c r="C1413">
        <v>37967</v>
      </c>
      <c r="D1413">
        <v>77450</v>
      </c>
      <c r="E1413">
        <v>5</v>
      </c>
      <c r="F1413">
        <v>43</v>
      </c>
      <c r="G1413">
        <v>19.5</v>
      </c>
      <c r="H1413" t="s">
        <v>24</v>
      </c>
      <c r="I1413">
        <v>23</v>
      </c>
      <c r="J1413">
        <v>12</v>
      </c>
      <c r="K1413">
        <v>15</v>
      </c>
      <c r="L1413">
        <v>23</v>
      </c>
      <c r="M1413">
        <v>6.21</v>
      </c>
      <c r="O1413">
        <v>-0.06</v>
      </c>
      <c r="P1413">
        <v>-0.64</v>
      </c>
      <c r="S1413" t="s">
        <v>2548</v>
      </c>
      <c r="T1413" t="s">
        <v>3156</v>
      </c>
    </row>
    <row r="1414" spans="1:20" x14ac:dyDescent="0.2">
      <c r="A1414">
        <v>1963</v>
      </c>
      <c r="B1414" t="s">
        <v>1923</v>
      </c>
      <c r="C1414">
        <v>37984</v>
      </c>
      <c r="D1414">
        <v>113056</v>
      </c>
      <c r="E1414">
        <v>5</v>
      </c>
      <c r="F1414">
        <v>42</v>
      </c>
      <c r="G1414">
        <v>28.6</v>
      </c>
      <c r="H1414" t="s">
        <v>24</v>
      </c>
      <c r="I1414">
        <v>1</v>
      </c>
      <c r="J1414">
        <v>28</v>
      </c>
      <c r="K1414">
        <v>29</v>
      </c>
      <c r="L1414">
        <v>1</v>
      </c>
      <c r="M1414">
        <v>4.91</v>
      </c>
      <c r="O1414">
        <v>1.17</v>
      </c>
      <c r="P1414">
        <v>1.06</v>
      </c>
      <c r="Q1414">
        <v>0.61</v>
      </c>
      <c r="S1414" t="s">
        <v>45</v>
      </c>
      <c r="T1414" t="s">
        <v>45</v>
      </c>
    </row>
    <row r="1415" spans="1:20" x14ac:dyDescent="0.2">
      <c r="A1415">
        <v>1967</v>
      </c>
      <c r="C1415">
        <v>38089</v>
      </c>
      <c r="D1415">
        <v>132477</v>
      </c>
      <c r="E1415">
        <v>5</v>
      </c>
      <c r="F1415">
        <v>42</v>
      </c>
      <c r="G1415">
        <v>53.8</v>
      </c>
      <c r="H1415" t="s">
        <v>26</v>
      </c>
      <c r="I1415">
        <v>6</v>
      </c>
      <c r="J1415">
        <v>47</v>
      </c>
      <c r="K1415">
        <v>46</v>
      </c>
      <c r="L1415">
        <v>-6</v>
      </c>
      <c r="M1415">
        <v>6.02</v>
      </c>
      <c r="O1415">
        <v>0.4</v>
      </c>
      <c r="P1415">
        <v>-0.05</v>
      </c>
      <c r="S1415" t="s">
        <v>266</v>
      </c>
      <c r="T1415" t="s">
        <v>266</v>
      </c>
    </row>
    <row r="1416" spans="1:20" x14ac:dyDescent="0.2">
      <c r="A1416">
        <v>1969</v>
      </c>
      <c r="B1416" t="s">
        <v>1926</v>
      </c>
      <c r="C1416">
        <v>38091</v>
      </c>
      <c r="D1416">
        <v>25362</v>
      </c>
      <c r="E1416">
        <v>5</v>
      </c>
      <c r="F1416">
        <v>46</v>
      </c>
      <c r="G1416">
        <v>30.4</v>
      </c>
      <c r="H1416" t="s">
        <v>24</v>
      </c>
      <c r="I1416">
        <v>56</v>
      </c>
      <c r="J1416">
        <v>6</v>
      </c>
      <c r="K1416">
        <v>56</v>
      </c>
      <c r="L1416">
        <v>56</v>
      </c>
      <c r="M1416">
        <v>5.94</v>
      </c>
      <c r="O1416">
        <v>0.17</v>
      </c>
      <c r="P1416">
        <v>0.12</v>
      </c>
      <c r="S1416" t="s">
        <v>1927</v>
      </c>
      <c r="T1416" t="s">
        <v>1927</v>
      </c>
    </row>
    <row r="1417" spans="1:20" x14ac:dyDescent="0.2">
      <c r="A1417">
        <v>1970</v>
      </c>
      <c r="C1417">
        <v>38099</v>
      </c>
      <c r="D1417">
        <v>132480</v>
      </c>
      <c r="E1417">
        <v>5</v>
      </c>
      <c r="F1417">
        <v>43</v>
      </c>
      <c r="G1417">
        <v>9.3000000000000007</v>
      </c>
      <c r="H1417" t="s">
        <v>26</v>
      </c>
      <c r="I1417">
        <v>1</v>
      </c>
      <c r="J1417">
        <v>36</v>
      </c>
      <c r="K1417">
        <v>47</v>
      </c>
      <c r="L1417">
        <v>-1</v>
      </c>
      <c r="M1417">
        <v>6.31</v>
      </c>
      <c r="O1417">
        <v>1.47</v>
      </c>
      <c r="P1417">
        <v>1.77</v>
      </c>
      <c r="S1417" t="s">
        <v>172</v>
      </c>
      <c r="T1417" t="s">
        <v>172</v>
      </c>
    </row>
    <row r="1418" spans="1:20" x14ac:dyDescent="0.2">
      <c r="A1418">
        <v>1971</v>
      </c>
      <c r="B1418" t="s">
        <v>1929</v>
      </c>
      <c r="C1418">
        <v>38104</v>
      </c>
      <c r="D1418">
        <v>40583</v>
      </c>
      <c r="E1418">
        <v>5</v>
      </c>
      <c r="F1418">
        <v>45</v>
      </c>
      <c r="G1418">
        <v>54</v>
      </c>
      <c r="H1418" t="s">
        <v>24</v>
      </c>
      <c r="I1418">
        <v>49</v>
      </c>
      <c r="J1418">
        <v>49</v>
      </c>
      <c r="K1418">
        <v>35</v>
      </c>
      <c r="L1418">
        <v>49</v>
      </c>
      <c r="M1418">
        <v>5.47</v>
      </c>
      <c r="O1418">
        <v>0.03</v>
      </c>
      <c r="P1418">
        <v>7.0000000000000007E-2</v>
      </c>
      <c r="Q1418">
        <v>0.01</v>
      </c>
      <c r="S1418" t="s">
        <v>1930</v>
      </c>
      <c r="T1418" t="s">
        <v>7852</v>
      </c>
    </row>
    <row r="1419" spans="1:20" x14ac:dyDescent="0.2">
      <c r="A1419">
        <v>1974</v>
      </c>
      <c r="C1419">
        <v>38189</v>
      </c>
      <c r="D1419">
        <v>40584</v>
      </c>
      <c r="E1419">
        <v>5</v>
      </c>
      <c r="F1419">
        <v>45</v>
      </c>
      <c r="G1419">
        <v>49.5</v>
      </c>
      <c r="H1419" t="s">
        <v>24</v>
      </c>
      <c r="I1419">
        <v>40</v>
      </c>
      <c r="J1419">
        <v>30</v>
      </c>
      <c r="K1419">
        <v>26</v>
      </c>
      <c r="L1419">
        <v>40</v>
      </c>
      <c r="M1419">
        <v>6.58</v>
      </c>
      <c r="O1419">
        <v>0.25</v>
      </c>
      <c r="P1419">
        <v>0.02</v>
      </c>
      <c r="Q1419">
        <v>0.15</v>
      </c>
      <c r="S1419" t="s">
        <v>1931</v>
      </c>
      <c r="T1419" t="s">
        <v>7856</v>
      </c>
    </row>
    <row r="1420" spans="1:20" x14ac:dyDescent="0.2">
      <c r="A1420">
        <v>1976</v>
      </c>
      <c r="C1420">
        <v>38284</v>
      </c>
      <c r="D1420">
        <v>13618</v>
      </c>
      <c r="E1420">
        <v>5</v>
      </c>
      <c r="F1420">
        <v>49</v>
      </c>
      <c r="G1420">
        <v>4.9000000000000004</v>
      </c>
      <c r="H1420" t="s">
        <v>24</v>
      </c>
      <c r="I1420">
        <v>62</v>
      </c>
      <c r="J1420">
        <v>48</v>
      </c>
      <c r="K1420">
        <v>29</v>
      </c>
      <c r="L1420">
        <v>62</v>
      </c>
      <c r="M1420">
        <v>6.13</v>
      </c>
      <c r="N1420" t="s">
        <v>103</v>
      </c>
      <c r="S1420" t="s">
        <v>310</v>
      </c>
      <c r="T1420" t="s">
        <v>310</v>
      </c>
    </row>
    <row r="1421" spans="1:20" x14ac:dyDescent="0.2">
      <c r="A1421">
        <v>1977</v>
      </c>
      <c r="C1421">
        <v>38307</v>
      </c>
      <c r="D1421">
        <v>77516</v>
      </c>
      <c r="E1421">
        <v>5</v>
      </c>
      <c r="F1421">
        <v>45</v>
      </c>
      <c r="G1421">
        <v>39.4</v>
      </c>
      <c r="H1421" t="s">
        <v>24</v>
      </c>
      <c r="I1421">
        <v>20</v>
      </c>
      <c r="J1421">
        <v>41</v>
      </c>
      <c r="K1421">
        <v>42</v>
      </c>
      <c r="L1421">
        <v>20</v>
      </c>
      <c r="M1421">
        <v>6.95</v>
      </c>
      <c r="O1421">
        <v>3.03</v>
      </c>
      <c r="P1421">
        <v>5.81</v>
      </c>
      <c r="Q1421">
        <v>1.52</v>
      </c>
      <c r="S1421" t="s">
        <v>3014</v>
      </c>
      <c r="T1421" t="s">
        <v>3014</v>
      </c>
    </row>
    <row r="1422" spans="1:20" x14ac:dyDescent="0.2">
      <c r="A1422">
        <v>1978</v>
      </c>
      <c r="C1422">
        <v>38309</v>
      </c>
      <c r="D1422">
        <v>113099</v>
      </c>
      <c r="E1422">
        <v>5</v>
      </c>
      <c r="F1422">
        <v>45</v>
      </c>
      <c r="G1422">
        <v>1.9</v>
      </c>
      <c r="H1422" t="s">
        <v>24</v>
      </c>
      <c r="I1422">
        <v>4</v>
      </c>
      <c r="J1422">
        <v>0</v>
      </c>
      <c r="K1422">
        <v>29</v>
      </c>
      <c r="L1422">
        <v>4</v>
      </c>
      <c r="M1422">
        <v>6.09</v>
      </c>
      <c r="O1422">
        <v>0.31</v>
      </c>
      <c r="P1422">
        <v>0.09</v>
      </c>
      <c r="R1422" t="s">
        <v>27</v>
      </c>
      <c r="S1422" t="s">
        <v>1933</v>
      </c>
      <c r="T1422" t="s">
        <v>7861</v>
      </c>
    </row>
    <row r="1423" spans="1:20" x14ac:dyDescent="0.2">
      <c r="A1423">
        <v>1979</v>
      </c>
      <c r="C1423">
        <v>38358</v>
      </c>
      <c r="D1423">
        <v>40609</v>
      </c>
      <c r="E1423">
        <v>5</v>
      </c>
      <c r="F1423">
        <v>47</v>
      </c>
      <c r="G1423">
        <v>14.7</v>
      </c>
      <c r="H1423" t="s">
        <v>24</v>
      </c>
      <c r="I1423">
        <v>42</v>
      </c>
      <c r="J1423">
        <v>31</v>
      </c>
      <c r="K1423">
        <v>36</v>
      </c>
      <c r="L1423">
        <v>42</v>
      </c>
      <c r="M1423">
        <v>6.29</v>
      </c>
      <c r="O1423">
        <v>1.35</v>
      </c>
      <c r="P1423">
        <v>1.59</v>
      </c>
      <c r="S1423" t="s">
        <v>197</v>
      </c>
      <c r="T1423" t="s">
        <v>197</v>
      </c>
    </row>
    <row r="1424" spans="1:20" x14ac:dyDescent="0.2">
      <c r="A1424">
        <v>1985</v>
      </c>
      <c r="B1424" t="s">
        <v>1935</v>
      </c>
      <c r="C1424">
        <v>38478</v>
      </c>
      <c r="D1424">
        <v>94848</v>
      </c>
      <c r="E1424">
        <v>5</v>
      </c>
      <c r="F1424">
        <v>46</v>
      </c>
      <c r="G1424">
        <v>45.5</v>
      </c>
      <c r="H1424" t="s">
        <v>24</v>
      </c>
      <c r="I1424">
        <v>15</v>
      </c>
      <c r="J1424">
        <v>49</v>
      </c>
      <c r="K1424">
        <v>21</v>
      </c>
      <c r="L1424">
        <v>15</v>
      </c>
      <c r="M1424">
        <v>6</v>
      </c>
      <c r="O1424">
        <v>-0.06</v>
      </c>
      <c r="P1424">
        <v>-0.44</v>
      </c>
      <c r="S1424" t="s">
        <v>205</v>
      </c>
      <c r="T1424" t="s">
        <v>111</v>
      </c>
    </row>
    <row r="1425" spans="1:20" x14ac:dyDescent="0.2">
      <c r="A1425">
        <v>1986</v>
      </c>
      <c r="C1425">
        <v>38495</v>
      </c>
      <c r="D1425">
        <v>132515</v>
      </c>
      <c r="E1425">
        <v>5</v>
      </c>
      <c r="F1425">
        <v>46</v>
      </c>
      <c r="G1425">
        <v>2.8</v>
      </c>
      <c r="H1425" t="s">
        <v>26</v>
      </c>
      <c r="I1425">
        <v>4</v>
      </c>
      <c r="J1425">
        <v>16</v>
      </c>
      <c r="K1425">
        <v>6</v>
      </c>
      <c r="L1425">
        <v>-4</v>
      </c>
      <c r="M1425">
        <v>6.34</v>
      </c>
      <c r="O1425">
        <v>1.05</v>
      </c>
      <c r="P1425">
        <v>0.99</v>
      </c>
      <c r="S1425" t="s">
        <v>1936</v>
      </c>
      <c r="T1425" t="s">
        <v>45</v>
      </c>
    </row>
    <row r="1426" spans="1:20" x14ac:dyDescent="0.2">
      <c r="A1426">
        <v>1987</v>
      </c>
      <c r="C1426">
        <v>38527</v>
      </c>
      <c r="D1426">
        <v>113124</v>
      </c>
      <c r="E1426">
        <v>5</v>
      </c>
      <c r="F1426">
        <v>46</v>
      </c>
      <c r="G1426">
        <v>52.1</v>
      </c>
      <c r="H1426" t="s">
        <v>24</v>
      </c>
      <c r="I1426">
        <v>9</v>
      </c>
      <c r="J1426">
        <v>31</v>
      </c>
      <c r="K1426">
        <v>20</v>
      </c>
      <c r="L1426">
        <v>9</v>
      </c>
      <c r="M1426">
        <v>5.79</v>
      </c>
      <c r="O1426">
        <v>0.88</v>
      </c>
      <c r="P1426">
        <v>0.57999999999999996</v>
      </c>
      <c r="S1426" t="s">
        <v>71</v>
      </c>
      <c r="T1426" t="s">
        <v>71</v>
      </c>
    </row>
    <row r="1427" spans="1:20" x14ac:dyDescent="0.2">
      <c r="A1427">
        <v>1988</v>
      </c>
      <c r="C1427">
        <v>38529</v>
      </c>
      <c r="D1427">
        <v>113119</v>
      </c>
      <c r="E1427">
        <v>5</v>
      </c>
      <c r="F1427">
        <v>46</v>
      </c>
      <c r="G1427">
        <v>35</v>
      </c>
      <c r="H1427" t="s">
        <v>24</v>
      </c>
      <c r="I1427">
        <v>1</v>
      </c>
      <c r="J1427">
        <v>10</v>
      </c>
      <c r="K1427">
        <v>5</v>
      </c>
      <c r="L1427">
        <v>1</v>
      </c>
      <c r="M1427">
        <v>5.95</v>
      </c>
      <c r="O1427">
        <v>0.78</v>
      </c>
      <c r="P1427">
        <v>0.42</v>
      </c>
      <c r="S1427" t="s">
        <v>2390</v>
      </c>
      <c r="T1427" t="s">
        <v>2390</v>
      </c>
    </row>
    <row r="1428" spans="1:20" x14ac:dyDescent="0.2">
      <c r="A1428">
        <v>1989</v>
      </c>
      <c r="B1428" t="s">
        <v>1937</v>
      </c>
      <c r="C1428">
        <v>38545</v>
      </c>
      <c r="D1428">
        <v>94855</v>
      </c>
      <c r="E1428">
        <v>5</v>
      </c>
      <c r="F1428">
        <v>47</v>
      </c>
      <c r="G1428">
        <v>13.2</v>
      </c>
      <c r="H1428" t="s">
        <v>24</v>
      </c>
      <c r="I1428">
        <v>14</v>
      </c>
      <c r="J1428">
        <v>29</v>
      </c>
      <c r="K1428">
        <v>18</v>
      </c>
      <c r="L1428">
        <v>14</v>
      </c>
      <c r="M1428">
        <v>5.72</v>
      </c>
      <c r="O1428">
        <v>0.04</v>
      </c>
      <c r="P1428">
        <v>0.16</v>
      </c>
      <c r="S1428" t="s">
        <v>1824</v>
      </c>
      <c r="T1428" t="s">
        <v>1824</v>
      </c>
    </row>
    <row r="1429" spans="1:20" x14ac:dyDescent="0.2">
      <c r="A1429">
        <v>1990</v>
      </c>
      <c r="B1429" t="s">
        <v>1938</v>
      </c>
      <c r="C1429">
        <v>38558</v>
      </c>
      <c r="D1429">
        <v>94858</v>
      </c>
      <c r="E1429">
        <v>5</v>
      </c>
      <c r="F1429">
        <v>47</v>
      </c>
      <c r="G1429">
        <v>26.2</v>
      </c>
      <c r="H1429" t="s">
        <v>24</v>
      </c>
      <c r="I1429">
        <v>17</v>
      </c>
      <c r="J1429">
        <v>43</v>
      </c>
      <c r="K1429">
        <v>45</v>
      </c>
      <c r="L1429">
        <v>17</v>
      </c>
      <c r="M1429">
        <v>5.49</v>
      </c>
      <c r="O1429">
        <v>0.3</v>
      </c>
      <c r="P1429">
        <v>0.27</v>
      </c>
      <c r="S1429" t="s">
        <v>423</v>
      </c>
      <c r="T1429" t="s">
        <v>423</v>
      </c>
    </row>
    <row r="1430" spans="1:20" x14ac:dyDescent="0.2">
      <c r="A1430">
        <v>1992</v>
      </c>
      <c r="B1430" t="s">
        <v>1940</v>
      </c>
      <c r="C1430">
        <v>38618</v>
      </c>
      <c r="D1430">
        <v>25403</v>
      </c>
      <c r="E1430">
        <v>5</v>
      </c>
      <c r="F1430">
        <v>50</v>
      </c>
      <c r="G1430">
        <v>34</v>
      </c>
      <c r="H1430" t="s">
        <v>24</v>
      </c>
      <c r="I1430">
        <v>56</v>
      </c>
      <c r="J1430">
        <v>55</v>
      </c>
      <c r="K1430">
        <v>8</v>
      </c>
      <c r="L1430">
        <v>56</v>
      </c>
      <c r="M1430">
        <v>6.54</v>
      </c>
      <c r="S1430" t="s">
        <v>1941</v>
      </c>
      <c r="T1430" t="s">
        <v>7876</v>
      </c>
    </row>
    <row r="1431" spans="1:20" x14ac:dyDescent="0.2">
      <c r="A1431">
        <v>1993</v>
      </c>
      <c r="B1431" t="s">
        <v>1942</v>
      </c>
      <c r="C1431">
        <v>38622</v>
      </c>
      <c r="D1431">
        <v>94864</v>
      </c>
      <c r="E1431">
        <v>5</v>
      </c>
      <c r="F1431">
        <v>47</v>
      </c>
      <c r="G1431">
        <v>42.9</v>
      </c>
      <c r="H1431" t="s">
        <v>24</v>
      </c>
      <c r="I1431">
        <v>13</v>
      </c>
      <c r="J1431">
        <v>53</v>
      </c>
      <c r="K1431">
        <v>59</v>
      </c>
      <c r="L1431">
        <v>13</v>
      </c>
      <c r="M1431">
        <v>5.29</v>
      </c>
      <c r="O1431">
        <v>-0.17</v>
      </c>
      <c r="P1431">
        <v>-0.66</v>
      </c>
      <c r="S1431" t="s">
        <v>2416</v>
      </c>
      <c r="T1431" t="s">
        <v>7045</v>
      </c>
    </row>
    <row r="1432" spans="1:20" x14ac:dyDescent="0.2">
      <c r="A1432">
        <v>1994</v>
      </c>
      <c r="C1432">
        <v>38645</v>
      </c>
      <c r="D1432">
        <v>13635</v>
      </c>
      <c r="E1432">
        <v>5</v>
      </c>
      <c r="F1432">
        <v>52</v>
      </c>
      <c r="G1432">
        <v>55.5</v>
      </c>
      <c r="H1432" t="s">
        <v>24</v>
      </c>
      <c r="I1432">
        <v>68</v>
      </c>
      <c r="J1432">
        <v>28</v>
      </c>
      <c r="K1432">
        <v>17</v>
      </c>
      <c r="L1432">
        <v>68</v>
      </c>
      <c r="M1432">
        <v>6.2</v>
      </c>
      <c r="O1432">
        <v>0.95</v>
      </c>
      <c r="S1432" t="s">
        <v>60</v>
      </c>
      <c r="T1432" t="s">
        <v>60</v>
      </c>
    </row>
    <row r="1433" spans="1:20" x14ac:dyDescent="0.2">
      <c r="A1433">
        <v>1995</v>
      </c>
      <c r="B1433" t="s">
        <v>1943</v>
      </c>
      <c r="C1433">
        <v>38656</v>
      </c>
      <c r="D1433">
        <v>58465</v>
      </c>
      <c r="E1433">
        <v>5</v>
      </c>
      <c r="F1433">
        <v>49</v>
      </c>
      <c r="G1433">
        <v>10.5</v>
      </c>
      <c r="H1433" t="s">
        <v>24</v>
      </c>
      <c r="I1433">
        <v>39</v>
      </c>
      <c r="J1433">
        <v>10</v>
      </c>
      <c r="K1433">
        <v>52</v>
      </c>
      <c r="L1433">
        <v>39</v>
      </c>
      <c r="M1433">
        <v>4.5199999999999996</v>
      </c>
      <c r="O1433">
        <v>0.94</v>
      </c>
      <c r="P1433">
        <v>0.7</v>
      </c>
      <c r="Q1433">
        <v>0.49</v>
      </c>
      <c r="S1433" t="s">
        <v>1944</v>
      </c>
      <c r="T1433" t="s">
        <v>71</v>
      </c>
    </row>
    <row r="1434" spans="1:20" x14ac:dyDescent="0.2">
      <c r="A1434">
        <v>1997</v>
      </c>
      <c r="C1434">
        <v>38670</v>
      </c>
      <c r="D1434">
        <v>77578</v>
      </c>
      <c r="E1434">
        <v>5</v>
      </c>
      <c r="F1434">
        <v>48</v>
      </c>
      <c r="G1434">
        <v>22.4</v>
      </c>
      <c r="H1434" t="s">
        <v>24</v>
      </c>
      <c r="I1434">
        <v>20</v>
      </c>
      <c r="J1434">
        <v>52</v>
      </c>
      <c r="K1434">
        <v>10</v>
      </c>
      <c r="L1434">
        <v>20</v>
      </c>
      <c r="M1434">
        <v>6.07</v>
      </c>
      <c r="O1434">
        <v>-0.08</v>
      </c>
      <c r="P1434">
        <v>-0.38</v>
      </c>
      <c r="S1434" t="s">
        <v>66</v>
      </c>
      <c r="T1434" t="s">
        <v>66</v>
      </c>
    </row>
    <row r="1435" spans="1:20" x14ac:dyDescent="0.2">
      <c r="A1435">
        <v>1998</v>
      </c>
      <c r="B1435" t="s">
        <v>1946</v>
      </c>
      <c r="C1435">
        <v>38678</v>
      </c>
      <c r="D1435">
        <v>150801</v>
      </c>
      <c r="E1435">
        <v>5</v>
      </c>
      <c r="F1435">
        <v>46</v>
      </c>
      <c r="G1435">
        <v>57.3</v>
      </c>
      <c r="H1435" t="s">
        <v>26</v>
      </c>
      <c r="I1435">
        <v>14</v>
      </c>
      <c r="J1435">
        <v>49</v>
      </c>
      <c r="K1435">
        <v>19</v>
      </c>
      <c r="L1435">
        <v>-14</v>
      </c>
      <c r="M1435">
        <v>3.55</v>
      </c>
      <c r="O1435">
        <v>0.1</v>
      </c>
      <c r="P1435">
        <v>7.0000000000000007E-2</v>
      </c>
      <c r="Q1435">
        <v>0.03</v>
      </c>
      <c r="S1435" t="s">
        <v>1824</v>
      </c>
      <c r="T1435" t="s">
        <v>1824</v>
      </c>
    </row>
    <row r="1436" spans="1:20" x14ac:dyDescent="0.2">
      <c r="A1436">
        <v>1999</v>
      </c>
      <c r="B1436" t="s">
        <v>1947</v>
      </c>
      <c r="C1436">
        <v>38710</v>
      </c>
      <c r="D1436">
        <v>113150</v>
      </c>
      <c r="E1436">
        <v>5</v>
      </c>
      <c r="F1436">
        <v>48</v>
      </c>
      <c r="G1436">
        <v>0.2</v>
      </c>
      <c r="H1436" t="s">
        <v>24</v>
      </c>
      <c r="I1436">
        <v>6</v>
      </c>
      <c r="J1436">
        <v>27</v>
      </c>
      <c r="K1436">
        <v>15</v>
      </c>
      <c r="L1436">
        <v>6</v>
      </c>
      <c r="M1436">
        <v>5.27</v>
      </c>
      <c r="O1436">
        <v>0.23</v>
      </c>
      <c r="P1436">
        <v>0.17</v>
      </c>
      <c r="S1436" t="s">
        <v>249</v>
      </c>
      <c r="T1436" t="s">
        <v>249</v>
      </c>
    </row>
    <row r="1437" spans="1:20" x14ac:dyDescent="0.2">
      <c r="A1437">
        <v>2001</v>
      </c>
      <c r="C1437">
        <v>38735</v>
      </c>
      <c r="D1437">
        <v>150814</v>
      </c>
      <c r="E1437">
        <v>5</v>
      </c>
      <c r="F1437">
        <v>47</v>
      </c>
      <c r="G1437">
        <v>26.7</v>
      </c>
      <c r="H1437" t="s">
        <v>26</v>
      </c>
      <c r="I1437">
        <v>10</v>
      </c>
      <c r="J1437">
        <v>31</v>
      </c>
      <c r="K1437">
        <v>59</v>
      </c>
      <c r="L1437">
        <v>-10</v>
      </c>
      <c r="M1437">
        <v>6.03</v>
      </c>
      <c r="O1437">
        <v>0.16</v>
      </c>
      <c r="S1437" t="s">
        <v>310</v>
      </c>
      <c r="T1437" t="s">
        <v>310</v>
      </c>
    </row>
    <row r="1438" spans="1:20" x14ac:dyDescent="0.2">
      <c r="A1438">
        <v>2002</v>
      </c>
      <c r="B1438" t="s">
        <v>1950</v>
      </c>
      <c r="C1438">
        <v>38751</v>
      </c>
      <c r="D1438">
        <v>77592</v>
      </c>
      <c r="E1438">
        <v>5</v>
      </c>
      <c r="F1438">
        <v>49</v>
      </c>
      <c r="G1438">
        <v>1</v>
      </c>
      <c r="H1438" t="s">
        <v>24</v>
      </c>
      <c r="I1438">
        <v>24</v>
      </c>
      <c r="J1438">
        <v>34</v>
      </c>
      <c r="K1438">
        <v>3</v>
      </c>
      <c r="L1438">
        <v>24</v>
      </c>
      <c r="M1438">
        <v>4.8600000000000003</v>
      </c>
      <c r="O1438">
        <v>1.01</v>
      </c>
      <c r="P1438">
        <v>0.81</v>
      </c>
      <c r="Q1438">
        <v>0.38</v>
      </c>
      <c r="S1438" t="s">
        <v>71</v>
      </c>
      <c r="T1438" t="s">
        <v>71</v>
      </c>
    </row>
    <row r="1439" spans="1:20" x14ac:dyDescent="0.2">
      <c r="A1439">
        <v>2003</v>
      </c>
      <c r="C1439">
        <v>38765</v>
      </c>
      <c r="D1439">
        <v>25411</v>
      </c>
      <c r="E1439">
        <v>5</v>
      </c>
      <c r="F1439">
        <v>50</v>
      </c>
      <c r="G1439">
        <v>56.4</v>
      </c>
      <c r="H1439" t="s">
        <v>24</v>
      </c>
      <c r="I1439">
        <v>51</v>
      </c>
      <c r="J1439">
        <v>30</v>
      </c>
      <c r="K1439">
        <v>53</v>
      </c>
      <c r="L1439">
        <v>51</v>
      </c>
      <c r="M1439">
        <v>6.29</v>
      </c>
      <c r="O1439">
        <v>1.05</v>
      </c>
      <c r="S1439" t="s">
        <v>45</v>
      </c>
      <c r="T1439" t="s">
        <v>45</v>
      </c>
    </row>
    <row r="1440" spans="1:20" x14ac:dyDescent="0.2">
      <c r="A1440">
        <v>2004</v>
      </c>
      <c r="B1440" t="s">
        <v>1951</v>
      </c>
      <c r="C1440">
        <v>38771</v>
      </c>
      <c r="D1440">
        <v>132542</v>
      </c>
      <c r="E1440">
        <v>5</v>
      </c>
      <c r="F1440">
        <v>47</v>
      </c>
      <c r="G1440">
        <v>45.4</v>
      </c>
      <c r="H1440" t="s">
        <v>26</v>
      </c>
      <c r="I1440">
        <v>9</v>
      </c>
      <c r="J1440">
        <v>40</v>
      </c>
      <c r="K1440">
        <v>11</v>
      </c>
      <c r="L1440">
        <v>-9</v>
      </c>
      <c r="M1440">
        <v>2.06</v>
      </c>
      <c r="O1440">
        <v>-0.17</v>
      </c>
      <c r="P1440">
        <v>-1.03</v>
      </c>
      <c r="Q1440">
        <v>-0.18</v>
      </c>
      <c r="S1440" t="s">
        <v>1952</v>
      </c>
      <c r="T1440" t="s">
        <v>11535</v>
      </c>
    </row>
    <row r="1441" spans="1:20" x14ac:dyDescent="0.2">
      <c r="A1441">
        <v>2006</v>
      </c>
      <c r="B1441" t="s">
        <v>1953</v>
      </c>
      <c r="C1441">
        <v>38831</v>
      </c>
      <c r="D1441">
        <v>25419</v>
      </c>
      <c r="E1441">
        <v>5</v>
      </c>
      <c r="F1441">
        <v>52</v>
      </c>
      <c r="G1441">
        <v>17.399999999999999</v>
      </c>
      <c r="H1441" t="s">
        <v>24</v>
      </c>
      <c r="I1441">
        <v>58</v>
      </c>
      <c r="J1441">
        <v>57</v>
      </c>
      <c r="K1441">
        <v>51</v>
      </c>
      <c r="L1441">
        <v>58</v>
      </c>
      <c r="M1441">
        <v>6.14</v>
      </c>
      <c r="O1441">
        <v>-0.04</v>
      </c>
      <c r="P1441">
        <v>-0.13</v>
      </c>
      <c r="S1441" t="s">
        <v>128</v>
      </c>
      <c r="T1441" t="s">
        <v>128</v>
      </c>
    </row>
    <row r="1442" spans="1:20" x14ac:dyDescent="0.2">
      <c r="A1442">
        <v>2007</v>
      </c>
      <c r="C1442">
        <v>38858</v>
      </c>
      <c r="D1442">
        <v>132554</v>
      </c>
      <c r="E1442">
        <v>5</v>
      </c>
      <c r="F1442">
        <v>48</v>
      </c>
      <c r="G1442">
        <v>34.9</v>
      </c>
      <c r="H1442" t="s">
        <v>26</v>
      </c>
      <c r="I1442">
        <v>4</v>
      </c>
      <c r="J1442">
        <v>5</v>
      </c>
      <c r="K1442">
        <v>41</v>
      </c>
      <c r="L1442">
        <v>-4</v>
      </c>
      <c r="M1442">
        <v>5.97</v>
      </c>
      <c r="O1442">
        <v>0.64</v>
      </c>
      <c r="P1442">
        <v>0.1</v>
      </c>
      <c r="S1442" t="s">
        <v>2390</v>
      </c>
      <c r="T1442" t="s">
        <v>2390</v>
      </c>
    </row>
    <row r="1443" spans="1:20" x14ac:dyDescent="0.2">
      <c r="A1443">
        <v>2010</v>
      </c>
      <c r="B1443" t="s">
        <v>1955</v>
      </c>
      <c r="C1443">
        <v>38899</v>
      </c>
      <c r="D1443">
        <v>94888</v>
      </c>
      <c r="E1443">
        <v>5</v>
      </c>
      <c r="F1443">
        <v>49</v>
      </c>
      <c r="G1443">
        <v>32.9</v>
      </c>
      <c r="H1443" t="s">
        <v>24</v>
      </c>
      <c r="I1443">
        <v>12</v>
      </c>
      <c r="J1443">
        <v>39</v>
      </c>
      <c r="K1443">
        <v>4</v>
      </c>
      <c r="L1443">
        <v>12</v>
      </c>
      <c r="M1443">
        <v>4.91</v>
      </c>
      <c r="O1443">
        <v>-7.0000000000000007E-2</v>
      </c>
      <c r="P1443">
        <v>-0.17</v>
      </c>
      <c r="Q1443">
        <v>-0.08</v>
      </c>
      <c r="S1443" t="s">
        <v>153</v>
      </c>
      <c r="T1443" t="s">
        <v>153</v>
      </c>
    </row>
    <row r="1444" spans="1:20" x14ac:dyDescent="0.2">
      <c r="A1444">
        <v>2011</v>
      </c>
      <c r="B1444" t="s">
        <v>1956</v>
      </c>
      <c r="C1444">
        <v>38944</v>
      </c>
      <c r="D1444">
        <v>58496</v>
      </c>
      <c r="E1444">
        <v>5</v>
      </c>
      <c r="F1444">
        <v>51</v>
      </c>
      <c r="G1444">
        <v>2.4</v>
      </c>
      <c r="H1444" t="s">
        <v>24</v>
      </c>
      <c r="I1444">
        <v>37</v>
      </c>
      <c r="J1444">
        <v>18</v>
      </c>
      <c r="K1444">
        <v>20</v>
      </c>
      <c r="L1444">
        <v>37</v>
      </c>
      <c r="M1444">
        <v>4.74</v>
      </c>
      <c r="O1444">
        <v>1.62</v>
      </c>
      <c r="P1444">
        <v>1.93</v>
      </c>
      <c r="Q1444">
        <v>1.07</v>
      </c>
      <c r="S1444" t="s">
        <v>1957</v>
      </c>
      <c r="T1444" t="s">
        <v>5852</v>
      </c>
    </row>
    <row r="1445" spans="1:20" x14ac:dyDescent="0.2">
      <c r="A1445">
        <v>2012</v>
      </c>
      <c r="B1445" t="s">
        <v>1958</v>
      </c>
      <c r="C1445">
        <v>39003</v>
      </c>
      <c r="D1445">
        <v>58502</v>
      </c>
      <c r="E1445">
        <v>5</v>
      </c>
      <c r="F1445">
        <v>51</v>
      </c>
      <c r="G1445">
        <v>29.4</v>
      </c>
      <c r="H1445" t="s">
        <v>24</v>
      </c>
      <c r="I1445">
        <v>39</v>
      </c>
      <c r="J1445">
        <v>8</v>
      </c>
      <c r="K1445">
        <v>55</v>
      </c>
      <c r="L1445">
        <v>39</v>
      </c>
      <c r="M1445">
        <v>3.97</v>
      </c>
      <c r="O1445">
        <v>1.1299999999999999</v>
      </c>
      <c r="P1445">
        <v>1.0900000000000001</v>
      </c>
      <c r="Q1445">
        <v>0.56000000000000005</v>
      </c>
      <c r="S1445" t="s">
        <v>1959</v>
      </c>
      <c r="T1445" t="s">
        <v>5690</v>
      </c>
    </row>
    <row r="1446" spans="1:20" x14ac:dyDescent="0.2">
      <c r="A1446">
        <v>2013</v>
      </c>
      <c r="C1446">
        <v>39004</v>
      </c>
      <c r="D1446">
        <v>77625</v>
      </c>
      <c r="E1446">
        <v>5</v>
      </c>
      <c r="F1446">
        <v>50</v>
      </c>
      <c r="G1446">
        <v>58.1</v>
      </c>
      <c r="H1446" t="s">
        <v>24</v>
      </c>
      <c r="I1446">
        <v>27</v>
      </c>
      <c r="J1446">
        <v>58</v>
      </c>
      <c r="K1446">
        <v>4</v>
      </c>
      <c r="L1446">
        <v>27</v>
      </c>
      <c r="M1446">
        <v>5.56</v>
      </c>
      <c r="O1446">
        <v>0.97</v>
      </c>
      <c r="R1446" t="s">
        <v>27</v>
      </c>
      <c r="S1446" t="s">
        <v>3097</v>
      </c>
      <c r="T1446" t="s">
        <v>6680</v>
      </c>
    </row>
    <row r="1447" spans="1:20" x14ac:dyDescent="0.2">
      <c r="A1447">
        <v>2014</v>
      </c>
      <c r="C1447">
        <v>39007</v>
      </c>
      <c r="D1447">
        <v>113179</v>
      </c>
      <c r="E1447">
        <v>5</v>
      </c>
      <c r="F1447">
        <v>50</v>
      </c>
      <c r="G1447">
        <v>2.6</v>
      </c>
      <c r="H1447" t="s">
        <v>24</v>
      </c>
      <c r="I1447">
        <v>9</v>
      </c>
      <c r="J1447">
        <v>52</v>
      </c>
      <c r="K1447">
        <v>16</v>
      </c>
      <c r="L1447">
        <v>9</v>
      </c>
      <c r="M1447">
        <v>5.8</v>
      </c>
      <c r="O1447">
        <v>0.87</v>
      </c>
      <c r="P1447">
        <v>0.62</v>
      </c>
      <c r="Q1447">
        <v>0.3</v>
      </c>
      <c r="S1447" t="s">
        <v>71</v>
      </c>
      <c r="T1447" t="s">
        <v>71</v>
      </c>
    </row>
    <row r="1448" spans="1:20" x14ac:dyDescent="0.2">
      <c r="A1448">
        <v>2016</v>
      </c>
      <c r="B1448" t="s">
        <v>1961</v>
      </c>
      <c r="C1448">
        <v>39019</v>
      </c>
      <c r="D1448">
        <v>94904</v>
      </c>
      <c r="E1448">
        <v>5</v>
      </c>
      <c r="F1448">
        <v>50</v>
      </c>
      <c r="G1448">
        <v>28.9</v>
      </c>
      <c r="H1448" t="s">
        <v>24</v>
      </c>
      <c r="I1448">
        <v>14</v>
      </c>
      <c r="J1448">
        <v>18</v>
      </c>
      <c r="K1448">
        <v>20</v>
      </c>
      <c r="L1448">
        <v>14</v>
      </c>
      <c r="M1448">
        <v>5.52</v>
      </c>
      <c r="O1448">
        <v>1.01</v>
      </c>
      <c r="R1448" t="s">
        <v>27</v>
      </c>
      <c r="S1448" t="s">
        <v>28</v>
      </c>
      <c r="T1448" t="s">
        <v>3226</v>
      </c>
    </row>
    <row r="1449" spans="1:20" x14ac:dyDescent="0.2">
      <c r="A1449">
        <v>2018</v>
      </c>
      <c r="C1449">
        <v>39045</v>
      </c>
      <c r="D1449">
        <v>58504</v>
      </c>
      <c r="E1449">
        <v>5</v>
      </c>
      <c r="F1449">
        <v>51</v>
      </c>
      <c r="G1449">
        <v>25.7</v>
      </c>
      <c r="H1449" t="s">
        <v>24</v>
      </c>
      <c r="I1449">
        <v>32</v>
      </c>
      <c r="J1449">
        <v>7</v>
      </c>
      <c r="K1449">
        <v>30</v>
      </c>
      <c r="L1449">
        <v>32</v>
      </c>
      <c r="M1449">
        <v>6.25</v>
      </c>
      <c r="O1449">
        <v>1.75</v>
      </c>
      <c r="P1449">
        <v>2</v>
      </c>
      <c r="Q1449">
        <v>1.4</v>
      </c>
      <c r="S1449" t="s">
        <v>98</v>
      </c>
      <c r="T1449" t="s">
        <v>98</v>
      </c>
    </row>
    <row r="1450" spans="1:20" x14ac:dyDescent="0.2">
      <c r="A1450">
        <v>2019</v>
      </c>
      <c r="C1450">
        <v>39051</v>
      </c>
      <c r="D1450">
        <v>113186</v>
      </c>
      <c r="E1450">
        <v>5</v>
      </c>
      <c r="F1450">
        <v>50</v>
      </c>
      <c r="G1450">
        <v>13.1</v>
      </c>
      <c r="H1450" t="s">
        <v>24</v>
      </c>
      <c r="I1450">
        <v>4</v>
      </c>
      <c r="J1450">
        <v>25</v>
      </c>
      <c r="K1450">
        <v>24</v>
      </c>
      <c r="L1450">
        <v>4</v>
      </c>
      <c r="M1450">
        <v>5.97</v>
      </c>
      <c r="O1450">
        <v>1.36</v>
      </c>
      <c r="P1450">
        <v>1.57</v>
      </c>
      <c r="R1450" t="s">
        <v>27</v>
      </c>
      <c r="S1450" t="s">
        <v>365</v>
      </c>
      <c r="T1450" t="s">
        <v>5818</v>
      </c>
    </row>
    <row r="1451" spans="1:20" x14ac:dyDescent="0.2">
      <c r="A1451">
        <v>2021</v>
      </c>
      <c r="C1451">
        <v>39070</v>
      </c>
      <c r="D1451">
        <v>150845</v>
      </c>
      <c r="E1451">
        <v>5</v>
      </c>
      <c r="F1451">
        <v>49</v>
      </c>
      <c r="G1451">
        <v>36.5</v>
      </c>
      <c r="H1451" t="s">
        <v>26</v>
      </c>
      <c r="I1451">
        <v>14</v>
      </c>
      <c r="J1451">
        <v>29</v>
      </c>
      <c r="K1451">
        <v>1</v>
      </c>
      <c r="L1451">
        <v>-14</v>
      </c>
      <c r="M1451">
        <v>5.49</v>
      </c>
      <c r="O1451">
        <v>0.88</v>
      </c>
      <c r="R1451" t="s">
        <v>27</v>
      </c>
      <c r="S1451" t="s">
        <v>342</v>
      </c>
      <c r="T1451" t="s">
        <v>5784</v>
      </c>
    </row>
    <row r="1452" spans="1:20" x14ac:dyDescent="0.2">
      <c r="A1452">
        <v>2024</v>
      </c>
      <c r="C1452">
        <v>39118</v>
      </c>
      <c r="D1452">
        <v>113198</v>
      </c>
      <c r="E1452">
        <v>5</v>
      </c>
      <c r="F1452">
        <v>50</v>
      </c>
      <c r="G1452">
        <v>30</v>
      </c>
      <c r="H1452" t="s">
        <v>24</v>
      </c>
      <c r="I1452">
        <v>2</v>
      </c>
      <c r="J1452">
        <v>1</v>
      </c>
      <c r="K1452">
        <v>28</v>
      </c>
      <c r="L1452">
        <v>2</v>
      </c>
      <c r="M1452">
        <v>5.98</v>
      </c>
      <c r="O1452">
        <v>0.91</v>
      </c>
      <c r="P1452">
        <v>0.3</v>
      </c>
      <c r="S1452" t="s">
        <v>1964</v>
      </c>
      <c r="T1452" t="s">
        <v>71</v>
      </c>
    </row>
    <row r="1453" spans="1:20" x14ac:dyDescent="0.2">
      <c r="A1453">
        <v>2025</v>
      </c>
      <c r="C1453">
        <v>39182</v>
      </c>
      <c r="D1453">
        <v>58524</v>
      </c>
      <c r="E1453">
        <v>5</v>
      </c>
      <c r="F1453">
        <v>52</v>
      </c>
      <c r="G1453">
        <v>39.5</v>
      </c>
      <c r="H1453" t="s">
        <v>24</v>
      </c>
      <c r="I1453">
        <v>39</v>
      </c>
      <c r="J1453">
        <v>34</v>
      </c>
      <c r="K1453">
        <v>28</v>
      </c>
      <c r="L1453">
        <v>39</v>
      </c>
      <c r="M1453">
        <v>6.45</v>
      </c>
      <c r="N1453" t="s">
        <v>103</v>
      </c>
      <c r="O1453">
        <v>0.09</v>
      </c>
      <c r="P1453">
        <v>0.17</v>
      </c>
      <c r="S1453" t="s">
        <v>114</v>
      </c>
      <c r="T1453" t="s">
        <v>114</v>
      </c>
    </row>
    <row r="1454" spans="1:20" x14ac:dyDescent="0.2">
      <c r="A1454">
        <v>2027</v>
      </c>
      <c r="B1454" t="s">
        <v>1965</v>
      </c>
      <c r="C1454">
        <v>39220</v>
      </c>
      <c r="D1454">
        <v>25447</v>
      </c>
      <c r="E1454">
        <v>5</v>
      </c>
      <c r="F1454">
        <v>54</v>
      </c>
      <c r="G1454">
        <v>57.8</v>
      </c>
      <c r="H1454" t="s">
        <v>24</v>
      </c>
      <c r="I1454">
        <v>59</v>
      </c>
      <c r="J1454">
        <v>53</v>
      </c>
      <c r="K1454">
        <v>18</v>
      </c>
      <c r="L1454">
        <v>59</v>
      </c>
      <c r="M1454">
        <v>5.2</v>
      </c>
      <c r="O1454">
        <v>0.02</v>
      </c>
      <c r="P1454">
        <v>0.03</v>
      </c>
      <c r="S1454" t="s">
        <v>114</v>
      </c>
      <c r="T1454" t="s">
        <v>114</v>
      </c>
    </row>
    <row r="1455" spans="1:20" x14ac:dyDescent="0.2">
      <c r="A1455">
        <v>2028</v>
      </c>
      <c r="C1455">
        <v>39225</v>
      </c>
      <c r="D1455">
        <v>58528</v>
      </c>
      <c r="E1455">
        <v>5</v>
      </c>
      <c r="F1455">
        <v>52</v>
      </c>
      <c r="G1455">
        <v>40.1</v>
      </c>
      <c r="H1455" t="s">
        <v>24</v>
      </c>
      <c r="I1455">
        <v>33</v>
      </c>
      <c r="J1455">
        <v>55</v>
      </c>
      <c r="K1455">
        <v>3</v>
      </c>
      <c r="L1455">
        <v>33</v>
      </c>
      <c r="M1455">
        <v>5.98</v>
      </c>
      <c r="O1455">
        <v>1.6</v>
      </c>
      <c r="P1455">
        <v>1.97</v>
      </c>
      <c r="S1455" t="s">
        <v>1967</v>
      </c>
      <c r="T1455" t="s">
        <v>6478</v>
      </c>
    </row>
    <row r="1456" spans="1:20" x14ac:dyDescent="0.2">
      <c r="A1456">
        <v>2029</v>
      </c>
      <c r="B1456" t="s">
        <v>1968</v>
      </c>
      <c r="C1456">
        <v>39283</v>
      </c>
      <c r="D1456">
        <v>25450</v>
      </c>
      <c r="E1456">
        <v>5</v>
      </c>
      <c r="F1456">
        <v>54</v>
      </c>
      <c r="G1456">
        <v>50.8</v>
      </c>
      <c r="H1456" t="s">
        <v>24</v>
      </c>
      <c r="I1456">
        <v>55</v>
      </c>
      <c r="J1456">
        <v>42</v>
      </c>
      <c r="K1456">
        <v>25</v>
      </c>
      <c r="L1456">
        <v>55</v>
      </c>
      <c r="M1456">
        <v>4.99</v>
      </c>
      <c r="O1456">
        <v>0.05</v>
      </c>
      <c r="P1456">
        <v>0.12</v>
      </c>
      <c r="Q1456">
        <v>0.02</v>
      </c>
      <c r="S1456" t="s">
        <v>114</v>
      </c>
      <c r="T1456" t="s">
        <v>114</v>
      </c>
    </row>
    <row r="1457" spans="1:20" x14ac:dyDescent="0.2">
      <c r="A1457">
        <v>2030</v>
      </c>
      <c r="C1457">
        <v>39286</v>
      </c>
      <c r="D1457">
        <v>94942</v>
      </c>
      <c r="E1457">
        <v>5</v>
      </c>
      <c r="F1457">
        <v>52</v>
      </c>
      <c r="G1457">
        <v>23.4</v>
      </c>
      <c r="H1457" t="s">
        <v>24</v>
      </c>
      <c r="I1457">
        <v>19</v>
      </c>
      <c r="J1457">
        <v>52</v>
      </c>
      <c r="K1457">
        <v>5</v>
      </c>
      <c r="L1457">
        <v>19</v>
      </c>
      <c r="M1457">
        <v>6.06</v>
      </c>
      <c r="O1457">
        <v>0.54</v>
      </c>
      <c r="P1457">
        <v>-0.01</v>
      </c>
      <c r="S1457" t="s">
        <v>1969</v>
      </c>
      <c r="T1457" t="s">
        <v>1762</v>
      </c>
    </row>
    <row r="1458" spans="1:20" x14ac:dyDescent="0.2">
      <c r="A1458">
        <v>2031</v>
      </c>
      <c r="B1458" t="s">
        <v>1970</v>
      </c>
      <c r="C1458">
        <v>39291</v>
      </c>
      <c r="D1458">
        <v>132591</v>
      </c>
      <c r="E1458">
        <v>5</v>
      </c>
      <c r="F1458">
        <v>51</v>
      </c>
      <c r="G1458">
        <v>22</v>
      </c>
      <c r="H1458" t="s">
        <v>26</v>
      </c>
      <c r="I1458">
        <v>7</v>
      </c>
      <c r="J1458">
        <v>31</v>
      </c>
      <c r="K1458">
        <v>5</v>
      </c>
      <c r="L1458">
        <v>-7</v>
      </c>
      <c r="M1458">
        <v>5.35</v>
      </c>
      <c r="O1458">
        <v>-0.2</v>
      </c>
      <c r="P1458">
        <v>-0.83</v>
      </c>
      <c r="S1458" t="s">
        <v>2416</v>
      </c>
      <c r="T1458" t="s">
        <v>7045</v>
      </c>
    </row>
    <row r="1459" spans="1:20" x14ac:dyDescent="0.2">
      <c r="A1459">
        <v>2033</v>
      </c>
      <c r="B1459" t="s">
        <v>1971</v>
      </c>
      <c r="C1459">
        <v>39317</v>
      </c>
      <c r="D1459">
        <v>94945</v>
      </c>
      <c r="E1459">
        <v>5</v>
      </c>
      <c r="F1459">
        <v>52</v>
      </c>
      <c r="G1459">
        <v>22.3</v>
      </c>
      <c r="H1459" t="s">
        <v>24</v>
      </c>
      <c r="I1459">
        <v>14</v>
      </c>
      <c r="J1459">
        <v>10</v>
      </c>
      <c r="K1459">
        <v>18</v>
      </c>
      <c r="L1459">
        <v>14</v>
      </c>
      <c r="M1459">
        <v>5.59</v>
      </c>
      <c r="O1459">
        <v>-0.05</v>
      </c>
      <c r="P1459">
        <v>-0.06</v>
      </c>
      <c r="S1459" t="s">
        <v>1973</v>
      </c>
      <c r="T1459" t="s">
        <v>2787</v>
      </c>
    </row>
    <row r="1460" spans="1:20" x14ac:dyDescent="0.2">
      <c r="A1460">
        <v>2034</v>
      </c>
      <c r="B1460" t="s">
        <v>1974</v>
      </c>
      <c r="C1460">
        <v>39357</v>
      </c>
      <c r="D1460">
        <v>77675</v>
      </c>
      <c r="E1460">
        <v>5</v>
      </c>
      <c r="F1460">
        <v>53</v>
      </c>
      <c r="G1460">
        <v>19.600000000000001</v>
      </c>
      <c r="H1460" t="s">
        <v>24</v>
      </c>
      <c r="I1460">
        <v>27</v>
      </c>
      <c r="J1460">
        <v>36</v>
      </c>
      <c r="K1460">
        <v>44</v>
      </c>
      <c r="L1460">
        <v>27</v>
      </c>
      <c r="M1460">
        <v>4.58</v>
      </c>
      <c r="O1460">
        <v>-0.02</v>
      </c>
      <c r="P1460">
        <v>0.03</v>
      </c>
      <c r="Q1460">
        <v>0</v>
      </c>
      <c r="S1460" t="s">
        <v>134</v>
      </c>
      <c r="T1460" t="s">
        <v>134</v>
      </c>
    </row>
    <row r="1461" spans="1:20" x14ac:dyDescent="0.2">
      <c r="A1461">
        <v>2037</v>
      </c>
      <c r="B1461" t="s">
        <v>1977</v>
      </c>
      <c r="C1461">
        <v>39400</v>
      </c>
      <c r="D1461">
        <v>113220</v>
      </c>
      <c r="E1461">
        <v>5</v>
      </c>
      <c r="F1461">
        <v>52</v>
      </c>
      <c r="G1461">
        <v>26.4</v>
      </c>
      <c r="H1461" t="s">
        <v>24</v>
      </c>
      <c r="I1461">
        <v>1</v>
      </c>
      <c r="J1461">
        <v>51</v>
      </c>
      <c r="K1461">
        <v>18</v>
      </c>
      <c r="L1461">
        <v>1</v>
      </c>
      <c r="M1461">
        <v>4.78</v>
      </c>
      <c r="O1461">
        <v>1.38</v>
      </c>
      <c r="P1461">
        <v>1.47</v>
      </c>
      <c r="S1461" t="s">
        <v>1978</v>
      </c>
      <c r="T1461" t="s">
        <v>9566</v>
      </c>
    </row>
    <row r="1462" spans="1:20" x14ac:dyDescent="0.2">
      <c r="A1462">
        <v>2038</v>
      </c>
      <c r="C1462">
        <v>39417</v>
      </c>
      <c r="D1462">
        <v>77680</v>
      </c>
      <c r="E1462">
        <v>5</v>
      </c>
      <c r="F1462">
        <v>53</v>
      </c>
      <c r="G1462">
        <v>19.100000000000001</v>
      </c>
      <c r="H1462" t="s">
        <v>24</v>
      </c>
      <c r="I1462">
        <v>20</v>
      </c>
      <c r="J1462">
        <v>17</v>
      </c>
      <c r="K1462">
        <v>57</v>
      </c>
      <c r="L1462">
        <v>20</v>
      </c>
      <c r="M1462">
        <v>6.71</v>
      </c>
      <c r="O1462">
        <v>-7.0000000000000007E-2</v>
      </c>
      <c r="P1462">
        <v>-0.33</v>
      </c>
      <c r="S1462" t="s">
        <v>102</v>
      </c>
      <c r="T1462" t="s">
        <v>102</v>
      </c>
    </row>
    <row r="1463" spans="1:20" x14ac:dyDescent="0.2">
      <c r="A1463">
        <v>2039</v>
      </c>
      <c r="C1463">
        <v>39421</v>
      </c>
      <c r="D1463">
        <v>132603</v>
      </c>
      <c r="E1463">
        <v>5</v>
      </c>
      <c r="F1463">
        <v>52</v>
      </c>
      <c r="G1463">
        <v>7.6</v>
      </c>
      <c r="H1463" t="s">
        <v>26</v>
      </c>
      <c r="I1463">
        <v>9</v>
      </c>
      <c r="J1463">
        <v>2</v>
      </c>
      <c r="K1463">
        <v>29</v>
      </c>
      <c r="L1463">
        <v>-9</v>
      </c>
      <c r="M1463">
        <v>5.97</v>
      </c>
      <c r="O1463">
        <v>0.1</v>
      </c>
      <c r="P1463">
        <v>0.08</v>
      </c>
      <c r="S1463" t="s">
        <v>1979</v>
      </c>
      <c r="T1463" t="s">
        <v>1979</v>
      </c>
    </row>
    <row r="1464" spans="1:20" x14ac:dyDescent="0.2">
      <c r="A1464">
        <v>2041</v>
      </c>
      <c r="C1464">
        <v>39429</v>
      </c>
      <c r="D1464">
        <v>13662</v>
      </c>
      <c r="E1464">
        <v>5</v>
      </c>
      <c r="F1464">
        <v>57</v>
      </c>
      <c r="G1464">
        <v>35</v>
      </c>
      <c r="H1464" t="s">
        <v>24</v>
      </c>
      <c r="I1464">
        <v>66</v>
      </c>
      <c r="J1464">
        <v>5</v>
      </c>
      <c r="K1464">
        <v>46</v>
      </c>
      <c r="L1464">
        <v>66</v>
      </c>
      <c r="M1464">
        <v>6.25</v>
      </c>
      <c r="O1464">
        <v>1.36</v>
      </c>
      <c r="P1464">
        <v>1.64</v>
      </c>
      <c r="S1464" t="s">
        <v>197</v>
      </c>
      <c r="T1464" t="s">
        <v>197</v>
      </c>
    </row>
    <row r="1465" spans="1:20" x14ac:dyDescent="0.2">
      <c r="A1465">
        <v>2045</v>
      </c>
      <c r="C1465">
        <v>39551</v>
      </c>
      <c r="D1465">
        <v>25467</v>
      </c>
      <c r="E1465">
        <v>5</v>
      </c>
      <c r="F1465">
        <v>56</v>
      </c>
      <c r="G1465">
        <v>14.4</v>
      </c>
      <c r="H1465" t="s">
        <v>24</v>
      </c>
      <c r="I1465">
        <v>51</v>
      </c>
      <c r="J1465">
        <v>48</v>
      </c>
      <c r="K1465">
        <v>14</v>
      </c>
      <c r="L1465">
        <v>51</v>
      </c>
      <c r="M1465">
        <v>6.49</v>
      </c>
      <c r="N1465" t="s">
        <v>103</v>
      </c>
      <c r="S1465" t="s">
        <v>249</v>
      </c>
      <c r="T1465" t="s">
        <v>249</v>
      </c>
    </row>
    <row r="1466" spans="1:20" x14ac:dyDescent="0.2">
      <c r="A1466">
        <v>2046</v>
      </c>
      <c r="C1466">
        <v>39586</v>
      </c>
      <c r="D1466">
        <v>58569</v>
      </c>
      <c r="E1466">
        <v>5</v>
      </c>
      <c r="F1466">
        <v>54</v>
      </c>
      <c r="G1466">
        <v>59</v>
      </c>
      <c r="H1466" t="s">
        <v>24</v>
      </c>
      <c r="I1466">
        <v>31</v>
      </c>
      <c r="J1466">
        <v>42</v>
      </c>
      <c r="K1466">
        <v>6</v>
      </c>
      <c r="L1466">
        <v>31</v>
      </c>
      <c r="M1466">
        <v>5.9</v>
      </c>
      <c r="O1466">
        <v>0.14000000000000001</v>
      </c>
      <c r="P1466">
        <v>0.13</v>
      </c>
      <c r="S1466" t="s">
        <v>328</v>
      </c>
      <c r="T1466" t="s">
        <v>328</v>
      </c>
    </row>
    <row r="1467" spans="1:20" x14ac:dyDescent="0.2">
      <c r="A1467">
        <v>2047</v>
      </c>
      <c r="B1467" t="s">
        <v>1983</v>
      </c>
      <c r="C1467">
        <v>39587</v>
      </c>
      <c r="D1467">
        <v>77705</v>
      </c>
      <c r="E1467">
        <v>5</v>
      </c>
      <c r="F1467">
        <v>54</v>
      </c>
      <c r="G1467">
        <v>22.9</v>
      </c>
      <c r="H1467" t="s">
        <v>24</v>
      </c>
      <c r="I1467">
        <v>20</v>
      </c>
      <c r="J1467">
        <v>16</v>
      </c>
      <c r="K1467">
        <v>34</v>
      </c>
      <c r="L1467">
        <v>20</v>
      </c>
      <c r="M1467">
        <v>4.41</v>
      </c>
      <c r="O1467">
        <v>0.59</v>
      </c>
      <c r="P1467">
        <v>7.0000000000000007E-2</v>
      </c>
      <c r="Q1467">
        <v>0.31</v>
      </c>
      <c r="S1467" t="s">
        <v>124</v>
      </c>
      <c r="T1467" t="s">
        <v>124</v>
      </c>
    </row>
    <row r="1468" spans="1:20" x14ac:dyDescent="0.2">
      <c r="A1468">
        <v>2048</v>
      </c>
      <c r="C1468">
        <v>39632</v>
      </c>
      <c r="D1468">
        <v>94977</v>
      </c>
      <c r="E1468">
        <v>5</v>
      </c>
      <c r="F1468">
        <v>54</v>
      </c>
      <c r="G1468">
        <v>13.4</v>
      </c>
      <c r="H1468" t="s">
        <v>24</v>
      </c>
      <c r="I1468">
        <v>10</v>
      </c>
      <c r="J1468">
        <v>35</v>
      </c>
      <c r="K1468">
        <v>13</v>
      </c>
      <c r="L1468">
        <v>10</v>
      </c>
      <c r="M1468">
        <v>6.12</v>
      </c>
      <c r="O1468">
        <v>1.47</v>
      </c>
      <c r="P1468">
        <v>1.43</v>
      </c>
      <c r="S1468" t="s">
        <v>1984</v>
      </c>
      <c r="T1468" t="s">
        <v>1984</v>
      </c>
    </row>
    <row r="1469" spans="1:20" x14ac:dyDescent="0.2">
      <c r="A1469">
        <v>2050</v>
      </c>
      <c r="C1469">
        <v>39662</v>
      </c>
      <c r="D1469">
        <v>94979</v>
      </c>
      <c r="E1469">
        <v>5</v>
      </c>
      <c r="F1469">
        <v>54</v>
      </c>
      <c r="G1469">
        <v>32.200000000000003</v>
      </c>
      <c r="H1469" t="s">
        <v>24</v>
      </c>
      <c r="I1469">
        <v>11</v>
      </c>
      <c r="J1469">
        <v>45</v>
      </c>
      <c r="K1469">
        <v>45</v>
      </c>
      <c r="L1469">
        <v>11</v>
      </c>
      <c r="M1469">
        <v>6.59</v>
      </c>
      <c r="O1469">
        <v>0.03</v>
      </c>
      <c r="P1469">
        <v>0.02</v>
      </c>
      <c r="S1469" t="s">
        <v>114</v>
      </c>
      <c r="T1469" t="s">
        <v>114</v>
      </c>
    </row>
    <row r="1470" spans="1:20" x14ac:dyDescent="0.2">
      <c r="A1470">
        <v>2051</v>
      </c>
      <c r="C1470">
        <v>39685</v>
      </c>
      <c r="D1470">
        <v>113253</v>
      </c>
      <c r="E1470">
        <v>5</v>
      </c>
      <c r="F1470">
        <v>54</v>
      </c>
      <c r="G1470">
        <v>15.7</v>
      </c>
      <c r="H1470" t="s">
        <v>24</v>
      </c>
      <c r="I1470">
        <v>3</v>
      </c>
      <c r="J1470">
        <v>13</v>
      </c>
      <c r="K1470">
        <v>31</v>
      </c>
      <c r="L1470">
        <v>3</v>
      </c>
      <c r="M1470">
        <v>6.31</v>
      </c>
      <c r="O1470">
        <v>1.29</v>
      </c>
      <c r="P1470">
        <v>1.47</v>
      </c>
      <c r="S1470" t="s">
        <v>197</v>
      </c>
      <c r="T1470" t="s">
        <v>197</v>
      </c>
    </row>
    <row r="1471" spans="1:20" x14ac:dyDescent="0.2">
      <c r="A1471">
        <v>2052</v>
      </c>
      <c r="B1471" t="s">
        <v>1985</v>
      </c>
      <c r="C1471">
        <v>39698</v>
      </c>
      <c r="D1471">
        <v>94986</v>
      </c>
      <c r="E1471">
        <v>5</v>
      </c>
      <c r="F1471">
        <v>54</v>
      </c>
      <c r="G1471">
        <v>56.7</v>
      </c>
      <c r="H1471" t="s">
        <v>24</v>
      </c>
      <c r="I1471">
        <v>19</v>
      </c>
      <c r="J1471">
        <v>44</v>
      </c>
      <c r="K1471">
        <v>59</v>
      </c>
      <c r="L1471">
        <v>19</v>
      </c>
      <c r="M1471">
        <v>5.92</v>
      </c>
      <c r="O1471">
        <v>-0.17</v>
      </c>
      <c r="P1471">
        <v>-0.74</v>
      </c>
      <c r="S1471" t="s">
        <v>82</v>
      </c>
      <c r="T1471" t="s">
        <v>82</v>
      </c>
    </row>
    <row r="1472" spans="1:20" x14ac:dyDescent="0.2">
      <c r="A1472">
        <v>2054</v>
      </c>
      <c r="C1472">
        <v>39743</v>
      </c>
      <c r="D1472">
        <v>40720</v>
      </c>
      <c r="E1472">
        <v>5</v>
      </c>
      <c r="F1472">
        <v>57</v>
      </c>
      <c r="G1472">
        <v>4.9000000000000004</v>
      </c>
      <c r="H1472" t="s">
        <v>24</v>
      </c>
      <c r="I1472">
        <v>49</v>
      </c>
      <c r="J1472">
        <v>1</v>
      </c>
      <c r="K1472">
        <v>46</v>
      </c>
      <c r="L1472">
        <v>49</v>
      </c>
      <c r="M1472">
        <v>6.47</v>
      </c>
      <c r="O1472">
        <v>0.99</v>
      </c>
      <c r="S1472" t="s">
        <v>71</v>
      </c>
      <c r="T1472" t="s">
        <v>71</v>
      </c>
    </row>
    <row r="1473" spans="1:20" x14ac:dyDescent="0.2">
      <c r="A1473">
        <v>2057</v>
      </c>
      <c r="C1473">
        <v>39775</v>
      </c>
      <c r="D1473">
        <v>113265</v>
      </c>
      <c r="E1473">
        <v>5</v>
      </c>
      <c r="F1473">
        <v>54</v>
      </c>
      <c r="G1473">
        <v>44.1</v>
      </c>
      <c r="H1473" t="s">
        <v>24</v>
      </c>
      <c r="I1473">
        <v>0</v>
      </c>
      <c r="J1473">
        <v>58</v>
      </c>
      <c r="K1473">
        <v>6</v>
      </c>
      <c r="L1473">
        <v>0</v>
      </c>
      <c r="M1473">
        <v>6</v>
      </c>
      <c r="O1473">
        <v>1.34</v>
      </c>
      <c r="P1473">
        <v>1.45</v>
      </c>
      <c r="S1473" t="s">
        <v>54</v>
      </c>
      <c r="T1473" t="s">
        <v>54</v>
      </c>
    </row>
    <row r="1474" spans="1:20" x14ac:dyDescent="0.2">
      <c r="A1474">
        <v>2058</v>
      </c>
      <c r="C1474">
        <v>39777</v>
      </c>
      <c r="D1474">
        <v>132635</v>
      </c>
      <c r="E1474">
        <v>5</v>
      </c>
      <c r="F1474">
        <v>54</v>
      </c>
      <c r="G1474">
        <v>34.700000000000003</v>
      </c>
      <c r="H1474" t="s">
        <v>26</v>
      </c>
      <c r="I1474">
        <v>4</v>
      </c>
      <c r="J1474">
        <v>3</v>
      </c>
      <c r="K1474">
        <v>50</v>
      </c>
      <c r="L1474">
        <v>-4</v>
      </c>
      <c r="M1474">
        <v>6.57</v>
      </c>
      <c r="O1474">
        <v>-0.18</v>
      </c>
      <c r="P1474">
        <v>-0.81</v>
      </c>
      <c r="S1474" t="s">
        <v>564</v>
      </c>
      <c r="T1474" t="s">
        <v>564</v>
      </c>
    </row>
    <row r="1475" spans="1:20" x14ac:dyDescent="0.2">
      <c r="A1475">
        <v>2061</v>
      </c>
      <c r="B1475" t="s">
        <v>1989</v>
      </c>
      <c r="C1475">
        <v>39801</v>
      </c>
      <c r="D1475">
        <v>113271</v>
      </c>
      <c r="E1475">
        <v>5</v>
      </c>
      <c r="F1475">
        <v>55</v>
      </c>
      <c r="G1475">
        <v>10.3</v>
      </c>
      <c r="H1475" t="s">
        <v>24</v>
      </c>
      <c r="I1475">
        <v>7</v>
      </c>
      <c r="J1475">
        <v>24</v>
      </c>
      <c r="K1475">
        <v>25</v>
      </c>
      <c r="L1475">
        <v>7</v>
      </c>
      <c r="M1475">
        <v>0.5</v>
      </c>
      <c r="O1475">
        <v>1.85</v>
      </c>
      <c r="P1475">
        <v>2.06</v>
      </c>
      <c r="Q1475">
        <v>1.28</v>
      </c>
      <c r="S1475" t="s">
        <v>1991</v>
      </c>
      <c r="T1475" t="s">
        <v>7946</v>
      </c>
    </row>
    <row r="1476" spans="1:20" x14ac:dyDescent="0.2">
      <c r="A1476">
        <v>2063</v>
      </c>
      <c r="C1476">
        <v>39816</v>
      </c>
      <c r="D1476">
        <v>77730</v>
      </c>
      <c r="E1476">
        <v>5</v>
      </c>
      <c r="F1476">
        <v>55</v>
      </c>
      <c r="G1476">
        <v>49.3</v>
      </c>
      <c r="H1476" t="s">
        <v>24</v>
      </c>
      <c r="I1476">
        <v>20</v>
      </c>
      <c r="J1476">
        <v>10</v>
      </c>
      <c r="K1476">
        <v>30</v>
      </c>
      <c r="L1476">
        <v>20</v>
      </c>
      <c r="M1476">
        <v>5.4</v>
      </c>
      <c r="O1476">
        <v>0.99</v>
      </c>
      <c r="P1476">
        <v>0.43</v>
      </c>
      <c r="S1476" t="s">
        <v>1994</v>
      </c>
      <c r="T1476" t="s">
        <v>7949</v>
      </c>
    </row>
    <row r="1477" spans="1:20" x14ac:dyDescent="0.2">
      <c r="A1477">
        <v>2065</v>
      </c>
      <c r="C1477">
        <v>39853</v>
      </c>
      <c r="D1477">
        <v>150932</v>
      </c>
      <c r="E1477">
        <v>5</v>
      </c>
      <c r="F1477">
        <v>54</v>
      </c>
      <c r="G1477">
        <v>43.6</v>
      </c>
      <c r="H1477" t="s">
        <v>26</v>
      </c>
      <c r="I1477">
        <v>11</v>
      </c>
      <c r="J1477">
        <v>46</v>
      </c>
      <c r="K1477">
        <v>26</v>
      </c>
      <c r="L1477">
        <v>-11</v>
      </c>
      <c r="M1477">
        <v>5.66</v>
      </c>
      <c r="O1477">
        <v>1.53</v>
      </c>
      <c r="P1477">
        <v>1.84</v>
      </c>
      <c r="S1477" t="s">
        <v>77</v>
      </c>
      <c r="T1477" t="s">
        <v>77</v>
      </c>
    </row>
    <row r="1478" spans="1:20" x14ac:dyDescent="0.2">
      <c r="A1478">
        <v>2066</v>
      </c>
      <c r="C1478">
        <v>39866</v>
      </c>
      <c r="D1478">
        <v>77744</v>
      </c>
      <c r="E1478">
        <v>5</v>
      </c>
      <c r="F1478">
        <v>56</v>
      </c>
      <c r="G1478">
        <v>33.799999999999997</v>
      </c>
      <c r="H1478" t="s">
        <v>24</v>
      </c>
      <c r="I1478">
        <v>28</v>
      </c>
      <c r="J1478">
        <v>56</v>
      </c>
      <c r="K1478">
        <v>32</v>
      </c>
      <c r="L1478">
        <v>28</v>
      </c>
      <c r="M1478">
        <v>6.32</v>
      </c>
      <c r="O1478">
        <v>0.3</v>
      </c>
      <c r="P1478">
        <v>0.26</v>
      </c>
      <c r="S1478" t="s">
        <v>1996</v>
      </c>
      <c r="T1478" t="s">
        <v>1996</v>
      </c>
    </row>
    <row r="1479" spans="1:20" x14ac:dyDescent="0.2">
      <c r="A1479">
        <v>2067</v>
      </c>
      <c r="C1479">
        <v>39881</v>
      </c>
      <c r="D1479">
        <v>95004</v>
      </c>
      <c r="E1479">
        <v>5</v>
      </c>
      <c r="F1479">
        <v>56</v>
      </c>
      <c r="G1479">
        <v>3.5</v>
      </c>
      <c r="H1479" t="s">
        <v>24</v>
      </c>
      <c r="I1479">
        <v>13</v>
      </c>
      <c r="J1479">
        <v>55</v>
      </c>
      <c r="K1479">
        <v>31</v>
      </c>
      <c r="L1479">
        <v>13</v>
      </c>
      <c r="M1479">
        <v>6.6</v>
      </c>
      <c r="O1479">
        <v>0.65</v>
      </c>
      <c r="P1479">
        <v>0.13</v>
      </c>
      <c r="S1479" t="s">
        <v>321</v>
      </c>
      <c r="T1479" t="s">
        <v>321</v>
      </c>
    </row>
    <row r="1480" spans="1:20" x14ac:dyDescent="0.2">
      <c r="A1480">
        <v>2070</v>
      </c>
      <c r="C1480">
        <v>39910</v>
      </c>
      <c r="D1480">
        <v>132652</v>
      </c>
      <c r="E1480">
        <v>5</v>
      </c>
      <c r="F1480">
        <v>55</v>
      </c>
      <c r="G1480">
        <v>30.3</v>
      </c>
      <c r="H1480" t="s">
        <v>26</v>
      </c>
      <c r="I1480">
        <v>4</v>
      </c>
      <c r="J1480">
        <v>36</v>
      </c>
      <c r="K1480">
        <v>59</v>
      </c>
      <c r="L1480">
        <v>-4</v>
      </c>
      <c r="M1480">
        <v>5.87</v>
      </c>
      <c r="O1480">
        <v>1.18</v>
      </c>
      <c r="P1480">
        <v>1.21</v>
      </c>
      <c r="R1480" t="s">
        <v>27</v>
      </c>
      <c r="S1480" t="s">
        <v>365</v>
      </c>
      <c r="T1480" t="s">
        <v>5818</v>
      </c>
    </row>
    <row r="1481" spans="1:20" x14ac:dyDescent="0.2">
      <c r="A1481">
        <v>2071</v>
      </c>
      <c r="C1481">
        <v>39927</v>
      </c>
      <c r="D1481">
        <v>132653</v>
      </c>
      <c r="E1481">
        <v>5</v>
      </c>
      <c r="F1481">
        <v>55</v>
      </c>
      <c r="G1481">
        <v>35.4</v>
      </c>
      <c r="H1481" t="s">
        <v>26</v>
      </c>
      <c r="I1481">
        <v>4</v>
      </c>
      <c r="J1481">
        <v>47</v>
      </c>
      <c r="K1481">
        <v>18</v>
      </c>
      <c r="L1481">
        <v>-4</v>
      </c>
      <c r="M1481">
        <v>6.28</v>
      </c>
      <c r="O1481">
        <v>0.06</v>
      </c>
      <c r="P1481">
        <v>7.0000000000000007E-2</v>
      </c>
      <c r="S1481" t="s">
        <v>269</v>
      </c>
      <c r="T1481" t="s">
        <v>269</v>
      </c>
    </row>
    <row r="1482" spans="1:20" x14ac:dyDescent="0.2">
      <c r="A1482">
        <v>2074</v>
      </c>
      <c r="C1482">
        <v>39970</v>
      </c>
      <c r="D1482">
        <v>77750</v>
      </c>
      <c r="E1482">
        <v>5</v>
      </c>
      <c r="F1482">
        <v>56</v>
      </c>
      <c r="G1482">
        <v>56.1</v>
      </c>
      <c r="H1482" t="s">
        <v>24</v>
      </c>
      <c r="I1482">
        <v>24</v>
      </c>
      <c r="J1482">
        <v>14</v>
      </c>
      <c r="K1482">
        <v>59</v>
      </c>
      <c r="L1482">
        <v>24</v>
      </c>
      <c r="M1482">
        <v>6.02</v>
      </c>
      <c r="O1482">
        <v>0.39</v>
      </c>
      <c r="P1482">
        <v>-0.19</v>
      </c>
      <c r="S1482" t="s">
        <v>3004</v>
      </c>
      <c r="T1482" t="s">
        <v>3004</v>
      </c>
    </row>
    <row r="1483" spans="1:20" x14ac:dyDescent="0.2">
      <c r="A1483">
        <v>2075</v>
      </c>
      <c r="C1483">
        <v>39985</v>
      </c>
      <c r="D1483">
        <v>113284</v>
      </c>
      <c r="E1483">
        <v>5</v>
      </c>
      <c r="F1483">
        <v>56</v>
      </c>
      <c r="G1483">
        <v>28</v>
      </c>
      <c r="H1483" t="s">
        <v>24</v>
      </c>
      <c r="I1483">
        <v>9</v>
      </c>
      <c r="J1483">
        <v>30</v>
      </c>
      <c r="K1483">
        <v>35</v>
      </c>
      <c r="L1483">
        <v>9</v>
      </c>
      <c r="M1483">
        <v>5.99</v>
      </c>
      <c r="O1483">
        <v>-7.0000000000000007E-2</v>
      </c>
      <c r="P1483">
        <v>-0.15</v>
      </c>
      <c r="S1483" t="s">
        <v>123</v>
      </c>
      <c r="T1483" t="s">
        <v>123</v>
      </c>
    </row>
    <row r="1484" spans="1:20" x14ac:dyDescent="0.2">
      <c r="A1484">
        <v>2076</v>
      </c>
      <c r="C1484">
        <v>40020</v>
      </c>
      <c r="D1484">
        <v>95027</v>
      </c>
      <c r="E1484">
        <v>5</v>
      </c>
      <c r="F1484">
        <v>56</v>
      </c>
      <c r="G1484">
        <v>49.5</v>
      </c>
      <c r="H1484" t="s">
        <v>24</v>
      </c>
      <c r="I1484">
        <v>11</v>
      </c>
      <c r="J1484">
        <v>31</v>
      </c>
      <c r="K1484">
        <v>16</v>
      </c>
      <c r="L1484">
        <v>11</v>
      </c>
      <c r="M1484">
        <v>5.87</v>
      </c>
      <c r="O1484">
        <v>1.1000000000000001</v>
      </c>
      <c r="S1484" t="s">
        <v>125</v>
      </c>
      <c r="T1484" t="s">
        <v>125</v>
      </c>
    </row>
    <row r="1485" spans="1:20" x14ac:dyDescent="0.2">
      <c r="A1485">
        <v>2077</v>
      </c>
      <c r="B1485" t="s">
        <v>1997</v>
      </c>
      <c r="C1485">
        <v>40035</v>
      </c>
      <c r="D1485">
        <v>25502</v>
      </c>
      <c r="E1485">
        <v>5</v>
      </c>
      <c r="F1485">
        <v>59</v>
      </c>
      <c r="G1485">
        <v>31.6</v>
      </c>
      <c r="H1485" t="s">
        <v>24</v>
      </c>
      <c r="I1485">
        <v>54</v>
      </c>
      <c r="J1485">
        <v>17</v>
      </c>
      <c r="K1485">
        <v>5</v>
      </c>
      <c r="L1485">
        <v>54</v>
      </c>
      <c r="M1485">
        <v>3.72</v>
      </c>
      <c r="O1485">
        <v>1</v>
      </c>
      <c r="P1485">
        <v>0.87</v>
      </c>
      <c r="Q1485">
        <v>0.5</v>
      </c>
      <c r="S1485" t="s">
        <v>1998</v>
      </c>
      <c r="T1485" t="s">
        <v>5911</v>
      </c>
    </row>
    <row r="1486" spans="1:20" x14ac:dyDescent="0.2">
      <c r="A1486">
        <v>2078</v>
      </c>
      <c r="C1486">
        <v>40055</v>
      </c>
      <c r="D1486">
        <v>5730</v>
      </c>
      <c r="E1486">
        <v>6</v>
      </c>
      <c r="F1486">
        <v>5</v>
      </c>
      <c r="G1486">
        <v>9.3000000000000007</v>
      </c>
      <c r="H1486" t="s">
        <v>24</v>
      </c>
      <c r="I1486">
        <v>75</v>
      </c>
      <c r="J1486">
        <v>35</v>
      </c>
      <c r="K1486">
        <v>9</v>
      </c>
      <c r="L1486">
        <v>75</v>
      </c>
      <c r="M1486">
        <v>6.4</v>
      </c>
      <c r="N1486" t="s">
        <v>103</v>
      </c>
      <c r="S1486" t="s">
        <v>104</v>
      </c>
      <c r="T1486" t="s">
        <v>104</v>
      </c>
    </row>
    <row r="1487" spans="1:20" x14ac:dyDescent="0.2">
      <c r="A1487">
        <v>2079</v>
      </c>
      <c r="C1487">
        <v>40062</v>
      </c>
      <c r="D1487">
        <v>25504</v>
      </c>
      <c r="E1487">
        <v>5</v>
      </c>
      <c r="F1487">
        <v>59</v>
      </c>
      <c r="G1487">
        <v>45.7</v>
      </c>
      <c r="H1487" t="s">
        <v>24</v>
      </c>
      <c r="I1487">
        <v>55</v>
      </c>
      <c r="J1487">
        <v>19</v>
      </c>
      <c r="K1487">
        <v>15</v>
      </c>
      <c r="L1487">
        <v>55</v>
      </c>
      <c r="M1487">
        <v>6.44</v>
      </c>
      <c r="O1487">
        <v>0.31</v>
      </c>
      <c r="P1487">
        <v>0.12</v>
      </c>
      <c r="Q1487">
        <v>0.13</v>
      </c>
      <c r="S1487" t="s">
        <v>314</v>
      </c>
      <c r="T1487" t="s">
        <v>314</v>
      </c>
    </row>
    <row r="1488" spans="1:20" x14ac:dyDescent="0.2">
      <c r="A1488">
        <v>2080</v>
      </c>
      <c r="C1488">
        <v>40083</v>
      </c>
      <c r="D1488">
        <v>25505</v>
      </c>
      <c r="E1488">
        <v>5</v>
      </c>
      <c r="F1488">
        <v>59</v>
      </c>
      <c r="G1488">
        <v>48.1</v>
      </c>
      <c r="H1488" t="s">
        <v>24</v>
      </c>
      <c r="I1488">
        <v>54</v>
      </c>
      <c r="J1488">
        <v>32</v>
      </c>
      <c r="K1488">
        <v>50</v>
      </c>
      <c r="L1488">
        <v>54</v>
      </c>
      <c r="M1488">
        <v>6.14</v>
      </c>
      <c r="O1488">
        <v>1.2</v>
      </c>
      <c r="P1488">
        <v>1.33</v>
      </c>
      <c r="S1488" t="s">
        <v>125</v>
      </c>
      <c r="T1488" t="s">
        <v>125</v>
      </c>
    </row>
    <row r="1489" spans="1:20" x14ac:dyDescent="0.2">
      <c r="A1489">
        <v>2081</v>
      </c>
      <c r="C1489">
        <v>40084</v>
      </c>
      <c r="D1489">
        <v>40743</v>
      </c>
      <c r="E1489">
        <v>5</v>
      </c>
      <c r="F1489">
        <v>59</v>
      </c>
      <c r="G1489">
        <v>21.8</v>
      </c>
      <c r="H1489" t="s">
        <v>24</v>
      </c>
      <c r="I1489">
        <v>49</v>
      </c>
      <c r="J1489">
        <v>55</v>
      </c>
      <c r="K1489">
        <v>28</v>
      </c>
      <c r="L1489">
        <v>49</v>
      </c>
      <c r="M1489">
        <v>5.89</v>
      </c>
      <c r="O1489">
        <v>1.23</v>
      </c>
      <c r="S1489" t="s">
        <v>33</v>
      </c>
      <c r="T1489" t="s">
        <v>33</v>
      </c>
    </row>
    <row r="1490" spans="1:20" x14ac:dyDescent="0.2">
      <c r="A1490">
        <v>2084</v>
      </c>
      <c r="B1490" t="s">
        <v>1999</v>
      </c>
      <c r="C1490">
        <v>40111</v>
      </c>
      <c r="D1490">
        <v>77775</v>
      </c>
      <c r="E1490">
        <v>5</v>
      </c>
      <c r="F1490">
        <v>57</v>
      </c>
      <c r="G1490">
        <v>59.7</v>
      </c>
      <c r="H1490" t="s">
        <v>24</v>
      </c>
      <c r="I1490">
        <v>25</v>
      </c>
      <c r="J1490">
        <v>57</v>
      </c>
      <c r="K1490">
        <v>14</v>
      </c>
      <c r="L1490">
        <v>25</v>
      </c>
      <c r="M1490">
        <v>4.82</v>
      </c>
      <c r="O1490">
        <v>-0.06</v>
      </c>
      <c r="P1490">
        <v>-0.93</v>
      </c>
      <c r="Q1490">
        <v>-0.11</v>
      </c>
      <c r="S1490" t="s">
        <v>2000</v>
      </c>
      <c r="T1490" t="s">
        <v>11535</v>
      </c>
    </row>
    <row r="1491" spans="1:20" x14ac:dyDescent="0.2">
      <c r="A1491">
        <v>2085</v>
      </c>
      <c r="B1491" t="s">
        <v>2001</v>
      </c>
      <c r="C1491">
        <v>40136</v>
      </c>
      <c r="D1491">
        <v>150957</v>
      </c>
      <c r="E1491">
        <v>5</v>
      </c>
      <c r="F1491">
        <v>56</v>
      </c>
      <c r="G1491">
        <v>24.3</v>
      </c>
      <c r="H1491" t="s">
        <v>26</v>
      </c>
      <c r="I1491">
        <v>14</v>
      </c>
      <c r="J1491">
        <v>10</v>
      </c>
      <c r="K1491">
        <v>4</v>
      </c>
      <c r="L1491">
        <v>-14</v>
      </c>
      <c r="M1491">
        <v>3.71</v>
      </c>
      <c r="O1491">
        <v>0.33</v>
      </c>
      <c r="P1491">
        <v>0.01</v>
      </c>
      <c r="Q1491">
        <v>0.16</v>
      </c>
      <c r="S1491" t="s">
        <v>2565</v>
      </c>
      <c r="T1491" t="s">
        <v>2565</v>
      </c>
    </row>
    <row r="1492" spans="1:20" x14ac:dyDescent="0.2">
      <c r="A1492">
        <v>2088</v>
      </c>
      <c r="B1492" t="s">
        <v>2003</v>
      </c>
      <c r="C1492">
        <v>40183</v>
      </c>
      <c r="D1492">
        <v>40750</v>
      </c>
      <c r="E1492">
        <v>5</v>
      </c>
      <c r="F1492">
        <v>59</v>
      </c>
      <c r="G1492">
        <v>31.7</v>
      </c>
      <c r="H1492" t="s">
        <v>24</v>
      </c>
      <c r="I1492">
        <v>44</v>
      </c>
      <c r="J1492">
        <v>56</v>
      </c>
      <c r="K1492">
        <v>51</v>
      </c>
      <c r="L1492">
        <v>44</v>
      </c>
      <c r="M1492">
        <v>1.9</v>
      </c>
      <c r="O1492">
        <v>0.03</v>
      </c>
      <c r="P1492">
        <v>0.05</v>
      </c>
      <c r="Q1492">
        <v>-0.01</v>
      </c>
      <c r="S1492" t="s">
        <v>192</v>
      </c>
      <c r="T1492" t="s">
        <v>192</v>
      </c>
    </row>
    <row r="1493" spans="1:20" x14ac:dyDescent="0.2">
      <c r="A1493">
        <v>2091</v>
      </c>
      <c r="B1493" t="s">
        <v>2005</v>
      </c>
      <c r="C1493">
        <v>40239</v>
      </c>
      <c r="D1493">
        <v>40756</v>
      </c>
      <c r="E1493">
        <v>5</v>
      </c>
      <c r="F1493">
        <v>59</v>
      </c>
      <c r="G1493">
        <v>56.1</v>
      </c>
      <c r="H1493" t="s">
        <v>24</v>
      </c>
      <c r="I1493">
        <v>45</v>
      </c>
      <c r="J1493">
        <v>56</v>
      </c>
      <c r="K1493">
        <v>13</v>
      </c>
      <c r="L1493">
        <v>45</v>
      </c>
      <c r="M1493">
        <v>4.26</v>
      </c>
      <c r="O1493">
        <v>1.72</v>
      </c>
      <c r="P1493">
        <v>1.83</v>
      </c>
      <c r="Q1493">
        <v>1.48</v>
      </c>
      <c r="S1493" t="s">
        <v>2007</v>
      </c>
      <c r="T1493" t="s">
        <v>2007</v>
      </c>
    </row>
    <row r="1494" spans="1:20" x14ac:dyDescent="0.2">
      <c r="A1494">
        <v>2093</v>
      </c>
      <c r="C1494">
        <v>40282</v>
      </c>
      <c r="D1494">
        <v>113306</v>
      </c>
      <c r="E1494">
        <v>5</v>
      </c>
      <c r="F1494">
        <v>57</v>
      </c>
      <c r="G1494">
        <v>54.2</v>
      </c>
      <c r="H1494" t="s">
        <v>24</v>
      </c>
      <c r="I1494">
        <v>1</v>
      </c>
      <c r="J1494">
        <v>13</v>
      </c>
      <c r="K1494">
        <v>28</v>
      </c>
      <c r="L1494">
        <v>1</v>
      </c>
      <c r="M1494">
        <v>6.22</v>
      </c>
      <c r="O1494">
        <v>1.48</v>
      </c>
      <c r="P1494">
        <v>1.84</v>
      </c>
      <c r="S1494" t="s">
        <v>53</v>
      </c>
      <c r="T1494" t="s">
        <v>53</v>
      </c>
    </row>
    <row r="1495" spans="1:20" x14ac:dyDescent="0.2">
      <c r="A1495">
        <v>2095</v>
      </c>
      <c r="B1495" t="s">
        <v>2010</v>
      </c>
      <c r="C1495">
        <v>40312</v>
      </c>
      <c r="D1495">
        <v>58636</v>
      </c>
      <c r="E1495">
        <v>5</v>
      </c>
      <c r="F1495">
        <v>59</v>
      </c>
      <c r="G1495">
        <v>43.3</v>
      </c>
      <c r="H1495" t="s">
        <v>24</v>
      </c>
      <c r="I1495">
        <v>37</v>
      </c>
      <c r="J1495">
        <v>12</v>
      </c>
      <c r="K1495">
        <v>45</v>
      </c>
      <c r="L1495">
        <v>37</v>
      </c>
      <c r="M1495">
        <v>2.62</v>
      </c>
      <c r="O1495">
        <v>-0.08</v>
      </c>
      <c r="P1495">
        <v>-0.18</v>
      </c>
      <c r="Q1495">
        <v>-0.06</v>
      </c>
      <c r="S1495" t="s">
        <v>2335</v>
      </c>
      <c r="T1495" t="s">
        <v>2335</v>
      </c>
    </row>
    <row r="1496" spans="1:20" x14ac:dyDescent="0.2">
      <c r="A1496">
        <v>2096</v>
      </c>
      <c r="C1496">
        <v>40325</v>
      </c>
      <c r="D1496">
        <v>40769</v>
      </c>
      <c r="E1496">
        <v>6</v>
      </c>
      <c r="F1496">
        <v>0</v>
      </c>
      <c r="G1496">
        <v>19</v>
      </c>
      <c r="H1496" t="s">
        <v>24</v>
      </c>
      <c r="I1496">
        <v>44</v>
      </c>
      <c r="J1496">
        <v>35</v>
      </c>
      <c r="K1496">
        <v>31</v>
      </c>
      <c r="L1496">
        <v>44</v>
      </c>
      <c r="M1496">
        <v>6.22</v>
      </c>
      <c r="S1496" t="s">
        <v>2012</v>
      </c>
      <c r="T1496" t="s">
        <v>125</v>
      </c>
    </row>
    <row r="1497" spans="1:20" x14ac:dyDescent="0.2">
      <c r="A1497">
        <v>2097</v>
      </c>
      <c r="C1497">
        <v>40347</v>
      </c>
      <c r="D1497">
        <v>132700</v>
      </c>
      <c r="E1497">
        <v>5</v>
      </c>
      <c r="F1497">
        <v>58</v>
      </c>
      <c r="G1497">
        <v>11.7</v>
      </c>
      <c r="H1497" t="s">
        <v>26</v>
      </c>
      <c r="I1497">
        <v>0</v>
      </c>
      <c r="J1497">
        <v>59</v>
      </c>
      <c r="K1497">
        <v>39</v>
      </c>
      <c r="L1497">
        <v>0</v>
      </c>
      <c r="M1497">
        <v>6.22</v>
      </c>
      <c r="O1497">
        <v>1.1399999999999999</v>
      </c>
      <c r="P1497">
        <v>1.2</v>
      </c>
      <c r="S1497" t="s">
        <v>197</v>
      </c>
      <c r="T1497" t="s">
        <v>197</v>
      </c>
    </row>
    <row r="1498" spans="1:20" x14ac:dyDescent="0.2">
      <c r="A1498">
        <v>2099</v>
      </c>
      <c r="C1498">
        <v>40369</v>
      </c>
      <c r="D1498">
        <v>95075</v>
      </c>
      <c r="E1498">
        <v>5</v>
      </c>
      <c r="F1498">
        <v>58</v>
      </c>
      <c r="G1498">
        <v>53.2</v>
      </c>
      <c r="H1498" t="s">
        <v>24</v>
      </c>
      <c r="I1498">
        <v>12</v>
      </c>
      <c r="J1498">
        <v>48</v>
      </c>
      <c r="K1498">
        <v>31</v>
      </c>
      <c r="L1498">
        <v>12</v>
      </c>
      <c r="M1498">
        <v>5.7</v>
      </c>
      <c r="O1498">
        <v>0.89</v>
      </c>
      <c r="P1498">
        <v>0.63</v>
      </c>
      <c r="S1498" t="s">
        <v>2013</v>
      </c>
      <c r="T1498" t="s">
        <v>125</v>
      </c>
    </row>
    <row r="1499" spans="1:20" x14ac:dyDescent="0.2">
      <c r="A1499">
        <v>2100</v>
      </c>
      <c r="B1499" t="s">
        <v>2014</v>
      </c>
      <c r="C1499">
        <v>40372</v>
      </c>
      <c r="D1499">
        <v>113315</v>
      </c>
      <c r="E1499">
        <v>5</v>
      </c>
      <c r="F1499">
        <v>58</v>
      </c>
      <c r="G1499">
        <v>24.4</v>
      </c>
      <c r="H1499" t="s">
        <v>24</v>
      </c>
      <c r="I1499">
        <v>1</v>
      </c>
      <c r="J1499">
        <v>50</v>
      </c>
      <c r="K1499">
        <v>13</v>
      </c>
      <c r="L1499">
        <v>1</v>
      </c>
      <c r="M1499">
        <v>5.9</v>
      </c>
      <c r="O1499">
        <v>0.21</v>
      </c>
      <c r="P1499">
        <v>0.17</v>
      </c>
      <c r="S1499" t="s">
        <v>2016</v>
      </c>
      <c r="T1499" t="s">
        <v>7988</v>
      </c>
    </row>
    <row r="1500" spans="1:20" x14ac:dyDescent="0.2">
      <c r="A1500">
        <v>2101</v>
      </c>
      <c r="B1500" t="s">
        <v>2017</v>
      </c>
      <c r="C1500">
        <v>40394</v>
      </c>
      <c r="D1500">
        <v>40778</v>
      </c>
      <c r="E1500">
        <v>6</v>
      </c>
      <c r="F1500">
        <v>0</v>
      </c>
      <c r="G1500">
        <v>58.6</v>
      </c>
      <c r="H1500" t="s">
        <v>24</v>
      </c>
      <c r="I1500">
        <v>47</v>
      </c>
      <c r="J1500">
        <v>54</v>
      </c>
      <c r="K1500">
        <v>7</v>
      </c>
      <c r="L1500">
        <v>47</v>
      </c>
      <c r="M1500">
        <v>5.73</v>
      </c>
      <c r="O1500">
        <v>-0.01</v>
      </c>
      <c r="P1500">
        <v>-0.12</v>
      </c>
      <c r="S1500" t="s">
        <v>2018</v>
      </c>
      <c r="T1500" t="s">
        <v>3102</v>
      </c>
    </row>
    <row r="1501" spans="1:20" x14ac:dyDescent="0.2">
      <c r="A1501">
        <v>2103</v>
      </c>
      <c r="B1501" t="s">
        <v>2019</v>
      </c>
      <c r="C1501">
        <v>40446</v>
      </c>
      <c r="D1501">
        <v>113321</v>
      </c>
      <c r="E1501">
        <v>5</v>
      </c>
      <c r="F1501">
        <v>58</v>
      </c>
      <c r="G1501">
        <v>49.6</v>
      </c>
      <c r="H1501" t="s">
        <v>24</v>
      </c>
      <c r="I1501">
        <v>0</v>
      </c>
      <c r="J1501">
        <v>33</v>
      </c>
      <c r="K1501">
        <v>11</v>
      </c>
      <c r="L1501">
        <v>0</v>
      </c>
      <c r="M1501">
        <v>5.22</v>
      </c>
      <c r="O1501">
        <v>0.01</v>
      </c>
      <c r="P1501">
        <v>0.01</v>
      </c>
      <c r="S1501" t="s">
        <v>3008</v>
      </c>
      <c r="T1501" t="s">
        <v>3008</v>
      </c>
    </row>
    <row r="1502" spans="1:20" x14ac:dyDescent="0.2">
      <c r="A1502">
        <v>2105</v>
      </c>
      <c r="C1502">
        <v>40486</v>
      </c>
      <c r="D1502">
        <v>40789</v>
      </c>
      <c r="E1502">
        <v>6</v>
      </c>
      <c r="F1502">
        <v>1</v>
      </c>
      <c r="G1502">
        <v>43.1</v>
      </c>
      <c r="H1502" t="s">
        <v>24</v>
      </c>
      <c r="I1502">
        <v>48</v>
      </c>
      <c r="J1502">
        <v>57</v>
      </c>
      <c r="K1502">
        <v>34</v>
      </c>
      <c r="L1502">
        <v>48</v>
      </c>
      <c r="M1502">
        <v>5.96</v>
      </c>
      <c r="O1502">
        <v>1.45</v>
      </c>
      <c r="S1502" t="s">
        <v>197</v>
      </c>
      <c r="T1502" t="s">
        <v>197</v>
      </c>
    </row>
    <row r="1503" spans="1:20" x14ac:dyDescent="0.2">
      <c r="A1503">
        <v>2107</v>
      </c>
      <c r="B1503" t="s">
        <v>2021</v>
      </c>
      <c r="C1503">
        <v>40535</v>
      </c>
      <c r="D1503">
        <v>132714</v>
      </c>
      <c r="E1503">
        <v>5</v>
      </c>
      <c r="F1503">
        <v>59</v>
      </c>
      <c r="G1503">
        <v>1</v>
      </c>
      <c r="H1503" t="s">
        <v>26</v>
      </c>
      <c r="I1503">
        <v>9</v>
      </c>
      <c r="J1503">
        <v>22</v>
      </c>
      <c r="K1503">
        <v>56</v>
      </c>
      <c r="L1503">
        <v>-9</v>
      </c>
      <c r="M1503">
        <v>6.12</v>
      </c>
      <c r="O1503">
        <v>0.28999999999999998</v>
      </c>
      <c r="P1503">
        <v>0.1</v>
      </c>
      <c r="S1503" t="s">
        <v>307</v>
      </c>
      <c r="T1503" t="s">
        <v>307</v>
      </c>
    </row>
    <row r="1504" spans="1:20" x14ac:dyDescent="0.2">
      <c r="A1504">
        <v>2108</v>
      </c>
      <c r="B1504" t="s">
        <v>2023</v>
      </c>
      <c r="C1504">
        <v>40536</v>
      </c>
      <c r="D1504">
        <v>132715</v>
      </c>
      <c r="E1504">
        <v>5</v>
      </c>
      <c r="F1504">
        <v>59</v>
      </c>
      <c r="G1504">
        <v>4.3</v>
      </c>
      <c r="H1504" t="s">
        <v>26</v>
      </c>
      <c r="I1504">
        <v>9</v>
      </c>
      <c r="J1504">
        <v>33</v>
      </c>
      <c r="K1504">
        <v>30</v>
      </c>
      <c r="L1504">
        <v>-9</v>
      </c>
      <c r="M1504">
        <v>5.03</v>
      </c>
      <c r="O1504">
        <v>0.19</v>
      </c>
      <c r="P1504">
        <v>0.16</v>
      </c>
      <c r="Q1504">
        <v>0.09</v>
      </c>
      <c r="S1504" t="s">
        <v>2024</v>
      </c>
      <c r="T1504" t="s">
        <v>7997</v>
      </c>
    </row>
    <row r="1505" spans="1:20" x14ac:dyDescent="0.2">
      <c r="A1505">
        <v>2109</v>
      </c>
      <c r="C1505">
        <v>40574</v>
      </c>
      <c r="D1505">
        <v>132723</v>
      </c>
      <c r="E1505">
        <v>5</v>
      </c>
      <c r="F1505">
        <v>59</v>
      </c>
      <c r="G1505">
        <v>37.700000000000003</v>
      </c>
      <c r="H1505" t="s">
        <v>26</v>
      </c>
      <c r="I1505">
        <v>1</v>
      </c>
      <c r="J1505">
        <v>26</v>
      </c>
      <c r="K1505">
        <v>40</v>
      </c>
      <c r="L1505">
        <v>-1</v>
      </c>
      <c r="M1505">
        <v>6.63</v>
      </c>
      <c r="O1505">
        <v>-7.0000000000000007E-2</v>
      </c>
      <c r="P1505">
        <v>-0.39</v>
      </c>
      <c r="S1505" t="s">
        <v>539</v>
      </c>
      <c r="T1505" t="s">
        <v>111</v>
      </c>
    </row>
    <row r="1506" spans="1:20" x14ac:dyDescent="0.2">
      <c r="A1506">
        <v>2110</v>
      </c>
      <c r="C1506">
        <v>40588</v>
      </c>
      <c r="D1506">
        <v>58657</v>
      </c>
      <c r="E1506">
        <v>6</v>
      </c>
      <c r="F1506">
        <v>1</v>
      </c>
      <c r="G1506">
        <v>10.199999999999999</v>
      </c>
      <c r="H1506" t="s">
        <v>24</v>
      </c>
      <c r="I1506">
        <v>31</v>
      </c>
      <c r="J1506">
        <v>2</v>
      </c>
      <c r="K1506">
        <v>5</v>
      </c>
      <c r="L1506">
        <v>31</v>
      </c>
      <c r="M1506">
        <v>5.98</v>
      </c>
      <c r="N1506" t="s">
        <v>103</v>
      </c>
      <c r="O1506">
        <v>0.08</v>
      </c>
      <c r="P1506">
        <v>0.14000000000000001</v>
      </c>
      <c r="S1506" t="s">
        <v>114</v>
      </c>
      <c r="T1506" t="s">
        <v>114</v>
      </c>
    </row>
    <row r="1507" spans="1:20" x14ac:dyDescent="0.2">
      <c r="A1507">
        <v>2111</v>
      </c>
      <c r="C1507">
        <v>40589</v>
      </c>
      <c r="D1507">
        <v>77837</v>
      </c>
      <c r="E1507">
        <v>6</v>
      </c>
      <c r="F1507">
        <v>1</v>
      </c>
      <c r="G1507">
        <v>0.4</v>
      </c>
      <c r="H1507" t="s">
        <v>24</v>
      </c>
      <c r="I1507">
        <v>27</v>
      </c>
      <c r="J1507">
        <v>34</v>
      </c>
      <c r="K1507">
        <v>20</v>
      </c>
      <c r="L1507">
        <v>27</v>
      </c>
      <c r="M1507">
        <v>6.05</v>
      </c>
      <c r="O1507">
        <v>0.25</v>
      </c>
      <c r="P1507">
        <v>-0.26</v>
      </c>
      <c r="S1507" t="s">
        <v>2025</v>
      </c>
      <c r="T1507" t="s">
        <v>2025</v>
      </c>
    </row>
    <row r="1508" spans="1:20" x14ac:dyDescent="0.2">
      <c r="A1508">
        <v>2112</v>
      </c>
      <c r="C1508">
        <v>40626</v>
      </c>
      <c r="D1508">
        <v>40801</v>
      </c>
      <c r="E1508">
        <v>6</v>
      </c>
      <c r="F1508">
        <v>2</v>
      </c>
      <c r="G1508">
        <v>48.7</v>
      </c>
      <c r="H1508" t="s">
        <v>24</v>
      </c>
      <c r="I1508">
        <v>49</v>
      </c>
      <c r="J1508">
        <v>54</v>
      </c>
      <c r="K1508">
        <v>20</v>
      </c>
      <c r="L1508">
        <v>49</v>
      </c>
      <c r="M1508">
        <v>6.05</v>
      </c>
      <c r="O1508">
        <v>-0.06</v>
      </c>
      <c r="P1508">
        <v>-0.1</v>
      </c>
      <c r="S1508" t="s">
        <v>2249</v>
      </c>
      <c r="T1508" t="s">
        <v>5682</v>
      </c>
    </row>
    <row r="1509" spans="1:20" x14ac:dyDescent="0.2">
      <c r="A1509">
        <v>2113</v>
      </c>
      <c r="C1509">
        <v>40657</v>
      </c>
      <c r="D1509">
        <v>132732</v>
      </c>
      <c r="E1509">
        <v>6</v>
      </c>
      <c r="F1509">
        <v>0</v>
      </c>
      <c r="G1509">
        <v>3.4</v>
      </c>
      <c r="H1509" t="s">
        <v>26</v>
      </c>
      <c r="I1509">
        <v>3</v>
      </c>
      <c r="J1509">
        <v>4</v>
      </c>
      <c r="K1509">
        <v>27</v>
      </c>
      <c r="L1509">
        <v>-3</v>
      </c>
      <c r="M1509">
        <v>4.53</v>
      </c>
      <c r="O1509">
        <v>1.22</v>
      </c>
      <c r="P1509">
        <v>1.21</v>
      </c>
      <c r="Q1509">
        <v>0.67</v>
      </c>
      <c r="S1509" t="s">
        <v>2026</v>
      </c>
      <c r="T1509" t="s">
        <v>9566</v>
      </c>
    </row>
    <row r="1510" spans="1:20" x14ac:dyDescent="0.2">
      <c r="A1510">
        <v>2115</v>
      </c>
      <c r="C1510">
        <v>40722</v>
      </c>
      <c r="D1510">
        <v>40808</v>
      </c>
      <c r="E1510">
        <v>6</v>
      </c>
      <c r="F1510">
        <v>2</v>
      </c>
      <c r="G1510">
        <v>53.6</v>
      </c>
      <c r="H1510" t="s">
        <v>24</v>
      </c>
      <c r="I1510">
        <v>43</v>
      </c>
      <c r="J1510">
        <v>22</v>
      </c>
      <c r="K1510">
        <v>43</v>
      </c>
      <c r="L1510">
        <v>43</v>
      </c>
      <c r="M1510">
        <v>6.42</v>
      </c>
      <c r="N1510" t="s">
        <v>103</v>
      </c>
      <c r="S1510" t="s">
        <v>197</v>
      </c>
      <c r="T1510" t="s">
        <v>197</v>
      </c>
    </row>
    <row r="1511" spans="1:20" x14ac:dyDescent="0.2">
      <c r="A1511">
        <v>2116</v>
      </c>
      <c r="C1511">
        <v>40724</v>
      </c>
      <c r="D1511">
        <v>77858</v>
      </c>
      <c r="E1511">
        <v>6</v>
      </c>
      <c r="F1511">
        <v>1</v>
      </c>
      <c r="G1511">
        <v>41.6</v>
      </c>
      <c r="H1511" t="s">
        <v>24</v>
      </c>
      <c r="I1511">
        <v>22</v>
      </c>
      <c r="J1511">
        <v>24</v>
      </c>
      <c r="K1511">
        <v>3</v>
      </c>
      <c r="L1511">
        <v>22</v>
      </c>
      <c r="M1511">
        <v>6.37</v>
      </c>
      <c r="O1511">
        <v>-7.0000000000000007E-2</v>
      </c>
      <c r="P1511">
        <v>-0.28000000000000003</v>
      </c>
      <c r="S1511" t="s">
        <v>122</v>
      </c>
      <c r="T1511" t="s">
        <v>122</v>
      </c>
    </row>
    <row r="1512" spans="1:20" x14ac:dyDescent="0.2">
      <c r="A1512">
        <v>2118</v>
      </c>
      <c r="C1512">
        <v>40745</v>
      </c>
      <c r="D1512">
        <v>151011</v>
      </c>
      <c r="E1512">
        <v>6</v>
      </c>
      <c r="F1512">
        <v>0</v>
      </c>
      <c r="G1512">
        <v>17.7</v>
      </c>
      <c r="H1512" t="s">
        <v>26</v>
      </c>
      <c r="I1512">
        <v>12</v>
      </c>
      <c r="J1512">
        <v>53</v>
      </c>
      <c r="K1512">
        <v>59</v>
      </c>
      <c r="L1512">
        <v>-12</v>
      </c>
      <c r="M1512">
        <v>6.22</v>
      </c>
      <c r="O1512">
        <v>0.36</v>
      </c>
      <c r="S1512" t="s">
        <v>2891</v>
      </c>
      <c r="T1512" t="s">
        <v>2891</v>
      </c>
    </row>
    <row r="1513" spans="1:20" x14ac:dyDescent="0.2">
      <c r="A1513">
        <v>2119</v>
      </c>
      <c r="B1513" t="s">
        <v>2027</v>
      </c>
      <c r="C1513">
        <v>40801</v>
      </c>
      <c r="D1513">
        <v>40818</v>
      </c>
      <c r="E1513">
        <v>6</v>
      </c>
      <c r="F1513">
        <v>3</v>
      </c>
      <c r="G1513">
        <v>18</v>
      </c>
      <c r="H1513" t="s">
        <v>24</v>
      </c>
      <c r="I1513">
        <v>42</v>
      </c>
      <c r="J1513">
        <v>54</v>
      </c>
      <c r="K1513">
        <v>42</v>
      </c>
      <c r="L1513">
        <v>42</v>
      </c>
      <c r="M1513">
        <v>6.1</v>
      </c>
      <c r="O1513">
        <v>0.97</v>
      </c>
      <c r="P1513">
        <v>0.78</v>
      </c>
      <c r="S1513" t="s">
        <v>119</v>
      </c>
      <c r="T1513" t="s">
        <v>119</v>
      </c>
    </row>
    <row r="1514" spans="1:20" x14ac:dyDescent="0.2">
      <c r="A1514">
        <v>2121</v>
      </c>
      <c r="C1514">
        <v>40827</v>
      </c>
      <c r="D1514">
        <v>25551</v>
      </c>
      <c r="E1514">
        <v>6</v>
      </c>
      <c r="F1514">
        <v>5</v>
      </c>
      <c r="G1514">
        <v>8.3000000000000007</v>
      </c>
      <c r="H1514" t="s">
        <v>24</v>
      </c>
      <c r="I1514">
        <v>59</v>
      </c>
      <c r="J1514">
        <v>23</v>
      </c>
      <c r="K1514">
        <v>35</v>
      </c>
      <c r="L1514">
        <v>59</v>
      </c>
      <c r="M1514">
        <v>6.34</v>
      </c>
      <c r="O1514">
        <v>1.1000000000000001</v>
      </c>
      <c r="P1514">
        <v>1.1000000000000001</v>
      </c>
      <c r="S1514" t="s">
        <v>3114</v>
      </c>
      <c r="T1514" t="s">
        <v>45</v>
      </c>
    </row>
    <row r="1515" spans="1:20" x14ac:dyDescent="0.2">
      <c r="A1515">
        <v>2122</v>
      </c>
      <c r="C1515">
        <v>40832</v>
      </c>
      <c r="D1515">
        <v>58688</v>
      </c>
      <c r="E1515">
        <v>6</v>
      </c>
      <c r="F1515">
        <v>2</v>
      </c>
      <c r="G1515">
        <v>55.1</v>
      </c>
      <c r="H1515" t="s">
        <v>24</v>
      </c>
      <c r="I1515">
        <v>32</v>
      </c>
      <c r="J1515">
        <v>38</v>
      </c>
      <c r="K1515">
        <v>9</v>
      </c>
      <c r="L1515">
        <v>32</v>
      </c>
      <c r="M1515">
        <v>6.24</v>
      </c>
      <c r="O1515">
        <v>0.42</v>
      </c>
      <c r="P1515">
        <v>-0.01</v>
      </c>
      <c r="S1515" t="s">
        <v>79</v>
      </c>
      <c r="T1515" t="s">
        <v>79</v>
      </c>
    </row>
    <row r="1516" spans="1:20" x14ac:dyDescent="0.2">
      <c r="A1516">
        <v>2123</v>
      </c>
      <c r="C1516">
        <v>40873</v>
      </c>
      <c r="D1516">
        <v>25548</v>
      </c>
      <c r="E1516">
        <v>6</v>
      </c>
      <c r="F1516">
        <v>4</v>
      </c>
      <c r="G1516">
        <v>29.1</v>
      </c>
      <c r="H1516" t="s">
        <v>24</v>
      </c>
      <c r="I1516">
        <v>51</v>
      </c>
      <c r="J1516">
        <v>34</v>
      </c>
      <c r="K1516">
        <v>24</v>
      </c>
      <c r="L1516">
        <v>51</v>
      </c>
      <c r="M1516">
        <v>6.45</v>
      </c>
      <c r="O1516">
        <v>0.18</v>
      </c>
      <c r="P1516">
        <v>0.16</v>
      </c>
      <c r="S1516" t="s">
        <v>170</v>
      </c>
      <c r="T1516" t="s">
        <v>170</v>
      </c>
    </row>
    <row r="1517" spans="1:20" x14ac:dyDescent="0.2">
      <c r="A1517">
        <v>2124</v>
      </c>
      <c r="B1517" t="s">
        <v>2029</v>
      </c>
      <c r="C1517">
        <v>40932</v>
      </c>
      <c r="D1517">
        <v>113389</v>
      </c>
      <c r="E1517">
        <v>6</v>
      </c>
      <c r="F1517">
        <v>2</v>
      </c>
      <c r="G1517">
        <v>23</v>
      </c>
      <c r="H1517" t="s">
        <v>24</v>
      </c>
      <c r="I1517">
        <v>9</v>
      </c>
      <c r="J1517">
        <v>38</v>
      </c>
      <c r="K1517">
        <v>51</v>
      </c>
      <c r="L1517">
        <v>9</v>
      </c>
      <c r="M1517">
        <v>4.12</v>
      </c>
      <c r="O1517">
        <v>0.16</v>
      </c>
      <c r="P1517">
        <v>0.11</v>
      </c>
      <c r="Q1517">
        <v>0.1</v>
      </c>
      <c r="S1517" t="s">
        <v>114</v>
      </c>
      <c r="T1517" t="s">
        <v>114</v>
      </c>
    </row>
    <row r="1518" spans="1:20" x14ac:dyDescent="0.2">
      <c r="A1518">
        <v>2126</v>
      </c>
      <c r="C1518">
        <v>40956</v>
      </c>
      <c r="D1518">
        <v>13715</v>
      </c>
      <c r="E1518">
        <v>6</v>
      </c>
      <c r="F1518">
        <v>6</v>
      </c>
      <c r="G1518">
        <v>39.200000000000003</v>
      </c>
      <c r="H1518" t="s">
        <v>24</v>
      </c>
      <c r="I1518">
        <v>63</v>
      </c>
      <c r="J1518">
        <v>27</v>
      </c>
      <c r="K1518">
        <v>13</v>
      </c>
      <c r="L1518">
        <v>63</v>
      </c>
      <c r="M1518">
        <v>6.39</v>
      </c>
      <c r="N1518" t="s">
        <v>103</v>
      </c>
      <c r="S1518" t="s">
        <v>197</v>
      </c>
      <c r="T1518" t="s">
        <v>197</v>
      </c>
    </row>
    <row r="1519" spans="1:20" x14ac:dyDescent="0.2">
      <c r="A1519">
        <v>2127</v>
      </c>
      <c r="C1519">
        <v>40964</v>
      </c>
      <c r="D1519">
        <v>113392</v>
      </c>
      <c r="E1519">
        <v>6</v>
      </c>
      <c r="F1519">
        <v>2</v>
      </c>
      <c r="G1519">
        <v>17.100000000000001</v>
      </c>
      <c r="H1519" t="s">
        <v>24</v>
      </c>
      <c r="I1519">
        <v>1</v>
      </c>
      <c r="J1519">
        <v>41</v>
      </c>
      <c r="K1519">
        <v>40</v>
      </c>
      <c r="L1519">
        <v>1</v>
      </c>
      <c r="M1519">
        <v>6.59</v>
      </c>
      <c r="O1519">
        <v>-0.05</v>
      </c>
      <c r="P1519">
        <v>-0.27</v>
      </c>
      <c r="S1519" t="s">
        <v>122</v>
      </c>
      <c r="T1519" t="s">
        <v>122</v>
      </c>
    </row>
    <row r="1520" spans="1:20" x14ac:dyDescent="0.2">
      <c r="A1520">
        <v>2128</v>
      </c>
      <c r="B1520" t="s">
        <v>2031</v>
      </c>
      <c r="C1520">
        <v>40967</v>
      </c>
      <c r="D1520">
        <v>151037</v>
      </c>
      <c r="E1520">
        <v>6</v>
      </c>
      <c r="F1520">
        <v>1</v>
      </c>
      <c r="G1520">
        <v>50.4</v>
      </c>
      <c r="H1520" t="s">
        <v>26</v>
      </c>
      <c r="I1520">
        <v>10</v>
      </c>
      <c r="J1520">
        <v>35</v>
      </c>
      <c r="K1520">
        <v>53</v>
      </c>
      <c r="L1520">
        <v>-10</v>
      </c>
      <c r="M1520">
        <v>4.95</v>
      </c>
      <c r="O1520">
        <v>-0.12</v>
      </c>
      <c r="P1520">
        <v>-0.6</v>
      </c>
      <c r="Q1520">
        <v>-0.09</v>
      </c>
      <c r="S1520" t="s">
        <v>592</v>
      </c>
      <c r="T1520" t="s">
        <v>592</v>
      </c>
    </row>
    <row r="1521" spans="1:20" x14ac:dyDescent="0.2">
      <c r="A1521">
        <v>2130</v>
      </c>
      <c r="B1521" t="s">
        <v>2032</v>
      </c>
      <c r="C1521">
        <v>41040</v>
      </c>
      <c r="D1521">
        <v>95166</v>
      </c>
      <c r="E1521">
        <v>6</v>
      </c>
      <c r="F1521">
        <v>3</v>
      </c>
      <c r="G1521">
        <v>27.3</v>
      </c>
      <c r="H1521" t="s">
        <v>24</v>
      </c>
      <c r="I1521">
        <v>19</v>
      </c>
      <c r="J1521">
        <v>41</v>
      </c>
      <c r="K1521">
        <v>26</v>
      </c>
      <c r="L1521">
        <v>19</v>
      </c>
      <c r="M1521">
        <v>5.14</v>
      </c>
      <c r="O1521">
        <v>-0.11</v>
      </c>
      <c r="P1521">
        <v>-0.43</v>
      </c>
      <c r="S1521" t="s">
        <v>111</v>
      </c>
      <c r="T1521" t="s">
        <v>111</v>
      </c>
    </row>
    <row r="1522" spans="1:20" x14ac:dyDescent="0.2">
      <c r="A1522">
        <v>2132</v>
      </c>
      <c r="B1522" t="s">
        <v>2033</v>
      </c>
      <c r="C1522">
        <v>41074</v>
      </c>
      <c r="D1522">
        <v>40840</v>
      </c>
      <c r="E1522">
        <v>6</v>
      </c>
      <c r="F1522">
        <v>5</v>
      </c>
      <c r="G1522">
        <v>3.4</v>
      </c>
      <c r="H1522" t="s">
        <v>24</v>
      </c>
      <c r="I1522">
        <v>42</v>
      </c>
      <c r="J1522">
        <v>58</v>
      </c>
      <c r="K1522">
        <v>54</v>
      </c>
      <c r="L1522">
        <v>42</v>
      </c>
      <c r="M1522">
        <v>5.87</v>
      </c>
      <c r="O1522">
        <v>0.3</v>
      </c>
      <c r="P1522">
        <v>0.06</v>
      </c>
      <c r="S1522" t="s">
        <v>266</v>
      </c>
      <c r="T1522" t="s">
        <v>266</v>
      </c>
    </row>
    <row r="1523" spans="1:20" x14ac:dyDescent="0.2">
      <c r="A1523">
        <v>2133</v>
      </c>
      <c r="C1523">
        <v>41076</v>
      </c>
      <c r="D1523">
        <v>95170</v>
      </c>
      <c r="E1523">
        <v>6</v>
      </c>
      <c r="F1523">
        <v>3</v>
      </c>
      <c r="G1523">
        <v>24.7</v>
      </c>
      <c r="H1523" t="s">
        <v>24</v>
      </c>
      <c r="I1523">
        <v>11</v>
      </c>
      <c r="J1523">
        <v>40</v>
      </c>
      <c r="K1523">
        <v>51</v>
      </c>
      <c r="L1523">
        <v>11</v>
      </c>
      <c r="M1523">
        <v>6.08</v>
      </c>
      <c r="O1523">
        <v>-0.04</v>
      </c>
      <c r="P1523">
        <v>-0.03</v>
      </c>
      <c r="S1523" t="s">
        <v>128</v>
      </c>
      <c r="T1523" t="s">
        <v>128</v>
      </c>
    </row>
    <row r="1524" spans="1:20" x14ac:dyDescent="0.2">
      <c r="A1524">
        <v>2134</v>
      </c>
      <c r="B1524" t="s">
        <v>2034</v>
      </c>
      <c r="C1524">
        <v>41116</v>
      </c>
      <c r="D1524">
        <v>77915</v>
      </c>
      <c r="E1524">
        <v>6</v>
      </c>
      <c r="F1524">
        <v>4</v>
      </c>
      <c r="G1524">
        <v>7.2</v>
      </c>
      <c r="H1524" t="s">
        <v>24</v>
      </c>
      <c r="I1524">
        <v>23</v>
      </c>
      <c r="J1524">
        <v>15</v>
      </c>
      <c r="K1524">
        <v>48</v>
      </c>
      <c r="L1524">
        <v>23</v>
      </c>
      <c r="M1524">
        <v>4.16</v>
      </c>
      <c r="O1524">
        <v>0.82</v>
      </c>
      <c r="P1524">
        <v>0.52</v>
      </c>
      <c r="Q1524">
        <v>0.45</v>
      </c>
      <c r="S1524" t="s">
        <v>345</v>
      </c>
      <c r="T1524" t="s">
        <v>345</v>
      </c>
    </row>
    <row r="1525" spans="1:20" x14ac:dyDescent="0.2">
      <c r="A1525">
        <v>2135</v>
      </c>
      <c r="B1525" t="s">
        <v>2035</v>
      </c>
      <c r="C1525">
        <v>41117</v>
      </c>
      <c r="D1525">
        <v>77911</v>
      </c>
      <c r="E1525">
        <v>6</v>
      </c>
      <c r="F1525">
        <v>3</v>
      </c>
      <c r="G1525">
        <v>55.2</v>
      </c>
      <c r="H1525" t="s">
        <v>24</v>
      </c>
      <c r="I1525">
        <v>20</v>
      </c>
      <c r="J1525">
        <v>8</v>
      </c>
      <c r="K1525">
        <v>18</v>
      </c>
      <c r="L1525">
        <v>20</v>
      </c>
      <c r="M1525">
        <v>4.63</v>
      </c>
      <c r="O1525">
        <v>0.28000000000000003</v>
      </c>
      <c r="P1525">
        <v>-0.68</v>
      </c>
      <c r="Q1525">
        <v>0.22</v>
      </c>
      <c r="S1525" t="s">
        <v>2799</v>
      </c>
      <c r="T1525" t="s">
        <v>2799</v>
      </c>
    </row>
    <row r="1526" spans="1:20" x14ac:dyDescent="0.2">
      <c r="A1526">
        <v>2136</v>
      </c>
      <c r="C1526">
        <v>41125</v>
      </c>
      <c r="D1526">
        <v>151052</v>
      </c>
      <c r="E1526">
        <v>6</v>
      </c>
      <c r="F1526">
        <v>2</v>
      </c>
      <c r="G1526">
        <v>33.799999999999997</v>
      </c>
      <c r="H1526" t="s">
        <v>26</v>
      </c>
      <c r="I1526">
        <v>14</v>
      </c>
      <c r="J1526">
        <v>29</v>
      </c>
      <c r="K1526">
        <v>50</v>
      </c>
      <c r="L1526">
        <v>-14</v>
      </c>
      <c r="M1526">
        <v>6.2</v>
      </c>
      <c r="O1526">
        <v>0.96</v>
      </c>
      <c r="S1526" t="s">
        <v>235</v>
      </c>
      <c r="T1526" t="s">
        <v>235</v>
      </c>
    </row>
    <row r="1527" spans="1:20" x14ac:dyDescent="0.2">
      <c r="A1527">
        <v>2137</v>
      </c>
      <c r="C1527">
        <v>41162</v>
      </c>
      <c r="D1527">
        <v>58716</v>
      </c>
      <c r="E1527">
        <v>6</v>
      </c>
      <c r="F1527">
        <v>5</v>
      </c>
      <c r="G1527">
        <v>2.6</v>
      </c>
      <c r="H1527" t="s">
        <v>24</v>
      </c>
      <c r="I1527">
        <v>37</v>
      </c>
      <c r="J1527">
        <v>57</v>
      </c>
      <c r="K1527">
        <v>51</v>
      </c>
      <c r="L1527">
        <v>37</v>
      </c>
      <c r="M1527">
        <v>6.34</v>
      </c>
      <c r="S1527" t="s">
        <v>2036</v>
      </c>
      <c r="T1527" t="s">
        <v>54</v>
      </c>
    </row>
    <row r="1528" spans="1:20" x14ac:dyDescent="0.2">
      <c r="A1528">
        <v>2139</v>
      </c>
      <c r="C1528">
        <v>41269</v>
      </c>
      <c r="D1528">
        <v>58727</v>
      </c>
      <c r="E1528">
        <v>6</v>
      </c>
      <c r="F1528">
        <v>5</v>
      </c>
      <c r="G1528">
        <v>34</v>
      </c>
      <c r="H1528" t="s">
        <v>24</v>
      </c>
      <c r="I1528">
        <v>33</v>
      </c>
      <c r="J1528">
        <v>35</v>
      </c>
      <c r="K1528">
        <v>57</v>
      </c>
      <c r="L1528">
        <v>33</v>
      </c>
      <c r="M1528">
        <v>6.23</v>
      </c>
      <c r="O1528">
        <v>-0.08</v>
      </c>
      <c r="P1528">
        <v>-0.26</v>
      </c>
      <c r="S1528" t="s">
        <v>2787</v>
      </c>
      <c r="T1528" t="s">
        <v>2787</v>
      </c>
    </row>
    <row r="1529" spans="1:20" x14ac:dyDescent="0.2">
      <c r="A1529">
        <v>2141</v>
      </c>
      <c r="C1529">
        <v>41330</v>
      </c>
      <c r="D1529">
        <v>58739</v>
      </c>
      <c r="E1529">
        <v>6</v>
      </c>
      <c r="F1529">
        <v>6</v>
      </c>
      <c r="G1529">
        <v>8.5</v>
      </c>
      <c r="H1529" t="s">
        <v>24</v>
      </c>
      <c r="I1529">
        <v>35</v>
      </c>
      <c r="J1529">
        <v>23</v>
      </c>
      <c r="K1529">
        <v>15</v>
      </c>
      <c r="L1529">
        <v>35</v>
      </c>
      <c r="M1529">
        <v>6.12</v>
      </c>
      <c r="O1529">
        <v>0.6</v>
      </c>
      <c r="P1529">
        <v>0.06</v>
      </c>
      <c r="S1529" t="s">
        <v>124</v>
      </c>
      <c r="T1529" t="s">
        <v>124</v>
      </c>
    </row>
    <row r="1530" spans="1:20" x14ac:dyDescent="0.2">
      <c r="A1530">
        <v>2142</v>
      </c>
      <c r="C1530">
        <v>41335</v>
      </c>
      <c r="D1530">
        <v>132793</v>
      </c>
      <c r="E1530">
        <v>6</v>
      </c>
      <c r="F1530">
        <v>4</v>
      </c>
      <c r="G1530">
        <v>13.5</v>
      </c>
      <c r="H1530" t="s">
        <v>26</v>
      </c>
      <c r="I1530">
        <v>6</v>
      </c>
      <c r="J1530">
        <v>42</v>
      </c>
      <c r="K1530">
        <v>33</v>
      </c>
      <c r="L1530">
        <v>-6</v>
      </c>
      <c r="M1530">
        <v>5.21</v>
      </c>
      <c r="O1530">
        <v>-0.06</v>
      </c>
      <c r="P1530">
        <v>-0.85</v>
      </c>
      <c r="Q1530">
        <v>0.04</v>
      </c>
      <c r="S1530" t="s">
        <v>2037</v>
      </c>
      <c r="T1530" t="s">
        <v>2037</v>
      </c>
    </row>
    <row r="1531" spans="1:20" x14ac:dyDescent="0.2">
      <c r="A1531">
        <v>2143</v>
      </c>
      <c r="B1531" t="s">
        <v>2038</v>
      </c>
      <c r="C1531">
        <v>41357</v>
      </c>
      <c r="D1531">
        <v>58749</v>
      </c>
      <c r="E1531">
        <v>6</v>
      </c>
      <c r="F1531">
        <v>6</v>
      </c>
      <c r="G1531">
        <v>35.1</v>
      </c>
      <c r="H1531" t="s">
        <v>24</v>
      </c>
      <c r="I1531">
        <v>38</v>
      </c>
      <c r="J1531">
        <v>28</v>
      </c>
      <c r="K1531">
        <v>58</v>
      </c>
      <c r="L1531">
        <v>38</v>
      </c>
      <c r="M1531">
        <v>5.36</v>
      </c>
      <c r="O1531">
        <v>0.25</v>
      </c>
      <c r="P1531">
        <v>0.15</v>
      </c>
      <c r="Q1531">
        <v>0.09</v>
      </c>
      <c r="S1531" t="s">
        <v>2448</v>
      </c>
      <c r="T1531" t="s">
        <v>2448</v>
      </c>
    </row>
    <row r="1532" spans="1:20" x14ac:dyDescent="0.2">
      <c r="A1532">
        <v>2144</v>
      </c>
      <c r="B1532" t="s">
        <v>2039</v>
      </c>
      <c r="C1532">
        <v>41361</v>
      </c>
      <c r="D1532">
        <v>113429</v>
      </c>
      <c r="E1532">
        <v>6</v>
      </c>
      <c r="F1532">
        <v>4</v>
      </c>
      <c r="G1532">
        <v>58.2</v>
      </c>
      <c r="H1532" t="s">
        <v>24</v>
      </c>
      <c r="I1532">
        <v>5</v>
      </c>
      <c r="J1532">
        <v>25</v>
      </c>
      <c r="K1532">
        <v>12</v>
      </c>
      <c r="L1532">
        <v>5</v>
      </c>
      <c r="M1532">
        <v>5.67</v>
      </c>
      <c r="O1532">
        <v>1.04</v>
      </c>
      <c r="P1532">
        <v>0.83</v>
      </c>
      <c r="R1532" t="s">
        <v>27</v>
      </c>
      <c r="S1532" t="s">
        <v>3097</v>
      </c>
      <c r="T1532" t="s">
        <v>6680</v>
      </c>
    </row>
    <row r="1533" spans="1:20" x14ac:dyDescent="0.2">
      <c r="A1533">
        <v>2145</v>
      </c>
      <c r="B1533" t="s">
        <v>2040</v>
      </c>
      <c r="C1533">
        <v>41380</v>
      </c>
      <c r="D1533">
        <v>113430</v>
      </c>
      <c r="E1533">
        <v>6</v>
      </c>
      <c r="F1533">
        <v>4</v>
      </c>
      <c r="G1533">
        <v>58.4</v>
      </c>
      <c r="H1533" t="s">
        <v>24</v>
      </c>
      <c r="I1533">
        <v>4</v>
      </c>
      <c r="J1533">
        <v>9</v>
      </c>
      <c r="K1533">
        <v>31</v>
      </c>
      <c r="L1533">
        <v>4</v>
      </c>
      <c r="M1533">
        <v>5.63</v>
      </c>
      <c r="O1533">
        <v>1.04</v>
      </c>
      <c r="P1533">
        <v>0.75</v>
      </c>
      <c r="S1533" t="s">
        <v>2041</v>
      </c>
      <c r="T1533" t="s">
        <v>2041</v>
      </c>
    </row>
    <row r="1534" spans="1:20" x14ac:dyDescent="0.2">
      <c r="A1534">
        <v>2146</v>
      </c>
      <c r="C1534">
        <v>41429</v>
      </c>
      <c r="D1534">
        <v>77958</v>
      </c>
      <c r="E1534">
        <v>6</v>
      </c>
      <c r="F1534">
        <v>6</v>
      </c>
      <c r="G1534">
        <v>22.5</v>
      </c>
      <c r="H1534" t="s">
        <v>24</v>
      </c>
      <c r="I1534">
        <v>29</v>
      </c>
      <c r="J1534">
        <v>30</v>
      </c>
      <c r="K1534">
        <v>45</v>
      </c>
      <c r="L1534">
        <v>29</v>
      </c>
      <c r="M1534">
        <v>6.08</v>
      </c>
      <c r="O1534">
        <v>1.73</v>
      </c>
      <c r="P1534">
        <v>1.94</v>
      </c>
      <c r="S1534" t="s">
        <v>2042</v>
      </c>
      <c r="T1534" t="s">
        <v>8036</v>
      </c>
    </row>
    <row r="1535" spans="1:20" x14ac:dyDescent="0.2">
      <c r="A1535">
        <v>2147</v>
      </c>
      <c r="C1535">
        <v>41467</v>
      </c>
      <c r="D1535">
        <v>40868</v>
      </c>
      <c r="E1535">
        <v>6</v>
      </c>
      <c r="F1535">
        <v>7</v>
      </c>
      <c r="G1535">
        <v>26.9</v>
      </c>
      <c r="H1535" t="s">
        <v>24</v>
      </c>
      <c r="I1535">
        <v>41</v>
      </c>
      <c r="J1535">
        <v>51</v>
      </c>
      <c r="K1535">
        <v>15</v>
      </c>
      <c r="L1535">
        <v>41</v>
      </c>
      <c r="M1535">
        <v>6.12</v>
      </c>
      <c r="O1535">
        <v>1.22</v>
      </c>
      <c r="S1535" t="s">
        <v>54</v>
      </c>
      <c r="T1535" t="s">
        <v>54</v>
      </c>
    </row>
    <row r="1536" spans="1:20" x14ac:dyDescent="0.2">
      <c r="A1536">
        <v>2150</v>
      </c>
      <c r="C1536">
        <v>41547</v>
      </c>
      <c r="D1536">
        <v>151098</v>
      </c>
      <c r="E1536">
        <v>6</v>
      </c>
      <c r="F1536">
        <v>5</v>
      </c>
      <c r="G1536">
        <v>27</v>
      </c>
      <c r="H1536" t="s">
        <v>26</v>
      </c>
      <c r="I1536">
        <v>10</v>
      </c>
      <c r="J1536">
        <v>14</v>
      </c>
      <c r="K1536">
        <v>34</v>
      </c>
      <c r="L1536">
        <v>-10</v>
      </c>
      <c r="M1536">
        <v>5.87</v>
      </c>
      <c r="O1536">
        <v>0.37</v>
      </c>
      <c r="P1536">
        <v>0.04</v>
      </c>
      <c r="R1536" t="s">
        <v>216</v>
      </c>
      <c r="S1536" t="s">
        <v>2046</v>
      </c>
      <c r="T1536" t="s">
        <v>8042</v>
      </c>
    </row>
    <row r="1537" spans="1:20" x14ac:dyDescent="0.2">
      <c r="A1537">
        <v>2152</v>
      </c>
      <c r="B1537" t="s">
        <v>2048</v>
      </c>
      <c r="C1537">
        <v>41597</v>
      </c>
      <c r="D1537">
        <v>25597</v>
      </c>
      <c r="E1537">
        <v>6</v>
      </c>
      <c r="F1537">
        <v>9</v>
      </c>
      <c r="G1537">
        <v>59.1</v>
      </c>
      <c r="H1537" t="s">
        <v>24</v>
      </c>
      <c r="I1537">
        <v>58</v>
      </c>
      <c r="J1537">
        <v>56</v>
      </c>
      <c r="K1537">
        <v>9</v>
      </c>
      <c r="L1537">
        <v>58</v>
      </c>
      <c r="M1537">
        <v>5.36</v>
      </c>
      <c r="O1537">
        <v>1.0900000000000001</v>
      </c>
      <c r="P1537">
        <v>0.92</v>
      </c>
      <c r="S1537" t="s">
        <v>71</v>
      </c>
      <c r="T1537" t="s">
        <v>71</v>
      </c>
    </row>
    <row r="1538" spans="1:20" x14ac:dyDescent="0.2">
      <c r="A1538">
        <v>2153</v>
      </c>
      <c r="C1538">
        <v>41636</v>
      </c>
      <c r="D1538">
        <v>40881</v>
      </c>
      <c r="E1538">
        <v>6</v>
      </c>
      <c r="F1538">
        <v>8</v>
      </c>
      <c r="G1538">
        <v>23</v>
      </c>
      <c r="H1538" t="s">
        <v>24</v>
      </c>
      <c r="I1538">
        <v>41</v>
      </c>
      <c r="J1538">
        <v>3</v>
      </c>
      <c r="K1538">
        <v>20</v>
      </c>
      <c r="L1538">
        <v>41</v>
      </c>
      <c r="M1538">
        <v>6.36</v>
      </c>
      <c r="O1538">
        <v>1.05</v>
      </c>
      <c r="P1538">
        <v>0.83</v>
      </c>
      <c r="S1538" t="s">
        <v>60</v>
      </c>
      <c r="T1538" t="s">
        <v>60</v>
      </c>
    </row>
    <row r="1539" spans="1:20" x14ac:dyDescent="0.2">
      <c r="A1539">
        <v>2154</v>
      </c>
      <c r="C1539">
        <v>41692</v>
      </c>
      <c r="D1539">
        <v>132841</v>
      </c>
      <c r="E1539">
        <v>6</v>
      </c>
      <c r="F1539">
        <v>6</v>
      </c>
      <c r="G1539">
        <v>38.700000000000003</v>
      </c>
      <c r="H1539" t="s">
        <v>26</v>
      </c>
      <c r="I1539">
        <v>4</v>
      </c>
      <c r="J1539">
        <v>11</v>
      </c>
      <c r="K1539">
        <v>38</v>
      </c>
      <c r="L1539">
        <v>-4</v>
      </c>
      <c r="M1539">
        <v>5.38</v>
      </c>
      <c r="O1539">
        <v>-0.13</v>
      </c>
      <c r="P1539">
        <v>-0.54</v>
      </c>
      <c r="S1539" t="s">
        <v>148</v>
      </c>
      <c r="T1539" t="s">
        <v>148</v>
      </c>
    </row>
    <row r="1540" spans="1:20" x14ac:dyDescent="0.2">
      <c r="A1540">
        <v>2155</v>
      </c>
      <c r="B1540" t="s">
        <v>2049</v>
      </c>
      <c r="C1540">
        <v>41695</v>
      </c>
      <c r="D1540">
        <v>151110</v>
      </c>
      <c r="E1540">
        <v>6</v>
      </c>
      <c r="F1540">
        <v>6</v>
      </c>
      <c r="G1540">
        <v>9.3000000000000007</v>
      </c>
      <c r="H1540" t="s">
        <v>26</v>
      </c>
      <c r="I1540">
        <v>14</v>
      </c>
      <c r="J1540">
        <v>56</v>
      </c>
      <c r="K1540">
        <v>7</v>
      </c>
      <c r="L1540">
        <v>-14</v>
      </c>
      <c r="M1540">
        <v>4.67</v>
      </c>
      <c r="O1540">
        <v>0.05</v>
      </c>
      <c r="P1540">
        <v>0.02</v>
      </c>
      <c r="Q1540">
        <v>0</v>
      </c>
      <c r="S1540" t="s">
        <v>25</v>
      </c>
      <c r="T1540" t="s">
        <v>25</v>
      </c>
    </row>
    <row r="1541" spans="1:20" x14ac:dyDescent="0.2">
      <c r="A1541">
        <v>2159</v>
      </c>
      <c r="B1541" t="s">
        <v>2051</v>
      </c>
      <c r="C1541">
        <v>41753</v>
      </c>
      <c r="D1541">
        <v>95259</v>
      </c>
      <c r="E1541">
        <v>6</v>
      </c>
      <c r="F1541">
        <v>7</v>
      </c>
      <c r="G1541">
        <v>34.299999999999997</v>
      </c>
      <c r="H1541" t="s">
        <v>24</v>
      </c>
      <c r="I1541">
        <v>14</v>
      </c>
      <c r="J1541">
        <v>46</v>
      </c>
      <c r="K1541">
        <v>6</v>
      </c>
      <c r="L1541">
        <v>14</v>
      </c>
      <c r="M1541">
        <v>4.42</v>
      </c>
      <c r="O1541">
        <v>-0.17</v>
      </c>
      <c r="P1541">
        <v>-0.66</v>
      </c>
      <c r="Q1541">
        <v>-0.16</v>
      </c>
      <c r="S1541" t="s">
        <v>368</v>
      </c>
      <c r="T1541" t="s">
        <v>368</v>
      </c>
    </row>
    <row r="1542" spans="1:20" x14ac:dyDescent="0.2">
      <c r="A1542">
        <v>2161</v>
      </c>
      <c r="C1542">
        <v>41814</v>
      </c>
      <c r="D1542">
        <v>151126</v>
      </c>
      <c r="E1542">
        <v>6</v>
      </c>
      <c r="F1542">
        <v>6</v>
      </c>
      <c r="G1542">
        <v>51.9</v>
      </c>
      <c r="H1542" t="s">
        <v>26</v>
      </c>
      <c r="I1542">
        <v>11</v>
      </c>
      <c r="J1542">
        <v>10</v>
      </c>
      <c r="K1542">
        <v>25</v>
      </c>
      <c r="L1542">
        <v>-11</v>
      </c>
      <c r="M1542">
        <v>6.66</v>
      </c>
      <c r="O1542">
        <v>-0.15</v>
      </c>
      <c r="S1542" t="s">
        <v>368</v>
      </c>
      <c r="T1542" t="s">
        <v>368</v>
      </c>
    </row>
    <row r="1543" spans="1:20" x14ac:dyDescent="0.2">
      <c r="A1543">
        <v>2165</v>
      </c>
      <c r="B1543" t="s">
        <v>2053</v>
      </c>
      <c r="C1543">
        <v>41927</v>
      </c>
      <c r="D1543">
        <v>13756</v>
      </c>
      <c r="E1543">
        <v>6</v>
      </c>
      <c r="F1543">
        <v>12</v>
      </c>
      <c r="G1543">
        <v>51.1</v>
      </c>
      <c r="H1543" t="s">
        <v>24</v>
      </c>
      <c r="I1543">
        <v>65</v>
      </c>
      <c r="J1543">
        <v>43</v>
      </c>
      <c r="K1543">
        <v>6</v>
      </c>
      <c r="L1543">
        <v>65</v>
      </c>
      <c r="M1543">
        <v>5.32</v>
      </c>
      <c r="O1543">
        <v>1.34</v>
      </c>
      <c r="P1543">
        <v>1.44</v>
      </c>
      <c r="S1543" t="s">
        <v>2054</v>
      </c>
      <c r="T1543" t="s">
        <v>9566</v>
      </c>
    </row>
    <row r="1544" spans="1:20" x14ac:dyDescent="0.2">
      <c r="A1544">
        <v>2167</v>
      </c>
      <c r="C1544">
        <v>42035</v>
      </c>
      <c r="D1544">
        <v>113503</v>
      </c>
      <c r="E1544">
        <v>6</v>
      </c>
      <c r="F1544">
        <v>8</v>
      </c>
      <c r="G1544">
        <v>47.2</v>
      </c>
      <c r="H1544" t="s">
        <v>24</v>
      </c>
      <c r="I1544">
        <v>8</v>
      </c>
      <c r="J1544">
        <v>40</v>
      </c>
      <c r="K1544">
        <v>12</v>
      </c>
      <c r="L1544">
        <v>8</v>
      </c>
      <c r="M1544">
        <v>6.55</v>
      </c>
      <c r="O1544">
        <v>-7.0000000000000007E-2</v>
      </c>
      <c r="P1544">
        <v>-0.17</v>
      </c>
      <c r="S1544" t="s">
        <v>102</v>
      </c>
      <c r="T1544" t="s">
        <v>102</v>
      </c>
    </row>
    <row r="1545" spans="1:20" x14ac:dyDescent="0.2">
      <c r="A1545">
        <v>2169</v>
      </c>
      <c r="C1545">
        <v>42049</v>
      </c>
      <c r="D1545">
        <v>78045</v>
      </c>
      <c r="E1545">
        <v>6</v>
      </c>
      <c r="F1545">
        <v>9</v>
      </c>
      <c r="G1545">
        <v>32.4</v>
      </c>
      <c r="H1545" t="s">
        <v>24</v>
      </c>
      <c r="I1545">
        <v>22</v>
      </c>
      <c r="J1545">
        <v>11</v>
      </c>
      <c r="K1545">
        <v>24</v>
      </c>
      <c r="L1545">
        <v>22</v>
      </c>
      <c r="M1545">
        <v>5.93</v>
      </c>
      <c r="O1545">
        <v>1.63</v>
      </c>
      <c r="S1545" t="s">
        <v>2527</v>
      </c>
      <c r="T1545" t="s">
        <v>2527</v>
      </c>
    </row>
    <row r="1546" spans="1:20" x14ac:dyDescent="0.2">
      <c r="A1546">
        <v>2172</v>
      </c>
      <c r="C1546">
        <v>42083</v>
      </c>
      <c r="D1546">
        <v>25613</v>
      </c>
      <c r="E1546">
        <v>6</v>
      </c>
      <c r="F1546">
        <v>11</v>
      </c>
      <c r="G1546">
        <v>46</v>
      </c>
      <c r="H1546" t="s">
        <v>24</v>
      </c>
      <c r="I1546">
        <v>52</v>
      </c>
      <c r="J1546">
        <v>38</v>
      </c>
      <c r="K1546">
        <v>50</v>
      </c>
      <c r="L1546">
        <v>52</v>
      </c>
      <c r="M1546">
        <v>6.3</v>
      </c>
      <c r="O1546">
        <v>0.14000000000000001</v>
      </c>
      <c r="P1546">
        <v>0.08</v>
      </c>
      <c r="Q1546">
        <v>0.02</v>
      </c>
      <c r="S1546" t="s">
        <v>2058</v>
      </c>
      <c r="T1546" t="s">
        <v>606</v>
      </c>
    </row>
    <row r="1547" spans="1:20" x14ac:dyDescent="0.2">
      <c r="A1547">
        <v>2173</v>
      </c>
      <c r="B1547" t="s">
        <v>2059</v>
      </c>
      <c r="C1547">
        <v>42087</v>
      </c>
      <c r="D1547">
        <v>78050</v>
      </c>
      <c r="E1547">
        <v>6</v>
      </c>
      <c r="F1547">
        <v>9</v>
      </c>
      <c r="G1547">
        <v>44</v>
      </c>
      <c r="H1547" t="s">
        <v>24</v>
      </c>
      <c r="I1547">
        <v>23</v>
      </c>
      <c r="J1547">
        <v>6</v>
      </c>
      <c r="K1547">
        <v>48</v>
      </c>
      <c r="L1547">
        <v>23</v>
      </c>
      <c r="M1547">
        <v>5.75</v>
      </c>
      <c r="O1547">
        <v>0.21</v>
      </c>
      <c r="P1547">
        <v>-0.63</v>
      </c>
      <c r="S1547" t="s">
        <v>2060</v>
      </c>
      <c r="T1547" t="s">
        <v>5651</v>
      </c>
    </row>
    <row r="1548" spans="1:20" x14ac:dyDescent="0.2">
      <c r="A1548">
        <v>2174</v>
      </c>
      <c r="C1548">
        <v>42111</v>
      </c>
      <c r="D1548">
        <v>113507</v>
      </c>
      <c r="E1548">
        <v>6</v>
      </c>
      <c r="F1548">
        <v>8</v>
      </c>
      <c r="G1548">
        <v>57.9</v>
      </c>
      <c r="H1548" t="s">
        <v>24</v>
      </c>
      <c r="I1548">
        <v>2</v>
      </c>
      <c r="J1548">
        <v>29</v>
      </c>
      <c r="K1548">
        <v>58</v>
      </c>
      <c r="L1548">
        <v>2</v>
      </c>
      <c r="M1548">
        <v>5.73</v>
      </c>
      <c r="O1548">
        <v>7.0000000000000007E-2</v>
      </c>
      <c r="P1548">
        <v>0.06</v>
      </c>
      <c r="S1548" t="s">
        <v>1824</v>
      </c>
      <c r="T1548" t="s">
        <v>1824</v>
      </c>
    </row>
    <row r="1549" spans="1:20" x14ac:dyDescent="0.2">
      <c r="A1549">
        <v>2175</v>
      </c>
      <c r="B1549" t="s">
        <v>2061</v>
      </c>
      <c r="C1549">
        <v>42126</v>
      </c>
      <c r="D1549">
        <v>40924</v>
      </c>
      <c r="E1549">
        <v>6</v>
      </c>
      <c r="F1549">
        <v>11</v>
      </c>
      <c r="G1549">
        <v>36.5</v>
      </c>
      <c r="H1549" t="s">
        <v>24</v>
      </c>
      <c r="I1549">
        <v>48</v>
      </c>
      <c r="J1549">
        <v>42</v>
      </c>
      <c r="K1549">
        <v>47</v>
      </c>
      <c r="L1549">
        <v>48</v>
      </c>
      <c r="M1549">
        <v>6.82</v>
      </c>
      <c r="N1549" t="s">
        <v>349</v>
      </c>
      <c r="S1549" t="s">
        <v>2981</v>
      </c>
      <c r="T1549" t="s">
        <v>2981</v>
      </c>
    </row>
    <row r="1550" spans="1:20" x14ac:dyDescent="0.2">
      <c r="A1550">
        <v>2176</v>
      </c>
      <c r="B1550" t="s">
        <v>2061</v>
      </c>
      <c r="C1550">
        <v>42127</v>
      </c>
      <c r="D1550">
        <v>40925</v>
      </c>
      <c r="E1550">
        <v>6</v>
      </c>
      <c r="F1550">
        <v>11</v>
      </c>
      <c r="G1550">
        <v>36.6</v>
      </c>
      <c r="H1550" t="s">
        <v>24</v>
      </c>
      <c r="I1550">
        <v>48</v>
      </c>
      <c r="J1550">
        <v>42</v>
      </c>
      <c r="K1550">
        <v>40</v>
      </c>
      <c r="L1550">
        <v>48</v>
      </c>
      <c r="M1550">
        <v>6.09</v>
      </c>
      <c r="N1550" t="s">
        <v>349</v>
      </c>
      <c r="O1550">
        <v>0.1</v>
      </c>
      <c r="P1550">
        <v>0.08</v>
      </c>
      <c r="S1550" t="s">
        <v>298</v>
      </c>
      <c r="T1550" t="s">
        <v>298</v>
      </c>
    </row>
    <row r="1551" spans="1:20" x14ac:dyDescent="0.2">
      <c r="A1551">
        <v>2179</v>
      </c>
      <c r="C1551">
        <v>42278</v>
      </c>
      <c r="D1551">
        <v>132900</v>
      </c>
      <c r="E1551">
        <v>6</v>
      </c>
      <c r="F1551">
        <v>9</v>
      </c>
      <c r="G1551">
        <v>36.200000000000003</v>
      </c>
      <c r="H1551" t="s">
        <v>26</v>
      </c>
      <c r="I1551">
        <v>5</v>
      </c>
      <c r="J1551">
        <v>42</v>
      </c>
      <c r="K1551">
        <v>40</v>
      </c>
      <c r="L1551">
        <v>-5</v>
      </c>
      <c r="M1551">
        <v>6.17</v>
      </c>
      <c r="O1551">
        <v>0.34</v>
      </c>
      <c r="P1551">
        <v>0.01</v>
      </c>
      <c r="S1551" t="s">
        <v>2063</v>
      </c>
      <c r="T1551" t="s">
        <v>2896</v>
      </c>
    </row>
    <row r="1552" spans="1:20" x14ac:dyDescent="0.2">
      <c r="A1552">
        <v>2183</v>
      </c>
      <c r="C1552">
        <v>42341</v>
      </c>
      <c r="D1552">
        <v>151178</v>
      </c>
      <c r="E1552">
        <v>6</v>
      </c>
      <c r="F1552">
        <v>9</v>
      </c>
      <c r="G1552">
        <v>34.299999999999997</v>
      </c>
      <c r="H1552" t="s">
        <v>26</v>
      </c>
      <c r="I1552">
        <v>14</v>
      </c>
      <c r="J1552">
        <v>35</v>
      </c>
      <c r="K1552">
        <v>3</v>
      </c>
      <c r="L1552">
        <v>-14</v>
      </c>
      <c r="M1552">
        <v>5.56</v>
      </c>
      <c r="O1552">
        <v>1.1599999999999999</v>
      </c>
      <c r="P1552">
        <v>1.2</v>
      </c>
      <c r="S1552" t="s">
        <v>125</v>
      </c>
      <c r="T1552" t="s">
        <v>125</v>
      </c>
    </row>
    <row r="1553" spans="1:20" x14ac:dyDescent="0.2">
      <c r="A1553">
        <v>2184</v>
      </c>
      <c r="C1553">
        <v>42351</v>
      </c>
      <c r="D1553">
        <v>95337</v>
      </c>
      <c r="E1553">
        <v>6</v>
      </c>
      <c r="F1553">
        <v>11</v>
      </c>
      <c r="G1553">
        <v>1.8</v>
      </c>
      <c r="H1553" t="s">
        <v>24</v>
      </c>
      <c r="I1553">
        <v>18</v>
      </c>
      <c r="J1553">
        <v>7</v>
      </c>
      <c r="K1553">
        <v>46</v>
      </c>
      <c r="L1553">
        <v>18</v>
      </c>
      <c r="M1553">
        <v>6.33</v>
      </c>
      <c r="O1553">
        <v>1.35</v>
      </c>
      <c r="P1553">
        <v>1.44</v>
      </c>
      <c r="S1553" t="s">
        <v>466</v>
      </c>
      <c r="T1553" t="s">
        <v>466</v>
      </c>
    </row>
    <row r="1554" spans="1:20" x14ac:dyDescent="0.2">
      <c r="A1554">
        <v>2185</v>
      </c>
      <c r="B1554" t="s">
        <v>2065</v>
      </c>
      <c r="C1554">
        <v>42398</v>
      </c>
      <c r="D1554">
        <v>78079</v>
      </c>
      <c r="E1554">
        <v>6</v>
      </c>
      <c r="F1554">
        <v>11</v>
      </c>
      <c r="G1554">
        <v>32.299999999999997</v>
      </c>
      <c r="H1554" t="s">
        <v>24</v>
      </c>
      <c r="I1554">
        <v>24</v>
      </c>
      <c r="J1554">
        <v>25</v>
      </c>
      <c r="K1554">
        <v>13</v>
      </c>
      <c r="L1554">
        <v>24</v>
      </c>
      <c r="M1554">
        <v>5.8</v>
      </c>
      <c r="O1554">
        <v>1.1100000000000001</v>
      </c>
      <c r="S1554" t="s">
        <v>54</v>
      </c>
      <c r="T1554" t="s">
        <v>54</v>
      </c>
    </row>
    <row r="1555" spans="1:20" x14ac:dyDescent="0.2">
      <c r="A1555">
        <v>2188</v>
      </c>
      <c r="C1555">
        <v>42466</v>
      </c>
      <c r="D1555">
        <v>25630</v>
      </c>
      <c r="E1555">
        <v>6</v>
      </c>
      <c r="F1555">
        <v>13</v>
      </c>
      <c r="G1555">
        <v>45.3</v>
      </c>
      <c r="H1555" t="s">
        <v>24</v>
      </c>
      <c r="I1555">
        <v>51</v>
      </c>
      <c r="J1555">
        <v>10</v>
      </c>
      <c r="K1555">
        <v>21</v>
      </c>
      <c r="L1555">
        <v>51</v>
      </c>
      <c r="M1555">
        <v>6.04</v>
      </c>
      <c r="O1555">
        <v>1.06</v>
      </c>
      <c r="S1555" t="s">
        <v>45</v>
      </c>
      <c r="T1555" t="s">
        <v>45</v>
      </c>
    </row>
    <row r="1556" spans="1:20" x14ac:dyDescent="0.2">
      <c r="A1556">
        <v>2189</v>
      </c>
      <c r="C1556">
        <v>42471</v>
      </c>
      <c r="D1556">
        <v>58852</v>
      </c>
      <c r="E1556">
        <v>6</v>
      </c>
      <c r="F1556">
        <v>12</v>
      </c>
      <c r="G1556">
        <v>20.100000000000001</v>
      </c>
      <c r="H1556" t="s">
        <v>24</v>
      </c>
      <c r="I1556">
        <v>32</v>
      </c>
      <c r="J1556">
        <v>41</v>
      </c>
      <c r="K1556">
        <v>36</v>
      </c>
      <c r="L1556">
        <v>32</v>
      </c>
      <c r="M1556">
        <v>5.78</v>
      </c>
      <c r="O1556">
        <v>1.66</v>
      </c>
      <c r="S1556" t="s">
        <v>2067</v>
      </c>
      <c r="T1556" t="s">
        <v>353</v>
      </c>
    </row>
    <row r="1557" spans="1:20" x14ac:dyDescent="0.2">
      <c r="A1557">
        <v>2190</v>
      </c>
      <c r="C1557">
        <v>42475</v>
      </c>
      <c r="D1557">
        <v>78092</v>
      </c>
      <c r="E1557">
        <v>6</v>
      </c>
      <c r="F1557">
        <v>11</v>
      </c>
      <c r="G1557">
        <v>51.4</v>
      </c>
      <c r="H1557" t="s">
        <v>24</v>
      </c>
      <c r="I1557">
        <v>21</v>
      </c>
      <c r="J1557">
        <v>52</v>
      </c>
      <c r="K1557">
        <v>7</v>
      </c>
      <c r="L1557">
        <v>21</v>
      </c>
      <c r="M1557">
        <v>6.56</v>
      </c>
      <c r="O1557">
        <v>2.25</v>
      </c>
      <c r="P1557">
        <v>1.77</v>
      </c>
      <c r="Q1557">
        <v>1.48</v>
      </c>
      <c r="S1557" t="s">
        <v>2069</v>
      </c>
      <c r="T1557" t="s">
        <v>9535</v>
      </c>
    </row>
    <row r="1558" spans="1:20" x14ac:dyDescent="0.2">
      <c r="A1558">
        <v>2191</v>
      </c>
      <c r="C1558">
        <v>42477</v>
      </c>
      <c r="D1558">
        <v>95352</v>
      </c>
      <c r="E1558">
        <v>6</v>
      </c>
      <c r="F1558">
        <v>11</v>
      </c>
      <c r="G1558">
        <v>27.9</v>
      </c>
      <c r="H1558" t="s">
        <v>24</v>
      </c>
      <c r="I1558">
        <v>13</v>
      </c>
      <c r="J1558">
        <v>38</v>
      </c>
      <c r="K1558">
        <v>19</v>
      </c>
      <c r="L1558">
        <v>13</v>
      </c>
      <c r="M1558">
        <v>6.04</v>
      </c>
      <c r="O1558">
        <v>0</v>
      </c>
      <c r="P1558">
        <v>0.04</v>
      </c>
      <c r="S1558" t="s">
        <v>398</v>
      </c>
      <c r="T1558" t="s">
        <v>398</v>
      </c>
    </row>
    <row r="1559" spans="1:20" x14ac:dyDescent="0.2">
      <c r="A1559">
        <v>2193</v>
      </c>
      <c r="B1559" t="s">
        <v>2070</v>
      </c>
      <c r="C1559">
        <v>42509</v>
      </c>
      <c r="D1559">
        <v>95359</v>
      </c>
      <c r="E1559">
        <v>6</v>
      </c>
      <c r="F1559">
        <v>12</v>
      </c>
      <c r="G1559">
        <v>1.3</v>
      </c>
      <c r="H1559" t="s">
        <v>24</v>
      </c>
      <c r="I1559">
        <v>19</v>
      </c>
      <c r="J1559">
        <v>47</v>
      </c>
      <c r="K1559">
        <v>26</v>
      </c>
      <c r="L1559">
        <v>19</v>
      </c>
      <c r="M1559">
        <v>5.75</v>
      </c>
      <c r="O1559">
        <v>-7.0000000000000007E-2</v>
      </c>
      <c r="P1559">
        <v>-0.11</v>
      </c>
      <c r="S1559" t="s">
        <v>191</v>
      </c>
      <c r="T1559" t="s">
        <v>191</v>
      </c>
    </row>
    <row r="1560" spans="1:20" x14ac:dyDescent="0.2">
      <c r="A1560">
        <v>2195</v>
      </c>
      <c r="C1560">
        <v>42536</v>
      </c>
      <c r="D1560">
        <v>132924</v>
      </c>
      <c r="E1560">
        <v>6</v>
      </c>
      <c r="F1560">
        <v>11</v>
      </c>
      <c r="G1560">
        <v>1.3</v>
      </c>
      <c r="H1560" t="s">
        <v>26</v>
      </c>
      <c r="I1560">
        <v>6</v>
      </c>
      <c r="J1560">
        <v>45</v>
      </c>
      <c r="K1560">
        <v>15</v>
      </c>
      <c r="L1560">
        <v>-6</v>
      </c>
      <c r="M1560">
        <v>6.15</v>
      </c>
      <c r="O1560">
        <v>0.01</v>
      </c>
      <c r="P1560">
        <v>0.03</v>
      </c>
      <c r="S1560" t="s">
        <v>2073</v>
      </c>
      <c r="T1560" t="s">
        <v>5266</v>
      </c>
    </row>
    <row r="1561" spans="1:20" x14ac:dyDescent="0.2">
      <c r="A1561">
        <v>2197</v>
      </c>
      <c r="B1561" t="s">
        <v>2074</v>
      </c>
      <c r="C1561">
        <v>42543</v>
      </c>
      <c r="D1561">
        <v>78098</v>
      </c>
      <c r="E1561">
        <v>6</v>
      </c>
      <c r="F1561">
        <v>12</v>
      </c>
      <c r="G1561">
        <v>19.100000000000001</v>
      </c>
      <c r="H1561" t="s">
        <v>24</v>
      </c>
      <c r="I1561">
        <v>22</v>
      </c>
      <c r="J1561">
        <v>54</v>
      </c>
      <c r="K1561">
        <v>30</v>
      </c>
      <c r="L1561">
        <v>22</v>
      </c>
      <c r="M1561">
        <v>6.39</v>
      </c>
      <c r="O1561">
        <v>2.2400000000000002</v>
      </c>
      <c r="P1561">
        <v>2.48</v>
      </c>
      <c r="Q1561">
        <v>1.48</v>
      </c>
      <c r="S1561" t="s">
        <v>1991</v>
      </c>
      <c r="T1561" t="s">
        <v>7946</v>
      </c>
    </row>
    <row r="1562" spans="1:20" x14ac:dyDescent="0.2">
      <c r="A1562">
        <v>2198</v>
      </c>
      <c r="B1562" t="s">
        <v>2076</v>
      </c>
      <c r="C1562">
        <v>42545</v>
      </c>
      <c r="D1562">
        <v>95365</v>
      </c>
      <c r="E1562">
        <v>6</v>
      </c>
      <c r="F1562">
        <v>12</v>
      </c>
      <c r="G1562">
        <v>3.3</v>
      </c>
      <c r="H1562" t="s">
        <v>24</v>
      </c>
      <c r="I1562">
        <v>16</v>
      </c>
      <c r="J1562">
        <v>7</v>
      </c>
      <c r="K1562">
        <v>50</v>
      </c>
      <c r="L1562">
        <v>16</v>
      </c>
      <c r="M1562">
        <v>4.95</v>
      </c>
      <c r="O1562">
        <v>-0.14000000000000001</v>
      </c>
      <c r="P1562">
        <v>-0.57999999999999996</v>
      </c>
      <c r="Q1562">
        <v>-0.14000000000000001</v>
      </c>
      <c r="S1562" t="s">
        <v>2308</v>
      </c>
      <c r="T1562" t="s">
        <v>2308</v>
      </c>
    </row>
    <row r="1563" spans="1:20" x14ac:dyDescent="0.2">
      <c r="A1563">
        <v>2199</v>
      </c>
      <c r="B1563" t="s">
        <v>2077</v>
      </c>
      <c r="C1563">
        <v>42560</v>
      </c>
      <c r="D1563">
        <v>95362</v>
      </c>
      <c r="E1563">
        <v>6</v>
      </c>
      <c r="F1563">
        <v>11</v>
      </c>
      <c r="G1563">
        <v>56.4</v>
      </c>
      <c r="H1563" t="s">
        <v>24</v>
      </c>
      <c r="I1563">
        <v>14</v>
      </c>
      <c r="J1563">
        <v>12</v>
      </c>
      <c r="K1563">
        <v>32</v>
      </c>
      <c r="L1563">
        <v>14</v>
      </c>
      <c r="M1563">
        <v>4.4800000000000004</v>
      </c>
      <c r="O1563">
        <v>-0.18</v>
      </c>
      <c r="P1563">
        <v>-0.65</v>
      </c>
      <c r="Q1563">
        <v>-0.16</v>
      </c>
      <c r="S1563" t="s">
        <v>2318</v>
      </c>
      <c r="T1563" t="s">
        <v>2318</v>
      </c>
    </row>
    <row r="1564" spans="1:20" x14ac:dyDescent="0.2">
      <c r="A1564">
        <v>2201</v>
      </c>
      <c r="B1564" t="s">
        <v>2078</v>
      </c>
      <c r="C1564">
        <v>42633</v>
      </c>
      <c r="D1564">
        <v>13772</v>
      </c>
      <c r="E1564">
        <v>6</v>
      </c>
      <c r="F1564">
        <v>15</v>
      </c>
      <c r="G1564">
        <v>40.6</v>
      </c>
      <c r="H1564" t="s">
        <v>24</v>
      </c>
      <c r="I1564">
        <v>59</v>
      </c>
      <c r="J1564">
        <v>59</v>
      </c>
      <c r="K1564">
        <v>57</v>
      </c>
      <c r="L1564">
        <v>59</v>
      </c>
      <c r="M1564">
        <v>5.35</v>
      </c>
      <c r="O1564">
        <v>1.34</v>
      </c>
      <c r="S1564" t="s">
        <v>105</v>
      </c>
      <c r="T1564" t="s">
        <v>105</v>
      </c>
    </row>
    <row r="1565" spans="1:20" x14ac:dyDescent="0.2">
      <c r="A1565">
        <v>2202</v>
      </c>
      <c r="C1565">
        <v>42657</v>
      </c>
      <c r="D1565">
        <v>132941</v>
      </c>
      <c r="E1565">
        <v>6</v>
      </c>
      <c r="F1565">
        <v>11</v>
      </c>
      <c r="G1565">
        <v>43.7</v>
      </c>
      <c r="H1565" t="s">
        <v>26</v>
      </c>
      <c r="I1565">
        <v>4</v>
      </c>
      <c r="J1565">
        <v>39</v>
      </c>
      <c r="K1565">
        <v>56</v>
      </c>
      <c r="L1565">
        <v>-4</v>
      </c>
      <c r="M1565">
        <v>6.18</v>
      </c>
      <c r="O1565">
        <v>-0.08</v>
      </c>
      <c r="P1565">
        <v>-0.37</v>
      </c>
      <c r="S1565" t="s">
        <v>2839</v>
      </c>
      <c r="T1565" t="s">
        <v>2419</v>
      </c>
    </row>
    <row r="1566" spans="1:20" x14ac:dyDescent="0.2">
      <c r="A1566">
        <v>2205</v>
      </c>
      <c r="C1566">
        <v>42690</v>
      </c>
      <c r="D1566">
        <v>132944</v>
      </c>
      <c r="E1566">
        <v>6</v>
      </c>
      <c r="F1566">
        <v>11</v>
      </c>
      <c r="G1566">
        <v>51.8</v>
      </c>
      <c r="H1566" t="s">
        <v>26</v>
      </c>
      <c r="I1566">
        <v>6</v>
      </c>
      <c r="J1566">
        <v>33</v>
      </c>
      <c r="K1566">
        <v>1</v>
      </c>
      <c r="L1566">
        <v>-6</v>
      </c>
      <c r="M1566">
        <v>5.05</v>
      </c>
      <c r="O1566">
        <v>-0.2</v>
      </c>
      <c r="P1566">
        <v>-0.78</v>
      </c>
      <c r="S1566" t="s">
        <v>82</v>
      </c>
      <c r="T1566" t="s">
        <v>82</v>
      </c>
    </row>
    <row r="1567" spans="1:20" x14ac:dyDescent="0.2">
      <c r="A1567">
        <v>2207</v>
      </c>
      <c r="C1567">
        <v>42784</v>
      </c>
      <c r="D1567">
        <v>95397</v>
      </c>
      <c r="E1567">
        <v>6</v>
      </c>
      <c r="F1567">
        <v>13</v>
      </c>
      <c r="G1567">
        <v>33.4</v>
      </c>
      <c r="H1567" t="s">
        <v>24</v>
      </c>
      <c r="I1567">
        <v>18</v>
      </c>
      <c r="J1567">
        <v>40</v>
      </c>
      <c r="K1567">
        <v>49</v>
      </c>
      <c r="L1567">
        <v>18</v>
      </c>
      <c r="M1567">
        <v>6.58</v>
      </c>
      <c r="O1567">
        <v>-0.08</v>
      </c>
      <c r="P1567">
        <v>-0.43</v>
      </c>
      <c r="S1567" t="s">
        <v>106</v>
      </c>
      <c r="T1567" t="s">
        <v>106</v>
      </c>
    </row>
    <row r="1568" spans="1:20" x14ac:dyDescent="0.2">
      <c r="A1568">
        <v>2208</v>
      </c>
      <c r="C1568">
        <v>42807</v>
      </c>
      <c r="D1568">
        <v>95394</v>
      </c>
      <c r="E1568">
        <v>6</v>
      </c>
      <c r="F1568">
        <v>13</v>
      </c>
      <c r="G1568">
        <v>12.6</v>
      </c>
      <c r="H1568" t="s">
        <v>24</v>
      </c>
      <c r="I1568">
        <v>10</v>
      </c>
      <c r="J1568">
        <v>37</v>
      </c>
      <c r="K1568">
        <v>39</v>
      </c>
      <c r="L1568">
        <v>10</v>
      </c>
      <c r="M1568">
        <v>6.45</v>
      </c>
      <c r="O1568">
        <v>0.67</v>
      </c>
      <c r="P1568">
        <v>0.15</v>
      </c>
      <c r="S1568" t="s">
        <v>144</v>
      </c>
      <c r="T1568" t="s">
        <v>144</v>
      </c>
    </row>
    <row r="1569" spans="1:20" x14ac:dyDescent="0.2">
      <c r="A1569">
        <v>2209</v>
      </c>
      <c r="C1569">
        <v>42818</v>
      </c>
      <c r="D1569">
        <v>13788</v>
      </c>
      <c r="E1569">
        <v>6</v>
      </c>
      <c r="F1569">
        <v>18</v>
      </c>
      <c r="G1569">
        <v>50.8</v>
      </c>
      <c r="H1569" t="s">
        <v>24</v>
      </c>
      <c r="I1569">
        <v>69</v>
      </c>
      <c r="J1569">
        <v>19</v>
      </c>
      <c r="K1569">
        <v>11</v>
      </c>
      <c r="L1569">
        <v>69</v>
      </c>
      <c r="M1569">
        <v>4.8</v>
      </c>
      <c r="O1569">
        <v>0.03</v>
      </c>
      <c r="P1569">
        <v>0</v>
      </c>
      <c r="Q1569">
        <v>-0.01</v>
      </c>
      <c r="S1569" t="s">
        <v>185</v>
      </c>
      <c r="T1569" t="s">
        <v>185</v>
      </c>
    </row>
    <row r="1570" spans="1:20" x14ac:dyDescent="0.2">
      <c r="A1570">
        <v>2210</v>
      </c>
      <c r="C1570">
        <v>42824</v>
      </c>
      <c r="D1570">
        <v>132965</v>
      </c>
      <c r="E1570">
        <v>6</v>
      </c>
      <c r="F1570">
        <v>12</v>
      </c>
      <c r="G1570">
        <v>44.4</v>
      </c>
      <c r="H1570" t="s">
        <v>26</v>
      </c>
      <c r="I1570">
        <v>2</v>
      </c>
      <c r="J1570">
        <v>30</v>
      </c>
      <c r="K1570">
        <v>16</v>
      </c>
      <c r="L1570">
        <v>-2</v>
      </c>
      <c r="M1570">
        <v>6.62</v>
      </c>
      <c r="O1570">
        <v>0.05</v>
      </c>
      <c r="P1570">
        <v>0.08</v>
      </c>
      <c r="S1570" t="s">
        <v>114</v>
      </c>
      <c r="T1570" t="s">
        <v>114</v>
      </c>
    </row>
    <row r="1571" spans="1:20" x14ac:dyDescent="0.2">
      <c r="A1571">
        <v>2214</v>
      </c>
      <c r="C1571">
        <v>42954</v>
      </c>
      <c r="D1571">
        <v>95419</v>
      </c>
      <c r="E1571">
        <v>6</v>
      </c>
      <c r="F1571">
        <v>14</v>
      </c>
      <c r="G1571">
        <v>28.6</v>
      </c>
      <c r="H1571" t="s">
        <v>24</v>
      </c>
      <c r="I1571">
        <v>17</v>
      </c>
      <c r="J1571">
        <v>54</v>
      </c>
      <c r="K1571">
        <v>23</v>
      </c>
      <c r="L1571">
        <v>17</v>
      </c>
      <c r="M1571">
        <v>5.88</v>
      </c>
      <c r="O1571">
        <v>0.22</v>
      </c>
      <c r="P1571">
        <v>0.15</v>
      </c>
      <c r="Q1571">
        <v>0.11</v>
      </c>
      <c r="S1571" t="s">
        <v>2083</v>
      </c>
      <c r="T1571" t="s">
        <v>2083</v>
      </c>
    </row>
    <row r="1572" spans="1:20" x14ac:dyDescent="0.2">
      <c r="A1572">
        <v>2215</v>
      </c>
      <c r="B1572" t="s">
        <v>2084</v>
      </c>
      <c r="C1572">
        <v>42973</v>
      </c>
      <c r="D1572">
        <v>13787</v>
      </c>
      <c r="E1572">
        <v>6</v>
      </c>
      <c r="F1572">
        <v>17</v>
      </c>
      <c r="G1572">
        <v>54.8</v>
      </c>
      <c r="H1572" t="s">
        <v>24</v>
      </c>
      <c r="I1572">
        <v>61</v>
      </c>
      <c r="J1572">
        <v>30</v>
      </c>
      <c r="K1572">
        <v>55</v>
      </c>
      <c r="L1572">
        <v>61</v>
      </c>
      <c r="M1572">
        <v>4.9800000000000004</v>
      </c>
      <c r="O1572">
        <v>1.83</v>
      </c>
      <c r="P1572">
        <v>2.06</v>
      </c>
      <c r="S1572" t="s">
        <v>2740</v>
      </c>
      <c r="T1572" t="s">
        <v>98</v>
      </c>
    </row>
    <row r="1573" spans="1:20" x14ac:dyDescent="0.2">
      <c r="A1573">
        <v>2216</v>
      </c>
      <c r="B1573" t="s">
        <v>2086</v>
      </c>
      <c r="C1573">
        <v>42995</v>
      </c>
      <c r="D1573">
        <v>78135</v>
      </c>
      <c r="E1573">
        <v>6</v>
      </c>
      <c r="F1573">
        <v>14</v>
      </c>
      <c r="G1573">
        <v>52.6</v>
      </c>
      <c r="H1573" t="s">
        <v>24</v>
      </c>
      <c r="I1573">
        <v>22</v>
      </c>
      <c r="J1573">
        <v>30</v>
      </c>
      <c r="K1573">
        <v>24</v>
      </c>
      <c r="L1573">
        <v>22</v>
      </c>
      <c r="M1573">
        <v>3.28</v>
      </c>
      <c r="O1573">
        <v>1.6</v>
      </c>
      <c r="P1573">
        <v>1.66</v>
      </c>
      <c r="Q1573">
        <v>1.31</v>
      </c>
      <c r="S1573" t="s">
        <v>98</v>
      </c>
      <c r="T1573" t="s">
        <v>98</v>
      </c>
    </row>
    <row r="1574" spans="1:20" x14ac:dyDescent="0.2">
      <c r="A1574">
        <v>2217</v>
      </c>
      <c r="C1574">
        <v>43017</v>
      </c>
      <c r="D1574">
        <v>58905</v>
      </c>
      <c r="E1574">
        <v>6</v>
      </c>
      <c r="F1574">
        <v>15</v>
      </c>
      <c r="G1574">
        <v>39</v>
      </c>
      <c r="H1574" t="s">
        <v>24</v>
      </c>
      <c r="I1574">
        <v>36</v>
      </c>
      <c r="J1574">
        <v>8</v>
      </c>
      <c r="K1574">
        <v>55</v>
      </c>
      <c r="L1574">
        <v>36</v>
      </c>
      <c r="M1574">
        <v>6.92</v>
      </c>
      <c r="O1574">
        <v>0.45</v>
      </c>
      <c r="P1574">
        <v>-0.02</v>
      </c>
      <c r="S1574" t="s">
        <v>2836</v>
      </c>
      <c r="T1574" t="s">
        <v>2836</v>
      </c>
    </row>
    <row r="1575" spans="1:20" x14ac:dyDescent="0.2">
      <c r="A1575">
        <v>2218</v>
      </c>
      <c r="C1575">
        <v>43023</v>
      </c>
      <c r="D1575">
        <v>132994</v>
      </c>
      <c r="E1575">
        <v>6</v>
      </c>
      <c r="F1575">
        <v>13</v>
      </c>
      <c r="G1575">
        <v>54.3</v>
      </c>
      <c r="H1575" t="s">
        <v>26</v>
      </c>
      <c r="I1575">
        <v>3</v>
      </c>
      <c r="J1575">
        <v>44</v>
      </c>
      <c r="K1575">
        <v>29</v>
      </c>
      <c r="L1575">
        <v>-3</v>
      </c>
      <c r="M1575">
        <v>5.83</v>
      </c>
      <c r="O1575">
        <v>0.94</v>
      </c>
      <c r="P1575">
        <v>0.64</v>
      </c>
      <c r="Q1575">
        <v>0.32</v>
      </c>
      <c r="S1575" t="s">
        <v>71</v>
      </c>
      <c r="T1575" t="s">
        <v>71</v>
      </c>
    </row>
    <row r="1576" spans="1:20" x14ac:dyDescent="0.2">
      <c r="A1576">
        <v>2219</v>
      </c>
      <c r="B1576" t="s">
        <v>2088</v>
      </c>
      <c r="C1576">
        <v>43039</v>
      </c>
      <c r="D1576">
        <v>78143</v>
      </c>
      <c r="E1576">
        <v>6</v>
      </c>
      <c r="F1576">
        <v>15</v>
      </c>
      <c r="G1576">
        <v>22.7</v>
      </c>
      <c r="H1576" t="s">
        <v>24</v>
      </c>
      <c r="I1576">
        <v>29</v>
      </c>
      <c r="J1576">
        <v>29</v>
      </c>
      <c r="K1576">
        <v>53</v>
      </c>
      <c r="L1576">
        <v>29</v>
      </c>
      <c r="M1576">
        <v>4.3499999999999996</v>
      </c>
      <c r="O1576">
        <v>1.02</v>
      </c>
      <c r="P1576">
        <v>0.8</v>
      </c>
      <c r="Q1576">
        <v>0.54</v>
      </c>
      <c r="S1576" t="s">
        <v>2089</v>
      </c>
      <c r="T1576" t="s">
        <v>5869</v>
      </c>
    </row>
    <row r="1577" spans="1:20" x14ac:dyDescent="0.2">
      <c r="A1577">
        <v>2220</v>
      </c>
      <c r="B1577" t="s">
        <v>2090</v>
      </c>
      <c r="C1577">
        <v>43042</v>
      </c>
      <c r="D1577">
        <v>95432</v>
      </c>
      <c r="E1577">
        <v>6</v>
      </c>
      <c r="F1577">
        <v>14</v>
      </c>
      <c r="G1577">
        <v>50.9</v>
      </c>
      <c r="H1577" t="s">
        <v>24</v>
      </c>
      <c r="I1577">
        <v>19</v>
      </c>
      <c r="J1577">
        <v>9</v>
      </c>
      <c r="K1577">
        <v>23</v>
      </c>
      <c r="L1577">
        <v>19</v>
      </c>
      <c r="M1577">
        <v>5.2</v>
      </c>
      <c r="O1577">
        <v>0.44</v>
      </c>
      <c r="P1577">
        <v>0</v>
      </c>
      <c r="S1577" t="s">
        <v>204</v>
      </c>
      <c r="T1577" t="s">
        <v>204</v>
      </c>
    </row>
    <row r="1578" spans="1:20" x14ac:dyDescent="0.2">
      <c r="A1578">
        <v>2222</v>
      </c>
      <c r="C1578">
        <v>43112</v>
      </c>
      <c r="D1578">
        <v>95444</v>
      </c>
      <c r="E1578">
        <v>6</v>
      </c>
      <c r="F1578">
        <v>15</v>
      </c>
      <c r="G1578">
        <v>8.5</v>
      </c>
      <c r="H1578" t="s">
        <v>24</v>
      </c>
      <c r="I1578">
        <v>13</v>
      </c>
      <c r="J1578">
        <v>51</v>
      </c>
      <c r="K1578">
        <v>4</v>
      </c>
      <c r="L1578">
        <v>13</v>
      </c>
      <c r="M1578">
        <v>5.91</v>
      </c>
      <c r="O1578">
        <v>-0.23</v>
      </c>
      <c r="P1578">
        <v>-0.95</v>
      </c>
      <c r="S1578" t="s">
        <v>3081</v>
      </c>
      <c r="T1578" t="s">
        <v>3081</v>
      </c>
    </row>
    <row r="1579" spans="1:20" x14ac:dyDescent="0.2">
      <c r="A1579">
        <v>2223</v>
      </c>
      <c r="B1579" t="s">
        <v>2092</v>
      </c>
      <c r="C1579">
        <v>43153</v>
      </c>
      <c r="D1579">
        <v>95447</v>
      </c>
      <c r="E1579">
        <v>6</v>
      </c>
      <c r="F1579">
        <v>15</v>
      </c>
      <c r="G1579">
        <v>25.1</v>
      </c>
      <c r="H1579" t="s">
        <v>24</v>
      </c>
      <c r="I1579">
        <v>16</v>
      </c>
      <c r="J1579">
        <v>8</v>
      </c>
      <c r="K1579">
        <v>35</v>
      </c>
      <c r="L1579">
        <v>16</v>
      </c>
      <c r="M1579">
        <v>5.3</v>
      </c>
      <c r="O1579">
        <v>-0.14000000000000001</v>
      </c>
      <c r="P1579">
        <v>-0.46</v>
      </c>
      <c r="S1579" t="s">
        <v>131</v>
      </c>
      <c r="T1579" t="s">
        <v>131</v>
      </c>
    </row>
    <row r="1580" spans="1:20" x14ac:dyDescent="0.2">
      <c r="A1580">
        <v>2224</v>
      </c>
      <c r="C1580">
        <v>43157</v>
      </c>
      <c r="D1580">
        <v>133003</v>
      </c>
      <c r="E1580">
        <v>6</v>
      </c>
      <c r="F1580">
        <v>14</v>
      </c>
      <c r="G1580">
        <v>36.700000000000003</v>
      </c>
      <c r="H1580" t="s">
        <v>26</v>
      </c>
      <c r="I1580">
        <v>4</v>
      </c>
      <c r="J1580">
        <v>34</v>
      </c>
      <c r="K1580">
        <v>6</v>
      </c>
      <c r="L1580">
        <v>-4</v>
      </c>
      <c r="M1580">
        <v>5.83</v>
      </c>
      <c r="O1580">
        <v>-0.17</v>
      </c>
      <c r="P1580">
        <v>-0.65</v>
      </c>
      <c r="S1580" t="s">
        <v>211</v>
      </c>
      <c r="T1580" t="s">
        <v>211</v>
      </c>
    </row>
    <row r="1581" spans="1:20" x14ac:dyDescent="0.2">
      <c r="A1581">
        <v>2227</v>
      </c>
      <c r="B1581" t="s">
        <v>2093</v>
      </c>
      <c r="C1581">
        <v>43232</v>
      </c>
      <c r="D1581">
        <v>133012</v>
      </c>
      <c r="E1581">
        <v>6</v>
      </c>
      <c r="F1581">
        <v>14</v>
      </c>
      <c r="G1581">
        <v>51.3</v>
      </c>
      <c r="H1581" t="s">
        <v>26</v>
      </c>
      <c r="I1581">
        <v>6</v>
      </c>
      <c r="J1581">
        <v>16</v>
      </c>
      <c r="K1581">
        <v>29</v>
      </c>
      <c r="L1581">
        <v>-6</v>
      </c>
      <c r="M1581">
        <v>3.98</v>
      </c>
      <c r="O1581">
        <v>1.32</v>
      </c>
      <c r="P1581">
        <v>1.41</v>
      </c>
      <c r="Q1581">
        <v>0.64</v>
      </c>
      <c r="S1581" t="s">
        <v>2094</v>
      </c>
      <c r="T1581" t="s">
        <v>9566</v>
      </c>
    </row>
    <row r="1582" spans="1:20" x14ac:dyDescent="0.2">
      <c r="A1582">
        <v>2228</v>
      </c>
      <c r="B1582" t="s">
        <v>2095</v>
      </c>
      <c r="C1582">
        <v>43244</v>
      </c>
      <c r="D1582">
        <v>40999</v>
      </c>
      <c r="E1582">
        <v>6</v>
      </c>
      <c r="F1582">
        <v>17</v>
      </c>
      <c r="G1582">
        <v>34.700000000000003</v>
      </c>
      <c r="H1582" t="s">
        <v>24</v>
      </c>
      <c r="I1582">
        <v>46</v>
      </c>
      <c r="J1582">
        <v>25</v>
      </c>
      <c r="K1582">
        <v>27</v>
      </c>
      <c r="L1582">
        <v>46</v>
      </c>
      <c r="M1582">
        <v>6.52</v>
      </c>
      <c r="O1582">
        <v>0.27</v>
      </c>
      <c r="P1582">
        <v>0.09</v>
      </c>
      <c r="Q1582">
        <v>0.14000000000000001</v>
      </c>
      <c r="S1582" t="s">
        <v>264</v>
      </c>
      <c r="T1582" t="s">
        <v>264</v>
      </c>
    </row>
    <row r="1583" spans="1:20" x14ac:dyDescent="0.2">
      <c r="A1583">
        <v>2229</v>
      </c>
      <c r="B1583" t="s">
        <v>2096</v>
      </c>
      <c r="C1583">
        <v>43247</v>
      </c>
      <c r="D1583">
        <v>95457</v>
      </c>
      <c r="E1583">
        <v>6</v>
      </c>
      <c r="F1583">
        <v>15</v>
      </c>
      <c r="G1583">
        <v>45</v>
      </c>
      <c r="H1583" t="s">
        <v>24</v>
      </c>
      <c r="I1583">
        <v>12</v>
      </c>
      <c r="J1583">
        <v>33</v>
      </c>
      <c r="K1583">
        <v>4</v>
      </c>
      <c r="L1583">
        <v>12</v>
      </c>
      <c r="M1583">
        <v>5.33</v>
      </c>
      <c r="O1583">
        <v>-0.02</v>
      </c>
      <c r="P1583">
        <v>-0.13</v>
      </c>
      <c r="S1583" t="s">
        <v>2097</v>
      </c>
      <c r="T1583" t="s">
        <v>8122</v>
      </c>
    </row>
    <row r="1584" spans="1:20" x14ac:dyDescent="0.2">
      <c r="A1584">
        <v>2230</v>
      </c>
      <c r="B1584" t="s">
        <v>2098</v>
      </c>
      <c r="C1584">
        <v>43261</v>
      </c>
      <c r="D1584">
        <v>78168</v>
      </c>
      <c r="E1584">
        <v>6</v>
      </c>
      <c r="F1584">
        <v>16</v>
      </c>
      <c r="G1584">
        <v>19</v>
      </c>
      <c r="H1584" t="s">
        <v>24</v>
      </c>
      <c r="I1584">
        <v>23</v>
      </c>
      <c r="J1584">
        <v>58</v>
      </c>
      <c r="K1584">
        <v>12</v>
      </c>
      <c r="L1584">
        <v>23</v>
      </c>
      <c r="M1584">
        <v>6.08</v>
      </c>
      <c r="O1584">
        <v>0.9</v>
      </c>
      <c r="P1584">
        <v>0.62</v>
      </c>
      <c r="Q1584">
        <v>0.49</v>
      </c>
      <c r="S1584" t="s">
        <v>71</v>
      </c>
      <c r="T1584" t="s">
        <v>71</v>
      </c>
    </row>
    <row r="1585" spans="1:20" x14ac:dyDescent="0.2">
      <c r="A1585">
        <v>2231</v>
      </c>
      <c r="C1585">
        <v>43285</v>
      </c>
      <c r="D1585">
        <v>113650</v>
      </c>
      <c r="E1585">
        <v>6</v>
      </c>
      <c r="F1585">
        <v>15</v>
      </c>
      <c r="G1585">
        <v>40.1</v>
      </c>
      <c r="H1585" t="s">
        <v>24</v>
      </c>
      <c r="I1585">
        <v>6</v>
      </c>
      <c r="J1585">
        <v>3</v>
      </c>
      <c r="K1585">
        <v>58</v>
      </c>
      <c r="L1585">
        <v>6</v>
      </c>
      <c r="M1585">
        <v>6.07</v>
      </c>
      <c r="O1585">
        <v>-0.13</v>
      </c>
      <c r="P1585">
        <v>-0.52</v>
      </c>
      <c r="S1585" t="s">
        <v>2099</v>
      </c>
      <c r="T1585" t="s">
        <v>2099</v>
      </c>
    </row>
    <row r="1586" spans="1:20" x14ac:dyDescent="0.2">
      <c r="A1586">
        <v>2232</v>
      </c>
      <c r="C1586">
        <v>43317</v>
      </c>
      <c r="D1586">
        <v>113653</v>
      </c>
      <c r="E1586">
        <v>6</v>
      </c>
      <c r="F1586">
        <v>15</v>
      </c>
      <c r="G1586">
        <v>47</v>
      </c>
      <c r="H1586" t="s">
        <v>24</v>
      </c>
      <c r="I1586">
        <v>4</v>
      </c>
      <c r="J1586">
        <v>17</v>
      </c>
      <c r="K1586">
        <v>1</v>
      </c>
      <c r="L1586">
        <v>4</v>
      </c>
      <c r="M1586">
        <v>6.64</v>
      </c>
      <c r="O1586">
        <v>-0.17</v>
      </c>
      <c r="P1586">
        <v>-0.65</v>
      </c>
      <c r="S1586" t="s">
        <v>2318</v>
      </c>
      <c r="T1586" t="s">
        <v>2318</v>
      </c>
    </row>
    <row r="1587" spans="1:20" x14ac:dyDescent="0.2">
      <c r="A1587">
        <v>2233</v>
      </c>
      <c r="C1587">
        <v>43318</v>
      </c>
      <c r="D1587">
        <v>133028</v>
      </c>
      <c r="E1587">
        <v>6</v>
      </c>
      <c r="F1587">
        <v>15</v>
      </c>
      <c r="G1587">
        <v>34.299999999999997</v>
      </c>
      <c r="H1587" t="s">
        <v>26</v>
      </c>
      <c r="I1587">
        <v>0</v>
      </c>
      <c r="J1587">
        <v>30</v>
      </c>
      <c r="K1587">
        <v>44</v>
      </c>
      <c r="L1587">
        <v>0</v>
      </c>
      <c r="M1587">
        <v>5.65</v>
      </c>
      <c r="O1587">
        <v>0.5</v>
      </c>
      <c r="P1587">
        <v>0</v>
      </c>
      <c r="S1587" t="s">
        <v>204</v>
      </c>
      <c r="T1587" t="s">
        <v>204</v>
      </c>
    </row>
    <row r="1588" spans="1:20" x14ac:dyDescent="0.2">
      <c r="A1588">
        <v>2234</v>
      </c>
      <c r="C1588">
        <v>43319</v>
      </c>
      <c r="D1588">
        <v>133027</v>
      </c>
      <c r="E1588">
        <v>6</v>
      </c>
      <c r="F1588">
        <v>15</v>
      </c>
      <c r="G1588">
        <v>29.7</v>
      </c>
      <c r="H1588" t="s">
        <v>26</v>
      </c>
      <c r="I1588">
        <v>4</v>
      </c>
      <c r="J1588">
        <v>54</v>
      </c>
      <c r="K1588">
        <v>55</v>
      </c>
      <c r="L1588">
        <v>-4</v>
      </c>
      <c r="M1588">
        <v>5.99</v>
      </c>
      <c r="O1588">
        <v>0.09</v>
      </c>
      <c r="P1588">
        <v>0.1</v>
      </c>
      <c r="S1588" t="s">
        <v>2100</v>
      </c>
      <c r="T1588" t="s">
        <v>328</v>
      </c>
    </row>
    <row r="1589" spans="1:20" x14ac:dyDescent="0.2">
      <c r="A1589">
        <v>2235</v>
      </c>
      <c r="C1589">
        <v>43335</v>
      </c>
      <c r="D1589">
        <v>95473</v>
      </c>
      <c r="E1589">
        <v>6</v>
      </c>
      <c r="F1589">
        <v>16</v>
      </c>
      <c r="G1589">
        <v>23.8</v>
      </c>
      <c r="H1589" t="s">
        <v>24</v>
      </c>
      <c r="I1589">
        <v>17</v>
      </c>
      <c r="J1589">
        <v>10</v>
      </c>
      <c r="K1589">
        <v>53</v>
      </c>
      <c r="L1589">
        <v>17</v>
      </c>
      <c r="M1589">
        <v>6.39</v>
      </c>
      <c r="O1589">
        <v>1.58</v>
      </c>
      <c r="P1589">
        <v>1.79</v>
      </c>
      <c r="S1589" t="s">
        <v>2551</v>
      </c>
      <c r="T1589" t="s">
        <v>2551</v>
      </c>
    </row>
    <row r="1590" spans="1:20" x14ac:dyDescent="0.2">
      <c r="A1590">
        <v>2236</v>
      </c>
      <c r="C1590">
        <v>43358</v>
      </c>
      <c r="D1590">
        <v>113656</v>
      </c>
      <c r="E1590">
        <v>6</v>
      </c>
      <c r="F1590">
        <v>15</v>
      </c>
      <c r="G1590">
        <v>54</v>
      </c>
      <c r="H1590" t="s">
        <v>24</v>
      </c>
      <c r="I1590">
        <v>1</v>
      </c>
      <c r="J1590">
        <v>10</v>
      </c>
      <c r="K1590">
        <v>9</v>
      </c>
      <c r="L1590">
        <v>1</v>
      </c>
      <c r="M1590">
        <v>6.37</v>
      </c>
      <c r="O1590">
        <v>0.46</v>
      </c>
      <c r="P1590">
        <v>-0.01</v>
      </c>
      <c r="S1590" t="s">
        <v>2101</v>
      </c>
      <c r="T1590" t="s">
        <v>2101</v>
      </c>
    </row>
    <row r="1591" spans="1:20" x14ac:dyDescent="0.2">
      <c r="A1591">
        <v>2237</v>
      </c>
      <c r="C1591">
        <v>43362</v>
      </c>
      <c r="D1591">
        <v>133029</v>
      </c>
      <c r="E1591">
        <v>6</v>
      </c>
      <c r="F1591">
        <v>15</v>
      </c>
      <c r="G1591">
        <v>26</v>
      </c>
      <c r="H1591" t="s">
        <v>26</v>
      </c>
      <c r="I1591">
        <v>9</v>
      </c>
      <c r="J1591">
        <v>2</v>
      </c>
      <c r="K1591">
        <v>7</v>
      </c>
      <c r="L1591">
        <v>-9</v>
      </c>
      <c r="M1591">
        <v>6.1</v>
      </c>
      <c r="O1591">
        <v>-0.08</v>
      </c>
      <c r="P1591">
        <v>-0.31</v>
      </c>
      <c r="S1591" t="s">
        <v>39</v>
      </c>
      <c r="T1591" t="s">
        <v>39</v>
      </c>
    </row>
    <row r="1592" spans="1:20" x14ac:dyDescent="0.2">
      <c r="A1592">
        <v>2238</v>
      </c>
      <c r="B1592" t="s">
        <v>2102</v>
      </c>
      <c r="C1592">
        <v>43378</v>
      </c>
      <c r="D1592">
        <v>25665</v>
      </c>
      <c r="E1592">
        <v>6</v>
      </c>
      <c r="F1592">
        <v>19</v>
      </c>
      <c r="G1592">
        <v>37.4</v>
      </c>
      <c r="H1592" t="s">
        <v>24</v>
      </c>
      <c r="I1592">
        <v>59</v>
      </c>
      <c r="J1592">
        <v>0</v>
      </c>
      <c r="K1592">
        <v>39</v>
      </c>
      <c r="L1592">
        <v>59</v>
      </c>
      <c r="M1592">
        <v>4.4800000000000004</v>
      </c>
      <c r="O1592">
        <v>0.01</v>
      </c>
      <c r="P1592">
        <v>0.03</v>
      </c>
      <c r="Q1592">
        <v>-0.01</v>
      </c>
      <c r="S1592" t="s">
        <v>162</v>
      </c>
      <c r="T1592" t="s">
        <v>162</v>
      </c>
    </row>
    <row r="1593" spans="1:20" x14ac:dyDescent="0.2">
      <c r="A1593">
        <v>2239</v>
      </c>
      <c r="B1593" t="s">
        <v>2104</v>
      </c>
      <c r="C1593">
        <v>43380</v>
      </c>
      <c r="D1593">
        <v>41010</v>
      </c>
      <c r="E1593">
        <v>6</v>
      </c>
      <c r="F1593">
        <v>18</v>
      </c>
      <c r="G1593">
        <v>16.899999999999999</v>
      </c>
      <c r="H1593" t="s">
        <v>24</v>
      </c>
      <c r="I1593">
        <v>46</v>
      </c>
      <c r="J1593">
        <v>21</v>
      </c>
      <c r="K1593">
        <v>38</v>
      </c>
      <c r="L1593">
        <v>46</v>
      </c>
      <c r="M1593">
        <v>6.38</v>
      </c>
      <c r="O1593">
        <v>1.1100000000000001</v>
      </c>
      <c r="P1593">
        <v>1.1200000000000001</v>
      </c>
      <c r="S1593" t="s">
        <v>125</v>
      </c>
      <c r="T1593" t="s">
        <v>125</v>
      </c>
    </row>
    <row r="1594" spans="1:20" x14ac:dyDescent="0.2">
      <c r="A1594">
        <v>2240</v>
      </c>
      <c r="B1594" t="s">
        <v>2105</v>
      </c>
      <c r="C1594">
        <v>43384</v>
      </c>
      <c r="D1594">
        <v>78176</v>
      </c>
      <c r="E1594">
        <v>6</v>
      </c>
      <c r="F1594">
        <v>16</v>
      </c>
      <c r="G1594">
        <v>58.7</v>
      </c>
      <c r="H1594" t="s">
        <v>24</v>
      </c>
      <c r="I1594">
        <v>23</v>
      </c>
      <c r="J1594">
        <v>44</v>
      </c>
      <c r="K1594">
        <v>27</v>
      </c>
      <c r="L1594">
        <v>23</v>
      </c>
      <c r="M1594">
        <v>6.25</v>
      </c>
      <c r="O1594">
        <v>0.45</v>
      </c>
      <c r="P1594">
        <v>-0.38</v>
      </c>
      <c r="Q1594">
        <v>0.4</v>
      </c>
      <c r="S1594" t="s">
        <v>2106</v>
      </c>
      <c r="T1594" t="s">
        <v>2106</v>
      </c>
    </row>
    <row r="1595" spans="1:20" x14ac:dyDescent="0.2">
      <c r="A1595">
        <v>2241</v>
      </c>
      <c r="B1595" t="s">
        <v>2107</v>
      </c>
      <c r="C1595">
        <v>43386</v>
      </c>
      <c r="D1595">
        <v>95476</v>
      </c>
      <c r="E1595">
        <v>6</v>
      </c>
      <c r="F1595">
        <v>16</v>
      </c>
      <c r="G1595">
        <v>26.6</v>
      </c>
      <c r="H1595" t="s">
        <v>24</v>
      </c>
      <c r="I1595">
        <v>12</v>
      </c>
      <c r="J1595">
        <v>16</v>
      </c>
      <c r="K1595">
        <v>20</v>
      </c>
      <c r="L1595">
        <v>12</v>
      </c>
      <c r="M1595">
        <v>5.04</v>
      </c>
      <c r="O1595">
        <v>0.42</v>
      </c>
      <c r="P1595">
        <v>-0.02</v>
      </c>
      <c r="S1595" t="s">
        <v>530</v>
      </c>
      <c r="T1595" t="s">
        <v>6012</v>
      </c>
    </row>
    <row r="1596" spans="1:20" x14ac:dyDescent="0.2">
      <c r="A1596">
        <v>2244</v>
      </c>
      <c r="C1596">
        <v>43445</v>
      </c>
      <c r="D1596">
        <v>151283</v>
      </c>
      <c r="E1596">
        <v>6</v>
      </c>
      <c r="F1596">
        <v>15</v>
      </c>
      <c r="G1596">
        <v>44.9</v>
      </c>
      <c r="H1596" t="s">
        <v>26</v>
      </c>
      <c r="I1596">
        <v>13</v>
      </c>
      <c r="J1596">
        <v>43</v>
      </c>
      <c r="K1596">
        <v>6</v>
      </c>
      <c r="L1596">
        <v>-13</v>
      </c>
      <c r="M1596">
        <v>5.01</v>
      </c>
      <c r="O1596">
        <v>-0.08</v>
      </c>
      <c r="P1596">
        <v>-0.23</v>
      </c>
      <c r="Q1596">
        <v>-0.05</v>
      </c>
      <c r="S1596" t="s">
        <v>66</v>
      </c>
      <c r="T1596" t="s">
        <v>66</v>
      </c>
    </row>
    <row r="1597" spans="1:20" x14ac:dyDescent="0.2">
      <c r="A1597">
        <v>2246</v>
      </c>
      <c r="C1597">
        <v>43461</v>
      </c>
      <c r="D1597">
        <v>113668</v>
      </c>
      <c r="E1597">
        <v>6</v>
      </c>
      <c r="F1597">
        <v>16</v>
      </c>
      <c r="G1597">
        <v>21.2</v>
      </c>
      <c r="H1597" t="s">
        <v>24</v>
      </c>
      <c r="I1597">
        <v>1</v>
      </c>
      <c r="J1597">
        <v>4</v>
      </c>
      <c r="K1597">
        <v>49</v>
      </c>
      <c r="L1597">
        <v>1</v>
      </c>
      <c r="M1597">
        <v>6.63</v>
      </c>
      <c r="O1597">
        <v>-0.05</v>
      </c>
      <c r="P1597">
        <v>-0.44</v>
      </c>
      <c r="S1597" t="s">
        <v>177</v>
      </c>
      <c r="T1597" t="s">
        <v>177</v>
      </c>
    </row>
    <row r="1598" spans="1:20" x14ac:dyDescent="0.2">
      <c r="A1598">
        <v>2247</v>
      </c>
      <c r="B1598" t="s">
        <v>2110</v>
      </c>
      <c r="C1598">
        <v>43525</v>
      </c>
      <c r="D1598">
        <v>113675</v>
      </c>
      <c r="E1598">
        <v>6</v>
      </c>
      <c r="F1598">
        <v>17</v>
      </c>
      <c r="G1598">
        <v>6.6</v>
      </c>
      <c r="H1598" t="s">
        <v>24</v>
      </c>
      <c r="I1598">
        <v>9</v>
      </c>
      <c r="J1598">
        <v>56</v>
      </c>
      <c r="K1598">
        <v>33</v>
      </c>
      <c r="L1598">
        <v>9</v>
      </c>
      <c r="M1598">
        <v>5.39</v>
      </c>
      <c r="O1598">
        <v>0.1</v>
      </c>
      <c r="P1598">
        <v>0.09</v>
      </c>
      <c r="S1598" t="s">
        <v>114</v>
      </c>
      <c r="T1598" t="s">
        <v>114</v>
      </c>
    </row>
    <row r="1599" spans="1:20" x14ac:dyDescent="0.2">
      <c r="A1599">
        <v>2248</v>
      </c>
      <c r="C1599">
        <v>43526</v>
      </c>
      <c r="D1599">
        <v>113673</v>
      </c>
      <c r="E1599">
        <v>6</v>
      </c>
      <c r="F1599">
        <v>16</v>
      </c>
      <c r="G1599">
        <v>58.4</v>
      </c>
      <c r="H1599" t="s">
        <v>24</v>
      </c>
      <c r="I1599">
        <v>7</v>
      </c>
      <c r="J1599">
        <v>3</v>
      </c>
      <c r="K1599">
        <v>11</v>
      </c>
      <c r="L1599">
        <v>7</v>
      </c>
      <c r="M1599">
        <v>6.57</v>
      </c>
      <c r="O1599">
        <v>-0.12</v>
      </c>
      <c r="P1599">
        <v>-0.51</v>
      </c>
      <c r="S1599" t="s">
        <v>112</v>
      </c>
      <c r="T1599" t="s">
        <v>112</v>
      </c>
    </row>
    <row r="1600" spans="1:20" x14ac:dyDescent="0.2">
      <c r="A1600">
        <v>2250</v>
      </c>
      <c r="C1600">
        <v>43583</v>
      </c>
      <c r="D1600">
        <v>95494</v>
      </c>
      <c r="E1600">
        <v>6</v>
      </c>
      <c r="F1600">
        <v>17</v>
      </c>
      <c r="G1600">
        <v>33.299999999999997</v>
      </c>
      <c r="H1600" t="s">
        <v>24</v>
      </c>
      <c r="I1600">
        <v>14</v>
      </c>
      <c r="J1600">
        <v>3</v>
      </c>
      <c r="K1600">
        <v>30</v>
      </c>
      <c r="L1600">
        <v>14</v>
      </c>
      <c r="M1600">
        <v>6.59</v>
      </c>
      <c r="O1600">
        <v>-0.03</v>
      </c>
      <c r="P1600">
        <v>-0.1</v>
      </c>
      <c r="S1600" t="s">
        <v>134</v>
      </c>
      <c r="T1600" t="s">
        <v>134</v>
      </c>
    </row>
    <row r="1601" spans="1:20" x14ac:dyDescent="0.2">
      <c r="A1601">
        <v>2251</v>
      </c>
      <c r="C1601">
        <v>43587</v>
      </c>
      <c r="D1601">
        <v>113683</v>
      </c>
      <c r="E1601">
        <v>6</v>
      </c>
      <c r="F1601">
        <v>17</v>
      </c>
      <c r="G1601">
        <v>16.100000000000001</v>
      </c>
      <c r="H1601" t="s">
        <v>24</v>
      </c>
      <c r="I1601">
        <v>5</v>
      </c>
      <c r="J1601">
        <v>6</v>
      </c>
      <c r="K1601">
        <v>1</v>
      </c>
      <c r="L1601">
        <v>5</v>
      </c>
      <c r="M1601">
        <v>5.71</v>
      </c>
      <c r="O1601">
        <v>0.61</v>
      </c>
      <c r="P1601">
        <v>0.1</v>
      </c>
      <c r="S1601" t="s">
        <v>130</v>
      </c>
      <c r="T1601" t="s">
        <v>130</v>
      </c>
    </row>
    <row r="1602" spans="1:20" x14ac:dyDescent="0.2">
      <c r="A1602">
        <v>2253</v>
      </c>
      <c r="C1602">
        <v>43683</v>
      </c>
      <c r="D1602">
        <v>95502</v>
      </c>
      <c r="E1602">
        <v>6</v>
      </c>
      <c r="F1602">
        <v>18</v>
      </c>
      <c r="G1602">
        <v>5.6</v>
      </c>
      <c r="H1602" t="s">
        <v>24</v>
      </c>
      <c r="I1602">
        <v>14</v>
      </c>
      <c r="J1602">
        <v>22</v>
      </c>
      <c r="K1602">
        <v>58</v>
      </c>
      <c r="L1602">
        <v>14</v>
      </c>
      <c r="M1602">
        <v>6.16</v>
      </c>
      <c r="O1602">
        <v>0.01</v>
      </c>
      <c r="P1602">
        <v>0.03</v>
      </c>
      <c r="S1602" t="s">
        <v>298</v>
      </c>
      <c r="T1602" t="s">
        <v>298</v>
      </c>
    </row>
    <row r="1603" spans="1:20" x14ac:dyDescent="0.2">
      <c r="A1603">
        <v>2255</v>
      </c>
      <c r="B1603" t="s">
        <v>2112</v>
      </c>
      <c r="C1603">
        <v>43760</v>
      </c>
      <c r="D1603">
        <v>151318</v>
      </c>
      <c r="E1603">
        <v>6</v>
      </c>
      <c r="F1603">
        <v>17</v>
      </c>
      <c r="G1603">
        <v>35.200000000000003</v>
      </c>
      <c r="H1603" t="s">
        <v>26</v>
      </c>
      <c r="I1603">
        <v>10</v>
      </c>
      <c r="J1603">
        <v>43</v>
      </c>
      <c r="K1603">
        <v>31</v>
      </c>
      <c r="L1603">
        <v>-10</v>
      </c>
      <c r="M1603">
        <v>6.75</v>
      </c>
      <c r="O1603">
        <v>0.35</v>
      </c>
      <c r="P1603">
        <v>0.2</v>
      </c>
      <c r="Q1603">
        <v>0.18</v>
      </c>
      <c r="S1603" t="s">
        <v>2113</v>
      </c>
      <c r="T1603" t="s">
        <v>8149</v>
      </c>
    </row>
    <row r="1604" spans="1:20" x14ac:dyDescent="0.2">
      <c r="A1604">
        <v>2257</v>
      </c>
      <c r="B1604" t="s">
        <v>2116</v>
      </c>
      <c r="C1604">
        <v>43812</v>
      </c>
      <c r="D1604">
        <v>25678</v>
      </c>
      <c r="E1604">
        <v>6</v>
      </c>
      <c r="F1604">
        <v>22</v>
      </c>
      <c r="G1604">
        <v>3.6</v>
      </c>
      <c r="H1604" t="s">
        <v>24</v>
      </c>
      <c r="I1604">
        <v>59</v>
      </c>
      <c r="J1604">
        <v>22</v>
      </c>
      <c r="K1604">
        <v>20</v>
      </c>
      <c r="L1604">
        <v>59</v>
      </c>
      <c r="M1604">
        <v>5.94</v>
      </c>
      <c r="N1604" t="s">
        <v>103</v>
      </c>
      <c r="S1604" t="s">
        <v>298</v>
      </c>
      <c r="T1604" t="s">
        <v>298</v>
      </c>
    </row>
    <row r="1605" spans="1:20" x14ac:dyDescent="0.2">
      <c r="A1605">
        <v>2258</v>
      </c>
      <c r="C1605">
        <v>43819</v>
      </c>
      <c r="D1605">
        <v>95519</v>
      </c>
      <c r="E1605">
        <v>6</v>
      </c>
      <c r="F1605">
        <v>19</v>
      </c>
      <c r="G1605">
        <v>1.8</v>
      </c>
      <c r="H1605" t="s">
        <v>24</v>
      </c>
      <c r="I1605">
        <v>17</v>
      </c>
      <c r="J1605">
        <v>19</v>
      </c>
      <c r="K1605">
        <v>30</v>
      </c>
      <c r="L1605">
        <v>17</v>
      </c>
      <c r="M1605">
        <v>6.32</v>
      </c>
      <c r="O1605">
        <v>-7.0000000000000007E-2</v>
      </c>
      <c r="P1605">
        <v>-0.3</v>
      </c>
      <c r="S1605" t="s">
        <v>2118</v>
      </c>
      <c r="T1605" t="s">
        <v>39</v>
      </c>
    </row>
    <row r="1606" spans="1:20" x14ac:dyDescent="0.2">
      <c r="A1606">
        <v>2259</v>
      </c>
      <c r="C1606">
        <v>43821</v>
      </c>
      <c r="D1606">
        <v>113710</v>
      </c>
      <c r="E1606">
        <v>6</v>
      </c>
      <c r="F1606">
        <v>18</v>
      </c>
      <c r="G1606">
        <v>40.5</v>
      </c>
      <c r="H1606" t="s">
        <v>24</v>
      </c>
      <c r="I1606">
        <v>9</v>
      </c>
      <c r="J1606">
        <v>2</v>
      </c>
      <c r="K1606">
        <v>50</v>
      </c>
      <c r="L1606">
        <v>9</v>
      </c>
      <c r="M1606">
        <v>6.24</v>
      </c>
      <c r="O1606">
        <v>0.87</v>
      </c>
      <c r="P1606">
        <v>0.52</v>
      </c>
      <c r="S1606" t="s">
        <v>197</v>
      </c>
      <c r="T1606" t="s">
        <v>197</v>
      </c>
    </row>
    <row r="1607" spans="1:20" x14ac:dyDescent="0.2">
      <c r="A1607">
        <v>2264</v>
      </c>
      <c r="B1607" t="s">
        <v>2121</v>
      </c>
      <c r="C1607">
        <v>43905</v>
      </c>
      <c r="D1607">
        <v>25681</v>
      </c>
      <c r="E1607">
        <v>6</v>
      </c>
      <c r="F1607">
        <v>21</v>
      </c>
      <c r="G1607">
        <v>46.1</v>
      </c>
      <c r="H1607" t="s">
        <v>24</v>
      </c>
      <c r="I1607">
        <v>53</v>
      </c>
      <c r="J1607">
        <v>27</v>
      </c>
      <c r="K1607">
        <v>8</v>
      </c>
      <c r="L1607">
        <v>53</v>
      </c>
      <c r="M1607">
        <v>5.36</v>
      </c>
      <c r="O1607">
        <v>0.43</v>
      </c>
      <c r="P1607">
        <v>0.12</v>
      </c>
      <c r="S1607" t="s">
        <v>136</v>
      </c>
      <c r="T1607" t="s">
        <v>136</v>
      </c>
    </row>
    <row r="1608" spans="1:20" x14ac:dyDescent="0.2">
      <c r="A1608">
        <v>2267</v>
      </c>
      <c r="C1608">
        <v>43993</v>
      </c>
      <c r="D1608">
        <v>133091</v>
      </c>
      <c r="E1608">
        <v>6</v>
      </c>
      <c r="F1608">
        <v>18</v>
      </c>
      <c r="G1608">
        <v>50.6</v>
      </c>
      <c r="H1608" t="s">
        <v>26</v>
      </c>
      <c r="I1608">
        <v>9</v>
      </c>
      <c r="J1608">
        <v>23</v>
      </c>
      <c r="K1608">
        <v>25</v>
      </c>
      <c r="L1608">
        <v>-9</v>
      </c>
      <c r="M1608">
        <v>5.36</v>
      </c>
      <c r="O1608">
        <v>1.24</v>
      </c>
      <c r="P1608">
        <v>1.32</v>
      </c>
      <c r="S1608" t="s">
        <v>127</v>
      </c>
      <c r="T1608" t="s">
        <v>9566</v>
      </c>
    </row>
    <row r="1609" spans="1:20" x14ac:dyDescent="0.2">
      <c r="A1609">
        <v>2268</v>
      </c>
      <c r="C1609">
        <v>44021</v>
      </c>
      <c r="D1609">
        <v>151346</v>
      </c>
      <c r="E1609">
        <v>6</v>
      </c>
      <c r="F1609">
        <v>18</v>
      </c>
      <c r="G1609">
        <v>48.8</v>
      </c>
      <c r="H1609" t="s">
        <v>26</v>
      </c>
      <c r="I1609">
        <v>15</v>
      </c>
      <c r="J1609">
        <v>1</v>
      </c>
      <c r="K1609">
        <v>29</v>
      </c>
      <c r="L1609">
        <v>-15</v>
      </c>
      <c r="M1609">
        <v>6.06</v>
      </c>
      <c r="O1609">
        <v>1.66</v>
      </c>
      <c r="P1609">
        <v>1.87</v>
      </c>
      <c r="Q1609">
        <v>0.86</v>
      </c>
      <c r="S1609" t="s">
        <v>53</v>
      </c>
      <c r="T1609" t="s">
        <v>53</v>
      </c>
    </row>
    <row r="1610" spans="1:20" x14ac:dyDescent="0.2">
      <c r="A1610">
        <v>2269</v>
      </c>
      <c r="C1610">
        <v>44033</v>
      </c>
      <c r="D1610">
        <v>95543</v>
      </c>
      <c r="E1610">
        <v>6</v>
      </c>
      <c r="F1610">
        <v>20</v>
      </c>
      <c r="G1610">
        <v>4.2</v>
      </c>
      <c r="H1610" t="s">
        <v>24</v>
      </c>
      <c r="I1610">
        <v>14</v>
      </c>
      <c r="J1610">
        <v>39</v>
      </c>
      <c r="K1610">
        <v>4</v>
      </c>
      <c r="L1610">
        <v>14</v>
      </c>
      <c r="M1610">
        <v>5.69</v>
      </c>
      <c r="O1610">
        <v>1.61</v>
      </c>
      <c r="P1610">
        <v>1.87</v>
      </c>
      <c r="S1610" t="s">
        <v>2930</v>
      </c>
      <c r="T1610" t="s">
        <v>2930</v>
      </c>
    </row>
    <row r="1611" spans="1:20" x14ac:dyDescent="0.2">
      <c r="A1611">
        <v>2270</v>
      </c>
      <c r="C1611">
        <v>44037</v>
      </c>
      <c r="D1611">
        <v>133098</v>
      </c>
      <c r="E1611">
        <v>6</v>
      </c>
      <c r="F1611">
        <v>19</v>
      </c>
      <c r="G1611">
        <v>7.9</v>
      </c>
      <c r="H1611" t="s">
        <v>26</v>
      </c>
      <c r="I1611">
        <v>8</v>
      </c>
      <c r="J1611">
        <v>35</v>
      </c>
      <c r="K1611">
        <v>11</v>
      </c>
      <c r="L1611">
        <v>-8</v>
      </c>
      <c r="M1611">
        <v>6.22</v>
      </c>
      <c r="O1611">
        <v>-0.04</v>
      </c>
      <c r="P1611">
        <v>-0.14000000000000001</v>
      </c>
      <c r="S1611" t="s">
        <v>102</v>
      </c>
      <c r="T1611" t="s">
        <v>102</v>
      </c>
    </row>
    <row r="1612" spans="1:20" x14ac:dyDescent="0.2">
      <c r="A1612">
        <v>2272</v>
      </c>
      <c r="C1612">
        <v>44092</v>
      </c>
      <c r="D1612">
        <v>78259</v>
      </c>
      <c r="E1612">
        <v>6</v>
      </c>
      <c r="F1612">
        <v>21</v>
      </c>
      <c r="G1612">
        <v>12.1</v>
      </c>
      <c r="H1612" t="s">
        <v>24</v>
      </c>
      <c r="I1612">
        <v>29</v>
      </c>
      <c r="J1612">
        <v>32</v>
      </c>
      <c r="K1612">
        <v>28</v>
      </c>
      <c r="L1612">
        <v>29</v>
      </c>
      <c r="M1612">
        <v>6.43</v>
      </c>
      <c r="O1612">
        <v>0.06</v>
      </c>
      <c r="P1612">
        <v>0.01</v>
      </c>
      <c r="S1612" t="s">
        <v>3008</v>
      </c>
      <c r="T1612" t="s">
        <v>3008</v>
      </c>
    </row>
    <row r="1613" spans="1:20" x14ac:dyDescent="0.2">
      <c r="A1613">
        <v>2273</v>
      </c>
      <c r="B1613" t="s">
        <v>2122</v>
      </c>
      <c r="C1613">
        <v>44112</v>
      </c>
      <c r="D1613">
        <v>133114</v>
      </c>
      <c r="E1613">
        <v>6</v>
      </c>
      <c r="F1613">
        <v>19</v>
      </c>
      <c r="G1613">
        <v>42.8</v>
      </c>
      <c r="H1613" t="s">
        <v>26</v>
      </c>
      <c r="I1613">
        <v>7</v>
      </c>
      <c r="J1613">
        <v>49</v>
      </c>
      <c r="K1613">
        <v>23</v>
      </c>
      <c r="L1613">
        <v>-7</v>
      </c>
      <c r="M1613">
        <v>5.27</v>
      </c>
      <c r="O1613">
        <v>-0.19</v>
      </c>
      <c r="P1613">
        <v>-0.75</v>
      </c>
      <c r="S1613" t="s">
        <v>3156</v>
      </c>
      <c r="T1613" t="s">
        <v>3156</v>
      </c>
    </row>
    <row r="1614" spans="1:20" x14ac:dyDescent="0.2">
      <c r="A1614">
        <v>2275</v>
      </c>
      <c r="C1614">
        <v>44131</v>
      </c>
      <c r="D1614">
        <v>133118</v>
      </c>
      <c r="E1614">
        <v>6</v>
      </c>
      <c r="F1614">
        <v>19</v>
      </c>
      <c r="G1614">
        <v>59.6</v>
      </c>
      <c r="H1614" t="s">
        <v>26</v>
      </c>
      <c r="I1614">
        <v>2</v>
      </c>
      <c r="J1614">
        <v>56</v>
      </c>
      <c r="K1614">
        <v>40</v>
      </c>
      <c r="L1614">
        <v>-2</v>
      </c>
      <c r="M1614">
        <v>4.9000000000000004</v>
      </c>
      <c r="O1614">
        <v>1.6</v>
      </c>
      <c r="P1614">
        <v>1.96</v>
      </c>
      <c r="S1614" t="s">
        <v>419</v>
      </c>
      <c r="T1614" t="s">
        <v>419</v>
      </c>
    </row>
    <row r="1615" spans="1:20" x14ac:dyDescent="0.2">
      <c r="A1615">
        <v>2276</v>
      </c>
      <c r="C1615">
        <v>44173</v>
      </c>
      <c r="D1615">
        <v>95563</v>
      </c>
      <c r="E1615">
        <v>6</v>
      </c>
      <c r="F1615">
        <v>20</v>
      </c>
      <c r="G1615">
        <v>52.3</v>
      </c>
      <c r="H1615" t="s">
        <v>24</v>
      </c>
      <c r="I1615">
        <v>11</v>
      </c>
      <c r="J1615">
        <v>45</v>
      </c>
      <c r="K1615">
        <v>23</v>
      </c>
      <c r="L1615">
        <v>11</v>
      </c>
      <c r="M1615">
        <v>6.54</v>
      </c>
      <c r="O1615">
        <v>-0.1</v>
      </c>
      <c r="P1615">
        <v>-0.56000000000000005</v>
      </c>
      <c r="S1615" t="s">
        <v>592</v>
      </c>
      <c r="T1615" t="s">
        <v>592</v>
      </c>
    </row>
    <row r="1616" spans="1:20" x14ac:dyDescent="0.2">
      <c r="A1616">
        <v>2277</v>
      </c>
      <c r="C1616">
        <v>44234</v>
      </c>
      <c r="D1616">
        <v>95572</v>
      </c>
      <c r="E1616">
        <v>6</v>
      </c>
      <c r="F1616">
        <v>21</v>
      </c>
      <c r="G1616">
        <v>25.9</v>
      </c>
      <c r="H1616" t="s">
        <v>24</v>
      </c>
      <c r="I1616">
        <v>17</v>
      </c>
      <c r="J1616">
        <v>45</v>
      </c>
      <c r="K1616">
        <v>49</v>
      </c>
      <c r="L1616">
        <v>17</v>
      </c>
      <c r="M1616">
        <v>6.35</v>
      </c>
      <c r="N1616" t="s">
        <v>103</v>
      </c>
      <c r="R1616" t="s">
        <v>81</v>
      </c>
      <c r="S1616" t="s">
        <v>28</v>
      </c>
      <c r="T1616" t="s">
        <v>8171</v>
      </c>
    </row>
    <row r="1617" spans="1:20" x14ac:dyDescent="0.2">
      <c r="A1617">
        <v>2280</v>
      </c>
      <c r="C1617">
        <v>44333</v>
      </c>
      <c r="D1617">
        <v>113758</v>
      </c>
      <c r="E1617">
        <v>6</v>
      </c>
      <c r="F1617">
        <v>21</v>
      </c>
      <c r="G1617">
        <v>25.8</v>
      </c>
      <c r="H1617" t="s">
        <v>24</v>
      </c>
      <c r="I1617">
        <v>2</v>
      </c>
      <c r="J1617">
        <v>16</v>
      </c>
      <c r="K1617">
        <v>7</v>
      </c>
      <c r="L1617">
        <v>2</v>
      </c>
      <c r="M1617">
        <v>6.31</v>
      </c>
      <c r="O1617">
        <v>0.24</v>
      </c>
      <c r="P1617">
        <v>0.09</v>
      </c>
      <c r="S1617" t="s">
        <v>2123</v>
      </c>
      <c r="T1617" t="s">
        <v>2123</v>
      </c>
    </row>
    <row r="1618" spans="1:20" x14ac:dyDescent="0.2">
      <c r="A1618">
        <v>2284</v>
      </c>
      <c r="C1618">
        <v>44458</v>
      </c>
      <c r="D1618">
        <v>151401</v>
      </c>
      <c r="E1618">
        <v>6</v>
      </c>
      <c r="F1618">
        <v>21</v>
      </c>
      <c r="G1618">
        <v>24.7</v>
      </c>
      <c r="H1618" t="s">
        <v>26</v>
      </c>
      <c r="I1618">
        <v>11</v>
      </c>
      <c r="J1618">
        <v>46</v>
      </c>
      <c r="K1618">
        <v>24</v>
      </c>
      <c r="L1618">
        <v>-11</v>
      </c>
      <c r="M1618">
        <v>5.64</v>
      </c>
      <c r="O1618">
        <v>-0.02</v>
      </c>
      <c r="P1618">
        <v>-0.85</v>
      </c>
      <c r="Q1618">
        <v>0.06</v>
      </c>
      <c r="S1618" t="s">
        <v>2669</v>
      </c>
      <c r="T1618" t="s">
        <v>2669</v>
      </c>
    </row>
    <row r="1619" spans="1:20" x14ac:dyDescent="0.2">
      <c r="A1619">
        <v>2285</v>
      </c>
      <c r="C1619">
        <v>44472</v>
      </c>
      <c r="D1619">
        <v>5861</v>
      </c>
      <c r="E1619">
        <v>6</v>
      </c>
      <c r="F1619">
        <v>28</v>
      </c>
      <c r="G1619">
        <v>14.6</v>
      </c>
      <c r="H1619" t="s">
        <v>24</v>
      </c>
      <c r="I1619">
        <v>70</v>
      </c>
      <c r="J1619">
        <v>32</v>
      </c>
      <c r="K1619">
        <v>8</v>
      </c>
      <c r="L1619">
        <v>70</v>
      </c>
      <c r="M1619">
        <v>5.97</v>
      </c>
      <c r="N1619" t="s">
        <v>103</v>
      </c>
      <c r="S1619" t="s">
        <v>310</v>
      </c>
      <c r="T1619" t="s">
        <v>310</v>
      </c>
    </row>
    <row r="1620" spans="1:20" x14ac:dyDescent="0.2">
      <c r="A1620">
        <v>2286</v>
      </c>
      <c r="B1620" t="s">
        <v>2127</v>
      </c>
      <c r="C1620">
        <v>44478</v>
      </c>
      <c r="D1620">
        <v>78297</v>
      </c>
      <c r="E1620">
        <v>6</v>
      </c>
      <c r="F1620">
        <v>22</v>
      </c>
      <c r="G1620">
        <v>57.6</v>
      </c>
      <c r="H1620" t="s">
        <v>24</v>
      </c>
      <c r="I1620">
        <v>22</v>
      </c>
      <c r="J1620">
        <v>30</v>
      </c>
      <c r="K1620">
        <v>49</v>
      </c>
      <c r="L1620">
        <v>22</v>
      </c>
      <c r="M1620">
        <v>2.88</v>
      </c>
      <c r="O1620">
        <v>1.64</v>
      </c>
      <c r="P1620">
        <v>1.85</v>
      </c>
      <c r="Q1620">
        <v>1.38</v>
      </c>
      <c r="S1620" t="s">
        <v>2740</v>
      </c>
      <c r="T1620" t="s">
        <v>98</v>
      </c>
    </row>
    <row r="1621" spans="1:20" x14ac:dyDescent="0.2">
      <c r="A1621">
        <v>2287</v>
      </c>
      <c r="C1621">
        <v>44497</v>
      </c>
      <c r="D1621">
        <v>95599</v>
      </c>
      <c r="E1621">
        <v>6</v>
      </c>
      <c r="F1621">
        <v>22</v>
      </c>
      <c r="G1621">
        <v>36.5</v>
      </c>
      <c r="H1621" t="s">
        <v>24</v>
      </c>
      <c r="I1621">
        <v>12</v>
      </c>
      <c r="J1621">
        <v>34</v>
      </c>
      <c r="K1621">
        <v>12</v>
      </c>
      <c r="L1621">
        <v>12</v>
      </c>
      <c r="M1621">
        <v>6</v>
      </c>
      <c r="S1621" t="s">
        <v>423</v>
      </c>
      <c r="T1621" t="s">
        <v>423</v>
      </c>
    </row>
    <row r="1622" spans="1:20" x14ac:dyDescent="0.2">
      <c r="A1622">
        <v>2289</v>
      </c>
      <c r="B1622" t="s">
        <v>2130</v>
      </c>
      <c r="C1622">
        <v>44537</v>
      </c>
      <c r="D1622">
        <v>41076</v>
      </c>
      <c r="E1622">
        <v>6</v>
      </c>
      <c r="F1622">
        <v>24</v>
      </c>
      <c r="G1622">
        <v>53.9</v>
      </c>
      <c r="H1622" t="s">
        <v>24</v>
      </c>
      <c r="I1622">
        <v>49</v>
      </c>
      <c r="J1622">
        <v>17</v>
      </c>
      <c r="K1622">
        <v>17</v>
      </c>
      <c r="L1622">
        <v>49</v>
      </c>
      <c r="M1622">
        <v>4.91</v>
      </c>
      <c r="O1622">
        <v>1.97</v>
      </c>
      <c r="P1622">
        <v>2.29</v>
      </c>
      <c r="Q1622">
        <v>1.07</v>
      </c>
      <c r="S1622" t="s">
        <v>2132</v>
      </c>
      <c r="T1622" t="s">
        <v>5647</v>
      </c>
    </row>
    <row r="1623" spans="1:20" x14ac:dyDescent="0.2">
      <c r="A1623">
        <v>2291</v>
      </c>
      <c r="C1623">
        <v>44691</v>
      </c>
      <c r="D1623">
        <v>25731</v>
      </c>
      <c r="E1623">
        <v>6</v>
      </c>
      <c r="F1623">
        <v>26</v>
      </c>
      <c r="G1623">
        <v>25.8</v>
      </c>
      <c r="H1623" t="s">
        <v>24</v>
      </c>
      <c r="I1623">
        <v>56</v>
      </c>
      <c r="J1623">
        <v>17</v>
      </c>
      <c r="K1623">
        <v>6</v>
      </c>
      <c r="L1623">
        <v>56</v>
      </c>
      <c r="M1623">
        <v>5.64</v>
      </c>
      <c r="O1623">
        <v>0.24</v>
      </c>
      <c r="P1623">
        <v>0.12</v>
      </c>
      <c r="Q1623">
        <v>0.1</v>
      </c>
      <c r="S1623" t="s">
        <v>2134</v>
      </c>
      <c r="T1623" t="s">
        <v>2134</v>
      </c>
    </row>
    <row r="1624" spans="1:20" x14ac:dyDescent="0.2">
      <c r="A1624">
        <v>2292</v>
      </c>
      <c r="C1624">
        <v>44700</v>
      </c>
      <c r="D1624">
        <v>113801</v>
      </c>
      <c r="E1624">
        <v>6</v>
      </c>
      <c r="F1624">
        <v>23</v>
      </c>
      <c r="G1624">
        <v>18.5</v>
      </c>
      <c r="H1624" t="s">
        <v>24</v>
      </c>
      <c r="I1624">
        <v>3</v>
      </c>
      <c r="J1624">
        <v>45</v>
      </c>
      <c r="K1624">
        <v>52</v>
      </c>
      <c r="L1624">
        <v>3</v>
      </c>
      <c r="M1624">
        <v>6.4</v>
      </c>
      <c r="O1624">
        <v>-0.15</v>
      </c>
      <c r="P1624">
        <v>-0.63</v>
      </c>
      <c r="S1624" t="s">
        <v>368</v>
      </c>
      <c r="T1624" t="s">
        <v>368</v>
      </c>
    </row>
    <row r="1625" spans="1:20" x14ac:dyDescent="0.2">
      <c r="A1625">
        <v>2293</v>
      </c>
      <c r="B1625" t="s">
        <v>2135</v>
      </c>
      <c r="C1625">
        <v>44708</v>
      </c>
      <c r="D1625">
        <v>25733</v>
      </c>
      <c r="E1625">
        <v>6</v>
      </c>
      <c r="F1625">
        <v>26</v>
      </c>
      <c r="G1625">
        <v>48.9</v>
      </c>
      <c r="H1625" t="s">
        <v>24</v>
      </c>
      <c r="I1625">
        <v>58</v>
      </c>
      <c r="J1625">
        <v>25</v>
      </c>
      <c r="K1625">
        <v>2</v>
      </c>
      <c r="L1625">
        <v>58</v>
      </c>
      <c r="M1625">
        <v>5.21</v>
      </c>
      <c r="O1625">
        <v>1.53</v>
      </c>
      <c r="P1625">
        <v>1.88</v>
      </c>
      <c r="S1625" t="s">
        <v>172</v>
      </c>
      <c r="T1625" t="s">
        <v>172</v>
      </c>
    </row>
    <row r="1626" spans="1:20" x14ac:dyDescent="0.2">
      <c r="A1626">
        <v>2295</v>
      </c>
      <c r="C1626">
        <v>44756</v>
      </c>
      <c r="D1626">
        <v>133199</v>
      </c>
      <c r="E1626">
        <v>6</v>
      </c>
      <c r="F1626">
        <v>23</v>
      </c>
      <c r="G1626">
        <v>22.7</v>
      </c>
      <c r="H1626" t="s">
        <v>26</v>
      </c>
      <c r="I1626">
        <v>4</v>
      </c>
      <c r="J1626">
        <v>41</v>
      </c>
      <c r="K1626">
        <v>14</v>
      </c>
      <c r="L1626">
        <v>-4</v>
      </c>
      <c r="M1626">
        <v>6.67</v>
      </c>
      <c r="O1626">
        <v>0.06</v>
      </c>
      <c r="P1626">
        <v>0.01</v>
      </c>
      <c r="S1626" t="s">
        <v>114</v>
      </c>
      <c r="T1626" t="s">
        <v>114</v>
      </c>
    </row>
    <row r="1627" spans="1:20" x14ac:dyDescent="0.2">
      <c r="A1627">
        <v>2297</v>
      </c>
      <c r="C1627">
        <v>44766</v>
      </c>
      <c r="D1627">
        <v>78333</v>
      </c>
      <c r="E1627">
        <v>6</v>
      </c>
      <c r="F1627">
        <v>24</v>
      </c>
      <c r="G1627">
        <v>52.6</v>
      </c>
      <c r="H1627" t="s">
        <v>24</v>
      </c>
      <c r="I1627">
        <v>29</v>
      </c>
      <c r="J1627">
        <v>42</v>
      </c>
      <c r="K1627">
        <v>26</v>
      </c>
      <c r="L1627">
        <v>29</v>
      </c>
      <c r="M1627">
        <v>6.71</v>
      </c>
      <c r="O1627">
        <v>-0.06</v>
      </c>
      <c r="P1627">
        <v>-0.39</v>
      </c>
      <c r="S1627" t="s">
        <v>539</v>
      </c>
      <c r="T1627" t="s">
        <v>111</v>
      </c>
    </row>
    <row r="1628" spans="1:20" x14ac:dyDescent="0.2">
      <c r="A1628">
        <v>2298</v>
      </c>
      <c r="B1628" t="s">
        <v>2141</v>
      </c>
      <c r="C1628">
        <v>44769</v>
      </c>
      <c r="D1628">
        <v>113810</v>
      </c>
      <c r="E1628">
        <v>6</v>
      </c>
      <c r="F1628">
        <v>23</v>
      </c>
      <c r="G1628">
        <v>46.1</v>
      </c>
      <c r="H1628" t="s">
        <v>24</v>
      </c>
      <c r="I1628">
        <v>4</v>
      </c>
      <c r="J1628">
        <v>35</v>
      </c>
      <c r="K1628">
        <v>34</v>
      </c>
      <c r="L1628">
        <v>4</v>
      </c>
      <c r="M1628">
        <v>4.4400000000000004</v>
      </c>
      <c r="O1628">
        <v>0.18</v>
      </c>
      <c r="P1628">
        <v>0.13</v>
      </c>
      <c r="Q1628">
        <v>0.1</v>
      </c>
      <c r="S1628" t="s">
        <v>328</v>
      </c>
      <c r="T1628" t="s">
        <v>328</v>
      </c>
    </row>
    <row r="1629" spans="1:20" x14ac:dyDescent="0.2">
      <c r="A1629">
        <v>2299</v>
      </c>
      <c r="C1629">
        <v>44770</v>
      </c>
      <c r="D1629">
        <v>113811</v>
      </c>
      <c r="E1629">
        <v>6</v>
      </c>
      <c r="F1629">
        <v>23</v>
      </c>
      <c r="G1629">
        <v>46.5</v>
      </c>
      <c r="H1629" t="s">
        <v>24</v>
      </c>
      <c r="I1629">
        <v>4</v>
      </c>
      <c r="J1629">
        <v>35</v>
      </c>
      <c r="K1629">
        <v>44</v>
      </c>
      <c r="L1629">
        <v>4</v>
      </c>
      <c r="M1629">
        <v>6.72</v>
      </c>
      <c r="O1629">
        <v>0.45</v>
      </c>
      <c r="P1629">
        <v>-0.05</v>
      </c>
      <c r="S1629" t="s">
        <v>430</v>
      </c>
      <c r="T1629" t="s">
        <v>430</v>
      </c>
    </row>
    <row r="1630" spans="1:20" x14ac:dyDescent="0.2">
      <c r="A1630">
        <v>2300</v>
      </c>
      <c r="C1630">
        <v>44783</v>
      </c>
      <c r="D1630">
        <v>113817</v>
      </c>
      <c r="E1630">
        <v>6</v>
      </c>
      <c r="F1630">
        <v>24</v>
      </c>
      <c r="G1630">
        <v>2.2999999999999998</v>
      </c>
      <c r="H1630" t="s">
        <v>24</v>
      </c>
      <c r="I1630">
        <v>8</v>
      </c>
      <c r="J1630">
        <v>53</v>
      </c>
      <c r="K1630">
        <v>5</v>
      </c>
      <c r="L1630">
        <v>8</v>
      </c>
      <c r="M1630">
        <v>6.26</v>
      </c>
      <c r="O1630">
        <v>-0.08</v>
      </c>
      <c r="P1630">
        <v>-0.31</v>
      </c>
      <c r="S1630" t="s">
        <v>179</v>
      </c>
      <c r="T1630" t="s">
        <v>179</v>
      </c>
    </row>
    <row r="1631" spans="1:20" x14ac:dyDescent="0.2">
      <c r="A1631">
        <v>2301</v>
      </c>
      <c r="C1631">
        <v>44816</v>
      </c>
      <c r="D1631">
        <v>133203</v>
      </c>
      <c r="E1631">
        <v>6</v>
      </c>
      <c r="F1631">
        <v>23</v>
      </c>
      <c r="G1631">
        <v>36</v>
      </c>
      <c r="H1631" t="s">
        <v>26</v>
      </c>
      <c r="I1631">
        <v>9</v>
      </c>
      <c r="J1631">
        <v>52</v>
      </c>
      <c r="K1631">
        <v>28</v>
      </c>
      <c r="L1631">
        <v>-9</v>
      </c>
      <c r="M1631">
        <v>6.19</v>
      </c>
      <c r="O1631">
        <v>1.84</v>
      </c>
      <c r="P1631">
        <v>2.0499999999999998</v>
      </c>
      <c r="S1631" t="s">
        <v>104</v>
      </c>
      <c r="T1631" t="s">
        <v>104</v>
      </c>
    </row>
    <row r="1632" spans="1:20" x14ac:dyDescent="0.2">
      <c r="A1632">
        <v>2302</v>
      </c>
      <c r="C1632">
        <v>44867</v>
      </c>
      <c r="D1632">
        <v>95641</v>
      </c>
      <c r="E1632">
        <v>6</v>
      </c>
      <c r="F1632">
        <v>24</v>
      </c>
      <c r="G1632">
        <v>52.9</v>
      </c>
      <c r="H1632" t="s">
        <v>24</v>
      </c>
      <c r="I1632">
        <v>16</v>
      </c>
      <c r="J1632">
        <v>3</v>
      </c>
      <c r="K1632">
        <v>25</v>
      </c>
      <c r="L1632">
        <v>16</v>
      </c>
      <c r="M1632">
        <v>6.33</v>
      </c>
      <c r="O1632">
        <v>1.08</v>
      </c>
      <c r="P1632">
        <v>0.91</v>
      </c>
      <c r="S1632" t="s">
        <v>60</v>
      </c>
      <c r="T1632" t="s">
        <v>60</v>
      </c>
    </row>
    <row r="1633" spans="1:20" x14ac:dyDescent="0.2">
      <c r="A1633">
        <v>2303</v>
      </c>
      <c r="C1633">
        <v>44891</v>
      </c>
      <c r="D1633">
        <v>151450</v>
      </c>
      <c r="E1633">
        <v>6</v>
      </c>
      <c r="F1633">
        <v>23</v>
      </c>
      <c r="G1633">
        <v>46</v>
      </c>
      <c r="H1633" t="s">
        <v>26</v>
      </c>
      <c r="I1633">
        <v>15</v>
      </c>
      <c r="J1633">
        <v>4</v>
      </c>
      <c r="K1633">
        <v>18</v>
      </c>
      <c r="L1633">
        <v>-15</v>
      </c>
      <c r="M1633">
        <v>6.24</v>
      </c>
      <c r="O1633">
        <v>1.53</v>
      </c>
      <c r="S1633" t="s">
        <v>365</v>
      </c>
      <c r="T1633" t="s">
        <v>365</v>
      </c>
    </row>
    <row r="1634" spans="1:20" x14ac:dyDescent="0.2">
      <c r="A1634">
        <v>2304</v>
      </c>
      <c r="C1634">
        <v>44927</v>
      </c>
      <c r="D1634">
        <v>78349</v>
      </c>
      <c r="E1634">
        <v>6</v>
      </c>
      <c r="F1634">
        <v>25</v>
      </c>
      <c r="G1634">
        <v>32.9</v>
      </c>
      <c r="H1634" t="s">
        <v>24</v>
      </c>
      <c r="I1634">
        <v>23</v>
      </c>
      <c r="J1634">
        <v>19</v>
      </c>
      <c r="K1634">
        <v>37</v>
      </c>
      <c r="L1634">
        <v>23</v>
      </c>
      <c r="M1634">
        <v>6.06</v>
      </c>
      <c r="N1634" t="s">
        <v>103</v>
      </c>
      <c r="O1634">
        <v>-0.03</v>
      </c>
      <c r="P1634">
        <v>7.0000000000000007E-2</v>
      </c>
      <c r="S1634" t="s">
        <v>350</v>
      </c>
      <c r="T1634" t="s">
        <v>350</v>
      </c>
    </row>
    <row r="1635" spans="1:20" x14ac:dyDescent="0.2">
      <c r="A1635">
        <v>2305</v>
      </c>
      <c r="C1635">
        <v>44951</v>
      </c>
      <c r="D1635">
        <v>151458</v>
      </c>
      <c r="E1635">
        <v>6</v>
      </c>
      <c r="F1635">
        <v>24</v>
      </c>
      <c r="G1635">
        <v>10.3</v>
      </c>
      <c r="H1635" t="s">
        <v>26</v>
      </c>
      <c r="I1635">
        <v>11</v>
      </c>
      <c r="J1635">
        <v>31</v>
      </c>
      <c r="K1635">
        <v>49</v>
      </c>
      <c r="L1635">
        <v>-11</v>
      </c>
      <c r="M1635">
        <v>5.22</v>
      </c>
      <c r="O1635">
        <v>1.24</v>
      </c>
      <c r="P1635">
        <v>1.2</v>
      </c>
      <c r="S1635" t="s">
        <v>105</v>
      </c>
      <c r="T1635" t="s">
        <v>105</v>
      </c>
    </row>
    <row r="1636" spans="1:20" x14ac:dyDescent="0.2">
      <c r="A1636">
        <v>2308</v>
      </c>
      <c r="C1636">
        <v>44984</v>
      </c>
      <c r="D1636">
        <v>95659</v>
      </c>
      <c r="E1636">
        <v>6</v>
      </c>
      <c r="F1636">
        <v>25</v>
      </c>
      <c r="G1636">
        <v>28.1</v>
      </c>
      <c r="H1636" t="s">
        <v>24</v>
      </c>
      <c r="I1636">
        <v>14</v>
      </c>
      <c r="J1636">
        <v>43</v>
      </c>
      <c r="K1636">
        <v>19</v>
      </c>
      <c r="L1636">
        <v>14</v>
      </c>
      <c r="M1636">
        <v>6.24</v>
      </c>
      <c r="O1636">
        <v>2.34</v>
      </c>
      <c r="P1636">
        <v>3.4</v>
      </c>
      <c r="Q1636">
        <v>1.28</v>
      </c>
      <c r="S1636" t="s">
        <v>3014</v>
      </c>
      <c r="T1636" t="s">
        <v>3014</v>
      </c>
    </row>
    <row r="1637" spans="1:20" x14ac:dyDescent="0.2">
      <c r="A1637">
        <v>2309</v>
      </c>
      <c r="C1637">
        <v>44996</v>
      </c>
      <c r="D1637">
        <v>151461</v>
      </c>
      <c r="E1637">
        <v>6</v>
      </c>
      <c r="F1637">
        <v>24</v>
      </c>
      <c r="G1637">
        <v>20.5</v>
      </c>
      <c r="H1637" t="s">
        <v>26</v>
      </c>
      <c r="I1637">
        <v>12</v>
      </c>
      <c r="J1637">
        <v>57</v>
      </c>
      <c r="K1637">
        <v>45</v>
      </c>
      <c r="L1637">
        <v>-12</v>
      </c>
      <c r="M1637">
        <v>6.12</v>
      </c>
      <c r="O1637">
        <v>-0.08</v>
      </c>
      <c r="P1637">
        <v>-0.63</v>
      </c>
      <c r="S1637" t="s">
        <v>3092</v>
      </c>
      <c r="T1637" t="s">
        <v>3092</v>
      </c>
    </row>
    <row r="1638" spans="1:20" x14ac:dyDescent="0.2">
      <c r="A1638">
        <v>2310</v>
      </c>
      <c r="C1638">
        <v>44990</v>
      </c>
      <c r="D1638">
        <v>113845</v>
      </c>
      <c r="E1638">
        <v>6</v>
      </c>
      <c r="F1638">
        <v>25</v>
      </c>
      <c r="G1638">
        <v>13.1</v>
      </c>
      <c r="H1638" t="s">
        <v>24</v>
      </c>
      <c r="I1638">
        <v>7</v>
      </c>
      <c r="J1638">
        <v>5</v>
      </c>
      <c r="K1638">
        <v>9</v>
      </c>
      <c r="L1638">
        <v>7</v>
      </c>
      <c r="M1638">
        <v>5.98</v>
      </c>
      <c r="O1638">
        <v>1.22</v>
      </c>
      <c r="P1638">
        <v>1.04</v>
      </c>
      <c r="Q1638">
        <v>0.65</v>
      </c>
      <c r="S1638" t="s">
        <v>2145</v>
      </c>
      <c r="T1638" t="s">
        <v>8206</v>
      </c>
    </row>
    <row r="1639" spans="1:20" x14ac:dyDescent="0.2">
      <c r="A1639">
        <v>2312</v>
      </c>
      <c r="C1639">
        <v>45050</v>
      </c>
      <c r="D1639">
        <v>113855</v>
      </c>
      <c r="E1639">
        <v>6</v>
      </c>
      <c r="F1639">
        <v>25</v>
      </c>
      <c r="G1639">
        <v>18.399999999999999</v>
      </c>
      <c r="H1639" t="s">
        <v>24</v>
      </c>
      <c r="I1639">
        <v>1</v>
      </c>
      <c r="J1639">
        <v>30</v>
      </c>
      <c r="K1639">
        <v>4</v>
      </c>
      <c r="L1639">
        <v>1</v>
      </c>
      <c r="M1639">
        <v>6.66</v>
      </c>
      <c r="O1639">
        <v>-0.04</v>
      </c>
      <c r="P1639">
        <v>-0.22</v>
      </c>
      <c r="S1639" t="s">
        <v>102</v>
      </c>
      <c r="T1639" t="s">
        <v>102</v>
      </c>
    </row>
    <row r="1640" spans="1:20" x14ac:dyDescent="0.2">
      <c r="A1640">
        <v>2313</v>
      </c>
      <c r="C1640">
        <v>45067</v>
      </c>
      <c r="D1640">
        <v>133229</v>
      </c>
      <c r="E1640">
        <v>6</v>
      </c>
      <c r="F1640">
        <v>25</v>
      </c>
      <c r="G1640">
        <v>16.399999999999999</v>
      </c>
      <c r="H1640" t="s">
        <v>26</v>
      </c>
      <c r="I1640">
        <v>0</v>
      </c>
      <c r="J1640">
        <v>56</v>
      </c>
      <c r="K1640">
        <v>46</v>
      </c>
      <c r="L1640">
        <v>0</v>
      </c>
      <c r="M1640">
        <v>5.87</v>
      </c>
      <c r="O1640">
        <v>0.56000000000000005</v>
      </c>
      <c r="P1640">
        <v>0.08</v>
      </c>
      <c r="Q1640">
        <v>0.2</v>
      </c>
      <c r="S1640" t="s">
        <v>199</v>
      </c>
      <c r="T1640" t="s">
        <v>199</v>
      </c>
    </row>
    <row r="1641" spans="1:20" x14ac:dyDescent="0.2">
      <c r="A1641">
        <v>2314</v>
      </c>
      <c r="C1641">
        <v>45105</v>
      </c>
      <c r="D1641">
        <v>41109</v>
      </c>
      <c r="E1641">
        <v>6</v>
      </c>
      <c r="F1641">
        <v>27</v>
      </c>
      <c r="G1641">
        <v>51.1</v>
      </c>
      <c r="H1641" t="s">
        <v>24</v>
      </c>
      <c r="I1641">
        <v>47</v>
      </c>
      <c r="J1641">
        <v>24</v>
      </c>
      <c r="K1641">
        <v>19</v>
      </c>
      <c r="L1641">
        <v>47</v>
      </c>
      <c r="M1641">
        <v>6.56</v>
      </c>
      <c r="O1641">
        <v>-0.04</v>
      </c>
      <c r="P1641">
        <v>-0.12</v>
      </c>
      <c r="S1641" t="s">
        <v>134</v>
      </c>
      <c r="T1641" t="s">
        <v>134</v>
      </c>
    </row>
    <row r="1642" spans="1:20" x14ac:dyDescent="0.2">
      <c r="A1642">
        <v>2315</v>
      </c>
      <c r="C1642">
        <v>45137</v>
      </c>
      <c r="D1642">
        <v>113868</v>
      </c>
      <c r="E1642">
        <v>6</v>
      </c>
      <c r="F1642">
        <v>25</v>
      </c>
      <c r="G1642">
        <v>46.6</v>
      </c>
      <c r="H1642" t="s">
        <v>24</v>
      </c>
      <c r="I1642">
        <v>2</v>
      </c>
      <c r="J1642">
        <v>16</v>
      </c>
      <c r="K1642">
        <v>20</v>
      </c>
      <c r="L1642">
        <v>2</v>
      </c>
      <c r="M1642">
        <v>6.51</v>
      </c>
      <c r="O1642">
        <v>-0.03</v>
      </c>
      <c r="P1642">
        <v>-7.0000000000000007E-2</v>
      </c>
      <c r="S1642" t="s">
        <v>134</v>
      </c>
      <c r="T1642" t="s">
        <v>134</v>
      </c>
    </row>
    <row r="1643" spans="1:20" x14ac:dyDescent="0.2">
      <c r="A1643">
        <v>2317</v>
      </c>
      <c r="C1643">
        <v>45168</v>
      </c>
      <c r="D1643">
        <v>133238</v>
      </c>
      <c r="E1643">
        <v>6</v>
      </c>
      <c r="F1643">
        <v>25</v>
      </c>
      <c r="G1643">
        <v>47.1</v>
      </c>
      <c r="H1643" t="s">
        <v>26</v>
      </c>
      <c r="I1643">
        <v>3</v>
      </c>
      <c r="J1643">
        <v>53</v>
      </c>
      <c r="K1643">
        <v>21</v>
      </c>
      <c r="L1643">
        <v>-3</v>
      </c>
      <c r="M1643">
        <v>6.35</v>
      </c>
      <c r="O1643">
        <v>1.02</v>
      </c>
      <c r="P1643">
        <v>0.77</v>
      </c>
      <c r="S1643" t="s">
        <v>60</v>
      </c>
      <c r="T1643" t="s">
        <v>60</v>
      </c>
    </row>
    <row r="1644" spans="1:20" x14ac:dyDescent="0.2">
      <c r="A1644">
        <v>2319</v>
      </c>
      <c r="C1644">
        <v>45192</v>
      </c>
      <c r="D1644">
        <v>59096</v>
      </c>
      <c r="E1644">
        <v>6</v>
      </c>
      <c r="F1644">
        <v>27</v>
      </c>
      <c r="G1644">
        <v>35.5</v>
      </c>
      <c r="H1644" t="s">
        <v>24</v>
      </c>
      <c r="I1644">
        <v>32</v>
      </c>
      <c r="J1644">
        <v>33</v>
      </c>
      <c r="K1644">
        <v>47</v>
      </c>
      <c r="L1644">
        <v>32</v>
      </c>
      <c r="M1644">
        <v>6.43</v>
      </c>
      <c r="O1644">
        <v>1.26</v>
      </c>
      <c r="S1644" t="s">
        <v>197</v>
      </c>
      <c r="T1644" t="s">
        <v>197</v>
      </c>
    </row>
    <row r="1645" spans="1:20" x14ac:dyDescent="0.2">
      <c r="A1645">
        <v>2321</v>
      </c>
      <c r="C1645">
        <v>45239</v>
      </c>
      <c r="D1645">
        <v>133246</v>
      </c>
      <c r="E1645">
        <v>6</v>
      </c>
      <c r="F1645">
        <v>25</v>
      </c>
      <c r="G1645">
        <v>58.8</v>
      </c>
      <c r="H1645" t="s">
        <v>26</v>
      </c>
      <c r="I1645">
        <v>7</v>
      </c>
      <c r="J1645">
        <v>53</v>
      </c>
      <c r="K1645">
        <v>39</v>
      </c>
      <c r="L1645">
        <v>-7</v>
      </c>
      <c r="M1645">
        <v>6.4</v>
      </c>
      <c r="O1645">
        <v>0.14000000000000001</v>
      </c>
      <c r="P1645">
        <v>0.12</v>
      </c>
      <c r="S1645" t="s">
        <v>310</v>
      </c>
      <c r="T1645" t="s">
        <v>310</v>
      </c>
    </row>
    <row r="1646" spans="1:20" x14ac:dyDescent="0.2">
      <c r="A1646">
        <v>2324</v>
      </c>
      <c r="C1646">
        <v>45320</v>
      </c>
      <c r="D1646">
        <v>133260</v>
      </c>
      <c r="E1646">
        <v>6</v>
      </c>
      <c r="F1646">
        <v>26</v>
      </c>
      <c r="G1646">
        <v>39.6</v>
      </c>
      <c r="H1646" t="s">
        <v>26</v>
      </c>
      <c r="I1646">
        <v>1</v>
      </c>
      <c r="J1646">
        <v>30</v>
      </c>
      <c r="K1646">
        <v>26</v>
      </c>
      <c r="L1646">
        <v>-1</v>
      </c>
      <c r="M1646">
        <v>5.87</v>
      </c>
      <c r="O1646">
        <v>0.08</v>
      </c>
      <c r="P1646">
        <v>0.09</v>
      </c>
      <c r="S1646" t="s">
        <v>1824</v>
      </c>
      <c r="T1646" t="s">
        <v>1824</v>
      </c>
    </row>
    <row r="1647" spans="1:20" x14ac:dyDescent="0.2">
      <c r="A1647">
        <v>2325</v>
      </c>
      <c r="C1647">
        <v>45321</v>
      </c>
      <c r="D1647">
        <v>133257</v>
      </c>
      <c r="E1647">
        <v>6</v>
      </c>
      <c r="F1647">
        <v>26</v>
      </c>
      <c r="G1647">
        <v>34.5</v>
      </c>
      <c r="H1647" t="s">
        <v>26</v>
      </c>
      <c r="I1647">
        <v>4</v>
      </c>
      <c r="J1647">
        <v>35</v>
      </c>
      <c r="K1647">
        <v>50</v>
      </c>
      <c r="L1647">
        <v>-4</v>
      </c>
      <c r="M1647">
        <v>6.15</v>
      </c>
      <c r="O1647">
        <v>-0.14000000000000001</v>
      </c>
      <c r="P1647">
        <v>-0.62</v>
      </c>
      <c r="S1647" t="s">
        <v>3156</v>
      </c>
      <c r="T1647" t="s">
        <v>3156</v>
      </c>
    </row>
    <row r="1648" spans="1:20" x14ac:dyDescent="0.2">
      <c r="A1648">
        <v>2327</v>
      </c>
      <c r="C1648">
        <v>45357</v>
      </c>
      <c r="D1648">
        <v>113896</v>
      </c>
      <c r="E1648">
        <v>6</v>
      </c>
      <c r="F1648">
        <v>26</v>
      </c>
      <c r="G1648">
        <v>58.7</v>
      </c>
      <c r="H1648" t="s">
        <v>24</v>
      </c>
      <c r="I1648">
        <v>0</v>
      </c>
      <c r="J1648">
        <v>50</v>
      </c>
      <c r="K1648">
        <v>27</v>
      </c>
      <c r="L1648">
        <v>0</v>
      </c>
      <c r="M1648">
        <v>6.71</v>
      </c>
      <c r="O1648">
        <v>0.04</v>
      </c>
      <c r="P1648">
        <v>0</v>
      </c>
      <c r="S1648" t="s">
        <v>25</v>
      </c>
      <c r="T1648" t="s">
        <v>25</v>
      </c>
    </row>
    <row r="1649" spans="1:20" x14ac:dyDescent="0.2">
      <c r="A1649">
        <v>2328</v>
      </c>
      <c r="C1649">
        <v>45380</v>
      </c>
      <c r="D1649">
        <v>133263</v>
      </c>
      <c r="E1649">
        <v>6</v>
      </c>
      <c r="F1649">
        <v>26</v>
      </c>
      <c r="G1649">
        <v>44.9</v>
      </c>
      <c r="H1649" t="s">
        <v>26</v>
      </c>
      <c r="I1649">
        <v>7</v>
      </c>
      <c r="J1649">
        <v>30</v>
      </c>
      <c r="K1649">
        <v>41</v>
      </c>
      <c r="L1649">
        <v>-7</v>
      </c>
      <c r="M1649">
        <v>6.27</v>
      </c>
      <c r="O1649">
        <v>-0.04</v>
      </c>
      <c r="P1649">
        <v>-0.1</v>
      </c>
      <c r="S1649" t="s">
        <v>185</v>
      </c>
      <c r="T1649" t="s">
        <v>185</v>
      </c>
    </row>
    <row r="1650" spans="1:20" x14ac:dyDescent="0.2">
      <c r="A1650">
        <v>2330</v>
      </c>
      <c r="B1650" t="s">
        <v>2148</v>
      </c>
      <c r="C1650">
        <v>45394</v>
      </c>
      <c r="D1650">
        <v>78402</v>
      </c>
      <c r="E1650">
        <v>6</v>
      </c>
      <c r="F1650">
        <v>27</v>
      </c>
      <c r="G1650">
        <v>56.6</v>
      </c>
      <c r="H1650" t="s">
        <v>24</v>
      </c>
      <c r="I1650">
        <v>20</v>
      </c>
      <c r="J1650">
        <v>29</v>
      </c>
      <c r="K1650">
        <v>46</v>
      </c>
      <c r="L1650">
        <v>20</v>
      </c>
      <c r="M1650">
        <v>6.22</v>
      </c>
      <c r="O1650">
        <v>0.01</v>
      </c>
      <c r="P1650">
        <v>0.18</v>
      </c>
      <c r="S1650" t="s">
        <v>162</v>
      </c>
      <c r="T1650" t="s">
        <v>162</v>
      </c>
    </row>
    <row r="1651" spans="1:20" x14ac:dyDescent="0.2">
      <c r="A1651">
        <v>2331</v>
      </c>
      <c r="B1651" t="s">
        <v>2149</v>
      </c>
      <c r="C1651">
        <v>45410</v>
      </c>
      <c r="D1651">
        <v>25771</v>
      </c>
      <c r="E1651">
        <v>6</v>
      </c>
      <c r="F1651">
        <v>30</v>
      </c>
      <c r="G1651">
        <v>47.2</v>
      </c>
      <c r="H1651" t="s">
        <v>24</v>
      </c>
      <c r="I1651">
        <v>58</v>
      </c>
      <c r="J1651">
        <v>9</v>
      </c>
      <c r="K1651">
        <v>46</v>
      </c>
      <c r="L1651">
        <v>58</v>
      </c>
      <c r="M1651">
        <v>5.88</v>
      </c>
      <c r="O1651">
        <v>0.94</v>
      </c>
      <c r="P1651">
        <v>0.66</v>
      </c>
      <c r="S1651" t="s">
        <v>364</v>
      </c>
      <c r="T1651" t="s">
        <v>54</v>
      </c>
    </row>
    <row r="1652" spans="1:20" x14ac:dyDescent="0.2">
      <c r="A1652">
        <v>2332</v>
      </c>
      <c r="B1652" t="s">
        <v>2150</v>
      </c>
      <c r="C1652">
        <v>45412</v>
      </c>
      <c r="D1652">
        <v>59128</v>
      </c>
      <c r="E1652">
        <v>6</v>
      </c>
      <c r="F1652">
        <v>28</v>
      </c>
      <c r="G1652">
        <v>34.1</v>
      </c>
      <c r="H1652" t="s">
        <v>24</v>
      </c>
      <c r="I1652">
        <v>30</v>
      </c>
      <c r="J1652">
        <v>29</v>
      </c>
      <c r="K1652">
        <v>35</v>
      </c>
      <c r="L1652">
        <v>30</v>
      </c>
      <c r="M1652">
        <v>5.55</v>
      </c>
      <c r="O1652">
        <v>0.68</v>
      </c>
      <c r="P1652">
        <v>0.5</v>
      </c>
      <c r="S1652" t="s">
        <v>2152</v>
      </c>
      <c r="T1652" t="s">
        <v>2152</v>
      </c>
    </row>
    <row r="1653" spans="1:20" x14ac:dyDescent="0.2">
      <c r="A1653">
        <v>2333</v>
      </c>
      <c r="C1653">
        <v>45415</v>
      </c>
      <c r="D1653">
        <v>113906</v>
      </c>
      <c r="E1653">
        <v>6</v>
      </c>
      <c r="F1653">
        <v>27</v>
      </c>
      <c r="G1653">
        <v>20.399999999999999</v>
      </c>
      <c r="H1653" t="s">
        <v>24</v>
      </c>
      <c r="I1653">
        <v>2</v>
      </c>
      <c r="J1653">
        <v>54</v>
      </c>
      <c r="K1653">
        <v>29</v>
      </c>
      <c r="L1653">
        <v>2</v>
      </c>
      <c r="M1653">
        <v>5.55</v>
      </c>
      <c r="O1653">
        <v>1.04</v>
      </c>
      <c r="P1653">
        <v>0.86</v>
      </c>
      <c r="Q1653">
        <v>0.36</v>
      </c>
      <c r="S1653" t="s">
        <v>60</v>
      </c>
      <c r="T1653" t="s">
        <v>60</v>
      </c>
    </row>
    <row r="1654" spans="1:20" x14ac:dyDescent="0.2">
      <c r="A1654">
        <v>2334</v>
      </c>
      <c r="C1654">
        <v>45416</v>
      </c>
      <c r="D1654">
        <v>113905</v>
      </c>
      <c r="E1654">
        <v>6</v>
      </c>
      <c r="F1654">
        <v>27</v>
      </c>
      <c r="G1654">
        <v>13.8</v>
      </c>
      <c r="H1654" t="s">
        <v>24</v>
      </c>
      <c r="I1654">
        <v>0</v>
      </c>
      <c r="J1654">
        <v>17</v>
      </c>
      <c r="K1654">
        <v>57</v>
      </c>
      <c r="L1654">
        <v>0</v>
      </c>
      <c r="M1654">
        <v>5.2</v>
      </c>
      <c r="O1654">
        <v>1.18</v>
      </c>
      <c r="P1654">
        <v>1.1299999999999999</v>
      </c>
      <c r="S1654" t="s">
        <v>466</v>
      </c>
      <c r="T1654" t="s">
        <v>466</v>
      </c>
    </row>
    <row r="1655" spans="1:20" x14ac:dyDescent="0.2">
      <c r="A1655">
        <v>2335</v>
      </c>
      <c r="C1655">
        <v>45433</v>
      </c>
      <c r="D1655">
        <v>133269</v>
      </c>
      <c r="E1655">
        <v>6</v>
      </c>
      <c r="F1655">
        <v>27</v>
      </c>
      <c r="G1655">
        <v>15.6</v>
      </c>
      <c r="H1655" t="s">
        <v>26</v>
      </c>
      <c r="I1655">
        <v>0</v>
      </c>
      <c r="J1655">
        <v>16</v>
      </c>
      <c r="K1655">
        <v>34</v>
      </c>
      <c r="L1655">
        <v>0</v>
      </c>
      <c r="M1655">
        <v>5.55</v>
      </c>
      <c r="O1655">
        <v>1.38</v>
      </c>
      <c r="P1655">
        <v>1.61</v>
      </c>
      <c r="S1655" t="s">
        <v>77</v>
      </c>
      <c r="T1655" t="s">
        <v>77</v>
      </c>
    </row>
    <row r="1656" spans="1:20" x14ac:dyDescent="0.2">
      <c r="A1656">
        <v>2338</v>
      </c>
      <c r="B1656" t="s">
        <v>2153</v>
      </c>
      <c r="C1656">
        <v>45466</v>
      </c>
      <c r="D1656">
        <v>41130</v>
      </c>
      <c r="E1656">
        <v>6</v>
      </c>
      <c r="F1656">
        <v>30</v>
      </c>
      <c r="G1656">
        <v>3</v>
      </c>
      <c r="H1656" t="s">
        <v>24</v>
      </c>
      <c r="I1656">
        <v>46</v>
      </c>
      <c r="J1656">
        <v>41</v>
      </c>
      <c r="K1656">
        <v>8</v>
      </c>
      <c r="L1656">
        <v>46</v>
      </c>
      <c r="M1656">
        <v>5.9</v>
      </c>
      <c r="O1656">
        <v>1.44</v>
      </c>
      <c r="R1656" t="s">
        <v>27</v>
      </c>
      <c r="S1656" t="s">
        <v>80</v>
      </c>
      <c r="T1656" t="s">
        <v>3264</v>
      </c>
    </row>
    <row r="1657" spans="1:20" x14ac:dyDescent="0.2">
      <c r="A1657">
        <v>2339</v>
      </c>
      <c r="C1657">
        <v>45504</v>
      </c>
      <c r="D1657">
        <v>78417</v>
      </c>
      <c r="E1657">
        <v>6</v>
      </c>
      <c r="F1657">
        <v>28</v>
      </c>
      <c r="G1657">
        <v>56.6</v>
      </c>
      <c r="H1657" t="s">
        <v>24</v>
      </c>
      <c r="I1657">
        <v>26</v>
      </c>
      <c r="J1657">
        <v>58</v>
      </c>
      <c r="K1657">
        <v>4</v>
      </c>
      <c r="L1657">
        <v>26</v>
      </c>
      <c r="M1657">
        <v>6.47</v>
      </c>
      <c r="N1657" t="s">
        <v>103</v>
      </c>
      <c r="S1657" t="s">
        <v>2154</v>
      </c>
      <c r="T1657" t="s">
        <v>2154</v>
      </c>
    </row>
    <row r="1658" spans="1:20" x14ac:dyDescent="0.2">
      <c r="A1658">
        <v>2340</v>
      </c>
      <c r="C1658">
        <v>45506</v>
      </c>
      <c r="D1658">
        <v>95719</v>
      </c>
      <c r="E1658">
        <v>6</v>
      </c>
      <c r="F1658">
        <v>28</v>
      </c>
      <c r="G1658">
        <v>28</v>
      </c>
      <c r="H1658" t="s">
        <v>24</v>
      </c>
      <c r="I1658">
        <v>16</v>
      </c>
      <c r="J1658">
        <v>14</v>
      </c>
      <c r="K1658">
        <v>18</v>
      </c>
      <c r="L1658">
        <v>16</v>
      </c>
      <c r="M1658">
        <v>6.23</v>
      </c>
      <c r="O1658">
        <v>0.9</v>
      </c>
      <c r="P1658">
        <v>0.6</v>
      </c>
      <c r="S1658" t="s">
        <v>235</v>
      </c>
      <c r="T1658" t="s">
        <v>235</v>
      </c>
    </row>
    <row r="1659" spans="1:20" x14ac:dyDescent="0.2">
      <c r="A1659">
        <v>2342</v>
      </c>
      <c r="C1659">
        <v>45512</v>
      </c>
      <c r="D1659">
        <v>95718</v>
      </c>
      <c r="E1659">
        <v>6</v>
      </c>
      <c r="F1659">
        <v>28</v>
      </c>
      <c r="G1659">
        <v>18.8</v>
      </c>
      <c r="H1659" t="s">
        <v>24</v>
      </c>
      <c r="I1659">
        <v>10</v>
      </c>
      <c r="J1659">
        <v>18</v>
      </c>
      <c r="K1659">
        <v>14</v>
      </c>
      <c r="L1659">
        <v>10</v>
      </c>
      <c r="M1659">
        <v>6.15</v>
      </c>
      <c r="O1659">
        <v>1.1499999999999999</v>
      </c>
      <c r="P1659">
        <v>1.18</v>
      </c>
      <c r="S1659" t="s">
        <v>254</v>
      </c>
      <c r="T1659" t="s">
        <v>125</v>
      </c>
    </row>
    <row r="1660" spans="1:20" x14ac:dyDescent="0.2">
      <c r="A1660">
        <v>2343</v>
      </c>
      <c r="B1660" t="s">
        <v>2155</v>
      </c>
      <c r="C1660">
        <v>45542</v>
      </c>
      <c r="D1660">
        <v>78423</v>
      </c>
      <c r="E1660">
        <v>6</v>
      </c>
      <c r="F1660">
        <v>28</v>
      </c>
      <c r="G1660">
        <v>57.8</v>
      </c>
      <c r="H1660" t="s">
        <v>24</v>
      </c>
      <c r="I1660">
        <v>20</v>
      </c>
      <c r="J1660">
        <v>12</v>
      </c>
      <c r="K1660">
        <v>44</v>
      </c>
      <c r="L1660">
        <v>20</v>
      </c>
      <c r="M1660">
        <v>4.1500000000000004</v>
      </c>
      <c r="O1660">
        <v>-0.13</v>
      </c>
      <c r="P1660">
        <v>-0.48</v>
      </c>
      <c r="Q1660">
        <v>-0.11</v>
      </c>
      <c r="S1660" t="s">
        <v>2156</v>
      </c>
      <c r="T1660" t="s">
        <v>2954</v>
      </c>
    </row>
    <row r="1661" spans="1:20" x14ac:dyDescent="0.2">
      <c r="A1661">
        <v>2344</v>
      </c>
      <c r="B1661" t="s">
        <v>2157</v>
      </c>
      <c r="C1661">
        <v>45546</v>
      </c>
      <c r="D1661">
        <v>133290</v>
      </c>
      <c r="E1661">
        <v>6</v>
      </c>
      <c r="F1661">
        <v>27</v>
      </c>
      <c r="G1661">
        <v>57.6</v>
      </c>
      <c r="H1661" t="s">
        <v>26</v>
      </c>
      <c r="I1661">
        <v>4</v>
      </c>
      <c r="J1661">
        <v>45</v>
      </c>
      <c r="K1661">
        <v>44</v>
      </c>
      <c r="L1661">
        <v>-4</v>
      </c>
      <c r="M1661">
        <v>5.0599999999999996</v>
      </c>
      <c r="O1661">
        <v>-0.17</v>
      </c>
      <c r="P1661">
        <v>-0.76</v>
      </c>
      <c r="Q1661">
        <v>-0.17</v>
      </c>
      <c r="S1661" t="s">
        <v>82</v>
      </c>
      <c r="T1661" t="s">
        <v>82</v>
      </c>
    </row>
    <row r="1662" spans="1:20" x14ac:dyDescent="0.2">
      <c r="A1662">
        <v>2346</v>
      </c>
      <c r="C1662">
        <v>45560</v>
      </c>
      <c r="D1662">
        <v>5911</v>
      </c>
      <c r="E1662">
        <v>6</v>
      </c>
      <c r="F1662">
        <v>40</v>
      </c>
      <c r="G1662">
        <v>16.8</v>
      </c>
      <c r="H1662" t="s">
        <v>24</v>
      </c>
      <c r="I1662">
        <v>79</v>
      </c>
      <c r="J1662">
        <v>35</v>
      </c>
      <c r="K1662">
        <v>58</v>
      </c>
      <c r="L1662">
        <v>79</v>
      </c>
      <c r="M1662">
        <v>6.54</v>
      </c>
      <c r="N1662" t="s">
        <v>103</v>
      </c>
      <c r="S1662" t="s">
        <v>89</v>
      </c>
      <c r="T1662" t="s">
        <v>89</v>
      </c>
    </row>
    <row r="1663" spans="1:20" x14ac:dyDescent="0.2">
      <c r="A1663">
        <v>2347</v>
      </c>
      <c r="C1663">
        <v>45563</v>
      </c>
      <c r="D1663">
        <v>113929</v>
      </c>
      <c r="E1663">
        <v>6</v>
      </c>
      <c r="F1663">
        <v>28</v>
      </c>
      <c r="G1663">
        <v>16.8</v>
      </c>
      <c r="H1663" t="s">
        <v>24</v>
      </c>
      <c r="I1663">
        <v>1</v>
      </c>
      <c r="J1663">
        <v>54</v>
      </c>
      <c r="K1663">
        <v>44</v>
      </c>
      <c r="L1663">
        <v>1</v>
      </c>
      <c r="M1663">
        <v>6.48</v>
      </c>
      <c r="O1663">
        <v>-7.0000000000000007E-2</v>
      </c>
      <c r="P1663">
        <v>-0.16</v>
      </c>
      <c r="S1663" t="s">
        <v>102</v>
      </c>
      <c r="T1663" t="s">
        <v>102</v>
      </c>
    </row>
    <row r="1664" spans="1:20" x14ac:dyDescent="0.2">
      <c r="A1664">
        <v>2350</v>
      </c>
      <c r="C1664">
        <v>45618</v>
      </c>
      <c r="D1664">
        <v>1043</v>
      </c>
      <c r="E1664">
        <v>6</v>
      </c>
      <c r="F1664">
        <v>44</v>
      </c>
      <c r="G1664">
        <v>30.2</v>
      </c>
      <c r="H1664" t="s">
        <v>24</v>
      </c>
      <c r="I1664">
        <v>82</v>
      </c>
      <c r="J1664">
        <v>6</v>
      </c>
      <c r="K1664">
        <v>55</v>
      </c>
      <c r="L1664">
        <v>82</v>
      </c>
      <c r="M1664">
        <v>6.65</v>
      </c>
      <c r="O1664">
        <v>0.17</v>
      </c>
      <c r="P1664">
        <v>0.06</v>
      </c>
      <c r="S1664" t="s">
        <v>249</v>
      </c>
      <c r="T1664" t="s">
        <v>249</v>
      </c>
    </row>
    <row r="1665" spans="1:20" x14ac:dyDescent="0.2">
      <c r="A1665">
        <v>2351</v>
      </c>
      <c r="C1665">
        <v>45638</v>
      </c>
      <c r="D1665">
        <v>95732</v>
      </c>
      <c r="E1665">
        <v>6</v>
      </c>
      <c r="F1665">
        <v>29</v>
      </c>
      <c r="G1665">
        <v>0</v>
      </c>
      <c r="H1665" t="s">
        <v>24</v>
      </c>
      <c r="I1665">
        <v>11</v>
      </c>
      <c r="J1665">
        <v>1</v>
      </c>
      <c r="K1665">
        <v>10</v>
      </c>
      <c r="L1665">
        <v>11</v>
      </c>
      <c r="M1665">
        <v>6.59</v>
      </c>
      <c r="S1665" t="s">
        <v>356</v>
      </c>
      <c r="T1665" t="s">
        <v>356</v>
      </c>
    </row>
    <row r="1666" spans="1:20" x14ac:dyDescent="0.2">
      <c r="A1666">
        <v>2355</v>
      </c>
      <c r="C1666">
        <v>45724</v>
      </c>
      <c r="D1666">
        <v>113940</v>
      </c>
      <c r="E1666">
        <v>6</v>
      </c>
      <c r="F1666">
        <v>29</v>
      </c>
      <c r="G1666">
        <v>14.9</v>
      </c>
      <c r="H1666" t="s">
        <v>24</v>
      </c>
      <c r="I1666">
        <v>2</v>
      </c>
      <c r="J1666">
        <v>38</v>
      </c>
      <c r="K1666">
        <v>46</v>
      </c>
      <c r="L1666">
        <v>2</v>
      </c>
      <c r="M1666">
        <v>6.16</v>
      </c>
      <c r="O1666">
        <v>1.54</v>
      </c>
      <c r="P1666">
        <v>1.86</v>
      </c>
      <c r="R1666" t="s">
        <v>27</v>
      </c>
      <c r="S1666" t="s">
        <v>2160</v>
      </c>
      <c r="T1666" t="s">
        <v>8252</v>
      </c>
    </row>
    <row r="1667" spans="1:20" x14ac:dyDescent="0.2">
      <c r="A1667">
        <v>2356</v>
      </c>
      <c r="B1667" t="s">
        <v>2161</v>
      </c>
      <c r="C1667">
        <v>45725</v>
      </c>
      <c r="D1667">
        <v>133316</v>
      </c>
      <c r="E1667">
        <v>6</v>
      </c>
      <c r="F1667">
        <v>28</v>
      </c>
      <c r="G1667">
        <v>49</v>
      </c>
      <c r="H1667" t="s">
        <v>26</v>
      </c>
      <c r="I1667">
        <v>7</v>
      </c>
      <c r="J1667">
        <v>1</v>
      </c>
      <c r="K1667">
        <v>58</v>
      </c>
      <c r="L1667">
        <v>-7</v>
      </c>
      <c r="M1667">
        <v>4.5999999999999996</v>
      </c>
      <c r="O1667">
        <v>-0.1</v>
      </c>
      <c r="P1667">
        <v>-0.63</v>
      </c>
      <c r="Q1667">
        <v>-0.16</v>
      </c>
      <c r="S1667" t="s">
        <v>2290</v>
      </c>
      <c r="T1667" t="s">
        <v>2290</v>
      </c>
    </row>
    <row r="1668" spans="1:20" x14ac:dyDescent="0.2">
      <c r="A1668">
        <v>2357</v>
      </c>
      <c r="B1668" t="s">
        <v>2161</v>
      </c>
      <c r="C1668">
        <v>45726</v>
      </c>
      <c r="D1668">
        <v>133317</v>
      </c>
      <c r="E1668">
        <v>6</v>
      </c>
      <c r="F1668">
        <v>28</v>
      </c>
      <c r="G1668">
        <v>49.5</v>
      </c>
      <c r="H1668" t="s">
        <v>26</v>
      </c>
      <c r="I1668">
        <v>7</v>
      </c>
      <c r="J1668">
        <v>2</v>
      </c>
      <c r="K1668">
        <v>4</v>
      </c>
      <c r="L1668">
        <v>-7</v>
      </c>
      <c r="M1668">
        <v>5.4</v>
      </c>
      <c r="O1668">
        <v>-7.0000000000000007E-2</v>
      </c>
      <c r="P1668">
        <v>-0.52</v>
      </c>
      <c r="S1668" t="s">
        <v>2162</v>
      </c>
      <c r="T1668" t="s">
        <v>2162</v>
      </c>
    </row>
    <row r="1669" spans="1:20" x14ac:dyDescent="0.2">
      <c r="A1669">
        <v>2358</v>
      </c>
      <c r="B1669" t="s">
        <v>2161</v>
      </c>
      <c r="C1669">
        <v>45727</v>
      </c>
      <c r="E1669">
        <v>6</v>
      </c>
      <c r="F1669">
        <v>28</v>
      </c>
      <c r="G1669">
        <v>49.5</v>
      </c>
      <c r="H1669" t="s">
        <v>26</v>
      </c>
      <c r="I1669">
        <v>7</v>
      </c>
      <c r="J1669">
        <v>2</v>
      </c>
      <c r="K1669">
        <v>4</v>
      </c>
      <c r="L1669">
        <v>-7</v>
      </c>
      <c r="M1669">
        <v>5.6</v>
      </c>
      <c r="N1669" t="s">
        <v>349</v>
      </c>
      <c r="S1669" t="s">
        <v>2163</v>
      </c>
      <c r="T1669" t="s">
        <v>2163</v>
      </c>
    </row>
    <row r="1670" spans="1:20" x14ac:dyDescent="0.2">
      <c r="A1670">
        <v>2362</v>
      </c>
      <c r="C1670">
        <v>45827</v>
      </c>
      <c r="D1670">
        <v>113957</v>
      </c>
      <c r="E1670">
        <v>6</v>
      </c>
      <c r="F1670">
        <v>30</v>
      </c>
      <c r="G1670">
        <v>5.5</v>
      </c>
      <c r="H1670" t="s">
        <v>24</v>
      </c>
      <c r="I1670">
        <v>9</v>
      </c>
      <c r="J1670">
        <v>1</v>
      </c>
      <c r="K1670">
        <v>45</v>
      </c>
      <c r="L1670">
        <v>9</v>
      </c>
      <c r="M1670">
        <v>6.57</v>
      </c>
      <c r="O1670">
        <v>0.14000000000000001</v>
      </c>
      <c r="P1670">
        <v>-0.06</v>
      </c>
      <c r="S1670" t="s">
        <v>340</v>
      </c>
      <c r="T1670" t="s">
        <v>340</v>
      </c>
    </row>
    <row r="1671" spans="1:20" x14ac:dyDescent="0.2">
      <c r="A1671">
        <v>2363</v>
      </c>
      <c r="C1671">
        <v>45866</v>
      </c>
      <c r="D1671">
        <v>5919</v>
      </c>
      <c r="E1671">
        <v>6</v>
      </c>
      <c r="F1671">
        <v>40</v>
      </c>
      <c r="G1671">
        <v>28.8</v>
      </c>
      <c r="H1671" t="s">
        <v>24</v>
      </c>
      <c r="I1671">
        <v>77</v>
      </c>
      <c r="J1671">
        <v>59</v>
      </c>
      <c r="K1671">
        <v>45</v>
      </c>
      <c r="L1671">
        <v>77</v>
      </c>
      <c r="M1671">
        <v>5.73</v>
      </c>
      <c r="O1671">
        <v>1.47</v>
      </c>
      <c r="R1671" t="s">
        <v>27</v>
      </c>
      <c r="S1671" t="s">
        <v>104</v>
      </c>
      <c r="T1671" t="s">
        <v>5820</v>
      </c>
    </row>
    <row r="1672" spans="1:20" x14ac:dyDescent="0.2">
      <c r="A1672">
        <v>2365</v>
      </c>
      <c r="C1672">
        <v>45947</v>
      </c>
      <c r="D1672">
        <v>5909</v>
      </c>
      <c r="E1672">
        <v>6</v>
      </c>
      <c r="F1672">
        <v>37</v>
      </c>
      <c r="G1672">
        <v>54.9</v>
      </c>
      <c r="H1672" t="s">
        <v>24</v>
      </c>
      <c r="I1672">
        <v>73</v>
      </c>
      <c r="J1672">
        <v>41</v>
      </c>
      <c r="K1672">
        <v>44</v>
      </c>
      <c r="L1672">
        <v>73</v>
      </c>
      <c r="M1672">
        <v>6.24</v>
      </c>
      <c r="O1672">
        <v>0.38</v>
      </c>
      <c r="P1672">
        <v>0.01</v>
      </c>
      <c r="S1672" t="s">
        <v>2897</v>
      </c>
      <c r="T1672" t="s">
        <v>2897</v>
      </c>
    </row>
    <row r="1673" spans="1:20" x14ac:dyDescent="0.2">
      <c r="A1673">
        <v>2366</v>
      </c>
      <c r="C1673">
        <v>45951</v>
      </c>
      <c r="D1673">
        <v>95765</v>
      </c>
      <c r="E1673">
        <v>6</v>
      </c>
      <c r="F1673">
        <v>31</v>
      </c>
      <c r="G1673">
        <v>10.1</v>
      </c>
      <c r="H1673" t="s">
        <v>24</v>
      </c>
      <c r="I1673">
        <v>16</v>
      </c>
      <c r="J1673">
        <v>56</v>
      </c>
      <c r="K1673">
        <v>19</v>
      </c>
      <c r="L1673">
        <v>16</v>
      </c>
      <c r="M1673">
        <v>6.2</v>
      </c>
      <c r="O1673">
        <v>1.1599999999999999</v>
      </c>
      <c r="P1673">
        <v>1.06</v>
      </c>
      <c r="S1673" t="s">
        <v>125</v>
      </c>
      <c r="T1673" t="s">
        <v>125</v>
      </c>
    </row>
    <row r="1674" spans="1:20" x14ac:dyDescent="0.2">
      <c r="A1674">
        <v>2367</v>
      </c>
      <c r="C1674">
        <v>45976</v>
      </c>
      <c r="D1674">
        <v>151573</v>
      </c>
      <c r="E1674">
        <v>6</v>
      </c>
      <c r="F1674">
        <v>30</v>
      </c>
      <c r="G1674">
        <v>11.3</v>
      </c>
      <c r="H1674" t="s">
        <v>26</v>
      </c>
      <c r="I1674">
        <v>10</v>
      </c>
      <c r="J1674">
        <v>4</v>
      </c>
      <c r="K1674">
        <v>53</v>
      </c>
      <c r="L1674">
        <v>-10</v>
      </c>
      <c r="M1674">
        <v>5.93</v>
      </c>
      <c r="O1674">
        <v>1.38</v>
      </c>
      <c r="S1674" t="s">
        <v>197</v>
      </c>
      <c r="T1674" t="s">
        <v>197</v>
      </c>
    </row>
    <row r="1675" spans="1:20" x14ac:dyDescent="0.2">
      <c r="A1675">
        <v>2370</v>
      </c>
      <c r="C1675">
        <v>45995</v>
      </c>
      <c r="D1675">
        <v>95766</v>
      </c>
      <c r="E1675">
        <v>6</v>
      </c>
      <c r="F1675">
        <v>31</v>
      </c>
      <c r="G1675">
        <v>9.5</v>
      </c>
      <c r="H1675" t="s">
        <v>24</v>
      </c>
      <c r="I1675">
        <v>11</v>
      </c>
      <c r="J1675">
        <v>15</v>
      </c>
      <c r="K1675">
        <v>3</v>
      </c>
      <c r="L1675">
        <v>11</v>
      </c>
      <c r="M1675">
        <v>6.14</v>
      </c>
      <c r="O1675">
        <v>-0.08</v>
      </c>
      <c r="P1675">
        <v>-0.86</v>
      </c>
      <c r="S1675" t="s">
        <v>2166</v>
      </c>
      <c r="T1675" t="s">
        <v>8268</v>
      </c>
    </row>
    <row r="1676" spans="1:20" x14ac:dyDescent="0.2">
      <c r="A1676">
        <v>2371</v>
      </c>
      <c r="B1676" t="s">
        <v>2167</v>
      </c>
      <c r="C1676">
        <v>46031</v>
      </c>
      <c r="D1676">
        <v>95778</v>
      </c>
      <c r="E1676">
        <v>6</v>
      </c>
      <c r="F1676">
        <v>31</v>
      </c>
      <c r="G1676">
        <v>37.4</v>
      </c>
      <c r="H1676" t="s">
        <v>24</v>
      </c>
      <c r="I1676">
        <v>15</v>
      </c>
      <c r="J1676">
        <v>54</v>
      </c>
      <c r="K1676">
        <v>12</v>
      </c>
      <c r="L1676">
        <v>15</v>
      </c>
      <c r="M1676">
        <v>6.4</v>
      </c>
      <c r="N1676" t="s">
        <v>103</v>
      </c>
      <c r="S1676" t="s">
        <v>2981</v>
      </c>
      <c r="T1676" t="s">
        <v>2981</v>
      </c>
    </row>
    <row r="1677" spans="1:20" x14ac:dyDescent="0.2">
      <c r="A1677">
        <v>2372</v>
      </c>
      <c r="C1677">
        <v>46052</v>
      </c>
      <c r="D1677">
        <v>59194</v>
      </c>
      <c r="E1677">
        <v>6</v>
      </c>
      <c r="F1677">
        <v>32</v>
      </c>
      <c r="G1677">
        <v>27.2</v>
      </c>
      <c r="H1677" t="s">
        <v>24</v>
      </c>
      <c r="I1677">
        <v>32</v>
      </c>
      <c r="J1677">
        <v>27</v>
      </c>
      <c r="K1677">
        <v>17</v>
      </c>
      <c r="L1677">
        <v>32</v>
      </c>
      <c r="M1677">
        <v>5.87</v>
      </c>
      <c r="O1677">
        <v>0.14000000000000001</v>
      </c>
      <c r="P1677">
        <v>0.15</v>
      </c>
      <c r="Q1677">
        <v>0.02</v>
      </c>
      <c r="S1677" t="s">
        <v>2169</v>
      </c>
      <c r="T1677" t="s">
        <v>8271</v>
      </c>
    </row>
    <row r="1678" spans="1:20" x14ac:dyDescent="0.2">
      <c r="A1678">
        <v>2373</v>
      </c>
      <c r="C1678">
        <v>46064</v>
      </c>
      <c r="D1678">
        <v>151585</v>
      </c>
      <c r="E1678">
        <v>6</v>
      </c>
      <c r="F1678">
        <v>30</v>
      </c>
      <c r="G1678">
        <v>34.700000000000003</v>
      </c>
      <c r="H1678" t="s">
        <v>26</v>
      </c>
      <c r="I1678">
        <v>13</v>
      </c>
      <c r="J1678">
        <v>8</v>
      </c>
      <c r="K1678">
        <v>53</v>
      </c>
      <c r="L1678">
        <v>-13</v>
      </c>
      <c r="M1678">
        <v>6.16</v>
      </c>
      <c r="O1678">
        <v>-0.15</v>
      </c>
      <c r="S1678" t="s">
        <v>564</v>
      </c>
      <c r="T1678" t="s">
        <v>564</v>
      </c>
    </row>
    <row r="1679" spans="1:20" x14ac:dyDescent="0.2">
      <c r="A1679">
        <v>2374</v>
      </c>
      <c r="C1679">
        <v>46075</v>
      </c>
      <c r="D1679">
        <v>95783</v>
      </c>
      <c r="E1679">
        <v>6</v>
      </c>
      <c r="F1679">
        <v>31</v>
      </c>
      <c r="G1679">
        <v>39.200000000000003</v>
      </c>
      <c r="H1679" t="s">
        <v>24</v>
      </c>
      <c r="I1679">
        <v>11</v>
      </c>
      <c r="J1679">
        <v>47</v>
      </c>
      <c r="K1679">
        <v>32</v>
      </c>
      <c r="L1679">
        <v>11</v>
      </c>
      <c r="M1679">
        <v>6.65</v>
      </c>
      <c r="O1679">
        <v>-0.12</v>
      </c>
      <c r="P1679">
        <v>-0.42</v>
      </c>
      <c r="S1679" t="s">
        <v>2954</v>
      </c>
      <c r="T1679" t="s">
        <v>2954</v>
      </c>
    </row>
    <row r="1680" spans="1:20" x14ac:dyDescent="0.2">
      <c r="A1680">
        <v>2375</v>
      </c>
      <c r="C1680">
        <v>46089</v>
      </c>
      <c r="D1680">
        <v>95788</v>
      </c>
      <c r="E1680">
        <v>6</v>
      </c>
      <c r="F1680">
        <v>31</v>
      </c>
      <c r="G1680">
        <v>48.3</v>
      </c>
      <c r="H1680" t="s">
        <v>24</v>
      </c>
      <c r="I1680">
        <v>11</v>
      </c>
      <c r="J1680">
        <v>32</v>
      </c>
      <c r="K1680">
        <v>40</v>
      </c>
      <c r="L1680">
        <v>11</v>
      </c>
      <c r="M1680">
        <v>5.23</v>
      </c>
      <c r="O1680">
        <v>0.15</v>
      </c>
      <c r="P1680">
        <v>0.13</v>
      </c>
      <c r="S1680" t="s">
        <v>298</v>
      </c>
      <c r="T1680" t="s">
        <v>298</v>
      </c>
    </row>
    <row r="1681" spans="1:20" x14ac:dyDescent="0.2">
      <c r="A1681">
        <v>2376</v>
      </c>
      <c r="B1681" t="s">
        <v>2170</v>
      </c>
      <c r="C1681">
        <v>46101</v>
      </c>
      <c r="D1681">
        <v>25814</v>
      </c>
      <c r="E1681">
        <v>6</v>
      </c>
      <c r="F1681">
        <v>34</v>
      </c>
      <c r="G1681">
        <v>32.799999999999997</v>
      </c>
      <c r="H1681" t="s">
        <v>24</v>
      </c>
      <c r="I1681">
        <v>55</v>
      </c>
      <c r="J1681">
        <v>21</v>
      </c>
      <c r="K1681">
        <v>11</v>
      </c>
      <c r="L1681">
        <v>55</v>
      </c>
      <c r="M1681">
        <v>6.45</v>
      </c>
      <c r="N1681" t="s">
        <v>103</v>
      </c>
      <c r="S1681" t="s">
        <v>2171</v>
      </c>
      <c r="T1681" t="s">
        <v>54</v>
      </c>
    </row>
    <row r="1682" spans="1:20" x14ac:dyDescent="0.2">
      <c r="A1682">
        <v>2378</v>
      </c>
      <c r="C1682">
        <v>46178</v>
      </c>
      <c r="D1682">
        <v>95803</v>
      </c>
      <c r="E1682">
        <v>6</v>
      </c>
      <c r="F1682">
        <v>32</v>
      </c>
      <c r="G1682">
        <v>23.3</v>
      </c>
      <c r="H1682" t="s">
        <v>24</v>
      </c>
      <c r="I1682">
        <v>11</v>
      </c>
      <c r="J1682">
        <v>40</v>
      </c>
      <c r="K1682">
        <v>25</v>
      </c>
      <c r="L1682">
        <v>11</v>
      </c>
      <c r="M1682">
        <v>6.03</v>
      </c>
      <c r="O1682">
        <v>1.07</v>
      </c>
      <c r="S1682" t="s">
        <v>54</v>
      </c>
      <c r="T1682" t="s">
        <v>54</v>
      </c>
    </row>
    <row r="1683" spans="1:20" x14ac:dyDescent="0.2">
      <c r="A1683">
        <v>2379</v>
      </c>
      <c r="C1683">
        <v>46184</v>
      </c>
      <c r="D1683">
        <v>151602</v>
      </c>
      <c r="E1683">
        <v>6</v>
      </c>
      <c r="F1683">
        <v>31</v>
      </c>
      <c r="G1683">
        <v>23</v>
      </c>
      <c r="H1683" t="s">
        <v>26</v>
      </c>
      <c r="I1683">
        <v>12</v>
      </c>
      <c r="J1683">
        <v>23</v>
      </c>
      <c r="K1683">
        <v>30</v>
      </c>
      <c r="L1683">
        <v>-12</v>
      </c>
      <c r="M1683">
        <v>5.15</v>
      </c>
      <c r="O1683">
        <v>1.27</v>
      </c>
      <c r="P1683">
        <v>1.38</v>
      </c>
      <c r="S1683" t="s">
        <v>105</v>
      </c>
      <c r="T1683" t="s">
        <v>105</v>
      </c>
    </row>
    <row r="1684" spans="1:20" x14ac:dyDescent="0.2">
      <c r="A1684">
        <v>2381</v>
      </c>
      <c r="C1684">
        <v>46229</v>
      </c>
      <c r="D1684">
        <v>133369</v>
      </c>
      <c r="E1684">
        <v>6</v>
      </c>
      <c r="F1684">
        <v>31</v>
      </c>
      <c r="G1684">
        <v>50.1</v>
      </c>
      <c r="H1684" t="s">
        <v>26</v>
      </c>
      <c r="I1684">
        <v>8</v>
      </c>
      <c r="J1684">
        <v>9</v>
      </c>
      <c r="K1684">
        <v>29</v>
      </c>
      <c r="L1684">
        <v>-8</v>
      </c>
      <c r="M1684">
        <v>5.43</v>
      </c>
      <c r="O1684">
        <v>1.38</v>
      </c>
      <c r="P1684">
        <v>1.52</v>
      </c>
      <c r="R1684" t="s">
        <v>27</v>
      </c>
      <c r="S1684" t="s">
        <v>365</v>
      </c>
      <c r="T1684" t="s">
        <v>5818</v>
      </c>
    </row>
    <row r="1685" spans="1:20" x14ac:dyDescent="0.2">
      <c r="A1685">
        <v>2382</v>
      </c>
      <c r="B1685" t="s">
        <v>2173</v>
      </c>
      <c r="C1685">
        <v>46241</v>
      </c>
      <c r="D1685">
        <v>114023</v>
      </c>
      <c r="E1685">
        <v>6</v>
      </c>
      <c r="F1685">
        <v>32</v>
      </c>
      <c r="G1685">
        <v>19.2</v>
      </c>
      <c r="H1685" t="s">
        <v>24</v>
      </c>
      <c r="I1685">
        <v>4</v>
      </c>
      <c r="J1685">
        <v>51</v>
      </c>
      <c r="K1685">
        <v>21</v>
      </c>
      <c r="L1685">
        <v>4</v>
      </c>
      <c r="M1685">
        <v>5.84</v>
      </c>
      <c r="O1685">
        <v>0.99</v>
      </c>
      <c r="P1685">
        <v>0.79</v>
      </c>
      <c r="Q1685">
        <v>0.53</v>
      </c>
      <c r="S1685" t="s">
        <v>40</v>
      </c>
      <c r="T1685" t="s">
        <v>40</v>
      </c>
    </row>
    <row r="1686" spans="1:20" x14ac:dyDescent="0.2">
      <c r="A1686">
        <v>2383</v>
      </c>
      <c r="C1686">
        <v>46251</v>
      </c>
      <c r="D1686">
        <v>59222</v>
      </c>
      <c r="E1686">
        <v>6</v>
      </c>
      <c r="F1686">
        <v>33</v>
      </c>
      <c r="G1686">
        <v>42.7</v>
      </c>
      <c r="H1686" t="s">
        <v>24</v>
      </c>
      <c r="I1686">
        <v>33</v>
      </c>
      <c r="J1686">
        <v>1</v>
      </c>
      <c r="K1686">
        <v>27</v>
      </c>
      <c r="L1686">
        <v>33</v>
      </c>
      <c r="M1686">
        <v>6.42</v>
      </c>
      <c r="N1686" t="s">
        <v>103</v>
      </c>
      <c r="O1686">
        <v>0.03</v>
      </c>
      <c r="P1686">
        <v>0.13</v>
      </c>
      <c r="S1686" t="s">
        <v>298</v>
      </c>
      <c r="T1686" t="s">
        <v>298</v>
      </c>
    </row>
    <row r="1687" spans="1:20" x14ac:dyDescent="0.2">
      <c r="A1687">
        <v>2385</v>
      </c>
      <c r="B1687" t="s">
        <v>2174</v>
      </c>
      <c r="C1687">
        <v>46300</v>
      </c>
      <c r="D1687">
        <v>114034</v>
      </c>
      <c r="E1687">
        <v>6</v>
      </c>
      <c r="F1687">
        <v>32</v>
      </c>
      <c r="G1687">
        <v>54.2</v>
      </c>
      <c r="H1687" t="s">
        <v>24</v>
      </c>
      <c r="I1687">
        <v>7</v>
      </c>
      <c r="J1687">
        <v>19</v>
      </c>
      <c r="K1687">
        <v>59</v>
      </c>
      <c r="L1687">
        <v>7</v>
      </c>
      <c r="M1687">
        <v>4.5</v>
      </c>
      <c r="O1687">
        <v>0</v>
      </c>
      <c r="P1687">
        <v>-0.18</v>
      </c>
      <c r="Q1687">
        <v>0.04</v>
      </c>
      <c r="S1687" t="s">
        <v>2175</v>
      </c>
      <c r="T1687" t="s">
        <v>2175</v>
      </c>
    </row>
    <row r="1688" spans="1:20" x14ac:dyDescent="0.2">
      <c r="A1688">
        <v>2386</v>
      </c>
      <c r="C1688">
        <v>46304</v>
      </c>
      <c r="D1688">
        <v>133382</v>
      </c>
      <c r="E1688">
        <v>6</v>
      </c>
      <c r="F1688">
        <v>32</v>
      </c>
      <c r="G1688">
        <v>23.1</v>
      </c>
      <c r="H1688" t="s">
        <v>26</v>
      </c>
      <c r="I1688">
        <v>5</v>
      </c>
      <c r="J1688">
        <v>52</v>
      </c>
      <c r="K1688">
        <v>8</v>
      </c>
      <c r="L1688">
        <v>-5</v>
      </c>
      <c r="M1688">
        <v>5.6</v>
      </c>
      <c r="O1688">
        <v>0.25</v>
      </c>
      <c r="P1688">
        <v>7.0000000000000007E-2</v>
      </c>
      <c r="S1688" t="s">
        <v>2176</v>
      </c>
      <c r="T1688" t="s">
        <v>2176</v>
      </c>
    </row>
    <row r="1689" spans="1:20" x14ac:dyDescent="0.2">
      <c r="A1689">
        <v>2391</v>
      </c>
      <c r="C1689">
        <v>46374</v>
      </c>
      <c r="D1689">
        <v>95830</v>
      </c>
      <c r="E1689">
        <v>6</v>
      </c>
      <c r="F1689">
        <v>33</v>
      </c>
      <c r="G1689">
        <v>36.1</v>
      </c>
      <c r="H1689" t="s">
        <v>24</v>
      </c>
      <c r="I1689">
        <v>14</v>
      </c>
      <c r="J1689">
        <v>9</v>
      </c>
      <c r="K1689">
        <v>19</v>
      </c>
      <c r="L1689">
        <v>14</v>
      </c>
      <c r="M1689">
        <v>5.53</v>
      </c>
      <c r="O1689">
        <v>1.1100000000000001</v>
      </c>
      <c r="R1689" t="s">
        <v>27</v>
      </c>
      <c r="S1689" t="s">
        <v>365</v>
      </c>
      <c r="T1689" t="s">
        <v>5818</v>
      </c>
    </row>
    <row r="1690" spans="1:20" x14ac:dyDescent="0.2">
      <c r="A1690">
        <v>2392</v>
      </c>
      <c r="C1690">
        <v>46407</v>
      </c>
      <c r="D1690">
        <v>151625</v>
      </c>
      <c r="E1690">
        <v>6</v>
      </c>
      <c r="F1690">
        <v>32</v>
      </c>
      <c r="G1690">
        <v>46.9</v>
      </c>
      <c r="H1690" t="s">
        <v>26</v>
      </c>
      <c r="I1690">
        <v>11</v>
      </c>
      <c r="J1690">
        <v>9</v>
      </c>
      <c r="K1690">
        <v>59</v>
      </c>
      <c r="L1690">
        <v>-11</v>
      </c>
      <c r="M1690">
        <v>6.24</v>
      </c>
      <c r="O1690">
        <v>1.1100000000000001</v>
      </c>
      <c r="P1690">
        <v>0.78</v>
      </c>
      <c r="Q1690">
        <v>0.48</v>
      </c>
      <c r="S1690" t="s">
        <v>2179</v>
      </c>
      <c r="T1690" t="s">
        <v>5690</v>
      </c>
    </row>
    <row r="1691" spans="1:20" x14ac:dyDescent="0.2">
      <c r="A1691">
        <v>2394</v>
      </c>
      <c r="B1691" t="s">
        <v>2181</v>
      </c>
      <c r="C1691">
        <v>46480</v>
      </c>
      <c r="D1691">
        <v>13897</v>
      </c>
      <c r="E1691">
        <v>6</v>
      </c>
      <c r="F1691">
        <v>37</v>
      </c>
      <c r="G1691">
        <v>41.4</v>
      </c>
      <c r="H1691" t="s">
        <v>24</v>
      </c>
      <c r="I1691">
        <v>61</v>
      </c>
      <c r="J1691">
        <v>28</v>
      </c>
      <c r="K1691">
        <v>52</v>
      </c>
      <c r="L1691">
        <v>61</v>
      </c>
      <c r="M1691">
        <v>5.94</v>
      </c>
      <c r="O1691">
        <v>0.89</v>
      </c>
      <c r="P1691">
        <v>0.52</v>
      </c>
      <c r="S1691" t="s">
        <v>2182</v>
      </c>
      <c r="T1691" t="s">
        <v>8294</v>
      </c>
    </row>
    <row r="1692" spans="1:20" x14ac:dyDescent="0.2">
      <c r="A1692">
        <v>2395</v>
      </c>
      <c r="C1692">
        <v>46487</v>
      </c>
      <c r="D1692">
        <v>133404</v>
      </c>
      <c r="E1692">
        <v>6</v>
      </c>
      <c r="F1692">
        <v>33</v>
      </c>
      <c r="G1692">
        <v>37.9</v>
      </c>
      <c r="H1692" t="s">
        <v>26</v>
      </c>
      <c r="I1692">
        <v>1</v>
      </c>
      <c r="J1692">
        <v>13</v>
      </c>
      <c r="K1692">
        <v>13</v>
      </c>
      <c r="L1692">
        <v>-1</v>
      </c>
      <c r="M1692">
        <v>5.0999999999999996</v>
      </c>
      <c r="O1692">
        <v>-0.14000000000000001</v>
      </c>
      <c r="P1692">
        <v>-0.56000000000000005</v>
      </c>
      <c r="S1692" t="s">
        <v>2308</v>
      </c>
      <c r="T1692" t="s">
        <v>2308</v>
      </c>
    </row>
    <row r="1693" spans="1:20" x14ac:dyDescent="0.2">
      <c r="A1693">
        <v>2396</v>
      </c>
      <c r="C1693">
        <v>46509</v>
      </c>
      <c r="D1693">
        <v>5925</v>
      </c>
      <c r="E1693">
        <v>6</v>
      </c>
      <c r="F1693">
        <v>40</v>
      </c>
      <c r="G1693">
        <v>32.200000000000003</v>
      </c>
      <c r="H1693" t="s">
        <v>24</v>
      </c>
      <c r="I1693">
        <v>71</v>
      </c>
      <c r="J1693">
        <v>44</v>
      </c>
      <c r="K1693">
        <v>56</v>
      </c>
      <c r="L1693">
        <v>71</v>
      </c>
      <c r="M1693">
        <v>5.92</v>
      </c>
      <c r="O1693">
        <v>1.19</v>
      </c>
      <c r="S1693" t="s">
        <v>54</v>
      </c>
      <c r="T1693" t="s">
        <v>54</v>
      </c>
    </row>
    <row r="1694" spans="1:20" x14ac:dyDescent="0.2">
      <c r="A1694">
        <v>2398</v>
      </c>
      <c r="B1694" t="s">
        <v>2184</v>
      </c>
      <c r="C1694">
        <v>46553</v>
      </c>
      <c r="D1694">
        <v>78524</v>
      </c>
      <c r="E1694">
        <v>6</v>
      </c>
      <c r="F1694">
        <v>35</v>
      </c>
      <c r="G1694">
        <v>12.1</v>
      </c>
      <c r="H1694" t="s">
        <v>24</v>
      </c>
      <c r="I1694">
        <v>28</v>
      </c>
      <c r="J1694">
        <v>1</v>
      </c>
      <c r="K1694">
        <v>20</v>
      </c>
      <c r="L1694">
        <v>28</v>
      </c>
      <c r="M1694">
        <v>5.27</v>
      </c>
      <c r="O1694">
        <v>-0.03</v>
      </c>
      <c r="P1694">
        <v>-0.08</v>
      </c>
      <c r="S1694" t="s">
        <v>398</v>
      </c>
      <c r="T1694" t="s">
        <v>398</v>
      </c>
    </row>
    <row r="1695" spans="1:20" x14ac:dyDescent="0.2">
      <c r="A1695">
        <v>2401</v>
      </c>
      <c r="C1695">
        <v>46588</v>
      </c>
      <c r="D1695">
        <v>5946</v>
      </c>
      <c r="E1695">
        <v>6</v>
      </c>
      <c r="F1695">
        <v>46</v>
      </c>
      <c r="G1695">
        <v>14.1</v>
      </c>
      <c r="H1695" t="s">
        <v>24</v>
      </c>
      <c r="I1695">
        <v>79</v>
      </c>
      <c r="J1695">
        <v>33</v>
      </c>
      <c r="K1695">
        <v>53</v>
      </c>
      <c r="L1695">
        <v>79</v>
      </c>
      <c r="M1695">
        <v>5.45</v>
      </c>
      <c r="O1695">
        <v>0.5</v>
      </c>
      <c r="P1695">
        <v>-0.02</v>
      </c>
      <c r="S1695" t="s">
        <v>199</v>
      </c>
      <c r="T1695" t="s">
        <v>199</v>
      </c>
    </row>
    <row r="1696" spans="1:20" x14ac:dyDescent="0.2">
      <c r="A1696">
        <v>2402</v>
      </c>
      <c r="B1696" t="s">
        <v>2185</v>
      </c>
      <c r="C1696">
        <v>46590</v>
      </c>
      <c r="D1696">
        <v>25842</v>
      </c>
      <c r="E1696">
        <v>6</v>
      </c>
      <c r="F1696">
        <v>37</v>
      </c>
      <c r="G1696">
        <v>38.5</v>
      </c>
      <c r="H1696" t="s">
        <v>24</v>
      </c>
      <c r="I1696">
        <v>56</v>
      </c>
      <c r="J1696">
        <v>51</v>
      </c>
      <c r="K1696">
        <v>27</v>
      </c>
      <c r="L1696">
        <v>56</v>
      </c>
      <c r="M1696">
        <v>5.85</v>
      </c>
      <c r="S1696" t="s">
        <v>114</v>
      </c>
      <c r="T1696" t="s">
        <v>114</v>
      </c>
    </row>
    <row r="1697" spans="1:20" x14ac:dyDescent="0.2">
      <c r="A1697">
        <v>2404</v>
      </c>
      <c r="B1697" t="s">
        <v>2186</v>
      </c>
      <c r="C1697">
        <v>46642</v>
      </c>
      <c r="D1697">
        <v>114085</v>
      </c>
      <c r="E1697">
        <v>6</v>
      </c>
      <c r="F1697">
        <v>34</v>
      </c>
      <c r="G1697">
        <v>46.4</v>
      </c>
      <c r="H1697" t="s">
        <v>24</v>
      </c>
      <c r="I1697">
        <v>7</v>
      </c>
      <c r="J1697">
        <v>34</v>
      </c>
      <c r="K1697">
        <v>21</v>
      </c>
      <c r="L1697">
        <v>7</v>
      </c>
      <c r="M1697">
        <v>6.45</v>
      </c>
      <c r="O1697">
        <v>-0.02</v>
      </c>
      <c r="P1697">
        <v>-0.03</v>
      </c>
      <c r="S1697" t="s">
        <v>128</v>
      </c>
      <c r="T1697" t="s">
        <v>128</v>
      </c>
    </row>
    <row r="1698" spans="1:20" x14ac:dyDescent="0.2">
      <c r="A1698">
        <v>2405</v>
      </c>
      <c r="C1698">
        <v>46687</v>
      </c>
      <c r="D1698">
        <v>59280</v>
      </c>
      <c r="E1698">
        <v>6</v>
      </c>
      <c r="F1698">
        <v>36</v>
      </c>
      <c r="G1698">
        <v>32.9</v>
      </c>
      <c r="H1698" t="s">
        <v>24</v>
      </c>
      <c r="I1698">
        <v>38</v>
      </c>
      <c r="J1698">
        <v>26</v>
      </c>
      <c r="K1698">
        <v>43</v>
      </c>
      <c r="L1698">
        <v>38</v>
      </c>
      <c r="M1698">
        <v>5.29</v>
      </c>
      <c r="O1698">
        <v>2.61</v>
      </c>
      <c r="Q1698">
        <v>1.43</v>
      </c>
      <c r="S1698" t="s">
        <v>3014</v>
      </c>
      <c r="T1698" t="s">
        <v>3014</v>
      </c>
    </row>
    <row r="1699" spans="1:20" x14ac:dyDescent="0.2">
      <c r="A1699">
        <v>2406</v>
      </c>
      <c r="C1699">
        <v>46709</v>
      </c>
      <c r="D1699">
        <v>95870</v>
      </c>
      <c r="E1699">
        <v>6</v>
      </c>
      <c r="F1699">
        <v>35</v>
      </c>
      <c r="G1699">
        <v>17.600000000000001</v>
      </c>
      <c r="H1699" t="s">
        <v>24</v>
      </c>
      <c r="I1699">
        <v>9</v>
      </c>
      <c r="J1699">
        <v>59</v>
      </c>
      <c r="K1699">
        <v>18</v>
      </c>
      <c r="L1699">
        <v>9</v>
      </c>
      <c r="M1699">
        <v>5.88</v>
      </c>
      <c r="O1699">
        <v>1.51</v>
      </c>
      <c r="P1699">
        <v>1.85</v>
      </c>
      <c r="S1699" t="s">
        <v>172</v>
      </c>
      <c r="T1699" t="s">
        <v>172</v>
      </c>
    </row>
    <row r="1700" spans="1:20" x14ac:dyDescent="0.2">
      <c r="A1700">
        <v>2409</v>
      </c>
      <c r="C1700">
        <v>46769</v>
      </c>
      <c r="D1700">
        <v>114097</v>
      </c>
      <c r="E1700">
        <v>6</v>
      </c>
      <c r="F1700">
        <v>35</v>
      </c>
      <c r="G1700">
        <v>15.8</v>
      </c>
      <c r="H1700" t="s">
        <v>24</v>
      </c>
      <c r="I1700">
        <v>0</v>
      </c>
      <c r="J1700">
        <v>53</v>
      </c>
      <c r="K1700">
        <v>24</v>
      </c>
      <c r="L1700">
        <v>0</v>
      </c>
      <c r="M1700">
        <v>5.8</v>
      </c>
      <c r="O1700">
        <v>0</v>
      </c>
      <c r="P1700">
        <v>-0.45</v>
      </c>
      <c r="S1700" t="s">
        <v>2699</v>
      </c>
      <c r="T1700" t="s">
        <v>2699</v>
      </c>
    </row>
    <row r="1701" spans="1:20" x14ac:dyDescent="0.2">
      <c r="A1701">
        <v>2413</v>
      </c>
      <c r="C1701">
        <v>46885</v>
      </c>
      <c r="D1701">
        <v>114115</v>
      </c>
      <c r="E1701">
        <v>6</v>
      </c>
      <c r="F1701">
        <v>36</v>
      </c>
      <c r="G1701">
        <v>0</v>
      </c>
      <c r="H1701" t="s">
        <v>24</v>
      </c>
      <c r="I1701">
        <v>4</v>
      </c>
      <c r="J1701">
        <v>29</v>
      </c>
      <c r="K1701">
        <v>51</v>
      </c>
      <c r="L1701">
        <v>4</v>
      </c>
      <c r="M1701">
        <v>6.55</v>
      </c>
      <c r="O1701">
        <v>-0.06</v>
      </c>
      <c r="P1701">
        <v>-0.28000000000000003</v>
      </c>
      <c r="S1701" t="s">
        <v>39</v>
      </c>
      <c r="T1701" t="s">
        <v>39</v>
      </c>
    </row>
    <row r="1702" spans="1:20" x14ac:dyDescent="0.2">
      <c r="A1702">
        <v>2417</v>
      </c>
      <c r="C1702">
        <v>47020</v>
      </c>
      <c r="D1702">
        <v>78557</v>
      </c>
      <c r="E1702">
        <v>6</v>
      </c>
      <c r="F1702">
        <v>37</v>
      </c>
      <c r="G1702">
        <v>27.2</v>
      </c>
      <c r="H1702" t="s">
        <v>24</v>
      </c>
      <c r="I1702">
        <v>24</v>
      </c>
      <c r="J1702">
        <v>35</v>
      </c>
      <c r="K1702">
        <v>27</v>
      </c>
      <c r="L1702">
        <v>24</v>
      </c>
      <c r="M1702">
        <v>6.44</v>
      </c>
      <c r="N1702" t="s">
        <v>103</v>
      </c>
      <c r="O1702">
        <v>0.1</v>
      </c>
      <c r="P1702">
        <v>0.05</v>
      </c>
      <c r="S1702" t="s">
        <v>298</v>
      </c>
      <c r="T1702" t="s">
        <v>298</v>
      </c>
    </row>
    <row r="1703" spans="1:20" x14ac:dyDescent="0.2">
      <c r="A1703">
        <v>2418</v>
      </c>
      <c r="C1703">
        <v>47054</v>
      </c>
      <c r="D1703">
        <v>133469</v>
      </c>
      <c r="E1703">
        <v>6</v>
      </c>
      <c r="F1703">
        <v>36</v>
      </c>
      <c r="G1703">
        <v>35.299999999999997</v>
      </c>
      <c r="H1703" t="s">
        <v>26</v>
      </c>
      <c r="I1703">
        <v>5</v>
      </c>
      <c r="J1703">
        <v>12</v>
      </c>
      <c r="K1703">
        <v>40</v>
      </c>
      <c r="L1703">
        <v>-5</v>
      </c>
      <c r="M1703">
        <v>5.52</v>
      </c>
      <c r="O1703">
        <v>-0.08</v>
      </c>
      <c r="P1703">
        <v>-0.39</v>
      </c>
      <c r="S1703" t="s">
        <v>122</v>
      </c>
      <c r="T1703" t="s">
        <v>122</v>
      </c>
    </row>
    <row r="1704" spans="1:20" x14ac:dyDescent="0.2">
      <c r="A1704">
        <v>2419</v>
      </c>
      <c r="B1704" t="s">
        <v>2190</v>
      </c>
      <c r="C1704">
        <v>47070</v>
      </c>
      <c r="D1704">
        <v>59316</v>
      </c>
      <c r="E1704">
        <v>6</v>
      </c>
      <c r="F1704">
        <v>38</v>
      </c>
      <c r="G1704">
        <v>39.5</v>
      </c>
      <c r="H1704" t="s">
        <v>24</v>
      </c>
      <c r="I1704">
        <v>39</v>
      </c>
      <c r="J1704">
        <v>23</v>
      </c>
      <c r="K1704">
        <v>27</v>
      </c>
      <c r="L1704">
        <v>39</v>
      </c>
      <c r="M1704">
        <v>5.69</v>
      </c>
      <c r="O1704">
        <v>1.35</v>
      </c>
      <c r="P1704">
        <v>1.56</v>
      </c>
      <c r="S1704" t="s">
        <v>77</v>
      </c>
      <c r="T1704" t="s">
        <v>77</v>
      </c>
    </row>
    <row r="1705" spans="1:20" x14ac:dyDescent="0.2">
      <c r="A1705">
        <v>2420</v>
      </c>
      <c r="B1705" t="s">
        <v>2191</v>
      </c>
      <c r="C1705">
        <v>47100</v>
      </c>
      <c r="D1705">
        <v>59319</v>
      </c>
      <c r="E1705">
        <v>6</v>
      </c>
      <c r="F1705">
        <v>38</v>
      </c>
      <c r="G1705">
        <v>49.2</v>
      </c>
      <c r="H1705" t="s">
        <v>24</v>
      </c>
      <c r="I1705">
        <v>39</v>
      </c>
      <c r="J1705">
        <v>54</v>
      </c>
      <c r="K1705">
        <v>9</v>
      </c>
      <c r="L1705">
        <v>39</v>
      </c>
      <c r="M1705">
        <v>5.2</v>
      </c>
      <c r="O1705">
        <v>-7.0000000000000007E-2</v>
      </c>
      <c r="P1705">
        <v>-0.4</v>
      </c>
      <c r="S1705" t="s">
        <v>111</v>
      </c>
      <c r="T1705" t="s">
        <v>111</v>
      </c>
    </row>
    <row r="1706" spans="1:20" x14ac:dyDescent="0.2">
      <c r="A1706">
        <v>2421</v>
      </c>
      <c r="B1706" t="s">
        <v>2192</v>
      </c>
      <c r="C1706">
        <v>47105</v>
      </c>
      <c r="D1706">
        <v>95912</v>
      </c>
      <c r="E1706">
        <v>6</v>
      </c>
      <c r="F1706">
        <v>37</v>
      </c>
      <c r="G1706">
        <v>42.7</v>
      </c>
      <c r="H1706" t="s">
        <v>24</v>
      </c>
      <c r="I1706">
        <v>16</v>
      </c>
      <c r="J1706">
        <v>23</v>
      </c>
      <c r="K1706">
        <v>57</v>
      </c>
      <c r="L1706">
        <v>16</v>
      </c>
      <c r="M1706">
        <v>1.93</v>
      </c>
      <c r="O1706">
        <v>0</v>
      </c>
      <c r="P1706">
        <v>0.04</v>
      </c>
      <c r="Q1706">
        <v>-0.01</v>
      </c>
      <c r="S1706" t="s">
        <v>123</v>
      </c>
      <c r="T1706" t="s">
        <v>123</v>
      </c>
    </row>
    <row r="1707" spans="1:20" x14ac:dyDescent="0.2">
      <c r="A1707">
        <v>2422</v>
      </c>
      <c r="C1707">
        <v>47129</v>
      </c>
      <c r="D1707">
        <v>114146</v>
      </c>
      <c r="E1707">
        <v>6</v>
      </c>
      <c r="F1707">
        <v>37</v>
      </c>
      <c r="G1707">
        <v>24.1</v>
      </c>
      <c r="H1707" t="s">
        <v>24</v>
      </c>
      <c r="I1707">
        <v>6</v>
      </c>
      <c r="J1707">
        <v>8</v>
      </c>
      <c r="K1707">
        <v>7</v>
      </c>
      <c r="L1707">
        <v>6</v>
      </c>
      <c r="M1707">
        <v>6.06</v>
      </c>
      <c r="O1707">
        <v>0.05</v>
      </c>
      <c r="P1707">
        <v>-0.88</v>
      </c>
      <c r="S1707" t="s">
        <v>2194</v>
      </c>
      <c r="T1707" t="s">
        <v>2194</v>
      </c>
    </row>
    <row r="1708" spans="1:20" x14ac:dyDescent="0.2">
      <c r="A1708">
        <v>2425</v>
      </c>
      <c r="B1708" t="s">
        <v>2197</v>
      </c>
      <c r="C1708">
        <v>47152</v>
      </c>
      <c r="D1708">
        <v>78571</v>
      </c>
      <c r="E1708">
        <v>6</v>
      </c>
      <c r="F1708">
        <v>38</v>
      </c>
      <c r="G1708">
        <v>23</v>
      </c>
      <c r="H1708" t="s">
        <v>24</v>
      </c>
      <c r="I1708">
        <v>28</v>
      </c>
      <c r="J1708">
        <v>59</v>
      </c>
      <c r="K1708">
        <v>3</v>
      </c>
      <c r="L1708">
        <v>28</v>
      </c>
      <c r="M1708">
        <v>5.79</v>
      </c>
      <c r="O1708">
        <v>0</v>
      </c>
      <c r="P1708">
        <v>-7.0000000000000007E-2</v>
      </c>
      <c r="S1708" t="s">
        <v>2198</v>
      </c>
      <c r="T1708" t="s">
        <v>8326</v>
      </c>
    </row>
    <row r="1709" spans="1:20" x14ac:dyDescent="0.2">
      <c r="A1709">
        <v>2426</v>
      </c>
      <c r="C1709">
        <v>47156</v>
      </c>
      <c r="D1709">
        <v>95914</v>
      </c>
      <c r="E1709">
        <v>6</v>
      </c>
      <c r="F1709">
        <v>37</v>
      </c>
      <c r="G1709">
        <v>36.9</v>
      </c>
      <c r="H1709" t="s">
        <v>24</v>
      </c>
      <c r="I1709">
        <v>10</v>
      </c>
      <c r="J1709">
        <v>51</v>
      </c>
      <c r="K1709">
        <v>11</v>
      </c>
      <c r="L1709">
        <v>10</v>
      </c>
      <c r="M1709">
        <v>6.38</v>
      </c>
      <c r="S1709" t="s">
        <v>197</v>
      </c>
      <c r="T1709" t="s">
        <v>197</v>
      </c>
    </row>
    <row r="1710" spans="1:20" x14ac:dyDescent="0.2">
      <c r="A1710">
        <v>2427</v>
      </c>
      <c r="B1710" t="s">
        <v>2199</v>
      </c>
      <c r="C1710">
        <v>47174</v>
      </c>
      <c r="D1710">
        <v>41239</v>
      </c>
      <c r="E1710">
        <v>6</v>
      </c>
      <c r="F1710">
        <v>39</v>
      </c>
      <c r="G1710">
        <v>19.899999999999999</v>
      </c>
      <c r="H1710" t="s">
        <v>24</v>
      </c>
      <c r="I1710">
        <v>42</v>
      </c>
      <c r="J1710">
        <v>29</v>
      </c>
      <c r="K1710">
        <v>20</v>
      </c>
      <c r="L1710">
        <v>42</v>
      </c>
      <c r="M1710">
        <v>4.79</v>
      </c>
      <c r="O1710">
        <v>1.23</v>
      </c>
      <c r="P1710">
        <v>1.29</v>
      </c>
      <c r="Q1710">
        <v>0.6</v>
      </c>
      <c r="S1710" t="s">
        <v>105</v>
      </c>
      <c r="T1710" t="s">
        <v>105</v>
      </c>
    </row>
    <row r="1711" spans="1:20" x14ac:dyDescent="0.2">
      <c r="A1711">
        <v>2428</v>
      </c>
      <c r="C1711">
        <v>47182</v>
      </c>
      <c r="D1711">
        <v>151700</v>
      </c>
      <c r="E1711">
        <v>6</v>
      </c>
      <c r="F1711">
        <v>36</v>
      </c>
      <c r="G1711">
        <v>46.7</v>
      </c>
      <c r="H1711" t="s">
        <v>26</v>
      </c>
      <c r="I1711">
        <v>13</v>
      </c>
      <c r="J1711">
        <v>19</v>
      </c>
      <c r="K1711">
        <v>15</v>
      </c>
      <c r="L1711">
        <v>-13</v>
      </c>
      <c r="M1711">
        <v>5.97</v>
      </c>
      <c r="O1711">
        <v>1.56</v>
      </c>
      <c r="S1711" t="s">
        <v>104</v>
      </c>
      <c r="T1711" t="s">
        <v>104</v>
      </c>
    </row>
    <row r="1712" spans="1:20" x14ac:dyDescent="0.2">
      <c r="A1712">
        <v>2430</v>
      </c>
      <c r="C1712">
        <v>47220</v>
      </c>
      <c r="D1712">
        <v>114154</v>
      </c>
      <c r="E1712">
        <v>6</v>
      </c>
      <c r="F1712">
        <v>37</v>
      </c>
      <c r="G1712">
        <v>40.299999999999997</v>
      </c>
      <c r="H1712" t="s">
        <v>24</v>
      </c>
      <c r="I1712">
        <v>2</v>
      </c>
      <c r="J1712">
        <v>42</v>
      </c>
      <c r="K1712">
        <v>15</v>
      </c>
      <c r="L1712">
        <v>2</v>
      </c>
      <c r="M1712">
        <v>6.17</v>
      </c>
      <c r="O1712">
        <v>1.08</v>
      </c>
      <c r="P1712">
        <v>0.96</v>
      </c>
      <c r="S1712" t="s">
        <v>45</v>
      </c>
      <c r="T1712" t="s">
        <v>45</v>
      </c>
    </row>
    <row r="1713" spans="1:20" x14ac:dyDescent="0.2">
      <c r="A1713">
        <v>2432</v>
      </c>
      <c r="C1713">
        <v>47240</v>
      </c>
      <c r="D1713">
        <v>114162</v>
      </c>
      <c r="E1713">
        <v>6</v>
      </c>
      <c r="F1713">
        <v>37</v>
      </c>
      <c r="G1713">
        <v>52.7</v>
      </c>
      <c r="H1713" t="s">
        <v>24</v>
      </c>
      <c r="I1713">
        <v>4</v>
      </c>
      <c r="J1713">
        <v>57</v>
      </c>
      <c r="K1713">
        <v>26</v>
      </c>
      <c r="L1713">
        <v>4</v>
      </c>
      <c r="M1713">
        <v>6.15</v>
      </c>
      <c r="O1713">
        <v>0.14000000000000001</v>
      </c>
      <c r="P1713">
        <v>-0.74</v>
      </c>
      <c r="S1713" t="s">
        <v>2230</v>
      </c>
      <c r="T1713" t="s">
        <v>2230</v>
      </c>
    </row>
    <row r="1714" spans="1:20" x14ac:dyDescent="0.2">
      <c r="A1714">
        <v>2434</v>
      </c>
      <c r="C1714">
        <v>47270</v>
      </c>
      <c r="D1714">
        <v>41245</v>
      </c>
      <c r="E1714">
        <v>6</v>
      </c>
      <c r="F1714">
        <v>39</v>
      </c>
      <c r="G1714">
        <v>58</v>
      </c>
      <c r="H1714" t="s">
        <v>24</v>
      </c>
      <c r="I1714">
        <v>44</v>
      </c>
      <c r="J1714">
        <v>0</v>
      </c>
      <c r="K1714">
        <v>50</v>
      </c>
      <c r="L1714">
        <v>44</v>
      </c>
      <c r="M1714">
        <v>6.41</v>
      </c>
      <c r="N1714" t="s">
        <v>103</v>
      </c>
      <c r="S1714" t="s">
        <v>45</v>
      </c>
      <c r="T1714" t="s">
        <v>45</v>
      </c>
    </row>
    <row r="1715" spans="1:20" x14ac:dyDescent="0.2">
      <c r="A1715">
        <v>2436</v>
      </c>
      <c r="C1715">
        <v>47358</v>
      </c>
      <c r="D1715">
        <v>78586</v>
      </c>
      <c r="E1715">
        <v>6</v>
      </c>
      <c r="F1715">
        <v>39</v>
      </c>
      <c r="G1715">
        <v>5.3</v>
      </c>
      <c r="H1715" t="s">
        <v>24</v>
      </c>
      <c r="I1715">
        <v>22</v>
      </c>
      <c r="J1715">
        <v>1</v>
      </c>
      <c r="K1715">
        <v>51</v>
      </c>
      <c r="L1715">
        <v>22</v>
      </c>
      <c r="M1715">
        <v>6.04</v>
      </c>
      <c r="O1715">
        <v>1.03</v>
      </c>
      <c r="S1715" t="s">
        <v>60</v>
      </c>
      <c r="T1715" t="s">
        <v>60</v>
      </c>
    </row>
    <row r="1716" spans="1:20" x14ac:dyDescent="0.2">
      <c r="A1716">
        <v>2437</v>
      </c>
      <c r="C1716">
        <v>47366</v>
      </c>
      <c r="D1716">
        <v>151725</v>
      </c>
      <c r="E1716">
        <v>6</v>
      </c>
      <c r="F1716">
        <v>37</v>
      </c>
      <c r="G1716">
        <v>40.9</v>
      </c>
      <c r="H1716" t="s">
        <v>26</v>
      </c>
      <c r="I1716">
        <v>12</v>
      </c>
      <c r="J1716">
        <v>59</v>
      </c>
      <c r="K1716">
        <v>6</v>
      </c>
      <c r="L1716">
        <v>-12</v>
      </c>
      <c r="M1716">
        <v>6.12</v>
      </c>
      <c r="O1716">
        <v>1</v>
      </c>
      <c r="S1716" t="s">
        <v>197</v>
      </c>
      <c r="T1716" t="s">
        <v>197</v>
      </c>
    </row>
    <row r="1717" spans="1:20" x14ac:dyDescent="0.2">
      <c r="A1717">
        <v>2438</v>
      </c>
      <c r="B1717" t="s">
        <v>2202</v>
      </c>
      <c r="C1717">
        <v>47395</v>
      </c>
      <c r="D1717">
        <v>78593</v>
      </c>
      <c r="E1717">
        <v>6</v>
      </c>
      <c r="F1717">
        <v>39</v>
      </c>
      <c r="G1717">
        <v>33.1</v>
      </c>
      <c r="H1717" t="s">
        <v>24</v>
      </c>
      <c r="I1717">
        <v>28</v>
      </c>
      <c r="J1717">
        <v>15</v>
      </c>
      <c r="K1717">
        <v>47</v>
      </c>
      <c r="L1717">
        <v>28</v>
      </c>
      <c r="M1717">
        <v>6.03</v>
      </c>
      <c r="O1717">
        <v>-0.08</v>
      </c>
      <c r="P1717">
        <v>-0.48</v>
      </c>
      <c r="S1717" t="s">
        <v>112</v>
      </c>
      <c r="T1717" t="s">
        <v>112</v>
      </c>
    </row>
    <row r="1718" spans="1:20" x14ac:dyDescent="0.2">
      <c r="A1718">
        <v>2439</v>
      </c>
      <c r="C1718">
        <v>47415</v>
      </c>
      <c r="D1718">
        <v>78596</v>
      </c>
      <c r="E1718">
        <v>6</v>
      </c>
      <c r="F1718">
        <v>39</v>
      </c>
      <c r="G1718">
        <v>31.4</v>
      </c>
      <c r="H1718" t="s">
        <v>24</v>
      </c>
      <c r="I1718">
        <v>24</v>
      </c>
      <c r="J1718">
        <v>36</v>
      </c>
      <c r="K1718">
        <v>0</v>
      </c>
      <c r="L1718">
        <v>24</v>
      </c>
      <c r="M1718">
        <v>6.38</v>
      </c>
      <c r="O1718">
        <v>0.53</v>
      </c>
      <c r="S1718" t="s">
        <v>52</v>
      </c>
      <c r="T1718" t="s">
        <v>52</v>
      </c>
    </row>
    <row r="1719" spans="1:20" x14ac:dyDescent="0.2">
      <c r="A1719">
        <v>2440</v>
      </c>
      <c r="C1719">
        <v>47420</v>
      </c>
      <c r="D1719">
        <v>133511</v>
      </c>
      <c r="E1719">
        <v>6</v>
      </c>
      <c r="F1719">
        <v>38</v>
      </c>
      <c r="G1719">
        <v>20.5</v>
      </c>
      <c r="H1719" t="s">
        <v>26</v>
      </c>
      <c r="I1719">
        <v>2</v>
      </c>
      <c r="J1719">
        <v>32</v>
      </c>
      <c r="K1719">
        <v>37</v>
      </c>
      <c r="L1719">
        <v>-2</v>
      </c>
      <c r="M1719">
        <v>6.14</v>
      </c>
      <c r="O1719">
        <v>1.48</v>
      </c>
      <c r="P1719">
        <v>1.77</v>
      </c>
      <c r="S1719" t="s">
        <v>365</v>
      </c>
      <c r="T1719" t="s">
        <v>365</v>
      </c>
    </row>
    <row r="1720" spans="1:20" x14ac:dyDescent="0.2">
      <c r="A1720">
        <v>2441</v>
      </c>
      <c r="C1720">
        <v>47431</v>
      </c>
      <c r="D1720">
        <v>114194</v>
      </c>
      <c r="E1720">
        <v>6</v>
      </c>
      <c r="F1720">
        <v>38</v>
      </c>
      <c r="G1720">
        <v>49.5</v>
      </c>
      <c r="H1720" t="s">
        <v>24</v>
      </c>
      <c r="I1720">
        <v>4</v>
      </c>
      <c r="J1720">
        <v>42</v>
      </c>
      <c r="K1720">
        <v>2</v>
      </c>
      <c r="L1720">
        <v>4</v>
      </c>
      <c r="M1720">
        <v>6.57</v>
      </c>
      <c r="O1720">
        <v>-7.0000000000000007E-2</v>
      </c>
      <c r="P1720">
        <v>-0.33</v>
      </c>
      <c r="S1720" t="s">
        <v>539</v>
      </c>
      <c r="T1720" t="s">
        <v>111</v>
      </c>
    </row>
    <row r="1721" spans="1:20" x14ac:dyDescent="0.2">
      <c r="A1721">
        <v>2442</v>
      </c>
      <c r="C1721">
        <v>47432</v>
      </c>
      <c r="D1721">
        <v>114191</v>
      </c>
      <c r="E1721">
        <v>6</v>
      </c>
      <c r="F1721">
        <v>38</v>
      </c>
      <c r="G1721">
        <v>38.1</v>
      </c>
      <c r="H1721" t="s">
        <v>24</v>
      </c>
      <c r="I1721">
        <v>1</v>
      </c>
      <c r="J1721">
        <v>36</v>
      </c>
      <c r="K1721">
        <v>49</v>
      </c>
      <c r="L1721">
        <v>1</v>
      </c>
      <c r="M1721">
        <v>6.21</v>
      </c>
      <c r="O1721">
        <v>0.15</v>
      </c>
      <c r="P1721">
        <v>-0.82</v>
      </c>
      <c r="S1721" t="s">
        <v>1845</v>
      </c>
      <c r="T1721" t="s">
        <v>7150</v>
      </c>
    </row>
    <row r="1722" spans="1:20" x14ac:dyDescent="0.2">
      <c r="A1722">
        <v>2449</v>
      </c>
      <c r="C1722">
        <v>47575</v>
      </c>
      <c r="D1722">
        <v>95963</v>
      </c>
      <c r="E1722">
        <v>6</v>
      </c>
      <c r="F1722">
        <v>39</v>
      </c>
      <c r="G1722">
        <v>47.6</v>
      </c>
      <c r="H1722" t="s">
        <v>24</v>
      </c>
      <c r="I1722">
        <v>12</v>
      </c>
      <c r="J1722">
        <v>58</v>
      </c>
      <c r="K1722">
        <v>59</v>
      </c>
      <c r="L1722">
        <v>12</v>
      </c>
      <c r="M1722">
        <v>5.97</v>
      </c>
      <c r="O1722">
        <v>0.06</v>
      </c>
      <c r="P1722">
        <v>0.11</v>
      </c>
      <c r="S1722" t="s">
        <v>114</v>
      </c>
      <c r="T1722" t="s">
        <v>114</v>
      </c>
    </row>
    <row r="1723" spans="1:20" x14ac:dyDescent="0.2">
      <c r="A1723">
        <v>2450</v>
      </c>
      <c r="C1723">
        <v>47667</v>
      </c>
      <c r="D1723">
        <v>151751</v>
      </c>
      <c r="E1723">
        <v>6</v>
      </c>
      <c r="F1723">
        <v>39</v>
      </c>
      <c r="G1723">
        <v>16.7</v>
      </c>
      <c r="H1723" t="s">
        <v>26</v>
      </c>
      <c r="I1723">
        <v>14</v>
      </c>
      <c r="J1723">
        <v>8</v>
      </c>
      <c r="K1723">
        <v>45</v>
      </c>
      <c r="L1723">
        <v>-14</v>
      </c>
      <c r="M1723">
        <v>4.82</v>
      </c>
      <c r="O1723">
        <v>1.5</v>
      </c>
      <c r="P1723">
        <v>1.68</v>
      </c>
      <c r="Q1723">
        <v>0.73</v>
      </c>
      <c r="S1723" t="s">
        <v>2276</v>
      </c>
      <c r="T1723" t="s">
        <v>2276</v>
      </c>
    </row>
    <row r="1724" spans="1:20" x14ac:dyDescent="0.2">
      <c r="A1724">
        <v>2452</v>
      </c>
      <c r="C1724">
        <v>47703</v>
      </c>
      <c r="D1724">
        <v>59365</v>
      </c>
      <c r="E1724">
        <v>6</v>
      </c>
      <c r="F1724">
        <v>41</v>
      </c>
      <c r="G1724">
        <v>37.700000000000003</v>
      </c>
      <c r="H1724" t="s">
        <v>24</v>
      </c>
      <c r="I1724">
        <v>35</v>
      </c>
      <c r="J1724">
        <v>55</v>
      </c>
      <c r="K1724">
        <v>55</v>
      </c>
      <c r="L1724">
        <v>35</v>
      </c>
      <c r="M1724">
        <v>6.46</v>
      </c>
      <c r="O1724">
        <v>0.49</v>
      </c>
      <c r="S1724" t="s">
        <v>2206</v>
      </c>
      <c r="T1724" t="s">
        <v>2206</v>
      </c>
    </row>
    <row r="1725" spans="1:20" x14ac:dyDescent="0.2">
      <c r="A1725">
        <v>2453</v>
      </c>
      <c r="B1725" t="s">
        <v>2207</v>
      </c>
      <c r="C1725">
        <v>47731</v>
      </c>
      <c r="D1725">
        <v>78636</v>
      </c>
      <c r="E1725">
        <v>6</v>
      </c>
      <c r="F1725">
        <v>41</v>
      </c>
      <c r="G1725">
        <v>21</v>
      </c>
      <c r="H1725" t="s">
        <v>24</v>
      </c>
      <c r="I1725">
        <v>28</v>
      </c>
      <c r="J1725">
        <v>11</v>
      </c>
      <c r="K1725">
        <v>47</v>
      </c>
      <c r="L1725">
        <v>28</v>
      </c>
      <c r="M1725">
        <v>6.42</v>
      </c>
      <c r="O1725">
        <v>1.0900000000000001</v>
      </c>
      <c r="P1725">
        <v>0.85</v>
      </c>
      <c r="S1725" t="s">
        <v>2208</v>
      </c>
      <c r="T1725" t="s">
        <v>2208</v>
      </c>
    </row>
    <row r="1726" spans="1:20" x14ac:dyDescent="0.2">
      <c r="A1726">
        <v>2454</v>
      </c>
      <c r="C1726">
        <v>47756</v>
      </c>
      <c r="D1726">
        <v>114244</v>
      </c>
      <c r="E1726">
        <v>6</v>
      </c>
      <c r="F1726">
        <v>40</v>
      </c>
      <c r="G1726">
        <v>31.8</v>
      </c>
      <c r="H1726" t="s">
        <v>24</v>
      </c>
      <c r="I1726">
        <v>6</v>
      </c>
      <c r="J1726">
        <v>22</v>
      </c>
      <c r="K1726">
        <v>18</v>
      </c>
      <c r="L1726">
        <v>6</v>
      </c>
      <c r="M1726">
        <v>6.51</v>
      </c>
      <c r="O1726">
        <v>-0.14000000000000001</v>
      </c>
      <c r="P1726">
        <v>-0.47</v>
      </c>
      <c r="S1726" t="s">
        <v>2209</v>
      </c>
      <c r="T1726" t="s">
        <v>111</v>
      </c>
    </row>
    <row r="1727" spans="1:20" x14ac:dyDescent="0.2">
      <c r="A1727">
        <v>2456</v>
      </c>
      <c r="B1727" t="s">
        <v>2211</v>
      </c>
      <c r="C1727">
        <v>47839</v>
      </c>
      <c r="D1727">
        <v>114258</v>
      </c>
      <c r="E1727">
        <v>6</v>
      </c>
      <c r="F1727">
        <v>40</v>
      </c>
      <c r="G1727">
        <v>58.7</v>
      </c>
      <c r="H1727" t="s">
        <v>24</v>
      </c>
      <c r="I1727">
        <v>9</v>
      </c>
      <c r="J1727">
        <v>53</v>
      </c>
      <c r="K1727">
        <v>44</v>
      </c>
      <c r="L1727">
        <v>9</v>
      </c>
      <c r="M1727">
        <v>4.66</v>
      </c>
      <c r="O1727">
        <v>-0.25</v>
      </c>
      <c r="P1727">
        <v>-1.07</v>
      </c>
      <c r="Q1727">
        <v>-0.22</v>
      </c>
      <c r="S1727" t="s">
        <v>2213</v>
      </c>
      <c r="T1727" t="s">
        <v>8358</v>
      </c>
    </row>
    <row r="1728" spans="1:20" x14ac:dyDescent="0.2">
      <c r="A1728">
        <v>2457</v>
      </c>
      <c r="C1728">
        <v>47863</v>
      </c>
      <c r="D1728">
        <v>95996</v>
      </c>
      <c r="E1728">
        <v>6</v>
      </c>
      <c r="F1728">
        <v>41</v>
      </c>
      <c r="G1728">
        <v>21.8</v>
      </c>
      <c r="H1728" t="s">
        <v>24</v>
      </c>
      <c r="I1728">
        <v>16</v>
      </c>
      <c r="J1728">
        <v>23</v>
      </c>
      <c r="K1728">
        <v>51</v>
      </c>
      <c r="L1728">
        <v>16</v>
      </c>
      <c r="M1728">
        <v>6.28</v>
      </c>
      <c r="O1728">
        <v>-0.01</v>
      </c>
      <c r="P1728">
        <v>-7.0000000000000007E-2</v>
      </c>
      <c r="S1728" t="s">
        <v>89</v>
      </c>
      <c r="T1728" t="s">
        <v>89</v>
      </c>
    </row>
    <row r="1729" spans="1:20" x14ac:dyDescent="0.2">
      <c r="A1729">
        <v>2458</v>
      </c>
      <c r="C1729">
        <v>47886</v>
      </c>
      <c r="D1729">
        <v>95997</v>
      </c>
      <c r="E1729">
        <v>6</v>
      </c>
      <c r="F1729">
        <v>41</v>
      </c>
      <c r="G1729">
        <v>17.2</v>
      </c>
      <c r="H1729" t="s">
        <v>24</v>
      </c>
      <c r="I1729">
        <v>11</v>
      </c>
      <c r="J1729">
        <v>0</v>
      </c>
      <c r="K1729">
        <v>12</v>
      </c>
      <c r="L1729">
        <v>11</v>
      </c>
      <c r="M1729">
        <v>6.11</v>
      </c>
      <c r="O1729">
        <v>1.68</v>
      </c>
      <c r="S1729" t="s">
        <v>419</v>
      </c>
      <c r="T1729" t="s">
        <v>419</v>
      </c>
    </row>
    <row r="1730" spans="1:20" x14ac:dyDescent="0.2">
      <c r="A1730">
        <v>2459</v>
      </c>
      <c r="B1730" t="s">
        <v>2214</v>
      </c>
      <c r="C1730">
        <v>47914</v>
      </c>
      <c r="D1730">
        <v>41288</v>
      </c>
      <c r="E1730">
        <v>6</v>
      </c>
      <c r="F1730">
        <v>43</v>
      </c>
      <c r="G1730">
        <v>5</v>
      </c>
      <c r="H1730" t="s">
        <v>24</v>
      </c>
      <c r="I1730">
        <v>44</v>
      </c>
      <c r="J1730">
        <v>31</v>
      </c>
      <c r="K1730">
        <v>28</v>
      </c>
      <c r="L1730">
        <v>44</v>
      </c>
      <c r="M1730">
        <v>5.0199999999999996</v>
      </c>
      <c r="O1730">
        <v>1.48</v>
      </c>
      <c r="P1730">
        <v>1.83</v>
      </c>
      <c r="S1730" t="s">
        <v>77</v>
      </c>
      <c r="T1730" t="s">
        <v>77</v>
      </c>
    </row>
    <row r="1731" spans="1:20" x14ac:dyDescent="0.2">
      <c r="A1731">
        <v>2461</v>
      </c>
      <c r="C1731">
        <v>47964</v>
      </c>
      <c r="D1731">
        <v>114269</v>
      </c>
      <c r="E1731">
        <v>6</v>
      </c>
      <c r="F1731">
        <v>41</v>
      </c>
      <c r="G1731">
        <v>5.4</v>
      </c>
      <c r="H1731" t="s">
        <v>24</v>
      </c>
      <c r="I1731">
        <v>0</v>
      </c>
      <c r="J1731">
        <v>29</v>
      </c>
      <c r="K1731">
        <v>43</v>
      </c>
      <c r="L1731">
        <v>0</v>
      </c>
      <c r="M1731">
        <v>5.79</v>
      </c>
      <c r="O1731">
        <v>-0.1</v>
      </c>
      <c r="P1731">
        <v>-0.37</v>
      </c>
      <c r="S1731" t="s">
        <v>111</v>
      </c>
      <c r="T1731" t="s">
        <v>111</v>
      </c>
    </row>
    <row r="1732" spans="1:20" x14ac:dyDescent="0.2">
      <c r="A1732">
        <v>2463</v>
      </c>
      <c r="C1732">
        <v>47979</v>
      </c>
      <c r="D1732">
        <v>25916</v>
      </c>
      <c r="E1732">
        <v>6</v>
      </c>
      <c r="F1732">
        <v>44</v>
      </c>
      <c r="G1732">
        <v>11.6</v>
      </c>
      <c r="H1732" t="s">
        <v>24</v>
      </c>
      <c r="I1732">
        <v>53</v>
      </c>
      <c r="J1732">
        <v>17</v>
      </c>
      <c r="K1732">
        <v>47</v>
      </c>
      <c r="L1732">
        <v>53</v>
      </c>
      <c r="M1732">
        <v>6.27</v>
      </c>
      <c r="O1732">
        <v>1.08</v>
      </c>
      <c r="S1732" t="s">
        <v>197</v>
      </c>
      <c r="T1732" t="s">
        <v>197</v>
      </c>
    </row>
    <row r="1733" spans="1:20" x14ac:dyDescent="0.2">
      <c r="A1733">
        <v>2464</v>
      </c>
      <c r="C1733">
        <v>48073</v>
      </c>
      <c r="D1733">
        <v>59406</v>
      </c>
      <c r="E1733">
        <v>6</v>
      </c>
      <c r="F1733">
        <v>43</v>
      </c>
      <c r="G1733">
        <v>13.8</v>
      </c>
      <c r="H1733" t="s">
        <v>24</v>
      </c>
      <c r="I1733">
        <v>37</v>
      </c>
      <c r="J1733">
        <v>8</v>
      </c>
      <c r="K1733">
        <v>49</v>
      </c>
      <c r="L1733">
        <v>37</v>
      </c>
      <c r="M1733">
        <v>6.19</v>
      </c>
      <c r="O1733">
        <v>1.03</v>
      </c>
      <c r="S1733" t="s">
        <v>197</v>
      </c>
      <c r="T1733" t="s">
        <v>197</v>
      </c>
    </row>
    <row r="1734" spans="1:20" x14ac:dyDescent="0.2">
      <c r="A1734">
        <v>2466</v>
      </c>
      <c r="B1734" t="s">
        <v>2216</v>
      </c>
      <c r="C1734">
        <v>48097</v>
      </c>
      <c r="D1734">
        <v>96015</v>
      </c>
      <c r="E1734">
        <v>6</v>
      </c>
      <c r="F1734">
        <v>42</v>
      </c>
      <c r="G1734">
        <v>24.3</v>
      </c>
      <c r="H1734" t="s">
        <v>24</v>
      </c>
      <c r="I1734">
        <v>17</v>
      </c>
      <c r="J1734">
        <v>38</v>
      </c>
      <c r="K1734">
        <v>43</v>
      </c>
      <c r="L1734">
        <v>17</v>
      </c>
      <c r="M1734">
        <v>5.21</v>
      </c>
      <c r="O1734">
        <v>0.06</v>
      </c>
      <c r="P1734">
        <v>0.01</v>
      </c>
      <c r="S1734" t="s">
        <v>114</v>
      </c>
      <c r="T1734" t="s">
        <v>114</v>
      </c>
    </row>
    <row r="1735" spans="1:20" x14ac:dyDescent="0.2">
      <c r="A1735">
        <v>2467</v>
      </c>
      <c r="C1735">
        <v>48099</v>
      </c>
      <c r="D1735">
        <v>114293</v>
      </c>
      <c r="E1735">
        <v>6</v>
      </c>
      <c r="F1735">
        <v>41</v>
      </c>
      <c r="G1735">
        <v>59.3</v>
      </c>
      <c r="H1735" t="s">
        <v>24</v>
      </c>
      <c r="I1735">
        <v>6</v>
      </c>
      <c r="J1735">
        <v>20</v>
      </c>
      <c r="K1735">
        <v>42</v>
      </c>
      <c r="L1735">
        <v>6</v>
      </c>
      <c r="M1735">
        <v>6.37</v>
      </c>
      <c r="O1735">
        <v>-0.05</v>
      </c>
      <c r="P1735">
        <v>-0.94</v>
      </c>
      <c r="Q1735">
        <v>-0.05</v>
      </c>
      <c r="S1735" t="s">
        <v>2217</v>
      </c>
      <c r="T1735" t="s">
        <v>2217</v>
      </c>
    </row>
    <row r="1736" spans="1:20" x14ac:dyDescent="0.2">
      <c r="A1736">
        <v>2469</v>
      </c>
      <c r="C1736">
        <v>48217</v>
      </c>
      <c r="D1736">
        <v>133585</v>
      </c>
      <c r="E1736">
        <v>6</v>
      </c>
      <c r="F1736">
        <v>41</v>
      </c>
      <c r="G1736">
        <v>56.4</v>
      </c>
      <c r="H1736" t="s">
        <v>26</v>
      </c>
      <c r="I1736">
        <v>9</v>
      </c>
      <c r="J1736">
        <v>10</v>
      </c>
      <c r="K1736">
        <v>2</v>
      </c>
      <c r="L1736">
        <v>-9</v>
      </c>
      <c r="M1736">
        <v>5.19</v>
      </c>
      <c r="O1736">
        <v>1.53</v>
      </c>
      <c r="P1736">
        <v>1.89</v>
      </c>
      <c r="Q1736">
        <v>0.68</v>
      </c>
      <c r="S1736" t="s">
        <v>53</v>
      </c>
      <c r="T1736" t="s">
        <v>53</v>
      </c>
    </row>
    <row r="1737" spans="1:20" x14ac:dyDescent="0.2">
      <c r="A1737">
        <v>2470</v>
      </c>
      <c r="B1737" t="s">
        <v>2219</v>
      </c>
      <c r="C1737">
        <v>48250</v>
      </c>
      <c r="D1737">
        <v>25939</v>
      </c>
      <c r="E1737">
        <v>6</v>
      </c>
      <c r="F1737">
        <v>46</v>
      </c>
      <c r="G1737">
        <v>14.1</v>
      </c>
      <c r="H1737" t="s">
        <v>24</v>
      </c>
      <c r="I1737">
        <v>59</v>
      </c>
      <c r="J1737">
        <v>26</v>
      </c>
      <c r="K1737">
        <v>30</v>
      </c>
      <c r="L1737">
        <v>59</v>
      </c>
      <c r="M1737">
        <v>4.87</v>
      </c>
      <c r="O1737">
        <v>0.08</v>
      </c>
      <c r="P1737">
        <v>0.08</v>
      </c>
      <c r="Q1737">
        <v>0.03</v>
      </c>
      <c r="S1737" t="s">
        <v>298</v>
      </c>
      <c r="T1737" t="s">
        <v>298</v>
      </c>
    </row>
    <row r="1738" spans="1:20" x14ac:dyDescent="0.2">
      <c r="A1738">
        <v>2471</v>
      </c>
      <c r="C1738">
        <v>48272</v>
      </c>
      <c r="D1738">
        <v>59425</v>
      </c>
      <c r="E1738">
        <v>6</v>
      </c>
      <c r="F1738">
        <v>44</v>
      </c>
      <c r="G1738">
        <v>12.6</v>
      </c>
      <c r="H1738" t="s">
        <v>24</v>
      </c>
      <c r="I1738">
        <v>36</v>
      </c>
      <c r="J1738">
        <v>6</v>
      </c>
      <c r="K1738">
        <v>35</v>
      </c>
      <c r="L1738">
        <v>36</v>
      </c>
      <c r="M1738">
        <v>6.31</v>
      </c>
      <c r="N1738" t="s">
        <v>103</v>
      </c>
      <c r="O1738">
        <v>0.06</v>
      </c>
      <c r="P1738">
        <v>0.11</v>
      </c>
      <c r="S1738" t="s">
        <v>114</v>
      </c>
      <c r="T1738" t="s">
        <v>114</v>
      </c>
    </row>
    <row r="1739" spans="1:20" x14ac:dyDescent="0.2">
      <c r="A1739">
        <v>2473</v>
      </c>
      <c r="B1739" t="s">
        <v>2222</v>
      </c>
      <c r="C1739">
        <v>48329</v>
      </c>
      <c r="D1739">
        <v>78682</v>
      </c>
      <c r="E1739">
        <v>6</v>
      </c>
      <c r="F1739">
        <v>43</v>
      </c>
      <c r="G1739">
        <v>55.9</v>
      </c>
      <c r="H1739" t="s">
        <v>24</v>
      </c>
      <c r="I1739">
        <v>25</v>
      </c>
      <c r="J1739">
        <v>7</v>
      </c>
      <c r="K1739">
        <v>52</v>
      </c>
      <c r="L1739">
        <v>25</v>
      </c>
      <c r="M1739">
        <v>2.98</v>
      </c>
      <c r="O1739">
        <v>1.4</v>
      </c>
      <c r="P1739">
        <v>1.46</v>
      </c>
      <c r="Q1739">
        <v>0.61</v>
      </c>
      <c r="S1739" t="s">
        <v>2223</v>
      </c>
      <c r="T1739" t="s">
        <v>2223</v>
      </c>
    </row>
    <row r="1740" spans="1:20" x14ac:dyDescent="0.2">
      <c r="A1740">
        <v>2474</v>
      </c>
      <c r="C1740">
        <v>48348</v>
      </c>
      <c r="D1740">
        <v>114312</v>
      </c>
      <c r="E1740">
        <v>6</v>
      </c>
      <c r="F1740">
        <v>43</v>
      </c>
      <c r="G1740">
        <v>6.5</v>
      </c>
      <c r="H1740" t="s">
        <v>24</v>
      </c>
      <c r="I1740">
        <v>3</v>
      </c>
      <c r="J1740">
        <v>2</v>
      </c>
      <c r="K1740">
        <v>0</v>
      </c>
      <c r="L1740">
        <v>3</v>
      </c>
      <c r="M1740">
        <v>6.19</v>
      </c>
      <c r="O1740">
        <v>1.37</v>
      </c>
      <c r="P1740">
        <v>1.6</v>
      </c>
      <c r="S1740" t="s">
        <v>197</v>
      </c>
      <c r="T1740" t="s">
        <v>197</v>
      </c>
    </row>
    <row r="1741" spans="1:20" x14ac:dyDescent="0.2">
      <c r="A1741">
        <v>2477</v>
      </c>
      <c r="B1741" t="s">
        <v>2224</v>
      </c>
      <c r="C1741">
        <v>48432</v>
      </c>
      <c r="D1741">
        <v>25947</v>
      </c>
      <c r="E1741">
        <v>6</v>
      </c>
      <c r="F1741">
        <v>46</v>
      </c>
      <c r="G1741">
        <v>49.5</v>
      </c>
      <c r="H1741" t="s">
        <v>24</v>
      </c>
      <c r="I1741">
        <v>57</v>
      </c>
      <c r="J1741">
        <v>10</v>
      </c>
      <c r="K1741">
        <v>9</v>
      </c>
      <c r="L1741">
        <v>57</v>
      </c>
      <c r="M1741">
        <v>5.35</v>
      </c>
      <c r="O1741">
        <v>0.96</v>
      </c>
      <c r="P1741">
        <v>0.73</v>
      </c>
      <c r="S1741" t="s">
        <v>54</v>
      </c>
      <c r="T1741" t="s">
        <v>54</v>
      </c>
    </row>
    <row r="1742" spans="1:20" x14ac:dyDescent="0.2">
      <c r="A1742">
        <v>2478</v>
      </c>
      <c r="B1742" t="s">
        <v>2225</v>
      </c>
      <c r="C1742">
        <v>48433</v>
      </c>
      <c r="D1742">
        <v>96051</v>
      </c>
      <c r="E1742">
        <v>6</v>
      </c>
      <c r="F1742">
        <v>43</v>
      </c>
      <c r="G1742">
        <v>59.3</v>
      </c>
      <c r="H1742" t="s">
        <v>24</v>
      </c>
      <c r="I1742">
        <v>13</v>
      </c>
      <c r="J1742">
        <v>13</v>
      </c>
      <c r="K1742">
        <v>40</v>
      </c>
      <c r="L1742">
        <v>13</v>
      </c>
      <c r="M1742">
        <v>4.49</v>
      </c>
      <c r="O1742">
        <v>1.1599999999999999</v>
      </c>
      <c r="P1742">
        <v>1.1599999999999999</v>
      </c>
      <c r="Q1742">
        <v>0.6</v>
      </c>
      <c r="S1742" t="s">
        <v>2226</v>
      </c>
      <c r="T1742" t="s">
        <v>54</v>
      </c>
    </row>
    <row r="1743" spans="1:20" x14ac:dyDescent="0.2">
      <c r="A1743">
        <v>2479</v>
      </c>
      <c r="C1743">
        <v>48434</v>
      </c>
      <c r="D1743">
        <v>114324</v>
      </c>
      <c r="E1743">
        <v>6</v>
      </c>
      <c r="F1743">
        <v>43</v>
      </c>
      <c r="G1743">
        <v>38.700000000000003</v>
      </c>
      <c r="H1743" t="s">
        <v>24</v>
      </c>
      <c r="I1743">
        <v>3</v>
      </c>
      <c r="J1743">
        <v>55</v>
      </c>
      <c r="K1743">
        <v>56</v>
      </c>
      <c r="L1743">
        <v>3</v>
      </c>
      <c r="M1743">
        <v>5.9</v>
      </c>
      <c r="O1743">
        <v>-0.02</v>
      </c>
      <c r="P1743">
        <v>-0.89</v>
      </c>
      <c r="S1743" t="s">
        <v>2278</v>
      </c>
      <c r="T1743" t="s">
        <v>2278</v>
      </c>
    </row>
    <row r="1744" spans="1:20" x14ac:dyDescent="0.2">
      <c r="A1744">
        <v>2480</v>
      </c>
      <c r="B1744" t="s">
        <v>2227</v>
      </c>
      <c r="C1744">
        <v>48450</v>
      </c>
      <c r="D1744">
        <v>78692</v>
      </c>
      <c r="E1744">
        <v>6</v>
      </c>
      <c r="F1744">
        <v>44</v>
      </c>
      <c r="G1744">
        <v>45.5</v>
      </c>
      <c r="H1744" t="s">
        <v>24</v>
      </c>
      <c r="I1744">
        <v>28</v>
      </c>
      <c r="J1744">
        <v>58</v>
      </c>
      <c r="K1744">
        <v>15</v>
      </c>
      <c r="L1744">
        <v>28</v>
      </c>
      <c r="M1744">
        <v>5.44</v>
      </c>
      <c r="O1744">
        <v>1.45</v>
      </c>
      <c r="P1744">
        <v>1.64</v>
      </c>
      <c r="S1744" t="s">
        <v>172</v>
      </c>
      <c r="T1744" t="s">
        <v>172</v>
      </c>
    </row>
    <row r="1745" spans="1:20" x14ac:dyDescent="0.2">
      <c r="A1745">
        <v>2483</v>
      </c>
      <c r="B1745" t="s">
        <v>1433</v>
      </c>
      <c r="C1745">
        <v>48682</v>
      </c>
      <c r="D1745">
        <v>41330</v>
      </c>
      <c r="E1745">
        <v>6</v>
      </c>
      <c r="F1745">
        <v>46</v>
      </c>
      <c r="G1745">
        <v>44.3</v>
      </c>
      <c r="H1745" t="s">
        <v>24</v>
      </c>
      <c r="I1745">
        <v>43</v>
      </c>
      <c r="J1745">
        <v>34</v>
      </c>
      <c r="K1745">
        <v>39</v>
      </c>
      <c r="L1745">
        <v>43</v>
      </c>
      <c r="M1745">
        <v>5.25</v>
      </c>
      <c r="O1745">
        <v>0.56000000000000005</v>
      </c>
      <c r="P1745">
        <v>0.05</v>
      </c>
      <c r="S1745" t="s">
        <v>124</v>
      </c>
      <c r="T1745" t="s">
        <v>124</v>
      </c>
    </row>
    <row r="1746" spans="1:20" x14ac:dyDescent="0.2">
      <c r="A1746">
        <v>2484</v>
      </c>
      <c r="B1746" t="s">
        <v>1434</v>
      </c>
      <c r="C1746">
        <v>48737</v>
      </c>
      <c r="D1746">
        <v>96074</v>
      </c>
      <c r="E1746">
        <v>6</v>
      </c>
      <c r="F1746">
        <v>45</v>
      </c>
      <c r="G1746">
        <v>17.399999999999999</v>
      </c>
      <c r="H1746" t="s">
        <v>24</v>
      </c>
      <c r="I1746">
        <v>12</v>
      </c>
      <c r="J1746">
        <v>53</v>
      </c>
      <c r="K1746">
        <v>44</v>
      </c>
      <c r="L1746">
        <v>12</v>
      </c>
      <c r="M1746">
        <v>3.36</v>
      </c>
      <c r="O1746">
        <v>0.43</v>
      </c>
      <c r="P1746">
        <v>0.06</v>
      </c>
      <c r="Q1746">
        <v>0.23</v>
      </c>
      <c r="S1746" t="s">
        <v>136</v>
      </c>
      <c r="T1746" t="s">
        <v>136</v>
      </c>
    </row>
    <row r="1747" spans="1:20" x14ac:dyDescent="0.2">
      <c r="A1747">
        <v>2485</v>
      </c>
      <c r="C1747">
        <v>48767</v>
      </c>
      <c r="D1747">
        <v>25963</v>
      </c>
      <c r="E1747">
        <v>6</v>
      </c>
      <c r="F1747">
        <v>48</v>
      </c>
      <c r="G1747">
        <v>12.9</v>
      </c>
      <c r="H1747" t="s">
        <v>24</v>
      </c>
      <c r="I1747">
        <v>55</v>
      </c>
      <c r="J1747">
        <v>42</v>
      </c>
      <c r="K1747">
        <v>16</v>
      </c>
      <c r="L1747">
        <v>55</v>
      </c>
      <c r="M1747">
        <v>6.33</v>
      </c>
      <c r="N1747" t="s">
        <v>349</v>
      </c>
      <c r="R1747" t="s">
        <v>216</v>
      </c>
      <c r="S1747" t="s">
        <v>217</v>
      </c>
      <c r="T1747" t="s">
        <v>5656</v>
      </c>
    </row>
    <row r="1748" spans="1:20" x14ac:dyDescent="0.2">
      <c r="A1748">
        <v>2486</v>
      </c>
      <c r="C1748">
        <v>48766</v>
      </c>
      <c r="D1748">
        <v>25962</v>
      </c>
      <c r="E1748">
        <v>6</v>
      </c>
      <c r="F1748">
        <v>48</v>
      </c>
      <c r="G1748">
        <v>12.3</v>
      </c>
      <c r="H1748" t="s">
        <v>24</v>
      </c>
      <c r="I1748">
        <v>55</v>
      </c>
      <c r="J1748">
        <v>42</v>
      </c>
      <c r="K1748">
        <v>16</v>
      </c>
      <c r="L1748">
        <v>55</v>
      </c>
      <c r="M1748">
        <v>6.28</v>
      </c>
      <c r="N1748" t="s">
        <v>349</v>
      </c>
      <c r="O1748">
        <v>0.47</v>
      </c>
      <c r="R1748" t="s">
        <v>216</v>
      </c>
      <c r="S1748" t="s">
        <v>2154</v>
      </c>
      <c r="T1748" t="s">
        <v>8388</v>
      </c>
    </row>
    <row r="1749" spans="1:20" x14ac:dyDescent="0.2">
      <c r="A1749">
        <v>2487</v>
      </c>
      <c r="B1749" t="s">
        <v>1435</v>
      </c>
      <c r="C1749">
        <v>48781</v>
      </c>
      <c r="D1749">
        <v>41346</v>
      </c>
      <c r="E1749">
        <v>6</v>
      </c>
      <c r="F1749">
        <v>47</v>
      </c>
      <c r="G1749">
        <v>39.6</v>
      </c>
      <c r="H1749" t="s">
        <v>24</v>
      </c>
      <c r="I1749">
        <v>48</v>
      </c>
      <c r="J1749">
        <v>47</v>
      </c>
      <c r="K1749">
        <v>22</v>
      </c>
      <c r="L1749">
        <v>48</v>
      </c>
      <c r="M1749">
        <v>5.22</v>
      </c>
      <c r="O1749">
        <v>1.1200000000000001</v>
      </c>
      <c r="P1749">
        <v>1.04</v>
      </c>
      <c r="S1749" t="s">
        <v>54</v>
      </c>
      <c r="T1749" t="s">
        <v>54</v>
      </c>
    </row>
    <row r="1750" spans="1:20" x14ac:dyDescent="0.2">
      <c r="A1750">
        <v>2489</v>
      </c>
      <c r="B1750" t="s">
        <v>1437</v>
      </c>
      <c r="C1750">
        <v>48843</v>
      </c>
      <c r="D1750">
        <v>96084</v>
      </c>
      <c r="E1750">
        <v>6</v>
      </c>
      <c r="F1750">
        <v>45</v>
      </c>
      <c r="G1750">
        <v>54.2</v>
      </c>
      <c r="H1750" t="s">
        <v>24</v>
      </c>
      <c r="I1750">
        <v>12</v>
      </c>
      <c r="J1750">
        <v>41</v>
      </c>
      <c r="K1750">
        <v>37</v>
      </c>
      <c r="L1750">
        <v>12</v>
      </c>
      <c r="M1750">
        <v>6.46</v>
      </c>
      <c r="S1750" t="s">
        <v>554</v>
      </c>
      <c r="T1750" t="s">
        <v>554</v>
      </c>
    </row>
    <row r="1751" spans="1:20" x14ac:dyDescent="0.2">
      <c r="A1751">
        <v>2490</v>
      </c>
      <c r="B1751" t="s">
        <v>1438</v>
      </c>
      <c r="C1751">
        <v>48879</v>
      </c>
      <c r="D1751">
        <v>13973</v>
      </c>
      <c r="E1751">
        <v>6</v>
      </c>
      <c r="F1751">
        <v>50</v>
      </c>
      <c r="G1751">
        <v>57.1</v>
      </c>
      <c r="H1751" t="s">
        <v>24</v>
      </c>
      <c r="I1751">
        <v>67</v>
      </c>
      <c r="J1751">
        <v>34</v>
      </c>
      <c r="K1751">
        <v>19</v>
      </c>
      <c r="L1751">
        <v>67</v>
      </c>
      <c r="M1751">
        <v>5.14</v>
      </c>
      <c r="O1751">
        <v>-0.17</v>
      </c>
      <c r="P1751">
        <v>-0.63</v>
      </c>
      <c r="S1751" t="s">
        <v>2343</v>
      </c>
      <c r="T1751" t="s">
        <v>2343</v>
      </c>
    </row>
    <row r="1752" spans="1:20" x14ac:dyDescent="0.2">
      <c r="A1752">
        <v>2494</v>
      </c>
      <c r="B1752" t="s">
        <v>1444</v>
      </c>
      <c r="C1752">
        <v>48977</v>
      </c>
      <c r="D1752">
        <v>114388</v>
      </c>
      <c r="E1752">
        <v>6</v>
      </c>
      <c r="F1752">
        <v>46</v>
      </c>
      <c r="G1752">
        <v>32.4</v>
      </c>
      <c r="H1752" t="s">
        <v>24</v>
      </c>
      <c r="I1752">
        <v>8</v>
      </c>
      <c r="J1752">
        <v>35</v>
      </c>
      <c r="K1752">
        <v>14</v>
      </c>
      <c r="L1752">
        <v>8</v>
      </c>
      <c r="M1752">
        <v>5.93</v>
      </c>
      <c r="O1752">
        <v>-0.17</v>
      </c>
      <c r="P1752">
        <v>-0.69</v>
      </c>
      <c r="S1752" t="s">
        <v>3156</v>
      </c>
      <c r="T1752" t="s">
        <v>3156</v>
      </c>
    </row>
    <row r="1753" spans="1:20" x14ac:dyDescent="0.2">
      <c r="A1753">
        <v>2498</v>
      </c>
      <c r="C1753">
        <v>49048</v>
      </c>
      <c r="D1753">
        <v>151895</v>
      </c>
      <c r="E1753">
        <v>6</v>
      </c>
      <c r="F1753">
        <v>45</v>
      </c>
      <c r="G1753">
        <v>59.3</v>
      </c>
      <c r="H1753" t="s">
        <v>26</v>
      </c>
      <c r="I1753">
        <v>14</v>
      </c>
      <c r="J1753">
        <v>47</v>
      </c>
      <c r="K1753">
        <v>46</v>
      </c>
      <c r="L1753">
        <v>-14</v>
      </c>
      <c r="M1753">
        <v>5.32</v>
      </c>
      <c r="O1753">
        <v>7.0000000000000007E-2</v>
      </c>
      <c r="P1753">
        <v>0.12</v>
      </c>
      <c r="S1753" t="s">
        <v>114</v>
      </c>
      <c r="T1753" t="s">
        <v>114</v>
      </c>
    </row>
    <row r="1754" spans="1:20" x14ac:dyDescent="0.2">
      <c r="A1754">
        <v>2499</v>
      </c>
      <c r="C1754">
        <v>49059</v>
      </c>
      <c r="D1754">
        <v>96111</v>
      </c>
      <c r="E1754">
        <v>6</v>
      </c>
      <c r="F1754">
        <v>47</v>
      </c>
      <c r="G1754">
        <v>23.5</v>
      </c>
      <c r="H1754" t="s">
        <v>24</v>
      </c>
      <c r="I1754">
        <v>18</v>
      </c>
      <c r="J1754">
        <v>11</v>
      </c>
      <c r="K1754">
        <v>36</v>
      </c>
      <c r="L1754">
        <v>18</v>
      </c>
      <c r="M1754">
        <v>6.2</v>
      </c>
      <c r="N1754" t="s">
        <v>103</v>
      </c>
      <c r="O1754">
        <v>7.0000000000000007E-2</v>
      </c>
      <c r="P1754">
        <v>0.01</v>
      </c>
      <c r="S1754" t="s">
        <v>114</v>
      </c>
      <c r="T1754" t="s">
        <v>114</v>
      </c>
    </row>
    <row r="1755" spans="1:20" x14ac:dyDescent="0.2">
      <c r="A1755">
        <v>2502</v>
      </c>
      <c r="C1755">
        <v>49147</v>
      </c>
      <c r="D1755">
        <v>151911</v>
      </c>
      <c r="E1755">
        <v>6</v>
      </c>
      <c r="F1755">
        <v>46</v>
      </c>
      <c r="G1755">
        <v>39</v>
      </c>
      <c r="H1755" t="s">
        <v>26</v>
      </c>
      <c r="I1755">
        <v>10</v>
      </c>
      <c r="J1755">
        <v>6</v>
      </c>
      <c r="K1755">
        <v>26</v>
      </c>
      <c r="L1755">
        <v>-10</v>
      </c>
      <c r="M1755">
        <v>5.66</v>
      </c>
      <c r="O1755">
        <v>-0.05</v>
      </c>
      <c r="P1755">
        <v>-0.11</v>
      </c>
      <c r="S1755" t="s">
        <v>191</v>
      </c>
      <c r="T1755" t="s">
        <v>191</v>
      </c>
    </row>
    <row r="1756" spans="1:20" x14ac:dyDescent="0.2">
      <c r="A1756">
        <v>2503</v>
      </c>
      <c r="B1756" t="s">
        <v>1447</v>
      </c>
      <c r="C1756">
        <v>49161</v>
      </c>
      <c r="D1756">
        <v>114410</v>
      </c>
      <c r="E1756">
        <v>6</v>
      </c>
      <c r="F1756">
        <v>47</v>
      </c>
      <c r="G1756">
        <v>19.8</v>
      </c>
      <c r="H1756" t="s">
        <v>24</v>
      </c>
      <c r="I1756">
        <v>8</v>
      </c>
      <c r="J1756">
        <v>2</v>
      </c>
      <c r="K1756">
        <v>14</v>
      </c>
      <c r="L1756">
        <v>8</v>
      </c>
      <c r="M1756">
        <v>4.7699999999999996</v>
      </c>
      <c r="O1756">
        <v>1.4</v>
      </c>
      <c r="P1756">
        <v>1.65</v>
      </c>
      <c r="Q1756">
        <v>0.7</v>
      </c>
      <c r="S1756" t="s">
        <v>172</v>
      </c>
      <c r="T1756" t="s">
        <v>172</v>
      </c>
    </row>
    <row r="1757" spans="1:20" x14ac:dyDescent="0.2">
      <c r="A1757">
        <v>2504</v>
      </c>
      <c r="B1757" t="s">
        <v>1448</v>
      </c>
      <c r="C1757">
        <v>49229</v>
      </c>
      <c r="D1757">
        <v>151919</v>
      </c>
      <c r="E1757">
        <v>6</v>
      </c>
      <c r="F1757">
        <v>46</v>
      </c>
      <c r="G1757">
        <v>51.1</v>
      </c>
      <c r="H1757" t="s">
        <v>26</v>
      </c>
      <c r="I1757">
        <v>14</v>
      </c>
      <c r="J1757">
        <v>25</v>
      </c>
      <c r="K1757">
        <v>33</v>
      </c>
      <c r="L1757">
        <v>-14</v>
      </c>
      <c r="M1757">
        <v>5.29</v>
      </c>
      <c r="O1757">
        <v>-0.04</v>
      </c>
      <c r="P1757">
        <v>-0.25</v>
      </c>
      <c r="S1757" t="s">
        <v>39</v>
      </c>
      <c r="T1757" t="s">
        <v>39</v>
      </c>
    </row>
    <row r="1758" spans="1:20" x14ac:dyDescent="0.2">
      <c r="A1758">
        <v>2506</v>
      </c>
      <c r="B1758" t="s">
        <v>1449</v>
      </c>
      <c r="C1758">
        <v>49293</v>
      </c>
      <c r="D1758">
        <v>114428</v>
      </c>
      <c r="E1758">
        <v>6</v>
      </c>
      <c r="F1758">
        <v>47</v>
      </c>
      <c r="G1758">
        <v>51.6</v>
      </c>
      <c r="H1758" t="s">
        <v>24</v>
      </c>
      <c r="I1758">
        <v>2</v>
      </c>
      <c r="J1758">
        <v>24</v>
      </c>
      <c r="K1758">
        <v>44</v>
      </c>
      <c r="L1758">
        <v>2</v>
      </c>
      <c r="M1758">
        <v>4.47</v>
      </c>
      <c r="O1758">
        <v>1.1100000000000001</v>
      </c>
      <c r="P1758">
        <v>1.04</v>
      </c>
      <c r="Q1758">
        <v>0.55000000000000004</v>
      </c>
      <c r="S1758" t="s">
        <v>1450</v>
      </c>
      <c r="T1758" t="s">
        <v>3749</v>
      </c>
    </row>
    <row r="1759" spans="1:20" x14ac:dyDescent="0.2">
      <c r="A1759">
        <v>2508</v>
      </c>
      <c r="C1759">
        <v>49331</v>
      </c>
      <c r="D1759">
        <v>133679</v>
      </c>
      <c r="E1759">
        <v>6</v>
      </c>
      <c r="F1759">
        <v>47</v>
      </c>
      <c r="G1759">
        <v>37.1</v>
      </c>
      <c r="H1759" t="s">
        <v>26</v>
      </c>
      <c r="I1759">
        <v>8</v>
      </c>
      <c r="J1759">
        <v>59</v>
      </c>
      <c r="K1759">
        <v>54</v>
      </c>
      <c r="L1759">
        <v>-8</v>
      </c>
      <c r="M1759">
        <v>5.07</v>
      </c>
      <c r="O1759">
        <v>1.8</v>
      </c>
      <c r="P1759">
        <v>1.88</v>
      </c>
      <c r="S1759" t="s">
        <v>1452</v>
      </c>
      <c r="T1759" t="s">
        <v>8412</v>
      </c>
    </row>
    <row r="1760" spans="1:20" x14ac:dyDescent="0.2">
      <c r="A1760">
        <v>2511</v>
      </c>
      <c r="B1760" t="s">
        <v>1458</v>
      </c>
      <c r="C1760">
        <v>49340</v>
      </c>
      <c r="D1760">
        <v>13986</v>
      </c>
      <c r="E1760">
        <v>6</v>
      </c>
      <c r="F1760">
        <v>53</v>
      </c>
      <c r="G1760">
        <v>42.2</v>
      </c>
      <c r="H1760" t="s">
        <v>24</v>
      </c>
      <c r="I1760">
        <v>68</v>
      </c>
      <c r="J1760">
        <v>53</v>
      </c>
      <c r="K1760">
        <v>18</v>
      </c>
      <c r="L1760">
        <v>68</v>
      </c>
      <c r="M1760">
        <v>5.12</v>
      </c>
      <c r="O1760">
        <v>-0.13</v>
      </c>
      <c r="P1760">
        <v>-0.43</v>
      </c>
      <c r="S1760" t="s">
        <v>112</v>
      </c>
      <c r="T1760" t="s">
        <v>112</v>
      </c>
    </row>
    <row r="1761" spans="1:20" x14ac:dyDescent="0.2">
      <c r="A1761">
        <v>2512</v>
      </c>
      <c r="C1761">
        <v>49380</v>
      </c>
      <c r="D1761">
        <v>59521</v>
      </c>
      <c r="E1761">
        <v>6</v>
      </c>
      <c r="F1761">
        <v>49</v>
      </c>
      <c r="G1761">
        <v>41.3</v>
      </c>
      <c r="H1761" t="s">
        <v>24</v>
      </c>
      <c r="I1761">
        <v>32</v>
      </c>
      <c r="J1761">
        <v>36</v>
      </c>
      <c r="K1761">
        <v>24</v>
      </c>
      <c r="L1761">
        <v>32</v>
      </c>
      <c r="M1761">
        <v>5.71</v>
      </c>
      <c r="O1761">
        <v>1.29</v>
      </c>
      <c r="S1761" t="s">
        <v>2513</v>
      </c>
      <c r="T1761" t="s">
        <v>2513</v>
      </c>
    </row>
    <row r="1762" spans="1:20" x14ac:dyDescent="0.2">
      <c r="A1762">
        <v>2514</v>
      </c>
      <c r="C1762">
        <v>49434</v>
      </c>
      <c r="D1762">
        <v>133687</v>
      </c>
      <c r="E1762">
        <v>6</v>
      </c>
      <c r="F1762">
        <v>48</v>
      </c>
      <c r="G1762">
        <v>19</v>
      </c>
      <c r="H1762" t="s">
        <v>26</v>
      </c>
      <c r="I1762">
        <v>1</v>
      </c>
      <c r="J1762">
        <v>19</v>
      </c>
      <c r="K1762">
        <v>9</v>
      </c>
      <c r="L1762">
        <v>-1</v>
      </c>
      <c r="M1762">
        <v>5.75</v>
      </c>
      <c r="O1762">
        <v>0.28000000000000003</v>
      </c>
      <c r="P1762">
        <v>0.05</v>
      </c>
      <c r="S1762" t="s">
        <v>367</v>
      </c>
      <c r="T1762" t="s">
        <v>367</v>
      </c>
    </row>
    <row r="1763" spans="1:20" x14ac:dyDescent="0.2">
      <c r="A1763">
        <v>2516</v>
      </c>
      <c r="B1763" t="s">
        <v>1461</v>
      </c>
      <c r="C1763">
        <v>49520</v>
      </c>
      <c r="D1763">
        <v>41380</v>
      </c>
      <c r="E1763">
        <v>6</v>
      </c>
      <c r="F1763">
        <v>50</v>
      </c>
      <c r="G1763">
        <v>45.9</v>
      </c>
      <c r="H1763" t="s">
        <v>24</v>
      </c>
      <c r="I1763">
        <v>41</v>
      </c>
      <c r="J1763">
        <v>46</v>
      </c>
      <c r="K1763">
        <v>53</v>
      </c>
      <c r="L1763">
        <v>41</v>
      </c>
      <c r="M1763">
        <v>5.0199999999999996</v>
      </c>
      <c r="O1763">
        <v>1.27</v>
      </c>
      <c r="P1763">
        <v>1.35</v>
      </c>
      <c r="Q1763">
        <v>0.46</v>
      </c>
      <c r="S1763" t="s">
        <v>105</v>
      </c>
      <c r="T1763" t="s">
        <v>105</v>
      </c>
    </row>
    <row r="1764" spans="1:20" x14ac:dyDescent="0.2">
      <c r="A1764">
        <v>2517</v>
      </c>
      <c r="C1764">
        <v>49567</v>
      </c>
      <c r="D1764">
        <v>114465</v>
      </c>
      <c r="E1764">
        <v>6</v>
      </c>
      <c r="F1764">
        <v>49</v>
      </c>
      <c r="G1764">
        <v>3.7</v>
      </c>
      <c r="H1764" t="s">
        <v>24</v>
      </c>
      <c r="I1764">
        <v>1</v>
      </c>
      <c r="J1764">
        <v>0</v>
      </c>
      <c r="K1764">
        <v>7</v>
      </c>
      <c r="L1764">
        <v>1</v>
      </c>
      <c r="M1764">
        <v>6.15</v>
      </c>
      <c r="O1764">
        <v>-0.13</v>
      </c>
      <c r="P1764">
        <v>-0.68</v>
      </c>
      <c r="S1764" t="s">
        <v>1462</v>
      </c>
      <c r="T1764" t="s">
        <v>8422</v>
      </c>
    </row>
    <row r="1765" spans="1:20" x14ac:dyDescent="0.2">
      <c r="A1765">
        <v>2519</v>
      </c>
      <c r="B1765" t="s">
        <v>1463</v>
      </c>
      <c r="C1765">
        <v>49606</v>
      </c>
      <c r="D1765">
        <v>96161</v>
      </c>
      <c r="E1765">
        <v>6</v>
      </c>
      <c r="F1765">
        <v>49</v>
      </c>
      <c r="G1765">
        <v>49.8</v>
      </c>
      <c r="H1765" t="s">
        <v>24</v>
      </c>
      <c r="I1765">
        <v>16</v>
      </c>
      <c r="J1765">
        <v>12</v>
      </c>
      <c r="K1765">
        <v>10</v>
      </c>
      <c r="L1765">
        <v>16</v>
      </c>
      <c r="M1765">
        <v>5.85</v>
      </c>
      <c r="O1765">
        <v>-0.13</v>
      </c>
      <c r="P1765">
        <v>-0.52</v>
      </c>
      <c r="S1765" t="s">
        <v>112</v>
      </c>
      <c r="T1765" t="s">
        <v>112</v>
      </c>
    </row>
    <row r="1766" spans="1:20" x14ac:dyDescent="0.2">
      <c r="A1766">
        <v>2520</v>
      </c>
      <c r="B1766" t="s">
        <v>1465</v>
      </c>
      <c r="C1766">
        <v>49618</v>
      </c>
      <c r="D1766">
        <v>26012</v>
      </c>
      <c r="E1766">
        <v>6</v>
      </c>
      <c r="F1766">
        <v>53</v>
      </c>
      <c r="G1766">
        <v>5.0999999999999996</v>
      </c>
      <c r="H1766" t="s">
        <v>24</v>
      </c>
      <c r="I1766">
        <v>59</v>
      </c>
      <c r="J1766">
        <v>26</v>
      </c>
      <c r="K1766">
        <v>55</v>
      </c>
      <c r="L1766">
        <v>59</v>
      </c>
      <c r="M1766">
        <v>5.33</v>
      </c>
      <c r="O1766">
        <v>0.65</v>
      </c>
      <c r="S1766" t="s">
        <v>1466</v>
      </c>
      <c r="T1766" t="s">
        <v>2041</v>
      </c>
    </row>
    <row r="1767" spans="1:20" x14ac:dyDescent="0.2">
      <c r="A1767">
        <v>2521</v>
      </c>
      <c r="C1767">
        <v>49643</v>
      </c>
      <c r="D1767">
        <v>133718</v>
      </c>
      <c r="E1767">
        <v>6</v>
      </c>
      <c r="F1767">
        <v>49</v>
      </c>
      <c r="G1767">
        <v>16.399999999999999</v>
      </c>
      <c r="H1767" t="s">
        <v>26</v>
      </c>
      <c r="I1767">
        <v>2</v>
      </c>
      <c r="J1767">
        <v>16</v>
      </c>
      <c r="K1767">
        <v>19</v>
      </c>
      <c r="L1767">
        <v>-2</v>
      </c>
      <c r="M1767">
        <v>5.74</v>
      </c>
      <c r="O1767">
        <v>-0.1</v>
      </c>
      <c r="P1767">
        <v>0.46</v>
      </c>
      <c r="S1767" t="s">
        <v>539</v>
      </c>
      <c r="T1767" t="s">
        <v>111</v>
      </c>
    </row>
    <row r="1768" spans="1:20" x14ac:dyDescent="0.2">
      <c r="A1768">
        <v>2522</v>
      </c>
      <c r="C1768">
        <v>49662</v>
      </c>
      <c r="D1768">
        <v>151962</v>
      </c>
      <c r="E1768">
        <v>6</v>
      </c>
      <c r="F1768">
        <v>48</v>
      </c>
      <c r="G1768">
        <v>57.8</v>
      </c>
      <c r="H1768" t="s">
        <v>26</v>
      </c>
      <c r="I1768">
        <v>15</v>
      </c>
      <c r="J1768">
        <v>8</v>
      </c>
      <c r="K1768">
        <v>41</v>
      </c>
      <c r="L1768">
        <v>-15</v>
      </c>
      <c r="M1768">
        <v>5.39</v>
      </c>
      <c r="O1768">
        <v>-0.1</v>
      </c>
      <c r="P1768">
        <v>-0.51</v>
      </c>
      <c r="S1768" t="s">
        <v>177</v>
      </c>
      <c r="T1768" t="s">
        <v>177</v>
      </c>
    </row>
    <row r="1769" spans="1:20" x14ac:dyDescent="0.2">
      <c r="A1769">
        <v>2525</v>
      </c>
      <c r="B1769" t="s">
        <v>1468</v>
      </c>
      <c r="C1769">
        <v>49738</v>
      </c>
      <c r="D1769">
        <v>96179</v>
      </c>
      <c r="E1769">
        <v>6</v>
      </c>
      <c r="F1769">
        <v>50</v>
      </c>
      <c r="G1769">
        <v>25.5</v>
      </c>
      <c r="H1769" t="s">
        <v>24</v>
      </c>
      <c r="I1769">
        <v>13</v>
      </c>
      <c r="J1769">
        <v>24</v>
      </c>
      <c r="K1769">
        <v>48</v>
      </c>
      <c r="L1769">
        <v>13</v>
      </c>
      <c r="M1769">
        <v>5.65</v>
      </c>
      <c r="O1769">
        <v>1.34</v>
      </c>
      <c r="R1769" t="s">
        <v>27</v>
      </c>
      <c r="S1769" t="s">
        <v>133</v>
      </c>
      <c r="T1769" t="s">
        <v>9573</v>
      </c>
    </row>
    <row r="1770" spans="1:20" x14ac:dyDescent="0.2">
      <c r="A1770">
        <v>2527</v>
      </c>
      <c r="C1770">
        <v>49878</v>
      </c>
      <c r="D1770">
        <v>6022</v>
      </c>
      <c r="E1770">
        <v>7</v>
      </c>
      <c r="F1770">
        <v>0</v>
      </c>
      <c r="G1770">
        <v>4</v>
      </c>
      <c r="H1770" t="s">
        <v>24</v>
      </c>
      <c r="I1770">
        <v>76</v>
      </c>
      <c r="J1770">
        <v>58</v>
      </c>
      <c r="K1770">
        <v>39</v>
      </c>
      <c r="L1770">
        <v>76</v>
      </c>
      <c r="M1770">
        <v>4.55</v>
      </c>
      <c r="O1770">
        <v>1.36</v>
      </c>
      <c r="P1770">
        <v>1.66</v>
      </c>
      <c r="Q1770">
        <v>0.71</v>
      </c>
      <c r="S1770" t="s">
        <v>172</v>
      </c>
      <c r="T1770" t="s">
        <v>172</v>
      </c>
    </row>
    <row r="1771" spans="1:20" x14ac:dyDescent="0.2">
      <c r="A1771">
        <v>2529</v>
      </c>
      <c r="B1771" t="s">
        <v>1470</v>
      </c>
      <c r="C1771">
        <v>49908</v>
      </c>
      <c r="D1771">
        <v>78805</v>
      </c>
      <c r="E1771">
        <v>6</v>
      </c>
      <c r="F1771">
        <v>51</v>
      </c>
      <c r="G1771">
        <v>33</v>
      </c>
      <c r="H1771" t="s">
        <v>24</v>
      </c>
      <c r="I1771">
        <v>21</v>
      </c>
      <c r="J1771">
        <v>45</v>
      </c>
      <c r="K1771">
        <v>40</v>
      </c>
      <c r="L1771">
        <v>21</v>
      </c>
      <c r="M1771">
        <v>5.27</v>
      </c>
      <c r="O1771">
        <v>-0.02</v>
      </c>
      <c r="P1771">
        <v>0.01</v>
      </c>
      <c r="S1771" t="s">
        <v>114</v>
      </c>
      <c r="T1771" t="s">
        <v>114</v>
      </c>
    </row>
    <row r="1772" spans="1:20" x14ac:dyDescent="0.2">
      <c r="A1772">
        <v>2530</v>
      </c>
      <c r="C1772">
        <v>49933</v>
      </c>
      <c r="D1772">
        <v>133760</v>
      </c>
      <c r="E1772">
        <v>6</v>
      </c>
      <c r="F1772">
        <v>50</v>
      </c>
      <c r="G1772">
        <v>49.9</v>
      </c>
      <c r="H1772" t="s">
        <v>26</v>
      </c>
      <c r="I1772">
        <v>0</v>
      </c>
      <c r="J1772">
        <v>32</v>
      </c>
      <c r="K1772">
        <v>27</v>
      </c>
      <c r="L1772">
        <v>0</v>
      </c>
      <c r="M1772">
        <v>5.77</v>
      </c>
      <c r="O1772">
        <v>0.39</v>
      </c>
      <c r="P1772">
        <v>-7.0000000000000007E-2</v>
      </c>
      <c r="S1772" t="s">
        <v>63</v>
      </c>
      <c r="T1772" t="s">
        <v>63</v>
      </c>
    </row>
    <row r="1773" spans="1:20" x14ac:dyDescent="0.2">
      <c r="A1773">
        <v>2532</v>
      </c>
      <c r="C1773">
        <v>49949</v>
      </c>
      <c r="D1773">
        <v>41406</v>
      </c>
      <c r="E1773">
        <v>6</v>
      </c>
      <c r="F1773">
        <v>53</v>
      </c>
      <c r="G1773">
        <v>7.6</v>
      </c>
      <c r="H1773" t="s">
        <v>24</v>
      </c>
      <c r="I1773">
        <v>44</v>
      </c>
      <c r="J1773">
        <v>50</v>
      </c>
      <c r="K1773">
        <v>22</v>
      </c>
      <c r="L1773">
        <v>44</v>
      </c>
      <c r="M1773">
        <v>6.26</v>
      </c>
      <c r="O1773">
        <v>0.21</v>
      </c>
      <c r="P1773">
        <v>0.12</v>
      </c>
      <c r="S1773" t="s">
        <v>2380</v>
      </c>
      <c r="T1773" t="s">
        <v>2380</v>
      </c>
    </row>
    <row r="1774" spans="1:20" x14ac:dyDescent="0.2">
      <c r="A1774">
        <v>2533</v>
      </c>
      <c r="C1774">
        <v>49968</v>
      </c>
      <c r="D1774">
        <v>78816</v>
      </c>
      <c r="E1774">
        <v>6</v>
      </c>
      <c r="F1774">
        <v>52</v>
      </c>
      <c r="G1774">
        <v>0</v>
      </c>
      <c r="H1774" t="s">
        <v>24</v>
      </c>
      <c r="I1774">
        <v>23</v>
      </c>
      <c r="J1774">
        <v>36</v>
      </c>
      <c r="K1774">
        <v>6</v>
      </c>
      <c r="L1774">
        <v>23</v>
      </c>
      <c r="M1774">
        <v>5.65</v>
      </c>
      <c r="O1774">
        <v>1.45</v>
      </c>
      <c r="P1774">
        <v>1.96</v>
      </c>
      <c r="S1774" t="s">
        <v>77</v>
      </c>
      <c r="T1774" t="s">
        <v>77</v>
      </c>
    </row>
    <row r="1775" spans="1:20" x14ac:dyDescent="0.2">
      <c r="A1775">
        <v>2534</v>
      </c>
      <c r="C1775">
        <v>49976</v>
      </c>
      <c r="D1775">
        <v>133761</v>
      </c>
      <c r="E1775">
        <v>6</v>
      </c>
      <c r="F1775">
        <v>50</v>
      </c>
      <c r="G1775">
        <v>42.3</v>
      </c>
      <c r="H1775" t="s">
        <v>26</v>
      </c>
      <c r="I1775">
        <v>8</v>
      </c>
      <c r="J1775">
        <v>2</v>
      </c>
      <c r="K1775">
        <v>28</v>
      </c>
      <c r="L1775">
        <v>-8</v>
      </c>
      <c r="M1775">
        <v>6.29</v>
      </c>
      <c r="O1775">
        <v>0</v>
      </c>
      <c r="P1775">
        <v>0.02</v>
      </c>
      <c r="S1775" t="s">
        <v>1472</v>
      </c>
      <c r="T1775" t="s">
        <v>8440</v>
      </c>
    </row>
    <row r="1776" spans="1:20" x14ac:dyDescent="0.2">
      <c r="A1776">
        <v>2539</v>
      </c>
      <c r="B1776" t="s">
        <v>1476</v>
      </c>
      <c r="C1776">
        <v>50018</v>
      </c>
      <c r="D1776">
        <v>59571</v>
      </c>
      <c r="E1776">
        <v>6</v>
      </c>
      <c r="F1776">
        <v>53</v>
      </c>
      <c r="G1776">
        <v>1.5</v>
      </c>
      <c r="H1776" t="s">
        <v>24</v>
      </c>
      <c r="I1776">
        <v>38</v>
      </c>
      <c r="J1776">
        <v>52</v>
      </c>
      <c r="K1776">
        <v>9</v>
      </c>
      <c r="L1776">
        <v>38</v>
      </c>
      <c r="M1776">
        <v>6.12</v>
      </c>
      <c r="O1776">
        <v>0.37</v>
      </c>
      <c r="P1776">
        <v>0.12</v>
      </c>
      <c r="S1776" t="s">
        <v>1478</v>
      </c>
      <c r="T1776" t="s">
        <v>8446</v>
      </c>
    </row>
    <row r="1777" spans="1:20" x14ac:dyDescent="0.2">
      <c r="A1777">
        <v>2540</v>
      </c>
      <c r="B1777" t="s">
        <v>1479</v>
      </c>
      <c r="C1777">
        <v>50019</v>
      </c>
      <c r="D1777">
        <v>59570</v>
      </c>
      <c r="E1777">
        <v>6</v>
      </c>
      <c r="F1777">
        <v>52</v>
      </c>
      <c r="G1777">
        <v>47.3</v>
      </c>
      <c r="H1777" t="s">
        <v>24</v>
      </c>
      <c r="I1777">
        <v>33</v>
      </c>
      <c r="J1777">
        <v>57</v>
      </c>
      <c r="K1777">
        <v>40</v>
      </c>
      <c r="L1777">
        <v>33</v>
      </c>
      <c r="M1777">
        <v>3.6</v>
      </c>
      <c r="O1777">
        <v>0.1</v>
      </c>
      <c r="P1777">
        <v>0.14000000000000001</v>
      </c>
      <c r="Q1777">
        <v>0.08</v>
      </c>
      <c r="S1777" t="s">
        <v>2714</v>
      </c>
      <c r="T1777" t="s">
        <v>2714</v>
      </c>
    </row>
    <row r="1778" spans="1:20" x14ac:dyDescent="0.2">
      <c r="A1778">
        <v>2541</v>
      </c>
      <c r="B1778" t="s">
        <v>1480</v>
      </c>
      <c r="C1778">
        <v>50037</v>
      </c>
      <c r="D1778">
        <v>59576</v>
      </c>
      <c r="E1778">
        <v>6</v>
      </c>
      <c r="F1778">
        <v>53</v>
      </c>
      <c r="G1778">
        <v>13.4</v>
      </c>
      <c r="H1778" t="s">
        <v>24</v>
      </c>
      <c r="I1778">
        <v>38</v>
      </c>
      <c r="J1778">
        <v>26</v>
      </c>
      <c r="K1778">
        <v>17</v>
      </c>
      <c r="L1778">
        <v>38</v>
      </c>
      <c r="M1778">
        <v>6.3</v>
      </c>
      <c r="O1778">
        <v>0.49</v>
      </c>
      <c r="R1778" t="s">
        <v>216</v>
      </c>
      <c r="S1778" t="s">
        <v>2154</v>
      </c>
      <c r="T1778" t="s">
        <v>8388</v>
      </c>
    </row>
    <row r="1779" spans="1:20" x14ac:dyDescent="0.2">
      <c r="A1779">
        <v>2542</v>
      </c>
      <c r="C1779">
        <v>50056</v>
      </c>
      <c r="D1779">
        <v>59574</v>
      </c>
      <c r="E1779">
        <v>6</v>
      </c>
      <c r="F1779">
        <v>53</v>
      </c>
      <c r="G1779">
        <v>3.4</v>
      </c>
      <c r="H1779" t="s">
        <v>24</v>
      </c>
      <c r="I1779">
        <v>35</v>
      </c>
      <c r="J1779">
        <v>47</v>
      </c>
      <c r="K1779">
        <v>19</v>
      </c>
      <c r="L1779">
        <v>35</v>
      </c>
      <c r="M1779">
        <v>6.01</v>
      </c>
      <c r="O1779">
        <v>1.45</v>
      </c>
      <c r="S1779" t="s">
        <v>1481</v>
      </c>
      <c r="T1779" t="s">
        <v>105</v>
      </c>
    </row>
    <row r="1780" spans="1:20" x14ac:dyDescent="0.2">
      <c r="A1780">
        <v>2543</v>
      </c>
      <c r="C1780">
        <v>50062</v>
      </c>
      <c r="D1780">
        <v>114525</v>
      </c>
      <c r="E1780">
        <v>6</v>
      </c>
      <c r="F1780">
        <v>51</v>
      </c>
      <c r="G1780">
        <v>39.299999999999997</v>
      </c>
      <c r="H1780" t="s">
        <v>24</v>
      </c>
      <c r="I1780">
        <v>3</v>
      </c>
      <c r="J1780">
        <v>2</v>
      </c>
      <c r="K1780">
        <v>30</v>
      </c>
      <c r="L1780">
        <v>3</v>
      </c>
      <c r="M1780">
        <v>6.38</v>
      </c>
      <c r="O1780">
        <v>0.04</v>
      </c>
      <c r="P1780">
        <v>0.09</v>
      </c>
      <c r="S1780" t="s">
        <v>162</v>
      </c>
      <c r="T1780" t="s">
        <v>162</v>
      </c>
    </row>
    <row r="1781" spans="1:20" x14ac:dyDescent="0.2">
      <c r="A1781">
        <v>2547</v>
      </c>
      <c r="B1781" t="s">
        <v>1483</v>
      </c>
      <c r="C1781">
        <v>50204</v>
      </c>
      <c r="D1781">
        <v>59589</v>
      </c>
      <c r="E1781">
        <v>6</v>
      </c>
      <c r="F1781">
        <v>53</v>
      </c>
      <c r="G1781">
        <v>57</v>
      </c>
      <c r="H1781" t="s">
        <v>24</v>
      </c>
      <c r="I1781">
        <v>38</v>
      </c>
      <c r="J1781">
        <v>30</v>
      </c>
      <c r="K1781">
        <v>18</v>
      </c>
      <c r="L1781">
        <v>38</v>
      </c>
      <c r="M1781">
        <v>6.48</v>
      </c>
      <c r="O1781">
        <v>-0.05</v>
      </c>
      <c r="P1781">
        <v>-0.19</v>
      </c>
      <c r="S1781" t="s">
        <v>2721</v>
      </c>
      <c r="T1781" t="s">
        <v>3102</v>
      </c>
    </row>
    <row r="1782" spans="1:20" x14ac:dyDescent="0.2">
      <c r="A1782">
        <v>2551</v>
      </c>
      <c r="C1782">
        <v>50277</v>
      </c>
      <c r="D1782">
        <v>114556</v>
      </c>
      <c r="E1782">
        <v>6</v>
      </c>
      <c r="F1782">
        <v>52</v>
      </c>
      <c r="G1782">
        <v>49.4</v>
      </c>
      <c r="H1782" t="s">
        <v>24</v>
      </c>
      <c r="I1782">
        <v>8</v>
      </c>
      <c r="J1782">
        <v>22</v>
      </c>
      <c r="K1782">
        <v>49</v>
      </c>
      <c r="L1782">
        <v>8</v>
      </c>
      <c r="M1782">
        <v>5.77</v>
      </c>
      <c r="O1782">
        <v>0.26</v>
      </c>
      <c r="P1782">
        <v>0.1</v>
      </c>
      <c r="S1782" t="s">
        <v>280</v>
      </c>
      <c r="T1782" t="s">
        <v>280</v>
      </c>
    </row>
    <row r="1783" spans="1:20" x14ac:dyDescent="0.2">
      <c r="A1783">
        <v>2552</v>
      </c>
      <c r="C1783">
        <v>50282</v>
      </c>
      <c r="D1783">
        <v>133807</v>
      </c>
      <c r="E1783">
        <v>6</v>
      </c>
      <c r="F1783">
        <v>52</v>
      </c>
      <c r="G1783">
        <v>22.9</v>
      </c>
      <c r="H1783" t="s">
        <v>26</v>
      </c>
      <c r="I1783">
        <v>5</v>
      </c>
      <c r="J1783">
        <v>18</v>
      </c>
      <c r="K1783">
        <v>58</v>
      </c>
      <c r="L1783">
        <v>-5</v>
      </c>
      <c r="M1783">
        <v>6.3</v>
      </c>
      <c r="O1783">
        <v>0.99</v>
      </c>
      <c r="P1783">
        <v>0.76</v>
      </c>
      <c r="S1783" t="s">
        <v>197</v>
      </c>
      <c r="T1783" t="s">
        <v>197</v>
      </c>
    </row>
    <row r="1784" spans="1:20" x14ac:dyDescent="0.2">
      <c r="A1784">
        <v>2555</v>
      </c>
      <c r="C1784">
        <v>50371</v>
      </c>
      <c r="D1784">
        <v>96241</v>
      </c>
      <c r="E1784">
        <v>6</v>
      </c>
      <c r="F1784">
        <v>53</v>
      </c>
      <c r="G1784">
        <v>22.5</v>
      </c>
      <c r="H1784" t="s">
        <v>24</v>
      </c>
      <c r="I1784">
        <v>10</v>
      </c>
      <c r="J1784">
        <v>59</v>
      </c>
      <c r="K1784">
        <v>47</v>
      </c>
      <c r="L1784">
        <v>10</v>
      </c>
      <c r="M1784">
        <v>6.24</v>
      </c>
      <c r="O1784">
        <v>0.97</v>
      </c>
      <c r="S1784" t="s">
        <v>54</v>
      </c>
      <c r="T1784" t="s">
        <v>54</v>
      </c>
    </row>
    <row r="1785" spans="1:20" x14ac:dyDescent="0.2">
      <c r="A1785">
        <v>2556</v>
      </c>
      <c r="C1785">
        <v>50384</v>
      </c>
      <c r="D1785">
        <v>41426</v>
      </c>
      <c r="E1785">
        <v>6</v>
      </c>
      <c r="F1785">
        <v>55</v>
      </c>
      <c r="G1785">
        <v>15.2</v>
      </c>
      <c r="H1785" t="s">
        <v>24</v>
      </c>
      <c r="I1785">
        <v>45</v>
      </c>
      <c r="J1785">
        <v>49</v>
      </c>
      <c r="K1785">
        <v>35</v>
      </c>
      <c r="L1785">
        <v>45</v>
      </c>
      <c r="M1785">
        <v>6.34</v>
      </c>
      <c r="O1785">
        <v>0.94</v>
      </c>
      <c r="P1785">
        <v>0.65</v>
      </c>
      <c r="S1785" t="s">
        <v>364</v>
      </c>
      <c r="T1785" t="s">
        <v>54</v>
      </c>
    </row>
    <row r="1786" spans="1:20" x14ac:dyDescent="0.2">
      <c r="A1786">
        <v>2557</v>
      </c>
      <c r="C1786">
        <v>50420</v>
      </c>
      <c r="D1786">
        <v>41429</v>
      </c>
      <c r="E1786">
        <v>6</v>
      </c>
      <c r="F1786">
        <v>55</v>
      </c>
      <c r="G1786">
        <v>14.7</v>
      </c>
      <c r="H1786" t="s">
        <v>24</v>
      </c>
      <c r="I1786">
        <v>43</v>
      </c>
      <c r="J1786">
        <v>54</v>
      </c>
      <c r="K1786">
        <v>36</v>
      </c>
      <c r="L1786">
        <v>43</v>
      </c>
      <c r="M1786">
        <v>6.13</v>
      </c>
      <c r="O1786">
        <v>0.32</v>
      </c>
      <c r="P1786">
        <v>0.19</v>
      </c>
      <c r="Q1786">
        <v>0.19</v>
      </c>
      <c r="S1786" t="s">
        <v>554</v>
      </c>
      <c r="T1786" t="s">
        <v>554</v>
      </c>
    </row>
    <row r="1787" spans="1:20" x14ac:dyDescent="0.2">
      <c r="A1787">
        <v>2560</v>
      </c>
      <c r="B1787" t="s">
        <v>1490</v>
      </c>
      <c r="C1787">
        <v>50522</v>
      </c>
      <c r="D1787">
        <v>26051</v>
      </c>
      <c r="E1787">
        <v>6</v>
      </c>
      <c r="F1787">
        <v>57</v>
      </c>
      <c r="G1787">
        <v>16.5</v>
      </c>
      <c r="H1787" t="s">
        <v>24</v>
      </c>
      <c r="I1787">
        <v>58</v>
      </c>
      <c r="J1787">
        <v>25</v>
      </c>
      <c r="K1787">
        <v>21</v>
      </c>
      <c r="L1787">
        <v>58</v>
      </c>
      <c r="M1787">
        <v>4.3499999999999996</v>
      </c>
      <c r="O1787">
        <v>0.85</v>
      </c>
      <c r="P1787">
        <v>0.52</v>
      </c>
      <c r="Q1787">
        <v>0.44</v>
      </c>
      <c r="S1787" t="s">
        <v>2828</v>
      </c>
      <c r="T1787" t="s">
        <v>33</v>
      </c>
    </row>
    <row r="1788" spans="1:20" x14ac:dyDescent="0.2">
      <c r="A1788">
        <v>2561</v>
      </c>
      <c r="C1788">
        <v>50551</v>
      </c>
      <c r="D1788">
        <v>26050</v>
      </c>
      <c r="E1788">
        <v>6</v>
      </c>
      <c r="F1788">
        <v>57</v>
      </c>
      <c r="G1788">
        <v>13.2</v>
      </c>
      <c r="H1788" t="s">
        <v>24</v>
      </c>
      <c r="I1788">
        <v>57</v>
      </c>
      <c r="J1788">
        <v>33</v>
      </c>
      <c r="K1788">
        <v>48</v>
      </c>
      <c r="L1788">
        <v>57</v>
      </c>
      <c r="M1788">
        <v>6.05</v>
      </c>
      <c r="O1788">
        <v>1.49</v>
      </c>
      <c r="P1788">
        <v>1.75</v>
      </c>
      <c r="S1788" t="s">
        <v>105</v>
      </c>
      <c r="T1788" t="s">
        <v>105</v>
      </c>
    </row>
    <row r="1789" spans="1:20" x14ac:dyDescent="0.2">
      <c r="A1789">
        <v>2564</v>
      </c>
      <c r="B1789" t="s">
        <v>1491</v>
      </c>
      <c r="C1789">
        <v>50635</v>
      </c>
      <c r="D1789">
        <v>96265</v>
      </c>
      <c r="E1789">
        <v>6</v>
      </c>
      <c r="F1789">
        <v>54</v>
      </c>
      <c r="G1789">
        <v>38.700000000000003</v>
      </c>
      <c r="H1789" t="s">
        <v>24</v>
      </c>
      <c r="I1789">
        <v>13</v>
      </c>
      <c r="J1789">
        <v>10</v>
      </c>
      <c r="K1789">
        <v>40</v>
      </c>
      <c r="L1789">
        <v>13</v>
      </c>
      <c r="M1789">
        <v>4.6500000000000004</v>
      </c>
      <c r="O1789">
        <v>0.3</v>
      </c>
      <c r="P1789">
        <v>7.0000000000000007E-2</v>
      </c>
      <c r="Q1789">
        <v>0.2</v>
      </c>
      <c r="S1789" t="s">
        <v>1492</v>
      </c>
      <c r="T1789" t="s">
        <v>1492</v>
      </c>
    </row>
    <row r="1790" spans="1:20" x14ac:dyDescent="0.2">
      <c r="A1790">
        <v>2568</v>
      </c>
      <c r="B1790" t="s">
        <v>1493</v>
      </c>
      <c r="C1790">
        <v>50658</v>
      </c>
      <c r="D1790">
        <v>41446</v>
      </c>
      <c r="E1790">
        <v>6</v>
      </c>
      <c r="F1790">
        <v>56</v>
      </c>
      <c r="G1790">
        <v>32.299999999999997</v>
      </c>
      <c r="H1790" t="s">
        <v>24</v>
      </c>
      <c r="I1790">
        <v>46</v>
      </c>
      <c r="J1790">
        <v>16</v>
      </c>
      <c r="K1790">
        <v>27</v>
      </c>
      <c r="L1790">
        <v>46</v>
      </c>
      <c r="M1790">
        <v>5.87</v>
      </c>
      <c r="O1790">
        <v>-0.06</v>
      </c>
      <c r="P1790">
        <v>-0.45</v>
      </c>
      <c r="S1790" t="s">
        <v>1494</v>
      </c>
      <c r="T1790" t="s">
        <v>111</v>
      </c>
    </row>
    <row r="1791" spans="1:20" x14ac:dyDescent="0.2">
      <c r="A1791">
        <v>2569</v>
      </c>
      <c r="B1791" t="s">
        <v>1495</v>
      </c>
      <c r="C1791">
        <v>50692</v>
      </c>
      <c r="D1791">
        <v>78866</v>
      </c>
      <c r="E1791">
        <v>6</v>
      </c>
      <c r="F1791">
        <v>55</v>
      </c>
      <c r="G1791">
        <v>18.600000000000001</v>
      </c>
      <c r="H1791" t="s">
        <v>24</v>
      </c>
      <c r="I1791">
        <v>25</v>
      </c>
      <c r="J1791">
        <v>22</v>
      </c>
      <c r="K1791">
        <v>32</v>
      </c>
      <c r="L1791">
        <v>25</v>
      </c>
      <c r="M1791">
        <v>5.73</v>
      </c>
      <c r="O1791">
        <v>0.56999999999999995</v>
      </c>
      <c r="P1791">
        <v>0</v>
      </c>
      <c r="S1791" t="s">
        <v>124</v>
      </c>
      <c r="T1791" t="s">
        <v>124</v>
      </c>
    </row>
    <row r="1792" spans="1:20" x14ac:dyDescent="0.2">
      <c r="A1792">
        <v>2570</v>
      </c>
      <c r="C1792">
        <v>50700</v>
      </c>
      <c r="D1792">
        <v>133855</v>
      </c>
      <c r="E1792">
        <v>6</v>
      </c>
      <c r="F1792">
        <v>54</v>
      </c>
      <c r="G1792">
        <v>8.5</v>
      </c>
      <c r="H1792" t="s">
        <v>26</v>
      </c>
      <c r="I1792">
        <v>5</v>
      </c>
      <c r="J1792">
        <v>51</v>
      </c>
      <c r="K1792">
        <v>9</v>
      </c>
      <c r="L1792">
        <v>-5</v>
      </c>
      <c r="M1792">
        <v>6.41</v>
      </c>
      <c r="O1792">
        <v>0.17</v>
      </c>
      <c r="P1792">
        <v>0.16</v>
      </c>
      <c r="S1792" t="s">
        <v>42</v>
      </c>
      <c r="T1792" t="s">
        <v>42</v>
      </c>
    </row>
    <row r="1793" spans="1:20" x14ac:dyDescent="0.2">
      <c r="A1793">
        <v>2572</v>
      </c>
      <c r="C1793">
        <v>50747</v>
      </c>
      <c r="D1793">
        <v>133870</v>
      </c>
      <c r="E1793">
        <v>6</v>
      </c>
      <c r="F1793">
        <v>54</v>
      </c>
      <c r="G1793">
        <v>24.6</v>
      </c>
      <c r="H1793" t="s">
        <v>26</v>
      </c>
      <c r="I1793">
        <v>1</v>
      </c>
      <c r="J1793">
        <v>7</v>
      </c>
      <c r="K1793">
        <v>37</v>
      </c>
      <c r="L1793">
        <v>-1</v>
      </c>
      <c r="M1793">
        <v>5.45</v>
      </c>
      <c r="O1793">
        <v>0.18</v>
      </c>
      <c r="P1793">
        <v>0.16</v>
      </c>
      <c r="S1793" t="s">
        <v>343</v>
      </c>
      <c r="T1793" t="s">
        <v>343</v>
      </c>
    </row>
    <row r="1794" spans="1:20" x14ac:dyDescent="0.2">
      <c r="A1794">
        <v>2573</v>
      </c>
      <c r="C1794">
        <v>50763</v>
      </c>
      <c r="D1794">
        <v>41450</v>
      </c>
      <c r="E1794">
        <v>6</v>
      </c>
      <c r="F1794">
        <v>56</v>
      </c>
      <c r="G1794">
        <v>56</v>
      </c>
      <c r="H1794" t="s">
        <v>24</v>
      </c>
      <c r="I1794">
        <v>46</v>
      </c>
      <c r="J1794">
        <v>42</v>
      </c>
      <c r="K1794">
        <v>18</v>
      </c>
      <c r="L1794">
        <v>46</v>
      </c>
      <c r="M1794">
        <v>5.86</v>
      </c>
      <c r="O1794">
        <v>1.08</v>
      </c>
      <c r="R1794" t="s">
        <v>27</v>
      </c>
      <c r="S1794" t="s">
        <v>197</v>
      </c>
      <c r="T1794" t="s">
        <v>5915</v>
      </c>
    </row>
    <row r="1795" spans="1:20" x14ac:dyDescent="0.2">
      <c r="A1795">
        <v>2574</v>
      </c>
      <c r="B1795" t="s">
        <v>1498</v>
      </c>
      <c r="C1795">
        <v>50778</v>
      </c>
      <c r="D1795">
        <v>152071</v>
      </c>
      <c r="E1795">
        <v>6</v>
      </c>
      <c r="F1795">
        <v>54</v>
      </c>
      <c r="G1795">
        <v>11.4</v>
      </c>
      <c r="H1795" t="s">
        <v>26</v>
      </c>
      <c r="I1795">
        <v>12</v>
      </c>
      <c r="J1795">
        <v>2</v>
      </c>
      <c r="K1795">
        <v>19</v>
      </c>
      <c r="L1795">
        <v>-12</v>
      </c>
      <c r="M1795">
        <v>4.07</v>
      </c>
      <c r="O1795">
        <v>1.43</v>
      </c>
      <c r="P1795">
        <v>1.7</v>
      </c>
      <c r="Q1795">
        <v>0.78</v>
      </c>
      <c r="S1795" t="s">
        <v>172</v>
      </c>
      <c r="T1795" t="s">
        <v>172</v>
      </c>
    </row>
    <row r="1796" spans="1:20" x14ac:dyDescent="0.2">
      <c r="A1796">
        <v>2577</v>
      </c>
      <c r="C1796">
        <v>50820</v>
      </c>
      <c r="D1796">
        <v>133881</v>
      </c>
      <c r="E1796">
        <v>6</v>
      </c>
      <c r="F1796">
        <v>54</v>
      </c>
      <c r="G1796">
        <v>42.1</v>
      </c>
      <c r="H1796" t="s">
        <v>26</v>
      </c>
      <c r="I1796">
        <v>1</v>
      </c>
      <c r="J1796">
        <v>45</v>
      </c>
      <c r="K1796">
        <v>23</v>
      </c>
      <c r="L1796">
        <v>-1</v>
      </c>
      <c r="M1796">
        <v>6.21</v>
      </c>
      <c r="O1796">
        <v>0.56000000000000005</v>
      </c>
      <c r="P1796">
        <v>-0.35</v>
      </c>
      <c r="Q1796">
        <v>0.66</v>
      </c>
      <c r="S1796" t="s">
        <v>1500</v>
      </c>
      <c r="T1796" t="s">
        <v>5195</v>
      </c>
    </row>
    <row r="1797" spans="1:20" x14ac:dyDescent="0.2">
      <c r="A1797">
        <v>2581</v>
      </c>
      <c r="C1797">
        <v>50885</v>
      </c>
      <c r="D1797">
        <v>6041</v>
      </c>
      <c r="E1797">
        <v>7</v>
      </c>
      <c r="F1797">
        <v>1</v>
      </c>
      <c r="G1797">
        <v>21.5</v>
      </c>
      <c r="H1797" t="s">
        <v>24</v>
      </c>
      <c r="I1797">
        <v>70</v>
      </c>
      <c r="J1797">
        <v>48</v>
      </c>
      <c r="K1797">
        <v>29</v>
      </c>
      <c r="L1797">
        <v>70</v>
      </c>
      <c r="M1797">
        <v>5.68</v>
      </c>
      <c r="O1797">
        <v>1.33</v>
      </c>
      <c r="R1797" t="s">
        <v>27</v>
      </c>
      <c r="S1797" t="s">
        <v>80</v>
      </c>
      <c r="T1797" t="s">
        <v>3264</v>
      </c>
    </row>
    <row r="1798" spans="1:20" x14ac:dyDescent="0.2">
      <c r="A1798">
        <v>2582</v>
      </c>
      <c r="C1798">
        <v>50890</v>
      </c>
      <c r="D1798">
        <v>133890</v>
      </c>
      <c r="E1798">
        <v>6</v>
      </c>
      <c r="F1798">
        <v>54</v>
      </c>
      <c r="G1798">
        <v>58.8</v>
      </c>
      <c r="H1798" t="s">
        <v>26</v>
      </c>
      <c r="I1798">
        <v>2</v>
      </c>
      <c r="J1798">
        <v>48</v>
      </c>
      <c r="K1798">
        <v>13</v>
      </c>
      <c r="L1798">
        <v>-2</v>
      </c>
      <c r="M1798">
        <v>6.04</v>
      </c>
      <c r="O1798">
        <v>1.1000000000000001</v>
      </c>
      <c r="P1798">
        <v>0.85</v>
      </c>
      <c r="R1798" t="s">
        <v>27</v>
      </c>
      <c r="S1798" t="s">
        <v>342</v>
      </c>
      <c r="T1798" t="s">
        <v>5784</v>
      </c>
    </row>
    <row r="1799" spans="1:20" x14ac:dyDescent="0.2">
      <c r="A1799">
        <v>2584</v>
      </c>
      <c r="C1799">
        <v>50931</v>
      </c>
      <c r="D1799">
        <v>114626</v>
      </c>
      <c r="E1799">
        <v>6</v>
      </c>
      <c r="F1799">
        <v>55</v>
      </c>
      <c r="G1799">
        <v>34.6</v>
      </c>
      <c r="H1799" t="s">
        <v>24</v>
      </c>
      <c r="I1799">
        <v>8</v>
      </c>
      <c r="J1799">
        <v>19</v>
      </c>
      <c r="K1799">
        <v>29</v>
      </c>
      <c r="L1799">
        <v>8</v>
      </c>
      <c r="M1799">
        <v>6.29</v>
      </c>
      <c r="O1799">
        <v>0.04</v>
      </c>
      <c r="P1799">
        <v>0.06</v>
      </c>
      <c r="S1799" t="s">
        <v>134</v>
      </c>
      <c r="T1799" t="s">
        <v>134</v>
      </c>
    </row>
    <row r="1800" spans="1:20" x14ac:dyDescent="0.2">
      <c r="A1800">
        <v>2585</v>
      </c>
      <c r="B1800" t="s">
        <v>1506</v>
      </c>
      <c r="C1800">
        <v>50973</v>
      </c>
      <c r="D1800">
        <v>41463</v>
      </c>
      <c r="E1800">
        <v>6</v>
      </c>
      <c r="F1800">
        <v>57</v>
      </c>
      <c r="G1800">
        <v>37.1</v>
      </c>
      <c r="H1800" t="s">
        <v>24</v>
      </c>
      <c r="I1800">
        <v>45</v>
      </c>
      <c r="J1800">
        <v>5</v>
      </c>
      <c r="K1800">
        <v>39</v>
      </c>
      <c r="L1800">
        <v>45</v>
      </c>
      <c r="M1800">
        <v>4.9000000000000004</v>
      </c>
      <c r="O1800">
        <v>0.03</v>
      </c>
      <c r="P1800">
        <v>0.05</v>
      </c>
      <c r="Q1800">
        <v>0.01</v>
      </c>
      <c r="S1800" t="s">
        <v>350</v>
      </c>
      <c r="T1800" t="s">
        <v>350</v>
      </c>
    </row>
    <row r="1801" spans="1:20" x14ac:dyDescent="0.2">
      <c r="A1801">
        <v>2586</v>
      </c>
      <c r="C1801">
        <v>51000</v>
      </c>
      <c r="D1801">
        <v>59631</v>
      </c>
      <c r="E1801">
        <v>6</v>
      </c>
      <c r="F1801">
        <v>57</v>
      </c>
      <c r="G1801">
        <v>0.5</v>
      </c>
      <c r="H1801" t="s">
        <v>24</v>
      </c>
      <c r="I1801">
        <v>33</v>
      </c>
      <c r="J1801">
        <v>40</v>
      </c>
      <c r="K1801">
        <v>52</v>
      </c>
      <c r="L1801">
        <v>33</v>
      </c>
      <c r="M1801">
        <v>5.89</v>
      </c>
      <c r="O1801">
        <v>0.88</v>
      </c>
      <c r="S1801" t="s">
        <v>33</v>
      </c>
      <c r="T1801" t="s">
        <v>33</v>
      </c>
    </row>
    <row r="1802" spans="1:20" x14ac:dyDescent="0.2">
      <c r="A1802">
        <v>2589</v>
      </c>
      <c r="C1802">
        <v>51104</v>
      </c>
      <c r="D1802">
        <v>96294</v>
      </c>
      <c r="E1802">
        <v>6</v>
      </c>
      <c r="F1802">
        <v>56</v>
      </c>
      <c r="G1802">
        <v>25.8</v>
      </c>
      <c r="H1802" t="s">
        <v>24</v>
      </c>
      <c r="I1802">
        <v>9</v>
      </c>
      <c r="J1802">
        <v>57</v>
      </c>
      <c r="K1802">
        <v>23</v>
      </c>
      <c r="L1802">
        <v>9</v>
      </c>
      <c r="M1802">
        <v>5.92</v>
      </c>
      <c r="O1802">
        <v>-0.08</v>
      </c>
      <c r="P1802">
        <v>-0.35</v>
      </c>
      <c r="S1802" t="s">
        <v>179</v>
      </c>
      <c r="T1802" t="s">
        <v>179</v>
      </c>
    </row>
    <row r="1803" spans="1:20" x14ac:dyDescent="0.2">
      <c r="A1803">
        <v>2593</v>
      </c>
      <c r="B1803" t="s">
        <v>1512</v>
      </c>
      <c r="C1803">
        <v>51250</v>
      </c>
      <c r="D1803">
        <v>152123</v>
      </c>
      <c r="E1803">
        <v>6</v>
      </c>
      <c r="F1803">
        <v>56</v>
      </c>
      <c r="G1803">
        <v>6.6</v>
      </c>
      <c r="H1803" t="s">
        <v>26</v>
      </c>
      <c r="I1803">
        <v>14</v>
      </c>
      <c r="J1803">
        <v>2</v>
      </c>
      <c r="K1803">
        <v>37</v>
      </c>
      <c r="L1803">
        <v>-14</v>
      </c>
      <c r="M1803">
        <v>5</v>
      </c>
      <c r="O1803">
        <v>1.18</v>
      </c>
      <c r="S1803" t="s">
        <v>1513</v>
      </c>
      <c r="T1803" t="s">
        <v>33</v>
      </c>
    </row>
    <row r="1804" spans="1:20" x14ac:dyDescent="0.2">
      <c r="A1804">
        <v>2597</v>
      </c>
      <c r="C1804">
        <v>51330</v>
      </c>
      <c r="D1804">
        <v>96314</v>
      </c>
      <c r="E1804">
        <v>6</v>
      </c>
      <c r="F1804">
        <v>57</v>
      </c>
      <c r="G1804">
        <v>25.7</v>
      </c>
      <c r="H1804" t="s">
        <v>24</v>
      </c>
      <c r="I1804">
        <v>11</v>
      </c>
      <c r="J1804">
        <v>54</v>
      </c>
      <c r="K1804">
        <v>27</v>
      </c>
      <c r="L1804">
        <v>11</v>
      </c>
      <c r="M1804">
        <v>6.27</v>
      </c>
      <c r="O1804">
        <v>0.34</v>
      </c>
      <c r="P1804">
        <v>0.27</v>
      </c>
      <c r="S1804" t="s">
        <v>1517</v>
      </c>
      <c r="T1804" t="s">
        <v>8510</v>
      </c>
    </row>
    <row r="1805" spans="1:20" x14ac:dyDescent="0.2">
      <c r="A1805">
        <v>2599</v>
      </c>
      <c r="C1805">
        <v>51424</v>
      </c>
      <c r="D1805">
        <v>133937</v>
      </c>
      <c r="E1805">
        <v>6</v>
      </c>
      <c r="F1805">
        <v>57</v>
      </c>
      <c r="G1805">
        <v>0.1</v>
      </c>
      <c r="H1805" t="s">
        <v>26</v>
      </c>
      <c r="I1805">
        <v>8</v>
      </c>
      <c r="J1805">
        <v>10</v>
      </c>
      <c r="K1805">
        <v>44</v>
      </c>
      <c r="L1805">
        <v>-8</v>
      </c>
      <c r="M1805">
        <v>6.34</v>
      </c>
      <c r="O1805">
        <v>0.64</v>
      </c>
      <c r="P1805">
        <v>0.26</v>
      </c>
      <c r="S1805" t="s">
        <v>1518</v>
      </c>
      <c r="T1805" t="s">
        <v>5662</v>
      </c>
    </row>
    <row r="1806" spans="1:20" x14ac:dyDescent="0.2">
      <c r="A1806">
        <v>2600</v>
      </c>
      <c r="B1806" t="s">
        <v>1519</v>
      </c>
      <c r="C1806">
        <v>51440</v>
      </c>
      <c r="D1806">
        <v>59658</v>
      </c>
      <c r="E1806">
        <v>6</v>
      </c>
      <c r="F1806">
        <v>59</v>
      </c>
      <c r="G1806">
        <v>2.8</v>
      </c>
      <c r="H1806" t="s">
        <v>24</v>
      </c>
      <c r="I1806">
        <v>38</v>
      </c>
      <c r="J1806">
        <v>3</v>
      </c>
      <c r="K1806">
        <v>8</v>
      </c>
      <c r="L1806">
        <v>38</v>
      </c>
      <c r="M1806">
        <v>6</v>
      </c>
      <c r="O1806">
        <v>1.23</v>
      </c>
      <c r="P1806">
        <v>1.17</v>
      </c>
      <c r="S1806" t="s">
        <v>125</v>
      </c>
      <c r="T1806" t="s">
        <v>125</v>
      </c>
    </row>
    <row r="1807" spans="1:20" x14ac:dyDescent="0.2">
      <c r="A1807">
        <v>2601</v>
      </c>
      <c r="B1807" t="s">
        <v>1520</v>
      </c>
      <c r="C1807">
        <v>51530</v>
      </c>
      <c r="D1807">
        <v>78929</v>
      </c>
      <c r="E1807">
        <v>6</v>
      </c>
      <c r="F1807">
        <v>58</v>
      </c>
      <c r="G1807">
        <v>47.4</v>
      </c>
      <c r="H1807" t="s">
        <v>24</v>
      </c>
      <c r="I1807">
        <v>26</v>
      </c>
      <c r="J1807">
        <v>4</v>
      </c>
      <c r="K1807">
        <v>52</v>
      </c>
      <c r="L1807">
        <v>26</v>
      </c>
      <c r="M1807">
        <v>6.1</v>
      </c>
      <c r="O1807">
        <v>0.46</v>
      </c>
      <c r="P1807">
        <v>0.02</v>
      </c>
      <c r="S1807" t="s">
        <v>75</v>
      </c>
      <c r="T1807" t="s">
        <v>75</v>
      </c>
    </row>
    <row r="1808" spans="1:20" x14ac:dyDescent="0.2">
      <c r="A1808">
        <v>2605</v>
      </c>
      <c r="B1808" t="s">
        <v>1524</v>
      </c>
      <c r="C1808">
        <v>51688</v>
      </c>
      <c r="D1808">
        <v>78947</v>
      </c>
      <c r="E1808">
        <v>6</v>
      </c>
      <c r="F1808">
        <v>59</v>
      </c>
      <c r="G1808">
        <v>27.9</v>
      </c>
      <c r="H1808" t="s">
        <v>24</v>
      </c>
      <c r="I1808">
        <v>25</v>
      </c>
      <c r="J1808">
        <v>54</v>
      </c>
      <c r="K1808">
        <v>51</v>
      </c>
      <c r="L1808">
        <v>25</v>
      </c>
      <c r="M1808">
        <v>6.4</v>
      </c>
      <c r="O1808">
        <v>-0.11</v>
      </c>
      <c r="P1808">
        <v>-0.47</v>
      </c>
      <c r="S1808" t="s">
        <v>111</v>
      </c>
      <c r="T1808" t="s">
        <v>111</v>
      </c>
    </row>
    <row r="1809" spans="1:20" x14ac:dyDescent="0.2">
      <c r="A1809">
        <v>2606</v>
      </c>
      <c r="C1809">
        <v>51693</v>
      </c>
      <c r="D1809">
        <v>114713</v>
      </c>
      <c r="E1809">
        <v>6</v>
      </c>
      <c r="F1809">
        <v>58</v>
      </c>
      <c r="G1809">
        <v>39</v>
      </c>
      <c r="H1809" t="s">
        <v>24</v>
      </c>
      <c r="I1809">
        <v>7</v>
      </c>
      <c r="J1809">
        <v>37</v>
      </c>
      <c r="K1809">
        <v>19</v>
      </c>
      <c r="L1809">
        <v>7</v>
      </c>
      <c r="M1809">
        <v>6.27</v>
      </c>
      <c r="O1809">
        <v>0.11</v>
      </c>
      <c r="P1809">
        <v>0.1</v>
      </c>
      <c r="S1809" t="s">
        <v>298</v>
      </c>
      <c r="T1809" t="s">
        <v>298</v>
      </c>
    </row>
    <row r="1810" spans="1:20" x14ac:dyDescent="0.2">
      <c r="A1810">
        <v>2609</v>
      </c>
      <c r="C1810">
        <v>51802</v>
      </c>
      <c r="D1810">
        <v>1168</v>
      </c>
      <c r="E1810">
        <v>7</v>
      </c>
      <c r="F1810">
        <v>40</v>
      </c>
      <c r="G1810">
        <v>30.5</v>
      </c>
      <c r="H1810" t="s">
        <v>24</v>
      </c>
      <c r="I1810">
        <v>87</v>
      </c>
      <c r="J1810">
        <v>1</v>
      </c>
      <c r="K1810">
        <v>12</v>
      </c>
      <c r="L1810">
        <v>87</v>
      </c>
      <c r="M1810">
        <v>5.07</v>
      </c>
      <c r="O1810">
        <v>1.63</v>
      </c>
      <c r="P1810">
        <v>1.97</v>
      </c>
      <c r="Q1810">
        <v>0.88</v>
      </c>
      <c r="S1810" t="s">
        <v>503</v>
      </c>
      <c r="T1810" t="s">
        <v>353</v>
      </c>
    </row>
    <row r="1811" spans="1:20" x14ac:dyDescent="0.2">
      <c r="A1811">
        <v>2610</v>
      </c>
      <c r="C1811">
        <v>51814</v>
      </c>
      <c r="D1811">
        <v>114722</v>
      </c>
      <c r="E1811">
        <v>6</v>
      </c>
      <c r="F1811">
        <v>58</v>
      </c>
      <c r="G1811">
        <v>57</v>
      </c>
      <c r="H1811" t="s">
        <v>24</v>
      </c>
      <c r="I1811">
        <v>3</v>
      </c>
      <c r="J1811">
        <v>36</v>
      </c>
      <c r="K1811">
        <v>8</v>
      </c>
      <c r="L1811">
        <v>3</v>
      </c>
      <c r="M1811">
        <v>5.97</v>
      </c>
      <c r="O1811">
        <v>1.06</v>
      </c>
      <c r="P1811">
        <v>0.88</v>
      </c>
      <c r="S1811" t="s">
        <v>71</v>
      </c>
      <c r="T1811" t="s">
        <v>71</v>
      </c>
    </row>
    <row r="1812" spans="1:20" x14ac:dyDescent="0.2">
      <c r="A1812">
        <v>2613</v>
      </c>
      <c r="C1812">
        <v>51892</v>
      </c>
      <c r="D1812">
        <v>114731</v>
      </c>
      <c r="E1812">
        <v>6</v>
      </c>
      <c r="F1812">
        <v>59</v>
      </c>
      <c r="G1812">
        <v>20.100000000000001</v>
      </c>
      <c r="H1812" t="s">
        <v>24</v>
      </c>
      <c r="I1812">
        <v>7</v>
      </c>
      <c r="J1812">
        <v>19</v>
      </c>
      <c r="K1812">
        <v>1</v>
      </c>
      <c r="L1812">
        <v>7</v>
      </c>
      <c r="M1812">
        <v>6.35</v>
      </c>
      <c r="O1812">
        <v>-0.11</v>
      </c>
      <c r="P1812">
        <v>-0.47</v>
      </c>
      <c r="S1812" t="s">
        <v>112</v>
      </c>
      <c r="T1812" t="s">
        <v>112</v>
      </c>
    </row>
    <row r="1813" spans="1:20" x14ac:dyDescent="0.2">
      <c r="A1813">
        <v>2615</v>
      </c>
      <c r="B1813" t="s">
        <v>1527</v>
      </c>
      <c r="C1813">
        <v>52005</v>
      </c>
      <c r="D1813">
        <v>96363</v>
      </c>
      <c r="E1813">
        <v>7</v>
      </c>
      <c r="F1813">
        <v>0</v>
      </c>
      <c r="G1813">
        <v>15.8</v>
      </c>
      <c r="H1813" t="s">
        <v>24</v>
      </c>
      <c r="I1813">
        <v>16</v>
      </c>
      <c r="J1813">
        <v>4</v>
      </c>
      <c r="K1813">
        <v>44</v>
      </c>
      <c r="L1813">
        <v>16</v>
      </c>
      <c r="M1813">
        <v>5.68</v>
      </c>
      <c r="O1813">
        <v>1.66</v>
      </c>
      <c r="P1813">
        <v>1.82</v>
      </c>
      <c r="Q1813">
        <v>0.85</v>
      </c>
      <c r="S1813" t="s">
        <v>2930</v>
      </c>
      <c r="T1813" t="s">
        <v>2930</v>
      </c>
    </row>
    <row r="1814" spans="1:20" x14ac:dyDescent="0.2">
      <c r="A1814">
        <v>2617</v>
      </c>
      <c r="C1814">
        <v>52030</v>
      </c>
      <c r="D1814">
        <v>6074</v>
      </c>
      <c r="E1814">
        <v>7</v>
      </c>
      <c r="F1814">
        <v>5</v>
      </c>
      <c r="G1814">
        <v>51.8</v>
      </c>
      <c r="H1814" t="s">
        <v>24</v>
      </c>
      <c r="I1814">
        <v>70</v>
      </c>
      <c r="J1814">
        <v>43</v>
      </c>
      <c r="K1814">
        <v>55</v>
      </c>
      <c r="L1814">
        <v>70</v>
      </c>
      <c r="M1814">
        <v>6.5</v>
      </c>
      <c r="N1814" t="s">
        <v>103</v>
      </c>
      <c r="S1814" t="s">
        <v>54</v>
      </c>
      <c r="T1814" t="s">
        <v>54</v>
      </c>
    </row>
    <row r="1815" spans="1:20" x14ac:dyDescent="0.2">
      <c r="A1815">
        <v>2620</v>
      </c>
      <c r="C1815">
        <v>52100</v>
      </c>
      <c r="D1815">
        <v>59697</v>
      </c>
      <c r="E1815">
        <v>7</v>
      </c>
      <c r="F1815">
        <v>1</v>
      </c>
      <c r="G1815">
        <v>17.2</v>
      </c>
      <c r="H1815" t="s">
        <v>24</v>
      </c>
      <c r="I1815">
        <v>32</v>
      </c>
      <c r="J1815">
        <v>24</v>
      </c>
      <c r="K1815">
        <v>52</v>
      </c>
      <c r="L1815">
        <v>32</v>
      </c>
      <c r="M1815">
        <v>6.59</v>
      </c>
      <c r="O1815">
        <v>0.27</v>
      </c>
      <c r="P1815">
        <v>0.14000000000000001</v>
      </c>
      <c r="S1815" t="s">
        <v>356</v>
      </c>
      <c r="T1815" t="s">
        <v>356</v>
      </c>
    </row>
    <row r="1816" spans="1:20" x14ac:dyDescent="0.2">
      <c r="A1816">
        <v>2622</v>
      </c>
      <c r="C1816">
        <v>52265</v>
      </c>
      <c r="D1816">
        <v>134031</v>
      </c>
      <c r="E1816">
        <v>7</v>
      </c>
      <c r="F1816">
        <v>0</v>
      </c>
      <c r="G1816">
        <v>18</v>
      </c>
      <c r="H1816" t="s">
        <v>26</v>
      </c>
      <c r="I1816">
        <v>5</v>
      </c>
      <c r="J1816">
        <v>22</v>
      </c>
      <c r="K1816">
        <v>1</v>
      </c>
      <c r="L1816">
        <v>-5</v>
      </c>
      <c r="M1816">
        <v>6.3</v>
      </c>
      <c r="O1816">
        <v>0.56999999999999995</v>
      </c>
      <c r="P1816">
        <v>0.09</v>
      </c>
      <c r="S1816" t="s">
        <v>1530</v>
      </c>
      <c r="T1816" t="s">
        <v>86</v>
      </c>
    </row>
    <row r="1817" spans="1:20" x14ac:dyDescent="0.2">
      <c r="A1817">
        <v>2624</v>
      </c>
      <c r="C1817">
        <v>52312</v>
      </c>
      <c r="D1817">
        <v>134036</v>
      </c>
      <c r="E1817">
        <v>7</v>
      </c>
      <c r="F1817">
        <v>0</v>
      </c>
      <c r="G1817">
        <v>23.7</v>
      </c>
      <c r="H1817" t="s">
        <v>26</v>
      </c>
      <c r="I1817">
        <v>8</v>
      </c>
      <c r="J1817">
        <v>24</v>
      </c>
      <c r="K1817">
        <v>25</v>
      </c>
      <c r="L1817">
        <v>-8</v>
      </c>
      <c r="M1817">
        <v>5.96</v>
      </c>
      <c r="O1817">
        <v>-0.08</v>
      </c>
      <c r="P1817">
        <v>-0.34</v>
      </c>
      <c r="S1817" t="s">
        <v>39</v>
      </c>
      <c r="T1817" t="s">
        <v>39</v>
      </c>
    </row>
    <row r="1818" spans="1:20" x14ac:dyDescent="0.2">
      <c r="A1818">
        <v>2627</v>
      </c>
      <c r="C1818">
        <v>52382</v>
      </c>
      <c r="D1818">
        <v>134041</v>
      </c>
      <c r="E1818">
        <v>7</v>
      </c>
      <c r="F1818">
        <v>0</v>
      </c>
      <c r="G1818">
        <v>39.299999999999997</v>
      </c>
      <c r="H1818" t="s">
        <v>26</v>
      </c>
      <c r="I1818">
        <v>9</v>
      </c>
      <c r="J1818">
        <v>12</v>
      </c>
      <c r="K1818">
        <v>11</v>
      </c>
      <c r="L1818">
        <v>-9</v>
      </c>
      <c r="M1818">
        <v>6.49</v>
      </c>
      <c r="O1818">
        <v>0.21</v>
      </c>
      <c r="P1818">
        <v>-0.75</v>
      </c>
      <c r="S1818" t="s">
        <v>2230</v>
      </c>
      <c r="T1818" t="s">
        <v>2230</v>
      </c>
    </row>
    <row r="1819" spans="1:20" x14ac:dyDescent="0.2">
      <c r="A1819">
        <v>2629</v>
      </c>
      <c r="C1819">
        <v>52479</v>
      </c>
      <c r="D1819">
        <v>114798</v>
      </c>
      <c r="E1819">
        <v>7</v>
      </c>
      <c r="F1819">
        <v>1</v>
      </c>
      <c r="G1819">
        <v>41.4</v>
      </c>
      <c r="H1819" t="s">
        <v>24</v>
      </c>
      <c r="I1819">
        <v>4</v>
      </c>
      <c r="J1819">
        <v>49</v>
      </c>
      <c r="K1819">
        <v>5</v>
      </c>
      <c r="L1819">
        <v>4</v>
      </c>
      <c r="M1819">
        <v>6.63</v>
      </c>
      <c r="O1819">
        <v>0.06</v>
      </c>
      <c r="P1819">
        <v>0.1</v>
      </c>
      <c r="S1819" t="s">
        <v>1535</v>
      </c>
      <c r="T1819" t="s">
        <v>1535</v>
      </c>
    </row>
    <row r="1820" spans="1:20" x14ac:dyDescent="0.2">
      <c r="A1820">
        <v>2630</v>
      </c>
      <c r="B1820" t="s">
        <v>1536</v>
      </c>
      <c r="C1820">
        <v>52497</v>
      </c>
      <c r="D1820">
        <v>78999</v>
      </c>
      <c r="E1820">
        <v>7</v>
      </c>
      <c r="F1820">
        <v>2</v>
      </c>
      <c r="G1820">
        <v>24.8</v>
      </c>
      <c r="H1820" t="s">
        <v>24</v>
      </c>
      <c r="I1820">
        <v>24</v>
      </c>
      <c r="J1820">
        <v>12</v>
      </c>
      <c r="K1820">
        <v>55</v>
      </c>
      <c r="L1820">
        <v>24</v>
      </c>
      <c r="M1820">
        <v>5.18</v>
      </c>
      <c r="O1820">
        <v>0.94</v>
      </c>
      <c r="P1820">
        <v>0.68</v>
      </c>
      <c r="S1820" t="s">
        <v>1538</v>
      </c>
      <c r="T1820" t="s">
        <v>4466</v>
      </c>
    </row>
    <row r="1821" spans="1:20" x14ac:dyDescent="0.2">
      <c r="A1821">
        <v>2631</v>
      </c>
      <c r="C1821">
        <v>52554</v>
      </c>
      <c r="D1821">
        <v>96407</v>
      </c>
      <c r="E1821">
        <v>7</v>
      </c>
      <c r="F1821">
        <v>2</v>
      </c>
      <c r="G1821">
        <v>25.5</v>
      </c>
      <c r="H1821" t="s">
        <v>24</v>
      </c>
      <c r="I1821">
        <v>17</v>
      </c>
      <c r="J1821">
        <v>45</v>
      </c>
      <c r="K1821">
        <v>20</v>
      </c>
      <c r="L1821">
        <v>17</v>
      </c>
      <c r="M1821">
        <v>5.94</v>
      </c>
      <c r="O1821">
        <v>1.63</v>
      </c>
      <c r="S1821" t="s">
        <v>2160</v>
      </c>
      <c r="T1821" t="s">
        <v>2160</v>
      </c>
    </row>
    <row r="1822" spans="1:20" x14ac:dyDescent="0.2">
      <c r="A1822">
        <v>2632</v>
      </c>
      <c r="C1822">
        <v>52556</v>
      </c>
      <c r="D1822">
        <v>96403</v>
      </c>
      <c r="E1822">
        <v>7</v>
      </c>
      <c r="F1822">
        <v>2</v>
      </c>
      <c r="G1822">
        <v>17.399999999999999</v>
      </c>
      <c r="H1822" t="s">
        <v>24</v>
      </c>
      <c r="I1822">
        <v>15</v>
      </c>
      <c r="J1822">
        <v>20</v>
      </c>
      <c r="K1822">
        <v>10</v>
      </c>
      <c r="L1822">
        <v>15</v>
      </c>
      <c r="M1822">
        <v>5.74</v>
      </c>
      <c r="N1822" t="s">
        <v>103</v>
      </c>
      <c r="R1822" t="s">
        <v>27</v>
      </c>
      <c r="S1822" t="s">
        <v>507</v>
      </c>
      <c r="T1822" t="s">
        <v>5984</v>
      </c>
    </row>
    <row r="1823" spans="1:20" x14ac:dyDescent="0.2">
      <c r="A1823">
        <v>2633</v>
      </c>
      <c r="C1823">
        <v>52559</v>
      </c>
      <c r="D1823">
        <v>114801</v>
      </c>
      <c r="E1823">
        <v>7</v>
      </c>
      <c r="F1823">
        <v>1</v>
      </c>
      <c r="G1823">
        <v>55</v>
      </c>
      <c r="H1823" t="s">
        <v>24</v>
      </c>
      <c r="I1823">
        <v>5</v>
      </c>
      <c r="J1823">
        <v>33</v>
      </c>
      <c r="K1823">
        <v>27</v>
      </c>
      <c r="L1823">
        <v>5</v>
      </c>
      <c r="M1823">
        <v>6.59</v>
      </c>
      <c r="O1823">
        <v>-0.02</v>
      </c>
      <c r="P1823">
        <v>-0.64</v>
      </c>
      <c r="S1823" t="s">
        <v>2416</v>
      </c>
      <c r="T1823" t="s">
        <v>7045</v>
      </c>
    </row>
    <row r="1824" spans="1:20" x14ac:dyDescent="0.2">
      <c r="A1824">
        <v>2635</v>
      </c>
      <c r="C1824">
        <v>52609</v>
      </c>
      <c r="D1824">
        <v>96409</v>
      </c>
      <c r="E1824">
        <v>7</v>
      </c>
      <c r="F1824">
        <v>2</v>
      </c>
      <c r="G1824">
        <v>33.5</v>
      </c>
      <c r="H1824" t="s">
        <v>24</v>
      </c>
      <c r="I1824">
        <v>16</v>
      </c>
      <c r="J1824">
        <v>40</v>
      </c>
      <c r="K1824">
        <v>27</v>
      </c>
      <c r="L1824">
        <v>16</v>
      </c>
      <c r="M1824">
        <v>5.82</v>
      </c>
      <c r="O1824">
        <v>1.68</v>
      </c>
      <c r="P1824">
        <v>1.92</v>
      </c>
      <c r="S1824" t="s">
        <v>353</v>
      </c>
      <c r="T1824" t="s">
        <v>353</v>
      </c>
    </row>
    <row r="1825" spans="1:20" x14ac:dyDescent="0.2">
      <c r="A1825">
        <v>2636</v>
      </c>
      <c r="C1825">
        <v>52611</v>
      </c>
      <c r="D1825">
        <v>134073</v>
      </c>
      <c r="E1825">
        <v>7</v>
      </c>
      <c r="F1825">
        <v>1</v>
      </c>
      <c r="G1825">
        <v>52.9</v>
      </c>
      <c r="H1825" t="s">
        <v>26</v>
      </c>
      <c r="I1825">
        <v>1</v>
      </c>
      <c r="J1825">
        <v>20</v>
      </c>
      <c r="K1825">
        <v>44</v>
      </c>
      <c r="L1825">
        <v>-1</v>
      </c>
      <c r="M1825">
        <v>6.17</v>
      </c>
      <c r="O1825">
        <v>1.28</v>
      </c>
      <c r="P1825">
        <v>1.36</v>
      </c>
      <c r="S1825" t="s">
        <v>513</v>
      </c>
      <c r="T1825" t="s">
        <v>513</v>
      </c>
    </row>
    <row r="1826" spans="1:20" x14ac:dyDescent="0.2">
      <c r="A1826">
        <v>2639</v>
      </c>
      <c r="C1826">
        <v>52666</v>
      </c>
      <c r="D1826">
        <v>134076</v>
      </c>
      <c r="E1826">
        <v>7</v>
      </c>
      <c r="F1826">
        <v>1</v>
      </c>
      <c r="G1826">
        <v>56.4</v>
      </c>
      <c r="H1826" t="s">
        <v>26</v>
      </c>
      <c r="I1826">
        <v>5</v>
      </c>
      <c r="J1826">
        <v>43</v>
      </c>
      <c r="K1826">
        <v>20</v>
      </c>
      <c r="L1826">
        <v>-5</v>
      </c>
      <c r="M1826">
        <v>5.2</v>
      </c>
      <c r="O1826">
        <v>1.68</v>
      </c>
      <c r="P1826">
        <v>2.0499999999999998</v>
      </c>
      <c r="S1826" t="s">
        <v>353</v>
      </c>
      <c r="T1826" t="s">
        <v>353</v>
      </c>
    </row>
    <row r="1827" spans="1:20" x14ac:dyDescent="0.2">
      <c r="A1827">
        <v>2642</v>
      </c>
      <c r="C1827">
        <v>52708</v>
      </c>
      <c r="D1827">
        <v>26141</v>
      </c>
      <c r="E1827">
        <v>7</v>
      </c>
      <c r="F1827">
        <v>6</v>
      </c>
      <c r="G1827">
        <v>1.3</v>
      </c>
      <c r="H1827" t="s">
        <v>24</v>
      </c>
      <c r="I1827">
        <v>59</v>
      </c>
      <c r="J1827">
        <v>48</v>
      </c>
      <c r="K1827">
        <v>7</v>
      </c>
      <c r="L1827">
        <v>59</v>
      </c>
      <c r="M1827">
        <v>6.44</v>
      </c>
      <c r="N1827" t="s">
        <v>103</v>
      </c>
      <c r="S1827" t="s">
        <v>2754</v>
      </c>
      <c r="T1827" t="s">
        <v>71</v>
      </c>
    </row>
    <row r="1828" spans="1:20" x14ac:dyDescent="0.2">
      <c r="A1828">
        <v>2643</v>
      </c>
      <c r="C1828">
        <v>52711</v>
      </c>
      <c r="D1828">
        <v>79009</v>
      </c>
      <c r="E1828">
        <v>7</v>
      </c>
      <c r="F1828">
        <v>3</v>
      </c>
      <c r="G1828">
        <v>30.4</v>
      </c>
      <c r="H1828" t="s">
        <v>24</v>
      </c>
      <c r="I1828">
        <v>29</v>
      </c>
      <c r="J1828">
        <v>20</v>
      </c>
      <c r="K1828">
        <v>14</v>
      </c>
      <c r="L1828">
        <v>29</v>
      </c>
      <c r="M1828">
        <v>5.93</v>
      </c>
      <c r="O1828">
        <v>0.6</v>
      </c>
      <c r="P1828">
        <v>0.04</v>
      </c>
      <c r="S1828" t="s">
        <v>2390</v>
      </c>
      <c r="T1828" t="s">
        <v>2390</v>
      </c>
    </row>
    <row r="1829" spans="1:20" x14ac:dyDescent="0.2">
      <c r="A1829">
        <v>2644</v>
      </c>
      <c r="C1829">
        <v>52859</v>
      </c>
      <c r="D1829">
        <v>26144</v>
      </c>
      <c r="E1829">
        <v>7</v>
      </c>
      <c r="F1829">
        <v>5</v>
      </c>
      <c r="G1829">
        <v>39.799999999999997</v>
      </c>
      <c r="H1829" t="s">
        <v>24</v>
      </c>
      <c r="I1829">
        <v>52</v>
      </c>
      <c r="J1829">
        <v>45</v>
      </c>
      <c r="K1829">
        <v>29</v>
      </c>
      <c r="L1829">
        <v>52</v>
      </c>
      <c r="M1829">
        <v>6.12</v>
      </c>
      <c r="O1829">
        <v>0.11</v>
      </c>
      <c r="P1829">
        <v>0.88</v>
      </c>
      <c r="S1829" t="s">
        <v>1535</v>
      </c>
      <c r="T1829" t="s">
        <v>1535</v>
      </c>
    </row>
    <row r="1830" spans="1:20" x14ac:dyDescent="0.2">
      <c r="A1830">
        <v>2645</v>
      </c>
      <c r="C1830">
        <v>52860</v>
      </c>
      <c r="D1830">
        <v>41538</v>
      </c>
      <c r="E1830">
        <v>7</v>
      </c>
      <c r="F1830">
        <v>5</v>
      </c>
      <c r="G1830">
        <v>9</v>
      </c>
      <c r="H1830" t="s">
        <v>24</v>
      </c>
      <c r="I1830">
        <v>47</v>
      </c>
      <c r="J1830">
        <v>46</v>
      </c>
      <c r="K1830">
        <v>30</v>
      </c>
      <c r="L1830">
        <v>47</v>
      </c>
      <c r="M1830">
        <v>6.38</v>
      </c>
      <c r="O1830">
        <v>-0.04</v>
      </c>
      <c r="P1830">
        <v>-0.23</v>
      </c>
      <c r="S1830" t="s">
        <v>167</v>
      </c>
      <c r="T1830" t="s">
        <v>39</v>
      </c>
    </row>
    <row r="1831" spans="1:20" x14ac:dyDescent="0.2">
      <c r="A1831">
        <v>2647</v>
      </c>
      <c r="C1831">
        <v>52913</v>
      </c>
      <c r="D1831">
        <v>114835</v>
      </c>
      <c r="E1831">
        <v>7</v>
      </c>
      <c r="F1831">
        <v>3</v>
      </c>
      <c r="G1831">
        <v>17.899999999999999</v>
      </c>
      <c r="H1831" t="s">
        <v>24</v>
      </c>
      <c r="I1831">
        <v>9</v>
      </c>
      <c r="J1831">
        <v>8</v>
      </c>
      <c r="K1831">
        <v>18</v>
      </c>
      <c r="L1831">
        <v>9</v>
      </c>
      <c r="M1831">
        <v>5.97</v>
      </c>
      <c r="O1831">
        <v>0.12</v>
      </c>
      <c r="P1831">
        <v>0.11</v>
      </c>
      <c r="S1831" t="s">
        <v>1535</v>
      </c>
      <c r="T1831" t="s">
        <v>1535</v>
      </c>
    </row>
    <row r="1832" spans="1:20" x14ac:dyDescent="0.2">
      <c r="A1832">
        <v>2648</v>
      </c>
      <c r="B1832" t="s">
        <v>1543</v>
      </c>
      <c r="C1832">
        <v>52918</v>
      </c>
      <c r="D1832">
        <v>134106</v>
      </c>
      <c r="E1832">
        <v>7</v>
      </c>
      <c r="F1832">
        <v>2</v>
      </c>
      <c r="G1832">
        <v>54.8</v>
      </c>
      <c r="H1832" t="s">
        <v>26</v>
      </c>
      <c r="I1832">
        <v>4</v>
      </c>
      <c r="J1832">
        <v>14</v>
      </c>
      <c r="K1832">
        <v>21</v>
      </c>
      <c r="L1832">
        <v>-4</v>
      </c>
      <c r="M1832">
        <v>4.99</v>
      </c>
      <c r="O1832">
        <v>-0.2</v>
      </c>
      <c r="P1832">
        <v>-0.93</v>
      </c>
      <c r="Q1832">
        <v>-0.19</v>
      </c>
      <c r="S1832" t="s">
        <v>3081</v>
      </c>
      <c r="T1832" t="s">
        <v>3081</v>
      </c>
    </row>
    <row r="1833" spans="1:20" x14ac:dyDescent="0.2">
      <c r="A1833">
        <v>2649</v>
      </c>
      <c r="C1833">
        <v>52960</v>
      </c>
      <c r="D1833">
        <v>96429</v>
      </c>
      <c r="E1833">
        <v>7</v>
      </c>
      <c r="F1833">
        <v>3</v>
      </c>
      <c r="G1833">
        <v>38</v>
      </c>
      <c r="H1833" t="s">
        <v>24</v>
      </c>
      <c r="I1833">
        <v>10</v>
      </c>
      <c r="J1833">
        <v>57</v>
      </c>
      <c r="K1833">
        <v>6</v>
      </c>
      <c r="L1833">
        <v>10</v>
      </c>
      <c r="M1833">
        <v>5.13</v>
      </c>
      <c r="O1833">
        <v>1.39</v>
      </c>
      <c r="P1833">
        <v>1.62</v>
      </c>
      <c r="S1833" t="s">
        <v>105</v>
      </c>
      <c r="T1833" t="s">
        <v>105</v>
      </c>
    </row>
    <row r="1834" spans="1:20" x14ac:dyDescent="0.2">
      <c r="A1834">
        <v>2650</v>
      </c>
      <c r="B1834" t="s">
        <v>1545</v>
      </c>
      <c r="C1834">
        <v>52973</v>
      </c>
      <c r="D1834">
        <v>79031</v>
      </c>
      <c r="E1834">
        <v>7</v>
      </c>
      <c r="F1834">
        <v>4</v>
      </c>
      <c r="G1834">
        <v>6.5</v>
      </c>
      <c r="H1834" t="s">
        <v>24</v>
      </c>
      <c r="I1834">
        <v>20</v>
      </c>
      <c r="J1834">
        <v>34</v>
      </c>
      <c r="K1834">
        <v>13</v>
      </c>
      <c r="L1834">
        <v>20</v>
      </c>
      <c r="M1834">
        <v>3.79</v>
      </c>
      <c r="O1834">
        <v>0.79</v>
      </c>
      <c r="P1834">
        <v>0.62</v>
      </c>
      <c r="Q1834">
        <v>0.41</v>
      </c>
      <c r="S1834" t="s">
        <v>1547</v>
      </c>
      <c r="T1834" t="s">
        <v>8565</v>
      </c>
    </row>
    <row r="1835" spans="1:20" x14ac:dyDescent="0.2">
      <c r="A1835">
        <v>2651</v>
      </c>
      <c r="C1835">
        <v>52976</v>
      </c>
      <c r="D1835">
        <v>96432</v>
      </c>
      <c r="E1835">
        <v>7</v>
      </c>
      <c r="F1835">
        <v>3</v>
      </c>
      <c r="G1835">
        <v>51.6</v>
      </c>
      <c r="H1835" t="s">
        <v>24</v>
      </c>
      <c r="I1835">
        <v>12</v>
      </c>
      <c r="J1835">
        <v>35</v>
      </c>
      <c r="K1835">
        <v>40</v>
      </c>
      <c r="L1835">
        <v>12</v>
      </c>
      <c r="M1835">
        <v>5.98</v>
      </c>
      <c r="O1835">
        <v>1.58</v>
      </c>
      <c r="S1835" t="s">
        <v>104</v>
      </c>
      <c r="T1835" t="s">
        <v>104</v>
      </c>
    </row>
    <row r="1836" spans="1:20" x14ac:dyDescent="0.2">
      <c r="A1836">
        <v>2654</v>
      </c>
      <c r="C1836">
        <v>53205</v>
      </c>
      <c r="D1836">
        <v>114867</v>
      </c>
      <c r="E1836">
        <v>7</v>
      </c>
      <c r="F1836">
        <v>4</v>
      </c>
      <c r="G1836">
        <v>20.2</v>
      </c>
      <c r="H1836" t="s">
        <v>24</v>
      </c>
      <c r="I1836">
        <v>1</v>
      </c>
      <c r="J1836">
        <v>29</v>
      </c>
      <c r="K1836">
        <v>18</v>
      </c>
      <c r="L1836">
        <v>1</v>
      </c>
      <c r="M1836">
        <v>6.57</v>
      </c>
      <c r="O1836">
        <v>0.01</v>
      </c>
      <c r="P1836">
        <v>-7.0000000000000007E-2</v>
      </c>
      <c r="S1836" t="s">
        <v>134</v>
      </c>
      <c r="T1836" t="s">
        <v>134</v>
      </c>
    </row>
    <row r="1837" spans="1:20" x14ac:dyDescent="0.2">
      <c r="A1837">
        <v>2655</v>
      </c>
      <c r="C1837">
        <v>53208</v>
      </c>
      <c r="D1837">
        <v>134133</v>
      </c>
      <c r="E1837">
        <v>7</v>
      </c>
      <c r="F1837">
        <v>4</v>
      </c>
      <c r="G1837">
        <v>5.2</v>
      </c>
      <c r="H1837" t="s">
        <v>26</v>
      </c>
      <c r="I1837">
        <v>5</v>
      </c>
      <c r="J1837">
        <v>19</v>
      </c>
      <c r="K1837">
        <v>25</v>
      </c>
      <c r="L1837">
        <v>-5</v>
      </c>
      <c r="M1837">
        <v>5.62</v>
      </c>
      <c r="O1837">
        <v>1.29</v>
      </c>
      <c r="P1837">
        <v>1.24</v>
      </c>
      <c r="S1837" t="s">
        <v>105</v>
      </c>
      <c r="T1837" t="s">
        <v>105</v>
      </c>
    </row>
    <row r="1838" spans="1:20" x14ac:dyDescent="0.2">
      <c r="A1838">
        <v>2656</v>
      </c>
      <c r="C1838">
        <v>53240</v>
      </c>
      <c r="D1838">
        <v>152308</v>
      </c>
      <c r="E1838">
        <v>7</v>
      </c>
      <c r="F1838">
        <v>3</v>
      </c>
      <c r="G1838">
        <v>57.3</v>
      </c>
      <c r="H1838" t="s">
        <v>26</v>
      </c>
      <c r="I1838">
        <v>10</v>
      </c>
      <c r="J1838">
        <v>7</v>
      </c>
      <c r="K1838">
        <v>27</v>
      </c>
      <c r="L1838">
        <v>-10</v>
      </c>
      <c r="M1838">
        <v>6.45</v>
      </c>
      <c r="O1838">
        <v>-0.08</v>
      </c>
      <c r="P1838">
        <v>-0.31</v>
      </c>
      <c r="S1838" t="s">
        <v>167</v>
      </c>
      <c r="T1838" t="s">
        <v>39</v>
      </c>
    </row>
    <row r="1839" spans="1:20" x14ac:dyDescent="0.2">
      <c r="A1839">
        <v>2657</v>
      </c>
      <c r="B1839" t="s">
        <v>1550</v>
      </c>
      <c r="C1839">
        <v>53244</v>
      </c>
      <c r="D1839">
        <v>152303</v>
      </c>
      <c r="E1839">
        <v>7</v>
      </c>
      <c r="F1839">
        <v>3</v>
      </c>
      <c r="G1839">
        <v>45.5</v>
      </c>
      <c r="H1839" t="s">
        <v>26</v>
      </c>
      <c r="I1839">
        <v>15</v>
      </c>
      <c r="J1839">
        <v>38</v>
      </c>
      <c r="K1839">
        <v>0</v>
      </c>
      <c r="L1839">
        <v>-15</v>
      </c>
      <c r="M1839">
        <v>4.12</v>
      </c>
      <c r="O1839">
        <v>-0.12</v>
      </c>
      <c r="P1839">
        <v>-0.48</v>
      </c>
      <c r="Q1839">
        <v>-0.1</v>
      </c>
      <c r="S1839" t="s">
        <v>2066</v>
      </c>
      <c r="T1839" t="s">
        <v>2066</v>
      </c>
    </row>
    <row r="1840" spans="1:20" x14ac:dyDescent="0.2">
      <c r="A1840">
        <v>2659</v>
      </c>
      <c r="B1840" t="s">
        <v>1551</v>
      </c>
      <c r="C1840">
        <v>53257</v>
      </c>
      <c r="D1840">
        <v>79042</v>
      </c>
      <c r="E1840">
        <v>7</v>
      </c>
      <c r="F1840">
        <v>5</v>
      </c>
      <c r="G1840">
        <v>18.399999999999999</v>
      </c>
      <c r="H1840" t="s">
        <v>24</v>
      </c>
      <c r="I1840">
        <v>22</v>
      </c>
      <c r="J1840">
        <v>38</v>
      </c>
      <c r="K1840">
        <v>14</v>
      </c>
      <c r="L1840">
        <v>22</v>
      </c>
      <c r="M1840">
        <v>6.02</v>
      </c>
      <c r="O1840">
        <v>-0.03</v>
      </c>
      <c r="P1840">
        <v>-0.08</v>
      </c>
      <c r="S1840" t="s">
        <v>179</v>
      </c>
      <c r="T1840" t="s">
        <v>179</v>
      </c>
    </row>
    <row r="1841" spans="1:20" x14ac:dyDescent="0.2">
      <c r="A1841">
        <v>2660</v>
      </c>
      <c r="C1841">
        <v>53329</v>
      </c>
      <c r="D1841">
        <v>59773</v>
      </c>
      <c r="E1841">
        <v>7</v>
      </c>
      <c r="F1841">
        <v>6</v>
      </c>
      <c r="G1841">
        <v>11.6</v>
      </c>
      <c r="H1841" t="s">
        <v>24</v>
      </c>
      <c r="I1841">
        <v>34</v>
      </c>
      <c r="J1841">
        <v>28</v>
      </c>
      <c r="K1841">
        <v>26</v>
      </c>
      <c r="L1841">
        <v>34</v>
      </c>
      <c r="M1841">
        <v>5.55</v>
      </c>
      <c r="O1841">
        <v>0.91</v>
      </c>
      <c r="P1841">
        <v>0.55000000000000004</v>
      </c>
      <c r="S1841" t="s">
        <v>457</v>
      </c>
      <c r="T1841" t="s">
        <v>457</v>
      </c>
    </row>
    <row r="1842" spans="1:20" x14ac:dyDescent="0.2">
      <c r="A1842">
        <v>2663</v>
      </c>
      <c r="C1842">
        <v>53510</v>
      </c>
      <c r="D1842">
        <v>114899</v>
      </c>
      <c r="E1842">
        <v>7</v>
      </c>
      <c r="F1842">
        <v>5</v>
      </c>
      <c r="G1842">
        <v>39.1</v>
      </c>
      <c r="H1842" t="s">
        <v>24</v>
      </c>
      <c r="I1842">
        <v>9</v>
      </c>
      <c r="J1842">
        <v>11</v>
      </c>
      <c r="K1842">
        <v>9</v>
      </c>
      <c r="L1842">
        <v>9</v>
      </c>
      <c r="M1842">
        <v>5.78</v>
      </c>
      <c r="O1842">
        <v>1.52</v>
      </c>
      <c r="P1842">
        <v>1.87</v>
      </c>
      <c r="S1842" t="s">
        <v>53</v>
      </c>
      <c r="T1842" t="s">
        <v>53</v>
      </c>
    </row>
    <row r="1843" spans="1:20" x14ac:dyDescent="0.2">
      <c r="A1843">
        <v>2665</v>
      </c>
      <c r="C1843">
        <v>53686</v>
      </c>
      <c r="D1843">
        <v>59794</v>
      </c>
      <c r="E1843">
        <v>7</v>
      </c>
      <c r="F1843">
        <v>7</v>
      </c>
      <c r="G1843">
        <v>22.3</v>
      </c>
      <c r="H1843" t="s">
        <v>24</v>
      </c>
      <c r="I1843">
        <v>34</v>
      </c>
      <c r="J1843">
        <v>0</v>
      </c>
      <c r="K1843">
        <v>34</v>
      </c>
      <c r="L1843">
        <v>34</v>
      </c>
      <c r="M1843">
        <v>5.91</v>
      </c>
      <c r="O1843">
        <v>1.51</v>
      </c>
      <c r="R1843" t="s">
        <v>27</v>
      </c>
      <c r="S1843" t="s">
        <v>80</v>
      </c>
      <c r="T1843" t="s">
        <v>3264</v>
      </c>
    </row>
    <row r="1844" spans="1:20" x14ac:dyDescent="0.2">
      <c r="A1844">
        <v>2669</v>
      </c>
      <c r="C1844">
        <v>53744</v>
      </c>
      <c r="D1844">
        <v>79066</v>
      </c>
      <c r="E1844">
        <v>7</v>
      </c>
      <c r="F1844">
        <v>7</v>
      </c>
      <c r="G1844">
        <v>25</v>
      </c>
      <c r="H1844" t="s">
        <v>24</v>
      </c>
      <c r="I1844">
        <v>28</v>
      </c>
      <c r="J1844">
        <v>10</v>
      </c>
      <c r="K1844">
        <v>38</v>
      </c>
      <c r="L1844">
        <v>28</v>
      </c>
      <c r="M1844">
        <v>6.48</v>
      </c>
      <c r="O1844">
        <v>-0.09</v>
      </c>
      <c r="P1844">
        <v>-0.25</v>
      </c>
      <c r="S1844" t="s">
        <v>102</v>
      </c>
      <c r="T1844" t="s">
        <v>102</v>
      </c>
    </row>
    <row r="1845" spans="1:20" x14ac:dyDescent="0.2">
      <c r="A1845">
        <v>2670</v>
      </c>
      <c r="C1845">
        <v>53755</v>
      </c>
      <c r="D1845">
        <v>152363</v>
      </c>
      <c r="E1845">
        <v>7</v>
      </c>
      <c r="F1845">
        <v>5</v>
      </c>
      <c r="G1845">
        <v>49.7</v>
      </c>
      <c r="H1845" t="s">
        <v>26</v>
      </c>
      <c r="I1845">
        <v>10</v>
      </c>
      <c r="J1845">
        <v>39</v>
      </c>
      <c r="K1845">
        <v>40</v>
      </c>
      <c r="L1845">
        <v>-10</v>
      </c>
      <c r="M1845">
        <v>6.49</v>
      </c>
      <c r="O1845">
        <v>-0.05</v>
      </c>
      <c r="P1845">
        <v>-0.89</v>
      </c>
      <c r="S1845" t="s">
        <v>1554</v>
      </c>
      <c r="T1845" t="s">
        <v>3120</v>
      </c>
    </row>
    <row r="1846" spans="1:20" x14ac:dyDescent="0.2">
      <c r="A1846">
        <v>2671</v>
      </c>
      <c r="C1846">
        <v>53791</v>
      </c>
      <c r="D1846">
        <v>79070</v>
      </c>
      <c r="E1846">
        <v>7</v>
      </c>
      <c r="F1846">
        <v>7</v>
      </c>
      <c r="G1846">
        <v>21.4</v>
      </c>
      <c r="H1846" t="s">
        <v>24</v>
      </c>
      <c r="I1846">
        <v>22</v>
      </c>
      <c r="J1846">
        <v>42</v>
      </c>
      <c r="K1846">
        <v>13</v>
      </c>
      <c r="L1846">
        <v>22</v>
      </c>
      <c r="M1846">
        <v>7.68</v>
      </c>
      <c r="O1846">
        <v>2.21</v>
      </c>
      <c r="P1846">
        <v>1.85</v>
      </c>
      <c r="Q1846">
        <v>3.36</v>
      </c>
      <c r="S1846" t="s">
        <v>1556</v>
      </c>
      <c r="T1846" t="s">
        <v>1556</v>
      </c>
    </row>
    <row r="1847" spans="1:20" x14ac:dyDescent="0.2">
      <c r="A1847">
        <v>2673</v>
      </c>
      <c r="C1847">
        <v>53899</v>
      </c>
      <c r="D1847">
        <v>59806</v>
      </c>
      <c r="E1847">
        <v>7</v>
      </c>
      <c r="F1847">
        <v>8</v>
      </c>
      <c r="G1847">
        <v>13.3</v>
      </c>
      <c r="H1847" t="s">
        <v>24</v>
      </c>
      <c r="I1847">
        <v>33</v>
      </c>
      <c r="J1847">
        <v>49</v>
      </c>
      <c r="K1847">
        <v>56</v>
      </c>
      <c r="L1847">
        <v>33</v>
      </c>
      <c r="M1847">
        <v>6.28</v>
      </c>
      <c r="O1847">
        <v>1.34</v>
      </c>
      <c r="P1847">
        <v>1.54</v>
      </c>
      <c r="S1847" t="s">
        <v>507</v>
      </c>
      <c r="T1847" t="s">
        <v>507</v>
      </c>
    </row>
    <row r="1848" spans="1:20" x14ac:dyDescent="0.2">
      <c r="A1848">
        <v>2675</v>
      </c>
      <c r="C1848">
        <v>53925</v>
      </c>
      <c r="D1848">
        <v>59812</v>
      </c>
      <c r="E1848">
        <v>7</v>
      </c>
      <c r="F1848">
        <v>8</v>
      </c>
      <c r="G1848">
        <v>36.299999999999997</v>
      </c>
      <c r="H1848" t="s">
        <v>24</v>
      </c>
      <c r="I1848">
        <v>37</v>
      </c>
      <c r="J1848">
        <v>26</v>
      </c>
      <c r="K1848">
        <v>42</v>
      </c>
      <c r="L1848">
        <v>37</v>
      </c>
      <c r="M1848">
        <v>6.16</v>
      </c>
      <c r="O1848">
        <v>1.21</v>
      </c>
      <c r="S1848" t="s">
        <v>45</v>
      </c>
      <c r="T1848" t="s">
        <v>45</v>
      </c>
    </row>
    <row r="1849" spans="1:20" x14ac:dyDescent="0.2">
      <c r="A1849">
        <v>2676</v>
      </c>
      <c r="C1849">
        <v>53929</v>
      </c>
      <c r="D1849">
        <v>114935</v>
      </c>
      <c r="E1849">
        <v>7</v>
      </c>
      <c r="F1849">
        <v>7</v>
      </c>
      <c r="G1849">
        <v>6.4</v>
      </c>
      <c r="H1849" t="s">
        <v>24</v>
      </c>
      <c r="I1849">
        <v>4</v>
      </c>
      <c r="J1849">
        <v>54</v>
      </c>
      <c r="K1849">
        <v>37</v>
      </c>
      <c r="L1849">
        <v>4</v>
      </c>
      <c r="M1849">
        <v>6.11</v>
      </c>
      <c r="O1849">
        <v>-0.13</v>
      </c>
      <c r="P1849">
        <v>-0.47</v>
      </c>
      <c r="S1849" t="s">
        <v>243</v>
      </c>
      <c r="T1849" t="s">
        <v>5682</v>
      </c>
    </row>
    <row r="1850" spans="1:20" x14ac:dyDescent="0.2">
      <c r="A1850">
        <v>2678</v>
      </c>
      <c r="C1850">
        <v>53974</v>
      </c>
      <c r="D1850">
        <v>152394</v>
      </c>
      <c r="E1850">
        <v>7</v>
      </c>
      <c r="F1850">
        <v>6</v>
      </c>
      <c r="G1850">
        <v>40.700000000000003</v>
      </c>
      <c r="H1850" t="s">
        <v>26</v>
      </c>
      <c r="I1850">
        <v>11</v>
      </c>
      <c r="J1850">
        <v>17</v>
      </c>
      <c r="K1850">
        <v>39</v>
      </c>
      <c r="L1850">
        <v>-11</v>
      </c>
      <c r="M1850">
        <v>5.39</v>
      </c>
      <c r="O1850">
        <v>0.05</v>
      </c>
      <c r="P1850">
        <v>-0.85</v>
      </c>
      <c r="S1850" t="s">
        <v>2643</v>
      </c>
      <c r="T1850" t="s">
        <v>11535</v>
      </c>
    </row>
    <row r="1851" spans="1:20" x14ac:dyDescent="0.2">
      <c r="A1851">
        <v>2679</v>
      </c>
      <c r="C1851">
        <v>53975</v>
      </c>
      <c r="D1851">
        <v>152393</v>
      </c>
      <c r="E1851">
        <v>7</v>
      </c>
      <c r="F1851">
        <v>6</v>
      </c>
      <c r="G1851">
        <v>35.9</v>
      </c>
      <c r="H1851" t="s">
        <v>26</v>
      </c>
      <c r="I1851">
        <v>12</v>
      </c>
      <c r="J1851">
        <v>23</v>
      </c>
      <c r="K1851">
        <v>38</v>
      </c>
      <c r="L1851">
        <v>-12</v>
      </c>
      <c r="M1851">
        <v>6.48</v>
      </c>
      <c r="O1851">
        <v>-0.1</v>
      </c>
      <c r="P1851">
        <v>-0.99</v>
      </c>
      <c r="S1851" t="s">
        <v>1558</v>
      </c>
      <c r="T1851" t="s">
        <v>1558</v>
      </c>
    </row>
    <row r="1852" spans="1:20" x14ac:dyDescent="0.2">
      <c r="A1852">
        <v>2681</v>
      </c>
      <c r="C1852">
        <v>54070</v>
      </c>
      <c r="D1852">
        <v>6115</v>
      </c>
      <c r="E1852">
        <v>7</v>
      </c>
      <c r="F1852">
        <v>13</v>
      </c>
      <c r="G1852">
        <v>58.1</v>
      </c>
      <c r="H1852" t="s">
        <v>24</v>
      </c>
      <c r="I1852">
        <v>71</v>
      </c>
      <c r="J1852">
        <v>49</v>
      </c>
      <c r="K1852">
        <v>0</v>
      </c>
      <c r="L1852">
        <v>71</v>
      </c>
      <c r="M1852">
        <v>6.35</v>
      </c>
      <c r="O1852">
        <v>1.1200000000000001</v>
      </c>
      <c r="S1852" t="s">
        <v>197</v>
      </c>
      <c r="T1852" t="s">
        <v>197</v>
      </c>
    </row>
    <row r="1853" spans="1:20" x14ac:dyDescent="0.2">
      <c r="A1853">
        <v>2682</v>
      </c>
      <c r="C1853">
        <v>54079</v>
      </c>
      <c r="D1853">
        <v>114947</v>
      </c>
      <c r="E1853">
        <v>7</v>
      </c>
      <c r="F1853">
        <v>7</v>
      </c>
      <c r="G1853">
        <v>49.5</v>
      </c>
      <c r="H1853" t="s">
        <v>24</v>
      </c>
      <c r="I1853">
        <v>7</v>
      </c>
      <c r="J1853">
        <v>28</v>
      </c>
      <c r="K1853">
        <v>16</v>
      </c>
      <c r="L1853">
        <v>7</v>
      </c>
      <c r="M1853">
        <v>5.75</v>
      </c>
      <c r="O1853">
        <v>1.18</v>
      </c>
      <c r="P1853">
        <v>1.08</v>
      </c>
      <c r="R1853" t="s">
        <v>27</v>
      </c>
      <c r="S1853" t="s">
        <v>197</v>
      </c>
      <c r="T1853" t="s">
        <v>5915</v>
      </c>
    </row>
    <row r="1854" spans="1:20" x14ac:dyDescent="0.2">
      <c r="A1854">
        <v>2684</v>
      </c>
      <c r="B1854" t="s">
        <v>1560</v>
      </c>
      <c r="C1854">
        <v>54131</v>
      </c>
      <c r="D1854">
        <v>96535</v>
      </c>
      <c r="E1854">
        <v>7</v>
      </c>
      <c r="F1854">
        <v>8</v>
      </c>
      <c r="G1854">
        <v>22</v>
      </c>
      <c r="H1854" t="s">
        <v>24</v>
      </c>
      <c r="I1854">
        <v>15</v>
      </c>
      <c r="J1854">
        <v>55</v>
      </c>
      <c r="K1854">
        <v>51</v>
      </c>
      <c r="L1854">
        <v>15</v>
      </c>
      <c r="M1854">
        <v>5.44</v>
      </c>
      <c r="O1854">
        <v>1.03</v>
      </c>
      <c r="P1854">
        <v>0.8</v>
      </c>
      <c r="Q1854">
        <v>0.36</v>
      </c>
      <c r="S1854" t="s">
        <v>71</v>
      </c>
      <c r="T1854" t="s">
        <v>71</v>
      </c>
    </row>
    <row r="1855" spans="1:20" x14ac:dyDescent="0.2">
      <c r="A1855">
        <v>2692</v>
      </c>
      <c r="C1855">
        <v>54563</v>
      </c>
      <c r="D1855">
        <v>79131</v>
      </c>
      <c r="E1855">
        <v>7</v>
      </c>
      <c r="F1855">
        <v>10</v>
      </c>
      <c r="G1855">
        <v>6.7</v>
      </c>
      <c r="H1855" t="s">
        <v>24</v>
      </c>
      <c r="I1855">
        <v>21</v>
      </c>
      <c r="J1855">
        <v>14</v>
      </c>
      <c r="K1855">
        <v>49</v>
      </c>
      <c r="L1855">
        <v>21</v>
      </c>
      <c r="M1855">
        <v>6.43</v>
      </c>
      <c r="O1855">
        <v>0.89</v>
      </c>
      <c r="P1855">
        <v>0.5</v>
      </c>
      <c r="S1855" t="s">
        <v>3099</v>
      </c>
      <c r="T1855" t="s">
        <v>3099</v>
      </c>
    </row>
    <row r="1856" spans="1:20" x14ac:dyDescent="0.2">
      <c r="A1856">
        <v>2694</v>
      </c>
      <c r="C1856">
        <v>54662</v>
      </c>
      <c r="D1856">
        <v>152470</v>
      </c>
      <c r="E1856">
        <v>7</v>
      </c>
      <c r="F1856">
        <v>9</v>
      </c>
      <c r="G1856">
        <v>20.3</v>
      </c>
      <c r="H1856" t="s">
        <v>26</v>
      </c>
      <c r="I1856">
        <v>10</v>
      </c>
      <c r="J1856">
        <v>20</v>
      </c>
      <c r="K1856">
        <v>50</v>
      </c>
      <c r="L1856">
        <v>-10</v>
      </c>
      <c r="M1856">
        <v>6.21</v>
      </c>
      <c r="O1856">
        <v>0.03</v>
      </c>
      <c r="P1856">
        <v>-0.89</v>
      </c>
      <c r="S1856" t="s">
        <v>2217</v>
      </c>
      <c r="T1856" t="s">
        <v>2217</v>
      </c>
    </row>
    <row r="1857" spans="1:20" x14ac:dyDescent="0.2">
      <c r="A1857">
        <v>2696</v>
      </c>
      <c r="B1857" t="s">
        <v>1566</v>
      </c>
      <c r="C1857">
        <v>54716</v>
      </c>
      <c r="D1857">
        <v>59866</v>
      </c>
      <c r="E1857">
        <v>7</v>
      </c>
      <c r="F1857">
        <v>11</v>
      </c>
      <c r="G1857">
        <v>39.299999999999997</v>
      </c>
      <c r="H1857" t="s">
        <v>24</v>
      </c>
      <c r="I1857">
        <v>39</v>
      </c>
      <c r="J1857">
        <v>19</v>
      </c>
      <c r="K1857">
        <v>14</v>
      </c>
      <c r="L1857">
        <v>39</v>
      </c>
      <c r="M1857">
        <v>4.9000000000000004</v>
      </c>
      <c r="O1857">
        <v>1.45</v>
      </c>
      <c r="P1857">
        <v>1.74</v>
      </c>
      <c r="Q1857">
        <v>0.56000000000000005</v>
      </c>
      <c r="S1857" t="s">
        <v>1567</v>
      </c>
      <c r="T1857" t="s">
        <v>172</v>
      </c>
    </row>
    <row r="1858" spans="1:20" x14ac:dyDescent="0.2">
      <c r="A1858">
        <v>2697</v>
      </c>
      <c r="B1858" t="s">
        <v>1568</v>
      </c>
      <c r="C1858">
        <v>54719</v>
      </c>
      <c r="D1858">
        <v>59858</v>
      </c>
      <c r="E1858">
        <v>7</v>
      </c>
      <c r="F1858">
        <v>11</v>
      </c>
      <c r="G1858">
        <v>8.4</v>
      </c>
      <c r="H1858" t="s">
        <v>24</v>
      </c>
      <c r="I1858">
        <v>30</v>
      </c>
      <c r="J1858">
        <v>14</v>
      </c>
      <c r="K1858">
        <v>43</v>
      </c>
      <c r="L1858">
        <v>30</v>
      </c>
      <c r="M1858">
        <v>4.41</v>
      </c>
      <c r="O1858">
        <v>1.26</v>
      </c>
      <c r="P1858">
        <v>1.41</v>
      </c>
      <c r="Q1858">
        <v>0.63</v>
      </c>
      <c r="S1858" t="s">
        <v>1569</v>
      </c>
      <c r="T1858" t="s">
        <v>2525</v>
      </c>
    </row>
    <row r="1859" spans="1:20" x14ac:dyDescent="0.2">
      <c r="A1859">
        <v>2700</v>
      </c>
      <c r="B1859" t="s">
        <v>1571</v>
      </c>
      <c r="C1859">
        <v>54801</v>
      </c>
      <c r="D1859">
        <v>79141</v>
      </c>
      <c r="E1859">
        <v>7</v>
      </c>
      <c r="F1859">
        <v>11</v>
      </c>
      <c r="G1859">
        <v>23.1</v>
      </c>
      <c r="H1859" t="s">
        <v>24</v>
      </c>
      <c r="I1859">
        <v>26</v>
      </c>
      <c r="J1859">
        <v>51</v>
      </c>
      <c r="K1859">
        <v>24</v>
      </c>
      <c r="L1859">
        <v>26</v>
      </c>
      <c r="M1859">
        <v>5.78</v>
      </c>
      <c r="O1859">
        <v>0.1</v>
      </c>
      <c r="P1859">
        <v>0.13</v>
      </c>
      <c r="S1859" t="s">
        <v>343</v>
      </c>
      <c r="T1859" t="s">
        <v>343</v>
      </c>
    </row>
    <row r="1860" spans="1:20" x14ac:dyDescent="0.2">
      <c r="A1860">
        <v>2701</v>
      </c>
      <c r="B1860" t="s">
        <v>1572</v>
      </c>
      <c r="C1860">
        <v>54810</v>
      </c>
      <c r="D1860">
        <v>134282</v>
      </c>
      <c r="E1860">
        <v>7</v>
      </c>
      <c r="F1860">
        <v>10</v>
      </c>
      <c r="G1860">
        <v>13.7</v>
      </c>
      <c r="H1860" t="s">
        <v>26</v>
      </c>
      <c r="I1860">
        <v>4</v>
      </c>
      <c r="J1860">
        <v>14</v>
      </c>
      <c r="K1860">
        <v>14</v>
      </c>
      <c r="L1860">
        <v>-4</v>
      </c>
      <c r="M1860">
        <v>4.92</v>
      </c>
      <c r="O1860">
        <v>1.03</v>
      </c>
      <c r="P1860">
        <v>0.78</v>
      </c>
      <c r="Q1860">
        <v>0.52</v>
      </c>
      <c r="S1860" t="s">
        <v>54</v>
      </c>
      <c r="T1860" t="s">
        <v>54</v>
      </c>
    </row>
    <row r="1861" spans="1:20" x14ac:dyDescent="0.2">
      <c r="A1861">
        <v>2703</v>
      </c>
      <c r="C1861">
        <v>54895</v>
      </c>
      <c r="D1861">
        <v>26223</v>
      </c>
      <c r="E1861">
        <v>7</v>
      </c>
      <c r="F1861">
        <v>13</v>
      </c>
      <c r="G1861">
        <v>23.4</v>
      </c>
      <c r="H1861" t="s">
        <v>24</v>
      </c>
      <c r="I1861">
        <v>51</v>
      </c>
      <c r="J1861">
        <v>25</v>
      </c>
      <c r="K1861">
        <v>44</v>
      </c>
      <c r="L1861">
        <v>51</v>
      </c>
      <c r="M1861">
        <v>5.47</v>
      </c>
      <c r="O1861">
        <v>1.67</v>
      </c>
      <c r="P1861">
        <v>1.9</v>
      </c>
      <c r="S1861" t="s">
        <v>1574</v>
      </c>
      <c r="T1861" t="s">
        <v>8620</v>
      </c>
    </row>
    <row r="1862" spans="1:20" x14ac:dyDescent="0.2">
      <c r="A1862">
        <v>2706</v>
      </c>
      <c r="B1862" t="s">
        <v>1575</v>
      </c>
      <c r="C1862">
        <v>55052</v>
      </c>
      <c r="D1862">
        <v>79162</v>
      </c>
      <c r="E1862">
        <v>7</v>
      </c>
      <c r="F1862">
        <v>12</v>
      </c>
      <c r="G1862">
        <v>26.4</v>
      </c>
      <c r="H1862" t="s">
        <v>24</v>
      </c>
      <c r="I1862">
        <v>24</v>
      </c>
      <c r="J1862">
        <v>7</v>
      </c>
      <c r="K1862">
        <v>42</v>
      </c>
      <c r="L1862">
        <v>24</v>
      </c>
      <c r="M1862">
        <v>5.85</v>
      </c>
      <c r="O1862">
        <v>0.36</v>
      </c>
      <c r="P1862">
        <v>0.09</v>
      </c>
      <c r="S1862" t="s">
        <v>265</v>
      </c>
      <c r="T1862" t="s">
        <v>136</v>
      </c>
    </row>
    <row r="1863" spans="1:20" x14ac:dyDescent="0.2">
      <c r="A1863">
        <v>2707</v>
      </c>
      <c r="B1863" t="s">
        <v>1576</v>
      </c>
      <c r="C1863">
        <v>55057</v>
      </c>
      <c r="D1863">
        <v>134316</v>
      </c>
      <c r="E1863">
        <v>7</v>
      </c>
      <c r="F1863">
        <v>11</v>
      </c>
      <c r="G1863">
        <v>23.6</v>
      </c>
      <c r="H1863" t="s">
        <v>26</v>
      </c>
      <c r="I1863">
        <v>0</v>
      </c>
      <c r="J1863">
        <v>18</v>
      </c>
      <c r="K1863">
        <v>7</v>
      </c>
      <c r="L1863">
        <v>0</v>
      </c>
      <c r="M1863">
        <v>5.45</v>
      </c>
      <c r="O1863">
        <v>0.28999999999999998</v>
      </c>
      <c r="P1863">
        <v>0.14000000000000001</v>
      </c>
      <c r="S1863" t="s">
        <v>1578</v>
      </c>
      <c r="T1863" t="s">
        <v>8625</v>
      </c>
    </row>
    <row r="1864" spans="1:20" x14ac:dyDescent="0.2">
      <c r="A1864">
        <v>2709</v>
      </c>
      <c r="C1864">
        <v>55075</v>
      </c>
      <c r="D1864">
        <v>1164</v>
      </c>
      <c r="E1864">
        <v>7</v>
      </c>
      <c r="F1864">
        <v>25</v>
      </c>
      <c r="G1864">
        <v>21.9</v>
      </c>
      <c r="H1864" t="s">
        <v>24</v>
      </c>
      <c r="I1864">
        <v>81</v>
      </c>
      <c r="J1864">
        <v>15</v>
      </c>
      <c r="K1864">
        <v>27</v>
      </c>
      <c r="L1864">
        <v>81</v>
      </c>
      <c r="M1864">
        <v>6.31</v>
      </c>
      <c r="O1864">
        <v>-0.04</v>
      </c>
      <c r="P1864">
        <v>-0.09</v>
      </c>
      <c r="S1864" t="s">
        <v>340</v>
      </c>
      <c r="T1864" t="s">
        <v>340</v>
      </c>
    </row>
    <row r="1865" spans="1:20" x14ac:dyDescent="0.2">
      <c r="A1865">
        <v>2710</v>
      </c>
      <c r="C1865">
        <v>55111</v>
      </c>
      <c r="D1865">
        <v>115062</v>
      </c>
      <c r="E1865">
        <v>7</v>
      </c>
      <c r="F1865">
        <v>11</v>
      </c>
      <c r="G1865">
        <v>51.3</v>
      </c>
      <c r="H1865" t="s">
        <v>24</v>
      </c>
      <c r="I1865">
        <v>5</v>
      </c>
      <c r="J1865">
        <v>39</v>
      </c>
      <c r="K1865">
        <v>17</v>
      </c>
      <c r="L1865">
        <v>5</v>
      </c>
      <c r="M1865">
        <v>6.09</v>
      </c>
      <c r="O1865">
        <v>-0.02</v>
      </c>
      <c r="P1865">
        <v>-0.05</v>
      </c>
      <c r="S1865" t="s">
        <v>89</v>
      </c>
      <c r="T1865" t="s">
        <v>89</v>
      </c>
    </row>
    <row r="1866" spans="1:20" x14ac:dyDescent="0.2">
      <c r="A1866">
        <v>2711</v>
      </c>
      <c r="C1866">
        <v>55130</v>
      </c>
      <c r="D1866">
        <v>79170</v>
      </c>
      <c r="E1866">
        <v>7</v>
      </c>
      <c r="F1866">
        <v>12</v>
      </c>
      <c r="G1866">
        <v>49</v>
      </c>
      <c r="H1866" t="s">
        <v>24</v>
      </c>
      <c r="I1866">
        <v>27</v>
      </c>
      <c r="J1866">
        <v>13</v>
      </c>
      <c r="K1866">
        <v>29</v>
      </c>
      <c r="L1866">
        <v>27</v>
      </c>
      <c r="M1866">
        <v>6.43</v>
      </c>
      <c r="O1866">
        <v>0.49</v>
      </c>
      <c r="P1866">
        <v>-0.02</v>
      </c>
      <c r="S1866" t="s">
        <v>199</v>
      </c>
      <c r="T1866" t="s">
        <v>199</v>
      </c>
    </row>
    <row r="1867" spans="1:20" x14ac:dyDescent="0.2">
      <c r="A1867">
        <v>2713</v>
      </c>
      <c r="C1867">
        <v>55184</v>
      </c>
      <c r="D1867">
        <v>115065</v>
      </c>
      <c r="E1867">
        <v>7</v>
      </c>
      <c r="F1867">
        <v>12</v>
      </c>
      <c r="G1867">
        <v>7.4</v>
      </c>
      <c r="H1867" t="s">
        <v>24</v>
      </c>
      <c r="I1867">
        <v>5</v>
      </c>
      <c r="J1867">
        <v>28</v>
      </c>
      <c r="K1867">
        <v>29</v>
      </c>
      <c r="L1867">
        <v>5</v>
      </c>
      <c r="M1867">
        <v>6.16</v>
      </c>
      <c r="O1867">
        <v>1.1399999999999999</v>
      </c>
      <c r="P1867">
        <v>0.97</v>
      </c>
      <c r="S1867" t="s">
        <v>54</v>
      </c>
      <c r="T1867" t="s">
        <v>54</v>
      </c>
    </row>
    <row r="1868" spans="1:20" x14ac:dyDescent="0.2">
      <c r="A1868">
        <v>2714</v>
      </c>
      <c r="B1868" t="s">
        <v>1579</v>
      </c>
      <c r="C1868">
        <v>55185</v>
      </c>
      <c r="D1868">
        <v>134330</v>
      </c>
      <c r="E1868">
        <v>7</v>
      </c>
      <c r="F1868">
        <v>11</v>
      </c>
      <c r="G1868">
        <v>51.9</v>
      </c>
      <c r="H1868" t="s">
        <v>26</v>
      </c>
      <c r="I1868">
        <v>0</v>
      </c>
      <c r="J1868">
        <v>29</v>
      </c>
      <c r="K1868">
        <v>34</v>
      </c>
      <c r="L1868">
        <v>0</v>
      </c>
      <c r="M1868">
        <v>4.1500000000000004</v>
      </c>
      <c r="O1868">
        <v>-0.01</v>
      </c>
      <c r="P1868">
        <v>0.02</v>
      </c>
      <c r="Q1868">
        <v>0.01</v>
      </c>
      <c r="S1868" t="s">
        <v>114</v>
      </c>
      <c r="T1868" t="s">
        <v>114</v>
      </c>
    </row>
    <row r="1869" spans="1:20" x14ac:dyDescent="0.2">
      <c r="A1869">
        <v>2715</v>
      </c>
      <c r="B1869" t="s">
        <v>1580</v>
      </c>
      <c r="C1869">
        <v>55280</v>
      </c>
      <c r="D1869">
        <v>26248</v>
      </c>
      <c r="E1869">
        <v>7</v>
      </c>
      <c r="F1869">
        <v>15</v>
      </c>
      <c r="G1869">
        <v>54.9</v>
      </c>
      <c r="H1869" t="s">
        <v>24</v>
      </c>
      <c r="I1869">
        <v>59</v>
      </c>
      <c r="J1869">
        <v>38</v>
      </c>
      <c r="K1869">
        <v>15</v>
      </c>
      <c r="L1869">
        <v>59</v>
      </c>
      <c r="M1869">
        <v>5.2</v>
      </c>
      <c r="O1869">
        <v>1.07</v>
      </c>
      <c r="P1869">
        <v>1.01</v>
      </c>
      <c r="S1869" t="s">
        <v>125</v>
      </c>
      <c r="T1869" t="s">
        <v>125</v>
      </c>
    </row>
    <row r="1870" spans="1:20" x14ac:dyDescent="0.2">
      <c r="A1870">
        <v>2717</v>
      </c>
      <c r="B1870" t="s">
        <v>1581</v>
      </c>
      <c r="C1870">
        <v>55383</v>
      </c>
      <c r="D1870">
        <v>96638</v>
      </c>
      <c r="E1870">
        <v>7</v>
      </c>
      <c r="F1870">
        <v>13</v>
      </c>
      <c r="G1870">
        <v>22.3</v>
      </c>
      <c r="H1870" t="s">
        <v>24</v>
      </c>
      <c r="I1870">
        <v>16</v>
      </c>
      <c r="J1870">
        <v>9</v>
      </c>
      <c r="K1870">
        <v>32</v>
      </c>
      <c r="L1870">
        <v>16</v>
      </c>
      <c r="M1870">
        <v>5</v>
      </c>
      <c r="O1870">
        <v>1.66</v>
      </c>
      <c r="P1870">
        <v>1.82</v>
      </c>
      <c r="Q1870">
        <v>1.25</v>
      </c>
      <c r="S1870" t="s">
        <v>326</v>
      </c>
      <c r="T1870" t="s">
        <v>164</v>
      </c>
    </row>
    <row r="1871" spans="1:20" x14ac:dyDescent="0.2">
      <c r="A1871">
        <v>2721</v>
      </c>
      <c r="C1871">
        <v>55575</v>
      </c>
      <c r="D1871">
        <v>41644</v>
      </c>
      <c r="E1871">
        <v>7</v>
      </c>
      <c r="F1871">
        <v>15</v>
      </c>
      <c r="G1871">
        <v>50.1</v>
      </c>
      <c r="H1871" t="s">
        <v>24</v>
      </c>
      <c r="I1871">
        <v>47</v>
      </c>
      <c r="J1871">
        <v>14</v>
      </c>
      <c r="K1871">
        <v>24</v>
      </c>
      <c r="L1871">
        <v>47</v>
      </c>
      <c r="M1871">
        <v>5.58</v>
      </c>
      <c r="O1871">
        <v>0.57999999999999996</v>
      </c>
      <c r="P1871">
        <v>0.03</v>
      </c>
      <c r="S1871" t="s">
        <v>124</v>
      </c>
      <c r="T1871" t="s">
        <v>124</v>
      </c>
    </row>
    <row r="1872" spans="1:20" x14ac:dyDescent="0.2">
      <c r="A1872">
        <v>2722</v>
      </c>
      <c r="C1872">
        <v>55579</v>
      </c>
      <c r="D1872">
        <v>79191</v>
      </c>
      <c r="E1872">
        <v>7</v>
      </c>
      <c r="F1872">
        <v>14</v>
      </c>
      <c r="G1872">
        <v>26.6</v>
      </c>
      <c r="H1872" t="s">
        <v>24</v>
      </c>
      <c r="I1872">
        <v>24</v>
      </c>
      <c r="J1872">
        <v>42</v>
      </c>
      <c r="K1872">
        <v>39</v>
      </c>
      <c r="L1872">
        <v>24</v>
      </c>
      <c r="M1872">
        <v>6.89</v>
      </c>
      <c r="O1872">
        <v>-0.03</v>
      </c>
      <c r="P1872">
        <v>-7.0000000000000007E-2</v>
      </c>
      <c r="S1872" t="s">
        <v>1584</v>
      </c>
      <c r="T1872" t="s">
        <v>8641</v>
      </c>
    </row>
    <row r="1873" spans="1:20" x14ac:dyDescent="0.2">
      <c r="A1873">
        <v>2723</v>
      </c>
      <c r="C1873">
        <v>55589</v>
      </c>
      <c r="D1873">
        <v>152570</v>
      </c>
      <c r="E1873">
        <v>7</v>
      </c>
      <c r="F1873">
        <v>13</v>
      </c>
      <c r="G1873">
        <v>7.2</v>
      </c>
      <c r="H1873" t="s">
        <v>26</v>
      </c>
      <c r="I1873">
        <v>11</v>
      </c>
      <c r="J1873">
        <v>15</v>
      </c>
      <c r="K1873">
        <v>5</v>
      </c>
      <c r="L1873">
        <v>-11</v>
      </c>
      <c r="M1873">
        <v>5.78</v>
      </c>
      <c r="O1873">
        <v>1.51</v>
      </c>
      <c r="P1873">
        <v>1.76</v>
      </c>
      <c r="S1873" t="s">
        <v>197</v>
      </c>
      <c r="T1873" t="s">
        <v>197</v>
      </c>
    </row>
    <row r="1874" spans="1:20" x14ac:dyDescent="0.2">
      <c r="A1874">
        <v>2725</v>
      </c>
      <c r="B1874" t="s">
        <v>1586</v>
      </c>
      <c r="C1874">
        <v>55621</v>
      </c>
      <c r="D1874">
        <v>79199</v>
      </c>
      <c r="E1874">
        <v>7</v>
      </c>
      <c r="F1874">
        <v>14</v>
      </c>
      <c r="G1874">
        <v>41.9</v>
      </c>
      <c r="H1874" t="s">
        <v>24</v>
      </c>
      <c r="I1874">
        <v>24</v>
      </c>
      <c r="J1874">
        <v>53</v>
      </c>
      <c r="K1874">
        <v>6</v>
      </c>
      <c r="L1874">
        <v>24</v>
      </c>
      <c r="M1874">
        <v>5.82</v>
      </c>
      <c r="O1874">
        <v>1.56</v>
      </c>
      <c r="P1874">
        <v>1.83</v>
      </c>
      <c r="S1874" t="s">
        <v>419</v>
      </c>
      <c r="T1874" t="s">
        <v>419</v>
      </c>
    </row>
    <row r="1875" spans="1:20" x14ac:dyDescent="0.2">
      <c r="A1875">
        <v>2728</v>
      </c>
      <c r="C1875">
        <v>55730</v>
      </c>
      <c r="D1875">
        <v>96672</v>
      </c>
      <c r="E1875">
        <v>7</v>
      </c>
      <c r="F1875">
        <v>14</v>
      </c>
      <c r="G1875">
        <v>32.6</v>
      </c>
      <c r="H1875" t="s">
        <v>24</v>
      </c>
      <c r="I1875">
        <v>12</v>
      </c>
      <c r="J1875">
        <v>6</v>
      </c>
      <c r="K1875">
        <v>57</v>
      </c>
      <c r="L1875">
        <v>12</v>
      </c>
      <c r="M1875">
        <v>5.62</v>
      </c>
      <c r="O1875">
        <v>1.01</v>
      </c>
      <c r="P1875">
        <v>0.77</v>
      </c>
      <c r="S1875" t="s">
        <v>3030</v>
      </c>
      <c r="T1875" t="s">
        <v>3030</v>
      </c>
    </row>
    <row r="1876" spans="1:20" x14ac:dyDescent="0.2">
      <c r="A1876">
        <v>2729</v>
      </c>
      <c r="C1876">
        <v>55751</v>
      </c>
      <c r="D1876">
        <v>115119</v>
      </c>
      <c r="E1876">
        <v>7</v>
      </c>
      <c r="F1876">
        <v>14</v>
      </c>
      <c r="G1876">
        <v>20</v>
      </c>
      <c r="H1876" t="s">
        <v>24</v>
      </c>
      <c r="I1876">
        <v>3</v>
      </c>
      <c r="J1876">
        <v>6</v>
      </c>
      <c r="K1876">
        <v>41</v>
      </c>
      <c r="L1876">
        <v>3</v>
      </c>
      <c r="M1876">
        <v>5.35</v>
      </c>
      <c r="O1876">
        <v>1.19</v>
      </c>
      <c r="P1876">
        <v>1.18</v>
      </c>
      <c r="S1876" t="s">
        <v>2276</v>
      </c>
      <c r="T1876" t="s">
        <v>2276</v>
      </c>
    </row>
    <row r="1877" spans="1:20" x14ac:dyDescent="0.2">
      <c r="A1877">
        <v>2731</v>
      </c>
      <c r="C1877">
        <v>55775</v>
      </c>
      <c r="D1877">
        <v>134391</v>
      </c>
      <c r="E1877">
        <v>7</v>
      </c>
      <c r="F1877">
        <v>14</v>
      </c>
      <c r="G1877">
        <v>11</v>
      </c>
      <c r="H1877" t="s">
        <v>26</v>
      </c>
      <c r="I1877">
        <v>3</v>
      </c>
      <c r="J1877">
        <v>54</v>
      </c>
      <c r="K1877">
        <v>5</v>
      </c>
      <c r="L1877">
        <v>-3</v>
      </c>
      <c r="M1877">
        <v>5.75</v>
      </c>
      <c r="O1877">
        <v>1.58</v>
      </c>
      <c r="P1877">
        <v>1.89</v>
      </c>
      <c r="S1877" t="s">
        <v>77</v>
      </c>
      <c r="T1877" t="s">
        <v>77</v>
      </c>
    </row>
    <row r="1878" spans="1:20" x14ac:dyDescent="0.2">
      <c r="A1878">
        <v>2732</v>
      </c>
      <c r="C1878">
        <v>55832</v>
      </c>
      <c r="D1878">
        <v>134395</v>
      </c>
      <c r="E1878">
        <v>7</v>
      </c>
      <c r="F1878">
        <v>14</v>
      </c>
      <c r="G1878">
        <v>15.5</v>
      </c>
      <c r="H1878" t="s">
        <v>26</v>
      </c>
      <c r="I1878">
        <v>9</v>
      </c>
      <c r="J1878">
        <v>56</v>
      </c>
      <c r="K1878">
        <v>51</v>
      </c>
      <c r="L1878">
        <v>-9</v>
      </c>
      <c r="M1878">
        <v>5.9</v>
      </c>
      <c r="O1878">
        <v>1.52</v>
      </c>
      <c r="P1878">
        <v>1.72</v>
      </c>
      <c r="S1878" t="s">
        <v>105</v>
      </c>
      <c r="T1878" t="s">
        <v>105</v>
      </c>
    </row>
    <row r="1879" spans="1:20" x14ac:dyDescent="0.2">
      <c r="A1879">
        <v>2737</v>
      </c>
      <c r="C1879">
        <v>55866</v>
      </c>
      <c r="D1879">
        <v>26260</v>
      </c>
      <c r="E1879">
        <v>7</v>
      </c>
      <c r="F1879">
        <v>17</v>
      </c>
      <c r="G1879">
        <v>33.700000000000003</v>
      </c>
      <c r="H1879" t="s">
        <v>24</v>
      </c>
      <c r="I1879">
        <v>52</v>
      </c>
      <c r="J1879">
        <v>7</v>
      </c>
      <c r="K1879">
        <v>51</v>
      </c>
      <c r="L1879">
        <v>52</v>
      </c>
      <c r="M1879">
        <v>5.92</v>
      </c>
      <c r="O1879">
        <v>1.26</v>
      </c>
      <c r="R1879" t="s">
        <v>27</v>
      </c>
      <c r="S1879" t="s">
        <v>507</v>
      </c>
      <c r="T1879" t="s">
        <v>5984</v>
      </c>
    </row>
    <row r="1880" spans="1:20" x14ac:dyDescent="0.2">
      <c r="A1880">
        <v>2738</v>
      </c>
      <c r="B1880" t="s">
        <v>1592</v>
      </c>
      <c r="C1880">
        <v>55870</v>
      </c>
      <c r="D1880">
        <v>79221</v>
      </c>
      <c r="E1880">
        <v>7</v>
      </c>
      <c r="F1880">
        <v>15</v>
      </c>
      <c r="G1880">
        <v>57.1</v>
      </c>
      <c r="H1880" t="s">
        <v>24</v>
      </c>
      <c r="I1880">
        <v>27</v>
      </c>
      <c r="J1880">
        <v>53</v>
      </c>
      <c r="K1880">
        <v>51</v>
      </c>
      <c r="L1880">
        <v>27</v>
      </c>
      <c r="M1880">
        <v>5.71</v>
      </c>
      <c r="O1880">
        <v>1.63</v>
      </c>
      <c r="P1880">
        <v>2</v>
      </c>
      <c r="S1880" t="s">
        <v>2679</v>
      </c>
      <c r="T1880" t="s">
        <v>419</v>
      </c>
    </row>
    <row r="1881" spans="1:20" x14ac:dyDescent="0.2">
      <c r="A1881">
        <v>2739</v>
      </c>
      <c r="C1881">
        <v>55879</v>
      </c>
      <c r="D1881">
        <v>152598</v>
      </c>
      <c r="E1881">
        <v>7</v>
      </c>
      <c r="F1881">
        <v>14</v>
      </c>
      <c r="G1881">
        <v>28.2</v>
      </c>
      <c r="H1881" t="s">
        <v>26</v>
      </c>
      <c r="I1881">
        <v>10</v>
      </c>
      <c r="J1881">
        <v>19</v>
      </c>
      <c r="K1881">
        <v>0</v>
      </c>
      <c r="L1881">
        <v>-10</v>
      </c>
      <c r="M1881">
        <v>6.03</v>
      </c>
      <c r="O1881">
        <v>-0.18</v>
      </c>
      <c r="P1881">
        <v>-0.97</v>
      </c>
      <c r="S1881" t="s">
        <v>2278</v>
      </c>
      <c r="T1881" t="s">
        <v>2278</v>
      </c>
    </row>
    <row r="1882" spans="1:20" x14ac:dyDescent="0.2">
      <c r="A1882">
        <v>2742</v>
      </c>
      <c r="C1882">
        <v>55966</v>
      </c>
      <c r="D1882">
        <v>1179</v>
      </c>
      <c r="E1882">
        <v>7</v>
      </c>
      <c r="F1882">
        <v>31</v>
      </c>
      <c r="G1882">
        <v>4.4000000000000004</v>
      </c>
      <c r="H1882" t="s">
        <v>24</v>
      </c>
      <c r="I1882">
        <v>82</v>
      </c>
      <c r="J1882">
        <v>24</v>
      </c>
      <c r="K1882">
        <v>41</v>
      </c>
      <c r="L1882">
        <v>82</v>
      </c>
      <c r="M1882">
        <v>4.96</v>
      </c>
      <c r="O1882">
        <v>1.66</v>
      </c>
      <c r="P1882">
        <v>1.8</v>
      </c>
      <c r="Q1882">
        <v>1.25</v>
      </c>
      <c r="S1882" t="s">
        <v>275</v>
      </c>
      <c r="T1882" t="s">
        <v>164</v>
      </c>
    </row>
    <row r="1883" spans="1:20" x14ac:dyDescent="0.2">
      <c r="A1883">
        <v>2744</v>
      </c>
      <c r="B1883" t="s">
        <v>1596</v>
      </c>
      <c r="C1883">
        <v>56003</v>
      </c>
      <c r="D1883">
        <v>134414</v>
      </c>
      <c r="E1883">
        <v>7</v>
      </c>
      <c r="F1883">
        <v>15</v>
      </c>
      <c r="G1883">
        <v>19.3</v>
      </c>
      <c r="H1883" t="s">
        <v>26</v>
      </c>
      <c r="I1883">
        <v>0</v>
      </c>
      <c r="J1883">
        <v>9</v>
      </c>
      <c r="K1883">
        <v>41</v>
      </c>
      <c r="L1883">
        <v>0</v>
      </c>
      <c r="M1883">
        <v>6.41</v>
      </c>
      <c r="O1883">
        <v>0.9</v>
      </c>
      <c r="P1883">
        <v>0.56999999999999995</v>
      </c>
      <c r="S1883" t="s">
        <v>33</v>
      </c>
      <c r="T1883" t="s">
        <v>33</v>
      </c>
    </row>
    <row r="1884" spans="1:20" x14ac:dyDescent="0.2">
      <c r="A1884">
        <v>2747</v>
      </c>
      <c r="C1884">
        <v>56031</v>
      </c>
      <c r="D1884">
        <v>115159</v>
      </c>
      <c r="E1884">
        <v>7</v>
      </c>
      <c r="F1884">
        <v>15</v>
      </c>
      <c r="G1884">
        <v>39.4</v>
      </c>
      <c r="H1884" t="s">
        <v>24</v>
      </c>
      <c r="I1884">
        <v>7</v>
      </c>
      <c r="J1884">
        <v>58</v>
      </c>
      <c r="K1884">
        <v>40</v>
      </c>
      <c r="L1884">
        <v>7</v>
      </c>
      <c r="M1884">
        <v>5.82</v>
      </c>
      <c r="O1884">
        <v>1.6</v>
      </c>
      <c r="P1884">
        <v>1.71</v>
      </c>
      <c r="S1884" t="s">
        <v>1600</v>
      </c>
      <c r="T1884" t="s">
        <v>8668</v>
      </c>
    </row>
    <row r="1885" spans="1:20" x14ac:dyDescent="0.2">
      <c r="A1885">
        <v>2751</v>
      </c>
      <c r="C1885">
        <v>56169</v>
      </c>
      <c r="D1885">
        <v>41681</v>
      </c>
      <c r="E1885">
        <v>7</v>
      </c>
      <c r="F1885">
        <v>18</v>
      </c>
      <c r="G1885">
        <v>31.9</v>
      </c>
      <c r="H1885" t="s">
        <v>24</v>
      </c>
      <c r="I1885">
        <v>49</v>
      </c>
      <c r="J1885">
        <v>27</v>
      </c>
      <c r="K1885">
        <v>54</v>
      </c>
      <c r="L1885">
        <v>49</v>
      </c>
      <c r="M1885">
        <v>5.05</v>
      </c>
      <c r="O1885">
        <v>0.08</v>
      </c>
      <c r="P1885">
        <v>0.09</v>
      </c>
      <c r="Q1885">
        <v>0.06</v>
      </c>
      <c r="S1885" t="s">
        <v>1605</v>
      </c>
      <c r="T1885" t="s">
        <v>202</v>
      </c>
    </row>
    <row r="1886" spans="1:20" x14ac:dyDescent="0.2">
      <c r="A1886">
        <v>2752</v>
      </c>
      <c r="C1886">
        <v>56207</v>
      </c>
      <c r="D1886">
        <v>152621</v>
      </c>
      <c r="E1886">
        <v>7</v>
      </c>
      <c r="F1886">
        <v>15</v>
      </c>
      <c r="G1886">
        <v>43.1</v>
      </c>
      <c r="H1886" t="s">
        <v>26</v>
      </c>
      <c r="I1886">
        <v>10</v>
      </c>
      <c r="J1886">
        <v>35</v>
      </c>
      <c r="K1886">
        <v>2</v>
      </c>
      <c r="L1886">
        <v>-10</v>
      </c>
      <c r="M1886">
        <v>5.95</v>
      </c>
      <c r="O1886">
        <v>1.18</v>
      </c>
      <c r="P1886">
        <v>1.18</v>
      </c>
      <c r="S1886" t="s">
        <v>197</v>
      </c>
      <c r="T1886" t="s">
        <v>197</v>
      </c>
    </row>
    <row r="1887" spans="1:20" x14ac:dyDescent="0.2">
      <c r="A1887">
        <v>2753</v>
      </c>
      <c r="B1887" t="s">
        <v>1606</v>
      </c>
      <c r="C1887">
        <v>56221</v>
      </c>
      <c r="D1887">
        <v>41679</v>
      </c>
      <c r="E1887">
        <v>7</v>
      </c>
      <c r="F1887">
        <v>18</v>
      </c>
      <c r="G1887">
        <v>2.2000000000000002</v>
      </c>
      <c r="H1887" t="s">
        <v>24</v>
      </c>
      <c r="I1887">
        <v>40</v>
      </c>
      <c r="J1887">
        <v>53</v>
      </c>
      <c r="K1887">
        <v>0</v>
      </c>
      <c r="L1887">
        <v>40</v>
      </c>
      <c r="M1887">
        <v>5.78</v>
      </c>
      <c r="O1887">
        <v>0.17</v>
      </c>
      <c r="P1887">
        <v>0.12</v>
      </c>
      <c r="S1887" t="s">
        <v>174</v>
      </c>
      <c r="T1887" t="s">
        <v>174</v>
      </c>
    </row>
    <row r="1888" spans="1:20" x14ac:dyDescent="0.2">
      <c r="A1888">
        <v>2757</v>
      </c>
      <c r="C1888">
        <v>56386</v>
      </c>
      <c r="D1888">
        <v>59964</v>
      </c>
      <c r="E1888">
        <v>7</v>
      </c>
      <c r="F1888">
        <v>18</v>
      </c>
      <c r="G1888">
        <v>4.0999999999999996</v>
      </c>
      <c r="H1888" t="s">
        <v>24</v>
      </c>
      <c r="I1888">
        <v>30</v>
      </c>
      <c r="J1888">
        <v>57</v>
      </c>
      <c r="K1888">
        <v>21</v>
      </c>
      <c r="L1888">
        <v>30</v>
      </c>
      <c r="M1888">
        <v>6.24</v>
      </c>
      <c r="O1888">
        <v>-0.03</v>
      </c>
      <c r="P1888">
        <v>-0.1</v>
      </c>
      <c r="S1888" t="s">
        <v>185</v>
      </c>
      <c r="T1888" t="s">
        <v>185</v>
      </c>
    </row>
    <row r="1889" spans="1:20" x14ac:dyDescent="0.2">
      <c r="A1889">
        <v>2758</v>
      </c>
      <c r="C1889">
        <v>56405</v>
      </c>
      <c r="D1889">
        <v>152641</v>
      </c>
      <c r="E1889">
        <v>7</v>
      </c>
      <c r="F1889">
        <v>16</v>
      </c>
      <c r="G1889">
        <v>14.5</v>
      </c>
      <c r="H1889" t="s">
        <v>26</v>
      </c>
      <c r="I1889">
        <v>15</v>
      </c>
      <c r="J1889">
        <v>35</v>
      </c>
      <c r="K1889">
        <v>9</v>
      </c>
      <c r="L1889">
        <v>-15</v>
      </c>
      <c r="M1889">
        <v>5.46</v>
      </c>
      <c r="O1889">
        <v>0.08</v>
      </c>
      <c r="P1889">
        <v>0.06</v>
      </c>
      <c r="S1889" t="s">
        <v>1979</v>
      </c>
      <c r="T1889" t="s">
        <v>1979</v>
      </c>
    </row>
    <row r="1890" spans="1:20" x14ac:dyDescent="0.2">
      <c r="A1890">
        <v>2760</v>
      </c>
      <c r="C1890">
        <v>56446</v>
      </c>
      <c r="D1890">
        <v>115204</v>
      </c>
      <c r="E1890">
        <v>7</v>
      </c>
      <c r="F1890">
        <v>17</v>
      </c>
      <c r="G1890">
        <v>17.8</v>
      </c>
      <c r="H1890" t="s">
        <v>24</v>
      </c>
      <c r="I1890">
        <v>6</v>
      </c>
      <c r="J1890">
        <v>40</v>
      </c>
      <c r="K1890">
        <v>50</v>
      </c>
      <c r="L1890">
        <v>6</v>
      </c>
      <c r="M1890">
        <v>6.65</v>
      </c>
      <c r="O1890">
        <v>-0.11</v>
      </c>
      <c r="P1890">
        <v>-0.41</v>
      </c>
      <c r="S1890" t="s">
        <v>111</v>
      </c>
      <c r="T1890" t="s">
        <v>111</v>
      </c>
    </row>
    <row r="1891" spans="1:20" x14ac:dyDescent="0.2">
      <c r="A1891">
        <v>2763</v>
      </c>
      <c r="B1891" t="s">
        <v>1610</v>
      </c>
      <c r="C1891">
        <v>56537</v>
      </c>
      <c r="D1891">
        <v>96746</v>
      </c>
      <c r="E1891">
        <v>7</v>
      </c>
      <c r="F1891">
        <v>18</v>
      </c>
      <c r="G1891">
        <v>5.6</v>
      </c>
      <c r="H1891" t="s">
        <v>24</v>
      </c>
      <c r="I1891">
        <v>16</v>
      </c>
      <c r="J1891">
        <v>32</v>
      </c>
      <c r="K1891">
        <v>25</v>
      </c>
      <c r="L1891">
        <v>16</v>
      </c>
      <c r="M1891">
        <v>3.58</v>
      </c>
      <c r="O1891">
        <v>0.11</v>
      </c>
      <c r="P1891">
        <v>0.1</v>
      </c>
      <c r="Q1891">
        <v>0.05</v>
      </c>
      <c r="S1891" t="s">
        <v>298</v>
      </c>
      <c r="T1891" t="s">
        <v>298</v>
      </c>
    </row>
    <row r="1892" spans="1:20" x14ac:dyDescent="0.2">
      <c r="A1892">
        <v>2765</v>
      </c>
      <c r="C1892">
        <v>56614</v>
      </c>
      <c r="D1892">
        <v>134474</v>
      </c>
      <c r="E1892">
        <v>7</v>
      </c>
      <c r="F1892">
        <v>17</v>
      </c>
      <c r="G1892">
        <v>31.7</v>
      </c>
      <c r="H1892" t="s">
        <v>26</v>
      </c>
      <c r="I1892">
        <v>6</v>
      </c>
      <c r="J1892">
        <v>40</v>
      </c>
      <c r="K1892">
        <v>48</v>
      </c>
      <c r="L1892">
        <v>-6</v>
      </c>
      <c r="M1892">
        <v>6.29</v>
      </c>
      <c r="O1892">
        <v>1.62</v>
      </c>
      <c r="P1892">
        <v>1.96</v>
      </c>
      <c r="S1892" t="s">
        <v>365</v>
      </c>
      <c r="T1892" t="s">
        <v>365</v>
      </c>
    </row>
    <row r="1893" spans="1:20" x14ac:dyDescent="0.2">
      <c r="A1893">
        <v>2772</v>
      </c>
      <c r="B1893" t="s">
        <v>1613</v>
      </c>
      <c r="C1893">
        <v>56820</v>
      </c>
      <c r="D1893">
        <v>26298</v>
      </c>
      <c r="E1893">
        <v>7</v>
      </c>
      <c r="F1893">
        <v>22</v>
      </c>
      <c r="G1893">
        <v>17.2</v>
      </c>
      <c r="H1893" t="s">
        <v>24</v>
      </c>
      <c r="I1893">
        <v>59</v>
      </c>
      <c r="J1893">
        <v>54</v>
      </c>
      <c r="K1893">
        <v>7</v>
      </c>
      <c r="L1893">
        <v>59</v>
      </c>
      <c r="M1893">
        <v>6.35</v>
      </c>
      <c r="S1893" t="s">
        <v>2388</v>
      </c>
      <c r="T1893" t="s">
        <v>2388</v>
      </c>
    </row>
    <row r="1894" spans="1:20" x14ac:dyDescent="0.2">
      <c r="A1894">
        <v>2775</v>
      </c>
      <c r="C1894">
        <v>56941</v>
      </c>
      <c r="D1894">
        <v>41705</v>
      </c>
      <c r="E1894">
        <v>7</v>
      </c>
      <c r="F1894">
        <v>21</v>
      </c>
      <c r="G1894">
        <v>3.1</v>
      </c>
      <c r="H1894" t="s">
        <v>24</v>
      </c>
      <c r="I1894">
        <v>42</v>
      </c>
      <c r="J1894">
        <v>39</v>
      </c>
      <c r="K1894">
        <v>20</v>
      </c>
      <c r="L1894">
        <v>42</v>
      </c>
      <c r="M1894">
        <v>6.35</v>
      </c>
      <c r="O1894">
        <v>1.46</v>
      </c>
      <c r="P1894">
        <v>1.58</v>
      </c>
      <c r="S1894" t="s">
        <v>197</v>
      </c>
      <c r="T1894" t="s">
        <v>197</v>
      </c>
    </row>
    <row r="1895" spans="1:20" x14ac:dyDescent="0.2">
      <c r="A1895">
        <v>2776</v>
      </c>
      <c r="C1895">
        <v>56963</v>
      </c>
      <c r="D1895">
        <v>41708</v>
      </c>
      <c r="E1895">
        <v>7</v>
      </c>
      <c r="F1895">
        <v>21</v>
      </c>
      <c r="G1895">
        <v>17.5</v>
      </c>
      <c r="H1895" t="s">
        <v>24</v>
      </c>
      <c r="I1895">
        <v>45</v>
      </c>
      <c r="J1895">
        <v>13</v>
      </c>
      <c r="K1895">
        <v>41</v>
      </c>
      <c r="L1895">
        <v>45</v>
      </c>
      <c r="M1895">
        <v>5.77</v>
      </c>
      <c r="O1895">
        <v>0.32</v>
      </c>
      <c r="P1895">
        <v>0</v>
      </c>
      <c r="S1895" t="s">
        <v>1615</v>
      </c>
      <c r="T1895" t="s">
        <v>1615</v>
      </c>
    </row>
    <row r="1896" spans="1:20" x14ac:dyDescent="0.2">
      <c r="A1896">
        <v>2777</v>
      </c>
      <c r="B1896" t="s">
        <v>1616</v>
      </c>
      <c r="C1896">
        <v>56986</v>
      </c>
      <c r="D1896">
        <v>79294</v>
      </c>
      <c r="E1896">
        <v>7</v>
      </c>
      <c r="F1896">
        <v>20</v>
      </c>
      <c r="G1896">
        <v>7.4</v>
      </c>
      <c r="H1896" t="s">
        <v>24</v>
      </c>
      <c r="I1896">
        <v>21</v>
      </c>
      <c r="J1896">
        <v>58</v>
      </c>
      <c r="K1896">
        <v>56</v>
      </c>
      <c r="L1896">
        <v>21</v>
      </c>
      <c r="M1896">
        <v>3.53</v>
      </c>
      <c r="O1896">
        <v>0.34</v>
      </c>
      <c r="P1896">
        <v>0.04</v>
      </c>
      <c r="Q1896">
        <v>0.19</v>
      </c>
      <c r="S1896" t="s">
        <v>307</v>
      </c>
      <c r="T1896" t="s">
        <v>307</v>
      </c>
    </row>
    <row r="1897" spans="1:20" x14ac:dyDescent="0.2">
      <c r="A1897">
        <v>2778</v>
      </c>
      <c r="C1897">
        <v>56989</v>
      </c>
      <c r="D1897">
        <v>115263</v>
      </c>
      <c r="E1897">
        <v>7</v>
      </c>
      <c r="F1897">
        <v>19</v>
      </c>
      <c r="G1897">
        <v>22.4</v>
      </c>
      <c r="H1897" t="s">
        <v>24</v>
      </c>
      <c r="I1897">
        <v>2</v>
      </c>
      <c r="J1897">
        <v>44</v>
      </c>
      <c r="K1897">
        <v>26</v>
      </c>
      <c r="L1897">
        <v>2</v>
      </c>
      <c r="M1897">
        <v>5.89</v>
      </c>
      <c r="O1897">
        <v>1.07</v>
      </c>
      <c r="P1897">
        <v>0.82</v>
      </c>
      <c r="S1897" t="s">
        <v>60</v>
      </c>
      <c r="T1897" t="s">
        <v>60</v>
      </c>
    </row>
    <row r="1898" spans="1:20" x14ac:dyDescent="0.2">
      <c r="A1898">
        <v>2779</v>
      </c>
      <c r="C1898">
        <v>57006</v>
      </c>
      <c r="D1898">
        <v>115269</v>
      </c>
      <c r="E1898">
        <v>7</v>
      </c>
      <c r="F1898">
        <v>19</v>
      </c>
      <c r="G1898">
        <v>47.6</v>
      </c>
      <c r="H1898" t="s">
        <v>24</v>
      </c>
      <c r="I1898">
        <v>7</v>
      </c>
      <c r="J1898">
        <v>8</v>
      </c>
      <c r="K1898">
        <v>34</v>
      </c>
      <c r="L1898">
        <v>7</v>
      </c>
      <c r="M1898">
        <v>5.91</v>
      </c>
      <c r="O1898">
        <v>0.53</v>
      </c>
      <c r="P1898">
        <v>7.0000000000000007E-2</v>
      </c>
      <c r="S1898" t="s">
        <v>199</v>
      </c>
      <c r="T1898" t="s">
        <v>199</v>
      </c>
    </row>
    <row r="1899" spans="1:20" x14ac:dyDescent="0.2">
      <c r="A1899">
        <v>2780</v>
      </c>
      <c r="C1899">
        <v>57049</v>
      </c>
      <c r="D1899">
        <v>96783</v>
      </c>
      <c r="E1899">
        <v>7</v>
      </c>
      <c r="F1899">
        <v>20</v>
      </c>
      <c r="G1899">
        <v>6.9</v>
      </c>
      <c r="H1899" t="s">
        <v>24</v>
      </c>
      <c r="I1899">
        <v>15</v>
      </c>
      <c r="J1899">
        <v>8</v>
      </c>
      <c r="K1899">
        <v>34</v>
      </c>
      <c r="L1899">
        <v>15</v>
      </c>
      <c r="M1899">
        <v>6.45</v>
      </c>
      <c r="O1899">
        <v>-0.02</v>
      </c>
      <c r="P1899">
        <v>7.0000000000000007E-2</v>
      </c>
      <c r="S1899" t="s">
        <v>350</v>
      </c>
      <c r="T1899" t="s">
        <v>350</v>
      </c>
    </row>
    <row r="1900" spans="1:20" x14ac:dyDescent="0.2">
      <c r="A1900">
        <v>2783</v>
      </c>
      <c r="B1900" t="s">
        <v>1622</v>
      </c>
      <c r="C1900">
        <v>57102</v>
      </c>
      <c r="D1900">
        <v>26311</v>
      </c>
      <c r="E1900">
        <v>7</v>
      </c>
      <c r="F1900">
        <v>22</v>
      </c>
      <c r="G1900">
        <v>50.9</v>
      </c>
      <c r="H1900" t="s">
        <v>24</v>
      </c>
      <c r="I1900">
        <v>55</v>
      </c>
      <c r="J1900">
        <v>17</v>
      </c>
      <c r="K1900">
        <v>4</v>
      </c>
      <c r="L1900">
        <v>55</v>
      </c>
      <c r="M1900">
        <v>6.53</v>
      </c>
      <c r="N1900" t="s">
        <v>349</v>
      </c>
      <c r="S1900" t="s">
        <v>102</v>
      </c>
      <c r="T1900" t="s">
        <v>102</v>
      </c>
    </row>
    <row r="1901" spans="1:20" x14ac:dyDescent="0.2">
      <c r="A1901">
        <v>2784</v>
      </c>
      <c r="B1901" t="s">
        <v>1622</v>
      </c>
      <c r="C1901">
        <v>57103</v>
      </c>
      <c r="D1901">
        <v>26312</v>
      </c>
      <c r="E1901">
        <v>7</v>
      </c>
      <c r="F1901">
        <v>22</v>
      </c>
      <c r="G1901">
        <v>52.1</v>
      </c>
      <c r="H1901" t="s">
        <v>24</v>
      </c>
      <c r="I1901">
        <v>55</v>
      </c>
      <c r="J1901">
        <v>16</v>
      </c>
      <c r="K1901">
        <v>53</v>
      </c>
      <c r="L1901">
        <v>55</v>
      </c>
      <c r="M1901">
        <v>5.45</v>
      </c>
      <c r="S1901" t="s">
        <v>122</v>
      </c>
      <c r="T1901" t="s">
        <v>122</v>
      </c>
    </row>
    <row r="1902" spans="1:20" x14ac:dyDescent="0.2">
      <c r="A1902">
        <v>2792</v>
      </c>
      <c r="C1902">
        <v>57263</v>
      </c>
      <c r="D1902">
        <v>60012</v>
      </c>
      <c r="E1902">
        <v>7</v>
      </c>
      <c r="F1902">
        <v>22</v>
      </c>
      <c r="G1902">
        <v>13.4</v>
      </c>
      <c r="H1902" t="s">
        <v>24</v>
      </c>
      <c r="I1902">
        <v>38</v>
      </c>
      <c r="J1902">
        <v>59</v>
      </c>
      <c r="K1902">
        <v>46</v>
      </c>
      <c r="L1902">
        <v>38</v>
      </c>
      <c r="M1902">
        <v>6.4</v>
      </c>
      <c r="O1902">
        <v>1.22</v>
      </c>
      <c r="P1902">
        <v>1.23</v>
      </c>
      <c r="S1902" t="s">
        <v>197</v>
      </c>
      <c r="T1902" t="s">
        <v>197</v>
      </c>
    </row>
    <row r="1903" spans="1:20" x14ac:dyDescent="0.2">
      <c r="A1903">
        <v>2793</v>
      </c>
      <c r="B1903" t="s">
        <v>1629</v>
      </c>
      <c r="C1903">
        <v>57264</v>
      </c>
      <c r="D1903">
        <v>60010</v>
      </c>
      <c r="E1903">
        <v>7</v>
      </c>
      <c r="F1903">
        <v>22</v>
      </c>
      <c r="G1903">
        <v>2.6</v>
      </c>
      <c r="H1903" t="s">
        <v>24</v>
      </c>
      <c r="I1903">
        <v>36</v>
      </c>
      <c r="J1903">
        <v>45</v>
      </c>
      <c r="K1903">
        <v>38</v>
      </c>
      <c r="L1903">
        <v>36</v>
      </c>
      <c r="M1903">
        <v>5.13</v>
      </c>
      <c r="O1903">
        <v>1.08</v>
      </c>
      <c r="P1903">
        <v>0.94</v>
      </c>
      <c r="S1903" t="s">
        <v>54</v>
      </c>
      <c r="T1903" t="s">
        <v>54</v>
      </c>
    </row>
    <row r="1904" spans="1:20" x14ac:dyDescent="0.2">
      <c r="A1904">
        <v>2795</v>
      </c>
      <c r="B1904" t="s">
        <v>1630</v>
      </c>
      <c r="C1904">
        <v>57423</v>
      </c>
      <c r="D1904">
        <v>79328</v>
      </c>
      <c r="E1904">
        <v>7</v>
      </c>
      <c r="F1904">
        <v>21</v>
      </c>
      <c r="G1904">
        <v>56.8</v>
      </c>
      <c r="H1904" t="s">
        <v>24</v>
      </c>
      <c r="I1904">
        <v>20</v>
      </c>
      <c r="J1904">
        <v>26</v>
      </c>
      <c r="K1904">
        <v>37</v>
      </c>
      <c r="L1904">
        <v>20</v>
      </c>
      <c r="M1904">
        <v>5.0999999999999996</v>
      </c>
      <c r="O1904">
        <v>1.52</v>
      </c>
      <c r="P1904">
        <v>1.87</v>
      </c>
      <c r="S1904" t="s">
        <v>1631</v>
      </c>
      <c r="T1904" t="s">
        <v>53</v>
      </c>
    </row>
    <row r="1905" spans="1:20" x14ac:dyDescent="0.2">
      <c r="A1905">
        <v>2796</v>
      </c>
      <c r="C1905">
        <v>57478</v>
      </c>
      <c r="D1905">
        <v>152749</v>
      </c>
      <c r="E1905">
        <v>7</v>
      </c>
      <c r="F1905">
        <v>20</v>
      </c>
      <c r="G1905">
        <v>58.2</v>
      </c>
      <c r="H1905" t="s">
        <v>26</v>
      </c>
      <c r="I1905">
        <v>14</v>
      </c>
      <c r="J1905">
        <v>21</v>
      </c>
      <c r="K1905">
        <v>36</v>
      </c>
      <c r="L1905">
        <v>-14</v>
      </c>
      <c r="M1905">
        <v>5.45</v>
      </c>
      <c r="O1905">
        <v>0.98</v>
      </c>
      <c r="P1905">
        <v>0.63</v>
      </c>
      <c r="R1905" t="s">
        <v>27</v>
      </c>
      <c r="S1905" t="s">
        <v>235</v>
      </c>
      <c r="T1905" t="s">
        <v>6326</v>
      </c>
    </row>
    <row r="1906" spans="1:20" x14ac:dyDescent="0.2">
      <c r="A1906">
        <v>2797</v>
      </c>
      <c r="C1906">
        <v>57508</v>
      </c>
      <c r="D1906">
        <v>1194</v>
      </c>
      <c r="E1906">
        <v>7</v>
      </c>
      <c r="F1906">
        <v>34</v>
      </c>
      <c r="G1906">
        <v>39.700000000000003</v>
      </c>
      <c r="H1906" t="s">
        <v>24</v>
      </c>
      <c r="I1906">
        <v>80</v>
      </c>
      <c r="J1906">
        <v>53</v>
      </c>
      <c r="K1906">
        <v>48</v>
      </c>
      <c r="L1906">
        <v>80</v>
      </c>
      <c r="M1906">
        <v>6.41</v>
      </c>
      <c r="N1906" t="s">
        <v>103</v>
      </c>
      <c r="R1906" t="s">
        <v>27</v>
      </c>
      <c r="S1906" t="s">
        <v>3097</v>
      </c>
      <c r="T1906" t="s">
        <v>6680</v>
      </c>
    </row>
    <row r="1907" spans="1:20" x14ac:dyDescent="0.2">
      <c r="A1907">
        <v>2798</v>
      </c>
      <c r="C1907">
        <v>57517</v>
      </c>
      <c r="D1907">
        <v>134563</v>
      </c>
      <c r="E1907">
        <v>7</v>
      </c>
      <c r="F1907">
        <v>21</v>
      </c>
      <c r="G1907">
        <v>16.899999999999999</v>
      </c>
      <c r="H1907" t="s">
        <v>26</v>
      </c>
      <c r="I1907">
        <v>8</v>
      </c>
      <c r="J1907">
        <v>52</v>
      </c>
      <c r="K1907">
        <v>42</v>
      </c>
      <c r="L1907">
        <v>-8</v>
      </c>
      <c r="M1907">
        <v>6.55</v>
      </c>
      <c r="O1907">
        <v>0.54</v>
      </c>
      <c r="P1907">
        <v>0.04</v>
      </c>
      <c r="S1907" t="s">
        <v>2154</v>
      </c>
      <c r="T1907" t="s">
        <v>2154</v>
      </c>
    </row>
    <row r="1908" spans="1:20" x14ac:dyDescent="0.2">
      <c r="A1908">
        <v>2801</v>
      </c>
      <c r="C1908">
        <v>57608</v>
      </c>
      <c r="D1908">
        <v>115335</v>
      </c>
      <c r="E1908">
        <v>7</v>
      </c>
      <c r="F1908">
        <v>22</v>
      </c>
      <c r="G1908">
        <v>3.5</v>
      </c>
      <c r="H1908" t="s">
        <v>24</v>
      </c>
      <c r="I1908">
        <v>0</v>
      </c>
      <c r="J1908">
        <v>10</v>
      </c>
      <c r="K1908">
        <v>38</v>
      </c>
      <c r="L1908">
        <v>0</v>
      </c>
      <c r="M1908">
        <v>5.99</v>
      </c>
      <c r="O1908">
        <v>-7.0000000000000007E-2</v>
      </c>
      <c r="P1908">
        <v>-0.28999999999999998</v>
      </c>
      <c r="S1908" t="s">
        <v>111</v>
      </c>
      <c r="T1908" t="s">
        <v>111</v>
      </c>
    </row>
    <row r="1909" spans="1:20" x14ac:dyDescent="0.2">
      <c r="A1909">
        <v>2804</v>
      </c>
      <c r="C1909">
        <v>57646</v>
      </c>
      <c r="D1909">
        <v>26333</v>
      </c>
      <c r="E1909">
        <v>7</v>
      </c>
      <c r="F1909">
        <v>24</v>
      </c>
      <c r="G1909">
        <v>57.2</v>
      </c>
      <c r="H1909" t="s">
        <v>24</v>
      </c>
      <c r="I1909">
        <v>51</v>
      </c>
      <c r="J1909">
        <v>53</v>
      </c>
      <c r="K1909">
        <v>14</v>
      </c>
      <c r="L1909">
        <v>51</v>
      </c>
      <c r="M1909">
        <v>5.8</v>
      </c>
      <c r="O1909">
        <v>1.61</v>
      </c>
      <c r="P1909">
        <v>1.96</v>
      </c>
      <c r="Q1909">
        <v>0.92</v>
      </c>
      <c r="S1909" t="s">
        <v>77</v>
      </c>
      <c r="T1909" t="s">
        <v>77</v>
      </c>
    </row>
    <row r="1910" spans="1:20" x14ac:dyDescent="0.2">
      <c r="A1910">
        <v>2805</v>
      </c>
      <c r="B1910" t="s">
        <v>1635</v>
      </c>
      <c r="C1910">
        <v>57669</v>
      </c>
      <c r="D1910">
        <v>41738</v>
      </c>
      <c r="E1910">
        <v>7</v>
      </c>
      <c r="F1910">
        <v>24</v>
      </c>
      <c r="G1910">
        <v>8.5</v>
      </c>
      <c r="H1910" t="s">
        <v>24</v>
      </c>
      <c r="I1910">
        <v>40</v>
      </c>
      <c r="J1910">
        <v>40</v>
      </c>
      <c r="K1910">
        <v>20</v>
      </c>
      <c r="L1910">
        <v>40</v>
      </c>
      <c r="M1910">
        <v>5.19</v>
      </c>
      <c r="O1910">
        <v>1.23</v>
      </c>
      <c r="P1910">
        <v>1.24</v>
      </c>
      <c r="S1910" t="s">
        <v>1636</v>
      </c>
      <c r="T1910" t="s">
        <v>6894</v>
      </c>
    </row>
    <row r="1911" spans="1:20" x14ac:dyDescent="0.2">
      <c r="A1911">
        <v>2806</v>
      </c>
      <c r="C1911">
        <v>57682</v>
      </c>
      <c r="D1911">
        <v>134580</v>
      </c>
      <c r="E1911">
        <v>7</v>
      </c>
      <c r="F1911">
        <v>22</v>
      </c>
      <c r="G1911">
        <v>2</v>
      </c>
      <c r="H1911" t="s">
        <v>26</v>
      </c>
      <c r="I1911">
        <v>8</v>
      </c>
      <c r="J1911">
        <v>58</v>
      </c>
      <c r="K1911">
        <v>45</v>
      </c>
      <c r="L1911">
        <v>-8</v>
      </c>
      <c r="M1911">
        <v>6.43</v>
      </c>
      <c r="O1911">
        <v>-0.19</v>
      </c>
      <c r="P1911">
        <v>-1.04</v>
      </c>
      <c r="S1911" t="s">
        <v>1637</v>
      </c>
      <c r="T1911" t="s">
        <v>1637</v>
      </c>
    </row>
    <row r="1912" spans="1:20" x14ac:dyDescent="0.2">
      <c r="A1912">
        <v>2807</v>
      </c>
      <c r="C1912">
        <v>57708</v>
      </c>
      <c r="D1912">
        <v>134585</v>
      </c>
      <c r="E1912">
        <v>7</v>
      </c>
      <c r="F1912">
        <v>22</v>
      </c>
      <c r="G1912">
        <v>18.5</v>
      </c>
      <c r="H1912" t="s">
        <v>26</v>
      </c>
      <c r="I1912">
        <v>2</v>
      </c>
      <c r="J1912">
        <v>58</v>
      </c>
      <c r="K1912">
        <v>44</v>
      </c>
      <c r="L1912">
        <v>-2</v>
      </c>
      <c r="M1912">
        <v>6.23</v>
      </c>
      <c r="O1912">
        <v>0.68</v>
      </c>
      <c r="P1912">
        <v>0.35</v>
      </c>
      <c r="S1912" t="s">
        <v>2154</v>
      </c>
      <c r="T1912" t="s">
        <v>2154</v>
      </c>
    </row>
    <row r="1913" spans="1:20" x14ac:dyDescent="0.2">
      <c r="A1913">
        <v>2808</v>
      </c>
      <c r="B1913" t="s">
        <v>1638</v>
      </c>
      <c r="C1913">
        <v>57727</v>
      </c>
      <c r="D1913">
        <v>79352</v>
      </c>
      <c r="E1913">
        <v>7</v>
      </c>
      <c r="F1913">
        <v>23</v>
      </c>
      <c r="G1913">
        <v>28.5</v>
      </c>
      <c r="H1913" t="s">
        <v>24</v>
      </c>
      <c r="I1913">
        <v>25</v>
      </c>
      <c r="J1913">
        <v>3</v>
      </c>
      <c r="K1913">
        <v>2</v>
      </c>
      <c r="L1913">
        <v>25</v>
      </c>
      <c r="M1913">
        <v>5.03</v>
      </c>
      <c r="O1913">
        <v>0.9</v>
      </c>
      <c r="P1913">
        <v>0.56999999999999995</v>
      </c>
      <c r="S1913" t="s">
        <v>71</v>
      </c>
      <c r="T1913" t="s">
        <v>71</v>
      </c>
    </row>
    <row r="1914" spans="1:20" x14ac:dyDescent="0.2">
      <c r="A1914">
        <v>2809</v>
      </c>
      <c r="C1914">
        <v>57742</v>
      </c>
      <c r="D1914">
        <v>14195</v>
      </c>
      <c r="E1914">
        <v>7</v>
      </c>
      <c r="F1914">
        <v>27</v>
      </c>
      <c r="G1914">
        <v>25.8</v>
      </c>
      <c r="H1914" t="s">
        <v>24</v>
      </c>
      <c r="I1914">
        <v>66</v>
      </c>
      <c r="J1914">
        <v>19</v>
      </c>
      <c r="K1914">
        <v>54</v>
      </c>
      <c r="L1914">
        <v>66</v>
      </c>
      <c r="M1914">
        <v>6.47</v>
      </c>
      <c r="O1914">
        <v>-0.09</v>
      </c>
      <c r="P1914">
        <v>-0.19</v>
      </c>
      <c r="S1914" t="s">
        <v>39</v>
      </c>
      <c r="T1914" t="s">
        <v>39</v>
      </c>
    </row>
    <row r="1915" spans="1:20" x14ac:dyDescent="0.2">
      <c r="A1915">
        <v>2810</v>
      </c>
      <c r="B1915" t="s">
        <v>1639</v>
      </c>
      <c r="C1915">
        <v>57744</v>
      </c>
      <c r="D1915">
        <v>79354</v>
      </c>
      <c r="E1915">
        <v>7</v>
      </c>
      <c r="F1915">
        <v>23</v>
      </c>
      <c r="G1915">
        <v>28.2</v>
      </c>
      <c r="H1915" t="s">
        <v>24</v>
      </c>
      <c r="I1915">
        <v>22</v>
      </c>
      <c r="J1915">
        <v>56</v>
      </c>
      <c r="K1915">
        <v>43</v>
      </c>
      <c r="L1915">
        <v>22</v>
      </c>
      <c r="M1915">
        <v>6.02</v>
      </c>
      <c r="N1915" t="s">
        <v>103</v>
      </c>
      <c r="O1915">
        <v>-0.01</v>
      </c>
      <c r="P1915">
        <v>-0.01</v>
      </c>
      <c r="S1915" t="s">
        <v>89</v>
      </c>
      <c r="T1915" t="s">
        <v>89</v>
      </c>
    </row>
    <row r="1916" spans="1:20" x14ac:dyDescent="0.2">
      <c r="A1916">
        <v>2811</v>
      </c>
      <c r="C1916">
        <v>57749</v>
      </c>
      <c r="D1916">
        <v>134588</v>
      </c>
      <c r="E1916">
        <v>7</v>
      </c>
      <c r="F1916">
        <v>22</v>
      </c>
      <c r="G1916">
        <v>25.4</v>
      </c>
      <c r="H1916" t="s">
        <v>26</v>
      </c>
      <c r="I1916">
        <v>5</v>
      </c>
      <c r="J1916">
        <v>58</v>
      </c>
      <c r="K1916">
        <v>58</v>
      </c>
      <c r="L1916">
        <v>-5</v>
      </c>
      <c r="M1916">
        <v>5.82</v>
      </c>
      <c r="O1916">
        <v>0.35</v>
      </c>
      <c r="P1916">
        <v>0.19</v>
      </c>
      <c r="S1916" t="s">
        <v>2896</v>
      </c>
      <c r="T1916" t="s">
        <v>2896</v>
      </c>
    </row>
    <row r="1917" spans="1:20" x14ac:dyDescent="0.2">
      <c r="A1917">
        <v>2816</v>
      </c>
      <c r="B1917" t="s">
        <v>1642</v>
      </c>
      <c r="C1917">
        <v>57927</v>
      </c>
      <c r="D1917">
        <v>79366</v>
      </c>
      <c r="E1917">
        <v>7</v>
      </c>
      <c r="F1917">
        <v>24</v>
      </c>
      <c r="G1917">
        <v>33.4</v>
      </c>
      <c r="H1917" t="s">
        <v>24</v>
      </c>
      <c r="I1917">
        <v>27</v>
      </c>
      <c r="J1917">
        <v>38</v>
      </c>
      <c r="K1917">
        <v>17</v>
      </c>
      <c r="L1917">
        <v>27</v>
      </c>
      <c r="M1917">
        <v>5.76</v>
      </c>
      <c r="O1917">
        <v>0.34</v>
      </c>
      <c r="P1917">
        <v>0.08</v>
      </c>
      <c r="R1917" t="s">
        <v>81</v>
      </c>
      <c r="S1917" t="s">
        <v>2891</v>
      </c>
      <c r="T1917" t="s">
        <v>8743</v>
      </c>
    </row>
    <row r="1918" spans="1:20" x14ac:dyDescent="0.2">
      <c r="A1918">
        <v>2817</v>
      </c>
      <c r="C1918">
        <v>58050</v>
      </c>
      <c r="D1918">
        <v>96866</v>
      </c>
      <c r="E1918">
        <v>7</v>
      </c>
      <c r="F1918">
        <v>24</v>
      </c>
      <c r="G1918">
        <v>27.7</v>
      </c>
      <c r="H1918" t="s">
        <v>24</v>
      </c>
      <c r="I1918">
        <v>15</v>
      </c>
      <c r="J1918">
        <v>31</v>
      </c>
      <c r="K1918">
        <v>2</v>
      </c>
      <c r="L1918">
        <v>15</v>
      </c>
      <c r="M1918">
        <v>6.41</v>
      </c>
      <c r="O1918">
        <v>-0.18</v>
      </c>
      <c r="P1918">
        <v>-0.84</v>
      </c>
      <c r="S1918" t="s">
        <v>2469</v>
      </c>
      <c r="T1918" t="s">
        <v>2469</v>
      </c>
    </row>
    <row r="1919" spans="1:20" x14ac:dyDescent="0.2">
      <c r="A1919">
        <v>2818</v>
      </c>
      <c r="B1919" t="s">
        <v>1644</v>
      </c>
      <c r="C1919">
        <v>58142</v>
      </c>
      <c r="D1919">
        <v>41764</v>
      </c>
      <c r="E1919">
        <v>7</v>
      </c>
      <c r="F1919">
        <v>26</v>
      </c>
      <c r="G1919">
        <v>42.8</v>
      </c>
      <c r="H1919" t="s">
        <v>24</v>
      </c>
      <c r="I1919">
        <v>49</v>
      </c>
      <c r="J1919">
        <v>12</v>
      </c>
      <c r="K1919">
        <v>41</v>
      </c>
      <c r="L1919">
        <v>49</v>
      </c>
      <c r="M1919">
        <v>4.6399999999999997</v>
      </c>
      <c r="O1919">
        <v>-0.02</v>
      </c>
      <c r="P1919">
        <v>-0.01</v>
      </c>
      <c r="Q1919">
        <v>-0.05</v>
      </c>
      <c r="S1919" t="s">
        <v>89</v>
      </c>
      <c r="T1919" t="s">
        <v>89</v>
      </c>
    </row>
    <row r="1920" spans="1:20" x14ac:dyDescent="0.2">
      <c r="A1920">
        <v>2820</v>
      </c>
      <c r="B1920" t="s">
        <v>1646</v>
      </c>
      <c r="C1920">
        <v>58187</v>
      </c>
      <c r="D1920">
        <v>96871</v>
      </c>
      <c r="E1920">
        <v>7</v>
      </c>
      <c r="F1920">
        <v>24</v>
      </c>
      <c r="G1920">
        <v>58.2</v>
      </c>
      <c r="H1920" t="s">
        <v>24</v>
      </c>
      <c r="I1920">
        <v>11</v>
      </c>
      <c r="J1920">
        <v>40</v>
      </c>
      <c r="K1920">
        <v>11</v>
      </c>
      <c r="L1920">
        <v>11</v>
      </c>
      <c r="M1920">
        <v>5.3</v>
      </c>
      <c r="O1920">
        <v>0.1</v>
      </c>
      <c r="P1920">
        <v>0.13</v>
      </c>
      <c r="S1920" t="s">
        <v>328</v>
      </c>
      <c r="T1920" t="s">
        <v>328</v>
      </c>
    </row>
    <row r="1921" spans="1:20" x14ac:dyDescent="0.2">
      <c r="A1921">
        <v>2821</v>
      </c>
      <c r="B1921" t="s">
        <v>1647</v>
      </c>
      <c r="C1921">
        <v>58207</v>
      </c>
      <c r="D1921">
        <v>79374</v>
      </c>
      <c r="E1921">
        <v>7</v>
      </c>
      <c r="F1921">
        <v>25</v>
      </c>
      <c r="G1921">
        <v>43.6</v>
      </c>
      <c r="H1921" t="s">
        <v>24</v>
      </c>
      <c r="I1921">
        <v>27</v>
      </c>
      <c r="J1921">
        <v>47</v>
      </c>
      <c r="K1921">
        <v>53</v>
      </c>
      <c r="L1921">
        <v>27</v>
      </c>
      <c r="M1921">
        <v>3.79</v>
      </c>
      <c r="O1921">
        <v>1.03</v>
      </c>
      <c r="P1921">
        <v>0.85</v>
      </c>
      <c r="Q1921">
        <v>0.5</v>
      </c>
      <c r="S1921" t="s">
        <v>1648</v>
      </c>
      <c r="T1921" t="s">
        <v>60</v>
      </c>
    </row>
    <row r="1922" spans="1:20" x14ac:dyDescent="0.2">
      <c r="A1922">
        <v>2828</v>
      </c>
      <c r="B1922" t="s">
        <v>1654</v>
      </c>
      <c r="C1922">
        <v>58367</v>
      </c>
      <c r="D1922">
        <v>115425</v>
      </c>
      <c r="E1922">
        <v>7</v>
      </c>
      <c r="F1922">
        <v>25</v>
      </c>
      <c r="G1922">
        <v>38.9</v>
      </c>
      <c r="H1922" t="s">
        <v>24</v>
      </c>
      <c r="I1922">
        <v>9</v>
      </c>
      <c r="J1922">
        <v>16</v>
      </c>
      <c r="K1922">
        <v>34</v>
      </c>
      <c r="L1922">
        <v>9</v>
      </c>
      <c r="M1922">
        <v>4.99</v>
      </c>
      <c r="O1922">
        <v>1.01</v>
      </c>
      <c r="P1922">
        <v>0.78</v>
      </c>
      <c r="Q1922">
        <v>0.5</v>
      </c>
      <c r="S1922" t="s">
        <v>1655</v>
      </c>
      <c r="T1922" t="s">
        <v>6593</v>
      </c>
    </row>
    <row r="1923" spans="1:20" x14ac:dyDescent="0.2">
      <c r="A1923">
        <v>2830</v>
      </c>
      <c r="C1923">
        <v>58425</v>
      </c>
      <c r="D1923">
        <v>14211</v>
      </c>
      <c r="E1923">
        <v>7</v>
      </c>
      <c r="F1923">
        <v>30</v>
      </c>
      <c r="G1923">
        <v>52.7</v>
      </c>
      <c r="H1923" t="s">
        <v>24</v>
      </c>
      <c r="I1923">
        <v>68</v>
      </c>
      <c r="J1923">
        <v>27</v>
      </c>
      <c r="K1923">
        <v>56</v>
      </c>
      <c r="L1923">
        <v>68</v>
      </c>
      <c r="M1923">
        <v>5.64</v>
      </c>
      <c r="O1923">
        <v>1.1100000000000001</v>
      </c>
      <c r="P1923">
        <v>0.89</v>
      </c>
      <c r="R1923" t="s">
        <v>27</v>
      </c>
      <c r="S1923" t="s">
        <v>365</v>
      </c>
      <c r="T1923" t="s">
        <v>5818</v>
      </c>
    </row>
    <row r="1924" spans="1:20" x14ac:dyDescent="0.2">
      <c r="A1924">
        <v>2832</v>
      </c>
      <c r="C1924">
        <v>58461</v>
      </c>
      <c r="D1924">
        <v>152840</v>
      </c>
      <c r="E1924">
        <v>7</v>
      </c>
      <c r="F1924">
        <v>25</v>
      </c>
      <c r="G1924">
        <v>8.3000000000000007</v>
      </c>
      <c r="H1924" t="s">
        <v>26</v>
      </c>
      <c r="I1924">
        <v>13</v>
      </c>
      <c r="J1924">
        <v>45</v>
      </c>
      <c r="K1924">
        <v>7</v>
      </c>
      <c r="L1924">
        <v>-13</v>
      </c>
      <c r="M1924">
        <v>5.78</v>
      </c>
      <c r="O1924">
        <v>0.42</v>
      </c>
      <c r="S1924" t="s">
        <v>264</v>
      </c>
      <c r="T1924" t="s">
        <v>264</v>
      </c>
    </row>
    <row r="1925" spans="1:20" x14ac:dyDescent="0.2">
      <c r="A1925">
        <v>2833</v>
      </c>
      <c r="C1925">
        <v>58526</v>
      </c>
      <c r="D1925">
        <v>134654</v>
      </c>
      <c r="E1925">
        <v>7</v>
      </c>
      <c r="F1925">
        <v>25</v>
      </c>
      <c r="G1925">
        <v>51</v>
      </c>
      <c r="H1925" t="s">
        <v>26</v>
      </c>
      <c r="I1925">
        <v>5</v>
      </c>
      <c r="J1925">
        <v>46</v>
      </c>
      <c r="K1925">
        <v>30</v>
      </c>
      <c r="L1925">
        <v>-5</v>
      </c>
      <c r="M1925">
        <v>5.97</v>
      </c>
      <c r="O1925">
        <v>0.92</v>
      </c>
      <c r="P1925">
        <v>0.62</v>
      </c>
      <c r="S1925" t="s">
        <v>1657</v>
      </c>
      <c r="T1925" t="s">
        <v>1657</v>
      </c>
    </row>
    <row r="1926" spans="1:20" x14ac:dyDescent="0.2">
      <c r="A1926">
        <v>2835</v>
      </c>
      <c r="C1926">
        <v>58551</v>
      </c>
      <c r="D1926">
        <v>79386</v>
      </c>
      <c r="E1926">
        <v>7</v>
      </c>
      <c r="F1926">
        <v>26</v>
      </c>
      <c r="G1926">
        <v>50.2</v>
      </c>
      <c r="H1926" t="s">
        <v>24</v>
      </c>
      <c r="I1926">
        <v>21</v>
      </c>
      <c r="J1926">
        <v>32</v>
      </c>
      <c r="K1926">
        <v>9</v>
      </c>
      <c r="L1926">
        <v>21</v>
      </c>
      <c r="M1926">
        <v>6.54</v>
      </c>
      <c r="O1926">
        <v>0.46</v>
      </c>
      <c r="S1926" t="s">
        <v>204</v>
      </c>
      <c r="T1926" t="s">
        <v>204</v>
      </c>
    </row>
    <row r="1927" spans="1:20" x14ac:dyDescent="0.2">
      <c r="A1927">
        <v>2836</v>
      </c>
      <c r="C1927">
        <v>58552</v>
      </c>
      <c r="D1927">
        <v>96899</v>
      </c>
      <c r="E1927">
        <v>7</v>
      </c>
      <c r="F1927">
        <v>26</v>
      </c>
      <c r="G1927">
        <v>27.9</v>
      </c>
      <c r="H1927" t="s">
        <v>24</v>
      </c>
      <c r="I1927">
        <v>10</v>
      </c>
      <c r="J1927">
        <v>36</v>
      </c>
      <c r="K1927">
        <v>30</v>
      </c>
      <c r="L1927">
        <v>10</v>
      </c>
      <c r="M1927">
        <v>6.37</v>
      </c>
      <c r="O1927">
        <v>0.09</v>
      </c>
      <c r="P1927">
        <v>0.06</v>
      </c>
      <c r="Q1927">
        <v>0.02</v>
      </c>
      <c r="S1927" t="s">
        <v>192</v>
      </c>
      <c r="T1927" t="s">
        <v>192</v>
      </c>
    </row>
    <row r="1928" spans="1:20" x14ac:dyDescent="0.2">
      <c r="A1928">
        <v>2837</v>
      </c>
      <c r="B1928" t="s">
        <v>1658</v>
      </c>
      <c r="C1928">
        <v>58579</v>
      </c>
      <c r="D1928">
        <v>79391</v>
      </c>
      <c r="E1928">
        <v>7</v>
      </c>
      <c r="F1928">
        <v>26</v>
      </c>
      <c r="G1928">
        <v>56.3</v>
      </c>
      <c r="H1928" t="s">
        <v>24</v>
      </c>
      <c r="I1928">
        <v>20</v>
      </c>
      <c r="J1928">
        <v>15</v>
      </c>
      <c r="K1928">
        <v>26</v>
      </c>
      <c r="L1928">
        <v>20</v>
      </c>
      <c r="M1928">
        <v>5.93</v>
      </c>
      <c r="O1928">
        <v>0.3</v>
      </c>
      <c r="P1928">
        <v>0.1</v>
      </c>
      <c r="S1928" t="s">
        <v>557</v>
      </c>
      <c r="T1928" t="s">
        <v>557</v>
      </c>
    </row>
    <row r="1929" spans="1:20" x14ac:dyDescent="0.2">
      <c r="A1929">
        <v>2838</v>
      </c>
      <c r="C1929">
        <v>58580</v>
      </c>
      <c r="D1929">
        <v>134658</v>
      </c>
      <c r="E1929">
        <v>7</v>
      </c>
      <c r="F1929">
        <v>26</v>
      </c>
      <c r="G1929">
        <v>3.5</v>
      </c>
      <c r="H1929" t="s">
        <v>26</v>
      </c>
      <c r="I1929">
        <v>4</v>
      </c>
      <c r="J1929">
        <v>32</v>
      </c>
      <c r="K1929">
        <v>15</v>
      </c>
      <c r="L1929">
        <v>-4</v>
      </c>
      <c r="M1929">
        <v>6.76</v>
      </c>
      <c r="O1929">
        <v>-0.01</v>
      </c>
      <c r="P1929">
        <v>-0.11</v>
      </c>
      <c r="S1929" t="s">
        <v>123</v>
      </c>
      <c r="T1929" t="s">
        <v>123</v>
      </c>
    </row>
    <row r="1930" spans="1:20" x14ac:dyDescent="0.2">
      <c r="A1930">
        <v>2840</v>
      </c>
      <c r="C1930">
        <v>58599</v>
      </c>
      <c r="D1930">
        <v>96901</v>
      </c>
      <c r="E1930">
        <v>7</v>
      </c>
      <c r="F1930">
        <v>26</v>
      </c>
      <c r="G1930">
        <v>41.3</v>
      </c>
      <c r="H1930" t="s">
        <v>24</v>
      </c>
      <c r="I1930">
        <v>11</v>
      </c>
      <c r="J1930">
        <v>0</v>
      </c>
      <c r="K1930">
        <v>33</v>
      </c>
      <c r="L1930">
        <v>11</v>
      </c>
      <c r="M1930">
        <v>6.41</v>
      </c>
      <c r="O1930">
        <v>-0.13</v>
      </c>
      <c r="P1930">
        <v>-0.46</v>
      </c>
      <c r="S1930" t="s">
        <v>3139</v>
      </c>
      <c r="T1930" t="s">
        <v>3139</v>
      </c>
    </row>
    <row r="1931" spans="1:20" x14ac:dyDescent="0.2">
      <c r="A1931">
        <v>2844</v>
      </c>
      <c r="C1931">
        <v>58661</v>
      </c>
      <c r="D1931">
        <v>41797</v>
      </c>
      <c r="E1931">
        <v>7</v>
      </c>
      <c r="F1931">
        <v>28</v>
      </c>
      <c r="G1931">
        <v>51.6</v>
      </c>
      <c r="H1931" t="s">
        <v>24</v>
      </c>
      <c r="I1931">
        <v>48</v>
      </c>
      <c r="J1931">
        <v>11</v>
      </c>
      <c r="K1931">
        <v>2</v>
      </c>
      <c r="L1931">
        <v>48</v>
      </c>
      <c r="M1931">
        <v>5.72</v>
      </c>
      <c r="O1931">
        <v>-0.1</v>
      </c>
      <c r="P1931">
        <v>-0.41</v>
      </c>
      <c r="S1931" t="s">
        <v>2839</v>
      </c>
      <c r="T1931" t="s">
        <v>2419</v>
      </c>
    </row>
    <row r="1932" spans="1:20" x14ac:dyDescent="0.2">
      <c r="A1932">
        <v>2845</v>
      </c>
      <c r="B1932" t="s">
        <v>1661</v>
      </c>
      <c r="C1932">
        <v>58715</v>
      </c>
      <c r="D1932">
        <v>115456</v>
      </c>
      <c r="E1932">
        <v>7</v>
      </c>
      <c r="F1932">
        <v>27</v>
      </c>
      <c r="G1932">
        <v>9</v>
      </c>
      <c r="H1932" t="s">
        <v>24</v>
      </c>
      <c r="I1932">
        <v>8</v>
      </c>
      <c r="J1932">
        <v>17</v>
      </c>
      <c r="K1932">
        <v>22</v>
      </c>
      <c r="L1932">
        <v>8</v>
      </c>
      <c r="M1932">
        <v>2.9</v>
      </c>
      <c r="O1932">
        <v>-0.09</v>
      </c>
      <c r="P1932">
        <v>-0.28000000000000003</v>
      </c>
      <c r="Q1932">
        <v>-0.06</v>
      </c>
      <c r="S1932" t="s">
        <v>1663</v>
      </c>
      <c r="T1932" t="s">
        <v>1663</v>
      </c>
    </row>
    <row r="1933" spans="1:20" x14ac:dyDescent="0.2">
      <c r="A1933">
        <v>2846</v>
      </c>
      <c r="B1933" t="s">
        <v>1664</v>
      </c>
      <c r="C1933">
        <v>58728</v>
      </c>
      <c r="D1933">
        <v>79403</v>
      </c>
      <c r="E1933">
        <v>7</v>
      </c>
      <c r="F1933">
        <v>27</v>
      </c>
      <c r="G1933">
        <v>44.4</v>
      </c>
      <c r="H1933" t="s">
        <v>24</v>
      </c>
      <c r="I1933">
        <v>21</v>
      </c>
      <c r="J1933">
        <v>26</v>
      </c>
      <c r="K1933">
        <v>42</v>
      </c>
      <c r="L1933">
        <v>21</v>
      </c>
      <c r="M1933">
        <v>5.22</v>
      </c>
      <c r="O1933">
        <v>0.39</v>
      </c>
      <c r="P1933">
        <v>-0.04</v>
      </c>
      <c r="S1933" t="s">
        <v>1665</v>
      </c>
      <c r="T1933" t="s">
        <v>6027</v>
      </c>
    </row>
    <row r="1934" spans="1:20" x14ac:dyDescent="0.2">
      <c r="A1934">
        <v>2849</v>
      </c>
      <c r="B1934" t="s">
        <v>1666</v>
      </c>
      <c r="C1934">
        <v>58855</v>
      </c>
      <c r="D1934">
        <v>41808</v>
      </c>
      <c r="E1934">
        <v>7</v>
      </c>
      <c r="F1934">
        <v>29</v>
      </c>
      <c r="G1934">
        <v>56</v>
      </c>
      <c r="H1934" t="s">
        <v>24</v>
      </c>
      <c r="I1934">
        <v>49</v>
      </c>
      <c r="J1934">
        <v>40</v>
      </c>
      <c r="K1934">
        <v>21</v>
      </c>
      <c r="L1934">
        <v>49</v>
      </c>
      <c r="M1934">
        <v>5.36</v>
      </c>
      <c r="O1934">
        <v>0.45</v>
      </c>
      <c r="P1934">
        <v>-0.06</v>
      </c>
      <c r="S1934" t="s">
        <v>204</v>
      </c>
      <c r="T1934" t="s">
        <v>204</v>
      </c>
    </row>
    <row r="1935" spans="1:20" x14ac:dyDescent="0.2">
      <c r="A1935">
        <v>2851</v>
      </c>
      <c r="B1935" t="s">
        <v>1667</v>
      </c>
      <c r="C1935">
        <v>58923</v>
      </c>
      <c r="D1935">
        <v>115477</v>
      </c>
      <c r="E1935">
        <v>7</v>
      </c>
      <c r="F1935">
        <v>28</v>
      </c>
      <c r="G1935">
        <v>2.1</v>
      </c>
      <c r="H1935" t="s">
        <v>24</v>
      </c>
      <c r="I1935">
        <v>6</v>
      </c>
      <c r="J1935">
        <v>56</v>
      </c>
      <c r="K1935">
        <v>31</v>
      </c>
      <c r="L1935">
        <v>6</v>
      </c>
      <c r="M1935">
        <v>5.25</v>
      </c>
      <c r="O1935">
        <v>0.22</v>
      </c>
      <c r="P1935">
        <v>0.17</v>
      </c>
      <c r="S1935" t="s">
        <v>423</v>
      </c>
      <c r="T1935" t="s">
        <v>423</v>
      </c>
    </row>
    <row r="1936" spans="1:20" x14ac:dyDescent="0.2">
      <c r="A1936">
        <v>2852</v>
      </c>
      <c r="B1936" t="s">
        <v>1668</v>
      </c>
      <c r="C1936">
        <v>58946</v>
      </c>
      <c r="D1936">
        <v>60118</v>
      </c>
      <c r="E1936">
        <v>7</v>
      </c>
      <c r="F1936">
        <v>29</v>
      </c>
      <c r="G1936">
        <v>6.7</v>
      </c>
      <c r="H1936" t="s">
        <v>24</v>
      </c>
      <c r="I1936">
        <v>31</v>
      </c>
      <c r="J1936">
        <v>47</v>
      </c>
      <c r="K1936">
        <v>4</v>
      </c>
      <c r="L1936">
        <v>31</v>
      </c>
      <c r="M1936">
        <v>4.18</v>
      </c>
      <c r="O1936">
        <v>0.32</v>
      </c>
      <c r="P1936">
        <v>-0.03</v>
      </c>
      <c r="Q1936">
        <v>0.19</v>
      </c>
      <c r="S1936" t="s">
        <v>264</v>
      </c>
      <c r="T1936" t="s">
        <v>264</v>
      </c>
    </row>
    <row r="1937" spans="1:20" x14ac:dyDescent="0.2">
      <c r="A1937">
        <v>2854</v>
      </c>
      <c r="B1937" t="s">
        <v>1670</v>
      </c>
      <c r="C1937">
        <v>58972</v>
      </c>
      <c r="D1937">
        <v>115478</v>
      </c>
      <c r="E1937">
        <v>7</v>
      </c>
      <c r="F1937">
        <v>28</v>
      </c>
      <c r="G1937">
        <v>9.8000000000000007</v>
      </c>
      <c r="H1937" t="s">
        <v>24</v>
      </c>
      <c r="I1937">
        <v>8</v>
      </c>
      <c r="J1937">
        <v>55</v>
      </c>
      <c r="K1937">
        <v>32</v>
      </c>
      <c r="L1937">
        <v>8</v>
      </c>
      <c r="M1937">
        <v>4.32</v>
      </c>
      <c r="O1937">
        <v>1.43</v>
      </c>
      <c r="P1937">
        <v>1.54</v>
      </c>
      <c r="Q1937">
        <v>0.79</v>
      </c>
      <c r="S1937" t="s">
        <v>1671</v>
      </c>
      <c r="T1937" t="s">
        <v>5995</v>
      </c>
    </row>
    <row r="1938" spans="1:20" x14ac:dyDescent="0.2">
      <c r="A1938">
        <v>2857</v>
      </c>
      <c r="B1938" t="s">
        <v>1674</v>
      </c>
      <c r="C1938">
        <v>59037</v>
      </c>
      <c r="D1938">
        <v>79427</v>
      </c>
      <c r="E1938">
        <v>7</v>
      </c>
      <c r="F1938">
        <v>29</v>
      </c>
      <c r="G1938">
        <v>20.399999999999999</v>
      </c>
      <c r="H1938" t="s">
        <v>24</v>
      </c>
      <c r="I1938">
        <v>28</v>
      </c>
      <c r="J1938">
        <v>7</v>
      </c>
      <c r="K1938">
        <v>5</v>
      </c>
      <c r="L1938">
        <v>28</v>
      </c>
      <c r="M1938">
        <v>5.05</v>
      </c>
      <c r="O1938">
        <v>0.11</v>
      </c>
      <c r="P1938">
        <v>0.12</v>
      </c>
      <c r="S1938" t="s">
        <v>310</v>
      </c>
      <c r="T1938" t="s">
        <v>310</v>
      </c>
    </row>
    <row r="1939" spans="1:20" x14ac:dyDescent="0.2">
      <c r="A1939">
        <v>2858</v>
      </c>
      <c r="C1939">
        <v>59059</v>
      </c>
      <c r="D1939">
        <v>96930</v>
      </c>
      <c r="E1939">
        <v>7</v>
      </c>
      <c r="F1939">
        <v>28</v>
      </c>
      <c r="G1939">
        <v>47.3</v>
      </c>
      <c r="H1939" t="s">
        <v>24</v>
      </c>
      <c r="I1939">
        <v>15</v>
      </c>
      <c r="J1939">
        <v>6</v>
      </c>
      <c r="K1939">
        <v>34</v>
      </c>
      <c r="L1939">
        <v>15</v>
      </c>
      <c r="M1939">
        <v>6.22</v>
      </c>
      <c r="O1939">
        <v>-0.05</v>
      </c>
      <c r="P1939">
        <v>-0.11</v>
      </c>
      <c r="S1939" t="s">
        <v>153</v>
      </c>
      <c r="T1939" t="s">
        <v>153</v>
      </c>
    </row>
    <row r="1940" spans="1:20" x14ac:dyDescent="0.2">
      <c r="A1940">
        <v>2859</v>
      </c>
      <c r="C1940">
        <v>59067</v>
      </c>
      <c r="D1940">
        <v>152909</v>
      </c>
      <c r="E1940">
        <v>7</v>
      </c>
      <c r="F1940">
        <v>27</v>
      </c>
      <c r="G1940">
        <v>51.7</v>
      </c>
      <c r="H1940" t="s">
        <v>26</v>
      </c>
      <c r="I1940">
        <v>11</v>
      </c>
      <c r="J1940">
        <v>33</v>
      </c>
      <c r="K1940">
        <v>25</v>
      </c>
      <c r="L1940">
        <v>-11</v>
      </c>
      <c r="M1940">
        <v>5.79</v>
      </c>
      <c r="O1940">
        <v>0.57999999999999996</v>
      </c>
      <c r="P1940">
        <v>-0.21</v>
      </c>
      <c r="S1940" t="s">
        <v>1675</v>
      </c>
      <c r="T1940" t="s">
        <v>8789</v>
      </c>
    </row>
    <row r="1941" spans="1:20" x14ac:dyDescent="0.2">
      <c r="A1941">
        <v>2861</v>
      </c>
      <c r="B1941" t="s">
        <v>1677</v>
      </c>
      <c r="C1941">
        <v>59148</v>
      </c>
      <c r="D1941">
        <v>79434</v>
      </c>
      <c r="E1941">
        <v>7</v>
      </c>
      <c r="F1941">
        <v>29</v>
      </c>
      <c r="G1941">
        <v>48.7</v>
      </c>
      <c r="H1941" t="s">
        <v>24</v>
      </c>
      <c r="I1941">
        <v>27</v>
      </c>
      <c r="J1941">
        <v>54</v>
      </c>
      <c r="K1941">
        <v>58</v>
      </c>
      <c r="L1941">
        <v>27</v>
      </c>
      <c r="M1941">
        <v>5.01</v>
      </c>
      <c r="O1941">
        <v>1.1100000000000001</v>
      </c>
      <c r="P1941">
        <v>1.03</v>
      </c>
      <c r="Q1941">
        <v>0.37</v>
      </c>
      <c r="S1941" t="s">
        <v>125</v>
      </c>
      <c r="T1941" t="s">
        <v>125</v>
      </c>
    </row>
    <row r="1942" spans="1:20" x14ac:dyDescent="0.2">
      <c r="A1942">
        <v>2864</v>
      </c>
      <c r="B1942" t="s">
        <v>1679</v>
      </c>
      <c r="C1942">
        <v>59294</v>
      </c>
      <c r="D1942">
        <v>96952</v>
      </c>
      <c r="E1942">
        <v>7</v>
      </c>
      <c r="F1942">
        <v>29</v>
      </c>
      <c r="G1942">
        <v>47.8</v>
      </c>
      <c r="H1942" t="s">
        <v>24</v>
      </c>
      <c r="I1942">
        <v>12</v>
      </c>
      <c r="J1942">
        <v>0</v>
      </c>
      <c r="K1942">
        <v>24</v>
      </c>
      <c r="L1942">
        <v>12</v>
      </c>
      <c r="M1942">
        <v>4.54</v>
      </c>
      <c r="O1942">
        <v>1.28</v>
      </c>
      <c r="P1942">
        <v>1.37</v>
      </c>
      <c r="Q1942">
        <v>0.64</v>
      </c>
      <c r="S1942" t="s">
        <v>1680</v>
      </c>
      <c r="T1942" t="s">
        <v>6894</v>
      </c>
    </row>
    <row r="1943" spans="1:20" x14ac:dyDescent="0.2">
      <c r="A1943">
        <v>2865</v>
      </c>
      <c r="C1943">
        <v>59311</v>
      </c>
      <c r="D1943">
        <v>134740</v>
      </c>
      <c r="E1943">
        <v>7</v>
      </c>
      <c r="F1943">
        <v>29</v>
      </c>
      <c r="G1943">
        <v>18.7</v>
      </c>
      <c r="H1943" t="s">
        <v>26</v>
      </c>
      <c r="I1943">
        <v>1</v>
      </c>
      <c r="J1943">
        <v>54</v>
      </c>
      <c r="K1943">
        <v>19</v>
      </c>
      <c r="L1943">
        <v>-1</v>
      </c>
      <c r="M1943">
        <v>5.59</v>
      </c>
      <c r="O1943">
        <v>1.5</v>
      </c>
      <c r="P1943">
        <v>1.76</v>
      </c>
      <c r="S1943" t="s">
        <v>77</v>
      </c>
      <c r="T1943" t="s">
        <v>77</v>
      </c>
    </row>
    <row r="1944" spans="1:20" x14ac:dyDescent="0.2">
      <c r="A1944">
        <v>2866</v>
      </c>
      <c r="C1944">
        <v>59380</v>
      </c>
      <c r="D1944">
        <v>134742</v>
      </c>
      <c r="E1944">
        <v>7</v>
      </c>
      <c r="F1944">
        <v>29</v>
      </c>
      <c r="G1944">
        <v>25.7</v>
      </c>
      <c r="H1944" t="s">
        <v>26</v>
      </c>
      <c r="I1944">
        <v>7</v>
      </c>
      <c r="J1944">
        <v>33</v>
      </c>
      <c r="K1944">
        <v>4</v>
      </c>
      <c r="L1944">
        <v>-7</v>
      </c>
      <c r="M1944">
        <v>5.86</v>
      </c>
      <c r="O1944">
        <v>0.48</v>
      </c>
      <c r="P1944">
        <v>-0.02</v>
      </c>
      <c r="S1944" t="s">
        <v>199</v>
      </c>
      <c r="T1944" t="s">
        <v>199</v>
      </c>
    </row>
    <row r="1945" spans="1:20" x14ac:dyDescent="0.2">
      <c r="A1945">
        <v>2867</v>
      </c>
      <c r="C1945">
        <v>59381</v>
      </c>
      <c r="D1945">
        <v>152941</v>
      </c>
      <c r="E1945">
        <v>7</v>
      </c>
      <c r="F1945">
        <v>29</v>
      </c>
      <c r="G1945">
        <v>22.1</v>
      </c>
      <c r="H1945" t="s">
        <v>26</v>
      </c>
      <c r="I1945">
        <v>10</v>
      </c>
      <c r="J1945">
        <v>19</v>
      </c>
      <c r="K1945">
        <v>36</v>
      </c>
      <c r="L1945">
        <v>-10</v>
      </c>
      <c r="M1945">
        <v>5.75</v>
      </c>
      <c r="O1945">
        <v>1.62</v>
      </c>
      <c r="P1945">
        <v>1.99</v>
      </c>
      <c r="S1945" t="s">
        <v>77</v>
      </c>
      <c r="T1945" t="s">
        <v>77</v>
      </c>
    </row>
    <row r="1946" spans="1:20" x14ac:dyDescent="0.2">
      <c r="A1946">
        <v>2868</v>
      </c>
      <c r="C1946">
        <v>59438</v>
      </c>
      <c r="D1946">
        <v>152943</v>
      </c>
      <c r="E1946">
        <v>7</v>
      </c>
      <c r="F1946">
        <v>29</v>
      </c>
      <c r="G1946">
        <v>21.9</v>
      </c>
      <c r="H1946" t="s">
        <v>26</v>
      </c>
      <c r="I1946">
        <v>14</v>
      </c>
      <c r="J1946">
        <v>59</v>
      </c>
      <c r="K1946">
        <v>57</v>
      </c>
      <c r="L1946">
        <v>-14</v>
      </c>
      <c r="M1946">
        <v>6.05</v>
      </c>
      <c r="O1946">
        <v>0.47</v>
      </c>
      <c r="P1946">
        <v>-7.0000000000000007E-2</v>
      </c>
      <c r="S1946" t="s">
        <v>75</v>
      </c>
      <c r="T1946" t="s">
        <v>75</v>
      </c>
    </row>
    <row r="1947" spans="1:20" x14ac:dyDescent="0.2">
      <c r="A1947">
        <v>2872</v>
      </c>
      <c r="C1947">
        <v>59507</v>
      </c>
      <c r="D1947">
        <v>60148</v>
      </c>
      <c r="E1947">
        <v>7</v>
      </c>
      <c r="F1947">
        <v>31</v>
      </c>
      <c r="G1947">
        <v>55.7</v>
      </c>
      <c r="H1947" t="s">
        <v>24</v>
      </c>
      <c r="I1947">
        <v>38</v>
      </c>
      <c r="J1947">
        <v>53</v>
      </c>
      <c r="K1947">
        <v>47</v>
      </c>
      <c r="L1947">
        <v>38</v>
      </c>
      <c r="M1947">
        <v>6.54</v>
      </c>
      <c r="O1947">
        <v>7.0000000000000007E-2</v>
      </c>
      <c r="P1947">
        <v>0.04</v>
      </c>
      <c r="S1947" t="s">
        <v>114</v>
      </c>
      <c r="T1947" t="s">
        <v>114</v>
      </c>
    </row>
    <row r="1948" spans="1:20" x14ac:dyDescent="0.2">
      <c r="A1948">
        <v>2876</v>
      </c>
      <c r="C1948">
        <v>59669</v>
      </c>
      <c r="D1948">
        <v>134774</v>
      </c>
      <c r="E1948">
        <v>7</v>
      </c>
      <c r="F1948">
        <v>30</v>
      </c>
      <c r="G1948">
        <v>51.1</v>
      </c>
      <c r="H1948" t="s">
        <v>26</v>
      </c>
      <c r="I1948">
        <v>5</v>
      </c>
      <c r="J1948">
        <v>13</v>
      </c>
      <c r="K1948">
        <v>35</v>
      </c>
      <c r="L1948">
        <v>-5</v>
      </c>
      <c r="M1948">
        <v>6.24</v>
      </c>
      <c r="O1948">
        <v>1.18</v>
      </c>
      <c r="P1948">
        <v>1.06</v>
      </c>
      <c r="S1948" t="s">
        <v>197</v>
      </c>
      <c r="T1948" t="s">
        <v>197</v>
      </c>
    </row>
    <row r="1949" spans="1:20" x14ac:dyDescent="0.2">
      <c r="A1949">
        <v>2877</v>
      </c>
      <c r="C1949">
        <v>59686</v>
      </c>
      <c r="D1949">
        <v>96985</v>
      </c>
      <c r="E1949">
        <v>7</v>
      </c>
      <c r="F1949">
        <v>31</v>
      </c>
      <c r="G1949">
        <v>48.4</v>
      </c>
      <c r="H1949" t="s">
        <v>24</v>
      </c>
      <c r="I1949">
        <v>17</v>
      </c>
      <c r="J1949">
        <v>5</v>
      </c>
      <c r="K1949">
        <v>10</v>
      </c>
      <c r="L1949">
        <v>17</v>
      </c>
      <c r="M1949">
        <v>5.42</v>
      </c>
      <c r="O1949">
        <v>1.1299999999999999</v>
      </c>
      <c r="R1949" t="s">
        <v>27</v>
      </c>
      <c r="S1949" t="s">
        <v>365</v>
      </c>
      <c r="T1949" t="s">
        <v>5818</v>
      </c>
    </row>
    <row r="1950" spans="1:20" x14ac:dyDescent="0.2">
      <c r="A1950">
        <v>2879</v>
      </c>
      <c r="C1950">
        <v>59878</v>
      </c>
      <c r="D1950">
        <v>79489</v>
      </c>
      <c r="E1950">
        <v>7</v>
      </c>
      <c r="F1950">
        <v>32</v>
      </c>
      <c r="G1950">
        <v>50.6</v>
      </c>
      <c r="H1950" t="s">
        <v>24</v>
      </c>
      <c r="I1950">
        <v>22</v>
      </c>
      <c r="J1950">
        <v>53</v>
      </c>
      <c r="K1950">
        <v>16</v>
      </c>
      <c r="L1950">
        <v>22</v>
      </c>
      <c r="M1950">
        <v>6.54</v>
      </c>
      <c r="O1950">
        <v>1.01</v>
      </c>
      <c r="P1950">
        <v>0.77</v>
      </c>
      <c r="S1950" t="s">
        <v>1683</v>
      </c>
      <c r="T1950" t="s">
        <v>5662</v>
      </c>
    </row>
    <row r="1951" spans="1:20" x14ac:dyDescent="0.2">
      <c r="A1951">
        <v>2880</v>
      </c>
      <c r="B1951" t="s">
        <v>1684</v>
      </c>
      <c r="C1951">
        <v>59881</v>
      </c>
      <c r="D1951">
        <v>115581</v>
      </c>
      <c r="E1951">
        <v>7</v>
      </c>
      <c r="F1951">
        <v>32</v>
      </c>
      <c r="G1951">
        <v>5.9</v>
      </c>
      <c r="H1951" t="s">
        <v>24</v>
      </c>
      <c r="I1951">
        <v>1</v>
      </c>
      <c r="J1951">
        <v>54</v>
      </c>
      <c r="K1951">
        <v>52</v>
      </c>
      <c r="L1951">
        <v>1</v>
      </c>
      <c r="M1951">
        <v>5.25</v>
      </c>
      <c r="O1951">
        <v>0.22</v>
      </c>
      <c r="P1951">
        <v>0.2</v>
      </c>
      <c r="S1951" t="s">
        <v>423</v>
      </c>
      <c r="T1951" t="s">
        <v>423</v>
      </c>
    </row>
    <row r="1952" spans="1:20" x14ac:dyDescent="0.2">
      <c r="A1952">
        <v>2883</v>
      </c>
      <c r="C1952">
        <v>59984</v>
      </c>
      <c r="D1952">
        <v>134806</v>
      </c>
      <c r="E1952">
        <v>7</v>
      </c>
      <c r="F1952">
        <v>32</v>
      </c>
      <c r="G1952">
        <v>5.8</v>
      </c>
      <c r="H1952" t="s">
        <v>26</v>
      </c>
      <c r="I1952">
        <v>8</v>
      </c>
      <c r="J1952">
        <v>52</v>
      </c>
      <c r="K1952">
        <v>51</v>
      </c>
      <c r="L1952">
        <v>-8</v>
      </c>
      <c r="M1952">
        <v>5.9</v>
      </c>
      <c r="O1952">
        <v>0.54</v>
      </c>
      <c r="P1952">
        <v>-0.08</v>
      </c>
      <c r="S1952" t="s">
        <v>430</v>
      </c>
      <c r="T1952" t="s">
        <v>430</v>
      </c>
    </row>
    <row r="1953" spans="1:20" x14ac:dyDescent="0.2">
      <c r="A1953">
        <v>2886</v>
      </c>
      <c r="B1953" t="s">
        <v>1685</v>
      </c>
      <c r="C1953">
        <v>60107</v>
      </c>
      <c r="D1953">
        <v>97016</v>
      </c>
      <c r="E1953">
        <v>7</v>
      </c>
      <c r="F1953">
        <v>33</v>
      </c>
      <c r="G1953">
        <v>36.5</v>
      </c>
      <c r="H1953" t="s">
        <v>24</v>
      </c>
      <c r="I1953">
        <v>15</v>
      </c>
      <c r="J1953">
        <v>49</v>
      </c>
      <c r="K1953">
        <v>36</v>
      </c>
      <c r="L1953">
        <v>15</v>
      </c>
      <c r="M1953">
        <v>5.25</v>
      </c>
      <c r="O1953">
        <v>0.05</v>
      </c>
      <c r="P1953">
        <v>0.06</v>
      </c>
      <c r="S1953" t="s">
        <v>25</v>
      </c>
      <c r="T1953" t="s">
        <v>25</v>
      </c>
    </row>
    <row r="1954" spans="1:20" x14ac:dyDescent="0.2">
      <c r="A1954">
        <v>2887</v>
      </c>
      <c r="B1954" t="s">
        <v>1686</v>
      </c>
      <c r="C1954">
        <v>60111</v>
      </c>
      <c r="D1954">
        <v>115610</v>
      </c>
      <c r="E1954">
        <v>7</v>
      </c>
      <c r="F1954">
        <v>33</v>
      </c>
      <c r="G1954">
        <v>11.6</v>
      </c>
      <c r="H1954" t="s">
        <v>24</v>
      </c>
      <c r="I1954">
        <v>3</v>
      </c>
      <c r="J1954">
        <v>17</v>
      </c>
      <c r="K1954">
        <v>25</v>
      </c>
      <c r="L1954">
        <v>3</v>
      </c>
      <c r="M1954">
        <v>5.59</v>
      </c>
      <c r="O1954">
        <v>0.31</v>
      </c>
      <c r="P1954">
        <v>0.1</v>
      </c>
      <c r="S1954" t="s">
        <v>63</v>
      </c>
      <c r="T1954" t="s">
        <v>63</v>
      </c>
    </row>
    <row r="1955" spans="1:20" x14ac:dyDescent="0.2">
      <c r="A1955">
        <v>2890</v>
      </c>
      <c r="B1955" t="s">
        <v>1688</v>
      </c>
      <c r="C1955">
        <v>60178</v>
      </c>
      <c r="D1955">
        <v>60198</v>
      </c>
      <c r="E1955">
        <v>7</v>
      </c>
      <c r="F1955">
        <v>34</v>
      </c>
      <c r="G1955">
        <v>36</v>
      </c>
      <c r="H1955" t="s">
        <v>24</v>
      </c>
      <c r="I1955">
        <v>31</v>
      </c>
      <c r="J1955">
        <v>53</v>
      </c>
      <c r="K1955">
        <v>19</v>
      </c>
      <c r="L1955">
        <v>31</v>
      </c>
      <c r="M1955">
        <v>2.88</v>
      </c>
      <c r="O1955">
        <v>0.04</v>
      </c>
      <c r="P1955">
        <v>0.02</v>
      </c>
      <c r="S1955" t="s">
        <v>456</v>
      </c>
      <c r="T1955" t="s">
        <v>456</v>
      </c>
    </row>
    <row r="1956" spans="1:20" x14ac:dyDescent="0.2">
      <c r="A1956">
        <v>2891</v>
      </c>
      <c r="B1956" t="s">
        <v>1688</v>
      </c>
      <c r="C1956">
        <v>60179</v>
      </c>
      <c r="E1956">
        <v>7</v>
      </c>
      <c r="F1956">
        <v>34</v>
      </c>
      <c r="G1956">
        <v>36</v>
      </c>
      <c r="H1956" t="s">
        <v>24</v>
      </c>
      <c r="I1956">
        <v>31</v>
      </c>
      <c r="J1956">
        <v>53</v>
      </c>
      <c r="K1956">
        <v>18</v>
      </c>
      <c r="L1956">
        <v>31</v>
      </c>
      <c r="M1956">
        <v>1.98</v>
      </c>
      <c r="O1956">
        <v>0.03</v>
      </c>
      <c r="P1956">
        <v>0.01</v>
      </c>
      <c r="Q1956">
        <v>-0.01</v>
      </c>
      <c r="S1956" t="s">
        <v>89</v>
      </c>
      <c r="T1956" t="s">
        <v>89</v>
      </c>
    </row>
    <row r="1957" spans="1:20" x14ac:dyDescent="0.2">
      <c r="A1957">
        <v>2893</v>
      </c>
      <c r="C1957">
        <v>60275</v>
      </c>
      <c r="D1957">
        <v>97021</v>
      </c>
      <c r="E1957">
        <v>7</v>
      </c>
      <c r="F1957">
        <v>34</v>
      </c>
      <c r="G1957">
        <v>5.0999999999999996</v>
      </c>
      <c r="H1957" t="s">
        <v>24</v>
      </c>
      <c r="I1957">
        <v>10</v>
      </c>
      <c r="J1957">
        <v>34</v>
      </c>
      <c r="K1957">
        <v>6</v>
      </c>
      <c r="L1957">
        <v>10</v>
      </c>
      <c r="M1957">
        <v>6.28</v>
      </c>
      <c r="O1957">
        <v>-0.01</v>
      </c>
      <c r="P1957">
        <v>-0.06</v>
      </c>
      <c r="S1957" t="s">
        <v>89</v>
      </c>
      <c r="T1957" t="s">
        <v>89</v>
      </c>
    </row>
    <row r="1958" spans="1:20" x14ac:dyDescent="0.2">
      <c r="A1958">
        <v>2894</v>
      </c>
      <c r="C1958">
        <v>60294</v>
      </c>
      <c r="D1958">
        <v>26423</v>
      </c>
      <c r="E1958">
        <v>7</v>
      </c>
      <c r="F1958">
        <v>36</v>
      </c>
      <c r="G1958">
        <v>47</v>
      </c>
      <c r="H1958" t="s">
        <v>24</v>
      </c>
      <c r="I1958">
        <v>55</v>
      </c>
      <c r="J1958">
        <v>45</v>
      </c>
      <c r="K1958">
        <v>19</v>
      </c>
      <c r="L1958">
        <v>55</v>
      </c>
      <c r="M1958">
        <v>5.92</v>
      </c>
      <c r="O1958">
        <v>1.1200000000000001</v>
      </c>
      <c r="S1958" t="s">
        <v>125</v>
      </c>
      <c r="T1958" t="s">
        <v>125</v>
      </c>
    </row>
    <row r="1959" spans="1:20" x14ac:dyDescent="0.2">
      <c r="A1959">
        <v>2896</v>
      </c>
      <c r="C1959">
        <v>60318</v>
      </c>
      <c r="D1959">
        <v>60204</v>
      </c>
      <c r="E1959">
        <v>7</v>
      </c>
      <c r="F1959">
        <v>35</v>
      </c>
      <c r="G1959">
        <v>8.6999999999999993</v>
      </c>
      <c r="H1959" t="s">
        <v>24</v>
      </c>
      <c r="I1959">
        <v>30</v>
      </c>
      <c r="J1959">
        <v>57</v>
      </c>
      <c r="K1959">
        <v>40</v>
      </c>
      <c r="L1959">
        <v>30</v>
      </c>
      <c r="M1959">
        <v>5.33</v>
      </c>
      <c r="O1959">
        <v>1.01</v>
      </c>
      <c r="P1959">
        <v>0.85</v>
      </c>
      <c r="S1959" t="s">
        <v>54</v>
      </c>
      <c r="T1959" t="s">
        <v>54</v>
      </c>
    </row>
    <row r="1960" spans="1:20" x14ac:dyDescent="0.2">
      <c r="A1960">
        <v>2897</v>
      </c>
      <c r="C1960">
        <v>60325</v>
      </c>
      <c r="D1960">
        <v>153061</v>
      </c>
      <c r="E1960">
        <v>7</v>
      </c>
      <c r="F1960">
        <v>33</v>
      </c>
      <c r="G1960">
        <v>22.1</v>
      </c>
      <c r="H1960" t="s">
        <v>26</v>
      </c>
      <c r="I1960">
        <v>14</v>
      </c>
      <c r="J1960">
        <v>20</v>
      </c>
      <c r="K1960">
        <v>18</v>
      </c>
      <c r="L1960">
        <v>-14</v>
      </c>
      <c r="M1960">
        <v>6.21</v>
      </c>
      <c r="O1960">
        <v>-0.04</v>
      </c>
      <c r="P1960">
        <v>-0.71</v>
      </c>
      <c r="S1960" t="s">
        <v>3081</v>
      </c>
      <c r="T1960" t="s">
        <v>3081</v>
      </c>
    </row>
    <row r="1961" spans="1:20" x14ac:dyDescent="0.2">
      <c r="A1961">
        <v>2898</v>
      </c>
      <c r="C1961">
        <v>60335</v>
      </c>
      <c r="D1961">
        <v>41877</v>
      </c>
      <c r="E1961">
        <v>7</v>
      </c>
      <c r="F1961">
        <v>35</v>
      </c>
      <c r="G1961">
        <v>56</v>
      </c>
      <c r="H1961" t="s">
        <v>24</v>
      </c>
      <c r="I1961">
        <v>43</v>
      </c>
      <c r="J1961">
        <v>1</v>
      </c>
      <c r="K1961">
        <v>52</v>
      </c>
      <c r="L1961">
        <v>43</v>
      </c>
      <c r="M1961">
        <v>6.3</v>
      </c>
      <c r="N1961" t="s">
        <v>103</v>
      </c>
      <c r="S1961" t="s">
        <v>2891</v>
      </c>
      <c r="T1961" t="s">
        <v>2891</v>
      </c>
    </row>
    <row r="1962" spans="1:20" x14ac:dyDescent="0.2">
      <c r="A1962">
        <v>2901</v>
      </c>
      <c r="B1962" t="s">
        <v>1691</v>
      </c>
      <c r="C1962">
        <v>60357</v>
      </c>
      <c r="D1962">
        <v>115644</v>
      </c>
      <c r="E1962">
        <v>7</v>
      </c>
      <c r="F1962">
        <v>34</v>
      </c>
      <c r="G1962">
        <v>15.8</v>
      </c>
      <c r="H1962" t="s">
        <v>24</v>
      </c>
      <c r="I1962">
        <v>3</v>
      </c>
      <c r="J1962">
        <v>22</v>
      </c>
      <c r="K1962">
        <v>17</v>
      </c>
      <c r="L1962">
        <v>3</v>
      </c>
      <c r="M1962">
        <v>5.81</v>
      </c>
      <c r="O1962">
        <v>-0.02</v>
      </c>
      <c r="P1962">
        <v>-0.09</v>
      </c>
      <c r="S1962" t="s">
        <v>398</v>
      </c>
      <c r="T1962" t="s">
        <v>398</v>
      </c>
    </row>
    <row r="1963" spans="1:20" x14ac:dyDescent="0.2">
      <c r="A1963">
        <v>2902</v>
      </c>
      <c r="C1963">
        <v>60414</v>
      </c>
      <c r="D1963">
        <v>153072</v>
      </c>
      <c r="E1963">
        <v>7</v>
      </c>
      <c r="F1963">
        <v>33</v>
      </c>
      <c r="G1963">
        <v>47.9</v>
      </c>
      <c r="H1963" t="s">
        <v>26</v>
      </c>
      <c r="I1963">
        <v>14</v>
      </c>
      <c r="J1963">
        <v>31</v>
      </c>
      <c r="K1963">
        <v>26</v>
      </c>
      <c r="L1963">
        <v>-14</v>
      </c>
      <c r="M1963">
        <v>4.97</v>
      </c>
      <c r="O1963">
        <v>1.41</v>
      </c>
      <c r="P1963">
        <v>0.28999999999999998</v>
      </c>
      <c r="Q1963">
        <v>1.33</v>
      </c>
      <c r="S1963" t="s">
        <v>1693</v>
      </c>
      <c r="T1963" t="s">
        <v>1163</v>
      </c>
    </row>
    <row r="1964" spans="1:20" x14ac:dyDescent="0.2">
      <c r="A1964">
        <v>2903</v>
      </c>
      <c r="C1964">
        <v>60437</v>
      </c>
      <c r="D1964">
        <v>41879</v>
      </c>
      <c r="E1964">
        <v>7</v>
      </c>
      <c r="F1964">
        <v>36</v>
      </c>
      <c r="G1964">
        <v>31.6</v>
      </c>
      <c r="H1964" t="s">
        <v>24</v>
      </c>
      <c r="I1964">
        <v>46</v>
      </c>
      <c r="J1964">
        <v>10</v>
      </c>
      <c r="K1964">
        <v>49</v>
      </c>
      <c r="L1964">
        <v>46</v>
      </c>
      <c r="M1964">
        <v>5.65</v>
      </c>
      <c r="O1964">
        <v>1.56</v>
      </c>
      <c r="P1964">
        <v>1.9</v>
      </c>
      <c r="Q1964">
        <v>0.78</v>
      </c>
      <c r="S1964" t="s">
        <v>53</v>
      </c>
      <c r="T1964" t="s">
        <v>53</v>
      </c>
    </row>
    <row r="1965" spans="1:20" x14ac:dyDescent="0.2">
      <c r="A1965">
        <v>2904</v>
      </c>
      <c r="C1965">
        <v>60489</v>
      </c>
      <c r="D1965">
        <v>115653</v>
      </c>
      <c r="E1965">
        <v>7</v>
      </c>
      <c r="F1965">
        <v>34</v>
      </c>
      <c r="G1965">
        <v>46</v>
      </c>
      <c r="H1965" t="s">
        <v>24</v>
      </c>
      <c r="I1965">
        <v>2</v>
      </c>
      <c r="J1965">
        <v>43</v>
      </c>
      <c r="K1965">
        <v>30</v>
      </c>
      <c r="L1965">
        <v>2</v>
      </c>
      <c r="M1965">
        <v>6.55</v>
      </c>
      <c r="O1965">
        <v>0.22</v>
      </c>
      <c r="P1965">
        <v>0.15</v>
      </c>
      <c r="S1965" t="s">
        <v>170</v>
      </c>
      <c r="T1965" t="s">
        <v>170</v>
      </c>
    </row>
    <row r="1966" spans="1:20" x14ac:dyDescent="0.2">
      <c r="A1966">
        <v>2905</v>
      </c>
      <c r="B1966" t="s">
        <v>1694</v>
      </c>
      <c r="C1966">
        <v>60522</v>
      </c>
      <c r="D1966">
        <v>79533</v>
      </c>
      <c r="E1966">
        <v>7</v>
      </c>
      <c r="F1966">
        <v>35</v>
      </c>
      <c r="G1966">
        <v>55.3</v>
      </c>
      <c r="H1966" t="s">
        <v>24</v>
      </c>
      <c r="I1966">
        <v>26</v>
      </c>
      <c r="J1966">
        <v>53</v>
      </c>
      <c r="K1966">
        <v>45</v>
      </c>
      <c r="L1966">
        <v>26</v>
      </c>
      <c r="M1966">
        <v>4.0599999999999996</v>
      </c>
      <c r="O1966">
        <v>1.54</v>
      </c>
      <c r="P1966">
        <v>1.94</v>
      </c>
      <c r="Q1966">
        <v>0.91</v>
      </c>
      <c r="S1966" t="s">
        <v>1695</v>
      </c>
      <c r="T1966" t="s">
        <v>53</v>
      </c>
    </row>
    <row r="1967" spans="1:20" x14ac:dyDescent="0.2">
      <c r="A1967">
        <v>2914</v>
      </c>
      <c r="C1967">
        <v>60652</v>
      </c>
      <c r="D1967">
        <v>41893</v>
      </c>
      <c r="E1967">
        <v>7</v>
      </c>
      <c r="F1967">
        <v>37</v>
      </c>
      <c r="G1967">
        <v>53.9</v>
      </c>
      <c r="H1967" t="s">
        <v>24</v>
      </c>
      <c r="I1967">
        <v>48</v>
      </c>
      <c r="J1967">
        <v>46</v>
      </c>
      <c r="K1967">
        <v>25</v>
      </c>
      <c r="L1967">
        <v>48</v>
      </c>
      <c r="M1967">
        <v>5.92</v>
      </c>
      <c r="O1967">
        <v>0.22</v>
      </c>
      <c r="P1967">
        <v>0.16</v>
      </c>
      <c r="Q1967">
        <v>0.05</v>
      </c>
      <c r="S1967" t="s">
        <v>314</v>
      </c>
      <c r="T1967" t="s">
        <v>314</v>
      </c>
    </row>
    <row r="1968" spans="1:20" x14ac:dyDescent="0.2">
      <c r="A1968">
        <v>2915</v>
      </c>
      <c r="C1968">
        <v>60654</v>
      </c>
      <c r="D1968">
        <v>41887</v>
      </c>
      <c r="E1968">
        <v>7</v>
      </c>
      <c r="F1968">
        <v>37</v>
      </c>
      <c r="G1968">
        <v>17.8</v>
      </c>
      <c r="H1968" t="s">
        <v>24</v>
      </c>
      <c r="I1968">
        <v>40</v>
      </c>
      <c r="J1968">
        <v>1</v>
      </c>
      <c r="K1968">
        <v>31</v>
      </c>
      <c r="L1968">
        <v>40</v>
      </c>
      <c r="M1968">
        <v>6.38</v>
      </c>
      <c r="N1968" t="s">
        <v>103</v>
      </c>
      <c r="S1968" t="s">
        <v>2160</v>
      </c>
      <c r="T1968" t="s">
        <v>2160</v>
      </c>
    </row>
    <row r="1969" spans="1:20" x14ac:dyDescent="0.2">
      <c r="A1969">
        <v>2918</v>
      </c>
      <c r="C1969">
        <v>60803</v>
      </c>
      <c r="D1969">
        <v>115693</v>
      </c>
      <c r="E1969">
        <v>7</v>
      </c>
      <c r="F1969">
        <v>36</v>
      </c>
      <c r="G1969">
        <v>34.700000000000003</v>
      </c>
      <c r="H1969" t="s">
        <v>24</v>
      </c>
      <c r="I1969">
        <v>5</v>
      </c>
      <c r="J1969">
        <v>51</v>
      </c>
      <c r="K1969">
        <v>42</v>
      </c>
      <c r="L1969">
        <v>5</v>
      </c>
      <c r="M1969">
        <v>5.91</v>
      </c>
      <c r="O1969">
        <v>0.6</v>
      </c>
      <c r="P1969">
        <v>0.1</v>
      </c>
      <c r="S1969" t="s">
        <v>124</v>
      </c>
      <c r="T1969" t="s">
        <v>124</v>
      </c>
    </row>
    <row r="1970" spans="1:20" x14ac:dyDescent="0.2">
      <c r="A1970">
        <v>2920</v>
      </c>
      <c r="C1970">
        <v>60853</v>
      </c>
      <c r="D1970">
        <v>134883</v>
      </c>
      <c r="E1970">
        <v>7</v>
      </c>
      <c r="F1970">
        <v>36</v>
      </c>
      <c r="G1970">
        <v>16.600000000000001</v>
      </c>
      <c r="H1970" t="s">
        <v>26</v>
      </c>
      <c r="I1970">
        <v>8</v>
      </c>
      <c r="J1970">
        <v>18</v>
      </c>
      <c r="K1970">
        <v>41</v>
      </c>
      <c r="L1970">
        <v>-8</v>
      </c>
      <c r="M1970">
        <v>6.27</v>
      </c>
      <c r="O1970">
        <v>1.54</v>
      </c>
      <c r="P1970">
        <v>1.89</v>
      </c>
      <c r="S1970" t="s">
        <v>365</v>
      </c>
      <c r="T1970" t="s">
        <v>365</v>
      </c>
    </row>
    <row r="1971" spans="1:20" x14ac:dyDescent="0.2">
      <c r="A1971">
        <v>2921</v>
      </c>
      <c r="C1971">
        <v>60855</v>
      </c>
      <c r="D1971">
        <v>153118</v>
      </c>
      <c r="E1971">
        <v>7</v>
      </c>
      <c r="F1971">
        <v>36</v>
      </c>
      <c r="G1971">
        <v>3.9</v>
      </c>
      <c r="H1971" t="s">
        <v>26</v>
      </c>
      <c r="I1971">
        <v>14</v>
      </c>
      <c r="J1971">
        <v>29</v>
      </c>
      <c r="K1971">
        <v>34</v>
      </c>
      <c r="L1971">
        <v>-14</v>
      </c>
      <c r="M1971">
        <v>5.7</v>
      </c>
      <c r="O1971">
        <v>-0.12</v>
      </c>
      <c r="P1971">
        <v>-0.71</v>
      </c>
      <c r="Q1971">
        <v>-0.1</v>
      </c>
      <c r="S1971" t="s">
        <v>2469</v>
      </c>
      <c r="T1971" t="s">
        <v>2469</v>
      </c>
    </row>
    <row r="1972" spans="1:20" x14ac:dyDescent="0.2">
      <c r="A1972">
        <v>2924</v>
      </c>
      <c r="B1972" t="s">
        <v>1700</v>
      </c>
      <c r="C1972">
        <v>60986</v>
      </c>
      <c r="D1972">
        <v>60243</v>
      </c>
      <c r="E1972">
        <v>7</v>
      </c>
      <c r="F1972">
        <v>38</v>
      </c>
      <c r="G1972">
        <v>32.799999999999997</v>
      </c>
      <c r="H1972" t="s">
        <v>24</v>
      </c>
      <c r="I1972">
        <v>35</v>
      </c>
      <c r="J1972">
        <v>2</v>
      </c>
      <c r="K1972">
        <v>55</v>
      </c>
      <c r="L1972">
        <v>35</v>
      </c>
      <c r="M1972">
        <v>5.56</v>
      </c>
      <c r="O1972">
        <v>0.93</v>
      </c>
      <c r="S1972" t="s">
        <v>54</v>
      </c>
      <c r="T1972" t="s">
        <v>54</v>
      </c>
    </row>
    <row r="1973" spans="1:20" x14ac:dyDescent="0.2">
      <c r="A1973">
        <v>2926</v>
      </c>
      <c r="C1973">
        <v>61035</v>
      </c>
      <c r="D1973">
        <v>79562</v>
      </c>
      <c r="E1973">
        <v>7</v>
      </c>
      <c r="F1973">
        <v>38</v>
      </c>
      <c r="G1973">
        <v>14.5</v>
      </c>
      <c r="H1973" t="s">
        <v>24</v>
      </c>
      <c r="I1973">
        <v>24</v>
      </c>
      <c r="J1973">
        <v>21</v>
      </c>
      <c r="K1973">
        <v>37</v>
      </c>
      <c r="L1973">
        <v>24</v>
      </c>
      <c r="M1973">
        <v>6.27</v>
      </c>
      <c r="N1973" t="s">
        <v>103</v>
      </c>
      <c r="S1973" t="s">
        <v>2891</v>
      </c>
      <c r="T1973" t="s">
        <v>2891</v>
      </c>
    </row>
    <row r="1974" spans="1:20" x14ac:dyDescent="0.2">
      <c r="A1974">
        <v>2927</v>
      </c>
      <c r="B1974" t="s">
        <v>1702</v>
      </c>
      <c r="C1974">
        <v>61064</v>
      </c>
      <c r="D1974">
        <v>134899</v>
      </c>
      <c r="E1974">
        <v>7</v>
      </c>
      <c r="F1974">
        <v>37</v>
      </c>
      <c r="G1974">
        <v>16.7</v>
      </c>
      <c r="H1974" t="s">
        <v>26</v>
      </c>
      <c r="I1974">
        <v>4</v>
      </c>
      <c r="J1974">
        <v>6</v>
      </c>
      <c r="K1974">
        <v>40</v>
      </c>
      <c r="L1974">
        <v>-4</v>
      </c>
      <c r="M1974">
        <v>5.13</v>
      </c>
      <c r="O1974">
        <v>0.44</v>
      </c>
      <c r="P1974">
        <v>0.12</v>
      </c>
      <c r="S1974" t="s">
        <v>2851</v>
      </c>
      <c r="T1974" t="s">
        <v>2851</v>
      </c>
    </row>
    <row r="1975" spans="1:20" x14ac:dyDescent="0.2">
      <c r="A1975">
        <v>2929</v>
      </c>
      <c r="B1975" t="s">
        <v>1704</v>
      </c>
      <c r="C1975">
        <v>61106</v>
      </c>
      <c r="D1975">
        <v>26459</v>
      </c>
      <c r="E1975">
        <v>7</v>
      </c>
      <c r="F1975">
        <v>40</v>
      </c>
      <c r="G1975">
        <v>49.5</v>
      </c>
      <c r="H1975" t="s">
        <v>24</v>
      </c>
      <c r="I1975">
        <v>57</v>
      </c>
      <c r="J1975">
        <v>4</v>
      </c>
      <c r="K1975">
        <v>58</v>
      </c>
      <c r="L1975">
        <v>57</v>
      </c>
      <c r="M1975">
        <v>6.06</v>
      </c>
      <c r="O1975">
        <v>1.46</v>
      </c>
      <c r="P1975">
        <v>1.65</v>
      </c>
      <c r="S1975" t="s">
        <v>77</v>
      </c>
      <c r="T1975" t="s">
        <v>77</v>
      </c>
    </row>
    <row r="1976" spans="1:20" x14ac:dyDescent="0.2">
      <c r="A1976">
        <v>2930</v>
      </c>
      <c r="B1976" t="s">
        <v>1705</v>
      </c>
      <c r="C1976">
        <v>61110</v>
      </c>
      <c r="D1976">
        <v>60247</v>
      </c>
      <c r="E1976">
        <v>7</v>
      </c>
      <c r="F1976">
        <v>39</v>
      </c>
      <c r="G1976">
        <v>9.9</v>
      </c>
      <c r="H1976" t="s">
        <v>24</v>
      </c>
      <c r="I1976">
        <v>34</v>
      </c>
      <c r="J1976">
        <v>35</v>
      </c>
      <c r="K1976">
        <v>3</v>
      </c>
      <c r="L1976">
        <v>34</v>
      </c>
      <c r="M1976">
        <v>4.9000000000000004</v>
      </c>
      <c r="O1976">
        <v>0.4</v>
      </c>
      <c r="P1976">
        <v>0.11</v>
      </c>
      <c r="Q1976">
        <v>0.22</v>
      </c>
      <c r="S1976" t="s">
        <v>115</v>
      </c>
      <c r="T1976" t="s">
        <v>115</v>
      </c>
    </row>
    <row r="1977" spans="1:20" x14ac:dyDescent="0.2">
      <c r="A1977">
        <v>2931</v>
      </c>
      <c r="C1977">
        <v>61219</v>
      </c>
      <c r="D1977">
        <v>79580</v>
      </c>
      <c r="E1977">
        <v>7</v>
      </c>
      <c r="F1977">
        <v>39</v>
      </c>
      <c r="G1977">
        <v>11.9</v>
      </c>
      <c r="H1977" t="s">
        <v>24</v>
      </c>
      <c r="I1977">
        <v>24</v>
      </c>
      <c r="J1977">
        <v>13</v>
      </c>
      <c r="K1977">
        <v>21</v>
      </c>
      <c r="L1977">
        <v>24</v>
      </c>
      <c r="M1977">
        <v>6.17</v>
      </c>
      <c r="O1977">
        <v>0.01</v>
      </c>
      <c r="P1977">
        <v>0.04</v>
      </c>
      <c r="S1977" t="s">
        <v>114</v>
      </c>
      <c r="T1977" t="s">
        <v>114</v>
      </c>
    </row>
    <row r="1978" spans="1:20" x14ac:dyDescent="0.2">
      <c r="A1978">
        <v>2932</v>
      </c>
      <c r="C1978">
        <v>61224</v>
      </c>
      <c r="D1978">
        <v>153172</v>
      </c>
      <c r="E1978">
        <v>7</v>
      </c>
      <c r="F1978">
        <v>37</v>
      </c>
      <c r="G1978">
        <v>38.9</v>
      </c>
      <c r="H1978" t="s">
        <v>26</v>
      </c>
      <c r="I1978">
        <v>14</v>
      </c>
      <c r="J1978">
        <v>26</v>
      </c>
      <c r="K1978">
        <v>28</v>
      </c>
      <c r="L1978">
        <v>-14</v>
      </c>
      <c r="M1978">
        <v>6.53</v>
      </c>
      <c r="O1978">
        <v>-0.01</v>
      </c>
      <c r="P1978">
        <v>-0.3</v>
      </c>
      <c r="S1978" t="s">
        <v>1706</v>
      </c>
      <c r="T1978" t="s">
        <v>39</v>
      </c>
    </row>
    <row r="1979" spans="1:20" x14ac:dyDescent="0.2">
      <c r="A1979">
        <v>2935</v>
      </c>
      <c r="C1979">
        <v>61294</v>
      </c>
      <c r="D1979">
        <v>60257</v>
      </c>
      <c r="E1979">
        <v>7</v>
      </c>
      <c r="F1979">
        <v>40</v>
      </c>
      <c r="G1979">
        <v>14.6</v>
      </c>
      <c r="H1979" t="s">
        <v>24</v>
      </c>
      <c r="I1979">
        <v>38</v>
      </c>
      <c r="J1979">
        <v>20</v>
      </c>
      <c r="K1979">
        <v>40</v>
      </c>
      <c r="L1979">
        <v>38</v>
      </c>
      <c r="M1979">
        <v>5.73</v>
      </c>
      <c r="O1979">
        <v>1.63</v>
      </c>
      <c r="P1979">
        <v>1.95</v>
      </c>
      <c r="S1979" t="s">
        <v>53</v>
      </c>
      <c r="T1979" t="s">
        <v>53</v>
      </c>
    </row>
    <row r="1980" spans="1:20" x14ac:dyDescent="0.2">
      <c r="A1980">
        <v>2936</v>
      </c>
      <c r="C1980">
        <v>61295</v>
      </c>
      <c r="D1980">
        <v>60254</v>
      </c>
      <c r="E1980">
        <v>7</v>
      </c>
      <c r="F1980">
        <v>39</v>
      </c>
      <c r="G1980">
        <v>54.1</v>
      </c>
      <c r="H1980" t="s">
        <v>24</v>
      </c>
      <c r="I1980">
        <v>32</v>
      </c>
      <c r="J1980">
        <v>0</v>
      </c>
      <c r="K1980">
        <v>35</v>
      </c>
      <c r="L1980">
        <v>32</v>
      </c>
      <c r="M1980">
        <v>6.17</v>
      </c>
      <c r="O1980">
        <v>0.35</v>
      </c>
      <c r="P1980">
        <v>0.13</v>
      </c>
      <c r="S1980" t="s">
        <v>1634</v>
      </c>
      <c r="T1980" t="s">
        <v>1634</v>
      </c>
    </row>
    <row r="1981" spans="1:20" x14ac:dyDescent="0.2">
      <c r="A1981">
        <v>2938</v>
      </c>
      <c r="B1981" t="s">
        <v>1707</v>
      </c>
      <c r="C1981">
        <v>61338</v>
      </c>
      <c r="D1981">
        <v>97120</v>
      </c>
      <c r="E1981">
        <v>7</v>
      </c>
      <c r="F1981">
        <v>39</v>
      </c>
      <c r="G1981">
        <v>28.6</v>
      </c>
      <c r="H1981" t="s">
        <v>24</v>
      </c>
      <c r="I1981">
        <v>17</v>
      </c>
      <c r="J1981">
        <v>40</v>
      </c>
      <c r="K1981">
        <v>29</v>
      </c>
      <c r="L1981">
        <v>17</v>
      </c>
      <c r="M1981">
        <v>5.05</v>
      </c>
      <c r="O1981">
        <v>1.56</v>
      </c>
      <c r="P1981">
        <v>1.92</v>
      </c>
      <c r="S1981" t="s">
        <v>1708</v>
      </c>
      <c r="T1981" t="s">
        <v>77</v>
      </c>
    </row>
    <row r="1982" spans="1:20" x14ac:dyDescent="0.2">
      <c r="A1982">
        <v>2939</v>
      </c>
      <c r="C1982">
        <v>61363</v>
      </c>
      <c r="D1982">
        <v>41934</v>
      </c>
      <c r="E1982">
        <v>7</v>
      </c>
      <c r="F1982">
        <v>41</v>
      </c>
      <c r="G1982">
        <v>12.4</v>
      </c>
      <c r="H1982" t="s">
        <v>24</v>
      </c>
      <c r="I1982">
        <v>48</v>
      </c>
      <c r="J1982">
        <v>7</v>
      </c>
      <c r="K1982">
        <v>54</v>
      </c>
      <c r="L1982">
        <v>48</v>
      </c>
      <c r="M1982">
        <v>5.56</v>
      </c>
      <c r="O1982">
        <v>1.01</v>
      </c>
      <c r="Q1982">
        <v>0.52</v>
      </c>
      <c r="S1982" t="s">
        <v>54</v>
      </c>
      <c r="T1982" t="s">
        <v>54</v>
      </c>
    </row>
    <row r="1983" spans="1:20" x14ac:dyDescent="0.2">
      <c r="A1983">
        <v>2943</v>
      </c>
      <c r="B1983" t="s">
        <v>1710</v>
      </c>
      <c r="C1983">
        <v>61421</v>
      </c>
      <c r="D1983">
        <v>115756</v>
      </c>
      <c r="E1983">
        <v>7</v>
      </c>
      <c r="F1983">
        <v>39</v>
      </c>
      <c r="G1983">
        <v>18.100000000000001</v>
      </c>
      <c r="H1983" t="s">
        <v>24</v>
      </c>
      <c r="I1983">
        <v>5</v>
      </c>
      <c r="J1983">
        <v>13</v>
      </c>
      <c r="K1983">
        <v>30</v>
      </c>
      <c r="L1983">
        <v>5</v>
      </c>
      <c r="M1983">
        <v>0.38</v>
      </c>
      <c r="O1983">
        <v>0.42</v>
      </c>
      <c r="P1983">
        <v>0.02</v>
      </c>
      <c r="Q1983">
        <v>0.23</v>
      </c>
      <c r="S1983" t="s">
        <v>530</v>
      </c>
      <c r="T1983" t="s">
        <v>6012</v>
      </c>
    </row>
    <row r="1984" spans="1:20" x14ac:dyDescent="0.2">
      <c r="A1984">
        <v>2946</v>
      </c>
      <c r="B1984" t="s">
        <v>1712</v>
      </c>
      <c r="C1984">
        <v>61497</v>
      </c>
      <c r="D1984">
        <v>26474</v>
      </c>
      <c r="E1984">
        <v>7</v>
      </c>
      <c r="F1984">
        <v>43</v>
      </c>
      <c r="G1984">
        <v>0.4</v>
      </c>
      <c r="H1984" t="s">
        <v>24</v>
      </c>
      <c r="I1984">
        <v>58</v>
      </c>
      <c r="J1984">
        <v>42</v>
      </c>
      <c r="K1984">
        <v>37</v>
      </c>
      <c r="L1984">
        <v>58</v>
      </c>
      <c r="M1984">
        <v>4.99</v>
      </c>
      <c r="O1984">
        <v>0.08</v>
      </c>
      <c r="P1984">
        <v>0.08</v>
      </c>
      <c r="Q1984">
        <v>0.04</v>
      </c>
      <c r="S1984" t="s">
        <v>1713</v>
      </c>
      <c r="T1984" t="s">
        <v>1713</v>
      </c>
    </row>
    <row r="1985" spans="1:20" x14ac:dyDescent="0.2">
      <c r="A1985">
        <v>2950</v>
      </c>
      <c r="C1985">
        <v>61563</v>
      </c>
      <c r="D1985">
        <v>115773</v>
      </c>
      <c r="E1985">
        <v>7</v>
      </c>
      <c r="F1985">
        <v>40</v>
      </c>
      <c r="G1985">
        <v>7</v>
      </c>
      <c r="H1985" t="s">
        <v>24</v>
      </c>
      <c r="I1985">
        <v>5</v>
      </c>
      <c r="J1985">
        <v>13</v>
      </c>
      <c r="K1985">
        <v>51</v>
      </c>
      <c r="L1985">
        <v>5</v>
      </c>
      <c r="M1985">
        <v>6.02</v>
      </c>
      <c r="O1985">
        <v>-0.04</v>
      </c>
      <c r="P1985">
        <v>-0.18</v>
      </c>
      <c r="S1985" t="s">
        <v>340</v>
      </c>
      <c r="T1985" t="s">
        <v>340</v>
      </c>
    </row>
    <row r="1986" spans="1:20" x14ac:dyDescent="0.2">
      <c r="A1986">
        <v>2951</v>
      </c>
      <c r="C1986">
        <v>61603</v>
      </c>
      <c r="D1986">
        <v>79607</v>
      </c>
      <c r="E1986">
        <v>7</v>
      </c>
      <c r="F1986">
        <v>40</v>
      </c>
      <c r="G1986">
        <v>58.5</v>
      </c>
      <c r="H1986" t="s">
        <v>24</v>
      </c>
      <c r="I1986">
        <v>23</v>
      </c>
      <c r="J1986">
        <v>1</v>
      </c>
      <c r="K1986">
        <v>7</v>
      </c>
      <c r="L1986">
        <v>23</v>
      </c>
      <c r="M1986">
        <v>5.89</v>
      </c>
      <c r="O1986">
        <v>1.58</v>
      </c>
      <c r="P1986">
        <v>1.86</v>
      </c>
      <c r="Q1986">
        <v>0.62</v>
      </c>
      <c r="S1986" t="s">
        <v>104</v>
      </c>
      <c r="T1986" t="s">
        <v>104</v>
      </c>
    </row>
    <row r="1987" spans="1:20" x14ac:dyDescent="0.2">
      <c r="A1987">
        <v>2953</v>
      </c>
      <c r="C1987">
        <v>61630</v>
      </c>
      <c r="D1987">
        <v>97136</v>
      </c>
      <c r="E1987">
        <v>7</v>
      </c>
      <c r="F1987">
        <v>40</v>
      </c>
      <c r="G1987">
        <v>47.3</v>
      </c>
      <c r="H1987" t="s">
        <v>24</v>
      </c>
      <c r="I1987">
        <v>13</v>
      </c>
      <c r="J1987">
        <v>46</v>
      </c>
      <c r="K1987">
        <v>15</v>
      </c>
      <c r="L1987">
        <v>13</v>
      </c>
      <c r="M1987">
        <v>6.24</v>
      </c>
      <c r="S1987" t="s">
        <v>197</v>
      </c>
      <c r="T1987" t="s">
        <v>197</v>
      </c>
    </row>
    <row r="1988" spans="1:20" x14ac:dyDescent="0.2">
      <c r="A1988">
        <v>2958</v>
      </c>
      <c r="C1988">
        <v>61749</v>
      </c>
      <c r="D1988">
        <v>134969</v>
      </c>
      <c r="E1988">
        <v>7</v>
      </c>
      <c r="F1988">
        <v>40</v>
      </c>
      <c r="G1988">
        <v>35.5</v>
      </c>
      <c r="H1988" t="s">
        <v>26</v>
      </c>
      <c r="I1988">
        <v>8</v>
      </c>
      <c r="J1988">
        <v>11</v>
      </c>
      <c r="K1988">
        <v>9</v>
      </c>
      <c r="L1988">
        <v>-8</v>
      </c>
      <c r="M1988">
        <v>6.01</v>
      </c>
      <c r="O1988">
        <v>0.15</v>
      </c>
      <c r="P1988">
        <v>0.11</v>
      </c>
      <c r="S1988" t="s">
        <v>391</v>
      </c>
      <c r="T1988" t="s">
        <v>391</v>
      </c>
    </row>
    <row r="1989" spans="1:20" x14ac:dyDescent="0.2">
      <c r="A1989">
        <v>2959</v>
      </c>
      <c r="C1989">
        <v>61772</v>
      </c>
      <c r="D1989">
        <v>153227</v>
      </c>
      <c r="E1989">
        <v>7</v>
      </c>
      <c r="F1989">
        <v>40</v>
      </c>
      <c r="G1989">
        <v>23.2</v>
      </c>
      <c r="H1989" t="s">
        <v>26</v>
      </c>
      <c r="I1989">
        <v>15</v>
      </c>
      <c r="J1989">
        <v>15</v>
      </c>
      <c r="K1989">
        <v>49</v>
      </c>
      <c r="L1989">
        <v>-15</v>
      </c>
      <c r="M1989">
        <v>4.9400000000000004</v>
      </c>
      <c r="O1989">
        <v>1.56</v>
      </c>
      <c r="P1989">
        <v>1.8</v>
      </c>
      <c r="S1989" t="s">
        <v>2513</v>
      </c>
      <c r="T1989" t="s">
        <v>2513</v>
      </c>
    </row>
    <row r="1990" spans="1:20" x14ac:dyDescent="0.2">
      <c r="A1990">
        <v>2962</v>
      </c>
      <c r="C1990">
        <v>61859</v>
      </c>
      <c r="D1990">
        <v>60291</v>
      </c>
      <c r="E1990">
        <v>7</v>
      </c>
      <c r="F1990">
        <v>42</v>
      </c>
      <c r="G1990">
        <v>43.5</v>
      </c>
      <c r="H1990" t="s">
        <v>24</v>
      </c>
      <c r="I1990">
        <v>34</v>
      </c>
      <c r="J1990">
        <v>0</v>
      </c>
      <c r="K1990">
        <v>1</v>
      </c>
      <c r="L1990">
        <v>34</v>
      </c>
      <c r="M1990">
        <v>6.02</v>
      </c>
      <c r="N1990" t="s">
        <v>103</v>
      </c>
      <c r="S1990" t="s">
        <v>75</v>
      </c>
      <c r="T1990" t="s">
        <v>75</v>
      </c>
    </row>
    <row r="1991" spans="1:20" x14ac:dyDescent="0.2">
      <c r="A1991">
        <v>2965</v>
      </c>
      <c r="C1991">
        <v>61885</v>
      </c>
      <c r="D1991">
        <v>97154</v>
      </c>
      <c r="E1991">
        <v>7</v>
      </c>
      <c r="F1991">
        <v>41</v>
      </c>
      <c r="G1991">
        <v>51.8</v>
      </c>
      <c r="H1991" t="s">
        <v>24</v>
      </c>
      <c r="I1991">
        <v>13</v>
      </c>
      <c r="J1991">
        <v>28</v>
      </c>
      <c r="K1991">
        <v>50</v>
      </c>
      <c r="L1991">
        <v>13</v>
      </c>
      <c r="M1991">
        <v>5.77</v>
      </c>
      <c r="O1991">
        <v>1.67</v>
      </c>
      <c r="P1991">
        <v>1.99</v>
      </c>
      <c r="S1991" t="s">
        <v>503</v>
      </c>
      <c r="T1991" t="s">
        <v>353</v>
      </c>
    </row>
    <row r="1992" spans="1:20" x14ac:dyDescent="0.2">
      <c r="A1992">
        <v>2966</v>
      </c>
      <c r="C1992">
        <v>61887</v>
      </c>
      <c r="D1992">
        <v>115813</v>
      </c>
      <c r="E1992">
        <v>7</v>
      </c>
      <c r="F1992">
        <v>41</v>
      </c>
      <c r="G1992">
        <v>35.200000000000003</v>
      </c>
      <c r="H1992" t="s">
        <v>24</v>
      </c>
      <c r="I1992">
        <v>3</v>
      </c>
      <c r="J1992">
        <v>37</v>
      </c>
      <c r="K1992">
        <v>29</v>
      </c>
      <c r="L1992">
        <v>3</v>
      </c>
      <c r="M1992">
        <v>5.94</v>
      </c>
      <c r="O1992">
        <v>-0.04</v>
      </c>
      <c r="P1992">
        <v>-0.08</v>
      </c>
      <c r="S1992" t="s">
        <v>134</v>
      </c>
      <c r="T1992" t="s">
        <v>134</v>
      </c>
    </row>
    <row r="1993" spans="1:20" x14ac:dyDescent="0.2">
      <c r="A1993">
        <v>2967</v>
      </c>
      <c r="C1993">
        <v>61913</v>
      </c>
      <c r="D1993">
        <v>97157</v>
      </c>
      <c r="E1993">
        <v>7</v>
      </c>
      <c r="F1993">
        <v>42</v>
      </c>
      <c r="G1993">
        <v>3.2</v>
      </c>
      <c r="H1993" t="s">
        <v>24</v>
      </c>
      <c r="I1993">
        <v>14</v>
      </c>
      <c r="J1993">
        <v>12</v>
      </c>
      <c r="K1993">
        <v>30</v>
      </c>
      <c r="L1993">
        <v>14</v>
      </c>
      <c r="M1993">
        <v>5.56</v>
      </c>
      <c r="O1993">
        <v>1.64</v>
      </c>
      <c r="P1993">
        <v>1.91</v>
      </c>
      <c r="Q1993">
        <v>1.42</v>
      </c>
      <c r="S1993" t="s">
        <v>1718</v>
      </c>
      <c r="T1993" t="s">
        <v>8898</v>
      </c>
    </row>
    <row r="1994" spans="1:20" x14ac:dyDescent="0.2">
      <c r="A1994">
        <v>2969</v>
      </c>
      <c r="C1994">
        <v>61931</v>
      </c>
      <c r="D1994">
        <v>26488</v>
      </c>
      <c r="E1994">
        <v>7</v>
      </c>
      <c r="F1994">
        <v>44</v>
      </c>
      <c r="G1994">
        <v>4.2</v>
      </c>
      <c r="H1994" t="s">
        <v>24</v>
      </c>
      <c r="I1994">
        <v>50</v>
      </c>
      <c r="J1994">
        <v>26</v>
      </c>
      <c r="K1994">
        <v>2</v>
      </c>
      <c r="L1994">
        <v>50</v>
      </c>
      <c r="M1994">
        <v>5.27</v>
      </c>
      <c r="O1994">
        <v>0</v>
      </c>
      <c r="P1994">
        <v>0</v>
      </c>
      <c r="S1994" t="s">
        <v>1719</v>
      </c>
      <c r="T1994" t="s">
        <v>340</v>
      </c>
    </row>
    <row r="1995" spans="1:20" x14ac:dyDescent="0.2">
      <c r="A1995">
        <v>2970</v>
      </c>
      <c r="B1995" t="s">
        <v>1720</v>
      </c>
      <c r="C1995">
        <v>61935</v>
      </c>
      <c r="D1995">
        <v>134986</v>
      </c>
      <c r="E1995">
        <v>7</v>
      </c>
      <c r="F1995">
        <v>41</v>
      </c>
      <c r="G1995">
        <v>14.8</v>
      </c>
      <c r="H1995" t="s">
        <v>26</v>
      </c>
      <c r="I1995">
        <v>9</v>
      </c>
      <c r="J1995">
        <v>33</v>
      </c>
      <c r="K1995">
        <v>4</v>
      </c>
      <c r="L1995">
        <v>-9</v>
      </c>
      <c r="M1995">
        <v>3.93</v>
      </c>
      <c r="O1995">
        <v>1.02</v>
      </c>
      <c r="P1995">
        <v>0.88</v>
      </c>
      <c r="Q1995">
        <v>0.52</v>
      </c>
      <c r="S1995" t="s">
        <v>54</v>
      </c>
      <c r="T1995" t="s">
        <v>54</v>
      </c>
    </row>
    <row r="1996" spans="1:20" x14ac:dyDescent="0.2">
      <c r="A1996">
        <v>2973</v>
      </c>
      <c r="B1996" t="s">
        <v>1724</v>
      </c>
      <c r="C1996">
        <v>62044</v>
      </c>
      <c r="D1996">
        <v>79638</v>
      </c>
      <c r="E1996">
        <v>7</v>
      </c>
      <c r="F1996">
        <v>43</v>
      </c>
      <c r="G1996">
        <v>18.7</v>
      </c>
      <c r="H1996" t="s">
        <v>24</v>
      </c>
      <c r="I1996">
        <v>28</v>
      </c>
      <c r="J1996">
        <v>53</v>
      </c>
      <c r="K1996">
        <v>1</v>
      </c>
      <c r="L1996">
        <v>28</v>
      </c>
      <c r="M1996">
        <v>4.28</v>
      </c>
      <c r="O1996">
        <v>1.1200000000000001</v>
      </c>
      <c r="P1996">
        <v>0.97</v>
      </c>
      <c r="Q1996">
        <v>0.57999999999999996</v>
      </c>
      <c r="S1996" t="s">
        <v>45</v>
      </c>
      <c r="T1996" t="s">
        <v>45</v>
      </c>
    </row>
    <row r="1997" spans="1:20" x14ac:dyDescent="0.2">
      <c r="A1997">
        <v>2975</v>
      </c>
      <c r="B1997" t="s">
        <v>1728</v>
      </c>
      <c r="C1997">
        <v>62066</v>
      </c>
      <c r="D1997">
        <v>14321</v>
      </c>
      <c r="E1997">
        <v>7</v>
      </c>
      <c r="F1997">
        <v>46</v>
      </c>
      <c r="G1997">
        <v>40.1</v>
      </c>
      <c r="H1997" t="s">
        <v>24</v>
      </c>
      <c r="I1997">
        <v>65</v>
      </c>
      <c r="J1997">
        <v>27</v>
      </c>
      <c r="K1997">
        <v>21</v>
      </c>
      <c r="L1997">
        <v>65</v>
      </c>
      <c r="M1997">
        <v>5.92</v>
      </c>
      <c r="O1997">
        <v>1.18</v>
      </c>
      <c r="R1997" t="s">
        <v>27</v>
      </c>
      <c r="S1997" t="s">
        <v>365</v>
      </c>
      <c r="T1997" t="s">
        <v>5818</v>
      </c>
    </row>
    <row r="1998" spans="1:20" x14ac:dyDescent="0.2">
      <c r="A1998">
        <v>2977</v>
      </c>
      <c r="B1998" t="s">
        <v>1729</v>
      </c>
      <c r="C1998">
        <v>62140</v>
      </c>
      <c r="D1998">
        <v>14322</v>
      </c>
      <c r="E1998">
        <v>7</v>
      </c>
      <c r="F1998">
        <v>46</v>
      </c>
      <c r="G1998">
        <v>27.4</v>
      </c>
      <c r="H1998" t="s">
        <v>24</v>
      </c>
      <c r="I1998">
        <v>62</v>
      </c>
      <c r="J1998">
        <v>49</v>
      </c>
      <c r="K1998">
        <v>50</v>
      </c>
      <c r="L1998">
        <v>62</v>
      </c>
      <c r="M1998">
        <v>6.49</v>
      </c>
      <c r="O1998">
        <v>0.26</v>
      </c>
      <c r="P1998">
        <v>0.13</v>
      </c>
      <c r="S1998" t="s">
        <v>1731</v>
      </c>
      <c r="T1998" t="s">
        <v>943</v>
      </c>
    </row>
    <row r="1999" spans="1:20" x14ac:dyDescent="0.2">
      <c r="A1999">
        <v>2978</v>
      </c>
      <c r="C1999">
        <v>62141</v>
      </c>
      <c r="D1999">
        <v>79641</v>
      </c>
      <c r="E1999">
        <v>7</v>
      </c>
      <c r="F1999">
        <v>43</v>
      </c>
      <c r="G1999">
        <v>22.2</v>
      </c>
      <c r="H1999" t="s">
        <v>24</v>
      </c>
      <c r="I1999">
        <v>22</v>
      </c>
      <c r="J1999">
        <v>23</v>
      </c>
      <c r="K1999">
        <v>58</v>
      </c>
      <c r="L1999">
        <v>22</v>
      </c>
      <c r="M1999">
        <v>6.21</v>
      </c>
      <c r="O1999">
        <v>0.93</v>
      </c>
      <c r="S1999" t="s">
        <v>54</v>
      </c>
      <c r="T1999" t="s">
        <v>54</v>
      </c>
    </row>
    <row r="2000" spans="1:20" x14ac:dyDescent="0.2">
      <c r="A2000">
        <v>2982</v>
      </c>
      <c r="C2000">
        <v>62264</v>
      </c>
      <c r="D2000">
        <v>115839</v>
      </c>
      <c r="E2000">
        <v>7</v>
      </c>
      <c r="F2000">
        <v>43</v>
      </c>
      <c r="G2000">
        <v>5.4</v>
      </c>
      <c r="H2000" t="s">
        <v>24</v>
      </c>
      <c r="I2000">
        <v>0</v>
      </c>
      <c r="J2000">
        <v>11</v>
      </c>
      <c r="K2000">
        <v>22</v>
      </c>
      <c r="L2000">
        <v>0</v>
      </c>
      <c r="M2000">
        <v>6.19</v>
      </c>
      <c r="O2000">
        <v>1.02</v>
      </c>
      <c r="P2000">
        <v>0.74</v>
      </c>
      <c r="S2000" t="s">
        <v>54</v>
      </c>
      <c r="T2000" t="s">
        <v>54</v>
      </c>
    </row>
    <row r="2001" spans="1:20" x14ac:dyDescent="0.2">
      <c r="A2001">
        <v>2983</v>
      </c>
      <c r="B2001" t="s">
        <v>1732</v>
      </c>
      <c r="C2001">
        <v>62285</v>
      </c>
      <c r="D2001">
        <v>79650</v>
      </c>
      <c r="E2001">
        <v>7</v>
      </c>
      <c r="F2001">
        <v>44</v>
      </c>
      <c r="G2001">
        <v>6.9</v>
      </c>
      <c r="H2001" t="s">
        <v>24</v>
      </c>
      <c r="I2001">
        <v>25</v>
      </c>
      <c r="J2001">
        <v>47</v>
      </c>
      <c r="K2001">
        <v>3</v>
      </c>
      <c r="L2001">
        <v>25</v>
      </c>
      <c r="M2001">
        <v>5.31</v>
      </c>
      <c r="O2001">
        <v>1.54</v>
      </c>
      <c r="P2001">
        <v>1.89</v>
      </c>
      <c r="S2001" t="s">
        <v>2400</v>
      </c>
      <c r="T2001" t="s">
        <v>7018</v>
      </c>
    </row>
    <row r="2002" spans="1:20" x14ac:dyDescent="0.2">
      <c r="A2002">
        <v>2985</v>
      </c>
      <c r="B2002" t="s">
        <v>1734</v>
      </c>
      <c r="C2002">
        <v>62345</v>
      </c>
      <c r="D2002">
        <v>79653</v>
      </c>
      <c r="E2002">
        <v>7</v>
      </c>
      <c r="F2002">
        <v>44</v>
      </c>
      <c r="G2002">
        <v>26.8</v>
      </c>
      <c r="H2002" t="s">
        <v>24</v>
      </c>
      <c r="I2002">
        <v>24</v>
      </c>
      <c r="J2002">
        <v>23</v>
      </c>
      <c r="K2002">
        <v>53</v>
      </c>
      <c r="L2002">
        <v>24</v>
      </c>
      <c r="M2002">
        <v>3.57</v>
      </c>
      <c r="O2002">
        <v>0.93</v>
      </c>
      <c r="P2002">
        <v>0.69</v>
      </c>
      <c r="Q2002">
        <v>0.45</v>
      </c>
      <c r="S2002" t="s">
        <v>2438</v>
      </c>
      <c r="T2002" t="s">
        <v>71</v>
      </c>
    </row>
    <row r="2003" spans="1:20" x14ac:dyDescent="0.2">
      <c r="A2003">
        <v>2987</v>
      </c>
      <c r="C2003">
        <v>62407</v>
      </c>
      <c r="D2003">
        <v>97199</v>
      </c>
      <c r="E2003">
        <v>7</v>
      </c>
      <c r="F2003">
        <v>44</v>
      </c>
      <c r="G2003">
        <v>14</v>
      </c>
      <c r="H2003" t="s">
        <v>24</v>
      </c>
      <c r="I2003">
        <v>12</v>
      </c>
      <c r="J2003">
        <v>51</v>
      </c>
      <c r="K2003">
        <v>34</v>
      </c>
      <c r="L2003">
        <v>12</v>
      </c>
      <c r="M2003">
        <v>6.43</v>
      </c>
      <c r="S2003" t="s">
        <v>197</v>
      </c>
      <c r="T2003" t="s">
        <v>197</v>
      </c>
    </row>
    <row r="2004" spans="1:20" x14ac:dyDescent="0.2">
      <c r="A2004">
        <v>2989</v>
      </c>
      <c r="C2004">
        <v>62437</v>
      </c>
      <c r="D2004">
        <v>115864</v>
      </c>
      <c r="E2004">
        <v>7</v>
      </c>
      <c r="F2004">
        <v>44</v>
      </c>
      <c r="G2004">
        <v>7.4</v>
      </c>
      <c r="H2004" t="s">
        <v>24</v>
      </c>
      <c r="I2004">
        <v>2</v>
      </c>
      <c r="J2004">
        <v>24</v>
      </c>
      <c r="K2004">
        <v>18</v>
      </c>
      <c r="L2004">
        <v>2</v>
      </c>
      <c r="M2004">
        <v>6.47</v>
      </c>
      <c r="O2004">
        <v>0.2</v>
      </c>
      <c r="P2004">
        <v>0.14000000000000001</v>
      </c>
      <c r="S2004" t="s">
        <v>1736</v>
      </c>
      <c r="T2004" t="s">
        <v>423</v>
      </c>
    </row>
    <row r="2005" spans="1:20" x14ac:dyDescent="0.2">
      <c r="A2005">
        <v>2990</v>
      </c>
      <c r="B2005" t="s">
        <v>1737</v>
      </c>
      <c r="C2005">
        <v>62509</v>
      </c>
      <c r="D2005">
        <v>79666</v>
      </c>
      <c r="E2005">
        <v>7</v>
      </c>
      <c r="F2005">
        <v>45</v>
      </c>
      <c r="G2005">
        <v>18.899999999999999</v>
      </c>
      <c r="H2005" t="s">
        <v>24</v>
      </c>
      <c r="I2005">
        <v>28</v>
      </c>
      <c r="J2005">
        <v>1</v>
      </c>
      <c r="K2005">
        <v>34</v>
      </c>
      <c r="L2005">
        <v>28</v>
      </c>
      <c r="M2005">
        <v>1.1399999999999999</v>
      </c>
      <c r="O2005">
        <v>1</v>
      </c>
      <c r="P2005">
        <v>0.85</v>
      </c>
      <c r="Q2005">
        <v>0.5</v>
      </c>
      <c r="S2005" t="s">
        <v>1738</v>
      </c>
      <c r="T2005" t="s">
        <v>54</v>
      </c>
    </row>
    <row r="2006" spans="1:20" x14ac:dyDescent="0.2">
      <c r="A2006">
        <v>2991</v>
      </c>
      <c r="B2006" t="s">
        <v>1739</v>
      </c>
      <c r="C2006">
        <v>62510</v>
      </c>
      <c r="D2006">
        <v>79665</v>
      </c>
      <c r="E2006">
        <v>7</v>
      </c>
      <c r="F2006">
        <v>45</v>
      </c>
      <c r="G2006">
        <v>9.3000000000000007</v>
      </c>
      <c r="H2006" t="s">
        <v>24</v>
      </c>
      <c r="I2006">
        <v>20</v>
      </c>
      <c r="J2006">
        <v>18</v>
      </c>
      <c r="K2006">
        <v>59</v>
      </c>
      <c r="L2006">
        <v>20</v>
      </c>
      <c r="M2006">
        <v>6.33</v>
      </c>
      <c r="N2006" t="s">
        <v>103</v>
      </c>
      <c r="O2006">
        <v>0</v>
      </c>
      <c r="P2006">
        <v>0</v>
      </c>
      <c r="S2006" t="s">
        <v>89</v>
      </c>
      <c r="T2006" t="s">
        <v>89</v>
      </c>
    </row>
    <row r="2007" spans="1:20" x14ac:dyDescent="0.2">
      <c r="A2007">
        <v>2997</v>
      </c>
      <c r="C2007">
        <v>62613</v>
      </c>
      <c r="D2007">
        <v>1254</v>
      </c>
      <c r="E2007">
        <v>7</v>
      </c>
      <c r="F2007">
        <v>56</v>
      </c>
      <c r="G2007">
        <v>17.3</v>
      </c>
      <c r="H2007" t="s">
        <v>24</v>
      </c>
      <c r="I2007">
        <v>80</v>
      </c>
      <c r="J2007">
        <v>15</v>
      </c>
      <c r="K2007">
        <v>56</v>
      </c>
      <c r="L2007">
        <v>80</v>
      </c>
      <c r="M2007">
        <v>6.56</v>
      </c>
      <c r="O2007">
        <v>0.73</v>
      </c>
      <c r="P2007">
        <v>0.28000000000000003</v>
      </c>
      <c r="S2007" t="s">
        <v>218</v>
      </c>
      <c r="T2007" t="s">
        <v>218</v>
      </c>
    </row>
    <row r="2008" spans="1:20" x14ac:dyDescent="0.2">
      <c r="A2008">
        <v>2999</v>
      </c>
      <c r="C2008">
        <v>62647</v>
      </c>
      <c r="D2008">
        <v>60328</v>
      </c>
      <c r="E2008">
        <v>7</v>
      </c>
      <c r="F2008">
        <v>46</v>
      </c>
      <c r="G2008">
        <v>39.299999999999997</v>
      </c>
      <c r="H2008" t="s">
        <v>24</v>
      </c>
      <c r="I2008">
        <v>37</v>
      </c>
      <c r="J2008">
        <v>31</v>
      </c>
      <c r="K2008">
        <v>3</v>
      </c>
      <c r="L2008">
        <v>37</v>
      </c>
      <c r="M2008">
        <v>5.18</v>
      </c>
      <c r="O2008">
        <v>1.58</v>
      </c>
      <c r="P2008">
        <v>1.94</v>
      </c>
      <c r="Q2008">
        <v>0.9</v>
      </c>
      <c r="S2008" t="s">
        <v>1745</v>
      </c>
      <c r="T2008" t="s">
        <v>353</v>
      </c>
    </row>
    <row r="2009" spans="1:20" x14ac:dyDescent="0.2">
      <c r="A2009">
        <v>3003</v>
      </c>
      <c r="B2009" t="s">
        <v>1746</v>
      </c>
      <c r="C2009">
        <v>62721</v>
      </c>
      <c r="D2009">
        <v>97221</v>
      </c>
      <c r="E2009">
        <v>7</v>
      </c>
      <c r="F2009">
        <v>46</v>
      </c>
      <c r="G2009">
        <v>7.4</v>
      </c>
      <c r="H2009" t="s">
        <v>24</v>
      </c>
      <c r="I2009">
        <v>18</v>
      </c>
      <c r="J2009">
        <v>30</v>
      </c>
      <c r="K2009">
        <v>36</v>
      </c>
      <c r="L2009">
        <v>18</v>
      </c>
      <c r="M2009">
        <v>4.88</v>
      </c>
      <c r="O2009">
        <v>1.45</v>
      </c>
      <c r="P2009">
        <v>1.75</v>
      </c>
      <c r="Q2009">
        <v>0.83</v>
      </c>
      <c r="S2009" t="s">
        <v>1747</v>
      </c>
      <c r="T2009" t="s">
        <v>172</v>
      </c>
    </row>
    <row r="2010" spans="1:20" x14ac:dyDescent="0.2">
      <c r="A2010">
        <v>3008</v>
      </c>
      <c r="B2010" t="s">
        <v>1749</v>
      </c>
      <c r="C2010">
        <v>62832</v>
      </c>
      <c r="D2010">
        <v>97224</v>
      </c>
      <c r="E2010">
        <v>7</v>
      </c>
      <c r="F2010">
        <v>46</v>
      </c>
      <c r="G2010">
        <v>16.2</v>
      </c>
      <c r="H2010" t="s">
        <v>24</v>
      </c>
      <c r="I2010">
        <v>10</v>
      </c>
      <c r="J2010">
        <v>46</v>
      </c>
      <c r="K2010">
        <v>6</v>
      </c>
      <c r="L2010">
        <v>10</v>
      </c>
      <c r="M2010">
        <v>5.3</v>
      </c>
      <c r="O2010">
        <v>0.01</v>
      </c>
      <c r="P2010">
        <v>-0.02</v>
      </c>
      <c r="S2010" t="s">
        <v>2772</v>
      </c>
      <c r="T2010" t="s">
        <v>2772</v>
      </c>
    </row>
    <row r="2011" spans="1:20" x14ac:dyDescent="0.2">
      <c r="A2011">
        <v>3009</v>
      </c>
      <c r="B2011" t="s">
        <v>1750</v>
      </c>
      <c r="C2011">
        <v>62863</v>
      </c>
      <c r="D2011">
        <v>153362</v>
      </c>
      <c r="E2011">
        <v>7</v>
      </c>
      <c r="F2011">
        <v>45</v>
      </c>
      <c r="G2011">
        <v>28.7</v>
      </c>
      <c r="H2011" t="s">
        <v>26</v>
      </c>
      <c r="I2011">
        <v>14</v>
      </c>
      <c r="J2011">
        <v>41</v>
      </c>
      <c r="K2011">
        <v>10</v>
      </c>
      <c r="L2011">
        <v>-14</v>
      </c>
      <c r="M2011">
        <v>6.89</v>
      </c>
      <c r="S2011" t="s">
        <v>2981</v>
      </c>
      <c r="T2011" t="s">
        <v>2981</v>
      </c>
    </row>
    <row r="2012" spans="1:20" x14ac:dyDescent="0.2">
      <c r="A2012">
        <v>3010</v>
      </c>
      <c r="B2012" t="s">
        <v>1750</v>
      </c>
      <c r="C2012">
        <v>62864</v>
      </c>
      <c r="D2012">
        <v>153363</v>
      </c>
      <c r="E2012">
        <v>7</v>
      </c>
      <c r="F2012">
        <v>45</v>
      </c>
      <c r="G2012">
        <v>29.1</v>
      </c>
      <c r="H2012" t="s">
        <v>26</v>
      </c>
      <c r="I2012">
        <v>14</v>
      </c>
      <c r="J2012">
        <v>41</v>
      </c>
      <c r="K2012">
        <v>27</v>
      </c>
      <c r="L2012">
        <v>-14</v>
      </c>
      <c r="M2012">
        <v>6.07</v>
      </c>
      <c r="O2012">
        <v>0.11</v>
      </c>
      <c r="S2012" t="s">
        <v>114</v>
      </c>
      <c r="T2012" t="s">
        <v>114</v>
      </c>
    </row>
    <row r="2013" spans="1:20" x14ac:dyDescent="0.2">
      <c r="A2013">
        <v>3013</v>
      </c>
      <c r="B2013" t="s">
        <v>1752</v>
      </c>
      <c r="C2013">
        <v>62898</v>
      </c>
      <c r="D2013">
        <v>60340</v>
      </c>
      <c r="E2013">
        <v>7</v>
      </c>
      <c r="F2013">
        <v>47</v>
      </c>
      <c r="G2013">
        <v>30.3</v>
      </c>
      <c r="H2013" t="s">
        <v>24</v>
      </c>
      <c r="I2013">
        <v>33</v>
      </c>
      <c r="J2013">
        <v>24</v>
      </c>
      <c r="K2013">
        <v>56</v>
      </c>
      <c r="L2013">
        <v>33</v>
      </c>
      <c r="M2013">
        <v>5.14</v>
      </c>
      <c r="O2013">
        <v>1.6</v>
      </c>
      <c r="P2013">
        <v>1.95</v>
      </c>
      <c r="S2013" t="s">
        <v>2679</v>
      </c>
      <c r="T2013" t="s">
        <v>419</v>
      </c>
    </row>
    <row r="2014" spans="1:20" x14ac:dyDescent="0.2">
      <c r="A2014">
        <v>3014</v>
      </c>
      <c r="C2014">
        <v>62902</v>
      </c>
      <c r="D2014">
        <v>135079</v>
      </c>
      <c r="E2014">
        <v>7</v>
      </c>
      <c r="F2014">
        <v>46</v>
      </c>
      <c r="G2014">
        <v>2.2000000000000002</v>
      </c>
      <c r="H2014" t="s">
        <v>26</v>
      </c>
      <c r="I2014">
        <v>6</v>
      </c>
      <c r="J2014">
        <v>46</v>
      </c>
      <c r="K2014">
        <v>21</v>
      </c>
      <c r="L2014">
        <v>-6</v>
      </c>
      <c r="M2014">
        <v>5.49</v>
      </c>
      <c r="O2014">
        <v>1.38</v>
      </c>
      <c r="P2014">
        <v>1.68</v>
      </c>
      <c r="S2014" t="s">
        <v>77</v>
      </c>
      <c r="T2014" t="s">
        <v>77</v>
      </c>
    </row>
    <row r="2015" spans="1:20" x14ac:dyDescent="0.2">
      <c r="A2015">
        <v>3015</v>
      </c>
      <c r="B2015" t="s">
        <v>1753</v>
      </c>
      <c r="C2015">
        <v>62952</v>
      </c>
      <c r="D2015">
        <v>153372</v>
      </c>
      <c r="E2015">
        <v>7</v>
      </c>
      <c r="F2015">
        <v>45</v>
      </c>
      <c r="G2015">
        <v>56.9</v>
      </c>
      <c r="H2015" t="s">
        <v>26</v>
      </c>
      <c r="I2015">
        <v>14</v>
      </c>
      <c r="J2015">
        <v>33</v>
      </c>
      <c r="K2015">
        <v>50</v>
      </c>
      <c r="L2015">
        <v>-14</v>
      </c>
      <c r="M2015">
        <v>5.04</v>
      </c>
      <c r="O2015">
        <v>0.33</v>
      </c>
      <c r="P2015">
        <v>0.09</v>
      </c>
      <c r="S2015" t="s">
        <v>264</v>
      </c>
      <c r="T2015" t="s">
        <v>264</v>
      </c>
    </row>
    <row r="2016" spans="1:20" x14ac:dyDescent="0.2">
      <c r="A2016">
        <v>3019</v>
      </c>
      <c r="C2016">
        <v>63112</v>
      </c>
      <c r="D2016">
        <v>153389</v>
      </c>
      <c r="E2016">
        <v>7</v>
      </c>
      <c r="F2016">
        <v>46</v>
      </c>
      <c r="G2016">
        <v>44.9</v>
      </c>
      <c r="H2016" t="s">
        <v>26</v>
      </c>
      <c r="I2016">
        <v>12</v>
      </c>
      <c r="J2016">
        <v>40</v>
      </c>
      <c r="K2016">
        <v>31</v>
      </c>
      <c r="L2016">
        <v>-12</v>
      </c>
      <c r="M2016">
        <v>6.39</v>
      </c>
      <c r="O2016">
        <v>-0.02</v>
      </c>
      <c r="P2016">
        <v>-0.08</v>
      </c>
      <c r="S2016" t="s">
        <v>134</v>
      </c>
      <c r="T2016" t="s">
        <v>134</v>
      </c>
    </row>
    <row r="2017" spans="1:20" x14ac:dyDescent="0.2">
      <c r="A2017">
        <v>3021</v>
      </c>
      <c r="B2017" t="s">
        <v>1755</v>
      </c>
      <c r="C2017">
        <v>63208</v>
      </c>
      <c r="D2017">
        <v>79704</v>
      </c>
      <c r="E2017">
        <v>7</v>
      </c>
      <c r="F2017">
        <v>48</v>
      </c>
      <c r="G2017">
        <v>33.6</v>
      </c>
      <c r="H2017" t="s">
        <v>24</v>
      </c>
      <c r="I2017">
        <v>23</v>
      </c>
      <c r="J2017">
        <v>8</v>
      </c>
      <c r="K2017">
        <v>28</v>
      </c>
      <c r="L2017">
        <v>23</v>
      </c>
      <c r="M2017">
        <v>6.18</v>
      </c>
      <c r="N2017" t="s">
        <v>103</v>
      </c>
      <c r="S2017" t="s">
        <v>1756</v>
      </c>
      <c r="T2017" t="s">
        <v>1762</v>
      </c>
    </row>
    <row r="2018" spans="1:20" x14ac:dyDescent="0.2">
      <c r="A2018">
        <v>3026</v>
      </c>
      <c r="C2018">
        <v>63302</v>
      </c>
      <c r="D2018">
        <v>153404</v>
      </c>
      <c r="E2018">
        <v>7</v>
      </c>
      <c r="F2018">
        <v>47</v>
      </c>
      <c r="G2018">
        <v>38.5</v>
      </c>
      <c r="H2018" t="s">
        <v>26</v>
      </c>
      <c r="I2018">
        <v>15</v>
      </c>
      <c r="J2018">
        <v>59</v>
      </c>
      <c r="K2018">
        <v>27</v>
      </c>
      <c r="L2018">
        <v>-15</v>
      </c>
      <c r="M2018">
        <v>6.34</v>
      </c>
      <c r="O2018">
        <v>1.78</v>
      </c>
      <c r="P2018">
        <v>1.92</v>
      </c>
      <c r="S2018" t="s">
        <v>1759</v>
      </c>
      <c r="T2018" t="s">
        <v>8961</v>
      </c>
    </row>
    <row r="2019" spans="1:20" x14ac:dyDescent="0.2">
      <c r="A2019">
        <v>3028</v>
      </c>
      <c r="C2019">
        <v>63332</v>
      </c>
      <c r="D2019">
        <v>26535</v>
      </c>
      <c r="E2019">
        <v>7</v>
      </c>
      <c r="F2019">
        <v>51</v>
      </c>
      <c r="G2019">
        <v>5.7</v>
      </c>
      <c r="H2019" t="s">
        <v>24</v>
      </c>
      <c r="I2019">
        <v>54</v>
      </c>
      <c r="J2019">
        <v>7</v>
      </c>
      <c r="K2019">
        <v>45</v>
      </c>
      <c r="L2019">
        <v>54</v>
      </c>
      <c r="M2019">
        <v>6.02</v>
      </c>
      <c r="O2019">
        <v>0.46</v>
      </c>
      <c r="P2019">
        <v>0.02</v>
      </c>
      <c r="S2019" t="s">
        <v>204</v>
      </c>
      <c r="T2019" t="s">
        <v>204</v>
      </c>
    </row>
    <row r="2020" spans="1:20" x14ac:dyDescent="0.2">
      <c r="A2020">
        <v>3029</v>
      </c>
      <c r="B2020" t="s">
        <v>1760</v>
      </c>
      <c r="C2020">
        <v>63336</v>
      </c>
      <c r="D2020">
        <v>153414</v>
      </c>
      <c r="E2020">
        <v>7</v>
      </c>
      <c r="F2020">
        <v>47</v>
      </c>
      <c r="G2020">
        <v>56.7</v>
      </c>
      <c r="H2020" t="s">
        <v>26</v>
      </c>
      <c r="I2020">
        <v>12</v>
      </c>
      <c r="J2020">
        <v>11</v>
      </c>
      <c r="K2020">
        <v>35</v>
      </c>
      <c r="L2020">
        <v>-12</v>
      </c>
      <c r="M2020">
        <v>5.48</v>
      </c>
      <c r="O2020">
        <v>0.48</v>
      </c>
      <c r="P2020">
        <v>-0.02</v>
      </c>
      <c r="R2020" t="s">
        <v>216</v>
      </c>
      <c r="S2020" t="s">
        <v>2154</v>
      </c>
      <c r="T2020" t="s">
        <v>8388</v>
      </c>
    </row>
    <row r="2021" spans="1:20" x14ac:dyDescent="0.2">
      <c r="A2021">
        <v>3030</v>
      </c>
      <c r="C2021">
        <v>63352</v>
      </c>
      <c r="D2021">
        <v>97273</v>
      </c>
      <c r="E2021">
        <v>7</v>
      </c>
      <c r="F2021">
        <v>49</v>
      </c>
      <c r="G2021">
        <v>2</v>
      </c>
      <c r="H2021" t="s">
        <v>24</v>
      </c>
      <c r="I2021">
        <v>13</v>
      </c>
      <c r="J2021">
        <v>22</v>
      </c>
      <c r="K2021">
        <v>15</v>
      </c>
      <c r="L2021">
        <v>13</v>
      </c>
      <c r="M2021">
        <v>6.04</v>
      </c>
      <c r="O2021">
        <v>1.38</v>
      </c>
      <c r="S2021" t="s">
        <v>197</v>
      </c>
      <c r="T2021" t="s">
        <v>197</v>
      </c>
    </row>
    <row r="2022" spans="1:20" x14ac:dyDescent="0.2">
      <c r="A2022">
        <v>3033</v>
      </c>
      <c r="C2022">
        <v>63435</v>
      </c>
      <c r="D2022">
        <v>115966</v>
      </c>
      <c r="E2022">
        <v>7</v>
      </c>
      <c r="F2022">
        <v>48</v>
      </c>
      <c r="G2022">
        <v>58.9</v>
      </c>
      <c r="H2022" t="s">
        <v>24</v>
      </c>
      <c r="I2022">
        <v>4</v>
      </c>
      <c r="J2022">
        <v>19</v>
      </c>
      <c r="K2022">
        <v>58</v>
      </c>
      <c r="L2022">
        <v>4</v>
      </c>
      <c r="M2022">
        <v>6.53</v>
      </c>
      <c r="O2022">
        <v>0.78</v>
      </c>
      <c r="P2022">
        <v>0.38</v>
      </c>
      <c r="S2022" t="s">
        <v>1762</v>
      </c>
      <c r="T2022" t="s">
        <v>1762</v>
      </c>
    </row>
    <row r="2023" spans="1:20" x14ac:dyDescent="0.2">
      <c r="A2023">
        <v>3039</v>
      </c>
      <c r="C2023">
        <v>63586</v>
      </c>
      <c r="D2023">
        <v>26543</v>
      </c>
      <c r="E2023">
        <v>7</v>
      </c>
      <c r="F2023">
        <v>52</v>
      </c>
      <c r="G2023">
        <v>36.6</v>
      </c>
      <c r="H2023" t="s">
        <v>24</v>
      </c>
      <c r="I2023">
        <v>55</v>
      </c>
      <c r="J2023">
        <v>12</v>
      </c>
      <c r="K2023">
        <v>34</v>
      </c>
      <c r="L2023">
        <v>55</v>
      </c>
      <c r="M2023">
        <v>6.38</v>
      </c>
      <c r="S2023" t="s">
        <v>185</v>
      </c>
      <c r="T2023" t="s">
        <v>185</v>
      </c>
    </row>
    <row r="2024" spans="1:20" x14ac:dyDescent="0.2">
      <c r="A2024">
        <v>3040</v>
      </c>
      <c r="C2024">
        <v>63589</v>
      </c>
      <c r="D2024">
        <v>60379</v>
      </c>
      <c r="E2024">
        <v>7</v>
      </c>
      <c r="F2024">
        <v>51</v>
      </c>
      <c r="G2024">
        <v>2.2999999999999998</v>
      </c>
      <c r="H2024" t="s">
        <v>24</v>
      </c>
      <c r="I2024">
        <v>33</v>
      </c>
      <c r="J2024">
        <v>14</v>
      </c>
      <c r="K2024">
        <v>1</v>
      </c>
      <c r="L2024">
        <v>33</v>
      </c>
      <c r="M2024">
        <v>6.03</v>
      </c>
      <c r="O2024">
        <v>0.15</v>
      </c>
      <c r="P2024">
        <v>0.15</v>
      </c>
      <c r="Q2024">
        <v>0.02</v>
      </c>
      <c r="S2024" t="s">
        <v>456</v>
      </c>
      <c r="T2024" t="s">
        <v>456</v>
      </c>
    </row>
    <row r="2025" spans="1:20" x14ac:dyDescent="0.2">
      <c r="A2025">
        <v>3042</v>
      </c>
      <c r="C2025">
        <v>63655</v>
      </c>
      <c r="D2025">
        <v>153449</v>
      </c>
      <c r="E2025">
        <v>7</v>
      </c>
      <c r="F2025">
        <v>49</v>
      </c>
      <c r="G2025">
        <v>28.6</v>
      </c>
      <c r="H2025" t="s">
        <v>26</v>
      </c>
      <c r="I2025">
        <v>13</v>
      </c>
      <c r="J2025">
        <v>21</v>
      </c>
      <c r="K2025">
        <v>12</v>
      </c>
      <c r="L2025">
        <v>-13</v>
      </c>
      <c r="M2025">
        <v>6.23</v>
      </c>
      <c r="O2025">
        <v>-0.09</v>
      </c>
      <c r="P2025">
        <v>-0.47</v>
      </c>
      <c r="S2025" t="s">
        <v>111</v>
      </c>
      <c r="T2025" t="s">
        <v>111</v>
      </c>
    </row>
    <row r="2026" spans="1:20" x14ac:dyDescent="0.2">
      <c r="A2026">
        <v>3047</v>
      </c>
      <c r="C2026">
        <v>63752</v>
      </c>
      <c r="D2026">
        <v>135158</v>
      </c>
      <c r="E2026">
        <v>7</v>
      </c>
      <c r="F2026">
        <v>50</v>
      </c>
      <c r="G2026">
        <v>10.6</v>
      </c>
      <c r="H2026" t="s">
        <v>26</v>
      </c>
      <c r="I2026">
        <v>9</v>
      </c>
      <c r="J2026">
        <v>11</v>
      </c>
      <c r="K2026">
        <v>0</v>
      </c>
      <c r="L2026">
        <v>-9</v>
      </c>
      <c r="M2026">
        <v>5.61</v>
      </c>
      <c r="O2026">
        <v>1.44</v>
      </c>
      <c r="P2026">
        <v>1.56</v>
      </c>
      <c r="S2026" t="s">
        <v>105</v>
      </c>
      <c r="T2026" t="s">
        <v>105</v>
      </c>
    </row>
    <row r="2027" spans="1:20" x14ac:dyDescent="0.2">
      <c r="A2027">
        <v>3050</v>
      </c>
      <c r="C2027">
        <v>63799</v>
      </c>
      <c r="D2027">
        <v>116014</v>
      </c>
      <c r="E2027">
        <v>7</v>
      </c>
      <c r="F2027">
        <v>50</v>
      </c>
      <c r="G2027">
        <v>47.4</v>
      </c>
      <c r="H2027" t="s">
        <v>24</v>
      </c>
      <c r="I2027">
        <v>3</v>
      </c>
      <c r="J2027">
        <v>16</v>
      </c>
      <c r="K2027">
        <v>38</v>
      </c>
      <c r="L2027">
        <v>3</v>
      </c>
      <c r="M2027">
        <v>6.18</v>
      </c>
      <c r="O2027">
        <v>1.1200000000000001</v>
      </c>
      <c r="P2027">
        <v>1.01</v>
      </c>
      <c r="S2027" t="s">
        <v>45</v>
      </c>
      <c r="T2027" t="s">
        <v>45</v>
      </c>
    </row>
    <row r="2028" spans="1:20" x14ac:dyDescent="0.2">
      <c r="A2028">
        <v>3053</v>
      </c>
      <c r="C2028">
        <v>63889</v>
      </c>
      <c r="D2028">
        <v>97318</v>
      </c>
      <c r="E2028">
        <v>7</v>
      </c>
      <c r="F2028">
        <v>51</v>
      </c>
      <c r="G2028">
        <v>56.7</v>
      </c>
      <c r="H2028" t="s">
        <v>24</v>
      </c>
      <c r="I2028">
        <v>19</v>
      </c>
      <c r="J2028">
        <v>19</v>
      </c>
      <c r="K2028">
        <v>31</v>
      </c>
      <c r="L2028">
        <v>19</v>
      </c>
      <c r="M2028">
        <v>5.99</v>
      </c>
      <c r="O2028">
        <v>1.1299999999999999</v>
      </c>
      <c r="R2028" t="s">
        <v>27</v>
      </c>
      <c r="S2028" t="s">
        <v>507</v>
      </c>
      <c r="T2028" t="s">
        <v>5984</v>
      </c>
    </row>
    <row r="2029" spans="1:20" x14ac:dyDescent="0.2">
      <c r="A2029">
        <v>3054</v>
      </c>
      <c r="C2029">
        <v>63894</v>
      </c>
      <c r="D2029">
        <v>153479</v>
      </c>
      <c r="E2029">
        <v>7</v>
      </c>
      <c r="F2029">
        <v>50</v>
      </c>
      <c r="G2029">
        <v>55.2</v>
      </c>
      <c r="H2029" t="s">
        <v>26</v>
      </c>
      <c r="I2029">
        <v>11</v>
      </c>
      <c r="J2029">
        <v>7</v>
      </c>
      <c r="K2029">
        <v>43</v>
      </c>
      <c r="L2029">
        <v>-11</v>
      </c>
      <c r="M2029">
        <v>6.16</v>
      </c>
      <c r="O2029">
        <v>1.1299999999999999</v>
      </c>
      <c r="S2029" t="s">
        <v>197</v>
      </c>
      <c r="T2029" t="s">
        <v>197</v>
      </c>
    </row>
    <row r="2030" spans="1:20" x14ac:dyDescent="0.2">
      <c r="A2030">
        <v>3059</v>
      </c>
      <c r="B2030" t="s">
        <v>1771</v>
      </c>
      <c r="C2030">
        <v>63975</v>
      </c>
      <c r="D2030">
        <v>116043</v>
      </c>
      <c r="E2030">
        <v>7</v>
      </c>
      <c r="F2030">
        <v>51</v>
      </c>
      <c r="G2030">
        <v>42</v>
      </c>
      <c r="H2030" t="s">
        <v>24</v>
      </c>
      <c r="I2030">
        <v>1</v>
      </c>
      <c r="J2030">
        <v>46</v>
      </c>
      <c r="K2030">
        <v>1</v>
      </c>
      <c r="L2030">
        <v>1</v>
      </c>
      <c r="M2030">
        <v>5.14</v>
      </c>
      <c r="O2030">
        <v>-0.12</v>
      </c>
      <c r="P2030">
        <v>-0.49</v>
      </c>
      <c r="S2030" t="s">
        <v>2066</v>
      </c>
      <c r="T2030" t="s">
        <v>2066</v>
      </c>
    </row>
    <row r="2031" spans="1:20" x14ac:dyDescent="0.2">
      <c r="A2031">
        <v>3061</v>
      </c>
      <c r="C2031">
        <v>64052</v>
      </c>
      <c r="D2031">
        <v>116054</v>
      </c>
      <c r="E2031">
        <v>7</v>
      </c>
      <c r="F2031">
        <v>52</v>
      </c>
      <c r="G2031">
        <v>7.2</v>
      </c>
      <c r="H2031" t="s">
        <v>24</v>
      </c>
      <c r="I2031">
        <v>3</v>
      </c>
      <c r="J2031">
        <v>16</v>
      </c>
      <c r="K2031">
        <v>38</v>
      </c>
      <c r="L2031">
        <v>3</v>
      </c>
      <c r="M2031">
        <v>6.31</v>
      </c>
      <c r="O2031">
        <v>1.59</v>
      </c>
      <c r="P2031">
        <v>1.62</v>
      </c>
      <c r="Q2031">
        <v>1.26</v>
      </c>
      <c r="S2031" t="s">
        <v>164</v>
      </c>
      <c r="T2031" t="s">
        <v>164</v>
      </c>
    </row>
    <row r="2032" spans="1:20" x14ac:dyDescent="0.2">
      <c r="A2032">
        <v>3063</v>
      </c>
      <c r="B2032" t="s">
        <v>1773</v>
      </c>
      <c r="C2032">
        <v>64077</v>
      </c>
      <c r="D2032">
        <v>153499</v>
      </c>
      <c r="E2032">
        <v>7</v>
      </c>
      <c r="F2032">
        <v>51</v>
      </c>
      <c r="G2032">
        <v>40.9</v>
      </c>
      <c r="H2032" t="s">
        <v>26</v>
      </c>
      <c r="I2032">
        <v>12</v>
      </c>
      <c r="J2032">
        <v>49</v>
      </c>
      <c r="K2032">
        <v>10</v>
      </c>
      <c r="L2032">
        <v>-12</v>
      </c>
      <c r="M2032">
        <v>6.36</v>
      </c>
      <c r="O2032">
        <v>0.39</v>
      </c>
      <c r="S2032" t="s">
        <v>2897</v>
      </c>
      <c r="T2032" t="s">
        <v>2897</v>
      </c>
    </row>
    <row r="2033" spans="1:20" x14ac:dyDescent="0.2">
      <c r="A2033">
        <v>3064</v>
      </c>
      <c r="B2033" t="s">
        <v>1774</v>
      </c>
      <c r="C2033">
        <v>64096</v>
      </c>
      <c r="D2033">
        <v>153500</v>
      </c>
      <c r="E2033">
        <v>7</v>
      </c>
      <c r="F2033">
        <v>51</v>
      </c>
      <c r="G2033">
        <v>46.3</v>
      </c>
      <c r="H2033" t="s">
        <v>26</v>
      </c>
      <c r="I2033">
        <v>13</v>
      </c>
      <c r="J2033">
        <v>53</v>
      </c>
      <c r="K2033">
        <v>53</v>
      </c>
      <c r="L2033">
        <v>-13</v>
      </c>
      <c r="M2033">
        <v>5.17</v>
      </c>
      <c r="O2033">
        <v>0.6</v>
      </c>
      <c r="P2033">
        <v>0.06</v>
      </c>
      <c r="Q2033">
        <v>0.36</v>
      </c>
      <c r="S2033" t="s">
        <v>1775</v>
      </c>
      <c r="T2033" t="s">
        <v>1775</v>
      </c>
    </row>
    <row r="2034" spans="1:20" x14ac:dyDescent="0.2">
      <c r="A2034">
        <v>3065</v>
      </c>
      <c r="B2034" t="s">
        <v>1776</v>
      </c>
      <c r="C2034">
        <v>64106</v>
      </c>
      <c r="D2034">
        <v>42055</v>
      </c>
      <c r="E2034">
        <v>7</v>
      </c>
      <c r="F2034">
        <v>54</v>
      </c>
      <c r="G2034">
        <v>29.3</v>
      </c>
      <c r="H2034" t="s">
        <v>24</v>
      </c>
      <c r="I2034">
        <v>47</v>
      </c>
      <c r="J2034">
        <v>23</v>
      </c>
      <c r="K2034">
        <v>10</v>
      </c>
      <c r="L2034">
        <v>47</v>
      </c>
      <c r="M2034">
        <v>6.25</v>
      </c>
      <c r="O2034">
        <v>1.1499999999999999</v>
      </c>
      <c r="P2034">
        <v>1.07</v>
      </c>
      <c r="R2034" t="s">
        <v>27</v>
      </c>
      <c r="S2034" t="s">
        <v>365</v>
      </c>
      <c r="T2034" t="s">
        <v>5818</v>
      </c>
    </row>
    <row r="2035" spans="1:20" x14ac:dyDescent="0.2">
      <c r="A2035">
        <v>3066</v>
      </c>
      <c r="B2035" t="s">
        <v>1777</v>
      </c>
      <c r="C2035">
        <v>64144</v>
      </c>
      <c r="D2035">
        <v>42058</v>
      </c>
      <c r="E2035">
        <v>7</v>
      </c>
      <c r="F2035">
        <v>54</v>
      </c>
      <c r="G2035">
        <v>42.7</v>
      </c>
      <c r="H2035" t="s">
        <v>24</v>
      </c>
      <c r="I2035">
        <v>47</v>
      </c>
      <c r="J2035">
        <v>33</v>
      </c>
      <c r="K2035">
        <v>53</v>
      </c>
      <c r="L2035">
        <v>47</v>
      </c>
      <c r="M2035">
        <v>5.45</v>
      </c>
      <c r="O2035">
        <v>1.46</v>
      </c>
      <c r="R2035" t="s">
        <v>27</v>
      </c>
      <c r="S2035" t="s">
        <v>80</v>
      </c>
      <c r="T2035" t="s">
        <v>3264</v>
      </c>
    </row>
    <row r="2036" spans="1:20" x14ac:dyDescent="0.2">
      <c r="A2036">
        <v>3067</v>
      </c>
      <c r="B2036" t="s">
        <v>1778</v>
      </c>
      <c r="C2036">
        <v>64145</v>
      </c>
      <c r="D2036">
        <v>79774</v>
      </c>
      <c r="E2036">
        <v>7</v>
      </c>
      <c r="F2036">
        <v>53</v>
      </c>
      <c r="G2036">
        <v>29.8</v>
      </c>
      <c r="H2036" t="s">
        <v>24</v>
      </c>
      <c r="I2036">
        <v>26</v>
      </c>
      <c r="J2036">
        <v>45</v>
      </c>
      <c r="K2036">
        <v>57</v>
      </c>
      <c r="L2036">
        <v>26</v>
      </c>
      <c r="M2036">
        <v>4.97</v>
      </c>
      <c r="O2036">
        <v>0.09</v>
      </c>
      <c r="P2036">
        <v>0.1</v>
      </c>
      <c r="Q2036">
        <v>0.05</v>
      </c>
      <c r="S2036" t="s">
        <v>298</v>
      </c>
      <c r="T2036" t="s">
        <v>298</v>
      </c>
    </row>
    <row r="2037" spans="1:20" x14ac:dyDescent="0.2">
      <c r="A2037">
        <v>3072</v>
      </c>
      <c r="C2037">
        <v>64235</v>
      </c>
      <c r="D2037">
        <v>135205</v>
      </c>
      <c r="E2037">
        <v>7</v>
      </c>
      <c r="F2037">
        <v>52</v>
      </c>
      <c r="G2037">
        <v>47.9</v>
      </c>
      <c r="H2037" t="s">
        <v>26</v>
      </c>
      <c r="I2037">
        <v>5</v>
      </c>
      <c r="J2037">
        <v>25</v>
      </c>
      <c r="K2037">
        <v>41</v>
      </c>
      <c r="L2037">
        <v>-5</v>
      </c>
      <c r="M2037">
        <v>5.76</v>
      </c>
      <c r="O2037">
        <v>0.41</v>
      </c>
      <c r="P2037">
        <v>0</v>
      </c>
      <c r="S2037" t="s">
        <v>201</v>
      </c>
      <c r="T2037" t="s">
        <v>201</v>
      </c>
    </row>
    <row r="2038" spans="1:20" x14ac:dyDescent="0.2">
      <c r="A2038">
        <v>3073</v>
      </c>
      <c r="B2038" t="s">
        <v>1779</v>
      </c>
      <c r="C2038">
        <v>64238</v>
      </c>
      <c r="D2038">
        <v>153520</v>
      </c>
      <c r="E2038">
        <v>7</v>
      </c>
      <c r="F2038">
        <v>52</v>
      </c>
      <c r="G2038">
        <v>18.899999999999999</v>
      </c>
      <c r="H2038" t="s">
        <v>26</v>
      </c>
      <c r="I2038">
        <v>14</v>
      </c>
      <c r="J2038">
        <v>50</v>
      </c>
      <c r="K2038">
        <v>47</v>
      </c>
      <c r="L2038">
        <v>-14</v>
      </c>
      <c r="M2038">
        <v>5.69</v>
      </c>
      <c r="O2038">
        <v>0.37</v>
      </c>
      <c r="P2038">
        <v>0.21</v>
      </c>
      <c r="S2038" t="s">
        <v>1780</v>
      </c>
      <c r="T2038" t="s">
        <v>1780</v>
      </c>
    </row>
    <row r="2039" spans="1:20" x14ac:dyDescent="0.2">
      <c r="A2039">
        <v>3075</v>
      </c>
      <c r="C2039">
        <v>64307</v>
      </c>
      <c r="D2039">
        <v>6378</v>
      </c>
      <c r="E2039">
        <v>8</v>
      </c>
      <c r="F2039">
        <v>0</v>
      </c>
      <c r="G2039">
        <v>11.7</v>
      </c>
      <c r="H2039" t="s">
        <v>24</v>
      </c>
      <c r="I2039">
        <v>73</v>
      </c>
      <c r="J2039">
        <v>55</v>
      </c>
      <c r="K2039">
        <v>5</v>
      </c>
      <c r="L2039">
        <v>73</v>
      </c>
      <c r="M2039">
        <v>5.41</v>
      </c>
      <c r="O2039">
        <v>1.42</v>
      </c>
      <c r="P2039">
        <v>1.64</v>
      </c>
      <c r="S2039" t="s">
        <v>105</v>
      </c>
      <c r="T2039" t="s">
        <v>105</v>
      </c>
    </row>
    <row r="2040" spans="1:20" x14ac:dyDescent="0.2">
      <c r="A2040">
        <v>3077</v>
      </c>
      <c r="C2040">
        <v>64347</v>
      </c>
      <c r="D2040">
        <v>26579</v>
      </c>
      <c r="E2040">
        <v>7</v>
      </c>
      <c r="F2040">
        <v>56</v>
      </c>
      <c r="G2040">
        <v>26.8</v>
      </c>
      <c r="H2040" t="s">
        <v>24</v>
      </c>
      <c r="I2040">
        <v>56</v>
      </c>
      <c r="J2040">
        <v>30</v>
      </c>
      <c r="K2040">
        <v>16</v>
      </c>
      <c r="L2040">
        <v>56</v>
      </c>
      <c r="M2040">
        <v>6.72</v>
      </c>
      <c r="S2040" t="s">
        <v>192</v>
      </c>
      <c r="T2040" t="s">
        <v>192</v>
      </c>
    </row>
    <row r="2041" spans="1:20" x14ac:dyDescent="0.2">
      <c r="A2041">
        <v>3082</v>
      </c>
      <c r="C2041">
        <v>64486</v>
      </c>
      <c r="D2041">
        <v>6392</v>
      </c>
      <c r="E2041">
        <v>8</v>
      </c>
      <c r="F2041">
        <v>4</v>
      </c>
      <c r="G2041">
        <v>47.1</v>
      </c>
      <c r="H2041" t="s">
        <v>24</v>
      </c>
      <c r="I2041">
        <v>79</v>
      </c>
      <c r="J2041">
        <v>28</v>
      </c>
      <c r="K2041">
        <v>47</v>
      </c>
      <c r="L2041">
        <v>79</v>
      </c>
      <c r="M2041">
        <v>5.42</v>
      </c>
      <c r="O2041">
        <v>-0.06</v>
      </c>
      <c r="P2041">
        <v>-0.14000000000000001</v>
      </c>
      <c r="S2041" t="s">
        <v>2335</v>
      </c>
      <c r="T2041" t="s">
        <v>2335</v>
      </c>
    </row>
    <row r="2042" spans="1:20" x14ac:dyDescent="0.2">
      <c r="A2042">
        <v>3083</v>
      </c>
      <c r="C2042">
        <v>64491</v>
      </c>
      <c r="D2042">
        <v>60453</v>
      </c>
      <c r="E2042">
        <v>7</v>
      </c>
      <c r="F2042">
        <v>55</v>
      </c>
      <c r="G2042">
        <v>40.799999999999997</v>
      </c>
      <c r="H2042" t="s">
        <v>24</v>
      </c>
      <c r="I2042">
        <v>35</v>
      </c>
      <c r="J2042">
        <v>24</v>
      </c>
      <c r="K2042">
        <v>46</v>
      </c>
      <c r="L2042">
        <v>35</v>
      </c>
      <c r="M2042">
        <v>6.23</v>
      </c>
      <c r="O2042">
        <v>0.28000000000000003</v>
      </c>
      <c r="P2042">
        <v>-0.02</v>
      </c>
      <c r="S2042" t="s">
        <v>1783</v>
      </c>
      <c r="T2042" t="s">
        <v>9018</v>
      </c>
    </row>
    <row r="2043" spans="1:20" x14ac:dyDescent="0.2">
      <c r="A2043">
        <v>3086</v>
      </c>
      <c r="B2043" t="s">
        <v>1785</v>
      </c>
      <c r="C2043">
        <v>64648</v>
      </c>
      <c r="D2043">
        <v>79799</v>
      </c>
      <c r="E2043">
        <v>7</v>
      </c>
      <c r="F2043">
        <v>55</v>
      </c>
      <c r="G2043">
        <v>39.9</v>
      </c>
      <c r="H2043" t="s">
        <v>24</v>
      </c>
      <c r="I2043">
        <v>19</v>
      </c>
      <c r="J2043">
        <v>53</v>
      </c>
      <c r="K2043">
        <v>2</v>
      </c>
      <c r="L2043">
        <v>19</v>
      </c>
      <c r="M2043">
        <v>5.35</v>
      </c>
      <c r="O2043">
        <v>-0.04</v>
      </c>
      <c r="P2043">
        <v>-0.06</v>
      </c>
      <c r="S2043" t="s">
        <v>128</v>
      </c>
      <c r="T2043" t="s">
        <v>128</v>
      </c>
    </row>
    <row r="2044" spans="1:20" x14ac:dyDescent="0.2">
      <c r="A2044">
        <v>3087</v>
      </c>
      <c r="C2044">
        <v>64685</v>
      </c>
      <c r="D2044">
        <v>116120</v>
      </c>
      <c r="E2044">
        <v>7</v>
      </c>
      <c r="F2044">
        <v>55</v>
      </c>
      <c r="G2044">
        <v>31.4</v>
      </c>
      <c r="H2044" t="s">
        <v>24</v>
      </c>
      <c r="I2044">
        <v>8</v>
      </c>
      <c r="J2044">
        <v>51</v>
      </c>
      <c r="K2044">
        <v>46</v>
      </c>
      <c r="L2044">
        <v>8</v>
      </c>
      <c r="M2044">
        <v>5.86</v>
      </c>
      <c r="O2044">
        <v>0.35</v>
      </c>
      <c r="P2044">
        <v>0.02</v>
      </c>
      <c r="S2044" t="s">
        <v>307</v>
      </c>
      <c r="T2044" t="s">
        <v>307</v>
      </c>
    </row>
    <row r="2045" spans="1:20" x14ac:dyDescent="0.2">
      <c r="A2045">
        <v>3093</v>
      </c>
      <c r="C2045">
        <v>64938</v>
      </c>
      <c r="D2045">
        <v>116145</v>
      </c>
      <c r="E2045">
        <v>7</v>
      </c>
      <c r="F2045">
        <v>56</v>
      </c>
      <c r="G2045">
        <v>23.9</v>
      </c>
      <c r="H2045" t="s">
        <v>24</v>
      </c>
      <c r="I2045">
        <v>4</v>
      </c>
      <c r="J2045">
        <v>29</v>
      </c>
      <c r="K2045">
        <v>9</v>
      </c>
      <c r="L2045">
        <v>4</v>
      </c>
      <c r="M2045">
        <v>6.17</v>
      </c>
      <c r="O2045">
        <v>0.98</v>
      </c>
      <c r="P2045">
        <v>0.74</v>
      </c>
      <c r="S2045" t="s">
        <v>71</v>
      </c>
      <c r="T2045" t="s">
        <v>71</v>
      </c>
    </row>
    <row r="2046" spans="1:20" x14ac:dyDescent="0.2">
      <c r="A2046">
        <v>3094</v>
      </c>
      <c r="C2046">
        <v>64958</v>
      </c>
      <c r="D2046">
        <v>42097</v>
      </c>
      <c r="E2046">
        <v>7</v>
      </c>
      <c r="F2046">
        <v>58</v>
      </c>
      <c r="G2046">
        <v>16.600000000000001</v>
      </c>
      <c r="H2046" t="s">
        <v>24</v>
      </c>
      <c r="I2046">
        <v>43</v>
      </c>
      <c r="J2046">
        <v>58</v>
      </c>
      <c r="K2046">
        <v>39</v>
      </c>
      <c r="L2046">
        <v>43</v>
      </c>
      <c r="M2046">
        <v>6.34</v>
      </c>
      <c r="O2046">
        <v>1.06</v>
      </c>
      <c r="P2046">
        <v>0.91</v>
      </c>
      <c r="S2046" t="s">
        <v>197</v>
      </c>
      <c r="T2046" t="s">
        <v>197</v>
      </c>
    </row>
    <row r="2047" spans="1:20" x14ac:dyDescent="0.2">
      <c r="A2047">
        <v>3095</v>
      </c>
      <c r="B2047" t="s">
        <v>1789</v>
      </c>
      <c r="C2047">
        <v>64960</v>
      </c>
      <c r="D2047">
        <v>97399</v>
      </c>
      <c r="E2047">
        <v>7</v>
      </c>
      <c r="F2047">
        <v>56</v>
      </c>
      <c r="G2047">
        <v>59.4</v>
      </c>
      <c r="H2047" t="s">
        <v>24</v>
      </c>
      <c r="I2047">
        <v>15</v>
      </c>
      <c r="J2047">
        <v>47</v>
      </c>
      <c r="K2047">
        <v>25</v>
      </c>
      <c r="L2047">
        <v>15</v>
      </c>
      <c r="M2047">
        <v>5.78</v>
      </c>
      <c r="O2047">
        <v>1.28</v>
      </c>
      <c r="S2047" t="s">
        <v>1790</v>
      </c>
      <c r="T2047" t="s">
        <v>9031</v>
      </c>
    </row>
    <row r="2048" spans="1:20" x14ac:dyDescent="0.2">
      <c r="A2048">
        <v>3097</v>
      </c>
      <c r="C2048">
        <v>65066</v>
      </c>
      <c r="D2048">
        <v>116162</v>
      </c>
      <c r="E2048">
        <v>7</v>
      </c>
      <c r="F2048">
        <v>57</v>
      </c>
      <c r="G2048">
        <v>15.9</v>
      </c>
      <c r="H2048" t="s">
        <v>24</v>
      </c>
      <c r="I2048">
        <v>8</v>
      </c>
      <c r="J2048">
        <v>38</v>
      </c>
      <c r="K2048">
        <v>29</v>
      </c>
      <c r="L2048">
        <v>8</v>
      </c>
      <c r="M2048">
        <v>6.05</v>
      </c>
      <c r="O2048">
        <v>1</v>
      </c>
      <c r="P2048">
        <v>0.86</v>
      </c>
      <c r="S2048" t="s">
        <v>54</v>
      </c>
      <c r="T2048" t="s">
        <v>54</v>
      </c>
    </row>
    <row r="2049" spans="1:20" x14ac:dyDescent="0.2">
      <c r="A2049">
        <v>3098</v>
      </c>
      <c r="C2049">
        <v>65123</v>
      </c>
      <c r="D2049">
        <v>116165</v>
      </c>
      <c r="E2049">
        <v>7</v>
      </c>
      <c r="F2049">
        <v>57</v>
      </c>
      <c r="G2049">
        <v>16.2</v>
      </c>
      <c r="H2049" t="s">
        <v>24</v>
      </c>
      <c r="I2049">
        <v>1</v>
      </c>
      <c r="J2049">
        <v>7</v>
      </c>
      <c r="K2049">
        <v>37</v>
      </c>
      <c r="L2049">
        <v>1</v>
      </c>
      <c r="M2049">
        <v>6.35</v>
      </c>
      <c r="O2049">
        <v>0.5</v>
      </c>
      <c r="P2049">
        <v>0</v>
      </c>
      <c r="S2049" t="s">
        <v>75</v>
      </c>
      <c r="T2049" t="s">
        <v>75</v>
      </c>
    </row>
    <row r="2050" spans="1:20" x14ac:dyDescent="0.2">
      <c r="A2050">
        <v>3103</v>
      </c>
      <c r="C2050">
        <v>65241</v>
      </c>
      <c r="D2050">
        <v>116179</v>
      </c>
      <c r="E2050">
        <v>7</v>
      </c>
      <c r="F2050">
        <v>58</v>
      </c>
      <c r="G2050">
        <v>5.8</v>
      </c>
      <c r="H2050" t="s">
        <v>24</v>
      </c>
      <c r="I2050">
        <v>7</v>
      </c>
      <c r="J2050">
        <v>12</v>
      </c>
      <c r="K2050">
        <v>49</v>
      </c>
      <c r="L2050">
        <v>7</v>
      </c>
      <c r="M2050">
        <v>6.41</v>
      </c>
      <c r="O2050">
        <v>-0.04</v>
      </c>
      <c r="P2050">
        <v>-7.0000000000000007E-2</v>
      </c>
      <c r="S2050" t="s">
        <v>134</v>
      </c>
      <c r="T2050" t="s">
        <v>134</v>
      </c>
    </row>
    <row r="2051" spans="1:20" x14ac:dyDescent="0.2">
      <c r="A2051">
        <v>3104</v>
      </c>
      <c r="C2051">
        <v>65257</v>
      </c>
      <c r="D2051">
        <v>97429</v>
      </c>
      <c r="E2051">
        <v>7</v>
      </c>
      <c r="F2051">
        <v>58</v>
      </c>
      <c r="G2051">
        <v>31.5</v>
      </c>
      <c r="H2051" t="s">
        <v>24</v>
      </c>
      <c r="I2051">
        <v>16</v>
      </c>
      <c r="J2051">
        <v>31</v>
      </c>
      <c r="K2051">
        <v>7</v>
      </c>
      <c r="L2051">
        <v>16</v>
      </c>
      <c r="M2051">
        <v>5.99</v>
      </c>
      <c r="O2051">
        <v>1.47</v>
      </c>
      <c r="S2051" t="s">
        <v>197</v>
      </c>
      <c r="T2051" t="s">
        <v>197</v>
      </c>
    </row>
    <row r="2052" spans="1:20" x14ac:dyDescent="0.2">
      <c r="A2052">
        <v>3106</v>
      </c>
      <c r="C2052">
        <v>65301</v>
      </c>
      <c r="D2052">
        <v>26618</v>
      </c>
      <c r="E2052">
        <v>8</v>
      </c>
      <c r="F2052">
        <v>1</v>
      </c>
      <c r="G2052">
        <v>20.7</v>
      </c>
      <c r="H2052" t="s">
        <v>24</v>
      </c>
      <c r="I2052">
        <v>59</v>
      </c>
      <c r="J2052">
        <v>2</v>
      </c>
      <c r="K2052">
        <v>51</v>
      </c>
      <c r="L2052">
        <v>59</v>
      </c>
      <c r="M2052">
        <v>5.77</v>
      </c>
      <c r="O2052">
        <v>0.39</v>
      </c>
      <c r="P2052">
        <v>-0.04</v>
      </c>
      <c r="R2052" t="s">
        <v>81</v>
      </c>
      <c r="S2052" t="s">
        <v>2897</v>
      </c>
      <c r="T2052" t="s">
        <v>9043</v>
      </c>
    </row>
    <row r="2053" spans="1:20" x14ac:dyDescent="0.2">
      <c r="A2053">
        <v>3108</v>
      </c>
      <c r="C2053">
        <v>65299</v>
      </c>
      <c r="D2053">
        <v>1300</v>
      </c>
      <c r="E2053">
        <v>8</v>
      </c>
      <c r="F2053">
        <v>16</v>
      </c>
      <c r="G2053">
        <v>53.8</v>
      </c>
      <c r="H2053" t="s">
        <v>24</v>
      </c>
      <c r="I2053">
        <v>84</v>
      </c>
      <c r="J2053">
        <v>3</v>
      </c>
      <c r="K2053">
        <v>28</v>
      </c>
      <c r="L2053">
        <v>84</v>
      </c>
      <c r="M2053">
        <v>6.49</v>
      </c>
      <c r="O2053">
        <v>0.03</v>
      </c>
      <c r="P2053">
        <v>0.03</v>
      </c>
      <c r="S2053" t="s">
        <v>391</v>
      </c>
      <c r="T2053" t="s">
        <v>391</v>
      </c>
    </row>
    <row r="2054" spans="1:20" x14ac:dyDescent="0.2">
      <c r="A2054">
        <v>3109</v>
      </c>
      <c r="B2054" t="s">
        <v>1794</v>
      </c>
      <c r="C2054">
        <v>65339</v>
      </c>
      <c r="D2054">
        <v>14402</v>
      </c>
      <c r="E2054">
        <v>8</v>
      </c>
      <c r="F2054">
        <v>1</v>
      </c>
      <c r="G2054">
        <v>42.4</v>
      </c>
      <c r="H2054" t="s">
        <v>24</v>
      </c>
      <c r="I2054">
        <v>60</v>
      </c>
      <c r="J2054">
        <v>19</v>
      </c>
      <c r="K2054">
        <v>28</v>
      </c>
      <c r="L2054">
        <v>60</v>
      </c>
      <c r="M2054">
        <v>6.01</v>
      </c>
      <c r="O2054">
        <v>0.14000000000000001</v>
      </c>
      <c r="P2054">
        <v>0.06</v>
      </c>
      <c r="S2054" t="s">
        <v>1472</v>
      </c>
      <c r="T2054" t="s">
        <v>8440</v>
      </c>
    </row>
    <row r="2055" spans="1:20" x14ac:dyDescent="0.2">
      <c r="A2055">
        <v>3110</v>
      </c>
      <c r="B2055" t="s">
        <v>1796</v>
      </c>
      <c r="C2055">
        <v>65345</v>
      </c>
      <c r="D2055">
        <v>116182</v>
      </c>
      <c r="E2055">
        <v>7</v>
      </c>
      <c r="F2055">
        <v>58</v>
      </c>
      <c r="G2055">
        <v>20.6</v>
      </c>
      <c r="H2055" t="s">
        <v>24</v>
      </c>
      <c r="I2055">
        <v>2</v>
      </c>
      <c r="J2055">
        <v>13</v>
      </c>
      <c r="K2055">
        <v>29</v>
      </c>
      <c r="L2055">
        <v>2</v>
      </c>
      <c r="M2055">
        <v>5.29</v>
      </c>
      <c r="O2055">
        <v>0.92</v>
      </c>
      <c r="P2055">
        <v>0.71</v>
      </c>
      <c r="S2055" t="s">
        <v>54</v>
      </c>
      <c r="T2055" t="s">
        <v>54</v>
      </c>
    </row>
    <row r="2056" spans="1:20" x14ac:dyDescent="0.2">
      <c r="A2056">
        <v>3112</v>
      </c>
      <c r="C2056">
        <v>65448</v>
      </c>
      <c r="D2056">
        <v>14407</v>
      </c>
      <c r="E2056">
        <v>8</v>
      </c>
      <c r="F2056">
        <v>2</v>
      </c>
      <c r="G2056">
        <v>30.8</v>
      </c>
      <c r="H2056" t="s">
        <v>24</v>
      </c>
      <c r="I2056">
        <v>63</v>
      </c>
      <c r="J2056">
        <v>5</v>
      </c>
      <c r="K2056">
        <v>25</v>
      </c>
      <c r="L2056">
        <v>63</v>
      </c>
      <c r="M2056">
        <v>6.4</v>
      </c>
      <c r="O2056">
        <v>0.59</v>
      </c>
      <c r="P2056">
        <v>0.35</v>
      </c>
      <c r="S2056" t="s">
        <v>1797</v>
      </c>
      <c r="T2056" t="s">
        <v>1797</v>
      </c>
    </row>
    <row r="2057" spans="1:20" x14ac:dyDescent="0.2">
      <c r="A2057">
        <v>3115</v>
      </c>
      <c r="C2057">
        <v>65522</v>
      </c>
      <c r="D2057">
        <v>97445</v>
      </c>
      <c r="E2057">
        <v>7</v>
      </c>
      <c r="F2057">
        <v>59</v>
      </c>
      <c r="G2057">
        <v>35.1</v>
      </c>
      <c r="H2057" t="s">
        <v>24</v>
      </c>
      <c r="I2057">
        <v>13</v>
      </c>
      <c r="J2057">
        <v>14</v>
      </c>
      <c r="K2057">
        <v>32</v>
      </c>
      <c r="L2057">
        <v>13</v>
      </c>
      <c r="M2057">
        <v>6.02</v>
      </c>
      <c r="O2057">
        <v>1.32</v>
      </c>
      <c r="S2057" t="s">
        <v>365</v>
      </c>
      <c r="T2057" t="s">
        <v>365</v>
      </c>
    </row>
    <row r="2058" spans="1:20" x14ac:dyDescent="0.2">
      <c r="A2058">
        <v>3119</v>
      </c>
      <c r="C2058">
        <v>65626</v>
      </c>
      <c r="D2058">
        <v>26634</v>
      </c>
      <c r="E2058">
        <v>8</v>
      </c>
      <c r="F2058">
        <v>2</v>
      </c>
      <c r="G2058">
        <v>35.799999999999997</v>
      </c>
      <c r="H2058" t="s">
        <v>24</v>
      </c>
      <c r="I2058">
        <v>57</v>
      </c>
      <c r="J2058">
        <v>16</v>
      </c>
      <c r="K2058">
        <v>25</v>
      </c>
      <c r="L2058">
        <v>57</v>
      </c>
      <c r="M2058">
        <v>6.49</v>
      </c>
      <c r="O2058">
        <v>0.62</v>
      </c>
      <c r="P2058">
        <v>0.16</v>
      </c>
      <c r="S2058" t="s">
        <v>199</v>
      </c>
      <c r="T2058" t="s">
        <v>199</v>
      </c>
    </row>
    <row r="2059" spans="1:20" x14ac:dyDescent="0.2">
      <c r="A2059">
        <v>3122</v>
      </c>
      <c r="B2059" t="s">
        <v>1800</v>
      </c>
      <c r="C2059">
        <v>65695</v>
      </c>
      <c r="D2059">
        <v>135345</v>
      </c>
      <c r="E2059">
        <v>7</v>
      </c>
      <c r="F2059">
        <v>59</v>
      </c>
      <c r="G2059">
        <v>44.1</v>
      </c>
      <c r="H2059" t="s">
        <v>26</v>
      </c>
      <c r="I2059">
        <v>3</v>
      </c>
      <c r="J2059">
        <v>40</v>
      </c>
      <c r="K2059">
        <v>47</v>
      </c>
      <c r="L2059">
        <v>-3</v>
      </c>
      <c r="M2059">
        <v>4.93</v>
      </c>
      <c r="O2059">
        <v>1.21</v>
      </c>
      <c r="P2059">
        <v>1.21</v>
      </c>
      <c r="Q2059">
        <v>0.46</v>
      </c>
      <c r="S2059" t="s">
        <v>125</v>
      </c>
      <c r="T2059" t="s">
        <v>125</v>
      </c>
    </row>
    <row r="2060" spans="1:20" x14ac:dyDescent="0.2">
      <c r="A2060">
        <v>3124</v>
      </c>
      <c r="B2060" t="s">
        <v>1803</v>
      </c>
      <c r="C2060">
        <v>65714</v>
      </c>
      <c r="D2060">
        <v>79861</v>
      </c>
      <c r="E2060">
        <v>8</v>
      </c>
      <c r="F2060">
        <v>0</v>
      </c>
      <c r="G2060">
        <v>55.9</v>
      </c>
      <c r="H2060" t="s">
        <v>24</v>
      </c>
      <c r="I2060">
        <v>25</v>
      </c>
      <c r="J2060">
        <v>23</v>
      </c>
      <c r="K2060">
        <v>34</v>
      </c>
      <c r="L2060">
        <v>25</v>
      </c>
      <c r="M2060">
        <v>5.83</v>
      </c>
      <c r="O2060">
        <v>1.02</v>
      </c>
      <c r="P2060">
        <v>0.88</v>
      </c>
      <c r="R2060" t="s">
        <v>27</v>
      </c>
      <c r="S2060" t="s">
        <v>51</v>
      </c>
      <c r="T2060" t="s">
        <v>3242</v>
      </c>
    </row>
    <row r="2061" spans="1:20" x14ac:dyDescent="0.2">
      <c r="A2061">
        <v>3125</v>
      </c>
      <c r="C2061">
        <v>65735</v>
      </c>
      <c r="D2061">
        <v>97471</v>
      </c>
      <c r="E2061">
        <v>8</v>
      </c>
      <c r="F2061">
        <v>0</v>
      </c>
      <c r="G2061">
        <v>48</v>
      </c>
      <c r="H2061" t="s">
        <v>24</v>
      </c>
      <c r="I2061">
        <v>19</v>
      </c>
      <c r="J2061">
        <v>48</v>
      </c>
      <c r="K2061">
        <v>58</v>
      </c>
      <c r="L2061">
        <v>19</v>
      </c>
      <c r="M2061">
        <v>6.25</v>
      </c>
      <c r="O2061">
        <v>1.1100000000000001</v>
      </c>
      <c r="S2061" t="s">
        <v>45</v>
      </c>
      <c r="T2061" t="s">
        <v>45</v>
      </c>
    </row>
    <row r="2062" spans="1:20" x14ac:dyDescent="0.2">
      <c r="A2062">
        <v>3127</v>
      </c>
      <c r="C2062">
        <v>65757</v>
      </c>
      <c r="D2062">
        <v>79864</v>
      </c>
      <c r="E2062">
        <v>8</v>
      </c>
      <c r="F2062">
        <v>1</v>
      </c>
      <c r="G2062">
        <v>0.7</v>
      </c>
      <c r="H2062" t="s">
        <v>24</v>
      </c>
      <c r="I2062">
        <v>23</v>
      </c>
      <c r="J2062">
        <v>34</v>
      </c>
      <c r="K2062">
        <v>59</v>
      </c>
      <c r="L2062">
        <v>23</v>
      </c>
      <c r="M2062">
        <v>6.34</v>
      </c>
      <c r="N2062" t="s">
        <v>103</v>
      </c>
      <c r="S2062" t="s">
        <v>3114</v>
      </c>
      <c r="T2062" t="s">
        <v>45</v>
      </c>
    </row>
    <row r="2063" spans="1:20" x14ac:dyDescent="0.2">
      <c r="A2063">
        <v>3128</v>
      </c>
      <c r="B2063" t="s">
        <v>1805</v>
      </c>
      <c r="C2063">
        <v>65759</v>
      </c>
      <c r="D2063">
        <v>97472</v>
      </c>
      <c r="E2063">
        <v>8</v>
      </c>
      <c r="F2063">
        <v>0</v>
      </c>
      <c r="G2063">
        <v>47.3</v>
      </c>
      <c r="H2063" t="s">
        <v>24</v>
      </c>
      <c r="I2063">
        <v>17</v>
      </c>
      <c r="J2063">
        <v>18</v>
      </c>
      <c r="K2063">
        <v>31</v>
      </c>
      <c r="L2063">
        <v>17</v>
      </c>
      <c r="M2063">
        <v>5.55</v>
      </c>
      <c r="O2063">
        <v>1.32</v>
      </c>
      <c r="R2063" t="s">
        <v>27</v>
      </c>
      <c r="S2063" t="s">
        <v>133</v>
      </c>
      <c r="T2063" t="s">
        <v>9573</v>
      </c>
    </row>
    <row r="2064" spans="1:20" x14ac:dyDescent="0.2">
      <c r="A2064">
        <v>3130</v>
      </c>
      <c r="C2064">
        <v>65801</v>
      </c>
      <c r="D2064">
        <v>60523</v>
      </c>
      <c r="E2064">
        <v>8</v>
      </c>
      <c r="F2064">
        <v>1</v>
      </c>
      <c r="G2064">
        <v>55.1</v>
      </c>
      <c r="H2064" t="s">
        <v>24</v>
      </c>
      <c r="I2064">
        <v>35</v>
      </c>
      <c r="J2064">
        <v>24</v>
      </c>
      <c r="K2064">
        <v>47</v>
      </c>
      <c r="L2064">
        <v>35</v>
      </c>
      <c r="M2064">
        <v>6.34</v>
      </c>
      <c r="O2064">
        <v>1.56</v>
      </c>
      <c r="S2064" t="s">
        <v>197</v>
      </c>
      <c r="T2064" t="s">
        <v>197</v>
      </c>
    </row>
    <row r="2065" spans="1:20" x14ac:dyDescent="0.2">
      <c r="A2065">
        <v>3132</v>
      </c>
      <c r="B2065" t="s">
        <v>1808</v>
      </c>
      <c r="C2065">
        <v>65856</v>
      </c>
      <c r="D2065">
        <v>79869</v>
      </c>
      <c r="E2065">
        <v>8</v>
      </c>
      <c r="F2065">
        <v>1</v>
      </c>
      <c r="G2065">
        <v>43.8</v>
      </c>
      <c r="H2065" t="s">
        <v>24</v>
      </c>
      <c r="I2065">
        <v>25</v>
      </c>
      <c r="J2065">
        <v>5</v>
      </c>
      <c r="K2065">
        <v>23</v>
      </c>
      <c r="L2065">
        <v>25</v>
      </c>
      <c r="M2065">
        <v>6.31</v>
      </c>
      <c r="O2065">
        <v>0.01</v>
      </c>
      <c r="P2065">
        <v>0.03</v>
      </c>
      <c r="S2065" t="s">
        <v>89</v>
      </c>
      <c r="T2065" t="s">
        <v>89</v>
      </c>
    </row>
    <row r="2066" spans="1:20" x14ac:dyDescent="0.2">
      <c r="A2066">
        <v>3134</v>
      </c>
      <c r="B2066" t="s">
        <v>1810</v>
      </c>
      <c r="C2066">
        <v>65873</v>
      </c>
      <c r="D2066">
        <v>97485</v>
      </c>
      <c r="E2066">
        <v>8</v>
      </c>
      <c r="F2066">
        <v>1</v>
      </c>
      <c r="G2066">
        <v>30.3</v>
      </c>
      <c r="H2066" t="s">
        <v>24</v>
      </c>
      <c r="I2066">
        <v>16</v>
      </c>
      <c r="J2066">
        <v>27</v>
      </c>
      <c r="K2066">
        <v>19</v>
      </c>
      <c r="L2066">
        <v>16</v>
      </c>
      <c r="M2066">
        <v>5.99</v>
      </c>
      <c r="O2066">
        <v>-0.02</v>
      </c>
      <c r="P2066">
        <v>-0.02</v>
      </c>
      <c r="S2066" t="s">
        <v>351</v>
      </c>
      <c r="T2066" t="s">
        <v>191</v>
      </c>
    </row>
    <row r="2067" spans="1:20" x14ac:dyDescent="0.2">
      <c r="A2067">
        <v>3135</v>
      </c>
      <c r="C2067">
        <v>65875</v>
      </c>
      <c r="D2067">
        <v>135368</v>
      </c>
      <c r="E2067">
        <v>8</v>
      </c>
      <c r="F2067">
        <v>0</v>
      </c>
      <c r="G2067">
        <v>44.1</v>
      </c>
      <c r="H2067" t="s">
        <v>26</v>
      </c>
      <c r="I2067">
        <v>2</v>
      </c>
      <c r="J2067">
        <v>52</v>
      </c>
      <c r="K2067">
        <v>54</v>
      </c>
      <c r="L2067">
        <v>-2</v>
      </c>
      <c r="M2067">
        <v>6.51</v>
      </c>
      <c r="O2067">
        <v>-7.0000000000000007E-2</v>
      </c>
      <c r="P2067">
        <v>-0.81</v>
      </c>
      <c r="Q2067">
        <v>-0.05</v>
      </c>
      <c r="S2067" t="s">
        <v>2548</v>
      </c>
      <c r="T2067" t="s">
        <v>3156</v>
      </c>
    </row>
    <row r="2068" spans="1:20" x14ac:dyDescent="0.2">
      <c r="A2068">
        <v>3136</v>
      </c>
      <c r="C2068">
        <v>65900</v>
      </c>
      <c r="D2068">
        <v>116244</v>
      </c>
      <c r="E2068">
        <v>8</v>
      </c>
      <c r="F2068">
        <v>1</v>
      </c>
      <c r="G2068">
        <v>13.8</v>
      </c>
      <c r="H2068" t="s">
        <v>24</v>
      </c>
      <c r="I2068">
        <v>4</v>
      </c>
      <c r="J2068">
        <v>52</v>
      </c>
      <c r="K2068">
        <v>47</v>
      </c>
      <c r="L2068">
        <v>4</v>
      </c>
      <c r="M2068">
        <v>5.65</v>
      </c>
      <c r="O2068">
        <v>0</v>
      </c>
      <c r="P2068">
        <v>0.01</v>
      </c>
      <c r="S2068" t="s">
        <v>89</v>
      </c>
      <c r="T2068" t="s">
        <v>89</v>
      </c>
    </row>
    <row r="2069" spans="1:20" x14ac:dyDescent="0.2">
      <c r="A2069">
        <v>3141</v>
      </c>
      <c r="B2069" t="s">
        <v>1811</v>
      </c>
      <c r="C2069">
        <v>65953</v>
      </c>
      <c r="D2069">
        <v>135380</v>
      </c>
      <c r="E2069">
        <v>8</v>
      </c>
      <c r="F2069">
        <v>1</v>
      </c>
      <c r="G2069">
        <v>13.3</v>
      </c>
      <c r="H2069" t="s">
        <v>26</v>
      </c>
      <c r="I2069">
        <v>1</v>
      </c>
      <c r="J2069">
        <v>23</v>
      </c>
      <c r="K2069">
        <v>33</v>
      </c>
      <c r="L2069">
        <v>-1</v>
      </c>
      <c r="M2069">
        <v>4.68</v>
      </c>
      <c r="O2069">
        <v>1.49</v>
      </c>
      <c r="P2069">
        <v>1.78</v>
      </c>
      <c r="Q2069">
        <v>0.83</v>
      </c>
      <c r="S2069" t="s">
        <v>172</v>
      </c>
      <c r="T2069" t="s">
        <v>172</v>
      </c>
    </row>
    <row r="2070" spans="1:20" x14ac:dyDescent="0.2">
      <c r="A2070">
        <v>3144</v>
      </c>
      <c r="C2070">
        <v>66011</v>
      </c>
      <c r="D2070">
        <v>116251</v>
      </c>
      <c r="E2070">
        <v>8</v>
      </c>
      <c r="F2070">
        <v>1</v>
      </c>
      <c r="G2070">
        <v>50.7</v>
      </c>
      <c r="H2070" t="s">
        <v>24</v>
      </c>
      <c r="I2070">
        <v>8</v>
      </c>
      <c r="J2070">
        <v>54</v>
      </c>
      <c r="K2070">
        <v>50</v>
      </c>
      <c r="L2070">
        <v>8</v>
      </c>
      <c r="M2070">
        <v>6.22</v>
      </c>
      <c r="O2070">
        <v>0.56999999999999995</v>
      </c>
      <c r="P2070">
        <v>0.13</v>
      </c>
      <c r="S2070" t="s">
        <v>2744</v>
      </c>
      <c r="T2070" t="s">
        <v>2744</v>
      </c>
    </row>
    <row r="2071" spans="1:20" x14ac:dyDescent="0.2">
      <c r="A2071">
        <v>3145</v>
      </c>
      <c r="C2071">
        <v>66141</v>
      </c>
      <c r="D2071">
        <v>116260</v>
      </c>
      <c r="E2071">
        <v>8</v>
      </c>
      <c r="F2071">
        <v>2</v>
      </c>
      <c r="G2071">
        <v>15.9</v>
      </c>
      <c r="H2071" t="s">
        <v>24</v>
      </c>
      <c r="I2071">
        <v>2</v>
      </c>
      <c r="J2071">
        <v>20</v>
      </c>
      <c r="K2071">
        <v>4</v>
      </c>
      <c r="L2071">
        <v>2</v>
      </c>
      <c r="M2071">
        <v>4.3899999999999997</v>
      </c>
      <c r="O2071">
        <v>1.25</v>
      </c>
      <c r="P2071">
        <v>1.28</v>
      </c>
      <c r="Q2071">
        <v>0.67</v>
      </c>
      <c r="S2071" t="s">
        <v>125</v>
      </c>
      <c r="T2071" t="s">
        <v>125</v>
      </c>
    </row>
    <row r="2072" spans="1:20" x14ac:dyDescent="0.2">
      <c r="A2072">
        <v>3149</v>
      </c>
      <c r="B2072" t="s">
        <v>1816</v>
      </c>
      <c r="C2072">
        <v>66216</v>
      </c>
      <c r="D2072">
        <v>79896</v>
      </c>
      <c r="E2072">
        <v>8</v>
      </c>
      <c r="F2072">
        <v>3</v>
      </c>
      <c r="G2072">
        <v>31.1</v>
      </c>
      <c r="H2072" t="s">
        <v>24</v>
      </c>
      <c r="I2072">
        <v>27</v>
      </c>
      <c r="J2072">
        <v>47</v>
      </c>
      <c r="K2072">
        <v>39</v>
      </c>
      <c r="L2072">
        <v>27</v>
      </c>
      <c r="M2072">
        <v>4.9400000000000004</v>
      </c>
      <c r="O2072">
        <v>1.1200000000000001</v>
      </c>
      <c r="P2072">
        <v>1.0900000000000001</v>
      </c>
      <c r="S2072" t="s">
        <v>127</v>
      </c>
      <c r="T2072" t="s">
        <v>9566</v>
      </c>
    </row>
    <row r="2073" spans="1:20" x14ac:dyDescent="0.2">
      <c r="A2073">
        <v>3150</v>
      </c>
      <c r="C2073">
        <v>66242</v>
      </c>
      <c r="D2073">
        <v>135406</v>
      </c>
      <c r="E2073">
        <v>8</v>
      </c>
      <c r="F2073">
        <v>2</v>
      </c>
      <c r="G2073">
        <v>26</v>
      </c>
      <c r="H2073" t="s">
        <v>26</v>
      </c>
      <c r="I2073">
        <v>6</v>
      </c>
      <c r="J2073">
        <v>20</v>
      </c>
      <c r="K2073">
        <v>14</v>
      </c>
      <c r="L2073">
        <v>-6</v>
      </c>
      <c r="M2073">
        <v>6.33</v>
      </c>
      <c r="O2073">
        <v>0.62</v>
      </c>
      <c r="P2073">
        <v>0.13</v>
      </c>
      <c r="S2073" t="s">
        <v>86</v>
      </c>
      <c r="T2073" t="s">
        <v>86</v>
      </c>
    </row>
    <row r="2074" spans="1:20" x14ac:dyDescent="0.2">
      <c r="A2074">
        <v>3158</v>
      </c>
      <c r="C2074">
        <v>66552</v>
      </c>
      <c r="D2074">
        <v>97537</v>
      </c>
      <c r="E2074">
        <v>8</v>
      </c>
      <c r="F2074">
        <v>4</v>
      </c>
      <c r="G2074">
        <v>45.2</v>
      </c>
      <c r="H2074" t="s">
        <v>24</v>
      </c>
      <c r="I2074">
        <v>18</v>
      </c>
      <c r="J2074">
        <v>50</v>
      </c>
      <c r="K2074">
        <v>32</v>
      </c>
      <c r="L2074">
        <v>18</v>
      </c>
      <c r="M2074">
        <v>6.15</v>
      </c>
      <c r="N2074" t="s">
        <v>103</v>
      </c>
      <c r="O2074">
        <v>-0.05</v>
      </c>
      <c r="P2074">
        <v>-0.12</v>
      </c>
      <c r="S2074" t="s">
        <v>102</v>
      </c>
      <c r="T2074" t="s">
        <v>102</v>
      </c>
    </row>
    <row r="2075" spans="1:20" x14ac:dyDescent="0.2">
      <c r="A2075">
        <v>3163</v>
      </c>
      <c r="B2075" t="s">
        <v>1054</v>
      </c>
      <c r="C2075">
        <v>66664</v>
      </c>
      <c r="D2075">
        <v>97542</v>
      </c>
      <c r="E2075">
        <v>8</v>
      </c>
      <c r="F2075">
        <v>5</v>
      </c>
      <c r="G2075">
        <v>4.5</v>
      </c>
      <c r="H2075" t="s">
        <v>24</v>
      </c>
      <c r="I2075">
        <v>13</v>
      </c>
      <c r="J2075">
        <v>7</v>
      </c>
      <c r="K2075">
        <v>5</v>
      </c>
      <c r="L2075">
        <v>13</v>
      </c>
      <c r="M2075">
        <v>5.12</v>
      </c>
      <c r="O2075">
        <v>0.01</v>
      </c>
      <c r="P2075">
        <v>-0.01</v>
      </c>
      <c r="S2075" t="s">
        <v>89</v>
      </c>
      <c r="T2075" t="s">
        <v>89</v>
      </c>
    </row>
    <row r="2076" spans="1:20" x14ac:dyDescent="0.2">
      <c r="A2076">
        <v>3164</v>
      </c>
      <c r="C2076">
        <v>66684</v>
      </c>
      <c r="D2076">
        <v>79928</v>
      </c>
      <c r="E2076">
        <v>8</v>
      </c>
      <c r="F2076">
        <v>5</v>
      </c>
      <c r="G2076">
        <v>37</v>
      </c>
      <c r="H2076" t="s">
        <v>24</v>
      </c>
      <c r="I2076">
        <v>27</v>
      </c>
      <c r="J2076">
        <v>31</v>
      </c>
      <c r="K2076">
        <v>47</v>
      </c>
      <c r="L2076">
        <v>27</v>
      </c>
      <c r="M2076">
        <v>6.21</v>
      </c>
      <c r="O2076">
        <v>0.01</v>
      </c>
      <c r="P2076">
        <v>-0.09</v>
      </c>
      <c r="S2076" t="s">
        <v>134</v>
      </c>
      <c r="T2076" t="s">
        <v>134</v>
      </c>
    </row>
    <row r="2077" spans="1:20" x14ac:dyDescent="0.2">
      <c r="A2077">
        <v>3167</v>
      </c>
      <c r="B2077" t="s">
        <v>1057</v>
      </c>
      <c r="C2077">
        <v>66824</v>
      </c>
      <c r="D2077">
        <v>42174</v>
      </c>
      <c r="E2077">
        <v>8</v>
      </c>
      <c r="F2077">
        <v>7</v>
      </c>
      <c r="G2077">
        <v>9.9</v>
      </c>
      <c r="H2077" t="s">
        <v>24</v>
      </c>
      <c r="I2077">
        <v>43</v>
      </c>
      <c r="J2077">
        <v>15</v>
      </c>
      <c r="K2077">
        <v>37</v>
      </c>
      <c r="L2077">
        <v>43</v>
      </c>
      <c r="M2077">
        <v>6.26</v>
      </c>
      <c r="N2077" t="s">
        <v>103</v>
      </c>
      <c r="O2077">
        <v>-0.02</v>
      </c>
      <c r="P2077">
        <v>-0.13</v>
      </c>
      <c r="S2077" t="s">
        <v>89</v>
      </c>
      <c r="T2077" t="s">
        <v>89</v>
      </c>
    </row>
    <row r="2078" spans="1:20" x14ac:dyDescent="0.2">
      <c r="A2078">
        <v>3169</v>
      </c>
      <c r="B2078" t="s">
        <v>1059</v>
      </c>
      <c r="C2078">
        <v>66875</v>
      </c>
      <c r="D2078">
        <v>79940</v>
      </c>
      <c r="E2078">
        <v>8</v>
      </c>
      <c r="F2078">
        <v>6</v>
      </c>
      <c r="G2078">
        <v>18.399999999999999</v>
      </c>
      <c r="H2078" t="s">
        <v>24</v>
      </c>
      <c r="I2078">
        <v>22</v>
      </c>
      <c r="J2078">
        <v>38</v>
      </c>
      <c r="K2078">
        <v>8</v>
      </c>
      <c r="L2078">
        <v>22</v>
      </c>
      <c r="M2078">
        <v>5.99</v>
      </c>
      <c r="O2078">
        <v>1.66</v>
      </c>
      <c r="P2078">
        <v>1.91</v>
      </c>
      <c r="Q2078">
        <v>1.01</v>
      </c>
      <c r="S2078" t="s">
        <v>98</v>
      </c>
      <c r="T2078" t="s">
        <v>98</v>
      </c>
    </row>
    <row r="2079" spans="1:20" x14ac:dyDescent="0.2">
      <c r="A2079">
        <v>3172</v>
      </c>
      <c r="C2079">
        <v>66950</v>
      </c>
      <c r="D2079">
        <v>135488</v>
      </c>
      <c r="E2079">
        <v>8</v>
      </c>
      <c r="F2079">
        <v>5</v>
      </c>
      <c r="G2079">
        <v>49.6</v>
      </c>
      <c r="H2079" t="s">
        <v>26</v>
      </c>
      <c r="I2079">
        <v>0</v>
      </c>
      <c r="J2079">
        <v>34</v>
      </c>
      <c r="K2079">
        <v>25</v>
      </c>
      <c r="L2079">
        <v>0</v>
      </c>
      <c r="M2079">
        <v>6.41</v>
      </c>
      <c r="O2079">
        <v>1.05</v>
      </c>
      <c r="P2079">
        <v>1.01</v>
      </c>
      <c r="S2079" t="s">
        <v>197</v>
      </c>
      <c r="T2079" t="s">
        <v>197</v>
      </c>
    </row>
    <row r="2080" spans="1:20" x14ac:dyDescent="0.2">
      <c r="A2080">
        <v>3173</v>
      </c>
      <c r="B2080" t="s">
        <v>1063</v>
      </c>
      <c r="C2080">
        <v>67006</v>
      </c>
      <c r="D2080">
        <v>26687</v>
      </c>
      <c r="E2080">
        <v>8</v>
      </c>
      <c r="F2080">
        <v>8</v>
      </c>
      <c r="G2080">
        <v>27.4</v>
      </c>
      <c r="H2080" t="s">
        <v>24</v>
      </c>
      <c r="I2080">
        <v>51</v>
      </c>
      <c r="J2080">
        <v>30</v>
      </c>
      <c r="K2080">
        <v>24</v>
      </c>
      <c r="L2080">
        <v>51</v>
      </c>
      <c r="M2080">
        <v>4.84</v>
      </c>
      <c r="O2080">
        <v>0.05</v>
      </c>
      <c r="P2080">
        <v>0</v>
      </c>
      <c r="Q2080">
        <v>0</v>
      </c>
      <c r="S2080" t="s">
        <v>114</v>
      </c>
      <c r="T2080" t="s">
        <v>114</v>
      </c>
    </row>
    <row r="2081" spans="1:20" x14ac:dyDescent="0.2">
      <c r="A2081">
        <v>3174</v>
      </c>
      <c r="C2081">
        <v>67159</v>
      </c>
      <c r="D2081">
        <v>135505</v>
      </c>
      <c r="E2081">
        <v>8</v>
      </c>
      <c r="F2081">
        <v>6</v>
      </c>
      <c r="G2081">
        <v>27.5</v>
      </c>
      <c r="H2081" t="s">
        <v>26</v>
      </c>
      <c r="I2081">
        <v>9</v>
      </c>
      <c r="J2081">
        <v>14</v>
      </c>
      <c r="K2081">
        <v>42</v>
      </c>
      <c r="L2081">
        <v>-9</v>
      </c>
      <c r="M2081">
        <v>6.23</v>
      </c>
      <c r="O2081">
        <v>-7.0000000000000007E-2</v>
      </c>
      <c r="P2081">
        <v>-0.12</v>
      </c>
      <c r="S2081" t="s">
        <v>102</v>
      </c>
      <c r="T2081" t="s">
        <v>102</v>
      </c>
    </row>
    <row r="2082" spans="1:20" x14ac:dyDescent="0.2">
      <c r="A2082">
        <v>3175</v>
      </c>
      <c r="C2082">
        <v>67224</v>
      </c>
      <c r="D2082">
        <v>26701</v>
      </c>
      <c r="E2082">
        <v>8</v>
      </c>
      <c r="F2082">
        <v>10</v>
      </c>
      <c r="G2082">
        <v>3.8</v>
      </c>
      <c r="H2082" t="s">
        <v>24</v>
      </c>
      <c r="I2082">
        <v>58</v>
      </c>
      <c r="J2082">
        <v>14</v>
      </c>
      <c r="K2082">
        <v>53</v>
      </c>
      <c r="L2082">
        <v>58</v>
      </c>
      <c r="M2082">
        <v>5.93</v>
      </c>
      <c r="O2082">
        <v>1.39</v>
      </c>
      <c r="P2082">
        <v>1.5</v>
      </c>
      <c r="R2082" t="s">
        <v>27</v>
      </c>
      <c r="S2082" t="s">
        <v>80</v>
      </c>
      <c r="T2082" t="s">
        <v>3264</v>
      </c>
    </row>
    <row r="2083" spans="1:20" x14ac:dyDescent="0.2">
      <c r="A2083">
        <v>3176</v>
      </c>
      <c r="B2083" t="s">
        <v>1064</v>
      </c>
      <c r="C2083">
        <v>67228</v>
      </c>
      <c r="D2083">
        <v>79959</v>
      </c>
      <c r="E2083">
        <v>8</v>
      </c>
      <c r="F2083">
        <v>7</v>
      </c>
      <c r="G2083">
        <v>45.8</v>
      </c>
      <c r="H2083" t="s">
        <v>24</v>
      </c>
      <c r="I2083">
        <v>21</v>
      </c>
      <c r="J2083">
        <v>34</v>
      </c>
      <c r="K2083">
        <v>54</v>
      </c>
      <c r="L2083">
        <v>21</v>
      </c>
      <c r="M2083">
        <v>5.3</v>
      </c>
      <c r="O2083">
        <v>0.63</v>
      </c>
      <c r="P2083">
        <v>0.21</v>
      </c>
      <c r="S2083" t="s">
        <v>1065</v>
      </c>
      <c r="T2083" t="s">
        <v>1065</v>
      </c>
    </row>
    <row r="2084" spans="1:20" x14ac:dyDescent="0.2">
      <c r="A2084">
        <v>3181</v>
      </c>
      <c r="C2084">
        <v>67370</v>
      </c>
      <c r="D2084">
        <v>42199</v>
      </c>
      <c r="E2084">
        <v>8</v>
      </c>
      <c r="F2084">
        <v>9</v>
      </c>
      <c r="G2084">
        <v>23.1</v>
      </c>
      <c r="H2084" t="s">
        <v>24</v>
      </c>
      <c r="I2084">
        <v>42</v>
      </c>
      <c r="J2084">
        <v>25</v>
      </c>
      <c r="K2084">
        <v>50</v>
      </c>
      <c r="L2084">
        <v>42</v>
      </c>
      <c r="M2084">
        <v>6.27</v>
      </c>
      <c r="O2084">
        <v>1.27</v>
      </c>
      <c r="R2084" t="s">
        <v>27</v>
      </c>
      <c r="S2084" t="s">
        <v>133</v>
      </c>
      <c r="T2084" t="s">
        <v>9573</v>
      </c>
    </row>
    <row r="2085" spans="1:20" x14ac:dyDescent="0.2">
      <c r="A2085">
        <v>3182</v>
      </c>
      <c r="C2085">
        <v>67447</v>
      </c>
      <c r="D2085">
        <v>14456</v>
      </c>
      <c r="E2085">
        <v>8</v>
      </c>
      <c r="F2085">
        <v>12</v>
      </c>
      <c r="G2085">
        <v>48.8</v>
      </c>
      <c r="H2085" t="s">
        <v>24</v>
      </c>
      <c r="I2085">
        <v>68</v>
      </c>
      <c r="J2085">
        <v>28</v>
      </c>
      <c r="K2085">
        <v>27</v>
      </c>
      <c r="L2085">
        <v>68</v>
      </c>
      <c r="M2085">
        <v>5.32</v>
      </c>
      <c r="O2085">
        <v>1.04</v>
      </c>
      <c r="P2085">
        <v>0.81</v>
      </c>
      <c r="Q2085">
        <v>0.48</v>
      </c>
      <c r="S2085" t="s">
        <v>1068</v>
      </c>
      <c r="T2085" t="s">
        <v>1068</v>
      </c>
    </row>
    <row r="2086" spans="1:20" x14ac:dyDescent="0.2">
      <c r="A2086">
        <v>3184</v>
      </c>
      <c r="B2086" t="s">
        <v>1069</v>
      </c>
      <c r="C2086">
        <v>67483</v>
      </c>
      <c r="D2086">
        <v>97594</v>
      </c>
      <c r="E2086">
        <v>8</v>
      </c>
      <c r="F2086">
        <v>8</v>
      </c>
      <c r="G2086">
        <v>42.4</v>
      </c>
      <c r="H2086" t="s">
        <v>24</v>
      </c>
      <c r="I2086">
        <v>13</v>
      </c>
      <c r="J2086">
        <v>38</v>
      </c>
      <c r="K2086">
        <v>27</v>
      </c>
      <c r="L2086">
        <v>13</v>
      </c>
      <c r="M2086">
        <v>6.27</v>
      </c>
      <c r="O2086">
        <v>0.43</v>
      </c>
      <c r="P2086">
        <v>0.01</v>
      </c>
      <c r="S2086" t="s">
        <v>266</v>
      </c>
      <c r="T2086" t="s">
        <v>266</v>
      </c>
    </row>
    <row r="2087" spans="1:20" x14ac:dyDescent="0.2">
      <c r="A2087">
        <v>3188</v>
      </c>
      <c r="B2087" t="s">
        <v>1074</v>
      </c>
      <c r="C2087">
        <v>67594</v>
      </c>
      <c r="D2087">
        <v>135551</v>
      </c>
      <c r="E2087">
        <v>8</v>
      </c>
      <c r="F2087">
        <v>8</v>
      </c>
      <c r="G2087">
        <v>35.6</v>
      </c>
      <c r="H2087" t="s">
        <v>26</v>
      </c>
      <c r="I2087">
        <v>2</v>
      </c>
      <c r="J2087">
        <v>59</v>
      </c>
      <c r="K2087">
        <v>2</v>
      </c>
      <c r="L2087">
        <v>-2</v>
      </c>
      <c r="M2087">
        <v>4.34</v>
      </c>
      <c r="O2087">
        <v>0.97</v>
      </c>
      <c r="P2087">
        <v>0.69</v>
      </c>
      <c r="Q2087">
        <v>0.46</v>
      </c>
      <c r="S2087" t="s">
        <v>2124</v>
      </c>
      <c r="T2087" t="s">
        <v>2124</v>
      </c>
    </row>
    <row r="2088" spans="1:20" x14ac:dyDescent="0.2">
      <c r="A2088">
        <v>3189</v>
      </c>
      <c r="C2088">
        <v>67725</v>
      </c>
      <c r="D2088">
        <v>153887</v>
      </c>
      <c r="E2088">
        <v>8</v>
      </c>
      <c r="F2088">
        <v>8</v>
      </c>
      <c r="G2088">
        <v>56.9</v>
      </c>
      <c r="H2088" t="s">
        <v>26</v>
      </c>
      <c r="I2088">
        <v>11</v>
      </c>
      <c r="J2088">
        <v>20</v>
      </c>
      <c r="K2088">
        <v>23</v>
      </c>
      <c r="L2088">
        <v>-11</v>
      </c>
      <c r="M2088">
        <v>6.32</v>
      </c>
      <c r="O2088">
        <v>0.01</v>
      </c>
      <c r="P2088">
        <v>-0.09</v>
      </c>
      <c r="S2088" t="s">
        <v>185</v>
      </c>
      <c r="T2088" t="s">
        <v>185</v>
      </c>
    </row>
    <row r="2089" spans="1:20" x14ac:dyDescent="0.2">
      <c r="A2089">
        <v>3191</v>
      </c>
      <c r="B2089" t="s">
        <v>1075</v>
      </c>
      <c r="C2089">
        <v>67767</v>
      </c>
      <c r="D2089">
        <v>79995</v>
      </c>
      <c r="E2089">
        <v>8</v>
      </c>
      <c r="F2089">
        <v>10</v>
      </c>
      <c r="G2089">
        <v>27.2</v>
      </c>
      <c r="H2089" t="s">
        <v>24</v>
      </c>
      <c r="I2089">
        <v>25</v>
      </c>
      <c r="J2089">
        <v>30</v>
      </c>
      <c r="K2089">
        <v>26</v>
      </c>
      <c r="L2089">
        <v>25</v>
      </c>
      <c r="M2089">
        <v>5.73</v>
      </c>
      <c r="O2089">
        <v>0.81</v>
      </c>
      <c r="P2089">
        <v>0.43</v>
      </c>
      <c r="Q2089">
        <v>0.28000000000000003</v>
      </c>
      <c r="S2089" t="s">
        <v>1076</v>
      </c>
      <c r="T2089" t="s">
        <v>1076</v>
      </c>
    </row>
    <row r="2090" spans="1:20" x14ac:dyDescent="0.2">
      <c r="A2090">
        <v>3193</v>
      </c>
      <c r="C2090">
        <v>67827</v>
      </c>
      <c r="D2090">
        <v>60625</v>
      </c>
      <c r="E2090">
        <v>8</v>
      </c>
      <c r="F2090">
        <v>11</v>
      </c>
      <c r="G2090">
        <v>21.6</v>
      </c>
      <c r="H2090" t="s">
        <v>24</v>
      </c>
      <c r="I2090">
        <v>38</v>
      </c>
      <c r="J2090">
        <v>43</v>
      </c>
      <c r="K2090">
        <v>53</v>
      </c>
      <c r="L2090">
        <v>38</v>
      </c>
      <c r="M2090">
        <v>6.58</v>
      </c>
      <c r="O2090">
        <v>0.59</v>
      </c>
      <c r="P2090">
        <v>0.09</v>
      </c>
      <c r="S2090" t="s">
        <v>3095</v>
      </c>
      <c r="T2090" t="s">
        <v>3095</v>
      </c>
    </row>
    <row r="2091" spans="1:20" x14ac:dyDescent="0.2">
      <c r="A2091">
        <v>3197</v>
      </c>
      <c r="C2091">
        <v>67934</v>
      </c>
      <c r="D2091">
        <v>1319</v>
      </c>
      <c r="E2091">
        <v>8</v>
      </c>
      <c r="F2091">
        <v>24</v>
      </c>
      <c r="G2091">
        <v>32.9</v>
      </c>
      <c r="H2091" t="s">
        <v>24</v>
      </c>
      <c r="I2091">
        <v>82</v>
      </c>
      <c r="J2091">
        <v>25</v>
      </c>
      <c r="K2091">
        <v>51</v>
      </c>
      <c r="L2091">
        <v>82</v>
      </c>
      <c r="M2091">
        <v>6.32</v>
      </c>
      <c r="O2091">
        <v>0.01</v>
      </c>
      <c r="P2091">
        <v>0.01</v>
      </c>
      <c r="S2091" t="s">
        <v>350</v>
      </c>
      <c r="T2091" t="s">
        <v>350</v>
      </c>
    </row>
    <row r="2092" spans="1:20" x14ac:dyDescent="0.2">
      <c r="A2092">
        <v>3198</v>
      </c>
      <c r="C2092">
        <v>67959</v>
      </c>
      <c r="D2092">
        <v>97628</v>
      </c>
      <c r="E2092">
        <v>8</v>
      </c>
      <c r="F2092">
        <v>10</v>
      </c>
      <c r="G2092">
        <v>58.8</v>
      </c>
      <c r="H2092" t="s">
        <v>24</v>
      </c>
      <c r="I2092">
        <v>14</v>
      </c>
      <c r="J2092">
        <v>37</v>
      </c>
      <c r="K2092">
        <v>46</v>
      </c>
      <c r="L2092">
        <v>14</v>
      </c>
      <c r="M2092">
        <v>6.23</v>
      </c>
      <c r="O2092">
        <v>0.02</v>
      </c>
      <c r="P2092">
        <v>0.04</v>
      </c>
      <c r="S2092" t="s">
        <v>89</v>
      </c>
      <c r="T2092" t="s">
        <v>89</v>
      </c>
    </row>
    <row r="2093" spans="1:20" x14ac:dyDescent="0.2">
      <c r="A2093">
        <v>3200</v>
      </c>
      <c r="C2093">
        <v>68077</v>
      </c>
      <c r="D2093">
        <v>26732</v>
      </c>
      <c r="E2093">
        <v>8</v>
      </c>
      <c r="F2093">
        <v>13</v>
      </c>
      <c r="G2093">
        <v>50.2</v>
      </c>
      <c r="H2093" t="s">
        <v>24</v>
      </c>
      <c r="I2093">
        <v>56</v>
      </c>
      <c r="J2093">
        <v>27</v>
      </c>
      <c r="K2093">
        <v>8</v>
      </c>
      <c r="L2093">
        <v>56</v>
      </c>
      <c r="M2093">
        <v>5.85</v>
      </c>
      <c r="O2093">
        <v>1.01</v>
      </c>
      <c r="P2093">
        <v>0.79</v>
      </c>
      <c r="S2093" t="s">
        <v>60</v>
      </c>
      <c r="T2093" t="s">
        <v>60</v>
      </c>
    </row>
    <row r="2094" spans="1:20" x14ac:dyDescent="0.2">
      <c r="A2094">
        <v>3201</v>
      </c>
      <c r="C2094">
        <v>68099</v>
      </c>
      <c r="D2094">
        <v>116444</v>
      </c>
      <c r="E2094">
        <v>8</v>
      </c>
      <c r="F2094">
        <v>11</v>
      </c>
      <c r="G2094">
        <v>16.600000000000001</v>
      </c>
      <c r="H2094" t="s">
        <v>24</v>
      </c>
      <c r="I2094">
        <v>9</v>
      </c>
      <c r="J2094">
        <v>49</v>
      </c>
      <c r="K2094">
        <v>16</v>
      </c>
      <c r="L2094">
        <v>9</v>
      </c>
      <c r="M2094">
        <v>6.07</v>
      </c>
      <c r="O2094">
        <v>-0.1</v>
      </c>
      <c r="P2094">
        <v>-0.42</v>
      </c>
      <c r="S2094" t="s">
        <v>2954</v>
      </c>
      <c r="T2094" t="s">
        <v>2954</v>
      </c>
    </row>
    <row r="2095" spans="1:20" x14ac:dyDescent="0.2">
      <c r="A2095">
        <v>3202</v>
      </c>
      <c r="B2095" t="s">
        <v>1079</v>
      </c>
      <c r="C2095">
        <v>68146</v>
      </c>
      <c r="D2095">
        <v>153924</v>
      </c>
      <c r="E2095">
        <v>8</v>
      </c>
      <c r="F2095">
        <v>10</v>
      </c>
      <c r="G2095">
        <v>39.799999999999997</v>
      </c>
      <c r="H2095" t="s">
        <v>26</v>
      </c>
      <c r="I2095">
        <v>13</v>
      </c>
      <c r="J2095">
        <v>47</v>
      </c>
      <c r="K2095">
        <v>57</v>
      </c>
      <c r="L2095">
        <v>-13</v>
      </c>
      <c r="M2095">
        <v>5.54</v>
      </c>
      <c r="O2095">
        <v>0.49</v>
      </c>
      <c r="P2095">
        <v>0</v>
      </c>
      <c r="S2095" t="s">
        <v>204</v>
      </c>
      <c r="T2095" t="s">
        <v>204</v>
      </c>
    </row>
    <row r="2096" spans="1:20" x14ac:dyDescent="0.2">
      <c r="A2096">
        <v>3208</v>
      </c>
      <c r="B2096" t="s">
        <v>1085</v>
      </c>
      <c r="C2096">
        <v>68257</v>
      </c>
      <c r="D2096">
        <v>97645</v>
      </c>
      <c r="E2096">
        <v>8</v>
      </c>
      <c r="F2096">
        <v>12</v>
      </c>
      <c r="G2096">
        <v>12.7</v>
      </c>
      <c r="H2096" t="s">
        <v>24</v>
      </c>
      <c r="I2096">
        <v>17</v>
      </c>
      <c r="J2096">
        <v>38</v>
      </c>
      <c r="K2096">
        <v>52</v>
      </c>
      <c r="L2096">
        <v>17</v>
      </c>
      <c r="M2096">
        <v>5.63</v>
      </c>
      <c r="O2096">
        <v>0.54</v>
      </c>
      <c r="P2096">
        <v>0.06</v>
      </c>
      <c r="S2096" t="s">
        <v>199</v>
      </c>
      <c r="T2096" t="s">
        <v>199</v>
      </c>
    </row>
    <row r="2097" spans="1:20" x14ac:dyDescent="0.2">
      <c r="A2097">
        <v>3209</v>
      </c>
      <c r="B2097" t="s">
        <v>1085</v>
      </c>
      <c r="C2097">
        <v>68256</v>
      </c>
      <c r="D2097">
        <v>97645</v>
      </c>
      <c r="E2097">
        <v>8</v>
      </c>
      <c r="F2097">
        <v>12</v>
      </c>
      <c r="G2097">
        <v>12.7</v>
      </c>
      <c r="H2097" t="s">
        <v>24</v>
      </c>
      <c r="I2097">
        <v>17</v>
      </c>
      <c r="J2097">
        <v>38</v>
      </c>
      <c r="K2097">
        <v>52</v>
      </c>
      <c r="L2097">
        <v>17</v>
      </c>
      <c r="M2097">
        <v>6.02</v>
      </c>
      <c r="O2097">
        <v>0.54</v>
      </c>
      <c r="P2097">
        <v>0.06</v>
      </c>
      <c r="S2097" t="s">
        <v>130</v>
      </c>
      <c r="T2097" t="s">
        <v>130</v>
      </c>
    </row>
    <row r="2098" spans="1:20" x14ac:dyDescent="0.2">
      <c r="A2098">
        <v>3210</v>
      </c>
      <c r="B2098" t="s">
        <v>1086</v>
      </c>
      <c r="C2098">
        <v>68255</v>
      </c>
      <c r="D2098">
        <v>97646</v>
      </c>
      <c r="E2098">
        <v>8</v>
      </c>
      <c r="F2098">
        <v>12</v>
      </c>
      <c r="G2098">
        <v>13.3</v>
      </c>
      <c r="H2098" t="s">
        <v>24</v>
      </c>
      <c r="I2098">
        <v>17</v>
      </c>
      <c r="J2098">
        <v>38</v>
      </c>
      <c r="K2098">
        <v>52</v>
      </c>
      <c r="L2098">
        <v>17</v>
      </c>
      <c r="M2098">
        <v>6.2</v>
      </c>
      <c r="O2098">
        <v>0.6</v>
      </c>
      <c r="P2098">
        <v>0.13</v>
      </c>
      <c r="S2098" t="s">
        <v>35</v>
      </c>
      <c r="T2098" t="s">
        <v>35</v>
      </c>
    </row>
    <row r="2099" spans="1:20" x14ac:dyDescent="0.2">
      <c r="A2099">
        <v>3211</v>
      </c>
      <c r="B2099" t="s">
        <v>1087</v>
      </c>
      <c r="C2099">
        <v>68290</v>
      </c>
      <c r="D2099">
        <v>153942</v>
      </c>
      <c r="E2099">
        <v>8</v>
      </c>
      <c r="F2099">
        <v>11</v>
      </c>
      <c r="G2099">
        <v>16.3</v>
      </c>
      <c r="H2099" t="s">
        <v>26</v>
      </c>
      <c r="I2099">
        <v>12</v>
      </c>
      <c r="J2099">
        <v>55</v>
      </c>
      <c r="K2099">
        <v>37</v>
      </c>
      <c r="L2099">
        <v>-12</v>
      </c>
      <c r="M2099">
        <v>4.72</v>
      </c>
      <c r="O2099">
        <v>0.95</v>
      </c>
      <c r="P2099">
        <v>0.74</v>
      </c>
      <c r="Q2099">
        <v>0.48</v>
      </c>
      <c r="S2099" t="s">
        <v>1088</v>
      </c>
      <c r="T2099" t="s">
        <v>60</v>
      </c>
    </row>
    <row r="2100" spans="1:20" x14ac:dyDescent="0.2">
      <c r="A2100">
        <v>3212</v>
      </c>
      <c r="C2100">
        <v>68312</v>
      </c>
      <c r="D2100">
        <v>135611</v>
      </c>
      <c r="E2100">
        <v>8</v>
      </c>
      <c r="F2100">
        <v>11</v>
      </c>
      <c r="G2100">
        <v>33</v>
      </c>
      <c r="H2100" t="s">
        <v>26</v>
      </c>
      <c r="I2100">
        <v>7</v>
      </c>
      <c r="J2100">
        <v>46</v>
      </c>
      <c r="K2100">
        <v>21</v>
      </c>
      <c r="L2100">
        <v>-7</v>
      </c>
      <c r="M2100">
        <v>5.36</v>
      </c>
      <c r="O2100">
        <v>0.89</v>
      </c>
      <c r="P2100">
        <v>0.6</v>
      </c>
      <c r="Q2100">
        <v>0.45</v>
      </c>
      <c r="S2100" t="s">
        <v>3030</v>
      </c>
      <c r="T2100" t="s">
        <v>3030</v>
      </c>
    </row>
    <row r="2101" spans="1:20" x14ac:dyDescent="0.2">
      <c r="A2101">
        <v>3214</v>
      </c>
      <c r="C2101">
        <v>68332</v>
      </c>
      <c r="D2101">
        <v>97647</v>
      </c>
      <c r="E2101">
        <v>8</v>
      </c>
      <c r="F2101">
        <v>12</v>
      </c>
      <c r="G2101">
        <v>22.1</v>
      </c>
      <c r="H2101" t="s">
        <v>24</v>
      </c>
      <c r="I2101">
        <v>14</v>
      </c>
      <c r="J2101">
        <v>0</v>
      </c>
      <c r="K2101">
        <v>14</v>
      </c>
      <c r="L2101">
        <v>14</v>
      </c>
      <c r="M2101">
        <v>6.54</v>
      </c>
      <c r="S2101" t="s">
        <v>170</v>
      </c>
      <c r="T2101" t="s">
        <v>170</v>
      </c>
    </row>
    <row r="2102" spans="1:20" x14ac:dyDescent="0.2">
      <c r="A2102">
        <v>3215</v>
      </c>
      <c r="B2102" t="s">
        <v>1091</v>
      </c>
      <c r="C2102">
        <v>68351</v>
      </c>
      <c r="D2102">
        <v>80016</v>
      </c>
      <c r="E2102">
        <v>8</v>
      </c>
      <c r="F2102">
        <v>13</v>
      </c>
      <c r="G2102">
        <v>8.9</v>
      </c>
      <c r="H2102" t="s">
        <v>24</v>
      </c>
      <c r="I2102">
        <v>29</v>
      </c>
      <c r="J2102">
        <v>39</v>
      </c>
      <c r="K2102">
        <v>24</v>
      </c>
      <c r="L2102">
        <v>29</v>
      </c>
      <c r="M2102">
        <v>5.64</v>
      </c>
      <c r="O2102">
        <v>-7.0000000000000007E-2</v>
      </c>
      <c r="P2102">
        <v>-0.12</v>
      </c>
      <c r="S2102" t="s">
        <v>1093</v>
      </c>
      <c r="T2102" t="s">
        <v>2787</v>
      </c>
    </row>
    <row r="2103" spans="1:20" x14ac:dyDescent="0.2">
      <c r="A2103">
        <v>3216</v>
      </c>
      <c r="C2103">
        <v>68375</v>
      </c>
      <c r="D2103">
        <v>6487</v>
      </c>
      <c r="E2103">
        <v>8</v>
      </c>
      <c r="F2103">
        <v>19</v>
      </c>
      <c r="G2103">
        <v>32.200000000000003</v>
      </c>
      <c r="H2103" t="s">
        <v>24</v>
      </c>
      <c r="I2103">
        <v>75</v>
      </c>
      <c r="J2103">
        <v>45</v>
      </c>
      <c r="K2103">
        <v>25</v>
      </c>
      <c r="L2103">
        <v>75</v>
      </c>
      <c r="M2103">
        <v>5.54</v>
      </c>
      <c r="O2103">
        <v>0.9</v>
      </c>
      <c r="S2103" t="s">
        <v>71</v>
      </c>
      <c r="T2103" t="s">
        <v>71</v>
      </c>
    </row>
    <row r="2104" spans="1:20" x14ac:dyDescent="0.2">
      <c r="A2104">
        <v>3221</v>
      </c>
      <c r="C2104">
        <v>68457</v>
      </c>
      <c r="D2104">
        <v>14479</v>
      </c>
      <c r="E2104">
        <v>8</v>
      </c>
      <c r="F2104">
        <v>15</v>
      </c>
      <c r="G2104">
        <v>50.5</v>
      </c>
      <c r="H2104" t="s">
        <v>24</v>
      </c>
      <c r="I2104">
        <v>60</v>
      </c>
      <c r="J2104">
        <v>22</v>
      </c>
      <c r="K2104">
        <v>50</v>
      </c>
      <c r="L2104">
        <v>60</v>
      </c>
      <c r="M2104">
        <v>6.45</v>
      </c>
      <c r="O2104">
        <v>0.2</v>
      </c>
      <c r="P2104">
        <v>0.11</v>
      </c>
      <c r="S2104" t="s">
        <v>1094</v>
      </c>
      <c r="T2104" t="s">
        <v>1094</v>
      </c>
    </row>
    <row r="2105" spans="1:20" x14ac:dyDescent="0.2">
      <c r="A2105">
        <v>3222</v>
      </c>
      <c r="C2105">
        <v>68461</v>
      </c>
      <c r="D2105">
        <v>97653</v>
      </c>
      <c r="E2105">
        <v>8</v>
      </c>
      <c r="F2105">
        <v>12</v>
      </c>
      <c r="G2105">
        <v>59.8</v>
      </c>
      <c r="H2105" t="s">
        <v>24</v>
      </c>
      <c r="I2105">
        <v>16</v>
      </c>
      <c r="J2105">
        <v>30</v>
      </c>
      <c r="K2105">
        <v>51</v>
      </c>
      <c r="L2105">
        <v>16</v>
      </c>
      <c r="M2105">
        <v>6.01</v>
      </c>
      <c r="O2105">
        <v>0.89</v>
      </c>
      <c r="S2105" t="s">
        <v>71</v>
      </c>
      <c r="T2105" t="s">
        <v>71</v>
      </c>
    </row>
    <row r="2106" spans="1:20" x14ac:dyDescent="0.2">
      <c r="A2106">
        <v>3224</v>
      </c>
      <c r="C2106">
        <v>68543</v>
      </c>
      <c r="D2106">
        <v>80024</v>
      </c>
      <c r="E2106">
        <v>8</v>
      </c>
      <c r="F2106">
        <v>13</v>
      </c>
      <c r="G2106">
        <v>41.7</v>
      </c>
      <c r="H2106" t="s">
        <v>24</v>
      </c>
      <c r="I2106">
        <v>23</v>
      </c>
      <c r="J2106">
        <v>8</v>
      </c>
      <c r="K2106">
        <v>16</v>
      </c>
      <c r="L2106">
        <v>23</v>
      </c>
      <c r="M2106">
        <v>6.56</v>
      </c>
      <c r="O2106">
        <v>0.11</v>
      </c>
      <c r="P2106">
        <v>0.12</v>
      </c>
      <c r="S2106" t="s">
        <v>1096</v>
      </c>
      <c r="T2106" t="s">
        <v>1096</v>
      </c>
    </row>
    <row r="2107" spans="1:20" x14ac:dyDescent="0.2">
      <c r="A2107">
        <v>3228</v>
      </c>
      <c r="C2107">
        <v>68703</v>
      </c>
      <c r="D2107">
        <v>97669</v>
      </c>
      <c r="E2107">
        <v>8</v>
      </c>
      <c r="F2107">
        <v>14</v>
      </c>
      <c r="G2107">
        <v>11.1</v>
      </c>
      <c r="H2107" t="s">
        <v>24</v>
      </c>
      <c r="I2107">
        <v>17</v>
      </c>
      <c r="J2107">
        <v>40</v>
      </c>
      <c r="K2107">
        <v>33</v>
      </c>
      <c r="L2107">
        <v>17</v>
      </c>
      <c r="M2107">
        <v>6.47</v>
      </c>
      <c r="O2107">
        <v>0.3</v>
      </c>
      <c r="P2107">
        <v>0.14000000000000001</v>
      </c>
      <c r="Q2107">
        <v>0.13</v>
      </c>
      <c r="S2107" t="s">
        <v>1098</v>
      </c>
      <c r="T2107" t="s">
        <v>9171</v>
      </c>
    </row>
    <row r="2108" spans="1:20" x14ac:dyDescent="0.2">
      <c r="A2108">
        <v>3229</v>
      </c>
      <c r="B2108" t="s">
        <v>1099</v>
      </c>
      <c r="C2108">
        <v>68752</v>
      </c>
      <c r="D2108">
        <v>153993</v>
      </c>
      <c r="E2108">
        <v>8</v>
      </c>
      <c r="F2108">
        <v>13</v>
      </c>
      <c r="G2108">
        <v>20</v>
      </c>
      <c r="H2108" t="s">
        <v>26</v>
      </c>
      <c r="I2108">
        <v>15</v>
      </c>
      <c r="J2108">
        <v>47</v>
      </c>
      <c r="K2108">
        <v>18</v>
      </c>
      <c r="L2108">
        <v>-15</v>
      </c>
      <c r="M2108">
        <v>4.99</v>
      </c>
      <c r="O2108">
        <v>1.07</v>
      </c>
      <c r="P2108">
        <v>0.78</v>
      </c>
      <c r="Q2108">
        <v>0.38</v>
      </c>
      <c r="S2108" t="s">
        <v>513</v>
      </c>
      <c r="T2108" t="s">
        <v>513</v>
      </c>
    </row>
    <row r="2109" spans="1:20" x14ac:dyDescent="0.2">
      <c r="A2109">
        <v>3231</v>
      </c>
      <c r="C2109">
        <v>68776</v>
      </c>
      <c r="D2109">
        <v>97671</v>
      </c>
      <c r="E2109">
        <v>8</v>
      </c>
      <c r="F2109">
        <v>14</v>
      </c>
      <c r="G2109">
        <v>21</v>
      </c>
      <c r="H2109" t="s">
        <v>24</v>
      </c>
      <c r="I2109">
        <v>13</v>
      </c>
      <c r="J2109">
        <v>2</v>
      </c>
      <c r="K2109">
        <v>54</v>
      </c>
      <c r="L2109">
        <v>13</v>
      </c>
      <c r="M2109">
        <v>6.38</v>
      </c>
      <c r="S2109" t="s">
        <v>71</v>
      </c>
      <c r="T2109" t="s">
        <v>71</v>
      </c>
    </row>
    <row r="2110" spans="1:20" x14ac:dyDescent="0.2">
      <c r="A2110">
        <v>3235</v>
      </c>
      <c r="B2110" t="s">
        <v>1102</v>
      </c>
      <c r="C2110">
        <v>68930</v>
      </c>
      <c r="D2110">
        <v>26756</v>
      </c>
      <c r="E2110">
        <v>8</v>
      </c>
      <c r="F2110">
        <v>17</v>
      </c>
      <c r="G2110">
        <v>50.4</v>
      </c>
      <c r="H2110" t="s">
        <v>24</v>
      </c>
      <c r="I2110">
        <v>59</v>
      </c>
      <c r="J2110">
        <v>34</v>
      </c>
      <c r="K2110">
        <v>16</v>
      </c>
      <c r="L2110">
        <v>59</v>
      </c>
      <c r="M2110">
        <v>5.64</v>
      </c>
      <c r="O2110">
        <v>0.16</v>
      </c>
      <c r="P2110">
        <v>0.13</v>
      </c>
      <c r="S2110" t="s">
        <v>55</v>
      </c>
      <c r="T2110" t="s">
        <v>55</v>
      </c>
    </row>
    <row r="2111" spans="1:20" x14ac:dyDescent="0.2">
      <c r="A2111">
        <v>3236</v>
      </c>
      <c r="C2111">
        <v>68951</v>
      </c>
      <c r="D2111">
        <v>6504</v>
      </c>
      <c r="E2111">
        <v>8</v>
      </c>
      <c r="F2111">
        <v>20</v>
      </c>
      <c r="G2111">
        <v>40.299999999999997</v>
      </c>
      <c r="H2111" t="s">
        <v>24</v>
      </c>
      <c r="I2111">
        <v>72</v>
      </c>
      <c r="J2111">
        <v>24</v>
      </c>
      <c r="K2111">
        <v>26</v>
      </c>
      <c r="L2111">
        <v>72</v>
      </c>
      <c r="M2111">
        <v>5.98</v>
      </c>
      <c r="O2111">
        <v>1.54</v>
      </c>
      <c r="P2111">
        <v>1.46</v>
      </c>
      <c r="S2111" t="s">
        <v>53</v>
      </c>
      <c r="T2111" t="s">
        <v>53</v>
      </c>
    </row>
    <row r="2112" spans="1:20" x14ac:dyDescent="0.2">
      <c r="A2112">
        <v>3245</v>
      </c>
      <c r="C2112">
        <v>69148</v>
      </c>
      <c r="D2112">
        <v>14500</v>
      </c>
      <c r="E2112">
        <v>8</v>
      </c>
      <c r="F2112">
        <v>19</v>
      </c>
      <c r="G2112">
        <v>17.3</v>
      </c>
      <c r="H2112" t="s">
        <v>24</v>
      </c>
      <c r="I2112">
        <v>62</v>
      </c>
      <c r="J2112">
        <v>30</v>
      </c>
      <c r="K2112">
        <v>26</v>
      </c>
      <c r="L2112">
        <v>62</v>
      </c>
      <c r="M2112">
        <v>5.71</v>
      </c>
      <c r="O2112">
        <v>0.89</v>
      </c>
      <c r="S2112" t="s">
        <v>71</v>
      </c>
      <c r="T2112" t="s">
        <v>71</v>
      </c>
    </row>
    <row r="2113" spans="1:20" x14ac:dyDescent="0.2">
      <c r="A2113">
        <v>3246</v>
      </c>
      <c r="C2113">
        <v>69149</v>
      </c>
      <c r="D2113">
        <v>26760</v>
      </c>
      <c r="E2113">
        <v>8</v>
      </c>
      <c r="F2113">
        <v>18</v>
      </c>
      <c r="G2113">
        <v>15.8</v>
      </c>
      <c r="H2113" t="s">
        <v>24</v>
      </c>
      <c r="I2113">
        <v>54</v>
      </c>
      <c r="J2113">
        <v>8</v>
      </c>
      <c r="K2113">
        <v>37</v>
      </c>
      <c r="L2113">
        <v>54</v>
      </c>
      <c r="M2113">
        <v>6.27</v>
      </c>
      <c r="O2113">
        <v>1.54</v>
      </c>
      <c r="P2113">
        <v>1.9</v>
      </c>
      <c r="S2113" t="s">
        <v>104</v>
      </c>
      <c r="T2113" t="s">
        <v>104</v>
      </c>
    </row>
    <row r="2114" spans="1:20" x14ac:dyDescent="0.2">
      <c r="A2114">
        <v>3248</v>
      </c>
      <c r="C2114">
        <v>69243</v>
      </c>
      <c r="D2114">
        <v>97694</v>
      </c>
      <c r="E2114">
        <v>8</v>
      </c>
      <c r="F2114">
        <v>16</v>
      </c>
      <c r="G2114">
        <v>33.9</v>
      </c>
      <c r="H2114" t="s">
        <v>24</v>
      </c>
      <c r="I2114">
        <v>11</v>
      </c>
      <c r="J2114">
        <v>43</v>
      </c>
      <c r="K2114">
        <v>35</v>
      </c>
      <c r="L2114">
        <v>11</v>
      </c>
      <c r="M2114">
        <v>7.13</v>
      </c>
      <c r="O2114">
        <v>1.56</v>
      </c>
      <c r="P2114">
        <v>0.4</v>
      </c>
      <c r="Q2114">
        <v>2.98</v>
      </c>
      <c r="S2114" t="s">
        <v>2936</v>
      </c>
      <c r="T2114" t="s">
        <v>6230</v>
      </c>
    </row>
    <row r="2115" spans="1:20" x14ac:dyDescent="0.2">
      <c r="A2115">
        <v>3249</v>
      </c>
      <c r="B2115" t="s">
        <v>1107</v>
      </c>
      <c r="C2115">
        <v>69267</v>
      </c>
      <c r="D2115">
        <v>116569</v>
      </c>
      <c r="E2115">
        <v>8</v>
      </c>
      <c r="F2115">
        <v>16</v>
      </c>
      <c r="G2115">
        <v>30.9</v>
      </c>
      <c r="H2115" t="s">
        <v>24</v>
      </c>
      <c r="I2115">
        <v>9</v>
      </c>
      <c r="J2115">
        <v>11</v>
      </c>
      <c r="K2115">
        <v>8</v>
      </c>
      <c r="L2115">
        <v>9</v>
      </c>
      <c r="M2115">
        <v>3.52</v>
      </c>
      <c r="O2115">
        <v>1.48</v>
      </c>
      <c r="P2115">
        <v>1.77</v>
      </c>
      <c r="Q2115">
        <v>0.78</v>
      </c>
      <c r="S2115" t="s">
        <v>1108</v>
      </c>
      <c r="T2115" t="s">
        <v>172</v>
      </c>
    </row>
    <row r="2116" spans="1:20" x14ac:dyDescent="0.2">
      <c r="A2116">
        <v>3252</v>
      </c>
      <c r="C2116">
        <v>69478</v>
      </c>
      <c r="D2116">
        <v>116585</v>
      </c>
      <c r="E2116">
        <v>8</v>
      </c>
      <c r="F2116">
        <v>17</v>
      </c>
      <c r="G2116">
        <v>31.7</v>
      </c>
      <c r="H2116" t="s">
        <v>24</v>
      </c>
      <c r="I2116">
        <v>8</v>
      </c>
      <c r="J2116">
        <v>51</v>
      </c>
      <c r="K2116">
        <v>58</v>
      </c>
      <c r="L2116">
        <v>8</v>
      </c>
      <c r="M2116">
        <v>6.29</v>
      </c>
      <c r="O2116">
        <v>0.98</v>
      </c>
      <c r="P2116">
        <v>0.75</v>
      </c>
      <c r="S2116" t="s">
        <v>71</v>
      </c>
      <c r="T2116" t="s">
        <v>71</v>
      </c>
    </row>
    <row r="2117" spans="1:20" x14ac:dyDescent="0.2">
      <c r="A2117">
        <v>3254</v>
      </c>
      <c r="B2117" t="s">
        <v>1110</v>
      </c>
      <c r="C2117">
        <v>69548</v>
      </c>
      <c r="D2117">
        <v>26784</v>
      </c>
      <c r="E2117">
        <v>8</v>
      </c>
      <c r="F2117">
        <v>20</v>
      </c>
      <c r="G2117">
        <v>26.1</v>
      </c>
      <c r="H2117" t="s">
        <v>24</v>
      </c>
      <c r="I2117">
        <v>57</v>
      </c>
      <c r="J2117">
        <v>44</v>
      </c>
      <c r="K2117">
        <v>36</v>
      </c>
      <c r="L2117">
        <v>57</v>
      </c>
      <c r="M2117">
        <v>5.89</v>
      </c>
      <c r="O2117">
        <v>0.39</v>
      </c>
      <c r="P2117">
        <v>-0.1</v>
      </c>
      <c r="S2117" t="s">
        <v>79</v>
      </c>
      <c r="T2117" t="s">
        <v>79</v>
      </c>
    </row>
    <row r="2118" spans="1:20" x14ac:dyDescent="0.2">
      <c r="A2118">
        <v>3258</v>
      </c>
      <c r="C2118">
        <v>69682</v>
      </c>
      <c r="D2118">
        <v>26788</v>
      </c>
      <c r="E2118">
        <v>8</v>
      </c>
      <c r="F2118">
        <v>20</v>
      </c>
      <c r="G2118">
        <v>29.1</v>
      </c>
      <c r="H2118" t="s">
        <v>24</v>
      </c>
      <c r="I2118">
        <v>53</v>
      </c>
      <c r="J2118">
        <v>34</v>
      </c>
      <c r="K2118">
        <v>28</v>
      </c>
      <c r="L2118">
        <v>53</v>
      </c>
      <c r="M2118">
        <v>6.49</v>
      </c>
      <c r="O2118">
        <v>0.28000000000000003</v>
      </c>
      <c r="S2118" t="s">
        <v>88</v>
      </c>
      <c r="T2118" t="s">
        <v>88</v>
      </c>
    </row>
    <row r="2119" spans="1:20" x14ac:dyDescent="0.2">
      <c r="A2119">
        <v>3259</v>
      </c>
      <c r="C2119">
        <v>69830</v>
      </c>
      <c r="D2119">
        <v>154093</v>
      </c>
      <c r="E2119">
        <v>8</v>
      </c>
      <c r="F2119">
        <v>18</v>
      </c>
      <c r="G2119">
        <v>23.9</v>
      </c>
      <c r="H2119" t="s">
        <v>26</v>
      </c>
      <c r="I2119">
        <v>12</v>
      </c>
      <c r="J2119">
        <v>37</v>
      </c>
      <c r="K2119">
        <v>55</v>
      </c>
      <c r="L2119">
        <v>-12</v>
      </c>
      <c r="M2119">
        <v>5.98</v>
      </c>
      <c r="O2119">
        <v>0.76</v>
      </c>
      <c r="P2119">
        <v>0.33</v>
      </c>
      <c r="Q2119">
        <v>0.38</v>
      </c>
      <c r="S2119" t="s">
        <v>1112</v>
      </c>
      <c r="T2119" t="s">
        <v>1112</v>
      </c>
    </row>
    <row r="2120" spans="1:20" x14ac:dyDescent="0.2">
      <c r="A2120">
        <v>3262</v>
      </c>
      <c r="B2120" t="s">
        <v>1113</v>
      </c>
      <c r="C2120">
        <v>69897</v>
      </c>
      <c r="D2120">
        <v>80104</v>
      </c>
      <c r="E2120">
        <v>8</v>
      </c>
      <c r="F2120">
        <v>20</v>
      </c>
      <c r="G2120">
        <v>3.9</v>
      </c>
      <c r="H2120" t="s">
        <v>24</v>
      </c>
      <c r="I2120">
        <v>27</v>
      </c>
      <c r="J2120">
        <v>13</v>
      </c>
      <c r="K2120">
        <v>4</v>
      </c>
      <c r="L2120">
        <v>27</v>
      </c>
      <c r="M2120">
        <v>5.14</v>
      </c>
      <c r="O2120">
        <v>0.47</v>
      </c>
      <c r="P2120">
        <v>-0.06</v>
      </c>
      <c r="S2120" t="s">
        <v>204</v>
      </c>
      <c r="T2120" t="s">
        <v>204</v>
      </c>
    </row>
    <row r="2121" spans="1:20" x14ac:dyDescent="0.2">
      <c r="A2121">
        <v>3263</v>
      </c>
      <c r="C2121">
        <v>69976</v>
      </c>
      <c r="D2121">
        <v>14522</v>
      </c>
      <c r="E2121">
        <v>8</v>
      </c>
      <c r="F2121">
        <v>22</v>
      </c>
      <c r="G2121">
        <v>44.1</v>
      </c>
      <c r="H2121" t="s">
        <v>24</v>
      </c>
      <c r="I2121">
        <v>60</v>
      </c>
      <c r="J2121">
        <v>37</v>
      </c>
      <c r="K2121">
        <v>52</v>
      </c>
      <c r="L2121">
        <v>60</v>
      </c>
      <c r="M2121">
        <v>6.41</v>
      </c>
      <c r="N2121" t="s">
        <v>103</v>
      </c>
      <c r="O2121">
        <v>0.97</v>
      </c>
      <c r="S2121" t="s">
        <v>54</v>
      </c>
      <c r="T2121" t="s">
        <v>54</v>
      </c>
    </row>
    <row r="2122" spans="1:20" x14ac:dyDescent="0.2">
      <c r="A2122">
        <v>3264</v>
      </c>
      <c r="C2122">
        <v>69994</v>
      </c>
      <c r="D2122">
        <v>80112</v>
      </c>
      <c r="E2122">
        <v>8</v>
      </c>
      <c r="F2122">
        <v>20</v>
      </c>
      <c r="G2122">
        <v>21</v>
      </c>
      <c r="H2122" t="s">
        <v>24</v>
      </c>
      <c r="I2122">
        <v>20</v>
      </c>
      <c r="J2122">
        <v>44</v>
      </c>
      <c r="K2122">
        <v>52</v>
      </c>
      <c r="L2122">
        <v>20</v>
      </c>
      <c r="M2122">
        <v>5.83</v>
      </c>
      <c r="O2122">
        <v>1.1299999999999999</v>
      </c>
      <c r="P2122">
        <v>1.06</v>
      </c>
      <c r="S2122" t="s">
        <v>45</v>
      </c>
      <c r="T2122" t="s">
        <v>45</v>
      </c>
    </row>
    <row r="2123" spans="1:20" x14ac:dyDescent="0.2">
      <c r="A2123">
        <v>3265</v>
      </c>
      <c r="C2123">
        <v>69997</v>
      </c>
      <c r="D2123">
        <v>154105</v>
      </c>
      <c r="E2123">
        <v>8</v>
      </c>
      <c r="F2123">
        <v>19</v>
      </c>
      <c r="G2123">
        <v>15.1</v>
      </c>
      <c r="H2123" t="s">
        <v>26</v>
      </c>
      <c r="I2123">
        <v>10</v>
      </c>
      <c r="J2123">
        <v>9</v>
      </c>
      <c r="K2123">
        <v>57</v>
      </c>
      <c r="L2123">
        <v>-10</v>
      </c>
      <c r="M2123">
        <v>6.32</v>
      </c>
      <c r="O2123">
        <v>0.33</v>
      </c>
      <c r="P2123">
        <v>0.17</v>
      </c>
      <c r="S2123" t="s">
        <v>1115</v>
      </c>
      <c r="T2123" t="s">
        <v>115</v>
      </c>
    </row>
    <row r="2124" spans="1:20" x14ac:dyDescent="0.2">
      <c r="A2124">
        <v>3268</v>
      </c>
      <c r="B2124" t="s">
        <v>1117</v>
      </c>
      <c r="C2124">
        <v>70011</v>
      </c>
      <c r="D2124">
        <v>80113</v>
      </c>
      <c r="E2124">
        <v>8</v>
      </c>
      <c r="F2124">
        <v>20</v>
      </c>
      <c r="G2124">
        <v>32.1</v>
      </c>
      <c r="H2124" t="s">
        <v>24</v>
      </c>
      <c r="I2124">
        <v>24</v>
      </c>
      <c r="J2124">
        <v>1</v>
      </c>
      <c r="K2124">
        <v>20</v>
      </c>
      <c r="L2124">
        <v>24</v>
      </c>
      <c r="M2124">
        <v>5.98</v>
      </c>
      <c r="N2124" t="s">
        <v>103</v>
      </c>
      <c r="O2124">
        <v>-0.03</v>
      </c>
      <c r="P2124">
        <v>-0.12</v>
      </c>
      <c r="S2124" t="s">
        <v>191</v>
      </c>
      <c r="T2124" t="s">
        <v>191</v>
      </c>
    </row>
    <row r="2125" spans="1:20" x14ac:dyDescent="0.2">
      <c r="A2125">
        <v>3269</v>
      </c>
      <c r="C2125">
        <v>70013</v>
      </c>
      <c r="D2125">
        <v>116630</v>
      </c>
      <c r="E2125">
        <v>8</v>
      </c>
      <c r="F2125">
        <v>19</v>
      </c>
      <c r="G2125">
        <v>49.9</v>
      </c>
      <c r="H2125" t="s">
        <v>24</v>
      </c>
      <c r="I2125">
        <v>3</v>
      </c>
      <c r="J2125">
        <v>56</v>
      </c>
      <c r="K2125">
        <v>52</v>
      </c>
      <c r="L2125">
        <v>3</v>
      </c>
      <c r="M2125">
        <v>6.05</v>
      </c>
      <c r="O2125">
        <v>0.97</v>
      </c>
      <c r="P2125">
        <v>0.64</v>
      </c>
      <c r="S2125" t="s">
        <v>71</v>
      </c>
      <c r="T2125" t="s">
        <v>71</v>
      </c>
    </row>
    <row r="2126" spans="1:20" x14ac:dyDescent="0.2">
      <c r="A2126">
        <v>3271</v>
      </c>
      <c r="C2126">
        <v>70110</v>
      </c>
      <c r="D2126">
        <v>135783</v>
      </c>
      <c r="E2126">
        <v>8</v>
      </c>
      <c r="F2126">
        <v>20</v>
      </c>
      <c r="G2126">
        <v>13.1</v>
      </c>
      <c r="H2126" t="s">
        <v>26</v>
      </c>
      <c r="I2126">
        <v>0</v>
      </c>
      <c r="J2126">
        <v>54</v>
      </c>
      <c r="K2126">
        <v>34</v>
      </c>
      <c r="L2126">
        <v>0</v>
      </c>
      <c r="M2126">
        <v>6.18</v>
      </c>
      <c r="O2126">
        <v>0.6</v>
      </c>
      <c r="P2126">
        <v>0.15</v>
      </c>
      <c r="S2126" t="s">
        <v>130</v>
      </c>
      <c r="T2126" t="s">
        <v>130</v>
      </c>
    </row>
    <row r="2127" spans="1:20" x14ac:dyDescent="0.2">
      <c r="A2127">
        <v>3272</v>
      </c>
      <c r="C2127">
        <v>70148</v>
      </c>
      <c r="D2127">
        <v>135787</v>
      </c>
      <c r="E2127">
        <v>8</v>
      </c>
      <c r="F2127">
        <v>20</v>
      </c>
      <c r="G2127">
        <v>17.100000000000001</v>
      </c>
      <c r="H2127" t="s">
        <v>26</v>
      </c>
      <c r="I2127">
        <v>5</v>
      </c>
      <c r="J2127">
        <v>19</v>
      </c>
      <c r="K2127">
        <v>45</v>
      </c>
      <c r="L2127">
        <v>-5</v>
      </c>
      <c r="M2127">
        <v>6.13</v>
      </c>
      <c r="O2127">
        <v>1.33</v>
      </c>
      <c r="P2127">
        <v>1.52</v>
      </c>
      <c r="S2127" t="s">
        <v>125</v>
      </c>
      <c r="T2127" t="s">
        <v>125</v>
      </c>
    </row>
    <row r="2128" spans="1:20" x14ac:dyDescent="0.2">
      <c r="A2128">
        <v>3275</v>
      </c>
      <c r="B2128" t="s">
        <v>1118</v>
      </c>
      <c r="C2128">
        <v>70272</v>
      </c>
      <c r="D2128">
        <v>42319</v>
      </c>
      <c r="E2128">
        <v>8</v>
      </c>
      <c r="F2128">
        <v>22</v>
      </c>
      <c r="G2128">
        <v>50.1</v>
      </c>
      <c r="H2128" t="s">
        <v>24</v>
      </c>
      <c r="I2128">
        <v>43</v>
      </c>
      <c r="J2128">
        <v>11</v>
      </c>
      <c r="K2128">
        <v>17</v>
      </c>
      <c r="L2128">
        <v>43</v>
      </c>
      <c r="M2128">
        <v>4.25</v>
      </c>
      <c r="O2128">
        <v>1.55</v>
      </c>
      <c r="P2128">
        <v>1.9</v>
      </c>
      <c r="Q2128">
        <v>0.88</v>
      </c>
      <c r="S2128" t="s">
        <v>1119</v>
      </c>
      <c r="T2128" t="s">
        <v>9221</v>
      </c>
    </row>
    <row r="2129" spans="1:20" x14ac:dyDescent="0.2">
      <c r="A2129">
        <v>3277</v>
      </c>
      <c r="C2129">
        <v>70313</v>
      </c>
      <c r="D2129">
        <v>26819</v>
      </c>
      <c r="E2129">
        <v>8</v>
      </c>
      <c r="F2129">
        <v>23</v>
      </c>
      <c r="G2129">
        <v>48.5</v>
      </c>
      <c r="H2129" t="s">
        <v>24</v>
      </c>
      <c r="I2129">
        <v>53</v>
      </c>
      <c r="J2129">
        <v>13</v>
      </c>
      <c r="K2129">
        <v>11</v>
      </c>
      <c r="L2129">
        <v>53</v>
      </c>
      <c r="M2129">
        <v>5.51</v>
      </c>
      <c r="O2129">
        <v>0.11</v>
      </c>
      <c r="P2129">
        <v>0.08</v>
      </c>
      <c r="S2129" t="s">
        <v>298</v>
      </c>
      <c r="T2129" t="s">
        <v>298</v>
      </c>
    </row>
    <row r="2130" spans="1:20" x14ac:dyDescent="0.2">
      <c r="A2130">
        <v>3278</v>
      </c>
      <c r="C2130">
        <v>70340</v>
      </c>
      <c r="D2130">
        <v>135804</v>
      </c>
      <c r="E2130">
        <v>8</v>
      </c>
      <c r="F2130">
        <v>21</v>
      </c>
      <c r="G2130">
        <v>20.2</v>
      </c>
      <c r="H2130" t="s">
        <v>26</v>
      </c>
      <c r="I2130">
        <v>1</v>
      </c>
      <c r="J2130">
        <v>36</v>
      </c>
      <c r="K2130">
        <v>8</v>
      </c>
      <c r="L2130">
        <v>-1</v>
      </c>
      <c r="M2130">
        <v>6.5</v>
      </c>
      <c r="O2130">
        <v>0.02</v>
      </c>
      <c r="P2130">
        <v>-0.02</v>
      </c>
      <c r="S2130" t="s">
        <v>1120</v>
      </c>
      <c r="T2130" t="s">
        <v>9225</v>
      </c>
    </row>
    <row r="2131" spans="1:20" x14ac:dyDescent="0.2">
      <c r="A2131">
        <v>3284</v>
      </c>
      <c r="B2131" t="s">
        <v>1123</v>
      </c>
      <c r="C2131">
        <v>70569</v>
      </c>
      <c r="D2131">
        <v>97781</v>
      </c>
      <c r="E2131">
        <v>8</v>
      </c>
      <c r="F2131">
        <v>23</v>
      </c>
      <c r="G2131">
        <v>21.8</v>
      </c>
      <c r="H2131" t="s">
        <v>24</v>
      </c>
      <c r="I2131">
        <v>18</v>
      </c>
      <c r="J2131">
        <v>19</v>
      </c>
      <c r="K2131">
        <v>56</v>
      </c>
      <c r="L2131">
        <v>18</v>
      </c>
      <c r="M2131">
        <v>5.95</v>
      </c>
      <c r="O2131">
        <v>0.17</v>
      </c>
      <c r="P2131">
        <v>0.13</v>
      </c>
      <c r="S2131" t="s">
        <v>2826</v>
      </c>
      <c r="T2131" t="s">
        <v>2826</v>
      </c>
    </row>
    <row r="2132" spans="1:20" x14ac:dyDescent="0.2">
      <c r="A2132">
        <v>3285</v>
      </c>
      <c r="C2132">
        <v>70574</v>
      </c>
      <c r="D2132">
        <v>135832</v>
      </c>
      <c r="E2132">
        <v>8</v>
      </c>
      <c r="F2132">
        <v>22</v>
      </c>
      <c r="G2132">
        <v>30.2</v>
      </c>
      <c r="H2132" t="s">
        <v>26</v>
      </c>
      <c r="I2132">
        <v>6</v>
      </c>
      <c r="J2132">
        <v>10</v>
      </c>
      <c r="K2132">
        <v>45</v>
      </c>
      <c r="L2132">
        <v>-6</v>
      </c>
      <c r="M2132">
        <v>6.15</v>
      </c>
      <c r="O2132">
        <v>0.22</v>
      </c>
      <c r="P2132">
        <v>0.13</v>
      </c>
      <c r="S2132" t="s">
        <v>2542</v>
      </c>
      <c r="T2132" t="s">
        <v>2542</v>
      </c>
    </row>
    <row r="2133" spans="1:20" x14ac:dyDescent="0.2">
      <c r="A2133">
        <v>3287</v>
      </c>
      <c r="C2133">
        <v>70647</v>
      </c>
      <c r="D2133">
        <v>42342</v>
      </c>
      <c r="E2133">
        <v>8</v>
      </c>
      <c r="F2133">
        <v>24</v>
      </c>
      <c r="G2133">
        <v>42.8</v>
      </c>
      <c r="H2133" t="s">
        <v>24</v>
      </c>
      <c r="I2133">
        <v>42</v>
      </c>
      <c r="J2133">
        <v>0</v>
      </c>
      <c r="K2133">
        <v>18</v>
      </c>
      <c r="L2133">
        <v>42</v>
      </c>
      <c r="M2133">
        <v>6.02</v>
      </c>
      <c r="O2133">
        <v>1.59</v>
      </c>
      <c r="P2133">
        <v>1.94</v>
      </c>
      <c r="S2133" t="s">
        <v>77</v>
      </c>
      <c r="T2133" t="s">
        <v>77</v>
      </c>
    </row>
    <row r="2134" spans="1:20" x14ac:dyDescent="0.2">
      <c r="A2134">
        <v>3288</v>
      </c>
      <c r="C2134">
        <v>70652</v>
      </c>
      <c r="D2134">
        <v>135840</v>
      </c>
      <c r="E2134">
        <v>8</v>
      </c>
      <c r="F2134">
        <v>22</v>
      </c>
      <c r="G2134">
        <v>54</v>
      </c>
      <c r="H2134" t="s">
        <v>26</v>
      </c>
      <c r="I2134">
        <v>7</v>
      </c>
      <c r="J2134">
        <v>32</v>
      </c>
      <c r="K2134">
        <v>36</v>
      </c>
      <c r="L2134">
        <v>-7</v>
      </c>
      <c r="M2134">
        <v>5.96</v>
      </c>
      <c r="O2134">
        <v>1.67</v>
      </c>
      <c r="P2134">
        <v>1.85</v>
      </c>
      <c r="S2134" t="s">
        <v>419</v>
      </c>
      <c r="T2134" t="s">
        <v>419</v>
      </c>
    </row>
    <row r="2135" spans="1:20" x14ac:dyDescent="0.2">
      <c r="A2135">
        <v>3289</v>
      </c>
      <c r="B2135" t="s">
        <v>1124</v>
      </c>
      <c r="C2135">
        <v>70673</v>
      </c>
      <c r="D2135">
        <v>154177</v>
      </c>
      <c r="E2135">
        <v>8</v>
      </c>
      <c r="F2135">
        <v>22</v>
      </c>
      <c r="G2135">
        <v>46.8</v>
      </c>
      <c r="H2135" t="s">
        <v>26</v>
      </c>
      <c r="I2135">
        <v>13</v>
      </c>
      <c r="J2135">
        <v>3</v>
      </c>
      <c r="K2135">
        <v>17</v>
      </c>
      <c r="L2135">
        <v>-13</v>
      </c>
      <c r="M2135">
        <v>6.11</v>
      </c>
      <c r="O2135">
        <v>1</v>
      </c>
      <c r="P2135">
        <v>0.89</v>
      </c>
      <c r="R2135" t="s">
        <v>27</v>
      </c>
      <c r="S2135" t="s">
        <v>3097</v>
      </c>
      <c r="T2135" t="s">
        <v>6680</v>
      </c>
    </row>
    <row r="2136" spans="1:20" x14ac:dyDescent="0.2">
      <c r="A2136">
        <v>3290</v>
      </c>
      <c r="B2136" t="s">
        <v>1125</v>
      </c>
      <c r="C2136">
        <v>70734</v>
      </c>
      <c r="D2136">
        <v>97788</v>
      </c>
      <c r="E2136">
        <v>8</v>
      </c>
      <c r="F2136">
        <v>23</v>
      </c>
      <c r="G2136">
        <v>55.2</v>
      </c>
      <c r="H2136" t="s">
        <v>24</v>
      </c>
      <c r="I2136">
        <v>10</v>
      </c>
      <c r="J2136">
        <v>37</v>
      </c>
      <c r="K2136">
        <v>55</v>
      </c>
      <c r="L2136">
        <v>10</v>
      </c>
      <c r="M2136">
        <v>6.08</v>
      </c>
      <c r="O2136">
        <v>1.49</v>
      </c>
      <c r="P2136">
        <v>1.54</v>
      </c>
      <c r="S2136" t="s">
        <v>353</v>
      </c>
      <c r="T2136" t="s">
        <v>353</v>
      </c>
    </row>
    <row r="2137" spans="1:20" x14ac:dyDescent="0.2">
      <c r="A2137">
        <v>3292</v>
      </c>
      <c r="C2137">
        <v>70771</v>
      </c>
      <c r="D2137">
        <v>60794</v>
      </c>
      <c r="E2137">
        <v>8</v>
      </c>
      <c r="F2137">
        <v>25</v>
      </c>
      <c r="G2137">
        <v>4.9000000000000004</v>
      </c>
      <c r="H2137" t="s">
        <v>24</v>
      </c>
      <c r="I2137">
        <v>35</v>
      </c>
      <c r="J2137">
        <v>0</v>
      </c>
      <c r="K2137">
        <v>41</v>
      </c>
      <c r="L2137">
        <v>35</v>
      </c>
      <c r="M2137">
        <v>6.06</v>
      </c>
      <c r="O2137">
        <v>1.27</v>
      </c>
      <c r="S2137" t="s">
        <v>197</v>
      </c>
      <c r="T2137" t="s">
        <v>197</v>
      </c>
    </row>
    <row r="2138" spans="1:20" x14ac:dyDescent="0.2">
      <c r="A2138">
        <v>3295</v>
      </c>
      <c r="C2138">
        <v>70937</v>
      </c>
      <c r="D2138">
        <v>135882</v>
      </c>
      <c r="E2138">
        <v>8</v>
      </c>
      <c r="F2138">
        <v>24</v>
      </c>
      <c r="G2138">
        <v>36.4</v>
      </c>
      <c r="H2138" t="s">
        <v>26</v>
      </c>
      <c r="I2138">
        <v>4</v>
      </c>
      <c r="J2138">
        <v>43</v>
      </c>
      <c r="K2138">
        <v>1</v>
      </c>
      <c r="L2138">
        <v>-4</v>
      </c>
      <c r="M2138">
        <v>6.01</v>
      </c>
      <c r="O2138">
        <v>0.46</v>
      </c>
      <c r="P2138">
        <v>0.04</v>
      </c>
      <c r="S2138" t="s">
        <v>63</v>
      </c>
      <c r="T2138" t="s">
        <v>63</v>
      </c>
    </row>
    <row r="2139" spans="1:20" x14ac:dyDescent="0.2">
      <c r="A2139">
        <v>3297</v>
      </c>
      <c r="B2139" t="s">
        <v>1127</v>
      </c>
      <c r="C2139">
        <v>70958</v>
      </c>
      <c r="D2139">
        <v>135877</v>
      </c>
      <c r="E2139">
        <v>8</v>
      </c>
      <c r="F2139">
        <v>24</v>
      </c>
      <c r="G2139">
        <v>35</v>
      </c>
      <c r="H2139" t="s">
        <v>26</v>
      </c>
      <c r="I2139">
        <v>3</v>
      </c>
      <c r="J2139">
        <v>45</v>
      </c>
      <c r="K2139">
        <v>4</v>
      </c>
      <c r="L2139">
        <v>-3</v>
      </c>
      <c r="M2139">
        <v>5.61</v>
      </c>
      <c r="O2139">
        <v>0.46</v>
      </c>
      <c r="P2139">
        <v>-0.06</v>
      </c>
      <c r="S2139" t="s">
        <v>266</v>
      </c>
      <c r="T2139" t="s">
        <v>266</v>
      </c>
    </row>
    <row r="2140" spans="1:20" x14ac:dyDescent="0.2">
      <c r="A2140">
        <v>3299</v>
      </c>
      <c r="B2140" t="s">
        <v>1128</v>
      </c>
      <c r="C2140">
        <v>71030</v>
      </c>
      <c r="D2140">
        <v>97806</v>
      </c>
      <c r="E2140">
        <v>8</v>
      </c>
      <c r="F2140">
        <v>25</v>
      </c>
      <c r="G2140">
        <v>49.9</v>
      </c>
      <c r="H2140" t="s">
        <v>24</v>
      </c>
      <c r="I2140">
        <v>17</v>
      </c>
      <c r="J2140">
        <v>2</v>
      </c>
      <c r="K2140">
        <v>46</v>
      </c>
      <c r="L2140">
        <v>17</v>
      </c>
      <c r="M2140">
        <v>6.14</v>
      </c>
      <c r="O2140">
        <v>0.41</v>
      </c>
      <c r="P2140">
        <v>-0.03</v>
      </c>
      <c r="S2140" t="s">
        <v>204</v>
      </c>
      <c r="T2140" t="s">
        <v>204</v>
      </c>
    </row>
    <row r="2141" spans="1:20" x14ac:dyDescent="0.2">
      <c r="A2141">
        <v>3303</v>
      </c>
      <c r="C2141">
        <v>71088</v>
      </c>
      <c r="D2141">
        <v>14568</v>
      </c>
      <c r="E2141">
        <v>8</v>
      </c>
      <c r="F2141">
        <v>29</v>
      </c>
      <c r="G2141">
        <v>46.2</v>
      </c>
      <c r="H2141" t="s">
        <v>24</v>
      </c>
      <c r="I2141">
        <v>67</v>
      </c>
      <c r="J2141">
        <v>17</v>
      </c>
      <c r="K2141">
        <v>51</v>
      </c>
      <c r="L2141">
        <v>67</v>
      </c>
      <c r="M2141">
        <v>5.88</v>
      </c>
      <c r="O2141">
        <v>0.97</v>
      </c>
      <c r="S2141" t="s">
        <v>71</v>
      </c>
      <c r="T2141" t="s">
        <v>71</v>
      </c>
    </row>
    <row r="2142" spans="1:20" x14ac:dyDescent="0.2">
      <c r="A2142">
        <v>3304</v>
      </c>
      <c r="B2142" t="s">
        <v>1132</v>
      </c>
      <c r="C2142">
        <v>71093</v>
      </c>
      <c r="D2142">
        <v>80181</v>
      </c>
      <c r="E2142">
        <v>8</v>
      </c>
      <c r="F2142">
        <v>26</v>
      </c>
      <c r="G2142">
        <v>27.7</v>
      </c>
      <c r="H2142" t="s">
        <v>24</v>
      </c>
      <c r="I2142">
        <v>27</v>
      </c>
      <c r="J2142">
        <v>53</v>
      </c>
      <c r="K2142">
        <v>37</v>
      </c>
      <c r="L2142">
        <v>27</v>
      </c>
      <c r="M2142">
        <v>5.57</v>
      </c>
      <c r="O2142">
        <v>1.4</v>
      </c>
      <c r="P2142">
        <v>1.68</v>
      </c>
      <c r="S2142" t="s">
        <v>77</v>
      </c>
      <c r="T2142" t="s">
        <v>77</v>
      </c>
    </row>
    <row r="2143" spans="1:20" x14ac:dyDescent="0.2">
      <c r="A2143">
        <v>3305</v>
      </c>
      <c r="C2143">
        <v>71095</v>
      </c>
      <c r="D2143">
        <v>116747</v>
      </c>
      <c r="E2143">
        <v>8</v>
      </c>
      <c r="F2143">
        <v>25</v>
      </c>
      <c r="G2143">
        <v>35.5</v>
      </c>
      <c r="H2143" t="s">
        <v>24</v>
      </c>
      <c r="I2143">
        <v>2</v>
      </c>
      <c r="J2143">
        <v>6</v>
      </c>
      <c r="K2143">
        <v>8</v>
      </c>
      <c r="L2143">
        <v>2</v>
      </c>
      <c r="M2143">
        <v>5.73</v>
      </c>
      <c r="O2143">
        <v>1.53</v>
      </c>
      <c r="P2143">
        <v>1.86</v>
      </c>
      <c r="S2143" t="s">
        <v>77</v>
      </c>
      <c r="T2143" t="s">
        <v>77</v>
      </c>
    </row>
    <row r="2144" spans="1:20" x14ac:dyDescent="0.2">
      <c r="A2144">
        <v>3306</v>
      </c>
      <c r="C2144">
        <v>71115</v>
      </c>
      <c r="D2144">
        <v>116752</v>
      </c>
      <c r="E2144">
        <v>8</v>
      </c>
      <c r="F2144">
        <v>25</v>
      </c>
      <c r="G2144">
        <v>54.8</v>
      </c>
      <c r="H2144" t="s">
        <v>24</v>
      </c>
      <c r="I2144">
        <v>7</v>
      </c>
      <c r="J2144">
        <v>33</v>
      </c>
      <c r="K2144">
        <v>52</v>
      </c>
      <c r="L2144">
        <v>7</v>
      </c>
      <c r="M2144">
        <v>5.13</v>
      </c>
      <c r="O2144">
        <v>0.94</v>
      </c>
      <c r="P2144">
        <v>0.64</v>
      </c>
      <c r="Q2144">
        <v>-0.06</v>
      </c>
      <c r="S2144" t="s">
        <v>1133</v>
      </c>
      <c r="T2144" t="s">
        <v>11552</v>
      </c>
    </row>
    <row r="2145" spans="1:20" x14ac:dyDescent="0.2">
      <c r="A2145">
        <v>3309</v>
      </c>
      <c r="C2145">
        <v>71148</v>
      </c>
      <c r="D2145">
        <v>42369</v>
      </c>
      <c r="E2145">
        <v>8</v>
      </c>
      <c r="F2145">
        <v>27</v>
      </c>
      <c r="G2145">
        <v>36.799999999999997</v>
      </c>
      <c r="H2145" t="s">
        <v>24</v>
      </c>
      <c r="I2145">
        <v>45</v>
      </c>
      <c r="J2145">
        <v>39</v>
      </c>
      <c r="K2145">
        <v>11</v>
      </c>
      <c r="L2145">
        <v>45</v>
      </c>
      <c r="M2145">
        <v>6.32</v>
      </c>
      <c r="O2145">
        <v>0.62</v>
      </c>
      <c r="P2145">
        <v>0.12</v>
      </c>
      <c r="S2145" t="s">
        <v>35</v>
      </c>
      <c r="T2145" t="s">
        <v>35</v>
      </c>
    </row>
    <row r="2146" spans="1:20" x14ac:dyDescent="0.2">
      <c r="A2146">
        <v>3310</v>
      </c>
      <c r="B2146" t="s">
        <v>1136</v>
      </c>
      <c r="C2146">
        <v>71150</v>
      </c>
      <c r="D2146">
        <v>80187</v>
      </c>
      <c r="E2146">
        <v>8</v>
      </c>
      <c r="F2146">
        <v>26</v>
      </c>
      <c r="G2146">
        <v>46.8</v>
      </c>
      <c r="H2146" t="s">
        <v>24</v>
      </c>
      <c r="I2146">
        <v>26</v>
      </c>
      <c r="J2146">
        <v>56</v>
      </c>
      <c r="K2146">
        <v>4</v>
      </c>
      <c r="L2146">
        <v>26</v>
      </c>
      <c r="M2146">
        <v>6.32</v>
      </c>
      <c r="N2146" t="s">
        <v>349</v>
      </c>
      <c r="O2146">
        <v>0.18</v>
      </c>
      <c r="P2146">
        <v>0.09</v>
      </c>
      <c r="S2146" t="s">
        <v>605</v>
      </c>
      <c r="T2146" t="s">
        <v>605</v>
      </c>
    </row>
    <row r="2147" spans="1:20" x14ac:dyDescent="0.2">
      <c r="A2147">
        <v>3311</v>
      </c>
      <c r="B2147" t="s">
        <v>1136</v>
      </c>
      <c r="C2147">
        <v>71151</v>
      </c>
      <c r="D2147">
        <v>80188</v>
      </c>
      <c r="E2147">
        <v>8</v>
      </c>
      <c r="F2147">
        <v>26</v>
      </c>
      <c r="G2147">
        <v>47</v>
      </c>
      <c r="H2147" t="s">
        <v>24</v>
      </c>
      <c r="I2147">
        <v>26</v>
      </c>
      <c r="J2147">
        <v>56</v>
      </c>
      <c r="K2147">
        <v>7</v>
      </c>
      <c r="L2147">
        <v>26</v>
      </c>
      <c r="M2147">
        <v>6.3</v>
      </c>
      <c r="N2147" t="s">
        <v>349</v>
      </c>
      <c r="O2147">
        <v>0.18</v>
      </c>
      <c r="P2147">
        <v>0.09</v>
      </c>
      <c r="S2147" t="s">
        <v>298</v>
      </c>
      <c r="T2147" t="s">
        <v>298</v>
      </c>
    </row>
    <row r="2148" spans="1:20" x14ac:dyDescent="0.2">
      <c r="A2148">
        <v>3312</v>
      </c>
      <c r="B2148" t="s">
        <v>1137</v>
      </c>
      <c r="C2148">
        <v>71152</v>
      </c>
      <c r="D2148">
        <v>80184</v>
      </c>
      <c r="E2148">
        <v>8</v>
      </c>
      <c r="F2148">
        <v>26</v>
      </c>
      <c r="G2148">
        <v>39.799999999999997</v>
      </c>
      <c r="H2148" t="s">
        <v>24</v>
      </c>
      <c r="I2148">
        <v>24</v>
      </c>
      <c r="J2148">
        <v>32</v>
      </c>
      <c r="K2148">
        <v>3</v>
      </c>
      <c r="L2148">
        <v>24</v>
      </c>
      <c r="M2148">
        <v>7.02</v>
      </c>
      <c r="O2148">
        <v>0.32</v>
      </c>
      <c r="P2148">
        <v>7.0000000000000007E-2</v>
      </c>
      <c r="S2148" t="s">
        <v>423</v>
      </c>
      <c r="T2148" t="s">
        <v>423</v>
      </c>
    </row>
    <row r="2149" spans="1:20" x14ac:dyDescent="0.2">
      <c r="A2149">
        <v>3313</v>
      </c>
      <c r="B2149" t="s">
        <v>1137</v>
      </c>
      <c r="C2149">
        <v>71153</v>
      </c>
      <c r="D2149">
        <v>80185</v>
      </c>
      <c r="E2149">
        <v>8</v>
      </c>
      <c r="F2149">
        <v>26</v>
      </c>
      <c r="G2149">
        <v>40.1</v>
      </c>
      <c r="H2149" t="s">
        <v>24</v>
      </c>
      <c r="I2149">
        <v>24</v>
      </c>
      <c r="J2149">
        <v>32</v>
      </c>
      <c r="K2149">
        <v>7</v>
      </c>
      <c r="L2149">
        <v>24</v>
      </c>
      <c r="M2149">
        <v>7.81</v>
      </c>
      <c r="O2149">
        <v>0.52</v>
      </c>
      <c r="P2149">
        <v>-0.04</v>
      </c>
      <c r="S2149" t="s">
        <v>75</v>
      </c>
      <c r="T2149" t="s">
        <v>75</v>
      </c>
    </row>
    <row r="2150" spans="1:20" x14ac:dyDescent="0.2">
      <c r="A2150">
        <v>3314</v>
      </c>
      <c r="C2150">
        <v>71155</v>
      </c>
      <c r="D2150">
        <v>135896</v>
      </c>
      <c r="E2150">
        <v>8</v>
      </c>
      <c r="F2150">
        <v>25</v>
      </c>
      <c r="G2150">
        <v>39.6</v>
      </c>
      <c r="H2150" t="s">
        <v>26</v>
      </c>
      <c r="I2150">
        <v>3</v>
      </c>
      <c r="J2150">
        <v>54</v>
      </c>
      <c r="K2150">
        <v>23</v>
      </c>
      <c r="L2150">
        <v>-3</v>
      </c>
      <c r="M2150">
        <v>3.9</v>
      </c>
      <c r="O2150">
        <v>-0.02</v>
      </c>
      <c r="P2150">
        <v>-0.02</v>
      </c>
      <c r="Q2150">
        <v>-0.05</v>
      </c>
      <c r="S2150" t="s">
        <v>134</v>
      </c>
      <c r="T2150" t="s">
        <v>134</v>
      </c>
    </row>
    <row r="2151" spans="1:20" x14ac:dyDescent="0.2">
      <c r="A2151">
        <v>3319</v>
      </c>
      <c r="B2151" t="s">
        <v>1140</v>
      </c>
      <c r="C2151">
        <v>71250</v>
      </c>
      <c r="D2151">
        <v>97819</v>
      </c>
      <c r="E2151">
        <v>8</v>
      </c>
      <c r="F2151">
        <v>26</v>
      </c>
      <c r="G2151">
        <v>43.9</v>
      </c>
      <c r="H2151" t="s">
        <v>24</v>
      </c>
      <c r="I2151">
        <v>12</v>
      </c>
      <c r="J2151">
        <v>39</v>
      </c>
      <c r="K2151">
        <v>16</v>
      </c>
      <c r="L2151">
        <v>12</v>
      </c>
      <c r="M2151">
        <v>5.5</v>
      </c>
      <c r="O2151">
        <v>1.6</v>
      </c>
      <c r="P2151">
        <v>1.92</v>
      </c>
      <c r="Q2151">
        <v>1.41</v>
      </c>
      <c r="S2151" t="s">
        <v>98</v>
      </c>
      <c r="T2151" t="s">
        <v>98</v>
      </c>
    </row>
    <row r="2152" spans="1:20" x14ac:dyDescent="0.2">
      <c r="A2152">
        <v>3320</v>
      </c>
      <c r="C2152">
        <v>71267</v>
      </c>
      <c r="D2152">
        <v>154244</v>
      </c>
      <c r="E2152">
        <v>8</v>
      </c>
      <c r="F2152">
        <v>25</v>
      </c>
      <c r="G2152">
        <v>55.6</v>
      </c>
      <c r="H2152" t="s">
        <v>26</v>
      </c>
      <c r="I2152">
        <v>14</v>
      </c>
      <c r="J2152">
        <v>55</v>
      </c>
      <c r="K2152">
        <v>47</v>
      </c>
      <c r="L2152">
        <v>-14</v>
      </c>
      <c r="M2152">
        <v>5.98</v>
      </c>
      <c r="O2152">
        <v>0.17</v>
      </c>
      <c r="P2152">
        <v>0.13</v>
      </c>
      <c r="Q2152">
        <v>0.06</v>
      </c>
      <c r="S2152" t="s">
        <v>314</v>
      </c>
      <c r="T2152" t="s">
        <v>314</v>
      </c>
    </row>
    <row r="2153" spans="1:20" x14ac:dyDescent="0.2">
      <c r="A2153">
        <v>3321</v>
      </c>
      <c r="B2153" t="s">
        <v>1142</v>
      </c>
      <c r="C2153">
        <v>71297</v>
      </c>
      <c r="D2153">
        <v>135916</v>
      </c>
      <c r="E2153">
        <v>8</v>
      </c>
      <c r="F2153">
        <v>26</v>
      </c>
      <c r="G2153">
        <v>27.2</v>
      </c>
      <c r="H2153" t="s">
        <v>26</v>
      </c>
      <c r="I2153">
        <v>3</v>
      </c>
      <c r="J2153">
        <v>59</v>
      </c>
      <c r="K2153">
        <v>15</v>
      </c>
      <c r="L2153">
        <v>-3</v>
      </c>
      <c r="M2153">
        <v>5.59</v>
      </c>
      <c r="O2153">
        <v>0.22</v>
      </c>
      <c r="P2153">
        <v>0.09</v>
      </c>
      <c r="S2153" t="s">
        <v>465</v>
      </c>
      <c r="T2153" t="s">
        <v>606</v>
      </c>
    </row>
    <row r="2154" spans="1:20" x14ac:dyDescent="0.2">
      <c r="A2154">
        <v>3323</v>
      </c>
      <c r="B2154" t="s">
        <v>1144</v>
      </c>
      <c r="C2154">
        <v>71369</v>
      </c>
      <c r="D2154">
        <v>14573</v>
      </c>
      <c r="E2154">
        <v>8</v>
      </c>
      <c r="F2154">
        <v>30</v>
      </c>
      <c r="G2154">
        <v>15.9</v>
      </c>
      <c r="H2154" t="s">
        <v>24</v>
      </c>
      <c r="I2154">
        <v>60</v>
      </c>
      <c r="J2154">
        <v>43</v>
      </c>
      <c r="K2154">
        <v>5</v>
      </c>
      <c r="L2154">
        <v>60</v>
      </c>
      <c r="M2154">
        <v>3.36</v>
      </c>
      <c r="O2154">
        <v>0.84</v>
      </c>
      <c r="P2154">
        <v>0.52</v>
      </c>
      <c r="Q2154">
        <v>0.42</v>
      </c>
      <c r="S2154" t="s">
        <v>33</v>
      </c>
      <c r="T2154" t="s">
        <v>33</v>
      </c>
    </row>
    <row r="2155" spans="1:20" x14ac:dyDescent="0.2">
      <c r="A2155">
        <v>3324</v>
      </c>
      <c r="C2155">
        <v>71377</v>
      </c>
      <c r="D2155">
        <v>154257</v>
      </c>
      <c r="E2155">
        <v>8</v>
      </c>
      <c r="F2155">
        <v>26</v>
      </c>
      <c r="G2155">
        <v>41.9</v>
      </c>
      <c r="H2155" t="s">
        <v>26</v>
      </c>
      <c r="I2155">
        <v>12</v>
      </c>
      <c r="J2155">
        <v>32</v>
      </c>
      <c r="K2155">
        <v>4</v>
      </c>
      <c r="L2155">
        <v>-12</v>
      </c>
      <c r="M2155">
        <v>5.54</v>
      </c>
      <c r="O2155">
        <v>1.19</v>
      </c>
      <c r="P2155">
        <v>1.1399999999999999</v>
      </c>
      <c r="S2155" t="s">
        <v>125</v>
      </c>
      <c r="T2155" t="s">
        <v>125</v>
      </c>
    </row>
    <row r="2156" spans="1:20" x14ac:dyDescent="0.2">
      <c r="A2156">
        <v>3325</v>
      </c>
      <c r="C2156">
        <v>71433</v>
      </c>
      <c r="D2156">
        <v>135931</v>
      </c>
      <c r="E2156">
        <v>8</v>
      </c>
      <c r="F2156">
        <v>27</v>
      </c>
      <c r="G2156">
        <v>17.2</v>
      </c>
      <c r="H2156" t="s">
        <v>26</v>
      </c>
      <c r="I2156">
        <v>6</v>
      </c>
      <c r="J2156">
        <v>24</v>
      </c>
      <c r="K2156">
        <v>35</v>
      </c>
      <c r="L2156">
        <v>-6</v>
      </c>
      <c r="M2156">
        <v>6.59</v>
      </c>
      <c r="O2156">
        <v>0.51</v>
      </c>
      <c r="P2156">
        <v>0.06</v>
      </c>
      <c r="S2156" t="s">
        <v>297</v>
      </c>
      <c r="T2156" t="s">
        <v>297</v>
      </c>
    </row>
    <row r="2157" spans="1:20" x14ac:dyDescent="0.2">
      <c r="A2157">
        <v>3329</v>
      </c>
      <c r="B2157" t="s">
        <v>1147</v>
      </c>
      <c r="C2157">
        <v>71496</v>
      </c>
      <c r="D2157">
        <v>80204</v>
      </c>
      <c r="E2157">
        <v>8</v>
      </c>
      <c r="F2157">
        <v>28</v>
      </c>
      <c r="G2157">
        <v>36.799999999999997</v>
      </c>
      <c r="H2157" t="s">
        <v>24</v>
      </c>
      <c r="I2157">
        <v>24</v>
      </c>
      <c r="J2157">
        <v>8</v>
      </c>
      <c r="K2157">
        <v>41</v>
      </c>
      <c r="L2157">
        <v>24</v>
      </c>
      <c r="M2157">
        <v>6.1</v>
      </c>
      <c r="O2157">
        <v>0.24</v>
      </c>
      <c r="P2157">
        <v>0.15</v>
      </c>
      <c r="S2157" t="s">
        <v>280</v>
      </c>
      <c r="T2157" t="s">
        <v>280</v>
      </c>
    </row>
    <row r="2158" spans="1:20" x14ac:dyDescent="0.2">
      <c r="A2158">
        <v>3332</v>
      </c>
      <c r="C2158">
        <v>71553</v>
      </c>
      <c r="D2158">
        <v>14582</v>
      </c>
      <c r="E2158">
        <v>8</v>
      </c>
      <c r="F2158">
        <v>32</v>
      </c>
      <c r="G2158">
        <v>53.4</v>
      </c>
      <c r="H2158" t="s">
        <v>24</v>
      </c>
      <c r="I2158">
        <v>69</v>
      </c>
      <c r="J2158">
        <v>19</v>
      </c>
      <c r="K2158">
        <v>12</v>
      </c>
      <c r="L2158">
        <v>69</v>
      </c>
      <c r="M2158">
        <v>6.31</v>
      </c>
      <c r="O2158">
        <v>1.35</v>
      </c>
      <c r="S2158" t="s">
        <v>197</v>
      </c>
      <c r="T2158" t="s">
        <v>197</v>
      </c>
    </row>
    <row r="2159" spans="1:20" x14ac:dyDescent="0.2">
      <c r="A2159">
        <v>3333</v>
      </c>
      <c r="B2159" t="s">
        <v>1149</v>
      </c>
      <c r="C2159">
        <v>71555</v>
      </c>
      <c r="D2159">
        <v>97843</v>
      </c>
      <c r="E2159">
        <v>8</v>
      </c>
      <c r="F2159">
        <v>28</v>
      </c>
      <c r="G2159">
        <v>37.299999999999997</v>
      </c>
      <c r="H2159" t="s">
        <v>24</v>
      </c>
      <c r="I2159">
        <v>14</v>
      </c>
      <c r="J2159">
        <v>12</v>
      </c>
      <c r="K2159">
        <v>39</v>
      </c>
      <c r="L2159">
        <v>14</v>
      </c>
      <c r="M2159">
        <v>5.95</v>
      </c>
      <c r="O2159">
        <v>0.19</v>
      </c>
      <c r="P2159">
        <v>0.14000000000000001</v>
      </c>
      <c r="S2159" t="s">
        <v>249</v>
      </c>
      <c r="T2159" t="s">
        <v>249</v>
      </c>
    </row>
    <row r="2160" spans="1:20" x14ac:dyDescent="0.2">
      <c r="A2160">
        <v>3337</v>
      </c>
      <c r="C2160">
        <v>71663</v>
      </c>
      <c r="D2160">
        <v>135958</v>
      </c>
      <c r="E2160">
        <v>8</v>
      </c>
      <c r="F2160">
        <v>28</v>
      </c>
      <c r="G2160">
        <v>29.2</v>
      </c>
      <c r="H2160" t="s">
        <v>26</v>
      </c>
      <c r="I2160">
        <v>2</v>
      </c>
      <c r="J2160">
        <v>31</v>
      </c>
      <c r="K2160">
        <v>2</v>
      </c>
      <c r="L2160">
        <v>-2</v>
      </c>
      <c r="M2160">
        <v>6.39</v>
      </c>
      <c r="O2160">
        <v>0.33</v>
      </c>
      <c r="P2160">
        <v>0.08</v>
      </c>
      <c r="S2160" t="s">
        <v>314</v>
      </c>
      <c r="T2160" t="s">
        <v>314</v>
      </c>
    </row>
    <row r="2161" spans="1:20" x14ac:dyDescent="0.2">
      <c r="A2161">
        <v>3338</v>
      </c>
      <c r="C2161">
        <v>71665</v>
      </c>
      <c r="D2161">
        <v>135956</v>
      </c>
      <c r="E2161">
        <v>8</v>
      </c>
      <c r="F2161">
        <v>28</v>
      </c>
      <c r="G2161">
        <v>19.7</v>
      </c>
      <c r="H2161" t="s">
        <v>26</v>
      </c>
      <c r="I2161">
        <v>8</v>
      </c>
      <c r="J2161">
        <v>48</v>
      </c>
      <c r="K2161">
        <v>58</v>
      </c>
      <c r="L2161">
        <v>-8</v>
      </c>
      <c r="M2161">
        <v>6.43</v>
      </c>
      <c r="O2161">
        <v>1.2</v>
      </c>
      <c r="P2161">
        <v>1.23</v>
      </c>
      <c r="S2161" t="s">
        <v>197</v>
      </c>
      <c r="T2161" t="s">
        <v>197</v>
      </c>
    </row>
    <row r="2162" spans="1:20" x14ac:dyDescent="0.2">
      <c r="A2162">
        <v>3342</v>
      </c>
      <c r="C2162">
        <v>71766</v>
      </c>
      <c r="D2162">
        <v>135965</v>
      </c>
      <c r="E2162">
        <v>8</v>
      </c>
      <c r="F2162">
        <v>28</v>
      </c>
      <c r="G2162">
        <v>50.9</v>
      </c>
      <c r="H2162" t="s">
        <v>26</v>
      </c>
      <c r="I2162">
        <v>9</v>
      </c>
      <c r="J2162">
        <v>44</v>
      </c>
      <c r="K2162">
        <v>54</v>
      </c>
      <c r="L2162">
        <v>-9</v>
      </c>
      <c r="M2162">
        <v>6</v>
      </c>
      <c r="O2162">
        <v>0.42</v>
      </c>
      <c r="P2162">
        <v>0.2</v>
      </c>
      <c r="S2162" t="s">
        <v>171</v>
      </c>
      <c r="T2162" t="s">
        <v>171</v>
      </c>
    </row>
    <row r="2163" spans="1:20" x14ac:dyDescent="0.2">
      <c r="A2163">
        <v>3348</v>
      </c>
      <c r="C2163">
        <v>71906</v>
      </c>
      <c r="D2163">
        <v>60866</v>
      </c>
      <c r="E2163">
        <v>8</v>
      </c>
      <c r="F2163">
        <v>31</v>
      </c>
      <c r="G2163">
        <v>19.899999999999999</v>
      </c>
      <c r="H2163" t="s">
        <v>24</v>
      </c>
      <c r="I2163">
        <v>37</v>
      </c>
      <c r="J2163">
        <v>15</v>
      </c>
      <c r="K2163">
        <v>57</v>
      </c>
      <c r="L2163">
        <v>37</v>
      </c>
      <c r="M2163">
        <v>6.18</v>
      </c>
      <c r="O2163">
        <v>-0.03</v>
      </c>
      <c r="P2163">
        <v>-0.15</v>
      </c>
      <c r="S2163" t="s">
        <v>134</v>
      </c>
      <c r="T2163" t="s">
        <v>134</v>
      </c>
    </row>
    <row r="2164" spans="1:20" x14ac:dyDescent="0.2">
      <c r="A2164">
        <v>3351</v>
      </c>
      <c r="C2164">
        <v>71952</v>
      </c>
      <c r="D2164">
        <v>26896</v>
      </c>
      <c r="E2164">
        <v>8</v>
      </c>
      <c r="F2164">
        <v>32</v>
      </c>
      <c r="G2164">
        <v>33.5</v>
      </c>
      <c r="H2164" t="s">
        <v>24</v>
      </c>
      <c r="I2164">
        <v>53</v>
      </c>
      <c r="J2164">
        <v>6</v>
      </c>
      <c r="K2164">
        <v>53</v>
      </c>
      <c r="L2164">
        <v>53</v>
      </c>
      <c r="M2164">
        <v>6.24</v>
      </c>
      <c r="O2164">
        <v>1.01</v>
      </c>
      <c r="P2164">
        <v>0.83</v>
      </c>
      <c r="Q2164">
        <v>0.51</v>
      </c>
      <c r="S2164" t="s">
        <v>72</v>
      </c>
      <c r="T2164" t="s">
        <v>72</v>
      </c>
    </row>
    <row r="2165" spans="1:20" x14ac:dyDescent="0.2">
      <c r="A2165">
        <v>3352</v>
      </c>
      <c r="C2165">
        <v>71973</v>
      </c>
      <c r="D2165">
        <v>6592</v>
      </c>
      <c r="E2165">
        <v>8</v>
      </c>
      <c r="F2165">
        <v>36</v>
      </c>
      <c r="G2165">
        <v>48.7</v>
      </c>
      <c r="H2165" t="s">
        <v>24</v>
      </c>
      <c r="I2165">
        <v>74</v>
      </c>
      <c r="J2165">
        <v>43</v>
      </c>
      <c r="K2165">
        <v>25</v>
      </c>
      <c r="L2165">
        <v>74</v>
      </c>
      <c r="M2165">
        <v>6.31</v>
      </c>
      <c r="S2165" t="s">
        <v>2723</v>
      </c>
      <c r="T2165" t="s">
        <v>2723</v>
      </c>
    </row>
    <row r="2166" spans="1:20" x14ac:dyDescent="0.2">
      <c r="A2166">
        <v>3354</v>
      </c>
      <c r="B2166" t="s">
        <v>1159</v>
      </c>
      <c r="C2166">
        <v>72037</v>
      </c>
      <c r="D2166">
        <v>14590</v>
      </c>
      <c r="E2166">
        <v>8</v>
      </c>
      <c r="F2166">
        <v>34</v>
      </c>
      <c r="G2166">
        <v>36.200000000000003</v>
      </c>
      <c r="H2166" t="s">
        <v>24</v>
      </c>
      <c r="I2166">
        <v>65</v>
      </c>
      <c r="J2166">
        <v>8</v>
      </c>
      <c r="K2166">
        <v>42</v>
      </c>
      <c r="L2166">
        <v>65</v>
      </c>
      <c r="M2166">
        <v>5.47</v>
      </c>
      <c r="O2166">
        <v>0.18</v>
      </c>
      <c r="P2166">
        <v>0.1</v>
      </c>
      <c r="Q2166">
        <v>0.04</v>
      </c>
      <c r="S2166" t="s">
        <v>2723</v>
      </c>
      <c r="T2166" t="s">
        <v>2723</v>
      </c>
    </row>
    <row r="2167" spans="1:20" x14ac:dyDescent="0.2">
      <c r="A2167">
        <v>3355</v>
      </c>
      <c r="B2167" t="s">
        <v>1160</v>
      </c>
      <c r="C2167">
        <v>72041</v>
      </c>
      <c r="D2167">
        <v>80229</v>
      </c>
      <c r="E2167">
        <v>8</v>
      </c>
      <c r="F2167">
        <v>31</v>
      </c>
      <c r="G2167">
        <v>30.5</v>
      </c>
      <c r="H2167" t="s">
        <v>24</v>
      </c>
      <c r="I2167">
        <v>24</v>
      </c>
      <c r="J2167">
        <v>4</v>
      </c>
      <c r="K2167">
        <v>52</v>
      </c>
      <c r="L2167">
        <v>24</v>
      </c>
      <c r="M2167">
        <v>5.75</v>
      </c>
      <c r="O2167">
        <v>0.28000000000000003</v>
      </c>
      <c r="P2167">
        <v>0.05</v>
      </c>
      <c r="S2167" t="s">
        <v>580</v>
      </c>
      <c r="T2167" t="s">
        <v>423</v>
      </c>
    </row>
    <row r="2168" spans="1:20" x14ac:dyDescent="0.2">
      <c r="A2168">
        <v>3357</v>
      </c>
      <c r="B2168" t="s">
        <v>1161</v>
      </c>
      <c r="C2168">
        <v>72094</v>
      </c>
      <c r="D2168">
        <v>97881</v>
      </c>
      <c r="E2168">
        <v>8</v>
      </c>
      <c r="F2168">
        <v>31</v>
      </c>
      <c r="G2168">
        <v>35.700000000000003</v>
      </c>
      <c r="H2168" t="s">
        <v>24</v>
      </c>
      <c r="I2168">
        <v>18</v>
      </c>
      <c r="J2168">
        <v>5</v>
      </c>
      <c r="K2168">
        <v>40</v>
      </c>
      <c r="L2168">
        <v>18</v>
      </c>
      <c r="M2168">
        <v>5.35</v>
      </c>
      <c r="O2168">
        <v>1.56</v>
      </c>
      <c r="P2168">
        <v>1.93</v>
      </c>
      <c r="S2168" t="s">
        <v>77</v>
      </c>
      <c r="T2168" t="s">
        <v>77</v>
      </c>
    </row>
    <row r="2169" spans="1:20" x14ac:dyDescent="0.2">
      <c r="A2169">
        <v>3360</v>
      </c>
      <c r="C2169">
        <v>72184</v>
      </c>
      <c r="D2169">
        <v>60890</v>
      </c>
      <c r="E2169">
        <v>8</v>
      </c>
      <c r="F2169">
        <v>32</v>
      </c>
      <c r="G2169">
        <v>55</v>
      </c>
      <c r="H2169" t="s">
        <v>24</v>
      </c>
      <c r="I2169">
        <v>38</v>
      </c>
      <c r="J2169">
        <v>0</v>
      </c>
      <c r="K2169">
        <v>59</v>
      </c>
      <c r="L2169">
        <v>38</v>
      </c>
      <c r="M2169">
        <v>5.9</v>
      </c>
      <c r="O2169">
        <v>1.1100000000000001</v>
      </c>
      <c r="P2169">
        <v>1.17</v>
      </c>
      <c r="S2169" t="s">
        <v>125</v>
      </c>
      <c r="T2169" t="s">
        <v>125</v>
      </c>
    </row>
    <row r="2170" spans="1:20" x14ac:dyDescent="0.2">
      <c r="A2170">
        <v>3361</v>
      </c>
      <c r="C2170">
        <v>72208</v>
      </c>
      <c r="D2170">
        <v>116863</v>
      </c>
      <c r="E2170">
        <v>8</v>
      </c>
      <c r="F2170">
        <v>31</v>
      </c>
      <c r="G2170">
        <v>54.6</v>
      </c>
      <c r="H2170" t="s">
        <v>24</v>
      </c>
      <c r="I2170">
        <v>9</v>
      </c>
      <c r="J2170">
        <v>48</v>
      </c>
      <c r="K2170">
        <v>52</v>
      </c>
      <c r="L2170">
        <v>9</v>
      </c>
      <c r="M2170">
        <v>6.83</v>
      </c>
      <c r="O2170">
        <v>-7.0000000000000007E-2</v>
      </c>
      <c r="P2170">
        <v>-0.17</v>
      </c>
      <c r="S2170" t="s">
        <v>1162</v>
      </c>
      <c r="T2170" t="s">
        <v>9311</v>
      </c>
    </row>
    <row r="2171" spans="1:20" x14ac:dyDescent="0.2">
      <c r="A2171">
        <v>3365</v>
      </c>
      <c r="B2171" t="s">
        <v>1164</v>
      </c>
      <c r="C2171">
        <v>72291</v>
      </c>
      <c r="D2171">
        <v>60896</v>
      </c>
      <c r="E2171">
        <v>8</v>
      </c>
      <c r="F2171">
        <v>33</v>
      </c>
      <c r="G2171">
        <v>21.8</v>
      </c>
      <c r="H2171" t="s">
        <v>24</v>
      </c>
      <c r="I2171">
        <v>36</v>
      </c>
      <c r="J2171">
        <v>26</v>
      </c>
      <c r="K2171">
        <v>11</v>
      </c>
      <c r="L2171">
        <v>36</v>
      </c>
      <c r="M2171">
        <v>6.24</v>
      </c>
      <c r="O2171">
        <v>0.36</v>
      </c>
      <c r="P2171">
        <v>-0.08</v>
      </c>
      <c r="S2171" t="s">
        <v>1165</v>
      </c>
      <c r="T2171" t="s">
        <v>9316</v>
      </c>
    </row>
    <row r="2172" spans="1:20" x14ac:dyDescent="0.2">
      <c r="A2172">
        <v>3366</v>
      </c>
      <c r="B2172" t="s">
        <v>1166</v>
      </c>
      <c r="C2172">
        <v>72292</v>
      </c>
      <c r="D2172">
        <v>80243</v>
      </c>
      <c r="E2172">
        <v>8</v>
      </c>
      <c r="F2172">
        <v>32</v>
      </c>
      <c r="G2172">
        <v>42.5</v>
      </c>
      <c r="H2172" t="s">
        <v>24</v>
      </c>
      <c r="I2172">
        <v>20</v>
      </c>
      <c r="J2172">
        <v>26</v>
      </c>
      <c r="K2172">
        <v>28</v>
      </c>
      <c r="L2172">
        <v>20</v>
      </c>
      <c r="M2172">
        <v>5.33</v>
      </c>
      <c r="O2172">
        <v>1.25</v>
      </c>
      <c r="P2172">
        <v>1.39</v>
      </c>
      <c r="Q2172">
        <v>0.61</v>
      </c>
      <c r="S2172" t="s">
        <v>105</v>
      </c>
      <c r="T2172" t="s">
        <v>105</v>
      </c>
    </row>
    <row r="2173" spans="1:20" x14ac:dyDescent="0.2">
      <c r="A2173">
        <v>3369</v>
      </c>
      <c r="B2173" t="s">
        <v>1167</v>
      </c>
      <c r="C2173">
        <v>72324</v>
      </c>
      <c r="D2173">
        <v>80245</v>
      </c>
      <c r="E2173">
        <v>8</v>
      </c>
      <c r="F2173">
        <v>33</v>
      </c>
      <c r="G2173">
        <v>0.1</v>
      </c>
      <c r="H2173" t="s">
        <v>24</v>
      </c>
      <c r="I2173">
        <v>24</v>
      </c>
      <c r="J2173">
        <v>5</v>
      </c>
      <c r="K2173">
        <v>5</v>
      </c>
      <c r="L2173">
        <v>24</v>
      </c>
      <c r="M2173">
        <v>6.36</v>
      </c>
      <c r="O2173">
        <v>1.02</v>
      </c>
      <c r="P2173">
        <v>0.88</v>
      </c>
      <c r="Q2173">
        <v>0.5</v>
      </c>
      <c r="S2173" t="s">
        <v>60</v>
      </c>
      <c r="T2173" t="s">
        <v>60</v>
      </c>
    </row>
    <row r="2174" spans="1:20" x14ac:dyDescent="0.2">
      <c r="A2174">
        <v>3372</v>
      </c>
      <c r="B2174" t="s">
        <v>1168</v>
      </c>
      <c r="C2174">
        <v>72359</v>
      </c>
      <c r="D2174">
        <v>97902</v>
      </c>
      <c r="E2174">
        <v>8</v>
      </c>
      <c r="F2174">
        <v>32</v>
      </c>
      <c r="G2174">
        <v>39.9</v>
      </c>
      <c r="H2174" t="s">
        <v>24</v>
      </c>
      <c r="I2174">
        <v>10</v>
      </c>
      <c r="J2174">
        <v>3</v>
      </c>
      <c r="K2174">
        <v>58</v>
      </c>
      <c r="L2174">
        <v>10</v>
      </c>
      <c r="M2174">
        <v>6.46</v>
      </c>
      <c r="O2174">
        <v>-0.02</v>
      </c>
      <c r="P2174">
        <v>-0.04</v>
      </c>
      <c r="S2174" t="s">
        <v>89</v>
      </c>
      <c r="T2174" t="s">
        <v>89</v>
      </c>
    </row>
    <row r="2175" spans="1:20" x14ac:dyDescent="0.2">
      <c r="A2175">
        <v>3374</v>
      </c>
      <c r="C2175">
        <v>72462</v>
      </c>
      <c r="D2175">
        <v>154373</v>
      </c>
      <c r="E2175">
        <v>8</v>
      </c>
      <c r="F2175">
        <v>32</v>
      </c>
      <c r="G2175">
        <v>33.299999999999997</v>
      </c>
      <c r="H2175" t="s">
        <v>26</v>
      </c>
      <c r="I2175">
        <v>15</v>
      </c>
      <c r="J2175">
        <v>1</v>
      </c>
      <c r="K2175">
        <v>46</v>
      </c>
      <c r="L2175">
        <v>-15</v>
      </c>
      <c r="M2175">
        <v>6.38</v>
      </c>
      <c r="O2175">
        <v>0.27</v>
      </c>
      <c r="P2175">
        <v>0.09</v>
      </c>
      <c r="S2175" t="s">
        <v>280</v>
      </c>
      <c r="T2175" t="s">
        <v>280</v>
      </c>
    </row>
    <row r="2176" spans="1:20" x14ac:dyDescent="0.2">
      <c r="A2176">
        <v>3376</v>
      </c>
      <c r="C2176">
        <v>72505</v>
      </c>
      <c r="D2176">
        <v>97913</v>
      </c>
      <c r="E2176">
        <v>8</v>
      </c>
      <c r="F2176">
        <v>33</v>
      </c>
      <c r="G2176">
        <v>45.1</v>
      </c>
      <c r="H2176" t="s">
        <v>24</v>
      </c>
      <c r="I2176">
        <v>13</v>
      </c>
      <c r="J2176">
        <v>15</v>
      </c>
      <c r="K2176">
        <v>26</v>
      </c>
      <c r="L2176">
        <v>13</v>
      </c>
      <c r="M2176">
        <v>6.28</v>
      </c>
      <c r="O2176">
        <v>1.17</v>
      </c>
      <c r="P2176">
        <v>1.23</v>
      </c>
      <c r="S2176" t="s">
        <v>54</v>
      </c>
      <c r="T2176" t="s">
        <v>54</v>
      </c>
    </row>
    <row r="2177" spans="1:20" x14ac:dyDescent="0.2">
      <c r="A2177">
        <v>3377</v>
      </c>
      <c r="B2177" t="s">
        <v>1169</v>
      </c>
      <c r="C2177">
        <v>72524</v>
      </c>
      <c r="D2177">
        <v>60907</v>
      </c>
      <c r="E2177">
        <v>8</v>
      </c>
      <c r="F2177">
        <v>34</v>
      </c>
      <c r="G2177">
        <v>43.8</v>
      </c>
      <c r="H2177" t="s">
        <v>24</v>
      </c>
      <c r="I2177">
        <v>36</v>
      </c>
      <c r="J2177">
        <v>25</v>
      </c>
      <c r="K2177">
        <v>10</v>
      </c>
      <c r="L2177">
        <v>36</v>
      </c>
      <c r="M2177">
        <v>5.78</v>
      </c>
      <c r="O2177">
        <v>0.04</v>
      </c>
      <c r="P2177">
        <v>0.02</v>
      </c>
      <c r="S2177" t="s">
        <v>446</v>
      </c>
      <c r="T2177" t="s">
        <v>446</v>
      </c>
    </row>
    <row r="2178" spans="1:20" x14ac:dyDescent="0.2">
      <c r="A2178">
        <v>3378</v>
      </c>
      <c r="C2178">
        <v>72561</v>
      </c>
      <c r="D2178">
        <v>116890</v>
      </c>
      <c r="E2178">
        <v>8</v>
      </c>
      <c r="F2178">
        <v>33</v>
      </c>
      <c r="G2178">
        <v>43.5</v>
      </c>
      <c r="H2178" t="s">
        <v>24</v>
      </c>
      <c r="I2178">
        <v>4</v>
      </c>
      <c r="J2178">
        <v>45</v>
      </c>
      <c r="K2178">
        <v>24</v>
      </c>
      <c r="L2178">
        <v>4</v>
      </c>
      <c r="M2178">
        <v>5.87</v>
      </c>
      <c r="O2178">
        <v>1.07</v>
      </c>
      <c r="P2178">
        <v>0.87</v>
      </c>
      <c r="S2178" t="s">
        <v>33</v>
      </c>
      <c r="T2178" t="s">
        <v>33</v>
      </c>
    </row>
    <row r="2179" spans="1:20" x14ac:dyDescent="0.2">
      <c r="A2179">
        <v>3379</v>
      </c>
      <c r="C2179">
        <v>72582</v>
      </c>
      <c r="D2179">
        <v>6605</v>
      </c>
      <c r="E2179">
        <v>8</v>
      </c>
      <c r="F2179">
        <v>39</v>
      </c>
      <c r="G2179">
        <v>42.6</v>
      </c>
      <c r="H2179" t="s">
        <v>24</v>
      </c>
      <c r="I2179">
        <v>73</v>
      </c>
      <c r="J2179">
        <v>37</v>
      </c>
      <c r="K2179">
        <v>47</v>
      </c>
      <c r="L2179">
        <v>73</v>
      </c>
      <c r="M2179">
        <v>6.15</v>
      </c>
      <c r="O2179">
        <v>1.02</v>
      </c>
      <c r="S2179" t="s">
        <v>345</v>
      </c>
      <c r="T2179" t="s">
        <v>345</v>
      </c>
    </row>
    <row r="2180" spans="1:20" x14ac:dyDescent="0.2">
      <c r="A2180">
        <v>3380</v>
      </c>
      <c r="C2180">
        <v>72617</v>
      </c>
      <c r="D2180">
        <v>116894</v>
      </c>
      <c r="E2180">
        <v>8</v>
      </c>
      <c r="F2180">
        <v>34</v>
      </c>
      <c r="G2180">
        <v>13.3</v>
      </c>
      <c r="H2180" t="s">
        <v>24</v>
      </c>
      <c r="I2180">
        <v>8</v>
      </c>
      <c r="J2180">
        <v>27</v>
      </c>
      <c r="K2180">
        <v>7</v>
      </c>
      <c r="L2180">
        <v>8</v>
      </c>
      <c r="M2180">
        <v>6.03</v>
      </c>
      <c r="O2180">
        <v>0.33</v>
      </c>
      <c r="P2180">
        <v>0.04</v>
      </c>
      <c r="S2180" t="s">
        <v>2896</v>
      </c>
      <c r="T2180" t="s">
        <v>2896</v>
      </c>
    </row>
    <row r="2181" spans="1:20" x14ac:dyDescent="0.2">
      <c r="A2181">
        <v>3383</v>
      </c>
      <c r="C2181">
        <v>72660</v>
      </c>
      <c r="D2181">
        <v>136044</v>
      </c>
      <c r="E2181">
        <v>8</v>
      </c>
      <c r="F2181">
        <v>34</v>
      </c>
      <c r="G2181">
        <v>1.6</v>
      </c>
      <c r="H2181" t="s">
        <v>26</v>
      </c>
      <c r="I2181">
        <v>2</v>
      </c>
      <c r="J2181">
        <v>9</v>
      </c>
      <c r="K2181">
        <v>6</v>
      </c>
      <c r="L2181">
        <v>-2</v>
      </c>
      <c r="M2181">
        <v>5.81</v>
      </c>
      <c r="O2181">
        <v>0</v>
      </c>
      <c r="P2181">
        <v>0</v>
      </c>
      <c r="S2181" t="s">
        <v>89</v>
      </c>
      <c r="T2181" t="s">
        <v>89</v>
      </c>
    </row>
    <row r="2182" spans="1:20" x14ac:dyDescent="0.2">
      <c r="A2182">
        <v>3387</v>
      </c>
      <c r="B2182" t="s">
        <v>1172</v>
      </c>
      <c r="C2182">
        <v>72779</v>
      </c>
      <c r="D2182">
        <v>97928</v>
      </c>
      <c r="E2182">
        <v>8</v>
      </c>
      <c r="F2182">
        <v>35</v>
      </c>
      <c r="G2182">
        <v>19.399999999999999</v>
      </c>
      <c r="H2182" t="s">
        <v>24</v>
      </c>
      <c r="I2182">
        <v>19</v>
      </c>
      <c r="J2182">
        <v>35</v>
      </c>
      <c r="K2182">
        <v>24</v>
      </c>
      <c r="L2182">
        <v>19</v>
      </c>
      <c r="M2182">
        <v>6.58</v>
      </c>
      <c r="O2182">
        <v>0.68</v>
      </c>
      <c r="P2182">
        <v>0.25</v>
      </c>
      <c r="Q2182">
        <v>0.37</v>
      </c>
      <c r="S2182" t="s">
        <v>86</v>
      </c>
      <c r="T2182" t="s">
        <v>86</v>
      </c>
    </row>
    <row r="2183" spans="1:20" x14ac:dyDescent="0.2">
      <c r="A2183">
        <v>3391</v>
      </c>
      <c r="B2183" t="s">
        <v>1173</v>
      </c>
      <c r="C2183">
        <v>72905</v>
      </c>
      <c r="D2183">
        <v>14609</v>
      </c>
      <c r="E2183">
        <v>8</v>
      </c>
      <c r="F2183">
        <v>39</v>
      </c>
      <c r="G2183">
        <v>11.7</v>
      </c>
      <c r="H2183" t="s">
        <v>24</v>
      </c>
      <c r="I2183">
        <v>65</v>
      </c>
      <c r="J2183">
        <v>1</v>
      </c>
      <c r="K2183">
        <v>15</v>
      </c>
      <c r="L2183">
        <v>65</v>
      </c>
      <c r="M2183">
        <v>5.64</v>
      </c>
      <c r="O2183">
        <v>0.62</v>
      </c>
      <c r="P2183">
        <v>7.0000000000000007E-2</v>
      </c>
      <c r="Q2183">
        <v>0.33</v>
      </c>
      <c r="S2183" t="s">
        <v>1174</v>
      </c>
      <c r="T2183" t="s">
        <v>532</v>
      </c>
    </row>
    <row r="2184" spans="1:20" x14ac:dyDescent="0.2">
      <c r="A2184">
        <v>3392</v>
      </c>
      <c r="C2184">
        <v>72908</v>
      </c>
      <c r="D2184">
        <v>116920</v>
      </c>
      <c r="E2184">
        <v>8</v>
      </c>
      <c r="F2184">
        <v>35</v>
      </c>
      <c r="G2184">
        <v>24.9</v>
      </c>
      <c r="H2184" t="s">
        <v>24</v>
      </c>
      <c r="I2184">
        <v>2</v>
      </c>
      <c r="J2184">
        <v>44</v>
      </c>
      <c r="K2184">
        <v>37</v>
      </c>
      <c r="L2184">
        <v>2</v>
      </c>
      <c r="M2184">
        <v>6.33</v>
      </c>
      <c r="O2184">
        <v>1.02</v>
      </c>
      <c r="P2184">
        <v>0.87</v>
      </c>
      <c r="S2184" t="s">
        <v>60</v>
      </c>
      <c r="T2184" t="s">
        <v>60</v>
      </c>
    </row>
    <row r="2185" spans="1:20" x14ac:dyDescent="0.2">
      <c r="A2185">
        <v>3394</v>
      </c>
      <c r="C2185">
        <v>72943</v>
      </c>
      <c r="D2185">
        <v>97950</v>
      </c>
      <c r="E2185">
        <v>8</v>
      </c>
      <c r="F2185">
        <v>36</v>
      </c>
      <c r="G2185">
        <v>7.7</v>
      </c>
      <c r="H2185" t="s">
        <v>24</v>
      </c>
      <c r="I2185">
        <v>15</v>
      </c>
      <c r="J2185">
        <v>18</v>
      </c>
      <c r="K2185">
        <v>49</v>
      </c>
      <c r="L2185">
        <v>15</v>
      </c>
      <c r="M2185">
        <v>6.32</v>
      </c>
      <c r="S2185" t="s">
        <v>88</v>
      </c>
      <c r="T2185" t="s">
        <v>88</v>
      </c>
    </row>
    <row r="2186" spans="1:20" x14ac:dyDescent="0.2">
      <c r="A2186">
        <v>3395</v>
      </c>
      <c r="C2186">
        <v>72945</v>
      </c>
      <c r="D2186">
        <v>116929</v>
      </c>
      <c r="E2186">
        <v>8</v>
      </c>
      <c r="F2186">
        <v>35</v>
      </c>
      <c r="G2186">
        <v>51</v>
      </c>
      <c r="H2186" t="s">
        <v>24</v>
      </c>
      <c r="I2186">
        <v>6</v>
      </c>
      <c r="J2186">
        <v>37</v>
      </c>
      <c r="K2186">
        <v>12</v>
      </c>
      <c r="L2186">
        <v>6</v>
      </c>
      <c r="M2186">
        <v>5.99</v>
      </c>
      <c r="O2186">
        <v>0.52</v>
      </c>
      <c r="P2186">
        <v>0.04</v>
      </c>
      <c r="S2186" t="s">
        <v>199</v>
      </c>
      <c r="T2186" t="s">
        <v>199</v>
      </c>
    </row>
    <row r="2187" spans="1:20" x14ac:dyDescent="0.2">
      <c r="A2187">
        <v>3396</v>
      </c>
      <c r="C2187">
        <v>72946</v>
      </c>
      <c r="D2187">
        <v>116931</v>
      </c>
      <c r="E2187">
        <v>8</v>
      </c>
      <c r="F2187">
        <v>35</v>
      </c>
      <c r="G2187">
        <v>51.3</v>
      </c>
      <c r="H2187" t="s">
        <v>24</v>
      </c>
      <c r="I2187">
        <v>6</v>
      </c>
      <c r="J2187">
        <v>37</v>
      </c>
      <c r="K2187">
        <v>21</v>
      </c>
      <c r="L2187">
        <v>6</v>
      </c>
      <c r="M2187">
        <v>7.25</v>
      </c>
      <c r="O2187">
        <v>0.71</v>
      </c>
      <c r="P2187">
        <v>0.27</v>
      </c>
      <c r="S2187" t="s">
        <v>35</v>
      </c>
      <c r="T2187" t="s">
        <v>35</v>
      </c>
    </row>
    <row r="2188" spans="1:20" x14ac:dyDescent="0.2">
      <c r="A2188">
        <v>3398</v>
      </c>
      <c r="B2188" t="s">
        <v>1176</v>
      </c>
      <c r="C2188">
        <v>72968</v>
      </c>
      <c r="D2188">
        <v>136076</v>
      </c>
      <c r="E2188">
        <v>8</v>
      </c>
      <c r="F2188">
        <v>35</v>
      </c>
      <c r="G2188">
        <v>28.2</v>
      </c>
      <c r="H2188" t="s">
        <v>26</v>
      </c>
      <c r="I2188">
        <v>7</v>
      </c>
      <c r="J2188">
        <v>58</v>
      </c>
      <c r="K2188">
        <v>56</v>
      </c>
      <c r="L2188">
        <v>-7</v>
      </c>
      <c r="M2188">
        <v>5.72</v>
      </c>
      <c r="O2188">
        <v>-0.03</v>
      </c>
      <c r="P2188">
        <v>-0.01</v>
      </c>
      <c r="S2188" t="s">
        <v>1178</v>
      </c>
      <c r="T2188" t="s">
        <v>8641</v>
      </c>
    </row>
    <row r="2189" spans="1:20" x14ac:dyDescent="0.2">
      <c r="A2189">
        <v>3400</v>
      </c>
      <c r="C2189">
        <v>73017</v>
      </c>
      <c r="D2189">
        <v>26935</v>
      </c>
      <c r="E2189">
        <v>8</v>
      </c>
      <c r="F2189">
        <v>38</v>
      </c>
      <c r="G2189">
        <v>22.2</v>
      </c>
      <c r="H2189" t="s">
        <v>24</v>
      </c>
      <c r="I2189">
        <v>53</v>
      </c>
      <c r="J2189">
        <v>24</v>
      </c>
      <c r="K2189">
        <v>5</v>
      </c>
      <c r="L2189">
        <v>53</v>
      </c>
      <c r="M2189">
        <v>5.66</v>
      </c>
      <c r="O2189">
        <v>0.96</v>
      </c>
      <c r="S2189" t="s">
        <v>457</v>
      </c>
      <c r="T2189" t="s">
        <v>457</v>
      </c>
    </row>
    <row r="2190" spans="1:20" x14ac:dyDescent="0.2">
      <c r="A2190">
        <v>3401</v>
      </c>
      <c r="C2190">
        <v>73029</v>
      </c>
      <c r="D2190">
        <v>14612</v>
      </c>
      <c r="E2190">
        <v>8</v>
      </c>
      <c r="F2190">
        <v>39</v>
      </c>
      <c r="G2190">
        <v>10.199999999999999</v>
      </c>
      <c r="H2190" t="s">
        <v>24</v>
      </c>
      <c r="I2190">
        <v>59</v>
      </c>
      <c r="J2190">
        <v>56</v>
      </c>
      <c r="K2190">
        <v>22</v>
      </c>
      <c r="L2190">
        <v>59</v>
      </c>
      <c r="M2190">
        <v>6.48</v>
      </c>
      <c r="S2190" t="s">
        <v>350</v>
      </c>
      <c r="T2190" t="s">
        <v>350</v>
      </c>
    </row>
    <row r="2191" spans="1:20" x14ac:dyDescent="0.2">
      <c r="A2191">
        <v>3403</v>
      </c>
      <c r="B2191" t="s">
        <v>1180</v>
      </c>
      <c r="C2191">
        <v>73108</v>
      </c>
      <c r="D2191">
        <v>14616</v>
      </c>
      <c r="E2191">
        <v>8</v>
      </c>
      <c r="F2191">
        <v>40</v>
      </c>
      <c r="G2191">
        <v>12.8</v>
      </c>
      <c r="H2191" t="s">
        <v>24</v>
      </c>
      <c r="I2191">
        <v>64</v>
      </c>
      <c r="J2191">
        <v>19</v>
      </c>
      <c r="K2191">
        <v>40</v>
      </c>
      <c r="L2191">
        <v>64</v>
      </c>
      <c r="M2191">
        <v>4.5999999999999996</v>
      </c>
      <c r="O2191">
        <v>1.17</v>
      </c>
      <c r="P2191">
        <v>1.1599999999999999</v>
      </c>
      <c r="Q2191">
        <v>0.63</v>
      </c>
      <c r="S2191" t="s">
        <v>1181</v>
      </c>
      <c r="T2191" t="s">
        <v>6894</v>
      </c>
    </row>
    <row r="2192" spans="1:20" x14ac:dyDescent="0.2">
      <c r="A2192">
        <v>3405</v>
      </c>
      <c r="C2192">
        <v>73131</v>
      </c>
      <c r="D2192">
        <v>26940</v>
      </c>
      <c r="E2192">
        <v>8</v>
      </c>
      <c r="F2192">
        <v>39</v>
      </c>
      <c r="G2192">
        <v>0</v>
      </c>
      <c r="H2192" t="s">
        <v>24</v>
      </c>
      <c r="I2192">
        <v>52</v>
      </c>
      <c r="J2192">
        <v>55</v>
      </c>
      <c r="K2192">
        <v>30</v>
      </c>
      <c r="L2192">
        <v>52</v>
      </c>
      <c r="M2192">
        <v>6.42</v>
      </c>
      <c r="N2192" t="s">
        <v>103</v>
      </c>
      <c r="S2192" t="s">
        <v>197</v>
      </c>
      <c r="T2192" t="s">
        <v>197</v>
      </c>
    </row>
    <row r="2193" spans="1:20" x14ac:dyDescent="0.2">
      <c r="A2193">
        <v>3406</v>
      </c>
      <c r="B2193" t="s">
        <v>1182</v>
      </c>
      <c r="C2193">
        <v>73143</v>
      </c>
      <c r="D2193">
        <v>116953</v>
      </c>
      <c r="E2193">
        <v>8</v>
      </c>
      <c r="F2193">
        <v>37</v>
      </c>
      <c r="G2193">
        <v>5.8</v>
      </c>
      <c r="H2193" t="s">
        <v>24</v>
      </c>
      <c r="I2193">
        <v>9</v>
      </c>
      <c r="J2193">
        <v>39</v>
      </c>
      <c r="K2193">
        <v>20</v>
      </c>
      <c r="L2193">
        <v>9</v>
      </c>
      <c r="M2193">
        <v>5.88</v>
      </c>
      <c r="O2193">
        <v>0.09</v>
      </c>
      <c r="P2193">
        <v>0.1</v>
      </c>
      <c r="S2193" t="s">
        <v>298</v>
      </c>
      <c r="T2193" t="s">
        <v>298</v>
      </c>
    </row>
    <row r="2194" spans="1:20" x14ac:dyDescent="0.2">
      <c r="A2194">
        <v>3408</v>
      </c>
      <c r="C2194">
        <v>73171</v>
      </c>
      <c r="D2194">
        <v>26946</v>
      </c>
      <c r="E2194">
        <v>8</v>
      </c>
      <c r="F2194">
        <v>39</v>
      </c>
      <c r="G2194">
        <v>17.600000000000001</v>
      </c>
      <c r="H2194" t="s">
        <v>24</v>
      </c>
      <c r="I2194">
        <v>52</v>
      </c>
      <c r="J2194">
        <v>42</v>
      </c>
      <c r="K2194">
        <v>42</v>
      </c>
      <c r="L2194">
        <v>52</v>
      </c>
      <c r="M2194">
        <v>5.91</v>
      </c>
      <c r="O2194">
        <v>1.17</v>
      </c>
      <c r="P2194">
        <v>1.05</v>
      </c>
      <c r="R2194" t="s">
        <v>27</v>
      </c>
      <c r="S2194" t="s">
        <v>507</v>
      </c>
      <c r="T2194" t="s">
        <v>5984</v>
      </c>
    </row>
    <row r="2195" spans="1:20" x14ac:dyDescent="0.2">
      <c r="A2195">
        <v>3409</v>
      </c>
      <c r="C2195">
        <v>73192</v>
      </c>
      <c r="D2195">
        <v>60939</v>
      </c>
      <c r="E2195">
        <v>8</v>
      </c>
      <c r="F2195">
        <v>38</v>
      </c>
      <c r="G2195">
        <v>19</v>
      </c>
      <c r="H2195" t="s">
        <v>24</v>
      </c>
      <c r="I2195">
        <v>32</v>
      </c>
      <c r="J2195">
        <v>48</v>
      </c>
      <c r="K2195">
        <v>7</v>
      </c>
      <c r="L2195">
        <v>32</v>
      </c>
      <c r="M2195">
        <v>5.94</v>
      </c>
      <c r="O2195">
        <v>1.1200000000000001</v>
      </c>
      <c r="R2195" t="s">
        <v>27</v>
      </c>
      <c r="S2195" t="s">
        <v>365</v>
      </c>
      <c r="T2195" t="s">
        <v>5818</v>
      </c>
    </row>
    <row r="2196" spans="1:20" x14ac:dyDescent="0.2">
      <c r="A2196">
        <v>3410</v>
      </c>
      <c r="B2196" t="s">
        <v>1184</v>
      </c>
      <c r="C2196">
        <v>73262</v>
      </c>
      <c r="D2196">
        <v>116965</v>
      </c>
      <c r="E2196">
        <v>8</v>
      </c>
      <c r="F2196">
        <v>37</v>
      </c>
      <c r="G2196">
        <v>39.4</v>
      </c>
      <c r="H2196" t="s">
        <v>24</v>
      </c>
      <c r="I2196">
        <v>5</v>
      </c>
      <c r="J2196">
        <v>42</v>
      </c>
      <c r="K2196">
        <v>13</v>
      </c>
      <c r="L2196">
        <v>5</v>
      </c>
      <c r="M2196">
        <v>4.16</v>
      </c>
      <c r="O2196">
        <v>0</v>
      </c>
      <c r="P2196">
        <v>0.01</v>
      </c>
      <c r="Q2196">
        <v>0.01</v>
      </c>
      <c r="S2196" t="s">
        <v>2772</v>
      </c>
      <c r="T2196" t="s">
        <v>2772</v>
      </c>
    </row>
    <row r="2197" spans="1:20" x14ac:dyDescent="0.2">
      <c r="A2197">
        <v>3411</v>
      </c>
      <c r="C2197">
        <v>73281</v>
      </c>
      <c r="D2197">
        <v>136103</v>
      </c>
      <c r="E2197">
        <v>8</v>
      </c>
      <c r="F2197">
        <v>37</v>
      </c>
      <c r="G2197">
        <v>27.1</v>
      </c>
      <c r="H2197" t="s">
        <v>26</v>
      </c>
      <c r="I2197">
        <v>4</v>
      </c>
      <c r="J2197">
        <v>56</v>
      </c>
      <c r="K2197">
        <v>1</v>
      </c>
      <c r="L2197">
        <v>-4</v>
      </c>
      <c r="M2197">
        <v>6.19</v>
      </c>
      <c r="O2197">
        <v>1.05</v>
      </c>
      <c r="P2197">
        <v>0.89</v>
      </c>
      <c r="S2197" t="s">
        <v>197</v>
      </c>
      <c r="T2197" t="s">
        <v>197</v>
      </c>
    </row>
    <row r="2198" spans="1:20" x14ac:dyDescent="0.2">
      <c r="A2198">
        <v>3412</v>
      </c>
      <c r="B2198" t="s">
        <v>1185</v>
      </c>
      <c r="C2198">
        <v>73316</v>
      </c>
      <c r="D2198">
        <v>116975</v>
      </c>
      <c r="E2198">
        <v>8</v>
      </c>
      <c r="F2198">
        <v>38</v>
      </c>
      <c r="G2198">
        <v>5.2</v>
      </c>
      <c r="H2198" t="s">
        <v>24</v>
      </c>
      <c r="I2198">
        <v>9</v>
      </c>
      <c r="J2198">
        <v>34</v>
      </c>
      <c r="K2198">
        <v>29</v>
      </c>
      <c r="L2198">
        <v>9</v>
      </c>
      <c r="M2198">
        <v>6.53</v>
      </c>
      <c r="O2198">
        <v>-0.02</v>
      </c>
      <c r="P2198">
        <v>-0.04</v>
      </c>
      <c r="S2198" t="s">
        <v>89</v>
      </c>
      <c r="T2198" t="s">
        <v>89</v>
      </c>
    </row>
    <row r="2199" spans="1:20" x14ac:dyDescent="0.2">
      <c r="A2199">
        <v>3416</v>
      </c>
      <c r="C2199">
        <v>73451</v>
      </c>
      <c r="D2199">
        <v>136117</v>
      </c>
      <c r="E2199">
        <v>8</v>
      </c>
      <c r="F2199">
        <v>38</v>
      </c>
      <c r="G2199">
        <v>20.3</v>
      </c>
      <c r="H2199" t="s">
        <v>26</v>
      </c>
      <c r="I2199">
        <v>6</v>
      </c>
      <c r="J2199">
        <v>39</v>
      </c>
      <c r="K2199">
        <v>45</v>
      </c>
      <c r="L2199">
        <v>-6</v>
      </c>
      <c r="M2199">
        <v>6.51</v>
      </c>
      <c r="O2199">
        <v>0.44</v>
      </c>
      <c r="P2199">
        <v>0.17</v>
      </c>
      <c r="S2199" t="s">
        <v>1189</v>
      </c>
      <c r="T2199" t="s">
        <v>1189</v>
      </c>
    </row>
    <row r="2200" spans="1:20" x14ac:dyDescent="0.2">
      <c r="A2200">
        <v>3418</v>
      </c>
      <c r="B2200" t="s">
        <v>1190</v>
      </c>
      <c r="C2200">
        <v>73471</v>
      </c>
      <c r="D2200">
        <v>116988</v>
      </c>
      <c r="E2200">
        <v>8</v>
      </c>
      <c r="F2200">
        <v>38</v>
      </c>
      <c r="G2200">
        <v>45.4</v>
      </c>
      <c r="H2200" t="s">
        <v>24</v>
      </c>
      <c r="I2200">
        <v>3</v>
      </c>
      <c r="J2200">
        <v>20</v>
      </c>
      <c r="K2200">
        <v>29</v>
      </c>
      <c r="L2200">
        <v>3</v>
      </c>
      <c r="M2200">
        <v>4.4400000000000004</v>
      </c>
      <c r="O2200">
        <v>1.21</v>
      </c>
      <c r="P2200">
        <v>1.28</v>
      </c>
      <c r="Q2200">
        <v>0.56000000000000005</v>
      </c>
      <c r="S2200" t="s">
        <v>1191</v>
      </c>
      <c r="T2200" t="s">
        <v>6894</v>
      </c>
    </row>
    <row r="2201" spans="1:20" x14ac:dyDescent="0.2">
      <c r="A2201">
        <v>3422</v>
      </c>
      <c r="B2201" t="s">
        <v>1194</v>
      </c>
      <c r="C2201">
        <v>73593</v>
      </c>
      <c r="D2201">
        <v>42490</v>
      </c>
      <c r="E2201">
        <v>8</v>
      </c>
      <c r="F2201">
        <v>41</v>
      </c>
      <c r="G2201">
        <v>1.1000000000000001</v>
      </c>
      <c r="H2201" t="s">
        <v>24</v>
      </c>
      <c r="I2201">
        <v>45</v>
      </c>
      <c r="J2201">
        <v>50</v>
      </c>
      <c r="K2201">
        <v>2</v>
      </c>
      <c r="L2201">
        <v>45</v>
      </c>
      <c r="M2201">
        <v>5.37</v>
      </c>
      <c r="O2201">
        <v>0.99</v>
      </c>
      <c r="P2201">
        <v>0.75</v>
      </c>
      <c r="S2201" t="s">
        <v>457</v>
      </c>
      <c r="T2201" t="s">
        <v>457</v>
      </c>
    </row>
    <row r="2202" spans="1:20" x14ac:dyDescent="0.2">
      <c r="A2202">
        <v>3423</v>
      </c>
      <c r="C2202">
        <v>73596</v>
      </c>
      <c r="D2202">
        <v>60970</v>
      </c>
      <c r="E2202">
        <v>8</v>
      </c>
      <c r="F2202">
        <v>40</v>
      </c>
      <c r="G2202">
        <v>18.3</v>
      </c>
      <c r="H2202" t="s">
        <v>24</v>
      </c>
      <c r="I2202">
        <v>31</v>
      </c>
      <c r="J2202">
        <v>56</v>
      </c>
      <c r="K2202">
        <v>31</v>
      </c>
      <c r="L2202">
        <v>31</v>
      </c>
      <c r="M2202">
        <v>6.1</v>
      </c>
      <c r="N2202" t="s">
        <v>103</v>
      </c>
      <c r="S2202" t="s">
        <v>136</v>
      </c>
      <c r="T2202" t="s">
        <v>136</v>
      </c>
    </row>
    <row r="2203" spans="1:20" x14ac:dyDescent="0.2">
      <c r="A2203">
        <v>3424</v>
      </c>
      <c r="C2203">
        <v>73599</v>
      </c>
      <c r="D2203">
        <v>116997</v>
      </c>
      <c r="E2203">
        <v>8</v>
      </c>
      <c r="F2203">
        <v>39</v>
      </c>
      <c r="G2203">
        <v>24.6</v>
      </c>
      <c r="H2203" t="s">
        <v>24</v>
      </c>
      <c r="I2203">
        <v>8</v>
      </c>
      <c r="J2203">
        <v>1</v>
      </c>
      <c r="K2203">
        <v>2</v>
      </c>
      <c r="L2203">
        <v>8</v>
      </c>
      <c r="M2203">
        <v>6.45</v>
      </c>
      <c r="O2203">
        <v>1.08</v>
      </c>
      <c r="P2203">
        <v>0.99</v>
      </c>
      <c r="S2203" t="s">
        <v>45</v>
      </c>
      <c r="T2203" t="s">
        <v>45</v>
      </c>
    </row>
    <row r="2204" spans="1:20" x14ac:dyDescent="0.2">
      <c r="A2204">
        <v>3427</v>
      </c>
      <c r="B2204" t="s">
        <v>1196</v>
      </c>
      <c r="C2204">
        <v>73665</v>
      </c>
      <c r="D2204">
        <v>80333</v>
      </c>
      <c r="E2204">
        <v>8</v>
      </c>
      <c r="F2204">
        <v>40</v>
      </c>
      <c r="G2204">
        <v>6.4</v>
      </c>
      <c r="H2204" t="s">
        <v>24</v>
      </c>
      <c r="I2204">
        <v>20</v>
      </c>
      <c r="J2204">
        <v>0</v>
      </c>
      <c r="K2204">
        <v>28</v>
      </c>
      <c r="L2204">
        <v>20</v>
      </c>
      <c r="M2204">
        <v>6.39</v>
      </c>
      <c r="O2204">
        <v>0.98</v>
      </c>
      <c r="P2204">
        <v>0.83</v>
      </c>
      <c r="Q2204">
        <v>0.47</v>
      </c>
      <c r="S2204" t="s">
        <v>71</v>
      </c>
      <c r="T2204" t="s">
        <v>71</v>
      </c>
    </row>
    <row r="2205" spans="1:20" x14ac:dyDescent="0.2">
      <c r="A2205">
        <v>3428</v>
      </c>
      <c r="C2205">
        <v>73710</v>
      </c>
      <c r="D2205">
        <v>98021</v>
      </c>
      <c r="E2205">
        <v>8</v>
      </c>
      <c r="F2205">
        <v>40</v>
      </c>
      <c r="G2205">
        <v>22.1</v>
      </c>
      <c r="H2205" t="s">
        <v>24</v>
      </c>
      <c r="I2205">
        <v>19</v>
      </c>
      <c r="J2205">
        <v>40</v>
      </c>
      <c r="K2205">
        <v>12</v>
      </c>
      <c r="L2205">
        <v>19</v>
      </c>
      <c r="M2205">
        <v>6.44</v>
      </c>
      <c r="O2205">
        <v>1.02</v>
      </c>
      <c r="P2205">
        <v>0.9</v>
      </c>
      <c r="Q2205">
        <v>0.49</v>
      </c>
      <c r="S2205" t="s">
        <v>60</v>
      </c>
      <c r="T2205" t="s">
        <v>60</v>
      </c>
    </row>
    <row r="2206" spans="1:20" x14ac:dyDescent="0.2">
      <c r="A2206">
        <v>3429</v>
      </c>
      <c r="B2206" t="s">
        <v>1197</v>
      </c>
      <c r="C2206">
        <v>73731</v>
      </c>
      <c r="D2206">
        <v>98024</v>
      </c>
      <c r="E2206">
        <v>8</v>
      </c>
      <c r="F2206">
        <v>40</v>
      </c>
      <c r="G2206">
        <v>27</v>
      </c>
      <c r="H2206" t="s">
        <v>24</v>
      </c>
      <c r="I2206">
        <v>19</v>
      </c>
      <c r="J2206">
        <v>32</v>
      </c>
      <c r="K2206">
        <v>42</v>
      </c>
      <c r="L2206">
        <v>19</v>
      </c>
      <c r="M2206">
        <v>6.3</v>
      </c>
      <c r="O2206">
        <v>0.17</v>
      </c>
      <c r="P2206">
        <v>0.16</v>
      </c>
      <c r="Q2206">
        <v>0.06</v>
      </c>
      <c r="S2206" t="s">
        <v>2380</v>
      </c>
      <c r="T2206" t="s">
        <v>2380</v>
      </c>
    </row>
    <row r="2207" spans="1:20" x14ac:dyDescent="0.2">
      <c r="A2207">
        <v>3431</v>
      </c>
      <c r="B2207" t="s">
        <v>1198</v>
      </c>
      <c r="C2207">
        <v>73840</v>
      </c>
      <c r="D2207">
        <v>154515</v>
      </c>
      <c r="E2207">
        <v>8</v>
      </c>
      <c r="F2207">
        <v>40</v>
      </c>
      <c r="G2207">
        <v>1.5</v>
      </c>
      <c r="H2207" t="s">
        <v>26</v>
      </c>
      <c r="I2207">
        <v>12</v>
      </c>
      <c r="J2207">
        <v>28</v>
      </c>
      <c r="K2207">
        <v>31</v>
      </c>
      <c r="L2207">
        <v>-12</v>
      </c>
      <c r="M2207">
        <v>4.9800000000000004</v>
      </c>
      <c r="O2207">
        <v>1.42</v>
      </c>
      <c r="P2207">
        <v>1.62</v>
      </c>
      <c r="Q2207">
        <v>0.75</v>
      </c>
      <c r="S2207" t="s">
        <v>172</v>
      </c>
      <c r="T2207" t="s">
        <v>172</v>
      </c>
    </row>
    <row r="2208" spans="1:20" x14ac:dyDescent="0.2">
      <c r="A2208">
        <v>3436</v>
      </c>
      <c r="C2208">
        <v>73971</v>
      </c>
      <c r="D2208">
        <v>42508</v>
      </c>
      <c r="E2208">
        <v>8</v>
      </c>
      <c r="F2208">
        <v>43</v>
      </c>
      <c r="G2208">
        <v>0.2</v>
      </c>
      <c r="H2208" t="s">
        <v>24</v>
      </c>
      <c r="I2208">
        <v>46</v>
      </c>
      <c r="J2208">
        <v>54</v>
      </c>
      <c r="K2208">
        <v>4</v>
      </c>
      <c r="L2208">
        <v>46</v>
      </c>
      <c r="M2208">
        <v>6.22</v>
      </c>
      <c r="O2208">
        <v>0.96</v>
      </c>
      <c r="S2208" t="s">
        <v>71</v>
      </c>
      <c r="T2208" t="s">
        <v>71</v>
      </c>
    </row>
    <row r="2209" spans="1:20" x14ac:dyDescent="0.2">
      <c r="A2209">
        <v>3437</v>
      </c>
      <c r="C2209">
        <v>73997</v>
      </c>
      <c r="D2209">
        <v>136176</v>
      </c>
      <c r="E2209">
        <v>8</v>
      </c>
      <c r="F2209">
        <v>41</v>
      </c>
      <c r="G2209">
        <v>1.6</v>
      </c>
      <c r="H2209" t="s">
        <v>26</v>
      </c>
      <c r="I2209">
        <v>9</v>
      </c>
      <c r="J2209">
        <v>3</v>
      </c>
      <c r="K2209">
        <v>7</v>
      </c>
      <c r="L2209">
        <v>-9</v>
      </c>
      <c r="M2209">
        <v>6.63</v>
      </c>
      <c r="O2209">
        <v>-0.02</v>
      </c>
      <c r="P2209">
        <v>0.02</v>
      </c>
      <c r="S2209" t="s">
        <v>25</v>
      </c>
      <c r="T2209" t="s">
        <v>25</v>
      </c>
    </row>
    <row r="2210" spans="1:20" x14ac:dyDescent="0.2">
      <c r="A2210">
        <v>3441</v>
      </c>
      <c r="B2210" t="s">
        <v>1203</v>
      </c>
      <c r="C2210">
        <v>74137</v>
      </c>
      <c r="D2210">
        <v>154552</v>
      </c>
      <c r="E2210">
        <v>8</v>
      </c>
      <c r="F2210">
        <v>41</v>
      </c>
      <c r="G2210">
        <v>43.3</v>
      </c>
      <c r="H2210" t="s">
        <v>26</v>
      </c>
      <c r="I2210">
        <v>15</v>
      </c>
      <c r="J2210">
        <v>56</v>
      </c>
      <c r="K2210">
        <v>36</v>
      </c>
      <c r="L2210">
        <v>-15</v>
      </c>
      <c r="M2210">
        <v>4.88</v>
      </c>
      <c r="O2210">
        <v>1.06</v>
      </c>
      <c r="P2210">
        <v>0.92</v>
      </c>
      <c r="Q2210">
        <v>0.53</v>
      </c>
      <c r="S2210" t="s">
        <v>2975</v>
      </c>
      <c r="T2210" t="s">
        <v>5690</v>
      </c>
    </row>
    <row r="2211" spans="1:20" x14ac:dyDescent="0.2">
      <c r="A2211">
        <v>3446</v>
      </c>
      <c r="C2211">
        <v>74190</v>
      </c>
      <c r="D2211">
        <v>154558</v>
      </c>
      <c r="E2211">
        <v>8</v>
      </c>
      <c r="F2211">
        <v>42</v>
      </c>
      <c r="G2211">
        <v>9.8000000000000007</v>
      </c>
      <c r="H2211" t="s">
        <v>26</v>
      </c>
      <c r="I2211">
        <v>11</v>
      </c>
      <c r="J2211">
        <v>57</v>
      </c>
      <c r="K2211">
        <v>58</v>
      </c>
      <c r="L2211">
        <v>-11</v>
      </c>
      <c r="M2211">
        <v>6.45</v>
      </c>
      <c r="O2211">
        <v>0.16</v>
      </c>
      <c r="P2211">
        <v>0.13</v>
      </c>
      <c r="S2211" t="s">
        <v>314</v>
      </c>
      <c r="T2211" t="s">
        <v>314</v>
      </c>
    </row>
    <row r="2212" spans="1:20" x14ac:dyDescent="0.2">
      <c r="A2212">
        <v>3449</v>
      </c>
      <c r="B2212" t="s">
        <v>1207</v>
      </c>
      <c r="C2212">
        <v>74198</v>
      </c>
      <c r="D2212">
        <v>80378</v>
      </c>
      <c r="E2212">
        <v>8</v>
      </c>
      <c r="F2212">
        <v>43</v>
      </c>
      <c r="G2212">
        <v>17.100000000000001</v>
      </c>
      <c r="H2212" t="s">
        <v>24</v>
      </c>
      <c r="I2212">
        <v>21</v>
      </c>
      <c r="J2212">
        <v>28</v>
      </c>
      <c r="K2212">
        <v>7</v>
      </c>
      <c r="L2212">
        <v>21</v>
      </c>
      <c r="M2212">
        <v>4.66</v>
      </c>
      <c r="O2212">
        <v>0.02</v>
      </c>
      <c r="P2212">
        <v>0.01</v>
      </c>
      <c r="Q2212">
        <v>0</v>
      </c>
      <c r="S2212" t="s">
        <v>3062</v>
      </c>
      <c r="T2212" t="s">
        <v>3062</v>
      </c>
    </row>
    <row r="2213" spans="1:20" x14ac:dyDescent="0.2">
      <c r="A2213">
        <v>3450</v>
      </c>
      <c r="B2213" t="s">
        <v>1208</v>
      </c>
      <c r="C2213">
        <v>74228</v>
      </c>
      <c r="D2213">
        <v>98069</v>
      </c>
      <c r="E2213">
        <v>8</v>
      </c>
      <c r="F2213">
        <v>43</v>
      </c>
      <c r="G2213">
        <v>12.3</v>
      </c>
      <c r="H2213" t="s">
        <v>24</v>
      </c>
      <c r="I2213">
        <v>12</v>
      </c>
      <c r="J2213">
        <v>40</v>
      </c>
      <c r="K2213">
        <v>51</v>
      </c>
      <c r="L2213">
        <v>12</v>
      </c>
      <c r="M2213">
        <v>5.64</v>
      </c>
      <c r="O2213">
        <v>0.39</v>
      </c>
      <c r="P2213">
        <v>0.25</v>
      </c>
      <c r="S2213" t="s">
        <v>1209</v>
      </c>
      <c r="T2213" t="s">
        <v>9405</v>
      </c>
    </row>
    <row r="2214" spans="1:20" x14ac:dyDescent="0.2">
      <c r="A2214">
        <v>3451</v>
      </c>
      <c r="C2214">
        <v>74243</v>
      </c>
      <c r="D2214">
        <v>61018</v>
      </c>
      <c r="E2214">
        <v>8</v>
      </c>
      <c r="F2214">
        <v>44</v>
      </c>
      <c r="G2214">
        <v>10.1</v>
      </c>
      <c r="H2214" t="s">
        <v>24</v>
      </c>
      <c r="I2214">
        <v>36</v>
      </c>
      <c r="J2214">
        <v>55</v>
      </c>
      <c r="K2214">
        <v>5</v>
      </c>
      <c r="L2214">
        <v>36</v>
      </c>
      <c r="M2214">
        <v>6.33</v>
      </c>
      <c r="N2214" t="s">
        <v>103</v>
      </c>
      <c r="S2214" t="s">
        <v>75</v>
      </c>
      <c r="T2214" t="s">
        <v>75</v>
      </c>
    </row>
    <row r="2215" spans="1:20" x14ac:dyDescent="0.2">
      <c r="A2215">
        <v>3454</v>
      </c>
      <c r="B2215" t="s">
        <v>1210</v>
      </c>
      <c r="C2215">
        <v>74280</v>
      </c>
      <c r="D2215">
        <v>117050</v>
      </c>
      <c r="E2215">
        <v>8</v>
      </c>
      <c r="F2215">
        <v>43</v>
      </c>
      <c r="G2215">
        <v>13.5</v>
      </c>
      <c r="H2215" t="s">
        <v>24</v>
      </c>
      <c r="I2215">
        <v>3</v>
      </c>
      <c r="J2215">
        <v>23</v>
      </c>
      <c r="K2215">
        <v>55</v>
      </c>
      <c r="L2215">
        <v>3</v>
      </c>
      <c r="M2215">
        <v>4.3</v>
      </c>
      <c r="O2215">
        <v>-0.2</v>
      </c>
      <c r="P2215">
        <v>-0.74</v>
      </c>
      <c r="Q2215">
        <v>-0.19</v>
      </c>
      <c r="S2215" t="s">
        <v>368</v>
      </c>
      <c r="T2215" t="s">
        <v>368</v>
      </c>
    </row>
    <row r="2216" spans="1:20" x14ac:dyDescent="0.2">
      <c r="A2216">
        <v>3458</v>
      </c>
      <c r="C2216">
        <v>74393</v>
      </c>
      <c r="D2216">
        <v>117069</v>
      </c>
      <c r="E2216">
        <v>8</v>
      </c>
      <c r="F2216">
        <v>43</v>
      </c>
      <c r="G2216">
        <v>59.7</v>
      </c>
      <c r="H2216" t="s">
        <v>24</v>
      </c>
      <c r="I2216">
        <v>4</v>
      </c>
      <c r="J2216">
        <v>20</v>
      </c>
      <c r="K2216">
        <v>5</v>
      </c>
      <c r="L2216">
        <v>4</v>
      </c>
      <c r="M2216">
        <v>6.37</v>
      </c>
      <c r="O2216">
        <v>-0.06</v>
      </c>
      <c r="P2216">
        <v>-0.13</v>
      </c>
      <c r="S2216" t="s">
        <v>1214</v>
      </c>
      <c r="T2216" t="s">
        <v>5682</v>
      </c>
    </row>
    <row r="2217" spans="1:20" x14ac:dyDescent="0.2">
      <c r="A2217">
        <v>3459</v>
      </c>
      <c r="C2217">
        <v>74395</v>
      </c>
      <c r="D2217">
        <v>136221</v>
      </c>
      <c r="E2217">
        <v>8</v>
      </c>
      <c r="F2217">
        <v>43</v>
      </c>
      <c r="G2217">
        <v>40.4</v>
      </c>
      <c r="H2217" t="s">
        <v>26</v>
      </c>
      <c r="I2217">
        <v>7</v>
      </c>
      <c r="J2217">
        <v>14</v>
      </c>
      <c r="K2217">
        <v>1</v>
      </c>
      <c r="L2217">
        <v>-7</v>
      </c>
      <c r="M2217">
        <v>4.62</v>
      </c>
      <c r="O2217">
        <v>0.84</v>
      </c>
      <c r="P2217">
        <v>0.49</v>
      </c>
      <c r="Q2217">
        <v>0.44</v>
      </c>
      <c r="S2217" t="s">
        <v>1066</v>
      </c>
      <c r="T2217" t="s">
        <v>1066</v>
      </c>
    </row>
    <row r="2218" spans="1:20" x14ac:dyDescent="0.2">
      <c r="A2218">
        <v>3461</v>
      </c>
      <c r="B2218" t="s">
        <v>1216</v>
      </c>
      <c r="C2218">
        <v>74442</v>
      </c>
      <c r="D2218">
        <v>98087</v>
      </c>
      <c r="E2218">
        <v>8</v>
      </c>
      <c r="F2218">
        <v>44</v>
      </c>
      <c r="G2218">
        <v>41.1</v>
      </c>
      <c r="H2218" t="s">
        <v>24</v>
      </c>
      <c r="I2218">
        <v>18</v>
      </c>
      <c r="J2218">
        <v>9</v>
      </c>
      <c r="K2218">
        <v>15</v>
      </c>
      <c r="L2218">
        <v>18</v>
      </c>
      <c r="M2218">
        <v>3.94</v>
      </c>
      <c r="O2218">
        <v>1.08</v>
      </c>
      <c r="P2218">
        <v>0.99</v>
      </c>
      <c r="Q2218">
        <v>0.54</v>
      </c>
      <c r="S2218" t="s">
        <v>462</v>
      </c>
      <c r="T2218" t="s">
        <v>54</v>
      </c>
    </row>
    <row r="2219" spans="1:20" x14ac:dyDescent="0.2">
      <c r="A2219">
        <v>3464</v>
      </c>
      <c r="B2219" t="s">
        <v>1218</v>
      </c>
      <c r="C2219">
        <v>74485</v>
      </c>
      <c r="D2219">
        <v>61029</v>
      </c>
      <c r="E2219">
        <v>8</v>
      </c>
      <c r="F2219">
        <v>45</v>
      </c>
      <c r="G2219">
        <v>21.4</v>
      </c>
      <c r="H2219" t="s">
        <v>24</v>
      </c>
      <c r="I2219">
        <v>30</v>
      </c>
      <c r="J2219">
        <v>41</v>
      </c>
      <c r="K2219">
        <v>52</v>
      </c>
      <c r="L2219">
        <v>30</v>
      </c>
      <c r="M2219">
        <v>6.13</v>
      </c>
      <c r="O2219">
        <v>0.94</v>
      </c>
      <c r="P2219">
        <v>0.63</v>
      </c>
      <c r="Q2219">
        <v>0.49</v>
      </c>
      <c r="S2219" t="s">
        <v>33</v>
      </c>
      <c r="T2219" t="s">
        <v>33</v>
      </c>
    </row>
    <row r="2220" spans="1:20" x14ac:dyDescent="0.2">
      <c r="A2220">
        <v>3465</v>
      </c>
      <c r="B2220" t="s">
        <v>1219</v>
      </c>
      <c r="C2220">
        <v>74521</v>
      </c>
      <c r="D2220">
        <v>98089</v>
      </c>
      <c r="E2220">
        <v>8</v>
      </c>
      <c r="F2220">
        <v>44</v>
      </c>
      <c r="G2220">
        <v>45</v>
      </c>
      <c r="H2220" t="s">
        <v>24</v>
      </c>
      <c r="I2220">
        <v>10</v>
      </c>
      <c r="J2220">
        <v>4</v>
      </c>
      <c r="K2220">
        <v>54</v>
      </c>
      <c r="L2220">
        <v>10</v>
      </c>
      <c r="M2220">
        <v>5.66</v>
      </c>
      <c r="O2220">
        <v>-0.11</v>
      </c>
      <c r="P2220">
        <v>-0.25</v>
      </c>
      <c r="S2220" t="s">
        <v>1221</v>
      </c>
      <c r="T2220" t="s">
        <v>9421</v>
      </c>
    </row>
    <row r="2221" spans="1:20" x14ac:dyDescent="0.2">
      <c r="A2221">
        <v>3469</v>
      </c>
      <c r="B2221" t="s">
        <v>1225</v>
      </c>
      <c r="C2221">
        <v>74591</v>
      </c>
      <c r="D2221">
        <v>117088</v>
      </c>
      <c r="E2221">
        <v>8</v>
      </c>
      <c r="F2221">
        <v>45</v>
      </c>
      <c r="G2221">
        <v>1.3</v>
      </c>
      <c r="H2221" t="s">
        <v>24</v>
      </c>
      <c r="I2221">
        <v>5</v>
      </c>
      <c r="J2221">
        <v>40</v>
      </c>
      <c r="K2221">
        <v>50</v>
      </c>
      <c r="L2221">
        <v>5</v>
      </c>
      <c r="M2221">
        <v>6.13</v>
      </c>
      <c r="O2221">
        <v>0.2</v>
      </c>
      <c r="P2221">
        <v>0.1</v>
      </c>
      <c r="S2221" t="s">
        <v>605</v>
      </c>
      <c r="T2221" t="s">
        <v>605</v>
      </c>
    </row>
    <row r="2222" spans="1:20" x14ac:dyDescent="0.2">
      <c r="A2222">
        <v>3470</v>
      </c>
      <c r="C2222">
        <v>74604</v>
      </c>
      <c r="D2222">
        <v>14667</v>
      </c>
      <c r="E2222">
        <v>8</v>
      </c>
      <c r="F2222">
        <v>48</v>
      </c>
      <c r="G2222">
        <v>49.4</v>
      </c>
      <c r="H2222" t="s">
        <v>24</v>
      </c>
      <c r="I2222">
        <v>66</v>
      </c>
      <c r="J2222">
        <v>42</v>
      </c>
      <c r="K2222">
        <v>29</v>
      </c>
      <c r="L2222">
        <v>66</v>
      </c>
      <c r="M2222">
        <v>6.2</v>
      </c>
      <c r="O2222">
        <v>-0.11</v>
      </c>
      <c r="P2222">
        <v>-0.4</v>
      </c>
      <c r="S2222" t="s">
        <v>122</v>
      </c>
      <c r="T2222" t="s">
        <v>122</v>
      </c>
    </row>
    <row r="2223" spans="1:20" x14ac:dyDescent="0.2">
      <c r="A2223">
        <v>3472</v>
      </c>
      <c r="C2223">
        <v>74688</v>
      </c>
      <c r="D2223">
        <v>136243</v>
      </c>
      <c r="E2223">
        <v>8</v>
      </c>
      <c r="F2223">
        <v>45</v>
      </c>
      <c r="G2223">
        <v>20.8</v>
      </c>
      <c r="H2223" t="s">
        <v>26</v>
      </c>
      <c r="I2223">
        <v>2</v>
      </c>
      <c r="J2223">
        <v>36</v>
      </c>
      <c r="K2223">
        <v>3</v>
      </c>
      <c r="L2223">
        <v>-2</v>
      </c>
      <c r="M2223">
        <v>6.41</v>
      </c>
      <c r="O2223">
        <v>0.52</v>
      </c>
      <c r="P2223">
        <v>0.06</v>
      </c>
      <c r="S2223" t="s">
        <v>307</v>
      </c>
      <c r="T2223" t="s">
        <v>307</v>
      </c>
    </row>
    <row r="2224" spans="1:20" x14ac:dyDescent="0.2">
      <c r="A2224">
        <v>3474</v>
      </c>
      <c r="B2224" t="s">
        <v>1226</v>
      </c>
      <c r="C2224">
        <v>74738</v>
      </c>
      <c r="D2224">
        <v>80415</v>
      </c>
      <c r="E2224">
        <v>8</v>
      </c>
      <c r="F2224">
        <v>46</v>
      </c>
      <c r="G2224">
        <v>40</v>
      </c>
      <c r="H2224" t="s">
        <v>24</v>
      </c>
      <c r="I2224">
        <v>28</v>
      </c>
      <c r="J2224">
        <v>45</v>
      </c>
      <c r="K2224">
        <v>55</v>
      </c>
      <c r="L2224">
        <v>28</v>
      </c>
      <c r="M2224">
        <v>6.57</v>
      </c>
      <c r="O2224">
        <v>0.04</v>
      </c>
      <c r="P2224">
        <v>0.04</v>
      </c>
      <c r="S2224" t="s">
        <v>298</v>
      </c>
      <c r="T2224" t="s">
        <v>298</v>
      </c>
    </row>
    <row r="2225" spans="1:20" x14ac:dyDescent="0.2">
      <c r="A2225">
        <v>3475</v>
      </c>
      <c r="B2225" t="s">
        <v>1226</v>
      </c>
      <c r="C2225">
        <v>74739</v>
      </c>
      <c r="D2225">
        <v>80416</v>
      </c>
      <c r="E2225">
        <v>8</v>
      </c>
      <c r="F2225">
        <v>46</v>
      </c>
      <c r="G2225">
        <v>41.8</v>
      </c>
      <c r="H2225" t="s">
        <v>24</v>
      </c>
      <c r="I2225">
        <v>28</v>
      </c>
      <c r="J2225">
        <v>45</v>
      </c>
      <c r="K2225">
        <v>36</v>
      </c>
      <c r="L2225">
        <v>28</v>
      </c>
      <c r="M2225">
        <v>4.0199999999999996</v>
      </c>
      <c r="O2225">
        <v>1.01</v>
      </c>
      <c r="P2225">
        <v>0.78</v>
      </c>
      <c r="Q2225">
        <v>0.49</v>
      </c>
      <c r="S2225" t="s">
        <v>1227</v>
      </c>
      <c r="T2225" t="s">
        <v>9432</v>
      </c>
    </row>
    <row r="2226" spans="1:20" x14ac:dyDescent="0.2">
      <c r="A2226">
        <v>3478</v>
      </c>
      <c r="C2226">
        <v>74794</v>
      </c>
      <c r="D2226">
        <v>136254</v>
      </c>
      <c r="E2226">
        <v>8</v>
      </c>
      <c r="F2226">
        <v>46</v>
      </c>
      <c r="G2226">
        <v>2.5</v>
      </c>
      <c r="H2226" t="s">
        <v>26</v>
      </c>
      <c r="I2226">
        <v>2</v>
      </c>
      <c r="J2226">
        <v>2</v>
      </c>
      <c r="K2226">
        <v>56</v>
      </c>
      <c r="L2226">
        <v>-2</v>
      </c>
      <c r="M2226">
        <v>5.7</v>
      </c>
      <c r="O2226">
        <v>1.1000000000000001</v>
      </c>
      <c r="P2226">
        <v>1.04</v>
      </c>
      <c r="R2226" t="s">
        <v>27</v>
      </c>
      <c r="S2226" t="s">
        <v>197</v>
      </c>
      <c r="T2226" t="s">
        <v>5915</v>
      </c>
    </row>
    <row r="2227" spans="1:20" x14ac:dyDescent="0.2">
      <c r="A2227">
        <v>3480</v>
      </c>
      <c r="C2227">
        <v>74860</v>
      </c>
      <c r="D2227">
        <v>154615</v>
      </c>
      <c r="E2227">
        <v>8</v>
      </c>
      <c r="F2227">
        <v>46</v>
      </c>
      <c r="G2227">
        <v>6.9</v>
      </c>
      <c r="H2227" t="s">
        <v>26</v>
      </c>
      <c r="I2227">
        <v>11</v>
      </c>
      <c r="J2227">
        <v>0</v>
      </c>
      <c r="K2227">
        <v>23</v>
      </c>
      <c r="L2227">
        <v>-11</v>
      </c>
      <c r="M2227">
        <v>6.25</v>
      </c>
      <c r="O2227">
        <v>1.61</v>
      </c>
      <c r="P2227">
        <v>1.9</v>
      </c>
      <c r="S2227" t="s">
        <v>77</v>
      </c>
      <c r="T2227" t="s">
        <v>77</v>
      </c>
    </row>
    <row r="2228" spans="1:20" x14ac:dyDescent="0.2">
      <c r="A2228">
        <v>3481</v>
      </c>
      <c r="B2228" t="s">
        <v>1229</v>
      </c>
      <c r="C2228">
        <v>74873</v>
      </c>
      <c r="D2228">
        <v>98117</v>
      </c>
      <c r="E2228">
        <v>8</v>
      </c>
      <c r="F2228">
        <v>46</v>
      </c>
      <c r="G2228">
        <v>56</v>
      </c>
      <c r="H2228" t="s">
        <v>24</v>
      </c>
      <c r="I2228">
        <v>12</v>
      </c>
      <c r="J2228">
        <v>6</v>
      </c>
      <c r="K2228">
        <v>36</v>
      </c>
      <c r="L2228">
        <v>12</v>
      </c>
      <c r="M2228">
        <v>5.87</v>
      </c>
      <c r="O2228">
        <v>0.11</v>
      </c>
      <c r="P2228">
        <v>0.05</v>
      </c>
      <c r="S2228" t="s">
        <v>89</v>
      </c>
      <c r="T2228" t="s">
        <v>89</v>
      </c>
    </row>
    <row r="2229" spans="1:20" x14ac:dyDescent="0.2">
      <c r="A2229">
        <v>3482</v>
      </c>
      <c r="B2229" t="s">
        <v>1230</v>
      </c>
      <c r="C2229">
        <v>74874</v>
      </c>
      <c r="D2229">
        <v>117112</v>
      </c>
      <c r="E2229">
        <v>8</v>
      </c>
      <c r="F2229">
        <v>46</v>
      </c>
      <c r="G2229">
        <v>46.6</v>
      </c>
      <c r="H2229" t="s">
        <v>24</v>
      </c>
      <c r="I2229">
        <v>6</v>
      </c>
      <c r="J2229">
        <v>25</v>
      </c>
      <c r="K2229">
        <v>8</v>
      </c>
      <c r="L2229">
        <v>6</v>
      </c>
      <c r="M2229">
        <v>3.38</v>
      </c>
      <c r="O2229">
        <v>0.68</v>
      </c>
      <c r="P2229">
        <v>0.36</v>
      </c>
      <c r="Q2229">
        <v>0.39</v>
      </c>
      <c r="S2229" t="s">
        <v>33</v>
      </c>
      <c r="T2229" t="s">
        <v>33</v>
      </c>
    </row>
    <row r="2230" spans="1:20" x14ac:dyDescent="0.2">
      <c r="A2230">
        <v>3484</v>
      </c>
      <c r="B2230" t="s">
        <v>1232</v>
      </c>
      <c r="C2230">
        <v>74918</v>
      </c>
      <c r="D2230">
        <v>154622</v>
      </c>
      <c r="E2230">
        <v>8</v>
      </c>
      <c r="F2230">
        <v>46</v>
      </c>
      <c r="G2230">
        <v>22.5</v>
      </c>
      <c r="H2230" t="s">
        <v>26</v>
      </c>
      <c r="I2230">
        <v>13</v>
      </c>
      <c r="J2230">
        <v>32</v>
      </c>
      <c r="K2230">
        <v>52</v>
      </c>
      <c r="L2230">
        <v>-13</v>
      </c>
      <c r="M2230">
        <v>4.32</v>
      </c>
      <c r="O2230">
        <v>0.9</v>
      </c>
      <c r="P2230">
        <v>0.62</v>
      </c>
      <c r="Q2230">
        <v>0.46</v>
      </c>
      <c r="S2230" t="s">
        <v>1233</v>
      </c>
      <c r="T2230" t="s">
        <v>9442</v>
      </c>
    </row>
    <row r="2231" spans="1:20" x14ac:dyDescent="0.2">
      <c r="A2231">
        <v>3486</v>
      </c>
      <c r="C2231">
        <v>74988</v>
      </c>
      <c r="D2231">
        <v>136276</v>
      </c>
      <c r="E2231">
        <v>8</v>
      </c>
      <c r="F2231">
        <v>47</v>
      </c>
      <c r="G2231">
        <v>15</v>
      </c>
      <c r="H2231" t="s">
        <v>26</v>
      </c>
      <c r="I2231">
        <v>1</v>
      </c>
      <c r="J2231">
        <v>53</v>
      </c>
      <c r="K2231">
        <v>50</v>
      </c>
      <c r="L2231">
        <v>-1</v>
      </c>
      <c r="M2231">
        <v>5.29</v>
      </c>
      <c r="O2231">
        <v>0.04</v>
      </c>
      <c r="P2231">
        <v>0.08</v>
      </c>
      <c r="S2231" t="s">
        <v>298</v>
      </c>
      <c r="T2231" t="s">
        <v>298</v>
      </c>
    </row>
    <row r="2232" spans="1:20" x14ac:dyDescent="0.2">
      <c r="A2232">
        <v>3492</v>
      </c>
      <c r="B2232" t="s">
        <v>1236</v>
      </c>
      <c r="C2232">
        <v>75137</v>
      </c>
      <c r="D2232">
        <v>117146</v>
      </c>
      <c r="E2232">
        <v>8</v>
      </c>
      <c r="F2232">
        <v>48</v>
      </c>
      <c r="G2232">
        <v>26</v>
      </c>
      <c r="H2232" t="s">
        <v>24</v>
      </c>
      <c r="I2232">
        <v>5</v>
      </c>
      <c r="J2232">
        <v>50</v>
      </c>
      <c r="K2232">
        <v>16</v>
      </c>
      <c r="L2232">
        <v>5</v>
      </c>
      <c r="M2232">
        <v>4.3600000000000003</v>
      </c>
      <c r="O2232">
        <v>-0.04</v>
      </c>
      <c r="P2232">
        <v>-0.04</v>
      </c>
      <c r="Q2232">
        <v>-7.0000000000000007E-2</v>
      </c>
      <c r="S2232" t="s">
        <v>185</v>
      </c>
      <c r="T2232" t="s">
        <v>185</v>
      </c>
    </row>
    <row r="2233" spans="1:20" x14ac:dyDescent="0.2">
      <c r="A2233">
        <v>3493</v>
      </c>
      <c r="C2233">
        <v>75140</v>
      </c>
      <c r="D2233">
        <v>136287</v>
      </c>
      <c r="E2233">
        <v>8</v>
      </c>
      <c r="F2233">
        <v>48</v>
      </c>
      <c r="G2233">
        <v>4.9000000000000004</v>
      </c>
      <c r="H2233" t="s">
        <v>26</v>
      </c>
      <c r="I2233">
        <v>6</v>
      </c>
      <c r="J2233">
        <v>33</v>
      </c>
      <c r="K2233">
        <v>31</v>
      </c>
      <c r="L2233">
        <v>-6</v>
      </c>
      <c r="M2233">
        <v>6.09</v>
      </c>
      <c r="O2233">
        <v>1.28</v>
      </c>
      <c r="P2233">
        <v>1.42</v>
      </c>
      <c r="S2233" t="s">
        <v>197</v>
      </c>
      <c r="T2233" t="s">
        <v>197</v>
      </c>
    </row>
    <row r="2234" spans="1:20" x14ac:dyDescent="0.2">
      <c r="A2234">
        <v>3499</v>
      </c>
      <c r="C2234">
        <v>75332</v>
      </c>
      <c r="D2234">
        <v>61074</v>
      </c>
      <c r="E2234">
        <v>8</v>
      </c>
      <c r="F2234">
        <v>50</v>
      </c>
      <c r="G2234">
        <v>32.200000000000003</v>
      </c>
      <c r="H2234" t="s">
        <v>24</v>
      </c>
      <c r="I2234">
        <v>33</v>
      </c>
      <c r="J2234">
        <v>17</v>
      </c>
      <c r="K2234">
        <v>7</v>
      </c>
      <c r="L2234">
        <v>33</v>
      </c>
      <c r="M2234">
        <v>6.25</v>
      </c>
      <c r="O2234">
        <v>0.49</v>
      </c>
      <c r="P2234">
        <v>0.01</v>
      </c>
      <c r="S2234" t="s">
        <v>1241</v>
      </c>
      <c r="T2234" t="s">
        <v>1241</v>
      </c>
    </row>
    <row r="2235" spans="1:20" x14ac:dyDescent="0.2">
      <c r="A2235">
        <v>3500</v>
      </c>
      <c r="B2235" t="s">
        <v>1242</v>
      </c>
      <c r="C2235">
        <v>75333</v>
      </c>
      <c r="D2235">
        <v>136308</v>
      </c>
      <c r="E2235">
        <v>8</v>
      </c>
      <c r="F2235">
        <v>49</v>
      </c>
      <c r="G2235">
        <v>21.7</v>
      </c>
      <c r="H2235" t="s">
        <v>26</v>
      </c>
      <c r="I2235">
        <v>3</v>
      </c>
      <c r="J2235">
        <v>26</v>
      </c>
      <c r="K2235">
        <v>35</v>
      </c>
      <c r="L2235">
        <v>-3</v>
      </c>
      <c r="M2235">
        <v>5.31</v>
      </c>
      <c r="O2235">
        <v>-0.09</v>
      </c>
      <c r="P2235">
        <v>-0.35</v>
      </c>
      <c r="S2235" t="s">
        <v>2839</v>
      </c>
      <c r="T2235" t="s">
        <v>2419</v>
      </c>
    </row>
    <row r="2236" spans="1:20" x14ac:dyDescent="0.2">
      <c r="A2236">
        <v>3504</v>
      </c>
      <c r="C2236">
        <v>75469</v>
      </c>
      <c r="D2236">
        <v>98162</v>
      </c>
      <c r="E2236">
        <v>8</v>
      </c>
      <c r="F2236">
        <v>50</v>
      </c>
      <c r="G2236">
        <v>45.1</v>
      </c>
      <c r="H2236" t="s">
        <v>24</v>
      </c>
      <c r="I2236">
        <v>18</v>
      </c>
      <c r="J2236">
        <v>49</v>
      </c>
      <c r="K2236">
        <v>56</v>
      </c>
      <c r="L2236">
        <v>18</v>
      </c>
      <c r="M2236">
        <v>6.16</v>
      </c>
      <c r="N2236" t="s">
        <v>103</v>
      </c>
      <c r="O2236">
        <v>-0.01</v>
      </c>
      <c r="P2236">
        <v>0</v>
      </c>
      <c r="S2236" t="s">
        <v>162</v>
      </c>
      <c r="T2236" t="s">
        <v>162</v>
      </c>
    </row>
    <row r="2237" spans="1:20" x14ac:dyDescent="0.2">
      <c r="A2237">
        <v>3505</v>
      </c>
      <c r="B2237" t="s">
        <v>1245</v>
      </c>
      <c r="C2237">
        <v>75486</v>
      </c>
      <c r="D2237">
        <v>14691</v>
      </c>
      <c r="E2237">
        <v>8</v>
      </c>
      <c r="F2237">
        <v>53</v>
      </c>
      <c r="G2237">
        <v>22.6</v>
      </c>
      <c r="H2237" t="s">
        <v>24</v>
      </c>
      <c r="I2237">
        <v>61</v>
      </c>
      <c r="J2237">
        <v>57</v>
      </c>
      <c r="K2237">
        <v>44</v>
      </c>
      <c r="L2237">
        <v>61</v>
      </c>
      <c r="M2237">
        <v>5.73</v>
      </c>
      <c r="O2237">
        <v>0.28000000000000003</v>
      </c>
      <c r="P2237">
        <v>0.11</v>
      </c>
      <c r="S2237" t="s">
        <v>171</v>
      </c>
      <c r="T2237" t="s">
        <v>171</v>
      </c>
    </row>
    <row r="2238" spans="1:20" x14ac:dyDescent="0.2">
      <c r="A2238">
        <v>3506</v>
      </c>
      <c r="C2238">
        <v>75487</v>
      </c>
      <c r="D2238">
        <v>27026</v>
      </c>
      <c r="E2238">
        <v>8</v>
      </c>
      <c r="F2238">
        <v>53</v>
      </c>
      <c r="G2238">
        <v>5.9</v>
      </c>
      <c r="H2238" t="s">
        <v>24</v>
      </c>
      <c r="I2238">
        <v>59</v>
      </c>
      <c r="J2238">
        <v>3</v>
      </c>
      <c r="K2238">
        <v>22</v>
      </c>
      <c r="L2238">
        <v>59</v>
      </c>
      <c r="M2238">
        <v>6.25</v>
      </c>
      <c r="N2238" t="s">
        <v>103</v>
      </c>
      <c r="S2238" t="s">
        <v>530</v>
      </c>
      <c r="T2238" t="s">
        <v>6012</v>
      </c>
    </row>
    <row r="2239" spans="1:20" x14ac:dyDescent="0.2">
      <c r="A2239">
        <v>3508</v>
      </c>
      <c r="B2239" t="s">
        <v>1246</v>
      </c>
      <c r="C2239">
        <v>75506</v>
      </c>
      <c r="D2239">
        <v>42576</v>
      </c>
      <c r="E2239">
        <v>8</v>
      </c>
      <c r="F2239">
        <v>51</v>
      </c>
      <c r="G2239">
        <v>56.8</v>
      </c>
      <c r="H2239" t="s">
        <v>24</v>
      </c>
      <c r="I2239">
        <v>43</v>
      </c>
      <c r="J2239">
        <v>43</v>
      </c>
      <c r="K2239">
        <v>36</v>
      </c>
      <c r="L2239">
        <v>43</v>
      </c>
      <c r="M2239">
        <v>5.15</v>
      </c>
      <c r="O2239">
        <v>0.98</v>
      </c>
      <c r="P2239">
        <v>0.68</v>
      </c>
      <c r="Q2239">
        <v>0.5</v>
      </c>
      <c r="S2239" t="s">
        <v>54</v>
      </c>
      <c r="T2239" t="s">
        <v>54</v>
      </c>
    </row>
    <row r="2240" spans="1:20" x14ac:dyDescent="0.2">
      <c r="A2240">
        <v>3509</v>
      </c>
      <c r="C2240">
        <v>75523</v>
      </c>
      <c r="D2240">
        <v>42580</v>
      </c>
      <c r="E2240">
        <v>8</v>
      </c>
      <c r="F2240">
        <v>52</v>
      </c>
      <c r="G2240">
        <v>11.6</v>
      </c>
      <c r="H2240" t="s">
        <v>24</v>
      </c>
      <c r="I2240">
        <v>45</v>
      </c>
      <c r="J2240">
        <v>18</v>
      </c>
      <c r="K2240">
        <v>45</v>
      </c>
      <c r="L2240">
        <v>45</v>
      </c>
      <c r="M2240">
        <v>5.99</v>
      </c>
      <c r="O2240">
        <v>1.26</v>
      </c>
      <c r="P2240">
        <v>1.33</v>
      </c>
      <c r="S2240" t="s">
        <v>54</v>
      </c>
      <c r="T2240" t="s">
        <v>54</v>
      </c>
    </row>
    <row r="2241" spans="1:20" x14ac:dyDescent="0.2">
      <c r="A2241">
        <v>3510</v>
      </c>
      <c r="B2241" t="s">
        <v>1247</v>
      </c>
      <c r="C2241">
        <v>75528</v>
      </c>
      <c r="D2241">
        <v>98168</v>
      </c>
      <c r="E2241">
        <v>8</v>
      </c>
      <c r="F2241">
        <v>51</v>
      </c>
      <c r="G2241">
        <v>1.5</v>
      </c>
      <c r="H2241" t="s">
        <v>24</v>
      </c>
      <c r="I2241">
        <v>15</v>
      </c>
      <c r="J2241">
        <v>21</v>
      </c>
      <c r="K2241">
        <v>2</v>
      </c>
      <c r="L2241">
        <v>15</v>
      </c>
      <c r="M2241">
        <v>6.38</v>
      </c>
      <c r="O2241">
        <v>0.64</v>
      </c>
      <c r="S2241" t="s">
        <v>238</v>
      </c>
      <c r="T2241" t="s">
        <v>238</v>
      </c>
    </row>
    <row r="2242" spans="1:20" x14ac:dyDescent="0.2">
      <c r="A2242">
        <v>3511</v>
      </c>
      <c r="C2242">
        <v>75556</v>
      </c>
      <c r="D2242">
        <v>42581</v>
      </c>
      <c r="E2242">
        <v>8</v>
      </c>
      <c r="F2242">
        <v>52</v>
      </c>
      <c r="G2242">
        <v>10</v>
      </c>
      <c r="H2242" t="s">
        <v>24</v>
      </c>
      <c r="I2242">
        <v>42</v>
      </c>
      <c r="J2242">
        <v>0</v>
      </c>
      <c r="K2242">
        <v>9</v>
      </c>
      <c r="L2242">
        <v>42</v>
      </c>
      <c r="M2242">
        <v>5.99</v>
      </c>
      <c r="O2242">
        <v>1.25</v>
      </c>
      <c r="S2242" t="s">
        <v>54</v>
      </c>
      <c r="T2242" t="s">
        <v>54</v>
      </c>
    </row>
    <row r="2243" spans="1:20" x14ac:dyDescent="0.2">
      <c r="A2243">
        <v>3519</v>
      </c>
      <c r="B2243" t="s">
        <v>1252</v>
      </c>
      <c r="C2243">
        <v>75698</v>
      </c>
      <c r="D2243">
        <v>61102</v>
      </c>
      <c r="E2243">
        <v>8</v>
      </c>
      <c r="F2243">
        <v>52</v>
      </c>
      <c r="G2243">
        <v>34.6</v>
      </c>
      <c r="H2243" t="s">
        <v>24</v>
      </c>
      <c r="I2243">
        <v>32</v>
      </c>
      <c r="J2243">
        <v>28</v>
      </c>
      <c r="K2243">
        <v>27</v>
      </c>
      <c r="L2243">
        <v>32</v>
      </c>
      <c r="M2243">
        <v>5.66</v>
      </c>
      <c r="O2243">
        <v>0.22</v>
      </c>
      <c r="P2243">
        <v>7.0000000000000007E-2</v>
      </c>
      <c r="Q2243">
        <v>0.08</v>
      </c>
      <c r="S2243" t="s">
        <v>1253</v>
      </c>
      <c r="T2243" t="s">
        <v>9478</v>
      </c>
    </row>
    <row r="2244" spans="1:20" x14ac:dyDescent="0.2">
      <c r="A2244">
        <v>3521</v>
      </c>
      <c r="B2244" t="s">
        <v>1254</v>
      </c>
      <c r="C2244">
        <v>75716</v>
      </c>
      <c r="D2244">
        <v>80476</v>
      </c>
      <c r="E2244">
        <v>8</v>
      </c>
      <c r="F2244">
        <v>52</v>
      </c>
      <c r="G2244">
        <v>28.6</v>
      </c>
      <c r="H2244" t="s">
        <v>24</v>
      </c>
      <c r="I2244">
        <v>28</v>
      </c>
      <c r="J2244">
        <v>15</v>
      </c>
      <c r="K2244">
        <v>33</v>
      </c>
      <c r="L2244">
        <v>28</v>
      </c>
      <c r="M2244">
        <v>6.23</v>
      </c>
      <c r="O2244">
        <v>1.62</v>
      </c>
      <c r="S2244" t="s">
        <v>98</v>
      </c>
      <c r="T2244" t="s">
        <v>98</v>
      </c>
    </row>
    <row r="2245" spans="1:20" x14ac:dyDescent="0.2">
      <c r="A2245">
        <v>3522</v>
      </c>
      <c r="B2245" t="s">
        <v>1256</v>
      </c>
      <c r="C2245">
        <v>75732</v>
      </c>
      <c r="D2245">
        <v>80478</v>
      </c>
      <c r="E2245">
        <v>8</v>
      </c>
      <c r="F2245">
        <v>52</v>
      </c>
      <c r="G2245">
        <v>35.799999999999997</v>
      </c>
      <c r="H2245" t="s">
        <v>24</v>
      </c>
      <c r="I2245">
        <v>28</v>
      </c>
      <c r="J2245">
        <v>19</v>
      </c>
      <c r="K2245">
        <v>51</v>
      </c>
      <c r="L2245">
        <v>28</v>
      </c>
      <c r="M2245">
        <v>5.95</v>
      </c>
      <c r="O2245">
        <v>0.87</v>
      </c>
      <c r="P2245">
        <v>0.63</v>
      </c>
      <c r="Q2245">
        <v>0.4</v>
      </c>
      <c r="S2245" t="s">
        <v>218</v>
      </c>
      <c r="T2245" t="s">
        <v>218</v>
      </c>
    </row>
    <row r="2246" spans="1:20" x14ac:dyDescent="0.2">
      <c r="A2246">
        <v>3523</v>
      </c>
      <c r="B2246" t="s">
        <v>1257</v>
      </c>
      <c r="C2246">
        <v>75737</v>
      </c>
      <c r="D2246">
        <v>136345</v>
      </c>
      <c r="E2246">
        <v>8</v>
      </c>
      <c r="F2246">
        <v>51</v>
      </c>
      <c r="G2246">
        <v>34.5</v>
      </c>
      <c r="H2246" t="s">
        <v>26</v>
      </c>
      <c r="I2246">
        <v>7</v>
      </c>
      <c r="J2246">
        <v>10</v>
      </c>
      <c r="K2246">
        <v>38</v>
      </c>
      <c r="L2246">
        <v>-7</v>
      </c>
      <c r="M2246">
        <v>5.54</v>
      </c>
      <c r="O2246">
        <v>0.15</v>
      </c>
      <c r="P2246">
        <v>0.14000000000000001</v>
      </c>
      <c r="S2246" t="s">
        <v>2448</v>
      </c>
      <c r="T2246" t="s">
        <v>2448</v>
      </c>
    </row>
    <row r="2247" spans="1:20" x14ac:dyDescent="0.2">
      <c r="A2247">
        <v>3526</v>
      </c>
      <c r="C2247">
        <v>75811</v>
      </c>
      <c r="D2247">
        <v>117214</v>
      </c>
      <c r="E2247">
        <v>8</v>
      </c>
      <c r="F2247">
        <v>52</v>
      </c>
      <c r="G2247">
        <v>24.2</v>
      </c>
      <c r="H2247" t="s">
        <v>24</v>
      </c>
      <c r="I2247">
        <v>5</v>
      </c>
      <c r="J2247">
        <v>20</v>
      </c>
      <c r="K2247">
        <v>24</v>
      </c>
      <c r="L2247">
        <v>5</v>
      </c>
      <c r="M2247">
        <v>6.33</v>
      </c>
      <c r="O2247">
        <v>0.12</v>
      </c>
      <c r="P2247">
        <v>0.14000000000000001</v>
      </c>
      <c r="S2247" t="s">
        <v>249</v>
      </c>
      <c r="T2247" t="s">
        <v>249</v>
      </c>
    </row>
    <row r="2248" spans="1:20" x14ac:dyDescent="0.2">
      <c r="A2248">
        <v>3528</v>
      </c>
      <c r="C2248">
        <v>75896</v>
      </c>
      <c r="D2248">
        <v>61117</v>
      </c>
      <c r="E2248">
        <v>8</v>
      </c>
      <c r="F2248">
        <v>53</v>
      </c>
      <c r="G2248">
        <v>55.7</v>
      </c>
      <c r="H2248" t="s">
        <v>24</v>
      </c>
      <c r="I2248">
        <v>35</v>
      </c>
      <c r="J2248">
        <v>32</v>
      </c>
      <c r="K2248">
        <v>18</v>
      </c>
      <c r="L2248">
        <v>35</v>
      </c>
      <c r="M2248">
        <v>6.14</v>
      </c>
      <c r="O2248">
        <v>0.04</v>
      </c>
      <c r="P2248">
        <v>0.11</v>
      </c>
      <c r="S2248" t="s">
        <v>202</v>
      </c>
      <c r="T2248" t="s">
        <v>202</v>
      </c>
    </row>
    <row r="2249" spans="1:20" x14ac:dyDescent="0.2">
      <c r="A2249">
        <v>3529</v>
      </c>
      <c r="C2249">
        <v>75916</v>
      </c>
      <c r="D2249">
        <v>154704</v>
      </c>
      <c r="E2249">
        <v>8</v>
      </c>
      <c r="F2249">
        <v>52</v>
      </c>
      <c r="G2249">
        <v>30.7</v>
      </c>
      <c r="H2249" t="s">
        <v>26</v>
      </c>
      <c r="I2249">
        <v>13</v>
      </c>
      <c r="J2249">
        <v>14</v>
      </c>
      <c r="K2249">
        <v>1</v>
      </c>
      <c r="L2249">
        <v>-13</v>
      </c>
      <c r="M2249">
        <v>6.13</v>
      </c>
      <c r="O2249">
        <v>1.1399999999999999</v>
      </c>
      <c r="P2249">
        <v>1.1399999999999999</v>
      </c>
      <c r="S2249" t="s">
        <v>197</v>
      </c>
      <c r="T2249" t="s">
        <v>197</v>
      </c>
    </row>
    <row r="2250" spans="1:20" x14ac:dyDescent="0.2">
      <c r="A2250">
        <v>3531</v>
      </c>
      <c r="B2250" t="s">
        <v>1261</v>
      </c>
      <c r="C2250">
        <v>75958</v>
      </c>
      <c r="D2250">
        <v>14703</v>
      </c>
      <c r="E2250">
        <v>8</v>
      </c>
      <c r="F2250">
        <v>56</v>
      </c>
      <c r="G2250">
        <v>37.5</v>
      </c>
      <c r="H2250" t="s">
        <v>24</v>
      </c>
      <c r="I2250">
        <v>64</v>
      </c>
      <c r="J2250">
        <v>36</v>
      </c>
      <c r="K2250">
        <v>14</v>
      </c>
      <c r="L2250">
        <v>64</v>
      </c>
      <c r="M2250">
        <v>5.58</v>
      </c>
      <c r="O2250">
        <v>0.86</v>
      </c>
      <c r="P2250">
        <v>0.56999999999999995</v>
      </c>
      <c r="S2250" t="s">
        <v>1262</v>
      </c>
      <c r="T2250" t="s">
        <v>345</v>
      </c>
    </row>
    <row r="2251" spans="1:20" x14ac:dyDescent="0.2">
      <c r="A2251">
        <v>3532</v>
      </c>
      <c r="B2251" t="s">
        <v>1263</v>
      </c>
      <c r="C2251">
        <v>75959</v>
      </c>
      <c r="D2251">
        <v>61125</v>
      </c>
      <c r="E2251">
        <v>8</v>
      </c>
      <c r="F2251">
        <v>54</v>
      </c>
      <c r="G2251">
        <v>14.7</v>
      </c>
      <c r="H2251" t="s">
        <v>24</v>
      </c>
      <c r="I2251">
        <v>30</v>
      </c>
      <c r="J2251">
        <v>34</v>
      </c>
      <c r="K2251">
        <v>46</v>
      </c>
      <c r="L2251">
        <v>30</v>
      </c>
      <c r="M2251">
        <v>5.39</v>
      </c>
      <c r="O2251">
        <v>1.05</v>
      </c>
      <c r="S2251" t="s">
        <v>345</v>
      </c>
      <c r="T2251" t="s">
        <v>345</v>
      </c>
    </row>
    <row r="2252" spans="1:20" x14ac:dyDescent="0.2">
      <c r="A2252">
        <v>3538</v>
      </c>
      <c r="C2252">
        <v>76151</v>
      </c>
      <c r="D2252">
        <v>136389</v>
      </c>
      <c r="E2252">
        <v>8</v>
      </c>
      <c r="F2252">
        <v>54</v>
      </c>
      <c r="G2252">
        <v>17.899999999999999</v>
      </c>
      <c r="H2252" t="s">
        <v>26</v>
      </c>
      <c r="I2252">
        <v>5</v>
      </c>
      <c r="J2252">
        <v>26</v>
      </c>
      <c r="K2252">
        <v>4</v>
      </c>
      <c r="L2252">
        <v>-5</v>
      </c>
      <c r="M2252">
        <v>6</v>
      </c>
      <c r="O2252">
        <v>0.67</v>
      </c>
      <c r="P2252">
        <v>0.22</v>
      </c>
      <c r="Q2252">
        <v>0.21</v>
      </c>
      <c r="S2252" t="s">
        <v>144</v>
      </c>
      <c r="T2252" t="s">
        <v>144</v>
      </c>
    </row>
    <row r="2253" spans="1:20" x14ac:dyDescent="0.2">
      <c r="A2253">
        <v>3540</v>
      </c>
      <c r="B2253" t="s">
        <v>1267</v>
      </c>
      <c r="C2253">
        <v>76219</v>
      </c>
      <c r="D2253">
        <v>80511</v>
      </c>
      <c r="E2253">
        <v>8</v>
      </c>
      <c r="F2253">
        <v>55</v>
      </c>
      <c r="G2253">
        <v>39.700000000000003</v>
      </c>
      <c r="H2253" t="s">
        <v>24</v>
      </c>
      <c r="I2253">
        <v>27</v>
      </c>
      <c r="J2253">
        <v>55</v>
      </c>
      <c r="K2253">
        <v>39</v>
      </c>
      <c r="L2253">
        <v>27</v>
      </c>
      <c r="M2253">
        <v>5.22</v>
      </c>
      <c r="O2253">
        <v>1</v>
      </c>
      <c r="P2253">
        <v>0.75</v>
      </c>
      <c r="Q2253">
        <v>0.49</v>
      </c>
      <c r="S2253" t="s">
        <v>110</v>
      </c>
      <c r="T2253" t="s">
        <v>9550</v>
      </c>
    </row>
    <row r="2254" spans="1:20" x14ac:dyDescent="0.2">
      <c r="A2254">
        <v>3541</v>
      </c>
      <c r="C2254">
        <v>76221</v>
      </c>
      <c r="D2254">
        <v>98230</v>
      </c>
      <c r="E2254">
        <v>8</v>
      </c>
      <c r="F2254">
        <v>55</v>
      </c>
      <c r="G2254">
        <v>22.9</v>
      </c>
      <c r="H2254" t="s">
        <v>24</v>
      </c>
      <c r="I2254">
        <v>17</v>
      </c>
      <c r="J2254">
        <v>13</v>
      </c>
      <c r="K2254">
        <v>53</v>
      </c>
      <c r="L2254">
        <v>17</v>
      </c>
      <c r="M2254">
        <v>6.64</v>
      </c>
      <c r="O2254">
        <v>3.36</v>
      </c>
      <c r="Q2254">
        <v>1.37</v>
      </c>
      <c r="S2254" t="s">
        <v>478</v>
      </c>
      <c r="T2254" t="s">
        <v>478</v>
      </c>
    </row>
    <row r="2255" spans="1:20" x14ac:dyDescent="0.2">
      <c r="A2255">
        <v>3545</v>
      </c>
      <c r="C2255">
        <v>76291</v>
      </c>
      <c r="D2255">
        <v>42612</v>
      </c>
      <c r="E2255">
        <v>8</v>
      </c>
      <c r="F2255">
        <v>56</v>
      </c>
      <c r="G2255">
        <v>50</v>
      </c>
      <c r="H2255" t="s">
        <v>24</v>
      </c>
      <c r="I2255">
        <v>45</v>
      </c>
      <c r="J2255">
        <v>37</v>
      </c>
      <c r="K2255">
        <v>55</v>
      </c>
      <c r="L2255">
        <v>45</v>
      </c>
      <c r="M2255">
        <v>5.74</v>
      </c>
      <c r="O2255">
        <v>1.0900000000000001</v>
      </c>
      <c r="P2255">
        <v>1.06</v>
      </c>
      <c r="Q2255">
        <v>0.56000000000000005</v>
      </c>
      <c r="S2255" t="s">
        <v>325</v>
      </c>
      <c r="T2255" t="s">
        <v>325</v>
      </c>
    </row>
    <row r="2256" spans="1:20" x14ac:dyDescent="0.2">
      <c r="A2256">
        <v>3546</v>
      </c>
      <c r="C2256">
        <v>76292</v>
      </c>
      <c r="D2256">
        <v>42611</v>
      </c>
      <c r="E2256">
        <v>8</v>
      </c>
      <c r="F2256">
        <v>56</v>
      </c>
      <c r="G2256">
        <v>30.5</v>
      </c>
      <c r="H2256" t="s">
        <v>24</v>
      </c>
      <c r="I2256">
        <v>40</v>
      </c>
      <c r="J2256">
        <v>12</v>
      </c>
      <c r="K2256">
        <v>6</v>
      </c>
      <c r="L2256">
        <v>40</v>
      </c>
      <c r="M2256">
        <v>5.89</v>
      </c>
      <c r="O2256">
        <v>0.35</v>
      </c>
      <c r="P2256">
        <v>0.06</v>
      </c>
      <c r="S2256" t="s">
        <v>115</v>
      </c>
      <c r="T2256" t="s">
        <v>115</v>
      </c>
    </row>
    <row r="2257" spans="1:20" x14ac:dyDescent="0.2">
      <c r="A2257">
        <v>3547</v>
      </c>
      <c r="B2257" t="s">
        <v>1269</v>
      </c>
      <c r="C2257">
        <v>76294</v>
      </c>
      <c r="D2257">
        <v>117264</v>
      </c>
      <c r="E2257">
        <v>8</v>
      </c>
      <c r="F2257">
        <v>55</v>
      </c>
      <c r="G2257">
        <v>23.6</v>
      </c>
      <c r="H2257" t="s">
        <v>24</v>
      </c>
      <c r="I2257">
        <v>5</v>
      </c>
      <c r="J2257">
        <v>56</v>
      </c>
      <c r="K2257">
        <v>44</v>
      </c>
      <c r="L2257">
        <v>5</v>
      </c>
      <c r="M2257">
        <v>3.11</v>
      </c>
      <c r="O2257">
        <v>1</v>
      </c>
      <c r="P2257">
        <v>0.8</v>
      </c>
      <c r="Q2257">
        <v>0.49</v>
      </c>
      <c r="S2257" t="s">
        <v>22</v>
      </c>
      <c r="T2257" t="s">
        <v>6783</v>
      </c>
    </row>
    <row r="2258" spans="1:20" x14ac:dyDescent="0.2">
      <c r="A2258">
        <v>3550</v>
      </c>
      <c r="B2258" t="s">
        <v>1271</v>
      </c>
      <c r="C2258">
        <v>76351</v>
      </c>
      <c r="D2258">
        <v>98235</v>
      </c>
      <c r="E2258">
        <v>8</v>
      </c>
      <c r="F2258">
        <v>55</v>
      </c>
      <c r="G2258">
        <v>55.6</v>
      </c>
      <c r="H2258" t="s">
        <v>24</v>
      </c>
      <c r="I2258">
        <v>11</v>
      </c>
      <c r="J2258">
        <v>37</v>
      </c>
      <c r="K2258">
        <v>34</v>
      </c>
      <c r="L2258">
        <v>11</v>
      </c>
      <c r="M2258">
        <v>5.41</v>
      </c>
      <c r="O2258">
        <v>1.46</v>
      </c>
      <c r="R2258" t="s">
        <v>27</v>
      </c>
      <c r="S2258" t="s">
        <v>104</v>
      </c>
      <c r="T2258" t="s">
        <v>5820</v>
      </c>
    </row>
    <row r="2259" spans="1:20" x14ac:dyDescent="0.2">
      <c r="A2259">
        <v>3552</v>
      </c>
      <c r="B2259" t="s">
        <v>1272</v>
      </c>
      <c r="C2259">
        <v>76369</v>
      </c>
      <c r="D2259">
        <v>136408</v>
      </c>
      <c r="E2259">
        <v>8</v>
      </c>
      <c r="F2259">
        <v>55</v>
      </c>
      <c r="G2259">
        <v>29.5</v>
      </c>
      <c r="H2259" t="s">
        <v>26</v>
      </c>
      <c r="I2259">
        <v>7</v>
      </c>
      <c r="J2259">
        <v>58</v>
      </c>
      <c r="K2259">
        <v>13</v>
      </c>
      <c r="L2259">
        <v>-7</v>
      </c>
      <c r="M2259">
        <v>6.91</v>
      </c>
      <c r="N2259" t="s">
        <v>349</v>
      </c>
      <c r="S2259" t="s">
        <v>240</v>
      </c>
      <c r="T2259" t="s">
        <v>240</v>
      </c>
    </row>
    <row r="2260" spans="1:20" x14ac:dyDescent="0.2">
      <c r="A2260">
        <v>3553</v>
      </c>
      <c r="B2260" t="s">
        <v>1272</v>
      </c>
      <c r="C2260">
        <v>76370</v>
      </c>
      <c r="D2260">
        <v>136409</v>
      </c>
      <c r="E2260">
        <v>8</v>
      </c>
      <c r="F2260">
        <v>55</v>
      </c>
      <c r="G2260">
        <v>29.6</v>
      </c>
      <c r="H2260" t="s">
        <v>26</v>
      </c>
      <c r="I2260">
        <v>7</v>
      </c>
      <c r="J2260">
        <v>58</v>
      </c>
      <c r="K2260">
        <v>16</v>
      </c>
      <c r="L2260">
        <v>-7</v>
      </c>
      <c r="M2260">
        <v>6.67</v>
      </c>
      <c r="N2260" t="s">
        <v>349</v>
      </c>
      <c r="O2260">
        <v>0.22</v>
      </c>
      <c r="P2260">
        <v>0.13</v>
      </c>
      <c r="S2260" t="s">
        <v>2723</v>
      </c>
      <c r="T2260" t="s">
        <v>2723</v>
      </c>
    </row>
    <row r="2261" spans="1:20" x14ac:dyDescent="0.2">
      <c r="A2261">
        <v>3555</v>
      </c>
      <c r="B2261" t="s">
        <v>1273</v>
      </c>
      <c r="C2261">
        <v>76398</v>
      </c>
      <c r="D2261">
        <v>61146</v>
      </c>
      <c r="E2261">
        <v>8</v>
      </c>
      <c r="F2261">
        <v>56</v>
      </c>
      <c r="G2261">
        <v>56.6</v>
      </c>
      <c r="H2261" t="s">
        <v>24</v>
      </c>
      <c r="I2261">
        <v>32</v>
      </c>
      <c r="J2261">
        <v>54</v>
      </c>
      <c r="K2261">
        <v>37</v>
      </c>
      <c r="L2261">
        <v>32</v>
      </c>
      <c r="M2261">
        <v>5.45</v>
      </c>
      <c r="O2261">
        <v>0.12</v>
      </c>
      <c r="P2261">
        <v>0.12</v>
      </c>
      <c r="S2261" t="s">
        <v>55</v>
      </c>
      <c r="T2261" t="s">
        <v>55</v>
      </c>
    </row>
    <row r="2262" spans="1:20" x14ac:dyDescent="0.2">
      <c r="A2262">
        <v>3557</v>
      </c>
      <c r="C2262">
        <v>76494</v>
      </c>
      <c r="D2262">
        <v>117287</v>
      </c>
      <c r="E2262">
        <v>8</v>
      </c>
      <c r="F2262">
        <v>56</v>
      </c>
      <c r="G2262">
        <v>36.9</v>
      </c>
      <c r="H2262" t="s">
        <v>24</v>
      </c>
      <c r="I2262">
        <v>4</v>
      </c>
      <c r="J2262">
        <v>14</v>
      </c>
      <c r="K2262">
        <v>12</v>
      </c>
      <c r="L2262">
        <v>4</v>
      </c>
      <c r="M2262">
        <v>6.14</v>
      </c>
      <c r="O2262">
        <v>1</v>
      </c>
      <c r="P2262">
        <v>0.75</v>
      </c>
      <c r="S2262" t="s">
        <v>110</v>
      </c>
      <c r="T2262" t="s">
        <v>9550</v>
      </c>
    </row>
    <row r="2263" spans="1:20" x14ac:dyDescent="0.2">
      <c r="A2263">
        <v>3558</v>
      </c>
      <c r="C2263">
        <v>76508</v>
      </c>
      <c r="D2263">
        <v>98245</v>
      </c>
      <c r="E2263">
        <v>8</v>
      </c>
      <c r="F2263">
        <v>57</v>
      </c>
      <c r="G2263">
        <v>8.1999999999999993</v>
      </c>
      <c r="H2263" t="s">
        <v>24</v>
      </c>
      <c r="I2263">
        <v>17</v>
      </c>
      <c r="J2263">
        <v>8</v>
      </c>
      <c r="K2263">
        <v>38</v>
      </c>
      <c r="L2263">
        <v>17</v>
      </c>
      <c r="M2263">
        <v>6.17</v>
      </c>
      <c r="O2263">
        <v>1</v>
      </c>
      <c r="S2263" t="s">
        <v>45</v>
      </c>
      <c r="T2263" t="s">
        <v>45</v>
      </c>
    </row>
    <row r="2264" spans="1:20" x14ac:dyDescent="0.2">
      <c r="A2264">
        <v>3561</v>
      </c>
      <c r="B2264" t="s">
        <v>1276</v>
      </c>
      <c r="C2264">
        <v>76543</v>
      </c>
      <c r="D2264">
        <v>98247</v>
      </c>
      <c r="E2264">
        <v>8</v>
      </c>
      <c r="F2264">
        <v>57</v>
      </c>
      <c r="G2264">
        <v>14.9</v>
      </c>
      <c r="H2264" t="s">
        <v>24</v>
      </c>
      <c r="I2264">
        <v>15</v>
      </c>
      <c r="J2264">
        <v>19</v>
      </c>
      <c r="K2264">
        <v>22</v>
      </c>
      <c r="L2264">
        <v>15</v>
      </c>
      <c r="M2264">
        <v>5.2</v>
      </c>
      <c r="O2264">
        <v>0.15</v>
      </c>
      <c r="S2264" t="s">
        <v>606</v>
      </c>
      <c r="T2264" t="s">
        <v>606</v>
      </c>
    </row>
    <row r="2265" spans="1:20" x14ac:dyDescent="0.2">
      <c r="A2265">
        <v>3563</v>
      </c>
      <c r="B2265" t="s">
        <v>1278</v>
      </c>
      <c r="C2265">
        <v>76572</v>
      </c>
      <c r="D2265">
        <v>61157</v>
      </c>
      <c r="E2265">
        <v>8</v>
      </c>
      <c r="F2265">
        <v>57</v>
      </c>
      <c r="G2265">
        <v>58.7</v>
      </c>
      <c r="H2265" t="s">
        <v>24</v>
      </c>
      <c r="I2265">
        <v>30</v>
      </c>
      <c r="J2265">
        <v>14</v>
      </c>
      <c r="K2265">
        <v>1</v>
      </c>
      <c r="L2265">
        <v>30</v>
      </c>
      <c r="M2265">
        <v>6.29</v>
      </c>
      <c r="O2265">
        <v>0.43</v>
      </c>
      <c r="P2265">
        <v>-0.02</v>
      </c>
      <c r="S2265" t="s">
        <v>204</v>
      </c>
      <c r="T2265" t="s">
        <v>204</v>
      </c>
    </row>
    <row r="2266" spans="1:20" x14ac:dyDescent="0.2">
      <c r="A2266">
        <v>3565</v>
      </c>
      <c r="B2266" t="s">
        <v>1279</v>
      </c>
      <c r="C2266">
        <v>76582</v>
      </c>
      <c r="D2266">
        <v>98250</v>
      </c>
      <c r="E2266">
        <v>8</v>
      </c>
      <c r="F2266">
        <v>57</v>
      </c>
      <c r="G2266">
        <v>35.200000000000003</v>
      </c>
      <c r="H2266" t="s">
        <v>24</v>
      </c>
      <c r="I2266">
        <v>15</v>
      </c>
      <c r="J2266">
        <v>34</v>
      </c>
      <c r="K2266">
        <v>53</v>
      </c>
      <c r="L2266">
        <v>15</v>
      </c>
      <c r="M2266">
        <v>5.67</v>
      </c>
      <c r="O2266">
        <v>0.2</v>
      </c>
      <c r="S2266" t="s">
        <v>88</v>
      </c>
      <c r="T2266" t="s">
        <v>88</v>
      </c>
    </row>
    <row r="2267" spans="1:20" x14ac:dyDescent="0.2">
      <c r="A2267">
        <v>3566</v>
      </c>
      <c r="C2267">
        <v>76595</v>
      </c>
      <c r="D2267">
        <v>61161</v>
      </c>
      <c r="E2267">
        <v>8</v>
      </c>
      <c r="F2267">
        <v>58</v>
      </c>
      <c r="G2267">
        <v>27.5</v>
      </c>
      <c r="H2267" t="s">
        <v>24</v>
      </c>
      <c r="I2267">
        <v>35</v>
      </c>
      <c r="J2267">
        <v>48</v>
      </c>
      <c r="K2267">
        <v>9</v>
      </c>
      <c r="L2267">
        <v>35</v>
      </c>
      <c r="M2267">
        <v>6.51</v>
      </c>
      <c r="N2267" t="s">
        <v>103</v>
      </c>
      <c r="O2267">
        <v>-0.01</v>
      </c>
      <c r="P2267">
        <v>0.01</v>
      </c>
      <c r="S2267" t="s">
        <v>114</v>
      </c>
      <c r="T2267" t="s">
        <v>114</v>
      </c>
    </row>
    <row r="2268" spans="1:20" x14ac:dyDescent="0.2">
      <c r="A2268">
        <v>3567</v>
      </c>
      <c r="C2268">
        <v>76629</v>
      </c>
      <c r="D2268">
        <v>117301</v>
      </c>
      <c r="E2268">
        <v>8</v>
      </c>
      <c r="F2268">
        <v>57</v>
      </c>
      <c r="G2268">
        <v>42</v>
      </c>
      <c r="H2268" t="s">
        <v>24</v>
      </c>
      <c r="I2268">
        <v>9</v>
      </c>
      <c r="J2268">
        <v>23</v>
      </c>
      <c r="K2268">
        <v>16</v>
      </c>
      <c r="L2268">
        <v>9</v>
      </c>
      <c r="M2268">
        <v>6.19</v>
      </c>
      <c r="O2268">
        <v>0.98</v>
      </c>
      <c r="P2268">
        <v>0.76</v>
      </c>
      <c r="S2268" t="s">
        <v>71</v>
      </c>
      <c r="T2268" t="s">
        <v>71</v>
      </c>
    </row>
    <row r="2269" spans="1:20" x14ac:dyDescent="0.2">
      <c r="A2269">
        <v>3569</v>
      </c>
      <c r="B2269" t="s">
        <v>1280</v>
      </c>
      <c r="C2269">
        <v>76644</v>
      </c>
      <c r="D2269">
        <v>42630</v>
      </c>
      <c r="E2269">
        <v>8</v>
      </c>
      <c r="F2269">
        <v>59</v>
      </c>
      <c r="G2269">
        <v>12.4</v>
      </c>
      <c r="H2269" t="s">
        <v>24</v>
      </c>
      <c r="I2269">
        <v>48</v>
      </c>
      <c r="J2269">
        <v>2</v>
      </c>
      <c r="K2269">
        <v>30</v>
      </c>
      <c r="L2269">
        <v>48</v>
      </c>
      <c r="M2269">
        <v>3.14</v>
      </c>
      <c r="O2269">
        <v>0.19</v>
      </c>
      <c r="P2269">
        <v>7.0000000000000007E-2</v>
      </c>
      <c r="Q2269">
        <v>7.0000000000000007E-2</v>
      </c>
      <c r="S2269" t="s">
        <v>55</v>
      </c>
      <c r="T2269" t="s">
        <v>55</v>
      </c>
    </row>
    <row r="2270" spans="1:20" x14ac:dyDescent="0.2">
      <c r="A2270">
        <v>3572</v>
      </c>
      <c r="B2270" t="s">
        <v>1282</v>
      </c>
      <c r="C2270">
        <v>76756</v>
      </c>
      <c r="D2270">
        <v>98267</v>
      </c>
      <c r="E2270">
        <v>8</v>
      </c>
      <c r="F2270">
        <v>58</v>
      </c>
      <c r="G2270">
        <v>29.2</v>
      </c>
      <c r="H2270" t="s">
        <v>24</v>
      </c>
      <c r="I2270">
        <v>11</v>
      </c>
      <c r="J2270">
        <v>51</v>
      </c>
      <c r="K2270">
        <v>28</v>
      </c>
      <c r="L2270">
        <v>11</v>
      </c>
      <c r="M2270">
        <v>4.25</v>
      </c>
      <c r="O2270">
        <v>0.14000000000000001</v>
      </c>
      <c r="P2270">
        <v>0.15</v>
      </c>
      <c r="Q2270">
        <v>0.04</v>
      </c>
      <c r="S2270" t="s">
        <v>314</v>
      </c>
      <c r="T2270" t="s">
        <v>314</v>
      </c>
    </row>
    <row r="2271" spans="1:20" x14ac:dyDescent="0.2">
      <c r="A2271">
        <v>3573</v>
      </c>
      <c r="C2271">
        <v>76757</v>
      </c>
      <c r="D2271">
        <v>117311</v>
      </c>
      <c r="E2271">
        <v>8</v>
      </c>
      <c r="F2271">
        <v>58</v>
      </c>
      <c r="G2271">
        <v>8.1999999999999993</v>
      </c>
      <c r="H2271" t="s">
        <v>24</v>
      </c>
      <c r="I2271">
        <v>1</v>
      </c>
      <c r="J2271">
        <v>32</v>
      </c>
      <c r="K2271">
        <v>30</v>
      </c>
      <c r="L2271">
        <v>1</v>
      </c>
      <c r="M2271">
        <v>6.59</v>
      </c>
      <c r="O2271">
        <v>0.06</v>
      </c>
      <c r="P2271">
        <v>0.09</v>
      </c>
      <c r="S2271" t="s">
        <v>114</v>
      </c>
      <c r="T2271" t="s">
        <v>114</v>
      </c>
    </row>
    <row r="2272" spans="1:20" x14ac:dyDescent="0.2">
      <c r="A2272">
        <v>3575</v>
      </c>
      <c r="B2272" t="s">
        <v>1283</v>
      </c>
      <c r="C2272">
        <v>76813</v>
      </c>
      <c r="D2272">
        <v>61177</v>
      </c>
      <c r="E2272">
        <v>8</v>
      </c>
      <c r="F2272">
        <v>59</v>
      </c>
      <c r="G2272">
        <v>32.6</v>
      </c>
      <c r="H2272" t="s">
        <v>24</v>
      </c>
      <c r="I2272">
        <v>32</v>
      </c>
      <c r="J2272">
        <v>25</v>
      </c>
      <c r="K2272">
        <v>7</v>
      </c>
      <c r="L2272">
        <v>32</v>
      </c>
      <c r="M2272">
        <v>5.2</v>
      </c>
      <c r="O2272">
        <v>0.93</v>
      </c>
      <c r="S2272" t="s">
        <v>71</v>
      </c>
      <c r="T2272" t="s">
        <v>71</v>
      </c>
    </row>
    <row r="2273" spans="1:20" x14ac:dyDescent="0.2">
      <c r="A2273">
        <v>3576</v>
      </c>
      <c r="B2273" t="s">
        <v>1284</v>
      </c>
      <c r="C2273">
        <v>76827</v>
      </c>
      <c r="D2273">
        <v>14742</v>
      </c>
      <c r="E2273">
        <v>9</v>
      </c>
      <c r="F2273">
        <v>2</v>
      </c>
      <c r="G2273">
        <v>32.700000000000003</v>
      </c>
      <c r="H2273" t="s">
        <v>24</v>
      </c>
      <c r="I2273">
        <v>67</v>
      </c>
      <c r="J2273">
        <v>37</v>
      </c>
      <c r="K2273">
        <v>47</v>
      </c>
      <c r="L2273">
        <v>67</v>
      </c>
      <c r="M2273">
        <v>4.76</v>
      </c>
      <c r="O2273">
        <v>1.53</v>
      </c>
      <c r="P2273">
        <v>1.88</v>
      </c>
      <c r="Q2273">
        <v>1.26</v>
      </c>
      <c r="S2273" t="s">
        <v>1285</v>
      </c>
      <c r="T2273" t="s">
        <v>98</v>
      </c>
    </row>
    <row r="2274" spans="1:20" x14ac:dyDescent="0.2">
      <c r="A2274">
        <v>3577</v>
      </c>
      <c r="C2274">
        <v>76830</v>
      </c>
      <c r="D2274">
        <v>98276</v>
      </c>
      <c r="E2274">
        <v>8</v>
      </c>
      <c r="F2274">
        <v>59</v>
      </c>
      <c r="G2274">
        <v>10.8</v>
      </c>
      <c r="H2274" t="s">
        <v>24</v>
      </c>
      <c r="I2274">
        <v>18</v>
      </c>
      <c r="J2274">
        <v>8</v>
      </c>
      <c r="K2274">
        <v>5</v>
      </c>
      <c r="L2274">
        <v>18</v>
      </c>
      <c r="M2274">
        <v>6.38</v>
      </c>
      <c r="O2274">
        <v>1.55</v>
      </c>
      <c r="P2274">
        <v>1.69</v>
      </c>
      <c r="S2274" t="s">
        <v>164</v>
      </c>
      <c r="T2274" t="s">
        <v>164</v>
      </c>
    </row>
    <row r="2275" spans="1:20" x14ac:dyDescent="0.2">
      <c r="A2275">
        <v>3579</v>
      </c>
      <c r="C2275">
        <v>76943</v>
      </c>
      <c r="D2275">
        <v>42642</v>
      </c>
      <c r="E2275">
        <v>9</v>
      </c>
      <c r="F2275">
        <v>0</v>
      </c>
      <c r="G2275">
        <v>38.4</v>
      </c>
      <c r="H2275" t="s">
        <v>24</v>
      </c>
      <c r="I2275">
        <v>41</v>
      </c>
      <c r="J2275">
        <v>46</v>
      </c>
      <c r="K2275">
        <v>58</v>
      </c>
      <c r="L2275">
        <v>41</v>
      </c>
      <c r="M2275">
        <v>3.97</v>
      </c>
      <c r="O2275">
        <v>0.44</v>
      </c>
      <c r="P2275">
        <v>0.05</v>
      </c>
      <c r="Q2275">
        <v>0.22</v>
      </c>
      <c r="S2275" t="s">
        <v>430</v>
      </c>
      <c r="T2275" t="s">
        <v>430</v>
      </c>
    </row>
    <row r="2276" spans="1:20" x14ac:dyDescent="0.2">
      <c r="A2276">
        <v>3580</v>
      </c>
      <c r="C2276">
        <v>76944</v>
      </c>
      <c r="D2276">
        <v>61191</v>
      </c>
      <c r="E2276">
        <v>9</v>
      </c>
      <c r="F2276">
        <v>0</v>
      </c>
      <c r="G2276">
        <v>30.8</v>
      </c>
      <c r="H2276" t="s">
        <v>24</v>
      </c>
      <c r="I2276">
        <v>37</v>
      </c>
      <c r="J2276">
        <v>36</v>
      </c>
      <c r="K2276">
        <v>16</v>
      </c>
      <c r="L2276">
        <v>37</v>
      </c>
      <c r="M2276">
        <v>6.44</v>
      </c>
      <c r="N2276" t="s">
        <v>103</v>
      </c>
      <c r="S2276" t="s">
        <v>104</v>
      </c>
      <c r="T2276" t="s">
        <v>104</v>
      </c>
    </row>
    <row r="2277" spans="1:20" x14ac:dyDescent="0.2">
      <c r="A2277">
        <v>3581</v>
      </c>
      <c r="C2277">
        <v>76990</v>
      </c>
      <c r="D2277">
        <v>1461</v>
      </c>
      <c r="E2277">
        <v>9</v>
      </c>
      <c r="F2277">
        <v>15</v>
      </c>
      <c r="G2277">
        <v>21.2</v>
      </c>
      <c r="H2277" t="s">
        <v>24</v>
      </c>
      <c r="I2277">
        <v>84</v>
      </c>
      <c r="J2277">
        <v>10</v>
      </c>
      <c r="K2277">
        <v>52</v>
      </c>
      <c r="L2277">
        <v>84</v>
      </c>
      <c r="M2277">
        <v>6.33</v>
      </c>
      <c r="O2277">
        <v>0.3</v>
      </c>
      <c r="P2277">
        <v>0.1</v>
      </c>
      <c r="S2277" t="s">
        <v>171</v>
      </c>
      <c r="T2277" t="s">
        <v>171</v>
      </c>
    </row>
    <row r="2278" spans="1:20" x14ac:dyDescent="0.2">
      <c r="A2278">
        <v>3586</v>
      </c>
      <c r="C2278">
        <v>77093</v>
      </c>
      <c r="D2278">
        <v>61203</v>
      </c>
      <c r="E2278">
        <v>9</v>
      </c>
      <c r="F2278">
        <v>1</v>
      </c>
      <c r="G2278">
        <v>40.6</v>
      </c>
      <c r="H2278" t="s">
        <v>24</v>
      </c>
      <c r="I2278">
        <v>39</v>
      </c>
      <c r="J2278">
        <v>42</v>
      </c>
      <c r="K2278">
        <v>48</v>
      </c>
      <c r="L2278">
        <v>39</v>
      </c>
      <c r="M2278">
        <v>6.36</v>
      </c>
      <c r="O2278">
        <v>0.3</v>
      </c>
      <c r="P2278">
        <v>0.04</v>
      </c>
      <c r="S2278" t="s">
        <v>1288</v>
      </c>
      <c r="T2278" t="s">
        <v>1288</v>
      </c>
    </row>
    <row r="2279" spans="1:20" x14ac:dyDescent="0.2">
      <c r="A2279">
        <v>3587</v>
      </c>
      <c r="B2279" t="s">
        <v>1289</v>
      </c>
      <c r="C2279">
        <v>77104</v>
      </c>
      <c r="D2279">
        <v>61202</v>
      </c>
      <c r="E2279">
        <v>9</v>
      </c>
      <c r="F2279">
        <v>1</v>
      </c>
      <c r="G2279">
        <v>24.1</v>
      </c>
      <c r="H2279" t="s">
        <v>24</v>
      </c>
      <c r="I2279">
        <v>32</v>
      </c>
      <c r="J2279">
        <v>15</v>
      </c>
      <c r="K2279">
        <v>9</v>
      </c>
      <c r="L2279">
        <v>32</v>
      </c>
      <c r="M2279">
        <v>5.82</v>
      </c>
      <c r="N2279" t="s">
        <v>103</v>
      </c>
      <c r="O2279">
        <v>0</v>
      </c>
      <c r="P2279">
        <v>0.09</v>
      </c>
      <c r="S2279" t="s">
        <v>114</v>
      </c>
      <c r="T2279" t="s">
        <v>114</v>
      </c>
    </row>
    <row r="2280" spans="1:20" x14ac:dyDescent="0.2">
      <c r="A2280">
        <v>3589</v>
      </c>
      <c r="B2280" t="s">
        <v>1291</v>
      </c>
      <c r="C2280">
        <v>77190</v>
      </c>
      <c r="D2280">
        <v>80585</v>
      </c>
      <c r="E2280">
        <v>9</v>
      </c>
      <c r="F2280">
        <v>1</v>
      </c>
      <c r="G2280">
        <v>48.9</v>
      </c>
      <c r="H2280" t="s">
        <v>24</v>
      </c>
      <c r="I2280">
        <v>27</v>
      </c>
      <c r="J2280">
        <v>54</v>
      </c>
      <c r="K2280">
        <v>10</v>
      </c>
      <c r="L2280">
        <v>27</v>
      </c>
      <c r="M2280">
        <v>6.07</v>
      </c>
      <c r="S2280" t="s">
        <v>2380</v>
      </c>
      <c r="T2280" t="s">
        <v>2380</v>
      </c>
    </row>
    <row r="2281" spans="1:20" x14ac:dyDescent="0.2">
      <c r="A2281">
        <v>3590</v>
      </c>
      <c r="C2281">
        <v>77250</v>
      </c>
      <c r="D2281">
        <v>117351</v>
      </c>
      <c r="E2281">
        <v>9</v>
      </c>
      <c r="F2281">
        <v>1</v>
      </c>
      <c r="G2281">
        <v>31.4</v>
      </c>
      <c r="H2281" t="s">
        <v>24</v>
      </c>
      <c r="I2281">
        <v>5</v>
      </c>
      <c r="J2281">
        <v>38</v>
      </c>
      <c r="K2281">
        <v>27</v>
      </c>
      <c r="L2281">
        <v>5</v>
      </c>
      <c r="M2281">
        <v>6.07</v>
      </c>
      <c r="O2281">
        <v>1.1100000000000001</v>
      </c>
      <c r="P2281">
        <v>1.02</v>
      </c>
      <c r="S2281" t="s">
        <v>1292</v>
      </c>
      <c r="T2281" t="s">
        <v>6880</v>
      </c>
    </row>
    <row r="2282" spans="1:20" x14ac:dyDescent="0.2">
      <c r="A2282">
        <v>3592</v>
      </c>
      <c r="C2282">
        <v>77309</v>
      </c>
      <c r="D2282">
        <v>27105</v>
      </c>
      <c r="E2282">
        <v>9</v>
      </c>
      <c r="F2282">
        <v>4</v>
      </c>
      <c r="G2282">
        <v>0.4</v>
      </c>
      <c r="H2282" t="s">
        <v>24</v>
      </c>
      <c r="I2282">
        <v>54</v>
      </c>
      <c r="J2282">
        <v>17</v>
      </c>
      <c r="K2282">
        <v>2</v>
      </c>
      <c r="L2282">
        <v>54</v>
      </c>
      <c r="M2282">
        <v>5.75</v>
      </c>
      <c r="O2282">
        <v>0.02</v>
      </c>
      <c r="P2282">
        <v>0.05</v>
      </c>
      <c r="S2282" t="s">
        <v>114</v>
      </c>
      <c r="T2282" t="s">
        <v>114</v>
      </c>
    </row>
    <row r="2283" spans="1:20" x14ac:dyDescent="0.2">
      <c r="A2283">
        <v>3594</v>
      </c>
      <c r="B2283" t="s">
        <v>1295</v>
      </c>
      <c r="C2283">
        <v>77327</v>
      </c>
      <c r="D2283">
        <v>42661</v>
      </c>
      <c r="E2283">
        <v>9</v>
      </c>
      <c r="F2283">
        <v>3</v>
      </c>
      <c r="G2283">
        <v>37.5</v>
      </c>
      <c r="H2283" t="s">
        <v>24</v>
      </c>
      <c r="I2283">
        <v>47</v>
      </c>
      <c r="J2283">
        <v>9</v>
      </c>
      <c r="K2283">
        <v>24</v>
      </c>
      <c r="L2283">
        <v>47</v>
      </c>
      <c r="M2283">
        <v>3.6</v>
      </c>
      <c r="O2283">
        <v>0</v>
      </c>
      <c r="P2283">
        <v>0.01</v>
      </c>
      <c r="Q2283">
        <v>0.01</v>
      </c>
      <c r="S2283" t="s">
        <v>25</v>
      </c>
      <c r="T2283" t="s">
        <v>25</v>
      </c>
    </row>
    <row r="2284" spans="1:20" x14ac:dyDescent="0.2">
      <c r="A2284">
        <v>3595</v>
      </c>
      <c r="B2284" t="s">
        <v>1296</v>
      </c>
      <c r="C2284">
        <v>77350</v>
      </c>
      <c r="D2284">
        <v>80595</v>
      </c>
      <c r="E2284">
        <v>9</v>
      </c>
      <c r="F2284">
        <v>2</v>
      </c>
      <c r="G2284">
        <v>44.3</v>
      </c>
      <c r="H2284" t="s">
        <v>24</v>
      </c>
      <c r="I2284">
        <v>24</v>
      </c>
      <c r="J2284">
        <v>27</v>
      </c>
      <c r="K2284">
        <v>10</v>
      </c>
      <c r="L2284">
        <v>24</v>
      </c>
      <c r="M2284">
        <v>5.45</v>
      </c>
      <c r="O2284">
        <v>-0.04</v>
      </c>
      <c r="P2284">
        <v>-0.1</v>
      </c>
      <c r="Q2284">
        <v>-0.04</v>
      </c>
      <c r="S2284" t="s">
        <v>2335</v>
      </c>
      <c r="T2284" t="s">
        <v>2335</v>
      </c>
    </row>
    <row r="2285" spans="1:20" x14ac:dyDescent="0.2">
      <c r="A2285">
        <v>3596</v>
      </c>
      <c r="C2285">
        <v>77353</v>
      </c>
      <c r="D2285">
        <v>136511</v>
      </c>
      <c r="E2285">
        <v>9</v>
      </c>
      <c r="F2285">
        <v>1</v>
      </c>
      <c r="G2285">
        <v>58</v>
      </c>
      <c r="H2285" t="s">
        <v>26</v>
      </c>
      <c r="I2285">
        <v>0</v>
      </c>
      <c r="J2285">
        <v>28</v>
      </c>
      <c r="K2285">
        <v>58</v>
      </c>
      <c r="L2285">
        <v>0</v>
      </c>
      <c r="M2285">
        <v>5.67</v>
      </c>
      <c r="O2285">
        <v>1.1499999999999999</v>
      </c>
      <c r="P2285">
        <v>1.04</v>
      </c>
      <c r="S2285" t="s">
        <v>54</v>
      </c>
      <c r="T2285" t="s">
        <v>54</v>
      </c>
    </row>
    <row r="2286" spans="1:20" x14ac:dyDescent="0.2">
      <c r="A2286">
        <v>3599</v>
      </c>
      <c r="C2286">
        <v>77445</v>
      </c>
      <c r="D2286">
        <v>117369</v>
      </c>
      <c r="E2286">
        <v>9</v>
      </c>
      <c r="F2286">
        <v>2</v>
      </c>
      <c r="G2286">
        <v>44.8</v>
      </c>
      <c r="H2286" t="s">
        <v>24</v>
      </c>
      <c r="I2286">
        <v>7</v>
      </c>
      <c r="J2286">
        <v>17</v>
      </c>
      <c r="K2286">
        <v>53</v>
      </c>
      <c r="L2286">
        <v>7</v>
      </c>
      <c r="M2286">
        <v>5.85</v>
      </c>
      <c r="O2286">
        <v>1.1100000000000001</v>
      </c>
      <c r="P2286">
        <v>0.98</v>
      </c>
      <c r="R2286" t="s">
        <v>27</v>
      </c>
      <c r="S2286" t="s">
        <v>133</v>
      </c>
      <c r="T2286" t="s">
        <v>9573</v>
      </c>
    </row>
    <row r="2287" spans="1:20" x14ac:dyDescent="0.2">
      <c r="A2287">
        <v>3601</v>
      </c>
      <c r="B2287" t="s">
        <v>1298</v>
      </c>
      <c r="C2287">
        <v>77557</v>
      </c>
      <c r="D2287">
        <v>80609</v>
      </c>
      <c r="E2287">
        <v>9</v>
      </c>
      <c r="F2287">
        <v>4</v>
      </c>
      <c r="G2287">
        <v>9.9</v>
      </c>
      <c r="H2287" t="s">
        <v>24</v>
      </c>
      <c r="I2287">
        <v>27</v>
      </c>
      <c r="J2287">
        <v>53</v>
      </c>
      <c r="K2287">
        <v>54</v>
      </c>
      <c r="L2287">
        <v>27</v>
      </c>
      <c r="M2287">
        <v>6.38</v>
      </c>
      <c r="N2287" t="s">
        <v>103</v>
      </c>
      <c r="O2287">
        <v>0</v>
      </c>
      <c r="P2287">
        <v>0.05</v>
      </c>
      <c r="S2287" t="s">
        <v>89</v>
      </c>
      <c r="T2287" t="s">
        <v>89</v>
      </c>
    </row>
    <row r="2288" spans="1:20" x14ac:dyDescent="0.2">
      <c r="A2288">
        <v>3603</v>
      </c>
      <c r="C2288">
        <v>77601</v>
      </c>
      <c r="D2288">
        <v>42682</v>
      </c>
      <c r="E2288">
        <v>9</v>
      </c>
      <c r="F2288">
        <v>5</v>
      </c>
      <c r="G2288">
        <v>24.1</v>
      </c>
      <c r="H2288" t="s">
        <v>24</v>
      </c>
      <c r="I2288">
        <v>48</v>
      </c>
      <c r="J2288">
        <v>31</v>
      </c>
      <c r="K2288">
        <v>49</v>
      </c>
      <c r="L2288">
        <v>48</v>
      </c>
      <c r="M2288">
        <v>5.95</v>
      </c>
      <c r="O2288">
        <v>0.45</v>
      </c>
      <c r="P2288">
        <v>0.17</v>
      </c>
      <c r="S2288" t="s">
        <v>1299</v>
      </c>
      <c r="T2288" t="s">
        <v>13495</v>
      </c>
    </row>
    <row r="2289" spans="1:20" x14ac:dyDescent="0.2">
      <c r="A2289">
        <v>3606</v>
      </c>
      <c r="C2289">
        <v>77660</v>
      </c>
      <c r="D2289">
        <v>61242</v>
      </c>
      <c r="E2289">
        <v>9</v>
      </c>
      <c r="F2289">
        <v>4</v>
      </c>
      <c r="G2289">
        <v>55.2</v>
      </c>
      <c r="H2289" t="s">
        <v>24</v>
      </c>
      <c r="I2289">
        <v>32</v>
      </c>
      <c r="J2289">
        <v>22</v>
      </c>
      <c r="K2289">
        <v>37</v>
      </c>
      <c r="L2289">
        <v>32</v>
      </c>
      <c r="M2289">
        <v>6.46</v>
      </c>
      <c r="O2289">
        <v>0.24</v>
      </c>
      <c r="P2289">
        <v>0.1</v>
      </c>
      <c r="S2289" t="s">
        <v>2981</v>
      </c>
      <c r="T2289" t="s">
        <v>2981</v>
      </c>
    </row>
    <row r="2290" spans="1:20" x14ac:dyDescent="0.2">
      <c r="A2290">
        <v>3608</v>
      </c>
      <c r="C2290">
        <v>77692</v>
      </c>
      <c r="D2290">
        <v>27121</v>
      </c>
      <c r="E2290">
        <v>9</v>
      </c>
      <c r="F2290">
        <v>6</v>
      </c>
      <c r="G2290">
        <v>43.1</v>
      </c>
      <c r="H2290" t="s">
        <v>24</v>
      </c>
      <c r="I2290">
        <v>59</v>
      </c>
      <c r="J2290">
        <v>20</v>
      </c>
      <c r="K2290">
        <v>40</v>
      </c>
      <c r="L2290">
        <v>59</v>
      </c>
      <c r="M2290">
        <v>6.45</v>
      </c>
      <c r="O2290">
        <v>0.04</v>
      </c>
      <c r="P2290">
        <v>0.13</v>
      </c>
      <c r="S2290" t="s">
        <v>114</v>
      </c>
      <c r="T2290" t="s">
        <v>114</v>
      </c>
    </row>
    <row r="2291" spans="1:20" x14ac:dyDescent="0.2">
      <c r="A2291">
        <v>3609</v>
      </c>
      <c r="B2291" t="s">
        <v>1301</v>
      </c>
      <c r="C2291">
        <v>77800</v>
      </c>
      <c r="D2291">
        <v>14769</v>
      </c>
      <c r="E2291">
        <v>9</v>
      </c>
      <c r="F2291">
        <v>8</v>
      </c>
      <c r="G2291">
        <v>23.6</v>
      </c>
      <c r="H2291" t="s">
        <v>24</v>
      </c>
      <c r="I2291">
        <v>66</v>
      </c>
      <c r="J2291">
        <v>52</v>
      </c>
      <c r="K2291">
        <v>24</v>
      </c>
      <c r="L2291">
        <v>66</v>
      </c>
      <c r="M2291">
        <v>5.14</v>
      </c>
      <c r="O2291">
        <v>1.51</v>
      </c>
      <c r="P2291">
        <v>1.83</v>
      </c>
      <c r="Q2291">
        <v>0.83</v>
      </c>
      <c r="S2291" t="s">
        <v>77</v>
      </c>
      <c r="T2291" t="s">
        <v>77</v>
      </c>
    </row>
    <row r="2292" spans="1:20" x14ac:dyDescent="0.2">
      <c r="A2292">
        <v>3612</v>
      </c>
      <c r="C2292">
        <v>77912</v>
      </c>
      <c r="D2292">
        <v>61254</v>
      </c>
      <c r="E2292">
        <v>9</v>
      </c>
      <c r="F2292">
        <v>6</v>
      </c>
      <c r="G2292">
        <v>31.8</v>
      </c>
      <c r="H2292" t="s">
        <v>24</v>
      </c>
      <c r="I2292">
        <v>38</v>
      </c>
      <c r="J2292">
        <v>27</v>
      </c>
      <c r="K2292">
        <v>8</v>
      </c>
      <c r="L2292">
        <v>38</v>
      </c>
      <c r="M2292">
        <v>4.5599999999999996</v>
      </c>
      <c r="O2292">
        <v>1.04</v>
      </c>
      <c r="P2292">
        <v>0.82</v>
      </c>
      <c r="Q2292">
        <v>0.49</v>
      </c>
      <c r="S2292" t="s">
        <v>1201</v>
      </c>
      <c r="T2292" t="s">
        <v>9392</v>
      </c>
    </row>
    <row r="2293" spans="1:20" x14ac:dyDescent="0.2">
      <c r="A2293">
        <v>3613</v>
      </c>
      <c r="B2293" t="s">
        <v>1302</v>
      </c>
      <c r="C2293">
        <v>77996</v>
      </c>
      <c r="D2293">
        <v>117420</v>
      </c>
      <c r="E2293">
        <v>9</v>
      </c>
      <c r="F2293">
        <v>5</v>
      </c>
      <c r="G2293">
        <v>58.4</v>
      </c>
      <c r="H2293" t="s">
        <v>24</v>
      </c>
      <c r="I2293">
        <v>5</v>
      </c>
      <c r="J2293">
        <v>5</v>
      </c>
      <c r="K2293">
        <v>32</v>
      </c>
      <c r="L2293">
        <v>5</v>
      </c>
      <c r="M2293">
        <v>4.97</v>
      </c>
      <c r="O2293">
        <v>1.22</v>
      </c>
      <c r="P2293">
        <v>1.21</v>
      </c>
      <c r="Q2293">
        <v>0.56999999999999995</v>
      </c>
      <c r="S2293" t="s">
        <v>354</v>
      </c>
      <c r="T2293" t="s">
        <v>5796</v>
      </c>
    </row>
    <row r="2294" spans="1:20" x14ac:dyDescent="0.2">
      <c r="A2294">
        <v>3616</v>
      </c>
      <c r="B2294" t="s">
        <v>1305</v>
      </c>
      <c r="C2294">
        <v>78154</v>
      </c>
      <c r="D2294">
        <v>14788</v>
      </c>
      <c r="E2294">
        <v>9</v>
      </c>
      <c r="F2294">
        <v>10</v>
      </c>
      <c r="G2294">
        <v>23.2</v>
      </c>
      <c r="H2294" t="s">
        <v>24</v>
      </c>
      <c r="I2294">
        <v>67</v>
      </c>
      <c r="J2294">
        <v>8</v>
      </c>
      <c r="K2294">
        <v>5</v>
      </c>
      <c r="L2294">
        <v>67</v>
      </c>
      <c r="M2294">
        <v>4.8</v>
      </c>
      <c r="O2294">
        <v>0.49</v>
      </c>
      <c r="P2294">
        <v>0.02</v>
      </c>
      <c r="Q2294">
        <v>0.28000000000000003</v>
      </c>
      <c r="S2294" t="s">
        <v>439</v>
      </c>
      <c r="T2294" t="s">
        <v>439</v>
      </c>
    </row>
    <row r="2295" spans="1:20" x14ac:dyDescent="0.2">
      <c r="A2295">
        <v>3617</v>
      </c>
      <c r="C2295">
        <v>78175</v>
      </c>
      <c r="D2295">
        <v>80643</v>
      </c>
      <c r="E2295">
        <v>9</v>
      </c>
      <c r="F2295">
        <v>7</v>
      </c>
      <c r="G2295">
        <v>26.9</v>
      </c>
      <c r="H2295" t="s">
        <v>24</v>
      </c>
      <c r="I2295">
        <v>22</v>
      </c>
      <c r="J2295">
        <v>58</v>
      </c>
      <c r="K2295">
        <v>52</v>
      </c>
      <c r="L2295">
        <v>22</v>
      </c>
      <c r="M2295">
        <v>6.4</v>
      </c>
      <c r="S2295" t="s">
        <v>79</v>
      </c>
      <c r="T2295" t="s">
        <v>79</v>
      </c>
    </row>
    <row r="2296" spans="1:20" x14ac:dyDescent="0.2">
      <c r="A2296">
        <v>3618</v>
      </c>
      <c r="C2296">
        <v>78196</v>
      </c>
      <c r="D2296">
        <v>117432</v>
      </c>
      <c r="E2296">
        <v>9</v>
      </c>
      <c r="F2296">
        <v>6</v>
      </c>
      <c r="G2296">
        <v>59.9</v>
      </c>
      <c r="H2296" t="s">
        <v>24</v>
      </c>
      <c r="I2296">
        <v>1</v>
      </c>
      <c r="J2296">
        <v>27</v>
      </c>
      <c r="K2296">
        <v>46</v>
      </c>
      <c r="L2296">
        <v>1</v>
      </c>
      <c r="M2296">
        <v>6.17</v>
      </c>
      <c r="O2296">
        <v>1.65</v>
      </c>
      <c r="P2296">
        <v>1.96</v>
      </c>
      <c r="Q2296">
        <v>0.97</v>
      </c>
      <c r="S2296" t="s">
        <v>419</v>
      </c>
      <c r="T2296" t="s">
        <v>419</v>
      </c>
    </row>
    <row r="2297" spans="1:20" x14ac:dyDescent="0.2">
      <c r="A2297">
        <v>3619</v>
      </c>
      <c r="B2297" t="s">
        <v>1306</v>
      </c>
      <c r="C2297">
        <v>78209</v>
      </c>
      <c r="D2297">
        <v>27136</v>
      </c>
      <c r="E2297">
        <v>9</v>
      </c>
      <c r="F2297">
        <v>8</v>
      </c>
      <c r="G2297">
        <v>52.3</v>
      </c>
      <c r="H2297" t="s">
        <v>24</v>
      </c>
      <c r="I2297">
        <v>51</v>
      </c>
      <c r="J2297">
        <v>36</v>
      </c>
      <c r="K2297">
        <v>17</v>
      </c>
      <c r="L2297">
        <v>51</v>
      </c>
      <c r="M2297">
        <v>4.4800000000000004</v>
      </c>
      <c r="O2297">
        <v>0.27</v>
      </c>
      <c r="P2297">
        <v>0.12</v>
      </c>
      <c r="Q2297">
        <v>0.11</v>
      </c>
      <c r="S2297" t="s">
        <v>1307</v>
      </c>
      <c r="T2297" t="s">
        <v>13513</v>
      </c>
    </row>
    <row r="2298" spans="1:20" x14ac:dyDescent="0.2">
      <c r="A2298">
        <v>3620</v>
      </c>
      <c r="C2298">
        <v>78234</v>
      </c>
      <c r="D2298">
        <v>61276</v>
      </c>
      <c r="E2298">
        <v>9</v>
      </c>
      <c r="F2298">
        <v>8</v>
      </c>
      <c r="G2298">
        <v>4.0999999999999996</v>
      </c>
      <c r="H2298" t="s">
        <v>24</v>
      </c>
      <c r="I2298">
        <v>32</v>
      </c>
      <c r="J2298">
        <v>32</v>
      </c>
      <c r="K2298">
        <v>26</v>
      </c>
      <c r="L2298">
        <v>32</v>
      </c>
      <c r="M2298">
        <v>6.5</v>
      </c>
      <c r="O2298">
        <v>0.36</v>
      </c>
      <c r="P2298">
        <v>0</v>
      </c>
      <c r="S2298" t="s">
        <v>63</v>
      </c>
      <c r="T2298" t="s">
        <v>63</v>
      </c>
    </row>
    <row r="2299" spans="1:20" x14ac:dyDescent="0.2">
      <c r="A2299">
        <v>3621</v>
      </c>
      <c r="B2299" t="s">
        <v>1308</v>
      </c>
      <c r="C2299">
        <v>78235</v>
      </c>
      <c r="D2299">
        <v>80650</v>
      </c>
      <c r="E2299">
        <v>9</v>
      </c>
      <c r="F2299">
        <v>8</v>
      </c>
      <c r="G2299">
        <v>0.1</v>
      </c>
      <c r="H2299" t="s">
        <v>24</v>
      </c>
      <c r="I2299">
        <v>29</v>
      </c>
      <c r="J2299">
        <v>39</v>
      </c>
      <c r="K2299">
        <v>15</v>
      </c>
      <c r="L2299">
        <v>29</v>
      </c>
      <c r="M2299">
        <v>5.43</v>
      </c>
      <c r="O2299">
        <v>0.89</v>
      </c>
      <c r="P2299">
        <v>0.56999999999999995</v>
      </c>
      <c r="Q2299">
        <v>0.45</v>
      </c>
      <c r="S2299" t="s">
        <v>71</v>
      </c>
      <c r="T2299" t="s">
        <v>71</v>
      </c>
    </row>
    <row r="2300" spans="1:20" x14ac:dyDescent="0.2">
      <c r="A2300">
        <v>3623</v>
      </c>
      <c r="B2300" t="s">
        <v>1309</v>
      </c>
      <c r="C2300">
        <v>78316</v>
      </c>
      <c r="D2300">
        <v>98378</v>
      </c>
      <c r="E2300">
        <v>9</v>
      </c>
      <c r="F2300">
        <v>7</v>
      </c>
      <c r="G2300">
        <v>44.8</v>
      </c>
      <c r="H2300" t="s">
        <v>24</v>
      </c>
      <c r="I2300">
        <v>10</v>
      </c>
      <c r="J2300">
        <v>40</v>
      </c>
      <c r="K2300">
        <v>5</v>
      </c>
      <c r="L2300">
        <v>10</v>
      </c>
      <c r="M2300">
        <v>5.24</v>
      </c>
      <c r="O2300">
        <v>-0.11</v>
      </c>
      <c r="P2300">
        <v>-0.43</v>
      </c>
      <c r="S2300" t="s">
        <v>3073</v>
      </c>
      <c r="T2300" t="s">
        <v>111</v>
      </c>
    </row>
    <row r="2301" spans="1:20" x14ac:dyDescent="0.2">
      <c r="A2301">
        <v>3624</v>
      </c>
      <c r="B2301" t="s">
        <v>1311</v>
      </c>
      <c r="C2301">
        <v>78362</v>
      </c>
      <c r="D2301">
        <v>14796</v>
      </c>
      <c r="E2301">
        <v>9</v>
      </c>
      <c r="F2301">
        <v>10</v>
      </c>
      <c r="G2301">
        <v>55.1</v>
      </c>
      <c r="H2301" t="s">
        <v>24</v>
      </c>
      <c r="I2301">
        <v>63</v>
      </c>
      <c r="J2301">
        <v>30</v>
      </c>
      <c r="K2301">
        <v>49</v>
      </c>
      <c r="L2301">
        <v>63</v>
      </c>
      <c r="M2301">
        <v>4.67</v>
      </c>
      <c r="O2301">
        <v>0.35</v>
      </c>
      <c r="P2301">
        <v>0.15</v>
      </c>
      <c r="Q2301">
        <v>0.13</v>
      </c>
      <c r="S2301" t="s">
        <v>1312</v>
      </c>
      <c r="T2301" t="s">
        <v>13519</v>
      </c>
    </row>
    <row r="2302" spans="1:20" x14ac:dyDescent="0.2">
      <c r="A2302">
        <v>3625</v>
      </c>
      <c r="C2302">
        <v>78366</v>
      </c>
      <c r="D2302">
        <v>61288</v>
      </c>
      <c r="E2302">
        <v>9</v>
      </c>
      <c r="F2302">
        <v>8</v>
      </c>
      <c r="G2302">
        <v>51.1</v>
      </c>
      <c r="H2302" t="s">
        <v>24</v>
      </c>
      <c r="I2302">
        <v>33</v>
      </c>
      <c r="J2302">
        <v>52</v>
      </c>
      <c r="K2302">
        <v>56</v>
      </c>
      <c r="L2302">
        <v>33</v>
      </c>
      <c r="M2302">
        <v>5.93</v>
      </c>
      <c r="O2302">
        <v>0.6</v>
      </c>
      <c r="P2302">
        <v>0.04</v>
      </c>
      <c r="S2302" t="s">
        <v>130</v>
      </c>
      <c r="T2302" t="s">
        <v>130</v>
      </c>
    </row>
    <row r="2303" spans="1:20" x14ac:dyDescent="0.2">
      <c r="A2303">
        <v>3626</v>
      </c>
      <c r="B2303" t="s">
        <v>1313</v>
      </c>
      <c r="C2303">
        <v>78418</v>
      </c>
      <c r="D2303">
        <v>80659</v>
      </c>
      <c r="E2303">
        <v>9</v>
      </c>
      <c r="F2303">
        <v>8</v>
      </c>
      <c r="G2303">
        <v>47.3</v>
      </c>
      <c r="H2303" t="s">
        <v>24</v>
      </c>
      <c r="I2303">
        <v>26</v>
      </c>
      <c r="J2303">
        <v>37</v>
      </c>
      <c r="K2303">
        <v>45</v>
      </c>
      <c r="L2303">
        <v>26</v>
      </c>
      <c r="M2303">
        <v>5.98</v>
      </c>
      <c r="O2303">
        <v>0.66</v>
      </c>
      <c r="P2303">
        <v>0.2</v>
      </c>
      <c r="S2303" t="s">
        <v>1175</v>
      </c>
      <c r="T2303" t="s">
        <v>9348</v>
      </c>
    </row>
    <row r="2304" spans="1:20" x14ac:dyDescent="0.2">
      <c r="A2304">
        <v>3627</v>
      </c>
      <c r="B2304" t="s">
        <v>1314</v>
      </c>
      <c r="C2304">
        <v>78515</v>
      </c>
      <c r="D2304">
        <v>80666</v>
      </c>
      <c r="E2304">
        <v>9</v>
      </c>
      <c r="F2304">
        <v>9</v>
      </c>
      <c r="G2304">
        <v>21.5</v>
      </c>
      <c r="H2304" t="s">
        <v>24</v>
      </c>
      <c r="I2304">
        <v>22</v>
      </c>
      <c r="J2304">
        <v>2</v>
      </c>
      <c r="K2304">
        <v>44</v>
      </c>
      <c r="L2304">
        <v>22</v>
      </c>
      <c r="M2304">
        <v>5.14</v>
      </c>
      <c r="O2304">
        <v>0.97</v>
      </c>
      <c r="P2304">
        <v>0.8</v>
      </c>
      <c r="Q2304">
        <v>0.48</v>
      </c>
      <c r="S2304" t="s">
        <v>1315</v>
      </c>
      <c r="T2304" t="s">
        <v>60</v>
      </c>
    </row>
    <row r="2305" spans="1:20" x14ac:dyDescent="0.2">
      <c r="A2305">
        <v>3630</v>
      </c>
      <c r="B2305" t="s">
        <v>1317</v>
      </c>
      <c r="C2305">
        <v>78556</v>
      </c>
      <c r="D2305">
        <v>136604</v>
      </c>
      <c r="E2305">
        <v>9</v>
      </c>
      <c r="F2305">
        <v>8</v>
      </c>
      <c r="G2305">
        <v>42.2</v>
      </c>
      <c r="H2305" t="s">
        <v>26</v>
      </c>
      <c r="I2305">
        <v>8</v>
      </c>
      <c r="J2305">
        <v>35</v>
      </c>
      <c r="K2305">
        <v>22</v>
      </c>
      <c r="L2305">
        <v>-8</v>
      </c>
      <c r="M2305">
        <v>5.6</v>
      </c>
      <c r="O2305">
        <v>-0.06</v>
      </c>
      <c r="P2305">
        <v>-0.19</v>
      </c>
      <c r="S2305" t="s">
        <v>243</v>
      </c>
      <c r="T2305" t="s">
        <v>5682</v>
      </c>
    </row>
    <row r="2306" spans="1:20" x14ac:dyDescent="0.2">
      <c r="A2306">
        <v>3633</v>
      </c>
      <c r="C2306">
        <v>78633</v>
      </c>
      <c r="D2306">
        <v>6784</v>
      </c>
      <c r="E2306">
        <v>9</v>
      </c>
      <c r="F2306">
        <v>14</v>
      </c>
      <c r="G2306">
        <v>3.2</v>
      </c>
      <c r="H2306" t="s">
        <v>24</v>
      </c>
      <c r="I2306">
        <v>71</v>
      </c>
      <c r="J2306">
        <v>39</v>
      </c>
      <c r="K2306">
        <v>21</v>
      </c>
      <c r="L2306">
        <v>71</v>
      </c>
      <c r="M2306">
        <v>6.55</v>
      </c>
      <c r="O2306">
        <v>0.96</v>
      </c>
      <c r="P2306">
        <v>0.75</v>
      </c>
      <c r="S2306" t="s">
        <v>547</v>
      </c>
      <c r="T2306" t="s">
        <v>71</v>
      </c>
    </row>
    <row r="2307" spans="1:20" x14ac:dyDescent="0.2">
      <c r="A2307">
        <v>3635</v>
      </c>
      <c r="C2307">
        <v>78661</v>
      </c>
      <c r="D2307">
        <v>98400</v>
      </c>
      <c r="E2307">
        <v>9</v>
      </c>
      <c r="F2307">
        <v>9</v>
      </c>
      <c r="G2307">
        <v>46.4</v>
      </c>
      <c r="H2307" t="s">
        <v>24</v>
      </c>
      <c r="I2307">
        <v>11</v>
      </c>
      <c r="J2307">
        <v>33</v>
      </c>
      <c r="K2307">
        <v>52</v>
      </c>
      <c r="L2307">
        <v>11</v>
      </c>
      <c r="M2307">
        <v>6.48</v>
      </c>
      <c r="O2307">
        <v>0.34</v>
      </c>
      <c r="P2307">
        <v>-0.1</v>
      </c>
      <c r="S2307" t="s">
        <v>1320</v>
      </c>
      <c r="T2307" t="s">
        <v>1320</v>
      </c>
    </row>
    <row r="2308" spans="1:20" x14ac:dyDescent="0.2">
      <c r="A2308">
        <v>3636</v>
      </c>
      <c r="C2308">
        <v>78668</v>
      </c>
      <c r="D2308">
        <v>154953</v>
      </c>
      <c r="E2308">
        <v>9</v>
      </c>
      <c r="F2308">
        <v>9</v>
      </c>
      <c r="G2308">
        <v>11.5</v>
      </c>
      <c r="H2308" t="s">
        <v>26</v>
      </c>
      <c r="I2308">
        <v>12</v>
      </c>
      <c r="J2308">
        <v>21</v>
      </c>
      <c r="K2308">
        <v>28</v>
      </c>
      <c r="L2308">
        <v>-12</v>
      </c>
      <c r="M2308">
        <v>5.77</v>
      </c>
      <c r="O2308">
        <v>0.94</v>
      </c>
      <c r="S2308" t="s">
        <v>3030</v>
      </c>
      <c r="T2308" t="s">
        <v>3030</v>
      </c>
    </row>
    <row r="2309" spans="1:20" x14ac:dyDescent="0.2">
      <c r="A2309">
        <v>3639</v>
      </c>
      <c r="C2309">
        <v>78712</v>
      </c>
      <c r="D2309">
        <v>61306</v>
      </c>
      <c r="E2309">
        <v>9</v>
      </c>
      <c r="F2309">
        <v>10</v>
      </c>
      <c r="G2309">
        <v>38.700000000000003</v>
      </c>
      <c r="H2309" t="s">
        <v>24</v>
      </c>
      <c r="I2309">
        <v>30</v>
      </c>
      <c r="J2309">
        <v>57</v>
      </c>
      <c r="K2309">
        <v>47</v>
      </c>
      <c r="L2309">
        <v>30</v>
      </c>
      <c r="M2309">
        <v>5.95</v>
      </c>
      <c r="O2309">
        <v>1.67</v>
      </c>
      <c r="P2309">
        <v>1.03</v>
      </c>
      <c r="Q2309">
        <v>2.33</v>
      </c>
      <c r="S2309" t="s">
        <v>1322</v>
      </c>
      <c r="T2309" t="s">
        <v>2593</v>
      </c>
    </row>
    <row r="2310" spans="1:20" x14ac:dyDescent="0.2">
      <c r="A2310">
        <v>3640</v>
      </c>
      <c r="B2310" t="s">
        <v>1323</v>
      </c>
      <c r="C2310">
        <v>78715</v>
      </c>
      <c r="D2310">
        <v>80674</v>
      </c>
      <c r="E2310">
        <v>9</v>
      </c>
      <c r="F2310">
        <v>10</v>
      </c>
      <c r="G2310">
        <v>20.9</v>
      </c>
      <c r="H2310" t="s">
        <v>24</v>
      </c>
      <c r="I2310">
        <v>21</v>
      </c>
      <c r="J2310">
        <v>59</v>
      </c>
      <c r="K2310">
        <v>47</v>
      </c>
      <c r="L2310">
        <v>21</v>
      </c>
      <c r="M2310">
        <v>6.01</v>
      </c>
      <c r="O2310">
        <v>0.9</v>
      </c>
      <c r="S2310" t="s">
        <v>33</v>
      </c>
      <c r="T2310" t="s">
        <v>33</v>
      </c>
    </row>
    <row r="2311" spans="1:20" x14ac:dyDescent="0.2">
      <c r="A2311">
        <v>3641</v>
      </c>
      <c r="B2311" t="s">
        <v>1324</v>
      </c>
      <c r="C2311">
        <v>78732</v>
      </c>
      <c r="D2311">
        <v>136622</v>
      </c>
      <c r="E2311">
        <v>9</v>
      </c>
      <c r="F2311">
        <v>9</v>
      </c>
      <c r="G2311">
        <v>35.5</v>
      </c>
      <c r="H2311" t="s">
        <v>26</v>
      </c>
      <c r="I2311">
        <v>8</v>
      </c>
      <c r="J2311">
        <v>47</v>
      </c>
      <c r="K2311">
        <v>16</v>
      </c>
      <c r="L2311">
        <v>-8</v>
      </c>
      <c r="M2311">
        <v>5.46</v>
      </c>
      <c r="O2311">
        <v>1.01</v>
      </c>
      <c r="P2311">
        <v>0.78</v>
      </c>
      <c r="S2311" t="s">
        <v>277</v>
      </c>
      <c r="T2311" t="s">
        <v>277</v>
      </c>
    </row>
    <row r="2312" spans="1:20" x14ac:dyDescent="0.2">
      <c r="A2312">
        <v>3645</v>
      </c>
      <c r="C2312">
        <v>78935</v>
      </c>
      <c r="D2312">
        <v>6792</v>
      </c>
      <c r="E2312">
        <v>9</v>
      </c>
      <c r="F2312">
        <v>15</v>
      </c>
      <c r="G2312">
        <v>52.6</v>
      </c>
      <c r="H2312" t="s">
        <v>24</v>
      </c>
      <c r="I2312">
        <v>72</v>
      </c>
      <c r="J2312">
        <v>56</v>
      </c>
      <c r="K2312">
        <v>46</v>
      </c>
      <c r="L2312">
        <v>72</v>
      </c>
      <c r="M2312">
        <v>5.96</v>
      </c>
      <c r="O2312">
        <v>0.18</v>
      </c>
      <c r="P2312">
        <v>0.13</v>
      </c>
      <c r="S2312" t="s">
        <v>423</v>
      </c>
      <c r="T2312" t="s">
        <v>423</v>
      </c>
    </row>
    <row r="2313" spans="1:20" x14ac:dyDescent="0.2">
      <c r="A2313">
        <v>3648</v>
      </c>
      <c r="B2313" t="s">
        <v>1329</v>
      </c>
      <c r="C2313">
        <v>79028</v>
      </c>
      <c r="D2313">
        <v>14819</v>
      </c>
      <c r="E2313">
        <v>9</v>
      </c>
      <c r="F2313">
        <v>14</v>
      </c>
      <c r="G2313">
        <v>20.6</v>
      </c>
      <c r="H2313" t="s">
        <v>24</v>
      </c>
      <c r="I2313">
        <v>61</v>
      </c>
      <c r="J2313">
        <v>25</v>
      </c>
      <c r="K2313">
        <v>24</v>
      </c>
      <c r="L2313">
        <v>61</v>
      </c>
      <c r="M2313">
        <v>5.13</v>
      </c>
      <c r="O2313">
        <v>0.57999999999999996</v>
      </c>
      <c r="P2313">
        <v>0.1</v>
      </c>
      <c r="S2313" t="s">
        <v>130</v>
      </c>
      <c r="T2313" t="s">
        <v>130</v>
      </c>
    </row>
    <row r="2314" spans="1:20" x14ac:dyDescent="0.2">
      <c r="A2314">
        <v>3649</v>
      </c>
      <c r="C2314">
        <v>79066</v>
      </c>
      <c r="D2314">
        <v>117487</v>
      </c>
      <c r="E2314">
        <v>9</v>
      </c>
      <c r="F2314">
        <v>11</v>
      </c>
      <c r="G2314">
        <v>55.6</v>
      </c>
      <c r="H2314" t="s">
        <v>24</v>
      </c>
      <c r="I2314">
        <v>5</v>
      </c>
      <c r="J2314">
        <v>28</v>
      </c>
      <c r="K2314">
        <v>6</v>
      </c>
      <c r="L2314">
        <v>5</v>
      </c>
      <c r="M2314">
        <v>6.35</v>
      </c>
      <c r="O2314">
        <v>0.32</v>
      </c>
      <c r="P2314">
        <v>0.01</v>
      </c>
      <c r="S2314" t="s">
        <v>2604</v>
      </c>
      <c r="T2314" t="s">
        <v>7324</v>
      </c>
    </row>
    <row r="2315" spans="1:20" x14ac:dyDescent="0.2">
      <c r="A2315">
        <v>3650</v>
      </c>
      <c r="B2315" t="s">
        <v>1330</v>
      </c>
      <c r="C2315">
        <v>79096</v>
      </c>
      <c r="D2315">
        <v>98427</v>
      </c>
      <c r="E2315">
        <v>9</v>
      </c>
      <c r="F2315">
        <v>12</v>
      </c>
      <c r="G2315">
        <v>17.600000000000001</v>
      </c>
      <c r="H2315" t="s">
        <v>24</v>
      </c>
      <c r="I2315">
        <v>14</v>
      </c>
      <c r="J2315">
        <v>59</v>
      </c>
      <c r="K2315">
        <v>46</v>
      </c>
      <c r="L2315">
        <v>14</v>
      </c>
      <c r="M2315">
        <v>6.51</v>
      </c>
      <c r="O2315">
        <v>0.73</v>
      </c>
      <c r="P2315">
        <v>0.25</v>
      </c>
      <c r="Q2315">
        <v>0.38</v>
      </c>
      <c r="S2315" t="s">
        <v>3099</v>
      </c>
      <c r="T2315" t="s">
        <v>3099</v>
      </c>
    </row>
    <row r="2316" spans="1:20" x14ac:dyDescent="0.2">
      <c r="A2316">
        <v>3651</v>
      </c>
      <c r="C2316">
        <v>79108</v>
      </c>
      <c r="D2316">
        <v>117492</v>
      </c>
      <c r="E2316">
        <v>9</v>
      </c>
      <c r="F2316">
        <v>12</v>
      </c>
      <c r="G2316">
        <v>12.9</v>
      </c>
      <c r="H2316" t="s">
        <v>24</v>
      </c>
      <c r="I2316">
        <v>3</v>
      </c>
      <c r="J2316">
        <v>52</v>
      </c>
      <c r="K2316">
        <v>2</v>
      </c>
      <c r="L2316">
        <v>3</v>
      </c>
      <c r="M2316">
        <v>6.14</v>
      </c>
      <c r="O2316">
        <v>-0.01</v>
      </c>
      <c r="P2316">
        <v>0.01</v>
      </c>
      <c r="S2316" t="s">
        <v>2510</v>
      </c>
      <c r="T2316" t="s">
        <v>2510</v>
      </c>
    </row>
    <row r="2317" spans="1:20" x14ac:dyDescent="0.2">
      <c r="A2317">
        <v>3652</v>
      </c>
      <c r="B2317" t="s">
        <v>1331</v>
      </c>
      <c r="C2317">
        <v>79158</v>
      </c>
      <c r="D2317">
        <v>42759</v>
      </c>
      <c r="E2317">
        <v>9</v>
      </c>
      <c r="F2317">
        <v>13</v>
      </c>
      <c r="G2317">
        <v>48.2</v>
      </c>
      <c r="H2317" t="s">
        <v>24</v>
      </c>
      <c r="I2317">
        <v>43</v>
      </c>
      <c r="J2317">
        <v>13</v>
      </c>
      <c r="K2317">
        <v>4</v>
      </c>
      <c r="L2317">
        <v>43</v>
      </c>
      <c r="M2317">
        <v>5.32</v>
      </c>
      <c r="O2317">
        <v>-0.14000000000000001</v>
      </c>
      <c r="P2317">
        <v>-0.48</v>
      </c>
      <c r="S2317" t="s">
        <v>3073</v>
      </c>
      <c r="T2317" t="s">
        <v>111</v>
      </c>
    </row>
    <row r="2318" spans="1:20" x14ac:dyDescent="0.2">
      <c r="A2318">
        <v>3655</v>
      </c>
      <c r="B2318" t="s">
        <v>1333</v>
      </c>
      <c r="C2318">
        <v>79193</v>
      </c>
      <c r="D2318">
        <v>136662</v>
      </c>
      <c r="E2318">
        <v>9</v>
      </c>
      <c r="F2318">
        <v>12</v>
      </c>
      <c r="G2318">
        <v>26</v>
      </c>
      <c r="H2318" t="s">
        <v>26</v>
      </c>
      <c r="I2318">
        <v>7</v>
      </c>
      <c r="J2318">
        <v>6</v>
      </c>
      <c r="K2318">
        <v>35</v>
      </c>
      <c r="L2318">
        <v>-7</v>
      </c>
      <c r="M2318">
        <v>6.11</v>
      </c>
      <c r="O2318">
        <v>0.22</v>
      </c>
      <c r="P2318">
        <v>0.12</v>
      </c>
      <c r="Q2318">
        <v>0.12</v>
      </c>
      <c r="S2318" t="s">
        <v>1335</v>
      </c>
      <c r="T2318" t="s">
        <v>2714</v>
      </c>
    </row>
    <row r="2319" spans="1:20" x14ac:dyDescent="0.2">
      <c r="A2319">
        <v>3657</v>
      </c>
      <c r="C2319">
        <v>79248</v>
      </c>
      <c r="D2319">
        <v>80702</v>
      </c>
      <c r="E2319">
        <v>9</v>
      </c>
      <c r="F2319">
        <v>13</v>
      </c>
      <c r="G2319">
        <v>37.299999999999997</v>
      </c>
      <c r="H2319" t="s">
        <v>24</v>
      </c>
      <c r="I2319">
        <v>21</v>
      </c>
      <c r="J2319">
        <v>17</v>
      </c>
      <c r="K2319">
        <v>0</v>
      </c>
      <c r="L2319">
        <v>21</v>
      </c>
      <c r="M2319">
        <v>6.48</v>
      </c>
      <c r="O2319">
        <v>0.02</v>
      </c>
      <c r="P2319">
        <v>0.06</v>
      </c>
      <c r="S2319" t="s">
        <v>114</v>
      </c>
      <c r="T2319" t="s">
        <v>114</v>
      </c>
    </row>
    <row r="2320" spans="1:20" x14ac:dyDescent="0.2">
      <c r="A2320">
        <v>3660</v>
      </c>
      <c r="B2320" t="s">
        <v>1338</v>
      </c>
      <c r="C2320">
        <v>79354</v>
      </c>
      <c r="D2320">
        <v>27185</v>
      </c>
      <c r="E2320">
        <v>9</v>
      </c>
      <c r="F2320">
        <v>15</v>
      </c>
      <c r="G2320">
        <v>49.9</v>
      </c>
      <c r="H2320" t="s">
        <v>24</v>
      </c>
      <c r="I2320">
        <v>56</v>
      </c>
      <c r="J2320">
        <v>44</v>
      </c>
      <c r="K2320">
        <v>29</v>
      </c>
      <c r="L2320">
        <v>56</v>
      </c>
      <c r="M2320">
        <v>5.27</v>
      </c>
      <c r="O2320">
        <v>1.56</v>
      </c>
      <c r="P2320">
        <v>1.87</v>
      </c>
      <c r="Q2320">
        <v>0.88</v>
      </c>
      <c r="S2320" t="s">
        <v>77</v>
      </c>
      <c r="T2320" t="s">
        <v>77</v>
      </c>
    </row>
    <row r="2321" spans="1:20" x14ac:dyDescent="0.2">
      <c r="A2321">
        <v>3662</v>
      </c>
      <c r="B2321" t="s">
        <v>1341</v>
      </c>
      <c r="C2321">
        <v>79439</v>
      </c>
      <c r="D2321">
        <v>27191</v>
      </c>
      <c r="E2321">
        <v>9</v>
      </c>
      <c r="F2321">
        <v>16</v>
      </c>
      <c r="G2321">
        <v>11.3</v>
      </c>
      <c r="H2321" t="s">
        <v>24</v>
      </c>
      <c r="I2321">
        <v>54</v>
      </c>
      <c r="J2321">
        <v>1</v>
      </c>
      <c r="K2321">
        <v>19</v>
      </c>
      <c r="L2321">
        <v>54</v>
      </c>
      <c r="M2321">
        <v>4.83</v>
      </c>
      <c r="O2321">
        <v>0.19</v>
      </c>
      <c r="P2321">
        <v>0.08</v>
      </c>
      <c r="Q2321">
        <v>0.09</v>
      </c>
      <c r="S2321" t="s">
        <v>249</v>
      </c>
      <c r="T2321" t="s">
        <v>249</v>
      </c>
    </row>
    <row r="2322" spans="1:20" x14ac:dyDescent="0.2">
      <c r="A2322">
        <v>3664</v>
      </c>
      <c r="C2322">
        <v>79452</v>
      </c>
      <c r="D2322">
        <v>61361</v>
      </c>
      <c r="E2322">
        <v>9</v>
      </c>
      <c r="F2322">
        <v>15</v>
      </c>
      <c r="G2322">
        <v>14.3</v>
      </c>
      <c r="H2322" t="s">
        <v>24</v>
      </c>
      <c r="I2322">
        <v>34</v>
      </c>
      <c r="J2322">
        <v>38</v>
      </c>
      <c r="K2322">
        <v>1</v>
      </c>
      <c r="L2322">
        <v>34</v>
      </c>
      <c r="M2322">
        <v>5.97</v>
      </c>
      <c r="O2322">
        <v>0.86</v>
      </c>
      <c r="P2322">
        <v>0.37</v>
      </c>
      <c r="Q2322">
        <v>0.47</v>
      </c>
      <c r="S2322" t="s">
        <v>3030</v>
      </c>
      <c r="T2322" t="s">
        <v>3030</v>
      </c>
    </row>
    <row r="2323" spans="1:20" x14ac:dyDescent="0.2">
      <c r="A2323">
        <v>3665</v>
      </c>
      <c r="B2323" t="s">
        <v>1343</v>
      </c>
      <c r="C2323">
        <v>79469</v>
      </c>
      <c r="D2323">
        <v>117527</v>
      </c>
      <c r="E2323">
        <v>9</v>
      </c>
      <c r="F2323">
        <v>14</v>
      </c>
      <c r="G2323">
        <v>21.9</v>
      </c>
      <c r="H2323" t="s">
        <v>24</v>
      </c>
      <c r="I2323">
        <v>2</v>
      </c>
      <c r="J2323">
        <v>18</v>
      </c>
      <c r="K2323">
        <v>51</v>
      </c>
      <c r="L2323">
        <v>2</v>
      </c>
      <c r="M2323">
        <v>3.88</v>
      </c>
      <c r="O2323">
        <v>-0.06</v>
      </c>
      <c r="P2323">
        <v>-0.12</v>
      </c>
      <c r="Q2323">
        <v>-0.05</v>
      </c>
      <c r="S2323" t="s">
        <v>191</v>
      </c>
      <c r="T2323" t="s">
        <v>191</v>
      </c>
    </row>
    <row r="2324" spans="1:20" x14ac:dyDescent="0.2">
      <c r="A2324">
        <v>3666</v>
      </c>
      <c r="C2324">
        <v>79517</v>
      </c>
      <c r="D2324">
        <v>6816</v>
      </c>
      <c r="E2324">
        <v>9</v>
      </c>
      <c r="F2324">
        <v>19</v>
      </c>
      <c r="G2324">
        <v>55.8</v>
      </c>
      <c r="H2324" t="s">
        <v>24</v>
      </c>
      <c r="I2324">
        <v>74</v>
      </c>
      <c r="J2324">
        <v>0</v>
      </c>
      <c r="K2324">
        <v>59</v>
      </c>
      <c r="L2324">
        <v>74</v>
      </c>
      <c r="M2324">
        <v>6.5</v>
      </c>
      <c r="N2324" t="s">
        <v>103</v>
      </c>
      <c r="S2324" t="s">
        <v>71</v>
      </c>
      <c r="T2324" t="s">
        <v>71</v>
      </c>
    </row>
    <row r="2325" spans="1:20" x14ac:dyDescent="0.2">
      <c r="A2325">
        <v>3669</v>
      </c>
      <c r="B2325" t="s">
        <v>1344</v>
      </c>
      <c r="C2325">
        <v>79554</v>
      </c>
      <c r="D2325">
        <v>98456</v>
      </c>
      <c r="E2325">
        <v>9</v>
      </c>
      <c r="F2325">
        <v>15</v>
      </c>
      <c r="G2325">
        <v>13.8</v>
      </c>
      <c r="H2325" t="s">
        <v>24</v>
      </c>
      <c r="I2325">
        <v>14</v>
      </c>
      <c r="J2325">
        <v>56</v>
      </c>
      <c r="K2325">
        <v>29</v>
      </c>
      <c r="L2325">
        <v>14</v>
      </c>
      <c r="M2325">
        <v>5.34</v>
      </c>
      <c r="O2325">
        <v>1.32</v>
      </c>
      <c r="P2325">
        <v>1.33</v>
      </c>
      <c r="S2325" t="s">
        <v>45</v>
      </c>
      <c r="T2325" t="s">
        <v>45</v>
      </c>
    </row>
    <row r="2326" spans="1:20" x14ac:dyDescent="0.2">
      <c r="A2326">
        <v>3675</v>
      </c>
      <c r="C2326">
        <v>79752</v>
      </c>
      <c r="D2326">
        <v>155032</v>
      </c>
      <c r="E2326">
        <v>9</v>
      </c>
      <c r="F2326">
        <v>15</v>
      </c>
      <c r="G2326">
        <v>24.9</v>
      </c>
      <c r="H2326" t="s">
        <v>26</v>
      </c>
      <c r="I2326">
        <v>15</v>
      </c>
      <c r="J2326">
        <v>1</v>
      </c>
      <c r="K2326">
        <v>29</v>
      </c>
      <c r="L2326">
        <v>-15</v>
      </c>
      <c r="M2326">
        <v>6.35</v>
      </c>
      <c r="O2326">
        <v>0.02</v>
      </c>
      <c r="P2326">
        <v>0</v>
      </c>
      <c r="S2326" t="s">
        <v>134</v>
      </c>
      <c r="T2326" t="s">
        <v>134</v>
      </c>
    </row>
    <row r="2327" spans="1:20" x14ac:dyDescent="0.2">
      <c r="A2327">
        <v>3676</v>
      </c>
      <c r="C2327">
        <v>79763</v>
      </c>
      <c r="D2327">
        <v>42790</v>
      </c>
      <c r="E2327">
        <v>9</v>
      </c>
      <c r="F2327">
        <v>17</v>
      </c>
      <c r="G2327">
        <v>31.2</v>
      </c>
      <c r="H2327" t="s">
        <v>24</v>
      </c>
      <c r="I2327">
        <v>46</v>
      </c>
      <c r="J2327">
        <v>49</v>
      </c>
      <c r="K2327">
        <v>2</v>
      </c>
      <c r="L2327">
        <v>46</v>
      </c>
      <c r="M2327">
        <v>5.97</v>
      </c>
      <c r="O2327">
        <v>0.04</v>
      </c>
      <c r="P2327">
        <v>0.05</v>
      </c>
      <c r="S2327" t="s">
        <v>89</v>
      </c>
      <c r="T2327" t="s">
        <v>89</v>
      </c>
    </row>
    <row r="2328" spans="1:20" x14ac:dyDescent="0.2">
      <c r="A2328">
        <v>3681</v>
      </c>
      <c r="B2328" t="s">
        <v>1348</v>
      </c>
      <c r="C2328">
        <v>79910</v>
      </c>
      <c r="D2328">
        <v>136725</v>
      </c>
      <c r="E2328">
        <v>9</v>
      </c>
      <c r="F2328">
        <v>16</v>
      </c>
      <c r="G2328">
        <v>41.7</v>
      </c>
      <c r="H2328" t="s">
        <v>26</v>
      </c>
      <c r="I2328">
        <v>6</v>
      </c>
      <c r="J2328">
        <v>21</v>
      </c>
      <c r="K2328">
        <v>11</v>
      </c>
      <c r="L2328">
        <v>-6</v>
      </c>
      <c r="M2328">
        <v>5.24</v>
      </c>
      <c r="O2328">
        <v>1.17</v>
      </c>
      <c r="P2328">
        <v>1.22</v>
      </c>
      <c r="S2328" t="s">
        <v>125</v>
      </c>
      <c r="T2328" t="s">
        <v>125</v>
      </c>
    </row>
    <row r="2329" spans="1:20" x14ac:dyDescent="0.2">
      <c r="A2329">
        <v>3683</v>
      </c>
      <c r="B2329" t="s">
        <v>1349</v>
      </c>
      <c r="C2329">
        <v>79931</v>
      </c>
      <c r="D2329">
        <v>136728</v>
      </c>
      <c r="E2329">
        <v>9</v>
      </c>
      <c r="F2329">
        <v>16</v>
      </c>
      <c r="G2329">
        <v>41.3</v>
      </c>
      <c r="H2329" t="s">
        <v>26</v>
      </c>
      <c r="I2329">
        <v>8</v>
      </c>
      <c r="J2329">
        <v>44</v>
      </c>
      <c r="K2329">
        <v>41</v>
      </c>
      <c r="L2329">
        <v>-8</v>
      </c>
      <c r="M2329">
        <v>5.47</v>
      </c>
      <c r="O2329">
        <v>-0.09</v>
      </c>
      <c r="P2329">
        <v>-0.3</v>
      </c>
      <c r="S2329" t="s">
        <v>39</v>
      </c>
      <c r="T2329" t="s">
        <v>39</v>
      </c>
    </row>
    <row r="2330" spans="1:20" x14ac:dyDescent="0.2">
      <c r="A2330">
        <v>3686</v>
      </c>
      <c r="C2330">
        <v>80024</v>
      </c>
      <c r="D2330">
        <v>61387</v>
      </c>
      <c r="E2330">
        <v>9</v>
      </c>
      <c r="F2330">
        <v>18</v>
      </c>
      <c r="G2330">
        <v>26</v>
      </c>
      <c r="H2330" t="s">
        <v>24</v>
      </c>
      <c r="I2330">
        <v>35</v>
      </c>
      <c r="J2330">
        <v>21</v>
      </c>
      <c r="K2330">
        <v>51</v>
      </c>
      <c r="L2330">
        <v>35</v>
      </c>
      <c r="M2330">
        <v>5.75</v>
      </c>
      <c r="N2330" t="s">
        <v>103</v>
      </c>
      <c r="S2330" t="s">
        <v>2981</v>
      </c>
      <c r="T2330" t="s">
        <v>2981</v>
      </c>
    </row>
    <row r="2331" spans="1:20" x14ac:dyDescent="0.2">
      <c r="A2331">
        <v>3687</v>
      </c>
      <c r="C2331">
        <v>80050</v>
      </c>
      <c r="D2331">
        <v>155060</v>
      </c>
      <c r="E2331">
        <v>9</v>
      </c>
      <c r="F2331">
        <v>17</v>
      </c>
      <c r="G2331">
        <v>7.5</v>
      </c>
      <c r="H2331" t="s">
        <v>26</v>
      </c>
      <c r="I2331">
        <v>14</v>
      </c>
      <c r="J2331">
        <v>34</v>
      </c>
      <c r="K2331">
        <v>25</v>
      </c>
      <c r="L2331">
        <v>-14</v>
      </c>
      <c r="M2331">
        <v>5.84</v>
      </c>
      <c r="O2331">
        <v>1.06</v>
      </c>
      <c r="P2331">
        <v>0.9</v>
      </c>
      <c r="R2331" t="s">
        <v>27</v>
      </c>
      <c r="S2331" t="s">
        <v>197</v>
      </c>
      <c r="T2331" t="s">
        <v>5915</v>
      </c>
    </row>
    <row r="2332" spans="1:20" x14ac:dyDescent="0.2">
      <c r="A2332">
        <v>3689</v>
      </c>
      <c r="C2332">
        <v>80064</v>
      </c>
      <c r="D2332">
        <v>98476</v>
      </c>
      <c r="E2332">
        <v>9</v>
      </c>
      <c r="F2332">
        <v>17</v>
      </c>
      <c r="G2332">
        <v>51.4</v>
      </c>
      <c r="H2332" t="s">
        <v>24</v>
      </c>
      <c r="I2332">
        <v>11</v>
      </c>
      <c r="J2332">
        <v>30</v>
      </c>
      <c r="K2332">
        <v>4</v>
      </c>
      <c r="L2332">
        <v>11</v>
      </c>
      <c r="M2332">
        <v>6.41</v>
      </c>
      <c r="O2332">
        <v>7.0000000000000007E-2</v>
      </c>
      <c r="P2332">
        <v>0.11</v>
      </c>
      <c r="S2332" t="s">
        <v>192</v>
      </c>
      <c r="T2332" t="s">
        <v>192</v>
      </c>
    </row>
    <row r="2333" spans="1:20" x14ac:dyDescent="0.2">
      <c r="A2333">
        <v>3690</v>
      </c>
      <c r="B2333" t="s">
        <v>1352</v>
      </c>
      <c r="C2333">
        <v>80081</v>
      </c>
      <c r="D2333">
        <v>61391</v>
      </c>
      <c r="E2333">
        <v>9</v>
      </c>
      <c r="F2333">
        <v>18</v>
      </c>
      <c r="G2333">
        <v>50.7</v>
      </c>
      <c r="H2333" t="s">
        <v>24</v>
      </c>
      <c r="I2333">
        <v>36</v>
      </c>
      <c r="J2333">
        <v>48</v>
      </c>
      <c r="K2333">
        <v>9</v>
      </c>
      <c r="L2333">
        <v>36</v>
      </c>
      <c r="M2333">
        <v>3.82</v>
      </c>
      <c r="O2333">
        <v>0.06</v>
      </c>
      <c r="P2333">
        <v>0.06</v>
      </c>
      <c r="Q2333">
        <v>0.03</v>
      </c>
      <c r="S2333" t="s">
        <v>298</v>
      </c>
      <c r="T2333" t="s">
        <v>298</v>
      </c>
    </row>
    <row r="2334" spans="1:20" x14ac:dyDescent="0.2">
      <c r="A2334">
        <v>3697</v>
      </c>
      <c r="C2334">
        <v>80290</v>
      </c>
      <c r="D2334">
        <v>27215</v>
      </c>
      <c r="E2334">
        <v>9</v>
      </c>
      <c r="F2334">
        <v>20</v>
      </c>
      <c r="G2334">
        <v>43.8</v>
      </c>
      <c r="H2334" t="s">
        <v>24</v>
      </c>
      <c r="I2334">
        <v>51</v>
      </c>
      <c r="J2334">
        <v>15</v>
      </c>
      <c r="K2334">
        <v>58</v>
      </c>
      <c r="L2334">
        <v>51</v>
      </c>
      <c r="M2334">
        <v>6.13</v>
      </c>
      <c r="O2334">
        <v>0.42</v>
      </c>
      <c r="P2334">
        <v>-0.11</v>
      </c>
      <c r="S2334" t="s">
        <v>266</v>
      </c>
      <c r="T2334" t="s">
        <v>266</v>
      </c>
    </row>
    <row r="2335" spans="1:20" x14ac:dyDescent="0.2">
      <c r="A2335">
        <v>3698</v>
      </c>
      <c r="C2335">
        <v>80390</v>
      </c>
      <c r="D2335">
        <v>27219</v>
      </c>
      <c r="E2335">
        <v>9</v>
      </c>
      <c r="F2335">
        <v>21</v>
      </c>
      <c r="G2335">
        <v>43.3</v>
      </c>
      <c r="H2335" t="s">
        <v>24</v>
      </c>
      <c r="I2335">
        <v>56</v>
      </c>
      <c r="J2335">
        <v>41</v>
      </c>
      <c r="K2335">
        <v>57</v>
      </c>
      <c r="L2335">
        <v>56</v>
      </c>
      <c r="M2335">
        <v>5.47</v>
      </c>
      <c r="O2335">
        <v>1.61</v>
      </c>
      <c r="S2335" t="s">
        <v>275</v>
      </c>
      <c r="T2335" t="s">
        <v>164</v>
      </c>
    </row>
    <row r="2336" spans="1:20" x14ac:dyDescent="0.2">
      <c r="A2336">
        <v>3701</v>
      </c>
      <c r="C2336">
        <v>80441</v>
      </c>
      <c r="D2336">
        <v>61411</v>
      </c>
      <c r="E2336">
        <v>9</v>
      </c>
      <c r="F2336">
        <v>20</v>
      </c>
      <c r="G2336">
        <v>59.3</v>
      </c>
      <c r="H2336" t="s">
        <v>24</v>
      </c>
      <c r="I2336">
        <v>38</v>
      </c>
      <c r="J2336">
        <v>11</v>
      </c>
      <c r="K2336">
        <v>18</v>
      </c>
      <c r="L2336">
        <v>38</v>
      </c>
      <c r="M2336">
        <v>6.12</v>
      </c>
      <c r="O2336">
        <v>0.38</v>
      </c>
      <c r="P2336">
        <v>-0.06</v>
      </c>
      <c r="S2336" t="s">
        <v>1357</v>
      </c>
      <c r="T2336" t="s">
        <v>3259</v>
      </c>
    </row>
    <row r="2337" spans="1:20" x14ac:dyDescent="0.2">
      <c r="A2337">
        <v>3702</v>
      </c>
      <c r="C2337">
        <v>80447</v>
      </c>
      <c r="D2337">
        <v>155090</v>
      </c>
      <c r="E2337">
        <v>9</v>
      </c>
      <c r="F2337">
        <v>19</v>
      </c>
      <c r="G2337">
        <v>33.700000000000003</v>
      </c>
      <c r="H2337" t="s">
        <v>26</v>
      </c>
      <c r="I2337">
        <v>11</v>
      </c>
      <c r="J2337">
        <v>18</v>
      </c>
      <c r="K2337">
        <v>51</v>
      </c>
      <c r="L2337">
        <v>-11</v>
      </c>
      <c r="M2337">
        <v>6.62</v>
      </c>
      <c r="O2337">
        <v>0.08</v>
      </c>
      <c r="S2337" t="s">
        <v>162</v>
      </c>
      <c r="T2337" t="s">
        <v>162</v>
      </c>
    </row>
    <row r="2338" spans="1:20" x14ac:dyDescent="0.2">
      <c r="A2338">
        <v>3704</v>
      </c>
      <c r="C2338">
        <v>80479</v>
      </c>
      <c r="D2338">
        <v>155091</v>
      </c>
      <c r="E2338">
        <v>9</v>
      </c>
      <c r="F2338">
        <v>19</v>
      </c>
      <c r="G2338">
        <v>33.200000000000003</v>
      </c>
      <c r="H2338" t="s">
        <v>26</v>
      </c>
      <c r="I2338">
        <v>15</v>
      </c>
      <c r="J2338">
        <v>50</v>
      </c>
      <c r="K2338">
        <v>4</v>
      </c>
      <c r="L2338">
        <v>-15</v>
      </c>
      <c r="M2338">
        <v>5.78</v>
      </c>
      <c r="O2338">
        <v>1.29</v>
      </c>
      <c r="P2338">
        <v>1.39</v>
      </c>
      <c r="S2338" t="s">
        <v>172</v>
      </c>
      <c r="T2338" t="s">
        <v>172</v>
      </c>
    </row>
    <row r="2339" spans="1:20" x14ac:dyDescent="0.2">
      <c r="A2339">
        <v>3705</v>
      </c>
      <c r="B2339" t="s">
        <v>1359</v>
      </c>
      <c r="C2339">
        <v>80493</v>
      </c>
      <c r="D2339">
        <v>61414</v>
      </c>
      <c r="E2339">
        <v>9</v>
      </c>
      <c r="F2339">
        <v>21</v>
      </c>
      <c r="G2339">
        <v>3.3</v>
      </c>
      <c r="H2339" t="s">
        <v>24</v>
      </c>
      <c r="I2339">
        <v>34</v>
      </c>
      <c r="J2339">
        <v>23</v>
      </c>
      <c r="K2339">
        <v>33</v>
      </c>
      <c r="L2339">
        <v>34</v>
      </c>
      <c r="M2339">
        <v>3.13</v>
      </c>
      <c r="O2339">
        <v>1.55</v>
      </c>
      <c r="P2339">
        <v>1.94</v>
      </c>
      <c r="Q2339">
        <v>0.9</v>
      </c>
      <c r="S2339" t="s">
        <v>1360</v>
      </c>
      <c r="T2339" t="s">
        <v>223</v>
      </c>
    </row>
    <row r="2340" spans="1:20" x14ac:dyDescent="0.2">
      <c r="A2340">
        <v>3706</v>
      </c>
      <c r="B2340" t="s">
        <v>1361</v>
      </c>
      <c r="C2340">
        <v>80499</v>
      </c>
      <c r="D2340">
        <v>155096</v>
      </c>
      <c r="E2340">
        <v>9</v>
      </c>
      <c r="F2340">
        <v>19</v>
      </c>
      <c r="G2340">
        <v>46.4</v>
      </c>
      <c r="H2340" t="s">
        <v>26</v>
      </c>
      <c r="I2340">
        <v>11</v>
      </c>
      <c r="J2340">
        <v>58</v>
      </c>
      <c r="K2340">
        <v>30</v>
      </c>
      <c r="L2340">
        <v>-11</v>
      </c>
      <c r="M2340">
        <v>4.79</v>
      </c>
      <c r="O2340">
        <v>0.93</v>
      </c>
      <c r="P2340">
        <v>0.64</v>
      </c>
      <c r="Q2340">
        <v>0.47</v>
      </c>
      <c r="S2340" t="s">
        <v>71</v>
      </c>
      <c r="T2340" t="s">
        <v>71</v>
      </c>
    </row>
    <row r="2341" spans="1:20" x14ac:dyDescent="0.2">
      <c r="A2341">
        <v>3707</v>
      </c>
      <c r="C2341">
        <v>80546</v>
      </c>
      <c r="D2341">
        <v>61424</v>
      </c>
      <c r="E2341">
        <v>9</v>
      </c>
      <c r="F2341">
        <v>21</v>
      </c>
      <c r="G2341">
        <v>27.2</v>
      </c>
      <c r="H2341" t="s">
        <v>24</v>
      </c>
      <c r="I2341">
        <v>32</v>
      </c>
      <c r="J2341">
        <v>54</v>
      </c>
      <c r="K2341">
        <v>7</v>
      </c>
      <c r="L2341">
        <v>32</v>
      </c>
      <c r="M2341">
        <v>6.16</v>
      </c>
      <c r="O2341">
        <v>1.0900000000000001</v>
      </c>
      <c r="P2341">
        <v>1.04</v>
      </c>
      <c r="S2341" t="s">
        <v>105</v>
      </c>
      <c r="T2341" t="s">
        <v>105</v>
      </c>
    </row>
    <row r="2342" spans="1:20" x14ac:dyDescent="0.2">
      <c r="A2342">
        <v>3709</v>
      </c>
      <c r="B2342" t="s">
        <v>1362</v>
      </c>
      <c r="C2342">
        <v>80586</v>
      </c>
      <c r="D2342">
        <v>136768</v>
      </c>
      <c r="E2342">
        <v>9</v>
      </c>
      <c r="F2342">
        <v>20</v>
      </c>
      <c r="G2342">
        <v>29</v>
      </c>
      <c r="H2342" t="s">
        <v>26</v>
      </c>
      <c r="I2342">
        <v>9</v>
      </c>
      <c r="J2342">
        <v>33</v>
      </c>
      <c r="K2342">
        <v>21</v>
      </c>
      <c r="L2342">
        <v>-9</v>
      </c>
      <c r="M2342">
        <v>4.8</v>
      </c>
      <c r="O2342">
        <v>0.93</v>
      </c>
      <c r="P2342">
        <v>0.67</v>
      </c>
      <c r="Q2342">
        <v>0.44</v>
      </c>
      <c r="S2342" t="s">
        <v>1363</v>
      </c>
      <c r="T2342" t="s">
        <v>71</v>
      </c>
    </row>
    <row r="2343" spans="1:20" x14ac:dyDescent="0.2">
      <c r="A2343">
        <v>3711</v>
      </c>
      <c r="C2343">
        <v>80613</v>
      </c>
      <c r="D2343">
        <v>98517</v>
      </c>
      <c r="E2343">
        <v>9</v>
      </c>
      <c r="F2343">
        <v>21</v>
      </c>
      <c r="G2343">
        <v>15.4</v>
      </c>
      <c r="H2343" t="s">
        <v>24</v>
      </c>
      <c r="I2343">
        <v>15</v>
      </c>
      <c r="J2343">
        <v>22</v>
      </c>
      <c r="K2343">
        <v>16</v>
      </c>
      <c r="L2343">
        <v>15</v>
      </c>
      <c r="M2343">
        <v>6.53</v>
      </c>
      <c r="O2343">
        <v>-0.01</v>
      </c>
      <c r="P2343">
        <v>0.03</v>
      </c>
      <c r="S2343" t="s">
        <v>89</v>
      </c>
      <c r="T2343" t="s">
        <v>89</v>
      </c>
    </row>
    <row r="2344" spans="1:20" x14ac:dyDescent="0.2">
      <c r="A2344">
        <v>3714</v>
      </c>
      <c r="C2344">
        <v>80719</v>
      </c>
      <c r="D2344">
        <v>155114</v>
      </c>
      <c r="E2344">
        <v>9</v>
      </c>
      <c r="F2344">
        <v>20</v>
      </c>
      <c r="G2344">
        <v>55.5</v>
      </c>
      <c r="H2344" t="s">
        <v>26</v>
      </c>
      <c r="I2344">
        <v>15</v>
      </c>
      <c r="J2344">
        <v>37</v>
      </c>
      <c r="K2344">
        <v>4</v>
      </c>
      <c r="L2344">
        <v>-15</v>
      </c>
      <c r="M2344">
        <v>6.33</v>
      </c>
      <c r="O2344">
        <v>0.46</v>
      </c>
      <c r="P2344">
        <v>0.02</v>
      </c>
      <c r="R2344" t="s">
        <v>216</v>
      </c>
      <c r="S2344" t="s">
        <v>217</v>
      </c>
      <c r="T2344" t="s">
        <v>5656</v>
      </c>
    </row>
    <row r="2345" spans="1:20" x14ac:dyDescent="0.2">
      <c r="A2345">
        <v>3719</v>
      </c>
      <c r="C2345">
        <v>80930</v>
      </c>
      <c r="D2345">
        <v>6858</v>
      </c>
      <c r="E2345">
        <v>9</v>
      </c>
      <c r="F2345">
        <v>27</v>
      </c>
      <c r="G2345">
        <v>51.6</v>
      </c>
      <c r="H2345" t="s">
        <v>24</v>
      </c>
      <c r="I2345">
        <v>75</v>
      </c>
      <c r="J2345">
        <v>5</v>
      </c>
      <c r="K2345">
        <v>54</v>
      </c>
      <c r="L2345">
        <v>75</v>
      </c>
      <c r="M2345">
        <v>6.29</v>
      </c>
      <c r="O2345">
        <v>7.0000000000000007E-2</v>
      </c>
      <c r="P2345">
        <v>0.11</v>
      </c>
      <c r="S2345" t="s">
        <v>1366</v>
      </c>
      <c r="T2345" t="s">
        <v>1366</v>
      </c>
    </row>
    <row r="2346" spans="1:20" x14ac:dyDescent="0.2">
      <c r="A2346">
        <v>3722</v>
      </c>
      <c r="C2346">
        <v>80953</v>
      </c>
      <c r="D2346">
        <v>14875</v>
      </c>
      <c r="E2346">
        <v>9</v>
      </c>
      <c r="F2346">
        <v>25</v>
      </c>
      <c r="G2346">
        <v>44.2</v>
      </c>
      <c r="H2346" t="s">
        <v>24</v>
      </c>
      <c r="I2346">
        <v>63</v>
      </c>
      <c r="J2346">
        <v>56</v>
      </c>
      <c r="K2346">
        <v>27</v>
      </c>
      <c r="L2346">
        <v>63</v>
      </c>
      <c r="M2346">
        <v>6.28</v>
      </c>
      <c r="O2346">
        <v>1.46</v>
      </c>
      <c r="P2346">
        <v>1.74</v>
      </c>
      <c r="S2346" t="s">
        <v>125</v>
      </c>
      <c r="T2346" t="s">
        <v>125</v>
      </c>
    </row>
    <row r="2347" spans="1:20" x14ac:dyDescent="0.2">
      <c r="A2347">
        <v>3723</v>
      </c>
      <c r="C2347">
        <v>80956</v>
      </c>
      <c r="D2347">
        <v>80797</v>
      </c>
      <c r="E2347">
        <v>9</v>
      </c>
      <c r="F2347">
        <v>23</v>
      </c>
      <c r="G2347">
        <v>31.8</v>
      </c>
      <c r="H2347" t="s">
        <v>24</v>
      </c>
      <c r="I2347">
        <v>25</v>
      </c>
      <c r="J2347">
        <v>10</v>
      </c>
      <c r="K2347">
        <v>59</v>
      </c>
      <c r="L2347">
        <v>25</v>
      </c>
      <c r="M2347">
        <v>6.41</v>
      </c>
      <c r="O2347">
        <v>0.82</v>
      </c>
      <c r="P2347">
        <v>0.52</v>
      </c>
      <c r="S2347" t="s">
        <v>321</v>
      </c>
      <c r="T2347" t="s">
        <v>321</v>
      </c>
    </row>
    <row r="2348" spans="1:20" x14ac:dyDescent="0.2">
      <c r="A2348">
        <v>3724</v>
      </c>
      <c r="C2348">
        <v>81009</v>
      </c>
      <c r="D2348">
        <v>136799</v>
      </c>
      <c r="E2348">
        <v>9</v>
      </c>
      <c r="F2348">
        <v>22</v>
      </c>
      <c r="G2348">
        <v>50.9</v>
      </c>
      <c r="H2348" t="s">
        <v>26</v>
      </c>
      <c r="I2348">
        <v>9</v>
      </c>
      <c r="J2348">
        <v>50</v>
      </c>
      <c r="K2348">
        <v>20</v>
      </c>
      <c r="L2348">
        <v>-9</v>
      </c>
      <c r="M2348">
        <v>6.53</v>
      </c>
      <c r="O2348">
        <v>0.22</v>
      </c>
      <c r="P2348">
        <v>0.11</v>
      </c>
      <c r="S2348" t="s">
        <v>2241</v>
      </c>
      <c r="T2348" t="s">
        <v>2806</v>
      </c>
    </row>
    <row r="2349" spans="1:20" x14ac:dyDescent="0.2">
      <c r="A2349">
        <v>3725</v>
      </c>
      <c r="C2349">
        <v>81025</v>
      </c>
      <c r="D2349">
        <v>27246</v>
      </c>
      <c r="E2349">
        <v>9</v>
      </c>
      <c r="F2349">
        <v>24</v>
      </c>
      <c r="G2349">
        <v>55.7</v>
      </c>
      <c r="H2349" t="s">
        <v>24</v>
      </c>
      <c r="I2349">
        <v>51</v>
      </c>
      <c r="J2349">
        <v>34</v>
      </c>
      <c r="K2349">
        <v>26</v>
      </c>
      <c r="L2349">
        <v>51</v>
      </c>
      <c r="M2349">
        <v>6.31</v>
      </c>
      <c r="O2349">
        <v>0.75</v>
      </c>
      <c r="S2349" t="s">
        <v>1762</v>
      </c>
      <c r="T2349" t="s">
        <v>1762</v>
      </c>
    </row>
    <row r="2350" spans="1:20" x14ac:dyDescent="0.2">
      <c r="A2350">
        <v>3727</v>
      </c>
      <c r="C2350">
        <v>81039</v>
      </c>
      <c r="D2350">
        <v>61456</v>
      </c>
      <c r="E2350">
        <v>9</v>
      </c>
      <c r="F2350">
        <v>24</v>
      </c>
      <c r="G2350">
        <v>22.5</v>
      </c>
      <c r="H2350" t="s">
        <v>24</v>
      </c>
      <c r="I2350">
        <v>36</v>
      </c>
      <c r="J2350">
        <v>35</v>
      </c>
      <c r="K2350">
        <v>13</v>
      </c>
      <c r="L2350">
        <v>36</v>
      </c>
      <c r="M2350">
        <v>6.67</v>
      </c>
      <c r="O2350">
        <v>0.21</v>
      </c>
      <c r="P2350">
        <v>0.1</v>
      </c>
      <c r="S2350" t="s">
        <v>264</v>
      </c>
      <c r="T2350" t="s">
        <v>264</v>
      </c>
    </row>
    <row r="2351" spans="1:20" x14ac:dyDescent="0.2">
      <c r="A2351">
        <v>3731</v>
      </c>
      <c r="B2351" t="s">
        <v>1368</v>
      </c>
      <c r="C2351">
        <v>81146</v>
      </c>
      <c r="D2351">
        <v>80807</v>
      </c>
      <c r="E2351">
        <v>9</v>
      </c>
      <c r="F2351">
        <v>24</v>
      </c>
      <c r="G2351">
        <v>39.299999999999997</v>
      </c>
      <c r="H2351" t="s">
        <v>24</v>
      </c>
      <c r="I2351">
        <v>26</v>
      </c>
      <c r="J2351">
        <v>10</v>
      </c>
      <c r="K2351">
        <v>56</v>
      </c>
      <c r="L2351">
        <v>26</v>
      </c>
      <c r="M2351">
        <v>4.46</v>
      </c>
      <c r="O2351">
        <v>1.23</v>
      </c>
      <c r="P2351">
        <v>1.31</v>
      </c>
      <c r="Q2351">
        <v>0.63</v>
      </c>
      <c r="S2351" t="s">
        <v>125</v>
      </c>
      <c r="T2351" t="s">
        <v>125</v>
      </c>
    </row>
    <row r="2352" spans="1:20" x14ac:dyDescent="0.2">
      <c r="A2352">
        <v>3736</v>
      </c>
      <c r="C2352">
        <v>81361</v>
      </c>
      <c r="D2352">
        <v>98561</v>
      </c>
      <c r="E2352">
        <v>9</v>
      </c>
      <c r="F2352">
        <v>25</v>
      </c>
      <c r="G2352">
        <v>32.5</v>
      </c>
      <c r="H2352" t="s">
        <v>24</v>
      </c>
      <c r="I2352">
        <v>16</v>
      </c>
      <c r="J2352">
        <v>35</v>
      </c>
      <c r="K2352">
        <v>8</v>
      </c>
      <c r="L2352">
        <v>16</v>
      </c>
      <c r="M2352">
        <v>6.29</v>
      </c>
      <c r="O2352">
        <v>0.97</v>
      </c>
      <c r="R2352" t="s">
        <v>27</v>
      </c>
      <c r="S2352" t="s">
        <v>28</v>
      </c>
      <c r="T2352" t="s">
        <v>3226</v>
      </c>
    </row>
    <row r="2353" spans="1:20" x14ac:dyDescent="0.2">
      <c r="A2353">
        <v>3738</v>
      </c>
      <c r="B2353" t="s">
        <v>1374</v>
      </c>
      <c r="C2353">
        <v>81420</v>
      </c>
      <c r="D2353">
        <v>136832</v>
      </c>
      <c r="E2353">
        <v>9</v>
      </c>
      <c r="F2353">
        <v>25</v>
      </c>
      <c r="G2353">
        <v>24</v>
      </c>
      <c r="H2353" t="s">
        <v>26</v>
      </c>
      <c r="I2353">
        <v>5</v>
      </c>
      <c r="J2353">
        <v>7</v>
      </c>
      <c r="K2353">
        <v>3</v>
      </c>
      <c r="L2353">
        <v>-5</v>
      </c>
      <c r="M2353">
        <v>5.59</v>
      </c>
      <c r="O2353">
        <v>1.52</v>
      </c>
      <c r="P2353">
        <v>1.82</v>
      </c>
      <c r="S2353" t="s">
        <v>77</v>
      </c>
      <c r="T2353" t="s">
        <v>77</v>
      </c>
    </row>
    <row r="2354" spans="1:20" x14ac:dyDescent="0.2">
      <c r="A2354">
        <v>3741</v>
      </c>
      <c r="C2354">
        <v>81567</v>
      </c>
      <c r="D2354">
        <v>136844</v>
      </c>
      <c r="E2354">
        <v>9</v>
      </c>
      <c r="F2354">
        <v>26</v>
      </c>
      <c r="G2354">
        <v>22.3</v>
      </c>
      <c r="H2354" t="s">
        <v>26</v>
      </c>
      <c r="I2354">
        <v>1</v>
      </c>
      <c r="J2354">
        <v>27</v>
      </c>
      <c r="K2354">
        <v>50</v>
      </c>
      <c r="L2354">
        <v>-1</v>
      </c>
      <c r="M2354">
        <v>6.01</v>
      </c>
      <c r="O2354">
        <v>1.32</v>
      </c>
      <c r="P2354">
        <v>1.44</v>
      </c>
      <c r="S2354" t="s">
        <v>2451</v>
      </c>
      <c r="T2354" t="s">
        <v>125</v>
      </c>
    </row>
    <row r="2355" spans="1:20" x14ac:dyDescent="0.2">
      <c r="A2355">
        <v>3743</v>
      </c>
      <c r="C2355">
        <v>81688</v>
      </c>
      <c r="D2355">
        <v>42876</v>
      </c>
      <c r="E2355">
        <v>9</v>
      </c>
      <c r="F2355">
        <v>28</v>
      </c>
      <c r="G2355">
        <v>40</v>
      </c>
      <c r="H2355" t="s">
        <v>24</v>
      </c>
      <c r="I2355">
        <v>45</v>
      </c>
      <c r="J2355">
        <v>36</v>
      </c>
      <c r="K2355">
        <v>5</v>
      </c>
      <c r="L2355">
        <v>45</v>
      </c>
      <c r="M2355">
        <v>5.41</v>
      </c>
      <c r="O2355">
        <v>0.98</v>
      </c>
      <c r="P2355">
        <v>0.74</v>
      </c>
      <c r="S2355" t="s">
        <v>364</v>
      </c>
      <c r="T2355" t="s">
        <v>54</v>
      </c>
    </row>
    <row r="2356" spans="1:20" x14ac:dyDescent="0.2">
      <c r="A2356">
        <v>3744</v>
      </c>
      <c r="B2356" t="s">
        <v>1377</v>
      </c>
      <c r="C2356">
        <v>81728</v>
      </c>
      <c r="D2356">
        <v>136861</v>
      </c>
      <c r="E2356">
        <v>9</v>
      </c>
      <c r="F2356">
        <v>27</v>
      </c>
      <c r="G2356">
        <v>14.6</v>
      </c>
      <c r="H2356" t="s">
        <v>26</v>
      </c>
      <c r="I2356">
        <v>9</v>
      </c>
      <c r="J2356">
        <v>13</v>
      </c>
      <c r="K2356">
        <v>25</v>
      </c>
      <c r="L2356">
        <v>-9</v>
      </c>
      <c r="M2356">
        <v>6.54</v>
      </c>
      <c r="O2356">
        <v>0.05</v>
      </c>
      <c r="P2356">
        <v>0.02</v>
      </c>
      <c r="S2356" t="s">
        <v>114</v>
      </c>
      <c r="T2356" t="s">
        <v>114</v>
      </c>
    </row>
    <row r="2357" spans="1:20" x14ac:dyDescent="0.2">
      <c r="A2357">
        <v>3747</v>
      </c>
      <c r="C2357">
        <v>81790</v>
      </c>
      <c r="D2357">
        <v>27271</v>
      </c>
      <c r="E2357">
        <v>9</v>
      </c>
      <c r="F2357">
        <v>29</v>
      </c>
      <c r="G2357">
        <v>47.6</v>
      </c>
      <c r="H2357" t="s">
        <v>24</v>
      </c>
      <c r="I2357">
        <v>55</v>
      </c>
      <c r="J2357">
        <v>44</v>
      </c>
      <c r="K2357">
        <v>44</v>
      </c>
      <c r="L2357">
        <v>55</v>
      </c>
      <c r="M2357">
        <v>6.45</v>
      </c>
      <c r="N2357" t="s">
        <v>103</v>
      </c>
      <c r="S2357" t="s">
        <v>1378</v>
      </c>
      <c r="T2357" t="s">
        <v>1378</v>
      </c>
    </row>
    <row r="2358" spans="1:20" x14ac:dyDescent="0.2">
      <c r="A2358">
        <v>3748</v>
      </c>
      <c r="B2358" t="s">
        <v>1379</v>
      </c>
      <c r="C2358">
        <v>81797</v>
      </c>
      <c r="D2358">
        <v>136871</v>
      </c>
      <c r="E2358">
        <v>9</v>
      </c>
      <c r="F2358">
        <v>27</v>
      </c>
      <c r="G2358">
        <v>35.200000000000003</v>
      </c>
      <c r="H2358" t="s">
        <v>26</v>
      </c>
      <c r="I2358">
        <v>8</v>
      </c>
      <c r="J2358">
        <v>39</v>
      </c>
      <c r="K2358">
        <v>31</v>
      </c>
      <c r="L2358">
        <v>-8</v>
      </c>
      <c r="M2358">
        <v>1.98</v>
      </c>
      <c r="O2358">
        <v>1.44</v>
      </c>
      <c r="P2358">
        <v>1.72</v>
      </c>
      <c r="Q2358">
        <v>0.77</v>
      </c>
      <c r="S2358" t="s">
        <v>546</v>
      </c>
      <c r="T2358" t="s">
        <v>6036</v>
      </c>
    </row>
    <row r="2359" spans="1:20" x14ac:dyDescent="0.2">
      <c r="A2359">
        <v>3750</v>
      </c>
      <c r="C2359">
        <v>81809</v>
      </c>
      <c r="D2359">
        <v>136872</v>
      </c>
      <c r="E2359">
        <v>9</v>
      </c>
      <c r="F2359">
        <v>27</v>
      </c>
      <c r="G2359">
        <v>46.8</v>
      </c>
      <c r="H2359" t="s">
        <v>26</v>
      </c>
      <c r="I2359">
        <v>6</v>
      </c>
      <c r="J2359">
        <v>4</v>
      </c>
      <c r="K2359">
        <v>16</v>
      </c>
      <c r="L2359">
        <v>-6</v>
      </c>
      <c r="M2359">
        <v>5.38</v>
      </c>
      <c r="O2359">
        <v>0.64</v>
      </c>
      <c r="P2359">
        <v>0.13</v>
      </c>
      <c r="S2359" t="s">
        <v>144</v>
      </c>
      <c r="T2359" t="s">
        <v>144</v>
      </c>
    </row>
    <row r="2360" spans="1:20" x14ac:dyDescent="0.2">
      <c r="A2360">
        <v>3751</v>
      </c>
      <c r="C2360">
        <v>81817</v>
      </c>
      <c r="D2360">
        <v>1551</v>
      </c>
      <c r="E2360">
        <v>9</v>
      </c>
      <c r="F2360">
        <v>37</v>
      </c>
      <c r="G2360">
        <v>5.2</v>
      </c>
      <c r="H2360" t="s">
        <v>24</v>
      </c>
      <c r="I2360">
        <v>81</v>
      </c>
      <c r="J2360">
        <v>19</v>
      </c>
      <c r="K2360">
        <v>35</v>
      </c>
      <c r="L2360">
        <v>81</v>
      </c>
      <c r="M2360">
        <v>4.29</v>
      </c>
      <c r="O2360">
        <v>1.48</v>
      </c>
      <c r="P2360">
        <v>1.72</v>
      </c>
      <c r="Q2360">
        <v>0.74</v>
      </c>
      <c r="S2360" t="s">
        <v>1380</v>
      </c>
      <c r="T2360" t="s">
        <v>105</v>
      </c>
    </row>
    <row r="2361" spans="1:20" x14ac:dyDescent="0.2">
      <c r="A2361">
        <v>3754</v>
      </c>
      <c r="B2361" t="s">
        <v>1381</v>
      </c>
      <c r="C2361">
        <v>81858</v>
      </c>
      <c r="D2361">
        <v>117717</v>
      </c>
      <c r="E2361">
        <v>9</v>
      </c>
      <c r="F2361">
        <v>28</v>
      </c>
      <c r="G2361">
        <v>27.5</v>
      </c>
      <c r="H2361" t="s">
        <v>24</v>
      </c>
      <c r="I2361">
        <v>9</v>
      </c>
      <c r="J2361">
        <v>3</v>
      </c>
      <c r="K2361">
        <v>24</v>
      </c>
      <c r="L2361">
        <v>9</v>
      </c>
      <c r="M2361">
        <v>5.41</v>
      </c>
      <c r="O2361">
        <v>0.6</v>
      </c>
      <c r="P2361">
        <v>0.14000000000000001</v>
      </c>
      <c r="S2361" t="s">
        <v>130</v>
      </c>
      <c r="T2361" t="s">
        <v>130</v>
      </c>
    </row>
    <row r="2362" spans="1:20" x14ac:dyDescent="0.2">
      <c r="A2362">
        <v>3755</v>
      </c>
      <c r="B2362" t="s">
        <v>1382</v>
      </c>
      <c r="C2362">
        <v>81873</v>
      </c>
      <c r="D2362">
        <v>117718</v>
      </c>
      <c r="E2362">
        <v>9</v>
      </c>
      <c r="F2362">
        <v>28</v>
      </c>
      <c r="G2362">
        <v>29.2</v>
      </c>
      <c r="H2362" t="s">
        <v>24</v>
      </c>
      <c r="I2362">
        <v>8</v>
      </c>
      <c r="J2362">
        <v>11</v>
      </c>
      <c r="K2362">
        <v>18</v>
      </c>
      <c r="L2362">
        <v>8</v>
      </c>
      <c r="M2362">
        <v>5.71</v>
      </c>
      <c r="O2362">
        <v>1.04</v>
      </c>
      <c r="P2362">
        <v>0.9</v>
      </c>
      <c r="S2362" t="s">
        <v>54</v>
      </c>
      <c r="T2362" t="s">
        <v>54</v>
      </c>
    </row>
    <row r="2363" spans="1:20" x14ac:dyDescent="0.2">
      <c r="A2363">
        <v>3757</v>
      </c>
      <c r="B2363" t="s">
        <v>1383</v>
      </c>
      <c r="C2363">
        <v>81937</v>
      </c>
      <c r="D2363">
        <v>14908</v>
      </c>
      <c r="E2363">
        <v>9</v>
      </c>
      <c r="F2363">
        <v>31</v>
      </c>
      <c r="G2363">
        <v>31.7</v>
      </c>
      <c r="H2363" t="s">
        <v>24</v>
      </c>
      <c r="I2363">
        <v>63</v>
      </c>
      <c r="J2363">
        <v>3</v>
      </c>
      <c r="K2363">
        <v>43</v>
      </c>
      <c r="L2363">
        <v>63</v>
      </c>
      <c r="M2363">
        <v>3.67</v>
      </c>
      <c r="O2363">
        <v>0.33</v>
      </c>
      <c r="P2363">
        <v>0.1</v>
      </c>
      <c r="Q2363">
        <v>0.18</v>
      </c>
      <c r="S2363" t="s">
        <v>88</v>
      </c>
      <c r="T2363" t="s">
        <v>88</v>
      </c>
    </row>
    <row r="2364" spans="1:20" x14ac:dyDescent="0.2">
      <c r="A2364">
        <v>3758</v>
      </c>
      <c r="C2364">
        <v>81980</v>
      </c>
      <c r="D2364">
        <v>136894</v>
      </c>
      <c r="E2364">
        <v>9</v>
      </c>
      <c r="F2364">
        <v>29</v>
      </c>
      <c r="G2364">
        <v>2.2000000000000002</v>
      </c>
      <c r="H2364" t="s">
        <v>26</v>
      </c>
      <c r="I2364">
        <v>1</v>
      </c>
      <c r="J2364">
        <v>15</v>
      </c>
      <c r="K2364">
        <v>25</v>
      </c>
      <c r="L2364">
        <v>-1</v>
      </c>
      <c r="M2364">
        <v>6.27</v>
      </c>
      <c r="O2364">
        <v>0.27</v>
      </c>
      <c r="P2364">
        <v>0.11</v>
      </c>
      <c r="S2364" t="s">
        <v>280</v>
      </c>
      <c r="T2364" t="s">
        <v>280</v>
      </c>
    </row>
    <row r="2365" spans="1:20" x14ac:dyDescent="0.2">
      <c r="A2365">
        <v>3759</v>
      </c>
      <c r="B2365" t="s">
        <v>1384</v>
      </c>
      <c r="C2365">
        <v>81997</v>
      </c>
      <c r="D2365">
        <v>136895</v>
      </c>
      <c r="E2365">
        <v>9</v>
      </c>
      <c r="F2365">
        <v>29</v>
      </c>
      <c r="G2365">
        <v>8.9</v>
      </c>
      <c r="H2365" t="s">
        <v>26</v>
      </c>
      <c r="I2365">
        <v>2</v>
      </c>
      <c r="J2365">
        <v>46</v>
      </c>
      <c r="K2365">
        <v>8</v>
      </c>
      <c r="L2365">
        <v>-2</v>
      </c>
      <c r="M2365">
        <v>4.5999999999999996</v>
      </c>
      <c r="O2365">
        <v>0.46</v>
      </c>
      <c r="P2365">
        <v>0</v>
      </c>
      <c r="Q2365">
        <v>0.22</v>
      </c>
      <c r="S2365" t="s">
        <v>204</v>
      </c>
      <c r="T2365" t="s">
        <v>204</v>
      </c>
    </row>
    <row r="2366" spans="1:20" x14ac:dyDescent="0.2">
      <c r="A2366">
        <v>3760</v>
      </c>
      <c r="C2366">
        <v>82043</v>
      </c>
      <c r="D2366">
        <v>136899</v>
      </c>
      <c r="E2366">
        <v>9</v>
      </c>
      <c r="F2366">
        <v>29</v>
      </c>
      <c r="G2366">
        <v>24.5</v>
      </c>
      <c r="H2366" t="s">
        <v>26</v>
      </c>
      <c r="I2366">
        <v>2</v>
      </c>
      <c r="J2366">
        <v>12</v>
      </c>
      <c r="K2366">
        <v>19</v>
      </c>
      <c r="L2366">
        <v>-2</v>
      </c>
      <c r="M2366">
        <v>6.14</v>
      </c>
      <c r="O2366">
        <v>0.22</v>
      </c>
      <c r="P2366">
        <v>0.16</v>
      </c>
      <c r="S2366" t="s">
        <v>423</v>
      </c>
      <c r="T2366" t="s">
        <v>423</v>
      </c>
    </row>
    <row r="2367" spans="1:20" x14ac:dyDescent="0.2">
      <c r="A2367">
        <v>3762</v>
      </c>
      <c r="C2367">
        <v>82074</v>
      </c>
      <c r="D2367">
        <v>136900</v>
      </c>
      <c r="E2367">
        <v>9</v>
      </c>
      <c r="F2367">
        <v>29</v>
      </c>
      <c r="G2367">
        <v>32.4</v>
      </c>
      <c r="H2367" t="s">
        <v>26</v>
      </c>
      <c r="I2367">
        <v>4</v>
      </c>
      <c r="J2367">
        <v>14</v>
      </c>
      <c r="K2367">
        <v>50</v>
      </c>
      <c r="L2367">
        <v>-4</v>
      </c>
      <c r="M2367">
        <v>6.26</v>
      </c>
      <c r="O2367">
        <v>0.84</v>
      </c>
      <c r="P2367">
        <v>0.4</v>
      </c>
      <c r="S2367" t="s">
        <v>3032</v>
      </c>
      <c r="T2367" t="s">
        <v>3032</v>
      </c>
    </row>
    <row r="2368" spans="1:20" x14ac:dyDescent="0.2">
      <c r="A2368">
        <v>3764</v>
      </c>
      <c r="B2368" t="s">
        <v>1385</v>
      </c>
      <c r="C2368">
        <v>82087</v>
      </c>
      <c r="D2368">
        <v>61529</v>
      </c>
      <c r="E2368">
        <v>9</v>
      </c>
      <c r="F2368">
        <v>30</v>
      </c>
      <c r="G2368">
        <v>43.2</v>
      </c>
      <c r="H2368" t="s">
        <v>24</v>
      </c>
      <c r="I2368">
        <v>33</v>
      </c>
      <c r="J2368">
        <v>39</v>
      </c>
      <c r="K2368">
        <v>20</v>
      </c>
      <c r="L2368">
        <v>33</v>
      </c>
      <c r="M2368">
        <v>5.85</v>
      </c>
      <c r="O2368">
        <v>1.05</v>
      </c>
      <c r="R2368" t="s">
        <v>27</v>
      </c>
      <c r="S2368" t="s">
        <v>51</v>
      </c>
      <c r="T2368" t="s">
        <v>3242</v>
      </c>
    </row>
    <row r="2369" spans="1:20" x14ac:dyDescent="0.2">
      <c r="A2369">
        <v>3768</v>
      </c>
      <c r="B2369" t="s">
        <v>1387</v>
      </c>
      <c r="C2369">
        <v>82189</v>
      </c>
      <c r="D2369">
        <v>6898</v>
      </c>
      <c r="E2369">
        <v>9</v>
      </c>
      <c r="F2369">
        <v>34</v>
      </c>
      <c r="G2369">
        <v>53.6</v>
      </c>
      <c r="H2369" t="s">
        <v>24</v>
      </c>
      <c r="I2369">
        <v>72</v>
      </c>
      <c r="J2369">
        <v>12</v>
      </c>
      <c r="K2369">
        <v>20</v>
      </c>
      <c r="L2369">
        <v>72</v>
      </c>
      <c r="M2369">
        <v>5.72</v>
      </c>
      <c r="O2369">
        <v>0.48</v>
      </c>
      <c r="P2369">
        <v>-0.01</v>
      </c>
      <c r="S2369" t="s">
        <v>75</v>
      </c>
      <c r="T2369" t="s">
        <v>75</v>
      </c>
    </row>
    <row r="2370" spans="1:20" x14ac:dyDescent="0.2">
      <c r="A2370">
        <v>3769</v>
      </c>
      <c r="B2370" t="s">
        <v>1388</v>
      </c>
      <c r="C2370">
        <v>82198</v>
      </c>
      <c r="D2370">
        <v>61540</v>
      </c>
      <c r="E2370">
        <v>9</v>
      </c>
      <c r="F2370">
        <v>31</v>
      </c>
      <c r="G2370">
        <v>32.4</v>
      </c>
      <c r="H2370" t="s">
        <v>24</v>
      </c>
      <c r="I2370">
        <v>35</v>
      </c>
      <c r="J2370">
        <v>6</v>
      </c>
      <c r="K2370">
        <v>11</v>
      </c>
      <c r="L2370">
        <v>35</v>
      </c>
      <c r="M2370">
        <v>5.37</v>
      </c>
      <c r="O2370">
        <v>1.53</v>
      </c>
      <c r="P2370">
        <v>1.81</v>
      </c>
      <c r="S2370" t="s">
        <v>1389</v>
      </c>
      <c r="T2370" t="s">
        <v>419</v>
      </c>
    </row>
    <row r="2371" spans="1:20" x14ac:dyDescent="0.2">
      <c r="A2371">
        <v>3771</v>
      </c>
      <c r="B2371" t="s">
        <v>1390</v>
      </c>
      <c r="C2371">
        <v>82210</v>
      </c>
      <c r="D2371">
        <v>6897</v>
      </c>
      <c r="E2371">
        <v>9</v>
      </c>
      <c r="F2371">
        <v>34</v>
      </c>
      <c r="G2371">
        <v>28.9</v>
      </c>
      <c r="H2371" t="s">
        <v>24</v>
      </c>
      <c r="I2371">
        <v>69</v>
      </c>
      <c r="J2371">
        <v>49</v>
      </c>
      <c r="K2371">
        <v>49</v>
      </c>
      <c r="L2371">
        <v>69</v>
      </c>
      <c r="M2371">
        <v>4.5599999999999996</v>
      </c>
      <c r="O2371">
        <v>0.77</v>
      </c>
      <c r="P2371">
        <v>0.34</v>
      </c>
      <c r="Q2371">
        <v>0.41</v>
      </c>
      <c r="S2371" t="s">
        <v>1392</v>
      </c>
      <c r="T2371" t="s">
        <v>2041</v>
      </c>
    </row>
    <row r="2372" spans="1:20" x14ac:dyDescent="0.2">
      <c r="A2372">
        <v>3772</v>
      </c>
      <c r="C2372">
        <v>82232</v>
      </c>
      <c r="D2372">
        <v>155246</v>
      </c>
      <c r="E2372">
        <v>9</v>
      </c>
      <c r="F2372">
        <v>30</v>
      </c>
      <c r="G2372">
        <v>22.6</v>
      </c>
      <c r="H2372" t="s">
        <v>26</v>
      </c>
      <c r="I2372">
        <v>15</v>
      </c>
      <c r="J2372">
        <v>34</v>
      </c>
      <c r="K2372">
        <v>38</v>
      </c>
      <c r="L2372">
        <v>-15</v>
      </c>
      <c r="M2372">
        <v>5.85</v>
      </c>
      <c r="O2372">
        <v>1.2</v>
      </c>
      <c r="P2372">
        <v>1.22</v>
      </c>
      <c r="R2372" t="s">
        <v>27</v>
      </c>
      <c r="S2372" t="s">
        <v>133</v>
      </c>
      <c r="T2372" t="s">
        <v>9573</v>
      </c>
    </row>
    <row r="2373" spans="1:20" x14ac:dyDescent="0.2">
      <c r="A2373">
        <v>3773</v>
      </c>
      <c r="B2373" t="s">
        <v>1393</v>
      </c>
      <c r="C2373">
        <v>82308</v>
      </c>
      <c r="D2373">
        <v>80885</v>
      </c>
      <c r="E2373">
        <v>9</v>
      </c>
      <c r="F2373">
        <v>31</v>
      </c>
      <c r="G2373">
        <v>43.2</v>
      </c>
      <c r="H2373" t="s">
        <v>24</v>
      </c>
      <c r="I2373">
        <v>22</v>
      </c>
      <c r="J2373">
        <v>58</v>
      </c>
      <c r="K2373">
        <v>5</v>
      </c>
      <c r="L2373">
        <v>22</v>
      </c>
      <c r="M2373">
        <v>4.3099999999999996</v>
      </c>
      <c r="O2373">
        <v>1.54</v>
      </c>
      <c r="P2373">
        <v>1.89</v>
      </c>
      <c r="Q2373">
        <v>0.89</v>
      </c>
      <c r="S2373" t="s">
        <v>77</v>
      </c>
      <c r="T2373" t="s">
        <v>77</v>
      </c>
    </row>
    <row r="2374" spans="1:20" x14ac:dyDescent="0.2">
      <c r="A2374">
        <v>3774</v>
      </c>
      <c r="C2374">
        <v>82327</v>
      </c>
      <c r="D2374">
        <v>6900</v>
      </c>
      <c r="E2374">
        <v>9</v>
      </c>
      <c r="F2374">
        <v>36</v>
      </c>
      <c r="G2374">
        <v>6.8</v>
      </c>
      <c r="H2374" t="s">
        <v>24</v>
      </c>
      <c r="I2374">
        <v>74</v>
      </c>
      <c r="J2374">
        <v>19</v>
      </c>
      <c r="K2374">
        <v>4</v>
      </c>
      <c r="L2374">
        <v>74</v>
      </c>
      <c r="M2374">
        <v>6.46</v>
      </c>
      <c r="O2374">
        <v>-0.1</v>
      </c>
      <c r="P2374">
        <v>-0.33</v>
      </c>
      <c r="S2374" t="s">
        <v>102</v>
      </c>
      <c r="T2374" t="s">
        <v>102</v>
      </c>
    </row>
    <row r="2375" spans="1:20" x14ac:dyDescent="0.2">
      <c r="A2375">
        <v>3775</v>
      </c>
      <c r="B2375" t="s">
        <v>1394</v>
      </c>
      <c r="C2375">
        <v>82328</v>
      </c>
      <c r="D2375">
        <v>27289</v>
      </c>
      <c r="E2375">
        <v>9</v>
      </c>
      <c r="F2375">
        <v>32</v>
      </c>
      <c r="G2375">
        <v>51.4</v>
      </c>
      <c r="H2375" t="s">
        <v>24</v>
      </c>
      <c r="I2375">
        <v>51</v>
      </c>
      <c r="J2375">
        <v>40</v>
      </c>
      <c r="K2375">
        <v>38</v>
      </c>
      <c r="L2375">
        <v>51</v>
      </c>
      <c r="M2375">
        <v>3.17</v>
      </c>
      <c r="O2375">
        <v>0.46</v>
      </c>
      <c r="P2375">
        <v>0.02</v>
      </c>
      <c r="Q2375">
        <v>0.27</v>
      </c>
      <c r="S2375" t="s">
        <v>439</v>
      </c>
      <c r="T2375" t="s">
        <v>439</v>
      </c>
    </row>
    <row r="2376" spans="1:20" x14ac:dyDescent="0.2">
      <c r="A2376">
        <v>3778</v>
      </c>
      <c r="C2376">
        <v>82380</v>
      </c>
      <c r="D2376">
        <v>42914</v>
      </c>
      <c r="E2376">
        <v>9</v>
      </c>
      <c r="F2376">
        <v>33</v>
      </c>
      <c r="G2376">
        <v>7.2</v>
      </c>
      <c r="H2376" t="s">
        <v>24</v>
      </c>
      <c r="I2376">
        <v>49</v>
      </c>
      <c r="J2376">
        <v>26</v>
      </c>
      <c r="K2376">
        <v>19</v>
      </c>
      <c r="L2376">
        <v>49</v>
      </c>
      <c r="M2376">
        <v>6.76</v>
      </c>
      <c r="S2376" t="s">
        <v>310</v>
      </c>
      <c r="T2376" t="s">
        <v>310</v>
      </c>
    </row>
    <row r="2377" spans="1:20" x14ac:dyDescent="0.2">
      <c r="A2377">
        <v>3779</v>
      </c>
      <c r="B2377" t="s">
        <v>1395</v>
      </c>
      <c r="C2377">
        <v>82381</v>
      </c>
      <c r="D2377">
        <v>117751</v>
      </c>
      <c r="E2377">
        <v>9</v>
      </c>
      <c r="F2377">
        <v>31</v>
      </c>
      <c r="G2377">
        <v>57.6</v>
      </c>
      <c r="H2377" t="s">
        <v>24</v>
      </c>
      <c r="I2377">
        <v>9</v>
      </c>
      <c r="J2377">
        <v>42</v>
      </c>
      <c r="K2377">
        <v>57</v>
      </c>
      <c r="L2377">
        <v>9</v>
      </c>
      <c r="M2377">
        <v>5.07</v>
      </c>
      <c r="O2377">
        <v>1.37</v>
      </c>
      <c r="P2377">
        <v>1.53</v>
      </c>
      <c r="S2377" t="s">
        <v>1396</v>
      </c>
      <c r="T2377" t="s">
        <v>5935</v>
      </c>
    </row>
    <row r="2378" spans="1:20" x14ac:dyDescent="0.2">
      <c r="A2378">
        <v>3782</v>
      </c>
      <c r="B2378" t="s">
        <v>1398</v>
      </c>
      <c r="C2378">
        <v>82395</v>
      </c>
      <c r="D2378">
        <v>98627</v>
      </c>
      <c r="E2378">
        <v>9</v>
      </c>
      <c r="F2378">
        <v>31</v>
      </c>
      <c r="G2378">
        <v>56.7</v>
      </c>
      <c r="H2378" t="s">
        <v>24</v>
      </c>
      <c r="I2378">
        <v>11</v>
      </c>
      <c r="J2378">
        <v>17</v>
      </c>
      <c r="K2378">
        <v>59</v>
      </c>
      <c r="L2378">
        <v>11</v>
      </c>
      <c r="M2378">
        <v>4.97</v>
      </c>
      <c r="O2378">
        <v>1.05</v>
      </c>
      <c r="P2378">
        <v>0.86</v>
      </c>
      <c r="Q2378">
        <v>0.52</v>
      </c>
      <c r="S2378" t="s">
        <v>1399</v>
      </c>
      <c r="T2378" t="s">
        <v>5911</v>
      </c>
    </row>
    <row r="2379" spans="1:20" x14ac:dyDescent="0.2">
      <c r="A2379">
        <v>3785</v>
      </c>
      <c r="C2379">
        <v>82428</v>
      </c>
      <c r="D2379">
        <v>155257</v>
      </c>
      <c r="E2379">
        <v>9</v>
      </c>
      <c r="F2379">
        <v>31</v>
      </c>
      <c r="G2379">
        <v>38.9</v>
      </c>
      <c r="H2379" t="s">
        <v>26</v>
      </c>
      <c r="I2379">
        <v>10</v>
      </c>
      <c r="J2379">
        <v>33</v>
      </c>
      <c r="K2379">
        <v>8</v>
      </c>
      <c r="L2379">
        <v>-10</v>
      </c>
      <c r="M2379">
        <v>6.14</v>
      </c>
      <c r="O2379">
        <v>0.24</v>
      </c>
      <c r="P2379">
        <v>0.1</v>
      </c>
      <c r="S2379" t="s">
        <v>280</v>
      </c>
      <c r="T2379" t="s">
        <v>280</v>
      </c>
    </row>
    <row r="2380" spans="1:20" x14ac:dyDescent="0.2">
      <c r="A2380">
        <v>3787</v>
      </c>
      <c r="B2380" t="s">
        <v>1402</v>
      </c>
      <c r="C2380">
        <v>82446</v>
      </c>
      <c r="D2380">
        <v>136932</v>
      </c>
      <c r="E2380">
        <v>9</v>
      </c>
      <c r="F2380">
        <v>31</v>
      </c>
      <c r="G2380">
        <v>58.9</v>
      </c>
      <c r="H2380" t="s">
        <v>26</v>
      </c>
      <c r="I2380">
        <v>1</v>
      </c>
      <c r="J2380">
        <v>11</v>
      </c>
      <c r="K2380">
        <v>6</v>
      </c>
      <c r="L2380">
        <v>-1</v>
      </c>
      <c r="M2380">
        <v>4.57</v>
      </c>
      <c r="O2380">
        <v>0.1</v>
      </c>
      <c r="P2380">
        <v>0.09</v>
      </c>
      <c r="Q2380">
        <v>0.06</v>
      </c>
      <c r="S2380" t="s">
        <v>298</v>
      </c>
      <c r="T2380" t="s">
        <v>298</v>
      </c>
    </row>
    <row r="2381" spans="1:20" x14ac:dyDescent="0.2">
      <c r="A2381">
        <v>3788</v>
      </c>
      <c r="C2381">
        <v>82477</v>
      </c>
      <c r="D2381">
        <v>155262</v>
      </c>
      <c r="E2381">
        <v>9</v>
      </c>
      <c r="F2381">
        <v>31</v>
      </c>
      <c r="G2381">
        <v>55.8</v>
      </c>
      <c r="H2381" t="s">
        <v>26</v>
      </c>
      <c r="I2381">
        <v>10</v>
      </c>
      <c r="J2381">
        <v>22</v>
      </c>
      <c r="K2381">
        <v>14</v>
      </c>
      <c r="L2381">
        <v>-10</v>
      </c>
      <c r="M2381">
        <v>6.13</v>
      </c>
      <c r="O2381">
        <v>1.19</v>
      </c>
      <c r="P2381">
        <v>1.17</v>
      </c>
      <c r="S2381" t="s">
        <v>197</v>
      </c>
      <c r="T2381" t="s">
        <v>197</v>
      </c>
    </row>
    <row r="2382" spans="1:20" x14ac:dyDescent="0.2">
      <c r="A2382">
        <v>3791</v>
      </c>
      <c r="B2382" t="s">
        <v>1404</v>
      </c>
      <c r="C2382">
        <v>82522</v>
      </c>
      <c r="D2382">
        <v>61561</v>
      </c>
      <c r="E2382">
        <v>9</v>
      </c>
      <c r="F2382">
        <v>33</v>
      </c>
      <c r="G2382">
        <v>30.3</v>
      </c>
      <c r="H2382" t="s">
        <v>24</v>
      </c>
      <c r="I2382">
        <v>36</v>
      </c>
      <c r="J2382">
        <v>29</v>
      </c>
      <c r="K2382">
        <v>13</v>
      </c>
      <c r="L2382">
        <v>36</v>
      </c>
      <c r="M2382">
        <v>6.18</v>
      </c>
      <c r="O2382">
        <v>1.27</v>
      </c>
      <c r="R2382" t="s">
        <v>27</v>
      </c>
      <c r="S2382" t="s">
        <v>80</v>
      </c>
      <c r="T2382" t="s">
        <v>3264</v>
      </c>
    </row>
    <row r="2383" spans="1:20" x14ac:dyDescent="0.2">
      <c r="A2383">
        <v>3792</v>
      </c>
      <c r="C2383">
        <v>82523</v>
      </c>
      <c r="D2383">
        <v>80900</v>
      </c>
      <c r="E2383">
        <v>9</v>
      </c>
      <c r="F2383">
        <v>33</v>
      </c>
      <c r="G2383">
        <v>18.3</v>
      </c>
      <c r="H2383" t="s">
        <v>24</v>
      </c>
      <c r="I2383">
        <v>28</v>
      </c>
      <c r="J2383">
        <v>22</v>
      </c>
      <c r="K2383">
        <v>5</v>
      </c>
      <c r="L2383">
        <v>28</v>
      </c>
      <c r="M2383">
        <v>6.53</v>
      </c>
      <c r="O2383">
        <v>0.12</v>
      </c>
      <c r="P2383">
        <v>0.1</v>
      </c>
      <c r="S2383" t="s">
        <v>2983</v>
      </c>
      <c r="T2383" t="s">
        <v>2983</v>
      </c>
    </row>
    <row r="2384" spans="1:20" x14ac:dyDescent="0.2">
      <c r="A2384">
        <v>3794</v>
      </c>
      <c r="C2384">
        <v>82543</v>
      </c>
      <c r="D2384">
        <v>117757</v>
      </c>
      <c r="E2384">
        <v>9</v>
      </c>
      <c r="F2384">
        <v>32</v>
      </c>
      <c r="G2384">
        <v>41.4</v>
      </c>
      <c r="H2384" t="s">
        <v>24</v>
      </c>
      <c r="I2384">
        <v>1</v>
      </c>
      <c r="J2384">
        <v>51</v>
      </c>
      <c r="K2384">
        <v>51</v>
      </c>
      <c r="L2384">
        <v>1</v>
      </c>
      <c r="M2384">
        <v>6.11</v>
      </c>
      <c r="O2384">
        <v>0.62</v>
      </c>
      <c r="P2384">
        <v>0.27</v>
      </c>
      <c r="S2384" t="s">
        <v>303</v>
      </c>
      <c r="T2384" t="s">
        <v>5740</v>
      </c>
    </row>
    <row r="2385" spans="1:20" x14ac:dyDescent="0.2">
      <c r="A2385">
        <v>3797</v>
      </c>
      <c r="C2385">
        <v>82582</v>
      </c>
      <c r="D2385">
        <v>42924</v>
      </c>
      <c r="E2385">
        <v>9</v>
      </c>
      <c r="F2385">
        <v>34</v>
      </c>
      <c r="G2385">
        <v>19.600000000000001</v>
      </c>
      <c r="H2385" t="s">
        <v>24</v>
      </c>
      <c r="I2385">
        <v>46</v>
      </c>
      <c r="J2385">
        <v>54</v>
      </c>
      <c r="K2385">
        <v>8</v>
      </c>
      <c r="L2385">
        <v>46</v>
      </c>
      <c r="M2385">
        <v>6.52</v>
      </c>
      <c r="O2385">
        <v>0.22</v>
      </c>
      <c r="P2385">
        <v>0.09</v>
      </c>
      <c r="S2385" t="s">
        <v>264</v>
      </c>
      <c r="T2385" t="s">
        <v>264</v>
      </c>
    </row>
    <row r="2386" spans="1:20" x14ac:dyDescent="0.2">
      <c r="A2386">
        <v>3799</v>
      </c>
      <c r="B2386" t="s">
        <v>1407</v>
      </c>
      <c r="C2386">
        <v>82621</v>
      </c>
      <c r="D2386">
        <v>27298</v>
      </c>
      <c r="E2386">
        <v>9</v>
      </c>
      <c r="F2386">
        <v>34</v>
      </c>
      <c r="G2386">
        <v>49.5</v>
      </c>
      <c r="H2386" t="s">
        <v>24</v>
      </c>
      <c r="I2386">
        <v>52</v>
      </c>
      <c r="J2386">
        <v>3</v>
      </c>
      <c r="K2386">
        <v>5</v>
      </c>
      <c r="L2386">
        <v>52</v>
      </c>
      <c r="M2386">
        <v>4.5</v>
      </c>
      <c r="O2386">
        <v>0.01</v>
      </c>
      <c r="P2386">
        <v>0.04</v>
      </c>
      <c r="Q2386">
        <v>0.01</v>
      </c>
      <c r="S2386" t="s">
        <v>114</v>
      </c>
      <c r="T2386" t="s">
        <v>114</v>
      </c>
    </row>
    <row r="2387" spans="1:20" x14ac:dyDescent="0.2">
      <c r="A2387">
        <v>3800</v>
      </c>
      <c r="B2387" t="s">
        <v>1408</v>
      </c>
      <c r="C2387">
        <v>82635</v>
      </c>
      <c r="D2387">
        <v>61570</v>
      </c>
      <c r="E2387">
        <v>9</v>
      </c>
      <c r="F2387">
        <v>34</v>
      </c>
      <c r="G2387">
        <v>13.4</v>
      </c>
      <c r="H2387" t="s">
        <v>24</v>
      </c>
      <c r="I2387">
        <v>36</v>
      </c>
      <c r="J2387">
        <v>23</v>
      </c>
      <c r="K2387">
        <v>51</v>
      </c>
      <c r="L2387">
        <v>36</v>
      </c>
      <c r="M2387">
        <v>4.55</v>
      </c>
      <c r="O2387">
        <v>0.92</v>
      </c>
      <c r="P2387">
        <v>0.62</v>
      </c>
      <c r="Q2387">
        <v>0.46</v>
      </c>
      <c r="S2387" t="s">
        <v>601</v>
      </c>
      <c r="T2387" t="s">
        <v>5869</v>
      </c>
    </row>
    <row r="2388" spans="1:20" x14ac:dyDescent="0.2">
      <c r="A2388">
        <v>3801</v>
      </c>
      <c r="C2388">
        <v>82638</v>
      </c>
      <c r="D2388">
        <v>136945</v>
      </c>
      <c r="E2388">
        <v>9</v>
      </c>
      <c r="F2388">
        <v>33</v>
      </c>
      <c r="G2388">
        <v>2.1</v>
      </c>
      <c r="H2388" t="s">
        <v>26</v>
      </c>
      <c r="I2388">
        <v>8</v>
      </c>
      <c r="J2388">
        <v>30</v>
      </c>
      <c r="K2388">
        <v>19</v>
      </c>
      <c r="L2388">
        <v>-8</v>
      </c>
      <c r="M2388">
        <v>6.12</v>
      </c>
      <c r="O2388">
        <v>0.98</v>
      </c>
      <c r="P2388">
        <v>0.71</v>
      </c>
      <c r="S2388" t="s">
        <v>197</v>
      </c>
      <c r="T2388" t="s">
        <v>197</v>
      </c>
    </row>
    <row r="2389" spans="1:20" x14ac:dyDescent="0.2">
      <c r="A2389">
        <v>3802</v>
      </c>
      <c r="C2389">
        <v>82660</v>
      </c>
      <c r="D2389">
        <v>155281</v>
      </c>
      <c r="E2389">
        <v>9</v>
      </c>
      <c r="F2389">
        <v>32</v>
      </c>
      <c r="G2389">
        <v>55.8</v>
      </c>
      <c r="H2389" t="s">
        <v>26</v>
      </c>
      <c r="I2389">
        <v>13</v>
      </c>
      <c r="J2389">
        <v>31</v>
      </c>
      <c r="K2389">
        <v>1</v>
      </c>
      <c r="L2389">
        <v>-13</v>
      </c>
      <c r="M2389">
        <v>5.94</v>
      </c>
      <c r="O2389">
        <v>1.5</v>
      </c>
      <c r="P2389">
        <v>1.74</v>
      </c>
      <c r="S2389" t="s">
        <v>77</v>
      </c>
      <c r="T2389" t="s">
        <v>77</v>
      </c>
    </row>
    <row r="2390" spans="1:20" x14ac:dyDescent="0.2">
      <c r="A2390">
        <v>3804</v>
      </c>
      <c r="C2390">
        <v>82670</v>
      </c>
      <c r="D2390">
        <v>80909</v>
      </c>
      <c r="E2390">
        <v>9</v>
      </c>
      <c r="F2390">
        <v>33</v>
      </c>
      <c r="G2390">
        <v>59.1</v>
      </c>
      <c r="H2390" t="s">
        <v>24</v>
      </c>
      <c r="I2390">
        <v>23</v>
      </c>
      <c r="J2390">
        <v>27</v>
      </c>
      <c r="K2390">
        <v>14</v>
      </c>
      <c r="L2390">
        <v>23</v>
      </c>
      <c r="M2390">
        <v>6.25</v>
      </c>
      <c r="O2390">
        <v>1.46</v>
      </c>
      <c r="R2390" t="s">
        <v>27</v>
      </c>
      <c r="S2390" t="s">
        <v>1411</v>
      </c>
      <c r="T2390" t="s">
        <v>9806</v>
      </c>
    </row>
    <row r="2391" spans="1:20" x14ac:dyDescent="0.2">
      <c r="A2391">
        <v>3805</v>
      </c>
      <c r="C2391">
        <v>82674</v>
      </c>
      <c r="D2391">
        <v>136951</v>
      </c>
      <c r="E2391">
        <v>9</v>
      </c>
      <c r="F2391">
        <v>33</v>
      </c>
      <c r="G2391">
        <v>20.100000000000001</v>
      </c>
      <c r="H2391" t="s">
        <v>26</v>
      </c>
      <c r="I2391">
        <v>7</v>
      </c>
      <c r="J2391">
        <v>11</v>
      </c>
      <c r="K2391">
        <v>24</v>
      </c>
      <c r="L2391">
        <v>-7</v>
      </c>
      <c r="M2391">
        <v>6.24</v>
      </c>
      <c r="O2391">
        <v>1.17</v>
      </c>
      <c r="P2391">
        <v>1.25</v>
      </c>
      <c r="S2391" t="s">
        <v>197</v>
      </c>
      <c r="T2391" t="s">
        <v>197</v>
      </c>
    </row>
    <row r="2392" spans="1:20" x14ac:dyDescent="0.2">
      <c r="A2392">
        <v>3806</v>
      </c>
      <c r="C2392">
        <v>82685</v>
      </c>
      <c r="D2392">
        <v>6915</v>
      </c>
      <c r="E2392">
        <v>9</v>
      </c>
      <c r="F2392">
        <v>37</v>
      </c>
      <c r="G2392">
        <v>56.2</v>
      </c>
      <c r="H2392" t="s">
        <v>24</v>
      </c>
      <c r="I2392">
        <v>73</v>
      </c>
      <c r="J2392">
        <v>4</v>
      </c>
      <c r="K2392">
        <v>50</v>
      </c>
      <c r="L2392">
        <v>73</v>
      </c>
      <c r="M2392">
        <v>6.42</v>
      </c>
      <c r="N2392" t="s">
        <v>103</v>
      </c>
      <c r="S2392" t="s">
        <v>1412</v>
      </c>
      <c r="T2392" t="s">
        <v>3259</v>
      </c>
    </row>
    <row r="2393" spans="1:20" x14ac:dyDescent="0.2">
      <c r="A2393">
        <v>3809</v>
      </c>
      <c r="C2393">
        <v>82741</v>
      </c>
      <c r="D2393">
        <v>61578</v>
      </c>
      <c r="E2393">
        <v>9</v>
      </c>
      <c r="F2393">
        <v>35</v>
      </c>
      <c r="G2393">
        <v>3.8</v>
      </c>
      <c r="H2393" t="s">
        <v>24</v>
      </c>
      <c r="I2393">
        <v>39</v>
      </c>
      <c r="J2393">
        <v>37</v>
      </c>
      <c r="K2393">
        <v>17</v>
      </c>
      <c r="L2393">
        <v>39</v>
      </c>
      <c r="M2393">
        <v>4.8099999999999996</v>
      </c>
      <c r="O2393">
        <v>0.99</v>
      </c>
      <c r="P2393">
        <v>0.76</v>
      </c>
      <c r="Q2393">
        <v>0.53</v>
      </c>
      <c r="S2393" t="s">
        <v>1413</v>
      </c>
      <c r="T2393" t="s">
        <v>5690</v>
      </c>
    </row>
    <row r="2394" spans="1:20" x14ac:dyDescent="0.2">
      <c r="A2394">
        <v>3811</v>
      </c>
      <c r="C2394">
        <v>82780</v>
      </c>
      <c r="D2394">
        <v>42931</v>
      </c>
      <c r="E2394">
        <v>9</v>
      </c>
      <c r="F2394">
        <v>35</v>
      </c>
      <c r="G2394">
        <v>22.4</v>
      </c>
      <c r="H2394" t="s">
        <v>24</v>
      </c>
      <c r="I2394">
        <v>39</v>
      </c>
      <c r="J2394">
        <v>57</v>
      </c>
      <c r="K2394">
        <v>48</v>
      </c>
      <c r="L2394">
        <v>39</v>
      </c>
      <c r="M2394">
        <v>6.76</v>
      </c>
      <c r="O2394">
        <v>0.35</v>
      </c>
      <c r="P2394">
        <v>0</v>
      </c>
      <c r="S2394" t="s">
        <v>63</v>
      </c>
      <c r="T2394" t="s">
        <v>63</v>
      </c>
    </row>
    <row r="2395" spans="1:20" x14ac:dyDescent="0.2">
      <c r="A2395">
        <v>3814</v>
      </c>
      <c r="B2395" t="s">
        <v>1414</v>
      </c>
      <c r="C2395">
        <v>82870</v>
      </c>
      <c r="D2395">
        <v>136964</v>
      </c>
      <c r="E2395">
        <v>9</v>
      </c>
      <c r="F2395">
        <v>34</v>
      </c>
      <c r="G2395">
        <v>32.700000000000003</v>
      </c>
      <c r="H2395" t="s">
        <v>26</v>
      </c>
      <c r="I2395">
        <v>5</v>
      </c>
      <c r="J2395">
        <v>54</v>
      </c>
      <c r="K2395">
        <v>54</v>
      </c>
      <c r="L2395">
        <v>-5</v>
      </c>
      <c r="M2395">
        <v>5.56</v>
      </c>
      <c r="O2395">
        <v>1.1599999999999999</v>
      </c>
      <c r="P2395">
        <v>1.1299999999999999</v>
      </c>
      <c r="Q2395">
        <v>0.41</v>
      </c>
      <c r="S2395" t="s">
        <v>45</v>
      </c>
      <c r="T2395" t="s">
        <v>45</v>
      </c>
    </row>
    <row r="2396" spans="1:20" x14ac:dyDescent="0.2">
      <c r="A2396">
        <v>3815</v>
      </c>
      <c r="B2396" t="s">
        <v>1415</v>
      </c>
      <c r="C2396">
        <v>82885</v>
      </c>
      <c r="D2396">
        <v>61586</v>
      </c>
      <c r="E2396">
        <v>9</v>
      </c>
      <c r="F2396">
        <v>35</v>
      </c>
      <c r="G2396">
        <v>39.6</v>
      </c>
      <c r="H2396" t="s">
        <v>24</v>
      </c>
      <c r="I2396">
        <v>35</v>
      </c>
      <c r="J2396">
        <v>48</v>
      </c>
      <c r="K2396">
        <v>37</v>
      </c>
      <c r="L2396">
        <v>35</v>
      </c>
      <c r="M2396">
        <v>5.41</v>
      </c>
      <c r="O2396">
        <v>0.77</v>
      </c>
      <c r="P2396">
        <v>0.44</v>
      </c>
      <c r="Q2396">
        <v>0.37</v>
      </c>
      <c r="S2396" t="s">
        <v>218</v>
      </c>
      <c r="T2396" t="s">
        <v>218</v>
      </c>
    </row>
    <row r="2397" spans="1:20" x14ac:dyDescent="0.2">
      <c r="A2397">
        <v>3818</v>
      </c>
      <c r="B2397" t="s">
        <v>1419</v>
      </c>
      <c r="C2397">
        <v>83023</v>
      </c>
      <c r="D2397">
        <v>98662</v>
      </c>
      <c r="E2397">
        <v>9</v>
      </c>
      <c r="F2397">
        <v>35</v>
      </c>
      <c r="G2397">
        <v>52.9</v>
      </c>
      <c r="H2397" t="s">
        <v>24</v>
      </c>
      <c r="I2397">
        <v>14</v>
      </c>
      <c r="J2397">
        <v>22</v>
      </c>
      <c r="K2397">
        <v>47</v>
      </c>
      <c r="L2397">
        <v>14</v>
      </c>
      <c r="M2397">
        <v>6.36</v>
      </c>
      <c r="O2397">
        <v>0.01</v>
      </c>
      <c r="P2397">
        <v>0.03</v>
      </c>
      <c r="S2397" t="s">
        <v>89</v>
      </c>
      <c r="T2397" t="s">
        <v>89</v>
      </c>
    </row>
    <row r="2398" spans="1:20" x14ac:dyDescent="0.2">
      <c r="A2398">
        <v>3820</v>
      </c>
      <c r="C2398">
        <v>83069</v>
      </c>
      <c r="D2398">
        <v>61594</v>
      </c>
      <c r="E2398">
        <v>9</v>
      </c>
      <c r="F2398">
        <v>36</v>
      </c>
      <c r="G2398">
        <v>42.9</v>
      </c>
      <c r="H2398" t="s">
        <v>24</v>
      </c>
      <c r="I2398">
        <v>31</v>
      </c>
      <c r="J2398">
        <v>9</v>
      </c>
      <c r="K2398">
        <v>42</v>
      </c>
      <c r="L2398">
        <v>31</v>
      </c>
      <c r="M2398">
        <v>5.56</v>
      </c>
      <c r="O2398">
        <v>1.59</v>
      </c>
      <c r="P2398">
        <v>1.86</v>
      </c>
      <c r="S2398" t="s">
        <v>2067</v>
      </c>
      <c r="T2398" t="s">
        <v>353</v>
      </c>
    </row>
    <row r="2399" spans="1:20" x14ac:dyDescent="0.2">
      <c r="A2399">
        <v>3824</v>
      </c>
      <c r="C2399">
        <v>83126</v>
      </c>
      <c r="D2399">
        <v>14949</v>
      </c>
      <c r="E2399">
        <v>9</v>
      </c>
      <c r="F2399">
        <v>39</v>
      </c>
      <c r="G2399">
        <v>27.9</v>
      </c>
      <c r="H2399" t="s">
        <v>24</v>
      </c>
      <c r="I2399">
        <v>67</v>
      </c>
      <c r="J2399">
        <v>16</v>
      </c>
      <c r="K2399">
        <v>20</v>
      </c>
      <c r="L2399">
        <v>67</v>
      </c>
      <c r="M2399">
        <v>5.94</v>
      </c>
      <c r="O2399">
        <v>1.52</v>
      </c>
      <c r="S2399" t="s">
        <v>104</v>
      </c>
      <c r="T2399" t="s">
        <v>104</v>
      </c>
    </row>
    <row r="2400" spans="1:20" x14ac:dyDescent="0.2">
      <c r="A2400">
        <v>3826</v>
      </c>
      <c r="B2400" t="s">
        <v>1421</v>
      </c>
      <c r="C2400">
        <v>83189</v>
      </c>
      <c r="D2400">
        <v>98673</v>
      </c>
      <c r="E2400">
        <v>9</v>
      </c>
      <c r="F2400">
        <v>37</v>
      </c>
      <c r="G2400">
        <v>2.6</v>
      </c>
      <c r="H2400" t="s">
        <v>24</v>
      </c>
      <c r="I2400">
        <v>16</v>
      </c>
      <c r="J2400">
        <v>26</v>
      </c>
      <c r="K2400">
        <v>16</v>
      </c>
      <c r="L2400">
        <v>16</v>
      </c>
      <c r="M2400">
        <v>5.69</v>
      </c>
      <c r="O2400">
        <v>1.25</v>
      </c>
      <c r="R2400" t="s">
        <v>27</v>
      </c>
      <c r="S2400" t="s">
        <v>507</v>
      </c>
      <c r="T2400" t="s">
        <v>5984</v>
      </c>
    </row>
    <row r="2401" spans="1:20" x14ac:dyDescent="0.2">
      <c r="A2401">
        <v>3827</v>
      </c>
      <c r="B2401" t="s">
        <v>1422</v>
      </c>
      <c r="C2401">
        <v>83240</v>
      </c>
      <c r="D2401">
        <v>117807</v>
      </c>
      <c r="E2401">
        <v>9</v>
      </c>
      <c r="F2401">
        <v>37</v>
      </c>
      <c r="G2401">
        <v>12.7</v>
      </c>
      <c r="H2401" t="s">
        <v>24</v>
      </c>
      <c r="I2401">
        <v>6</v>
      </c>
      <c r="J2401">
        <v>50</v>
      </c>
      <c r="K2401">
        <v>9</v>
      </c>
      <c r="L2401">
        <v>6</v>
      </c>
      <c r="M2401">
        <v>5</v>
      </c>
      <c r="O2401">
        <v>1.05</v>
      </c>
      <c r="P2401">
        <v>0.87</v>
      </c>
      <c r="S2401" t="s">
        <v>45</v>
      </c>
      <c r="T2401" t="s">
        <v>45</v>
      </c>
    </row>
    <row r="2402" spans="1:20" x14ac:dyDescent="0.2">
      <c r="A2402">
        <v>3829</v>
      </c>
      <c r="B2402" t="s">
        <v>1423</v>
      </c>
      <c r="C2402">
        <v>83287</v>
      </c>
      <c r="D2402">
        <v>42958</v>
      </c>
      <c r="E2402">
        <v>9</v>
      </c>
      <c r="F2402">
        <v>38</v>
      </c>
      <c r="G2402">
        <v>21.7</v>
      </c>
      <c r="H2402" t="s">
        <v>24</v>
      </c>
      <c r="I2402">
        <v>40</v>
      </c>
      <c r="J2402">
        <v>14</v>
      </c>
      <c r="K2402">
        <v>23</v>
      </c>
      <c r="L2402">
        <v>40</v>
      </c>
      <c r="M2402">
        <v>5.25</v>
      </c>
      <c r="O2402">
        <v>0.22</v>
      </c>
      <c r="P2402">
        <v>0.12</v>
      </c>
      <c r="S2402" t="s">
        <v>264</v>
      </c>
      <c r="T2402" t="s">
        <v>264</v>
      </c>
    </row>
    <row r="2403" spans="1:20" x14ac:dyDescent="0.2">
      <c r="A2403">
        <v>3832</v>
      </c>
      <c r="B2403" t="s">
        <v>1425</v>
      </c>
      <c r="C2403">
        <v>83373</v>
      </c>
      <c r="D2403">
        <v>137011</v>
      </c>
      <c r="E2403">
        <v>9</v>
      </c>
      <c r="F2403">
        <v>37</v>
      </c>
      <c r="G2403">
        <v>51.5</v>
      </c>
      <c r="H2403" t="s">
        <v>26</v>
      </c>
      <c r="I2403">
        <v>9</v>
      </c>
      <c r="J2403">
        <v>25</v>
      </c>
      <c r="K2403">
        <v>28</v>
      </c>
      <c r="L2403">
        <v>-9</v>
      </c>
      <c r="M2403">
        <v>6.4</v>
      </c>
      <c r="O2403">
        <v>-0.04</v>
      </c>
      <c r="P2403">
        <v>-0.09</v>
      </c>
      <c r="S2403" t="s">
        <v>89</v>
      </c>
      <c r="T2403" t="s">
        <v>89</v>
      </c>
    </row>
    <row r="2404" spans="1:20" x14ac:dyDescent="0.2">
      <c r="A2404">
        <v>3834</v>
      </c>
      <c r="C2404">
        <v>83425</v>
      </c>
      <c r="D2404">
        <v>117821</v>
      </c>
      <c r="E2404">
        <v>9</v>
      </c>
      <c r="F2404">
        <v>38</v>
      </c>
      <c r="G2404">
        <v>27.3</v>
      </c>
      <c r="H2404" t="s">
        <v>24</v>
      </c>
      <c r="I2404">
        <v>4</v>
      </c>
      <c r="J2404">
        <v>38</v>
      </c>
      <c r="K2404">
        <v>57</v>
      </c>
      <c r="L2404">
        <v>4</v>
      </c>
      <c r="M2404">
        <v>4.68</v>
      </c>
      <c r="O2404">
        <v>1.32</v>
      </c>
      <c r="P2404">
        <v>1.46</v>
      </c>
      <c r="Q2404">
        <v>0.71</v>
      </c>
      <c r="S2404" t="s">
        <v>105</v>
      </c>
      <c r="T2404" t="s">
        <v>105</v>
      </c>
    </row>
    <row r="2405" spans="1:20" x14ac:dyDescent="0.2">
      <c r="A2405">
        <v>3838</v>
      </c>
      <c r="C2405">
        <v>83489</v>
      </c>
      <c r="D2405">
        <v>14966</v>
      </c>
      <c r="E2405">
        <v>9</v>
      </c>
      <c r="F2405">
        <v>42</v>
      </c>
      <c r="G2405">
        <v>14.8</v>
      </c>
      <c r="H2405" t="s">
        <v>24</v>
      </c>
      <c r="I2405">
        <v>69</v>
      </c>
      <c r="J2405">
        <v>14</v>
      </c>
      <c r="K2405">
        <v>15</v>
      </c>
      <c r="L2405">
        <v>69</v>
      </c>
      <c r="M2405">
        <v>5.69</v>
      </c>
      <c r="O2405">
        <v>1.1399999999999999</v>
      </c>
      <c r="R2405" t="s">
        <v>27</v>
      </c>
      <c r="S2405" t="s">
        <v>28</v>
      </c>
      <c r="T2405" t="s">
        <v>3226</v>
      </c>
    </row>
    <row r="2406" spans="1:20" x14ac:dyDescent="0.2">
      <c r="A2406">
        <v>3839</v>
      </c>
      <c r="B2406" t="s">
        <v>1426</v>
      </c>
      <c r="C2406">
        <v>83506</v>
      </c>
      <c r="D2406">
        <v>6936</v>
      </c>
      <c r="E2406">
        <v>9</v>
      </c>
      <c r="F2406">
        <v>42</v>
      </c>
      <c r="G2406">
        <v>57.2</v>
      </c>
      <c r="H2406" t="s">
        <v>24</v>
      </c>
      <c r="I2406">
        <v>72</v>
      </c>
      <c r="J2406">
        <v>15</v>
      </c>
      <c r="K2406">
        <v>9</v>
      </c>
      <c r="L2406">
        <v>72</v>
      </c>
      <c r="M2406">
        <v>5.17</v>
      </c>
      <c r="O2406">
        <v>1.04</v>
      </c>
      <c r="P2406">
        <v>0.9</v>
      </c>
      <c r="S2406" t="s">
        <v>54</v>
      </c>
      <c r="T2406" t="s">
        <v>54</v>
      </c>
    </row>
    <row r="2407" spans="1:20" x14ac:dyDescent="0.2">
      <c r="A2407">
        <v>3843</v>
      </c>
      <c r="C2407">
        <v>83550</v>
      </c>
      <c r="D2407">
        <v>6948</v>
      </c>
      <c r="E2407">
        <v>9</v>
      </c>
      <c r="F2407">
        <v>45</v>
      </c>
      <c r="G2407">
        <v>30.8</v>
      </c>
      <c r="H2407" t="s">
        <v>24</v>
      </c>
      <c r="I2407">
        <v>78</v>
      </c>
      <c r="J2407">
        <v>8</v>
      </c>
      <c r="K2407">
        <v>5</v>
      </c>
      <c r="L2407">
        <v>78</v>
      </c>
      <c r="M2407">
        <v>6.23</v>
      </c>
      <c r="O2407">
        <v>1.35</v>
      </c>
      <c r="S2407" t="s">
        <v>125</v>
      </c>
      <c r="T2407" t="s">
        <v>125</v>
      </c>
    </row>
    <row r="2408" spans="1:20" x14ac:dyDescent="0.2">
      <c r="A2408">
        <v>3845</v>
      </c>
      <c r="B2408" t="s">
        <v>1428</v>
      </c>
      <c r="C2408">
        <v>83618</v>
      </c>
      <c r="D2408">
        <v>137035</v>
      </c>
      <c r="E2408">
        <v>9</v>
      </c>
      <c r="F2408">
        <v>39</v>
      </c>
      <c r="G2408">
        <v>51.4</v>
      </c>
      <c r="H2408" t="s">
        <v>26</v>
      </c>
      <c r="I2408">
        <v>1</v>
      </c>
      <c r="J2408">
        <v>8</v>
      </c>
      <c r="K2408">
        <v>34</v>
      </c>
      <c r="L2408">
        <v>-1</v>
      </c>
      <c r="M2408">
        <v>3.91</v>
      </c>
      <c r="O2408">
        <v>1.32</v>
      </c>
      <c r="P2408">
        <v>1.46</v>
      </c>
      <c r="Q2408">
        <v>0.67</v>
      </c>
      <c r="S2408" t="s">
        <v>1429</v>
      </c>
      <c r="T2408" t="s">
        <v>5935</v>
      </c>
    </row>
    <row r="2409" spans="1:20" x14ac:dyDescent="0.2">
      <c r="A2409">
        <v>3846</v>
      </c>
      <c r="B2409" t="s">
        <v>1430</v>
      </c>
      <c r="C2409">
        <v>83650</v>
      </c>
      <c r="D2409">
        <v>155377</v>
      </c>
      <c r="E2409">
        <v>9</v>
      </c>
      <c r="F2409">
        <v>39</v>
      </c>
      <c r="G2409">
        <v>47.4</v>
      </c>
      <c r="H2409" t="s">
        <v>26</v>
      </c>
      <c r="I2409">
        <v>10</v>
      </c>
      <c r="J2409">
        <v>34</v>
      </c>
      <c r="K2409">
        <v>13</v>
      </c>
      <c r="L2409">
        <v>-10</v>
      </c>
      <c r="M2409">
        <v>6.31</v>
      </c>
      <c r="O2409">
        <v>-0.03</v>
      </c>
      <c r="P2409">
        <v>-0.14000000000000001</v>
      </c>
      <c r="S2409" t="s">
        <v>185</v>
      </c>
      <c r="T2409" t="s">
        <v>185</v>
      </c>
    </row>
    <row r="2410" spans="1:20" x14ac:dyDescent="0.2">
      <c r="A2410">
        <v>3847</v>
      </c>
      <c r="C2410">
        <v>83727</v>
      </c>
      <c r="D2410">
        <v>6956</v>
      </c>
      <c r="E2410">
        <v>9</v>
      </c>
      <c r="F2410">
        <v>47</v>
      </c>
      <c r="G2410">
        <v>18</v>
      </c>
      <c r="H2410" t="s">
        <v>24</v>
      </c>
      <c r="I2410">
        <v>79</v>
      </c>
      <c r="J2410">
        <v>8</v>
      </c>
      <c r="K2410">
        <v>12</v>
      </c>
      <c r="L2410">
        <v>79</v>
      </c>
      <c r="M2410">
        <v>6.17</v>
      </c>
      <c r="O2410">
        <v>0.25</v>
      </c>
      <c r="P2410">
        <v>0.12</v>
      </c>
      <c r="S2410" t="s">
        <v>1660</v>
      </c>
      <c r="T2410" t="s">
        <v>1660</v>
      </c>
    </row>
    <row r="2411" spans="1:20" x14ac:dyDescent="0.2">
      <c r="A2411">
        <v>3848</v>
      </c>
      <c r="C2411">
        <v>83731</v>
      </c>
      <c r="D2411">
        <v>155387</v>
      </c>
      <c r="E2411">
        <v>9</v>
      </c>
      <c r="F2411">
        <v>40</v>
      </c>
      <c r="G2411">
        <v>20.100000000000001</v>
      </c>
      <c r="H2411" t="s">
        <v>26</v>
      </c>
      <c r="I2411">
        <v>10</v>
      </c>
      <c r="J2411">
        <v>46</v>
      </c>
      <c r="K2411">
        <v>9</v>
      </c>
      <c r="L2411">
        <v>-10</v>
      </c>
      <c r="M2411">
        <v>6.37</v>
      </c>
      <c r="O2411">
        <v>0.08</v>
      </c>
      <c r="S2411" t="s">
        <v>114</v>
      </c>
      <c r="T2411" t="s">
        <v>114</v>
      </c>
    </row>
    <row r="2412" spans="1:20" x14ac:dyDescent="0.2">
      <c r="A2412">
        <v>3849</v>
      </c>
      <c r="B2412" t="s">
        <v>1431</v>
      </c>
      <c r="C2412">
        <v>83754</v>
      </c>
      <c r="D2412">
        <v>155388</v>
      </c>
      <c r="E2412">
        <v>9</v>
      </c>
      <c r="F2412">
        <v>40</v>
      </c>
      <c r="G2412">
        <v>18.399999999999999</v>
      </c>
      <c r="H2412" t="s">
        <v>26</v>
      </c>
      <c r="I2412">
        <v>14</v>
      </c>
      <c r="J2412">
        <v>19</v>
      </c>
      <c r="K2412">
        <v>56</v>
      </c>
      <c r="L2412">
        <v>-14</v>
      </c>
      <c r="M2412">
        <v>5.0599999999999996</v>
      </c>
      <c r="O2412">
        <v>-0.15</v>
      </c>
      <c r="P2412">
        <v>-0.56999999999999995</v>
      </c>
      <c r="Q2412">
        <v>-0.15</v>
      </c>
      <c r="S2412" t="s">
        <v>211</v>
      </c>
      <c r="T2412" t="s">
        <v>211</v>
      </c>
    </row>
    <row r="2413" spans="1:20" x14ac:dyDescent="0.2">
      <c r="A2413">
        <v>3850</v>
      </c>
      <c r="C2413">
        <v>83787</v>
      </c>
      <c r="D2413">
        <v>61633</v>
      </c>
      <c r="E2413">
        <v>9</v>
      </c>
      <c r="F2413">
        <v>41</v>
      </c>
      <c r="G2413">
        <v>35.200000000000003</v>
      </c>
      <c r="H2413" t="s">
        <v>24</v>
      </c>
      <c r="I2413">
        <v>31</v>
      </c>
      <c r="J2413">
        <v>16</v>
      </c>
      <c r="K2413">
        <v>41</v>
      </c>
      <c r="L2413">
        <v>31</v>
      </c>
      <c r="M2413">
        <v>5.89</v>
      </c>
      <c r="O2413">
        <v>1.6</v>
      </c>
      <c r="P2413">
        <v>1.77</v>
      </c>
      <c r="Q2413">
        <v>0.97</v>
      </c>
      <c r="S2413" t="s">
        <v>662</v>
      </c>
      <c r="T2413" t="s">
        <v>662</v>
      </c>
    </row>
    <row r="2414" spans="1:20" x14ac:dyDescent="0.2">
      <c r="A2414">
        <v>3851</v>
      </c>
      <c r="B2414" t="s">
        <v>663</v>
      </c>
      <c r="C2414">
        <v>83805</v>
      </c>
      <c r="D2414">
        <v>61636</v>
      </c>
      <c r="E2414">
        <v>9</v>
      </c>
      <c r="F2414">
        <v>42</v>
      </c>
      <c r="G2414">
        <v>0.3</v>
      </c>
      <c r="H2414" t="s">
        <v>24</v>
      </c>
      <c r="I2414">
        <v>39</v>
      </c>
      <c r="J2414">
        <v>45</v>
      </c>
      <c r="K2414">
        <v>28</v>
      </c>
      <c r="L2414">
        <v>39</v>
      </c>
      <c r="M2414">
        <v>5.62</v>
      </c>
      <c r="O2414">
        <v>0.95</v>
      </c>
      <c r="P2414">
        <v>0.68</v>
      </c>
      <c r="Q2414">
        <v>0.46</v>
      </c>
      <c r="S2414" t="s">
        <v>71</v>
      </c>
      <c r="T2414" t="s">
        <v>71</v>
      </c>
    </row>
    <row r="2415" spans="1:20" x14ac:dyDescent="0.2">
      <c r="A2415">
        <v>3852</v>
      </c>
      <c r="B2415" t="s">
        <v>664</v>
      </c>
      <c r="C2415">
        <v>83808</v>
      </c>
      <c r="D2415">
        <v>98709</v>
      </c>
      <c r="E2415">
        <v>9</v>
      </c>
      <c r="F2415">
        <v>41</v>
      </c>
      <c r="G2415">
        <v>9</v>
      </c>
      <c r="H2415" t="s">
        <v>24</v>
      </c>
      <c r="I2415">
        <v>9</v>
      </c>
      <c r="J2415">
        <v>53</v>
      </c>
      <c r="K2415">
        <v>32</v>
      </c>
      <c r="L2415">
        <v>9</v>
      </c>
      <c r="M2415">
        <v>3.52</v>
      </c>
      <c r="O2415">
        <v>0.49</v>
      </c>
      <c r="P2415">
        <v>0.21</v>
      </c>
      <c r="Q2415">
        <v>0.23</v>
      </c>
      <c r="S2415" t="s">
        <v>665</v>
      </c>
      <c r="T2415" t="s">
        <v>9855</v>
      </c>
    </row>
    <row r="2416" spans="1:20" x14ac:dyDescent="0.2">
      <c r="A2416">
        <v>3853</v>
      </c>
      <c r="B2416" t="s">
        <v>666</v>
      </c>
      <c r="C2416">
        <v>83821</v>
      </c>
      <c r="D2416">
        <v>80970</v>
      </c>
      <c r="E2416">
        <v>9</v>
      </c>
      <c r="F2416">
        <v>41</v>
      </c>
      <c r="G2416">
        <v>38.5</v>
      </c>
      <c r="H2416" t="s">
        <v>24</v>
      </c>
      <c r="I2416">
        <v>25</v>
      </c>
      <c r="J2416">
        <v>54</v>
      </c>
      <c r="K2416">
        <v>46</v>
      </c>
      <c r="L2416">
        <v>25</v>
      </c>
      <c r="M2416">
        <v>6.24</v>
      </c>
      <c r="O2416">
        <v>1.25</v>
      </c>
      <c r="Q2416">
        <v>0.66</v>
      </c>
      <c r="R2416" t="s">
        <v>27</v>
      </c>
      <c r="S2416" t="s">
        <v>365</v>
      </c>
      <c r="T2416" t="s">
        <v>5818</v>
      </c>
    </row>
    <row r="2417" spans="1:20" x14ac:dyDescent="0.2">
      <c r="A2417">
        <v>3854</v>
      </c>
      <c r="C2417">
        <v>83869</v>
      </c>
      <c r="D2417">
        <v>42990</v>
      </c>
      <c r="E2417">
        <v>9</v>
      </c>
      <c r="F2417">
        <v>42</v>
      </c>
      <c r="G2417">
        <v>43.1</v>
      </c>
      <c r="H2417" t="s">
        <v>24</v>
      </c>
      <c r="I2417">
        <v>48</v>
      </c>
      <c r="J2417">
        <v>25</v>
      </c>
      <c r="K2417">
        <v>52</v>
      </c>
      <c r="L2417">
        <v>48</v>
      </c>
      <c r="M2417">
        <v>6.39</v>
      </c>
      <c r="O2417">
        <v>-0.01</v>
      </c>
      <c r="P2417">
        <v>0</v>
      </c>
      <c r="S2417" t="s">
        <v>89</v>
      </c>
      <c r="T2417" t="s">
        <v>89</v>
      </c>
    </row>
    <row r="2418" spans="1:20" x14ac:dyDescent="0.2">
      <c r="A2418">
        <v>3855</v>
      </c>
      <c r="C2418">
        <v>83886</v>
      </c>
      <c r="D2418">
        <v>27359</v>
      </c>
      <c r="E2418">
        <v>9</v>
      </c>
      <c r="F2418">
        <v>43</v>
      </c>
      <c r="G2418">
        <v>7</v>
      </c>
      <c r="H2418" t="s">
        <v>24</v>
      </c>
      <c r="I2418">
        <v>54</v>
      </c>
      <c r="J2418">
        <v>21</v>
      </c>
      <c r="K2418">
        <v>49</v>
      </c>
      <c r="L2418">
        <v>54</v>
      </c>
      <c r="M2418">
        <v>6.47</v>
      </c>
      <c r="O2418">
        <v>0.13</v>
      </c>
      <c r="P2418">
        <v>0.09</v>
      </c>
      <c r="Q2418">
        <v>0.02</v>
      </c>
      <c r="S2418" t="s">
        <v>314</v>
      </c>
      <c r="T2418" t="s">
        <v>314</v>
      </c>
    </row>
    <row r="2419" spans="1:20" x14ac:dyDescent="0.2">
      <c r="A2419">
        <v>3857</v>
      </c>
      <c r="B2419" t="s">
        <v>667</v>
      </c>
      <c r="C2419">
        <v>83951</v>
      </c>
      <c r="D2419">
        <v>61648</v>
      </c>
      <c r="E2419">
        <v>9</v>
      </c>
      <c r="F2419">
        <v>42</v>
      </c>
      <c r="G2419">
        <v>42.7</v>
      </c>
      <c r="H2419" t="s">
        <v>24</v>
      </c>
      <c r="I2419">
        <v>35</v>
      </c>
      <c r="J2419">
        <v>5</v>
      </c>
      <c r="K2419">
        <v>36</v>
      </c>
      <c r="L2419">
        <v>35</v>
      </c>
      <c r="M2419">
        <v>6.14</v>
      </c>
      <c r="O2419">
        <v>0.36</v>
      </c>
      <c r="P2419">
        <v>0</v>
      </c>
      <c r="S2419" t="s">
        <v>266</v>
      </c>
      <c r="T2419" t="s">
        <v>266</v>
      </c>
    </row>
    <row r="2420" spans="1:20" x14ac:dyDescent="0.2">
      <c r="A2420">
        <v>3859</v>
      </c>
      <c r="C2420">
        <v>83962</v>
      </c>
      <c r="D2420">
        <v>14976</v>
      </c>
      <c r="E2420">
        <v>9</v>
      </c>
      <c r="F2420">
        <v>44</v>
      </c>
      <c r="G2420">
        <v>36.700000000000003</v>
      </c>
      <c r="H2420" t="s">
        <v>24</v>
      </c>
      <c r="I2420">
        <v>64</v>
      </c>
      <c r="J2420">
        <v>59</v>
      </c>
      <c r="K2420">
        <v>2</v>
      </c>
      <c r="L2420">
        <v>64</v>
      </c>
      <c r="M2420">
        <v>6.17</v>
      </c>
      <c r="N2420" t="s">
        <v>103</v>
      </c>
      <c r="S2420" t="s">
        <v>668</v>
      </c>
      <c r="T2420" t="s">
        <v>668</v>
      </c>
    </row>
    <row r="2421" spans="1:20" x14ac:dyDescent="0.2">
      <c r="A2421">
        <v>3861</v>
      </c>
      <c r="B2421" t="s">
        <v>670</v>
      </c>
      <c r="C2421">
        <v>84107</v>
      </c>
      <c r="D2421">
        <v>61656</v>
      </c>
      <c r="E2421">
        <v>9</v>
      </c>
      <c r="F2421">
        <v>43</v>
      </c>
      <c r="G2421">
        <v>33.299999999999997</v>
      </c>
      <c r="H2421" t="s">
        <v>24</v>
      </c>
      <c r="I2421">
        <v>29</v>
      </c>
      <c r="J2421">
        <v>58</v>
      </c>
      <c r="K2421">
        <v>28</v>
      </c>
      <c r="L2421">
        <v>29</v>
      </c>
      <c r="M2421">
        <v>5.64</v>
      </c>
      <c r="O2421">
        <v>0.12</v>
      </c>
      <c r="P2421">
        <v>0.08</v>
      </c>
      <c r="Q2421">
        <v>0.03</v>
      </c>
      <c r="S2421" t="s">
        <v>192</v>
      </c>
      <c r="T2421" t="s">
        <v>192</v>
      </c>
    </row>
    <row r="2422" spans="1:20" x14ac:dyDescent="0.2">
      <c r="A2422">
        <v>3865</v>
      </c>
      <c r="B2422" t="s">
        <v>672</v>
      </c>
      <c r="C2422">
        <v>84179</v>
      </c>
      <c r="D2422">
        <v>14980</v>
      </c>
      <c r="E2422">
        <v>9</v>
      </c>
      <c r="F2422">
        <v>45</v>
      </c>
      <c r="G2422">
        <v>55.4</v>
      </c>
      <c r="H2422" t="s">
        <v>24</v>
      </c>
      <c r="I2422">
        <v>63</v>
      </c>
      <c r="J2422">
        <v>39</v>
      </c>
      <c r="K2422">
        <v>12</v>
      </c>
      <c r="L2422">
        <v>63</v>
      </c>
      <c r="M2422">
        <v>6.34</v>
      </c>
      <c r="O2422">
        <v>0.31</v>
      </c>
      <c r="P2422">
        <v>-0.02</v>
      </c>
      <c r="S2422" t="s">
        <v>63</v>
      </c>
      <c r="T2422" t="s">
        <v>63</v>
      </c>
    </row>
    <row r="2423" spans="1:20" x14ac:dyDescent="0.2">
      <c r="A2423">
        <v>3866</v>
      </c>
      <c r="B2423" t="s">
        <v>673</v>
      </c>
      <c r="C2423">
        <v>84194</v>
      </c>
      <c r="D2423">
        <v>98733</v>
      </c>
      <c r="E2423">
        <v>9</v>
      </c>
      <c r="F2423">
        <v>43</v>
      </c>
      <c r="G2423">
        <v>43.9</v>
      </c>
      <c r="H2423" t="s">
        <v>24</v>
      </c>
      <c r="I2423">
        <v>14</v>
      </c>
      <c r="J2423">
        <v>1</v>
      </c>
      <c r="K2423">
        <v>18</v>
      </c>
      <c r="L2423">
        <v>14</v>
      </c>
      <c r="M2423">
        <v>5.35</v>
      </c>
      <c r="O2423">
        <v>1.63</v>
      </c>
      <c r="P2423">
        <v>1.95</v>
      </c>
      <c r="S2423" t="s">
        <v>503</v>
      </c>
      <c r="T2423" t="s">
        <v>353</v>
      </c>
    </row>
    <row r="2424" spans="1:20" x14ac:dyDescent="0.2">
      <c r="A2424">
        <v>3869</v>
      </c>
      <c r="C2424">
        <v>84252</v>
      </c>
      <c r="D2424">
        <v>98742</v>
      </c>
      <c r="E2424">
        <v>9</v>
      </c>
      <c r="F2424">
        <v>44</v>
      </c>
      <c r="G2424">
        <v>30</v>
      </c>
      <c r="H2424" t="s">
        <v>24</v>
      </c>
      <c r="I2424">
        <v>18</v>
      </c>
      <c r="J2424">
        <v>51</v>
      </c>
      <c r="K2424">
        <v>49</v>
      </c>
      <c r="L2424">
        <v>18</v>
      </c>
      <c r="M2424">
        <v>6.5</v>
      </c>
      <c r="N2424" t="s">
        <v>103</v>
      </c>
      <c r="S2424" t="s">
        <v>197</v>
      </c>
      <c r="T2424" t="s">
        <v>197</v>
      </c>
    </row>
    <row r="2425" spans="1:20" x14ac:dyDescent="0.2">
      <c r="A2425">
        <v>3870</v>
      </c>
      <c r="C2425">
        <v>84335</v>
      </c>
      <c r="D2425">
        <v>27377</v>
      </c>
      <c r="E2425">
        <v>9</v>
      </c>
      <c r="F2425">
        <v>46</v>
      </c>
      <c r="G2425">
        <v>31.7</v>
      </c>
      <c r="H2425" t="s">
        <v>24</v>
      </c>
      <c r="I2425">
        <v>57</v>
      </c>
      <c r="J2425">
        <v>7</v>
      </c>
      <c r="K2425">
        <v>41</v>
      </c>
      <c r="L2425">
        <v>57</v>
      </c>
      <c r="M2425">
        <v>5.2</v>
      </c>
      <c r="O2425">
        <v>1.62</v>
      </c>
      <c r="P2425">
        <v>1.8</v>
      </c>
      <c r="S2425" t="s">
        <v>2740</v>
      </c>
      <c r="T2425" t="s">
        <v>98</v>
      </c>
    </row>
    <row r="2426" spans="1:20" x14ac:dyDescent="0.2">
      <c r="A2426">
        <v>3873</v>
      </c>
      <c r="B2426" t="s">
        <v>679</v>
      </c>
      <c r="C2426">
        <v>84441</v>
      </c>
      <c r="D2426">
        <v>81004</v>
      </c>
      <c r="E2426">
        <v>9</v>
      </c>
      <c r="F2426">
        <v>45</v>
      </c>
      <c r="G2426">
        <v>51.1</v>
      </c>
      <c r="H2426" t="s">
        <v>24</v>
      </c>
      <c r="I2426">
        <v>23</v>
      </c>
      <c r="J2426">
        <v>46</v>
      </c>
      <c r="K2426">
        <v>27</v>
      </c>
      <c r="L2426">
        <v>23</v>
      </c>
      <c r="M2426">
        <v>2.98</v>
      </c>
      <c r="O2426">
        <v>0.8</v>
      </c>
      <c r="P2426">
        <v>0.47</v>
      </c>
      <c r="Q2426">
        <v>0.44</v>
      </c>
      <c r="S2426" t="s">
        <v>680</v>
      </c>
      <c r="T2426" t="s">
        <v>680</v>
      </c>
    </row>
    <row r="2427" spans="1:20" x14ac:dyDescent="0.2">
      <c r="A2427">
        <v>3876</v>
      </c>
      <c r="C2427">
        <v>84542</v>
      </c>
      <c r="D2427">
        <v>117898</v>
      </c>
      <c r="E2427">
        <v>9</v>
      </c>
      <c r="F2427">
        <v>46</v>
      </c>
      <c r="G2427">
        <v>10</v>
      </c>
      <c r="H2427" t="s">
        <v>24</v>
      </c>
      <c r="I2427">
        <v>6</v>
      </c>
      <c r="J2427">
        <v>42</v>
      </c>
      <c r="K2427">
        <v>31</v>
      </c>
      <c r="L2427">
        <v>6</v>
      </c>
      <c r="M2427">
        <v>5.79</v>
      </c>
      <c r="O2427">
        <v>1.64</v>
      </c>
      <c r="P2427">
        <v>1.96</v>
      </c>
      <c r="Q2427">
        <v>0.81</v>
      </c>
      <c r="S2427" t="s">
        <v>681</v>
      </c>
      <c r="T2427" t="s">
        <v>6478</v>
      </c>
    </row>
    <row r="2428" spans="1:20" x14ac:dyDescent="0.2">
      <c r="A2428">
        <v>3877</v>
      </c>
      <c r="B2428" t="s">
        <v>682</v>
      </c>
      <c r="C2428">
        <v>84561</v>
      </c>
      <c r="D2428">
        <v>98755</v>
      </c>
      <c r="E2428">
        <v>9</v>
      </c>
      <c r="F2428">
        <v>46</v>
      </c>
      <c r="G2428">
        <v>23.3</v>
      </c>
      <c r="H2428" t="s">
        <v>24</v>
      </c>
      <c r="I2428">
        <v>11</v>
      </c>
      <c r="J2428">
        <v>48</v>
      </c>
      <c r="K2428">
        <v>36</v>
      </c>
      <c r="L2428">
        <v>11</v>
      </c>
      <c r="M2428">
        <v>5.63</v>
      </c>
      <c r="O2428">
        <v>1.49</v>
      </c>
      <c r="R2428" t="s">
        <v>27</v>
      </c>
      <c r="S2428" t="s">
        <v>80</v>
      </c>
      <c r="T2428" t="s">
        <v>3264</v>
      </c>
    </row>
    <row r="2429" spans="1:20" x14ac:dyDescent="0.2">
      <c r="A2429">
        <v>3879</v>
      </c>
      <c r="C2429">
        <v>84607</v>
      </c>
      <c r="D2429">
        <v>117901</v>
      </c>
      <c r="E2429">
        <v>9</v>
      </c>
      <c r="F2429">
        <v>46</v>
      </c>
      <c r="G2429">
        <v>23.6</v>
      </c>
      <c r="H2429" t="s">
        <v>24</v>
      </c>
      <c r="I2429">
        <v>1</v>
      </c>
      <c r="J2429">
        <v>47</v>
      </c>
      <c r="K2429">
        <v>8</v>
      </c>
      <c r="L2429">
        <v>1</v>
      </c>
      <c r="M2429">
        <v>5.65</v>
      </c>
      <c r="O2429">
        <v>0.34</v>
      </c>
      <c r="P2429">
        <v>0.12</v>
      </c>
      <c r="S2429" t="s">
        <v>2836</v>
      </c>
      <c r="T2429" t="s">
        <v>2836</v>
      </c>
    </row>
    <row r="2430" spans="1:20" x14ac:dyDescent="0.2">
      <c r="A2430">
        <v>3880</v>
      </c>
      <c r="B2430" t="s">
        <v>684</v>
      </c>
      <c r="C2430">
        <v>84722</v>
      </c>
      <c r="D2430">
        <v>98767</v>
      </c>
      <c r="E2430">
        <v>9</v>
      </c>
      <c r="F2430">
        <v>47</v>
      </c>
      <c r="G2430">
        <v>25.9</v>
      </c>
      <c r="H2430" t="s">
        <v>24</v>
      </c>
      <c r="I2430">
        <v>11</v>
      </c>
      <c r="J2430">
        <v>34</v>
      </c>
      <c r="K2430">
        <v>6</v>
      </c>
      <c r="L2430">
        <v>11</v>
      </c>
      <c r="M2430">
        <v>6.45</v>
      </c>
      <c r="O2430">
        <v>0.43</v>
      </c>
      <c r="P2430">
        <v>0.09</v>
      </c>
      <c r="S2430" t="s">
        <v>2584</v>
      </c>
      <c r="T2430" t="s">
        <v>2584</v>
      </c>
    </row>
    <row r="2431" spans="1:20" x14ac:dyDescent="0.2">
      <c r="A2431">
        <v>3881</v>
      </c>
      <c r="C2431">
        <v>84737</v>
      </c>
      <c r="D2431">
        <v>43046</v>
      </c>
      <c r="E2431">
        <v>9</v>
      </c>
      <c r="F2431">
        <v>48</v>
      </c>
      <c r="G2431">
        <v>35.4</v>
      </c>
      <c r="H2431" t="s">
        <v>24</v>
      </c>
      <c r="I2431">
        <v>46</v>
      </c>
      <c r="J2431">
        <v>1</v>
      </c>
      <c r="K2431">
        <v>16</v>
      </c>
      <c r="L2431">
        <v>46</v>
      </c>
      <c r="M2431">
        <v>5.09</v>
      </c>
      <c r="O2431">
        <v>0.62</v>
      </c>
      <c r="P2431">
        <v>0.1</v>
      </c>
      <c r="Q2431">
        <v>0.34</v>
      </c>
      <c r="S2431" t="s">
        <v>685</v>
      </c>
      <c r="T2431" t="s">
        <v>2766</v>
      </c>
    </row>
    <row r="2432" spans="1:20" x14ac:dyDescent="0.2">
      <c r="A2432">
        <v>3882</v>
      </c>
      <c r="C2432">
        <v>84748</v>
      </c>
      <c r="D2432">
        <v>98769</v>
      </c>
      <c r="E2432">
        <v>9</v>
      </c>
      <c r="F2432">
        <v>47</v>
      </c>
      <c r="G2432">
        <v>33.5</v>
      </c>
      <c r="H2432" t="s">
        <v>24</v>
      </c>
      <c r="I2432">
        <v>11</v>
      </c>
      <c r="J2432">
        <v>25</v>
      </c>
      <c r="K2432">
        <v>44</v>
      </c>
      <c r="L2432">
        <v>11</v>
      </c>
      <c r="M2432">
        <v>6.02</v>
      </c>
      <c r="O2432">
        <v>1.3</v>
      </c>
      <c r="P2432">
        <v>-0.2</v>
      </c>
      <c r="Q2432">
        <v>3.24</v>
      </c>
      <c r="S2432" t="s">
        <v>687</v>
      </c>
      <c r="T2432" t="s">
        <v>9886</v>
      </c>
    </row>
    <row r="2433" spans="1:20" x14ac:dyDescent="0.2">
      <c r="A2433">
        <v>3885</v>
      </c>
      <c r="C2433">
        <v>84812</v>
      </c>
      <c r="D2433">
        <v>15000</v>
      </c>
      <c r="E2433">
        <v>9</v>
      </c>
      <c r="F2433">
        <v>50</v>
      </c>
      <c r="G2433">
        <v>23.7</v>
      </c>
      <c r="H2433" t="s">
        <v>24</v>
      </c>
      <c r="I2433">
        <v>65</v>
      </c>
      <c r="J2433">
        <v>35</v>
      </c>
      <c r="K2433">
        <v>36</v>
      </c>
      <c r="L2433">
        <v>65</v>
      </c>
      <c r="M2433">
        <v>6.31</v>
      </c>
      <c r="O2433">
        <v>0.28000000000000003</v>
      </c>
      <c r="P2433">
        <v>0.12</v>
      </c>
      <c r="S2433" t="s">
        <v>1288</v>
      </c>
      <c r="T2433" t="s">
        <v>1288</v>
      </c>
    </row>
    <row r="2434" spans="1:20" x14ac:dyDescent="0.2">
      <c r="A2434">
        <v>3888</v>
      </c>
      <c r="B2434" t="s">
        <v>691</v>
      </c>
      <c r="C2434">
        <v>84999</v>
      </c>
      <c r="D2434">
        <v>27401</v>
      </c>
      <c r="E2434">
        <v>9</v>
      </c>
      <c r="F2434">
        <v>50</v>
      </c>
      <c r="G2434">
        <v>59.4</v>
      </c>
      <c r="H2434" t="s">
        <v>24</v>
      </c>
      <c r="I2434">
        <v>59</v>
      </c>
      <c r="J2434">
        <v>2</v>
      </c>
      <c r="K2434">
        <v>19</v>
      </c>
      <c r="L2434">
        <v>59</v>
      </c>
      <c r="M2434">
        <v>3.8</v>
      </c>
      <c r="O2434">
        <v>0.28999999999999998</v>
      </c>
      <c r="P2434">
        <v>0.1</v>
      </c>
      <c r="Q2434">
        <v>0.16</v>
      </c>
      <c r="S2434" t="s">
        <v>307</v>
      </c>
      <c r="T2434" t="s">
        <v>307</v>
      </c>
    </row>
    <row r="2435" spans="1:20" x14ac:dyDescent="0.2">
      <c r="A2435">
        <v>3889</v>
      </c>
      <c r="B2435" t="s">
        <v>693</v>
      </c>
      <c r="C2435">
        <v>85040</v>
      </c>
      <c r="D2435">
        <v>81035</v>
      </c>
      <c r="E2435">
        <v>9</v>
      </c>
      <c r="F2435">
        <v>49</v>
      </c>
      <c r="G2435">
        <v>50.1</v>
      </c>
      <c r="H2435" t="s">
        <v>24</v>
      </c>
      <c r="I2435">
        <v>21</v>
      </c>
      <c r="J2435">
        <v>10</v>
      </c>
      <c r="K2435">
        <v>46</v>
      </c>
      <c r="L2435">
        <v>21</v>
      </c>
      <c r="M2435">
        <v>6.09</v>
      </c>
      <c r="O2435">
        <v>0.25</v>
      </c>
      <c r="P2435">
        <v>0.18</v>
      </c>
      <c r="S2435" t="s">
        <v>695</v>
      </c>
      <c r="T2435" t="s">
        <v>695</v>
      </c>
    </row>
    <row r="2436" spans="1:20" x14ac:dyDescent="0.2">
      <c r="A2436">
        <v>3893</v>
      </c>
      <c r="B2436" t="s">
        <v>698</v>
      </c>
      <c r="C2436">
        <v>85217</v>
      </c>
      <c r="D2436">
        <v>117937</v>
      </c>
      <c r="E2436">
        <v>9</v>
      </c>
      <c r="F2436">
        <v>50</v>
      </c>
      <c r="G2436">
        <v>30.1</v>
      </c>
      <c r="H2436" t="s">
        <v>24</v>
      </c>
      <c r="I2436">
        <v>4</v>
      </c>
      <c r="J2436">
        <v>20</v>
      </c>
      <c r="K2436">
        <v>37</v>
      </c>
      <c r="L2436">
        <v>4</v>
      </c>
      <c r="M2436">
        <v>6.24</v>
      </c>
      <c r="O2436">
        <v>0.48</v>
      </c>
      <c r="P2436">
        <v>-0.02</v>
      </c>
      <c r="S2436" t="s">
        <v>1241</v>
      </c>
      <c r="T2436" t="s">
        <v>1241</v>
      </c>
    </row>
    <row r="2437" spans="1:20" x14ac:dyDescent="0.2">
      <c r="A2437">
        <v>3894</v>
      </c>
      <c r="B2437" t="s">
        <v>699</v>
      </c>
      <c r="C2437">
        <v>85235</v>
      </c>
      <c r="D2437">
        <v>27408</v>
      </c>
      <c r="E2437">
        <v>9</v>
      </c>
      <c r="F2437">
        <v>52</v>
      </c>
      <c r="G2437">
        <v>6.4</v>
      </c>
      <c r="H2437" t="s">
        <v>24</v>
      </c>
      <c r="I2437">
        <v>54</v>
      </c>
      <c r="J2437">
        <v>3</v>
      </c>
      <c r="K2437">
        <v>52</v>
      </c>
      <c r="L2437">
        <v>54</v>
      </c>
      <c r="M2437">
        <v>4.59</v>
      </c>
      <c r="O2437">
        <v>0.03</v>
      </c>
      <c r="P2437">
        <v>0.08</v>
      </c>
      <c r="Q2437">
        <v>0</v>
      </c>
      <c r="S2437" t="s">
        <v>391</v>
      </c>
      <c r="T2437" t="s">
        <v>391</v>
      </c>
    </row>
    <row r="2438" spans="1:20" x14ac:dyDescent="0.2">
      <c r="A2438">
        <v>3896</v>
      </c>
      <c r="B2438" t="s">
        <v>700</v>
      </c>
      <c r="C2438">
        <v>85268</v>
      </c>
      <c r="D2438">
        <v>98809</v>
      </c>
      <c r="E2438">
        <v>9</v>
      </c>
      <c r="F2438">
        <v>51</v>
      </c>
      <c r="G2438">
        <v>2</v>
      </c>
      <c r="H2438" t="s">
        <v>24</v>
      </c>
      <c r="I2438">
        <v>13</v>
      </c>
      <c r="J2438">
        <v>3</v>
      </c>
      <c r="K2438">
        <v>58</v>
      </c>
      <c r="L2438">
        <v>13</v>
      </c>
      <c r="M2438">
        <v>6.46</v>
      </c>
      <c r="O2438">
        <v>1.58</v>
      </c>
      <c r="P2438">
        <v>1.92</v>
      </c>
      <c r="S2438" t="s">
        <v>53</v>
      </c>
      <c r="T2438" t="s">
        <v>53</v>
      </c>
    </row>
    <row r="2439" spans="1:20" x14ac:dyDescent="0.2">
      <c r="A2439">
        <v>3899</v>
      </c>
      <c r="B2439" t="s">
        <v>701</v>
      </c>
      <c r="C2439">
        <v>85364</v>
      </c>
      <c r="D2439">
        <v>137183</v>
      </c>
      <c r="E2439">
        <v>9</v>
      </c>
      <c r="F2439">
        <v>51</v>
      </c>
      <c r="G2439">
        <v>14</v>
      </c>
      <c r="H2439" t="s">
        <v>26</v>
      </c>
      <c r="I2439">
        <v>4</v>
      </c>
      <c r="J2439">
        <v>14</v>
      </c>
      <c r="K2439">
        <v>36</v>
      </c>
      <c r="L2439">
        <v>-4</v>
      </c>
      <c r="M2439">
        <v>6.01</v>
      </c>
      <c r="O2439">
        <v>0.17</v>
      </c>
      <c r="P2439">
        <v>0.11</v>
      </c>
      <c r="S2439" t="s">
        <v>1552</v>
      </c>
      <c r="T2439" t="s">
        <v>1552</v>
      </c>
    </row>
    <row r="2440" spans="1:20" x14ac:dyDescent="0.2">
      <c r="A2440">
        <v>3900</v>
      </c>
      <c r="B2440" t="s">
        <v>702</v>
      </c>
      <c r="C2440">
        <v>85376</v>
      </c>
      <c r="D2440">
        <v>81054</v>
      </c>
      <c r="E2440">
        <v>9</v>
      </c>
      <c r="F2440">
        <v>51</v>
      </c>
      <c r="G2440">
        <v>53</v>
      </c>
      <c r="H2440" t="s">
        <v>24</v>
      </c>
      <c r="I2440">
        <v>24</v>
      </c>
      <c r="J2440">
        <v>23</v>
      </c>
      <c r="K2440">
        <v>43</v>
      </c>
      <c r="L2440">
        <v>24</v>
      </c>
      <c r="M2440">
        <v>5.32</v>
      </c>
      <c r="O2440">
        <v>0.23</v>
      </c>
      <c r="P2440">
        <v>0.08</v>
      </c>
      <c r="S2440" t="s">
        <v>328</v>
      </c>
      <c r="T2440" t="s">
        <v>328</v>
      </c>
    </row>
    <row r="2441" spans="1:20" x14ac:dyDescent="0.2">
      <c r="A2441">
        <v>3901</v>
      </c>
      <c r="C2441">
        <v>85380</v>
      </c>
      <c r="D2441">
        <v>137185</v>
      </c>
      <c r="E2441">
        <v>9</v>
      </c>
      <c r="F2441">
        <v>51</v>
      </c>
      <c r="G2441">
        <v>21.6</v>
      </c>
      <c r="H2441" t="s">
        <v>26</v>
      </c>
      <c r="I2441">
        <v>6</v>
      </c>
      <c r="J2441">
        <v>10</v>
      </c>
      <c r="K2441">
        <v>54</v>
      </c>
      <c r="L2441">
        <v>-6</v>
      </c>
      <c r="M2441">
        <v>6.42</v>
      </c>
      <c r="O2441">
        <v>0.57999999999999996</v>
      </c>
      <c r="P2441">
        <v>0.11</v>
      </c>
      <c r="S2441" t="s">
        <v>199</v>
      </c>
      <c r="T2441" t="s">
        <v>199</v>
      </c>
    </row>
    <row r="2442" spans="1:20" x14ac:dyDescent="0.2">
      <c r="A2442">
        <v>3903</v>
      </c>
      <c r="B2442" t="s">
        <v>704</v>
      </c>
      <c r="C2442">
        <v>85444</v>
      </c>
      <c r="D2442">
        <v>155542</v>
      </c>
      <c r="E2442">
        <v>9</v>
      </c>
      <c r="F2442">
        <v>51</v>
      </c>
      <c r="G2442">
        <v>28.7</v>
      </c>
      <c r="H2442" t="s">
        <v>26</v>
      </c>
      <c r="I2442">
        <v>14</v>
      </c>
      <c r="J2442">
        <v>50</v>
      </c>
      <c r="K2442">
        <v>48</v>
      </c>
      <c r="L2442">
        <v>-14</v>
      </c>
      <c r="M2442">
        <v>4.12</v>
      </c>
      <c r="O2442">
        <v>0.92</v>
      </c>
      <c r="P2442">
        <v>0.65</v>
      </c>
      <c r="Q2442">
        <v>0.47</v>
      </c>
      <c r="S2442" t="s">
        <v>705</v>
      </c>
      <c r="T2442" t="s">
        <v>9909</v>
      </c>
    </row>
    <row r="2443" spans="1:20" x14ac:dyDescent="0.2">
      <c r="A2443">
        <v>3905</v>
      </c>
      <c r="B2443" t="s">
        <v>707</v>
      </c>
      <c r="C2443">
        <v>85503</v>
      </c>
      <c r="D2443">
        <v>81064</v>
      </c>
      <c r="E2443">
        <v>9</v>
      </c>
      <c r="F2443">
        <v>52</v>
      </c>
      <c r="G2443">
        <v>45.8</v>
      </c>
      <c r="H2443" t="s">
        <v>24</v>
      </c>
      <c r="I2443">
        <v>26</v>
      </c>
      <c r="J2443">
        <v>0</v>
      </c>
      <c r="K2443">
        <v>25</v>
      </c>
      <c r="L2443">
        <v>26</v>
      </c>
      <c r="M2443">
        <v>3.88</v>
      </c>
      <c r="O2443">
        <v>1.22</v>
      </c>
      <c r="P2443">
        <v>1.39</v>
      </c>
      <c r="Q2443">
        <v>0.57999999999999996</v>
      </c>
      <c r="S2443" t="s">
        <v>708</v>
      </c>
      <c r="T2443" t="s">
        <v>125</v>
      </c>
    </row>
    <row r="2444" spans="1:20" x14ac:dyDescent="0.2">
      <c r="A2444">
        <v>3906</v>
      </c>
      <c r="B2444" t="s">
        <v>709</v>
      </c>
      <c r="C2444">
        <v>85504</v>
      </c>
      <c r="D2444">
        <v>117959</v>
      </c>
      <c r="E2444">
        <v>9</v>
      </c>
      <c r="F2444">
        <v>52</v>
      </c>
      <c r="G2444">
        <v>12.2</v>
      </c>
      <c r="H2444" t="s">
        <v>24</v>
      </c>
      <c r="I2444">
        <v>2</v>
      </c>
      <c r="J2444">
        <v>27</v>
      </c>
      <c r="K2444">
        <v>15</v>
      </c>
      <c r="L2444">
        <v>2</v>
      </c>
      <c r="M2444">
        <v>6.02</v>
      </c>
      <c r="O2444">
        <v>-0.04</v>
      </c>
      <c r="P2444">
        <v>-0.08</v>
      </c>
      <c r="S2444" t="s">
        <v>128</v>
      </c>
      <c r="T2444" t="s">
        <v>128</v>
      </c>
    </row>
    <row r="2445" spans="1:20" x14ac:dyDescent="0.2">
      <c r="A2445">
        <v>3907</v>
      </c>
      <c r="C2445">
        <v>85505</v>
      </c>
      <c r="D2445">
        <v>117960</v>
      </c>
      <c r="E2445">
        <v>9</v>
      </c>
      <c r="F2445">
        <v>52</v>
      </c>
      <c r="G2445">
        <v>12</v>
      </c>
      <c r="H2445" t="s">
        <v>24</v>
      </c>
      <c r="I2445">
        <v>0</v>
      </c>
      <c r="J2445">
        <v>4</v>
      </c>
      <c r="K2445">
        <v>32</v>
      </c>
      <c r="L2445">
        <v>0</v>
      </c>
      <c r="M2445">
        <v>6.35</v>
      </c>
      <c r="O2445">
        <v>0.94</v>
      </c>
      <c r="P2445">
        <v>0.69</v>
      </c>
      <c r="S2445" t="s">
        <v>60</v>
      </c>
      <c r="T2445" t="s">
        <v>60</v>
      </c>
    </row>
    <row r="2446" spans="1:20" x14ac:dyDescent="0.2">
      <c r="A2446">
        <v>3909</v>
      </c>
      <c r="B2446" t="s">
        <v>710</v>
      </c>
      <c r="C2446">
        <v>85558</v>
      </c>
      <c r="D2446">
        <v>137199</v>
      </c>
      <c r="E2446">
        <v>9</v>
      </c>
      <c r="F2446">
        <v>52</v>
      </c>
      <c r="G2446">
        <v>30.4</v>
      </c>
      <c r="H2446" t="s">
        <v>26</v>
      </c>
      <c r="I2446">
        <v>8</v>
      </c>
      <c r="J2446">
        <v>6</v>
      </c>
      <c r="K2446">
        <v>18</v>
      </c>
      <c r="L2446">
        <v>-8</v>
      </c>
      <c r="M2446">
        <v>5.05</v>
      </c>
      <c r="O2446">
        <v>0.04</v>
      </c>
      <c r="P2446">
        <v>0.06</v>
      </c>
      <c r="S2446" t="s">
        <v>89</v>
      </c>
      <c r="T2446" t="s">
        <v>89</v>
      </c>
    </row>
    <row r="2447" spans="1:20" x14ac:dyDescent="0.2">
      <c r="A2447">
        <v>3911</v>
      </c>
      <c r="C2447">
        <v>85583</v>
      </c>
      <c r="D2447">
        <v>15023</v>
      </c>
      <c r="E2447">
        <v>9</v>
      </c>
      <c r="F2447">
        <v>55</v>
      </c>
      <c r="G2447">
        <v>3.4</v>
      </c>
      <c r="H2447" t="s">
        <v>24</v>
      </c>
      <c r="I2447">
        <v>61</v>
      </c>
      <c r="J2447">
        <v>6</v>
      </c>
      <c r="K2447">
        <v>58</v>
      </c>
      <c r="L2447">
        <v>61</v>
      </c>
      <c r="M2447">
        <v>6.27</v>
      </c>
      <c r="O2447">
        <v>1.05</v>
      </c>
      <c r="S2447" t="s">
        <v>197</v>
      </c>
      <c r="T2447" t="s">
        <v>197</v>
      </c>
    </row>
    <row r="2448" spans="1:20" x14ac:dyDescent="0.2">
      <c r="A2448">
        <v>3915</v>
      </c>
      <c r="C2448">
        <v>85709</v>
      </c>
      <c r="D2448">
        <v>117975</v>
      </c>
      <c r="E2448">
        <v>9</v>
      </c>
      <c r="F2448">
        <v>53</v>
      </c>
      <c r="G2448">
        <v>42.9</v>
      </c>
      <c r="H2448" t="s">
        <v>24</v>
      </c>
      <c r="I2448">
        <v>5</v>
      </c>
      <c r="J2448">
        <v>57</v>
      </c>
      <c r="K2448">
        <v>30</v>
      </c>
      <c r="L2448">
        <v>5</v>
      </c>
      <c r="M2448">
        <v>5.95</v>
      </c>
      <c r="O2448">
        <v>1.66</v>
      </c>
      <c r="P2448">
        <v>1.94</v>
      </c>
      <c r="Q2448">
        <v>0.93</v>
      </c>
      <c r="S2448" t="s">
        <v>353</v>
      </c>
      <c r="T2448" t="s">
        <v>353</v>
      </c>
    </row>
    <row r="2449" spans="1:20" x14ac:dyDescent="0.2">
      <c r="A2449">
        <v>3917</v>
      </c>
      <c r="B2449" t="s">
        <v>712</v>
      </c>
      <c r="C2449">
        <v>85795</v>
      </c>
      <c r="D2449">
        <v>27430</v>
      </c>
      <c r="E2449">
        <v>9</v>
      </c>
      <c r="F2449">
        <v>55</v>
      </c>
      <c r="G2449">
        <v>43</v>
      </c>
      <c r="H2449" t="s">
        <v>24</v>
      </c>
      <c r="I2449">
        <v>49</v>
      </c>
      <c r="J2449">
        <v>49</v>
      </c>
      <c r="K2449">
        <v>12</v>
      </c>
      <c r="L2449">
        <v>49</v>
      </c>
      <c r="M2449">
        <v>5.27</v>
      </c>
      <c r="O2449">
        <v>7.0000000000000007E-2</v>
      </c>
      <c r="P2449">
        <v>0.12</v>
      </c>
      <c r="S2449" t="s">
        <v>2714</v>
      </c>
      <c r="T2449" t="s">
        <v>2714</v>
      </c>
    </row>
    <row r="2450" spans="1:20" x14ac:dyDescent="0.2">
      <c r="A2450">
        <v>3918</v>
      </c>
      <c r="C2450">
        <v>85841</v>
      </c>
      <c r="D2450">
        <v>7009</v>
      </c>
      <c r="E2450">
        <v>9</v>
      </c>
      <c r="F2450">
        <v>58</v>
      </c>
      <c r="G2450">
        <v>22.8</v>
      </c>
      <c r="H2450" t="s">
        <v>24</v>
      </c>
      <c r="I2450">
        <v>72</v>
      </c>
      <c r="J2450">
        <v>52</v>
      </c>
      <c r="K2450">
        <v>46</v>
      </c>
      <c r="L2450">
        <v>72</v>
      </c>
      <c r="M2450">
        <v>5.83</v>
      </c>
      <c r="O2450">
        <v>1.1399999999999999</v>
      </c>
      <c r="R2450" t="s">
        <v>27</v>
      </c>
      <c r="S2450" t="s">
        <v>133</v>
      </c>
      <c r="T2450" t="s">
        <v>9573</v>
      </c>
    </row>
    <row r="2451" spans="1:20" x14ac:dyDescent="0.2">
      <c r="A2451">
        <v>3922</v>
      </c>
      <c r="C2451">
        <v>85945</v>
      </c>
      <c r="D2451">
        <v>27438</v>
      </c>
      <c r="E2451">
        <v>9</v>
      </c>
      <c r="F2451">
        <v>57</v>
      </c>
      <c r="G2451">
        <v>13.6</v>
      </c>
      <c r="H2451" t="s">
        <v>24</v>
      </c>
      <c r="I2451">
        <v>57</v>
      </c>
      <c r="J2451">
        <v>25</v>
      </c>
      <c r="K2451">
        <v>6</v>
      </c>
      <c r="L2451">
        <v>57</v>
      </c>
      <c r="M2451">
        <v>5.93</v>
      </c>
      <c r="O2451">
        <v>0.89</v>
      </c>
      <c r="S2451" t="s">
        <v>33</v>
      </c>
      <c r="T2451" t="s">
        <v>33</v>
      </c>
    </row>
    <row r="2452" spans="1:20" x14ac:dyDescent="0.2">
      <c r="A2452">
        <v>3926</v>
      </c>
      <c r="C2452">
        <v>86080</v>
      </c>
      <c r="D2452">
        <v>118001</v>
      </c>
      <c r="E2452">
        <v>9</v>
      </c>
      <c r="F2452">
        <v>56</v>
      </c>
      <c r="G2452">
        <v>26</v>
      </c>
      <c r="H2452" t="s">
        <v>24</v>
      </c>
      <c r="I2452">
        <v>8</v>
      </c>
      <c r="J2452">
        <v>55</v>
      </c>
      <c r="K2452">
        <v>59</v>
      </c>
      <c r="L2452">
        <v>8</v>
      </c>
      <c r="M2452">
        <v>5.85</v>
      </c>
      <c r="O2452">
        <v>1.1299999999999999</v>
      </c>
      <c r="P2452">
        <v>1</v>
      </c>
      <c r="R2452" t="s">
        <v>27</v>
      </c>
      <c r="S2452" t="s">
        <v>365</v>
      </c>
      <c r="T2452" t="s">
        <v>5818</v>
      </c>
    </row>
    <row r="2453" spans="1:20" x14ac:dyDescent="0.2">
      <c r="A2453">
        <v>3928</v>
      </c>
      <c r="B2453" t="s">
        <v>715</v>
      </c>
      <c r="C2453">
        <v>86146</v>
      </c>
      <c r="D2453">
        <v>43115</v>
      </c>
      <c r="E2453">
        <v>9</v>
      </c>
      <c r="F2453">
        <v>57</v>
      </c>
      <c r="G2453">
        <v>41.1</v>
      </c>
      <c r="H2453" t="s">
        <v>24</v>
      </c>
      <c r="I2453">
        <v>41</v>
      </c>
      <c r="J2453">
        <v>3</v>
      </c>
      <c r="K2453">
        <v>20</v>
      </c>
      <c r="L2453">
        <v>41</v>
      </c>
      <c r="M2453">
        <v>5.14</v>
      </c>
      <c r="O2453">
        <v>0.46</v>
      </c>
      <c r="P2453">
        <v>0</v>
      </c>
      <c r="S2453" t="s">
        <v>716</v>
      </c>
      <c r="T2453" t="s">
        <v>716</v>
      </c>
    </row>
    <row r="2454" spans="1:20" x14ac:dyDescent="0.2">
      <c r="A2454">
        <v>3929</v>
      </c>
      <c r="C2454">
        <v>86166</v>
      </c>
      <c r="D2454">
        <v>43117</v>
      </c>
      <c r="E2454">
        <v>9</v>
      </c>
      <c r="F2454">
        <v>57</v>
      </c>
      <c r="G2454">
        <v>56.9</v>
      </c>
      <c r="H2454" t="s">
        <v>24</v>
      </c>
      <c r="I2454">
        <v>45</v>
      </c>
      <c r="J2454">
        <v>24</v>
      </c>
      <c r="K2454">
        <v>52</v>
      </c>
      <c r="L2454">
        <v>45</v>
      </c>
      <c r="M2454">
        <v>6.3</v>
      </c>
      <c r="O2454">
        <v>1.1100000000000001</v>
      </c>
      <c r="P2454">
        <v>0.95</v>
      </c>
      <c r="S2454" t="s">
        <v>54</v>
      </c>
      <c r="T2454" t="s">
        <v>54</v>
      </c>
    </row>
    <row r="2455" spans="1:20" x14ac:dyDescent="0.2">
      <c r="A2455">
        <v>3934</v>
      </c>
      <c r="C2455">
        <v>86321</v>
      </c>
      <c r="D2455">
        <v>1637</v>
      </c>
      <c r="E2455">
        <v>10</v>
      </c>
      <c r="F2455">
        <v>8</v>
      </c>
      <c r="G2455">
        <v>34.299999999999997</v>
      </c>
      <c r="H2455" t="s">
        <v>24</v>
      </c>
      <c r="I2455">
        <v>83</v>
      </c>
      <c r="J2455">
        <v>55</v>
      </c>
      <c r="K2455">
        <v>6</v>
      </c>
      <c r="L2455">
        <v>83</v>
      </c>
      <c r="M2455">
        <v>6.37</v>
      </c>
      <c r="O2455">
        <v>1.52</v>
      </c>
      <c r="P2455">
        <v>1.64</v>
      </c>
      <c r="S2455" t="s">
        <v>197</v>
      </c>
      <c r="T2455" t="s">
        <v>197</v>
      </c>
    </row>
    <row r="2456" spans="1:20" x14ac:dyDescent="0.2">
      <c r="A2456">
        <v>3936</v>
      </c>
      <c r="C2456">
        <v>86358</v>
      </c>
      <c r="D2456">
        <v>81120</v>
      </c>
      <c r="E2456">
        <v>9</v>
      </c>
      <c r="F2456">
        <v>58</v>
      </c>
      <c r="G2456">
        <v>26.1</v>
      </c>
      <c r="H2456" t="s">
        <v>24</v>
      </c>
      <c r="I2456">
        <v>27</v>
      </c>
      <c r="J2456">
        <v>45</v>
      </c>
      <c r="K2456">
        <v>32</v>
      </c>
      <c r="L2456">
        <v>27</v>
      </c>
      <c r="M2456">
        <v>6.3</v>
      </c>
      <c r="N2456" t="s">
        <v>103</v>
      </c>
      <c r="S2456" t="s">
        <v>266</v>
      </c>
      <c r="T2456" t="s">
        <v>266</v>
      </c>
    </row>
    <row r="2457" spans="1:20" x14ac:dyDescent="0.2">
      <c r="A2457">
        <v>3937</v>
      </c>
      <c r="B2457" t="s">
        <v>717</v>
      </c>
      <c r="C2457">
        <v>86360</v>
      </c>
      <c r="D2457">
        <v>98876</v>
      </c>
      <c r="E2457">
        <v>9</v>
      </c>
      <c r="F2457">
        <v>58</v>
      </c>
      <c r="G2457">
        <v>13.4</v>
      </c>
      <c r="H2457" t="s">
        <v>24</v>
      </c>
      <c r="I2457">
        <v>12</v>
      </c>
      <c r="J2457">
        <v>26</v>
      </c>
      <c r="K2457">
        <v>41</v>
      </c>
      <c r="L2457">
        <v>12</v>
      </c>
      <c r="M2457">
        <v>5.26</v>
      </c>
      <c r="O2457">
        <v>-0.04</v>
      </c>
      <c r="P2457">
        <v>-0.13</v>
      </c>
      <c r="S2457" t="s">
        <v>153</v>
      </c>
      <c r="T2457" t="s">
        <v>153</v>
      </c>
    </row>
    <row r="2458" spans="1:20" x14ac:dyDescent="0.2">
      <c r="A2458">
        <v>3938</v>
      </c>
      <c r="C2458">
        <v>86369</v>
      </c>
      <c r="D2458">
        <v>118023</v>
      </c>
      <c r="E2458">
        <v>9</v>
      </c>
      <c r="F2458">
        <v>58</v>
      </c>
      <c r="G2458">
        <v>7.6</v>
      </c>
      <c r="H2458" t="s">
        <v>24</v>
      </c>
      <c r="I2458">
        <v>8</v>
      </c>
      <c r="J2458">
        <v>18</v>
      </c>
      <c r="K2458">
        <v>51</v>
      </c>
      <c r="L2458">
        <v>8</v>
      </c>
      <c r="M2458">
        <v>6.04</v>
      </c>
      <c r="O2458">
        <v>1.36</v>
      </c>
      <c r="P2458">
        <v>1.55</v>
      </c>
      <c r="R2458" t="s">
        <v>27</v>
      </c>
      <c r="S2458" t="s">
        <v>133</v>
      </c>
      <c r="T2458" t="s">
        <v>9573</v>
      </c>
    </row>
    <row r="2459" spans="1:20" x14ac:dyDescent="0.2">
      <c r="A2459">
        <v>3939</v>
      </c>
      <c r="C2459">
        <v>86378</v>
      </c>
      <c r="D2459">
        <v>27464</v>
      </c>
      <c r="E2459">
        <v>9</v>
      </c>
      <c r="F2459">
        <v>59</v>
      </c>
      <c r="G2459">
        <v>51.7</v>
      </c>
      <c r="H2459" t="s">
        <v>24</v>
      </c>
      <c r="I2459">
        <v>56</v>
      </c>
      <c r="J2459">
        <v>48</v>
      </c>
      <c r="K2459">
        <v>43</v>
      </c>
      <c r="L2459">
        <v>56</v>
      </c>
      <c r="M2459">
        <v>5.48</v>
      </c>
      <c r="O2459">
        <v>1.46</v>
      </c>
      <c r="P2459">
        <v>1.82</v>
      </c>
      <c r="S2459" t="s">
        <v>77</v>
      </c>
      <c r="T2459" t="s">
        <v>77</v>
      </c>
    </row>
    <row r="2460" spans="1:20" x14ac:dyDescent="0.2">
      <c r="A2460">
        <v>3942</v>
      </c>
      <c r="C2460">
        <v>86513</v>
      </c>
      <c r="D2460">
        <v>81129</v>
      </c>
      <c r="E2460">
        <v>9</v>
      </c>
      <c r="F2460">
        <v>59</v>
      </c>
      <c r="G2460">
        <v>36.200000000000003</v>
      </c>
      <c r="H2460" t="s">
        <v>24</v>
      </c>
      <c r="I2460">
        <v>29</v>
      </c>
      <c r="J2460">
        <v>38</v>
      </c>
      <c r="K2460">
        <v>43</v>
      </c>
      <c r="L2460">
        <v>29</v>
      </c>
      <c r="M2460">
        <v>5.73</v>
      </c>
      <c r="O2460">
        <v>1.06</v>
      </c>
      <c r="R2460" t="s">
        <v>27</v>
      </c>
      <c r="S2460" t="s">
        <v>28</v>
      </c>
      <c r="T2460" t="s">
        <v>3226</v>
      </c>
    </row>
    <row r="2461" spans="1:20" x14ac:dyDescent="0.2">
      <c r="A2461">
        <v>3945</v>
      </c>
      <c r="B2461" t="s">
        <v>721</v>
      </c>
      <c r="C2461">
        <v>86611</v>
      </c>
      <c r="D2461">
        <v>118041</v>
      </c>
      <c r="E2461">
        <v>9</v>
      </c>
      <c r="F2461">
        <v>59</v>
      </c>
      <c r="G2461">
        <v>43.1</v>
      </c>
      <c r="H2461" t="s">
        <v>24</v>
      </c>
      <c r="I2461">
        <v>3</v>
      </c>
      <c r="J2461">
        <v>23</v>
      </c>
      <c r="K2461">
        <v>5</v>
      </c>
      <c r="L2461">
        <v>3</v>
      </c>
      <c r="M2461">
        <v>6.7</v>
      </c>
      <c r="O2461">
        <v>0.27</v>
      </c>
      <c r="P2461">
        <v>0.09</v>
      </c>
      <c r="S2461" t="s">
        <v>264</v>
      </c>
      <c r="T2461" t="s">
        <v>264</v>
      </c>
    </row>
    <row r="2462" spans="1:20" x14ac:dyDescent="0.2">
      <c r="A2462">
        <v>3950</v>
      </c>
      <c r="B2462" t="s">
        <v>724</v>
      </c>
      <c r="C2462">
        <v>86663</v>
      </c>
      <c r="D2462">
        <v>118044</v>
      </c>
      <c r="E2462">
        <v>10</v>
      </c>
      <c r="F2462">
        <v>0</v>
      </c>
      <c r="G2462">
        <v>12.8</v>
      </c>
      <c r="H2462" t="s">
        <v>24</v>
      </c>
      <c r="I2462">
        <v>8</v>
      </c>
      <c r="J2462">
        <v>2</v>
      </c>
      <c r="K2462">
        <v>39</v>
      </c>
      <c r="L2462">
        <v>8</v>
      </c>
      <c r="M2462">
        <v>4.7</v>
      </c>
      <c r="O2462">
        <v>1.6</v>
      </c>
      <c r="P2462">
        <v>1.93</v>
      </c>
      <c r="Q2462">
        <v>1.08</v>
      </c>
      <c r="S2462" t="s">
        <v>725</v>
      </c>
      <c r="T2462" t="s">
        <v>9957</v>
      </c>
    </row>
    <row r="2463" spans="1:20" x14ac:dyDescent="0.2">
      <c r="A2463">
        <v>3951</v>
      </c>
      <c r="B2463" t="s">
        <v>726</v>
      </c>
      <c r="C2463">
        <v>86728</v>
      </c>
      <c r="D2463">
        <v>61808</v>
      </c>
      <c r="E2463">
        <v>10</v>
      </c>
      <c r="F2463">
        <v>1</v>
      </c>
      <c r="G2463">
        <v>0.7</v>
      </c>
      <c r="H2463" t="s">
        <v>24</v>
      </c>
      <c r="I2463">
        <v>31</v>
      </c>
      <c r="J2463">
        <v>55</v>
      </c>
      <c r="K2463">
        <v>25</v>
      </c>
      <c r="L2463">
        <v>31</v>
      </c>
      <c r="M2463">
        <v>5.36</v>
      </c>
      <c r="O2463">
        <v>0.66</v>
      </c>
      <c r="P2463">
        <v>0.27</v>
      </c>
      <c r="S2463" t="s">
        <v>727</v>
      </c>
      <c r="T2463" t="s">
        <v>9959</v>
      </c>
    </row>
    <row r="2464" spans="1:20" x14ac:dyDescent="0.2">
      <c r="A2464">
        <v>3952</v>
      </c>
      <c r="C2464">
        <v>87015</v>
      </c>
      <c r="D2464">
        <v>81154</v>
      </c>
      <c r="E2464">
        <v>10</v>
      </c>
      <c r="F2464">
        <v>2</v>
      </c>
      <c r="G2464">
        <v>48.9</v>
      </c>
      <c r="H2464" t="s">
        <v>24</v>
      </c>
      <c r="I2464">
        <v>21</v>
      </c>
      <c r="J2464">
        <v>56</v>
      </c>
      <c r="K2464">
        <v>57</v>
      </c>
      <c r="L2464">
        <v>21</v>
      </c>
      <c r="M2464">
        <v>5.66</v>
      </c>
      <c r="O2464">
        <v>-0.19</v>
      </c>
      <c r="P2464">
        <v>-0.73</v>
      </c>
      <c r="S2464" t="s">
        <v>214</v>
      </c>
      <c r="T2464" t="s">
        <v>5651</v>
      </c>
    </row>
    <row r="2465" spans="1:20" x14ac:dyDescent="0.2">
      <c r="A2465">
        <v>3954</v>
      </c>
      <c r="C2465">
        <v>87141</v>
      </c>
      <c r="D2465">
        <v>27503</v>
      </c>
      <c r="E2465">
        <v>10</v>
      </c>
      <c r="F2465">
        <v>4</v>
      </c>
      <c r="G2465">
        <v>36.299999999999997</v>
      </c>
      <c r="H2465" t="s">
        <v>24</v>
      </c>
      <c r="I2465">
        <v>53</v>
      </c>
      <c r="J2465">
        <v>53</v>
      </c>
      <c r="K2465">
        <v>30</v>
      </c>
      <c r="L2465">
        <v>53</v>
      </c>
      <c r="M2465">
        <v>5.74</v>
      </c>
      <c r="O2465">
        <v>0.48</v>
      </c>
      <c r="P2465">
        <v>0.04</v>
      </c>
      <c r="S2465" t="s">
        <v>430</v>
      </c>
      <c r="T2465" t="s">
        <v>430</v>
      </c>
    </row>
    <row r="2466" spans="1:20" x14ac:dyDescent="0.2">
      <c r="A2466">
        <v>3958</v>
      </c>
      <c r="C2466">
        <v>87243</v>
      </c>
      <c r="D2466">
        <v>27512</v>
      </c>
      <c r="E2466">
        <v>10</v>
      </c>
      <c r="F2466">
        <v>5</v>
      </c>
      <c r="G2466">
        <v>10.5</v>
      </c>
      <c r="H2466" t="s">
        <v>24</v>
      </c>
      <c r="I2466">
        <v>52</v>
      </c>
      <c r="J2466">
        <v>22</v>
      </c>
      <c r="K2466">
        <v>15</v>
      </c>
      <c r="L2466">
        <v>52</v>
      </c>
      <c r="M2466">
        <v>6.14</v>
      </c>
      <c r="N2466" t="s">
        <v>103</v>
      </c>
      <c r="S2466" t="s">
        <v>328</v>
      </c>
      <c r="T2466" t="s">
        <v>328</v>
      </c>
    </row>
    <row r="2467" spans="1:20" x14ac:dyDescent="0.2">
      <c r="A2467">
        <v>3959</v>
      </c>
      <c r="C2467">
        <v>87262</v>
      </c>
      <c r="D2467">
        <v>137326</v>
      </c>
      <c r="E2467">
        <v>10</v>
      </c>
      <c r="F2467">
        <v>3</v>
      </c>
      <c r="G2467">
        <v>41</v>
      </c>
      <c r="H2467" t="s">
        <v>26</v>
      </c>
      <c r="I2467">
        <v>9</v>
      </c>
      <c r="J2467">
        <v>34</v>
      </c>
      <c r="K2467">
        <v>26</v>
      </c>
      <c r="L2467">
        <v>-9</v>
      </c>
      <c r="M2467">
        <v>6.12</v>
      </c>
      <c r="O2467">
        <v>1.66</v>
      </c>
      <c r="P2467">
        <v>2.0099999999999998</v>
      </c>
      <c r="S2467" t="s">
        <v>197</v>
      </c>
      <c r="T2467" t="s">
        <v>197</v>
      </c>
    </row>
    <row r="2468" spans="1:20" x14ac:dyDescent="0.2">
      <c r="A2468">
        <v>3961</v>
      </c>
      <c r="B2468" t="s">
        <v>728</v>
      </c>
      <c r="C2468">
        <v>87301</v>
      </c>
      <c r="D2468">
        <v>118086</v>
      </c>
      <c r="E2468">
        <v>10</v>
      </c>
      <c r="F2468">
        <v>4</v>
      </c>
      <c r="G2468">
        <v>8.4</v>
      </c>
      <c r="H2468" t="s">
        <v>24</v>
      </c>
      <c r="I2468">
        <v>3</v>
      </c>
      <c r="J2468">
        <v>12</v>
      </c>
      <c r="K2468">
        <v>4</v>
      </c>
      <c r="L2468">
        <v>3</v>
      </c>
      <c r="M2468">
        <v>6.45</v>
      </c>
      <c r="O2468">
        <v>0.4</v>
      </c>
      <c r="P2468">
        <v>-0.02</v>
      </c>
      <c r="S2468" t="s">
        <v>79</v>
      </c>
      <c r="T2468" t="s">
        <v>79</v>
      </c>
    </row>
    <row r="2469" spans="1:20" x14ac:dyDescent="0.2">
      <c r="A2469">
        <v>3969</v>
      </c>
      <c r="C2469">
        <v>87500</v>
      </c>
      <c r="D2469">
        <v>98944</v>
      </c>
      <c r="E2469">
        <v>10</v>
      </c>
      <c r="F2469">
        <v>5</v>
      </c>
      <c r="G2469">
        <v>40.9</v>
      </c>
      <c r="H2469" t="s">
        <v>24</v>
      </c>
      <c r="I2469">
        <v>15</v>
      </c>
      <c r="J2469">
        <v>45</v>
      </c>
      <c r="K2469">
        <v>27</v>
      </c>
      <c r="L2469">
        <v>15</v>
      </c>
      <c r="M2469">
        <v>6.37</v>
      </c>
      <c r="O2469">
        <v>0.37</v>
      </c>
      <c r="P2469">
        <v>0.15</v>
      </c>
      <c r="S2469" t="s">
        <v>557</v>
      </c>
      <c r="T2469" t="s">
        <v>557</v>
      </c>
    </row>
    <row r="2470" spans="1:20" x14ac:dyDescent="0.2">
      <c r="A2470">
        <v>3970</v>
      </c>
      <c r="B2470" t="s">
        <v>731</v>
      </c>
      <c r="C2470">
        <v>87504</v>
      </c>
      <c r="D2470">
        <v>155713</v>
      </c>
      <c r="E2470">
        <v>10</v>
      </c>
      <c r="F2470">
        <v>5</v>
      </c>
      <c r="G2470">
        <v>7.5</v>
      </c>
      <c r="H2470" t="s">
        <v>26</v>
      </c>
      <c r="I2470">
        <v>13</v>
      </c>
      <c r="J2470">
        <v>3</v>
      </c>
      <c r="K2470">
        <v>53</v>
      </c>
      <c r="L2470">
        <v>-13</v>
      </c>
      <c r="M2470">
        <v>4.5999999999999996</v>
      </c>
      <c r="O2470">
        <v>-0.09</v>
      </c>
      <c r="P2470">
        <v>-0.27</v>
      </c>
      <c r="Q2470">
        <v>-0.09</v>
      </c>
      <c r="S2470" t="s">
        <v>2361</v>
      </c>
      <c r="T2470" t="s">
        <v>39</v>
      </c>
    </row>
    <row r="2471" spans="1:20" x14ac:dyDescent="0.2">
      <c r="A2471">
        <v>3973</v>
      </c>
      <c r="B2471" t="s">
        <v>733</v>
      </c>
      <c r="C2471">
        <v>87682</v>
      </c>
      <c r="D2471">
        <v>118111</v>
      </c>
      <c r="E2471">
        <v>10</v>
      </c>
      <c r="F2471">
        <v>6</v>
      </c>
      <c r="G2471">
        <v>47.4</v>
      </c>
      <c r="H2471" t="s">
        <v>24</v>
      </c>
      <c r="I2471">
        <v>5</v>
      </c>
      <c r="J2471">
        <v>36</v>
      </c>
      <c r="K2471">
        <v>41</v>
      </c>
      <c r="L2471">
        <v>5</v>
      </c>
      <c r="M2471">
        <v>6.21</v>
      </c>
      <c r="O2471">
        <v>0.94</v>
      </c>
      <c r="P2471">
        <v>0.72</v>
      </c>
      <c r="S2471" t="s">
        <v>45</v>
      </c>
      <c r="T2471" t="s">
        <v>45</v>
      </c>
    </row>
    <row r="2472" spans="1:20" x14ac:dyDescent="0.2">
      <c r="A2472">
        <v>3974</v>
      </c>
      <c r="B2472" t="s">
        <v>734</v>
      </c>
      <c r="C2472">
        <v>87696</v>
      </c>
      <c r="D2472">
        <v>61874</v>
      </c>
      <c r="E2472">
        <v>10</v>
      </c>
      <c r="F2472">
        <v>7</v>
      </c>
      <c r="G2472">
        <v>25.8</v>
      </c>
      <c r="H2472" t="s">
        <v>24</v>
      </c>
      <c r="I2472">
        <v>35</v>
      </c>
      <c r="J2472">
        <v>14</v>
      </c>
      <c r="K2472">
        <v>41</v>
      </c>
      <c r="L2472">
        <v>35</v>
      </c>
      <c r="M2472">
        <v>4.4800000000000004</v>
      </c>
      <c r="O2472">
        <v>0.18</v>
      </c>
      <c r="P2472">
        <v>0.08</v>
      </c>
      <c r="Q2472">
        <v>7.0000000000000007E-2</v>
      </c>
      <c r="S2472" t="s">
        <v>41</v>
      </c>
      <c r="T2472" t="s">
        <v>41</v>
      </c>
    </row>
    <row r="2473" spans="1:20" x14ac:dyDescent="0.2">
      <c r="A2473">
        <v>3975</v>
      </c>
      <c r="B2473" t="s">
        <v>735</v>
      </c>
      <c r="C2473">
        <v>87737</v>
      </c>
      <c r="D2473">
        <v>98955</v>
      </c>
      <c r="E2473">
        <v>10</v>
      </c>
      <c r="F2473">
        <v>7</v>
      </c>
      <c r="G2473">
        <v>20</v>
      </c>
      <c r="H2473" t="s">
        <v>24</v>
      </c>
      <c r="I2473">
        <v>16</v>
      </c>
      <c r="J2473">
        <v>45</v>
      </c>
      <c r="K2473">
        <v>46</v>
      </c>
      <c r="L2473">
        <v>16</v>
      </c>
      <c r="M2473">
        <v>3.52</v>
      </c>
      <c r="O2473">
        <v>-0.03</v>
      </c>
      <c r="P2473">
        <v>-0.21</v>
      </c>
      <c r="Q2473">
        <v>0.02</v>
      </c>
      <c r="S2473" t="s">
        <v>2175</v>
      </c>
      <c r="T2473" t="s">
        <v>2175</v>
      </c>
    </row>
    <row r="2474" spans="1:20" x14ac:dyDescent="0.2">
      <c r="A2474">
        <v>3979</v>
      </c>
      <c r="C2474">
        <v>87822</v>
      </c>
      <c r="D2474">
        <v>61882</v>
      </c>
      <c r="E2474">
        <v>10</v>
      </c>
      <c r="F2474">
        <v>8</v>
      </c>
      <c r="G2474">
        <v>15.9</v>
      </c>
      <c r="H2474" t="s">
        <v>24</v>
      </c>
      <c r="I2474">
        <v>31</v>
      </c>
      <c r="J2474">
        <v>36</v>
      </c>
      <c r="K2474">
        <v>15</v>
      </c>
      <c r="L2474">
        <v>31</v>
      </c>
      <c r="M2474">
        <v>6.24</v>
      </c>
      <c r="O2474">
        <v>0.45</v>
      </c>
      <c r="P2474">
        <v>0.01</v>
      </c>
      <c r="S2474" t="s">
        <v>79</v>
      </c>
      <c r="T2474" t="s">
        <v>79</v>
      </c>
    </row>
    <row r="2475" spans="1:20" x14ac:dyDescent="0.2">
      <c r="A2475">
        <v>3980</v>
      </c>
      <c r="B2475" t="s">
        <v>738</v>
      </c>
      <c r="C2475">
        <v>87837</v>
      </c>
      <c r="D2475">
        <v>98964</v>
      </c>
      <c r="E2475">
        <v>10</v>
      </c>
      <c r="F2475">
        <v>7</v>
      </c>
      <c r="G2475">
        <v>54.3</v>
      </c>
      <c r="H2475" t="s">
        <v>24</v>
      </c>
      <c r="I2475">
        <v>9</v>
      </c>
      <c r="J2475">
        <v>59</v>
      </c>
      <c r="K2475">
        <v>51</v>
      </c>
      <c r="L2475">
        <v>9</v>
      </c>
      <c r="M2475">
        <v>4.37</v>
      </c>
      <c r="O2475">
        <v>1.45</v>
      </c>
      <c r="P2475">
        <v>1.75</v>
      </c>
      <c r="Q2475">
        <v>0.76</v>
      </c>
      <c r="S2475" t="s">
        <v>739</v>
      </c>
      <c r="T2475" t="s">
        <v>6187</v>
      </c>
    </row>
    <row r="2476" spans="1:20" x14ac:dyDescent="0.2">
      <c r="A2476">
        <v>3981</v>
      </c>
      <c r="B2476" t="s">
        <v>740</v>
      </c>
      <c r="C2476">
        <v>87887</v>
      </c>
      <c r="D2476">
        <v>137366</v>
      </c>
      <c r="E2476">
        <v>10</v>
      </c>
      <c r="F2476">
        <v>7</v>
      </c>
      <c r="G2476">
        <v>56.3</v>
      </c>
      <c r="H2476" t="s">
        <v>26</v>
      </c>
      <c r="I2476">
        <v>0</v>
      </c>
      <c r="J2476">
        <v>22</v>
      </c>
      <c r="K2476">
        <v>18</v>
      </c>
      <c r="L2476">
        <v>0</v>
      </c>
      <c r="M2476">
        <v>4.49</v>
      </c>
      <c r="O2476">
        <v>-0.04</v>
      </c>
      <c r="P2476">
        <v>-7.0000000000000007E-2</v>
      </c>
      <c r="Q2476">
        <v>-0.05</v>
      </c>
      <c r="S2476" t="s">
        <v>340</v>
      </c>
      <c r="T2476" t="s">
        <v>340</v>
      </c>
    </row>
    <row r="2477" spans="1:20" x14ac:dyDescent="0.2">
      <c r="A2477">
        <v>3982</v>
      </c>
      <c r="B2477" t="s">
        <v>741</v>
      </c>
      <c r="C2477">
        <v>87901</v>
      </c>
      <c r="D2477">
        <v>98967</v>
      </c>
      <c r="E2477">
        <v>10</v>
      </c>
      <c r="F2477">
        <v>8</v>
      </c>
      <c r="G2477">
        <v>22.3</v>
      </c>
      <c r="H2477" t="s">
        <v>24</v>
      </c>
      <c r="I2477">
        <v>11</v>
      </c>
      <c r="J2477">
        <v>58</v>
      </c>
      <c r="K2477">
        <v>2</v>
      </c>
      <c r="L2477">
        <v>11</v>
      </c>
      <c r="M2477">
        <v>1.35</v>
      </c>
      <c r="O2477">
        <v>-0.11</v>
      </c>
      <c r="P2477">
        <v>-0.36</v>
      </c>
      <c r="Q2477">
        <v>-0.1</v>
      </c>
      <c r="S2477" t="s">
        <v>131</v>
      </c>
      <c r="T2477" t="s">
        <v>131</v>
      </c>
    </row>
    <row r="2478" spans="1:20" x14ac:dyDescent="0.2">
      <c r="A2478">
        <v>3985</v>
      </c>
      <c r="C2478">
        <v>88024</v>
      </c>
      <c r="D2478">
        <v>155765</v>
      </c>
      <c r="E2478">
        <v>10</v>
      </c>
      <c r="F2478">
        <v>8</v>
      </c>
      <c r="G2478">
        <v>45.7</v>
      </c>
      <c r="H2478" t="s">
        <v>26</v>
      </c>
      <c r="I2478">
        <v>10</v>
      </c>
      <c r="J2478">
        <v>53</v>
      </c>
      <c r="K2478">
        <v>5</v>
      </c>
      <c r="L2478">
        <v>-10</v>
      </c>
      <c r="M2478">
        <v>6.53</v>
      </c>
      <c r="O2478">
        <v>0.02</v>
      </c>
      <c r="P2478">
        <v>0.02</v>
      </c>
      <c r="S2478" t="s">
        <v>114</v>
      </c>
      <c r="T2478" t="s">
        <v>114</v>
      </c>
    </row>
    <row r="2479" spans="1:20" x14ac:dyDescent="0.2">
      <c r="A2479">
        <v>3986</v>
      </c>
      <c r="C2479">
        <v>88025</v>
      </c>
      <c r="D2479">
        <v>155763</v>
      </c>
      <c r="E2479">
        <v>10</v>
      </c>
      <c r="F2479">
        <v>8</v>
      </c>
      <c r="G2479">
        <v>35.5</v>
      </c>
      <c r="H2479" t="s">
        <v>26</v>
      </c>
      <c r="I2479">
        <v>15</v>
      </c>
      <c r="J2479">
        <v>36</v>
      </c>
      <c r="K2479">
        <v>42</v>
      </c>
      <c r="L2479">
        <v>-15</v>
      </c>
      <c r="M2479">
        <v>6.27</v>
      </c>
      <c r="O2479">
        <v>-0.01</v>
      </c>
      <c r="P2479">
        <v>-0.04</v>
      </c>
      <c r="S2479" t="s">
        <v>134</v>
      </c>
      <c r="T2479" t="s">
        <v>134</v>
      </c>
    </row>
    <row r="2480" spans="1:20" x14ac:dyDescent="0.2">
      <c r="A2480">
        <v>3987</v>
      </c>
      <c r="C2480">
        <v>88161</v>
      </c>
      <c r="D2480">
        <v>43220</v>
      </c>
      <c r="E2480">
        <v>10</v>
      </c>
      <c r="F2480">
        <v>10</v>
      </c>
      <c r="G2480">
        <v>58.9</v>
      </c>
      <c r="H2480" t="s">
        <v>24</v>
      </c>
      <c r="I2480">
        <v>40</v>
      </c>
      <c r="J2480">
        <v>39</v>
      </c>
      <c r="K2480">
        <v>41</v>
      </c>
      <c r="L2480">
        <v>40</v>
      </c>
      <c r="M2480">
        <v>6.32</v>
      </c>
      <c r="O2480">
        <v>1.25</v>
      </c>
      <c r="R2480" t="s">
        <v>27</v>
      </c>
      <c r="S2480" t="s">
        <v>133</v>
      </c>
      <c r="T2480" t="s">
        <v>9573</v>
      </c>
    </row>
    <row r="2481" spans="1:20" x14ac:dyDescent="0.2">
      <c r="A2481">
        <v>3988</v>
      </c>
      <c r="C2481">
        <v>88182</v>
      </c>
      <c r="D2481">
        <v>155777</v>
      </c>
      <c r="E2481">
        <v>10</v>
      </c>
      <c r="F2481">
        <v>9</v>
      </c>
      <c r="G2481">
        <v>56.5</v>
      </c>
      <c r="H2481" t="s">
        <v>26</v>
      </c>
      <c r="I2481">
        <v>12</v>
      </c>
      <c r="J2481">
        <v>5</v>
      </c>
      <c r="K2481">
        <v>45</v>
      </c>
      <c r="L2481">
        <v>-12</v>
      </c>
      <c r="M2481">
        <v>6.24</v>
      </c>
      <c r="O2481">
        <v>0.18</v>
      </c>
      <c r="P2481">
        <v>0.15</v>
      </c>
      <c r="Q2481">
        <v>0.09</v>
      </c>
      <c r="S2481" t="s">
        <v>314</v>
      </c>
      <c r="T2481" t="s">
        <v>314</v>
      </c>
    </row>
    <row r="2482" spans="1:20" x14ac:dyDescent="0.2">
      <c r="A2482">
        <v>3989</v>
      </c>
      <c r="B2482" t="s">
        <v>743</v>
      </c>
      <c r="C2482">
        <v>88195</v>
      </c>
      <c r="D2482">
        <v>137385</v>
      </c>
      <c r="E2482">
        <v>10</v>
      </c>
      <c r="F2482">
        <v>10</v>
      </c>
      <c r="G2482">
        <v>7.5</v>
      </c>
      <c r="H2482" t="s">
        <v>26</v>
      </c>
      <c r="I2482">
        <v>8</v>
      </c>
      <c r="J2482">
        <v>24</v>
      </c>
      <c r="K2482">
        <v>30</v>
      </c>
      <c r="L2482">
        <v>-8</v>
      </c>
      <c r="M2482">
        <v>5.91</v>
      </c>
      <c r="O2482">
        <v>0.02</v>
      </c>
      <c r="P2482">
        <v>-0.05</v>
      </c>
      <c r="S2482" t="s">
        <v>89</v>
      </c>
      <c r="T2482" t="s">
        <v>89</v>
      </c>
    </row>
    <row r="2483" spans="1:20" x14ac:dyDescent="0.2">
      <c r="A2483">
        <v>3991</v>
      </c>
      <c r="C2483">
        <v>88215</v>
      </c>
      <c r="D2483">
        <v>155780</v>
      </c>
      <c r="E2483">
        <v>10</v>
      </c>
      <c r="F2483">
        <v>10</v>
      </c>
      <c r="G2483">
        <v>5.9</v>
      </c>
      <c r="H2483" t="s">
        <v>26</v>
      </c>
      <c r="I2483">
        <v>12</v>
      </c>
      <c r="J2483">
        <v>48</v>
      </c>
      <c r="K2483">
        <v>58</v>
      </c>
      <c r="L2483">
        <v>-12</v>
      </c>
      <c r="M2483">
        <v>5.31</v>
      </c>
      <c r="O2483">
        <v>0.36</v>
      </c>
      <c r="P2483">
        <v>0</v>
      </c>
      <c r="S2483" t="s">
        <v>430</v>
      </c>
      <c r="T2483" t="s">
        <v>430</v>
      </c>
    </row>
    <row r="2484" spans="1:20" x14ac:dyDescent="0.2">
      <c r="A2484">
        <v>3993</v>
      </c>
      <c r="C2484">
        <v>88231</v>
      </c>
      <c r="D2484">
        <v>61914</v>
      </c>
      <c r="E2484">
        <v>10</v>
      </c>
      <c r="F2484">
        <v>11</v>
      </c>
      <c r="G2484">
        <v>12.8</v>
      </c>
      <c r="H2484" t="s">
        <v>24</v>
      </c>
      <c r="I2484">
        <v>37</v>
      </c>
      <c r="J2484">
        <v>24</v>
      </c>
      <c r="K2484">
        <v>7</v>
      </c>
      <c r="L2484">
        <v>37</v>
      </c>
      <c r="M2484">
        <v>5.85</v>
      </c>
      <c r="O2484">
        <v>1.29</v>
      </c>
      <c r="R2484" t="s">
        <v>27</v>
      </c>
      <c r="S2484" t="s">
        <v>133</v>
      </c>
      <c r="T2484" t="s">
        <v>9573</v>
      </c>
    </row>
    <row r="2485" spans="1:20" x14ac:dyDescent="0.2">
      <c r="A2485">
        <v>3994</v>
      </c>
      <c r="B2485" t="s">
        <v>744</v>
      </c>
      <c r="C2485">
        <v>88284</v>
      </c>
      <c r="D2485">
        <v>155785</v>
      </c>
      <c r="E2485">
        <v>10</v>
      </c>
      <c r="F2485">
        <v>10</v>
      </c>
      <c r="G2485">
        <v>35.299999999999997</v>
      </c>
      <c r="H2485" t="s">
        <v>26</v>
      </c>
      <c r="I2485">
        <v>12</v>
      </c>
      <c r="J2485">
        <v>21</v>
      </c>
      <c r="K2485">
        <v>15</v>
      </c>
      <c r="L2485">
        <v>-12</v>
      </c>
      <c r="M2485">
        <v>3.61</v>
      </c>
      <c r="O2485">
        <v>1.01</v>
      </c>
      <c r="P2485">
        <v>0.92</v>
      </c>
      <c r="Q2485">
        <v>0.48</v>
      </c>
      <c r="S2485" t="s">
        <v>745</v>
      </c>
      <c r="T2485" t="s">
        <v>54</v>
      </c>
    </row>
    <row r="2486" spans="1:20" x14ac:dyDescent="0.2">
      <c r="A2486">
        <v>3996</v>
      </c>
      <c r="B2486" t="s">
        <v>746</v>
      </c>
      <c r="C2486">
        <v>88333</v>
      </c>
      <c r="D2486">
        <v>137395</v>
      </c>
      <c r="E2486">
        <v>10</v>
      </c>
      <c r="F2486">
        <v>10</v>
      </c>
      <c r="G2486">
        <v>55.8</v>
      </c>
      <c r="H2486" t="s">
        <v>26</v>
      </c>
      <c r="I2486">
        <v>8</v>
      </c>
      <c r="J2486">
        <v>25</v>
      </c>
      <c r="K2486">
        <v>6</v>
      </c>
      <c r="L2486">
        <v>-8</v>
      </c>
      <c r="M2486">
        <v>5.65</v>
      </c>
      <c r="O2486">
        <v>1.3</v>
      </c>
      <c r="P2486">
        <v>1.42</v>
      </c>
      <c r="S2486" t="s">
        <v>125</v>
      </c>
      <c r="T2486" t="s">
        <v>125</v>
      </c>
    </row>
    <row r="2487" spans="1:20" x14ac:dyDescent="0.2">
      <c r="A2487">
        <v>3998</v>
      </c>
      <c r="B2487" t="s">
        <v>748</v>
      </c>
      <c r="C2487">
        <v>88355</v>
      </c>
      <c r="D2487">
        <v>98991</v>
      </c>
      <c r="E2487">
        <v>10</v>
      </c>
      <c r="F2487">
        <v>11</v>
      </c>
      <c r="G2487">
        <v>38.200000000000003</v>
      </c>
      <c r="H2487" t="s">
        <v>24</v>
      </c>
      <c r="I2487">
        <v>13</v>
      </c>
      <c r="J2487">
        <v>21</v>
      </c>
      <c r="K2487">
        <v>18</v>
      </c>
      <c r="L2487">
        <v>13</v>
      </c>
      <c r="M2487">
        <v>6.44</v>
      </c>
      <c r="O2487">
        <v>0.46</v>
      </c>
      <c r="P2487">
        <v>0.02</v>
      </c>
      <c r="Q2487">
        <v>0.27</v>
      </c>
      <c r="S2487" t="s">
        <v>75</v>
      </c>
      <c r="T2487" t="s">
        <v>75</v>
      </c>
    </row>
    <row r="2488" spans="1:20" x14ac:dyDescent="0.2">
      <c r="A2488">
        <v>4000</v>
      </c>
      <c r="C2488">
        <v>88372</v>
      </c>
      <c r="D2488">
        <v>137400</v>
      </c>
      <c r="E2488">
        <v>10</v>
      </c>
      <c r="F2488">
        <v>11</v>
      </c>
      <c r="G2488">
        <v>17.8</v>
      </c>
      <c r="H2488" t="s">
        <v>26</v>
      </c>
      <c r="I2488">
        <v>7</v>
      </c>
      <c r="J2488">
        <v>19</v>
      </c>
      <c r="K2488">
        <v>0</v>
      </c>
      <c r="L2488">
        <v>-7</v>
      </c>
      <c r="M2488">
        <v>6.25</v>
      </c>
      <c r="O2488">
        <v>0.01</v>
      </c>
      <c r="P2488">
        <v>0.01</v>
      </c>
      <c r="S2488" t="s">
        <v>350</v>
      </c>
      <c r="T2488" t="s">
        <v>350</v>
      </c>
    </row>
    <row r="2489" spans="1:20" x14ac:dyDescent="0.2">
      <c r="A2489">
        <v>4004</v>
      </c>
      <c r="B2489" t="s">
        <v>751</v>
      </c>
      <c r="C2489">
        <v>88547</v>
      </c>
      <c r="D2489">
        <v>118164</v>
      </c>
      <c r="E2489">
        <v>10</v>
      </c>
      <c r="F2489">
        <v>12</v>
      </c>
      <c r="G2489">
        <v>48.3</v>
      </c>
      <c r="H2489" t="s">
        <v>24</v>
      </c>
      <c r="I2489">
        <v>4</v>
      </c>
      <c r="J2489">
        <v>36</v>
      </c>
      <c r="K2489">
        <v>53</v>
      </c>
      <c r="L2489">
        <v>4</v>
      </c>
      <c r="M2489">
        <v>5.77</v>
      </c>
      <c r="O2489">
        <v>1.18</v>
      </c>
      <c r="P2489">
        <v>1.1100000000000001</v>
      </c>
      <c r="R2489" t="s">
        <v>27</v>
      </c>
      <c r="S2489" t="s">
        <v>197</v>
      </c>
      <c r="T2489" t="s">
        <v>5915</v>
      </c>
    </row>
    <row r="2490" spans="1:20" x14ac:dyDescent="0.2">
      <c r="A2490">
        <v>4006</v>
      </c>
      <c r="C2490">
        <v>88639</v>
      </c>
      <c r="D2490">
        <v>81243</v>
      </c>
      <c r="E2490">
        <v>10</v>
      </c>
      <c r="F2490">
        <v>13</v>
      </c>
      <c r="G2490">
        <v>49.8</v>
      </c>
      <c r="H2490" t="s">
        <v>24</v>
      </c>
      <c r="I2490">
        <v>27</v>
      </c>
      <c r="J2490">
        <v>8</v>
      </c>
      <c r="K2490">
        <v>9</v>
      </c>
      <c r="L2490">
        <v>27</v>
      </c>
      <c r="M2490">
        <v>6.04</v>
      </c>
      <c r="O2490">
        <v>0.85</v>
      </c>
      <c r="S2490" t="s">
        <v>752</v>
      </c>
      <c r="T2490" t="s">
        <v>5411</v>
      </c>
    </row>
    <row r="2491" spans="1:20" x14ac:dyDescent="0.2">
      <c r="A2491">
        <v>4008</v>
      </c>
      <c r="C2491">
        <v>88651</v>
      </c>
      <c r="D2491">
        <v>15129</v>
      </c>
      <c r="E2491">
        <v>10</v>
      </c>
      <c r="F2491">
        <v>15</v>
      </c>
      <c r="G2491">
        <v>7.7</v>
      </c>
      <c r="H2491" t="s">
        <v>24</v>
      </c>
      <c r="I2491">
        <v>59</v>
      </c>
      <c r="J2491">
        <v>59</v>
      </c>
      <c r="K2491">
        <v>8</v>
      </c>
      <c r="L2491">
        <v>59</v>
      </c>
      <c r="M2491">
        <v>6.25</v>
      </c>
      <c r="O2491">
        <v>1.6</v>
      </c>
      <c r="S2491" t="s">
        <v>53</v>
      </c>
      <c r="T2491" t="s">
        <v>53</v>
      </c>
    </row>
    <row r="2492" spans="1:20" x14ac:dyDescent="0.2">
      <c r="A2492">
        <v>4012</v>
      </c>
      <c r="C2492">
        <v>88737</v>
      </c>
      <c r="D2492">
        <v>81250</v>
      </c>
      <c r="E2492">
        <v>10</v>
      </c>
      <c r="F2492">
        <v>14</v>
      </c>
      <c r="G2492">
        <v>29.7</v>
      </c>
      <c r="H2492" t="s">
        <v>24</v>
      </c>
      <c r="I2492">
        <v>21</v>
      </c>
      <c r="J2492">
        <v>10</v>
      </c>
      <c r="K2492">
        <v>4</v>
      </c>
      <c r="L2492">
        <v>21</v>
      </c>
      <c r="M2492">
        <v>6.02</v>
      </c>
      <c r="O2492">
        <v>0.56000000000000005</v>
      </c>
      <c r="P2492">
        <v>0.12</v>
      </c>
      <c r="S2492" t="s">
        <v>130</v>
      </c>
      <c r="T2492" t="s">
        <v>130</v>
      </c>
    </row>
    <row r="2493" spans="1:20" x14ac:dyDescent="0.2">
      <c r="A2493">
        <v>4014</v>
      </c>
      <c r="B2493" t="s">
        <v>757</v>
      </c>
      <c r="C2493">
        <v>88786</v>
      </c>
      <c r="D2493">
        <v>61953</v>
      </c>
      <c r="E2493">
        <v>10</v>
      </c>
      <c r="F2493">
        <v>15</v>
      </c>
      <c r="G2493">
        <v>6.3</v>
      </c>
      <c r="H2493" t="s">
        <v>24</v>
      </c>
      <c r="I2493">
        <v>31</v>
      </c>
      <c r="J2493">
        <v>28</v>
      </c>
      <c r="K2493">
        <v>5</v>
      </c>
      <c r="L2493">
        <v>31</v>
      </c>
      <c r="M2493">
        <v>6.46</v>
      </c>
      <c r="N2493" t="s">
        <v>103</v>
      </c>
      <c r="S2493" t="s">
        <v>71</v>
      </c>
      <c r="T2493" t="s">
        <v>71</v>
      </c>
    </row>
    <row r="2494" spans="1:20" x14ac:dyDescent="0.2">
      <c r="A2494">
        <v>4016</v>
      </c>
      <c r="C2494">
        <v>88815</v>
      </c>
      <c r="D2494">
        <v>7098</v>
      </c>
      <c r="E2494">
        <v>10</v>
      </c>
      <c r="F2494">
        <v>18</v>
      </c>
      <c r="G2494">
        <v>1.1000000000000001</v>
      </c>
      <c r="H2494" t="s">
        <v>24</v>
      </c>
      <c r="I2494">
        <v>73</v>
      </c>
      <c r="J2494">
        <v>4</v>
      </c>
      <c r="K2494">
        <v>24</v>
      </c>
      <c r="L2494">
        <v>73</v>
      </c>
      <c r="M2494">
        <v>6.4</v>
      </c>
      <c r="O2494">
        <v>0.23</v>
      </c>
      <c r="P2494">
        <v>-0.02</v>
      </c>
      <c r="S2494" t="s">
        <v>63</v>
      </c>
      <c r="T2494" t="s">
        <v>63</v>
      </c>
    </row>
    <row r="2495" spans="1:20" x14ac:dyDescent="0.2">
      <c r="A2495">
        <v>4021</v>
      </c>
      <c r="C2495">
        <v>88849</v>
      </c>
      <c r="D2495">
        <v>7099</v>
      </c>
      <c r="E2495">
        <v>10</v>
      </c>
      <c r="F2495">
        <v>17</v>
      </c>
      <c r="G2495">
        <v>50.6</v>
      </c>
      <c r="H2495" t="s">
        <v>24</v>
      </c>
      <c r="I2495">
        <v>71</v>
      </c>
      <c r="J2495">
        <v>3</v>
      </c>
      <c r="K2495">
        <v>38</v>
      </c>
      <c r="L2495">
        <v>71</v>
      </c>
      <c r="M2495">
        <v>6.66</v>
      </c>
      <c r="O2495">
        <v>0.32</v>
      </c>
      <c r="P2495">
        <v>0.2</v>
      </c>
      <c r="S2495" t="s">
        <v>240</v>
      </c>
      <c r="T2495" t="s">
        <v>240</v>
      </c>
    </row>
    <row r="2496" spans="1:20" x14ac:dyDescent="0.2">
      <c r="A2496">
        <v>4024</v>
      </c>
      <c r="B2496" t="s">
        <v>759</v>
      </c>
      <c r="C2496">
        <v>88960</v>
      </c>
      <c r="D2496">
        <v>81258</v>
      </c>
      <c r="E2496">
        <v>10</v>
      </c>
      <c r="F2496">
        <v>16</v>
      </c>
      <c r="G2496">
        <v>14.4</v>
      </c>
      <c r="H2496" t="s">
        <v>24</v>
      </c>
      <c r="I2496">
        <v>29</v>
      </c>
      <c r="J2496">
        <v>18</v>
      </c>
      <c r="K2496">
        <v>38</v>
      </c>
      <c r="L2496">
        <v>29</v>
      </c>
      <c r="M2496">
        <v>5.35</v>
      </c>
      <c r="O2496">
        <v>0.01</v>
      </c>
      <c r="P2496">
        <v>0.01</v>
      </c>
      <c r="S2496" t="s">
        <v>185</v>
      </c>
      <c r="T2496" t="s">
        <v>185</v>
      </c>
    </row>
    <row r="2497" spans="1:20" x14ac:dyDescent="0.2">
      <c r="A2497">
        <v>4026</v>
      </c>
      <c r="B2497" t="s">
        <v>760</v>
      </c>
      <c r="C2497">
        <v>88983</v>
      </c>
      <c r="D2497">
        <v>15135</v>
      </c>
      <c r="E2497">
        <v>10</v>
      </c>
      <c r="F2497">
        <v>18</v>
      </c>
      <c r="G2497">
        <v>2</v>
      </c>
      <c r="H2497" t="s">
        <v>24</v>
      </c>
      <c r="I2497">
        <v>65</v>
      </c>
      <c r="J2497">
        <v>6</v>
      </c>
      <c r="K2497">
        <v>30</v>
      </c>
      <c r="L2497">
        <v>65</v>
      </c>
      <c r="M2497">
        <v>5.82</v>
      </c>
      <c r="O2497">
        <v>0.12</v>
      </c>
      <c r="P2497">
        <v>0.1</v>
      </c>
      <c r="S2497" t="s">
        <v>1552</v>
      </c>
      <c r="T2497" t="s">
        <v>1552</v>
      </c>
    </row>
    <row r="2498" spans="1:20" x14ac:dyDescent="0.2">
      <c r="A2498">
        <v>4027</v>
      </c>
      <c r="B2498" t="s">
        <v>761</v>
      </c>
      <c r="C2498">
        <v>88986</v>
      </c>
      <c r="D2498">
        <v>81259</v>
      </c>
      <c r="E2498">
        <v>10</v>
      </c>
      <c r="F2498">
        <v>16</v>
      </c>
      <c r="G2498">
        <v>28.1</v>
      </c>
      <c r="H2498" t="s">
        <v>24</v>
      </c>
      <c r="I2498">
        <v>28</v>
      </c>
      <c r="J2498">
        <v>40</v>
      </c>
      <c r="K2498">
        <v>57</v>
      </c>
      <c r="L2498">
        <v>28</v>
      </c>
      <c r="M2498">
        <v>6.49</v>
      </c>
      <c r="O2498">
        <v>0.6</v>
      </c>
      <c r="P2498">
        <v>0.16</v>
      </c>
      <c r="S2498" t="s">
        <v>124</v>
      </c>
      <c r="T2498" t="s">
        <v>124</v>
      </c>
    </row>
    <row r="2499" spans="1:20" x14ac:dyDescent="0.2">
      <c r="A2499">
        <v>4028</v>
      </c>
      <c r="C2499">
        <v>88987</v>
      </c>
      <c r="D2499">
        <v>99032</v>
      </c>
      <c r="E2499">
        <v>10</v>
      </c>
      <c r="F2499">
        <v>16</v>
      </c>
      <c r="G2499">
        <v>16.100000000000001</v>
      </c>
      <c r="H2499" t="s">
        <v>24</v>
      </c>
      <c r="I2499">
        <v>17</v>
      </c>
      <c r="J2499">
        <v>44</v>
      </c>
      <c r="K2499">
        <v>25</v>
      </c>
      <c r="L2499">
        <v>17</v>
      </c>
      <c r="M2499">
        <v>6.55</v>
      </c>
      <c r="N2499" t="s">
        <v>103</v>
      </c>
      <c r="S2499" t="s">
        <v>356</v>
      </c>
      <c r="T2499" t="s">
        <v>356</v>
      </c>
    </row>
    <row r="2500" spans="1:20" x14ac:dyDescent="0.2">
      <c r="A2500">
        <v>4030</v>
      </c>
      <c r="B2500" t="s">
        <v>762</v>
      </c>
      <c r="C2500">
        <v>89010</v>
      </c>
      <c r="D2500">
        <v>81260</v>
      </c>
      <c r="E2500">
        <v>10</v>
      </c>
      <c r="F2500">
        <v>16</v>
      </c>
      <c r="G2500">
        <v>32.299999999999997</v>
      </c>
      <c r="H2500" t="s">
        <v>24</v>
      </c>
      <c r="I2500">
        <v>23</v>
      </c>
      <c r="J2500">
        <v>30</v>
      </c>
      <c r="K2500">
        <v>11</v>
      </c>
      <c r="L2500">
        <v>23</v>
      </c>
      <c r="M2500">
        <v>5.97</v>
      </c>
      <c r="O2500">
        <v>0.67</v>
      </c>
      <c r="S2500" t="s">
        <v>763</v>
      </c>
      <c r="T2500" t="s">
        <v>7348</v>
      </c>
    </row>
    <row r="2501" spans="1:20" x14ac:dyDescent="0.2">
      <c r="A2501">
        <v>4031</v>
      </c>
      <c r="B2501" t="s">
        <v>764</v>
      </c>
      <c r="C2501">
        <v>89025</v>
      </c>
      <c r="D2501">
        <v>81265</v>
      </c>
      <c r="E2501">
        <v>10</v>
      </c>
      <c r="F2501">
        <v>16</v>
      </c>
      <c r="G2501">
        <v>41.4</v>
      </c>
      <c r="H2501" t="s">
        <v>24</v>
      </c>
      <c r="I2501">
        <v>23</v>
      </c>
      <c r="J2501">
        <v>25</v>
      </c>
      <c r="K2501">
        <v>2</v>
      </c>
      <c r="L2501">
        <v>23</v>
      </c>
      <c r="M2501">
        <v>3.44</v>
      </c>
      <c r="O2501">
        <v>0.31</v>
      </c>
      <c r="P2501">
        <v>0.2</v>
      </c>
      <c r="Q2501">
        <v>0.19</v>
      </c>
      <c r="S2501" t="s">
        <v>423</v>
      </c>
      <c r="T2501" t="s">
        <v>423</v>
      </c>
    </row>
    <row r="2502" spans="1:20" x14ac:dyDescent="0.2">
      <c r="A2502">
        <v>4032</v>
      </c>
      <c r="C2502">
        <v>89024</v>
      </c>
      <c r="D2502">
        <v>81264</v>
      </c>
      <c r="E2502">
        <v>10</v>
      </c>
      <c r="F2502">
        <v>16</v>
      </c>
      <c r="G2502">
        <v>41.9</v>
      </c>
      <c r="H2502" t="s">
        <v>24</v>
      </c>
      <c r="I2502">
        <v>25</v>
      </c>
      <c r="J2502">
        <v>22</v>
      </c>
      <c r="K2502">
        <v>17</v>
      </c>
      <c r="L2502">
        <v>25</v>
      </c>
      <c r="M2502">
        <v>5.84</v>
      </c>
      <c r="O2502">
        <v>1.2</v>
      </c>
      <c r="P2502">
        <v>1.22</v>
      </c>
      <c r="R2502" t="s">
        <v>27</v>
      </c>
      <c r="S2502" t="s">
        <v>365</v>
      </c>
      <c r="T2502" t="s">
        <v>5818</v>
      </c>
    </row>
    <row r="2503" spans="1:20" x14ac:dyDescent="0.2">
      <c r="A2503">
        <v>4033</v>
      </c>
      <c r="B2503" t="s">
        <v>765</v>
      </c>
      <c r="C2503">
        <v>89021</v>
      </c>
      <c r="D2503">
        <v>43268</v>
      </c>
      <c r="E2503">
        <v>10</v>
      </c>
      <c r="F2503">
        <v>17</v>
      </c>
      <c r="G2503">
        <v>5.8</v>
      </c>
      <c r="H2503" t="s">
        <v>24</v>
      </c>
      <c r="I2503">
        <v>42</v>
      </c>
      <c r="J2503">
        <v>54</v>
      </c>
      <c r="K2503">
        <v>52</v>
      </c>
      <c r="L2503">
        <v>42</v>
      </c>
      <c r="M2503">
        <v>3.45</v>
      </c>
      <c r="O2503">
        <v>0.03</v>
      </c>
      <c r="P2503">
        <v>0.06</v>
      </c>
      <c r="Q2503">
        <v>-0.01</v>
      </c>
      <c r="S2503" t="s">
        <v>192</v>
      </c>
      <c r="T2503" t="s">
        <v>192</v>
      </c>
    </row>
    <row r="2504" spans="1:20" x14ac:dyDescent="0.2">
      <c r="A2504">
        <v>4034</v>
      </c>
      <c r="C2504">
        <v>89033</v>
      </c>
      <c r="D2504">
        <v>155855</v>
      </c>
      <c r="E2504">
        <v>10</v>
      </c>
      <c r="F2504">
        <v>16</v>
      </c>
      <c r="G2504">
        <v>9.1</v>
      </c>
      <c r="H2504" t="s">
        <v>26</v>
      </c>
      <c r="I2504">
        <v>11</v>
      </c>
      <c r="J2504">
        <v>12</v>
      </c>
      <c r="K2504">
        <v>12</v>
      </c>
      <c r="L2504">
        <v>-11</v>
      </c>
      <c r="M2504">
        <v>6.08</v>
      </c>
      <c r="O2504">
        <v>1.1000000000000001</v>
      </c>
      <c r="S2504" t="s">
        <v>197</v>
      </c>
      <c r="T2504" t="s">
        <v>197</v>
      </c>
    </row>
    <row r="2505" spans="1:20" x14ac:dyDescent="0.2">
      <c r="A2505">
        <v>4035</v>
      </c>
      <c r="B2505" t="s">
        <v>766</v>
      </c>
      <c r="C2505">
        <v>89056</v>
      </c>
      <c r="D2505">
        <v>99034</v>
      </c>
      <c r="E2505">
        <v>10</v>
      </c>
      <c r="F2505">
        <v>16</v>
      </c>
      <c r="G2505">
        <v>40.700000000000003</v>
      </c>
      <c r="H2505" t="s">
        <v>24</v>
      </c>
      <c r="I2505">
        <v>13</v>
      </c>
      <c r="J2505">
        <v>43</v>
      </c>
      <c r="K2505">
        <v>42</v>
      </c>
      <c r="L2505">
        <v>13</v>
      </c>
      <c r="M2505">
        <v>5.41</v>
      </c>
      <c r="O2505">
        <v>1.61</v>
      </c>
      <c r="P2505">
        <v>1.95</v>
      </c>
      <c r="S2505" t="s">
        <v>681</v>
      </c>
      <c r="T2505" t="s">
        <v>6478</v>
      </c>
    </row>
    <row r="2506" spans="1:20" x14ac:dyDescent="0.2">
      <c r="A2506">
        <v>4039</v>
      </c>
      <c r="B2506" t="s">
        <v>768</v>
      </c>
      <c r="C2506">
        <v>89125</v>
      </c>
      <c r="D2506">
        <v>81270</v>
      </c>
      <c r="E2506">
        <v>10</v>
      </c>
      <c r="F2506">
        <v>17</v>
      </c>
      <c r="G2506">
        <v>14.6</v>
      </c>
      <c r="H2506" t="s">
        <v>24</v>
      </c>
      <c r="I2506">
        <v>23</v>
      </c>
      <c r="J2506">
        <v>6</v>
      </c>
      <c r="K2506">
        <v>22</v>
      </c>
      <c r="L2506">
        <v>23</v>
      </c>
      <c r="M2506">
        <v>5.82</v>
      </c>
      <c r="O2506">
        <v>0.5</v>
      </c>
      <c r="P2506">
        <v>-0.05</v>
      </c>
      <c r="Q2506">
        <v>0.27</v>
      </c>
      <c r="S2506" t="s">
        <v>769</v>
      </c>
      <c r="T2506" t="s">
        <v>10052</v>
      </c>
    </row>
    <row r="2507" spans="1:20" x14ac:dyDescent="0.2">
      <c r="A2507">
        <v>4041</v>
      </c>
      <c r="C2507">
        <v>89239</v>
      </c>
      <c r="D2507">
        <v>81278</v>
      </c>
      <c r="E2507">
        <v>10</v>
      </c>
      <c r="F2507">
        <v>18</v>
      </c>
      <c r="G2507">
        <v>10.3</v>
      </c>
      <c r="H2507" t="s">
        <v>24</v>
      </c>
      <c r="I2507">
        <v>27</v>
      </c>
      <c r="J2507">
        <v>24</v>
      </c>
      <c r="K2507">
        <v>55</v>
      </c>
      <c r="L2507">
        <v>27</v>
      </c>
      <c r="M2507">
        <v>6.52</v>
      </c>
      <c r="O2507">
        <v>-0.02</v>
      </c>
      <c r="P2507">
        <v>-0.1</v>
      </c>
      <c r="S2507" t="s">
        <v>134</v>
      </c>
      <c r="T2507" t="s">
        <v>134</v>
      </c>
    </row>
    <row r="2508" spans="1:20" x14ac:dyDescent="0.2">
      <c r="A2508">
        <v>4042</v>
      </c>
      <c r="B2508" t="s">
        <v>770</v>
      </c>
      <c r="C2508">
        <v>89254</v>
      </c>
      <c r="D2508">
        <v>137469</v>
      </c>
      <c r="E2508">
        <v>10</v>
      </c>
      <c r="F2508">
        <v>17</v>
      </c>
      <c r="G2508">
        <v>37.799999999999997</v>
      </c>
      <c r="H2508" t="s">
        <v>26</v>
      </c>
      <c r="I2508">
        <v>8</v>
      </c>
      <c r="J2508">
        <v>4</v>
      </c>
      <c r="K2508">
        <v>8</v>
      </c>
      <c r="L2508">
        <v>-8</v>
      </c>
      <c r="M2508">
        <v>5.24</v>
      </c>
      <c r="O2508">
        <v>0.31</v>
      </c>
      <c r="P2508">
        <v>0.13</v>
      </c>
      <c r="S2508" t="s">
        <v>171</v>
      </c>
      <c r="T2508" t="s">
        <v>171</v>
      </c>
    </row>
    <row r="2509" spans="1:20" x14ac:dyDescent="0.2">
      <c r="A2509">
        <v>4044</v>
      </c>
      <c r="C2509">
        <v>89268</v>
      </c>
      <c r="D2509">
        <v>43281</v>
      </c>
      <c r="E2509">
        <v>10</v>
      </c>
      <c r="F2509">
        <v>18</v>
      </c>
      <c r="G2509">
        <v>59</v>
      </c>
      <c r="H2509" t="s">
        <v>24</v>
      </c>
      <c r="I2509">
        <v>46</v>
      </c>
      <c r="J2509">
        <v>45</v>
      </c>
      <c r="K2509">
        <v>39</v>
      </c>
      <c r="L2509">
        <v>46</v>
      </c>
      <c r="M2509">
        <v>6.43</v>
      </c>
      <c r="S2509" t="s">
        <v>45</v>
      </c>
      <c r="T2509" t="s">
        <v>45</v>
      </c>
    </row>
    <row r="2510" spans="1:20" x14ac:dyDescent="0.2">
      <c r="A2510">
        <v>4046</v>
      </c>
      <c r="C2510">
        <v>89319</v>
      </c>
      <c r="D2510">
        <v>43285</v>
      </c>
      <c r="E2510">
        <v>10</v>
      </c>
      <c r="F2510">
        <v>19</v>
      </c>
      <c r="G2510">
        <v>26.8</v>
      </c>
      <c r="H2510" t="s">
        <v>24</v>
      </c>
      <c r="I2510">
        <v>48</v>
      </c>
      <c r="J2510">
        <v>23</v>
      </c>
      <c r="K2510">
        <v>49</v>
      </c>
      <c r="L2510">
        <v>48</v>
      </c>
      <c r="M2510">
        <v>6</v>
      </c>
      <c r="O2510">
        <v>1.02</v>
      </c>
      <c r="S2510" t="s">
        <v>197</v>
      </c>
      <c r="T2510" t="s">
        <v>197</v>
      </c>
    </row>
    <row r="2511" spans="1:20" x14ac:dyDescent="0.2">
      <c r="A2511">
        <v>4047</v>
      </c>
      <c r="C2511">
        <v>89343</v>
      </c>
      <c r="D2511">
        <v>15147</v>
      </c>
      <c r="E2511">
        <v>10</v>
      </c>
      <c r="F2511">
        <v>21</v>
      </c>
      <c r="G2511">
        <v>3.4</v>
      </c>
      <c r="H2511" t="s">
        <v>24</v>
      </c>
      <c r="I2511">
        <v>68</v>
      </c>
      <c r="J2511">
        <v>44</v>
      </c>
      <c r="K2511">
        <v>51</v>
      </c>
      <c r="L2511">
        <v>68</v>
      </c>
      <c r="M2511">
        <v>5.96</v>
      </c>
      <c r="O2511">
        <v>0.2</v>
      </c>
      <c r="P2511">
        <v>0.12</v>
      </c>
      <c r="S2511" t="s">
        <v>2584</v>
      </c>
      <c r="T2511" t="s">
        <v>2584</v>
      </c>
    </row>
    <row r="2512" spans="1:20" x14ac:dyDescent="0.2">
      <c r="A2512">
        <v>4048</v>
      </c>
      <c r="C2512">
        <v>89344</v>
      </c>
      <c r="D2512">
        <v>81285</v>
      </c>
      <c r="E2512">
        <v>10</v>
      </c>
      <c r="F2512">
        <v>19</v>
      </c>
      <c r="G2512">
        <v>0.7</v>
      </c>
      <c r="H2512" t="s">
        <v>24</v>
      </c>
      <c r="I2512">
        <v>24</v>
      </c>
      <c r="J2512">
        <v>42</v>
      </c>
      <c r="K2512">
        <v>42</v>
      </c>
      <c r="L2512">
        <v>24</v>
      </c>
      <c r="M2512">
        <v>6.4</v>
      </c>
      <c r="N2512" t="s">
        <v>103</v>
      </c>
      <c r="S2512" t="s">
        <v>197</v>
      </c>
      <c r="T2512" t="s">
        <v>197</v>
      </c>
    </row>
    <row r="2513" spans="1:20" x14ac:dyDescent="0.2">
      <c r="A2513">
        <v>4051</v>
      </c>
      <c r="C2513">
        <v>89389</v>
      </c>
      <c r="D2513">
        <v>27606</v>
      </c>
      <c r="E2513">
        <v>10</v>
      </c>
      <c r="F2513">
        <v>20</v>
      </c>
      <c r="G2513">
        <v>14.8</v>
      </c>
      <c r="H2513" t="s">
        <v>24</v>
      </c>
      <c r="I2513">
        <v>53</v>
      </c>
      <c r="J2513">
        <v>46</v>
      </c>
      <c r="K2513">
        <v>45</v>
      </c>
      <c r="L2513">
        <v>53</v>
      </c>
      <c r="M2513">
        <v>6.45</v>
      </c>
      <c r="O2513">
        <v>0.54</v>
      </c>
      <c r="P2513">
        <v>0.08</v>
      </c>
      <c r="S2513" t="s">
        <v>130</v>
      </c>
      <c r="T2513" t="s">
        <v>130</v>
      </c>
    </row>
    <row r="2514" spans="1:20" x14ac:dyDescent="0.2">
      <c r="A2514">
        <v>4052</v>
      </c>
      <c r="C2514">
        <v>89414</v>
      </c>
      <c r="D2514">
        <v>27609</v>
      </c>
      <c r="E2514">
        <v>10</v>
      </c>
      <c r="F2514">
        <v>20</v>
      </c>
      <c r="G2514">
        <v>31.2</v>
      </c>
      <c r="H2514" t="s">
        <v>24</v>
      </c>
      <c r="I2514">
        <v>54</v>
      </c>
      <c r="J2514">
        <v>13</v>
      </c>
      <c r="K2514">
        <v>1</v>
      </c>
      <c r="L2514">
        <v>54</v>
      </c>
      <c r="M2514">
        <v>6</v>
      </c>
      <c r="O2514">
        <v>1.1299999999999999</v>
      </c>
      <c r="R2514" t="s">
        <v>27</v>
      </c>
      <c r="S2514" t="s">
        <v>133</v>
      </c>
      <c r="T2514" t="s">
        <v>9573</v>
      </c>
    </row>
    <row r="2515" spans="1:20" x14ac:dyDescent="0.2">
      <c r="A2515">
        <v>4054</v>
      </c>
      <c r="B2515" t="s">
        <v>777</v>
      </c>
      <c r="C2515">
        <v>89449</v>
      </c>
      <c r="D2515">
        <v>99065</v>
      </c>
      <c r="E2515">
        <v>10</v>
      </c>
      <c r="F2515">
        <v>19</v>
      </c>
      <c r="G2515">
        <v>44.1</v>
      </c>
      <c r="H2515" t="s">
        <v>24</v>
      </c>
      <c r="I2515">
        <v>19</v>
      </c>
      <c r="J2515">
        <v>28</v>
      </c>
      <c r="K2515">
        <v>15</v>
      </c>
      <c r="L2515">
        <v>19</v>
      </c>
      <c r="M2515">
        <v>4.79</v>
      </c>
      <c r="O2515">
        <v>0.45</v>
      </c>
      <c r="P2515">
        <v>0.01</v>
      </c>
      <c r="Q2515">
        <v>0.23</v>
      </c>
      <c r="S2515" t="s">
        <v>439</v>
      </c>
      <c r="T2515" t="s">
        <v>439</v>
      </c>
    </row>
    <row r="2516" spans="1:20" x14ac:dyDescent="0.2">
      <c r="A2516">
        <v>4055</v>
      </c>
      <c r="C2516">
        <v>89455</v>
      </c>
      <c r="D2516">
        <v>155894</v>
      </c>
      <c r="E2516">
        <v>10</v>
      </c>
      <c r="F2516">
        <v>19</v>
      </c>
      <c r="G2516">
        <v>16.8</v>
      </c>
      <c r="H2516" t="s">
        <v>26</v>
      </c>
      <c r="I2516">
        <v>12</v>
      </c>
      <c r="J2516">
        <v>31</v>
      </c>
      <c r="K2516">
        <v>41</v>
      </c>
      <c r="L2516">
        <v>-12</v>
      </c>
      <c r="M2516">
        <v>6</v>
      </c>
      <c r="O2516">
        <v>0.26</v>
      </c>
      <c r="S2516" t="s">
        <v>2826</v>
      </c>
      <c r="T2516" t="s">
        <v>2826</v>
      </c>
    </row>
    <row r="2517" spans="1:20" x14ac:dyDescent="0.2">
      <c r="A2517">
        <v>4057</v>
      </c>
      <c r="B2517" t="s">
        <v>778</v>
      </c>
      <c r="C2517">
        <v>89484</v>
      </c>
      <c r="D2517">
        <v>81298</v>
      </c>
      <c r="E2517">
        <v>10</v>
      </c>
      <c r="F2517">
        <v>19</v>
      </c>
      <c r="G2517">
        <v>58.3</v>
      </c>
      <c r="H2517" t="s">
        <v>24</v>
      </c>
      <c r="I2517">
        <v>19</v>
      </c>
      <c r="J2517">
        <v>50</v>
      </c>
      <c r="K2517">
        <v>30</v>
      </c>
      <c r="L2517">
        <v>19</v>
      </c>
      <c r="M2517">
        <v>2.61</v>
      </c>
      <c r="O2517">
        <v>1.1499999999999999</v>
      </c>
      <c r="P2517">
        <v>1</v>
      </c>
      <c r="Q2517">
        <v>0.62</v>
      </c>
      <c r="S2517" t="s">
        <v>779</v>
      </c>
      <c r="T2517" t="s">
        <v>6439</v>
      </c>
    </row>
    <row r="2518" spans="1:20" x14ac:dyDescent="0.2">
      <c r="A2518">
        <v>4058</v>
      </c>
      <c r="B2518" t="s">
        <v>780</v>
      </c>
      <c r="C2518">
        <v>89485</v>
      </c>
      <c r="D2518">
        <v>81299</v>
      </c>
      <c r="E2518">
        <v>10</v>
      </c>
      <c r="F2518">
        <v>19</v>
      </c>
      <c r="G2518">
        <v>58.6</v>
      </c>
      <c r="H2518" t="s">
        <v>24</v>
      </c>
      <c r="I2518">
        <v>19</v>
      </c>
      <c r="J2518">
        <v>50</v>
      </c>
      <c r="K2518">
        <v>26</v>
      </c>
      <c r="L2518">
        <v>19</v>
      </c>
      <c r="M2518">
        <v>3.8</v>
      </c>
      <c r="N2518" t="s">
        <v>349</v>
      </c>
      <c r="S2518" t="s">
        <v>781</v>
      </c>
      <c r="T2518" t="s">
        <v>345</v>
      </c>
    </row>
    <row r="2519" spans="1:20" x14ac:dyDescent="0.2">
      <c r="A2519">
        <v>4059</v>
      </c>
      <c r="C2519">
        <v>89490</v>
      </c>
      <c r="D2519">
        <v>137490</v>
      </c>
      <c r="E2519">
        <v>10</v>
      </c>
      <c r="F2519">
        <v>19</v>
      </c>
      <c r="G2519">
        <v>32.200000000000003</v>
      </c>
      <c r="H2519" t="s">
        <v>26</v>
      </c>
      <c r="I2519">
        <v>5</v>
      </c>
      <c r="J2519">
        <v>6</v>
      </c>
      <c r="K2519">
        <v>21</v>
      </c>
      <c r="L2519">
        <v>-5</v>
      </c>
      <c r="M2519">
        <v>6.37</v>
      </c>
      <c r="O2519">
        <v>0.9</v>
      </c>
      <c r="P2519">
        <v>0.6</v>
      </c>
      <c r="S2519" t="s">
        <v>197</v>
      </c>
      <c r="T2519" t="s">
        <v>197</v>
      </c>
    </row>
    <row r="2520" spans="1:20" x14ac:dyDescent="0.2">
      <c r="A2520">
        <v>4060</v>
      </c>
      <c r="C2520">
        <v>89565</v>
      </c>
      <c r="D2520">
        <v>137495</v>
      </c>
      <c r="E2520">
        <v>10</v>
      </c>
      <c r="F2520">
        <v>19</v>
      </c>
      <c r="G2520">
        <v>59.4</v>
      </c>
      <c r="H2520" t="s">
        <v>26</v>
      </c>
      <c r="I2520">
        <v>9</v>
      </c>
      <c r="J2520">
        <v>3</v>
      </c>
      <c r="K2520">
        <v>32</v>
      </c>
      <c r="L2520">
        <v>-9</v>
      </c>
      <c r="M2520">
        <v>6.32</v>
      </c>
      <c r="O2520">
        <v>0.33</v>
      </c>
      <c r="P2520">
        <v>0.03</v>
      </c>
      <c r="S2520" t="s">
        <v>2291</v>
      </c>
      <c r="T2520" t="s">
        <v>2291</v>
      </c>
    </row>
    <row r="2521" spans="1:20" x14ac:dyDescent="0.2">
      <c r="A2521">
        <v>4062</v>
      </c>
      <c r="C2521">
        <v>89571</v>
      </c>
      <c r="D2521">
        <v>1701</v>
      </c>
      <c r="E2521">
        <v>10</v>
      </c>
      <c r="F2521">
        <v>29</v>
      </c>
      <c r="G2521">
        <v>41.5</v>
      </c>
      <c r="H2521" t="s">
        <v>24</v>
      </c>
      <c r="I2521">
        <v>84</v>
      </c>
      <c r="J2521">
        <v>15</v>
      </c>
      <c r="K2521">
        <v>8</v>
      </c>
      <c r="L2521">
        <v>84</v>
      </c>
      <c r="M2521">
        <v>5.5</v>
      </c>
      <c r="S2521" t="s">
        <v>88</v>
      </c>
      <c r="T2521" t="s">
        <v>88</v>
      </c>
    </row>
    <row r="2522" spans="1:20" x14ac:dyDescent="0.2">
      <c r="A2522">
        <v>4064</v>
      </c>
      <c r="B2522" t="s">
        <v>783</v>
      </c>
      <c r="C2522">
        <v>89688</v>
      </c>
      <c r="D2522">
        <v>118248</v>
      </c>
      <c r="E2522">
        <v>10</v>
      </c>
      <c r="F2522">
        <v>21</v>
      </c>
      <c r="G2522">
        <v>2</v>
      </c>
      <c r="H2522" t="s">
        <v>24</v>
      </c>
      <c r="I2522">
        <v>2</v>
      </c>
      <c r="J2522">
        <v>17</v>
      </c>
      <c r="K2522">
        <v>23</v>
      </c>
      <c r="L2522">
        <v>2</v>
      </c>
      <c r="M2522">
        <v>6.66</v>
      </c>
      <c r="O2522">
        <v>-0.08</v>
      </c>
      <c r="P2522">
        <v>-0.67</v>
      </c>
      <c r="S2522" t="s">
        <v>214</v>
      </c>
      <c r="T2522" t="s">
        <v>5651</v>
      </c>
    </row>
    <row r="2523" spans="1:20" x14ac:dyDescent="0.2">
      <c r="A2523">
        <v>4067</v>
      </c>
      <c r="C2523">
        <v>89744</v>
      </c>
      <c r="D2523">
        <v>43309</v>
      </c>
      <c r="E2523">
        <v>10</v>
      </c>
      <c r="F2523">
        <v>22</v>
      </c>
      <c r="G2523">
        <v>10.5</v>
      </c>
      <c r="H2523" t="s">
        <v>24</v>
      </c>
      <c r="I2523">
        <v>41</v>
      </c>
      <c r="J2523">
        <v>13</v>
      </c>
      <c r="K2523">
        <v>46</v>
      </c>
      <c r="L2523">
        <v>41</v>
      </c>
      <c r="M2523">
        <v>5.76</v>
      </c>
      <c r="O2523">
        <v>0.54</v>
      </c>
      <c r="P2523">
        <v>0.08</v>
      </c>
      <c r="S2523" t="s">
        <v>75</v>
      </c>
      <c r="T2523" t="s">
        <v>75</v>
      </c>
    </row>
    <row r="2524" spans="1:20" x14ac:dyDescent="0.2">
      <c r="A2524">
        <v>4069</v>
      </c>
      <c r="B2524" t="s">
        <v>786</v>
      </c>
      <c r="C2524">
        <v>89758</v>
      </c>
      <c r="D2524">
        <v>43310</v>
      </c>
      <c r="E2524">
        <v>10</v>
      </c>
      <c r="F2524">
        <v>22</v>
      </c>
      <c r="G2524">
        <v>19.7</v>
      </c>
      <c r="H2524" t="s">
        <v>24</v>
      </c>
      <c r="I2524">
        <v>41</v>
      </c>
      <c r="J2524">
        <v>29</v>
      </c>
      <c r="K2524">
        <v>58</v>
      </c>
      <c r="L2524">
        <v>41</v>
      </c>
      <c r="M2524">
        <v>3.05</v>
      </c>
      <c r="O2524">
        <v>1.59</v>
      </c>
      <c r="P2524">
        <v>1.89</v>
      </c>
      <c r="Q2524">
        <v>0.96</v>
      </c>
      <c r="S2524" t="s">
        <v>53</v>
      </c>
      <c r="T2524" t="s">
        <v>53</v>
      </c>
    </row>
    <row r="2525" spans="1:20" x14ac:dyDescent="0.2">
      <c r="A2525">
        <v>4070</v>
      </c>
      <c r="B2525" t="s">
        <v>787</v>
      </c>
      <c r="C2525">
        <v>89774</v>
      </c>
      <c r="D2525">
        <v>99080</v>
      </c>
      <c r="E2525">
        <v>10</v>
      </c>
      <c r="F2525">
        <v>21</v>
      </c>
      <c r="G2525">
        <v>50.3</v>
      </c>
      <c r="H2525" t="s">
        <v>24</v>
      </c>
      <c r="I2525">
        <v>14</v>
      </c>
      <c r="J2525">
        <v>58</v>
      </c>
      <c r="K2525">
        <v>32</v>
      </c>
      <c r="L2525">
        <v>14</v>
      </c>
      <c r="M2525">
        <v>6.12</v>
      </c>
      <c r="O2525">
        <v>0.02</v>
      </c>
      <c r="P2525">
        <v>-0.02</v>
      </c>
      <c r="S2525" t="s">
        <v>89</v>
      </c>
      <c r="T2525" t="s">
        <v>89</v>
      </c>
    </row>
    <row r="2526" spans="1:20" x14ac:dyDescent="0.2">
      <c r="A2526">
        <v>4072</v>
      </c>
      <c r="C2526">
        <v>89822</v>
      </c>
      <c r="D2526">
        <v>15163</v>
      </c>
      <c r="E2526">
        <v>10</v>
      </c>
      <c r="F2526">
        <v>24</v>
      </c>
      <c r="G2526">
        <v>7.9</v>
      </c>
      <c r="H2526" t="s">
        <v>24</v>
      </c>
      <c r="I2526">
        <v>65</v>
      </c>
      <c r="J2526">
        <v>33</v>
      </c>
      <c r="K2526">
        <v>59</v>
      </c>
      <c r="L2526">
        <v>65</v>
      </c>
      <c r="M2526">
        <v>4.97</v>
      </c>
      <c r="O2526">
        <v>-0.06</v>
      </c>
      <c r="P2526">
        <v>-0.13</v>
      </c>
      <c r="Q2526">
        <v>-0.06</v>
      </c>
      <c r="S2526" t="s">
        <v>788</v>
      </c>
      <c r="T2526" t="s">
        <v>2335</v>
      </c>
    </row>
    <row r="2527" spans="1:20" x14ac:dyDescent="0.2">
      <c r="A2527">
        <v>4075</v>
      </c>
      <c r="B2527" t="s">
        <v>789</v>
      </c>
      <c r="C2527">
        <v>89904</v>
      </c>
      <c r="D2527">
        <v>62010</v>
      </c>
      <c r="E2527">
        <v>10</v>
      </c>
      <c r="F2527">
        <v>23</v>
      </c>
      <c r="G2527">
        <v>6.3</v>
      </c>
      <c r="H2527" t="s">
        <v>24</v>
      </c>
      <c r="I2527">
        <v>33</v>
      </c>
      <c r="J2527">
        <v>54</v>
      </c>
      <c r="K2527">
        <v>29</v>
      </c>
      <c r="L2527">
        <v>33</v>
      </c>
      <c r="M2527">
        <v>5.9</v>
      </c>
      <c r="O2527">
        <v>0.14000000000000001</v>
      </c>
      <c r="P2527">
        <v>0.1</v>
      </c>
      <c r="S2527" t="s">
        <v>605</v>
      </c>
      <c r="T2527" t="s">
        <v>605</v>
      </c>
    </row>
    <row r="2528" spans="1:20" x14ac:dyDescent="0.2">
      <c r="A2528">
        <v>4077</v>
      </c>
      <c r="B2528" t="s">
        <v>790</v>
      </c>
      <c r="C2528">
        <v>89962</v>
      </c>
      <c r="D2528">
        <v>118269</v>
      </c>
      <c r="E2528">
        <v>10</v>
      </c>
      <c r="F2528">
        <v>23</v>
      </c>
      <c r="G2528">
        <v>0.4</v>
      </c>
      <c r="H2528" t="s">
        <v>24</v>
      </c>
      <c r="I2528">
        <v>6</v>
      </c>
      <c r="J2528">
        <v>32</v>
      </c>
      <c r="K2528">
        <v>33</v>
      </c>
      <c r="L2528">
        <v>6</v>
      </c>
      <c r="M2528">
        <v>6.07</v>
      </c>
      <c r="O2528">
        <v>1.1200000000000001</v>
      </c>
      <c r="P2528">
        <v>1.1399999999999999</v>
      </c>
      <c r="Q2528">
        <v>0.37</v>
      </c>
      <c r="S2528" t="s">
        <v>105</v>
      </c>
      <c r="T2528" t="s">
        <v>105</v>
      </c>
    </row>
    <row r="2529" spans="1:20" x14ac:dyDescent="0.2">
      <c r="A2529">
        <v>4078</v>
      </c>
      <c r="C2529">
        <v>89993</v>
      </c>
      <c r="D2529">
        <v>81328</v>
      </c>
      <c r="E2529">
        <v>10</v>
      </c>
      <c r="F2529">
        <v>23</v>
      </c>
      <c r="G2529">
        <v>41.8</v>
      </c>
      <c r="H2529" t="s">
        <v>24</v>
      </c>
      <c r="I2529">
        <v>29</v>
      </c>
      <c r="J2529">
        <v>36</v>
      </c>
      <c r="K2529">
        <v>57</v>
      </c>
      <c r="L2529">
        <v>29</v>
      </c>
      <c r="M2529">
        <v>6.39</v>
      </c>
      <c r="O2529">
        <v>1.0900000000000001</v>
      </c>
      <c r="P2529">
        <v>0.94</v>
      </c>
      <c r="S2529" t="s">
        <v>71</v>
      </c>
      <c r="T2529" t="s">
        <v>71</v>
      </c>
    </row>
    <row r="2530" spans="1:20" x14ac:dyDescent="0.2">
      <c r="A2530">
        <v>4079</v>
      </c>
      <c r="C2530">
        <v>89995</v>
      </c>
      <c r="D2530">
        <v>118271</v>
      </c>
      <c r="E2530">
        <v>10</v>
      </c>
      <c r="F2530">
        <v>23</v>
      </c>
      <c r="G2530">
        <v>14.6</v>
      </c>
      <c r="H2530" t="s">
        <v>24</v>
      </c>
      <c r="I2530">
        <v>5</v>
      </c>
      <c r="J2530">
        <v>41</v>
      </c>
      <c r="K2530">
        <v>39</v>
      </c>
      <c r="L2530">
        <v>5</v>
      </c>
      <c r="M2530">
        <v>6.54</v>
      </c>
      <c r="O2530">
        <v>0.46</v>
      </c>
      <c r="P2530">
        <v>-0.04</v>
      </c>
      <c r="S2530" t="s">
        <v>204</v>
      </c>
      <c r="T2530" t="s">
        <v>204</v>
      </c>
    </row>
    <row r="2531" spans="1:20" x14ac:dyDescent="0.2">
      <c r="A2531">
        <v>4081</v>
      </c>
      <c r="B2531" t="s">
        <v>791</v>
      </c>
      <c r="C2531">
        <v>90040</v>
      </c>
      <c r="D2531">
        <v>62019</v>
      </c>
      <c r="E2531">
        <v>10</v>
      </c>
      <c r="F2531">
        <v>24</v>
      </c>
      <c r="G2531">
        <v>8.6</v>
      </c>
      <c r="H2531" t="s">
        <v>24</v>
      </c>
      <c r="I2531">
        <v>33</v>
      </c>
      <c r="J2531">
        <v>43</v>
      </c>
      <c r="K2531">
        <v>7</v>
      </c>
      <c r="L2531">
        <v>33</v>
      </c>
      <c r="M2531">
        <v>5.5</v>
      </c>
      <c r="O2531">
        <v>1.18</v>
      </c>
      <c r="R2531" t="s">
        <v>27</v>
      </c>
      <c r="S2531" t="s">
        <v>507</v>
      </c>
      <c r="T2531" t="s">
        <v>5984</v>
      </c>
    </row>
    <row r="2532" spans="1:20" x14ac:dyDescent="0.2">
      <c r="A2532">
        <v>4082</v>
      </c>
      <c r="B2532" t="s">
        <v>792</v>
      </c>
      <c r="C2532">
        <v>90044</v>
      </c>
      <c r="D2532">
        <v>137533</v>
      </c>
      <c r="E2532">
        <v>10</v>
      </c>
      <c r="F2532">
        <v>23</v>
      </c>
      <c r="G2532">
        <v>26.5</v>
      </c>
      <c r="H2532" t="s">
        <v>26</v>
      </c>
      <c r="I2532">
        <v>4</v>
      </c>
      <c r="J2532">
        <v>4</v>
      </c>
      <c r="K2532">
        <v>27</v>
      </c>
      <c r="L2532">
        <v>-4</v>
      </c>
      <c r="M2532">
        <v>5.97</v>
      </c>
      <c r="O2532">
        <v>-0.1</v>
      </c>
      <c r="P2532">
        <v>-0.17</v>
      </c>
      <c r="S2532" t="s">
        <v>794</v>
      </c>
      <c r="T2532" t="s">
        <v>2787</v>
      </c>
    </row>
    <row r="2533" spans="1:20" x14ac:dyDescent="0.2">
      <c r="A2533">
        <v>4084</v>
      </c>
      <c r="C2533">
        <v>90089</v>
      </c>
      <c r="D2533">
        <v>1714</v>
      </c>
      <c r="E2533">
        <v>10</v>
      </c>
      <c r="F2533">
        <v>31</v>
      </c>
      <c r="G2533">
        <v>4.5999999999999996</v>
      </c>
      <c r="H2533" t="s">
        <v>24</v>
      </c>
      <c r="I2533">
        <v>82</v>
      </c>
      <c r="J2533">
        <v>33</v>
      </c>
      <c r="K2533">
        <v>31</v>
      </c>
      <c r="L2533">
        <v>82</v>
      </c>
      <c r="M2533">
        <v>5.26</v>
      </c>
      <c r="O2533">
        <v>0.37</v>
      </c>
      <c r="P2533">
        <v>-0.05</v>
      </c>
      <c r="S2533" t="s">
        <v>63</v>
      </c>
      <c r="T2533" t="s">
        <v>63</v>
      </c>
    </row>
    <row r="2534" spans="1:20" x14ac:dyDescent="0.2">
      <c r="A2534">
        <v>4085</v>
      </c>
      <c r="C2534">
        <v>90125</v>
      </c>
      <c r="D2534">
        <v>118278</v>
      </c>
      <c r="E2534">
        <v>10</v>
      </c>
      <c r="F2534">
        <v>24</v>
      </c>
      <c r="G2534">
        <v>13.1</v>
      </c>
      <c r="H2534" t="s">
        <v>24</v>
      </c>
      <c r="I2534">
        <v>2</v>
      </c>
      <c r="J2534">
        <v>22</v>
      </c>
      <c r="K2534">
        <v>5</v>
      </c>
      <c r="L2534">
        <v>2</v>
      </c>
      <c r="M2534">
        <v>6.32</v>
      </c>
      <c r="O2534">
        <v>1</v>
      </c>
      <c r="P2534">
        <v>0.74</v>
      </c>
      <c r="S2534" t="s">
        <v>3099</v>
      </c>
      <c r="T2534" t="s">
        <v>3099</v>
      </c>
    </row>
    <row r="2535" spans="1:20" x14ac:dyDescent="0.2">
      <c r="A2535">
        <v>4088</v>
      </c>
      <c r="B2535" t="s">
        <v>795</v>
      </c>
      <c r="C2535">
        <v>90254</v>
      </c>
      <c r="D2535">
        <v>118286</v>
      </c>
      <c r="E2535">
        <v>10</v>
      </c>
      <c r="F2535">
        <v>25</v>
      </c>
      <c r="G2535">
        <v>15.2</v>
      </c>
      <c r="H2535" t="s">
        <v>24</v>
      </c>
      <c r="I2535">
        <v>8</v>
      </c>
      <c r="J2535">
        <v>47</v>
      </c>
      <c r="K2535">
        <v>5</v>
      </c>
      <c r="L2535">
        <v>8</v>
      </c>
      <c r="M2535">
        <v>5.61</v>
      </c>
      <c r="O2535">
        <v>1.62</v>
      </c>
      <c r="P2535">
        <v>1.97</v>
      </c>
      <c r="S2535" t="s">
        <v>797</v>
      </c>
      <c r="T2535" t="s">
        <v>98</v>
      </c>
    </row>
    <row r="2536" spans="1:20" x14ac:dyDescent="0.2">
      <c r="A2536">
        <v>4090</v>
      </c>
      <c r="B2536" t="s">
        <v>798</v>
      </c>
      <c r="C2536">
        <v>90277</v>
      </c>
      <c r="D2536">
        <v>62038</v>
      </c>
      <c r="E2536">
        <v>10</v>
      </c>
      <c r="F2536">
        <v>25</v>
      </c>
      <c r="G2536">
        <v>54.9</v>
      </c>
      <c r="H2536" t="s">
        <v>24</v>
      </c>
      <c r="I2536">
        <v>33</v>
      </c>
      <c r="J2536">
        <v>47</v>
      </c>
      <c r="K2536">
        <v>46</v>
      </c>
      <c r="L2536">
        <v>33</v>
      </c>
      <c r="M2536">
        <v>4.74</v>
      </c>
      <c r="O2536">
        <v>0.25</v>
      </c>
      <c r="P2536">
        <v>0.17</v>
      </c>
      <c r="Q2536">
        <v>0.14000000000000001</v>
      </c>
      <c r="S2536" t="s">
        <v>264</v>
      </c>
      <c r="T2536" t="s">
        <v>264</v>
      </c>
    </row>
    <row r="2537" spans="1:20" x14ac:dyDescent="0.2">
      <c r="A2537">
        <v>4092</v>
      </c>
      <c r="C2537">
        <v>90362</v>
      </c>
      <c r="D2537">
        <v>137557</v>
      </c>
      <c r="E2537">
        <v>10</v>
      </c>
      <c r="F2537">
        <v>25</v>
      </c>
      <c r="G2537">
        <v>44.3</v>
      </c>
      <c r="H2537" t="s">
        <v>26</v>
      </c>
      <c r="I2537">
        <v>7</v>
      </c>
      <c r="J2537">
        <v>3</v>
      </c>
      <c r="K2537">
        <v>35</v>
      </c>
      <c r="L2537">
        <v>-7</v>
      </c>
      <c r="M2537">
        <v>5.57</v>
      </c>
      <c r="O2537">
        <v>1.52</v>
      </c>
      <c r="P2537">
        <v>1.86</v>
      </c>
      <c r="Q2537">
        <v>0.95</v>
      </c>
      <c r="S2537" t="s">
        <v>799</v>
      </c>
      <c r="T2537" t="s">
        <v>10108</v>
      </c>
    </row>
    <row r="2538" spans="1:20" x14ac:dyDescent="0.2">
      <c r="A2538">
        <v>4096</v>
      </c>
      <c r="C2538">
        <v>90470</v>
      </c>
      <c r="D2538">
        <v>43344</v>
      </c>
      <c r="E2538">
        <v>10</v>
      </c>
      <c r="F2538">
        <v>27</v>
      </c>
      <c r="G2538">
        <v>28</v>
      </c>
      <c r="H2538" t="s">
        <v>24</v>
      </c>
      <c r="I2538">
        <v>41</v>
      </c>
      <c r="J2538">
        <v>36</v>
      </c>
      <c r="K2538">
        <v>3</v>
      </c>
      <c r="L2538">
        <v>41</v>
      </c>
      <c r="M2538">
        <v>6.02</v>
      </c>
      <c r="O2538">
        <v>0.17</v>
      </c>
      <c r="P2538">
        <v>0.08</v>
      </c>
      <c r="S2538" t="s">
        <v>114</v>
      </c>
      <c r="T2538" t="s">
        <v>114</v>
      </c>
    </row>
    <row r="2539" spans="1:20" x14ac:dyDescent="0.2">
      <c r="A2539">
        <v>4097</v>
      </c>
      <c r="C2539">
        <v>90472</v>
      </c>
      <c r="D2539">
        <v>99128</v>
      </c>
      <c r="E2539">
        <v>10</v>
      </c>
      <c r="F2539">
        <v>27</v>
      </c>
      <c r="G2539">
        <v>0.5</v>
      </c>
      <c r="H2539" t="s">
        <v>24</v>
      </c>
      <c r="I2539">
        <v>19</v>
      </c>
      <c r="J2539">
        <v>21</v>
      </c>
      <c r="K2539">
        <v>52</v>
      </c>
      <c r="L2539">
        <v>19</v>
      </c>
      <c r="M2539">
        <v>6.15</v>
      </c>
      <c r="O2539">
        <v>1.1399999999999999</v>
      </c>
      <c r="S2539" t="s">
        <v>197</v>
      </c>
      <c r="T2539" t="s">
        <v>197</v>
      </c>
    </row>
    <row r="2540" spans="1:20" x14ac:dyDescent="0.2">
      <c r="A2540">
        <v>4098</v>
      </c>
      <c r="C2540">
        <v>90508</v>
      </c>
      <c r="D2540">
        <v>43351</v>
      </c>
      <c r="E2540">
        <v>10</v>
      </c>
      <c r="F2540">
        <v>28</v>
      </c>
      <c r="G2540">
        <v>3.8</v>
      </c>
      <c r="H2540" t="s">
        <v>24</v>
      </c>
      <c r="I2540">
        <v>48</v>
      </c>
      <c r="J2540">
        <v>47</v>
      </c>
      <c r="K2540">
        <v>5</v>
      </c>
      <c r="L2540">
        <v>48</v>
      </c>
      <c r="M2540">
        <v>6.44</v>
      </c>
      <c r="O2540">
        <v>0.6</v>
      </c>
      <c r="P2540">
        <v>0.05</v>
      </c>
      <c r="Q2540">
        <v>0.24</v>
      </c>
      <c r="S2540" t="s">
        <v>130</v>
      </c>
      <c r="T2540" t="s">
        <v>130</v>
      </c>
    </row>
    <row r="2541" spans="1:20" x14ac:dyDescent="0.2">
      <c r="A2541">
        <v>4100</v>
      </c>
      <c r="B2541" t="s">
        <v>802</v>
      </c>
      <c r="C2541">
        <v>90537</v>
      </c>
      <c r="D2541">
        <v>62053</v>
      </c>
      <c r="E2541">
        <v>10</v>
      </c>
      <c r="F2541">
        <v>27</v>
      </c>
      <c r="G2541">
        <v>53</v>
      </c>
      <c r="H2541" t="s">
        <v>24</v>
      </c>
      <c r="I2541">
        <v>36</v>
      </c>
      <c r="J2541">
        <v>42</v>
      </c>
      <c r="K2541">
        <v>26</v>
      </c>
      <c r="L2541">
        <v>36</v>
      </c>
      <c r="M2541">
        <v>4.21</v>
      </c>
      <c r="O2541">
        <v>0.9</v>
      </c>
      <c r="P2541">
        <v>0.64</v>
      </c>
      <c r="Q2541">
        <v>0.46</v>
      </c>
      <c r="S2541" t="s">
        <v>803</v>
      </c>
      <c r="T2541" t="s">
        <v>60</v>
      </c>
    </row>
    <row r="2542" spans="1:20" x14ac:dyDescent="0.2">
      <c r="A2542">
        <v>4101</v>
      </c>
      <c r="B2542" t="s">
        <v>804</v>
      </c>
      <c r="C2542">
        <v>90569</v>
      </c>
      <c r="D2542">
        <v>99136</v>
      </c>
      <c r="E2542">
        <v>10</v>
      </c>
      <c r="F2542">
        <v>27</v>
      </c>
      <c r="G2542">
        <v>39</v>
      </c>
      <c r="H2542" t="s">
        <v>24</v>
      </c>
      <c r="I2542">
        <v>9</v>
      </c>
      <c r="J2542">
        <v>45</v>
      </c>
      <c r="K2542">
        <v>45</v>
      </c>
      <c r="L2542">
        <v>9</v>
      </c>
      <c r="M2542">
        <v>6.04</v>
      </c>
      <c r="O2542">
        <v>-0.06</v>
      </c>
      <c r="P2542">
        <v>-0.09</v>
      </c>
      <c r="S2542" t="s">
        <v>806</v>
      </c>
      <c r="T2542" t="s">
        <v>2335</v>
      </c>
    </row>
    <row r="2543" spans="1:20" x14ac:dyDescent="0.2">
      <c r="A2543">
        <v>4103</v>
      </c>
      <c r="C2543">
        <v>90602</v>
      </c>
      <c r="D2543">
        <v>43356</v>
      </c>
      <c r="E2543">
        <v>10</v>
      </c>
      <c r="F2543">
        <v>28</v>
      </c>
      <c r="G2543">
        <v>36.5</v>
      </c>
      <c r="H2543" t="s">
        <v>24</v>
      </c>
      <c r="I2543">
        <v>45</v>
      </c>
      <c r="J2543">
        <v>12</v>
      </c>
      <c r="K2543">
        <v>44</v>
      </c>
      <c r="L2543">
        <v>45</v>
      </c>
      <c r="M2543">
        <v>6.35</v>
      </c>
      <c r="O2543">
        <v>1.32</v>
      </c>
      <c r="P2543">
        <v>1.4</v>
      </c>
      <c r="S2543" t="s">
        <v>197</v>
      </c>
      <c r="T2543" t="s">
        <v>197</v>
      </c>
    </row>
    <row r="2544" spans="1:20" x14ac:dyDescent="0.2">
      <c r="A2544">
        <v>4106</v>
      </c>
      <c r="B2544" t="s">
        <v>808</v>
      </c>
      <c r="C2544">
        <v>90633</v>
      </c>
      <c r="D2544">
        <v>15196</v>
      </c>
      <c r="E2544">
        <v>10</v>
      </c>
      <c r="F2544">
        <v>29</v>
      </c>
      <c r="G2544">
        <v>54.3</v>
      </c>
      <c r="H2544" t="s">
        <v>24</v>
      </c>
      <c r="I2544">
        <v>65</v>
      </c>
      <c r="J2544">
        <v>37</v>
      </c>
      <c r="K2544">
        <v>34</v>
      </c>
      <c r="L2544">
        <v>65</v>
      </c>
      <c r="M2544">
        <v>6.32</v>
      </c>
      <c r="O2544">
        <v>1.1399999999999999</v>
      </c>
      <c r="R2544" t="s">
        <v>27</v>
      </c>
      <c r="S2544" t="s">
        <v>365</v>
      </c>
      <c r="T2544" t="s">
        <v>5818</v>
      </c>
    </row>
    <row r="2545" spans="1:20" x14ac:dyDescent="0.2">
      <c r="A2545">
        <v>4108</v>
      </c>
      <c r="C2545">
        <v>90745</v>
      </c>
      <c r="D2545">
        <v>15200</v>
      </c>
      <c r="E2545">
        <v>10</v>
      </c>
      <c r="F2545">
        <v>30</v>
      </c>
      <c r="G2545">
        <v>26.6</v>
      </c>
      <c r="H2545" t="s">
        <v>24</v>
      </c>
      <c r="I2545">
        <v>64</v>
      </c>
      <c r="J2545">
        <v>15</v>
      </c>
      <c r="K2545">
        <v>27</v>
      </c>
      <c r="L2545">
        <v>64</v>
      </c>
      <c r="M2545">
        <v>6.12</v>
      </c>
      <c r="O2545">
        <v>0.16</v>
      </c>
      <c r="P2545">
        <v>0.12</v>
      </c>
      <c r="S2545" t="s">
        <v>170</v>
      </c>
      <c r="T2545" t="s">
        <v>170</v>
      </c>
    </row>
    <row r="2546" spans="1:20" x14ac:dyDescent="0.2">
      <c r="A2546">
        <v>4109</v>
      </c>
      <c r="C2546">
        <v>90763</v>
      </c>
      <c r="D2546">
        <v>137591</v>
      </c>
      <c r="E2546">
        <v>10</v>
      </c>
      <c r="F2546">
        <v>28</v>
      </c>
      <c r="G2546">
        <v>44</v>
      </c>
      <c r="H2546" t="s">
        <v>26</v>
      </c>
      <c r="I2546">
        <v>3</v>
      </c>
      <c r="J2546">
        <v>44</v>
      </c>
      <c r="K2546">
        <v>33</v>
      </c>
      <c r="L2546">
        <v>-3</v>
      </c>
      <c r="M2546">
        <v>6.05</v>
      </c>
      <c r="O2546">
        <v>0.05</v>
      </c>
      <c r="P2546">
        <v>0.04</v>
      </c>
      <c r="S2546" t="s">
        <v>809</v>
      </c>
      <c r="T2546" t="s">
        <v>8641</v>
      </c>
    </row>
    <row r="2547" spans="1:20" x14ac:dyDescent="0.2">
      <c r="A2547">
        <v>4112</v>
      </c>
      <c r="B2547" t="s">
        <v>812</v>
      </c>
      <c r="C2547">
        <v>90839</v>
      </c>
      <c r="D2547">
        <v>27670</v>
      </c>
      <c r="E2547">
        <v>10</v>
      </c>
      <c r="F2547">
        <v>30</v>
      </c>
      <c r="G2547">
        <v>37.6</v>
      </c>
      <c r="H2547" t="s">
        <v>24</v>
      </c>
      <c r="I2547">
        <v>55</v>
      </c>
      <c r="J2547">
        <v>58</v>
      </c>
      <c r="K2547">
        <v>50</v>
      </c>
      <c r="L2547">
        <v>55</v>
      </c>
      <c r="M2547">
        <v>4.84</v>
      </c>
      <c r="O2547">
        <v>0.52</v>
      </c>
      <c r="P2547">
        <v>-0.01</v>
      </c>
      <c r="Q2547">
        <v>0.28000000000000003</v>
      </c>
      <c r="S2547" t="s">
        <v>199</v>
      </c>
      <c r="T2547" t="s">
        <v>199</v>
      </c>
    </row>
    <row r="2548" spans="1:20" x14ac:dyDescent="0.2">
      <c r="A2548">
        <v>4113</v>
      </c>
      <c r="B2548" t="s">
        <v>813</v>
      </c>
      <c r="C2548">
        <v>90840</v>
      </c>
      <c r="D2548">
        <v>62076</v>
      </c>
      <c r="E2548">
        <v>10</v>
      </c>
      <c r="F2548">
        <v>30</v>
      </c>
      <c r="G2548">
        <v>6.4</v>
      </c>
      <c r="H2548" t="s">
        <v>24</v>
      </c>
      <c r="I2548">
        <v>38</v>
      </c>
      <c r="J2548">
        <v>55</v>
      </c>
      <c r="K2548">
        <v>31</v>
      </c>
      <c r="L2548">
        <v>38</v>
      </c>
      <c r="M2548">
        <v>5.77</v>
      </c>
      <c r="O2548">
        <v>0.08</v>
      </c>
      <c r="P2548">
        <v>0.14000000000000001</v>
      </c>
      <c r="S2548" t="s">
        <v>310</v>
      </c>
      <c r="T2548" t="s">
        <v>310</v>
      </c>
    </row>
    <row r="2549" spans="1:20" x14ac:dyDescent="0.2">
      <c r="A2549">
        <v>4116</v>
      </c>
      <c r="B2549" t="s">
        <v>814</v>
      </c>
      <c r="C2549">
        <v>90882</v>
      </c>
      <c r="D2549">
        <v>137600</v>
      </c>
      <c r="E2549">
        <v>10</v>
      </c>
      <c r="F2549">
        <v>29</v>
      </c>
      <c r="G2549">
        <v>28.7</v>
      </c>
      <c r="H2549" t="s">
        <v>26</v>
      </c>
      <c r="I2549">
        <v>2</v>
      </c>
      <c r="J2549">
        <v>44</v>
      </c>
      <c r="K2549">
        <v>21</v>
      </c>
      <c r="L2549">
        <v>-2</v>
      </c>
      <c r="M2549">
        <v>5.21</v>
      </c>
      <c r="O2549">
        <v>-0.06</v>
      </c>
      <c r="P2549">
        <v>-0.12</v>
      </c>
      <c r="S2549" t="s">
        <v>191</v>
      </c>
      <c r="T2549" t="s">
        <v>191</v>
      </c>
    </row>
    <row r="2550" spans="1:20" x14ac:dyDescent="0.2">
      <c r="A2550">
        <v>4119</v>
      </c>
      <c r="B2550" t="s">
        <v>816</v>
      </c>
      <c r="C2550">
        <v>90994</v>
      </c>
      <c r="D2550">
        <v>137608</v>
      </c>
      <c r="E2550">
        <v>10</v>
      </c>
      <c r="F2550">
        <v>30</v>
      </c>
      <c r="G2550">
        <v>17.5</v>
      </c>
      <c r="H2550" t="s">
        <v>26</v>
      </c>
      <c r="I2550">
        <v>0</v>
      </c>
      <c r="J2550">
        <v>38</v>
      </c>
      <c r="K2550">
        <v>13</v>
      </c>
      <c r="L2550">
        <v>0</v>
      </c>
      <c r="M2550">
        <v>5.09</v>
      </c>
      <c r="O2550">
        <v>-0.14000000000000001</v>
      </c>
      <c r="P2550">
        <v>-0.52</v>
      </c>
      <c r="Q2550">
        <v>-0.14000000000000001</v>
      </c>
      <c r="S2550" t="s">
        <v>177</v>
      </c>
      <c r="T2550" t="s">
        <v>177</v>
      </c>
    </row>
    <row r="2551" spans="1:20" x14ac:dyDescent="0.2">
      <c r="A2551">
        <v>4121</v>
      </c>
      <c r="C2551">
        <v>91075</v>
      </c>
      <c r="D2551">
        <v>1735</v>
      </c>
      <c r="E2551">
        <v>10</v>
      </c>
      <c r="F2551">
        <v>36</v>
      </c>
      <c r="G2551">
        <v>1.7</v>
      </c>
      <c r="H2551" t="s">
        <v>24</v>
      </c>
      <c r="I2551">
        <v>80</v>
      </c>
      <c r="J2551">
        <v>29</v>
      </c>
      <c r="K2551">
        <v>40</v>
      </c>
      <c r="L2551">
        <v>80</v>
      </c>
      <c r="M2551">
        <v>6.52</v>
      </c>
      <c r="O2551">
        <v>0.95</v>
      </c>
      <c r="P2551">
        <v>0.74</v>
      </c>
      <c r="R2551" t="s">
        <v>27</v>
      </c>
      <c r="S2551" t="s">
        <v>2517</v>
      </c>
      <c r="T2551" t="s">
        <v>7190</v>
      </c>
    </row>
    <row r="2552" spans="1:20" x14ac:dyDescent="0.2">
      <c r="A2552">
        <v>4122</v>
      </c>
      <c r="C2552">
        <v>91106</v>
      </c>
      <c r="D2552">
        <v>137614</v>
      </c>
      <c r="E2552">
        <v>10</v>
      </c>
      <c r="F2552">
        <v>30</v>
      </c>
      <c r="G2552">
        <v>58.7</v>
      </c>
      <c r="H2552" t="s">
        <v>26</v>
      </c>
      <c r="I2552">
        <v>7</v>
      </c>
      <c r="J2552">
        <v>38</v>
      </c>
      <c r="K2552">
        <v>15</v>
      </c>
      <c r="L2552">
        <v>-7</v>
      </c>
      <c r="M2552">
        <v>6.2</v>
      </c>
      <c r="O2552">
        <v>1.38</v>
      </c>
      <c r="P2552">
        <v>1.18</v>
      </c>
      <c r="S2552" t="s">
        <v>818</v>
      </c>
      <c r="T2552" t="s">
        <v>77</v>
      </c>
    </row>
    <row r="2553" spans="1:20" x14ac:dyDescent="0.2">
      <c r="A2553">
        <v>4123</v>
      </c>
      <c r="C2553">
        <v>91120</v>
      </c>
      <c r="D2553">
        <v>156029</v>
      </c>
      <c r="E2553">
        <v>10</v>
      </c>
      <c r="F2553">
        <v>30</v>
      </c>
      <c r="G2553">
        <v>59.8</v>
      </c>
      <c r="H2553" t="s">
        <v>26</v>
      </c>
      <c r="I2553">
        <v>13</v>
      </c>
      <c r="J2553">
        <v>35</v>
      </c>
      <c r="K2553">
        <v>18</v>
      </c>
      <c r="L2553">
        <v>-13</v>
      </c>
      <c r="M2553">
        <v>5.58</v>
      </c>
      <c r="O2553">
        <v>-0.04</v>
      </c>
      <c r="P2553">
        <v>-0.16</v>
      </c>
      <c r="Q2553">
        <v>-0.04</v>
      </c>
      <c r="S2553" t="s">
        <v>66</v>
      </c>
      <c r="T2553" t="s">
        <v>66</v>
      </c>
    </row>
    <row r="2554" spans="1:20" x14ac:dyDescent="0.2">
      <c r="A2554">
        <v>4124</v>
      </c>
      <c r="B2554" t="s">
        <v>819</v>
      </c>
      <c r="C2554">
        <v>91130</v>
      </c>
      <c r="D2554">
        <v>62101</v>
      </c>
      <c r="E2554">
        <v>10</v>
      </c>
      <c r="F2554">
        <v>31</v>
      </c>
      <c r="G2554">
        <v>51.4</v>
      </c>
      <c r="H2554" t="s">
        <v>24</v>
      </c>
      <c r="I2554">
        <v>32</v>
      </c>
      <c r="J2554">
        <v>22</v>
      </c>
      <c r="K2554">
        <v>46</v>
      </c>
      <c r="L2554">
        <v>32</v>
      </c>
      <c r="M2554">
        <v>5.9</v>
      </c>
      <c r="O2554">
        <v>0.11</v>
      </c>
      <c r="P2554">
        <v>0.05</v>
      </c>
      <c r="S2554" t="s">
        <v>123</v>
      </c>
      <c r="T2554" t="s">
        <v>123</v>
      </c>
    </row>
    <row r="2555" spans="1:20" x14ac:dyDescent="0.2">
      <c r="A2555">
        <v>4126</v>
      </c>
      <c r="C2555">
        <v>91190</v>
      </c>
      <c r="D2555">
        <v>7164</v>
      </c>
      <c r="E2555">
        <v>10</v>
      </c>
      <c r="F2555">
        <v>35</v>
      </c>
      <c r="G2555">
        <v>5.5</v>
      </c>
      <c r="H2555" t="s">
        <v>24</v>
      </c>
      <c r="I2555">
        <v>75</v>
      </c>
      <c r="J2555">
        <v>42</v>
      </c>
      <c r="K2555">
        <v>47</v>
      </c>
      <c r="L2555">
        <v>75</v>
      </c>
      <c r="M2555">
        <v>4.84</v>
      </c>
      <c r="O2555">
        <v>0.96</v>
      </c>
      <c r="P2555">
        <v>0.72</v>
      </c>
      <c r="S2555" t="s">
        <v>601</v>
      </c>
      <c r="T2555" t="s">
        <v>5869</v>
      </c>
    </row>
    <row r="2556" spans="1:20" x14ac:dyDescent="0.2">
      <c r="A2556">
        <v>4127</v>
      </c>
      <c r="B2556" t="s">
        <v>820</v>
      </c>
      <c r="C2556">
        <v>91232</v>
      </c>
      <c r="D2556">
        <v>99172</v>
      </c>
      <c r="E2556">
        <v>10</v>
      </c>
      <c r="F2556">
        <v>32</v>
      </c>
      <c r="G2556">
        <v>11.8</v>
      </c>
      <c r="H2556" t="s">
        <v>24</v>
      </c>
      <c r="I2556">
        <v>14</v>
      </c>
      <c r="J2556">
        <v>8</v>
      </c>
      <c r="K2556">
        <v>14</v>
      </c>
      <c r="L2556">
        <v>14</v>
      </c>
      <c r="M2556">
        <v>5.46</v>
      </c>
      <c r="O2556">
        <v>1.68</v>
      </c>
      <c r="P2556">
        <v>2.04</v>
      </c>
      <c r="S2556" t="s">
        <v>821</v>
      </c>
      <c r="T2556" t="s">
        <v>6478</v>
      </c>
    </row>
    <row r="2557" spans="1:20" x14ac:dyDescent="0.2">
      <c r="A2557">
        <v>4131</v>
      </c>
      <c r="C2557">
        <v>91311</v>
      </c>
      <c r="D2557">
        <v>27682</v>
      </c>
      <c r="E2557">
        <v>10</v>
      </c>
      <c r="F2557">
        <v>33</v>
      </c>
      <c r="G2557">
        <v>43.6</v>
      </c>
      <c r="H2557" t="s">
        <v>24</v>
      </c>
      <c r="I2557">
        <v>53</v>
      </c>
      <c r="J2557">
        <v>29</v>
      </c>
      <c r="K2557">
        <v>51</v>
      </c>
      <c r="L2557">
        <v>53</v>
      </c>
      <c r="M2557">
        <v>6.45</v>
      </c>
      <c r="N2557" t="s">
        <v>103</v>
      </c>
      <c r="S2557" t="s">
        <v>89</v>
      </c>
      <c r="T2557" t="s">
        <v>89</v>
      </c>
    </row>
    <row r="2558" spans="1:20" x14ac:dyDescent="0.2">
      <c r="A2558">
        <v>4132</v>
      </c>
      <c r="C2558">
        <v>91312</v>
      </c>
      <c r="D2558">
        <v>43379</v>
      </c>
      <c r="E2558">
        <v>10</v>
      </c>
      <c r="F2558">
        <v>33</v>
      </c>
      <c r="G2558">
        <v>13.9</v>
      </c>
      <c r="H2558" t="s">
        <v>24</v>
      </c>
      <c r="I2558">
        <v>40</v>
      </c>
      <c r="J2558">
        <v>25</v>
      </c>
      <c r="K2558">
        <v>32</v>
      </c>
      <c r="L2558">
        <v>40</v>
      </c>
      <c r="M2558">
        <v>4.75</v>
      </c>
      <c r="O2558">
        <v>0.23</v>
      </c>
      <c r="P2558">
        <v>0.08</v>
      </c>
      <c r="Q2558">
        <v>0.09</v>
      </c>
      <c r="S2558" t="s">
        <v>55</v>
      </c>
      <c r="T2558" t="s">
        <v>55</v>
      </c>
    </row>
    <row r="2559" spans="1:20" x14ac:dyDescent="0.2">
      <c r="A2559">
        <v>4133</v>
      </c>
      <c r="B2559" t="s">
        <v>823</v>
      </c>
      <c r="C2559">
        <v>91316</v>
      </c>
      <c r="D2559">
        <v>118355</v>
      </c>
      <c r="E2559">
        <v>10</v>
      </c>
      <c r="F2559">
        <v>32</v>
      </c>
      <c r="G2559">
        <v>48.7</v>
      </c>
      <c r="H2559" t="s">
        <v>24</v>
      </c>
      <c r="I2559">
        <v>9</v>
      </c>
      <c r="J2559">
        <v>18</v>
      </c>
      <c r="K2559">
        <v>24</v>
      </c>
      <c r="L2559">
        <v>9</v>
      </c>
      <c r="M2559">
        <v>3.85</v>
      </c>
      <c r="O2559">
        <v>-0.14000000000000001</v>
      </c>
      <c r="P2559">
        <v>-0.96</v>
      </c>
      <c r="Q2559">
        <v>-0.16</v>
      </c>
      <c r="S2559" t="s">
        <v>2230</v>
      </c>
      <c r="T2559" t="s">
        <v>2230</v>
      </c>
    </row>
    <row r="2560" spans="1:20" x14ac:dyDescent="0.2">
      <c r="A2560">
        <v>4137</v>
      </c>
      <c r="B2560" t="s">
        <v>826</v>
      </c>
      <c r="C2560">
        <v>91365</v>
      </c>
      <c r="D2560">
        <v>62121</v>
      </c>
      <c r="E2560">
        <v>10</v>
      </c>
      <c r="F2560">
        <v>33</v>
      </c>
      <c r="G2560">
        <v>30.9</v>
      </c>
      <c r="H2560" t="s">
        <v>24</v>
      </c>
      <c r="I2560">
        <v>34</v>
      </c>
      <c r="J2560">
        <v>59</v>
      </c>
      <c r="K2560">
        <v>19</v>
      </c>
      <c r="L2560">
        <v>34</v>
      </c>
      <c r="M2560">
        <v>5.58</v>
      </c>
      <c r="N2560" t="s">
        <v>103</v>
      </c>
      <c r="O2560">
        <v>0.02</v>
      </c>
      <c r="P2560">
        <v>0.04</v>
      </c>
      <c r="S2560" t="s">
        <v>350</v>
      </c>
      <c r="T2560" t="s">
        <v>350</v>
      </c>
    </row>
    <row r="2561" spans="1:20" x14ac:dyDescent="0.2">
      <c r="A2561">
        <v>4141</v>
      </c>
      <c r="B2561" t="s">
        <v>828</v>
      </c>
      <c r="C2561">
        <v>91480</v>
      </c>
      <c r="D2561">
        <v>27695</v>
      </c>
      <c r="E2561">
        <v>10</v>
      </c>
      <c r="F2561">
        <v>35</v>
      </c>
      <c r="G2561">
        <v>9.6999999999999993</v>
      </c>
      <c r="H2561" t="s">
        <v>24</v>
      </c>
      <c r="I2561">
        <v>57</v>
      </c>
      <c r="J2561">
        <v>4</v>
      </c>
      <c r="K2561">
        <v>58</v>
      </c>
      <c r="L2561">
        <v>57</v>
      </c>
      <c r="M2561">
        <v>5.16</v>
      </c>
      <c r="O2561">
        <v>0.34</v>
      </c>
      <c r="P2561">
        <v>-0.02</v>
      </c>
      <c r="Q2561">
        <v>0.17</v>
      </c>
      <c r="S2561" t="s">
        <v>367</v>
      </c>
      <c r="T2561" t="s">
        <v>367</v>
      </c>
    </row>
    <row r="2562" spans="1:20" x14ac:dyDescent="0.2">
      <c r="A2562">
        <v>4146</v>
      </c>
      <c r="B2562" t="s">
        <v>831</v>
      </c>
      <c r="C2562">
        <v>91612</v>
      </c>
      <c r="D2562">
        <v>118376</v>
      </c>
      <c r="E2562">
        <v>10</v>
      </c>
      <c r="F2562">
        <v>34</v>
      </c>
      <c r="G2562">
        <v>48</v>
      </c>
      <c r="H2562" t="s">
        <v>24</v>
      </c>
      <c r="I2562">
        <v>6</v>
      </c>
      <c r="J2562">
        <v>57</v>
      </c>
      <c r="K2562">
        <v>13</v>
      </c>
      <c r="L2562">
        <v>6</v>
      </c>
      <c r="M2562">
        <v>5.08</v>
      </c>
      <c r="O2562">
        <v>0.94</v>
      </c>
      <c r="P2562">
        <v>0.64</v>
      </c>
      <c r="Q2562">
        <v>0.48</v>
      </c>
      <c r="S2562" t="s">
        <v>832</v>
      </c>
      <c r="T2562" t="s">
        <v>5869</v>
      </c>
    </row>
    <row r="2563" spans="1:20" x14ac:dyDescent="0.2">
      <c r="A2563">
        <v>4148</v>
      </c>
      <c r="B2563" t="s">
        <v>835</v>
      </c>
      <c r="C2563">
        <v>91636</v>
      </c>
      <c r="D2563">
        <v>118380</v>
      </c>
      <c r="E2563">
        <v>10</v>
      </c>
      <c r="F2563">
        <v>35</v>
      </c>
      <c r="G2563">
        <v>2.2000000000000002</v>
      </c>
      <c r="H2563" t="s">
        <v>24</v>
      </c>
      <c r="I2563">
        <v>8</v>
      </c>
      <c r="J2563">
        <v>39</v>
      </c>
      <c r="K2563">
        <v>1</v>
      </c>
      <c r="L2563">
        <v>8</v>
      </c>
      <c r="M2563">
        <v>5.67</v>
      </c>
      <c r="O2563">
        <v>0.05</v>
      </c>
      <c r="P2563">
        <v>0.05</v>
      </c>
      <c r="S2563" t="s">
        <v>114</v>
      </c>
      <c r="T2563" t="s">
        <v>114</v>
      </c>
    </row>
    <row r="2564" spans="1:20" x14ac:dyDescent="0.2">
      <c r="A2564">
        <v>4150</v>
      </c>
      <c r="B2564" t="s">
        <v>837</v>
      </c>
      <c r="C2564">
        <v>91752</v>
      </c>
      <c r="D2564">
        <v>62147</v>
      </c>
      <c r="E2564">
        <v>10</v>
      </c>
      <c r="F2564">
        <v>36</v>
      </c>
      <c r="G2564">
        <v>21.4</v>
      </c>
      <c r="H2564" t="s">
        <v>24</v>
      </c>
      <c r="I2564">
        <v>36</v>
      </c>
      <c r="J2564">
        <v>19</v>
      </c>
      <c r="K2564">
        <v>37</v>
      </c>
      <c r="L2564">
        <v>36</v>
      </c>
      <c r="M2564">
        <v>6.28</v>
      </c>
      <c r="O2564">
        <v>0.39</v>
      </c>
      <c r="P2564">
        <v>-0.03</v>
      </c>
      <c r="S2564" t="s">
        <v>266</v>
      </c>
      <c r="T2564" t="s">
        <v>266</v>
      </c>
    </row>
    <row r="2565" spans="1:20" x14ac:dyDescent="0.2">
      <c r="A2565">
        <v>4155</v>
      </c>
      <c r="C2565">
        <v>91858</v>
      </c>
      <c r="D2565">
        <v>156092</v>
      </c>
      <c r="E2565">
        <v>10</v>
      </c>
      <c r="F2565">
        <v>36</v>
      </c>
      <c r="G2565">
        <v>17.399999999999999</v>
      </c>
      <c r="H2565" t="s">
        <v>26</v>
      </c>
      <c r="I2565">
        <v>10</v>
      </c>
      <c r="J2565">
        <v>35</v>
      </c>
      <c r="K2565">
        <v>0</v>
      </c>
      <c r="L2565">
        <v>-10</v>
      </c>
      <c r="M2565">
        <v>6.57</v>
      </c>
      <c r="O2565">
        <v>0.28999999999999998</v>
      </c>
      <c r="S2565" t="s">
        <v>264</v>
      </c>
      <c r="T2565" t="s">
        <v>264</v>
      </c>
    </row>
    <row r="2566" spans="1:20" x14ac:dyDescent="0.2">
      <c r="A2566">
        <v>4158</v>
      </c>
      <c r="C2566">
        <v>91889</v>
      </c>
      <c r="D2566">
        <v>156095</v>
      </c>
      <c r="E2566">
        <v>10</v>
      </c>
      <c r="F2566">
        <v>36</v>
      </c>
      <c r="G2566">
        <v>32.4</v>
      </c>
      <c r="H2566" t="s">
        <v>26</v>
      </c>
      <c r="I2566">
        <v>12</v>
      </c>
      <c r="J2566">
        <v>13</v>
      </c>
      <c r="K2566">
        <v>49</v>
      </c>
      <c r="L2566">
        <v>-12</v>
      </c>
      <c r="M2566">
        <v>5.7</v>
      </c>
      <c r="O2566">
        <v>0.52</v>
      </c>
      <c r="P2566">
        <v>0</v>
      </c>
      <c r="S2566" t="s">
        <v>75</v>
      </c>
      <c r="T2566" t="s">
        <v>75</v>
      </c>
    </row>
    <row r="2567" spans="1:20" x14ac:dyDescent="0.2">
      <c r="A2567">
        <v>4160</v>
      </c>
      <c r="C2567">
        <v>91992</v>
      </c>
      <c r="D2567">
        <v>156105</v>
      </c>
      <c r="E2567">
        <v>10</v>
      </c>
      <c r="F2567">
        <v>37</v>
      </c>
      <c r="G2567">
        <v>11.6</v>
      </c>
      <c r="H2567" t="s">
        <v>26</v>
      </c>
      <c r="I2567">
        <v>11</v>
      </c>
      <c r="J2567">
        <v>44</v>
      </c>
      <c r="K2567">
        <v>55</v>
      </c>
      <c r="L2567">
        <v>-11</v>
      </c>
      <c r="M2567">
        <v>6.52</v>
      </c>
      <c r="O2567">
        <v>0.28999999999999998</v>
      </c>
      <c r="S2567" t="s">
        <v>264</v>
      </c>
      <c r="T2567" t="s">
        <v>264</v>
      </c>
    </row>
    <row r="2568" spans="1:20" x14ac:dyDescent="0.2">
      <c r="A2568">
        <v>4163</v>
      </c>
      <c r="C2568">
        <v>92055</v>
      </c>
      <c r="D2568">
        <v>156110</v>
      </c>
      <c r="E2568">
        <v>10</v>
      </c>
      <c r="F2568">
        <v>37</v>
      </c>
      <c r="G2568">
        <v>33.200000000000003</v>
      </c>
      <c r="H2568" t="s">
        <v>26</v>
      </c>
      <c r="I2568">
        <v>13</v>
      </c>
      <c r="J2568">
        <v>23</v>
      </c>
      <c r="K2568">
        <v>4</v>
      </c>
      <c r="L2568">
        <v>-13</v>
      </c>
      <c r="M2568">
        <v>4.82</v>
      </c>
      <c r="O2568">
        <v>2.68</v>
      </c>
      <c r="P2568">
        <v>5.78</v>
      </c>
      <c r="Q2568">
        <v>1.27</v>
      </c>
      <c r="S2568" t="s">
        <v>3014</v>
      </c>
      <c r="T2568" t="s">
        <v>3014</v>
      </c>
    </row>
    <row r="2569" spans="1:20" x14ac:dyDescent="0.2">
      <c r="A2569">
        <v>4165</v>
      </c>
      <c r="C2569">
        <v>92095</v>
      </c>
      <c r="D2569">
        <v>27724</v>
      </c>
      <c r="E2569">
        <v>10</v>
      </c>
      <c r="F2569">
        <v>39</v>
      </c>
      <c r="G2569">
        <v>5.7</v>
      </c>
      <c r="H2569" t="s">
        <v>24</v>
      </c>
      <c r="I2569">
        <v>53</v>
      </c>
      <c r="J2569">
        <v>40</v>
      </c>
      <c r="K2569">
        <v>6</v>
      </c>
      <c r="L2569">
        <v>53</v>
      </c>
      <c r="M2569">
        <v>5.52</v>
      </c>
      <c r="O2569">
        <v>1.27</v>
      </c>
      <c r="P2569">
        <v>1.34</v>
      </c>
      <c r="S2569" t="s">
        <v>105</v>
      </c>
      <c r="T2569" t="s">
        <v>105</v>
      </c>
    </row>
    <row r="2570" spans="1:20" x14ac:dyDescent="0.2">
      <c r="A2570">
        <v>4166</v>
      </c>
      <c r="B2570" t="s">
        <v>845</v>
      </c>
      <c r="C2570">
        <v>92125</v>
      </c>
      <c r="D2570">
        <v>62173</v>
      </c>
      <c r="E2570">
        <v>10</v>
      </c>
      <c r="F2570">
        <v>38</v>
      </c>
      <c r="G2570">
        <v>43.2</v>
      </c>
      <c r="H2570" t="s">
        <v>24</v>
      </c>
      <c r="I2570">
        <v>31</v>
      </c>
      <c r="J2570">
        <v>58</v>
      </c>
      <c r="K2570">
        <v>34</v>
      </c>
      <c r="L2570">
        <v>31</v>
      </c>
      <c r="M2570">
        <v>4.71</v>
      </c>
      <c r="O2570">
        <v>0.81</v>
      </c>
      <c r="P2570">
        <v>0.54</v>
      </c>
      <c r="Q2570">
        <v>0.38</v>
      </c>
      <c r="S2570" t="s">
        <v>215</v>
      </c>
      <c r="T2570" t="s">
        <v>5654</v>
      </c>
    </row>
    <row r="2571" spans="1:20" x14ac:dyDescent="0.2">
      <c r="A2571">
        <v>4168</v>
      </c>
      <c r="B2571" t="s">
        <v>847</v>
      </c>
      <c r="C2571">
        <v>92168</v>
      </c>
      <c r="D2571">
        <v>62178</v>
      </c>
      <c r="E2571">
        <v>10</v>
      </c>
      <c r="F2571">
        <v>39</v>
      </c>
      <c r="G2571">
        <v>7.6</v>
      </c>
      <c r="H2571" t="s">
        <v>24</v>
      </c>
      <c r="I2571">
        <v>37</v>
      </c>
      <c r="J2571">
        <v>54</v>
      </c>
      <c r="K2571">
        <v>36</v>
      </c>
      <c r="L2571">
        <v>37</v>
      </c>
      <c r="M2571">
        <v>5.85</v>
      </c>
      <c r="O2571">
        <v>0.56999999999999995</v>
      </c>
      <c r="P2571">
        <v>0.17</v>
      </c>
      <c r="S2571" t="s">
        <v>130</v>
      </c>
      <c r="T2571" t="s">
        <v>130</v>
      </c>
    </row>
    <row r="2572" spans="1:20" x14ac:dyDescent="0.2">
      <c r="A2572">
        <v>4172</v>
      </c>
      <c r="C2572">
        <v>92245</v>
      </c>
      <c r="D2572">
        <v>156124</v>
      </c>
      <c r="E2572">
        <v>10</v>
      </c>
      <c r="F2572">
        <v>38</v>
      </c>
      <c r="G2572">
        <v>50.4</v>
      </c>
      <c r="H2572" t="s">
        <v>26</v>
      </c>
      <c r="I2572">
        <v>12</v>
      </c>
      <c r="J2572">
        <v>26</v>
      </c>
      <c r="K2572">
        <v>37</v>
      </c>
      <c r="L2572">
        <v>-12</v>
      </c>
      <c r="M2572">
        <v>6.04</v>
      </c>
      <c r="O2572">
        <v>0</v>
      </c>
      <c r="S2572" t="s">
        <v>185</v>
      </c>
      <c r="T2572" t="s">
        <v>185</v>
      </c>
    </row>
    <row r="2573" spans="1:20" x14ac:dyDescent="0.2">
      <c r="A2573">
        <v>4176</v>
      </c>
      <c r="C2573">
        <v>92354</v>
      </c>
      <c r="D2573">
        <v>15260</v>
      </c>
      <c r="E2573">
        <v>10</v>
      </c>
      <c r="F2573">
        <v>41</v>
      </c>
      <c r="G2573">
        <v>48.3</v>
      </c>
      <c r="H2573" t="s">
        <v>24</v>
      </c>
      <c r="I2573">
        <v>68</v>
      </c>
      <c r="J2573">
        <v>26</v>
      </c>
      <c r="K2573">
        <v>36</v>
      </c>
      <c r="L2573">
        <v>68</v>
      </c>
      <c r="M2573">
        <v>5.75</v>
      </c>
      <c r="O2573">
        <v>1.3</v>
      </c>
      <c r="R2573" t="s">
        <v>27</v>
      </c>
      <c r="S2573" t="s">
        <v>133</v>
      </c>
      <c r="T2573" t="s">
        <v>9573</v>
      </c>
    </row>
    <row r="2574" spans="1:20" x14ac:dyDescent="0.2">
      <c r="A2574">
        <v>4178</v>
      </c>
      <c r="B2574" t="s">
        <v>854</v>
      </c>
      <c r="C2574">
        <v>92424</v>
      </c>
      <c r="D2574">
        <v>15261</v>
      </c>
      <c r="E2574">
        <v>10</v>
      </c>
      <c r="F2574">
        <v>41</v>
      </c>
      <c r="G2574">
        <v>56.6</v>
      </c>
      <c r="H2574" t="s">
        <v>24</v>
      </c>
      <c r="I2574">
        <v>65</v>
      </c>
      <c r="J2574">
        <v>42</v>
      </c>
      <c r="K2574">
        <v>59</v>
      </c>
      <c r="L2574">
        <v>65</v>
      </c>
      <c r="M2574">
        <v>5.12</v>
      </c>
      <c r="O2574">
        <v>1.2</v>
      </c>
      <c r="P2574">
        <v>1.28</v>
      </c>
      <c r="Q2574">
        <v>0.56999999999999995</v>
      </c>
      <c r="S2574" t="s">
        <v>125</v>
      </c>
      <c r="T2574" t="s">
        <v>125</v>
      </c>
    </row>
    <row r="2575" spans="1:20" x14ac:dyDescent="0.2">
      <c r="A2575">
        <v>4181</v>
      </c>
      <c r="C2575">
        <v>92523</v>
      </c>
      <c r="D2575">
        <v>15269</v>
      </c>
      <c r="E2575">
        <v>10</v>
      </c>
      <c r="F2575">
        <v>43</v>
      </c>
      <c r="G2575">
        <v>4.0999999999999996</v>
      </c>
      <c r="H2575" t="s">
        <v>24</v>
      </c>
      <c r="I2575">
        <v>69</v>
      </c>
      <c r="J2575">
        <v>4</v>
      </c>
      <c r="K2575">
        <v>34</v>
      </c>
      <c r="L2575">
        <v>69</v>
      </c>
      <c r="M2575">
        <v>5</v>
      </c>
      <c r="O2575">
        <v>1.38</v>
      </c>
      <c r="P2575">
        <v>1.54</v>
      </c>
      <c r="Q2575">
        <v>0.73</v>
      </c>
      <c r="S2575" t="s">
        <v>856</v>
      </c>
      <c r="T2575" t="s">
        <v>105</v>
      </c>
    </row>
    <row r="2576" spans="1:20" x14ac:dyDescent="0.2">
      <c r="A2576">
        <v>4182</v>
      </c>
      <c r="B2576" t="s">
        <v>857</v>
      </c>
      <c r="C2576">
        <v>92588</v>
      </c>
      <c r="D2576">
        <v>137728</v>
      </c>
      <c r="E2576">
        <v>10</v>
      </c>
      <c r="F2576">
        <v>41</v>
      </c>
      <c r="G2576">
        <v>24.2</v>
      </c>
      <c r="H2576" t="s">
        <v>26</v>
      </c>
      <c r="I2576">
        <v>1</v>
      </c>
      <c r="J2576">
        <v>44</v>
      </c>
      <c r="K2576">
        <v>30</v>
      </c>
      <c r="L2576">
        <v>-1</v>
      </c>
      <c r="M2576">
        <v>6.26</v>
      </c>
      <c r="O2576">
        <v>0.88</v>
      </c>
      <c r="P2576">
        <v>0.59</v>
      </c>
      <c r="Q2576">
        <v>0.45</v>
      </c>
      <c r="S2576" t="s">
        <v>325</v>
      </c>
      <c r="T2576" t="s">
        <v>325</v>
      </c>
    </row>
    <row r="2577" spans="1:20" x14ac:dyDescent="0.2">
      <c r="A2577">
        <v>4184</v>
      </c>
      <c r="C2577">
        <v>92620</v>
      </c>
      <c r="D2577">
        <v>62206</v>
      </c>
      <c r="E2577">
        <v>10</v>
      </c>
      <c r="F2577">
        <v>42</v>
      </c>
      <c r="G2577">
        <v>11.3</v>
      </c>
      <c r="H2577" t="s">
        <v>24</v>
      </c>
      <c r="I2577">
        <v>31</v>
      </c>
      <c r="J2577">
        <v>41</v>
      </c>
      <c r="K2577">
        <v>49</v>
      </c>
      <c r="L2577">
        <v>31</v>
      </c>
      <c r="M2577">
        <v>6.02</v>
      </c>
      <c r="O2577">
        <v>1.62</v>
      </c>
      <c r="P2577">
        <v>1.83</v>
      </c>
      <c r="Q2577">
        <v>1.1299999999999999</v>
      </c>
      <c r="S2577" t="s">
        <v>164</v>
      </c>
      <c r="T2577" t="s">
        <v>164</v>
      </c>
    </row>
    <row r="2578" spans="1:20" x14ac:dyDescent="0.2">
      <c r="A2578">
        <v>4187</v>
      </c>
      <c r="B2578" t="s">
        <v>861</v>
      </c>
      <c r="C2578">
        <v>92728</v>
      </c>
      <c r="D2578">
        <v>27748</v>
      </c>
      <c r="E2578">
        <v>10</v>
      </c>
      <c r="F2578">
        <v>43</v>
      </c>
      <c r="G2578">
        <v>43.3</v>
      </c>
      <c r="H2578" t="s">
        <v>24</v>
      </c>
      <c r="I2578">
        <v>57</v>
      </c>
      <c r="J2578">
        <v>11</v>
      </c>
      <c r="K2578">
        <v>57</v>
      </c>
      <c r="L2578">
        <v>57</v>
      </c>
      <c r="M2578">
        <v>5.8</v>
      </c>
      <c r="O2578">
        <v>-0.02</v>
      </c>
      <c r="P2578">
        <v>-0.09</v>
      </c>
      <c r="S2578" t="s">
        <v>128</v>
      </c>
      <c r="T2578" t="s">
        <v>128</v>
      </c>
    </row>
    <row r="2579" spans="1:20" x14ac:dyDescent="0.2">
      <c r="A2579">
        <v>4189</v>
      </c>
      <c r="B2579" t="s">
        <v>863</v>
      </c>
      <c r="C2579">
        <v>92769</v>
      </c>
      <c r="D2579">
        <v>81485</v>
      </c>
      <c r="E2579">
        <v>10</v>
      </c>
      <c r="F2579">
        <v>43</v>
      </c>
      <c r="G2579">
        <v>1.8</v>
      </c>
      <c r="H2579" t="s">
        <v>24</v>
      </c>
      <c r="I2579">
        <v>26</v>
      </c>
      <c r="J2579">
        <v>19</v>
      </c>
      <c r="K2579">
        <v>32</v>
      </c>
      <c r="L2579">
        <v>26</v>
      </c>
      <c r="M2579">
        <v>5.51</v>
      </c>
      <c r="O2579">
        <v>0.17</v>
      </c>
      <c r="P2579">
        <v>0.09</v>
      </c>
      <c r="S2579" t="s">
        <v>1927</v>
      </c>
      <c r="T2579" t="s">
        <v>1927</v>
      </c>
    </row>
    <row r="2580" spans="1:20" x14ac:dyDescent="0.2">
      <c r="A2580">
        <v>4190</v>
      </c>
      <c r="C2580">
        <v>92770</v>
      </c>
      <c r="D2580">
        <v>156170</v>
      </c>
      <c r="E2580">
        <v>10</v>
      </c>
      <c r="F2580">
        <v>42</v>
      </c>
      <c r="G2580">
        <v>31.3</v>
      </c>
      <c r="H2580" t="s">
        <v>26</v>
      </c>
      <c r="I2580">
        <v>13</v>
      </c>
      <c r="J2580">
        <v>58</v>
      </c>
      <c r="K2580">
        <v>30</v>
      </c>
      <c r="L2580">
        <v>-13</v>
      </c>
      <c r="M2580">
        <v>6.24</v>
      </c>
      <c r="O2580">
        <v>1.54</v>
      </c>
      <c r="S2580" t="s">
        <v>365</v>
      </c>
      <c r="T2580" t="s">
        <v>365</v>
      </c>
    </row>
    <row r="2581" spans="1:20" x14ac:dyDescent="0.2">
      <c r="A2581">
        <v>4191</v>
      </c>
      <c r="C2581">
        <v>92787</v>
      </c>
      <c r="D2581">
        <v>43444</v>
      </c>
      <c r="E2581">
        <v>10</v>
      </c>
      <c r="F2581">
        <v>43</v>
      </c>
      <c r="G2581">
        <v>32.9</v>
      </c>
      <c r="H2581" t="s">
        <v>24</v>
      </c>
      <c r="I2581">
        <v>46</v>
      </c>
      <c r="J2581">
        <v>12</v>
      </c>
      <c r="K2581">
        <v>14</v>
      </c>
      <c r="L2581">
        <v>46</v>
      </c>
      <c r="M2581">
        <v>5.18</v>
      </c>
      <c r="O2581">
        <v>0.33</v>
      </c>
      <c r="P2581">
        <v>0.01</v>
      </c>
      <c r="S2581" t="s">
        <v>136</v>
      </c>
      <c r="T2581" t="s">
        <v>136</v>
      </c>
    </row>
    <row r="2582" spans="1:20" x14ac:dyDescent="0.2">
      <c r="A2582">
        <v>4192</v>
      </c>
      <c r="B2582" t="s">
        <v>864</v>
      </c>
      <c r="C2582">
        <v>92825</v>
      </c>
      <c r="D2582">
        <v>81490</v>
      </c>
      <c r="E2582">
        <v>10</v>
      </c>
      <c r="F2582">
        <v>43</v>
      </c>
      <c r="G2582">
        <v>25</v>
      </c>
      <c r="H2582" t="s">
        <v>24</v>
      </c>
      <c r="I2582">
        <v>23</v>
      </c>
      <c r="J2582">
        <v>11</v>
      </c>
      <c r="K2582">
        <v>18</v>
      </c>
      <c r="L2582">
        <v>23</v>
      </c>
      <c r="M2582">
        <v>5.08</v>
      </c>
      <c r="O2582">
        <v>0.04</v>
      </c>
      <c r="P2582">
        <v>0.05</v>
      </c>
      <c r="S2582" t="s">
        <v>1824</v>
      </c>
      <c r="T2582" t="s">
        <v>1824</v>
      </c>
    </row>
    <row r="2583" spans="1:20" x14ac:dyDescent="0.2">
      <c r="A2583">
        <v>4193</v>
      </c>
      <c r="B2583" t="s">
        <v>865</v>
      </c>
      <c r="C2583">
        <v>92841</v>
      </c>
      <c r="D2583">
        <v>118449</v>
      </c>
      <c r="E2583">
        <v>10</v>
      </c>
      <c r="F2583">
        <v>43</v>
      </c>
      <c r="G2583">
        <v>20.9</v>
      </c>
      <c r="H2583" t="s">
        <v>24</v>
      </c>
      <c r="I2583">
        <v>4</v>
      </c>
      <c r="J2583">
        <v>44</v>
      </c>
      <c r="K2583">
        <v>52</v>
      </c>
      <c r="L2583">
        <v>4</v>
      </c>
      <c r="M2583">
        <v>5.79</v>
      </c>
      <c r="O2583">
        <v>1.17</v>
      </c>
      <c r="P2583">
        <v>1.0900000000000001</v>
      </c>
      <c r="S2583" t="s">
        <v>866</v>
      </c>
      <c r="T2583" t="s">
        <v>105</v>
      </c>
    </row>
    <row r="2584" spans="1:20" x14ac:dyDescent="0.2">
      <c r="A2584">
        <v>4195</v>
      </c>
      <c r="C2584">
        <v>92839</v>
      </c>
      <c r="D2584">
        <v>15274</v>
      </c>
      <c r="E2584">
        <v>10</v>
      </c>
      <c r="F2584">
        <v>45</v>
      </c>
      <c r="G2584">
        <v>4</v>
      </c>
      <c r="H2584" t="s">
        <v>24</v>
      </c>
      <c r="I2584">
        <v>67</v>
      </c>
      <c r="J2584">
        <v>24</v>
      </c>
      <c r="K2584">
        <v>41</v>
      </c>
      <c r="L2584">
        <v>67</v>
      </c>
      <c r="M2584">
        <v>6</v>
      </c>
      <c r="O2584">
        <v>2.39</v>
      </c>
      <c r="P2584">
        <v>4.62</v>
      </c>
      <c r="Q2584">
        <v>1.27</v>
      </c>
      <c r="S2584" t="s">
        <v>3014</v>
      </c>
      <c r="T2584" t="s">
        <v>3014</v>
      </c>
    </row>
    <row r="2585" spans="1:20" x14ac:dyDescent="0.2">
      <c r="A2585">
        <v>4197</v>
      </c>
      <c r="C2585">
        <v>92941</v>
      </c>
      <c r="D2585">
        <v>81496</v>
      </c>
      <c r="E2585">
        <v>10</v>
      </c>
      <c r="F2585">
        <v>44</v>
      </c>
      <c r="G2585">
        <v>14.5</v>
      </c>
      <c r="H2585" t="s">
        <v>24</v>
      </c>
      <c r="I2585">
        <v>19</v>
      </c>
      <c r="J2585">
        <v>45</v>
      </c>
      <c r="K2585">
        <v>31</v>
      </c>
      <c r="L2585">
        <v>19</v>
      </c>
      <c r="M2585">
        <v>6.27</v>
      </c>
      <c r="O2585">
        <v>0.17</v>
      </c>
      <c r="S2585" t="s">
        <v>249</v>
      </c>
      <c r="T2585" t="s">
        <v>249</v>
      </c>
    </row>
    <row r="2586" spans="1:20" x14ac:dyDescent="0.2">
      <c r="A2586">
        <v>4201</v>
      </c>
      <c r="B2586" t="s">
        <v>871</v>
      </c>
      <c r="C2586">
        <v>93102</v>
      </c>
      <c r="D2586">
        <v>118473</v>
      </c>
      <c r="E2586">
        <v>10</v>
      </c>
      <c r="F2586">
        <v>45</v>
      </c>
      <c r="G2586">
        <v>9.4</v>
      </c>
      <c r="H2586" t="s">
        <v>24</v>
      </c>
      <c r="I2586">
        <v>2</v>
      </c>
      <c r="J2586">
        <v>29</v>
      </c>
      <c r="K2586">
        <v>17</v>
      </c>
      <c r="L2586">
        <v>2</v>
      </c>
      <c r="M2586">
        <v>6.28</v>
      </c>
      <c r="O2586">
        <v>1.21</v>
      </c>
      <c r="P2586">
        <v>1.28</v>
      </c>
      <c r="S2586" t="s">
        <v>172</v>
      </c>
      <c r="T2586" t="s">
        <v>172</v>
      </c>
    </row>
    <row r="2587" spans="1:20" x14ac:dyDescent="0.2">
      <c r="A2587">
        <v>4202</v>
      </c>
      <c r="B2587" t="s">
        <v>872</v>
      </c>
      <c r="C2587">
        <v>93132</v>
      </c>
      <c r="D2587">
        <v>27760</v>
      </c>
      <c r="E2587">
        <v>10</v>
      </c>
      <c r="F2587">
        <v>46</v>
      </c>
      <c r="G2587">
        <v>22.5</v>
      </c>
      <c r="H2587" t="s">
        <v>24</v>
      </c>
      <c r="I2587">
        <v>57</v>
      </c>
      <c r="J2587">
        <v>21</v>
      </c>
      <c r="K2587">
        <v>57</v>
      </c>
      <c r="L2587">
        <v>57</v>
      </c>
      <c r="M2587">
        <v>6.34</v>
      </c>
      <c r="O2587">
        <v>1.56</v>
      </c>
      <c r="P2587">
        <v>1.9</v>
      </c>
      <c r="S2587" t="s">
        <v>419</v>
      </c>
      <c r="T2587" t="s">
        <v>419</v>
      </c>
    </row>
    <row r="2588" spans="1:20" x14ac:dyDescent="0.2">
      <c r="A2588">
        <v>4203</v>
      </c>
      <c r="B2588" t="s">
        <v>873</v>
      </c>
      <c r="C2588">
        <v>93152</v>
      </c>
      <c r="D2588">
        <v>62236</v>
      </c>
      <c r="E2588">
        <v>10</v>
      </c>
      <c r="F2588">
        <v>45</v>
      </c>
      <c r="G2588">
        <v>51.9</v>
      </c>
      <c r="H2588" t="s">
        <v>24</v>
      </c>
      <c r="I2588">
        <v>30</v>
      </c>
      <c r="J2588">
        <v>40</v>
      </c>
      <c r="K2588">
        <v>56</v>
      </c>
      <c r="L2588">
        <v>30</v>
      </c>
      <c r="M2588">
        <v>5.24</v>
      </c>
      <c r="O2588">
        <v>-0.06</v>
      </c>
      <c r="P2588">
        <v>-0.14000000000000001</v>
      </c>
      <c r="S2588" t="s">
        <v>25</v>
      </c>
      <c r="T2588" t="s">
        <v>25</v>
      </c>
    </row>
    <row r="2589" spans="1:20" x14ac:dyDescent="0.2">
      <c r="A2589">
        <v>4207</v>
      </c>
      <c r="C2589">
        <v>93244</v>
      </c>
      <c r="D2589">
        <v>118483</v>
      </c>
      <c r="E2589">
        <v>10</v>
      </c>
      <c r="F2589">
        <v>46</v>
      </c>
      <c r="G2589">
        <v>5.7</v>
      </c>
      <c r="H2589" t="s">
        <v>24</v>
      </c>
      <c r="I2589">
        <v>6</v>
      </c>
      <c r="J2589">
        <v>22</v>
      </c>
      <c r="K2589">
        <v>23</v>
      </c>
      <c r="L2589">
        <v>6</v>
      </c>
      <c r="M2589">
        <v>6.37</v>
      </c>
      <c r="O2589">
        <v>1.1200000000000001</v>
      </c>
      <c r="P2589">
        <v>1.1200000000000001</v>
      </c>
      <c r="R2589" t="s">
        <v>27</v>
      </c>
      <c r="S2589" t="s">
        <v>507</v>
      </c>
      <c r="T2589" t="s">
        <v>5984</v>
      </c>
    </row>
    <row r="2590" spans="1:20" x14ac:dyDescent="0.2">
      <c r="A2590">
        <v>4208</v>
      </c>
      <c r="B2590" t="s">
        <v>874</v>
      </c>
      <c r="C2590">
        <v>93257</v>
      </c>
      <c r="D2590">
        <v>99281</v>
      </c>
      <c r="E2590">
        <v>10</v>
      </c>
      <c r="F2590">
        <v>46</v>
      </c>
      <c r="G2590">
        <v>24.5</v>
      </c>
      <c r="H2590" t="s">
        <v>24</v>
      </c>
      <c r="I2590">
        <v>18</v>
      </c>
      <c r="J2590">
        <v>53</v>
      </c>
      <c r="K2590">
        <v>29</v>
      </c>
      <c r="L2590">
        <v>18</v>
      </c>
      <c r="M2590">
        <v>5.49</v>
      </c>
      <c r="O2590">
        <v>1.1200000000000001</v>
      </c>
      <c r="R2590" t="s">
        <v>27</v>
      </c>
      <c r="S2590" t="s">
        <v>133</v>
      </c>
      <c r="T2590" t="s">
        <v>9573</v>
      </c>
    </row>
    <row r="2591" spans="1:20" x14ac:dyDescent="0.2">
      <c r="A2591">
        <v>4209</v>
      </c>
      <c r="B2591" t="s">
        <v>875</v>
      </c>
      <c r="C2591">
        <v>93291</v>
      </c>
      <c r="D2591">
        <v>99282</v>
      </c>
      <c r="E2591">
        <v>10</v>
      </c>
      <c r="F2591">
        <v>46</v>
      </c>
      <c r="G2591">
        <v>25.3</v>
      </c>
      <c r="H2591" t="s">
        <v>24</v>
      </c>
      <c r="I2591">
        <v>14</v>
      </c>
      <c r="J2591">
        <v>11</v>
      </c>
      <c r="K2591">
        <v>41</v>
      </c>
      <c r="L2591">
        <v>14</v>
      </c>
      <c r="M2591">
        <v>5.48</v>
      </c>
      <c r="O2591">
        <v>0.91</v>
      </c>
      <c r="P2591">
        <v>0.59</v>
      </c>
      <c r="R2591" t="s">
        <v>27</v>
      </c>
      <c r="S2591" t="s">
        <v>2517</v>
      </c>
      <c r="T2591" t="s">
        <v>7190</v>
      </c>
    </row>
    <row r="2592" spans="1:20" x14ac:dyDescent="0.2">
      <c r="A2592">
        <v>4215</v>
      </c>
      <c r="C2592">
        <v>93427</v>
      </c>
      <c r="D2592">
        <v>15298</v>
      </c>
      <c r="E2592">
        <v>10</v>
      </c>
      <c r="F2592">
        <v>48</v>
      </c>
      <c r="G2592">
        <v>50</v>
      </c>
      <c r="H2592" t="s">
        <v>24</v>
      </c>
      <c r="I2592">
        <v>65</v>
      </c>
      <c r="J2592">
        <v>7</v>
      </c>
      <c r="K2592">
        <v>56</v>
      </c>
      <c r="L2592">
        <v>65</v>
      </c>
      <c r="M2592">
        <v>6.39</v>
      </c>
      <c r="O2592">
        <v>-0.02</v>
      </c>
      <c r="P2592">
        <v>-0.04</v>
      </c>
      <c r="S2592" t="s">
        <v>89</v>
      </c>
      <c r="T2592" t="s">
        <v>89</v>
      </c>
    </row>
    <row r="2593" spans="1:20" x14ac:dyDescent="0.2">
      <c r="A2593">
        <v>4218</v>
      </c>
      <c r="C2593">
        <v>93526</v>
      </c>
      <c r="D2593">
        <v>156235</v>
      </c>
      <c r="E2593">
        <v>10</v>
      </c>
      <c r="F2593">
        <v>47</v>
      </c>
      <c r="G2593">
        <v>38</v>
      </c>
      <c r="H2593" t="s">
        <v>26</v>
      </c>
      <c r="I2593">
        <v>15</v>
      </c>
      <c r="J2593">
        <v>15</v>
      </c>
      <c r="K2593">
        <v>43</v>
      </c>
      <c r="L2593">
        <v>-15</v>
      </c>
      <c r="M2593">
        <v>6.67</v>
      </c>
      <c r="O2593">
        <v>-0.01</v>
      </c>
      <c r="S2593" t="s">
        <v>340</v>
      </c>
      <c r="T2593" t="s">
        <v>340</v>
      </c>
    </row>
    <row r="2594" spans="1:20" x14ac:dyDescent="0.2">
      <c r="A2594">
        <v>4223</v>
      </c>
      <c r="B2594" t="s">
        <v>881</v>
      </c>
      <c r="C2594">
        <v>93636</v>
      </c>
      <c r="D2594">
        <v>81533</v>
      </c>
      <c r="E2594">
        <v>10</v>
      </c>
      <c r="F2594">
        <v>48</v>
      </c>
      <c r="G2594">
        <v>57.2</v>
      </c>
      <c r="H2594" t="s">
        <v>24</v>
      </c>
      <c r="I2594">
        <v>29</v>
      </c>
      <c r="J2594">
        <v>24</v>
      </c>
      <c r="K2594">
        <v>57</v>
      </c>
      <c r="L2594">
        <v>29</v>
      </c>
      <c r="M2594">
        <v>6.15</v>
      </c>
      <c r="O2594">
        <v>1.1499999999999999</v>
      </c>
      <c r="P2594">
        <v>1.06</v>
      </c>
      <c r="R2594" t="s">
        <v>27</v>
      </c>
      <c r="S2594" t="s">
        <v>507</v>
      </c>
      <c r="T2594" t="s">
        <v>5984</v>
      </c>
    </row>
    <row r="2595" spans="1:20" x14ac:dyDescent="0.2">
      <c r="A2595">
        <v>4224</v>
      </c>
      <c r="C2595">
        <v>93655</v>
      </c>
      <c r="D2595">
        <v>137800</v>
      </c>
      <c r="E2595">
        <v>10</v>
      </c>
      <c r="F2595">
        <v>48</v>
      </c>
      <c r="G2595">
        <v>40.6</v>
      </c>
      <c r="H2595" t="s">
        <v>26</v>
      </c>
      <c r="I2595">
        <v>1</v>
      </c>
      <c r="J2595">
        <v>57</v>
      </c>
      <c r="K2595">
        <v>32</v>
      </c>
      <c r="L2595">
        <v>-1</v>
      </c>
      <c r="M2595">
        <v>5.93</v>
      </c>
      <c r="O2595">
        <v>1.6</v>
      </c>
      <c r="P2595">
        <v>1.94</v>
      </c>
      <c r="S2595" t="s">
        <v>353</v>
      </c>
      <c r="T2595" t="s">
        <v>353</v>
      </c>
    </row>
    <row r="2596" spans="1:20" x14ac:dyDescent="0.2">
      <c r="A2596">
        <v>4227</v>
      </c>
      <c r="B2596" t="s">
        <v>883</v>
      </c>
      <c r="C2596">
        <v>93702</v>
      </c>
      <c r="D2596">
        <v>99305</v>
      </c>
      <c r="E2596">
        <v>10</v>
      </c>
      <c r="F2596">
        <v>49</v>
      </c>
      <c r="G2596">
        <v>15.4</v>
      </c>
      <c r="H2596" t="s">
        <v>24</v>
      </c>
      <c r="I2596">
        <v>10</v>
      </c>
      <c r="J2596">
        <v>32</v>
      </c>
      <c r="K2596">
        <v>43</v>
      </c>
      <c r="L2596">
        <v>10</v>
      </c>
      <c r="M2596">
        <v>5.34</v>
      </c>
      <c r="O2596">
        <v>0.03</v>
      </c>
      <c r="P2596">
        <v>0.02</v>
      </c>
      <c r="S2596" t="s">
        <v>114</v>
      </c>
      <c r="T2596" t="s">
        <v>114</v>
      </c>
    </row>
    <row r="2597" spans="1:20" x14ac:dyDescent="0.2">
      <c r="A2597">
        <v>4229</v>
      </c>
      <c r="B2597" t="s">
        <v>885</v>
      </c>
      <c r="C2597">
        <v>93742</v>
      </c>
      <c r="D2597">
        <v>137808</v>
      </c>
      <c r="E2597">
        <v>10</v>
      </c>
      <c r="F2597">
        <v>49</v>
      </c>
      <c r="G2597">
        <v>17.3</v>
      </c>
      <c r="H2597" t="s">
        <v>26</v>
      </c>
      <c r="I2597">
        <v>4</v>
      </c>
      <c r="J2597">
        <v>1</v>
      </c>
      <c r="K2597">
        <v>27</v>
      </c>
      <c r="L2597">
        <v>-4</v>
      </c>
      <c r="M2597">
        <v>6.61</v>
      </c>
      <c r="O2597">
        <v>0.22</v>
      </c>
      <c r="P2597">
        <v>0.08</v>
      </c>
      <c r="S2597" t="s">
        <v>192</v>
      </c>
      <c r="T2597" t="s">
        <v>192</v>
      </c>
    </row>
    <row r="2598" spans="1:20" x14ac:dyDescent="0.2">
      <c r="A2598">
        <v>4230</v>
      </c>
      <c r="B2598" t="s">
        <v>886</v>
      </c>
      <c r="C2598">
        <v>93765</v>
      </c>
      <c r="D2598">
        <v>81542</v>
      </c>
      <c r="E2598">
        <v>10</v>
      </c>
      <c r="F2598">
        <v>49</v>
      </c>
      <c r="G2598">
        <v>53.7</v>
      </c>
      <c r="H2598" t="s">
        <v>24</v>
      </c>
      <c r="I2598">
        <v>27</v>
      </c>
      <c r="J2598">
        <v>58</v>
      </c>
      <c r="K2598">
        <v>26</v>
      </c>
      <c r="L2598">
        <v>27</v>
      </c>
      <c r="M2598">
        <v>6.04</v>
      </c>
      <c r="O2598">
        <v>0.37</v>
      </c>
      <c r="P2598">
        <v>-0.01</v>
      </c>
      <c r="S2598" t="s">
        <v>266</v>
      </c>
      <c r="T2598" t="s">
        <v>266</v>
      </c>
    </row>
    <row r="2599" spans="1:20" x14ac:dyDescent="0.2">
      <c r="A2599">
        <v>4233</v>
      </c>
      <c r="C2599">
        <v>93833</v>
      </c>
      <c r="D2599">
        <v>137815</v>
      </c>
      <c r="E2599">
        <v>10</v>
      </c>
      <c r="F2599">
        <v>49</v>
      </c>
      <c r="G2599">
        <v>43.5</v>
      </c>
      <c r="H2599" t="s">
        <v>26</v>
      </c>
      <c r="I2599">
        <v>9</v>
      </c>
      <c r="J2599">
        <v>51</v>
      </c>
      <c r="K2599">
        <v>10</v>
      </c>
      <c r="L2599">
        <v>-9</v>
      </c>
      <c r="M2599">
        <v>5.86</v>
      </c>
      <c r="O2599">
        <v>1.07</v>
      </c>
      <c r="P2599">
        <v>0.91</v>
      </c>
      <c r="R2599" t="s">
        <v>27</v>
      </c>
      <c r="S2599" t="s">
        <v>51</v>
      </c>
      <c r="T2599" t="s">
        <v>3242</v>
      </c>
    </row>
    <row r="2600" spans="1:20" x14ac:dyDescent="0.2">
      <c r="A2600">
        <v>4235</v>
      </c>
      <c r="B2600" t="s">
        <v>890</v>
      </c>
      <c r="C2600">
        <v>93859</v>
      </c>
      <c r="D2600">
        <v>27791</v>
      </c>
      <c r="E2600">
        <v>10</v>
      </c>
      <c r="F2600">
        <v>51</v>
      </c>
      <c r="G2600">
        <v>11.1</v>
      </c>
      <c r="H2600" t="s">
        <v>24</v>
      </c>
      <c r="I2600">
        <v>56</v>
      </c>
      <c r="J2600">
        <v>34</v>
      </c>
      <c r="K2600">
        <v>56</v>
      </c>
      <c r="L2600">
        <v>56</v>
      </c>
      <c r="M2600">
        <v>5.67</v>
      </c>
      <c r="O2600">
        <v>1.1200000000000001</v>
      </c>
      <c r="S2600" t="s">
        <v>125</v>
      </c>
      <c r="T2600" t="s">
        <v>125</v>
      </c>
    </row>
    <row r="2601" spans="1:20" x14ac:dyDescent="0.2">
      <c r="A2601">
        <v>4236</v>
      </c>
      <c r="B2601" t="s">
        <v>891</v>
      </c>
      <c r="C2601">
        <v>93875</v>
      </c>
      <c r="D2601">
        <v>27793</v>
      </c>
      <c r="E2601">
        <v>10</v>
      </c>
      <c r="F2601">
        <v>51</v>
      </c>
      <c r="G2601">
        <v>23.7</v>
      </c>
      <c r="H2601" t="s">
        <v>24</v>
      </c>
      <c r="I2601">
        <v>59</v>
      </c>
      <c r="J2601">
        <v>19</v>
      </c>
      <c r="K2601">
        <v>12</v>
      </c>
      <c r="L2601">
        <v>59</v>
      </c>
      <c r="M2601">
        <v>5.58</v>
      </c>
      <c r="O2601">
        <v>1.1399999999999999</v>
      </c>
      <c r="P2601">
        <v>1.1499999999999999</v>
      </c>
      <c r="S2601" t="s">
        <v>125</v>
      </c>
      <c r="T2601" t="s">
        <v>125</v>
      </c>
    </row>
    <row r="2602" spans="1:20" x14ac:dyDescent="0.2">
      <c r="A2602">
        <v>4237</v>
      </c>
      <c r="B2602" t="s">
        <v>892</v>
      </c>
      <c r="C2602">
        <v>93903</v>
      </c>
      <c r="D2602">
        <v>137823</v>
      </c>
      <c r="E2602">
        <v>10</v>
      </c>
      <c r="F2602">
        <v>50</v>
      </c>
      <c r="G2602">
        <v>18.100000000000001</v>
      </c>
      <c r="H2602" t="s">
        <v>26</v>
      </c>
      <c r="I2602">
        <v>8</v>
      </c>
      <c r="J2602">
        <v>53</v>
      </c>
      <c r="K2602">
        <v>52</v>
      </c>
      <c r="L2602">
        <v>-8</v>
      </c>
      <c r="M2602">
        <v>5.79</v>
      </c>
      <c r="O2602">
        <v>0.16</v>
      </c>
      <c r="P2602">
        <v>0.13</v>
      </c>
      <c r="Q2602">
        <v>7.0000000000000007E-2</v>
      </c>
      <c r="S2602" t="s">
        <v>383</v>
      </c>
      <c r="T2602" t="s">
        <v>383</v>
      </c>
    </row>
    <row r="2603" spans="1:20" x14ac:dyDescent="0.2">
      <c r="A2603">
        <v>4240</v>
      </c>
      <c r="C2603">
        <v>94014</v>
      </c>
      <c r="D2603">
        <v>137834</v>
      </c>
      <c r="E2603">
        <v>10</v>
      </c>
      <c r="F2603">
        <v>51</v>
      </c>
      <c r="G2603">
        <v>5.4</v>
      </c>
      <c r="H2603" t="s">
        <v>26</v>
      </c>
      <c r="I2603">
        <v>3</v>
      </c>
      <c r="J2603">
        <v>5</v>
      </c>
      <c r="K2603">
        <v>33</v>
      </c>
      <c r="L2603">
        <v>-3</v>
      </c>
      <c r="M2603">
        <v>5.95</v>
      </c>
      <c r="O2603">
        <v>1.48</v>
      </c>
      <c r="P2603">
        <v>1.83</v>
      </c>
      <c r="S2603" t="s">
        <v>365</v>
      </c>
      <c r="T2603" t="s">
        <v>365</v>
      </c>
    </row>
    <row r="2604" spans="1:20" x14ac:dyDescent="0.2">
      <c r="A2604">
        <v>4241</v>
      </c>
      <c r="C2604">
        <v>94083</v>
      </c>
      <c r="D2604">
        <v>27809</v>
      </c>
      <c r="E2604">
        <v>10</v>
      </c>
      <c r="F2604">
        <v>52</v>
      </c>
      <c r="G2604">
        <v>30.8</v>
      </c>
      <c r="H2604" t="s">
        <v>24</v>
      </c>
      <c r="I2604">
        <v>52</v>
      </c>
      <c r="J2604">
        <v>33</v>
      </c>
      <c r="K2604">
        <v>55</v>
      </c>
      <c r="L2604">
        <v>52</v>
      </c>
      <c r="M2604">
        <v>6.65</v>
      </c>
      <c r="N2604" t="s">
        <v>103</v>
      </c>
      <c r="R2604" t="s">
        <v>27</v>
      </c>
      <c r="S2604" t="s">
        <v>51</v>
      </c>
      <c r="T2604" t="s">
        <v>3242</v>
      </c>
    </row>
    <row r="2605" spans="1:20" x14ac:dyDescent="0.2">
      <c r="A2605">
        <v>4242</v>
      </c>
      <c r="C2605">
        <v>94084</v>
      </c>
      <c r="D2605">
        <v>27810</v>
      </c>
      <c r="E2605">
        <v>10</v>
      </c>
      <c r="F2605">
        <v>52</v>
      </c>
      <c r="G2605">
        <v>31.9</v>
      </c>
      <c r="H2605" t="s">
        <v>24</v>
      </c>
      <c r="I2605">
        <v>52</v>
      </c>
      <c r="J2605">
        <v>30</v>
      </c>
      <c r="K2605">
        <v>13</v>
      </c>
      <c r="L2605">
        <v>52</v>
      </c>
      <c r="M2605">
        <v>6.44</v>
      </c>
      <c r="O2605">
        <v>1.1100000000000001</v>
      </c>
      <c r="P2605">
        <v>1.01</v>
      </c>
      <c r="Q2605">
        <v>0.53</v>
      </c>
      <c r="S2605" t="s">
        <v>125</v>
      </c>
      <c r="T2605" t="s">
        <v>125</v>
      </c>
    </row>
    <row r="2606" spans="1:20" x14ac:dyDescent="0.2">
      <c r="A2606">
        <v>4243</v>
      </c>
      <c r="C2606">
        <v>94132</v>
      </c>
      <c r="D2606">
        <v>7229</v>
      </c>
      <c r="E2606">
        <v>10</v>
      </c>
      <c r="F2606">
        <v>53</v>
      </c>
      <c r="G2606">
        <v>30.7</v>
      </c>
      <c r="H2606" t="s">
        <v>24</v>
      </c>
      <c r="I2606">
        <v>69</v>
      </c>
      <c r="J2606">
        <v>51</v>
      </c>
      <c r="K2606">
        <v>14</v>
      </c>
      <c r="L2606">
        <v>69</v>
      </c>
      <c r="M2606">
        <v>5.93</v>
      </c>
      <c r="O2606">
        <v>0.99</v>
      </c>
      <c r="P2606">
        <v>0.86</v>
      </c>
      <c r="S2606" t="s">
        <v>3027</v>
      </c>
      <c r="T2606" t="s">
        <v>3027</v>
      </c>
    </row>
    <row r="2607" spans="1:20" x14ac:dyDescent="0.2">
      <c r="A2607">
        <v>4244</v>
      </c>
      <c r="C2607">
        <v>94180</v>
      </c>
      <c r="D2607">
        <v>118550</v>
      </c>
      <c r="E2607">
        <v>10</v>
      </c>
      <c r="F2607">
        <v>52</v>
      </c>
      <c r="G2607">
        <v>13.7</v>
      </c>
      <c r="H2607" t="s">
        <v>24</v>
      </c>
      <c r="I2607">
        <v>1</v>
      </c>
      <c r="J2607">
        <v>1</v>
      </c>
      <c r="K2607">
        <v>31</v>
      </c>
      <c r="L2607">
        <v>1</v>
      </c>
      <c r="M2607">
        <v>6.38</v>
      </c>
      <c r="O2607">
        <v>0.08</v>
      </c>
      <c r="P2607">
        <v>0.13</v>
      </c>
      <c r="S2607" t="s">
        <v>298</v>
      </c>
      <c r="T2607" t="s">
        <v>298</v>
      </c>
    </row>
    <row r="2608" spans="1:20" x14ac:dyDescent="0.2">
      <c r="A2608">
        <v>4245</v>
      </c>
      <c r="C2608">
        <v>94237</v>
      </c>
      <c r="D2608">
        <v>118555</v>
      </c>
      <c r="E2608">
        <v>10</v>
      </c>
      <c r="F2608">
        <v>52</v>
      </c>
      <c r="G2608">
        <v>36.1</v>
      </c>
      <c r="H2608" t="s">
        <v>26</v>
      </c>
      <c r="I2608">
        <v>0</v>
      </c>
      <c r="J2608">
        <v>12</v>
      </c>
      <c r="K2608">
        <v>5</v>
      </c>
      <c r="L2608">
        <v>0</v>
      </c>
      <c r="M2608">
        <v>6.31</v>
      </c>
      <c r="O2608">
        <v>1.5</v>
      </c>
      <c r="P2608">
        <v>1.82</v>
      </c>
      <c r="Q2608">
        <v>0.62</v>
      </c>
      <c r="S2608" t="s">
        <v>77</v>
      </c>
      <c r="T2608" t="s">
        <v>77</v>
      </c>
    </row>
    <row r="2609" spans="1:20" x14ac:dyDescent="0.2">
      <c r="A2609">
        <v>4246</v>
      </c>
      <c r="B2609" t="s">
        <v>893</v>
      </c>
      <c r="C2609">
        <v>94247</v>
      </c>
      <c r="D2609">
        <v>27815</v>
      </c>
      <c r="E2609">
        <v>10</v>
      </c>
      <c r="F2609">
        <v>53</v>
      </c>
      <c r="G2609">
        <v>34.5</v>
      </c>
      <c r="H2609" t="s">
        <v>24</v>
      </c>
      <c r="I2609">
        <v>54</v>
      </c>
      <c r="J2609">
        <v>35</v>
      </c>
      <c r="K2609">
        <v>6</v>
      </c>
      <c r="L2609">
        <v>54</v>
      </c>
      <c r="M2609">
        <v>5.0999999999999996</v>
      </c>
      <c r="O2609">
        <v>1.36</v>
      </c>
      <c r="P2609">
        <v>1.52</v>
      </c>
      <c r="Q2609">
        <v>0.47</v>
      </c>
      <c r="S2609" t="s">
        <v>105</v>
      </c>
      <c r="T2609" t="s">
        <v>105</v>
      </c>
    </row>
    <row r="2610" spans="1:20" x14ac:dyDescent="0.2">
      <c r="A2610">
        <v>4247</v>
      </c>
      <c r="B2610" t="s">
        <v>894</v>
      </c>
      <c r="C2610">
        <v>94264</v>
      </c>
      <c r="D2610">
        <v>62297</v>
      </c>
      <c r="E2610">
        <v>10</v>
      </c>
      <c r="F2610">
        <v>53</v>
      </c>
      <c r="G2610">
        <v>18.7</v>
      </c>
      <c r="H2610" t="s">
        <v>24</v>
      </c>
      <c r="I2610">
        <v>34</v>
      </c>
      <c r="J2610">
        <v>12</v>
      </c>
      <c r="K2610">
        <v>54</v>
      </c>
      <c r="L2610">
        <v>34</v>
      </c>
      <c r="M2610">
        <v>3.83</v>
      </c>
      <c r="O2610">
        <v>1.04</v>
      </c>
      <c r="P2610">
        <v>0.91</v>
      </c>
      <c r="Q2610">
        <v>0.54</v>
      </c>
      <c r="S2610" t="s">
        <v>895</v>
      </c>
      <c r="T2610" t="s">
        <v>3749</v>
      </c>
    </row>
    <row r="2611" spans="1:20" x14ac:dyDescent="0.2">
      <c r="A2611">
        <v>4248</v>
      </c>
      <c r="B2611" t="s">
        <v>896</v>
      </c>
      <c r="C2611">
        <v>94334</v>
      </c>
      <c r="D2611">
        <v>43512</v>
      </c>
      <c r="E2611">
        <v>10</v>
      </c>
      <c r="F2611">
        <v>53</v>
      </c>
      <c r="G2611">
        <v>58.7</v>
      </c>
      <c r="H2611" t="s">
        <v>24</v>
      </c>
      <c r="I2611">
        <v>43</v>
      </c>
      <c r="J2611">
        <v>11</v>
      </c>
      <c r="K2611">
        <v>24</v>
      </c>
      <c r="L2611">
        <v>43</v>
      </c>
      <c r="M2611">
        <v>4.71</v>
      </c>
      <c r="O2611">
        <v>-0.05</v>
      </c>
      <c r="P2611">
        <v>-0.05</v>
      </c>
      <c r="Q2611">
        <v>-0.04</v>
      </c>
      <c r="S2611" t="s">
        <v>3008</v>
      </c>
      <c r="T2611" t="s">
        <v>3008</v>
      </c>
    </row>
    <row r="2612" spans="1:20" x14ac:dyDescent="0.2">
      <c r="A2612">
        <v>4249</v>
      </c>
      <c r="C2612">
        <v>94363</v>
      </c>
      <c r="D2612">
        <v>137863</v>
      </c>
      <c r="E2612">
        <v>10</v>
      </c>
      <c r="F2612">
        <v>53</v>
      </c>
      <c r="G2612">
        <v>24.9</v>
      </c>
      <c r="H2612" t="s">
        <v>26</v>
      </c>
      <c r="I2612">
        <v>2</v>
      </c>
      <c r="J2612">
        <v>15</v>
      </c>
      <c r="K2612">
        <v>19</v>
      </c>
      <c r="L2612">
        <v>-2</v>
      </c>
      <c r="M2612">
        <v>6.12</v>
      </c>
      <c r="O2612">
        <v>0.9</v>
      </c>
      <c r="P2612">
        <v>0.61</v>
      </c>
      <c r="S2612" t="s">
        <v>897</v>
      </c>
      <c r="T2612" t="s">
        <v>54</v>
      </c>
    </row>
    <row r="2613" spans="1:20" x14ac:dyDescent="0.2">
      <c r="A2613">
        <v>4252</v>
      </c>
      <c r="C2613">
        <v>94386</v>
      </c>
      <c r="D2613">
        <v>156302</v>
      </c>
      <c r="E2613">
        <v>10</v>
      </c>
      <c r="F2613">
        <v>53</v>
      </c>
      <c r="G2613">
        <v>32.9</v>
      </c>
      <c r="H2613" t="s">
        <v>26</v>
      </c>
      <c r="I2613">
        <v>15</v>
      </c>
      <c r="J2613">
        <v>26</v>
      </c>
      <c r="K2613">
        <v>44</v>
      </c>
      <c r="L2613">
        <v>-15</v>
      </c>
      <c r="M2613">
        <v>6.38</v>
      </c>
      <c r="O2613">
        <v>1.1599999999999999</v>
      </c>
      <c r="S2613" t="s">
        <v>898</v>
      </c>
      <c r="T2613" t="s">
        <v>898</v>
      </c>
    </row>
    <row r="2614" spans="1:20" x14ac:dyDescent="0.2">
      <c r="A2614">
        <v>4253</v>
      </c>
      <c r="C2614">
        <v>94402</v>
      </c>
      <c r="D2614">
        <v>137871</v>
      </c>
      <c r="E2614">
        <v>10</v>
      </c>
      <c r="F2614">
        <v>53</v>
      </c>
      <c r="G2614">
        <v>43.7</v>
      </c>
      <c r="H2614" t="s">
        <v>26</v>
      </c>
      <c r="I2614">
        <v>2</v>
      </c>
      <c r="J2614">
        <v>7</v>
      </c>
      <c r="K2614">
        <v>45</v>
      </c>
      <c r="L2614">
        <v>-2</v>
      </c>
      <c r="M2614">
        <v>5.45</v>
      </c>
      <c r="O2614">
        <v>0.96</v>
      </c>
      <c r="P2614">
        <v>0.77</v>
      </c>
      <c r="Q2614">
        <v>0.33</v>
      </c>
      <c r="S2614" t="s">
        <v>71</v>
      </c>
      <c r="T2614" t="s">
        <v>71</v>
      </c>
    </row>
    <row r="2615" spans="1:20" x14ac:dyDescent="0.2">
      <c r="A2615">
        <v>4254</v>
      </c>
      <c r="B2615" t="s">
        <v>899</v>
      </c>
      <c r="C2615">
        <v>94480</v>
      </c>
      <c r="D2615">
        <v>81576</v>
      </c>
      <c r="E2615">
        <v>10</v>
      </c>
      <c r="F2615">
        <v>54</v>
      </c>
      <c r="G2615">
        <v>42.2</v>
      </c>
      <c r="H2615" t="s">
        <v>24</v>
      </c>
      <c r="I2615">
        <v>25</v>
      </c>
      <c r="J2615">
        <v>29</v>
      </c>
      <c r="K2615">
        <v>27</v>
      </c>
      <c r="L2615">
        <v>25</v>
      </c>
      <c r="M2615">
        <v>6.2</v>
      </c>
      <c r="O2615">
        <v>0.28000000000000003</v>
      </c>
      <c r="P2615">
        <v>0.12</v>
      </c>
      <c r="Q2615">
        <v>0.16</v>
      </c>
      <c r="S2615" t="s">
        <v>2981</v>
      </c>
      <c r="T2615" t="s">
        <v>2981</v>
      </c>
    </row>
    <row r="2616" spans="1:20" x14ac:dyDescent="0.2">
      <c r="A2616">
        <v>4255</v>
      </c>
      <c r="C2616">
        <v>94481</v>
      </c>
      <c r="D2616">
        <v>156310</v>
      </c>
      <c r="E2616">
        <v>10</v>
      </c>
      <c r="F2616">
        <v>54</v>
      </c>
      <c r="G2616">
        <v>17.8</v>
      </c>
      <c r="H2616" t="s">
        <v>26</v>
      </c>
      <c r="I2616">
        <v>13</v>
      </c>
      <c r="J2616">
        <v>45</v>
      </c>
      <c r="K2616">
        <v>29</v>
      </c>
      <c r="L2616">
        <v>-13</v>
      </c>
      <c r="M2616">
        <v>5.66</v>
      </c>
      <c r="O2616">
        <v>0.83</v>
      </c>
      <c r="S2616" t="s">
        <v>2041</v>
      </c>
      <c r="T2616" t="s">
        <v>2041</v>
      </c>
    </row>
    <row r="2617" spans="1:20" x14ac:dyDescent="0.2">
      <c r="A2617">
        <v>4256</v>
      </c>
      <c r="C2617">
        <v>94497</v>
      </c>
      <c r="D2617">
        <v>62310</v>
      </c>
      <c r="E2617">
        <v>10</v>
      </c>
      <c r="F2617">
        <v>54</v>
      </c>
      <c r="G2617">
        <v>58.2</v>
      </c>
      <c r="H2617" t="s">
        <v>24</v>
      </c>
      <c r="I2617">
        <v>34</v>
      </c>
      <c r="J2617">
        <v>2</v>
      </c>
      <c r="K2617">
        <v>5</v>
      </c>
      <c r="L2617">
        <v>34</v>
      </c>
      <c r="M2617">
        <v>5.72</v>
      </c>
      <c r="O2617">
        <v>1.01</v>
      </c>
      <c r="R2617" t="s">
        <v>27</v>
      </c>
      <c r="S2617" t="s">
        <v>3097</v>
      </c>
      <c r="T2617" t="s">
        <v>6680</v>
      </c>
    </row>
    <row r="2618" spans="1:20" x14ac:dyDescent="0.2">
      <c r="A2618">
        <v>4258</v>
      </c>
      <c r="B2618" t="s">
        <v>900</v>
      </c>
      <c r="C2618">
        <v>94600</v>
      </c>
      <c r="D2618">
        <v>62314</v>
      </c>
      <c r="E2618">
        <v>10</v>
      </c>
      <c r="F2618">
        <v>55</v>
      </c>
      <c r="G2618">
        <v>44.4</v>
      </c>
      <c r="H2618" t="s">
        <v>24</v>
      </c>
      <c r="I2618">
        <v>33</v>
      </c>
      <c r="J2618">
        <v>30</v>
      </c>
      <c r="K2618">
        <v>25</v>
      </c>
      <c r="L2618">
        <v>33</v>
      </c>
      <c r="M2618">
        <v>5.03</v>
      </c>
      <c r="O2618">
        <v>1.1000000000000001</v>
      </c>
      <c r="P2618">
        <v>1</v>
      </c>
      <c r="Q2618">
        <v>0.55000000000000004</v>
      </c>
      <c r="S2618" t="s">
        <v>45</v>
      </c>
      <c r="T2618" t="s">
        <v>45</v>
      </c>
    </row>
    <row r="2619" spans="1:20" x14ac:dyDescent="0.2">
      <c r="A2619">
        <v>4259</v>
      </c>
      <c r="B2619" t="s">
        <v>901</v>
      </c>
      <c r="C2619">
        <v>94601</v>
      </c>
      <c r="D2619">
        <v>81583</v>
      </c>
      <c r="E2619">
        <v>10</v>
      </c>
      <c r="F2619">
        <v>55</v>
      </c>
      <c r="G2619">
        <v>36.799999999999997</v>
      </c>
      <c r="H2619" t="s">
        <v>24</v>
      </c>
      <c r="I2619">
        <v>24</v>
      </c>
      <c r="J2619">
        <v>44</v>
      </c>
      <c r="K2619">
        <v>59</v>
      </c>
      <c r="L2619">
        <v>24</v>
      </c>
      <c r="M2619">
        <v>4.5</v>
      </c>
      <c r="O2619">
        <v>0.01</v>
      </c>
      <c r="P2619">
        <v>0.02</v>
      </c>
      <c r="Q2619">
        <v>-0.01</v>
      </c>
      <c r="S2619" t="s">
        <v>89</v>
      </c>
      <c r="T2619" t="s">
        <v>89</v>
      </c>
    </row>
    <row r="2620" spans="1:20" x14ac:dyDescent="0.2">
      <c r="A2620">
        <v>4260</v>
      </c>
      <c r="B2620" t="s">
        <v>901</v>
      </c>
      <c r="C2620">
        <v>94602</v>
      </c>
      <c r="D2620">
        <v>81584</v>
      </c>
      <c r="E2620">
        <v>10</v>
      </c>
      <c r="F2620">
        <v>55</v>
      </c>
      <c r="G2620">
        <v>37.299999999999997</v>
      </c>
      <c r="H2620" t="s">
        <v>24</v>
      </c>
      <c r="I2620">
        <v>24</v>
      </c>
      <c r="J2620">
        <v>44</v>
      </c>
      <c r="K2620">
        <v>56</v>
      </c>
      <c r="L2620">
        <v>24</v>
      </c>
      <c r="M2620">
        <v>6.3</v>
      </c>
      <c r="N2620" t="s">
        <v>349</v>
      </c>
      <c r="S2620" t="s">
        <v>350</v>
      </c>
      <c r="T2620" t="s">
        <v>350</v>
      </c>
    </row>
    <row r="2621" spans="1:20" x14ac:dyDescent="0.2">
      <c r="A2621">
        <v>4264</v>
      </c>
      <c r="C2621">
        <v>94669</v>
      </c>
      <c r="D2621">
        <v>43535</v>
      </c>
      <c r="E2621">
        <v>10</v>
      </c>
      <c r="F2621">
        <v>56</v>
      </c>
      <c r="G2621">
        <v>14.5</v>
      </c>
      <c r="H2621" t="s">
        <v>24</v>
      </c>
      <c r="I2621">
        <v>42</v>
      </c>
      <c r="J2621">
        <v>0</v>
      </c>
      <c r="K2621">
        <v>30</v>
      </c>
      <c r="L2621">
        <v>42</v>
      </c>
      <c r="M2621">
        <v>6.03</v>
      </c>
      <c r="O2621">
        <v>1.1299999999999999</v>
      </c>
      <c r="P2621">
        <v>1.08</v>
      </c>
      <c r="Q2621">
        <v>0.42</v>
      </c>
      <c r="S2621" t="s">
        <v>125</v>
      </c>
      <c r="T2621" t="s">
        <v>125</v>
      </c>
    </row>
    <row r="2622" spans="1:20" x14ac:dyDescent="0.2">
      <c r="A2622">
        <v>4265</v>
      </c>
      <c r="B2622" t="s">
        <v>904</v>
      </c>
      <c r="C2622">
        <v>94672</v>
      </c>
      <c r="D2622">
        <v>118574</v>
      </c>
      <c r="E2622">
        <v>10</v>
      </c>
      <c r="F2622">
        <v>55</v>
      </c>
      <c r="G2622">
        <v>42.4</v>
      </c>
      <c r="H2622" t="s">
        <v>24</v>
      </c>
      <c r="I2622">
        <v>0</v>
      </c>
      <c r="J2622">
        <v>44</v>
      </c>
      <c r="K2622">
        <v>13</v>
      </c>
      <c r="L2622">
        <v>0</v>
      </c>
      <c r="M2622">
        <v>5.91</v>
      </c>
      <c r="O2622">
        <v>0.42</v>
      </c>
      <c r="P2622">
        <v>-0.02</v>
      </c>
      <c r="S2622" t="s">
        <v>905</v>
      </c>
      <c r="T2622" t="s">
        <v>10285</v>
      </c>
    </row>
    <row r="2623" spans="1:20" x14ac:dyDescent="0.2">
      <c r="A2623">
        <v>4267</v>
      </c>
      <c r="B2623" t="s">
        <v>906</v>
      </c>
      <c r="C2623">
        <v>94705</v>
      </c>
      <c r="D2623">
        <v>118576</v>
      </c>
      <c r="E2623">
        <v>10</v>
      </c>
      <c r="F2623">
        <v>56</v>
      </c>
      <c r="G2623">
        <v>1.5</v>
      </c>
      <c r="H2623" t="s">
        <v>24</v>
      </c>
      <c r="I2623">
        <v>6</v>
      </c>
      <c r="J2623">
        <v>11</v>
      </c>
      <c r="K2623">
        <v>7</v>
      </c>
      <c r="L2623">
        <v>6</v>
      </c>
      <c r="M2623">
        <v>5.81</v>
      </c>
      <c r="O2623">
        <v>1.45</v>
      </c>
      <c r="P2623">
        <v>1</v>
      </c>
      <c r="Q2623">
        <v>2.09</v>
      </c>
      <c r="S2623" t="s">
        <v>908</v>
      </c>
      <c r="T2623" t="s">
        <v>10288</v>
      </c>
    </row>
    <row r="2624" spans="1:20" x14ac:dyDescent="0.2">
      <c r="A2624">
        <v>4269</v>
      </c>
      <c r="C2624">
        <v>94720</v>
      </c>
      <c r="D2624">
        <v>81589</v>
      </c>
      <c r="E2624">
        <v>10</v>
      </c>
      <c r="F2624">
        <v>56</v>
      </c>
      <c r="G2624">
        <v>16.899999999999999</v>
      </c>
      <c r="H2624" t="s">
        <v>24</v>
      </c>
      <c r="I2624">
        <v>22</v>
      </c>
      <c r="J2624">
        <v>21</v>
      </c>
      <c r="K2624">
        <v>6</v>
      </c>
      <c r="L2624">
        <v>22</v>
      </c>
      <c r="M2624">
        <v>6.14</v>
      </c>
      <c r="O2624">
        <v>1.55</v>
      </c>
      <c r="P2624">
        <v>1.94</v>
      </c>
      <c r="S2624" t="s">
        <v>365</v>
      </c>
      <c r="T2624" t="s">
        <v>365</v>
      </c>
    </row>
    <row r="2625" spans="1:20" x14ac:dyDescent="0.2">
      <c r="A2625">
        <v>4270</v>
      </c>
      <c r="B2625" t="s">
        <v>909</v>
      </c>
      <c r="C2625">
        <v>94747</v>
      </c>
      <c r="D2625">
        <v>81591</v>
      </c>
      <c r="E2625">
        <v>10</v>
      </c>
      <c r="F2625">
        <v>56</v>
      </c>
      <c r="G2625">
        <v>34.4</v>
      </c>
      <c r="H2625" t="s">
        <v>24</v>
      </c>
      <c r="I2625">
        <v>25</v>
      </c>
      <c r="J2625">
        <v>30</v>
      </c>
      <c r="K2625">
        <v>0</v>
      </c>
      <c r="L2625">
        <v>25</v>
      </c>
      <c r="M2625">
        <v>6.35</v>
      </c>
      <c r="O2625">
        <v>1.03</v>
      </c>
      <c r="P2625">
        <v>0.89</v>
      </c>
      <c r="S2625" t="s">
        <v>197</v>
      </c>
      <c r="T2625" t="s">
        <v>197</v>
      </c>
    </row>
    <row r="2626" spans="1:20" x14ac:dyDescent="0.2">
      <c r="A2626">
        <v>4272</v>
      </c>
      <c r="C2626">
        <v>94860</v>
      </c>
      <c r="D2626">
        <v>7255</v>
      </c>
      <c r="E2626">
        <v>10</v>
      </c>
      <c r="F2626">
        <v>59</v>
      </c>
      <c r="G2626">
        <v>56.8</v>
      </c>
      <c r="H2626" t="s">
        <v>24</v>
      </c>
      <c r="I2626">
        <v>77</v>
      </c>
      <c r="J2626">
        <v>46</v>
      </c>
      <c r="K2626">
        <v>12</v>
      </c>
      <c r="L2626">
        <v>77</v>
      </c>
      <c r="M2626">
        <v>6.2</v>
      </c>
      <c r="O2626">
        <v>0.97</v>
      </c>
      <c r="S2626" t="s">
        <v>60</v>
      </c>
      <c r="T2626" t="s">
        <v>60</v>
      </c>
    </row>
    <row r="2627" spans="1:20" x14ac:dyDescent="0.2">
      <c r="A2627">
        <v>4275</v>
      </c>
      <c r="C2627">
        <v>95057</v>
      </c>
      <c r="D2627">
        <v>27858</v>
      </c>
      <c r="E2627">
        <v>10</v>
      </c>
      <c r="F2627">
        <v>59</v>
      </c>
      <c r="G2627">
        <v>17.899999999999999</v>
      </c>
      <c r="H2627" t="s">
        <v>24</v>
      </c>
      <c r="I2627">
        <v>51</v>
      </c>
      <c r="J2627">
        <v>52</v>
      </c>
      <c r="K2627">
        <v>56</v>
      </c>
      <c r="L2627">
        <v>51</v>
      </c>
      <c r="M2627">
        <v>6.17</v>
      </c>
      <c r="O2627">
        <v>1.38</v>
      </c>
      <c r="P2627">
        <v>1.59</v>
      </c>
      <c r="S2627" t="s">
        <v>197</v>
      </c>
      <c r="T2627" t="s">
        <v>197</v>
      </c>
    </row>
    <row r="2628" spans="1:20" x14ac:dyDescent="0.2">
      <c r="A2628">
        <v>4277</v>
      </c>
      <c r="B2628" t="s">
        <v>915</v>
      </c>
      <c r="C2628">
        <v>95128</v>
      </c>
      <c r="D2628">
        <v>43557</v>
      </c>
      <c r="E2628">
        <v>10</v>
      </c>
      <c r="F2628">
        <v>59</v>
      </c>
      <c r="G2628">
        <v>28</v>
      </c>
      <c r="H2628" t="s">
        <v>24</v>
      </c>
      <c r="I2628">
        <v>40</v>
      </c>
      <c r="J2628">
        <v>25</v>
      </c>
      <c r="K2628">
        <v>49</v>
      </c>
      <c r="L2628">
        <v>40</v>
      </c>
      <c r="M2628">
        <v>5.05</v>
      </c>
      <c r="O2628">
        <v>0.61</v>
      </c>
      <c r="P2628">
        <v>0.13</v>
      </c>
      <c r="Q2628">
        <v>0.31</v>
      </c>
      <c r="S2628" t="s">
        <v>916</v>
      </c>
      <c r="T2628" t="s">
        <v>10299</v>
      </c>
    </row>
    <row r="2629" spans="1:20" x14ac:dyDescent="0.2">
      <c r="A2629">
        <v>4278</v>
      </c>
      <c r="C2629">
        <v>95129</v>
      </c>
      <c r="D2629">
        <v>62345</v>
      </c>
      <c r="E2629">
        <v>10</v>
      </c>
      <c r="F2629">
        <v>59</v>
      </c>
      <c r="G2629">
        <v>32.799999999999997</v>
      </c>
      <c r="H2629" t="s">
        <v>24</v>
      </c>
      <c r="I2629">
        <v>36</v>
      </c>
      <c r="J2629">
        <v>5</v>
      </c>
      <c r="K2629">
        <v>35</v>
      </c>
      <c r="L2629">
        <v>36</v>
      </c>
      <c r="M2629">
        <v>6</v>
      </c>
      <c r="O2629">
        <v>1.59</v>
      </c>
      <c r="P2629">
        <v>1.92</v>
      </c>
      <c r="Q2629">
        <v>1.29</v>
      </c>
      <c r="S2629" t="s">
        <v>353</v>
      </c>
      <c r="T2629" t="s">
        <v>353</v>
      </c>
    </row>
    <row r="2630" spans="1:20" x14ac:dyDescent="0.2">
      <c r="A2630">
        <v>4280</v>
      </c>
      <c r="C2630">
        <v>95212</v>
      </c>
      <c r="D2630">
        <v>43562</v>
      </c>
      <c r="E2630">
        <v>11</v>
      </c>
      <c r="F2630">
        <v>0</v>
      </c>
      <c r="G2630">
        <v>14.7</v>
      </c>
      <c r="H2630" t="s">
        <v>24</v>
      </c>
      <c r="I2630">
        <v>45</v>
      </c>
      <c r="J2630">
        <v>31</v>
      </c>
      <c r="K2630">
        <v>34</v>
      </c>
      <c r="L2630">
        <v>45</v>
      </c>
      <c r="M2630">
        <v>5.47</v>
      </c>
      <c r="O2630">
        <v>1.47</v>
      </c>
      <c r="S2630" t="s">
        <v>77</v>
      </c>
      <c r="T2630" t="s">
        <v>77</v>
      </c>
    </row>
    <row r="2631" spans="1:20" x14ac:dyDescent="0.2">
      <c r="A2631">
        <v>4281</v>
      </c>
      <c r="C2631">
        <v>95216</v>
      </c>
      <c r="D2631">
        <v>99392</v>
      </c>
      <c r="E2631">
        <v>10</v>
      </c>
      <c r="F2631">
        <v>59</v>
      </c>
      <c r="G2631">
        <v>41.1</v>
      </c>
      <c r="H2631" t="s">
        <v>24</v>
      </c>
      <c r="I2631">
        <v>11</v>
      </c>
      <c r="J2631">
        <v>42</v>
      </c>
      <c r="K2631">
        <v>21</v>
      </c>
      <c r="L2631">
        <v>11</v>
      </c>
      <c r="M2631">
        <v>6.55</v>
      </c>
      <c r="O2631">
        <v>0.43</v>
      </c>
      <c r="P2631">
        <v>-0.02</v>
      </c>
      <c r="S2631" t="s">
        <v>430</v>
      </c>
      <c r="T2631" t="s">
        <v>430</v>
      </c>
    </row>
    <row r="2632" spans="1:20" x14ac:dyDescent="0.2">
      <c r="A2632">
        <v>4283</v>
      </c>
      <c r="C2632">
        <v>95233</v>
      </c>
      <c r="D2632">
        <v>27868</v>
      </c>
      <c r="E2632">
        <v>11</v>
      </c>
      <c r="F2632">
        <v>0</v>
      </c>
      <c r="G2632">
        <v>25.6</v>
      </c>
      <c r="H2632" t="s">
        <v>24</v>
      </c>
      <c r="I2632">
        <v>51</v>
      </c>
      <c r="J2632">
        <v>30</v>
      </c>
      <c r="K2632">
        <v>7</v>
      </c>
      <c r="L2632">
        <v>51</v>
      </c>
      <c r="M2632">
        <v>6.43</v>
      </c>
      <c r="S2632" t="s">
        <v>60</v>
      </c>
      <c r="T2632" t="s">
        <v>60</v>
      </c>
    </row>
    <row r="2633" spans="1:20" x14ac:dyDescent="0.2">
      <c r="A2633">
        <v>4285</v>
      </c>
      <c r="C2633">
        <v>95241</v>
      </c>
      <c r="D2633">
        <v>43564</v>
      </c>
      <c r="E2633">
        <v>11</v>
      </c>
      <c r="F2633">
        <v>0</v>
      </c>
      <c r="G2633">
        <v>20.6</v>
      </c>
      <c r="H2633" t="s">
        <v>24</v>
      </c>
      <c r="I2633">
        <v>42</v>
      </c>
      <c r="J2633">
        <v>54</v>
      </c>
      <c r="K2633">
        <v>41</v>
      </c>
      <c r="L2633">
        <v>42</v>
      </c>
      <c r="M2633">
        <v>6.02</v>
      </c>
      <c r="O2633">
        <v>0.56999999999999995</v>
      </c>
      <c r="P2633">
        <v>0.02</v>
      </c>
      <c r="S2633" t="s">
        <v>130</v>
      </c>
      <c r="T2633" t="s">
        <v>130</v>
      </c>
    </row>
    <row r="2634" spans="1:20" x14ac:dyDescent="0.2">
      <c r="A2634">
        <v>4286</v>
      </c>
      <c r="C2634">
        <v>95256</v>
      </c>
      <c r="D2634">
        <v>15360</v>
      </c>
      <c r="E2634">
        <v>11</v>
      </c>
      <c r="F2634">
        <v>1</v>
      </c>
      <c r="G2634">
        <v>5.8</v>
      </c>
      <c r="H2634" t="s">
        <v>24</v>
      </c>
      <c r="I2634">
        <v>63</v>
      </c>
      <c r="J2634">
        <v>25</v>
      </c>
      <c r="K2634">
        <v>16</v>
      </c>
      <c r="L2634">
        <v>63</v>
      </c>
      <c r="M2634">
        <v>6.39</v>
      </c>
      <c r="O2634">
        <v>0.16</v>
      </c>
      <c r="P2634">
        <v>0.14000000000000001</v>
      </c>
      <c r="Q2634">
        <v>0.04</v>
      </c>
      <c r="S2634" t="s">
        <v>456</v>
      </c>
      <c r="T2634" t="s">
        <v>456</v>
      </c>
    </row>
    <row r="2635" spans="1:20" x14ac:dyDescent="0.2">
      <c r="A2635">
        <v>4288</v>
      </c>
      <c r="B2635" t="s">
        <v>919</v>
      </c>
      <c r="C2635">
        <v>95310</v>
      </c>
      <c r="D2635">
        <v>62354</v>
      </c>
      <c r="E2635">
        <v>11</v>
      </c>
      <c r="F2635">
        <v>0</v>
      </c>
      <c r="G2635">
        <v>50.4</v>
      </c>
      <c r="H2635" t="s">
        <v>24</v>
      </c>
      <c r="I2635">
        <v>39</v>
      </c>
      <c r="J2635">
        <v>12</v>
      </c>
      <c r="K2635">
        <v>44</v>
      </c>
      <c r="L2635">
        <v>39</v>
      </c>
      <c r="M2635">
        <v>5.08</v>
      </c>
      <c r="O2635">
        <v>0.24</v>
      </c>
      <c r="P2635">
        <v>0.17</v>
      </c>
      <c r="Q2635">
        <v>0.11</v>
      </c>
      <c r="S2635" t="s">
        <v>920</v>
      </c>
      <c r="T2635" t="s">
        <v>920</v>
      </c>
    </row>
    <row r="2636" spans="1:20" x14ac:dyDescent="0.2">
      <c r="A2636">
        <v>4289</v>
      </c>
      <c r="C2636">
        <v>95314</v>
      </c>
      <c r="D2636">
        <v>156382</v>
      </c>
      <c r="E2636">
        <v>11</v>
      </c>
      <c r="F2636">
        <v>0</v>
      </c>
      <c r="G2636">
        <v>11.6</v>
      </c>
      <c r="H2636" t="s">
        <v>26</v>
      </c>
      <c r="I2636">
        <v>14</v>
      </c>
      <c r="J2636">
        <v>5</v>
      </c>
      <c r="K2636">
        <v>0</v>
      </c>
      <c r="L2636">
        <v>-14</v>
      </c>
      <c r="M2636">
        <v>5.88</v>
      </c>
      <c r="O2636">
        <v>1.5</v>
      </c>
      <c r="P2636">
        <v>1.82</v>
      </c>
      <c r="S2636" t="s">
        <v>77</v>
      </c>
      <c r="T2636" t="s">
        <v>77</v>
      </c>
    </row>
    <row r="2637" spans="1:20" x14ac:dyDescent="0.2">
      <c r="A2637">
        <v>4291</v>
      </c>
      <c r="B2637" t="s">
        <v>921</v>
      </c>
      <c r="C2637">
        <v>95345</v>
      </c>
      <c r="D2637">
        <v>118610</v>
      </c>
      <c r="E2637">
        <v>11</v>
      </c>
      <c r="F2637">
        <v>0</v>
      </c>
      <c r="G2637">
        <v>33.6</v>
      </c>
      <c r="H2637" t="s">
        <v>24</v>
      </c>
      <c r="I2637">
        <v>3</v>
      </c>
      <c r="J2637">
        <v>37</v>
      </c>
      <c r="K2637">
        <v>3</v>
      </c>
      <c r="L2637">
        <v>3</v>
      </c>
      <c r="M2637">
        <v>4.84</v>
      </c>
      <c r="O2637">
        <v>1.1599999999999999</v>
      </c>
      <c r="P2637">
        <v>1.1200000000000001</v>
      </c>
      <c r="Q2637">
        <v>0.56000000000000005</v>
      </c>
      <c r="S2637" t="s">
        <v>922</v>
      </c>
      <c r="T2637" t="s">
        <v>45</v>
      </c>
    </row>
    <row r="2638" spans="1:20" x14ac:dyDescent="0.2">
      <c r="A2638">
        <v>4294</v>
      </c>
      <c r="B2638" t="s">
        <v>923</v>
      </c>
      <c r="C2638">
        <v>95382</v>
      </c>
      <c r="D2638">
        <v>118615</v>
      </c>
      <c r="E2638">
        <v>11</v>
      </c>
      <c r="F2638">
        <v>0</v>
      </c>
      <c r="G2638">
        <v>44.8</v>
      </c>
      <c r="H2638" t="s">
        <v>24</v>
      </c>
      <c r="I2638">
        <v>6</v>
      </c>
      <c r="J2638">
        <v>6</v>
      </c>
      <c r="K2638">
        <v>5</v>
      </c>
      <c r="L2638">
        <v>6</v>
      </c>
      <c r="M2638">
        <v>4.99</v>
      </c>
      <c r="O2638">
        <v>0.16</v>
      </c>
      <c r="P2638">
        <v>0.11</v>
      </c>
      <c r="S2638" t="s">
        <v>606</v>
      </c>
      <c r="T2638" t="s">
        <v>606</v>
      </c>
    </row>
    <row r="2639" spans="1:20" x14ac:dyDescent="0.2">
      <c r="A2639">
        <v>4295</v>
      </c>
      <c r="B2639" t="s">
        <v>924</v>
      </c>
      <c r="C2639">
        <v>95418</v>
      </c>
      <c r="D2639">
        <v>27876</v>
      </c>
      <c r="E2639">
        <v>11</v>
      </c>
      <c r="F2639">
        <v>1</v>
      </c>
      <c r="G2639">
        <v>50.5</v>
      </c>
      <c r="H2639" t="s">
        <v>24</v>
      </c>
      <c r="I2639">
        <v>56</v>
      </c>
      <c r="J2639">
        <v>22</v>
      </c>
      <c r="K2639">
        <v>57</v>
      </c>
      <c r="L2639">
        <v>56</v>
      </c>
      <c r="M2639">
        <v>2.37</v>
      </c>
      <c r="O2639">
        <v>-0.02</v>
      </c>
      <c r="P2639">
        <v>0.01</v>
      </c>
      <c r="Q2639">
        <v>-0.04</v>
      </c>
      <c r="S2639" t="s">
        <v>89</v>
      </c>
      <c r="T2639" t="s">
        <v>89</v>
      </c>
    </row>
    <row r="2640" spans="1:20" x14ac:dyDescent="0.2">
      <c r="A2640">
        <v>4297</v>
      </c>
      <c r="C2640">
        <v>95441</v>
      </c>
      <c r="D2640">
        <v>156396</v>
      </c>
      <c r="E2640">
        <v>11</v>
      </c>
      <c r="F2640">
        <v>0</v>
      </c>
      <c r="G2640">
        <v>57.2</v>
      </c>
      <c r="H2640" t="s">
        <v>26</v>
      </c>
      <c r="I2640">
        <v>15</v>
      </c>
      <c r="J2640">
        <v>47</v>
      </c>
      <c r="K2640">
        <v>34</v>
      </c>
      <c r="L2640">
        <v>-15</v>
      </c>
      <c r="M2640">
        <v>6.34</v>
      </c>
      <c r="O2640">
        <v>1.18</v>
      </c>
      <c r="S2640" t="s">
        <v>197</v>
      </c>
      <c r="T2640" t="s">
        <v>197</v>
      </c>
    </row>
    <row r="2641" spans="1:20" x14ac:dyDescent="0.2">
      <c r="A2641">
        <v>4299</v>
      </c>
      <c r="B2641" t="s">
        <v>926</v>
      </c>
      <c r="C2641">
        <v>95578</v>
      </c>
      <c r="D2641">
        <v>137947</v>
      </c>
      <c r="E2641">
        <v>11</v>
      </c>
      <c r="F2641">
        <v>1</v>
      </c>
      <c r="G2641">
        <v>49.7</v>
      </c>
      <c r="H2641" t="s">
        <v>26</v>
      </c>
      <c r="I2641">
        <v>2</v>
      </c>
      <c r="J2641">
        <v>29</v>
      </c>
      <c r="K2641">
        <v>5</v>
      </c>
      <c r="L2641">
        <v>-2</v>
      </c>
      <c r="M2641">
        <v>4.74</v>
      </c>
      <c r="O2641">
        <v>1.62</v>
      </c>
      <c r="P2641">
        <v>1.95</v>
      </c>
      <c r="Q2641">
        <v>0.96</v>
      </c>
      <c r="S2641" t="s">
        <v>927</v>
      </c>
      <c r="T2641" t="s">
        <v>53</v>
      </c>
    </row>
    <row r="2642" spans="1:20" x14ac:dyDescent="0.2">
      <c r="A2642">
        <v>4300</v>
      </c>
      <c r="B2642" t="s">
        <v>928</v>
      </c>
      <c r="C2642">
        <v>95608</v>
      </c>
      <c r="D2642">
        <v>81637</v>
      </c>
      <c r="E2642">
        <v>11</v>
      </c>
      <c r="F2642">
        <v>2</v>
      </c>
      <c r="G2642">
        <v>19.8</v>
      </c>
      <c r="H2642" t="s">
        <v>24</v>
      </c>
      <c r="I2642">
        <v>20</v>
      </c>
      <c r="J2642">
        <v>10</v>
      </c>
      <c r="K2642">
        <v>47</v>
      </c>
      <c r="L2642">
        <v>20</v>
      </c>
      <c r="M2642">
        <v>4.42</v>
      </c>
      <c r="O2642">
        <v>0.05</v>
      </c>
      <c r="P2642">
        <v>0.05</v>
      </c>
      <c r="Q2642">
        <v>-0.02</v>
      </c>
      <c r="S2642" t="s">
        <v>232</v>
      </c>
      <c r="T2642" t="s">
        <v>232</v>
      </c>
    </row>
    <row r="2643" spans="1:20" x14ac:dyDescent="0.2">
      <c r="A2643">
        <v>4301</v>
      </c>
      <c r="B2643" t="s">
        <v>929</v>
      </c>
      <c r="C2643">
        <v>95689</v>
      </c>
      <c r="D2643">
        <v>15384</v>
      </c>
      <c r="E2643">
        <v>11</v>
      </c>
      <c r="F2643">
        <v>3</v>
      </c>
      <c r="G2643">
        <v>43.7</v>
      </c>
      <c r="H2643" t="s">
        <v>24</v>
      </c>
      <c r="I2643">
        <v>61</v>
      </c>
      <c r="J2643">
        <v>45</v>
      </c>
      <c r="K2643">
        <v>3</v>
      </c>
      <c r="L2643">
        <v>61</v>
      </c>
      <c r="M2643">
        <v>1.79</v>
      </c>
      <c r="O2643">
        <v>1.07</v>
      </c>
      <c r="P2643">
        <v>0.92</v>
      </c>
      <c r="Q2643">
        <v>0.57999999999999996</v>
      </c>
      <c r="S2643" t="s">
        <v>231</v>
      </c>
      <c r="T2643" t="s">
        <v>54</v>
      </c>
    </row>
    <row r="2644" spans="1:20" x14ac:dyDescent="0.2">
      <c r="A2644">
        <v>4303</v>
      </c>
      <c r="C2644">
        <v>95771</v>
      </c>
      <c r="D2644">
        <v>137963</v>
      </c>
      <c r="E2644">
        <v>11</v>
      </c>
      <c r="F2644">
        <v>3</v>
      </c>
      <c r="G2644">
        <v>14.6</v>
      </c>
      <c r="H2644" t="s">
        <v>26</v>
      </c>
      <c r="I2644">
        <v>0</v>
      </c>
      <c r="J2644">
        <v>45</v>
      </c>
      <c r="K2644">
        <v>9</v>
      </c>
      <c r="L2644">
        <v>0</v>
      </c>
      <c r="M2644">
        <v>6.14</v>
      </c>
      <c r="O2644">
        <v>0.26</v>
      </c>
      <c r="P2644">
        <v>0.06</v>
      </c>
      <c r="S2644" t="s">
        <v>264</v>
      </c>
      <c r="T2644" t="s">
        <v>264</v>
      </c>
    </row>
    <row r="2645" spans="1:20" x14ac:dyDescent="0.2">
      <c r="A2645">
        <v>4305</v>
      </c>
      <c r="C2645">
        <v>95808</v>
      </c>
      <c r="D2645">
        <v>156421</v>
      </c>
      <c r="E2645">
        <v>11</v>
      </c>
      <c r="F2645">
        <v>3</v>
      </c>
      <c r="G2645">
        <v>14.9</v>
      </c>
      <c r="H2645" t="s">
        <v>26</v>
      </c>
      <c r="I2645">
        <v>11</v>
      </c>
      <c r="J2645">
        <v>18</v>
      </c>
      <c r="K2645">
        <v>13</v>
      </c>
      <c r="L2645">
        <v>-11</v>
      </c>
      <c r="M2645">
        <v>5.5</v>
      </c>
      <c r="O2645">
        <v>0.94</v>
      </c>
      <c r="S2645" t="s">
        <v>705</v>
      </c>
      <c r="T2645" t="s">
        <v>9909</v>
      </c>
    </row>
    <row r="2646" spans="1:20" x14ac:dyDescent="0.2">
      <c r="A2646">
        <v>4306</v>
      </c>
      <c r="B2646" t="s">
        <v>930</v>
      </c>
      <c r="C2646">
        <v>95849</v>
      </c>
      <c r="D2646">
        <v>118634</v>
      </c>
      <c r="E2646">
        <v>11</v>
      </c>
      <c r="F2646">
        <v>3</v>
      </c>
      <c r="G2646">
        <v>36.6</v>
      </c>
      <c r="H2646" t="s">
        <v>26</v>
      </c>
      <c r="I2646">
        <v>0</v>
      </c>
      <c r="J2646">
        <v>0</v>
      </c>
      <c r="K2646">
        <v>3</v>
      </c>
      <c r="L2646">
        <v>0</v>
      </c>
      <c r="M2646">
        <v>5.95</v>
      </c>
      <c r="O2646">
        <v>1.22</v>
      </c>
      <c r="P2646">
        <v>1.32</v>
      </c>
      <c r="S2646" t="s">
        <v>105</v>
      </c>
      <c r="T2646" t="s">
        <v>105</v>
      </c>
    </row>
    <row r="2647" spans="1:20" x14ac:dyDescent="0.2">
      <c r="A2647">
        <v>4308</v>
      </c>
      <c r="C2647">
        <v>95870</v>
      </c>
      <c r="D2647">
        <v>156427</v>
      </c>
      <c r="E2647">
        <v>11</v>
      </c>
      <c r="F2647">
        <v>3</v>
      </c>
      <c r="G2647">
        <v>36.5</v>
      </c>
      <c r="H2647" t="s">
        <v>26</v>
      </c>
      <c r="I2647">
        <v>13</v>
      </c>
      <c r="J2647">
        <v>26</v>
      </c>
      <c r="K2647">
        <v>4</v>
      </c>
      <c r="L2647">
        <v>-13</v>
      </c>
      <c r="M2647">
        <v>6.34</v>
      </c>
      <c r="O2647">
        <v>0.88</v>
      </c>
      <c r="P2647">
        <v>0.6</v>
      </c>
      <c r="S2647" t="s">
        <v>235</v>
      </c>
      <c r="T2647" t="s">
        <v>235</v>
      </c>
    </row>
    <row r="2648" spans="1:20" x14ac:dyDescent="0.2">
      <c r="A2648">
        <v>4309</v>
      </c>
      <c r="B2648" t="s">
        <v>931</v>
      </c>
      <c r="C2648">
        <v>95934</v>
      </c>
      <c r="D2648">
        <v>62387</v>
      </c>
      <c r="E2648">
        <v>11</v>
      </c>
      <c r="F2648">
        <v>4</v>
      </c>
      <c r="G2648">
        <v>31.2</v>
      </c>
      <c r="H2648" t="s">
        <v>24</v>
      </c>
      <c r="I2648">
        <v>38</v>
      </c>
      <c r="J2648">
        <v>14</v>
      </c>
      <c r="K2648">
        <v>29</v>
      </c>
      <c r="L2648">
        <v>38</v>
      </c>
      <c r="M2648">
        <v>6</v>
      </c>
      <c r="O2648">
        <v>0.16</v>
      </c>
      <c r="P2648">
        <v>0.1</v>
      </c>
      <c r="S2648" t="s">
        <v>925</v>
      </c>
      <c r="T2648" t="s">
        <v>2714</v>
      </c>
    </row>
    <row r="2649" spans="1:20" x14ac:dyDescent="0.2">
      <c r="A2649">
        <v>4310</v>
      </c>
      <c r="B2649" t="s">
        <v>932</v>
      </c>
      <c r="C2649">
        <v>96097</v>
      </c>
      <c r="D2649">
        <v>118648</v>
      </c>
      <c r="E2649">
        <v>11</v>
      </c>
      <c r="F2649">
        <v>5</v>
      </c>
      <c r="G2649">
        <v>1</v>
      </c>
      <c r="H2649" t="s">
        <v>24</v>
      </c>
      <c r="I2649">
        <v>7</v>
      </c>
      <c r="J2649">
        <v>20</v>
      </c>
      <c r="K2649">
        <v>10</v>
      </c>
      <c r="L2649">
        <v>7</v>
      </c>
      <c r="M2649">
        <v>4.63</v>
      </c>
      <c r="O2649">
        <v>0.33</v>
      </c>
      <c r="P2649">
        <v>0.08</v>
      </c>
      <c r="Q2649">
        <v>0.17</v>
      </c>
      <c r="S2649" t="s">
        <v>58</v>
      </c>
      <c r="T2649" t="s">
        <v>171</v>
      </c>
    </row>
    <row r="2650" spans="1:20" x14ac:dyDescent="0.2">
      <c r="A2650">
        <v>4315</v>
      </c>
      <c r="C2650">
        <v>96220</v>
      </c>
      <c r="D2650">
        <v>156448</v>
      </c>
      <c r="E2650">
        <v>11</v>
      </c>
      <c r="F2650">
        <v>5</v>
      </c>
      <c r="G2650">
        <v>34</v>
      </c>
      <c r="H2650" t="s">
        <v>26</v>
      </c>
      <c r="I2650">
        <v>11</v>
      </c>
      <c r="J2650">
        <v>5</v>
      </c>
      <c r="K2650">
        <v>20</v>
      </c>
      <c r="L2650">
        <v>-11</v>
      </c>
      <c r="M2650">
        <v>6.09</v>
      </c>
      <c r="O2650">
        <v>0.3</v>
      </c>
      <c r="S2650" t="s">
        <v>280</v>
      </c>
      <c r="T2650" t="s">
        <v>280</v>
      </c>
    </row>
    <row r="2651" spans="1:20" x14ac:dyDescent="0.2">
      <c r="A2651">
        <v>4319</v>
      </c>
      <c r="B2651" t="s">
        <v>938</v>
      </c>
      <c r="C2651">
        <v>96436</v>
      </c>
      <c r="D2651">
        <v>118668</v>
      </c>
      <c r="E2651">
        <v>11</v>
      </c>
      <c r="F2651">
        <v>6</v>
      </c>
      <c r="G2651">
        <v>54.2</v>
      </c>
      <c r="H2651" t="s">
        <v>24</v>
      </c>
      <c r="I2651">
        <v>1</v>
      </c>
      <c r="J2651">
        <v>57</v>
      </c>
      <c r="K2651">
        <v>20</v>
      </c>
      <c r="L2651">
        <v>1</v>
      </c>
      <c r="M2651">
        <v>5.52</v>
      </c>
      <c r="O2651">
        <v>0.97</v>
      </c>
      <c r="P2651">
        <v>0.66</v>
      </c>
      <c r="S2651" t="s">
        <v>939</v>
      </c>
      <c r="T2651" t="s">
        <v>60</v>
      </c>
    </row>
    <row r="2652" spans="1:20" x14ac:dyDescent="0.2">
      <c r="A2652">
        <v>4322</v>
      </c>
      <c r="B2652" t="s">
        <v>940</v>
      </c>
      <c r="C2652">
        <v>96528</v>
      </c>
      <c r="D2652">
        <v>81681</v>
      </c>
      <c r="E2652">
        <v>11</v>
      </c>
      <c r="F2652">
        <v>7</v>
      </c>
      <c r="G2652">
        <v>39.700000000000003</v>
      </c>
      <c r="H2652" t="s">
        <v>24</v>
      </c>
      <c r="I2652">
        <v>23</v>
      </c>
      <c r="J2652">
        <v>19</v>
      </c>
      <c r="K2652">
        <v>25</v>
      </c>
      <c r="L2652">
        <v>23</v>
      </c>
      <c r="M2652">
        <v>6.46</v>
      </c>
      <c r="O2652">
        <v>0.16</v>
      </c>
      <c r="P2652">
        <v>0.12</v>
      </c>
      <c r="Q2652">
        <v>0.09</v>
      </c>
      <c r="S2652" t="s">
        <v>314</v>
      </c>
      <c r="T2652" t="s">
        <v>314</v>
      </c>
    </row>
    <row r="2653" spans="1:20" x14ac:dyDescent="0.2">
      <c r="A2653">
        <v>4330</v>
      </c>
      <c r="C2653">
        <v>96707</v>
      </c>
      <c r="D2653">
        <v>15414</v>
      </c>
      <c r="E2653">
        <v>11</v>
      </c>
      <c r="F2653">
        <v>9</v>
      </c>
      <c r="G2653">
        <v>39.9</v>
      </c>
      <c r="H2653" t="s">
        <v>24</v>
      </c>
      <c r="I2653">
        <v>67</v>
      </c>
      <c r="J2653">
        <v>12</v>
      </c>
      <c r="K2653">
        <v>37</v>
      </c>
      <c r="L2653">
        <v>67</v>
      </c>
      <c r="M2653">
        <v>6.06</v>
      </c>
      <c r="O2653">
        <v>0.22</v>
      </c>
      <c r="P2653">
        <v>0.13</v>
      </c>
      <c r="S2653" t="s">
        <v>943</v>
      </c>
      <c r="T2653" t="s">
        <v>943</v>
      </c>
    </row>
    <row r="2654" spans="1:20" x14ac:dyDescent="0.2">
      <c r="A2654">
        <v>4332</v>
      </c>
      <c r="B2654" t="s">
        <v>944</v>
      </c>
      <c r="C2654">
        <v>96738</v>
      </c>
      <c r="D2654">
        <v>81692</v>
      </c>
      <c r="E2654">
        <v>11</v>
      </c>
      <c r="F2654">
        <v>8</v>
      </c>
      <c r="G2654">
        <v>49.1</v>
      </c>
      <c r="H2654" t="s">
        <v>24</v>
      </c>
      <c r="I2654">
        <v>24</v>
      </c>
      <c r="J2654">
        <v>39</v>
      </c>
      <c r="K2654">
        <v>30</v>
      </c>
      <c r="L2654">
        <v>24</v>
      </c>
      <c r="M2654">
        <v>5.68</v>
      </c>
      <c r="O2654">
        <v>0.06</v>
      </c>
      <c r="P2654">
        <v>0.12</v>
      </c>
      <c r="S2654" t="s">
        <v>391</v>
      </c>
      <c r="T2654" t="s">
        <v>391</v>
      </c>
    </row>
    <row r="2655" spans="1:20" x14ac:dyDescent="0.2">
      <c r="A2655">
        <v>4333</v>
      </c>
      <c r="C2655">
        <v>96813</v>
      </c>
      <c r="D2655">
        <v>62427</v>
      </c>
      <c r="E2655">
        <v>11</v>
      </c>
      <c r="F2655">
        <v>9</v>
      </c>
      <c r="G2655">
        <v>19.100000000000001</v>
      </c>
      <c r="H2655" t="s">
        <v>24</v>
      </c>
      <c r="I2655">
        <v>36</v>
      </c>
      <c r="J2655">
        <v>18</v>
      </c>
      <c r="K2655">
        <v>34</v>
      </c>
      <c r="L2655">
        <v>36</v>
      </c>
      <c r="M2655">
        <v>5.74</v>
      </c>
      <c r="O2655">
        <v>1.51</v>
      </c>
      <c r="P2655">
        <v>1.5</v>
      </c>
      <c r="Q2655">
        <v>1.32</v>
      </c>
      <c r="S2655" t="s">
        <v>946</v>
      </c>
      <c r="T2655" t="s">
        <v>6579</v>
      </c>
    </row>
    <row r="2656" spans="1:20" x14ac:dyDescent="0.2">
      <c r="A2656">
        <v>4335</v>
      </c>
      <c r="B2656" t="s">
        <v>947</v>
      </c>
      <c r="C2656">
        <v>96833</v>
      </c>
      <c r="D2656">
        <v>43629</v>
      </c>
      <c r="E2656">
        <v>11</v>
      </c>
      <c r="F2656">
        <v>9</v>
      </c>
      <c r="G2656">
        <v>39.799999999999997</v>
      </c>
      <c r="H2656" t="s">
        <v>24</v>
      </c>
      <c r="I2656">
        <v>44</v>
      </c>
      <c r="J2656">
        <v>29</v>
      </c>
      <c r="K2656">
        <v>55</v>
      </c>
      <c r="L2656">
        <v>44</v>
      </c>
      <c r="M2656">
        <v>3.01</v>
      </c>
      <c r="O2656">
        <v>1.1399999999999999</v>
      </c>
      <c r="P2656">
        <v>1.1100000000000001</v>
      </c>
      <c r="Q2656">
        <v>0.56999999999999995</v>
      </c>
      <c r="S2656" t="s">
        <v>45</v>
      </c>
      <c r="T2656" t="s">
        <v>45</v>
      </c>
    </row>
    <row r="2657" spans="1:20" x14ac:dyDescent="0.2">
      <c r="A2657">
        <v>4336</v>
      </c>
      <c r="C2657">
        <v>96834</v>
      </c>
      <c r="D2657">
        <v>43627</v>
      </c>
      <c r="E2657">
        <v>11</v>
      </c>
      <c r="F2657">
        <v>9</v>
      </c>
      <c r="G2657">
        <v>38.5</v>
      </c>
      <c r="H2657" t="s">
        <v>24</v>
      </c>
      <c r="I2657">
        <v>43</v>
      </c>
      <c r="J2657">
        <v>12</v>
      </c>
      <c r="K2657">
        <v>27</v>
      </c>
      <c r="L2657">
        <v>43</v>
      </c>
      <c r="M2657">
        <v>5.89</v>
      </c>
      <c r="O2657">
        <v>1.57</v>
      </c>
      <c r="P2657">
        <v>1.9</v>
      </c>
      <c r="Q2657">
        <v>0.97</v>
      </c>
      <c r="S2657" t="s">
        <v>353</v>
      </c>
      <c r="T2657" t="s">
        <v>353</v>
      </c>
    </row>
    <row r="2658" spans="1:20" x14ac:dyDescent="0.2">
      <c r="A2658">
        <v>4340</v>
      </c>
      <c r="C2658">
        <v>97138</v>
      </c>
      <c r="D2658">
        <v>15431</v>
      </c>
      <c r="E2658">
        <v>11</v>
      </c>
      <c r="F2658">
        <v>12</v>
      </c>
      <c r="G2658">
        <v>11</v>
      </c>
      <c r="H2658" t="s">
        <v>24</v>
      </c>
      <c r="I2658">
        <v>68</v>
      </c>
      <c r="J2658">
        <v>16</v>
      </c>
      <c r="K2658">
        <v>19</v>
      </c>
      <c r="L2658">
        <v>68</v>
      </c>
      <c r="M2658">
        <v>6.4</v>
      </c>
      <c r="S2658" t="s">
        <v>298</v>
      </c>
      <c r="T2658" t="s">
        <v>298</v>
      </c>
    </row>
    <row r="2659" spans="1:20" x14ac:dyDescent="0.2">
      <c r="A2659">
        <v>4341</v>
      </c>
      <c r="C2659">
        <v>97244</v>
      </c>
      <c r="D2659">
        <v>99492</v>
      </c>
      <c r="E2659">
        <v>11</v>
      </c>
      <c r="F2659">
        <v>11</v>
      </c>
      <c r="G2659">
        <v>43.7</v>
      </c>
      <c r="H2659" t="s">
        <v>24</v>
      </c>
      <c r="I2659">
        <v>14</v>
      </c>
      <c r="J2659">
        <v>24</v>
      </c>
      <c r="K2659">
        <v>1</v>
      </c>
      <c r="L2659">
        <v>14</v>
      </c>
      <c r="M2659">
        <v>6.3</v>
      </c>
      <c r="O2659">
        <v>0.21</v>
      </c>
      <c r="P2659">
        <v>0.08</v>
      </c>
      <c r="S2659" t="s">
        <v>249</v>
      </c>
      <c r="T2659" t="s">
        <v>249</v>
      </c>
    </row>
    <row r="2660" spans="1:20" x14ac:dyDescent="0.2">
      <c r="A2660">
        <v>4344</v>
      </c>
      <c r="C2660">
        <v>97302</v>
      </c>
      <c r="D2660">
        <v>27952</v>
      </c>
      <c r="E2660">
        <v>11</v>
      </c>
      <c r="F2660">
        <v>12</v>
      </c>
      <c r="G2660">
        <v>44.5</v>
      </c>
      <c r="H2660" t="s">
        <v>24</v>
      </c>
      <c r="I2660">
        <v>54</v>
      </c>
      <c r="J2660">
        <v>53</v>
      </c>
      <c r="K2660">
        <v>39</v>
      </c>
      <c r="L2660">
        <v>54</v>
      </c>
      <c r="M2660">
        <v>6.63</v>
      </c>
      <c r="S2660" t="s">
        <v>310</v>
      </c>
      <c r="T2660" t="s">
        <v>310</v>
      </c>
    </row>
    <row r="2661" spans="1:20" x14ac:dyDescent="0.2">
      <c r="A2661">
        <v>4345</v>
      </c>
      <c r="C2661">
        <v>97334</v>
      </c>
      <c r="D2661">
        <v>62451</v>
      </c>
      <c r="E2661">
        <v>11</v>
      </c>
      <c r="F2661">
        <v>12</v>
      </c>
      <c r="G2661">
        <v>32.200000000000003</v>
      </c>
      <c r="H2661" t="s">
        <v>24</v>
      </c>
      <c r="I2661">
        <v>35</v>
      </c>
      <c r="J2661">
        <v>48</v>
      </c>
      <c r="K2661">
        <v>49</v>
      </c>
      <c r="L2661">
        <v>35</v>
      </c>
      <c r="M2661">
        <v>6.41</v>
      </c>
      <c r="O2661">
        <v>0.61</v>
      </c>
      <c r="P2661">
        <v>0.1</v>
      </c>
      <c r="S2661" t="s">
        <v>124</v>
      </c>
      <c r="T2661" t="s">
        <v>124</v>
      </c>
    </row>
    <row r="2662" spans="1:20" x14ac:dyDescent="0.2">
      <c r="A2662">
        <v>4351</v>
      </c>
      <c r="C2662">
        <v>97501</v>
      </c>
      <c r="D2662">
        <v>43649</v>
      </c>
      <c r="E2662">
        <v>11</v>
      </c>
      <c r="F2662">
        <v>13</v>
      </c>
      <c r="G2662">
        <v>40.200000000000003</v>
      </c>
      <c r="H2662" t="s">
        <v>24</v>
      </c>
      <c r="I2662">
        <v>41</v>
      </c>
      <c r="J2662">
        <v>5</v>
      </c>
      <c r="K2662">
        <v>19</v>
      </c>
      <c r="L2662">
        <v>41</v>
      </c>
      <c r="M2662">
        <v>6.33</v>
      </c>
      <c r="O2662">
        <v>1.1499999999999999</v>
      </c>
      <c r="P2662">
        <v>1.1200000000000001</v>
      </c>
      <c r="S2662" t="s">
        <v>125</v>
      </c>
      <c r="T2662" t="s">
        <v>125</v>
      </c>
    </row>
    <row r="2663" spans="1:20" x14ac:dyDescent="0.2">
      <c r="A2663">
        <v>4356</v>
      </c>
      <c r="B2663" t="s">
        <v>954</v>
      </c>
      <c r="C2663">
        <v>97585</v>
      </c>
      <c r="D2663">
        <v>118731</v>
      </c>
      <c r="E2663">
        <v>11</v>
      </c>
      <c r="F2663">
        <v>13</v>
      </c>
      <c r="G2663">
        <v>45.6</v>
      </c>
      <c r="H2663" t="s">
        <v>26</v>
      </c>
      <c r="I2663">
        <v>0</v>
      </c>
      <c r="J2663">
        <v>4</v>
      </c>
      <c r="K2663">
        <v>11</v>
      </c>
      <c r="L2663">
        <v>0</v>
      </c>
      <c r="M2663">
        <v>5.42</v>
      </c>
      <c r="O2663">
        <v>-0.03</v>
      </c>
      <c r="P2663">
        <v>-0.05</v>
      </c>
      <c r="S2663" t="s">
        <v>134</v>
      </c>
      <c r="T2663" t="s">
        <v>134</v>
      </c>
    </row>
    <row r="2664" spans="1:20" x14ac:dyDescent="0.2">
      <c r="A2664">
        <v>4357</v>
      </c>
      <c r="B2664" t="s">
        <v>955</v>
      </c>
      <c r="C2664">
        <v>97603</v>
      </c>
      <c r="D2664">
        <v>81727</v>
      </c>
      <c r="E2664">
        <v>11</v>
      </c>
      <c r="F2664">
        <v>14</v>
      </c>
      <c r="G2664">
        <v>6.5</v>
      </c>
      <c r="H2664" t="s">
        <v>24</v>
      </c>
      <c r="I2664">
        <v>20</v>
      </c>
      <c r="J2664">
        <v>31</v>
      </c>
      <c r="K2664">
        <v>25</v>
      </c>
      <c r="L2664">
        <v>20</v>
      </c>
      <c r="M2664">
        <v>2.56</v>
      </c>
      <c r="O2664">
        <v>0.12</v>
      </c>
      <c r="P2664">
        <v>0.12</v>
      </c>
      <c r="Q2664">
        <v>0.03</v>
      </c>
      <c r="S2664" t="s">
        <v>310</v>
      </c>
      <c r="T2664" t="s">
        <v>310</v>
      </c>
    </row>
    <row r="2665" spans="1:20" x14ac:dyDescent="0.2">
      <c r="A2665">
        <v>4358</v>
      </c>
      <c r="C2665">
        <v>97605</v>
      </c>
      <c r="D2665">
        <v>118735</v>
      </c>
      <c r="E2665">
        <v>11</v>
      </c>
      <c r="F2665">
        <v>14</v>
      </c>
      <c r="G2665">
        <v>1.8</v>
      </c>
      <c r="H2665" t="s">
        <v>24</v>
      </c>
      <c r="I2665">
        <v>8</v>
      </c>
      <c r="J2665">
        <v>3</v>
      </c>
      <c r="K2665">
        <v>38</v>
      </c>
      <c r="L2665">
        <v>8</v>
      </c>
      <c r="M2665">
        <v>5.79</v>
      </c>
      <c r="O2665">
        <v>1.1200000000000001</v>
      </c>
      <c r="P2665">
        <v>1.1299999999999999</v>
      </c>
      <c r="Q2665">
        <v>0.38</v>
      </c>
      <c r="S2665" t="s">
        <v>105</v>
      </c>
      <c r="T2665" t="s">
        <v>105</v>
      </c>
    </row>
    <row r="2666" spans="1:20" x14ac:dyDescent="0.2">
      <c r="A2666">
        <v>4359</v>
      </c>
      <c r="B2666" t="s">
        <v>956</v>
      </c>
      <c r="C2666">
        <v>97633</v>
      </c>
      <c r="D2666">
        <v>99512</v>
      </c>
      <c r="E2666">
        <v>11</v>
      </c>
      <c r="F2666">
        <v>14</v>
      </c>
      <c r="G2666">
        <v>14.4</v>
      </c>
      <c r="H2666" t="s">
        <v>24</v>
      </c>
      <c r="I2666">
        <v>15</v>
      </c>
      <c r="J2666">
        <v>25</v>
      </c>
      <c r="K2666">
        <v>46</v>
      </c>
      <c r="L2666">
        <v>15</v>
      </c>
      <c r="M2666">
        <v>3.34</v>
      </c>
      <c r="O2666">
        <v>-0.01</v>
      </c>
      <c r="P2666">
        <v>0.06</v>
      </c>
      <c r="Q2666">
        <v>-0.03</v>
      </c>
      <c r="S2666" t="s">
        <v>114</v>
      </c>
      <c r="T2666" t="s">
        <v>114</v>
      </c>
    </row>
    <row r="2667" spans="1:20" x14ac:dyDescent="0.2">
      <c r="A2667">
        <v>4362</v>
      </c>
      <c r="B2667" t="s">
        <v>957</v>
      </c>
      <c r="C2667">
        <v>97778</v>
      </c>
      <c r="D2667">
        <v>81736</v>
      </c>
      <c r="E2667">
        <v>11</v>
      </c>
      <c r="F2667">
        <v>15</v>
      </c>
      <c r="G2667">
        <v>12.2</v>
      </c>
      <c r="H2667" t="s">
        <v>24</v>
      </c>
      <c r="I2667">
        <v>23</v>
      </c>
      <c r="J2667">
        <v>5</v>
      </c>
      <c r="K2667">
        <v>44</v>
      </c>
      <c r="L2667">
        <v>23</v>
      </c>
      <c r="M2667">
        <v>4.63</v>
      </c>
      <c r="O2667">
        <v>1.66</v>
      </c>
      <c r="P2667">
        <v>1.85</v>
      </c>
      <c r="Q2667">
        <v>1.31</v>
      </c>
      <c r="S2667" t="s">
        <v>958</v>
      </c>
      <c r="T2667" t="s">
        <v>958</v>
      </c>
    </row>
    <row r="2668" spans="1:20" x14ac:dyDescent="0.2">
      <c r="A2668">
        <v>4363</v>
      </c>
      <c r="C2668">
        <v>97855</v>
      </c>
      <c r="D2668">
        <v>27970</v>
      </c>
      <c r="E2668">
        <v>11</v>
      </c>
      <c r="F2668">
        <v>16</v>
      </c>
      <c r="G2668">
        <v>4</v>
      </c>
      <c r="H2668" t="s">
        <v>24</v>
      </c>
      <c r="I2668">
        <v>52</v>
      </c>
      <c r="J2668">
        <v>46</v>
      </c>
      <c r="K2668">
        <v>23</v>
      </c>
      <c r="L2668">
        <v>52</v>
      </c>
      <c r="M2668">
        <v>6.5</v>
      </c>
      <c r="O2668">
        <v>0.43</v>
      </c>
      <c r="P2668">
        <v>-0.12</v>
      </c>
      <c r="S2668" t="s">
        <v>959</v>
      </c>
      <c r="T2668" t="s">
        <v>10388</v>
      </c>
    </row>
    <row r="2669" spans="1:20" x14ac:dyDescent="0.2">
      <c r="A2669">
        <v>4365</v>
      </c>
      <c r="B2669" t="s">
        <v>960</v>
      </c>
      <c r="C2669">
        <v>97907</v>
      </c>
      <c r="D2669">
        <v>99525</v>
      </c>
      <c r="E2669">
        <v>11</v>
      </c>
      <c r="F2669">
        <v>15</v>
      </c>
      <c r="G2669">
        <v>51.9</v>
      </c>
      <c r="H2669" t="s">
        <v>24</v>
      </c>
      <c r="I2669">
        <v>13</v>
      </c>
      <c r="J2669">
        <v>18</v>
      </c>
      <c r="K2669">
        <v>27</v>
      </c>
      <c r="L2669">
        <v>13</v>
      </c>
      <c r="M2669">
        <v>5.32</v>
      </c>
      <c r="O2669">
        <v>1.2</v>
      </c>
      <c r="P2669">
        <v>1.0900000000000001</v>
      </c>
      <c r="S2669" t="s">
        <v>105</v>
      </c>
      <c r="T2669" t="s">
        <v>105</v>
      </c>
    </row>
    <row r="2670" spans="1:20" x14ac:dyDescent="0.2">
      <c r="A2670">
        <v>4366</v>
      </c>
      <c r="C2670">
        <v>97937</v>
      </c>
      <c r="D2670">
        <v>99527</v>
      </c>
      <c r="E2670">
        <v>11</v>
      </c>
      <c r="F2670">
        <v>15</v>
      </c>
      <c r="G2670">
        <v>57.8</v>
      </c>
      <c r="H2670" t="s">
        <v>24</v>
      </c>
      <c r="I2670">
        <v>12</v>
      </c>
      <c r="J2670">
        <v>50</v>
      </c>
      <c r="K2670">
        <v>41</v>
      </c>
      <c r="L2670">
        <v>12</v>
      </c>
      <c r="M2670">
        <v>6.67</v>
      </c>
      <c r="O2670">
        <v>0.27</v>
      </c>
      <c r="P2670">
        <v>7.0000000000000007E-2</v>
      </c>
      <c r="S2670" t="s">
        <v>961</v>
      </c>
      <c r="T2670" t="s">
        <v>961</v>
      </c>
    </row>
    <row r="2671" spans="1:20" x14ac:dyDescent="0.2">
      <c r="A2671">
        <v>4367</v>
      </c>
      <c r="C2671">
        <v>97989</v>
      </c>
      <c r="D2671">
        <v>43675</v>
      </c>
      <c r="E2671">
        <v>11</v>
      </c>
      <c r="F2671">
        <v>16</v>
      </c>
      <c r="G2671">
        <v>41.9</v>
      </c>
      <c r="H2671" t="s">
        <v>24</v>
      </c>
      <c r="I2671">
        <v>49</v>
      </c>
      <c r="J2671">
        <v>28</v>
      </c>
      <c r="K2671">
        <v>35</v>
      </c>
      <c r="L2671">
        <v>49</v>
      </c>
      <c r="M2671">
        <v>5.88</v>
      </c>
      <c r="O2671">
        <v>1.08</v>
      </c>
      <c r="R2671" t="s">
        <v>27</v>
      </c>
      <c r="S2671" t="s">
        <v>197</v>
      </c>
      <c r="T2671" t="s">
        <v>5915</v>
      </c>
    </row>
    <row r="2672" spans="1:20" x14ac:dyDescent="0.2">
      <c r="A2672">
        <v>4368</v>
      </c>
      <c r="B2672" t="s">
        <v>962</v>
      </c>
      <c r="C2672">
        <v>98058</v>
      </c>
      <c r="D2672">
        <v>138102</v>
      </c>
      <c r="E2672">
        <v>11</v>
      </c>
      <c r="F2672">
        <v>16</v>
      </c>
      <c r="G2672">
        <v>39.700000000000003</v>
      </c>
      <c r="H2672" t="s">
        <v>26</v>
      </c>
      <c r="I2672">
        <v>3</v>
      </c>
      <c r="J2672">
        <v>39</v>
      </c>
      <c r="K2672">
        <v>6</v>
      </c>
      <c r="L2672">
        <v>-3</v>
      </c>
      <c r="M2672">
        <v>4.47</v>
      </c>
      <c r="O2672">
        <v>0.21</v>
      </c>
      <c r="P2672">
        <v>0.14000000000000001</v>
      </c>
      <c r="Q2672">
        <v>0.11</v>
      </c>
      <c r="S2672" t="s">
        <v>695</v>
      </c>
      <c r="T2672" t="s">
        <v>695</v>
      </c>
    </row>
    <row r="2673" spans="1:20" x14ac:dyDescent="0.2">
      <c r="A2673">
        <v>4369</v>
      </c>
      <c r="C2673">
        <v>98088</v>
      </c>
      <c r="D2673">
        <v>138106</v>
      </c>
      <c r="E2673">
        <v>11</v>
      </c>
      <c r="F2673">
        <v>16</v>
      </c>
      <c r="G2673">
        <v>58.2</v>
      </c>
      <c r="H2673" t="s">
        <v>26</v>
      </c>
      <c r="I2673">
        <v>7</v>
      </c>
      <c r="J2673">
        <v>8</v>
      </c>
      <c r="K2673">
        <v>5</v>
      </c>
      <c r="L2673">
        <v>-7</v>
      </c>
      <c r="M2673">
        <v>6.14</v>
      </c>
      <c r="O2673">
        <v>0.2</v>
      </c>
      <c r="P2673">
        <v>0.15</v>
      </c>
      <c r="S2673" t="s">
        <v>964</v>
      </c>
      <c r="T2673" t="s">
        <v>10395</v>
      </c>
    </row>
    <row r="2674" spans="1:20" x14ac:dyDescent="0.2">
      <c r="A2674">
        <v>4371</v>
      </c>
      <c r="B2674" t="s">
        <v>965</v>
      </c>
      <c r="C2674">
        <v>98118</v>
      </c>
      <c r="D2674">
        <v>118764</v>
      </c>
      <c r="E2674">
        <v>11</v>
      </c>
      <c r="F2674">
        <v>17</v>
      </c>
      <c r="G2674">
        <v>17.399999999999999</v>
      </c>
      <c r="H2674" t="s">
        <v>24</v>
      </c>
      <c r="I2674">
        <v>2</v>
      </c>
      <c r="J2674">
        <v>0</v>
      </c>
      <c r="K2674">
        <v>38</v>
      </c>
      <c r="L2674">
        <v>2</v>
      </c>
      <c r="M2674">
        <v>5.18</v>
      </c>
      <c r="O2674">
        <v>1.52</v>
      </c>
      <c r="P2674">
        <v>1.84</v>
      </c>
      <c r="Q2674">
        <v>0.94</v>
      </c>
      <c r="S2674" t="s">
        <v>1695</v>
      </c>
      <c r="T2674" t="s">
        <v>53</v>
      </c>
    </row>
    <row r="2675" spans="1:20" x14ac:dyDescent="0.2">
      <c r="A2675">
        <v>4374</v>
      </c>
      <c r="B2675" t="s">
        <v>966</v>
      </c>
      <c r="C2675">
        <v>98230</v>
      </c>
      <c r="D2675">
        <v>62484</v>
      </c>
      <c r="E2675">
        <v>11</v>
      </c>
      <c r="F2675">
        <v>18</v>
      </c>
      <c r="G2675">
        <v>10.9</v>
      </c>
      <c r="H2675" t="s">
        <v>24</v>
      </c>
      <c r="I2675">
        <v>31</v>
      </c>
      <c r="J2675">
        <v>31</v>
      </c>
      <c r="K2675">
        <v>45</v>
      </c>
      <c r="L2675">
        <v>31</v>
      </c>
      <c r="M2675">
        <v>4.87</v>
      </c>
      <c r="N2675" t="s">
        <v>349</v>
      </c>
      <c r="S2675" t="s">
        <v>124</v>
      </c>
      <c r="T2675" t="s">
        <v>124</v>
      </c>
    </row>
    <row r="2676" spans="1:20" x14ac:dyDescent="0.2">
      <c r="A2676">
        <v>4375</v>
      </c>
      <c r="B2676" t="s">
        <v>966</v>
      </c>
      <c r="C2676">
        <v>98231</v>
      </c>
      <c r="D2676">
        <v>62484</v>
      </c>
      <c r="E2676">
        <v>11</v>
      </c>
      <c r="F2676">
        <v>18</v>
      </c>
      <c r="G2676">
        <v>11</v>
      </c>
      <c r="H2676" t="s">
        <v>24</v>
      </c>
      <c r="I2676">
        <v>31</v>
      </c>
      <c r="J2676">
        <v>31</v>
      </c>
      <c r="K2676">
        <v>45</v>
      </c>
      <c r="L2676">
        <v>31</v>
      </c>
      <c r="M2676">
        <v>4.41</v>
      </c>
      <c r="N2676" t="s">
        <v>349</v>
      </c>
      <c r="O2676">
        <v>0.59</v>
      </c>
      <c r="P2676">
        <v>0.04</v>
      </c>
      <c r="Q2676">
        <v>0.34</v>
      </c>
      <c r="S2676" t="s">
        <v>124</v>
      </c>
      <c r="T2676" t="s">
        <v>124</v>
      </c>
    </row>
    <row r="2677" spans="1:20" x14ac:dyDescent="0.2">
      <c r="A2677">
        <v>4377</v>
      </c>
      <c r="B2677" t="s">
        <v>967</v>
      </c>
      <c r="C2677">
        <v>98262</v>
      </c>
      <c r="D2677">
        <v>62486</v>
      </c>
      <c r="E2677">
        <v>11</v>
      </c>
      <c r="F2677">
        <v>18</v>
      </c>
      <c r="G2677">
        <v>28.7</v>
      </c>
      <c r="H2677" t="s">
        <v>24</v>
      </c>
      <c r="I2677">
        <v>33</v>
      </c>
      <c r="J2677">
        <v>5</v>
      </c>
      <c r="K2677">
        <v>39</v>
      </c>
      <c r="L2677">
        <v>33</v>
      </c>
      <c r="M2677">
        <v>3.48</v>
      </c>
      <c r="O2677">
        <v>1.4</v>
      </c>
      <c r="P2677">
        <v>1.55</v>
      </c>
      <c r="Q2677">
        <v>0.7</v>
      </c>
      <c r="S2677" t="s">
        <v>968</v>
      </c>
      <c r="T2677" t="s">
        <v>5995</v>
      </c>
    </row>
    <row r="2678" spans="1:20" x14ac:dyDescent="0.2">
      <c r="A2678">
        <v>4378</v>
      </c>
      <c r="C2678">
        <v>98280</v>
      </c>
      <c r="D2678">
        <v>99544</v>
      </c>
      <c r="E2678">
        <v>11</v>
      </c>
      <c r="F2678">
        <v>18</v>
      </c>
      <c r="G2678">
        <v>21</v>
      </c>
      <c r="H2678" t="s">
        <v>24</v>
      </c>
      <c r="I2678">
        <v>11</v>
      </c>
      <c r="J2678">
        <v>59</v>
      </c>
      <c r="K2678">
        <v>5</v>
      </c>
      <c r="L2678">
        <v>11</v>
      </c>
      <c r="M2678">
        <v>6.66</v>
      </c>
      <c r="O2678">
        <v>7.0000000000000007E-2</v>
      </c>
      <c r="P2678">
        <v>0.05</v>
      </c>
      <c r="S2678" t="s">
        <v>114</v>
      </c>
      <c r="T2678" t="s">
        <v>114</v>
      </c>
    </row>
    <row r="2679" spans="1:20" x14ac:dyDescent="0.2">
      <c r="A2679">
        <v>4380</v>
      </c>
      <c r="B2679" t="s">
        <v>969</v>
      </c>
      <c r="C2679">
        <v>98353</v>
      </c>
      <c r="D2679">
        <v>62491</v>
      </c>
      <c r="E2679">
        <v>11</v>
      </c>
      <c r="F2679">
        <v>19</v>
      </c>
      <c r="G2679">
        <v>7.9</v>
      </c>
      <c r="H2679" t="s">
        <v>24</v>
      </c>
      <c r="I2679">
        <v>38</v>
      </c>
      <c r="J2679">
        <v>11</v>
      </c>
      <c r="K2679">
        <v>8</v>
      </c>
      <c r="L2679">
        <v>38</v>
      </c>
      <c r="M2679">
        <v>4.78</v>
      </c>
      <c r="O2679">
        <v>0.12</v>
      </c>
      <c r="P2679">
        <v>0.03</v>
      </c>
      <c r="Q2679">
        <v>0.03</v>
      </c>
      <c r="S2679" t="s">
        <v>2255</v>
      </c>
      <c r="T2679" t="s">
        <v>2255</v>
      </c>
    </row>
    <row r="2680" spans="1:20" x14ac:dyDescent="0.2">
      <c r="A2680">
        <v>4381</v>
      </c>
      <c r="B2680" t="s">
        <v>970</v>
      </c>
      <c r="C2680">
        <v>98366</v>
      </c>
      <c r="D2680">
        <v>118778</v>
      </c>
      <c r="E2680">
        <v>11</v>
      </c>
      <c r="F2680">
        <v>18</v>
      </c>
      <c r="G2680">
        <v>55</v>
      </c>
      <c r="H2680" t="s">
        <v>24</v>
      </c>
      <c r="I2680">
        <v>1</v>
      </c>
      <c r="J2680">
        <v>39</v>
      </c>
      <c r="K2680">
        <v>2</v>
      </c>
      <c r="L2680">
        <v>1</v>
      </c>
      <c r="M2680">
        <v>5.91</v>
      </c>
      <c r="O2680">
        <v>1.04</v>
      </c>
      <c r="P2680">
        <v>0.87</v>
      </c>
      <c r="R2680" t="s">
        <v>27</v>
      </c>
      <c r="S2680" t="s">
        <v>197</v>
      </c>
      <c r="T2680" t="s">
        <v>5915</v>
      </c>
    </row>
    <row r="2681" spans="1:20" x14ac:dyDescent="0.2">
      <c r="A2681">
        <v>4382</v>
      </c>
      <c r="B2681" t="s">
        <v>971</v>
      </c>
      <c r="C2681">
        <v>98430</v>
      </c>
      <c r="D2681">
        <v>156605</v>
      </c>
      <c r="E2681">
        <v>11</v>
      </c>
      <c r="F2681">
        <v>19</v>
      </c>
      <c r="G2681">
        <v>20.5</v>
      </c>
      <c r="H2681" t="s">
        <v>26</v>
      </c>
      <c r="I2681">
        <v>14</v>
      </c>
      <c r="J2681">
        <v>46</v>
      </c>
      <c r="K2681">
        <v>43</v>
      </c>
      <c r="L2681">
        <v>-14</v>
      </c>
      <c r="M2681">
        <v>3.56</v>
      </c>
      <c r="O2681">
        <v>1.1200000000000001</v>
      </c>
      <c r="P2681">
        <v>0.97</v>
      </c>
      <c r="Q2681">
        <v>0.6</v>
      </c>
      <c r="S2681" t="s">
        <v>547</v>
      </c>
      <c r="T2681" t="s">
        <v>71</v>
      </c>
    </row>
    <row r="2682" spans="1:20" x14ac:dyDescent="0.2">
      <c r="A2682">
        <v>4383</v>
      </c>
      <c r="C2682">
        <v>98499</v>
      </c>
      <c r="D2682">
        <v>15478</v>
      </c>
      <c r="E2682">
        <v>11</v>
      </c>
      <c r="F2682">
        <v>20</v>
      </c>
      <c r="G2682">
        <v>53.8</v>
      </c>
      <c r="H2682" t="s">
        <v>24</v>
      </c>
      <c r="I2682">
        <v>67</v>
      </c>
      <c r="J2682">
        <v>6</v>
      </c>
      <c r="K2682">
        <v>2</v>
      </c>
      <c r="L2682">
        <v>67</v>
      </c>
      <c r="M2682">
        <v>6.21</v>
      </c>
      <c r="O2682">
        <v>1.01</v>
      </c>
      <c r="S2682" t="s">
        <v>51</v>
      </c>
      <c r="T2682" t="s">
        <v>51</v>
      </c>
    </row>
    <row r="2683" spans="1:20" x14ac:dyDescent="0.2">
      <c r="A2683">
        <v>4386</v>
      </c>
      <c r="B2683" t="s">
        <v>973</v>
      </c>
      <c r="C2683">
        <v>98664</v>
      </c>
      <c r="D2683">
        <v>118804</v>
      </c>
      <c r="E2683">
        <v>11</v>
      </c>
      <c r="F2683">
        <v>21</v>
      </c>
      <c r="G2683">
        <v>8.1999999999999993</v>
      </c>
      <c r="H2683" t="s">
        <v>24</v>
      </c>
      <c r="I2683">
        <v>6</v>
      </c>
      <c r="J2683">
        <v>1</v>
      </c>
      <c r="K2683">
        <v>46</v>
      </c>
      <c r="L2683">
        <v>6</v>
      </c>
      <c r="M2683">
        <v>4.05</v>
      </c>
      <c r="O2683">
        <v>-0.06</v>
      </c>
      <c r="P2683">
        <v>-0.12</v>
      </c>
      <c r="Q2683">
        <v>-7.0000000000000007E-2</v>
      </c>
      <c r="S2683" t="s">
        <v>974</v>
      </c>
      <c r="T2683" t="s">
        <v>191</v>
      </c>
    </row>
    <row r="2684" spans="1:20" x14ac:dyDescent="0.2">
      <c r="A2684">
        <v>4388</v>
      </c>
      <c r="C2684">
        <v>98673</v>
      </c>
      <c r="D2684">
        <v>27999</v>
      </c>
      <c r="E2684">
        <v>11</v>
      </c>
      <c r="F2684">
        <v>21</v>
      </c>
      <c r="G2684">
        <v>49.3</v>
      </c>
      <c r="H2684" t="s">
        <v>24</v>
      </c>
      <c r="I2684">
        <v>57</v>
      </c>
      <c r="J2684">
        <v>4</v>
      </c>
      <c r="K2684">
        <v>30</v>
      </c>
      <c r="L2684">
        <v>57</v>
      </c>
      <c r="M2684">
        <v>6.43</v>
      </c>
      <c r="O2684">
        <v>0.15</v>
      </c>
      <c r="P2684">
        <v>0.09</v>
      </c>
      <c r="S2684" t="s">
        <v>2584</v>
      </c>
      <c r="T2684" t="s">
        <v>2584</v>
      </c>
    </row>
    <row r="2685" spans="1:20" x14ac:dyDescent="0.2">
      <c r="A2685">
        <v>4391</v>
      </c>
      <c r="C2685">
        <v>98772</v>
      </c>
      <c r="D2685">
        <v>15486</v>
      </c>
      <c r="E2685">
        <v>11</v>
      </c>
      <c r="F2685">
        <v>22</v>
      </c>
      <c r="G2685">
        <v>51.3</v>
      </c>
      <c r="H2685" t="s">
        <v>24</v>
      </c>
      <c r="I2685">
        <v>64</v>
      </c>
      <c r="J2685">
        <v>19</v>
      </c>
      <c r="K2685">
        <v>50</v>
      </c>
      <c r="L2685">
        <v>64</v>
      </c>
      <c r="M2685">
        <v>6.02</v>
      </c>
      <c r="O2685">
        <v>0.09</v>
      </c>
      <c r="P2685">
        <v>0.09</v>
      </c>
      <c r="S2685" t="s">
        <v>977</v>
      </c>
      <c r="T2685" t="s">
        <v>977</v>
      </c>
    </row>
    <row r="2686" spans="1:20" x14ac:dyDescent="0.2">
      <c r="A2686">
        <v>4392</v>
      </c>
      <c r="B2686" t="s">
        <v>978</v>
      </c>
      <c r="C2686">
        <v>98839</v>
      </c>
      <c r="D2686">
        <v>43719</v>
      </c>
      <c r="E2686">
        <v>11</v>
      </c>
      <c r="F2686">
        <v>22</v>
      </c>
      <c r="G2686">
        <v>49.6</v>
      </c>
      <c r="H2686" t="s">
        <v>24</v>
      </c>
      <c r="I2686">
        <v>43</v>
      </c>
      <c r="J2686">
        <v>28</v>
      </c>
      <c r="K2686">
        <v>58</v>
      </c>
      <c r="L2686">
        <v>43</v>
      </c>
      <c r="M2686">
        <v>4.99</v>
      </c>
      <c r="O2686">
        <v>0.99</v>
      </c>
      <c r="P2686">
        <v>0.8</v>
      </c>
      <c r="Q2686">
        <v>0.46</v>
      </c>
      <c r="S2686" t="s">
        <v>979</v>
      </c>
      <c r="T2686" t="s">
        <v>9432</v>
      </c>
    </row>
    <row r="2687" spans="1:20" x14ac:dyDescent="0.2">
      <c r="A2687">
        <v>4394</v>
      </c>
      <c r="C2687">
        <v>98960</v>
      </c>
      <c r="D2687">
        <v>118825</v>
      </c>
      <c r="E2687">
        <v>11</v>
      </c>
      <c r="F2687">
        <v>23</v>
      </c>
      <c r="G2687">
        <v>18</v>
      </c>
      <c r="H2687" t="s">
        <v>24</v>
      </c>
      <c r="I2687">
        <v>0</v>
      </c>
      <c r="J2687">
        <v>7</v>
      </c>
      <c r="K2687">
        <v>54</v>
      </c>
      <c r="L2687">
        <v>0</v>
      </c>
      <c r="M2687">
        <v>6.05</v>
      </c>
      <c r="O2687">
        <v>1.46</v>
      </c>
      <c r="P2687">
        <v>1.78</v>
      </c>
      <c r="S2687" t="s">
        <v>133</v>
      </c>
      <c r="T2687" t="s">
        <v>133</v>
      </c>
    </row>
    <row r="2688" spans="1:20" x14ac:dyDescent="0.2">
      <c r="A2688">
        <v>4399</v>
      </c>
      <c r="B2688" t="s">
        <v>982</v>
      </c>
      <c r="C2688">
        <v>99028</v>
      </c>
      <c r="D2688">
        <v>99587</v>
      </c>
      <c r="E2688">
        <v>11</v>
      </c>
      <c r="F2688">
        <v>23</v>
      </c>
      <c r="G2688">
        <v>55.5</v>
      </c>
      <c r="H2688" t="s">
        <v>24</v>
      </c>
      <c r="I2688">
        <v>10</v>
      </c>
      <c r="J2688">
        <v>31</v>
      </c>
      <c r="K2688">
        <v>45</v>
      </c>
      <c r="L2688">
        <v>10</v>
      </c>
      <c r="M2688">
        <v>3.94</v>
      </c>
      <c r="O2688">
        <v>0.41</v>
      </c>
      <c r="P2688">
        <v>7.0000000000000007E-2</v>
      </c>
      <c r="Q2688">
        <v>0.21</v>
      </c>
      <c r="S2688" t="s">
        <v>2836</v>
      </c>
      <c r="T2688" t="s">
        <v>2836</v>
      </c>
    </row>
    <row r="2689" spans="1:20" x14ac:dyDescent="0.2">
      <c r="A2689">
        <v>4400</v>
      </c>
      <c r="B2689" t="s">
        <v>983</v>
      </c>
      <c r="C2689">
        <v>99055</v>
      </c>
      <c r="D2689">
        <v>118831</v>
      </c>
      <c r="E2689">
        <v>11</v>
      </c>
      <c r="F2689">
        <v>24</v>
      </c>
      <c r="G2689">
        <v>2.2999999999999998</v>
      </c>
      <c r="H2689" t="s">
        <v>24</v>
      </c>
      <c r="I2689">
        <v>1</v>
      </c>
      <c r="J2689">
        <v>24</v>
      </c>
      <c r="K2689">
        <v>28</v>
      </c>
      <c r="L2689">
        <v>1</v>
      </c>
      <c r="M2689">
        <v>5.39</v>
      </c>
      <c r="O2689">
        <v>0.94</v>
      </c>
      <c r="P2689">
        <v>0.66</v>
      </c>
      <c r="S2689" t="s">
        <v>984</v>
      </c>
      <c r="T2689" t="s">
        <v>71</v>
      </c>
    </row>
    <row r="2690" spans="1:20" x14ac:dyDescent="0.2">
      <c r="A2690">
        <v>4402</v>
      </c>
      <c r="B2690" t="s">
        <v>985</v>
      </c>
      <c r="C2690">
        <v>99167</v>
      </c>
      <c r="D2690">
        <v>156658</v>
      </c>
      <c r="E2690">
        <v>11</v>
      </c>
      <c r="F2690">
        <v>24</v>
      </c>
      <c r="G2690">
        <v>36.6</v>
      </c>
      <c r="H2690" t="s">
        <v>26</v>
      </c>
      <c r="I2690">
        <v>10</v>
      </c>
      <c r="J2690">
        <v>51</v>
      </c>
      <c r="K2690">
        <v>34</v>
      </c>
      <c r="L2690">
        <v>-10</v>
      </c>
      <c r="M2690">
        <v>4.83</v>
      </c>
      <c r="O2690">
        <v>1.56</v>
      </c>
      <c r="P2690">
        <v>1.96</v>
      </c>
      <c r="Q2690">
        <v>0.94</v>
      </c>
      <c r="S2690" t="s">
        <v>77</v>
      </c>
      <c r="T2690" t="s">
        <v>77</v>
      </c>
    </row>
    <row r="2691" spans="1:20" x14ac:dyDescent="0.2">
      <c r="A2691">
        <v>4404</v>
      </c>
      <c r="C2691">
        <v>99196</v>
      </c>
      <c r="D2691">
        <v>99598</v>
      </c>
      <c r="E2691">
        <v>11</v>
      </c>
      <c r="F2691">
        <v>24</v>
      </c>
      <c r="G2691">
        <v>58.9</v>
      </c>
      <c r="H2691" t="s">
        <v>24</v>
      </c>
      <c r="I2691">
        <v>11</v>
      </c>
      <c r="J2691">
        <v>25</v>
      </c>
      <c r="K2691">
        <v>49</v>
      </c>
      <c r="L2691">
        <v>11</v>
      </c>
      <c r="M2691">
        <v>5.8</v>
      </c>
      <c r="O2691">
        <v>1.38</v>
      </c>
      <c r="P2691">
        <v>1.58</v>
      </c>
      <c r="Q2691">
        <v>0.54</v>
      </c>
      <c r="S2691" t="s">
        <v>172</v>
      </c>
      <c r="T2691" t="s">
        <v>172</v>
      </c>
    </row>
    <row r="2692" spans="1:20" x14ac:dyDescent="0.2">
      <c r="A2692">
        <v>4407</v>
      </c>
      <c r="C2692">
        <v>99283</v>
      </c>
      <c r="D2692">
        <v>28017</v>
      </c>
      <c r="E2692">
        <v>11</v>
      </c>
      <c r="F2692">
        <v>25</v>
      </c>
      <c r="G2692">
        <v>57.1</v>
      </c>
      <c r="H2692" t="s">
        <v>24</v>
      </c>
      <c r="I2692">
        <v>55</v>
      </c>
      <c r="J2692">
        <v>51</v>
      </c>
      <c r="K2692">
        <v>2</v>
      </c>
      <c r="L2692">
        <v>55</v>
      </c>
      <c r="M2692">
        <v>5.75</v>
      </c>
      <c r="S2692" t="s">
        <v>54</v>
      </c>
      <c r="T2692" t="s">
        <v>54</v>
      </c>
    </row>
    <row r="2693" spans="1:20" x14ac:dyDescent="0.2">
      <c r="A2693">
        <v>4408</v>
      </c>
      <c r="B2693" t="s">
        <v>987</v>
      </c>
      <c r="C2693">
        <v>99285</v>
      </c>
      <c r="D2693">
        <v>99601</v>
      </c>
      <c r="E2693">
        <v>11</v>
      </c>
      <c r="F2693">
        <v>25</v>
      </c>
      <c r="G2693">
        <v>36.4</v>
      </c>
      <c r="H2693" t="s">
        <v>24</v>
      </c>
      <c r="I2693">
        <v>16</v>
      </c>
      <c r="J2693">
        <v>27</v>
      </c>
      <c r="K2693">
        <v>23</v>
      </c>
      <c r="L2693">
        <v>16</v>
      </c>
      <c r="M2693">
        <v>5.57</v>
      </c>
      <c r="O2693">
        <v>0.36</v>
      </c>
      <c r="P2693">
        <v>0.02</v>
      </c>
      <c r="S2693" t="s">
        <v>63</v>
      </c>
      <c r="T2693" t="s">
        <v>63</v>
      </c>
    </row>
    <row r="2694" spans="1:20" x14ac:dyDescent="0.2">
      <c r="A2694">
        <v>4410</v>
      </c>
      <c r="B2694" t="s">
        <v>988</v>
      </c>
      <c r="C2694">
        <v>99329</v>
      </c>
      <c r="D2694">
        <v>118851</v>
      </c>
      <c r="E2694">
        <v>11</v>
      </c>
      <c r="F2694">
        <v>25</v>
      </c>
      <c r="G2694">
        <v>50</v>
      </c>
      <c r="H2694" t="s">
        <v>24</v>
      </c>
      <c r="I2694">
        <v>3</v>
      </c>
      <c r="J2694">
        <v>51</v>
      </c>
      <c r="K2694">
        <v>36</v>
      </c>
      <c r="L2694">
        <v>3</v>
      </c>
      <c r="M2694">
        <v>6.37</v>
      </c>
      <c r="O2694">
        <v>0.33</v>
      </c>
      <c r="P2694">
        <v>0.05</v>
      </c>
      <c r="S2694" t="s">
        <v>2896</v>
      </c>
      <c r="T2694" t="s">
        <v>2896</v>
      </c>
    </row>
    <row r="2695" spans="1:20" x14ac:dyDescent="0.2">
      <c r="A2695">
        <v>4412</v>
      </c>
      <c r="C2695">
        <v>99373</v>
      </c>
      <c r="D2695">
        <v>62551</v>
      </c>
      <c r="E2695">
        <v>11</v>
      </c>
      <c r="F2695">
        <v>26</v>
      </c>
      <c r="G2695">
        <v>25.5</v>
      </c>
      <c r="H2695" t="s">
        <v>24</v>
      </c>
      <c r="I2695">
        <v>33</v>
      </c>
      <c r="J2695">
        <v>27</v>
      </c>
      <c r="K2695">
        <v>2</v>
      </c>
      <c r="L2695">
        <v>33</v>
      </c>
      <c r="M2695">
        <v>6.32</v>
      </c>
      <c r="O2695">
        <v>0.43</v>
      </c>
      <c r="P2695">
        <v>0</v>
      </c>
      <c r="S2695" t="s">
        <v>75</v>
      </c>
      <c r="T2695" t="s">
        <v>75</v>
      </c>
    </row>
    <row r="2696" spans="1:20" x14ac:dyDescent="0.2">
      <c r="A2696">
        <v>4414</v>
      </c>
      <c r="B2696" t="s">
        <v>989</v>
      </c>
      <c r="C2696">
        <v>99491</v>
      </c>
      <c r="D2696">
        <v>118864</v>
      </c>
      <c r="E2696">
        <v>11</v>
      </c>
      <c r="F2696">
        <v>26</v>
      </c>
      <c r="G2696">
        <v>45.3</v>
      </c>
      <c r="H2696" t="s">
        <v>24</v>
      </c>
      <c r="I2696">
        <v>3</v>
      </c>
      <c r="J2696">
        <v>0</v>
      </c>
      <c r="K2696">
        <v>47</v>
      </c>
      <c r="L2696">
        <v>3</v>
      </c>
      <c r="M2696">
        <v>6.5</v>
      </c>
      <c r="O2696">
        <v>0.79</v>
      </c>
      <c r="P2696">
        <v>0.49</v>
      </c>
      <c r="Q2696">
        <v>0.36</v>
      </c>
      <c r="S2696" t="s">
        <v>72</v>
      </c>
      <c r="T2696" t="s">
        <v>72</v>
      </c>
    </row>
    <row r="2697" spans="1:20" x14ac:dyDescent="0.2">
      <c r="A2697">
        <v>4416</v>
      </c>
      <c r="B2697" t="s">
        <v>990</v>
      </c>
      <c r="C2697">
        <v>99564</v>
      </c>
      <c r="D2697">
        <v>156685</v>
      </c>
      <c r="E2697">
        <v>11</v>
      </c>
      <c r="F2697">
        <v>27</v>
      </c>
      <c r="G2697">
        <v>9.5</v>
      </c>
      <c r="H2697" t="s">
        <v>26</v>
      </c>
      <c r="I2697">
        <v>12</v>
      </c>
      <c r="J2697">
        <v>21</v>
      </c>
      <c r="K2697">
        <v>24</v>
      </c>
      <c r="L2697">
        <v>-12</v>
      </c>
      <c r="M2697">
        <v>5.94</v>
      </c>
      <c r="O2697">
        <v>0.49</v>
      </c>
      <c r="P2697">
        <v>0.03</v>
      </c>
      <c r="S2697" t="s">
        <v>991</v>
      </c>
      <c r="T2697" t="s">
        <v>297</v>
      </c>
    </row>
    <row r="2698" spans="1:20" x14ac:dyDescent="0.2">
      <c r="A2698">
        <v>4418</v>
      </c>
      <c r="B2698" t="s">
        <v>993</v>
      </c>
      <c r="C2698">
        <v>99648</v>
      </c>
      <c r="D2698">
        <v>118875</v>
      </c>
      <c r="E2698">
        <v>11</v>
      </c>
      <c r="F2698">
        <v>27</v>
      </c>
      <c r="G2698">
        <v>56.2</v>
      </c>
      <c r="H2698" t="s">
        <v>24</v>
      </c>
      <c r="I2698">
        <v>2</v>
      </c>
      <c r="J2698">
        <v>51</v>
      </c>
      <c r="K2698">
        <v>22</v>
      </c>
      <c r="L2698">
        <v>2</v>
      </c>
      <c r="M2698">
        <v>4.95</v>
      </c>
      <c r="O2698">
        <v>1</v>
      </c>
      <c r="P2698">
        <v>0.79</v>
      </c>
      <c r="Q2698">
        <v>0.5</v>
      </c>
      <c r="S2698" t="s">
        <v>994</v>
      </c>
      <c r="T2698" t="s">
        <v>9432</v>
      </c>
    </row>
    <row r="2699" spans="1:20" x14ac:dyDescent="0.2">
      <c r="A2699">
        <v>4419</v>
      </c>
      <c r="C2699">
        <v>99651</v>
      </c>
      <c r="D2699">
        <v>138216</v>
      </c>
      <c r="E2699">
        <v>11</v>
      </c>
      <c r="F2699">
        <v>27</v>
      </c>
      <c r="G2699">
        <v>53.7</v>
      </c>
      <c r="H2699" t="s">
        <v>26</v>
      </c>
      <c r="I2699">
        <v>1</v>
      </c>
      <c r="J2699">
        <v>42</v>
      </c>
      <c r="K2699">
        <v>0</v>
      </c>
      <c r="L2699">
        <v>-1</v>
      </c>
      <c r="M2699">
        <v>6.25</v>
      </c>
      <c r="O2699">
        <v>1.04</v>
      </c>
      <c r="P2699">
        <v>0.73</v>
      </c>
      <c r="R2699" t="s">
        <v>27</v>
      </c>
      <c r="S2699" t="s">
        <v>365</v>
      </c>
      <c r="T2699" t="s">
        <v>5818</v>
      </c>
    </row>
    <row r="2700" spans="1:20" x14ac:dyDescent="0.2">
      <c r="A2700">
        <v>4421</v>
      </c>
      <c r="C2700">
        <v>99747</v>
      </c>
      <c r="D2700">
        <v>15520</v>
      </c>
      <c r="E2700">
        <v>11</v>
      </c>
      <c r="F2700">
        <v>29</v>
      </c>
      <c r="G2700">
        <v>4.5999999999999996</v>
      </c>
      <c r="H2700" t="s">
        <v>24</v>
      </c>
      <c r="I2700">
        <v>61</v>
      </c>
      <c r="J2700">
        <v>46</v>
      </c>
      <c r="K2700">
        <v>42</v>
      </c>
      <c r="L2700">
        <v>61</v>
      </c>
      <c r="M2700">
        <v>5.83</v>
      </c>
      <c r="O2700">
        <v>0.36</v>
      </c>
      <c r="P2700">
        <v>-0.05</v>
      </c>
      <c r="S2700" t="s">
        <v>996</v>
      </c>
      <c r="T2700" t="s">
        <v>10447</v>
      </c>
    </row>
    <row r="2701" spans="1:20" x14ac:dyDescent="0.2">
      <c r="A2701">
        <v>4422</v>
      </c>
      <c r="B2701" t="s">
        <v>997</v>
      </c>
      <c r="C2701">
        <v>99787</v>
      </c>
      <c r="D2701">
        <v>62572</v>
      </c>
      <c r="E2701">
        <v>11</v>
      </c>
      <c r="F2701">
        <v>29</v>
      </c>
      <c r="G2701">
        <v>4.2</v>
      </c>
      <c r="H2701" t="s">
        <v>24</v>
      </c>
      <c r="I2701">
        <v>39</v>
      </c>
      <c r="J2701">
        <v>20</v>
      </c>
      <c r="K2701">
        <v>13</v>
      </c>
      <c r="L2701">
        <v>39</v>
      </c>
      <c r="M2701">
        <v>5.31</v>
      </c>
      <c r="O2701">
        <v>0.01</v>
      </c>
      <c r="P2701">
        <v>0.01</v>
      </c>
      <c r="S2701" t="s">
        <v>114</v>
      </c>
      <c r="T2701" t="s">
        <v>114</v>
      </c>
    </row>
    <row r="2702" spans="1:20" x14ac:dyDescent="0.2">
      <c r="A2702">
        <v>4424</v>
      </c>
      <c r="C2702">
        <v>99859</v>
      </c>
      <c r="D2702">
        <v>28035</v>
      </c>
      <c r="E2702">
        <v>11</v>
      </c>
      <c r="F2702">
        <v>29</v>
      </c>
      <c r="G2702">
        <v>43.5</v>
      </c>
      <c r="H2702" t="s">
        <v>24</v>
      </c>
      <c r="I2702">
        <v>56</v>
      </c>
      <c r="J2702">
        <v>44</v>
      </c>
      <c r="K2702">
        <v>15</v>
      </c>
      <c r="L2702">
        <v>56</v>
      </c>
      <c r="M2702">
        <v>6.28</v>
      </c>
      <c r="O2702">
        <v>0.15</v>
      </c>
      <c r="P2702">
        <v>0.11</v>
      </c>
      <c r="Q2702">
        <v>0.04</v>
      </c>
      <c r="S2702" t="s">
        <v>2448</v>
      </c>
      <c r="T2702" t="s">
        <v>2448</v>
      </c>
    </row>
    <row r="2703" spans="1:20" x14ac:dyDescent="0.2">
      <c r="A2703">
        <v>4426</v>
      </c>
      <c r="B2703" t="s">
        <v>998</v>
      </c>
      <c r="C2703">
        <v>99902</v>
      </c>
      <c r="D2703">
        <v>99629</v>
      </c>
      <c r="E2703">
        <v>11</v>
      </c>
      <c r="F2703">
        <v>29</v>
      </c>
      <c r="G2703">
        <v>41.9</v>
      </c>
      <c r="H2703" t="s">
        <v>24</v>
      </c>
      <c r="I2703">
        <v>15</v>
      </c>
      <c r="J2703">
        <v>24</v>
      </c>
      <c r="K2703">
        <v>48</v>
      </c>
      <c r="L2703">
        <v>15</v>
      </c>
      <c r="M2703">
        <v>5.74</v>
      </c>
      <c r="O2703">
        <v>1.32</v>
      </c>
      <c r="R2703" t="s">
        <v>27</v>
      </c>
      <c r="S2703" t="s">
        <v>80</v>
      </c>
      <c r="T2703" t="s">
        <v>3264</v>
      </c>
    </row>
    <row r="2704" spans="1:20" x14ac:dyDescent="0.2">
      <c r="A2704">
        <v>4427</v>
      </c>
      <c r="C2704">
        <v>99913</v>
      </c>
      <c r="D2704">
        <v>28038</v>
      </c>
      <c r="E2704">
        <v>11</v>
      </c>
      <c r="F2704">
        <v>30</v>
      </c>
      <c r="G2704">
        <v>12.9</v>
      </c>
      <c r="H2704" t="s">
        <v>24</v>
      </c>
      <c r="I2704">
        <v>54</v>
      </c>
      <c r="J2704">
        <v>21</v>
      </c>
      <c r="K2704">
        <v>42</v>
      </c>
      <c r="L2704">
        <v>54</v>
      </c>
      <c r="M2704">
        <v>6.41</v>
      </c>
      <c r="N2704" t="s">
        <v>103</v>
      </c>
      <c r="S2704" t="s">
        <v>54</v>
      </c>
      <c r="T2704" t="s">
        <v>54</v>
      </c>
    </row>
    <row r="2705" spans="1:20" x14ac:dyDescent="0.2">
      <c r="A2705">
        <v>4429</v>
      </c>
      <c r="C2705">
        <v>99945</v>
      </c>
      <c r="D2705">
        <v>1884</v>
      </c>
      <c r="E2705">
        <v>11</v>
      </c>
      <c r="F2705">
        <v>31</v>
      </c>
      <c r="G2705">
        <v>50.4</v>
      </c>
      <c r="H2705" t="s">
        <v>24</v>
      </c>
      <c r="I2705">
        <v>81</v>
      </c>
      <c r="J2705">
        <v>7</v>
      </c>
      <c r="K2705">
        <v>38</v>
      </c>
      <c r="L2705">
        <v>81</v>
      </c>
      <c r="M2705">
        <v>6.15</v>
      </c>
      <c r="O2705">
        <v>0.24</v>
      </c>
      <c r="P2705">
        <v>0.12</v>
      </c>
      <c r="S2705" t="s">
        <v>2723</v>
      </c>
      <c r="T2705" t="s">
        <v>2723</v>
      </c>
    </row>
    <row r="2706" spans="1:20" x14ac:dyDescent="0.2">
      <c r="A2706">
        <v>4430</v>
      </c>
      <c r="C2706">
        <v>99967</v>
      </c>
      <c r="D2706">
        <v>43784</v>
      </c>
      <c r="E2706">
        <v>11</v>
      </c>
      <c r="F2706">
        <v>30</v>
      </c>
      <c r="G2706">
        <v>25</v>
      </c>
      <c r="H2706" t="s">
        <v>24</v>
      </c>
      <c r="I2706">
        <v>46</v>
      </c>
      <c r="J2706">
        <v>39</v>
      </c>
      <c r="K2706">
        <v>27</v>
      </c>
      <c r="L2706">
        <v>46</v>
      </c>
      <c r="M2706">
        <v>6.35</v>
      </c>
      <c r="O2706">
        <v>1.27</v>
      </c>
      <c r="P2706">
        <v>1.19</v>
      </c>
      <c r="S2706" t="s">
        <v>1000</v>
      </c>
      <c r="T2706" t="s">
        <v>125</v>
      </c>
    </row>
    <row r="2707" spans="1:20" x14ac:dyDescent="0.2">
      <c r="A2707">
        <v>4431</v>
      </c>
      <c r="B2707" t="s">
        <v>1001</v>
      </c>
      <c r="C2707">
        <v>99984</v>
      </c>
      <c r="D2707">
        <v>43787</v>
      </c>
      <c r="E2707">
        <v>11</v>
      </c>
      <c r="F2707">
        <v>30</v>
      </c>
      <c r="G2707">
        <v>31.1</v>
      </c>
      <c r="H2707" t="s">
        <v>24</v>
      </c>
      <c r="I2707">
        <v>43</v>
      </c>
      <c r="J2707">
        <v>10</v>
      </c>
      <c r="K2707">
        <v>24</v>
      </c>
      <c r="L2707">
        <v>43</v>
      </c>
      <c r="M2707">
        <v>5.94</v>
      </c>
      <c r="O2707">
        <v>0.49</v>
      </c>
      <c r="P2707">
        <v>-0.01</v>
      </c>
      <c r="S2707" t="s">
        <v>79</v>
      </c>
      <c r="T2707" t="s">
        <v>79</v>
      </c>
    </row>
    <row r="2708" spans="1:20" x14ac:dyDescent="0.2">
      <c r="A2708">
        <v>4432</v>
      </c>
      <c r="B2708" t="s">
        <v>1002</v>
      </c>
      <c r="C2708">
        <v>99998</v>
      </c>
      <c r="D2708">
        <v>138238</v>
      </c>
      <c r="E2708">
        <v>11</v>
      </c>
      <c r="F2708">
        <v>30</v>
      </c>
      <c r="G2708">
        <v>18.899999999999999</v>
      </c>
      <c r="H2708" t="s">
        <v>26</v>
      </c>
      <c r="I2708">
        <v>3</v>
      </c>
      <c r="J2708">
        <v>0</v>
      </c>
      <c r="K2708">
        <v>13</v>
      </c>
      <c r="L2708">
        <v>-3</v>
      </c>
      <c r="M2708">
        <v>4.7699999999999996</v>
      </c>
      <c r="O2708">
        <v>1.54</v>
      </c>
      <c r="P2708">
        <v>1.83</v>
      </c>
      <c r="Q2708">
        <v>0.84</v>
      </c>
      <c r="S2708" t="s">
        <v>1003</v>
      </c>
      <c r="T2708" t="s">
        <v>6187</v>
      </c>
    </row>
    <row r="2709" spans="1:20" x14ac:dyDescent="0.2">
      <c r="A2709">
        <v>4433</v>
      </c>
      <c r="B2709" t="s">
        <v>1004</v>
      </c>
      <c r="C2709">
        <v>100006</v>
      </c>
      <c r="D2709">
        <v>99637</v>
      </c>
      <c r="E2709">
        <v>11</v>
      </c>
      <c r="F2709">
        <v>30</v>
      </c>
      <c r="G2709">
        <v>29</v>
      </c>
      <c r="H2709" t="s">
        <v>24</v>
      </c>
      <c r="I2709">
        <v>18</v>
      </c>
      <c r="J2709">
        <v>24</v>
      </c>
      <c r="K2709">
        <v>35</v>
      </c>
      <c r="L2709">
        <v>18</v>
      </c>
      <c r="M2709">
        <v>5.52</v>
      </c>
      <c r="O2709">
        <v>1.05</v>
      </c>
      <c r="P2709">
        <v>0.82</v>
      </c>
      <c r="Q2709">
        <v>0.37</v>
      </c>
      <c r="S2709" t="s">
        <v>54</v>
      </c>
      <c r="T2709" t="s">
        <v>54</v>
      </c>
    </row>
    <row r="2710" spans="1:20" x14ac:dyDescent="0.2">
      <c r="A2710">
        <v>4434</v>
      </c>
      <c r="B2710" t="s">
        <v>1005</v>
      </c>
      <c r="C2710">
        <v>100029</v>
      </c>
      <c r="D2710">
        <v>15532</v>
      </c>
      <c r="E2710">
        <v>11</v>
      </c>
      <c r="F2710">
        <v>31</v>
      </c>
      <c r="G2710">
        <v>24.2</v>
      </c>
      <c r="H2710" t="s">
        <v>24</v>
      </c>
      <c r="I2710">
        <v>69</v>
      </c>
      <c r="J2710">
        <v>19</v>
      </c>
      <c r="K2710">
        <v>52</v>
      </c>
      <c r="L2710">
        <v>69</v>
      </c>
      <c r="M2710">
        <v>3.84</v>
      </c>
      <c r="O2710">
        <v>1.62</v>
      </c>
      <c r="P2710">
        <v>1.97</v>
      </c>
      <c r="Q2710">
        <v>0.99</v>
      </c>
      <c r="S2710" t="s">
        <v>1006</v>
      </c>
      <c r="T2710" t="s">
        <v>53</v>
      </c>
    </row>
    <row r="2711" spans="1:20" x14ac:dyDescent="0.2">
      <c r="A2711">
        <v>4435</v>
      </c>
      <c r="C2711">
        <v>100030</v>
      </c>
      <c r="D2711">
        <v>43790</v>
      </c>
      <c r="E2711">
        <v>11</v>
      </c>
      <c r="F2711">
        <v>30</v>
      </c>
      <c r="G2711">
        <v>52.9</v>
      </c>
      <c r="H2711" t="s">
        <v>24</v>
      </c>
      <c r="I2711">
        <v>47</v>
      </c>
      <c r="J2711">
        <v>55</v>
      </c>
      <c r="K2711">
        <v>45</v>
      </c>
      <c r="L2711">
        <v>47</v>
      </c>
      <c r="M2711">
        <v>6.42</v>
      </c>
      <c r="O2711">
        <v>0.88</v>
      </c>
      <c r="P2711">
        <v>0.54</v>
      </c>
      <c r="S2711" t="s">
        <v>3027</v>
      </c>
      <c r="T2711" t="s">
        <v>3027</v>
      </c>
    </row>
    <row r="2712" spans="1:20" x14ac:dyDescent="0.2">
      <c r="A2712">
        <v>4436</v>
      </c>
      <c r="C2712">
        <v>100055</v>
      </c>
      <c r="D2712">
        <v>43793</v>
      </c>
      <c r="E2712">
        <v>11</v>
      </c>
      <c r="F2712">
        <v>31</v>
      </c>
      <c r="G2712">
        <v>10.199999999999999</v>
      </c>
      <c r="H2712" t="s">
        <v>24</v>
      </c>
      <c r="I2712">
        <v>48</v>
      </c>
      <c r="J2712">
        <v>47</v>
      </c>
      <c r="K2712">
        <v>21</v>
      </c>
      <c r="L2712">
        <v>48</v>
      </c>
      <c r="M2712">
        <v>6.56</v>
      </c>
      <c r="O2712">
        <v>0.93</v>
      </c>
      <c r="P2712">
        <v>0.72</v>
      </c>
      <c r="S2712" t="s">
        <v>60</v>
      </c>
      <c r="T2712" t="s">
        <v>60</v>
      </c>
    </row>
    <row r="2713" spans="1:20" x14ac:dyDescent="0.2">
      <c r="A2713">
        <v>4437</v>
      </c>
      <c r="B2713" t="s">
        <v>1007</v>
      </c>
      <c r="C2713">
        <v>100180</v>
      </c>
      <c r="D2713">
        <v>99648</v>
      </c>
      <c r="E2713">
        <v>11</v>
      </c>
      <c r="F2713">
        <v>31</v>
      </c>
      <c r="G2713">
        <v>44.9</v>
      </c>
      <c r="H2713" t="s">
        <v>24</v>
      </c>
      <c r="I2713">
        <v>14</v>
      </c>
      <c r="J2713">
        <v>21</v>
      </c>
      <c r="K2713">
        <v>52</v>
      </c>
      <c r="L2713">
        <v>14</v>
      </c>
      <c r="M2713">
        <v>6.2</v>
      </c>
      <c r="O2713">
        <v>0.56999999999999995</v>
      </c>
      <c r="P2713">
        <v>7.0000000000000007E-2</v>
      </c>
      <c r="S2713" t="s">
        <v>124</v>
      </c>
      <c r="T2713" t="s">
        <v>124</v>
      </c>
    </row>
    <row r="2714" spans="1:20" x14ac:dyDescent="0.2">
      <c r="A2714">
        <v>4439</v>
      </c>
      <c r="C2714">
        <v>100203</v>
      </c>
      <c r="D2714">
        <v>15542</v>
      </c>
      <c r="E2714">
        <v>11</v>
      </c>
      <c r="F2714">
        <v>32</v>
      </c>
      <c r="G2714">
        <v>20.8</v>
      </c>
      <c r="H2714" t="s">
        <v>24</v>
      </c>
      <c r="I2714">
        <v>61</v>
      </c>
      <c r="J2714">
        <v>4</v>
      </c>
      <c r="K2714">
        <v>57</v>
      </c>
      <c r="L2714">
        <v>61</v>
      </c>
      <c r="M2714">
        <v>5.48</v>
      </c>
      <c r="O2714">
        <v>0.5</v>
      </c>
      <c r="P2714">
        <v>-0.01</v>
      </c>
      <c r="S2714" t="s">
        <v>199</v>
      </c>
      <c r="T2714" t="s">
        <v>199</v>
      </c>
    </row>
    <row r="2715" spans="1:20" x14ac:dyDescent="0.2">
      <c r="A2715">
        <v>4446</v>
      </c>
      <c r="C2715">
        <v>100343</v>
      </c>
      <c r="D2715">
        <v>138265</v>
      </c>
      <c r="E2715">
        <v>11</v>
      </c>
      <c r="F2715">
        <v>32</v>
      </c>
      <c r="G2715">
        <v>47.5</v>
      </c>
      <c r="H2715" t="s">
        <v>26</v>
      </c>
      <c r="I2715">
        <v>7</v>
      </c>
      <c r="J2715">
        <v>49</v>
      </c>
      <c r="K2715">
        <v>39</v>
      </c>
      <c r="L2715">
        <v>-7</v>
      </c>
      <c r="M2715">
        <v>5.95</v>
      </c>
      <c r="O2715">
        <v>1.38</v>
      </c>
      <c r="P2715">
        <v>1.64</v>
      </c>
      <c r="S2715" t="s">
        <v>172</v>
      </c>
      <c r="T2715" t="s">
        <v>172</v>
      </c>
    </row>
    <row r="2716" spans="1:20" x14ac:dyDescent="0.2">
      <c r="A2716">
        <v>4452</v>
      </c>
      <c r="C2716">
        <v>100470</v>
      </c>
      <c r="D2716">
        <v>62604</v>
      </c>
      <c r="E2716">
        <v>11</v>
      </c>
      <c r="F2716">
        <v>33</v>
      </c>
      <c r="G2716">
        <v>56.3</v>
      </c>
      <c r="H2716" t="s">
        <v>24</v>
      </c>
      <c r="I2716">
        <v>36</v>
      </c>
      <c r="J2716">
        <v>48</v>
      </c>
      <c r="K2716">
        <v>56</v>
      </c>
      <c r="L2716">
        <v>36</v>
      </c>
      <c r="M2716">
        <v>6.4</v>
      </c>
      <c r="O2716">
        <v>1.05</v>
      </c>
      <c r="P2716">
        <v>0.93</v>
      </c>
      <c r="Q2716">
        <v>0.53</v>
      </c>
      <c r="S2716" t="s">
        <v>54</v>
      </c>
      <c r="T2716" t="s">
        <v>54</v>
      </c>
    </row>
    <row r="2717" spans="1:20" x14ac:dyDescent="0.2">
      <c r="A2717">
        <v>4454</v>
      </c>
      <c r="C2717">
        <v>100518</v>
      </c>
      <c r="D2717">
        <v>99668</v>
      </c>
      <c r="E2717">
        <v>11</v>
      </c>
      <c r="F2717">
        <v>34</v>
      </c>
      <c r="G2717">
        <v>10</v>
      </c>
      <c r="H2717" t="s">
        <v>24</v>
      </c>
      <c r="I2717">
        <v>11</v>
      </c>
      <c r="J2717">
        <v>1</v>
      </c>
      <c r="K2717">
        <v>25</v>
      </c>
      <c r="L2717">
        <v>11</v>
      </c>
      <c r="M2717">
        <v>6.55</v>
      </c>
      <c r="O2717">
        <v>0.18</v>
      </c>
      <c r="P2717">
        <v>0.1</v>
      </c>
      <c r="Q2717">
        <v>0.12</v>
      </c>
      <c r="S2717" t="s">
        <v>2723</v>
      </c>
      <c r="T2717" t="s">
        <v>2723</v>
      </c>
    </row>
    <row r="2718" spans="1:20" x14ac:dyDescent="0.2">
      <c r="A2718">
        <v>4455</v>
      </c>
      <c r="B2718" t="s">
        <v>1018</v>
      </c>
      <c r="C2718">
        <v>100563</v>
      </c>
      <c r="D2718">
        <v>118929</v>
      </c>
      <c r="E2718">
        <v>11</v>
      </c>
      <c r="F2718">
        <v>34</v>
      </c>
      <c r="G2718">
        <v>22</v>
      </c>
      <c r="H2718" t="s">
        <v>24</v>
      </c>
      <c r="I2718">
        <v>3</v>
      </c>
      <c r="J2718">
        <v>3</v>
      </c>
      <c r="K2718">
        <v>36</v>
      </c>
      <c r="L2718">
        <v>3</v>
      </c>
      <c r="M2718">
        <v>5.77</v>
      </c>
      <c r="O2718">
        <v>0.46</v>
      </c>
      <c r="P2718">
        <v>0.01</v>
      </c>
      <c r="S2718" t="s">
        <v>430</v>
      </c>
      <c r="T2718" t="s">
        <v>430</v>
      </c>
    </row>
    <row r="2719" spans="1:20" x14ac:dyDescent="0.2">
      <c r="A2719">
        <v>4456</v>
      </c>
      <c r="B2719" t="s">
        <v>1019</v>
      </c>
      <c r="C2719">
        <v>100600</v>
      </c>
      <c r="D2719">
        <v>99673</v>
      </c>
      <c r="E2719">
        <v>11</v>
      </c>
      <c r="F2719">
        <v>34</v>
      </c>
      <c r="G2719">
        <v>42.5</v>
      </c>
      <c r="H2719" t="s">
        <v>24</v>
      </c>
      <c r="I2719">
        <v>16</v>
      </c>
      <c r="J2719">
        <v>47</v>
      </c>
      <c r="K2719">
        <v>49</v>
      </c>
      <c r="L2719">
        <v>16</v>
      </c>
      <c r="M2719">
        <v>5.95</v>
      </c>
      <c r="O2719">
        <v>-0.16</v>
      </c>
      <c r="P2719">
        <v>-0.64</v>
      </c>
      <c r="Q2719">
        <v>-0.14000000000000001</v>
      </c>
      <c r="S2719" t="s">
        <v>2996</v>
      </c>
      <c r="T2719" t="s">
        <v>2996</v>
      </c>
    </row>
    <row r="2720" spans="1:20" x14ac:dyDescent="0.2">
      <c r="A2720">
        <v>4457</v>
      </c>
      <c r="C2720">
        <v>100615</v>
      </c>
      <c r="D2720">
        <v>28064</v>
      </c>
      <c r="E2720">
        <v>11</v>
      </c>
      <c r="F2720">
        <v>35</v>
      </c>
      <c r="G2720">
        <v>4.9000000000000004</v>
      </c>
      <c r="H2720" t="s">
        <v>24</v>
      </c>
      <c r="I2720">
        <v>54</v>
      </c>
      <c r="J2720">
        <v>47</v>
      </c>
      <c r="K2720">
        <v>7</v>
      </c>
      <c r="L2720">
        <v>54</v>
      </c>
      <c r="M2720">
        <v>5.63</v>
      </c>
      <c r="O2720">
        <v>1.02</v>
      </c>
      <c r="S2720" t="s">
        <v>54</v>
      </c>
      <c r="T2720" t="s">
        <v>54</v>
      </c>
    </row>
    <row r="2721" spans="1:20" x14ac:dyDescent="0.2">
      <c r="A2721">
        <v>4459</v>
      </c>
      <c r="C2721">
        <v>100655</v>
      </c>
      <c r="D2721">
        <v>81886</v>
      </c>
      <c r="E2721">
        <v>11</v>
      </c>
      <c r="F2721">
        <v>35</v>
      </c>
      <c r="G2721">
        <v>3.8</v>
      </c>
      <c r="H2721" t="s">
        <v>24</v>
      </c>
      <c r="I2721">
        <v>20</v>
      </c>
      <c r="J2721">
        <v>26</v>
      </c>
      <c r="K2721">
        <v>29</v>
      </c>
      <c r="L2721">
        <v>20</v>
      </c>
      <c r="M2721">
        <v>6.45</v>
      </c>
      <c r="O2721">
        <v>1.01</v>
      </c>
      <c r="S2721" t="s">
        <v>60</v>
      </c>
      <c r="T2721" t="s">
        <v>60</v>
      </c>
    </row>
    <row r="2722" spans="1:20" x14ac:dyDescent="0.2">
      <c r="A2722">
        <v>4461</v>
      </c>
      <c r="B2722" t="s">
        <v>1020</v>
      </c>
      <c r="C2722">
        <v>100696</v>
      </c>
      <c r="D2722">
        <v>15567</v>
      </c>
      <c r="E2722">
        <v>11</v>
      </c>
      <c r="F2722">
        <v>36</v>
      </c>
      <c r="G2722">
        <v>2.8</v>
      </c>
      <c r="H2722" t="s">
        <v>24</v>
      </c>
      <c r="I2722">
        <v>69</v>
      </c>
      <c r="J2722">
        <v>19</v>
      </c>
      <c r="K2722">
        <v>22</v>
      </c>
      <c r="L2722">
        <v>69</v>
      </c>
      <c r="M2722">
        <v>5.2</v>
      </c>
      <c r="O2722">
        <v>1.01</v>
      </c>
      <c r="P2722">
        <v>0.68</v>
      </c>
      <c r="Q2722">
        <v>0.5</v>
      </c>
      <c r="S2722" t="s">
        <v>54</v>
      </c>
      <c r="T2722" t="s">
        <v>54</v>
      </c>
    </row>
    <row r="2723" spans="1:20" x14ac:dyDescent="0.2">
      <c r="A2723">
        <v>4464</v>
      </c>
      <c r="C2723">
        <v>100740</v>
      </c>
      <c r="D2723">
        <v>99683</v>
      </c>
      <c r="E2723">
        <v>11</v>
      </c>
      <c r="F2723">
        <v>35</v>
      </c>
      <c r="G2723">
        <v>43.4</v>
      </c>
      <c r="H2723" t="s">
        <v>24</v>
      </c>
      <c r="I2723">
        <v>10</v>
      </c>
      <c r="J2723">
        <v>54</v>
      </c>
      <c r="K2723">
        <v>40</v>
      </c>
      <c r="L2723">
        <v>10</v>
      </c>
      <c r="M2723">
        <v>6.56</v>
      </c>
      <c r="O2723">
        <v>0.13</v>
      </c>
      <c r="P2723">
        <v>0.1</v>
      </c>
      <c r="S2723" t="s">
        <v>1927</v>
      </c>
      <c r="T2723" t="s">
        <v>1927</v>
      </c>
    </row>
    <row r="2724" spans="1:20" x14ac:dyDescent="0.2">
      <c r="A2724">
        <v>4465</v>
      </c>
      <c r="C2724">
        <v>100808</v>
      </c>
      <c r="D2724">
        <v>81893</v>
      </c>
      <c r="E2724">
        <v>11</v>
      </c>
      <c r="F2724">
        <v>36</v>
      </c>
      <c r="G2724">
        <v>17.899999999999999</v>
      </c>
      <c r="H2724" t="s">
        <v>24</v>
      </c>
      <c r="I2724">
        <v>27</v>
      </c>
      <c r="J2724">
        <v>46</v>
      </c>
      <c r="K2724">
        <v>52</v>
      </c>
      <c r="L2724">
        <v>27</v>
      </c>
      <c r="M2724">
        <v>5.8</v>
      </c>
      <c r="O2724">
        <v>0.23</v>
      </c>
      <c r="P2724">
        <v>7.0000000000000007E-2</v>
      </c>
      <c r="S2724" t="s">
        <v>264</v>
      </c>
      <c r="T2724" t="s">
        <v>264</v>
      </c>
    </row>
    <row r="2725" spans="1:20" x14ac:dyDescent="0.2">
      <c r="A2725">
        <v>4468</v>
      </c>
      <c r="B2725" t="s">
        <v>1023</v>
      </c>
      <c r="C2725">
        <v>100889</v>
      </c>
      <c r="D2725">
        <v>138296</v>
      </c>
      <c r="E2725">
        <v>11</v>
      </c>
      <c r="F2725">
        <v>36</v>
      </c>
      <c r="G2725">
        <v>40.9</v>
      </c>
      <c r="H2725" t="s">
        <v>26</v>
      </c>
      <c r="I2725">
        <v>9</v>
      </c>
      <c r="J2725">
        <v>48</v>
      </c>
      <c r="K2725">
        <v>8</v>
      </c>
      <c r="L2725">
        <v>-9</v>
      </c>
      <c r="M2725">
        <v>4.7</v>
      </c>
      <c r="O2725">
        <v>-0.08</v>
      </c>
      <c r="P2725">
        <v>-0.18</v>
      </c>
      <c r="Q2725">
        <v>-7.0000000000000007E-2</v>
      </c>
      <c r="S2725" t="s">
        <v>351</v>
      </c>
      <c r="T2725" t="s">
        <v>191</v>
      </c>
    </row>
    <row r="2726" spans="1:20" x14ac:dyDescent="0.2">
      <c r="A2726">
        <v>4471</v>
      </c>
      <c r="B2726" t="s">
        <v>1024</v>
      </c>
      <c r="C2726">
        <v>100920</v>
      </c>
      <c r="D2726">
        <v>138298</v>
      </c>
      <c r="E2726">
        <v>11</v>
      </c>
      <c r="F2726">
        <v>36</v>
      </c>
      <c r="G2726">
        <v>56.9</v>
      </c>
      <c r="H2726" t="s">
        <v>26</v>
      </c>
      <c r="I2726">
        <v>0</v>
      </c>
      <c r="J2726">
        <v>49</v>
      </c>
      <c r="K2726">
        <v>26</v>
      </c>
      <c r="L2726">
        <v>0</v>
      </c>
      <c r="M2726">
        <v>4.3</v>
      </c>
      <c r="O2726">
        <v>1</v>
      </c>
      <c r="P2726">
        <v>0.75</v>
      </c>
      <c r="Q2726">
        <v>0.52</v>
      </c>
      <c r="S2726" t="s">
        <v>1025</v>
      </c>
      <c r="T2726" t="s">
        <v>5869</v>
      </c>
    </row>
    <row r="2727" spans="1:20" x14ac:dyDescent="0.2">
      <c r="A2727">
        <v>4474</v>
      </c>
      <c r="C2727">
        <v>101013</v>
      </c>
      <c r="D2727">
        <v>28081</v>
      </c>
      <c r="E2727">
        <v>11</v>
      </c>
      <c r="F2727">
        <v>37</v>
      </c>
      <c r="G2727">
        <v>53</v>
      </c>
      <c r="H2727" t="s">
        <v>24</v>
      </c>
      <c r="I2727">
        <v>50</v>
      </c>
      <c r="J2727">
        <v>37</v>
      </c>
      <c r="K2727">
        <v>6</v>
      </c>
      <c r="L2727">
        <v>50</v>
      </c>
      <c r="M2727">
        <v>6.14</v>
      </c>
      <c r="O2727">
        <v>1.07</v>
      </c>
      <c r="P2727">
        <v>0.76</v>
      </c>
      <c r="Q2727">
        <v>0.48</v>
      </c>
      <c r="S2727" t="s">
        <v>1026</v>
      </c>
      <c r="T2727" t="s">
        <v>60</v>
      </c>
    </row>
    <row r="2728" spans="1:20" x14ac:dyDescent="0.2">
      <c r="A2728">
        <v>4477</v>
      </c>
      <c r="B2728" t="s">
        <v>1027</v>
      </c>
      <c r="C2728">
        <v>101107</v>
      </c>
      <c r="D2728">
        <v>43837</v>
      </c>
      <c r="E2728">
        <v>11</v>
      </c>
      <c r="F2728">
        <v>38</v>
      </c>
      <c r="G2728">
        <v>20.6</v>
      </c>
      <c r="H2728" t="s">
        <v>24</v>
      </c>
      <c r="I2728">
        <v>43</v>
      </c>
      <c r="J2728">
        <v>37</v>
      </c>
      <c r="K2728">
        <v>32</v>
      </c>
      <c r="L2728">
        <v>43</v>
      </c>
      <c r="M2728">
        <v>5.59</v>
      </c>
      <c r="O2728">
        <v>0.33</v>
      </c>
      <c r="P2728">
        <v>0.01</v>
      </c>
      <c r="S2728" t="s">
        <v>3017</v>
      </c>
      <c r="T2728" t="s">
        <v>6554</v>
      </c>
    </row>
    <row r="2729" spans="1:20" x14ac:dyDescent="0.2">
      <c r="A2729">
        <v>4478</v>
      </c>
      <c r="C2729">
        <v>101112</v>
      </c>
      <c r="D2729">
        <v>118961</v>
      </c>
      <c r="E2729">
        <v>11</v>
      </c>
      <c r="F2729">
        <v>38</v>
      </c>
      <c r="G2729">
        <v>9.8000000000000007</v>
      </c>
      <c r="H2729" t="s">
        <v>24</v>
      </c>
      <c r="I2729">
        <v>8</v>
      </c>
      <c r="J2729">
        <v>53</v>
      </c>
      <c r="K2729">
        <v>3</v>
      </c>
      <c r="L2729">
        <v>8</v>
      </c>
      <c r="M2729">
        <v>6.17</v>
      </c>
      <c r="O2729">
        <v>1.08</v>
      </c>
      <c r="P2729">
        <v>0.95</v>
      </c>
      <c r="Q2729">
        <v>0.36</v>
      </c>
      <c r="S2729" t="s">
        <v>45</v>
      </c>
      <c r="T2729" t="s">
        <v>45</v>
      </c>
    </row>
    <row r="2730" spans="1:20" x14ac:dyDescent="0.2">
      <c r="A2730">
        <v>4480</v>
      </c>
      <c r="B2730" t="s">
        <v>1029</v>
      </c>
      <c r="C2730">
        <v>101133</v>
      </c>
      <c r="D2730">
        <v>43839</v>
      </c>
      <c r="E2730">
        <v>11</v>
      </c>
      <c r="F2730">
        <v>38</v>
      </c>
      <c r="G2730">
        <v>33.5</v>
      </c>
      <c r="H2730" t="s">
        <v>24</v>
      </c>
      <c r="I2730">
        <v>46</v>
      </c>
      <c r="J2730">
        <v>50</v>
      </c>
      <c r="K2730">
        <v>3</v>
      </c>
      <c r="L2730">
        <v>46</v>
      </c>
      <c r="M2730">
        <v>6.1</v>
      </c>
      <c r="O2730">
        <v>0.38</v>
      </c>
      <c r="P2730">
        <v>0.14000000000000001</v>
      </c>
      <c r="S2730" t="s">
        <v>1030</v>
      </c>
      <c r="T2730" t="s">
        <v>136</v>
      </c>
    </row>
    <row r="2731" spans="1:20" x14ac:dyDescent="0.2">
      <c r="A2731">
        <v>4481</v>
      </c>
      <c r="C2731">
        <v>101150</v>
      </c>
      <c r="D2731">
        <v>15580</v>
      </c>
      <c r="E2731">
        <v>11</v>
      </c>
      <c r="F2731">
        <v>38</v>
      </c>
      <c r="G2731">
        <v>49.2</v>
      </c>
      <c r="H2731" t="s">
        <v>24</v>
      </c>
      <c r="I2731">
        <v>64</v>
      </c>
      <c r="J2731">
        <v>20</v>
      </c>
      <c r="K2731">
        <v>49</v>
      </c>
      <c r="L2731">
        <v>64</v>
      </c>
      <c r="M2731">
        <v>6.46</v>
      </c>
      <c r="N2731" t="s">
        <v>103</v>
      </c>
      <c r="S2731" t="s">
        <v>328</v>
      </c>
      <c r="T2731" t="s">
        <v>328</v>
      </c>
    </row>
    <row r="2732" spans="1:20" x14ac:dyDescent="0.2">
      <c r="A2732">
        <v>4482</v>
      </c>
      <c r="C2732">
        <v>101151</v>
      </c>
      <c r="D2732">
        <v>62635</v>
      </c>
      <c r="E2732">
        <v>11</v>
      </c>
      <c r="F2732">
        <v>38</v>
      </c>
      <c r="G2732">
        <v>32.200000000000003</v>
      </c>
      <c r="H2732" t="s">
        <v>24</v>
      </c>
      <c r="I2732">
        <v>33</v>
      </c>
      <c r="J2732">
        <v>37</v>
      </c>
      <c r="K2732">
        <v>32</v>
      </c>
      <c r="L2732">
        <v>33</v>
      </c>
      <c r="M2732">
        <v>6.27</v>
      </c>
      <c r="O2732">
        <v>1.32</v>
      </c>
      <c r="P2732">
        <v>1.48</v>
      </c>
      <c r="S2732" t="s">
        <v>125</v>
      </c>
      <c r="T2732" t="s">
        <v>125</v>
      </c>
    </row>
    <row r="2733" spans="1:20" x14ac:dyDescent="0.2">
      <c r="A2733">
        <v>4483</v>
      </c>
      <c r="B2733" t="s">
        <v>1031</v>
      </c>
      <c r="C2733">
        <v>101153</v>
      </c>
      <c r="D2733">
        <v>118965</v>
      </c>
      <c r="E2733">
        <v>11</v>
      </c>
      <c r="F2733">
        <v>38</v>
      </c>
      <c r="G2733">
        <v>27.6</v>
      </c>
      <c r="H2733" t="s">
        <v>24</v>
      </c>
      <c r="I2733">
        <v>8</v>
      </c>
      <c r="J2733">
        <v>8</v>
      </c>
      <c r="K2733">
        <v>3</v>
      </c>
      <c r="L2733">
        <v>8</v>
      </c>
      <c r="M2733">
        <v>5.36</v>
      </c>
      <c r="O2733">
        <v>1.57</v>
      </c>
      <c r="P2733">
        <v>1.53</v>
      </c>
      <c r="S2733" t="s">
        <v>164</v>
      </c>
      <c r="T2733" t="s">
        <v>164</v>
      </c>
    </row>
    <row r="2734" spans="1:20" x14ac:dyDescent="0.2">
      <c r="A2734">
        <v>4484</v>
      </c>
      <c r="C2734">
        <v>101154</v>
      </c>
      <c r="D2734">
        <v>138314</v>
      </c>
      <c r="E2734">
        <v>11</v>
      </c>
      <c r="F2734">
        <v>38</v>
      </c>
      <c r="G2734">
        <v>24.1</v>
      </c>
      <c r="H2734" t="s">
        <v>26</v>
      </c>
      <c r="I2734">
        <v>2</v>
      </c>
      <c r="J2734">
        <v>26</v>
      </c>
      <c r="K2734">
        <v>10</v>
      </c>
      <c r="L2734">
        <v>-2</v>
      </c>
      <c r="M2734">
        <v>6.22</v>
      </c>
      <c r="O2734">
        <v>1.1200000000000001</v>
      </c>
      <c r="P2734">
        <v>1.08</v>
      </c>
      <c r="S2734" t="s">
        <v>60</v>
      </c>
      <c r="T2734" t="s">
        <v>60</v>
      </c>
    </row>
    <row r="2735" spans="1:20" x14ac:dyDescent="0.2">
      <c r="A2735">
        <v>4486</v>
      </c>
      <c r="C2735">
        <v>101177</v>
      </c>
      <c r="D2735">
        <v>43841</v>
      </c>
      <c r="E2735">
        <v>11</v>
      </c>
      <c r="F2735">
        <v>38</v>
      </c>
      <c r="G2735">
        <v>44.9</v>
      </c>
      <c r="H2735" t="s">
        <v>24</v>
      </c>
      <c r="I2735">
        <v>45</v>
      </c>
      <c r="J2735">
        <v>6</v>
      </c>
      <c r="K2735">
        <v>31</v>
      </c>
      <c r="L2735">
        <v>45</v>
      </c>
      <c r="M2735">
        <v>6.44</v>
      </c>
      <c r="O2735">
        <v>0.56000000000000005</v>
      </c>
      <c r="P2735">
        <v>0.05</v>
      </c>
      <c r="S2735" t="s">
        <v>124</v>
      </c>
      <c r="T2735" t="s">
        <v>124</v>
      </c>
    </row>
    <row r="2736" spans="1:20" x14ac:dyDescent="0.2">
      <c r="A2736">
        <v>4488</v>
      </c>
      <c r="B2736" t="s">
        <v>1034</v>
      </c>
      <c r="C2736">
        <v>101198</v>
      </c>
      <c r="D2736">
        <v>156802</v>
      </c>
      <c r="E2736">
        <v>11</v>
      </c>
      <c r="F2736">
        <v>38</v>
      </c>
      <c r="G2736">
        <v>40.1</v>
      </c>
      <c r="H2736" t="s">
        <v>26</v>
      </c>
      <c r="I2736">
        <v>13</v>
      </c>
      <c r="J2736">
        <v>12</v>
      </c>
      <c r="K2736">
        <v>7</v>
      </c>
      <c r="L2736">
        <v>-13</v>
      </c>
      <c r="M2736">
        <v>5.48</v>
      </c>
      <c r="O2736">
        <v>0.52</v>
      </c>
      <c r="S2736" t="s">
        <v>75</v>
      </c>
      <c r="T2736" t="s">
        <v>75</v>
      </c>
    </row>
    <row r="2737" spans="1:20" x14ac:dyDescent="0.2">
      <c r="A2737">
        <v>4490</v>
      </c>
      <c r="C2737">
        <v>101369</v>
      </c>
      <c r="D2737">
        <v>156820</v>
      </c>
      <c r="E2737">
        <v>11</v>
      </c>
      <c r="F2737">
        <v>39</v>
      </c>
      <c r="G2737">
        <v>51.1</v>
      </c>
      <c r="H2737" t="s">
        <v>26</v>
      </c>
      <c r="I2737">
        <v>14</v>
      </c>
      <c r="J2737">
        <v>28</v>
      </c>
      <c r="K2737">
        <v>7</v>
      </c>
      <c r="L2737">
        <v>-14</v>
      </c>
      <c r="M2737">
        <v>6.21</v>
      </c>
      <c r="O2737">
        <v>0</v>
      </c>
      <c r="S2737" t="s">
        <v>89</v>
      </c>
      <c r="T2737" t="s">
        <v>89</v>
      </c>
    </row>
    <row r="2738" spans="1:20" x14ac:dyDescent="0.2">
      <c r="A2738">
        <v>4493</v>
      </c>
      <c r="C2738">
        <v>101391</v>
      </c>
      <c r="D2738">
        <v>28093</v>
      </c>
      <c r="E2738">
        <v>11</v>
      </c>
      <c r="F2738">
        <v>40</v>
      </c>
      <c r="G2738">
        <v>27.4</v>
      </c>
      <c r="H2738" t="s">
        <v>24</v>
      </c>
      <c r="I2738">
        <v>57</v>
      </c>
      <c r="J2738">
        <v>58</v>
      </c>
      <c r="K2738">
        <v>14</v>
      </c>
      <c r="L2738">
        <v>57</v>
      </c>
      <c r="M2738">
        <v>6.37</v>
      </c>
      <c r="O2738">
        <v>-0.12</v>
      </c>
      <c r="P2738">
        <v>-0.34</v>
      </c>
      <c r="S2738" t="s">
        <v>1038</v>
      </c>
      <c r="T2738" t="s">
        <v>2419</v>
      </c>
    </row>
    <row r="2739" spans="1:20" x14ac:dyDescent="0.2">
      <c r="A2739">
        <v>4495</v>
      </c>
      <c r="B2739" t="s">
        <v>1040</v>
      </c>
      <c r="C2739">
        <v>101484</v>
      </c>
      <c r="D2739">
        <v>81941</v>
      </c>
      <c r="E2739">
        <v>11</v>
      </c>
      <c r="F2739">
        <v>40</v>
      </c>
      <c r="G2739">
        <v>47.1</v>
      </c>
      <c r="H2739" t="s">
        <v>24</v>
      </c>
      <c r="I2739">
        <v>21</v>
      </c>
      <c r="J2739">
        <v>21</v>
      </c>
      <c r="K2739">
        <v>10</v>
      </c>
      <c r="L2739">
        <v>21</v>
      </c>
      <c r="M2739">
        <v>5.26</v>
      </c>
      <c r="O2739">
        <v>0.98</v>
      </c>
      <c r="P2739">
        <v>0.44</v>
      </c>
      <c r="Q2739">
        <v>0.48</v>
      </c>
      <c r="S2739" t="s">
        <v>45</v>
      </c>
      <c r="T2739" t="s">
        <v>45</v>
      </c>
    </row>
    <row r="2740" spans="1:20" x14ac:dyDescent="0.2">
      <c r="A2740">
        <v>4496</v>
      </c>
      <c r="B2740" t="s">
        <v>1041</v>
      </c>
      <c r="C2740">
        <v>101501</v>
      </c>
      <c r="D2740">
        <v>62655</v>
      </c>
      <c r="E2740">
        <v>11</v>
      </c>
      <c r="F2740">
        <v>41</v>
      </c>
      <c r="G2740">
        <v>3</v>
      </c>
      <c r="H2740" t="s">
        <v>24</v>
      </c>
      <c r="I2740">
        <v>34</v>
      </c>
      <c r="J2740">
        <v>12</v>
      </c>
      <c r="K2740">
        <v>6</v>
      </c>
      <c r="L2740">
        <v>34</v>
      </c>
      <c r="M2740">
        <v>5.33</v>
      </c>
      <c r="O2740">
        <v>0.72</v>
      </c>
      <c r="P2740">
        <v>0.25</v>
      </c>
      <c r="Q2740">
        <v>0.36</v>
      </c>
      <c r="S2740" t="s">
        <v>218</v>
      </c>
      <c r="T2740" t="s">
        <v>218</v>
      </c>
    </row>
    <row r="2741" spans="1:20" x14ac:dyDescent="0.2">
      <c r="A2741">
        <v>4500</v>
      </c>
      <c r="C2741">
        <v>101604</v>
      </c>
      <c r="D2741">
        <v>28101</v>
      </c>
      <c r="E2741">
        <v>11</v>
      </c>
      <c r="F2741">
        <v>41</v>
      </c>
      <c r="G2741">
        <v>43.6</v>
      </c>
      <c r="H2741" t="s">
        <v>24</v>
      </c>
      <c r="I2741">
        <v>55</v>
      </c>
      <c r="J2741">
        <v>10</v>
      </c>
      <c r="K2741">
        <v>21</v>
      </c>
      <c r="L2741">
        <v>55</v>
      </c>
      <c r="M2741">
        <v>6.27</v>
      </c>
      <c r="O2741">
        <v>1.49</v>
      </c>
      <c r="S2741" t="s">
        <v>104</v>
      </c>
      <c r="T2741" t="s">
        <v>104</v>
      </c>
    </row>
    <row r="2742" spans="1:20" x14ac:dyDescent="0.2">
      <c r="A2742">
        <v>4501</v>
      </c>
      <c r="B2742" t="s">
        <v>1042</v>
      </c>
      <c r="C2742">
        <v>101606</v>
      </c>
      <c r="D2742">
        <v>62658</v>
      </c>
      <c r="E2742">
        <v>11</v>
      </c>
      <c r="F2742">
        <v>41</v>
      </c>
      <c r="G2742">
        <v>34.299999999999997</v>
      </c>
      <c r="H2742" t="s">
        <v>24</v>
      </c>
      <c r="I2742">
        <v>31</v>
      </c>
      <c r="J2742">
        <v>44</v>
      </c>
      <c r="K2742">
        <v>46</v>
      </c>
      <c r="L2742">
        <v>31</v>
      </c>
      <c r="M2742">
        <v>5.73</v>
      </c>
      <c r="O2742">
        <v>0.43</v>
      </c>
      <c r="P2742">
        <v>-7.0000000000000007E-2</v>
      </c>
      <c r="S2742" t="s">
        <v>79</v>
      </c>
      <c r="T2742" t="s">
        <v>79</v>
      </c>
    </row>
    <row r="2743" spans="1:20" x14ac:dyDescent="0.2">
      <c r="A2743">
        <v>4504</v>
      </c>
      <c r="B2743" t="s">
        <v>1044</v>
      </c>
      <c r="C2743">
        <v>101673</v>
      </c>
      <c r="D2743">
        <v>15606</v>
      </c>
      <c r="E2743">
        <v>11</v>
      </c>
      <c r="F2743">
        <v>42</v>
      </c>
      <c r="G2743">
        <v>28.4</v>
      </c>
      <c r="H2743" t="s">
        <v>24</v>
      </c>
      <c r="I2743">
        <v>66</v>
      </c>
      <c r="J2743">
        <v>44</v>
      </c>
      <c r="K2743">
        <v>42</v>
      </c>
      <c r="L2743">
        <v>66</v>
      </c>
      <c r="M2743">
        <v>5.3</v>
      </c>
      <c r="O2743">
        <v>1.28</v>
      </c>
      <c r="P2743">
        <v>1.24</v>
      </c>
      <c r="S2743" t="s">
        <v>105</v>
      </c>
      <c r="T2743" t="s">
        <v>105</v>
      </c>
    </row>
    <row r="2744" spans="1:20" x14ac:dyDescent="0.2">
      <c r="A2744">
        <v>4505</v>
      </c>
      <c r="C2744">
        <v>101688</v>
      </c>
      <c r="D2744">
        <v>81949</v>
      </c>
      <c r="E2744">
        <v>11</v>
      </c>
      <c r="F2744">
        <v>42</v>
      </c>
      <c r="G2744">
        <v>5.2</v>
      </c>
      <c r="H2744" t="s">
        <v>24</v>
      </c>
      <c r="I2744">
        <v>22</v>
      </c>
      <c r="J2744">
        <v>12</v>
      </c>
      <c r="K2744">
        <v>39</v>
      </c>
      <c r="L2744">
        <v>22</v>
      </c>
      <c r="M2744">
        <v>6.59</v>
      </c>
      <c r="N2744" t="s">
        <v>103</v>
      </c>
      <c r="S2744" t="s">
        <v>2299</v>
      </c>
      <c r="T2744" t="s">
        <v>6882</v>
      </c>
    </row>
    <row r="2745" spans="1:20" x14ac:dyDescent="0.2">
      <c r="A2745">
        <v>4510</v>
      </c>
      <c r="C2745">
        <v>101933</v>
      </c>
      <c r="D2745">
        <v>138375</v>
      </c>
      <c r="E2745">
        <v>11</v>
      </c>
      <c r="F2745">
        <v>43</v>
      </c>
      <c r="G2745">
        <v>55.1</v>
      </c>
      <c r="H2745" t="s">
        <v>26</v>
      </c>
      <c r="I2745">
        <v>6</v>
      </c>
      <c r="J2745">
        <v>40</v>
      </c>
      <c r="K2745">
        <v>38</v>
      </c>
      <c r="L2745">
        <v>-6</v>
      </c>
      <c r="M2745">
        <v>6.07</v>
      </c>
      <c r="O2745">
        <v>0.96</v>
      </c>
      <c r="P2745">
        <v>0.71</v>
      </c>
      <c r="R2745" t="s">
        <v>27</v>
      </c>
      <c r="S2745" t="s">
        <v>51</v>
      </c>
      <c r="T2745" t="s">
        <v>3242</v>
      </c>
    </row>
    <row r="2746" spans="1:20" x14ac:dyDescent="0.2">
      <c r="A2746">
        <v>4512</v>
      </c>
      <c r="C2746">
        <v>101980</v>
      </c>
      <c r="D2746">
        <v>81960</v>
      </c>
      <c r="E2746">
        <v>11</v>
      </c>
      <c r="F2746">
        <v>44</v>
      </c>
      <c r="G2746">
        <v>13.2</v>
      </c>
      <c r="H2746" t="s">
        <v>24</v>
      </c>
      <c r="I2746">
        <v>25</v>
      </c>
      <c r="J2746">
        <v>13</v>
      </c>
      <c r="K2746">
        <v>6</v>
      </c>
      <c r="L2746">
        <v>25</v>
      </c>
      <c r="M2746">
        <v>6.02</v>
      </c>
      <c r="O2746">
        <v>1.53</v>
      </c>
      <c r="P2746">
        <v>1.85</v>
      </c>
      <c r="S2746" t="s">
        <v>77</v>
      </c>
      <c r="T2746" t="s">
        <v>77</v>
      </c>
    </row>
    <row r="2747" spans="1:20" x14ac:dyDescent="0.2">
      <c r="A2747">
        <v>4515</v>
      </c>
      <c r="B2747" t="s">
        <v>1048</v>
      </c>
      <c r="C2747">
        <v>102124</v>
      </c>
      <c r="D2747">
        <v>119029</v>
      </c>
      <c r="E2747">
        <v>11</v>
      </c>
      <c r="F2747">
        <v>45</v>
      </c>
      <c r="G2747">
        <v>17.100000000000001</v>
      </c>
      <c r="H2747" t="s">
        <v>24</v>
      </c>
      <c r="I2747">
        <v>8</v>
      </c>
      <c r="J2747">
        <v>15</v>
      </c>
      <c r="K2747">
        <v>30</v>
      </c>
      <c r="L2747">
        <v>8</v>
      </c>
      <c r="M2747">
        <v>4.8499999999999996</v>
      </c>
      <c r="O2747">
        <v>0.18</v>
      </c>
      <c r="P2747">
        <v>0.1</v>
      </c>
      <c r="S2747" t="s">
        <v>310</v>
      </c>
      <c r="T2747" t="s">
        <v>310</v>
      </c>
    </row>
    <row r="2748" spans="1:20" x14ac:dyDescent="0.2">
      <c r="A2748">
        <v>4517</v>
      </c>
      <c r="B2748" t="s">
        <v>1049</v>
      </c>
      <c r="C2748">
        <v>102212</v>
      </c>
      <c r="D2748">
        <v>119035</v>
      </c>
      <c r="E2748">
        <v>11</v>
      </c>
      <c r="F2748">
        <v>45</v>
      </c>
      <c r="G2748">
        <v>51.6</v>
      </c>
      <c r="H2748" t="s">
        <v>24</v>
      </c>
      <c r="I2748">
        <v>6</v>
      </c>
      <c r="J2748">
        <v>31</v>
      </c>
      <c r="K2748">
        <v>46</v>
      </c>
      <c r="L2748">
        <v>6</v>
      </c>
      <c r="M2748">
        <v>4.03</v>
      </c>
      <c r="O2748">
        <v>1.51</v>
      </c>
      <c r="P2748">
        <v>1.79</v>
      </c>
      <c r="Q2748">
        <v>1.01</v>
      </c>
      <c r="S2748" t="s">
        <v>1389</v>
      </c>
      <c r="T2748" t="s">
        <v>419</v>
      </c>
    </row>
    <row r="2749" spans="1:20" x14ac:dyDescent="0.2">
      <c r="A2749">
        <v>4518</v>
      </c>
      <c r="B2749" t="s">
        <v>1050</v>
      </c>
      <c r="C2749">
        <v>102224</v>
      </c>
      <c r="D2749">
        <v>43886</v>
      </c>
      <c r="E2749">
        <v>11</v>
      </c>
      <c r="F2749">
        <v>46</v>
      </c>
      <c r="G2749">
        <v>3</v>
      </c>
      <c r="H2749" t="s">
        <v>24</v>
      </c>
      <c r="I2749">
        <v>47</v>
      </c>
      <c r="J2749">
        <v>46</v>
      </c>
      <c r="K2749">
        <v>46</v>
      </c>
      <c r="L2749">
        <v>47</v>
      </c>
      <c r="M2749">
        <v>3.71</v>
      </c>
      <c r="O2749">
        <v>1.18</v>
      </c>
      <c r="P2749">
        <v>1.1599999999999999</v>
      </c>
      <c r="Q2749">
        <v>0.6</v>
      </c>
      <c r="S2749" t="s">
        <v>417</v>
      </c>
      <c r="T2749" t="s">
        <v>5871</v>
      </c>
    </row>
    <row r="2750" spans="1:20" x14ac:dyDescent="0.2">
      <c r="A2750">
        <v>4521</v>
      </c>
      <c r="C2750">
        <v>102328</v>
      </c>
      <c r="D2750">
        <v>28142</v>
      </c>
      <c r="E2750">
        <v>11</v>
      </c>
      <c r="F2750">
        <v>46</v>
      </c>
      <c r="G2750">
        <v>55.6</v>
      </c>
      <c r="H2750" t="s">
        <v>24</v>
      </c>
      <c r="I2750">
        <v>55</v>
      </c>
      <c r="J2750">
        <v>37</v>
      </c>
      <c r="K2750">
        <v>42</v>
      </c>
      <c r="L2750">
        <v>55</v>
      </c>
      <c r="M2750">
        <v>5.27</v>
      </c>
      <c r="O2750">
        <v>1.27</v>
      </c>
      <c r="P2750">
        <v>1.48</v>
      </c>
      <c r="Q2750">
        <v>0.6</v>
      </c>
      <c r="S2750" t="s">
        <v>1052</v>
      </c>
      <c r="T2750" t="s">
        <v>5935</v>
      </c>
    </row>
    <row r="2751" spans="1:20" x14ac:dyDescent="0.2">
      <c r="A2751">
        <v>4527</v>
      </c>
      <c r="B2751" t="s">
        <v>5283</v>
      </c>
      <c r="C2751">
        <v>102509</v>
      </c>
      <c r="D2751">
        <v>81998</v>
      </c>
      <c r="E2751">
        <v>11</v>
      </c>
      <c r="F2751">
        <v>47</v>
      </c>
      <c r="G2751">
        <v>59.1</v>
      </c>
      <c r="H2751" t="s">
        <v>24</v>
      </c>
      <c r="I2751">
        <v>20</v>
      </c>
      <c r="J2751">
        <v>13</v>
      </c>
      <c r="K2751">
        <v>8</v>
      </c>
      <c r="L2751">
        <v>20</v>
      </c>
      <c r="M2751">
        <v>4.53</v>
      </c>
      <c r="O2751">
        <v>0.55000000000000004</v>
      </c>
      <c r="P2751">
        <v>0.28000000000000003</v>
      </c>
      <c r="Q2751">
        <v>0.36</v>
      </c>
      <c r="S2751" t="s">
        <v>5285</v>
      </c>
      <c r="T2751" t="s">
        <v>33</v>
      </c>
    </row>
    <row r="2752" spans="1:20" x14ac:dyDescent="0.2">
      <c r="A2752">
        <v>4528</v>
      </c>
      <c r="B2752" t="s">
        <v>5286</v>
      </c>
      <c r="C2752">
        <v>102510</v>
      </c>
      <c r="D2752">
        <v>119058</v>
      </c>
      <c r="E2752">
        <v>11</v>
      </c>
      <c r="F2752">
        <v>47</v>
      </c>
      <c r="G2752">
        <v>54.9</v>
      </c>
      <c r="H2752" t="s">
        <v>24</v>
      </c>
      <c r="I2752">
        <v>8</v>
      </c>
      <c r="J2752">
        <v>14</v>
      </c>
      <c r="K2752">
        <v>45</v>
      </c>
      <c r="L2752">
        <v>8</v>
      </c>
      <c r="M2752">
        <v>5.32</v>
      </c>
      <c r="O2752">
        <v>0.02</v>
      </c>
      <c r="P2752">
        <v>0.04</v>
      </c>
      <c r="S2752" t="s">
        <v>1469</v>
      </c>
      <c r="T2752" t="s">
        <v>1469</v>
      </c>
    </row>
    <row r="2753" spans="1:20" x14ac:dyDescent="0.2">
      <c r="A2753">
        <v>4529</v>
      </c>
      <c r="C2753">
        <v>102574</v>
      </c>
      <c r="D2753">
        <v>156896</v>
      </c>
      <c r="E2753">
        <v>11</v>
      </c>
      <c r="F2753">
        <v>48</v>
      </c>
      <c r="G2753">
        <v>23.5</v>
      </c>
      <c r="H2753" t="s">
        <v>26</v>
      </c>
      <c r="I2753">
        <v>10</v>
      </c>
      <c r="J2753">
        <v>18</v>
      </c>
      <c r="K2753">
        <v>48</v>
      </c>
      <c r="L2753">
        <v>-10</v>
      </c>
      <c r="M2753">
        <v>6.26</v>
      </c>
      <c r="O2753">
        <v>0.57999999999999996</v>
      </c>
      <c r="P2753">
        <v>0.13</v>
      </c>
      <c r="S2753" t="s">
        <v>75</v>
      </c>
      <c r="T2753" t="s">
        <v>75</v>
      </c>
    </row>
    <row r="2754" spans="1:20" x14ac:dyDescent="0.2">
      <c r="A2754">
        <v>4531</v>
      </c>
      <c r="C2754">
        <v>102590</v>
      </c>
      <c r="D2754">
        <v>99800</v>
      </c>
      <c r="E2754">
        <v>11</v>
      </c>
      <c r="F2754">
        <v>48</v>
      </c>
      <c r="G2754">
        <v>38.700000000000003</v>
      </c>
      <c r="H2754" t="s">
        <v>24</v>
      </c>
      <c r="I2754">
        <v>14</v>
      </c>
      <c r="J2754">
        <v>17</v>
      </c>
      <c r="K2754">
        <v>3</v>
      </c>
      <c r="L2754">
        <v>14</v>
      </c>
      <c r="M2754">
        <v>5.88</v>
      </c>
      <c r="O2754">
        <v>0.28999999999999998</v>
      </c>
      <c r="P2754">
        <v>7.0000000000000007E-2</v>
      </c>
      <c r="S2754" t="s">
        <v>264</v>
      </c>
      <c r="T2754" t="s">
        <v>264</v>
      </c>
    </row>
    <row r="2755" spans="1:20" x14ac:dyDescent="0.2">
      <c r="A2755">
        <v>4533</v>
      </c>
      <c r="C2755">
        <v>102634</v>
      </c>
      <c r="D2755">
        <v>138420</v>
      </c>
      <c r="E2755">
        <v>11</v>
      </c>
      <c r="F2755">
        <v>49</v>
      </c>
      <c r="G2755">
        <v>1.2</v>
      </c>
      <c r="H2755" t="s">
        <v>26</v>
      </c>
      <c r="I2755">
        <v>0</v>
      </c>
      <c r="J2755">
        <v>19</v>
      </c>
      <c r="K2755">
        <v>7</v>
      </c>
      <c r="L2755">
        <v>0</v>
      </c>
      <c r="M2755">
        <v>6.15</v>
      </c>
      <c r="O2755">
        <v>0.52</v>
      </c>
      <c r="P2755">
        <v>0.08</v>
      </c>
      <c r="S2755" t="s">
        <v>75</v>
      </c>
      <c r="T2755" t="s">
        <v>75</v>
      </c>
    </row>
    <row r="2756" spans="1:20" x14ac:dyDescent="0.2">
      <c r="A2756">
        <v>4534</v>
      </c>
      <c r="B2756" t="s">
        <v>5290</v>
      </c>
      <c r="C2756">
        <v>102647</v>
      </c>
      <c r="D2756">
        <v>99809</v>
      </c>
      <c r="E2756">
        <v>11</v>
      </c>
      <c r="F2756">
        <v>49</v>
      </c>
      <c r="G2756">
        <v>3.6</v>
      </c>
      <c r="H2756" t="s">
        <v>24</v>
      </c>
      <c r="I2756">
        <v>14</v>
      </c>
      <c r="J2756">
        <v>34</v>
      </c>
      <c r="K2756">
        <v>19</v>
      </c>
      <c r="L2756">
        <v>14</v>
      </c>
      <c r="M2756">
        <v>2.14</v>
      </c>
      <c r="O2756">
        <v>0.09</v>
      </c>
      <c r="P2756">
        <v>7.0000000000000007E-2</v>
      </c>
      <c r="Q2756">
        <v>0.02</v>
      </c>
      <c r="S2756" t="s">
        <v>298</v>
      </c>
      <c r="T2756" t="s">
        <v>298</v>
      </c>
    </row>
    <row r="2757" spans="1:20" x14ac:dyDescent="0.2">
      <c r="A2757">
        <v>4535</v>
      </c>
      <c r="C2757">
        <v>102660</v>
      </c>
      <c r="D2757">
        <v>99812</v>
      </c>
      <c r="E2757">
        <v>11</v>
      </c>
      <c r="F2757">
        <v>49</v>
      </c>
      <c r="G2757">
        <v>14.9</v>
      </c>
      <c r="H2757" t="s">
        <v>24</v>
      </c>
      <c r="I2757">
        <v>16</v>
      </c>
      <c r="J2757">
        <v>14</v>
      </c>
      <c r="K2757">
        <v>34</v>
      </c>
      <c r="L2757">
        <v>16</v>
      </c>
      <c r="M2757">
        <v>6.04</v>
      </c>
      <c r="O2757">
        <v>0.27</v>
      </c>
      <c r="P2757">
        <v>0.14000000000000001</v>
      </c>
      <c r="S2757" t="s">
        <v>383</v>
      </c>
      <c r="T2757" t="s">
        <v>383</v>
      </c>
    </row>
    <row r="2758" spans="1:20" x14ac:dyDescent="0.2">
      <c r="A2758">
        <v>4536</v>
      </c>
      <c r="C2758">
        <v>102713</v>
      </c>
      <c r="D2758">
        <v>62718</v>
      </c>
      <c r="E2758">
        <v>11</v>
      </c>
      <c r="F2758">
        <v>49</v>
      </c>
      <c r="G2758">
        <v>41.7</v>
      </c>
      <c r="H2758" t="s">
        <v>24</v>
      </c>
      <c r="I2758">
        <v>34</v>
      </c>
      <c r="J2758">
        <v>55</v>
      </c>
      <c r="K2758">
        <v>54</v>
      </c>
      <c r="L2758">
        <v>34</v>
      </c>
      <c r="M2758">
        <v>5.7</v>
      </c>
      <c r="O2758">
        <v>0.46</v>
      </c>
      <c r="P2758">
        <v>0.02</v>
      </c>
      <c r="S2758" t="s">
        <v>201</v>
      </c>
      <c r="T2758" t="s">
        <v>201</v>
      </c>
    </row>
    <row r="2759" spans="1:20" x14ac:dyDescent="0.2">
      <c r="A2759">
        <v>4539</v>
      </c>
      <c r="C2759">
        <v>102845</v>
      </c>
      <c r="D2759">
        <v>156926</v>
      </c>
      <c r="E2759">
        <v>11</v>
      </c>
      <c r="F2759">
        <v>50</v>
      </c>
      <c r="G2759">
        <v>19.5</v>
      </c>
      <c r="H2759" t="s">
        <v>26</v>
      </c>
      <c r="I2759">
        <v>15</v>
      </c>
      <c r="J2759">
        <v>51</v>
      </c>
      <c r="K2759">
        <v>50</v>
      </c>
      <c r="L2759">
        <v>-15</v>
      </c>
      <c r="M2759">
        <v>6.13</v>
      </c>
      <c r="O2759">
        <v>0.95</v>
      </c>
      <c r="S2759" t="s">
        <v>197</v>
      </c>
      <c r="T2759" t="s">
        <v>197</v>
      </c>
    </row>
    <row r="2760" spans="1:20" x14ac:dyDescent="0.2">
      <c r="A2760">
        <v>4540</v>
      </c>
      <c r="B2760" t="s">
        <v>5293</v>
      </c>
      <c r="C2760">
        <v>102870</v>
      </c>
      <c r="D2760">
        <v>119076</v>
      </c>
      <c r="E2760">
        <v>11</v>
      </c>
      <c r="F2760">
        <v>50</v>
      </c>
      <c r="G2760">
        <v>41.7</v>
      </c>
      <c r="H2760" t="s">
        <v>24</v>
      </c>
      <c r="I2760">
        <v>1</v>
      </c>
      <c r="J2760">
        <v>45</v>
      </c>
      <c r="K2760">
        <v>53</v>
      </c>
      <c r="L2760">
        <v>1</v>
      </c>
      <c r="M2760">
        <v>3.61</v>
      </c>
      <c r="O2760">
        <v>0.55000000000000004</v>
      </c>
      <c r="P2760">
        <v>0.11</v>
      </c>
      <c r="Q2760">
        <v>0.28000000000000003</v>
      </c>
      <c r="S2760" t="s">
        <v>130</v>
      </c>
      <c r="T2760" t="s">
        <v>130</v>
      </c>
    </row>
    <row r="2761" spans="1:20" x14ac:dyDescent="0.2">
      <c r="A2761">
        <v>4543</v>
      </c>
      <c r="C2761">
        <v>102910</v>
      </c>
      <c r="D2761">
        <v>99827</v>
      </c>
      <c r="E2761">
        <v>11</v>
      </c>
      <c r="F2761">
        <v>50</v>
      </c>
      <c r="G2761">
        <v>55.3</v>
      </c>
      <c r="H2761" t="s">
        <v>24</v>
      </c>
      <c r="I2761">
        <v>12</v>
      </c>
      <c r="J2761">
        <v>16</v>
      </c>
      <c r="K2761">
        <v>44</v>
      </c>
      <c r="L2761">
        <v>12</v>
      </c>
      <c r="M2761">
        <v>6.35</v>
      </c>
      <c r="O2761">
        <v>0.27</v>
      </c>
      <c r="P2761">
        <v>0.08</v>
      </c>
      <c r="S2761" t="s">
        <v>5294</v>
      </c>
      <c r="T2761" t="s">
        <v>13513</v>
      </c>
    </row>
    <row r="2762" spans="1:20" x14ac:dyDescent="0.2">
      <c r="A2762">
        <v>4544</v>
      </c>
      <c r="C2762">
        <v>102928</v>
      </c>
      <c r="D2762">
        <v>138445</v>
      </c>
      <c r="E2762">
        <v>11</v>
      </c>
      <c r="F2762">
        <v>51</v>
      </c>
      <c r="G2762">
        <v>2.2000000000000002</v>
      </c>
      <c r="H2762" t="s">
        <v>26</v>
      </c>
      <c r="I2762">
        <v>5</v>
      </c>
      <c r="J2762">
        <v>20</v>
      </c>
      <c r="K2762">
        <v>0</v>
      </c>
      <c r="L2762">
        <v>-5</v>
      </c>
      <c r="M2762">
        <v>5.64</v>
      </c>
      <c r="O2762">
        <v>1.06</v>
      </c>
      <c r="P2762">
        <v>0.88</v>
      </c>
      <c r="S2762" t="s">
        <v>54</v>
      </c>
      <c r="T2762" t="s">
        <v>54</v>
      </c>
    </row>
    <row r="2763" spans="1:20" x14ac:dyDescent="0.2">
      <c r="A2763">
        <v>4545</v>
      </c>
      <c r="C2763">
        <v>102942</v>
      </c>
      <c r="D2763">
        <v>62731</v>
      </c>
      <c r="E2763">
        <v>11</v>
      </c>
      <c r="F2763">
        <v>51</v>
      </c>
      <c r="G2763">
        <v>9.4</v>
      </c>
      <c r="H2763" t="s">
        <v>24</v>
      </c>
      <c r="I2763">
        <v>33</v>
      </c>
      <c r="J2763">
        <v>22</v>
      </c>
      <c r="K2763">
        <v>30</v>
      </c>
      <c r="L2763">
        <v>33</v>
      </c>
      <c r="M2763">
        <v>6.27</v>
      </c>
      <c r="O2763">
        <v>0.32</v>
      </c>
      <c r="P2763">
        <v>0.11</v>
      </c>
      <c r="Q2763">
        <v>0.09</v>
      </c>
      <c r="S2763" t="s">
        <v>348</v>
      </c>
      <c r="T2763" t="s">
        <v>348</v>
      </c>
    </row>
    <row r="2764" spans="1:20" x14ac:dyDescent="0.2">
      <c r="A2764">
        <v>4547</v>
      </c>
      <c r="C2764">
        <v>102990</v>
      </c>
      <c r="D2764">
        <v>156940</v>
      </c>
      <c r="E2764">
        <v>11</v>
      </c>
      <c r="F2764">
        <v>51</v>
      </c>
      <c r="G2764">
        <v>21.9</v>
      </c>
      <c r="H2764" t="s">
        <v>26</v>
      </c>
      <c r="I2764">
        <v>12</v>
      </c>
      <c r="J2764">
        <v>11</v>
      </c>
      <c r="K2764">
        <v>16</v>
      </c>
      <c r="L2764">
        <v>-12</v>
      </c>
      <c r="M2764">
        <v>6.35</v>
      </c>
      <c r="O2764">
        <v>0.4</v>
      </c>
      <c r="S2764" t="s">
        <v>263</v>
      </c>
      <c r="T2764" t="s">
        <v>2565</v>
      </c>
    </row>
    <row r="2765" spans="1:20" x14ac:dyDescent="0.2">
      <c r="A2765">
        <v>4550</v>
      </c>
      <c r="C2765">
        <v>103095</v>
      </c>
      <c r="D2765">
        <v>62738</v>
      </c>
      <c r="E2765">
        <v>11</v>
      </c>
      <c r="F2765">
        <v>52</v>
      </c>
      <c r="G2765">
        <v>58.8</v>
      </c>
      <c r="H2765" t="s">
        <v>24</v>
      </c>
      <c r="I2765">
        <v>37</v>
      </c>
      <c r="J2765">
        <v>43</v>
      </c>
      <c r="K2765">
        <v>7</v>
      </c>
      <c r="L2765">
        <v>37</v>
      </c>
      <c r="M2765">
        <v>6.45</v>
      </c>
      <c r="O2765">
        <v>0.75</v>
      </c>
      <c r="P2765">
        <v>0.17</v>
      </c>
      <c r="Q2765">
        <v>0.45</v>
      </c>
      <c r="S2765" t="s">
        <v>5296</v>
      </c>
      <c r="T2765" t="s">
        <v>5296</v>
      </c>
    </row>
    <row r="2766" spans="1:20" x14ac:dyDescent="0.2">
      <c r="A2766">
        <v>4554</v>
      </c>
      <c r="B2766" t="s">
        <v>5298</v>
      </c>
      <c r="C2766">
        <v>103287</v>
      </c>
      <c r="D2766">
        <v>28179</v>
      </c>
      <c r="E2766">
        <v>11</v>
      </c>
      <c r="F2766">
        <v>53</v>
      </c>
      <c r="G2766">
        <v>49.8</v>
      </c>
      <c r="H2766" t="s">
        <v>24</v>
      </c>
      <c r="I2766">
        <v>53</v>
      </c>
      <c r="J2766">
        <v>41</v>
      </c>
      <c r="K2766">
        <v>41</v>
      </c>
      <c r="L2766">
        <v>53</v>
      </c>
      <c r="M2766">
        <v>2.44</v>
      </c>
      <c r="O2766">
        <v>0</v>
      </c>
      <c r="P2766">
        <v>0.02</v>
      </c>
      <c r="Q2766">
        <v>-0.03</v>
      </c>
      <c r="S2766" t="s">
        <v>5299</v>
      </c>
      <c r="T2766" t="s">
        <v>5299</v>
      </c>
    </row>
    <row r="2767" spans="1:20" x14ac:dyDescent="0.2">
      <c r="A2767">
        <v>4555</v>
      </c>
      <c r="C2767">
        <v>103313</v>
      </c>
      <c r="D2767">
        <v>119100</v>
      </c>
      <c r="E2767">
        <v>11</v>
      </c>
      <c r="F2767">
        <v>53</v>
      </c>
      <c r="G2767">
        <v>50.3</v>
      </c>
      <c r="H2767" t="s">
        <v>24</v>
      </c>
      <c r="I2767">
        <v>0</v>
      </c>
      <c r="J2767">
        <v>33</v>
      </c>
      <c r="K2767">
        <v>7</v>
      </c>
      <c r="L2767">
        <v>0</v>
      </c>
      <c r="M2767">
        <v>6.3</v>
      </c>
      <c r="O2767">
        <v>0.2</v>
      </c>
      <c r="P2767">
        <v>0.16</v>
      </c>
      <c r="S2767" t="s">
        <v>264</v>
      </c>
      <c r="T2767" t="s">
        <v>264</v>
      </c>
    </row>
    <row r="2768" spans="1:20" x14ac:dyDescent="0.2">
      <c r="A2768">
        <v>4559</v>
      </c>
      <c r="B2768" t="s">
        <v>5301</v>
      </c>
      <c r="C2768">
        <v>103484</v>
      </c>
      <c r="D2768">
        <v>119111</v>
      </c>
      <c r="E2768">
        <v>11</v>
      </c>
      <c r="F2768">
        <v>55</v>
      </c>
      <c r="G2768">
        <v>3.1</v>
      </c>
      <c r="H2768" t="s">
        <v>24</v>
      </c>
      <c r="I2768">
        <v>8</v>
      </c>
      <c r="J2768">
        <v>26</v>
      </c>
      <c r="K2768">
        <v>38</v>
      </c>
      <c r="L2768">
        <v>8</v>
      </c>
      <c r="M2768">
        <v>5.58</v>
      </c>
      <c r="O2768">
        <v>0.94</v>
      </c>
      <c r="P2768">
        <v>0.67</v>
      </c>
      <c r="Q2768">
        <v>0.46</v>
      </c>
      <c r="R2768" t="s">
        <v>27</v>
      </c>
      <c r="S2768" t="s">
        <v>197</v>
      </c>
      <c r="T2768" t="s">
        <v>5915</v>
      </c>
    </row>
    <row r="2769" spans="1:20" x14ac:dyDescent="0.2">
      <c r="A2769">
        <v>4560</v>
      </c>
      <c r="B2769" t="s">
        <v>5302</v>
      </c>
      <c r="C2769">
        <v>103483</v>
      </c>
      <c r="D2769">
        <v>43945</v>
      </c>
      <c r="E2769">
        <v>11</v>
      </c>
      <c r="F2769">
        <v>55</v>
      </c>
      <c r="G2769">
        <v>5.7</v>
      </c>
      <c r="H2769" t="s">
        <v>24</v>
      </c>
      <c r="I2769">
        <v>46</v>
      </c>
      <c r="J2769">
        <v>28</v>
      </c>
      <c r="K2769">
        <v>37</v>
      </c>
      <c r="L2769">
        <v>46</v>
      </c>
      <c r="M2769">
        <v>6.54</v>
      </c>
      <c r="O2769">
        <v>0.1</v>
      </c>
      <c r="P2769">
        <v>0.08</v>
      </c>
      <c r="S2769" t="s">
        <v>1824</v>
      </c>
      <c r="T2769" t="s">
        <v>1824</v>
      </c>
    </row>
    <row r="2770" spans="1:20" x14ac:dyDescent="0.2">
      <c r="A2770">
        <v>4561</v>
      </c>
      <c r="B2770" t="s">
        <v>5302</v>
      </c>
      <c r="C2770">
        <v>103498</v>
      </c>
      <c r="D2770">
        <v>43946</v>
      </c>
      <c r="E2770">
        <v>11</v>
      </c>
      <c r="F2770">
        <v>55</v>
      </c>
      <c r="G2770">
        <v>11.2</v>
      </c>
      <c r="H2770" t="s">
        <v>24</v>
      </c>
      <c r="I2770">
        <v>46</v>
      </c>
      <c r="J2770">
        <v>28</v>
      </c>
      <c r="K2770">
        <v>11</v>
      </c>
      <c r="L2770">
        <v>46</v>
      </c>
      <c r="M2770">
        <v>7.03</v>
      </c>
      <c r="O2770">
        <v>0.01</v>
      </c>
      <c r="P2770">
        <v>0.02</v>
      </c>
      <c r="S2770" t="s">
        <v>5304</v>
      </c>
      <c r="T2770" t="s">
        <v>10592</v>
      </c>
    </row>
    <row r="2771" spans="1:20" x14ac:dyDescent="0.2">
      <c r="A2771">
        <v>4562</v>
      </c>
      <c r="C2771">
        <v>103500</v>
      </c>
      <c r="D2771">
        <v>62754</v>
      </c>
      <c r="E2771">
        <v>11</v>
      </c>
      <c r="F2771">
        <v>55</v>
      </c>
      <c r="G2771">
        <v>14.1</v>
      </c>
      <c r="H2771" t="s">
        <v>24</v>
      </c>
      <c r="I2771">
        <v>36</v>
      </c>
      <c r="J2771">
        <v>45</v>
      </c>
      <c r="K2771">
        <v>23</v>
      </c>
      <c r="L2771">
        <v>36</v>
      </c>
      <c r="M2771">
        <v>6.49</v>
      </c>
      <c r="O2771">
        <v>1.58</v>
      </c>
      <c r="P2771">
        <v>1.83</v>
      </c>
      <c r="Q2771">
        <v>0.98</v>
      </c>
      <c r="S2771" t="s">
        <v>98</v>
      </c>
      <c r="T2771" t="s">
        <v>98</v>
      </c>
    </row>
    <row r="2772" spans="1:20" x14ac:dyDescent="0.2">
      <c r="A2772">
        <v>4564</v>
      </c>
      <c r="B2772" t="s">
        <v>5306</v>
      </c>
      <c r="C2772">
        <v>103578</v>
      </c>
      <c r="D2772">
        <v>99869</v>
      </c>
      <c r="E2772">
        <v>11</v>
      </c>
      <c r="F2772">
        <v>55</v>
      </c>
      <c r="G2772">
        <v>40.5</v>
      </c>
      <c r="H2772" t="s">
        <v>24</v>
      </c>
      <c r="I2772">
        <v>15</v>
      </c>
      <c r="J2772">
        <v>38</v>
      </c>
      <c r="K2772">
        <v>48</v>
      </c>
      <c r="L2772">
        <v>15</v>
      </c>
      <c r="M2772">
        <v>5.53</v>
      </c>
      <c r="O2772">
        <v>0.11</v>
      </c>
      <c r="P2772">
        <v>0.12</v>
      </c>
      <c r="S2772" t="s">
        <v>298</v>
      </c>
      <c r="T2772" t="s">
        <v>298</v>
      </c>
    </row>
    <row r="2773" spans="1:20" x14ac:dyDescent="0.2">
      <c r="A2773">
        <v>4566</v>
      </c>
      <c r="B2773" t="s">
        <v>5307</v>
      </c>
      <c r="C2773">
        <v>103605</v>
      </c>
      <c r="D2773">
        <v>28191</v>
      </c>
      <c r="E2773">
        <v>11</v>
      </c>
      <c r="F2773">
        <v>55</v>
      </c>
      <c r="G2773">
        <v>58.4</v>
      </c>
      <c r="H2773" t="s">
        <v>24</v>
      </c>
      <c r="I2773">
        <v>56</v>
      </c>
      <c r="J2773">
        <v>35</v>
      </c>
      <c r="K2773">
        <v>55</v>
      </c>
      <c r="L2773">
        <v>56</v>
      </c>
      <c r="M2773">
        <v>5.84</v>
      </c>
      <c r="O2773">
        <v>1.1000000000000001</v>
      </c>
      <c r="S2773" t="s">
        <v>45</v>
      </c>
      <c r="T2773" t="s">
        <v>45</v>
      </c>
    </row>
    <row r="2774" spans="1:20" x14ac:dyDescent="0.2">
      <c r="A2774">
        <v>4569</v>
      </c>
      <c r="C2774">
        <v>103736</v>
      </c>
      <c r="D2774">
        <v>15666</v>
      </c>
      <c r="E2774">
        <v>11</v>
      </c>
      <c r="F2774">
        <v>56</v>
      </c>
      <c r="G2774">
        <v>53.2</v>
      </c>
      <c r="H2774" t="s">
        <v>24</v>
      </c>
      <c r="I2774">
        <v>61</v>
      </c>
      <c r="J2774">
        <v>32</v>
      </c>
      <c r="K2774">
        <v>57</v>
      </c>
      <c r="L2774">
        <v>61</v>
      </c>
      <c r="M2774">
        <v>6.22</v>
      </c>
      <c r="O2774">
        <v>0.96</v>
      </c>
      <c r="S2774" t="s">
        <v>71</v>
      </c>
      <c r="T2774" t="s">
        <v>71</v>
      </c>
    </row>
    <row r="2775" spans="1:20" x14ac:dyDescent="0.2">
      <c r="A2775">
        <v>4572</v>
      </c>
      <c r="C2775">
        <v>103799</v>
      </c>
      <c r="D2775">
        <v>43963</v>
      </c>
      <c r="E2775">
        <v>11</v>
      </c>
      <c r="F2775">
        <v>57</v>
      </c>
      <c r="G2775">
        <v>14.6</v>
      </c>
      <c r="H2775" t="s">
        <v>24</v>
      </c>
      <c r="I2775">
        <v>40</v>
      </c>
      <c r="J2775">
        <v>20</v>
      </c>
      <c r="K2775">
        <v>37</v>
      </c>
      <c r="L2775">
        <v>40</v>
      </c>
      <c r="M2775">
        <v>6.62</v>
      </c>
      <c r="O2775">
        <v>0.46</v>
      </c>
      <c r="P2775">
        <v>-0.02</v>
      </c>
      <c r="S2775" t="s">
        <v>204</v>
      </c>
      <c r="T2775" t="s">
        <v>204</v>
      </c>
    </row>
    <row r="2776" spans="1:20" x14ac:dyDescent="0.2">
      <c r="A2776">
        <v>4574</v>
      </c>
      <c r="C2776">
        <v>103928</v>
      </c>
      <c r="D2776">
        <v>62774</v>
      </c>
      <c r="E2776">
        <v>11</v>
      </c>
      <c r="F2776">
        <v>58</v>
      </c>
      <c r="G2776">
        <v>7.2</v>
      </c>
      <c r="H2776" t="s">
        <v>24</v>
      </c>
      <c r="I2776">
        <v>32</v>
      </c>
      <c r="J2776">
        <v>16</v>
      </c>
      <c r="K2776">
        <v>26</v>
      </c>
      <c r="L2776">
        <v>32</v>
      </c>
      <c r="M2776">
        <v>6.42</v>
      </c>
      <c r="O2776">
        <v>0.28999999999999998</v>
      </c>
      <c r="S2776" t="s">
        <v>2826</v>
      </c>
      <c r="T2776" t="s">
        <v>2826</v>
      </c>
    </row>
    <row r="2777" spans="1:20" x14ac:dyDescent="0.2">
      <c r="A2777">
        <v>4575</v>
      </c>
      <c r="C2777">
        <v>103953</v>
      </c>
      <c r="D2777">
        <v>15673</v>
      </c>
      <c r="E2777">
        <v>11</v>
      </c>
      <c r="F2777">
        <v>58</v>
      </c>
      <c r="G2777">
        <v>20.6</v>
      </c>
      <c r="H2777" t="s">
        <v>24</v>
      </c>
      <c r="I2777">
        <v>61</v>
      </c>
      <c r="J2777">
        <v>27</v>
      </c>
      <c r="K2777">
        <v>53</v>
      </c>
      <c r="L2777">
        <v>61</v>
      </c>
      <c r="M2777">
        <v>6.76</v>
      </c>
      <c r="S2777" t="s">
        <v>54</v>
      </c>
      <c r="T2777" t="s">
        <v>54</v>
      </c>
    </row>
    <row r="2778" spans="1:20" x14ac:dyDescent="0.2">
      <c r="A2778">
        <v>4580</v>
      </c>
      <c r="C2778">
        <v>104055</v>
      </c>
      <c r="D2778">
        <v>119147</v>
      </c>
      <c r="E2778">
        <v>11</v>
      </c>
      <c r="F2778">
        <v>59</v>
      </c>
      <c r="G2778">
        <v>3.4</v>
      </c>
      <c r="H2778" t="s">
        <v>24</v>
      </c>
      <c r="I2778">
        <v>0</v>
      </c>
      <c r="J2778">
        <v>31</v>
      </c>
      <c r="K2778">
        <v>50</v>
      </c>
      <c r="L2778">
        <v>0</v>
      </c>
      <c r="M2778">
        <v>6.17</v>
      </c>
      <c r="O2778">
        <v>1.26</v>
      </c>
      <c r="P2778">
        <v>1.41</v>
      </c>
      <c r="S2778" t="s">
        <v>542</v>
      </c>
      <c r="T2778" t="s">
        <v>542</v>
      </c>
    </row>
    <row r="2779" spans="1:20" x14ac:dyDescent="0.2">
      <c r="A2779">
        <v>4581</v>
      </c>
      <c r="C2779">
        <v>104075</v>
      </c>
      <c r="D2779">
        <v>62784</v>
      </c>
      <c r="E2779">
        <v>11</v>
      </c>
      <c r="F2779">
        <v>59</v>
      </c>
      <c r="G2779">
        <v>17.600000000000001</v>
      </c>
      <c r="H2779" t="s">
        <v>24</v>
      </c>
      <c r="I2779">
        <v>33</v>
      </c>
      <c r="J2779">
        <v>10</v>
      </c>
      <c r="K2779">
        <v>3</v>
      </c>
      <c r="L2779">
        <v>33</v>
      </c>
      <c r="M2779">
        <v>5.96</v>
      </c>
      <c r="O2779">
        <v>1.1499999999999999</v>
      </c>
      <c r="P2779">
        <v>1.1100000000000001</v>
      </c>
      <c r="Q2779">
        <v>0.57999999999999996</v>
      </c>
      <c r="S2779" t="s">
        <v>45</v>
      </c>
      <c r="T2779" t="s">
        <v>45</v>
      </c>
    </row>
    <row r="2780" spans="1:20" x14ac:dyDescent="0.2">
      <c r="A2780">
        <v>4584</v>
      </c>
      <c r="C2780">
        <v>104179</v>
      </c>
      <c r="D2780">
        <v>62786</v>
      </c>
      <c r="E2780">
        <v>11</v>
      </c>
      <c r="F2780">
        <v>59</v>
      </c>
      <c r="G2780">
        <v>57.2</v>
      </c>
      <c r="H2780" t="s">
        <v>24</v>
      </c>
      <c r="I2780">
        <v>34</v>
      </c>
      <c r="J2780">
        <v>2</v>
      </c>
      <c r="K2780">
        <v>6</v>
      </c>
      <c r="L2780">
        <v>34</v>
      </c>
      <c r="M2780">
        <v>6.5</v>
      </c>
      <c r="O2780">
        <v>0.22</v>
      </c>
      <c r="P2780">
        <v>0.15</v>
      </c>
      <c r="S2780" t="s">
        <v>554</v>
      </c>
      <c r="T2780" t="s">
        <v>554</v>
      </c>
    </row>
    <row r="2781" spans="1:20" x14ac:dyDescent="0.2">
      <c r="A2781">
        <v>4585</v>
      </c>
      <c r="B2781" t="s">
        <v>5312</v>
      </c>
      <c r="C2781">
        <v>104181</v>
      </c>
      <c r="D2781">
        <v>119156</v>
      </c>
      <c r="E2781">
        <v>11</v>
      </c>
      <c r="F2781">
        <v>59</v>
      </c>
      <c r="G2781">
        <v>56.9</v>
      </c>
      <c r="H2781" t="s">
        <v>24</v>
      </c>
      <c r="I2781">
        <v>3</v>
      </c>
      <c r="J2781">
        <v>39</v>
      </c>
      <c r="K2781">
        <v>19</v>
      </c>
      <c r="L2781">
        <v>3</v>
      </c>
      <c r="M2781">
        <v>5.37</v>
      </c>
      <c r="O2781">
        <v>0</v>
      </c>
      <c r="P2781">
        <v>0</v>
      </c>
      <c r="S2781" t="s">
        <v>89</v>
      </c>
      <c r="T2781" t="s">
        <v>89</v>
      </c>
    </row>
    <row r="2782" spans="1:20" x14ac:dyDescent="0.2">
      <c r="A2782">
        <v>4586</v>
      </c>
      <c r="C2782">
        <v>104216</v>
      </c>
      <c r="D2782">
        <v>1967</v>
      </c>
      <c r="E2782">
        <v>12</v>
      </c>
      <c r="F2782">
        <v>0</v>
      </c>
      <c r="G2782">
        <v>18.600000000000001</v>
      </c>
      <c r="H2782" t="s">
        <v>24</v>
      </c>
      <c r="I2782">
        <v>80</v>
      </c>
      <c r="J2782">
        <v>51</v>
      </c>
      <c r="K2782">
        <v>11</v>
      </c>
      <c r="L2782">
        <v>80</v>
      </c>
      <c r="M2782">
        <v>6.17</v>
      </c>
      <c r="O2782">
        <v>1.61</v>
      </c>
      <c r="P2782">
        <v>1.9</v>
      </c>
      <c r="Q2782">
        <v>1.04</v>
      </c>
      <c r="S2782" t="s">
        <v>353</v>
      </c>
      <c r="T2782" t="s">
        <v>353</v>
      </c>
    </row>
    <row r="2783" spans="1:20" x14ac:dyDescent="0.2">
      <c r="A2783">
        <v>4587</v>
      </c>
      <c r="C2783">
        <v>104304</v>
      </c>
      <c r="D2783">
        <v>157041</v>
      </c>
      <c r="E2783">
        <v>12</v>
      </c>
      <c r="F2783">
        <v>0</v>
      </c>
      <c r="G2783">
        <v>44.5</v>
      </c>
      <c r="H2783" t="s">
        <v>26</v>
      </c>
      <c r="I2783">
        <v>10</v>
      </c>
      <c r="J2783">
        <v>26</v>
      </c>
      <c r="K2783">
        <v>46</v>
      </c>
      <c r="L2783">
        <v>-10</v>
      </c>
      <c r="M2783">
        <v>5.55</v>
      </c>
      <c r="O2783">
        <v>0.77</v>
      </c>
      <c r="P2783">
        <v>0.44</v>
      </c>
      <c r="Q2783">
        <v>0.36</v>
      </c>
      <c r="S2783" t="s">
        <v>5313</v>
      </c>
      <c r="T2783" t="s">
        <v>9548</v>
      </c>
    </row>
    <row r="2784" spans="1:20" x14ac:dyDescent="0.2">
      <c r="A2784">
        <v>4589</v>
      </c>
      <c r="B2784" t="s">
        <v>5314</v>
      </c>
      <c r="C2784">
        <v>104321</v>
      </c>
      <c r="D2784">
        <v>119164</v>
      </c>
      <c r="E2784">
        <v>12</v>
      </c>
      <c r="F2784">
        <v>0</v>
      </c>
      <c r="G2784">
        <v>52.4</v>
      </c>
      <c r="H2784" t="s">
        <v>24</v>
      </c>
      <c r="I2784">
        <v>6</v>
      </c>
      <c r="J2784">
        <v>36</v>
      </c>
      <c r="K2784">
        <v>51</v>
      </c>
      <c r="L2784">
        <v>6</v>
      </c>
      <c r="M2784">
        <v>4.66</v>
      </c>
      <c r="O2784">
        <v>0.13</v>
      </c>
      <c r="P2784">
        <v>0.11</v>
      </c>
      <c r="Q2784">
        <v>0.04</v>
      </c>
      <c r="S2784" t="s">
        <v>249</v>
      </c>
      <c r="T2784" t="s">
        <v>249</v>
      </c>
    </row>
    <row r="2785" spans="1:20" x14ac:dyDescent="0.2">
      <c r="A2785">
        <v>4591</v>
      </c>
      <c r="C2785">
        <v>104356</v>
      </c>
      <c r="D2785">
        <v>138533</v>
      </c>
      <c r="E2785">
        <v>12</v>
      </c>
      <c r="F2785">
        <v>1</v>
      </c>
      <c r="G2785">
        <v>1.8</v>
      </c>
      <c r="H2785" t="s">
        <v>26</v>
      </c>
      <c r="I2785">
        <v>1</v>
      </c>
      <c r="J2785">
        <v>46</v>
      </c>
      <c r="K2785">
        <v>5</v>
      </c>
      <c r="L2785">
        <v>-1</v>
      </c>
      <c r="M2785">
        <v>6.31</v>
      </c>
      <c r="O2785">
        <v>1.21</v>
      </c>
      <c r="P2785">
        <v>1.06</v>
      </c>
      <c r="R2785" t="s">
        <v>27</v>
      </c>
      <c r="S2785" t="s">
        <v>51</v>
      </c>
      <c r="T2785" t="s">
        <v>3242</v>
      </c>
    </row>
    <row r="2786" spans="1:20" x14ac:dyDescent="0.2">
      <c r="A2786">
        <v>4593</v>
      </c>
      <c r="C2786">
        <v>104438</v>
      </c>
      <c r="D2786">
        <v>62802</v>
      </c>
      <c r="E2786">
        <v>12</v>
      </c>
      <c r="F2786">
        <v>1</v>
      </c>
      <c r="G2786">
        <v>39.5</v>
      </c>
      <c r="H2786" t="s">
        <v>24</v>
      </c>
      <c r="I2786">
        <v>36</v>
      </c>
      <c r="J2786">
        <v>2</v>
      </c>
      <c r="K2786">
        <v>31</v>
      </c>
      <c r="L2786">
        <v>36</v>
      </c>
      <c r="M2786">
        <v>5.59</v>
      </c>
      <c r="O2786">
        <v>1.01</v>
      </c>
      <c r="P2786">
        <v>0.8</v>
      </c>
      <c r="Q2786">
        <v>0.51</v>
      </c>
      <c r="S2786" t="s">
        <v>54</v>
      </c>
      <c r="T2786" t="s">
        <v>54</v>
      </c>
    </row>
    <row r="2787" spans="1:20" x14ac:dyDescent="0.2">
      <c r="A2787">
        <v>4594</v>
      </c>
      <c r="B2787" t="s">
        <v>5315</v>
      </c>
      <c r="C2787">
        <v>104513</v>
      </c>
      <c r="D2787">
        <v>44002</v>
      </c>
      <c r="E2787">
        <v>12</v>
      </c>
      <c r="F2787">
        <v>2</v>
      </c>
      <c r="G2787">
        <v>6.8</v>
      </c>
      <c r="H2787" t="s">
        <v>24</v>
      </c>
      <c r="I2787">
        <v>43</v>
      </c>
      <c r="J2787">
        <v>2</v>
      </c>
      <c r="K2787">
        <v>44</v>
      </c>
      <c r="L2787">
        <v>43</v>
      </c>
      <c r="M2787">
        <v>5.21</v>
      </c>
      <c r="O2787">
        <v>0.26</v>
      </c>
      <c r="P2787">
        <v>7.0000000000000007E-2</v>
      </c>
      <c r="Q2787">
        <v>0.11</v>
      </c>
      <c r="S2787" t="s">
        <v>5317</v>
      </c>
      <c r="T2787" t="s">
        <v>5317</v>
      </c>
    </row>
    <row r="2788" spans="1:20" x14ac:dyDescent="0.2">
      <c r="A2788">
        <v>4598</v>
      </c>
      <c r="C2788">
        <v>104625</v>
      </c>
      <c r="D2788">
        <v>138551</v>
      </c>
      <c r="E2788">
        <v>12</v>
      </c>
      <c r="F2788">
        <v>2</v>
      </c>
      <c r="G2788">
        <v>51.6</v>
      </c>
      <c r="H2788" t="s">
        <v>26</v>
      </c>
      <c r="I2788">
        <v>7</v>
      </c>
      <c r="J2788">
        <v>41</v>
      </c>
      <c r="K2788">
        <v>1</v>
      </c>
      <c r="L2788">
        <v>-7</v>
      </c>
      <c r="M2788">
        <v>6.22</v>
      </c>
      <c r="O2788">
        <v>1.49</v>
      </c>
      <c r="P2788">
        <v>1.83</v>
      </c>
      <c r="S2788" t="s">
        <v>104</v>
      </c>
      <c r="T2788" t="s">
        <v>104</v>
      </c>
    </row>
    <row r="2789" spans="1:20" x14ac:dyDescent="0.2">
      <c r="A2789">
        <v>4602</v>
      </c>
      <c r="B2789" t="s">
        <v>5319</v>
      </c>
      <c r="C2789">
        <v>104827</v>
      </c>
      <c r="D2789">
        <v>82123</v>
      </c>
      <c r="E2789">
        <v>12</v>
      </c>
      <c r="F2789">
        <v>4</v>
      </c>
      <c r="G2789">
        <v>16.600000000000001</v>
      </c>
      <c r="H2789" t="s">
        <v>24</v>
      </c>
      <c r="I2789">
        <v>21</v>
      </c>
      <c r="J2789">
        <v>27</v>
      </c>
      <c r="K2789">
        <v>33</v>
      </c>
      <c r="L2789">
        <v>21</v>
      </c>
      <c r="M2789">
        <v>5.87</v>
      </c>
      <c r="O2789">
        <v>0.22</v>
      </c>
      <c r="P2789">
        <v>0.11</v>
      </c>
      <c r="Q2789">
        <v>0.11</v>
      </c>
      <c r="S2789" t="s">
        <v>602</v>
      </c>
      <c r="T2789" t="s">
        <v>6110</v>
      </c>
    </row>
    <row r="2790" spans="1:20" x14ac:dyDescent="0.2">
      <c r="A2790">
        <v>4606</v>
      </c>
      <c r="C2790">
        <v>104904</v>
      </c>
      <c r="D2790">
        <v>1975</v>
      </c>
      <c r="E2790">
        <v>12</v>
      </c>
      <c r="F2790">
        <v>4</v>
      </c>
      <c r="G2790">
        <v>28.1</v>
      </c>
      <c r="H2790" t="s">
        <v>24</v>
      </c>
      <c r="I2790">
        <v>85</v>
      </c>
      <c r="J2790">
        <v>35</v>
      </c>
      <c r="K2790">
        <v>14</v>
      </c>
      <c r="L2790">
        <v>85</v>
      </c>
      <c r="M2790">
        <v>6.27</v>
      </c>
      <c r="O2790">
        <v>0.59</v>
      </c>
      <c r="S2790" t="s">
        <v>204</v>
      </c>
      <c r="T2790" t="s">
        <v>204</v>
      </c>
    </row>
    <row r="2791" spans="1:20" x14ac:dyDescent="0.2">
      <c r="A2791">
        <v>4608</v>
      </c>
      <c r="B2791" t="s">
        <v>5323</v>
      </c>
      <c r="C2791">
        <v>104979</v>
      </c>
      <c r="D2791">
        <v>119213</v>
      </c>
      <c r="E2791">
        <v>12</v>
      </c>
      <c r="F2791">
        <v>5</v>
      </c>
      <c r="G2791">
        <v>12.5</v>
      </c>
      <c r="H2791" t="s">
        <v>24</v>
      </c>
      <c r="I2791">
        <v>8</v>
      </c>
      <c r="J2791">
        <v>43</v>
      </c>
      <c r="K2791">
        <v>59</v>
      </c>
      <c r="L2791">
        <v>8</v>
      </c>
      <c r="M2791">
        <v>4.12</v>
      </c>
      <c r="O2791">
        <v>0.98</v>
      </c>
      <c r="P2791">
        <v>0.63</v>
      </c>
      <c r="Q2791">
        <v>0.49</v>
      </c>
      <c r="S2791" t="s">
        <v>5324</v>
      </c>
      <c r="T2791" t="s">
        <v>71</v>
      </c>
    </row>
    <row r="2792" spans="1:20" x14ac:dyDescent="0.2">
      <c r="A2792">
        <v>4609</v>
      </c>
      <c r="C2792">
        <v>104985</v>
      </c>
      <c r="D2792">
        <v>7500</v>
      </c>
      <c r="E2792">
        <v>12</v>
      </c>
      <c r="F2792">
        <v>5</v>
      </c>
      <c r="G2792">
        <v>15.1</v>
      </c>
      <c r="H2792" t="s">
        <v>24</v>
      </c>
      <c r="I2792">
        <v>76</v>
      </c>
      <c r="J2792">
        <v>54</v>
      </c>
      <c r="K2792">
        <v>21</v>
      </c>
      <c r="L2792">
        <v>76</v>
      </c>
      <c r="M2792">
        <v>5.8</v>
      </c>
      <c r="O2792">
        <v>1.01</v>
      </c>
      <c r="P2792">
        <v>0.85</v>
      </c>
      <c r="S2792" t="s">
        <v>60</v>
      </c>
      <c r="T2792" t="s">
        <v>60</v>
      </c>
    </row>
    <row r="2793" spans="1:20" x14ac:dyDescent="0.2">
      <c r="A2793">
        <v>4610</v>
      </c>
      <c r="C2793">
        <v>105043</v>
      </c>
      <c r="D2793">
        <v>15710</v>
      </c>
      <c r="E2793">
        <v>12</v>
      </c>
      <c r="F2793">
        <v>5</v>
      </c>
      <c r="G2793">
        <v>39.700000000000003</v>
      </c>
      <c r="H2793" t="s">
        <v>24</v>
      </c>
      <c r="I2793">
        <v>62</v>
      </c>
      <c r="J2793">
        <v>55</v>
      </c>
      <c r="K2793">
        <v>59</v>
      </c>
      <c r="L2793">
        <v>62</v>
      </c>
      <c r="M2793">
        <v>6.13</v>
      </c>
      <c r="O2793">
        <v>1.17</v>
      </c>
      <c r="P2793">
        <v>1.1499999999999999</v>
      </c>
      <c r="S2793" t="s">
        <v>125</v>
      </c>
      <c r="T2793" t="s">
        <v>125</v>
      </c>
    </row>
    <row r="2794" spans="1:20" x14ac:dyDescent="0.2">
      <c r="A2794">
        <v>4613</v>
      </c>
      <c r="C2794">
        <v>105089</v>
      </c>
      <c r="D2794">
        <v>138585</v>
      </c>
      <c r="E2794">
        <v>12</v>
      </c>
      <c r="F2794">
        <v>5</v>
      </c>
      <c r="G2794">
        <v>59.8</v>
      </c>
      <c r="H2794" t="s">
        <v>26</v>
      </c>
      <c r="I2794">
        <v>3</v>
      </c>
      <c r="J2794">
        <v>7</v>
      </c>
      <c r="K2794">
        <v>54</v>
      </c>
      <c r="L2794">
        <v>-3</v>
      </c>
      <c r="M2794">
        <v>6.37</v>
      </c>
      <c r="O2794">
        <v>1</v>
      </c>
      <c r="P2794">
        <v>0.79</v>
      </c>
      <c r="R2794" t="s">
        <v>27</v>
      </c>
      <c r="S2794" t="s">
        <v>51</v>
      </c>
      <c r="T2794" t="s">
        <v>3242</v>
      </c>
    </row>
    <row r="2795" spans="1:20" x14ac:dyDescent="0.2">
      <c r="A2795">
        <v>4626</v>
      </c>
      <c r="B2795" t="s">
        <v>5333</v>
      </c>
      <c r="C2795">
        <v>105639</v>
      </c>
      <c r="D2795">
        <v>119245</v>
      </c>
      <c r="E2795">
        <v>12</v>
      </c>
      <c r="F2795">
        <v>9</v>
      </c>
      <c r="G2795">
        <v>41.3</v>
      </c>
      <c r="H2795" t="s">
        <v>24</v>
      </c>
      <c r="I2795">
        <v>1</v>
      </c>
      <c r="J2795">
        <v>53</v>
      </c>
      <c r="K2795">
        <v>52</v>
      </c>
      <c r="L2795">
        <v>1</v>
      </c>
      <c r="M2795">
        <v>5.95</v>
      </c>
      <c r="O2795">
        <v>1.1200000000000001</v>
      </c>
      <c r="P2795">
        <v>1.1399999999999999</v>
      </c>
      <c r="S2795" t="s">
        <v>105</v>
      </c>
      <c r="T2795" t="s">
        <v>105</v>
      </c>
    </row>
    <row r="2796" spans="1:20" x14ac:dyDescent="0.2">
      <c r="A2796">
        <v>4627</v>
      </c>
      <c r="C2796">
        <v>105678</v>
      </c>
      <c r="D2796">
        <v>7512</v>
      </c>
      <c r="E2796">
        <v>12</v>
      </c>
      <c r="F2796">
        <v>9</v>
      </c>
      <c r="G2796">
        <v>47.3</v>
      </c>
      <c r="H2796" t="s">
        <v>24</v>
      </c>
      <c r="I2796">
        <v>74</v>
      </c>
      <c r="J2796">
        <v>39</v>
      </c>
      <c r="K2796">
        <v>41</v>
      </c>
      <c r="L2796">
        <v>74</v>
      </c>
      <c r="M2796">
        <v>6.35</v>
      </c>
      <c r="O2796">
        <v>0.5</v>
      </c>
      <c r="S2796" t="s">
        <v>439</v>
      </c>
      <c r="T2796" t="s">
        <v>439</v>
      </c>
    </row>
    <row r="2797" spans="1:20" x14ac:dyDescent="0.2">
      <c r="A2797">
        <v>4629</v>
      </c>
      <c r="B2797" t="s">
        <v>5334</v>
      </c>
      <c r="C2797">
        <v>105702</v>
      </c>
      <c r="D2797">
        <v>119249</v>
      </c>
      <c r="E2797">
        <v>12</v>
      </c>
      <c r="F2797">
        <v>10</v>
      </c>
      <c r="G2797">
        <v>3.4</v>
      </c>
      <c r="H2797" t="s">
        <v>24</v>
      </c>
      <c r="I2797">
        <v>5</v>
      </c>
      <c r="J2797">
        <v>48</v>
      </c>
      <c r="K2797">
        <v>25</v>
      </c>
      <c r="L2797">
        <v>5</v>
      </c>
      <c r="M2797">
        <v>5.72</v>
      </c>
      <c r="O2797">
        <v>0.35</v>
      </c>
      <c r="P2797">
        <v>0.17</v>
      </c>
      <c r="Q2797">
        <v>0.15</v>
      </c>
      <c r="S2797" t="s">
        <v>5335</v>
      </c>
      <c r="T2797" t="s">
        <v>10663</v>
      </c>
    </row>
    <row r="2798" spans="1:20" x14ac:dyDescent="0.2">
      <c r="A2798">
        <v>4632</v>
      </c>
      <c r="B2798" t="s">
        <v>5338</v>
      </c>
      <c r="C2798">
        <v>105778</v>
      </c>
      <c r="D2798">
        <v>99973</v>
      </c>
      <c r="E2798">
        <v>12</v>
      </c>
      <c r="F2798">
        <v>10</v>
      </c>
      <c r="G2798">
        <v>31.6</v>
      </c>
      <c r="H2798" t="s">
        <v>24</v>
      </c>
      <c r="I2798">
        <v>16</v>
      </c>
      <c r="J2798">
        <v>48</v>
      </c>
      <c r="K2798">
        <v>33</v>
      </c>
      <c r="L2798">
        <v>16</v>
      </c>
      <c r="M2798">
        <v>6.39</v>
      </c>
      <c r="O2798">
        <v>0.06</v>
      </c>
      <c r="P2798">
        <v>0.1</v>
      </c>
      <c r="S2798" t="s">
        <v>310</v>
      </c>
      <c r="T2798" t="s">
        <v>310</v>
      </c>
    </row>
    <row r="2799" spans="1:20" x14ac:dyDescent="0.2">
      <c r="A2799">
        <v>4633</v>
      </c>
      <c r="C2799">
        <v>105805</v>
      </c>
      <c r="D2799">
        <v>82166</v>
      </c>
      <c r="E2799">
        <v>12</v>
      </c>
      <c r="F2799">
        <v>10</v>
      </c>
      <c r="G2799">
        <v>46.1</v>
      </c>
      <c r="H2799" t="s">
        <v>24</v>
      </c>
      <c r="I2799">
        <v>27</v>
      </c>
      <c r="J2799">
        <v>16</v>
      </c>
      <c r="K2799">
        <v>53</v>
      </c>
      <c r="L2799">
        <v>27</v>
      </c>
      <c r="M2799">
        <v>6.01</v>
      </c>
      <c r="O2799">
        <v>0.11</v>
      </c>
      <c r="P2799">
        <v>0.09</v>
      </c>
      <c r="S2799" t="s">
        <v>1927</v>
      </c>
      <c r="T2799" t="s">
        <v>1927</v>
      </c>
    </row>
    <row r="2800" spans="1:20" x14ac:dyDescent="0.2">
      <c r="A2800">
        <v>4639</v>
      </c>
      <c r="C2800">
        <v>105943</v>
      </c>
      <c r="D2800">
        <v>1991</v>
      </c>
      <c r="E2800">
        <v>12</v>
      </c>
      <c r="F2800">
        <v>11</v>
      </c>
      <c r="G2800">
        <v>0</v>
      </c>
      <c r="H2800" t="s">
        <v>24</v>
      </c>
      <c r="I2800">
        <v>81</v>
      </c>
      <c r="J2800">
        <v>42</v>
      </c>
      <c r="K2800">
        <v>36</v>
      </c>
      <c r="L2800">
        <v>81</v>
      </c>
      <c r="M2800">
        <v>6</v>
      </c>
      <c r="O2800">
        <v>1.62</v>
      </c>
      <c r="R2800" t="s">
        <v>27</v>
      </c>
      <c r="S2800" t="s">
        <v>104</v>
      </c>
      <c r="T2800" t="s">
        <v>5820</v>
      </c>
    </row>
    <row r="2801" spans="1:20" x14ac:dyDescent="0.2">
      <c r="A2801">
        <v>4640</v>
      </c>
      <c r="B2801" t="s">
        <v>5343</v>
      </c>
      <c r="C2801">
        <v>105981</v>
      </c>
      <c r="D2801">
        <v>82178</v>
      </c>
      <c r="E2801">
        <v>12</v>
      </c>
      <c r="F2801">
        <v>11</v>
      </c>
      <c r="G2801">
        <v>51.2</v>
      </c>
      <c r="H2801" t="s">
        <v>24</v>
      </c>
      <c r="I2801">
        <v>25</v>
      </c>
      <c r="J2801">
        <v>52</v>
      </c>
      <c r="K2801">
        <v>13</v>
      </c>
      <c r="L2801">
        <v>25</v>
      </c>
      <c r="M2801">
        <v>5.66</v>
      </c>
      <c r="O2801">
        <v>1.41</v>
      </c>
      <c r="P2801">
        <v>1.61</v>
      </c>
      <c r="S2801" t="s">
        <v>172</v>
      </c>
      <c r="T2801" t="s">
        <v>172</v>
      </c>
    </row>
    <row r="2802" spans="1:20" x14ac:dyDescent="0.2">
      <c r="A2802">
        <v>4641</v>
      </c>
      <c r="B2802" t="s">
        <v>5344</v>
      </c>
      <c r="C2802">
        <v>106002</v>
      </c>
      <c r="D2802">
        <v>28291</v>
      </c>
      <c r="E2802">
        <v>12</v>
      </c>
      <c r="F2802">
        <v>11</v>
      </c>
      <c r="G2802">
        <v>44.9</v>
      </c>
      <c r="H2802" t="s">
        <v>24</v>
      </c>
      <c r="I2802">
        <v>57</v>
      </c>
      <c r="J2802">
        <v>3</v>
      </c>
      <c r="K2802">
        <v>16</v>
      </c>
      <c r="L2802">
        <v>57</v>
      </c>
      <c r="M2802">
        <v>6.43</v>
      </c>
      <c r="N2802" t="s">
        <v>103</v>
      </c>
      <c r="R2802" t="s">
        <v>27</v>
      </c>
      <c r="S2802" t="s">
        <v>104</v>
      </c>
      <c r="T2802" t="s">
        <v>5820</v>
      </c>
    </row>
    <row r="2803" spans="1:20" x14ac:dyDescent="0.2">
      <c r="A2803">
        <v>4642</v>
      </c>
      <c r="C2803">
        <v>106022</v>
      </c>
      <c r="D2803">
        <v>82181</v>
      </c>
      <c r="E2803">
        <v>12</v>
      </c>
      <c r="F2803">
        <v>12</v>
      </c>
      <c r="G2803">
        <v>1.2</v>
      </c>
      <c r="H2803" t="s">
        <v>24</v>
      </c>
      <c r="I2803">
        <v>28</v>
      </c>
      <c r="J2803">
        <v>32</v>
      </c>
      <c r="K2803">
        <v>10</v>
      </c>
      <c r="L2803">
        <v>28</v>
      </c>
      <c r="M2803">
        <v>6.49</v>
      </c>
      <c r="O2803">
        <v>0.36</v>
      </c>
      <c r="P2803">
        <v>0.01</v>
      </c>
      <c r="S2803" t="s">
        <v>430</v>
      </c>
      <c r="T2803" t="s">
        <v>430</v>
      </c>
    </row>
    <row r="2804" spans="1:20" x14ac:dyDescent="0.2">
      <c r="A2804">
        <v>4643</v>
      </c>
      <c r="B2804" t="s">
        <v>5345</v>
      </c>
      <c r="C2804">
        <v>106057</v>
      </c>
      <c r="D2804">
        <v>82182</v>
      </c>
      <c r="E2804">
        <v>12</v>
      </c>
      <c r="F2804">
        <v>12</v>
      </c>
      <c r="G2804">
        <v>9.3000000000000007</v>
      </c>
      <c r="H2804" t="s">
        <v>24</v>
      </c>
      <c r="I2804">
        <v>20</v>
      </c>
      <c r="J2804">
        <v>32</v>
      </c>
      <c r="K2804">
        <v>31</v>
      </c>
      <c r="L2804">
        <v>20</v>
      </c>
      <c r="M2804">
        <v>5.57</v>
      </c>
      <c r="O2804">
        <v>0.95</v>
      </c>
      <c r="S2804" t="s">
        <v>2868</v>
      </c>
      <c r="T2804" t="s">
        <v>5662</v>
      </c>
    </row>
    <row r="2805" spans="1:20" x14ac:dyDescent="0.2">
      <c r="A2805">
        <v>4646</v>
      </c>
      <c r="C2805">
        <v>106112</v>
      </c>
      <c r="D2805">
        <v>7522</v>
      </c>
      <c r="E2805">
        <v>12</v>
      </c>
      <c r="F2805">
        <v>12</v>
      </c>
      <c r="G2805">
        <v>11.9</v>
      </c>
      <c r="H2805" t="s">
        <v>24</v>
      </c>
      <c r="I2805">
        <v>77</v>
      </c>
      <c r="J2805">
        <v>36</v>
      </c>
      <c r="K2805">
        <v>59</v>
      </c>
      <c r="L2805">
        <v>77</v>
      </c>
      <c r="M2805">
        <v>5.14</v>
      </c>
      <c r="O2805">
        <v>0.33</v>
      </c>
      <c r="P2805">
        <v>0.1</v>
      </c>
      <c r="S2805" t="s">
        <v>314</v>
      </c>
      <c r="T2805" t="s">
        <v>314</v>
      </c>
    </row>
    <row r="2806" spans="1:20" x14ac:dyDescent="0.2">
      <c r="A2806">
        <v>4650</v>
      </c>
      <c r="B2806" t="s">
        <v>5350</v>
      </c>
      <c r="C2806">
        <v>106251</v>
      </c>
      <c r="D2806">
        <v>99997</v>
      </c>
      <c r="E2806">
        <v>12</v>
      </c>
      <c r="F2806">
        <v>13</v>
      </c>
      <c r="G2806">
        <v>25.9</v>
      </c>
      <c r="H2806" t="s">
        <v>24</v>
      </c>
      <c r="I2806">
        <v>10</v>
      </c>
      <c r="J2806">
        <v>15</v>
      </c>
      <c r="K2806">
        <v>44</v>
      </c>
      <c r="L2806">
        <v>10</v>
      </c>
      <c r="M2806">
        <v>5.85</v>
      </c>
      <c r="O2806">
        <v>0.27</v>
      </c>
      <c r="P2806">
        <v>0.11</v>
      </c>
      <c r="Q2806">
        <v>0.11</v>
      </c>
      <c r="S2806" t="s">
        <v>2723</v>
      </c>
      <c r="T2806" t="s">
        <v>2723</v>
      </c>
    </row>
    <row r="2807" spans="1:20" x14ac:dyDescent="0.2">
      <c r="A2807">
        <v>4654</v>
      </c>
      <c r="C2807">
        <v>106478</v>
      </c>
      <c r="D2807">
        <v>28309</v>
      </c>
      <c r="E2807">
        <v>12</v>
      </c>
      <c r="F2807">
        <v>14</v>
      </c>
      <c r="G2807">
        <v>43.4</v>
      </c>
      <c r="H2807" t="s">
        <v>24</v>
      </c>
      <c r="I2807">
        <v>53</v>
      </c>
      <c r="J2807">
        <v>26</v>
      </c>
      <c r="K2807">
        <v>5</v>
      </c>
      <c r="L2807">
        <v>53</v>
      </c>
      <c r="M2807">
        <v>6.16</v>
      </c>
      <c r="O2807">
        <v>1.04</v>
      </c>
      <c r="R2807" t="s">
        <v>27</v>
      </c>
      <c r="S2807" t="s">
        <v>197</v>
      </c>
      <c r="T2807" t="s">
        <v>5915</v>
      </c>
    </row>
    <row r="2808" spans="1:20" x14ac:dyDescent="0.2">
      <c r="A2808">
        <v>4657</v>
      </c>
      <c r="C2808">
        <v>106516</v>
      </c>
      <c r="D2808">
        <v>157168</v>
      </c>
      <c r="E2808">
        <v>12</v>
      </c>
      <c r="F2808">
        <v>15</v>
      </c>
      <c r="G2808">
        <v>10.6</v>
      </c>
      <c r="H2808" t="s">
        <v>26</v>
      </c>
      <c r="I2808">
        <v>10</v>
      </c>
      <c r="J2808">
        <v>18</v>
      </c>
      <c r="K2808">
        <v>45</v>
      </c>
      <c r="L2808">
        <v>-10</v>
      </c>
      <c r="M2808">
        <v>6.11</v>
      </c>
      <c r="O2808">
        <v>0.46</v>
      </c>
      <c r="P2808">
        <v>-0.13</v>
      </c>
      <c r="Q2808">
        <v>0.16</v>
      </c>
      <c r="S2808" t="s">
        <v>430</v>
      </c>
      <c r="T2808" t="s">
        <v>430</v>
      </c>
    </row>
    <row r="2809" spans="1:20" x14ac:dyDescent="0.2">
      <c r="A2809">
        <v>4659</v>
      </c>
      <c r="C2809">
        <v>106574</v>
      </c>
      <c r="D2809">
        <v>7532</v>
      </c>
      <c r="E2809">
        <v>12</v>
      </c>
      <c r="F2809">
        <v>15</v>
      </c>
      <c r="G2809">
        <v>8.5</v>
      </c>
      <c r="H2809" t="s">
        <v>24</v>
      </c>
      <c r="I2809">
        <v>70</v>
      </c>
      <c r="J2809">
        <v>12</v>
      </c>
      <c r="K2809">
        <v>0</v>
      </c>
      <c r="L2809">
        <v>70</v>
      </c>
      <c r="M2809">
        <v>5.71</v>
      </c>
      <c r="O2809">
        <v>1.19</v>
      </c>
      <c r="R2809" t="s">
        <v>27</v>
      </c>
      <c r="S2809" t="s">
        <v>365</v>
      </c>
      <c r="T2809" t="s">
        <v>5818</v>
      </c>
    </row>
    <row r="2810" spans="1:20" x14ac:dyDescent="0.2">
      <c r="A2810">
        <v>4660</v>
      </c>
      <c r="B2810" t="s">
        <v>5353</v>
      </c>
      <c r="C2810">
        <v>106591</v>
      </c>
      <c r="D2810">
        <v>28315</v>
      </c>
      <c r="E2810">
        <v>12</v>
      </c>
      <c r="F2810">
        <v>15</v>
      </c>
      <c r="G2810">
        <v>25.6</v>
      </c>
      <c r="H2810" t="s">
        <v>24</v>
      </c>
      <c r="I2810">
        <v>57</v>
      </c>
      <c r="J2810">
        <v>1</v>
      </c>
      <c r="K2810">
        <v>57</v>
      </c>
      <c r="L2810">
        <v>57</v>
      </c>
      <c r="M2810">
        <v>3.31</v>
      </c>
      <c r="O2810">
        <v>0.08</v>
      </c>
      <c r="P2810">
        <v>7.0000000000000007E-2</v>
      </c>
      <c r="Q2810">
        <v>0</v>
      </c>
      <c r="S2810" t="s">
        <v>298</v>
      </c>
      <c r="T2810" t="s">
        <v>298</v>
      </c>
    </row>
    <row r="2811" spans="1:20" x14ac:dyDescent="0.2">
      <c r="A2811">
        <v>4663</v>
      </c>
      <c r="B2811" t="s">
        <v>5356</v>
      </c>
      <c r="C2811">
        <v>106661</v>
      </c>
      <c r="D2811">
        <v>100012</v>
      </c>
      <c r="E2811">
        <v>12</v>
      </c>
      <c r="F2811">
        <v>16</v>
      </c>
      <c r="G2811">
        <v>0.2</v>
      </c>
      <c r="H2811" t="s">
        <v>24</v>
      </c>
      <c r="I2811">
        <v>14</v>
      </c>
      <c r="J2811">
        <v>53</v>
      </c>
      <c r="K2811">
        <v>56</v>
      </c>
      <c r="L2811">
        <v>14</v>
      </c>
      <c r="M2811">
        <v>5.0999999999999996</v>
      </c>
      <c r="O2811">
        <v>0.06</v>
      </c>
      <c r="P2811">
        <v>0.08</v>
      </c>
      <c r="S2811" t="s">
        <v>298</v>
      </c>
      <c r="T2811" t="s">
        <v>298</v>
      </c>
    </row>
    <row r="2812" spans="1:20" x14ac:dyDescent="0.2">
      <c r="A2812">
        <v>4665</v>
      </c>
      <c r="C2812">
        <v>106677</v>
      </c>
      <c r="D2812">
        <v>7533</v>
      </c>
      <c r="E2812">
        <v>12</v>
      </c>
      <c r="F2812">
        <v>15</v>
      </c>
      <c r="G2812">
        <v>41.4</v>
      </c>
      <c r="H2812" t="s">
        <v>24</v>
      </c>
      <c r="I2812">
        <v>72</v>
      </c>
      <c r="J2812">
        <v>33</v>
      </c>
      <c r="K2812">
        <v>3</v>
      </c>
      <c r="L2812">
        <v>72</v>
      </c>
      <c r="M2812">
        <v>6.29</v>
      </c>
      <c r="O2812">
        <v>1.1399999999999999</v>
      </c>
      <c r="S2812" t="s">
        <v>5358</v>
      </c>
      <c r="T2812" t="s">
        <v>54</v>
      </c>
    </row>
    <row r="2813" spans="1:20" x14ac:dyDescent="0.2">
      <c r="A2813">
        <v>4666</v>
      </c>
      <c r="B2813" t="s">
        <v>5359</v>
      </c>
      <c r="C2813">
        <v>106690</v>
      </c>
      <c r="D2813">
        <v>44097</v>
      </c>
      <c r="E2813">
        <v>12</v>
      </c>
      <c r="F2813">
        <v>16</v>
      </c>
      <c r="G2813">
        <v>7.6</v>
      </c>
      <c r="H2813" t="s">
        <v>24</v>
      </c>
      <c r="I2813">
        <v>40</v>
      </c>
      <c r="J2813">
        <v>39</v>
      </c>
      <c r="K2813">
        <v>37</v>
      </c>
      <c r="L2813">
        <v>40</v>
      </c>
      <c r="M2813">
        <v>5.66</v>
      </c>
      <c r="O2813">
        <v>1.55</v>
      </c>
      <c r="P2813">
        <v>1.96</v>
      </c>
      <c r="S2813" t="s">
        <v>5360</v>
      </c>
      <c r="T2813" t="s">
        <v>419</v>
      </c>
    </row>
    <row r="2814" spans="1:20" x14ac:dyDescent="0.2">
      <c r="A2814">
        <v>4667</v>
      </c>
      <c r="B2814" t="s">
        <v>5361</v>
      </c>
      <c r="C2814">
        <v>106714</v>
      </c>
      <c r="D2814">
        <v>82211</v>
      </c>
      <c r="E2814">
        <v>12</v>
      </c>
      <c r="F2814">
        <v>16</v>
      </c>
      <c r="G2814">
        <v>20.5</v>
      </c>
      <c r="H2814" t="s">
        <v>24</v>
      </c>
      <c r="I2814">
        <v>23</v>
      </c>
      <c r="J2814">
        <v>56</v>
      </c>
      <c r="K2814">
        <v>43</v>
      </c>
      <c r="L2814">
        <v>23</v>
      </c>
      <c r="M2814">
        <v>4.95</v>
      </c>
      <c r="O2814">
        <v>0.97</v>
      </c>
      <c r="P2814">
        <v>0.68</v>
      </c>
      <c r="Q2814">
        <v>0.48</v>
      </c>
      <c r="S2814" t="s">
        <v>2660</v>
      </c>
      <c r="T2814" t="s">
        <v>71</v>
      </c>
    </row>
    <row r="2815" spans="1:20" x14ac:dyDescent="0.2">
      <c r="A2815">
        <v>4668</v>
      </c>
      <c r="C2815">
        <v>106760</v>
      </c>
      <c r="D2815">
        <v>62928</v>
      </c>
      <c r="E2815">
        <v>12</v>
      </c>
      <c r="F2815">
        <v>16</v>
      </c>
      <c r="G2815">
        <v>30.1</v>
      </c>
      <c r="H2815" t="s">
        <v>24</v>
      </c>
      <c r="I2815">
        <v>33</v>
      </c>
      <c r="J2815">
        <v>3</v>
      </c>
      <c r="K2815">
        <v>41</v>
      </c>
      <c r="L2815">
        <v>33</v>
      </c>
      <c r="M2815">
        <v>5</v>
      </c>
      <c r="O2815">
        <v>1.1399999999999999</v>
      </c>
      <c r="P2815">
        <v>1.07</v>
      </c>
      <c r="Q2815">
        <v>0.57999999999999996</v>
      </c>
      <c r="S2815" t="s">
        <v>417</v>
      </c>
      <c r="T2815" t="s">
        <v>5871</v>
      </c>
    </row>
    <row r="2816" spans="1:20" x14ac:dyDescent="0.2">
      <c r="A2816">
        <v>4672</v>
      </c>
      <c r="C2816">
        <v>106884</v>
      </c>
      <c r="D2816">
        <v>28327</v>
      </c>
      <c r="E2816">
        <v>12</v>
      </c>
      <c r="F2816">
        <v>17</v>
      </c>
      <c r="G2816">
        <v>29.5</v>
      </c>
      <c r="H2816" t="s">
        <v>24</v>
      </c>
      <c r="I2816">
        <v>53</v>
      </c>
      <c r="J2816">
        <v>11</v>
      </c>
      <c r="K2816">
        <v>28</v>
      </c>
      <c r="L2816">
        <v>53</v>
      </c>
      <c r="M2816">
        <v>5.81</v>
      </c>
      <c r="O2816">
        <v>1.3</v>
      </c>
      <c r="P2816">
        <v>1.52</v>
      </c>
      <c r="S2816" t="s">
        <v>662</v>
      </c>
      <c r="T2816" t="s">
        <v>662</v>
      </c>
    </row>
    <row r="2817" spans="1:20" x14ac:dyDescent="0.2">
      <c r="A2817">
        <v>4673</v>
      </c>
      <c r="C2817">
        <v>106887</v>
      </c>
      <c r="D2817">
        <v>82219</v>
      </c>
      <c r="E2817">
        <v>12</v>
      </c>
      <c r="F2817">
        <v>17</v>
      </c>
      <c r="G2817">
        <v>30.5</v>
      </c>
      <c r="H2817" t="s">
        <v>24</v>
      </c>
      <c r="I2817">
        <v>28</v>
      </c>
      <c r="J2817">
        <v>56</v>
      </c>
      <c r="K2817">
        <v>14</v>
      </c>
      <c r="L2817">
        <v>28</v>
      </c>
      <c r="M2817">
        <v>5.7</v>
      </c>
      <c r="O2817">
        <v>0.16</v>
      </c>
      <c r="P2817">
        <v>0.12</v>
      </c>
      <c r="Q2817">
        <v>0.05</v>
      </c>
      <c r="S2817" t="s">
        <v>5363</v>
      </c>
      <c r="T2817" t="s">
        <v>5363</v>
      </c>
    </row>
    <row r="2818" spans="1:20" x14ac:dyDescent="0.2">
      <c r="A2818">
        <v>4676</v>
      </c>
      <c r="C2818">
        <v>106926</v>
      </c>
      <c r="D2818">
        <v>100023</v>
      </c>
      <c r="E2818">
        <v>12</v>
      </c>
      <c r="F2818">
        <v>17</v>
      </c>
      <c r="G2818">
        <v>44.3</v>
      </c>
      <c r="H2818" t="s">
        <v>24</v>
      </c>
      <c r="I2818">
        <v>15</v>
      </c>
      <c r="J2818">
        <v>8</v>
      </c>
      <c r="K2818">
        <v>39</v>
      </c>
      <c r="L2818">
        <v>15</v>
      </c>
      <c r="M2818">
        <v>6.34</v>
      </c>
      <c r="O2818">
        <v>1.37</v>
      </c>
      <c r="S2818" t="s">
        <v>172</v>
      </c>
      <c r="T2818" t="s">
        <v>172</v>
      </c>
    </row>
    <row r="2819" spans="1:20" x14ac:dyDescent="0.2">
      <c r="A2819">
        <v>4677</v>
      </c>
      <c r="C2819">
        <v>106975</v>
      </c>
      <c r="D2819">
        <v>138703</v>
      </c>
      <c r="E2819">
        <v>12</v>
      </c>
      <c r="F2819">
        <v>18</v>
      </c>
      <c r="G2819">
        <v>9.1</v>
      </c>
      <c r="H2819" t="s">
        <v>26</v>
      </c>
      <c r="I2819">
        <v>3</v>
      </c>
      <c r="J2819">
        <v>57</v>
      </c>
      <c r="K2819">
        <v>16</v>
      </c>
      <c r="L2819">
        <v>-3</v>
      </c>
      <c r="M2819">
        <v>6.99</v>
      </c>
      <c r="O2819">
        <v>0.36</v>
      </c>
      <c r="P2819">
        <v>0.03</v>
      </c>
      <c r="S2819" t="s">
        <v>266</v>
      </c>
      <c r="T2819" t="s">
        <v>266</v>
      </c>
    </row>
    <row r="2820" spans="1:20" x14ac:dyDescent="0.2">
      <c r="A2820">
        <v>4678</v>
      </c>
      <c r="C2820">
        <v>106976</v>
      </c>
      <c r="D2820">
        <v>138704</v>
      </c>
      <c r="E2820">
        <v>12</v>
      </c>
      <c r="F2820">
        <v>18</v>
      </c>
      <c r="G2820">
        <v>9.6</v>
      </c>
      <c r="H2820" t="s">
        <v>26</v>
      </c>
      <c r="I2820">
        <v>3</v>
      </c>
      <c r="J2820">
        <v>56</v>
      </c>
      <c r="K2820">
        <v>55</v>
      </c>
      <c r="L2820">
        <v>-3</v>
      </c>
      <c r="M2820">
        <v>6.54</v>
      </c>
      <c r="O2820">
        <v>0.33</v>
      </c>
      <c r="P2820">
        <v>0.01</v>
      </c>
      <c r="S2820" t="s">
        <v>63</v>
      </c>
      <c r="T2820" t="s">
        <v>63</v>
      </c>
    </row>
    <row r="2821" spans="1:20" x14ac:dyDescent="0.2">
      <c r="A2821">
        <v>4680</v>
      </c>
      <c r="C2821">
        <v>107054</v>
      </c>
      <c r="D2821">
        <v>62943</v>
      </c>
      <c r="E2821">
        <v>12</v>
      </c>
      <c r="F2821">
        <v>18</v>
      </c>
      <c r="G2821">
        <v>31.6</v>
      </c>
      <c r="H2821" t="s">
        <v>24</v>
      </c>
      <c r="I2821">
        <v>30</v>
      </c>
      <c r="J2821">
        <v>14</v>
      </c>
      <c r="K2821">
        <v>57</v>
      </c>
      <c r="L2821">
        <v>30</v>
      </c>
      <c r="M2821">
        <v>6.23</v>
      </c>
      <c r="O2821">
        <v>0.3</v>
      </c>
      <c r="P2821">
        <v>0.02</v>
      </c>
      <c r="S2821" t="s">
        <v>5366</v>
      </c>
      <c r="T2821" t="s">
        <v>10717</v>
      </c>
    </row>
    <row r="2822" spans="1:20" x14ac:dyDescent="0.2">
      <c r="A2822">
        <v>4681</v>
      </c>
      <c r="B2822" t="s">
        <v>5367</v>
      </c>
      <c r="C2822">
        <v>107070</v>
      </c>
      <c r="D2822">
        <v>138710</v>
      </c>
      <c r="E2822">
        <v>12</v>
      </c>
      <c r="F2822">
        <v>18</v>
      </c>
      <c r="G2822">
        <v>40.299999999999997</v>
      </c>
      <c r="H2822" t="s">
        <v>26</v>
      </c>
      <c r="I2822">
        <v>0</v>
      </c>
      <c r="J2822">
        <v>47</v>
      </c>
      <c r="K2822">
        <v>14</v>
      </c>
      <c r="L2822">
        <v>0</v>
      </c>
      <c r="M2822">
        <v>5.9</v>
      </c>
      <c r="O2822">
        <v>0.17</v>
      </c>
      <c r="P2822">
        <v>0.13</v>
      </c>
      <c r="S2822" t="s">
        <v>174</v>
      </c>
      <c r="T2822" t="s">
        <v>174</v>
      </c>
    </row>
    <row r="2823" spans="1:20" x14ac:dyDescent="0.2">
      <c r="A2823">
        <v>4683</v>
      </c>
      <c r="C2823">
        <v>107113</v>
      </c>
      <c r="D2823">
        <v>2012</v>
      </c>
      <c r="E2823">
        <v>12</v>
      </c>
      <c r="F2823">
        <v>16</v>
      </c>
      <c r="G2823">
        <v>51.4</v>
      </c>
      <c r="H2823" t="s">
        <v>24</v>
      </c>
      <c r="I2823">
        <v>86</v>
      </c>
      <c r="J2823">
        <v>26</v>
      </c>
      <c r="K2823">
        <v>10</v>
      </c>
      <c r="L2823">
        <v>86</v>
      </c>
      <c r="M2823">
        <v>6.33</v>
      </c>
      <c r="O2823">
        <v>0.43</v>
      </c>
      <c r="P2823">
        <v>-0.08</v>
      </c>
      <c r="S2823" t="s">
        <v>79</v>
      </c>
      <c r="T2823" t="s">
        <v>79</v>
      </c>
    </row>
    <row r="2824" spans="1:20" x14ac:dyDescent="0.2">
      <c r="A2824">
        <v>4684</v>
      </c>
      <c r="C2824">
        <v>107131</v>
      </c>
      <c r="D2824">
        <v>82237</v>
      </c>
      <c r="E2824">
        <v>12</v>
      </c>
      <c r="F2824">
        <v>19</v>
      </c>
      <c r="G2824">
        <v>2.1</v>
      </c>
      <c r="H2824" t="s">
        <v>24</v>
      </c>
      <c r="I2824">
        <v>26</v>
      </c>
      <c r="J2824">
        <v>0</v>
      </c>
      <c r="K2824">
        <v>28</v>
      </c>
      <c r="L2824">
        <v>26</v>
      </c>
      <c r="M2824">
        <v>6.48</v>
      </c>
      <c r="O2824">
        <v>0.18</v>
      </c>
      <c r="P2824">
        <v>0.09</v>
      </c>
      <c r="Q2824">
        <v>7.0000000000000007E-2</v>
      </c>
      <c r="S2824" t="s">
        <v>5369</v>
      </c>
      <c r="T2824" t="s">
        <v>10722</v>
      </c>
    </row>
    <row r="2825" spans="1:20" x14ac:dyDescent="0.2">
      <c r="A2825">
        <v>4685</v>
      </c>
      <c r="B2825" t="s">
        <v>5370</v>
      </c>
      <c r="C2825">
        <v>107168</v>
      </c>
      <c r="D2825">
        <v>82239</v>
      </c>
      <c r="E2825">
        <v>12</v>
      </c>
      <c r="F2825">
        <v>19</v>
      </c>
      <c r="G2825">
        <v>19.100000000000001</v>
      </c>
      <c r="H2825" t="s">
        <v>24</v>
      </c>
      <c r="I2825">
        <v>23</v>
      </c>
      <c r="J2825">
        <v>2</v>
      </c>
      <c r="K2825">
        <v>5</v>
      </c>
      <c r="L2825">
        <v>23</v>
      </c>
      <c r="M2825">
        <v>6.27</v>
      </c>
      <c r="O2825">
        <v>0.17</v>
      </c>
      <c r="P2825">
        <v>0.15</v>
      </c>
      <c r="Q2825">
        <v>0.02</v>
      </c>
      <c r="S2825" t="s">
        <v>5371</v>
      </c>
      <c r="T2825" t="s">
        <v>606</v>
      </c>
    </row>
    <row r="2826" spans="1:20" x14ac:dyDescent="0.2">
      <c r="A2826">
        <v>4686</v>
      </c>
      <c r="C2826">
        <v>107192</v>
      </c>
      <c r="D2826">
        <v>2010</v>
      </c>
      <c r="E2826">
        <v>12</v>
      </c>
      <c r="F2826">
        <v>15</v>
      </c>
      <c r="G2826">
        <v>20.3</v>
      </c>
      <c r="H2826" t="s">
        <v>24</v>
      </c>
      <c r="I2826">
        <v>87</v>
      </c>
      <c r="J2826">
        <v>42</v>
      </c>
      <c r="K2826">
        <v>0</v>
      </c>
      <c r="L2826">
        <v>87</v>
      </c>
      <c r="M2826">
        <v>6.28</v>
      </c>
      <c r="O2826">
        <v>0.35</v>
      </c>
      <c r="P2826">
        <v>-0.01</v>
      </c>
      <c r="S2826" t="s">
        <v>63</v>
      </c>
      <c r="T2826" t="s">
        <v>63</v>
      </c>
    </row>
    <row r="2827" spans="1:20" x14ac:dyDescent="0.2">
      <c r="A2827">
        <v>4687</v>
      </c>
      <c r="C2827">
        <v>107193</v>
      </c>
      <c r="D2827">
        <v>7540</v>
      </c>
      <c r="E2827">
        <v>12</v>
      </c>
      <c r="F2827">
        <v>18</v>
      </c>
      <c r="G2827">
        <v>49.9</v>
      </c>
      <c r="H2827" t="s">
        <v>24</v>
      </c>
      <c r="I2827">
        <v>75</v>
      </c>
      <c r="J2827">
        <v>9</v>
      </c>
      <c r="K2827">
        <v>38</v>
      </c>
      <c r="L2827">
        <v>75</v>
      </c>
      <c r="M2827">
        <v>5.38</v>
      </c>
      <c r="O2827">
        <v>-0.02</v>
      </c>
      <c r="P2827">
        <v>-0.05</v>
      </c>
      <c r="S2827" t="s">
        <v>89</v>
      </c>
      <c r="T2827" t="s">
        <v>89</v>
      </c>
    </row>
    <row r="2828" spans="1:20" x14ac:dyDescent="0.2">
      <c r="A2828">
        <v>4688</v>
      </c>
      <c r="B2828" t="s">
        <v>5372</v>
      </c>
      <c r="C2828">
        <v>107213</v>
      </c>
      <c r="D2828">
        <v>82244</v>
      </c>
      <c r="E2828">
        <v>12</v>
      </c>
      <c r="F2828">
        <v>19</v>
      </c>
      <c r="G2828">
        <v>29.6</v>
      </c>
      <c r="H2828" t="s">
        <v>24</v>
      </c>
      <c r="I2828">
        <v>28</v>
      </c>
      <c r="J2828">
        <v>9</v>
      </c>
      <c r="K2828">
        <v>25</v>
      </c>
      <c r="L2828">
        <v>28</v>
      </c>
      <c r="M2828">
        <v>6.33</v>
      </c>
      <c r="O2828">
        <v>0.5</v>
      </c>
      <c r="P2828">
        <v>0.08</v>
      </c>
      <c r="S2828" t="s">
        <v>5373</v>
      </c>
      <c r="T2828" t="s">
        <v>5373</v>
      </c>
    </row>
    <row r="2829" spans="1:20" x14ac:dyDescent="0.2">
      <c r="A2829">
        <v>4689</v>
      </c>
      <c r="B2829" t="s">
        <v>5374</v>
      </c>
      <c r="C2829">
        <v>107259</v>
      </c>
      <c r="D2829">
        <v>138721</v>
      </c>
      <c r="E2829">
        <v>12</v>
      </c>
      <c r="F2829">
        <v>19</v>
      </c>
      <c r="G2829">
        <v>54.4</v>
      </c>
      <c r="H2829" t="s">
        <v>26</v>
      </c>
      <c r="I2829">
        <v>0</v>
      </c>
      <c r="J2829">
        <v>40</v>
      </c>
      <c r="K2829">
        <v>1</v>
      </c>
      <c r="L2829">
        <v>0</v>
      </c>
      <c r="M2829">
        <v>3.89</v>
      </c>
      <c r="O2829">
        <v>0.02</v>
      </c>
      <c r="P2829">
        <v>0.06</v>
      </c>
      <c r="Q2829">
        <v>0</v>
      </c>
      <c r="S2829" t="s">
        <v>192</v>
      </c>
      <c r="T2829" t="s">
        <v>192</v>
      </c>
    </row>
    <row r="2830" spans="1:20" x14ac:dyDescent="0.2">
      <c r="A2830">
        <v>4690</v>
      </c>
      <c r="B2830" t="s">
        <v>5375</v>
      </c>
      <c r="C2830">
        <v>107274</v>
      </c>
      <c r="D2830">
        <v>44127</v>
      </c>
      <c r="E2830">
        <v>12</v>
      </c>
      <c r="F2830">
        <v>19</v>
      </c>
      <c r="G2830">
        <v>48.7</v>
      </c>
      <c r="H2830" t="s">
        <v>24</v>
      </c>
      <c r="I2830">
        <v>48</v>
      </c>
      <c r="J2830">
        <v>59</v>
      </c>
      <c r="K2830">
        <v>3</v>
      </c>
      <c r="L2830">
        <v>48</v>
      </c>
      <c r="M2830">
        <v>5.29</v>
      </c>
      <c r="O2830">
        <v>1.66</v>
      </c>
      <c r="P2830">
        <v>1.97</v>
      </c>
      <c r="Q2830">
        <v>1.06</v>
      </c>
      <c r="S2830" t="s">
        <v>53</v>
      </c>
      <c r="T2830" t="s">
        <v>53</v>
      </c>
    </row>
    <row r="2831" spans="1:20" x14ac:dyDescent="0.2">
      <c r="A2831">
        <v>4693</v>
      </c>
      <c r="C2831">
        <v>107325</v>
      </c>
      <c r="D2831">
        <v>82250</v>
      </c>
      <c r="E2831">
        <v>12</v>
      </c>
      <c r="F2831">
        <v>20</v>
      </c>
      <c r="G2831">
        <v>19.7</v>
      </c>
      <c r="H2831" t="s">
        <v>24</v>
      </c>
      <c r="I2831">
        <v>26</v>
      </c>
      <c r="J2831">
        <v>37</v>
      </c>
      <c r="K2831">
        <v>10</v>
      </c>
      <c r="L2831">
        <v>26</v>
      </c>
      <c r="M2831">
        <v>5.54</v>
      </c>
      <c r="O2831">
        <v>1.0900000000000001</v>
      </c>
      <c r="P2831">
        <v>1.07</v>
      </c>
      <c r="Q2831">
        <v>0.54</v>
      </c>
      <c r="S2831" t="s">
        <v>254</v>
      </c>
      <c r="T2831" t="s">
        <v>125</v>
      </c>
    </row>
    <row r="2832" spans="1:20" x14ac:dyDescent="0.2">
      <c r="A2832">
        <v>4694</v>
      </c>
      <c r="C2832">
        <v>107326</v>
      </c>
      <c r="D2832">
        <v>82249</v>
      </c>
      <c r="E2832">
        <v>12</v>
      </c>
      <c r="F2832">
        <v>20</v>
      </c>
      <c r="G2832">
        <v>17.7</v>
      </c>
      <c r="H2832" t="s">
        <v>24</v>
      </c>
      <c r="I2832">
        <v>26</v>
      </c>
      <c r="J2832">
        <v>0</v>
      </c>
      <c r="K2832">
        <v>7</v>
      </c>
      <c r="L2832">
        <v>26</v>
      </c>
      <c r="M2832">
        <v>6.15</v>
      </c>
      <c r="O2832">
        <v>0.3</v>
      </c>
      <c r="P2832">
        <v>0.08</v>
      </c>
      <c r="Q2832">
        <v>0.14000000000000001</v>
      </c>
      <c r="S2832" t="s">
        <v>88</v>
      </c>
      <c r="T2832" t="s">
        <v>88</v>
      </c>
    </row>
    <row r="2833" spans="1:20" x14ac:dyDescent="0.2">
      <c r="A2833">
        <v>4695</v>
      </c>
      <c r="B2833" t="s">
        <v>5376</v>
      </c>
      <c r="C2833">
        <v>107328</v>
      </c>
      <c r="D2833">
        <v>119341</v>
      </c>
      <c r="E2833">
        <v>12</v>
      </c>
      <c r="F2833">
        <v>20</v>
      </c>
      <c r="G2833">
        <v>21</v>
      </c>
      <c r="H2833" t="s">
        <v>24</v>
      </c>
      <c r="I2833">
        <v>3</v>
      </c>
      <c r="J2833">
        <v>18</v>
      </c>
      <c r="K2833">
        <v>45</v>
      </c>
      <c r="L2833">
        <v>3</v>
      </c>
      <c r="M2833">
        <v>4.96</v>
      </c>
      <c r="O2833">
        <v>1.1599999999999999</v>
      </c>
      <c r="P2833">
        <v>1.1499999999999999</v>
      </c>
      <c r="Q2833">
        <v>0.61</v>
      </c>
      <c r="S2833" t="s">
        <v>5377</v>
      </c>
      <c r="T2833" t="s">
        <v>5911</v>
      </c>
    </row>
    <row r="2834" spans="1:20" x14ac:dyDescent="0.2">
      <c r="A2834">
        <v>4697</v>
      </c>
      <c r="B2834" t="s">
        <v>5379</v>
      </c>
      <c r="C2834">
        <v>107383</v>
      </c>
      <c r="D2834">
        <v>100053</v>
      </c>
      <c r="E2834">
        <v>12</v>
      </c>
      <c r="F2834">
        <v>20</v>
      </c>
      <c r="G2834">
        <v>43</v>
      </c>
      <c r="H2834" t="s">
        <v>24</v>
      </c>
      <c r="I2834">
        <v>17</v>
      </c>
      <c r="J2834">
        <v>47</v>
      </c>
      <c r="K2834">
        <v>34</v>
      </c>
      <c r="L2834">
        <v>17</v>
      </c>
      <c r="M2834">
        <v>4.74</v>
      </c>
      <c r="O2834">
        <v>1.01</v>
      </c>
      <c r="P2834">
        <v>0.79</v>
      </c>
      <c r="Q2834">
        <v>0.52</v>
      </c>
      <c r="S2834" t="s">
        <v>5380</v>
      </c>
      <c r="T2834" t="s">
        <v>10736</v>
      </c>
    </row>
    <row r="2835" spans="1:20" x14ac:dyDescent="0.2">
      <c r="A2835">
        <v>4698</v>
      </c>
      <c r="C2835">
        <v>107398</v>
      </c>
      <c r="D2835">
        <v>82254</v>
      </c>
      <c r="E2835">
        <v>12</v>
      </c>
      <c r="F2835">
        <v>20</v>
      </c>
      <c r="G2835">
        <v>41.3</v>
      </c>
      <c r="H2835" t="s">
        <v>24</v>
      </c>
      <c r="I2835">
        <v>27</v>
      </c>
      <c r="J2835">
        <v>3</v>
      </c>
      <c r="K2835">
        <v>17</v>
      </c>
      <c r="L2835">
        <v>27</v>
      </c>
      <c r="M2835">
        <v>7.13</v>
      </c>
      <c r="O2835">
        <v>0.36</v>
      </c>
      <c r="P2835">
        <v>-0.01</v>
      </c>
      <c r="S2835" t="s">
        <v>5381</v>
      </c>
      <c r="T2835" t="s">
        <v>7215</v>
      </c>
    </row>
    <row r="2836" spans="1:20" x14ac:dyDescent="0.2">
      <c r="A2836">
        <v>4699</v>
      </c>
      <c r="C2836">
        <v>107418</v>
      </c>
      <c r="D2836">
        <v>157226</v>
      </c>
      <c r="E2836">
        <v>12</v>
      </c>
      <c r="F2836">
        <v>20</v>
      </c>
      <c r="G2836">
        <v>55.7</v>
      </c>
      <c r="H2836" t="s">
        <v>26</v>
      </c>
      <c r="I2836">
        <v>13</v>
      </c>
      <c r="J2836">
        <v>33</v>
      </c>
      <c r="K2836">
        <v>56</v>
      </c>
      <c r="L2836">
        <v>-13</v>
      </c>
      <c r="M2836">
        <v>5.14</v>
      </c>
      <c r="O2836">
        <v>1.05</v>
      </c>
      <c r="P2836">
        <v>0.89</v>
      </c>
      <c r="Q2836">
        <v>0.52</v>
      </c>
      <c r="S2836" t="s">
        <v>45</v>
      </c>
      <c r="T2836" t="s">
        <v>45</v>
      </c>
    </row>
    <row r="2837" spans="1:20" x14ac:dyDescent="0.2">
      <c r="A2837">
        <v>4701</v>
      </c>
      <c r="B2837" t="s">
        <v>5383</v>
      </c>
      <c r="C2837">
        <v>107465</v>
      </c>
      <c r="D2837">
        <v>28346</v>
      </c>
      <c r="E2837">
        <v>12</v>
      </c>
      <c r="F2837">
        <v>20</v>
      </c>
      <c r="G2837">
        <v>50.8</v>
      </c>
      <c r="H2837" t="s">
        <v>24</v>
      </c>
      <c r="I2837">
        <v>57</v>
      </c>
      <c r="J2837">
        <v>51</v>
      </c>
      <c r="K2837">
        <v>50</v>
      </c>
      <c r="L2837">
        <v>57</v>
      </c>
      <c r="M2837">
        <v>5.55</v>
      </c>
      <c r="O2837">
        <v>1.43</v>
      </c>
      <c r="P2837">
        <v>1.71</v>
      </c>
      <c r="S2837" t="s">
        <v>77</v>
      </c>
      <c r="T2837" t="s">
        <v>77</v>
      </c>
    </row>
    <row r="2838" spans="1:20" x14ac:dyDescent="0.2">
      <c r="A2838">
        <v>4705</v>
      </c>
      <c r="C2838">
        <v>107655</v>
      </c>
      <c r="D2838">
        <v>82271</v>
      </c>
      <c r="E2838">
        <v>12</v>
      </c>
      <c r="F2838">
        <v>22</v>
      </c>
      <c r="G2838">
        <v>10.8</v>
      </c>
      <c r="H2838" t="s">
        <v>24</v>
      </c>
      <c r="I2838">
        <v>24</v>
      </c>
      <c r="J2838">
        <v>46</v>
      </c>
      <c r="K2838">
        <v>26</v>
      </c>
      <c r="L2838">
        <v>24</v>
      </c>
      <c r="M2838">
        <v>6.19</v>
      </c>
      <c r="O2838">
        <v>-0.01</v>
      </c>
      <c r="P2838">
        <v>-0.04</v>
      </c>
      <c r="Q2838">
        <v>-0.02</v>
      </c>
      <c r="S2838" t="s">
        <v>134</v>
      </c>
      <c r="T2838" t="s">
        <v>134</v>
      </c>
    </row>
    <row r="2839" spans="1:20" x14ac:dyDescent="0.2">
      <c r="A2839">
        <v>4707</v>
      </c>
      <c r="B2839" t="s">
        <v>5387</v>
      </c>
      <c r="C2839">
        <v>107700</v>
      </c>
      <c r="D2839">
        <v>82273</v>
      </c>
      <c r="E2839">
        <v>12</v>
      </c>
      <c r="F2839">
        <v>22</v>
      </c>
      <c r="G2839">
        <v>30.3</v>
      </c>
      <c r="H2839" t="s">
        <v>24</v>
      </c>
      <c r="I2839">
        <v>25</v>
      </c>
      <c r="J2839">
        <v>50</v>
      </c>
      <c r="K2839">
        <v>46</v>
      </c>
      <c r="L2839">
        <v>25</v>
      </c>
      <c r="M2839">
        <v>4.8099999999999996</v>
      </c>
      <c r="O2839">
        <v>0.49</v>
      </c>
      <c r="P2839">
        <v>0.26</v>
      </c>
      <c r="Q2839">
        <v>0.33</v>
      </c>
      <c r="S2839" t="s">
        <v>5388</v>
      </c>
      <c r="T2839" t="s">
        <v>86</v>
      </c>
    </row>
    <row r="2840" spans="1:20" x14ac:dyDescent="0.2">
      <c r="A2840">
        <v>4708</v>
      </c>
      <c r="B2840" t="s">
        <v>5389</v>
      </c>
      <c r="C2840">
        <v>107705</v>
      </c>
      <c r="D2840">
        <v>119360</v>
      </c>
      <c r="E2840">
        <v>12</v>
      </c>
      <c r="F2840">
        <v>22</v>
      </c>
      <c r="G2840">
        <v>32</v>
      </c>
      <c r="H2840" t="s">
        <v>24</v>
      </c>
      <c r="I2840">
        <v>5</v>
      </c>
      <c r="J2840">
        <v>18</v>
      </c>
      <c r="K2840">
        <v>20</v>
      </c>
      <c r="L2840">
        <v>5</v>
      </c>
      <c r="M2840">
        <v>6.4</v>
      </c>
      <c r="O2840">
        <v>0.6</v>
      </c>
      <c r="P2840">
        <v>0.08</v>
      </c>
      <c r="Q2840">
        <v>0.28000000000000003</v>
      </c>
      <c r="S2840" t="s">
        <v>199</v>
      </c>
      <c r="T2840" t="s">
        <v>199</v>
      </c>
    </row>
    <row r="2841" spans="1:20" x14ac:dyDescent="0.2">
      <c r="A2841">
        <v>4715</v>
      </c>
      <c r="B2841" t="s">
        <v>5391</v>
      </c>
      <c r="C2841">
        <v>107904</v>
      </c>
      <c r="D2841">
        <v>44155</v>
      </c>
      <c r="E2841">
        <v>12</v>
      </c>
      <c r="F2841">
        <v>23</v>
      </c>
      <c r="G2841">
        <v>47</v>
      </c>
      <c r="H2841" t="s">
        <v>24</v>
      </c>
      <c r="I2841">
        <v>42</v>
      </c>
      <c r="J2841">
        <v>32</v>
      </c>
      <c r="K2841">
        <v>34</v>
      </c>
      <c r="L2841">
        <v>42</v>
      </c>
      <c r="M2841">
        <v>6.06</v>
      </c>
      <c r="O2841">
        <v>0.33</v>
      </c>
      <c r="P2841">
        <v>0.18</v>
      </c>
      <c r="S2841" t="s">
        <v>785</v>
      </c>
      <c r="T2841" t="s">
        <v>115</v>
      </c>
    </row>
    <row r="2842" spans="1:20" x14ac:dyDescent="0.2">
      <c r="A2842">
        <v>4716</v>
      </c>
      <c r="B2842" t="s">
        <v>5393</v>
      </c>
      <c r="C2842">
        <v>107950</v>
      </c>
      <c r="D2842">
        <v>28366</v>
      </c>
      <c r="E2842">
        <v>12</v>
      </c>
      <c r="F2842">
        <v>24</v>
      </c>
      <c r="G2842">
        <v>1.5</v>
      </c>
      <c r="H2842" t="s">
        <v>24</v>
      </c>
      <c r="I2842">
        <v>51</v>
      </c>
      <c r="J2842">
        <v>33</v>
      </c>
      <c r="K2842">
        <v>44</v>
      </c>
      <c r="L2842">
        <v>51</v>
      </c>
      <c r="M2842">
        <v>4.8</v>
      </c>
      <c r="O2842">
        <v>0.87</v>
      </c>
      <c r="P2842">
        <v>0.62</v>
      </c>
      <c r="Q2842">
        <v>0.44</v>
      </c>
      <c r="S2842" t="s">
        <v>5394</v>
      </c>
      <c r="T2842" t="s">
        <v>3030</v>
      </c>
    </row>
    <row r="2843" spans="1:20" x14ac:dyDescent="0.2">
      <c r="A2843">
        <v>4717</v>
      </c>
      <c r="B2843" t="s">
        <v>5395</v>
      </c>
      <c r="C2843">
        <v>107966</v>
      </c>
      <c r="D2843">
        <v>82291</v>
      </c>
      <c r="E2843">
        <v>12</v>
      </c>
      <c r="F2843">
        <v>24</v>
      </c>
      <c r="G2843">
        <v>18.5</v>
      </c>
      <c r="H2843" t="s">
        <v>24</v>
      </c>
      <c r="I2843">
        <v>26</v>
      </c>
      <c r="J2843">
        <v>5</v>
      </c>
      <c r="K2843">
        <v>55</v>
      </c>
      <c r="L2843">
        <v>26</v>
      </c>
      <c r="M2843">
        <v>5.18</v>
      </c>
      <c r="O2843">
        <v>0.08</v>
      </c>
      <c r="P2843">
        <v>0.11</v>
      </c>
      <c r="Q2843">
        <v>0.02</v>
      </c>
      <c r="S2843" t="s">
        <v>298</v>
      </c>
      <c r="T2843" t="s">
        <v>298</v>
      </c>
    </row>
    <row r="2844" spans="1:20" x14ac:dyDescent="0.2">
      <c r="A2844">
        <v>4719</v>
      </c>
      <c r="C2844">
        <v>108007</v>
      </c>
      <c r="D2844">
        <v>82293</v>
      </c>
      <c r="E2844">
        <v>12</v>
      </c>
      <c r="F2844">
        <v>24</v>
      </c>
      <c r="G2844">
        <v>26.7</v>
      </c>
      <c r="H2844" t="s">
        <v>24</v>
      </c>
      <c r="I2844">
        <v>25</v>
      </c>
      <c r="J2844">
        <v>34</v>
      </c>
      <c r="K2844">
        <v>58</v>
      </c>
      <c r="L2844">
        <v>25</v>
      </c>
      <c r="M2844">
        <v>6.42</v>
      </c>
      <c r="O2844">
        <v>0.27</v>
      </c>
      <c r="P2844">
        <v>0.08</v>
      </c>
      <c r="Q2844">
        <v>0.1</v>
      </c>
      <c r="S2844" t="s">
        <v>5397</v>
      </c>
      <c r="T2844" t="s">
        <v>10759</v>
      </c>
    </row>
    <row r="2845" spans="1:20" x14ac:dyDescent="0.2">
      <c r="A2845">
        <v>4722</v>
      </c>
      <c r="C2845">
        <v>108107</v>
      </c>
      <c r="D2845">
        <v>157272</v>
      </c>
      <c r="E2845">
        <v>12</v>
      </c>
      <c r="F2845">
        <v>25</v>
      </c>
      <c r="G2845">
        <v>11.7</v>
      </c>
      <c r="H2845" t="s">
        <v>26</v>
      </c>
      <c r="I2845">
        <v>11</v>
      </c>
      <c r="J2845">
        <v>36</v>
      </c>
      <c r="K2845">
        <v>37</v>
      </c>
      <c r="L2845">
        <v>-11</v>
      </c>
      <c r="M2845">
        <v>5.95</v>
      </c>
      <c r="O2845">
        <v>0.03</v>
      </c>
      <c r="S2845" t="s">
        <v>89</v>
      </c>
      <c r="T2845" t="s">
        <v>89</v>
      </c>
    </row>
    <row r="2846" spans="1:20" x14ac:dyDescent="0.2">
      <c r="A2846">
        <v>4725</v>
      </c>
      <c r="C2846">
        <v>108123</v>
      </c>
      <c r="D2846">
        <v>82297</v>
      </c>
      <c r="E2846">
        <v>12</v>
      </c>
      <c r="F2846">
        <v>25</v>
      </c>
      <c r="G2846">
        <v>15.1</v>
      </c>
      <c r="H2846" t="s">
        <v>24</v>
      </c>
      <c r="I2846">
        <v>23</v>
      </c>
      <c r="J2846">
        <v>55</v>
      </c>
      <c r="K2846">
        <v>34</v>
      </c>
      <c r="L2846">
        <v>23</v>
      </c>
      <c r="M2846">
        <v>6.03</v>
      </c>
      <c r="O2846">
        <v>1.1000000000000001</v>
      </c>
      <c r="P2846">
        <v>1</v>
      </c>
      <c r="Q2846">
        <v>0.56000000000000005</v>
      </c>
      <c r="S2846" t="s">
        <v>54</v>
      </c>
      <c r="T2846" t="s">
        <v>54</v>
      </c>
    </row>
    <row r="2847" spans="1:20" x14ac:dyDescent="0.2">
      <c r="A2847">
        <v>4726</v>
      </c>
      <c r="B2847" t="s">
        <v>5399</v>
      </c>
      <c r="C2847">
        <v>108135</v>
      </c>
      <c r="D2847">
        <v>28375</v>
      </c>
      <c r="E2847">
        <v>12</v>
      </c>
      <c r="F2847">
        <v>25</v>
      </c>
      <c r="G2847">
        <v>3.2</v>
      </c>
      <c r="H2847" t="s">
        <v>24</v>
      </c>
      <c r="I2847">
        <v>56</v>
      </c>
      <c r="J2847">
        <v>46</v>
      </c>
      <c r="K2847">
        <v>39</v>
      </c>
      <c r="L2847">
        <v>56</v>
      </c>
      <c r="M2847">
        <v>5.81</v>
      </c>
      <c r="O2847">
        <v>1.62</v>
      </c>
      <c r="P2847">
        <v>1.83</v>
      </c>
      <c r="Q2847">
        <v>1</v>
      </c>
      <c r="S2847" t="s">
        <v>5400</v>
      </c>
      <c r="T2847" t="s">
        <v>98</v>
      </c>
    </row>
    <row r="2848" spans="1:20" x14ac:dyDescent="0.2">
      <c r="A2848">
        <v>4727</v>
      </c>
      <c r="C2848">
        <v>108150</v>
      </c>
      <c r="D2848">
        <v>15801</v>
      </c>
      <c r="E2848">
        <v>12</v>
      </c>
      <c r="F2848">
        <v>25</v>
      </c>
      <c r="G2848">
        <v>6.4</v>
      </c>
      <c r="H2848" t="s">
        <v>24</v>
      </c>
      <c r="I2848">
        <v>63</v>
      </c>
      <c r="J2848">
        <v>48</v>
      </c>
      <c r="K2848">
        <v>10</v>
      </c>
      <c r="L2848">
        <v>63</v>
      </c>
      <c r="M2848">
        <v>6.32</v>
      </c>
      <c r="O2848">
        <v>0.91</v>
      </c>
      <c r="S2848" t="s">
        <v>71</v>
      </c>
      <c r="T2848" t="s">
        <v>71</v>
      </c>
    </row>
    <row r="2849" spans="1:20" x14ac:dyDescent="0.2">
      <c r="A2849">
        <v>4728</v>
      </c>
      <c r="B2849" t="s">
        <v>5401</v>
      </c>
      <c r="C2849">
        <v>108225</v>
      </c>
      <c r="D2849">
        <v>63000</v>
      </c>
      <c r="E2849">
        <v>12</v>
      </c>
      <c r="F2849">
        <v>25</v>
      </c>
      <c r="G2849">
        <v>50.9</v>
      </c>
      <c r="H2849" t="s">
        <v>24</v>
      </c>
      <c r="I2849">
        <v>39</v>
      </c>
      <c r="J2849">
        <v>1</v>
      </c>
      <c r="K2849">
        <v>7</v>
      </c>
      <c r="L2849">
        <v>39</v>
      </c>
      <c r="M2849">
        <v>5.0199999999999996</v>
      </c>
      <c r="O2849">
        <v>0.96</v>
      </c>
      <c r="P2849">
        <v>0.73</v>
      </c>
      <c r="Q2849">
        <v>0.46</v>
      </c>
      <c r="S2849" t="s">
        <v>60</v>
      </c>
      <c r="T2849" t="s">
        <v>60</v>
      </c>
    </row>
    <row r="2850" spans="1:20" x14ac:dyDescent="0.2">
      <c r="A2850">
        <v>4733</v>
      </c>
      <c r="B2850" t="s">
        <v>5404</v>
      </c>
      <c r="C2850">
        <v>108283</v>
      </c>
      <c r="D2850">
        <v>82310</v>
      </c>
      <c r="E2850">
        <v>12</v>
      </c>
      <c r="F2850">
        <v>26</v>
      </c>
      <c r="G2850">
        <v>24.1</v>
      </c>
      <c r="H2850" t="s">
        <v>24</v>
      </c>
      <c r="I2850">
        <v>27</v>
      </c>
      <c r="J2850">
        <v>16</v>
      </c>
      <c r="K2850">
        <v>6</v>
      </c>
      <c r="L2850">
        <v>27</v>
      </c>
      <c r="M2850">
        <v>4.95</v>
      </c>
      <c r="O2850">
        <v>0.27</v>
      </c>
      <c r="P2850">
        <v>0.18</v>
      </c>
      <c r="Q2850">
        <v>0.15</v>
      </c>
      <c r="S2850" t="s">
        <v>5405</v>
      </c>
      <c r="T2850" t="s">
        <v>5405</v>
      </c>
    </row>
    <row r="2851" spans="1:20" x14ac:dyDescent="0.2">
      <c r="A2851">
        <v>4737</v>
      </c>
      <c r="B2851" t="s">
        <v>5407</v>
      </c>
      <c r="C2851">
        <v>108381</v>
      </c>
      <c r="D2851">
        <v>82313</v>
      </c>
      <c r="E2851">
        <v>12</v>
      </c>
      <c r="F2851">
        <v>26</v>
      </c>
      <c r="G2851">
        <v>56.3</v>
      </c>
      <c r="H2851" t="s">
        <v>24</v>
      </c>
      <c r="I2851">
        <v>28</v>
      </c>
      <c r="J2851">
        <v>16</v>
      </c>
      <c r="K2851">
        <v>6</v>
      </c>
      <c r="L2851">
        <v>28</v>
      </c>
      <c r="M2851">
        <v>4.3600000000000003</v>
      </c>
      <c r="O2851">
        <v>1.1299999999999999</v>
      </c>
      <c r="P2851">
        <v>1.1499999999999999</v>
      </c>
      <c r="Q2851">
        <v>0.51</v>
      </c>
      <c r="S2851" t="s">
        <v>5408</v>
      </c>
      <c r="T2851" t="s">
        <v>45</v>
      </c>
    </row>
    <row r="2852" spans="1:20" x14ac:dyDescent="0.2">
      <c r="A2852">
        <v>4738</v>
      </c>
      <c r="B2852" t="s">
        <v>5409</v>
      </c>
      <c r="C2852">
        <v>108382</v>
      </c>
      <c r="D2852">
        <v>82314</v>
      </c>
      <c r="E2852">
        <v>12</v>
      </c>
      <c r="F2852">
        <v>26</v>
      </c>
      <c r="G2852">
        <v>59.3</v>
      </c>
      <c r="H2852" t="s">
        <v>24</v>
      </c>
      <c r="I2852">
        <v>26</v>
      </c>
      <c r="J2852">
        <v>49</v>
      </c>
      <c r="K2852">
        <v>32</v>
      </c>
      <c r="L2852">
        <v>26</v>
      </c>
      <c r="M2852">
        <v>5</v>
      </c>
      <c r="O2852">
        <v>0.08</v>
      </c>
      <c r="P2852">
        <v>0.13</v>
      </c>
      <c r="Q2852">
        <v>0.02</v>
      </c>
      <c r="S2852" t="s">
        <v>310</v>
      </c>
      <c r="T2852" t="s">
        <v>310</v>
      </c>
    </row>
    <row r="2853" spans="1:20" x14ac:dyDescent="0.2">
      <c r="A2853">
        <v>4740</v>
      </c>
      <c r="C2853">
        <v>108399</v>
      </c>
      <c r="D2853">
        <v>7563</v>
      </c>
      <c r="E2853">
        <v>12</v>
      </c>
      <c r="F2853">
        <v>26</v>
      </c>
      <c r="G2853">
        <v>24.2</v>
      </c>
      <c r="H2853" t="s">
        <v>24</v>
      </c>
      <c r="I2853">
        <v>71</v>
      </c>
      <c r="J2853">
        <v>55</v>
      </c>
      <c r="K2853">
        <v>47</v>
      </c>
      <c r="L2853">
        <v>71</v>
      </c>
      <c r="M2853">
        <v>6.24</v>
      </c>
      <c r="O2853">
        <v>1.06</v>
      </c>
      <c r="P2853">
        <v>0.85</v>
      </c>
      <c r="R2853" t="s">
        <v>27</v>
      </c>
      <c r="S2853" t="s">
        <v>51</v>
      </c>
      <c r="T2853" t="s">
        <v>3242</v>
      </c>
    </row>
    <row r="2854" spans="1:20" x14ac:dyDescent="0.2">
      <c r="A2854">
        <v>4741</v>
      </c>
      <c r="C2854">
        <v>108471</v>
      </c>
      <c r="D2854">
        <v>119413</v>
      </c>
      <c r="E2854">
        <v>12</v>
      </c>
      <c r="F2854">
        <v>27</v>
      </c>
      <c r="G2854">
        <v>42.1</v>
      </c>
      <c r="H2854" t="s">
        <v>24</v>
      </c>
      <c r="I2854">
        <v>8</v>
      </c>
      <c r="J2854">
        <v>36</v>
      </c>
      <c r="K2854">
        <v>37</v>
      </c>
      <c r="L2854">
        <v>8</v>
      </c>
      <c r="M2854">
        <v>6.37</v>
      </c>
      <c r="O2854">
        <v>0.93</v>
      </c>
      <c r="P2854">
        <v>0.68</v>
      </c>
      <c r="S2854" t="s">
        <v>71</v>
      </c>
      <c r="T2854" t="s">
        <v>71</v>
      </c>
    </row>
    <row r="2855" spans="1:20" x14ac:dyDescent="0.2">
      <c r="A2855">
        <v>4745</v>
      </c>
      <c r="B2855" t="s">
        <v>5413</v>
      </c>
      <c r="C2855">
        <v>108502</v>
      </c>
      <c r="D2855">
        <v>28394</v>
      </c>
      <c r="E2855">
        <v>12</v>
      </c>
      <c r="F2855">
        <v>27</v>
      </c>
      <c r="G2855">
        <v>35.1</v>
      </c>
      <c r="H2855" t="s">
        <v>24</v>
      </c>
      <c r="I2855">
        <v>55</v>
      </c>
      <c r="J2855">
        <v>42</v>
      </c>
      <c r="K2855">
        <v>46</v>
      </c>
      <c r="L2855">
        <v>55</v>
      </c>
      <c r="M2855">
        <v>5.7</v>
      </c>
      <c r="O2855">
        <v>1.55</v>
      </c>
      <c r="S2855" t="s">
        <v>1745</v>
      </c>
      <c r="T2855" t="s">
        <v>353</v>
      </c>
    </row>
    <row r="2856" spans="1:20" x14ac:dyDescent="0.2">
      <c r="A2856">
        <v>4746</v>
      </c>
      <c r="C2856">
        <v>108506</v>
      </c>
      <c r="D2856">
        <v>138798</v>
      </c>
      <c r="E2856">
        <v>12</v>
      </c>
      <c r="F2856">
        <v>27</v>
      </c>
      <c r="G2856">
        <v>51.6</v>
      </c>
      <c r="H2856" t="s">
        <v>26</v>
      </c>
      <c r="I2856">
        <v>4</v>
      </c>
      <c r="J2856">
        <v>36</v>
      </c>
      <c r="K2856">
        <v>55</v>
      </c>
      <c r="L2856">
        <v>-4</v>
      </c>
      <c r="M2856">
        <v>6.22</v>
      </c>
      <c r="O2856">
        <v>0.44</v>
      </c>
      <c r="P2856">
        <v>0.08</v>
      </c>
      <c r="S2856" t="s">
        <v>5415</v>
      </c>
      <c r="T2856" t="s">
        <v>5415</v>
      </c>
    </row>
    <row r="2857" spans="1:20" x14ac:dyDescent="0.2">
      <c r="A2857">
        <v>4750</v>
      </c>
      <c r="C2857">
        <v>108642</v>
      </c>
      <c r="D2857">
        <v>82326</v>
      </c>
      <c r="E2857">
        <v>12</v>
      </c>
      <c r="F2857">
        <v>28</v>
      </c>
      <c r="G2857">
        <v>38.1</v>
      </c>
      <c r="H2857" t="s">
        <v>24</v>
      </c>
      <c r="I2857">
        <v>26</v>
      </c>
      <c r="J2857">
        <v>13</v>
      </c>
      <c r="K2857">
        <v>36</v>
      </c>
      <c r="L2857">
        <v>26</v>
      </c>
      <c r="M2857">
        <v>6.54</v>
      </c>
      <c r="O2857">
        <v>0.17</v>
      </c>
      <c r="P2857">
        <v>0.12</v>
      </c>
      <c r="Q2857">
        <v>0.09</v>
      </c>
      <c r="S2857" t="s">
        <v>2723</v>
      </c>
      <c r="T2857" t="s">
        <v>2723</v>
      </c>
    </row>
    <row r="2858" spans="1:20" x14ac:dyDescent="0.2">
      <c r="A2858">
        <v>4751</v>
      </c>
      <c r="C2858">
        <v>108651</v>
      </c>
      <c r="D2858">
        <v>82328</v>
      </c>
      <c r="E2858">
        <v>12</v>
      </c>
      <c r="F2858">
        <v>28</v>
      </c>
      <c r="G2858">
        <v>44.6</v>
      </c>
      <c r="H2858" t="s">
        <v>24</v>
      </c>
      <c r="I2858">
        <v>25</v>
      </c>
      <c r="J2858">
        <v>53</v>
      </c>
      <c r="K2858">
        <v>57</v>
      </c>
      <c r="L2858">
        <v>25</v>
      </c>
      <c r="M2858">
        <v>6.65</v>
      </c>
      <c r="O2858">
        <v>0.22</v>
      </c>
      <c r="P2858">
        <v>0.08</v>
      </c>
      <c r="Q2858">
        <v>0.08</v>
      </c>
      <c r="S2858" t="s">
        <v>5416</v>
      </c>
      <c r="T2858" t="s">
        <v>10792</v>
      </c>
    </row>
    <row r="2859" spans="1:20" x14ac:dyDescent="0.2">
      <c r="A2859">
        <v>4752</v>
      </c>
      <c r="B2859" t="s">
        <v>5417</v>
      </c>
      <c r="C2859">
        <v>108662</v>
      </c>
      <c r="D2859">
        <v>82330</v>
      </c>
      <c r="E2859">
        <v>12</v>
      </c>
      <c r="F2859">
        <v>28</v>
      </c>
      <c r="G2859">
        <v>54.7</v>
      </c>
      <c r="H2859" t="s">
        <v>24</v>
      </c>
      <c r="I2859">
        <v>25</v>
      </c>
      <c r="J2859">
        <v>54</v>
      </c>
      <c r="K2859">
        <v>46</v>
      </c>
      <c r="L2859">
        <v>25</v>
      </c>
      <c r="M2859">
        <v>5.29</v>
      </c>
      <c r="O2859">
        <v>-0.05</v>
      </c>
      <c r="P2859">
        <v>-0.12</v>
      </c>
      <c r="Q2859">
        <v>-0.08</v>
      </c>
      <c r="S2859" t="s">
        <v>5419</v>
      </c>
      <c r="T2859" t="s">
        <v>5419</v>
      </c>
    </row>
    <row r="2860" spans="1:20" x14ac:dyDescent="0.2">
      <c r="A2860">
        <v>4753</v>
      </c>
      <c r="B2860" t="s">
        <v>5420</v>
      </c>
      <c r="C2860">
        <v>108722</v>
      </c>
      <c r="D2860">
        <v>82333</v>
      </c>
      <c r="E2860">
        <v>12</v>
      </c>
      <c r="F2860">
        <v>29</v>
      </c>
      <c r="G2860">
        <v>26.9</v>
      </c>
      <c r="H2860" t="s">
        <v>24</v>
      </c>
      <c r="I2860">
        <v>24</v>
      </c>
      <c r="J2860">
        <v>6</v>
      </c>
      <c r="K2860">
        <v>32</v>
      </c>
      <c r="L2860">
        <v>24</v>
      </c>
      <c r="M2860">
        <v>5.48</v>
      </c>
      <c r="O2860">
        <v>0.43</v>
      </c>
      <c r="P2860">
        <v>0.09</v>
      </c>
      <c r="S2860" t="s">
        <v>136</v>
      </c>
      <c r="T2860" t="s">
        <v>136</v>
      </c>
    </row>
    <row r="2861" spans="1:20" x14ac:dyDescent="0.2">
      <c r="A2861">
        <v>4756</v>
      </c>
      <c r="B2861" t="s">
        <v>5421</v>
      </c>
      <c r="C2861">
        <v>108765</v>
      </c>
      <c r="D2861">
        <v>82336</v>
      </c>
      <c r="E2861">
        <v>12</v>
      </c>
      <c r="F2861">
        <v>29</v>
      </c>
      <c r="G2861">
        <v>43.2</v>
      </c>
      <c r="H2861" t="s">
        <v>24</v>
      </c>
      <c r="I2861">
        <v>20</v>
      </c>
      <c r="J2861">
        <v>53</v>
      </c>
      <c r="K2861">
        <v>46</v>
      </c>
      <c r="L2861">
        <v>20</v>
      </c>
      <c r="M2861">
        <v>5.69</v>
      </c>
      <c r="O2861">
        <v>7.0000000000000007E-2</v>
      </c>
      <c r="P2861">
        <v>0.09</v>
      </c>
      <c r="S2861" t="s">
        <v>298</v>
      </c>
      <c r="T2861" t="s">
        <v>298</v>
      </c>
    </row>
    <row r="2862" spans="1:20" x14ac:dyDescent="0.2">
      <c r="A2862">
        <v>4758</v>
      </c>
      <c r="C2862">
        <v>108799</v>
      </c>
      <c r="D2862">
        <v>157326</v>
      </c>
      <c r="E2862">
        <v>12</v>
      </c>
      <c r="F2862">
        <v>30</v>
      </c>
      <c r="G2862">
        <v>4.8</v>
      </c>
      <c r="H2862" t="s">
        <v>26</v>
      </c>
      <c r="I2862">
        <v>13</v>
      </c>
      <c r="J2862">
        <v>23</v>
      </c>
      <c r="K2862">
        <v>35</v>
      </c>
      <c r="L2862">
        <v>-13</v>
      </c>
      <c r="M2862">
        <v>6.35</v>
      </c>
      <c r="O2862">
        <v>0.56000000000000005</v>
      </c>
      <c r="P2862">
        <v>0.05</v>
      </c>
      <c r="S2862" t="s">
        <v>124</v>
      </c>
      <c r="T2862" t="s">
        <v>124</v>
      </c>
    </row>
    <row r="2863" spans="1:20" x14ac:dyDescent="0.2">
      <c r="A2863">
        <v>4760</v>
      </c>
      <c r="B2863" t="s">
        <v>5423</v>
      </c>
      <c r="C2863">
        <v>108844</v>
      </c>
      <c r="D2863">
        <v>28405</v>
      </c>
      <c r="E2863">
        <v>12</v>
      </c>
      <c r="F2863">
        <v>29</v>
      </c>
      <c r="G2863">
        <v>57.3</v>
      </c>
      <c r="H2863" t="s">
        <v>24</v>
      </c>
      <c r="I2863">
        <v>58</v>
      </c>
      <c r="J2863">
        <v>24</v>
      </c>
      <c r="K2863">
        <v>21</v>
      </c>
      <c r="L2863">
        <v>58</v>
      </c>
      <c r="M2863">
        <v>5.35</v>
      </c>
      <c r="O2863">
        <v>0.2</v>
      </c>
      <c r="P2863">
        <v>0.14000000000000001</v>
      </c>
      <c r="Q2863">
        <v>0.06</v>
      </c>
      <c r="S2863" t="s">
        <v>5424</v>
      </c>
      <c r="T2863" t="s">
        <v>10801</v>
      </c>
    </row>
    <row r="2864" spans="1:20" x14ac:dyDescent="0.2">
      <c r="A2864">
        <v>4761</v>
      </c>
      <c r="B2864" t="s">
        <v>5425</v>
      </c>
      <c r="C2864">
        <v>108845</v>
      </c>
      <c r="D2864">
        <v>28407</v>
      </c>
      <c r="E2864">
        <v>12</v>
      </c>
      <c r="F2864">
        <v>30</v>
      </c>
      <c r="G2864">
        <v>2.9</v>
      </c>
      <c r="H2864" t="s">
        <v>24</v>
      </c>
      <c r="I2864">
        <v>51</v>
      </c>
      <c r="J2864">
        <v>32</v>
      </c>
      <c r="K2864">
        <v>8</v>
      </c>
      <c r="L2864">
        <v>51</v>
      </c>
      <c r="M2864">
        <v>6.21</v>
      </c>
      <c r="O2864">
        <v>0.51</v>
      </c>
      <c r="P2864">
        <v>0.03</v>
      </c>
      <c r="S2864" t="s">
        <v>5426</v>
      </c>
      <c r="T2864" t="s">
        <v>5426</v>
      </c>
    </row>
    <row r="2865" spans="1:20" x14ac:dyDescent="0.2">
      <c r="A2865">
        <v>4762</v>
      </c>
      <c r="B2865" t="s">
        <v>5427</v>
      </c>
      <c r="C2865">
        <v>108861</v>
      </c>
      <c r="D2865">
        <v>28408</v>
      </c>
      <c r="E2865">
        <v>12</v>
      </c>
      <c r="F2865">
        <v>30</v>
      </c>
      <c r="G2865">
        <v>4.3</v>
      </c>
      <c r="H2865" t="s">
        <v>24</v>
      </c>
      <c r="I2865">
        <v>58</v>
      </c>
      <c r="J2865">
        <v>46</v>
      </c>
      <c r="K2865">
        <v>3</v>
      </c>
      <c r="L2865">
        <v>58</v>
      </c>
      <c r="M2865">
        <v>6.08</v>
      </c>
      <c r="O2865">
        <v>0.98</v>
      </c>
      <c r="S2865" t="s">
        <v>547</v>
      </c>
      <c r="T2865" t="s">
        <v>71</v>
      </c>
    </row>
    <row r="2866" spans="1:20" x14ac:dyDescent="0.2">
      <c r="A2866">
        <v>4765</v>
      </c>
      <c r="B2866" t="s">
        <v>5430</v>
      </c>
      <c r="C2866">
        <v>108907</v>
      </c>
      <c r="D2866">
        <v>15816</v>
      </c>
      <c r="E2866">
        <v>12</v>
      </c>
      <c r="F2866">
        <v>30</v>
      </c>
      <c r="G2866">
        <v>6.7</v>
      </c>
      <c r="H2866" t="s">
        <v>24</v>
      </c>
      <c r="I2866">
        <v>69</v>
      </c>
      <c r="J2866">
        <v>12</v>
      </c>
      <c r="K2866">
        <v>4</v>
      </c>
      <c r="L2866">
        <v>69</v>
      </c>
      <c r="M2866">
        <v>4.95</v>
      </c>
      <c r="O2866">
        <v>1.62</v>
      </c>
      <c r="P2866">
        <v>1.81</v>
      </c>
      <c r="Q2866">
        <v>1.05</v>
      </c>
      <c r="S2866" t="s">
        <v>2842</v>
      </c>
      <c r="T2866" t="s">
        <v>98</v>
      </c>
    </row>
    <row r="2867" spans="1:20" x14ac:dyDescent="0.2">
      <c r="A2867">
        <v>4766</v>
      </c>
      <c r="B2867" t="s">
        <v>5432</v>
      </c>
      <c r="C2867">
        <v>108945</v>
      </c>
      <c r="D2867">
        <v>82346</v>
      </c>
      <c r="E2867">
        <v>12</v>
      </c>
      <c r="F2867">
        <v>31</v>
      </c>
      <c r="G2867">
        <v>0.6</v>
      </c>
      <c r="H2867" t="s">
        <v>24</v>
      </c>
      <c r="I2867">
        <v>24</v>
      </c>
      <c r="J2867">
        <v>34</v>
      </c>
      <c r="K2867">
        <v>2</v>
      </c>
      <c r="L2867">
        <v>24</v>
      </c>
      <c r="M2867">
        <v>5.46</v>
      </c>
      <c r="O2867">
        <v>0.05</v>
      </c>
      <c r="P2867">
        <v>0.1</v>
      </c>
      <c r="Q2867">
        <v>-0.03</v>
      </c>
      <c r="S2867" t="s">
        <v>5434</v>
      </c>
      <c r="T2867" t="s">
        <v>5434</v>
      </c>
    </row>
    <row r="2868" spans="1:20" x14ac:dyDescent="0.2">
      <c r="A2868">
        <v>4767</v>
      </c>
      <c r="C2868">
        <v>108954</v>
      </c>
      <c r="D2868">
        <v>28413</v>
      </c>
      <c r="E2868">
        <v>12</v>
      </c>
      <c r="F2868">
        <v>30</v>
      </c>
      <c r="G2868">
        <v>50.1</v>
      </c>
      <c r="H2868" t="s">
        <v>24</v>
      </c>
      <c r="I2868">
        <v>53</v>
      </c>
      <c r="J2868">
        <v>4</v>
      </c>
      <c r="K2868">
        <v>36</v>
      </c>
      <c r="L2868">
        <v>53</v>
      </c>
      <c r="M2868">
        <v>6.21</v>
      </c>
      <c r="O2868">
        <v>0.54</v>
      </c>
      <c r="P2868">
        <v>7.0000000000000007E-2</v>
      </c>
      <c r="S2868" t="s">
        <v>5435</v>
      </c>
      <c r="T2868" t="s">
        <v>10809</v>
      </c>
    </row>
    <row r="2869" spans="1:20" x14ac:dyDescent="0.2">
      <c r="A2869">
        <v>4770</v>
      </c>
      <c r="C2869">
        <v>108985</v>
      </c>
      <c r="D2869">
        <v>119453</v>
      </c>
      <c r="E2869">
        <v>12</v>
      </c>
      <c r="F2869">
        <v>31</v>
      </c>
      <c r="G2869">
        <v>21.4</v>
      </c>
      <c r="H2869" t="s">
        <v>24</v>
      </c>
      <c r="I2869">
        <v>7</v>
      </c>
      <c r="J2869">
        <v>36</v>
      </c>
      <c r="K2869">
        <v>15</v>
      </c>
      <c r="L2869">
        <v>7</v>
      </c>
      <c r="M2869">
        <v>6.05</v>
      </c>
      <c r="O2869">
        <v>1.52</v>
      </c>
      <c r="P2869">
        <v>1.89</v>
      </c>
      <c r="S2869" t="s">
        <v>104</v>
      </c>
      <c r="T2869" t="s">
        <v>104</v>
      </c>
    </row>
    <row r="2870" spans="1:20" x14ac:dyDescent="0.2">
      <c r="A2870">
        <v>4772</v>
      </c>
      <c r="C2870">
        <v>109014</v>
      </c>
      <c r="D2870">
        <v>138832</v>
      </c>
      <c r="E2870">
        <v>12</v>
      </c>
      <c r="F2870">
        <v>31</v>
      </c>
      <c r="G2870">
        <v>38.700000000000003</v>
      </c>
      <c r="H2870" t="s">
        <v>26</v>
      </c>
      <c r="I2870">
        <v>5</v>
      </c>
      <c r="J2870">
        <v>3</v>
      </c>
      <c r="K2870">
        <v>9</v>
      </c>
      <c r="L2870">
        <v>-5</v>
      </c>
      <c r="M2870">
        <v>6.19</v>
      </c>
      <c r="O2870">
        <v>1.04</v>
      </c>
      <c r="P2870">
        <v>0.86</v>
      </c>
      <c r="R2870" t="s">
        <v>27</v>
      </c>
      <c r="S2870" t="s">
        <v>28</v>
      </c>
      <c r="T2870" t="s">
        <v>3226</v>
      </c>
    </row>
    <row r="2871" spans="1:20" x14ac:dyDescent="0.2">
      <c r="A2871">
        <v>4776</v>
      </c>
      <c r="C2871">
        <v>109141</v>
      </c>
      <c r="D2871">
        <v>157350</v>
      </c>
      <c r="E2871">
        <v>12</v>
      </c>
      <c r="F2871">
        <v>32</v>
      </c>
      <c r="G2871">
        <v>36</v>
      </c>
      <c r="H2871" t="s">
        <v>26</v>
      </c>
      <c r="I2871">
        <v>13</v>
      </c>
      <c r="J2871">
        <v>51</v>
      </c>
      <c r="K2871">
        <v>33</v>
      </c>
      <c r="L2871">
        <v>-13</v>
      </c>
      <c r="M2871">
        <v>5.74</v>
      </c>
      <c r="O2871">
        <v>0.4</v>
      </c>
      <c r="P2871">
        <v>-0.02</v>
      </c>
      <c r="S2871" t="s">
        <v>63</v>
      </c>
      <c r="T2871" t="s">
        <v>63</v>
      </c>
    </row>
    <row r="2872" spans="1:20" x14ac:dyDescent="0.2">
      <c r="A2872">
        <v>4777</v>
      </c>
      <c r="B2872" t="s">
        <v>5439</v>
      </c>
      <c r="C2872">
        <v>109217</v>
      </c>
      <c r="D2872">
        <v>100146</v>
      </c>
      <c r="E2872">
        <v>12</v>
      </c>
      <c r="F2872">
        <v>33</v>
      </c>
      <c r="G2872">
        <v>2.9</v>
      </c>
      <c r="H2872" t="s">
        <v>24</v>
      </c>
      <c r="I2872">
        <v>10</v>
      </c>
      <c r="J2872">
        <v>17</v>
      </c>
      <c r="K2872">
        <v>44</v>
      </c>
      <c r="L2872">
        <v>10</v>
      </c>
      <c r="M2872">
        <v>6.26</v>
      </c>
      <c r="O2872">
        <v>0.95</v>
      </c>
      <c r="P2872">
        <v>0.7</v>
      </c>
      <c r="Q2872">
        <v>0.34</v>
      </c>
      <c r="S2872" t="s">
        <v>71</v>
      </c>
      <c r="T2872" t="s">
        <v>71</v>
      </c>
    </row>
    <row r="2873" spans="1:20" x14ac:dyDescent="0.2">
      <c r="A2873">
        <v>4779</v>
      </c>
      <c r="C2873">
        <v>109272</v>
      </c>
      <c r="D2873">
        <v>157361</v>
      </c>
      <c r="E2873">
        <v>12</v>
      </c>
      <c r="F2873">
        <v>33</v>
      </c>
      <c r="G2873">
        <v>34.299999999999997</v>
      </c>
      <c r="H2873" t="s">
        <v>26</v>
      </c>
      <c r="I2873">
        <v>12</v>
      </c>
      <c r="J2873">
        <v>49</v>
      </c>
      <c r="K2873">
        <v>49</v>
      </c>
      <c r="L2873">
        <v>-12</v>
      </c>
      <c r="M2873">
        <v>5.58</v>
      </c>
      <c r="O2873">
        <v>0.86</v>
      </c>
      <c r="P2873">
        <v>0.45</v>
      </c>
      <c r="S2873" t="s">
        <v>71</v>
      </c>
      <c r="T2873" t="s">
        <v>71</v>
      </c>
    </row>
    <row r="2874" spans="1:20" x14ac:dyDescent="0.2">
      <c r="A2874">
        <v>4780</v>
      </c>
      <c r="B2874" t="s">
        <v>5440</v>
      </c>
      <c r="C2874">
        <v>109307</v>
      </c>
      <c r="D2874">
        <v>82378</v>
      </c>
      <c r="E2874">
        <v>12</v>
      </c>
      <c r="F2874">
        <v>33</v>
      </c>
      <c r="G2874">
        <v>34.200000000000003</v>
      </c>
      <c r="H2874" t="s">
        <v>24</v>
      </c>
      <c r="I2874">
        <v>24</v>
      </c>
      <c r="J2874">
        <v>16</v>
      </c>
      <c r="K2874">
        <v>59</v>
      </c>
      <c r="L2874">
        <v>24</v>
      </c>
      <c r="M2874">
        <v>6.29</v>
      </c>
      <c r="O2874">
        <v>0.11</v>
      </c>
      <c r="P2874">
        <v>0.1</v>
      </c>
      <c r="Q2874">
        <v>0.03</v>
      </c>
      <c r="S2874" t="s">
        <v>2590</v>
      </c>
      <c r="T2874" t="s">
        <v>2590</v>
      </c>
    </row>
    <row r="2875" spans="1:20" x14ac:dyDescent="0.2">
      <c r="A2875">
        <v>4781</v>
      </c>
      <c r="B2875" t="s">
        <v>5441</v>
      </c>
      <c r="C2875">
        <v>109309</v>
      </c>
      <c r="D2875">
        <v>138845</v>
      </c>
      <c r="E2875">
        <v>12</v>
      </c>
      <c r="F2875">
        <v>33</v>
      </c>
      <c r="G2875">
        <v>46.8</v>
      </c>
      <c r="H2875" t="s">
        <v>26</v>
      </c>
      <c r="I2875">
        <v>9</v>
      </c>
      <c r="J2875">
        <v>27</v>
      </c>
      <c r="K2875">
        <v>7</v>
      </c>
      <c r="L2875">
        <v>-9</v>
      </c>
      <c r="M2875">
        <v>5.48</v>
      </c>
      <c r="O2875">
        <v>-0.03</v>
      </c>
      <c r="P2875">
        <v>-0.1</v>
      </c>
      <c r="S2875" t="s">
        <v>134</v>
      </c>
      <c r="T2875" t="s">
        <v>134</v>
      </c>
    </row>
    <row r="2876" spans="1:20" x14ac:dyDescent="0.2">
      <c r="A2876">
        <v>4783</v>
      </c>
      <c r="C2876">
        <v>109317</v>
      </c>
      <c r="D2876">
        <v>63070</v>
      </c>
      <c r="E2876">
        <v>12</v>
      </c>
      <c r="F2876">
        <v>33</v>
      </c>
      <c r="G2876">
        <v>38.9</v>
      </c>
      <c r="H2876" t="s">
        <v>24</v>
      </c>
      <c r="I2876">
        <v>33</v>
      </c>
      <c r="J2876">
        <v>14</v>
      </c>
      <c r="K2876">
        <v>51</v>
      </c>
      <c r="L2876">
        <v>33</v>
      </c>
      <c r="M2876">
        <v>5.42</v>
      </c>
      <c r="O2876">
        <v>1</v>
      </c>
      <c r="P2876">
        <v>0.83</v>
      </c>
      <c r="Q2876">
        <v>0.5</v>
      </c>
      <c r="S2876" t="s">
        <v>2425</v>
      </c>
      <c r="T2876" t="s">
        <v>54</v>
      </c>
    </row>
    <row r="2877" spans="1:20" x14ac:dyDescent="0.2">
      <c r="A2877">
        <v>4784</v>
      </c>
      <c r="C2877">
        <v>109345</v>
      </c>
      <c r="D2877">
        <v>63072</v>
      </c>
      <c r="E2877">
        <v>12</v>
      </c>
      <c r="F2877">
        <v>33</v>
      </c>
      <c r="G2877">
        <v>47.4</v>
      </c>
      <c r="H2877" t="s">
        <v>24</v>
      </c>
      <c r="I2877">
        <v>33</v>
      </c>
      <c r="J2877">
        <v>23</v>
      </c>
      <c r="K2877">
        <v>5</v>
      </c>
      <c r="L2877">
        <v>33</v>
      </c>
      <c r="M2877">
        <v>6.24</v>
      </c>
      <c r="O2877">
        <v>1.05</v>
      </c>
      <c r="P2877">
        <v>0.9</v>
      </c>
      <c r="Q2877">
        <v>0.52</v>
      </c>
      <c r="S2877" t="s">
        <v>54</v>
      </c>
      <c r="T2877" t="s">
        <v>54</v>
      </c>
    </row>
    <row r="2878" spans="1:20" x14ac:dyDescent="0.2">
      <c r="A2878">
        <v>4785</v>
      </c>
      <c r="B2878" t="s">
        <v>5442</v>
      </c>
      <c r="C2878">
        <v>109358</v>
      </c>
      <c r="D2878">
        <v>44230</v>
      </c>
      <c r="E2878">
        <v>12</v>
      </c>
      <c r="F2878">
        <v>33</v>
      </c>
      <c r="G2878">
        <v>44.5</v>
      </c>
      <c r="H2878" t="s">
        <v>24</v>
      </c>
      <c r="I2878">
        <v>41</v>
      </c>
      <c r="J2878">
        <v>21</v>
      </c>
      <c r="K2878">
        <v>27</v>
      </c>
      <c r="L2878">
        <v>41</v>
      </c>
      <c r="M2878">
        <v>4.26</v>
      </c>
      <c r="O2878">
        <v>0.59</v>
      </c>
      <c r="P2878">
        <v>0.05</v>
      </c>
      <c r="Q2878">
        <v>0.31</v>
      </c>
      <c r="S2878" t="s">
        <v>124</v>
      </c>
      <c r="T2878" t="s">
        <v>124</v>
      </c>
    </row>
    <row r="2879" spans="1:20" x14ac:dyDescent="0.2">
      <c r="A2879">
        <v>4787</v>
      </c>
      <c r="B2879" t="s">
        <v>5444</v>
      </c>
      <c r="C2879">
        <v>109387</v>
      </c>
      <c r="D2879">
        <v>7593</v>
      </c>
      <c r="E2879">
        <v>12</v>
      </c>
      <c r="F2879">
        <v>33</v>
      </c>
      <c r="G2879">
        <v>29</v>
      </c>
      <c r="H2879" t="s">
        <v>24</v>
      </c>
      <c r="I2879">
        <v>69</v>
      </c>
      <c r="J2879">
        <v>47</v>
      </c>
      <c r="K2879">
        <v>18</v>
      </c>
      <c r="L2879">
        <v>69</v>
      </c>
      <c r="M2879">
        <v>3.87</v>
      </c>
      <c r="O2879">
        <v>-0.13</v>
      </c>
      <c r="P2879">
        <v>-0.56999999999999995</v>
      </c>
      <c r="Q2879">
        <v>-0.08</v>
      </c>
      <c r="S2879" t="s">
        <v>5446</v>
      </c>
      <c r="T2879" t="s">
        <v>2954</v>
      </c>
    </row>
    <row r="2880" spans="1:20" x14ac:dyDescent="0.2">
      <c r="A2880">
        <v>4789</v>
      </c>
      <c r="B2880" t="s">
        <v>5447</v>
      </c>
      <c r="C2880">
        <v>109485</v>
      </c>
      <c r="D2880">
        <v>82390</v>
      </c>
      <c r="E2880">
        <v>12</v>
      </c>
      <c r="F2880">
        <v>34</v>
      </c>
      <c r="G2880">
        <v>51.1</v>
      </c>
      <c r="H2880" t="s">
        <v>24</v>
      </c>
      <c r="I2880">
        <v>22</v>
      </c>
      <c r="J2880">
        <v>37</v>
      </c>
      <c r="K2880">
        <v>45</v>
      </c>
      <c r="L2880">
        <v>22</v>
      </c>
      <c r="M2880">
        <v>4.8099999999999996</v>
      </c>
      <c r="O2880">
        <v>0</v>
      </c>
      <c r="P2880">
        <v>-0.01</v>
      </c>
      <c r="Q2880">
        <v>-0.02</v>
      </c>
      <c r="S2880" t="s">
        <v>123</v>
      </c>
      <c r="T2880" t="s">
        <v>123</v>
      </c>
    </row>
    <row r="2881" spans="1:20" x14ac:dyDescent="0.2">
      <c r="A2881">
        <v>4791</v>
      </c>
      <c r="B2881" t="s">
        <v>5448</v>
      </c>
      <c r="C2881">
        <v>109510</v>
      </c>
      <c r="D2881">
        <v>100159</v>
      </c>
      <c r="E2881">
        <v>12</v>
      </c>
      <c r="F2881">
        <v>35</v>
      </c>
      <c r="G2881">
        <v>6.3</v>
      </c>
      <c r="H2881" t="s">
        <v>24</v>
      </c>
      <c r="I2881">
        <v>18</v>
      </c>
      <c r="J2881">
        <v>22</v>
      </c>
      <c r="K2881">
        <v>38</v>
      </c>
      <c r="L2881">
        <v>18</v>
      </c>
      <c r="M2881">
        <v>6.56</v>
      </c>
      <c r="O2881">
        <v>0.25</v>
      </c>
      <c r="P2881">
        <v>0.11</v>
      </c>
      <c r="Q2881">
        <v>0.16</v>
      </c>
      <c r="S2881" t="s">
        <v>5449</v>
      </c>
      <c r="T2881" t="s">
        <v>5449</v>
      </c>
    </row>
    <row r="2882" spans="1:20" x14ac:dyDescent="0.2">
      <c r="A2882">
        <v>4792</v>
      </c>
      <c r="B2882" t="s">
        <v>5448</v>
      </c>
      <c r="C2882">
        <v>109511</v>
      </c>
      <c r="D2882">
        <v>100160</v>
      </c>
      <c r="E2882">
        <v>12</v>
      </c>
      <c r="F2882">
        <v>35</v>
      </c>
      <c r="G2882">
        <v>7.8</v>
      </c>
      <c r="H2882" t="s">
        <v>24</v>
      </c>
      <c r="I2882">
        <v>18</v>
      </c>
      <c r="J2882">
        <v>22</v>
      </c>
      <c r="K2882">
        <v>37</v>
      </c>
      <c r="L2882">
        <v>18</v>
      </c>
      <c r="M2882">
        <v>5.0199999999999996</v>
      </c>
      <c r="O2882">
        <v>1.1499999999999999</v>
      </c>
      <c r="P2882">
        <v>1.1100000000000001</v>
      </c>
      <c r="S2882" t="s">
        <v>125</v>
      </c>
      <c r="T2882" t="s">
        <v>125</v>
      </c>
    </row>
    <row r="2883" spans="1:20" x14ac:dyDescent="0.2">
      <c r="A2883">
        <v>4793</v>
      </c>
      <c r="C2883">
        <v>109519</v>
      </c>
      <c r="D2883">
        <v>82394</v>
      </c>
      <c r="E2883">
        <v>12</v>
      </c>
      <c r="F2883">
        <v>35</v>
      </c>
      <c r="G2883">
        <v>8.1</v>
      </c>
      <c r="H2883" t="s">
        <v>24</v>
      </c>
      <c r="I2883">
        <v>21</v>
      </c>
      <c r="J2883">
        <v>52</v>
      </c>
      <c r="K2883">
        <v>53</v>
      </c>
      <c r="L2883">
        <v>21</v>
      </c>
      <c r="M2883">
        <v>5.85</v>
      </c>
      <c r="O2883">
        <v>1.22</v>
      </c>
      <c r="S2883" t="s">
        <v>45</v>
      </c>
      <c r="T2883" t="s">
        <v>45</v>
      </c>
    </row>
    <row r="2884" spans="1:20" x14ac:dyDescent="0.2">
      <c r="A2884">
        <v>4795</v>
      </c>
      <c r="B2884" t="s">
        <v>5450</v>
      </c>
      <c r="C2884">
        <v>109551</v>
      </c>
      <c r="D2884">
        <v>7600</v>
      </c>
      <c r="E2884">
        <v>12</v>
      </c>
      <c r="F2884">
        <v>34</v>
      </c>
      <c r="G2884">
        <v>44</v>
      </c>
      <c r="H2884" t="s">
        <v>24</v>
      </c>
      <c r="I2884">
        <v>70</v>
      </c>
      <c r="J2884">
        <v>1</v>
      </c>
      <c r="K2884">
        <v>19</v>
      </c>
      <c r="L2884">
        <v>70</v>
      </c>
      <c r="M2884">
        <v>4.9400000000000004</v>
      </c>
      <c r="O2884">
        <v>1.31</v>
      </c>
      <c r="P2884">
        <v>1.1499999999999999</v>
      </c>
      <c r="S2884" t="s">
        <v>5451</v>
      </c>
      <c r="T2884" t="s">
        <v>105</v>
      </c>
    </row>
    <row r="2885" spans="1:20" x14ac:dyDescent="0.2">
      <c r="A2885">
        <v>4799</v>
      </c>
      <c r="B2885" t="s">
        <v>5454</v>
      </c>
      <c r="C2885">
        <v>109704</v>
      </c>
      <c r="D2885">
        <v>138873</v>
      </c>
      <c r="E2885">
        <v>12</v>
      </c>
      <c r="F2885">
        <v>36</v>
      </c>
      <c r="G2885">
        <v>47.4</v>
      </c>
      <c r="H2885" t="s">
        <v>26</v>
      </c>
      <c r="I2885">
        <v>5</v>
      </c>
      <c r="J2885">
        <v>49</v>
      </c>
      <c r="K2885">
        <v>55</v>
      </c>
      <c r="L2885">
        <v>-5</v>
      </c>
      <c r="M2885">
        <v>5.87</v>
      </c>
      <c r="O2885">
        <v>7.0000000000000007E-2</v>
      </c>
      <c r="P2885">
        <v>0.09</v>
      </c>
      <c r="S2885" t="s">
        <v>298</v>
      </c>
      <c r="T2885" t="s">
        <v>298</v>
      </c>
    </row>
    <row r="2886" spans="1:20" x14ac:dyDescent="0.2">
      <c r="A2886">
        <v>4800</v>
      </c>
      <c r="C2886">
        <v>109729</v>
      </c>
      <c r="D2886">
        <v>28444</v>
      </c>
      <c r="E2886">
        <v>12</v>
      </c>
      <c r="F2886">
        <v>36</v>
      </c>
      <c r="G2886">
        <v>23.3</v>
      </c>
      <c r="H2886" t="s">
        <v>24</v>
      </c>
      <c r="I2886">
        <v>59</v>
      </c>
      <c r="J2886">
        <v>29</v>
      </c>
      <c r="K2886">
        <v>13</v>
      </c>
      <c r="L2886">
        <v>59</v>
      </c>
      <c r="M2886">
        <v>5.5</v>
      </c>
      <c r="N2886" t="s">
        <v>349</v>
      </c>
      <c r="S2886" t="s">
        <v>2847</v>
      </c>
      <c r="T2886" t="s">
        <v>164</v>
      </c>
    </row>
    <row r="2887" spans="1:20" x14ac:dyDescent="0.2">
      <c r="A2887">
        <v>4801</v>
      </c>
      <c r="B2887" t="s">
        <v>5456</v>
      </c>
      <c r="C2887">
        <v>109742</v>
      </c>
      <c r="D2887">
        <v>100176</v>
      </c>
      <c r="E2887">
        <v>12</v>
      </c>
      <c r="F2887">
        <v>36</v>
      </c>
      <c r="G2887">
        <v>58.3</v>
      </c>
      <c r="H2887" t="s">
        <v>24</v>
      </c>
      <c r="I2887">
        <v>17</v>
      </c>
      <c r="J2887">
        <v>5</v>
      </c>
      <c r="K2887">
        <v>22</v>
      </c>
      <c r="L2887">
        <v>17</v>
      </c>
      <c r="M2887">
        <v>5.68</v>
      </c>
      <c r="O2887">
        <v>1.41</v>
      </c>
      <c r="P2887">
        <v>1.75</v>
      </c>
      <c r="S2887" t="s">
        <v>77</v>
      </c>
      <c r="T2887" t="s">
        <v>77</v>
      </c>
    </row>
    <row r="2888" spans="1:20" x14ac:dyDescent="0.2">
      <c r="A2888">
        <v>4805</v>
      </c>
      <c r="C2888">
        <v>109860</v>
      </c>
      <c r="D2888">
        <v>119503</v>
      </c>
      <c r="E2888">
        <v>12</v>
      </c>
      <c r="F2888">
        <v>38</v>
      </c>
      <c r="G2888">
        <v>4.4000000000000004</v>
      </c>
      <c r="H2888" t="s">
        <v>24</v>
      </c>
      <c r="I2888">
        <v>3</v>
      </c>
      <c r="J2888">
        <v>16</v>
      </c>
      <c r="K2888">
        <v>57</v>
      </c>
      <c r="L2888">
        <v>3</v>
      </c>
      <c r="M2888">
        <v>6.33</v>
      </c>
      <c r="O2888">
        <v>0.01</v>
      </c>
      <c r="P2888">
        <v>0.01</v>
      </c>
      <c r="S2888" t="s">
        <v>89</v>
      </c>
      <c r="T2888" t="s">
        <v>89</v>
      </c>
    </row>
    <row r="2889" spans="1:20" x14ac:dyDescent="0.2">
      <c r="A2889">
        <v>4807</v>
      </c>
      <c r="C2889">
        <v>109896</v>
      </c>
      <c r="D2889">
        <v>119508</v>
      </c>
      <c r="E2889">
        <v>12</v>
      </c>
      <c r="F2889">
        <v>38</v>
      </c>
      <c r="G2889">
        <v>22.4</v>
      </c>
      <c r="H2889" t="s">
        <v>24</v>
      </c>
      <c r="I2889">
        <v>1</v>
      </c>
      <c r="J2889">
        <v>51</v>
      </c>
      <c r="K2889">
        <v>17</v>
      </c>
      <c r="L2889">
        <v>1</v>
      </c>
      <c r="M2889">
        <v>5.71</v>
      </c>
      <c r="O2889">
        <v>1.6</v>
      </c>
      <c r="P2889">
        <v>1.83</v>
      </c>
      <c r="Q2889">
        <v>1.42</v>
      </c>
      <c r="S2889" t="s">
        <v>5459</v>
      </c>
      <c r="T2889" t="s">
        <v>9533</v>
      </c>
    </row>
    <row r="2890" spans="1:20" x14ac:dyDescent="0.2">
      <c r="A2890">
        <v>4808</v>
      </c>
      <c r="C2890">
        <v>109914</v>
      </c>
      <c r="D2890">
        <v>119509</v>
      </c>
      <c r="E2890">
        <v>12</v>
      </c>
      <c r="F2890">
        <v>38</v>
      </c>
      <c r="G2890">
        <v>30</v>
      </c>
      <c r="H2890" t="s">
        <v>24</v>
      </c>
      <c r="I2890">
        <v>6</v>
      </c>
      <c r="J2890">
        <v>59</v>
      </c>
      <c r="K2890">
        <v>18</v>
      </c>
      <c r="L2890">
        <v>6</v>
      </c>
      <c r="M2890">
        <v>7.08</v>
      </c>
      <c r="O2890">
        <v>1.44</v>
      </c>
      <c r="P2890">
        <v>1.28</v>
      </c>
      <c r="Q2890">
        <v>1.74</v>
      </c>
      <c r="S2890" t="s">
        <v>5461</v>
      </c>
      <c r="T2890" t="s">
        <v>10851</v>
      </c>
    </row>
    <row r="2891" spans="1:20" x14ac:dyDescent="0.2">
      <c r="A2891">
        <v>4811</v>
      </c>
      <c r="B2891" t="s">
        <v>5463</v>
      </c>
      <c r="C2891">
        <v>109980</v>
      </c>
      <c r="D2891">
        <v>44265</v>
      </c>
      <c r="E2891">
        <v>12</v>
      </c>
      <c r="F2891">
        <v>38</v>
      </c>
      <c r="G2891">
        <v>46.3</v>
      </c>
      <c r="H2891" t="s">
        <v>24</v>
      </c>
      <c r="I2891">
        <v>40</v>
      </c>
      <c r="J2891">
        <v>52</v>
      </c>
      <c r="K2891">
        <v>28</v>
      </c>
      <c r="L2891">
        <v>40</v>
      </c>
      <c r="M2891">
        <v>6.37</v>
      </c>
      <c r="O2891">
        <v>0.18</v>
      </c>
      <c r="P2891">
        <v>7.0000000000000007E-2</v>
      </c>
      <c r="S2891" t="s">
        <v>2584</v>
      </c>
      <c r="T2891" t="s">
        <v>2584</v>
      </c>
    </row>
    <row r="2892" spans="1:20" x14ac:dyDescent="0.2">
      <c r="A2892">
        <v>4812</v>
      </c>
      <c r="C2892">
        <v>109996</v>
      </c>
      <c r="D2892">
        <v>82420</v>
      </c>
      <c r="E2892">
        <v>12</v>
      </c>
      <c r="F2892">
        <v>39</v>
      </c>
      <c r="G2892">
        <v>2.1</v>
      </c>
      <c r="H2892" t="s">
        <v>24</v>
      </c>
      <c r="I2892">
        <v>22</v>
      </c>
      <c r="J2892">
        <v>39</v>
      </c>
      <c r="K2892">
        <v>34</v>
      </c>
      <c r="L2892">
        <v>22</v>
      </c>
      <c r="M2892">
        <v>6.38</v>
      </c>
      <c r="O2892">
        <v>1.1000000000000001</v>
      </c>
      <c r="S2892" t="s">
        <v>45</v>
      </c>
      <c r="T2892" t="s">
        <v>45</v>
      </c>
    </row>
    <row r="2893" spans="1:20" x14ac:dyDescent="0.2">
      <c r="A2893">
        <v>4813</v>
      </c>
      <c r="B2893" t="s">
        <v>5464</v>
      </c>
      <c r="C2893">
        <v>110014</v>
      </c>
      <c r="D2893">
        <v>138892</v>
      </c>
      <c r="E2893">
        <v>12</v>
      </c>
      <c r="F2893">
        <v>39</v>
      </c>
      <c r="G2893">
        <v>14.8</v>
      </c>
      <c r="H2893" t="s">
        <v>26</v>
      </c>
      <c r="I2893">
        <v>7</v>
      </c>
      <c r="J2893">
        <v>59</v>
      </c>
      <c r="K2893">
        <v>44</v>
      </c>
      <c r="L2893">
        <v>-7</v>
      </c>
      <c r="M2893">
        <v>4.66</v>
      </c>
      <c r="O2893">
        <v>1.23</v>
      </c>
      <c r="P2893">
        <v>1.39</v>
      </c>
      <c r="Q2893">
        <v>0.61</v>
      </c>
      <c r="S2893" t="s">
        <v>5465</v>
      </c>
      <c r="T2893" t="s">
        <v>125</v>
      </c>
    </row>
    <row r="2894" spans="1:20" x14ac:dyDescent="0.2">
      <c r="A2894">
        <v>4815</v>
      </c>
      <c r="B2894" t="s">
        <v>5467</v>
      </c>
      <c r="C2894">
        <v>110024</v>
      </c>
      <c r="D2894">
        <v>82421</v>
      </c>
      <c r="E2894">
        <v>12</v>
      </c>
      <c r="F2894">
        <v>39</v>
      </c>
      <c r="G2894">
        <v>7.3</v>
      </c>
      <c r="H2894" t="s">
        <v>24</v>
      </c>
      <c r="I2894">
        <v>21</v>
      </c>
      <c r="J2894">
        <v>3</v>
      </c>
      <c r="K2894">
        <v>45</v>
      </c>
      <c r="L2894">
        <v>21</v>
      </c>
      <c r="M2894">
        <v>5.46</v>
      </c>
      <c r="O2894">
        <v>0.96</v>
      </c>
      <c r="S2894" t="s">
        <v>60</v>
      </c>
      <c r="T2894" t="s">
        <v>60</v>
      </c>
    </row>
    <row r="2895" spans="1:20" x14ac:dyDescent="0.2">
      <c r="A2895">
        <v>4816</v>
      </c>
      <c r="C2895">
        <v>110066</v>
      </c>
      <c r="D2895">
        <v>63118</v>
      </c>
      <c r="E2895">
        <v>12</v>
      </c>
      <c r="F2895">
        <v>39</v>
      </c>
      <c r="G2895">
        <v>16.899999999999999</v>
      </c>
      <c r="H2895" t="s">
        <v>24</v>
      </c>
      <c r="I2895">
        <v>35</v>
      </c>
      <c r="J2895">
        <v>57</v>
      </c>
      <c r="K2895">
        <v>7</v>
      </c>
      <c r="L2895">
        <v>35</v>
      </c>
      <c r="M2895">
        <v>6.45</v>
      </c>
      <c r="O2895">
        <v>0.06</v>
      </c>
      <c r="P2895">
        <v>0.03</v>
      </c>
      <c r="S2895" t="s">
        <v>5469</v>
      </c>
      <c r="T2895" t="s">
        <v>5266</v>
      </c>
    </row>
    <row r="2896" spans="1:20" x14ac:dyDescent="0.2">
      <c r="A2896">
        <v>4821</v>
      </c>
      <c r="C2896">
        <v>110317</v>
      </c>
      <c r="D2896">
        <v>157447</v>
      </c>
      <c r="E2896">
        <v>12</v>
      </c>
      <c r="F2896">
        <v>41</v>
      </c>
      <c r="G2896">
        <v>16</v>
      </c>
      <c r="H2896" t="s">
        <v>26</v>
      </c>
      <c r="I2896">
        <v>13</v>
      </c>
      <c r="J2896">
        <v>0</v>
      </c>
      <c r="K2896">
        <v>49</v>
      </c>
      <c r="L2896">
        <v>-13</v>
      </c>
      <c r="M2896">
        <v>6.08</v>
      </c>
      <c r="N2896" t="s">
        <v>349</v>
      </c>
      <c r="S2896" t="s">
        <v>668</v>
      </c>
      <c r="T2896" t="s">
        <v>668</v>
      </c>
    </row>
    <row r="2897" spans="1:20" x14ac:dyDescent="0.2">
      <c r="A2897">
        <v>4822</v>
      </c>
      <c r="C2897">
        <v>110318</v>
      </c>
      <c r="D2897">
        <v>157448</v>
      </c>
      <c r="E2897">
        <v>12</v>
      </c>
      <c r="F2897">
        <v>41</v>
      </c>
      <c r="G2897">
        <v>16.2</v>
      </c>
      <c r="H2897" t="s">
        <v>26</v>
      </c>
      <c r="I2897">
        <v>13</v>
      </c>
      <c r="J2897">
        <v>0</v>
      </c>
      <c r="K2897">
        <v>54</v>
      </c>
      <c r="L2897">
        <v>-13</v>
      </c>
      <c r="M2897">
        <v>5.98</v>
      </c>
      <c r="N2897" t="s">
        <v>349</v>
      </c>
      <c r="O2897">
        <v>0.42</v>
      </c>
      <c r="P2897">
        <v>0.1</v>
      </c>
      <c r="S2897" t="s">
        <v>430</v>
      </c>
      <c r="T2897" t="s">
        <v>430</v>
      </c>
    </row>
    <row r="2898" spans="1:20" x14ac:dyDescent="0.2">
      <c r="A2898">
        <v>4824</v>
      </c>
      <c r="B2898" t="s">
        <v>5474</v>
      </c>
      <c r="C2898">
        <v>110377</v>
      </c>
      <c r="D2898">
        <v>100207</v>
      </c>
      <c r="E2898">
        <v>12</v>
      </c>
      <c r="F2898">
        <v>41</v>
      </c>
      <c r="G2898">
        <v>34.4</v>
      </c>
      <c r="H2898" t="s">
        <v>24</v>
      </c>
      <c r="I2898">
        <v>10</v>
      </c>
      <c r="J2898">
        <v>25</v>
      </c>
      <c r="K2898">
        <v>35</v>
      </c>
      <c r="L2898">
        <v>10</v>
      </c>
      <c r="M2898">
        <v>6.19</v>
      </c>
      <c r="O2898">
        <v>0.19</v>
      </c>
      <c r="P2898">
        <v>0.1</v>
      </c>
      <c r="S2898" t="s">
        <v>2584</v>
      </c>
      <c r="T2898" t="s">
        <v>2584</v>
      </c>
    </row>
    <row r="2899" spans="1:20" x14ac:dyDescent="0.2">
      <c r="A2899">
        <v>4825</v>
      </c>
      <c r="B2899" t="s">
        <v>5476</v>
      </c>
      <c r="C2899">
        <v>110379</v>
      </c>
      <c r="D2899">
        <v>138917</v>
      </c>
      <c r="E2899">
        <v>12</v>
      </c>
      <c r="F2899">
        <v>41</v>
      </c>
      <c r="G2899">
        <v>39.6</v>
      </c>
      <c r="H2899" t="s">
        <v>26</v>
      </c>
      <c r="I2899">
        <v>1</v>
      </c>
      <c r="J2899">
        <v>26</v>
      </c>
      <c r="K2899">
        <v>58</v>
      </c>
      <c r="L2899">
        <v>-1</v>
      </c>
      <c r="M2899">
        <v>3.65</v>
      </c>
      <c r="N2899" t="s">
        <v>349</v>
      </c>
      <c r="O2899">
        <v>0.36</v>
      </c>
      <c r="P2899">
        <v>-0.03</v>
      </c>
      <c r="Q2899">
        <v>0.19</v>
      </c>
      <c r="S2899" t="s">
        <v>264</v>
      </c>
      <c r="T2899" t="s">
        <v>264</v>
      </c>
    </row>
    <row r="2900" spans="1:20" x14ac:dyDescent="0.2">
      <c r="A2900">
        <v>4826</v>
      </c>
      <c r="B2900" t="s">
        <v>5476</v>
      </c>
      <c r="C2900">
        <v>110380</v>
      </c>
      <c r="D2900">
        <v>138917</v>
      </c>
      <c r="E2900">
        <v>12</v>
      </c>
      <c r="F2900">
        <v>41</v>
      </c>
      <c r="G2900">
        <v>39.6</v>
      </c>
      <c r="H2900" t="s">
        <v>26</v>
      </c>
      <c r="I2900">
        <v>1</v>
      </c>
      <c r="J2900">
        <v>26</v>
      </c>
      <c r="K2900">
        <v>58</v>
      </c>
      <c r="L2900">
        <v>-1</v>
      </c>
      <c r="M2900">
        <v>3.68</v>
      </c>
      <c r="N2900" t="s">
        <v>349</v>
      </c>
      <c r="S2900" t="s">
        <v>264</v>
      </c>
      <c r="T2900" t="s">
        <v>264</v>
      </c>
    </row>
    <row r="2901" spans="1:20" x14ac:dyDescent="0.2">
      <c r="A2901">
        <v>4828</v>
      </c>
      <c r="B2901" t="s">
        <v>5478</v>
      </c>
      <c r="C2901">
        <v>110411</v>
      </c>
      <c r="D2901">
        <v>100211</v>
      </c>
      <c r="E2901">
        <v>12</v>
      </c>
      <c r="F2901">
        <v>41</v>
      </c>
      <c r="G2901">
        <v>53.1</v>
      </c>
      <c r="H2901" t="s">
        <v>24</v>
      </c>
      <c r="I2901">
        <v>10</v>
      </c>
      <c r="J2901">
        <v>14</v>
      </c>
      <c r="K2901">
        <v>8</v>
      </c>
      <c r="L2901">
        <v>10</v>
      </c>
      <c r="M2901">
        <v>4.88</v>
      </c>
      <c r="O2901">
        <v>0.09</v>
      </c>
      <c r="P2901">
        <v>0.03</v>
      </c>
      <c r="Q2901">
        <v>0.02</v>
      </c>
      <c r="S2901" t="s">
        <v>134</v>
      </c>
      <c r="T2901" t="s">
        <v>134</v>
      </c>
    </row>
    <row r="2902" spans="1:20" x14ac:dyDescent="0.2">
      <c r="A2902">
        <v>4829</v>
      </c>
      <c r="B2902" t="s">
        <v>5480</v>
      </c>
      <c r="C2902">
        <v>110423</v>
      </c>
      <c r="D2902">
        <v>119538</v>
      </c>
      <c r="E2902">
        <v>12</v>
      </c>
      <c r="F2902">
        <v>41</v>
      </c>
      <c r="G2902">
        <v>57.1</v>
      </c>
      <c r="H2902" t="s">
        <v>24</v>
      </c>
      <c r="I2902">
        <v>6</v>
      </c>
      <c r="J2902">
        <v>48</v>
      </c>
      <c r="K2902">
        <v>24</v>
      </c>
      <c r="L2902">
        <v>6</v>
      </c>
      <c r="M2902">
        <v>5.59</v>
      </c>
      <c r="O2902">
        <v>0</v>
      </c>
      <c r="P2902">
        <v>-0.02</v>
      </c>
      <c r="S2902" t="s">
        <v>114</v>
      </c>
      <c r="T2902" t="s">
        <v>114</v>
      </c>
    </row>
    <row r="2903" spans="1:20" x14ac:dyDescent="0.2">
      <c r="A2903">
        <v>4833</v>
      </c>
      <c r="B2903" t="s">
        <v>5483</v>
      </c>
      <c r="C2903">
        <v>110462</v>
      </c>
      <c r="D2903">
        <v>15871</v>
      </c>
      <c r="E2903">
        <v>12</v>
      </c>
      <c r="F2903">
        <v>41</v>
      </c>
      <c r="G2903">
        <v>33.9</v>
      </c>
      <c r="H2903" t="s">
        <v>24</v>
      </c>
      <c r="I2903">
        <v>62</v>
      </c>
      <c r="J2903">
        <v>42</v>
      </c>
      <c r="K2903">
        <v>47</v>
      </c>
      <c r="L2903">
        <v>62</v>
      </c>
      <c r="M2903">
        <v>6.07</v>
      </c>
      <c r="O2903">
        <v>0.01</v>
      </c>
      <c r="P2903">
        <v>7.0000000000000007E-2</v>
      </c>
      <c r="S2903" t="s">
        <v>269</v>
      </c>
      <c r="T2903" t="s">
        <v>269</v>
      </c>
    </row>
    <row r="2904" spans="1:20" x14ac:dyDescent="0.2">
      <c r="A2904">
        <v>4837</v>
      </c>
      <c r="C2904">
        <v>110646</v>
      </c>
      <c r="D2904">
        <v>138933</v>
      </c>
      <c r="E2904">
        <v>12</v>
      </c>
      <c r="F2904">
        <v>43</v>
      </c>
      <c r="G2904">
        <v>38.1</v>
      </c>
      <c r="H2904" t="s">
        <v>26</v>
      </c>
      <c r="I2904">
        <v>1</v>
      </c>
      <c r="J2904">
        <v>34</v>
      </c>
      <c r="K2904">
        <v>37</v>
      </c>
      <c r="L2904">
        <v>-1</v>
      </c>
      <c r="M2904">
        <v>5.93</v>
      </c>
      <c r="O2904">
        <v>0.86</v>
      </c>
      <c r="P2904">
        <v>0.46</v>
      </c>
      <c r="Q2904">
        <v>0.49</v>
      </c>
      <c r="S2904" t="s">
        <v>5486</v>
      </c>
      <c r="T2904" t="s">
        <v>71</v>
      </c>
    </row>
    <row r="2905" spans="1:20" x14ac:dyDescent="0.2">
      <c r="A2905">
        <v>4840</v>
      </c>
      <c r="C2905">
        <v>110678</v>
      </c>
      <c r="D2905">
        <v>15877</v>
      </c>
      <c r="E2905">
        <v>12</v>
      </c>
      <c r="F2905">
        <v>43</v>
      </c>
      <c r="G2905">
        <v>4.2</v>
      </c>
      <c r="H2905" t="s">
        <v>24</v>
      </c>
      <c r="I2905">
        <v>61</v>
      </c>
      <c r="J2905">
        <v>9</v>
      </c>
      <c r="K2905">
        <v>20</v>
      </c>
      <c r="L2905">
        <v>61</v>
      </c>
      <c r="M2905">
        <v>6.38</v>
      </c>
      <c r="O2905">
        <v>1.26</v>
      </c>
      <c r="P2905">
        <v>1.39</v>
      </c>
      <c r="S2905" t="s">
        <v>197</v>
      </c>
      <c r="T2905" t="s">
        <v>197</v>
      </c>
    </row>
    <row r="2906" spans="1:20" x14ac:dyDescent="0.2">
      <c r="A2906">
        <v>4843</v>
      </c>
      <c r="C2906">
        <v>110834</v>
      </c>
      <c r="D2906">
        <v>44307</v>
      </c>
      <c r="E2906">
        <v>12</v>
      </c>
      <c r="F2906">
        <v>44</v>
      </c>
      <c r="G2906">
        <v>27.1</v>
      </c>
      <c r="H2906" t="s">
        <v>24</v>
      </c>
      <c r="I2906">
        <v>44</v>
      </c>
      <c r="J2906">
        <v>6</v>
      </c>
      <c r="K2906">
        <v>11</v>
      </c>
      <c r="L2906">
        <v>44</v>
      </c>
      <c r="M2906">
        <v>6.33</v>
      </c>
      <c r="O2906">
        <v>0.43</v>
      </c>
      <c r="S2906" t="s">
        <v>439</v>
      </c>
      <c r="T2906" t="s">
        <v>439</v>
      </c>
    </row>
    <row r="2907" spans="1:20" x14ac:dyDescent="0.2">
      <c r="A2907">
        <v>4845</v>
      </c>
      <c r="B2907" t="s">
        <v>5489</v>
      </c>
      <c r="C2907">
        <v>110897</v>
      </c>
      <c r="D2907">
        <v>63177</v>
      </c>
      <c r="E2907">
        <v>12</v>
      </c>
      <c r="F2907">
        <v>44</v>
      </c>
      <c r="G2907">
        <v>59.5</v>
      </c>
      <c r="H2907" t="s">
        <v>24</v>
      </c>
      <c r="I2907">
        <v>39</v>
      </c>
      <c r="J2907">
        <v>16</v>
      </c>
      <c r="K2907">
        <v>44</v>
      </c>
      <c r="L2907">
        <v>39</v>
      </c>
      <c r="M2907">
        <v>5.95</v>
      </c>
      <c r="O2907">
        <v>0.55000000000000004</v>
      </c>
      <c r="P2907">
        <v>-0.03</v>
      </c>
      <c r="Q2907">
        <v>0.28999999999999998</v>
      </c>
      <c r="S2907" t="s">
        <v>124</v>
      </c>
      <c r="T2907" t="s">
        <v>124</v>
      </c>
    </row>
    <row r="2908" spans="1:20" x14ac:dyDescent="0.2">
      <c r="A2908">
        <v>4846</v>
      </c>
      <c r="C2908">
        <v>110914</v>
      </c>
      <c r="D2908">
        <v>44317</v>
      </c>
      <c r="E2908">
        <v>12</v>
      </c>
      <c r="F2908">
        <v>45</v>
      </c>
      <c r="G2908">
        <v>7.8</v>
      </c>
      <c r="H2908" t="s">
        <v>24</v>
      </c>
      <c r="I2908">
        <v>45</v>
      </c>
      <c r="J2908">
        <v>26</v>
      </c>
      <c r="K2908">
        <v>25</v>
      </c>
      <c r="L2908">
        <v>45</v>
      </c>
      <c r="M2908">
        <v>4.99</v>
      </c>
      <c r="O2908">
        <v>2.54</v>
      </c>
      <c r="P2908">
        <v>6.33</v>
      </c>
      <c r="Q2908">
        <v>1.39</v>
      </c>
      <c r="S2908" t="s">
        <v>5491</v>
      </c>
      <c r="T2908" t="s">
        <v>5491</v>
      </c>
    </row>
    <row r="2909" spans="1:20" x14ac:dyDescent="0.2">
      <c r="A2909">
        <v>4847</v>
      </c>
      <c r="B2909" t="s">
        <v>5492</v>
      </c>
      <c r="C2909">
        <v>110951</v>
      </c>
      <c r="D2909">
        <v>119574</v>
      </c>
      <c r="E2909">
        <v>12</v>
      </c>
      <c r="F2909">
        <v>45</v>
      </c>
      <c r="G2909">
        <v>37.1</v>
      </c>
      <c r="H2909" t="s">
        <v>24</v>
      </c>
      <c r="I2909">
        <v>7</v>
      </c>
      <c r="J2909">
        <v>40</v>
      </c>
      <c r="K2909">
        <v>24</v>
      </c>
      <c r="L2909">
        <v>7</v>
      </c>
      <c r="M2909">
        <v>5.22</v>
      </c>
      <c r="O2909">
        <v>0.33</v>
      </c>
      <c r="P2909">
        <v>0.15</v>
      </c>
      <c r="Q2909">
        <v>0.16</v>
      </c>
      <c r="S2909" t="s">
        <v>5494</v>
      </c>
      <c r="T2909" t="s">
        <v>423</v>
      </c>
    </row>
    <row r="2910" spans="1:20" x14ac:dyDescent="0.2">
      <c r="A2910">
        <v>4849</v>
      </c>
      <c r="B2910" t="s">
        <v>5495</v>
      </c>
      <c r="C2910">
        <v>111028</v>
      </c>
      <c r="D2910">
        <v>119580</v>
      </c>
      <c r="E2910">
        <v>12</v>
      </c>
      <c r="F2910">
        <v>46</v>
      </c>
      <c r="G2910">
        <v>22.5</v>
      </c>
      <c r="H2910" t="s">
        <v>24</v>
      </c>
      <c r="I2910">
        <v>9</v>
      </c>
      <c r="J2910">
        <v>32</v>
      </c>
      <c r="K2910">
        <v>24</v>
      </c>
      <c r="L2910">
        <v>9</v>
      </c>
      <c r="M2910">
        <v>5.67</v>
      </c>
      <c r="O2910">
        <v>0.99</v>
      </c>
      <c r="P2910">
        <v>0.76</v>
      </c>
      <c r="S2910" t="s">
        <v>3114</v>
      </c>
      <c r="T2910" t="s">
        <v>45</v>
      </c>
    </row>
    <row r="2911" spans="1:20" x14ac:dyDescent="0.2">
      <c r="A2911">
        <v>4851</v>
      </c>
      <c r="B2911" t="s">
        <v>5496</v>
      </c>
      <c r="C2911">
        <v>111067</v>
      </c>
      <c r="D2911">
        <v>100252</v>
      </c>
      <c r="E2911">
        <v>12</v>
      </c>
      <c r="F2911">
        <v>46</v>
      </c>
      <c r="G2911">
        <v>38.700000000000003</v>
      </c>
      <c r="H2911" t="s">
        <v>24</v>
      </c>
      <c r="I2911">
        <v>16</v>
      </c>
      <c r="J2911">
        <v>34</v>
      </c>
      <c r="K2911">
        <v>39</v>
      </c>
      <c r="L2911">
        <v>16</v>
      </c>
      <c r="M2911">
        <v>5.12</v>
      </c>
      <c r="O2911">
        <v>1.35</v>
      </c>
      <c r="P2911">
        <v>1.54</v>
      </c>
      <c r="Q2911">
        <v>0.68</v>
      </c>
      <c r="S2911" t="s">
        <v>105</v>
      </c>
      <c r="T2911" t="s">
        <v>105</v>
      </c>
    </row>
    <row r="2912" spans="1:20" x14ac:dyDescent="0.2">
      <c r="A2912">
        <v>4852</v>
      </c>
      <c r="C2912">
        <v>111112</v>
      </c>
      <c r="D2912">
        <v>2080</v>
      </c>
      <c r="E2912">
        <v>12</v>
      </c>
      <c r="F2912">
        <v>44</v>
      </c>
      <c r="G2912">
        <v>26</v>
      </c>
      <c r="H2912" t="s">
        <v>24</v>
      </c>
      <c r="I2912">
        <v>80</v>
      </c>
      <c r="J2912">
        <v>37</v>
      </c>
      <c r="K2912">
        <v>16</v>
      </c>
      <c r="L2912">
        <v>80</v>
      </c>
      <c r="M2912">
        <v>6.4</v>
      </c>
      <c r="O2912">
        <v>0.12</v>
      </c>
      <c r="P2912">
        <v>0.13</v>
      </c>
      <c r="S2912" t="s">
        <v>314</v>
      </c>
      <c r="T2912" t="s">
        <v>314</v>
      </c>
    </row>
    <row r="2913" spans="1:20" x14ac:dyDescent="0.2">
      <c r="A2913">
        <v>4854</v>
      </c>
      <c r="C2913">
        <v>111133</v>
      </c>
      <c r="D2913">
        <v>119585</v>
      </c>
      <c r="E2913">
        <v>12</v>
      </c>
      <c r="F2913">
        <v>47</v>
      </c>
      <c r="G2913">
        <v>2.2999999999999998</v>
      </c>
      <c r="H2913" t="s">
        <v>24</v>
      </c>
      <c r="I2913">
        <v>5</v>
      </c>
      <c r="J2913">
        <v>57</v>
      </c>
      <c r="K2913">
        <v>3</v>
      </c>
      <c r="L2913">
        <v>5</v>
      </c>
      <c r="M2913">
        <v>6.34</v>
      </c>
      <c r="O2913">
        <v>-0.05</v>
      </c>
      <c r="P2913">
        <v>-0.06</v>
      </c>
      <c r="S2913" t="s">
        <v>5500</v>
      </c>
      <c r="T2913" t="s">
        <v>5266</v>
      </c>
    </row>
    <row r="2914" spans="1:20" x14ac:dyDescent="0.2">
      <c r="A2914">
        <v>4855</v>
      </c>
      <c r="B2914" t="s">
        <v>5501</v>
      </c>
      <c r="C2914">
        <v>111164</v>
      </c>
      <c r="D2914">
        <v>100260</v>
      </c>
      <c r="E2914">
        <v>12</v>
      </c>
      <c r="F2914">
        <v>47</v>
      </c>
      <c r="G2914">
        <v>13.6</v>
      </c>
      <c r="H2914" t="s">
        <v>24</v>
      </c>
      <c r="I2914">
        <v>11</v>
      </c>
      <c r="J2914">
        <v>57</v>
      </c>
      <c r="K2914">
        <v>29</v>
      </c>
      <c r="L2914">
        <v>11</v>
      </c>
      <c r="M2914">
        <v>6.07</v>
      </c>
      <c r="O2914">
        <v>0.12</v>
      </c>
      <c r="P2914">
        <v>0.13</v>
      </c>
      <c r="S2914" t="s">
        <v>298</v>
      </c>
      <c r="T2914" t="s">
        <v>298</v>
      </c>
    </row>
    <row r="2915" spans="1:20" x14ac:dyDescent="0.2">
      <c r="A2915">
        <v>4856</v>
      </c>
      <c r="C2915">
        <v>111199</v>
      </c>
      <c r="D2915">
        <v>138967</v>
      </c>
      <c r="E2915">
        <v>12</v>
      </c>
      <c r="F2915">
        <v>47</v>
      </c>
      <c r="G2915">
        <v>33.4</v>
      </c>
      <c r="H2915" t="s">
        <v>26</v>
      </c>
      <c r="I2915">
        <v>6</v>
      </c>
      <c r="J2915">
        <v>18</v>
      </c>
      <c r="K2915">
        <v>7</v>
      </c>
      <c r="L2915">
        <v>-6</v>
      </c>
      <c r="M2915">
        <v>6.26</v>
      </c>
      <c r="O2915">
        <v>0.55000000000000004</v>
      </c>
      <c r="P2915">
        <v>7.0000000000000007E-2</v>
      </c>
      <c r="S2915" t="s">
        <v>75</v>
      </c>
      <c r="T2915" t="s">
        <v>75</v>
      </c>
    </row>
    <row r="2916" spans="1:20" x14ac:dyDescent="0.2">
      <c r="A2916">
        <v>4858</v>
      </c>
      <c r="B2916" t="s">
        <v>5502</v>
      </c>
      <c r="C2916">
        <v>111239</v>
      </c>
      <c r="D2916">
        <v>119596</v>
      </c>
      <c r="E2916">
        <v>12</v>
      </c>
      <c r="F2916">
        <v>47</v>
      </c>
      <c r="G2916">
        <v>51.4</v>
      </c>
      <c r="H2916" t="s">
        <v>24</v>
      </c>
      <c r="I2916">
        <v>3</v>
      </c>
      <c r="J2916">
        <v>34</v>
      </c>
      <c r="K2916">
        <v>22</v>
      </c>
      <c r="L2916">
        <v>3</v>
      </c>
      <c r="M2916">
        <v>6.41</v>
      </c>
      <c r="O2916">
        <v>1.6</v>
      </c>
      <c r="P2916">
        <v>1.83</v>
      </c>
      <c r="Q2916">
        <v>0.96</v>
      </c>
      <c r="S2916" t="s">
        <v>5400</v>
      </c>
      <c r="T2916" t="s">
        <v>98</v>
      </c>
    </row>
    <row r="2917" spans="1:20" x14ac:dyDescent="0.2">
      <c r="A2917">
        <v>4859</v>
      </c>
      <c r="C2917">
        <v>111270</v>
      </c>
      <c r="D2917">
        <v>15901</v>
      </c>
      <c r="E2917">
        <v>12</v>
      </c>
      <c r="F2917">
        <v>47</v>
      </c>
      <c r="G2917">
        <v>18.899999999999999</v>
      </c>
      <c r="H2917" t="s">
        <v>24</v>
      </c>
      <c r="I2917">
        <v>62</v>
      </c>
      <c r="J2917">
        <v>46</v>
      </c>
      <c r="K2917">
        <v>51</v>
      </c>
      <c r="L2917">
        <v>62</v>
      </c>
      <c r="M2917">
        <v>5.89</v>
      </c>
      <c r="N2917" t="s">
        <v>103</v>
      </c>
      <c r="S2917" t="s">
        <v>2826</v>
      </c>
      <c r="T2917" t="s">
        <v>2826</v>
      </c>
    </row>
    <row r="2918" spans="1:20" x14ac:dyDescent="0.2">
      <c r="A2918">
        <v>4861</v>
      </c>
      <c r="B2918" t="s">
        <v>5503</v>
      </c>
      <c r="C2918">
        <v>111308</v>
      </c>
      <c r="D2918">
        <v>100269</v>
      </c>
      <c r="E2918">
        <v>12</v>
      </c>
      <c r="F2918">
        <v>48</v>
      </c>
      <c r="G2918">
        <v>14.3</v>
      </c>
      <c r="H2918" t="s">
        <v>24</v>
      </c>
      <c r="I2918">
        <v>13</v>
      </c>
      <c r="J2918">
        <v>33</v>
      </c>
      <c r="K2918">
        <v>11</v>
      </c>
      <c r="L2918">
        <v>13</v>
      </c>
      <c r="M2918">
        <v>6.56</v>
      </c>
      <c r="O2918">
        <v>0.01</v>
      </c>
      <c r="P2918">
        <v>0.01</v>
      </c>
      <c r="S2918" t="s">
        <v>89</v>
      </c>
      <c r="T2918" t="s">
        <v>89</v>
      </c>
    </row>
    <row r="2919" spans="1:20" x14ac:dyDescent="0.2">
      <c r="A2919">
        <v>4863</v>
      </c>
      <c r="B2919" t="s">
        <v>5505</v>
      </c>
      <c r="C2919">
        <v>111335</v>
      </c>
      <c r="D2919">
        <v>15902</v>
      </c>
      <c r="E2919">
        <v>12</v>
      </c>
      <c r="F2919">
        <v>47</v>
      </c>
      <c r="G2919">
        <v>34.4</v>
      </c>
      <c r="H2919" t="s">
        <v>24</v>
      </c>
      <c r="I2919">
        <v>66</v>
      </c>
      <c r="J2919">
        <v>47</v>
      </c>
      <c r="K2919">
        <v>25</v>
      </c>
      <c r="L2919">
        <v>66</v>
      </c>
      <c r="M2919">
        <v>5.43</v>
      </c>
      <c r="O2919">
        <v>1.56</v>
      </c>
      <c r="R2919" t="s">
        <v>27</v>
      </c>
      <c r="S2919" t="s">
        <v>104</v>
      </c>
      <c r="T2919" t="s">
        <v>5820</v>
      </c>
    </row>
    <row r="2920" spans="1:20" x14ac:dyDescent="0.2">
      <c r="A2920">
        <v>4864</v>
      </c>
      <c r="C2920">
        <v>111395</v>
      </c>
      <c r="D2920">
        <v>82511</v>
      </c>
      <c r="E2920">
        <v>12</v>
      </c>
      <c r="F2920">
        <v>48</v>
      </c>
      <c r="G2920">
        <v>47</v>
      </c>
      <c r="H2920" t="s">
        <v>24</v>
      </c>
      <c r="I2920">
        <v>24</v>
      </c>
      <c r="J2920">
        <v>50</v>
      </c>
      <c r="K2920">
        <v>25</v>
      </c>
      <c r="L2920">
        <v>24</v>
      </c>
      <c r="M2920">
        <v>6.31</v>
      </c>
      <c r="O2920">
        <v>0.7</v>
      </c>
      <c r="P2920">
        <v>0.25</v>
      </c>
      <c r="S2920" t="s">
        <v>1076</v>
      </c>
      <c r="T2920" t="s">
        <v>1076</v>
      </c>
    </row>
    <row r="2921" spans="1:20" x14ac:dyDescent="0.2">
      <c r="A2921">
        <v>4865</v>
      </c>
      <c r="B2921" t="s">
        <v>5506</v>
      </c>
      <c r="C2921">
        <v>111397</v>
      </c>
      <c r="D2921">
        <v>100283</v>
      </c>
      <c r="E2921">
        <v>12</v>
      </c>
      <c r="F2921">
        <v>48</v>
      </c>
      <c r="G2921">
        <v>54.2</v>
      </c>
      <c r="H2921" t="s">
        <v>24</v>
      </c>
      <c r="I2921">
        <v>14</v>
      </c>
      <c r="J2921">
        <v>7</v>
      </c>
      <c r="K2921">
        <v>21</v>
      </c>
      <c r="L2921">
        <v>14</v>
      </c>
      <c r="M2921">
        <v>5.7</v>
      </c>
      <c r="O2921">
        <v>0.02</v>
      </c>
      <c r="P2921">
        <v>7.0000000000000007E-2</v>
      </c>
      <c r="Q2921">
        <v>-0.01</v>
      </c>
      <c r="S2921" t="s">
        <v>89</v>
      </c>
      <c r="T2921" t="s">
        <v>89</v>
      </c>
    </row>
    <row r="2922" spans="1:20" x14ac:dyDescent="0.2">
      <c r="A2922">
        <v>4866</v>
      </c>
      <c r="B2922" t="s">
        <v>5507</v>
      </c>
      <c r="C2922">
        <v>111421</v>
      </c>
      <c r="D2922">
        <v>44332</v>
      </c>
      <c r="E2922">
        <v>12</v>
      </c>
      <c r="F2922">
        <v>48</v>
      </c>
      <c r="G2922">
        <v>41.8</v>
      </c>
      <c r="H2922" t="s">
        <v>24</v>
      </c>
      <c r="I2922">
        <v>48</v>
      </c>
      <c r="J2922">
        <v>28</v>
      </c>
      <c r="K2922">
        <v>1</v>
      </c>
      <c r="L2922">
        <v>48</v>
      </c>
      <c r="M2922">
        <v>6.27</v>
      </c>
      <c r="O2922">
        <v>0.18</v>
      </c>
      <c r="P2922">
        <v>0.17</v>
      </c>
      <c r="S2922" t="s">
        <v>5508</v>
      </c>
      <c r="T2922" t="s">
        <v>5508</v>
      </c>
    </row>
    <row r="2923" spans="1:20" x14ac:dyDescent="0.2">
      <c r="A2923">
        <v>4867</v>
      </c>
      <c r="C2923">
        <v>111456</v>
      </c>
      <c r="D2923">
        <v>15907</v>
      </c>
      <c r="E2923">
        <v>12</v>
      </c>
      <c r="F2923">
        <v>48</v>
      </c>
      <c r="G2923">
        <v>39.4</v>
      </c>
      <c r="H2923" t="s">
        <v>24</v>
      </c>
      <c r="I2923">
        <v>60</v>
      </c>
      <c r="J2923">
        <v>19</v>
      </c>
      <c r="K2923">
        <v>12</v>
      </c>
      <c r="L2923">
        <v>60</v>
      </c>
      <c r="M2923">
        <v>5.85</v>
      </c>
      <c r="O2923">
        <v>0.46</v>
      </c>
      <c r="P2923">
        <v>-0.04</v>
      </c>
      <c r="Q2923">
        <v>0.28000000000000003</v>
      </c>
      <c r="S2923" t="s">
        <v>430</v>
      </c>
      <c r="T2923" t="s">
        <v>430</v>
      </c>
    </row>
    <row r="2924" spans="1:20" x14ac:dyDescent="0.2">
      <c r="A2924">
        <v>4869</v>
      </c>
      <c r="B2924" t="s">
        <v>5510</v>
      </c>
      <c r="C2924">
        <v>111469</v>
      </c>
      <c r="D2924">
        <v>82515</v>
      </c>
      <c r="E2924">
        <v>12</v>
      </c>
      <c r="F2924">
        <v>49</v>
      </c>
      <c r="G2924">
        <v>17.399999999999999</v>
      </c>
      <c r="H2924" t="s">
        <v>24</v>
      </c>
      <c r="I2924">
        <v>27</v>
      </c>
      <c r="J2924">
        <v>33</v>
      </c>
      <c r="K2924">
        <v>8</v>
      </c>
      <c r="L2924">
        <v>27</v>
      </c>
      <c r="M2924">
        <v>5.78</v>
      </c>
      <c r="O2924">
        <v>0.03</v>
      </c>
      <c r="P2924">
        <v>0.06</v>
      </c>
      <c r="S2924" t="s">
        <v>114</v>
      </c>
      <c r="T2924" t="s">
        <v>114</v>
      </c>
    </row>
    <row r="2925" spans="1:20" x14ac:dyDescent="0.2">
      <c r="A2925">
        <v>4873</v>
      </c>
      <c r="C2925">
        <v>111591</v>
      </c>
      <c r="D2925">
        <v>82523</v>
      </c>
      <c r="E2925">
        <v>12</v>
      </c>
      <c r="F2925">
        <v>50</v>
      </c>
      <c r="G2925">
        <v>17.399999999999999</v>
      </c>
      <c r="H2925" t="s">
        <v>24</v>
      </c>
      <c r="I2925">
        <v>22</v>
      </c>
      <c r="J2925">
        <v>51</v>
      </c>
      <c r="K2925">
        <v>48</v>
      </c>
      <c r="L2925">
        <v>22</v>
      </c>
      <c r="M2925">
        <v>6.43</v>
      </c>
      <c r="O2925">
        <v>1</v>
      </c>
      <c r="P2925">
        <v>0.8</v>
      </c>
      <c r="S2925" t="s">
        <v>54</v>
      </c>
      <c r="T2925" t="s">
        <v>54</v>
      </c>
    </row>
    <row r="2926" spans="1:20" x14ac:dyDescent="0.2">
      <c r="A2926">
        <v>4875</v>
      </c>
      <c r="C2926">
        <v>111604</v>
      </c>
      <c r="D2926">
        <v>63217</v>
      </c>
      <c r="E2926">
        <v>12</v>
      </c>
      <c r="F2926">
        <v>50</v>
      </c>
      <c r="G2926">
        <v>10.7</v>
      </c>
      <c r="H2926" t="s">
        <v>24</v>
      </c>
      <c r="I2926">
        <v>37</v>
      </c>
      <c r="J2926">
        <v>31</v>
      </c>
      <c r="K2926">
        <v>1</v>
      </c>
      <c r="L2926">
        <v>37</v>
      </c>
      <c r="M2926">
        <v>5.89</v>
      </c>
      <c r="O2926">
        <v>0.15</v>
      </c>
      <c r="P2926">
        <v>0.08</v>
      </c>
      <c r="S2926" t="s">
        <v>298</v>
      </c>
      <c r="T2926" t="s">
        <v>298</v>
      </c>
    </row>
    <row r="2927" spans="1:20" x14ac:dyDescent="0.2">
      <c r="A2927">
        <v>4877</v>
      </c>
      <c r="C2927">
        <v>111720</v>
      </c>
      <c r="D2927">
        <v>157550</v>
      </c>
      <c r="E2927">
        <v>12</v>
      </c>
      <c r="F2927">
        <v>51</v>
      </c>
      <c r="G2927">
        <v>22.9</v>
      </c>
      <c r="H2927" t="s">
        <v>26</v>
      </c>
      <c r="I2927">
        <v>10</v>
      </c>
      <c r="J2927">
        <v>20</v>
      </c>
      <c r="K2927">
        <v>18</v>
      </c>
      <c r="L2927">
        <v>-10</v>
      </c>
      <c r="M2927">
        <v>6.41</v>
      </c>
      <c r="O2927">
        <v>1.02</v>
      </c>
      <c r="P2927">
        <v>0.79</v>
      </c>
      <c r="S2927" t="s">
        <v>71</v>
      </c>
      <c r="T2927" t="s">
        <v>71</v>
      </c>
    </row>
    <row r="2928" spans="1:20" x14ac:dyDescent="0.2">
      <c r="A2928">
        <v>4878</v>
      </c>
      <c r="B2928" t="s">
        <v>5512</v>
      </c>
      <c r="C2928">
        <v>111765</v>
      </c>
      <c r="D2928">
        <v>119633</v>
      </c>
      <c r="E2928">
        <v>12</v>
      </c>
      <c r="F2928">
        <v>51</v>
      </c>
      <c r="G2928">
        <v>36.9</v>
      </c>
      <c r="H2928" t="s">
        <v>24</v>
      </c>
      <c r="I2928">
        <v>3</v>
      </c>
      <c r="J2928">
        <v>3</v>
      </c>
      <c r="K2928">
        <v>24</v>
      </c>
      <c r="L2928">
        <v>3</v>
      </c>
      <c r="M2928">
        <v>6.02</v>
      </c>
      <c r="O2928">
        <v>1.29</v>
      </c>
      <c r="P2928">
        <v>1.44</v>
      </c>
      <c r="R2928" t="s">
        <v>27</v>
      </c>
      <c r="S2928" t="s">
        <v>80</v>
      </c>
      <c r="T2928" t="s">
        <v>3264</v>
      </c>
    </row>
    <row r="2929" spans="1:20" x14ac:dyDescent="0.2">
      <c r="A2929">
        <v>4883</v>
      </c>
      <c r="B2929" t="s">
        <v>5513</v>
      </c>
      <c r="C2929">
        <v>111812</v>
      </c>
      <c r="D2929">
        <v>82537</v>
      </c>
      <c r="E2929">
        <v>12</v>
      </c>
      <c r="F2929">
        <v>51</v>
      </c>
      <c r="G2929">
        <v>41.9</v>
      </c>
      <c r="H2929" t="s">
        <v>24</v>
      </c>
      <c r="I2929">
        <v>27</v>
      </c>
      <c r="J2929">
        <v>32</v>
      </c>
      <c r="K2929">
        <v>26</v>
      </c>
      <c r="L2929">
        <v>27</v>
      </c>
      <c r="M2929">
        <v>4.9400000000000004</v>
      </c>
      <c r="O2929">
        <v>0.67</v>
      </c>
      <c r="P2929">
        <v>0.2</v>
      </c>
      <c r="Q2929">
        <v>0.35</v>
      </c>
      <c r="S2929" t="s">
        <v>86</v>
      </c>
      <c r="T2929" t="s">
        <v>86</v>
      </c>
    </row>
    <row r="2930" spans="1:20" x14ac:dyDescent="0.2">
      <c r="A2930">
        <v>4884</v>
      </c>
      <c r="B2930" t="s">
        <v>5514</v>
      </c>
      <c r="C2930">
        <v>111862</v>
      </c>
      <c r="D2930">
        <v>100309</v>
      </c>
      <c r="E2930">
        <v>12</v>
      </c>
      <c r="F2930">
        <v>52</v>
      </c>
      <c r="G2930">
        <v>12.3</v>
      </c>
      <c r="H2930" t="s">
        <v>24</v>
      </c>
      <c r="I2930">
        <v>17</v>
      </c>
      <c r="J2930">
        <v>4</v>
      </c>
      <c r="K2930">
        <v>26</v>
      </c>
      <c r="L2930">
        <v>17</v>
      </c>
      <c r="M2930">
        <v>6.32</v>
      </c>
      <c r="O2930">
        <v>1.59</v>
      </c>
      <c r="P2930">
        <v>1.99</v>
      </c>
      <c r="S2930" t="s">
        <v>53</v>
      </c>
      <c r="T2930" t="s">
        <v>53</v>
      </c>
    </row>
    <row r="2931" spans="1:20" x14ac:dyDescent="0.2">
      <c r="A2931">
        <v>4886</v>
      </c>
      <c r="C2931">
        <v>111893</v>
      </c>
      <c r="D2931">
        <v>100312</v>
      </c>
      <c r="E2931">
        <v>12</v>
      </c>
      <c r="F2931">
        <v>52</v>
      </c>
      <c r="G2931">
        <v>27.6</v>
      </c>
      <c r="H2931" t="s">
        <v>24</v>
      </c>
      <c r="I2931">
        <v>16</v>
      </c>
      <c r="J2931">
        <v>7</v>
      </c>
      <c r="K2931">
        <v>21</v>
      </c>
      <c r="L2931">
        <v>16</v>
      </c>
      <c r="M2931">
        <v>6.3</v>
      </c>
      <c r="O2931">
        <v>0.16</v>
      </c>
      <c r="P2931">
        <v>0.1</v>
      </c>
      <c r="S2931" t="s">
        <v>41</v>
      </c>
      <c r="T2931" t="s">
        <v>41</v>
      </c>
    </row>
    <row r="2932" spans="1:20" x14ac:dyDescent="0.2">
      <c r="A2932">
        <v>4891</v>
      </c>
      <c r="B2932" t="s">
        <v>5516</v>
      </c>
      <c r="C2932">
        <v>111998</v>
      </c>
      <c r="D2932">
        <v>139022</v>
      </c>
      <c r="E2932">
        <v>12</v>
      </c>
      <c r="F2932">
        <v>53</v>
      </c>
      <c r="G2932">
        <v>11.2</v>
      </c>
      <c r="H2932" t="s">
        <v>26</v>
      </c>
      <c r="I2932">
        <v>3</v>
      </c>
      <c r="J2932">
        <v>33</v>
      </c>
      <c r="K2932">
        <v>11</v>
      </c>
      <c r="L2932">
        <v>-3</v>
      </c>
      <c r="M2932">
        <v>6.11</v>
      </c>
      <c r="O2932">
        <v>0.5</v>
      </c>
      <c r="P2932">
        <v>0.04</v>
      </c>
      <c r="S2932" t="s">
        <v>430</v>
      </c>
      <c r="T2932" t="s">
        <v>430</v>
      </c>
    </row>
    <row r="2933" spans="1:20" x14ac:dyDescent="0.2">
      <c r="A2933">
        <v>4892</v>
      </c>
      <c r="C2933">
        <v>112014</v>
      </c>
      <c r="D2933">
        <v>2101</v>
      </c>
      <c r="E2933">
        <v>12</v>
      </c>
      <c r="F2933">
        <v>49</v>
      </c>
      <c r="G2933">
        <v>6.6</v>
      </c>
      <c r="H2933" t="s">
        <v>24</v>
      </c>
      <c r="I2933">
        <v>83</v>
      </c>
      <c r="J2933">
        <v>25</v>
      </c>
      <c r="K2933">
        <v>5</v>
      </c>
      <c r="L2933">
        <v>83</v>
      </c>
      <c r="M2933">
        <v>5.85</v>
      </c>
      <c r="O2933">
        <v>-0.06</v>
      </c>
      <c r="P2933">
        <v>-0.12</v>
      </c>
      <c r="S2933" t="s">
        <v>5517</v>
      </c>
      <c r="T2933" t="s">
        <v>10937</v>
      </c>
    </row>
    <row r="2934" spans="1:20" x14ac:dyDescent="0.2">
      <c r="A2934">
        <v>4893</v>
      </c>
      <c r="C2934">
        <v>112028</v>
      </c>
      <c r="D2934">
        <v>2102</v>
      </c>
      <c r="E2934">
        <v>12</v>
      </c>
      <c r="F2934">
        <v>49</v>
      </c>
      <c r="G2934">
        <v>13.6</v>
      </c>
      <c r="H2934" t="s">
        <v>24</v>
      </c>
      <c r="I2934">
        <v>83</v>
      </c>
      <c r="J2934">
        <v>24</v>
      </c>
      <c r="K2934">
        <v>46</v>
      </c>
      <c r="L2934">
        <v>83</v>
      </c>
      <c r="M2934">
        <v>5.28</v>
      </c>
      <c r="O2934">
        <v>-0.03</v>
      </c>
      <c r="P2934">
        <v>-0.06</v>
      </c>
      <c r="S2934" t="s">
        <v>5518</v>
      </c>
      <c r="T2934" t="s">
        <v>1235</v>
      </c>
    </row>
    <row r="2935" spans="1:20" x14ac:dyDescent="0.2">
      <c r="A2935">
        <v>4894</v>
      </c>
      <c r="B2935" t="s">
        <v>5519</v>
      </c>
      <c r="C2935">
        <v>112033</v>
      </c>
      <c r="D2935">
        <v>82550</v>
      </c>
      <c r="E2935">
        <v>12</v>
      </c>
      <c r="F2935">
        <v>53</v>
      </c>
      <c r="G2935">
        <v>17.8</v>
      </c>
      <c r="H2935" t="s">
        <v>24</v>
      </c>
      <c r="I2935">
        <v>21</v>
      </c>
      <c r="J2935">
        <v>14</v>
      </c>
      <c r="K2935">
        <v>42</v>
      </c>
      <c r="L2935">
        <v>21</v>
      </c>
      <c r="M2935">
        <v>4.9000000000000004</v>
      </c>
      <c r="O2935">
        <v>0.9</v>
      </c>
      <c r="P2935">
        <v>0.64</v>
      </c>
      <c r="Q2935">
        <v>0.45</v>
      </c>
      <c r="S2935" t="s">
        <v>5520</v>
      </c>
      <c r="T2935" t="s">
        <v>71</v>
      </c>
    </row>
    <row r="2936" spans="1:20" x14ac:dyDescent="0.2">
      <c r="A2936">
        <v>4896</v>
      </c>
      <c r="C2936">
        <v>112048</v>
      </c>
      <c r="D2936">
        <v>139027</v>
      </c>
      <c r="E2936">
        <v>12</v>
      </c>
      <c r="F2936">
        <v>53</v>
      </c>
      <c r="G2936">
        <v>38.1</v>
      </c>
      <c r="H2936" t="s">
        <v>26</v>
      </c>
      <c r="I2936">
        <v>4</v>
      </c>
      <c r="J2936">
        <v>13</v>
      </c>
      <c r="K2936">
        <v>26</v>
      </c>
      <c r="L2936">
        <v>-4</v>
      </c>
      <c r="M2936">
        <v>6.44</v>
      </c>
      <c r="O2936">
        <v>1.1000000000000001</v>
      </c>
      <c r="P2936">
        <v>1.02</v>
      </c>
      <c r="S2936" t="s">
        <v>197</v>
      </c>
      <c r="T2936" t="s">
        <v>197</v>
      </c>
    </row>
    <row r="2937" spans="1:20" x14ac:dyDescent="0.2">
      <c r="A2937">
        <v>4900</v>
      </c>
      <c r="B2937" t="s">
        <v>5527</v>
      </c>
      <c r="C2937">
        <v>112097</v>
      </c>
      <c r="D2937">
        <v>100322</v>
      </c>
      <c r="E2937">
        <v>12</v>
      </c>
      <c r="F2937">
        <v>53</v>
      </c>
      <c r="G2937">
        <v>49.7</v>
      </c>
      <c r="H2937" t="s">
        <v>24</v>
      </c>
      <c r="I2937">
        <v>12</v>
      </c>
      <c r="J2937">
        <v>25</v>
      </c>
      <c r="K2937">
        <v>7</v>
      </c>
      <c r="L2937">
        <v>12</v>
      </c>
      <c r="M2937">
        <v>6.25</v>
      </c>
      <c r="O2937">
        <v>0.27</v>
      </c>
      <c r="P2937">
        <v>0.05</v>
      </c>
      <c r="Q2937">
        <v>0.15</v>
      </c>
      <c r="S2937" t="s">
        <v>170</v>
      </c>
      <c r="T2937" t="s">
        <v>170</v>
      </c>
    </row>
    <row r="2938" spans="1:20" x14ac:dyDescent="0.2">
      <c r="A2938">
        <v>4901</v>
      </c>
      <c r="C2938">
        <v>112131</v>
      </c>
      <c r="D2938">
        <v>157584</v>
      </c>
      <c r="E2938">
        <v>12</v>
      </c>
      <c r="F2938">
        <v>54</v>
      </c>
      <c r="G2938">
        <v>18.7</v>
      </c>
      <c r="H2938" t="s">
        <v>26</v>
      </c>
      <c r="I2938">
        <v>11</v>
      </c>
      <c r="J2938">
        <v>38</v>
      </c>
      <c r="K2938">
        <v>55</v>
      </c>
      <c r="L2938">
        <v>-11</v>
      </c>
      <c r="M2938">
        <v>6</v>
      </c>
      <c r="O2938">
        <v>0.08</v>
      </c>
      <c r="S2938" t="s">
        <v>114</v>
      </c>
      <c r="T2938" t="s">
        <v>114</v>
      </c>
    </row>
    <row r="2939" spans="1:20" x14ac:dyDescent="0.2">
      <c r="A2939">
        <v>4902</v>
      </c>
      <c r="B2939" t="s">
        <v>5528</v>
      </c>
      <c r="C2939">
        <v>112142</v>
      </c>
      <c r="D2939">
        <v>139033</v>
      </c>
      <c r="E2939">
        <v>12</v>
      </c>
      <c r="F2939">
        <v>54</v>
      </c>
      <c r="G2939">
        <v>21.2</v>
      </c>
      <c r="H2939" t="s">
        <v>26</v>
      </c>
      <c r="I2939">
        <v>9</v>
      </c>
      <c r="J2939">
        <v>32</v>
      </c>
      <c r="K2939">
        <v>20</v>
      </c>
      <c r="L2939">
        <v>-9</v>
      </c>
      <c r="M2939">
        <v>4.79</v>
      </c>
      <c r="O2939">
        <v>1.6</v>
      </c>
      <c r="P2939">
        <v>1.53</v>
      </c>
      <c r="Q2939">
        <v>1.28</v>
      </c>
      <c r="S2939" t="s">
        <v>5530</v>
      </c>
      <c r="T2939" t="s">
        <v>8620</v>
      </c>
    </row>
    <row r="2940" spans="1:20" x14ac:dyDescent="0.2">
      <c r="A2940">
        <v>4904</v>
      </c>
      <c r="C2940">
        <v>112171</v>
      </c>
      <c r="D2940">
        <v>63244</v>
      </c>
      <c r="E2940">
        <v>12</v>
      </c>
      <c r="F2940">
        <v>54</v>
      </c>
      <c r="G2940">
        <v>13.1</v>
      </c>
      <c r="H2940" t="s">
        <v>24</v>
      </c>
      <c r="I2940">
        <v>33</v>
      </c>
      <c r="J2940">
        <v>32</v>
      </c>
      <c r="K2940">
        <v>4</v>
      </c>
      <c r="L2940">
        <v>33</v>
      </c>
      <c r="M2940">
        <v>6.26</v>
      </c>
      <c r="O2940">
        <v>0.2</v>
      </c>
      <c r="P2940">
        <v>0.09</v>
      </c>
      <c r="S2940" t="s">
        <v>55</v>
      </c>
      <c r="T2940" t="s">
        <v>55</v>
      </c>
    </row>
    <row r="2941" spans="1:20" x14ac:dyDescent="0.2">
      <c r="A2941">
        <v>4905</v>
      </c>
      <c r="B2941" t="s">
        <v>5531</v>
      </c>
      <c r="C2941">
        <v>112185</v>
      </c>
      <c r="D2941">
        <v>28553</v>
      </c>
      <c r="E2941">
        <v>12</v>
      </c>
      <c r="F2941">
        <v>54</v>
      </c>
      <c r="G2941">
        <v>1.7</v>
      </c>
      <c r="H2941" t="s">
        <v>24</v>
      </c>
      <c r="I2941">
        <v>55</v>
      </c>
      <c r="J2941">
        <v>57</v>
      </c>
      <c r="K2941">
        <v>35</v>
      </c>
      <c r="L2941">
        <v>55</v>
      </c>
      <c r="M2941">
        <v>1.77</v>
      </c>
      <c r="O2941">
        <v>-0.02</v>
      </c>
      <c r="P2941">
        <v>0.02</v>
      </c>
      <c r="Q2941">
        <v>-0.03</v>
      </c>
      <c r="S2941" t="s">
        <v>301</v>
      </c>
      <c r="T2941" t="s">
        <v>301</v>
      </c>
    </row>
    <row r="2942" spans="1:20" x14ac:dyDescent="0.2">
      <c r="A2942">
        <v>4909</v>
      </c>
      <c r="C2942">
        <v>112264</v>
      </c>
      <c r="D2942">
        <v>44383</v>
      </c>
      <c r="E2942">
        <v>12</v>
      </c>
      <c r="F2942">
        <v>54</v>
      </c>
      <c r="G2942">
        <v>56.5</v>
      </c>
      <c r="H2942" t="s">
        <v>24</v>
      </c>
      <c r="I2942">
        <v>47</v>
      </c>
      <c r="J2942">
        <v>11</v>
      </c>
      <c r="K2942">
        <v>48</v>
      </c>
      <c r="L2942">
        <v>47</v>
      </c>
      <c r="M2942">
        <v>5.84</v>
      </c>
      <c r="O2942">
        <v>1.55</v>
      </c>
      <c r="P2942">
        <v>1.57</v>
      </c>
      <c r="S2942" t="s">
        <v>2821</v>
      </c>
      <c r="T2942" t="s">
        <v>2821</v>
      </c>
    </row>
    <row r="2943" spans="1:20" x14ac:dyDescent="0.2">
      <c r="A2943">
        <v>4910</v>
      </c>
      <c r="B2943" t="s">
        <v>5534</v>
      </c>
      <c r="C2943">
        <v>112300</v>
      </c>
      <c r="D2943">
        <v>119674</v>
      </c>
      <c r="E2943">
        <v>12</v>
      </c>
      <c r="F2943">
        <v>55</v>
      </c>
      <c r="G2943">
        <v>36.200000000000003</v>
      </c>
      <c r="H2943" t="s">
        <v>24</v>
      </c>
      <c r="I2943">
        <v>3</v>
      </c>
      <c r="J2943">
        <v>23</v>
      </c>
      <c r="K2943">
        <v>51</v>
      </c>
      <c r="L2943">
        <v>3</v>
      </c>
      <c r="M2943">
        <v>3.38</v>
      </c>
      <c r="O2943">
        <v>1.58</v>
      </c>
      <c r="P2943">
        <v>1.78</v>
      </c>
      <c r="Q2943">
        <v>1.33</v>
      </c>
      <c r="S2943" t="s">
        <v>94</v>
      </c>
      <c r="T2943" t="s">
        <v>9533</v>
      </c>
    </row>
    <row r="2944" spans="1:20" x14ac:dyDescent="0.2">
      <c r="A2944">
        <v>4911</v>
      </c>
      <c r="C2944">
        <v>112304</v>
      </c>
      <c r="D2944">
        <v>157599</v>
      </c>
      <c r="E2944">
        <v>12</v>
      </c>
      <c r="F2944">
        <v>55</v>
      </c>
      <c r="G2944">
        <v>53.3</v>
      </c>
      <c r="H2944" t="s">
        <v>26</v>
      </c>
      <c r="I2944">
        <v>15</v>
      </c>
      <c r="J2944">
        <v>19</v>
      </c>
      <c r="K2944">
        <v>37</v>
      </c>
      <c r="L2944">
        <v>-15</v>
      </c>
      <c r="M2944">
        <v>6.17</v>
      </c>
      <c r="O2944">
        <v>0</v>
      </c>
      <c r="S2944" t="s">
        <v>185</v>
      </c>
      <c r="T2944" t="s">
        <v>185</v>
      </c>
    </row>
    <row r="2945" spans="1:20" x14ac:dyDescent="0.2">
      <c r="A2945">
        <v>4914</v>
      </c>
      <c r="B2945" t="s">
        <v>5536</v>
      </c>
      <c r="C2945">
        <v>112412</v>
      </c>
      <c r="D2945">
        <v>63256</v>
      </c>
      <c r="E2945">
        <v>12</v>
      </c>
      <c r="F2945">
        <v>56</v>
      </c>
      <c r="G2945">
        <v>0.4</v>
      </c>
      <c r="H2945" t="s">
        <v>24</v>
      </c>
      <c r="I2945">
        <v>38</v>
      </c>
      <c r="J2945">
        <v>18</v>
      </c>
      <c r="K2945">
        <v>53</v>
      </c>
      <c r="L2945">
        <v>38</v>
      </c>
      <c r="M2945">
        <v>5.6</v>
      </c>
      <c r="O2945">
        <v>0.34</v>
      </c>
      <c r="P2945">
        <v>-0.03</v>
      </c>
      <c r="Q2945">
        <v>0.23</v>
      </c>
      <c r="S2945" t="s">
        <v>264</v>
      </c>
      <c r="T2945" t="s">
        <v>264</v>
      </c>
    </row>
    <row r="2946" spans="1:20" x14ac:dyDescent="0.2">
      <c r="A2946">
        <v>4915</v>
      </c>
      <c r="B2946" t="s">
        <v>5537</v>
      </c>
      <c r="C2946">
        <v>112413</v>
      </c>
      <c r="D2946">
        <v>63257</v>
      </c>
      <c r="E2946">
        <v>12</v>
      </c>
      <c r="F2946">
        <v>56</v>
      </c>
      <c r="G2946">
        <v>1.7</v>
      </c>
      <c r="H2946" t="s">
        <v>24</v>
      </c>
      <c r="I2946">
        <v>38</v>
      </c>
      <c r="J2946">
        <v>19</v>
      </c>
      <c r="K2946">
        <v>6</v>
      </c>
      <c r="L2946">
        <v>38</v>
      </c>
      <c r="M2946">
        <v>2.9</v>
      </c>
      <c r="O2946">
        <v>-0.12</v>
      </c>
      <c r="P2946">
        <v>-0.32</v>
      </c>
      <c r="Q2946">
        <v>-0.06</v>
      </c>
      <c r="S2946" t="s">
        <v>5539</v>
      </c>
      <c r="T2946" t="s">
        <v>2335</v>
      </c>
    </row>
    <row r="2947" spans="1:20" x14ac:dyDescent="0.2">
      <c r="A2947">
        <v>4916</v>
      </c>
      <c r="B2947" t="s">
        <v>5540</v>
      </c>
      <c r="C2947">
        <v>112429</v>
      </c>
      <c r="D2947">
        <v>15941</v>
      </c>
      <c r="E2947">
        <v>12</v>
      </c>
      <c r="F2947">
        <v>55</v>
      </c>
      <c r="G2947">
        <v>28.5</v>
      </c>
      <c r="H2947" t="s">
        <v>24</v>
      </c>
      <c r="I2947">
        <v>65</v>
      </c>
      <c r="J2947">
        <v>26</v>
      </c>
      <c r="K2947">
        <v>19</v>
      </c>
      <c r="L2947">
        <v>65</v>
      </c>
      <c r="M2947">
        <v>5.24</v>
      </c>
      <c r="O2947">
        <v>0.28000000000000003</v>
      </c>
      <c r="P2947">
        <v>0.02</v>
      </c>
      <c r="S2947" t="s">
        <v>264</v>
      </c>
      <c r="T2947" t="s">
        <v>264</v>
      </c>
    </row>
    <row r="2948" spans="1:20" x14ac:dyDescent="0.2">
      <c r="A2948">
        <v>4917</v>
      </c>
      <c r="C2948">
        <v>112486</v>
      </c>
      <c r="D2948">
        <v>28572</v>
      </c>
      <c r="E2948">
        <v>12</v>
      </c>
      <c r="F2948">
        <v>56</v>
      </c>
      <c r="G2948">
        <v>17.600000000000001</v>
      </c>
      <c r="H2948" t="s">
        <v>24</v>
      </c>
      <c r="I2948">
        <v>54</v>
      </c>
      <c r="J2948">
        <v>5</v>
      </c>
      <c r="K2948">
        <v>58</v>
      </c>
      <c r="L2948">
        <v>54</v>
      </c>
      <c r="M2948">
        <v>5.82</v>
      </c>
      <c r="O2948">
        <v>0.19</v>
      </c>
      <c r="P2948">
        <v>0.08</v>
      </c>
      <c r="Q2948">
        <v>0.08</v>
      </c>
      <c r="S2948" t="s">
        <v>314</v>
      </c>
      <c r="T2948" t="s">
        <v>314</v>
      </c>
    </row>
    <row r="2949" spans="1:20" x14ac:dyDescent="0.2">
      <c r="A2949">
        <v>4919</v>
      </c>
      <c r="C2949">
        <v>112570</v>
      </c>
      <c r="D2949">
        <v>44398</v>
      </c>
      <c r="E2949">
        <v>12</v>
      </c>
      <c r="F2949">
        <v>57</v>
      </c>
      <c r="G2949">
        <v>7.7</v>
      </c>
      <c r="H2949" t="s">
        <v>24</v>
      </c>
      <c r="I2949">
        <v>46</v>
      </c>
      <c r="J2949">
        <v>10</v>
      </c>
      <c r="K2949">
        <v>37</v>
      </c>
      <c r="L2949">
        <v>46</v>
      </c>
      <c r="M2949">
        <v>6.12</v>
      </c>
      <c r="O2949">
        <v>1.01</v>
      </c>
      <c r="P2949">
        <v>0.8</v>
      </c>
      <c r="S2949" t="s">
        <v>364</v>
      </c>
      <c r="T2949" t="s">
        <v>54</v>
      </c>
    </row>
    <row r="2950" spans="1:20" x14ac:dyDescent="0.2">
      <c r="A2950">
        <v>4920</v>
      </c>
      <c r="B2950" t="s">
        <v>5541</v>
      </c>
      <c r="C2950">
        <v>112769</v>
      </c>
      <c r="D2950">
        <v>100357</v>
      </c>
      <c r="E2950">
        <v>12</v>
      </c>
      <c r="F2950">
        <v>58</v>
      </c>
      <c r="G2950">
        <v>55.4</v>
      </c>
      <c r="H2950" t="s">
        <v>24</v>
      </c>
      <c r="I2950">
        <v>17</v>
      </c>
      <c r="J2950">
        <v>24</v>
      </c>
      <c r="K2950">
        <v>34</v>
      </c>
      <c r="L2950">
        <v>17</v>
      </c>
      <c r="M2950">
        <v>4.78</v>
      </c>
      <c r="O2950">
        <v>1.56</v>
      </c>
      <c r="P2950">
        <v>1.96</v>
      </c>
      <c r="Q2950">
        <v>0.95</v>
      </c>
      <c r="S2950" t="s">
        <v>5542</v>
      </c>
      <c r="T2950" t="s">
        <v>10966</v>
      </c>
    </row>
    <row r="2951" spans="1:20" x14ac:dyDescent="0.2">
      <c r="A2951">
        <v>4921</v>
      </c>
      <c r="B2951" t="s">
        <v>5543</v>
      </c>
      <c r="C2951">
        <v>112846</v>
      </c>
      <c r="D2951">
        <v>139086</v>
      </c>
      <c r="E2951">
        <v>12</v>
      </c>
      <c r="F2951">
        <v>59</v>
      </c>
      <c r="G2951">
        <v>39.5</v>
      </c>
      <c r="H2951" t="s">
        <v>26</v>
      </c>
      <c r="I2951">
        <v>3</v>
      </c>
      <c r="J2951">
        <v>48</v>
      </c>
      <c r="K2951">
        <v>43</v>
      </c>
      <c r="L2951">
        <v>-3</v>
      </c>
      <c r="M2951">
        <v>5.79</v>
      </c>
      <c r="O2951">
        <v>0.18</v>
      </c>
      <c r="P2951">
        <v>0.08</v>
      </c>
      <c r="S2951" t="s">
        <v>298</v>
      </c>
      <c r="T2951" t="s">
        <v>298</v>
      </c>
    </row>
    <row r="2952" spans="1:20" x14ac:dyDescent="0.2">
      <c r="A2952">
        <v>4924</v>
      </c>
      <c r="B2952" t="s">
        <v>5545</v>
      </c>
      <c r="C2952">
        <v>112989</v>
      </c>
      <c r="D2952">
        <v>63288</v>
      </c>
      <c r="E2952">
        <v>13</v>
      </c>
      <c r="F2952">
        <v>0</v>
      </c>
      <c r="G2952">
        <v>16.5</v>
      </c>
      <c r="H2952" t="s">
        <v>24</v>
      </c>
      <c r="I2952">
        <v>30</v>
      </c>
      <c r="J2952">
        <v>47</v>
      </c>
      <c r="K2952">
        <v>6</v>
      </c>
      <c r="L2952">
        <v>30</v>
      </c>
      <c r="M2952">
        <v>4.9000000000000004</v>
      </c>
      <c r="O2952">
        <v>1.17</v>
      </c>
      <c r="P2952">
        <v>1.05</v>
      </c>
      <c r="Q2952">
        <v>0.57999999999999996</v>
      </c>
      <c r="S2952" t="s">
        <v>5546</v>
      </c>
      <c r="T2952" t="s">
        <v>60</v>
      </c>
    </row>
    <row r="2953" spans="1:20" x14ac:dyDescent="0.2">
      <c r="A2953">
        <v>4925</v>
      </c>
      <c r="B2953" t="s">
        <v>5547</v>
      </c>
      <c r="C2953">
        <v>112992</v>
      </c>
      <c r="D2953">
        <v>139096</v>
      </c>
      <c r="E2953">
        <v>13</v>
      </c>
      <c r="F2953">
        <v>0</v>
      </c>
      <c r="G2953">
        <v>35.9</v>
      </c>
      <c r="H2953" t="s">
        <v>26</v>
      </c>
      <c r="I2953">
        <v>3</v>
      </c>
      <c r="J2953">
        <v>22</v>
      </c>
      <c r="K2953">
        <v>7</v>
      </c>
      <c r="L2953">
        <v>-3</v>
      </c>
      <c r="M2953">
        <v>5.99</v>
      </c>
      <c r="O2953">
        <v>1.1200000000000001</v>
      </c>
      <c r="P2953">
        <v>1.1000000000000001</v>
      </c>
      <c r="S2953" t="s">
        <v>125</v>
      </c>
      <c r="T2953" t="s">
        <v>125</v>
      </c>
    </row>
    <row r="2954" spans="1:20" x14ac:dyDescent="0.2">
      <c r="A2954">
        <v>4926</v>
      </c>
      <c r="C2954">
        <v>113022</v>
      </c>
      <c r="D2954">
        <v>100366</v>
      </c>
      <c r="E2954">
        <v>13</v>
      </c>
      <c r="F2954">
        <v>0</v>
      </c>
      <c r="G2954">
        <v>38.799999999999997</v>
      </c>
      <c r="H2954" t="s">
        <v>24</v>
      </c>
      <c r="I2954">
        <v>18</v>
      </c>
      <c r="J2954">
        <v>22</v>
      </c>
      <c r="K2954">
        <v>23</v>
      </c>
      <c r="L2954">
        <v>18</v>
      </c>
      <c r="M2954">
        <v>6.2</v>
      </c>
      <c r="O2954">
        <v>0.42</v>
      </c>
      <c r="P2954">
        <v>0.02</v>
      </c>
      <c r="S2954" t="s">
        <v>716</v>
      </c>
      <c r="T2954" t="s">
        <v>716</v>
      </c>
    </row>
    <row r="2955" spans="1:20" x14ac:dyDescent="0.2">
      <c r="A2955">
        <v>4927</v>
      </c>
      <c r="C2955">
        <v>113049</v>
      </c>
      <c r="D2955">
        <v>7714</v>
      </c>
      <c r="E2955">
        <v>12</v>
      </c>
      <c r="F2955">
        <v>58</v>
      </c>
      <c r="G2955">
        <v>47.3</v>
      </c>
      <c r="H2955" t="s">
        <v>24</v>
      </c>
      <c r="I2955">
        <v>75</v>
      </c>
      <c r="J2955">
        <v>28</v>
      </c>
      <c r="K2955">
        <v>21</v>
      </c>
      <c r="L2955">
        <v>75</v>
      </c>
      <c r="M2955">
        <v>6.01</v>
      </c>
      <c r="O2955">
        <v>0.99</v>
      </c>
      <c r="P2955">
        <v>0.75</v>
      </c>
      <c r="S2955" t="s">
        <v>54</v>
      </c>
      <c r="T2955" t="s">
        <v>54</v>
      </c>
    </row>
    <row r="2956" spans="1:20" x14ac:dyDescent="0.2">
      <c r="A2956">
        <v>4928</v>
      </c>
      <c r="B2956" t="s">
        <v>5548</v>
      </c>
      <c r="C2956">
        <v>113092</v>
      </c>
      <c r="D2956">
        <v>15960</v>
      </c>
      <c r="E2956">
        <v>12</v>
      </c>
      <c r="F2956">
        <v>59</v>
      </c>
      <c r="G2956">
        <v>55.1</v>
      </c>
      <c r="H2956" t="s">
        <v>24</v>
      </c>
      <c r="I2956">
        <v>66</v>
      </c>
      <c r="J2956">
        <v>35</v>
      </c>
      <c r="K2956">
        <v>50</v>
      </c>
      <c r="L2956">
        <v>66</v>
      </c>
      <c r="M2956">
        <v>5.32</v>
      </c>
      <c r="O2956">
        <v>1.29</v>
      </c>
      <c r="P2956">
        <v>1.29</v>
      </c>
      <c r="S2956" t="s">
        <v>125</v>
      </c>
      <c r="T2956" t="s">
        <v>125</v>
      </c>
    </row>
    <row r="2957" spans="1:20" x14ac:dyDescent="0.2">
      <c r="A2957">
        <v>4929</v>
      </c>
      <c r="B2957" t="s">
        <v>5549</v>
      </c>
      <c r="C2957">
        <v>113095</v>
      </c>
      <c r="D2957">
        <v>100374</v>
      </c>
      <c r="E2957">
        <v>13</v>
      </c>
      <c r="F2957">
        <v>1</v>
      </c>
      <c r="G2957">
        <v>9.6</v>
      </c>
      <c r="H2957" t="s">
        <v>24</v>
      </c>
      <c r="I2957">
        <v>17</v>
      </c>
      <c r="J2957">
        <v>7</v>
      </c>
      <c r="K2957">
        <v>23</v>
      </c>
      <c r="L2957">
        <v>17</v>
      </c>
      <c r="M2957">
        <v>5.96</v>
      </c>
      <c r="O2957">
        <v>0.96</v>
      </c>
      <c r="S2957" t="s">
        <v>54</v>
      </c>
      <c r="T2957" t="s">
        <v>54</v>
      </c>
    </row>
    <row r="2958" spans="1:20" x14ac:dyDescent="0.2">
      <c r="A2958">
        <v>4931</v>
      </c>
      <c r="B2958" t="s">
        <v>5551</v>
      </c>
      <c r="C2958">
        <v>113139</v>
      </c>
      <c r="D2958">
        <v>28601</v>
      </c>
      <c r="E2958">
        <v>13</v>
      </c>
      <c r="F2958">
        <v>0</v>
      </c>
      <c r="G2958">
        <v>43.8</v>
      </c>
      <c r="H2958" t="s">
        <v>24</v>
      </c>
      <c r="I2958">
        <v>56</v>
      </c>
      <c r="J2958">
        <v>21</v>
      </c>
      <c r="K2958">
        <v>59</v>
      </c>
      <c r="L2958">
        <v>56</v>
      </c>
      <c r="M2958">
        <v>4.93</v>
      </c>
      <c r="O2958">
        <v>0.36</v>
      </c>
      <c r="P2958">
        <v>0.01</v>
      </c>
      <c r="Q2958">
        <v>0.21</v>
      </c>
      <c r="S2958" t="s">
        <v>63</v>
      </c>
      <c r="T2958" t="s">
        <v>63</v>
      </c>
    </row>
    <row r="2959" spans="1:20" x14ac:dyDescent="0.2">
      <c r="A2959">
        <v>4932</v>
      </c>
      <c r="B2959" t="s">
        <v>5552</v>
      </c>
      <c r="C2959">
        <v>113226</v>
      </c>
      <c r="D2959">
        <v>100384</v>
      </c>
      <c r="E2959">
        <v>13</v>
      </c>
      <c r="F2959">
        <v>2</v>
      </c>
      <c r="G2959">
        <v>10.6</v>
      </c>
      <c r="H2959" t="s">
        <v>24</v>
      </c>
      <c r="I2959">
        <v>10</v>
      </c>
      <c r="J2959">
        <v>57</v>
      </c>
      <c r="K2959">
        <v>33</v>
      </c>
      <c r="L2959">
        <v>10</v>
      </c>
      <c r="M2959">
        <v>2.83</v>
      </c>
      <c r="O2959">
        <v>0.94</v>
      </c>
      <c r="P2959">
        <v>0.73</v>
      </c>
      <c r="Q2959">
        <v>0.45</v>
      </c>
      <c r="S2959" t="s">
        <v>5553</v>
      </c>
      <c r="T2959" t="s">
        <v>71</v>
      </c>
    </row>
    <row r="2960" spans="1:20" x14ac:dyDescent="0.2">
      <c r="A2960">
        <v>4934</v>
      </c>
      <c r="C2960">
        <v>113337</v>
      </c>
      <c r="D2960">
        <v>15962</v>
      </c>
      <c r="E2960">
        <v>13</v>
      </c>
      <c r="F2960">
        <v>1</v>
      </c>
      <c r="G2960">
        <v>46.8</v>
      </c>
      <c r="H2960" t="s">
        <v>24</v>
      </c>
      <c r="I2960">
        <v>63</v>
      </c>
      <c r="J2960">
        <v>36</v>
      </c>
      <c r="K2960">
        <v>37</v>
      </c>
      <c r="L2960">
        <v>63</v>
      </c>
      <c r="M2960">
        <v>6</v>
      </c>
      <c r="O2960">
        <v>0.41</v>
      </c>
      <c r="P2960">
        <v>0.02</v>
      </c>
      <c r="S2960" t="s">
        <v>204</v>
      </c>
      <c r="T2960" t="s">
        <v>204</v>
      </c>
    </row>
    <row r="2961" spans="1:20" x14ac:dyDescent="0.2">
      <c r="A2961">
        <v>4936</v>
      </c>
      <c r="C2961">
        <v>113436</v>
      </c>
      <c r="D2961">
        <v>28613</v>
      </c>
      <c r="E2961">
        <v>13</v>
      </c>
      <c r="F2961">
        <v>2</v>
      </c>
      <c r="G2961">
        <v>40.4</v>
      </c>
      <c r="H2961" t="s">
        <v>24</v>
      </c>
      <c r="I2961">
        <v>59</v>
      </c>
      <c r="J2961">
        <v>42</v>
      </c>
      <c r="K2961">
        <v>58</v>
      </c>
      <c r="L2961">
        <v>59</v>
      </c>
      <c r="M2961">
        <v>6.53</v>
      </c>
      <c r="O2961">
        <v>0.05</v>
      </c>
      <c r="P2961">
        <v>0.06</v>
      </c>
      <c r="Q2961">
        <v>0.03</v>
      </c>
      <c r="S2961" t="s">
        <v>1824</v>
      </c>
      <c r="T2961" t="s">
        <v>1824</v>
      </c>
    </row>
    <row r="2962" spans="1:20" x14ac:dyDescent="0.2">
      <c r="A2962">
        <v>4937</v>
      </c>
      <c r="B2962" t="s">
        <v>5555</v>
      </c>
      <c r="C2962">
        <v>113459</v>
      </c>
      <c r="D2962">
        <v>139131</v>
      </c>
      <c r="E2962">
        <v>13</v>
      </c>
      <c r="F2962">
        <v>3</v>
      </c>
      <c r="G2962">
        <v>54.4</v>
      </c>
      <c r="H2962" t="s">
        <v>26</v>
      </c>
      <c r="I2962">
        <v>3</v>
      </c>
      <c r="J2962">
        <v>39</v>
      </c>
      <c r="K2962">
        <v>48</v>
      </c>
      <c r="L2962">
        <v>-3</v>
      </c>
      <c r="M2962">
        <v>6.59</v>
      </c>
      <c r="O2962">
        <v>0.28999999999999998</v>
      </c>
      <c r="P2962">
        <v>0.11</v>
      </c>
      <c r="S2962" t="s">
        <v>264</v>
      </c>
      <c r="T2962" t="s">
        <v>264</v>
      </c>
    </row>
    <row r="2963" spans="1:20" x14ac:dyDescent="0.2">
      <c r="A2963">
        <v>4943</v>
      </c>
      <c r="B2963" t="s">
        <v>5559</v>
      </c>
      <c r="C2963">
        <v>113797</v>
      </c>
      <c r="D2963">
        <v>63338</v>
      </c>
      <c r="E2963">
        <v>13</v>
      </c>
      <c r="F2963">
        <v>5</v>
      </c>
      <c r="G2963">
        <v>44.5</v>
      </c>
      <c r="H2963" t="s">
        <v>24</v>
      </c>
      <c r="I2963">
        <v>35</v>
      </c>
      <c r="J2963">
        <v>47</v>
      </c>
      <c r="K2963">
        <v>56</v>
      </c>
      <c r="L2963">
        <v>35</v>
      </c>
      <c r="M2963">
        <v>5.25</v>
      </c>
      <c r="O2963">
        <v>-0.08</v>
      </c>
      <c r="P2963">
        <v>-0.2</v>
      </c>
      <c r="S2963" t="s">
        <v>102</v>
      </c>
      <c r="T2963" t="s">
        <v>102</v>
      </c>
    </row>
    <row r="2964" spans="1:20" x14ac:dyDescent="0.2">
      <c r="A2964">
        <v>4945</v>
      </c>
      <c r="C2964">
        <v>113847</v>
      </c>
      <c r="D2964">
        <v>44465</v>
      </c>
      <c r="E2964">
        <v>13</v>
      </c>
      <c r="F2964">
        <v>5</v>
      </c>
      <c r="G2964">
        <v>52.3</v>
      </c>
      <c r="H2964" t="s">
        <v>24</v>
      </c>
      <c r="I2964">
        <v>45</v>
      </c>
      <c r="J2964">
        <v>16</v>
      </c>
      <c r="K2964">
        <v>7</v>
      </c>
      <c r="L2964">
        <v>45</v>
      </c>
      <c r="M2964">
        <v>5.63</v>
      </c>
      <c r="O2964">
        <v>1.1299999999999999</v>
      </c>
      <c r="S2964" t="s">
        <v>45</v>
      </c>
      <c r="T2964" t="s">
        <v>45</v>
      </c>
    </row>
    <row r="2965" spans="1:20" x14ac:dyDescent="0.2">
      <c r="A2965">
        <v>4946</v>
      </c>
      <c r="B2965" t="s">
        <v>5561</v>
      </c>
      <c r="C2965">
        <v>113848</v>
      </c>
      <c r="D2965">
        <v>82650</v>
      </c>
      <c r="E2965">
        <v>13</v>
      </c>
      <c r="F2965">
        <v>6</v>
      </c>
      <c r="G2965">
        <v>21.2</v>
      </c>
      <c r="H2965" t="s">
        <v>24</v>
      </c>
      <c r="I2965">
        <v>21</v>
      </c>
      <c r="J2965">
        <v>9</v>
      </c>
      <c r="K2965">
        <v>12</v>
      </c>
      <c r="L2965">
        <v>21</v>
      </c>
      <c r="M2965">
        <v>5.99</v>
      </c>
      <c r="O2965">
        <v>0.39</v>
      </c>
      <c r="P2965">
        <v>0</v>
      </c>
      <c r="S2965" t="s">
        <v>79</v>
      </c>
      <c r="T2965" t="s">
        <v>79</v>
      </c>
    </row>
    <row r="2966" spans="1:20" x14ac:dyDescent="0.2">
      <c r="A2966">
        <v>4948</v>
      </c>
      <c r="C2966">
        <v>113865</v>
      </c>
      <c r="D2966">
        <v>82648</v>
      </c>
      <c r="E2966">
        <v>13</v>
      </c>
      <c r="F2966">
        <v>6</v>
      </c>
      <c r="G2966">
        <v>10.199999999999999</v>
      </c>
      <c r="H2966" t="s">
        <v>24</v>
      </c>
      <c r="I2966">
        <v>29</v>
      </c>
      <c r="J2966">
        <v>1</v>
      </c>
      <c r="K2966">
        <v>46</v>
      </c>
      <c r="L2966">
        <v>29</v>
      </c>
      <c r="M2966">
        <v>6.54</v>
      </c>
      <c r="O2966">
        <v>0.05</v>
      </c>
      <c r="P2966">
        <v>0.09</v>
      </c>
      <c r="S2966" t="s">
        <v>391</v>
      </c>
      <c r="T2966" t="s">
        <v>391</v>
      </c>
    </row>
    <row r="2967" spans="1:20" x14ac:dyDescent="0.2">
      <c r="A2967">
        <v>4949</v>
      </c>
      <c r="B2967" t="s">
        <v>5563</v>
      </c>
      <c r="C2967">
        <v>113866</v>
      </c>
      <c r="D2967">
        <v>82651</v>
      </c>
      <c r="E2967">
        <v>13</v>
      </c>
      <c r="F2967">
        <v>6</v>
      </c>
      <c r="G2967">
        <v>22.6</v>
      </c>
      <c r="H2967" t="s">
        <v>24</v>
      </c>
      <c r="I2967">
        <v>22</v>
      </c>
      <c r="J2967">
        <v>36</v>
      </c>
      <c r="K2967">
        <v>58</v>
      </c>
      <c r="L2967">
        <v>22</v>
      </c>
      <c r="M2967">
        <v>5.6</v>
      </c>
      <c r="O2967">
        <v>1.59</v>
      </c>
      <c r="P2967">
        <v>1.63</v>
      </c>
      <c r="Q2967">
        <v>1.81</v>
      </c>
      <c r="S2967" t="s">
        <v>2821</v>
      </c>
      <c r="T2967" t="s">
        <v>2821</v>
      </c>
    </row>
    <row r="2968" spans="1:20" x14ac:dyDescent="0.2">
      <c r="A2968">
        <v>4950</v>
      </c>
      <c r="C2968">
        <v>113889</v>
      </c>
      <c r="D2968">
        <v>7741</v>
      </c>
      <c r="E2968">
        <v>13</v>
      </c>
      <c r="F2968">
        <v>4</v>
      </c>
      <c r="G2968">
        <v>49.7</v>
      </c>
      <c r="H2968" t="s">
        <v>24</v>
      </c>
      <c r="I2968">
        <v>73</v>
      </c>
      <c r="J2968">
        <v>1</v>
      </c>
      <c r="K2968">
        <v>31</v>
      </c>
      <c r="L2968">
        <v>73</v>
      </c>
      <c r="M2968">
        <v>6.31</v>
      </c>
      <c r="N2968" t="s">
        <v>103</v>
      </c>
      <c r="S2968" t="s">
        <v>264</v>
      </c>
      <c r="T2968" t="s">
        <v>264</v>
      </c>
    </row>
    <row r="2969" spans="1:20" x14ac:dyDescent="0.2">
      <c r="A2969">
        <v>4953</v>
      </c>
      <c r="C2969">
        <v>113994</v>
      </c>
      <c r="D2969">
        <v>15985</v>
      </c>
      <c r="E2969">
        <v>13</v>
      </c>
      <c r="F2969">
        <v>6</v>
      </c>
      <c r="G2969">
        <v>22.7</v>
      </c>
      <c r="H2969" t="s">
        <v>24</v>
      </c>
      <c r="I2969">
        <v>62</v>
      </c>
      <c r="J2969">
        <v>2</v>
      </c>
      <c r="K2969">
        <v>31</v>
      </c>
      <c r="L2969">
        <v>62</v>
      </c>
      <c r="M2969">
        <v>6.14</v>
      </c>
      <c r="O2969">
        <v>0.99</v>
      </c>
      <c r="P2969">
        <v>0.65</v>
      </c>
      <c r="S2969" t="s">
        <v>345</v>
      </c>
      <c r="T2969" t="s">
        <v>345</v>
      </c>
    </row>
    <row r="2970" spans="1:20" x14ac:dyDescent="0.2">
      <c r="A2970">
        <v>4954</v>
      </c>
      <c r="B2970" t="s">
        <v>5567</v>
      </c>
      <c r="C2970">
        <v>113996</v>
      </c>
      <c r="D2970">
        <v>82659</v>
      </c>
      <c r="E2970">
        <v>13</v>
      </c>
      <c r="F2970">
        <v>7</v>
      </c>
      <c r="G2970">
        <v>10.7</v>
      </c>
      <c r="H2970" t="s">
        <v>24</v>
      </c>
      <c r="I2970">
        <v>27</v>
      </c>
      <c r="J2970">
        <v>37</v>
      </c>
      <c r="K2970">
        <v>29</v>
      </c>
      <c r="L2970">
        <v>27</v>
      </c>
      <c r="M2970">
        <v>4.8</v>
      </c>
      <c r="O2970">
        <v>1.48</v>
      </c>
      <c r="P2970">
        <v>1.85</v>
      </c>
      <c r="Q2970">
        <v>0.81</v>
      </c>
      <c r="S2970" t="s">
        <v>77</v>
      </c>
      <c r="T2970" t="s">
        <v>77</v>
      </c>
    </row>
    <row r="2971" spans="1:20" x14ac:dyDescent="0.2">
      <c r="A2971">
        <v>4955</v>
      </c>
      <c r="B2971" t="s">
        <v>5568</v>
      </c>
      <c r="C2971">
        <v>114038</v>
      </c>
      <c r="D2971">
        <v>157739</v>
      </c>
      <c r="E2971">
        <v>13</v>
      </c>
      <c r="F2971">
        <v>7</v>
      </c>
      <c r="G2971">
        <v>53.8</v>
      </c>
      <c r="H2971" t="s">
        <v>26</v>
      </c>
      <c r="I2971">
        <v>10</v>
      </c>
      <c r="J2971">
        <v>44</v>
      </c>
      <c r="K2971">
        <v>25</v>
      </c>
      <c r="L2971">
        <v>-10</v>
      </c>
      <c r="M2971">
        <v>5.19</v>
      </c>
      <c r="O2971">
        <v>1.1399999999999999</v>
      </c>
      <c r="P2971">
        <v>1.1200000000000001</v>
      </c>
      <c r="Q2971">
        <v>0.57999999999999996</v>
      </c>
      <c r="S2971" t="s">
        <v>125</v>
      </c>
      <c r="T2971" t="s">
        <v>125</v>
      </c>
    </row>
    <row r="2972" spans="1:20" x14ac:dyDescent="0.2">
      <c r="A2972">
        <v>4956</v>
      </c>
      <c r="C2972">
        <v>114092</v>
      </c>
      <c r="D2972">
        <v>82665</v>
      </c>
      <c r="E2972">
        <v>13</v>
      </c>
      <c r="F2972">
        <v>7</v>
      </c>
      <c r="G2972">
        <v>53.6</v>
      </c>
      <c r="H2972" t="s">
        <v>24</v>
      </c>
      <c r="I2972">
        <v>27</v>
      </c>
      <c r="J2972">
        <v>33</v>
      </c>
      <c r="K2972">
        <v>21</v>
      </c>
      <c r="L2972">
        <v>27</v>
      </c>
      <c r="M2972">
        <v>6.19</v>
      </c>
      <c r="O2972">
        <v>1.36</v>
      </c>
      <c r="P2972">
        <v>1.64</v>
      </c>
      <c r="Q2972">
        <v>0.48</v>
      </c>
      <c r="S2972" t="s">
        <v>172</v>
      </c>
      <c r="T2972" t="s">
        <v>172</v>
      </c>
    </row>
    <row r="2973" spans="1:20" x14ac:dyDescent="0.2">
      <c r="A2973">
        <v>4957</v>
      </c>
      <c r="C2973">
        <v>114113</v>
      </c>
      <c r="D2973">
        <v>139175</v>
      </c>
      <c r="E2973">
        <v>13</v>
      </c>
      <c r="F2973">
        <v>8</v>
      </c>
      <c r="G2973">
        <v>32.5</v>
      </c>
      <c r="H2973" t="s">
        <v>26</v>
      </c>
      <c r="I2973">
        <v>8</v>
      </c>
      <c r="J2973">
        <v>59</v>
      </c>
      <c r="K2973">
        <v>4</v>
      </c>
      <c r="L2973">
        <v>-8</v>
      </c>
      <c r="M2973">
        <v>5.55</v>
      </c>
      <c r="O2973">
        <v>1.18</v>
      </c>
      <c r="P2973">
        <v>1.18</v>
      </c>
      <c r="S2973" t="s">
        <v>105</v>
      </c>
      <c r="T2973" t="s">
        <v>105</v>
      </c>
    </row>
    <row r="2974" spans="1:20" x14ac:dyDescent="0.2">
      <c r="A2974">
        <v>4959</v>
      </c>
      <c r="C2974">
        <v>114203</v>
      </c>
      <c r="D2974">
        <v>139183</v>
      </c>
      <c r="E2974">
        <v>13</v>
      </c>
      <c r="F2974">
        <v>9</v>
      </c>
      <c r="G2974">
        <v>14.4</v>
      </c>
      <c r="H2974" t="s">
        <v>26</v>
      </c>
      <c r="I2974">
        <v>9</v>
      </c>
      <c r="J2974">
        <v>32</v>
      </c>
      <c r="K2974">
        <v>18</v>
      </c>
      <c r="L2974">
        <v>-9</v>
      </c>
      <c r="M2974">
        <v>6.32</v>
      </c>
      <c r="O2974">
        <v>1.02</v>
      </c>
      <c r="P2974">
        <v>0.79</v>
      </c>
      <c r="S2974" t="s">
        <v>197</v>
      </c>
      <c r="T2974" t="s">
        <v>197</v>
      </c>
    </row>
    <row r="2975" spans="1:20" x14ac:dyDescent="0.2">
      <c r="A2975">
        <v>4960</v>
      </c>
      <c r="C2975">
        <v>114256</v>
      </c>
      <c r="D2975">
        <v>100436</v>
      </c>
      <c r="E2975">
        <v>13</v>
      </c>
      <c r="F2975">
        <v>9</v>
      </c>
      <c r="G2975">
        <v>12.4</v>
      </c>
      <c r="H2975" t="s">
        <v>24</v>
      </c>
      <c r="I2975">
        <v>10</v>
      </c>
      <c r="J2975">
        <v>1</v>
      </c>
      <c r="K2975">
        <v>20</v>
      </c>
      <c r="L2975">
        <v>10</v>
      </c>
      <c r="M2975">
        <v>5.78</v>
      </c>
      <c r="O2975">
        <v>1</v>
      </c>
      <c r="S2975" t="s">
        <v>54</v>
      </c>
      <c r="T2975" t="s">
        <v>54</v>
      </c>
    </row>
    <row r="2976" spans="1:20" x14ac:dyDescent="0.2">
      <c r="A2976">
        <v>4961</v>
      </c>
      <c r="B2976" t="s">
        <v>5570</v>
      </c>
      <c r="C2976">
        <v>114287</v>
      </c>
      <c r="D2976">
        <v>157760</v>
      </c>
      <c r="E2976">
        <v>13</v>
      </c>
      <c r="F2976">
        <v>9</v>
      </c>
      <c r="G2976">
        <v>45.3</v>
      </c>
      <c r="H2976" t="s">
        <v>26</v>
      </c>
      <c r="I2976">
        <v>10</v>
      </c>
      <c r="J2976">
        <v>19</v>
      </c>
      <c r="K2976">
        <v>46</v>
      </c>
      <c r="L2976">
        <v>-10</v>
      </c>
      <c r="M2976">
        <v>5.94</v>
      </c>
      <c r="O2976">
        <v>1.49</v>
      </c>
      <c r="P2976">
        <v>1.69</v>
      </c>
      <c r="S2976" t="s">
        <v>77</v>
      </c>
      <c r="T2976" t="s">
        <v>77</v>
      </c>
    </row>
    <row r="2977" spans="1:20" x14ac:dyDescent="0.2">
      <c r="A2977">
        <v>4962</v>
      </c>
      <c r="C2977">
        <v>114326</v>
      </c>
      <c r="D2977">
        <v>100439</v>
      </c>
      <c r="E2977">
        <v>13</v>
      </c>
      <c r="F2977">
        <v>9</v>
      </c>
      <c r="G2977">
        <v>47.8</v>
      </c>
      <c r="H2977" t="s">
        <v>24</v>
      </c>
      <c r="I2977">
        <v>16</v>
      </c>
      <c r="J2977">
        <v>50</v>
      </c>
      <c r="K2977">
        <v>55</v>
      </c>
      <c r="L2977">
        <v>16</v>
      </c>
      <c r="M2977">
        <v>5.91</v>
      </c>
      <c r="O2977">
        <v>1.45</v>
      </c>
      <c r="P2977">
        <v>1.65</v>
      </c>
      <c r="S2977" t="s">
        <v>77</v>
      </c>
      <c r="T2977" t="s">
        <v>77</v>
      </c>
    </row>
    <row r="2978" spans="1:20" x14ac:dyDescent="0.2">
      <c r="A2978">
        <v>4963</v>
      </c>
      <c r="B2978" t="s">
        <v>5571</v>
      </c>
      <c r="C2978">
        <v>114330</v>
      </c>
      <c r="D2978">
        <v>139189</v>
      </c>
      <c r="E2978">
        <v>13</v>
      </c>
      <c r="F2978">
        <v>9</v>
      </c>
      <c r="G2978">
        <v>57</v>
      </c>
      <c r="H2978" t="s">
        <v>26</v>
      </c>
      <c r="I2978">
        <v>5</v>
      </c>
      <c r="J2978">
        <v>32</v>
      </c>
      <c r="K2978">
        <v>20</v>
      </c>
      <c r="L2978">
        <v>-5</v>
      </c>
      <c r="M2978">
        <v>4.38</v>
      </c>
      <c r="O2978">
        <v>-0.01</v>
      </c>
      <c r="P2978">
        <v>-0.01</v>
      </c>
      <c r="Q2978">
        <v>0</v>
      </c>
      <c r="S2978" t="s">
        <v>5572</v>
      </c>
      <c r="T2978" t="s">
        <v>3062</v>
      </c>
    </row>
    <row r="2979" spans="1:20" x14ac:dyDescent="0.2">
      <c r="A2979">
        <v>4964</v>
      </c>
      <c r="C2979">
        <v>114357</v>
      </c>
      <c r="D2979">
        <v>63372</v>
      </c>
      <c r="E2979">
        <v>13</v>
      </c>
      <c r="F2979">
        <v>9</v>
      </c>
      <c r="G2979">
        <v>38.700000000000003</v>
      </c>
      <c r="H2979" t="s">
        <v>24</v>
      </c>
      <c r="I2979">
        <v>37</v>
      </c>
      <c r="J2979">
        <v>25</v>
      </c>
      <c r="K2979">
        <v>23</v>
      </c>
      <c r="L2979">
        <v>37</v>
      </c>
      <c r="M2979">
        <v>6.02</v>
      </c>
      <c r="O2979">
        <v>1.1499999999999999</v>
      </c>
      <c r="S2979" t="s">
        <v>105</v>
      </c>
      <c r="T2979" t="s">
        <v>105</v>
      </c>
    </row>
    <row r="2980" spans="1:20" x14ac:dyDescent="0.2">
      <c r="A2980">
        <v>4967</v>
      </c>
      <c r="B2980" t="s">
        <v>5574</v>
      </c>
      <c r="C2980">
        <v>114376</v>
      </c>
      <c r="D2980">
        <v>63374</v>
      </c>
      <c r="E2980">
        <v>13</v>
      </c>
      <c r="F2980">
        <v>9</v>
      </c>
      <c r="G2980">
        <v>42</v>
      </c>
      <c r="H2980" t="s">
        <v>24</v>
      </c>
      <c r="I2980">
        <v>38</v>
      </c>
      <c r="J2980">
        <v>32</v>
      </c>
      <c r="K2980">
        <v>2</v>
      </c>
      <c r="L2980">
        <v>38</v>
      </c>
      <c r="M2980">
        <v>6.28</v>
      </c>
      <c r="O2980">
        <v>-0.12</v>
      </c>
      <c r="P2980">
        <v>-0.48</v>
      </c>
      <c r="S2980" t="s">
        <v>112</v>
      </c>
      <c r="T2980" t="s">
        <v>112</v>
      </c>
    </row>
    <row r="2981" spans="1:20" x14ac:dyDescent="0.2">
      <c r="A2981">
        <v>4968</v>
      </c>
      <c r="B2981" t="s">
        <v>5575</v>
      </c>
      <c r="C2981">
        <v>114378</v>
      </c>
      <c r="D2981">
        <v>100443</v>
      </c>
      <c r="E2981">
        <v>13</v>
      </c>
      <c r="F2981">
        <v>9</v>
      </c>
      <c r="G2981">
        <v>59.3</v>
      </c>
      <c r="H2981" t="s">
        <v>24</v>
      </c>
      <c r="I2981">
        <v>17</v>
      </c>
      <c r="J2981">
        <v>31</v>
      </c>
      <c r="K2981">
        <v>46</v>
      </c>
      <c r="L2981">
        <v>17</v>
      </c>
      <c r="M2981">
        <v>5.22</v>
      </c>
      <c r="N2981" t="s">
        <v>349</v>
      </c>
      <c r="O2981">
        <v>0.45</v>
      </c>
      <c r="P2981">
        <v>-0.06</v>
      </c>
      <c r="S2981" t="s">
        <v>430</v>
      </c>
      <c r="T2981" t="s">
        <v>430</v>
      </c>
    </row>
    <row r="2982" spans="1:20" x14ac:dyDescent="0.2">
      <c r="A2982">
        <v>4969</v>
      </c>
      <c r="B2982" t="s">
        <v>5575</v>
      </c>
      <c r="C2982">
        <v>114379</v>
      </c>
      <c r="D2982">
        <v>100443</v>
      </c>
      <c r="E2982">
        <v>13</v>
      </c>
      <c r="F2982">
        <v>9</v>
      </c>
      <c r="G2982">
        <v>59.3</v>
      </c>
      <c r="H2982" t="s">
        <v>24</v>
      </c>
      <c r="I2982">
        <v>17</v>
      </c>
      <c r="J2982">
        <v>31</v>
      </c>
      <c r="K2982">
        <v>46</v>
      </c>
      <c r="L2982">
        <v>17</v>
      </c>
      <c r="M2982">
        <v>5.22</v>
      </c>
      <c r="N2982" t="s">
        <v>349</v>
      </c>
      <c r="S2982" t="s">
        <v>430</v>
      </c>
      <c r="T2982" t="s">
        <v>430</v>
      </c>
    </row>
    <row r="2983" spans="1:20" x14ac:dyDescent="0.2">
      <c r="A2983">
        <v>4971</v>
      </c>
      <c r="B2983" t="s">
        <v>5576</v>
      </c>
      <c r="C2983">
        <v>114447</v>
      </c>
      <c r="D2983">
        <v>63380</v>
      </c>
      <c r="E2983">
        <v>13</v>
      </c>
      <c r="F2983">
        <v>10</v>
      </c>
      <c r="G2983">
        <v>3.2</v>
      </c>
      <c r="H2983" t="s">
        <v>24</v>
      </c>
      <c r="I2983">
        <v>38</v>
      </c>
      <c r="J2983">
        <v>29</v>
      </c>
      <c r="K2983">
        <v>56</v>
      </c>
      <c r="L2983">
        <v>38</v>
      </c>
      <c r="M2983">
        <v>5.91</v>
      </c>
      <c r="O2983">
        <v>0.28999999999999998</v>
      </c>
      <c r="S2983" t="s">
        <v>3050</v>
      </c>
      <c r="T2983" t="s">
        <v>554</v>
      </c>
    </row>
    <row r="2984" spans="1:20" x14ac:dyDescent="0.2">
      <c r="A2984">
        <v>4974</v>
      </c>
      <c r="C2984">
        <v>114504</v>
      </c>
      <c r="D2984">
        <v>15999</v>
      </c>
      <c r="E2984">
        <v>13</v>
      </c>
      <c r="F2984">
        <v>9</v>
      </c>
      <c r="G2984">
        <v>50.2</v>
      </c>
      <c r="H2984" t="s">
        <v>24</v>
      </c>
      <c r="I2984">
        <v>62</v>
      </c>
      <c r="J2984">
        <v>13</v>
      </c>
      <c r="K2984">
        <v>45</v>
      </c>
      <c r="L2984">
        <v>62</v>
      </c>
      <c r="M2984">
        <v>6.54</v>
      </c>
      <c r="O2984">
        <v>-0.02</v>
      </c>
      <c r="P2984">
        <v>-0.02</v>
      </c>
      <c r="S2984" t="s">
        <v>89</v>
      </c>
      <c r="T2984" t="s">
        <v>89</v>
      </c>
    </row>
    <row r="2985" spans="1:20" x14ac:dyDescent="0.2">
      <c r="A2985">
        <v>4983</v>
      </c>
      <c r="B2985" t="s">
        <v>5581</v>
      </c>
      <c r="C2985">
        <v>114710</v>
      </c>
      <c r="D2985">
        <v>82706</v>
      </c>
      <c r="E2985">
        <v>13</v>
      </c>
      <c r="F2985">
        <v>11</v>
      </c>
      <c r="G2985">
        <v>52.4</v>
      </c>
      <c r="H2985" t="s">
        <v>24</v>
      </c>
      <c r="I2985">
        <v>27</v>
      </c>
      <c r="J2985">
        <v>52</v>
      </c>
      <c r="K2985">
        <v>41</v>
      </c>
      <c r="L2985">
        <v>27</v>
      </c>
      <c r="M2985">
        <v>4.26</v>
      </c>
      <c r="O2985">
        <v>0.56999999999999995</v>
      </c>
      <c r="P2985">
        <v>7.0000000000000007E-2</v>
      </c>
      <c r="Q2985">
        <v>0.3</v>
      </c>
      <c r="S2985" t="s">
        <v>5582</v>
      </c>
      <c r="T2985" t="s">
        <v>5582</v>
      </c>
    </row>
    <row r="2986" spans="1:20" x14ac:dyDescent="0.2">
      <c r="A2986">
        <v>4984</v>
      </c>
      <c r="C2986">
        <v>114724</v>
      </c>
      <c r="D2986">
        <v>82708</v>
      </c>
      <c r="E2986">
        <v>13</v>
      </c>
      <c r="F2986">
        <v>12</v>
      </c>
      <c r="G2986">
        <v>8.4</v>
      </c>
      <c r="H2986" t="s">
        <v>24</v>
      </c>
      <c r="I2986">
        <v>24</v>
      </c>
      <c r="J2986">
        <v>15</v>
      </c>
      <c r="K2986">
        <v>29</v>
      </c>
      <c r="L2986">
        <v>24</v>
      </c>
      <c r="M2986">
        <v>6.33</v>
      </c>
      <c r="O2986">
        <v>0.98</v>
      </c>
      <c r="S2986" t="s">
        <v>45</v>
      </c>
      <c r="T2986" t="s">
        <v>45</v>
      </c>
    </row>
    <row r="2987" spans="1:20" x14ac:dyDescent="0.2">
      <c r="A2987">
        <v>4986</v>
      </c>
      <c r="C2987">
        <v>114780</v>
      </c>
      <c r="D2987">
        <v>100460</v>
      </c>
      <c r="E2987">
        <v>13</v>
      </c>
      <c r="F2987">
        <v>12</v>
      </c>
      <c r="G2987">
        <v>32.9</v>
      </c>
      <c r="H2987" t="s">
        <v>24</v>
      </c>
      <c r="I2987">
        <v>11</v>
      </c>
      <c r="J2987">
        <v>33</v>
      </c>
      <c r="K2987">
        <v>22</v>
      </c>
      <c r="L2987">
        <v>11</v>
      </c>
      <c r="M2987">
        <v>5.77</v>
      </c>
      <c r="O2987">
        <v>1.51</v>
      </c>
      <c r="S2987" t="s">
        <v>53</v>
      </c>
      <c r="T2987" t="s">
        <v>53</v>
      </c>
    </row>
    <row r="2988" spans="1:20" x14ac:dyDescent="0.2">
      <c r="A2988">
        <v>4987</v>
      </c>
      <c r="C2988">
        <v>114793</v>
      </c>
      <c r="D2988">
        <v>100461</v>
      </c>
      <c r="E2988">
        <v>13</v>
      </c>
      <c r="F2988">
        <v>12</v>
      </c>
      <c r="G2988">
        <v>35.9</v>
      </c>
      <c r="H2988" t="s">
        <v>24</v>
      </c>
      <c r="I2988">
        <v>18</v>
      </c>
      <c r="J2988">
        <v>45</v>
      </c>
      <c r="K2988">
        <v>6</v>
      </c>
      <c r="L2988">
        <v>18</v>
      </c>
      <c r="M2988">
        <v>6.53</v>
      </c>
      <c r="O2988">
        <v>0.88</v>
      </c>
      <c r="S2988" t="s">
        <v>71</v>
      </c>
      <c r="T2988" t="s">
        <v>71</v>
      </c>
    </row>
    <row r="2989" spans="1:20" x14ac:dyDescent="0.2">
      <c r="A2989">
        <v>4992</v>
      </c>
      <c r="C2989">
        <v>114889</v>
      </c>
      <c r="D2989">
        <v>100467</v>
      </c>
      <c r="E2989">
        <v>13</v>
      </c>
      <c r="F2989">
        <v>13</v>
      </c>
      <c r="G2989">
        <v>12.4</v>
      </c>
      <c r="H2989" t="s">
        <v>24</v>
      </c>
      <c r="I2989">
        <v>18</v>
      </c>
      <c r="J2989">
        <v>43</v>
      </c>
      <c r="K2989">
        <v>37</v>
      </c>
      <c r="L2989">
        <v>18</v>
      </c>
      <c r="M2989">
        <v>6.11</v>
      </c>
      <c r="O2989">
        <v>1.2</v>
      </c>
      <c r="S2989" t="s">
        <v>71</v>
      </c>
      <c r="T2989" t="s">
        <v>71</v>
      </c>
    </row>
    <row r="2990" spans="1:20" x14ac:dyDescent="0.2">
      <c r="A2990">
        <v>4997</v>
      </c>
      <c r="C2990">
        <v>115004</v>
      </c>
      <c r="D2990">
        <v>44519</v>
      </c>
      <c r="E2990">
        <v>13</v>
      </c>
      <c r="F2990">
        <v>13</v>
      </c>
      <c r="G2990">
        <v>43</v>
      </c>
      <c r="H2990" t="s">
        <v>24</v>
      </c>
      <c r="I2990">
        <v>40</v>
      </c>
      <c r="J2990">
        <v>9</v>
      </c>
      <c r="K2990">
        <v>10</v>
      </c>
      <c r="L2990">
        <v>40</v>
      </c>
      <c r="M2990">
        <v>4.92</v>
      </c>
      <c r="O2990">
        <v>1.06</v>
      </c>
      <c r="P2990">
        <v>0.93</v>
      </c>
      <c r="Q2990">
        <v>0.49</v>
      </c>
      <c r="S2990" t="s">
        <v>5586</v>
      </c>
      <c r="T2990" t="s">
        <v>71</v>
      </c>
    </row>
    <row r="2991" spans="1:20" x14ac:dyDescent="0.2">
      <c r="A2991">
        <v>4998</v>
      </c>
      <c r="C2991">
        <v>115046</v>
      </c>
      <c r="D2991">
        <v>100473</v>
      </c>
      <c r="E2991">
        <v>13</v>
      </c>
      <c r="F2991">
        <v>14</v>
      </c>
      <c r="G2991">
        <v>31.3</v>
      </c>
      <c r="H2991" t="s">
        <v>24</v>
      </c>
      <c r="I2991">
        <v>11</v>
      </c>
      <c r="J2991">
        <v>19</v>
      </c>
      <c r="K2991">
        <v>54</v>
      </c>
      <c r="L2991">
        <v>11</v>
      </c>
      <c r="M2991">
        <v>5.67</v>
      </c>
      <c r="O2991">
        <v>1.5</v>
      </c>
      <c r="P2991">
        <v>1.86</v>
      </c>
      <c r="Q2991">
        <v>0.9</v>
      </c>
      <c r="S2991" t="s">
        <v>53</v>
      </c>
      <c r="T2991" t="s">
        <v>53</v>
      </c>
    </row>
    <row r="2992" spans="1:20" x14ac:dyDescent="0.2">
      <c r="A2992">
        <v>5003</v>
      </c>
      <c r="C2992">
        <v>115227</v>
      </c>
      <c r="D2992">
        <v>7782</v>
      </c>
      <c r="E2992">
        <v>13</v>
      </c>
      <c r="F2992">
        <v>13</v>
      </c>
      <c r="G2992">
        <v>32</v>
      </c>
      <c r="H2992" t="s">
        <v>24</v>
      </c>
      <c r="I2992">
        <v>72</v>
      </c>
      <c r="J2992">
        <v>47</v>
      </c>
      <c r="K2992">
        <v>56</v>
      </c>
      <c r="L2992">
        <v>72</v>
      </c>
      <c r="M2992">
        <v>6.59</v>
      </c>
      <c r="O2992">
        <v>0.08</v>
      </c>
      <c r="P2992">
        <v>7.0000000000000007E-2</v>
      </c>
      <c r="S2992" t="s">
        <v>114</v>
      </c>
      <c r="T2992" t="s">
        <v>114</v>
      </c>
    </row>
    <row r="2993" spans="1:20" x14ac:dyDescent="0.2">
      <c r="A2993">
        <v>5004</v>
      </c>
      <c r="B2993" t="s">
        <v>5589</v>
      </c>
      <c r="C2993">
        <v>115271</v>
      </c>
      <c r="D2993">
        <v>44531</v>
      </c>
      <c r="E2993">
        <v>13</v>
      </c>
      <c r="F2993">
        <v>15</v>
      </c>
      <c r="G2993">
        <v>32</v>
      </c>
      <c r="H2993" t="s">
        <v>24</v>
      </c>
      <c r="I2993">
        <v>40</v>
      </c>
      <c r="J2993">
        <v>51</v>
      </c>
      <c r="K2993">
        <v>19</v>
      </c>
      <c r="L2993">
        <v>40</v>
      </c>
      <c r="M2993">
        <v>5.79</v>
      </c>
      <c r="O2993">
        <v>0.19</v>
      </c>
      <c r="P2993">
        <v>0.12</v>
      </c>
      <c r="S2993" t="s">
        <v>41</v>
      </c>
      <c r="T2993" t="s">
        <v>41</v>
      </c>
    </row>
    <row r="2994" spans="1:20" x14ac:dyDescent="0.2">
      <c r="A2994">
        <v>5005</v>
      </c>
      <c r="C2994">
        <v>115308</v>
      </c>
      <c r="D2994">
        <v>139254</v>
      </c>
      <c r="E2994">
        <v>13</v>
      </c>
      <c r="F2994">
        <v>16</v>
      </c>
      <c r="G2994">
        <v>25.5</v>
      </c>
      <c r="H2994" t="s">
        <v>26</v>
      </c>
      <c r="I2994">
        <v>1</v>
      </c>
      <c r="J2994">
        <v>23</v>
      </c>
      <c r="K2994">
        <v>26</v>
      </c>
      <c r="L2994">
        <v>-1</v>
      </c>
      <c r="M2994">
        <v>6.68</v>
      </c>
      <c r="O2994">
        <v>0.31</v>
      </c>
      <c r="P2994">
        <v>0.08</v>
      </c>
      <c r="S2994" t="s">
        <v>2291</v>
      </c>
      <c r="T2994" t="s">
        <v>2291</v>
      </c>
    </row>
    <row r="2995" spans="1:20" x14ac:dyDescent="0.2">
      <c r="A2995">
        <v>5007</v>
      </c>
      <c r="C2995">
        <v>115319</v>
      </c>
      <c r="D2995">
        <v>100484</v>
      </c>
      <c r="E2995">
        <v>13</v>
      </c>
      <c r="F2995">
        <v>16</v>
      </c>
      <c r="G2995">
        <v>14.3</v>
      </c>
      <c r="H2995" t="s">
        <v>24</v>
      </c>
      <c r="I2995">
        <v>19</v>
      </c>
      <c r="J2995">
        <v>3</v>
      </c>
      <c r="K2995">
        <v>6</v>
      </c>
      <c r="L2995">
        <v>19</v>
      </c>
      <c r="M2995">
        <v>6.45</v>
      </c>
      <c r="O2995">
        <v>0.98</v>
      </c>
      <c r="P2995">
        <v>0.75</v>
      </c>
      <c r="S2995" t="s">
        <v>71</v>
      </c>
      <c r="T2995" t="s">
        <v>71</v>
      </c>
    </row>
    <row r="2996" spans="1:20" x14ac:dyDescent="0.2">
      <c r="A2996">
        <v>5009</v>
      </c>
      <c r="C2996">
        <v>115337</v>
      </c>
      <c r="D2996">
        <v>2164</v>
      </c>
      <c r="E2996">
        <v>13</v>
      </c>
      <c r="F2996">
        <v>12</v>
      </c>
      <c r="G2996">
        <v>25.4</v>
      </c>
      <c r="H2996" t="s">
        <v>24</v>
      </c>
      <c r="I2996">
        <v>80</v>
      </c>
      <c r="J2996">
        <v>28</v>
      </c>
      <c r="K2996">
        <v>17</v>
      </c>
      <c r="L2996">
        <v>80</v>
      </c>
      <c r="M2996">
        <v>6.25</v>
      </c>
      <c r="O2996">
        <v>0.94</v>
      </c>
      <c r="S2996" t="s">
        <v>5591</v>
      </c>
      <c r="T2996" t="s">
        <v>5591</v>
      </c>
    </row>
    <row r="2997" spans="1:20" x14ac:dyDescent="0.2">
      <c r="A2997">
        <v>5010</v>
      </c>
      <c r="C2997">
        <v>115365</v>
      </c>
      <c r="D2997">
        <v>82751</v>
      </c>
      <c r="E2997">
        <v>13</v>
      </c>
      <c r="F2997">
        <v>16</v>
      </c>
      <c r="G2997">
        <v>32.299999999999997</v>
      </c>
      <c r="H2997" t="s">
        <v>24</v>
      </c>
      <c r="I2997">
        <v>19</v>
      </c>
      <c r="J2997">
        <v>47</v>
      </c>
      <c r="K2997">
        <v>7</v>
      </c>
      <c r="L2997">
        <v>19</v>
      </c>
      <c r="M2997">
        <v>6.45</v>
      </c>
      <c r="O2997">
        <v>0.25</v>
      </c>
      <c r="P2997">
        <v>0.08</v>
      </c>
      <c r="S2997" t="s">
        <v>264</v>
      </c>
      <c r="T2997" t="s">
        <v>264</v>
      </c>
    </row>
    <row r="2998" spans="1:20" x14ac:dyDescent="0.2">
      <c r="A2998">
        <v>5011</v>
      </c>
      <c r="B2998" t="s">
        <v>5592</v>
      </c>
      <c r="C2998">
        <v>115383</v>
      </c>
      <c r="D2998">
        <v>119847</v>
      </c>
      <c r="E2998">
        <v>13</v>
      </c>
      <c r="F2998">
        <v>16</v>
      </c>
      <c r="G2998">
        <v>46.5</v>
      </c>
      <c r="H2998" t="s">
        <v>24</v>
      </c>
      <c r="I2998">
        <v>9</v>
      </c>
      <c r="J2998">
        <v>25</v>
      </c>
      <c r="K2998">
        <v>27</v>
      </c>
      <c r="L2998">
        <v>9</v>
      </c>
      <c r="M2998">
        <v>5.22</v>
      </c>
      <c r="O2998">
        <v>0.59</v>
      </c>
      <c r="P2998">
        <v>0.1</v>
      </c>
      <c r="Q2998">
        <v>0.2</v>
      </c>
      <c r="S2998" t="s">
        <v>5593</v>
      </c>
      <c r="T2998" t="s">
        <v>5593</v>
      </c>
    </row>
    <row r="2999" spans="1:20" x14ac:dyDescent="0.2">
      <c r="A2999">
        <v>5013</v>
      </c>
      <c r="C2999">
        <v>115478</v>
      </c>
      <c r="D2999">
        <v>100497</v>
      </c>
      <c r="E2999">
        <v>13</v>
      </c>
      <c r="F2999">
        <v>17</v>
      </c>
      <c r="G2999">
        <v>15.6</v>
      </c>
      <c r="H2999" t="s">
        <v>24</v>
      </c>
      <c r="I2999">
        <v>13</v>
      </c>
      <c r="J2999">
        <v>40</v>
      </c>
      <c r="K2999">
        <v>32</v>
      </c>
      <c r="L2999">
        <v>13</v>
      </c>
      <c r="M2999">
        <v>5.33</v>
      </c>
      <c r="O2999">
        <v>1.31</v>
      </c>
      <c r="P2999">
        <v>1.51</v>
      </c>
      <c r="Q2999">
        <v>0.66</v>
      </c>
      <c r="S2999" t="s">
        <v>105</v>
      </c>
      <c r="T2999" t="s">
        <v>105</v>
      </c>
    </row>
    <row r="3000" spans="1:20" x14ac:dyDescent="0.2">
      <c r="A3000">
        <v>5014</v>
      </c>
      <c r="C3000">
        <v>115488</v>
      </c>
      <c r="D3000">
        <v>139264</v>
      </c>
      <c r="E3000">
        <v>13</v>
      </c>
      <c r="F3000">
        <v>17</v>
      </c>
      <c r="G3000">
        <v>29.9</v>
      </c>
      <c r="H3000" t="s">
        <v>26</v>
      </c>
      <c r="I3000">
        <v>0</v>
      </c>
      <c r="J3000">
        <v>40</v>
      </c>
      <c r="K3000">
        <v>36</v>
      </c>
      <c r="L3000">
        <v>0</v>
      </c>
      <c r="M3000">
        <v>6.37</v>
      </c>
      <c r="O3000">
        <v>0.26</v>
      </c>
      <c r="P3000">
        <v>0.04</v>
      </c>
      <c r="S3000" t="s">
        <v>264</v>
      </c>
      <c r="T3000" t="s">
        <v>264</v>
      </c>
    </row>
    <row r="3001" spans="1:20" x14ac:dyDescent="0.2">
      <c r="A3001">
        <v>5015</v>
      </c>
      <c r="B3001" t="s">
        <v>5594</v>
      </c>
      <c r="C3001">
        <v>115521</v>
      </c>
      <c r="D3001">
        <v>119855</v>
      </c>
      <c r="E3001">
        <v>13</v>
      </c>
      <c r="F3001">
        <v>17</v>
      </c>
      <c r="G3001">
        <v>36.299999999999997</v>
      </c>
      <c r="H3001" t="s">
        <v>24</v>
      </c>
      <c r="I3001">
        <v>5</v>
      </c>
      <c r="J3001">
        <v>28</v>
      </c>
      <c r="K3001">
        <v>11</v>
      </c>
      <c r="L3001">
        <v>5</v>
      </c>
      <c r="M3001">
        <v>4.8</v>
      </c>
      <c r="O3001">
        <v>1.67</v>
      </c>
      <c r="P3001">
        <v>1.95</v>
      </c>
      <c r="Q3001">
        <v>0.84</v>
      </c>
      <c r="S3001" t="s">
        <v>419</v>
      </c>
      <c r="T3001" t="s">
        <v>419</v>
      </c>
    </row>
    <row r="3002" spans="1:20" x14ac:dyDescent="0.2">
      <c r="A3002">
        <v>5017</v>
      </c>
      <c r="B3002" t="s">
        <v>5595</v>
      </c>
      <c r="C3002">
        <v>115604</v>
      </c>
      <c r="D3002">
        <v>44549</v>
      </c>
      <c r="E3002">
        <v>13</v>
      </c>
      <c r="F3002">
        <v>17</v>
      </c>
      <c r="G3002">
        <v>32.5</v>
      </c>
      <c r="H3002" t="s">
        <v>24</v>
      </c>
      <c r="I3002">
        <v>40</v>
      </c>
      <c r="J3002">
        <v>34</v>
      </c>
      <c r="K3002">
        <v>21</v>
      </c>
      <c r="L3002">
        <v>40</v>
      </c>
      <c r="M3002">
        <v>4.7300000000000004</v>
      </c>
      <c r="O3002">
        <v>0.3</v>
      </c>
      <c r="P3002">
        <v>0.21</v>
      </c>
      <c r="Q3002">
        <v>0.15</v>
      </c>
      <c r="S3002" t="s">
        <v>115</v>
      </c>
      <c r="T3002" t="s">
        <v>115</v>
      </c>
    </row>
    <row r="3003" spans="1:20" x14ac:dyDescent="0.2">
      <c r="A3003">
        <v>5018</v>
      </c>
      <c r="C3003">
        <v>115612</v>
      </c>
      <c r="D3003">
        <v>16033</v>
      </c>
      <c r="E3003">
        <v>13</v>
      </c>
      <c r="F3003">
        <v>16</v>
      </c>
      <c r="G3003">
        <v>28.6</v>
      </c>
      <c r="H3003" t="s">
        <v>24</v>
      </c>
      <c r="I3003">
        <v>68</v>
      </c>
      <c r="J3003">
        <v>24</v>
      </c>
      <c r="K3003">
        <v>29</v>
      </c>
      <c r="L3003">
        <v>68</v>
      </c>
      <c r="M3003">
        <v>6.2</v>
      </c>
      <c r="O3003">
        <v>-0.06</v>
      </c>
      <c r="P3003">
        <v>-0.16</v>
      </c>
      <c r="S3003" t="s">
        <v>191</v>
      </c>
      <c r="T3003" t="s">
        <v>191</v>
      </c>
    </row>
    <row r="3004" spans="1:20" x14ac:dyDescent="0.2">
      <c r="A3004">
        <v>5021</v>
      </c>
      <c r="C3004">
        <v>115709</v>
      </c>
      <c r="D3004">
        <v>119867</v>
      </c>
      <c r="E3004">
        <v>13</v>
      </c>
      <c r="F3004">
        <v>18</v>
      </c>
      <c r="G3004">
        <v>51.1</v>
      </c>
      <c r="H3004" t="s">
        <v>24</v>
      </c>
      <c r="I3004">
        <v>3</v>
      </c>
      <c r="J3004">
        <v>41</v>
      </c>
      <c r="K3004">
        <v>16</v>
      </c>
      <c r="L3004">
        <v>3</v>
      </c>
      <c r="M3004">
        <v>6.62</v>
      </c>
      <c r="O3004">
        <v>0.06</v>
      </c>
      <c r="P3004">
        <v>0.03</v>
      </c>
      <c r="S3004" t="s">
        <v>3062</v>
      </c>
      <c r="T3004" t="s">
        <v>3062</v>
      </c>
    </row>
    <row r="3005" spans="1:20" x14ac:dyDescent="0.2">
      <c r="A3005">
        <v>5022</v>
      </c>
      <c r="C3005">
        <v>115723</v>
      </c>
      <c r="D3005">
        <v>63462</v>
      </c>
      <c r="E3005">
        <v>13</v>
      </c>
      <c r="F3005">
        <v>18</v>
      </c>
      <c r="G3005">
        <v>27.8</v>
      </c>
      <c r="H3005" t="s">
        <v>24</v>
      </c>
      <c r="I3005">
        <v>34</v>
      </c>
      <c r="J3005">
        <v>5</v>
      </c>
      <c r="K3005">
        <v>53</v>
      </c>
      <c r="L3005">
        <v>34</v>
      </c>
      <c r="M3005">
        <v>5.82</v>
      </c>
      <c r="O3005">
        <v>1.35</v>
      </c>
      <c r="S3005" t="s">
        <v>801</v>
      </c>
      <c r="T3005" t="s">
        <v>9221</v>
      </c>
    </row>
    <row r="3006" spans="1:20" x14ac:dyDescent="0.2">
      <c r="A3006">
        <v>5023</v>
      </c>
      <c r="B3006" t="s">
        <v>5600</v>
      </c>
      <c r="C3006">
        <v>115735</v>
      </c>
      <c r="D3006">
        <v>44556</v>
      </c>
      <c r="E3006">
        <v>13</v>
      </c>
      <c r="F3006">
        <v>18</v>
      </c>
      <c r="G3006">
        <v>14.5</v>
      </c>
      <c r="H3006" t="s">
        <v>24</v>
      </c>
      <c r="I3006">
        <v>49</v>
      </c>
      <c r="J3006">
        <v>40</v>
      </c>
      <c r="K3006">
        <v>55</v>
      </c>
      <c r="L3006">
        <v>49</v>
      </c>
      <c r="M3006">
        <v>5.15</v>
      </c>
      <c r="O3006">
        <v>-7.0000000000000007E-2</v>
      </c>
      <c r="P3006">
        <v>-0.2</v>
      </c>
      <c r="S3006" t="s">
        <v>134</v>
      </c>
      <c r="T3006" t="s">
        <v>134</v>
      </c>
    </row>
    <row r="3007" spans="1:20" x14ac:dyDescent="0.2">
      <c r="A3007">
        <v>5025</v>
      </c>
      <c r="C3007">
        <v>115810</v>
      </c>
      <c r="D3007">
        <v>63468</v>
      </c>
      <c r="E3007">
        <v>13</v>
      </c>
      <c r="F3007">
        <v>19</v>
      </c>
      <c r="G3007">
        <v>4.2</v>
      </c>
      <c r="H3007" t="s">
        <v>24</v>
      </c>
      <c r="I3007">
        <v>35</v>
      </c>
      <c r="J3007">
        <v>7</v>
      </c>
      <c r="K3007">
        <v>41</v>
      </c>
      <c r="L3007">
        <v>35</v>
      </c>
      <c r="M3007">
        <v>6.02</v>
      </c>
      <c r="O3007">
        <v>0.24</v>
      </c>
      <c r="S3007" t="s">
        <v>88</v>
      </c>
      <c r="T3007" t="s">
        <v>88</v>
      </c>
    </row>
    <row r="3008" spans="1:20" x14ac:dyDescent="0.2">
      <c r="A3008">
        <v>5031</v>
      </c>
      <c r="C3008">
        <v>115995</v>
      </c>
      <c r="D3008">
        <v>119889</v>
      </c>
      <c r="E3008">
        <v>13</v>
      </c>
      <c r="F3008">
        <v>20</v>
      </c>
      <c r="G3008">
        <v>41.6</v>
      </c>
      <c r="H3008" t="s">
        <v>24</v>
      </c>
      <c r="I3008">
        <v>2</v>
      </c>
      <c r="J3008">
        <v>56</v>
      </c>
      <c r="K3008">
        <v>30</v>
      </c>
      <c r="L3008">
        <v>2</v>
      </c>
      <c r="M3008">
        <v>6.26</v>
      </c>
      <c r="O3008">
        <v>0.1</v>
      </c>
      <c r="P3008">
        <v>0.1</v>
      </c>
      <c r="S3008" t="s">
        <v>298</v>
      </c>
      <c r="T3008" t="s">
        <v>298</v>
      </c>
    </row>
    <row r="3009" spans="1:20" x14ac:dyDescent="0.2">
      <c r="A3009">
        <v>5032</v>
      </c>
      <c r="B3009" t="s">
        <v>5604</v>
      </c>
      <c r="C3009">
        <v>116010</v>
      </c>
      <c r="D3009">
        <v>44570</v>
      </c>
      <c r="E3009">
        <v>13</v>
      </c>
      <c r="F3009">
        <v>20</v>
      </c>
      <c r="G3009">
        <v>19</v>
      </c>
      <c r="H3009" t="s">
        <v>24</v>
      </c>
      <c r="I3009">
        <v>40</v>
      </c>
      <c r="J3009">
        <v>9</v>
      </c>
      <c r="K3009">
        <v>2</v>
      </c>
      <c r="L3009">
        <v>40</v>
      </c>
      <c r="M3009">
        <v>5.6</v>
      </c>
      <c r="O3009">
        <v>1.2</v>
      </c>
      <c r="S3009" t="s">
        <v>45</v>
      </c>
      <c r="T3009" t="s">
        <v>45</v>
      </c>
    </row>
    <row r="3010" spans="1:20" x14ac:dyDescent="0.2">
      <c r="A3010">
        <v>5037</v>
      </c>
      <c r="C3010">
        <v>116160</v>
      </c>
      <c r="D3010">
        <v>119899</v>
      </c>
      <c r="E3010">
        <v>13</v>
      </c>
      <c r="F3010">
        <v>21</v>
      </c>
      <c r="G3010">
        <v>41.6</v>
      </c>
      <c r="H3010" t="s">
        <v>24</v>
      </c>
      <c r="I3010">
        <v>2</v>
      </c>
      <c r="J3010">
        <v>5</v>
      </c>
      <c r="K3010">
        <v>14</v>
      </c>
      <c r="L3010">
        <v>2</v>
      </c>
      <c r="M3010">
        <v>5.69</v>
      </c>
      <c r="O3010">
        <v>0.06</v>
      </c>
      <c r="P3010">
        <v>0.03</v>
      </c>
      <c r="S3010" t="s">
        <v>114</v>
      </c>
      <c r="T3010" t="s">
        <v>114</v>
      </c>
    </row>
    <row r="3011" spans="1:20" x14ac:dyDescent="0.2">
      <c r="A3011">
        <v>5040</v>
      </c>
      <c r="B3011" t="s">
        <v>5606</v>
      </c>
      <c r="C3011">
        <v>116235</v>
      </c>
      <c r="D3011">
        <v>119905</v>
      </c>
      <c r="E3011">
        <v>13</v>
      </c>
      <c r="F3011">
        <v>22</v>
      </c>
      <c r="G3011">
        <v>9.6999999999999993</v>
      </c>
      <c r="H3011" t="s">
        <v>24</v>
      </c>
      <c r="I3011">
        <v>5</v>
      </c>
      <c r="J3011">
        <v>9</v>
      </c>
      <c r="K3011">
        <v>17</v>
      </c>
      <c r="L3011">
        <v>5</v>
      </c>
      <c r="M3011">
        <v>5.87</v>
      </c>
      <c r="O3011">
        <v>0.12</v>
      </c>
      <c r="P3011">
        <v>0.1</v>
      </c>
      <c r="Q3011">
        <v>0.04</v>
      </c>
      <c r="S3011" t="s">
        <v>2723</v>
      </c>
      <c r="T3011" t="s">
        <v>2723</v>
      </c>
    </row>
    <row r="3012" spans="1:20" x14ac:dyDescent="0.2">
      <c r="A3012">
        <v>5045</v>
      </c>
      <c r="C3012">
        <v>116303</v>
      </c>
      <c r="D3012">
        <v>44582</v>
      </c>
      <c r="E3012">
        <v>13</v>
      </c>
      <c r="F3012">
        <v>22</v>
      </c>
      <c r="G3012">
        <v>3.8</v>
      </c>
      <c r="H3012" t="s">
        <v>24</v>
      </c>
      <c r="I3012">
        <v>43</v>
      </c>
      <c r="J3012">
        <v>54</v>
      </c>
      <c r="K3012">
        <v>11</v>
      </c>
      <c r="L3012">
        <v>43</v>
      </c>
      <c r="M3012">
        <v>6.35</v>
      </c>
      <c r="O3012">
        <v>0.24</v>
      </c>
      <c r="P3012">
        <v>0.06</v>
      </c>
      <c r="Q3012">
        <v>0.14000000000000001</v>
      </c>
      <c r="S3012" t="s">
        <v>240</v>
      </c>
      <c r="T3012" t="s">
        <v>240</v>
      </c>
    </row>
    <row r="3013" spans="1:20" x14ac:dyDescent="0.2">
      <c r="A3013">
        <v>5047</v>
      </c>
      <c r="B3013" t="s">
        <v>5610</v>
      </c>
      <c r="C3013">
        <v>116365</v>
      </c>
      <c r="D3013">
        <v>139308</v>
      </c>
      <c r="E3013">
        <v>13</v>
      </c>
      <c r="F3013">
        <v>23</v>
      </c>
      <c r="G3013">
        <v>18.899999999999999</v>
      </c>
      <c r="H3013" t="s">
        <v>26</v>
      </c>
      <c r="I3013">
        <v>4</v>
      </c>
      <c r="J3013">
        <v>55</v>
      </c>
      <c r="K3013">
        <v>28</v>
      </c>
      <c r="L3013">
        <v>-4</v>
      </c>
      <c r="M3013">
        <v>5.89</v>
      </c>
      <c r="O3013">
        <v>1.43</v>
      </c>
      <c r="P3013">
        <v>1.66</v>
      </c>
      <c r="S3013" t="s">
        <v>105</v>
      </c>
      <c r="T3013" t="s">
        <v>105</v>
      </c>
    </row>
    <row r="3014" spans="1:20" x14ac:dyDescent="0.2">
      <c r="A3014">
        <v>5050</v>
      </c>
      <c r="B3014" t="s">
        <v>5612</v>
      </c>
      <c r="C3014">
        <v>116568</v>
      </c>
      <c r="D3014">
        <v>139324</v>
      </c>
      <c r="E3014">
        <v>13</v>
      </c>
      <c r="F3014">
        <v>24</v>
      </c>
      <c r="G3014">
        <v>33.200000000000003</v>
      </c>
      <c r="H3014" t="s">
        <v>26</v>
      </c>
      <c r="I3014">
        <v>5</v>
      </c>
      <c r="J3014">
        <v>9</v>
      </c>
      <c r="K3014">
        <v>50</v>
      </c>
      <c r="L3014">
        <v>-5</v>
      </c>
      <c r="M3014">
        <v>5.75</v>
      </c>
      <c r="O3014">
        <v>0.42</v>
      </c>
      <c r="P3014">
        <v>-0.04</v>
      </c>
      <c r="S3014" t="s">
        <v>5613</v>
      </c>
      <c r="T3014" t="s">
        <v>11100</v>
      </c>
    </row>
    <row r="3015" spans="1:20" x14ac:dyDescent="0.2">
      <c r="A3015">
        <v>5052</v>
      </c>
      <c r="C3015">
        <v>116581</v>
      </c>
      <c r="D3015">
        <v>63514</v>
      </c>
      <c r="E3015">
        <v>13</v>
      </c>
      <c r="F3015">
        <v>23</v>
      </c>
      <c r="G3015">
        <v>54</v>
      </c>
      <c r="H3015" t="s">
        <v>24</v>
      </c>
      <c r="I3015">
        <v>37</v>
      </c>
      <c r="J3015">
        <v>2</v>
      </c>
      <c r="K3015">
        <v>2</v>
      </c>
      <c r="L3015">
        <v>37</v>
      </c>
      <c r="M3015">
        <v>6.07</v>
      </c>
      <c r="O3015">
        <v>1.68</v>
      </c>
      <c r="S3015" t="s">
        <v>98</v>
      </c>
      <c r="T3015" t="s">
        <v>98</v>
      </c>
    </row>
    <row r="3016" spans="1:20" x14ac:dyDescent="0.2">
      <c r="A3016">
        <v>5053</v>
      </c>
      <c r="C3016">
        <v>116594</v>
      </c>
      <c r="D3016">
        <v>100553</v>
      </c>
      <c r="E3016">
        <v>13</v>
      </c>
      <c r="F3016">
        <v>24</v>
      </c>
      <c r="G3016">
        <v>30.5</v>
      </c>
      <c r="H3016" t="s">
        <v>24</v>
      </c>
      <c r="I3016">
        <v>12</v>
      </c>
      <c r="J3016">
        <v>25</v>
      </c>
      <c r="K3016">
        <v>55</v>
      </c>
      <c r="L3016">
        <v>12</v>
      </c>
      <c r="M3016">
        <v>6.44</v>
      </c>
      <c r="O3016">
        <v>1.06</v>
      </c>
      <c r="P3016">
        <v>0.91</v>
      </c>
      <c r="S3016" t="s">
        <v>54</v>
      </c>
      <c r="T3016" t="s">
        <v>54</v>
      </c>
    </row>
    <row r="3017" spans="1:20" x14ac:dyDescent="0.2">
      <c r="A3017">
        <v>5054</v>
      </c>
      <c r="B3017" t="s">
        <v>5615</v>
      </c>
      <c r="C3017">
        <v>116656</v>
      </c>
      <c r="D3017">
        <v>28737</v>
      </c>
      <c r="E3017">
        <v>13</v>
      </c>
      <c r="F3017">
        <v>23</v>
      </c>
      <c r="G3017">
        <v>55.5</v>
      </c>
      <c r="H3017" t="s">
        <v>24</v>
      </c>
      <c r="I3017">
        <v>54</v>
      </c>
      <c r="J3017">
        <v>55</v>
      </c>
      <c r="K3017">
        <v>31</v>
      </c>
      <c r="L3017">
        <v>54</v>
      </c>
      <c r="M3017">
        <v>2.27</v>
      </c>
      <c r="O3017">
        <v>0.02</v>
      </c>
      <c r="P3017">
        <v>0.03</v>
      </c>
      <c r="Q3017">
        <v>-0.02</v>
      </c>
      <c r="S3017" t="s">
        <v>5616</v>
      </c>
      <c r="T3017" t="s">
        <v>11105</v>
      </c>
    </row>
    <row r="3018" spans="1:20" x14ac:dyDescent="0.2">
      <c r="A3018">
        <v>5055</v>
      </c>
      <c r="B3018" t="s">
        <v>5615</v>
      </c>
      <c r="C3018">
        <v>116657</v>
      </c>
      <c r="D3018">
        <v>28738</v>
      </c>
      <c r="E3018">
        <v>13</v>
      </c>
      <c r="F3018">
        <v>23</v>
      </c>
      <c r="G3018">
        <v>56.4</v>
      </c>
      <c r="H3018" t="s">
        <v>24</v>
      </c>
      <c r="I3018">
        <v>54</v>
      </c>
      <c r="J3018">
        <v>55</v>
      </c>
      <c r="K3018">
        <v>18</v>
      </c>
      <c r="L3018">
        <v>54</v>
      </c>
      <c r="M3018">
        <v>3.95</v>
      </c>
      <c r="O3018">
        <v>0.13</v>
      </c>
      <c r="P3018">
        <v>0.09</v>
      </c>
      <c r="S3018" t="s">
        <v>232</v>
      </c>
      <c r="T3018" t="s">
        <v>232</v>
      </c>
    </row>
    <row r="3019" spans="1:20" x14ac:dyDescent="0.2">
      <c r="A3019">
        <v>5056</v>
      </c>
      <c r="B3019" t="s">
        <v>5617</v>
      </c>
      <c r="C3019">
        <v>116658</v>
      </c>
      <c r="D3019">
        <v>157923</v>
      </c>
      <c r="E3019">
        <v>13</v>
      </c>
      <c r="F3019">
        <v>25</v>
      </c>
      <c r="G3019">
        <v>11.6</v>
      </c>
      <c r="H3019" t="s">
        <v>26</v>
      </c>
      <c r="I3019">
        <v>11</v>
      </c>
      <c r="J3019">
        <v>9</v>
      </c>
      <c r="K3019">
        <v>41</v>
      </c>
      <c r="L3019">
        <v>-11</v>
      </c>
      <c r="M3019">
        <v>0.98</v>
      </c>
      <c r="O3019">
        <v>-0.23</v>
      </c>
      <c r="P3019">
        <v>-0.93</v>
      </c>
      <c r="Q3019">
        <v>-0.24</v>
      </c>
      <c r="S3019" t="s">
        <v>5619</v>
      </c>
      <c r="T3019" t="s">
        <v>3127</v>
      </c>
    </row>
    <row r="3020" spans="1:20" x14ac:dyDescent="0.2">
      <c r="A3020">
        <v>5057</v>
      </c>
      <c r="C3020">
        <v>116706</v>
      </c>
      <c r="D3020">
        <v>82825</v>
      </c>
      <c r="E3020">
        <v>13</v>
      </c>
      <c r="F3020">
        <v>25</v>
      </c>
      <c r="G3020">
        <v>6.7</v>
      </c>
      <c r="H3020" t="s">
        <v>24</v>
      </c>
      <c r="I3020">
        <v>23</v>
      </c>
      <c r="J3020">
        <v>51</v>
      </c>
      <c r="K3020">
        <v>16</v>
      </c>
      <c r="L3020">
        <v>23</v>
      </c>
      <c r="M3020">
        <v>5.78</v>
      </c>
      <c r="O3020">
        <v>0.06</v>
      </c>
      <c r="P3020">
        <v>0.08</v>
      </c>
      <c r="S3020" t="s">
        <v>391</v>
      </c>
      <c r="T3020" t="s">
        <v>391</v>
      </c>
    </row>
    <row r="3021" spans="1:20" x14ac:dyDescent="0.2">
      <c r="A3021">
        <v>5059</v>
      </c>
      <c r="C3021">
        <v>116831</v>
      </c>
      <c r="D3021">
        <v>139337</v>
      </c>
      <c r="E3021">
        <v>13</v>
      </c>
      <c r="F3021">
        <v>26</v>
      </c>
      <c r="G3021">
        <v>11.4</v>
      </c>
      <c r="H3021" t="s">
        <v>26</v>
      </c>
      <c r="I3021">
        <v>1</v>
      </c>
      <c r="J3021">
        <v>11</v>
      </c>
      <c r="K3021">
        <v>33</v>
      </c>
      <c r="L3021">
        <v>-1</v>
      </c>
      <c r="M3021">
        <v>5.97</v>
      </c>
      <c r="O3021">
        <v>0.19</v>
      </c>
      <c r="P3021">
        <v>0.13</v>
      </c>
      <c r="S3021" t="s">
        <v>170</v>
      </c>
      <c r="T3021" t="s">
        <v>170</v>
      </c>
    </row>
    <row r="3022" spans="1:20" x14ac:dyDescent="0.2">
      <c r="A3022">
        <v>5062</v>
      </c>
      <c r="B3022" t="s">
        <v>5621</v>
      </c>
      <c r="C3022">
        <v>116842</v>
      </c>
      <c r="D3022">
        <v>28751</v>
      </c>
      <c r="E3022">
        <v>13</v>
      </c>
      <c r="F3022">
        <v>25</v>
      </c>
      <c r="G3022">
        <v>13.5</v>
      </c>
      <c r="H3022" t="s">
        <v>24</v>
      </c>
      <c r="I3022">
        <v>54</v>
      </c>
      <c r="J3022">
        <v>59</v>
      </c>
      <c r="K3022">
        <v>17</v>
      </c>
      <c r="L3022">
        <v>54</v>
      </c>
      <c r="M3022">
        <v>4.01</v>
      </c>
      <c r="O3022">
        <v>0.16</v>
      </c>
      <c r="P3022">
        <v>0.08</v>
      </c>
      <c r="Q3022">
        <v>7.0000000000000007E-2</v>
      </c>
      <c r="S3022" t="s">
        <v>249</v>
      </c>
      <c r="T3022" t="s">
        <v>249</v>
      </c>
    </row>
    <row r="3023" spans="1:20" x14ac:dyDescent="0.2">
      <c r="A3023">
        <v>5064</v>
      </c>
      <c r="B3023" t="s">
        <v>5622</v>
      </c>
      <c r="C3023">
        <v>116870</v>
      </c>
      <c r="D3023">
        <v>157938</v>
      </c>
      <c r="E3023">
        <v>13</v>
      </c>
      <c r="F3023">
        <v>26</v>
      </c>
      <c r="G3023">
        <v>43.2</v>
      </c>
      <c r="H3023" t="s">
        <v>26</v>
      </c>
      <c r="I3023">
        <v>12</v>
      </c>
      <c r="J3023">
        <v>42</v>
      </c>
      <c r="K3023">
        <v>28</v>
      </c>
      <c r="L3023">
        <v>-12</v>
      </c>
      <c r="M3023">
        <v>5.25</v>
      </c>
      <c r="O3023">
        <v>1.52</v>
      </c>
      <c r="P3023">
        <v>1.75</v>
      </c>
      <c r="Q3023">
        <v>0.87</v>
      </c>
      <c r="S3023" t="s">
        <v>53</v>
      </c>
      <c r="T3023" t="s">
        <v>53</v>
      </c>
    </row>
    <row r="3024" spans="1:20" x14ac:dyDescent="0.2">
      <c r="A3024">
        <v>5067</v>
      </c>
      <c r="C3024">
        <v>116957</v>
      </c>
      <c r="D3024">
        <v>44611</v>
      </c>
      <c r="E3024">
        <v>13</v>
      </c>
      <c r="F3024">
        <v>26</v>
      </c>
      <c r="G3024">
        <v>16.600000000000001</v>
      </c>
      <c r="H3024" t="s">
        <v>24</v>
      </c>
      <c r="I3024">
        <v>46</v>
      </c>
      <c r="J3024">
        <v>1</v>
      </c>
      <c r="K3024">
        <v>41</v>
      </c>
      <c r="L3024">
        <v>46</v>
      </c>
      <c r="M3024">
        <v>5.88</v>
      </c>
      <c r="O3024">
        <v>0.97</v>
      </c>
      <c r="R3024" t="s">
        <v>27</v>
      </c>
      <c r="S3024" t="s">
        <v>197</v>
      </c>
      <c r="T3024" t="s">
        <v>5915</v>
      </c>
    </row>
    <row r="3025" spans="1:20" x14ac:dyDescent="0.2">
      <c r="A3025">
        <v>5068</v>
      </c>
      <c r="B3025" t="s">
        <v>5624</v>
      </c>
      <c r="C3025">
        <v>116976</v>
      </c>
      <c r="D3025">
        <v>157946</v>
      </c>
      <c r="E3025">
        <v>13</v>
      </c>
      <c r="F3025">
        <v>27</v>
      </c>
      <c r="G3025">
        <v>27.2</v>
      </c>
      <c r="H3025" t="s">
        <v>26</v>
      </c>
      <c r="I3025">
        <v>15</v>
      </c>
      <c r="J3025">
        <v>58</v>
      </c>
      <c r="K3025">
        <v>25</v>
      </c>
      <c r="L3025">
        <v>-15</v>
      </c>
      <c r="M3025">
        <v>4.76</v>
      </c>
      <c r="O3025">
        <v>1.0900000000000001</v>
      </c>
      <c r="P3025">
        <v>1.06</v>
      </c>
      <c r="Q3025">
        <v>0.53</v>
      </c>
      <c r="S3025" t="s">
        <v>5625</v>
      </c>
      <c r="T3025" t="s">
        <v>5911</v>
      </c>
    </row>
    <row r="3026" spans="1:20" x14ac:dyDescent="0.2">
      <c r="A3026">
        <v>5070</v>
      </c>
      <c r="C3026">
        <v>117043</v>
      </c>
      <c r="D3026">
        <v>16071</v>
      </c>
      <c r="E3026">
        <v>13</v>
      </c>
      <c r="F3026">
        <v>25</v>
      </c>
      <c r="G3026">
        <v>59.9</v>
      </c>
      <c r="H3026" t="s">
        <v>24</v>
      </c>
      <c r="I3026">
        <v>63</v>
      </c>
      <c r="J3026">
        <v>15</v>
      </c>
      <c r="K3026">
        <v>40</v>
      </c>
      <c r="L3026">
        <v>63</v>
      </c>
      <c r="M3026">
        <v>6.5</v>
      </c>
      <c r="O3026">
        <v>0.74</v>
      </c>
      <c r="P3026">
        <v>0.3</v>
      </c>
      <c r="S3026" t="s">
        <v>2052</v>
      </c>
      <c r="T3026" t="s">
        <v>2052</v>
      </c>
    </row>
    <row r="3027" spans="1:20" x14ac:dyDescent="0.2">
      <c r="A3027">
        <v>5072</v>
      </c>
      <c r="B3027" t="s">
        <v>5626</v>
      </c>
      <c r="C3027">
        <v>117176</v>
      </c>
      <c r="D3027">
        <v>100582</v>
      </c>
      <c r="E3027">
        <v>13</v>
      </c>
      <c r="F3027">
        <v>28</v>
      </c>
      <c r="G3027">
        <v>25.8</v>
      </c>
      <c r="H3027" t="s">
        <v>24</v>
      </c>
      <c r="I3027">
        <v>13</v>
      </c>
      <c r="J3027">
        <v>46</v>
      </c>
      <c r="K3027">
        <v>44</v>
      </c>
      <c r="L3027">
        <v>13</v>
      </c>
      <c r="M3027">
        <v>4.9800000000000004</v>
      </c>
      <c r="O3027">
        <v>0.71</v>
      </c>
      <c r="P3027">
        <v>0.26</v>
      </c>
      <c r="Q3027">
        <v>0.39</v>
      </c>
      <c r="S3027" t="s">
        <v>2390</v>
      </c>
      <c r="T3027" t="s">
        <v>2390</v>
      </c>
    </row>
    <row r="3028" spans="1:20" x14ac:dyDescent="0.2">
      <c r="A3028">
        <v>5073</v>
      </c>
      <c r="C3028">
        <v>117187</v>
      </c>
      <c r="D3028">
        <v>7814</v>
      </c>
      <c r="E3028">
        <v>13</v>
      </c>
      <c r="F3028">
        <v>26</v>
      </c>
      <c r="G3028">
        <v>8.1</v>
      </c>
      <c r="H3028" t="s">
        <v>24</v>
      </c>
      <c r="I3028">
        <v>72</v>
      </c>
      <c r="J3028">
        <v>23</v>
      </c>
      <c r="K3028">
        <v>29</v>
      </c>
      <c r="L3028">
        <v>72</v>
      </c>
      <c r="M3028">
        <v>5.79</v>
      </c>
      <c r="O3028">
        <v>1.63</v>
      </c>
      <c r="P3028">
        <v>1.9</v>
      </c>
      <c r="S3028" t="s">
        <v>1389</v>
      </c>
      <c r="T3028" t="s">
        <v>419</v>
      </c>
    </row>
    <row r="3029" spans="1:20" x14ac:dyDescent="0.2">
      <c r="A3029">
        <v>5074</v>
      </c>
      <c r="C3029">
        <v>117200</v>
      </c>
      <c r="D3029">
        <v>16078</v>
      </c>
      <c r="E3029">
        <v>13</v>
      </c>
      <c r="F3029">
        <v>27</v>
      </c>
      <c r="G3029">
        <v>4.5999999999999996</v>
      </c>
      <c r="H3029" t="s">
        <v>24</v>
      </c>
      <c r="I3029">
        <v>64</v>
      </c>
      <c r="J3029">
        <v>44</v>
      </c>
      <c r="K3029">
        <v>8</v>
      </c>
      <c r="L3029">
        <v>64</v>
      </c>
      <c r="M3029">
        <v>6.66</v>
      </c>
      <c r="O3029">
        <v>0.37</v>
      </c>
      <c r="P3029">
        <v>0</v>
      </c>
      <c r="S3029" t="s">
        <v>2891</v>
      </c>
      <c r="T3029" t="s">
        <v>2891</v>
      </c>
    </row>
    <row r="3030" spans="1:20" x14ac:dyDescent="0.2">
      <c r="A3030">
        <v>5075</v>
      </c>
      <c r="C3030">
        <v>117201</v>
      </c>
      <c r="D3030">
        <v>16079</v>
      </c>
      <c r="E3030">
        <v>13</v>
      </c>
      <c r="F3030">
        <v>27</v>
      </c>
      <c r="G3030">
        <v>10.7</v>
      </c>
      <c r="H3030" t="s">
        <v>24</v>
      </c>
      <c r="I3030">
        <v>64</v>
      </c>
      <c r="J3030">
        <v>43</v>
      </c>
      <c r="K3030">
        <v>10</v>
      </c>
      <c r="L3030">
        <v>64</v>
      </c>
      <c r="M3030">
        <v>7.04</v>
      </c>
      <c r="O3030">
        <v>0.39</v>
      </c>
      <c r="P3030">
        <v>-0.01</v>
      </c>
      <c r="S3030" t="s">
        <v>2891</v>
      </c>
      <c r="T3030" t="s">
        <v>2891</v>
      </c>
    </row>
    <row r="3031" spans="1:20" x14ac:dyDescent="0.2">
      <c r="A3031">
        <v>5076</v>
      </c>
      <c r="C3031">
        <v>117242</v>
      </c>
      <c r="D3031">
        <v>28763</v>
      </c>
      <c r="E3031">
        <v>13</v>
      </c>
      <c r="F3031">
        <v>27</v>
      </c>
      <c r="G3031">
        <v>59.5</v>
      </c>
      <c r="H3031" t="s">
        <v>24</v>
      </c>
      <c r="I3031">
        <v>52</v>
      </c>
      <c r="J3031">
        <v>44</v>
      </c>
      <c r="K3031">
        <v>45</v>
      </c>
      <c r="L3031">
        <v>52</v>
      </c>
      <c r="M3031">
        <v>6.34</v>
      </c>
      <c r="O3031">
        <v>0.23</v>
      </c>
      <c r="P3031">
        <v>0.14000000000000001</v>
      </c>
      <c r="S3031" t="s">
        <v>2891</v>
      </c>
      <c r="T3031" t="s">
        <v>2891</v>
      </c>
    </row>
    <row r="3032" spans="1:20" x14ac:dyDescent="0.2">
      <c r="A3032">
        <v>5077</v>
      </c>
      <c r="C3032">
        <v>117261</v>
      </c>
      <c r="D3032">
        <v>44621</v>
      </c>
      <c r="E3032">
        <v>13</v>
      </c>
      <c r="F3032">
        <v>28</v>
      </c>
      <c r="G3032">
        <v>26.2</v>
      </c>
      <c r="H3032" t="s">
        <v>24</v>
      </c>
      <c r="I3032">
        <v>40</v>
      </c>
      <c r="J3032">
        <v>43</v>
      </c>
      <c r="K3032">
        <v>47</v>
      </c>
      <c r="L3032">
        <v>40</v>
      </c>
      <c r="M3032">
        <v>6.47</v>
      </c>
      <c r="O3032">
        <v>0.92</v>
      </c>
      <c r="S3032" t="s">
        <v>71</v>
      </c>
      <c r="T3032" t="s">
        <v>71</v>
      </c>
    </row>
    <row r="3033" spans="1:20" x14ac:dyDescent="0.2">
      <c r="A3033">
        <v>5078</v>
      </c>
      <c r="C3033">
        <v>117267</v>
      </c>
      <c r="D3033">
        <v>139359</v>
      </c>
      <c r="E3033">
        <v>13</v>
      </c>
      <c r="F3033">
        <v>29</v>
      </c>
      <c r="G3033">
        <v>14.9</v>
      </c>
      <c r="H3033" t="s">
        <v>26</v>
      </c>
      <c r="I3033">
        <v>1</v>
      </c>
      <c r="J3033">
        <v>21</v>
      </c>
      <c r="K3033">
        <v>52</v>
      </c>
      <c r="L3033">
        <v>-1</v>
      </c>
      <c r="M3033">
        <v>6.43</v>
      </c>
      <c r="O3033">
        <v>1.1100000000000001</v>
      </c>
      <c r="P3033">
        <v>1.1100000000000001</v>
      </c>
      <c r="Q3033">
        <v>0.36</v>
      </c>
      <c r="S3033" t="s">
        <v>54</v>
      </c>
      <c r="T3033" t="s">
        <v>54</v>
      </c>
    </row>
    <row r="3034" spans="1:20" x14ac:dyDescent="0.2">
      <c r="A3034">
        <v>5079</v>
      </c>
      <c r="C3034">
        <v>117281</v>
      </c>
      <c r="D3034">
        <v>28766</v>
      </c>
      <c r="E3034">
        <v>13</v>
      </c>
      <c r="F3034">
        <v>28</v>
      </c>
      <c r="G3034">
        <v>11.7</v>
      </c>
      <c r="H3034" t="s">
        <v>24</v>
      </c>
      <c r="I3034">
        <v>50</v>
      </c>
      <c r="J3034">
        <v>35</v>
      </c>
      <c r="K3034">
        <v>14</v>
      </c>
      <c r="L3034">
        <v>50</v>
      </c>
      <c r="M3034">
        <v>6.8</v>
      </c>
      <c r="N3034" t="s">
        <v>103</v>
      </c>
      <c r="S3034" t="s">
        <v>2291</v>
      </c>
      <c r="T3034" t="s">
        <v>2291</v>
      </c>
    </row>
    <row r="3035" spans="1:20" x14ac:dyDescent="0.2">
      <c r="A3035">
        <v>5081</v>
      </c>
      <c r="B3035" t="s">
        <v>5628</v>
      </c>
      <c r="C3035">
        <v>117304</v>
      </c>
      <c r="D3035">
        <v>100592</v>
      </c>
      <c r="E3035">
        <v>13</v>
      </c>
      <c r="F3035">
        <v>29</v>
      </c>
      <c r="G3035">
        <v>13</v>
      </c>
      <c r="H3035" t="s">
        <v>24</v>
      </c>
      <c r="I3035">
        <v>10</v>
      </c>
      <c r="J3035">
        <v>49</v>
      </c>
      <c r="K3035">
        <v>6</v>
      </c>
      <c r="L3035">
        <v>10</v>
      </c>
      <c r="M3035">
        <v>5.65</v>
      </c>
      <c r="O3035">
        <v>1.05</v>
      </c>
      <c r="S3035" t="s">
        <v>54</v>
      </c>
      <c r="T3035" t="s">
        <v>54</v>
      </c>
    </row>
    <row r="3036" spans="1:20" x14ac:dyDescent="0.2">
      <c r="A3036">
        <v>5083</v>
      </c>
      <c r="C3036">
        <v>117361</v>
      </c>
      <c r="D3036">
        <v>28771</v>
      </c>
      <c r="E3036">
        <v>13</v>
      </c>
      <c r="F3036">
        <v>28</v>
      </c>
      <c r="G3036">
        <v>45.7</v>
      </c>
      <c r="H3036" t="s">
        <v>24</v>
      </c>
      <c r="I3036">
        <v>50</v>
      </c>
      <c r="J3036">
        <v>43</v>
      </c>
      <c r="K3036">
        <v>6</v>
      </c>
      <c r="L3036">
        <v>50</v>
      </c>
      <c r="M3036">
        <v>6.43</v>
      </c>
      <c r="O3036">
        <v>0.37</v>
      </c>
      <c r="P3036">
        <v>0.05</v>
      </c>
      <c r="S3036" t="s">
        <v>88</v>
      </c>
      <c r="T3036" t="s">
        <v>88</v>
      </c>
    </row>
    <row r="3037" spans="1:20" x14ac:dyDescent="0.2">
      <c r="A3037">
        <v>5085</v>
      </c>
      <c r="C3037">
        <v>117376</v>
      </c>
      <c r="D3037">
        <v>16080</v>
      </c>
      <c r="E3037">
        <v>13</v>
      </c>
      <c r="F3037">
        <v>28</v>
      </c>
      <c r="G3037">
        <v>27.1</v>
      </c>
      <c r="H3037" t="s">
        <v>24</v>
      </c>
      <c r="I3037">
        <v>59</v>
      </c>
      <c r="J3037">
        <v>56</v>
      </c>
      <c r="K3037">
        <v>45</v>
      </c>
      <c r="L3037">
        <v>59</v>
      </c>
      <c r="M3037">
        <v>5.4</v>
      </c>
      <c r="O3037">
        <v>-0.01</v>
      </c>
      <c r="P3037">
        <v>-0.02</v>
      </c>
      <c r="S3037" t="s">
        <v>25</v>
      </c>
      <c r="T3037" t="s">
        <v>25</v>
      </c>
    </row>
    <row r="3038" spans="1:20" x14ac:dyDescent="0.2">
      <c r="A3038">
        <v>5086</v>
      </c>
      <c r="C3038">
        <v>117404</v>
      </c>
      <c r="D3038">
        <v>119962</v>
      </c>
      <c r="E3038">
        <v>13</v>
      </c>
      <c r="F3038">
        <v>30</v>
      </c>
      <c r="G3038">
        <v>0.1</v>
      </c>
      <c r="H3038" t="s">
        <v>24</v>
      </c>
      <c r="I3038">
        <v>7</v>
      </c>
      <c r="J3038">
        <v>10</v>
      </c>
      <c r="K3038">
        <v>44</v>
      </c>
      <c r="L3038">
        <v>7</v>
      </c>
      <c r="M3038">
        <v>6.17</v>
      </c>
      <c r="O3038">
        <v>1.47</v>
      </c>
      <c r="P3038">
        <v>1.8</v>
      </c>
      <c r="S3038" t="s">
        <v>104</v>
      </c>
      <c r="T3038" t="s">
        <v>104</v>
      </c>
    </row>
    <row r="3039" spans="1:20" x14ac:dyDescent="0.2">
      <c r="A3039">
        <v>5087</v>
      </c>
      <c r="C3039">
        <v>117405</v>
      </c>
      <c r="D3039">
        <v>119961</v>
      </c>
      <c r="E3039">
        <v>13</v>
      </c>
      <c r="F3039">
        <v>29</v>
      </c>
      <c r="G3039">
        <v>57.6</v>
      </c>
      <c r="H3039" t="s">
        <v>24</v>
      </c>
      <c r="I3039">
        <v>6</v>
      </c>
      <c r="J3039">
        <v>0</v>
      </c>
      <c r="K3039">
        <v>48</v>
      </c>
      <c r="L3039">
        <v>6</v>
      </c>
      <c r="M3039">
        <v>6.51</v>
      </c>
      <c r="O3039">
        <v>0.96</v>
      </c>
      <c r="P3039">
        <v>0.59</v>
      </c>
      <c r="S3039" t="s">
        <v>197</v>
      </c>
      <c r="T3039" t="s">
        <v>197</v>
      </c>
    </row>
    <row r="3040" spans="1:20" x14ac:dyDescent="0.2">
      <c r="A3040">
        <v>5088</v>
      </c>
      <c r="B3040" t="s">
        <v>5631</v>
      </c>
      <c r="C3040">
        <v>117436</v>
      </c>
      <c r="D3040">
        <v>139370</v>
      </c>
      <c r="E3040">
        <v>13</v>
      </c>
      <c r="F3040">
        <v>30</v>
      </c>
      <c r="G3040">
        <v>25.7</v>
      </c>
      <c r="H3040" t="s">
        <v>26</v>
      </c>
      <c r="I3040">
        <v>6</v>
      </c>
      <c r="J3040">
        <v>28</v>
      </c>
      <c r="K3040">
        <v>13</v>
      </c>
      <c r="L3040">
        <v>-6</v>
      </c>
      <c r="M3040">
        <v>6.09</v>
      </c>
      <c r="O3040">
        <v>0.33</v>
      </c>
      <c r="P3040">
        <v>7.0000000000000007E-2</v>
      </c>
      <c r="S3040" t="s">
        <v>63</v>
      </c>
      <c r="T3040" t="s">
        <v>63</v>
      </c>
    </row>
    <row r="3041" spans="1:20" x14ac:dyDescent="0.2">
      <c r="A3041">
        <v>5091</v>
      </c>
      <c r="C3041">
        <v>117566</v>
      </c>
      <c r="D3041">
        <v>7821</v>
      </c>
      <c r="E3041">
        <v>13</v>
      </c>
      <c r="F3041">
        <v>26</v>
      </c>
      <c r="G3041">
        <v>56.7</v>
      </c>
      <c r="H3041" t="s">
        <v>24</v>
      </c>
      <c r="I3041">
        <v>78</v>
      </c>
      <c r="J3041">
        <v>38</v>
      </c>
      <c r="K3041">
        <v>38</v>
      </c>
      <c r="L3041">
        <v>78</v>
      </c>
      <c r="M3041">
        <v>5.77</v>
      </c>
      <c r="O3041">
        <v>0.77</v>
      </c>
      <c r="P3041">
        <v>0.35</v>
      </c>
      <c r="S3041" t="s">
        <v>5633</v>
      </c>
      <c r="T3041" t="s">
        <v>5654</v>
      </c>
    </row>
    <row r="3042" spans="1:20" x14ac:dyDescent="0.2">
      <c r="A3042">
        <v>5095</v>
      </c>
      <c r="B3042" t="s">
        <v>5636</v>
      </c>
      <c r="C3042">
        <v>117675</v>
      </c>
      <c r="D3042">
        <v>139390</v>
      </c>
      <c r="E3042">
        <v>13</v>
      </c>
      <c r="F3042">
        <v>31</v>
      </c>
      <c r="G3042">
        <v>57.9</v>
      </c>
      <c r="H3042" t="s">
        <v>26</v>
      </c>
      <c r="I3042">
        <v>6</v>
      </c>
      <c r="J3042">
        <v>15</v>
      </c>
      <c r="K3042">
        <v>21</v>
      </c>
      <c r="L3042">
        <v>-6</v>
      </c>
      <c r="M3042">
        <v>4.6900000000000004</v>
      </c>
      <c r="O3042">
        <v>1.62</v>
      </c>
      <c r="P3042">
        <v>1.95</v>
      </c>
      <c r="Q3042">
        <v>1.1599999999999999</v>
      </c>
      <c r="S3042" t="s">
        <v>353</v>
      </c>
      <c r="T3042" t="s">
        <v>353</v>
      </c>
    </row>
    <row r="3043" spans="1:20" x14ac:dyDescent="0.2">
      <c r="A3043">
        <v>5096</v>
      </c>
      <c r="C3043">
        <v>117710</v>
      </c>
      <c r="D3043">
        <v>44637</v>
      </c>
      <c r="E3043">
        <v>13</v>
      </c>
      <c r="F3043">
        <v>31</v>
      </c>
      <c r="G3043">
        <v>15.8</v>
      </c>
      <c r="H3043" t="s">
        <v>24</v>
      </c>
      <c r="I3043">
        <v>42</v>
      </c>
      <c r="J3043">
        <v>6</v>
      </c>
      <c r="K3043">
        <v>22</v>
      </c>
      <c r="L3043">
        <v>42</v>
      </c>
      <c r="M3043">
        <v>6.08</v>
      </c>
      <c r="O3043">
        <v>1.05</v>
      </c>
      <c r="S3043" t="s">
        <v>125</v>
      </c>
      <c r="T3043" t="s">
        <v>125</v>
      </c>
    </row>
    <row r="3044" spans="1:20" x14ac:dyDescent="0.2">
      <c r="A3044">
        <v>5099</v>
      </c>
      <c r="B3044" t="s">
        <v>5637</v>
      </c>
      <c r="C3044">
        <v>117789</v>
      </c>
      <c r="D3044">
        <v>157998</v>
      </c>
      <c r="E3044">
        <v>13</v>
      </c>
      <c r="F3044">
        <v>32</v>
      </c>
      <c r="G3044">
        <v>51.7</v>
      </c>
      <c r="H3044" t="s">
        <v>26</v>
      </c>
      <c r="I3044">
        <v>15</v>
      </c>
      <c r="J3044">
        <v>21</v>
      </c>
      <c r="K3044">
        <v>47</v>
      </c>
      <c r="L3044">
        <v>-15</v>
      </c>
      <c r="M3044">
        <v>5.55</v>
      </c>
      <c r="O3044">
        <v>1.23</v>
      </c>
      <c r="P3044">
        <v>1.22</v>
      </c>
      <c r="S3044" t="s">
        <v>5638</v>
      </c>
      <c r="T3044" t="s">
        <v>9566</v>
      </c>
    </row>
    <row r="3045" spans="1:20" x14ac:dyDescent="0.2">
      <c r="A3045">
        <v>5100</v>
      </c>
      <c r="B3045" t="s">
        <v>5639</v>
      </c>
      <c r="C3045">
        <v>117818</v>
      </c>
      <c r="D3045">
        <v>139401</v>
      </c>
      <c r="E3045">
        <v>13</v>
      </c>
      <c r="F3045">
        <v>32</v>
      </c>
      <c r="G3045">
        <v>58.1</v>
      </c>
      <c r="H3045" t="s">
        <v>26</v>
      </c>
      <c r="I3045">
        <v>10</v>
      </c>
      <c r="J3045">
        <v>9</v>
      </c>
      <c r="K3045">
        <v>54</v>
      </c>
      <c r="L3045">
        <v>-10</v>
      </c>
      <c r="M3045">
        <v>5.21</v>
      </c>
      <c r="O3045">
        <v>0.96</v>
      </c>
      <c r="P3045">
        <v>0.6</v>
      </c>
      <c r="Q3045">
        <v>0.5</v>
      </c>
      <c r="S3045" t="s">
        <v>54</v>
      </c>
      <c r="T3045" t="s">
        <v>54</v>
      </c>
    </row>
    <row r="3046" spans="1:20" x14ac:dyDescent="0.2">
      <c r="A3046">
        <v>5101</v>
      </c>
      <c r="C3046">
        <v>117833</v>
      </c>
      <c r="D3046">
        <v>139403</v>
      </c>
      <c r="E3046">
        <v>13</v>
      </c>
      <c r="F3046">
        <v>33</v>
      </c>
      <c r="G3046">
        <v>0.7</v>
      </c>
      <c r="H3046" t="s">
        <v>26</v>
      </c>
      <c r="I3046">
        <v>7</v>
      </c>
      <c r="J3046">
        <v>11</v>
      </c>
      <c r="K3046">
        <v>42</v>
      </c>
      <c r="L3046">
        <v>-7</v>
      </c>
      <c r="M3046">
        <v>6.68</v>
      </c>
      <c r="O3046">
        <v>1.28</v>
      </c>
      <c r="P3046">
        <v>0.91</v>
      </c>
      <c r="Q3046">
        <v>1.86</v>
      </c>
      <c r="S3046" t="s">
        <v>2936</v>
      </c>
      <c r="T3046" t="s">
        <v>6230</v>
      </c>
    </row>
    <row r="3047" spans="1:20" x14ac:dyDescent="0.2">
      <c r="A3047">
        <v>5102</v>
      </c>
      <c r="C3047">
        <v>117876</v>
      </c>
      <c r="D3047">
        <v>82875</v>
      </c>
      <c r="E3047">
        <v>13</v>
      </c>
      <c r="F3047">
        <v>32</v>
      </c>
      <c r="G3047">
        <v>48.1</v>
      </c>
      <c r="H3047" t="s">
        <v>24</v>
      </c>
      <c r="I3047">
        <v>24</v>
      </c>
      <c r="J3047">
        <v>20</v>
      </c>
      <c r="K3047">
        <v>47</v>
      </c>
      <c r="L3047">
        <v>24</v>
      </c>
      <c r="M3047">
        <v>6.11</v>
      </c>
      <c r="O3047">
        <v>0.96</v>
      </c>
      <c r="P3047">
        <v>0.7</v>
      </c>
      <c r="Q3047">
        <v>0.53</v>
      </c>
      <c r="S3047" t="s">
        <v>71</v>
      </c>
      <c r="T3047" t="s">
        <v>71</v>
      </c>
    </row>
    <row r="3048" spans="1:20" x14ac:dyDescent="0.2">
      <c r="A3048">
        <v>5105</v>
      </c>
      <c r="B3048" t="s">
        <v>608</v>
      </c>
      <c r="C3048">
        <v>118022</v>
      </c>
      <c r="D3048">
        <v>120004</v>
      </c>
      <c r="E3048">
        <v>13</v>
      </c>
      <c r="F3048">
        <v>34</v>
      </c>
      <c r="G3048">
        <v>7.9</v>
      </c>
      <c r="H3048" t="s">
        <v>24</v>
      </c>
      <c r="I3048">
        <v>3</v>
      </c>
      <c r="J3048">
        <v>39</v>
      </c>
      <c r="K3048">
        <v>32</v>
      </c>
      <c r="L3048">
        <v>3</v>
      </c>
      <c r="M3048">
        <v>4.9400000000000004</v>
      </c>
      <c r="O3048">
        <v>0.03</v>
      </c>
      <c r="P3048">
        <v>0</v>
      </c>
      <c r="Q3048">
        <v>-0.03</v>
      </c>
      <c r="S3048" t="s">
        <v>1178</v>
      </c>
      <c r="T3048" t="s">
        <v>8641</v>
      </c>
    </row>
    <row r="3049" spans="1:20" x14ac:dyDescent="0.2">
      <c r="A3049">
        <v>5106</v>
      </c>
      <c r="C3049">
        <v>118054</v>
      </c>
      <c r="D3049">
        <v>158021</v>
      </c>
      <c r="E3049">
        <v>13</v>
      </c>
      <c r="F3049">
        <v>34</v>
      </c>
      <c r="G3049">
        <v>40.5</v>
      </c>
      <c r="H3049" t="s">
        <v>26</v>
      </c>
      <c r="I3049">
        <v>13</v>
      </c>
      <c r="J3049">
        <v>12</v>
      </c>
      <c r="K3049">
        <v>52</v>
      </c>
      <c r="L3049">
        <v>-13</v>
      </c>
      <c r="M3049">
        <v>5.91</v>
      </c>
      <c r="O3049">
        <v>0.02</v>
      </c>
      <c r="P3049">
        <v>-0.09</v>
      </c>
      <c r="S3049" t="s">
        <v>610</v>
      </c>
      <c r="T3049" t="s">
        <v>8440</v>
      </c>
    </row>
    <row r="3050" spans="1:20" x14ac:dyDescent="0.2">
      <c r="A3050">
        <v>5107</v>
      </c>
      <c r="B3050" t="s">
        <v>611</v>
      </c>
      <c r="C3050">
        <v>118098</v>
      </c>
      <c r="D3050">
        <v>139420</v>
      </c>
      <c r="E3050">
        <v>13</v>
      </c>
      <c r="F3050">
        <v>34</v>
      </c>
      <c r="G3050">
        <v>41.6</v>
      </c>
      <c r="H3050" t="s">
        <v>26</v>
      </c>
      <c r="I3050">
        <v>0</v>
      </c>
      <c r="J3050">
        <v>35</v>
      </c>
      <c r="K3050">
        <v>45</v>
      </c>
      <c r="L3050">
        <v>0</v>
      </c>
      <c r="M3050">
        <v>3.37</v>
      </c>
      <c r="O3050">
        <v>0.11</v>
      </c>
      <c r="P3050">
        <v>0.1</v>
      </c>
      <c r="Q3050">
        <v>0.06</v>
      </c>
      <c r="S3050" t="s">
        <v>298</v>
      </c>
      <c r="T3050" t="s">
        <v>298</v>
      </c>
    </row>
    <row r="3051" spans="1:20" x14ac:dyDescent="0.2">
      <c r="A3051">
        <v>5108</v>
      </c>
      <c r="C3051">
        <v>118156</v>
      </c>
      <c r="D3051">
        <v>63616</v>
      </c>
      <c r="E3051">
        <v>13</v>
      </c>
      <c r="F3051">
        <v>34</v>
      </c>
      <c r="G3051">
        <v>21.8</v>
      </c>
      <c r="H3051" t="s">
        <v>24</v>
      </c>
      <c r="I3051">
        <v>38</v>
      </c>
      <c r="J3051">
        <v>47</v>
      </c>
      <c r="K3051">
        <v>21</v>
      </c>
      <c r="L3051">
        <v>38</v>
      </c>
      <c r="M3051">
        <v>6.37</v>
      </c>
      <c r="O3051">
        <v>0.21</v>
      </c>
      <c r="P3051">
        <v>0.11</v>
      </c>
      <c r="S3051" t="s">
        <v>88</v>
      </c>
      <c r="T3051" t="s">
        <v>88</v>
      </c>
    </row>
    <row r="3052" spans="1:20" x14ac:dyDescent="0.2">
      <c r="A3052">
        <v>5109</v>
      </c>
      <c r="B3052" t="s">
        <v>612</v>
      </c>
      <c r="C3052">
        <v>118214</v>
      </c>
      <c r="D3052">
        <v>28803</v>
      </c>
      <c r="E3052">
        <v>13</v>
      </c>
      <c r="F3052">
        <v>34</v>
      </c>
      <c r="G3052">
        <v>7.3</v>
      </c>
      <c r="H3052" t="s">
        <v>24</v>
      </c>
      <c r="I3052">
        <v>55</v>
      </c>
      <c r="J3052">
        <v>20</v>
      </c>
      <c r="K3052">
        <v>55</v>
      </c>
      <c r="L3052">
        <v>55</v>
      </c>
      <c r="M3052">
        <v>5.6</v>
      </c>
      <c r="O3052">
        <v>-0.03</v>
      </c>
      <c r="P3052">
        <v>-0.09</v>
      </c>
      <c r="S3052" t="s">
        <v>134</v>
      </c>
      <c r="T3052" t="s">
        <v>134</v>
      </c>
    </row>
    <row r="3053" spans="1:20" x14ac:dyDescent="0.2">
      <c r="A3053">
        <v>5110</v>
      </c>
      <c r="C3053">
        <v>118216</v>
      </c>
      <c r="D3053">
        <v>63623</v>
      </c>
      <c r="E3053">
        <v>13</v>
      </c>
      <c r="F3053">
        <v>34</v>
      </c>
      <c r="G3053">
        <v>47.8</v>
      </c>
      <c r="H3053" t="s">
        <v>24</v>
      </c>
      <c r="I3053">
        <v>37</v>
      </c>
      <c r="J3053">
        <v>10</v>
      </c>
      <c r="K3053">
        <v>57</v>
      </c>
      <c r="L3053">
        <v>37</v>
      </c>
      <c r="M3053">
        <v>4.9800000000000004</v>
      </c>
      <c r="O3053">
        <v>0.4</v>
      </c>
      <c r="P3053">
        <v>0.06</v>
      </c>
      <c r="Q3053">
        <v>0.3</v>
      </c>
      <c r="S3053" t="s">
        <v>307</v>
      </c>
      <c r="T3053" t="s">
        <v>307</v>
      </c>
    </row>
    <row r="3054" spans="1:20" x14ac:dyDescent="0.2">
      <c r="A3054">
        <v>5111</v>
      </c>
      <c r="B3054" t="s">
        <v>614</v>
      </c>
      <c r="C3054">
        <v>118219</v>
      </c>
      <c r="D3054">
        <v>139428</v>
      </c>
      <c r="E3054">
        <v>13</v>
      </c>
      <c r="F3054">
        <v>35</v>
      </c>
      <c r="G3054">
        <v>31.3</v>
      </c>
      <c r="H3054" t="s">
        <v>26</v>
      </c>
      <c r="I3054">
        <v>5</v>
      </c>
      <c r="J3054">
        <v>23</v>
      </c>
      <c r="K3054">
        <v>46</v>
      </c>
      <c r="L3054">
        <v>-5</v>
      </c>
      <c r="M3054">
        <v>5.73</v>
      </c>
      <c r="O3054">
        <v>0.95</v>
      </c>
      <c r="P3054">
        <v>0.66</v>
      </c>
      <c r="S3054" t="s">
        <v>3030</v>
      </c>
      <c r="T3054" t="s">
        <v>3030</v>
      </c>
    </row>
    <row r="3055" spans="1:20" x14ac:dyDescent="0.2">
      <c r="A3055">
        <v>5112</v>
      </c>
      <c r="B3055" t="s">
        <v>615</v>
      </c>
      <c r="C3055">
        <v>118232</v>
      </c>
      <c r="D3055">
        <v>44668</v>
      </c>
      <c r="E3055">
        <v>13</v>
      </c>
      <c r="F3055">
        <v>34</v>
      </c>
      <c r="G3055">
        <v>27.3</v>
      </c>
      <c r="H3055" t="s">
        <v>24</v>
      </c>
      <c r="I3055">
        <v>49</v>
      </c>
      <c r="J3055">
        <v>0</v>
      </c>
      <c r="K3055">
        <v>58</v>
      </c>
      <c r="L3055">
        <v>49</v>
      </c>
      <c r="M3055">
        <v>4.7</v>
      </c>
      <c r="O3055">
        <v>0.12</v>
      </c>
      <c r="P3055">
        <v>0.11</v>
      </c>
      <c r="Q3055">
        <v>0.02</v>
      </c>
      <c r="S3055" t="s">
        <v>249</v>
      </c>
      <c r="T3055" t="s">
        <v>249</v>
      </c>
    </row>
    <row r="3056" spans="1:20" x14ac:dyDescent="0.2">
      <c r="A3056">
        <v>5114</v>
      </c>
      <c r="C3056">
        <v>118266</v>
      </c>
      <c r="D3056">
        <v>100630</v>
      </c>
      <c r="E3056">
        <v>13</v>
      </c>
      <c r="F3056">
        <v>35</v>
      </c>
      <c r="G3056">
        <v>33.299999999999997</v>
      </c>
      <c r="H3056" t="s">
        <v>24</v>
      </c>
      <c r="I3056">
        <v>10</v>
      </c>
      <c r="J3056">
        <v>12</v>
      </c>
      <c r="K3056">
        <v>17</v>
      </c>
      <c r="L3056">
        <v>10</v>
      </c>
      <c r="M3056">
        <v>6.49</v>
      </c>
      <c r="O3056">
        <v>1.03</v>
      </c>
      <c r="P3056">
        <v>0.9</v>
      </c>
      <c r="Q3056">
        <v>0.52</v>
      </c>
      <c r="S3056" t="s">
        <v>616</v>
      </c>
      <c r="T3056" t="s">
        <v>45</v>
      </c>
    </row>
    <row r="3057" spans="1:20" x14ac:dyDescent="0.2">
      <c r="A3057">
        <v>5116</v>
      </c>
      <c r="C3057">
        <v>118295</v>
      </c>
      <c r="D3057">
        <v>44675</v>
      </c>
      <c r="E3057">
        <v>13</v>
      </c>
      <c r="F3057">
        <v>35</v>
      </c>
      <c r="G3057">
        <v>14.1</v>
      </c>
      <c r="H3057" t="s">
        <v>24</v>
      </c>
      <c r="I3057">
        <v>44</v>
      </c>
      <c r="J3057">
        <v>11</v>
      </c>
      <c r="K3057">
        <v>49</v>
      </c>
      <c r="L3057">
        <v>44</v>
      </c>
      <c r="M3057">
        <v>6.84</v>
      </c>
      <c r="O3057">
        <v>0.2</v>
      </c>
      <c r="P3057">
        <v>0.25</v>
      </c>
      <c r="S3057" t="s">
        <v>617</v>
      </c>
      <c r="T3057" t="s">
        <v>11167</v>
      </c>
    </row>
    <row r="3058" spans="1:20" x14ac:dyDescent="0.2">
      <c r="A3058">
        <v>5123</v>
      </c>
      <c r="C3058">
        <v>118508</v>
      </c>
      <c r="D3058">
        <v>82905</v>
      </c>
      <c r="E3058">
        <v>13</v>
      </c>
      <c r="F3058">
        <v>36</v>
      </c>
      <c r="G3058">
        <v>59.1</v>
      </c>
      <c r="H3058" t="s">
        <v>24</v>
      </c>
      <c r="I3058">
        <v>24</v>
      </c>
      <c r="J3058">
        <v>36</v>
      </c>
      <c r="K3058">
        <v>48</v>
      </c>
      <c r="L3058">
        <v>24</v>
      </c>
      <c r="M3058">
        <v>5.74</v>
      </c>
      <c r="O3058">
        <v>1.55</v>
      </c>
      <c r="P3058">
        <v>1.85</v>
      </c>
      <c r="S3058" t="s">
        <v>353</v>
      </c>
      <c r="T3058" t="s">
        <v>353</v>
      </c>
    </row>
    <row r="3059" spans="1:20" x14ac:dyDescent="0.2">
      <c r="A3059">
        <v>5126</v>
      </c>
      <c r="C3059">
        <v>118536</v>
      </c>
      <c r="D3059">
        <v>44682</v>
      </c>
      <c r="E3059">
        <v>13</v>
      </c>
      <c r="F3059">
        <v>36</v>
      </c>
      <c r="G3059">
        <v>39.799999999999997</v>
      </c>
      <c r="H3059" t="s">
        <v>24</v>
      </c>
      <c r="I3059">
        <v>49</v>
      </c>
      <c r="J3059">
        <v>29</v>
      </c>
      <c r="K3059">
        <v>12</v>
      </c>
      <c r="L3059">
        <v>49</v>
      </c>
      <c r="M3059">
        <v>6.49</v>
      </c>
      <c r="N3059" t="s">
        <v>103</v>
      </c>
      <c r="S3059" t="s">
        <v>45</v>
      </c>
      <c r="T3059" t="s">
        <v>45</v>
      </c>
    </row>
    <row r="3060" spans="1:20" x14ac:dyDescent="0.2">
      <c r="A3060">
        <v>5127</v>
      </c>
      <c r="B3060" t="s">
        <v>618</v>
      </c>
      <c r="C3060">
        <v>118623</v>
      </c>
      <c r="D3060">
        <v>63648</v>
      </c>
      <c r="E3060">
        <v>13</v>
      </c>
      <c r="F3060">
        <v>37</v>
      </c>
      <c r="G3060">
        <v>27.6</v>
      </c>
      <c r="H3060" t="s">
        <v>24</v>
      </c>
      <c r="I3060">
        <v>36</v>
      </c>
      <c r="J3060">
        <v>17</v>
      </c>
      <c r="K3060">
        <v>42</v>
      </c>
      <c r="L3060">
        <v>36</v>
      </c>
      <c r="M3060">
        <v>4.82</v>
      </c>
      <c r="O3060">
        <v>0.23</v>
      </c>
      <c r="P3060">
        <v>0.09</v>
      </c>
      <c r="Q3060">
        <v>0.13</v>
      </c>
      <c r="S3060" t="s">
        <v>170</v>
      </c>
      <c r="T3060" t="s">
        <v>170</v>
      </c>
    </row>
    <row r="3061" spans="1:20" x14ac:dyDescent="0.2">
      <c r="A3061">
        <v>5129</v>
      </c>
      <c r="C3061">
        <v>118660</v>
      </c>
      <c r="D3061">
        <v>100644</v>
      </c>
      <c r="E3061">
        <v>13</v>
      </c>
      <c r="F3061">
        <v>38</v>
      </c>
      <c r="G3061">
        <v>7.9</v>
      </c>
      <c r="H3061" t="s">
        <v>24</v>
      </c>
      <c r="I3061">
        <v>14</v>
      </c>
      <c r="J3061">
        <v>18</v>
      </c>
      <c r="K3061">
        <v>6</v>
      </c>
      <c r="L3061">
        <v>14</v>
      </c>
      <c r="M3061">
        <v>6.52</v>
      </c>
      <c r="O3061">
        <v>0.25</v>
      </c>
      <c r="P3061">
        <v>0.11</v>
      </c>
      <c r="S3061" t="s">
        <v>619</v>
      </c>
      <c r="T3061" t="s">
        <v>619</v>
      </c>
    </row>
    <row r="3062" spans="1:20" x14ac:dyDescent="0.2">
      <c r="A3062">
        <v>5131</v>
      </c>
      <c r="C3062">
        <v>118686</v>
      </c>
      <c r="D3062">
        <v>7848</v>
      </c>
      <c r="E3062">
        <v>13</v>
      </c>
      <c r="F3062">
        <v>34</v>
      </c>
      <c r="G3062">
        <v>42.8</v>
      </c>
      <c r="H3062" t="s">
        <v>24</v>
      </c>
      <c r="I3062">
        <v>76</v>
      </c>
      <c r="J3062">
        <v>32</v>
      </c>
      <c r="K3062">
        <v>48</v>
      </c>
      <c r="L3062">
        <v>76</v>
      </c>
      <c r="M3062">
        <v>6.57</v>
      </c>
      <c r="N3062" t="s">
        <v>103</v>
      </c>
      <c r="S3062" t="s">
        <v>995</v>
      </c>
      <c r="T3062" t="s">
        <v>77</v>
      </c>
    </row>
    <row r="3063" spans="1:20" x14ac:dyDescent="0.2">
      <c r="A3063">
        <v>5133</v>
      </c>
      <c r="C3063">
        <v>118741</v>
      </c>
      <c r="D3063">
        <v>28819</v>
      </c>
      <c r="E3063">
        <v>13</v>
      </c>
      <c r="F3063">
        <v>37</v>
      </c>
      <c r="G3063">
        <v>43</v>
      </c>
      <c r="H3063" t="s">
        <v>24</v>
      </c>
      <c r="I3063">
        <v>50</v>
      </c>
      <c r="J3063">
        <v>42</v>
      </c>
      <c r="K3063">
        <v>53</v>
      </c>
      <c r="L3063">
        <v>50</v>
      </c>
      <c r="M3063">
        <v>6.48</v>
      </c>
      <c r="O3063">
        <v>1.55</v>
      </c>
      <c r="P3063">
        <v>1.66</v>
      </c>
      <c r="Q3063">
        <v>1.05</v>
      </c>
      <c r="S3063" t="s">
        <v>621</v>
      </c>
      <c r="T3063" t="s">
        <v>8096</v>
      </c>
    </row>
    <row r="3064" spans="1:20" x14ac:dyDescent="0.2">
      <c r="A3064">
        <v>5137</v>
      </c>
      <c r="C3064">
        <v>118839</v>
      </c>
      <c r="D3064">
        <v>100650</v>
      </c>
      <c r="E3064">
        <v>13</v>
      </c>
      <c r="F3064">
        <v>39</v>
      </c>
      <c r="G3064">
        <v>2.2999999999999998</v>
      </c>
      <c r="H3064" t="s">
        <v>24</v>
      </c>
      <c r="I3064">
        <v>18</v>
      </c>
      <c r="J3064">
        <v>15</v>
      </c>
      <c r="K3064">
        <v>55</v>
      </c>
      <c r="L3064">
        <v>18</v>
      </c>
      <c r="M3064">
        <v>6.48</v>
      </c>
      <c r="O3064">
        <v>1.2</v>
      </c>
      <c r="P3064">
        <v>1.27</v>
      </c>
      <c r="S3064" t="s">
        <v>105</v>
      </c>
      <c r="T3064" t="s">
        <v>105</v>
      </c>
    </row>
    <row r="3065" spans="1:20" x14ac:dyDescent="0.2">
      <c r="A3065">
        <v>5138</v>
      </c>
      <c r="C3065">
        <v>118889</v>
      </c>
      <c r="D3065">
        <v>100654</v>
      </c>
      <c r="E3065">
        <v>13</v>
      </c>
      <c r="F3065">
        <v>39</v>
      </c>
      <c r="G3065">
        <v>34.6</v>
      </c>
      <c r="H3065" t="s">
        <v>24</v>
      </c>
      <c r="I3065">
        <v>10</v>
      </c>
      <c r="J3065">
        <v>44</v>
      </c>
      <c r="K3065">
        <v>46</v>
      </c>
      <c r="L3065">
        <v>10</v>
      </c>
      <c r="M3065">
        <v>5.57</v>
      </c>
      <c r="O3065">
        <v>0.33</v>
      </c>
      <c r="P3065">
        <v>0.05</v>
      </c>
      <c r="S3065" t="s">
        <v>264</v>
      </c>
      <c r="T3065" t="s">
        <v>264</v>
      </c>
    </row>
    <row r="3066" spans="1:20" x14ac:dyDescent="0.2">
      <c r="A3066">
        <v>5139</v>
      </c>
      <c r="C3066">
        <v>118904</v>
      </c>
      <c r="D3066">
        <v>7854</v>
      </c>
      <c r="E3066">
        <v>13</v>
      </c>
      <c r="F3066">
        <v>37</v>
      </c>
      <c r="G3066">
        <v>11</v>
      </c>
      <c r="H3066" t="s">
        <v>24</v>
      </c>
      <c r="I3066">
        <v>71</v>
      </c>
      <c r="J3066">
        <v>14</v>
      </c>
      <c r="K3066">
        <v>32</v>
      </c>
      <c r="L3066">
        <v>71</v>
      </c>
      <c r="M3066">
        <v>5.5</v>
      </c>
      <c r="O3066">
        <v>1.2</v>
      </c>
      <c r="R3066" t="s">
        <v>27</v>
      </c>
      <c r="S3066" t="s">
        <v>365</v>
      </c>
      <c r="T3066" t="s">
        <v>5818</v>
      </c>
    </row>
    <row r="3067" spans="1:20" x14ac:dyDescent="0.2">
      <c r="A3067">
        <v>5142</v>
      </c>
      <c r="B3067" t="s">
        <v>624</v>
      </c>
      <c r="C3067">
        <v>119024</v>
      </c>
      <c r="D3067">
        <v>28832</v>
      </c>
      <c r="E3067">
        <v>13</v>
      </c>
      <c r="F3067">
        <v>39</v>
      </c>
      <c r="G3067">
        <v>30.4</v>
      </c>
      <c r="H3067" t="s">
        <v>24</v>
      </c>
      <c r="I3067">
        <v>52</v>
      </c>
      <c r="J3067">
        <v>55</v>
      </c>
      <c r="K3067">
        <v>17</v>
      </c>
      <c r="L3067">
        <v>52</v>
      </c>
      <c r="M3067">
        <v>5.46</v>
      </c>
      <c r="O3067">
        <v>0.1</v>
      </c>
      <c r="P3067">
        <v>0.04</v>
      </c>
      <c r="S3067" t="s">
        <v>1824</v>
      </c>
      <c r="T3067" t="s">
        <v>1824</v>
      </c>
    </row>
    <row r="3068" spans="1:20" x14ac:dyDescent="0.2">
      <c r="A3068">
        <v>5143</v>
      </c>
      <c r="C3068">
        <v>119035</v>
      </c>
      <c r="D3068">
        <v>63676</v>
      </c>
      <c r="E3068">
        <v>13</v>
      </c>
      <c r="F3068">
        <v>40</v>
      </c>
      <c r="G3068">
        <v>15.6</v>
      </c>
      <c r="H3068" t="s">
        <v>24</v>
      </c>
      <c r="I3068">
        <v>31</v>
      </c>
      <c r="J3068">
        <v>0</v>
      </c>
      <c r="K3068">
        <v>43</v>
      </c>
      <c r="L3068">
        <v>31</v>
      </c>
      <c r="M3068">
        <v>6.21</v>
      </c>
      <c r="O3068">
        <v>0.96</v>
      </c>
      <c r="S3068" t="s">
        <v>625</v>
      </c>
      <c r="T3068" t="s">
        <v>625</v>
      </c>
    </row>
    <row r="3069" spans="1:20" x14ac:dyDescent="0.2">
      <c r="A3069">
        <v>5144</v>
      </c>
      <c r="B3069" t="s">
        <v>626</v>
      </c>
      <c r="C3069">
        <v>119055</v>
      </c>
      <c r="D3069">
        <v>82942</v>
      </c>
      <c r="E3069">
        <v>13</v>
      </c>
      <c r="F3069">
        <v>40</v>
      </c>
      <c r="G3069">
        <v>40.5</v>
      </c>
      <c r="H3069" t="s">
        <v>24</v>
      </c>
      <c r="I3069">
        <v>19</v>
      </c>
      <c r="J3069">
        <v>57</v>
      </c>
      <c r="K3069">
        <v>20</v>
      </c>
      <c r="L3069">
        <v>19</v>
      </c>
      <c r="M3069">
        <v>5.75</v>
      </c>
      <c r="O3069">
        <v>0.01</v>
      </c>
      <c r="P3069">
        <v>0</v>
      </c>
      <c r="S3069" t="s">
        <v>89</v>
      </c>
      <c r="T3069" t="s">
        <v>89</v>
      </c>
    </row>
    <row r="3070" spans="1:20" x14ac:dyDescent="0.2">
      <c r="A3070">
        <v>5145</v>
      </c>
      <c r="C3070">
        <v>119081</v>
      </c>
      <c r="D3070">
        <v>82944</v>
      </c>
      <c r="E3070">
        <v>13</v>
      </c>
      <c r="F3070">
        <v>40</v>
      </c>
      <c r="G3070">
        <v>39.1</v>
      </c>
      <c r="H3070" t="s">
        <v>24</v>
      </c>
      <c r="I3070">
        <v>28</v>
      </c>
      <c r="J3070">
        <v>3</v>
      </c>
      <c r="K3070">
        <v>55</v>
      </c>
      <c r="L3070">
        <v>28</v>
      </c>
      <c r="M3070">
        <v>6.23</v>
      </c>
      <c r="O3070">
        <v>1.28</v>
      </c>
      <c r="P3070">
        <v>1.5</v>
      </c>
      <c r="S3070" t="s">
        <v>105</v>
      </c>
      <c r="T3070" t="s">
        <v>105</v>
      </c>
    </row>
    <row r="3071" spans="1:20" x14ac:dyDescent="0.2">
      <c r="A3071">
        <v>5148</v>
      </c>
      <c r="C3071">
        <v>119124</v>
      </c>
      <c r="D3071">
        <v>28836</v>
      </c>
      <c r="E3071">
        <v>13</v>
      </c>
      <c r="F3071">
        <v>40</v>
      </c>
      <c r="G3071">
        <v>23.2</v>
      </c>
      <c r="H3071" t="s">
        <v>24</v>
      </c>
      <c r="I3071">
        <v>50</v>
      </c>
      <c r="J3071">
        <v>31</v>
      </c>
      <c r="K3071">
        <v>10</v>
      </c>
      <c r="L3071">
        <v>50</v>
      </c>
      <c r="M3071">
        <v>6.32</v>
      </c>
      <c r="O3071">
        <v>0.54</v>
      </c>
      <c r="P3071">
        <v>-0.03</v>
      </c>
      <c r="S3071" t="s">
        <v>629</v>
      </c>
      <c r="T3071" t="s">
        <v>629</v>
      </c>
    </row>
    <row r="3072" spans="1:20" x14ac:dyDescent="0.2">
      <c r="A3072">
        <v>5149</v>
      </c>
      <c r="B3072" t="s">
        <v>630</v>
      </c>
      <c r="C3072">
        <v>119126</v>
      </c>
      <c r="D3072">
        <v>82946</v>
      </c>
      <c r="E3072">
        <v>13</v>
      </c>
      <c r="F3072">
        <v>41</v>
      </c>
      <c r="G3072">
        <v>2.2999999999999998</v>
      </c>
      <c r="H3072" t="s">
        <v>24</v>
      </c>
      <c r="I3072">
        <v>22</v>
      </c>
      <c r="J3072">
        <v>29</v>
      </c>
      <c r="K3072">
        <v>45</v>
      </c>
      <c r="L3072">
        <v>22</v>
      </c>
      <c r="M3072">
        <v>5.62</v>
      </c>
      <c r="O3072">
        <v>1.01</v>
      </c>
      <c r="S3072" t="s">
        <v>60</v>
      </c>
      <c r="T3072" t="s">
        <v>60</v>
      </c>
    </row>
    <row r="3073" spans="1:20" x14ac:dyDescent="0.2">
      <c r="A3073">
        <v>5150</v>
      </c>
      <c r="B3073" t="s">
        <v>631</v>
      </c>
      <c r="C3073">
        <v>119149</v>
      </c>
      <c r="D3073">
        <v>139490</v>
      </c>
      <c r="E3073">
        <v>13</v>
      </c>
      <c r="F3073">
        <v>41</v>
      </c>
      <c r="G3073">
        <v>36.799999999999997</v>
      </c>
      <c r="H3073" t="s">
        <v>26</v>
      </c>
      <c r="I3073">
        <v>8</v>
      </c>
      <c r="J3073">
        <v>42</v>
      </c>
      <c r="K3073">
        <v>11</v>
      </c>
      <c r="L3073">
        <v>-8</v>
      </c>
      <c r="M3073">
        <v>5.01</v>
      </c>
      <c r="O3073">
        <v>1.63</v>
      </c>
      <c r="P3073">
        <v>1.95</v>
      </c>
      <c r="Q3073">
        <v>1.1599999999999999</v>
      </c>
      <c r="S3073" t="s">
        <v>632</v>
      </c>
      <c r="T3073" t="s">
        <v>6478</v>
      </c>
    </row>
    <row r="3074" spans="1:20" x14ac:dyDescent="0.2">
      <c r="A3074">
        <v>5153</v>
      </c>
      <c r="C3074">
        <v>119213</v>
      </c>
      <c r="D3074">
        <v>28838</v>
      </c>
      <c r="E3074">
        <v>13</v>
      </c>
      <c r="F3074">
        <v>40</v>
      </c>
      <c r="G3074">
        <v>21.3</v>
      </c>
      <c r="H3074" t="s">
        <v>24</v>
      </c>
      <c r="I3074">
        <v>57</v>
      </c>
      <c r="J3074">
        <v>12</v>
      </c>
      <c r="K3074">
        <v>27</v>
      </c>
      <c r="L3074">
        <v>57</v>
      </c>
      <c r="M3074">
        <v>6.29</v>
      </c>
      <c r="O3074">
        <v>0.1</v>
      </c>
      <c r="P3074">
        <v>0.02</v>
      </c>
      <c r="S3074" t="s">
        <v>634</v>
      </c>
      <c r="T3074" t="s">
        <v>9545</v>
      </c>
    </row>
    <row r="3075" spans="1:20" x14ac:dyDescent="0.2">
      <c r="A3075">
        <v>5154</v>
      </c>
      <c r="B3075" t="s">
        <v>635</v>
      </c>
      <c r="C3075">
        <v>119228</v>
      </c>
      <c r="D3075">
        <v>28843</v>
      </c>
      <c r="E3075">
        <v>13</v>
      </c>
      <c r="F3075">
        <v>40</v>
      </c>
      <c r="G3075">
        <v>44.3</v>
      </c>
      <c r="H3075" t="s">
        <v>24</v>
      </c>
      <c r="I3075">
        <v>54</v>
      </c>
      <c r="J3075">
        <v>40</v>
      </c>
      <c r="K3075">
        <v>54</v>
      </c>
      <c r="L3075">
        <v>54</v>
      </c>
      <c r="M3075">
        <v>4.66</v>
      </c>
      <c r="O3075">
        <v>1.64</v>
      </c>
      <c r="P3075">
        <v>1.96</v>
      </c>
      <c r="Q3075">
        <v>1.1200000000000001</v>
      </c>
      <c r="S3075" t="s">
        <v>636</v>
      </c>
      <c r="T3075" t="s">
        <v>353</v>
      </c>
    </row>
    <row r="3076" spans="1:20" x14ac:dyDescent="0.2">
      <c r="A3076">
        <v>5156</v>
      </c>
      <c r="C3076">
        <v>119288</v>
      </c>
      <c r="D3076">
        <v>120075</v>
      </c>
      <c r="E3076">
        <v>13</v>
      </c>
      <c r="F3076">
        <v>42</v>
      </c>
      <c r="G3076">
        <v>12.7</v>
      </c>
      <c r="H3076" t="s">
        <v>24</v>
      </c>
      <c r="I3076">
        <v>8</v>
      </c>
      <c r="J3076">
        <v>23</v>
      </c>
      <c r="K3076">
        <v>18</v>
      </c>
      <c r="L3076">
        <v>8</v>
      </c>
      <c r="M3076">
        <v>6.16</v>
      </c>
      <c r="O3076">
        <v>0.42</v>
      </c>
      <c r="P3076">
        <v>-0.04</v>
      </c>
      <c r="S3076" t="s">
        <v>637</v>
      </c>
      <c r="T3076" t="s">
        <v>637</v>
      </c>
    </row>
    <row r="3077" spans="1:20" x14ac:dyDescent="0.2">
      <c r="A3077">
        <v>5159</v>
      </c>
      <c r="B3077" t="s">
        <v>639</v>
      </c>
      <c r="C3077">
        <v>119425</v>
      </c>
      <c r="D3077">
        <v>120082</v>
      </c>
      <c r="E3077">
        <v>13</v>
      </c>
      <c r="F3077">
        <v>43</v>
      </c>
      <c r="G3077">
        <v>3.7</v>
      </c>
      <c r="H3077" t="s">
        <v>24</v>
      </c>
      <c r="I3077">
        <v>3</v>
      </c>
      <c r="J3077">
        <v>32</v>
      </c>
      <c r="K3077">
        <v>17</v>
      </c>
      <c r="L3077">
        <v>3</v>
      </c>
      <c r="M3077">
        <v>5.36</v>
      </c>
      <c r="O3077">
        <v>1.1100000000000001</v>
      </c>
      <c r="P3077">
        <v>1.04</v>
      </c>
      <c r="Q3077">
        <v>0.54</v>
      </c>
      <c r="S3077" t="s">
        <v>125</v>
      </c>
      <c r="T3077" t="s">
        <v>125</v>
      </c>
    </row>
    <row r="3078" spans="1:20" x14ac:dyDescent="0.2">
      <c r="A3078">
        <v>5160</v>
      </c>
      <c r="C3078">
        <v>119445</v>
      </c>
      <c r="D3078">
        <v>44720</v>
      </c>
      <c r="E3078">
        <v>13</v>
      </c>
      <c r="F3078">
        <v>42</v>
      </c>
      <c r="G3078">
        <v>28.8</v>
      </c>
      <c r="H3078" t="s">
        <v>24</v>
      </c>
      <c r="I3078">
        <v>41</v>
      </c>
      <c r="J3078">
        <v>40</v>
      </c>
      <c r="K3078">
        <v>27</v>
      </c>
      <c r="L3078">
        <v>41</v>
      </c>
      <c r="M3078">
        <v>6.3</v>
      </c>
      <c r="O3078">
        <v>0.86</v>
      </c>
      <c r="S3078" t="s">
        <v>3030</v>
      </c>
      <c r="T3078" t="s">
        <v>3030</v>
      </c>
    </row>
    <row r="3079" spans="1:20" x14ac:dyDescent="0.2">
      <c r="A3079">
        <v>5161</v>
      </c>
      <c r="C3079">
        <v>119458</v>
      </c>
      <c r="D3079">
        <v>63701</v>
      </c>
      <c r="E3079">
        <v>13</v>
      </c>
      <c r="F3079">
        <v>42</v>
      </c>
      <c r="G3079">
        <v>43.4</v>
      </c>
      <c r="H3079" t="s">
        <v>24</v>
      </c>
      <c r="I3079">
        <v>34</v>
      </c>
      <c r="J3079">
        <v>59</v>
      </c>
      <c r="K3079">
        <v>20</v>
      </c>
      <c r="L3079">
        <v>34</v>
      </c>
      <c r="M3079">
        <v>5.98</v>
      </c>
      <c r="O3079">
        <v>0.85</v>
      </c>
      <c r="S3079" t="s">
        <v>33</v>
      </c>
      <c r="T3079" t="s">
        <v>33</v>
      </c>
    </row>
    <row r="3080" spans="1:20" x14ac:dyDescent="0.2">
      <c r="A3080">
        <v>5162</v>
      </c>
      <c r="C3080">
        <v>119476</v>
      </c>
      <c r="D3080">
        <v>16142</v>
      </c>
      <c r="E3080">
        <v>13</v>
      </c>
      <c r="F3080">
        <v>41</v>
      </c>
      <c r="G3080">
        <v>29.9</v>
      </c>
      <c r="H3080" t="s">
        <v>24</v>
      </c>
      <c r="I3080">
        <v>64</v>
      </c>
      <c r="J3080">
        <v>49</v>
      </c>
      <c r="K3080">
        <v>21</v>
      </c>
      <c r="L3080">
        <v>64</v>
      </c>
      <c r="M3080">
        <v>5.85</v>
      </c>
      <c r="O3080">
        <v>7.0000000000000007E-2</v>
      </c>
      <c r="P3080">
        <v>0.08</v>
      </c>
      <c r="S3080" t="s">
        <v>114</v>
      </c>
      <c r="T3080" t="s">
        <v>114</v>
      </c>
    </row>
    <row r="3081" spans="1:20" x14ac:dyDescent="0.2">
      <c r="A3081">
        <v>5163</v>
      </c>
      <c r="C3081">
        <v>119537</v>
      </c>
      <c r="D3081">
        <v>139516</v>
      </c>
      <c r="E3081">
        <v>13</v>
      </c>
      <c r="F3081">
        <v>43</v>
      </c>
      <c r="G3081">
        <v>54.3</v>
      </c>
      <c r="H3081" t="s">
        <v>26</v>
      </c>
      <c r="I3081">
        <v>5</v>
      </c>
      <c r="J3081">
        <v>29</v>
      </c>
      <c r="K3081">
        <v>56</v>
      </c>
      <c r="L3081">
        <v>-5</v>
      </c>
      <c r="M3081">
        <v>6.51</v>
      </c>
      <c r="O3081">
        <v>0.05</v>
      </c>
      <c r="P3081">
        <v>0.01</v>
      </c>
      <c r="S3081" t="s">
        <v>89</v>
      </c>
      <c r="T3081" t="s">
        <v>89</v>
      </c>
    </row>
    <row r="3082" spans="1:20" x14ac:dyDescent="0.2">
      <c r="A3082">
        <v>5164</v>
      </c>
      <c r="C3082">
        <v>119584</v>
      </c>
      <c r="D3082">
        <v>82969</v>
      </c>
      <c r="E3082">
        <v>13</v>
      </c>
      <c r="F3082">
        <v>43</v>
      </c>
      <c r="G3082">
        <v>45.2</v>
      </c>
      <c r="H3082" t="s">
        <v>24</v>
      </c>
      <c r="I3082">
        <v>22</v>
      </c>
      <c r="J3082">
        <v>42</v>
      </c>
      <c r="K3082">
        <v>1</v>
      </c>
      <c r="L3082">
        <v>22</v>
      </c>
      <c r="M3082">
        <v>6.13</v>
      </c>
      <c r="O3082">
        <v>1.42</v>
      </c>
      <c r="P3082">
        <v>1.7</v>
      </c>
      <c r="Q3082">
        <v>0.75</v>
      </c>
      <c r="S3082" t="s">
        <v>172</v>
      </c>
      <c r="T3082" t="s">
        <v>172</v>
      </c>
    </row>
    <row r="3083" spans="1:20" x14ac:dyDescent="0.2">
      <c r="A3083">
        <v>5169</v>
      </c>
      <c r="C3083">
        <v>119765</v>
      </c>
      <c r="D3083">
        <v>28866</v>
      </c>
      <c r="E3083">
        <v>13</v>
      </c>
      <c r="F3083">
        <v>43</v>
      </c>
      <c r="G3083">
        <v>54.7</v>
      </c>
      <c r="H3083" t="s">
        <v>24</v>
      </c>
      <c r="I3083">
        <v>52</v>
      </c>
      <c r="J3083">
        <v>3</v>
      </c>
      <c r="K3083">
        <v>52</v>
      </c>
      <c r="L3083">
        <v>52</v>
      </c>
      <c r="M3083">
        <v>6.02</v>
      </c>
      <c r="O3083">
        <v>0</v>
      </c>
      <c r="P3083">
        <v>-0.01</v>
      </c>
      <c r="S3083" t="s">
        <v>89</v>
      </c>
      <c r="T3083" t="s">
        <v>89</v>
      </c>
    </row>
    <row r="3084" spans="1:20" x14ac:dyDescent="0.2">
      <c r="A3084">
        <v>5170</v>
      </c>
      <c r="B3084" t="s">
        <v>643</v>
      </c>
      <c r="C3084">
        <v>119786</v>
      </c>
      <c r="D3084">
        <v>158147</v>
      </c>
      <c r="E3084">
        <v>13</v>
      </c>
      <c r="F3084">
        <v>45</v>
      </c>
      <c r="G3084">
        <v>35.1</v>
      </c>
      <c r="H3084" t="s">
        <v>26</v>
      </c>
      <c r="I3084">
        <v>15</v>
      </c>
      <c r="J3084">
        <v>46</v>
      </c>
      <c r="K3084">
        <v>3</v>
      </c>
      <c r="L3084">
        <v>-15</v>
      </c>
      <c r="M3084">
        <v>6.19</v>
      </c>
      <c r="O3084">
        <v>0.05</v>
      </c>
      <c r="S3084" t="s">
        <v>350</v>
      </c>
      <c r="T3084" t="s">
        <v>350</v>
      </c>
    </row>
    <row r="3085" spans="1:20" x14ac:dyDescent="0.2">
      <c r="A3085">
        <v>5173</v>
      </c>
      <c r="B3085" t="s">
        <v>646</v>
      </c>
      <c r="C3085">
        <v>119853</v>
      </c>
      <c r="D3085">
        <v>158152</v>
      </c>
      <c r="E3085">
        <v>13</v>
      </c>
      <c r="F3085">
        <v>45</v>
      </c>
      <c r="G3085">
        <v>56.3</v>
      </c>
      <c r="H3085" t="s">
        <v>26</v>
      </c>
      <c r="I3085">
        <v>12</v>
      </c>
      <c r="J3085">
        <v>25</v>
      </c>
      <c r="K3085">
        <v>36</v>
      </c>
      <c r="L3085">
        <v>-12</v>
      </c>
      <c r="M3085">
        <v>5.51</v>
      </c>
      <c r="O3085">
        <v>0.9</v>
      </c>
      <c r="S3085" t="s">
        <v>71</v>
      </c>
      <c r="T3085" t="s">
        <v>71</v>
      </c>
    </row>
    <row r="3086" spans="1:20" x14ac:dyDescent="0.2">
      <c r="A3086">
        <v>5177</v>
      </c>
      <c r="C3086">
        <v>119992</v>
      </c>
      <c r="D3086">
        <v>28878</v>
      </c>
      <c r="E3086">
        <v>13</v>
      </c>
      <c r="F3086">
        <v>45</v>
      </c>
      <c r="G3086">
        <v>13.2</v>
      </c>
      <c r="H3086" t="s">
        <v>24</v>
      </c>
      <c r="I3086">
        <v>55</v>
      </c>
      <c r="J3086">
        <v>52</v>
      </c>
      <c r="K3086">
        <v>46</v>
      </c>
      <c r="L3086">
        <v>55</v>
      </c>
      <c r="M3086">
        <v>6.5</v>
      </c>
      <c r="O3086">
        <v>0.47</v>
      </c>
      <c r="P3086">
        <v>-0.06</v>
      </c>
      <c r="S3086" t="s">
        <v>303</v>
      </c>
      <c r="T3086" t="s">
        <v>5740</v>
      </c>
    </row>
    <row r="3087" spans="1:20" x14ac:dyDescent="0.2">
      <c r="A3087">
        <v>5178</v>
      </c>
      <c r="C3087">
        <v>120033</v>
      </c>
      <c r="D3087">
        <v>139544</v>
      </c>
      <c r="E3087">
        <v>13</v>
      </c>
      <c r="F3087">
        <v>47</v>
      </c>
      <c r="G3087">
        <v>13.5</v>
      </c>
      <c r="H3087" t="s">
        <v>26</v>
      </c>
      <c r="I3087">
        <v>9</v>
      </c>
      <c r="J3087">
        <v>42</v>
      </c>
      <c r="K3087">
        <v>33</v>
      </c>
      <c r="L3087">
        <v>-9</v>
      </c>
      <c r="M3087">
        <v>6.05</v>
      </c>
      <c r="O3087">
        <v>1.42</v>
      </c>
      <c r="P3087">
        <v>1.66</v>
      </c>
      <c r="S3087" t="s">
        <v>77</v>
      </c>
      <c r="T3087" t="s">
        <v>77</v>
      </c>
    </row>
    <row r="3088" spans="1:20" x14ac:dyDescent="0.2">
      <c r="A3088">
        <v>5179</v>
      </c>
      <c r="C3088">
        <v>120047</v>
      </c>
      <c r="D3088">
        <v>44742</v>
      </c>
      <c r="E3088">
        <v>13</v>
      </c>
      <c r="F3088">
        <v>46</v>
      </c>
      <c r="G3088">
        <v>13.5</v>
      </c>
      <c r="H3088" t="s">
        <v>24</v>
      </c>
      <c r="I3088">
        <v>41</v>
      </c>
      <c r="J3088">
        <v>5</v>
      </c>
      <c r="K3088">
        <v>19</v>
      </c>
      <c r="L3088">
        <v>41</v>
      </c>
      <c r="M3088">
        <v>5.87</v>
      </c>
      <c r="O3088">
        <v>0.21</v>
      </c>
      <c r="P3088">
        <v>0.06</v>
      </c>
      <c r="S3088" t="s">
        <v>249</v>
      </c>
      <c r="T3088" t="s">
        <v>249</v>
      </c>
    </row>
    <row r="3089" spans="1:20" x14ac:dyDescent="0.2">
      <c r="A3089">
        <v>5180</v>
      </c>
      <c r="C3089">
        <v>120048</v>
      </c>
      <c r="D3089">
        <v>63735</v>
      </c>
      <c r="E3089">
        <v>13</v>
      </c>
      <c r="F3089">
        <v>46</v>
      </c>
      <c r="G3089">
        <v>19</v>
      </c>
      <c r="H3089" t="s">
        <v>24</v>
      </c>
      <c r="I3089">
        <v>38</v>
      </c>
      <c r="J3089">
        <v>30</v>
      </c>
      <c r="K3089">
        <v>14</v>
      </c>
      <c r="L3089">
        <v>38</v>
      </c>
      <c r="M3089">
        <v>5.94</v>
      </c>
      <c r="O3089">
        <v>0.94</v>
      </c>
      <c r="S3089" t="s">
        <v>60</v>
      </c>
      <c r="T3089" t="s">
        <v>60</v>
      </c>
    </row>
    <row r="3090" spans="1:20" x14ac:dyDescent="0.2">
      <c r="A3090">
        <v>5182</v>
      </c>
      <c r="B3090" t="s">
        <v>649</v>
      </c>
      <c r="C3090">
        <v>120064</v>
      </c>
      <c r="D3090">
        <v>82993</v>
      </c>
      <c r="E3090">
        <v>13</v>
      </c>
      <c r="F3090">
        <v>46</v>
      </c>
      <c r="G3090">
        <v>43.3</v>
      </c>
      <c r="H3090" t="s">
        <v>24</v>
      </c>
      <c r="I3090">
        <v>25</v>
      </c>
      <c r="J3090">
        <v>42</v>
      </c>
      <c r="K3090">
        <v>8</v>
      </c>
      <c r="L3090">
        <v>25</v>
      </c>
      <c r="M3090">
        <v>5.95</v>
      </c>
      <c r="O3090">
        <v>0.49</v>
      </c>
      <c r="P3090">
        <v>0.1</v>
      </c>
      <c r="S3090" t="s">
        <v>650</v>
      </c>
      <c r="T3090" t="s">
        <v>33</v>
      </c>
    </row>
    <row r="3091" spans="1:20" x14ac:dyDescent="0.2">
      <c r="A3091">
        <v>5183</v>
      </c>
      <c r="C3091">
        <v>120066</v>
      </c>
      <c r="D3091">
        <v>120108</v>
      </c>
      <c r="E3091">
        <v>13</v>
      </c>
      <c r="F3091">
        <v>46</v>
      </c>
      <c r="G3091">
        <v>57.1</v>
      </c>
      <c r="H3091" t="s">
        <v>24</v>
      </c>
      <c r="I3091">
        <v>6</v>
      </c>
      <c r="J3091">
        <v>21</v>
      </c>
      <c r="K3091">
        <v>2</v>
      </c>
      <c r="L3091">
        <v>6</v>
      </c>
      <c r="M3091">
        <v>6.33</v>
      </c>
      <c r="O3091">
        <v>0.63</v>
      </c>
      <c r="P3091">
        <v>0.16</v>
      </c>
      <c r="S3091" t="s">
        <v>651</v>
      </c>
      <c r="T3091" t="s">
        <v>11237</v>
      </c>
    </row>
    <row r="3092" spans="1:20" x14ac:dyDescent="0.2">
      <c r="A3092">
        <v>5184</v>
      </c>
      <c r="C3092">
        <v>120084</v>
      </c>
      <c r="D3092">
        <v>7876</v>
      </c>
      <c r="E3092">
        <v>13</v>
      </c>
      <c r="F3092">
        <v>42</v>
      </c>
      <c r="G3092">
        <v>39.299999999999997</v>
      </c>
      <c r="H3092" t="s">
        <v>24</v>
      </c>
      <c r="I3092">
        <v>78</v>
      </c>
      <c r="J3092">
        <v>3</v>
      </c>
      <c r="K3092">
        <v>52</v>
      </c>
      <c r="L3092">
        <v>78</v>
      </c>
      <c r="M3092">
        <v>5.91</v>
      </c>
      <c r="O3092">
        <v>1.01</v>
      </c>
      <c r="R3092" t="s">
        <v>27</v>
      </c>
      <c r="S3092" t="s">
        <v>3097</v>
      </c>
      <c r="T3092" t="s">
        <v>6680</v>
      </c>
    </row>
    <row r="3093" spans="1:20" x14ac:dyDescent="0.2">
      <c r="A3093">
        <v>5185</v>
      </c>
      <c r="B3093" t="s">
        <v>652</v>
      </c>
      <c r="C3093">
        <v>120136</v>
      </c>
      <c r="D3093">
        <v>100706</v>
      </c>
      <c r="E3093">
        <v>13</v>
      </c>
      <c r="F3093">
        <v>47</v>
      </c>
      <c r="G3093">
        <v>15.7</v>
      </c>
      <c r="H3093" t="s">
        <v>24</v>
      </c>
      <c r="I3093">
        <v>17</v>
      </c>
      <c r="J3093">
        <v>27</v>
      </c>
      <c r="K3093">
        <v>24</v>
      </c>
      <c r="L3093">
        <v>17</v>
      </c>
      <c r="M3093">
        <v>4.5</v>
      </c>
      <c r="O3093">
        <v>0.48</v>
      </c>
      <c r="P3093">
        <v>0.04</v>
      </c>
      <c r="Q3093">
        <v>0.24</v>
      </c>
      <c r="S3093" t="s">
        <v>439</v>
      </c>
      <c r="T3093" t="s">
        <v>439</v>
      </c>
    </row>
    <row r="3094" spans="1:20" x14ac:dyDescent="0.2">
      <c r="A3094">
        <v>5186</v>
      </c>
      <c r="C3094">
        <v>120164</v>
      </c>
      <c r="D3094">
        <v>63739</v>
      </c>
      <c r="E3094">
        <v>13</v>
      </c>
      <c r="F3094">
        <v>46</v>
      </c>
      <c r="G3094">
        <v>59.8</v>
      </c>
      <c r="H3094" t="s">
        <v>24</v>
      </c>
      <c r="I3094">
        <v>38</v>
      </c>
      <c r="J3094">
        <v>32</v>
      </c>
      <c r="K3094">
        <v>34</v>
      </c>
      <c r="L3094">
        <v>38</v>
      </c>
      <c r="M3094">
        <v>5.5</v>
      </c>
      <c r="O3094">
        <v>1.03</v>
      </c>
      <c r="P3094">
        <v>0.84</v>
      </c>
      <c r="Q3094">
        <v>0.52</v>
      </c>
      <c r="S3094" t="s">
        <v>653</v>
      </c>
      <c r="T3094" t="s">
        <v>54</v>
      </c>
    </row>
    <row r="3095" spans="1:20" x14ac:dyDescent="0.2">
      <c r="A3095">
        <v>5187</v>
      </c>
      <c r="B3095" t="s">
        <v>654</v>
      </c>
      <c r="C3095">
        <v>120198</v>
      </c>
      <c r="D3095">
        <v>28885</v>
      </c>
      <c r="E3095">
        <v>13</v>
      </c>
      <c r="F3095">
        <v>46</v>
      </c>
      <c r="G3095">
        <v>35.700000000000003</v>
      </c>
      <c r="H3095" t="s">
        <v>24</v>
      </c>
      <c r="I3095">
        <v>54</v>
      </c>
      <c r="J3095">
        <v>25</v>
      </c>
      <c r="K3095">
        <v>58</v>
      </c>
      <c r="L3095">
        <v>54</v>
      </c>
      <c r="M3095">
        <v>5.7</v>
      </c>
      <c r="O3095">
        <v>-0.08</v>
      </c>
      <c r="P3095">
        <v>-0.08</v>
      </c>
      <c r="S3095" t="s">
        <v>656</v>
      </c>
      <c r="T3095" t="s">
        <v>11242</v>
      </c>
    </row>
    <row r="3096" spans="1:20" x14ac:dyDescent="0.2">
      <c r="A3096">
        <v>5191</v>
      </c>
      <c r="B3096" t="s">
        <v>660</v>
      </c>
      <c r="C3096">
        <v>120315</v>
      </c>
      <c r="D3096">
        <v>44752</v>
      </c>
      <c r="E3096">
        <v>13</v>
      </c>
      <c r="F3096">
        <v>47</v>
      </c>
      <c r="G3096">
        <v>32.4</v>
      </c>
      <c r="H3096" t="s">
        <v>24</v>
      </c>
      <c r="I3096">
        <v>49</v>
      </c>
      <c r="J3096">
        <v>18</v>
      </c>
      <c r="K3096">
        <v>48</v>
      </c>
      <c r="L3096">
        <v>49</v>
      </c>
      <c r="M3096">
        <v>1.86</v>
      </c>
      <c r="O3096">
        <v>-0.19</v>
      </c>
      <c r="P3096">
        <v>-0.67</v>
      </c>
      <c r="Q3096">
        <v>-0.18</v>
      </c>
      <c r="S3096" t="s">
        <v>368</v>
      </c>
      <c r="T3096" t="s">
        <v>368</v>
      </c>
    </row>
    <row r="3097" spans="1:20" x14ac:dyDescent="0.2">
      <c r="A3097">
        <v>5195</v>
      </c>
      <c r="C3097">
        <v>120420</v>
      </c>
      <c r="D3097">
        <v>63760</v>
      </c>
      <c r="E3097">
        <v>13</v>
      </c>
      <c r="F3097">
        <v>48</v>
      </c>
      <c r="G3097">
        <v>38.700000000000003</v>
      </c>
      <c r="H3097" t="s">
        <v>24</v>
      </c>
      <c r="I3097">
        <v>31</v>
      </c>
      <c r="J3097">
        <v>11</v>
      </c>
      <c r="K3097">
        <v>25</v>
      </c>
      <c r="L3097">
        <v>31</v>
      </c>
      <c r="M3097">
        <v>5.62</v>
      </c>
      <c r="O3097">
        <v>1.01</v>
      </c>
      <c r="S3097" t="s">
        <v>54</v>
      </c>
      <c r="T3097" t="s">
        <v>54</v>
      </c>
    </row>
    <row r="3098" spans="1:20" x14ac:dyDescent="0.2">
      <c r="A3098">
        <v>5199</v>
      </c>
      <c r="C3098">
        <v>120499</v>
      </c>
      <c r="D3098">
        <v>63763</v>
      </c>
      <c r="E3098">
        <v>13</v>
      </c>
      <c r="F3098">
        <v>48</v>
      </c>
      <c r="G3098">
        <v>57.2</v>
      </c>
      <c r="H3098" t="s">
        <v>24</v>
      </c>
      <c r="I3098">
        <v>39</v>
      </c>
      <c r="J3098">
        <v>32</v>
      </c>
      <c r="K3098">
        <v>34</v>
      </c>
      <c r="L3098">
        <v>39</v>
      </c>
      <c r="M3098">
        <v>7.4</v>
      </c>
      <c r="S3098" t="s">
        <v>4894</v>
      </c>
      <c r="T3098" t="s">
        <v>2593</v>
      </c>
    </row>
    <row r="3099" spans="1:20" x14ac:dyDescent="0.2">
      <c r="A3099">
        <v>5200</v>
      </c>
      <c r="B3099" t="s">
        <v>4895</v>
      </c>
      <c r="C3099">
        <v>120477</v>
      </c>
      <c r="D3099">
        <v>100725</v>
      </c>
      <c r="E3099">
        <v>13</v>
      </c>
      <c r="F3099">
        <v>49</v>
      </c>
      <c r="G3099">
        <v>28.6</v>
      </c>
      <c r="H3099" t="s">
        <v>24</v>
      </c>
      <c r="I3099">
        <v>15</v>
      </c>
      <c r="J3099">
        <v>47</v>
      </c>
      <c r="K3099">
        <v>52</v>
      </c>
      <c r="L3099">
        <v>15</v>
      </c>
      <c r="M3099">
        <v>4.07</v>
      </c>
      <c r="O3099">
        <v>1.52</v>
      </c>
      <c r="P3099">
        <v>1.87</v>
      </c>
      <c r="Q3099">
        <v>0.87</v>
      </c>
      <c r="S3099" t="s">
        <v>4896</v>
      </c>
      <c r="T3099" t="s">
        <v>11257</v>
      </c>
    </row>
    <row r="3100" spans="1:20" x14ac:dyDescent="0.2">
      <c r="A3100">
        <v>5201</v>
      </c>
      <c r="B3100" t="s">
        <v>4897</v>
      </c>
      <c r="C3100">
        <v>120539</v>
      </c>
      <c r="D3100">
        <v>83015</v>
      </c>
      <c r="E3100">
        <v>13</v>
      </c>
      <c r="F3100">
        <v>49</v>
      </c>
      <c r="G3100">
        <v>42.8</v>
      </c>
      <c r="H3100" t="s">
        <v>24</v>
      </c>
      <c r="I3100">
        <v>21</v>
      </c>
      <c r="J3100">
        <v>15</v>
      </c>
      <c r="K3100">
        <v>51</v>
      </c>
      <c r="L3100">
        <v>21</v>
      </c>
      <c r="M3100">
        <v>4.91</v>
      </c>
      <c r="O3100">
        <v>1.43</v>
      </c>
      <c r="P3100">
        <v>1.65</v>
      </c>
      <c r="Q3100">
        <v>0.74</v>
      </c>
      <c r="S3100" t="s">
        <v>172</v>
      </c>
      <c r="T3100" t="s">
        <v>172</v>
      </c>
    </row>
    <row r="3101" spans="1:20" x14ac:dyDescent="0.2">
      <c r="A3101">
        <v>5203</v>
      </c>
      <c r="C3101">
        <v>120565</v>
      </c>
      <c r="D3101">
        <v>2266</v>
      </c>
      <c r="E3101">
        <v>13</v>
      </c>
      <c r="F3101">
        <v>42</v>
      </c>
      <c r="G3101">
        <v>23.1</v>
      </c>
      <c r="H3101" t="s">
        <v>24</v>
      </c>
      <c r="I3101">
        <v>82</v>
      </c>
      <c r="J3101">
        <v>45</v>
      </c>
      <c r="K3101">
        <v>9</v>
      </c>
      <c r="L3101">
        <v>82</v>
      </c>
      <c r="M3101">
        <v>5.98</v>
      </c>
      <c r="O3101">
        <v>1.01</v>
      </c>
      <c r="S3101" t="s">
        <v>60</v>
      </c>
      <c r="T3101" t="s">
        <v>60</v>
      </c>
    </row>
    <row r="3102" spans="1:20" x14ac:dyDescent="0.2">
      <c r="A3102">
        <v>5204</v>
      </c>
      <c r="C3102">
        <v>120600</v>
      </c>
      <c r="D3102">
        <v>63772</v>
      </c>
      <c r="E3102">
        <v>13</v>
      </c>
      <c r="F3102">
        <v>49</v>
      </c>
      <c r="G3102">
        <v>45</v>
      </c>
      <c r="H3102" t="s">
        <v>24</v>
      </c>
      <c r="I3102">
        <v>36</v>
      </c>
      <c r="J3102">
        <v>37</v>
      </c>
      <c r="K3102">
        <v>58</v>
      </c>
      <c r="L3102">
        <v>36</v>
      </c>
      <c r="M3102">
        <v>6.38</v>
      </c>
      <c r="N3102" t="s">
        <v>103</v>
      </c>
      <c r="S3102" t="s">
        <v>2373</v>
      </c>
      <c r="T3102" t="s">
        <v>6988</v>
      </c>
    </row>
    <row r="3103" spans="1:20" x14ac:dyDescent="0.2">
      <c r="A3103">
        <v>5205</v>
      </c>
      <c r="C3103">
        <v>120602</v>
      </c>
      <c r="D3103">
        <v>120132</v>
      </c>
      <c r="E3103">
        <v>13</v>
      </c>
      <c r="F3103">
        <v>50</v>
      </c>
      <c r="G3103">
        <v>24.7</v>
      </c>
      <c r="H3103" t="s">
        <v>24</v>
      </c>
      <c r="I3103">
        <v>5</v>
      </c>
      <c r="J3103">
        <v>29</v>
      </c>
      <c r="K3103">
        <v>50</v>
      </c>
      <c r="L3103">
        <v>5</v>
      </c>
      <c r="M3103">
        <v>6.01</v>
      </c>
      <c r="O3103">
        <v>0.9</v>
      </c>
      <c r="P3103">
        <v>0.59</v>
      </c>
      <c r="S3103" t="s">
        <v>197</v>
      </c>
      <c r="T3103" t="s">
        <v>197</v>
      </c>
    </row>
    <row r="3104" spans="1:20" x14ac:dyDescent="0.2">
      <c r="A3104">
        <v>5213</v>
      </c>
      <c r="C3104">
        <v>120787</v>
      </c>
      <c r="D3104">
        <v>16186</v>
      </c>
      <c r="E3104">
        <v>13</v>
      </c>
      <c r="F3104">
        <v>49</v>
      </c>
      <c r="G3104">
        <v>45.5</v>
      </c>
      <c r="H3104" t="s">
        <v>24</v>
      </c>
      <c r="I3104">
        <v>61</v>
      </c>
      <c r="J3104">
        <v>29</v>
      </c>
      <c r="K3104">
        <v>21</v>
      </c>
      <c r="L3104">
        <v>61</v>
      </c>
      <c r="M3104">
        <v>5.96</v>
      </c>
      <c r="O3104">
        <v>0.96</v>
      </c>
      <c r="P3104">
        <v>0.64</v>
      </c>
      <c r="S3104" t="s">
        <v>236</v>
      </c>
      <c r="T3104" t="s">
        <v>236</v>
      </c>
    </row>
    <row r="3105" spans="1:20" x14ac:dyDescent="0.2">
      <c r="A3105">
        <v>5214</v>
      </c>
      <c r="C3105">
        <v>120818</v>
      </c>
      <c r="D3105">
        <v>63779</v>
      </c>
      <c r="E3105">
        <v>13</v>
      </c>
      <c r="F3105">
        <v>51</v>
      </c>
      <c r="G3105">
        <v>4.5</v>
      </c>
      <c r="H3105" t="s">
        <v>24</v>
      </c>
      <c r="I3105">
        <v>34</v>
      </c>
      <c r="J3105">
        <v>46</v>
      </c>
      <c r="K3105">
        <v>21</v>
      </c>
      <c r="L3105">
        <v>34</v>
      </c>
      <c r="M3105">
        <v>6.65</v>
      </c>
      <c r="O3105">
        <v>0.12</v>
      </c>
      <c r="P3105">
        <v>7.0000000000000007E-2</v>
      </c>
      <c r="Q3105">
        <v>0.01</v>
      </c>
      <c r="S3105" t="s">
        <v>328</v>
      </c>
      <c r="T3105" t="s">
        <v>328</v>
      </c>
    </row>
    <row r="3106" spans="1:20" x14ac:dyDescent="0.2">
      <c r="A3106">
        <v>5215</v>
      </c>
      <c r="C3106">
        <v>120819</v>
      </c>
      <c r="D3106">
        <v>63781</v>
      </c>
      <c r="E3106">
        <v>13</v>
      </c>
      <c r="F3106">
        <v>51</v>
      </c>
      <c r="G3106">
        <v>9.1999999999999993</v>
      </c>
      <c r="H3106" t="s">
        <v>24</v>
      </c>
      <c r="I3106">
        <v>34</v>
      </c>
      <c r="J3106">
        <v>39</v>
      </c>
      <c r="K3106">
        <v>52</v>
      </c>
      <c r="L3106">
        <v>34</v>
      </c>
      <c r="M3106">
        <v>5.87</v>
      </c>
      <c r="O3106">
        <v>1.62</v>
      </c>
      <c r="P3106">
        <v>1.96</v>
      </c>
      <c r="S3106" t="s">
        <v>353</v>
      </c>
      <c r="T3106" t="s">
        <v>353</v>
      </c>
    </row>
    <row r="3107" spans="1:20" x14ac:dyDescent="0.2">
      <c r="A3107">
        <v>5216</v>
      </c>
      <c r="C3107">
        <v>120874</v>
      </c>
      <c r="D3107">
        <v>28901</v>
      </c>
      <c r="E3107">
        <v>13</v>
      </c>
      <c r="F3107">
        <v>50</v>
      </c>
      <c r="G3107">
        <v>27.7</v>
      </c>
      <c r="H3107" t="s">
        <v>24</v>
      </c>
      <c r="I3107">
        <v>58</v>
      </c>
      <c r="J3107">
        <v>32</v>
      </c>
      <c r="K3107">
        <v>22</v>
      </c>
      <c r="L3107">
        <v>58</v>
      </c>
      <c r="M3107">
        <v>6.46</v>
      </c>
      <c r="O3107">
        <v>0.09</v>
      </c>
      <c r="P3107">
        <v>0.08</v>
      </c>
      <c r="S3107" t="s">
        <v>298</v>
      </c>
      <c r="T3107" t="s">
        <v>298</v>
      </c>
    </row>
    <row r="3108" spans="1:20" x14ac:dyDescent="0.2">
      <c r="A3108">
        <v>5219</v>
      </c>
      <c r="C3108">
        <v>120933</v>
      </c>
      <c r="D3108">
        <v>63793</v>
      </c>
      <c r="E3108">
        <v>13</v>
      </c>
      <c r="F3108">
        <v>51</v>
      </c>
      <c r="G3108">
        <v>47.5</v>
      </c>
      <c r="H3108" t="s">
        <v>24</v>
      </c>
      <c r="I3108">
        <v>34</v>
      </c>
      <c r="J3108">
        <v>26</v>
      </c>
      <c r="K3108">
        <v>39</v>
      </c>
      <c r="L3108">
        <v>34</v>
      </c>
      <c r="M3108">
        <v>4.74</v>
      </c>
      <c r="O3108">
        <v>1.66</v>
      </c>
      <c r="P3108">
        <v>1.96</v>
      </c>
      <c r="Q3108">
        <v>1.28</v>
      </c>
      <c r="S3108" t="s">
        <v>77</v>
      </c>
      <c r="T3108" t="s">
        <v>77</v>
      </c>
    </row>
    <row r="3109" spans="1:20" x14ac:dyDescent="0.2">
      <c r="A3109">
        <v>5220</v>
      </c>
      <c r="C3109">
        <v>120934</v>
      </c>
      <c r="D3109">
        <v>100745</v>
      </c>
      <c r="E3109">
        <v>13</v>
      </c>
      <c r="F3109">
        <v>52</v>
      </c>
      <c r="G3109">
        <v>18.399999999999999</v>
      </c>
      <c r="H3109" t="s">
        <v>24</v>
      </c>
      <c r="I3109">
        <v>12</v>
      </c>
      <c r="J3109">
        <v>9</v>
      </c>
      <c r="K3109">
        <v>55</v>
      </c>
      <c r="L3109">
        <v>12</v>
      </c>
      <c r="M3109">
        <v>6.04</v>
      </c>
      <c r="O3109">
        <v>0.04</v>
      </c>
      <c r="P3109">
        <v>0.01</v>
      </c>
      <c r="S3109" t="s">
        <v>89</v>
      </c>
      <c r="T3109" t="s">
        <v>89</v>
      </c>
    </row>
    <row r="3110" spans="1:20" x14ac:dyDescent="0.2">
      <c r="A3110">
        <v>5225</v>
      </c>
      <c r="B3110" t="s">
        <v>4905</v>
      </c>
      <c r="C3110">
        <v>121107</v>
      </c>
      <c r="D3110">
        <v>100751</v>
      </c>
      <c r="E3110">
        <v>13</v>
      </c>
      <c r="F3110">
        <v>53</v>
      </c>
      <c r="G3110">
        <v>12.9</v>
      </c>
      <c r="H3110" t="s">
        <v>24</v>
      </c>
      <c r="I3110">
        <v>17</v>
      </c>
      <c r="J3110">
        <v>55</v>
      </c>
      <c r="K3110">
        <v>58</v>
      </c>
      <c r="L3110">
        <v>17</v>
      </c>
      <c r="M3110">
        <v>5.7</v>
      </c>
      <c r="O3110">
        <v>0.84</v>
      </c>
      <c r="S3110" t="s">
        <v>33</v>
      </c>
      <c r="T3110" t="s">
        <v>33</v>
      </c>
    </row>
    <row r="3111" spans="1:20" x14ac:dyDescent="0.2">
      <c r="A3111">
        <v>5226</v>
      </c>
      <c r="B3111" t="s">
        <v>4906</v>
      </c>
      <c r="C3111">
        <v>121130</v>
      </c>
      <c r="D3111">
        <v>16199</v>
      </c>
      <c r="E3111">
        <v>13</v>
      </c>
      <c r="F3111">
        <v>51</v>
      </c>
      <c r="G3111">
        <v>25.9</v>
      </c>
      <c r="H3111" t="s">
        <v>24</v>
      </c>
      <c r="I3111">
        <v>64</v>
      </c>
      <c r="J3111">
        <v>43</v>
      </c>
      <c r="K3111">
        <v>24</v>
      </c>
      <c r="L3111">
        <v>64</v>
      </c>
      <c r="M3111">
        <v>4.6500000000000004</v>
      </c>
      <c r="O3111">
        <v>1.58</v>
      </c>
      <c r="P3111">
        <v>1.89</v>
      </c>
      <c r="Q3111">
        <v>1.36</v>
      </c>
      <c r="S3111" t="s">
        <v>5429</v>
      </c>
      <c r="T3111" t="s">
        <v>6579</v>
      </c>
    </row>
    <row r="3112" spans="1:20" x14ac:dyDescent="0.2">
      <c r="A3112">
        <v>5227</v>
      </c>
      <c r="C3112">
        <v>121146</v>
      </c>
      <c r="D3112">
        <v>16197</v>
      </c>
      <c r="E3112">
        <v>13</v>
      </c>
      <c r="F3112">
        <v>50</v>
      </c>
      <c r="G3112">
        <v>59.2</v>
      </c>
      <c r="H3112" t="s">
        <v>24</v>
      </c>
      <c r="I3112">
        <v>68</v>
      </c>
      <c r="J3112">
        <v>18</v>
      </c>
      <c r="K3112">
        <v>55</v>
      </c>
      <c r="L3112">
        <v>68</v>
      </c>
      <c r="M3112">
        <v>6.4</v>
      </c>
      <c r="O3112">
        <v>1.17</v>
      </c>
      <c r="Q3112">
        <v>0.6</v>
      </c>
      <c r="S3112" t="s">
        <v>542</v>
      </c>
      <c r="T3112" t="s">
        <v>542</v>
      </c>
    </row>
    <row r="3113" spans="1:20" x14ac:dyDescent="0.2">
      <c r="A3113">
        <v>5229</v>
      </c>
      <c r="C3113">
        <v>121164</v>
      </c>
      <c r="D3113">
        <v>83055</v>
      </c>
      <c r="E3113">
        <v>13</v>
      </c>
      <c r="F3113">
        <v>53</v>
      </c>
      <c r="G3113">
        <v>10.3</v>
      </c>
      <c r="H3113" t="s">
        <v>24</v>
      </c>
      <c r="I3113">
        <v>28</v>
      </c>
      <c r="J3113">
        <v>38</v>
      </c>
      <c r="K3113">
        <v>53</v>
      </c>
      <c r="L3113">
        <v>28</v>
      </c>
      <c r="M3113">
        <v>5.9</v>
      </c>
      <c r="O3113">
        <v>0.2</v>
      </c>
      <c r="P3113">
        <v>0.14000000000000001</v>
      </c>
      <c r="S3113" t="s">
        <v>41</v>
      </c>
      <c r="T3113" t="s">
        <v>41</v>
      </c>
    </row>
    <row r="3114" spans="1:20" x14ac:dyDescent="0.2">
      <c r="A3114">
        <v>5232</v>
      </c>
      <c r="B3114" t="s">
        <v>4909</v>
      </c>
      <c r="C3114">
        <v>121299</v>
      </c>
      <c r="D3114">
        <v>139613</v>
      </c>
      <c r="E3114">
        <v>13</v>
      </c>
      <c r="F3114">
        <v>54</v>
      </c>
      <c r="G3114">
        <v>42.1</v>
      </c>
      <c r="H3114" t="s">
        <v>26</v>
      </c>
      <c r="I3114">
        <v>1</v>
      </c>
      <c r="J3114">
        <v>30</v>
      </c>
      <c r="K3114">
        <v>11</v>
      </c>
      <c r="L3114">
        <v>-1</v>
      </c>
      <c r="M3114">
        <v>5.15</v>
      </c>
      <c r="O3114">
        <v>1.08</v>
      </c>
      <c r="P3114">
        <v>1.08</v>
      </c>
      <c r="Q3114">
        <v>0.52</v>
      </c>
      <c r="S3114" t="s">
        <v>125</v>
      </c>
      <c r="T3114" t="s">
        <v>125</v>
      </c>
    </row>
    <row r="3115" spans="1:20" x14ac:dyDescent="0.2">
      <c r="A3115">
        <v>5233</v>
      </c>
      <c r="C3115">
        <v>121325</v>
      </c>
      <c r="D3115">
        <v>139618</v>
      </c>
      <c r="E3115">
        <v>13</v>
      </c>
      <c r="F3115">
        <v>54</v>
      </c>
      <c r="G3115">
        <v>58.2</v>
      </c>
      <c r="H3115" t="s">
        <v>26</v>
      </c>
      <c r="I3115">
        <v>8</v>
      </c>
      <c r="J3115">
        <v>3</v>
      </c>
      <c r="K3115">
        <v>32</v>
      </c>
      <c r="L3115">
        <v>-8</v>
      </c>
      <c r="M3115">
        <v>6.19</v>
      </c>
      <c r="O3115">
        <v>0.53</v>
      </c>
      <c r="P3115">
        <v>0.01</v>
      </c>
      <c r="S3115" t="s">
        <v>4910</v>
      </c>
      <c r="T3115" t="s">
        <v>11292</v>
      </c>
    </row>
    <row r="3116" spans="1:20" x14ac:dyDescent="0.2">
      <c r="A3116">
        <v>5235</v>
      </c>
      <c r="B3116" t="s">
        <v>4911</v>
      </c>
      <c r="C3116">
        <v>121370</v>
      </c>
      <c r="D3116">
        <v>100766</v>
      </c>
      <c r="E3116">
        <v>13</v>
      </c>
      <c r="F3116">
        <v>54</v>
      </c>
      <c r="G3116">
        <v>41.1</v>
      </c>
      <c r="H3116" t="s">
        <v>24</v>
      </c>
      <c r="I3116">
        <v>18</v>
      </c>
      <c r="J3116">
        <v>23</v>
      </c>
      <c r="K3116">
        <v>52</v>
      </c>
      <c r="L3116">
        <v>18</v>
      </c>
      <c r="M3116">
        <v>2.68</v>
      </c>
      <c r="O3116">
        <v>0.57999999999999996</v>
      </c>
      <c r="P3116">
        <v>0.2</v>
      </c>
      <c r="Q3116">
        <v>0.28999999999999998</v>
      </c>
      <c r="S3116" t="s">
        <v>2744</v>
      </c>
      <c r="T3116" t="s">
        <v>2744</v>
      </c>
    </row>
    <row r="3117" spans="1:20" x14ac:dyDescent="0.2">
      <c r="A3117">
        <v>5238</v>
      </c>
      <c r="B3117" t="s">
        <v>4913</v>
      </c>
      <c r="C3117">
        <v>121409</v>
      </c>
      <c r="D3117">
        <v>28928</v>
      </c>
      <c r="E3117">
        <v>13</v>
      </c>
      <c r="F3117">
        <v>53</v>
      </c>
      <c r="G3117">
        <v>51</v>
      </c>
      <c r="H3117" t="s">
        <v>24</v>
      </c>
      <c r="I3117">
        <v>53</v>
      </c>
      <c r="J3117">
        <v>43</v>
      </c>
      <c r="K3117">
        <v>43</v>
      </c>
      <c r="L3117">
        <v>53</v>
      </c>
      <c r="M3117">
        <v>5.7</v>
      </c>
      <c r="O3117">
        <v>-0.05</v>
      </c>
      <c r="P3117">
        <v>-7.0000000000000007E-2</v>
      </c>
      <c r="S3117" t="s">
        <v>134</v>
      </c>
      <c r="T3117" t="s">
        <v>134</v>
      </c>
    </row>
    <row r="3118" spans="1:20" x14ac:dyDescent="0.2">
      <c r="A3118">
        <v>5243</v>
      </c>
      <c r="C3118">
        <v>121560</v>
      </c>
      <c r="D3118">
        <v>100776</v>
      </c>
      <c r="E3118">
        <v>13</v>
      </c>
      <c r="F3118">
        <v>55</v>
      </c>
      <c r="G3118">
        <v>50</v>
      </c>
      <c r="H3118" t="s">
        <v>24</v>
      </c>
      <c r="I3118">
        <v>14</v>
      </c>
      <c r="J3118">
        <v>3</v>
      </c>
      <c r="K3118">
        <v>23</v>
      </c>
      <c r="L3118">
        <v>14</v>
      </c>
      <c r="M3118">
        <v>6.16</v>
      </c>
      <c r="O3118">
        <v>0.5</v>
      </c>
      <c r="P3118">
        <v>-0.08</v>
      </c>
      <c r="S3118" t="s">
        <v>204</v>
      </c>
      <c r="T3118" t="s">
        <v>204</v>
      </c>
    </row>
    <row r="3119" spans="1:20" x14ac:dyDescent="0.2">
      <c r="A3119">
        <v>5244</v>
      </c>
      <c r="B3119" t="s">
        <v>4914</v>
      </c>
      <c r="C3119">
        <v>121607</v>
      </c>
      <c r="D3119">
        <v>120185</v>
      </c>
      <c r="E3119">
        <v>13</v>
      </c>
      <c r="F3119">
        <v>56</v>
      </c>
      <c r="G3119">
        <v>27.9</v>
      </c>
      <c r="H3119" t="s">
        <v>24</v>
      </c>
      <c r="I3119">
        <v>1</v>
      </c>
      <c r="J3119">
        <v>3</v>
      </c>
      <c r="K3119">
        <v>2</v>
      </c>
      <c r="L3119">
        <v>1</v>
      </c>
      <c r="M3119">
        <v>5.91</v>
      </c>
      <c r="O3119">
        <v>0.2</v>
      </c>
      <c r="P3119">
        <v>0.14000000000000001</v>
      </c>
      <c r="S3119" t="s">
        <v>2981</v>
      </c>
      <c r="T3119" t="s">
        <v>2981</v>
      </c>
    </row>
    <row r="3120" spans="1:20" x14ac:dyDescent="0.2">
      <c r="A3120">
        <v>5245</v>
      </c>
      <c r="C3120">
        <v>121682</v>
      </c>
      <c r="D3120">
        <v>63837</v>
      </c>
      <c r="E3120">
        <v>13</v>
      </c>
      <c r="F3120">
        <v>56</v>
      </c>
      <c r="G3120">
        <v>10.5</v>
      </c>
      <c r="H3120" t="s">
        <v>24</v>
      </c>
      <c r="I3120">
        <v>32</v>
      </c>
      <c r="J3120">
        <v>1</v>
      </c>
      <c r="K3120">
        <v>57</v>
      </c>
      <c r="L3120">
        <v>32</v>
      </c>
      <c r="M3120">
        <v>6.32</v>
      </c>
      <c r="O3120">
        <v>0.37</v>
      </c>
      <c r="P3120">
        <v>0.06</v>
      </c>
      <c r="S3120" t="s">
        <v>118</v>
      </c>
      <c r="T3120" t="s">
        <v>9558</v>
      </c>
    </row>
    <row r="3121" spans="1:20" x14ac:dyDescent="0.2">
      <c r="A3121">
        <v>5247</v>
      </c>
      <c r="B3121" t="s">
        <v>4915</v>
      </c>
      <c r="C3121">
        <v>121710</v>
      </c>
      <c r="D3121">
        <v>83084</v>
      </c>
      <c r="E3121">
        <v>13</v>
      </c>
      <c r="F3121">
        <v>56</v>
      </c>
      <c r="G3121">
        <v>34.200000000000003</v>
      </c>
      <c r="H3121" t="s">
        <v>24</v>
      </c>
      <c r="I3121">
        <v>27</v>
      </c>
      <c r="J3121">
        <v>29</v>
      </c>
      <c r="K3121">
        <v>31</v>
      </c>
      <c r="L3121">
        <v>27</v>
      </c>
      <c r="M3121">
        <v>5.01</v>
      </c>
      <c r="O3121">
        <v>1.42</v>
      </c>
      <c r="P3121">
        <v>1.72</v>
      </c>
      <c r="Q3121">
        <v>0.75</v>
      </c>
      <c r="S3121" t="s">
        <v>105</v>
      </c>
      <c r="T3121" t="s">
        <v>105</v>
      </c>
    </row>
    <row r="3122" spans="1:20" x14ac:dyDescent="0.2">
      <c r="A3122">
        <v>5254</v>
      </c>
      <c r="C3122">
        <v>121980</v>
      </c>
      <c r="D3122">
        <v>100801</v>
      </c>
      <c r="E3122">
        <v>13</v>
      </c>
      <c r="F3122">
        <v>58</v>
      </c>
      <c r="G3122">
        <v>39.9</v>
      </c>
      <c r="H3122" t="s">
        <v>24</v>
      </c>
      <c r="I3122">
        <v>14</v>
      </c>
      <c r="J3122">
        <v>38</v>
      </c>
      <c r="K3122">
        <v>58</v>
      </c>
      <c r="L3122">
        <v>14</v>
      </c>
      <c r="M3122">
        <v>6</v>
      </c>
      <c r="O3122">
        <v>1.44</v>
      </c>
      <c r="P3122">
        <v>1.71</v>
      </c>
      <c r="S3122" t="s">
        <v>77</v>
      </c>
      <c r="T3122" t="s">
        <v>77</v>
      </c>
    </row>
    <row r="3123" spans="1:20" x14ac:dyDescent="0.2">
      <c r="A3123">
        <v>5255</v>
      </c>
      <c r="B3123" t="s">
        <v>4920</v>
      </c>
      <c r="C3123">
        <v>121996</v>
      </c>
      <c r="D3123">
        <v>83103</v>
      </c>
      <c r="E3123">
        <v>13</v>
      </c>
      <c r="F3123">
        <v>58</v>
      </c>
      <c r="G3123">
        <v>38.9</v>
      </c>
      <c r="H3123" t="s">
        <v>24</v>
      </c>
      <c r="I3123">
        <v>21</v>
      </c>
      <c r="J3123">
        <v>41</v>
      </c>
      <c r="K3123">
        <v>46</v>
      </c>
      <c r="L3123">
        <v>21</v>
      </c>
      <c r="M3123">
        <v>5.76</v>
      </c>
      <c r="O3123">
        <v>-0.03</v>
      </c>
      <c r="P3123">
        <v>0.02</v>
      </c>
      <c r="S3123" t="s">
        <v>128</v>
      </c>
      <c r="T3123" t="s">
        <v>128</v>
      </c>
    </row>
    <row r="3124" spans="1:20" x14ac:dyDescent="0.2">
      <c r="A3124">
        <v>5256</v>
      </c>
      <c r="C3124">
        <v>122064</v>
      </c>
      <c r="D3124">
        <v>16230</v>
      </c>
      <c r="E3124">
        <v>13</v>
      </c>
      <c r="F3124">
        <v>57</v>
      </c>
      <c r="G3124">
        <v>32.1</v>
      </c>
      <c r="H3124" t="s">
        <v>24</v>
      </c>
      <c r="I3124">
        <v>61</v>
      </c>
      <c r="J3124">
        <v>29</v>
      </c>
      <c r="K3124">
        <v>34</v>
      </c>
      <c r="L3124">
        <v>61</v>
      </c>
      <c r="M3124">
        <v>6.37</v>
      </c>
      <c r="N3124" t="s">
        <v>103</v>
      </c>
      <c r="S3124" t="s">
        <v>2844</v>
      </c>
      <c r="T3124" t="s">
        <v>2844</v>
      </c>
    </row>
    <row r="3125" spans="1:20" x14ac:dyDescent="0.2">
      <c r="A3125">
        <v>5258</v>
      </c>
      <c r="C3125">
        <v>122106</v>
      </c>
      <c r="D3125">
        <v>139666</v>
      </c>
      <c r="E3125">
        <v>13</v>
      </c>
      <c r="F3125">
        <v>59</v>
      </c>
      <c r="G3125">
        <v>49.3</v>
      </c>
      <c r="H3125" t="s">
        <v>26</v>
      </c>
      <c r="I3125">
        <v>3</v>
      </c>
      <c r="J3125">
        <v>32</v>
      </c>
      <c r="K3125">
        <v>59</v>
      </c>
      <c r="L3125">
        <v>-3</v>
      </c>
      <c r="M3125">
        <v>6.4</v>
      </c>
      <c r="O3125">
        <v>0.49</v>
      </c>
      <c r="P3125">
        <v>0.06</v>
      </c>
      <c r="S3125" t="s">
        <v>199</v>
      </c>
      <c r="T3125" t="s">
        <v>199</v>
      </c>
    </row>
    <row r="3126" spans="1:20" x14ac:dyDescent="0.2">
      <c r="A3126">
        <v>5262</v>
      </c>
      <c r="C3126">
        <v>122365</v>
      </c>
      <c r="D3126">
        <v>120228</v>
      </c>
      <c r="E3126">
        <v>14</v>
      </c>
      <c r="F3126">
        <v>1</v>
      </c>
      <c r="G3126">
        <v>20.399999999999999</v>
      </c>
      <c r="H3126" t="s">
        <v>24</v>
      </c>
      <c r="I3126">
        <v>8</v>
      </c>
      <c r="J3126">
        <v>53</v>
      </c>
      <c r="K3126">
        <v>41</v>
      </c>
      <c r="L3126">
        <v>8</v>
      </c>
      <c r="M3126">
        <v>5.99</v>
      </c>
      <c r="O3126">
        <v>0.09</v>
      </c>
      <c r="P3126">
        <v>0.1</v>
      </c>
      <c r="S3126" t="s">
        <v>114</v>
      </c>
      <c r="T3126" t="s">
        <v>114</v>
      </c>
    </row>
    <row r="3127" spans="1:20" x14ac:dyDescent="0.2">
      <c r="A3127">
        <v>5263</v>
      </c>
      <c r="B3127" t="s">
        <v>4925</v>
      </c>
      <c r="C3127">
        <v>122405</v>
      </c>
      <c r="D3127">
        <v>83130</v>
      </c>
      <c r="E3127">
        <v>14</v>
      </c>
      <c r="F3127">
        <v>1</v>
      </c>
      <c r="G3127">
        <v>10.5</v>
      </c>
      <c r="H3127" t="s">
        <v>24</v>
      </c>
      <c r="I3127">
        <v>27</v>
      </c>
      <c r="J3127">
        <v>23</v>
      </c>
      <c r="K3127">
        <v>12</v>
      </c>
      <c r="L3127">
        <v>27</v>
      </c>
      <c r="M3127">
        <v>6.23</v>
      </c>
      <c r="O3127">
        <v>0.17</v>
      </c>
      <c r="S3127" t="s">
        <v>170</v>
      </c>
      <c r="T3127" t="s">
        <v>170</v>
      </c>
    </row>
    <row r="3128" spans="1:20" x14ac:dyDescent="0.2">
      <c r="A3128">
        <v>5264</v>
      </c>
      <c r="B3128" t="s">
        <v>4926</v>
      </c>
      <c r="C3128">
        <v>122408</v>
      </c>
      <c r="D3128">
        <v>120238</v>
      </c>
      <c r="E3128">
        <v>14</v>
      </c>
      <c r="F3128">
        <v>1</v>
      </c>
      <c r="G3128">
        <v>38.799999999999997</v>
      </c>
      <c r="H3128" t="s">
        <v>24</v>
      </c>
      <c r="I3128">
        <v>1</v>
      </c>
      <c r="J3128">
        <v>32</v>
      </c>
      <c r="K3128">
        <v>40</v>
      </c>
      <c r="L3128">
        <v>1</v>
      </c>
      <c r="M3128">
        <v>4.26</v>
      </c>
      <c r="O3128">
        <v>0.1</v>
      </c>
      <c r="P3128">
        <v>0.12</v>
      </c>
      <c r="Q3128">
        <v>0.06</v>
      </c>
      <c r="S3128" t="s">
        <v>298</v>
      </c>
      <c r="T3128" t="s">
        <v>298</v>
      </c>
    </row>
    <row r="3129" spans="1:20" x14ac:dyDescent="0.2">
      <c r="A3129">
        <v>5270</v>
      </c>
      <c r="C3129">
        <v>122563</v>
      </c>
      <c r="D3129">
        <v>120251</v>
      </c>
      <c r="E3129">
        <v>14</v>
      </c>
      <c r="F3129">
        <v>2</v>
      </c>
      <c r="G3129">
        <v>31.8</v>
      </c>
      <c r="H3129" t="s">
        <v>24</v>
      </c>
      <c r="I3129">
        <v>9</v>
      </c>
      <c r="J3129">
        <v>41</v>
      </c>
      <c r="K3129">
        <v>11</v>
      </c>
      <c r="L3129">
        <v>9</v>
      </c>
      <c r="M3129">
        <v>6.2</v>
      </c>
      <c r="O3129">
        <v>0.9</v>
      </c>
      <c r="P3129">
        <v>0.38</v>
      </c>
      <c r="Q3129">
        <v>0.57999999999999996</v>
      </c>
      <c r="S3129" t="s">
        <v>52</v>
      </c>
      <c r="T3129" t="s">
        <v>52</v>
      </c>
    </row>
    <row r="3130" spans="1:20" x14ac:dyDescent="0.2">
      <c r="A3130">
        <v>5271</v>
      </c>
      <c r="C3130">
        <v>122675</v>
      </c>
      <c r="D3130">
        <v>44858</v>
      </c>
      <c r="E3130">
        <v>14</v>
      </c>
      <c r="F3130">
        <v>2</v>
      </c>
      <c r="G3130">
        <v>12.2</v>
      </c>
      <c r="H3130" t="s">
        <v>24</v>
      </c>
      <c r="I3130">
        <v>45</v>
      </c>
      <c r="J3130">
        <v>45</v>
      </c>
      <c r="K3130">
        <v>13</v>
      </c>
      <c r="L3130">
        <v>45</v>
      </c>
      <c r="M3130">
        <v>6.27</v>
      </c>
      <c r="O3130">
        <v>1.32</v>
      </c>
      <c r="P3130">
        <v>1.45</v>
      </c>
      <c r="S3130" t="s">
        <v>125</v>
      </c>
      <c r="T3130" t="s">
        <v>125</v>
      </c>
    </row>
    <row r="3131" spans="1:20" x14ac:dyDescent="0.2">
      <c r="A3131">
        <v>5273</v>
      </c>
      <c r="C3131">
        <v>122742</v>
      </c>
      <c r="D3131">
        <v>100832</v>
      </c>
      <c r="E3131">
        <v>14</v>
      </c>
      <c r="F3131">
        <v>3</v>
      </c>
      <c r="G3131">
        <v>32.299999999999997</v>
      </c>
      <c r="H3131" t="s">
        <v>24</v>
      </c>
      <c r="I3131">
        <v>10</v>
      </c>
      <c r="J3131">
        <v>47</v>
      </c>
      <c r="K3131">
        <v>12</v>
      </c>
      <c r="L3131">
        <v>10</v>
      </c>
      <c r="M3131">
        <v>6.3</v>
      </c>
      <c r="O3131">
        <v>0.74</v>
      </c>
      <c r="P3131">
        <v>0.28999999999999998</v>
      </c>
      <c r="Q3131">
        <v>0.4</v>
      </c>
      <c r="S3131" t="s">
        <v>218</v>
      </c>
      <c r="T3131" t="s">
        <v>218</v>
      </c>
    </row>
    <row r="3132" spans="1:20" x14ac:dyDescent="0.2">
      <c r="A3132">
        <v>5274</v>
      </c>
      <c r="C3132">
        <v>122744</v>
      </c>
      <c r="D3132">
        <v>120261</v>
      </c>
      <c r="E3132">
        <v>14</v>
      </c>
      <c r="F3132">
        <v>3</v>
      </c>
      <c r="G3132">
        <v>36.799999999999997</v>
      </c>
      <c r="H3132" t="s">
        <v>24</v>
      </c>
      <c r="I3132">
        <v>7</v>
      </c>
      <c r="J3132">
        <v>32</v>
      </c>
      <c r="K3132">
        <v>47</v>
      </c>
      <c r="L3132">
        <v>7</v>
      </c>
      <c r="M3132">
        <v>6.26</v>
      </c>
      <c r="O3132">
        <v>0.94</v>
      </c>
      <c r="P3132">
        <v>0.7</v>
      </c>
      <c r="S3132" t="s">
        <v>60</v>
      </c>
      <c r="T3132" t="s">
        <v>60</v>
      </c>
    </row>
    <row r="3133" spans="1:20" x14ac:dyDescent="0.2">
      <c r="A3133">
        <v>5275</v>
      </c>
      <c r="C3133">
        <v>122797</v>
      </c>
      <c r="D3133">
        <v>120265</v>
      </c>
      <c r="E3133">
        <v>14</v>
      </c>
      <c r="F3133">
        <v>3</v>
      </c>
      <c r="G3133">
        <v>55.8</v>
      </c>
      <c r="H3133" t="s">
        <v>24</v>
      </c>
      <c r="I3133">
        <v>4</v>
      </c>
      <c r="J3133">
        <v>54</v>
      </c>
      <c r="K3133">
        <v>3</v>
      </c>
      <c r="L3133">
        <v>4</v>
      </c>
      <c r="M3133">
        <v>6.24</v>
      </c>
      <c r="O3133">
        <v>0.39</v>
      </c>
      <c r="P3133">
        <v>-0.02</v>
      </c>
      <c r="S3133" t="s">
        <v>79</v>
      </c>
      <c r="T3133" t="s">
        <v>79</v>
      </c>
    </row>
    <row r="3134" spans="1:20" x14ac:dyDescent="0.2">
      <c r="A3134">
        <v>5276</v>
      </c>
      <c r="C3134">
        <v>122815</v>
      </c>
      <c r="D3134">
        <v>139711</v>
      </c>
      <c r="E3134">
        <v>14</v>
      </c>
      <c r="F3134">
        <v>4</v>
      </c>
      <c r="G3134">
        <v>14.6</v>
      </c>
      <c r="H3134" t="s">
        <v>26</v>
      </c>
      <c r="I3134">
        <v>5</v>
      </c>
      <c r="J3134">
        <v>22</v>
      </c>
      <c r="K3134">
        <v>53</v>
      </c>
      <c r="L3134">
        <v>-5</v>
      </c>
      <c r="M3134">
        <v>6.39</v>
      </c>
      <c r="O3134">
        <v>1.32</v>
      </c>
      <c r="P3134">
        <v>1.58</v>
      </c>
      <c r="S3134" t="s">
        <v>197</v>
      </c>
      <c r="T3134" t="s">
        <v>197</v>
      </c>
    </row>
    <row r="3135" spans="1:20" x14ac:dyDescent="0.2">
      <c r="A3135">
        <v>5277</v>
      </c>
      <c r="C3135">
        <v>122837</v>
      </c>
      <c r="D3135">
        <v>158325</v>
      </c>
      <c r="E3135">
        <v>14</v>
      </c>
      <c r="F3135">
        <v>4</v>
      </c>
      <c r="G3135">
        <v>27</v>
      </c>
      <c r="H3135" t="s">
        <v>26</v>
      </c>
      <c r="I3135">
        <v>14</v>
      </c>
      <c r="J3135">
        <v>58</v>
      </c>
      <c r="K3135">
        <v>18</v>
      </c>
      <c r="L3135">
        <v>-14</v>
      </c>
      <c r="M3135">
        <v>6.28</v>
      </c>
      <c r="O3135">
        <v>1.08</v>
      </c>
      <c r="P3135">
        <v>0.95</v>
      </c>
      <c r="S3135" t="s">
        <v>3030</v>
      </c>
      <c r="T3135" t="s">
        <v>3030</v>
      </c>
    </row>
    <row r="3136" spans="1:20" x14ac:dyDescent="0.2">
      <c r="A3136">
        <v>5280</v>
      </c>
      <c r="C3136">
        <v>122866</v>
      </c>
      <c r="D3136">
        <v>28989</v>
      </c>
      <c r="E3136">
        <v>14</v>
      </c>
      <c r="F3136">
        <v>2</v>
      </c>
      <c r="G3136">
        <v>59.7</v>
      </c>
      <c r="H3136" t="s">
        <v>24</v>
      </c>
      <c r="I3136">
        <v>50</v>
      </c>
      <c r="J3136">
        <v>58</v>
      </c>
      <c r="K3136">
        <v>19</v>
      </c>
      <c r="L3136">
        <v>50</v>
      </c>
      <c r="M3136">
        <v>6.15</v>
      </c>
      <c r="O3136">
        <v>0.01</v>
      </c>
      <c r="S3136" t="s">
        <v>114</v>
      </c>
      <c r="T3136" t="s">
        <v>114</v>
      </c>
    </row>
    <row r="3137" spans="1:20" x14ac:dyDescent="0.2">
      <c r="A3137">
        <v>5282</v>
      </c>
      <c r="C3137">
        <v>122909</v>
      </c>
      <c r="D3137">
        <v>16254</v>
      </c>
      <c r="E3137">
        <v>14</v>
      </c>
      <c r="F3137">
        <v>1</v>
      </c>
      <c r="G3137">
        <v>50.6</v>
      </c>
      <c r="H3137" t="s">
        <v>24</v>
      </c>
      <c r="I3137">
        <v>68</v>
      </c>
      <c r="J3137">
        <v>40</v>
      </c>
      <c r="K3137">
        <v>43</v>
      </c>
      <c r="L3137">
        <v>68</v>
      </c>
      <c r="M3137">
        <v>6.34</v>
      </c>
      <c r="O3137">
        <v>1.4</v>
      </c>
      <c r="S3137" t="s">
        <v>104</v>
      </c>
      <c r="T3137" t="s">
        <v>104</v>
      </c>
    </row>
    <row r="3138" spans="1:20" x14ac:dyDescent="0.2">
      <c r="A3138">
        <v>5283</v>
      </c>
      <c r="C3138">
        <v>122910</v>
      </c>
      <c r="D3138">
        <v>120269</v>
      </c>
      <c r="E3138">
        <v>14</v>
      </c>
      <c r="F3138">
        <v>4</v>
      </c>
      <c r="G3138">
        <v>37.5</v>
      </c>
      <c r="H3138" t="s">
        <v>24</v>
      </c>
      <c r="I3138">
        <v>2</v>
      </c>
      <c r="J3138">
        <v>17</v>
      </c>
      <c r="K3138">
        <v>51</v>
      </c>
      <c r="L3138">
        <v>2</v>
      </c>
      <c r="M3138">
        <v>6.28</v>
      </c>
      <c r="O3138">
        <v>1.02</v>
      </c>
      <c r="P3138">
        <v>0.87</v>
      </c>
      <c r="S3138" t="s">
        <v>197</v>
      </c>
      <c r="T3138" t="s">
        <v>197</v>
      </c>
    </row>
    <row r="3139" spans="1:20" x14ac:dyDescent="0.2">
      <c r="A3139">
        <v>5290</v>
      </c>
      <c r="B3139" t="s">
        <v>4934</v>
      </c>
      <c r="C3139">
        <v>123255</v>
      </c>
      <c r="D3139">
        <v>139736</v>
      </c>
      <c r="E3139">
        <v>14</v>
      </c>
      <c r="F3139">
        <v>6</v>
      </c>
      <c r="G3139">
        <v>42.8</v>
      </c>
      <c r="H3139" t="s">
        <v>26</v>
      </c>
      <c r="I3139">
        <v>9</v>
      </c>
      <c r="J3139">
        <v>18</v>
      </c>
      <c r="K3139">
        <v>48</v>
      </c>
      <c r="L3139">
        <v>-9</v>
      </c>
      <c r="M3139">
        <v>5.46</v>
      </c>
      <c r="O3139">
        <v>0.34</v>
      </c>
      <c r="P3139">
        <v>0.08</v>
      </c>
      <c r="S3139" t="s">
        <v>307</v>
      </c>
      <c r="T3139" t="s">
        <v>307</v>
      </c>
    </row>
    <row r="3140" spans="1:20" x14ac:dyDescent="0.2">
      <c r="A3140">
        <v>5291</v>
      </c>
      <c r="B3140" t="s">
        <v>4935</v>
      </c>
      <c r="C3140">
        <v>123299</v>
      </c>
      <c r="D3140">
        <v>16273</v>
      </c>
      <c r="E3140">
        <v>14</v>
      </c>
      <c r="F3140">
        <v>4</v>
      </c>
      <c r="G3140">
        <v>23.3</v>
      </c>
      <c r="H3140" t="s">
        <v>24</v>
      </c>
      <c r="I3140">
        <v>64</v>
      </c>
      <c r="J3140">
        <v>22</v>
      </c>
      <c r="K3140">
        <v>33</v>
      </c>
      <c r="L3140">
        <v>64</v>
      </c>
      <c r="M3140">
        <v>3.65</v>
      </c>
      <c r="O3140">
        <v>-0.05</v>
      </c>
      <c r="P3140">
        <v>-0.08</v>
      </c>
      <c r="Q3140">
        <v>-7.0000000000000007E-2</v>
      </c>
      <c r="S3140" t="s">
        <v>340</v>
      </c>
      <c r="T3140" t="s">
        <v>340</v>
      </c>
    </row>
    <row r="3141" spans="1:20" x14ac:dyDescent="0.2">
      <c r="A3141">
        <v>5298</v>
      </c>
      <c r="B3141" t="s">
        <v>4938</v>
      </c>
      <c r="C3141">
        <v>123630</v>
      </c>
      <c r="D3141">
        <v>158385</v>
      </c>
      <c r="E3141">
        <v>14</v>
      </c>
      <c r="F3141">
        <v>9</v>
      </c>
      <c r="G3141">
        <v>0.6</v>
      </c>
      <c r="H3141" t="s">
        <v>26</v>
      </c>
      <c r="I3141">
        <v>10</v>
      </c>
      <c r="J3141">
        <v>20</v>
      </c>
      <c r="K3141">
        <v>4</v>
      </c>
      <c r="L3141">
        <v>-10</v>
      </c>
      <c r="M3141">
        <v>6.47</v>
      </c>
      <c r="O3141">
        <v>1</v>
      </c>
      <c r="P3141">
        <v>0.73</v>
      </c>
      <c r="S3141" t="s">
        <v>71</v>
      </c>
      <c r="T3141" t="s">
        <v>71</v>
      </c>
    </row>
    <row r="3142" spans="1:20" x14ac:dyDescent="0.2">
      <c r="A3142">
        <v>5299</v>
      </c>
      <c r="C3142">
        <v>123657</v>
      </c>
      <c r="D3142">
        <v>44901</v>
      </c>
      <c r="E3142">
        <v>14</v>
      </c>
      <c r="F3142">
        <v>7</v>
      </c>
      <c r="G3142">
        <v>55.8</v>
      </c>
      <c r="H3142" t="s">
        <v>24</v>
      </c>
      <c r="I3142">
        <v>43</v>
      </c>
      <c r="J3142">
        <v>51</v>
      </c>
      <c r="K3142">
        <v>16</v>
      </c>
      <c r="L3142">
        <v>43</v>
      </c>
      <c r="M3142">
        <v>5.27</v>
      </c>
      <c r="O3142">
        <v>1.59</v>
      </c>
      <c r="P3142">
        <v>1.66</v>
      </c>
      <c r="Q3142">
        <v>1.66</v>
      </c>
      <c r="S3142" t="s">
        <v>4940</v>
      </c>
      <c r="T3142" t="s">
        <v>11361</v>
      </c>
    </row>
    <row r="3143" spans="1:20" x14ac:dyDescent="0.2">
      <c r="A3143">
        <v>5300</v>
      </c>
      <c r="B3143" t="s">
        <v>4941</v>
      </c>
      <c r="C3143">
        <v>123782</v>
      </c>
      <c r="D3143">
        <v>44905</v>
      </c>
      <c r="E3143">
        <v>14</v>
      </c>
      <c r="F3143">
        <v>8</v>
      </c>
      <c r="G3143">
        <v>17.3</v>
      </c>
      <c r="H3143" t="s">
        <v>24</v>
      </c>
      <c r="I3143">
        <v>49</v>
      </c>
      <c r="J3143">
        <v>27</v>
      </c>
      <c r="K3143">
        <v>29</v>
      </c>
      <c r="L3143">
        <v>49</v>
      </c>
      <c r="M3143">
        <v>5.25</v>
      </c>
      <c r="O3143">
        <v>1.65</v>
      </c>
      <c r="P3143">
        <v>1.92</v>
      </c>
      <c r="Q3143">
        <v>1.1200000000000001</v>
      </c>
      <c r="S3143" t="s">
        <v>632</v>
      </c>
      <c r="T3143" t="s">
        <v>6478</v>
      </c>
    </row>
    <row r="3144" spans="1:20" x14ac:dyDescent="0.2">
      <c r="A3144">
        <v>5302</v>
      </c>
      <c r="C3144">
        <v>123977</v>
      </c>
      <c r="D3144">
        <v>29019</v>
      </c>
      <c r="E3144">
        <v>14</v>
      </c>
      <c r="F3144">
        <v>8</v>
      </c>
      <c r="G3144">
        <v>46</v>
      </c>
      <c r="H3144" t="s">
        <v>24</v>
      </c>
      <c r="I3144">
        <v>59</v>
      </c>
      <c r="J3144">
        <v>20</v>
      </c>
      <c r="K3144">
        <v>16</v>
      </c>
      <c r="L3144">
        <v>59</v>
      </c>
      <c r="M3144">
        <v>6.46</v>
      </c>
      <c r="O3144">
        <v>1.02</v>
      </c>
      <c r="P3144">
        <v>0.82</v>
      </c>
      <c r="Q3144">
        <v>0.52</v>
      </c>
      <c r="S3144" t="s">
        <v>54</v>
      </c>
      <c r="T3144" t="s">
        <v>54</v>
      </c>
    </row>
    <row r="3145" spans="1:20" x14ac:dyDescent="0.2">
      <c r="A3145">
        <v>5304</v>
      </c>
      <c r="B3145" t="s">
        <v>4945</v>
      </c>
      <c r="C3145">
        <v>123999</v>
      </c>
      <c r="D3145">
        <v>83203</v>
      </c>
      <c r="E3145">
        <v>14</v>
      </c>
      <c r="F3145">
        <v>10</v>
      </c>
      <c r="G3145">
        <v>23.9</v>
      </c>
      <c r="H3145" t="s">
        <v>24</v>
      </c>
      <c r="I3145">
        <v>25</v>
      </c>
      <c r="J3145">
        <v>5</v>
      </c>
      <c r="K3145">
        <v>30</v>
      </c>
      <c r="L3145">
        <v>25</v>
      </c>
      <c r="M3145">
        <v>4.83</v>
      </c>
      <c r="O3145">
        <v>0.54</v>
      </c>
      <c r="P3145">
        <v>7.0000000000000007E-2</v>
      </c>
      <c r="Q3145">
        <v>0.28999999999999998</v>
      </c>
      <c r="S3145" t="s">
        <v>4946</v>
      </c>
      <c r="T3145" t="s">
        <v>671</v>
      </c>
    </row>
    <row r="3146" spans="1:20" x14ac:dyDescent="0.2">
      <c r="A3146">
        <v>5305</v>
      </c>
      <c r="B3146" t="s">
        <v>4947</v>
      </c>
      <c r="C3146">
        <v>124063</v>
      </c>
      <c r="D3146">
        <v>7953</v>
      </c>
      <c r="E3146">
        <v>14</v>
      </c>
      <c r="F3146">
        <v>6</v>
      </c>
      <c r="G3146">
        <v>56.4</v>
      </c>
      <c r="H3146" t="s">
        <v>24</v>
      </c>
      <c r="I3146">
        <v>74</v>
      </c>
      <c r="J3146">
        <v>35</v>
      </c>
      <c r="K3146">
        <v>37</v>
      </c>
      <c r="L3146">
        <v>74</v>
      </c>
      <c r="M3146">
        <v>6.45</v>
      </c>
      <c r="O3146">
        <v>0.14000000000000001</v>
      </c>
      <c r="P3146">
        <v>0.12</v>
      </c>
      <c r="S3146" t="s">
        <v>41</v>
      </c>
      <c r="T3146" t="s">
        <v>41</v>
      </c>
    </row>
    <row r="3147" spans="1:20" x14ac:dyDescent="0.2">
      <c r="A3147">
        <v>5307</v>
      </c>
      <c r="C3147">
        <v>124115</v>
      </c>
      <c r="D3147">
        <v>120334</v>
      </c>
      <c r="E3147">
        <v>14</v>
      </c>
      <c r="F3147">
        <v>11</v>
      </c>
      <c r="G3147">
        <v>31.2</v>
      </c>
      <c r="H3147" t="s">
        <v>24</v>
      </c>
      <c r="I3147">
        <v>1</v>
      </c>
      <c r="J3147">
        <v>21</v>
      </c>
      <c r="K3147">
        <v>44</v>
      </c>
      <c r="L3147">
        <v>1</v>
      </c>
      <c r="M3147">
        <v>6.43</v>
      </c>
      <c r="O3147">
        <v>0.48</v>
      </c>
      <c r="P3147">
        <v>0.04</v>
      </c>
      <c r="S3147" t="s">
        <v>75</v>
      </c>
      <c r="T3147" t="s">
        <v>75</v>
      </c>
    </row>
    <row r="3148" spans="1:20" x14ac:dyDescent="0.2">
      <c r="A3148">
        <v>5310</v>
      </c>
      <c r="C3148">
        <v>124186</v>
      </c>
      <c r="D3148">
        <v>63979</v>
      </c>
      <c r="E3148">
        <v>14</v>
      </c>
      <c r="F3148">
        <v>11</v>
      </c>
      <c r="G3148">
        <v>15.1</v>
      </c>
      <c r="H3148" t="s">
        <v>24</v>
      </c>
      <c r="I3148">
        <v>32</v>
      </c>
      <c r="J3148">
        <v>17</v>
      </c>
      <c r="K3148">
        <v>44</v>
      </c>
      <c r="L3148">
        <v>32</v>
      </c>
      <c r="M3148">
        <v>6.11</v>
      </c>
      <c r="O3148">
        <v>1.26</v>
      </c>
      <c r="P3148">
        <v>1.43</v>
      </c>
      <c r="S3148" t="s">
        <v>172</v>
      </c>
      <c r="T3148" t="s">
        <v>172</v>
      </c>
    </row>
    <row r="3149" spans="1:20" x14ac:dyDescent="0.2">
      <c r="A3149">
        <v>5313</v>
      </c>
      <c r="C3149">
        <v>124224</v>
      </c>
      <c r="D3149">
        <v>120339</v>
      </c>
      <c r="E3149">
        <v>14</v>
      </c>
      <c r="F3149">
        <v>12</v>
      </c>
      <c r="G3149">
        <v>15.8</v>
      </c>
      <c r="H3149" t="s">
        <v>24</v>
      </c>
      <c r="I3149">
        <v>2</v>
      </c>
      <c r="J3149">
        <v>24</v>
      </c>
      <c r="K3149">
        <v>34</v>
      </c>
      <c r="L3149">
        <v>2</v>
      </c>
      <c r="M3149">
        <v>5.01</v>
      </c>
      <c r="O3149">
        <v>-0.12</v>
      </c>
      <c r="P3149">
        <v>-0.42</v>
      </c>
      <c r="Q3149">
        <v>-0.13</v>
      </c>
      <c r="S3149" t="s">
        <v>4953</v>
      </c>
      <c r="T3149" t="s">
        <v>11376</v>
      </c>
    </row>
    <row r="3150" spans="1:20" x14ac:dyDescent="0.2">
      <c r="A3150">
        <v>5315</v>
      </c>
      <c r="B3150" t="s">
        <v>4954</v>
      </c>
      <c r="C3150">
        <v>124294</v>
      </c>
      <c r="D3150">
        <v>158427</v>
      </c>
      <c r="E3150">
        <v>14</v>
      </c>
      <c r="F3150">
        <v>12</v>
      </c>
      <c r="G3150">
        <v>53.8</v>
      </c>
      <c r="H3150" t="s">
        <v>26</v>
      </c>
      <c r="I3150">
        <v>10</v>
      </c>
      <c r="J3150">
        <v>16</v>
      </c>
      <c r="K3150">
        <v>25</v>
      </c>
      <c r="L3150">
        <v>-10</v>
      </c>
      <c r="M3150">
        <v>4.1900000000000004</v>
      </c>
      <c r="O3150">
        <v>1.33</v>
      </c>
      <c r="P3150">
        <v>1.47</v>
      </c>
      <c r="Q3150">
        <v>0.75</v>
      </c>
      <c r="S3150" t="s">
        <v>4955</v>
      </c>
      <c r="T3150" t="s">
        <v>5935</v>
      </c>
    </row>
    <row r="3151" spans="1:20" x14ac:dyDescent="0.2">
      <c r="A3151">
        <v>5317</v>
      </c>
      <c r="C3151">
        <v>124425</v>
      </c>
      <c r="D3151">
        <v>139798</v>
      </c>
      <c r="E3151">
        <v>14</v>
      </c>
      <c r="F3151">
        <v>13</v>
      </c>
      <c r="G3151">
        <v>40.799999999999997</v>
      </c>
      <c r="H3151" t="s">
        <v>26</v>
      </c>
      <c r="I3151">
        <v>0</v>
      </c>
      <c r="J3151">
        <v>50</v>
      </c>
      <c r="K3151">
        <v>44</v>
      </c>
      <c r="L3151">
        <v>0</v>
      </c>
      <c r="M3151">
        <v>5.91</v>
      </c>
      <c r="O3151">
        <v>0.47</v>
      </c>
      <c r="P3151">
        <v>0.03</v>
      </c>
      <c r="S3151" t="s">
        <v>4957</v>
      </c>
      <c r="T3151" t="s">
        <v>4957</v>
      </c>
    </row>
    <row r="3152" spans="1:20" x14ac:dyDescent="0.2">
      <c r="A3152">
        <v>5321</v>
      </c>
      <c r="B3152" t="s">
        <v>4958</v>
      </c>
      <c r="C3152">
        <v>124547</v>
      </c>
      <c r="D3152">
        <v>7958</v>
      </c>
      <c r="E3152">
        <v>14</v>
      </c>
      <c r="F3152">
        <v>8</v>
      </c>
      <c r="G3152">
        <v>50.9</v>
      </c>
      <c r="H3152" t="s">
        <v>24</v>
      </c>
      <c r="I3152">
        <v>77</v>
      </c>
      <c r="J3152">
        <v>32</v>
      </c>
      <c r="K3152">
        <v>51</v>
      </c>
      <c r="L3152">
        <v>77</v>
      </c>
      <c r="M3152">
        <v>4.82</v>
      </c>
      <c r="O3152">
        <v>1.36</v>
      </c>
      <c r="P3152">
        <v>1.39</v>
      </c>
      <c r="Q3152">
        <v>0.52</v>
      </c>
      <c r="S3152" t="s">
        <v>105</v>
      </c>
      <c r="T3152" t="s">
        <v>105</v>
      </c>
    </row>
    <row r="3153" spans="1:20" x14ac:dyDescent="0.2">
      <c r="A3153">
        <v>5322</v>
      </c>
      <c r="C3153">
        <v>124553</v>
      </c>
      <c r="D3153">
        <v>139806</v>
      </c>
      <c r="E3153">
        <v>14</v>
      </c>
      <c r="F3153">
        <v>14</v>
      </c>
      <c r="G3153">
        <v>21.3</v>
      </c>
      <c r="H3153" t="s">
        <v>26</v>
      </c>
      <c r="I3153">
        <v>5</v>
      </c>
      <c r="J3153">
        <v>56</v>
      </c>
      <c r="K3153">
        <v>51</v>
      </c>
      <c r="L3153">
        <v>-5</v>
      </c>
      <c r="M3153">
        <v>6.36</v>
      </c>
      <c r="O3153">
        <v>0.6</v>
      </c>
      <c r="P3153">
        <v>0.16</v>
      </c>
      <c r="S3153" t="s">
        <v>130</v>
      </c>
      <c r="T3153" t="s">
        <v>130</v>
      </c>
    </row>
    <row r="3154" spans="1:20" x14ac:dyDescent="0.2">
      <c r="A3154">
        <v>5323</v>
      </c>
      <c r="B3154" t="s">
        <v>4959</v>
      </c>
      <c r="C3154">
        <v>124570</v>
      </c>
      <c r="D3154">
        <v>100925</v>
      </c>
      <c r="E3154">
        <v>14</v>
      </c>
      <c r="F3154">
        <v>14</v>
      </c>
      <c r="G3154">
        <v>5.2</v>
      </c>
      <c r="H3154" t="s">
        <v>24</v>
      </c>
      <c r="I3154">
        <v>12</v>
      </c>
      <c r="J3154">
        <v>57</v>
      </c>
      <c r="K3154">
        <v>34</v>
      </c>
      <c r="L3154">
        <v>12</v>
      </c>
      <c r="M3154">
        <v>5.54</v>
      </c>
      <c r="O3154">
        <v>0.54</v>
      </c>
      <c r="P3154">
        <v>0.09</v>
      </c>
      <c r="S3154" t="s">
        <v>439</v>
      </c>
      <c r="T3154" t="s">
        <v>439</v>
      </c>
    </row>
    <row r="3155" spans="1:20" x14ac:dyDescent="0.2">
      <c r="A3155">
        <v>5328</v>
      </c>
      <c r="B3155" t="s">
        <v>4961</v>
      </c>
      <c r="C3155">
        <v>124674</v>
      </c>
      <c r="D3155">
        <v>29045</v>
      </c>
      <c r="E3155">
        <v>14</v>
      </c>
      <c r="F3155">
        <v>13</v>
      </c>
      <c r="G3155">
        <v>27.7</v>
      </c>
      <c r="H3155" t="s">
        <v>24</v>
      </c>
      <c r="I3155">
        <v>51</v>
      </c>
      <c r="J3155">
        <v>47</v>
      </c>
      <c r="K3155">
        <v>16</v>
      </c>
      <c r="L3155">
        <v>51</v>
      </c>
      <c r="M3155">
        <v>6.69</v>
      </c>
      <c r="O3155">
        <v>0.39</v>
      </c>
      <c r="P3155">
        <v>-0.04</v>
      </c>
      <c r="S3155" t="s">
        <v>367</v>
      </c>
      <c r="T3155" t="s">
        <v>367</v>
      </c>
    </row>
    <row r="3156" spans="1:20" x14ac:dyDescent="0.2">
      <c r="A3156">
        <v>5329</v>
      </c>
      <c r="B3156" t="s">
        <v>4962</v>
      </c>
      <c r="C3156">
        <v>124675</v>
      </c>
      <c r="D3156">
        <v>29046</v>
      </c>
      <c r="E3156">
        <v>14</v>
      </c>
      <c r="F3156">
        <v>13</v>
      </c>
      <c r="G3156">
        <v>29</v>
      </c>
      <c r="H3156" t="s">
        <v>24</v>
      </c>
      <c r="I3156">
        <v>51</v>
      </c>
      <c r="J3156">
        <v>47</v>
      </c>
      <c r="K3156">
        <v>25</v>
      </c>
      <c r="L3156">
        <v>51</v>
      </c>
      <c r="M3156">
        <v>4.54</v>
      </c>
      <c r="O3156">
        <v>0.2</v>
      </c>
      <c r="P3156">
        <v>0.14000000000000001</v>
      </c>
      <c r="Q3156">
        <v>0.12</v>
      </c>
      <c r="S3156" t="s">
        <v>2542</v>
      </c>
      <c r="T3156" t="s">
        <v>2542</v>
      </c>
    </row>
    <row r="3157" spans="1:20" x14ac:dyDescent="0.2">
      <c r="A3157">
        <v>5330</v>
      </c>
      <c r="B3157" t="s">
        <v>4964</v>
      </c>
      <c r="C3157">
        <v>124679</v>
      </c>
      <c r="D3157">
        <v>100934</v>
      </c>
      <c r="E3157">
        <v>14</v>
      </c>
      <c r="F3157">
        <v>14</v>
      </c>
      <c r="G3157">
        <v>50.8</v>
      </c>
      <c r="H3157" t="s">
        <v>24</v>
      </c>
      <c r="I3157">
        <v>10</v>
      </c>
      <c r="J3157">
        <v>6</v>
      </c>
      <c r="K3157">
        <v>2</v>
      </c>
      <c r="L3157">
        <v>10</v>
      </c>
      <c r="M3157">
        <v>5.29</v>
      </c>
      <c r="O3157">
        <v>1</v>
      </c>
      <c r="P3157">
        <v>0.77</v>
      </c>
      <c r="Q3157">
        <v>0.5</v>
      </c>
      <c r="S3157" t="s">
        <v>45</v>
      </c>
      <c r="T3157" t="s">
        <v>45</v>
      </c>
    </row>
    <row r="3158" spans="1:20" x14ac:dyDescent="0.2">
      <c r="A3158">
        <v>5331</v>
      </c>
      <c r="C3158">
        <v>124681</v>
      </c>
      <c r="D3158">
        <v>120364</v>
      </c>
      <c r="E3158">
        <v>14</v>
      </c>
      <c r="F3158">
        <v>14</v>
      </c>
      <c r="G3158">
        <v>53</v>
      </c>
      <c r="H3158" t="s">
        <v>24</v>
      </c>
      <c r="I3158">
        <v>3</v>
      </c>
      <c r="J3158">
        <v>20</v>
      </c>
      <c r="K3158">
        <v>10</v>
      </c>
      <c r="L3158">
        <v>3</v>
      </c>
      <c r="M3158">
        <v>6.45</v>
      </c>
      <c r="O3158">
        <v>1.6</v>
      </c>
      <c r="P3158">
        <v>1.72</v>
      </c>
      <c r="Q3158">
        <v>1.05</v>
      </c>
      <c r="S3158" t="s">
        <v>326</v>
      </c>
      <c r="T3158" t="s">
        <v>164</v>
      </c>
    </row>
    <row r="3159" spans="1:20" x14ac:dyDescent="0.2">
      <c r="A3159">
        <v>5333</v>
      </c>
      <c r="C3159">
        <v>124713</v>
      </c>
      <c r="D3159">
        <v>83242</v>
      </c>
      <c r="E3159">
        <v>14</v>
      </c>
      <c r="F3159">
        <v>14</v>
      </c>
      <c r="G3159">
        <v>41</v>
      </c>
      <c r="H3159" t="s">
        <v>24</v>
      </c>
      <c r="I3159">
        <v>21</v>
      </c>
      <c r="J3159">
        <v>52</v>
      </c>
      <c r="K3159">
        <v>24</v>
      </c>
      <c r="L3159">
        <v>21</v>
      </c>
      <c r="M3159">
        <v>6.39</v>
      </c>
      <c r="O3159">
        <v>0.18</v>
      </c>
      <c r="P3159">
        <v>0.09</v>
      </c>
      <c r="S3159" t="s">
        <v>41</v>
      </c>
      <c r="T3159" t="s">
        <v>41</v>
      </c>
    </row>
    <row r="3160" spans="1:20" x14ac:dyDescent="0.2">
      <c r="A3160">
        <v>5334</v>
      </c>
      <c r="C3160">
        <v>124730</v>
      </c>
      <c r="D3160">
        <v>16305</v>
      </c>
      <c r="E3160">
        <v>14</v>
      </c>
      <c r="F3160">
        <v>12</v>
      </c>
      <c r="G3160">
        <v>4</v>
      </c>
      <c r="H3160" t="s">
        <v>24</v>
      </c>
      <c r="I3160">
        <v>69</v>
      </c>
      <c r="J3160">
        <v>25</v>
      </c>
      <c r="K3160">
        <v>57</v>
      </c>
      <c r="L3160">
        <v>69</v>
      </c>
      <c r="M3160">
        <v>5.24</v>
      </c>
      <c r="O3160">
        <v>1.58</v>
      </c>
      <c r="P3160">
        <v>1.84</v>
      </c>
      <c r="S3160" t="s">
        <v>503</v>
      </c>
      <c r="T3160" t="s">
        <v>353</v>
      </c>
    </row>
    <row r="3161" spans="1:20" x14ac:dyDescent="0.2">
      <c r="A3161">
        <v>5335</v>
      </c>
      <c r="C3161">
        <v>124755</v>
      </c>
      <c r="D3161">
        <v>44952</v>
      </c>
      <c r="E3161">
        <v>14</v>
      </c>
      <c r="F3161">
        <v>14</v>
      </c>
      <c r="G3161">
        <v>23.5</v>
      </c>
      <c r="H3161" t="s">
        <v>24</v>
      </c>
      <c r="I3161">
        <v>41</v>
      </c>
      <c r="J3161">
        <v>31</v>
      </c>
      <c r="K3161">
        <v>8</v>
      </c>
      <c r="L3161">
        <v>41</v>
      </c>
      <c r="M3161">
        <v>6.24</v>
      </c>
      <c r="O3161">
        <v>1.04</v>
      </c>
      <c r="R3161" t="s">
        <v>27</v>
      </c>
      <c r="S3161" t="s">
        <v>133</v>
      </c>
      <c r="T3161" t="s">
        <v>9573</v>
      </c>
    </row>
    <row r="3162" spans="1:20" x14ac:dyDescent="0.2">
      <c r="A3162">
        <v>5338</v>
      </c>
      <c r="B3162" t="s">
        <v>4967</v>
      </c>
      <c r="C3162">
        <v>124850</v>
      </c>
      <c r="D3162">
        <v>139824</v>
      </c>
      <c r="E3162">
        <v>14</v>
      </c>
      <c r="F3162">
        <v>16</v>
      </c>
      <c r="G3162">
        <v>0.9</v>
      </c>
      <c r="H3162" t="s">
        <v>26</v>
      </c>
      <c r="I3162">
        <v>6</v>
      </c>
      <c r="J3162">
        <v>0</v>
      </c>
      <c r="K3162">
        <v>2</v>
      </c>
      <c r="L3162">
        <v>-6</v>
      </c>
      <c r="M3162">
        <v>4.08</v>
      </c>
      <c r="O3162">
        <v>0.52</v>
      </c>
      <c r="P3162">
        <v>0.04</v>
      </c>
      <c r="Q3162">
        <v>0.27</v>
      </c>
      <c r="S3162" t="s">
        <v>2851</v>
      </c>
      <c r="T3162" t="s">
        <v>2851</v>
      </c>
    </row>
    <row r="3163" spans="1:20" x14ac:dyDescent="0.2">
      <c r="A3163">
        <v>5340</v>
      </c>
      <c r="B3163" t="s">
        <v>4969</v>
      </c>
      <c r="C3163">
        <v>124897</v>
      </c>
      <c r="D3163">
        <v>100944</v>
      </c>
      <c r="E3163">
        <v>14</v>
      </c>
      <c r="F3163">
        <v>15</v>
      </c>
      <c r="G3163">
        <v>39.700000000000003</v>
      </c>
      <c r="H3163" t="s">
        <v>24</v>
      </c>
      <c r="I3163">
        <v>19</v>
      </c>
      <c r="J3163">
        <v>10</v>
      </c>
      <c r="K3163">
        <v>57</v>
      </c>
      <c r="L3163">
        <v>19</v>
      </c>
      <c r="M3163">
        <v>-0.04</v>
      </c>
      <c r="O3163">
        <v>1.23</v>
      </c>
      <c r="P3163">
        <v>1.27</v>
      </c>
      <c r="Q3163">
        <v>0.65</v>
      </c>
      <c r="S3163" t="s">
        <v>4970</v>
      </c>
      <c r="T3163" t="s">
        <v>9566</v>
      </c>
    </row>
    <row r="3164" spans="1:20" x14ac:dyDescent="0.2">
      <c r="A3164">
        <v>5341</v>
      </c>
      <c r="C3164">
        <v>124915</v>
      </c>
      <c r="D3164">
        <v>139828</v>
      </c>
      <c r="E3164">
        <v>14</v>
      </c>
      <c r="F3164">
        <v>16</v>
      </c>
      <c r="G3164">
        <v>21.5</v>
      </c>
      <c r="H3164" t="s">
        <v>26</v>
      </c>
      <c r="I3164">
        <v>6</v>
      </c>
      <c r="J3164">
        <v>37</v>
      </c>
      <c r="K3164">
        <v>19</v>
      </c>
      <c r="L3164">
        <v>-6</v>
      </c>
      <c r="M3164">
        <v>6.44</v>
      </c>
      <c r="O3164">
        <v>0.28000000000000003</v>
      </c>
      <c r="P3164">
        <v>0.09</v>
      </c>
      <c r="S3164" t="s">
        <v>554</v>
      </c>
      <c r="T3164" t="s">
        <v>554</v>
      </c>
    </row>
    <row r="3165" spans="1:20" x14ac:dyDescent="0.2">
      <c r="A3165">
        <v>5342</v>
      </c>
      <c r="C3165">
        <v>124931</v>
      </c>
      <c r="D3165">
        <v>139830</v>
      </c>
      <c r="E3165">
        <v>14</v>
      </c>
      <c r="F3165">
        <v>16</v>
      </c>
      <c r="G3165">
        <v>30.1</v>
      </c>
      <c r="H3165" t="s">
        <v>26</v>
      </c>
      <c r="I3165">
        <v>3</v>
      </c>
      <c r="J3165">
        <v>11</v>
      </c>
      <c r="K3165">
        <v>47</v>
      </c>
      <c r="L3165">
        <v>-3</v>
      </c>
      <c r="M3165">
        <v>6.15</v>
      </c>
      <c r="O3165">
        <v>-0.01</v>
      </c>
      <c r="P3165">
        <v>-0.01</v>
      </c>
      <c r="S3165" t="s">
        <v>89</v>
      </c>
      <c r="T3165" t="s">
        <v>89</v>
      </c>
    </row>
    <row r="3166" spans="1:20" x14ac:dyDescent="0.2">
      <c r="A3166">
        <v>5343</v>
      </c>
      <c r="C3166">
        <v>124953</v>
      </c>
      <c r="D3166">
        <v>100949</v>
      </c>
      <c r="E3166">
        <v>14</v>
      </c>
      <c r="F3166">
        <v>16</v>
      </c>
      <c r="G3166">
        <v>4.2</v>
      </c>
      <c r="H3166" t="s">
        <v>24</v>
      </c>
      <c r="I3166">
        <v>18</v>
      </c>
      <c r="J3166">
        <v>54</v>
      </c>
      <c r="K3166">
        <v>43</v>
      </c>
      <c r="L3166">
        <v>18</v>
      </c>
      <c r="M3166">
        <v>5.98</v>
      </c>
      <c r="O3166">
        <v>0.26</v>
      </c>
      <c r="P3166">
        <v>0.05</v>
      </c>
      <c r="Q3166">
        <v>0.12</v>
      </c>
      <c r="S3166" t="s">
        <v>1552</v>
      </c>
      <c r="T3166" t="s">
        <v>1552</v>
      </c>
    </row>
    <row r="3167" spans="1:20" x14ac:dyDescent="0.2">
      <c r="A3167">
        <v>5345</v>
      </c>
      <c r="C3167">
        <v>125019</v>
      </c>
      <c r="D3167">
        <v>29059</v>
      </c>
      <c r="E3167">
        <v>14</v>
      </c>
      <c r="F3167">
        <v>15</v>
      </c>
      <c r="G3167">
        <v>16.899999999999999</v>
      </c>
      <c r="H3167" t="s">
        <v>24</v>
      </c>
      <c r="I3167">
        <v>52</v>
      </c>
      <c r="J3167">
        <v>32</v>
      </c>
      <c r="K3167">
        <v>9</v>
      </c>
      <c r="L3167">
        <v>52</v>
      </c>
      <c r="M3167">
        <v>6.58</v>
      </c>
      <c r="O3167">
        <v>0.1</v>
      </c>
      <c r="P3167">
        <v>0.09</v>
      </c>
      <c r="S3167" t="s">
        <v>310</v>
      </c>
      <c r="T3167" t="s">
        <v>310</v>
      </c>
    </row>
    <row r="3168" spans="1:20" x14ac:dyDescent="0.2">
      <c r="A3168">
        <v>5346</v>
      </c>
      <c r="C3168">
        <v>125040</v>
      </c>
      <c r="D3168">
        <v>83259</v>
      </c>
      <c r="E3168">
        <v>14</v>
      </c>
      <c r="F3168">
        <v>16</v>
      </c>
      <c r="G3168">
        <v>32.799999999999997</v>
      </c>
      <c r="H3168" t="s">
        <v>24</v>
      </c>
      <c r="I3168">
        <v>20</v>
      </c>
      <c r="J3168">
        <v>7</v>
      </c>
      <c r="K3168">
        <v>17</v>
      </c>
      <c r="L3168">
        <v>20</v>
      </c>
      <c r="M3168">
        <v>6.25</v>
      </c>
      <c r="O3168">
        <v>0.49</v>
      </c>
      <c r="S3168" t="s">
        <v>199</v>
      </c>
      <c r="T3168" t="s">
        <v>199</v>
      </c>
    </row>
    <row r="3169" spans="1:20" x14ac:dyDescent="0.2">
      <c r="A3169">
        <v>5347</v>
      </c>
      <c r="C3169">
        <v>125111</v>
      </c>
      <c r="D3169">
        <v>64040</v>
      </c>
      <c r="E3169">
        <v>14</v>
      </c>
      <c r="F3169">
        <v>16</v>
      </c>
      <c r="G3169">
        <v>24.2</v>
      </c>
      <c r="H3169" t="s">
        <v>24</v>
      </c>
      <c r="I3169">
        <v>39</v>
      </c>
      <c r="J3169">
        <v>44</v>
      </c>
      <c r="K3169">
        <v>41</v>
      </c>
      <c r="L3169">
        <v>39</v>
      </c>
      <c r="M3169">
        <v>6.38</v>
      </c>
      <c r="O3169">
        <v>0.36</v>
      </c>
      <c r="P3169">
        <v>-7.0000000000000007E-2</v>
      </c>
      <c r="S3169" t="s">
        <v>307</v>
      </c>
      <c r="T3169" t="s">
        <v>307</v>
      </c>
    </row>
    <row r="3170" spans="1:20" x14ac:dyDescent="0.2">
      <c r="A3170">
        <v>5350</v>
      </c>
      <c r="B3170" t="s">
        <v>4972</v>
      </c>
      <c r="C3170">
        <v>125161</v>
      </c>
      <c r="D3170">
        <v>29071</v>
      </c>
      <c r="E3170">
        <v>14</v>
      </c>
      <c r="F3170">
        <v>16</v>
      </c>
      <c r="G3170">
        <v>9.9</v>
      </c>
      <c r="H3170" t="s">
        <v>24</v>
      </c>
      <c r="I3170">
        <v>51</v>
      </c>
      <c r="J3170">
        <v>22</v>
      </c>
      <c r="K3170">
        <v>2</v>
      </c>
      <c r="L3170">
        <v>51</v>
      </c>
      <c r="M3170">
        <v>4.75</v>
      </c>
      <c r="O3170">
        <v>0.2</v>
      </c>
      <c r="P3170">
        <v>0.06</v>
      </c>
      <c r="Q3170">
        <v>0.09</v>
      </c>
      <c r="S3170" t="s">
        <v>2826</v>
      </c>
      <c r="T3170" t="s">
        <v>2826</v>
      </c>
    </row>
    <row r="3171" spans="1:20" x14ac:dyDescent="0.2">
      <c r="A3171">
        <v>5351</v>
      </c>
      <c r="B3171" t="s">
        <v>4974</v>
      </c>
      <c r="C3171">
        <v>125162</v>
      </c>
      <c r="D3171">
        <v>44965</v>
      </c>
      <c r="E3171">
        <v>14</v>
      </c>
      <c r="F3171">
        <v>16</v>
      </c>
      <c r="G3171">
        <v>23</v>
      </c>
      <c r="H3171" t="s">
        <v>24</v>
      </c>
      <c r="I3171">
        <v>46</v>
      </c>
      <c r="J3171">
        <v>5</v>
      </c>
      <c r="K3171">
        <v>18</v>
      </c>
      <c r="L3171">
        <v>46</v>
      </c>
      <c r="M3171">
        <v>4.18</v>
      </c>
      <c r="O3171">
        <v>0.08</v>
      </c>
      <c r="P3171">
        <v>0.05</v>
      </c>
      <c r="Q3171">
        <v>0.03</v>
      </c>
      <c r="S3171" t="s">
        <v>4975</v>
      </c>
      <c r="T3171" t="s">
        <v>4975</v>
      </c>
    </row>
    <row r="3172" spans="1:20" x14ac:dyDescent="0.2">
      <c r="A3172">
        <v>5352</v>
      </c>
      <c r="C3172">
        <v>125180</v>
      </c>
      <c r="D3172">
        <v>100956</v>
      </c>
      <c r="E3172">
        <v>14</v>
      </c>
      <c r="F3172">
        <v>17</v>
      </c>
      <c r="G3172">
        <v>28.4</v>
      </c>
      <c r="H3172" t="s">
        <v>24</v>
      </c>
      <c r="I3172">
        <v>15</v>
      </c>
      <c r="J3172">
        <v>15</v>
      </c>
      <c r="K3172">
        <v>48</v>
      </c>
      <c r="L3172">
        <v>15</v>
      </c>
      <c r="M3172">
        <v>5.8</v>
      </c>
      <c r="O3172">
        <v>1.71</v>
      </c>
      <c r="P3172">
        <v>2.0699999999999998</v>
      </c>
      <c r="Q3172">
        <v>0.87</v>
      </c>
      <c r="S3172" t="s">
        <v>2842</v>
      </c>
      <c r="T3172" t="s">
        <v>98</v>
      </c>
    </row>
    <row r="3173" spans="1:20" x14ac:dyDescent="0.2">
      <c r="A3173">
        <v>5353</v>
      </c>
      <c r="C3173">
        <v>125184</v>
      </c>
      <c r="D3173">
        <v>139856</v>
      </c>
      <c r="E3173">
        <v>14</v>
      </c>
      <c r="F3173">
        <v>18</v>
      </c>
      <c r="G3173">
        <v>0.6</v>
      </c>
      <c r="H3173" t="s">
        <v>26</v>
      </c>
      <c r="I3173">
        <v>7</v>
      </c>
      <c r="J3173">
        <v>32</v>
      </c>
      <c r="K3173">
        <v>33</v>
      </c>
      <c r="L3173">
        <v>-7</v>
      </c>
      <c r="M3173">
        <v>6.47</v>
      </c>
      <c r="O3173">
        <v>0.73</v>
      </c>
      <c r="P3173">
        <v>0.35</v>
      </c>
      <c r="S3173" t="s">
        <v>321</v>
      </c>
      <c r="T3173" t="s">
        <v>321</v>
      </c>
    </row>
    <row r="3174" spans="1:20" x14ac:dyDescent="0.2">
      <c r="A3174">
        <v>5359</v>
      </c>
      <c r="B3174" t="s">
        <v>4980</v>
      </c>
      <c r="C3174">
        <v>125337</v>
      </c>
      <c r="D3174">
        <v>158489</v>
      </c>
      <c r="E3174">
        <v>14</v>
      </c>
      <c r="F3174">
        <v>19</v>
      </c>
      <c r="G3174">
        <v>6.6</v>
      </c>
      <c r="H3174" t="s">
        <v>26</v>
      </c>
      <c r="I3174">
        <v>13</v>
      </c>
      <c r="J3174">
        <v>22</v>
      </c>
      <c r="K3174">
        <v>16</v>
      </c>
      <c r="L3174">
        <v>-13</v>
      </c>
      <c r="M3174">
        <v>4.5199999999999996</v>
      </c>
      <c r="O3174">
        <v>0.13</v>
      </c>
      <c r="P3174">
        <v>0.12</v>
      </c>
      <c r="Q3174">
        <v>0.06</v>
      </c>
      <c r="S3174" t="s">
        <v>2723</v>
      </c>
      <c r="T3174" t="s">
        <v>2723</v>
      </c>
    </row>
    <row r="3175" spans="1:20" x14ac:dyDescent="0.2">
      <c r="A3175">
        <v>5360</v>
      </c>
      <c r="C3175">
        <v>125349</v>
      </c>
      <c r="D3175">
        <v>29086</v>
      </c>
      <c r="E3175">
        <v>14</v>
      </c>
      <c r="F3175">
        <v>17</v>
      </c>
      <c r="G3175">
        <v>21.1</v>
      </c>
      <c r="H3175" t="s">
        <v>24</v>
      </c>
      <c r="I3175">
        <v>51</v>
      </c>
      <c r="J3175">
        <v>18</v>
      </c>
      <c r="K3175">
        <v>26</v>
      </c>
      <c r="L3175">
        <v>51</v>
      </c>
      <c r="M3175">
        <v>6.2</v>
      </c>
      <c r="O3175">
        <v>0.04</v>
      </c>
      <c r="S3175" t="s">
        <v>192</v>
      </c>
      <c r="T3175" t="s">
        <v>192</v>
      </c>
    </row>
    <row r="3176" spans="1:20" x14ac:dyDescent="0.2">
      <c r="A3176">
        <v>5361</v>
      </c>
      <c r="C3176">
        <v>125351</v>
      </c>
      <c r="D3176">
        <v>64053</v>
      </c>
      <c r="E3176">
        <v>14</v>
      </c>
      <c r="F3176">
        <v>17</v>
      </c>
      <c r="G3176">
        <v>59.8</v>
      </c>
      <c r="H3176" t="s">
        <v>24</v>
      </c>
      <c r="I3176">
        <v>35</v>
      </c>
      <c r="J3176">
        <v>30</v>
      </c>
      <c r="K3176">
        <v>34</v>
      </c>
      <c r="L3176">
        <v>35</v>
      </c>
      <c r="M3176">
        <v>4.8099999999999996</v>
      </c>
      <c r="O3176">
        <v>1.06</v>
      </c>
      <c r="P3176">
        <v>0.92</v>
      </c>
      <c r="Q3176">
        <v>0.53</v>
      </c>
      <c r="S3176" t="s">
        <v>54</v>
      </c>
      <c r="T3176" t="s">
        <v>54</v>
      </c>
    </row>
    <row r="3177" spans="1:20" x14ac:dyDescent="0.2">
      <c r="A3177">
        <v>5363</v>
      </c>
      <c r="C3177">
        <v>125406</v>
      </c>
      <c r="D3177">
        <v>44982</v>
      </c>
      <c r="E3177">
        <v>14</v>
      </c>
      <c r="F3177">
        <v>17</v>
      </c>
      <c r="G3177">
        <v>49.2</v>
      </c>
      <c r="H3177" t="s">
        <v>24</v>
      </c>
      <c r="I3177">
        <v>48</v>
      </c>
      <c r="J3177">
        <v>0</v>
      </c>
      <c r="K3177">
        <v>6</v>
      </c>
      <c r="L3177">
        <v>48</v>
      </c>
      <c r="M3177">
        <v>6.32</v>
      </c>
      <c r="O3177">
        <v>0.44</v>
      </c>
      <c r="S3177" t="s">
        <v>2154</v>
      </c>
      <c r="T3177" t="s">
        <v>2154</v>
      </c>
    </row>
    <row r="3178" spans="1:20" x14ac:dyDescent="0.2">
      <c r="A3178">
        <v>5365</v>
      </c>
      <c r="B3178" t="s">
        <v>4981</v>
      </c>
      <c r="C3178">
        <v>125451</v>
      </c>
      <c r="D3178">
        <v>100975</v>
      </c>
      <c r="E3178">
        <v>14</v>
      </c>
      <c r="F3178">
        <v>19</v>
      </c>
      <c r="G3178">
        <v>16.3</v>
      </c>
      <c r="H3178" t="s">
        <v>24</v>
      </c>
      <c r="I3178">
        <v>13</v>
      </c>
      <c r="J3178">
        <v>0</v>
      </c>
      <c r="K3178">
        <v>15</v>
      </c>
      <c r="L3178">
        <v>13</v>
      </c>
      <c r="M3178">
        <v>5.41</v>
      </c>
      <c r="O3178">
        <v>0.38</v>
      </c>
      <c r="P3178">
        <v>-0.03</v>
      </c>
      <c r="Q3178">
        <v>0.19</v>
      </c>
      <c r="S3178" t="s">
        <v>201</v>
      </c>
      <c r="T3178" t="s">
        <v>201</v>
      </c>
    </row>
    <row r="3179" spans="1:20" x14ac:dyDescent="0.2">
      <c r="A3179">
        <v>5366</v>
      </c>
      <c r="B3179" t="s">
        <v>4982</v>
      </c>
      <c r="C3179">
        <v>125454</v>
      </c>
      <c r="D3179">
        <v>139866</v>
      </c>
      <c r="E3179">
        <v>14</v>
      </c>
      <c r="F3179">
        <v>19</v>
      </c>
      <c r="G3179">
        <v>32.5</v>
      </c>
      <c r="H3179" t="s">
        <v>26</v>
      </c>
      <c r="I3179">
        <v>2</v>
      </c>
      <c r="J3179">
        <v>15</v>
      </c>
      <c r="K3179">
        <v>56</v>
      </c>
      <c r="L3179">
        <v>-2</v>
      </c>
      <c r="M3179">
        <v>5.14</v>
      </c>
      <c r="O3179">
        <v>1.02</v>
      </c>
      <c r="P3179">
        <v>0.85</v>
      </c>
      <c r="Q3179">
        <v>0.51</v>
      </c>
      <c r="S3179" t="s">
        <v>60</v>
      </c>
      <c r="T3179" t="s">
        <v>60</v>
      </c>
    </row>
    <row r="3180" spans="1:20" x14ac:dyDescent="0.2">
      <c r="A3180">
        <v>5368</v>
      </c>
      <c r="C3180">
        <v>125489</v>
      </c>
      <c r="D3180">
        <v>120400</v>
      </c>
      <c r="E3180">
        <v>14</v>
      </c>
      <c r="F3180">
        <v>19</v>
      </c>
      <c r="G3180">
        <v>40.9</v>
      </c>
      <c r="H3180" t="s">
        <v>24</v>
      </c>
      <c r="I3180">
        <v>0</v>
      </c>
      <c r="J3180">
        <v>23</v>
      </c>
      <c r="K3180">
        <v>3</v>
      </c>
      <c r="L3180">
        <v>0</v>
      </c>
      <c r="M3180">
        <v>6.19</v>
      </c>
      <c r="O3180">
        <v>0.2</v>
      </c>
      <c r="P3180">
        <v>0.09</v>
      </c>
      <c r="S3180" t="s">
        <v>41</v>
      </c>
      <c r="T3180" t="s">
        <v>41</v>
      </c>
    </row>
    <row r="3181" spans="1:20" x14ac:dyDescent="0.2">
      <c r="A3181">
        <v>5369</v>
      </c>
      <c r="C3181">
        <v>125538</v>
      </c>
      <c r="D3181">
        <v>64064</v>
      </c>
      <c r="E3181">
        <v>14</v>
      </c>
      <c r="F3181">
        <v>18</v>
      </c>
      <c r="G3181">
        <v>55.7</v>
      </c>
      <c r="H3181" t="s">
        <v>24</v>
      </c>
      <c r="I3181">
        <v>38</v>
      </c>
      <c r="J3181">
        <v>46</v>
      </c>
      <c r="K3181">
        <v>3</v>
      </c>
      <c r="L3181">
        <v>38</v>
      </c>
      <c r="M3181">
        <v>6.86</v>
      </c>
      <c r="O3181">
        <v>1.06</v>
      </c>
      <c r="P3181">
        <v>0.89</v>
      </c>
      <c r="S3181" t="s">
        <v>3027</v>
      </c>
      <c r="T3181" t="s">
        <v>3027</v>
      </c>
    </row>
    <row r="3182" spans="1:20" x14ac:dyDescent="0.2">
      <c r="A3182">
        <v>5370</v>
      </c>
      <c r="B3182" t="s">
        <v>4984</v>
      </c>
      <c r="C3182">
        <v>125560</v>
      </c>
      <c r="D3182">
        <v>100980</v>
      </c>
      <c r="E3182">
        <v>14</v>
      </c>
      <c r="F3182">
        <v>19</v>
      </c>
      <c r="G3182">
        <v>45.2</v>
      </c>
      <c r="H3182" t="s">
        <v>24</v>
      </c>
      <c r="I3182">
        <v>16</v>
      </c>
      <c r="J3182">
        <v>18</v>
      </c>
      <c r="K3182">
        <v>25</v>
      </c>
      <c r="L3182">
        <v>16</v>
      </c>
      <c r="M3182">
        <v>4.8600000000000003</v>
      </c>
      <c r="O3182">
        <v>1.23</v>
      </c>
      <c r="P3182">
        <v>1.4</v>
      </c>
      <c r="Q3182">
        <v>0.6</v>
      </c>
      <c r="S3182" t="s">
        <v>105</v>
      </c>
      <c r="T3182" t="s">
        <v>105</v>
      </c>
    </row>
    <row r="3183" spans="1:20" x14ac:dyDescent="0.2">
      <c r="A3183">
        <v>5372</v>
      </c>
      <c r="C3183">
        <v>125632</v>
      </c>
      <c r="D3183">
        <v>29098</v>
      </c>
      <c r="E3183">
        <v>14</v>
      </c>
      <c r="F3183">
        <v>18</v>
      </c>
      <c r="G3183">
        <v>55.8</v>
      </c>
      <c r="H3183" t="s">
        <v>24</v>
      </c>
      <c r="I3183">
        <v>54</v>
      </c>
      <c r="J3183">
        <v>51</v>
      </c>
      <c r="K3183">
        <v>51</v>
      </c>
      <c r="L3183">
        <v>54</v>
      </c>
      <c r="M3183">
        <v>6.53</v>
      </c>
      <c r="N3183" t="s">
        <v>103</v>
      </c>
      <c r="S3183" t="s">
        <v>174</v>
      </c>
      <c r="T3183" t="s">
        <v>174</v>
      </c>
    </row>
    <row r="3184" spans="1:20" x14ac:dyDescent="0.2">
      <c r="A3184">
        <v>5373</v>
      </c>
      <c r="C3184">
        <v>125642</v>
      </c>
      <c r="D3184">
        <v>64072</v>
      </c>
      <c r="E3184">
        <v>14</v>
      </c>
      <c r="F3184">
        <v>19</v>
      </c>
      <c r="G3184">
        <v>47.7</v>
      </c>
      <c r="H3184" t="s">
        <v>24</v>
      </c>
      <c r="I3184">
        <v>38</v>
      </c>
      <c r="J3184">
        <v>47</v>
      </c>
      <c r="K3184">
        <v>38</v>
      </c>
      <c r="L3184">
        <v>38</v>
      </c>
      <c r="M3184">
        <v>6.33</v>
      </c>
      <c r="O3184">
        <v>0.05</v>
      </c>
      <c r="P3184">
        <v>0.05</v>
      </c>
      <c r="Q3184">
        <v>-0.03</v>
      </c>
      <c r="S3184" t="s">
        <v>114</v>
      </c>
      <c r="T3184" t="s">
        <v>114</v>
      </c>
    </row>
    <row r="3185" spans="1:20" x14ac:dyDescent="0.2">
      <c r="A3185">
        <v>5374</v>
      </c>
      <c r="C3185">
        <v>125658</v>
      </c>
      <c r="D3185">
        <v>64074</v>
      </c>
      <c r="E3185">
        <v>14</v>
      </c>
      <c r="F3185">
        <v>20</v>
      </c>
      <c r="G3185">
        <v>8.6999999999999993</v>
      </c>
      <c r="H3185" t="s">
        <v>24</v>
      </c>
      <c r="I3185">
        <v>30</v>
      </c>
      <c r="J3185">
        <v>25</v>
      </c>
      <c r="K3185">
        <v>45</v>
      </c>
      <c r="L3185">
        <v>30</v>
      </c>
      <c r="M3185">
        <v>6.44</v>
      </c>
      <c r="O3185">
        <v>0.15</v>
      </c>
      <c r="P3185">
        <v>0.1</v>
      </c>
      <c r="Q3185">
        <v>0.05</v>
      </c>
      <c r="S3185" t="s">
        <v>606</v>
      </c>
      <c r="T3185" t="s">
        <v>606</v>
      </c>
    </row>
    <row r="3186" spans="1:20" x14ac:dyDescent="0.2">
      <c r="A3186">
        <v>5383</v>
      </c>
      <c r="B3186" t="s">
        <v>4988</v>
      </c>
      <c r="C3186">
        <v>126035</v>
      </c>
      <c r="D3186">
        <v>158528</v>
      </c>
      <c r="E3186">
        <v>14</v>
      </c>
      <c r="F3186">
        <v>23</v>
      </c>
      <c r="G3186">
        <v>25.6</v>
      </c>
      <c r="H3186" t="s">
        <v>26</v>
      </c>
      <c r="I3186">
        <v>11</v>
      </c>
      <c r="J3186">
        <v>42</v>
      </c>
      <c r="K3186">
        <v>51</v>
      </c>
      <c r="L3186">
        <v>-11</v>
      </c>
      <c r="M3186">
        <v>6.21</v>
      </c>
      <c r="O3186">
        <v>0.99</v>
      </c>
      <c r="S3186" t="s">
        <v>345</v>
      </c>
      <c r="T3186" t="s">
        <v>345</v>
      </c>
    </row>
    <row r="3187" spans="1:20" x14ac:dyDescent="0.2">
      <c r="A3187">
        <v>5384</v>
      </c>
      <c r="C3187">
        <v>126053</v>
      </c>
      <c r="D3187">
        <v>120424</v>
      </c>
      <c r="E3187">
        <v>14</v>
      </c>
      <c r="F3187">
        <v>23</v>
      </c>
      <c r="G3187">
        <v>15.3</v>
      </c>
      <c r="H3187" t="s">
        <v>24</v>
      </c>
      <c r="I3187">
        <v>1</v>
      </c>
      <c r="J3187">
        <v>14</v>
      </c>
      <c r="K3187">
        <v>30</v>
      </c>
      <c r="L3187">
        <v>1</v>
      </c>
      <c r="M3187">
        <v>6.27</v>
      </c>
      <c r="O3187">
        <v>0.63</v>
      </c>
      <c r="P3187">
        <v>0.09</v>
      </c>
      <c r="Q3187">
        <v>0.32</v>
      </c>
      <c r="S3187" t="s">
        <v>238</v>
      </c>
      <c r="T3187" t="s">
        <v>238</v>
      </c>
    </row>
    <row r="3188" spans="1:20" x14ac:dyDescent="0.2">
      <c r="A3188">
        <v>5385</v>
      </c>
      <c r="C3188">
        <v>126128</v>
      </c>
      <c r="E3188">
        <v>14</v>
      </c>
      <c r="F3188">
        <v>23</v>
      </c>
      <c r="G3188">
        <v>22.6</v>
      </c>
      <c r="H3188" t="s">
        <v>24</v>
      </c>
      <c r="I3188">
        <v>8</v>
      </c>
      <c r="J3188">
        <v>26</v>
      </c>
      <c r="K3188">
        <v>42</v>
      </c>
      <c r="L3188">
        <v>8</v>
      </c>
      <c r="M3188">
        <v>6.86</v>
      </c>
      <c r="O3188">
        <v>0.43</v>
      </c>
      <c r="P3188">
        <v>-0.01</v>
      </c>
      <c r="S3188" t="s">
        <v>4989</v>
      </c>
      <c r="T3188" t="s">
        <v>11449</v>
      </c>
    </row>
    <row r="3189" spans="1:20" x14ac:dyDescent="0.2">
      <c r="A3189">
        <v>5386</v>
      </c>
      <c r="C3189">
        <v>126129</v>
      </c>
      <c r="D3189">
        <v>120426</v>
      </c>
      <c r="E3189">
        <v>14</v>
      </c>
      <c r="F3189">
        <v>23</v>
      </c>
      <c r="G3189">
        <v>22.7</v>
      </c>
      <c r="H3189" t="s">
        <v>24</v>
      </c>
      <c r="I3189">
        <v>8</v>
      </c>
      <c r="J3189">
        <v>26</v>
      </c>
      <c r="K3189">
        <v>48</v>
      </c>
      <c r="L3189">
        <v>8</v>
      </c>
      <c r="M3189">
        <v>5.12</v>
      </c>
      <c r="O3189">
        <v>-0.02</v>
      </c>
      <c r="P3189">
        <v>-7.0000000000000007E-2</v>
      </c>
      <c r="S3189" t="s">
        <v>134</v>
      </c>
      <c r="T3189" t="s">
        <v>134</v>
      </c>
    </row>
    <row r="3190" spans="1:20" x14ac:dyDescent="0.2">
      <c r="A3190">
        <v>5387</v>
      </c>
      <c r="C3190">
        <v>126141</v>
      </c>
      <c r="D3190">
        <v>83321</v>
      </c>
      <c r="E3190">
        <v>14</v>
      </c>
      <c r="F3190">
        <v>23</v>
      </c>
      <c r="G3190">
        <v>6.8</v>
      </c>
      <c r="H3190" t="s">
        <v>24</v>
      </c>
      <c r="I3190">
        <v>25</v>
      </c>
      <c r="J3190">
        <v>20</v>
      </c>
      <c r="K3190">
        <v>17</v>
      </c>
      <c r="L3190">
        <v>25</v>
      </c>
      <c r="M3190">
        <v>6.22</v>
      </c>
      <c r="O3190">
        <v>0.37</v>
      </c>
      <c r="P3190">
        <v>-0.02</v>
      </c>
      <c r="S3190" t="s">
        <v>430</v>
      </c>
      <c r="T3190" t="s">
        <v>430</v>
      </c>
    </row>
    <row r="3191" spans="1:20" x14ac:dyDescent="0.2">
      <c r="A3191">
        <v>5388</v>
      </c>
      <c r="C3191">
        <v>126200</v>
      </c>
      <c r="D3191">
        <v>120433</v>
      </c>
      <c r="E3191">
        <v>14</v>
      </c>
      <c r="F3191">
        <v>24</v>
      </c>
      <c r="G3191">
        <v>0.9</v>
      </c>
      <c r="H3191" t="s">
        <v>24</v>
      </c>
      <c r="I3191">
        <v>8</v>
      </c>
      <c r="J3191">
        <v>14</v>
      </c>
      <c r="K3191">
        <v>37</v>
      </c>
      <c r="L3191">
        <v>8</v>
      </c>
      <c r="M3191">
        <v>5.95</v>
      </c>
      <c r="O3191">
        <v>0.06</v>
      </c>
      <c r="P3191">
        <v>0.08</v>
      </c>
      <c r="S3191" t="s">
        <v>298</v>
      </c>
      <c r="T3191" t="s">
        <v>298</v>
      </c>
    </row>
    <row r="3192" spans="1:20" x14ac:dyDescent="0.2">
      <c r="A3192">
        <v>5392</v>
      </c>
      <c r="C3192">
        <v>126248</v>
      </c>
      <c r="D3192">
        <v>120434</v>
      </c>
      <c r="E3192">
        <v>14</v>
      </c>
      <c r="F3192">
        <v>24</v>
      </c>
      <c r="G3192">
        <v>11.3</v>
      </c>
      <c r="H3192" t="s">
        <v>24</v>
      </c>
      <c r="I3192">
        <v>5</v>
      </c>
      <c r="J3192">
        <v>49</v>
      </c>
      <c r="K3192">
        <v>12</v>
      </c>
      <c r="L3192">
        <v>5</v>
      </c>
      <c r="M3192">
        <v>5.0999999999999996</v>
      </c>
      <c r="O3192">
        <v>0.12</v>
      </c>
      <c r="P3192">
        <v>0.1</v>
      </c>
      <c r="S3192" t="s">
        <v>249</v>
      </c>
      <c r="T3192" t="s">
        <v>249</v>
      </c>
    </row>
    <row r="3193" spans="1:20" x14ac:dyDescent="0.2">
      <c r="A3193">
        <v>5393</v>
      </c>
      <c r="C3193">
        <v>126251</v>
      </c>
      <c r="D3193">
        <v>158550</v>
      </c>
      <c r="E3193">
        <v>14</v>
      </c>
      <c r="F3193">
        <v>24</v>
      </c>
      <c r="G3193">
        <v>40.9</v>
      </c>
      <c r="H3193" t="s">
        <v>26</v>
      </c>
      <c r="I3193">
        <v>11</v>
      </c>
      <c r="J3193">
        <v>40</v>
      </c>
      <c r="K3193">
        <v>11</v>
      </c>
      <c r="L3193">
        <v>-11</v>
      </c>
      <c r="M3193">
        <v>6.49</v>
      </c>
      <c r="O3193">
        <v>0.42</v>
      </c>
      <c r="P3193">
        <v>0.04</v>
      </c>
      <c r="S3193" t="s">
        <v>297</v>
      </c>
      <c r="T3193" t="s">
        <v>297</v>
      </c>
    </row>
    <row r="3194" spans="1:20" x14ac:dyDescent="0.2">
      <c r="A3194">
        <v>5394</v>
      </c>
      <c r="C3194">
        <v>126271</v>
      </c>
      <c r="D3194">
        <v>120436</v>
      </c>
      <c r="E3194">
        <v>14</v>
      </c>
      <c r="F3194">
        <v>24</v>
      </c>
      <c r="G3194">
        <v>18.3</v>
      </c>
      <c r="H3194" t="s">
        <v>24</v>
      </c>
      <c r="I3194">
        <v>8</v>
      </c>
      <c r="J3194">
        <v>5</v>
      </c>
      <c r="K3194">
        <v>6</v>
      </c>
      <c r="L3194">
        <v>8</v>
      </c>
      <c r="M3194">
        <v>6.19</v>
      </c>
      <c r="O3194">
        <v>1.2</v>
      </c>
      <c r="P3194">
        <v>1.29</v>
      </c>
      <c r="Q3194">
        <v>0.6</v>
      </c>
      <c r="S3194" t="s">
        <v>172</v>
      </c>
      <c r="T3194" t="s">
        <v>172</v>
      </c>
    </row>
    <row r="3195" spans="1:20" x14ac:dyDescent="0.2">
      <c r="A3195">
        <v>5402</v>
      </c>
      <c r="C3195">
        <v>126597</v>
      </c>
      <c r="D3195">
        <v>64137</v>
      </c>
      <c r="E3195">
        <v>14</v>
      </c>
      <c r="F3195">
        <v>25</v>
      </c>
      <c r="G3195">
        <v>29.2</v>
      </c>
      <c r="H3195" t="s">
        <v>24</v>
      </c>
      <c r="I3195">
        <v>38</v>
      </c>
      <c r="J3195">
        <v>23</v>
      </c>
      <c r="K3195">
        <v>35</v>
      </c>
      <c r="L3195">
        <v>38</v>
      </c>
      <c r="M3195">
        <v>6.27</v>
      </c>
      <c r="O3195">
        <v>1.23</v>
      </c>
      <c r="P3195">
        <v>1.26</v>
      </c>
      <c r="R3195" t="s">
        <v>27</v>
      </c>
      <c r="S3195" t="s">
        <v>365</v>
      </c>
      <c r="T3195" t="s">
        <v>5818</v>
      </c>
    </row>
    <row r="3196" spans="1:20" x14ac:dyDescent="0.2">
      <c r="A3196">
        <v>5404</v>
      </c>
      <c r="B3196" t="s">
        <v>4997</v>
      </c>
      <c r="C3196">
        <v>126660</v>
      </c>
      <c r="D3196">
        <v>29137</v>
      </c>
      <c r="E3196">
        <v>14</v>
      </c>
      <c r="F3196">
        <v>25</v>
      </c>
      <c r="G3196">
        <v>11.8</v>
      </c>
      <c r="H3196" t="s">
        <v>24</v>
      </c>
      <c r="I3196">
        <v>51</v>
      </c>
      <c r="J3196">
        <v>51</v>
      </c>
      <c r="K3196">
        <v>3</v>
      </c>
      <c r="L3196">
        <v>51</v>
      </c>
      <c r="M3196">
        <v>4.05</v>
      </c>
      <c r="O3196">
        <v>0.5</v>
      </c>
      <c r="P3196">
        <v>0.01</v>
      </c>
      <c r="Q3196">
        <v>0.25</v>
      </c>
      <c r="S3196" t="s">
        <v>75</v>
      </c>
      <c r="T3196" t="s">
        <v>75</v>
      </c>
    </row>
    <row r="3197" spans="1:20" x14ac:dyDescent="0.2">
      <c r="A3197">
        <v>5405</v>
      </c>
      <c r="B3197" t="s">
        <v>4998</v>
      </c>
      <c r="C3197">
        <v>126661</v>
      </c>
      <c r="D3197">
        <v>101025</v>
      </c>
      <c r="E3197">
        <v>14</v>
      </c>
      <c r="F3197">
        <v>26</v>
      </c>
      <c r="G3197">
        <v>27.4</v>
      </c>
      <c r="H3197" t="s">
        <v>24</v>
      </c>
      <c r="I3197">
        <v>19</v>
      </c>
      <c r="J3197">
        <v>13</v>
      </c>
      <c r="K3197">
        <v>37</v>
      </c>
      <c r="L3197">
        <v>19</v>
      </c>
      <c r="M3197">
        <v>5.39</v>
      </c>
      <c r="O3197">
        <v>0.23</v>
      </c>
      <c r="P3197">
        <v>0.23</v>
      </c>
      <c r="Q3197">
        <v>0.1</v>
      </c>
      <c r="S3197" t="s">
        <v>4999</v>
      </c>
      <c r="T3197" t="s">
        <v>4999</v>
      </c>
    </row>
    <row r="3198" spans="1:20" x14ac:dyDescent="0.2">
      <c r="A3198">
        <v>5406</v>
      </c>
      <c r="B3198" t="s">
        <v>5000</v>
      </c>
      <c r="C3198">
        <v>126722</v>
      </c>
      <c r="D3198">
        <v>139942</v>
      </c>
      <c r="E3198">
        <v>14</v>
      </c>
      <c r="F3198">
        <v>27</v>
      </c>
      <c r="G3198">
        <v>24.4</v>
      </c>
      <c r="H3198" t="s">
        <v>26</v>
      </c>
      <c r="I3198">
        <v>6</v>
      </c>
      <c r="J3198">
        <v>7</v>
      </c>
      <c r="K3198">
        <v>13</v>
      </c>
      <c r="L3198">
        <v>-6</v>
      </c>
      <c r="M3198">
        <v>6.17</v>
      </c>
      <c r="O3198">
        <v>0.09</v>
      </c>
      <c r="P3198">
        <v>0.11</v>
      </c>
      <c r="S3198" t="s">
        <v>192</v>
      </c>
      <c r="T3198" t="s">
        <v>192</v>
      </c>
    </row>
    <row r="3199" spans="1:20" x14ac:dyDescent="0.2">
      <c r="A3199">
        <v>5409</v>
      </c>
      <c r="B3199" t="s">
        <v>5002</v>
      </c>
      <c r="C3199">
        <v>126868</v>
      </c>
      <c r="D3199">
        <v>139951</v>
      </c>
      <c r="E3199">
        <v>14</v>
      </c>
      <c r="F3199">
        <v>28</v>
      </c>
      <c r="G3199">
        <v>12.1</v>
      </c>
      <c r="H3199" t="s">
        <v>26</v>
      </c>
      <c r="I3199">
        <v>2</v>
      </c>
      <c r="J3199">
        <v>13</v>
      </c>
      <c r="K3199">
        <v>41</v>
      </c>
      <c r="L3199">
        <v>-2</v>
      </c>
      <c r="M3199">
        <v>4.8099999999999996</v>
      </c>
      <c r="O3199">
        <v>0.7</v>
      </c>
      <c r="P3199">
        <v>0.21</v>
      </c>
      <c r="Q3199">
        <v>0.37</v>
      </c>
      <c r="S3199" t="s">
        <v>156</v>
      </c>
      <c r="T3199" t="s">
        <v>156</v>
      </c>
    </row>
    <row r="3200" spans="1:20" x14ac:dyDescent="0.2">
      <c r="A3200">
        <v>5410</v>
      </c>
      <c r="B3200" t="s">
        <v>5003</v>
      </c>
      <c r="C3200">
        <v>126927</v>
      </c>
      <c r="D3200">
        <v>139957</v>
      </c>
      <c r="E3200">
        <v>14</v>
      </c>
      <c r="F3200">
        <v>28</v>
      </c>
      <c r="G3200">
        <v>41.7</v>
      </c>
      <c r="H3200" t="s">
        <v>26</v>
      </c>
      <c r="I3200">
        <v>6</v>
      </c>
      <c r="J3200">
        <v>54</v>
      </c>
      <c r="K3200">
        <v>2</v>
      </c>
      <c r="L3200">
        <v>-6</v>
      </c>
      <c r="M3200">
        <v>5.42</v>
      </c>
      <c r="O3200">
        <v>1.49</v>
      </c>
      <c r="P3200">
        <v>1.76</v>
      </c>
      <c r="S3200" t="s">
        <v>77</v>
      </c>
      <c r="T3200" t="s">
        <v>77</v>
      </c>
    </row>
    <row r="3201" spans="1:20" x14ac:dyDescent="0.2">
      <c r="A3201">
        <v>5411</v>
      </c>
      <c r="C3201">
        <v>126943</v>
      </c>
      <c r="D3201">
        <v>45058</v>
      </c>
      <c r="E3201">
        <v>14</v>
      </c>
      <c r="F3201">
        <v>27</v>
      </c>
      <c r="G3201">
        <v>27.3</v>
      </c>
      <c r="H3201" t="s">
        <v>24</v>
      </c>
      <c r="I3201">
        <v>41</v>
      </c>
      <c r="J3201">
        <v>1</v>
      </c>
      <c r="K3201">
        <v>30</v>
      </c>
      <c r="L3201">
        <v>41</v>
      </c>
      <c r="M3201">
        <v>6.63</v>
      </c>
      <c r="O3201">
        <v>0.37</v>
      </c>
      <c r="P3201">
        <v>-0.05</v>
      </c>
      <c r="S3201" t="s">
        <v>2291</v>
      </c>
      <c r="T3201" t="s">
        <v>2291</v>
      </c>
    </row>
    <row r="3202" spans="1:20" x14ac:dyDescent="0.2">
      <c r="A3202">
        <v>5414</v>
      </c>
      <c r="C3202">
        <v>127043</v>
      </c>
      <c r="D3202">
        <v>83373</v>
      </c>
      <c r="E3202">
        <v>14</v>
      </c>
      <c r="F3202">
        <v>28</v>
      </c>
      <c r="G3202">
        <v>31.5</v>
      </c>
      <c r="H3202" t="s">
        <v>24</v>
      </c>
      <c r="I3202">
        <v>28</v>
      </c>
      <c r="J3202">
        <v>17</v>
      </c>
      <c r="K3202">
        <v>21</v>
      </c>
      <c r="L3202">
        <v>28</v>
      </c>
      <c r="M3202">
        <v>7.62</v>
      </c>
      <c r="O3202">
        <v>-0.01</v>
      </c>
      <c r="P3202">
        <v>0</v>
      </c>
      <c r="S3202" t="s">
        <v>89</v>
      </c>
      <c r="T3202" t="s">
        <v>89</v>
      </c>
    </row>
    <row r="3203" spans="1:20" x14ac:dyDescent="0.2">
      <c r="A3203">
        <v>5415</v>
      </c>
      <c r="C3203">
        <v>127067</v>
      </c>
      <c r="D3203">
        <v>83374</v>
      </c>
      <c r="E3203">
        <v>14</v>
      </c>
      <c r="F3203">
        <v>28</v>
      </c>
      <c r="G3203">
        <v>33.299999999999997</v>
      </c>
      <c r="H3203" t="s">
        <v>24</v>
      </c>
      <c r="I3203">
        <v>28</v>
      </c>
      <c r="J3203">
        <v>17</v>
      </c>
      <c r="K3203">
        <v>27</v>
      </c>
      <c r="L3203">
        <v>28</v>
      </c>
      <c r="M3203">
        <v>7.12</v>
      </c>
      <c r="O3203">
        <v>-0.03</v>
      </c>
      <c r="P3203">
        <v>-0.03</v>
      </c>
      <c r="S3203" t="s">
        <v>89</v>
      </c>
      <c r="T3203" t="s">
        <v>89</v>
      </c>
    </row>
    <row r="3204" spans="1:20" x14ac:dyDescent="0.2">
      <c r="A3204">
        <v>5416</v>
      </c>
      <c r="C3204">
        <v>127065</v>
      </c>
      <c r="D3204">
        <v>64161</v>
      </c>
      <c r="E3204">
        <v>14</v>
      </c>
      <c r="F3204">
        <v>28</v>
      </c>
      <c r="G3204">
        <v>16.399999999999999</v>
      </c>
      <c r="H3204" t="s">
        <v>24</v>
      </c>
      <c r="I3204">
        <v>36</v>
      </c>
      <c r="J3204">
        <v>11</v>
      </c>
      <c r="K3204">
        <v>49</v>
      </c>
      <c r="L3204">
        <v>36</v>
      </c>
      <c r="M3204">
        <v>6.1</v>
      </c>
      <c r="N3204" t="s">
        <v>103</v>
      </c>
      <c r="S3204" t="s">
        <v>54</v>
      </c>
      <c r="T3204" t="s">
        <v>54</v>
      </c>
    </row>
    <row r="3205" spans="1:20" x14ac:dyDescent="0.2">
      <c r="A3205">
        <v>5418</v>
      </c>
      <c r="C3205">
        <v>127167</v>
      </c>
      <c r="D3205">
        <v>120499</v>
      </c>
      <c r="E3205">
        <v>14</v>
      </c>
      <c r="F3205">
        <v>29</v>
      </c>
      <c r="G3205">
        <v>50.5</v>
      </c>
      <c r="H3205" t="s">
        <v>24</v>
      </c>
      <c r="I3205">
        <v>0</v>
      </c>
      <c r="J3205">
        <v>49</v>
      </c>
      <c r="K3205">
        <v>44</v>
      </c>
      <c r="L3205">
        <v>0</v>
      </c>
      <c r="M3205">
        <v>5.94</v>
      </c>
      <c r="O3205">
        <v>0.16</v>
      </c>
      <c r="P3205">
        <v>0.11</v>
      </c>
      <c r="S3205" t="s">
        <v>328</v>
      </c>
      <c r="T3205" t="s">
        <v>328</v>
      </c>
    </row>
    <row r="3206" spans="1:20" x14ac:dyDescent="0.2">
      <c r="A3206">
        <v>5420</v>
      </c>
      <c r="B3206" t="s">
        <v>5005</v>
      </c>
      <c r="C3206">
        <v>127243</v>
      </c>
      <c r="D3206">
        <v>29165</v>
      </c>
      <c r="E3206">
        <v>14</v>
      </c>
      <c r="F3206">
        <v>28</v>
      </c>
      <c r="G3206">
        <v>37.799999999999997</v>
      </c>
      <c r="H3206" t="s">
        <v>24</v>
      </c>
      <c r="I3206">
        <v>49</v>
      </c>
      <c r="J3206">
        <v>50</v>
      </c>
      <c r="K3206">
        <v>41</v>
      </c>
      <c r="L3206">
        <v>49</v>
      </c>
      <c r="M3206">
        <v>5.59</v>
      </c>
      <c r="O3206">
        <v>0.85</v>
      </c>
      <c r="P3206">
        <v>0.44</v>
      </c>
      <c r="S3206" t="s">
        <v>2716</v>
      </c>
      <c r="T3206" t="s">
        <v>2716</v>
      </c>
    </row>
    <row r="3207" spans="1:20" x14ac:dyDescent="0.2">
      <c r="A3207">
        <v>5422</v>
      </c>
      <c r="C3207">
        <v>127304</v>
      </c>
      <c r="D3207">
        <v>64178</v>
      </c>
      <c r="E3207">
        <v>14</v>
      </c>
      <c r="F3207">
        <v>29</v>
      </c>
      <c r="G3207">
        <v>49.7</v>
      </c>
      <c r="H3207" t="s">
        <v>24</v>
      </c>
      <c r="I3207">
        <v>31</v>
      </c>
      <c r="J3207">
        <v>47</v>
      </c>
      <c r="K3207">
        <v>28</v>
      </c>
      <c r="L3207">
        <v>31</v>
      </c>
      <c r="M3207">
        <v>6.06</v>
      </c>
      <c r="O3207">
        <v>-0.03</v>
      </c>
      <c r="P3207">
        <v>-0.09</v>
      </c>
      <c r="S3207" t="s">
        <v>128</v>
      </c>
      <c r="T3207" t="s">
        <v>128</v>
      </c>
    </row>
    <row r="3208" spans="1:20" x14ac:dyDescent="0.2">
      <c r="A3208">
        <v>5423</v>
      </c>
      <c r="C3208">
        <v>127334</v>
      </c>
      <c r="D3208">
        <v>45075</v>
      </c>
      <c r="E3208">
        <v>14</v>
      </c>
      <c r="F3208">
        <v>29</v>
      </c>
      <c r="G3208">
        <v>36.799999999999997</v>
      </c>
      <c r="H3208" t="s">
        <v>24</v>
      </c>
      <c r="I3208">
        <v>41</v>
      </c>
      <c r="J3208">
        <v>47</v>
      </c>
      <c r="K3208">
        <v>45</v>
      </c>
      <c r="L3208">
        <v>41</v>
      </c>
      <c r="M3208">
        <v>6.35</v>
      </c>
      <c r="O3208">
        <v>0.7</v>
      </c>
      <c r="P3208">
        <v>0.21</v>
      </c>
      <c r="S3208" t="s">
        <v>35</v>
      </c>
      <c r="T3208" t="s">
        <v>35</v>
      </c>
    </row>
    <row r="3209" spans="1:20" x14ac:dyDescent="0.2">
      <c r="A3209">
        <v>5424</v>
      </c>
      <c r="C3209">
        <v>127337</v>
      </c>
      <c r="D3209">
        <v>120504</v>
      </c>
      <c r="E3209">
        <v>14</v>
      </c>
      <c r="F3209">
        <v>30</v>
      </c>
      <c r="G3209">
        <v>45.4</v>
      </c>
      <c r="H3209" t="s">
        <v>24</v>
      </c>
      <c r="I3209">
        <v>4</v>
      </c>
      <c r="J3209">
        <v>46</v>
      </c>
      <c r="K3209">
        <v>20</v>
      </c>
      <c r="L3209">
        <v>4</v>
      </c>
      <c r="M3209">
        <v>6.02</v>
      </c>
      <c r="O3209">
        <v>1.42</v>
      </c>
      <c r="P3209">
        <v>1.67</v>
      </c>
      <c r="R3209" t="s">
        <v>27</v>
      </c>
      <c r="S3209" t="s">
        <v>80</v>
      </c>
      <c r="T3209" t="s">
        <v>3264</v>
      </c>
    </row>
    <row r="3210" spans="1:20" x14ac:dyDescent="0.2">
      <c r="A3210">
        <v>5429</v>
      </c>
      <c r="B3210" t="s">
        <v>5009</v>
      </c>
      <c r="C3210">
        <v>127665</v>
      </c>
      <c r="D3210">
        <v>64202</v>
      </c>
      <c r="E3210">
        <v>14</v>
      </c>
      <c r="F3210">
        <v>31</v>
      </c>
      <c r="G3210">
        <v>49.8</v>
      </c>
      <c r="H3210" t="s">
        <v>24</v>
      </c>
      <c r="I3210">
        <v>30</v>
      </c>
      <c r="J3210">
        <v>22</v>
      </c>
      <c r="K3210">
        <v>17</v>
      </c>
      <c r="L3210">
        <v>30</v>
      </c>
      <c r="M3210">
        <v>3.58</v>
      </c>
      <c r="O3210">
        <v>1.3</v>
      </c>
      <c r="P3210">
        <v>1.44</v>
      </c>
      <c r="Q3210">
        <v>0.65</v>
      </c>
      <c r="S3210" t="s">
        <v>517</v>
      </c>
      <c r="T3210" t="s">
        <v>5995</v>
      </c>
    </row>
    <row r="3211" spans="1:20" x14ac:dyDescent="0.2">
      <c r="A3211">
        <v>5430</v>
      </c>
      <c r="B3211" t="s">
        <v>5010</v>
      </c>
      <c r="C3211">
        <v>127700</v>
      </c>
      <c r="D3211">
        <v>8024</v>
      </c>
      <c r="E3211">
        <v>14</v>
      </c>
      <c r="F3211">
        <v>27</v>
      </c>
      <c r="G3211">
        <v>31.5</v>
      </c>
      <c r="H3211" t="s">
        <v>24</v>
      </c>
      <c r="I3211">
        <v>75</v>
      </c>
      <c r="J3211">
        <v>41</v>
      </c>
      <c r="K3211">
        <v>46</v>
      </c>
      <c r="L3211">
        <v>75</v>
      </c>
      <c r="M3211">
        <v>4.25</v>
      </c>
      <c r="O3211">
        <v>1.44</v>
      </c>
      <c r="P3211">
        <v>1.7</v>
      </c>
      <c r="Q3211">
        <v>0.75</v>
      </c>
      <c r="S3211" t="s">
        <v>5011</v>
      </c>
      <c r="T3211" t="s">
        <v>11496</v>
      </c>
    </row>
    <row r="3212" spans="1:20" x14ac:dyDescent="0.2">
      <c r="A3212">
        <v>5433</v>
      </c>
      <c r="C3212">
        <v>127726</v>
      </c>
      <c r="D3212">
        <v>83394</v>
      </c>
      <c r="E3212">
        <v>14</v>
      </c>
      <c r="F3212">
        <v>32</v>
      </c>
      <c r="G3212">
        <v>20.2</v>
      </c>
      <c r="H3212" t="s">
        <v>24</v>
      </c>
      <c r="I3212">
        <v>26</v>
      </c>
      <c r="J3212">
        <v>40</v>
      </c>
      <c r="K3212">
        <v>38</v>
      </c>
      <c r="L3212">
        <v>26</v>
      </c>
      <c r="M3212">
        <v>6.01</v>
      </c>
      <c r="O3212">
        <v>0.22</v>
      </c>
      <c r="P3212">
        <v>7.0000000000000007E-2</v>
      </c>
      <c r="S3212" t="s">
        <v>2584</v>
      </c>
      <c r="T3212" t="s">
        <v>2584</v>
      </c>
    </row>
    <row r="3213" spans="1:20" x14ac:dyDescent="0.2">
      <c r="A3213">
        <v>5434</v>
      </c>
      <c r="B3213" t="s">
        <v>5012</v>
      </c>
      <c r="C3213">
        <v>127739</v>
      </c>
      <c r="D3213">
        <v>83395</v>
      </c>
      <c r="E3213">
        <v>14</v>
      </c>
      <c r="F3213">
        <v>32</v>
      </c>
      <c r="G3213">
        <v>32.5</v>
      </c>
      <c r="H3213" t="s">
        <v>24</v>
      </c>
      <c r="I3213">
        <v>22</v>
      </c>
      <c r="J3213">
        <v>15</v>
      </c>
      <c r="K3213">
        <v>36</v>
      </c>
      <c r="L3213">
        <v>22</v>
      </c>
      <c r="M3213">
        <v>5.92</v>
      </c>
      <c r="O3213">
        <v>0.35</v>
      </c>
      <c r="P3213">
        <v>7.0000000000000007E-2</v>
      </c>
      <c r="S3213" t="s">
        <v>307</v>
      </c>
      <c r="T3213" t="s">
        <v>307</v>
      </c>
    </row>
    <row r="3214" spans="1:20" x14ac:dyDescent="0.2">
      <c r="A3214">
        <v>5435</v>
      </c>
      <c r="B3214" t="s">
        <v>5013</v>
      </c>
      <c r="C3214">
        <v>127762</v>
      </c>
      <c r="D3214">
        <v>64203</v>
      </c>
      <c r="E3214">
        <v>14</v>
      </c>
      <c r="F3214">
        <v>32</v>
      </c>
      <c r="G3214">
        <v>4.7</v>
      </c>
      <c r="H3214" t="s">
        <v>24</v>
      </c>
      <c r="I3214">
        <v>38</v>
      </c>
      <c r="J3214">
        <v>18</v>
      </c>
      <c r="K3214">
        <v>30</v>
      </c>
      <c r="L3214">
        <v>38</v>
      </c>
      <c r="M3214">
        <v>3.03</v>
      </c>
      <c r="O3214">
        <v>0.19</v>
      </c>
      <c r="P3214">
        <v>0.12</v>
      </c>
      <c r="Q3214">
        <v>0.08</v>
      </c>
      <c r="S3214" t="s">
        <v>170</v>
      </c>
      <c r="T3214" t="s">
        <v>170</v>
      </c>
    </row>
    <row r="3215" spans="1:20" x14ac:dyDescent="0.2">
      <c r="A3215">
        <v>5436</v>
      </c>
      <c r="C3215">
        <v>127821</v>
      </c>
      <c r="D3215">
        <v>16406</v>
      </c>
      <c r="E3215">
        <v>14</v>
      </c>
      <c r="F3215">
        <v>30</v>
      </c>
      <c r="G3215">
        <v>46.1</v>
      </c>
      <c r="H3215" t="s">
        <v>24</v>
      </c>
      <c r="I3215">
        <v>63</v>
      </c>
      <c r="J3215">
        <v>11</v>
      </c>
      <c r="K3215">
        <v>8</v>
      </c>
      <c r="L3215">
        <v>63</v>
      </c>
      <c r="M3215">
        <v>6.09</v>
      </c>
      <c r="O3215">
        <v>0.41</v>
      </c>
      <c r="P3215">
        <v>-0.04</v>
      </c>
      <c r="S3215" t="s">
        <v>2836</v>
      </c>
      <c r="T3215" t="s">
        <v>2836</v>
      </c>
    </row>
    <row r="3216" spans="1:20" x14ac:dyDescent="0.2">
      <c r="A3216">
        <v>5437</v>
      </c>
      <c r="C3216">
        <v>127929</v>
      </c>
      <c r="D3216">
        <v>16411</v>
      </c>
      <c r="E3216">
        <v>14</v>
      </c>
      <c r="F3216">
        <v>31</v>
      </c>
      <c r="G3216">
        <v>42.8</v>
      </c>
      <c r="H3216" t="s">
        <v>24</v>
      </c>
      <c r="I3216">
        <v>60</v>
      </c>
      <c r="J3216">
        <v>13</v>
      </c>
      <c r="K3216">
        <v>32</v>
      </c>
      <c r="L3216">
        <v>60</v>
      </c>
      <c r="M3216">
        <v>6.27</v>
      </c>
      <c r="O3216">
        <v>0.24</v>
      </c>
      <c r="P3216">
        <v>0.14000000000000001</v>
      </c>
      <c r="S3216" t="s">
        <v>423</v>
      </c>
      <c r="T3216" t="s">
        <v>423</v>
      </c>
    </row>
    <row r="3217" spans="1:20" x14ac:dyDescent="0.2">
      <c r="A3217">
        <v>5441</v>
      </c>
      <c r="C3217">
        <v>127986</v>
      </c>
      <c r="D3217">
        <v>64212</v>
      </c>
      <c r="E3217">
        <v>14</v>
      </c>
      <c r="F3217">
        <v>33</v>
      </c>
      <c r="G3217">
        <v>20.3</v>
      </c>
      <c r="H3217" t="s">
        <v>24</v>
      </c>
      <c r="I3217">
        <v>36</v>
      </c>
      <c r="J3217">
        <v>57</v>
      </c>
      <c r="K3217">
        <v>34</v>
      </c>
      <c r="L3217">
        <v>36</v>
      </c>
      <c r="M3217">
        <v>6.43</v>
      </c>
      <c r="N3217" t="s">
        <v>103</v>
      </c>
      <c r="S3217" t="s">
        <v>5018</v>
      </c>
      <c r="T3217" t="s">
        <v>52</v>
      </c>
    </row>
    <row r="3218" spans="1:20" x14ac:dyDescent="0.2">
      <c r="A3218">
        <v>5442</v>
      </c>
      <c r="C3218">
        <v>128000</v>
      </c>
      <c r="D3218">
        <v>29191</v>
      </c>
      <c r="E3218">
        <v>14</v>
      </c>
      <c r="F3218">
        <v>32</v>
      </c>
      <c r="G3218">
        <v>30.9</v>
      </c>
      <c r="H3218" t="s">
        <v>24</v>
      </c>
      <c r="I3218">
        <v>55</v>
      </c>
      <c r="J3218">
        <v>23</v>
      </c>
      <c r="K3218">
        <v>52</v>
      </c>
      <c r="L3218">
        <v>55</v>
      </c>
      <c r="M3218">
        <v>5.76</v>
      </c>
      <c r="O3218">
        <v>1.5</v>
      </c>
      <c r="R3218" t="s">
        <v>27</v>
      </c>
      <c r="S3218" t="s">
        <v>104</v>
      </c>
      <c r="T3218" t="s">
        <v>5820</v>
      </c>
    </row>
    <row r="3219" spans="1:20" x14ac:dyDescent="0.2">
      <c r="A3219">
        <v>5445</v>
      </c>
      <c r="C3219">
        <v>128093</v>
      </c>
      <c r="D3219">
        <v>64221</v>
      </c>
      <c r="E3219">
        <v>14</v>
      </c>
      <c r="F3219">
        <v>34</v>
      </c>
      <c r="G3219">
        <v>11.7</v>
      </c>
      <c r="H3219" t="s">
        <v>24</v>
      </c>
      <c r="I3219">
        <v>32</v>
      </c>
      <c r="J3219">
        <v>32</v>
      </c>
      <c r="K3219">
        <v>4</v>
      </c>
      <c r="L3219">
        <v>32</v>
      </c>
      <c r="M3219">
        <v>6.33</v>
      </c>
      <c r="O3219">
        <v>0.4</v>
      </c>
      <c r="P3219">
        <v>-0.03</v>
      </c>
      <c r="S3219" t="s">
        <v>430</v>
      </c>
      <c r="T3219" t="s">
        <v>430</v>
      </c>
    </row>
    <row r="3220" spans="1:20" x14ac:dyDescent="0.2">
      <c r="A3220">
        <v>5447</v>
      </c>
      <c r="B3220" t="s">
        <v>5019</v>
      </c>
      <c r="C3220">
        <v>128167</v>
      </c>
      <c r="D3220">
        <v>83416</v>
      </c>
      <c r="E3220">
        <v>14</v>
      </c>
      <c r="F3220">
        <v>34</v>
      </c>
      <c r="G3220">
        <v>40.799999999999997</v>
      </c>
      <c r="H3220" t="s">
        <v>24</v>
      </c>
      <c r="I3220">
        <v>29</v>
      </c>
      <c r="J3220">
        <v>44</v>
      </c>
      <c r="K3220">
        <v>42</v>
      </c>
      <c r="L3220">
        <v>29</v>
      </c>
      <c r="M3220">
        <v>4.46</v>
      </c>
      <c r="O3220">
        <v>0.36</v>
      </c>
      <c r="P3220">
        <v>-0.08</v>
      </c>
      <c r="Q3220">
        <v>0.19</v>
      </c>
      <c r="S3220" t="s">
        <v>63</v>
      </c>
      <c r="T3220" t="s">
        <v>63</v>
      </c>
    </row>
    <row r="3221" spans="1:20" x14ac:dyDescent="0.2">
      <c r="A3221">
        <v>5448</v>
      </c>
      <c r="C3221">
        <v>128198</v>
      </c>
      <c r="D3221">
        <v>64227</v>
      </c>
      <c r="E3221">
        <v>14</v>
      </c>
      <c r="F3221">
        <v>34</v>
      </c>
      <c r="G3221">
        <v>38.5</v>
      </c>
      <c r="H3221" t="s">
        <v>24</v>
      </c>
      <c r="I3221">
        <v>36</v>
      </c>
      <c r="J3221">
        <v>37</v>
      </c>
      <c r="K3221">
        <v>33</v>
      </c>
      <c r="L3221">
        <v>36</v>
      </c>
      <c r="M3221">
        <v>6.03</v>
      </c>
      <c r="O3221">
        <v>1.38</v>
      </c>
      <c r="R3221" t="s">
        <v>27</v>
      </c>
      <c r="S3221" t="s">
        <v>104</v>
      </c>
      <c r="T3221" t="s">
        <v>5820</v>
      </c>
    </row>
    <row r="3222" spans="1:20" x14ac:dyDescent="0.2">
      <c r="A3222">
        <v>5451</v>
      </c>
      <c r="C3222">
        <v>128332</v>
      </c>
      <c r="D3222">
        <v>29202</v>
      </c>
      <c r="E3222">
        <v>14</v>
      </c>
      <c r="F3222">
        <v>34</v>
      </c>
      <c r="G3222">
        <v>15.9</v>
      </c>
      <c r="H3222" t="s">
        <v>24</v>
      </c>
      <c r="I3222">
        <v>57</v>
      </c>
      <c r="J3222">
        <v>3</v>
      </c>
      <c r="K3222">
        <v>55</v>
      </c>
      <c r="L3222">
        <v>57</v>
      </c>
      <c r="M3222">
        <v>6.48</v>
      </c>
      <c r="O3222">
        <v>0.49</v>
      </c>
      <c r="P3222">
        <v>-0.03</v>
      </c>
      <c r="S3222" t="s">
        <v>5426</v>
      </c>
      <c r="T3222" t="s">
        <v>5426</v>
      </c>
    </row>
    <row r="3223" spans="1:20" x14ac:dyDescent="0.2">
      <c r="A3223">
        <v>5452</v>
      </c>
      <c r="C3223">
        <v>128333</v>
      </c>
      <c r="D3223">
        <v>45121</v>
      </c>
      <c r="E3223">
        <v>14</v>
      </c>
      <c r="F3223">
        <v>34</v>
      </c>
      <c r="G3223">
        <v>39.6</v>
      </c>
      <c r="H3223" t="s">
        <v>24</v>
      </c>
      <c r="I3223">
        <v>49</v>
      </c>
      <c r="J3223">
        <v>22</v>
      </c>
      <c r="K3223">
        <v>6</v>
      </c>
      <c r="L3223">
        <v>49</v>
      </c>
      <c r="M3223">
        <v>5.74</v>
      </c>
      <c r="O3223">
        <v>1.56</v>
      </c>
      <c r="P3223">
        <v>1.88</v>
      </c>
      <c r="Q3223">
        <v>0.72</v>
      </c>
      <c r="S3223" t="s">
        <v>1389</v>
      </c>
      <c r="T3223" t="s">
        <v>419</v>
      </c>
    </row>
    <row r="3224" spans="1:20" x14ac:dyDescent="0.2">
      <c r="A3224">
        <v>5454</v>
      </c>
      <c r="C3224">
        <v>128402</v>
      </c>
      <c r="D3224">
        <v>83427</v>
      </c>
      <c r="E3224">
        <v>14</v>
      </c>
      <c r="F3224">
        <v>36</v>
      </c>
      <c r="G3224">
        <v>6.9</v>
      </c>
      <c r="H3224" t="s">
        <v>24</v>
      </c>
      <c r="I3224">
        <v>23</v>
      </c>
      <c r="J3224">
        <v>15</v>
      </c>
      <c r="K3224">
        <v>1</v>
      </c>
      <c r="L3224">
        <v>23</v>
      </c>
      <c r="M3224">
        <v>6.38</v>
      </c>
      <c r="O3224">
        <v>1.06</v>
      </c>
      <c r="P3224">
        <v>0.9</v>
      </c>
      <c r="S3224" t="s">
        <v>197</v>
      </c>
      <c r="T3224" t="s">
        <v>197</v>
      </c>
    </row>
    <row r="3225" spans="1:20" x14ac:dyDescent="0.2">
      <c r="A3225">
        <v>5455</v>
      </c>
      <c r="C3225">
        <v>128429</v>
      </c>
      <c r="D3225">
        <v>158677</v>
      </c>
      <c r="E3225">
        <v>14</v>
      </c>
      <c r="F3225">
        <v>36</v>
      </c>
      <c r="G3225">
        <v>59.8</v>
      </c>
      <c r="H3225" t="s">
        <v>26</v>
      </c>
      <c r="I3225">
        <v>12</v>
      </c>
      <c r="J3225">
        <v>18</v>
      </c>
      <c r="K3225">
        <v>19</v>
      </c>
      <c r="L3225">
        <v>-12</v>
      </c>
      <c r="M3225">
        <v>6.2</v>
      </c>
      <c r="O3225">
        <v>0.46</v>
      </c>
      <c r="P3225">
        <v>-0.03</v>
      </c>
      <c r="S3225" t="s">
        <v>430</v>
      </c>
      <c r="T3225" t="s">
        <v>430</v>
      </c>
    </row>
    <row r="3226" spans="1:20" x14ac:dyDescent="0.2">
      <c r="A3226">
        <v>5462</v>
      </c>
      <c r="C3226">
        <v>128750</v>
      </c>
      <c r="D3226">
        <v>101121</v>
      </c>
      <c r="E3226">
        <v>14</v>
      </c>
      <c r="F3226">
        <v>38</v>
      </c>
      <c r="G3226">
        <v>14</v>
      </c>
      <c r="H3226" t="s">
        <v>24</v>
      </c>
      <c r="I3226">
        <v>18</v>
      </c>
      <c r="J3226">
        <v>17</v>
      </c>
      <c r="K3226">
        <v>54</v>
      </c>
      <c r="L3226">
        <v>18</v>
      </c>
      <c r="M3226">
        <v>5.91</v>
      </c>
      <c r="O3226">
        <v>1.1000000000000001</v>
      </c>
      <c r="P3226">
        <v>0.99</v>
      </c>
      <c r="Q3226">
        <v>0.56000000000000005</v>
      </c>
      <c r="R3226" t="s">
        <v>27</v>
      </c>
      <c r="S3226" t="s">
        <v>365</v>
      </c>
      <c r="T3226" t="s">
        <v>5818</v>
      </c>
    </row>
    <row r="3227" spans="1:20" x14ac:dyDescent="0.2">
      <c r="A3227">
        <v>5464</v>
      </c>
      <c r="C3227">
        <v>128902</v>
      </c>
      <c r="D3227">
        <v>45145</v>
      </c>
      <c r="E3227">
        <v>14</v>
      </c>
      <c r="F3227">
        <v>38</v>
      </c>
      <c r="G3227">
        <v>12.5</v>
      </c>
      <c r="H3227" t="s">
        <v>24</v>
      </c>
      <c r="I3227">
        <v>43</v>
      </c>
      <c r="J3227">
        <v>38</v>
      </c>
      <c r="K3227">
        <v>31</v>
      </c>
      <c r="L3227">
        <v>43</v>
      </c>
      <c r="M3227">
        <v>5.7</v>
      </c>
      <c r="O3227">
        <v>1.48</v>
      </c>
      <c r="P3227">
        <v>1.68</v>
      </c>
      <c r="Q3227">
        <v>0.82</v>
      </c>
      <c r="S3227" t="s">
        <v>125</v>
      </c>
      <c r="T3227" t="s">
        <v>125</v>
      </c>
    </row>
    <row r="3228" spans="1:20" x14ac:dyDescent="0.2">
      <c r="A3228">
        <v>5467</v>
      </c>
      <c r="C3228">
        <v>128998</v>
      </c>
      <c r="D3228">
        <v>29227</v>
      </c>
      <c r="E3228">
        <v>14</v>
      </c>
      <c r="F3228">
        <v>38</v>
      </c>
      <c r="G3228">
        <v>15.2</v>
      </c>
      <c r="H3228" t="s">
        <v>24</v>
      </c>
      <c r="I3228">
        <v>54</v>
      </c>
      <c r="J3228">
        <v>1</v>
      </c>
      <c r="K3228">
        <v>24</v>
      </c>
      <c r="L3228">
        <v>54</v>
      </c>
      <c r="M3228">
        <v>5.85</v>
      </c>
      <c r="O3228">
        <v>-0.01</v>
      </c>
      <c r="P3228">
        <v>0</v>
      </c>
      <c r="S3228" t="s">
        <v>89</v>
      </c>
      <c r="T3228" t="s">
        <v>89</v>
      </c>
    </row>
    <row r="3229" spans="1:20" x14ac:dyDescent="0.2">
      <c r="A3229">
        <v>5468</v>
      </c>
      <c r="B3229" t="s">
        <v>5028</v>
      </c>
      <c r="C3229">
        <v>129002</v>
      </c>
      <c r="D3229">
        <v>45153</v>
      </c>
      <c r="E3229">
        <v>14</v>
      </c>
      <c r="F3229">
        <v>38</v>
      </c>
      <c r="G3229">
        <v>50.2</v>
      </c>
      <c r="H3229" t="s">
        <v>24</v>
      </c>
      <c r="I3229">
        <v>44</v>
      </c>
      <c r="J3229">
        <v>24</v>
      </c>
      <c r="K3229">
        <v>16</v>
      </c>
      <c r="L3229">
        <v>44</v>
      </c>
      <c r="M3229">
        <v>5.39</v>
      </c>
      <c r="O3229">
        <v>0</v>
      </c>
      <c r="P3229">
        <v>-0.04</v>
      </c>
      <c r="S3229" t="s">
        <v>89</v>
      </c>
      <c r="T3229" t="s">
        <v>89</v>
      </c>
    </row>
    <row r="3230" spans="1:20" x14ac:dyDescent="0.2">
      <c r="A3230">
        <v>5472</v>
      </c>
      <c r="C3230">
        <v>129132</v>
      </c>
      <c r="D3230">
        <v>83458</v>
      </c>
      <c r="E3230">
        <v>14</v>
      </c>
      <c r="F3230">
        <v>40</v>
      </c>
      <c r="G3230">
        <v>21.9</v>
      </c>
      <c r="H3230" t="s">
        <v>24</v>
      </c>
      <c r="I3230">
        <v>21</v>
      </c>
      <c r="J3230">
        <v>58</v>
      </c>
      <c r="K3230">
        <v>32</v>
      </c>
      <c r="L3230">
        <v>21</v>
      </c>
      <c r="M3230">
        <v>6.1</v>
      </c>
      <c r="O3230">
        <v>0.4</v>
      </c>
      <c r="P3230">
        <v>0.02</v>
      </c>
      <c r="S3230" t="s">
        <v>124</v>
      </c>
      <c r="T3230" t="s">
        <v>124</v>
      </c>
    </row>
    <row r="3231" spans="1:20" x14ac:dyDescent="0.2">
      <c r="A3231">
        <v>5473</v>
      </c>
      <c r="C3231">
        <v>129153</v>
      </c>
      <c r="D3231">
        <v>101137</v>
      </c>
      <c r="E3231">
        <v>14</v>
      </c>
      <c r="F3231">
        <v>40</v>
      </c>
      <c r="G3231">
        <v>42.4</v>
      </c>
      <c r="H3231" t="s">
        <v>24</v>
      </c>
      <c r="I3231">
        <v>13</v>
      </c>
      <c r="J3231">
        <v>32</v>
      </c>
      <c r="K3231">
        <v>3</v>
      </c>
      <c r="L3231">
        <v>13</v>
      </c>
      <c r="M3231">
        <v>5.91</v>
      </c>
      <c r="O3231">
        <v>0.21</v>
      </c>
      <c r="P3231">
        <v>0.04</v>
      </c>
      <c r="S3231" t="s">
        <v>264</v>
      </c>
      <c r="T3231" t="s">
        <v>264</v>
      </c>
    </row>
    <row r="3232" spans="1:20" x14ac:dyDescent="0.2">
      <c r="A3232">
        <v>5475</v>
      </c>
      <c r="B3232" t="s">
        <v>5032</v>
      </c>
      <c r="C3232">
        <v>129174</v>
      </c>
      <c r="D3232">
        <v>101138</v>
      </c>
      <c r="E3232">
        <v>14</v>
      </c>
      <c r="F3232">
        <v>40</v>
      </c>
      <c r="G3232">
        <v>43.6</v>
      </c>
      <c r="H3232" t="s">
        <v>24</v>
      </c>
      <c r="I3232">
        <v>16</v>
      </c>
      <c r="J3232">
        <v>25</v>
      </c>
      <c r="K3232">
        <v>6</v>
      </c>
      <c r="L3232">
        <v>16</v>
      </c>
      <c r="M3232">
        <v>4.9400000000000004</v>
      </c>
      <c r="O3232">
        <v>-0.03</v>
      </c>
      <c r="P3232">
        <v>-0.31</v>
      </c>
      <c r="Q3232">
        <v>-0.02</v>
      </c>
      <c r="S3232" t="s">
        <v>5033</v>
      </c>
      <c r="T3232" t="s">
        <v>15489</v>
      </c>
    </row>
    <row r="3233" spans="1:20" x14ac:dyDescent="0.2">
      <c r="A3233">
        <v>5476</v>
      </c>
      <c r="B3233" t="s">
        <v>5034</v>
      </c>
      <c r="C3233">
        <v>129175</v>
      </c>
      <c r="D3233">
        <v>101139</v>
      </c>
      <c r="E3233">
        <v>14</v>
      </c>
      <c r="F3233">
        <v>40</v>
      </c>
      <c r="G3233">
        <v>43.9</v>
      </c>
      <c r="H3233" t="s">
        <v>24</v>
      </c>
      <c r="I3233">
        <v>16</v>
      </c>
      <c r="J3233">
        <v>25</v>
      </c>
      <c r="K3233">
        <v>4</v>
      </c>
      <c r="L3233">
        <v>16</v>
      </c>
      <c r="M3233">
        <v>5.88</v>
      </c>
      <c r="O3233">
        <v>0.24</v>
      </c>
      <c r="P3233">
        <v>0.1</v>
      </c>
      <c r="S3233" t="s">
        <v>605</v>
      </c>
      <c r="T3233" t="s">
        <v>605</v>
      </c>
    </row>
    <row r="3234" spans="1:20" x14ac:dyDescent="0.2">
      <c r="A3234">
        <v>5477</v>
      </c>
      <c r="B3234" t="s">
        <v>5035</v>
      </c>
      <c r="C3234">
        <v>129246</v>
      </c>
      <c r="D3234">
        <v>101145</v>
      </c>
      <c r="E3234">
        <v>14</v>
      </c>
      <c r="F3234">
        <v>41</v>
      </c>
      <c r="G3234">
        <v>8.9</v>
      </c>
      <c r="H3234" t="s">
        <v>24</v>
      </c>
      <c r="I3234">
        <v>13</v>
      </c>
      <c r="J3234">
        <v>43</v>
      </c>
      <c r="K3234">
        <v>42</v>
      </c>
      <c r="L3234">
        <v>13</v>
      </c>
      <c r="M3234">
        <v>4.83</v>
      </c>
      <c r="N3234" t="s">
        <v>349</v>
      </c>
      <c r="S3234" t="s">
        <v>269</v>
      </c>
      <c r="T3234" t="s">
        <v>269</v>
      </c>
    </row>
    <row r="3235" spans="1:20" x14ac:dyDescent="0.2">
      <c r="A3235">
        <v>5478</v>
      </c>
      <c r="B3235" t="s">
        <v>5035</v>
      </c>
      <c r="C3235">
        <v>129247</v>
      </c>
      <c r="D3235">
        <v>101145</v>
      </c>
      <c r="E3235">
        <v>14</v>
      </c>
      <c r="F3235">
        <v>41</v>
      </c>
      <c r="G3235">
        <v>8.9</v>
      </c>
      <c r="H3235" t="s">
        <v>24</v>
      </c>
      <c r="I3235">
        <v>13</v>
      </c>
      <c r="J3235">
        <v>43</v>
      </c>
      <c r="K3235">
        <v>42</v>
      </c>
      <c r="L3235">
        <v>13</v>
      </c>
      <c r="M3235">
        <v>4.43</v>
      </c>
      <c r="N3235" t="s">
        <v>349</v>
      </c>
      <c r="O3235">
        <v>0.05</v>
      </c>
      <c r="P3235">
        <v>0.05</v>
      </c>
      <c r="Q3235">
        <v>-0.01</v>
      </c>
      <c r="S3235" t="s">
        <v>269</v>
      </c>
      <c r="T3235" t="s">
        <v>269</v>
      </c>
    </row>
    <row r="3236" spans="1:20" x14ac:dyDescent="0.2">
      <c r="A3236">
        <v>5479</v>
      </c>
      <c r="C3236">
        <v>129245</v>
      </c>
      <c r="D3236">
        <v>8054</v>
      </c>
      <c r="E3236">
        <v>14</v>
      </c>
      <c r="F3236">
        <v>33</v>
      </c>
      <c r="G3236">
        <v>38.299999999999997</v>
      </c>
      <c r="H3236" t="s">
        <v>24</v>
      </c>
      <c r="I3236">
        <v>79</v>
      </c>
      <c r="J3236">
        <v>39</v>
      </c>
      <c r="K3236">
        <v>37</v>
      </c>
      <c r="L3236">
        <v>79</v>
      </c>
      <c r="M3236">
        <v>6.26</v>
      </c>
      <c r="O3236">
        <v>1.3</v>
      </c>
      <c r="P3236">
        <v>1.46</v>
      </c>
      <c r="S3236" t="s">
        <v>105</v>
      </c>
      <c r="T3236" t="s">
        <v>105</v>
      </c>
    </row>
    <row r="3237" spans="1:20" x14ac:dyDescent="0.2">
      <c r="A3237">
        <v>5480</v>
      </c>
      <c r="B3237" t="s">
        <v>5036</v>
      </c>
      <c r="C3237">
        <v>129312</v>
      </c>
      <c r="D3237">
        <v>120601</v>
      </c>
      <c r="E3237">
        <v>14</v>
      </c>
      <c r="F3237">
        <v>41</v>
      </c>
      <c r="G3237">
        <v>38.799999999999997</v>
      </c>
      <c r="H3237" t="s">
        <v>24</v>
      </c>
      <c r="I3237">
        <v>8</v>
      </c>
      <c r="J3237">
        <v>9</v>
      </c>
      <c r="K3237">
        <v>42</v>
      </c>
      <c r="L3237">
        <v>8</v>
      </c>
      <c r="M3237">
        <v>4.8600000000000003</v>
      </c>
      <c r="O3237">
        <v>1</v>
      </c>
      <c r="P3237">
        <v>0.76</v>
      </c>
      <c r="Q3237">
        <v>0.48</v>
      </c>
      <c r="S3237" t="s">
        <v>5037</v>
      </c>
      <c r="T3237" t="s">
        <v>1068</v>
      </c>
    </row>
    <row r="3238" spans="1:20" x14ac:dyDescent="0.2">
      <c r="A3238">
        <v>5481</v>
      </c>
      <c r="B3238" t="s">
        <v>5038</v>
      </c>
      <c r="C3238">
        <v>129336</v>
      </c>
      <c r="D3238">
        <v>101152</v>
      </c>
      <c r="E3238">
        <v>14</v>
      </c>
      <c r="F3238">
        <v>41</v>
      </c>
      <c r="G3238">
        <v>43.5</v>
      </c>
      <c r="H3238" t="s">
        <v>24</v>
      </c>
      <c r="I3238">
        <v>11</v>
      </c>
      <c r="J3238">
        <v>39</v>
      </c>
      <c r="K3238">
        <v>38</v>
      </c>
      <c r="L3238">
        <v>11</v>
      </c>
      <c r="M3238">
        <v>5.56</v>
      </c>
      <c r="O3238">
        <v>0.94</v>
      </c>
      <c r="P3238">
        <v>0.67</v>
      </c>
      <c r="Q3238">
        <v>0.48</v>
      </c>
      <c r="S3238" t="s">
        <v>71</v>
      </c>
      <c r="T3238" t="s">
        <v>71</v>
      </c>
    </row>
    <row r="3239" spans="1:20" x14ac:dyDescent="0.2">
      <c r="A3239">
        <v>5483</v>
      </c>
      <c r="C3239">
        <v>129430</v>
      </c>
      <c r="D3239">
        <v>83474</v>
      </c>
      <c r="E3239">
        <v>14</v>
      </c>
      <c r="F3239">
        <v>41</v>
      </c>
      <c r="G3239">
        <v>54.2</v>
      </c>
      <c r="H3239" t="s">
        <v>24</v>
      </c>
      <c r="I3239">
        <v>21</v>
      </c>
      <c r="J3239">
        <v>7</v>
      </c>
      <c r="K3239">
        <v>25</v>
      </c>
      <c r="L3239">
        <v>21</v>
      </c>
      <c r="M3239">
        <v>6.38</v>
      </c>
      <c r="N3239" t="s">
        <v>103</v>
      </c>
      <c r="S3239" t="s">
        <v>547</v>
      </c>
      <c r="T3239" t="s">
        <v>71</v>
      </c>
    </row>
    <row r="3240" spans="1:20" x14ac:dyDescent="0.2">
      <c r="A3240">
        <v>5487</v>
      </c>
      <c r="B3240" t="s">
        <v>5042</v>
      </c>
      <c r="C3240">
        <v>129502</v>
      </c>
      <c r="D3240">
        <v>140090</v>
      </c>
      <c r="E3240">
        <v>14</v>
      </c>
      <c r="F3240">
        <v>43</v>
      </c>
      <c r="G3240">
        <v>3.6</v>
      </c>
      <c r="H3240" t="s">
        <v>26</v>
      </c>
      <c r="I3240">
        <v>5</v>
      </c>
      <c r="J3240">
        <v>39</v>
      </c>
      <c r="K3240">
        <v>30</v>
      </c>
      <c r="L3240">
        <v>-5</v>
      </c>
      <c r="M3240">
        <v>3.88</v>
      </c>
      <c r="O3240">
        <v>0.38</v>
      </c>
      <c r="P3240">
        <v>-0.02</v>
      </c>
      <c r="Q3240">
        <v>0.22</v>
      </c>
      <c r="S3240" t="s">
        <v>171</v>
      </c>
      <c r="T3240" t="s">
        <v>171</v>
      </c>
    </row>
    <row r="3241" spans="1:20" x14ac:dyDescent="0.2">
      <c r="A3241">
        <v>5490</v>
      </c>
      <c r="B3241" t="s">
        <v>5044</v>
      </c>
      <c r="C3241">
        <v>129712</v>
      </c>
      <c r="D3241">
        <v>83488</v>
      </c>
      <c r="E3241">
        <v>14</v>
      </c>
      <c r="F3241">
        <v>43</v>
      </c>
      <c r="G3241">
        <v>25.4</v>
      </c>
      <c r="H3241" t="s">
        <v>24</v>
      </c>
      <c r="I3241">
        <v>26</v>
      </c>
      <c r="J3241">
        <v>31</v>
      </c>
      <c r="K3241">
        <v>40</v>
      </c>
      <c r="L3241">
        <v>26</v>
      </c>
      <c r="M3241">
        <v>4.8099999999999996</v>
      </c>
      <c r="O3241">
        <v>1.66</v>
      </c>
      <c r="P3241">
        <v>1.94</v>
      </c>
      <c r="Q3241">
        <v>1.22</v>
      </c>
      <c r="S3241" t="s">
        <v>1574</v>
      </c>
      <c r="T3241" t="s">
        <v>8620</v>
      </c>
    </row>
    <row r="3242" spans="1:20" x14ac:dyDescent="0.2">
      <c r="A3242">
        <v>5492</v>
      </c>
      <c r="C3242">
        <v>129798</v>
      </c>
      <c r="D3242">
        <v>16466</v>
      </c>
      <c r="E3242">
        <v>14</v>
      </c>
      <c r="F3242">
        <v>42</v>
      </c>
      <c r="G3242">
        <v>3.2</v>
      </c>
      <c r="H3242" t="s">
        <v>24</v>
      </c>
      <c r="I3242">
        <v>61</v>
      </c>
      <c r="J3242">
        <v>15</v>
      </c>
      <c r="K3242">
        <v>43</v>
      </c>
      <c r="L3242">
        <v>61</v>
      </c>
      <c r="M3242">
        <v>6.25</v>
      </c>
      <c r="O3242">
        <v>0.41</v>
      </c>
      <c r="P3242">
        <v>-0.01</v>
      </c>
      <c r="Q3242">
        <v>0.2</v>
      </c>
      <c r="S3242" t="s">
        <v>63</v>
      </c>
      <c r="T3242" t="s">
        <v>63</v>
      </c>
    </row>
    <row r="3243" spans="1:20" x14ac:dyDescent="0.2">
      <c r="A3243">
        <v>5493</v>
      </c>
      <c r="C3243">
        <v>129846</v>
      </c>
      <c r="D3243">
        <v>45190</v>
      </c>
      <c r="E3243">
        <v>14</v>
      </c>
      <c r="F3243">
        <v>43</v>
      </c>
      <c r="G3243">
        <v>44.4</v>
      </c>
      <c r="H3243" t="s">
        <v>24</v>
      </c>
      <c r="I3243">
        <v>40</v>
      </c>
      <c r="J3243">
        <v>27</v>
      </c>
      <c r="K3243">
        <v>33</v>
      </c>
      <c r="L3243">
        <v>40</v>
      </c>
      <c r="M3243">
        <v>5.73</v>
      </c>
      <c r="O3243">
        <v>1.39</v>
      </c>
      <c r="S3243" t="s">
        <v>172</v>
      </c>
      <c r="T3243" t="s">
        <v>172</v>
      </c>
    </row>
    <row r="3244" spans="1:20" x14ac:dyDescent="0.2">
      <c r="A3244">
        <v>5496</v>
      </c>
      <c r="C3244">
        <v>129902</v>
      </c>
      <c r="D3244">
        <v>140116</v>
      </c>
      <c r="E3244">
        <v>14</v>
      </c>
      <c r="F3244">
        <v>45</v>
      </c>
      <c r="G3244">
        <v>11.7</v>
      </c>
      <c r="H3244" t="s">
        <v>26</v>
      </c>
      <c r="I3244">
        <v>1</v>
      </c>
      <c r="J3244">
        <v>25</v>
      </c>
      <c r="K3244">
        <v>4</v>
      </c>
      <c r="L3244">
        <v>-1</v>
      </c>
      <c r="M3244">
        <v>6.07</v>
      </c>
      <c r="O3244">
        <v>1.61</v>
      </c>
      <c r="P3244">
        <v>1.94</v>
      </c>
      <c r="Q3244">
        <v>0.85</v>
      </c>
      <c r="S3244" t="s">
        <v>419</v>
      </c>
      <c r="T3244" t="s">
        <v>419</v>
      </c>
    </row>
    <row r="3245" spans="1:20" x14ac:dyDescent="0.2">
      <c r="A3245">
        <v>5501</v>
      </c>
      <c r="B3245" t="s">
        <v>5049</v>
      </c>
      <c r="C3245">
        <v>129956</v>
      </c>
      <c r="D3245">
        <v>120642</v>
      </c>
      <c r="E3245">
        <v>14</v>
      </c>
      <c r="F3245">
        <v>45</v>
      </c>
      <c r="G3245">
        <v>30.2</v>
      </c>
      <c r="H3245" t="s">
        <v>24</v>
      </c>
      <c r="I3245">
        <v>0</v>
      </c>
      <c r="J3245">
        <v>43</v>
      </c>
      <c r="K3245">
        <v>2</v>
      </c>
      <c r="L3245">
        <v>0</v>
      </c>
      <c r="M3245">
        <v>5.69</v>
      </c>
      <c r="O3245">
        <v>-0.03</v>
      </c>
      <c r="P3245">
        <v>-7.0000000000000007E-2</v>
      </c>
      <c r="S3245" t="s">
        <v>191</v>
      </c>
      <c r="T3245" t="s">
        <v>191</v>
      </c>
    </row>
    <row r="3246" spans="1:20" x14ac:dyDescent="0.2">
      <c r="A3246">
        <v>5502</v>
      </c>
      <c r="B3246" t="s">
        <v>5050</v>
      </c>
      <c r="C3246">
        <v>129972</v>
      </c>
      <c r="D3246">
        <v>101184</v>
      </c>
      <c r="E3246">
        <v>14</v>
      </c>
      <c r="F3246">
        <v>45</v>
      </c>
      <c r="G3246">
        <v>14.5</v>
      </c>
      <c r="H3246" t="s">
        <v>24</v>
      </c>
      <c r="I3246">
        <v>16</v>
      </c>
      <c r="J3246">
        <v>57</v>
      </c>
      <c r="K3246">
        <v>52</v>
      </c>
      <c r="L3246">
        <v>16</v>
      </c>
      <c r="M3246">
        <v>4.5999999999999996</v>
      </c>
      <c r="O3246">
        <v>0.98</v>
      </c>
      <c r="P3246">
        <v>0.75</v>
      </c>
      <c r="Q3246">
        <v>0.48</v>
      </c>
      <c r="S3246" t="s">
        <v>601</v>
      </c>
      <c r="T3246" t="s">
        <v>5869</v>
      </c>
    </row>
    <row r="3247" spans="1:20" x14ac:dyDescent="0.2">
      <c r="A3247">
        <v>5503</v>
      </c>
      <c r="B3247" t="s">
        <v>5051</v>
      </c>
      <c r="C3247">
        <v>129978</v>
      </c>
      <c r="D3247">
        <v>158788</v>
      </c>
      <c r="E3247">
        <v>14</v>
      </c>
      <c r="F3247">
        <v>45</v>
      </c>
      <c r="G3247">
        <v>57.8</v>
      </c>
      <c r="H3247" t="s">
        <v>26</v>
      </c>
      <c r="I3247">
        <v>15</v>
      </c>
      <c r="J3247">
        <v>27</v>
      </c>
      <c r="K3247">
        <v>35</v>
      </c>
      <c r="L3247">
        <v>-15</v>
      </c>
      <c r="M3247">
        <v>6.33</v>
      </c>
      <c r="O3247">
        <v>1.19</v>
      </c>
      <c r="S3247" t="s">
        <v>45</v>
      </c>
      <c r="T3247" t="s">
        <v>45</v>
      </c>
    </row>
    <row r="3248" spans="1:20" x14ac:dyDescent="0.2">
      <c r="A3248">
        <v>5505</v>
      </c>
      <c r="B3248" t="s">
        <v>5052</v>
      </c>
      <c r="C3248">
        <v>129988</v>
      </c>
      <c r="E3248">
        <v>14</v>
      </c>
      <c r="F3248">
        <v>44</v>
      </c>
      <c r="G3248">
        <v>59.2</v>
      </c>
      <c r="H3248" t="s">
        <v>24</v>
      </c>
      <c r="I3248">
        <v>27</v>
      </c>
      <c r="J3248">
        <v>4</v>
      </c>
      <c r="K3248">
        <v>30</v>
      </c>
      <c r="L3248">
        <v>27</v>
      </c>
      <c r="M3248">
        <v>5.12</v>
      </c>
      <c r="N3248" t="s">
        <v>349</v>
      </c>
      <c r="S3248" t="s">
        <v>114</v>
      </c>
      <c r="T3248" t="s">
        <v>114</v>
      </c>
    </row>
    <row r="3249" spans="1:20" x14ac:dyDescent="0.2">
      <c r="A3249">
        <v>5506</v>
      </c>
      <c r="B3249" t="s">
        <v>5052</v>
      </c>
      <c r="C3249">
        <v>129989</v>
      </c>
      <c r="D3249">
        <v>83500</v>
      </c>
      <c r="E3249">
        <v>14</v>
      </c>
      <c r="F3249">
        <v>44</v>
      </c>
      <c r="G3249">
        <v>59.2</v>
      </c>
      <c r="H3249" t="s">
        <v>24</v>
      </c>
      <c r="I3249">
        <v>27</v>
      </c>
      <c r="J3249">
        <v>4</v>
      </c>
      <c r="K3249">
        <v>27</v>
      </c>
      <c r="L3249">
        <v>27</v>
      </c>
      <c r="M3249">
        <v>2.7</v>
      </c>
      <c r="N3249" t="s">
        <v>349</v>
      </c>
      <c r="O3249">
        <v>0.97</v>
      </c>
      <c r="P3249">
        <v>0.73</v>
      </c>
      <c r="Q3249">
        <v>0.52</v>
      </c>
      <c r="S3249" t="s">
        <v>5053</v>
      </c>
      <c r="T3249" t="s">
        <v>5911</v>
      </c>
    </row>
    <row r="3250" spans="1:20" x14ac:dyDescent="0.2">
      <c r="A3250">
        <v>5507</v>
      </c>
      <c r="C3250">
        <v>130025</v>
      </c>
      <c r="D3250">
        <v>101187</v>
      </c>
      <c r="E3250">
        <v>14</v>
      </c>
      <c r="F3250">
        <v>45</v>
      </c>
      <c r="G3250">
        <v>20.7</v>
      </c>
      <c r="H3250" t="s">
        <v>24</v>
      </c>
      <c r="I3250">
        <v>18</v>
      </c>
      <c r="J3250">
        <v>53</v>
      </c>
      <c r="K3250">
        <v>5</v>
      </c>
      <c r="L3250">
        <v>18</v>
      </c>
      <c r="M3250">
        <v>6.13</v>
      </c>
      <c r="O3250">
        <v>0.83</v>
      </c>
      <c r="S3250" t="s">
        <v>197</v>
      </c>
      <c r="T3250" t="s">
        <v>197</v>
      </c>
    </row>
    <row r="3251" spans="1:20" x14ac:dyDescent="0.2">
      <c r="A3251">
        <v>5510</v>
      </c>
      <c r="C3251">
        <v>130084</v>
      </c>
      <c r="D3251">
        <v>64306</v>
      </c>
      <c r="E3251">
        <v>14</v>
      </c>
      <c r="F3251">
        <v>45</v>
      </c>
      <c r="G3251">
        <v>13.7</v>
      </c>
      <c r="H3251" t="s">
        <v>24</v>
      </c>
      <c r="I3251">
        <v>32</v>
      </c>
      <c r="J3251">
        <v>47</v>
      </c>
      <c r="K3251">
        <v>18</v>
      </c>
      <c r="L3251">
        <v>32</v>
      </c>
      <c r="M3251">
        <v>6.28</v>
      </c>
      <c r="O3251">
        <v>1.58</v>
      </c>
      <c r="P3251">
        <v>1.9</v>
      </c>
      <c r="S3251" t="s">
        <v>5054</v>
      </c>
      <c r="T3251" t="s">
        <v>419</v>
      </c>
    </row>
    <row r="3252" spans="1:20" x14ac:dyDescent="0.2">
      <c r="A3252">
        <v>5511</v>
      </c>
      <c r="B3252" t="s">
        <v>5055</v>
      </c>
      <c r="C3252">
        <v>130109</v>
      </c>
      <c r="D3252">
        <v>120648</v>
      </c>
      <c r="E3252">
        <v>14</v>
      </c>
      <c r="F3252">
        <v>46</v>
      </c>
      <c r="G3252">
        <v>14.9</v>
      </c>
      <c r="H3252" t="s">
        <v>24</v>
      </c>
      <c r="I3252">
        <v>1</v>
      </c>
      <c r="J3252">
        <v>53</v>
      </c>
      <c r="K3252">
        <v>34</v>
      </c>
      <c r="L3252">
        <v>1</v>
      </c>
      <c r="M3252">
        <v>3.72</v>
      </c>
      <c r="O3252">
        <v>-0.01</v>
      </c>
      <c r="P3252">
        <v>-0.03</v>
      </c>
      <c r="Q3252">
        <v>-0.02</v>
      </c>
      <c r="S3252" t="s">
        <v>134</v>
      </c>
      <c r="T3252" t="s">
        <v>134</v>
      </c>
    </row>
    <row r="3253" spans="1:20" x14ac:dyDescent="0.2">
      <c r="A3253">
        <v>5512</v>
      </c>
      <c r="C3253">
        <v>130144</v>
      </c>
      <c r="D3253">
        <v>101200</v>
      </c>
      <c r="E3253">
        <v>14</v>
      </c>
      <c r="F3253">
        <v>46</v>
      </c>
      <c r="G3253">
        <v>6</v>
      </c>
      <c r="H3253" t="s">
        <v>24</v>
      </c>
      <c r="I3253">
        <v>15</v>
      </c>
      <c r="J3253">
        <v>7</v>
      </c>
      <c r="K3253">
        <v>55</v>
      </c>
      <c r="L3253">
        <v>15</v>
      </c>
      <c r="M3253">
        <v>5.63</v>
      </c>
      <c r="O3253">
        <v>1.57</v>
      </c>
      <c r="P3253">
        <v>1.31</v>
      </c>
      <c r="S3253" t="s">
        <v>5056</v>
      </c>
      <c r="T3253" t="s">
        <v>2821</v>
      </c>
    </row>
    <row r="3254" spans="1:20" x14ac:dyDescent="0.2">
      <c r="A3254">
        <v>5518</v>
      </c>
      <c r="C3254">
        <v>130325</v>
      </c>
      <c r="D3254">
        <v>158808</v>
      </c>
      <c r="E3254">
        <v>14</v>
      </c>
      <c r="F3254">
        <v>47</v>
      </c>
      <c r="G3254">
        <v>54.9</v>
      </c>
      <c r="H3254" t="s">
        <v>26</v>
      </c>
      <c r="I3254">
        <v>12</v>
      </c>
      <c r="J3254">
        <v>50</v>
      </c>
      <c r="K3254">
        <v>23</v>
      </c>
      <c r="L3254">
        <v>-12</v>
      </c>
      <c r="M3254">
        <v>6.35</v>
      </c>
      <c r="O3254">
        <v>1.1000000000000001</v>
      </c>
      <c r="P3254">
        <v>0.95</v>
      </c>
      <c r="S3254" t="s">
        <v>54</v>
      </c>
      <c r="T3254" t="s">
        <v>54</v>
      </c>
    </row>
    <row r="3255" spans="1:20" x14ac:dyDescent="0.2">
      <c r="A3255">
        <v>5522</v>
      </c>
      <c r="C3255">
        <v>130557</v>
      </c>
      <c r="D3255">
        <v>140152</v>
      </c>
      <c r="E3255">
        <v>14</v>
      </c>
      <c r="F3255">
        <v>48</v>
      </c>
      <c r="G3255">
        <v>54.1</v>
      </c>
      <c r="H3255" t="s">
        <v>26</v>
      </c>
      <c r="I3255">
        <v>0</v>
      </c>
      <c r="J3255">
        <v>50</v>
      </c>
      <c r="K3255">
        <v>52</v>
      </c>
      <c r="L3255">
        <v>0</v>
      </c>
      <c r="M3255">
        <v>6.14</v>
      </c>
      <c r="O3255">
        <v>-0.04</v>
      </c>
      <c r="P3255">
        <v>-0.1</v>
      </c>
      <c r="S3255" t="s">
        <v>5063</v>
      </c>
      <c r="T3255" t="s">
        <v>11609</v>
      </c>
    </row>
    <row r="3256" spans="1:20" x14ac:dyDescent="0.2">
      <c r="A3256">
        <v>5523</v>
      </c>
      <c r="B3256" t="s">
        <v>5064</v>
      </c>
      <c r="C3256">
        <v>130559</v>
      </c>
      <c r="D3256">
        <v>158821</v>
      </c>
      <c r="E3256">
        <v>14</v>
      </c>
      <c r="F3256">
        <v>49</v>
      </c>
      <c r="G3256">
        <v>19.100000000000001</v>
      </c>
      <c r="H3256" t="s">
        <v>26</v>
      </c>
      <c r="I3256">
        <v>14</v>
      </c>
      <c r="J3256">
        <v>8</v>
      </c>
      <c r="K3256">
        <v>56</v>
      </c>
      <c r="L3256">
        <v>-14</v>
      </c>
      <c r="M3256">
        <v>5.31</v>
      </c>
      <c r="O3256">
        <v>7.0000000000000007E-2</v>
      </c>
      <c r="P3256">
        <v>-0.05</v>
      </c>
      <c r="S3256" t="s">
        <v>1178</v>
      </c>
      <c r="T3256" t="s">
        <v>8641</v>
      </c>
    </row>
    <row r="3257" spans="1:20" x14ac:dyDescent="0.2">
      <c r="A3257">
        <v>5524</v>
      </c>
      <c r="C3257">
        <v>130603</v>
      </c>
      <c r="D3257">
        <v>83535</v>
      </c>
      <c r="E3257">
        <v>14</v>
      </c>
      <c r="F3257">
        <v>48</v>
      </c>
      <c r="G3257">
        <v>23.3</v>
      </c>
      <c r="H3257" t="s">
        <v>24</v>
      </c>
      <c r="I3257">
        <v>24</v>
      </c>
      <c r="J3257">
        <v>22</v>
      </c>
      <c r="K3257">
        <v>0</v>
      </c>
      <c r="L3257">
        <v>24</v>
      </c>
      <c r="M3257">
        <v>6.14</v>
      </c>
      <c r="O3257">
        <v>0.48</v>
      </c>
      <c r="P3257">
        <v>0.08</v>
      </c>
      <c r="S3257" t="s">
        <v>5065</v>
      </c>
      <c r="T3257" t="s">
        <v>5065</v>
      </c>
    </row>
    <row r="3258" spans="1:20" x14ac:dyDescent="0.2">
      <c r="A3258">
        <v>5529</v>
      </c>
      <c r="C3258">
        <v>130817</v>
      </c>
      <c r="D3258">
        <v>64344</v>
      </c>
      <c r="E3258">
        <v>14</v>
      </c>
      <c r="F3258">
        <v>49</v>
      </c>
      <c r="G3258">
        <v>6.7</v>
      </c>
      <c r="H3258" t="s">
        <v>24</v>
      </c>
      <c r="I3258">
        <v>37</v>
      </c>
      <c r="J3258">
        <v>48</v>
      </c>
      <c r="K3258">
        <v>40</v>
      </c>
      <c r="L3258">
        <v>37</v>
      </c>
      <c r="M3258">
        <v>6.16</v>
      </c>
      <c r="O3258">
        <v>0.36</v>
      </c>
      <c r="P3258">
        <v>-7.0000000000000007E-2</v>
      </c>
      <c r="S3258" t="s">
        <v>63</v>
      </c>
      <c r="T3258" t="s">
        <v>63</v>
      </c>
    </row>
    <row r="3259" spans="1:20" x14ac:dyDescent="0.2">
      <c r="A3259">
        <v>5530</v>
      </c>
      <c r="B3259" t="s">
        <v>5071</v>
      </c>
      <c r="C3259">
        <v>130819</v>
      </c>
      <c r="D3259">
        <v>158836</v>
      </c>
      <c r="E3259">
        <v>14</v>
      </c>
      <c r="F3259">
        <v>50</v>
      </c>
      <c r="G3259">
        <v>41.2</v>
      </c>
      <c r="H3259" t="s">
        <v>26</v>
      </c>
      <c r="I3259">
        <v>15</v>
      </c>
      <c r="J3259">
        <v>59</v>
      </c>
      <c r="K3259">
        <v>50</v>
      </c>
      <c r="L3259">
        <v>-15</v>
      </c>
      <c r="M3259">
        <v>5.15</v>
      </c>
      <c r="O3259">
        <v>0.41</v>
      </c>
      <c r="P3259">
        <v>-0.03</v>
      </c>
      <c r="Q3259">
        <v>0.19</v>
      </c>
      <c r="S3259" t="s">
        <v>2836</v>
      </c>
      <c r="T3259" t="s">
        <v>2836</v>
      </c>
    </row>
    <row r="3260" spans="1:20" x14ac:dyDescent="0.2">
      <c r="A3260">
        <v>5532</v>
      </c>
      <c r="C3260">
        <v>130917</v>
      </c>
      <c r="D3260">
        <v>83551</v>
      </c>
      <c r="E3260">
        <v>14</v>
      </c>
      <c r="F3260">
        <v>49</v>
      </c>
      <c r="G3260">
        <v>58.4</v>
      </c>
      <c r="H3260" t="s">
        <v>24</v>
      </c>
      <c r="I3260">
        <v>28</v>
      </c>
      <c r="J3260">
        <v>36</v>
      </c>
      <c r="K3260">
        <v>57</v>
      </c>
      <c r="L3260">
        <v>28</v>
      </c>
      <c r="M3260">
        <v>5.8</v>
      </c>
      <c r="O3260">
        <v>0.05</v>
      </c>
      <c r="P3260">
        <v>0.08</v>
      </c>
      <c r="S3260" t="s">
        <v>310</v>
      </c>
      <c r="T3260" t="s">
        <v>310</v>
      </c>
    </row>
    <row r="3261" spans="1:20" x14ac:dyDescent="0.2">
      <c r="A3261">
        <v>5533</v>
      </c>
      <c r="B3261" t="s">
        <v>5073</v>
      </c>
      <c r="C3261">
        <v>130945</v>
      </c>
      <c r="D3261">
        <v>45226</v>
      </c>
      <c r="E3261">
        <v>14</v>
      </c>
      <c r="F3261">
        <v>49</v>
      </c>
      <c r="G3261">
        <v>18.7</v>
      </c>
      <c r="H3261" t="s">
        <v>24</v>
      </c>
      <c r="I3261">
        <v>46</v>
      </c>
      <c r="J3261">
        <v>6</v>
      </c>
      <c r="K3261">
        <v>58</v>
      </c>
      <c r="L3261">
        <v>46</v>
      </c>
      <c r="M3261">
        <v>5.74</v>
      </c>
      <c r="O3261">
        <v>0.48</v>
      </c>
      <c r="P3261">
        <v>0</v>
      </c>
      <c r="S3261" t="s">
        <v>5074</v>
      </c>
      <c r="T3261" t="s">
        <v>387</v>
      </c>
    </row>
    <row r="3262" spans="1:20" x14ac:dyDescent="0.2">
      <c r="A3262">
        <v>5534</v>
      </c>
      <c r="C3262">
        <v>130948</v>
      </c>
      <c r="D3262">
        <v>83553</v>
      </c>
      <c r="E3262">
        <v>14</v>
      </c>
      <c r="F3262">
        <v>50</v>
      </c>
      <c r="G3262">
        <v>15.8</v>
      </c>
      <c r="H3262" t="s">
        <v>24</v>
      </c>
      <c r="I3262">
        <v>23</v>
      </c>
      <c r="J3262">
        <v>54</v>
      </c>
      <c r="K3262">
        <v>43</v>
      </c>
      <c r="L3262">
        <v>23</v>
      </c>
      <c r="M3262">
        <v>5.85</v>
      </c>
      <c r="O3262">
        <v>0.56000000000000005</v>
      </c>
      <c r="P3262">
        <v>0.02</v>
      </c>
      <c r="S3262" t="s">
        <v>5075</v>
      </c>
      <c r="T3262" t="s">
        <v>5075</v>
      </c>
    </row>
    <row r="3263" spans="1:20" x14ac:dyDescent="0.2">
      <c r="A3263">
        <v>5535</v>
      </c>
      <c r="B3263" t="s">
        <v>5076</v>
      </c>
      <c r="C3263">
        <v>130952</v>
      </c>
      <c r="D3263">
        <v>140176</v>
      </c>
      <c r="E3263">
        <v>14</v>
      </c>
      <c r="F3263">
        <v>51</v>
      </c>
      <c r="G3263">
        <v>1</v>
      </c>
      <c r="H3263" t="s">
        <v>26</v>
      </c>
      <c r="I3263">
        <v>2</v>
      </c>
      <c r="J3263">
        <v>17</v>
      </c>
      <c r="K3263">
        <v>57</v>
      </c>
      <c r="L3263">
        <v>-2</v>
      </c>
      <c r="M3263">
        <v>4.9400000000000004</v>
      </c>
      <c r="O3263">
        <v>0.98</v>
      </c>
      <c r="P3263">
        <v>0.72</v>
      </c>
      <c r="Q3263">
        <v>0.51</v>
      </c>
      <c r="S3263" t="s">
        <v>547</v>
      </c>
      <c r="T3263" t="s">
        <v>71</v>
      </c>
    </row>
    <row r="3264" spans="1:20" x14ac:dyDescent="0.2">
      <c r="A3264">
        <v>5536</v>
      </c>
      <c r="C3264">
        <v>130970</v>
      </c>
      <c r="D3264">
        <v>140177</v>
      </c>
      <c r="E3264">
        <v>14</v>
      </c>
      <c r="F3264">
        <v>51</v>
      </c>
      <c r="G3264">
        <v>0.1</v>
      </c>
      <c r="H3264" t="s">
        <v>26</v>
      </c>
      <c r="I3264">
        <v>0</v>
      </c>
      <c r="J3264">
        <v>15</v>
      </c>
      <c r="K3264">
        <v>26</v>
      </c>
      <c r="L3264">
        <v>0</v>
      </c>
      <c r="M3264">
        <v>6.18</v>
      </c>
      <c r="O3264">
        <v>1.4</v>
      </c>
      <c r="P3264">
        <v>1.69</v>
      </c>
      <c r="S3264" t="s">
        <v>105</v>
      </c>
      <c r="T3264" t="s">
        <v>105</v>
      </c>
    </row>
    <row r="3265" spans="1:20" x14ac:dyDescent="0.2">
      <c r="A3265">
        <v>5537</v>
      </c>
      <c r="C3265">
        <v>131040</v>
      </c>
      <c r="D3265">
        <v>29296</v>
      </c>
      <c r="E3265">
        <v>14</v>
      </c>
      <c r="F3265">
        <v>49</v>
      </c>
      <c r="G3265">
        <v>32.299999999999997</v>
      </c>
      <c r="H3265" t="s">
        <v>24</v>
      </c>
      <c r="I3265">
        <v>51</v>
      </c>
      <c r="J3265">
        <v>22</v>
      </c>
      <c r="K3265">
        <v>29</v>
      </c>
      <c r="L3265">
        <v>51</v>
      </c>
      <c r="M3265">
        <v>6.51</v>
      </c>
      <c r="O3265">
        <v>0.4</v>
      </c>
      <c r="P3265">
        <v>0</v>
      </c>
      <c r="S3265" t="s">
        <v>201</v>
      </c>
      <c r="T3265" t="s">
        <v>201</v>
      </c>
    </row>
    <row r="3266" spans="1:20" x14ac:dyDescent="0.2">
      <c r="A3266">
        <v>5538</v>
      </c>
      <c r="B3266" t="s">
        <v>5077</v>
      </c>
      <c r="C3266">
        <v>131041</v>
      </c>
      <c r="D3266">
        <v>45231</v>
      </c>
      <c r="E3266">
        <v>14</v>
      </c>
      <c r="F3266">
        <v>49</v>
      </c>
      <c r="G3266">
        <v>41.3</v>
      </c>
      <c r="H3266" t="s">
        <v>24</v>
      </c>
      <c r="I3266">
        <v>48</v>
      </c>
      <c r="J3266">
        <v>43</v>
      </c>
      <c r="K3266">
        <v>14</v>
      </c>
      <c r="L3266">
        <v>48</v>
      </c>
      <c r="M3266">
        <v>5.69</v>
      </c>
      <c r="O3266">
        <v>0.47</v>
      </c>
      <c r="S3266" t="s">
        <v>5078</v>
      </c>
      <c r="T3266" t="s">
        <v>10388</v>
      </c>
    </row>
    <row r="3267" spans="1:20" x14ac:dyDescent="0.2">
      <c r="A3267">
        <v>5541</v>
      </c>
      <c r="C3267">
        <v>131111</v>
      </c>
      <c r="D3267">
        <v>64355</v>
      </c>
      <c r="E3267">
        <v>14</v>
      </c>
      <c r="F3267">
        <v>50</v>
      </c>
      <c r="G3267">
        <v>29.6</v>
      </c>
      <c r="H3267" t="s">
        <v>24</v>
      </c>
      <c r="I3267">
        <v>37</v>
      </c>
      <c r="J3267">
        <v>16</v>
      </c>
      <c r="K3267">
        <v>19</v>
      </c>
      <c r="L3267">
        <v>37</v>
      </c>
      <c r="M3267">
        <v>5.48</v>
      </c>
      <c r="O3267">
        <v>1.02</v>
      </c>
      <c r="P3267">
        <v>0.84</v>
      </c>
      <c r="Q3267">
        <v>0.54</v>
      </c>
      <c r="S3267" t="s">
        <v>364</v>
      </c>
      <c r="T3267" t="s">
        <v>54</v>
      </c>
    </row>
    <row r="3268" spans="1:20" x14ac:dyDescent="0.2">
      <c r="A3268">
        <v>5544</v>
      </c>
      <c r="B3268" t="s">
        <v>5082</v>
      </c>
      <c r="C3268">
        <v>131156</v>
      </c>
      <c r="D3268">
        <v>101250</v>
      </c>
      <c r="E3268">
        <v>14</v>
      </c>
      <c r="F3268">
        <v>51</v>
      </c>
      <c r="G3268">
        <v>23.3</v>
      </c>
      <c r="H3268" t="s">
        <v>24</v>
      </c>
      <c r="I3268">
        <v>19</v>
      </c>
      <c r="J3268">
        <v>6</v>
      </c>
      <c r="K3268">
        <v>4</v>
      </c>
      <c r="L3268">
        <v>19</v>
      </c>
      <c r="M3268">
        <v>4.55</v>
      </c>
      <c r="O3268">
        <v>0.76</v>
      </c>
      <c r="P3268">
        <v>0.28000000000000003</v>
      </c>
      <c r="Q3268">
        <v>0.43</v>
      </c>
      <c r="S3268" t="s">
        <v>5084</v>
      </c>
      <c r="T3268" t="s">
        <v>11633</v>
      </c>
    </row>
    <row r="3269" spans="1:20" x14ac:dyDescent="0.2">
      <c r="A3269">
        <v>5550</v>
      </c>
      <c r="C3269">
        <v>131473</v>
      </c>
      <c r="D3269">
        <v>101273</v>
      </c>
      <c r="E3269">
        <v>14</v>
      </c>
      <c r="F3269">
        <v>53</v>
      </c>
      <c r="G3269">
        <v>23.3</v>
      </c>
      <c r="H3269" t="s">
        <v>24</v>
      </c>
      <c r="I3269">
        <v>15</v>
      </c>
      <c r="J3269">
        <v>42</v>
      </c>
      <c r="K3269">
        <v>16</v>
      </c>
      <c r="L3269">
        <v>15</v>
      </c>
      <c r="M3269">
        <v>6.4</v>
      </c>
      <c r="O3269">
        <v>0.56999999999999995</v>
      </c>
      <c r="P3269">
        <v>0.12</v>
      </c>
      <c r="S3269" t="s">
        <v>130</v>
      </c>
      <c r="T3269" t="s">
        <v>130</v>
      </c>
    </row>
    <row r="3270" spans="1:20" x14ac:dyDescent="0.2">
      <c r="A3270">
        <v>5552</v>
      </c>
      <c r="C3270">
        <v>131507</v>
      </c>
      <c r="D3270">
        <v>29315</v>
      </c>
      <c r="E3270">
        <v>14</v>
      </c>
      <c r="F3270">
        <v>51</v>
      </c>
      <c r="G3270">
        <v>26.4</v>
      </c>
      <c r="H3270" t="s">
        <v>24</v>
      </c>
      <c r="I3270">
        <v>59</v>
      </c>
      <c r="J3270">
        <v>17</v>
      </c>
      <c r="K3270">
        <v>38</v>
      </c>
      <c r="L3270">
        <v>59</v>
      </c>
      <c r="M3270">
        <v>5.46</v>
      </c>
      <c r="O3270">
        <v>1.36</v>
      </c>
      <c r="P3270">
        <v>1.6</v>
      </c>
      <c r="Q3270">
        <v>0.7</v>
      </c>
      <c r="S3270" t="s">
        <v>172</v>
      </c>
      <c r="T3270" t="s">
        <v>172</v>
      </c>
    </row>
    <row r="3271" spans="1:20" x14ac:dyDescent="0.2">
      <c r="A3271">
        <v>5553</v>
      </c>
      <c r="C3271">
        <v>131511</v>
      </c>
      <c r="D3271">
        <v>101276</v>
      </c>
      <c r="E3271">
        <v>14</v>
      </c>
      <c r="F3271">
        <v>53</v>
      </c>
      <c r="G3271">
        <v>23.7</v>
      </c>
      <c r="H3271" t="s">
        <v>24</v>
      </c>
      <c r="I3271">
        <v>19</v>
      </c>
      <c r="J3271">
        <v>9</v>
      </c>
      <c r="K3271">
        <v>10</v>
      </c>
      <c r="L3271">
        <v>19</v>
      </c>
      <c r="M3271">
        <v>6.01</v>
      </c>
      <c r="O3271">
        <v>0.83</v>
      </c>
      <c r="P3271">
        <v>0.5</v>
      </c>
      <c r="Q3271">
        <v>0.45</v>
      </c>
      <c r="S3271" t="s">
        <v>289</v>
      </c>
      <c r="T3271" t="s">
        <v>289</v>
      </c>
    </row>
    <row r="3272" spans="1:20" x14ac:dyDescent="0.2">
      <c r="A3272">
        <v>5554</v>
      </c>
      <c r="B3272" t="s">
        <v>5088</v>
      </c>
      <c r="C3272">
        <v>131530</v>
      </c>
      <c r="D3272">
        <v>158887</v>
      </c>
      <c r="E3272">
        <v>14</v>
      </c>
      <c r="F3272">
        <v>54</v>
      </c>
      <c r="G3272">
        <v>22.9</v>
      </c>
      <c r="H3272" t="s">
        <v>26</v>
      </c>
      <c r="I3272">
        <v>11</v>
      </c>
      <c r="J3272">
        <v>53</v>
      </c>
      <c r="K3272">
        <v>54</v>
      </c>
      <c r="L3272">
        <v>-11</v>
      </c>
      <c r="M3272">
        <v>5.8</v>
      </c>
      <c r="O3272">
        <v>0.97</v>
      </c>
      <c r="P3272">
        <v>0.72</v>
      </c>
      <c r="Q3272">
        <v>0.34</v>
      </c>
      <c r="S3272" t="s">
        <v>345</v>
      </c>
      <c r="T3272" t="s">
        <v>345</v>
      </c>
    </row>
    <row r="3273" spans="1:20" x14ac:dyDescent="0.2">
      <c r="A3273">
        <v>5563</v>
      </c>
      <c r="B3273" t="s">
        <v>5090</v>
      </c>
      <c r="C3273">
        <v>131873</v>
      </c>
      <c r="D3273">
        <v>8102</v>
      </c>
      <c r="E3273">
        <v>14</v>
      </c>
      <c r="F3273">
        <v>50</v>
      </c>
      <c r="G3273">
        <v>42.3</v>
      </c>
      <c r="H3273" t="s">
        <v>24</v>
      </c>
      <c r="I3273">
        <v>74</v>
      </c>
      <c r="J3273">
        <v>9</v>
      </c>
      <c r="K3273">
        <v>20</v>
      </c>
      <c r="L3273">
        <v>74</v>
      </c>
      <c r="M3273">
        <v>2.08</v>
      </c>
      <c r="O3273">
        <v>1.47</v>
      </c>
      <c r="P3273">
        <v>1.78</v>
      </c>
      <c r="Q3273">
        <v>0.76</v>
      </c>
      <c r="S3273" t="s">
        <v>5091</v>
      </c>
      <c r="T3273" t="s">
        <v>11496</v>
      </c>
    </row>
    <row r="3274" spans="1:20" x14ac:dyDescent="0.2">
      <c r="A3274">
        <v>5564</v>
      </c>
      <c r="B3274" t="s">
        <v>5092</v>
      </c>
      <c r="C3274">
        <v>131918</v>
      </c>
      <c r="D3274">
        <v>158915</v>
      </c>
      <c r="E3274">
        <v>14</v>
      </c>
      <c r="F3274">
        <v>56</v>
      </c>
      <c r="G3274">
        <v>46.1</v>
      </c>
      <c r="H3274" t="s">
        <v>26</v>
      </c>
      <c r="I3274">
        <v>11</v>
      </c>
      <c r="J3274">
        <v>24</v>
      </c>
      <c r="K3274">
        <v>35</v>
      </c>
      <c r="L3274">
        <v>-11</v>
      </c>
      <c r="M3274">
        <v>5.46</v>
      </c>
      <c r="O3274">
        <v>1.49</v>
      </c>
      <c r="P3274">
        <v>1.7</v>
      </c>
      <c r="S3274" t="s">
        <v>172</v>
      </c>
      <c r="T3274" t="s">
        <v>172</v>
      </c>
    </row>
    <row r="3275" spans="1:20" x14ac:dyDescent="0.2">
      <c r="A3275">
        <v>5567</v>
      </c>
      <c r="C3275">
        <v>131951</v>
      </c>
      <c r="D3275">
        <v>101293</v>
      </c>
      <c r="E3275">
        <v>14</v>
      </c>
      <c r="F3275">
        <v>56</v>
      </c>
      <c r="G3275">
        <v>13.2</v>
      </c>
      <c r="H3275" t="s">
        <v>24</v>
      </c>
      <c r="I3275">
        <v>14</v>
      </c>
      <c r="J3275">
        <v>26</v>
      </c>
      <c r="K3275">
        <v>47</v>
      </c>
      <c r="L3275">
        <v>14</v>
      </c>
      <c r="M3275">
        <v>5.77</v>
      </c>
      <c r="O3275">
        <v>-0.06</v>
      </c>
      <c r="P3275">
        <v>-0.08</v>
      </c>
      <c r="S3275" t="s">
        <v>134</v>
      </c>
      <c r="T3275" t="s">
        <v>134</v>
      </c>
    </row>
    <row r="3276" spans="1:20" x14ac:dyDescent="0.2">
      <c r="A3276">
        <v>5569</v>
      </c>
      <c r="C3276">
        <v>132029</v>
      </c>
      <c r="D3276">
        <v>64408</v>
      </c>
      <c r="E3276">
        <v>14</v>
      </c>
      <c r="F3276">
        <v>55</v>
      </c>
      <c r="G3276">
        <v>58.7</v>
      </c>
      <c r="H3276" t="s">
        <v>24</v>
      </c>
      <c r="I3276">
        <v>32</v>
      </c>
      <c r="J3276">
        <v>18</v>
      </c>
      <c r="K3276">
        <v>1</v>
      </c>
      <c r="L3276">
        <v>32</v>
      </c>
      <c r="M3276">
        <v>6.12</v>
      </c>
      <c r="O3276">
        <v>0.1</v>
      </c>
      <c r="P3276">
        <v>7.0000000000000007E-2</v>
      </c>
      <c r="S3276" t="s">
        <v>114</v>
      </c>
      <c r="T3276" t="s">
        <v>114</v>
      </c>
    </row>
    <row r="3277" spans="1:20" x14ac:dyDescent="0.2">
      <c r="A3277">
        <v>5570</v>
      </c>
      <c r="B3277" t="s">
        <v>5094</v>
      </c>
      <c r="C3277">
        <v>132052</v>
      </c>
      <c r="D3277">
        <v>140240</v>
      </c>
      <c r="E3277">
        <v>14</v>
      </c>
      <c r="F3277">
        <v>57</v>
      </c>
      <c r="G3277">
        <v>11</v>
      </c>
      <c r="H3277" t="s">
        <v>26</v>
      </c>
      <c r="I3277">
        <v>4</v>
      </c>
      <c r="J3277">
        <v>20</v>
      </c>
      <c r="K3277">
        <v>47</v>
      </c>
      <c r="L3277">
        <v>-4</v>
      </c>
      <c r="M3277">
        <v>4.49</v>
      </c>
      <c r="O3277">
        <v>0.32</v>
      </c>
      <c r="P3277">
        <v>0.05</v>
      </c>
      <c r="Q3277">
        <v>0.17</v>
      </c>
      <c r="S3277" t="s">
        <v>264</v>
      </c>
      <c r="T3277" t="s">
        <v>264</v>
      </c>
    </row>
    <row r="3278" spans="1:20" x14ac:dyDescent="0.2">
      <c r="A3278">
        <v>5573</v>
      </c>
      <c r="C3278">
        <v>132132</v>
      </c>
      <c r="D3278">
        <v>120758</v>
      </c>
      <c r="E3278">
        <v>14</v>
      </c>
      <c r="F3278">
        <v>57</v>
      </c>
      <c r="G3278">
        <v>33.299999999999997</v>
      </c>
      <c r="H3278" t="s">
        <v>26</v>
      </c>
      <c r="I3278">
        <v>0</v>
      </c>
      <c r="J3278">
        <v>10</v>
      </c>
      <c r="K3278">
        <v>3</v>
      </c>
      <c r="L3278">
        <v>0</v>
      </c>
      <c r="M3278">
        <v>5.53</v>
      </c>
      <c r="O3278">
        <v>1.1299999999999999</v>
      </c>
      <c r="P3278">
        <v>1.1100000000000001</v>
      </c>
      <c r="Q3278">
        <v>0.55000000000000004</v>
      </c>
      <c r="S3278" t="s">
        <v>45</v>
      </c>
      <c r="T3278" t="s">
        <v>45</v>
      </c>
    </row>
    <row r="3279" spans="1:20" x14ac:dyDescent="0.2">
      <c r="A3279">
        <v>5574</v>
      </c>
      <c r="C3279">
        <v>132145</v>
      </c>
      <c r="D3279">
        <v>83596</v>
      </c>
      <c r="E3279">
        <v>14</v>
      </c>
      <c r="F3279">
        <v>57</v>
      </c>
      <c r="G3279">
        <v>3.6</v>
      </c>
      <c r="H3279" t="s">
        <v>24</v>
      </c>
      <c r="I3279">
        <v>21</v>
      </c>
      <c r="J3279">
        <v>33</v>
      </c>
      <c r="K3279">
        <v>19</v>
      </c>
      <c r="L3279">
        <v>21</v>
      </c>
      <c r="M3279">
        <v>6.49</v>
      </c>
      <c r="O3279">
        <v>-0.01</v>
      </c>
      <c r="P3279">
        <v>0.01</v>
      </c>
      <c r="S3279" t="s">
        <v>89</v>
      </c>
      <c r="T3279" t="s">
        <v>89</v>
      </c>
    </row>
    <row r="3280" spans="1:20" x14ac:dyDescent="0.2">
      <c r="A3280">
        <v>5575</v>
      </c>
      <c r="C3280">
        <v>132146</v>
      </c>
      <c r="D3280">
        <v>101299</v>
      </c>
      <c r="E3280">
        <v>14</v>
      </c>
      <c r="F3280">
        <v>57</v>
      </c>
      <c r="G3280">
        <v>11.7</v>
      </c>
      <c r="H3280" t="s">
        <v>24</v>
      </c>
      <c r="I3280">
        <v>16</v>
      </c>
      <c r="J3280">
        <v>23</v>
      </c>
      <c r="K3280">
        <v>18</v>
      </c>
      <c r="L3280">
        <v>16</v>
      </c>
      <c r="M3280">
        <v>5.71</v>
      </c>
      <c r="O3280">
        <v>0.94</v>
      </c>
      <c r="R3280" t="s">
        <v>27</v>
      </c>
      <c r="S3280" t="s">
        <v>235</v>
      </c>
      <c r="T3280" t="s">
        <v>6326</v>
      </c>
    </row>
    <row r="3281" spans="1:20" x14ac:dyDescent="0.2">
      <c r="A3281">
        <v>5578</v>
      </c>
      <c r="B3281" t="s">
        <v>5099</v>
      </c>
      <c r="C3281">
        <v>132230</v>
      </c>
      <c r="D3281">
        <v>158935</v>
      </c>
      <c r="E3281">
        <v>14</v>
      </c>
      <c r="F3281">
        <v>58</v>
      </c>
      <c r="G3281">
        <v>13.4</v>
      </c>
      <c r="H3281" t="s">
        <v>26</v>
      </c>
      <c r="I3281">
        <v>11</v>
      </c>
      <c r="J3281">
        <v>9</v>
      </c>
      <c r="K3281">
        <v>18</v>
      </c>
      <c r="L3281">
        <v>-11</v>
      </c>
      <c r="M3281">
        <v>6.6</v>
      </c>
      <c r="O3281">
        <v>0.01</v>
      </c>
      <c r="S3281" t="s">
        <v>89</v>
      </c>
      <c r="T3281" t="s">
        <v>89</v>
      </c>
    </row>
    <row r="3282" spans="1:20" x14ac:dyDescent="0.2">
      <c r="A3282">
        <v>5581</v>
      </c>
      <c r="C3282">
        <v>132254</v>
      </c>
      <c r="D3282">
        <v>45288</v>
      </c>
      <c r="E3282">
        <v>14</v>
      </c>
      <c r="F3282">
        <v>56</v>
      </c>
      <c r="G3282">
        <v>23</v>
      </c>
      <c r="H3282" t="s">
        <v>24</v>
      </c>
      <c r="I3282">
        <v>49</v>
      </c>
      <c r="J3282">
        <v>37</v>
      </c>
      <c r="K3282">
        <v>43</v>
      </c>
      <c r="L3282">
        <v>49</v>
      </c>
      <c r="M3282">
        <v>5.63</v>
      </c>
      <c r="O3282">
        <v>0.5</v>
      </c>
      <c r="P3282">
        <v>0</v>
      </c>
      <c r="S3282" t="s">
        <v>75</v>
      </c>
      <c r="T3282" t="s">
        <v>75</v>
      </c>
    </row>
    <row r="3283" spans="1:20" x14ac:dyDescent="0.2">
      <c r="A3283">
        <v>5582</v>
      </c>
      <c r="B3283" t="s">
        <v>5100</v>
      </c>
      <c r="C3283">
        <v>132345</v>
      </c>
      <c r="D3283">
        <v>158946</v>
      </c>
      <c r="E3283">
        <v>14</v>
      </c>
      <c r="F3283">
        <v>58</v>
      </c>
      <c r="G3283">
        <v>53.6</v>
      </c>
      <c r="H3283" t="s">
        <v>26</v>
      </c>
      <c r="I3283">
        <v>11</v>
      </c>
      <c r="J3283">
        <v>8</v>
      </c>
      <c r="K3283">
        <v>39</v>
      </c>
      <c r="L3283">
        <v>-11</v>
      </c>
      <c r="M3283">
        <v>5.87</v>
      </c>
      <c r="O3283">
        <v>1.26</v>
      </c>
      <c r="P3283">
        <v>1.44</v>
      </c>
      <c r="Q3283">
        <v>0.6</v>
      </c>
      <c r="S3283" t="s">
        <v>5101</v>
      </c>
      <c r="T3283" t="s">
        <v>5995</v>
      </c>
    </row>
    <row r="3284" spans="1:20" x14ac:dyDescent="0.2">
      <c r="A3284">
        <v>5583</v>
      </c>
      <c r="C3284">
        <v>132375</v>
      </c>
      <c r="D3284">
        <v>140256</v>
      </c>
      <c r="E3284">
        <v>14</v>
      </c>
      <c r="F3284">
        <v>58</v>
      </c>
      <c r="G3284">
        <v>52.8</v>
      </c>
      <c r="H3284" t="s">
        <v>26</v>
      </c>
      <c r="I3284">
        <v>4</v>
      </c>
      <c r="J3284">
        <v>59</v>
      </c>
      <c r="K3284">
        <v>21</v>
      </c>
      <c r="L3284">
        <v>-4</v>
      </c>
      <c r="M3284">
        <v>6.09</v>
      </c>
      <c r="O3284">
        <v>0.5</v>
      </c>
      <c r="P3284">
        <v>0.05</v>
      </c>
      <c r="S3284" t="s">
        <v>199</v>
      </c>
      <c r="T3284" t="s">
        <v>199</v>
      </c>
    </row>
    <row r="3285" spans="1:20" x14ac:dyDescent="0.2">
      <c r="A3285">
        <v>5584</v>
      </c>
      <c r="C3285">
        <v>132525</v>
      </c>
      <c r="D3285">
        <v>120774</v>
      </c>
      <c r="E3285">
        <v>14</v>
      </c>
      <c r="F3285">
        <v>59</v>
      </c>
      <c r="G3285">
        <v>23.1</v>
      </c>
      <c r="H3285" t="s">
        <v>24</v>
      </c>
      <c r="I3285">
        <v>4</v>
      </c>
      <c r="J3285">
        <v>34</v>
      </c>
      <c r="K3285">
        <v>4</v>
      </c>
      <c r="L3285">
        <v>4</v>
      </c>
      <c r="M3285">
        <v>5.93</v>
      </c>
      <c r="O3285">
        <v>1.6</v>
      </c>
      <c r="P3285">
        <v>1.9</v>
      </c>
      <c r="S3285" t="s">
        <v>353</v>
      </c>
      <c r="T3285" t="s">
        <v>353</v>
      </c>
    </row>
    <row r="3286" spans="1:20" x14ac:dyDescent="0.2">
      <c r="A3286">
        <v>5586</v>
      </c>
      <c r="B3286" t="s">
        <v>5102</v>
      </c>
      <c r="C3286">
        <v>132742</v>
      </c>
      <c r="D3286">
        <v>140270</v>
      </c>
      <c r="E3286">
        <v>15</v>
      </c>
      <c r="F3286">
        <v>0</v>
      </c>
      <c r="G3286">
        <v>58.4</v>
      </c>
      <c r="H3286" t="s">
        <v>26</v>
      </c>
      <c r="I3286">
        <v>8</v>
      </c>
      <c r="J3286">
        <v>31</v>
      </c>
      <c r="K3286">
        <v>8</v>
      </c>
      <c r="L3286">
        <v>-8</v>
      </c>
      <c r="M3286">
        <v>4.92</v>
      </c>
      <c r="O3286">
        <v>0</v>
      </c>
      <c r="P3286">
        <v>-0.1</v>
      </c>
      <c r="Q3286">
        <v>0.01</v>
      </c>
      <c r="S3286" t="s">
        <v>191</v>
      </c>
      <c r="T3286" t="s">
        <v>191</v>
      </c>
    </row>
    <row r="3287" spans="1:20" x14ac:dyDescent="0.2">
      <c r="A3287">
        <v>5588</v>
      </c>
      <c r="B3287" t="s">
        <v>5104</v>
      </c>
      <c r="C3287">
        <v>132772</v>
      </c>
      <c r="D3287">
        <v>64449</v>
      </c>
      <c r="E3287">
        <v>14</v>
      </c>
      <c r="F3287">
        <v>59</v>
      </c>
      <c r="G3287">
        <v>36.9</v>
      </c>
      <c r="H3287" t="s">
        <v>24</v>
      </c>
      <c r="I3287">
        <v>39</v>
      </c>
      <c r="J3287">
        <v>15</v>
      </c>
      <c r="K3287">
        <v>55</v>
      </c>
      <c r="L3287">
        <v>39</v>
      </c>
      <c r="M3287">
        <v>5.64</v>
      </c>
      <c r="O3287">
        <v>0.31</v>
      </c>
      <c r="P3287">
        <v>0.03</v>
      </c>
      <c r="S3287" t="s">
        <v>5105</v>
      </c>
      <c r="T3287" t="s">
        <v>7059</v>
      </c>
    </row>
    <row r="3288" spans="1:20" x14ac:dyDescent="0.2">
      <c r="A3288">
        <v>5589</v>
      </c>
      <c r="C3288">
        <v>132813</v>
      </c>
      <c r="D3288">
        <v>16558</v>
      </c>
      <c r="E3288">
        <v>14</v>
      </c>
      <c r="F3288">
        <v>57</v>
      </c>
      <c r="G3288">
        <v>35</v>
      </c>
      <c r="H3288" t="s">
        <v>24</v>
      </c>
      <c r="I3288">
        <v>65</v>
      </c>
      <c r="J3288">
        <v>55</v>
      </c>
      <c r="K3288">
        <v>57</v>
      </c>
      <c r="L3288">
        <v>65</v>
      </c>
      <c r="M3288">
        <v>4.5999999999999996</v>
      </c>
      <c r="O3288">
        <v>1.59</v>
      </c>
      <c r="P3288">
        <v>1.59</v>
      </c>
      <c r="Q3288">
        <v>1.71</v>
      </c>
      <c r="S3288" t="s">
        <v>4889</v>
      </c>
      <c r="T3288" t="s">
        <v>10851</v>
      </c>
    </row>
    <row r="3289" spans="1:20" x14ac:dyDescent="0.2">
      <c r="A3289">
        <v>5590</v>
      </c>
      <c r="C3289">
        <v>132833</v>
      </c>
      <c r="D3289">
        <v>140276</v>
      </c>
      <c r="E3289">
        <v>15</v>
      </c>
      <c r="F3289">
        <v>1</v>
      </c>
      <c r="G3289">
        <v>19.8</v>
      </c>
      <c r="H3289" t="s">
        <v>26</v>
      </c>
      <c r="I3289">
        <v>2</v>
      </c>
      <c r="J3289">
        <v>45</v>
      </c>
      <c r="K3289">
        <v>18</v>
      </c>
      <c r="L3289">
        <v>-2</v>
      </c>
      <c r="M3289">
        <v>5.52</v>
      </c>
      <c r="O3289">
        <v>1.68</v>
      </c>
      <c r="P3289">
        <v>2.02</v>
      </c>
      <c r="S3289" t="s">
        <v>53</v>
      </c>
      <c r="T3289" t="s">
        <v>53</v>
      </c>
    </row>
    <row r="3290" spans="1:20" x14ac:dyDescent="0.2">
      <c r="A3290">
        <v>5592</v>
      </c>
      <c r="C3290">
        <v>132879</v>
      </c>
      <c r="D3290">
        <v>83616</v>
      </c>
      <c r="E3290">
        <v>15</v>
      </c>
      <c r="F3290">
        <v>0</v>
      </c>
      <c r="G3290">
        <v>52.4</v>
      </c>
      <c r="H3290" t="s">
        <v>24</v>
      </c>
      <c r="I3290">
        <v>22</v>
      </c>
      <c r="J3290">
        <v>2</v>
      </c>
      <c r="K3290">
        <v>44</v>
      </c>
      <c r="L3290">
        <v>22</v>
      </c>
      <c r="M3290">
        <v>6.38</v>
      </c>
      <c r="N3290" t="s">
        <v>103</v>
      </c>
      <c r="S3290" t="s">
        <v>197</v>
      </c>
      <c r="T3290" t="s">
        <v>197</v>
      </c>
    </row>
    <row r="3291" spans="1:20" x14ac:dyDescent="0.2">
      <c r="A3291">
        <v>5594</v>
      </c>
      <c r="C3291">
        <v>132933</v>
      </c>
      <c r="D3291">
        <v>120798</v>
      </c>
      <c r="E3291">
        <v>15</v>
      </c>
      <c r="F3291">
        <v>1</v>
      </c>
      <c r="G3291">
        <v>48.9</v>
      </c>
      <c r="H3291" t="s">
        <v>26</v>
      </c>
      <c r="I3291">
        <v>0</v>
      </c>
      <c r="J3291">
        <v>8</v>
      </c>
      <c r="K3291">
        <v>26</v>
      </c>
      <c r="L3291">
        <v>0</v>
      </c>
      <c r="M3291">
        <v>5.71</v>
      </c>
      <c r="O3291">
        <v>1.52</v>
      </c>
      <c r="P3291">
        <v>1.56</v>
      </c>
      <c r="S3291" t="s">
        <v>5109</v>
      </c>
      <c r="T3291" t="s">
        <v>6823</v>
      </c>
    </row>
    <row r="3292" spans="1:20" x14ac:dyDescent="0.2">
      <c r="A3292">
        <v>5596</v>
      </c>
      <c r="C3292">
        <v>133002</v>
      </c>
      <c r="D3292">
        <v>2459</v>
      </c>
      <c r="E3292">
        <v>14</v>
      </c>
      <c r="F3292">
        <v>50</v>
      </c>
      <c r="G3292">
        <v>20.399999999999999</v>
      </c>
      <c r="H3292" t="s">
        <v>24</v>
      </c>
      <c r="I3292">
        <v>82</v>
      </c>
      <c r="J3292">
        <v>30</v>
      </c>
      <c r="K3292">
        <v>43</v>
      </c>
      <c r="L3292">
        <v>82</v>
      </c>
      <c r="M3292">
        <v>5.64</v>
      </c>
      <c r="O3292">
        <v>0.68</v>
      </c>
      <c r="P3292">
        <v>0.17</v>
      </c>
      <c r="S3292" t="s">
        <v>130</v>
      </c>
      <c r="T3292" t="s">
        <v>130</v>
      </c>
    </row>
    <row r="3293" spans="1:20" x14ac:dyDescent="0.2">
      <c r="A3293">
        <v>5597</v>
      </c>
      <c r="C3293">
        <v>133029</v>
      </c>
      <c r="D3293">
        <v>45326</v>
      </c>
      <c r="E3293">
        <v>15</v>
      </c>
      <c r="F3293">
        <v>0</v>
      </c>
      <c r="G3293">
        <v>38.700000000000003</v>
      </c>
      <c r="H3293" t="s">
        <v>24</v>
      </c>
      <c r="I3293">
        <v>47</v>
      </c>
      <c r="J3293">
        <v>16</v>
      </c>
      <c r="K3293">
        <v>40</v>
      </c>
      <c r="L3293">
        <v>47</v>
      </c>
      <c r="M3293">
        <v>6.37</v>
      </c>
      <c r="O3293">
        <v>-0.14000000000000001</v>
      </c>
      <c r="P3293">
        <v>-0.27</v>
      </c>
      <c r="S3293" t="s">
        <v>5111</v>
      </c>
      <c r="T3293" t="s">
        <v>2787</v>
      </c>
    </row>
    <row r="3294" spans="1:20" x14ac:dyDescent="0.2">
      <c r="A3294">
        <v>5599</v>
      </c>
      <c r="C3294">
        <v>133112</v>
      </c>
      <c r="D3294">
        <v>140286</v>
      </c>
      <c r="E3294">
        <v>15</v>
      </c>
      <c r="F3294">
        <v>2</v>
      </c>
      <c r="G3294">
        <v>44.9</v>
      </c>
      <c r="H3294" t="s">
        <v>26</v>
      </c>
      <c r="I3294">
        <v>3</v>
      </c>
      <c r="J3294">
        <v>1</v>
      </c>
      <c r="K3294">
        <v>53</v>
      </c>
      <c r="L3294">
        <v>-3</v>
      </c>
      <c r="M3294">
        <v>6.61</v>
      </c>
      <c r="O3294">
        <v>0.2</v>
      </c>
      <c r="P3294">
        <v>0.19</v>
      </c>
      <c r="Q3294">
        <v>0.13</v>
      </c>
      <c r="S3294" t="s">
        <v>314</v>
      </c>
      <c r="T3294" t="s">
        <v>314</v>
      </c>
    </row>
    <row r="3295" spans="1:20" x14ac:dyDescent="0.2">
      <c r="A3295">
        <v>5600</v>
      </c>
      <c r="B3295" t="s">
        <v>5112</v>
      </c>
      <c r="C3295">
        <v>133124</v>
      </c>
      <c r="D3295">
        <v>83624</v>
      </c>
      <c r="E3295">
        <v>15</v>
      </c>
      <c r="F3295">
        <v>2</v>
      </c>
      <c r="G3295">
        <v>6.5</v>
      </c>
      <c r="H3295" t="s">
        <v>24</v>
      </c>
      <c r="I3295">
        <v>25</v>
      </c>
      <c r="J3295">
        <v>0</v>
      </c>
      <c r="K3295">
        <v>29</v>
      </c>
      <c r="L3295">
        <v>25</v>
      </c>
      <c r="M3295">
        <v>4.8099999999999996</v>
      </c>
      <c r="O3295">
        <v>1.5</v>
      </c>
      <c r="P3295">
        <v>1.83</v>
      </c>
      <c r="Q3295">
        <v>0.79</v>
      </c>
      <c r="S3295" t="s">
        <v>5113</v>
      </c>
      <c r="T3295" t="s">
        <v>11496</v>
      </c>
    </row>
    <row r="3296" spans="1:20" x14ac:dyDescent="0.2">
      <c r="A3296">
        <v>5601</v>
      </c>
      <c r="B3296" t="s">
        <v>5114</v>
      </c>
      <c r="C3296">
        <v>133165</v>
      </c>
      <c r="D3296">
        <v>120809</v>
      </c>
      <c r="E3296">
        <v>15</v>
      </c>
      <c r="F3296">
        <v>2</v>
      </c>
      <c r="G3296">
        <v>54</v>
      </c>
      <c r="H3296" t="s">
        <v>24</v>
      </c>
      <c r="I3296">
        <v>2</v>
      </c>
      <c r="J3296">
        <v>5</v>
      </c>
      <c r="K3296">
        <v>29</v>
      </c>
      <c r="L3296">
        <v>2</v>
      </c>
      <c r="M3296">
        <v>4.4000000000000004</v>
      </c>
      <c r="O3296">
        <v>1.04</v>
      </c>
      <c r="P3296">
        <v>0.88</v>
      </c>
      <c r="Q3296">
        <v>0.54</v>
      </c>
      <c r="S3296" t="s">
        <v>5115</v>
      </c>
      <c r="T3296" t="s">
        <v>5871</v>
      </c>
    </row>
    <row r="3297" spans="1:20" x14ac:dyDescent="0.2">
      <c r="A3297">
        <v>5602</v>
      </c>
      <c r="B3297" t="s">
        <v>5116</v>
      </c>
      <c r="C3297">
        <v>133208</v>
      </c>
      <c r="D3297">
        <v>45337</v>
      </c>
      <c r="E3297">
        <v>15</v>
      </c>
      <c r="F3297">
        <v>1</v>
      </c>
      <c r="G3297">
        <v>56.8</v>
      </c>
      <c r="H3297" t="s">
        <v>24</v>
      </c>
      <c r="I3297">
        <v>40</v>
      </c>
      <c r="J3297">
        <v>23</v>
      </c>
      <c r="K3297">
        <v>26</v>
      </c>
      <c r="L3297">
        <v>40</v>
      </c>
      <c r="M3297">
        <v>3.5</v>
      </c>
      <c r="O3297">
        <v>0.97</v>
      </c>
      <c r="P3297">
        <v>0.72</v>
      </c>
      <c r="Q3297">
        <v>0.44</v>
      </c>
      <c r="S3297" t="s">
        <v>5117</v>
      </c>
      <c r="T3297" t="s">
        <v>71</v>
      </c>
    </row>
    <row r="3298" spans="1:20" x14ac:dyDescent="0.2">
      <c r="A3298">
        <v>5608</v>
      </c>
      <c r="C3298">
        <v>133388</v>
      </c>
      <c r="D3298">
        <v>16574</v>
      </c>
      <c r="E3298">
        <v>15</v>
      </c>
      <c r="F3298">
        <v>1</v>
      </c>
      <c r="G3298">
        <v>27.1</v>
      </c>
      <c r="H3298" t="s">
        <v>24</v>
      </c>
      <c r="I3298">
        <v>60</v>
      </c>
      <c r="J3298">
        <v>12</v>
      </c>
      <c r="K3298">
        <v>16</v>
      </c>
      <c r="L3298">
        <v>60</v>
      </c>
      <c r="M3298">
        <v>5.93</v>
      </c>
      <c r="O3298">
        <v>0.09</v>
      </c>
      <c r="P3298">
        <v>0.1</v>
      </c>
      <c r="S3298" t="s">
        <v>310</v>
      </c>
      <c r="T3298" t="s">
        <v>310</v>
      </c>
    </row>
    <row r="3299" spans="1:20" x14ac:dyDescent="0.2">
      <c r="A3299">
        <v>5609</v>
      </c>
      <c r="C3299">
        <v>133392</v>
      </c>
      <c r="D3299">
        <v>64476</v>
      </c>
      <c r="E3299">
        <v>15</v>
      </c>
      <c r="F3299">
        <v>3</v>
      </c>
      <c r="G3299">
        <v>6.1</v>
      </c>
      <c r="H3299" t="s">
        <v>24</v>
      </c>
      <c r="I3299">
        <v>35</v>
      </c>
      <c r="J3299">
        <v>12</v>
      </c>
      <c r="K3299">
        <v>21</v>
      </c>
      <c r="L3299">
        <v>35</v>
      </c>
      <c r="M3299">
        <v>5.51</v>
      </c>
      <c r="O3299">
        <v>1.02</v>
      </c>
      <c r="Q3299">
        <v>0.49</v>
      </c>
      <c r="R3299" t="s">
        <v>27</v>
      </c>
      <c r="S3299" t="s">
        <v>51</v>
      </c>
      <c r="T3299" t="s">
        <v>3242</v>
      </c>
    </row>
    <row r="3300" spans="1:20" x14ac:dyDescent="0.2">
      <c r="A3300">
        <v>5610</v>
      </c>
      <c r="C3300">
        <v>133408</v>
      </c>
      <c r="D3300">
        <v>120822</v>
      </c>
      <c r="E3300">
        <v>15</v>
      </c>
      <c r="F3300">
        <v>4</v>
      </c>
      <c r="G3300">
        <v>6.4</v>
      </c>
      <c r="H3300" t="s">
        <v>24</v>
      </c>
      <c r="I3300">
        <v>5</v>
      </c>
      <c r="J3300">
        <v>29</v>
      </c>
      <c r="K3300">
        <v>33</v>
      </c>
      <c r="L3300">
        <v>5</v>
      </c>
      <c r="M3300">
        <v>6.5</v>
      </c>
      <c r="O3300">
        <v>0.31</v>
      </c>
      <c r="P3300">
        <v>0.02</v>
      </c>
      <c r="S3300" t="s">
        <v>264</v>
      </c>
      <c r="T3300" t="s">
        <v>264</v>
      </c>
    </row>
    <row r="3301" spans="1:20" x14ac:dyDescent="0.2">
      <c r="A3301">
        <v>5612</v>
      </c>
      <c r="C3301">
        <v>133484</v>
      </c>
      <c r="D3301">
        <v>45348</v>
      </c>
      <c r="E3301">
        <v>15</v>
      </c>
      <c r="F3301">
        <v>3</v>
      </c>
      <c r="G3301">
        <v>6.6</v>
      </c>
      <c r="H3301" t="s">
        <v>24</v>
      </c>
      <c r="I3301">
        <v>44</v>
      </c>
      <c r="J3301">
        <v>38</v>
      </c>
      <c r="K3301">
        <v>40</v>
      </c>
      <c r="L3301">
        <v>44</v>
      </c>
      <c r="M3301">
        <v>6.65</v>
      </c>
      <c r="O3301">
        <v>0.46</v>
      </c>
      <c r="P3301">
        <v>0.04</v>
      </c>
      <c r="S3301" t="s">
        <v>439</v>
      </c>
      <c r="T3301" t="s">
        <v>439</v>
      </c>
    </row>
    <row r="3302" spans="1:20" x14ac:dyDescent="0.2">
      <c r="A3302">
        <v>5613</v>
      </c>
      <c r="C3302">
        <v>133485</v>
      </c>
      <c r="D3302">
        <v>64484</v>
      </c>
      <c r="E3302">
        <v>15</v>
      </c>
      <c r="F3302">
        <v>3</v>
      </c>
      <c r="G3302">
        <v>36.5</v>
      </c>
      <c r="H3302" t="s">
        <v>24</v>
      </c>
      <c r="I3302">
        <v>34</v>
      </c>
      <c r="J3302">
        <v>33</v>
      </c>
      <c r="K3302">
        <v>58</v>
      </c>
      <c r="L3302">
        <v>34</v>
      </c>
      <c r="M3302">
        <v>6.59</v>
      </c>
      <c r="O3302">
        <v>1.02</v>
      </c>
      <c r="S3302" t="s">
        <v>547</v>
      </c>
      <c r="T3302" t="s">
        <v>71</v>
      </c>
    </row>
    <row r="3303" spans="1:20" x14ac:dyDescent="0.2">
      <c r="A3303">
        <v>5616</v>
      </c>
      <c r="B3303" t="s">
        <v>5122</v>
      </c>
      <c r="C3303">
        <v>133582</v>
      </c>
      <c r="D3303">
        <v>83645</v>
      </c>
      <c r="E3303">
        <v>15</v>
      </c>
      <c r="F3303">
        <v>4</v>
      </c>
      <c r="G3303">
        <v>26.7</v>
      </c>
      <c r="H3303" t="s">
        <v>24</v>
      </c>
      <c r="I3303">
        <v>26</v>
      </c>
      <c r="J3303">
        <v>56</v>
      </c>
      <c r="K3303">
        <v>51</v>
      </c>
      <c r="L3303">
        <v>26</v>
      </c>
      <c r="M3303">
        <v>4.54</v>
      </c>
      <c r="O3303">
        <v>1.24</v>
      </c>
      <c r="P3303">
        <v>1.33</v>
      </c>
      <c r="Q3303">
        <v>0.65</v>
      </c>
      <c r="S3303" t="s">
        <v>125</v>
      </c>
      <c r="T3303" t="s">
        <v>125</v>
      </c>
    </row>
    <row r="3304" spans="1:20" x14ac:dyDescent="0.2">
      <c r="A3304">
        <v>5618</v>
      </c>
      <c r="B3304" t="s">
        <v>5123</v>
      </c>
      <c r="C3304">
        <v>133640</v>
      </c>
      <c r="D3304">
        <v>45357</v>
      </c>
      <c r="E3304">
        <v>15</v>
      </c>
      <c r="F3304">
        <v>3</v>
      </c>
      <c r="G3304">
        <v>47.4</v>
      </c>
      <c r="H3304" t="s">
        <v>24</v>
      </c>
      <c r="I3304">
        <v>47</v>
      </c>
      <c r="J3304">
        <v>39</v>
      </c>
      <c r="K3304">
        <v>16</v>
      </c>
      <c r="L3304">
        <v>47</v>
      </c>
      <c r="M3304">
        <v>4.76</v>
      </c>
      <c r="O3304">
        <v>0.65</v>
      </c>
      <c r="P3304">
        <v>0.11</v>
      </c>
      <c r="S3304" t="s">
        <v>5125</v>
      </c>
      <c r="T3304" t="s">
        <v>11707</v>
      </c>
    </row>
    <row r="3305" spans="1:20" x14ac:dyDescent="0.2">
      <c r="A3305">
        <v>5627</v>
      </c>
      <c r="B3305" t="s">
        <v>5131</v>
      </c>
      <c r="C3305">
        <v>133962</v>
      </c>
      <c r="D3305">
        <v>45370</v>
      </c>
      <c r="E3305">
        <v>15</v>
      </c>
      <c r="F3305">
        <v>5</v>
      </c>
      <c r="G3305">
        <v>25.8</v>
      </c>
      <c r="H3305" t="s">
        <v>24</v>
      </c>
      <c r="I3305">
        <v>48</v>
      </c>
      <c r="J3305">
        <v>9</v>
      </c>
      <c r="K3305">
        <v>4</v>
      </c>
      <c r="L3305">
        <v>48</v>
      </c>
      <c r="M3305">
        <v>5.57</v>
      </c>
      <c r="O3305">
        <v>0</v>
      </c>
      <c r="P3305">
        <v>-7.0000000000000007E-2</v>
      </c>
      <c r="S3305" t="s">
        <v>89</v>
      </c>
      <c r="T3305" t="s">
        <v>89</v>
      </c>
    </row>
    <row r="3306" spans="1:20" x14ac:dyDescent="0.2">
      <c r="A3306">
        <v>5629</v>
      </c>
      <c r="C3306">
        <v>133994</v>
      </c>
      <c r="D3306">
        <v>16587</v>
      </c>
      <c r="E3306">
        <v>15</v>
      </c>
      <c r="F3306">
        <v>3</v>
      </c>
      <c r="G3306">
        <v>57.8</v>
      </c>
      <c r="H3306" t="s">
        <v>24</v>
      </c>
      <c r="I3306">
        <v>65</v>
      </c>
      <c r="J3306">
        <v>55</v>
      </c>
      <c r="K3306">
        <v>11</v>
      </c>
      <c r="L3306">
        <v>65</v>
      </c>
      <c r="M3306">
        <v>6.13</v>
      </c>
      <c r="N3306" t="s">
        <v>103</v>
      </c>
      <c r="S3306" t="s">
        <v>162</v>
      </c>
      <c r="T3306" t="s">
        <v>162</v>
      </c>
    </row>
    <row r="3307" spans="1:20" x14ac:dyDescent="0.2">
      <c r="A3307">
        <v>5630</v>
      </c>
      <c r="C3307">
        <v>134044</v>
      </c>
      <c r="D3307">
        <v>64503</v>
      </c>
      <c r="E3307">
        <v>15</v>
      </c>
      <c r="F3307">
        <v>6</v>
      </c>
      <c r="G3307">
        <v>35.1</v>
      </c>
      <c r="H3307" t="s">
        <v>24</v>
      </c>
      <c r="I3307">
        <v>36</v>
      </c>
      <c r="J3307">
        <v>27</v>
      </c>
      <c r="K3307">
        <v>20</v>
      </c>
      <c r="L3307">
        <v>36</v>
      </c>
      <c r="M3307">
        <v>6.35</v>
      </c>
      <c r="O3307">
        <v>0.52</v>
      </c>
      <c r="P3307">
        <v>0.03</v>
      </c>
      <c r="S3307" t="s">
        <v>199</v>
      </c>
      <c r="T3307" t="s">
        <v>199</v>
      </c>
    </row>
    <row r="3308" spans="1:20" x14ac:dyDescent="0.2">
      <c r="A3308">
        <v>5631</v>
      </c>
      <c r="C3308">
        <v>134047</v>
      </c>
      <c r="D3308">
        <v>120852</v>
      </c>
      <c r="E3308">
        <v>15</v>
      </c>
      <c r="F3308">
        <v>7</v>
      </c>
      <c r="G3308">
        <v>40.299999999999997</v>
      </c>
      <c r="H3308" t="s">
        <v>24</v>
      </c>
      <c r="I3308">
        <v>5</v>
      </c>
      <c r="J3308">
        <v>29</v>
      </c>
      <c r="K3308">
        <v>53</v>
      </c>
      <c r="L3308">
        <v>5</v>
      </c>
      <c r="M3308">
        <v>6.16</v>
      </c>
      <c r="O3308">
        <v>0.94</v>
      </c>
      <c r="P3308">
        <v>0.71</v>
      </c>
      <c r="S3308" t="s">
        <v>54</v>
      </c>
      <c r="T3308" t="s">
        <v>54</v>
      </c>
    </row>
    <row r="3309" spans="1:20" x14ac:dyDescent="0.2">
      <c r="A3309">
        <v>5633</v>
      </c>
      <c r="C3309">
        <v>134064</v>
      </c>
      <c r="D3309">
        <v>101379</v>
      </c>
      <c r="E3309">
        <v>15</v>
      </c>
      <c r="F3309">
        <v>7</v>
      </c>
      <c r="G3309">
        <v>20.399999999999999</v>
      </c>
      <c r="H3309" t="s">
        <v>24</v>
      </c>
      <c r="I3309">
        <v>18</v>
      </c>
      <c r="J3309">
        <v>26</v>
      </c>
      <c r="K3309">
        <v>30</v>
      </c>
      <c r="L3309">
        <v>18</v>
      </c>
      <c r="M3309">
        <v>6.02</v>
      </c>
      <c r="O3309">
        <v>0.06</v>
      </c>
      <c r="P3309">
        <v>0.06</v>
      </c>
      <c r="S3309" t="s">
        <v>298</v>
      </c>
      <c r="T3309" t="s">
        <v>298</v>
      </c>
    </row>
    <row r="3310" spans="1:20" x14ac:dyDescent="0.2">
      <c r="A3310">
        <v>5634</v>
      </c>
      <c r="B3310" t="s">
        <v>5133</v>
      </c>
      <c r="C3310">
        <v>134083</v>
      </c>
      <c r="D3310">
        <v>83671</v>
      </c>
      <c r="E3310">
        <v>15</v>
      </c>
      <c r="F3310">
        <v>7</v>
      </c>
      <c r="G3310">
        <v>18.100000000000001</v>
      </c>
      <c r="H3310" t="s">
        <v>24</v>
      </c>
      <c r="I3310">
        <v>24</v>
      </c>
      <c r="J3310">
        <v>52</v>
      </c>
      <c r="K3310">
        <v>9</v>
      </c>
      <c r="L3310">
        <v>24</v>
      </c>
      <c r="M3310">
        <v>4.93</v>
      </c>
      <c r="O3310">
        <v>0.43</v>
      </c>
      <c r="P3310">
        <v>-0.02</v>
      </c>
      <c r="Q3310">
        <v>0.21</v>
      </c>
      <c r="S3310" t="s">
        <v>430</v>
      </c>
      <c r="T3310" t="s">
        <v>430</v>
      </c>
    </row>
    <row r="3311" spans="1:20" x14ac:dyDescent="0.2">
      <c r="A3311">
        <v>5635</v>
      </c>
      <c r="C3311">
        <v>134190</v>
      </c>
      <c r="D3311">
        <v>29407</v>
      </c>
      <c r="E3311">
        <v>15</v>
      </c>
      <c r="F3311">
        <v>6</v>
      </c>
      <c r="G3311">
        <v>16.7</v>
      </c>
      <c r="H3311" t="s">
        <v>24</v>
      </c>
      <c r="I3311">
        <v>54</v>
      </c>
      <c r="J3311">
        <v>33</v>
      </c>
      <c r="K3311">
        <v>23</v>
      </c>
      <c r="L3311">
        <v>54</v>
      </c>
      <c r="M3311">
        <v>5.25</v>
      </c>
      <c r="O3311">
        <v>0.96</v>
      </c>
      <c r="P3311">
        <v>0.64</v>
      </c>
      <c r="Q3311">
        <v>0.49</v>
      </c>
      <c r="S3311" t="s">
        <v>5134</v>
      </c>
      <c r="T3311" t="s">
        <v>9432</v>
      </c>
    </row>
    <row r="3312" spans="1:20" x14ac:dyDescent="0.2">
      <c r="A3312">
        <v>5638</v>
      </c>
      <c r="B3312" t="s">
        <v>5135</v>
      </c>
      <c r="C3312">
        <v>134320</v>
      </c>
      <c r="D3312">
        <v>83682</v>
      </c>
      <c r="E3312">
        <v>15</v>
      </c>
      <c r="F3312">
        <v>8</v>
      </c>
      <c r="G3312">
        <v>23.8</v>
      </c>
      <c r="H3312" t="s">
        <v>24</v>
      </c>
      <c r="I3312">
        <v>26</v>
      </c>
      <c r="J3312">
        <v>18</v>
      </c>
      <c r="K3312">
        <v>4</v>
      </c>
      <c r="L3312">
        <v>26</v>
      </c>
      <c r="M3312">
        <v>5.67</v>
      </c>
      <c r="O3312">
        <v>1.24</v>
      </c>
      <c r="P3312">
        <v>1.26</v>
      </c>
      <c r="Q3312">
        <v>0.61</v>
      </c>
      <c r="R3312" t="s">
        <v>27</v>
      </c>
      <c r="S3312" t="s">
        <v>365</v>
      </c>
      <c r="T3312" t="s">
        <v>5818</v>
      </c>
    </row>
    <row r="3313" spans="1:20" x14ac:dyDescent="0.2">
      <c r="A3313">
        <v>5639</v>
      </c>
      <c r="C3313">
        <v>134323</v>
      </c>
      <c r="D3313">
        <v>101403</v>
      </c>
      <c r="E3313">
        <v>15</v>
      </c>
      <c r="F3313">
        <v>8</v>
      </c>
      <c r="G3313">
        <v>53.4</v>
      </c>
      <c r="H3313" t="s">
        <v>24</v>
      </c>
      <c r="I3313">
        <v>13</v>
      </c>
      <c r="J3313">
        <v>14</v>
      </c>
      <c r="K3313">
        <v>6</v>
      </c>
      <c r="L3313">
        <v>13</v>
      </c>
      <c r="M3313">
        <v>6.1</v>
      </c>
      <c r="O3313">
        <v>0.96</v>
      </c>
      <c r="P3313">
        <v>0.62</v>
      </c>
      <c r="R3313" t="s">
        <v>216</v>
      </c>
      <c r="S3313" t="s">
        <v>342</v>
      </c>
      <c r="T3313" t="s">
        <v>11731</v>
      </c>
    </row>
    <row r="3314" spans="1:20" x14ac:dyDescent="0.2">
      <c r="A3314">
        <v>5640</v>
      </c>
      <c r="C3314">
        <v>134335</v>
      </c>
      <c r="D3314">
        <v>83685</v>
      </c>
      <c r="E3314">
        <v>15</v>
      </c>
      <c r="F3314">
        <v>8</v>
      </c>
      <c r="G3314">
        <v>35.5</v>
      </c>
      <c r="H3314" t="s">
        <v>24</v>
      </c>
      <c r="I3314">
        <v>25</v>
      </c>
      <c r="J3314">
        <v>6</v>
      </c>
      <c r="K3314">
        <v>31</v>
      </c>
      <c r="L3314">
        <v>25</v>
      </c>
      <c r="M3314">
        <v>5.81</v>
      </c>
      <c r="O3314">
        <v>1.24</v>
      </c>
      <c r="S3314" t="s">
        <v>45</v>
      </c>
      <c r="T3314" t="s">
        <v>45</v>
      </c>
    </row>
    <row r="3315" spans="1:20" x14ac:dyDescent="0.2">
      <c r="A3315">
        <v>5648</v>
      </c>
      <c r="C3315">
        <v>134493</v>
      </c>
      <c r="D3315">
        <v>29420</v>
      </c>
      <c r="E3315">
        <v>15</v>
      </c>
      <c r="F3315">
        <v>8</v>
      </c>
      <c r="G3315">
        <v>19.5</v>
      </c>
      <c r="H3315" t="s">
        <v>24</v>
      </c>
      <c r="I3315">
        <v>50</v>
      </c>
      <c r="J3315">
        <v>3</v>
      </c>
      <c r="K3315">
        <v>18</v>
      </c>
      <c r="L3315">
        <v>50</v>
      </c>
      <c r="M3315">
        <v>6.39</v>
      </c>
      <c r="O3315">
        <v>1.03</v>
      </c>
      <c r="S3315" t="s">
        <v>54</v>
      </c>
      <c r="T3315" t="s">
        <v>54</v>
      </c>
    </row>
    <row r="3316" spans="1:20" x14ac:dyDescent="0.2">
      <c r="A3316">
        <v>5654</v>
      </c>
      <c r="C3316">
        <v>134943</v>
      </c>
      <c r="D3316">
        <v>101429</v>
      </c>
      <c r="E3316">
        <v>15</v>
      </c>
      <c r="F3316">
        <v>12</v>
      </c>
      <c r="G3316">
        <v>4.3</v>
      </c>
      <c r="H3316" t="s">
        <v>24</v>
      </c>
      <c r="I3316">
        <v>18</v>
      </c>
      <c r="J3316">
        <v>58</v>
      </c>
      <c r="K3316">
        <v>33</v>
      </c>
      <c r="L3316">
        <v>18</v>
      </c>
      <c r="M3316">
        <v>5.89</v>
      </c>
      <c r="O3316">
        <v>1.53</v>
      </c>
      <c r="S3316" t="s">
        <v>326</v>
      </c>
      <c r="T3316" t="s">
        <v>164</v>
      </c>
    </row>
    <row r="3317" spans="1:20" x14ac:dyDescent="0.2">
      <c r="A3317">
        <v>5659</v>
      </c>
      <c r="C3317">
        <v>135101</v>
      </c>
      <c r="D3317">
        <v>101437</v>
      </c>
      <c r="E3317">
        <v>15</v>
      </c>
      <c r="F3317">
        <v>12</v>
      </c>
      <c r="G3317">
        <v>43.5</v>
      </c>
      <c r="H3317" t="s">
        <v>24</v>
      </c>
      <c r="I3317">
        <v>19</v>
      </c>
      <c r="J3317">
        <v>17</v>
      </c>
      <c r="K3317">
        <v>9</v>
      </c>
      <c r="L3317">
        <v>19</v>
      </c>
      <c r="M3317">
        <v>6.68</v>
      </c>
      <c r="O3317">
        <v>0.68</v>
      </c>
      <c r="P3317">
        <v>0.25</v>
      </c>
      <c r="Q3317">
        <v>0.33</v>
      </c>
      <c r="S3317" t="s">
        <v>35</v>
      </c>
      <c r="T3317" t="s">
        <v>35</v>
      </c>
    </row>
    <row r="3318" spans="1:20" x14ac:dyDescent="0.2">
      <c r="A3318">
        <v>5665</v>
      </c>
      <c r="C3318">
        <v>135263</v>
      </c>
      <c r="D3318">
        <v>83723</v>
      </c>
      <c r="E3318">
        <v>15</v>
      </c>
      <c r="F3318">
        <v>13</v>
      </c>
      <c r="G3318">
        <v>31.9</v>
      </c>
      <c r="H3318" t="s">
        <v>24</v>
      </c>
      <c r="I3318">
        <v>22</v>
      </c>
      <c r="J3318">
        <v>59</v>
      </c>
      <c r="K3318">
        <v>0</v>
      </c>
      <c r="L3318">
        <v>22</v>
      </c>
      <c r="M3318">
        <v>6.3</v>
      </c>
      <c r="O3318">
        <v>0.06</v>
      </c>
      <c r="P3318">
        <v>0.06</v>
      </c>
      <c r="S3318" t="s">
        <v>114</v>
      </c>
      <c r="T3318" t="s">
        <v>114</v>
      </c>
    </row>
    <row r="3319" spans="1:20" x14ac:dyDescent="0.2">
      <c r="A3319">
        <v>5669</v>
      </c>
      <c r="C3319">
        <v>135367</v>
      </c>
      <c r="D3319">
        <v>140408</v>
      </c>
      <c r="E3319">
        <v>15</v>
      </c>
      <c r="F3319">
        <v>14</v>
      </c>
      <c r="G3319">
        <v>50.7</v>
      </c>
      <c r="H3319" t="s">
        <v>26</v>
      </c>
      <c r="I3319">
        <v>5</v>
      </c>
      <c r="J3319">
        <v>30</v>
      </c>
      <c r="K3319">
        <v>10</v>
      </c>
      <c r="L3319">
        <v>-5</v>
      </c>
      <c r="M3319">
        <v>6.28</v>
      </c>
      <c r="O3319">
        <v>1.47</v>
      </c>
      <c r="P3319">
        <v>1.81</v>
      </c>
      <c r="S3319" t="s">
        <v>365</v>
      </c>
      <c r="T3319" t="s">
        <v>365</v>
      </c>
    </row>
    <row r="3320" spans="1:20" x14ac:dyDescent="0.2">
      <c r="A3320">
        <v>5672</v>
      </c>
      <c r="C3320">
        <v>135384</v>
      </c>
      <c r="D3320">
        <v>16630</v>
      </c>
      <c r="E3320">
        <v>15</v>
      </c>
      <c r="F3320">
        <v>10</v>
      </c>
      <c r="G3320">
        <v>44.1</v>
      </c>
      <c r="H3320" t="s">
        <v>24</v>
      </c>
      <c r="I3320">
        <v>67</v>
      </c>
      <c r="J3320">
        <v>46</v>
      </c>
      <c r="K3320">
        <v>53</v>
      </c>
      <c r="L3320">
        <v>67</v>
      </c>
      <c r="M3320">
        <v>6.17</v>
      </c>
      <c r="N3320" t="s">
        <v>103</v>
      </c>
      <c r="S3320" t="s">
        <v>2380</v>
      </c>
      <c r="T3320" t="s">
        <v>2380</v>
      </c>
    </row>
    <row r="3321" spans="1:20" x14ac:dyDescent="0.2">
      <c r="A3321">
        <v>5673</v>
      </c>
      <c r="C3321">
        <v>135402</v>
      </c>
      <c r="D3321">
        <v>64572</v>
      </c>
      <c r="E3321">
        <v>15</v>
      </c>
      <c r="F3321">
        <v>13</v>
      </c>
      <c r="G3321">
        <v>35.6</v>
      </c>
      <c r="H3321" t="s">
        <v>24</v>
      </c>
      <c r="I3321">
        <v>38</v>
      </c>
      <c r="J3321">
        <v>15</v>
      </c>
      <c r="K3321">
        <v>53</v>
      </c>
      <c r="L3321">
        <v>38</v>
      </c>
      <c r="M3321">
        <v>6.2</v>
      </c>
      <c r="O3321">
        <v>1.2</v>
      </c>
      <c r="R3321" t="s">
        <v>27</v>
      </c>
      <c r="S3321" t="s">
        <v>365</v>
      </c>
      <c r="T3321" t="s">
        <v>5818</v>
      </c>
    </row>
    <row r="3322" spans="1:20" x14ac:dyDescent="0.2">
      <c r="A3322">
        <v>5674</v>
      </c>
      <c r="C3322">
        <v>135438</v>
      </c>
      <c r="D3322">
        <v>64574</v>
      </c>
      <c r="E3322">
        <v>15</v>
      </c>
      <c r="F3322">
        <v>14</v>
      </c>
      <c r="G3322">
        <v>6.1</v>
      </c>
      <c r="H3322" t="s">
        <v>24</v>
      </c>
      <c r="I3322">
        <v>31</v>
      </c>
      <c r="J3322">
        <v>47</v>
      </c>
      <c r="K3322">
        <v>17</v>
      </c>
      <c r="L3322">
        <v>31</v>
      </c>
      <c r="M3322">
        <v>5.99</v>
      </c>
      <c r="O3322">
        <v>1.52</v>
      </c>
      <c r="S3322" t="s">
        <v>104</v>
      </c>
      <c r="T3322" t="s">
        <v>104</v>
      </c>
    </row>
    <row r="3323" spans="1:20" x14ac:dyDescent="0.2">
      <c r="A3323">
        <v>5675</v>
      </c>
      <c r="B3323" t="s">
        <v>5157</v>
      </c>
      <c r="C3323">
        <v>135482</v>
      </c>
      <c r="D3323">
        <v>120916</v>
      </c>
      <c r="E3323">
        <v>15</v>
      </c>
      <c r="F3323">
        <v>15</v>
      </c>
      <c r="G3323">
        <v>11.4</v>
      </c>
      <c r="H3323" t="s">
        <v>24</v>
      </c>
      <c r="I3323">
        <v>4</v>
      </c>
      <c r="J3323">
        <v>56</v>
      </c>
      <c r="K3323">
        <v>22</v>
      </c>
      <c r="L3323">
        <v>4</v>
      </c>
      <c r="M3323">
        <v>5.33</v>
      </c>
      <c r="O3323">
        <v>1.0900000000000001</v>
      </c>
      <c r="P3323">
        <v>0.91</v>
      </c>
      <c r="Q3323">
        <v>0.57999999999999996</v>
      </c>
      <c r="S3323" t="s">
        <v>54</v>
      </c>
      <c r="T3323" t="s">
        <v>54</v>
      </c>
    </row>
    <row r="3324" spans="1:20" x14ac:dyDescent="0.2">
      <c r="A3324">
        <v>5676</v>
      </c>
      <c r="B3324" t="s">
        <v>5158</v>
      </c>
      <c r="C3324">
        <v>135502</v>
      </c>
      <c r="D3324">
        <v>83729</v>
      </c>
      <c r="E3324">
        <v>15</v>
      </c>
      <c r="F3324">
        <v>14</v>
      </c>
      <c r="G3324">
        <v>29.2</v>
      </c>
      <c r="H3324" t="s">
        <v>24</v>
      </c>
      <c r="I3324">
        <v>29</v>
      </c>
      <c r="J3324">
        <v>9</v>
      </c>
      <c r="K3324">
        <v>51</v>
      </c>
      <c r="L3324">
        <v>29</v>
      </c>
      <c r="M3324">
        <v>5.26</v>
      </c>
      <c r="O3324">
        <v>0.03</v>
      </c>
      <c r="P3324">
        <v>0.08</v>
      </c>
      <c r="S3324" t="s">
        <v>114</v>
      </c>
      <c r="T3324" t="s">
        <v>114</v>
      </c>
    </row>
    <row r="3325" spans="1:20" x14ac:dyDescent="0.2">
      <c r="A3325">
        <v>5677</v>
      </c>
      <c r="C3325">
        <v>135530</v>
      </c>
      <c r="D3325">
        <v>45445</v>
      </c>
      <c r="E3325">
        <v>15</v>
      </c>
      <c r="F3325">
        <v>14</v>
      </c>
      <c r="G3325">
        <v>10.3</v>
      </c>
      <c r="H3325" t="s">
        <v>24</v>
      </c>
      <c r="I3325">
        <v>42</v>
      </c>
      <c r="J3325">
        <v>10</v>
      </c>
      <c r="K3325">
        <v>17</v>
      </c>
      <c r="L3325">
        <v>42</v>
      </c>
      <c r="M3325">
        <v>6.13</v>
      </c>
      <c r="O3325">
        <v>1.66</v>
      </c>
      <c r="P3325">
        <v>1.93</v>
      </c>
      <c r="Q3325">
        <v>0.92</v>
      </c>
      <c r="S3325" t="s">
        <v>2067</v>
      </c>
      <c r="T3325" t="s">
        <v>353</v>
      </c>
    </row>
    <row r="3326" spans="1:20" x14ac:dyDescent="0.2">
      <c r="A3326">
        <v>5679</v>
      </c>
      <c r="B3326" t="s">
        <v>5159</v>
      </c>
      <c r="C3326">
        <v>135559</v>
      </c>
      <c r="D3326">
        <v>120920</v>
      </c>
      <c r="E3326">
        <v>15</v>
      </c>
      <c r="F3326">
        <v>15</v>
      </c>
      <c r="G3326">
        <v>49.1</v>
      </c>
      <c r="H3326" t="s">
        <v>24</v>
      </c>
      <c r="I3326">
        <v>0</v>
      </c>
      <c r="J3326">
        <v>22</v>
      </c>
      <c r="K3326">
        <v>20</v>
      </c>
      <c r="L3326">
        <v>0</v>
      </c>
      <c r="M3326">
        <v>5.63</v>
      </c>
      <c r="O3326">
        <v>0.18</v>
      </c>
      <c r="P3326">
        <v>0.09</v>
      </c>
      <c r="S3326" t="s">
        <v>310</v>
      </c>
      <c r="T3326" t="s">
        <v>310</v>
      </c>
    </row>
    <row r="3327" spans="1:20" x14ac:dyDescent="0.2">
      <c r="A3327">
        <v>5681</v>
      </c>
      <c r="B3327" t="s">
        <v>5161</v>
      </c>
      <c r="C3327">
        <v>135722</v>
      </c>
      <c r="D3327">
        <v>64589</v>
      </c>
      <c r="E3327">
        <v>15</v>
      </c>
      <c r="F3327">
        <v>15</v>
      </c>
      <c r="G3327">
        <v>30.2</v>
      </c>
      <c r="H3327" t="s">
        <v>24</v>
      </c>
      <c r="I3327">
        <v>33</v>
      </c>
      <c r="J3327">
        <v>18</v>
      </c>
      <c r="K3327">
        <v>53</v>
      </c>
      <c r="L3327">
        <v>33</v>
      </c>
      <c r="M3327">
        <v>3.47</v>
      </c>
      <c r="O3327">
        <v>0.95</v>
      </c>
      <c r="P3327">
        <v>0.66</v>
      </c>
      <c r="Q3327">
        <v>0.51</v>
      </c>
      <c r="S3327" t="s">
        <v>1944</v>
      </c>
      <c r="T3327" t="s">
        <v>71</v>
      </c>
    </row>
    <row r="3328" spans="1:20" x14ac:dyDescent="0.2">
      <c r="A3328">
        <v>5685</v>
      </c>
      <c r="B3328" t="s">
        <v>5163</v>
      </c>
      <c r="C3328">
        <v>135742</v>
      </c>
      <c r="D3328">
        <v>140430</v>
      </c>
      <c r="E3328">
        <v>15</v>
      </c>
      <c r="F3328">
        <v>17</v>
      </c>
      <c r="G3328">
        <v>0.4</v>
      </c>
      <c r="H3328" t="s">
        <v>26</v>
      </c>
      <c r="I3328">
        <v>9</v>
      </c>
      <c r="J3328">
        <v>22</v>
      </c>
      <c r="K3328">
        <v>59</v>
      </c>
      <c r="L3328">
        <v>-9</v>
      </c>
      <c r="M3328">
        <v>2.61</v>
      </c>
      <c r="O3328">
        <v>-0.11</v>
      </c>
      <c r="P3328">
        <v>-0.36</v>
      </c>
      <c r="Q3328">
        <v>-0.1</v>
      </c>
      <c r="S3328" t="s">
        <v>122</v>
      </c>
      <c r="T3328" t="s">
        <v>122</v>
      </c>
    </row>
    <row r="3329" spans="1:20" x14ac:dyDescent="0.2">
      <c r="A3329">
        <v>5690</v>
      </c>
      <c r="C3329">
        <v>136028</v>
      </c>
      <c r="D3329">
        <v>140444</v>
      </c>
      <c r="E3329">
        <v>15</v>
      </c>
      <c r="F3329">
        <v>18</v>
      </c>
      <c r="G3329">
        <v>26.2</v>
      </c>
      <c r="H3329" t="s">
        <v>26</v>
      </c>
      <c r="I3329">
        <v>0</v>
      </c>
      <c r="J3329">
        <v>27</v>
      </c>
      <c r="K3329">
        <v>41</v>
      </c>
      <c r="L3329">
        <v>0</v>
      </c>
      <c r="M3329">
        <v>5.89</v>
      </c>
      <c r="O3329">
        <v>1.51</v>
      </c>
      <c r="P3329">
        <v>1.82</v>
      </c>
      <c r="S3329" t="s">
        <v>77</v>
      </c>
      <c r="T3329" t="s">
        <v>77</v>
      </c>
    </row>
    <row r="3330" spans="1:20" x14ac:dyDescent="0.2">
      <c r="A3330">
        <v>5691</v>
      </c>
      <c r="C3330">
        <v>136064</v>
      </c>
      <c r="D3330">
        <v>16660</v>
      </c>
      <c r="E3330">
        <v>15</v>
      </c>
      <c r="F3330">
        <v>14</v>
      </c>
      <c r="G3330">
        <v>38.299999999999997</v>
      </c>
      <c r="H3330" t="s">
        <v>24</v>
      </c>
      <c r="I3330">
        <v>67</v>
      </c>
      <c r="J3330">
        <v>20</v>
      </c>
      <c r="K3330">
        <v>48</v>
      </c>
      <c r="L3330">
        <v>67</v>
      </c>
      <c r="M3330">
        <v>5.13</v>
      </c>
      <c r="O3330">
        <v>0.53</v>
      </c>
      <c r="P3330">
        <v>0.08</v>
      </c>
      <c r="S3330" t="s">
        <v>671</v>
      </c>
      <c r="T3330" t="s">
        <v>671</v>
      </c>
    </row>
    <row r="3331" spans="1:20" x14ac:dyDescent="0.2">
      <c r="A3331">
        <v>5692</v>
      </c>
      <c r="C3331">
        <v>136138</v>
      </c>
      <c r="D3331">
        <v>83755</v>
      </c>
      <c r="E3331">
        <v>15</v>
      </c>
      <c r="F3331">
        <v>18</v>
      </c>
      <c r="G3331">
        <v>24.5</v>
      </c>
      <c r="H3331" t="s">
        <v>24</v>
      </c>
      <c r="I3331">
        <v>20</v>
      </c>
      <c r="J3331">
        <v>34</v>
      </c>
      <c r="K3331">
        <v>22</v>
      </c>
      <c r="L3331">
        <v>20</v>
      </c>
      <c r="M3331">
        <v>5.7</v>
      </c>
      <c r="O3331">
        <v>0.97</v>
      </c>
      <c r="S3331" t="s">
        <v>5168</v>
      </c>
      <c r="T3331" t="s">
        <v>71</v>
      </c>
    </row>
    <row r="3332" spans="1:20" x14ac:dyDescent="0.2">
      <c r="A3332">
        <v>5693</v>
      </c>
      <c r="C3332">
        <v>136174</v>
      </c>
      <c r="D3332">
        <v>16662</v>
      </c>
      <c r="E3332">
        <v>15</v>
      </c>
      <c r="F3332">
        <v>14</v>
      </c>
      <c r="G3332">
        <v>51.9</v>
      </c>
      <c r="H3332" t="s">
        <v>24</v>
      </c>
      <c r="I3332">
        <v>68</v>
      </c>
      <c r="J3332">
        <v>56</v>
      </c>
      <c r="K3332">
        <v>43</v>
      </c>
      <c r="L3332">
        <v>68</v>
      </c>
      <c r="M3332">
        <v>6.51</v>
      </c>
      <c r="N3332" t="s">
        <v>103</v>
      </c>
      <c r="S3332" t="s">
        <v>25</v>
      </c>
      <c r="T3332" t="s">
        <v>25</v>
      </c>
    </row>
    <row r="3333" spans="1:20" x14ac:dyDescent="0.2">
      <c r="A3333">
        <v>5694</v>
      </c>
      <c r="B3333" t="s">
        <v>5169</v>
      </c>
      <c r="C3333">
        <v>136202</v>
      </c>
      <c r="D3333">
        <v>120946</v>
      </c>
      <c r="E3333">
        <v>15</v>
      </c>
      <c r="F3333">
        <v>19</v>
      </c>
      <c r="G3333">
        <v>18.8</v>
      </c>
      <c r="H3333" t="s">
        <v>24</v>
      </c>
      <c r="I3333">
        <v>1</v>
      </c>
      <c r="J3333">
        <v>45</v>
      </c>
      <c r="K3333">
        <v>55</v>
      </c>
      <c r="L3333">
        <v>1</v>
      </c>
      <c r="M3333">
        <v>5.0599999999999996</v>
      </c>
      <c r="O3333">
        <v>0.54</v>
      </c>
      <c r="P3333">
        <v>0.06</v>
      </c>
      <c r="Q3333">
        <v>0.27</v>
      </c>
      <c r="S3333" t="s">
        <v>5171</v>
      </c>
      <c r="T3333" t="s">
        <v>2206</v>
      </c>
    </row>
    <row r="3334" spans="1:20" x14ac:dyDescent="0.2">
      <c r="A3334">
        <v>5702</v>
      </c>
      <c r="C3334">
        <v>136403</v>
      </c>
      <c r="D3334">
        <v>64630</v>
      </c>
      <c r="E3334">
        <v>15</v>
      </c>
      <c r="F3334">
        <v>19</v>
      </c>
      <c r="G3334">
        <v>30.2</v>
      </c>
      <c r="H3334" t="s">
        <v>24</v>
      </c>
      <c r="I3334">
        <v>32</v>
      </c>
      <c r="J3334">
        <v>30</v>
      </c>
      <c r="K3334">
        <v>55</v>
      </c>
      <c r="L3334">
        <v>32</v>
      </c>
      <c r="M3334">
        <v>6.32</v>
      </c>
      <c r="O3334">
        <v>0.24</v>
      </c>
      <c r="P3334">
        <v>0.09</v>
      </c>
      <c r="Q3334">
        <v>0.08</v>
      </c>
      <c r="S3334" t="s">
        <v>2723</v>
      </c>
      <c r="T3334" t="s">
        <v>2723</v>
      </c>
    </row>
    <row r="3335" spans="1:20" x14ac:dyDescent="0.2">
      <c r="A3335">
        <v>5703</v>
      </c>
      <c r="B3335" t="s">
        <v>5176</v>
      </c>
      <c r="C3335">
        <v>136407</v>
      </c>
      <c r="D3335">
        <v>159191</v>
      </c>
      <c r="E3335">
        <v>15</v>
      </c>
      <c r="F3335">
        <v>21</v>
      </c>
      <c r="G3335">
        <v>1.4</v>
      </c>
      <c r="H3335" t="s">
        <v>26</v>
      </c>
      <c r="I3335">
        <v>15</v>
      </c>
      <c r="J3335">
        <v>32</v>
      </c>
      <c r="K3335">
        <v>54</v>
      </c>
      <c r="L3335">
        <v>-15</v>
      </c>
      <c r="M3335">
        <v>6.3</v>
      </c>
      <c r="O3335">
        <v>0.41</v>
      </c>
      <c r="P3335">
        <v>0.05</v>
      </c>
      <c r="S3335" t="s">
        <v>423</v>
      </c>
      <c r="T3335" t="s">
        <v>423</v>
      </c>
    </row>
    <row r="3336" spans="1:20" x14ac:dyDescent="0.2">
      <c r="A3336">
        <v>5706</v>
      </c>
      <c r="C3336">
        <v>136442</v>
      </c>
      <c r="D3336">
        <v>140473</v>
      </c>
      <c r="E3336">
        <v>15</v>
      </c>
      <c r="F3336">
        <v>20</v>
      </c>
      <c r="G3336">
        <v>47.1</v>
      </c>
      <c r="H3336" t="s">
        <v>26</v>
      </c>
      <c r="I3336">
        <v>2</v>
      </c>
      <c r="J3336">
        <v>24</v>
      </c>
      <c r="K3336">
        <v>48</v>
      </c>
      <c r="L3336">
        <v>-2</v>
      </c>
      <c r="M3336">
        <v>6.35</v>
      </c>
      <c r="O3336">
        <v>1.06</v>
      </c>
      <c r="P3336">
        <v>1.07</v>
      </c>
      <c r="S3336" t="s">
        <v>40</v>
      </c>
      <c r="T3336" t="s">
        <v>40</v>
      </c>
    </row>
    <row r="3337" spans="1:20" x14ac:dyDescent="0.2">
      <c r="A3337">
        <v>5707</v>
      </c>
      <c r="C3337">
        <v>136479</v>
      </c>
      <c r="D3337">
        <v>140474</v>
      </c>
      <c r="E3337">
        <v>15</v>
      </c>
      <c r="F3337">
        <v>21</v>
      </c>
      <c r="G3337">
        <v>7.6</v>
      </c>
      <c r="H3337" t="s">
        <v>26</v>
      </c>
      <c r="I3337">
        <v>5</v>
      </c>
      <c r="J3337">
        <v>49</v>
      </c>
      <c r="K3337">
        <v>29</v>
      </c>
      <c r="L3337">
        <v>-5</v>
      </c>
      <c r="M3337">
        <v>5.54</v>
      </c>
      <c r="O3337">
        <v>1.04</v>
      </c>
      <c r="P3337">
        <v>1</v>
      </c>
      <c r="S3337" t="s">
        <v>45</v>
      </c>
      <c r="T3337" t="s">
        <v>45</v>
      </c>
    </row>
    <row r="3338" spans="1:20" x14ac:dyDescent="0.2">
      <c r="A3338">
        <v>5709</v>
      </c>
      <c r="B3338" t="s">
        <v>5181</v>
      </c>
      <c r="C3338">
        <v>136512</v>
      </c>
      <c r="D3338">
        <v>83768</v>
      </c>
      <c r="E3338">
        <v>15</v>
      </c>
      <c r="F3338">
        <v>20</v>
      </c>
      <c r="G3338">
        <v>8.5</v>
      </c>
      <c r="H3338" t="s">
        <v>24</v>
      </c>
      <c r="I3338">
        <v>29</v>
      </c>
      <c r="J3338">
        <v>36</v>
      </c>
      <c r="K3338">
        <v>58</v>
      </c>
      <c r="L3338">
        <v>29</v>
      </c>
      <c r="M3338">
        <v>5.51</v>
      </c>
      <c r="O3338">
        <v>1.02</v>
      </c>
      <c r="P3338">
        <v>0.77</v>
      </c>
      <c r="Q3338">
        <v>0.53</v>
      </c>
      <c r="S3338" t="s">
        <v>54</v>
      </c>
      <c r="T3338" t="s">
        <v>54</v>
      </c>
    </row>
    <row r="3339" spans="1:20" x14ac:dyDescent="0.2">
      <c r="A3339">
        <v>5710</v>
      </c>
      <c r="B3339" t="s">
        <v>5182</v>
      </c>
      <c r="C3339">
        <v>136514</v>
      </c>
      <c r="D3339">
        <v>120955</v>
      </c>
      <c r="E3339">
        <v>15</v>
      </c>
      <c r="F3339">
        <v>21</v>
      </c>
      <c r="G3339">
        <v>2</v>
      </c>
      <c r="H3339" t="s">
        <v>24</v>
      </c>
      <c r="I3339">
        <v>0</v>
      </c>
      <c r="J3339">
        <v>42</v>
      </c>
      <c r="K3339">
        <v>55</v>
      </c>
      <c r="L3339">
        <v>0</v>
      </c>
      <c r="M3339">
        <v>5.35</v>
      </c>
      <c r="O3339">
        <v>1.19</v>
      </c>
      <c r="P3339">
        <v>1.22</v>
      </c>
      <c r="Q3339">
        <v>0.6</v>
      </c>
      <c r="S3339" t="s">
        <v>105</v>
      </c>
      <c r="T3339" t="s">
        <v>105</v>
      </c>
    </row>
    <row r="3340" spans="1:20" x14ac:dyDescent="0.2">
      <c r="A3340">
        <v>5711</v>
      </c>
      <c r="C3340">
        <v>136643</v>
      </c>
      <c r="D3340">
        <v>83778</v>
      </c>
      <c r="E3340">
        <v>15</v>
      </c>
      <c r="F3340">
        <v>21</v>
      </c>
      <c r="G3340">
        <v>6.9</v>
      </c>
      <c r="H3340" t="s">
        <v>24</v>
      </c>
      <c r="I3340">
        <v>24</v>
      </c>
      <c r="J3340">
        <v>57</v>
      </c>
      <c r="K3340">
        <v>28</v>
      </c>
      <c r="L3340">
        <v>24</v>
      </c>
      <c r="M3340">
        <v>6.39</v>
      </c>
      <c r="O3340">
        <v>1.23</v>
      </c>
      <c r="S3340" t="s">
        <v>197</v>
      </c>
      <c r="T3340" t="s">
        <v>197</v>
      </c>
    </row>
    <row r="3341" spans="1:20" x14ac:dyDescent="0.2">
      <c r="A3341">
        <v>5714</v>
      </c>
      <c r="B3341" t="s">
        <v>5184</v>
      </c>
      <c r="C3341">
        <v>136726</v>
      </c>
      <c r="D3341">
        <v>8207</v>
      </c>
      <c r="E3341">
        <v>15</v>
      </c>
      <c r="F3341">
        <v>17</v>
      </c>
      <c r="G3341">
        <v>5.9</v>
      </c>
      <c r="H3341" t="s">
        <v>24</v>
      </c>
      <c r="I3341">
        <v>71</v>
      </c>
      <c r="J3341">
        <v>49</v>
      </c>
      <c r="K3341">
        <v>26</v>
      </c>
      <c r="L3341">
        <v>71</v>
      </c>
      <c r="M3341">
        <v>5.0199999999999996</v>
      </c>
      <c r="O3341">
        <v>1.37</v>
      </c>
      <c r="P3341">
        <v>1.6</v>
      </c>
      <c r="S3341" t="s">
        <v>172</v>
      </c>
      <c r="T3341" t="s">
        <v>172</v>
      </c>
    </row>
    <row r="3342" spans="1:20" x14ac:dyDescent="0.2">
      <c r="A3342">
        <v>5715</v>
      </c>
      <c r="C3342">
        <v>136729</v>
      </c>
      <c r="D3342">
        <v>29487</v>
      </c>
      <c r="E3342">
        <v>15</v>
      </c>
      <c r="F3342">
        <v>20</v>
      </c>
      <c r="G3342">
        <v>5.2</v>
      </c>
      <c r="H3342" t="s">
        <v>24</v>
      </c>
      <c r="I3342">
        <v>51</v>
      </c>
      <c r="J3342">
        <v>57</v>
      </c>
      <c r="K3342">
        <v>31</v>
      </c>
      <c r="L3342">
        <v>51</v>
      </c>
      <c r="M3342">
        <v>5.66</v>
      </c>
      <c r="O3342">
        <v>0.11</v>
      </c>
      <c r="P3342">
        <v>0.11</v>
      </c>
      <c r="S3342" t="s">
        <v>310</v>
      </c>
      <c r="T3342" t="s">
        <v>310</v>
      </c>
    </row>
    <row r="3343" spans="1:20" x14ac:dyDescent="0.2">
      <c r="A3343">
        <v>5716</v>
      </c>
      <c r="C3343">
        <v>136751</v>
      </c>
      <c r="D3343">
        <v>45497</v>
      </c>
      <c r="E3343">
        <v>15</v>
      </c>
      <c r="F3343">
        <v>20</v>
      </c>
      <c r="G3343">
        <v>41.6</v>
      </c>
      <c r="H3343" t="s">
        <v>24</v>
      </c>
      <c r="I3343">
        <v>44</v>
      </c>
      <c r="J3343">
        <v>26</v>
      </c>
      <c r="K3343">
        <v>3</v>
      </c>
      <c r="L3343">
        <v>44</v>
      </c>
      <c r="M3343">
        <v>6.19</v>
      </c>
      <c r="O3343">
        <v>0.39</v>
      </c>
      <c r="P3343">
        <v>0.04</v>
      </c>
      <c r="S3343" t="s">
        <v>5185</v>
      </c>
      <c r="T3343" t="s">
        <v>13519</v>
      </c>
    </row>
    <row r="3344" spans="1:20" x14ac:dyDescent="0.2">
      <c r="A3344">
        <v>5717</v>
      </c>
      <c r="B3344" t="s">
        <v>5186</v>
      </c>
      <c r="C3344">
        <v>136831</v>
      </c>
      <c r="D3344">
        <v>101508</v>
      </c>
      <c r="E3344">
        <v>15</v>
      </c>
      <c r="F3344">
        <v>22</v>
      </c>
      <c r="G3344">
        <v>23.2</v>
      </c>
      <c r="H3344" t="s">
        <v>24</v>
      </c>
      <c r="I3344">
        <v>12</v>
      </c>
      <c r="J3344">
        <v>34</v>
      </c>
      <c r="K3344">
        <v>3</v>
      </c>
      <c r="L3344">
        <v>12</v>
      </c>
      <c r="M3344">
        <v>6.28</v>
      </c>
      <c r="O3344">
        <v>-0.02</v>
      </c>
      <c r="P3344">
        <v>-0.03</v>
      </c>
      <c r="S3344" t="s">
        <v>134</v>
      </c>
      <c r="T3344" t="s">
        <v>134</v>
      </c>
    </row>
    <row r="3345" spans="1:20" x14ac:dyDescent="0.2">
      <c r="A3345">
        <v>5718</v>
      </c>
      <c r="B3345" t="s">
        <v>5187</v>
      </c>
      <c r="C3345">
        <v>136849</v>
      </c>
      <c r="D3345">
        <v>64656</v>
      </c>
      <c r="E3345">
        <v>15</v>
      </c>
      <c r="F3345">
        <v>21</v>
      </c>
      <c r="G3345">
        <v>48.6</v>
      </c>
      <c r="H3345" t="s">
        <v>24</v>
      </c>
      <c r="I3345">
        <v>32</v>
      </c>
      <c r="J3345">
        <v>56</v>
      </c>
      <c r="K3345">
        <v>2</v>
      </c>
      <c r="L3345">
        <v>32</v>
      </c>
      <c r="M3345">
        <v>5.37</v>
      </c>
      <c r="O3345">
        <v>-7.0000000000000007E-2</v>
      </c>
      <c r="P3345">
        <v>-0.21</v>
      </c>
      <c r="S3345" t="s">
        <v>66</v>
      </c>
      <c r="T3345" t="s">
        <v>66</v>
      </c>
    </row>
    <row r="3346" spans="1:20" x14ac:dyDescent="0.2">
      <c r="A3346">
        <v>5720</v>
      </c>
      <c r="C3346">
        <v>136956</v>
      </c>
      <c r="D3346">
        <v>159227</v>
      </c>
      <c r="E3346">
        <v>15</v>
      </c>
      <c r="F3346">
        <v>23</v>
      </c>
      <c r="G3346">
        <v>52.2</v>
      </c>
      <c r="H3346" t="s">
        <v>26</v>
      </c>
      <c r="I3346">
        <v>12</v>
      </c>
      <c r="J3346">
        <v>22</v>
      </c>
      <c r="K3346">
        <v>10</v>
      </c>
      <c r="L3346">
        <v>-12</v>
      </c>
      <c r="M3346">
        <v>5.72</v>
      </c>
      <c r="O3346">
        <v>1.04</v>
      </c>
      <c r="R3346" t="s">
        <v>27</v>
      </c>
      <c r="S3346" t="s">
        <v>342</v>
      </c>
      <c r="T3346" t="s">
        <v>5784</v>
      </c>
    </row>
    <row r="3347" spans="1:20" x14ac:dyDescent="0.2">
      <c r="A3347">
        <v>5721</v>
      </c>
      <c r="B3347" t="s">
        <v>5189</v>
      </c>
      <c r="C3347">
        <v>137006</v>
      </c>
      <c r="D3347">
        <v>140502</v>
      </c>
      <c r="E3347">
        <v>15</v>
      </c>
      <c r="F3347">
        <v>23</v>
      </c>
      <c r="G3347">
        <v>43.7</v>
      </c>
      <c r="H3347" t="s">
        <v>26</v>
      </c>
      <c r="I3347">
        <v>1</v>
      </c>
      <c r="J3347">
        <v>1</v>
      </c>
      <c r="K3347">
        <v>21</v>
      </c>
      <c r="L3347">
        <v>-1</v>
      </c>
      <c r="M3347">
        <v>6.12</v>
      </c>
      <c r="O3347">
        <v>0.25</v>
      </c>
      <c r="P3347">
        <v>7.0000000000000007E-2</v>
      </c>
      <c r="Q3347">
        <v>0.12</v>
      </c>
      <c r="S3347" t="s">
        <v>264</v>
      </c>
      <c r="T3347" t="s">
        <v>264</v>
      </c>
    </row>
    <row r="3348" spans="1:20" x14ac:dyDescent="0.2">
      <c r="A3348">
        <v>5723</v>
      </c>
      <c r="B3348" t="s">
        <v>5190</v>
      </c>
      <c r="C3348">
        <v>137052</v>
      </c>
      <c r="D3348">
        <v>159234</v>
      </c>
      <c r="E3348">
        <v>15</v>
      </c>
      <c r="F3348">
        <v>24</v>
      </c>
      <c r="G3348">
        <v>11.9</v>
      </c>
      <c r="H3348" t="s">
        <v>26</v>
      </c>
      <c r="I3348">
        <v>10</v>
      </c>
      <c r="J3348">
        <v>19</v>
      </c>
      <c r="K3348">
        <v>20</v>
      </c>
      <c r="L3348">
        <v>-10</v>
      </c>
      <c r="M3348">
        <v>4.9400000000000004</v>
      </c>
      <c r="O3348">
        <v>0.44</v>
      </c>
      <c r="P3348">
        <v>0.02</v>
      </c>
      <c r="S3348" t="s">
        <v>201</v>
      </c>
      <c r="T3348" t="s">
        <v>201</v>
      </c>
    </row>
    <row r="3349" spans="1:20" x14ac:dyDescent="0.2">
      <c r="A3349">
        <v>5726</v>
      </c>
      <c r="C3349">
        <v>137071</v>
      </c>
      <c r="D3349">
        <v>64667</v>
      </c>
      <c r="E3349">
        <v>15</v>
      </c>
      <c r="F3349">
        <v>22</v>
      </c>
      <c r="G3349">
        <v>37.4</v>
      </c>
      <c r="H3349" t="s">
        <v>24</v>
      </c>
      <c r="I3349">
        <v>39</v>
      </c>
      <c r="J3349">
        <v>34</v>
      </c>
      <c r="K3349">
        <v>53</v>
      </c>
      <c r="L3349">
        <v>39</v>
      </c>
      <c r="M3349">
        <v>5.5</v>
      </c>
      <c r="O3349">
        <v>1.59</v>
      </c>
      <c r="R3349" t="s">
        <v>27</v>
      </c>
      <c r="S3349" t="s">
        <v>80</v>
      </c>
      <c r="T3349" t="s">
        <v>3264</v>
      </c>
    </row>
    <row r="3350" spans="1:20" x14ac:dyDescent="0.2">
      <c r="A3350">
        <v>5727</v>
      </c>
      <c r="B3350" t="s">
        <v>5191</v>
      </c>
      <c r="C3350">
        <v>137107</v>
      </c>
      <c r="D3350">
        <v>64673</v>
      </c>
      <c r="E3350">
        <v>15</v>
      </c>
      <c r="F3350">
        <v>23</v>
      </c>
      <c r="G3350">
        <v>12.3</v>
      </c>
      <c r="H3350" t="s">
        <v>24</v>
      </c>
      <c r="I3350">
        <v>30</v>
      </c>
      <c r="J3350">
        <v>17</v>
      </c>
      <c r="K3350">
        <v>16</v>
      </c>
      <c r="L3350">
        <v>30</v>
      </c>
      <c r="M3350">
        <v>5.58</v>
      </c>
      <c r="N3350" t="s">
        <v>349</v>
      </c>
      <c r="O3350">
        <v>0.57999999999999996</v>
      </c>
      <c r="P3350">
        <v>0.04</v>
      </c>
      <c r="Q3350">
        <v>0.28000000000000003</v>
      </c>
      <c r="S3350" t="s">
        <v>124</v>
      </c>
      <c r="T3350" t="s">
        <v>124</v>
      </c>
    </row>
    <row r="3351" spans="1:20" x14ac:dyDescent="0.2">
      <c r="A3351">
        <v>5728</v>
      </c>
      <c r="B3351" t="s">
        <v>5191</v>
      </c>
      <c r="C3351">
        <v>137108</v>
      </c>
      <c r="E3351">
        <v>15</v>
      </c>
      <c r="F3351">
        <v>23</v>
      </c>
      <c r="G3351">
        <v>12.3</v>
      </c>
      <c r="H3351" t="s">
        <v>24</v>
      </c>
      <c r="I3351">
        <v>30</v>
      </c>
      <c r="J3351">
        <v>17</v>
      </c>
      <c r="K3351">
        <v>16</v>
      </c>
      <c r="L3351">
        <v>30</v>
      </c>
      <c r="M3351">
        <v>6.08</v>
      </c>
      <c r="N3351" t="s">
        <v>349</v>
      </c>
      <c r="S3351" t="s">
        <v>236</v>
      </c>
      <c r="T3351" t="s">
        <v>236</v>
      </c>
    </row>
    <row r="3352" spans="1:20" x14ac:dyDescent="0.2">
      <c r="A3352">
        <v>5731</v>
      </c>
      <c r="C3352">
        <v>137389</v>
      </c>
      <c r="D3352">
        <v>16712</v>
      </c>
      <c r="E3352">
        <v>15</v>
      </c>
      <c r="F3352">
        <v>22</v>
      </c>
      <c r="G3352">
        <v>37.299999999999997</v>
      </c>
      <c r="H3352" t="s">
        <v>24</v>
      </c>
      <c r="I3352">
        <v>62</v>
      </c>
      <c r="J3352">
        <v>2</v>
      </c>
      <c r="K3352">
        <v>50</v>
      </c>
      <c r="L3352">
        <v>62</v>
      </c>
      <c r="M3352">
        <v>5.98</v>
      </c>
      <c r="O3352">
        <v>-0.03</v>
      </c>
      <c r="P3352">
        <v>-0.1</v>
      </c>
      <c r="S3352" t="s">
        <v>2335</v>
      </c>
      <c r="T3352" t="s">
        <v>2335</v>
      </c>
    </row>
    <row r="3353" spans="1:20" x14ac:dyDescent="0.2">
      <c r="A3353">
        <v>5732</v>
      </c>
      <c r="C3353">
        <v>137390</v>
      </c>
      <c r="D3353">
        <v>45521</v>
      </c>
      <c r="E3353">
        <v>15</v>
      </c>
      <c r="F3353">
        <v>24</v>
      </c>
      <c r="G3353">
        <v>5.0999999999999996</v>
      </c>
      <c r="H3353" t="s">
        <v>24</v>
      </c>
      <c r="I3353">
        <v>45</v>
      </c>
      <c r="J3353">
        <v>16</v>
      </c>
      <c r="K3353">
        <v>16</v>
      </c>
      <c r="L3353">
        <v>45</v>
      </c>
      <c r="M3353">
        <v>6.01</v>
      </c>
      <c r="O3353">
        <v>1.2</v>
      </c>
      <c r="P3353">
        <v>1.23</v>
      </c>
      <c r="S3353" t="s">
        <v>125</v>
      </c>
      <c r="T3353" t="s">
        <v>125</v>
      </c>
    </row>
    <row r="3354" spans="1:20" x14ac:dyDescent="0.2">
      <c r="A3354">
        <v>5733</v>
      </c>
      <c r="B3354" t="s">
        <v>5196</v>
      </c>
      <c r="C3354">
        <v>137391</v>
      </c>
      <c r="D3354">
        <v>64686</v>
      </c>
      <c r="E3354">
        <v>15</v>
      </c>
      <c r="F3354">
        <v>24</v>
      </c>
      <c r="G3354">
        <v>29.4</v>
      </c>
      <c r="H3354" t="s">
        <v>24</v>
      </c>
      <c r="I3354">
        <v>37</v>
      </c>
      <c r="J3354">
        <v>22</v>
      </c>
      <c r="K3354">
        <v>38</v>
      </c>
      <c r="L3354">
        <v>37</v>
      </c>
      <c r="M3354">
        <v>4.3099999999999996</v>
      </c>
      <c r="O3354">
        <v>0.31</v>
      </c>
      <c r="P3354">
        <v>7.0000000000000007E-2</v>
      </c>
      <c r="Q3354">
        <v>0.15</v>
      </c>
      <c r="S3354" t="s">
        <v>5197</v>
      </c>
      <c r="T3354" t="s">
        <v>5197</v>
      </c>
    </row>
    <row r="3355" spans="1:20" x14ac:dyDescent="0.2">
      <c r="A3355">
        <v>5734</v>
      </c>
      <c r="B3355" t="s">
        <v>5198</v>
      </c>
      <c r="C3355">
        <v>137392</v>
      </c>
      <c r="D3355">
        <v>64687</v>
      </c>
      <c r="E3355">
        <v>15</v>
      </c>
      <c r="F3355">
        <v>24</v>
      </c>
      <c r="G3355">
        <v>30.9</v>
      </c>
      <c r="H3355" t="s">
        <v>24</v>
      </c>
      <c r="I3355">
        <v>37</v>
      </c>
      <c r="J3355">
        <v>20</v>
      </c>
      <c r="K3355">
        <v>52</v>
      </c>
      <c r="L3355">
        <v>37</v>
      </c>
      <c r="M3355">
        <v>6.5</v>
      </c>
      <c r="O3355">
        <v>0.59</v>
      </c>
      <c r="P3355">
        <v>0.13</v>
      </c>
      <c r="S3355" t="s">
        <v>238</v>
      </c>
      <c r="T3355" t="s">
        <v>238</v>
      </c>
    </row>
    <row r="3356" spans="1:20" x14ac:dyDescent="0.2">
      <c r="A3356">
        <v>5735</v>
      </c>
      <c r="B3356" t="s">
        <v>5199</v>
      </c>
      <c r="C3356">
        <v>137422</v>
      </c>
      <c r="D3356">
        <v>8220</v>
      </c>
      <c r="E3356">
        <v>15</v>
      </c>
      <c r="F3356">
        <v>20</v>
      </c>
      <c r="G3356">
        <v>43.7</v>
      </c>
      <c r="H3356" t="s">
        <v>24</v>
      </c>
      <c r="I3356">
        <v>71</v>
      </c>
      <c r="J3356">
        <v>50</v>
      </c>
      <c r="K3356">
        <v>2</v>
      </c>
      <c r="L3356">
        <v>71</v>
      </c>
      <c r="M3356">
        <v>3.05</v>
      </c>
      <c r="O3356">
        <v>0.05</v>
      </c>
      <c r="P3356">
        <v>0.12</v>
      </c>
      <c r="Q3356">
        <v>0.06</v>
      </c>
      <c r="S3356" t="s">
        <v>5201</v>
      </c>
      <c r="T3356" t="s">
        <v>11829</v>
      </c>
    </row>
    <row r="3357" spans="1:20" x14ac:dyDescent="0.2">
      <c r="A3357">
        <v>5737</v>
      </c>
      <c r="C3357">
        <v>137443</v>
      </c>
      <c r="D3357">
        <v>16713</v>
      </c>
      <c r="E3357">
        <v>15</v>
      </c>
      <c r="F3357">
        <v>22</v>
      </c>
      <c r="G3357">
        <v>38.4</v>
      </c>
      <c r="H3357" t="s">
        <v>24</v>
      </c>
      <c r="I3357">
        <v>63</v>
      </c>
      <c r="J3357">
        <v>20</v>
      </c>
      <c r="K3357">
        <v>29</v>
      </c>
      <c r="L3357">
        <v>63</v>
      </c>
      <c r="M3357">
        <v>5.79</v>
      </c>
      <c r="O3357">
        <v>1.27</v>
      </c>
      <c r="R3357" t="s">
        <v>27</v>
      </c>
      <c r="S3357" t="s">
        <v>80</v>
      </c>
      <c r="T3357" t="s">
        <v>3264</v>
      </c>
    </row>
    <row r="3358" spans="1:20" x14ac:dyDescent="0.2">
      <c r="A3358">
        <v>5739</v>
      </c>
      <c r="B3358" t="s">
        <v>5204</v>
      </c>
      <c r="C3358">
        <v>137471</v>
      </c>
      <c r="D3358">
        <v>101545</v>
      </c>
      <c r="E3358">
        <v>15</v>
      </c>
      <c r="F3358">
        <v>25</v>
      </c>
      <c r="G3358">
        <v>47.4</v>
      </c>
      <c r="H3358" t="s">
        <v>24</v>
      </c>
      <c r="I3358">
        <v>15</v>
      </c>
      <c r="J3358">
        <v>25</v>
      </c>
      <c r="K3358">
        <v>41</v>
      </c>
      <c r="L3358">
        <v>15</v>
      </c>
      <c r="M3358">
        <v>5.17</v>
      </c>
      <c r="O3358">
        <v>1.66</v>
      </c>
      <c r="P3358">
        <v>1.95</v>
      </c>
      <c r="Q3358">
        <v>1.04</v>
      </c>
      <c r="S3358" t="s">
        <v>419</v>
      </c>
      <c r="T3358" t="s">
        <v>419</v>
      </c>
    </row>
    <row r="3359" spans="1:20" x14ac:dyDescent="0.2">
      <c r="A3359">
        <v>5740</v>
      </c>
      <c r="C3359">
        <v>137510</v>
      </c>
      <c r="D3359">
        <v>101548</v>
      </c>
      <c r="E3359">
        <v>15</v>
      </c>
      <c r="F3359">
        <v>25</v>
      </c>
      <c r="G3359">
        <v>53.3</v>
      </c>
      <c r="H3359" t="s">
        <v>24</v>
      </c>
      <c r="I3359">
        <v>19</v>
      </c>
      <c r="J3359">
        <v>28</v>
      </c>
      <c r="K3359">
        <v>51</v>
      </c>
      <c r="L3359">
        <v>19</v>
      </c>
      <c r="M3359">
        <v>6.27</v>
      </c>
      <c r="O3359">
        <v>0.6</v>
      </c>
      <c r="P3359">
        <v>0.2</v>
      </c>
      <c r="S3359" t="s">
        <v>2970</v>
      </c>
      <c r="T3359" t="s">
        <v>6481</v>
      </c>
    </row>
    <row r="3360" spans="1:20" x14ac:dyDescent="0.2">
      <c r="A3360">
        <v>5741</v>
      </c>
      <c r="C3360">
        <v>137704</v>
      </c>
      <c r="D3360">
        <v>64701</v>
      </c>
      <c r="E3360">
        <v>15</v>
      </c>
      <c r="F3360">
        <v>26</v>
      </c>
      <c r="G3360">
        <v>17.399999999999999</v>
      </c>
      <c r="H3360" t="s">
        <v>24</v>
      </c>
      <c r="I3360">
        <v>34</v>
      </c>
      <c r="J3360">
        <v>20</v>
      </c>
      <c r="K3360">
        <v>9</v>
      </c>
      <c r="L3360">
        <v>34</v>
      </c>
      <c r="M3360">
        <v>5.46</v>
      </c>
      <c r="O3360">
        <v>1.4</v>
      </c>
      <c r="P3360">
        <v>1.64</v>
      </c>
      <c r="Q3360">
        <v>0.77</v>
      </c>
      <c r="S3360" t="s">
        <v>172</v>
      </c>
      <c r="T3360" t="s">
        <v>172</v>
      </c>
    </row>
    <row r="3361" spans="1:20" x14ac:dyDescent="0.2">
      <c r="A3361">
        <v>5744</v>
      </c>
      <c r="B3361" t="s">
        <v>5206</v>
      </c>
      <c r="C3361">
        <v>137759</v>
      </c>
      <c r="D3361">
        <v>29520</v>
      </c>
      <c r="E3361">
        <v>15</v>
      </c>
      <c r="F3361">
        <v>24</v>
      </c>
      <c r="G3361">
        <v>55.8</v>
      </c>
      <c r="H3361" t="s">
        <v>24</v>
      </c>
      <c r="I3361">
        <v>58</v>
      </c>
      <c r="J3361">
        <v>57</v>
      </c>
      <c r="K3361">
        <v>58</v>
      </c>
      <c r="L3361">
        <v>58</v>
      </c>
      <c r="M3361">
        <v>3.29</v>
      </c>
      <c r="O3361">
        <v>1.1599999999999999</v>
      </c>
      <c r="P3361">
        <v>1.22</v>
      </c>
      <c r="Q3361">
        <v>0.6</v>
      </c>
      <c r="S3361" t="s">
        <v>125</v>
      </c>
      <c r="T3361" t="s">
        <v>125</v>
      </c>
    </row>
    <row r="3362" spans="1:20" x14ac:dyDescent="0.2">
      <c r="A3362">
        <v>5745</v>
      </c>
      <c r="C3362">
        <v>137853</v>
      </c>
      <c r="D3362">
        <v>83830</v>
      </c>
      <c r="E3362">
        <v>15</v>
      </c>
      <c r="F3362">
        <v>27</v>
      </c>
      <c r="G3362">
        <v>38.9</v>
      </c>
      <c r="H3362" t="s">
        <v>24</v>
      </c>
      <c r="I3362">
        <v>25</v>
      </c>
      <c r="J3362">
        <v>6</v>
      </c>
      <c r="K3362">
        <v>6</v>
      </c>
      <c r="L3362">
        <v>25</v>
      </c>
      <c r="M3362">
        <v>6.02</v>
      </c>
      <c r="O3362">
        <v>1.62</v>
      </c>
      <c r="R3362" t="s">
        <v>27</v>
      </c>
      <c r="S3362" t="s">
        <v>2160</v>
      </c>
      <c r="T3362" t="s">
        <v>8252</v>
      </c>
    </row>
    <row r="3363" spans="1:20" x14ac:dyDescent="0.2">
      <c r="A3363">
        <v>5746</v>
      </c>
      <c r="B3363" t="s">
        <v>5207</v>
      </c>
      <c r="C3363">
        <v>137898</v>
      </c>
      <c r="D3363">
        <v>121020</v>
      </c>
      <c r="E3363">
        <v>15</v>
      </c>
      <c r="F3363">
        <v>28</v>
      </c>
      <c r="G3363">
        <v>38.200000000000003</v>
      </c>
      <c r="H3363" t="s">
        <v>24</v>
      </c>
      <c r="I3363">
        <v>1</v>
      </c>
      <c r="J3363">
        <v>50</v>
      </c>
      <c r="K3363">
        <v>32</v>
      </c>
      <c r="L3363">
        <v>1</v>
      </c>
      <c r="M3363">
        <v>5.17</v>
      </c>
      <c r="O3363">
        <v>0.23</v>
      </c>
      <c r="P3363">
        <v>0.1</v>
      </c>
      <c r="S3363" t="s">
        <v>2542</v>
      </c>
      <c r="T3363" t="s">
        <v>2542</v>
      </c>
    </row>
    <row r="3364" spans="1:20" x14ac:dyDescent="0.2">
      <c r="A3364">
        <v>5747</v>
      </c>
      <c r="B3364" t="s">
        <v>5208</v>
      </c>
      <c r="C3364">
        <v>137909</v>
      </c>
      <c r="D3364">
        <v>83831</v>
      </c>
      <c r="E3364">
        <v>15</v>
      </c>
      <c r="F3364">
        <v>27</v>
      </c>
      <c r="G3364">
        <v>49.7</v>
      </c>
      <c r="H3364" t="s">
        <v>24</v>
      </c>
      <c r="I3364">
        <v>29</v>
      </c>
      <c r="J3364">
        <v>6</v>
      </c>
      <c r="K3364">
        <v>21</v>
      </c>
      <c r="L3364">
        <v>29</v>
      </c>
      <c r="M3364">
        <v>3.68</v>
      </c>
      <c r="O3364">
        <v>0.28000000000000003</v>
      </c>
      <c r="P3364">
        <v>0.11</v>
      </c>
      <c r="Q3364">
        <v>0.05</v>
      </c>
      <c r="S3364" t="s">
        <v>5405</v>
      </c>
      <c r="T3364" t="s">
        <v>5405</v>
      </c>
    </row>
    <row r="3365" spans="1:20" x14ac:dyDescent="0.2">
      <c r="A3365">
        <v>5748</v>
      </c>
      <c r="C3365">
        <v>137928</v>
      </c>
      <c r="D3365">
        <v>29527</v>
      </c>
      <c r="E3365">
        <v>15</v>
      </c>
      <c r="F3365">
        <v>26</v>
      </c>
      <c r="G3365">
        <v>32.5</v>
      </c>
      <c r="H3365" t="s">
        <v>24</v>
      </c>
      <c r="I3365">
        <v>54</v>
      </c>
      <c r="J3365">
        <v>1</v>
      </c>
      <c r="K3365">
        <v>12</v>
      </c>
      <c r="L3365">
        <v>54</v>
      </c>
      <c r="M3365">
        <v>6.45</v>
      </c>
      <c r="O3365">
        <v>0.05</v>
      </c>
      <c r="S3365" t="s">
        <v>192</v>
      </c>
      <c r="T3365" t="s">
        <v>192</v>
      </c>
    </row>
    <row r="3366" spans="1:20" x14ac:dyDescent="0.2">
      <c r="A3366">
        <v>5752</v>
      </c>
      <c r="C3366">
        <v>138213</v>
      </c>
      <c r="D3366">
        <v>45562</v>
      </c>
      <c r="E3366">
        <v>15</v>
      </c>
      <c r="F3366">
        <v>28</v>
      </c>
      <c r="G3366">
        <v>44.5</v>
      </c>
      <c r="H3366" t="s">
        <v>24</v>
      </c>
      <c r="I3366">
        <v>47</v>
      </c>
      <c r="J3366">
        <v>12</v>
      </c>
      <c r="K3366">
        <v>5</v>
      </c>
      <c r="L3366">
        <v>47</v>
      </c>
      <c r="M3366">
        <v>6.15</v>
      </c>
      <c r="O3366">
        <v>0.1</v>
      </c>
      <c r="P3366">
        <v>0.12</v>
      </c>
      <c r="Q3366">
        <v>0.04</v>
      </c>
      <c r="S3366" t="s">
        <v>5211</v>
      </c>
      <c r="T3366" t="s">
        <v>11847</v>
      </c>
    </row>
    <row r="3367" spans="1:20" x14ac:dyDescent="0.2">
      <c r="A3367">
        <v>5754</v>
      </c>
      <c r="C3367">
        <v>138245</v>
      </c>
      <c r="D3367">
        <v>16740</v>
      </c>
      <c r="E3367">
        <v>15</v>
      </c>
      <c r="F3367">
        <v>27</v>
      </c>
      <c r="G3367">
        <v>40.799999999999997</v>
      </c>
      <c r="H3367" t="s">
        <v>24</v>
      </c>
      <c r="I3367">
        <v>62</v>
      </c>
      <c r="J3367">
        <v>16</v>
      </c>
      <c r="K3367">
        <v>32</v>
      </c>
      <c r="L3367">
        <v>62</v>
      </c>
      <c r="M3367">
        <v>6.5</v>
      </c>
      <c r="O3367">
        <v>0.14000000000000001</v>
      </c>
      <c r="P3367">
        <v>0.04</v>
      </c>
      <c r="S3367" t="s">
        <v>328</v>
      </c>
      <c r="T3367" t="s">
        <v>328</v>
      </c>
    </row>
    <row r="3368" spans="1:20" x14ac:dyDescent="0.2">
      <c r="A3368">
        <v>5755</v>
      </c>
      <c r="C3368">
        <v>138265</v>
      </c>
      <c r="D3368">
        <v>16741</v>
      </c>
      <c r="E3368">
        <v>15</v>
      </c>
      <c r="F3368">
        <v>27</v>
      </c>
      <c r="G3368">
        <v>51.4</v>
      </c>
      <c r="H3368" t="s">
        <v>24</v>
      </c>
      <c r="I3368">
        <v>60</v>
      </c>
      <c r="J3368">
        <v>40</v>
      </c>
      <c r="K3368">
        <v>13</v>
      </c>
      <c r="L3368">
        <v>60</v>
      </c>
      <c r="M3368">
        <v>5.9</v>
      </c>
      <c r="O3368">
        <v>1.44</v>
      </c>
      <c r="P3368">
        <v>1.64</v>
      </c>
      <c r="S3368" t="s">
        <v>77</v>
      </c>
      <c r="T3368" t="s">
        <v>77</v>
      </c>
    </row>
    <row r="3369" spans="1:20" x14ac:dyDescent="0.2">
      <c r="A3369">
        <v>5758</v>
      </c>
      <c r="C3369">
        <v>138290</v>
      </c>
      <c r="D3369">
        <v>121038</v>
      </c>
      <c r="E3369">
        <v>15</v>
      </c>
      <c r="F3369">
        <v>30</v>
      </c>
      <c r="G3369">
        <v>55.4</v>
      </c>
      <c r="H3369" t="s">
        <v>24</v>
      </c>
      <c r="I3369">
        <v>8</v>
      </c>
      <c r="J3369">
        <v>34</v>
      </c>
      <c r="K3369">
        <v>45</v>
      </c>
      <c r="L3369">
        <v>8</v>
      </c>
      <c r="M3369">
        <v>6.57</v>
      </c>
      <c r="O3369">
        <v>0.37</v>
      </c>
      <c r="P3369">
        <v>-0.03</v>
      </c>
      <c r="S3369" t="s">
        <v>5213</v>
      </c>
      <c r="T3369" t="s">
        <v>5213</v>
      </c>
    </row>
    <row r="3370" spans="1:20" x14ac:dyDescent="0.2">
      <c r="A3370">
        <v>5759</v>
      </c>
      <c r="C3370">
        <v>138338</v>
      </c>
      <c r="D3370">
        <v>29540</v>
      </c>
      <c r="E3370">
        <v>15</v>
      </c>
      <c r="F3370">
        <v>28</v>
      </c>
      <c r="G3370">
        <v>56.8</v>
      </c>
      <c r="H3370" t="s">
        <v>24</v>
      </c>
      <c r="I3370">
        <v>55</v>
      </c>
      <c r="J3370">
        <v>11</v>
      </c>
      <c r="K3370">
        <v>42</v>
      </c>
      <c r="L3370">
        <v>55</v>
      </c>
      <c r="M3370">
        <v>6.43</v>
      </c>
      <c r="O3370">
        <v>0.08</v>
      </c>
      <c r="P3370">
        <v>0.09</v>
      </c>
      <c r="Q3370">
        <v>0.02</v>
      </c>
      <c r="S3370" t="s">
        <v>383</v>
      </c>
      <c r="T3370" t="s">
        <v>383</v>
      </c>
    </row>
    <row r="3371" spans="1:20" x14ac:dyDescent="0.2">
      <c r="A3371">
        <v>5760</v>
      </c>
      <c r="C3371">
        <v>138341</v>
      </c>
      <c r="D3371">
        <v>64736</v>
      </c>
      <c r="E3371">
        <v>15</v>
      </c>
      <c r="F3371">
        <v>30</v>
      </c>
      <c r="G3371">
        <v>22.7</v>
      </c>
      <c r="H3371" t="s">
        <v>24</v>
      </c>
      <c r="I3371">
        <v>31</v>
      </c>
      <c r="J3371">
        <v>17</v>
      </c>
      <c r="K3371">
        <v>10</v>
      </c>
      <c r="L3371">
        <v>31</v>
      </c>
      <c r="M3371">
        <v>6.46</v>
      </c>
      <c r="O3371">
        <v>0.19</v>
      </c>
      <c r="P3371">
        <v>0.14000000000000001</v>
      </c>
      <c r="Q3371">
        <v>0.11</v>
      </c>
      <c r="S3371" t="s">
        <v>343</v>
      </c>
      <c r="T3371" t="s">
        <v>343</v>
      </c>
    </row>
    <row r="3372" spans="1:20" x14ac:dyDescent="0.2">
      <c r="A3372">
        <v>5761</v>
      </c>
      <c r="C3372">
        <v>138383</v>
      </c>
      <c r="D3372">
        <v>64741</v>
      </c>
      <c r="E3372">
        <v>15</v>
      </c>
      <c r="F3372">
        <v>30</v>
      </c>
      <c r="G3372">
        <v>27.9</v>
      </c>
      <c r="H3372" t="s">
        <v>24</v>
      </c>
      <c r="I3372">
        <v>36</v>
      </c>
      <c r="J3372">
        <v>48</v>
      </c>
      <c r="K3372">
        <v>15</v>
      </c>
      <c r="L3372">
        <v>36</v>
      </c>
      <c r="M3372">
        <v>6.37</v>
      </c>
      <c r="N3372" t="s">
        <v>103</v>
      </c>
      <c r="S3372" t="s">
        <v>197</v>
      </c>
      <c r="T3372" t="s">
        <v>197</v>
      </c>
    </row>
    <row r="3373" spans="1:20" x14ac:dyDescent="0.2">
      <c r="A3373">
        <v>5763</v>
      </c>
      <c r="B3373" t="s">
        <v>5214</v>
      </c>
      <c r="C3373">
        <v>138481</v>
      </c>
      <c r="D3373">
        <v>45580</v>
      </c>
      <c r="E3373">
        <v>15</v>
      </c>
      <c r="F3373">
        <v>30</v>
      </c>
      <c r="G3373">
        <v>55.8</v>
      </c>
      <c r="H3373" t="s">
        <v>24</v>
      </c>
      <c r="I3373">
        <v>40</v>
      </c>
      <c r="J3373">
        <v>49</v>
      </c>
      <c r="K3373">
        <v>59</v>
      </c>
      <c r="L3373">
        <v>40</v>
      </c>
      <c r="M3373">
        <v>5.0199999999999996</v>
      </c>
      <c r="O3373">
        <v>1.59</v>
      </c>
      <c r="P3373">
        <v>1.9</v>
      </c>
      <c r="Q3373">
        <v>0.93</v>
      </c>
      <c r="S3373" t="s">
        <v>5215</v>
      </c>
      <c r="T3373" t="s">
        <v>9221</v>
      </c>
    </row>
    <row r="3374" spans="1:20" x14ac:dyDescent="0.2">
      <c r="A3374">
        <v>5768</v>
      </c>
      <c r="C3374">
        <v>138524</v>
      </c>
      <c r="D3374">
        <v>16746</v>
      </c>
      <c r="E3374">
        <v>15</v>
      </c>
      <c r="F3374">
        <v>29</v>
      </c>
      <c r="G3374">
        <v>21.2</v>
      </c>
      <c r="H3374" t="s">
        <v>24</v>
      </c>
      <c r="I3374">
        <v>62</v>
      </c>
      <c r="J3374">
        <v>5</v>
      </c>
      <c r="K3374">
        <v>59</v>
      </c>
      <c r="L3374">
        <v>62</v>
      </c>
      <c r="M3374">
        <v>6.38</v>
      </c>
      <c r="N3374" t="s">
        <v>103</v>
      </c>
      <c r="S3374" t="s">
        <v>104</v>
      </c>
      <c r="T3374" t="s">
        <v>104</v>
      </c>
    </row>
    <row r="3375" spans="1:20" x14ac:dyDescent="0.2">
      <c r="A3375">
        <v>5769</v>
      </c>
      <c r="C3375">
        <v>138525</v>
      </c>
      <c r="D3375">
        <v>64754</v>
      </c>
      <c r="E3375">
        <v>15</v>
      </c>
      <c r="F3375">
        <v>31</v>
      </c>
      <c r="G3375">
        <v>22.4</v>
      </c>
      <c r="H3375" t="s">
        <v>24</v>
      </c>
      <c r="I3375">
        <v>36</v>
      </c>
      <c r="J3375">
        <v>36</v>
      </c>
      <c r="K3375">
        <v>59</v>
      </c>
      <c r="L3375">
        <v>36</v>
      </c>
      <c r="M3375">
        <v>6.38</v>
      </c>
      <c r="O3375">
        <v>0.5</v>
      </c>
      <c r="S3375" t="s">
        <v>2851</v>
      </c>
      <c r="T3375" t="s">
        <v>2851</v>
      </c>
    </row>
    <row r="3376" spans="1:20" x14ac:dyDescent="0.2">
      <c r="A3376">
        <v>5770</v>
      </c>
      <c r="B3376" t="s">
        <v>5218</v>
      </c>
      <c r="C3376">
        <v>138527</v>
      </c>
      <c r="D3376">
        <v>101600</v>
      </c>
      <c r="E3376">
        <v>15</v>
      </c>
      <c r="F3376">
        <v>32</v>
      </c>
      <c r="G3376">
        <v>9.6999999999999993</v>
      </c>
      <c r="H3376" t="s">
        <v>24</v>
      </c>
      <c r="I3376">
        <v>16</v>
      </c>
      <c r="J3376">
        <v>3</v>
      </c>
      <c r="K3376">
        <v>22</v>
      </c>
      <c r="L3376">
        <v>16</v>
      </c>
      <c r="M3376">
        <v>6.22</v>
      </c>
      <c r="O3376">
        <v>-0.05</v>
      </c>
      <c r="P3376">
        <v>-0.23</v>
      </c>
      <c r="S3376" t="s">
        <v>102</v>
      </c>
      <c r="T3376" t="s">
        <v>102</v>
      </c>
    </row>
    <row r="3377" spans="1:20" x14ac:dyDescent="0.2">
      <c r="A3377">
        <v>5772</v>
      </c>
      <c r="B3377" t="s">
        <v>5220</v>
      </c>
      <c r="C3377">
        <v>138562</v>
      </c>
      <c r="D3377">
        <v>140596</v>
      </c>
      <c r="E3377">
        <v>15</v>
      </c>
      <c r="F3377">
        <v>32</v>
      </c>
      <c r="G3377">
        <v>57.9</v>
      </c>
      <c r="H3377" t="s">
        <v>26</v>
      </c>
      <c r="I3377">
        <v>1</v>
      </c>
      <c r="J3377">
        <v>11</v>
      </c>
      <c r="K3377">
        <v>11</v>
      </c>
      <c r="L3377">
        <v>-1</v>
      </c>
      <c r="M3377">
        <v>5.51</v>
      </c>
      <c r="O3377">
        <v>1.0900000000000001</v>
      </c>
      <c r="P3377">
        <v>1.02</v>
      </c>
      <c r="S3377" t="s">
        <v>54</v>
      </c>
      <c r="T3377" t="s">
        <v>54</v>
      </c>
    </row>
    <row r="3378" spans="1:20" x14ac:dyDescent="0.2">
      <c r="A3378">
        <v>5774</v>
      </c>
      <c r="B3378" t="s">
        <v>5221</v>
      </c>
      <c r="C3378">
        <v>138629</v>
      </c>
      <c r="D3378">
        <v>45590</v>
      </c>
      <c r="E3378">
        <v>15</v>
      </c>
      <c r="F3378">
        <v>31</v>
      </c>
      <c r="G3378">
        <v>47</v>
      </c>
      <c r="H3378" t="s">
        <v>24</v>
      </c>
      <c r="I3378">
        <v>40</v>
      </c>
      <c r="J3378">
        <v>53</v>
      </c>
      <c r="K3378">
        <v>58</v>
      </c>
      <c r="L3378">
        <v>40</v>
      </c>
      <c r="M3378">
        <v>5.0199999999999996</v>
      </c>
      <c r="O3378">
        <v>7.0000000000000007E-2</v>
      </c>
      <c r="P3378">
        <v>0.11</v>
      </c>
      <c r="Q3378">
        <v>0.04</v>
      </c>
      <c r="S3378" t="s">
        <v>249</v>
      </c>
      <c r="T3378" t="s">
        <v>249</v>
      </c>
    </row>
    <row r="3379" spans="1:20" x14ac:dyDescent="0.2">
      <c r="A3379">
        <v>5777</v>
      </c>
      <c r="B3379" t="s">
        <v>5224</v>
      </c>
      <c r="C3379">
        <v>138716</v>
      </c>
      <c r="D3379">
        <v>140609</v>
      </c>
      <c r="E3379">
        <v>15</v>
      </c>
      <c r="F3379">
        <v>34</v>
      </c>
      <c r="G3379">
        <v>10.7</v>
      </c>
      <c r="H3379" t="s">
        <v>26</v>
      </c>
      <c r="I3379">
        <v>10</v>
      </c>
      <c r="J3379">
        <v>3</v>
      </c>
      <c r="K3379">
        <v>52</v>
      </c>
      <c r="L3379">
        <v>-10</v>
      </c>
      <c r="M3379">
        <v>4.62</v>
      </c>
      <c r="O3379">
        <v>1.01</v>
      </c>
      <c r="P3379">
        <v>0.86</v>
      </c>
      <c r="Q3379">
        <v>0.52</v>
      </c>
      <c r="S3379" t="s">
        <v>3114</v>
      </c>
      <c r="T3379" t="s">
        <v>45</v>
      </c>
    </row>
    <row r="3380" spans="1:20" x14ac:dyDescent="0.2">
      <c r="A3380">
        <v>5778</v>
      </c>
      <c r="B3380" t="s">
        <v>5225</v>
      </c>
      <c r="C3380">
        <v>138749</v>
      </c>
      <c r="D3380">
        <v>64769</v>
      </c>
      <c r="E3380">
        <v>15</v>
      </c>
      <c r="F3380">
        <v>32</v>
      </c>
      <c r="G3380">
        <v>55.8</v>
      </c>
      <c r="H3380" t="s">
        <v>24</v>
      </c>
      <c r="I3380">
        <v>31</v>
      </c>
      <c r="J3380">
        <v>21</v>
      </c>
      <c r="K3380">
        <v>33</v>
      </c>
      <c r="L3380">
        <v>31</v>
      </c>
      <c r="M3380">
        <v>4.1399999999999997</v>
      </c>
      <c r="O3380">
        <v>-0.13</v>
      </c>
      <c r="P3380">
        <v>-0.54</v>
      </c>
      <c r="Q3380">
        <v>-0.11</v>
      </c>
      <c r="S3380" t="s">
        <v>1451</v>
      </c>
      <c r="T3380" t="s">
        <v>8410</v>
      </c>
    </row>
    <row r="3381" spans="1:20" x14ac:dyDescent="0.2">
      <c r="A3381">
        <v>5779</v>
      </c>
      <c r="C3381">
        <v>138763</v>
      </c>
      <c r="D3381">
        <v>140613</v>
      </c>
      <c r="E3381">
        <v>15</v>
      </c>
      <c r="F3381">
        <v>34</v>
      </c>
      <c r="G3381">
        <v>20.8</v>
      </c>
      <c r="H3381" t="s">
        <v>26</v>
      </c>
      <c r="I3381">
        <v>5</v>
      </c>
      <c r="J3381">
        <v>41</v>
      </c>
      <c r="K3381">
        <v>42</v>
      </c>
      <c r="L3381">
        <v>-5</v>
      </c>
      <c r="M3381">
        <v>6.51</v>
      </c>
      <c r="O3381">
        <v>0.57999999999999996</v>
      </c>
      <c r="P3381">
        <v>0.04</v>
      </c>
      <c r="S3381" t="s">
        <v>75</v>
      </c>
      <c r="T3381" t="s">
        <v>75</v>
      </c>
    </row>
    <row r="3382" spans="1:20" x14ac:dyDescent="0.2">
      <c r="A3382">
        <v>5780</v>
      </c>
      <c r="C3382">
        <v>138764</v>
      </c>
      <c r="D3382">
        <v>140614</v>
      </c>
      <c r="E3382">
        <v>15</v>
      </c>
      <c r="F3382">
        <v>34</v>
      </c>
      <c r="G3382">
        <v>26.6</v>
      </c>
      <c r="H3382" t="s">
        <v>26</v>
      </c>
      <c r="I3382">
        <v>9</v>
      </c>
      <c r="J3382">
        <v>11</v>
      </c>
      <c r="K3382">
        <v>0</v>
      </c>
      <c r="L3382">
        <v>-9</v>
      </c>
      <c r="M3382">
        <v>5.17</v>
      </c>
      <c r="O3382">
        <v>-0.09</v>
      </c>
      <c r="P3382">
        <v>-0.45</v>
      </c>
      <c r="Q3382">
        <v>-0.12</v>
      </c>
      <c r="S3382" t="s">
        <v>3139</v>
      </c>
      <c r="T3382" t="s">
        <v>3139</v>
      </c>
    </row>
    <row r="3383" spans="1:20" x14ac:dyDescent="0.2">
      <c r="A3383">
        <v>5783</v>
      </c>
      <c r="C3383">
        <v>138803</v>
      </c>
      <c r="D3383">
        <v>101618</v>
      </c>
      <c r="E3383">
        <v>15</v>
      </c>
      <c r="F3383">
        <v>33</v>
      </c>
      <c r="G3383">
        <v>52.8</v>
      </c>
      <c r="H3383" t="s">
        <v>24</v>
      </c>
      <c r="I3383">
        <v>17</v>
      </c>
      <c r="J3383">
        <v>8</v>
      </c>
      <c r="K3383">
        <v>16</v>
      </c>
      <c r="L3383">
        <v>17</v>
      </c>
      <c r="M3383">
        <v>6.45</v>
      </c>
      <c r="N3383" t="s">
        <v>103</v>
      </c>
      <c r="S3383" t="s">
        <v>115</v>
      </c>
      <c r="T3383" t="s">
        <v>115</v>
      </c>
    </row>
    <row r="3384" spans="1:20" x14ac:dyDescent="0.2">
      <c r="A3384">
        <v>5785</v>
      </c>
      <c r="C3384">
        <v>138852</v>
      </c>
      <c r="D3384">
        <v>16754</v>
      </c>
      <c r="E3384">
        <v>15</v>
      </c>
      <c r="F3384">
        <v>30</v>
      </c>
      <c r="G3384">
        <v>55.7</v>
      </c>
      <c r="H3384" t="s">
        <v>24</v>
      </c>
      <c r="I3384">
        <v>64</v>
      </c>
      <c r="J3384">
        <v>12</v>
      </c>
      <c r="K3384">
        <v>31</v>
      </c>
      <c r="L3384">
        <v>64</v>
      </c>
      <c r="M3384">
        <v>5.79</v>
      </c>
      <c r="O3384">
        <v>0.96</v>
      </c>
      <c r="S3384" t="s">
        <v>364</v>
      </c>
      <c r="T3384" t="s">
        <v>54</v>
      </c>
    </row>
    <row r="3385" spans="1:20" x14ac:dyDescent="0.2">
      <c r="A3385">
        <v>5787</v>
      </c>
      <c r="B3385" t="s">
        <v>5228</v>
      </c>
      <c r="C3385">
        <v>138905</v>
      </c>
      <c r="D3385">
        <v>159370</v>
      </c>
      <c r="E3385">
        <v>15</v>
      </c>
      <c r="F3385">
        <v>35</v>
      </c>
      <c r="G3385">
        <v>31.6</v>
      </c>
      <c r="H3385" t="s">
        <v>26</v>
      </c>
      <c r="I3385">
        <v>14</v>
      </c>
      <c r="J3385">
        <v>47</v>
      </c>
      <c r="K3385">
        <v>22</v>
      </c>
      <c r="L3385">
        <v>-14</v>
      </c>
      <c r="M3385">
        <v>3.91</v>
      </c>
      <c r="O3385">
        <v>1.01</v>
      </c>
      <c r="P3385">
        <v>0.74</v>
      </c>
      <c r="Q3385">
        <v>0.55000000000000004</v>
      </c>
      <c r="S3385" t="s">
        <v>601</v>
      </c>
      <c r="T3385" t="s">
        <v>5869</v>
      </c>
    </row>
    <row r="3386" spans="1:20" x14ac:dyDescent="0.2">
      <c r="A3386">
        <v>5788</v>
      </c>
      <c r="B3386" t="s">
        <v>5229</v>
      </c>
      <c r="C3386">
        <v>138917</v>
      </c>
      <c r="D3386">
        <v>101623</v>
      </c>
      <c r="E3386">
        <v>15</v>
      </c>
      <c r="F3386">
        <v>34</v>
      </c>
      <c r="G3386">
        <v>48.1</v>
      </c>
      <c r="H3386" t="s">
        <v>24</v>
      </c>
      <c r="I3386">
        <v>10</v>
      </c>
      <c r="J3386">
        <v>32</v>
      </c>
      <c r="K3386">
        <v>15</v>
      </c>
      <c r="L3386">
        <v>10</v>
      </c>
      <c r="M3386">
        <v>3.8</v>
      </c>
      <c r="O3386">
        <v>0.26</v>
      </c>
      <c r="P3386">
        <v>0.13</v>
      </c>
      <c r="S3386" t="s">
        <v>88</v>
      </c>
      <c r="T3386" t="s">
        <v>88</v>
      </c>
    </row>
    <row r="3387" spans="1:20" x14ac:dyDescent="0.2">
      <c r="A3387">
        <v>5789</v>
      </c>
      <c r="B3387" t="s">
        <v>5229</v>
      </c>
      <c r="C3387">
        <v>138918</v>
      </c>
      <c r="D3387">
        <v>101624</v>
      </c>
      <c r="E3387">
        <v>15</v>
      </c>
      <c r="F3387">
        <v>34</v>
      </c>
      <c r="G3387">
        <v>48.1</v>
      </c>
      <c r="H3387" t="s">
        <v>24</v>
      </c>
      <c r="I3387">
        <v>10</v>
      </c>
      <c r="J3387">
        <v>32</v>
      </c>
      <c r="K3387">
        <v>21</v>
      </c>
      <c r="L3387">
        <v>10</v>
      </c>
      <c r="M3387">
        <v>3.8</v>
      </c>
      <c r="O3387">
        <v>0.26</v>
      </c>
      <c r="P3387">
        <v>0.12</v>
      </c>
      <c r="Q3387">
        <v>0.11</v>
      </c>
      <c r="S3387" t="s">
        <v>88</v>
      </c>
      <c r="T3387" t="s">
        <v>88</v>
      </c>
    </row>
    <row r="3388" spans="1:20" x14ac:dyDescent="0.2">
      <c r="A3388">
        <v>5791</v>
      </c>
      <c r="C3388">
        <v>138936</v>
      </c>
      <c r="D3388">
        <v>121071</v>
      </c>
      <c r="E3388">
        <v>15</v>
      </c>
      <c r="F3388">
        <v>35</v>
      </c>
      <c r="G3388">
        <v>4.5999999999999996</v>
      </c>
      <c r="H3388" t="s">
        <v>24</v>
      </c>
      <c r="I3388">
        <v>1</v>
      </c>
      <c r="J3388">
        <v>40</v>
      </c>
      <c r="K3388">
        <v>8</v>
      </c>
      <c r="L3388">
        <v>1</v>
      </c>
      <c r="M3388">
        <v>6.56</v>
      </c>
      <c r="O3388">
        <v>0.28000000000000003</v>
      </c>
      <c r="P3388">
        <v>0.05</v>
      </c>
      <c r="S3388" t="s">
        <v>423</v>
      </c>
      <c r="T3388" t="s">
        <v>423</v>
      </c>
    </row>
    <row r="3389" spans="1:20" x14ac:dyDescent="0.2">
      <c r="A3389">
        <v>5793</v>
      </c>
      <c r="B3389" t="s">
        <v>5231</v>
      </c>
      <c r="C3389">
        <v>139006</v>
      </c>
      <c r="D3389">
        <v>83893</v>
      </c>
      <c r="E3389">
        <v>15</v>
      </c>
      <c r="F3389">
        <v>34</v>
      </c>
      <c r="G3389">
        <v>41.3</v>
      </c>
      <c r="H3389" t="s">
        <v>24</v>
      </c>
      <c r="I3389">
        <v>26</v>
      </c>
      <c r="J3389">
        <v>42</v>
      </c>
      <c r="K3389">
        <v>53</v>
      </c>
      <c r="L3389">
        <v>26</v>
      </c>
      <c r="M3389">
        <v>2.23</v>
      </c>
      <c r="O3389">
        <v>-0.02</v>
      </c>
      <c r="P3389">
        <v>-0.02</v>
      </c>
      <c r="Q3389">
        <v>-0.04</v>
      </c>
      <c r="S3389" t="s">
        <v>5233</v>
      </c>
      <c r="T3389" t="s">
        <v>11888</v>
      </c>
    </row>
    <row r="3390" spans="1:20" x14ac:dyDescent="0.2">
      <c r="A3390">
        <v>5795</v>
      </c>
      <c r="B3390" t="s">
        <v>5235</v>
      </c>
      <c r="C3390">
        <v>139074</v>
      </c>
      <c r="D3390">
        <v>101631</v>
      </c>
      <c r="E3390">
        <v>15</v>
      </c>
      <c r="F3390">
        <v>35</v>
      </c>
      <c r="G3390">
        <v>33.200000000000003</v>
      </c>
      <c r="H3390" t="s">
        <v>24</v>
      </c>
      <c r="I3390">
        <v>17</v>
      </c>
      <c r="J3390">
        <v>39</v>
      </c>
      <c r="K3390">
        <v>20</v>
      </c>
      <c r="L3390">
        <v>17</v>
      </c>
      <c r="M3390">
        <v>6.12</v>
      </c>
      <c r="O3390">
        <v>0.94</v>
      </c>
      <c r="R3390" t="s">
        <v>27</v>
      </c>
      <c r="S3390" t="s">
        <v>51</v>
      </c>
      <c r="T3390" t="s">
        <v>3242</v>
      </c>
    </row>
    <row r="3391" spans="1:20" x14ac:dyDescent="0.2">
      <c r="A3391">
        <v>5796</v>
      </c>
      <c r="C3391">
        <v>139087</v>
      </c>
      <c r="D3391">
        <v>101634</v>
      </c>
      <c r="E3391">
        <v>15</v>
      </c>
      <c r="F3391">
        <v>35</v>
      </c>
      <c r="G3391">
        <v>53.4</v>
      </c>
      <c r="H3391" t="s">
        <v>24</v>
      </c>
      <c r="I3391">
        <v>11</v>
      </c>
      <c r="J3391">
        <v>15</v>
      </c>
      <c r="K3391">
        <v>56</v>
      </c>
      <c r="L3391">
        <v>11</v>
      </c>
      <c r="M3391">
        <v>6.07</v>
      </c>
      <c r="O3391">
        <v>1.0900000000000001</v>
      </c>
      <c r="R3391" t="s">
        <v>27</v>
      </c>
      <c r="S3391" t="s">
        <v>197</v>
      </c>
      <c r="T3391" t="s">
        <v>5915</v>
      </c>
    </row>
    <row r="3392" spans="1:20" x14ac:dyDescent="0.2">
      <c r="A3392">
        <v>5799</v>
      </c>
      <c r="B3392" t="s">
        <v>5237</v>
      </c>
      <c r="C3392">
        <v>139137</v>
      </c>
      <c r="D3392">
        <v>140643</v>
      </c>
      <c r="E3392">
        <v>15</v>
      </c>
      <c r="F3392">
        <v>36</v>
      </c>
      <c r="G3392">
        <v>33.700000000000003</v>
      </c>
      <c r="H3392" t="s">
        <v>26</v>
      </c>
      <c r="I3392">
        <v>0</v>
      </c>
      <c r="J3392">
        <v>33</v>
      </c>
      <c r="K3392">
        <v>42</v>
      </c>
      <c r="L3392">
        <v>0</v>
      </c>
      <c r="M3392">
        <v>6.51</v>
      </c>
      <c r="O3392">
        <v>0.72</v>
      </c>
      <c r="P3392">
        <v>0.45</v>
      </c>
      <c r="S3392" t="s">
        <v>5238</v>
      </c>
      <c r="T3392" t="s">
        <v>71</v>
      </c>
    </row>
    <row r="3393" spans="1:20" x14ac:dyDescent="0.2">
      <c r="A3393">
        <v>5800</v>
      </c>
      <c r="B3393" t="s">
        <v>5239</v>
      </c>
      <c r="C3393">
        <v>139153</v>
      </c>
      <c r="D3393">
        <v>64790</v>
      </c>
      <c r="E3393">
        <v>15</v>
      </c>
      <c r="F3393">
        <v>35</v>
      </c>
      <c r="G3393">
        <v>15</v>
      </c>
      <c r="H3393" t="s">
        <v>24</v>
      </c>
      <c r="I3393">
        <v>39</v>
      </c>
      <c r="J3393">
        <v>0</v>
      </c>
      <c r="K3393">
        <v>36</v>
      </c>
      <c r="L3393">
        <v>39</v>
      </c>
      <c r="M3393">
        <v>5.1100000000000003</v>
      </c>
      <c r="O3393">
        <v>1.64</v>
      </c>
      <c r="P3393">
        <v>2.0099999999999998</v>
      </c>
      <c r="S3393" t="s">
        <v>5240</v>
      </c>
      <c r="T3393" t="s">
        <v>6478</v>
      </c>
    </row>
    <row r="3394" spans="1:20" x14ac:dyDescent="0.2">
      <c r="A3394">
        <v>5802</v>
      </c>
      <c r="B3394" t="s">
        <v>5241</v>
      </c>
      <c r="C3394">
        <v>139195</v>
      </c>
      <c r="D3394">
        <v>101640</v>
      </c>
      <c r="E3394">
        <v>15</v>
      </c>
      <c r="F3394">
        <v>36</v>
      </c>
      <c r="G3394">
        <v>29.6</v>
      </c>
      <c r="H3394" t="s">
        <v>24</v>
      </c>
      <c r="I3394">
        <v>10</v>
      </c>
      <c r="J3394">
        <v>0</v>
      </c>
      <c r="K3394">
        <v>36</v>
      </c>
      <c r="L3394">
        <v>10</v>
      </c>
      <c r="M3394">
        <v>5.26</v>
      </c>
      <c r="O3394">
        <v>0.95</v>
      </c>
      <c r="P3394">
        <v>0.67</v>
      </c>
      <c r="Q3394">
        <v>0.45</v>
      </c>
      <c r="S3394" t="s">
        <v>5242</v>
      </c>
      <c r="T3394" t="s">
        <v>54</v>
      </c>
    </row>
    <row r="3395" spans="1:20" x14ac:dyDescent="0.2">
      <c r="A3395">
        <v>5804</v>
      </c>
      <c r="B3395" t="s">
        <v>5243</v>
      </c>
      <c r="C3395">
        <v>139225</v>
      </c>
      <c r="D3395">
        <v>101642</v>
      </c>
      <c r="E3395">
        <v>15</v>
      </c>
      <c r="F3395">
        <v>36</v>
      </c>
      <c r="G3395">
        <v>29.3</v>
      </c>
      <c r="H3395" t="s">
        <v>24</v>
      </c>
      <c r="I3395">
        <v>16</v>
      </c>
      <c r="J3395">
        <v>7</v>
      </c>
      <c r="K3395">
        <v>8</v>
      </c>
      <c r="L3395">
        <v>16</v>
      </c>
      <c r="M3395">
        <v>5.93</v>
      </c>
      <c r="O3395">
        <v>0.28999999999999998</v>
      </c>
      <c r="P3395">
        <v>0.04</v>
      </c>
      <c r="S3395" t="s">
        <v>266</v>
      </c>
      <c r="T3395" t="s">
        <v>266</v>
      </c>
    </row>
    <row r="3396" spans="1:20" x14ac:dyDescent="0.2">
      <c r="A3396">
        <v>5808</v>
      </c>
      <c r="C3396">
        <v>139284</v>
      </c>
      <c r="D3396">
        <v>64797</v>
      </c>
      <c r="E3396">
        <v>15</v>
      </c>
      <c r="F3396">
        <v>35</v>
      </c>
      <c r="G3396">
        <v>49.3</v>
      </c>
      <c r="H3396" t="s">
        <v>24</v>
      </c>
      <c r="I3396">
        <v>38</v>
      </c>
      <c r="J3396">
        <v>22</v>
      </c>
      <c r="K3396">
        <v>26</v>
      </c>
      <c r="L3396">
        <v>38</v>
      </c>
      <c r="M3396">
        <v>6.42</v>
      </c>
      <c r="N3396" t="s">
        <v>103</v>
      </c>
      <c r="S3396" t="s">
        <v>365</v>
      </c>
      <c r="T3396" t="s">
        <v>365</v>
      </c>
    </row>
    <row r="3397" spans="1:20" x14ac:dyDescent="0.2">
      <c r="A3397">
        <v>5811</v>
      </c>
      <c r="C3397">
        <v>139357</v>
      </c>
      <c r="D3397">
        <v>29583</v>
      </c>
      <c r="E3397">
        <v>15</v>
      </c>
      <c r="F3397">
        <v>35</v>
      </c>
      <c r="G3397">
        <v>16.3</v>
      </c>
      <c r="H3397" t="s">
        <v>24</v>
      </c>
      <c r="I3397">
        <v>53</v>
      </c>
      <c r="J3397">
        <v>55</v>
      </c>
      <c r="K3397">
        <v>19</v>
      </c>
      <c r="L3397">
        <v>53</v>
      </c>
      <c r="M3397">
        <v>5.97</v>
      </c>
      <c r="O3397">
        <v>1.18</v>
      </c>
      <c r="R3397" t="s">
        <v>27</v>
      </c>
      <c r="S3397" t="s">
        <v>80</v>
      </c>
      <c r="T3397" t="s">
        <v>3264</v>
      </c>
    </row>
    <row r="3398" spans="1:20" x14ac:dyDescent="0.2">
      <c r="A3398">
        <v>5813</v>
      </c>
      <c r="C3398">
        <v>139389</v>
      </c>
      <c r="D3398">
        <v>64808</v>
      </c>
      <c r="E3398">
        <v>15</v>
      </c>
      <c r="F3398">
        <v>36</v>
      </c>
      <c r="G3398">
        <v>53.4</v>
      </c>
      <c r="H3398" t="s">
        <v>24</v>
      </c>
      <c r="I3398">
        <v>29</v>
      </c>
      <c r="J3398">
        <v>59</v>
      </c>
      <c r="K3398">
        <v>28</v>
      </c>
      <c r="L3398">
        <v>29</v>
      </c>
      <c r="M3398">
        <v>6.52</v>
      </c>
      <c r="S3398" t="s">
        <v>5246</v>
      </c>
      <c r="T3398" t="s">
        <v>5246</v>
      </c>
    </row>
    <row r="3399" spans="1:20" x14ac:dyDescent="0.2">
      <c r="A3399">
        <v>5815</v>
      </c>
      <c r="C3399">
        <v>139460</v>
      </c>
      <c r="D3399">
        <v>140671</v>
      </c>
      <c r="E3399">
        <v>15</v>
      </c>
      <c r="F3399">
        <v>38</v>
      </c>
      <c r="G3399">
        <v>40</v>
      </c>
      <c r="H3399" t="s">
        <v>26</v>
      </c>
      <c r="I3399">
        <v>8</v>
      </c>
      <c r="J3399">
        <v>47</v>
      </c>
      <c r="K3399">
        <v>40</v>
      </c>
      <c r="L3399">
        <v>-8</v>
      </c>
      <c r="M3399">
        <v>6.5</v>
      </c>
      <c r="O3399">
        <v>0.53</v>
      </c>
      <c r="P3399">
        <v>-0.02</v>
      </c>
      <c r="S3399" t="s">
        <v>315</v>
      </c>
      <c r="T3399" t="s">
        <v>5759</v>
      </c>
    </row>
    <row r="3400" spans="1:20" x14ac:dyDescent="0.2">
      <c r="A3400">
        <v>5816</v>
      </c>
      <c r="C3400">
        <v>139461</v>
      </c>
      <c r="D3400">
        <v>140672</v>
      </c>
      <c r="E3400">
        <v>15</v>
      </c>
      <c r="F3400">
        <v>38</v>
      </c>
      <c r="G3400">
        <v>40.1</v>
      </c>
      <c r="H3400" t="s">
        <v>26</v>
      </c>
      <c r="I3400">
        <v>8</v>
      </c>
      <c r="J3400">
        <v>47</v>
      </c>
      <c r="K3400">
        <v>28</v>
      </c>
      <c r="L3400">
        <v>-8</v>
      </c>
      <c r="M3400">
        <v>6.48</v>
      </c>
      <c r="O3400">
        <v>0.52</v>
      </c>
      <c r="P3400">
        <v>-0.02</v>
      </c>
      <c r="S3400" t="s">
        <v>204</v>
      </c>
      <c r="T3400" t="s">
        <v>204</v>
      </c>
    </row>
    <row r="3401" spans="1:20" x14ac:dyDescent="0.2">
      <c r="A3401">
        <v>5817</v>
      </c>
      <c r="C3401">
        <v>139478</v>
      </c>
      <c r="D3401">
        <v>29589</v>
      </c>
      <c r="E3401">
        <v>15</v>
      </c>
      <c r="F3401">
        <v>36</v>
      </c>
      <c r="G3401">
        <v>4.0999999999999996</v>
      </c>
      <c r="H3401" t="s">
        <v>24</v>
      </c>
      <c r="I3401">
        <v>52</v>
      </c>
      <c r="J3401">
        <v>4</v>
      </c>
      <c r="K3401">
        <v>11</v>
      </c>
      <c r="L3401">
        <v>52</v>
      </c>
      <c r="M3401">
        <v>6.74</v>
      </c>
      <c r="O3401">
        <v>0.32</v>
      </c>
      <c r="P3401">
        <v>0.04</v>
      </c>
      <c r="S3401" t="s">
        <v>5248</v>
      </c>
      <c r="T3401" t="s">
        <v>297</v>
      </c>
    </row>
    <row r="3402" spans="1:20" x14ac:dyDescent="0.2">
      <c r="A3402">
        <v>5818</v>
      </c>
      <c r="C3402">
        <v>139493</v>
      </c>
      <c r="D3402">
        <v>29588</v>
      </c>
      <c r="E3402">
        <v>15</v>
      </c>
      <c r="F3402">
        <v>35</v>
      </c>
      <c r="G3402">
        <v>57.1</v>
      </c>
      <c r="H3402" t="s">
        <v>24</v>
      </c>
      <c r="I3402">
        <v>54</v>
      </c>
      <c r="J3402">
        <v>37</v>
      </c>
      <c r="K3402">
        <v>50</v>
      </c>
      <c r="L3402">
        <v>54</v>
      </c>
      <c r="M3402">
        <v>5.74</v>
      </c>
      <c r="N3402" t="s">
        <v>103</v>
      </c>
      <c r="S3402" t="s">
        <v>114</v>
      </c>
      <c r="T3402" t="s">
        <v>114</v>
      </c>
    </row>
    <row r="3403" spans="1:20" x14ac:dyDescent="0.2">
      <c r="A3403">
        <v>5823</v>
      </c>
      <c r="B3403" t="s">
        <v>5250</v>
      </c>
      <c r="C3403">
        <v>139641</v>
      </c>
      <c r="D3403">
        <v>45643</v>
      </c>
      <c r="E3403">
        <v>15</v>
      </c>
      <c r="F3403">
        <v>37</v>
      </c>
      <c r="G3403">
        <v>49.6</v>
      </c>
      <c r="H3403" t="s">
        <v>24</v>
      </c>
      <c r="I3403">
        <v>40</v>
      </c>
      <c r="J3403">
        <v>21</v>
      </c>
      <c r="K3403">
        <v>12</v>
      </c>
      <c r="L3403">
        <v>40</v>
      </c>
      <c r="M3403">
        <v>5.24</v>
      </c>
      <c r="O3403">
        <v>0.88</v>
      </c>
      <c r="P3403">
        <v>0.53</v>
      </c>
      <c r="Q3403">
        <v>0.47</v>
      </c>
      <c r="S3403" t="s">
        <v>5251</v>
      </c>
      <c r="T3403" t="s">
        <v>345</v>
      </c>
    </row>
    <row r="3404" spans="1:20" x14ac:dyDescent="0.2">
      <c r="A3404">
        <v>5826</v>
      </c>
      <c r="B3404" t="s">
        <v>5254</v>
      </c>
      <c r="C3404">
        <v>139669</v>
      </c>
      <c r="D3404">
        <v>8274</v>
      </c>
      <c r="E3404">
        <v>15</v>
      </c>
      <c r="F3404">
        <v>31</v>
      </c>
      <c r="G3404">
        <v>24.9</v>
      </c>
      <c r="H3404" t="s">
        <v>24</v>
      </c>
      <c r="I3404">
        <v>77</v>
      </c>
      <c r="J3404">
        <v>20</v>
      </c>
      <c r="K3404">
        <v>58</v>
      </c>
      <c r="L3404">
        <v>77</v>
      </c>
      <c r="M3404">
        <v>4.96</v>
      </c>
      <c r="O3404">
        <v>1.58</v>
      </c>
      <c r="P3404">
        <v>1.89</v>
      </c>
      <c r="Q3404">
        <v>0.87</v>
      </c>
      <c r="S3404" t="s">
        <v>77</v>
      </c>
      <c r="T3404" t="s">
        <v>77</v>
      </c>
    </row>
    <row r="3405" spans="1:20" x14ac:dyDescent="0.2">
      <c r="A3405">
        <v>5827</v>
      </c>
      <c r="C3405">
        <v>139761</v>
      </c>
      <c r="D3405">
        <v>64825</v>
      </c>
      <c r="E3405">
        <v>15</v>
      </c>
      <c r="F3405">
        <v>38</v>
      </c>
      <c r="G3405">
        <v>48.9</v>
      </c>
      <c r="H3405" t="s">
        <v>24</v>
      </c>
      <c r="I3405">
        <v>34</v>
      </c>
      <c r="J3405">
        <v>40</v>
      </c>
      <c r="K3405">
        <v>30</v>
      </c>
      <c r="L3405">
        <v>34</v>
      </c>
      <c r="M3405">
        <v>6.11</v>
      </c>
      <c r="O3405">
        <v>1.02</v>
      </c>
      <c r="S3405" t="s">
        <v>197</v>
      </c>
      <c r="T3405" t="s">
        <v>197</v>
      </c>
    </row>
    <row r="3406" spans="1:20" x14ac:dyDescent="0.2">
      <c r="A3406">
        <v>5828</v>
      </c>
      <c r="C3406">
        <v>139778</v>
      </c>
      <c r="D3406">
        <v>29597</v>
      </c>
      <c r="E3406">
        <v>15</v>
      </c>
      <c r="F3406">
        <v>37</v>
      </c>
      <c r="G3406">
        <v>32</v>
      </c>
      <c r="H3406" t="s">
        <v>24</v>
      </c>
      <c r="I3406">
        <v>54</v>
      </c>
      <c r="J3406">
        <v>30</v>
      </c>
      <c r="K3406">
        <v>32</v>
      </c>
      <c r="L3406">
        <v>54</v>
      </c>
      <c r="M3406">
        <v>5.87</v>
      </c>
      <c r="O3406">
        <v>1.07</v>
      </c>
      <c r="R3406" t="s">
        <v>27</v>
      </c>
      <c r="S3406" t="s">
        <v>507</v>
      </c>
      <c r="T3406" t="s">
        <v>5984</v>
      </c>
    </row>
    <row r="3407" spans="1:20" x14ac:dyDescent="0.2">
      <c r="A3407">
        <v>5829</v>
      </c>
      <c r="C3407">
        <v>139777</v>
      </c>
      <c r="D3407">
        <v>2556</v>
      </c>
      <c r="E3407">
        <v>15</v>
      </c>
      <c r="F3407">
        <v>29</v>
      </c>
      <c r="G3407">
        <v>11</v>
      </c>
      <c r="H3407" t="s">
        <v>24</v>
      </c>
      <c r="I3407">
        <v>80</v>
      </c>
      <c r="J3407">
        <v>26</v>
      </c>
      <c r="K3407">
        <v>55</v>
      </c>
      <c r="L3407">
        <v>80</v>
      </c>
      <c r="M3407">
        <v>6.58</v>
      </c>
      <c r="O3407">
        <v>0.67</v>
      </c>
      <c r="P3407">
        <v>0.13</v>
      </c>
      <c r="S3407" t="s">
        <v>5255</v>
      </c>
      <c r="T3407" t="s">
        <v>6481</v>
      </c>
    </row>
    <row r="3408" spans="1:20" x14ac:dyDescent="0.2">
      <c r="A3408">
        <v>5830</v>
      </c>
      <c r="C3408">
        <v>139798</v>
      </c>
      <c r="D3408">
        <v>45650</v>
      </c>
      <c r="E3408">
        <v>15</v>
      </c>
      <c r="F3408">
        <v>38</v>
      </c>
      <c r="G3408">
        <v>16.2</v>
      </c>
      <c r="H3408" t="s">
        <v>24</v>
      </c>
      <c r="I3408">
        <v>46</v>
      </c>
      <c r="J3408">
        <v>47</v>
      </c>
      <c r="K3408">
        <v>52</v>
      </c>
      <c r="L3408">
        <v>46</v>
      </c>
      <c r="M3408">
        <v>5.75</v>
      </c>
      <c r="O3408">
        <v>0.36</v>
      </c>
      <c r="P3408">
        <v>-0.02</v>
      </c>
      <c r="Q3408">
        <v>0.18</v>
      </c>
      <c r="S3408" t="s">
        <v>63</v>
      </c>
      <c r="T3408" t="s">
        <v>63</v>
      </c>
    </row>
    <row r="3409" spans="1:20" x14ac:dyDescent="0.2">
      <c r="A3409">
        <v>5831</v>
      </c>
      <c r="C3409">
        <v>139862</v>
      </c>
      <c r="D3409">
        <v>101673</v>
      </c>
      <c r="E3409">
        <v>15</v>
      </c>
      <c r="F3409">
        <v>40</v>
      </c>
      <c r="G3409">
        <v>10.4</v>
      </c>
      <c r="H3409" t="s">
        <v>24</v>
      </c>
      <c r="I3409">
        <v>12</v>
      </c>
      <c r="J3409">
        <v>3</v>
      </c>
      <c r="K3409">
        <v>11</v>
      </c>
      <c r="L3409">
        <v>12</v>
      </c>
      <c r="M3409">
        <v>6.25</v>
      </c>
      <c r="O3409">
        <v>0.94</v>
      </c>
      <c r="P3409">
        <v>0.71</v>
      </c>
      <c r="S3409" t="s">
        <v>5256</v>
      </c>
      <c r="T3409" t="s">
        <v>9432</v>
      </c>
    </row>
    <row r="3410" spans="1:20" x14ac:dyDescent="0.2">
      <c r="A3410">
        <v>5833</v>
      </c>
      <c r="B3410" t="s">
        <v>5257</v>
      </c>
      <c r="C3410">
        <v>139891</v>
      </c>
      <c r="D3410">
        <v>64833</v>
      </c>
      <c r="E3410">
        <v>15</v>
      </c>
      <c r="F3410">
        <v>39</v>
      </c>
      <c r="G3410">
        <v>22.2</v>
      </c>
      <c r="H3410" t="s">
        <v>24</v>
      </c>
      <c r="I3410">
        <v>36</v>
      </c>
      <c r="J3410">
        <v>38</v>
      </c>
      <c r="K3410">
        <v>12</v>
      </c>
      <c r="L3410">
        <v>36</v>
      </c>
      <c r="M3410">
        <v>6</v>
      </c>
      <c r="N3410" t="s">
        <v>349</v>
      </c>
      <c r="S3410" t="s">
        <v>102</v>
      </c>
      <c r="T3410" t="s">
        <v>102</v>
      </c>
    </row>
    <row r="3411" spans="1:20" x14ac:dyDescent="0.2">
      <c r="A3411">
        <v>5834</v>
      </c>
      <c r="B3411" t="s">
        <v>5258</v>
      </c>
      <c r="C3411">
        <v>139892</v>
      </c>
      <c r="D3411">
        <v>64834</v>
      </c>
      <c r="E3411">
        <v>15</v>
      </c>
      <c r="F3411">
        <v>39</v>
      </c>
      <c r="G3411">
        <v>22.7</v>
      </c>
      <c r="H3411" t="s">
        <v>24</v>
      </c>
      <c r="I3411">
        <v>36</v>
      </c>
      <c r="J3411">
        <v>38</v>
      </c>
      <c r="K3411">
        <v>9</v>
      </c>
      <c r="L3411">
        <v>36</v>
      </c>
      <c r="M3411">
        <v>5.07</v>
      </c>
      <c r="N3411" t="s">
        <v>349</v>
      </c>
      <c r="O3411">
        <v>-0.12</v>
      </c>
      <c r="P3411">
        <v>-0.47</v>
      </c>
      <c r="S3411" t="s">
        <v>131</v>
      </c>
      <c r="T3411" t="s">
        <v>131</v>
      </c>
    </row>
    <row r="3412" spans="1:20" x14ac:dyDescent="0.2">
      <c r="A3412">
        <v>5835</v>
      </c>
      <c r="C3412">
        <v>139906</v>
      </c>
      <c r="D3412">
        <v>29600</v>
      </c>
      <c r="E3412">
        <v>15</v>
      </c>
      <c r="F3412">
        <v>38</v>
      </c>
      <c r="G3412">
        <v>34.299999999999997</v>
      </c>
      <c r="H3412" t="s">
        <v>24</v>
      </c>
      <c r="I3412">
        <v>50</v>
      </c>
      <c r="J3412">
        <v>25</v>
      </c>
      <c r="K3412">
        <v>24</v>
      </c>
      <c r="L3412">
        <v>50</v>
      </c>
      <c r="M3412">
        <v>5.84</v>
      </c>
      <c r="O3412">
        <v>0.83</v>
      </c>
      <c r="S3412" t="s">
        <v>71</v>
      </c>
      <c r="T3412" t="s">
        <v>71</v>
      </c>
    </row>
    <row r="3413" spans="1:20" x14ac:dyDescent="0.2">
      <c r="A3413">
        <v>5840</v>
      </c>
      <c r="B3413" t="s">
        <v>5262</v>
      </c>
      <c r="C3413">
        <v>140027</v>
      </c>
      <c r="D3413">
        <v>101678</v>
      </c>
      <c r="E3413">
        <v>15</v>
      </c>
      <c r="F3413">
        <v>40</v>
      </c>
      <c r="G3413">
        <v>59.2</v>
      </c>
      <c r="H3413" t="s">
        <v>24</v>
      </c>
      <c r="I3413">
        <v>16</v>
      </c>
      <c r="J3413">
        <v>1</v>
      </c>
      <c r="K3413">
        <v>29</v>
      </c>
      <c r="L3413">
        <v>16</v>
      </c>
      <c r="M3413">
        <v>6.01</v>
      </c>
      <c r="O3413">
        <v>0.9</v>
      </c>
      <c r="P3413">
        <v>0.61</v>
      </c>
      <c r="Q3413">
        <v>0.46</v>
      </c>
      <c r="S3413" t="s">
        <v>71</v>
      </c>
      <c r="T3413" t="s">
        <v>71</v>
      </c>
    </row>
    <row r="3414" spans="1:20" x14ac:dyDescent="0.2">
      <c r="A3414">
        <v>5841</v>
      </c>
      <c r="C3414">
        <v>140117</v>
      </c>
      <c r="D3414">
        <v>29609</v>
      </c>
      <c r="E3414">
        <v>15</v>
      </c>
      <c r="F3414">
        <v>39</v>
      </c>
      <c r="G3414">
        <v>9.5</v>
      </c>
      <c r="H3414" t="s">
        <v>24</v>
      </c>
      <c r="I3414">
        <v>57</v>
      </c>
      <c r="J3414">
        <v>55</v>
      </c>
      <c r="K3414">
        <v>28</v>
      </c>
      <c r="L3414">
        <v>57</v>
      </c>
      <c r="M3414">
        <v>6.45</v>
      </c>
      <c r="O3414">
        <v>1.0900000000000001</v>
      </c>
      <c r="P3414">
        <v>1.04</v>
      </c>
      <c r="S3414" t="s">
        <v>45</v>
      </c>
      <c r="T3414" t="s">
        <v>45</v>
      </c>
    </row>
    <row r="3415" spans="1:20" x14ac:dyDescent="0.2">
      <c r="A3415">
        <v>5842</v>
      </c>
      <c r="B3415" t="s">
        <v>5263</v>
      </c>
      <c r="C3415">
        <v>140159</v>
      </c>
      <c r="D3415">
        <v>101682</v>
      </c>
      <c r="E3415">
        <v>15</v>
      </c>
      <c r="F3415">
        <v>41</v>
      </c>
      <c r="G3415">
        <v>33.1</v>
      </c>
      <c r="H3415" t="s">
        <v>24</v>
      </c>
      <c r="I3415">
        <v>19</v>
      </c>
      <c r="J3415">
        <v>40</v>
      </c>
      <c r="K3415">
        <v>13</v>
      </c>
      <c r="L3415">
        <v>19</v>
      </c>
      <c r="M3415">
        <v>4.5199999999999996</v>
      </c>
      <c r="O3415">
        <v>0.04</v>
      </c>
      <c r="P3415">
        <v>0.03</v>
      </c>
      <c r="Q3415">
        <v>-0.01</v>
      </c>
      <c r="S3415" t="s">
        <v>89</v>
      </c>
      <c r="T3415" t="s">
        <v>89</v>
      </c>
    </row>
    <row r="3416" spans="1:20" x14ac:dyDescent="0.2">
      <c r="A3416">
        <v>5843</v>
      </c>
      <c r="B3416" t="s">
        <v>5264</v>
      </c>
      <c r="C3416">
        <v>140160</v>
      </c>
      <c r="D3416">
        <v>101683</v>
      </c>
      <c r="E3416">
        <v>15</v>
      </c>
      <c r="F3416">
        <v>41</v>
      </c>
      <c r="G3416">
        <v>47.4</v>
      </c>
      <c r="H3416" t="s">
        <v>24</v>
      </c>
      <c r="I3416">
        <v>12</v>
      </c>
      <c r="J3416">
        <v>50</v>
      </c>
      <c r="K3416">
        <v>51</v>
      </c>
      <c r="L3416">
        <v>12</v>
      </c>
      <c r="M3416">
        <v>5.33</v>
      </c>
      <c r="O3416">
        <v>0.04</v>
      </c>
      <c r="P3416">
        <v>0.05</v>
      </c>
      <c r="Q3416">
        <v>-0.04</v>
      </c>
      <c r="S3416" t="s">
        <v>5266</v>
      </c>
      <c r="T3416" t="s">
        <v>5266</v>
      </c>
    </row>
    <row r="3417" spans="1:20" x14ac:dyDescent="0.2">
      <c r="A3417">
        <v>5844</v>
      </c>
      <c r="C3417">
        <v>140227</v>
      </c>
      <c r="D3417">
        <v>16794</v>
      </c>
      <c r="E3417">
        <v>15</v>
      </c>
      <c r="F3417">
        <v>37</v>
      </c>
      <c r="G3417">
        <v>39.1</v>
      </c>
      <c r="H3417" t="s">
        <v>24</v>
      </c>
      <c r="I3417">
        <v>69</v>
      </c>
      <c r="J3417">
        <v>17</v>
      </c>
      <c r="K3417">
        <v>0</v>
      </c>
      <c r="L3417">
        <v>69</v>
      </c>
      <c r="M3417">
        <v>5.62</v>
      </c>
      <c r="O3417">
        <v>1.35</v>
      </c>
      <c r="P3417">
        <v>1.58</v>
      </c>
      <c r="S3417" t="s">
        <v>2294</v>
      </c>
      <c r="T3417" t="s">
        <v>77</v>
      </c>
    </row>
    <row r="3418" spans="1:20" x14ac:dyDescent="0.2">
      <c r="A3418">
        <v>5845</v>
      </c>
      <c r="B3418" t="s">
        <v>5267</v>
      </c>
      <c r="C3418">
        <v>140232</v>
      </c>
      <c r="D3418">
        <v>101686</v>
      </c>
      <c r="E3418">
        <v>15</v>
      </c>
      <c r="F3418">
        <v>41</v>
      </c>
      <c r="G3418">
        <v>54.7</v>
      </c>
      <c r="H3418" t="s">
        <v>24</v>
      </c>
      <c r="I3418">
        <v>18</v>
      </c>
      <c r="J3418">
        <v>27</v>
      </c>
      <c r="K3418">
        <v>50</v>
      </c>
      <c r="L3418">
        <v>18</v>
      </c>
      <c r="M3418">
        <v>5.81</v>
      </c>
      <c r="O3418">
        <v>0.2</v>
      </c>
      <c r="P3418">
        <v>0.11</v>
      </c>
      <c r="Q3418">
        <v>0.1</v>
      </c>
      <c r="S3418" t="s">
        <v>2723</v>
      </c>
      <c r="T3418" t="s">
        <v>2723</v>
      </c>
    </row>
    <row r="3419" spans="1:20" x14ac:dyDescent="0.2">
      <c r="A3419">
        <v>5847</v>
      </c>
      <c r="C3419">
        <v>140301</v>
      </c>
      <c r="D3419">
        <v>159461</v>
      </c>
      <c r="E3419">
        <v>15</v>
      </c>
      <c r="F3419">
        <v>43</v>
      </c>
      <c r="G3419">
        <v>24.9</v>
      </c>
      <c r="H3419" t="s">
        <v>26</v>
      </c>
      <c r="I3419">
        <v>15</v>
      </c>
      <c r="J3419">
        <v>2</v>
      </c>
      <c r="K3419">
        <v>36</v>
      </c>
      <c r="L3419">
        <v>-15</v>
      </c>
      <c r="M3419">
        <v>6.31</v>
      </c>
      <c r="O3419">
        <v>1.1599999999999999</v>
      </c>
      <c r="P3419">
        <v>0.96</v>
      </c>
      <c r="Q3419">
        <v>0.42</v>
      </c>
      <c r="S3419" t="s">
        <v>72</v>
      </c>
      <c r="T3419" t="s">
        <v>72</v>
      </c>
    </row>
    <row r="3420" spans="1:20" x14ac:dyDescent="0.2">
      <c r="A3420">
        <v>5848</v>
      </c>
      <c r="B3420" t="s">
        <v>5269</v>
      </c>
      <c r="C3420">
        <v>140417</v>
      </c>
      <c r="D3420">
        <v>159466</v>
      </c>
      <c r="E3420">
        <v>15</v>
      </c>
      <c r="F3420">
        <v>44</v>
      </c>
      <c r="G3420">
        <v>4.4000000000000004</v>
      </c>
      <c r="H3420" t="s">
        <v>26</v>
      </c>
      <c r="I3420">
        <v>15</v>
      </c>
      <c r="J3420">
        <v>40</v>
      </c>
      <c r="K3420">
        <v>22</v>
      </c>
      <c r="L3420">
        <v>-15</v>
      </c>
      <c r="M3420">
        <v>5.41</v>
      </c>
      <c r="O3420">
        <v>0.23</v>
      </c>
      <c r="P3420">
        <v>7.0000000000000007E-2</v>
      </c>
      <c r="Q3420">
        <v>0.09</v>
      </c>
      <c r="S3420" t="s">
        <v>88</v>
      </c>
      <c r="T3420" t="s">
        <v>88</v>
      </c>
    </row>
    <row r="3421" spans="1:20" x14ac:dyDescent="0.2">
      <c r="A3421">
        <v>5849</v>
      </c>
      <c r="B3421" t="s">
        <v>5270</v>
      </c>
      <c r="C3421">
        <v>140436</v>
      </c>
      <c r="D3421">
        <v>83958</v>
      </c>
      <c r="E3421">
        <v>15</v>
      </c>
      <c r="F3421">
        <v>42</v>
      </c>
      <c r="G3421">
        <v>44.6</v>
      </c>
      <c r="H3421" t="s">
        <v>24</v>
      </c>
      <c r="I3421">
        <v>26</v>
      </c>
      <c r="J3421">
        <v>17</v>
      </c>
      <c r="K3421">
        <v>44</v>
      </c>
      <c r="L3421">
        <v>26</v>
      </c>
      <c r="M3421">
        <v>3.84</v>
      </c>
      <c r="O3421">
        <v>0</v>
      </c>
      <c r="P3421">
        <v>-0.04</v>
      </c>
      <c r="Q3421">
        <v>-0.02</v>
      </c>
      <c r="S3421" t="s">
        <v>5272</v>
      </c>
      <c r="T3421" t="s">
        <v>11946</v>
      </c>
    </row>
    <row r="3422" spans="1:20" x14ac:dyDescent="0.2">
      <c r="A3422">
        <v>5850</v>
      </c>
      <c r="C3422">
        <v>140438</v>
      </c>
      <c r="D3422">
        <v>101699</v>
      </c>
      <c r="E3422">
        <v>15</v>
      </c>
      <c r="F3422">
        <v>43</v>
      </c>
      <c r="G3422">
        <v>10.6</v>
      </c>
      <c r="H3422" t="s">
        <v>24</v>
      </c>
      <c r="I3422">
        <v>13</v>
      </c>
      <c r="J3422">
        <v>40</v>
      </c>
      <c r="K3422">
        <v>4</v>
      </c>
      <c r="L3422">
        <v>13</v>
      </c>
      <c r="M3422">
        <v>6.48</v>
      </c>
      <c r="O3422">
        <v>0.86</v>
      </c>
      <c r="P3422">
        <v>0.52</v>
      </c>
      <c r="S3422" t="s">
        <v>33</v>
      </c>
      <c r="T3422" t="s">
        <v>33</v>
      </c>
    </row>
    <row r="3423" spans="1:20" x14ac:dyDescent="0.2">
      <c r="A3423">
        <v>5853</v>
      </c>
      <c r="B3423" t="s">
        <v>5274</v>
      </c>
      <c r="C3423">
        <v>140538</v>
      </c>
      <c r="D3423">
        <v>121152</v>
      </c>
      <c r="E3423">
        <v>15</v>
      </c>
      <c r="F3423">
        <v>44</v>
      </c>
      <c r="G3423">
        <v>1.8</v>
      </c>
      <c r="H3423" t="s">
        <v>24</v>
      </c>
      <c r="I3423">
        <v>2</v>
      </c>
      <c r="J3423">
        <v>30</v>
      </c>
      <c r="K3423">
        <v>54</v>
      </c>
      <c r="L3423">
        <v>2</v>
      </c>
      <c r="M3423">
        <v>5.88</v>
      </c>
      <c r="O3423">
        <v>0.68</v>
      </c>
      <c r="P3423">
        <v>0.25</v>
      </c>
      <c r="Q3423">
        <v>0.35</v>
      </c>
      <c r="S3423" t="s">
        <v>2476</v>
      </c>
      <c r="T3423" t="s">
        <v>2476</v>
      </c>
    </row>
    <row r="3424" spans="1:20" x14ac:dyDescent="0.2">
      <c r="A3424">
        <v>5854</v>
      </c>
      <c r="B3424" t="s">
        <v>5275</v>
      </c>
      <c r="C3424">
        <v>140573</v>
      </c>
      <c r="D3424">
        <v>121157</v>
      </c>
      <c r="E3424">
        <v>15</v>
      </c>
      <c r="F3424">
        <v>44</v>
      </c>
      <c r="G3424">
        <v>16.100000000000001</v>
      </c>
      <c r="H3424" t="s">
        <v>24</v>
      </c>
      <c r="I3424">
        <v>6</v>
      </c>
      <c r="J3424">
        <v>25</v>
      </c>
      <c r="K3424">
        <v>32</v>
      </c>
      <c r="L3424">
        <v>6</v>
      </c>
      <c r="M3424">
        <v>2.65</v>
      </c>
      <c r="O3424">
        <v>1.17</v>
      </c>
      <c r="P3424">
        <v>1.24</v>
      </c>
      <c r="Q3424">
        <v>0.56000000000000005</v>
      </c>
      <c r="S3424" t="s">
        <v>5276</v>
      </c>
      <c r="T3424" t="s">
        <v>125</v>
      </c>
    </row>
    <row r="3425" spans="1:20" x14ac:dyDescent="0.2">
      <c r="A3425">
        <v>5855</v>
      </c>
      <c r="B3425" t="s">
        <v>5277</v>
      </c>
      <c r="C3425">
        <v>140716</v>
      </c>
      <c r="D3425">
        <v>64870</v>
      </c>
      <c r="E3425">
        <v>15</v>
      </c>
      <c r="F3425">
        <v>43</v>
      </c>
      <c r="G3425">
        <v>59.3</v>
      </c>
      <c r="H3425" t="s">
        <v>24</v>
      </c>
      <c r="I3425">
        <v>32</v>
      </c>
      <c r="J3425">
        <v>30</v>
      </c>
      <c r="K3425">
        <v>57</v>
      </c>
      <c r="L3425">
        <v>32</v>
      </c>
      <c r="M3425">
        <v>5.56</v>
      </c>
      <c r="O3425">
        <v>1.06</v>
      </c>
      <c r="Q3425">
        <v>0.53</v>
      </c>
      <c r="R3425" t="s">
        <v>27</v>
      </c>
      <c r="S3425" t="s">
        <v>28</v>
      </c>
      <c r="T3425" t="s">
        <v>3226</v>
      </c>
    </row>
    <row r="3426" spans="1:20" x14ac:dyDescent="0.2">
      <c r="A3426">
        <v>5857</v>
      </c>
      <c r="C3426">
        <v>140728</v>
      </c>
      <c r="D3426">
        <v>29628</v>
      </c>
      <c r="E3426">
        <v>15</v>
      </c>
      <c r="F3426">
        <v>42</v>
      </c>
      <c r="G3426">
        <v>50.7</v>
      </c>
      <c r="H3426" t="s">
        <v>24</v>
      </c>
      <c r="I3426">
        <v>52</v>
      </c>
      <c r="J3426">
        <v>21</v>
      </c>
      <c r="K3426">
        <v>39</v>
      </c>
      <c r="L3426">
        <v>52</v>
      </c>
      <c r="M3426">
        <v>5.51</v>
      </c>
      <c r="O3426">
        <v>-7.0000000000000007E-2</v>
      </c>
      <c r="P3426">
        <v>-0.1</v>
      </c>
      <c r="S3426" t="s">
        <v>1093</v>
      </c>
      <c r="T3426" t="s">
        <v>2787</v>
      </c>
    </row>
    <row r="3427" spans="1:20" x14ac:dyDescent="0.2">
      <c r="A3427">
        <v>5858</v>
      </c>
      <c r="B3427" t="s">
        <v>5279</v>
      </c>
      <c r="C3427">
        <v>140729</v>
      </c>
      <c r="D3427">
        <v>101712</v>
      </c>
      <c r="E3427">
        <v>15</v>
      </c>
      <c r="F3427">
        <v>44</v>
      </c>
      <c r="G3427">
        <v>42.1</v>
      </c>
      <c r="H3427" t="s">
        <v>24</v>
      </c>
      <c r="I3427">
        <v>17</v>
      </c>
      <c r="J3427">
        <v>15</v>
      </c>
      <c r="K3427">
        <v>51</v>
      </c>
      <c r="L3427">
        <v>17</v>
      </c>
      <c r="M3427">
        <v>6.14</v>
      </c>
      <c r="O3427">
        <v>0</v>
      </c>
      <c r="P3427">
        <v>-0.03</v>
      </c>
      <c r="S3427" t="s">
        <v>134</v>
      </c>
      <c r="T3427" t="s">
        <v>134</v>
      </c>
    </row>
    <row r="3428" spans="1:20" x14ac:dyDescent="0.2">
      <c r="A3428">
        <v>5859</v>
      </c>
      <c r="C3428">
        <v>140775</v>
      </c>
      <c r="D3428">
        <v>121170</v>
      </c>
      <c r="E3428">
        <v>15</v>
      </c>
      <c r="F3428">
        <v>45</v>
      </c>
      <c r="G3428">
        <v>23.5</v>
      </c>
      <c r="H3428" t="s">
        <v>24</v>
      </c>
      <c r="I3428">
        <v>5</v>
      </c>
      <c r="J3428">
        <v>26</v>
      </c>
      <c r="K3428">
        <v>49</v>
      </c>
      <c r="L3428">
        <v>5</v>
      </c>
      <c r="M3428">
        <v>5.58</v>
      </c>
      <c r="O3428">
        <v>0.04</v>
      </c>
      <c r="P3428">
        <v>0.03</v>
      </c>
      <c r="Q3428">
        <v>-0.01</v>
      </c>
      <c r="S3428" t="s">
        <v>134</v>
      </c>
      <c r="T3428" t="s">
        <v>134</v>
      </c>
    </row>
    <row r="3429" spans="1:20" x14ac:dyDescent="0.2">
      <c r="A3429">
        <v>5861</v>
      </c>
      <c r="C3429">
        <v>140815</v>
      </c>
      <c r="D3429">
        <v>121173</v>
      </c>
      <c r="E3429">
        <v>15</v>
      </c>
      <c r="F3429">
        <v>45</v>
      </c>
      <c r="G3429">
        <v>39.700000000000003</v>
      </c>
      <c r="H3429" t="s">
        <v>24</v>
      </c>
      <c r="I3429">
        <v>0</v>
      </c>
      <c r="J3429">
        <v>53</v>
      </c>
      <c r="K3429">
        <v>29</v>
      </c>
      <c r="L3429">
        <v>0</v>
      </c>
      <c r="M3429">
        <v>6.33</v>
      </c>
      <c r="O3429">
        <v>1.19</v>
      </c>
      <c r="P3429">
        <v>1.2</v>
      </c>
      <c r="S3429" t="s">
        <v>54</v>
      </c>
      <c r="T3429" t="s">
        <v>54</v>
      </c>
    </row>
    <row r="3430" spans="1:20" x14ac:dyDescent="0.2">
      <c r="A3430">
        <v>5863</v>
      </c>
      <c r="B3430" t="s">
        <v>5280</v>
      </c>
      <c r="C3430">
        <v>140873</v>
      </c>
      <c r="D3430">
        <v>140740</v>
      </c>
      <c r="E3430">
        <v>15</v>
      </c>
      <c r="F3430">
        <v>46</v>
      </c>
      <c r="G3430">
        <v>5.6</v>
      </c>
      <c r="H3430" t="s">
        <v>26</v>
      </c>
      <c r="I3430">
        <v>1</v>
      </c>
      <c r="J3430">
        <v>48</v>
      </c>
      <c r="K3430">
        <v>16</v>
      </c>
      <c r="L3430">
        <v>-1</v>
      </c>
      <c r="M3430">
        <v>5.4</v>
      </c>
      <c r="O3430">
        <v>-0.03</v>
      </c>
      <c r="P3430">
        <v>-0.4</v>
      </c>
      <c r="S3430" t="s">
        <v>111</v>
      </c>
      <c r="T3430" t="s">
        <v>111</v>
      </c>
    </row>
    <row r="3431" spans="1:20" x14ac:dyDescent="0.2">
      <c r="A3431">
        <v>5866</v>
      </c>
      <c r="C3431">
        <v>140986</v>
      </c>
      <c r="D3431">
        <v>140751</v>
      </c>
      <c r="E3431">
        <v>15</v>
      </c>
      <c r="F3431">
        <v>46</v>
      </c>
      <c r="G3431">
        <v>45.4</v>
      </c>
      <c r="H3431" t="s">
        <v>26</v>
      </c>
      <c r="I3431">
        <v>6</v>
      </c>
      <c r="J3431">
        <v>7</v>
      </c>
      <c r="K3431">
        <v>13</v>
      </c>
      <c r="L3431">
        <v>-6</v>
      </c>
      <c r="M3431">
        <v>6.24</v>
      </c>
      <c r="O3431">
        <v>1.17</v>
      </c>
      <c r="P3431">
        <v>1.0900000000000001</v>
      </c>
      <c r="S3431" t="s">
        <v>197</v>
      </c>
      <c r="T3431" t="s">
        <v>197</v>
      </c>
    </row>
    <row r="3432" spans="1:20" x14ac:dyDescent="0.2">
      <c r="A3432">
        <v>5867</v>
      </c>
      <c r="B3432" t="s">
        <v>5281</v>
      </c>
      <c r="C3432">
        <v>141003</v>
      </c>
      <c r="D3432">
        <v>101725</v>
      </c>
      <c r="E3432">
        <v>15</v>
      </c>
      <c r="F3432">
        <v>46</v>
      </c>
      <c r="G3432">
        <v>11.3</v>
      </c>
      <c r="H3432" t="s">
        <v>24</v>
      </c>
      <c r="I3432">
        <v>15</v>
      </c>
      <c r="J3432">
        <v>25</v>
      </c>
      <c r="K3432">
        <v>19</v>
      </c>
      <c r="L3432">
        <v>15</v>
      </c>
      <c r="M3432">
        <v>3.67</v>
      </c>
      <c r="O3432">
        <v>0.06</v>
      </c>
      <c r="P3432">
        <v>0.08</v>
      </c>
      <c r="Q3432">
        <v>0.03</v>
      </c>
      <c r="S3432" t="s">
        <v>192</v>
      </c>
      <c r="T3432" t="s">
        <v>192</v>
      </c>
    </row>
    <row r="3433" spans="1:20" x14ac:dyDescent="0.2">
      <c r="A3433">
        <v>5868</v>
      </c>
      <c r="B3433" t="s">
        <v>5282</v>
      </c>
      <c r="C3433">
        <v>141004</v>
      </c>
      <c r="D3433">
        <v>121186</v>
      </c>
      <c r="E3433">
        <v>15</v>
      </c>
      <c r="F3433">
        <v>46</v>
      </c>
      <c r="G3433">
        <v>26.6</v>
      </c>
      <c r="H3433" t="s">
        <v>24</v>
      </c>
      <c r="I3433">
        <v>7</v>
      </c>
      <c r="J3433">
        <v>21</v>
      </c>
      <c r="K3433">
        <v>11</v>
      </c>
      <c r="L3433">
        <v>7</v>
      </c>
      <c r="M3433">
        <v>4.43</v>
      </c>
      <c r="O3433">
        <v>0.6</v>
      </c>
      <c r="P3433">
        <v>0.11</v>
      </c>
      <c r="Q3433">
        <v>0.32</v>
      </c>
      <c r="S3433" t="s">
        <v>4451</v>
      </c>
      <c r="T3433" t="s">
        <v>4451</v>
      </c>
    </row>
    <row r="3434" spans="1:20" x14ac:dyDescent="0.2">
      <c r="A3434">
        <v>5870</v>
      </c>
      <c r="B3434" t="s">
        <v>4453</v>
      </c>
      <c r="C3434">
        <v>141187</v>
      </c>
      <c r="D3434">
        <v>101739</v>
      </c>
      <c r="E3434">
        <v>15</v>
      </c>
      <c r="F3434">
        <v>47</v>
      </c>
      <c r="G3434">
        <v>17.3</v>
      </c>
      <c r="H3434" t="s">
        <v>24</v>
      </c>
      <c r="I3434">
        <v>14</v>
      </c>
      <c r="J3434">
        <v>6</v>
      </c>
      <c r="K3434">
        <v>55</v>
      </c>
      <c r="L3434">
        <v>14</v>
      </c>
      <c r="M3434">
        <v>5.71</v>
      </c>
      <c r="O3434">
        <v>0.09</v>
      </c>
      <c r="P3434">
        <v>0.06</v>
      </c>
      <c r="S3434" t="s">
        <v>298</v>
      </c>
      <c r="T3434" t="s">
        <v>298</v>
      </c>
    </row>
    <row r="3435" spans="1:20" x14ac:dyDescent="0.2">
      <c r="A3435">
        <v>5874</v>
      </c>
      <c r="C3435">
        <v>141353</v>
      </c>
      <c r="D3435">
        <v>101744</v>
      </c>
      <c r="E3435">
        <v>15</v>
      </c>
      <c r="F3435">
        <v>48</v>
      </c>
      <c r="G3435">
        <v>13.3</v>
      </c>
      <c r="H3435" t="s">
        <v>24</v>
      </c>
      <c r="I3435">
        <v>13</v>
      </c>
      <c r="J3435">
        <v>47</v>
      </c>
      <c r="K3435">
        <v>19</v>
      </c>
      <c r="L3435">
        <v>13</v>
      </c>
      <c r="M3435">
        <v>6</v>
      </c>
      <c r="O3435">
        <v>1.25</v>
      </c>
      <c r="P3435">
        <v>1.5</v>
      </c>
      <c r="R3435" t="s">
        <v>27</v>
      </c>
      <c r="S3435" t="s">
        <v>365</v>
      </c>
      <c r="T3435" t="s">
        <v>5818</v>
      </c>
    </row>
    <row r="3436" spans="1:20" x14ac:dyDescent="0.2">
      <c r="A3436">
        <v>5875</v>
      </c>
      <c r="C3436">
        <v>141378</v>
      </c>
      <c r="D3436">
        <v>140775</v>
      </c>
      <c r="E3436">
        <v>15</v>
      </c>
      <c r="F3436">
        <v>48</v>
      </c>
      <c r="G3436">
        <v>56.8</v>
      </c>
      <c r="H3436" t="s">
        <v>26</v>
      </c>
      <c r="I3436">
        <v>3</v>
      </c>
      <c r="J3436">
        <v>49</v>
      </c>
      <c r="K3436">
        <v>7</v>
      </c>
      <c r="L3436">
        <v>-3</v>
      </c>
      <c r="M3436">
        <v>5.53</v>
      </c>
      <c r="O3436">
        <v>0.12</v>
      </c>
      <c r="P3436">
        <v>0.11</v>
      </c>
      <c r="Q3436">
        <v>0.04</v>
      </c>
      <c r="S3436" t="s">
        <v>328</v>
      </c>
      <c r="T3436" t="s">
        <v>328</v>
      </c>
    </row>
    <row r="3437" spans="1:20" x14ac:dyDescent="0.2">
      <c r="A3437">
        <v>5877</v>
      </c>
      <c r="C3437">
        <v>141456</v>
      </c>
      <c r="D3437">
        <v>64915</v>
      </c>
      <c r="E3437">
        <v>15</v>
      </c>
      <c r="F3437">
        <v>48</v>
      </c>
      <c r="G3437">
        <v>2</v>
      </c>
      <c r="H3437" t="s">
        <v>24</v>
      </c>
      <c r="I3437">
        <v>31</v>
      </c>
      <c r="J3437">
        <v>44</v>
      </c>
      <c r="K3437">
        <v>9</v>
      </c>
      <c r="L3437">
        <v>31</v>
      </c>
      <c r="M3437">
        <v>6.44</v>
      </c>
      <c r="N3437" t="s">
        <v>103</v>
      </c>
      <c r="S3437" t="s">
        <v>104</v>
      </c>
      <c r="T3437" t="s">
        <v>104</v>
      </c>
    </row>
    <row r="3438" spans="1:20" x14ac:dyDescent="0.2">
      <c r="A3438">
        <v>5878</v>
      </c>
      <c r="C3438">
        <v>141472</v>
      </c>
      <c r="D3438">
        <v>29655</v>
      </c>
      <c r="E3438">
        <v>15</v>
      </c>
      <c r="F3438">
        <v>46</v>
      </c>
      <c r="G3438">
        <v>34.799999999999997</v>
      </c>
      <c r="H3438" t="s">
        <v>24</v>
      </c>
      <c r="I3438">
        <v>55</v>
      </c>
      <c r="J3438">
        <v>28</v>
      </c>
      <c r="K3438">
        <v>29</v>
      </c>
      <c r="L3438">
        <v>55</v>
      </c>
      <c r="M3438">
        <v>5.92</v>
      </c>
      <c r="O3438">
        <v>1.39</v>
      </c>
      <c r="R3438" t="s">
        <v>27</v>
      </c>
      <c r="S3438" t="s">
        <v>133</v>
      </c>
      <c r="T3438" t="s">
        <v>9573</v>
      </c>
    </row>
    <row r="3439" spans="1:20" x14ac:dyDescent="0.2">
      <c r="A3439">
        <v>5879</v>
      </c>
      <c r="B3439" t="s">
        <v>4454</v>
      </c>
      <c r="C3439">
        <v>141477</v>
      </c>
      <c r="D3439">
        <v>101752</v>
      </c>
      <c r="E3439">
        <v>15</v>
      </c>
      <c r="F3439">
        <v>48</v>
      </c>
      <c r="G3439">
        <v>44.4</v>
      </c>
      <c r="H3439" t="s">
        <v>24</v>
      </c>
      <c r="I3439">
        <v>18</v>
      </c>
      <c r="J3439">
        <v>8</v>
      </c>
      <c r="K3439">
        <v>30</v>
      </c>
      <c r="L3439">
        <v>18</v>
      </c>
      <c r="M3439">
        <v>4.09</v>
      </c>
      <c r="O3439">
        <v>1.62</v>
      </c>
      <c r="P3439">
        <v>1.95</v>
      </c>
      <c r="Q3439">
        <v>0.98</v>
      </c>
      <c r="S3439" t="s">
        <v>4455</v>
      </c>
      <c r="T3439" t="s">
        <v>6823</v>
      </c>
    </row>
    <row r="3440" spans="1:20" x14ac:dyDescent="0.2">
      <c r="A3440">
        <v>5880</v>
      </c>
      <c r="C3440">
        <v>141527</v>
      </c>
      <c r="D3440">
        <v>84015</v>
      </c>
      <c r="E3440">
        <v>15</v>
      </c>
      <c r="F3440">
        <v>48</v>
      </c>
      <c r="G3440">
        <v>34.4</v>
      </c>
      <c r="H3440" t="s">
        <v>24</v>
      </c>
      <c r="I3440">
        <v>28</v>
      </c>
      <c r="J3440">
        <v>9</v>
      </c>
      <c r="K3440">
        <v>24</v>
      </c>
      <c r="L3440">
        <v>28</v>
      </c>
      <c r="M3440">
        <v>5.85</v>
      </c>
      <c r="O3440">
        <v>0.77</v>
      </c>
      <c r="P3440">
        <v>0.28999999999999998</v>
      </c>
      <c r="S3440" t="s">
        <v>4457</v>
      </c>
      <c r="T3440" t="s">
        <v>4457</v>
      </c>
    </row>
    <row r="3441" spans="1:20" x14ac:dyDescent="0.2">
      <c r="A3441">
        <v>5881</v>
      </c>
      <c r="B3441" t="s">
        <v>4458</v>
      </c>
      <c r="C3441">
        <v>141513</v>
      </c>
      <c r="D3441">
        <v>140787</v>
      </c>
      <c r="E3441">
        <v>15</v>
      </c>
      <c r="F3441">
        <v>49</v>
      </c>
      <c r="G3441">
        <v>37.200000000000003</v>
      </c>
      <c r="H3441" t="s">
        <v>26</v>
      </c>
      <c r="I3441">
        <v>3</v>
      </c>
      <c r="J3441">
        <v>25</v>
      </c>
      <c r="K3441">
        <v>49</v>
      </c>
      <c r="L3441">
        <v>-3</v>
      </c>
      <c r="M3441">
        <v>3.53</v>
      </c>
      <c r="O3441">
        <v>-0.04</v>
      </c>
      <c r="P3441">
        <v>-0.1</v>
      </c>
      <c r="Q3441">
        <v>-0.05</v>
      </c>
      <c r="S3441" t="s">
        <v>134</v>
      </c>
      <c r="T3441" t="s">
        <v>134</v>
      </c>
    </row>
    <row r="3442" spans="1:20" x14ac:dyDescent="0.2">
      <c r="A3442">
        <v>5886</v>
      </c>
      <c r="C3442">
        <v>141653</v>
      </c>
      <c r="D3442">
        <v>16848</v>
      </c>
      <c r="E3442">
        <v>15</v>
      </c>
      <c r="F3442">
        <v>46</v>
      </c>
      <c r="G3442">
        <v>40</v>
      </c>
      <c r="H3442" t="s">
        <v>24</v>
      </c>
      <c r="I3442">
        <v>62</v>
      </c>
      <c r="J3442">
        <v>35</v>
      </c>
      <c r="K3442">
        <v>58</v>
      </c>
      <c r="L3442">
        <v>62</v>
      </c>
      <c r="M3442">
        <v>5.19</v>
      </c>
      <c r="O3442">
        <v>0.04</v>
      </c>
      <c r="P3442">
        <v>0.1</v>
      </c>
      <c r="S3442" t="s">
        <v>192</v>
      </c>
      <c r="T3442" t="s">
        <v>192</v>
      </c>
    </row>
    <row r="3443" spans="1:20" x14ac:dyDescent="0.2">
      <c r="A3443">
        <v>5887</v>
      </c>
      <c r="C3443">
        <v>141675</v>
      </c>
      <c r="D3443">
        <v>29668</v>
      </c>
      <c r="E3443">
        <v>15</v>
      </c>
      <c r="F3443">
        <v>47</v>
      </c>
      <c r="G3443">
        <v>38</v>
      </c>
      <c r="H3443" t="s">
        <v>24</v>
      </c>
      <c r="I3443">
        <v>55</v>
      </c>
      <c r="J3443">
        <v>22</v>
      </c>
      <c r="K3443">
        <v>36</v>
      </c>
      <c r="L3443">
        <v>55</v>
      </c>
      <c r="M3443">
        <v>5.86</v>
      </c>
      <c r="O3443">
        <v>0.25</v>
      </c>
      <c r="P3443">
        <v>0.16</v>
      </c>
      <c r="Q3443">
        <v>0.08</v>
      </c>
      <c r="S3443" t="s">
        <v>383</v>
      </c>
      <c r="T3443" t="s">
        <v>383</v>
      </c>
    </row>
    <row r="3444" spans="1:20" x14ac:dyDescent="0.2">
      <c r="A3444">
        <v>5888</v>
      </c>
      <c r="B3444" t="s">
        <v>4461</v>
      </c>
      <c r="C3444">
        <v>141680</v>
      </c>
      <c r="D3444">
        <v>121215</v>
      </c>
      <c r="E3444">
        <v>15</v>
      </c>
      <c r="F3444">
        <v>50</v>
      </c>
      <c r="G3444">
        <v>17.5</v>
      </c>
      <c r="H3444" t="s">
        <v>24</v>
      </c>
      <c r="I3444">
        <v>2</v>
      </c>
      <c r="J3444">
        <v>11</v>
      </c>
      <c r="K3444">
        <v>47</v>
      </c>
      <c r="L3444">
        <v>2</v>
      </c>
      <c r="M3444">
        <v>5.23</v>
      </c>
      <c r="O3444">
        <v>1.02</v>
      </c>
      <c r="P3444">
        <v>0.82</v>
      </c>
      <c r="Q3444">
        <v>0.53</v>
      </c>
      <c r="S3444" t="s">
        <v>71</v>
      </c>
      <c r="T3444" t="s">
        <v>71</v>
      </c>
    </row>
    <row r="3445" spans="1:20" x14ac:dyDescent="0.2">
      <c r="A3445">
        <v>5889</v>
      </c>
      <c r="B3445" t="s">
        <v>4462</v>
      </c>
      <c r="C3445">
        <v>141714</v>
      </c>
      <c r="D3445">
        <v>84019</v>
      </c>
      <c r="E3445">
        <v>15</v>
      </c>
      <c r="F3445">
        <v>49</v>
      </c>
      <c r="G3445">
        <v>35.700000000000003</v>
      </c>
      <c r="H3445" t="s">
        <v>24</v>
      </c>
      <c r="I3445">
        <v>26</v>
      </c>
      <c r="J3445">
        <v>4</v>
      </c>
      <c r="K3445">
        <v>6</v>
      </c>
      <c r="L3445">
        <v>26</v>
      </c>
      <c r="M3445">
        <v>4.63</v>
      </c>
      <c r="O3445">
        <v>0.8</v>
      </c>
      <c r="P3445">
        <v>0.37</v>
      </c>
      <c r="Q3445">
        <v>0.42</v>
      </c>
      <c r="S3445" t="s">
        <v>4464</v>
      </c>
      <c r="T3445" t="s">
        <v>11985</v>
      </c>
    </row>
    <row r="3446" spans="1:20" x14ac:dyDescent="0.2">
      <c r="A3446">
        <v>5892</v>
      </c>
      <c r="B3446" t="s">
        <v>4467</v>
      </c>
      <c r="C3446">
        <v>141795</v>
      </c>
      <c r="D3446">
        <v>121218</v>
      </c>
      <c r="E3446">
        <v>15</v>
      </c>
      <c r="F3446">
        <v>50</v>
      </c>
      <c r="G3446">
        <v>49</v>
      </c>
      <c r="H3446" t="s">
        <v>24</v>
      </c>
      <c r="I3446">
        <v>4</v>
      </c>
      <c r="J3446">
        <v>28</v>
      </c>
      <c r="K3446">
        <v>40</v>
      </c>
      <c r="L3446">
        <v>4</v>
      </c>
      <c r="M3446">
        <v>3.71</v>
      </c>
      <c r="O3446">
        <v>0.15</v>
      </c>
      <c r="P3446">
        <v>0.11</v>
      </c>
      <c r="Q3446">
        <v>0.06</v>
      </c>
      <c r="S3446" t="s">
        <v>456</v>
      </c>
      <c r="T3446" t="s">
        <v>456</v>
      </c>
    </row>
    <row r="3447" spans="1:20" x14ac:dyDescent="0.2">
      <c r="A3447">
        <v>5894</v>
      </c>
      <c r="C3447">
        <v>141850</v>
      </c>
      <c r="D3447">
        <v>101771</v>
      </c>
      <c r="E3447">
        <v>15</v>
      </c>
      <c r="F3447">
        <v>50</v>
      </c>
      <c r="G3447">
        <v>41.7</v>
      </c>
      <c r="H3447" t="s">
        <v>24</v>
      </c>
      <c r="I3447">
        <v>15</v>
      </c>
      <c r="J3447">
        <v>8</v>
      </c>
      <c r="K3447">
        <v>1</v>
      </c>
      <c r="L3447">
        <v>15</v>
      </c>
      <c r="M3447">
        <v>5.2</v>
      </c>
      <c r="S3447" t="s">
        <v>2936</v>
      </c>
      <c r="T3447" t="s">
        <v>6230</v>
      </c>
    </row>
    <row r="3448" spans="1:20" x14ac:dyDescent="0.2">
      <c r="A3448">
        <v>5895</v>
      </c>
      <c r="B3448" t="s">
        <v>4469</v>
      </c>
      <c r="C3448">
        <v>141851</v>
      </c>
      <c r="D3448">
        <v>140801</v>
      </c>
      <c r="E3448">
        <v>15</v>
      </c>
      <c r="F3448">
        <v>51</v>
      </c>
      <c r="G3448">
        <v>15.6</v>
      </c>
      <c r="H3448" t="s">
        <v>26</v>
      </c>
      <c r="I3448">
        <v>3</v>
      </c>
      <c r="J3448">
        <v>5</v>
      </c>
      <c r="K3448">
        <v>26</v>
      </c>
      <c r="L3448">
        <v>-3</v>
      </c>
      <c r="M3448">
        <v>5.1100000000000003</v>
      </c>
      <c r="O3448">
        <v>0.12</v>
      </c>
      <c r="P3448">
        <v>7.0000000000000007E-2</v>
      </c>
      <c r="S3448" t="s">
        <v>3058</v>
      </c>
      <c r="T3448" t="s">
        <v>3058</v>
      </c>
    </row>
    <row r="3449" spans="1:20" x14ac:dyDescent="0.2">
      <c r="A3449">
        <v>5896</v>
      </c>
      <c r="C3449">
        <v>141853</v>
      </c>
      <c r="D3449">
        <v>159544</v>
      </c>
      <c r="E3449">
        <v>15</v>
      </c>
      <c r="F3449">
        <v>51</v>
      </c>
      <c r="G3449">
        <v>38.4</v>
      </c>
      <c r="H3449" t="s">
        <v>26</v>
      </c>
      <c r="I3449">
        <v>14</v>
      </c>
      <c r="J3449">
        <v>8</v>
      </c>
      <c r="K3449">
        <v>1</v>
      </c>
      <c r="L3449">
        <v>-14</v>
      </c>
      <c r="M3449">
        <v>6.19</v>
      </c>
      <c r="O3449">
        <v>1</v>
      </c>
      <c r="S3449" t="s">
        <v>71</v>
      </c>
      <c r="T3449" t="s">
        <v>71</v>
      </c>
    </row>
    <row r="3450" spans="1:20" x14ac:dyDescent="0.2">
      <c r="A3450">
        <v>5899</v>
      </c>
      <c r="B3450" t="s">
        <v>4472</v>
      </c>
      <c r="C3450">
        <v>141992</v>
      </c>
      <c r="D3450">
        <v>84037</v>
      </c>
      <c r="E3450">
        <v>15</v>
      </c>
      <c r="F3450">
        <v>51</v>
      </c>
      <c r="G3450">
        <v>15.9</v>
      </c>
      <c r="H3450" t="s">
        <v>24</v>
      </c>
      <c r="I3450">
        <v>20</v>
      </c>
      <c r="J3450">
        <v>58</v>
      </c>
      <c r="K3450">
        <v>40</v>
      </c>
      <c r="L3450">
        <v>20</v>
      </c>
      <c r="M3450">
        <v>4.76</v>
      </c>
      <c r="O3450">
        <v>1.54</v>
      </c>
      <c r="P3450">
        <v>1.88</v>
      </c>
      <c r="Q3450">
        <v>0.85</v>
      </c>
      <c r="S3450" t="s">
        <v>5127</v>
      </c>
      <c r="T3450" t="s">
        <v>11712</v>
      </c>
    </row>
    <row r="3451" spans="1:20" x14ac:dyDescent="0.2">
      <c r="A3451">
        <v>5901</v>
      </c>
      <c r="B3451" t="s">
        <v>4474</v>
      </c>
      <c r="C3451">
        <v>142091</v>
      </c>
      <c r="D3451">
        <v>64948</v>
      </c>
      <c r="E3451">
        <v>15</v>
      </c>
      <c r="F3451">
        <v>51</v>
      </c>
      <c r="G3451">
        <v>13.9</v>
      </c>
      <c r="H3451" t="s">
        <v>24</v>
      </c>
      <c r="I3451">
        <v>35</v>
      </c>
      <c r="J3451">
        <v>39</v>
      </c>
      <c r="K3451">
        <v>27</v>
      </c>
      <c r="L3451">
        <v>35</v>
      </c>
      <c r="M3451">
        <v>4.82</v>
      </c>
      <c r="O3451">
        <v>1</v>
      </c>
      <c r="P3451">
        <v>0.87</v>
      </c>
      <c r="Q3451">
        <v>0.49</v>
      </c>
      <c r="S3451" t="s">
        <v>2453</v>
      </c>
      <c r="T3451" t="s">
        <v>2453</v>
      </c>
    </row>
    <row r="3452" spans="1:20" x14ac:dyDescent="0.2">
      <c r="A3452">
        <v>5903</v>
      </c>
      <c r="B3452" t="s">
        <v>4476</v>
      </c>
      <c r="C3452">
        <v>142105</v>
      </c>
      <c r="D3452">
        <v>8328</v>
      </c>
      <c r="E3452">
        <v>15</v>
      </c>
      <c r="F3452">
        <v>44</v>
      </c>
      <c r="G3452">
        <v>3.5</v>
      </c>
      <c r="H3452" t="s">
        <v>24</v>
      </c>
      <c r="I3452">
        <v>77</v>
      </c>
      <c r="J3452">
        <v>47</v>
      </c>
      <c r="K3452">
        <v>40</v>
      </c>
      <c r="L3452">
        <v>77</v>
      </c>
      <c r="M3452">
        <v>4.32</v>
      </c>
      <c r="O3452">
        <v>0.04</v>
      </c>
      <c r="P3452">
        <v>0.05</v>
      </c>
      <c r="Q3452">
        <v>0.01</v>
      </c>
      <c r="S3452" t="s">
        <v>1824</v>
      </c>
      <c r="T3452" t="s">
        <v>1824</v>
      </c>
    </row>
    <row r="3453" spans="1:20" x14ac:dyDescent="0.2">
      <c r="A3453">
        <v>5909</v>
      </c>
      <c r="C3453">
        <v>142244</v>
      </c>
      <c r="D3453">
        <v>101789</v>
      </c>
      <c r="E3453">
        <v>15</v>
      </c>
      <c r="F3453">
        <v>52</v>
      </c>
      <c r="G3453">
        <v>56.2</v>
      </c>
      <c r="H3453" t="s">
        <v>24</v>
      </c>
      <c r="I3453">
        <v>17</v>
      </c>
      <c r="J3453">
        <v>24</v>
      </c>
      <c r="K3453">
        <v>13</v>
      </c>
      <c r="L3453">
        <v>17</v>
      </c>
      <c r="M3453">
        <v>6.36</v>
      </c>
      <c r="N3453" t="s">
        <v>103</v>
      </c>
      <c r="S3453" t="s">
        <v>197</v>
      </c>
      <c r="T3453" t="s">
        <v>197</v>
      </c>
    </row>
    <row r="3454" spans="1:20" x14ac:dyDescent="0.2">
      <c r="A3454">
        <v>5911</v>
      </c>
      <c r="B3454" t="s">
        <v>4482</v>
      </c>
      <c r="C3454">
        <v>142267</v>
      </c>
      <c r="D3454">
        <v>101792</v>
      </c>
      <c r="E3454">
        <v>15</v>
      </c>
      <c r="F3454">
        <v>53</v>
      </c>
      <c r="G3454">
        <v>12.1</v>
      </c>
      <c r="H3454" t="s">
        <v>24</v>
      </c>
      <c r="I3454">
        <v>13</v>
      </c>
      <c r="J3454">
        <v>11</v>
      </c>
      <c r="K3454">
        <v>48</v>
      </c>
      <c r="L3454">
        <v>13</v>
      </c>
      <c r="M3454">
        <v>6.1</v>
      </c>
      <c r="O3454">
        <v>0.6</v>
      </c>
      <c r="P3454">
        <v>0</v>
      </c>
      <c r="Q3454">
        <v>0.33</v>
      </c>
      <c r="S3454" t="s">
        <v>4483</v>
      </c>
      <c r="T3454" t="s">
        <v>12008</v>
      </c>
    </row>
    <row r="3455" spans="1:20" x14ac:dyDescent="0.2">
      <c r="A3455">
        <v>5913</v>
      </c>
      <c r="C3455">
        <v>142357</v>
      </c>
      <c r="D3455">
        <v>101796</v>
      </c>
      <c r="E3455">
        <v>15</v>
      </c>
      <c r="F3455">
        <v>53</v>
      </c>
      <c r="G3455">
        <v>34.9</v>
      </c>
      <c r="H3455" t="s">
        <v>24</v>
      </c>
      <c r="I3455">
        <v>16</v>
      </c>
      <c r="J3455">
        <v>4</v>
      </c>
      <c r="K3455">
        <v>30</v>
      </c>
      <c r="L3455">
        <v>16</v>
      </c>
      <c r="M3455">
        <v>6.09</v>
      </c>
      <c r="N3455" t="s">
        <v>103</v>
      </c>
      <c r="S3455" t="s">
        <v>1499</v>
      </c>
      <c r="T3455" t="s">
        <v>8484</v>
      </c>
    </row>
    <row r="3456" spans="1:20" x14ac:dyDescent="0.2">
      <c r="A3456">
        <v>5914</v>
      </c>
      <c r="B3456" t="s">
        <v>4487</v>
      </c>
      <c r="C3456">
        <v>142373</v>
      </c>
      <c r="D3456">
        <v>45772</v>
      </c>
      <c r="E3456">
        <v>15</v>
      </c>
      <c r="F3456">
        <v>52</v>
      </c>
      <c r="G3456">
        <v>40.5</v>
      </c>
      <c r="H3456" t="s">
        <v>24</v>
      </c>
      <c r="I3456">
        <v>42</v>
      </c>
      <c r="J3456">
        <v>27</v>
      </c>
      <c r="K3456">
        <v>6</v>
      </c>
      <c r="L3456">
        <v>42</v>
      </c>
      <c r="M3456">
        <v>4.62</v>
      </c>
      <c r="O3456">
        <v>0.56000000000000005</v>
      </c>
      <c r="P3456">
        <v>0</v>
      </c>
      <c r="Q3456">
        <v>0.32</v>
      </c>
      <c r="S3456" t="s">
        <v>4488</v>
      </c>
      <c r="T3456" t="s">
        <v>12012</v>
      </c>
    </row>
    <row r="3457" spans="1:20" x14ac:dyDescent="0.2">
      <c r="A3457">
        <v>5919</v>
      </c>
      <c r="B3457" t="s">
        <v>4491</v>
      </c>
      <c r="C3457">
        <v>142500</v>
      </c>
      <c r="D3457">
        <v>121254</v>
      </c>
      <c r="E3457">
        <v>15</v>
      </c>
      <c r="F3457">
        <v>54</v>
      </c>
      <c r="G3457">
        <v>40.299999999999997</v>
      </c>
      <c r="H3457" t="s">
        <v>24</v>
      </c>
      <c r="I3457">
        <v>8</v>
      </c>
      <c r="J3457">
        <v>34</v>
      </c>
      <c r="K3457">
        <v>49</v>
      </c>
      <c r="L3457">
        <v>8</v>
      </c>
      <c r="M3457">
        <v>6.29</v>
      </c>
      <c r="O3457">
        <v>0.18</v>
      </c>
      <c r="P3457">
        <v>0.09</v>
      </c>
      <c r="S3457" t="s">
        <v>2584</v>
      </c>
      <c r="T3457" t="s">
        <v>2584</v>
      </c>
    </row>
    <row r="3458" spans="1:20" x14ac:dyDescent="0.2">
      <c r="A3458">
        <v>5922</v>
      </c>
      <c r="C3458">
        <v>142531</v>
      </c>
      <c r="D3458">
        <v>29698</v>
      </c>
      <c r="E3458">
        <v>15</v>
      </c>
      <c r="F3458">
        <v>52</v>
      </c>
      <c r="G3458">
        <v>16.600000000000001</v>
      </c>
      <c r="H3458" t="s">
        <v>24</v>
      </c>
      <c r="I3458">
        <v>55</v>
      </c>
      <c r="J3458">
        <v>49</v>
      </c>
      <c r="K3458">
        <v>36</v>
      </c>
      <c r="L3458">
        <v>55</v>
      </c>
      <c r="M3458">
        <v>5.81</v>
      </c>
      <c r="O3458">
        <v>0.96</v>
      </c>
      <c r="R3458" t="s">
        <v>27</v>
      </c>
      <c r="S3458" t="s">
        <v>51</v>
      </c>
      <c r="T3458" t="s">
        <v>3242</v>
      </c>
    </row>
    <row r="3459" spans="1:20" x14ac:dyDescent="0.2">
      <c r="A3459">
        <v>5924</v>
      </c>
      <c r="C3459">
        <v>142574</v>
      </c>
      <c r="D3459">
        <v>84070</v>
      </c>
      <c r="E3459">
        <v>15</v>
      </c>
      <c r="F3459">
        <v>54</v>
      </c>
      <c r="G3459">
        <v>34.6</v>
      </c>
      <c r="H3459" t="s">
        <v>24</v>
      </c>
      <c r="I3459">
        <v>20</v>
      </c>
      <c r="J3459">
        <v>18</v>
      </c>
      <c r="K3459">
        <v>39</v>
      </c>
      <c r="L3459">
        <v>20</v>
      </c>
      <c r="M3459">
        <v>5.44</v>
      </c>
      <c r="O3459">
        <v>1.59</v>
      </c>
      <c r="P3459">
        <v>1.94</v>
      </c>
      <c r="Q3459">
        <v>0.97</v>
      </c>
      <c r="S3459" t="s">
        <v>53</v>
      </c>
      <c r="T3459" t="s">
        <v>53</v>
      </c>
    </row>
    <row r="3460" spans="1:20" x14ac:dyDescent="0.2">
      <c r="A3460">
        <v>5927</v>
      </c>
      <c r="C3460">
        <v>142640</v>
      </c>
      <c r="D3460">
        <v>159584</v>
      </c>
      <c r="E3460">
        <v>15</v>
      </c>
      <c r="F3460">
        <v>56</v>
      </c>
      <c r="G3460">
        <v>14.4</v>
      </c>
      <c r="H3460" t="s">
        <v>26</v>
      </c>
      <c r="I3460">
        <v>14</v>
      </c>
      <c r="J3460">
        <v>23</v>
      </c>
      <c r="K3460">
        <v>58</v>
      </c>
      <c r="L3460">
        <v>-14</v>
      </c>
      <c r="M3460">
        <v>6.37</v>
      </c>
      <c r="O3460">
        <v>0.48</v>
      </c>
      <c r="P3460">
        <v>0.08</v>
      </c>
      <c r="S3460" t="s">
        <v>4495</v>
      </c>
      <c r="T3460" t="s">
        <v>4495</v>
      </c>
    </row>
    <row r="3461" spans="1:20" x14ac:dyDescent="0.2">
      <c r="A3461">
        <v>5930</v>
      </c>
      <c r="C3461">
        <v>142703</v>
      </c>
      <c r="D3461">
        <v>159587</v>
      </c>
      <c r="E3461">
        <v>15</v>
      </c>
      <c r="F3461">
        <v>56</v>
      </c>
      <c r="G3461">
        <v>33.4</v>
      </c>
      <c r="H3461" t="s">
        <v>26</v>
      </c>
      <c r="I3461">
        <v>14</v>
      </c>
      <c r="J3461">
        <v>49</v>
      </c>
      <c r="K3461">
        <v>45</v>
      </c>
      <c r="L3461">
        <v>-14</v>
      </c>
      <c r="M3461">
        <v>6.13</v>
      </c>
      <c r="O3461">
        <v>0.23</v>
      </c>
      <c r="P3461">
        <v>-0.03</v>
      </c>
      <c r="S3461" t="s">
        <v>269</v>
      </c>
      <c r="T3461" t="s">
        <v>269</v>
      </c>
    </row>
    <row r="3462" spans="1:20" x14ac:dyDescent="0.2">
      <c r="A3462">
        <v>5931</v>
      </c>
      <c r="C3462">
        <v>142763</v>
      </c>
      <c r="D3462">
        <v>101821</v>
      </c>
      <c r="E3462">
        <v>15</v>
      </c>
      <c r="F3462">
        <v>55</v>
      </c>
      <c r="G3462">
        <v>39.799999999999997</v>
      </c>
      <c r="H3462" t="s">
        <v>24</v>
      </c>
      <c r="I3462">
        <v>18</v>
      </c>
      <c r="J3462">
        <v>37</v>
      </c>
      <c r="K3462">
        <v>14</v>
      </c>
      <c r="L3462">
        <v>18</v>
      </c>
      <c r="M3462">
        <v>6.26</v>
      </c>
      <c r="O3462">
        <v>-0.11</v>
      </c>
      <c r="P3462">
        <v>-0.43</v>
      </c>
      <c r="S3462" t="s">
        <v>111</v>
      </c>
      <c r="T3462" t="s">
        <v>111</v>
      </c>
    </row>
    <row r="3463" spans="1:20" x14ac:dyDescent="0.2">
      <c r="A3463">
        <v>5932</v>
      </c>
      <c r="B3463" t="s">
        <v>4497</v>
      </c>
      <c r="C3463">
        <v>142780</v>
      </c>
      <c r="D3463">
        <v>45788</v>
      </c>
      <c r="E3463">
        <v>15</v>
      </c>
      <c r="F3463">
        <v>54</v>
      </c>
      <c r="G3463">
        <v>37.9</v>
      </c>
      <c r="H3463" t="s">
        <v>24</v>
      </c>
      <c r="I3463">
        <v>43</v>
      </c>
      <c r="J3463">
        <v>8</v>
      </c>
      <c r="K3463">
        <v>19</v>
      </c>
      <c r="L3463">
        <v>43</v>
      </c>
      <c r="M3463">
        <v>5.37</v>
      </c>
      <c r="O3463">
        <v>1.65</v>
      </c>
      <c r="P3463">
        <v>1.97</v>
      </c>
      <c r="Q3463">
        <v>1.25</v>
      </c>
      <c r="S3463" t="s">
        <v>4498</v>
      </c>
      <c r="T3463" t="s">
        <v>98</v>
      </c>
    </row>
    <row r="3464" spans="1:20" x14ac:dyDescent="0.2">
      <c r="A3464">
        <v>5933</v>
      </c>
      <c r="B3464" t="s">
        <v>4499</v>
      </c>
      <c r="C3464">
        <v>142860</v>
      </c>
      <c r="D3464">
        <v>101826</v>
      </c>
      <c r="E3464">
        <v>15</v>
      </c>
      <c r="F3464">
        <v>56</v>
      </c>
      <c r="G3464">
        <v>27.2</v>
      </c>
      <c r="H3464" t="s">
        <v>24</v>
      </c>
      <c r="I3464">
        <v>15</v>
      </c>
      <c r="J3464">
        <v>39</v>
      </c>
      <c r="K3464">
        <v>42</v>
      </c>
      <c r="L3464">
        <v>15</v>
      </c>
      <c r="M3464">
        <v>3.85</v>
      </c>
      <c r="O3464">
        <v>0.48</v>
      </c>
      <c r="P3464">
        <v>-0.03</v>
      </c>
      <c r="Q3464">
        <v>0.24</v>
      </c>
      <c r="S3464" t="s">
        <v>204</v>
      </c>
      <c r="T3464" t="s">
        <v>204</v>
      </c>
    </row>
    <row r="3465" spans="1:20" x14ac:dyDescent="0.2">
      <c r="A3465">
        <v>5936</v>
      </c>
      <c r="B3465" t="s">
        <v>4500</v>
      </c>
      <c r="C3465">
        <v>142908</v>
      </c>
      <c r="D3465">
        <v>64974</v>
      </c>
      <c r="E3465">
        <v>15</v>
      </c>
      <c r="F3465">
        <v>55</v>
      </c>
      <c r="G3465">
        <v>47.6</v>
      </c>
      <c r="H3465" t="s">
        <v>24</v>
      </c>
      <c r="I3465">
        <v>37</v>
      </c>
      <c r="J3465">
        <v>56</v>
      </c>
      <c r="K3465">
        <v>49</v>
      </c>
      <c r="L3465">
        <v>37</v>
      </c>
      <c r="M3465">
        <v>5.45</v>
      </c>
      <c r="O3465">
        <v>0.33</v>
      </c>
      <c r="P3465">
        <v>0.03</v>
      </c>
      <c r="S3465" t="s">
        <v>88</v>
      </c>
      <c r="T3465" t="s">
        <v>88</v>
      </c>
    </row>
    <row r="3466" spans="1:20" x14ac:dyDescent="0.2">
      <c r="A3466">
        <v>5938</v>
      </c>
      <c r="B3466" t="s">
        <v>4501</v>
      </c>
      <c r="C3466">
        <v>142926</v>
      </c>
      <c r="D3466">
        <v>45790</v>
      </c>
      <c r="E3466">
        <v>15</v>
      </c>
      <c r="F3466">
        <v>55</v>
      </c>
      <c r="G3466">
        <v>30.6</v>
      </c>
      <c r="H3466" t="s">
        <v>24</v>
      </c>
      <c r="I3466">
        <v>42</v>
      </c>
      <c r="J3466">
        <v>33</v>
      </c>
      <c r="K3466">
        <v>58</v>
      </c>
      <c r="L3466">
        <v>42</v>
      </c>
      <c r="M3466">
        <v>5.75</v>
      </c>
      <c r="O3466">
        <v>-0.11</v>
      </c>
      <c r="P3466">
        <v>-0.41</v>
      </c>
      <c r="Q3466">
        <v>-0.18</v>
      </c>
      <c r="S3466" t="s">
        <v>4502</v>
      </c>
      <c r="T3466" t="s">
        <v>4502</v>
      </c>
    </row>
    <row r="3467" spans="1:20" x14ac:dyDescent="0.2">
      <c r="A3467">
        <v>5940</v>
      </c>
      <c r="B3467" t="s">
        <v>4505</v>
      </c>
      <c r="C3467">
        <v>142980</v>
      </c>
      <c r="D3467">
        <v>101834</v>
      </c>
      <c r="E3467">
        <v>15</v>
      </c>
      <c r="F3467">
        <v>57</v>
      </c>
      <c r="G3467">
        <v>14.6</v>
      </c>
      <c r="H3467" t="s">
        <v>24</v>
      </c>
      <c r="I3467">
        <v>14</v>
      </c>
      <c r="J3467">
        <v>24</v>
      </c>
      <c r="K3467">
        <v>52</v>
      </c>
      <c r="L3467">
        <v>14</v>
      </c>
      <c r="M3467">
        <v>5.54</v>
      </c>
      <c r="O3467">
        <v>1.1399999999999999</v>
      </c>
      <c r="P3467">
        <v>1.1599999999999999</v>
      </c>
      <c r="Q3467">
        <v>0.56000000000000005</v>
      </c>
      <c r="S3467" t="s">
        <v>325</v>
      </c>
      <c r="T3467" t="s">
        <v>325</v>
      </c>
    </row>
    <row r="3468" spans="1:20" x14ac:dyDescent="0.2">
      <c r="A3468">
        <v>5941</v>
      </c>
      <c r="B3468" t="s">
        <v>4506</v>
      </c>
      <c r="C3468">
        <v>142983</v>
      </c>
      <c r="D3468">
        <v>159607</v>
      </c>
      <c r="E3468">
        <v>15</v>
      </c>
      <c r="F3468">
        <v>58</v>
      </c>
      <c r="G3468">
        <v>11.4</v>
      </c>
      <c r="H3468" t="s">
        <v>26</v>
      </c>
      <c r="I3468">
        <v>14</v>
      </c>
      <c r="J3468">
        <v>16</v>
      </c>
      <c r="K3468">
        <v>46</v>
      </c>
      <c r="L3468">
        <v>-14</v>
      </c>
      <c r="M3468">
        <v>4.88</v>
      </c>
      <c r="O3468">
        <v>-0.1</v>
      </c>
      <c r="P3468">
        <v>-0.2</v>
      </c>
      <c r="Q3468">
        <v>-0.03</v>
      </c>
      <c r="S3468" t="s">
        <v>4900</v>
      </c>
      <c r="T3468" t="s">
        <v>592</v>
      </c>
    </row>
    <row r="3469" spans="1:20" x14ac:dyDescent="0.2">
      <c r="A3469">
        <v>5947</v>
      </c>
      <c r="B3469" t="s">
        <v>4511</v>
      </c>
      <c r="C3469">
        <v>143107</v>
      </c>
      <c r="D3469">
        <v>84098</v>
      </c>
      <c r="E3469">
        <v>15</v>
      </c>
      <c r="F3469">
        <v>57</v>
      </c>
      <c r="G3469">
        <v>35.299999999999997</v>
      </c>
      <c r="H3469" t="s">
        <v>24</v>
      </c>
      <c r="I3469">
        <v>26</v>
      </c>
      <c r="J3469">
        <v>52</v>
      </c>
      <c r="K3469">
        <v>40</v>
      </c>
      <c r="L3469">
        <v>26</v>
      </c>
      <c r="M3469">
        <v>4.1500000000000004</v>
      </c>
      <c r="O3469">
        <v>1.23</v>
      </c>
      <c r="P3469">
        <v>1.28</v>
      </c>
      <c r="Q3469">
        <v>0.62</v>
      </c>
      <c r="S3469" t="s">
        <v>4512</v>
      </c>
      <c r="T3469" t="s">
        <v>125</v>
      </c>
    </row>
    <row r="3470" spans="1:20" x14ac:dyDescent="0.2">
      <c r="A3470">
        <v>5949</v>
      </c>
      <c r="C3470">
        <v>143187</v>
      </c>
      <c r="D3470">
        <v>29723</v>
      </c>
      <c r="E3470">
        <v>15</v>
      </c>
      <c r="F3470">
        <v>55</v>
      </c>
      <c r="G3470">
        <v>49.7</v>
      </c>
      <c r="H3470" t="s">
        <v>24</v>
      </c>
      <c r="I3470">
        <v>58</v>
      </c>
      <c r="J3470">
        <v>54</v>
      </c>
      <c r="K3470">
        <v>42</v>
      </c>
      <c r="L3470">
        <v>58</v>
      </c>
      <c r="M3470">
        <v>6.31</v>
      </c>
      <c r="O3470">
        <v>-0.02</v>
      </c>
      <c r="P3470">
        <v>-0.18</v>
      </c>
      <c r="S3470" t="s">
        <v>134</v>
      </c>
      <c r="T3470" t="s">
        <v>134</v>
      </c>
    </row>
    <row r="3471" spans="1:20" x14ac:dyDescent="0.2">
      <c r="A3471">
        <v>5950</v>
      </c>
      <c r="C3471">
        <v>143209</v>
      </c>
      <c r="D3471">
        <v>64988</v>
      </c>
      <c r="E3471">
        <v>15</v>
      </c>
      <c r="F3471">
        <v>57</v>
      </c>
      <c r="G3471">
        <v>29.9</v>
      </c>
      <c r="H3471" t="s">
        <v>24</v>
      </c>
      <c r="I3471">
        <v>39</v>
      </c>
      <c r="J3471">
        <v>41</v>
      </c>
      <c r="K3471">
        <v>43</v>
      </c>
      <c r="L3471">
        <v>39</v>
      </c>
      <c r="M3471">
        <v>6.31</v>
      </c>
      <c r="O3471">
        <v>1.07</v>
      </c>
      <c r="S3471" t="s">
        <v>197</v>
      </c>
      <c r="T3471" t="s">
        <v>197</v>
      </c>
    </row>
    <row r="3472" spans="1:20" x14ac:dyDescent="0.2">
      <c r="A3472">
        <v>5957</v>
      </c>
      <c r="C3472">
        <v>143435</v>
      </c>
      <c r="D3472">
        <v>65001</v>
      </c>
      <c r="E3472">
        <v>15</v>
      </c>
      <c r="F3472">
        <v>58</v>
      </c>
      <c r="G3472">
        <v>57.7</v>
      </c>
      <c r="H3472" t="s">
        <v>24</v>
      </c>
      <c r="I3472">
        <v>36</v>
      </c>
      <c r="J3472">
        <v>38</v>
      </c>
      <c r="K3472">
        <v>38</v>
      </c>
      <c r="L3472">
        <v>36</v>
      </c>
      <c r="M3472">
        <v>5.62</v>
      </c>
      <c r="O3472">
        <v>1.49</v>
      </c>
      <c r="Q3472">
        <v>0.83</v>
      </c>
      <c r="R3472" t="s">
        <v>27</v>
      </c>
      <c r="S3472" t="s">
        <v>104</v>
      </c>
      <c r="T3472" t="s">
        <v>5820</v>
      </c>
    </row>
    <row r="3473" spans="1:20" x14ac:dyDescent="0.2">
      <c r="A3473">
        <v>5958</v>
      </c>
      <c r="C3473">
        <v>143454</v>
      </c>
      <c r="D3473">
        <v>84129</v>
      </c>
      <c r="E3473">
        <v>15</v>
      </c>
      <c r="F3473">
        <v>59</v>
      </c>
      <c r="G3473">
        <v>30.2</v>
      </c>
      <c r="H3473" t="s">
        <v>24</v>
      </c>
      <c r="I3473">
        <v>25</v>
      </c>
      <c r="J3473">
        <v>55</v>
      </c>
      <c r="K3473">
        <v>13</v>
      </c>
      <c r="L3473">
        <v>25</v>
      </c>
      <c r="M3473">
        <v>2</v>
      </c>
      <c r="N3473" t="s">
        <v>349</v>
      </c>
      <c r="O3473">
        <v>0.1</v>
      </c>
      <c r="Q3473">
        <v>1.56</v>
      </c>
      <c r="R3473" t="s">
        <v>216</v>
      </c>
      <c r="S3473" t="s">
        <v>4518</v>
      </c>
      <c r="T3473" t="s">
        <v>12057</v>
      </c>
    </row>
    <row r="3474" spans="1:20" x14ac:dyDescent="0.2">
      <c r="A3474">
        <v>5959</v>
      </c>
      <c r="B3474" t="s">
        <v>4519</v>
      </c>
      <c r="C3474">
        <v>143459</v>
      </c>
      <c r="D3474">
        <v>140897</v>
      </c>
      <c r="E3474">
        <v>16</v>
      </c>
      <c r="F3474">
        <v>0</v>
      </c>
      <c r="G3474">
        <v>47.6</v>
      </c>
      <c r="H3474" t="s">
        <v>26</v>
      </c>
      <c r="I3474">
        <v>8</v>
      </c>
      <c r="J3474">
        <v>24</v>
      </c>
      <c r="K3474">
        <v>41</v>
      </c>
      <c r="L3474">
        <v>-8</v>
      </c>
      <c r="M3474">
        <v>5.55</v>
      </c>
      <c r="O3474">
        <v>0.05</v>
      </c>
      <c r="P3474">
        <v>-0.05</v>
      </c>
      <c r="S3474" t="s">
        <v>128</v>
      </c>
      <c r="T3474" t="s">
        <v>128</v>
      </c>
    </row>
    <row r="3475" spans="1:20" x14ac:dyDescent="0.2">
      <c r="A3475">
        <v>5960</v>
      </c>
      <c r="C3475">
        <v>143466</v>
      </c>
      <c r="D3475">
        <v>29727</v>
      </c>
      <c r="E3475">
        <v>15</v>
      </c>
      <c r="F3475">
        <v>57</v>
      </c>
      <c r="G3475">
        <v>47.4</v>
      </c>
      <c r="H3475" t="s">
        <v>24</v>
      </c>
      <c r="I3475">
        <v>54</v>
      </c>
      <c r="J3475">
        <v>44</v>
      </c>
      <c r="K3475">
        <v>59</v>
      </c>
      <c r="L3475">
        <v>54</v>
      </c>
      <c r="M3475">
        <v>4.95</v>
      </c>
      <c r="O3475">
        <v>0.26</v>
      </c>
      <c r="P3475">
        <v>0.05</v>
      </c>
      <c r="Q3475">
        <v>0.14000000000000001</v>
      </c>
      <c r="S3475" t="s">
        <v>88</v>
      </c>
      <c r="T3475" t="s">
        <v>88</v>
      </c>
    </row>
    <row r="3476" spans="1:20" x14ac:dyDescent="0.2">
      <c r="A3476">
        <v>5963</v>
      </c>
      <c r="C3476">
        <v>143553</v>
      </c>
      <c r="D3476">
        <v>121315</v>
      </c>
      <c r="E3476">
        <v>16</v>
      </c>
      <c r="F3476">
        <v>0</v>
      </c>
      <c r="G3476">
        <v>51.1</v>
      </c>
      <c r="H3476" t="s">
        <v>24</v>
      </c>
      <c r="I3476">
        <v>4</v>
      </c>
      <c r="J3476">
        <v>25</v>
      </c>
      <c r="K3476">
        <v>39</v>
      </c>
      <c r="L3476">
        <v>4</v>
      </c>
      <c r="M3476">
        <v>5.83</v>
      </c>
      <c r="O3476">
        <v>1</v>
      </c>
      <c r="P3476">
        <v>0.79</v>
      </c>
      <c r="Q3476">
        <v>0.53</v>
      </c>
      <c r="R3476" t="s">
        <v>27</v>
      </c>
      <c r="S3476" t="s">
        <v>197</v>
      </c>
      <c r="T3476" t="s">
        <v>5915</v>
      </c>
    </row>
    <row r="3477" spans="1:20" x14ac:dyDescent="0.2">
      <c r="A3477">
        <v>5964</v>
      </c>
      <c r="C3477">
        <v>143584</v>
      </c>
      <c r="D3477">
        <v>29737</v>
      </c>
      <c r="E3477">
        <v>15</v>
      </c>
      <c r="F3477">
        <v>59</v>
      </c>
      <c r="G3477">
        <v>4.4000000000000004</v>
      </c>
      <c r="H3477" t="s">
        <v>24</v>
      </c>
      <c r="I3477">
        <v>49</v>
      </c>
      <c r="J3477">
        <v>52</v>
      </c>
      <c r="K3477">
        <v>52</v>
      </c>
      <c r="L3477">
        <v>49</v>
      </c>
      <c r="M3477">
        <v>6.05</v>
      </c>
      <c r="O3477">
        <v>0.28999999999999998</v>
      </c>
      <c r="P3477">
        <v>0.03</v>
      </c>
      <c r="S3477" t="s">
        <v>88</v>
      </c>
      <c r="T3477" t="s">
        <v>88</v>
      </c>
    </row>
    <row r="3478" spans="1:20" x14ac:dyDescent="0.2">
      <c r="A3478">
        <v>5966</v>
      </c>
      <c r="B3478" t="s">
        <v>4523</v>
      </c>
      <c r="C3478">
        <v>143666</v>
      </c>
      <c r="D3478">
        <v>101879</v>
      </c>
      <c r="E3478">
        <v>16</v>
      </c>
      <c r="F3478">
        <v>1</v>
      </c>
      <c r="G3478">
        <v>14.3</v>
      </c>
      <c r="H3478" t="s">
        <v>24</v>
      </c>
      <c r="I3478">
        <v>17</v>
      </c>
      <c r="J3478">
        <v>49</v>
      </c>
      <c r="K3478">
        <v>6</v>
      </c>
      <c r="L3478">
        <v>17</v>
      </c>
      <c r="M3478">
        <v>5.12</v>
      </c>
      <c r="O3478">
        <v>0.99</v>
      </c>
      <c r="P3478">
        <v>0.74</v>
      </c>
      <c r="Q3478">
        <v>0.5</v>
      </c>
      <c r="S3478" t="s">
        <v>333</v>
      </c>
      <c r="T3478" t="s">
        <v>71</v>
      </c>
    </row>
    <row r="3479" spans="1:20" x14ac:dyDescent="0.2">
      <c r="A3479">
        <v>5968</v>
      </c>
      <c r="B3479" t="s">
        <v>4524</v>
      </c>
      <c r="C3479">
        <v>143761</v>
      </c>
      <c r="D3479">
        <v>65024</v>
      </c>
      <c r="E3479">
        <v>16</v>
      </c>
      <c r="F3479">
        <v>1</v>
      </c>
      <c r="G3479">
        <v>2.7</v>
      </c>
      <c r="H3479" t="s">
        <v>24</v>
      </c>
      <c r="I3479">
        <v>33</v>
      </c>
      <c r="J3479">
        <v>18</v>
      </c>
      <c r="K3479">
        <v>13</v>
      </c>
      <c r="L3479">
        <v>33</v>
      </c>
      <c r="M3479">
        <v>5.41</v>
      </c>
      <c r="O3479">
        <v>0.6</v>
      </c>
      <c r="P3479">
        <v>0.08</v>
      </c>
      <c r="Q3479">
        <v>0.32</v>
      </c>
      <c r="S3479" t="s">
        <v>4525</v>
      </c>
      <c r="T3479" t="s">
        <v>12068</v>
      </c>
    </row>
    <row r="3480" spans="1:20" x14ac:dyDescent="0.2">
      <c r="A3480">
        <v>5971</v>
      </c>
      <c r="B3480" t="s">
        <v>4526</v>
      </c>
      <c r="C3480">
        <v>143807</v>
      </c>
      <c r="D3480">
        <v>84152</v>
      </c>
      <c r="E3480">
        <v>16</v>
      </c>
      <c r="F3480">
        <v>1</v>
      </c>
      <c r="G3480">
        <v>26.6</v>
      </c>
      <c r="H3480" t="s">
        <v>24</v>
      </c>
      <c r="I3480">
        <v>29</v>
      </c>
      <c r="J3480">
        <v>51</v>
      </c>
      <c r="K3480">
        <v>4</v>
      </c>
      <c r="L3480">
        <v>29</v>
      </c>
      <c r="M3480">
        <v>4.99</v>
      </c>
      <c r="O3480">
        <v>-7.0000000000000007E-2</v>
      </c>
      <c r="P3480">
        <v>-0.19</v>
      </c>
      <c r="Q3480">
        <v>-0.08</v>
      </c>
      <c r="S3480" t="s">
        <v>4527</v>
      </c>
      <c r="T3480" t="s">
        <v>12072</v>
      </c>
    </row>
    <row r="3481" spans="1:20" x14ac:dyDescent="0.2">
      <c r="A3481">
        <v>5972</v>
      </c>
      <c r="B3481" t="s">
        <v>4528</v>
      </c>
      <c r="C3481">
        <v>143894</v>
      </c>
      <c r="D3481">
        <v>84155</v>
      </c>
      <c r="E3481">
        <v>16</v>
      </c>
      <c r="F3481">
        <v>2</v>
      </c>
      <c r="G3481">
        <v>17.7</v>
      </c>
      <c r="H3481" t="s">
        <v>24</v>
      </c>
      <c r="I3481">
        <v>22</v>
      </c>
      <c r="J3481">
        <v>48</v>
      </c>
      <c r="K3481">
        <v>16</v>
      </c>
      <c r="L3481">
        <v>22</v>
      </c>
      <c r="M3481">
        <v>4.83</v>
      </c>
      <c r="O3481">
        <v>7.0000000000000007E-2</v>
      </c>
      <c r="P3481">
        <v>0.06</v>
      </c>
      <c r="Q3481">
        <v>0.01</v>
      </c>
      <c r="S3481" t="s">
        <v>298</v>
      </c>
      <c r="T3481" t="s">
        <v>298</v>
      </c>
    </row>
    <row r="3482" spans="1:20" x14ac:dyDescent="0.2">
      <c r="A3482">
        <v>5976</v>
      </c>
      <c r="B3482" t="s">
        <v>4529</v>
      </c>
      <c r="C3482">
        <v>144046</v>
      </c>
      <c r="D3482">
        <v>121339</v>
      </c>
      <c r="E3482">
        <v>16</v>
      </c>
      <c r="F3482">
        <v>3</v>
      </c>
      <c r="G3482">
        <v>45.7</v>
      </c>
      <c r="H3482" t="s">
        <v>24</v>
      </c>
      <c r="I3482">
        <v>4</v>
      </c>
      <c r="J3482">
        <v>59</v>
      </c>
      <c r="K3482">
        <v>12</v>
      </c>
      <c r="L3482">
        <v>4</v>
      </c>
      <c r="M3482">
        <v>6.08</v>
      </c>
      <c r="O3482">
        <v>0.96</v>
      </c>
      <c r="P3482">
        <v>0.75</v>
      </c>
      <c r="Q3482">
        <v>0.32</v>
      </c>
      <c r="S3482" t="s">
        <v>60</v>
      </c>
      <c r="T3482" t="s">
        <v>60</v>
      </c>
    </row>
    <row r="3483" spans="1:20" x14ac:dyDescent="0.2">
      <c r="A3483">
        <v>5977</v>
      </c>
      <c r="B3483" t="s">
        <v>4530</v>
      </c>
      <c r="C3483">
        <v>144069</v>
      </c>
      <c r="D3483">
        <v>159665</v>
      </c>
      <c r="E3483">
        <v>16</v>
      </c>
      <c r="F3483">
        <v>4</v>
      </c>
      <c r="G3483">
        <v>22.1</v>
      </c>
      <c r="H3483" t="s">
        <v>26</v>
      </c>
      <c r="I3483">
        <v>11</v>
      </c>
      <c r="J3483">
        <v>22</v>
      </c>
      <c r="K3483">
        <v>23</v>
      </c>
      <c r="L3483">
        <v>-11</v>
      </c>
      <c r="M3483">
        <v>5.07</v>
      </c>
      <c r="N3483" t="s">
        <v>349</v>
      </c>
      <c r="S3483" t="s">
        <v>201</v>
      </c>
      <c r="T3483" t="s">
        <v>201</v>
      </c>
    </row>
    <row r="3484" spans="1:20" x14ac:dyDescent="0.2">
      <c r="A3484">
        <v>5978</v>
      </c>
      <c r="B3484" t="s">
        <v>4530</v>
      </c>
      <c r="C3484">
        <v>144070</v>
      </c>
      <c r="D3484">
        <v>159665</v>
      </c>
      <c r="E3484">
        <v>16</v>
      </c>
      <c r="F3484">
        <v>4</v>
      </c>
      <c r="G3484">
        <v>22.1</v>
      </c>
      <c r="H3484" t="s">
        <v>26</v>
      </c>
      <c r="I3484">
        <v>11</v>
      </c>
      <c r="J3484">
        <v>22</v>
      </c>
      <c r="K3484">
        <v>23</v>
      </c>
      <c r="L3484">
        <v>-11</v>
      </c>
      <c r="M3484">
        <v>4.7699999999999996</v>
      </c>
      <c r="N3484" t="s">
        <v>349</v>
      </c>
      <c r="O3484">
        <v>0.47</v>
      </c>
      <c r="P3484">
        <v>0.01</v>
      </c>
      <c r="Q3484">
        <v>0.24</v>
      </c>
      <c r="S3484" t="s">
        <v>201</v>
      </c>
      <c r="T3484" t="s">
        <v>201</v>
      </c>
    </row>
    <row r="3485" spans="1:20" x14ac:dyDescent="0.2">
      <c r="A3485">
        <v>5981</v>
      </c>
      <c r="C3485">
        <v>144204</v>
      </c>
      <c r="D3485">
        <v>29763</v>
      </c>
      <c r="E3485">
        <v>16</v>
      </c>
      <c r="F3485">
        <v>2</v>
      </c>
      <c r="G3485">
        <v>5.5</v>
      </c>
      <c r="H3485" t="s">
        <v>24</v>
      </c>
      <c r="I3485">
        <v>52</v>
      </c>
      <c r="J3485">
        <v>54</v>
      </c>
      <c r="K3485">
        <v>57</v>
      </c>
      <c r="L3485">
        <v>52</v>
      </c>
      <c r="M3485">
        <v>5.93</v>
      </c>
      <c r="O3485">
        <v>1.48</v>
      </c>
      <c r="R3485" t="s">
        <v>27</v>
      </c>
      <c r="S3485" t="s">
        <v>104</v>
      </c>
      <c r="T3485" t="s">
        <v>5820</v>
      </c>
    </row>
    <row r="3486" spans="1:20" x14ac:dyDescent="0.2">
      <c r="A3486">
        <v>5982</v>
      </c>
      <c r="B3486" t="s">
        <v>4532</v>
      </c>
      <c r="C3486">
        <v>144206</v>
      </c>
      <c r="D3486">
        <v>45865</v>
      </c>
      <c r="E3486">
        <v>16</v>
      </c>
      <c r="F3486">
        <v>2</v>
      </c>
      <c r="G3486">
        <v>47.9</v>
      </c>
      <c r="H3486" t="s">
        <v>24</v>
      </c>
      <c r="I3486">
        <v>46</v>
      </c>
      <c r="J3486">
        <v>2</v>
      </c>
      <c r="K3486">
        <v>12</v>
      </c>
      <c r="L3486">
        <v>46</v>
      </c>
      <c r="M3486">
        <v>4.76</v>
      </c>
      <c r="O3486">
        <v>-0.11</v>
      </c>
      <c r="P3486">
        <v>-0.32</v>
      </c>
      <c r="Q3486">
        <v>-0.1</v>
      </c>
      <c r="S3486" t="s">
        <v>39</v>
      </c>
      <c r="T3486" t="s">
        <v>39</v>
      </c>
    </row>
    <row r="3487" spans="1:20" x14ac:dyDescent="0.2">
      <c r="A3487">
        <v>5983</v>
      </c>
      <c r="C3487">
        <v>144208</v>
      </c>
      <c r="D3487">
        <v>65049</v>
      </c>
      <c r="E3487">
        <v>16</v>
      </c>
      <c r="F3487">
        <v>3</v>
      </c>
      <c r="G3487">
        <v>19.399999999999999</v>
      </c>
      <c r="H3487" t="s">
        <v>24</v>
      </c>
      <c r="I3487">
        <v>36</v>
      </c>
      <c r="J3487">
        <v>37</v>
      </c>
      <c r="K3487">
        <v>54</v>
      </c>
      <c r="L3487">
        <v>36</v>
      </c>
      <c r="M3487">
        <v>5.83</v>
      </c>
      <c r="O3487">
        <v>0.56000000000000005</v>
      </c>
      <c r="S3487" t="s">
        <v>4533</v>
      </c>
      <c r="T3487" t="s">
        <v>12083</v>
      </c>
    </row>
    <row r="3488" spans="1:20" x14ac:dyDescent="0.2">
      <c r="A3488">
        <v>5986</v>
      </c>
      <c r="B3488" t="s">
        <v>4536</v>
      </c>
      <c r="C3488">
        <v>144284</v>
      </c>
      <c r="D3488">
        <v>29765</v>
      </c>
      <c r="E3488">
        <v>16</v>
      </c>
      <c r="F3488">
        <v>1</v>
      </c>
      <c r="G3488">
        <v>53.3</v>
      </c>
      <c r="H3488" t="s">
        <v>24</v>
      </c>
      <c r="I3488">
        <v>58</v>
      </c>
      <c r="J3488">
        <v>33</v>
      </c>
      <c r="K3488">
        <v>55</v>
      </c>
      <c r="L3488">
        <v>58</v>
      </c>
      <c r="M3488">
        <v>4.01</v>
      </c>
      <c r="O3488">
        <v>0.52</v>
      </c>
      <c r="P3488">
        <v>0.1</v>
      </c>
      <c r="Q3488">
        <v>0.25</v>
      </c>
      <c r="S3488" t="s">
        <v>52</v>
      </c>
      <c r="T3488" t="s">
        <v>52</v>
      </c>
    </row>
    <row r="3489" spans="1:20" x14ac:dyDescent="0.2">
      <c r="A3489">
        <v>5989</v>
      </c>
      <c r="C3489">
        <v>144362</v>
      </c>
      <c r="D3489">
        <v>140945</v>
      </c>
      <c r="E3489">
        <v>16</v>
      </c>
      <c r="F3489">
        <v>5</v>
      </c>
      <c r="G3489">
        <v>44.5</v>
      </c>
      <c r="H3489" t="s">
        <v>26</v>
      </c>
      <c r="I3489">
        <v>6</v>
      </c>
      <c r="J3489">
        <v>17</v>
      </c>
      <c r="K3489">
        <v>30</v>
      </c>
      <c r="L3489">
        <v>-6</v>
      </c>
      <c r="M3489">
        <v>6.53</v>
      </c>
      <c r="O3489">
        <v>0.48</v>
      </c>
      <c r="P3489">
        <v>7.0000000000000007E-2</v>
      </c>
      <c r="S3489" t="s">
        <v>307</v>
      </c>
      <c r="T3489" t="s">
        <v>307</v>
      </c>
    </row>
    <row r="3490" spans="1:20" x14ac:dyDescent="0.2">
      <c r="A3490">
        <v>5990</v>
      </c>
      <c r="C3490">
        <v>144390</v>
      </c>
      <c r="D3490">
        <v>140947</v>
      </c>
      <c r="E3490">
        <v>16</v>
      </c>
      <c r="F3490">
        <v>5</v>
      </c>
      <c r="G3490">
        <v>59.8</v>
      </c>
      <c r="H3490" t="s">
        <v>26</v>
      </c>
      <c r="I3490">
        <v>6</v>
      </c>
      <c r="J3490">
        <v>8</v>
      </c>
      <c r="K3490">
        <v>22</v>
      </c>
      <c r="L3490">
        <v>-6</v>
      </c>
      <c r="M3490">
        <v>6.41</v>
      </c>
      <c r="O3490">
        <v>1.03</v>
      </c>
      <c r="P3490">
        <v>0.8</v>
      </c>
      <c r="S3490" t="s">
        <v>197</v>
      </c>
      <c r="T3490" t="s">
        <v>197</v>
      </c>
    </row>
    <row r="3491" spans="1:20" x14ac:dyDescent="0.2">
      <c r="A3491">
        <v>5992</v>
      </c>
      <c r="C3491">
        <v>144426</v>
      </c>
      <c r="D3491">
        <v>121361</v>
      </c>
      <c r="E3491">
        <v>16</v>
      </c>
      <c r="F3491">
        <v>5</v>
      </c>
      <c r="G3491">
        <v>37.799999999999997</v>
      </c>
      <c r="H3491" t="s">
        <v>24</v>
      </c>
      <c r="I3491">
        <v>8</v>
      </c>
      <c r="J3491">
        <v>5</v>
      </c>
      <c r="K3491">
        <v>46</v>
      </c>
      <c r="L3491">
        <v>8</v>
      </c>
      <c r="M3491">
        <v>6.29</v>
      </c>
      <c r="O3491">
        <v>0.08</v>
      </c>
      <c r="P3491">
        <v>0.11</v>
      </c>
      <c r="Q3491">
        <v>0.06</v>
      </c>
      <c r="S3491" t="s">
        <v>383</v>
      </c>
      <c r="T3491" t="s">
        <v>383</v>
      </c>
    </row>
    <row r="3492" spans="1:20" x14ac:dyDescent="0.2">
      <c r="A3492">
        <v>5995</v>
      </c>
      <c r="C3492">
        <v>144542</v>
      </c>
      <c r="D3492">
        <v>29777</v>
      </c>
      <c r="E3492">
        <v>16</v>
      </c>
      <c r="F3492">
        <v>3</v>
      </c>
      <c r="G3492">
        <v>9.3000000000000007</v>
      </c>
      <c r="H3492" t="s">
        <v>24</v>
      </c>
      <c r="I3492">
        <v>59</v>
      </c>
      <c r="J3492">
        <v>24</v>
      </c>
      <c r="K3492">
        <v>39</v>
      </c>
      <c r="L3492">
        <v>59</v>
      </c>
      <c r="M3492">
        <v>6.19</v>
      </c>
      <c r="O3492">
        <v>1.58</v>
      </c>
      <c r="P3492">
        <v>1.91</v>
      </c>
      <c r="Q3492">
        <v>0.81</v>
      </c>
      <c r="S3492" t="s">
        <v>419</v>
      </c>
      <c r="T3492" t="s">
        <v>419</v>
      </c>
    </row>
    <row r="3493" spans="1:20" x14ac:dyDescent="0.2">
      <c r="A3493">
        <v>5996</v>
      </c>
      <c r="C3493">
        <v>144585</v>
      </c>
      <c r="D3493">
        <v>159706</v>
      </c>
      <c r="E3493">
        <v>16</v>
      </c>
      <c r="F3493">
        <v>7</v>
      </c>
      <c r="G3493">
        <v>3.4</v>
      </c>
      <c r="H3493" t="s">
        <v>26</v>
      </c>
      <c r="I3493">
        <v>14</v>
      </c>
      <c r="J3493">
        <v>4</v>
      </c>
      <c r="K3493">
        <v>15</v>
      </c>
      <c r="L3493">
        <v>-14</v>
      </c>
      <c r="M3493">
        <v>6.32</v>
      </c>
      <c r="O3493">
        <v>0.66</v>
      </c>
      <c r="P3493">
        <v>0.24</v>
      </c>
      <c r="S3493" t="s">
        <v>1193</v>
      </c>
      <c r="T3493" t="s">
        <v>9374</v>
      </c>
    </row>
    <row r="3494" spans="1:20" x14ac:dyDescent="0.2">
      <c r="A3494">
        <v>6002</v>
      </c>
      <c r="B3494" t="s">
        <v>4547</v>
      </c>
      <c r="C3494">
        <v>144708</v>
      </c>
      <c r="D3494">
        <v>159715</v>
      </c>
      <c r="E3494">
        <v>16</v>
      </c>
      <c r="F3494">
        <v>7</v>
      </c>
      <c r="G3494">
        <v>36.4</v>
      </c>
      <c r="H3494" t="s">
        <v>26</v>
      </c>
      <c r="I3494">
        <v>12</v>
      </c>
      <c r="J3494">
        <v>44</v>
      </c>
      <c r="K3494">
        <v>44</v>
      </c>
      <c r="L3494">
        <v>-12</v>
      </c>
      <c r="M3494">
        <v>5.78</v>
      </c>
      <c r="O3494">
        <v>0.01</v>
      </c>
      <c r="S3494" t="s">
        <v>4548</v>
      </c>
      <c r="T3494" t="s">
        <v>191</v>
      </c>
    </row>
    <row r="3495" spans="1:20" x14ac:dyDescent="0.2">
      <c r="A3495">
        <v>6004</v>
      </c>
      <c r="B3495" t="s">
        <v>4550</v>
      </c>
      <c r="C3495">
        <v>144874</v>
      </c>
      <c r="D3495">
        <v>101939</v>
      </c>
      <c r="E3495">
        <v>16</v>
      </c>
      <c r="F3495">
        <v>7</v>
      </c>
      <c r="G3495">
        <v>37.5</v>
      </c>
      <c r="H3495" t="s">
        <v>24</v>
      </c>
      <c r="I3495">
        <v>9</v>
      </c>
      <c r="J3495">
        <v>53</v>
      </c>
      <c r="K3495">
        <v>30</v>
      </c>
      <c r="L3495">
        <v>9</v>
      </c>
      <c r="M3495">
        <v>5.63</v>
      </c>
      <c r="O3495">
        <v>0.2</v>
      </c>
      <c r="P3495">
        <v>0.17</v>
      </c>
      <c r="S3495" t="s">
        <v>41</v>
      </c>
      <c r="T3495" t="s">
        <v>41</v>
      </c>
    </row>
    <row r="3496" spans="1:20" x14ac:dyDescent="0.2">
      <c r="A3496">
        <v>6005</v>
      </c>
      <c r="C3496">
        <v>144889</v>
      </c>
      <c r="D3496">
        <v>84202</v>
      </c>
      <c r="E3496">
        <v>16</v>
      </c>
      <c r="F3496">
        <v>7</v>
      </c>
      <c r="G3496">
        <v>22.2</v>
      </c>
      <c r="H3496" t="s">
        <v>24</v>
      </c>
      <c r="I3496">
        <v>21</v>
      </c>
      <c r="J3496">
        <v>49</v>
      </c>
      <c r="K3496">
        <v>21</v>
      </c>
      <c r="L3496">
        <v>21</v>
      </c>
      <c r="M3496">
        <v>6.14</v>
      </c>
      <c r="O3496">
        <v>1.37</v>
      </c>
      <c r="P3496">
        <v>1.51</v>
      </c>
      <c r="Q3496">
        <v>0.76</v>
      </c>
      <c r="S3496" t="s">
        <v>172</v>
      </c>
      <c r="T3496" t="s">
        <v>172</v>
      </c>
    </row>
    <row r="3497" spans="1:20" x14ac:dyDescent="0.2">
      <c r="A3497">
        <v>6008</v>
      </c>
      <c r="B3497" t="s">
        <v>4552</v>
      </c>
      <c r="C3497">
        <v>145001</v>
      </c>
      <c r="D3497">
        <v>101951</v>
      </c>
      <c r="E3497">
        <v>16</v>
      </c>
      <c r="F3497">
        <v>8</v>
      </c>
      <c r="G3497">
        <v>4.5</v>
      </c>
      <c r="H3497" t="s">
        <v>24</v>
      </c>
      <c r="I3497">
        <v>17</v>
      </c>
      <c r="J3497">
        <v>2</v>
      </c>
      <c r="K3497">
        <v>49</v>
      </c>
      <c r="L3497">
        <v>17</v>
      </c>
      <c r="M3497">
        <v>5</v>
      </c>
      <c r="O3497">
        <v>0.95</v>
      </c>
      <c r="P3497">
        <v>0.61</v>
      </c>
      <c r="Q3497">
        <v>0.46</v>
      </c>
      <c r="S3497" t="s">
        <v>71</v>
      </c>
      <c r="T3497" t="s">
        <v>71</v>
      </c>
    </row>
    <row r="3498" spans="1:20" x14ac:dyDescent="0.2">
      <c r="A3498">
        <v>6009</v>
      </c>
      <c r="B3498" t="s">
        <v>4552</v>
      </c>
      <c r="C3498">
        <v>145000</v>
      </c>
      <c r="D3498">
        <v>101952</v>
      </c>
      <c r="E3498">
        <v>16</v>
      </c>
      <c r="F3498">
        <v>8</v>
      </c>
      <c r="G3498">
        <v>4.9000000000000004</v>
      </c>
      <c r="H3498" t="s">
        <v>24</v>
      </c>
      <c r="I3498">
        <v>17</v>
      </c>
      <c r="J3498">
        <v>3</v>
      </c>
      <c r="K3498">
        <v>16</v>
      </c>
      <c r="L3498">
        <v>17</v>
      </c>
      <c r="M3498">
        <v>6.25</v>
      </c>
      <c r="O3498">
        <v>1.1399999999999999</v>
      </c>
      <c r="P3498">
        <v>1.1100000000000001</v>
      </c>
      <c r="S3498" t="s">
        <v>45</v>
      </c>
      <c r="T3498" t="s">
        <v>45</v>
      </c>
    </row>
    <row r="3499" spans="1:20" x14ac:dyDescent="0.2">
      <c r="A3499">
        <v>6010</v>
      </c>
      <c r="B3499" t="s">
        <v>4553</v>
      </c>
      <c r="C3499">
        <v>145002</v>
      </c>
      <c r="D3499">
        <v>121383</v>
      </c>
      <c r="E3499">
        <v>16</v>
      </c>
      <c r="F3499">
        <v>8</v>
      </c>
      <c r="G3499">
        <v>28</v>
      </c>
      <c r="H3499" t="s">
        <v>24</v>
      </c>
      <c r="I3499">
        <v>8</v>
      </c>
      <c r="J3499">
        <v>32</v>
      </c>
      <c r="K3499">
        <v>3</v>
      </c>
      <c r="L3499">
        <v>8</v>
      </c>
      <c r="M3499">
        <v>5.73</v>
      </c>
      <c r="O3499">
        <v>1.61</v>
      </c>
      <c r="P3499">
        <v>1.69</v>
      </c>
      <c r="S3499" t="s">
        <v>4555</v>
      </c>
      <c r="T3499" t="s">
        <v>6579</v>
      </c>
    </row>
    <row r="3500" spans="1:20" x14ac:dyDescent="0.2">
      <c r="A3500">
        <v>6011</v>
      </c>
      <c r="C3500">
        <v>145085</v>
      </c>
      <c r="D3500">
        <v>121390</v>
      </c>
      <c r="E3500">
        <v>16</v>
      </c>
      <c r="F3500">
        <v>8</v>
      </c>
      <c r="G3500">
        <v>58.9</v>
      </c>
      <c r="H3500" t="s">
        <v>24</v>
      </c>
      <c r="I3500">
        <v>3</v>
      </c>
      <c r="J3500">
        <v>27</v>
      </c>
      <c r="K3500">
        <v>16</v>
      </c>
      <c r="L3500">
        <v>3</v>
      </c>
      <c r="M3500">
        <v>5.91</v>
      </c>
      <c r="O3500">
        <v>1.47</v>
      </c>
      <c r="P3500">
        <v>1.82</v>
      </c>
      <c r="R3500" t="s">
        <v>27</v>
      </c>
      <c r="S3500" t="s">
        <v>104</v>
      </c>
      <c r="T3500" t="s">
        <v>5820</v>
      </c>
    </row>
    <row r="3501" spans="1:20" x14ac:dyDescent="0.2">
      <c r="A3501">
        <v>6013</v>
      </c>
      <c r="B3501" t="s">
        <v>4556</v>
      </c>
      <c r="C3501">
        <v>145122</v>
      </c>
      <c r="D3501">
        <v>101962</v>
      </c>
      <c r="E3501">
        <v>16</v>
      </c>
      <c r="F3501">
        <v>8</v>
      </c>
      <c r="G3501">
        <v>46.6</v>
      </c>
      <c r="H3501" t="s">
        <v>24</v>
      </c>
      <c r="I3501">
        <v>17</v>
      </c>
      <c r="J3501">
        <v>12</v>
      </c>
      <c r="K3501">
        <v>21</v>
      </c>
      <c r="L3501">
        <v>17</v>
      </c>
      <c r="M3501">
        <v>6.14</v>
      </c>
      <c r="O3501">
        <v>0</v>
      </c>
      <c r="P3501">
        <v>-7.0000000000000007E-2</v>
      </c>
      <c r="S3501" t="s">
        <v>398</v>
      </c>
      <c r="T3501" t="s">
        <v>398</v>
      </c>
    </row>
    <row r="3502" spans="1:20" x14ac:dyDescent="0.2">
      <c r="A3502">
        <v>6014</v>
      </c>
      <c r="C3502">
        <v>145148</v>
      </c>
      <c r="D3502">
        <v>121392</v>
      </c>
      <c r="E3502">
        <v>16</v>
      </c>
      <c r="F3502">
        <v>9</v>
      </c>
      <c r="G3502">
        <v>11.2</v>
      </c>
      <c r="H3502" t="s">
        <v>24</v>
      </c>
      <c r="I3502">
        <v>6</v>
      </c>
      <c r="J3502">
        <v>22</v>
      </c>
      <c r="K3502">
        <v>44</v>
      </c>
      <c r="L3502">
        <v>6</v>
      </c>
      <c r="M3502">
        <v>5.97</v>
      </c>
      <c r="O3502">
        <v>1</v>
      </c>
      <c r="P3502">
        <v>0.81</v>
      </c>
      <c r="Q3502">
        <v>0.5</v>
      </c>
      <c r="S3502" t="s">
        <v>4557</v>
      </c>
      <c r="T3502" t="s">
        <v>9566</v>
      </c>
    </row>
    <row r="3503" spans="1:20" x14ac:dyDescent="0.2">
      <c r="A3503">
        <v>6016</v>
      </c>
      <c r="C3503">
        <v>145206</v>
      </c>
      <c r="D3503">
        <v>141001</v>
      </c>
      <c r="E3503">
        <v>16</v>
      </c>
      <c r="F3503">
        <v>9</v>
      </c>
      <c r="G3503">
        <v>50.5</v>
      </c>
      <c r="H3503" t="s">
        <v>26</v>
      </c>
      <c r="I3503">
        <v>3</v>
      </c>
      <c r="J3503">
        <v>28</v>
      </c>
      <c r="K3503">
        <v>1</v>
      </c>
      <c r="L3503">
        <v>-3</v>
      </c>
      <c r="M3503">
        <v>5.37</v>
      </c>
      <c r="O3503">
        <v>1.45</v>
      </c>
      <c r="P3503">
        <v>1.46</v>
      </c>
      <c r="Q3503">
        <v>0.81</v>
      </c>
      <c r="S3503" t="s">
        <v>172</v>
      </c>
      <c r="T3503" t="s">
        <v>172</v>
      </c>
    </row>
    <row r="3504" spans="1:20" x14ac:dyDescent="0.2">
      <c r="A3504">
        <v>6018</v>
      </c>
      <c r="B3504" t="s">
        <v>4558</v>
      </c>
      <c r="C3504">
        <v>145328</v>
      </c>
      <c r="D3504">
        <v>65108</v>
      </c>
      <c r="E3504">
        <v>16</v>
      </c>
      <c r="F3504">
        <v>8</v>
      </c>
      <c r="G3504">
        <v>58.3</v>
      </c>
      <c r="H3504" t="s">
        <v>24</v>
      </c>
      <c r="I3504">
        <v>36</v>
      </c>
      <c r="J3504">
        <v>29</v>
      </c>
      <c r="K3504">
        <v>27</v>
      </c>
      <c r="L3504">
        <v>36</v>
      </c>
      <c r="M3504">
        <v>4.76</v>
      </c>
      <c r="O3504">
        <v>1.01</v>
      </c>
      <c r="P3504">
        <v>0.86</v>
      </c>
      <c r="Q3504">
        <v>0.54</v>
      </c>
      <c r="S3504" t="s">
        <v>4559</v>
      </c>
      <c r="T3504" t="s">
        <v>6439</v>
      </c>
    </row>
    <row r="3505" spans="1:20" x14ac:dyDescent="0.2">
      <c r="A3505">
        <v>6023</v>
      </c>
      <c r="B3505" t="s">
        <v>4566</v>
      </c>
      <c r="C3505">
        <v>145389</v>
      </c>
      <c r="D3505">
        <v>45911</v>
      </c>
      <c r="E3505">
        <v>16</v>
      </c>
      <c r="F3505">
        <v>8</v>
      </c>
      <c r="G3505">
        <v>46.2</v>
      </c>
      <c r="H3505" t="s">
        <v>24</v>
      </c>
      <c r="I3505">
        <v>44</v>
      </c>
      <c r="J3505">
        <v>56</v>
      </c>
      <c r="K3505">
        <v>6</v>
      </c>
      <c r="L3505">
        <v>44</v>
      </c>
      <c r="M3505">
        <v>4.26</v>
      </c>
      <c r="O3505">
        <v>-7.0000000000000007E-2</v>
      </c>
      <c r="P3505">
        <v>-0.28000000000000003</v>
      </c>
      <c r="Q3505">
        <v>-0.09</v>
      </c>
      <c r="S3505" t="s">
        <v>4567</v>
      </c>
      <c r="T3505" t="s">
        <v>12128</v>
      </c>
    </row>
    <row r="3506" spans="1:20" x14ac:dyDescent="0.2">
      <c r="A3506">
        <v>6025</v>
      </c>
      <c r="C3506">
        <v>145454</v>
      </c>
      <c r="D3506">
        <v>16962</v>
      </c>
      <c r="E3506">
        <v>16</v>
      </c>
      <c r="F3506">
        <v>6</v>
      </c>
      <c r="G3506">
        <v>19.7</v>
      </c>
      <c r="H3506" t="s">
        <v>24</v>
      </c>
      <c r="I3506">
        <v>67</v>
      </c>
      <c r="J3506">
        <v>48</v>
      </c>
      <c r="K3506">
        <v>37</v>
      </c>
      <c r="L3506">
        <v>67</v>
      </c>
      <c r="M3506">
        <v>5.44</v>
      </c>
      <c r="O3506">
        <v>-0.02</v>
      </c>
      <c r="P3506">
        <v>-0.08</v>
      </c>
      <c r="S3506" t="s">
        <v>185</v>
      </c>
      <c r="T3506" t="s">
        <v>185</v>
      </c>
    </row>
    <row r="3507" spans="1:20" x14ac:dyDescent="0.2">
      <c r="A3507">
        <v>6031</v>
      </c>
      <c r="B3507" t="s">
        <v>4575</v>
      </c>
      <c r="C3507">
        <v>145570</v>
      </c>
      <c r="D3507">
        <v>141022</v>
      </c>
      <c r="E3507">
        <v>16</v>
      </c>
      <c r="F3507">
        <v>12</v>
      </c>
      <c r="G3507">
        <v>0</v>
      </c>
      <c r="H3507" t="s">
        <v>26</v>
      </c>
      <c r="I3507">
        <v>10</v>
      </c>
      <c r="J3507">
        <v>3</v>
      </c>
      <c r="K3507">
        <v>51</v>
      </c>
      <c r="L3507">
        <v>-10</v>
      </c>
      <c r="M3507">
        <v>4.9400000000000004</v>
      </c>
      <c r="O3507">
        <v>0.09</v>
      </c>
      <c r="P3507">
        <v>0.11</v>
      </c>
      <c r="Q3507">
        <v>7.0000000000000007E-2</v>
      </c>
      <c r="S3507" t="s">
        <v>391</v>
      </c>
      <c r="T3507" t="s">
        <v>391</v>
      </c>
    </row>
    <row r="3508" spans="1:20" x14ac:dyDescent="0.2">
      <c r="A3508">
        <v>6032</v>
      </c>
      <c r="C3508">
        <v>145589</v>
      </c>
      <c r="D3508">
        <v>121414</v>
      </c>
      <c r="E3508">
        <v>16</v>
      </c>
      <c r="F3508">
        <v>11</v>
      </c>
      <c r="G3508">
        <v>29.7</v>
      </c>
      <c r="H3508" t="s">
        <v>24</v>
      </c>
      <c r="I3508">
        <v>9</v>
      </c>
      <c r="J3508">
        <v>42</v>
      </c>
      <c r="K3508">
        <v>45</v>
      </c>
      <c r="L3508">
        <v>9</v>
      </c>
      <c r="M3508">
        <v>6.53</v>
      </c>
      <c r="O3508">
        <v>0.24</v>
      </c>
      <c r="P3508">
        <v>0.1</v>
      </c>
      <c r="S3508" t="s">
        <v>88</v>
      </c>
      <c r="T3508" t="s">
        <v>88</v>
      </c>
    </row>
    <row r="3509" spans="1:20" x14ac:dyDescent="0.2">
      <c r="A3509">
        <v>6033</v>
      </c>
      <c r="B3509" t="s">
        <v>4576</v>
      </c>
      <c r="C3509">
        <v>145607</v>
      </c>
      <c r="D3509">
        <v>141024</v>
      </c>
      <c r="E3509">
        <v>16</v>
      </c>
      <c r="F3509">
        <v>12</v>
      </c>
      <c r="G3509">
        <v>7.3</v>
      </c>
      <c r="H3509" t="s">
        <v>26</v>
      </c>
      <c r="I3509">
        <v>8</v>
      </c>
      <c r="J3509">
        <v>32</v>
      </c>
      <c r="K3509">
        <v>51</v>
      </c>
      <c r="L3509">
        <v>-8</v>
      </c>
      <c r="M3509">
        <v>5.43</v>
      </c>
      <c r="O3509">
        <v>0.12</v>
      </c>
      <c r="P3509">
        <v>0.13</v>
      </c>
      <c r="S3509" t="s">
        <v>310</v>
      </c>
      <c r="T3509" t="s">
        <v>310</v>
      </c>
    </row>
    <row r="3510" spans="1:20" x14ac:dyDescent="0.2">
      <c r="A3510">
        <v>6034</v>
      </c>
      <c r="C3510">
        <v>145622</v>
      </c>
      <c r="D3510">
        <v>8417</v>
      </c>
      <c r="E3510">
        <v>16</v>
      </c>
      <c r="F3510">
        <v>3</v>
      </c>
      <c r="G3510">
        <v>31.3</v>
      </c>
      <c r="H3510" t="s">
        <v>24</v>
      </c>
      <c r="I3510">
        <v>76</v>
      </c>
      <c r="J3510">
        <v>47</v>
      </c>
      <c r="K3510">
        <v>37</v>
      </c>
      <c r="L3510">
        <v>76</v>
      </c>
      <c r="M3510">
        <v>5.56</v>
      </c>
      <c r="N3510" t="s">
        <v>103</v>
      </c>
      <c r="S3510" t="s">
        <v>298</v>
      </c>
      <c r="T3510" t="s">
        <v>298</v>
      </c>
    </row>
    <row r="3511" spans="1:20" x14ac:dyDescent="0.2">
      <c r="A3511">
        <v>6035</v>
      </c>
      <c r="C3511">
        <v>145647</v>
      </c>
      <c r="D3511">
        <v>101994</v>
      </c>
      <c r="E3511">
        <v>16</v>
      </c>
      <c r="F3511">
        <v>11</v>
      </c>
      <c r="G3511">
        <v>28.7</v>
      </c>
      <c r="H3511" t="s">
        <v>24</v>
      </c>
      <c r="I3511">
        <v>16</v>
      </c>
      <c r="J3511">
        <v>39</v>
      </c>
      <c r="K3511">
        <v>56</v>
      </c>
      <c r="L3511">
        <v>16</v>
      </c>
      <c r="M3511">
        <v>6.08</v>
      </c>
      <c r="O3511">
        <v>0.02</v>
      </c>
      <c r="P3511">
        <v>0</v>
      </c>
      <c r="S3511" t="s">
        <v>134</v>
      </c>
      <c r="T3511" t="s">
        <v>134</v>
      </c>
    </row>
    <row r="3512" spans="1:20" x14ac:dyDescent="0.2">
      <c r="A3512">
        <v>6036</v>
      </c>
      <c r="C3512">
        <v>145674</v>
      </c>
      <c r="D3512">
        <v>29823</v>
      </c>
      <c r="E3512">
        <v>16</v>
      </c>
      <c r="F3512">
        <v>9</v>
      </c>
      <c r="G3512">
        <v>2.9</v>
      </c>
      <c r="H3512" t="s">
        <v>24</v>
      </c>
      <c r="I3512">
        <v>57</v>
      </c>
      <c r="J3512">
        <v>56</v>
      </c>
      <c r="K3512">
        <v>16</v>
      </c>
      <c r="L3512">
        <v>57</v>
      </c>
      <c r="M3512">
        <v>6.33</v>
      </c>
      <c r="N3512" t="s">
        <v>103</v>
      </c>
      <c r="S3512" t="s">
        <v>89</v>
      </c>
      <c r="T3512" t="s">
        <v>89</v>
      </c>
    </row>
    <row r="3513" spans="1:20" x14ac:dyDescent="0.2">
      <c r="A3513">
        <v>6038</v>
      </c>
      <c r="C3513">
        <v>145694</v>
      </c>
      <c r="D3513">
        <v>29825</v>
      </c>
      <c r="E3513">
        <v>16</v>
      </c>
      <c r="F3513">
        <v>9</v>
      </c>
      <c r="G3513">
        <v>26</v>
      </c>
      <c r="H3513" t="s">
        <v>24</v>
      </c>
      <c r="I3513">
        <v>55</v>
      </c>
      <c r="J3513">
        <v>49</v>
      </c>
      <c r="K3513">
        <v>44</v>
      </c>
      <c r="L3513">
        <v>55</v>
      </c>
      <c r="M3513">
        <v>6.49</v>
      </c>
      <c r="N3513" t="s">
        <v>103</v>
      </c>
      <c r="S3513" t="s">
        <v>197</v>
      </c>
      <c r="T3513" t="s">
        <v>197</v>
      </c>
    </row>
    <row r="3514" spans="1:20" x14ac:dyDescent="0.2">
      <c r="A3514">
        <v>6039</v>
      </c>
      <c r="B3514" t="s">
        <v>4577</v>
      </c>
      <c r="C3514">
        <v>145713</v>
      </c>
      <c r="D3514">
        <v>84240</v>
      </c>
      <c r="E3514">
        <v>16</v>
      </c>
      <c r="F3514">
        <v>11</v>
      </c>
      <c r="G3514">
        <v>38</v>
      </c>
      <c r="H3514" t="s">
        <v>24</v>
      </c>
      <c r="I3514">
        <v>23</v>
      </c>
      <c r="J3514">
        <v>29</v>
      </c>
      <c r="K3514">
        <v>41</v>
      </c>
      <c r="L3514">
        <v>23</v>
      </c>
      <c r="M3514">
        <v>5.7</v>
      </c>
      <c r="O3514">
        <v>1.56</v>
      </c>
      <c r="P3514">
        <v>1.56</v>
      </c>
      <c r="Q3514">
        <v>1.81</v>
      </c>
      <c r="S3514" t="s">
        <v>4579</v>
      </c>
      <c r="T3514" t="s">
        <v>10851</v>
      </c>
    </row>
    <row r="3515" spans="1:20" x14ac:dyDescent="0.2">
      <c r="A3515">
        <v>6041</v>
      </c>
      <c r="C3515">
        <v>145788</v>
      </c>
      <c r="D3515">
        <v>141031</v>
      </c>
      <c r="E3515">
        <v>16</v>
      </c>
      <c r="F3515">
        <v>12</v>
      </c>
      <c r="G3515">
        <v>56.5</v>
      </c>
      <c r="H3515" t="s">
        <v>26</v>
      </c>
      <c r="I3515">
        <v>4</v>
      </c>
      <c r="J3515">
        <v>13</v>
      </c>
      <c r="K3515">
        <v>15</v>
      </c>
      <c r="L3515">
        <v>-4</v>
      </c>
      <c r="M3515">
        <v>6.25</v>
      </c>
      <c r="O3515">
        <v>0.13</v>
      </c>
      <c r="P3515">
        <v>0.05</v>
      </c>
      <c r="S3515" t="s">
        <v>89</v>
      </c>
      <c r="T3515" t="s">
        <v>89</v>
      </c>
    </row>
    <row r="3516" spans="1:20" x14ac:dyDescent="0.2">
      <c r="A3516">
        <v>6043</v>
      </c>
      <c r="C3516">
        <v>145802</v>
      </c>
      <c r="D3516">
        <v>65129</v>
      </c>
      <c r="E3516">
        <v>16</v>
      </c>
      <c r="F3516">
        <v>11</v>
      </c>
      <c r="G3516">
        <v>39.700000000000003</v>
      </c>
      <c r="H3516" t="s">
        <v>24</v>
      </c>
      <c r="I3516">
        <v>33</v>
      </c>
      <c r="J3516">
        <v>20</v>
      </c>
      <c r="K3516">
        <v>33</v>
      </c>
      <c r="L3516">
        <v>33</v>
      </c>
      <c r="M3516">
        <v>6.29</v>
      </c>
      <c r="O3516">
        <v>1.2</v>
      </c>
      <c r="S3516" t="s">
        <v>125</v>
      </c>
      <c r="T3516" t="s">
        <v>125</v>
      </c>
    </row>
    <row r="3517" spans="1:20" x14ac:dyDescent="0.2">
      <c r="A3517">
        <v>6046</v>
      </c>
      <c r="C3517">
        <v>145849</v>
      </c>
      <c r="D3517">
        <v>65132</v>
      </c>
      <c r="E3517">
        <v>16</v>
      </c>
      <c r="F3517">
        <v>11</v>
      </c>
      <c r="G3517">
        <v>48</v>
      </c>
      <c r="H3517" t="s">
        <v>24</v>
      </c>
      <c r="I3517">
        <v>36</v>
      </c>
      <c r="J3517">
        <v>25</v>
      </c>
      <c r="K3517">
        <v>30</v>
      </c>
      <c r="L3517">
        <v>36</v>
      </c>
      <c r="M3517">
        <v>5.63</v>
      </c>
      <c r="O3517">
        <v>1.34</v>
      </c>
      <c r="S3517" t="s">
        <v>105</v>
      </c>
      <c r="T3517" t="s">
        <v>105</v>
      </c>
    </row>
    <row r="3518" spans="1:20" x14ac:dyDescent="0.2">
      <c r="A3518">
        <v>6047</v>
      </c>
      <c r="B3518" t="s">
        <v>4581</v>
      </c>
      <c r="C3518">
        <v>145892</v>
      </c>
      <c r="D3518">
        <v>121431</v>
      </c>
      <c r="E3518">
        <v>16</v>
      </c>
      <c r="F3518">
        <v>13</v>
      </c>
      <c r="G3518">
        <v>15.4</v>
      </c>
      <c r="H3518" t="s">
        <v>24</v>
      </c>
      <c r="I3518">
        <v>5</v>
      </c>
      <c r="J3518">
        <v>1</v>
      </c>
      <c r="K3518">
        <v>16</v>
      </c>
      <c r="L3518">
        <v>5</v>
      </c>
      <c r="M3518">
        <v>5.48</v>
      </c>
      <c r="O3518">
        <v>1.47</v>
      </c>
      <c r="P3518">
        <v>1.78</v>
      </c>
      <c r="Q3518">
        <v>0.77</v>
      </c>
      <c r="R3518" t="s">
        <v>27</v>
      </c>
      <c r="S3518" t="s">
        <v>104</v>
      </c>
      <c r="T3518" t="s">
        <v>5820</v>
      </c>
    </row>
    <row r="3519" spans="1:20" x14ac:dyDescent="0.2">
      <c r="A3519">
        <v>6048</v>
      </c>
      <c r="B3519" t="s">
        <v>4582</v>
      </c>
      <c r="C3519">
        <v>145897</v>
      </c>
      <c r="D3519">
        <v>159793</v>
      </c>
      <c r="E3519">
        <v>16</v>
      </c>
      <c r="F3519">
        <v>13</v>
      </c>
      <c r="G3519">
        <v>50.9</v>
      </c>
      <c r="H3519" t="s">
        <v>26</v>
      </c>
      <c r="I3519">
        <v>11</v>
      </c>
      <c r="J3519">
        <v>50</v>
      </c>
      <c r="K3519">
        <v>15</v>
      </c>
      <c r="L3519">
        <v>-11</v>
      </c>
      <c r="M3519">
        <v>5.22</v>
      </c>
      <c r="O3519">
        <v>1.42</v>
      </c>
      <c r="P3519">
        <v>1.54</v>
      </c>
      <c r="Q3519">
        <v>0.71</v>
      </c>
      <c r="S3519" t="s">
        <v>105</v>
      </c>
      <c r="T3519" t="s">
        <v>105</v>
      </c>
    </row>
    <row r="3520" spans="1:20" x14ac:dyDescent="0.2">
      <c r="A3520">
        <v>6050</v>
      </c>
      <c r="C3520">
        <v>145931</v>
      </c>
      <c r="D3520">
        <v>45957</v>
      </c>
      <c r="E3520">
        <v>16</v>
      </c>
      <c r="F3520">
        <v>11</v>
      </c>
      <c r="G3520">
        <v>47.6</v>
      </c>
      <c r="H3520" t="s">
        <v>24</v>
      </c>
      <c r="I3520">
        <v>42</v>
      </c>
      <c r="J3520">
        <v>22</v>
      </c>
      <c r="K3520">
        <v>28</v>
      </c>
      <c r="L3520">
        <v>42</v>
      </c>
      <c r="M3520">
        <v>5.87</v>
      </c>
      <c r="O3520">
        <v>1.45</v>
      </c>
      <c r="P3520">
        <v>1.74</v>
      </c>
      <c r="Q3520">
        <v>0.77</v>
      </c>
      <c r="S3520" t="s">
        <v>4583</v>
      </c>
      <c r="T3520" t="s">
        <v>7225</v>
      </c>
    </row>
    <row r="3521" spans="1:20" x14ac:dyDescent="0.2">
      <c r="A3521">
        <v>6052</v>
      </c>
      <c r="C3521">
        <v>145976</v>
      </c>
      <c r="D3521">
        <v>84247</v>
      </c>
      <c r="E3521">
        <v>16</v>
      </c>
      <c r="F3521">
        <v>12</v>
      </c>
      <c r="G3521">
        <v>45.3</v>
      </c>
      <c r="H3521" t="s">
        <v>24</v>
      </c>
      <c r="I3521">
        <v>26</v>
      </c>
      <c r="J3521">
        <v>40</v>
      </c>
      <c r="K3521">
        <v>15</v>
      </c>
      <c r="L3521">
        <v>26</v>
      </c>
      <c r="M3521">
        <v>6.5</v>
      </c>
      <c r="O3521">
        <v>0.39</v>
      </c>
      <c r="P3521">
        <v>-0.03</v>
      </c>
      <c r="S3521" t="s">
        <v>266</v>
      </c>
      <c r="T3521" t="s">
        <v>266</v>
      </c>
    </row>
    <row r="3522" spans="1:20" x14ac:dyDescent="0.2">
      <c r="A3522">
        <v>6056</v>
      </c>
      <c r="B3522" t="s">
        <v>4584</v>
      </c>
      <c r="C3522">
        <v>146051</v>
      </c>
      <c r="D3522">
        <v>141052</v>
      </c>
      <c r="E3522">
        <v>16</v>
      </c>
      <c r="F3522">
        <v>14</v>
      </c>
      <c r="G3522">
        <v>20.7</v>
      </c>
      <c r="H3522" t="s">
        <v>26</v>
      </c>
      <c r="I3522">
        <v>3</v>
      </c>
      <c r="J3522">
        <v>41</v>
      </c>
      <c r="K3522">
        <v>40</v>
      </c>
      <c r="L3522">
        <v>-3</v>
      </c>
      <c r="M3522">
        <v>2.74</v>
      </c>
      <c r="O3522">
        <v>1.58</v>
      </c>
      <c r="P3522">
        <v>1.96</v>
      </c>
      <c r="Q3522">
        <v>1.03</v>
      </c>
      <c r="S3522" t="s">
        <v>4585</v>
      </c>
      <c r="T3522" t="s">
        <v>6823</v>
      </c>
    </row>
    <row r="3523" spans="1:20" x14ac:dyDescent="0.2">
      <c r="A3523">
        <v>6057</v>
      </c>
      <c r="C3523">
        <v>146084</v>
      </c>
      <c r="D3523">
        <v>121443</v>
      </c>
      <c r="E3523">
        <v>16</v>
      </c>
      <c r="F3523">
        <v>14</v>
      </c>
      <c r="G3523">
        <v>13.5</v>
      </c>
      <c r="H3523" t="s">
        <v>24</v>
      </c>
      <c r="I3523">
        <v>5</v>
      </c>
      <c r="J3523">
        <v>54</v>
      </c>
      <c r="K3523">
        <v>7</v>
      </c>
      <c r="L3523">
        <v>5</v>
      </c>
      <c r="M3523">
        <v>6.31</v>
      </c>
      <c r="O3523">
        <v>1.1499999999999999</v>
      </c>
      <c r="P3523">
        <v>1.17</v>
      </c>
      <c r="S3523" t="s">
        <v>125</v>
      </c>
      <c r="T3523" t="s">
        <v>125</v>
      </c>
    </row>
    <row r="3524" spans="1:20" x14ac:dyDescent="0.2">
      <c r="A3524">
        <v>6060</v>
      </c>
      <c r="B3524" t="s">
        <v>4588</v>
      </c>
      <c r="C3524">
        <v>146233</v>
      </c>
      <c r="D3524">
        <v>141066</v>
      </c>
      <c r="E3524">
        <v>16</v>
      </c>
      <c r="F3524">
        <v>15</v>
      </c>
      <c r="G3524">
        <v>37.299999999999997</v>
      </c>
      <c r="H3524" t="s">
        <v>26</v>
      </c>
      <c r="I3524">
        <v>8</v>
      </c>
      <c r="J3524">
        <v>22</v>
      </c>
      <c r="K3524">
        <v>10</v>
      </c>
      <c r="L3524">
        <v>-8</v>
      </c>
      <c r="M3524">
        <v>5.5</v>
      </c>
      <c r="O3524">
        <v>0.65</v>
      </c>
      <c r="P3524">
        <v>0.17</v>
      </c>
      <c r="Q3524">
        <v>0.33</v>
      </c>
      <c r="S3524" t="s">
        <v>4589</v>
      </c>
      <c r="T3524" t="s">
        <v>4589</v>
      </c>
    </row>
    <row r="3525" spans="1:20" x14ac:dyDescent="0.2">
      <c r="A3525">
        <v>6061</v>
      </c>
      <c r="C3525">
        <v>146254</v>
      </c>
      <c r="D3525">
        <v>159821</v>
      </c>
      <c r="E3525">
        <v>16</v>
      </c>
      <c r="F3525">
        <v>15</v>
      </c>
      <c r="G3525">
        <v>51.5</v>
      </c>
      <c r="H3525" t="s">
        <v>26</v>
      </c>
      <c r="I3525">
        <v>14</v>
      </c>
      <c r="J3525">
        <v>50</v>
      </c>
      <c r="K3525">
        <v>57</v>
      </c>
      <c r="L3525">
        <v>-14</v>
      </c>
      <c r="M3525">
        <v>6.09</v>
      </c>
      <c r="O3525">
        <v>0.06</v>
      </c>
      <c r="P3525">
        <v>0</v>
      </c>
      <c r="S3525" t="s">
        <v>134</v>
      </c>
      <c r="T3525" t="s">
        <v>134</v>
      </c>
    </row>
    <row r="3526" spans="1:20" x14ac:dyDescent="0.2">
      <c r="A3526">
        <v>6063</v>
      </c>
      <c r="B3526" t="s">
        <v>4592</v>
      </c>
      <c r="C3526">
        <v>146361</v>
      </c>
      <c r="D3526">
        <v>65165</v>
      </c>
      <c r="E3526">
        <v>16</v>
      </c>
      <c r="F3526">
        <v>14</v>
      </c>
      <c r="G3526">
        <v>40.799999999999997</v>
      </c>
      <c r="H3526" t="s">
        <v>24</v>
      </c>
      <c r="I3526">
        <v>33</v>
      </c>
      <c r="J3526">
        <v>51</v>
      </c>
      <c r="K3526">
        <v>31</v>
      </c>
      <c r="L3526">
        <v>33</v>
      </c>
      <c r="M3526">
        <v>5.64</v>
      </c>
      <c r="O3526">
        <v>0.51</v>
      </c>
      <c r="P3526">
        <v>0</v>
      </c>
      <c r="S3526" t="s">
        <v>4594</v>
      </c>
      <c r="T3526" t="s">
        <v>12169</v>
      </c>
    </row>
    <row r="3527" spans="1:20" x14ac:dyDescent="0.2">
      <c r="A3527">
        <v>6064</v>
      </c>
      <c r="B3527" t="s">
        <v>4592</v>
      </c>
      <c r="C3527">
        <v>146362</v>
      </c>
      <c r="E3527">
        <v>16</v>
      </c>
      <c r="F3527">
        <v>14</v>
      </c>
      <c r="G3527">
        <v>40.799999999999997</v>
      </c>
      <c r="H3527" t="s">
        <v>24</v>
      </c>
      <c r="I3527">
        <v>33</v>
      </c>
      <c r="J3527">
        <v>51</v>
      </c>
      <c r="K3527">
        <v>30</v>
      </c>
      <c r="L3527">
        <v>33</v>
      </c>
      <c r="M3527">
        <v>6.66</v>
      </c>
      <c r="N3527" t="s">
        <v>349</v>
      </c>
      <c r="S3527" t="s">
        <v>238</v>
      </c>
      <c r="T3527" t="s">
        <v>238</v>
      </c>
    </row>
    <row r="3528" spans="1:20" x14ac:dyDescent="0.2">
      <c r="A3528">
        <v>6065</v>
      </c>
      <c r="B3528" t="s">
        <v>4595</v>
      </c>
      <c r="C3528">
        <v>146388</v>
      </c>
      <c r="D3528">
        <v>102040</v>
      </c>
      <c r="E3528">
        <v>16</v>
      </c>
      <c r="F3528">
        <v>15</v>
      </c>
      <c r="G3528">
        <v>28.7</v>
      </c>
      <c r="H3528" t="s">
        <v>24</v>
      </c>
      <c r="I3528">
        <v>18</v>
      </c>
      <c r="J3528">
        <v>48</v>
      </c>
      <c r="K3528">
        <v>30</v>
      </c>
      <c r="L3528">
        <v>18</v>
      </c>
      <c r="M3528">
        <v>5.69</v>
      </c>
      <c r="O3528">
        <v>1.1200000000000001</v>
      </c>
      <c r="P3528">
        <v>1.01</v>
      </c>
      <c r="S3528" t="s">
        <v>105</v>
      </c>
      <c r="T3528" t="s">
        <v>105</v>
      </c>
    </row>
    <row r="3529" spans="1:20" x14ac:dyDescent="0.2">
      <c r="A3529">
        <v>6067</v>
      </c>
      <c r="C3529">
        <v>146514</v>
      </c>
      <c r="D3529">
        <v>141075</v>
      </c>
      <c r="E3529">
        <v>16</v>
      </c>
      <c r="F3529">
        <v>16</v>
      </c>
      <c r="G3529">
        <v>55.3</v>
      </c>
      <c r="H3529" t="s">
        <v>26</v>
      </c>
      <c r="I3529">
        <v>3</v>
      </c>
      <c r="J3529">
        <v>57</v>
      </c>
      <c r="K3529">
        <v>12</v>
      </c>
      <c r="L3529">
        <v>-3</v>
      </c>
      <c r="M3529">
        <v>6.18</v>
      </c>
      <c r="O3529">
        <v>0.31</v>
      </c>
      <c r="P3529">
        <v>0.02</v>
      </c>
      <c r="S3529" t="s">
        <v>1288</v>
      </c>
      <c r="T3529" t="s">
        <v>1288</v>
      </c>
    </row>
    <row r="3530" spans="1:20" x14ac:dyDescent="0.2">
      <c r="A3530">
        <v>6068</v>
      </c>
      <c r="C3530">
        <v>146537</v>
      </c>
      <c r="D3530">
        <v>84269</v>
      </c>
      <c r="E3530">
        <v>16</v>
      </c>
      <c r="F3530">
        <v>15</v>
      </c>
      <c r="G3530">
        <v>47.4</v>
      </c>
      <c r="H3530" t="s">
        <v>24</v>
      </c>
      <c r="I3530">
        <v>27</v>
      </c>
      <c r="J3530">
        <v>25</v>
      </c>
      <c r="K3530">
        <v>20</v>
      </c>
      <c r="L3530">
        <v>27</v>
      </c>
      <c r="M3530">
        <v>6.14</v>
      </c>
      <c r="O3530">
        <v>1.31</v>
      </c>
      <c r="S3530" t="s">
        <v>365</v>
      </c>
      <c r="T3530" t="s">
        <v>365</v>
      </c>
    </row>
    <row r="3531" spans="1:20" x14ac:dyDescent="0.2">
      <c r="A3531">
        <v>6069</v>
      </c>
      <c r="C3531">
        <v>146603</v>
      </c>
      <c r="D3531">
        <v>16993</v>
      </c>
      <c r="E3531">
        <v>16</v>
      </c>
      <c r="F3531">
        <v>12</v>
      </c>
      <c r="G3531">
        <v>25.1</v>
      </c>
      <c r="H3531" t="s">
        <v>24</v>
      </c>
      <c r="I3531">
        <v>67</v>
      </c>
      <c r="J3531">
        <v>8</v>
      </c>
      <c r="K3531">
        <v>39</v>
      </c>
      <c r="L3531">
        <v>67</v>
      </c>
      <c r="M3531">
        <v>6.21</v>
      </c>
      <c r="O3531">
        <v>0.99</v>
      </c>
      <c r="P3531">
        <v>0.72</v>
      </c>
      <c r="S3531" t="s">
        <v>71</v>
      </c>
      <c r="T3531" t="s">
        <v>71</v>
      </c>
    </row>
    <row r="3532" spans="1:20" x14ac:dyDescent="0.2">
      <c r="A3532">
        <v>6074</v>
      </c>
      <c r="B3532" t="s">
        <v>4598</v>
      </c>
      <c r="C3532">
        <v>146738</v>
      </c>
      <c r="D3532">
        <v>84281</v>
      </c>
      <c r="E3532">
        <v>16</v>
      </c>
      <c r="F3532">
        <v>16</v>
      </c>
      <c r="G3532">
        <v>44.8</v>
      </c>
      <c r="H3532" t="s">
        <v>24</v>
      </c>
      <c r="I3532">
        <v>29</v>
      </c>
      <c r="J3532">
        <v>9</v>
      </c>
      <c r="K3532">
        <v>1</v>
      </c>
      <c r="L3532">
        <v>29</v>
      </c>
      <c r="M3532">
        <v>5.78</v>
      </c>
      <c r="O3532">
        <v>7.0000000000000007E-2</v>
      </c>
      <c r="P3532">
        <v>0.1</v>
      </c>
      <c r="Q3532">
        <v>0</v>
      </c>
      <c r="S3532" t="s">
        <v>298</v>
      </c>
      <c r="T3532" t="s">
        <v>298</v>
      </c>
    </row>
    <row r="3533" spans="1:20" x14ac:dyDescent="0.2">
      <c r="A3533">
        <v>6075</v>
      </c>
      <c r="B3533" t="s">
        <v>4599</v>
      </c>
      <c r="C3533">
        <v>146791</v>
      </c>
      <c r="D3533">
        <v>141086</v>
      </c>
      <c r="E3533">
        <v>16</v>
      </c>
      <c r="F3533">
        <v>18</v>
      </c>
      <c r="G3533">
        <v>19.3</v>
      </c>
      <c r="H3533" t="s">
        <v>26</v>
      </c>
      <c r="I3533">
        <v>4</v>
      </c>
      <c r="J3533">
        <v>41</v>
      </c>
      <c r="K3533">
        <v>33</v>
      </c>
      <c r="L3533">
        <v>-4</v>
      </c>
      <c r="M3533">
        <v>3.24</v>
      </c>
      <c r="O3533">
        <v>0.96</v>
      </c>
      <c r="P3533">
        <v>0.75</v>
      </c>
      <c r="Q3533">
        <v>0.49</v>
      </c>
      <c r="S3533" t="s">
        <v>4600</v>
      </c>
      <c r="T3533" t="s">
        <v>5690</v>
      </c>
    </row>
    <row r="3534" spans="1:20" x14ac:dyDescent="0.2">
      <c r="A3534">
        <v>6078</v>
      </c>
      <c r="C3534">
        <v>146850</v>
      </c>
      <c r="D3534">
        <v>159846</v>
      </c>
      <c r="E3534">
        <v>16</v>
      </c>
      <c r="F3534">
        <v>19</v>
      </c>
      <c r="G3534">
        <v>0.4</v>
      </c>
      <c r="H3534" t="s">
        <v>26</v>
      </c>
      <c r="I3534">
        <v>14</v>
      </c>
      <c r="J3534">
        <v>52</v>
      </c>
      <c r="K3534">
        <v>21</v>
      </c>
      <c r="L3534">
        <v>-14</v>
      </c>
      <c r="M3534">
        <v>5.94</v>
      </c>
      <c r="O3534">
        <v>1.52</v>
      </c>
      <c r="P3534">
        <v>1.95</v>
      </c>
      <c r="S3534" t="s">
        <v>172</v>
      </c>
      <c r="T3534" t="s">
        <v>172</v>
      </c>
    </row>
    <row r="3535" spans="1:20" x14ac:dyDescent="0.2">
      <c r="A3535">
        <v>6079</v>
      </c>
      <c r="B3535" t="s">
        <v>4601</v>
      </c>
      <c r="C3535">
        <v>146926</v>
      </c>
      <c r="D3535">
        <v>8446</v>
      </c>
      <c r="E3535">
        <v>16</v>
      </c>
      <c r="F3535">
        <v>10</v>
      </c>
      <c r="G3535">
        <v>49.5</v>
      </c>
      <c r="H3535" t="s">
        <v>24</v>
      </c>
      <c r="I3535">
        <v>75</v>
      </c>
      <c r="J3535">
        <v>52</v>
      </c>
      <c r="K3535">
        <v>39</v>
      </c>
      <c r="L3535">
        <v>75</v>
      </c>
      <c r="M3535">
        <v>5.48</v>
      </c>
      <c r="O3535">
        <v>-0.11</v>
      </c>
      <c r="P3535">
        <v>-0.36</v>
      </c>
      <c r="S3535" t="s">
        <v>122</v>
      </c>
      <c r="T3535" t="s">
        <v>122</v>
      </c>
    </row>
    <row r="3536" spans="1:20" x14ac:dyDescent="0.2">
      <c r="A3536">
        <v>6082</v>
      </c>
      <c r="B3536" t="s">
        <v>4603</v>
      </c>
      <c r="C3536">
        <v>147142</v>
      </c>
      <c r="D3536">
        <v>8452</v>
      </c>
      <c r="E3536">
        <v>16</v>
      </c>
      <c r="F3536">
        <v>12</v>
      </c>
      <c r="G3536">
        <v>32.200000000000003</v>
      </c>
      <c r="H3536" t="s">
        <v>24</v>
      </c>
      <c r="I3536">
        <v>75</v>
      </c>
      <c r="J3536">
        <v>12</v>
      </c>
      <c r="K3536">
        <v>38</v>
      </c>
      <c r="L3536">
        <v>75</v>
      </c>
      <c r="M3536">
        <v>6.39</v>
      </c>
      <c r="N3536" t="s">
        <v>103</v>
      </c>
      <c r="S3536" t="s">
        <v>542</v>
      </c>
      <c r="T3536" t="s">
        <v>542</v>
      </c>
    </row>
    <row r="3537" spans="1:20" x14ac:dyDescent="0.2">
      <c r="A3537">
        <v>6086</v>
      </c>
      <c r="C3537">
        <v>147232</v>
      </c>
      <c r="D3537">
        <v>29874</v>
      </c>
      <c r="E3537">
        <v>16</v>
      </c>
      <c r="F3537">
        <v>17</v>
      </c>
      <c r="G3537">
        <v>15.3</v>
      </c>
      <c r="H3537" t="s">
        <v>24</v>
      </c>
      <c r="I3537">
        <v>59</v>
      </c>
      <c r="J3537">
        <v>45</v>
      </c>
      <c r="K3537">
        <v>18</v>
      </c>
      <c r="L3537">
        <v>59</v>
      </c>
      <c r="M3537">
        <v>5.4</v>
      </c>
      <c r="O3537">
        <v>1.63</v>
      </c>
      <c r="P3537">
        <v>1.67</v>
      </c>
      <c r="S3537" t="s">
        <v>275</v>
      </c>
      <c r="T3537" t="s">
        <v>164</v>
      </c>
    </row>
    <row r="3538" spans="1:20" x14ac:dyDescent="0.2">
      <c r="A3538">
        <v>6087</v>
      </c>
      <c r="C3538">
        <v>147266</v>
      </c>
      <c r="D3538">
        <v>84306</v>
      </c>
      <c r="E3538">
        <v>16</v>
      </c>
      <c r="F3538">
        <v>20</v>
      </c>
      <c r="G3538">
        <v>4.3</v>
      </c>
      <c r="H3538" t="s">
        <v>24</v>
      </c>
      <c r="I3538">
        <v>21</v>
      </c>
      <c r="J3538">
        <v>7</v>
      </c>
      <c r="K3538">
        <v>57</v>
      </c>
      <c r="L3538">
        <v>21</v>
      </c>
      <c r="M3538">
        <v>6.05</v>
      </c>
      <c r="O3538">
        <v>0.94</v>
      </c>
      <c r="P3538">
        <v>0.64</v>
      </c>
      <c r="S3538" t="s">
        <v>339</v>
      </c>
      <c r="T3538" t="s">
        <v>71</v>
      </c>
    </row>
    <row r="3539" spans="1:20" x14ac:dyDescent="0.2">
      <c r="A3539">
        <v>6088</v>
      </c>
      <c r="C3539">
        <v>147321</v>
      </c>
      <c r="D3539">
        <v>8462</v>
      </c>
      <c r="E3539">
        <v>16</v>
      </c>
      <c r="F3539">
        <v>14</v>
      </c>
      <c r="G3539">
        <v>33.5</v>
      </c>
      <c r="H3539" t="s">
        <v>24</v>
      </c>
      <c r="I3539">
        <v>73</v>
      </c>
      <c r="J3539">
        <v>23</v>
      </c>
      <c r="K3539">
        <v>42</v>
      </c>
      <c r="L3539">
        <v>73</v>
      </c>
      <c r="M3539">
        <v>5.98</v>
      </c>
      <c r="O3539">
        <v>0.08</v>
      </c>
      <c r="P3539">
        <v>0.15</v>
      </c>
      <c r="S3539" t="s">
        <v>298</v>
      </c>
      <c r="T3539" t="s">
        <v>298</v>
      </c>
    </row>
    <row r="3540" spans="1:20" x14ac:dyDescent="0.2">
      <c r="A3540">
        <v>6090</v>
      </c>
      <c r="C3540">
        <v>147352</v>
      </c>
      <c r="D3540">
        <v>46025</v>
      </c>
      <c r="E3540">
        <v>16</v>
      </c>
      <c r="F3540">
        <v>19</v>
      </c>
      <c r="G3540">
        <v>11.2</v>
      </c>
      <c r="H3540" t="s">
        <v>24</v>
      </c>
      <c r="I3540">
        <v>49</v>
      </c>
      <c r="J3540">
        <v>2</v>
      </c>
      <c r="K3540">
        <v>17</v>
      </c>
      <c r="L3540">
        <v>49</v>
      </c>
      <c r="M3540">
        <v>5.91</v>
      </c>
      <c r="O3540">
        <v>1.37</v>
      </c>
      <c r="R3540" t="s">
        <v>27</v>
      </c>
      <c r="S3540" t="s">
        <v>2959</v>
      </c>
      <c r="T3540" t="s">
        <v>12197</v>
      </c>
    </row>
    <row r="3541" spans="1:20" x14ac:dyDescent="0.2">
      <c r="A3541">
        <v>6091</v>
      </c>
      <c r="C3541">
        <v>147365</v>
      </c>
      <c r="D3541">
        <v>65233</v>
      </c>
      <c r="E3541">
        <v>16</v>
      </c>
      <c r="F3541">
        <v>19</v>
      </c>
      <c r="G3541">
        <v>55.1</v>
      </c>
      <c r="H3541" t="s">
        <v>24</v>
      </c>
      <c r="I3541">
        <v>39</v>
      </c>
      <c r="J3541">
        <v>42</v>
      </c>
      <c r="K3541">
        <v>31</v>
      </c>
      <c r="L3541">
        <v>39</v>
      </c>
      <c r="M3541">
        <v>5.46</v>
      </c>
      <c r="O3541">
        <v>0.4</v>
      </c>
      <c r="P3541">
        <v>-0.08</v>
      </c>
      <c r="S3541" t="s">
        <v>196</v>
      </c>
      <c r="T3541" t="s">
        <v>9637</v>
      </c>
    </row>
    <row r="3542" spans="1:20" x14ac:dyDescent="0.2">
      <c r="A3542">
        <v>6092</v>
      </c>
      <c r="B3542" t="s">
        <v>4608</v>
      </c>
      <c r="C3542">
        <v>147394</v>
      </c>
      <c r="D3542">
        <v>46028</v>
      </c>
      <c r="E3542">
        <v>16</v>
      </c>
      <c r="F3542">
        <v>19</v>
      </c>
      <c r="G3542">
        <v>44.4</v>
      </c>
      <c r="H3542" t="s">
        <v>24</v>
      </c>
      <c r="I3542">
        <v>46</v>
      </c>
      <c r="J3542">
        <v>18</v>
      </c>
      <c r="K3542">
        <v>48</v>
      </c>
      <c r="L3542">
        <v>46</v>
      </c>
      <c r="M3542">
        <v>3.89</v>
      </c>
      <c r="O3542">
        <v>-0.15</v>
      </c>
      <c r="P3542">
        <v>-0.56000000000000005</v>
      </c>
      <c r="Q3542">
        <v>-0.17</v>
      </c>
      <c r="S3542" t="s">
        <v>148</v>
      </c>
      <c r="T3542" t="s">
        <v>148</v>
      </c>
    </row>
    <row r="3543" spans="1:20" x14ac:dyDescent="0.2">
      <c r="A3543">
        <v>6093</v>
      </c>
      <c r="B3543" t="s">
        <v>4609</v>
      </c>
      <c r="C3543">
        <v>147449</v>
      </c>
      <c r="D3543">
        <v>121540</v>
      </c>
      <c r="E3543">
        <v>16</v>
      </c>
      <c r="F3543">
        <v>22</v>
      </c>
      <c r="G3543">
        <v>4.4000000000000004</v>
      </c>
      <c r="H3543" t="s">
        <v>24</v>
      </c>
      <c r="I3543">
        <v>1</v>
      </c>
      <c r="J3543">
        <v>1</v>
      </c>
      <c r="K3543">
        <v>45</v>
      </c>
      <c r="L3543">
        <v>1</v>
      </c>
      <c r="M3543">
        <v>4.82</v>
      </c>
      <c r="O3543">
        <v>0.34</v>
      </c>
      <c r="P3543">
        <v>0.04</v>
      </c>
      <c r="Q3543">
        <v>0.15</v>
      </c>
      <c r="S3543" t="s">
        <v>264</v>
      </c>
      <c r="T3543" t="s">
        <v>264</v>
      </c>
    </row>
    <row r="3544" spans="1:20" x14ac:dyDescent="0.2">
      <c r="A3544">
        <v>6095</v>
      </c>
      <c r="B3544" t="s">
        <v>4610</v>
      </c>
      <c r="C3544">
        <v>147547</v>
      </c>
      <c r="D3544">
        <v>102107</v>
      </c>
      <c r="E3544">
        <v>16</v>
      </c>
      <c r="F3544">
        <v>21</v>
      </c>
      <c r="G3544">
        <v>55.2</v>
      </c>
      <c r="H3544" t="s">
        <v>24</v>
      </c>
      <c r="I3544">
        <v>19</v>
      </c>
      <c r="J3544">
        <v>9</v>
      </c>
      <c r="K3544">
        <v>11</v>
      </c>
      <c r="L3544">
        <v>19</v>
      </c>
      <c r="M3544">
        <v>3.75</v>
      </c>
      <c r="O3544">
        <v>0.27</v>
      </c>
      <c r="P3544">
        <v>0.18</v>
      </c>
      <c r="Q3544">
        <v>0.14000000000000001</v>
      </c>
      <c r="S3544" t="s">
        <v>554</v>
      </c>
      <c r="T3544" t="s">
        <v>554</v>
      </c>
    </row>
    <row r="3545" spans="1:20" x14ac:dyDescent="0.2">
      <c r="A3545">
        <v>6096</v>
      </c>
      <c r="C3545">
        <v>147550</v>
      </c>
      <c r="D3545">
        <v>141129</v>
      </c>
      <c r="E3545">
        <v>16</v>
      </c>
      <c r="F3545">
        <v>22</v>
      </c>
      <c r="G3545">
        <v>38.9</v>
      </c>
      <c r="H3545" t="s">
        <v>26</v>
      </c>
      <c r="I3545">
        <v>2</v>
      </c>
      <c r="J3545">
        <v>4</v>
      </c>
      <c r="K3545">
        <v>47</v>
      </c>
      <c r="L3545">
        <v>-2</v>
      </c>
      <c r="M3545">
        <v>6.23</v>
      </c>
      <c r="O3545">
        <v>7.0000000000000007E-2</v>
      </c>
      <c r="P3545">
        <v>-0.02</v>
      </c>
      <c r="S3545" t="s">
        <v>102</v>
      </c>
      <c r="T3545" t="s">
        <v>102</v>
      </c>
    </row>
    <row r="3546" spans="1:20" x14ac:dyDescent="0.2">
      <c r="A3546">
        <v>6101</v>
      </c>
      <c r="C3546">
        <v>147662</v>
      </c>
      <c r="D3546">
        <v>17036</v>
      </c>
      <c r="E3546">
        <v>16</v>
      </c>
      <c r="F3546">
        <v>18</v>
      </c>
      <c r="G3546">
        <v>9.4</v>
      </c>
      <c r="H3546" t="s">
        <v>24</v>
      </c>
      <c r="I3546">
        <v>68</v>
      </c>
      <c r="J3546">
        <v>33</v>
      </c>
      <c r="K3546">
        <v>16</v>
      </c>
      <c r="L3546">
        <v>68</v>
      </c>
      <c r="M3546">
        <v>6.41</v>
      </c>
      <c r="N3546" t="s">
        <v>103</v>
      </c>
      <c r="S3546" t="s">
        <v>197</v>
      </c>
      <c r="T3546" t="s">
        <v>197</v>
      </c>
    </row>
    <row r="3547" spans="1:20" x14ac:dyDescent="0.2">
      <c r="A3547">
        <v>6103</v>
      </c>
      <c r="B3547" t="s">
        <v>4614</v>
      </c>
      <c r="C3547">
        <v>147677</v>
      </c>
      <c r="D3547">
        <v>65254</v>
      </c>
      <c r="E3547">
        <v>16</v>
      </c>
      <c r="F3547">
        <v>22</v>
      </c>
      <c r="G3547">
        <v>5.8</v>
      </c>
      <c r="H3547" t="s">
        <v>24</v>
      </c>
      <c r="I3547">
        <v>30</v>
      </c>
      <c r="J3547">
        <v>53</v>
      </c>
      <c r="K3547">
        <v>31</v>
      </c>
      <c r="L3547">
        <v>30</v>
      </c>
      <c r="M3547">
        <v>4.8499999999999996</v>
      </c>
      <c r="O3547">
        <v>0.97</v>
      </c>
      <c r="P3547">
        <v>0.8</v>
      </c>
      <c r="Q3547">
        <v>0.46</v>
      </c>
      <c r="S3547" t="s">
        <v>54</v>
      </c>
      <c r="T3547" t="s">
        <v>54</v>
      </c>
    </row>
    <row r="3548" spans="1:20" x14ac:dyDescent="0.2">
      <c r="A3548">
        <v>6107</v>
      </c>
      <c r="B3548" t="s">
        <v>4616</v>
      </c>
      <c r="C3548">
        <v>147749</v>
      </c>
      <c r="D3548">
        <v>65257</v>
      </c>
      <c r="E3548">
        <v>16</v>
      </c>
      <c r="F3548">
        <v>22</v>
      </c>
      <c r="G3548">
        <v>21.4</v>
      </c>
      <c r="H3548" t="s">
        <v>24</v>
      </c>
      <c r="I3548">
        <v>33</v>
      </c>
      <c r="J3548">
        <v>47</v>
      </c>
      <c r="K3548">
        <v>57</v>
      </c>
      <c r="L3548">
        <v>33</v>
      </c>
      <c r="M3548">
        <v>5.2</v>
      </c>
      <c r="O3548">
        <v>1.6</v>
      </c>
      <c r="P3548">
        <v>1.94</v>
      </c>
      <c r="Q3548">
        <v>0.87</v>
      </c>
      <c r="S3548" t="s">
        <v>503</v>
      </c>
      <c r="T3548" t="s">
        <v>353</v>
      </c>
    </row>
    <row r="3549" spans="1:20" x14ac:dyDescent="0.2">
      <c r="A3549">
        <v>6108</v>
      </c>
      <c r="B3549" t="s">
        <v>4617</v>
      </c>
      <c r="C3549">
        <v>147767</v>
      </c>
      <c r="D3549">
        <v>65259</v>
      </c>
      <c r="E3549">
        <v>16</v>
      </c>
      <c r="F3549">
        <v>22</v>
      </c>
      <c r="G3549">
        <v>29.2</v>
      </c>
      <c r="H3549" t="s">
        <v>24</v>
      </c>
      <c r="I3549">
        <v>33</v>
      </c>
      <c r="J3549">
        <v>42</v>
      </c>
      <c r="K3549">
        <v>13</v>
      </c>
      <c r="L3549">
        <v>33</v>
      </c>
      <c r="M3549">
        <v>5.39</v>
      </c>
      <c r="O3549">
        <v>1.53</v>
      </c>
      <c r="P3549">
        <v>1.88</v>
      </c>
      <c r="Q3549">
        <v>0.87</v>
      </c>
      <c r="S3549" t="s">
        <v>77</v>
      </c>
      <c r="T3549" t="s">
        <v>77</v>
      </c>
    </row>
    <row r="3550" spans="1:20" x14ac:dyDescent="0.2">
      <c r="A3550">
        <v>6110</v>
      </c>
      <c r="C3550">
        <v>147835</v>
      </c>
      <c r="D3550">
        <v>65262</v>
      </c>
      <c r="E3550">
        <v>16</v>
      </c>
      <c r="F3550">
        <v>22</v>
      </c>
      <c r="G3550">
        <v>56.5</v>
      </c>
      <c r="H3550" t="s">
        <v>24</v>
      </c>
      <c r="I3550">
        <v>32</v>
      </c>
      <c r="J3550">
        <v>19</v>
      </c>
      <c r="K3550">
        <v>59</v>
      </c>
      <c r="L3550">
        <v>32</v>
      </c>
      <c r="M3550">
        <v>6.4</v>
      </c>
      <c r="O3550">
        <v>0.08</v>
      </c>
      <c r="P3550">
        <v>0.11</v>
      </c>
      <c r="S3550" t="s">
        <v>1927</v>
      </c>
      <c r="T3550" t="s">
        <v>1927</v>
      </c>
    </row>
    <row r="3551" spans="1:20" x14ac:dyDescent="0.2">
      <c r="A3551">
        <v>6111</v>
      </c>
      <c r="B3551" t="s">
        <v>4619</v>
      </c>
      <c r="C3551">
        <v>147869</v>
      </c>
      <c r="D3551">
        <v>121568</v>
      </c>
      <c r="E3551">
        <v>16</v>
      </c>
      <c r="F3551">
        <v>24</v>
      </c>
      <c r="G3551">
        <v>10.8</v>
      </c>
      <c r="H3551" t="s">
        <v>24</v>
      </c>
      <c r="I3551">
        <v>6</v>
      </c>
      <c r="J3551">
        <v>56</v>
      </c>
      <c r="K3551">
        <v>53</v>
      </c>
      <c r="L3551">
        <v>6</v>
      </c>
      <c r="M3551">
        <v>5.85</v>
      </c>
      <c r="O3551">
        <v>-0.01</v>
      </c>
      <c r="P3551">
        <v>0.01</v>
      </c>
      <c r="S3551" t="s">
        <v>4620</v>
      </c>
      <c r="T3551" t="s">
        <v>8440</v>
      </c>
    </row>
    <row r="3552" spans="1:20" x14ac:dyDescent="0.2">
      <c r="A3552">
        <v>6116</v>
      </c>
      <c r="B3552" t="s">
        <v>4623</v>
      </c>
      <c r="C3552">
        <v>148048</v>
      </c>
      <c r="D3552">
        <v>8470</v>
      </c>
      <c r="E3552">
        <v>16</v>
      </c>
      <c r="F3552">
        <v>17</v>
      </c>
      <c r="G3552">
        <v>30.3</v>
      </c>
      <c r="H3552" t="s">
        <v>24</v>
      </c>
      <c r="I3552">
        <v>75</v>
      </c>
      <c r="J3552">
        <v>45</v>
      </c>
      <c r="K3552">
        <v>19</v>
      </c>
      <c r="L3552">
        <v>75</v>
      </c>
      <c r="M3552">
        <v>4.95</v>
      </c>
      <c r="O3552">
        <v>0.37</v>
      </c>
      <c r="P3552">
        <v>0.08</v>
      </c>
      <c r="S3552" t="s">
        <v>430</v>
      </c>
      <c r="T3552" t="s">
        <v>430</v>
      </c>
    </row>
    <row r="3553" spans="1:20" x14ac:dyDescent="0.2">
      <c r="A3553">
        <v>6117</v>
      </c>
      <c r="B3553" t="s">
        <v>4624</v>
      </c>
      <c r="C3553">
        <v>148112</v>
      </c>
      <c r="D3553">
        <v>102153</v>
      </c>
      <c r="E3553">
        <v>16</v>
      </c>
      <c r="F3553">
        <v>25</v>
      </c>
      <c r="G3553">
        <v>25</v>
      </c>
      <c r="H3553" t="s">
        <v>24</v>
      </c>
      <c r="I3553">
        <v>14</v>
      </c>
      <c r="J3553">
        <v>2</v>
      </c>
      <c r="K3553">
        <v>0</v>
      </c>
      <c r="L3553">
        <v>14</v>
      </c>
      <c r="M3553">
        <v>4.57</v>
      </c>
      <c r="O3553">
        <v>0</v>
      </c>
      <c r="P3553">
        <v>-0.04</v>
      </c>
      <c r="Q3553">
        <v>-0.04</v>
      </c>
      <c r="S3553" t="s">
        <v>4626</v>
      </c>
      <c r="T3553" t="s">
        <v>4626</v>
      </c>
    </row>
    <row r="3554" spans="1:20" x14ac:dyDescent="0.2">
      <c r="A3554">
        <v>6119</v>
      </c>
      <c r="C3554">
        <v>148206</v>
      </c>
      <c r="D3554">
        <v>102160</v>
      </c>
      <c r="E3554">
        <v>16</v>
      </c>
      <c r="F3554">
        <v>25</v>
      </c>
      <c r="G3554">
        <v>47.7</v>
      </c>
      <c r="H3554" t="s">
        <v>24</v>
      </c>
      <c r="I3554">
        <v>18</v>
      </c>
      <c r="J3554">
        <v>53</v>
      </c>
      <c r="K3554">
        <v>33</v>
      </c>
      <c r="L3554">
        <v>18</v>
      </c>
      <c r="M3554">
        <v>6.7</v>
      </c>
      <c r="Q3554">
        <v>2.95</v>
      </c>
      <c r="S3554" t="s">
        <v>2936</v>
      </c>
      <c r="T3554" t="s">
        <v>6230</v>
      </c>
    </row>
    <row r="3555" spans="1:20" x14ac:dyDescent="0.2">
      <c r="A3555">
        <v>6121</v>
      </c>
      <c r="C3555">
        <v>148228</v>
      </c>
      <c r="D3555">
        <v>102165</v>
      </c>
      <c r="E3555">
        <v>16</v>
      </c>
      <c r="F3555">
        <v>26</v>
      </c>
      <c r="G3555">
        <v>11.5</v>
      </c>
      <c r="H3555" t="s">
        <v>24</v>
      </c>
      <c r="I3555">
        <v>11</v>
      </c>
      <c r="J3555">
        <v>24</v>
      </c>
      <c r="K3555">
        <v>27</v>
      </c>
      <c r="L3555">
        <v>11</v>
      </c>
      <c r="M3555">
        <v>6.11</v>
      </c>
      <c r="O3555">
        <v>1.03</v>
      </c>
      <c r="S3555" t="s">
        <v>71</v>
      </c>
      <c r="T3555" t="s">
        <v>71</v>
      </c>
    </row>
    <row r="3556" spans="1:20" x14ac:dyDescent="0.2">
      <c r="A3556">
        <v>6123</v>
      </c>
      <c r="B3556" t="s">
        <v>4631</v>
      </c>
      <c r="C3556">
        <v>148283</v>
      </c>
      <c r="D3556">
        <v>65290</v>
      </c>
      <c r="E3556">
        <v>16</v>
      </c>
      <c r="F3556">
        <v>25</v>
      </c>
      <c r="G3556">
        <v>24.2</v>
      </c>
      <c r="H3556" t="s">
        <v>24</v>
      </c>
      <c r="I3556">
        <v>37</v>
      </c>
      <c r="J3556">
        <v>23</v>
      </c>
      <c r="K3556">
        <v>38</v>
      </c>
      <c r="L3556">
        <v>37</v>
      </c>
      <c r="M3556">
        <v>5.54</v>
      </c>
      <c r="O3556">
        <v>0.17</v>
      </c>
      <c r="P3556">
        <v>0.09</v>
      </c>
      <c r="S3556" t="s">
        <v>249</v>
      </c>
      <c r="T3556" t="s">
        <v>249</v>
      </c>
    </row>
    <row r="3557" spans="1:20" x14ac:dyDescent="0.2">
      <c r="A3557">
        <v>6124</v>
      </c>
      <c r="C3557">
        <v>148287</v>
      </c>
      <c r="D3557">
        <v>121604</v>
      </c>
      <c r="E3557">
        <v>16</v>
      </c>
      <c r="F3557">
        <v>26</v>
      </c>
      <c r="G3557">
        <v>50.1</v>
      </c>
      <c r="H3557" t="s">
        <v>24</v>
      </c>
      <c r="I3557">
        <v>2</v>
      </c>
      <c r="J3557">
        <v>20</v>
      </c>
      <c r="K3557">
        <v>51</v>
      </c>
      <c r="L3557">
        <v>2</v>
      </c>
      <c r="M3557">
        <v>6.07</v>
      </c>
      <c r="O3557">
        <v>0.92</v>
      </c>
      <c r="P3557">
        <v>0.61</v>
      </c>
      <c r="S3557" t="s">
        <v>71</v>
      </c>
      <c r="T3557" t="s">
        <v>71</v>
      </c>
    </row>
    <row r="3558" spans="1:20" x14ac:dyDescent="0.2">
      <c r="A3558">
        <v>6126</v>
      </c>
      <c r="C3558">
        <v>148293</v>
      </c>
      <c r="D3558">
        <v>17062</v>
      </c>
      <c r="E3558">
        <v>16</v>
      </c>
      <c r="F3558">
        <v>21</v>
      </c>
      <c r="G3558">
        <v>48.7</v>
      </c>
      <c r="H3558" t="s">
        <v>24</v>
      </c>
      <c r="I3558">
        <v>69</v>
      </c>
      <c r="J3558">
        <v>6</v>
      </c>
      <c r="K3558">
        <v>34</v>
      </c>
      <c r="L3558">
        <v>69</v>
      </c>
      <c r="M3558">
        <v>5.25</v>
      </c>
      <c r="O3558">
        <v>1.1200000000000001</v>
      </c>
      <c r="P3558">
        <v>1.1100000000000001</v>
      </c>
      <c r="Q3558">
        <v>0.53</v>
      </c>
      <c r="S3558" t="s">
        <v>125</v>
      </c>
      <c r="T3558" t="s">
        <v>125</v>
      </c>
    </row>
    <row r="3559" spans="1:20" x14ac:dyDescent="0.2">
      <c r="A3559">
        <v>6127</v>
      </c>
      <c r="C3559">
        <v>148330</v>
      </c>
      <c r="D3559">
        <v>29931</v>
      </c>
      <c r="E3559">
        <v>16</v>
      </c>
      <c r="F3559">
        <v>24</v>
      </c>
      <c r="G3559">
        <v>25.3</v>
      </c>
      <c r="H3559" t="s">
        <v>24</v>
      </c>
      <c r="I3559">
        <v>55</v>
      </c>
      <c r="J3559">
        <v>12</v>
      </c>
      <c r="K3559">
        <v>18</v>
      </c>
      <c r="L3559">
        <v>55</v>
      </c>
      <c r="M3559">
        <v>5.74</v>
      </c>
      <c r="O3559">
        <v>0</v>
      </c>
      <c r="P3559">
        <v>0.01</v>
      </c>
      <c r="S3559" t="s">
        <v>4634</v>
      </c>
      <c r="T3559" t="s">
        <v>12236</v>
      </c>
    </row>
    <row r="3560" spans="1:20" x14ac:dyDescent="0.2">
      <c r="A3560">
        <v>6128</v>
      </c>
      <c r="C3560">
        <v>148349</v>
      </c>
      <c r="D3560">
        <v>141186</v>
      </c>
      <c r="E3560">
        <v>16</v>
      </c>
      <c r="F3560">
        <v>27</v>
      </c>
      <c r="G3560">
        <v>43.5</v>
      </c>
      <c r="H3560" t="s">
        <v>26</v>
      </c>
      <c r="I3560">
        <v>7</v>
      </c>
      <c r="J3560">
        <v>35</v>
      </c>
      <c r="K3560">
        <v>53</v>
      </c>
      <c r="L3560">
        <v>-7</v>
      </c>
      <c r="M3560">
        <v>5.23</v>
      </c>
      <c r="O3560">
        <v>1.72</v>
      </c>
      <c r="P3560">
        <v>2.0699999999999998</v>
      </c>
      <c r="Q3560">
        <v>1.29</v>
      </c>
      <c r="S3560" t="s">
        <v>1574</v>
      </c>
      <c r="T3560" t="s">
        <v>8620</v>
      </c>
    </row>
    <row r="3561" spans="1:20" x14ac:dyDescent="0.2">
      <c r="A3561">
        <v>6129</v>
      </c>
      <c r="B3561" t="s">
        <v>4636</v>
      </c>
      <c r="C3561">
        <v>148367</v>
      </c>
      <c r="D3561">
        <v>141187</v>
      </c>
      <c r="E3561">
        <v>16</v>
      </c>
      <c r="F3561">
        <v>27</v>
      </c>
      <c r="G3561">
        <v>48.1</v>
      </c>
      <c r="H3561" t="s">
        <v>26</v>
      </c>
      <c r="I3561">
        <v>8</v>
      </c>
      <c r="J3561">
        <v>22</v>
      </c>
      <c r="K3561">
        <v>18</v>
      </c>
      <c r="L3561">
        <v>-8</v>
      </c>
      <c r="M3561">
        <v>4.63</v>
      </c>
      <c r="O3561">
        <v>0.17</v>
      </c>
      <c r="P3561">
        <v>0.08</v>
      </c>
      <c r="Q3561">
        <v>0.09</v>
      </c>
      <c r="S3561" t="s">
        <v>383</v>
      </c>
      <c r="T3561" t="s">
        <v>383</v>
      </c>
    </row>
    <row r="3562" spans="1:20" x14ac:dyDescent="0.2">
      <c r="A3562">
        <v>6130</v>
      </c>
      <c r="C3562">
        <v>148374</v>
      </c>
      <c r="D3562">
        <v>17073</v>
      </c>
      <c r="E3562">
        <v>16</v>
      </c>
      <c r="F3562">
        <v>23</v>
      </c>
      <c r="G3562">
        <v>47</v>
      </c>
      <c r="H3562" t="s">
        <v>24</v>
      </c>
      <c r="I3562">
        <v>61</v>
      </c>
      <c r="J3562">
        <v>41</v>
      </c>
      <c r="K3562">
        <v>48</v>
      </c>
      <c r="L3562">
        <v>61</v>
      </c>
      <c r="M3562">
        <v>5.67</v>
      </c>
      <c r="O3562">
        <v>0.96</v>
      </c>
      <c r="S3562" t="s">
        <v>71</v>
      </c>
      <c r="T3562" t="s">
        <v>71</v>
      </c>
    </row>
    <row r="3563" spans="1:20" x14ac:dyDescent="0.2">
      <c r="A3563">
        <v>6132</v>
      </c>
      <c r="B3563" t="s">
        <v>4639</v>
      </c>
      <c r="C3563">
        <v>148387</v>
      </c>
      <c r="D3563">
        <v>17074</v>
      </c>
      <c r="E3563">
        <v>16</v>
      </c>
      <c r="F3563">
        <v>23</v>
      </c>
      <c r="G3563">
        <v>59.5</v>
      </c>
      <c r="H3563" t="s">
        <v>24</v>
      </c>
      <c r="I3563">
        <v>61</v>
      </c>
      <c r="J3563">
        <v>30</v>
      </c>
      <c r="K3563">
        <v>51</v>
      </c>
      <c r="L3563">
        <v>61</v>
      </c>
      <c r="M3563">
        <v>2.74</v>
      </c>
      <c r="O3563">
        <v>0.91</v>
      </c>
      <c r="P3563">
        <v>0.7</v>
      </c>
      <c r="Q3563">
        <v>0.46</v>
      </c>
      <c r="S3563" t="s">
        <v>4640</v>
      </c>
      <c r="T3563" t="s">
        <v>9442</v>
      </c>
    </row>
    <row r="3564" spans="1:20" x14ac:dyDescent="0.2">
      <c r="A3564">
        <v>6136</v>
      </c>
      <c r="C3564">
        <v>148513</v>
      </c>
      <c r="D3564">
        <v>121623</v>
      </c>
      <c r="E3564">
        <v>16</v>
      </c>
      <c r="F3564">
        <v>28</v>
      </c>
      <c r="G3564">
        <v>34</v>
      </c>
      <c r="H3564" t="s">
        <v>24</v>
      </c>
      <c r="I3564">
        <v>0</v>
      </c>
      <c r="J3564">
        <v>39</v>
      </c>
      <c r="K3564">
        <v>54</v>
      </c>
      <c r="L3564">
        <v>0</v>
      </c>
      <c r="M3564">
        <v>5.39</v>
      </c>
      <c r="O3564">
        <v>1.46</v>
      </c>
      <c r="P3564">
        <v>1.8</v>
      </c>
      <c r="Q3564">
        <v>0.78</v>
      </c>
      <c r="S3564" t="s">
        <v>4645</v>
      </c>
      <c r="T3564" t="s">
        <v>172</v>
      </c>
    </row>
    <row r="3565" spans="1:20" x14ac:dyDescent="0.2">
      <c r="A3565">
        <v>6137</v>
      </c>
      <c r="C3565">
        <v>148515</v>
      </c>
      <c r="D3565">
        <v>141195</v>
      </c>
      <c r="E3565">
        <v>16</v>
      </c>
      <c r="F3565">
        <v>28</v>
      </c>
      <c r="G3565">
        <v>48.9</v>
      </c>
      <c r="H3565" t="s">
        <v>26</v>
      </c>
      <c r="I3565">
        <v>8</v>
      </c>
      <c r="J3565">
        <v>7</v>
      </c>
      <c r="K3565">
        <v>44</v>
      </c>
      <c r="L3565">
        <v>-8</v>
      </c>
      <c r="M3565">
        <v>6.48</v>
      </c>
      <c r="O3565">
        <v>0.4</v>
      </c>
      <c r="P3565">
        <v>0.02</v>
      </c>
      <c r="S3565" t="s">
        <v>63</v>
      </c>
      <c r="T3565" t="s">
        <v>63</v>
      </c>
    </row>
    <row r="3566" spans="1:20" x14ac:dyDescent="0.2">
      <c r="A3566">
        <v>6140</v>
      </c>
      <c r="C3566">
        <v>148604</v>
      </c>
      <c r="D3566">
        <v>159948</v>
      </c>
      <c r="E3566">
        <v>16</v>
      </c>
      <c r="F3566">
        <v>29</v>
      </c>
      <c r="G3566">
        <v>46.9</v>
      </c>
      <c r="H3566" t="s">
        <v>26</v>
      </c>
      <c r="I3566">
        <v>14</v>
      </c>
      <c r="J3566">
        <v>33</v>
      </c>
      <c r="K3566">
        <v>3</v>
      </c>
      <c r="L3566">
        <v>-14</v>
      </c>
      <c r="M3566">
        <v>5.68</v>
      </c>
      <c r="O3566">
        <v>0.82</v>
      </c>
      <c r="S3566" t="s">
        <v>4646</v>
      </c>
      <c r="T3566" t="s">
        <v>12250</v>
      </c>
    </row>
    <row r="3567" spans="1:20" x14ac:dyDescent="0.2">
      <c r="A3567">
        <v>6144</v>
      </c>
      <c r="C3567">
        <v>148743</v>
      </c>
      <c r="D3567">
        <v>141206</v>
      </c>
      <c r="E3567">
        <v>16</v>
      </c>
      <c r="F3567">
        <v>30</v>
      </c>
      <c r="G3567">
        <v>29.9</v>
      </c>
      <c r="H3567" t="s">
        <v>26</v>
      </c>
      <c r="I3567">
        <v>7</v>
      </c>
      <c r="J3567">
        <v>30</v>
      </c>
      <c r="K3567">
        <v>54</v>
      </c>
      <c r="L3567">
        <v>-7</v>
      </c>
      <c r="M3567">
        <v>6.5</v>
      </c>
      <c r="O3567">
        <v>0.37</v>
      </c>
      <c r="P3567">
        <v>0.2</v>
      </c>
      <c r="S3567" t="s">
        <v>4650</v>
      </c>
      <c r="T3567" t="s">
        <v>4650</v>
      </c>
    </row>
    <row r="3568" spans="1:20" x14ac:dyDescent="0.2">
      <c r="A3568">
        <v>6146</v>
      </c>
      <c r="B3568" t="s">
        <v>4651</v>
      </c>
      <c r="C3568">
        <v>148783</v>
      </c>
      <c r="D3568">
        <v>46108</v>
      </c>
      <c r="E3568">
        <v>16</v>
      </c>
      <c r="F3568">
        <v>28</v>
      </c>
      <c r="G3568">
        <v>38.5</v>
      </c>
      <c r="H3568" t="s">
        <v>24</v>
      </c>
      <c r="I3568">
        <v>41</v>
      </c>
      <c r="J3568">
        <v>52</v>
      </c>
      <c r="K3568">
        <v>54</v>
      </c>
      <c r="L3568">
        <v>41</v>
      </c>
      <c r="M3568">
        <v>5.04</v>
      </c>
      <c r="O3568">
        <v>1.52</v>
      </c>
      <c r="P3568">
        <v>1.17</v>
      </c>
      <c r="Q3568">
        <v>2.23</v>
      </c>
      <c r="S3568" t="s">
        <v>4653</v>
      </c>
      <c r="T3568" t="s">
        <v>6431</v>
      </c>
    </row>
    <row r="3569" spans="1:20" x14ac:dyDescent="0.2">
      <c r="A3569">
        <v>6148</v>
      </c>
      <c r="B3569" t="s">
        <v>4656</v>
      </c>
      <c r="C3569">
        <v>148856</v>
      </c>
      <c r="D3569">
        <v>84411</v>
      </c>
      <c r="E3569">
        <v>16</v>
      </c>
      <c r="F3569">
        <v>30</v>
      </c>
      <c r="G3569">
        <v>13.2</v>
      </c>
      <c r="H3569" t="s">
        <v>24</v>
      </c>
      <c r="I3569">
        <v>21</v>
      </c>
      <c r="J3569">
        <v>29</v>
      </c>
      <c r="K3569">
        <v>23</v>
      </c>
      <c r="L3569">
        <v>21</v>
      </c>
      <c r="M3569">
        <v>2.77</v>
      </c>
      <c r="O3569">
        <v>0.94</v>
      </c>
      <c r="P3569">
        <v>0.69</v>
      </c>
      <c r="Q3569">
        <v>0.47</v>
      </c>
      <c r="S3569" t="s">
        <v>494</v>
      </c>
      <c r="T3569" t="s">
        <v>345</v>
      </c>
    </row>
    <row r="3570" spans="1:20" x14ac:dyDescent="0.2">
      <c r="A3570">
        <v>6149</v>
      </c>
      <c r="B3570" t="s">
        <v>4657</v>
      </c>
      <c r="C3570">
        <v>148857</v>
      </c>
      <c r="D3570">
        <v>121658</v>
      </c>
      <c r="E3570">
        <v>16</v>
      </c>
      <c r="F3570">
        <v>30</v>
      </c>
      <c r="G3570">
        <v>54.8</v>
      </c>
      <c r="H3570" t="s">
        <v>24</v>
      </c>
      <c r="I3570">
        <v>1</v>
      </c>
      <c r="J3570">
        <v>59</v>
      </c>
      <c r="K3570">
        <v>2</v>
      </c>
      <c r="L3570">
        <v>1</v>
      </c>
      <c r="M3570">
        <v>3.82</v>
      </c>
      <c r="O3570">
        <v>0.01</v>
      </c>
      <c r="P3570">
        <v>0.01</v>
      </c>
      <c r="Q3570">
        <v>-0.01</v>
      </c>
      <c r="S3570" t="s">
        <v>4658</v>
      </c>
      <c r="T3570" t="s">
        <v>10937</v>
      </c>
    </row>
    <row r="3571" spans="1:20" x14ac:dyDescent="0.2">
      <c r="A3571">
        <v>6150</v>
      </c>
      <c r="C3571">
        <v>148880</v>
      </c>
      <c r="D3571">
        <v>29956</v>
      </c>
      <c r="E3571">
        <v>16</v>
      </c>
      <c r="F3571">
        <v>28</v>
      </c>
      <c r="G3571">
        <v>43.4</v>
      </c>
      <c r="H3571" t="s">
        <v>24</v>
      </c>
      <c r="I3571">
        <v>51</v>
      </c>
      <c r="J3571">
        <v>24</v>
      </c>
      <c r="K3571">
        <v>28</v>
      </c>
      <c r="L3571">
        <v>51</v>
      </c>
      <c r="M3571">
        <v>6.29</v>
      </c>
      <c r="O3571">
        <v>1.05</v>
      </c>
      <c r="S3571" t="s">
        <v>60</v>
      </c>
      <c r="T3571" t="s">
        <v>60</v>
      </c>
    </row>
    <row r="3572" spans="1:20" x14ac:dyDescent="0.2">
      <c r="A3572">
        <v>6152</v>
      </c>
      <c r="C3572">
        <v>148897</v>
      </c>
      <c r="D3572">
        <v>84416</v>
      </c>
      <c r="E3572">
        <v>16</v>
      </c>
      <c r="F3572">
        <v>30</v>
      </c>
      <c r="G3572">
        <v>33.6</v>
      </c>
      <c r="H3572" t="s">
        <v>24</v>
      </c>
      <c r="I3572">
        <v>20</v>
      </c>
      <c r="J3572">
        <v>28</v>
      </c>
      <c r="K3572">
        <v>45</v>
      </c>
      <c r="L3572">
        <v>20</v>
      </c>
      <c r="M3572">
        <v>5.25</v>
      </c>
      <c r="O3572">
        <v>1.29</v>
      </c>
      <c r="P3572">
        <v>1.22</v>
      </c>
      <c r="Q3572">
        <v>0.7</v>
      </c>
      <c r="S3572" t="s">
        <v>4660</v>
      </c>
      <c r="T3572" t="s">
        <v>71</v>
      </c>
    </row>
    <row r="3573" spans="1:20" x14ac:dyDescent="0.2">
      <c r="A3573">
        <v>6154</v>
      </c>
      <c r="C3573">
        <v>149009</v>
      </c>
      <c r="D3573">
        <v>84423</v>
      </c>
      <c r="E3573">
        <v>16</v>
      </c>
      <c r="F3573">
        <v>31</v>
      </c>
      <c r="G3573">
        <v>13.4</v>
      </c>
      <c r="H3573" t="s">
        <v>24</v>
      </c>
      <c r="I3573">
        <v>22</v>
      </c>
      <c r="J3573">
        <v>11</v>
      </c>
      <c r="K3573">
        <v>43</v>
      </c>
      <c r="L3573">
        <v>22</v>
      </c>
      <c r="M3573">
        <v>5.76</v>
      </c>
      <c r="O3573">
        <v>1.61</v>
      </c>
      <c r="R3573" t="s">
        <v>27</v>
      </c>
      <c r="S3573" t="s">
        <v>104</v>
      </c>
      <c r="T3573" t="s">
        <v>5820</v>
      </c>
    </row>
    <row r="3574" spans="1:20" x14ac:dyDescent="0.2">
      <c r="A3574">
        <v>6156</v>
      </c>
      <c r="B3574" t="s">
        <v>4665</v>
      </c>
      <c r="C3574">
        <v>149081</v>
      </c>
      <c r="D3574">
        <v>46128</v>
      </c>
      <c r="E3574">
        <v>16</v>
      </c>
      <c r="F3574">
        <v>30</v>
      </c>
      <c r="G3574">
        <v>6</v>
      </c>
      <c r="H3574" t="s">
        <v>24</v>
      </c>
      <c r="I3574">
        <v>48</v>
      </c>
      <c r="J3574">
        <v>57</v>
      </c>
      <c r="K3574">
        <v>39</v>
      </c>
      <c r="L3574">
        <v>48</v>
      </c>
      <c r="M3574">
        <v>6.45</v>
      </c>
      <c r="O3574">
        <v>0.03</v>
      </c>
      <c r="P3574">
        <v>0</v>
      </c>
      <c r="S3574" t="s">
        <v>89</v>
      </c>
      <c r="T3574" t="s">
        <v>89</v>
      </c>
    </row>
    <row r="3575" spans="1:20" x14ac:dyDescent="0.2">
      <c r="A3575">
        <v>6157</v>
      </c>
      <c r="C3575">
        <v>149084</v>
      </c>
      <c r="D3575">
        <v>65356</v>
      </c>
      <c r="E3575">
        <v>16</v>
      </c>
      <c r="F3575">
        <v>31</v>
      </c>
      <c r="G3575">
        <v>2.8</v>
      </c>
      <c r="H3575" t="s">
        <v>24</v>
      </c>
      <c r="I3575">
        <v>35</v>
      </c>
      <c r="J3575">
        <v>13</v>
      </c>
      <c r="K3575">
        <v>30</v>
      </c>
      <c r="L3575">
        <v>35</v>
      </c>
      <c r="M3575">
        <v>6.25</v>
      </c>
      <c r="O3575">
        <v>1.64</v>
      </c>
      <c r="P3575">
        <v>1.89</v>
      </c>
      <c r="S3575" t="s">
        <v>104</v>
      </c>
      <c r="T3575" t="s">
        <v>104</v>
      </c>
    </row>
    <row r="3576" spans="1:20" x14ac:dyDescent="0.2">
      <c r="A3576">
        <v>6158</v>
      </c>
      <c r="B3576" t="s">
        <v>4666</v>
      </c>
      <c r="C3576">
        <v>149121</v>
      </c>
      <c r="D3576">
        <v>121676</v>
      </c>
      <c r="E3576">
        <v>16</v>
      </c>
      <c r="F3576">
        <v>32</v>
      </c>
      <c r="G3576">
        <v>35.700000000000003</v>
      </c>
      <c r="H3576" t="s">
        <v>24</v>
      </c>
      <c r="I3576">
        <v>5</v>
      </c>
      <c r="J3576">
        <v>31</v>
      </c>
      <c r="K3576">
        <v>16</v>
      </c>
      <c r="L3576">
        <v>5</v>
      </c>
      <c r="M3576">
        <v>5.63</v>
      </c>
      <c r="O3576">
        <v>-0.06</v>
      </c>
      <c r="P3576">
        <v>-0.18</v>
      </c>
      <c r="S3576" t="s">
        <v>243</v>
      </c>
      <c r="T3576" t="s">
        <v>5682</v>
      </c>
    </row>
    <row r="3577" spans="1:20" x14ac:dyDescent="0.2">
      <c r="A3577">
        <v>6159</v>
      </c>
      <c r="B3577" t="s">
        <v>4667</v>
      </c>
      <c r="C3577">
        <v>149161</v>
      </c>
      <c r="D3577">
        <v>102234</v>
      </c>
      <c r="E3577">
        <v>16</v>
      </c>
      <c r="F3577">
        <v>32</v>
      </c>
      <c r="G3577">
        <v>36.299999999999997</v>
      </c>
      <c r="H3577" t="s">
        <v>24</v>
      </c>
      <c r="I3577">
        <v>11</v>
      </c>
      <c r="J3577">
        <v>29</v>
      </c>
      <c r="K3577">
        <v>17</v>
      </c>
      <c r="L3577">
        <v>11</v>
      </c>
      <c r="M3577">
        <v>4.84</v>
      </c>
      <c r="O3577">
        <v>1.49</v>
      </c>
      <c r="P3577">
        <v>1.83</v>
      </c>
      <c r="Q3577">
        <v>0.86</v>
      </c>
      <c r="S3577" t="s">
        <v>223</v>
      </c>
      <c r="T3577" t="s">
        <v>223</v>
      </c>
    </row>
    <row r="3578" spans="1:20" x14ac:dyDescent="0.2">
      <c r="A3578">
        <v>6161</v>
      </c>
      <c r="B3578" t="s">
        <v>4668</v>
      </c>
      <c r="C3578">
        <v>149212</v>
      </c>
      <c r="D3578">
        <v>17107</v>
      </c>
      <c r="E3578">
        <v>16</v>
      </c>
      <c r="F3578">
        <v>27</v>
      </c>
      <c r="G3578">
        <v>59</v>
      </c>
      <c r="H3578" t="s">
        <v>24</v>
      </c>
      <c r="I3578">
        <v>68</v>
      </c>
      <c r="J3578">
        <v>46</v>
      </c>
      <c r="K3578">
        <v>5</v>
      </c>
      <c r="L3578">
        <v>68</v>
      </c>
      <c r="M3578">
        <v>5</v>
      </c>
      <c r="O3578">
        <v>-0.06</v>
      </c>
      <c r="P3578">
        <v>-0.12</v>
      </c>
      <c r="Q3578">
        <v>-0.02</v>
      </c>
      <c r="S3578" t="s">
        <v>340</v>
      </c>
      <c r="T3578" t="s">
        <v>340</v>
      </c>
    </row>
    <row r="3579" spans="1:20" x14ac:dyDescent="0.2">
      <c r="A3579">
        <v>6162</v>
      </c>
      <c r="C3579">
        <v>149303</v>
      </c>
      <c r="D3579">
        <v>46147</v>
      </c>
      <c r="E3579">
        <v>16</v>
      </c>
      <c r="F3579">
        <v>31</v>
      </c>
      <c r="G3579">
        <v>47.3</v>
      </c>
      <c r="H3579" t="s">
        <v>24</v>
      </c>
      <c r="I3579">
        <v>45</v>
      </c>
      <c r="J3579">
        <v>35</v>
      </c>
      <c r="K3579">
        <v>54</v>
      </c>
      <c r="L3579">
        <v>45</v>
      </c>
      <c r="M3579">
        <v>5.65</v>
      </c>
      <c r="O3579">
        <v>0.12</v>
      </c>
      <c r="P3579">
        <v>0.13</v>
      </c>
      <c r="S3579" t="s">
        <v>1927</v>
      </c>
      <c r="T3579" t="s">
        <v>1927</v>
      </c>
    </row>
    <row r="3580" spans="1:20" x14ac:dyDescent="0.2">
      <c r="A3580">
        <v>6168</v>
      </c>
      <c r="B3580" t="s">
        <v>4673</v>
      </c>
      <c r="C3580">
        <v>149630</v>
      </c>
      <c r="D3580">
        <v>46161</v>
      </c>
      <c r="E3580">
        <v>16</v>
      </c>
      <c r="F3580">
        <v>34</v>
      </c>
      <c r="G3580">
        <v>6.2</v>
      </c>
      <c r="H3580" t="s">
        <v>24</v>
      </c>
      <c r="I3580">
        <v>42</v>
      </c>
      <c r="J3580">
        <v>26</v>
      </c>
      <c r="K3580">
        <v>13</v>
      </c>
      <c r="L3580">
        <v>42</v>
      </c>
      <c r="M3580">
        <v>4.2</v>
      </c>
      <c r="O3580">
        <v>-0.01</v>
      </c>
      <c r="P3580">
        <v>-0.1</v>
      </c>
      <c r="Q3580">
        <v>-0.01</v>
      </c>
      <c r="S3580" t="s">
        <v>102</v>
      </c>
      <c r="T3580" t="s">
        <v>102</v>
      </c>
    </row>
    <row r="3581" spans="1:20" x14ac:dyDescent="0.2">
      <c r="A3581">
        <v>6169</v>
      </c>
      <c r="C3581">
        <v>149632</v>
      </c>
      <c r="D3581">
        <v>102259</v>
      </c>
      <c r="E3581">
        <v>16</v>
      </c>
      <c r="F3581">
        <v>35</v>
      </c>
      <c r="G3581">
        <v>26.3</v>
      </c>
      <c r="H3581" t="s">
        <v>24</v>
      </c>
      <c r="I3581">
        <v>17</v>
      </c>
      <c r="J3581">
        <v>3</v>
      </c>
      <c r="K3581">
        <v>26</v>
      </c>
      <c r="L3581">
        <v>17</v>
      </c>
      <c r="M3581">
        <v>6.41</v>
      </c>
      <c r="O3581">
        <v>0.05</v>
      </c>
      <c r="P3581">
        <v>0</v>
      </c>
      <c r="S3581" t="s">
        <v>114</v>
      </c>
      <c r="T3581" t="s">
        <v>114</v>
      </c>
    </row>
    <row r="3582" spans="1:20" x14ac:dyDescent="0.2">
      <c r="A3582">
        <v>6170</v>
      </c>
      <c r="C3582">
        <v>149650</v>
      </c>
      <c r="D3582">
        <v>17130</v>
      </c>
      <c r="E3582">
        <v>16</v>
      </c>
      <c r="F3582">
        <v>32</v>
      </c>
      <c r="G3582">
        <v>25.7</v>
      </c>
      <c r="H3582" t="s">
        <v>24</v>
      </c>
      <c r="I3582">
        <v>60</v>
      </c>
      <c r="J3582">
        <v>49</v>
      </c>
      <c r="K3582">
        <v>24</v>
      </c>
      <c r="L3582">
        <v>60</v>
      </c>
      <c r="M3582">
        <v>5.94</v>
      </c>
      <c r="O3582">
        <v>0.02</v>
      </c>
      <c r="P3582">
        <v>0.05</v>
      </c>
      <c r="S3582" t="s">
        <v>114</v>
      </c>
      <c r="T3582" t="s">
        <v>114</v>
      </c>
    </row>
    <row r="3583" spans="1:20" x14ac:dyDescent="0.2">
      <c r="A3583">
        <v>6171</v>
      </c>
      <c r="B3583" t="s">
        <v>4674</v>
      </c>
      <c r="C3583">
        <v>149661</v>
      </c>
      <c r="D3583">
        <v>141269</v>
      </c>
      <c r="E3583">
        <v>16</v>
      </c>
      <c r="F3583">
        <v>36</v>
      </c>
      <c r="G3583">
        <v>21.5</v>
      </c>
      <c r="H3583" t="s">
        <v>26</v>
      </c>
      <c r="I3583">
        <v>2</v>
      </c>
      <c r="J3583">
        <v>19</v>
      </c>
      <c r="K3583">
        <v>29</v>
      </c>
      <c r="L3583">
        <v>-2</v>
      </c>
      <c r="M3583">
        <v>5.75</v>
      </c>
      <c r="O3583">
        <v>0.82</v>
      </c>
      <c r="P3583">
        <v>0.48</v>
      </c>
      <c r="Q3583">
        <v>0.39</v>
      </c>
      <c r="S3583" t="s">
        <v>289</v>
      </c>
      <c r="T3583" t="s">
        <v>289</v>
      </c>
    </row>
    <row r="3584" spans="1:20" x14ac:dyDescent="0.2">
      <c r="A3584">
        <v>6173</v>
      </c>
      <c r="C3584">
        <v>149681</v>
      </c>
      <c r="D3584">
        <v>8527</v>
      </c>
      <c r="E3584">
        <v>16</v>
      </c>
      <c r="F3584">
        <v>25</v>
      </c>
      <c r="G3584">
        <v>43.1</v>
      </c>
      <c r="H3584" t="s">
        <v>24</v>
      </c>
      <c r="I3584">
        <v>78</v>
      </c>
      <c r="J3584">
        <v>57</v>
      </c>
      <c r="K3584">
        <v>50</v>
      </c>
      <c r="L3584">
        <v>78</v>
      </c>
      <c r="M3584">
        <v>5.56</v>
      </c>
      <c r="O3584">
        <v>0.26</v>
      </c>
      <c r="P3584">
        <v>0.05</v>
      </c>
      <c r="S3584" t="s">
        <v>264</v>
      </c>
      <c r="T3584" t="s">
        <v>264</v>
      </c>
    </row>
    <row r="3585" spans="1:20" x14ac:dyDescent="0.2">
      <c r="A3585">
        <v>6175</v>
      </c>
      <c r="B3585" t="s">
        <v>4677</v>
      </c>
      <c r="C3585">
        <v>149757</v>
      </c>
      <c r="D3585">
        <v>160006</v>
      </c>
      <c r="E3585">
        <v>16</v>
      </c>
      <c r="F3585">
        <v>37</v>
      </c>
      <c r="G3585">
        <v>9.5</v>
      </c>
      <c r="H3585" t="s">
        <v>26</v>
      </c>
      <c r="I3585">
        <v>10</v>
      </c>
      <c r="J3585">
        <v>34</v>
      </c>
      <c r="K3585">
        <v>2</v>
      </c>
      <c r="L3585">
        <v>-10</v>
      </c>
      <c r="M3585">
        <v>2.56</v>
      </c>
      <c r="O3585">
        <v>0.02</v>
      </c>
      <c r="P3585">
        <v>-0.86</v>
      </c>
      <c r="Q3585">
        <v>-0.04</v>
      </c>
      <c r="S3585" t="s">
        <v>4679</v>
      </c>
      <c r="T3585" t="s">
        <v>2610</v>
      </c>
    </row>
    <row r="3586" spans="1:20" x14ac:dyDescent="0.2">
      <c r="A3586">
        <v>6176</v>
      </c>
      <c r="C3586">
        <v>149822</v>
      </c>
      <c r="D3586">
        <v>102271</v>
      </c>
      <c r="E3586">
        <v>16</v>
      </c>
      <c r="F3586">
        <v>36</v>
      </c>
      <c r="G3586">
        <v>43</v>
      </c>
      <c r="H3586" t="s">
        <v>24</v>
      </c>
      <c r="I3586">
        <v>15</v>
      </c>
      <c r="J3586">
        <v>29</v>
      </c>
      <c r="K3586">
        <v>53</v>
      </c>
      <c r="L3586">
        <v>15</v>
      </c>
      <c r="M3586">
        <v>6.3</v>
      </c>
      <c r="O3586">
        <v>-0.11</v>
      </c>
      <c r="P3586">
        <v>-0.18</v>
      </c>
      <c r="S3586" t="s">
        <v>4681</v>
      </c>
      <c r="T3586" t="s">
        <v>2787</v>
      </c>
    </row>
    <row r="3587" spans="1:20" x14ac:dyDescent="0.2">
      <c r="A3587">
        <v>6179</v>
      </c>
      <c r="C3587">
        <v>149911</v>
      </c>
      <c r="D3587">
        <v>141284</v>
      </c>
      <c r="E3587">
        <v>16</v>
      </c>
      <c r="F3587">
        <v>38</v>
      </c>
      <c r="G3587">
        <v>1.6</v>
      </c>
      <c r="H3587" t="s">
        <v>26</v>
      </c>
      <c r="I3587">
        <v>6</v>
      </c>
      <c r="J3587">
        <v>32</v>
      </c>
      <c r="K3587">
        <v>17</v>
      </c>
      <c r="L3587">
        <v>-6</v>
      </c>
      <c r="M3587">
        <v>6.09</v>
      </c>
      <c r="O3587">
        <v>0.16</v>
      </c>
      <c r="P3587">
        <v>0.13</v>
      </c>
      <c r="S3587" t="s">
        <v>4978</v>
      </c>
      <c r="T3587" t="s">
        <v>301</v>
      </c>
    </row>
    <row r="3588" spans="1:20" x14ac:dyDescent="0.2">
      <c r="A3588">
        <v>6180</v>
      </c>
      <c r="C3588">
        <v>150010</v>
      </c>
      <c r="D3588">
        <v>8544</v>
      </c>
      <c r="E3588">
        <v>16</v>
      </c>
      <c r="F3588">
        <v>31</v>
      </c>
      <c r="G3588">
        <v>28.1</v>
      </c>
      <c r="H3588" t="s">
        <v>24</v>
      </c>
      <c r="I3588">
        <v>72</v>
      </c>
      <c r="J3588">
        <v>36</v>
      </c>
      <c r="K3588">
        <v>43</v>
      </c>
      <c r="L3588">
        <v>72</v>
      </c>
      <c r="M3588">
        <v>6.3</v>
      </c>
      <c r="O3588">
        <v>1.32</v>
      </c>
      <c r="P3588">
        <v>1.29</v>
      </c>
      <c r="S3588" t="s">
        <v>125</v>
      </c>
      <c r="T3588" t="s">
        <v>125</v>
      </c>
    </row>
    <row r="3589" spans="1:20" x14ac:dyDescent="0.2">
      <c r="A3589">
        <v>6181</v>
      </c>
      <c r="C3589">
        <v>150012</v>
      </c>
      <c r="D3589">
        <v>102278</v>
      </c>
      <c r="E3589">
        <v>16</v>
      </c>
      <c r="F3589">
        <v>37</v>
      </c>
      <c r="G3589">
        <v>48</v>
      </c>
      <c r="H3589" t="s">
        <v>24</v>
      </c>
      <c r="I3589">
        <v>13</v>
      </c>
      <c r="J3589">
        <v>41</v>
      </c>
      <c r="K3589">
        <v>13</v>
      </c>
      <c r="L3589">
        <v>13</v>
      </c>
      <c r="M3589">
        <v>6.31</v>
      </c>
      <c r="O3589">
        <v>0.41</v>
      </c>
      <c r="P3589">
        <v>0.02</v>
      </c>
      <c r="S3589" t="s">
        <v>201</v>
      </c>
      <c r="T3589" t="s">
        <v>201</v>
      </c>
    </row>
    <row r="3590" spans="1:20" x14ac:dyDescent="0.2">
      <c r="A3590">
        <v>6183</v>
      </c>
      <c r="C3590">
        <v>150030</v>
      </c>
      <c r="D3590">
        <v>46184</v>
      </c>
      <c r="E3590">
        <v>16</v>
      </c>
      <c r="F3590">
        <v>36</v>
      </c>
      <c r="G3590">
        <v>11.2</v>
      </c>
      <c r="H3590" t="s">
        <v>24</v>
      </c>
      <c r="I3590">
        <v>46</v>
      </c>
      <c r="J3590">
        <v>36</v>
      </c>
      <c r="K3590">
        <v>48</v>
      </c>
      <c r="L3590">
        <v>46</v>
      </c>
      <c r="M3590">
        <v>5.79</v>
      </c>
      <c r="O3590">
        <v>1.04</v>
      </c>
      <c r="P3590">
        <v>0.88</v>
      </c>
      <c r="S3590" t="s">
        <v>277</v>
      </c>
      <c r="T3590" t="s">
        <v>277</v>
      </c>
    </row>
    <row r="3591" spans="1:20" x14ac:dyDescent="0.2">
      <c r="A3591">
        <v>6184</v>
      </c>
      <c r="B3591" t="s">
        <v>4683</v>
      </c>
      <c r="C3591">
        <v>150100</v>
      </c>
      <c r="D3591">
        <v>30012</v>
      </c>
      <c r="E3591">
        <v>16</v>
      </c>
      <c r="F3591">
        <v>36</v>
      </c>
      <c r="G3591">
        <v>11.5</v>
      </c>
      <c r="H3591" t="s">
        <v>24</v>
      </c>
      <c r="I3591">
        <v>52</v>
      </c>
      <c r="J3591">
        <v>54</v>
      </c>
      <c r="K3591">
        <v>1</v>
      </c>
      <c r="L3591">
        <v>52</v>
      </c>
      <c r="M3591">
        <v>5.53</v>
      </c>
      <c r="O3591">
        <v>-7.0000000000000007E-2</v>
      </c>
      <c r="P3591">
        <v>-0.15</v>
      </c>
      <c r="S3591" t="s">
        <v>351</v>
      </c>
      <c r="T3591" t="s">
        <v>191</v>
      </c>
    </row>
    <row r="3592" spans="1:20" x14ac:dyDescent="0.2">
      <c r="A3592">
        <v>6185</v>
      </c>
      <c r="B3592" t="s">
        <v>4684</v>
      </c>
      <c r="C3592">
        <v>150117</v>
      </c>
      <c r="D3592">
        <v>30013</v>
      </c>
      <c r="E3592">
        <v>16</v>
      </c>
      <c r="F3592">
        <v>36</v>
      </c>
      <c r="G3592">
        <v>13.7</v>
      </c>
      <c r="H3592" t="s">
        <v>24</v>
      </c>
      <c r="I3592">
        <v>52</v>
      </c>
      <c r="J3592">
        <v>55</v>
      </c>
      <c r="K3592">
        <v>28</v>
      </c>
      <c r="L3592">
        <v>52</v>
      </c>
      <c r="M3592">
        <v>5.08</v>
      </c>
      <c r="O3592">
        <v>-0.04</v>
      </c>
      <c r="P3592">
        <v>-0.15</v>
      </c>
      <c r="S3592" t="s">
        <v>102</v>
      </c>
      <c r="T3592" t="s">
        <v>102</v>
      </c>
    </row>
    <row r="3593" spans="1:20" x14ac:dyDescent="0.2">
      <c r="A3593">
        <v>6186</v>
      </c>
      <c r="B3593" t="s">
        <v>4684</v>
      </c>
      <c r="C3593">
        <v>150118</v>
      </c>
      <c r="E3593">
        <v>16</v>
      </c>
      <c r="F3593">
        <v>36</v>
      </c>
      <c r="G3593">
        <v>14.1</v>
      </c>
      <c r="H3593" t="s">
        <v>24</v>
      </c>
      <c r="I3593">
        <v>52</v>
      </c>
      <c r="J3593">
        <v>55</v>
      </c>
      <c r="K3593">
        <v>27</v>
      </c>
      <c r="L3593">
        <v>52</v>
      </c>
      <c r="M3593">
        <v>6.53</v>
      </c>
      <c r="O3593">
        <v>-0.06</v>
      </c>
      <c r="P3593">
        <v>-0.16</v>
      </c>
      <c r="S3593" t="s">
        <v>2772</v>
      </c>
      <c r="T3593" t="s">
        <v>2772</v>
      </c>
    </row>
    <row r="3594" spans="1:20" x14ac:dyDescent="0.2">
      <c r="A3594">
        <v>6189</v>
      </c>
      <c r="C3594">
        <v>150177</v>
      </c>
      <c r="D3594">
        <v>141298</v>
      </c>
      <c r="E3594">
        <v>16</v>
      </c>
      <c r="F3594">
        <v>39</v>
      </c>
      <c r="G3594">
        <v>39.1</v>
      </c>
      <c r="H3594" t="s">
        <v>26</v>
      </c>
      <c r="I3594">
        <v>9</v>
      </c>
      <c r="J3594">
        <v>33</v>
      </c>
      <c r="K3594">
        <v>16</v>
      </c>
      <c r="L3594">
        <v>-9</v>
      </c>
      <c r="M3594">
        <v>6.35</v>
      </c>
      <c r="O3594">
        <v>0.48</v>
      </c>
      <c r="P3594">
        <v>-7.0000000000000007E-2</v>
      </c>
      <c r="S3594" t="s">
        <v>266</v>
      </c>
      <c r="T3594" t="s">
        <v>266</v>
      </c>
    </row>
    <row r="3595" spans="1:20" x14ac:dyDescent="0.2">
      <c r="A3595">
        <v>6191</v>
      </c>
      <c r="C3595">
        <v>150275</v>
      </c>
      <c r="D3595">
        <v>8548</v>
      </c>
      <c r="E3595">
        <v>16</v>
      </c>
      <c r="F3595">
        <v>30</v>
      </c>
      <c r="G3595">
        <v>38.799999999999997</v>
      </c>
      <c r="H3595" t="s">
        <v>24</v>
      </c>
      <c r="I3595">
        <v>77</v>
      </c>
      <c r="J3595">
        <v>26</v>
      </c>
      <c r="K3595">
        <v>48</v>
      </c>
      <c r="L3595">
        <v>77</v>
      </c>
      <c r="M3595">
        <v>6.34</v>
      </c>
      <c r="O3595">
        <v>1</v>
      </c>
      <c r="P3595">
        <v>0.71</v>
      </c>
      <c r="S3595" t="s">
        <v>45</v>
      </c>
      <c r="T3595" t="s">
        <v>45</v>
      </c>
    </row>
    <row r="3596" spans="1:20" x14ac:dyDescent="0.2">
      <c r="A3596">
        <v>6194</v>
      </c>
      <c r="B3596" t="s">
        <v>4687</v>
      </c>
      <c r="C3596">
        <v>150379</v>
      </c>
      <c r="D3596">
        <v>121774</v>
      </c>
      <c r="E3596">
        <v>16</v>
      </c>
      <c r="F3596">
        <v>40</v>
      </c>
      <c r="G3596">
        <v>35.1</v>
      </c>
      <c r="H3596" t="s">
        <v>24</v>
      </c>
      <c r="I3596">
        <v>4</v>
      </c>
      <c r="J3596">
        <v>12</v>
      </c>
      <c r="K3596">
        <v>26</v>
      </c>
      <c r="L3596">
        <v>4</v>
      </c>
      <c r="M3596">
        <v>6.93</v>
      </c>
      <c r="O3596">
        <v>0.13</v>
      </c>
      <c r="P3596">
        <v>0.12</v>
      </c>
      <c r="S3596" t="s">
        <v>391</v>
      </c>
      <c r="T3596" t="s">
        <v>391</v>
      </c>
    </row>
    <row r="3597" spans="1:20" x14ac:dyDescent="0.2">
      <c r="A3597">
        <v>6195</v>
      </c>
      <c r="B3597" t="s">
        <v>4688</v>
      </c>
      <c r="C3597">
        <v>150378</v>
      </c>
      <c r="D3597">
        <v>121776</v>
      </c>
      <c r="E3597">
        <v>16</v>
      </c>
      <c r="F3597">
        <v>40</v>
      </c>
      <c r="G3597">
        <v>38.700000000000003</v>
      </c>
      <c r="H3597" t="s">
        <v>24</v>
      </c>
      <c r="I3597">
        <v>4</v>
      </c>
      <c r="J3597">
        <v>13</v>
      </c>
      <c r="K3597">
        <v>11</v>
      </c>
      <c r="L3597">
        <v>4</v>
      </c>
      <c r="M3597">
        <v>5.77</v>
      </c>
      <c r="O3597">
        <v>-0.02</v>
      </c>
      <c r="P3597">
        <v>-0.03</v>
      </c>
      <c r="S3597" t="s">
        <v>89</v>
      </c>
      <c r="T3597" t="s">
        <v>89</v>
      </c>
    </row>
    <row r="3598" spans="1:20" x14ac:dyDescent="0.2">
      <c r="A3598">
        <v>6198</v>
      </c>
      <c r="C3598">
        <v>150429</v>
      </c>
      <c r="D3598">
        <v>17165</v>
      </c>
      <c r="E3598">
        <v>16</v>
      </c>
      <c r="F3598">
        <v>36</v>
      </c>
      <c r="G3598">
        <v>55</v>
      </c>
      <c r="H3598" t="s">
        <v>24</v>
      </c>
      <c r="I3598">
        <v>63</v>
      </c>
      <c r="J3598">
        <v>4</v>
      </c>
      <c r="K3598">
        <v>22</v>
      </c>
      <c r="L3598">
        <v>63</v>
      </c>
      <c r="M3598">
        <v>6.16</v>
      </c>
      <c r="O3598">
        <v>1.53</v>
      </c>
      <c r="S3598" t="s">
        <v>104</v>
      </c>
      <c r="T3598" t="s">
        <v>104</v>
      </c>
    </row>
    <row r="3599" spans="1:20" x14ac:dyDescent="0.2">
      <c r="A3599">
        <v>6199</v>
      </c>
      <c r="C3599">
        <v>150449</v>
      </c>
      <c r="D3599">
        <v>30026</v>
      </c>
      <c r="E3599">
        <v>16</v>
      </c>
      <c r="F3599">
        <v>38</v>
      </c>
      <c r="G3599">
        <v>0.4</v>
      </c>
      <c r="H3599" t="s">
        <v>24</v>
      </c>
      <c r="I3599">
        <v>56</v>
      </c>
      <c r="J3599">
        <v>0</v>
      </c>
      <c r="K3599">
        <v>56</v>
      </c>
      <c r="L3599">
        <v>56</v>
      </c>
      <c r="M3599">
        <v>5.29</v>
      </c>
      <c r="O3599">
        <v>1.08</v>
      </c>
      <c r="P3599">
        <v>0.9</v>
      </c>
      <c r="Q3599">
        <v>0.52</v>
      </c>
      <c r="S3599" t="s">
        <v>45</v>
      </c>
      <c r="T3599" t="s">
        <v>45</v>
      </c>
    </row>
    <row r="3600" spans="1:20" x14ac:dyDescent="0.2">
      <c r="A3600">
        <v>6200</v>
      </c>
      <c r="B3600" t="s">
        <v>4691</v>
      </c>
      <c r="C3600">
        <v>150450</v>
      </c>
      <c r="D3600">
        <v>46210</v>
      </c>
      <c r="E3600">
        <v>16</v>
      </c>
      <c r="F3600">
        <v>38</v>
      </c>
      <c r="G3600">
        <v>44.9</v>
      </c>
      <c r="H3600" t="s">
        <v>24</v>
      </c>
      <c r="I3600">
        <v>48</v>
      </c>
      <c r="J3600">
        <v>55</v>
      </c>
      <c r="K3600">
        <v>42</v>
      </c>
      <c r="L3600">
        <v>48</v>
      </c>
      <c r="M3600">
        <v>4.9000000000000004</v>
      </c>
      <c r="O3600">
        <v>1.55</v>
      </c>
      <c r="P3600">
        <v>1.76</v>
      </c>
      <c r="Q3600">
        <v>0.9</v>
      </c>
      <c r="S3600" t="s">
        <v>4692</v>
      </c>
      <c r="T3600" t="s">
        <v>5765</v>
      </c>
    </row>
    <row r="3601" spans="1:20" x14ac:dyDescent="0.2">
      <c r="A3601">
        <v>6201</v>
      </c>
      <c r="C3601">
        <v>150451</v>
      </c>
      <c r="D3601">
        <v>141310</v>
      </c>
      <c r="E3601">
        <v>16</v>
      </c>
      <c r="F3601">
        <v>41</v>
      </c>
      <c r="G3601">
        <v>11.5</v>
      </c>
      <c r="H3601" t="s">
        <v>26</v>
      </c>
      <c r="I3601">
        <v>1</v>
      </c>
      <c r="J3601">
        <v>0</v>
      </c>
      <c r="K3601">
        <v>2</v>
      </c>
      <c r="L3601">
        <v>-1</v>
      </c>
      <c r="M3601">
        <v>6.24</v>
      </c>
      <c r="O3601">
        <v>0.3</v>
      </c>
      <c r="P3601">
        <v>7.0000000000000007E-2</v>
      </c>
      <c r="Q3601">
        <v>0.18</v>
      </c>
      <c r="S3601" t="s">
        <v>170</v>
      </c>
      <c r="T3601" t="s">
        <v>170</v>
      </c>
    </row>
    <row r="3602" spans="1:20" x14ac:dyDescent="0.2">
      <c r="A3602">
        <v>6203</v>
      </c>
      <c r="C3602">
        <v>150483</v>
      </c>
      <c r="D3602">
        <v>102314</v>
      </c>
      <c r="E3602">
        <v>16</v>
      </c>
      <c r="F3602">
        <v>40</v>
      </c>
      <c r="G3602">
        <v>51.4</v>
      </c>
      <c r="H3602" t="s">
        <v>24</v>
      </c>
      <c r="I3602">
        <v>12</v>
      </c>
      <c r="J3602">
        <v>23</v>
      </c>
      <c r="K3602">
        <v>42</v>
      </c>
      <c r="L3602">
        <v>12</v>
      </c>
      <c r="M3602">
        <v>6.08</v>
      </c>
      <c r="O3602">
        <v>0.05</v>
      </c>
      <c r="P3602">
        <v>0.03</v>
      </c>
      <c r="S3602" t="s">
        <v>1824</v>
      </c>
      <c r="T3602" t="s">
        <v>1824</v>
      </c>
    </row>
    <row r="3603" spans="1:20" x14ac:dyDescent="0.2">
      <c r="A3603">
        <v>6205</v>
      </c>
      <c r="B3603" t="s">
        <v>4695</v>
      </c>
      <c r="C3603">
        <v>150557</v>
      </c>
      <c r="D3603">
        <v>121790</v>
      </c>
      <c r="E3603">
        <v>16</v>
      </c>
      <c r="F3603">
        <v>41</v>
      </c>
      <c r="G3603">
        <v>42.5</v>
      </c>
      <c r="H3603" t="s">
        <v>24</v>
      </c>
      <c r="I3603">
        <v>1</v>
      </c>
      <c r="J3603">
        <v>10</v>
      </c>
      <c r="K3603">
        <v>52</v>
      </c>
      <c r="L3603">
        <v>1</v>
      </c>
      <c r="M3603">
        <v>5.74</v>
      </c>
      <c r="O3603">
        <v>0.32</v>
      </c>
      <c r="P3603">
        <v>7.0000000000000007E-2</v>
      </c>
      <c r="S3603" t="s">
        <v>4696</v>
      </c>
      <c r="T3603" t="s">
        <v>12318</v>
      </c>
    </row>
    <row r="3604" spans="1:20" x14ac:dyDescent="0.2">
      <c r="A3604">
        <v>6208</v>
      </c>
      <c r="C3604">
        <v>150580</v>
      </c>
      <c r="D3604">
        <v>84536</v>
      </c>
      <c r="E3604">
        <v>16</v>
      </c>
      <c r="F3604">
        <v>41</v>
      </c>
      <c r="G3604">
        <v>0.6</v>
      </c>
      <c r="H3604" t="s">
        <v>24</v>
      </c>
      <c r="I3604">
        <v>24</v>
      </c>
      <c r="J3604">
        <v>51</v>
      </c>
      <c r="K3604">
        <v>31</v>
      </c>
      <c r="L3604">
        <v>24</v>
      </c>
      <c r="M3604">
        <v>6.06</v>
      </c>
      <c r="O3604">
        <v>1.31</v>
      </c>
      <c r="S3604" t="s">
        <v>365</v>
      </c>
      <c r="T3604" t="s">
        <v>365</v>
      </c>
    </row>
    <row r="3605" spans="1:20" x14ac:dyDescent="0.2">
      <c r="A3605">
        <v>6212</v>
      </c>
      <c r="B3605" t="s">
        <v>4698</v>
      </c>
      <c r="C3605">
        <v>150680</v>
      </c>
      <c r="D3605">
        <v>65485</v>
      </c>
      <c r="E3605">
        <v>16</v>
      </c>
      <c r="F3605">
        <v>41</v>
      </c>
      <c r="G3605">
        <v>17.2</v>
      </c>
      <c r="H3605" t="s">
        <v>24</v>
      </c>
      <c r="I3605">
        <v>31</v>
      </c>
      <c r="J3605">
        <v>36</v>
      </c>
      <c r="K3605">
        <v>11</v>
      </c>
      <c r="L3605">
        <v>31</v>
      </c>
      <c r="M3605">
        <v>2.81</v>
      </c>
      <c r="O3605">
        <v>0.65</v>
      </c>
      <c r="P3605">
        <v>0.21</v>
      </c>
      <c r="Q3605">
        <v>0.32</v>
      </c>
      <c r="S3605" t="s">
        <v>2744</v>
      </c>
      <c r="T3605" t="s">
        <v>2744</v>
      </c>
    </row>
    <row r="3606" spans="1:20" x14ac:dyDescent="0.2">
      <c r="A3606">
        <v>6213</v>
      </c>
      <c r="B3606" t="s">
        <v>4699</v>
      </c>
      <c r="C3606">
        <v>150682</v>
      </c>
      <c r="D3606">
        <v>84543</v>
      </c>
      <c r="E3606">
        <v>16</v>
      </c>
      <c r="F3606">
        <v>41</v>
      </c>
      <c r="G3606">
        <v>36.700000000000003</v>
      </c>
      <c r="H3606" t="s">
        <v>24</v>
      </c>
      <c r="I3606">
        <v>26</v>
      </c>
      <c r="J3606">
        <v>55</v>
      </c>
      <c r="K3606">
        <v>1</v>
      </c>
      <c r="L3606">
        <v>26</v>
      </c>
      <c r="M3606">
        <v>5.92</v>
      </c>
      <c r="O3606">
        <v>0.4</v>
      </c>
      <c r="P3606">
        <v>-7.0000000000000007E-2</v>
      </c>
      <c r="S3606" t="s">
        <v>171</v>
      </c>
      <c r="T3606" t="s">
        <v>171</v>
      </c>
    </row>
    <row r="3607" spans="1:20" x14ac:dyDescent="0.2">
      <c r="A3607">
        <v>6220</v>
      </c>
      <c r="B3607" t="s">
        <v>4702</v>
      </c>
      <c r="C3607">
        <v>150997</v>
      </c>
      <c r="D3607">
        <v>65504</v>
      </c>
      <c r="E3607">
        <v>16</v>
      </c>
      <c r="F3607">
        <v>42</v>
      </c>
      <c r="G3607">
        <v>53.8</v>
      </c>
      <c r="H3607" t="s">
        <v>24</v>
      </c>
      <c r="I3607">
        <v>38</v>
      </c>
      <c r="J3607">
        <v>55</v>
      </c>
      <c r="K3607">
        <v>20</v>
      </c>
      <c r="L3607">
        <v>38</v>
      </c>
      <c r="M3607">
        <v>3.53</v>
      </c>
      <c r="O3607">
        <v>0.92</v>
      </c>
      <c r="P3607">
        <v>0.6</v>
      </c>
      <c r="Q3607">
        <v>0.48</v>
      </c>
      <c r="S3607" t="s">
        <v>4703</v>
      </c>
      <c r="T3607" t="s">
        <v>9432</v>
      </c>
    </row>
    <row r="3608" spans="1:20" x14ac:dyDescent="0.2">
      <c r="A3608">
        <v>6222</v>
      </c>
      <c r="C3608">
        <v>151087</v>
      </c>
      <c r="D3608">
        <v>65512</v>
      </c>
      <c r="E3608">
        <v>16</v>
      </c>
      <c r="F3608">
        <v>43</v>
      </c>
      <c r="G3608">
        <v>51.7</v>
      </c>
      <c r="H3608" t="s">
        <v>24</v>
      </c>
      <c r="I3608">
        <v>34</v>
      </c>
      <c r="J3608">
        <v>2</v>
      </c>
      <c r="K3608">
        <v>20</v>
      </c>
      <c r="L3608">
        <v>34</v>
      </c>
      <c r="M3608">
        <v>5.99</v>
      </c>
      <c r="O3608">
        <v>0.28999999999999998</v>
      </c>
      <c r="P3608">
        <v>0.06</v>
      </c>
      <c r="S3608" t="s">
        <v>4704</v>
      </c>
      <c r="T3608" t="s">
        <v>10669</v>
      </c>
    </row>
    <row r="3609" spans="1:20" x14ac:dyDescent="0.2">
      <c r="A3609">
        <v>6223</v>
      </c>
      <c r="B3609" t="s">
        <v>4705</v>
      </c>
      <c r="C3609">
        <v>151101</v>
      </c>
      <c r="D3609">
        <v>17188</v>
      </c>
      <c r="E3609">
        <v>16</v>
      </c>
      <c r="F3609">
        <v>40</v>
      </c>
      <c r="G3609">
        <v>55.1</v>
      </c>
      <c r="H3609" t="s">
        <v>24</v>
      </c>
      <c r="I3609">
        <v>64</v>
      </c>
      <c r="J3609">
        <v>35</v>
      </c>
      <c r="K3609">
        <v>21</v>
      </c>
      <c r="L3609">
        <v>64</v>
      </c>
      <c r="M3609">
        <v>4.83</v>
      </c>
      <c r="O3609">
        <v>1.22</v>
      </c>
      <c r="P3609">
        <v>1.26</v>
      </c>
      <c r="Q3609">
        <v>0.61</v>
      </c>
      <c r="S3609" t="s">
        <v>4706</v>
      </c>
      <c r="T3609" t="s">
        <v>54</v>
      </c>
    </row>
    <row r="3610" spans="1:20" x14ac:dyDescent="0.2">
      <c r="A3610">
        <v>6224</v>
      </c>
      <c r="B3610" t="s">
        <v>4707</v>
      </c>
      <c r="C3610">
        <v>151133</v>
      </c>
      <c r="D3610">
        <v>121834</v>
      </c>
      <c r="E3610">
        <v>16</v>
      </c>
      <c r="F3610">
        <v>45</v>
      </c>
      <c r="G3610">
        <v>29.7</v>
      </c>
      <c r="H3610" t="s">
        <v>24</v>
      </c>
      <c r="I3610">
        <v>1</v>
      </c>
      <c r="J3610">
        <v>1</v>
      </c>
      <c r="K3610">
        <v>13</v>
      </c>
      <c r="L3610">
        <v>1</v>
      </c>
      <c r="M3610">
        <v>6.03</v>
      </c>
      <c r="O3610">
        <v>-0.02</v>
      </c>
      <c r="P3610">
        <v>-0.14000000000000001</v>
      </c>
      <c r="S3610" t="s">
        <v>243</v>
      </c>
      <c r="T3610" t="s">
        <v>5682</v>
      </c>
    </row>
    <row r="3611" spans="1:20" x14ac:dyDescent="0.2">
      <c r="A3611">
        <v>6226</v>
      </c>
      <c r="C3611">
        <v>151199</v>
      </c>
      <c r="D3611">
        <v>30062</v>
      </c>
      <c r="E3611">
        <v>16</v>
      </c>
      <c r="F3611">
        <v>42</v>
      </c>
      <c r="G3611">
        <v>58.4</v>
      </c>
      <c r="H3611" t="s">
        <v>24</v>
      </c>
      <c r="I3611">
        <v>55</v>
      </c>
      <c r="J3611">
        <v>41</v>
      </c>
      <c r="K3611">
        <v>25</v>
      </c>
      <c r="L3611">
        <v>55</v>
      </c>
      <c r="M3611">
        <v>6.16</v>
      </c>
      <c r="O3611">
        <v>7.0000000000000007E-2</v>
      </c>
      <c r="P3611">
        <v>0.11</v>
      </c>
      <c r="S3611" t="s">
        <v>4709</v>
      </c>
      <c r="T3611" t="s">
        <v>9545</v>
      </c>
    </row>
    <row r="3612" spans="1:20" x14ac:dyDescent="0.2">
      <c r="A3612">
        <v>6227</v>
      </c>
      <c r="C3612">
        <v>151203</v>
      </c>
      <c r="D3612">
        <v>102365</v>
      </c>
      <c r="E3612">
        <v>16</v>
      </c>
      <c r="F3612">
        <v>45</v>
      </c>
      <c r="G3612">
        <v>22.5</v>
      </c>
      <c r="H3612" t="s">
        <v>24</v>
      </c>
      <c r="I3612">
        <v>15</v>
      </c>
      <c r="J3612">
        <v>44</v>
      </c>
      <c r="K3612">
        <v>43</v>
      </c>
      <c r="L3612">
        <v>15</v>
      </c>
      <c r="M3612">
        <v>5.56</v>
      </c>
      <c r="O3612">
        <v>1.66</v>
      </c>
      <c r="S3612" t="s">
        <v>2740</v>
      </c>
      <c r="T3612" t="s">
        <v>98</v>
      </c>
    </row>
    <row r="3613" spans="1:20" x14ac:dyDescent="0.2">
      <c r="A3613">
        <v>6228</v>
      </c>
      <c r="B3613" t="s">
        <v>4710</v>
      </c>
      <c r="C3613">
        <v>151217</v>
      </c>
      <c r="D3613">
        <v>121843</v>
      </c>
      <c r="E3613">
        <v>16</v>
      </c>
      <c r="F3613">
        <v>45</v>
      </c>
      <c r="G3613">
        <v>49.9</v>
      </c>
      <c r="H3613" t="s">
        <v>24</v>
      </c>
      <c r="I3613">
        <v>8</v>
      </c>
      <c r="J3613">
        <v>34</v>
      </c>
      <c r="K3613">
        <v>57</v>
      </c>
      <c r="L3613">
        <v>8</v>
      </c>
      <c r="M3613">
        <v>5.15</v>
      </c>
      <c r="O3613">
        <v>1.53</v>
      </c>
      <c r="P3613">
        <v>1.94</v>
      </c>
      <c r="Q3613">
        <v>0.9</v>
      </c>
      <c r="S3613" t="s">
        <v>77</v>
      </c>
      <c r="T3613" t="s">
        <v>77</v>
      </c>
    </row>
    <row r="3614" spans="1:20" x14ac:dyDescent="0.2">
      <c r="A3614">
        <v>6230</v>
      </c>
      <c r="C3614">
        <v>151388</v>
      </c>
      <c r="D3614">
        <v>46262</v>
      </c>
      <c r="E3614">
        <v>16</v>
      </c>
      <c r="F3614">
        <v>45</v>
      </c>
      <c r="G3614">
        <v>11.7</v>
      </c>
      <c r="H3614" t="s">
        <v>24</v>
      </c>
      <c r="I3614">
        <v>43</v>
      </c>
      <c r="J3614">
        <v>13</v>
      </c>
      <c r="K3614">
        <v>2</v>
      </c>
      <c r="L3614">
        <v>43</v>
      </c>
      <c r="M3614">
        <v>6.05</v>
      </c>
      <c r="O3614">
        <v>1.4</v>
      </c>
      <c r="S3614" t="s">
        <v>172</v>
      </c>
      <c r="T3614" t="s">
        <v>172</v>
      </c>
    </row>
    <row r="3615" spans="1:20" x14ac:dyDescent="0.2">
      <c r="A3615">
        <v>6232</v>
      </c>
      <c r="B3615" t="s">
        <v>4712</v>
      </c>
      <c r="C3615">
        <v>151431</v>
      </c>
      <c r="D3615">
        <v>121859</v>
      </c>
      <c r="E3615">
        <v>16</v>
      </c>
      <c r="F3615">
        <v>47</v>
      </c>
      <c r="G3615">
        <v>9.8000000000000007</v>
      </c>
      <c r="H3615" t="s">
        <v>24</v>
      </c>
      <c r="I3615">
        <v>2</v>
      </c>
      <c r="J3615">
        <v>3</v>
      </c>
      <c r="K3615">
        <v>52</v>
      </c>
      <c r="L3615">
        <v>2</v>
      </c>
      <c r="M3615">
        <v>6.1</v>
      </c>
      <c r="O3615">
        <v>0.14000000000000001</v>
      </c>
      <c r="P3615">
        <v>0.14000000000000001</v>
      </c>
      <c r="S3615" t="s">
        <v>298</v>
      </c>
      <c r="T3615" t="s">
        <v>298</v>
      </c>
    </row>
    <row r="3616" spans="1:20" x14ac:dyDescent="0.2">
      <c r="A3616">
        <v>6234</v>
      </c>
      <c r="B3616" t="s">
        <v>4713</v>
      </c>
      <c r="C3616">
        <v>151525</v>
      </c>
      <c r="D3616">
        <v>121865</v>
      </c>
      <c r="E3616">
        <v>16</v>
      </c>
      <c r="F3616">
        <v>47</v>
      </c>
      <c r="G3616">
        <v>46.4</v>
      </c>
      <c r="H3616" t="s">
        <v>24</v>
      </c>
      <c r="I3616">
        <v>5</v>
      </c>
      <c r="J3616">
        <v>14</v>
      </c>
      <c r="K3616">
        <v>48</v>
      </c>
      <c r="L3616">
        <v>5</v>
      </c>
      <c r="M3616">
        <v>5.24</v>
      </c>
      <c r="O3616">
        <v>-0.02</v>
      </c>
      <c r="P3616">
        <v>-0.02</v>
      </c>
      <c r="S3616" t="s">
        <v>4715</v>
      </c>
      <c r="T3616" t="s">
        <v>4626</v>
      </c>
    </row>
    <row r="3617" spans="1:20" x14ac:dyDescent="0.2">
      <c r="A3617">
        <v>6235</v>
      </c>
      <c r="C3617">
        <v>151527</v>
      </c>
      <c r="D3617">
        <v>160104</v>
      </c>
      <c r="E3617">
        <v>16</v>
      </c>
      <c r="F3617">
        <v>48</v>
      </c>
      <c r="G3617">
        <v>27</v>
      </c>
      <c r="H3617" t="s">
        <v>26</v>
      </c>
      <c r="I3617">
        <v>14</v>
      </c>
      <c r="J3617">
        <v>54</v>
      </c>
      <c r="K3617">
        <v>34</v>
      </c>
      <c r="L3617">
        <v>-14</v>
      </c>
      <c r="M3617">
        <v>6.03</v>
      </c>
      <c r="O3617">
        <v>0.2</v>
      </c>
      <c r="S3617" t="s">
        <v>185</v>
      </c>
      <c r="T3617" t="s">
        <v>185</v>
      </c>
    </row>
    <row r="3618" spans="1:20" x14ac:dyDescent="0.2">
      <c r="A3618">
        <v>6237</v>
      </c>
      <c r="C3618">
        <v>151613</v>
      </c>
      <c r="D3618">
        <v>30076</v>
      </c>
      <c r="E3618">
        <v>16</v>
      </c>
      <c r="F3618">
        <v>45</v>
      </c>
      <c r="G3618">
        <v>17.8</v>
      </c>
      <c r="H3618" t="s">
        <v>24</v>
      </c>
      <c r="I3618">
        <v>56</v>
      </c>
      <c r="J3618">
        <v>46</v>
      </c>
      <c r="K3618">
        <v>55</v>
      </c>
      <c r="L3618">
        <v>56</v>
      </c>
      <c r="M3618">
        <v>4.8499999999999996</v>
      </c>
      <c r="O3618">
        <v>0.38</v>
      </c>
      <c r="P3618">
        <v>-0.06</v>
      </c>
      <c r="Q3618">
        <v>0.21</v>
      </c>
      <c r="S3618" t="s">
        <v>63</v>
      </c>
      <c r="T3618" t="s">
        <v>63</v>
      </c>
    </row>
    <row r="3619" spans="1:20" x14ac:dyDescent="0.2">
      <c r="A3619">
        <v>6238</v>
      </c>
      <c r="C3619">
        <v>151623</v>
      </c>
      <c r="D3619">
        <v>8592</v>
      </c>
      <c r="E3619">
        <v>16</v>
      </c>
      <c r="F3619">
        <v>37</v>
      </c>
      <c r="G3619">
        <v>52.9</v>
      </c>
      <c r="H3619" t="s">
        <v>24</v>
      </c>
      <c r="I3619">
        <v>78</v>
      </c>
      <c r="J3619">
        <v>55</v>
      </c>
      <c r="K3619">
        <v>6</v>
      </c>
      <c r="L3619">
        <v>78</v>
      </c>
      <c r="M3619">
        <v>6.32</v>
      </c>
      <c r="O3619">
        <v>1.1399999999999999</v>
      </c>
      <c r="P3619">
        <v>1.2</v>
      </c>
      <c r="Q3619">
        <v>0.57999999999999996</v>
      </c>
      <c r="S3619" t="s">
        <v>60</v>
      </c>
      <c r="T3619" t="s">
        <v>60</v>
      </c>
    </row>
    <row r="3620" spans="1:20" x14ac:dyDescent="0.2">
      <c r="A3620">
        <v>6239</v>
      </c>
      <c r="C3620">
        <v>151627</v>
      </c>
      <c r="D3620">
        <v>102393</v>
      </c>
      <c r="E3620">
        <v>16</v>
      </c>
      <c r="F3620">
        <v>48</v>
      </c>
      <c r="G3620">
        <v>8.9</v>
      </c>
      <c r="H3620" t="s">
        <v>24</v>
      </c>
      <c r="I3620">
        <v>13</v>
      </c>
      <c r="J3620">
        <v>35</v>
      </c>
      <c r="K3620">
        <v>26</v>
      </c>
      <c r="L3620">
        <v>13</v>
      </c>
      <c r="M3620">
        <v>6.35</v>
      </c>
      <c r="O3620">
        <v>0.87</v>
      </c>
      <c r="S3620" t="s">
        <v>33</v>
      </c>
      <c r="T3620" t="s">
        <v>33</v>
      </c>
    </row>
    <row r="3621" spans="1:20" x14ac:dyDescent="0.2">
      <c r="A3621">
        <v>6240</v>
      </c>
      <c r="C3621">
        <v>151676</v>
      </c>
      <c r="D3621">
        <v>160116</v>
      </c>
      <c r="E3621">
        <v>16</v>
      </c>
      <c r="F3621">
        <v>49</v>
      </c>
      <c r="G3621">
        <v>27.8</v>
      </c>
      <c r="H3621" t="s">
        <v>26</v>
      </c>
      <c r="I3621">
        <v>15</v>
      </c>
      <c r="J3621">
        <v>40</v>
      </c>
      <c r="K3621">
        <v>3</v>
      </c>
      <c r="L3621">
        <v>-15</v>
      </c>
      <c r="M3621">
        <v>6.1</v>
      </c>
      <c r="S3621" t="s">
        <v>249</v>
      </c>
      <c r="T3621" t="s">
        <v>249</v>
      </c>
    </row>
    <row r="3622" spans="1:20" x14ac:dyDescent="0.2">
      <c r="A3622">
        <v>6242</v>
      </c>
      <c r="C3622">
        <v>151732</v>
      </c>
      <c r="D3622">
        <v>46288</v>
      </c>
      <c r="E3622">
        <v>16</v>
      </c>
      <c r="F3622">
        <v>47</v>
      </c>
      <c r="G3622">
        <v>19.8</v>
      </c>
      <c r="H3622" t="s">
        <v>24</v>
      </c>
      <c r="I3622">
        <v>42</v>
      </c>
      <c r="J3622">
        <v>14</v>
      </c>
      <c r="K3622">
        <v>20</v>
      </c>
      <c r="L3622">
        <v>42</v>
      </c>
      <c r="M3622">
        <v>5.87</v>
      </c>
      <c r="O3622">
        <v>1.61</v>
      </c>
      <c r="S3622" t="s">
        <v>4720</v>
      </c>
      <c r="T3622" t="s">
        <v>10561</v>
      </c>
    </row>
    <row r="3623" spans="1:20" x14ac:dyDescent="0.2">
      <c r="A3623">
        <v>6243</v>
      </c>
      <c r="B3623" t="s">
        <v>4721</v>
      </c>
      <c r="C3623">
        <v>151769</v>
      </c>
      <c r="D3623">
        <v>160118</v>
      </c>
      <c r="E3623">
        <v>16</v>
      </c>
      <c r="F3623">
        <v>49</v>
      </c>
      <c r="G3623">
        <v>50</v>
      </c>
      <c r="H3623" t="s">
        <v>26</v>
      </c>
      <c r="I3623">
        <v>10</v>
      </c>
      <c r="J3623">
        <v>46</v>
      </c>
      <c r="K3623">
        <v>59</v>
      </c>
      <c r="L3623">
        <v>-10</v>
      </c>
      <c r="M3623">
        <v>4.6500000000000004</v>
      </c>
      <c r="O3623">
        <v>0.47</v>
      </c>
      <c r="P3623">
        <v>7.0000000000000007E-2</v>
      </c>
      <c r="Q3623">
        <v>0.25</v>
      </c>
      <c r="S3623" t="s">
        <v>387</v>
      </c>
      <c r="T3623" t="s">
        <v>387</v>
      </c>
    </row>
    <row r="3624" spans="1:20" x14ac:dyDescent="0.2">
      <c r="A3624">
        <v>6246</v>
      </c>
      <c r="C3624">
        <v>151862</v>
      </c>
      <c r="D3624">
        <v>102410</v>
      </c>
      <c r="E3624">
        <v>16</v>
      </c>
      <c r="F3624">
        <v>49</v>
      </c>
      <c r="G3624">
        <v>34.6</v>
      </c>
      <c r="H3624" t="s">
        <v>24</v>
      </c>
      <c r="I3624">
        <v>13</v>
      </c>
      <c r="J3624">
        <v>15</v>
      </c>
      <c r="K3624">
        <v>41</v>
      </c>
      <c r="L3624">
        <v>13</v>
      </c>
      <c r="M3624">
        <v>5.91</v>
      </c>
      <c r="O3624">
        <v>0.03</v>
      </c>
      <c r="P3624">
        <v>-0.02</v>
      </c>
      <c r="S3624" t="s">
        <v>89</v>
      </c>
      <c r="T3624" t="s">
        <v>89</v>
      </c>
    </row>
    <row r="3625" spans="1:20" x14ac:dyDescent="0.2">
      <c r="A3625">
        <v>6248</v>
      </c>
      <c r="C3625">
        <v>151900</v>
      </c>
      <c r="D3625">
        <v>141393</v>
      </c>
      <c r="E3625">
        <v>16</v>
      </c>
      <c r="F3625">
        <v>50</v>
      </c>
      <c r="G3625">
        <v>22.3</v>
      </c>
      <c r="H3625" t="s">
        <v>26</v>
      </c>
      <c r="I3625">
        <v>2</v>
      </c>
      <c r="J3625">
        <v>39</v>
      </c>
      <c r="K3625">
        <v>14</v>
      </c>
      <c r="L3625">
        <v>-2</v>
      </c>
      <c r="M3625">
        <v>6.32</v>
      </c>
      <c r="O3625">
        <v>0.42</v>
      </c>
      <c r="P3625">
        <v>-0.05</v>
      </c>
      <c r="S3625" t="s">
        <v>263</v>
      </c>
      <c r="T3625" t="s">
        <v>2565</v>
      </c>
    </row>
    <row r="3626" spans="1:20" x14ac:dyDescent="0.2">
      <c r="A3626">
        <v>6250</v>
      </c>
      <c r="B3626" t="s">
        <v>4728</v>
      </c>
      <c r="C3626">
        <v>151956</v>
      </c>
      <c r="D3626">
        <v>121895</v>
      </c>
      <c r="E3626">
        <v>16</v>
      </c>
      <c r="F3626">
        <v>50</v>
      </c>
      <c r="G3626">
        <v>19.399999999999999</v>
      </c>
      <c r="H3626" t="s">
        <v>24</v>
      </c>
      <c r="I3626">
        <v>7</v>
      </c>
      <c r="J3626">
        <v>14</v>
      </c>
      <c r="K3626">
        <v>52</v>
      </c>
      <c r="L3626">
        <v>7</v>
      </c>
      <c r="M3626">
        <v>5.49</v>
      </c>
      <c r="O3626">
        <v>0.1</v>
      </c>
      <c r="P3626">
        <v>0.11</v>
      </c>
      <c r="Q3626">
        <v>0.05</v>
      </c>
      <c r="S3626" t="s">
        <v>383</v>
      </c>
      <c r="T3626" t="s">
        <v>383</v>
      </c>
    </row>
    <row r="3627" spans="1:20" x14ac:dyDescent="0.2">
      <c r="A3627">
        <v>6254</v>
      </c>
      <c r="B3627" t="s">
        <v>4730</v>
      </c>
      <c r="C3627">
        <v>152107</v>
      </c>
      <c r="D3627">
        <v>46305</v>
      </c>
      <c r="E3627">
        <v>16</v>
      </c>
      <c r="F3627">
        <v>49</v>
      </c>
      <c r="G3627">
        <v>14.2</v>
      </c>
      <c r="H3627" t="s">
        <v>24</v>
      </c>
      <c r="I3627">
        <v>45</v>
      </c>
      <c r="J3627">
        <v>59</v>
      </c>
      <c r="K3627">
        <v>0</v>
      </c>
      <c r="L3627">
        <v>45</v>
      </c>
      <c r="M3627">
        <v>4.82</v>
      </c>
      <c r="O3627">
        <v>0.09</v>
      </c>
      <c r="P3627">
        <v>0.04</v>
      </c>
      <c r="Q3627">
        <v>0.01</v>
      </c>
      <c r="S3627" t="s">
        <v>634</v>
      </c>
      <c r="T3627" t="s">
        <v>9545</v>
      </c>
    </row>
    <row r="3628" spans="1:20" x14ac:dyDescent="0.2">
      <c r="A3628">
        <v>6255</v>
      </c>
      <c r="B3628" t="s">
        <v>4732</v>
      </c>
      <c r="C3628">
        <v>152127</v>
      </c>
      <c r="D3628">
        <v>121911</v>
      </c>
      <c r="E3628">
        <v>16</v>
      </c>
      <c r="F3628">
        <v>51</v>
      </c>
      <c r="G3628">
        <v>24.9</v>
      </c>
      <c r="H3628" t="s">
        <v>24</v>
      </c>
      <c r="I3628">
        <v>1</v>
      </c>
      <c r="J3628">
        <v>12</v>
      </c>
      <c r="K3628">
        <v>58</v>
      </c>
      <c r="L3628">
        <v>1</v>
      </c>
      <c r="M3628">
        <v>5.51</v>
      </c>
      <c r="O3628">
        <v>0.05</v>
      </c>
      <c r="P3628">
        <v>0.03</v>
      </c>
      <c r="S3628" t="s">
        <v>162</v>
      </c>
      <c r="T3628" t="s">
        <v>162</v>
      </c>
    </row>
    <row r="3629" spans="1:20" x14ac:dyDescent="0.2">
      <c r="A3629">
        <v>6256</v>
      </c>
      <c r="C3629">
        <v>152153</v>
      </c>
      <c r="D3629">
        <v>46311</v>
      </c>
      <c r="E3629">
        <v>16</v>
      </c>
      <c r="F3629">
        <v>49</v>
      </c>
      <c r="G3629">
        <v>40.5</v>
      </c>
      <c r="H3629" t="s">
        <v>24</v>
      </c>
      <c r="I3629">
        <v>43</v>
      </c>
      <c r="J3629">
        <v>25</v>
      </c>
      <c r="K3629">
        <v>50</v>
      </c>
      <c r="L3629">
        <v>43</v>
      </c>
      <c r="M3629">
        <v>6.13</v>
      </c>
      <c r="O3629">
        <v>1.26</v>
      </c>
      <c r="P3629">
        <v>1.31</v>
      </c>
      <c r="S3629" t="s">
        <v>72</v>
      </c>
      <c r="T3629" t="s">
        <v>72</v>
      </c>
    </row>
    <row r="3630" spans="1:20" x14ac:dyDescent="0.2">
      <c r="A3630">
        <v>6258</v>
      </c>
      <c r="B3630" t="s">
        <v>4733</v>
      </c>
      <c r="C3630">
        <v>152173</v>
      </c>
      <c r="D3630">
        <v>84641</v>
      </c>
      <c r="E3630">
        <v>16</v>
      </c>
      <c r="F3630">
        <v>50</v>
      </c>
      <c r="G3630">
        <v>39</v>
      </c>
      <c r="H3630" t="s">
        <v>24</v>
      </c>
      <c r="I3630">
        <v>29</v>
      </c>
      <c r="J3630">
        <v>48</v>
      </c>
      <c r="K3630">
        <v>24</v>
      </c>
      <c r="L3630">
        <v>29</v>
      </c>
      <c r="M3630">
        <v>5.72</v>
      </c>
      <c r="O3630">
        <v>1.6</v>
      </c>
      <c r="P3630">
        <v>1.92</v>
      </c>
      <c r="S3630" t="s">
        <v>2679</v>
      </c>
      <c r="T3630" t="s">
        <v>419</v>
      </c>
    </row>
    <row r="3631" spans="1:20" x14ac:dyDescent="0.2">
      <c r="A3631">
        <v>6259</v>
      </c>
      <c r="C3631">
        <v>152224</v>
      </c>
      <c r="D3631">
        <v>65595</v>
      </c>
      <c r="E3631">
        <v>16</v>
      </c>
      <c r="F3631">
        <v>50</v>
      </c>
      <c r="G3631">
        <v>43.1</v>
      </c>
      <c r="H3631" t="s">
        <v>24</v>
      </c>
      <c r="I3631">
        <v>32</v>
      </c>
      <c r="J3631">
        <v>33</v>
      </c>
      <c r="K3631">
        <v>13</v>
      </c>
      <c r="L3631">
        <v>32</v>
      </c>
      <c r="M3631">
        <v>6.13</v>
      </c>
      <c r="O3631">
        <v>1.01</v>
      </c>
      <c r="P3631">
        <v>0.78</v>
      </c>
      <c r="S3631" t="s">
        <v>54</v>
      </c>
      <c r="T3631" t="s">
        <v>54</v>
      </c>
    </row>
    <row r="3632" spans="1:20" x14ac:dyDescent="0.2">
      <c r="A3632">
        <v>6264</v>
      </c>
      <c r="C3632">
        <v>152262</v>
      </c>
      <c r="D3632">
        <v>46317</v>
      </c>
      <c r="E3632">
        <v>16</v>
      </c>
      <c r="F3632">
        <v>50</v>
      </c>
      <c r="G3632">
        <v>36.1</v>
      </c>
      <c r="H3632" t="s">
        <v>24</v>
      </c>
      <c r="I3632">
        <v>41</v>
      </c>
      <c r="J3632">
        <v>53</v>
      </c>
      <c r="K3632">
        <v>48</v>
      </c>
      <c r="L3632">
        <v>41</v>
      </c>
      <c r="M3632">
        <v>6.29</v>
      </c>
      <c r="O3632">
        <v>1.08</v>
      </c>
      <c r="R3632" t="s">
        <v>27</v>
      </c>
      <c r="S3632" t="s">
        <v>133</v>
      </c>
      <c r="T3632" t="s">
        <v>9573</v>
      </c>
    </row>
    <row r="3633" spans="1:20" x14ac:dyDescent="0.2">
      <c r="A3633">
        <v>6267</v>
      </c>
      <c r="C3633">
        <v>152303</v>
      </c>
      <c r="D3633">
        <v>8612</v>
      </c>
      <c r="E3633">
        <v>16</v>
      </c>
      <c r="F3633">
        <v>43</v>
      </c>
      <c r="G3633">
        <v>6</v>
      </c>
      <c r="H3633" t="s">
        <v>24</v>
      </c>
      <c r="I3633">
        <v>77</v>
      </c>
      <c r="J3633">
        <v>30</v>
      </c>
      <c r="K3633">
        <v>51</v>
      </c>
      <c r="L3633">
        <v>77</v>
      </c>
      <c r="M3633">
        <v>5.98</v>
      </c>
      <c r="O3633">
        <v>0.42</v>
      </c>
      <c r="P3633">
        <v>-0.05</v>
      </c>
      <c r="S3633" t="s">
        <v>79</v>
      </c>
      <c r="T3633" t="s">
        <v>79</v>
      </c>
    </row>
    <row r="3634" spans="1:20" x14ac:dyDescent="0.2">
      <c r="A3634">
        <v>6268</v>
      </c>
      <c r="B3634" t="s">
        <v>4740</v>
      </c>
      <c r="C3634">
        <v>152308</v>
      </c>
      <c r="D3634">
        <v>102435</v>
      </c>
      <c r="E3634">
        <v>16</v>
      </c>
      <c r="F3634">
        <v>52</v>
      </c>
      <c r="G3634">
        <v>4.9000000000000004</v>
      </c>
      <c r="H3634" t="s">
        <v>24</v>
      </c>
      <c r="I3634">
        <v>14</v>
      </c>
      <c r="J3634">
        <v>58</v>
      </c>
      <c r="K3634">
        <v>27</v>
      </c>
      <c r="L3634">
        <v>14</v>
      </c>
      <c r="M3634">
        <v>6.52</v>
      </c>
      <c r="O3634">
        <v>-0.05</v>
      </c>
      <c r="P3634">
        <v>-7.0000000000000007E-2</v>
      </c>
      <c r="S3634" t="s">
        <v>4742</v>
      </c>
      <c r="T3634" t="s">
        <v>3102</v>
      </c>
    </row>
    <row r="3635" spans="1:20" x14ac:dyDescent="0.2">
      <c r="A3635">
        <v>6270</v>
      </c>
      <c r="B3635" t="s">
        <v>4743</v>
      </c>
      <c r="C3635">
        <v>152326</v>
      </c>
      <c r="D3635">
        <v>84651</v>
      </c>
      <c r="E3635">
        <v>16</v>
      </c>
      <c r="F3635">
        <v>51</v>
      </c>
      <c r="G3635">
        <v>45.3</v>
      </c>
      <c r="H3635" t="s">
        <v>24</v>
      </c>
      <c r="I3635">
        <v>24</v>
      </c>
      <c r="J3635">
        <v>39</v>
      </c>
      <c r="K3635">
        <v>23</v>
      </c>
      <c r="L3635">
        <v>24</v>
      </c>
      <c r="M3635">
        <v>5.04</v>
      </c>
      <c r="O3635">
        <v>1.25</v>
      </c>
      <c r="P3635">
        <v>1.29</v>
      </c>
      <c r="Q3635">
        <v>0.61</v>
      </c>
      <c r="S3635" t="s">
        <v>4744</v>
      </c>
      <c r="T3635" t="s">
        <v>5871</v>
      </c>
    </row>
    <row r="3636" spans="1:20" x14ac:dyDescent="0.2">
      <c r="A3636">
        <v>6277</v>
      </c>
      <c r="C3636">
        <v>152569</v>
      </c>
      <c r="D3636">
        <v>141427</v>
      </c>
      <c r="E3636">
        <v>16</v>
      </c>
      <c r="F3636">
        <v>54</v>
      </c>
      <c r="G3636">
        <v>10.6</v>
      </c>
      <c r="H3636" t="s">
        <v>26</v>
      </c>
      <c r="I3636">
        <v>1</v>
      </c>
      <c r="J3636">
        <v>36</v>
      </c>
      <c r="K3636">
        <v>44</v>
      </c>
      <c r="L3636">
        <v>-1</v>
      </c>
      <c r="M3636">
        <v>6.25</v>
      </c>
      <c r="O3636">
        <v>0.28000000000000003</v>
      </c>
      <c r="P3636">
        <v>0.11</v>
      </c>
      <c r="S3636" t="s">
        <v>264</v>
      </c>
      <c r="T3636" t="s">
        <v>264</v>
      </c>
    </row>
    <row r="3637" spans="1:20" x14ac:dyDescent="0.2">
      <c r="A3637">
        <v>6278</v>
      </c>
      <c r="C3637">
        <v>152585</v>
      </c>
      <c r="D3637">
        <v>160159</v>
      </c>
      <c r="E3637">
        <v>16</v>
      </c>
      <c r="F3637">
        <v>54</v>
      </c>
      <c r="G3637">
        <v>40.299999999999997</v>
      </c>
      <c r="H3637" t="s">
        <v>26</v>
      </c>
      <c r="I3637">
        <v>11</v>
      </c>
      <c r="J3637">
        <v>47</v>
      </c>
      <c r="K3637">
        <v>33</v>
      </c>
      <c r="L3637">
        <v>-11</v>
      </c>
      <c r="M3637">
        <v>6.57</v>
      </c>
      <c r="O3637">
        <v>0.14000000000000001</v>
      </c>
      <c r="S3637" t="s">
        <v>192</v>
      </c>
      <c r="T3637" t="s">
        <v>192</v>
      </c>
    </row>
    <row r="3638" spans="1:20" x14ac:dyDescent="0.2">
      <c r="A3638">
        <v>6279</v>
      </c>
      <c r="B3638" t="s">
        <v>4749</v>
      </c>
      <c r="C3638">
        <v>152598</v>
      </c>
      <c r="D3638">
        <v>65627</v>
      </c>
      <c r="E3638">
        <v>16</v>
      </c>
      <c r="F3638">
        <v>52</v>
      </c>
      <c r="G3638">
        <v>58.1</v>
      </c>
      <c r="H3638" t="s">
        <v>24</v>
      </c>
      <c r="I3638">
        <v>31</v>
      </c>
      <c r="J3638">
        <v>42</v>
      </c>
      <c r="K3638">
        <v>6</v>
      </c>
      <c r="L3638">
        <v>31</v>
      </c>
      <c r="M3638">
        <v>5.32</v>
      </c>
      <c r="O3638">
        <v>0.28999999999999998</v>
      </c>
      <c r="P3638">
        <v>-0.02</v>
      </c>
      <c r="S3638" t="s">
        <v>4750</v>
      </c>
      <c r="T3638" t="s">
        <v>4750</v>
      </c>
    </row>
    <row r="3639" spans="1:20" x14ac:dyDescent="0.2">
      <c r="A3639">
        <v>6280</v>
      </c>
      <c r="B3639" t="s">
        <v>4751</v>
      </c>
      <c r="C3639">
        <v>152601</v>
      </c>
      <c r="D3639">
        <v>141431</v>
      </c>
      <c r="E3639">
        <v>16</v>
      </c>
      <c r="F3639">
        <v>54</v>
      </c>
      <c r="G3639">
        <v>35.700000000000003</v>
      </c>
      <c r="H3639" t="s">
        <v>26</v>
      </c>
      <c r="I3639">
        <v>6</v>
      </c>
      <c r="J3639">
        <v>9</v>
      </c>
      <c r="K3639">
        <v>14</v>
      </c>
      <c r="L3639">
        <v>-6</v>
      </c>
      <c r="M3639">
        <v>5.25</v>
      </c>
      <c r="O3639">
        <v>1.08</v>
      </c>
      <c r="P3639">
        <v>1.06</v>
      </c>
      <c r="Q3639">
        <v>0.53</v>
      </c>
      <c r="S3639" t="s">
        <v>125</v>
      </c>
      <c r="T3639" t="s">
        <v>125</v>
      </c>
    </row>
    <row r="3640" spans="1:20" x14ac:dyDescent="0.2">
      <c r="A3640">
        <v>6281</v>
      </c>
      <c r="B3640" t="s">
        <v>4752</v>
      </c>
      <c r="C3640">
        <v>152614</v>
      </c>
      <c r="D3640">
        <v>102458</v>
      </c>
      <c r="E3640">
        <v>16</v>
      </c>
      <c r="F3640">
        <v>54</v>
      </c>
      <c r="G3640">
        <v>0.5</v>
      </c>
      <c r="H3640" t="s">
        <v>24</v>
      </c>
      <c r="I3640">
        <v>10</v>
      </c>
      <c r="J3640">
        <v>9</v>
      </c>
      <c r="K3640">
        <v>55</v>
      </c>
      <c r="L3640">
        <v>10</v>
      </c>
      <c r="M3640">
        <v>4.38</v>
      </c>
      <c r="O3640">
        <v>-0.08</v>
      </c>
      <c r="P3640">
        <v>-0.32</v>
      </c>
      <c r="Q3640">
        <v>-0.08</v>
      </c>
      <c r="S3640" t="s">
        <v>122</v>
      </c>
      <c r="T3640" t="s">
        <v>122</v>
      </c>
    </row>
    <row r="3641" spans="1:20" x14ac:dyDescent="0.2">
      <c r="A3641">
        <v>6286</v>
      </c>
      <c r="C3641">
        <v>152812</v>
      </c>
      <c r="D3641">
        <v>46349</v>
      </c>
      <c r="E3641">
        <v>16</v>
      </c>
      <c r="F3641">
        <v>53</v>
      </c>
      <c r="G3641">
        <v>17.600000000000001</v>
      </c>
      <c r="H3641" t="s">
        <v>24</v>
      </c>
      <c r="I3641">
        <v>47</v>
      </c>
      <c r="J3641">
        <v>25</v>
      </c>
      <c r="K3641">
        <v>1</v>
      </c>
      <c r="L3641">
        <v>47</v>
      </c>
      <c r="M3641">
        <v>6</v>
      </c>
      <c r="O3641">
        <v>1.32</v>
      </c>
      <c r="P3641">
        <v>1.44</v>
      </c>
      <c r="Q3641">
        <v>0.7</v>
      </c>
      <c r="S3641" t="s">
        <v>125</v>
      </c>
      <c r="T3641" t="s">
        <v>125</v>
      </c>
    </row>
    <row r="3642" spans="1:20" x14ac:dyDescent="0.2">
      <c r="A3642">
        <v>6287</v>
      </c>
      <c r="C3642">
        <v>152815</v>
      </c>
      <c r="D3642">
        <v>84687</v>
      </c>
      <c r="E3642">
        <v>16</v>
      </c>
      <c r="F3642">
        <v>54</v>
      </c>
      <c r="G3642">
        <v>55.2</v>
      </c>
      <c r="H3642" t="s">
        <v>24</v>
      </c>
      <c r="I3642">
        <v>20</v>
      </c>
      <c r="J3642">
        <v>57</v>
      </c>
      <c r="K3642">
        <v>31</v>
      </c>
      <c r="L3642">
        <v>20</v>
      </c>
      <c r="M3642">
        <v>5.41</v>
      </c>
      <c r="O3642">
        <v>0.97</v>
      </c>
      <c r="P3642">
        <v>0.71</v>
      </c>
      <c r="Q3642">
        <v>0.49</v>
      </c>
      <c r="S3642" t="s">
        <v>71</v>
      </c>
      <c r="T3642" t="s">
        <v>71</v>
      </c>
    </row>
    <row r="3643" spans="1:20" x14ac:dyDescent="0.2">
      <c r="A3643">
        <v>6290</v>
      </c>
      <c r="C3643">
        <v>152830</v>
      </c>
      <c r="D3643">
        <v>102474</v>
      </c>
      <c r="E3643">
        <v>16</v>
      </c>
      <c r="F3643">
        <v>55</v>
      </c>
      <c r="G3643">
        <v>16</v>
      </c>
      <c r="H3643" t="s">
        <v>24</v>
      </c>
      <c r="I3643">
        <v>13</v>
      </c>
      <c r="J3643">
        <v>37</v>
      </c>
      <c r="K3643">
        <v>11</v>
      </c>
      <c r="L3643">
        <v>13</v>
      </c>
      <c r="M3643">
        <v>6.34</v>
      </c>
      <c r="O3643">
        <v>0.34</v>
      </c>
      <c r="P3643">
        <v>0.06</v>
      </c>
      <c r="S3643" t="s">
        <v>1378</v>
      </c>
      <c r="T3643" t="s">
        <v>1378</v>
      </c>
    </row>
    <row r="3644" spans="1:20" x14ac:dyDescent="0.2">
      <c r="A3644">
        <v>6292</v>
      </c>
      <c r="B3644" t="s">
        <v>4758</v>
      </c>
      <c r="C3644">
        <v>152863</v>
      </c>
      <c r="D3644">
        <v>84692</v>
      </c>
      <c r="E3644">
        <v>16</v>
      </c>
      <c r="F3644">
        <v>55</v>
      </c>
      <c r="G3644">
        <v>2.1</v>
      </c>
      <c r="H3644" t="s">
        <v>24</v>
      </c>
      <c r="I3644">
        <v>25</v>
      </c>
      <c r="J3644">
        <v>43</v>
      </c>
      <c r="K3644">
        <v>50</v>
      </c>
      <c r="L3644">
        <v>25</v>
      </c>
      <c r="M3644">
        <v>6.08</v>
      </c>
      <c r="O3644">
        <v>0.92</v>
      </c>
      <c r="P3644">
        <v>0.62</v>
      </c>
      <c r="Q3644">
        <v>0.48</v>
      </c>
      <c r="S3644" t="s">
        <v>33</v>
      </c>
      <c r="T3644" t="s">
        <v>33</v>
      </c>
    </row>
    <row r="3645" spans="1:20" x14ac:dyDescent="0.2">
      <c r="A3645">
        <v>6293</v>
      </c>
      <c r="B3645" t="s">
        <v>4759</v>
      </c>
      <c r="C3645">
        <v>152879</v>
      </c>
      <c r="D3645">
        <v>102476</v>
      </c>
      <c r="E3645">
        <v>16</v>
      </c>
      <c r="F3645">
        <v>55</v>
      </c>
      <c r="G3645">
        <v>22.2</v>
      </c>
      <c r="H3645" t="s">
        <v>24</v>
      </c>
      <c r="I3645">
        <v>18</v>
      </c>
      <c r="J3645">
        <v>26</v>
      </c>
      <c r="K3645">
        <v>0</v>
      </c>
      <c r="L3645">
        <v>18</v>
      </c>
      <c r="M3645">
        <v>5.35</v>
      </c>
      <c r="O3645">
        <v>1.41</v>
      </c>
      <c r="P3645">
        <v>1.66</v>
      </c>
      <c r="Q3645">
        <v>0.75</v>
      </c>
      <c r="S3645" t="s">
        <v>172</v>
      </c>
      <c r="T3645" t="s">
        <v>172</v>
      </c>
    </row>
    <row r="3646" spans="1:20" x14ac:dyDescent="0.2">
      <c r="A3646">
        <v>6296</v>
      </c>
      <c r="C3646">
        <v>153021</v>
      </c>
      <c r="D3646">
        <v>160186</v>
      </c>
      <c r="E3646">
        <v>16</v>
      </c>
      <c r="F3646">
        <v>57</v>
      </c>
      <c r="G3646">
        <v>26.1</v>
      </c>
      <c r="H3646" t="s">
        <v>26</v>
      </c>
      <c r="I3646">
        <v>10</v>
      </c>
      <c r="J3646">
        <v>57</v>
      </c>
      <c r="K3646">
        <v>48</v>
      </c>
      <c r="L3646">
        <v>-10</v>
      </c>
      <c r="M3646">
        <v>6.19</v>
      </c>
      <c r="O3646">
        <v>1</v>
      </c>
      <c r="P3646">
        <v>0.76</v>
      </c>
      <c r="S3646" t="s">
        <v>4763</v>
      </c>
      <c r="T3646" t="s">
        <v>9548</v>
      </c>
    </row>
    <row r="3647" spans="1:20" x14ac:dyDescent="0.2">
      <c r="A3647">
        <v>6299</v>
      </c>
      <c r="B3647" t="s">
        <v>4764</v>
      </c>
      <c r="C3647">
        <v>153210</v>
      </c>
      <c r="D3647">
        <v>121962</v>
      </c>
      <c r="E3647">
        <v>16</v>
      </c>
      <c r="F3647">
        <v>57</v>
      </c>
      <c r="G3647">
        <v>40.1</v>
      </c>
      <c r="H3647" t="s">
        <v>24</v>
      </c>
      <c r="I3647">
        <v>9</v>
      </c>
      <c r="J3647">
        <v>22</v>
      </c>
      <c r="K3647">
        <v>30</v>
      </c>
      <c r="L3647">
        <v>9</v>
      </c>
      <c r="M3647">
        <v>3.2</v>
      </c>
      <c r="O3647">
        <v>1.1499999999999999</v>
      </c>
      <c r="P3647">
        <v>1.18</v>
      </c>
      <c r="Q3647">
        <v>0.54</v>
      </c>
      <c r="S3647" t="s">
        <v>125</v>
      </c>
      <c r="T3647" t="s">
        <v>125</v>
      </c>
    </row>
    <row r="3648" spans="1:20" x14ac:dyDescent="0.2">
      <c r="A3648">
        <v>6301</v>
      </c>
      <c r="C3648">
        <v>153226</v>
      </c>
      <c r="D3648">
        <v>102496</v>
      </c>
      <c r="E3648">
        <v>16</v>
      </c>
      <c r="F3648">
        <v>57</v>
      </c>
      <c r="G3648">
        <v>32</v>
      </c>
      <c r="H3648" t="s">
        <v>24</v>
      </c>
      <c r="I3648">
        <v>13</v>
      </c>
      <c r="J3648">
        <v>53</v>
      </c>
      <c r="K3648">
        <v>3</v>
      </c>
      <c r="L3648">
        <v>13</v>
      </c>
      <c r="M3648">
        <v>6.37</v>
      </c>
      <c r="O3648">
        <v>0.94</v>
      </c>
      <c r="P3648">
        <v>0.7</v>
      </c>
      <c r="S3648" t="s">
        <v>40</v>
      </c>
      <c r="T3648" t="s">
        <v>40</v>
      </c>
    </row>
    <row r="3649" spans="1:20" x14ac:dyDescent="0.2">
      <c r="A3649">
        <v>6302</v>
      </c>
      <c r="C3649">
        <v>153229</v>
      </c>
      <c r="D3649">
        <v>160205</v>
      </c>
      <c r="E3649">
        <v>16</v>
      </c>
      <c r="F3649">
        <v>58</v>
      </c>
      <c r="G3649">
        <v>41.6</v>
      </c>
      <c r="H3649" t="s">
        <v>26</v>
      </c>
      <c r="I3649">
        <v>14</v>
      </c>
      <c r="J3649">
        <v>52</v>
      </c>
      <c r="K3649">
        <v>11</v>
      </c>
      <c r="L3649">
        <v>-14</v>
      </c>
      <c r="M3649">
        <v>6.59</v>
      </c>
      <c r="O3649">
        <v>0.4</v>
      </c>
      <c r="P3649">
        <v>0.01</v>
      </c>
      <c r="S3649" t="s">
        <v>2896</v>
      </c>
      <c r="T3649" t="s">
        <v>2896</v>
      </c>
    </row>
    <row r="3650" spans="1:20" x14ac:dyDescent="0.2">
      <c r="A3650">
        <v>6305</v>
      </c>
      <c r="B3650" t="s">
        <v>4768</v>
      </c>
      <c r="C3650">
        <v>153287</v>
      </c>
      <c r="D3650">
        <v>84720</v>
      </c>
      <c r="E3650">
        <v>16</v>
      </c>
      <c r="F3650">
        <v>57</v>
      </c>
      <c r="G3650">
        <v>31</v>
      </c>
      <c r="H3650" t="s">
        <v>24</v>
      </c>
      <c r="I3650">
        <v>25</v>
      </c>
      <c r="J3650">
        <v>21</v>
      </c>
      <c r="K3650">
        <v>10</v>
      </c>
      <c r="L3650">
        <v>25</v>
      </c>
      <c r="M3650">
        <v>6.28</v>
      </c>
      <c r="O3650">
        <v>0.9</v>
      </c>
      <c r="P3650">
        <v>0.55000000000000004</v>
      </c>
      <c r="R3650" t="s">
        <v>27</v>
      </c>
      <c r="S3650" t="s">
        <v>235</v>
      </c>
      <c r="T3650" t="s">
        <v>6326</v>
      </c>
    </row>
    <row r="3651" spans="1:20" x14ac:dyDescent="0.2">
      <c r="A3651">
        <v>6306</v>
      </c>
      <c r="C3651">
        <v>153299</v>
      </c>
      <c r="D3651">
        <v>30161</v>
      </c>
      <c r="E3651">
        <v>16</v>
      </c>
      <c r="F3651">
        <v>56</v>
      </c>
      <c r="G3651">
        <v>6.4</v>
      </c>
      <c r="H3651" t="s">
        <v>24</v>
      </c>
      <c r="I3651">
        <v>50</v>
      </c>
      <c r="J3651">
        <v>2</v>
      </c>
      <c r="K3651">
        <v>20</v>
      </c>
      <c r="L3651">
        <v>50</v>
      </c>
      <c r="M3651">
        <v>6.56</v>
      </c>
      <c r="O3651">
        <v>1.62</v>
      </c>
      <c r="P3651">
        <v>1.98</v>
      </c>
      <c r="S3651" t="s">
        <v>503</v>
      </c>
      <c r="T3651" t="s">
        <v>353</v>
      </c>
    </row>
    <row r="3652" spans="1:20" x14ac:dyDescent="0.2">
      <c r="A3652">
        <v>6307</v>
      </c>
      <c r="C3652">
        <v>153312</v>
      </c>
      <c r="D3652">
        <v>84726</v>
      </c>
      <c r="E3652">
        <v>16</v>
      </c>
      <c r="F3652">
        <v>57</v>
      </c>
      <c r="G3652">
        <v>42.3</v>
      </c>
      <c r="H3652" t="s">
        <v>24</v>
      </c>
      <c r="I3652">
        <v>24</v>
      </c>
      <c r="J3652">
        <v>22</v>
      </c>
      <c r="K3652">
        <v>53</v>
      </c>
      <c r="L3652">
        <v>24</v>
      </c>
      <c r="M3652">
        <v>6.32</v>
      </c>
      <c r="O3652">
        <v>1.1000000000000001</v>
      </c>
      <c r="P3652">
        <v>0.95</v>
      </c>
      <c r="S3652" t="s">
        <v>54</v>
      </c>
      <c r="T3652" t="s">
        <v>54</v>
      </c>
    </row>
    <row r="3653" spans="1:20" x14ac:dyDescent="0.2">
      <c r="A3653">
        <v>6313</v>
      </c>
      <c r="C3653">
        <v>153472</v>
      </c>
      <c r="D3653">
        <v>46401</v>
      </c>
      <c r="E3653">
        <v>16</v>
      </c>
      <c r="F3653">
        <v>57</v>
      </c>
      <c r="G3653">
        <v>50.2</v>
      </c>
      <c r="H3653" t="s">
        <v>24</v>
      </c>
      <c r="I3653">
        <v>42</v>
      </c>
      <c r="J3653">
        <v>30</v>
      </c>
      <c r="K3653">
        <v>45</v>
      </c>
      <c r="L3653">
        <v>42</v>
      </c>
      <c r="M3653">
        <v>6.34</v>
      </c>
      <c r="O3653">
        <v>1.28</v>
      </c>
      <c r="P3653">
        <v>1.41</v>
      </c>
      <c r="S3653" t="s">
        <v>105</v>
      </c>
      <c r="T3653" t="s">
        <v>105</v>
      </c>
    </row>
    <row r="3654" spans="1:20" x14ac:dyDescent="0.2">
      <c r="A3654">
        <v>6315</v>
      </c>
      <c r="B3654" t="s">
        <v>4773</v>
      </c>
      <c r="C3654">
        <v>153597</v>
      </c>
      <c r="D3654">
        <v>17281</v>
      </c>
      <c r="E3654">
        <v>16</v>
      </c>
      <c r="F3654">
        <v>56</v>
      </c>
      <c r="G3654">
        <v>1.7</v>
      </c>
      <c r="H3654" t="s">
        <v>24</v>
      </c>
      <c r="I3654">
        <v>65</v>
      </c>
      <c r="J3654">
        <v>8</v>
      </c>
      <c r="K3654">
        <v>5</v>
      </c>
      <c r="L3654">
        <v>65</v>
      </c>
      <c r="M3654">
        <v>4.8899999999999997</v>
      </c>
      <c r="O3654">
        <v>0.48</v>
      </c>
      <c r="P3654">
        <v>-0.03</v>
      </c>
      <c r="Q3654">
        <v>0.27</v>
      </c>
      <c r="S3654" t="s">
        <v>204</v>
      </c>
      <c r="T3654" t="s">
        <v>204</v>
      </c>
    </row>
    <row r="3655" spans="1:20" x14ac:dyDescent="0.2">
      <c r="A3655">
        <v>6317</v>
      </c>
      <c r="C3655">
        <v>153653</v>
      </c>
      <c r="D3655">
        <v>121995</v>
      </c>
      <c r="E3655">
        <v>17</v>
      </c>
      <c r="F3655">
        <v>0</v>
      </c>
      <c r="G3655">
        <v>29.4</v>
      </c>
      <c r="H3655" t="s">
        <v>24</v>
      </c>
      <c r="I3655">
        <v>6</v>
      </c>
      <c r="J3655">
        <v>35</v>
      </c>
      <c r="K3655">
        <v>1</v>
      </c>
      <c r="L3655">
        <v>6</v>
      </c>
      <c r="M3655">
        <v>6.59</v>
      </c>
      <c r="O3655">
        <v>0.23</v>
      </c>
      <c r="P3655">
        <v>0.09</v>
      </c>
      <c r="S3655" t="s">
        <v>41</v>
      </c>
      <c r="T3655" t="s">
        <v>41</v>
      </c>
    </row>
    <row r="3656" spans="1:20" x14ac:dyDescent="0.2">
      <c r="A3656">
        <v>6318</v>
      </c>
      <c r="B3656" t="s">
        <v>4774</v>
      </c>
      <c r="C3656">
        <v>153687</v>
      </c>
      <c r="D3656">
        <v>141483</v>
      </c>
      <c r="E3656">
        <v>17</v>
      </c>
      <c r="F3656">
        <v>1</v>
      </c>
      <c r="G3656">
        <v>3.6</v>
      </c>
      <c r="H3656" t="s">
        <v>26</v>
      </c>
      <c r="I3656">
        <v>4</v>
      </c>
      <c r="J3656">
        <v>13</v>
      </c>
      <c r="K3656">
        <v>21</v>
      </c>
      <c r="L3656">
        <v>-4</v>
      </c>
      <c r="M3656">
        <v>4.82</v>
      </c>
      <c r="O3656">
        <v>1.48</v>
      </c>
      <c r="P3656">
        <v>1.83</v>
      </c>
      <c r="Q3656">
        <v>0.79</v>
      </c>
      <c r="S3656" t="s">
        <v>172</v>
      </c>
      <c r="T3656" t="s">
        <v>172</v>
      </c>
    </row>
    <row r="3657" spans="1:20" x14ac:dyDescent="0.2">
      <c r="A3657">
        <v>6319</v>
      </c>
      <c r="B3657" t="s">
        <v>4775</v>
      </c>
      <c r="C3657">
        <v>153697</v>
      </c>
      <c r="D3657">
        <v>17285</v>
      </c>
      <c r="E3657">
        <v>16</v>
      </c>
      <c r="F3657">
        <v>56</v>
      </c>
      <c r="G3657">
        <v>25.2</v>
      </c>
      <c r="H3657" t="s">
        <v>24</v>
      </c>
      <c r="I3657">
        <v>65</v>
      </c>
      <c r="J3657">
        <v>2</v>
      </c>
      <c r="K3657">
        <v>21</v>
      </c>
      <c r="L3657">
        <v>65</v>
      </c>
      <c r="M3657">
        <v>6.41</v>
      </c>
      <c r="O3657">
        <v>0.38</v>
      </c>
      <c r="P3657">
        <v>0.02</v>
      </c>
      <c r="S3657" t="s">
        <v>4776</v>
      </c>
      <c r="T3657" t="s">
        <v>4776</v>
      </c>
    </row>
    <row r="3658" spans="1:20" x14ac:dyDescent="0.2">
      <c r="A3658">
        <v>6322</v>
      </c>
      <c r="B3658" t="s">
        <v>4778</v>
      </c>
      <c r="C3658">
        <v>153751</v>
      </c>
      <c r="D3658">
        <v>2770</v>
      </c>
      <c r="E3658">
        <v>16</v>
      </c>
      <c r="F3658">
        <v>45</v>
      </c>
      <c r="G3658">
        <v>58.1</v>
      </c>
      <c r="H3658" t="s">
        <v>24</v>
      </c>
      <c r="I3658">
        <v>82</v>
      </c>
      <c r="J3658">
        <v>2</v>
      </c>
      <c r="K3658">
        <v>14</v>
      </c>
      <c r="L3658">
        <v>82</v>
      </c>
      <c r="M3658">
        <v>4.2300000000000004</v>
      </c>
      <c r="O3658">
        <v>0.89</v>
      </c>
      <c r="P3658">
        <v>0.55000000000000004</v>
      </c>
      <c r="Q3658">
        <v>0.47</v>
      </c>
      <c r="S3658" t="s">
        <v>33</v>
      </c>
      <c r="T3658" t="s">
        <v>33</v>
      </c>
    </row>
    <row r="3659" spans="1:20" x14ac:dyDescent="0.2">
      <c r="A3659">
        <v>6324</v>
      </c>
      <c r="B3659" t="s">
        <v>4780</v>
      </c>
      <c r="C3659">
        <v>153808</v>
      </c>
      <c r="D3659">
        <v>65716</v>
      </c>
      <c r="E3659">
        <v>17</v>
      </c>
      <c r="F3659">
        <v>0</v>
      </c>
      <c r="G3659">
        <v>17.399999999999999</v>
      </c>
      <c r="H3659" t="s">
        <v>24</v>
      </c>
      <c r="I3659">
        <v>30</v>
      </c>
      <c r="J3659">
        <v>55</v>
      </c>
      <c r="K3659">
        <v>35</v>
      </c>
      <c r="L3659">
        <v>30</v>
      </c>
      <c r="M3659">
        <v>3.92</v>
      </c>
      <c r="O3659">
        <v>-0.01</v>
      </c>
      <c r="P3659">
        <v>-0.1</v>
      </c>
      <c r="Q3659">
        <v>-0.04</v>
      </c>
      <c r="S3659" t="s">
        <v>134</v>
      </c>
      <c r="T3659" t="s">
        <v>134</v>
      </c>
    </row>
    <row r="3660" spans="1:20" x14ac:dyDescent="0.2">
      <c r="A3660">
        <v>6325</v>
      </c>
      <c r="C3660">
        <v>153834</v>
      </c>
      <c r="D3660">
        <v>84758</v>
      </c>
      <c r="E3660">
        <v>17</v>
      </c>
      <c r="F3660">
        <v>0</v>
      </c>
      <c r="G3660">
        <v>58.1</v>
      </c>
      <c r="H3660" t="s">
        <v>24</v>
      </c>
      <c r="I3660">
        <v>22</v>
      </c>
      <c r="J3660">
        <v>37</v>
      </c>
      <c r="K3660">
        <v>56</v>
      </c>
      <c r="L3660">
        <v>22</v>
      </c>
      <c r="M3660">
        <v>5.65</v>
      </c>
      <c r="O3660">
        <v>1.33</v>
      </c>
      <c r="R3660" t="s">
        <v>27</v>
      </c>
      <c r="S3660" t="s">
        <v>133</v>
      </c>
      <c r="T3660" t="s">
        <v>9573</v>
      </c>
    </row>
    <row r="3661" spans="1:20" x14ac:dyDescent="0.2">
      <c r="A3661">
        <v>6326</v>
      </c>
      <c r="C3661">
        <v>153882</v>
      </c>
      <c r="D3661">
        <v>102536</v>
      </c>
      <c r="E3661">
        <v>17</v>
      </c>
      <c r="F3661">
        <v>1</v>
      </c>
      <c r="G3661">
        <v>33</v>
      </c>
      <c r="H3661" t="s">
        <v>24</v>
      </c>
      <c r="I3661">
        <v>14</v>
      </c>
      <c r="J3661">
        <v>56</v>
      </c>
      <c r="K3661">
        <v>58</v>
      </c>
      <c r="L3661">
        <v>14</v>
      </c>
      <c r="M3661">
        <v>6.31</v>
      </c>
      <c r="O3661">
        <v>0.04</v>
      </c>
      <c r="P3661">
        <v>0.04</v>
      </c>
      <c r="S3661" t="s">
        <v>519</v>
      </c>
      <c r="T3661" t="s">
        <v>4626</v>
      </c>
    </row>
    <row r="3662" spans="1:20" x14ac:dyDescent="0.2">
      <c r="A3662">
        <v>6328</v>
      </c>
      <c r="C3662">
        <v>153897</v>
      </c>
      <c r="D3662">
        <v>84765</v>
      </c>
      <c r="E3662">
        <v>17</v>
      </c>
      <c r="F3662">
        <v>1</v>
      </c>
      <c r="G3662">
        <v>9.6</v>
      </c>
      <c r="H3662" t="s">
        <v>24</v>
      </c>
      <c r="I3662">
        <v>27</v>
      </c>
      <c r="J3662">
        <v>11</v>
      </c>
      <c r="K3662">
        <v>47</v>
      </c>
      <c r="L3662">
        <v>27</v>
      </c>
      <c r="M3662">
        <v>6.55</v>
      </c>
      <c r="O3662">
        <v>0.41</v>
      </c>
      <c r="P3662">
        <v>-0.08</v>
      </c>
      <c r="S3662" t="s">
        <v>430</v>
      </c>
      <c r="T3662" t="s">
        <v>430</v>
      </c>
    </row>
    <row r="3663" spans="1:20" x14ac:dyDescent="0.2">
      <c r="A3663">
        <v>6329</v>
      </c>
      <c r="C3663">
        <v>153914</v>
      </c>
      <c r="D3663">
        <v>122023</v>
      </c>
      <c r="E3663">
        <v>17</v>
      </c>
      <c r="F3663">
        <v>1</v>
      </c>
      <c r="G3663">
        <v>59.1</v>
      </c>
      <c r="H3663" t="s">
        <v>24</v>
      </c>
      <c r="I3663">
        <v>8</v>
      </c>
      <c r="J3663">
        <v>27</v>
      </c>
      <c r="K3663">
        <v>2</v>
      </c>
      <c r="L3663">
        <v>8</v>
      </c>
      <c r="M3663">
        <v>6.33</v>
      </c>
      <c r="O3663">
        <v>0.09</v>
      </c>
      <c r="P3663">
        <v>0.06</v>
      </c>
      <c r="S3663" t="s">
        <v>310</v>
      </c>
      <c r="T3663" t="s">
        <v>310</v>
      </c>
    </row>
    <row r="3664" spans="1:20" x14ac:dyDescent="0.2">
      <c r="A3664">
        <v>6330</v>
      </c>
      <c r="C3664">
        <v>153956</v>
      </c>
      <c r="D3664">
        <v>30190</v>
      </c>
      <c r="E3664">
        <v>16</v>
      </c>
      <c r="F3664">
        <v>59</v>
      </c>
      <c r="G3664">
        <v>21.5</v>
      </c>
      <c r="H3664" t="s">
        <v>24</v>
      </c>
      <c r="I3664">
        <v>56</v>
      </c>
      <c r="J3664">
        <v>41</v>
      </c>
      <c r="K3664">
        <v>19</v>
      </c>
      <c r="L3664">
        <v>56</v>
      </c>
      <c r="M3664">
        <v>6.03</v>
      </c>
      <c r="O3664">
        <v>1.1599999999999999</v>
      </c>
      <c r="R3664" t="s">
        <v>27</v>
      </c>
      <c r="S3664" t="s">
        <v>507</v>
      </c>
      <c r="T3664" t="s">
        <v>5984</v>
      </c>
    </row>
    <row r="3665" spans="1:20" x14ac:dyDescent="0.2">
      <c r="A3665">
        <v>6332</v>
      </c>
      <c r="B3665" t="s">
        <v>4784</v>
      </c>
      <c r="C3665">
        <v>154029</v>
      </c>
      <c r="D3665">
        <v>65736</v>
      </c>
      <c r="E3665">
        <v>17</v>
      </c>
      <c r="F3665">
        <v>1</v>
      </c>
      <c r="G3665">
        <v>36.4</v>
      </c>
      <c r="H3665" t="s">
        <v>24</v>
      </c>
      <c r="I3665">
        <v>33</v>
      </c>
      <c r="J3665">
        <v>34</v>
      </c>
      <c r="K3665">
        <v>6</v>
      </c>
      <c r="L3665">
        <v>33</v>
      </c>
      <c r="M3665">
        <v>5.25</v>
      </c>
      <c r="O3665">
        <v>0.02</v>
      </c>
      <c r="P3665">
        <v>0.02</v>
      </c>
      <c r="S3665" t="s">
        <v>391</v>
      </c>
      <c r="T3665" t="s">
        <v>391</v>
      </c>
    </row>
    <row r="3666" spans="1:20" x14ac:dyDescent="0.2">
      <c r="A3666">
        <v>6333</v>
      </c>
      <c r="C3666">
        <v>154084</v>
      </c>
      <c r="D3666">
        <v>84776</v>
      </c>
      <c r="E3666">
        <v>17</v>
      </c>
      <c r="F3666">
        <v>2</v>
      </c>
      <c r="G3666">
        <v>18.7</v>
      </c>
      <c r="H3666" t="s">
        <v>24</v>
      </c>
      <c r="I3666">
        <v>25</v>
      </c>
      <c r="J3666">
        <v>30</v>
      </c>
      <c r="K3666">
        <v>20</v>
      </c>
      <c r="L3666">
        <v>25</v>
      </c>
      <c r="M3666">
        <v>5.75</v>
      </c>
      <c r="O3666">
        <v>1.02</v>
      </c>
      <c r="P3666">
        <v>0.79</v>
      </c>
      <c r="R3666" t="s">
        <v>27</v>
      </c>
      <c r="S3666" t="s">
        <v>3097</v>
      </c>
      <c r="T3666" t="s">
        <v>6680</v>
      </c>
    </row>
    <row r="3667" spans="1:20" x14ac:dyDescent="0.2">
      <c r="A3667">
        <v>6335</v>
      </c>
      <c r="C3667">
        <v>154099</v>
      </c>
      <c r="D3667">
        <v>8667</v>
      </c>
      <c r="E3667">
        <v>16</v>
      </c>
      <c r="F3667">
        <v>56</v>
      </c>
      <c r="G3667">
        <v>16.8</v>
      </c>
      <c r="H3667" t="s">
        <v>24</v>
      </c>
      <c r="I3667">
        <v>73</v>
      </c>
      <c r="J3667">
        <v>7</v>
      </c>
      <c r="K3667">
        <v>40</v>
      </c>
      <c r="L3667">
        <v>73</v>
      </c>
      <c r="M3667">
        <v>6.3</v>
      </c>
      <c r="O3667">
        <v>0.24</v>
      </c>
      <c r="P3667">
        <v>0.11</v>
      </c>
      <c r="S3667" t="s">
        <v>264</v>
      </c>
      <c r="T3667" t="s">
        <v>264</v>
      </c>
    </row>
    <row r="3668" spans="1:20" x14ac:dyDescent="0.2">
      <c r="A3668">
        <v>6336</v>
      </c>
      <c r="C3668">
        <v>154126</v>
      </c>
      <c r="D3668">
        <v>65745</v>
      </c>
      <c r="E3668">
        <v>17</v>
      </c>
      <c r="F3668">
        <v>2</v>
      </c>
      <c r="G3668">
        <v>17.2</v>
      </c>
      <c r="H3668" t="s">
        <v>24</v>
      </c>
      <c r="I3668">
        <v>31</v>
      </c>
      <c r="J3668">
        <v>53</v>
      </c>
      <c r="K3668">
        <v>5</v>
      </c>
      <c r="L3668">
        <v>31</v>
      </c>
      <c r="M3668">
        <v>6.36</v>
      </c>
      <c r="O3668">
        <v>1.1299999999999999</v>
      </c>
      <c r="S3668" t="s">
        <v>197</v>
      </c>
      <c r="T3668" t="s">
        <v>197</v>
      </c>
    </row>
    <row r="3669" spans="1:20" x14ac:dyDescent="0.2">
      <c r="A3669">
        <v>6337</v>
      </c>
      <c r="C3669">
        <v>154143</v>
      </c>
      <c r="D3669">
        <v>102553</v>
      </c>
      <c r="E3669">
        <v>17</v>
      </c>
      <c r="F3669">
        <v>3</v>
      </c>
      <c r="G3669">
        <v>7.8</v>
      </c>
      <c r="H3669" t="s">
        <v>24</v>
      </c>
      <c r="I3669">
        <v>14</v>
      </c>
      <c r="J3669">
        <v>5</v>
      </c>
      <c r="K3669">
        <v>31</v>
      </c>
      <c r="L3669">
        <v>14</v>
      </c>
      <c r="M3669">
        <v>4.9800000000000004</v>
      </c>
      <c r="O3669">
        <v>1.6</v>
      </c>
      <c r="P3669">
        <v>1.92</v>
      </c>
      <c r="Q3669">
        <v>1.21</v>
      </c>
      <c r="S3669" t="s">
        <v>98</v>
      </c>
      <c r="T3669" t="s">
        <v>98</v>
      </c>
    </row>
    <row r="3670" spans="1:20" x14ac:dyDescent="0.2">
      <c r="A3670">
        <v>6339</v>
      </c>
      <c r="C3670">
        <v>154160</v>
      </c>
      <c r="D3670">
        <v>102554</v>
      </c>
      <c r="E3670">
        <v>17</v>
      </c>
      <c r="F3670">
        <v>3</v>
      </c>
      <c r="G3670">
        <v>10.4</v>
      </c>
      <c r="H3670" t="s">
        <v>24</v>
      </c>
      <c r="I3670">
        <v>14</v>
      </c>
      <c r="J3670">
        <v>30</v>
      </c>
      <c r="K3670">
        <v>40</v>
      </c>
      <c r="L3670">
        <v>14</v>
      </c>
      <c r="M3670">
        <v>6.52</v>
      </c>
      <c r="O3670">
        <v>0.76</v>
      </c>
      <c r="P3670">
        <v>0.45</v>
      </c>
      <c r="S3670" t="s">
        <v>4785</v>
      </c>
      <c r="T3670" t="s">
        <v>4785</v>
      </c>
    </row>
    <row r="3671" spans="1:20" x14ac:dyDescent="0.2">
      <c r="A3671">
        <v>6341</v>
      </c>
      <c r="C3671">
        <v>154228</v>
      </c>
      <c r="D3671">
        <v>102564</v>
      </c>
      <c r="E3671">
        <v>17</v>
      </c>
      <c r="F3671">
        <v>3</v>
      </c>
      <c r="G3671">
        <v>39.299999999999997</v>
      </c>
      <c r="H3671" t="s">
        <v>24</v>
      </c>
      <c r="I3671">
        <v>13</v>
      </c>
      <c r="J3671">
        <v>36</v>
      </c>
      <c r="K3671">
        <v>19</v>
      </c>
      <c r="L3671">
        <v>13</v>
      </c>
      <c r="M3671">
        <v>5.93</v>
      </c>
      <c r="O3671">
        <v>0</v>
      </c>
      <c r="P3671">
        <v>-0.04</v>
      </c>
      <c r="S3671" t="s">
        <v>89</v>
      </c>
      <c r="T3671" t="s">
        <v>89</v>
      </c>
    </row>
    <row r="3672" spans="1:20" x14ac:dyDescent="0.2">
      <c r="A3672">
        <v>6342</v>
      </c>
      <c r="C3672">
        <v>154278</v>
      </c>
      <c r="D3672">
        <v>102569</v>
      </c>
      <c r="E3672">
        <v>17</v>
      </c>
      <c r="F3672">
        <v>3</v>
      </c>
      <c r="G3672">
        <v>58</v>
      </c>
      <c r="H3672" t="s">
        <v>24</v>
      </c>
      <c r="I3672">
        <v>13</v>
      </c>
      <c r="J3672">
        <v>34</v>
      </c>
      <c r="K3672">
        <v>3</v>
      </c>
      <c r="L3672">
        <v>13</v>
      </c>
      <c r="M3672">
        <v>6.08</v>
      </c>
      <c r="O3672">
        <v>1.03</v>
      </c>
      <c r="P3672">
        <v>0.84</v>
      </c>
      <c r="S3672" t="s">
        <v>45</v>
      </c>
      <c r="T3672" t="s">
        <v>45</v>
      </c>
    </row>
    <row r="3673" spans="1:20" x14ac:dyDescent="0.2">
      <c r="A3673">
        <v>6343</v>
      </c>
      <c r="C3673">
        <v>154301</v>
      </c>
      <c r="D3673">
        <v>102571</v>
      </c>
      <c r="E3673">
        <v>17</v>
      </c>
      <c r="F3673">
        <v>3</v>
      </c>
      <c r="G3673">
        <v>52.7</v>
      </c>
      <c r="H3673" t="s">
        <v>24</v>
      </c>
      <c r="I3673">
        <v>19</v>
      </c>
      <c r="J3673">
        <v>41</v>
      </c>
      <c r="K3673">
        <v>26</v>
      </c>
      <c r="L3673">
        <v>19</v>
      </c>
      <c r="M3673">
        <v>6.35</v>
      </c>
      <c r="O3673">
        <v>1.52</v>
      </c>
      <c r="S3673" t="s">
        <v>172</v>
      </c>
      <c r="T3673" t="s">
        <v>172</v>
      </c>
    </row>
    <row r="3674" spans="1:20" x14ac:dyDescent="0.2">
      <c r="A3674">
        <v>6345</v>
      </c>
      <c r="C3674">
        <v>154319</v>
      </c>
      <c r="D3674">
        <v>17305</v>
      </c>
      <c r="E3674">
        <v>16</v>
      </c>
      <c r="F3674">
        <v>59</v>
      </c>
      <c r="G3674">
        <v>2.6</v>
      </c>
      <c r="H3674" t="s">
        <v>24</v>
      </c>
      <c r="I3674">
        <v>69</v>
      </c>
      <c r="J3674">
        <v>11</v>
      </c>
      <c r="K3674">
        <v>11</v>
      </c>
      <c r="L3674">
        <v>69</v>
      </c>
      <c r="M3674">
        <v>6.4</v>
      </c>
      <c r="N3674" t="s">
        <v>103</v>
      </c>
      <c r="S3674" t="s">
        <v>197</v>
      </c>
      <c r="T3674" t="s">
        <v>197</v>
      </c>
    </row>
    <row r="3675" spans="1:20" x14ac:dyDescent="0.2">
      <c r="A3675">
        <v>6346</v>
      </c>
      <c r="B3675" t="s">
        <v>4786</v>
      </c>
      <c r="C3675">
        <v>154356</v>
      </c>
      <c r="D3675">
        <v>65761</v>
      </c>
      <c r="E3675">
        <v>17</v>
      </c>
      <c r="F3675">
        <v>3</v>
      </c>
      <c r="G3675">
        <v>30.2</v>
      </c>
      <c r="H3675" t="s">
        <v>24</v>
      </c>
      <c r="I3675">
        <v>35</v>
      </c>
      <c r="J3675">
        <v>24</v>
      </c>
      <c r="K3675">
        <v>51</v>
      </c>
      <c r="L3675">
        <v>35</v>
      </c>
      <c r="M3675">
        <v>6.69</v>
      </c>
      <c r="N3675" t="s">
        <v>103</v>
      </c>
      <c r="S3675" t="s">
        <v>326</v>
      </c>
      <c r="T3675" t="s">
        <v>164</v>
      </c>
    </row>
    <row r="3676" spans="1:20" x14ac:dyDescent="0.2">
      <c r="A3676">
        <v>6348</v>
      </c>
      <c r="C3676">
        <v>154391</v>
      </c>
      <c r="D3676">
        <v>17312</v>
      </c>
      <c r="E3676">
        <v>17</v>
      </c>
      <c r="F3676">
        <v>1</v>
      </c>
      <c r="G3676">
        <v>16.7</v>
      </c>
      <c r="H3676" t="s">
        <v>24</v>
      </c>
      <c r="I3676">
        <v>60</v>
      </c>
      <c r="J3676">
        <v>38</v>
      </c>
      <c r="K3676">
        <v>57</v>
      </c>
      <c r="L3676">
        <v>60</v>
      </c>
      <c r="M3676">
        <v>6.13</v>
      </c>
      <c r="O3676">
        <v>1</v>
      </c>
      <c r="P3676">
        <v>0.82</v>
      </c>
      <c r="S3676" t="s">
        <v>45</v>
      </c>
      <c r="T3676" t="s">
        <v>45</v>
      </c>
    </row>
    <row r="3677" spans="1:20" x14ac:dyDescent="0.2">
      <c r="A3677">
        <v>6349</v>
      </c>
      <c r="C3677">
        <v>154417</v>
      </c>
      <c r="D3677">
        <v>122056</v>
      </c>
      <c r="E3677">
        <v>17</v>
      </c>
      <c r="F3677">
        <v>5</v>
      </c>
      <c r="G3677">
        <v>16.899999999999999</v>
      </c>
      <c r="H3677" t="s">
        <v>24</v>
      </c>
      <c r="I3677">
        <v>0</v>
      </c>
      <c r="J3677">
        <v>42</v>
      </c>
      <c r="K3677">
        <v>9</v>
      </c>
      <c r="L3677">
        <v>0</v>
      </c>
      <c r="M3677">
        <v>6.01</v>
      </c>
      <c r="O3677">
        <v>0.57999999999999996</v>
      </c>
      <c r="P3677">
        <v>0.06</v>
      </c>
      <c r="S3677" t="s">
        <v>4789</v>
      </c>
      <c r="T3677" t="s">
        <v>12465</v>
      </c>
    </row>
    <row r="3678" spans="1:20" x14ac:dyDescent="0.2">
      <c r="A3678">
        <v>6351</v>
      </c>
      <c r="C3678">
        <v>154431</v>
      </c>
      <c r="D3678">
        <v>65766</v>
      </c>
      <c r="E3678">
        <v>17</v>
      </c>
      <c r="F3678">
        <v>3</v>
      </c>
      <c r="G3678">
        <v>53.5</v>
      </c>
      <c r="H3678" t="s">
        <v>24</v>
      </c>
      <c r="I3678">
        <v>34</v>
      </c>
      <c r="J3678">
        <v>47</v>
      </c>
      <c r="K3678">
        <v>25</v>
      </c>
      <c r="L3678">
        <v>34</v>
      </c>
      <c r="M3678">
        <v>6.04</v>
      </c>
      <c r="N3678" t="s">
        <v>103</v>
      </c>
      <c r="O3678">
        <v>0.22</v>
      </c>
      <c r="S3678" t="s">
        <v>249</v>
      </c>
      <c r="T3678" t="s">
        <v>249</v>
      </c>
    </row>
    <row r="3679" spans="1:20" x14ac:dyDescent="0.2">
      <c r="A3679">
        <v>6352</v>
      </c>
      <c r="C3679">
        <v>154441</v>
      </c>
      <c r="D3679">
        <v>102579</v>
      </c>
      <c r="E3679">
        <v>17</v>
      </c>
      <c r="F3679">
        <v>4</v>
      </c>
      <c r="G3679">
        <v>41.3</v>
      </c>
      <c r="H3679" t="s">
        <v>24</v>
      </c>
      <c r="I3679">
        <v>19</v>
      </c>
      <c r="J3679">
        <v>35</v>
      </c>
      <c r="K3679">
        <v>57</v>
      </c>
      <c r="L3679">
        <v>19</v>
      </c>
      <c r="M3679">
        <v>6.17</v>
      </c>
      <c r="N3679" t="s">
        <v>103</v>
      </c>
      <c r="O3679">
        <v>-0.01</v>
      </c>
      <c r="P3679">
        <v>-0.09</v>
      </c>
      <c r="S3679" t="s">
        <v>191</v>
      </c>
      <c r="T3679" t="s">
        <v>191</v>
      </c>
    </row>
    <row r="3680" spans="1:20" x14ac:dyDescent="0.2">
      <c r="A3680">
        <v>6353</v>
      </c>
      <c r="C3680">
        <v>154445</v>
      </c>
      <c r="D3680">
        <v>141513</v>
      </c>
      <c r="E3680">
        <v>17</v>
      </c>
      <c r="F3680">
        <v>5</v>
      </c>
      <c r="G3680">
        <v>32.299999999999997</v>
      </c>
      <c r="H3680" t="s">
        <v>26</v>
      </c>
      <c r="I3680">
        <v>0</v>
      </c>
      <c r="J3680">
        <v>53</v>
      </c>
      <c r="K3680">
        <v>31</v>
      </c>
      <c r="L3680">
        <v>0</v>
      </c>
      <c r="M3680">
        <v>5.64</v>
      </c>
      <c r="O3680">
        <v>0.16</v>
      </c>
      <c r="P3680">
        <v>-0.64</v>
      </c>
      <c r="Q3680">
        <v>0.05</v>
      </c>
      <c r="S3680" t="s">
        <v>3081</v>
      </c>
      <c r="T3680" t="s">
        <v>3081</v>
      </c>
    </row>
    <row r="3681" spans="1:20" x14ac:dyDescent="0.2">
      <c r="A3681">
        <v>6355</v>
      </c>
      <c r="B3681" t="s">
        <v>4790</v>
      </c>
      <c r="C3681">
        <v>154494</v>
      </c>
      <c r="D3681">
        <v>102584</v>
      </c>
      <c r="E3681">
        <v>17</v>
      </c>
      <c r="F3681">
        <v>5</v>
      </c>
      <c r="G3681">
        <v>22.7</v>
      </c>
      <c r="H3681" t="s">
        <v>24</v>
      </c>
      <c r="I3681">
        <v>12</v>
      </c>
      <c r="J3681">
        <v>44</v>
      </c>
      <c r="K3681">
        <v>27</v>
      </c>
      <c r="L3681">
        <v>12</v>
      </c>
      <c r="M3681">
        <v>4.91</v>
      </c>
      <c r="O3681">
        <v>0.12</v>
      </c>
      <c r="P3681">
        <v>0.05</v>
      </c>
      <c r="Q3681">
        <v>0.02</v>
      </c>
      <c r="S3681" t="s">
        <v>343</v>
      </c>
      <c r="T3681" t="s">
        <v>343</v>
      </c>
    </row>
    <row r="3682" spans="1:20" x14ac:dyDescent="0.2">
      <c r="A3682">
        <v>6358</v>
      </c>
      <c r="C3682">
        <v>154610</v>
      </c>
      <c r="D3682">
        <v>122075</v>
      </c>
      <c r="E3682">
        <v>17</v>
      </c>
      <c r="F3682">
        <v>6</v>
      </c>
      <c r="G3682">
        <v>9.6999999999999993</v>
      </c>
      <c r="H3682" t="s">
        <v>24</v>
      </c>
      <c r="I3682">
        <v>9</v>
      </c>
      <c r="J3682">
        <v>44</v>
      </c>
      <c r="K3682">
        <v>0</v>
      </c>
      <c r="L3682">
        <v>9</v>
      </c>
      <c r="M3682">
        <v>6.37</v>
      </c>
      <c r="O3682">
        <v>1.45</v>
      </c>
      <c r="P3682">
        <v>1.73</v>
      </c>
      <c r="S3682" t="s">
        <v>77</v>
      </c>
      <c r="T3682" t="s">
        <v>77</v>
      </c>
    </row>
    <row r="3683" spans="1:20" x14ac:dyDescent="0.2">
      <c r="A3683">
        <v>6359</v>
      </c>
      <c r="C3683">
        <v>154619</v>
      </c>
      <c r="D3683">
        <v>102592</v>
      </c>
      <c r="E3683">
        <v>17</v>
      </c>
      <c r="F3683">
        <v>6</v>
      </c>
      <c r="G3683">
        <v>13.1</v>
      </c>
      <c r="H3683" t="s">
        <v>24</v>
      </c>
      <c r="I3683">
        <v>10</v>
      </c>
      <c r="J3683">
        <v>27</v>
      </c>
      <c r="K3683">
        <v>15</v>
      </c>
      <c r="L3683">
        <v>10</v>
      </c>
      <c r="M3683">
        <v>6.37</v>
      </c>
      <c r="O3683">
        <v>0.87</v>
      </c>
      <c r="P3683">
        <v>0.56999999999999995</v>
      </c>
      <c r="S3683" t="s">
        <v>547</v>
      </c>
      <c r="T3683" t="s">
        <v>71</v>
      </c>
    </row>
    <row r="3684" spans="1:20" x14ac:dyDescent="0.2">
      <c r="A3684">
        <v>6360</v>
      </c>
      <c r="C3684">
        <v>154633</v>
      </c>
      <c r="D3684">
        <v>17324</v>
      </c>
      <c r="E3684">
        <v>17</v>
      </c>
      <c r="F3684">
        <v>2</v>
      </c>
      <c r="G3684">
        <v>15.3</v>
      </c>
      <c r="H3684" t="s">
        <v>24</v>
      </c>
      <c r="I3684">
        <v>64</v>
      </c>
      <c r="J3684">
        <v>36</v>
      </c>
      <c r="K3684">
        <v>2</v>
      </c>
      <c r="L3684">
        <v>64</v>
      </c>
      <c r="M3684">
        <v>6.1</v>
      </c>
      <c r="O3684">
        <v>0.96</v>
      </c>
      <c r="P3684">
        <v>0.71</v>
      </c>
      <c r="S3684" t="s">
        <v>35</v>
      </c>
      <c r="T3684" t="s">
        <v>35</v>
      </c>
    </row>
    <row r="3685" spans="1:20" x14ac:dyDescent="0.2">
      <c r="A3685">
        <v>6361</v>
      </c>
      <c r="C3685">
        <v>154660</v>
      </c>
      <c r="D3685">
        <v>141522</v>
      </c>
      <c r="E3685">
        <v>17</v>
      </c>
      <c r="F3685">
        <v>6</v>
      </c>
      <c r="G3685">
        <v>52.9</v>
      </c>
      <c r="H3685" t="s">
        <v>26</v>
      </c>
      <c r="I3685">
        <v>1</v>
      </c>
      <c r="J3685">
        <v>39</v>
      </c>
      <c r="K3685">
        <v>23</v>
      </c>
      <c r="L3685">
        <v>-1</v>
      </c>
      <c r="M3685">
        <v>6.38</v>
      </c>
      <c r="O3685">
        <v>0.2</v>
      </c>
      <c r="P3685">
        <v>0.1</v>
      </c>
      <c r="S3685" t="s">
        <v>2826</v>
      </c>
      <c r="T3685" t="s">
        <v>2826</v>
      </c>
    </row>
    <row r="3686" spans="1:20" x14ac:dyDescent="0.2">
      <c r="A3686">
        <v>6362</v>
      </c>
      <c r="C3686">
        <v>154713</v>
      </c>
      <c r="D3686">
        <v>46478</v>
      </c>
      <c r="E3686">
        <v>17</v>
      </c>
      <c r="F3686">
        <v>5</v>
      </c>
      <c r="G3686">
        <v>5</v>
      </c>
      <c r="H3686" t="s">
        <v>24</v>
      </c>
      <c r="I3686">
        <v>43</v>
      </c>
      <c r="J3686">
        <v>48</v>
      </c>
      <c r="K3686">
        <v>44</v>
      </c>
      <c r="L3686">
        <v>43</v>
      </c>
      <c r="M3686">
        <v>6.43</v>
      </c>
      <c r="O3686">
        <v>0.09</v>
      </c>
      <c r="P3686">
        <v>0.16</v>
      </c>
      <c r="S3686" t="s">
        <v>391</v>
      </c>
      <c r="T3686" t="s">
        <v>391</v>
      </c>
    </row>
    <row r="3687" spans="1:20" x14ac:dyDescent="0.2">
      <c r="A3687">
        <v>6363</v>
      </c>
      <c r="C3687">
        <v>154732</v>
      </c>
      <c r="D3687">
        <v>46476</v>
      </c>
      <c r="E3687">
        <v>17</v>
      </c>
      <c r="F3687">
        <v>4</v>
      </c>
      <c r="G3687">
        <v>49.8</v>
      </c>
      <c r="H3687" t="s">
        <v>24</v>
      </c>
      <c r="I3687">
        <v>48</v>
      </c>
      <c r="J3687">
        <v>48</v>
      </c>
      <c r="K3687">
        <v>15</v>
      </c>
      <c r="L3687">
        <v>48</v>
      </c>
      <c r="M3687">
        <v>6.09</v>
      </c>
      <c r="O3687">
        <v>1.0900000000000001</v>
      </c>
      <c r="P3687">
        <v>1</v>
      </c>
      <c r="S3687" t="s">
        <v>45</v>
      </c>
      <c r="T3687" t="s">
        <v>45</v>
      </c>
    </row>
    <row r="3688" spans="1:20" x14ac:dyDescent="0.2">
      <c r="A3688">
        <v>6364</v>
      </c>
      <c r="C3688">
        <v>154733</v>
      </c>
      <c r="D3688">
        <v>84835</v>
      </c>
      <c r="E3688">
        <v>17</v>
      </c>
      <c r="F3688">
        <v>6</v>
      </c>
      <c r="G3688">
        <v>18.100000000000001</v>
      </c>
      <c r="H3688" t="s">
        <v>24</v>
      </c>
      <c r="I3688">
        <v>22</v>
      </c>
      <c r="J3688">
        <v>5</v>
      </c>
      <c r="K3688">
        <v>3</v>
      </c>
      <c r="L3688">
        <v>22</v>
      </c>
      <c r="M3688">
        <v>5.56</v>
      </c>
      <c r="O3688">
        <v>1.3</v>
      </c>
      <c r="P3688">
        <v>1.52</v>
      </c>
      <c r="Q3688">
        <v>0.67</v>
      </c>
      <c r="S3688" t="s">
        <v>105</v>
      </c>
      <c r="T3688" t="s">
        <v>105</v>
      </c>
    </row>
    <row r="3689" spans="1:20" x14ac:dyDescent="0.2">
      <c r="A3689">
        <v>6367</v>
      </c>
      <c r="C3689">
        <v>154895</v>
      </c>
      <c r="D3689">
        <v>141528</v>
      </c>
      <c r="E3689">
        <v>17</v>
      </c>
      <c r="F3689">
        <v>8</v>
      </c>
      <c r="G3689">
        <v>13.6</v>
      </c>
      <c r="H3689" t="s">
        <v>26</v>
      </c>
      <c r="I3689">
        <v>1</v>
      </c>
      <c r="J3689">
        <v>4</v>
      </c>
      <c r="K3689">
        <v>46</v>
      </c>
      <c r="L3689">
        <v>-1</v>
      </c>
      <c r="M3689">
        <v>6.06</v>
      </c>
      <c r="O3689">
        <v>0.08</v>
      </c>
      <c r="P3689">
        <v>0.04</v>
      </c>
      <c r="S3689" t="s">
        <v>4793</v>
      </c>
      <c r="T3689" t="s">
        <v>6224</v>
      </c>
    </row>
    <row r="3690" spans="1:20" x14ac:dyDescent="0.2">
      <c r="A3690">
        <v>6369</v>
      </c>
      <c r="B3690" t="s">
        <v>4794</v>
      </c>
      <c r="C3690">
        <v>154905</v>
      </c>
      <c r="D3690">
        <v>30239</v>
      </c>
      <c r="E3690">
        <v>17</v>
      </c>
      <c r="F3690">
        <v>5</v>
      </c>
      <c r="G3690">
        <v>19.8</v>
      </c>
      <c r="H3690" t="s">
        <v>24</v>
      </c>
      <c r="I3690">
        <v>54</v>
      </c>
      <c r="J3690">
        <v>28</v>
      </c>
      <c r="K3690">
        <v>13</v>
      </c>
      <c r="L3690">
        <v>54</v>
      </c>
      <c r="M3690">
        <v>5.83</v>
      </c>
      <c r="N3690" t="s">
        <v>349</v>
      </c>
      <c r="S3690" t="s">
        <v>75</v>
      </c>
      <c r="T3690" t="s">
        <v>75</v>
      </c>
    </row>
    <row r="3691" spans="1:20" x14ac:dyDescent="0.2">
      <c r="A3691">
        <v>6370</v>
      </c>
      <c r="B3691" t="s">
        <v>4794</v>
      </c>
      <c r="C3691">
        <v>154906</v>
      </c>
      <c r="D3691">
        <v>30239</v>
      </c>
      <c r="E3691">
        <v>17</v>
      </c>
      <c r="F3691">
        <v>5</v>
      </c>
      <c r="G3691">
        <v>19.7</v>
      </c>
      <c r="H3691" t="s">
        <v>24</v>
      </c>
      <c r="I3691">
        <v>54</v>
      </c>
      <c r="J3691">
        <v>28</v>
      </c>
      <c r="K3691">
        <v>13</v>
      </c>
      <c r="L3691">
        <v>54</v>
      </c>
      <c r="M3691">
        <v>5.8</v>
      </c>
      <c r="N3691" t="s">
        <v>349</v>
      </c>
      <c r="O3691">
        <v>0.48</v>
      </c>
      <c r="P3691">
        <v>0.05</v>
      </c>
      <c r="Q3691">
        <v>0.24</v>
      </c>
      <c r="S3691" t="s">
        <v>75</v>
      </c>
      <c r="T3691" t="s">
        <v>75</v>
      </c>
    </row>
    <row r="3692" spans="1:20" x14ac:dyDescent="0.2">
      <c r="A3692">
        <v>6372</v>
      </c>
      <c r="C3692">
        <v>154962</v>
      </c>
      <c r="D3692">
        <v>141535</v>
      </c>
      <c r="E3692">
        <v>17</v>
      </c>
      <c r="F3692">
        <v>8</v>
      </c>
      <c r="G3692">
        <v>54.5</v>
      </c>
      <c r="H3692" t="s">
        <v>26</v>
      </c>
      <c r="I3692">
        <v>3</v>
      </c>
      <c r="J3692">
        <v>52</v>
      </c>
      <c r="K3692">
        <v>58</v>
      </c>
      <c r="L3692">
        <v>-3</v>
      </c>
      <c r="M3692">
        <v>6.36</v>
      </c>
      <c r="O3692">
        <v>0.69</v>
      </c>
      <c r="P3692">
        <v>0.36</v>
      </c>
      <c r="S3692" t="s">
        <v>4795</v>
      </c>
      <c r="T3692" t="s">
        <v>9195</v>
      </c>
    </row>
    <row r="3693" spans="1:20" x14ac:dyDescent="0.2">
      <c r="A3693">
        <v>6375</v>
      </c>
      <c r="C3693">
        <v>155078</v>
      </c>
      <c r="D3693">
        <v>160324</v>
      </c>
      <c r="E3693">
        <v>17</v>
      </c>
      <c r="F3693">
        <v>9</v>
      </c>
      <c r="G3693">
        <v>48</v>
      </c>
      <c r="H3693" t="s">
        <v>26</v>
      </c>
      <c r="I3693">
        <v>10</v>
      </c>
      <c r="J3693">
        <v>31</v>
      </c>
      <c r="K3693">
        <v>24</v>
      </c>
      <c r="L3693">
        <v>-10</v>
      </c>
      <c r="M3693">
        <v>5.56</v>
      </c>
      <c r="O3693">
        <v>0.52</v>
      </c>
      <c r="P3693">
        <v>0.02</v>
      </c>
      <c r="S3693" t="s">
        <v>201</v>
      </c>
      <c r="T3693" t="s">
        <v>201</v>
      </c>
    </row>
    <row r="3694" spans="1:20" x14ac:dyDescent="0.2">
      <c r="A3694">
        <v>6376</v>
      </c>
      <c r="C3694">
        <v>155102</v>
      </c>
      <c r="D3694">
        <v>46502</v>
      </c>
      <c r="E3694">
        <v>17</v>
      </c>
      <c r="F3694">
        <v>7</v>
      </c>
      <c r="G3694">
        <v>46.7</v>
      </c>
      <c r="H3694" t="s">
        <v>24</v>
      </c>
      <c r="I3694">
        <v>40</v>
      </c>
      <c r="J3694">
        <v>30</v>
      </c>
      <c r="K3694">
        <v>58</v>
      </c>
      <c r="L3694">
        <v>40</v>
      </c>
      <c r="M3694">
        <v>6.34</v>
      </c>
      <c r="O3694">
        <v>0.03</v>
      </c>
      <c r="P3694">
        <v>0.04</v>
      </c>
      <c r="S3694" t="s">
        <v>192</v>
      </c>
      <c r="T3694" t="s">
        <v>192</v>
      </c>
    </row>
    <row r="3695" spans="1:20" x14ac:dyDescent="0.2">
      <c r="A3695">
        <v>6377</v>
      </c>
      <c r="C3695">
        <v>155103</v>
      </c>
      <c r="D3695">
        <v>65812</v>
      </c>
      <c r="E3695">
        <v>17</v>
      </c>
      <c r="F3695">
        <v>8</v>
      </c>
      <c r="G3695">
        <v>2</v>
      </c>
      <c r="H3695" t="s">
        <v>24</v>
      </c>
      <c r="I3695">
        <v>35</v>
      </c>
      <c r="J3695">
        <v>56</v>
      </c>
      <c r="K3695">
        <v>7</v>
      </c>
      <c r="L3695">
        <v>35</v>
      </c>
      <c r="M3695">
        <v>5.39</v>
      </c>
      <c r="O3695">
        <v>0.31</v>
      </c>
      <c r="P3695">
        <v>0.05</v>
      </c>
      <c r="Q3695">
        <v>0.14000000000000001</v>
      </c>
      <c r="S3695" t="s">
        <v>4797</v>
      </c>
      <c r="T3695" t="s">
        <v>12495</v>
      </c>
    </row>
    <row r="3696" spans="1:20" x14ac:dyDescent="0.2">
      <c r="A3696">
        <v>6378</v>
      </c>
      <c r="B3696" t="s">
        <v>4798</v>
      </c>
      <c r="C3696">
        <v>155125</v>
      </c>
      <c r="D3696">
        <v>160332</v>
      </c>
      <c r="E3696">
        <v>17</v>
      </c>
      <c r="F3696">
        <v>10</v>
      </c>
      <c r="G3696">
        <v>22.7</v>
      </c>
      <c r="H3696" t="s">
        <v>26</v>
      </c>
      <c r="I3696">
        <v>15</v>
      </c>
      <c r="J3696">
        <v>43</v>
      </c>
      <c r="K3696">
        <v>29</v>
      </c>
      <c r="L3696">
        <v>-15</v>
      </c>
      <c r="M3696">
        <v>2.4300000000000002</v>
      </c>
      <c r="O3696">
        <v>0.06</v>
      </c>
      <c r="P3696">
        <v>0.09</v>
      </c>
      <c r="Q3696">
        <v>0.01</v>
      </c>
      <c r="S3696" t="s">
        <v>114</v>
      </c>
      <c r="T3696" t="s">
        <v>114</v>
      </c>
    </row>
    <row r="3697" spans="1:20" x14ac:dyDescent="0.2">
      <c r="A3697">
        <v>6379</v>
      </c>
      <c r="C3697">
        <v>155154</v>
      </c>
      <c r="D3697">
        <v>8697</v>
      </c>
      <c r="E3697">
        <v>17</v>
      </c>
      <c r="F3697">
        <v>1</v>
      </c>
      <c r="G3697">
        <v>40.200000000000003</v>
      </c>
      <c r="H3697" t="s">
        <v>24</v>
      </c>
      <c r="I3697">
        <v>75</v>
      </c>
      <c r="J3697">
        <v>17</v>
      </c>
      <c r="K3697">
        <v>50</v>
      </c>
      <c r="L3697">
        <v>75</v>
      </c>
      <c r="M3697">
        <v>6.21</v>
      </c>
      <c r="N3697" t="s">
        <v>103</v>
      </c>
      <c r="S3697" t="s">
        <v>4799</v>
      </c>
      <c r="T3697" t="s">
        <v>6110</v>
      </c>
    </row>
    <row r="3698" spans="1:20" x14ac:dyDescent="0.2">
      <c r="A3698">
        <v>6383</v>
      </c>
      <c r="C3698">
        <v>155328</v>
      </c>
      <c r="D3698">
        <v>30262</v>
      </c>
      <c r="E3698">
        <v>17</v>
      </c>
      <c r="F3698">
        <v>8</v>
      </c>
      <c r="G3698">
        <v>17.100000000000001</v>
      </c>
      <c r="H3698" t="s">
        <v>24</v>
      </c>
      <c r="I3698">
        <v>50</v>
      </c>
      <c r="J3698">
        <v>50</v>
      </c>
      <c r="K3698">
        <v>32</v>
      </c>
      <c r="L3698">
        <v>50</v>
      </c>
      <c r="M3698">
        <v>6.46</v>
      </c>
      <c r="O3698">
        <v>0</v>
      </c>
      <c r="P3698">
        <v>-0.13</v>
      </c>
      <c r="S3698" t="s">
        <v>89</v>
      </c>
      <c r="T3698" t="s">
        <v>89</v>
      </c>
    </row>
    <row r="3699" spans="1:20" x14ac:dyDescent="0.2">
      <c r="A3699">
        <v>6385</v>
      </c>
      <c r="C3699">
        <v>155375</v>
      </c>
      <c r="D3699">
        <v>102632</v>
      </c>
      <c r="E3699">
        <v>17</v>
      </c>
      <c r="F3699">
        <v>10</v>
      </c>
      <c r="G3699">
        <v>45.8</v>
      </c>
      <c r="H3699" t="s">
        <v>24</v>
      </c>
      <c r="I3699">
        <v>12</v>
      </c>
      <c r="J3699">
        <v>28</v>
      </c>
      <c r="K3699">
        <v>2</v>
      </c>
      <c r="L3699">
        <v>12</v>
      </c>
      <c r="M3699">
        <v>6.57</v>
      </c>
      <c r="O3699">
        <v>0.08</v>
      </c>
      <c r="P3699">
        <v>0.09</v>
      </c>
      <c r="Q3699">
        <v>0.05</v>
      </c>
      <c r="S3699" t="s">
        <v>232</v>
      </c>
      <c r="T3699" t="s">
        <v>232</v>
      </c>
    </row>
    <row r="3700" spans="1:20" x14ac:dyDescent="0.2">
      <c r="A3700">
        <v>6388</v>
      </c>
      <c r="C3700">
        <v>155410</v>
      </c>
      <c r="D3700">
        <v>46524</v>
      </c>
      <c r="E3700">
        <v>17</v>
      </c>
      <c r="F3700">
        <v>9</v>
      </c>
      <c r="G3700">
        <v>33.299999999999997</v>
      </c>
      <c r="H3700" t="s">
        <v>24</v>
      </c>
      <c r="I3700">
        <v>40</v>
      </c>
      <c r="J3700">
        <v>46</v>
      </c>
      <c r="K3700">
        <v>38</v>
      </c>
      <c r="L3700">
        <v>40</v>
      </c>
      <c r="M3700">
        <v>5.08</v>
      </c>
      <c r="O3700">
        <v>1.28</v>
      </c>
      <c r="P3700">
        <v>1.39</v>
      </c>
      <c r="Q3700">
        <v>0.64</v>
      </c>
      <c r="S3700" t="s">
        <v>105</v>
      </c>
      <c r="T3700" t="s">
        <v>105</v>
      </c>
    </row>
    <row r="3701" spans="1:20" x14ac:dyDescent="0.2">
      <c r="A3701">
        <v>6390</v>
      </c>
      <c r="C3701">
        <v>155500</v>
      </c>
      <c r="D3701">
        <v>122164</v>
      </c>
      <c r="E3701">
        <v>17</v>
      </c>
      <c r="F3701">
        <v>11</v>
      </c>
      <c r="G3701">
        <v>45.2</v>
      </c>
      <c r="H3701" t="s">
        <v>24</v>
      </c>
      <c r="I3701">
        <v>7</v>
      </c>
      <c r="J3701">
        <v>53</v>
      </c>
      <c r="K3701">
        <v>41</v>
      </c>
      <c r="L3701">
        <v>7</v>
      </c>
      <c r="M3701">
        <v>6.33</v>
      </c>
      <c r="O3701">
        <v>1.04</v>
      </c>
      <c r="P3701">
        <v>0.86</v>
      </c>
      <c r="S3701" t="s">
        <v>54</v>
      </c>
      <c r="T3701" t="s">
        <v>54</v>
      </c>
    </row>
    <row r="3702" spans="1:20" x14ac:dyDescent="0.2">
      <c r="A3702">
        <v>6391</v>
      </c>
      <c r="B3702" t="s">
        <v>4805</v>
      </c>
      <c r="C3702">
        <v>155514</v>
      </c>
      <c r="D3702">
        <v>84896</v>
      </c>
      <c r="E3702">
        <v>17</v>
      </c>
      <c r="F3702">
        <v>11</v>
      </c>
      <c r="G3702">
        <v>3.2</v>
      </c>
      <c r="H3702" t="s">
        <v>24</v>
      </c>
      <c r="I3702">
        <v>24</v>
      </c>
      <c r="J3702">
        <v>14</v>
      </c>
      <c r="K3702">
        <v>16</v>
      </c>
      <c r="L3702">
        <v>24</v>
      </c>
      <c r="M3702">
        <v>6.19</v>
      </c>
      <c r="O3702">
        <v>0.23</v>
      </c>
      <c r="S3702" t="s">
        <v>2981</v>
      </c>
      <c r="T3702" t="s">
        <v>2981</v>
      </c>
    </row>
    <row r="3703" spans="1:20" x14ac:dyDescent="0.2">
      <c r="A3703">
        <v>6393</v>
      </c>
      <c r="B3703" t="s">
        <v>4809</v>
      </c>
      <c r="C3703">
        <v>155644</v>
      </c>
      <c r="D3703">
        <v>102646</v>
      </c>
      <c r="E3703">
        <v>17</v>
      </c>
      <c r="F3703">
        <v>12</v>
      </c>
      <c r="G3703">
        <v>27.8</v>
      </c>
      <c r="H3703" t="s">
        <v>24</v>
      </c>
      <c r="I3703">
        <v>10</v>
      </c>
      <c r="J3703">
        <v>35</v>
      </c>
      <c r="K3703">
        <v>7</v>
      </c>
      <c r="L3703">
        <v>10</v>
      </c>
      <c r="M3703">
        <v>5.33</v>
      </c>
      <c r="O3703">
        <v>1.59</v>
      </c>
      <c r="P3703">
        <v>1.64</v>
      </c>
      <c r="S3703" t="s">
        <v>2067</v>
      </c>
      <c r="T3703" t="s">
        <v>353</v>
      </c>
    </row>
    <row r="3704" spans="1:20" x14ac:dyDescent="0.2">
      <c r="A3704">
        <v>6394</v>
      </c>
      <c r="C3704">
        <v>155646</v>
      </c>
      <c r="D3704">
        <v>122182</v>
      </c>
      <c r="E3704">
        <v>17</v>
      </c>
      <c r="F3704">
        <v>12</v>
      </c>
      <c r="G3704">
        <v>54.4</v>
      </c>
      <c r="H3704" t="s">
        <v>24</v>
      </c>
      <c r="I3704">
        <v>0</v>
      </c>
      <c r="J3704">
        <v>21</v>
      </c>
      <c r="K3704">
        <v>7</v>
      </c>
      <c r="L3704">
        <v>0</v>
      </c>
      <c r="M3704">
        <v>6.65</v>
      </c>
      <c r="O3704">
        <v>0.5</v>
      </c>
      <c r="P3704">
        <v>0.05</v>
      </c>
      <c r="Q3704">
        <v>0.27</v>
      </c>
      <c r="S3704" t="s">
        <v>2851</v>
      </c>
      <c r="T3704" t="s">
        <v>2851</v>
      </c>
    </row>
    <row r="3705" spans="1:20" x14ac:dyDescent="0.2">
      <c r="A3705">
        <v>6395</v>
      </c>
      <c r="C3705">
        <v>155711</v>
      </c>
      <c r="D3705">
        <v>30277</v>
      </c>
      <c r="E3705">
        <v>17</v>
      </c>
      <c r="F3705">
        <v>10</v>
      </c>
      <c r="G3705">
        <v>30.6</v>
      </c>
      <c r="H3705" t="s">
        <v>24</v>
      </c>
      <c r="I3705">
        <v>52</v>
      </c>
      <c r="J3705">
        <v>24</v>
      </c>
      <c r="K3705">
        <v>32</v>
      </c>
      <c r="L3705">
        <v>52</v>
      </c>
      <c r="M3705">
        <v>6.29</v>
      </c>
      <c r="O3705">
        <v>0</v>
      </c>
      <c r="P3705">
        <v>-0.18</v>
      </c>
      <c r="S3705" t="s">
        <v>102</v>
      </c>
      <c r="T3705" t="s">
        <v>102</v>
      </c>
    </row>
    <row r="3706" spans="1:20" x14ac:dyDescent="0.2">
      <c r="A3706">
        <v>6396</v>
      </c>
      <c r="B3706" t="s">
        <v>4810</v>
      </c>
      <c r="C3706">
        <v>155763</v>
      </c>
      <c r="D3706">
        <v>17365</v>
      </c>
      <c r="E3706">
        <v>17</v>
      </c>
      <c r="F3706">
        <v>8</v>
      </c>
      <c r="G3706">
        <v>47.2</v>
      </c>
      <c r="H3706" t="s">
        <v>24</v>
      </c>
      <c r="I3706">
        <v>65</v>
      </c>
      <c r="J3706">
        <v>42</v>
      </c>
      <c r="K3706">
        <v>53</v>
      </c>
      <c r="L3706">
        <v>65</v>
      </c>
      <c r="M3706">
        <v>3.17</v>
      </c>
      <c r="O3706">
        <v>-0.12</v>
      </c>
      <c r="P3706">
        <v>-0.43</v>
      </c>
      <c r="Q3706">
        <v>-0.12</v>
      </c>
      <c r="S3706" t="s">
        <v>2954</v>
      </c>
      <c r="T3706" t="s">
        <v>2954</v>
      </c>
    </row>
    <row r="3707" spans="1:20" x14ac:dyDescent="0.2">
      <c r="A3707">
        <v>6399</v>
      </c>
      <c r="C3707">
        <v>155860</v>
      </c>
      <c r="D3707">
        <v>46561</v>
      </c>
      <c r="E3707">
        <v>17</v>
      </c>
      <c r="F3707">
        <v>11</v>
      </c>
      <c r="G3707">
        <v>40.200000000000003</v>
      </c>
      <c r="H3707" t="s">
        <v>24</v>
      </c>
      <c r="I3707">
        <v>49</v>
      </c>
      <c r="J3707">
        <v>44</v>
      </c>
      <c r="K3707">
        <v>48</v>
      </c>
      <c r="L3707">
        <v>49</v>
      </c>
      <c r="M3707">
        <v>6.04</v>
      </c>
      <c r="N3707" t="s">
        <v>103</v>
      </c>
      <c r="S3707" t="s">
        <v>606</v>
      </c>
      <c r="T3707" t="s">
        <v>606</v>
      </c>
    </row>
    <row r="3708" spans="1:20" x14ac:dyDescent="0.2">
      <c r="A3708">
        <v>6404</v>
      </c>
      <c r="C3708">
        <v>155970</v>
      </c>
      <c r="D3708">
        <v>160402</v>
      </c>
      <c r="E3708">
        <v>17</v>
      </c>
      <c r="F3708">
        <v>15</v>
      </c>
      <c r="G3708">
        <v>20.3</v>
      </c>
      <c r="H3708" t="s">
        <v>26</v>
      </c>
      <c r="I3708">
        <v>14</v>
      </c>
      <c r="J3708">
        <v>35</v>
      </c>
      <c r="K3708">
        <v>2</v>
      </c>
      <c r="L3708">
        <v>-14</v>
      </c>
      <c r="M3708">
        <v>5.99</v>
      </c>
      <c r="O3708">
        <v>1.1000000000000001</v>
      </c>
      <c r="S3708" t="s">
        <v>45</v>
      </c>
      <c r="T3708" t="s">
        <v>45</v>
      </c>
    </row>
    <row r="3709" spans="1:20" x14ac:dyDescent="0.2">
      <c r="A3709">
        <v>6406</v>
      </c>
      <c r="B3709" t="s">
        <v>4815</v>
      </c>
      <c r="C3709">
        <v>156014</v>
      </c>
      <c r="D3709">
        <v>102680</v>
      </c>
      <c r="E3709">
        <v>17</v>
      </c>
      <c r="F3709">
        <v>14</v>
      </c>
      <c r="G3709">
        <v>38.9</v>
      </c>
      <c r="H3709" t="s">
        <v>24</v>
      </c>
      <c r="I3709">
        <v>14</v>
      </c>
      <c r="J3709">
        <v>23</v>
      </c>
      <c r="K3709">
        <v>25</v>
      </c>
      <c r="L3709">
        <v>14</v>
      </c>
      <c r="M3709">
        <v>3.48</v>
      </c>
      <c r="N3709" t="s">
        <v>349</v>
      </c>
      <c r="O3709">
        <v>1.44</v>
      </c>
      <c r="P3709">
        <v>1.01</v>
      </c>
      <c r="Q3709">
        <v>2.14</v>
      </c>
      <c r="S3709" t="s">
        <v>4817</v>
      </c>
      <c r="T3709" t="s">
        <v>12525</v>
      </c>
    </row>
    <row r="3710" spans="1:20" x14ac:dyDescent="0.2">
      <c r="A3710">
        <v>6407</v>
      </c>
      <c r="B3710" t="s">
        <v>4818</v>
      </c>
      <c r="C3710">
        <v>156015</v>
      </c>
      <c r="D3710">
        <v>102681</v>
      </c>
      <c r="E3710">
        <v>17</v>
      </c>
      <c r="F3710">
        <v>14</v>
      </c>
      <c r="G3710">
        <v>39.200000000000003</v>
      </c>
      <c r="H3710" t="s">
        <v>24</v>
      </c>
      <c r="I3710">
        <v>14</v>
      </c>
      <c r="J3710">
        <v>23</v>
      </c>
      <c r="K3710">
        <v>24</v>
      </c>
      <c r="L3710">
        <v>14</v>
      </c>
      <c r="M3710">
        <v>5.39</v>
      </c>
      <c r="N3710" t="s">
        <v>349</v>
      </c>
      <c r="S3710" t="s">
        <v>4819</v>
      </c>
      <c r="T3710" t="s">
        <v>33</v>
      </c>
    </row>
    <row r="3711" spans="1:20" x14ac:dyDescent="0.2">
      <c r="A3711">
        <v>6410</v>
      </c>
      <c r="B3711" t="s">
        <v>4821</v>
      </c>
      <c r="C3711">
        <v>156164</v>
      </c>
      <c r="D3711">
        <v>84951</v>
      </c>
      <c r="E3711">
        <v>17</v>
      </c>
      <c r="F3711">
        <v>15</v>
      </c>
      <c r="G3711">
        <v>1.9</v>
      </c>
      <c r="H3711" t="s">
        <v>24</v>
      </c>
      <c r="I3711">
        <v>24</v>
      </c>
      <c r="J3711">
        <v>50</v>
      </c>
      <c r="K3711">
        <v>21</v>
      </c>
      <c r="L3711">
        <v>24</v>
      </c>
      <c r="M3711">
        <v>3.14</v>
      </c>
      <c r="O3711">
        <v>0.08</v>
      </c>
      <c r="P3711">
        <v>0.08</v>
      </c>
      <c r="Q3711">
        <v>0.03</v>
      </c>
      <c r="S3711" t="s">
        <v>391</v>
      </c>
      <c r="T3711" t="s">
        <v>391</v>
      </c>
    </row>
    <row r="3712" spans="1:20" x14ac:dyDescent="0.2">
      <c r="A3712">
        <v>6412</v>
      </c>
      <c r="C3712">
        <v>156208</v>
      </c>
      <c r="D3712">
        <v>122224</v>
      </c>
      <c r="E3712">
        <v>17</v>
      </c>
      <c r="F3712">
        <v>16</v>
      </c>
      <c r="G3712">
        <v>14.2</v>
      </c>
      <c r="H3712" t="s">
        <v>24</v>
      </c>
      <c r="I3712">
        <v>2</v>
      </c>
      <c r="J3712">
        <v>11</v>
      </c>
      <c r="K3712">
        <v>10</v>
      </c>
      <c r="L3712">
        <v>2</v>
      </c>
      <c r="M3712">
        <v>6.17</v>
      </c>
      <c r="O3712">
        <v>0.22</v>
      </c>
      <c r="P3712">
        <v>0.16</v>
      </c>
      <c r="S3712" t="s">
        <v>114</v>
      </c>
      <c r="T3712" t="s">
        <v>114</v>
      </c>
    </row>
    <row r="3713" spans="1:20" x14ac:dyDescent="0.2">
      <c r="A3713">
        <v>6413</v>
      </c>
      <c r="C3713">
        <v>156227</v>
      </c>
      <c r="D3713">
        <v>141585</v>
      </c>
      <c r="E3713">
        <v>17</v>
      </c>
      <c r="F3713">
        <v>16</v>
      </c>
      <c r="G3713">
        <v>42.8</v>
      </c>
      <c r="H3713" t="s">
        <v>26</v>
      </c>
      <c r="I3713">
        <v>6</v>
      </c>
      <c r="J3713">
        <v>14</v>
      </c>
      <c r="K3713">
        <v>42</v>
      </c>
      <c r="L3713">
        <v>-6</v>
      </c>
      <c r="M3713">
        <v>6.09</v>
      </c>
      <c r="O3713">
        <v>1.1000000000000001</v>
      </c>
      <c r="P3713">
        <v>0.97</v>
      </c>
      <c r="S3713" t="s">
        <v>197</v>
      </c>
      <c r="T3713" t="s">
        <v>197</v>
      </c>
    </row>
    <row r="3714" spans="1:20" x14ac:dyDescent="0.2">
      <c r="A3714">
        <v>6414</v>
      </c>
      <c r="C3714">
        <v>156247</v>
      </c>
      <c r="D3714">
        <v>122226</v>
      </c>
      <c r="E3714">
        <v>17</v>
      </c>
      <c r="F3714">
        <v>16</v>
      </c>
      <c r="G3714">
        <v>31.7</v>
      </c>
      <c r="H3714" t="s">
        <v>24</v>
      </c>
      <c r="I3714">
        <v>1</v>
      </c>
      <c r="J3714">
        <v>12</v>
      </c>
      <c r="K3714">
        <v>38</v>
      </c>
      <c r="L3714">
        <v>1</v>
      </c>
      <c r="M3714">
        <v>5.88</v>
      </c>
      <c r="O3714">
        <v>0.06</v>
      </c>
      <c r="P3714">
        <v>-0.45</v>
      </c>
      <c r="S3714" t="s">
        <v>4825</v>
      </c>
      <c r="T3714" t="s">
        <v>12534</v>
      </c>
    </row>
    <row r="3715" spans="1:20" x14ac:dyDescent="0.2">
      <c r="A3715">
        <v>6415</v>
      </c>
      <c r="B3715" t="s">
        <v>4826</v>
      </c>
      <c r="C3715">
        <v>156266</v>
      </c>
      <c r="D3715">
        <v>141586</v>
      </c>
      <c r="E3715">
        <v>17</v>
      </c>
      <c r="F3715">
        <v>16</v>
      </c>
      <c r="G3715">
        <v>36.700000000000003</v>
      </c>
      <c r="H3715" t="s">
        <v>26</v>
      </c>
      <c r="I3715">
        <v>0</v>
      </c>
      <c r="J3715">
        <v>26</v>
      </c>
      <c r="K3715">
        <v>43</v>
      </c>
      <c r="L3715">
        <v>0</v>
      </c>
      <c r="M3715">
        <v>4.7300000000000004</v>
      </c>
      <c r="O3715">
        <v>1.1399999999999999</v>
      </c>
      <c r="P3715">
        <v>1.1299999999999999</v>
      </c>
      <c r="Q3715">
        <v>0.59</v>
      </c>
      <c r="S3715" t="s">
        <v>125</v>
      </c>
      <c r="T3715" t="s">
        <v>125</v>
      </c>
    </row>
    <row r="3716" spans="1:20" x14ac:dyDescent="0.2">
      <c r="A3716">
        <v>6418</v>
      </c>
      <c r="B3716" t="s">
        <v>4829</v>
      </c>
      <c r="C3716">
        <v>156283</v>
      </c>
      <c r="D3716">
        <v>65890</v>
      </c>
      <c r="E3716">
        <v>17</v>
      </c>
      <c r="F3716">
        <v>15</v>
      </c>
      <c r="G3716">
        <v>2.8</v>
      </c>
      <c r="H3716" t="s">
        <v>24</v>
      </c>
      <c r="I3716">
        <v>36</v>
      </c>
      <c r="J3716">
        <v>48</v>
      </c>
      <c r="K3716">
        <v>33</v>
      </c>
      <c r="L3716">
        <v>36</v>
      </c>
      <c r="M3716">
        <v>3.16</v>
      </c>
      <c r="O3716">
        <v>1.44</v>
      </c>
      <c r="P3716">
        <v>1.66</v>
      </c>
      <c r="Q3716">
        <v>0.72</v>
      </c>
      <c r="S3716" t="s">
        <v>4830</v>
      </c>
      <c r="T3716" t="s">
        <v>776</v>
      </c>
    </row>
    <row r="3717" spans="1:20" x14ac:dyDescent="0.2">
      <c r="A3717">
        <v>6419</v>
      </c>
      <c r="C3717">
        <v>156284</v>
      </c>
      <c r="D3717">
        <v>84955</v>
      </c>
      <c r="E3717">
        <v>17</v>
      </c>
      <c r="F3717">
        <v>15</v>
      </c>
      <c r="G3717">
        <v>41.6</v>
      </c>
      <c r="H3717" t="s">
        <v>24</v>
      </c>
      <c r="I3717">
        <v>23</v>
      </c>
      <c r="J3717">
        <v>44</v>
      </c>
      <c r="K3717">
        <v>34</v>
      </c>
      <c r="L3717">
        <v>23</v>
      </c>
      <c r="M3717">
        <v>5.96</v>
      </c>
      <c r="O3717">
        <v>1.31</v>
      </c>
      <c r="S3717" t="s">
        <v>125</v>
      </c>
      <c r="T3717" t="s">
        <v>125</v>
      </c>
    </row>
    <row r="3718" spans="1:20" x14ac:dyDescent="0.2">
      <c r="A3718">
        <v>6421</v>
      </c>
      <c r="C3718">
        <v>156295</v>
      </c>
      <c r="D3718">
        <v>17391</v>
      </c>
      <c r="E3718">
        <v>17</v>
      </c>
      <c r="F3718">
        <v>12</v>
      </c>
      <c r="G3718">
        <v>32.6</v>
      </c>
      <c r="H3718" t="s">
        <v>24</v>
      </c>
      <c r="I3718">
        <v>62</v>
      </c>
      <c r="J3718">
        <v>52</v>
      </c>
      <c r="K3718">
        <v>28</v>
      </c>
      <c r="L3718">
        <v>62</v>
      </c>
      <c r="M3718">
        <v>5.56</v>
      </c>
      <c r="O3718">
        <v>0.21</v>
      </c>
      <c r="P3718">
        <v>0.06</v>
      </c>
      <c r="S3718" t="s">
        <v>88</v>
      </c>
      <c r="T3718" t="s">
        <v>88</v>
      </c>
    </row>
    <row r="3719" spans="1:20" x14ac:dyDescent="0.2">
      <c r="A3719">
        <v>6430</v>
      </c>
      <c r="C3719">
        <v>156593</v>
      </c>
      <c r="D3719">
        <v>84982</v>
      </c>
      <c r="E3719">
        <v>17</v>
      </c>
      <c r="F3719">
        <v>17</v>
      </c>
      <c r="G3719">
        <v>35.9</v>
      </c>
      <c r="H3719" t="s">
        <v>24</v>
      </c>
      <c r="I3719">
        <v>23</v>
      </c>
      <c r="J3719">
        <v>5</v>
      </c>
      <c r="K3719">
        <v>27</v>
      </c>
      <c r="L3719">
        <v>23</v>
      </c>
      <c r="M3719">
        <v>6.45</v>
      </c>
      <c r="N3719" t="s">
        <v>103</v>
      </c>
      <c r="S3719" t="s">
        <v>365</v>
      </c>
      <c r="T3719" t="s">
        <v>365</v>
      </c>
    </row>
    <row r="3720" spans="1:20" x14ac:dyDescent="0.2">
      <c r="A3720">
        <v>6431</v>
      </c>
      <c r="B3720" t="s">
        <v>4836</v>
      </c>
      <c r="C3720">
        <v>156633</v>
      </c>
      <c r="D3720">
        <v>65913</v>
      </c>
      <c r="E3720">
        <v>17</v>
      </c>
      <c r="F3720">
        <v>17</v>
      </c>
      <c r="G3720">
        <v>19.5</v>
      </c>
      <c r="H3720" t="s">
        <v>24</v>
      </c>
      <c r="I3720">
        <v>33</v>
      </c>
      <c r="J3720">
        <v>6</v>
      </c>
      <c r="K3720">
        <v>0</v>
      </c>
      <c r="L3720">
        <v>33</v>
      </c>
      <c r="M3720">
        <v>4.82</v>
      </c>
      <c r="O3720">
        <v>-0.17</v>
      </c>
      <c r="P3720">
        <v>-0.76</v>
      </c>
      <c r="Q3720">
        <v>-0.19</v>
      </c>
      <c r="S3720" t="s">
        <v>4838</v>
      </c>
      <c r="T3720" t="s">
        <v>564</v>
      </c>
    </row>
    <row r="3721" spans="1:20" x14ac:dyDescent="0.2">
      <c r="A3721">
        <v>6432</v>
      </c>
      <c r="C3721">
        <v>156653</v>
      </c>
      <c r="D3721">
        <v>102724</v>
      </c>
      <c r="E3721">
        <v>17</v>
      </c>
      <c r="F3721">
        <v>18</v>
      </c>
      <c r="G3721">
        <v>5</v>
      </c>
      <c r="H3721" t="s">
        <v>24</v>
      </c>
      <c r="I3721">
        <v>17</v>
      </c>
      <c r="J3721">
        <v>19</v>
      </c>
      <c r="K3721">
        <v>5</v>
      </c>
      <c r="L3721">
        <v>17</v>
      </c>
      <c r="M3721">
        <v>6</v>
      </c>
      <c r="O3721">
        <v>0.01</v>
      </c>
      <c r="P3721">
        <v>0.02</v>
      </c>
      <c r="S3721" t="s">
        <v>89</v>
      </c>
      <c r="T3721" t="s">
        <v>89</v>
      </c>
    </row>
    <row r="3722" spans="1:20" x14ac:dyDescent="0.2">
      <c r="A3722">
        <v>6433</v>
      </c>
      <c r="C3722">
        <v>156681</v>
      </c>
      <c r="D3722">
        <v>102725</v>
      </c>
      <c r="E3722">
        <v>17</v>
      </c>
      <c r="F3722">
        <v>18</v>
      </c>
      <c r="G3722">
        <v>37</v>
      </c>
      <c r="H3722" t="s">
        <v>24</v>
      </c>
      <c r="I3722">
        <v>10</v>
      </c>
      <c r="J3722">
        <v>51</v>
      </c>
      <c r="K3722">
        <v>52</v>
      </c>
      <c r="L3722">
        <v>10</v>
      </c>
      <c r="M3722">
        <v>5.03</v>
      </c>
      <c r="O3722">
        <v>1.55</v>
      </c>
      <c r="P3722">
        <v>1.89</v>
      </c>
      <c r="Q3722">
        <v>0.83</v>
      </c>
      <c r="S3722" t="s">
        <v>4839</v>
      </c>
      <c r="T3722" t="s">
        <v>12555</v>
      </c>
    </row>
    <row r="3723" spans="1:20" x14ac:dyDescent="0.2">
      <c r="A3723">
        <v>6434</v>
      </c>
      <c r="C3723">
        <v>156697</v>
      </c>
      <c r="D3723">
        <v>122270</v>
      </c>
      <c r="E3723">
        <v>17</v>
      </c>
      <c r="F3723">
        <v>18</v>
      </c>
      <c r="G3723">
        <v>52.8</v>
      </c>
      <c r="H3723" t="s">
        <v>24</v>
      </c>
      <c r="I3723">
        <v>6</v>
      </c>
      <c r="J3723">
        <v>5</v>
      </c>
      <c r="K3723">
        <v>7</v>
      </c>
      <c r="L3723">
        <v>6</v>
      </c>
      <c r="M3723">
        <v>6.51</v>
      </c>
      <c r="O3723">
        <v>0.39</v>
      </c>
      <c r="P3723">
        <v>0.15</v>
      </c>
      <c r="S3723" t="s">
        <v>4841</v>
      </c>
      <c r="T3723" t="s">
        <v>7059</v>
      </c>
    </row>
    <row r="3724" spans="1:20" x14ac:dyDescent="0.2">
      <c r="A3724">
        <v>6436</v>
      </c>
      <c r="B3724" t="s">
        <v>4842</v>
      </c>
      <c r="C3724">
        <v>156729</v>
      </c>
      <c r="D3724">
        <v>65921</v>
      </c>
      <c r="E3724">
        <v>17</v>
      </c>
      <c r="F3724">
        <v>17</v>
      </c>
      <c r="G3724">
        <v>40.299999999999997</v>
      </c>
      <c r="H3724" t="s">
        <v>24</v>
      </c>
      <c r="I3724">
        <v>37</v>
      </c>
      <c r="J3724">
        <v>17</v>
      </c>
      <c r="K3724">
        <v>30</v>
      </c>
      <c r="L3724">
        <v>37</v>
      </c>
      <c r="M3724">
        <v>4.6500000000000004</v>
      </c>
      <c r="O3724">
        <v>0.05</v>
      </c>
      <c r="P3724">
        <v>-0.03</v>
      </c>
      <c r="Q3724">
        <v>0</v>
      </c>
      <c r="S3724" t="s">
        <v>114</v>
      </c>
      <c r="T3724" t="s">
        <v>114</v>
      </c>
    </row>
    <row r="3725" spans="1:20" x14ac:dyDescent="0.2">
      <c r="A3725">
        <v>6437</v>
      </c>
      <c r="C3725">
        <v>156753</v>
      </c>
      <c r="D3725">
        <v>46605</v>
      </c>
      <c r="E3725">
        <v>17</v>
      </c>
      <c r="F3725">
        <v>16</v>
      </c>
      <c r="G3725">
        <v>48.6</v>
      </c>
      <c r="H3725" t="s">
        <v>24</v>
      </c>
      <c r="I3725">
        <v>49</v>
      </c>
      <c r="J3725">
        <v>41</v>
      </c>
      <c r="K3725">
        <v>28</v>
      </c>
      <c r="L3725">
        <v>49</v>
      </c>
      <c r="M3725">
        <v>7.48</v>
      </c>
      <c r="N3725" t="s">
        <v>103</v>
      </c>
      <c r="S3725" t="s">
        <v>365</v>
      </c>
      <c r="T3725" t="s">
        <v>365</v>
      </c>
    </row>
    <row r="3726" spans="1:20" x14ac:dyDescent="0.2">
      <c r="A3726">
        <v>6439</v>
      </c>
      <c r="C3726">
        <v>156826</v>
      </c>
      <c r="D3726">
        <v>141611</v>
      </c>
      <c r="E3726">
        <v>17</v>
      </c>
      <c r="F3726">
        <v>19</v>
      </c>
      <c r="G3726">
        <v>59.5</v>
      </c>
      <c r="H3726" t="s">
        <v>26</v>
      </c>
      <c r="I3726">
        <v>5</v>
      </c>
      <c r="J3726">
        <v>55</v>
      </c>
      <c r="K3726">
        <v>2</v>
      </c>
      <c r="L3726">
        <v>-5</v>
      </c>
      <c r="M3726">
        <v>6.32</v>
      </c>
      <c r="O3726">
        <v>0.85</v>
      </c>
      <c r="P3726">
        <v>0.47</v>
      </c>
      <c r="S3726" t="s">
        <v>3099</v>
      </c>
      <c r="T3726" t="s">
        <v>3099</v>
      </c>
    </row>
    <row r="3727" spans="1:20" x14ac:dyDescent="0.2">
      <c r="A3727">
        <v>6443</v>
      </c>
      <c r="C3727">
        <v>156874</v>
      </c>
      <c r="D3727">
        <v>85001</v>
      </c>
      <c r="E3727">
        <v>17</v>
      </c>
      <c r="F3727">
        <v>18</v>
      </c>
      <c r="G3727">
        <v>48.5</v>
      </c>
      <c r="H3727" t="s">
        <v>24</v>
      </c>
      <c r="I3727">
        <v>28</v>
      </c>
      <c r="J3727">
        <v>49</v>
      </c>
      <c r="K3727">
        <v>23</v>
      </c>
      <c r="L3727">
        <v>28</v>
      </c>
      <c r="M3727">
        <v>5.65</v>
      </c>
      <c r="O3727">
        <v>0.98</v>
      </c>
      <c r="Q3727">
        <v>0.49</v>
      </c>
      <c r="S3727" t="s">
        <v>54</v>
      </c>
      <c r="T3727" t="s">
        <v>54</v>
      </c>
    </row>
    <row r="3728" spans="1:20" x14ac:dyDescent="0.2">
      <c r="A3728">
        <v>6444</v>
      </c>
      <c r="C3728">
        <v>156891</v>
      </c>
      <c r="D3728">
        <v>65930</v>
      </c>
      <c r="E3728">
        <v>17</v>
      </c>
      <c r="F3728">
        <v>18</v>
      </c>
      <c r="G3728">
        <v>23.3</v>
      </c>
      <c r="H3728" t="s">
        <v>24</v>
      </c>
      <c r="I3728">
        <v>38</v>
      </c>
      <c r="J3728">
        <v>48</v>
      </c>
      <c r="K3728">
        <v>41</v>
      </c>
      <c r="L3728">
        <v>38</v>
      </c>
      <c r="M3728">
        <v>5.94</v>
      </c>
      <c r="O3728">
        <v>1</v>
      </c>
      <c r="P3728">
        <v>0.81</v>
      </c>
      <c r="R3728" t="s">
        <v>27</v>
      </c>
      <c r="S3728" t="s">
        <v>3097</v>
      </c>
      <c r="T3728" t="s">
        <v>6680</v>
      </c>
    </row>
    <row r="3729" spans="1:20" x14ac:dyDescent="0.2">
      <c r="A3729">
        <v>6446</v>
      </c>
      <c r="B3729" t="s">
        <v>4844</v>
      </c>
      <c r="C3729">
        <v>156928</v>
      </c>
      <c r="D3729">
        <v>160479</v>
      </c>
      <c r="E3729">
        <v>17</v>
      </c>
      <c r="F3729">
        <v>20</v>
      </c>
      <c r="G3729">
        <v>49.7</v>
      </c>
      <c r="H3729" t="s">
        <v>26</v>
      </c>
      <c r="I3729">
        <v>12</v>
      </c>
      <c r="J3729">
        <v>50</v>
      </c>
      <c r="K3729">
        <v>49</v>
      </c>
      <c r="L3729">
        <v>-12</v>
      </c>
      <c r="M3729">
        <v>4.33</v>
      </c>
      <c r="O3729">
        <v>0.03</v>
      </c>
      <c r="P3729">
        <v>0.05</v>
      </c>
      <c r="Q3729">
        <v>0</v>
      </c>
      <c r="S3729" t="s">
        <v>114</v>
      </c>
      <c r="T3729" t="s">
        <v>114</v>
      </c>
    </row>
    <row r="3730" spans="1:20" x14ac:dyDescent="0.2">
      <c r="A3730">
        <v>6448</v>
      </c>
      <c r="C3730">
        <v>156947</v>
      </c>
      <c r="D3730">
        <v>17414</v>
      </c>
      <c r="E3730">
        <v>17</v>
      </c>
      <c r="F3730">
        <v>16</v>
      </c>
      <c r="G3730">
        <v>29.4</v>
      </c>
      <c r="H3730" t="s">
        <v>24</v>
      </c>
      <c r="I3730">
        <v>60</v>
      </c>
      <c r="J3730">
        <v>40</v>
      </c>
      <c r="K3730">
        <v>14</v>
      </c>
      <c r="L3730">
        <v>60</v>
      </c>
      <c r="M3730">
        <v>6.32</v>
      </c>
      <c r="O3730">
        <v>1.0900000000000001</v>
      </c>
      <c r="S3730" t="s">
        <v>5638</v>
      </c>
      <c r="T3730" t="s">
        <v>9566</v>
      </c>
    </row>
    <row r="3731" spans="1:20" x14ac:dyDescent="0.2">
      <c r="A3731">
        <v>6449</v>
      </c>
      <c r="C3731">
        <v>156971</v>
      </c>
      <c r="D3731">
        <v>160482</v>
      </c>
      <c r="E3731">
        <v>17</v>
      </c>
      <c r="F3731">
        <v>20</v>
      </c>
      <c r="G3731">
        <v>52.7</v>
      </c>
      <c r="H3731" t="s">
        <v>26</v>
      </c>
      <c r="I3731">
        <v>10</v>
      </c>
      <c r="J3731">
        <v>41</v>
      </c>
      <c r="K3731">
        <v>46</v>
      </c>
      <c r="L3731">
        <v>-10</v>
      </c>
      <c r="M3731">
        <v>6.46</v>
      </c>
      <c r="O3731">
        <v>0.33</v>
      </c>
      <c r="P3731">
        <v>0.01</v>
      </c>
      <c r="S3731" t="s">
        <v>2565</v>
      </c>
      <c r="T3731" t="s">
        <v>2565</v>
      </c>
    </row>
    <row r="3732" spans="1:20" x14ac:dyDescent="0.2">
      <c r="A3732">
        <v>6452</v>
      </c>
      <c r="C3732">
        <v>157049</v>
      </c>
      <c r="D3732">
        <v>102757</v>
      </c>
      <c r="E3732">
        <v>17</v>
      </c>
      <c r="F3732">
        <v>20</v>
      </c>
      <c r="G3732">
        <v>18.899999999999999</v>
      </c>
      <c r="H3732" t="s">
        <v>24</v>
      </c>
      <c r="I3732">
        <v>18</v>
      </c>
      <c r="J3732">
        <v>3</v>
      </c>
      <c r="K3732">
        <v>26</v>
      </c>
      <c r="L3732">
        <v>18</v>
      </c>
      <c r="M3732">
        <v>5</v>
      </c>
      <c r="O3732">
        <v>1.62</v>
      </c>
      <c r="P3732">
        <v>2.06</v>
      </c>
      <c r="Q3732">
        <v>0.77</v>
      </c>
      <c r="S3732" t="s">
        <v>503</v>
      </c>
      <c r="T3732" t="s">
        <v>353</v>
      </c>
    </row>
    <row r="3733" spans="1:20" x14ac:dyDescent="0.2">
      <c r="A3733">
        <v>6455</v>
      </c>
      <c r="C3733">
        <v>157087</v>
      </c>
      <c r="D3733">
        <v>85016</v>
      </c>
      <c r="E3733">
        <v>17</v>
      </c>
      <c r="F3733">
        <v>20</v>
      </c>
      <c r="G3733">
        <v>9.8000000000000007</v>
      </c>
      <c r="H3733" t="s">
        <v>24</v>
      </c>
      <c r="I3733">
        <v>25</v>
      </c>
      <c r="J3733">
        <v>32</v>
      </c>
      <c r="K3733">
        <v>15</v>
      </c>
      <c r="L3733">
        <v>25</v>
      </c>
      <c r="M3733">
        <v>5.38</v>
      </c>
      <c r="O3733">
        <v>0.03</v>
      </c>
      <c r="P3733">
        <v>0.1</v>
      </c>
      <c r="S3733" t="s">
        <v>2714</v>
      </c>
      <c r="T3733" t="s">
        <v>2714</v>
      </c>
    </row>
    <row r="3734" spans="1:20" x14ac:dyDescent="0.2">
      <c r="A3734">
        <v>6457</v>
      </c>
      <c r="B3734" t="s">
        <v>4852</v>
      </c>
      <c r="C3734">
        <v>157198</v>
      </c>
      <c r="D3734">
        <v>85021</v>
      </c>
      <c r="E3734">
        <v>17</v>
      </c>
      <c r="F3734">
        <v>20</v>
      </c>
      <c r="G3734">
        <v>54.2</v>
      </c>
      <c r="H3734" t="s">
        <v>24</v>
      </c>
      <c r="I3734">
        <v>24</v>
      </c>
      <c r="J3734">
        <v>29</v>
      </c>
      <c r="K3734">
        <v>58</v>
      </c>
      <c r="L3734">
        <v>24</v>
      </c>
      <c r="M3734">
        <v>5.12</v>
      </c>
      <c r="O3734">
        <v>-0.03</v>
      </c>
      <c r="P3734">
        <v>0.02</v>
      </c>
      <c r="S3734" t="s">
        <v>114</v>
      </c>
      <c r="T3734" t="s">
        <v>114</v>
      </c>
    </row>
    <row r="3735" spans="1:20" x14ac:dyDescent="0.2">
      <c r="A3735">
        <v>6458</v>
      </c>
      <c r="B3735" t="s">
        <v>4853</v>
      </c>
      <c r="C3735">
        <v>157214</v>
      </c>
      <c r="D3735">
        <v>65963</v>
      </c>
      <c r="E3735">
        <v>17</v>
      </c>
      <c r="F3735">
        <v>20</v>
      </c>
      <c r="G3735">
        <v>39.6</v>
      </c>
      <c r="H3735" t="s">
        <v>24</v>
      </c>
      <c r="I3735">
        <v>32</v>
      </c>
      <c r="J3735">
        <v>28</v>
      </c>
      <c r="K3735">
        <v>4</v>
      </c>
      <c r="L3735">
        <v>32</v>
      </c>
      <c r="M3735">
        <v>5.39</v>
      </c>
      <c r="O3735">
        <v>0.62</v>
      </c>
      <c r="P3735">
        <v>7.0000000000000007E-2</v>
      </c>
      <c r="Q3735">
        <v>0.35</v>
      </c>
      <c r="S3735" t="s">
        <v>124</v>
      </c>
      <c r="T3735" t="s">
        <v>124</v>
      </c>
    </row>
    <row r="3736" spans="1:20" x14ac:dyDescent="0.2">
      <c r="A3736">
        <v>6463</v>
      </c>
      <c r="C3736">
        <v>157257</v>
      </c>
      <c r="D3736">
        <v>102770</v>
      </c>
      <c r="E3736">
        <v>17</v>
      </c>
      <c r="F3736">
        <v>21</v>
      </c>
      <c r="G3736">
        <v>33.4</v>
      </c>
      <c r="H3736" t="s">
        <v>24</v>
      </c>
      <c r="I3736">
        <v>16</v>
      </c>
      <c r="J3736">
        <v>43</v>
      </c>
      <c r="K3736">
        <v>51</v>
      </c>
      <c r="L3736">
        <v>16</v>
      </c>
      <c r="M3736">
        <v>6.35</v>
      </c>
      <c r="O3736">
        <v>1.61</v>
      </c>
      <c r="P3736">
        <v>1.98</v>
      </c>
      <c r="S3736" t="s">
        <v>4692</v>
      </c>
      <c r="T3736" t="s">
        <v>5765</v>
      </c>
    </row>
    <row r="3737" spans="1:20" x14ac:dyDescent="0.2">
      <c r="A3737">
        <v>6464</v>
      </c>
      <c r="B3737" t="s">
        <v>4858</v>
      </c>
      <c r="C3737">
        <v>157325</v>
      </c>
      <c r="D3737">
        <v>46645</v>
      </c>
      <c r="E3737">
        <v>17</v>
      </c>
      <c r="F3737">
        <v>20</v>
      </c>
      <c r="G3737">
        <v>21.1</v>
      </c>
      <c r="H3737" t="s">
        <v>24</v>
      </c>
      <c r="I3737">
        <v>46</v>
      </c>
      <c r="J3737">
        <v>14</v>
      </c>
      <c r="K3737">
        <v>27</v>
      </c>
      <c r="L3737">
        <v>46</v>
      </c>
      <c r="M3737">
        <v>5.59</v>
      </c>
      <c r="O3737">
        <v>1.57</v>
      </c>
      <c r="P3737">
        <v>1.86</v>
      </c>
      <c r="S3737" t="s">
        <v>53</v>
      </c>
      <c r="T3737" t="s">
        <v>53</v>
      </c>
    </row>
    <row r="3738" spans="1:20" x14ac:dyDescent="0.2">
      <c r="A3738">
        <v>6465</v>
      </c>
      <c r="C3738">
        <v>157347</v>
      </c>
      <c r="D3738">
        <v>141642</v>
      </c>
      <c r="E3738">
        <v>17</v>
      </c>
      <c r="F3738">
        <v>22</v>
      </c>
      <c r="G3738">
        <v>51.3</v>
      </c>
      <c r="H3738" t="s">
        <v>26</v>
      </c>
      <c r="I3738">
        <v>2</v>
      </c>
      <c r="J3738">
        <v>23</v>
      </c>
      <c r="K3738">
        <v>18</v>
      </c>
      <c r="L3738">
        <v>-2</v>
      </c>
      <c r="M3738">
        <v>6.29</v>
      </c>
      <c r="O3738">
        <v>0.68</v>
      </c>
      <c r="P3738">
        <v>0.24</v>
      </c>
      <c r="S3738" t="s">
        <v>321</v>
      </c>
      <c r="T3738" t="s">
        <v>321</v>
      </c>
    </row>
    <row r="3739" spans="1:20" x14ac:dyDescent="0.2">
      <c r="A3739">
        <v>6466</v>
      </c>
      <c r="C3739">
        <v>157358</v>
      </c>
      <c r="D3739">
        <v>85028</v>
      </c>
      <c r="E3739">
        <v>17</v>
      </c>
      <c r="F3739">
        <v>21</v>
      </c>
      <c r="G3739">
        <v>31.2</v>
      </c>
      <c r="H3739" t="s">
        <v>24</v>
      </c>
      <c r="I3739">
        <v>28</v>
      </c>
      <c r="J3739">
        <v>45</v>
      </c>
      <c r="K3739">
        <v>29</v>
      </c>
      <c r="L3739">
        <v>28</v>
      </c>
      <c r="M3739">
        <v>6.35</v>
      </c>
      <c r="O3739">
        <v>0.7</v>
      </c>
      <c r="S3739" t="s">
        <v>86</v>
      </c>
      <c r="T3739" t="s">
        <v>86</v>
      </c>
    </row>
    <row r="3740" spans="1:20" x14ac:dyDescent="0.2">
      <c r="A3740">
        <v>6467</v>
      </c>
      <c r="C3740">
        <v>157373</v>
      </c>
      <c r="D3740">
        <v>46651</v>
      </c>
      <c r="E3740">
        <v>17</v>
      </c>
      <c r="F3740">
        <v>20</v>
      </c>
      <c r="G3740">
        <v>33.6</v>
      </c>
      <c r="H3740" t="s">
        <v>24</v>
      </c>
      <c r="I3740">
        <v>48</v>
      </c>
      <c r="J3740">
        <v>11</v>
      </c>
      <c r="K3740">
        <v>18</v>
      </c>
      <c r="L3740">
        <v>48</v>
      </c>
      <c r="M3740">
        <v>6.43</v>
      </c>
      <c r="O3740">
        <v>0.43</v>
      </c>
      <c r="P3740">
        <v>-0.08</v>
      </c>
      <c r="S3740" t="s">
        <v>79</v>
      </c>
      <c r="T3740" t="s">
        <v>79</v>
      </c>
    </row>
    <row r="3741" spans="1:20" x14ac:dyDescent="0.2">
      <c r="A3741">
        <v>6469</v>
      </c>
      <c r="C3741">
        <v>157482</v>
      </c>
      <c r="D3741">
        <v>46664</v>
      </c>
      <c r="E3741">
        <v>17</v>
      </c>
      <c r="F3741">
        <v>21</v>
      </c>
      <c r="G3741">
        <v>43.6</v>
      </c>
      <c r="H3741" t="s">
        <v>24</v>
      </c>
      <c r="I3741">
        <v>39</v>
      </c>
      <c r="J3741">
        <v>58</v>
      </c>
      <c r="K3741">
        <v>28</v>
      </c>
      <c r="L3741">
        <v>39</v>
      </c>
      <c r="M3741">
        <v>5.51</v>
      </c>
      <c r="O3741">
        <v>0.68</v>
      </c>
      <c r="P3741">
        <v>0.21</v>
      </c>
      <c r="S3741" t="s">
        <v>4861</v>
      </c>
      <c r="T3741" t="s">
        <v>4861</v>
      </c>
    </row>
    <row r="3742" spans="1:20" x14ac:dyDescent="0.2">
      <c r="A3742">
        <v>6476</v>
      </c>
      <c r="C3742">
        <v>157617</v>
      </c>
      <c r="D3742">
        <v>122346</v>
      </c>
      <c r="E3742">
        <v>17</v>
      </c>
      <c r="F3742">
        <v>23</v>
      </c>
      <c r="G3742">
        <v>57.6</v>
      </c>
      <c r="H3742" t="s">
        <v>24</v>
      </c>
      <c r="I3742">
        <v>8</v>
      </c>
      <c r="J3742">
        <v>51</v>
      </c>
      <c r="K3742">
        <v>10</v>
      </c>
      <c r="L3742">
        <v>8</v>
      </c>
      <c r="M3742">
        <v>5.77</v>
      </c>
      <c r="O3742">
        <v>1.25</v>
      </c>
      <c r="P3742">
        <v>1.27</v>
      </c>
      <c r="R3742" t="s">
        <v>27</v>
      </c>
      <c r="S3742" t="s">
        <v>507</v>
      </c>
      <c r="T3742" t="s">
        <v>5984</v>
      </c>
    </row>
    <row r="3743" spans="1:20" x14ac:dyDescent="0.2">
      <c r="A3743">
        <v>6479</v>
      </c>
      <c r="C3743">
        <v>157681</v>
      </c>
      <c r="D3743">
        <v>30354</v>
      </c>
      <c r="E3743">
        <v>17</v>
      </c>
      <c r="F3743">
        <v>21</v>
      </c>
      <c r="G3743">
        <v>45.4</v>
      </c>
      <c r="H3743" t="s">
        <v>24</v>
      </c>
      <c r="I3743">
        <v>53</v>
      </c>
      <c r="J3743">
        <v>25</v>
      </c>
      <c r="K3743">
        <v>14</v>
      </c>
      <c r="L3743">
        <v>53</v>
      </c>
      <c r="M3743">
        <v>5.67</v>
      </c>
      <c r="O3743">
        <v>1.47</v>
      </c>
      <c r="S3743" t="s">
        <v>172</v>
      </c>
      <c r="T3743" t="s">
        <v>172</v>
      </c>
    </row>
    <row r="3744" spans="1:20" x14ac:dyDescent="0.2">
      <c r="A3744">
        <v>6480</v>
      </c>
      <c r="B3744" t="s">
        <v>4864</v>
      </c>
      <c r="C3744">
        <v>157728</v>
      </c>
      <c r="D3744">
        <v>85062</v>
      </c>
      <c r="E3744">
        <v>17</v>
      </c>
      <c r="F3744">
        <v>24</v>
      </c>
      <c r="G3744">
        <v>6.6</v>
      </c>
      <c r="H3744" t="s">
        <v>24</v>
      </c>
      <c r="I3744">
        <v>22</v>
      </c>
      <c r="J3744">
        <v>57</v>
      </c>
      <c r="K3744">
        <v>37</v>
      </c>
      <c r="L3744">
        <v>22</v>
      </c>
      <c r="M3744">
        <v>5.74</v>
      </c>
      <c r="O3744">
        <v>0.21</v>
      </c>
      <c r="P3744">
        <v>0.05</v>
      </c>
      <c r="S3744" t="s">
        <v>88</v>
      </c>
      <c r="T3744" t="s">
        <v>88</v>
      </c>
    </row>
    <row r="3745" spans="1:20" x14ac:dyDescent="0.2">
      <c r="A3745">
        <v>6481</v>
      </c>
      <c r="C3745">
        <v>157740</v>
      </c>
      <c r="D3745">
        <v>102805</v>
      </c>
      <c r="E3745">
        <v>17</v>
      </c>
      <c r="F3745">
        <v>24</v>
      </c>
      <c r="G3745">
        <v>31.5</v>
      </c>
      <c r="H3745" t="s">
        <v>24</v>
      </c>
      <c r="I3745">
        <v>16</v>
      </c>
      <c r="J3745">
        <v>18</v>
      </c>
      <c r="K3745">
        <v>4</v>
      </c>
      <c r="L3745">
        <v>16</v>
      </c>
      <c r="M3745">
        <v>5.71</v>
      </c>
      <c r="O3745">
        <v>7.0000000000000007E-2</v>
      </c>
      <c r="P3745">
        <v>0.12</v>
      </c>
      <c r="S3745" t="s">
        <v>298</v>
      </c>
      <c r="T3745" t="s">
        <v>298</v>
      </c>
    </row>
    <row r="3746" spans="1:20" x14ac:dyDescent="0.2">
      <c r="A3746">
        <v>6482</v>
      </c>
      <c r="C3746">
        <v>157741</v>
      </c>
      <c r="D3746">
        <v>102806</v>
      </c>
      <c r="E3746">
        <v>17</v>
      </c>
      <c r="F3746">
        <v>24</v>
      </c>
      <c r="G3746">
        <v>33.799999999999997</v>
      </c>
      <c r="H3746" t="s">
        <v>24</v>
      </c>
      <c r="I3746">
        <v>15</v>
      </c>
      <c r="J3746">
        <v>36</v>
      </c>
      <c r="K3746">
        <v>22</v>
      </c>
      <c r="L3746">
        <v>15</v>
      </c>
      <c r="M3746">
        <v>6.35</v>
      </c>
      <c r="O3746">
        <v>-0.02</v>
      </c>
      <c r="P3746">
        <v>-0.18</v>
      </c>
      <c r="S3746" t="s">
        <v>102</v>
      </c>
      <c r="T3746" t="s">
        <v>102</v>
      </c>
    </row>
    <row r="3747" spans="1:20" x14ac:dyDescent="0.2">
      <c r="A3747">
        <v>6484</v>
      </c>
      <c r="B3747" t="s">
        <v>4865</v>
      </c>
      <c r="C3747">
        <v>157778</v>
      </c>
      <c r="D3747">
        <v>66000</v>
      </c>
      <c r="E3747">
        <v>17</v>
      </c>
      <c r="F3747">
        <v>23</v>
      </c>
      <c r="G3747">
        <v>40.700000000000003</v>
      </c>
      <c r="H3747" t="s">
        <v>24</v>
      </c>
      <c r="I3747">
        <v>37</v>
      </c>
      <c r="J3747">
        <v>8</v>
      </c>
      <c r="K3747">
        <v>48</v>
      </c>
      <c r="L3747">
        <v>37</v>
      </c>
      <c r="M3747">
        <v>5.47</v>
      </c>
      <c r="N3747" t="s">
        <v>349</v>
      </c>
      <c r="S3747" t="s">
        <v>185</v>
      </c>
      <c r="T3747" t="s">
        <v>185</v>
      </c>
    </row>
    <row r="3748" spans="1:20" x14ac:dyDescent="0.2">
      <c r="A3748">
        <v>6485</v>
      </c>
      <c r="B3748" t="s">
        <v>4865</v>
      </c>
      <c r="C3748">
        <v>157779</v>
      </c>
      <c r="D3748">
        <v>66001</v>
      </c>
      <c r="E3748">
        <v>17</v>
      </c>
      <c r="F3748">
        <v>23</v>
      </c>
      <c r="G3748">
        <v>41</v>
      </c>
      <c r="H3748" t="s">
        <v>24</v>
      </c>
      <c r="I3748">
        <v>37</v>
      </c>
      <c r="J3748">
        <v>8</v>
      </c>
      <c r="K3748">
        <v>45</v>
      </c>
      <c r="L3748">
        <v>37</v>
      </c>
      <c r="M3748">
        <v>4.5199999999999996</v>
      </c>
      <c r="N3748" t="s">
        <v>349</v>
      </c>
      <c r="O3748">
        <v>-0.03</v>
      </c>
      <c r="P3748">
        <v>-0.05</v>
      </c>
      <c r="Q3748">
        <v>-0.01</v>
      </c>
      <c r="S3748" t="s">
        <v>243</v>
      </c>
      <c r="T3748" t="s">
        <v>5682</v>
      </c>
    </row>
    <row r="3749" spans="1:20" x14ac:dyDescent="0.2">
      <c r="A3749">
        <v>6488</v>
      </c>
      <c r="C3749">
        <v>157853</v>
      </c>
      <c r="D3749">
        <v>66006</v>
      </c>
      <c r="E3749">
        <v>17</v>
      </c>
      <c r="F3749">
        <v>24</v>
      </c>
      <c r="G3749">
        <v>2.2000000000000002</v>
      </c>
      <c r="H3749" t="s">
        <v>24</v>
      </c>
      <c r="I3749">
        <v>38</v>
      </c>
      <c r="J3749">
        <v>34</v>
      </c>
      <c r="K3749">
        <v>58</v>
      </c>
      <c r="L3749">
        <v>38</v>
      </c>
      <c r="M3749">
        <v>6.49</v>
      </c>
      <c r="O3749">
        <v>0.73</v>
      </c>
      <c r="P3749">
        <v>0.21</v>
      </c>
      <c r="S3749" t="s">
        <v>52</v>
      </c>
      <c r="T3749" t="s">
        <v>52</v>
      </c>
    </row>
    <row r="3750" spans="1:20" x14ac:dyDescent="0.2">
      <c r="A3750">
        <v>6489</v>
      </c>
      <c r="C3750">
        <v>157856</v>
      </c>
      <c r="D3750">
        <v>141661</v>
      </c>
      <c r="E3750">
        <v>17</v>
      </c>
      <c r="F3750">
        <v>25</v>
      </c>
      <c r="G3750">
        <v>57.9</v>
      </c>
      <c r="H3750" t="s">
        <v>26</v>
      </c>
      <c r="I3750">
        <v>1</v>
      </c>
      <c r="J3750">
        <v>39</v>
      </c>
      <c r="K3750">
        <v>6</v>
      </c>
      <c r="L3750">
        <v>-1</v>
      </c>
      <c r="M3750">
        <v>6.44</v>
      </c>
      <c r="O3750">
        <v>0.46</v>
      </c>
      <c r="P3750">
        <v>-0.02</v>
      </c>
      <c r="S3750" t="s">
        <v>266</v>
      </c>
      <c r="T3750" t="s">
        <v>266</v>
      </c>
    </row>
    <row r="3751" spans="1:20" x14ac:dyDescent="0.2">
      <c r="A3751">
        <v>6491</v>
      </c>
      <c r="C3751">
        <v>157910</v>
      </c>
      <c r="D3751">
        <v>66014</v>
      </c>
      <c r="E3751">
        <v>17</v>
      </c>
      <c r="F3751">
        <v>24</v>
      </c>
      <c r="G3751">
        <v>27.1</v>
      </c>
      <c r="H3751" t="s">
        <v>24</v>
      </c>
      <c r="I3751">
        <v>36</v>
      </c>
      <c r="J3751">
        <v>57</v>
      </c>
      <c r="K3751">
        <v>7</v>
      </c>
      <c r="L3751">
        <v>36</v>
      </c>
      <c r="M3751">
        <v>6.28</v>
      </c>
      <c r="O3751">
        <v>0.88</v>
      </c>
      <c r="P3751">
        <v>0.53</v>
      </c>
      <c r="Q3751">
        <v>0.45</v>
      </c>
      <c r="S3751" t="s">
        <v>4867</v>
      </c>
      <c r="T3751" t="s">
        <v>33</v>
      </c>
    </row>
    <row r="3752" spans="1:20" x14ac:dyDescent="0.2">
      <c r="A3752">
        <v>6493</v>
      </c>
      <c r="C3752">
        <v>157950</v>
      </c>
      <c r="D3752">
        <v>141665</v>
      </c>
      <c r="E3752">
        <v>17</v>
      </c>
      <c r="F3752">
        <v>26</v>
      </c>
      <c r="G3752">
        <v>37.9</v>
      </c>
      <c r="H3752" t="s">
        <v>26</v>
      </c>
      <c r="I3752">
        <v>5</v>
      </c>
      <c r="J3752">
        <v>5</v>
      </c>
      <c r="K3752">
        <v>12</v>
      </c>
      <c r="L3752">
        <v>-5</v>
      </c>
      <c r="M3752">
        <v>4.54</v>
      </c>
      <c r="O3752">
        <v>0.39</v>
      </c>
      <c r="P3752">
        <v>-0.03</v>
      </c>
      <c r="Q3752">
        <v>0.21</v>
      </c>
      <c r="S3752" t="s">
        <v>266</v>
      </c>
      <c r="T3752" t="s">
        <v>266</v>
      </c>
    </row>
    <row r="3753" spans="1:20" x14ac:dyDescent="0.2">
      <c r="A3753">
        <v>6495</v>
      </c>
      <c r="C3753">
        <v>157967</v>
      </c>
      <c r="D3753">
        <v>102819</v>
      </c>
      <c r="E3753">
        <v>17</v>
      </c>
      <c r="F3753">
        <v>25</v>
      </c>
      <c r="G3753">
        <v>54.4</v>
      </c>
      <c r="H3753" t="s">
        <v>24</v>
      </c>
      <c r="I3753">
        <v>16</v>
      </c>
      <c r="J3753">
        <v>55</v>
      </c>
      <c r="K3753">
        <v>3</v>
      </c>
      <c r="L3753">
        <v>16</v>
      </c>
      <c r="M3753">
        <v>5.98</v>
      </c>
      <c r="O3753">
        <v>1.62</v>
      </c>
      <c r="S3753" t="s">
        <v>326</v>
      </c>
      <c r="T3753" t="s">
        <v>164</v>
      </c>
    </row>
    <row r="3754" spans="1:20" x14ac:dyDescent="0.2">
      <c r="A3754">
        <v>6496</v>
      </c>
      <c r="C3754">
        <v>157968</v>
      </c>
      <c r="D3754">
        <v>160553</v>
      </c>
      <c r="E3754">
        <v>17</v>
      </c>
      <c r="F3754">
        <v>27</v>
      </c>
      <c r="G3754">
        <v>2.1</v>
      </c>
      <c r="H3754" t="s">
        <v>26</v>
      </c>
      <c r="I3754">
        <v>12</v>
      </c>
      <c r="J3754">
        <v>30</v>
      </c>
      <c r="K3754">
        <v>45</v>
      </c>
      <c r="L3754">
        <v>-12</v>
      </c>
      <c r="M3754">
        <v>6.21</v>
      </c>
      <c r="O3754">
        <v>0.51</v>
      </c>
      <c r="S3754" t="s">
        <v>75</v>
      </c>
      <c r="T3754" t="s">
        <v>75</v>
      </c>
    </row>
    <row r="3755" spans="1:20" x14ac:dyDescent="0.2">
      <c r="A3755">
        <v>6497</v>
      </c>
      <c r="C3755">
        <v>157978</v>
      </c>
      <c r="D3755">
        <v>122381</v>
      </c>
      <c r="E3755">
        <v>17</v>
      </c>
      <c r="F3755">
        <v>26</v>
      </c>
      <c r="G3755">
        <v>19</v>
      </c>
      <c r="H3755" t="s">
        <v>24</v>
      </c>
      <c r="I3755">
        <v>7</v>
      </c>
      <c r="J3755">
        <v>35</v>
      </c>
      <c r="K3755">
        <v>44</v>
      </c>
      <c r="L3755">
        <v>7</v>
      </c>
      <c r="M3755">
        <v>6.06</v>
      </c>
      <c r="O3755">
        <v>0.57999999999999996</v>
      </c>
      <c r="P3755">
        <v>0.28000000000000003</v>
      </c>
      <c r="Q3755">
        <v>0.43</v>
      </c>
      <c r="S3755" t="s">
        <v>4871</v>
      </c>
      <c r="T3755" t="s">
        <v>191</v>
      </c>
    </row>
    <row r="3756" spans="1:20" x14ac:dyDescent="0.2">
      <c r="A3756">
        <v>6498</v>
      </c>
      <c r="B3756" t="s">
        <v>4872</v>
      </c>
      <c r="C3756">
        <v>157999</v>
      </c>
      <c r="D3756">
        <v>122387</v>
      </c>
      <c r="E3756">
        <v>17</v>
      </c>
      <c r="F3756">
        <v>26</v>
      </c>
      <c r="G3756">
        <v>30.9</v>
      </c>
      <c r="H3756" t="s">
        <v>24</v>
      </c>
      <c r="I3756">
        <v>4</v>
      </c>
      <c r="J3756">
        <v>8</v>
      </c>
      <c r="K3756">
        <v>25</v>
      </c>
      <c r="L3756">
        <v>4</v>
      </c>
      <c r="M3756">
        <v>4.34</v>
      </c>
      <c r="O3756">
        <v>1.5</v>
      </c>
      <c r="P3756">
        <v>1.62</v>
      </c>
      <c r="Q3756">
        <v>0.77</v>
      </c>
      <c r="S3756" t="s">
        <v>2276</v>
      </c>
      <c r="T3756" t="s">
        <v>2276</v>
      </c>
    </row>
    <row r="3757" spans="1:20" x14ac:dyDescent="0.2">
      <c r="A3757">
        <v>6499</v>
      </c>
      <c r="C3757">
        <v>158067</v>
      </c>
      <c r="D3757">
        <v>85080</v>
      </c>
      <c r="E3757">
        <v>17</v>
      </c>
      <c r="F3757">
        <v>26</v>
      </c>
      <c r="G3757">
        <v>0.9</v>
      </c>
      <c r="H3757" t="s">
        <v>24</v>
      </c>
      <c r="I3757">
        <v>26</v>
      </c>
      <c r="J3757">
        <v>52</v>
      </c>
      <c r="K3757">
        <v>44</v>
      </c>
      <c r="L3757">
        <v>26</v>
      </c>
      <c r="M3757">
        <v>6.41</v>
      </c>
      <c r="O3757">
        <v>0.1</v>
      </c>
      <c r="P3757">
        <v>0.12</v>
      </c>
      <c r="S3757" t="s">
        <v>328</v>
      </c>
      <c r="T3757" t="s">
        <v>328</v>
      </c>
    </row>
    <row r="3758" spans="1:20" x14ac:dyDescent="0.2">
      <c r="A3758">
        <v>6502</v>
      </c>
      <c r="C3758">
        <v>158148</v>
      </c>
      <c r="D3758">
        <v>85095</v>
      </c>
      <c r="E3758">
        <v>17</v>
      </c>
      <c r="F3758">
        <v>26</v>
      </c>
      <c r="G3758">
        <v>49.1</v>
      </c>
      <c r="H3758" t="s">
        <v>24</v>
      </c>
      <c r="I3758">
        <v>20</v>
      </c>
      <c r="J3758">
        <v>4</v>
      </c>
      <c r="K3758">
        <v>51</v>
      </c>
      <c r="L3758">
        <v>20</v>
      </c>
      <c r="M3758">
        <v>5.54</v>
      </c>
      <c r="O3758">
        <v>-0.13</v>
      </c>
      <c r="P3758">
        <v>-0.56000000000000005</v>
      </c>
      <c r="S3758" t="s">
        <v>211</v>
      </c>
      <c r="T3758" t="s">
        <v>211</v>
      </c>
    </row>
    <row r="3759" spans="1:20" x14ac:dyDescent="0.2">
      <c r="A3759">
        <v>6504</v>
      </c>
      <c r="C3759">
        <v>158170</v>
      </c>
      <c r="D3759">
        <v>141679</v>
      </c>
      <c r="E3759">
        <v>17</v>
      </c>
      <c r="F3759">
        <v>28</v>
      </c>
      <c r="G3759">
        <v>2.2999999999999998</v>
      </c>
      <c r="H3759" t="s">
        <v>26</v>
      </c>
      <c r="I3759">
        <v>8</v>
      </c>
      <c r="J3759">
        <v>12</v>
      </c>
      <c r="K3759">
        <v>30</v>
      </c>
      <c r="L3759">
        <v>-8</v>
      </c>
      <c r="M3759">
        <v>6.37</v>
      </c>
      <c r="O3759">
        <v>0.57999999999999996</v>
      </c>
      <c r="P3759">
        <v>0.16</v>
      </c>
      <c r="S3759" t="s">
        <v>201</v>
      </c>
      <c r="T3759" t="s">
        <v>201</v>
      </c>
    </row>
    <row r="3760" spans="1:20" x14ac:dyDescent="0.2">
      <c r="A3760">
        <v>6506</v>
      </c>
      <c r="C3760">
        <v>158261</v>
      </c>
      <c r="D3760">
        <v>66054</v>
      </c>
      <c r="E3760">
        <v>17</v>
      </c>
      <c r="F3760">
        <v>26</v>
      </c>
      <c r="G3760">
        <v>46.2</v>
      </c>
      <c r="H3760" t="s">
        <v>24</v>
      </c>
      <c r="I3760">
        <v>34</v>
      </c>
      <c r="J3760">
        <v>41</v>
      </c>
      <c r="K3760">
        <v>45</v>
      </c>
      <c r="L3760">
        <v>34</v>
      </c>
      <c r="M3760">
        <v>5.94</v>
      </c>
      <c r="O3760">
        <v>-0.01</v>
      </c>
      <c r="P3760">
        <v>-0.06</v>
      </c>
      <c r="S3760" t="s">
        <v>134</v>
      </c>
      <c r="T3760" t="s">
        <v>134</v>
      </c>
    </row>
    <row r="3761" spans="1:20" x14ac:dyDescent="0.2">
      <c r="A3761">
        <v>6507</v>
      </c>
      <c r="C3761">
        <v>158352</v>
      </c>
      <c r="D3761">
        <v>122418</v>
      </c>
      <c r="E3761">
        <v>17</v>
      </c>
      <c r="F3761">
        <v>28</v>
      </c>
      <c r="G3761">
        <v>49.7</v>
      </c>
      <c r="H3761" t="s">
        <v>24</v>
      </c>
      <c r="I3761">
        <v>0</v>
      </c>
      <c r="J3761">
        <v>19</v>
      </c>
      <c r="K3761">
        <v>50</v>
      </c>
      <c r="L3761">
        <v>0</v>
      </c>
      <c r="M3761">
        <v>5.44</v>
      </c>
      <c r="O3761">
        <v>0.22</v>
      </c>
      <c r="P3761">
        <v>0.11</v>
      </c>
      <c r="S3761" t="s">
        <v>2981</v>
      </c>
      <c r="T3761" t="s">
        <v>2981</v>
      </c>
    </row>
    <row r="3762" spans="1:20" x14ac:dyDescent="0.2">
      <c r="A3762">
        <v>6509</v>
      </c>
      <c r="B3762" t="s">
        <v>4876</v>
      </c>
      <c r="C3762">
        <v>158414</v>
      </c>
      <c r="D3762">
        <v>46723</v>
      </c>
      <c r="E3762">
        <v>17</v>
      </c>
      <c r="F3762">
        <v>26</v>
      </c>
      <c r="G3762">
        <v>44.2</v>
      </c>
      <c r="H3762" t="s">
        <v>24</v>
      </c>
      <c r="I3762">
        <v>48</v>
      </c>
      <c r="J3762">
        <v>15</v>
      </c>
      <c r="K3762">
        <v>36</v>
      </c>
      <c r="L3762">
        <v>48</v>
      </c>
      <c r="M3762">
        <v>5.85</v>
      </c>
      <c r="O3762">
        <v>0.12</v>
      </c>
      <c r="P3762">
        <v>0.15</v>
      </c>
      <c r="S3762" t="s">
        <v>310</v>
      </c>
      <c r="T3762" t="s">
        <v>310</v>
      </c>
    </row>
    <row r="3763" spans="1:20" x14ac:dyDescent="0.2">
      <c r="A3763">
        <v>6511</v>
      </c>
      <c r="C3763">
        <v>158460</v>
      </c>
      <c r="D3763">
        <v>17472</v>
      </c>
      <c r="E3763">
        <v>17</v>
      </c>
      <c r="F3763">
        <v>25</v>
      </c>
      <c r="G3763">
        <v>41.3</v>
      </c>
      <c r="H3763" t="s">
        <v>24</v>
      </c>
      <c r="I3763">
        <v>60</v>
      </c>
      <c r="J3763">
        <v>2</v>
      </c>
      <c r="K3763">
        <v>54</v>
      </c>
      <c r="L3763">
        <v>60</v>
      </c>
      <c r="M3763">
        <v>5.65</v>
      </c>
      <c r="O3763">
        <v>0.03</v>
      </c>
      <c r="P3763">
        <v>0.01</v>
      </c>
      <c r="S3763" t="s">
        <v>25</v>
      </c>
      <c r="T3763" t="s">
        <v>25</v>
      </c>
    </row>
    <row r="3764" spans="1:20" x14ac:dyDescent="0.2">
      <c r="A3764">
        <v>6512</v>
      </c>
      <c r="C3764">
        <v>158463</v>
      </c>
      <c r="D3764">
        <v>141691</v>
      </c>
      <c r="E3764">
        <v>17</v>
      </c>
      <c r="F3764">
        <v>29</v>
      </c>
      <c r="G3764">
        <v>47.4</v>
      </c>
      <c r="H3764" t="s">
        <v>26</v>
      </c>
      <c r="I3764">
        <v>5</v>
      </c>
      <c r="J3764">
        <v>55</v>
      </c>
      <c r="K3764">
        <v>11</v>
      </c>
      <c r="L3764">
        <v>-5</v>
      </c>
      <c r="M3764">
        <v>6.37</v>
      </c>
      <c r="O3764">
        <v>0.93</v>
      </c>
      <c r="P3764">
        <v>0.67</v>
      </c>
      <c r="S3764" t="s">
        <v>54</v>
      </c>
      <c r="T3764" t="s">
        <v>54</v>
      </c>
    </row>
    <row r="3765" spans="1:20" x14ac:dyDescent="0.2">
      <c r="A3765">
        <v>6514</v>
      </c>
      <c r="C3765">
        <v>158485</v>
      </c>
      <c r="D3765">
        <v>30387</v>
      </c>
      <c r="E3765">
        <v>17</v>
      </c>
      <c r="F3765">
        <v>26</v>
      </c>
      <c r="G3765">
        <v>4.9000000000000004</v>
      </c>
      <c r="H3765" t="s">
        <v>24</v>
      </c>
      <c r="I3765">
        <v>58</v>
      </c>
      <c r="J3765">
        <v>39</v>
      </c>
      <c r="K3765">
        <v>7</v>
      </c>
      <c r="L3765">
        <v>58</v>
      </c>
      <c r="M3765">
        <v>6.51</v>
      </c>
      <c r="O3765">
        <v>0.14000000000000001</v>
      </c>
      <c r="P3765">
        <v>0.09</v>
      </c>
      <c r="Q3765">
        <v>0.05</v>
      </c>
      <c r="S3765" t="s">
        <v>310</v>
      </c>
      <c r="T3765" t="s">
        <v>310</v>
      </c>
    </row>
    <row r="3766" spans="1:20" x14ac:dyDescent="0.2">
      <c r="A3766">
        <v>6516</v>
      </c>
      <c r="C3766">
        <v>158614</v>
      </c>
      <c r="D3766">
        <v>141702</v>
      </c>
      <c r="E3766">
        <v>17</v>
      </c>
      <c r="F3766">
        <v>30</v>
      </c>
      <c r="G3766">
        <v>23.8</v>
      </c>
      <c r="H3766" t="s">
        <v>26</v>
      </c>
      <c r="I3766">
        <v>1</v>
      </c>
      <c r="J3766">
        <v>3</v>
      </c>
      <c r="K3766">
        <v>45</v>
      </c>
      <c r="L3766">
        <v>-1</v>
      </c>
      <c r="M3766">
        <v>5.31</v>
      </c>
      <c r="O3766">
        <v>0.72</v>
      </c>
      <c r="P3766">
        <v>0.31</v>
      </c>
      <c r="Q3766">
        <v>0.36</v>
      </c>
      <c r="S3766" t="s">
        <v>4881</v>
      </c>
      <c r="T3766" t="s">
        <v>12642</v>
      </c>
    </row>
    <row r="3767" spans="1:20" x14ac:dyDescent="0.2">
      <c r="A3767">
        <v>6518</v>
      </c>
      <c r="C3767">
        <v>158633</v>
      </c>
      <c r="D3767">
        <v>17474</v>
      </c>
      <c r="E3767">
        <v>17</v>
      </c>
      <c r="F3767">
        <v>25</v>
      </c>
      <c r="G3767">
        <v>0.2</v>
      </c>
      <c r="H3767" t="s">
        <v>24</v>
      </c>
      <c r="I3767">
        <v>67</v>
      </c>
      <c r="J3767">
        <v>18</v>
      </c>
      <c r="K3767">
        <v>23</v>
      </c>
      <c r="L3767">
        <v>67</v>
      </c>
      <c r="M3767">
        <v>6.43</v>
      </c>
      <c r="O3767">
        <v>0.76</v>
      </c>
      <c r="P3767">
        <v>0.28999999999999998</v>
      </c>
      <c r="S3767" t="s">
        <v>40</v>
      </c>
      <c r="T3767" t="s">
        <v>40</v>
      </c>
    </row>
    <row r="3768" spans="1:20" x14ac:dyDescent="0.2">
      <c r="A3768">
        <v>6521</v>
      </c>
      <c r="C3768">
        <v>158716</v>
      </c>
      <c r="D3768">
        <v>102869</v>
      </c>
      <c r="E3768">
        <v>17</v>
      </c>
      <c r="F3768">
        <v>30</v>
      </c>
      <c r="G3768">
        <v>22.4</v>
      </c>
      <c r="H3768" t="s">
        <v>24</v>
      </c>
      <c r="I3768">
        <v>11</v>
      </c>
      <c r="J3768">
        <v>55</v>
      </c>
      <c r="K3768">
        <v>30</v>
      </c>
      <c r="L3768">
        <v>11</v>
      </c>
      <c r="M3768">
        <v>6.39</v>
      </c>
      <c r="N3768" t="s">
        <v>103</v>
      </c>
      <c r="O3768">
        <v>0.06</v>
      </c>
      <c r="P3768">
        <v>0.01</v>
      </c>
      <c r="S3768" t="s">
        <v>89</v>
      </c>
      <c r="T3768" t="s">
        <v>89</v>
      </c>
    </row>
    <row r="3769" spans="1:20" x14ac:dyDescent="0.2">
      <c r="A3769">
        <v>6524</v>
      </c>
      <c r="C3769">
        <v>158837</v>
      </c>
      <c r="D3769">
        <v>122465</v>
      </c>
      <c r="E3769">
        <v>17</v>
      </c>
      <c r="F3769">
        <v>31</v>
      </c>
      <c r="G3769">
        <v>21.3</v>
      </c>
      <c r="H3769" t="s">
        <v>24</v>
      </c>
      <c r="I3769">
        <v>2</v>
      </c>
      <c r="J3769">
        <v>43</v>
      </c>
      <c r="K3769">
        <v>28</v>
      </c>
      <c r="L3769">
        <v>2</v>
      </c>
      <c r="M3769">
        <v>5.59</v>
      </c>
      <c r="O3769">
        <v>0.84</v>
      </c>
      <c r="P3769">
        <v>0.57999999999999996</v>
      </c>
      <c r="S3769" t="s">
        <v>4886</v>
      </c>
      <c r="T3769" t="s">
        <v>71</v>
      </c>
    </row>
    <row r="3770" spans="1:20" x14ac:dyDescent="0.2">
      <c r="A3770">
        <v>6526</v>
      </c>
      <c r="B3770" t="s">
        <v>4084</v>
      </c>
      <c r="C3770">
        <v>158899</v>
      </c>
      <c r="D3770">
        <v>85163</v>
      </c>
      <c r="E3770">
        <v>17</v>
      </c>
      <c r="F3770">
        <v>30</v>
      </c>
      <c r="G3770">
        <v>44.3</v>
      </c>
      <c r="H3770" t="s">
        <v>24</v>
      </c>
      <c r="I3770">
        <v>26</v>
      </c>
      <c r="J3770">
        <v>6</v>
      </c>
      <c r="K3770">
        <v>38</v>
      </c>
      <c r="L3770">
        <v>26</v>
      </c>
      <c r="M3770">
        <v>4.41</v>
      </c>
      <c r="O3770">
        <v>1.44</v>
      </c>
      <c r="P3770">
        <v>1.68</v>
      </c>
      <c r="Q3770">
        <v>0.75</v>
      </c>
      <c r="S3770" t="s">
        <v>4085</v>
      </c>
      <c r="T3770" t="s">
        <v>6187</v>
      </c>
    </row>
    <row r="3771" spans="1:20" x14ac:dyDescent="0.2">
      <c r="A3771">
        <v>6528</v>
      </c>
      <c r="C3771">
        <v>158974</v>
      </c>
      <c r="D3771">
        <v>66103</v>
      </c>
      <c r="E3771">
        <v>17</v>
      </c>
      <c r="F3771">
        <v>30</v>
      </c>
      <c r="G3771">
        <v>55.4</v>
      </c>
      <c r="H3771" t="s">
        <v>24</v>
      </c>
      <c r="I3771">
        <v>31</v>
      </c>
      <c r="J3771">
        <v>9</v>
      </c>
      <c r="K3771">
        <v>30</v>
      </c>
      <c r="L3771">
        <v>31</v>
      </c>
      <c r="M3771">
        <v>5.61</v>
      </c>
      <c r="O3771">
        <v>0.95</v>
      </c>
      <c r="S3771" t="s">
        <v>71</v>
      </c>
      <c r="T3771" t="s">
        <v>71</v>
      </c>
    </row>
    <row r="3772" spans="1:20" x14ac:dyDescent="0.2">
      <c r="A3772">
        <v>6529</v>
      </c>
      <c r="C3772">
        <v>158996</v>
      </c>
      <c r="D3772">
        <v>2859</v>
      </c>
      <c r="E3772">
        <v>17</v>
      </c>
      <c r="F3772">
        <v>19</v>
      </c>
      <c r="G3772">
        <v>37</v>
      </c>
      <c r="H3772" t="s">
        <v>24</v>
      </c>
      <c r="I3772">
        <v>80</v>
      </c>
      <c r="J3772">
        <v>8</v>
      </c>
      <c r="K3772">
        <v>11</v>
      </c>
      <c r="L3772">
        <v>80</v>
      </c>
      <c r="M3772">
        <v>5.72</v>
      </c>
      <c r="O3772">
        <v>1.5</v>
      </c>
      <c r="P3772">
        <v>1.8</v>
      </c>
      <c r="S3772" t="s">
        <v>77</v>
      </c>
      <c r="T3772" t="s">
        <v>77</v>
      </c>
    </row>
    <row r="3773" spans="1:20" x14ac:dyDescent="0.2">
      <c r="A3773">
        <v>6531</v>
      </c>
      <c r="C3773">
        <v>159026</v>
      </c>
      <c r="D3773">
        <v>66102</v>
      </c>
      <c r="E3773">
        <v>17</v>
      </c>
      <c r="F3773">
        <v>30</v>
      </c>
      <c r="G3773">
        <v>40.299999999999997</v>
      </c>
      <c r="H3773" t="s">
        <v>24</v>
      </c>
      <c r="I3773">
        <v>38</v>
      </c>
      <c r="J3773">
        <v>52</v>
      </c>
      <c r="K3773">
        <v>56</v>
      </c>
      <c r="L3773">
        <v>38</v>
      </c>
      <c r="M3773">
        <v>6.43</v>
      </c>
      <c r="O3773">
        <v>0.49</v>
      </c>
      <c r="P3773">
        <v>0.22</v>
      </c>
      <c r="S3773" t="s">
        <v>2851</v>
      </c>
      <c r="T3773" t="s">
        <v>2851</v>
      </c>
    </row>
    <row r="3774" spans="1:20" x14ac:dyDescent="0.2">
      <c r="A3774">
        <v>6532</v>
      </c>
      <c r="C3774">
        <v>159082</v>
      </c>
      <c r="D3774">
        <v>102897</v>
      </c>
      <c r="E3774">
        <v>17</v>
      </c>
      <c r="F3774">
        <v>32</v>
      </c>
      <c r="G3774">
        <v>15</v>
      </c>
      <c r="H3774" t="s">
        <v>24</v>
      </c>
      <c r="I3774">
        <v>11</v>
      </c>
      <c r="J3774">
        <v>55</v>
      </c>
      <c r="K3774">
        <v>49</v>
      </c>
      <c r="L3774">
        <v>11</v>
      </c>
      <c r="M3774">
        <v>6.42</v>
      </c>
      <c r="O3774">
        <v>-0.01</v>
      </c>
      <c r="P3774">
        <v>-0.2</v>
      </c>
      <c r="S3774" t="s">
        <v>4089</v>
      </c>
      <c r="T3774" t="s">
        <v>191</v>
      </c>
    </row>
    <row r="3775" spans="1:20" x14ac:dyDescent="0.2">
      <c r="A3775">
        <v>6533</v>
      </c>
      <c r="B3775" t="s">
        <v>4090</v>
      </c>
      <c r="C3775">
        <v>159139</v>
      </c>
      <c r="D3775">
        <v>85182</v>
      </c>
      <c r="E3775">
        <v>17</v>
      </c>
      <c r="F3775">
        <v>31</v>
      </c>
      <c r="G3775">
        <v>49.6</v>
      </c>
      <c r="H3775" t="s">
        <v>24</v>
      </c>
      <c r="I3775">
        <v>28</v>
      </c>
      <c r="J3775">
        <v>24</v>
      </c>
      <c r="K3775">
        <v>27</v>
      </c>
      <c r="L3775">
        <v>28</v>
      </c>
      <c r="M3775">
        <v>5.62</v>
      </c>
      <c r="N3775" t="s">
        <v>103</v>
      </c>
      <c r="O3775">
        <v>0</v>
      </c>
      <c r="P3775">
        <v>-0.05</v>
      </c>
      <c r="S3775" t="s">
        <v>89</v>
      </c>
      <c r="T3775" t="s">
        <v>89</v>
      </c>
    </row>
    <row r="3776" spans="1:20" x14ac:dyDescent="0.2">
      <c r="A3776">
        <v>6534</v>
      </c>
      <c r="C3776">
        <v>159170</v>
      </c>
      <c r="D3776">
        <v>141730</v>
      </c>
      <c r="E3776">
        <v>17</v>
      </c>
      <c r="F3776">
        <v>33</v>
      </c>
      <c r="G3776">
        <v>29.9</v>
      </c>
      <c r="H3776" t="s">
        <v>26</v>
      </c>
      <c r="I3776">
        <v>5</v>
      </c>
      <c r="J3776">
        <v>44</v>
      </c>
      <c r="K3776">
        <v>41</v>
      </c>
      <c r="L3776">
        <v>-5</v>
      </c>
      <c r="M3776">
        <v>5.62</v>
      </c>
      <c r="O3776">
        <v>0.18</v>
      </c>
      <c r="P3776">
        <v>0.09</v>
      </c>
      <c r="S3776" t="s">
        <v>249</v>
      </c>
      <c r="T3776" t="s">
        <v>249</v>
      </c>
    </row>
    <row r="3777" spans="1:20" x14ac:dyDescent="0.2">
      <c r="A3777">
        <v>6536</v>
      </c>
      <c r="B3777" t="s">
        <v>4092</v>
      </c>
      <c r="C3777">
        <v>159181</v>
      </c>
      <c r="D3777">
        <v>30429</v>
      </c>
      <c r="E3777">
        <v>17</v>
      </c>
      <c r="F3777">
        <v>30</v>
      </c>
      <c r="G3777">
        <v>26</v>
      </c>
      <c r="H3777" t="s">
        <v>24</v>
      </c>
      <c r="I3777">
        <v>52</v>
      </c>
      <c r="J3777">
        <v>18</v>
      </c>
      <c r="K3777">
        <v>5</v>
      </c>
      <c r="L3777">
        <v>52</v>
      </c>
      <c r="M3777">
        <v>2.79</v>
      </c>
      <c r="O3777">
        <v>0.98</v>
      </c>
      <c r="P3777">
        <v>0.64</v>
      </c>
      <c r="Q3777">
        <v>0.48</v>
      </c>
      <c r="S3777" t="s">
        <v>4574</v>
      </c>
      <c r="T3777" t="s">
        <v>7885</v>
      </c>
    </row>
    <row r="3778" spans="1:20" x14ac:dyDescent="0.2">
      <c r="A3778">
        <v>6538</v>
      </c>
      <c r="C3778">
        <v>159222</v>
      </c>
      <c r="D3778">
        <v>66118</v>
      </c>
      <c r="E3778">
        <v>17</v>
      </c>
      <c r="F3778">
        <v>32</v>
      </c>
      <c r="G3778">
        <v>1.1000000000000001</v>
      </c>
      <c r="H3778" t="s">
        <v>24</v>
      </c>
      <c r="I3778">
        <v>34</v>
      </c>
      <c r="J3778">
        <v>16</v>
      </c>
      <c r="K3778">
        <v>15</v>
      </c>
      <c r="L3778">
        <v>34</v>
      </c>
      <c r="M3778">
        <v>6.56</v>
      </c>
      <c r="O3778">
        <v>0.65</v>
      </c>
      <c r="P3778">
        <v>0.17</v>
      </c>
      <c r="Q3778">
        <v>0.32</v>
      </c>
      <c r="S3778" t="s">
        <v>35</v>
      </c>
      <c r="T3778" t="s">
        <v>35</v>
      </c>
    </row>
    <row r="3779" spans="1:20" x14ac:dyDescent="0.2">
      <c r="A3779">
        <v>6540</v>
      </c>
      <c r="C3779">
        <v>159330</v>
      </c>
      <c r="D3779">
        <v>30434</v>
      </c>
      <c r="E3779">
        <v>17</v>
      </c>
      <c r="F3779">
        <v>30</v>
      </c>
      <c r="G3779">
        <v>43.8</v>
      </c>
      <c r="H3779" t="s">
        <v>24</v>
      </c>
      <c r="I3779">
        <v>57</v>
      </c>
      <c r="J3779">
        <v>52</v>
      </c>
      <c r="K3779">
        <v>35</v>
      </c>
      <c r="L3779">
        <v>57</v>
      </c>
      <c r="M3779">
        <v>6.4</v>
      </c>
      <c r="N3779" t="s">
        <v>103</v>
      </c>
      <c r="S3779" t="s">
        <v>125</v>
      </c>
      <c r="T3779" t="s">
        <v>125</v>
      </c>
    </row>
    <row r="3780" spans="1:20" x14ac:dyDescent="0.2">
      <c r="A3780">
        <v>6541</v>
      </c>
      <c r="C3780">
        <v>159332</v>
      </c>
      <c r="D3780">
        <v>102912</v>
      </c>
      <c r="E3780">
        <v>17</v>
      </c>
      <c r="F3780">
        <v>33</v>
      </c>
      <c r="G3780">
        <v>22.8</v>
      </c>
      <c r="H3780" t="s">
        <v>24</v>
      </c>
      <c r="I3780">
        <v>19</v>
      </c>
      <c r="J3780">
        <v>15</v>
      </c>
      <c r="K3780">
        <v>24</v>
      </c>
      <c r="L3780">
        <v>19</v>
      </c>
      <c r="M3780">
        <v>5.64</v>
      </c>
      <c r="O3780">
        <v>0.48</v>
      </c>
      <c r="P3780">
        <v>-0.02</v>
      </c>
      <c r="S3780" t="s">
        <v>204</v>
      </c>
      <c r="T3780" t="s">
        <v>204</v>
      </c>
    </row>
    <row r="3781" spans="1:20" x14ac:dyDescent="0.2">
      <c r="A3781">
        <v>6542</v>
      </c>
      <c r="C3781">
        <v>159353</v>
      </c>
      <c r="D3781">
        <v>102917</v>
      </c>
      <c r="E3781">
        <v>17</v>
      </c>
      <c r="F3781">
        <v>33</v>
      </c>
      <c r="G3781">
        <v>39.4</v>
      </c>
      <c r="H3781" t="s">
        <v>24</v>
      </c>
      <c r="I3781">
        <v>16</v>
      </c>
      <c r="J3781">
        <v>19</v>
      </c>
      <c r="K3781">
        <v>3</v>
      </c>
      <c r="L3781">
        <v>16</v>
      </c>
      <c r="M3781">
        <v>5.69</v>
      </c>
      <c r="O3781">
        <v>1.01</v>
      </c>
      <c r="P3781">
        <v>0.82</v>
      </c>
      <c r="Q3781">
        <v>0.49</v>
      </c>
      <c r="R3781" t="s">
        <v>27</v>
      </c>
      <c r="S3781" t="s">
        <v>197</v>
      </c>
      <c r="T3781" t="s">
        <v>5915</v>
      </c>
    </row>
    <row r="3782" spans="1:20" x14ac:dyDescent="0.2">
      <c r="A3782">
        <v>6543</v>
      </c>
      <c r="C3782">
        <v>159354</v>
      </c>
      <c r="D3782">
        <v>102918</v>
      </c>
      <c r="E3782">
        <v>17</v>
      </c>
      <c r="F3782">
        <v>33</v>
      </c>
      <c r="G3782">
        <v>42.8</v>
      </c>
      <c r="H3782" t="s">
        <v>24</v>
      </c>
      <c r="I3782">
        <v>14</v>
      </c>
      <c r="J3782">
        <v>50</v>
      </c>
      <c r="K3782">
        <v>30</v>
      </c>
      <c r="L3782">
        <v>14</v>
      </c>
      <c r="M3782">
        <v>6.48</v>
      </c>
      <c r="O3782">
        <v>1.6</v>
      </c>
      <c r="P3782">
        <v>1.58</v>
      </c>
      <c r="Q3782">
        <v>1.28</v>
      </c>
      <c r="S3782" t="s">
        <v>275</v>
      </c>
      <c r="T3782" t="s">
        <v>164</v>
      </c>
    </row>
    <row r="3783" spans="1:20" x14ac:dyDescent="0.2">
      <c r="A3783">
        <v>6544</v>
      </c>
      <c r="C3783">
        <v>159358</v>
      </c>
      <c r="D3783">
        <v>160653</v>
      </c>
      <c r="E3783">
        <v>17</v>
      </c>
      <c r="F3783">
        <v>34</v>
      </c>
      <c r="G3783">
        <v>46.4</v>
      </c>
      <c r="H3783" t="s">
        <v>26</v>
      </c>
      <c r="I3783">
        <v>11</v>
      </c>
      <c r="J3783">
        <v>14</v>
      </c>
      <c r="K3783">
        <v>31</v>
      </c>
      <c r="L3783">
        <v>-11</v>
      </c>
      <c r="M3783">
        <v>5.55</v>
      </c>
      <c r="O3783">
        <v>0.02</v>
      </c>
      <c r="P3783">
        <v>-0.17</v>
      </c>
      <c r="S3783" t="s">
        <v>179</v>
      </c>
      <c r="T3783" t="s">
        <v>179</v>
      </c>
    </row>
    <row r="3784" spans="1:20" x14ac:dyDescent="0.2">
      <c r="A3784">
        <v>6548</v>
      </c>
      <c r="B3784" t="s">
        <v>4097</v>
      </c>
      <c r="C3784">
        <v>159480</v>
      </c>
      <c r="D3784">
        <v>122526</v>
      </c>
      <c r="E3784">
        <v>17</v>
      </c>
      <c r="F3784">
        <v>34</v>
      </c>
      <c r="G3784">
        <v>36.700000000000003</v>
      </c>
      <c r="H3784" t="s">
        <v>24</v>
      </c>
      <c r="I3784">
        <v>9</v>
      </c>
      <c r="J3784">
        <v>35</v>
      </c>
      <c r="K3784">
        <v>12</v>
      </c>
      <c r="L3784">
        <v>9</v>
      </c>
      <c r="M3784">
        <v>5.81</v>
      </c>
      <c r="O3784">
        <v>0.02</v>
      </c>
      <c r="P3784">
        <v>-0.01</v>
      </c>
      <c r="S3784" t="s">
        <v>114</v>
      </c>
      <c r="T3784" t="s">
        <v>114</v>
      </c>
    </row>
    <row r="3785" spans="1:20" x14ac:dyDescent="0.2">
      <c r="A3785">
        <v>6550</v>
      </c>
      <c r="C3785">
        <v>159501</v>
      </c>
      <c r="D3785">
        <v>46792</v>
      </c>
      <c r="E3785">
        <v>17</v>
      </c>
      <c r="F3785">
        <v>33</v>
      </c>
      <c r="G3785">
        <v>7.3</v>
      </c>
      <c r="H3785" t="s">
        <v>24</v>
      </c>
      <c r="I3785">
        <v>41</v>
      </c>
      <c r="J3785">
        <v>14</v>
      </c>
      <c r="K3785">
        <v>37</v>
      </c>
      <c r="L3785">
        <v>41</v>
      </c>
      <c r="M3785">
        <v>5.74</v>
      </c>
      <c r="O3785">
        <v>1.0900000000000001</v>
      </c>
      <c r="P3785">
        <v>0.96</v>
      </c>
      <c r="R3785" t="s">
        <v>27</v>
      </c>
      <c r="S3785" t="s">
        <v>507</v>
      </c>
      <c r="T3785" t="s">
        <v>5984</v>
      </c>
    </row>
    <row r="3786" spans="1:20" x14ac:dyDescent="0.2">
      <c r="A3786">
        <v>6551</v>
      </c>
      <c r="C3786">
        <v>159503</v>
      </c>
      <c r="D3786">
        <v>102928</v>
      </c>
      <c r="E3786">
        <v>17</v>
      </c>
      <c r="F3786">
        <v>34</v>
      </c>
      <c r="G3786">
        <v>27.2</v>
      </c>
      <c r="H3786" t="s">
        <v>24</v>
      </c>
      <c r="I3786">
        <v>16</v>
      </c>
      <c r="J3786">
        <v>30</v>
      </c>
      <c r="K3786">
        <v>14</v>
      </c>
      <c r="L3786">
        <v>16</v>
      </c>
      <c r="M3786">
        <v>6.4</v>
      </c>
      <c r="N3786" t="s">
        <v>103</v>
      </c>
      <c r="S3786" t="s">
        <v>2380</v>
      </c>
      <c r="T3786" t="s">
        <v>2380</v>
      </c>
    </row>
    <row r="3787" spans="1:20" x14ac:dyDescent="0.2">
      <c r="A3787">
        <v>6554</v>
      </c>
      <c r="B3787" t="s">
        <v>4100</v>
      </c>
      <c r="C3787">
        <v>159541</v>
      </c>
      <c r="D3787">
        <v>30447</v>
      </c>
      <c r="E3787">
        <v>17</v>
      </c>
      <c r="F3787">
        <v>32</v>
      </c>
      <c r="G3787">
        <v>10.6</v>
      </c>
      <c r="H3787" t="s">
        <v>24</v>
      </c>
      <c r="I3787">
        <v>55</v>
      </c>
      <c r="J3787">
        <v>11</v>
      </c>
      <c r="K3787">
        <v>3</v>
      </c>
      <c r="L3787">
        <v>55</v>
      </c>
      <c r="M3787">
        <v>4.88</v>
      </c>
      <c r="O3787">
        <v>0.26</v>
      </c>
      <c r="P3787">
        <v>0.04</v>
      </c>
      <c r="Q3787">
        <v>0.13</v>
      </c>
      <c r="S3787" t="s">
        <v>605</v>
      </c>
      <c r="T3787" t="s">
        <v>605</v>
      </c>
    </row>
    <row r="3788" spans="1:20" x14ac:dyDescent="0.2">
      <c r="A3788">
        <v>6555</v>
      </c>
      <c r="B3788" t="s">
        <v>4101</v>
      </c>
      <c r="C3788">
        <v>159560</v>
      </c>
      <c r="D3788">
        <v>30450</v>
      </c>
      <c r="E3788">
        <v>17</v>
      </c>
      <c r="F3788">
        <v>32</v>
      </c>
      <c r="G3788">
        <v>16</v>
      </c>
      <c r="H3788" t="s">
        <v>24</v>
      </c>
      <c r="I3788">
        <v>55</v>
      </c>
      <c r="J3788">
        <v>10</v>
      </c>
      <c r="K3788">
        <v>23</v>
      </c>
      <c r="L3788">
        <v>55</v>
      </c>
      <c r="M3788">
        <v>4.87</v>
      </c>
      <c r="O3788">
        <v>0.28000000000000003</v>
      </c>
      <c r="P3788">
        <v>0.06</v>
      </c>
      <c r="Q3788">
        <v>0.13</v>
      </c>
      <c r="S3788" t="s">
        <v>2448</v>
      </c>
      <c r="T3788" t="s">
        <v>2448</v>
      </c>
    </row>
    <row r="3789" spans="1:20" x14ac:dyDescent="0.2">
      <c r="A3789">
        <v>6556</v>
      </c>
      <c r="B3789" t="s">
        <v>4102</v>
      </c>
      <c r="C3789">
        <v>159561</v>
      </c>
      <c r="D3789">
        <v>102932</v>
      </c>
      <c r="E3789">
        <v>17</v>
      </c>
      <c r="F3789">
        <v>34</v>
      </c>
      <c r="G3789">
        <v>56.1</v>
      </c>
      <c r="H3789" t="s">
        <v>24</v>
      </c>
      <c r="I3789">
        <v>12</v>
      </c>
      <c r="J3789">
        <v>33</v>
      </c>
      <c r="K3789">
        <v>36</v>
      </c>
      <c r="L3789">
        <v>12</v>
      </c>
      <c r="M3789">
        <v>2.08</v>
      </c>
      <c r="O3789">
        <v>0.15</v>
      </c>
      <c r="P3789">
        <v>0.1</v>
      </c>
      <c r="Q3789">
        <v>0.08</v>
      </c>
      <c r="S3789" t="s">
        <v>606</v>
      </c>
      <c r="T3789" t="s">
        <v>606</v>
      </c>
    </row>
    <row r="3790" spans="1:20" x14ac:dyDescent="0.2">
      <c r="A3790">
        <v>6559</v>
      </c>
      <c r="C3790">
        <v>159834</v>
      </c>
      <c r="D3790">
        <v>85232</v>
      </c>
      <c r="E3790">
        <v>17</v>
      </c>
      <c r="F3790">
        <v>35</v>
      </c>
      <c r="G3790">
        <v>59.6</v>
      </c>
      <c r="H3790" t="s">
        <v>24</v>
      </c>
      <c r="I3790">
        <v>20</v>
      </c>
      <c r="J3790">
        <v>59</v>
      </c>
      <c r="K3790">
        <v>46</v>
      </c>
      <c r="L3790">
        <v>20</v>
      </c>
      <c r="M3790">
        <v>6.1</v>
      </c>
      <c r="O3790">
        <v>0.19</v>
      </c>
      <c r="P3790">
        <v>0.17</v>
      </c>
      <c r="S3790" t="s">
        <v>55</v>
      </c>
      <c r="T3790" t="s">
        <v>55</v>
      </c>
    </row>
    <row r="3791" spans="1:20" x14ac:dyDescent="0.2">
      <c r="A3791">
        <v>6560</v>
      </c>
      <c r="C3791">
        <v>159870</v>
      </c>
      <c r="D3791">
        <v>30464</v>
      </c>
      <c r="E3791">
        <v>17</v>
      </c>
      <c r="F3791">
        <v>33</v>
      </c>
      <c r="G3791">
        <v>31.7</v>
      </c>
      <c r="H3791" t="s">
        <v>24</v>
      </c>
      <c r="I3791">
        <v>57</v>
      </c>
      <c r="J3791">
        <v>33</v>
      </c>
      <c r="K3791">
        <v>32</v>
      </c>
      <c r="L3791">
        <v>57</v>
      </c>
      <c r="M3791">
        <v>6.17</v>
      </c>
      <c r="O3791">
        <v>0.59</v>
      </c>
      <c r="P3791">
        <v>0.37</v>
      </c>
      <c r="Q3791">
        <v>0.38</v>
      </c>
      <c r="S3791" t="s">
        <v>4103</v>
      </c>
      <c r="T3791" t="s">
        <v>33</v>
      </c>
    </row>
    <row r="3792" spans="1:20" x14ac:dyDescent="0.2">
      <c r="A3792">
        <v>6561</v>
      </c>
      <c r="B3792" t="s">
        <v>4104</v>
      </c>
      <c r="C3792">
        <v>159876</v>
      </c>
      <c r="D3792">
        <v>160700</v>
      </c>
      <c r="E3792">
        <v>17</v>
      </c>
      <c r="F3792">
        <v>37</v>
      </c>
      <c r="G3792">
        <v>35.200000000000003</v>
      </c>
      <c r="H3792" t="s">
        <v>26</v>
      </c>
      <c r="I3792">
        <v>15</v>
      </c>
      <c r="J3792">
        <v>23</v>
      </c>
      <c r="K3792">
        <v>55</v>
      </c>
      <c r="L3792">
        <v>-15</v>
      </c>
      <c r="M3792">
        <v>3.54</v>
      </c>
      <c r="O3792">
        <v>0.26</v>
      </c>
      <c r="P3792">
        <v>0.14000000000000001</v>
      </c>
      <c r="Q3792">
        <v>0.13</v>
      </c>
      <c r="S3792" t="s">
        <v>4105</v>
      </c>
      <c r="T3792" t="s">
        <v>12691</v>
      </c>
    </row>
    <row r="3793" spans="1:20" x14ac:dyDescent="0.2">
      <c r="A3793">
        <v>6562</v>
      </c>
      <c r="C3793">
        <v>159877</v>
      </c>
      <c r="D3793">
        <v>160701</v>
      </c>
      <c r="E3793">
        <v>17</v>
      </c>
      <c r="F3793">
        <v>37</v>
      </c>
      <c r="G3793">
        <v>36.200000000000003</v>
      </c>
      <c r="H3793" t="s">
        <v>26</v>
      </c>
      <c r="I3793">
        <v>15</v>
      </c>
      <c r="J3793">
        <v>34</v>
      </c>
      <c r="K3793">
        <v>16</v>
      </c>
      <c r="L3793">
        <v>-15</v>
      </c>
      <c r="M3793">
        <v>5.94</v>
      </c>
      <c r="O3793">
        <v>0.37</v>
      </c>
      <c r="S3793" t="s">
        <v>88</v>
      </c>
      <c r="T3793" t="s">
        <v>88</v>
      </c>
    </row>
    <row r="3794" spans="1:20" x14ac:dyDescent="0.2">
      <c r="A3794">
        <v>6563</v>
      </c>
      <c r="C3794">
        <v>159925</v>
      </c>
      <c r="D3794">
        <v>66165</v>
      </c>
      <c r="E3794">
        <v>17</v>
      </c>
      <c r="F3794">
        <v>35</v>
      </c>
      <c r="G3794">
        <v>42.4</v>
      </c>
      <c r="H3794" t="s">
        <v>24</v>
      </c>
      <c r="I3794">
        <v>37</v>
      </c>
      <c r="J3794">
        <v>18</v>
      </c>
      <c r="K3794">
        <v>6</v>
      </c>
      <c r="L3794">
        <v>37</v>
      </c>
      <c r="M3794">
        <v>6.1</v>
      </c>
      <c r="O3794">
        <v>0.98</v>
      </c>
      <c r="P3794">
        <v>0.82</v>
      </c>
      <c r="S3794" t="s">
        <v>60</v>
      </c>
      <c r="T3794" t="s">
        <v>60</v>
      </c>
    </row>
    <row r="3795" spans="1:20" x14ac:dyDescent="0.2">
      <c r="A3795">
        <v>6564</v>
      </c>
      <c r="C3795">
        <v>159926</v>
      </c>
      <c r="D3795">
        <v>85236</v>
      </c>
      <c r="E3795">
        <v>17</v>
      </c>
      <c r="F3795">
        <v>36</v>
      </c>
      <c r="G3795">
        <v>7.9</v>
      </c>
      <c r="H3795" t="s">
        <v>24</v>
      </c>
      <c r="I3795">
        <v>28</v>
      </c>
      <c r="J3795">
        <v>11</v>
      </c>
      <c r="K3795">
        <v>5</v>
      </c>
      <c r="L3795">
        <v>28</v>
      </c>
      <c r="M3795">
        <v>6.38</v>
      </c>
      <c r="N3795" t="s">
        <v>103</v>
      </c>
      <c r="S3795" t="s">
        <v>104</v>
      </c>
      <c r="T3795" t="s">
        <v>104</v>
      </c>
    </row>
    <row r="3796" spans="1:20" x14ac:dyDescent="0.2">
      <c r="A3796">
        <v>6566</v>
      </c>
      <c r="B3796" t="s">
        <v>4107</v>
      </c>
      <c r="C3796">
        <v>159966</v>
      </c>
      <c r="D3796">
        <v>17526</v>
      </c>
      <c r="E3796">
        <v>17</v>
      </c>
      <c r="F3796">
        <v>31</v>
      </c>
      <c r="G3796">
        <v>57.9</v>
      </c>
      <c r="H3796" t="s">
        <v>24</v>
      </c>
      <c r="I3796">
        <v>68</v>
      </c>
      <c r="J3796">
        <v>8</v>
      </c>
      <c r="K3796">
        <v>6</v>
      </c>
      <c r="L3796">
        <v>68</v>
      </c>
      <c r="M3796">
        <v>5.05</v>
      </c>
      <c r="O3796">
        <v>1.08</v>
      </c>
      <c r="P3796">
        <v>0.92</v>
      </c>
      <c r="Q3796">
        <v>0.53</v>
      </c>
      <c r="S3796" t="s">
        <v>54</v>
      </c>
      <c r="T3796" t="s">
        <v>54</v>
      </c>
    </row>
    <row r="3797" spans="1:20" x14ac:dyDescent="0.2">
      <c r="A3797">
        <v>6567</v>
      </c>
      <c r="B3797" t="s">
        <v>4108</v>
      </c>
      <c r="C3797">
        <v>159975</v>
      </c>
      <c r="D3797">
        <v>141772</v>
      </c>
      <c r="E3797">
        <v>17</v>
      </c>
      <c r="F3797">
        <v>37</v>
      </c>
      <c r="G3797">
        <v>50.7</v>
      </c>
      <c r="H3797" t="s">
        <v>26</v>
      </c>
      <c r="I3797">
        <v>8</v>
      </c>
      <c r="J3797">
        <v>7</v>
      </c>
      <c r="K3797">
        <v>8</v>
      </c>
      <c r="L3797">
        <v>-8</v>
      </c>
      <c r="M3797">
        <v>4.62</v>
      </c>
      <c r="O3797">
        <v>0.11</v>
      </c>
      <c r="P3797">
        <v>-0.2</v>
      </c>
      <c r="Q3797">
        <v>0.11</v>
      </c>
      <c r="S3797" t="s">
        <v>4109</v>
      </c>
      <c r="T3797" t="s">
        <v>7148</v>
      </c>
    </row>
    <row r="3798" spans="1:20" x14ac:dyDescent="0.2">
      <c r="A3798">
        <v>6568</v>
      </c>
      <c r="C3798">
        <v>160018</v>
      </c>
      <c r="D3798">
        <v>160708</v>
      </c>
      <c r="E3798">
        <v>17</v>
      </c>
      <c r="F3798">
        <v>38</v>
      </c>
      <c r="G3798">
        <v>9.5</v>
      </c>
      <c r="H3798" t="s">
        <v>26</v>
      </c>
      <c r="I3798">
        <v>10</v>
      </c>
      <c r="J3798">
        <v>55</v>
      </c>
      <c r="K3798">
        <v>35</v>
      </c>
      <c r="L3798">
        <v>-10</v>
      </c>
      <c r="M3798">
        <v>5.75</v>
      </c>
      <c r="O3798">
        <v>1.23</v>
      </c>
      <c r="R3798" t="s">
        <v>27</v>
      </c>
      <c r="S3798" t="s">
        <v>197</v>
      </c>
      <c r="T3798" t="s">
        <v>5915</v>
      </c>
    </row>
    <row r="3799" spans="1:20" x14ac:dyDescent="0.2">
      <c r="A3799">
        <v>6570</v>
      </c>
      <c r="C3799">
        <v>160054</v>
      </c>
      <c r="D3799">
        <v>66175</v>
      </c>
      <c r="E3799">
        <v>17</v>
      </c>
      <c r="F3799">
        <v>36</v>
      </c>
      <c r="G3799">
        <v>36.700000000000003</v>
      </c>
      <c r="H3799" t="s">
        <v>24</v>
      </c>
      <c r="I3799">
        <v>30</v>
      </c>
      <c r="J3799">
        <v>47</v>
      </c>
      <c r="K3799">
        <v>7</v>
      </c>
      <c r="L3799">
        <v>30</v>
      </c>
      <c r="M3799">
        <v>6.02</v>
      </c>
      <c r="O3799">
        <v>0.16</v>
      </c>
      <c r="P3799">
        <v>0.09</v>
      </c>
      <c r="S3799" t="s">
        <v>249</v>
      </c>
      <c r="T3799" t="s">
        <v>249</v>
      </c>
    </row>
    <row r="3800" spans="1:20" x14ac:dyDescent="0.2">
      <c r="A3800">
        <v>6571</v>
      </c>
      <c r="B3800" t="s">
        <v>4111</v>
      </c>
      <c r="C3800">
        <v>160181</v>
      </c>
      <c r="D3800">
        <v>85264</v>
      </c>
      <c r="E3800">
        <v>17</v>
      </c>
      <c r="F3800">
        <v>37</v>
      </c>
      <c r="G3800">
        <v>31.1</v>
      </c>
      <c r="H3800" t="s">
        <v>24</v>
      </c>
      <c r="I3800">
        <v>24</v>
      </c>
      <c r="J3800">
        <v>18</v>
      </c>
      <c r="K3800">
        <v>36</v>
      </c>
      <c r="L3800">
        <v>24</v>
      </c>
      <c r="M3800">
        <v>5.77</v>
      </c>
      <c r="O3800">
        <v>0.11</v>
      </c>
      <c r="P3800">
        <v>7.0000000000000007E-2</v>
      </c>
      <c r="S3800" t="s">
        <v>350</v>
      </c>
      <c r="T3800" t="s">
        <v>350</v>
      </c>
    </row>
    <row r="3801" spans="1:20" x14ac:dyDescent="0.2">
      <c r="A3801">
        <v>6573</v>
      </c>
      <c r="B3801" t="s">
        <v>4112</v>
      </c>
      <c r="C3801">
        <v>160269</v>
      </c>
      <c r="D3801">
        <v>17546</v>
      </c>
      <c r="E3801">
        <v>17</v>
      </c>
      <c r="F3801">
        <v>34</v>
      </c>
      <c r="G3801">
        <v>59.5</v>
      </c>
      <c r="H3801" t="s">
        <v>24</v>
      </c>
      <c r="I3801">
        <v>61</v>
      </c>
      <c r="J3801">
        <v>52</v>
      </c>
      <c r="K3801">
        <v>30</v>
      </c>
      <c r="L3801">
        <v>61</v>
      </c>
      <c r="M3801">
        <v>5.23</v>
      </c>
      <c r="O3801">
        <v>0.61</v>
      </c>
      <c r="P3801">
        <v>0.1</v>
      </c>
      <c r="S3801" t="s">
        <v>2797</v>
      </c>
      <c r="T3801" t="s">
        <v>2797</v>
      </c>
    </row>
    <row r="3802" spans="1:20" x14ac:dyDescent="0.2">
      <c r="A3802">
        <v>6574</v>
      </c>
      <c r="B3802" t="s">
        <v>4113</v>
      </c>
      <c r="C3802">
        <v>160290</v>
      </c>
      <c r="D3802">
        <v>46838</v>
      </c>
      <c r="E3802">
        <v>17</v>
      </c>
      <c r="F3802">
        <v>36</v>
      </c>
      <c r="G3802">
        <v>37.6</v>
      </c>
      <c r="H3802" t="s">
        <v>24</v>
      </c>
      <c r="I3802">
        <v>48</v>
      </c>
      <c r="J3802">
        <v>35</v>
      </c>
      <c r="K3802">
        <v>8</v>
      </c>
      <c r="L3802">
        <v>48</v>
      </c>
      <c r="M3802">
        <v>5.37</v>
      </c>
      <c r="O3802">
        <v>1.1499999999999999</v>
      </c>
      <c r="P3802">
        <v>1.06</v>
      </c>
      <c r="Q3802">
        <v>0.61</v>
      </c>
      <c r="R3802" t="s">
        <v>27</v>
      </c>
      <c r="S3802" t="s">
        <v>507</v>
      </c>
      <c r="T3802" t="s">
        <v>5984</v>
      </c>
    </row>
    <row r="3803" spans="1:20" x14ac:dyDescent="0.2">
      <c r="A3803">
        <v>6575</v>
      </c>
      <c r="C3803">
        <v>160315</v>
      </c>
      <c r="D3803">
        <v>122607</v>
      </c>
      <c r="E3803">
        <v>17</v>
      </c>
      <c r="F3803">
        <v>39</v>
      </c>
      <c r="G3803">
        <v>8.5</v>
      </c>
      <c r="H3803" t="s">
        <v>24</v>
      </c>
      <c r="I3803">
        <v>2</v>
      </c>
      <c r="J3803">
        <v>1</v>
      </c>
      <c r="K3803">
        <v>41</v>
      </c>
      <c r="L3803">
        <v>2</v>
      </c>
      <c r="M3803">
        <v>6.26</v>
      </c>
      <c r="O3803">
        <v>1.03</v>
      </c>
      <c r="P3803">
        <v>0.83</v>
      </c>
      <c r="Q3803">
        <v>0.53</v>
      </c>
      <c r="S3803" t="s">
        <v>4114</v>
      </c>
      <c r="T3803" t="s">
        <v>54</v>
      </c>
    </row>
    <row r="3804" spans="1:20" x14ac:dyDescent="0.2">
      <c r="A3804">
        <v>6577</v>
      </c>
      <c r="C3804">
        <v>160365</v>
      </c>
      <c r="D3804">
        <v>102999</v>
      </c>
      <c r="E3804">
        <v>17</v>
      </c>
      <c r="F3804">
        <v>38</v>
      </c>
      <c r="G3804">
        <v>57.8</v>
      </c>
      <c r="H3804" t="s">
        <v>24</v>
      </c>
      <c r="I3804">
        <v>13</v>
      </c>
      <c r="J3804">
        <v>19</v>
      </c>
      <c r="K3804">
        <v>45</v>
      </c>
      <c r="L3804">
        <v>13</v>
      </c>
      <c r="M3804">
        <v>6.12</v>
      </c>
      <c r="O3804">
        <v>0.56000000000000005</v>
      </c>
      <c r="S3804" t="s">
        <v>2851</v>
      </c>
      <c r="T3804" t="s">
        <v>2851</v>
      </c>
    </row>
    <row r="3805" spans="1:20" x14ac:dyDescent="0.2">
      <c r="A3805">
        <v>6578</v>
      </c>
      <c r="C3805">
        <v>160471</v>
      </c>
      <c r="D3805">
        <v>141798</v>
      </c>
      <c r="E3805">
        <v>17</v>
      </c>
      <c r="F3805">
        <v>40</v>
      </c>
      <c r="G3805">
        <v>11.8</v>
      </c>
      <c r="H3805" t="s">
        <v>26</v>
      </c>
      <c r="I3805">
        <v>2</v>
      </c>
      <c r="J3805">
        <v>9</v>
      </c>
      <c r="K3805">
        <v>9</v>
      </c>
      <c r="L3805">
        <v>-2</v>
      </c>
      <c r="M3805">
        <v>6.19</v>
      </c>
      <c r="O3805">
        <v>1.67</v>
      </c>
      <c r="P3805">
        <v>1.89</v>
      </c>
      <c r="S3805" t="s">
        <v>4117</v>
      </c>
      <c r="T3805" t="s">
        <v>5935</v>
      </c>
    </row>
    <row r="3806" spans="1:20" x14ac:dyDescent="0.2">
      <c r="A3806">
        <v>6579</v>
      </c>
      <c r="C3806">
        <v>160507</v>
      </c>
      <c r="D3806">
        <v>66214</v>
      </c>
      <c r="E3806">
        <v>17</v>
      </c>
      <c r="F3806">
        <v>38</v>
      </c>
      <c r="G3806">
        <v>49.7</v>
      </c>
      <c r="H3806" t="s">
        <v>24</v>
      </c>
      <c r="I3806">
        <v>32</v>
      </c>
      <c r="J3806">
        <v>44</v>
      </c>
      <c r="K3806">
        <v>22</v>
      </c>
      <c r="L3806">
        <v>32</v>
      </c>
      <c r="M3806">
        <v>6.37</v>
      </c>
      <c r="N3806" t="s">
        <v>103</v>
      </c>
      <c r="R3806" t="s">
        <v>27</v>
      </c>
      <c r="S3806" t="s">
        <v>235</v>
      </c>
      <c r="T3806" t="s">
        <v>6326</v>
      </c>
    </row>
    <row r="3807" spans="1:20" x14ac:dyDescent="0.2">
      <c r="A3807">
        <v>6581</v>
      </c>
      <c r="B3807" t="s">
        <v>4119</v>
      </c>
      <c r="C3807">
        <v>160613</v>
      </c>
      <c r="D3807">
        <v>160747</v>
      </c>
      <c r="E3807">
        <v>17</v>
      </c>
      <c r="F3807">
        <v>41</v>
      </c>
      <c r="G3807">
        <v>24.9</v>
      </c>
      <c r="H3807" t="s">
        <v>26</v>
      </c>
      <c r="I3807">
        <v>12</v>
      </c>
      <c r="J3807">
        <v>52</v>
      </c>
      <c r="K3807">
        <v>31</v>
      </c>
      <c r="L3807">
        <v>-12</v>
      </c>
      <c r="M3807">
        <v>4.26</v>
      </c>
      <c r="O3807">
        <v>0.08</v>
      </c>
      <c r="P3807">
        <v>0.1</v>
      </c>
      <c r="Q3807">
        <v>0.02</v>
      </c>
      <c r="S3807" t="s">
        <v>114</v>
      </c>
      <c r="T3807" t="s">
        <v>114</v>
      </c>
    </row>
    <row r="3808" spans="1:20" x14ac:dyDescent="0.2">
      <c r="A3808">
        <v>6584</v>
      </c>
      <c r="C3808">
        <v>160677</v>
      </c>
      <c r="D3808">
        <v>66231</v>
      </c>
      <c r="E3808">
        <v>17</v>
      </c>
      <c r="F3808">
        <v>39</v>
      </c>
      <c r="G3808">
        <v>57.5</v>
      </c>
      <c r="H3808" t="s">
        <v>24</v>
      </c>
      <c r="I3808">
        <v>31</v>
      </c>
      <c r="J3808">
        <v>12</v>
      </c>
      <c r="K3808">
        <v>9</v>
      </c>
      <c r="L3808">
        <v>31</v>
      </c>
      <c r="M3808">
        <v>6.03</v>
      </c>
      <c r="O3808">
        <v>1.58</v>
      </c>
      <c r="P3808">
        <v>1.98</v>
      </c>
      <c r="S3808" t="s">
        <v>503</v>
      </c>
      <c r="T3808" t="s">
        <v>353</v>
      </c>
    </row>
    <row r="3809" spans="1:20" x14ac:dyDescent="0.2">
      <c r="A3809">
        <v>6588</v>
      </c>
      <c r="B3809" t="s">
        <v>4123</v>
      </c>
      <c r="C3809">
        <v>160762</v>
      </c>
      <c r="D3809">
        <v>46872</v>
      </c>
      <c r="E3809">
        <v>17</v>
      </c>
      <c r="F3809">
        <v>39</v>
      </c>
      <c r="G3809">
        <v>27.9</v>
      </c>
      <c r="H3809" t="s">
        <v>24</v>
      </c>
      <c r="I3809">
        <v>46</v>
      </c>
      <c r="J3809">
        <v>0</v>
      </c>
      <c r="K3809">
        <v>23</v>
      </c>
      <c r="L3809">
        <v>46</v>
      </c>
      <c r="M3809">
        <v>3.8</v>
      </c>
      <c r="O3809">
        <v>-0.18</v>
      </c>
      <c r="P3809">
        <v>-0.69</v>
      </c>
      <c r="Q3809">
        <v>-0.17</v>
      </c>
      <c r="S3809" t="s">
        <v>2318</v>
      </c>
      <c r="T3809" t="s">
        <v>2318</v>
      </c>
    </row>
    <row r="3810" spans="1:20" x14ac:dyDescent="0.2">
      <c r="A3810">
        <v>6589</v>
      </c>
      <c r="C3810">
        <v>160765</v>
      </c>
      <c r="D3810">
        <v>103020</v>
      </c>
      <c r="E3810">
        <v>17</v>
      </c>
      <c r="F3810">
        <v>41</v>
      </c>
      <c r="G3810">
        <v>11</v>
      </c>
      <c r="H3810" t="s">
        <v>24</v>
      </c>
      <c r="I3810">
        <v>15</v>
      </c>
      <c r="J3810">
        <v>10</v>
      </c>
      <c r="K3810">
        <v>41</v>
      </c>
      <c r="L3810">
        <v>15</v>
      </c>
      <c r="M3810">
        <v>6.34</v>
      </c>
      <c r="O3810">
        <v>0.03</v>
      </c>
      <c r="P3810">
        <v>0.02</v>
      </c>
      <c r="S3810" t="s">
        <v>89</v>
      </c>
      <c r="T3810" t="s">
        <v>89</v>
      </c>
    </row>
    <row r="3811" spans="1:20" x14ac:dyDescent="0.2">
      <c r="A3811">
        <v>6590</v>
      </c>
      <c r="C3811">
        <v>160781</v>
      </c>
      <c r="D3811">
        <v>122646</v>
      </c>
      <c r="E3811">
        <v>17</v>
      </c>
      <c r="F3811">
        <v>41</v>
      </c>
      <c r="G3811">
        <v>32.299999999999997</v>
      </c>
      <c r="H3811" t="s">
        <v>24</v>
      </c>
      <c r="I3811">
        <v>6</v>
      </c>
      <c r="J3811">
        <v>18</v>
      </c>
      <c r="K3811">
        <v>46</v>
      </c>
      <c r="L3811">
        <v>6</v>
      </c>
      <c r="M3811">
        <v>5.95</v>
      </c>
      <c r="O3811">
        <v>1.26</v>
      </c>
      <c r="P3811">
        <v>1.18</v>
      </c>
      <c r="S3811" t="s">
        <v>345</v>
      </c>
      <c r="T3811" t="s">
        <v>345</v>
      </c>
    </row>
    <row r="3812" spans="1:20" x14ac:dyDescent="0.2">
      <c r="A3812">
        <v>6591</v>
      </c>
      <c r="C3812">
        <v>160822</v>
      </c>
      <c r="D3812">
        <v>66243</v>
      </c>
      <c r="E3812">
        <v>17</v>
      </c>
      <c r="F3812">
        <v>40</v>
      </c>
      <c r="G3812">
        <v>41.2</v>
      </c>
      <c r="H3812" t="s">
        <v>24</v>
      </c>
      <c r="I3812">
        <v>31</v>
      </c>
      <c r="J3812">
        <v>17</v>
      </c>
      <c r="K3812">
        <v>15</v>
      </c>
      <c r="L3812">
        <v>31</v>
      </c>
      <c r="M3812">
        <v>6.28</v>
      </c>
      <c r="O3812">
        <v>1.05</v>
      </c>
      <c r="P3812">
        <v>0.88</v>
      </c>
      <c r="S3812" t="s">
        <v>54</v>
      </c>
      <c r="T3812" t="s">
        <v>54</v>
      </c>
    </row>
    <row r="3813" spans="1:20" x14ac:dyDescent="0.2">
      <c r="A3813">
        <v>6592</v>
      </c>
      <c r="C3813">
        <v>160835</v>
      </c>
      <c r="D3813">
        <v>85310</v>
      </c>
      <c r="E3813">
        <v>17</v>
      </c>
      <c r="F3813">
        <v>41</v>
      </c>
      <c r="G3813">
        <v>5.5</v>
      </c>
      <c r="H3813" t="s">
        <v>24</v>
      </c>
      <c r="I3813">
        <v>24</v>
      </c>
      <c r="J3813">
        <v>30</v>
      </c>
      <c r="K3813">
        <v>48</v>
      </c>
      <c r="L3813">
        <v>24</v>
      </c>
      <c r="M3813">
        <v>6.36</v>
      </c>
      <c r="O3813">
        <v>1.2</v>
      </c>
      <c r="P3813">
        <v>1.18</v>
      </c>
      <c r="Q3813">
        <v>0.59</v>
      </c>
      <c r="S3813" t="s">
        <v>4125</v>
      </c>
      <c r="T3813" t="s">
        <v>45</v>
      </c>
    </row>
    <row r="3814" spans="1:20" x14ac:dyDescent="0.2">
      <c r="A3814">
        <v>6594</v>
      </c>
      <c r="C3814">
        <v>160910</v>
      </c>
      <c r="D3814">
        <v>103033</v>
      </c>
      <c r="E3814">
        <v>17</v>
      </c>
      <c r="F3814">
        <v>41</v>
      </c>
      <c r="G3814">
        <v>58.7</v>
      </c>
      <c r="H3814" t="s">
        <v>24</v>
      </c>
      <c r="I3814">
        <v>15</v>
      </c>
      <c r="J3814">
        <v>57</v>
      </c>
      <c r="K3814">
        <v>7</v>
      </c>
      <c r="L3814">
        <v>15</v>
      </c>
      <c r="M3814">
        <v>5.52</v>
      </c>
      <c r="O3814">
        <v>0.38</v>
      </c>
      <c r="P3814">
        <v>-0.05</v>
      </c>
      <c r="S3814" t="s">
        <v>5213</v>
      </c>
      <c r="T3814" t="s">
        <v>5213</v>
      </c>
    </row>
    <row r="3815" spans="1:20" x14ac:dyDescent="0.2">
      <c r="A3815">
        <v>6596</v>
      </c>
      <c r="B3815" t="s">
        <v>4128</v>
      </c>
      <c r="C3815">
        <v>160922</v>
      </c>
      <c r="D3815">
        <v>17576</v>
      </c>
      <c r="E3815">
        <v>17</v>
      </c>
      <c r="F3815">
        <v>36</v>
      </c>
      <c r="G3815">
        <v>57.1</v>
      </c>
      <c r="H3815" t="s">
        <v>24</v>
      </c>
      <c r="I3815">
        <v>68</v>
      </c>
      <c r="J3815">
        <v>45</v>
      </c>
      <c r="K3815">
        <v>29</v>
      </c>
      <c r="L3815">
        <v>68</v>
      </c>
      <c r="M3815">
        <v>4.8</v>
      </c>
      <c r="O3815">
        <v>0.43</v>
      </c>
      <c r="P3815">
        <v>-0.01</v>
      </c>
      <c r="Q3815">
        <v>0.22</v>
      </c>
      <c r="S3815" t="s">
        <v>430</v>
      </c>
      <c r="T3815" t="s">
        <v>430</v>
      </c>
    </row>
    <row r="3816" spans="1:20" x14ac:dyDescent="0.2">
      <c r="A3816">
        <v>6598</v>
      </c>
      <c r="C3816">
        <v>160933</v>
      </c>
      <c r="D3816">
        <v>17572</v>
      </c>
      <c r="E3816">
        <v>17</v>
      </c>
      <c r="F3816">
        <v>36</v>
      </c>
      <c r="G3816">
        <v>39.700000000000003</v>
      </c>
      <c r="H3816" t="s">
        <v>24</v>
      </c>
      <c r="I3816">
        <v>69</v>
      </c>
      <c r="J3816">
        <v>34</v>
      </c>
      <c r="K3816">
        <v>15</v>
      </c>
      <c r="L3816">
        <v>69</v>
      </c>
      <c r="M3816">
        <v>6.42</v>
      </c>
      <c r="O3816">
        <v>0.57999999999999996</v>
      </c>
      <c r="P3816">
        <v>0.09</v>
      </c>
      <c r="S3816" t="s">
        <v>130</v>
      </c>
      <c r="T3816" t="s">
        <v>130</v>
      </c>
    </row>
    <row r="3817" spans="1:20" x14ac:dyDescent="0.2">
      <c r="A3817">
        <v>6599</v>
      </c>
      <c r="C3817">
        <v>160950</v>
      </c>
      <c r="D3817">
        <v>46883</v>
      </c>
      <c r="E3817">
        <v>17</v>
      </c>
      <c r="F3817">
        <v>40</v>
      </c>
      <c r="G3817">
        <v>37.6</v>
      </c>
      <c r="H3817" t="s">
        <v>24</v>
      </c>
      <c r="I3817">
        <v>43</v>
      </c>
      <c r="J3817">
        <v>28</v>
      </c>
      <c r="K3817">
        <v>15</v>
      </c>
      <c r="L3817">
        <v>43</v>
      </c>
      <c r="M3817">
        <v>6.59</v>
      </c>
      <c r="N3817" t="s">
        <v>103</v>
      </c>
      <c r="S3817" t="s">
        <v>365</v>
      </c>
      <c r="T3817" t="s">
        <v>365</v>
      </c>
    </row>
    <row r="3818" spans="1:20" x14ac:dyDescent="0.2">
      <c r="A3818">
        <v>6600</v>
      </c>
      <c r="C3818">
        <v>161023</v>
      </c>
      <c r="D3818">
        <v>160784</v>
      </c>
      <c r="E3818">
        <v>17</v>
      </c>
      <c r="F3818">
        <v>43</v>
      </c>
      <c r="G3818">
        <v>48.6</v>
      </c>
      <c r="H3818" t="s">
        <v>26</v>
      </c>
      <c r="I3818">
        <v>13</v>
      </c>
      <c r="J3818">
        <v>30</v>
      </c>
      <c r="K3818">
        <v>31</v>
      </c>
      <c r="L3818">
        <v>-13</v>
      </c>
      <c r="M3818">
        <v>6.39</v>
      </c>
      <c r="O3818">
        <v>0.37</v>
      </c>
      <c r="P3818">
        <v>-7.0000000000000007E-2</v>
      </c>
      <c r="S3818" t="s">
        <v>264</v>
      </c>
      <c r="T3818" t="s">
        <v>264</v>
      </c>
    </row>
    <row r="3819" spans="1:20" x14ac:dyDescent="0.2">
      <c r="A3819">
        <v>6601</v>
      </c>
      <c r="C3819">
        <v>161056</v>
      </c>
      <c r="D3819">
        <v>141832</v>
      </c>
      <c r="E3819">
        <v>17</v>
      </c>
      <c r="F3819">
        <v>43</v>
      </c>
      <c r="G3819">
        <v>47</v>
      </c>
      <c r="H3819" t="s">
        <v>26</v>
      </c>
      <c r="I3819">
        <v>7</v>
      </c>
      <c r="J3819">
        <v>4</v>
      </c>
      <c r="K3819">
        <v>46</v>
      </c>
      <c r="L3819">
        <v>-7</v>
      </c>
      <c r="M3819">
        <v>6.3</v>
      </c>
      <c r="O3819">
        <v>0.38</v>
      </c>
      <c r="P3819">
        <v>-0.48</v>
      </c>
      <c r="Q3819">
        <v>0.27</v>
      </c>
      <c r="S3819" t="s">
        <v>564</v>
      </c>
      <c r="T3819" t="s">
        <v>564</v>
      </c>
    </row>
    <row r="3820" spans="1:20" x14ac:dyDescent="0.2">
      <c r="A3820">
        <v>6602</v>
      </c>
      <c r="B3820" t="s">
        <v>4130</v>
      </c>
      <c r="C3820">
        <v>161074</v>
      </c>
      <c r="D3820">
        <v>85344</v>
      </c>
      <c r="E3820">
        <v>17</v>
      </c>
      <c r="F3820">
        <v>42</v>
      </c>
      <c r="G3820">
        <v>28.4</v>
      </c>
      <c r="H3820" t="s">
        <v>24</v>
      </c>
      <c r="I3820">
        <v>24</v>
      </c>
      <c r="J3820">
        <v>33</v>
      </c>
      <c r="K3820">
        <v>51</v>
      </c>
      <c r="L3820">
        <v>24</v>
      </c>
      <c r="M3820">
        <v>5.52</v>
      </c>
      <c r="O3820">
        <v>1.46</v>
      </c>
      <c r="P3820">
        <v>1.69</v>
      </c>
      <c r="Q3820">
        <v>0.8</v>
      </c>
      <c r="S3820" t="s">
        <v>172</v>
      </c>
      <c r="T3820" t="s">
        <v>172</v>
      </c>
    </row>
    <row r="3821" spans="1:20" x14ac:dyDescent="0.2">
      <c r="A3821">
        <v>6603</v>
      </c>
      <c r="B3821" t="s">
        <v>4131</v>
      </c>
      <c r="C3821">
        <v>161096</v>
      </c>
      <c r="D3821">
        <v>122671</v>
      </c>
      <c r="E3821">
        <v>17</v>
      </c>
      <c r="F3821">
        <v>43</v>
      </c>
      <c r="G3821">
        <v>28.4</v>
      </c>
      <c r="H3821" t="s">
        <v>24</v>
      </c>
      <c r="I3821">
        <v>4</v>
      </c>
      <c r="J3821">
        <v>34</v>
      </c>
      <c r="K3821">
        <v>2</v>
      </c>
      <c r="L3821">
        <v>4</v>
      </c>
      <c r="M3821">
        <v>2.77</v>
      </c>
      <c r="O3821">
        <v>1.1599999999999999</v>
      </c>
      <c r="P3821">
        <v>1.24</v>
      </c>
      <c r="Q3821">
        <v>0.56999999999999995</v>
      </c>
      <c r="S3821" t="s">
        <v>125</v>
      </c>
      <c r="T3821" t="s">
        <v>125</v>
      </c>
    </row>
    <row r="3822" spans="1:20" x14ac:dyDescent="0.2">
      <c r="A3822">
        <v>6604</v>
      </c>
      <c r="C3822">
        <v>161149</v>
      </c>
      <c r="D3822">
        <v>103052</v>
      </c>
      <c r="E3822">
        <v>17</v>
      </c>
      <c r="F3822">
        <v>43</v>
      </c>
      <c r="G3822">
        <v>22</v>
      </c>
      <c r="H3822" t="s">
        <v>24</v>
      </c>
      <c r="I3822">
        <v>14</v>
      </c>
      <c r="J3822">
        <v>17</v>
      </c>
      <c r="K3822">
        <v>42</v>
      </c>
      <c r="L3822">
        <v>14</v>
      </c>
      <c r="M3822">
        <v>6.24</v>
      </c>
      <c r="O3822">
        <v>0.42</v>
      </c>
      <c r="P3822">
        <v>0.18</v>
      </c>
      <c r="S3822" t="s">
        <v>3121</v>
      </c>
      <c r="T3822" t="s">
        <v>3121</v>
      </c>
    </row>
    <row r="3823" spans="1:20" x14ac:dyDescent="0.2">
      <c r="A3823">
        <v>6605</v>
      </c>
      <c r="C3823">
        <v>161162</v>
      </c>
      <c r="D3823">
        <v>30515</v>
      </c>
      <c r="E3823">
        <v>17</v>
      </c>
      <c r="F3823">
        <v>40</v>
      </c>
      <c r="G3823">
        <v>36.200000000000003</v>
      </c>
      <c r="H3823" t="s">
        <v>24</v>
      </c>
      <c r="I3823">
        <v>57</v>
      </c>
      <c r="J3823">
        <v>18</v>
      </c>
      <c r="K3823">
        <v>37</v>
      </c>
      <c r="L3823">
        <v>57</v>
      </c>
      <c r="M3823">
        <v>6.77</v>
      </c>
      <c r="O3823">
        <v>0.92</v>
      </c>
      <c r="P3823">
        <v>0.57999999999999996</v>
      </c>
      <c r="S3823" t="s">
        <v>197</v>
      </c>
      <c r="T3823" t="s">
        <v>197</v>
      </c>
    </row>
    <row r="3824" spans="1:20" x14ac:dyDescent="0.2">
      <c r="A3824">
        <v>6606</v>
      </c>
      <c r="C3824">
        <v>161178</v>
      </c>
      <c r="D3824">
        <v>8862</v>
      </c>
      <c r="E3824">
        <v>17</v>
      </c>
      <c r="F3824">
        <v>37</v>
      </c>
      <c r="G3824">
        <v>8.8000000000000007</v>
      </c>
      <c r="H3824" t="s">
        <v>24</v>
      </c>
      <c r="I3824">
        <v>72</v>
      </c>
      <c r="J3824">
        <v>27</v>
      </c>
      <c r="K3824">
        <v>21</v>
      </c>
      <c r="L3824">
        <v>72</v>
      </c>
      <c r="M3824">
        <v>5.86</v>
      </c>
      <c r="O3824">
        <v>1.01</v>
      </c>
      <c r="S3824" t="s">
        <v>60</v>
      </c>
      <c r="T3824" t="s">
        <v>60</v>
      </c>
    </row>
    <row r="3825" spans="1:20" x14ac:dyDescent="0.2">
      <c r="A3825">
        <v>6607</v>
      </c>
      <c r="C3825">
        <v>161193</v>
      </c>
      <c r="D3825">
        <v>30522</v>
      </c>
      <c r="E3825">
        <v>17</v>
      </c>
      <c r="F3825">
        <v>41</v>
      </c>
      <c r="G3825">
        <v>21.8</v>
      </c>
      <c r="H3825" t="s">
        <v>24</v>
      </c>
      <c r="I3825">
        <v>51</v>
      </c>
      <c r="J3825">
        <v>49</v>
      </c>
      <c r="K3825">
        <v>5</v>
      </c>
      <c r="L3825">
        <v>51</v>
      </c>
      <c r="M3825">
        <v>5.99</v>
      </c>
      <c r="O3825">
        <v>1.05</v>
      </c>
      <c r="R3825" t="s">
        <v>27</v>
      </c>
      <c r="S3825" t="s">
        <v>197</v>
      </c>
      <c r="T3825" t="s">
        <v>5915</v>
      </c>
    </row>
    <row r="3826" spans="1:20" x14ac:dyDescent="0.2">
      <c r="A3826">
        <v>6608</v>
      </c>
      <c r="B3826" t="s">
        <v>4132</v>
      </c>
      <c r="C3826">
        <v>161239</v>
      </c>
      <c r="D3826">
        <v>85360</v>
      </c>
      <c r="E3826">
        <v>17</v>
      </c>
      <c r="F3826">
        <v>43</v>
      </c>
      <c r="G3826">
        <v>21.6</v>
      </c>
      <c r="H3826" t="s">
        <v>24</v>
      </c>
      <c r="I3826">
        <v>24</v>
      </c>
      <c r="J3826">
        <v>19</v>
      </c>
      <c r="K3826">
        <v>40</v>
      </c>
      <c r="L3826">
        <v>24</v>
      </c>
      <c r="M3826">
        <v>5.71</v>
      </c>
      <c r="O3826">
        <v>0.65</v>
      </c>
      <c r="P3826">
        <v>0.27</v>
      </c>
      <c r="Q3826">
        <v>0.33</v>
      </c>
      <c r="S3826" t="s">
        <v>4133</v>
      </c>
      <c r="T3826" t="s">
        <v>1762</v>
      </c>
    </row>
    <row r="3827" spans="1:20" x14ac:dyDescent="0.2">
      <c r="A3827">
        <v>6609</v>
      </c>
      <c r="B3827" t="s">
        <v>4134</v>
      </c>
      <c r="C3827">
        <v>161270</v>
      </c>
      <c r="D3827">
        <v>122690</v>
      </c>
      <c r="E3827">
        <v>17</v>
      </c>
      <c r="F3827">
        <v>44</v>
      </c>
      <c r="G3827">
        <v>34</v>
      </c>
      <c r="H3827" t="s">
        <v>24</v>
      </c>
      <c r="I3827">
        <v>2</v>
      </c>
      <c r="J3827">
        <v>34</v>
      </c>
      <c r="K3827">
        <v>46</v>
      </c>
      <c r="L3827">
        <v>2</v>
      </c>
      <c r="M3827">
        <v>6.17</v>
      </c>
      <c r="O3827">
        <v>7.0000000000000007E-2</v>
      </c>
      <c r="P3827">
        <v>-0.01</v>
      </c>
      <c r="S3827" t="s">
        <v>4135</v>
      </c>
      <c r="T3827" t="s">
        <v>12739</v>
      </c>
    </row>
    <row r="3828" spans="1:20" x14ac:dyDescent="0.2">
      <c r="A3828">
        <v>6610</v>
      </c>
      <c r="C3828">
        <v>161289</v>
      </c>
      <c r="D3828">
        <v>122691</v>
      </c>
      <c r="E3828">
        <v>17</v>
      </c>
      <c r="F3828">
        <v>44</v>
      </c>
      <c r="G3828">
        <v>35.4</v>
      </c>
      <c r="H3828" t="s">
        <v>24</v>
      </c>
      <c r="I3828">
        <v>2</v>
      </c>
      <c r="J3828">
        <v>34</v>
      </c>
      <c r="K3828">
        <v>44</v>
      </c>
      <c r="L3828">
        <v>2</v>
      </c>
      <c r="M3828">
        <v>6.56</v>
      </c>
      <c r="S3828" t="s">
        <v>134</v>
      </c>
      <c r="T3828" t="s">
        <v>134</v>
      </c>
    </row>
    <row r="3829" spans="1:20" x14ac:dyDescent="0.2">
      <c r="A3829">
        <v>6611</v>
      </c>
      <c r="C3829">
        <v>161321</v>
      </c>
      <c r="D3829">
        <v>103069</v>
      </c>
      <c r="E3829">
        <v>17</v>
      </c>
      <c r="F3829">
        <v>44</v>
      </c>
      <c r="G3829">
        <v>17.3</v>
      </c>
      <c r="H3829" t="s">
        <v>24</v>
      </c>
      <c r="I3829">
        <v>14</v>
      </c>
      <c r="J3829">
        <v>24</v>
      </c>
      <c r="K3829">
        <v>37</v>
      </c>
      <c r="L3829">
        <v>14</v>
      </c>
      <c r="M3829">
        <v>6.19</v>
      </c>
      <c r="O3829">
        <v>0.21</v>
      </c>
      <c r="P3829">
        <v>0.2</v>
      </c>
      <c r="Q3829">
        <v>0.12</v>
      </c>
      <c r="S3829" t="s">
        <v>383</v>
      </c>
      <c r="T3829" t="s">
        <v>383</v>
      </c>
    </row>
    <row r="3830" spans="1:20" x14ac:dyDescent="0.2">
      <c r="A3830">
        <v>6612</v>
      </c>
      <c r="C3830">
        <v>161369</v>
      </c>
      <c r="D3830">
        <v>46906</v>
      </c>
      <c r="E3830">
        <v>17</v>
      </c>
      <c r="F3830">
        <v>43</v>
      </c>
      <c r="G3830">
        <v>5.6</v>
      </c>
      <c r="H3830" t="s">
        <v>24</v>
      </c>
      <c r="I3830">
        <v>44</v>
      </c>
      <c r="J3830">
        <v>5</v>
      </c>
      <c r="K3830">
        <v>4</v>
      </c>
      <c r="L3830">
        <v>44</v>
      </c>
      <c r="M3830">
        <v>6.34</v>
      </c>
      <c r="O3830">
        <v>1.54</v>
      </c>
      <c r="P3830">
        <v>1.84</v>
      </c>
      <c r="S3830" t="s">
        <v>172</v>
      </c>
      <c r="T3830" t="s">
        <v>172</v>
      </c>
    </row>
    <row r="3831" spans="1:20" x14ac:dyDescent="0.2">
      <c r="A3831">
        <v>6618</v>
      </c>
      <c r="C3831">
        <v>161693</v>
      </c>
      <c r="D3831">
        <v>30538</v>
      </c>
      <c r="E3831">
        <v>17</v>
      </c>
      <c r="F3831">
        <v>43</v>
      </c>
      <c r="G3831">
        <v>59.3</v>
      </c>
      <c r="H3831" t="s">
        <v>24</v>
      </c>
      <c r="I3831">
        <v>53</v>
      </c>
      <c r="J3831">
        <v>48</v>
      </c>
      <c r="K3831">
        <v>6</v>
      </c>
      <c r="L3831">
        <v>53</v>
      </c>
      <c r="M3831">
        <v>5.75</v>
      </c>
      <c r="O3831">
        <v>0.01</v>
      </c>
      <c r="P3831">
        <v>0.05</v>
      </c>
      <c r="Q3831">
        <v>0</v>
      </c>
      <c r="S3831" t="s">
        <v>114</v>
      </c>
      <c r="T3831" t="s">
        <v>114</v>
      </c>
    </row>
    <row r="3832" spans="1:20" x14ac:dyDescent="0.2">
      <c r="A3832">
        <v>6619</v>
      </c>
      <c r="C3832">
        <v>161695</v>
      </c>
      <c r="D3832">
        <v>66311</v>
      </c>
      <c r="E3832">
        <v>17</v>
      </c>
      <c r="F3832">
        <v>45</v>
      </c>
      <c r="G3832">
        <v>40.299999999999997</v>
      </c>
      <c r="H3832" t="s">
        <v>24</v>
      </c>
      <c r="I3832">
        <v>31</v>
      </c>
      <c r="J3832">
        <v>30</v>
      </c>
      <c r="K3832">
        <v>17</v>
      </c>
      <c r="L3832">
        <v>31</v>
      </c>
      <c r="M3832">
        <v>6.23</v>
      </c>
      <c r="O3832">
        <v>0</v>
      </c>
      <c r="P3832">
        <v>-0.22</v>
      </c>
      <c r="S3832" t="s">
        <v>2175</v>
      </c>
      <c r="T3832" t="s">
        <v>2175</v>
      </c>
    </row>
    <row r="3833" spans="1:20" x14ac:dyDescent="0.2">
      <c r="A3833">
        <v>6620</v>
      </c>
      <c r="C3833">
        <v>161701</v>
      </c>
      <c r="D3833">
        <v>160822</v>
      </c>
      <c r="E3833">
        <v>17</v>
      </c>
      <c r="F3833">
        <v>47</v>
      </c>
      <c r="G3833">
        <v>36.799999999999997</v>
      </c>
      <c r="H3833" t="s">
        <v>26</v>
      </c>
      <c r="I3833">
        <v>14</v>
      </c>
      <c r="J3833">
        <v>43</v>
      </c>
      <c r="K3833">
        <v>33</v>
      </c>
      <c r="L3833">
        <v>-14</v>
      </c>
      <c r="M3833">
        <v>5.94</v>
      </c>
      <c r="O3833">
        <v>0.05</v>
      </c>
      <c r="P3833">
        <v>-0.32</v>
      </c>
      <c r="S3833" t="s">
        <v>2839</v>
      </c>
      <c r="T3833" t="s">
        <v>2419</v>
      </c>
    </row>
    <row r="3834" spans="1:20" x14ac:dyDescent="0.2">
      <c r="A3834">
        <v>6623</v>
      </c>
      <c r="B3834" t="s">
        <v>4145</v>
      </c>
      <c r="C3834">
        <v>161797</v>
      </c>
      <c r="D3834">
        <v>85397</v>
      </c>
      <c r="E3834">
        <v>17</v>
      </c>
      <c r="F3834">
        <v>46</v>
      </c>
      <c r="G3834">
        <v>27.5</v>
      </c>
      <c r="H3834" t="s">
        <v>24</v>
      </c>
      <c r="I3834">
        <v>27</v>
      </c>
      <c r="J3834">
        <v>43</v>
      </c>
      <c r="K3834">
        <v>14</v>
      </c>
      <c r="L3834">
        <v>27</v>
      </c>
      <c r="M3834">
        <v>3.42</v>
      </c>
      <c r="O3834">
        <v>0.75</v>
      </c>
      <c r="P3834">
        <v>0.39</v>
      </c>
      <c r="Q3834">
        <v>0.38</v>
      </c>
      <c r="S3834" t="s">
        <v>321</v>
      </c>
      <c r="T3834" t="s">
        <v>321</v>
      </c>
    </row>
    <row r="3835" spans="1:20" x14ac:dyDescent="0.2">
      <c r="A3835">
        <v>6625</v>
      </c>
      <c r="C3835">
        <v>161815</v>
      </c>
      <c r="D3835">
        <v>66315</v>
      </c>
      <c r="E3835">
        <v>17</v>
      </c>
      <c r="F3835">
        <v>45</v>
      </c>
      <c r="G3835">
        <v>53.7</v>
      </c>
      <c r="H3835" t="s">
        <v>24</v>
      </c>
      <c r="I3835">
        <v>38</v>
      </c>
      <c r="J3835">
        <v>52</v>
      </c>
      <c r="K3835">
        <v>53</v>
      </c>
      <c r="L3835">
        <v>38</v>
      </c>
      <c r="M3835">
        <v>6.52</v>
      </c>
      <c r="O3835">
        <v>1</v>
      </c>
      <c r="P3835">
        <v>0.68</v>
      </c>
      <c r="S3835" t="s">
        <v>197</v>
      </c>
      <c r="T3835" t="s">
        <v>197</v>
      </c>
    </row>
    <row r="3836" spans="1:20" x14ac:dyDescent="0.2">
      <c r="A3836">
        <v>6626</v>
      </c>
      <c r="C3836">
        <v>161832</v>
      </c>
      <c r="D3836">
        <v>66317</v>
      </c>
      <c r="E3836">
        <v>17</v>
      </c>
      <c r="F3836">
        <v>45</v>
      </c>
      <c r="G3836">
        <v>58.5</v>
      </c>
      <c r="H3836" t="s">
        <v>24</v>
      </c>
      <c r="I3836">
        <v>39</v>
      </c>
      <c r="J3836">
        <v>19</v>
      </c>
      <c r="K3836">
        <v>21</v>
      </c>
      <c r="L3836">
        <v>39</v>
      </c>
      <c r="M3836">
        <v>6.68</v>
      </c>
      <c r="O3836">
        <v>1.39</v>
      </c>
      <c r="P3836">
        <v>1.46</v>
      </c>
      <c r="S3836" t="s">
        <v>4147</v>
      </c>
      <c r="T3836" t="s">
        <v>105</v>
      </c>
    </row>
    <row r="3837" spans="1:20" x14ac:dyDescent="0.2">
      <c r="A3837">
        <v>6627</v>
      </c>
      <c r="C3837">
        <v>161833</v>
      </c>
      <c r="D3837">
        <v>103106</v>
      </c>
      <c r="E3837">
        <v>17</v>
      </c>
      <c r="F3837">
        <v>47</v>
      </c>
      <c r="G3837">
        <v>8</v>
      </c>
      <c r="H3837" t="s">
        <v>24</v>
      </c>
      <c r="I3837">
        <v>17</v>
      </c>
      <c r="J3837">
        <v>41</v>
      </c>
      <c r="K3837">
        <v>50</v>
      </c>
      <c r="L3837">
        <v>17</v>
      </c>
      <c r="M3837">
        <v>5.72</v>
      </c>
      <c r="N3837" t="s">
        <v>103</v>
      </c>
      <c r="O3837">
        <v>0.01</v>
      </c>
      <c r="P3837">
        <v>0</v>
      </c>
      <c r="S3837" t="s">
        <v>89</v>
      </c>
      <c r="T3837" t="s">
        <v>89</v>
      </c>
    </row>
    <row r="3838" spans="1:20" x14ac:dyDescent="0.2">
      <c r="A3838">
        <v>6629</v>
      </c>
      <c r="B3838" t="s">
        <v>4148</v>
      </c>
      <c r="C3838">
        <v>161868</v>
      </c>
      <c r="D3838">
        <v>122754</v>
      </c>
      <c r="E3838">
        <v>17</v>
      </c>
      <c r="F3838">
        <v>47</v>
      </c>
      <c r="G3838">
        <v>53.6</v>
      </c>
      <c r="H3838" t="s">
        <v>24</v>
      </c>
      <c r="I3838">
        <v>2</v>
      </c>
      <c r="J3838">
        <v>42</v>
      </c>
      <c r="K3838">
        <v>26</v>
      </c>
      <c r="L3838">
        <v>2</v>
      </c>
      <c r="M3838">
        <v>3.75</v>
      </c>
      <c r="O3838">
        <v>0.04</v>
      </c>
      <c r="P3838">
        <v>0.04</v>
      </c>
      <c r="Q3838">
        <v>0</v>
      </c>
      <c r="S3838" t="s">
        <v>4149</v>
      </c>
      <c r="T3838" t="s">
        <v>4149</v>
      </c>
    </row>
    <row r="3839" spans="1:20" x14ac:dyDescent="0.2">
      <c r="A3839">
        <v>6633</v>
      </c>
      <c r="C3839">
        <v>161941</v>
      </c>
      <c r="D3839">
        <v>122766</v>
      </c>
      <c r="E3839">
        <v>17</v>
      </c>
      <c r="F3839">
        <v>48</v>
      </c>
      <c r="G3839">
        <v>20.2</v>
      </c>
      <c r="H3839" t="s">
        <v>24</v>
      </c>
      <c r="I3839">
        <v>3</v>
      </c>
      <c r="J3839">
        <v>48</v>
      </c>
      <c r="K3839">
        <v>15</v>
      </c>
      <c r="L3839">
        <v>3</v>
      </c>
      <c r="M3839">
        <v>6.22</v>
      </c>
      <c r="O3839">
        <v>0.16</v>
      </c>
      <c r="P3839">
        <v>-0.02</v>
      </c>
      <c r="S3839" t="s">
        <v>191</v>
      </c>
      <c r="T3839" t="s">
        <v>191</v>
      </c>
    </row>
    <row r="3840" spans="1:20" x14ac:dyDescent="0.2">
      <c r="A3840">
        <v>6636</v>
      </c>
      <c r="B3840" t="s">
        <v>4151</v>
      </c>
      <c r="C3840">
        <v>162003</v>
      </c>
      <c r="D3840">
        <v>8890</v>
      </c>
      <c r="E3840">
        <v>17</v>
      </c>
      <c r="F3840">
        <v>41</v>
      </c>
      <c r="G3840">
        <v>56.3</v>
      </c>
      <c r="H3840" t="s">
        <v>24</v>
      </c>
      <c r="I3840">
        <v>72</v>
      </c>
      <c r="J3840">
        <v>8</v>
      </c>
      <c r="K3840">
        <v>56</v>
      </c>
      <c r="L3840">
        <v>72</v>
      </c>
      <c r="M3840">
        <v>4.58</v>
      </c>
      <c r="O3840">
        <v>0.42</v>
      </c>
      <c r="P3840">
        <v>0.01</v>
      </c>
      <c r="Q3840">
        <v>0.23</v>
      </c>
      <c r="S3840" t="s">
        <v>530</v>
      </c>
      <c r="T3840" t="s">
        <v>6012</v>
      </c>
    </row>
    <row r="3841" spans="1:20" x14ac:dyDescent="0.2">
      <c r="A3841">
        <v>6637</v>
      </c>
      <c r="B3841" t="s">
        <v>4151</v>
      </c>
      <c r="C3841">
        <v>162004</v>
      </c>
      <c r="D3841">
        <v>8891</v>
      </c>
      <c r="E3841">
        <v>17</v>
      </c>
      <c r="F3841">
        <v>41</v>
      </c>
      <c r="G3841">
        <v>58</v>
      </c>
      <c r="H3841" t="s">
        <v>24</v>
      </c>
      <c r="I3841">
        <v>72</v>
      </c>
      <c r="J3841">
        <v>9</v>
      </c>
      <c r="K3841">
        <v>25</v>
      </c>
      <c r="L3841">
        <v>72</v>
      </c>
      <c r="M3841">
        <v>5.79</v>
      </c>
      <c r="O3841">
        <v>0.53</v>
      </c>
      <c r="P3841">
        <v>0.02</v>
      </c>
      <c r="S3841" t="s">
        <v>124</v>
      </c>
      <c r="T3841" t="s">
        <v>124</v>
      </c>
    </row>
    <row r="3842" spans="1:20" x14ac:dyDescent="0.2">
      <c r="A3842">
        <v>6638</v>
      </c>
      <c r="C3842">
        <v>162076</v>
      </c>
      <c r="D3842">
        <v>85429</v>
      </c>
      <c r="E3842">
        <v>17</v>
      </c>
      <c r="F3842">
        <v>48</v>
      </c>
      <c r="G3842">
        <v>24.8</v>
      </c>
      <c r="H3842" t="s">
        <v>24</v>
      </c>
      <c r="I3842">
        <v>20</v>
      </c>
      <c r="J3842">
        <v>33</v>
      </c>
      <c r="K3842">
        <v>56</v>
      </c>
      <c r="L3842">
        <v>20</v>
      </c>
      <c r="M3842">
        <v>5.69</v>
      </c>
      <c r="O3842">
        <v>0.94</v>
      </c>
      <c r="P3842">
        <v>0.71</v>
      </c>
      <c r="Q3842">
        <v>0.47</v>
      </c>
      <c r="S3842" t="s">
        <v>321</v>
      </c>
      <c r="T3842" t="s">
        <v>321</v>
      </c>
    </row>
    <row r="3843" spans="1:20" x14ac:dyDescent="0.2">
      <c r="A3843">
        <v>6639</v>
      </c>
      <c r="C3843">
        <v>162113</v>
      </c>
      <c r="D3843">
        <v>122787</v>
      </c>
      <c r="E3843">
        <v>17</v>
      </c>
      <c r="F3843">
        <v>49</v>
      </c>
      <c r="G3843">
        <v>18.899999999999999</v>
      </c>
      <c r="H3843" t="s">
        <v>24</v>
      </c>
      <c r="I3843">
        <v>1</v>
      </c>
      <c r="J3843">
        <v>57</v>
      </c>
      <c r="K3843">
        <v>40</v>
      </c>
      <c r="L3843">
        <v>1</v>
      </c>
      <c r="M3843">
        <v>6.47</v>
      </c>
      <c r="O3843">
        <v>1.24</v>
      </c>
      <c r="P3843">
        <v>1.26</v>
      </c>
      <c r="S3843" t="s">
        <v>54</v>
      </c>
      <c r="T3843" t="s">
        <v>54</v>
      </c>
    </row>
    <row r="3844" spans="1:20" x14ac:dyDescent="0.2">
      <c r="A3844">
        <v>6641</v>
      </c>
      <c r="C3844">
        <v>162132</v>
      </c>
      <c r="D3844">
        <v>46954</v>
      </c>
      <c r="E3844">
        <v>17</v>
      </c>
      <c r="F3844">
        <v>47</v>
      </c>
      <c r="G3844">
        <v>8.1</v>
      </c>
      <c r="H3844" t="s">
        <v>24</v>
      </c>
      <c r="I3844">
        <v>47</v>
      </c>
      <c r="J3844">
        <v>36</v>
      </c>
      <c r="K3844">
        <v>44</v>
      </c>
      <c r="L3844">
        <v>47</v>
      </c>
      <c r="M3844">
        <v>6.43</v>
      </c>
      <c r="O3844">
        <v>0.11</v>
      </c>
      <c r="P3844">
        <v>0.06</v>
      </c>
      <c r="S3844" t="s">
        <v>162</v>
      </c>
      <c r="T3844" t="s">
        <v>162</v>
      </c>
    </row>
    <row r="3845" spans="1:20" x14ac:dyDescent="0.2">
      <c r="A3845">
        <v>6642</v>
      </c>
      <c r="C3845">
        <v>162161</v>
      </c>
      <c r="D3845">
        <v>103131</v>
      </c>
      <c r="E3845">
        <v>17</v>
      </c>
      <c r="F3845">
        <v>48</v>
      </c>
      <c r="G3845">
        <v>47.9</v>
      </c>
      <c r="H3845" t="s">
        <v>24</v>
      </c>
      <c r="I3845">
        <v>19</v>
      </c>
      <c r="J3845">
        <v>15</v>
      </c>
      <c r="K3845">
        <v>19</v>
      </c>
      <c r="L3845">
        <v>19</v>
      </c>
      <c r="M3845">
        <v>6.12</v>
      </c>
      <c r="O3845">
        <v>0.02</v>
      </c>
      <c r="P3845">
        <v>-0.09</v>
      </c>
      <c r="S3845" t="s">
        <v>89</v>
      </c>
      <c r="T3845" t="s">
        <v>89</v>
      </c>
    </row>
    <row r="3846" spans="1:20" x14ac:dyDescent="0.2">
      <c r="A3846">
        <v>6644</v>
      </c>
      <c r="B3846" t="s">
        <v>4152</v>
      </c>
      <c r="C3846">
        <v>162211</v>
      </c>
      <c r="D3846">
        <v>85437</v>
      </c>
      <c r="E3846">
        <v>17</v>
      </c>
      <c r="F3846">
        <v>48</v>
      </c>
      <c r="G3846">
        <v>49.2</v>
      </c>
      <c r="H3846" t="s">
        <v>24</v>
      </c>
      <c r="I3846">
        <v>25</v>
      </c>
      <c r="J3846">
        <v>37</v>
      </c>
      <c r="K3846">
        <v>22</v>
      </c>
      <c r="L3846">
        <v>25</v>
      </c>
      <c r="M3846">
        <v>5.12</v>
      </c>
      <c r="O3846">
        <v>1.1599999999999999</v>
      </c>
      <c r="P3846">
        <v>1.1200000000000001</v>
      </c>
      <c r="Q3846">
        <v>0.57999999999999996</v>
      </c>
      <c r="S3846" t="s">
        <v>125</v>
      </c>
      <c r="T3846" t="s">
        <v>125</v>
      </c>
    </row>
    <row r="3847" spans="1:20" x14ac:dyDescent="0.2">
      <c r="A3847">
        <v>6650</v>
      </c>
      <c r="C3847">
        <v>162468</v>
      </c>
      <c r="D3847">
        <v>103145</v>
      </c>
      <c r="E3847">
        <v>17</v>
      </c>
      <c r="F3847">
        <v>50</v>
      </c>
      <c r="G3847">
        <v>43.5</v>
      </c>
      <c r="H3847" t="s">
        <v>24</v>
      </c>
      <c r="I3847">
        <v>11</v>
      </c>
      <c r="J3847">
        <v>56</v>
      </c>
      <c r="K3847">
        <v>48</v>
      </c>
      <c r="L3847">
        <v>11</v>
      </c>
      <c r="M3847">
        <v>6.17</v>
      </c>
      <c r="O3847">
        <v>1.25</v>
      </c>
      <c r="P3847">
        <v>1.26</v>
      </c>
      <c r="S3847" t="s">
        <v>3114</v>
      </c>
      <c r="T3847" t="s">
        <v>45</v>
      </c>
    </row>
    <row r="3848" spans="1:20" x14ac:dyDescent="0.2">
      <c r="A3848">
        <v>6654</v>
      </c>
      <c r="C3848">
        <v>162555</v>
      </c>
      <c r="D3848">
        <v>85464</v>
      </c>
      <c r="E3848">
        <v>17</v>
      </c>
      <c r="F3848">
        <v>50</v>
      </c>
      <c r="G3848">
        <v>22.9</v>
      </c>
      <c r="H3848" t="s">
        <v>24</v>
      </c>
      <c r="I3848">
        <v>29</v>
      </c>
      <c r="J3848">
        <v>19</v>
      </c>
      <c r="K3848">
        <v>20</v>
      </c>
      <c r="L3848">
        <v>29</v>
      </c>
      <c r="M3848">
        <v>5.5</v>
      </c>
      <c r="O3848">
        <v>1.05</v>
      </c>
      <c r="Q3848">
        <v>0.55000000000000004</v>
      </c>
      <c r="S3848" t="s">
        <v>45</v>
      </c>
      <c r="T3848" t="s">
        <v>45</v>
      </c>
    </row>
    <row r="3849" spans="1:20" x14ac:dyDescent="0.2">
      <c r="A3849">
        <v>6655</v>
      </c>
      <c r="C3849">
        <v>162570</v>
      </c>
      <c r="D3849">
        <v>85468</v>
      </c>
      <c r="E3849">
        <v>17</v>
      </c>
      <c r="F3849">
        <v>50</v>
      </c>
      <c r="G3849">
        <v>48.4</v>
      </c>
      <c r="H3849" t="s">
        <v>24</v>
      </c>
      <c r="I3849">
        <v>22</v>
      </c>
      <c r="J3849">
        <v>18</v>
      </c>
      <c r="K3849">
        <v>59</v>
      </c>
      <c r="L3849">
        <v>22</v>
      </c>
      <c r="M3849">
        <v>5.98</v>
      </c>
      <c r="N3849" t="s">
        <v>103</v>
      </c>
      <c r="S3849" t="s">
        <v>2826</v>
      </c>
      <c r="T3849" t="s">
        <v>2826</v>
      </c>
    </row>
    <row r="3850" spans="1:20" x14ac:dyDescent="0.2">
      <c r="A3850">
        <v>6656</v>
      </c>
      <c r="B3850" t="s">
        <v>4154</v>
      </c>
      <c r="C3850">
        <v>162579</v>
      </c>
      <c r="D3850">
        <v>30591</v>
      </c>
      <c r="E3850">
        <v>17</v>
      </c>
      <c r="F3850">
        <v>49</v>
      </c>
      <c r="G3850">
        <v>4.3</v>
      </c>
      <c r="H3850" t="s">
        <v>24</v>
      </c>
      <c r="I3850">
        <v>50</v>
      </c>
      <c r="J3850">
        <v>46</v>
      </c>
      <c r="K3850">
        <v>52</v>
      </c>
      <c r="L3850">
        <v>50</v>
      </c>
      <c r="M3850">
        <v>5.0199999999999996</v>
      </c>
      <c r="O3850">
        <v>0.02</v>
      </c>
      <c r="P3850">
        <v>0.01</v>
      </c>
      <c r="S3850" t="s">
        <v>114</v>
      </c>
      <c r="T3850" t="s">
        <v>114</v>
      </c>
    </row>
    <row r="3851" spans="1:20" x14ac:dyDescent="0.2">
      <c r="A3851">
        <v>6659</v>
      </c>
      <c r="C3851">
        <v>162596</v>
      </c>
      <c r="D3851">
        <v>141913</v>
      </c>
      <c r="E3851">
        <v>17</v>
      </c>
      <c r="F3851">
        <v>51</v>
      </c>
      <c r="G3851">
        <v>59.5</v>
      </c>
      <c r="H3851" t="s">
        <v>26</v>
      </c>
      <c r="I3851">
        <v>1</v>
      </c>
      <c r="J3851">
        <v>14</v>
      </c>
      <c r="K3851">
        <v>12</v>
      </c>
      <c r="L3851">
        <v>-1</v>
      </c>
      <c r="M3851">
        <v>6.35</v>
      </c>
      <c r="O3851">
        <v>1.1200000000000001</v>
      </c>
      <c r="P3851">
        <v>0.89</v>
      </c>
      <c r="S3851" t="s">
        <v>197</v>
      </c>
      <c r="T3851" t="s">
        <v>197</v>
      </c>
    </row>
    <row r="3852" spans="1:20" x14ac:dyDescent="0.2">
      <c r="A3852">
        <v>6661</v>
      </c>
      <c r="C3852">
        <v>162714</v>
      </c>
      <c r="D3852">
        <v>141926</v>
      </c>
      <c r="E3852">
        <v>17</v>
      </c>
      <c r="F3852">
        <v>52</v>
      </c>
      <c r="G3852">
        <v>38.799999999999997</v>
      </c>
      <c r="H3852" t="s">
        <v>26</v>
      </c>
      <c r="I3852">
        <v>6</v>
      </c>
      <c r="J3852">
        <v>8</v>
      </c>
      <c r="K3852">
        <v>37</v>
      </c>
      <c r="L3852">
        <v>-6</v>
      </c>
      <c r="M3852">
        <v>6.21</v>
      </c>
      <c r="O3852">
        <v>1.4</v>
      </c>
      <c r="P3852">
        <v>1.01</v>
      </c>
      <c r="Q3852">
        <v>0.95</v>
      </c>
      <c r="S3852" t="s">
        <v>4156</v>
      </c>
      <c r="T3852" t="s">
        <v>12792</v>
      </c>
    </row>
    <row r="3853" spans="1:20" x14ac:dyDescent="0.2">
      <c r="A3853">
        <v>6664</v>
      </c>
      <c r="B3853" t="s">
        <v>4161</v>
      </c>
      <c r="C3853">
        <v>162732</v>
      </c>
      <c r="D3853">
        <v>46997</v>
      </c>
      <c r="E3853">
        <v>17</v>
      </c>
      <c r="F3853">
        <v>50</v>
      </c>
      <c r="G3853">
        <v>3.3</v>
      </c>
      <c r="H3853" t="s">
        <v>24</v>
      </c>
      <c r="I3853">
        <v>48</v>
      </c>
      <c r="J3853">
        <v>23</v>
      </c>
      <c r="K3853">
        <v>39</v>
      </c>
      <c r="L3853">
        <v>48</v>
      </c>
      <c r="M3853">
        <v>6.68</v>
      </c>
      <c r="O3853">
        <v>-0.11</v>
      </c>
      <c r="P3853">
        <v>-0.41</v>
      </c>
      <c r="S3853" t="s">
        <v>4163</v>
      </c>
      <c r="T3853" t="s">
        <v>12796</v>
      </c>
    </row>
    <row r="3854" spans="1:20" x14ac:dyDescent="0.2">
      <c r="A3854">
        <v>6665</v>
      </c>
      <c r="C3854">
        <v>162734</v>
      </c>
      <c r="D3854">
        <v>103161</v>
      </c>
      <c r="E3854">
        <v>17</v>
      </c>
      <c r="F3854">
        <v>51</v>
      </c>
      <c r="G3854">
        <v>58.5</v>
      </c>
      <c r="H3854" t="s">
        <v>24</v>
      </c>
      <c r="I3854">
        <v>15</v>
      </c>
      <c r="J3854">
        <v>19</v>
      </c>
      <c r="K3854">
        <v>33</v>
      </c>
      <c r="L3854">
        <v>15</v>
      </c>
      <c r="M3854">
        <v>6.46</v>
      </c>
      <c r="N3854" t="s">
        <v>103</v>
      </c>
      <c r="S3854" t="s">
        <v>54</v>
      </c>
      <c r="T3854" t="s">
        <v>54</v>
      </c>
    </row>
    <row r="3855" spans="1:20" x14ac:dyDescent="0.2">
      <c r="A3855">
        <v>6666</v>
      </c>
      <c r="C3855">
        <v>162757</v>
      </c>
      <c r="D3855">
        <v>160885</v>
      </c>
      <c r="E3855">
        <v>17</v>
      </c>
      <c r="F3855">
        <v>53</v>
      </c>
      <c r="G3855">
        <v>3.6</v>
      </c>
      <c r="H3855" t="s">
        <v>26</v>
      </c>
      <c r="I3855">
        <v>10</v>
      </c>
      <c r="J3855">
        <v>53</v>
      </c>
      <c r="K3855">
        <v>59</v>
      </c>
      <c r="L3855">
        <v>-10</v>
      </c>
      <c r="M3855">
        <v>6.18</v>
      </c>
      <c r="O3855">
        <v>1.1100000000000001</v>
      </c>
      <c r="R3855" t="s">
        <v>27</v>
      </c>
      <c r="S3855" t="s">
        <v>507</v>
      </c>
      <c r="T3855" t="s">
        <v>5984</v>
      </c>
    </row>
    <row r="3856" spans="1:20" x14ac:dyDescent="0.2">
      <c r="A3856">
        <v>6667</v>
      </c>
      <c r="C3856">
        <v>162774</v>
      </c>
      <c r="D3856">
        <v>122861</v>
      </c>
      <c r="E3856">
        <v>17</v>
      </c>
      <c r="F3856">
        <v>52</v>
      </c>
      <c r="G3856">
        <v>35.4</v>
      </c>
      <c r="H3856" t="s">
        <v>24</v>
      </c>
      <c r="I3856">
        <v>1</v>
      </c>
      <c r="J3856">
        <v>18</v>
      </c>
      <c r="K3856">
        <v>18</v>
      </c>
      <c r="L3856">
        <v>1</v>
      </c>
      <c r="M3856">
        <v>5.95</v>
      </c>
      <c r="O3856">
        <v>1.58</v>
      </c>
      <c r="P3856">
        <v>1.92</v>
      </c>
      <c r="S3856" t="s">
        <v>77</v>
      </c>
      <c r="T3856" t="s">
        <v>77</v>
      </c>
    </row>
    <row r="3857" spans="1:20" x14ac:dyDescent="0.2">
      <c r="A3857">
        <v>6669</v>
      </c>
      <c r="C3857">
        <v>162826</v>
      </c>
      <c r="D3857">
        <v>47009</v>
      </c>
      <c r="E3857">
        <v>17</v>
      </c>
      <c r="F3857">
        <v>51</v>
      </c>
      <c r="G3857">
        <v>14</v>
      </c>
      <c r="H3857" t="s">
        <v>24</v>
      </c>
      <c r="I3857">
        <v>40</v>
      </c>
      <c r="J3857">
        <v>4</v>
      </c>
      <c r="K3857">
        <v>21</v>
      </c>
      <c r="L3857">
        <v>40</v>
      </c>
      <c r="M3857">
        <v>6.46</v>
      </c>
      <c r="N3857" t="s">
        <v>103</v>
      </c>
      <c r="S3857" t="s">
        <v>124</v>
      </c>
      <c r="T3857" t="s">
        <v>124</v>
      </c>
    </row>
    <row r="3858" spans="1:20" x14ac:dyDescent="0.2">
      <c r="A3858">
        <v>6670</v>
      </c>
      <c r="C3858">
        <v>162917</v>
      </c>
      <c r="D3858">
        <v>122880</v>
      </c>
      <c r="E3858">
        <v>17</v>
      </c>
      <c r="F3858">
        <v>53</v>
      </c>
      <c r="G3858">
        <v>14.2</v>
      </c>
      <c r="H3858" t="s">
        <v>24</v>
      </c>
      <c r="I3858">
        <v>6</v>
      </c>
      <c r="J3858">
        <v>6</v>
      </c>
      <c r="K3858">
        <v>5</v>
      </c>
      <c r="L3858">
        <v>6</v>
      </c>
      <c r="M3858">
        <v>5.77</v>
      </c>
      <c r="O3858">
        <v>0.42</v>
      </c>
      <c r="P3858">
        <v>-0.01</v>
      </c>
      <c r="S3858" t="s">
        <v>4164</v>
      </c>
      <c r="T3858" t="s">
        <v>6642</v>
      </c>
    </row>
    <row r="3859" spans="1:20" x14ac:dyDescent="0.2">
      <c r="A3859">
        <v>6673</v>
      </c>
      <c r="C3859">
        <v>162989</v>
      </c>
      <c r="D3859">
        <v>66402</v>
      </c>
      <c r="E3859">
        <v>17</v>
      </c>
      <c r="F3859">
        <v>52</v>
      </c>
      <c r="G3859">
        <v>4.7</v>
      </c>
      <c r="H3859" t="s">
        <v>24</v>
      </c>
      <c r="I3859">
        <v>39</v>
      </c>
      <c r="J3859">
        <v>58</v>
      </c>
      <c r="K3859">
        <v>56</v>
      </c>
      <c r="L3859">
        <v>39</v>
      </c>
      <c r="M3859">
        <v>6.04</v>
      </c>
      <c r="O3859">
        <v>1.33</v>
      </c>
      <c r="P3859">
        <v>1.49</v>
      </c>
      <c r="R3859" t="s">
        <v>27</v>
      </c>
      <c r="S3859" t="s">
        <v>80</v>
      </c>
      <c r="T3859" t="s">
        <v>3264</v>
      </c>
    </row>
    <row r="3860" spans="1:20" x14ac:dyDescent="0.2">
      <c r="A3860">
        <v>6674</v>
      </c>
      <c r="C3860">
        <v>163075</v>
      </c>
      <c r="D3860">
        <v>47023</v>
      </c>
      <c r="E3860">
        <v>17</v>
      </c>
      <c r="F3860">
        <v>52</v>
      </c>
      <c r="G3860">
        <v>1</v>
      </c>
      <c r="H3860" t="s">
        <v>24</v>
      </c>
      <c r="I3860">
        <v>46</v>
      </c>
      <c r="J3860">
        <v>38</v>
      </c>
      <c r="K3860">
        <v>36</v>
      </c>
      <c r="L3860">
        <v>46</v>
      </c>
      <c r="M3860">
        <v>6.38</v>
      </c>
      <c r="O3860">
        <v>1.0900000000000001</v>
      </c>
      <c r="P3860">
        <v>0.77</v>
      </c>
      <c r="S3860" t="s">
        <v>54</v>
      </c>
      <c r="T3860" t="s">
        <v>54</v>
      </c>
    </row>
    <row r="3861" spans="1:20" x14ac:dyDescent="0.2">
      <c r="A3861">
        <v>6676</v>
      </c>
      <c r="C3861">
        <v>163151</v>
      </c>
      <c r="D3861">
        <v>103194</v>
      </c>
      <c r="E3861">
        <v>17</v>
      </c>
      <c r="F3861">
        <v>54</v>
      </c>
      <c r="G3861">
        <v>14.2</v>
      </c>
      <c r="H3861" t="s">
        <v>24</v>
      </c>
      <c r="I3861">
        <v>11</v>
      </c>
      <c r="J3861">
        <v>7</v>
      </c>
      <c r="K3861">
        <v>50</v>
      </c>
      <c r="L3861">
        <v>11</v>
      </c>
      <c r="M3861">
        <v>6.38</v>
      </c>
      <c r="O3861">
        <v>0.45</v>
      </c>
      <c r="S3861" t="s">
        <v>4166</v>
      </c>
      <c r="T3861" t="s">
        <v>4166</v>
      </c>
    </row>
    <row r="3862" spans="1:20" x14ac:dyDescent="0.2">
      <c r="A3862">
        <v>6677</v>
      </c>
      <c r="B3862" t="s">
        <v>4167</v>
      </c>
      <c r="C3862">
        <v>163217</v>
      </c>
      <c r="D3862">
        <v>47037</v>
      </c>
      <c r="E3862">
        <v>17</v>
      </c>
      <c r="F3862">
        <v>53</v>
      </c>
      <c r="G3862">
        <v>18.100000000000001</v>
      </c>
      <c r="H3862" t="s">
        <v>24</v>
      </c>
      <c r="I3862">
        <v>40</v>
      </c>
      <c r="J3862">
        <v>0</v>
      </c>
      <c r="K3862">
        <v>29</v>
      </c>
      <c r="L3862">
        <v>40</v>
      </c>
      <c r="M3862">
        <v>5.16</v>
      </c>
      <c r="O3862">
        <v>1.18</v>
      </c>
      <c r="P3862">
        <v>1.1200000000000001</v>
      </c>
      <c r="Q3862">
        <v>0.61</v>
      </c>
      <c r="S3862" t="s">
        <v>4168</v>
      </c>
      <c r="T3862" t="s">
        <v>45</v>
      </c>
    </row>
    <row r="3863" spans="1:20" x14ac:dyDescent="0.2">
      <c r="A3863">
        <v>6681</v>
      </c>
      <c r="C3863">
        <v>163336</v>
      </c>
      <c r="D3863">
        <v>160915</v>
      </c>
      <c r="E3863">
        <v>17</v>
      </c>
      <c r="F3863">
        <v>56</v>
      </c>
      <c r="G3863">
        <v>19</v>
      </c>
      <c r="H3863" t="s">
        <v>26</v>
      </c>
      <c r="I3863">
        <v>15</v>
      </c>
      <c r="J3863">
        <v>48</v>
      </c>
      <c r="K3863">
        <v>45</v>
      </c>
      <c r="L3863">
        <v>-15</v>
      </c>
      <c r="M3863">
        <v>5.89</v>
      </c>
      <c r="O3863">
        <v>0.05</v>
      </c>
      <c r="S3863" t="s">
        <v>89</v>
      </c>
      <c r="T3863" t="s">
        <v>89</v>
      </c>
    </row>
    <row r="3864" spans="1:20" x14ac:dyDescent="0.2">
      <c r="A3864">
        <v>6684</v>
      </c>
      <c r="C3864">
        <v>163472</v>
      </c>
      <c r="D3864">
        <v>122935</v>
      </c>
      <c r="E3864">
        <v>17</v>
      </c>
      <c r="F3864">
        <v>56</v>
      </c>
      <c r="G3864">
        <v>18.399999999999999</v>
      </c>
      <c r="H3864" t="s">
        <v>24</v>
      </c>
      <c r="I3864">
        <v>0</v>
      </c>
      <c r="J3864">
        <v>40</v>
      </c>
      <c r="K3864">
        <v>13</v>
      </c>
      <c r="L3864">
        <v>0</v>
      </c>
      <c r="M3864">
        <v>5.82</v>
      </c>
      <c r="O3864">
        <v>0.09</v>
      </c>
      <c r="P3864">
        <v>-0.65</v>
      </c>
      <c r="S3864" t="s">
        <v>2416</v>
      </c>
      <c r="T3864" t="s">
        <v>7045</v>
      </c>
    </row>
    <row r="3865" spans="1:20" x14ac:dyDescent="0.2">
      <c r="A3865">
        <v>6685</v>
      </c>
      <c r="B3865" t="s">
        <v>4171</v>
      </c>
      <c r="C3865">
        <v>163506</v>
      </c>
      <c r="D3865">
        <v>85545</v>
      </c>
      <c r="E3865">
        <v>17</v>
      </c>
      <c r="F3865">
        <v>55</v>
      </c>
      <c r="G3865">
        <v>25.2</v>
      </c>
      <c r="H3865" t="s">
        <v>24</v>
      </c>
      <c r="I3865">
        <v>26</v>
      </c>
      <c r="J3865">
        <v>3</v>
      </c>
      <c r="K3865">
        <v>0</v>
      </c>
      <c r="L3865">
        <v>26</v>
      </c>
      <c r="M3865">
        <v>5.46</v>
      </c>
      <c r="O3865">
        <v>0.34</v>
      </c>
      <c r="P3865">
        <v>0.27</v>
      </c>
      <c r="Q3865">
        <v>0.21</v>
      </c>
      <c r="S3865" t="s">
        <v>4173</v>
      </c>
      <c r="T3865" t="s">
        <v>4173</v>
      </c>
    </row>
    <row r="3866" spans="1:20" x14ac:dyDescent="0.2">
      <c r="A3866">
        <v>6686</v>
      </c>
      <c r="C3866">
        <v>163532</v>
      </c>
      <c r="D3866">
        <v>141979</v>
      </c>
      <c r="E3866">
        <v>17</v>
      </c>
      <c r="F3866">
        <v>56</v>
      </c>
      <c r="G3866">
        <v>47.7</v>
      </c>
      <c r="H3866" t="s">
        <v>26</v>
      </c>
      <c r="I3866">
        <v>4</v>
      </c>
      <c r="J3866">
        <v>4</v>
      </c>
      <c r="K3866">
        <v>55</v>
      </c>
      <c r="L3866">
        <v>-4</v>
      </c>
      <c r="M3866">
        <v>5.47</v>
      </c>
      <c r="O3866">
        <v>1.1599999999999999</v>
      </c>
      <c r="P3866">
        <v>1.06</v>
      </c>
      <c r="R3866" t="s">
        <v>27</v>
      </c>
      <c r="S3866" t="s">
        <v>28</v>
      </c>
      <c r="T3866" t="s">
        <v>3226</v>
      </c>
    </row>
    <row r="3867" spans="1:20" x14ac:dyDescent="0.2">
      <c r="A3867">
        <v>6687</v>
      </c>
      <c r="C3867">
        <v>163547</v>
      </c>
      <c r="D3867">
        <v>85552</v>
      </c>
      <c r="E3867">
        <v>17</v>
      </c>
      <c r="F3867">
        <v>55</v>
      </c>
      <c r="G3867">
        <v>50.8</v>
      </c>
      <c r="H3867" t="s">
        <v>24</v>
      </c>
      <c r="I3867">
        <v>22</v>
      </c>
      <c r="J3867">
        <v>27</v>
      </c>
      <c r="K3867">
        <v>51</v>
      </c>
      <c r="L3867">
        <v>22</v>
      </c>
      <c r="M3867">
        <v>5.58</v>
      </c>
      <c r="O3867">
        <v>1.24</v>
      </c>
      <c r="R3867" t="s">
        <v>27</v>
      </c>
      <c r="S3867" t="s">
        <v>133</v>
      </c>
      <c r="T3867" t="s">
        <v>9573</v>
      </c>
    </row>
    <row r="3868" spans="1:20" x14ac:dyDescent="0.2">
      <c r="A3868">
        <v>6688</v>
      </c>
      <c r="B3868" t="s">
        <v>4174</v>
      </c>
      <c r="C3868">
        <v>163588</v>
      </c>
      <c r="D3868">
        <v>30631</v>
      </c>
      <c r="E3868">
        <v>17</v>
      </c>
      <c r="F3868">
        <v>53</v>
      </c>
      <c r="G3868">
        <v>31.7</v>
      </c>
      <c r="H3868" t="s">
        <v>24</v>
      </c>
      <c r="I3868">
        <v>56</v>
      </c>
      <c r="J3868">
        <v>52</v>
      </c>
      <c r="K3868">
        <v>22</v>
      </c>
      <c r="L3868">
        <v>56</v>
      </c>
      <c r="M3868">
        <v>3.75</v>
      </c>
      <c r="O3868">
        <v>1.18</v>
      </c>
      <c r="P3868">
        <v>1.21</v>
      </c>
      <c r="Q3868">
        <v>0.59</v>
      </c>
      <c r="S3868" t="s">
        <v>1569</v>
      </c>
      <c r="T3868" t="s">
        <v>2525</v>
      </c>
    </row>
    <row r="3869" spans="1:20" x14ac:dyDescent="0.2">
      <c r="A3869">
        <v>6689</v>
      </c>
      <c r="C3869">
        <v>163624</v>
      </c>
      <c r="D3869">
        <v>122950</v>
      </c>
      <c r="E3869">
        <v>17</v>
      </c>
      <c r="F3869">
        <v>57</v>
      </c>
      <c r="G3869">
        <v>4.3</v>
      </c>
      <c r="H3869" t="s">
        <v>24</v>
      </c>
      <c r="I3869">
        <v>0</v>
      </c>
      <c r="J3869">
        <v>3</v>
      </c>
      <c r="K3869">
        <v>59</v>
      </c>
      <c r="L3869">
        <v>0</v>
      </c>
      <c r="M3869">
        <v>5.97</v>
      </c>
      <c r="O3869">
        <v>0.1</v>
      </c>
      <c r="P3869">
        <v>0.12</v>
      </c>
      <c r="S3869" t="s">
        <v>298</v>
      </c>
      <c r="T3869" t="s">
        <v>298</v>
      </c>
    </row>
    <row r="3870" spans="1:20" x14ac:dyDescent="0.2">
      <c r="A3870">
        <v>6690</v>
      </c>
      <c r="C3870">
        <v>163641</v>
      </c>
      <c r="D3870">
        <v>122949</v>
      </c>
      <c r="E3870">
        <v>17</v>
      </c>
      <c r="F3870">
        <v>56</v>
      </c>
      <c r="G3870">
        <v>56</v>
      </c>
      <c r="H3870" t="s">
        <v>24</v>
      </c>
      <c r="I3870">
        <v>6</v>
      </c>
      <c r="J3870">
        <v>29</v>
      </c>
      <c r="K3870">
        <v>16</v>
      </c>
      <c r="L3870">
        <v>6</v>
      </c>
      <c r="M3870">
        <v>6.29</v>
      </c>
      <c r="O3870">
        <v>0</v>
      </c>
      <c r="P3870">
        <v>-0.25</v>
      </c>
      <c r="S3870" t="s">
        <v>39</v>
      </c>
      <c r="T3870" t="s">
        <v>39</v>
      </c>
    </row>
    <row r="3871" spans="1:20" x14ac:dyDescent="0.2">
      <c r="A3871">
        <v>6695</v>
      </c>
      <c r="B3871" t="s">
        <v>4175</v>
      </c>
      <c r="C3871">
        <v>163770</v>
      </c>
      <c r="D3871">
        <v>66485</v>
      </c>
      <c r="E3871">
        <v>17</v>
      </c>
      <c r="F3871">
        <v>56</v>
      </c>
      <c r="G3871">
        <v>15.2</v>
      </c>
      <c r="H3871" t="s">
        <v>24</v>
      </c>
      <c r="I3871">
        <v>37</v>
      </c>
      <c r="J3871">
        <v>15</v>
      </c>
      <c r="K3871">
        <v>2</v>
      </c>
      <c r="L3871">
        <v>37</v>
      </c>
      <c r="M3871">
        <v>3.86</v>
      </c>
      <c r="O3871">
        <v>1.35</v>
      </c>
      <c r="P3871">
        <v>1.46</v>
      </c>
      <c r="Q3871">
        <v>0.63</v>
      </c>
      <c r="S3871" t="s">
        <v>4176</v>
      </c>
      <c r="T3871" t="s">
        <v>12827</v>
      </c>
    </row>
    <row r="3872" spans="1:20" x14ac:dyDescent="0.2">
      <c r="A3872">
        <v>6696</v>
      </c>
      <c r="C3872">
        <v>163772</v>
      </c>
      <c r="D3872">
        <v>103243</v>
      </c>
      <c r="E3872">
        <v>17</v>
      </c>
      <c r="F3872">
        <v>57</v>
      </c>
      <c r="G3872">
        <v>26.9</v>
      </c>
      <c r="H3872" t="s">
        <v>24</v>
      </c>
      <c r="I3872">
        <v>11</v>
      </c>
      <c r="J3872">
        <v>2</v>
      </c>
      <c r="K3872">
        <v>39</v>
      </c>
      <c r="L3872">
        <v>11</v>
      </c>
      <c r="M3872">
        <v>6.36</v>
      </c>
      <c r="O3872">
        <v>0.11</v>
      </c>
      <c r="P3872">
        <v>0.08</v>
      </c>
      <c r="S3872" t="s">
        <v>89</v>
      </c>
      <c r="T3872" t="s">
        <v>89</v>
      </c>
    </row>
    <row r="3873" spans="1:20" x14ac:dyDescent="0.2">
      <c r="A3873">
        <v>6697</v>
      </c>
      <c r="C3873">
        <v>163840</v>
      </c>
      <c r="D3873">
        <v>85575</v>
      </c>
      <c r="E3873">
        <v>17</v>
      </c>
      <c r="F3873">
        <v>57</v>
      </c>
      <c r="G3873">
        <v>14.3</v>
      </c>
      <c r="H3873" t="s">
        <v>24</v>
      </c>
      <c r="I3873">
        <v>23</v>
      </c>
      <c r="J3873">
        <v>59</v>
      </c>
      <c r="K3873">
        <v>45</v>
      </c>
      <c r="L3873">
        <v>23</v>
      </c>
      <c r="M3873">
        <v>6.3</v>
      </c>
      <c r="O3873">
        <v>0.63</v>
      </c>
      <c r="S3873" t="s">
        <v>144</v>
      </c>
      <c r="T3873" t="s">
        <v>144</v>
      </c>
    </row>
    <row r="3874" spans="1:20" x14ac:dyDescent="0.2">
      <c r="A3874">
        <v>6698</v>
      </c>
      <c r="B3874" t="s">
        <v>4177</v>
      </c>
      <c r="C3874">
        <v>163917</v>
      </c>
      <c r="D3874">
        <v>142004</v>
      </c>
      <c r="E3874">
        <v>17</v>
      </c>
      <c r="F3874">
        <v>59</v>
      </c>
      <c r="G3874">
        <v>1.6</v>
      </c>
      <c r="H3874" t="s">
        <v>26</v>
      </c>
      <c r="I3874">
        <v>9</v>
      </c>
      <c r="J3874">
        <v>46</v>
      </c>
      <c r="K3874">
        <v>25</v>
      </c>
      <c r="L3874">
        <v>-9</v>
      </c>
      <c r="M3874">
        <v>3.34</v>
      </c>
      <c r="O3874">
        <v>0.99</v>
      </c>
      <c r="P3874">
        <v>0.88</v>
      </c>
      <c r="Q3874">
        <v>0.48</v>
      </c>
      <c r="S3874" t="s">
        <v>4178</v>
      </c>
      <c r="T3874" t="s">
        <v>54</v>
      </c>
    </row>
    <row r="3875" spans="1:20" x14ac:dyDescent="0.2">
      <c r="A3875">
        <v>6699</v>
      </c>
      <c r="C3875">
        <v>163929</v>
      </c>
      <c r="D3875">
        <v>30645</v>
      </c>
      <c r="E3875">
        <v>17</v>
      </c>
      <c r="F3875">
        <v>55</v>
      </c>
      <c r="G3875">
        <v>23.7</v>
      </c>
      <c r="H3875" t="s">
        <v>24</v>
      </c>
      <c r="I3875">
        <v>55</v>
      </c>
      <c r="J3875">
        <v>58</v>
      </c>
      <c r="K3875">
        <v>17</v>
      </c>
      <c r="L3875">
        <v>55</v>
      </c>
      <c r="M3875">
        <v>6.1</v>
      </c>
      <c r="O3875">
        <v>0.32</v>
      </c>
      <c r="P3875">
        <v>0.08</v>
      </c>
      <c r="S3875" t="s">
        <v>88</v>
      </c>
      <c r="T3875" t="s">
        <v>88</v>
      </c>
    </row>
    <row r="3876" spans="1:20" x14ac:dyDescent="0.2">
      <c r="A3876">
        <v>6701</v>
      </c>
      <c r="B3876" t="s">
        <v>4180</v>
      </c>
      <c r="C3876">
        <v>163989</v>
      </c>
      <c r="D3876">
        <v>8939</v>
      </c>
      <c r="E3876">
        <v>17</v>
      </c>
      <c r="F3876">
        <v>49</v>
      </c>
      <c r="G3876">
        <v>27</v>
      </c>
      <c r="H3876" t="s">
        <v>24</v>
      </c>
      <c r="I3876">
        <v>76</v>
      </c>
      <c r="J3876">
        <v>57</v>
      </c>
      <c r="K3876">
        <v>46</v>
      </c>
      <c r="L3876">
        <v>76</v>
      </c>
      <c r="M3876">
        <v>5.04</v>
      </c>
      <c r="O3876">
        <v>0.49</v>
      </c>
      <c r="P3876">
        <v>0.08</v>
      </c>
      <c r="S3876" t="s">
        <v>4181</v>
      </c>
      <c r="T3876" t="s">
        <v>5759</v>
      </c>
    </row>
    <row r="3877" spans="1:20" x14ac:dyDescent="0.2">
      <c r="A3877">
        <v>6702</v>
      </c>
      <c r="C3877">
        <v>163990</v>
      </c>
      <c r="D3877">
        <v>47080</v>
      </c>
      <c r="E3877">
        <v>17</v>
      </c>
      <c r="F3877">
        <v>56</v>
      </c>
      <c r="G3877">
        <v>48.4</v>
      </c>
      <c r="H3877" t="s">
        <v>24</v>
      </c>
      <c r="I3877">
        <v>45</v>
      </c>
      <c r="J3877">
        <v>21</v>
      </c>
      <c r="K3877">
        <v>3</v>
      </c>
      <c r="L3877">
        <v>45</v>
      </c>
      <c r="M3877">
        <v>6.02</v>
      </c>
      <c r="O3877">
        <v>1.64</v>
      </c>
      <c r="P3877">
        <v>1.52</v>
      </c>
      <c r="Q3877">
        <v>1.9</v>
      </c>
      <c r="S3877" t="s">
        <v>4183</v>
      </c>
      <c r="T3877" t="s">
        <v>12835</v>
      </c>
    </row>
    <row r="3878" spans="1:20" x14ac:dyDescent="0.2">
      <c r="A3878">
        <v>6703</v>
      </c>
      <c r="B3878" t="s">
        <v>4184</v>
      </c>
      <c r="C3878">
        <v>163993</v>
      </c>
      <c r="D3878">
        <v>85590</v>
      </c>
      <c r="E3878">
        <v>17</v>
      </c>
      <c r="F3878">
        <v>57</v>
      </c>
      <c r="G3878">
        <v>45.9</v>
      </c>
      <c r="H3878" t="s">
        <v>24</v>
      </c>
      <c r="I3878">
        <v>29</v>
      </c>
      <c r="J3878">
        <v>14</v>
      </c>
      <c r="K3878">
        <v>52</v>
      </c>
      <c r="L3878">
        <v>29</v>
      </c>
      <c r="M3878">
        <v>3.7</v>
      </c>
      <c r="O3878">
        <v>0.94</v>
      </c>
      <c r="P3878">
        <v>0.7</v>
      </c>
      <c r="Q3878">
        <v>0.46</v>
      </c>
      <c r="S3878" t="s">
        <v>5380</v>
      </c>
      <c r="T3878" t="s">
        <v>10736</v>
      </c>
    </row>
    <row r="3879" spans="1:20" x14ac:dyDescent="0.2">
      <c r="A3879">
        <v>6705</v>
      </c>
      <c r="B3879" t="s">
        <v>4185</v>
      </c>
      <c r="C3879">
        <v>164058</v>
      </c>
      <c r="D3879">
        <v>30653</v>
      </c>
      <c r="E3879">
        <v>17</v>
      </c>
      <c r="F3879">
        <v>56</v>
      </c>
      <c r="G3879">
        <v>36.4</v>
      </c>
      <c r="H3879" t="s">
        <v>24</v>
      </c>
      <c r="I3879">
        <v>51</v>
      </c>
      <c r="J3879">
        <v>29</v>
      </c>
      <c r="K3879">
        <v>20</v>
      </c>
      <c r="L3879">
        <v>51</v>
      </c>
      <c r="M3879">
        <v>2.23</v>
      </c>
      <c r="O3879">
        <v>1.52</v>
      </c>
      <c r="P3879">
        <v>1.87</v>
      </c>
      <c r="Q3879">
        <v>0.85</v>
      </c>
      <c r="S3879" t="s">
        <v>77</v>
      </c>
      <c r="T3879" t="s">
        <v>77</v>
      </c>
    </row>
    <row r="3880" spans="1:20" x14ac:dyDescent="0.2">
      <c r="A3880">
        <v>6706</v>
      </c>
      <c r="C3880">
        <v>164064</v>
      </c>
      <c r="D3880">
        <v>142012</v>
      </c>
      <c r="E3880">
        <v>17</v>
      </c>
      <c r="F3880">
        <v>59</v>
      </c>
      <c r="G3880">
        <v>36.700000000000003</v>
      </c>
      <c r="H3880" t="s">
        <v>26</v>
      </c>
      <c r="I3880">
        <v>4</v>
      </c>
      <c r="J3880">
        <v>49</v>
      </c>
      <c r="K3880">
        <v>17</v>
      </c>
      <c r="L3880">
        <v>-4</v>
      </c>
      <c r="M3880">
        <v>5.87</v>
      </c>
      <c r="O3880">
        <v>1.56</v>
      </c>
      <c r="P3880">
        <v>1.92</v>
      </c>
      <c r="S3880" t="s">
        <v>77</v>
      </c>
      <c r="T3880" t="s">
        <v>77</v>
      </c>
    </row>
    <row r="3881" spans="1:20" x14ac:dyDescent="0.2">
      <c r="A3881">
        <v>6707</v>
      </c>
      <c r="B3881" t="s">
        <v>4186</v>
      </c>
      <c r="C3881">
        <v>164136</v>
      </c>
      <c r="D3881">
        <v>66524</v>
      </c>
      <c r="E3881">
        <v>17</v>
      </c>
      <c r="F3881">
        <v>58</v>
      </c>
      <c r="G3881">
        <v>30.2</v>
      </c>
      <c r="H3881" t="s">
        <v>24</v>
      </c>
      <c r="I3881">
        <v>30</v>
      </c>
      <c r="J3881">
        <v>11</v>
      </c>
      <c r="K3881">
        <v>22</v>
      </c>
      <c r="L3881">
        <v>30</v>
      </c>
      <c r="M3881">
        <v>4.41</v>
      </c>
      <c r="O3881">
        <v>0.39</v>
      </c>
      <c r="P3881">
        <v>0.15</v>
      </c>
      <c r="Q3881">
        <v>0.23</v>
      </c>
      <c r="S3881" t="s">
        <v>68</v>
      </c>
      <c r="T3881" t="s">
        <v>68</v>
      </c>
    </row>
    <row r="3882" spans="1:20" x14ac:dyDescent="0.2">
      <c r="A3882">
        <v>6709</v>
      </c>
      <c r="C3882">
        <v>164258</v>
      </c>
      <c r="D3882">
        <v>123004</v>
      </c>
      <c r="E3882">
        <v>18</v>
      </c>
      <c r="F3882">
        <v>0</v>
      </c>
      <c r="G3882">
        <v>15.5</v>
      </c>
      <c r="H3882" t="s">
        <v>24</v>
      </c>
      <c r="I3882">
        <v>0</v>
      </c>
      <c r="J3882">
        <v>37</v>
      </c>
      <c r="K3882">
        <v>46</v>
      </c>
      <c r="L3882">
        <v>0</v>
      </c>
      <c r="M3882">
        <v>6.37</v>
      </c>
      <c r="O3882">
        <v>0.15</v>
      </c>
      <c r="P3882">
        <v>0.18</v>
      </c>
      <c r="S3882" t="s">
        <v>4189</v>
      </c>
      <c r="T3882" t="s">
        <v>8647</v>
      </c>
    </row>
    <row r="3883" spans="1:20" x14ac:dyDescent="0.2">
      <c r="A3883">
        <v>6710</v>
      </c>
      <c r="B3883" t="s">
        <v>4190</v>
      </c>
      <c r="C3883">
        <v>164259</v>
      </c>
      <c r="D3883">
        <v>142025</v>
      </c>
      <c r="E3883">
        <v>18</v>
      </c>
      <c r="F3883">
        <v>0</v>
      </c>
      <c r="G3883">
        <v>29</v>
      </c>
      <c r="H3883" t="s">
        <v>26</v>
      </c>
      <c r="I3883">
        <v>3</v>
      </c>
      <c r="J3883">
        <v>41</v>
      </c>
      <c r="K3883">
        <v>25</v>
      </c>
      <c r="L3883">
        <v>-3</v>
      </c>
      <c r="M3883">
        <v>4.62</v>
      </c>
      <c r="O3883">
        <v>0.38</v>
      </c>
      <c r="P3883">
        <v>0</v>
      </c>
      <c r="Q3883">
        <v>0.19</v>
      </c>
      <c r="S3883" t="s">
        <v>307</v>
      </c>
      <c r="T3883" t="s">
        <v>307</v>
      </c>
    </row>
    <row r="3884" spans="1:20" x14ac:dyDescent="0.2">
      <c r="A3884">
        <v>6711</v>
      </c>
      <c r="C3884">
        <v>164280</v>
      </c>
      <c r="D3884">
        <v>66531</v>
      </c>
      <c r="E3884">
        <v>17</v>
      </c>
      <c r="F3884">
        <v>58</v>
      </c>
      <c r="G3884">
        <v>42.3</v>
      </c>
      <c r="H3884" t="s">
        <v>24</v>
      </c>
      <c r="I3884">
        <v>36</v>
      </c>
      <c r="J3884">
        <v>17</v>
      </c>
      <c r="K3884">
        <v>16</v>
      </c>
      <c r="L3884">
        <v>36</v>
      </c>
      <c r="M3884">
        <v>6</v>
      </c>
      <c r="O3884">
        <v>0.94</v>
      </c>
      <c r="R3884" t="s">
        <v>27</v>
      </c>
      <c r="S3884" t="s">
        <v>235</v>
      </c>
      <c r="T3884" t="s">
        <v>6326</v>
      </c>
    </row>
    <row r="3885" spans="1:20" x14ac:dyDescent="0.2">
      <c r="A3885">
        <v>6712</v>
      </c>
      <c r="B3885" t="s">
        <v>4191</v>
      </c>
      <c r="C3885">
        <v>164284</v>
      </c>
      <c r="D3885">
        <v>123005</v>
      </c>
      <c r="E3885">
        <v>18</v>
      </c>
      <c r="F3885">
        <v>0</v>
      </c>
      <c r="G3885">
        <v>15.8</v>
      </c>
      <c r="H3885" t="s">
        <v>24</v>
      </c>
      <c r="I3885">
        <v>4</v>
      </c>
      <c r="J3885">
        <v>22</v>
      </c>
      <c r="K3885">
        <v>7</v>
      </c>
      <c r="L3885">
        <v>4</v>
      </c>
      <c r="M3885">
        <v>4.6399999999999997</v>
      </c>
      <c r="O3885">
        <v>-0.03</v>
      </c>
      <c r="P3885">
        <v>-0.83</v>
      </c>
      <c r="Q3885">
        <v>-0.02</v>
      </c>
      <c r="S3885" t="s">
        <v>2469</v>
      </c>
      <c r="T3885" t="s">
        <v>2469</v>
      </c>
    </row>
    <row r="3886" spans="1:20" x14ac:dyDescent="0.2">
      <c r="A3886">
        <v>6713</v>
      </c>
      <c r="B3886" t="s">
        <v>4193</v>
      </c>
      <c r="C3886">
        <v>164349</v>
      </c>
      <c r="D3886">
        <v>103285</v>
      </c>
      <c r="E3886">
        <v>18</v>
      </c>
      <c r="F3886">
        <v>0</v>
      </c>
      <c r="G3886">
        <v>3.4</v>
      </c>
      <c r="H3886" t="s">
        <v>24</v>
      </c>
      <c r="I3886">
        <v>16</v>
      </c>
      <c r="J3886">
        <v>45</v>
      </c>
      <c r="K3886">
        <v>3</v>
      </c>
      <c r="L3886">
        <v>16</v>
      </c>
      <c r="M3886">
        <v>4.67</v>
      </c>
      <c r="O3886">
        <v>1.26</v>
      </c>
      <c r="P3886">
        <v>1.22</v>
      </c>
      <c r="Q3886">
        <v>0.59</v>
      </c>
      <c r="S3886" t="s">
        <v>4194</v>
      </c>
      <c r="T3886" t="s">
        <v>5871</v>
      </c>
    </row>
    <row r="3887" spans="1:20" x14ac:dyDescent="0.2">
      <c r="A3887">
        <v>6714</v>
      </c>
      <c r="B3887" t="s">
        <v>4195</v>
      </c>
      <c r="C3887">
        <v>164353</v>
      </c>
      <c r="D3887">
        <v>123013</v>
      </c>
      <c r="E3887">
        <v>18</v>
      </c>
      <c r="F3887">
        <v>0</v>
      </c>
      <c r="G3887">
        <v>38.700000000000003</v>
      </c>
      <c r="H3887" t="s">
        <v>24</v>
      </c>
      <c r="I3887">
        <v>2</v>
      </c>
      <c r="J3887">
        <v>55</v>
      </c>
      <c r="K3887">
        <v>54</v>
      </c>
      <c r="L3887">
        <v>2</v>
      </c>
      <c r="M3887">
        <v>3.97</v>
      </c>
      <c r="O3887">
        <v>0.02</v>
      </c>
      <c r="P3887">
        <v>-0.62</v>
      </c>
      <c r="Q3887">
        <v>0</v>
      </c>
      <c r="S3887" t="s">
        <v>719</v>
      </c>
      <c r="T3887" t="s">
        <v>719</v>
      </c>
    </row>
    <row r="3888" spans="1:20" x14ac:dyDescent="0.2">
      <c r="A3888">
        <v>6717</v>
      </c>
      <c r="C3888">
        <v>164428</v>
      </c>
      <c r="D3888">
        <v>8946</v>
      </c>
      <c r="E3888">
        <v>17</v>
      </c>
      <c r="F3888">
        <v>50</v>
      </c>
      <c r="G3888">
        <v>10.5</v>
      </c>
      <c r="H3888" t="s">
        <v>24</v>
      </c>
      <c r="I3888">
        <v>78</v>
      </c>
      <c r="J3888">
        <v>18</v>
      </c>
      <c r="K3888">
        <v>24</v>
      </c>
      <c r="L3888">
        <v>78</v>
      </c>
      <c r="M3888">
        <v>6.24</v>
      </c>
      <c r="O3888">
        <v>1.44</v>
      </c>
      <c r="S3888" t="s">
        <v>104</v>
      </c>
      <c r="T3888" t="s">
        <v>104</v>
      </c>
    </row>
    <row r="3889" spans="1:20" x14ac:dyDescent="0.2">
      <c r="A3889">
        <v>6718</v>
      </c>
      <c r="C3889">
        <v>164429</v>
      </c>
      <c r="D3889">
        <v>47106</v>
      </c>
      <c r="E3889">
        <v>17</v>
      </c>
      <c r="F3889">
        <v>58</v>
      </c>
      <c r="G3889">
        <v>52.3</v>
      </c>
      <c r="H3889" t="s">
        <v>24</v>
      </c>
      <c r="I3889">
        <v>45</v>
      </c>
      <c r="J3889">
        <v>28</v>
      </c>
      <c r="K3889">
        <v>34</v>
      </c>
      <c r="L3889">
        <v>45</v>
      </c>
      <c r="M3889">
        <v>6.48</v>
      </c>
      <c r="O3889">
        <v>-0.08</v>
      </c>
      <c r="P3889">
        <v>-0.22</v>
      </c>
      <c r="S3889" t="s">
        <v>4199</v>
      </c>
      <c r="T3889" t="s">
        <v>2787</v>
      </c>
    </row>
    <row r="3890" spans="1:20" x14ac:dyDescent="0.2">
      <c r="A3890">
        <v>6719</v>
      </c>
      <c r="C3890">
        <v>164432</v>
      </c>
      <c r="D3890">
        <v>123017</v>
      </c>
      <c r="E3890">
        <v>18</v>
      </c>
      <c r="F3890">
        <v>0</v>
      </c>
      <c r="G3890">
        <v>52.9</v>
      </c>
      <c r="H3890" t="s">
        <v>24</v>
      </c>
      <c r="I3890">
        <v>6</v>
      </c>
      <c r="J3890">
        <v>16</v>
      </c>
      <c r="K3890">
        <v>6</v>
      </c>
      <c r="L3890">
        <v>6</v>
      </c>
      <c r="M3890">
        <v>6.34</v>
      </c>
      <c r="O3890">
        <v>-0.08</v>
      </c>
      <c r="P3890">
        <v>-0.75</v>
      </c>
      <c r="S3890" t="s">
        <v>85</v>
      </c>
      <c r="T3890" t="s">
        <v>85</v>
      </c>
    </row>
    <row r="3891" spans="1:20" x14ac:dyDescent="0.2">
      <c r="A3891">
        <v>6720</v>
      </c>
      <c r="C3891">
        <v>164447</v>
      </c>
      <c r="D3891">
        <v>103291</v>
      </c>
      <c r="E3891">
        <v>18</v>
      </c>
      <c r="F3891">
        <v>0</v>
      </c>
      <c r="G3891">
        <v>27.7</v>
      </c>
      <c r="H3891" t="s">
        <v>24</v>
      </c>
      <c r="I3891">
        <v>19</v>
      </c>
      <c r="J3891">
        <v>30</v>
      </c>
      <c r="K3891">
        <v>21</v>
      </c>
      <c r="L3891">
        <v>19</v>
      </c>
      <c r="M3891">
        <v>6.5</v>
      </c>
      <c r="O3891">
        <v>-0.06</v>
      </c>
      <c r="P3891">
        <v>-0.39</v>
      </c>
      <c r="S3891" t="s">
        <v>2952</v>
      </c>
      <c r="T3891" t="s">
        <v>2952</v>
      </c>
    </row>
    <row r="3892" spans="1:20" x14ac:dyDescent="0.2">
      <c r="A3892">
        <v>6722</v>
      </c>
      <c r="C3892">
        <v>164507</v>
      </c>
      <c r="D3892">
        <v>103299</v>
      </c>
      <c r="E3892">
        <v>18</v>
      </c>
      <c r="F3892">
        <v>0</v>
      </c>
      <c r="G3892">
        <v>57.2</v>
      </c>
      <c r="H3892" t="s">
        <v>24</v>
      </c>
      <c r="I3892">
        <v>15</v>
      </c>
      <c r="J3892">
        <v>5</v>
      </c>
      <c r="K3892">
        <v>36</v>
      </c>
      <c r="L3892">
        <v>15</v>
      </c>
      <c r="M3892">
        <v>6.26</v>
      </c>
      <c r="O3892">
        <v>0.69</v>
      </c>
      <c r="P3892">
        <v>0.24</v>
      </c>
      <c r="S3892" t="s">
        <v>321</v>
      </c>
      <c r="T3892" t="s">
        <v>321</v>
      </c>
    </row>
    <row r="3893" spans="1:20" x14ac:dyDescent="0.2">
      <c r="A3893">
        <v>6723</v>
      </c>
      <c r="B3893" t="s">
        <v>4201</v>
      </c>
      <c r="C3893">
        <v>164577</v>
      </c>
      <c r="D3893">
        <v>123035</v>
      </c>
      <c r="E3893">
        <v>18</v>
      </c>
      <c r="F3893">
        <v>1</v>
      </c>
      <c r="G3893">
        <v>45.2</v>
      </c>
      <c r="H3893" t="s">
        <v>24</v>
      </c>
      <c r="I3893">
        <v>1</v>
      </c>
      <c r="J3893">
        <v>18</v>
      </c>
      <c r="K3893">
        <v>19</v>
      </c>
      <c r="L3893">
        <v>1</v>
      </c>
      <c r="M3893">
        <v>4.45</v>
      </c>
      <c r="O3893">
        <v>0.02</v>
      </c>
      <c r="P3893">
        <v>0</v>
      </c>
      <c r="Q3893">
        <v>0.01</v>
      </c>
      <c r="S3893" t="s">
        <v>350</v>
      </c>
      <c r="T3893" t="s">
        <v>350</v>
      </c>
    </row>
    <row r="3894" spans="1:20" x14ac:dyDescent="0.2">
      <c r="A3894">
        <v>6725</v>
      </c>
      <c r="B3894" t="s">
        <v>4203</v>
      </c>
      <c r="C3894">
        <v>164613</v>
      </c>
      <c r="D3894">
        <v>8961</v>
      </c>
      <c r="E3894">
        <v>17</v>
      </c>
      <c r="F3894">
        <v>55</v>
      </c>
      <c r="G3894">
        <v>11.2</v>
      </c>
      <c r="H3894" t="s">
        <v>24</v>
      </c>
      <c r="I3894">
        <v>72</v>
      </c>
      <c r="J3894">
        <v>0</v>
      </c>
      <c r="K3894">
        <v>18</v>
      </c>
      <c r="L3894">
        <v>72</v>
      </c>
      <c r="M3894">
        <v>5.45</v>
      </c>
      <c r="O3894">
        <v>0.3</v>
      </c>
      <c r="P3894">
        <v>0.15</v>
      </c>
      <c r="S3894" t="s">
        <v>4204</v>
      </c>
      <c r="T3894" t="s">
        <v>10669</v>
      </c>
    </row>
    <row r="3895" spans="1:20" x14ac:dyDescent="0.2">
      <c r="A3895">
        <v>6726</v>
      </c>
      <c r="C3895">
        <v>164614</v>
      </c>
      <c r="D3895">
        <v>66551</v>
      </c>
      <c r="E3895">
        <v>18</v>
      </c>
      <c r="F3895">
        <v>0</v>
      </c>
      <c r="G3895">
        <v>36.4</v>
      </c>
      <c r="H3895" t="s">
        <v>24</v>
      </c>
      <c r="I3895">
        <v>33</v>
      </c>
      <c r="J3895">
        <v>12</v>
      </c>
      <c r="K3895">
        <v>50</v>
      </c>
      <c r="L3895">
        <v>33</v>
      </c>
      <c r="M3895">
        <v>5.99</v>
      </c>
      <c r="O3895">
        <v>1.51</v>
      </c>
      <c r="R3895" t="s">
        <v>27</v>
      </c>
      <c r="S3895" t="s">
        <v>2959</v>
      </c>
      <c r="T3895" t="s">
        <v>12197</v>
      </c>
    </row>
    <row r="3896" spans="1:20" x14ac:dyDescent="0.2">
      <c r="A3896">
        <v>6728</v>
      </c>
      <c r="C3896">
        <v>164646</v>
      </c>
      <c r="D3896">
        <v>47121</v>
      </c>
      <c r="E3896">
        <v>17</v>
      </c>
      <c r="F3896">
        <v>59</v>
      </c>
      <c r="G3896">
        <v>56.2</v>
      </c>
      <c r="H3896" t="s">
        <v>24</v>
      </c>
      <c r="I3896">
        <v>45</v>
      </c>
      <c r="J3896">
        <v>30</v>
      </c>
      <c r="K3896">
        <v>5</v>
      </c>
      <c r="L3896">
        <v>45</v>
      </c>
      <c r="M3896">
        <v>5.67</v>
      </c>
      <c r="O3896">
        <v>1.57</v>
      </c>
      <c r="P3896">
        <v>1.91</v>
      </c>
      <c r="S3896" t="s">
        <v>1631</v>
      </c>
      <c r="T3896" t="s">
        <v>53</v>
      </c>
    </row>
    <row r="3897" spans="1:20" x14ac:dyDescent="0.2">
      <c r="A3897">
        <v>6729</v>
      </c>
      <c r="B3897" t="s">
        <v>4205</v>
      </c>
      <c r="C3897">
        <v>164668</v>
      </c>
      <c r="D3897">
        <v>85647</v>
      </c>
      <c r="E3897">
        <v>18</v>
      </c>
      <c r="F3897">
        <v>1</v>
      </c>
      <c r="G3897">
        <v>29.9</v>
      </c>
      <c r="H3897" t="s">
        <v>24</v>
      </c>
      <c r="I3897">
        <v>21</v>
      </c>
      <c r="J3897">
        <v>35</v>
      </c>
      <c r="K3897">
        <v>43</v>
      </c>
      <c r="L3897">
        <v>21</v>
      </c>
      <c r="M3897">
        <v>5.18</v>
      </c>
      <c r="O3897">
        <v>0.95</v>
      </c>
      <c r="P3897">
        <v>0.56999999999999995</v>
      </c>
      <c r="S3897" t="s">
        <v>71</v>
      </c>
      <c r="T3897" t="s">
        <v>71</v>
      </c>
    </row>
    <row r="3898" spans="1:20" x14ac:dyDescent="0.2">
      <c r="A3898">
        <v>6730</v>
      </c>
      <c r="B3898" t="s">
        <v>4205</v>
      </c>
      <c r="C3898">
        <v>164669</v>
      </c>
      <c r="D3898">
        <v>85648</v>
      </c>
      <c r="E3898">
        <v>18</v>
      </c>
      <c r="F3898">
        <v>1</v>
      </c>
      <c r="G3898">
        <v>30.4</v>
      </c>
      <c r="H3898" t="s">
        <v>24</v>
      </c>
      <c r="I3898">
        <v>21</v>
      </c>
      <c r="J3898">
        <v>35</v>
      </c>
      <c r="K3898">
        <v>44</v>
      </c>
      <c r="L3898">
        <v>21</v>
      </c>
      <c r="M3898">
        <v>4.96</v>
      </c>
      <c r="O3898">
        <v>0.12</v>
      </c>
      <c r="P3898">
        <v>0.13</v>
      </c>
      <c r="S3898" t="s">
        <v>4206</v>
      </c>
      <c r="T3898" t="s">
        <v>606</v>
      </c>
    </row>
    <row r="3899" spans="1:20" x14ac:dyDescent="0.2">
      <c r="A3899">
        <v>6732</v>
      </c>
      <c r="C3899">
        <v>164716</v>
      </c>
      <c r="D3899">
        <v>142045</v>
      </c>
      <c r="E3899">
        <v>18</v>
      </c>
      <c r="F3899">
        <v>2</v>
      </c>
      <c r="G3899">
        <v>46.3</v>
      </c>
      <c r="H3899" t="s">
        <v>26</v>
      </c>
      <c r="I3899">
        <v>5</v>
      </c>
      <c r="J3899">
        <v>21</v>
      </c>
      <c r="K3899">
        <v>31</v>
      </c>
      <c r="L3899">
        <v>-5</v>
      </c>
      <c r="M3899">
        <v>6.76</v>
      </c>
      <c r="O3899">
        <v>0.16</v>
      </c>
      <c r="P3899">
        <v>-0.1</v>
      </c>
      <c r="S3899" t="s">
        <v>102</v>
      </c>
      <c r="T3899" t="s">
        <v>102</v>
      </c>
    </row>
    <row r="3900" spans="1:20" x14ac:dyDescent="0.2">
      <c r="A3900">
        <v>6733</v>
      </c>
      <c r="B3900" t="s">
        <v>4207</v>
      </c>
      <c r="C3900">
        <v>164764</v>
      </c>
      <c r="D3900">
        <v>142050</v>
      </c>
      <c r="E3900">
        <v>18</v>
      </c>
      <c r="F3900">
        <v>3</v>
      </c>
      <c r="G3900">
        <v>5</v>
      </c>
      <c r="H3900" t="s">
        <v>26</v>
      </c>
      <c r="I3900">
        <v>8</v>
      </c>
      <c r="J3900">
        <v>10</v>
      </c>
      <c r="K3900">
        <v>49</v>
      </c>
      <c r="L3900">
        <v>-8</v>
      </c>
      <c r="M3900">
        <v>5.94</v>
      </c>
      <c r="S3900" t="s">
        <v>430</v>
      </c>
      <c r="T3900" t="s">
        <v>430</v>
      </c>
    </row>
    <row r="3901" spans="1:20" x14ac:dyDescent="0.2">
      <c r="A3901">
        <v>6734</v>
      </c>
      <c r="B3901" t="s">
        <v>4207</v>
      </c>
      <c r="C3901">
        <v>164765</v>
      </c>
      <c r="D3901">
        <v>142050</v>
      </c>
      <c r="E3901">
        <v>18</v>
      </c>
      <c r="F3901">
        <v>3</v>
      </c>
      <c r="G3901">
        <v>4.9000000000000004</v>
      </c>
      <c r="H3901" t="s">
        <v>26</v>
      </c>
      <c r="I3901">
        <v>8</v>
      </c>
      <c r="J3901">
        <v>10</v>
      </c>
      <c r="K3901">
        <v>50</v>
      </c>
      <c r="L3901">
        <v>-8</v>
      </c>
      <c r="M3901">
        <v>5.24</v>
      </c>
      <c r="O3901">
        <v>0.38</v>
      </c>
      <c r="P3901">
        <v>0.04</v>
      </c>
      <c r="S3901" t="s">
        <v>63</v>
      </c>
      <c r="T3901" t="s">
        <v>63</v>
      </c>
    </row>
    <row r="3902" spans="1:20" x14ac:dyDescent="0.2">
      <c r="A3902">
        <v>6735</v>
      </c>
      <c r="C3902">
        <v>164780</v>
      </c>
      <c r="D3902">
        <v>8962</v>
      </c>
      <c r="E3902">
        <v>17</v>
      </c>
      <c r="F3902">
        <v>54</v>
      </c>
      <c r="G3902">
        <v>26.6</v>
      </c>
      <c r="H3902" t="s">
        <v>24</v>
      </c>
      <c r="I3902">
        <v>75</v>
      </c>
      <c r="J3902">
        <v>10</v>
      </c>
      <c r="K3902">
        <v>15</v>
      </c>
      <c r="L3902">
        <v>75</v>
      </c>
      <c r="M3902">
        <v>6.36</v>
      </c>
      <c r="O3902">
        <v>0.98</v>
      </c>
      <c r="S3902" t="s">
        <v>197</v>
      </c>
      <c r="T3902" t="s">
        <v>197</v>
      </c>
    </row>
    <row r="3903" spans="1:20" x14ac:dyDescent="0.2">
      <c r="A3903">
        <v>6737</v>
      </c>
      <c r="C3903">
        <v>164824</v>
      </c>
      <c r="D3903">
        <v>66562</v>
      </c>
      <c r="E3903">
        <v>18</v>
      </c>
      <c r="F3903">
        <v>1</v>
      </c>
      <c r="G3903">
        <v>35.9</v>
      </c>
      <c r="H3903" t="s">
        <v>24</v>
      </c>
      <c r="I3903">
        <v>33</v>
      </c>
      <c r="J3903">
        <v>18</v>
      </c>
      <c r="K3903">
        <v>41</v>
      </c>
      <c r="L3903">
        <v>33</v>
      </c>
      <c r="M3903">
        <v>6.15</v>
      </c>
      <c r="O3903">
        <v>1.55</v>
      </c>
      <c r="S3903" t="s">
        <v>77</v>
      </c>
      <c r="T3903" t="s">
        <v>77</v>
      </c>
    </row>
    <row r="3904" spans="1:20" x14ac:dyDescent="0.2">
      <c r="A3904">
        <v>6738</v>
      </c>
      <c r="B3904" t="s">
        <v>4210</v>
      </c>
      <c r="C3904">
        <v>164852</v>
      </c>
      <c r="D3904">
        <v>85672</v>
      </c>
      <c r="E3904">
        <v>18</v>
      </c>
      <c r="F3904">
        <v>2</v>
      </c>
      <c r="G3904">
        <v>23.1</v>
      </c>
      <c r="H3904" t="s">
        <v>24</v>
      </c>
      <c r="I3904">
        <v>20</v>
      </c>
      <c r="J3904">
        <v>50</v>
      </c>
      <c r="K3904">
        <v>1</v>
      </c>
      <c r="L3904">
        <v>20</v>
      </c>
      <c r="M3904">
        <v>5.28</v>
      </c>
      <c r="O3904">
        <v>-0.09</v>
      </c>
      <c r="P3904">
        <v>-0.61</v>
      </c>
      <c r="S3904" t="s">
        <v>2318</v>
      </c>
      <c r="T3904" t="s">
        <v>2318</v>
      </c>
    </row>
    <row r="3905" spans="1:20" x14ac:dyDescent="0.2">
      <c r="A3905">
        <v>6741</v>
      </c>
      <c r="B3905" t="s">
        <v>4212</v>
      </c>
      <c r="C3905">
        <v>164900</v>
      </c>
      <c r="D3905">
        <v>85676</v>
      </c>
      <c r="E3905">
        <v>18</v>
      </c>
      <c r="F3905">
        <v>2</v>
      </c>
      <c r="G3905">
        <v>30.1</v>
      </c>
      <c r="H3905" t="s">
        <v>24</v>
      </c>
      <c r="I3905">
        <v>22</v>
      </c>
      <c r="J3905">
        <v>55</v>
      </c>
      <c r="K3905">
        <v>23</v>
      </c>
      <c r="L3905">
        <v>22</v>
      </c>
      <c r="M3905">
        <v>6.21</v>
      </c>
      <c r="O3905">
        <v>-0.1</v>
      </c>
      <c r="P3905">
        <v>-0.64</v>
      </c>
      <c r="S3905" t="s">
        <v>1266</v>
      </c>
      <c r="T3905" t="s">
        <v>1266</v>
      </c>
    </row>
    <row r="3906" spans="1:20" x14ac:dyDescent="0.2">
      <c r="A3906">
        <v>6744</v>
      </c>
      <c r="C3906">
        <v>165029</v>
      </c>
      <c r="D3906">
        <v>103334</v>
      </c>
      <c r="E3906">
        <v>18</v>
      </c>
      <c r="F3906">
        <v>3</v>
      </c>
      <c r="G3906">
        <v>14.7</v>
      </c>
      <c r="H3906" t="s">
        <v>24</v>
      </c>
      <c r="I3906">
        <v>19</v>
      </c>
      <c r="J3906">
        <v>36</v>
      </c>
      <c r="K3906">
        <v>47</v>
      </c>
      <c r="L3906">
        <v>19</v>
      </c>
      <c r="M3906">
        <v>6.5</v>
      </c>
      <c r="N3906" t="s">
        <v>103</v>
      </c>
      <c r="O3906">
        <v>0.01</v>
      </c>
      <c r="P3906">
        <v>-0.01</v>
      </c>
      <c r="S3906" t="s">
        <v>134</v>
      </c>
      <c r="T3906" t="s">
        <v>134</v>
      </c>
    </row>
    <row r="3907" spans="1:20" x14ac:dyDescent="0.2">
      <c r="A3907">
        <v>6747</v>
      </c>
      <c r="C3907">
        <v>165174</v>
      </c>
      <c r="D3907">
        <v>123090</v>
      </c>
      <c r="E3907">
        <v>18</v>
      </c>
      <c r="F3907">
        <v>4</v>
      </c>
      <c r="G3907">
        <v>37.299999999999997</v>
      </c>
      <c r="H3907" t="s">
        <v>24</v>
      </c>
      <c r="I3907">
        <v>1</v>
      </c>
      <c r="J3907">
        <v>55</v>
      </c>
      <c r="K3907">
        <v>9</v>
      </c>
      <c r="L3907">
        <v>1</v>
      </c>
      <c r="M3907">
        <v>6.14</v>
      </c>
      <c r="O3907">
        <v>0</v>
      </c>
      <c r="P3907">
        <v>-0.91</v>
      </c>
      <c r="S3907" t="s">
        <v>1228</v>
      </c>
      <c r="T3907" t="s">
        <v>2278</v>
      </c>
    </row>
    <row r="3908" spans="1:20" x14ac:dyDescent="0.2">
      <c r="A3908">
        <v>6752</v>
      </c>
      <c r="B3908" t="s">
        <v>4221</v>
      </c>
      <c r="C3908">
        <v>165341</v>
      </c>
      <c r="D3908">
        <v>123107</v>
      </c>
      <c r="E3908">
        <v>18</v>
      </c>
      <c r="F3908">
        <v>5</v>
      </c>
      <c r="G3908">
        <v>27.3</v>
      </c>
      <c r="H3908" t="s">
        <v>24</v>
      </c>
      <c r="I3908">
        <v>2</v>
      </c>
      <c r="J3908">
        <v>29</v>
      </c>
      <c r="K3908">
        <v>58</v>
      </c>
      <c r="L3908">
        <v>2</v>
      </c>
      <c r="M3908">
        <v>4.03</v>
      </c>
      <c r="O3908">
        <v>0.86</v>
      </c>
      <c r="P3908">
        <v>0.54</v>
      </c>
      <c r="Q3908">
        <v>0.46</v>
      </c>
      <c r="S3908" t="s">
        <v>40</v>
      </c>
      <c r="T3908" t="s">
        <v>40</v>
      </c>
    </row>
    <row r="3909" spans="1:20" x14ac:dyDescent="0.2">
      <c r="A3909">
        <v>6753</v>
      </c>
      <c r="C3909">
        <v>165358</v>
      </c>
      <c r="D3909">
        <v>47173</v>
      </c>
      <c r="E3909">
        <v>18</v>
      </c>
      <c r="F3909">
        <v>3</v>
      </c>
      <c r="G3909">
        <v>9</v>
      </c>
      <c r="H3909" t="s">
        <v>24</v>
      </c>
      <c r="I3909">
        <v>48</v>
      </c>
      <c r="J3909">
        <v>27</v>
      </c>
      <c r="K3909">
        <v>52</v>
      </c>
      <c r="L3909">
        <v>48</v>
      </c>
      <c r="M3909">
        <v>6.21</v>
      </c>
      <c r="O3909">
        <v>0.03</v>
      </c>
      <c r="P3909">
        <v>0.06</v>
      </c>
      <c r="S3909" t="s">
        <v>114</v>
      </c>
      <c r="T3909" t="s">
        <v>114</v>
      </c>
    </row>
    <row r="3910" spans="1:20" x14ac:dyDescent="0.2">
      <c r="A3910">
        <v>6754</v>
      </c>
      <c r="C3910">
        <v>165373</v>
      </c>
      <c r="D3910">
        <v>85706</v>
      </c>
      <c r="E3910">
        <v>18</v>
      </c>
      <c r="F3910">
        <v>4</v>
      </c>
      <c r="G3910">
        <v>40.200000000000003</v>
      </c>
      <c r="H3910" t="s">
        <v>24</v>
      </c>
      <c r="I3910">
        <v>23</v>
      </c>
      <c r="J3910">
        <v>56</v>
      </c>
      <c r="K3910">
        <v>33</v>
      </c>
      <c r="L3910">
        <v>23</v>
      </c>
      <c r="M3910">
        <v>6.34</v>
      </c>
      <c r="O3910">
        <v>0.3</v>
      </c>
      <c r="P3910">
        <v>0.03</v>
      </c>
      <c r="S3910" t="s">
        <v>602</v>
      </c>
      <c r="T3910" t="s">
        <v>6110</v>
      </c>
    </row>
    <row r="3911" spans="1:20" x14ac:dyDescent="0.2">
      <c r="A3911">
        <v>6755</v>
      </c>
      <c r="C3911">
        <v>165402</v>
      </c>
      <c r="D3911">
        <v>142083</v>
      </c>
      <c r="E3911">
        <v>18</v>
      </c>
      <c r="F3911">
        <v>6</v>
      </c>
      <c r="G3911">
        <v>7.4</v>
      </c>
      <c r="H3911" t="s">
        <v>26</v>
      </c>
      <c r="I3911">
        <v>8</v>
      </c>
      <c r="J3911">
        <v>19</v>
      </c>
      <c r="K3911">
        <v>26</v>
      </c>
      <c r="L3911">
        <v>-8</v>
      </c>
      <c r="M3911">
        <v>5.85</v>
      </c>
      <c r="O3911">
        <v>0.21</v>
      </c>
      <c r="P3911">
        <v>-0.2</v>
      </c>
      <c r="S3911" t="s">
        <v>688</v>
      </c>
      <c r="T3911" t="s">
        <v>111</v>
      </c>
    </row>
    <row r="3912" spans="1:20" x14ac:dyDescent="0.2">
      <c r="A3912">
        <v>6756</v>
      </c>
      <c r="C3912">
        <v>165438</v>
      </c>
      <c r="D3912">
        <v>142085</v>
      </c>
      <c r="E3912">
        <v>18</v>
      </c>
      <c r="F3912">
        <v>6</v>
      </c>
      <c r="G3912">
        <v>15.2</v>
      </c>
      <c r="H3912" t="s">
        <v>26</v>
      </c>
      <c r="I3912">
        <v>4</v>
      </c>
      <c r="J3912">
        <v>45</v>
      </c>
      <c r="K3912">
        <v>5</v>
      </c>
      <c r="L3912">
        <v>-4</v>
      </c>
      <c r="M3912">
        <v>5.77</v>
      </c>
      <c r="O3912">
        <v>0.96</v>
      </c>
      <c r="P3912">
        <v>0.81</v>
      </c>
      <c r="S3912" t="s">
        <v>4222</v>
      </c>
      <c r="T3912" t="s">
        <v>4222</v>
      </c>
    </row>
    <row r="3913" spans="1:20" x14ac:dyDescent="0.2">
      <c r="A3913">
        <v>6757</v>
      </c>
      <c r="C3913">
        <v>165462</v>
      </c>
      <c r="D3913">
        <v>142084</v>
      </c>
      <c r="E3913">
        <v>18</v>
      </c>
      <c r="F3913">
        <v>6</v>
      </c>
      <c r="G3913">
        <v>7.4</v>
      </c>
      <c r="H3913" t="s">
        <v>26</v>
      </c>
      <c r="I3913">
        <v>0</v>
      </c>
      <c r="J3913">
        <v>26</v>
      </c>
      <c r="K3913">
        <v>48</v>
      </c>
      <c r="L3913">
        <v>0</v>
      </c>
      <c r="M3913">
        <v>6.34</v>
      </c>
      <c r="O3913">
        <v>1.06</v>
      </c>
      <c r="P3913">
        <v>0.76</v>
      </c>
      <c r="S3913" t="s">
        <v>4223</v>
      </c>
      <c r="T3913" t="s">
        <v>4223</v>
      </c>
    </row>
    <row r="3914" spans="1:20" x14ac:dyDescent="0.2">
      <c r="A3914">
        <v>6758</v>
      </c>
      <c r="C3914">
        <v>165475</v>
      </c>
      <c r="D3914">
        <v>103373</v>
      </c>
      <c r="E3914">
        <v>18</v>
      </c>
      <c r="F3914">
        <v>5</v>
      </c>
      <c r="G3914">
        <v>43.3</v>
      </c>
      <c r="H3914" t="s">
        <v>24</v>
      </c>
      <c r="I3914">
        <v>12</v>
      </c>
      <c r="J3914">
        <v>0</v>
      </c>
      <c r="K3914">
        <v>14</v>
      </c>
      <c r="L3914">
        <v>12</v>
      </c>
      <c r="M3914">
        <v>7.04</v>
      </c>
      <c r="O3914">
        <v>0.3</v>
      </c>
      <c r="P3914">
        <v>0.12</v>
      </c>
      <c r="S3914" t="s">
        <v>391</v>
      </c>
      <c r="T3914" t="s">
        <v>391</v>
      </c>
    </row>
    <row r="3915" spans="1:20" x14ac:dyDescent="0.2">
      <c r="A3915">
        <v>6763</v>
      </c>
      <c r="C3915">
        <v>165524</v>
      </c>
      <c r="D3915">
        <v>85718</v>
      </c>
      <c r="E3915">
        <v>18</v>
      </c>
      <c r="F3915">
        <v>5</v>
      </c>
      <c r="G3915">
        <v>30.2</v>
      </c>
      <c r="H3915" t="s">
        <v>24</v>
      </c>
      <c r="I3915">
        <v>21</v>
      </c>
      <c r="J3915">
        <v>38</v>
      </c>
      <c r="K3915">
        <v>49</v>
      </c>
      <c r="L3915">
        <v>21</v>
      </c>
      <c r="M3915">
        <v>6.15</v>
      </c>
      <c r="O3915">
        <v>1.23</v>
      </c>
      <c r="R3915" t="s">
        <v>27</v>
      </c>
      <c r="S3915" t="s">
        <v>133</v>
      </c>
      <c r="T3915" t="s">
        <v>9573</v>
      </c>
    </row>
    <row r="3916" spans="1:20" x14ac:dyDescent="0.2">
      <c r="A3916">
        <v>6764</v>
      </c>
      <c r="C3916">
        <v>165567</v>
      </c>
      <c r="D3916">
        <v>47193</v>
      </c>
      <c r="E3916">
        <v>18</v>
      </c>
      <c r="F3916">
        <v>4</v>
      </c>
      <c r="G3916">
        <v>43.2</v>
      </c>
      <c r="H3916" t="s">
        <v>24</v>
      </c>
      <c r="I3916">
        <v>40</v>
      </c>
      <c r="J3916">
        <v>5</v>
      </c>
      <c r="K3916">
        <v>3</v>
      </c>
      <c r="L3916">
        <v>40</v>
      </c>
      <c r="M3916">
        <v>6.52</v>
      </c>
      <c r="O3916">
        <v>0.46</v>
      </c>
      <c r="P3916">
        <v>0.02</v>
      </c>
      <c r="S3916" t="s">
        <v>75</v>
      </c>
      <c r="T3916" t="s">
        <v>75</v>
      </c>
    </row>
    <row r="3917" spans="1:20" x14ac:dyDescent="0.2">
      <c r="A3917">
        <v>6765</v>
      </c>
      <c r="B3917" t="s">
        <v>4226</v>
      </c>
      <c r="C3917">
        <v>165625</v>
      </c>
      <c r="D3917">
        <v>85725</v>
      </c>
      <c r="E3917">
        <v>18</v>
      </c>
      <c r="F3917">
        <v>6</v>
      </c>
      <c r="G3917">
        <v>1.9</v>
      </c>
      <c r="H3917" t="s">
        <v>24</v>
      </c>
      <c r="I3917">
        <v>22</v>
      </c>
      <c r="J3917">
        <v>13</v>
      </c>
      <c r="K3917">
        <v>8</v>
      </c>
      <c r="L3917">
        <v>22</v>
      </c>
      <c r="M3917">
        <v>5.0599999999999996</v>
      </c>
      <c r="O3917">
        <v>1.58</v>
      </c>
      <c r="P3917">
        <v>1.93</v>
      </c>
      <c r="Q3917">
        <v>0.98</v>
      </c>
      <c r="S3917" t="s">
        <v>4227</v>
      </c>
      <c r="T3917" t="s">
        <v>8620</v>
      </c>
    </row>
    <row r="3918" spans="1:20" x14ac:dyDescent="0.2">
      <c r="A3918">
        <v>6767</v>
      </c>
      <c r="C3918">
        <v>165645</v>
      </c>
      <c r="D3918">
        <v>47195</v>
      </c>
      <c r="E3918">
        <v>18</v>
      </c>
      <c r="F3918">
        <v>5</v>
      </c>
      <c r="G3918">
        <v>0.8</v>
      </c>
      <c r="H3918" t="s">
        <v>24</v>
      </c>
      <c r="I3918">
        <v>41</v>
      </c>
      <c r="J3918">
        <v>56</v>
      </c>
      <c r="K3918">
        <v>48</v>
      </c>
      <c r="L3918">
        <v>41</v>
      </c>
      <c r="M3918">
        <v>6.34</v>
      </c>
      <c r="O3918">
        <v>0.26</v>
      </c>
      <c r="P3918">
        <v>0.04</v>
      </c>
      <c r="S3918" t="s">
        <v>264</v>
      </c>
      <c r="T3918" t="s">
        <v>264</v>
      </c>
    </row>
    <row r="3919" spans="1:20" x14ac:dyDescent="0.2">
      <c r="A3919">
        <v>6768</v>
      </c>
      <c r="C3919">
        <v>165683</v>
      </c>
      <c r="D3919">
        <v>66626</v>
      </c>
      <c r="E3919">
        <v>18</v>
      </c>
      <c r="F3919">
        <v>5</v>
      </c>
      <c r="G3919">
        <v>49.6</v>
      </c>
      <c r="H3919" t="s">
        <v>24</v>
      </c>
      <c r="I3919">
        <v>32</v>
      </c>
      <c r="J3919">
        <v>13</v>
      </c>
      <c r="K3919">
        <v>50</v>
      </c>
      <c r="L3919">
        <v>32</v>
      </c>
      <c r="M3919">
        <v>5.71</v>
      </c>
      <c r="O3919">
        <v>1.1599999999999999</v>
      </c>
      <c r="P3919">
        <v>1.08</v>
      </c>
      <c r="S3919" t="s">
        <v>54</v>
      </c>
      <c r="T3919" t="s">
        <v>54</v>
      </c>
    </row>
    <row r="3920" spans="1:20" x14ac:dyDescent="0.2">
      <c r="A3920">
        <v>6770</v>
      </c>
      <c r="B3920" t="s">
        <v>4229</v>
      </c>
      <c r="C3920">
        <v>165760</v>
      </c>
      <c r="D3920">
        <v>123140</v>
      </c>
      <c r="E3920">
        <v>18</v>
      </c>
      <c r="F3920">
        <v>7</v>
      </c>
      <c r="G3920">
        <v>18.399999999999999</v>
      </c>
      <c r="H3920" t="s">
        <v>24</v>
      </c>
      <c r="I3920">
        <v>8</v>
      </c>
      <c r="J3920">
        <v>44</v>
      </c>
      <c r="K3920">
        <v>2</v>
      </c>
      <c r="L3920">
        <v>8</v>
      </c>
      <c r="M3920">
        <v>4.6399999999999997</v>
      </c>
      <c r="O3920">
        <v>0.96</v>
      </c>
      <c r="P3920">
        <v>0.74</v>
      </c>
      <c r="Q3920">
        <v>0.5</v>
      </c>
      <c r="S3920" t="s">
        <v>71</v>
      </c>
      <c r="T3920" t="s">
        <v>71</v>
      </c>
    </row>
    <row r="3921" spans="1:20" x14ac:dyDescent="0.2">
      <c r="A3921">
        <v>6771</v>
      </c>
      <c r="B3921" t="s">
        <v>4230</v>
      </c>
      <c r="C3921">
        <v>165777</v>
      </c>
      <c r="D3921">
        <v>123142</v>
      </c>
      <c r="E3921">
        <v>18</v>
      </c>
      <c r="F3921">
        <v>7</v>
      </c>
      <c r="G3921">
        <v>21</v>
      </c>
      <c r="H3921" t="s">
        <v>24</v>
      </c>
      <c r="I3921">
        <v>9</v>
      </c>
      <c r="J3921">
        <v>33</v>
      </c>
      <c r="K3921">
        <v>50</v>
      </c>
      <c r="L3921">
        <v>9</v>
      </c>
      <c r="M3921">
        <v>3.73</v>
      </c>
      <c r="O3921">
        <v>0.12</v>
      </c>
      <c r="P3921">
        <v>0.1</v>
      </c>
      <c r="Q3921">
        <v>0.05</v>
      </c>
      <c r="S3921" t="s">
        <v>4231</v>
      </c>
      <c r="T3921" t="s">
        <v>343</v>
      </c>
    </row>
    <row r="3922" spans="1:20" x14ac:dyDescent="0.2">
      <c r="A3922">
        <v>6775</v>
      </c>
      <c r="B3922" t="s">
        <v>4234</v>
      </c>
      <c r="C3922">
        <v>165908</v>
      </c>
      <c r="D3922">
        <v>66648</v>
      </c>
      <c r="E3922">
        <v>18</v>
      </c>
      <c r="F3922">
        <v>7</v>
      </c>
      <c r="G3922">
        <v>1.5</v>
      </c>
      <c r="H3922" t="s">
        <v>24</v>
      </c>
      <c r="I3922">
        <v>30</v>
      </c>
      <c r="J3922">
        <v>33</v>
      </c>
      <c r="K3922">
        <v>43</v>
      </c>
      <c r="L3922">
        <v>30</v>
      </c>
      <c r="M3922">
        <v>5.04</v>
      </c>
      <c r="O3922">
        <v>0.52</v>
      </c>
      <c r="P3922">
        <v>-0.09</v>
      </c>
      <c r="Q3922">
        <v>0.32</v>
      </c>
      <c r="S3922" t="s">
        <v>75</v>
      </c>
      <c r="T3922" t="s">
        <v>75</v>
      </c>
    </row>
    <row r="3923" spans="1:20" x14ac:dyDescent="0.2">
      <c r="A3923">
        <v>6776</v>
      </c>
      <c r="C3923">
        <v>165910</v>
      </c>
      <c r="D3923">
        <v>103406</v>
      </c>
      <c r="E3923">
        <v>18</v>
      </c>
      <c r="F3923">
        <v>7</v>
      </c>
      <c r="G3923">
        <v>48.4</v>
      </c>
      <c r="H3923" t="s">
        <v>24</v>
      </c>
      <c r="I3923">
        <v>13</v>
      </c>
      <c r="J3923">
        <v>4</v>
      </c>
      <c r="K3923">
        <v>16</v>
      </c>
      <c r="L3923">
        <v>13</v>
      </c>
      <c r="M3923">
        <v>6.63</v>
      </c>
      <c r="O3923">
        <v>7.0000000000000007E-2</v>
      </c>
      <c r="P3923">
        <v>0.09</v>
      </c>
      <c r="S3923" t="s">
        <v>350</v>
      </c>
      <c r="T3923" t="s">
        <v>350</v>
      </c>
    </row>
    <row r="3924" spans="1:20" x14ac:dyDescent="0.2">
      <c r="A3924">
        <v>6779</v>
      </c>
      <c r="B3924" t="s">
        <v>4235</v>
      </c>
      <c r="C3924">
        <v>166014</v>
      </c>
      <c r="D3924">
        <v>85750</v>
      </c>
      <c r="E3924">
        <v>18</v>
      </c>
      <c r="F3924">
        <v>7</v>
      </c>
      <c r="G3924">
        <v>32.6</v>
      </c>
      <c r="H3924" t="s">
        <v>24</v>
      </c>
      <c r="I3924">
        <v>28</v>
      </c>
      <c r="J3924">
        <v>45</v>
      </c>
      <c r="K3924">
        <v>45</v>
      </c>
      <c r="L3924">
        <v>28</v>
      </c>
      <c r="M3924">
        <v>3.83</v>
      </c>
      <c r="O3924">
        <v>-0.03</v>
      </c>
      <c r="P3924">
        <v>-7.0000000000000007E-2</v>
      </c>
      <c r="Q3924">
        <v>0</v>
      </c>
      <c r="S3924" t="s">
        <v>191</v>
      </c>
      <c r="T3924" t="s">
        <v>191</v>
      </c>
    </row>
    <row r="3925" spans="1:20" x14ac:dyDescent="0.2">
      <c r="A3925">
        <v>6781</v>
      </c>
      <c r="B3925" t="s">
        <v>4237</v>
      </c>
      <c r="C3925">
        <v>166045</v>
      </c>
      <c r="D3925">
        <v>85753</v>
      </c>
      <c r="E3925">
        <v>18</v>
      </c>
      <c r="F3925">
        <v>7</v>
      </c>
      <c r="G3925">
        <v>49.5</v>
      </c>
      <c r="H3925" t="s">
        <v>24</v>
      </c>
      <c r="I3925">
        <v>26</v>
      </c>
      <c r="J3925">
        <v>6</v>
      </c>
      <c r="K3925">
        <v>5</v>
      </c>
      <c r="L3925">
        <v>26</v>
      </c>
      <c r="M3925">
        <v>5.86</v>
      </c>
      <c r="O3925">
        <v>0.12</v>
      </c>
      <c r="P3925">
        <v>0.08</v>
      </c>
      <c r="S3925" t="s">
        <v>298</v>
      </c>
      <c r="T3925" t="s">
        <v>298</v>
      </c>
    </row>
    <row r="3926" spans="1:20" x14ac:dyDescent="0.2">
      <c r="A3926">
        <v>6782</v>
      </c>
      <c r="B3926" t="s">
        <v>4237</v>
      </c>
      <c r="C3926">
        <v>166046</v>
      </c>
      <c r="D3926">
        <v>85752</v>
      </c>
      <c r="E3926">
        <v>18</v>
      </c>
      <c r="F3926">
        <v>7</v>
      </c>
      <c r="G3926">
        <v>49.5</v>
      </c>
      <c r="H3926" t="s">
        <v>24</v>
      </c>
      <c r="I3926">
        <v>26</v>
      </c>
      <c r="J3926">
        <v>5</v>
      </c>
      <c r="K3926">
        <v>51</v>
      </c>
      <c r="L3926">
        <v>26</v>
      </c>
      <c r="M3926">
        <v>5.9</v>
      </c>
      <c r="O3926">
        <v>0.14000000000000001</v>
      </c>
      <c r="P3926">
        <v>0.08</v>
      </c>
      <c r="S3926" t="s">
        <v>298</v>
      </c>
      <c r="T3926" t="s">
        <v>298</v>
      </c>
    </row>
    <row r="3927" spans="1:20" x14ac:dyDescent="0.2">
      <c r="A3927">
        <v>6784</v>
      </c>
      <c r="C3927">
        <v>166095</v>
      </c>
      <c r="D3927">
        <v>103414</v>
      </c>
      <c r="E3927">
        <v>18</v>
      </c>
      <c r="F3927">
        <v>8</v>
      </c>
      <c r="G3927">
        <v>33.700000000000003</v>
      </c>
      <c r="H3927" t="s">
        <v>24</v>
      </c>
      <c r="I3927">
        <v>14</v>
      </c>
      <c r="J3927">
        <v>17</v>
      </c>
      <c r="K3927">
        <v>5</v>
      </c>
      <c r="L3927">
        <v>14</v>
      </c>
      <c r="M3927">
        <v>6.37</v>
      </c>
      <c r="O3927">
        <v>0.17</v>
      </c>
      <c r="P3927">
        <v>0.23</v>
      </c>
      <c r="Q3927">
        <v>0.08</v>
      </c>
      <c r="S3927" t="s">
        <v>314</v>
      </c>
      <c r="T3927" t="s">
        <v>314</v>
      </c>
    </row>
    <row r="3928" spans="1:20" x14ac:dyDescent="0.2">
      <c r="A3928">
        <v>6785</v>
      </c>
      <c r="C3928">
        <v>166103</v>
      </c>
      <c r="D3928">
        <v>161125</v>
      </c>
      <c r="E3928">
        <v>18</v>
      </c>
      <c r="F3928">
        <v>9</v>
      </c>
      <c r="G3928">
        <v>43.4</v>
      </c>
      <c r="H3928" t="s">
        <v>26</v>
      </c>
      <c r="I3928">
        <v>13</v>
      </c>
      <c r="J3928">
        <v>56</v>
      </c>
      <c r="K3928">
        <v>4</v>
      </c>
      <c r="L3928">
        <v>-13</v>
      </c>
      <c r="M3928">
        <v>6.39</v>
      </c>
      <c r="O3928">
        <v>1.42</v>
      </c>
      <c r="S3928" t="s">
        <v>197</v>
      </c>
      <c r="T3928" t="s">
        <v>197</v>
      </c>
    </row>
    <row r="3929" spans="1:20" x14ac:dyDescent="0.2">
      <c r="A3929">
        <v>6787</v>
      </c>
      <c r="B3929" t="s">
        <v>4239</v>
      </c>
      <c r="C3929">
        <v>166182</v>
      </c>
      <c r="D3929">
        <v>85769</v>
      </c>
      <c r="E3929">
        <v>18</v>
      </c>
      <c r="F3929">
        <v>8</v>
      </c>
      <c r="G3929">
        <v>45.5</v>
      </c>
      <c r="H3929" t="s">
        <v>24</v>
      </c>
      <c r="I3929">
        <v>20</v>
      </c>
      <c r="J3929">
        <v>48</v>
      </c>
      <c r="K3929">
        <v>52</v>
      </c>
      <c r="L3929">
        <v>20</v>
      </c>
      <c r="M3929">
        <v>4.3600000000000003</v>
      </c>
      <c r="O3929">
        <v>-0.16</v>
      </c>
      <c r="P3929">
        <v>-0.81</v>
      </c>
      <c r="Q3929">
        <v>-0.18</v>
      </c>
      <c r="S3929" t="s">
        <v>85</v>
      </c>
      <c r="T3929" t="s">
        <v>85</v>
      </c>
    </row>
    <row r="3930" spans="1:20" x14ac:dyDescent="0.2">
      <c r="A3930">
        <v>6789</v>
      </c>
      <c r="B3930" t="s">
        <v>4240</v>
      </c>
      <c r="C3930">
        <v>166205</v>
      </c>
      <c r="D3930">
        <v>2937</v>
      </c>
      <c r="E3930">
        <v>17</v>
      </c>
      <c r="F3930">
        <v>32</v>
      </c>
      <c r="G3930">
        <v>12.9</v>
      </c>
      <c r="H3930" t="s">
        <v>24</v>
      </c>
      <c r="I3930">
        <v>86</v>
      </c>
      <c r="J3930">
        <v>35</v>
      </c>
      <c r="K3930">
        <v>11</v>
      </c>
      <c r="L3930">
        <v>86</v>
      </c>
      <c r="M3930">
        <v>4.3600000000000003</v>
      </c>
      <c r="O3930">
        <v>0.02</v>
      </c>
      <c r="P3930">
        <v>0.03</v>
      </c>
      <c r="Q3930">
        <v>-0.01</v>
      </c>
      <c r="S3930" t="s">
        <v>25</v>
      </c>
      <c r="T3930" t="s">
        <v>25</v>
      </c>
    </row>
    <row r="3931" spans="1:20" x14ac:dyDescent="0.2">
      <c r="A3931">
        <v>6790</v>
      </c>
      <c r="C3931">
        <v>166207</v>
      </c>
      <c r="D3931">
        <v>30751</v>
      </c>
      <c r="E3931">
        <v>18</v>
      </c>
      <c r="F3931">
        <v>6</v>
      </c>
      <c r="G3931">
        <v>53.5</v>
      </c>
      <c r="H3931" t="s">
        <v>24</v>
      </c>
      <c r="I3931">
        <v>50</v>
      </c>
      <c r="J3931">
        <v>49</v>
      </c>
      <c r="K3931">
        <v>22</v>
      </c>
      <c r="L3931">
        <v>50</v>
      </c>
      <c r="M3931">
        <v>6.29</v>
      </c>
      <c r="O3931">
        <v>1.04</v>
      </c>
      <c r="P3931">
        <v>0.96</v>
      </c>
      <c r="Q3931">
        <v>0.52</v>
      </c>
      <c r="S3931" t="s">
        <v>54</v>
      </c>
      <c r="T3931" t="s">
        <v>54</v>
      </c>
    </row>
    <row r="3932" spans="1:20" x14ac:dyDescent="0.2">
      <c r="A3932">
        <v>6791</v>
      </c>
      <c r="C3932">
        <v>166208</v>
      </c>
      <c r="D3932">
        <v>47237</v>
      </c>
      <c r="E3932">
        <v>18</v>
      </c>
      <c r="F3932">
        <v>7</v>
      </c>
      <c r="G3932">
        <v>28.8</v>
      </c>
      <c r="H3932" t="s">
        <v>24</v>
      </c>
      <c r="I3932">
        <v>43</v>
      </c>
      <c r="J3932">
        <v>27</v>
      </c>
      <c r="K3932">
        <v>42</v>
      </c>
      <c r="L3932">
        <v>43</v>
      </c>
      <c r="M3932">
        <v>5</v>
      </c>
      <c r="O3932">
        <v>0.91</v>
      </c>
      <c r="P3932">
        <v>0.71</v>
      </c>
      <c r="Q3932">
        <v>0.47</v>
      </c>
      <c r="S3932" t="s">
        <v>4241</v>
      </c>
      <c r="T3932" t="s">
        <v>71</v>
      </c>
    </row>
    <row r="3933" spans="1:20" x14ac:dyDescent="0.2">
      <c r="A3933">
        <v>6792</v>
      </c>
      <c r="C3933">
        <v>166228</v>
      </c>
      <c r="D3933">
        <v>47233</v>
      </c>
      <c r="E3933">
        <v>18</v>
      </c>
      <c r="F3933">
        <v>7</v>
      </c>
      <c r="G3933">
        <v>6.3</v>
      </c>
      <c r="H3933" t="s">
        <v>24</v>
      </c>
      <c r="I3933">
        <v>49</v>
      </c>
      <c r="J3933">
        <v>42</v>
      </c>
      <c r="K3933">
        <v>38</v>
      </c>
      <c r="L3933">
        <v>49</v>
      </c>
      <c r="M3933">
        <v>6.32</v>
      </c>
      <c r="N3933" t="s">
        <v>103</v>
      </c>
      <c r="S3933" t="s">
        <v>114</v>
      </c>
      <c r="T3933" t="s">
        <v>114</v>
      </c>
    </row>
    <row r="3934" spans="1:20" x14ac:dyDescent="0.2">
      <c r="A3934">
        <v>6793</v>
      </c>
      <c r="C3934">
        <v>166229</v>
      </c>
      <c r="D3934">
        <v>66666</v>
      </c>
      <c r="E3934">
        <v>18</v>
      </c>
      <c r="F3934">
        <v>8</v>
      </c>
      <c r="G3934">
        <v>2.2000000000000002</v>
      </c>
      <c r="H3934" t="s">
        <v>24</v>
      </c>
      <c r="I3934">
        <v>36</v>
      </c>
      <c r="J3934">
        <v>24</v>
      </c>
      <c r="K3934">
        <v>5</v>
      </c>
      <c r="L3934">
        <v>36</v>
      </c>
      <c r="M3934">
        <v>5.48</v>
      </c>
      <c r="O3934">
        <v>1.17</v>
      </c>
      <c r="P3934">
        <v>1.21</v>
      </c>
      <c r="Q3934">
        <v>0.56000000000000005</v>
      </c>
      <c r="S3934" t="s">
        <v>3136</v>
      </c>
      <c r="T3934" t="s">
        <v>5935</v>
      </c>
    </row>
    <row r="3935" spans="1:20" x14ac:dyDescent="0.2">
      <c r="A3935">
        <v>6794</v>
      </c>
      <c r="B3935" t="s">
        <v>4242</v>
      </c>
      <c r="C3935">
        <v>166230</v>
      </c>
      <c r="D3935">
        <v>85770</v>
      </c>
      <c r="E3935">
        <v>18</v>
      </c>
      <c r="F3935">
        <v>8</v>
      </c>
      <c r="G3935">
        <v>52.9</v>
      </c>
      <c r="H3935" t="s">
        <v>24</v>
      </c>
      <c r="I3935">
        <v>20</v>
      </c>
      <c r="J3935">
        <v>2</v>
      </c>
      <c r="K3935">
        <v>43</v>
      </c>
      <c r="L3935">
        <v>20</v>
      </c>
      <c r="M3935">
        <v>5.0999999999999996</v>
      </c>
      <c r="O3935">
        <v>0.15</v>
      </c>
      <c r="P3935">
        <v>0.18</v>
      </c>
      <c r="S3935" t="s">
        <v>1552</v>
      </c>
      <c r="T3935" t="s">
        <v>1552</v>
      </c>
    </row>
    <row r="3936" spans="1:20" x14ac:dyDescent="0.2">
      <c r="A3936">
        <v>6795</v>
      </c>
      <c r="B3936" t="s">
        <v>4243</v>
      </c>
      <c r="C3936">
        <v>166233</v>
      </c>
      <c r="D3936">
        <v>123187</v>
      </c>
      <c r="E3936">
        <v>18</v>
      </c>
      <c r="F3936">
        <v>9</v>
      </c>
      <c r="G3936">
        <v>33.799999999999997</v>
      </c>
      <c r="H3936" t="s">
        <v>24</v>
      </c>
      <c r="I3936">
        <v>3</v>
      </c>
      <c r="J3936">
        <v>59</v>
      </c>
      <c r="K3936">
        <v>36</v>
      </c>
      <c r="L3936">
        <v>3</v>
      </c>
      <c r="M3936">
        <v>5.73</v>
      </c>
      <c r="O3936">
        <v>0.37</v>
      </c>
      <c r="P3936">
        <v>0.03</v>
      </c>
      <c r="S3936" t="s">
        <v>63</v>
      </c>
      <c r="T3936" t="s">
        <v>63</v>
      </c>
    </row>
    <row r="3937" spans="1:20" x14ac:dyDescent="0.2">
      <c r="A3937">
        <v>6797</v>
      </c>
      <c r="C3937">
        <v>166285</v>
      </c>
      <c r="D3937">
        <v>123198</v>
      </c>
      <c r="E3937">
        <v>18</v>
      </c>
      <c r="F3937">
        <v>9</v>
      </c>
      <c r="G3937">
        <v>54</v>
      </c>
      <c r="H3937" t="s">
        <v>24</v>
      </c>
      <c r="I3937">
        <v>3</v>
      </c>
      <c r="J3937">
        <v>7</v>
      </c>
      <c r="K3937">
        <v>11</v>
      </c>
      <c r="L3937">
        <v>3</v>
      </c>
      <c r="M3937">
        <v>5.69</v>
      </c>
      <c r="O3937">
        <v>0.47</v>
      </c>
      <c r="P3937">
        <v>-0.01</v>
      </c>
      <c r="S3937" t="s">
        <v>430</v>
      </c>
      <c r="T3937" t="s">
        <v>430</v>
      </c>
    </row>
    <row r="3938" spans="1:20" x14ac:dyDescent="0.2">
      <c r="A3938">
        <v>6799</v>
      </c>
      <c r="C3938">
        <v>166411</v>
      </c>
      <c r="D3938">
        <v>66682</v>
      </c>
      <c r="E3938">
        <v>18</v>
      </c>
      <c r="F3938">
        <v>9</v>
      </c>
      <c r="G3938">
        <v>10.199999999999999</v>
      </c>
      <c r="H3938" t="s">
        <v>24</v>
      </c>
      <c r="I3938">
        <v>30</v>
      </c>
      <c r="J3938">
        <v>28</v>
      </c>
      <c r="K3938">
        <v>10</v>
      </c>
      <c r="L3938">
        <v>30</v>
      </c>
      <c r="M3938">
        <v>6.38</v>
      </c>
      <c r="O3938">
        <v>1.19</v>
      </c>
      <c r="P3938">
        <v>1.22</v>
      </c>
      <c r="Q3938">
        <v>0.61</v>
      </c>
      <c r="R3938" t="s">
        <v>27</v>
      </c>
      <c r="S3938" t="s">
        <v>507</v>
      </c>
      <c r="T3938" t="s">
        <v>5984</v>
      </c>
    </row>
    <row r="3939" spans="1:20" x14ac:dyDescent="0.2">
      <c r="A3939">
        <v>6800</v>
      </c>
      <c r="C3939">
        <v>166460</v>
      </c>
      <c r="D3939">
        <v>123212</v>
      </c>
      <c r="E3939">
        <v>18</v>
      </c>
      <c r="F3939">
        <v>10</v>
      </c>
      <c r="G3939">
        <v>40.299999999999997</v>
      </c>
      <c r="H3939" t="s">
        <v>24</v>
      </c>
      <c r="I3939">
        <v>3</v>
      </c>
      <c r="J3939">
        <v>19</v>
      </c>
      <c r="K3939">
        <v>27</v>
      </c>
      <c r="L3939">
        <v>3</v>
      </c>
      <c r="M3939">
        <v>5.51</v>
      </c>
      <c r="O3939">
        <v>1.19</v>
      </c>
      <c r="P3939">
        <v>1.22</v>
      </c>
      <c r="Q3939">
        <v>0.61</v>
      </c>
      <c r="S3939" t="s">
        <v>125</v>
      </c>
      <c r="T3939" t="s">
        <v>125</v>
      </c>
    </row>
    <row r="3940" spans="1:20" x14ac:dyDescent="0.2">
      <c r="A3940">
        <v>6803</v>
      </c>
      <c r="C3940">
        <v>166479</v>
      </c>
      <c r="D3940">
        <v>103443</v>
      </c>
      <c r="E3940">
        <v>18</v>
      </c>
      <c r="F3940">
        <v>10</v>
      </c>
      <c r="G3940">
        <v>8.6999999999999993</v>
      </c>
      <c r="H3940" t="s">
        <v>24</v>
      </c>
      <c r="I3940">
        <v>16</v>
      </c>
      <c r="J3940">
        <v>28</v>
      </c>
      <c r="K3940">
        <v>36</v>
      </c>
      <c r="L3940">
        <v>16</v>
      </c>
      <c r="M3940">
        <v>6.09</v>
      </c>
      <c r="N3940" t="s">
        <v>103</v>
      </c>
      <c r="S3940" t="s">
        <v>4247</v>
      </c>
      <c r="T3940" t="s">
        <v>12937</v>
      </c>
    </row>
    <row r="3941" spans="1:20" x14ac:dyDescent="0.2">
      <c r="A3941">
        <v>6806</v>
      </c>
      <c r="C3941">
        <v>166620</v>
      </c>
      <c r="D3941">
        <v>66700</v>
      </c>
      <c r="E3941">
        <v>18</v>
      </c>
      <c r="F3941">
        <v>9</v>
      </c>
      <c r="G3941">
        <v>37.5</v>
      </c>
      <c r="H3941" t="s">
        <v>24</v>
      </c>
      <c r="I3941">
        <v>38</v>
      </c>
      <c r="J3941">
        <v>27</v>
      </c>
      <c r="K3941">
        <v>27</v>
      </c>
      <c r="L3941">
        <v>38</v>
      </c>
      <c r="M3941">
        <v>6.4</v>
      </c>
      <c r="O3941">
        <v>0.87</v>
      </c>
      <c r="P3941">
        <v>0.59</v>
      </c>
      <c r="Q3941">
        <v>0.49</v>
      </c>
      <c r="S3941" t="s">
        <v>289</v>
      </c>
      <c r="T3941" t="s">
        <v>289</v>
      </c>
    </row>
    <row r="3942" spans="1:20" x14ac:dyDescent="0.2">
      <c r="A3942">
        <v>6807</v>
      </c>
      <c r="C3942">
        <v>166640</v>
      </c>
      <c r="D3942">
        <v>66703</v>
      </c>
      <c r="E3942">
        <v>18</v>
      </c>
      <c r="F3942">
        <v>9</v>
      </c>
      <c r="G3942">
        <v>59</v>
      </c>
      <c r="H3942" t="s">
        <v>24</v>
      </c>
      <c r="I3942">
        <v>36</v>
      </c>
      <c r="J3942">
        <v>27</v>
      </c>
      <c r="K3942">
        <v>59</v>
      </c>
      <c r="L3942">
        <v>36</v>
      </c>
      <c r="M3942">
        <v>5.58</v>
      </c>
      <c r="O3942">
        <v>0.91</v>
      </c>
      <c r="S3942" t="s">
        <v>71</v>
      </c>
      <c r="T3942" t="s">
        <v>71</v>
      </c>
    </row>
    <row r="3943" spans="1:20" x14ac:dyDescent="0.2">
      <c r="A3943">
        <v>6809</v>
      </c>
      <c r="B3943" t="s">
        <v>4249</v>
      </c>
      <c r="C3943">
        <v>166865</v>
      </c>
      <c r="D3943">
        <v>8994</v>
      </c>
      <c r="E3943">
        <v>18</v>
      </c>
      <c r="F3943">
        <v>0</v>
      </c>
      <c r="G3943">
        <v>3.4</v>
      </c>
      <c r="H3943" t="s">
        <v>24</v>
      </c>
      <c r="I3943">
        <v>80</v>
      </c>
      <c r="J3943">
        <v>0</v>
      </c>
      <c r="K3943">
        <v>3</v>
      </c>
      <c r="L3943">
        <v>80</v>
      </c>
      <c r="M3943">
        <v>6.04</v>
      </c>
      <c r="O3943">
        <v>0.51</v>
      </c>
      <c r="P3943">
        <v>-0.01</v>
      </c>
      <c r="S3943" t="s">
        <v>2689</v>
      </c>
      <c r="T3943" t="s">
        <v>2689</v>
      </c>
    </row>
    <row r="3944" spans="1:20" x14ac:dyDescent="0.2">
      <c r="A3944">
        <v>6810</v>
      </c>
      <c r="B3944" t="s">
        <v>4250</v>
      </c>
      <c r="C3944">
        <v>166866</v>
      </c>
      <c r="D3944">
        <v>8996</v>
      </c>
      <c r="E3944">
        <v>18</v>
      </c>
      <c r="F3944">
        <v>0</v>
      </c>
      <c r="G3944">
        <v>9.1999999999999993</v>
      </c>
      <c r="H3944" t="s">
        <v>24</v>
      </c>
      <c r="I3944">
        <v>80</v>
      </c>
      <c r="J3944">
        <v>0</v>
      </c>
      <c r="K3944">
        <v>15</v>
      </c>
      <c r="L3944">
        <v>80</v>
      </c>
      <c r="M3944">
        <v>5.68</v>
      </c>
      <c r="O3944">
        <v>0.5</v>
      </c>
      <c r="P3944">
        <v>-0.01</v>
      </c>
      <c r="S3944" t="s">
        <v>2689</v>
      </c>
      <c r="T3944" t="s">
        <v>2689</v>
      </c>
    </row>
    <row r="3945" spans="1:20" x14ac:dyDescent="0.2">
      <c r="A3945">
        <v>6811</v>
      </c>
      <c r="B3945" t="s">
        <v>4251</v>
      </c>
      <c r="C3945">
        <v>166926</v>
      </c>
      <c r="D3945">
        <v>2940</v>
      </c>
      <c r="E3945">
        <v>17</v>
      </c>
      <c r="F3945">
        <v>30</v>
      </c>
      <c r="G3945">
        <v>48</v>
      </c>
      <c r="H3945" t="s">
        <v>24</v>
      </c>
      <c r="I3945">
        <v>86</v>
      </c>
      <c r="J3945">
        <v>58</v>
      </c>
      <c r="K3945">
        <v>5</v>
      </c>
      <c r="L3945">
        <v>86</v>
      </c>
      <c r="M3945">
        <v>5.79</v>
      </c>
      <c r="O3945">
        <v>0.25</v>
      </c>
      <c r="P3945">
        <v>7.0000000000000007E-2</v>
      </c>
      <c r="S3945" t="s">
        <v>2723</v>
      </c>
      <c r="T3945" t="s">
        <v>2723</v>
      </c>
    </row>
    <row r="3946" spans="1:20" x14ac:dyDescent="0.2">
      <c r="A3946">
        <v>6813</v>
      </c>
      <c r="C3946">
        <v>166960</v>
      </c>
      <c r="D3946">
        <v>142159</v>
      </c>
      <c r="E3946">
        <v>18</v>
      </c>
      <c r="F3946">
        <v>13</v>
      </c>
      <c r="G3946">
        <v>10</v>
      </c>
      <c r="H3946" t="s">
        <v>26</v>
      </c>
      <c r="I3946">
        <v>4</v>
      </c>
      <c r="J3946">
        <v>0</v>
      </c>
      <c r="K3946">
        <v>42</v>
      </c>
      <c r="L3946">
        <v>-4</v>
      </c>
      <c r="M3946">
        <v>6.59</v>
      </c>
      <c r="O3946">
        <v>0.27</v>
      </c>
      <c r="P3946">
        <v>0.14000000000000001</v>
      </c>
      <c r="Q3946">
        <v>0.14000000000000001</v>
      </c>
      <c r="S3946" t="s">
        <v>2723</v>
      </c>
      <c r="T3946" t="s">
        <v>2723</v>
      </c>
    </row>
    <row r="3947" spans="1:20" x14ac:dyDescent="0.2">
      <c r="A3947">
        <v>6814</v>
      </c>
      <c r="C3947">
        <v>166988</v>
      </c>
      <c r="D3947">
        <v>66733</v>
      </c>
      <c r="E3947">
        <v>18</v>
      </c>
      <c r="F3947">
        <v>11</v>
      </c>
      <c r="G3947">
        <v>45.1</v>
      </c>
      <c r="H3947" t="s">
        <v>24</v>
      </c>
      <c r="I3947">
        <v>33</v>
      </c>
      <c r="J3947">
        <v>26</v>
      </c>
      <c r="K3947">
        <v>49</v>
      </c>
      <c r="L3947">
        <v>33</v>
      </c>
      <c r="M3947">
        <v>5.88</v>
      </c>
      <c r="N3947" t="s">
        <v>103</v>
      </c>
      <c r="O3947">
        <v>0.01</v>
      </c>
      <c r="P3947">
        <v>0.11</v>
      </c>
      <c r="S3947" t="s">
        <v>298</v>
      </c>
      <c r="T3947" t="s">
        <v>298</v>
      </c>
    </row>
    <row r="3948" spans="1:20" x14ac:dyDescent="0.2">
      <c r="A3948">
        <v>6815</v>
      </c>
      <c r="B3948" t="s">
        <v>4255</v>
      </c>
      <c r="C3948">
        <v>167006</v>
      </c>
      <c r="D3948">
        <v>66737</v>
      </c>
      <c r="E3948">
        <v>18</v>
      </c>
      <c r="F3948">
        <v>11</v>
      </c>
      <c r="G3948">
        <v>54.2</v>
      </c>
      <c r="H3948" t="s">
        <v>24</v>
      </c>
      <c r="I3948">
        <v>31</v>
      </c>
      <c r="J3948">
        <v>24</v>
      </c>
      <c r="K3948">
        <v>19</v>
      </c>
      <c r="L3948">
        <v>31</v>
      </c>
      <c r="M3948">
        <v>4.97</v>
      </c>
      <c r="O3948">
        <v>1.65</v>
      </c>
      <c r="P3948">
        <v>1.94</v>
      </c>
      <c r="Q3948">
        <v>0.97</v>
      </c>
      <c r="S3948" t="s">
        <v>98</v>
      </c>
      <c r="T3948" t="s">
        <v>98</v>
      </c>
    </row>
    <row r="3949" spans="1:20" x14ac:dyDescent="0.2">
      <c r="A3949">
        <v>6817</v>
      </c>
      <c r="C3949">
        <v>167042</v>
      </c>
      <c r="D3949">
        <v>30784</v>
      </c>
      <c r="E3949">
        <v>18</v>
      </c>
      <c r="F3949">
        <v>10</v>
      </c>
      <c r="G3949">
        <v>31.6</v>
      </c>
      <c r="H3949" t="s">
        <v>24</v>
      </c>
      <c r="I3949">
        <v>54</v>
      </c>
      <c r="J3949">
        <v>17</v>
      </c>
      <c r="K3949">
        <v>12</v>
      </c>
      <c r="L3949">
        <v>54</v>
      </c>
      <c r="M3949">
        <v>5.95</v>
      </c>
      <c r="O3949">
        <v>0.94</v>
      </c>
      <c r="P3949">
        <v>0.72</v>
      </c>
      <c r="Q3949">
        <v>0.48</v>
      </c>
      <c r="S3949" t="s">
        <v>45</v>
      </c>
      <c r="T3949" t="s">
        <v>45</v>
      </c>
    </row>
    <row r="3950" spans="1:20" x14ac:dyDescent="0.2">
      <c r="A3950">
        <v>6820</v>
      </c>
      <c r="C3950">
        <v>167193</v>
      </c>
      <c r="D3950">
        <v>85836</v>
      </c>
      <c r="E3950">
        <v>18</v>
      </c>
      <c r="F3950">
        <v>13</v>
      </c>
      <c r="G3950">
        <v>16.5</v>
      </c>
      <c r="H3950" t="s">
        <v>24</v>
      </c>
      <c r="I3950">
        <v>21</v>
      </c>
      <c r="J3950">
        <v>52</v>
      </c>
      <c r="K3950">
        <v>49</v>
      </c>
      <c r="L3950">
        <v>21</v>
      </c>
      <c r="M3950">
        <v>6.12</v>
      </c>
      <c r="O3950">
        <v>1.47</v>
      </c>
      <c r="P3950">
        <v>1.72</v>
      </c>
      <c r="Q3950">
        <v>0.8</v>
      </c>
      <c r="S3950" t="s">
        <v>172</v>
      </c>
      <c r="T3950" t="s">
        <v>172</v>
      </c>
    </row>
    <row r="3951" spans="1:20" x14ac:dyDescent="0.2">
      <c r="A3951">
        <v>6824</v>
      </c>
      <c r="C3951">
        <v>167304</v>
      </c>
      <c r="D3951">
        <v>47305</v>
      </c>
      <c r="E3951">
        <v>18</v>
      </c>
      <c r="F3951">
        <v>12</v>
      </c>
      <c r="G3951">
        <v>42.6</v>
      </c>
      <c r="H3951" t="s">
        <v>24</v>
      </c>
      <c r="I3951">
        <v>41</v>
      </c>
      <c r="J3951">
        <v>8</v>
      </c>
      <c r="K3951">
        <v>49</v>
      </c>
      <c r="L3951">
        <v>41</v>
      </c>
      <c r="M3951">
        <v>6.36</v>
      </c>
      <c r="O3951">
        <v>1.03</v>
      </c>
      <c r="P3951">
        <v>0.98</v>
      </c>
      <c r="S3951" t="s">
        <v>54</v>
      </c>
      <c r="T3951" t="s">
        <v>54</v>
      </c>
    </row>
    <row r="3952" spans="1:20" x14ac:dyDescent="0.2">
      <c r="A3952">
        <v>6826</v>
      </c>
      <c r="C3952">
        <v>167370</v>
      </c>
      <c r="D3952">
        <v>66765</v>
      </c>
      <c r="E3952">
        <v>18</v>
      </c>
      <c r="F3952">
        <v>13</v>
      </c>
      <c r="G3952">
        <v>4.8</v>
      </c>
      <c r="H3952" t="s">
        <v>24</v>
      </c>
      <c r="I3952">
        <v>38</v>
      </c>
      <c r="J3952">
        <v>46</v>
      </c>
      <c r="K3952">
        <v>25</v>
      </c>
      <c r="L3952">
        <v>38</v>
      </c>
      <c r="M3952">
        <v>6.04</v>
      </c>
      <c r="O3952">
        <v>-0.08</v>
      </c>
      <c r="P3952">
        <v>-0.22</v>
      </c>
      <c r="S3952" t="s">
        <v>167</v>
      </c>
      <c r="T3952" t="s">
        <v>39</v>
      </c>
    </row>
    <row r="3953" spans="1:20" x14ac:dyDescent="0.2">
      <c r="A3953">
        <v>6827</v>
      </c>
      <c r="C3953">
        <v>167387</v>
      </c>
      <c r="D3953">
        <v>17803</v>
      </c>
      <c r="E3953">
        <v>18</v>
      </c>
      <c r="F3953">
        <v>11</v>
      </c>
      <c r="G3953">
        <v>7.1</v>
      </c>
      <c r="H3953" t="s">
        <v>24</v>
      </c>
      <c r="I3953">
        <v>60</v>
      </c>
      <c r="J3953">
        <v>24</v>
      </c>
      <c r="K3953">
        <v>34</v>
      </c>
      <c r="L3953">
        <v>60</v>
      </c>
      <c r="M3953">
        <v>6.49</v>
      </c>
      <c r="O3953">
        <v>0</v>
      </c>
      <c r="P3953">
        <v>-0.06</v>
      </c>
      <c r="S3953" t="s">
        <v>2772</v>
      </c>
      <c r="T3953" t="s">
        <v>2772</v>
      </c>
    </row>
    <row r="3954" spans="1:20" x14ac:dyDescent="0.2">
      <c r="A3954">
        <v>6830</v>
      </c>
      <c r="C3954">
        <v>167564</v>
      </c>
      <c r="D3954">
        <v>142185</v>
      </c>
      <c r="E3954">
        <v>18</v>
      </c>
      <c r="F3954">
        <v>15</v>
      </c>
      <c r="G3954">
        <v>58</v>
      </c>
      <c r="H3954" t="s">
        <v>26</v>
      </c>
      <c r="I3954">
        <v>3</v>
      </c>
      <c r="J3954">
        <v>37</v>
      </c>
      <c r="K3954">
        <v>3</v>
      </c>
      <c r="L3954">
        <v>-3</v>
      </c>
      <c r="M3954">
        <v>6.36</v>
      </c>
      <c r="O3954">
        <v>0.2</v>
      </c>
      <c r="P3954">
        <v>0.17</v>
      </c>
      <c r="S3954" t="s">
        <v>310</v>
      </c>
      <c r="T3954" t="s">
        <v>310</v>
      </c>
    </row>
    <row r="3955" spans="1:20" x14ac:dyDescent="0.2">
      <c r="A3955">
        <v>6831</v>
      </c>
      <c r="C3955">
        <v>167588</v>
      </c>
      <c r="D3955">
        <v>85856</v>
      </c>
      <c r="E3955">
        <v>18</v>
      </c>
      <c r="F3955">
        <v>14</v>
      </c>
      <c r="G3955">
        <v>44</v>
      </c>
      <c r="H3955" t="s">
        <v>24</v>
      </c>
      <c r="I3955">
        <v>29</v>
      </c>
      <c r="J3955">
        <v>12</v>
      </c>
      <c r="K3955">
        <v>26</v>
      </c>
      <c r="L3955">
        <v>29</v>
      </c>
      <c r="M3955">
        <v>6.56</v>
      </c>
      <c r="O3955">
        <v>0.54</v>
      </c>
      <c r="P3955">
        <v>0.01</v>
      </c>
      <c r="S3955" t="s">
        <v>199</v>
      </c>
      <c r="T3955" t="s">
        <v>199</v>
      </c>
    </row>
    <row r="3956" spans="1:20" x14ac:dyDescent="0.2">
      <c r="A3956">
        <v>6834</v>
      </c>
      <c r="C3956">
        <v>167654</v>
      </c>
      <c r="D3956">
        <v>123308</v>
      </c>
      <c r="E3956">
        <v>18</v>
      </c>
      <c r="F3956">
        <v>16</v>
      </c>
      <c r="G3956">
        <v>5.6</v>
      </c>
      <c r="H3956" t="s">
        <v>24</v>
      </c>
      <c r="I3956">
        <v>2</v>
      </c>
      <c r="J3956">
        <v>22</v>
      </c>
      <c r="K3956">
        <v>40</v>
      </c>
      <c r="L3956">
        <v>2</v>
      </c>
      <c r="M3956">
        <v>6.01</v>
      </c>
      <c r="O3956">
        <v>1.59</v>
      </c>
      <c r="P3956">
        <v>1.56</v>
      </c>
      <c r="S3956" t="s">
        <v>326</v>
      </c>
      <c r="T3956" t="s">
        <v>164</v>
      </c>
    </row>
    <row r="3957" spans="1:20" x14ac:dyDescent="0.2">
      <c r="A3957">
        <v>6840</v>
      </c>
      <c r="C3957">
        <v>167768</v>
      </c>
      <c r="D3957">
        <v>142189</v>
      </c>
      <c r="E3957">
        <v>18</v>
      </c>
      <c r="F3957">
        <v>16</v>
      </c>
      <c r="G3957">
        <v>53.1</v>
      </c>
      <c r="H3957" t="s">
        <v>26</v>
      </c>
      <c r="I3957">
        <v>3</v>
      </c>
      <c r="J3957">
        <v>0</v>
      </c>
      <c r="K3957">
        <v>26</v>
      </c>
      <c r="L3957">
        <v>-3</v>
      </c>
      <c r="M3957">
        <v>6</v>
      </c>
      <c r="O3957">
        <v>0.89</v>
      </c>
      <c r="P3957">
        <v>0.54</v>
      </c>
      <c r="Q3957">
        <v>0.34</v>
      </c>
      <c r="S3957" t="s">
        <v>5411</v>
      </c>
      <c r="T3957" t="s">
        <v>5411</v>
      </c>
    </row>
    <row r="3958" spans="1:20" x14ac:dyDescent="0.2">
      <c r="A3958">
        <v>6843</v>
      </c>
      <c r="C3958">
        <v>167833</v>
      </c>
      <c r="D3958">
        <v>142192</v>
      </c>
      <c r="E3958">
        <v>18</v>
      </c>
      <c r="F3958">
        <v>17</v>
      </c>
      <c r="G3958">
        <v>24.2</v>
      </c>
      <c r="H3958" t="s">
        <v>26</v>
      </c>
      <c r="I3958">
        <v>9</v>
      </c>
      <c r="J3958">
        <v>45</v>
      </c>
      <c r="K3958">
        <v>31</v>
      </c>
      <c r="L3958">
        <v>-9</v>
      </c>
      <c r="M3958">
        <v>6.31</v>
      </c>
      <c r="O3958">
        <v>0.38</v>
      </c>
      <c r="P3958">
        <v>0.27</v>
      </c>
      <c r="S3958" t="s">
        <v>2981</v>
      </c>
      <c r="T3958" t="s">
        <v>2981</v>
      </c>
    </row>
    <row r="3959" spans="1:20" x14ac:dyDescent="0.2">
      <c r="A3959">
        <v>6844</v>
      </c>
      <c r="C3959">
        <v>167858</v>
      </c>
      <c r="D3959">
        <v>123320</v>
      </c>
      <c r="E3959">
        <v>18</v>
      </c>
      <c r="F3959">
        <v>17</v>
      </c>
      <c r="G3959">
        <v>4.8</v>
      </c>
      <c r="H3959" t="s">
        <v>24</v>
      </c>
      <c r="I3959">
        <v>1</v>
      </c>
      <c r="J3959">
        <v>0</v>
      </c>
      <c r="K3959">
        <v>21</v>
      </c>
      <c r="L3959">
        <v>1</v>
      </c>
      <c r="M3959">
        <v>6.63</v>
      </c>
      <c r="O3959">
        <v>0.31</v>
      </c>
      <c r="P3959">
        <v>0.05</v>
      </c>
      <c r="S3959" t="s">
        <v>63</v>
      </c>
      <c r="T3959" t="s">
        <v>63</v>
      </c>
    </row>
    <row r="3960" spans="1:20" x14ac:dyDescent="0.2">
      <c r="A3960">
        <v>6845</v>
      </c>
      <c r="C3960">
        <v>167965</v>
      </c>
      <c r="D3960">
        <v>47342</v>
      </c>
      <c r="E3960">
        <v>18</v>
      </c>
      <c r="F3960">
        <v>15</v>
      </c>
      <c r="G3960">
        <v>38.799999999999997</v>
      </c>
      <c r="H3960" t="s">
        <v>24</v>
      </c>
      <c r="I3960">
        <v>42</v>
      </c>
      <c r="J3960">
        <v>9</v>
      </c>
      <c r="K3960">
        <v>34</v>
      </c>
      <c r="L3960">
        <v>42</v>
      </c>
      <c r="M3960">
        <v>5.59</v>
      </c>
      <c r="O3960">
        <v>-0.1</v>
      </c>
      <c r="P3960">
        <v>-0.46</v>
      </c>
      <c r="S3960" t="s">
        <v>69</v>
      </c>
      <c r="T3960" t="s">
        <v>69</v>
      </c>
    </row>
    <row r="3961" spans="1:20" x14ac:dyDescent="0.2">
      <c r="A3961">
        <v>6847</v>
      </c>
      <c r="C3961">
        <v>168009</v>
      </c>
      <c r="D3961">
        <v>47343</v>
      </c>
      <c r="E3961">
        <v>18</v>
      </c>
      <c r="F3961">
        <v>15</v>
      </c>
      <c r="G3961">
        <v>32.6</v>
      </c>
      <c r="H3961" t="s">
        <v>24</v>
      </c>
      <c r="I3961">
        <v>45</v>
      </c>
      <c r="J3961">
        <v>12</v>
      </c>
      <c r="K3961">
        <v>34</v>
      </c>
      <c r="L3961">
        <v>45</v>
      </c>
      <c r="M3961">
        <v>6.29</v>
      </c>
      <c r="O3961">
        <v>0.62</v>
      </c>
      <c r="P3961">
        <v>0.12</v>
      </c>
      <c r="S3961" t="s">
        <v>144</v>
      </c>
      <c r="T3961" t="s">
        <v>144</v>
      </c>
    </row>
    <row r="3962" spans="1:20" x14ac:dyDescent="0.2">
      <c r="A3962">
        <v>6849</v>
      </c>
      <c r="C3962">
        <v>168092</v>
      </c>
      <c r="D3962">
        <v>30836</v>
      </c>
      <c r="E3962">
        <v>18</v>
      </c>
      <c r="F3962">
        <v>14</v>
      </c>
      <c r="G3962">
        <v>41.1</v>
      </c>
      <c r="H3962" t="s">
        <v>24</v>
      </c>
      <c r="I3962">
        <v>56</v>
      </c>
      <c r="J3962">
        <v>35</v>
      </c>
      <c r="K3962">
        <v>18</v>
      </c>
      <c r="L3962">
        <v>56</v>
      </c>
      <c r="M3962">
        <v>6.37</v>
      </c>
      <c r="O3962">
        <v>0.34</v>
      </c>
      <c r="P3962">
        <v>0.02</v>
      </c>
      <c r="S3962" t="s">
        <v>367</v>
      </c>
      <c r="T3962" t="s">
        <v>367</v>
      </c>
    </row>
    <row r="3963" spans="1:20" x14ac:dyDescent="0.2">
      <c r="A3963">
        <v>6850</v>
      </c>
      <c r="B3963" t="s">
        <v>4267</v>
      </c>
      <c r="C3963">
        <v>168151</v>
      </c>
      <c r="D3963">
        <v>17828</v>
      </c>
      <c r="E3963">
        <v>18</v>
      </c>
      <c r="F3963">
        <v>13</v>
      </c>
      <c r="G3963">
        <v>53.8</v>
      </c>
      <c r="H3963" t="s">
        <v>24</v>
      </c>
      <c r="I3963">
        <v>64</v>
      </c>
      <c r="J3963">
        <v>23</v>
      </c>
      <c r="K3963">
        <v>50</v>
      </c>
      <c r="L3963">
        <v>64</v>
      </c>
      <c r="M3963">
        <v>5.03</v>
      </c>
      <c r="O3963">
        <v>0.38</v>
      </c>
      <c r="P3963">
        <v>-0.04</v>
      </c>
      <c r="S3963" t="s">
        <v>430</v>
      </c>
      <c r="T3963" t="s">
        <v>430</v>
      </c>
    </row>
    <row r="3964" spans="1:20" x14ac:dyDescent="0.2">
      <c r="A3964">
        <v>6851</v>
      </c>
      <c r="C3964">
        <v>168199</v>
      </c>
      <c r="D3964">
        <v>103578</v>
      </c>
      <c r="E3964">
        <v>18</v>
      </c>
      <c r="F3964">
        <v>18</v>
      </c>
      <c r="G3964">
        <v>2.9</v>
      </c>
      <c r="H3964" t="s">
        <v>24</v>
      </c>
      <c r="I3964">
        <v>13</v>
      </c>
      <c r="J3964">
        <v>46</v>
      </c>
      <c r="K3964">
        <v>37</v>
      </c>
      <c r="L3964">
        <v>13</v>
      </c>
      <c r="M3964">
        <v>6.3</v>
      </c>
      <c r="O3964">
        <v>-0.03</v>
      </c>
      <c r="P3964">
        <v>-0.51</v>
      </c>
      <c r="S3964" t="s">
        <v>211</v>
      </c>
      <c r="T3964" t="s">
        <v>211</v>
      </c>
    </row>
    <row r="3965" spans="1:20" x14ac:dyDescent="0.2">
      <c r="A3965">
        <v>6852</v>
      </c>
      <c r="C3965">
        <v>168270</v>
      </c>
      <c r="D3965">
        <v>103581</v>
      </c>
      <c r="E3965">
        <v>18</v>
      </c>
      <c r="F3965">
        <v>18</v>
      </c>
      <c r="G3965">
        <v>7.7</v>
      </c>
      <c r="H3965" t="s">
        <v>24</v>
      </c>
      <c r="I3965">
        <v>18</v>
      </c>
      <c r="J3965">
        <v>7</v>
      </c>
      <c r="K3965">
        <v>53</v>
      </c>
      <c r="L3965">
        <v>18</v>
      </c>
      <c r="M3965">
        <v>5.99</v>
      </c>
      <c r="N3965" t="s">
        <v>103</v>
      </c>
      <c r="O3965">
        <v>0.03</v>
      </c>
      <c r="P3965">
        <v>-0.1</v>
      </c>
      <c r="S3965" t="s">
        <v>102</v>
      </c>
      <c r="T3965" t="s">
        <v>102</v>
      </c>
    </row>
    <row r="3966" spans="1:20" x14ac:dyDescent="0.2">
      <c r="A3966">
        <v>6853</v>
      </c>
      <c r="C3966">
        <v>168322</v>
      </c>
      <c r="D3966">
        <v>47359</v>
      </c>
      <c r="E3966">
        <v>18</v>
      </c>
      <c r="F3966">
        <v>17</v>
      </c>
      <c r="G3966">
        <v>6.8</v>
      </c>
      <c r="H3966" t="s">
        <v>24</v>
      </c>
      <c r="I3966">
        <v>40</v>
      </c>
      <c r="J3966">
        <v>56</v>
      </c>
      <c r="K3966">
        <v>12</v>
      </c>
      <c r="L3966">
        <v>40</v>
      </c>
      <c r="M3966">
        <v>6.11</v>
      </c>
      <c r="O3966">
        <v>0.99</v>
      </c>
      <c r="P3966">
        <v>0.7</v>
      </c>
      <c r="Q3966">
        <v>0.53</v>
      </c>
      <c r="S3966" t="s">
        <v>4268</v>
      </c>
      <c r="T3966" t="s">
        <v>5869</v>
      </c>
    </row>
    <row r="3967" spans="1:20" x14ac:dyDescent="0.2">
      <c r="A3967">
        <v>6854</v>
      </c>
      <c r="C3967">
        <v>168323</v>
      </c>
      <c r="D3967">
        <v>85906</v>
      </c>
      <c r="E3967">
        <v>18</v>
      </c>
      <c r="F3967">
        <v>18</v>
      </c>
      <c r="G3967">
        <v>7.7</v>
      </c>
      <c r="H3967" t="s">
        <v>24</v>
      </c>
      <c r="I3967">
        <v>23</v>
      </c>
      <c r="J3967">
        <v>17</v>
      </c>
      <c r="K3967">
        <v>48</v>
      </c>
      <c r="L3967">
        <v>23</v>
      </c>
      <c r="M3967">
        <v>6.63</v>
      </c>
      <c r="N3967" t="s">
        <v>103</v>
      </c>
      <c r="S3967" t="s">
        <v>104</v>
      </c>
      <c r="T3967" t="s">
        <v>104</v>
      </c>
    </row>
    <row r="3968" spans="1:20" x14ac:dyDescent="0.2">
      <c r="A3968">
        <v>6857</v>
      </c>
      <c r="C3968">
        <v>168387</v>
      </c>
      <c r="D3968">
        <v>123353</v>
      </c>
      <c r="E3968">
        <v>18</v>
      </c>
      <c r="F3968">
        <v>19</v>
      </c>
      <c r="G3968">
        <v>9.5</v>
      </c>
      <c r="H3968" t="s">
        <v>24</v>
      </c>
      <c r="I3968">
        <v>7</v>
      </c>
      <c r="J3968">
        <v>15</v>
      </c>
      <c r="K3968">
        <v>35</v>
      </c>
      <c r="L3968">
        <v>7</v>
      </c>
      <c r="M3968">
        <v>5.39</v>
      </c>
      <c r="O3968">
        <v>1.07</v>
      </c>
      <c r="P3968">
        <v>1.06</v>
      </c>
      <c r="Q3968">
        <v>0.55000000000000004</v>
      </c>
      <c r="S3968" t="s">
        <v>254</v>
      </c>
      <c r="T3968" t="s">
        <v>125</v>
      </c>
    </row>
    <row r="3969" spans="1:20" x14ac:dyDescent="0.2">
      <c r="A3969">
        <v>6858</v>
      </c>
      <c r="C3969">
        <v>168415</v>
      </c>
      <c r="D3969">
        <v>161348</v>
      </c>
      <c r="E3969">
        <v>18</v>
      </c>
      <c r="F3969">
        <v>20</v>
      </c>
      <c r="G3969">
        <v>8.8000000000000007</v>
      </c>
      <c r="H3969" t="s">
        <v>26</v>
      </c>
      <c r="I3969">
        <v>15</v>
      </c>
      <c r="J3969">
        <v>49</v>
      </c>
      <c r="K3969">
        <v>54</v>
      </c>
      <c r="L3969">
        <v>-15</v>
      </c>
      <c r="M3969">
        <v>5.39</v>
      </c>
      <c r="O3969">
        <v>1.47</v>
      </c>
      <c r="P3969">
        <v>1.64</v>
      </c>
      <c r="S3969" t="s">
        <v>172</v>
      </c>
      <c r="T3969" t="s">
        <v>172</v>
      </c>
    </row>
    <row r="3970" spans="1:20" x14ac:dyDescent="0.2">
      <c r="A3970">
        <v>6860</v>
      </c>
      <c r="B3970" t="s">
        <v>4272</v>
      </c>
      <c r="C3970">
        <v>168532</v>
      </c>
      <c r="D3970">
        <v>85921</v>
      </c>
      <c r="E3970">
        <v>18</v>
      </c>
      <c r="F3970">
        <v>19</v>
      </c>
      <c r="G3970">
        <v>10.7</v>
      </c>
      <c r="H3970" t="s">
        <v>24</v>
      </c>
      <c r="I3970">
        <v>24</v>
      </c>
      <c r="J3970">
        <v>26</v>
      </c>
      <c r="K3970">
        <v>46</v>
      </c>
      <c r="L3970">
        <v>24</v>
      </c>
      <c r="M3970">
        <v>5.27</v>
      </c>
      <c r="O3970">
        <v>1.53</v>
      </c>
      <c r="P3970">
        <v>1.74</v>
      </c>
      <c r="Q3970">
        <v>0.79</v>
      </c>
      <c r="S3970" t="s">
        <v>4273</v>
      </c>
      <c r="T3970" t="s">
        <v>105</v>
      </c>
    </row>
    <row r="3971" spans="1:20" x14ac:dyDescent="0.2">
      <c r="A3971">
        <v>6865</v>
      </c>
      <c r="B3971" t="s">
        <v>4277</v>
      </c>
      <c r="C3971">
        <v>168653</v>
      </c>
      <c r="D3971">
        <v>17837</v>
      </c>
      <c r="E3971">
        <v>18</v>
      </c>
      <c r="F3971">
        <v>15</v>
      </c>
      <c r="G3971">
        <v>17</v>
      </c>
      <c r="H3971" t="s">
        <v>24</v>
      </c>
      <c r="I3971">
        <v>68</v>
      </c>
      <c r="J3971">
        <v>45</v>
      </c>
      <c r="K3971">
        <v>21</v>
      </c>
      <c r="L3971">
        <v>68</v>
      </c>
      <c r="M3971">
        <v>5.95</v>
      </c>
      <c r="O3971">
        <v>1.06</v>
      </c>
      <c r="R3971" t="s">
        <v>27</v>
      </c>
      <c r="S3971" t="s">
        <v>507</v>
      </c>
      <c r="T3971" t="s">
        <v>5984</v>
      </c>
    </row>
    <row r="3972" spans="1:20" x14ac:dyDescent="0.2">
      <c r="A3972">
        <v>6866</v>
      </c>
      <c r="B3972" t="s">
        <v>4278</v>
      </c>
      <c r="C3972">
        <v>168656</v>
      </c>
      <c r="D3972">
        <v>123377</v>
      </c>
      <c r="E3972">
        <v>18</v>
      </c>
      <c r="F3972">
        <v>20</v>
      </c>
      <c r="G3972">
        <v>52.1</v>
      </c>
      <c r="H3972" t="s">
        <v>24</v>
      </c>
      <c r="I3972">
        <v>3</v>
      </c>
      <c r="J3972">
        <v>22</v>
      </c>
      <c r="K3972">
        <v>38</v>
      </c>
      <c r="L3972">
        <v>3</v>
      </c>
      <c r="M3972">
        <v>4.8600000000000003</v>
      </c>
      <c r="O3972">
        <v>0.91</v>
      </c>
      <c r="P3972">
        <v>0.62</v>
      </c>
      <c r="Q3972">
        <v>0.45</v>
      </c>
      <c r="S3972" t="s">
        <v>71</v>
      </c>
      <c r="T3972" t="s">
        <v>71</v>
      </c>
    </row>
    <row r="3973" spans="1:20" x14ac:dyDescent="0.2">
      <c r="A3973">
        <v>6867</v>
      </c>
      <c r="C3973">
        <v>168694</v>
      </c>
      <c r="D3973">
        <v>85933</v>
      </c>
      <c r="E3973">
        <v>18</v>
      </c>
      <c r="F3973">
        <v>19</v>
      </c>
      <c r="G3973">
        <v>52.1</v>
      </c>
      <c r="H3973" t="s">
        <v>24</v>
      </c>
      <c r="I3973">
        <v>29</v>
      </c>
      <c r="J3973">
        <v>39</v>
      </c>
      <c r="K3973">
        <v>58</v>
      </c>
      <c r="L3973">
        <v>29</v>
      </c>
      <c r="M3973">
        <v>5.99</v>
      </c>
      <c r="O3973">
        <v>1.29</v>
      </c>
      <c r="R3973" t="s">
        <v>27</v>
      </c>
      <c r="S3973" t="s">
        <v>80</v>
      </c>
      <c r="T3973" t="s">
        <v>3264</v>
      </c>
    </row>
    <row r="3974" spans="1:20" x14ac:dyDescent="0.2">
      <c r="A3974">
        <v>6868</v>
      </c>
      <c r="B3974" t="s">
        <v>4279</v>
      </c>
      <c r="C3974">
        <v>168720</v>
      </c>
      <c r="D3974">
        <v>85941</v>
      </c>
      <c r="E3974">
        <v>18</v>
      </c>
      <c r="F3974">
        <v>20</v>
      </c>
      <c r="G3974">
        <v>17.899999999999999</v>
      </c>
      <c r="H3974" t="s">
        <v>24</v>
      </c>
      <c r="I3974">
        <v>21</v>
      </c>
      <c r="J3974">
        <v>57</v>
      </c>
      <c r="K3974">
        <v>41</v>
      </c>
      <c r="L3974">
        <v>21</v>
      </c>
      <c r="M3974">
        <v>4.95</v>
      </c>
      <c r="O3974">
        <v>1.59</v>
      </c>
      <c r="P3974">
        <v>1.99</v>
      </c>
      <c r="Q3974">
        <v>1</v>
      </c>
      <c r="S3974" t="s">
        <v>419</v>
      </c>
      <c r="T3974" t="s">
        <v>419</v>
      </c>
    </row>
    <row r="3975" spans="1:20" x14ac:dyDescent="0.2">
      <c r="A3975">
        <v>6869</v>
      </c>
      <c r="B3975" t="s">
        <v>4280</v>
      </c>
      <c r="C3975">
        <v>168723</v>
      </c>
      <c r="D3975">
        <v>142241</v>
      </c>
      <c r="E3975">
        <v>18</v>
      </c>
      <c r="F3975">
        <v>21</v>
      </c>
      <c r="G3975">
        <v>18.600000000000001</v>
      </c>
      <c r="H3975" t="s">
        <v>26</v>
      </c>
      <c r="I3975">
        <v>2</v>
      </c>
      <c r="J3975">
        <v>53</v>
      </c>
      <c r="K3975">
        <v>56</v>
      </c>
      <c r="L3975">
        <v>-2</v>
      </c>
      <c r="M3975">
        <v>3.26</v>
      </c>
      <c r="O3975">
        <v>0.94</v>
      </c>
      <c r="P3975">
        <v>0.66</v>
      </c>
      <c r="Q3975">
        <v>0.5</v>
      </c>
      <c r="S3975" t="s">
        <v>364</v>
      </c>
      <c r="T3975" t="s">
        <v>54</v>
      </c>
    </row>
    <row r="3976" spans="1:20" x14ac:dyDescent="0.2">
      <c r="A3976">
        <v>6872</v>
      </c>
      <c r="B3976" t="s">
        <v>4283</v>
      </c>
      <c r="C3976">
        <v>168775</v>
      </c>
      <c r="D3976">
        <v>66869</v>
      </c>
      <c r="E3976">
        <v>18</v>
      </c>
      <c r="F3976">
        <v>19</v>
      </c>
      <c r="G3976">
        <v>51.7</v>
      </c>
      <c r="H3976" t="s">
        <v>24</v>
      </c>
      <c r="I3976">
        <v>36</v>
      </c>
      <c r="J3976">
        <v>3</v>
      </c>
      <c r="K3976">
        <v>52</v>
      </c>
      <c r="L3976">
        <v>36</v>
      </c>
      <c r="M3976">
        <v>4.33</v>
      </c>
      <c r="O3976">
        <v>1.17</v>
      </c>
      <c r="P3976">
        <v>1.19</v>
      </c>
      <c r="Q3976">
        <v>0.55000000000000004</v>
      </c>
      <c r="S3976" t="s">
        <v>4284</v>
      </c>
      <c r="T3976" t="s">
        <v>125</v>
      </c>
    </row>
    <row r="3977" spans="1:20" x14ac:dyDescent="0.2">
      <c r="A3977">
        <v>6873</v>
      </c>
      <c r="C3977">
        <v>168797</v>
      </c>
      <c r="D3977">
        <v>123385</v>
      </c>
      <c r="E3977">
        <v>18</v>
      </c>
      <c r="F3977">
        <v>21</v>
      </c>
      <c r="G3977">
        <v>28.5</v>
      </c>
      <c r="H3977" t="s">
        <v>24</v>
      </c>
      <c r="I3977">
        <v>5</v>
      </c>
      <c r="J3977">
        <v>26</v>
      </c>
      <c r="K3977">
        <v>9</v>
      </c>
      <c r="L3977">
        <v>5</v>
      </c>
      <c r="M3977">
        <v>6.13</v>
      </c>
      <c r="O3977">
        <v>-0.04</v>
      </c>
      <c r="P3977">
        <v>-0.62</v>
      </c>
      <c r="S3977" t="s">
        <v>2290</v>
      </c>
      <c r="T3977" t="s">
        <v>2290</v>
      </c>
    </row>
    <row r="3978" spans="1:20" x14ac:dyDescent="0.2">
      <c r="A3978">
        <v>6876</v>
      </c>
      <c r="B3978" t="s">
        <v>4285</v>
      </c>
      <c r="C3978">
        <v>168913</v>
      </c>
      <c r="D3978">
        <v>85956</v>
      </c>
      <c r="E3978">
        <v>18</v>
      </c>
      <c r="F3978">
        <v>20</v>
      </c>
      <c r="G3978">
        <v>57.1</v>
      </c>
      <c r="H3978" t="s">
        <v>24</v>
      </c>
      <c r="I3978">
        <v>29</v>
      </c>
      <c r="J3978">
        <v>51</v>
      </c>
      <c r="K3978">
        <v>32</v>
      </c>
      <c r="L3978">
        <v>29</v>
      </c>
      <c r="M3978">
        <v>5.63</v>
      </c>
      <c r="O3978">
        <v>0.21</v>
      </c>
      <c r="P3978">
        <v>0.03</v>
      </c>
      <c r="Q3978">
        <v>0.11</v>
      </c>
      <c r="S3978" t="s">
        <v>314</v>
      </c>
      <c r="T3978" t="s">
        <v>314</v>
      </c>
    </row>
    <row r="3979" spans="1:20" x14ac:dyDescent="0.2">
      <c r="A3979">
        <v>6877</v>
      </c>
      <c r="B3979" t="s">
        <v>4286</v>
      </c>
      <c r="C3979">
        <v>168914</v>
      </c>
      <c r="D3979">
        <v>85957</v>
      </c>
      <c r="E3979">
        <v>18</v>
      </c>
      <c r="F3979">
        <v>21</v>
      </c>
      <c r="G3979">
        <v>1</v>
      </c>
      <c r="H3979" t="s">
        <v>24</v>
      </c>
      <c r="I3979">
        <v>28</v>
      </c>
      <c r="J3979">
        <v>52</v>
      </c>
      <c r="K3979">
        <v>12</v>
      </c>
      <c r="L3979">
        <v>28</v>
      </c>
      <c r="M3979">
        <v>5.12</v>
      </c>
      <c r="O3979">
        <v>0.2</v>
      </c>
      <c r="P3979">
        <v>0.15</v>
      </c>
      <c r="S3979" t="s">
        <v>41</v>
      </c>
      <c r="T3979" t="s">
        <v>41</v>
      </c>
    </row>
    <row r="3980" spans="1:20" x14ac:dyDescent="0.2">
      <c r="A3980">
        <v>6878</v>
      </c>
      <c r="C3980">
        <v>169009</v>
      </c>
      <c r="D3980">
        <v>161412</v>
      </c>
      <c r="E3980">
        <v>18</v>
      </c>
      <c r="F3980">
        <v>23</v>
      </c>
      <c r="G3980">
        <v>2.2000000000000002</v>
      </c>
      <c r="H3980" t="s">
        <v>26</v>
      </c>
      <c r="I3980">
        <v>10</v>
      </c>
      <c r="J3980">
        <v>13</v>
      </c>
      <c r="K3980">
        <v>7</v>
      </c>
      <c r="L3980">
        <v>-10</v>
      </c>
      <c r="M3980">
        <v>6.33</v>
      </c>
      <c r="O3980">
        <v>0.14000000000000001</v>
      </c>
      <c r="S3980" t="s">
        <v>191</v>
      </c>
      <c r="T3980" t="s">
        <v>191</v>
      </c>
    </row>
    <row r="3981" spans="1:20" x14ac:dyDescent="0.2">
      <c r="A3981">
        <v>6880</v>
      </c>
      <c r="C3981">
        <v>169028</v>
      </c>
      <c r="D3981">
        <v>30897</v>
      </c>
      <c r="E3981">
        <v>18</v>
      </c>
      <c r="F3981">
        <v>19</v>
      </c>
      <c r="G3981">
        <v>56.1</v>
      </c>
      <c r="H3981" t="s">
        <v>24</v>
      </c>
      <c r="I3981">
        <v>51</v>
      </c>
      <c r="J3981">
        <v>20</v>
      </c>
      <c r="K3981">
        <v>52</v>
      </c>
      <c r="L3981">
        <v>51</v>
      </c>
      <c r="M3981">
        <v>6.3</v>
      </c>
      <c r="O3981">
        <v>1.1000000000000001</v>
      </c>
      <c r="P3981">
        <v>1.08</v>
      </c>
      <c r="R3981" t="s">
        <v>27</v>
      </c>
      <c r="S3981" t="s">
        <v>507</v>
      </c>
      <c r="T3981" t="s">
        <v>5984</v>
      </c>
    </row>
    <row r="3982" spans="1:20" x14ac:dyDescent="0.2">
      <c r="A3982">
        <v>6881</v>
      </c>
      <c r="C3982">
        <v>169033</v>
      </c>
      <c r="D3982">
        <v>161415</v>
      </c>
      <c r="E3982">
        <v>18</v>
      </c>
      <c r="F3982">
        <v>23</v>
      </c>
      <c r="G3982">
        <v>12.2</v>
      </c>
      <c r="H3982" t="s">
        <v>26</v>
      </c>
      <c r="I3982">
        <v>12</v>
      </c>
      <c r="J3982">
        <v>0</v>
      </c>
      <c r="K3982">
        <v>53</v>
      </c>
      <c r="L3982">
        <v>-12</v>
      </c>
      <c r="M3982">
        <v>5.73</v>
      </c>
      <c r="O3982">
        <v>0.01</v>
      </c>
      <c r="P3982">
        <v>-0.26</v>
      </c>
      <c r="S3982" t="s">
        <v>4288</v>
      </c>
      <c r="T3982" t="s">
        <v>6975</v>
      </c>
    </row>
    <row r="3983" spans="1:20" x14ac:dyDescent="0.2">
      <c r="A3983">
        <v>6882</v>
      </c>
      <c r="C3983">
        <v>169110</v>
      </c>
      <c r="D3983">
        <v>85975</v>
      </c>
      <c r="E3983">
        <v>18</v>
      </c>
      <c r="F3983">
        <v>22</v>
      </c>
      <c r="G3983">
        <v>8.6999999999999993</v>
      </c>
      <c r="H3983" t="s">
        <v>24</v>
      </c>
      <c r="I3983">
        <v>23</v>
      </c>
      <c r="J3983">
        <v>17</v>
      </c>
      <c r="K3983">
        <v>7</v>
      </c>
      <c r="L3983">
        <v>23</v>
      </c>
      <c r="M3983">
        <v>5.41</v>
      </c>
      <c r="O3983">
        <v>1.6</v>
      </c>
      <c r="Q3983">
        <v>1.01</v>
      </c>
      <c r="S3983" t="s">
        <v>1631</v>
      </c>
      <c r="T3983" t="s">
        <v>53</v>
      </c>
    </row>
    <row r="3984" spans="1:20" x14ac:dyDescent="0.2">
      <c r="A3984">
        <v>6883</v>
      </c>
      <c r="C3984">
        <v>169111</v>
      </c>
      <c r="D3984">
        <v>103648</v>
      </c>
      <c r="E3984">
        <v>18</v>
      </c>
      <c r="F3984">
        <v>22</v>
      </c>
      <c r="G3984">
        <v>35.299999999999997</v>
      </c>
      <c r="H3984" t="s">
        <v>24</v>
      </c>
      <c r="I3984">
        <v>12</v>
      </c>
      <c r="J3984">
        <v>1</v>
      </c>
      <c r="K3984">
        <v>44</v>
      </c>
      <c r="L3984">
        <v>12</v>
      </c>
      <c r="M3984">
        <v>5.89</v>
      </c>
      <c r="O3984">
        <v>0.04</v>
      </c>
      <c r="P3984">
        <v>0.08</v>
      </c>
      <c r="S3984" t="s">
        <v>114</v>
      </c>
      <c r="T3984" t="s">
        <v>114</v>
      </c>
    </row>
    <row r="3985" spans="1:20" x14ac:dyDescent="0.2">
      <c r="A3985">
        <v>6884</v>
      </c>
      <c r="B3985" t="s">
        <v>4289</v>
      </c>
      <c r="C3985">
        <v>169156</v>
      </c>
      <c r="D3985">
        <v>142267</v>
      </c>
      <c r="E3985">
        <v>18</v>
      </c>
      <c r="F3985">
        <v>23</v>
      </c>
      <c r="G3985">
        <v>39.5</v>
      </c>
      <c r="H3985" t="s">
        <v>26</v>
      </c>
      <c r="I3985">
        <v>8</v>
      </c>
      <c r="J3985">
        <v>56</v>
      </c>
      <c r="K3985">
        <v>3</v>
      </c>
      <c r="L3985">
        <v>-8</v>
      </c>
      <c r="M3985">
        <v>4.68</v>
      </c>
      <c r="O3985">
        <v>0.95</v>
      </c>
      <c r="P3985">
        <v>0.72</v>
      </c>
      <c r="Q3985">
        <v>0.47</v>
      </c>
      <c r="S3985" t="s">
        <v>4290</v>
      </c>
      <c r="T3985" t="s">
        <v>11358</v>
      </c>
    </row>
    <row r="3986" spans="1:20" x14ac:dyDescent="0.2">
      <c r="A3986">
        <v>6885</v>
      </c>
      <c r="C3986">
        <v>169191</v>
      </c>
      <c r="D3986">
        <v>103655</v>
      </c>
      <c r="E3986">
        <v>18</v>
      </c>
      <c r="F3986">
        <v>22</v>
      </c>
      <c r="G3986">
        <v>49</v>
      </c>
      <c r="H3986" t="s">
        <v>24</v>
      </c>
      <c r="I3986">
        <v>17</v>
      </c>
      <c r="J3986">
        <v>49</v>
      </c>
      <c r="K3986">
        <v>36</v>
      </c>
      <c r="L3986">
        <v>17</v>
      </c>
      <c r="M3986">
        <v>5.25</v>
      </c>
      <c r="O3986">
        <v>1.27</v>
      </c>
      <c r="P3986">
        <v>1.32</v>
      </c>
      <c r="Q3986">
        <v>0.65</v>
      </c>
      <c r="S3986" t="s">
        <v>105</v>
      </c>
      <c r="T3986" t="s">
        <v>105</v>
      </c>
    </row>
    <row r="3987" spans="1:20" x14ac:dyDescent="0.2">
      <c r="A3987">
        <v>6886</v>
      </c>
      <c r="C3987">
        <v>169221</v>
      </c>
      <c r="D3987">
        <v>47411</v>
      </c>
      <c r="E3987">
        <v>18</v>
      </c>
      <c r="F3987">
        <v>21</v>
      </c>
      <c r="G3987">
        <v>7.1</v>
      </c>
      <c r="H3987" t="s">
        <v>24</v>
      </c>
      <c r="I3987">
        <v>49</v>
      </c>
      <c r="J3987">
        <v>43</v>
      </c>
      <c r="K3987">
        <v>32</v>
      </c>
      <c r="L3987">
        <v>49</v>
      </c>
      <c r="M3987">
        <v>6.4</v>
      </c>
      <c r="O3987">
        <v>1.07</v>
      </c>
      <c r="S3987" t="s">
        <v>45</v>
      </c>
      <c r="T3987" t="s">
        <v>45</v>
      </c>
    </row>
    <row r="3988" spans="1:20" x14ac:dyDescent="0.2">
      <c r="A3988">
        <v>6887</v>
      </c>
      <c r="C3988">
        <v>169223</v>
      </c>
      <c r="D3988">
        <v>103660</v>
      </c>
      <c r="E3988">
        <v>18</v>
      </c>
      <c r="F3988">
        <v>23</v>
      </c>
      <c r="G3988">
        <v>2.9</v>
      </c>
      <c r="H3988" t="s">
        <v>24</v>
      </c>
      <c r="I3988">
        <v>16</v>
      </c>
      <c r="J3988">
        <v>41</v>
      </c>
      <c r="K3988">
        <v>17</v>
      </c>
      <c r="L3988">
        <v>16</v>
      </c>
      <c r="M3988">
        <v>6.22</v>
      </c>
      <c r="O3988">
        <v>1.2</v>
      </c>
      <c r="S3988" t="s">
        <v>197</v>
      </c>
      <c r="T3988" t="s">
        <v>197</v>
      </c>
    </row>
    <row r="3989" spans="1:20" x14ac:dyDescent="0.2">
      <c r="A3989">
        <v>6890</v>
      </c>
      <c r="C3989">
        <v>169268</v>
      </c>
      <c r="D3989">
        <v>142274</v>
      </c>
      <c r="E3989">
        <v>18</v>
      </c>
      <c r="F3989">
        <v>24</v>
      </c>
      <c r="G3989">
        <v>3.5</v>
      </c>
      <c r="H3989" t="s">
        <v>26</v>
      </c>
      <c r="I3989">
        <v>3</v>
      </c>
      <c r="J3989">
        <v>35</v>
      </c>
      <c r="K3989">
        <v>0</v>
      </c>
      <c r="L3989">
        <v>-3</v>
      </c>
      <c r="M3989">
        <v>6.38</v>
      </c>
      <c r="O3989">
        <v>0.34</v>
      </c>
      <c r="P3989">
        <v>-0.01</v>
      </c>
      <c r="S3989" t="s">
        <v>2902</v>
      </c>
      <c r="T3989" t="s">
        <v>2851</v>
      </c>
    </row>
    <row r="3990" spans="1:20" x14ac:dyDescent="0.2">
      <c r="A3990">
        <v>6891</v>
      </c>
      <c r="C3990">
        <v>169305</v>
      </c>
      <c r="D3990">
        <v>47417</v>
      </c>
      <c r="E3990">
        <v>18</v>
      </c>
      <c r="F3990">
        <v>21</v>
      </c>
      <c r="G3990">
        <v>32.700000000000003</v>
      </c>
      <c r="H3990" t="s">
        <v>24</v>
      </c>
      <c r="I3990">
        <v>49</v>
      </c>
      <c r="J3990">
        <v>7</v>
      </c>
      <c r="K3990">
        <v>18</v>
      </c>
      <c r="L3990">
        <v>49</v>
      </c>
      <c r="M3990">
        <v>5.05</v>
      </c>
      <c r="O3990">
        <v>1.66</v>
      </c>
      <c r="P3990">
        <v>1.94</v>
      </c>
      <c r="Q3990">
        <v>0.9</v>
      </c>
      <c r="S3990" t="s">
        <v>503</v>
      </c>
      <c r="T3990" t="s">
        <v>353</v>
      </c>
    </row>
    <row r="3991" spans="1:20" x14ac:dyDescent="0.2">
      <c r="A3991">
        <v>6892</v>
      </c>
      <c r="C3991">
        <v>169370</v>
      </c>
      <c r="D3991">
        <v>142288</v>
      </c>
      <c r="E3991">
        <v>18</v>
      </c>
      <c r="F3991">
        <v>24</v>
      </c>
      <c r="G3991">
        <v>42.1</v>
      </c>
      <c r="H3991" t="s">
        <v>26</v>
      </c>
      <c r="I3991">
        <v>7</v>
      </c>
      <c r="J3991">
        <v>4</v>
      </c>
      <c r="K3991">
        <v>31</v>
      </c>
      <c r="L3991">
        <v>-7</v>
      </c>
      <c r="M3991">
        <v>6.31</v>
      </c>
      <c r="O3991">
        <v>1.1599999999999999</v>
      </c>
      <c r="P3991">
        <v>1.0900000000000001</v>
      </c>
      <c r="S3991" t="s">
        <v>197</v>
      </c>
      <c r="T3991" t="s">
        <v>197</v>
      </c>
    </row>
    <row r="3992" spans="1:20" x14ac:dyDescent="0.2">
      <c r="A3992">
        <v>6895</v>
      </c>
      <c r="B3992" t="s">
        <v>4293</v>
      </c>
      <c r="C3992">
        <v>169414</v>
      </c>
      <c r="D3992">
        <v>86003</v>
      </c>
      <c r="E3992">
        <v>18</v>
      </c>
      <c r="F3992">
        <v>23</v>
      </c>
      <c r="G3992">
        <v>41.9</v>
      </c>
      <c r="H3992" t="s">
        <v>24</v>
      </c>
      <c r="I3992">
        <v>21</v>
      </c>
      <c r="J3992">
        <v>46</v>
      </c>
      <c r="K3992">
        <v>11</v>
      </c>
      <c r="L3992">
        <v>21</v>
      </c>
      <c r="M3992">
        <v>3.84</v>
      </c>
      <c r="O3992">
        <v>1.18</v>
      </c>
      <c r="P3992">
        <v>1.17</v>
      </c>
      <c r="Q3992">
        <v>0.6</v>
      </c>
      <c r="S3992" t="s">
        <v>4294</v>
      </c>
      <c r="T3992" t="s">
        <v>5935</v>
      </c>
    </row>
    <row r="3993" spans="1:20" x14ac:dyDescent="0.2">
      <c r="A3993">
        <v>6898</v>
      </c>
      <c r="C3993">
        <v>169493</v>
      </c>
      <c r="D3993">
        <v>142294</v>
      </c>
      <c r="E3993">
        <v>18</v>
      </c>
      <c r="F3993">
        <v>24</v>
      </c>
      <c r="G3993">
        <v>57</v>
      </c>
      <c r="H3993" t="s">
        <v>26</v>
      </c>
      <c r="I3993">
        <v>1</v>
      </c>
      <c r="J3993">
        <v>34</v>
      </c>
      <c r="K3993">
        <v>46</v>
      </c>
      <c r="L3993">
        <v>-1</v>
      </c>
      <c r="M3993">
        <v>6.15</v>
      </c>
      <c r="O3993">
        <v>0.37</v>
      </c>
      <c r="P3993">
        <v>0.15</v>
      </c>
      <c r="S3993" t="s">
        <v>4297</v>
      </c>
      <c r="T3993" t="s">
        <v>2851</v>
      </c>
    </row>
    <row r="3994" spans="1:20" x14ac:dyDescent="0.2">
      <c r="A3994">
        <v>6900</v>
      </c>
      <c r="C3994">
        <v>169578</v>
      </c>
      <c r="D3994">
        <v>123453</v>
      </c>
      <c r="E3994">
        <v>18</v>
      </c>
      <c r="F3994">
        <v>25</v>
      </c>
      <c r="G3994">
        <v>8.8000000000000007</v>
      </c>
      <c r="H3994" t="s">
        <v>24</v>
      </c>
      <c r="I3994">
        <v>5</v>
      </c>
      <c r="J3994">
        <v>5</v>
      </c>
      <c r="K3994">
        <v>5</v>
      </c>
      <c r="L3994">
        <v>5</v>
      </c>
      <c r="M3994">
        <v>6.74</v>
      </c>
      <c r="O3994">
        <v>0.02</v>
      </c>
      <c r="P3994">
        <v>-0.21</v>
      </c>
      <c r="S3994" t="s">
        <v>102</v>
      </c>
      <c r="T3994" t="s">
        <v>102</v>
      </c>
    </row>
    <row r="3995" spans="1:20" x14ac:dyDescent="0.2">
      <c r="A3995">
        <v>6901</v>
      </c>
      <c r="C3995">
        <v>169646</v>
      </c>
      <c r="D3995">
        <v>66936</v>
      </c>
      <c r="E3995">
        <v>18</v>
      </c>
      <c r="F3995">
        <v>23</v>
      </c>
      <c r="G3995">
        <v>57.4</v>
      </c>
      <c r="H3995" t="s">
        <v>24</v>
      </c>
      <c r="I3995">
        <v>38</v>
      </c>
      <c r="J3995">
        <v>44</v>
      </c>
      <c r="K3995">
        <v>21</v>
      </c>
      <c r="L3995">
        <v>38</v>
      </c>
      <c r="M3995">
        <v>6.36</v>
      </c>
      <c r="N3995" t="s">
        <v>103</v>
      </c>
      <c r="S3995" t="s">
        <v>172</v>
      </c>
      <c r="T3995" t="s">
        <v>172</v>
      </c>
    </row>
    <row r="3996" spans="1:20" x14ac:dyDescent="0.2">
      <c r="A3996">
        <v>6902</v>
      </c>
      <c r="C3996">
        <v>169689</v>
      </c>
      <c r="D3996">
        <v>123462</v>
      </c>
      <c r="E3996">
        <v>18</v>
      </c>
      <c r="F3996">
        <v>25</v>
      </c>
      <c r="G3996">
        <v>38.799999999999997</v>
      </c>
      <c r="H3996" t="s">
        <v>24</v>
      </c>
      <c r="I3996">
        <v>8</v>
      </c>
      <c r="J3996">
        <v>1</v>
      </c>
      <c r="K3996">
        <v>55</v>
      </c>
      <c r="L3996">
        <v>8</v>
      </c>
      <c r="M3996">
        <v>5.65</v>
      </c>
      <c r="O3996">
        <v>0.92</v>
      </c>
      <c r="P3996">
        <v>0.45</v>
      </c>
      <c r="S3996" t="s">
        <v>4298</v>
      </c>
      <c r="T3996" t="s">
        <v>71</v>
      </c>
    </row>
    <row r="3997" spans="1:20" x14ac:dyDescent="0.2">
      <c r="A3997">
        <v>6903</v>
      </c>
      <c r="B3997" t="s">
        <v>4299</v>
      </c>
      <c r="C3997">
        <v>169702</v>
      </c>
      <c r="D3997">
        <v>66943</v>
      </c>
      <c r="E3997">
        <v>18</v>
      </c>
      <c r="F3997">
        <v>24</v>
      </c>
      <c r="G3997">
        <v>13.8</v>
      </c>
      <c r="H3997" t="s">
        <v>24</v>
      </c>
      <c r="I3997">
        <v>39</v>
      </c>
      <c r="J3997">
        <v>30</v>
      </c>
      <c r="K3997">
        <v>26</v>
      </c>
      <c r="L3997">
        <v>39</v>
      </c>
      <c r="M3997">
        <v>5.12</v>
      </c>
      <c r="O3997">
        <v>0.03</v>
      </c>
      <c r="P3997">
        <v>0.08</v>
      </c>
      <c r="S3997" t="s">
        <v>1713</v>
      </c>
      <c r="T3997" t="s">
        <v>1713</v>
      </c>
    </row>
    <row r="3998" spans="1:20" x14ac:dyDescent="0.2">
      <c r="A3998">
        <v>6904</v>
      </c>
      <c r="C3998">
        <v>169718</v>
      </c>
      <c r="D3998">
        <v>86019</v>
      </c>
      <c r="E3998">
        <v>18</v>
      </c>
      <c r="F3998">
        <v>24</v>
      </c>
      <c r="G3998">
        <v>58.5</v>
      </c>
      <c r="H3998" t="s">
        <v>24</v>
      </c>
      <c r="I3998">
        <v>27</v>
      </c>
      <c r="J3998">
        <v>23</v>
      </c>
      <c r="K3998">
        <v>43</v>
      </c>
      <c r="L3998">
        <v>27</v>
      </c>
      <c r="M3998">
        <v>6.27</v>
      </c>
      <c r="O3998">
        <v>0.05</v>
      </c>
      <c r="P3998">
        <v>0.02</v>
      </c>
      <c r="S3998" t="s">
        <v>4658</v>
      </c>
      <c r="T3998" t="s">
        <v>10937</v>
      </c>
    </row>
    <row r="3999" spans="1:20" x14ac:dyDescent="0.2">
      <c r="A3999">
        <v>6906</v>
      </c>
      <c r="C3999">
        <v>169820</v>
      </c>
      <c r="D3999">
        <v>103709</v>
      </c>
      <c r="E3999">
        <v>18</v>
      </c>
      <c r="F3999">
        <v>25</v>
      </c>
      <c r="G3999">
        <v>55.4</v>
      </c>
      <c r="H3999" t="s">
        <v>24</v>
      </c>
      <c r="I3999">
        <v>14</v>
      </c>
      <c r="J3999">
        <v>58</v>
      </c>
      <c r="K3999">
        <v>0</v>
      </c>
      <c r="L3999">
        <v>14</v>
      </c>
      <c r="M3999">
        <v>6.37</v>
      </c>
      <c r="O3999">
        <v>0.01</v>
      </c>
      <c r="P3999">
        <v>-0.31</v>
      </c>
      <c r="S3999" t="s">
        <v>102</v>
      </c>
      <c r="T3999" t="s">
        <v>102</v>
      </c>
    </row>
    <row r="4000" spans="1:20" x14ac:dyDescent="0.2">
      <c r="A4000">
        <v>6911</v>
      </c>
      <c r="C4000">
        <v>169885</v>
      </c>
      <c r="D4000">
        <v>30943</v>
      </c>
      <c r="E4000">
        <v>18</v>
      </c>
      <c r="F4000">
        <v>23</v>
      </c>
      <c r="G4000">
        <v>47.8</v>
      </c>
      <c r="H4000" t="s">
        <v>24</v>
      </c>
      <c r="I4000">
        <v>53</v>
      </c>
      <c r="J4000">
        <v>18</v>
      </c>
      <c r="K4000">
        <v>3</v>
      </c>
      <c r="L4000">
        <v>53</v>
      </c>
      <c r="M4000">
        <v>6.32</v>
      </c>
      <c r="O4000">
        <v>0.16</v>
      </c>
      <c r="P4000">
        <v>0.14000000000000001</v>
      </c>
      <c r="Q4000">
        <v>0.06</v>
      </c>
      <c r="S4000" t="s">
        <v>383</v>
      </c>
      <c r="T4000" t="s">
        <v>383</v>
      </c>
    </row>
    <row r="4001" spans="1:20" x14ac:dyDescent="0.2">
      <c r="A4001">
        <v>6917</v>
      </c>
      <c r="C4001">
        <v>169981</v>
      </c>
      <c r="D4001">
        <v>86043</v>
      </c>
      <c r="E4001">
        <v>18</v>
      </c>
      <c r="F4001">
        <v>25</v>
      </c>
      <c r="G4001">
        <v>58.8</v>
      </c>
      <c r="H4001" t="s">
        <v>24</v>
      </c>
      <c r="I4001">
        <v>29</v>
      </c>
      <c r="J4001">
        <v>49</v>
      </c>
      <c r="K4001">
        <v>44</v>
      </c>
      <c r="L4001">
        <v>29</v>
      </c>
      <c r="M4001">
        <v>5.83</v>
      </c>
      <c r="O4001">
        <v>0.06</v>
      </c>
      <c r="P4001">
        <v>0.09</v>
      </c>
      <c r="Q4001">
        <v>0.04</v>
      </c>
      <c r="S4001" t="s">
        <v>192</v>
      </c>
      <c r="T4001" t="s">
        <v>192</v>
      </c>
    </row>
    <row r="4002" spans="1:20" x14ac:dyDescent="0.2">
      <c r="A4002">
        <v>6918</v>
      </c>
      <c r="B4002" t="s">
        <v>4306</v>
      </c>
      <c r="C4002">
        <v>169985</v>
      </c>
      <c r="D4002">
        <v>123497</v>
      </c>
      <c r="E4002">
        <v>18</v>
      </c>
      <c r="F4002">
        <v>27</v>
      </c>
      <c r="G4002">
        <v>12.5</v>
      </c>
      <c r="H4002" t="s">
        <v>24</v>
      </c>
      <c r="I4002">
        <v>0</v>
      </c>
      <c r="J4002">
        <v>11</v>
      </c>
      <c r="K4002">
        <v>46</v>
      </c>
      <c r="L4002">
        <v>0</v>
      </c>
      <c r="M4002">
        <v>5.21</v>
      </c>
      <c r="O4002">
        <v>0.5</v>
      </c>
      <c r="P4002">
        <v>0.21</v>
      </c>
      <c r="Q4002">
        <v>0.38</v>
      </c>
      <c r="S4002" t="s">
        <v>4308</v>
      </c>
      <c r="T4002" t="s">
        <v>86</v>
      </c>
    </row>
    <row r="4003" spans="1:20" x14ac:dyDescent="0.2">
      <c r="A4003">
        <v>6920</v>
      </c>
      <c r="B4003" t="s">
        <v>4309</v>
      </c>
      <c r="C4003">
        <v>170000</v>
      </c>
      <c r="D4003">
        <v>9084</v>
      </c>
      <c r="E4003">
        <v>18</v>
      </c>
      <c r="F4003">
        <v>20</v>
      </c>
      <c r="G4003">
        <v>45.5</v>
      </c>
      <c r="H4003" t="s">
        <v>24</v>
      </c>
      <c r="I4003">
        <v>71</v>
      </c>
      <c r="J4003">
        <v>20</v>
      </c>
      <c r="K4003">
        <v>16</v>
      </c>
      <c r="L4003">
        <v>71</v>
      </c>
      <c r="M4003">
        <v>4.22</v>
      </c>
      <c r="O4003">
        <v>-0.1</v>
      </c>
      <c r="P4003">
        <v>-0.33</v>
      </c>
      <c r="Q4003">
        <v>-0.1</v>
      </c>
      <c r="S4003" t="s">
        <v>4311</v>
      </c>
      <c r="T4003" t="s">
        <v>2335</v>
      </c>
    </row>
    <row r="4004" spans="1:20" x14ac:dyDescent="0.2">
      <c r="A4004">
        <v>6923</v>
      </c>
      <c r="B4004" t="s">
        <v>4312</v>
      </c>
      <c r="C4004">
        <v>170073</v>
      </c>
      <c r="D4004">
        <v>30949</v>
      </c>
      <c r="E4004">
        <v>18</v>
      </c>
      <c r="F4004">
        <v>23</v>
      </c>
      <c r="G4004">
        <v>54.5</v>
      </c>
      <c r="H4004" t="s">
        <v>24</v>
      </c>
      <c r="I4004">
        <v>58</v>
      </c>
      <c r="J4004">
        <v>48</v>
      </c>
      <c r="K4004">
        <v>2</v>
      </c>
      <c r="L4004">
        <v>58</v>
      </c>
      <c r="M4004">
        <v>4.9800000000000004</v>
      </c>
      <c r="O4004">
        <v>0.08</v>
      </c>
      <c r="P4004">
        <v>0.04</v>
      </c>
      <c r="Q4004">
        <v>0.02</v>
      </c>
      <c r="S4004" t="s">
        <v>89</v>
      </c>
      <c r="T4004" t="s">
        <v>89</v>
      </c>
    </row>
    <row r="4005" spans="1:20" x14ac:dyDescent="0.2">
      <c r="A4005">
        <v>6924</v>
      </c>
      <c r="C4005">
        <v>170111</v>
      </c>
      <c r="D4005">
        <v>86060</v>
      </c>
      <c r="E4005">
        <v>18</v>
      </c>
      <c r="F4005">
        <v>26</v>
      </c>
      <c r="G4005">
        <v>40.9</v>
      </c>
      <c r="H4005" t="s">
        <v>24</v>
      </c>
      <c r="I4005">
        <v>26</v>
      </c>
      <c r="J4005">
        <v>26</v>
      </c>
      <c r="K4005">
        <v>58</v>
      </c>
      <c r="L4005">
        <v>26</v>
      </c>
      <c r="M4005">
        <v>6.53</v>
      </c>
      <c r="O4005">
        <v>-0.11</v>
      </c>
      <c r="P4005">
        <v>-0.57999999999999996</v>
      </c>
      <c r="S4005" t="s">
        <v>368</v>
      </c>
      <c r="T4005" t="s">
        <v>368</v>
      </c>
    </row>
    <row r="4006" spans="1:20" x14ac:dyDescent="0.2">
      <c r="A4006">
        <v>6925</v>
      </c>
      <c r="C4006">
        <v>170137</v>
      </c>
      <c r="D4006">
        <v>123513</v>
      </c>
      <c r="E4006">
        <v>18</v>
      </c>
      <c r="F4006">
        <v>27</v>
      </c>
      <c r="G4006">
        <v>50.3</v>
      </c>
      <c r="H4006" t="s">
        <v>24</v>
      </c>
      <c r="I4006">
        <v>3</v>
      </c>
      <c r="J4006">
        <v>44</v>
      </c>
      <c r="K4006">
        <v>55</v>
      </c>
      <c r="L4006">
        <v>3</v>
      </c>
      <c r="M4006">
        <v>6.07</v>
      </c>
      <c r="O4006">
        <v>1.62</v>
      </c>
      <c r="P4006">
        <v>1.84</v>
      </c>
      <c r="S4006" t="s">
        <v>105</v>
      </c>
      <c r="T4006" t="s">
        <v>105</v>
      </c>
    </row>
    <row r="4007" spans="1:20" x14ac:dyDescent="0.2">
      <c r="A4007">
        <v>6927</v>
      </c>
      <c r="B4007" t="s">
        <v>4313</v>
      </c>
      <c r="C4007">
        <v>170153</v>
      </c>
      <c r="D4007">
        <v>9087</v>
      </c>
      <c r="E4007">
        <v>18</v>
      </c>
      <c r="F4007">
        <v>21</v>
      </c>
      <c r="G4007">
        <v>3.4</v>
      </c>
      <c r="H4007" t="s">
        <v>24</v>
      </c>
      <c r="I4007">
        <v>72</v>
      </c>
      <c r="J4007">
        <v>43</v>
      </c>
      <c r="K4007">
        <v>58</v>
      </c>
      <c r="L4007">
        <v>72</v>
      </c>
      <c r="M4007">
        <v>3.57</v>
      </c>
      <c r="O4007">
        <v>0.49</v>
      </c>
      <c r="P4007">
        <v>-0.06</v>
      </c>
      <c r="Q4007">
        <v>0.31</v>
      </c>
      <c r="S4007" t="s">
        <v>75</v>
      </c>
      <c r="T4007" t="s">
        <v>75</v>
      </c>
    </row>
    <row r="4008" spans="1:20" x14ac:dyDescent="0.2">
      <c r="A4008">
        <v>6928</v>
      </c>
      <c r="C4008">
        <v>170200</v>
      </c>
      <c r="D4008">
        <v>123516</v>
      </c>
      <c r="E4008">
        <v>18</v>
      </c>
      <c r="F4008">
        <v>27</v>
      </c>
      <c r="G4008">
        <v>58.8</v>
      </c>
      <c r="H4008" t="s">
        <v>24</v>
      </c>
      <c r="I4008">
        <v>6</v>
      </c>
      <c r="J4008">
        <v>11</v>
      </c>
      <c r="K4008">
        <v>39</v>
      </c>
      <c r="L4008">
        <v>6</v>
      </c>
      <c r="M4008">
        <v>5.73</v>
      </c>
      <c r="O4008">
        <v>-0.03</v>
      </c>
      <c r="P4008">
        <v>-0.35</v>
      </c>
      <c r="S4008" t="s">
        <v>688</v>
      </c>
      <c r="T4008" t="s">
        <v>111</v>
      </c>
    </row>
    <row r="4009" spans="1:20" x14ac:dyDescent="0.2">
      <c r="A4009">
        <v>6930</v>
      </c>
      <c r="B4009" t="s">
        <v>4316</v>
      </c>
      <c r="C4009">
        <v>170296</v>
      </c>
      <c r="D4009">
        <v>161520</v>
      </c>
      <c r="E4009">
        <v>18</v>
      </c>
      <c r="F4009">
        <v>29</v>
      </c>
      <c r="G4009">
        <v>11.9</v>
      </c>
      <c r="H4009" t="s">
        <v>26</v>
      </c>
      <c r="I4009">
        <v>14</v>
      </c>
      <c r="J4009">
        <v>33</v>
      </c>
      <c r="K4009">
        <v>57</v>
      </c>
      <c r="L4009">
        <v>-14</v>
      </c>
      <c r="M4009">
        <v>4.7</v>
      </c>
      <c r="O4009">
        <v>0.06</v>
      </c>
      <c r="P4009">
        <v>0.06</v>
      </c>
      <c r="Q4009">
        <v>0.05</v>
      </c>
      <c r="S4009" t="s">
        <v>1824</v>
      </c>
      <c r="T4009" t="s">
        <v>1824</v>
      </c>
    </row>
    <row r="4010" spans="1:20" x14ac:dyDescent="0.2">
      <c r="A4010">
        <v>6932</v>
      </c>
      <c r="C4010">
        <v>170397</v>
      </c>
      <c r="D4010">
        <v>161528</v>
      </c>
      <c r="E4010">
        <v>18</v>
      </c>
      <c r="F4010">
        <v>29</v>
      </c>
      <c r="G4010">
        <v>46.8</v>
      </c>
      <c r="H4010" t="s">
        <v>26</v>
      </c>
      <c r="I4010">
        <v>14</v>
      </c>
      <c r="J4010">
        <v>34</v>
      </c>
      <c r="K4010">
        <v>54</v>
      </c>
      <c r="L4010">
        <v>-14</v>
      </c>
      <c r="M4010">
        <v>5.96</v>
      </c>
      <c r="O4010">
        <v>-0.04</v>
      </c>
      <c r="P4010">
        <v>-0.14000000000000001</v>
      </c>
      <c r="S4010" t="s">
        <v>1093</v>
      </c>
      <c r="T4010" t="s">
        <v>2787</v>
      </c>
    </row>
    <row r="4011" spans="1:20" x14ac:dyDescent="0.2">
      <c r="A4011">
        <v>6935</v>
      </c>
      <c r="B4011" t="s">
        <v>4319</v>
      </c>
      <c r="C4011">
        <v>170474</v>
      </c>
      <c r="D4011">
        <v>142348</v>
      </c>
      <c r="E4011">
        <v>18</v>
      </c>
      <c r="F4011">
        <v>29</v>
      </c>
      <c r="G4011">
        <v>41</v>
      </c>
      <c r="H4011" t="s">
        <v>26</v>
      </c>
      <c r="I4011">
        <v>1</v>
      </c>
      <c r="J4011">
        <v>59</v>
      </c>
      <c r="K4011">
        <v>7</v>
      </c>
      <c r="L4011">
        <v>-1</v>
      </c>
      <c r="M4011">
        <v>5.39</v>
      </c>
      <c r="O4011">
        <v>0.96</v>
      </c>
      <c r="P4011">
        <v>0.76</v>
      </c>
      <c r="Q4011">
        <v>0.48</v>
      </c>
      <c r="S4011" t="s">
        <v>54</v>
      </c>
      <c r="T4011" t="s">
        <v>54</v>
      </c>
    </row>
    <row r="4012" spans="1:20" x14ac:dyDescent="0.2">
      <c r="A4012">
        <v>6940</v>
      </c>
      <c r="C4012">
        <v>170547</v>
      </c>
      <c r="D4012">
        <v>142353</v>
      </c>
      <c r="E4012">
        <v>18</v>
      </c>
      <c r="F4012">
        <v>30</v>
      </c>
      <c r="G4012">
        <v>14.3</v>
      </c>
      <c r="H4012" t="s">
        <v>26</v>
      </c>
      <c r="I4012">
        <v>5</v>
      </c>
      <c r="J4012">
        <v>43</v>
      </c>
      <c r="K4012">
        <v>27</v>
      </c>
      <c r="L4012">
        <v>-5</v>
      </c>
      <c r="M4012">
        <v>6.28</v>
      </c>
      <c r="O4012">
        <v>0.95</v>
      </c>
      <c r="P4012">
        <v>0.65</v>
      </c>
      <c r="S4012" t="s">
        <v>110</v>
      </c>
      <c r="T4012" t="s">
        <v>9550</v>
      </c>
    </row>
    <row r="4013" spans="1:20" x14ac:dyDescent="0.2">
      <c r="A4013">
        <v>6941</v>
      </c>
      <c r="C4013">
        <v>170580</v>
      </c>
      <c r="D4013">
        <v>123571</v>
      </c>
      <c r="E4013">
        <v>18</v>
      </c>
      <c r="F4013">
        <v>30</v>
      </c>
      <c r="G4013">
        <v>5.0999999999999996</v>
      </c>
      <c r="H4013" t="s">
        <v>24</v>
      </c>
      <c r="I4013">
        <v>4</v>
      </c>
      <c r="J4013">
        <v>3</v>
      </c>
      <c r="K4013">
        <v>55</v>
      </c>
      <c r="L4013">
        <v>4</v>
      </c>
      <c r="M4013">
        <v>6.69</v>
      </c>
      <c r="O4013">
        <v>0.11</v>
      </c>
      <c r="P4013">
        <v>-0.51</v>
      </c>
      <c r="S4013" t="s">
        <v>82</v>
      </c>
      <c r="T4013" t="s">
        <v>82</v>
      </c>
    </row>
    <row r="4014" spans="1:20" x14ac:dyDescent="0.2">
      <c r="A4014">
        <v>6943</v>
      </c>
      <c r="C4014">
        <v>170650</v>
      </c>
      <c r="D4014">
        <v>86115</v>
      </c>
      <c r="E4014">
        <v>18</v>
      </c>
      <c r="F4014">
        <v>29</v>
      </c>
      <c r="G4014">
        <v>35.700000000000003</v>
      </c>
      <c r="H4014" t="s">
        <v>24</v>
      </c>
      <c r="I4014">
        <v>23</v>
      </c>
      <c r="J4014">
        <v>51</v>
      </c>
      <c r="K4014">
        <v>58</v>
      </c>
      <c r="L4014">
        <v>23</v>
      </c>
      <c r="M4014">
        <v>5.9</v>
      </c>
      <c r="O4014">
        <v>-0.1</v>
      </c>
      <c r="P4014">
        <v>-0.51</v>
      </c>
      <c r="S4014" t="s">
        <v>3139</v>
      </c>
      <c r="T4014" t="s">
        <v>3139</v>
      </c>
    </row>
    <row r="4015" spans="1:20" x14ac:dyDescent="0.2">
      <c r="A4015">
        <v>6945</v>
      </c>
      <c r="B4015" t="s">
        <v>4321</v>
      </c>
      <c r="C4015">
        <v>170693</v>
      </c>
      <c r="D4015">
        <v>17888</v>
      </c>
      <c r="E4015">
        <v>18</v>
      </c>
      <c r="F4015">
        <v>25</v>
      </c>
      <c r="G4015">
        <v>59.1</v>
      </c>
      <c r="H4015" t="s">
        <v>24</v>
      </c>
      <c r="I4015">
        <v>65</v>
      </c>
      <c r="J4015">
        <v>33</v>
      </c>
      <c r="K4015">
        <v>49</v>
      </c>
      <c r="L4015">
        <v>65</v>
      </c>
      <c r="M4015">
        <v>4.82</v>
      </c>
      <c r="O4015">
        <v>1.19</v>
      </c>
      <c r="P4015">
        <v>1.1100000000000001</v>
      </c>
      <c r="Q4015">
        <v>0.63</v>
      </c>
      <c r="S4015" t="s">
        <v>4970</v>
      </c>
      <c r="T4015" t="s">
        <v>9566</v>
      </c>
    </row>
    <row r="4016" spans="1:20" x14ac:dyDescent="0.2">
      <c r="A4016">
        <v>6946</v>
      </c>
      <c r="C4016">
        <v>170740</v>
      </c>
      <c r="D4016">
        <v>161569</v>
      </c>
      <c r="E4016">
        <v>18</v>
      </c>
      <c r="F4016">
        <v>31</v>
      </c>
      <c r="G4016">
        <v>25.7</v>
      </c>
      <c r="H4016" t="s">
        <v>26</v>
      </c>
      <c r="I4016">
        <v>10</v>
      </c>
      <c r="J4016">
        <v>47</v>
      </c>
      <c r="K4016">
        <v>45</v>
      </c>
      <c r="L4016">
        <v>-10</v>
      </c>
      <c r="M4016">
        <v>5.72</v>
      </c>
      <c r="O4016">
        <v>0.24</v>
      </c>
      <c r="P4016">
        <v>-0.45</v>
      </c>
      <c r="S4016" t="s">
        <v>82</v>
      </c>
      <c r="T4016" t="s">
        <v>82</v>
      </c>
    </row>
    <row r="4017" spans="1:20" x14ac:dyDescent="0.2">
      <c r="A4017">
        <v>6949</v>
      </c>
      <c r="C4017">
        <v>170811</v>
      </c>
      <c r="D4017">
        <v>30990</v>
      </c>
      <c r="E4017">
        <v>18</v>
      </c>
      <c r="F4017">
        <v>27</v>
      </c>
      <c r="G4017">
        <v>42.3</v>
      </c>
      <c r="H4017" t="s">
        <v>24</v>
      </c>
      <c r="I4017">
        <v>59</v>
      </c>
      <c r="J4017">
        <v>32</v>
      </c>
      <c r="K4017">
        <v>57</v>
      </c>
      <c r="L4017">
        <v>59</v>
      </c>
      <c r="M4017">
        <v>6.43</v>
      </c>
      <c r="S4017" t="s">
        <v>72</v>
      </c>
      <c r="T4017" t="s">
        <v>72</v>
      </c>
    </row>
    <row r="4018" spans="1:20" x14ac:dyDescent="0.2">
      <c r="A4018">
        <v>6950</v>
      </c>
      <c r="C4018">
        <v>170829</v>
      </c>
      <c r="D4018">
        <v>86142</v>
      </c>
      <c r="E4018">
        <v>18</v>
      </c>
      <c r="F4018">
        <v>30</v>
      </c>
      <c r="G4018">
        <v>41.6</v>
      </c>
      <c r="H4018" t="s">
        <v>24</v>
      </c>
      <c r="I4018">
        <v>20</v>
      </c>
      <c r="J4018">
        <v>48</v>
      </c>
      <c r="K4018">
        <v>55</v>
      </c>
      <c r="L4018">
        <v>20</v>
      </c>
      <c r="M4018">
        <v>6.5</v>
      </c>
      <c r="O4018">
        <v>0.79</v>
      </c>
      <c r="P4018">
        <v>0.4</v>
      </c>
      <c r="S4018" t="s">
        <v>457</v>
      </c>
      <c r="T4018" t="s">
        <v>457</v>
      </c>
    </row>
    <row r="4019" spans="1:20" x14ac:dyDescent="0.2">
      <c r="A4019">
        <v>6955</v>
      </c>
      <c r="C4019">
        <v>170878</v>
      </c>
      <c r="D4019">
        <v>103800</v>
      </c>
      <c r="E4019">
        <v>18</v>
      </c>
      <c r="F4019">
        <v>31</v>
      </c>
      <c r="G4019">
        <v>4.4000000000000004</v>
      </c>
      <c r="H4019" t="s">
        <v>24</v>
      </c>
      <c r="I4019">
        <v>16</v>
      </c>
      <c r="J4019">
        <v>55</v>
      </c>
      <c r="K4019">
        <v>43</v>
      </c>
      <c r="L4019">
        <v>16</v>
      </c>
      <c r="M4019">
        <v>5.77</v>
      </c>
      <c r="O4019">
        <v>0.04</v>
      </c>
      <c r="P4019">
        <v>7.0000000000000007E-2</v>
      </c>
      <c r="S4019" t="s">
        <v>114</v>
      </c>
      <c r="T4019" t="s">
        <v>114</v>
      </c>
    </row>
    <row r="4020" spans="1:20" x14ac:dyDescent="0.2">
      <c r="A4020">
        <v>6956</v>
      </c>
      <c r="C4020">
        <v>170902</v>
      </c>
      <c r="D4020">
        <v>161580</v>
      </c>
      <c r="E4020">
        <v>18</v>
      </c>
      <c r="F4020">
        <v>32</v>
      </c>
      <c r="G4020">
        <v>20.8</v>
      </c>
      <c r="H4020" t="s">
        <v>26</v>
      </c>
      <c r="I4020">
        <v>14</v>
      </c>
      <c r="J4020">
        <v>38</v>
      </c>
      <c r="K4020">
        <v>39</v>
      </c>
      <c r="L4020">
        <v>-14</v>
      </c>
      <c r="M4020">
        <v>6.37</v>
      </c>
      <c r="O4020">
        <v>0.22</v>
      </c>
      <c r="S4020" t="s">
        <v>310</v>
      </c>
      <c r="T4020" t="s">
        <v>310</v>
      </c>
    </row>
    <row r="4021" spans="1:20" x14ac:dyDescent="0.2">
      <c r="A4021">
        <v>6957</v>
      </c>
      <c r="B4021" t="s">
        <v>4327</v>
      </c>
      <c r="C4021">
        <v>170920</v>
      </c>
      <c r="D4021">
        <v>142372</v>
      </c>
      <c r="E4021">
        <v>18</v>
      </c>
      <c r="F4021">
        <v>31</v>
      </c>
      <c r="G4021">
        <v>57</v>
      </c>
      <c r="H4021" t="s">
        <v>26</v>
      </c>
      <c r="I4021">
        <v>1</v>
      </c>
      <c r="J4021">
        <v>0</v>
      </c>
      <c r="K4021">
        <v>11</v>
      </c>
      <c r="L4021">
        <v>-1</v>
      </c>
      <c r="M4021">
        <v>5.94</v>
      </c>
      <c r="O4021">
        <v>0.16</v>
      </c>
      <c r="P4021">
        <v>0.16</v>
      </c>
      <c r="Q4021">
        <v>0.12</v>
      </c>
      <c r="S4021" t="s">
        <v>202</v>
      </c>
      <c r="T4021" t="s">
        <v>202</v>
      </c>
    </row>
    <row r="4022" spans="1:20" x14ac:dyDescent="0.2">
      <c r="A4022">
        <v>6958</v>
      </c>
      <c r="C4022">
        <v>170973</v>
      </c>
      <c r="D4022">
        <v>123610</v>
      </c>
      <c r="E4022">
        <v>18</v>
      </c>
      <c r="F4022">
        <v>32</v>
      </c>
      <c r="G4022">
        <v>7</v>
      </c>
      <c r="H4022" t="s">
        <v>24</v>
      </c>
      <c r="I4022">
        <v>3</v>
      </c>
      <c r="J4022">
        <v>39</v>
      </c>
      <c r="K4022">
        <v>35</v>
      </c>
      <c r="L4022">
        <v>3</v>
      </c>
      <c r="M4022">
        <v>6.43</v>
      </c>
      <c r="O4022">
        <v>-0.04</v>
      </c>
      <c r="P4022">
        <v>-0.26</v>
      </c>
      <c r="S4022" t="s">
        <v>903</v>
      </c>
      <c r="T4022" t="s">
        <v>2335</v>
      </c>
    </row>
    <row r="4023" spans="1:20" x14ac:dyDescent="0.2">
      <c r="A4023">
        <v>6959</v>
      </c>
      <c r="C4023">
        <v>170975</v>
      </c>
      <c r="D4023">
        <v>161587</v>
      </c>
      <c r="E4023">
        <v>18</v>
      </c>
      <c r="F4023">
        <v>32</v>
      </c>
      <c r="G4023">
        <v>43.3</v>
      </c>
      <c r="H4023" t="s">
        <v>26</v>
      </c>
      <c r="I4023">
        <v>14</v>
      </c>
      <c r="J4023">
        <v>51</v>
      </c>
      <c r="K4023">
        <v>56</v>
      </c>
      <c r="L4023">
        <v>-14</v>
      </c>
      <c r="M4023">
        <v>5.5</v>
      </c>
      <c r="O4023">
        <v>1.97</v>
      </c>
      <c r="P4023">
        <v>2.17</v>
      </c>
      <c r="S4023" t="s">
        <v>4329</v>
      </c>
      <c r="T4023" t="s">
        <v>8687</v>
      </c>
    </row>
    <row r="4024" spans="1:20" x14ac:dyDescent="0.2">
      <c r="A4024">
        <v>6962</v>
      </c>
      <c r="C4024">
        <v>171130</v>
      </c>
      <c r="D4024">
        <v>161605</v>
      </c>
      <c r="E4024">
        <v>18</v>
      </c>
      <c r="F4024">
        <v>33</v>
      </c>
      <c r="G4024">
        <v>39</v>
      </c>
      <c r="H4024" t="s">
        <v>26</v>
      </c>
      <c r="I4024">
        <v>14</v>
      </c>
      <c r="J4024">
        <v>51</v>
      </c>
      <c r="K4024">
        <v>13</v>
      </c>
      <c r="L4024">
        <v>-14</v>
      </c>
      <c r="M4024">
        <v>5.76</v>
      </c>
      <c r="O4024">
        <v>0.04</v>
      </c>
      <c r="S4024" t="s">
        <v>114</v>
      </c>
      <c r="T4024" t="s">
        <v>114</v>
      </c>
    </row>
    <row r="4025" spans="1:20" x14ac:dyDescent="0.2">
      <c r="A4025">
        <v>6963</v>
      </c>
      <c r="C4025">
        <v>171149</v>
      </c>
      <c r="D4025">
        <v>142386</v>
      </c>
      <c r="E4025">
        <v>18</v>
      </c>
      <c r="F4025">
        <v>33</v>
      </c>
      <c r="G4025">
        <v>22.9</v>
      </c>
      <c r="H4025" t="s">
        <v>26</v>
      </c>
      <c r="I4025">
        <v>5</v>
      </c>
      <c r="J4025">
        <v>54</v>
      </c>
      <c r="K4025">
        <v>41</v>
      </c>
      <c r="L4025">
        <v>-5</v>
      </c>
      <c r="M4025">
        <v>6.36</v>
      </c>
      <c r="O4025">
        <v>0.02</v>
      </c>
      <c r="P4025">
        <v>-0.04</v>
      </c>
      <c r="S4025" t="s">
        <v>185</v>
      </c>
      <c r="T4025" t="s">
        <v>185</v>
      </c>
    </row>
    <row r="4026" spans="1:20" x14ac:dyDescent="0.2">
      <c r="A4026">
        <v>6966</v>
      </c>
      <c r="C4026">
        <v>171245</v>
      </c>
      <c r="D4026">
        <v>86175</v>
      </c>
      <c r="E4026">
        <v>18</v>
      </c>
      <c r="F4026">
        <v>32</v>
      </c>
      <c r="G4026">
        <v>46.2</v>
      </c>
      <c r="H4026" t="s">
        <v>24</v>
      </c>
      <c r="I4026">
        <v>23</v>
      </c>
      <c r="J4026">
        <v>37</v>
      </c>
      <c r="K4026">
        <v>1</v>
      </c>
      <c r="L4026">
        <v>23</v>
      </c>
      <c r="M4026">
        <v>5.84</v>
      </c>
      <c r="O4026">
        <v>1.46</v>
      </c>
      <c r="R4026" t="s">
        <v>27</v>
      </c>
      <c r="S4026" t="s">
        <v>104</v>
      </c>
      <c r="T4026" t="s">
        <v>5820</v>
      </c>
    </row>
    <row r="4027" spans="1:20" x14ac:dyDescent="0.2">
      <c r="A4027">
        <v>6967</v>
      </c>
      <c r="C4027">
        <v>171247</v>
      </c>
      <c r="D4027">
        <v>123634</v>
      </c>
      <c r="E4027">
        <v>18</v>
      </c>
      <c r="F4027">
        <v>33</v>
      </c>
      <c r="G4027">
        <v>23.3</v>
      </c>
      <c r="H4027" t="s">
        <v>24</v>
      </c>
      <c r="I4027">
        <v>8</v>
      </c>
      <c r="J4027">
        <v>16</v>
      </c>
      <c r="K4027">
        <v>6</v>
      </c>
      <c r="L4027">
        <v>8</v>
      </c>
      <c r="M4027">
        <v>6.42</v>
      </c>
      <c r="O4027">
        <v>-0.03</v>
      </c>
      <c r="P4027">
        <v>-0.34</v>
      </c>
      <c r="S4027" t="s">
        <v>4334</v>
      </c>
      <c r="T4027" t="s">
        <v>111</v>
      </c>
    </row>
    <row r="4028" spans="1:20" x14ac:dyDescent="0.2">
      <c r="A4028">
        <v>6968</v>
      </c>
      <c r="C4028">
        <v>171301</v>
      </c>
      <c r="D4028">
        <v>67090</v>
      </c>
      <c r="E4028">
        <v>18</v>
      </c>
      <c r="F4028">
        <v>32</v>
      </c>
      <c r="G4028">
        <v>49.9</v>
      </c>
      <c r="H4028" t="s">
        <v>24</v>
      </c>
      <c r="I4028">
        <v>30</v>
      </c>
      <c r="J4028">
        <v>33</v>
      </c>
      <c r="K4028">
        <v>15</v>
      </c>
      <c r="L4028">
        <v>30</v>
      </c>
      <c r="M4028">
        <v>5.48</v>
      </c>
      <c r="O4028">
        <v>-0.1</v>
      </c>
      <c r="P4028">
        <v>-0.34</v>
      </c>
      <c r="S4028" t="s">
        <v>2389</v>
      </c>
      <c r="T4028" t="s">
        <v>2389</v>
      </c>
    </row>
    <row r="4029" spans="1:20" x14ac:dyDescent="0.2">
      <c r="A4029">
        <v>6970</v>
      </c>
      <c r="C4029">
        <v>171391</v>
      </c>
      <c r="D4029">
        <v>161632</v>
      </c>
      <c r="E4029">
        <v>18</v>
      </c>
      <c r="F4029">
        <v>35</v>
      </c>
      <c r="G4029">
        <v>2.4</v>
      </c>
      <c r="H4029" t="s">
        <v>26</v>
      </c>
      <c r="I4029">
        <v>10</v>
      </c>
      <c r="J4029">
        <v>58</v>
      </c>
      <c r="K4029">
        <v>38</v>
      </c>
      <c r="L4029">
        <v>-10</v>
      </c>
      <c r="M4029">
        <v>5.14</v>
      </c>
      <c r="O4029">
        <v>0.92</v>
      </c>
      <c r="P4029">
        <v>0.6</v>
      </c>
      <c r="Q4029">
        <v>0.47</v>
      </c>
      <c r="S4029" t="s">
        <v>71</v>
      </c>
      <c r="T4029" t="s">
        <v>71</v>
      </c>
    </row>
    <row r="4030" spans="1:20" x14ac:dyDescent="0.2">
      <c r="A4030">
        <v>6971</v>
      </c>
      <c r="C4030">
        <v>171406</v>
      </c>
      <c r="D4030">
        <v>67102</v>
      </c>
      <c r="E4030">
        <v>18</v>
      </c>
      <c r="F4030">
        <v>33</v>
      </c>
      <c r="G4030">
        <v>23.1</v>
      </c>
      <c r="H4030" t="s">
        <v>24</v>
      </c>
      <c r="I4030">
        <v>30</v>
      </c>
      <c r="J4030">
        <v>53</v>
      </c>
      <c r="K4030">
        <v>33</v>
      </c>
      <c r="L4030">
        <v>30</v>
      </c>
      <c r="M4030">
        <v>6.59</v>
      </c>
      <c r="O4030">
        <v>-0.12</v>
      </c>
      <c r="P4030">
        <v>-0.51</v>
      </c>
      <c r="S4030" t="s">
        <v>722</v>
      </c>
      <c r="T4030" t="s">
        <v>722</v>
      </c>
    </row>
    <row r="4031" spans="1:20" x14ac:dyDescent="0.2">
      <c r="A4031">
        <v>6973</v>
      </c>
      <c r="B4031" t="s">
        <v>4335</v>
      </c>
      <c r="C4031">
        <v>171443</v>
      </c>
      <c r="D4031">
        <v>142408</v>
      </c>
      <c r="E4031">
        <v>18</v>
      </c>
      <c r="F4031">
        <v>35</v>
      </c>
      <c r="G4031">
        <v>12.4</v>
      </c>
      <c r="H4031" t="s">
        <v>26</v>
      </c>
      <c r="I4031">
        <v>8</v>
      </c>
      <c r="J4031">
        <v>14</v>
      </c>
      <c r="K4031">
        <v>39</v>
      </c>
      <c r="L4031">
        <v>-8</v>
      </c>
      <c r="M4031">
        <v>3.85</v>
      </c>
      <c r="O4031">
        <v>1.33</v>
      </c>
      <c r="P4031">
        <v>1.54</v>
      </c>
      <c r="Q4031">
        <v>0.68</v>
      </c>
      <c r="S4031" t="s">
        <v>4336</v>
      </c>
      <c r="T4031" t="s">
        <v>5995</v>
      </c>
    </row>
    <row r="4032" spans="1:20" x14ac:dyDescent="0.2">
      <c r="A4032">
        <v>6974</v>
      </c>
      <c r="C4032">
        <v>171461</v>
      </c>
      <c r="D4032">
        <v>31032</v>
      </c>
      <c r="E4032">
        <v>18</v>
      </c>
      <c r="F4032">
        <v>32</v>
      </c>
      <c r="G4032">
        <v>11.4</v>
      </c>
      <c r="H4032" t="s">
        <v>24</v>
      </c>
      <c r="I4032">
        <v>52</v>
      </c>
      <c r="J4032">
        <v>6</v>
      </c>
      <c r="K4032">
        <v>56</v>
      </c>
      <c r="L4032">
        <v>52</v>
      </c>
      <c r="M4032">
        <v>6.56</v>
      </c>
      <c r="O4032">
        <v>-7.0000000000000007E-2</v>
      </c>
      <c r="P4032">
        <v>-0.18</v>
      </c>
      <c r="S4032" t="s">
        <v>191</v>
      </c>
      <c r="T4032" t="s">
        <v>191</v>
      </c>
    </row>
    <row r="4033" spans="1:20" x14ac:dyDescent="0.2">
      <c r="A4033">
        <v>6975</v>
      </c>
      <c r="C4033">
        <v>171487</v>
      </c>
      <c r="D4033">
        <v>86203</v>
      </c>
      <c r="E4033">
        <v>18</v>
      </c>
      <c r="F4033">
        <v>34</v>
      </c>
      <c r="G4033">
        <v>19.600000000000001</v>
      </c>
      <c r="H4033" t="s">
        <v>24</v>
      </c>
      <c r="I4033">
        <v>20</v>
      </c>
      <c r="J4033">
        <v>27</v>
      </c>
      <c r="K4033">
        <v>59</v>
      </c>
      <c r="L4033">
        <v>20</v>
      </c>
      <c r="M4033">
        <v>6.57</v>
      </c>
      <c r="O4033">
        <v>0.11</v>
      </c>
      <c r="P4033">
        <v>7.0000000000000007E-2</v>
      </c>
      <c r="S4033" t="s">
        <v>298</v>
      </c>
      <c r="T4033" t="s">
        <v>298</v>
      </c>
    </row>
    <row r="4034" spans="1:20" x14ac:dyDescent="0.2">
      <c r="A4034">
        <v>6976</v>
      </c>
      <c r="C4034">
        <v>171505</v>
      </c>
      <c r="D4034">
        <v>103867</v>
      </c>
      <c r="E4034">
        <v>18</v>
      </c>
      <c r="F4034">
        <v>34</v>
      </c>
      <c r="G4034">
        <v>47.5</v>
      </c>
      <c r="H4034" t="s">
        <v>24</v>
      </c>
      <c r="I4034">
        <v>10</v>
      </c>
      <c r="J4034">
        <v>53</v>
      </c>
      <c r="K4034">
        <v>30</v>
      </c>
      <c r="L4034">
        <v>10</v>
      </c>
      <c r="M4034">
        <v>6.4</v>
      </c>
      <c r="N4034" t="s">
        <v>103</v>
      </c>
      <c r="O4034">
        <v>0.08</v>
      </c>
      <c r="P4034">
        <v>0.05</v>
      </c>
      <c r="S4034" t="s">
        <v>89</v>
      </c>
      <c r="T4034" t="s">
        <v>89</v>
      </c>
    </row>
    <row r="4035" spans="1:20" x14ac:dyDescent="0.2">
      <c r="A4035">
        <v>6977</v>
      </c>
      <c r="C4035">
        <v>171623</v>
      </c>
      <c r="D4035">
        <v>103879</v>
      </c>
      <c r="E4035">
        <v>18</v>
      </c>
      <c r="F4035">
        <v>35</v>
      </c>
      <c r="G4035">
        <v>12.6</v>
      </c>
      <c r="H4035" t="s">
        <v>24</v>
      </c>
      <c r="I4035">
        <v>18</v>
      </c>
      <c r="J4035">
        <v>12</v>
      </c>
      <c r="K4035">
        <v>12</v>
      </c>
      <c r="L4035">
        <v>18</v>
      </c>
      <c r="M4035">
        <v>5.78</v>
      </c>
      <c r="N4035" t="s">
        <v>103</v>
      </c>
      <c r="O4035">
        <v>0</v>
      </c>
      <c r="P4035">
        <v>-0.1</v>
      </c>
      <c r="S4035" t="s">
        <v>185</v>
      </c>
      <c r="T4035" t="s">
        <v>185</v>
      </c>
    </row>
    <row r="4036" spans="1:20" x14ac:dyDescent="0.2">
      <c r="A4036">
        <v>6978</v>
      </c>
      <c r="B4036" t="s">
        <v>4337</v>
      </c>
      <c r="C4036">
        <v>171635</v>
      </c>
      <c r="D4036">
        <v>31039</v>
      </c>
      <c r="E4036">
        <v>18</v>
      </c>
      <c r="F4036">
        <v>32</v>
      </c>
      <c r="G4036">
        <v>34.5</v>
      </c>
      <c r="H4036" t="s">
        <v>24</v>
      </c>
      <c r="I4036">
        <v>57</v>
      </c>
      <c r="J4036">
        <v>2</v>
      </c>
      <c r="K4036">
        <v>44</v>
      </c>
      <c r="L4036">
        <v>57</v>
      </c>
      <c r="M4036">
        <v>4.7699999999999996</v>
      </c>
      <c r="O4036">
        <v>0.61</v>
      </c>
      <c r="P4036">
        <v>0.44</v>
      </c>
      <c r="Q4036">
        <v>0.31</v>
      </c>
      <c r="S4036" t="s">
        <v>2793</v>
      </c>
      <c r="T4036" t="s">
        <v>2793</v>
      </c>
    </row>
    <row r="4037" spans="1:20" x14ac:dyDescent="0.2">
      <c r="A4037">
        <v>6979</v>
      </c>
      <c r="C4037">
        <v>171653</v>
      </c>
      <c r="D4037">
        <v>17912</v>
      </c>
      <c r="E4037">
        <v>18</v>
      </c>
      <c r="F4037">
        <v>31</v>
      </c>
      <c r="G4037">
        <v>14.8</v>
      </c>
      <c r="H4037" t="s">
        <v>24</v>
      </c>
      <c r="I4037">
        <v>65</v>
      </c>
      <c r="J4037">
        <v>26</v>
      </c>
      <c r="K4037">
        <v>10</v>
      </c>
      <c r="L4037">
        <v>65</v>
      </c>
      <c r="M4037">
        <v>6.59</v>
      </c>
      <c r="O4037">
        <v>0.3</v>
      </c>
      <c r="S4037" t="s">
        <v>2388</v>
      </c>
      <c r="T4037" t="s">
        <v>2388</v>
      </c>
    </row>
    <row r="4038" spans="1:20" x14ac:dyDescent="0.2">
      <c r="A4038">
        <v>6980</v>
      </c>
      <c r="C4038">
        <v>171745</v>
      </c>
      <c r="D4038">
        <v>86224</v>
      </c>
      <c r="E4038">
        <v>18</v>
      </c>
      <c r="F4038">
        <v>35</v>
      </c>
      <c r="G4038">
        <v>30.4</v>
      </c>
      <c r="H4038" t="s">
        <v>24</v>
      </c>
      <c r="I4038">
        <v>23</v>
      </c>
      <c r="J4038">
        <v>36</v>
      </c>
      <c r="K4038">
        <v>20</v>
      </c>
      <c r="L4038">
        <v>23</v>
      </c>
      <c r="M4038">
        <v>5.61</v>
      </c>
      <c r="O4038">
        <v>1</v>
      </c>
      <c r="P4038">
        <v>0.83</v>
      </c>
      <c r="S4038" t="s">
        <v>4338</v>
      </c>
      <c r="T4038" t="s">
        <v>60</v>
      </c>
    </row>
    <row r="4039" spans="1:20" x14ac:dyDescent="0.2">
      <c r="A4039">
        <v>6981</v>
      </c>
      <c r="C4039">
        <v>171746</v>
      </c>
      <c r="D4039">
        <v>103886</v>
      </c>
      <c r="E4039">
        <v>18</v>
      </c>
      <c r="F4039">
        <v>35</v>
      </c>
      <c r="G4039">
        <v>53.2</v>
      </c>
      <c r="H4039" t="s">
        <v>24</v>
      </c>
      <c r="I4039">
        <v>16</v>
      </c>
      <c r="J4039">
        <v>58</v>
      </c>
      <c r="K4039">
        <v>32</v>
      </c>
      <c r="L4039">
        <v>16</v>
      </c>
      <c r="M4039">
        <v>6.21</v>
      </c>
      <c r="O4039">
        <v>0.53</v>
      </c>
      <c r="P4039">
        <v>0.01</v>
      </c>
      <c r="S4039" t="s">
        <v>4339</v>
      </c>
      <c r="T4039" t="s">
        <v>13116</v>
      </c>
    </row>
    <row r="4040" spans="1:20" x14ac:dyDescent="0.2">
      <c r="A4040">
        <v>6983</v>
      </c>
      <c r="C4040">
        <v>171779</v>
      </c>
      <c r="D4040">
        <v>31051</v>
      </c>
      <c r="E4040">
        <v>18</v>
      </c>
      <c r="F4040">
        <v>33</v>
      </c>
      <c r="G4040">
        <v>56.7</v>
      </c>
      <c r="H4040" t="s">
        <v>24</v>
      </c>
      <c r="I4040">
        <v>52</v>
      </c>
      <c r="J4040">
        <v>21</v>
      </c>
      <c r="K4040">
        <v>13</v>
      </c>
      <c r="L4040">
        <v>52</v>
      </c>
      <c r="M4040">
        <v>5.36</v>
      </c>
      <c r="O4040">
        <v>1.0900000000000001</v>
      </c>
      <c r="P4040">
        <v>0.96</v>
      </c>
      <c r="Q4040">
        <v>0.54</v>
      </c>
      <c r="S4040" t="s">
        <v>54</v>
      </c>
      <c r="T4040" t="s">
        <v>54</v>
      </c>
    </row>
    <row r="4041" spans="1:20" x14ac:dyDescent="0.2">
      <c r="A4041">
        <v>6984</v>
      </c>
      <c r="C4041">
        <v>171780</v>
      </c>
      <c r="D4041">
        <v>67134</v>
      </c>
      <c r="E4041">
        <v>18</v>
      </c>
      <c r="F4041">
        <v>35</v>
      </c>
      <c r="G4041">
        <v>13.5</v>
      </c>
      <c r="H4041" t="s">
        <v>24</v>
      </c>
      <c r="I4041">
        <v>34</v>
      </c>
      <c r="J4041">
        <v>27</v>
      </c>
      <c r="K4041">
        <v>28</v>
      </c>
      <c r="L4041">
        <v>34</v>
      </c>
      <c r="M4041">
        <v>6.1</v>
      </c>
      <c r="O4041">
        <v>-0.11</v>
      </c>
      <c r="P4041">
        <v>-0.55000000000000004</v>
      </c>
      <c r="S4041" t="s">
        <v>5526</v>
      </c>
      <c r="T4041" t="s">
        <v>5526</v>
      </c>
    </row>
    <row r="4042" spans="1:20" x14ac:dyDescent="0.2">
      <c r="A4042">
        <v>6985</v>
      </c>
      <c r="C4042">
        <v>171802</v>
      </c>
      <c r="D4042">
        <v>123690</v>
      </c>
      <c r="E4042">
        <v>18</v>
      </c>
      <c r="F4042">
        <v>36</v>
      </c>
      <c r="G4042">
        <v>27.8</v>
      </c>
      <c r="H4042" t="s">
        <v>24</v>
      </c>
      <c r="I4042">
        <v>9</v>
      </c>
      <c r="J4042">
        <v>7</v>
      </c>
      <c r="K4042">
        <v>21</v>
      </c>
      <c r="L4042">
        <v>9</v>
      </c>
      <c r="M4042">
        <v>5.39</v>
      </c>
      <c r="O4042">
        <v>0.37</v>
      </c>
      <c r="P4042">
        <v>-0.02</v>
      </c>
      <c r="S4042" t="s">
        <v>136</v>
      </c>
      <c r="T4042" t="s">
        <v>136</v>
      </c>
    </row>
    <row r="4043" spans="1:20" x14ac:dyDescent="0.2">
      <c r="A4043">
        <v>6987</v>
      </c>
      <c r="C4043">
        <v>171834</v>
      </c>
      <c r="D4043">
        <v>123693</v>
      </c>
      <c r="E4043">
        <v>18</v>
      </c>
      <c r="F4043">
        <v>36</v>
      </c>
      <c r="G4043">
        <v>39.1</v>
      </c>
      <c r="H4043" t="s">
        <v>24</v>
      </c>
      <c r="I4043">
        <v>6</v>
      </c>
      <c r="J4043">
        <v>40</v>
      </c>
      <c r="K4043">
        <v>19</v>
      </c>
      <c r="L4043">
        <v>6</v>
      </c>
      <c r="M4043">
        <v>5.45</v>
      </c>
      <c r="O4043">
        <v>0.37</v>
      </c>
      <c r="P4043">
        <v>-0.04</v>
      </c>
      <c r="S4043" t="s">
        <v>266</v>
      </c>
      <c r="T4043" t="s">
        <v>266</v>
      </c>
    </row>
    <row r="4044" spans="1:20" x14ac:dyDescent="0.2">
      <c r="A4044">
        <v>6989</v>
      </c>
      <c r="C4044">
        <v>171957</v>
      </c>
      <c r="D4044">
        <v>161687</v>
      </c>
      <c r="E4044">
        <v>18</v>
      </c>
      <c r="F4044">
        <v>38</v>
      </c>
      <c r="G4044">
        <v>4.5999999999999996</v>
      </c>
      <c r="H4044" t="s">
        <v>26</v>
      </c>
      <c r="I4044">
        <v>14</v>
      </c>
      <c r="J4044">
        <v>0</v>
      </c>
      <c r="K4044">
        <v>17</v>
      </c>
      <c r="L4044">
        <v>-14</v>
      </c>
      <c r="M4044">
        <v>6.47</v>
      </c>
      <c r="O4044">
        <v>0.21</v>
      </c>
      <c r="P4044">
        <v>-0.19</v>
      </c>
      <c r="S4044" t="s">
        <v>153</v>
      </c>
      <c r="T4044" t="s">
        <v>153</v>
      </c>
    </row>
    <row r="4045" spans="1:20" x14ac:dyDescent="0.2">
      <c r="A4045">
        <v>6992</v>
      </c>
      <c r="C4045">
        <v>171975</v>
      </c>
      <c r="D4045">
        <v>103912</v>
      </c>
      <c r="E4045">
        <v>18</v>
      </c>
      <c r="F4045">
        <v>37</v>
      </c>
      <c r="G4045">
        <v>12.6</v>
      </c>
      <c r="H4045" t="s">
        <v>24</v>
      </c>
      <c r="I4045">
        <v>11</v>
      </c>
      <c r="J4045">
        <v>25</v>
      </c>
      <c r="K4045">
        <v>18</v>
      </c>
      <c r="L4045">
        <v>11</v>
      </c>
      <c r="M4045">
        <v>6.42</v>
      </c>
      <c r="N4045" t="s">
        <v>103</v>
      </c>
      <c r="O4045">
        <v>-0.02</v>
      </c>
      <c r="P4045">
        <v>-0.22</v>
      </c>
      <c r="S4045" t="s">
        <v>102</v>
      </c>
      <c r="T4045" t="s">
        <v>102</v>
      </c>
    </row>
    <row r="4046" spans="1:20" x14ac:dyDescent="0.2">
      <c r="A4046">
        <v>6993</v>
      </c>
      <c r="C4046">
        <v>171978</v>
      </c>
      <c r="D4046">
        <v>142444</v>
      </c>
      <c r="E4046">
        <v>18</v>
      </c>
      <c r="F4046">
        <v>37</v>
      </c>
      <c r="G4046">
        <v>36</v>
      </c>
      <c r="H4046" t="s">
        <v>26</v>
      </c>
      <c r="I4046">
        <v>0</v>
      </c>
      <c r="J4046">
        <v>18</v>
      </c>
      <c r="K4046">
        <v>34</v>
      </c>
      <c r="L4046">
        <v>0</v>
      </c>
      <c r="M4046">
        <v>5.75</v>
      </c>
      <c r="O4046">
        <v>7.0000000000000007E-2</v>
      </c>
      <c r="P4046">
        <v>0.06</v>
      </c>
      <c r="Q4046">
        <v>0.04</v>
      </c>
      <c r="S4046" t="s">
        <v>4342</v>
      </c>
      <c r="T4046" t="s">
        <v>13129</v>
      </c>
    </row>
    <row r="4047" spans="1:20" x14ac:dyDescent="0.2">
      <c r="A4047">
        <v>6995</v>
      </c>
      <c r="C4047">
        <v>171994</v>
      </c>
      <c r="D4047">
        <v>103913</v>
      </c>
      <c r="E4047">
        <v>18</v>
      </c>
      <c r="F4047">
        <v>37</v>
      </c>
      <c r="G4047">
        <v>9</v>
      </c>
      <c r="H4047" t="s">
        <v>24</v>
      </c>
      <c r="I4047">
        <v>16</v>
      </c>
      <c r="J4047">
        <v>11</v>
      </c>
      <c r="K4047">
        <v>54</v>
      </c>
      <c r="L4047">
        <v>16</v>
      </c>
      <c r="M4047">
        <v>6.29</v>
      </c>
      <c r="O4047">
        <v>0.9</v>
      </c>
      <c r="P4047">
        <v>0.56000000000000005</v>
      </c>
      <c r="S4047" t="s">
        <v>457</v>
      </c>
      <c r="T4047" t="s">
        <v>457</v>
      </c>
    </row>
    <row r="4048" spans="1:20" x14ac:dyDescent="0.2">
      <c r="A4048">
        <v>6997</v>
      </c>
      <c r="C4048">
        <v>172044</v>
      </c>
      <c r="D4048">
        <v>67164</v>
      </c>
      <c r="E4048">
        <v>18</v>
      </c>
      <c r="F4048">
        <v>36</v>
      </c>
      <c r="G4048">
        <v>37.200000000000003</v>
      </c>
      <c r="H4048" t="s">
        <v>24</v>
      </c>
      <c r="I4048">
        <v>33</v>
      </c>
      <c r="J4048">
        <v>28</v>
      </c>
      <c r="K4048">
        <v>8</v>
      </c>
      <c r="L4048">
        <v>33</v>
      </c>
      <c r="M4048">
        <v>5.42</v>
      </c>
      <c r="O4048">
        <v>-0.1</v>
      </c>
      <c r="P4048">
        <v>-0.5</v>
      </c>
      <c r="S4048" t="s">
        <v>4343</v>
      </c>
      <c r="T4048" t="s">
        <v>7148</v>
      </c>
    </row>
    <row r="4049" spans="1:20" x14ac:dyDescent="0.2">
      <c r="A4049">
        <v>6999</v>
      </c>
      <c r="C4049">
        <v>172088</v>
      </c>
      <c r="D4049">
        <v>142461</v>
      </c>
      <c r="E4049">
        <v>18</v>
      </c>
      <c r="F4049">
        <v>38</v>
      </c>
      <c r="G4049">
        <v>23.7</v>
      </c>
      <c r="H4049" t="s">
        <v>26</v>
      </c>
      <c r="I4049">
        <v>3</v>
      </c>
      <c r="J4049">
        <v>11</v>
      </c>
      <c r="K4049">
        <v>37</v>
      </c>
      <c r="L4049">
        <v>-3</v>
      </c>
      <c r="M4049">
        <v>6.49</v>
      </c>
      <c r="O4049">
        <v>0.55000000000000004</v>
      </c>
      <c r="P4049">
        <v>0.06</v>
      </c>
      <c r="S4049" t="s">
        <v>671</v>
      </c>
      <c r="T4049" t="s">
        <v>671</v>
      </c>
    </row>
    <row r="4050" spans="1:20" x14ac:dyDescent="0.2">
      <c r="A4050">
        <v>7000</v>
      </c>
      <c r="C4050">
        <v>172103</v>
      </c>
      <c r="D4050">
        <v>142460</v>
      </c>
      <c r="E4050">
        <v>18</v>
      </c>
      <c r="F4050">
        <v>38</v>
      </c>
      <c r="G4050">
        <v>19.100000000000001</v>
      </c>
      <c r="H4050" t="s">
        <v>26</v>
      </c>
      <c r="I4050">
        <v>1</v>
      </c>
      <c r="J4050">
        <v>6</v>
      </c>
      <c r="K4050">
        <v>48</v>
      </c>
      <c r="L4050">
        <v>-1</v>
      </c>
      <c r="M4050">
        <v>6.66</v>
      </c>
      <c r="O4050">
        <v>0.42</v>
      </c>
      <c r="P4050">
        <v>0.01</v>
      </c>
      <c r="S4050" t="s">
        <v>4344</v>
      </c>
      <c r="T4050" t="s">
        <v>13137</v>
      </c>
    </row>
    <row r="4051" spans="1:20" x14ac:dyDescent="0.2">
      <c r="A4051">
        <v>7001</v>
      </c>
      <c r="B4051" t="s">
        <v>4345</v>
      </c>
      <c r="C4051">
        <v>172167</v>
      </c>
      <c r="D4051">
        <v>67174</v>
      </c>
      <c r="E4051">
        <v>18</v>
      </c>
      <c r="F4051">
        <v>36</v>
      </c>
      <c r="G4051">
        <v>56.3</v>
      </c>
      <c r="H4051" t="s">
        <v>24</v>
      </c>
      <c r="I4051">
        <v>38</v>
      </c>
      <c r="J4051">
        <v>47</v>
      </c>
      <c r="K4051">
        <v>1</v>
      </c>
      <c r="L4051">
        <v>38</v>
      </c>
      <c r="M4051">
        <v>0.03</v>
      </c>
      <c r="O4051">
        <v>0</v>
      </c>
      <c r="P4051">
        <v>-0.01</v>
      </c>
      <c r="Q4051">
        <v>-0.03</v>
      </c>
      <c r="S4051" t="s">
        <v>4347</v>
      </c>
      <c r="T4051" t="s">
        <v>4347</v>
      </c>
    </row>
    <row r="4052" spans="1:20" x14ac:dyDescent="0.2">
      <c r="A4052">
        <v>7002</v>
      </c>
      <c r="C4052">
        <v>172171</v>
      </c>
      <c r="D4052">
        <v>123744</v>
      </c>
      <c r="E4052">
        <v>18</v>
      </c>
      <c r="F4052">
        <v>38</v>
      </c>
      <c r="G4052">
        <v>21</v>
      </c>
      <c r="H4052" t="s">
        <v>24</v>
      </c>
      <c r="I4052">
        <v>8</v>
      </c>
      <c r="J4052">
        <v>50</v>
      </c>
      <c r="K4052">
        <v>2</v>
      </c>
      <c r="L4052">
        <v>8</v>
      </c>
      <c r="M4052">
        <v>6.4</v>
      </c>
      <c r="N4052" t="s">
        <v>349</v>
      </c>
      <c r="O4052">
        <v>1.32</v>
      </c>
      <c r="P4052">
        <v>0.89</v>
      </c>
      <c r="S4052" t="s">
        <v>4349</v>
      </c>
      <c r="T4052" t="s">
        <v>2593</v>
      </c>
    </row>
    <row r="4053" spans="1:20" x14ac:dyDescent="0.2">
      <c r="A4053">
        <v>7003</v>
      </c>
      <c r="C4053">
        <v>172187</v>
      </c>
      <c r="D4053">
        <v>47644</v>
      </c>
      <c r="E4053">
        <v>18</v>
      </c>
      <c r="F4053">
        <v>36</v>
      </c>
      <c r="G4053">
        <v>45.6</v>
      </c>
      <c r="H4053" t="s">
        <v>24</v>
      </c>
      <c r="I4053">
        <v>43</v>
      </c>
      <c r="J4053">
        <v>13</v>
      </c>
      <c r="K4053">
        <v>19</v>
      </c>
      <c r="L4053">
        <v>43</v>
      </c>
      <c r="M4053">
        <v>6.2</v>
      </c>
      <c r="O4053">
        <v>0.24</v>
      </c>
      <c r="P4053">
        <v>0.09</v>
      </c>
      <c r="S4053" t="s">
        <v>264</v>
      </c>
      <c r="T4053" t="s">
        <v>264</v>
      </c>
    </row>
    <row r="4054" spans="1:20" x14ac:dyDescent="0.2">
      <c r="A4054">
        <v>7006</v>
      </c>
      <c r="C4054">
        <v>172340</v>
      </c>
      <c r="D4054">
        <v>9151</v>
      </c>
      <c r="E4054">
        <v>18</v>
      </c>
      <c r="F4054">
        <v>29</v>
      </c>
      <c r="G4054">
        <v>44.9</v>
      </c>
      <c r="H4054" t="s">
        <v>24</v>
      </c>
      <c r="I4054">
        <v>77</v>
      </c>
      <c r="J4054">
        <v>32</v>
      </c>
      <c r="K4054">
        <v>49</v>
      </c>
      <c r="L4054">
        <v>77</v>
      </c>
      <c r="M4054">
        <v>5.64</v>
      </c>
      <c r="O4054">
        <v>1.18</v>
      </c>
      <c r="R4054" t="s">
        <v>27</v>
      </c>
      <c r="S4054" t="s">
        <v>80</v>
      </c>
      <c r="T4054" t="s">
        <v>3264</v>
      </c>
    </row>
    <row r="4055" spans="1:20" x14ac:dyDescent="0.2">
      <c r="A4055">
        <v>7007</v>
      </c>
      <c r="C4055">
        <v>172348</v>
      </c>
      <c r="D4055">
        <v>142480</v>
      </c>
      <c r="E4055">
        <v>18</v>
      </c>
      <c r="F4055">
        <v>40</v>
      </c>
      <c r="G4055">
        <v>0.5</v>
      </c>
      <c r="H4055" t="s">
        <v>26</v>
      </c>
      <c r="I4055">
        <v>7</v>
      </c>
      <c r="J4055">
        <v>47</v>
      </c>
      <c r="K4055">
        <v>26</v>
      </c>
      <c r="L4055">
        <v>-7</v>
      </c>
      <c r="M4055">
        <v>5.84</v>
      </c>
      <c r="O4055">
        <v>1.55</v>
      </c>
      <c r="P4055">
        <v>1.83</v>
      </c>
      <c r="S4055" t="s">
        <v>172</v>
      </c>
      <c r="T4055" t="s">
        <v>172</v>
      </c>
    </row>
    <row r="4056" spans="1:20" x14ac:dyDescent="0.2">
      <c r="A4056">
        <v>7008</v>
      </c>
      <c r="C4056">
        <v>172365</v>
      </c>
      <c r="D4056">
        <v>123778</v>
      </c>
      <c r="E4056">
        <v>18</v>
      </c>
      <c r="F4056">
        <v>39</v>
      </c>
      <c r="G4056">
        <v>36.9</v>
      </c>
      <c r="H4056" t="s">
        <v>24</v>
      </c>
      <c r="I4056">
        <v>5</v>
      </c>
      <c r="J4056">
        <v>15</v>
      </c>
      <c r="K4056">
        <v>51</v>
      </c>
      <c r="L4056">
        <v>5</v>
      </c>
      <c r="M4056">
        <v>6.38</v>
      </c>
      <c r="O4056">
        <v>0.78</v>
      </c>
      <c r="P4056">
        <v>0.42</v>
      </c>
      <c r="S4056" t="s">
        <v>4351</v>
      </c>
      <c r="T4056" t="s">
        <v>12792</v>
      </c>
    </row>
    <row r="4057" spans="1:20" x14ac:dyDescent="0.2">
      <c r="A4057">
        <v>7009</v>
      </c>
      <c r="C4057">
        <v>172380</v>
      </c>
      <c r="D4057">
        <v>67193</v>
      </c>
      <c r="E4057">
        <v>18</v>
      </c>
      <c r="F4057">
        <v>38</v>
      </c>
      <c r="G4057">
        <v>6.5</v>
      </c>
      <c r="H4057" t="s">
        <v>24</v>
      </c>
      <c r="I4057">
        <v>39</v>
      </c>
      <c r="J4057">
        <v>40</v>
      </c>
      <c r="K4057">
        <v>5</v>
      </c>
      <c r="L4057">
        <v>39</v>
      </c>
      <c r="M4057">
        <v>6.04</v>
      </c>
      <c r="O4057">
        <v>1.65</v>
      </c>
      <c r="P4057">
        <v>1.42</v>
      </c>
      <c r="Q4057">
        <v>1.96</v>
      </c>
      <c r="S4057" t="s">
        <v>4353</v>
      </c>
      <c r="T4057" t="s">
        <v>13147</v>
      </c>
    </row>
    <row r="4058" spans="1:20" x14ac:dyDescent="0.2">
      <c r="A4058">
        <v>7010</v>
      </c>
      <c r="C4058">
        <v>172424</v>
      </c>
      <c r="D4058">
        <v>123782</v>
      </c>
      <c r="E4058">
        <v>18</v>
      </c>
      <c r="F4058">
        <v>39</v>
      </c>
      <c r="G4058">
        <v>51.6</v>
      </c>
      <c r="H4058" t="s">
        <v>24</v>
      </c>
      <c r="I4058">
        <v>7</v>
      </c>
      <c r="J4058">
        <v>21</v>
      </c>
      <c r="K4058">
        <v>30</v>
      </c>
      <c r="L4058">
        <v>7</v>
      </c>
      <c r="M4058">
        <v>6.28</v>
      </c>
      <c r="O4058">
        <v>0.96</v>
      </c>
      <c r="P4058">
        <v>0.69</v>
      </c>
      <c r="S4058" t="s">
        <v>71</v>
      </c>
      <c r="T4058" t="s">
        <v>71</v>
      </c>
    </row>
    <row r="4059" spans="1:20" x14ac:dyDescent="0.2">
      <c r="A4059">
        <v>7013</v>
      </c>
      <c r="C4059">
        <v>172569</v>
      </c>
      <c r="D4059">
        <v>17947</v>
      </c>
      <c r="E4059">
        <v>18</v>
      </c>
      <c r="F4059">
        <v>36</v>
      </c>
      <c r="G4059">
        <v>13.3</v>
      </c>
      <c r="H4059" t="s">
        <v>24</v>
      </c>
      <c r="I4059">
        <v>65</v>
      </c>
      <c r="J4059">
        <v>29</v>
      </c>
      <c r="K4059">
        <v>19</v>
      </c>
      <c r="L4059">
        <v>65</v>
      </c>
      <c r="M4059">
        <v>6.06</v>
      </c>
      <c r="O4059">
        <v>0.28000000000000003</v>
      </c>
      <c r="P4059">
        <v>0.09</v>
      </c>
      <c r="S4059" t="s">
        <v>264</v>
      </c>
      <c r="T4059" t="s">
        <v>264</v>
      </c>
    </row>
    <row r="4060" spans="1:20" x14ac:dyDescent="0.2">
      <c r="A4060">
        <v>7014</v>
      </c>
      <c r="C4060">
        <v>172594</v>
      </c>
      <c r="D4060">
        <v>161730</v>
      </c>
      <c r="E4060">
        <v>18</v>
      </c>
      <c r="F4060">
        <v>41</v>
      </c>
      <c r="G4060">
        <v>42.5</v>
      </c>
      <c r="H4060" t="s">
        <v>26</v>
      </c>
      <c r="I4060">
        <v>14</v>
      </c>
      <c r="J4060">
        <v>33</v>
      </c>
      <c r="K4060">
        <v>51</v>
      </c>
      <c r="L4060">
        <v>-14</v>
      </c>
      <c r="M4060">
        <v>6.42</v>
      </c>
      <c r="O4060">
        <v>0.81</v>
      </c>
      <c r="S4060" t="s">
        <v>4173</v>
      </c>
      <c r="T4060" t="s">
        <v>4173</v>
      </c>
    </row>
    <row r="4061" spans="1:20" x14ac:dyDescent="0.2">
      <c r="A4061">
        <v>7016</v>
      </c>
      <c r="C4061">
        <v>172631</v>
      </c>
      <c r="D4061">
        <v>67226</v>
      </c>
      <c r="E4061">
        <v>18</v>
      </c>
      <c r="F4061">
        <v>40</v>
      </c>
      <c r="G4061">
        <v>2</v>
      </c>
      <c r="H4061" t="s">
        <v>24</v>
      </c>
      <c r="I4061">
        <v>30</v>
      </c>
      <c r="J4061">
        <v>50</v>
      </c>
      <c r="K4061">
        <v>58</v>
      </c>
      <c r="L4061">
        <v>30</v>
      </c>
      <c r="M4061">
        <v>6.36</v>
      </c>
      <c r="N4061" t="s">
        <v>103</v>
      </c>
      <c r="S4061" t="s">
        <v>197</v>
      </c>
      <c r="T4061" t="s">
        <v>197</v>
      </c>
    </row>
    <row r="4062" spans="1:20" x14ac:dyDescent="0.2">
      <c r="A4062">
        <v>7017</v>
      </c>
      <c r="C4062">
        <v>172671</v>
      </c>
      <c r="D4062">
        <v>47676</v>
      </c>
      <c r="E4062">
        <v>18</v>
      </c>
      <c r="F4062">
        <v>39</v>
      </c>
      <c r="G4062">
        <v>33.1</v>
      </c>
      <c r="H4062" t="s">
        <v>24</v>
      </c>
      <c r="I4062">
        <v>40</v>
      </c>
      <c r="J4062">
        <v>56</v>
      </c>
      <c r="K4062">
        <v>6</v>
      </c>
      <c r="L4062">
        <v>40</v>
      </c>
      <c r="M4062">
        <v>6.25</v>
      </c>
      <c r="O4062">
        <v>-0.06</v>
      </c>
      <c r="P4062">
        <v>-0.17</v>
      </c>
      <c r="S4062" t="s">
        <v>102</v>
      </c>
      <c r="T4062" t="s">
        <v>102</v>
      </c>
    </row>
    <row r="4063" spans="1:20" x14ac:dyDescent="0.2">
      <c r="A4063">
        <v>7018</v>
      </c>
      <c r="C4063">
        <v>172728</v>
      </c>
      <c r="D4063">
        <v>17958</v>
      </c>
      <c r="E4063">
        <v>18</v>
      </c>
      <c r="F4063">
        <v>37</v>
      </c>
      <c r="G4063">
        <v>33.5</v>
      </c>
      <c r="H4063" t="s">
        <v>24</v>
      </c>
      <c r="I4063">
        <v>62</v>
      </c>
      <c r="J4063">
        <v>31</v>
      </c>
      <c r="K4063">
        <v>36</v>
      </c>
      <c r="L4063">
        <v>62</v>
      </c>
      <c r="M4063">
        <v>5.74</v>
      </c>
      <c r="O4063">
        <v>-0.06</v>
      </c>
      <c r="P4063">
        <v>-0.17</v>
      </c>
      <c r="S4063" t="s">
        <v>134</v>
      </c>
      <c r="T4063" t="s">
        <v>134</v>
      </c>
    </row>
    <row r="4064" spans="1:20" x14ac:dyDescent="0.2">
      <c r="A4064">
        <v>7019</v>
      </c>
      <c r="C4064">
        <v>172741</v>
      </c>
      <c r="D4064">
        <v>67233</v>
      </c>
      <c r="E4064">
        <v>18</v>
      </c>
      <c r="F4064">
        <v>40</v>
      </c>
      <c r="G4064">
        <v>12.2</v>
      </c>
      <c r="H4064" t="s">
        <v>24</v>
      </c>
      <c r="I4064">
        <v>38</v>
      </c>
      <c r="J4064">
        <v>22</v>
      </c>
      <c r="K4064">
        <v>2</v>
      </c>
      <c r="L4064">
        <v>38</v>
      </c>
      <c r="M4064">
        <v>6.45</v>
      </c>
      <c r="O4064">
        <v>0.21</v>
      </c>
      <c r="P4064">
        <v>0.14000000000000001</v>
      </c>
      <c r="Q4064">
        <v>0.09</v>
      </c>
      <c r="S4064" t="s">
        <v>5508</v>
      </c>
      <c r="T4064" t="s">
        <v>5508</v>
      </c>
    </row>
    <row r="4065" spans="1:20" x14ac:dyDescent="0.2">
      <c r="A4065">
        <v>7020</v>
      </c>
      <c r="B4065" t="s">
        <v>4355</v>
      </c>
      <c r="C4065">
        <v>172748</v>
      </c>
      <c r="D4065">
        <v>142515</v>
      </c>
      <c r="E4065">
        <v>18</v>
      </c>
      <c r="F4065">
        <v>42</v>
      </c>
      <c r="G4065">
        <v>16.399999999999999</v>
      </c>
      <c r="H4065" t="s">
        <v>26</v>
      </c>
      <c r="I4065">
        <v>9</v>
      </c>
      <c r="J4065">
        <v>3</v>
      </c>
      <c r="K4065">
        <v>9</v>
      </c>
      <c r="L4065">
        <v>-9</v>
      </c>
      <c r="M4065">
        <v>4.72</v>
      </c>
      <c r="O4065">
        <v>0.35</v>
      </c>
      <c r="P4065">
        <v>0.14000000000000001</v>
      </c>
      <c r="Q4065">
        <v>0.19</v>
      </c>
      <c r="S4065" t="s">
        <v>4356</v>
      </c>
      <c r="T4065" t="s">
        <v>171</v>
      </c>
    </row>
    <row r="4066" spans="1:20" x14ac:dyDescent="0.2">
      <c r="A4066">
        <v>7024</v>
      </c>
      <c r="C4066">
        <v>172831</v>
      </c>
      <c r="D4066">
        <v>142525</v>
      </c>
      <c r="E4066">
        <v>18</v>
      </c>
      <c r="F4066">
        <v>42</v>
      </c>
      <c r="G4066">
        <v>36.1</v>
      </c>
      <c r="H4066" t="s">
        <v>26</v>
      </c>
      <c r="I4066">
        <v>7</v>
      </c>
      <c r="J4066">
        <v>4</v>
      </c>
      <c r="K4066">
        <v>24</v>
      </c>
      <c r="L4066">
        <v>-7</v>
      </c>
      <c r="M4066">
        <v>6.15</v>
      </c>
      <c r="O4066">
        <v>1</v>
      </c>
      <c r="P4066">
        <v>0.89</v>
      </c>
      <c r="S4066" t="s">
        <v>505</v>
      </c>
      <c r="T4066" t="s">
        <v>5982</v>
      </c>
    </row>
    <row r="4067" spans="1:20" x14ac:dyDescent="0.2">
      <c r="A4067">
        <v>7025</v>
      </c>
      <c r="C4067">
        <v>172864</v>
      </c>
      <c r="D4067">
        <v>3056</v>
      </c>
      <c r="E4067">
        <v>18</v>
      </c>
      <c r="F4067">
        <v>24</v>
      </c>
      <c r="G4067">
        <v>9.1999999999999993</v>
      </c>
      <c r="H4067" t="s">
        <v>24</v>
      </c>
      <c r="I4067">
        <v>83</v>
      </c>
      <c r="J4067">
        <v>10</v>
      </c>
      <c r="K4067">
        <v>31</v>
      </c>
      <c r="L4067">
        <v>83</v>
      </c>
      <c r="M4067">
        <v>6.17</v>
      </c>
      <c r="O4067">
        <v>0.05</v>
      </c>
      <c r="P4067">
        <v>0.06</v>
      </c>
      <c r="S4067" t="s">
        <v>114</v>
      </c>
      <c r="T4067" t="s">
        <v>114</v>
      </c>
    </row>
    <row r="4068" spans="1:20" x14ac:dyDescent="0.2">
      <c r="A4068">
        <v>7028</v>
      </c>
      <c r="C4068">
        <v>172883</v>
      </c>
      <c r="D4068">
        <v>31093</v>
      </c>
      <c r="E4068">
        <v>18</v>
      </c>
      <c r="F4068">
        <v>39</v>
      </c>
      <c r="G4068">
        <v>52.8</v>
      </c>
      <c r="H4068" t="s">
        <v>24</v>
      </c>
      <c r="I4068">
        <v>52</v>
      </c>
      <c r="J4068">
        <v>11</v>
      </c>
      <c r="K4068">
        <v>46</v>
      </c>
      <c r="L4068">
        <v>52</v>
      </c>
      <c r="M4068">
        <v>6</v>
      </c>
      <c r="O4068">
        <v>-7.0000000000000007E-2</v>
      </c>
      <c r="P4068">
        <v>-0.21</v>
      </c>
      <c r="S4068" t="s">
        <v>4527</v>
      </c>
      <c r="T4068" t="s">
        <v>12072</v>
      </c>
    </row>
    <row r="4069" spans="1:20" x14ac:dyDescent="0.2">
      <c r="A4069">
        <v>7030</v>
      </c>
      <c r="C4069">
        <v>172958</v>
      </c>
      <c r="D4069">
        <v>67256</v>
      </c>
      <c r="E4069">
        <v>18</v>
      </c>
      <c r="F4069">
        <v>41</v>
      </c>
      <c r="G4069">
        <v>41.3</v>
      </c>
      <c r="H4069" t="s">
        <v>24</v>
      </c>
      <c r="I4069">
        <v>31</v>
      </c>
      <c r="J4069">
        <v>37</v>
      </c>
      <c r="K4069">
        <v>4</v>
      </c>
      <c r="L4069">
        <v>31</v>
      </c>
      <c r="M4069">
        <v>6.41</v>
      </c>
      <c r="O4069">
        <v>-0.04</v>
      </c>
      <c r="P4069">
        <v>-0.2</v>
      </c>
      <c r="S4069" t="s">
        <v>122</v>
      </c>
      <c r="T4069" t="s">
        <v>122</v>
      </c>
    </row>
    <row r="4070" spans="1:20" x14ac:dyDescent="0.2">
      <c r="A4070">
        <v>7032</v>
      </c>
      <c r="B4070" t="s">
        <v>4360</v>
      </c>
      <c r="C4070">
        <v>173009</v>
      </c>
      <c r="D4070">
        <v>142546</v>
      </c>
      <c r="E4070">
        <v>18</v>
      </c>
      <c r="F4070">
        <v>43</v>
      </c>
      <c r="G4070">
        <v>31.3</v>
      </c>
      <c r="H4070" t="s">
        <v>26</v>
      </c>
      <c r="I4070">
        <v>8</v>
      </c>
      <c r="J4070">
        <v>16</v>
      </c>
      <c r="K4070">
        <v>31</v>
      </c>
      <c r="L4070">
        <v>-8</v>
      </c>
      <c r="M4070">
        <v>4.9000000000000004</v>
      </c>
      <c r="O4070">
        <v>1.1200000000000001</v>
      </c>
      <c r="P4070">
        <v>0.87</v>
      </c>
      <c r="Q4070">
        <v>0.61</v>
      </c>
      <c r="S4070" t="s">
        <v>4361</v>
      </c>
      <c r="T4070" t="s">
        <v>4361</v>
      </c>
    </row>
    <row r="4071" spans="1:20" x14ac:dyDescent="0.2">
      <c r="A4071">
        <v>7033</v>
      </c>
      <c r="C4071">
        <v>173087</v>
      </c>
      <c r="D4071">
        <v>67265</v>
      </c>
      <c r="E4071">
        <v>18</v>
      </c>
      <c r="F4071">
        <v>42</v>
      </c>
      <c r="G4071">
        <v>8.1</v>
      </c>
      <c r="H4071" t="s">
        <v>24</v>
      </c>
      <c r="I4071">
        <v>34</v>
      </c>
      <c r="J4071">
        <v>44</v>
      </c>
      <c r="K4071">
        <v>48</v>
      </c>
      <c r="L4071">
        <v>34</v>
      </c>
      <c r="M4071">
        <v>6.47</v>
      </c>
      <c r="O4071">
        <v>-0.13</v>
      </c>
      <c r="P4071">
        <v>-0.56999999999999995</v>
      </c>
      <c r="S4071" t="s">
        <v>211</v>
      </c>
      <c r="T4071" t="s">
        <v>211</v>
      </c>
    </row>
    <row r="4072" spans="1:20" x14ac:dyDescent="0.2">
      <c r="A4072">
        <v>7034</v>
      </c>
      <c r="C4072">
        <v>173093</v>
      </c>
      <c r="D4072">
        <v>142557</v>
      </c>
      <c r="E4072">
        <v>18</v>
      </c>
      <c r="F4072">
        <v>43</v>
      </c>
      <c r="G4072">
        <v>51.4</v>
      </c>
      <c r="H4072" t="s">
        <v>26</v>
      </c>
      <c r="I4072">
        <v>6</v>
      </c>
      <c r="J4072">
        <v>49</v>
      </c>
      <c r="K4072">
        <v>7</v>
      </c>
      <c r="L4072">
        <v>-6</v>
      </c>
      <c r="M4072">
        <v>6.31</v>
      </c>
      <c r="O4072">
        <v>0.48</v>
      </c>
      <c r="P4072">
        <v>0.02</v>
      </c>
      <c r="S4072" t="s">
        <v>75</v>
      </c>
      <c r="T4072" t="s">
        <v>75</v>
      </c>
    </row>
    <row r="4073" spans="1:20" x14ac:dyDescent="0.2">
      <c r="A4073">
        <v>7040</v>
      </c>
      <c r="B4073" t="s">
        <v>4365</v>
      </c>
      <c r="C4073">
        <v>173370</v>
      </c>
      <c r="D4073">
        <v>123879</v>
      </c>
      <c r="E4073">
        <v>18</v>
      </c>
      <c r="F4073">
        <v>44</v>
      </c>
      <c r="G4073">
        <v>49.9</v>
      </c>
      <c r="H4073" t="s">
        <v>24</v>
      </c>
      <c r="I4073">
        <v>2</v>
      </c>
      <c r="J4073">
        <v>3</v>
      </c>
      <c r="K4073">
        <v>36</v>
      </c>
      <c r="L4073">
        <v>2</v>
      </c>
      <c r="M4073">
        <v>5.0199999999999996</v>
      </c>
      <c r="O4073">
        <v>-0.06</v>
      </c>
      <c r="P4073">
        <v>-0.26</v>
      </c>
      <c r="S4073" t="s">
        <v>102</v>
      </c>
      <c r="T4073" t="s">
        <v>102</v>
      </c>
    </row>
    <row r="4074" spans="1:20" x14ac:dyDescent="0.2">
      <c r="A4074">
        <v>7041</v>
      </c>
      <c r="C4074">
        <v>173383</v>
      </c>
      <c r="D4074">
        <v>67287</v>
      </c>
      <c r="E4074">
        <v>18</v>
      </c>
      <c r="F4074">
        <v>43</v>
      </c>
      <c r="G4074">
        <v>16.7</v>
      </c>
      <c r="H4074" t="s">
        <v>24</v>
      </c>
      <c r="I4074">
        <v>39</v>
      </c>
      <c r="J4074">
        <v>18</v>
      </c>
      <c r="K4074">
        <v>1</v>
      </c>
      <c r="L4074">
        <v>39</v>
      </c>
      <c r="M4074">
        <v>6.45</v>
      </c>
      <c r="O4074">
        <v>1.59</v>
      </c>
      <c r="P4074">
        <v>2</v>
      </c>
      <c r="S4074" t="s">
        <v>104</v>
      </c>
      <c r="T4074" t="s">
        <v>104</v>
      </c>
    </row>
    <row r="4075" spans="1:20" x14ac:dyDescent="0.2">
      <c r="A4075">
        <v>7042</v>
      </c>
      <c r="C4075">
        <v>173398</v>
      </c>
      <c r="D4075">
        <v>17975</v>
      </c>
      <c r="E4075">
        <v>18</v>
      </c>
      <c r="F4075">
        <v>40</v>
      </c>
      <c r="G4075">
        <v>56.3</v>
      </c>
      <c r="H4075" t="s">
        <v>24</v>
      </c>
      <c r="I4075">
        <v>62</v>
      </c>
      <c r="J4075">
        <v>44</v>
      </c>
      <c r="K4075">
        <v>59</v>
      </c>
      <c r="L4075">
        <v>62</v>
      </c>
      <c r="M4075">
        <v>6.09</v>
      </c>
      <c r="O4075">
        <v>0.98</v>
      </c>
      <c r="S4075" t="s">
        <v>54</v>
      </c>
      <c r="T4075" t="s">
        <v>54</v>
      </c>
    </row>
    <row r="4076" spans="1:20" x14ac:dyDescent="0.2">
      <c r="A4076">
        <v>7043</v>
      </c>
      <c r="C4076">
        <v>173416</v>
      </c>
      <c r="D4076">
        <v>67292</v>
      </c>
      <c r="E4076">
        <v>18</v>
      </c>
      <c r="F4076">
        <v>43</v>
      </c>
      <c r="G4076">
        <v>36.1</v>
      </c>
      <c r="H4076" t="s">
        <v>24</v>
      </c>
      <c r="I4076">
        <v>36</v>
      </c>
      <c r="J4076">
        <v>33</v>
      </c>
      <c r="K4076">
        <v>24</v>
      </c>
      <c r="L4076">
        <v>36</v>
      </c>
      <c r="M4076">
        <v>6.01</v>
      </c>
      <c r="O4076">
        <v>1.04</v>
      </c>
      <c r="S4076" t="s">
        <v>51</v>
      </c>
      <c r="T4076" t="s">
        <v>51</v>
      </c>
    </row>
    <row r="4077" spans="1:20" x14ac:dyDescent="0.2">
      <c r="A4077">
        <v>7044</v>
      </c>
      <c r="C4077">
        <v>173417</v>
      </c>
      <c r="D4077">
        <v>67293</v>
      </c>
      <c r="E4077">
        <v>18</v>
      </c>
      <c r="F4077">
        <v>43</v>
      </c>
      <c r="G4077">
        <v>51.6</v>
      </c>
      <c r="H4077" t="s">
        <v>24</v>
      </c>
      <c r="I4077">
        <v>31</v>
      </c>
      <c r="J4077">
        <v>55</v>
      </c>
      <c r="K4077">
        <v>36</v>
      </c>
      <c r="L4077">
        <v>31</v>
      </c>
      <c r="M4077">
        <v>5.7</v>
      </c>
      <c r="O4077">
        <v>0.34</v>
      </c>
      <c r="P4077">
        <v>0.05</v>
      </c>
      <c r="S4077" t="s">
        <v>263</v>
      </c>
      <c r="T4077" t="s">
        <v>2565</v>
      </c>
    </row>
    <row r="4078" spans="1:20" x14ac:dyDescent="0.2">
      <c r="A4078">
        <v>7047</v>
      </c>
      <c r="C4078">
        <v>173494</v>
      </c>
      <c r="D4078">
        <v>86393</v>
      </c>
      <c r="E4078">
        <v>18</v>
      </c>
      <c r="F4078">
        <v>44</v>
      </c>
      <c r="G4078">
        <v>40.200000000000003</v>
      </c>
      <c r="H4078" t="s">
        <v>24</v>
      </c>
      <c r="I4078">
        <v>23</v>
      </c>
      <c r="J4078">
        <v>35</v>
      </c>
      <c r="K4078">
        <v>23</v>
      </c>
      <c r="L4078">
        <v>23</v>
      </c>
      <c r="M4078">
        <v>6.31</v>
      </c>
      <c r="O4078">
        <v>0.4</v>
      </c>
      <c r="P4078">
        <v>0</v>
      </c>
      <c r="S4078" t="s">
        <v>204</v>
      </c>
      <c r="T4078" t="s">
        <v>204</v>
      </c>
    </row>
    <row r="4079" spans="1:20" x14ac:dyDescent="0.2">
      <c r="A4079">
        <v>7048</v>
      </c>
      <c r="C4079">
        <v>173495</v>
      </c>
      <c r="D4079">
        <v>123886</v>
      </c>
      <c r="E4079">
        <v>18</v>
      </c>
      <c r="F4079">
        <v>45</v>
      </c>
      <c r="G4079">
        <v>28.4</v>
      </c>
      <c r="H4079" t="s">
        <v>24</v>
      </c>
      <c r="I4079">
        <v>5</v>
      </c>
      <c r="J4079">
        <v>29</v>
      </c>
      <c r="K4079">
        <v>59</v>
      </c>
      <c r="L4079">
        <v>5</v>
      </c>
      <c r="M4079">
        <v>5.83</v>
      </c>
      <c r="O4079">
        <v>0.04</v>
      </c>
      <c r="P4079">
        <v>0.03</v>
      </c>
      <c r="S4079" t="s">
        <v>4342</v>
      </c>
      <c r="T4079" t="s">
        <v>13129</v>
      </c>
    </row>
    <row r="4080" spans="1:20" x14ac:dyDescent="0.2">
      <c r="A4080">
        <v>7049</v>
      </c>
      <c r="B4080" t="s">
        <v>4367</v>
      </c>
      <c r="C4080">
        <v>173524</v>
      </c>
      <c r="D4080">
        <v>31119</v>
      </c>
      <c r="E4080">
        <v>18</v>
      </c>
      <c r="F4080">
        <v>42</v>
      </c>
      <c r="G4080">
        <v>37.9</v>
      </c>
      <c r="H4080" t="s">
        <v>24</v>
      </c>
      <c r="I4080">
        <v>55</v>
      </c>
      <c r="J4080">
        <v>32</v>
      </c>
      <c r="K4080">
        <v>22</v>
      </c>
      <c r="L4080">
        <v>55</v>
      </c>
      <c r="M4080">
        <v>5.04</v>
      </c>
      <c r="O4080">
        <v>-0.09</v>
      </c>
      <c r="P4080">
        <v>-0.3</v>
      </c>
      <c r="S4080" t="s">
        <v>4368</v>
      </c>
      <c r="T4080" t="s">
        <v>3102</v>
      </c>
    </row>
    <row r="4081" spans="1:20" x14ac:dyDescent="0.2">
      <c r="A4081">
        <v>7051</v>
      </c>
      <c r="B4081" t="s">
        <v>4371</v>
      </c>
      <c r="C4081">
        <v>173582</v>
      </c>
      <c r="D4081">
        <v>67310</v>
      </c>
      <c r="E4081">
        <v>18</v>
      </c>
      <c r="F4081">
        <v>44</v>
      </c>
      <c r="G4081">
        <v>20.399999999999999</v>
      </c>
      <c r="H4081" t="s">
        <v>24</v>
      </c>
      <c r="I4081">
        <v>39</v>
      </c>
      <c r="J4081">
        <v>40</v>
      </c>
      <c r="K4081">
        <v>12</v>
      </c>
      <c r="L4081">
        <v>39</v>
      </c>
      <c r="M4081">
        <v>5.0599999999999996</v>
      </c>
      <c r="N4081" t="s">
        <v>349</v>
      </c>
      <c r="O4081">
        <v>0.16</v>
      </c>
      <c r="P4081">
        <v>0.06</v>
      </c>
      <c r="S4081" t="s">
        <v>310</v>
      </c>
      <c r="T4081" t="s">
        <v>310</v>
      </c>
    </row>
    <row r="4082" spans="1:20" x14ac:dyDescent="0.2">
      <c r="A4082">
        <v>7052</v>
      </c>
      <c r="B4082" t="s">
        <v>4371</v>
      </c>
      <c r="C4082">
        <v>173583</v>
      </c>
      <c r="D4082">
        <v>67309</v>
      </c>
      <c r="E4082">
        <v>18</v>
      </c>
      <c r="F4082">
        <v>44</v>
      </c>
      <c r="G4082">
        <v>20.3</v>
      </c>
      <c r="H4082" t="s">
        <v>24</v>
      </c>
      <c r="I4082">
        <v>39</v>
      </c>
      <c r="J4082">
        <v>40</v>
      </c>
      <c r="K4082">
        <v>16</v>
      </c>
      <c r="L4082">
        <v>39</v>
      </c>
      <c r="M4082">
        <v>6.02</v>
      </c>
      <c r="N4082" t="s">
        <v>349</v>
      </c>
      <c r="S4082" t="s">
        <v>367</v>
      </c>
      <c r="T4082" t="s">
        <v>367</v>
      </c>
    </row>
    <row r="4083" spans="1:20" x14ac:dyDescent="0.2">
      <c r="A4083">
        <v>7053</v>
      </c>
      <c r="B4083" t="s">
        <v>4372</v>
      </c>
      <c r="C4083">
        <v>173607</v>
      </c>
      <c r="D4083">
        <v>67315</v>
      </c>
      <c r="E4083">
        <v>18</v>
      </c>
      <c r="F4083">
        <v>44</v>
      </c>
      <c r="G4083">
        <v>22.9</v>
      </c>
      <c r="H4083" t="s">
        <v>24</v>
      </c>
      <c r="I4083">
        <v>39</v>
      </c>
      <c r="J4083">
        <v>36</v>
      </c>
      <c r="K4083">
        <v>47</v>
      </c>
      <c r="L4083">
        <v>39</v>
      </c>
      <c r="M4083">
        <v>5.14</v>
      </c>
      <c r="N4083" t="s">
        <v>349</v>
      </c>
      <c r="O4083">
        <v>0.19</v>
      </c>
      <c r="P4083">
        <v>0.08</v>
      </c>
      <c r="S4083" t="s">
        <v>2380</v>
      </c>
      <c r="T4083" t="s">
        <v>2380</v>
      </c>
    </row>
    <row r="4084" spans="1:20" x14ac:dyDescent="0.2">
      <c r="A4084">
        <v>7054</v>
      </c>
      <c r="B4084" t="s">
        <v>4372</v>
      </c>
      <c r="C4084">
        <v>173608</v>
      </c>
      <c r="E4084">
        <v>18</v>
      </c>
      <c r="F4084">
        <v>44</v>
      </c>
      <c r="G4084">
        <v>22.9</v>
      </c>
      <c r="H4084" t="s">
        <v>24</v>
      </c>
      <c r="I4084">
        <v>39</v>
      </c>
      <c r="J4084">
        <v>36</v>
      </c>
      <c r="K4084">
        <v>46</v>
      </c>
      <c r="L4084">
        <v>39</v>
      </c>
      <c r="M4084">
        <v>5.37</v>
      </c>
      <c r="N4084" t="s">
        <v>349</v>
      </c>
      <c r="S4084" t="s">
        <v>280</v>
      </c>
      <c r="T4084" t="s">
        <v>280</v>
      </c>
    </row>
    <row r="4085" spans="1:20" x14ac:dyDescent="0.2">
      <c r="A4085">
        <v>7055</v>
      </c>
      <c r="C4085">
        <v>173638</v>
      </c>
      <c r="D4085">
        <v>161817</v>
      </c>
      <c r="E4085">
        <v>18</v>
      </c>
      <c r="F4085">
        <v>46</v>
      </c>
      <c r="G4085">
        <v>43.3</v>
      </c>
      <c r="H4085" t="s">
        <v>26</v>
      </c>
      <c r="I4085">
        <v>10</v>
      </c>
      <c r="J4085">
        <v>7</v>
      </c>
      <c r="K4085">
        <v>30</v>
      </c>
      <c r="L4085">
        <v>-10</v>
      </c>
      <c r="M4085">
        <v>5.71</v>
      </c>
      <c r="O4085">
        <v>0.59</v>
      </c>
      <c r="P4085">
        <v>0.54</v>
      </c>
      <c r="S4085" t="s">
        <v>1517</v>
      </c>
      <c r="T4085" t="s">
        <v>8510</v>
      </c>
    </row>
    <row r="4086" spans="1:20" x14ac:dyDescent="0.2">
      <c r="A4086">
        <v>7056</v>
      </c>
      <c r="B4086" t="s">
        <v>4373</v>
      </c>
      <c r="C4086">
        <v>173648</v>
      </c>
      <c r="D4086">
        <v>67321</v>
      </c>
      <c r="E4086">
        <v>18</v>
      </c>
      <c r="F4086">
        <v>44</v>
      </c>
      <c r="G4086">
        <v>46.4</v>
      </c>
      <c r="H4086" t="s">
        <v>24</v>
      </c>
      <c r="I4086">
        <v>37</v>
      </c>
      <c r="J4086">
        <v>36</v>
      </c>
      <c r="K4086">
        <v>18</v>
      </c>
      <c r="L4086">
        <v>37</v>
      </c>
      <c r="M4086">
        <v>4.3600000000000003</v>
      </c>
      <c r="O4086">
        <v>0.19</v>
      </c>
      <c r="P4086">
        <v>0.16</v>
      </c>
      <c r="Q4086">
        <v>0.08</v>
      </c>
      <c r="S4086" t="s">
        <v>2448</v>
      </c>
      <c r="T4086" t="s">
        <v>2448</v>
      </c>
    </row>
    <row r="4087" spans="1:20" x14ac:dyDescent="0.2">
      <c r="A4087">
        <v>7057</v>
      </c>
      <c r="B4087" t="s">
        <v>4374</v>
      </c>
      <c r="C4087">
        <v>173649</v>
      </c>
      <c r="D4087">
        <v>67324</v>
      </c>
      <c r="E4087">
        <v>18</v>
      </c>
      <c r="F4087">
        <v>44</v>
      </c>
      <c r="G4087">
        <v>48.2</v>
      </c>
      <c r="H4087" t="s">
        <v>24</v>
      </c>
      <c r="I4087">
        <v>37</v>
      </c>
      <c r="J4087">
        <v>35</v>
      </c>
      <c r="K4087">
        <v>40</v>
      </c>
      <c r="L4087">
        <v>37</v>
      </c>
      <c r="M4087">
        <v>5.73</v>
      </c>
      <c r="O4087">
        <v>0.28000000000000003</v>
      </c>
      <c r="P4087">
        <v>0.06</v>
      </c>
      <c r="S4087" t="s">
        <v>88</v>
      </c>
      <c r="T4087" t="s">
        <v>88</v>
      </c>
    </row>
    <row r="4088" spans="1:20" x14ac:dyDescent="0.2">
      <c r="A4088">
        <v>7058</v>
      </c>
      <c r="C4088">
        <v>173650</v>
      </c>
      <c r="D4088">
        <v>86405</v>
      </c>
      <c r="E4088">
        <v>18</v>
      </c>
      <c r="F4088">
        <v>45</v>
      </c>
      <c r="G4088">
        <v>35.700000000000003</v>
      </c>
      <c r="H4088" t="s">
        <v>24</v>
      </c>
      <c r="I4088">
        <v>21</v>
      </c>
      <c r="J4088">
        <v>59</v>
      </c>
      <c r="K4088">
        <v>6</v>
      </c>
      <c r="L4088">
        <v>21</v>
      </c>
      <c r="M4088">
        <v>6.51</v>
      </c>
      <c r="O4088">
        <v>0.02</v>
      </c>
      <c r="P4088">
        <v>-0.08</v>
      </c>
      <c r="S4088" t="s">
        <v>4376</v>
      </c>
      <c r="T4088" t="s">
        <v>2787</v>
      </c>
    </row>
    <row r="4089" spans="1:20" x14ac:dyDescent="0.2">
      <c r="A4089">
        <v>7059</v>
      </c>
      <c r="B4089" t="s">
        <v>4377</v>
      </c>
      <c r="C4089">
        <v>173654</v>
      </c>
      <c r="D4089">
        <v>142606</v>
      </c>
      <c r="E4089">
        <v>18</v>
      </c>
      <c r="F4089">
        <v>46</v>
      </c>
      <c r="G4089">
        <v>28.5</v>
      </c>
      <c r="H4089" t="s">
        <v>26</v>
      </c>
      <c r="I4089">
        <v>0</v>
      </c>
      <c r="J4089">
        <v>57</v>
      </c>
      <c r="K4089">
        <v>42</v>
      </c>
      <c r="L4089">
        <v>0</v>
      </c>
      <c r="M4089">
        <v>5.9</v>
      </c>
      <c r="O4089">
        <v>0.13</v>
      </c>
      <c r="P4089">
        <v>0.12</v>
      </c>
      <c r="Q4089">
        <v>7.0000000000000007E-2</v>
      </c>
      <c r="S4089" t="s">
        <v>456</v>
      </c>
      <c r="T4089" t="s">
        <v>456</v>
      </c>
    </row>
    <row r="4090" spans="1:20" x14ac:dyDescent="0.2">
      <c r="A4090">
        <v>7060</v>
      </c>
      <c r="C4090">
        <v>173664</v>
      </c>
      <c r="D4090">
        <v>31133</v>
      </c>
      <c r="E4090">
        <v>18</v>
      </c>
      <c r="F4090">
        <v>43</v>
      </c>
      <c r="G4090">
        <v>29</v>
      </c>
      <c r="H4090" t="s">
        <v>24</v>
      </c>
      <c r="I4090">
        <v>53</v>
      </c>
      <c r="J4090">
        <v>52</v>
      </c>
      <c r="K4090">
        <v>19</v>
      </c>
      <c r="L4090">
        <v>53</v>
      </c>
      <c r="M4090">
        <v>6.11</v>
      </c>
      <c r="N4090" t="s">
        <v>103</v>
      </c>
      <c r="O4090">
        <v>0.12</v>
      </c>
      <c r="S4090" t="s">
        <v>192</v>
      </c>
      <c r="T4090" t="s">
        <v>192</v>
      </c>
    </row>
    <row r="4091" spans="1:20" x14ac:dyDescent="0.2">
      <c r="A4091">
        <v>7061</v>
      </c>
      <c r="B4091" t="s">
        <v>4378</v>
      </c>
      <c r="C4091">
        <v>173667</v>
      </c>
      <c r="D4091">
        <v>86406</v>
      </c>
      <c r="E4091">
        <v>18</v>
      </c>
      <c r="F4091">
        <v>45</v>
      </c>
      <c r="G4091">
        <v>39.700000000000003</v>
      </c>
      <c r="H4091" t="s">
        <v>24</v>
      </c>
      <c r="I4091">
        <v>20</v>
      </c>
      <c r="J4091">
        <v>32</v>
      </c>
      <c r="K4091">
        <v>47</v>
      </c>
      <c r="L4091">
        <v>20</v>
      </c>
      <c r="M4091">
        <v>4.1900000000000004</v>
      </c>
      <c r="O4091">
        <v>0.46</v>
      </c>
      <c r="P4091">
        <v>0.01</v>
      </c>
      <c r="Q4091">
        <v>0.26</v>
      </c>
      <c r="S4091" t="s">
        <v>204</v>
      </c>
      <c r="T4091" t="s">
        <v>204</v>
      </c>
    </row>
    <row r="4092" spans="1:20" x14ac:dyDescent="0.2">
      <c r="A4092">
        <v>7063</v>
      </c>
      <c r="B4092" t="s">
        <v>4380</v>
      </c>
      <c r="C4092">
        <v>173764</v>
      </c>
      <c r="D4092">
        <v>142618</v>
      </c>
      <c r="E4092">
        <v>18</v>
      </c>
      <c r="F4092">
        <v>47</v>
      </c>
      <c r="G4092">
        <v>10.5</v>
      </c>
      <c r="H4092" t="s">
        <v>26</v>
      </c>
      <c r="I4092">
        <v>4</v>
      </c>
      <c r="J4092">
        <v>44</v>
      </c>
      <c r="K4092">
        <v>52</v>
      </c>
      <c r="L4092">
        <v>-4</v>
      </c>
      <c r="M4092">
        <v>4.22</v>
      </c>
      <c r="O4092">
        <v>1.1000000000000001</v>
      </c>
      <c r="P4092">
        <v>0.81</v>
      </c>
      <c r="Q4092">
        <v>0.56999999999999995</v>
      </c>
      <c r="S4092" t="s">
        <v>4381</v>
      </c>
      <c r="T4092" t="s">
        <v>4381</v>
      </c>
    </row>
    <row r="4093" spans="1:20" x14ac:dyDescent="0.2">
      <c r="A4093">
        <v>7064</v>
      </c>
      <c r="C4093">
        <v>173780</v>
      </c>
      <c r="D4093">
        <v>86418</v>
      </c>
      <c r="E4093">
        <v>18</v>
      </c>
      <c r="F4093">
        <v>46</v>
      </c>
      <c r="G4093">
        <v>4.5</v>
      </c>
      <c r="H4093" t="s">
        <v>24</v>
      </c>
      <c r="I4093">
        <v>26</v>
      </c>
      <c r="J4093">
        <v>39</v>
      </c>
      <c r="K4093">
        <v>44</v>
      </c>
      <c r="L4093">
        <v>26</v>
      </c>
      <c r="M4093">
        <v>4.83</v>
      </c>
      <c r="O4093">
        <v>1.2</v>
      </c>
      <c r="P4093">
        <v>1.23</v>
      </c>
      <c r="Q4093">
        <v>0.61</v>
      </c>
      <c r="S4093" t="s">
        <v>105</v>
      </c>
      <c r="T4093" t="s">
        <v>105</v>
      </c>
    </row>
    <row r="4094" spans="1:20" x14ac:dyDescent="0.2">
      <c r="A4094">
        <v>7066</v>
      </c>
      <c r="C4094">
        <v>173819</v>
      </c>
      <c r="D4094">
        <v>142620</v>
      </c>
      <c r="E4094">
        <v>18</v>
      </c>
      <c r="F4094">
        <v>47</v>
      </c>
      <c r="G4094">
        <v>29</v>
      </c>
      <c r="H4094" t="s">
        <v>26</v>
      </c>
      <c r="I4094">
        <v>5</v>
      </c>
      <c r="J4094">
        <v>42</v>
      </c>
      <c r="K4094">
        <v>18</v>
      </c>
      <c r="L4094">
        <v>-5</v>
      </c>
      <c r="M4094">
        <v>5.2</v>
      </c>
      <c r="O4094">
        <v>1.47</v>
      </c>
      <c r="P4094">
        <v>1.64</v>
      </c>
      <c r="Q4094">
        <v>0.77</v>
      </c>
      <c r="S4094" t="s">
        <v>4383</v>
      </c>
      <c r="T4094" t="s">
        <v>4383</v>
      </c>
    </row>
    <row r="4095" spans="1:20" x14ac:dyDescent="0.2">
      <c r="A4095">
        <v>7067</v>
      </c>
      <c r="C4095">
        <v>173833</v>
      </c>
      <c r="D4095">
        <v>104087</v>
      </c>
      <c r="E4095">
        <v>18</v>
      </c>
      <c r="F4095">
        <v>46</v>
      </c>
      <c r="G4095">
        <v>41.4</v>
      </c>
      <c r="H4095" t="s">
        <v>24</v>
      </c>
      <c r="I4095">
        <v>18</v>
      </c>
      <c r="J4095">
        <v>42</v>
      </c>
      <c r="K4095">
        <v>21</v>
      </c>
      <c r="L4095">
        <v>18</v>
      </c>
      <c r="M4095">
        <v>6.17</v>
      </c>
      <c r="O4095">
        <v>1.59</v>
      </c>
      <c r="S4095" t="s">
        <v>104</v>
      </c>
      <c r="T4095" t="s">
        <v>104</v>
      </c>
    </row>
    <row r="4096" spans="1:20" x14ac:dyDescent="0.2">
      <c r="A4096">
        <v>7069</v>
      </c>
      <c r="B4096" t="s">
        <v>4385</v>
      </c>
      <c r="C4096">
        <v>173880</v>
      </c>
      <c r="D4096">
        <v>104093</v>
      </c>
      <c r="E4096">
        <v>18</v>
      </c>
      <c r="F4096">
        <v>47</v>
      </c>
      <c r="G4096">
        <v>1.3</v>
      </c>
      <c r="H4096" t="s">
        <v>24</v>
      </c>
      <c r="I4096">
        <v>18</v>
      </c>
      <c r="J4096">
        <v>10</v>
      </c>
      <c r="K4096">
        <v>53</v>
      </c>
      <c r="L4096">
        <v>18</v>
      </c>
      <c r="M4096">
        <v>4.3600000000000003</v>
      </c>
      <c r="O4096">
        <v>0.13</v>
      </c>
      <c r="P4096">
        <v>7.0000000000000007E-2</v>
      </c>
      <c r="Q4096">
        <v>0.03</v>
      </c>
      <c r="S4096" t="s">
        <v>606</v>
      </c>
      <c r="T4096" t="s">
        <v>606</v>
      </c>
    </row>
    <row r="4097" spans="1:20" x14ac:dyDescent="0.2">
      <c r="A4097">
        <v>7071</v>
      </c>
      <c r="C4097">
        <v>173920</v>
      </c>
      <c r="D4097">
        <v>31151</v>
      </c>
      <c r="E4097">
        <v>18</v>
      </c>
      <c r="F4097">
        <v>44</v>
      </c>
      <c r="G4097">
        <v>55.4</v>
      </c>
      <c r="H4097" t="s">
        <v>24</v>
      </c>
      <c r="I4097">
        <v>54</v>
      </c>
      <c r="J4097">
        <v>53</v>
      </c>
      <c r="K4097">
        <v>48</v>
      </c>
      <c r="L4097">
        <v>54</v>
      </c>
      <c r="M4097">
        <v>6.23</v>
      </c>
      <c r="O4097">
        <v>0.82</v>
      </c>
      <c r="S4097" t="s">
        <v>33</v>
      </c>
      <c r="T4097" t="s">
        <v>33</v>
      </c>
    </row>
    <row r="4098" spans="1:20" x14ac:dyDescent="0.2">
      <c r="A4098">
        <v>7073</v>
      </c>
      <c r="C4098">
        <v>173936</v>
      </c>
      <c r="D4098">
        <v>47779</v>
      </c>
      <c r="E4098">
        <v>18</v>
      </c>
      <c r="F4098">
        <v>46</v>
      </c>
      <c r="G4098">
        <v>13</v>
      </c>
      <c r="H4098" t="s">
        <v>24</v>
      </c>
      <c r="I4098">
        <v>41</v>
      </c>
      <c r="J4098">
        <v>26</v>
      </c>
      <c r="K4098">
        <v>30</v>
      </c>
      <c r="L4098">
        <v>41</v>
      </c>
      <c r="M4098">
        <v>6.07</v>
      </c>
      <c r="O4098">
        <v>-0.13</v>
      </c>
      <c r="P4098">
        <v>-0.49</v>
      </c>
      <c r="S4098" t="s">
        <v>177</v>
      </c>
      <c r="T4098" t="s">
        <v>177</v>
      </c>
    </row>
    <row r="4099" spans="1:20" x14ac:dyDescent="0.2">
      <c r="A4099">
        <v>7075</v>
      </c>
      <c r="C4099">
        <v>173949</v>
      </c>
      <c r="D4099">
        <v>17995</v>
      </c>
      <c r="E4099">
        <v>18</v>
      </c>
      <c r="F4099">
        <v>44</v>
      </c>
      <c r="G4099">
        <v>18.2</v>
      </c>
      <c r="H4099" t="s">
        <v>24</v>
      </c>
      <c r="I4099">
        <v>61</v>
      </c>
      <c r="J4099">
        <v>2</v>
      </c>
      <c r="K4099">
        <v>53</v>
      </c>
      <c r="L4099">
        <v>61</v>
      </c>
      <c r="M4099">
        <v>5.99</v>
      </c>
      <c r="O4099">
        <v>0.96</v>
      </c>
      <c r="P4099">
        <v>0.73</v>
      </c>
      <c r="S4099" t="s">
        <v>4994</v>
      </c>
      <c r="T4099" t="s">
        <v>4994</v>
      </c>
    </row>
    <row r="4100" spans="1:20" x14ac:dyDescent="0.2">
      <c r="A4100">
        <v>7076</v>
      </c>
      <c r="C4100">
        <v>173954</v>
      </c>
      <c r="D4100">
        <v>123928</v>
      </c>
      <c r="E4100">
        <v>18</v>
      </c>
      <c r="F4100">
        <v>48</v>
      </c>
      <c r="G4100">
        <v>2.7</v>
      </c>
      <c r="H4100" t="s">
        <v>24</v>
      </c>
      <c r="I4100">
        <v>4</v>
      </c>
      <c r="J4100">
        <v>14</v>
      </c>
      <c r="K4100">
        <v>29</v>
      </c>
      <c r="L4100">
        <v>4</v>
      </c>
      <c r="M4100">
        <v>6.21</v>
      </c>
      <c r="O4100">
        <v>1.51</v>
      </c>
      <c r="P4100">
        <v>1.79</v>
      </c>
      <c r="S4100" t="s">
        <v>104</v>
      </c>
      <c r="T4100" t="s">
        <v>104</v>
      </c>
    </row>
    <row r="4101" spans="1:20" x14ac:dyDescent="0.2">
      <c r="A4101">
        <v>7079</v>
      </c>
      <c r="C4101">
        <v>174160</v>
      </c>
      <c r="D4101">
        <v>86451</v>
      </c>
      <c r="E4101">
        <v>18</v>
      </c>
      <c r="F4101">
        <v>48</v>
      </c>
      <c r="G4101">
        <v>16.399999999999999</v>
      </c>
      <c r="H4101" t="s">
        <v>24</v>
      </c>
      <c r="I4101">
        <v>23</v>
      </c>
      <c r="J4101">
        <v>30</v>
      </c>
      <c r="K4101">
        <v>51</v>
      </c>
      <c r="L4101">
        <v>23</v>
      </c>
      <c r="M4101">
        <v>6.15</v>
      </c>
      <c r="O4101">
        <v>0.49</v>
      </c>
      <c r="P4101">
        <v>0.02</v>
      </c>
      <c r="Q4101">
        <v>0.6</v>
      </c>
      <c r="S4101" t="s">
        <v>199</v>
      </c>
      <c r="T4101" t="s">
        <v>199</v>
      </c>
    </row>
    <row r="4102" spans="1:20" x14ac:dyDescent="0.2">
      <c r="A4102">
        <v>7080</v>
      </c>
      <c r="C4102">
        <v>174177</v>
      </c>
      <c r="D4102">
        <v>47798</v>
      </c>
      <c r="E4102">
        <v>18</v>
      </c>
      <c r="F4102">
        <v>46</v>
      </c>
      <c r="G4102">
        <v>59</v>
      </c>
      <c r="H4102" t="s">
        <v>24</v>
      </c>
      <c r="I4102">
        <v>46</v>
      </c>
      <c r="J4102">
        <v>18</v>
      </c>
      <c r="K4102">
        <v>54</v>
      </c>
      <c r="L4102">
        <v>46</v>
      </c>
      <c r="M4102">
        <v>6.52</v>
      </c>
      <c r="O4102">
        <v>7.0000000000000007E-2</v>
      </c>
      <c r="P4102">
        <v>0.17</v>
      </c>
      <c r="S4102" t="s">
        <v>192</v>
      </c>
      <c r="T4102" t="s">
        <v>192</v>
      </c>
    </row>
    <row r="4103" spans="1:20" x14ac:dyDescent="0.2">
      <c r="A4103">
        <v>7081</v>
      </c>
      <c r="C4103">
        <v>174179</v>
      </c>
      <c r="D4103">
        <v>67396</v>
      </c>
      <c r="E4103">
        <v>18</v>
      </c>
      <c r="F4103">
        <v>47</v>
      </c>
      <c r="G4103">
        <v>57.5</v>
      </c>
      <c r="H4103" t="s">
        <v>24</v>
      </c>
      <c r="I4103">
        <v>31</v>
      </c>
      <c r="J4103">
        <v>45</v>
      </c>
      <c r="K4103">
        <v>25</v>
      </c>
      <c r="L4103">
        <v>31</v>
      </c>
      <c r="M4103">
        <v>6.06</v>
      </c>
      <c r="O4103">
        <v>-0.13</v>
      </c>
      <c r="P4103">
        <v>-0.66</v>
      </c>
      <c r="S4103" t="s">
        <v>1922</v>
      </c>
      <c r="T4103" t="s">
        <v>1922</v>
      </c>
    </row>
    <row r="4104" spans="1:20" x14ac:dyDescent="0.2">
      <c r="A4104">
        <v>7082</v>
      </c>
      <c r="C4104">
        <v>174205</v>
      </c>
      <c r="D4104">
        <v>9222</v>
      </c>
      <c r="E4104">
        <v>18</v>
      </c>
      <c r="F4104">
        <v>43</v>
      </c>
      <c r="G4104">
        <v>10.199999999999999</v>
      </c>
      <c r="H4104" t="s">
        <v>24</v>
      </c>
      <c r="I4104">
        <v>70</v>
      </c>
      <c r="J4104">
        <v>47</v>
      </c>
      <c r="K4104">
        <v>34</v>
      </c>
      <c r="L4104">
        <v>70</v>
      </c>
      <c r="M4104">
        <v>6.44</v>
      </c>
      <c r="N4104" t="s">
        <v>103</v>
      </c>
      <c r="S4104" t="s">
        <v>365</v>
      </c>
      <c r="T4104" t="s">
        <v>365</v>
      </c>
    </row>
    <row r="4105" spans="1:20" x14ac:dyDescent="0.2">
      <c r="A4105">
        <v>7083</v>
      </c>
      <c r="C4105">
        <v>174208</v>
      </c>
      <c r="D4105">
        <v>142661</v>
      </c>
      <c r="E4105">
        <v>18</v>
      </c>
      <c r="F4105">
        <v>49</v>
      </c>
      <c r="G4105">
        <v>41</v>
      </c>
      <c r="H4105" t="s">
        <v>26</v>
      </c>
      <c r="I4105">
        <v>5</v>
      </c>
      <c r="J4105">
        <v>54</v>
      </c>
      <c r="K4105">
        <v>46</v>
      </c>
      <c r="L4105">
        <v>-5</v>
      </c>
      <c r="M4105">
        <v>5.99</v>
      </c>
      <c r="O4105">
        <v>1.6</v>
      </c>
      <c r="P4105">
        <v>1.65</v>
      </c>
      <c r="S4105" t="s">
        <v>4390</v>
      </c>
      <c r="T4105" t="s">
        <v>4390</v>
      </c>
    </row>
    <row r="4106" spans="1:20" x14ac:dyDescent="0.2">
      <c r="A4106">
        <v>7084</v>
      </c>
      <c r="C4106">
        <v>174237</v>
      </c>
      <c r="D4106">
        <v>31165</v>
      </c>
      <c r="E4106">
        <v>18</v>
      </c>
      <c r="F4106">
        <v>46</v>
      </c>
      <c r="G4106">
        <v>43.1</v>
      </c>
      <c r="H4106" t="s">
        <v>24</v>
      </c>
      <c r="I4106">
        <v>52</v>
      </c>
      <c r="J4106">
        <v>59</v>
      </c>
      <c r="K4106">
        <v>17</v>
      </c>
      <c r="L4106">
        <v>52</v>
      </c>
      <c r="M4106">
        <v>5.88</v>
      </c>
      <c r="O4106">
        <v>-0.09</v>
      </c>
      <c r="P4106">
        <v>-0.73</v>
      </c>
      <c r="S4106" t="s">
        <v>2548</v>
      </c>
      <c r="T4106" t="s">
        <v>3156</v>
      </c>
    </row>
    <row r="4107" spans="1:20" x14ac:dyDescent="0.2">
      <c r="A4107">
        <v>7085</v>
      </c>
      <c r="C4107">
        <v>174240</v>
      </c>
      <c r="D4107">
        <v>123947</v>
      </c>
      <c r="E4107">
        <v>18</v>
      </c>
      <c r="F4107">
        <v>49</v>
      </c>
      <c r="G4107">
        <v>37.1</v>
      </c>
      <c r="H4107" t="s">
        <v>24</v>
      </c>
      <c r="I4107">
        <v>0</v>
      </c>
      <c r="J4107">
        <v>50</v>
      </c>
      <c r="K4107">
        <v>9</v>
      </c>
      <c r="L4107">
        <v>0</v>
      </c>
      <c r="M4107">
        <v>6.25</v>
      </c>
      <c r="O4107">
        <v>0.04</v>
      </c>
      <c r="P4107">
        <v>0.01</v>
      </c>
      <c r="S4107" t="s">
        <v>89</v>
      </c>
      <c r="T4107" t="s">
        <v>89</v>
      </c>
    </row>
    <row r="4108" spans="1:20" x14ac:dyDescent="0.2">
      <c r="A4108">
        <v>7086</v>
      </c>
      <c r="C4108">
        <v>174262</v>
      </c>
      <c r="D4108">
        <v>104129</v>
      </c>
      <c r="E4108">
        <v>18</v>
      </c>
      <c r="F4108">
        <v>48</v>
      </c>
      <c r="G4108">
        <v>53.4</v>
      </c>
      <c r="H4108" t="s">
        <v>24</v>
      </c>
      <c r="I4108">
        <v>19</v>
      </c>
      <c r="J4108">
        <v>19</v>
      </c>
      <c r="K4108">
        <v>43</v>
      </c>
      <c r="L4108">
        <v>19</v>
      </c>
      <c r="M4108">
        <v>5.88</v>
      </c>
      <c r="O4108">
        <v>0.03</v>
      </c>
      <c r="P4108">
        <v>0.02</v>
      </c>
      <c r="S4108" t="s">
        <v>89</v>
      </c>
      <c r="T4108" t="s">
        <v>89</v>
      </c>
    </row>
    <row r="4109" spans="1:20" x14ac:dyDescent="0.2">
      <c r="A4109">
        <v>7089</v>
      </c>
      <c r="C4109">
        <v>174325</v>
      </c>
      <c r="D4109">
        <v>142674</v>
      </c>
      <c r="E4109">
        <v>18</v>
      </c>
      <c r="F4109">
        <v>50</v>
      </c>
      <c r="G4109">
        <v>20</v>
      </c>
      <c r="H4109" t="s">
        <v>26</v>
      </c>
      <c r="I4109">
        <v>7</v>
      </c>
      <c r="J4109">
        <v>54</v>
      </c>
      <c r="K4109">
        <v>27</v>
      </c>
      <c r="L4109">
        <v>-7</v>
      </c>
      <c r="M4109">
        <v>6.8</v>
      </c>
      <c r="O4109">
        <v>3.09</v>
      </c>
      <c r="P4109">
        <v>4.04</v>
      </c>
      <c r="S4109" t="s">
        <v>3014</v>
      </c>
      <c r="T4109" t="s">
        <v>3014</v>
      </c>
    </row>
    <row r="4110" spans="1:20" x14ac:dyDescent="0.2">
      <c r="A4110">
        <v>7090</v>
      </c>
      <c r="C4110">
        <v>174366</v>
      </c>
      <c r="D4110">
        <v>47815</v>
      </c>
      <c r="E4110">
        <v>18</v>
      </c>
      <c r="F4110">
        <v>47</v>
      </c>
      <c r="G4110">
        <v>40</v>
      </c>
      <c r="H4110" t="s">
        <v>24</v>
      </c>
      <c r="I4110">
        <v>49</v>
      </c>
      <c r="J4110">
        <v>4</v>
      </c>
      <c r="K4110">
        <v>30</v>
      </c>
      <c r="L4110">
        <v>49</v>
      </c>
      <c r="M4110">
        <v>6.4</v>
      </c>
      <c r="N4110" t="s">
        <v>103</v>
      </c>
      <c r="S4110" t="s">
        <v>89</v>
      </c>
      <c r="T4110" t="s">
        <v>89</v>
      </c>
    </row>
    <row r="4111" spans="1:20" x14ac:dyDescent="0.2">
      <c r="A4111">
        <v>7091</v>
      </c>
      <c r="C4111">
        <v>174369</v>
      </c>
      <c r="D4111">
        <v>86462</v>
      </c>
      <c r="E4111">
        <v>18</v>
      </c>
      <c r="F4111">
        <v>49</v>
      </c>
      <c r="G4111">
        <v>14.4</v>
      </c>
      <c r="H4111" t="s">
        <v>24</v>
      </c>
      <c r="I4111">
        <v>25</v>
      </c>
      <c r="J4111">
        <v>2</v>
      </c>
      <c r="K4111">
        <v>47</v>
      </c>
      <c r="L4111">
        <v>25</v>
      </c>
      <c r="M4111">
        <v>6.59</v>
      </c>
      <c r="N4111" t="s">
        <v>103</v>
      </c>
      <c r="S4111" t="s">
        <v>89</v>
      </c>
      <c r="T4111" t="s">
        <v>89</v>
      </c>
    </row>
    <row r="4112" spans="1:20" x14ac:dyDescent="0.2">
      <c r="A4112">
        <v>7094</v>
      </c>
      <c r="C4112">
        <v>174464</v>
      </c>
      <c r="D4112">
        <v>142692</v>
      </c>
      <c r="E4112">
        <v>18</v>
      </c>
      <c r="F4112">
        <v>50</v>
      </c>
      <c r="G4112">
        <v>58.5</v>
      </c>
      <c r="H4112" t="s">
        <v>26</v>
      </c>
      <c r="I4112">
        <v>9</v>
      </c>
      <c r="J4112">
        <v>46</v>
      </c>
      <c r="K4112">
        <v>27</v>
      </c>
      <c r="L4112">
        <v>-9</v>
      </c>
      <c r="M4112">
        <v>5.83</v>
      </c>
      <c r="O4112">
        <v>0.61</v>
      </c>
      <c r="P4112">
        <v>0.35</v>
      </c>
      <c r="S4112" t="s">
        <v>4173</v>
      </c>
      <c r="T4112" t="s">
        <v>4173</v>
      </c>
    </row>
    <row r="4113" spans="1:20" x14ac:dyDescent="0.2">
      <c r="A4113">
        <v>7096</v>
      </c>
      <c r="C4113">
        <v>174481</v>
      </c>
      <c r="D4113">
        <v>47823</v>
      </c>
      <c r="E4113">
        <v>18</v>
      </c>
      <c r="F4113">
        <v>48</v>
      </c>
      <c r="G4113">
        <v>16.100000000000001</v>
      </c>
      <c r="H4113" t="s">
        <v>24</v>
      </c>
      <c r="I4113">
        <v>48</v>
      </c>
      <c r="J4113">
        <v>46</v>
      </c>
      <c r="K4113">
        <v>3</v>
      </c>
      <c r="L4113">
        <v>48</v>
      </c>
      <c r="M4113">
        <v>6.12</v>
      </c>
      <c r="O4113">
        <v>0.21</v>
      </c>
      <c r="P4113">
        <v>0.08</v>
      </c>
      <c r="S4113" t="s">
        <v>170</v>
      </c>
      <c r="T4113" t="s">
        <v>170</v>
      </c>
    </row>
    <row r="4114" spans="1:20" x14ac:dyDescent="0.2">
      <c r="A4114">
        <v>7098</v>
      </c>
      <c r="C4114">
        <v>174567</v>
      </c>
      <c r="D4114">
        <v>67438</v>
      </c>
      <c r="E4114">
        <v>18</v>
      </c>
      <c r="F4114">
        <v>49</v>
      </c>
      <c r="G4114">
        <v>44</v>
      </c>
      <c r="H4114" t="s">
        <v>24</v>
      </c>
      <c r="I4114">
        <v>31</v>
      </c>
      <c r="J4114">
        <v>37</v>
      </c>
      <c r="K4114">
        <v>45</v>
      </c>
      <c r="L4114">
        <v>31</v>
      </c>
      <c r="M4114">
        <v>6.64</v>
      </c>
      <c r="O4114">
        <v>0.02</v>
      </c>
      <c r="P4114">
        <v>-0.1</v>
      </c>
      <c r="S4114" t="s">
        <v>128</v>
      </c>
      <c r="T4114" t="s">
        <v>128</v>
      </c>
    </row>
    <row r="4115" spans="1:20" x14ac:dyDescent="0.2">
      <c r="A4115">
        <v>7099</v>
      </c>
      <c r="C4115">
        <v>174569</v>
      </c>
      <c r="D4115">
        <v>104170</v>
      </c>
      <c r="E4115">
        <v>18</v>
      </c>
      <c r="F4115">
        <v>50</v>
      </c>
      <c r="G4115">
        <v>45.6</v>
      </c>
      <c r="H4115" t="s">
        <v>24</v>
      </c>
      <c r="I4115">
        <v>10</v>
      </c>
      <c r="J4115">
        <v>58</v>
      </c>
      <c r="K4115">
        <v>35</v>
      </c>
      <c r="L4115">
        <v>10</v>
      </c>
      <c r="M4115">
        <v>6.55</v>
      </c>
      <c r="N4115" t="s">
        <v>103</v>
      </c>
      <c r="S4115" t="s">
        <v>4395</v>
      </c>
      <c r="T4115" t="s">
        <v>77</v>
      </c>
    </row>
    <row r="4116" spans="1:20" x14ac:dyDescent="0.2">
      <c r="A4116">
        <v>7100</v>
      </c>
      <c r="B4116" t="s">
        <v>4396</v>
      </c>
      <c r="C4116">
        <v>174585</v>
      </c>
      <c r="D4116">
        <v>67441</v>
      </c>
      <c r="E4116">
        <v>18</v>
      </c>
      <c r="F4116">
        <v>49</v>
      </c>
      <c r="G4116">
        <v>45.9</v>
      </c>
      <c r="H4116" t="s">
        <v>24</v>
      </c>
      <c r="I4116">
        <v>32</v>
      </c>
      <c r="J4116">
        <v>48</v>
      </c>
      <c r="K4116">
        <v>46</v>
      </c>
      <c r="L4116">
        <v>32</v>
      </c>
      <c r="M4116">
        <v>5.91</v>
      </c>
      <c r="O4116">
        <v>-0.16</v>
      </c>
      <c r="P4116">
        <v>-0.71</v>
      </c>
      <c r="S4116" t="s">
        <v>2318</v>
      </c>
      <c r="T4116" t="s">
        <v>2318</v>
      </c>
    </row>
    <row r="4117" spans="1:20" x14ac:dyDescent="0.2">
      <c r="A4117">
        <v>7101</v>
      </c>
      <c r="B4117" t="s">
        <v>4397</v>
      </c>
      <c r="C4117">
        <v>174589</v>
      </c>
      <c r="D4117">
        <v>142706</v>
      </c>
      <c r="E4117">
        <v>18</v>
      </c>
      <c r="F4117">
        <v>51</v>
      </c>
      <c r="G4117">
        <v>22.1</v>
      </c>
      <c r="H4117" t="s">
        <v>26</v>
      </c>
      <c r="I4117">
        <v>3</v>
      </c>
      <c r="J4117">
        <v>19</v>
      </c>
      <c r="K4117">
        <v>4</v>
      </c>
      <c r="L4117">
        <v>-3</v>
      </c>
      <c r="M4117">
        <v>6.1</v>
      </c>
      <c r="O4117">
        <v>0.3</v>
      </c>
      <c r="P4117">
        <v>0.09</v>
      </c>
      <c r="S4117" t="s">
        <v>171</v>
      </c>
      <c r="T4117" t="s">
        <v>171</v>
      </c>
    </row>
    <row r="4118" spans="1:20" x14ac:dyDescent="0.2">
      <c r="A4118">
        <v>7102</v>
      </c>
      <c r="B4118" t="s">
        <v>4398</v>
      </c>
      <c r="C4118">
        <v>174602</v>
      </c>
      <c r="D4118">
        <v>67446</v>
      </c>
      <c r="E4118">
        <v>18</v>
      </c>
      <c r="F4118">
        <v>49</v>
      </c>
      <c r="G4118">
        <v>52.9</v>
      </c>
      <c r="H4118" t="s">
        <v>24</v>
      </c>
      <c r="I4118">
        <v>32</v>
      </c>
      <c r="J4118">
        <v>33</v>
      </c>
      <c r="K4118">
        <v>3</v>
      </c>
      <c r="L4118">
        <v>32</v>
      </c>
      <c r="M4118">
        <v>5.25</v>
      </c>
      <c r="O4118">
        <v>0.08</v>
      </c>
      <c r="P4118">
        <v>0.11</v>
      </c>
      <c r="S4118" t="s">
        <v>298</v>
      </c>
      <c r="T4118" t="s">
        <v>298</v>
      </c>
    </row>
    <row r="4119" spans="1:20" x14ac:dyDescent="0.2">
      <c r="A4119">
        <v>7106</v>
      </c>
      <c r="B4119" t="s">
        <v>4399</v>
      </c>
      <c r="C4119">
        <v>174638</v>
      </c>
      <c r="D4119">
        <v>67451</v>
      </c>
      <c r="E4119">
        <v>18</v>
      </c>
      <c r="F4119">
        <v>50</v>
      </c>
      <c r="G4119">
        <v>4.8</v>
      </c>
      <c r="H4119" t="s">
        <v>24</v>
      </c>
      <c r="I4119">
        <v>33</v>
      </c>
      <c r="J4119">
        <v>21</v>
      </c>
      <c r="K4119">
        <v>46</v>
      </c>
      <c r="L4119">
        <v>33</v>
      </c>
      <c r="M4119">
        <v>3.45</v>
      </c>
      <c r="O4119">
        <v>0</v>
      </c>
      <c r="P4119">
        <v>-0.56000000000000005</v>
      </c>
      <c r="Q4119">
        <v>0.02</v>
      </c>
      <c r="S4119" t="s">
        <v>4401</v>
      </c>
      <c r="T4119" t="s">
        <v>13245</v>
      </c>
    </row>
    <row r="4120" spans="1:20" x14ac:dyDescent="0.2">
      <c r="A4120">
        <v>7109</v>
      </c>
      <c r="C4120">
        <v>174853</v>
      </c>
      <c r="D4120">
        <v>104196</v>
      </c>
      <c r="E4120">
        <v>18</v>
      </c>
      <c r="F4120">
        <v>52</v>
      </c>
      <c r="G4120">
        <v>1.9</v>
      </c>
      <c r="H4120" t="s">
        <v>24</v>
      </c>
      <c r="I4120">
        <v>13</v>
      </c>
      <c r="J4120">
        <v>57</v>
      </c>
      <c r="K4120">
        <v>56</v>
      </c>
      <c r="L4120">
        <v>13</v>
      </c>
      <c r="M4120">
        <v>6.14</v>
      </c>
      <c r="O4120">
        <v>0</v>
      </c>
      <c r="P4120">
        <v>-0.31</v>
      </c>
      <c r="S4120" t="s">
        <v>106</v>
      </c>
      <c r="T4120" t="s">
        <v>106</v>
      </c>
    </row>
    <row r="4121" spans="1:20" x14ac:dyDescent="0.2">
      <c r="A4121">
        <v>7110</v>
      </c>
      <c r="C4121">
        <v>174866</v>
      </c>
      <c r="D4121">
        <v>142741</v>
      </c>
      <c r="E4121">
        <v>18</v>
      </c>
      <c r="F4121">
        <v>53</v>
      </c>
      <c r="G4121">
        <v>1.9</v>
      </c>
      <c r="H4121" t="s">
        <v>26</v>
      </c>
      <c r="I4121">
        <v>9</v>
      </c>
      <c r="J4121">
        <v>34</v>
      </c>
      <c r="K4121">
        <v>34</v>
      </c>
      <c r="L4121">
        <v>-9</v>
      </c>
      <c r="M4121">
        <v>6.34</v>
      </c>
      <c r="O4121">
        <v>0.2</v>
      </c>
      <c r="P4121">
        <v>0.11</v>
      </c>
      <c r="S4121" t="s">
        <v>2584</v>
      </c>
      <c r="T4121" t="s">
        <v>2584</v>
      </c>
    </row>
    <row r="4122" spans="1:20" x14ac:dyDescent="0.2">
      <c r="A4122">
        <v>7112</v>
      </c>
      <c r="C4122">
        <v>174881</v>
      </c>
      <c r="D4122">
        <v>86512</v>
      </c>
      <c r="E4122">
        <v>18</v>
      </c>
      <c r="F4122">
        <v>51</v>
      </c>
      <c r="G4122">
        <v>35.9</v>
      </c>
      <c r="H4122" t="s">
        <v>24</v>
      </c>
      <c r="I4122">
        <v>28</v>
      </c>
      <c r="J4122">
        <v>47</v>
      </c>
      <c r="K4122">
        <v>1</v>
      </c>
      <c r="L4122">
        <v>28</v>
      </c>
      <c r="M4122">
        <v>6.18</v>
      </c>
      <c r="O4122">
        <v>1.18</v>
      </c>
      <c r="S4122" t="s">
        <v>2296</v>
      </c>
      <c r="T4122" t="s">
        <v>6880</v>
      </c>
    </row>
    <row r="4123" spans="1:20" x14ac:dyDescent="0.2">
      <c r="A4123">
        <v>7113</v>
      </c>
      <c r="B4123" t="s">
        <v>4405</v>
      </c>
      <c r="C4123">
        <v>174933</v>
      </c>
      <c r="D4123">
        <v>86521</v>
      </c>
      <c r="E4123">
        <v>18</v>
      </c>
      <c r="F4123">
        <v>52</v>
      </c>
      <c r="G4123">
        <v>16.399999999999999</v>
      </c>
      <c r="H4123" t="s">
        <v>24</v>
      </c>
      <c r="I4123">
        <v>21</v>
      </c>
      <c r="J4123">
        <v>25</v>
      </c>
      <c r="K4123">
        <v>31</v>
      </c>
      <c r="L4123">
        <v>21</v>
      </c>
      <c r="M4123">
        <v>5.48</v>
      </c>
      <c r="O4123">
        <v>-7.0000000000000007E-2</v>
      </c>
      <c r="P4123">
        <v>-0.42</v>
      </c>
      <c r="S4123" t="s">
        <v>4406</v>
      </c>
      <c r="T4123" t="s">
        <v>8122</v>
      </c>
    </row>
    <row r="4124" spans="1:20" x14ac:dyDescent="0.2">
      <c r="A4124">
        <v>7115</v>
      </c>
      <c r="C4124">
        <v>174959</v>
      </c>
      <c r="D4124">
        <v>67485</v>
      </c>
      <c r="E4124">
        <v>18</v>
      </c>
      <c r="F4124">
        <v>51</v>
      </c>
      <c r="G4124">
        <v>36.5</v>
      </c>
      <c r="H4124" t="s">
        <v>24</v>
      </c>
      <c r="I4124">
        <v>36</v>
      </c>
      <c r="J4124">
        <v>32</v>
      </c>
      <c r="K4124">
        <v>19</v>
      </c>
      <c r="L4124">
        <v>36</v>
      </c>
      <c r="M4124">
        <v>6.09</v>
      </c>
      <c r="O4124">
        <v>-0.11</v>
      </c>
      <c r="P4124">
        <v>-0.48</v>
      </c>
      <c r="S4124" t="s">
        <v>3139</v>
      </c>
      <c r="T4124" t="s">
        <v>3139</v>
      </c>
    </row>
    <row r="4125" spans="1:20" x14ac:dyDescent="0.2">
      <c r="A4125">
        <v>7117</v>
      </c>
      <c r="C4125">
        <v>174980</v>
      </c>
      <c r="D4125">
        <v>9241</v>
      </c>
      <c r="E4125">
        <v>18</v>
      </c>
      <c r="F4125">
        <v>45</v>
      </c>
      <c r="G4125">
        <v>46.7</v>
      </c>
      <c r="H4125" t="s">
        <v>24</v>
      </c>
      <c r="I4125">
        <v>74</v>
      </c>
      <c r="J4125">
        <v>5</v>
      </c>
      <c r="K4125">
        <v>8</v>
      </c>
      <c r="L4125">
        <v>74</v>
      </c>
      <c r="M4125">
        <v>5.27</v>
      </c>
      <c r="O4125">
        <v>0.92</v>
      </c>
      <c r="P4125">
        <v>0.8</v>
      </c>
      <c r="S4125" t="s">
        <v>2868</v>
      </c>
      <c r="T4125" t="s">
        <v>5662</v>
      </c>
    </row>
    <row r="4126" spans="1:20" x14ac:dyDescent="0.2">
      <c r="A4126">
        <v>7118</v>
      </c>
      <c r="C4126">
        <v>175132</v>
      </c>
      <c r="D4126">
        <v>47874</v>
      </c>
      <c r="E4126">
        <v>18</v>
      </c>
      <c r="F4126">
        <v>52</v>
      </c>
      <c r="G4126">
        <v>7.1</v>
      </c>
      <c r="H4126" t="s">
        <v>24</v>
      </c>
      <c r="I4126">
        <v>41</v>
      </c>
      <c r="J4126">
        <v>23</v>
      </c>
      <c r="K4126">
        <v>0</v>
      </c>
      <c r="L4126">
        <v>41</v>
      </c>
      <c r="M4126">
        <v>6.28</v>
      </c>
      <c r="O4126">
        <v>-0.09</v>
      </c>
      <c r="P4126">
        <v>-0.31</v>
      </c>
      <c r="S4126" t="s">
        <v>433</v>
      </c>
      <c r="T4126" t="s">
        <v>39</v>
      </c>
    </row>
    <row r="4127" spans="1:20" x14ac:dyDescent="0.2">
      <c r="A4127">
        <v>7119</v>
      </c>
      <c r="C4127">
        <v>175156</v>
      </c>
      <c r="D4127">
        <v>161964</v>
      </c>
      <c r="E4127">
        <v>18</v>
      </c>
      <c r="F4127">
        <v>54</v>
      </c>
      <c r="G4127">
        <v>43.1</v>
      </c>
      <c r="H4127" t="s">
        <v>26</v>
      </c>
      <c r="I4127">
        <v>15</v>
      </c>
      <c r="J4127">
        <v>36</v>
      </c>
      <c r="K4127">
        <v>11</v>
      </c>
      <c r="L4127">
        <v>-15</v>
      </c>
      <c r="M4127">
        <v>5.0999999999999996</v>
      </c>
      <c r="O4127">
        <v>0.17</v>
      </c>
      <c r="P4127">
        <v>-0.39</v>
      </c>
      <c r="S4127" t="s">
        <v>1420</v>
      </c>
      <c r="T4127" t="s">
        <v>1420</v>
      </c>
    </row>
    <row r="4128" spans="1:20" x14ac:dyDescent="0.2">
      <c r="A4128">
        <v>7123</v>
      </c>
      <c r="C4128">
        <v>175225</v>
      </c>
      <c r="D4128">
        <v>31217</v>
      </c>
      <c r="E4128">
        <v>18</v>
      </c>
      <c r="F4128">
        <v>51</v>
      </c>
      <c r="G4128">
        <v>35</v>
      </c>
      <c r="H4128" t="s">
        <v>24</v>
      </c>
      <c r="I4128">
        <v>52</v>
      </c>
      <c r="J4128">
        <v>58</v>
      </c>
      <c r="K4128">
        <v>30</v>
      </c>
      <c r="L4128">
        <v>52</v>
      </c>
      <c r="M4128">
        <v>5.51</v>
      </c>
      <c r="O4128">
        <v>0.84</v>
      </c>
      <c r="P4128">
        <v>0.51</v>
      </c>
      <c r="Q4128">
        <v>0.42</v>
      </c>
      <c r="S4128" t="s">
        <v>4414</v>
      </c>
      <c r="T4128" t="s">
        <v>4414</v>
      </c>
    </row>
    <row r="4129" spans="1:20" x14ac:dyDescent="0.2">
      <c r="A4129">
        <v>7124</v>
      </c>
      <c r="B4129" t="s">
        <v>4415</v>
      </c>
      <c r="C4129">
        <v>175286</v>
      </c>
      <c r="D4129">
        <v>9250</v>
      </c>
      <c r="E4129">
        <v>18</v>
      </c>
      <c r="F4129">
        <v>46</v>
      </c>
      <c r="G4129">
        <v>22.2</v>
      </c>
      <c r="H4129" t="s">
        <v>24</v>
      </c>
      <c r="I4129">
        <v>75</v>
      </c>
      <c r="J4129">
        <v>26</v>
      </c>
      <c r="K4129">
        <v>2</v>
      </c>
      <c r="L4129">
        <v>75</v>
      </c>
      <c r="M4129">
        <v>5.35</v>
      </c>
      <c r="O4129">
        <v>0.05</v>
      </c>
      <c r="P4129">
        <v>0.04</v>
      </c>
      <c r="S4129" t="s">
        <v>25</v>
      </c>
      <c r="T4129" t="s">
        <v>25</v>
      </c>
    </row>
    <row r="4130" spans="1:20" x14ac:dyDescent="0.2">
      <c r="A4130">
        <v>7125</v>
      </c>
      <c r="B4130" t="s">
        <v>4416</v>
      </c>
      <c r="C4130">
        <v>175306</v>
      </c>
      <c r="D4130">
        <v>31218</v>
      </c>
      <c r="E4130">
        <v>18</v>
      </c>
      <c r="F4130">
        <v>51</v>
      </c>
      <c r="G4130">
        <v>12.1</v>
      </c>
      <c r="H4130" t="s">
        <v>24</v>
      </c>
      <c r="I4130">
        <v>59</v>
      </c>
      <c r="J4130">
        <v>23</v>
      </c>
      <c r="K4130">
        <v>18</v>
      </c>
      <c r="L4130">
        <v>59</v>
      </c>
      <c r="M4130">
        <v>4.66</v>
      </c>
      <c r="O4130">
        <v>1.19</v>
      </c>
      <c r="P4130">
        <v>1.04</v>
      </c>
      <c r="Q4130">
        <v>0.64</v>
      </c>
      <c r="S4130" t="s">
        <v>4418</v>
      </c>
      <c r="T4130" t="s">
        <v>60</v>
      </c>
    </row>
    <row r="4131" spans="1:20" x14ac:dyDescent="0.2">
      <c r="A4131">
        <v>7131</v>
      </c>
      <c r="B4131" t="s">
        <v>4422</v>
      </c>
      <c r="C4131">
        <v>175426</v>
      </c>
      <c r="D4131">
        <v>67537</v>
      </c>
      <c r="E4131">
        <v>18</v>
      </c>
      <c r="F4131">
        <v>53</v>
      </c>
      <c r="G4131">
        <v>43.6</v>
      </c>
      <c r="H4131" t="s">
        <v>24</v>
      </c>
      <c r="I4131">
        <v>36</v>
      </c>
      <c r="J4131">
        <v>58</v>
      </c>
      <c r="K4131">
        <v>18</v>
      </c>
      <c r="L4131">
        <v>36</v>
      </c>
      <c r="M4131">
        <v>5.58</v>
      </c>
      <c r="O4131">
        <v>-0.15</v>
      </c>
      <c r="P4131">
        <v>-0.66</v>
      </c>
      <c r="S4131" t="s">
        <v>3156</v>
      </c>
      <c r="T4131" t="s">
        <v>3156</v>
      </c>
    </row>
    <row r="4132" spans="1:20" x14ac:dyDescent="0.2">
      <c r="A4132">
        <v>7132</v>
      </c>
      <c r="C4132">
        <v>175443</v>
      </c>
      <c r="D4132">
        <v>86558</v>
      </c>
      <c r="E4132">
        <v>18</v>
      </c>
      <c r="F4132">
        <v>54</v>
      </c>
      <c r="G4132">
        <v>13.2</v>
      </c>
      <c r="H4132" t="s">
        <v>24</v>
      </c>
      <c r="I4132">
        <v>27</v>
      </c>
      <c r="J4132">
        <v>54</v>
      </c>
      <c r="K4132">
        <v>34</v>
      </c>
      <c r="L4132">
        <v>27</v>
      </c>
      <c r="M4132">
        <v>5.62</v>
      </c>
      <c r="O4132">
        <v>1.35</v>
      </c>
      <c r="S4132" t="s">
        <v>172</v>
      </c>
      <c r="T4132" t="s">
        <v>172</v>
      </c>
    </row>
    <row r="4133" spans="1:20" x14ac:dyDescent="0.2">
      <c r="A4133">
        <v>7133</v>
      </c>
      <c r="B4133" t="s">
        <v>4423</v>
      </c>
      <c r="C4133">
        <v>175492</v>
      </c>
      <c r="D4133">
        <v>86567</v>
      </c>
      <c r="E4133">
        <v>18</v>
      </c>
      <c r="F4133">
        <v>54</v>
      </c>
      <c r="G4133">
        <v>44.9</v>
      </c>
      <c r="H4133" t="s">
        <v>24</v>
      </c>
      <c r="I4133">
        <v>22</v>
      </c>
      <c r="J4133">
        <v>38</v>
      </c>
      <c r="K4133">
        <v>42</v>
      </c>
      <c r="L4133">
        <v>22</v>
      </c>
      <c r="M4133">
        <v>4.59</v>
      </c>
      <c r="O4133">
        <v>0.78</v>
      </c>
      <c r="P4133">
        <v>0.49</v>
      </c>
      <c r="Q4133">
        <v>0.46</v>
      </c>
      <c r="S4133" t="s">
        <v>4424</v>
      </c>
      <c r="T4133" t="s">
        <v>2041</v>
      </c>
    </row>
    <row r="4134" spans="1:20" x14ac:dyDescent="0.2">
      <c r="A4134">
        <v>7135</v>
      </c>
      <c r="C4134">
        <v>175515</v>
      </c>
      <c r="D4134">
        <v>124050</v>
      </c>
      <c r="E4134">
        <v>18</v>
      </c>
      <c r="F4134">
        <v>55</v>
      </c>
      <c r="G4134">
        <v>27.5</v>
      </c>
      <c r="H4134" t="s">
        <v>24</v>
      </c>
      <c r="I4134">
        <v>6</v>
      </c>
      <c r="J4134">
        <v>36</v>
      </c>
      <c r="K4134">
        <v>55</v>
      </c>
      <c r="L4134">
        <v>6</v>
      </c>
      <c r="M4134">
        <v>5.57</v>
      </c>
      <c r="O4134">
        <v>1.04</v>
      </c>
      <c r="P4134">
        <v>0.88</v>
      </c>
      <c r="Q4134">
        <v>0.55000000000000004</v>
      </c>
      <c r="S4134" t="s">
        <v>54</v>
      </c>
      <c r="T4134" t="s">
        <v>54</v>
      </c>
    </row>
    <row r="4135" spans="1:20" x14ac:dyDescent="0.2">
      <c r="A4135">
        <v>7137</v>
      </c>
      <c r="C4135">
        <v>175535</v>
      </c>
      <c r="D4135">
        <v>31241</v>
      </c>
      <c r="E4135">
        <v>18</v>
      </c>
      <c r="F4135">
        <v>53</v>
      </c>
      <c r="G4135">
        <v>13.6</v>
      </c>
      <c r="H4135" t="s">
        <v>24</v>
      </c>
      <c r="I4135">
        <v>50</v>
      </c>
      <c r="J4135">
        <v>42</v>
      </c>
      <c r="K4135">
        <v>30</v>
      </c>
      <c r="L4135">
        <v>50</v>
      </c>
      <c r="M4135">
        <v>4.92</v>
      </c>
      <c r="O4135">
        <v>0.9</v>
      </c>
      <c r="P4135">
        <v>0.56999999999999995</v>
      </c>
      <c r="Q4135">
        <v>0.45</v>
      </c>
      <c r="S4135" t="s">
        <v>2386</v>
      </c>
      <c r="T4135" t="s">
        <v>345</v>
      </c>
    </row>
    <row r="4136" spans="1:20" x14ac:dyDescent="0.2">
      <c r="A4136">
        <v>7138</v>
      </c>
      <c r="C4136">
        <v>175576</v>
      </c>
      <c r="D4136">
        <v>47902</v>
      </c>
      <c r="E4136">
        <v>18</v>
      </c>
      <c r="F4136">
        <v>54</v>
      </c>
      <c r="G4136">
        <v>14.3</v>
      </c>
      <c r="H4136" t="s">
        <v>24</v>
      </c>
      <c r="I4136">
        <v>41</v>
      </c>
      <c r="J4136">
        <v>13</v>
      </c>
      <c r="K4136">
        <v>32</v>
      </c>
      <c r="L4136">
        <v>41</v>
      </c>
      <c r="M4136">
        <v>7.3</v>
      </c>
      <c r="N4136" t="s">
        <v>103</v>
      </c>
      <c r="S4136" t="s">
        <v>2154</v>
      </c>
      <c r="T4136" t="s">
        <v>2154</v>
      </c>
    </row>
    <row r="4137" spans="1:20" x14ac:dyDescent="0.2">
      <c r="A4137">
        <v>7139</v>
      </c>
      <c r="B4137" t="s">
        <v>4426</v>
      </c>
      <c r="C4137">
        <v>175588</v>
      </c>
      <c r="D4137">
        <v>67559</v>
      </c>
      <c r="E4137">
        <v>18</v>
      </c>
      <c r="F4137">
        <v>54</v>
      </c>
      <c r="G4137">
        <v>30.2</v>
      </c>
      <c r="H4137" t="s">
        <v>24</v>
      </c>
      <c r="I4137">
        <v>36</v>
      </c>
      <c r="J4137">
        <v>53</v>
      </c>
      <c r="K4137">
        <v>56</v>
      </c>
      <c r="L4137">
        <v>36</v>
      </c>
      <c r="M4137">
        <v>4.3</v>
      </c>
      <c r="O4137">
        <v>1.68</v>
      </c>
      <c r="P4137">
        <v>1.65</v>
      </c>
      <c r="Q4137">
        <v>1.63</v>
      </c>
      <c r="S4137" t="s">
        <v>2979</v>
      </c>
      <c r="T4137" t="s">
        <v>2979</v>
      </c>
    </row>
    <row r="4138" spans="1:20" x14ac:dyDescent="0.2">
      <c r="A4138">
        <v>7140</v>
      </c>
      <c r="C4138">
        <v>175635</v>
      </c>
      <c r="D4138">
        <v>67566</v>
      </c>
      <c r="E4138">
        <v>18</v>
      </c>
      <c r="F4138">
        <v>54</v>
      </c>
      <c r="G4138">
        <v>52.5</v>
      </c>
      <c r="H4138" t="s">
        <v>24</v>
      </c>
      <c r="I4138">
        <v>33</v>
      </c>
      <c r="J4138">
        <v>58</v>
      </c>
      <c r="K4138">
        <v>7</v>
      </c>
      <c r="L4138">
        <v>33</v>
      </c>
      <c r="M4138">
        <v>6.02</v>
      </c>
      <c r="O4138">
        <v>0.91</v>
      </c>
      <c r="P4138">
        <v>0.64</v>
      </c>
      <c r="Q4138">
        <v>0.5</v>
      </c>
      <c r="S4138" t="s">
        <v>4428</v>
      </c>
      <c r="T4138" t="s">
        <v>71</v>
      </c>
    </row>
    <row r="4139" spans="1:20" x14ac:dyDescent="0.2">
      <c r="A4139">
        <v>7141</v>
      </c>
      <c r="B4139" t="s">
        <v>4429</v>
      </c>
      <c r="C4139">
        <v>175638</v>
      </c>
      <c r="D4139">
        <v>124068</v>
      </c>
      <c r="E4139">
        <v>18</v>
      </c>
      <c r="F4139">
        <v>56</v>
      </c>
      <c r="G4139">
        <v>13.2</v>
      </c>
      <c r="H4139" t="s">
        <v>24</v>
      </c>
      <c r="I4139">
        <v>4</v>
      </c>
      <c r="J4139">
        <v>12</v>
      </c>
      <c r="K4139">
        <v>13</v>
      </c>
      <c r="L4139">
        <v>4</v>
      </c>
      <c r="M4139">
        <v>4.62</v>
      </c>
      <c r="O4139">
        <v>0.17</v>
      </c>
      <c r="P4139">
        <v>0.09</v>
      </c>
      <c r="S4139" t="s">
        <v>249</v>
      </c>
      <c r="T4139" t="s">
        <v>249</v>
      </c>
    </row>
    <row r="4140" spans="1:20" x14ac:dyDescent="0.2">
      <c r="A4140">
        <v>7142</v>
      </c>
      <c r="B4140" t="s">
        <v>4430</v>
      </c>
      <c r="C4140">
        <v>175639</v>
      </c>
      <c r="D4140">
        <v>124070</v>
      </c>
      <c r="E4140">
        <v>18</v>
      </c>
      <c r="F4140">
        <v>56</v>
      </c>
      <c r="G4140">
        <v>14.6</v>
      </c>
      <c r="H4140" t="s">
        <v>24</v>
      </c>
      <c r="I4140">
        <v>4</v>
      </c>
      <c r="J4140">
        <v>12</v>
      </c>
      <c r="K4140">
        <v>7</v>
      </c>
      <c r="L4140">
        <v>4</v>
      </c>
      <c r="M4140">
        <v>4.9800000000000004</v>
      </c>
      <c r="O4140">
        <v>0.2</v>
      </c>
      <c r="P4140">
        <v>0.08</v>
      </c>
      <c r="Q4140">
        <v>7.0000000000000007E-2</v>
      </c>
      <c r="S4140" t="s">
        <v>174</v>
      </c>
      <c r="T4140" t="s">
        <v>174</v>
      </c>
    </row>
    <row r="4141" spans="1:20" x14ac:dyDescent="0.2">
      <c r="A4141">
        <v>7143</v>
      </c>
      <c r="C4141">
        <v>175640</v>
      </c>
      <c r="D4141">
        <v>142825</v>
      </c>
      <c r="E4141">
        <v>18</v>
      </c>
      <c r="F4141">
        <v>56</v>
      </c>
      <c r="G4141">
        <v>22.7</v>
      </c>
      <c r="H4141" t="s">
        <v>26</v>
      </c>
      <c r="I4141">
        <v>1</v>
      </c>
      <c r="J4141">
        <v>48</v>
      </c>
      <c r="K4141">
        <v>0</v>
      </c>
      <c r="L4141">
        <v>-1</v>
      </c>
      <c r="M4141">
        <v>6.22</v>
      </c>
      <c r="O4141">
        <v>-0.05</v>
      </c>
      <c r="P4141">
        <v>-0.3</v>
      </c>
      <c r="S4141" t="s">
        <v>39</v>
      </c>
      <c r="T4141" t="s">
        <v>39</v>
      </c>
    </row>
    <row r="4142" spans="1:20" x14ac:dyDescent="0.2">
      <c r="A4142">
        <v>7144</v>
      </c>
      <c r="C4142">
        <v>175679</v>
      </c>
      <c r="D4142">
        <v>124073</v>
      </c>
      <c r="E4142">
        <v>18</v>
      </c>
      <c r="F4142">
        <v>56</v>
      </c>
      <c r="G4142">
        <v>25.6</v>
      </c>
      <c r="H4142" t="s">
        <v>24</v>
      </c>
      <c r="I4142">
        <v>2</v>
      </c>
      <c r="J4142">
        <v>28</v>
      </c>
      <c r="K4142">
        <v>16</v>
      </c>
      <c r="L4142">
        <v>2</v>
      </c>
      <c r="M4142">
        <v>6.15</v>
      </c>
      <c r="O4142">
        <v>0.97</v>
      </c>
      <c r="P4142">
        <v>0.71</v>
      </c>
      <c r="S4142" t="s">
        <v>71</v>
      </c>
      <c r="T4142" t="s">
        <v>71</v>
      </c>
    </row>
    <row r="4143" spans="1:20" x14ac:dyDescent="0.2">
      <c r="A4143">
        <v>7146</v>
      </c>
      <c r="C4143">
        <v>175740</v>
      </c>
      <c r="D4143">
        <v>47909</v>
      </c>
      <c r="E4143">
        <v>18</v>
      </c>
      <c r="F4143">
        <v>54</v>
      </c>
      <c r="G4143">
        <v>52.2</v>
      </c>
      <c r="H4143" t="s">
        <v>24</v>
      </c>
      <c r="I4143">
        <v>41</v>
      </c>
      <c r="J4143">
        <v>36</v>
      </c>
      <c r="K4143">
        <v>10</v>
      </c>
      <c r="L4143">
        <v>41</v>
      </c>
      <c r="M4143">
        <v>5.44</v>
      </c>
      <c r="O4143">
        <v>1.03</v>
      </c>
      <c r="S4143" t="s">
        <v>54</v>
      </c>
      <c r="T4143" t="s">
        <v>54</v>
      </c>
    </row>
    <row r="4144" spans="1:20" x14ac:dyDescent="0.2">
      <c r="A4144">
        <v>7147</v>
      </c>
      <c r="C4144">
        <v>175744</v>
      </c>
      <c r="D4144">
        <v>104271</v>
      </c>
      <c r="E4144">
        <v>18</v>
      </c>
      <c r="F4144">
        <v>56</v>
      </c>
      <c r="G4144">
        <v>3.9</v>
      </c>
      <c r="H4144" t="s">
        <v>24</v>
      </c>
      <c r="I4144">
        <v>17</v>
      </c>
      <c r="J4144">
        <v>59</v>
      </c>
      <c r="K4144">
        <v>42</v>
      </c>
      <c r="L4144">
        <v>17</v>
      </c>
      <c r="M4144">
        <v>6.63</v>
      </c>
      <c r="O4144">
        <v>-0.04</v>
      </c>
      <c r="P4144">
        <v>-0.44</v>
      </c>
      <c r="S4144" t="s">
        <v>2787</v>
      </c>
      <c r="T4144" t="s">
        <v>2787</v>
      </c>
    </row>
    <row r="4145" spans="1:20" x14ac:dyDescent="0.2">
      <c r="A4145">
        <v>7148</v>
      </c>
      <c r="C4145">
        <v>175743</v>
      </c>
      <c r="D4145">
        <v>104272</v>
      </c>
      <c r="E4145">
        <v>18</v>
      </c>
      <c r="F4145">
        <v>56</v>
      </c>
      <c r="G4145">
        <v>6.2</v>
      </c>
      <c r="H4145" t="s">
        <v>24</v>
      </c>
      <c r="I4145">
        <v>18</v>
      </c>
      <c r="J4145">
        <v>6</v>
      </c>
      <c r="K4145">
        <v>19</v>
      </c>
      <c r="L4145">
        <v>18</v>
      </c>
      <c r="M4145">
        <v>5.69</v>
      </c>
      <c r="O4145">
        <v>1.0900000000000001</v>
      </c>
      <c r="P4145">
        <v>1.06</v>
      </c>
      <c r="S4145" t="s">
        <v>45</v>
      </c>
      <c r="T4145" t="s">
        <v>45</v>
      </c>
    </row>
    <row r="4146" spans="1:20" x14ac:dyDescent="0.2">
      <c r="A4146">
        <v>7149</v>
      </c>
      <c r="B4146" t="s">
        <v>4433</v>
      </c>
      <c r="C4146">
        <v>175751</v>
      </c>
      <c r="D4146">
        <v>142838</v>
      </c>
      <c r="E4146">
        <v>18</v>
      </c>
      <c r="F4146">
        <v>57</v>
      </c>
      <c r="G4146">
        <v>3.7</v>
      </c>
      <c r="H4146" t="s">
        <v>26</v>
      </c>
      <c r="I4146">
        <v>5</v>
      </c>
      <c r="J4146">
        <v>50</v>
      </c>
      <c r="K4146">
        <v>46</v>
      </c>
      <c r="L4146">
        <v>-5</v>
      </c>
      <c r="M4146">
        <v>4.83</v>
      </c>
      <c r="O4146">
        <v>1.08</v>
      </c>
      <c r="P4146">
        <v>1.02</v>
      </c>
      <c r="Q4146">
        <v>0.53</v>
      </c>
      <c r="S4146" t="s">
        <v>125</v>
      </c>
      <c r="T4146" t="s">
        <v>125</v>
      </c>
    </row>
    <row r="4147" spans="1:20" x14ac:dyDescent="0.2">
      <c r="A4147">
        <v>7153</v>
      </c>
      <c r="C4147">
        <v>175823</v>
      </c>
      <c r="D4147">
        <v>31252</v>
      </c>
      <c r="E4147">
        <v>18</v>
      </c>
      <c r="F4147">
        <v>53</v>
      </c>
      <c r="G4147">
        <v>46.3</v>
      </c>
      <c r="H4147" t="s">
        <v>24</v>
      </c>
      <c r="I4147">
        <v>57</v>
      </c>
      <c r="J4147">
        <v>29</v>
      </c>
      <c r="K4147">
        <v>13</v>
      </c>
      <c r="L4147">
        <v>57</v>
      </c>
      <c r="M4147">
        <v>6.22</v>
      </c>
      <c r="O4147">
        <v>1.23</v>
      </c>
      <c r="R4147" t="s">
        <v>27</v>
      </c>
      <c r="S4147" t="s">
        <v>104</v>
      </c>
      <c r="T4147" t="s">
        <v>5820</v>
      </c>
    </row>
    <row r="4148" spans="1:20" x14ac:dyDescent="0.2">
      <c r="A4148">
        <v>7154</v>
      </c>
      <c r="C4148">
        <v>175824</v>
      </c>
      <c r="D4148">
        <v>47913</v>
      </c>
      <c r="E4148">
        <v>18</v>
      </c>
      <c r="F4148">
        <v>54</v>
      </c>
      <c r="G4148">
        <v>47.1</v>
      </c>
      <c r="H4148" t="s">
        <v>24</v>
      </c>
      <c r="I4148">
        <v>48</v>
      </c>
      <c r="J4148">
        <v>51</v>
      </c>
      <c r="K4148">
        <v>35</v>
      </c>
      <c r="L4148">
        <v>48</v>
      </c>
      <c r="M4148">
        <v>5.77</v>
      </c>
      <c r="O4148">
        <v>0.43</v>
      </c>
      <c r="P4148">
        <v>0.02</v>
      </c>
      <c r="S4148" t="s">
        <v>115</v>
      </c>
      <c r="T4148" t="s">
        <v>115</v>
      </c>
    </row>
    <row r="4149" spans="1:20" x14ac:dyDescent="0.2">
      <c r="A4149">
        <v>7157</v>
      </c>
      <c r="B4149" t="s">
        <v>4436</v>
      </c>
      <c r="C4149">
        <v>175865</v>
      </c>
      <c r="D4149">
        <v>47919</v>
      </c>
      <c r="E4149">
        <v>18</v>
      </c>
      <c r="F4149">
        <v>55</v>
      </c>
      <c r="G4149">
        <v>20.100000000000001</v>
      </c>
      <c r="H4149" t="s">
        <v>24</v>
      </c>
      <c r="I4149">
        <v>43</v>
      </c>
      <c r="J4149">
        <v>56</v>
      </c>
      <c r="K4149">
        <v>46</v>
      </c>
      <c r="L4149">
        <v>43</v>
      </c>
      <c r="M4149">
        <v>4.04</v>
      </c>
      <c r="O4149">
        <v>1.59</v>
      </c>
      <c r="P4149">
        <v>1.41</v>
      </c>
      <c r="Q4149">
        <v>1.91</v>
      </c>
      <c r="S4149" t="s">
        <v>2821</v>
      </c>
      <c r="T4149" t="s">
        <v>2821</v>
      </c>
    </row>
    <row r="4150" spans="1:20" x14ac:dyDescent="0.2">
      <c r="A4150">
        <v>7158</v>
      </c>
      <c r="B4150" t="s">
        <v>4438</v>
      </c>
      <c r="C4150">
        <v>175869</v>
      </c>
      <c r="D4150">
        <v>124089</v>
      </c>
      <c r="E4150">
        <v>18</v>
      </c>
      <c r="F4150">
        <v>57</v>
      </c>
      <c r="G4150">
        <v>16.600000000000001</v>
      </c>
      <c r="H4150" t="s">
        <v>24</v>
      </c>
      <c r="I4150">
        <v>2</v>
      </c>
      <c r="J4150">
        <v>32</v>
      </c>
      <c r="K4150">
        <v>7</v>
      </c>
      <c r="L4150">
        <v>2</v>
      </c>
      <c r="M4150">
        <v>5.57</v>
      </c>
      <c r="O4150">
        <v>0</v>
      </c>
      <c r="P4150">
        <v>-0.27</v>
      </c>
      <c r="S4150" t="s">
        <v>4439</v>
      </c>
      <c r="T4150" t="s">
        <v>39</v>
      </c>
    </row>
    <row r="4151" spans="1:20" x14ac:dyDescent="0.2">
      <c r="A4151">
        <v>7160</v>
      </c>
      <c r="C4151">
        <v>175938</v>
      </c>
      <c r="D4151">
        <v>9256</v>
      </c>
      <c r="E4151">
        <v>18</v>
      </c>
      <c r="F4151">
        <v>45</v>
      </c>
      <c r="G4151">
        <v>38.1</v>
      </c>
      <c r="H4151" t="s">
        <v>24</v>
      </c>
      <c r="I4151">
        <v>79</v>
      </c>
      <c r="J4151">
        <v>56</v>
      </c>
      <c r="K4151">
        <v>33</v>
      </c>
      <c r="L4151">
        <v>79</v>
      </c>
      <c r="M4151">
        <v>6.39</v>
      </c>
      <c r="O4151">
        <v>0.28000000000000003</v>
      </c>
      <c r="P4151">
        <v>0.04</v>
      </c>
      <c r="S4151" t="s">
        <v>2981</v>
      </c>
      <c r="T4151" t="s">
        <v>2981</v>
      </c>
    </row>
    <row r="4152" spans="1:20" x14ac:dyDescent="0.2">
      <c r="A4152">
        <v>7162</v>
      </c>
      <c r="C4152">
        <v>176051</v>
      </c>
      <c r="D4152">
        <v>67612</v>
      </c>
      <c r="E4152">
        <v>18</v>
      </c>
      <c r="F4152">
        <v>57</v>
      </c>
      <c r="G4152">
        <v>1.6</v>
      </c>
      <c r="H4152" t="s">
        <v>24</v>
      </c>
      <c r="I4152">
        <v>32</v>
      </c>
      <c r="J4152">
        <v>54</v>
      </c>
      <c r="K4152">
        <v>5</v>
      </c>
      <c r="L4152">
        <v>32</v>
      </c>
      <c r="M4152">
        <v>5.22</v>
      </c>
      <c r="O4152">
        <v>0.59</v>
      </c>
      <c r="P4152">
        <v>0.03</v>
      </c>
      <c r="Q4152">
        <v>0.34</v>
      </c>
      <c r="S4152" t="s">
        <v>130</v>
      </c>
      <c r="T4152" t="s">
        <v>130</v>
      </c>
    </row>
    <row r="4153" spans="1:20" x14ac:dyDescent="0.2">
      <c r="A4153">
        <v>7163</v>
      </c>
      <c r="C4153">
        <v>176095</v>
      </c>
      <c r="D4153">
        <v>124112</v>
      </c>
      <c r="E4153">
        <v>18</v>
      </c>
      <c r="F4153">
        <v>58</v>
      </c>
      <c r="G4153">
        <v>23.8</v>
      </c>
      <c r="H4153" t="s">
        <v>24</v>
      </c>
      <c r="I4153">
        <v>6</v>
      </c>
      <c r="J4153">
        <v>14</v>
      </c>
      <c r="K4153">
        <v>25</v>
      </c>
      <c r="L4153">
        <v>6</v>
      </c>
      <c r="M4153">
        <v>6.21</v>
      </c>
      <c r="O4153">
        <v>0.46</v>
      </c>
      <c r="P4153">
        <v>0.01</v>
      </c>
      <c r="S4153" t="s">
        <v>201</v>
      </c>
      <c r="T4153" t="s">
        <v>201</v>
      </c>
    </row>
    <row r="4154" spans="1:20" x14ac:dyDescent="0.2">
      <c r="A4154">
        <v>7165</v>
      </c>
      <c r="C4154">
        <v>176155</v>
      </c>
      <c r="D4154">
        <v>104296</v>
      </c>
      <c r="E4154">
        <v>18</v>
      </c>
      <c r="F4154">
        <v>58</v>
      </c>
      <c r="G4154">
        <v>14.7</v>
      </c>
      <c r="H4154" t="s">
        <v>24</v>
      </c>
      <c r="I4154">
        <v>17</v>
      </c>
      <c r="J4154">
        <v>21</v>
      </c>
      <c r="K4154">
        <v>39</v>
      </c>
      <c r="L4154">
        <v>17</v>
      </c>
      <c r="M4154">
        <v>5.38</v>
      </c>
      <c r="O4154">
        <v>0.8</v>
      </c>
      <c r="P4154">
        <v>0.43</v>
      </c>
      <c r="S4154" t="s">
        <v>2152</v>
      </c>
      <c r="T4154" t="s">
        <v>2152</v>
      </c>
    </row>
    <row r="4155" spans="1:20" x14ac:dyDescent="0.2">
      <c r="A4155">
        <v>7166</v>
      </c>
      <c r="C4155">
        <v>176162</v>
      </c>
      <c r="D4155">
        <v>162052</v>
      </c>
      <c r="E4155">
        <v>18</v>
      </c>
      <c r="F4155">
        <v>59</v>
      </c>
      <c r="G4155">
        <v>23.8</v>
      </c>
      <c r="H4155" t="s">
        <v>26</v>
      </c>
      <c r="I4155">
        <v>12</v>
      </c>
      <c r="J4155">
        <v>50</v>
      </c>
      <c r="K4155">
        <v>26</v>
      </c>
      <c r="L4155">
        <v>-12</v>
      </c>
      <c r="M4155">
        <v>5.53</v>
      </c>
      <c r="O4155">
        <v>-0.04</v>
      </c>
      <c r="S4155" t="s">
        <v>148</v>
      </c>
      <c r="T4155" t="s">
        <v>148</v>
      </c>
    </row>
    <row r="4156" spans="1:20" x14ac:dyDescent="0.2">
      <c r="A4156">
        <v>7167</v>
      </c>
      <c r="B4156" t="s">
        <v>4441</v>
      </c>
      <c r="C4156">
        <v>176232</v>
      </c>
      <c r="D4156">
        <v>104303</v>
      </c>
      <c r="E4156">
        <v>18</v>
      </c>
      <c r="F4156">
        <v>58</v>
      </c>
      <c r="G4156">
        <v>46.9</v>
      </c>
      <c r="H4156" t="s">
        <v>24</v>
      </c>
      <c r="I4156">
        <v>13</v>
      </c>
      <c r="J4156">
        <v>54</v>
      </c>
      <c r="K4156">
        <v>24</v>
      </c>
      <c r="L4156">
        <v>13</v>
      </c>
      <c r="M4156">
        <v>5.89</v>
      </c>
      <c r="O4156">
        <v>0.25</v>
      </c>
      <c r="P4156">
        <v>0.09</v>
      </c>
      <c r="S4156" t="s">
        <v>1731</v>
      </c>
      <c r="T4156" t="s">
        <v>943</v>
      </c>
    </row>
    <row r="4157" spans="1:20" x14ac:dyDescent="0.2">
      <c r="A4157">
        <v>7171</v>
      </c>
      <c r="C4157">
        <v>176301</v>
      </c>
      <c r="D4157">
        <v>104306</v>
      </c>
      <c r="E4157">
        <v>18</v>
      </c>
      <c r="F4157">
        <v>58</v>
      </c>
      <c r="G4157">
        <v>45.1</v>
      </c>
      <c r="H4157" t="s">
        <v>24</v>
      </c>
      <c r="I4157">
        <v>19</v>
      </c>
      <c r="J4157">
        <v>47</v>
      </c>
      <c r="K4157">
        <v>39</v>
      </c>
      <c r="L4157">
        <v>19</v>
      </c>
      <c r="M4157">
        <v>6.5</v>
      </c>
      <c r="O4157">
        <v>-0.04</v>
      </c>
      <c r="P4157">
        <v>-0.43</v>
      </c>
      <c r="S4157" t="s">
        <v>411</v>
      </c>
      <c r="T4157" t="s">
        <v>112</v>
      </c>
    </row>
    <row r="4158" spans="1:20" x14ac:dyDescent="0.2">
      <c r="A4158">
        <v>7172</v>
      </c>
      <c r="B4158" t="s">
        <v>4443</v>
      </c>
      <c r="C4158">
        <v>176303</v>
      </c>
      <c r="D4158">
        <v>104308</v>
      </c>
      <c r="E4158">
        <v>18</v>
      </c>
      <c r="F4158">
        <v>59</v>
      </c>
      <c r="G4158">
        <v>5.7</v>
      </c>
      <c r="H4158" t="s">
        <v>24</v>
      </c>
      <c r="I4158">
        <v>13</v>
      </c>
      <c r="J4158">
        <v>37</v>
      </c>
      <c r="K4158">
        <v>21</v>
      </c>
      <c r="L4158">
        <v>13</v>
      </c>
      <c r="M4158">
        <v>5.23</v>
      </c>
      <c r="O4158">
        <v>0.53</v>
      </c>
      <c r="P4158">
        <v>7.0000000000000007E-2</v>
      </c>
      <c r="Q4158">
        <v>0.3</v>
      </c>
      <c r="S4158" t="s">
        <v>199</v>
      </c>
      <c r="T4158" t="s">
        <v>199</v>
      </c>
    </row>
    <row r="4159" spans="1:20" x14ac:dyDescent="0.2">
      <c r="A4159">
        <v>7173</v>
      </c>
      <c r="C4159">
        <v>176304</v>
      </c>
      <c r="D4159">
        <v>104313</v>
      </c>
      <c r="E4159">
        <v>18</v>
      </c>
      <c r="F4159">
        <v>59</v>
      </c>
      <c r="G4159">
        <v>17.5</v>
      </c>
      <c r="H4159" t="s">
        <v>24</v>
      </c>
      <c r="I4159">
        <v>10</v>
      </c>
      <c r="J4159">
        <v>8</v>
      </c>
      <c r="K4159">
        <v>27</v>
      </c>
      <c r="L4159">
        <v>10</v>
      </c>
      <c r="M4159">
        <v>6.75</v>
      </c>
      <c r="O4159">
        <v>0.25</v>
      </c>
      <c r="P4159">
        <v>-0.43</v>
      </c>
      <c r="S4159" t="s">
        <v>1899</v>
      </c>
      <c r="T4159" t="s">
        <v>1899</v>
      </c>
    </row>
    <row r="4160" spans="1:20" x14ac:dyDescent="0.2">
      <c r="A4160">
        <v>7174</v>
      </c>
      <c r="C4160">
        <v>176318</v>
      </c>
      <c r="D4160">
        <v>67642</v>
      </c>
      <c r="E4160">
        <v>18</v>
      </c>
      <c r="F4160">
        <v>58</v>
      </c>
      <c r="G4160">
        <v>1.9</v>
      </c>
      <c r="H4160" t="s">
        <v>24</v>
      </c>
      <c r="I4160">
        <v>38</v>
      </c>
      <c r="J4160">
        <v>15</v>
      </c>
      <c r="K4160">
        <v>58</v>
      </c>
      <c r="L4160">
        <v>38</v>
      </c>
      <c r="M4160">
        <v>5.89</v>
      </c>
      <c r="O4160">
        <v>-0.17</v>
      </c>
      <c r="P4160">
        <v>-0.52</v>
      </c>
      <c r="S4160" t="s">
        <v>69</v>
      </c>
      <c r="T4160" t="s">
        <v>69</v>
      </c>
    </row>
    <row r="4161" spans="1:20" x14ac:dyDescent="0.2">
      <c r="A4161">
        <v>7175</v>
      </c>
      <c r="B4161" t="s">
        <v>4444</v>
      </c>
      <c r="C4161">
        <v>176408</v>
      </c>
      <c r="D4161">
        <v>31284</v>
      </c>
      <c r="E4161">
        <v>18</v>
      </c>
      <c r="F4161">
        <v>56</v>
      </c>
      <c r="G4161">
        <v>45</v>
      </c>
      <c r="H4161" t="s">
        <v>24</v>
      </c>
      <c r="I4161">
        <v>57</v>
      </c>
      <c r="J4161">
        <v>48</v>
      </c>
      <c r="K4161">
        <v>54</v>
      </c>
      <c r="L4161">
        <v>57</v>
      </c>
      <c r="M4161">
        <v>5.66</v>
      </c>
      <c r="O4161">
        <v>1.1499999999999999</v>
      </c>
      <c r="P4161">
        <v>1.19</v>
      </c>
      <c r="S4161" t="s">
        <v>45</v>
      </c>
      <c r="T4161" t="s">
        <v>45</v>
      </c>
    </row>
    <row r="4162" spans="1:20" x14ac:dyDescent="0.2">
      <c r="A4162">
        <v>7176</v>
      </c>
      <c r="B4162" t="s">
        <v>4445</v>
      </c>
      <c r="C4162">
        <v>176411</v>
      </c>
      <c r="D4162">
        <v>104318</v>
      </c>
      <c r="E4162">
        <v>18</v>
      </c>
      <c r="F4162">
        <v>59</v>
      </c>
      <c r="G4162">
        <v>37.4</v>
      </c>
      <c r="H4162" t="s">
        <v>24</v>
      </c>
      <c r="I4162">
        <v>15</v>
      </c>
      <c r="J4162">
        <v>4</v>
      </c>
      <c r="K4162">
        <v>6</v>
      </c>
      <c r="L4162">
        <v>15</v>
      </c>
      <c r="M4162">
        <v>4.0199999999999996</v>
      </c>
      <c r="O4162">
        <v>1.08</v>
      </c>
      <c r="P4162">
        <v>1.04</v>
      </c>
      <c r="Q4162">
        <v>0.52</v>
      </c>
      <c r="S4162" t="s">
        <v>4446</v>
      </c>
      <c r="T4162" t="s">
        <v>6439</v>
      </c>
    </row>
    <row r="4163" spans="1:20" x14ac:dyDescent="0.2">
      <c r="A4163">
        <v>7178</v>
      </c>
      <c r="B4163" t="s">
        <v>4447</v>
      </c>
      <c r="C4163">
        <v>176437</v>
      </c>
      <c r="D4163">
        <v>67663</v>
      </c>
      <c r="E4163">
        <v>18</v>
      </c>
      <c r="F4163">
        <v>58</v>
      </c>
      <c r="G4163">
        <v>56.6</v>
      </c>
      <c r="H4163" t="s">
        <v>24</v>
      </c>
      <c r="I4163">
        <v>32</v>
      </c>
      <c r="J4163">
        <v>41</v>
      </c>
      <c r="K4163">
        <v>22</v>
      </c>
      <c r="L4163">
        <v>32</v>
      </c>
      <c r="M4163">
        <v>3.24</v>
      </c>
      <c r="O4163">
        <v>-0.05</v>
      </c>
      <c r="P4163">
        <v>-0.09</v>
      </c>
      <c r="Q4163">
        <v>-0.01</v>
      </c>
      <c r="S4163" t="s">
        <v>39</v>
      </c>
      <c r="T4163" t="s">
        <v>39</v>
      </c>
    </row>
    <row r="4164" spans="1:20" x14ac:dyDescent="0.2">
      <c r="A4164">
        <v>7179</v>
      </c>
      <c r="C4164">
        <v>176502</v>
      </c>
      <c r="D4164">
        <v>47965</v>
      </c>
      <c r="E4164">
        <v>18</v>
      </c>
      <c r="F4164">
        <v>58</v>
      </c>
      <c r="G4164">
        <v>46.6</v>
      </c>
      <c r="H4164" t="s">
        <v>24</v>
      </c>
      <c r="I4164">
        <v>40</v>
      </c>
      <c r="J4164">
        <v>40</v>
      </c>
      <c r="K4164">
        <v>45</v>
      </c>
      <c r="L4164">
        <v>40</v>
      </c>
      <c r="M4164">
        <v>6.22</v>
      </c>
      <c r="O4164">
        <v>-0.16</v>
      </c>
      <c r="P4164">
        <v>-0.65</v>
      </c>
      <c r="S4164" t="s">
        <v>368</v>
      </c>
      <c r="T4164" t="s">
        <v>368</v>
      </c>
    </row>
    <row r="4165" spans="1:20" x14ac:dyDescent="0.2">
      <c r="A4165">
        <v>7180</v>
      </c>
      <c r="B4165" t="s">
        <v>4448</v>
      </c>
      <c r="C4165">
        <v>176524</v>
      </c>
      <c r="D4165">
        <v>9283</v>
      </c>
      <c r="E4165">
        <v>18</v>
      </c>
      <c r="F4165">
        <v>54</v>
      </c>
      <c r="G4165">
        <v>23.9</v>
      </c>
      <c r="H4165" t="s">
        <v>24</v>
      </c>
      <c r="I4165">
        <v>71</v>
      </c>
      <c r="J4165">
        <v>17</v>
      </c>
      <c r="K4165">
        <v>50</v>
      </c>
      <c r="L4165">
        <v>71</v>
      </c>
      <c r="M4165">
        <v>4.82</v>
      </c>
      <c r="O4165">
        <v>1.1499999999999999</v>
      </c>
      <c r="P4165">
        <v>1.1000000000000001</v>
      </c>
      <c r="Q4165">
        <v>0.56000000000000005</v>
      </c>
      <c r="S4165" t="s">
        <v>4449</v>
      </c>
      <c r="T4165" t="s">
        <v>54</v>
      </c>
    </row>
    <row r="4166" spans="1:20" x14ac:dyDescent="0.2">
      <c r="A4166">
        <v>7181</v>
      </c>
      <c r="C4166">
        <v>176527</v>
      </c>
      <c r="D4166">
        <v>86673</v>
      </c>
      <c r="E4166">
        <v>18</v>
      </c>
      <c r="F4166">
        <v>59</v>
      </c>
      <c r="G4166">
        <v>45.5</v>
      </c>
      <c r="H4166" t="s">
        <v>24</v>
      </c>
      <c r="I4166">
        <v>26</v>
      </c>
      <c r="J4166">
        <v>13</v>
      </c>
      <c r="K4166">
        <v>50</v>
      </c>
      <c r="L4166">
        <v>26</v>
      </c>
      <c r="M4166">
        <v>5.27</v>
      </c>
      <c r="O4166">
        <v>1.24</v>
      </c>
      <c r="P4166">
        <v>1.27</v>
      </c>
      <c r="S4166" t="s">
        <v>125</v>
      </c>
      <c r="T4166" t="s">
        <v>125</v>
      </c>
    </row>
    <row r="4167" spans="1:20" x14ac:dyDescent="0.2">
      <c r="A4167">
        <v>7183</v>
      </c>
      <c r="C4167">
        <v>176541</v>
      </c>
      <c r="D4167">
        <v>86675</v>
      </c>
      <c r="E4167">
        <v>18</v>
      </c>
      <c r="F4167">
        <v>59</v>
      </c>
      <c r="G4167">
        <v>58.1</v>
      </c>
      <c r="H4167" t="s">
        <v>24</v>
      </c>
      <c r="I4167">
        <v>22</v>
      </c>
      <c r="J4167">
        <v>48</v>
      </c>
      <c r="K4167">
        <v>53</v>
      </c>
      <c r="L4167">
        <v>22</v>
      </c>
      <c r="M4167">
        <v>6.29</v>
      </c>
      <c r="O4167">
        <v>1.75</v>
      </c>
      <c r="P4167">
        <v>2</v>
      </c>
      <c r="S4167" t="s">
        <v>946</v>
      </c>
      <c r="T4167" t="s">
        <v>6579</v>
      </c>
    </row>
    <row r="4168" spans="1:20" x14ac:dyDescent="0.2">
      <c r="A4168">
        <v>7184</v>
      </c>
      <c r="C4168">
        <v>176560</v>
      </c>
      <c r="D4168">
        <v>31292</v>
      </c>
      <c r="E4168">
        <v>18</v>
      </c>
      <c r="F4168">
        <v>57</v>
      </c>
      <c r="G4168">
        <v>28.4</v>
      </c>
      <c r="H4168" t="s">
        <v>24</v>
      </c>
      <c r="I4168">
        <v>58</v>
      </c>
      <c r="J4168">
        <v>13</v>
      </c>
      <c r="K4168">
        <v>31</v>
      </c>
      <c r="L4168">
        <v>58</v>
      </c>
      <c r="M4168">
        <v>6.46</v>
      </c>
      <c r="O4168">
        <v>0.08</v>
      </c>
      <c r="P4168">
        <v>0.05</v>
      </c>
      <c r="S4168" t="s">
        <v>192</v>
      </c>
      <c r="T4168" t="s">
        <v>192</v>
      </c>
    </row>
    <row r="4169" spans="1:20" x14ac:dyDescent="0.2">
      <c r="A4169">
        <v>7185</v>
      </c>
      <c r="C4169">
        <v>176582</v>
      </c>
      <c r="D4169">
        <v>67675</v>
      </c>
      <c r="E4169">
        <v>18</v>
      </c>
      <c r="F4169">
        <v>59</v>
      </c>
      <c r="G4169">
        <v>12.3</v>
      </c>
      <c r="H4169" t="s">
        <v>24</v>
      </c>
      <c r="I4169">
        <v>39</v>
      </c>
      <c r="J4169">
        <v>13</v>
      </c>
      <c r="K4169">
        <v>4</v>
      </c>
      <c r="L4169">
        <v>39</v>
      </c>
      <c r="M4169">
        <v>6.41</v>
      </c>
      <c r="O4169">
        <v>-0.17</v>
      </c>
      <c r="P4169">
        <v>-0.7</v>
      </c>
      <c r="S4169" t="s">
        <v>148</v>
      </c>
      <c r="T4169" t="s">
        <v>148</v>
      </c>
    </row>
    <row r="4170" spans="1:20" x14ac:dyDescent="0.2">
      <c r="A4170">
        <v>7186</v>
      </c>
      <c r="C4170">
        <v>176593</v>
      </c>
      <c r="D4170">
        <v>162097</v>
      </c>
      <c r="E4170">
        <v>19</v>
      </c>
      <c r="F4170">
        <v>1</v>
      </c>
      <c r="G4170">
        <v>33.5</v>
      </c>
      <c r="H4170" t="s">
        <v>26</v>
      </c>
      <c r="I4170">
        <v>15</v>
      </c>
      <c r="J4170">
        <v>16</v>
      </c>
      <c r="K4170">
        <v>57</v>
      </c>
      <c r="L4170">
        <v>-15</v>
      </c>
      <c r="M4170">
        <v>6.32</v>
      </c>
      <c r="O4170">
        <v>1</v>
      </c>
      <c r="P4170">
        <v>0.78</v>
      </c>
      <c r="R4170" t="s">
        <v>27</v>
      </c>
      <c r="S4170" t="s">
        <v>342</v>
      </c>
      <c r="T4170" t="s">
        <v>5784</v>
      </c>
    </row>
    <row r="4171" spans="1:20" x14ac:dyDescent="0.2">
      <c r="A4171">
        <v>7187</v>
      </c>
      <c r="C4171">
        <v>176598</v>
      </c>
      <c r="D4171">
        <v>18079</v>
      </c>
      <c r="E4171">
        <v>18</v>
      </c>
      <c r="F4171">
        <v>56</v>
      </c>
      <c r="G4171">
        <v>25.6</v>
      </c>
      <c r="H4171" t="s">
        <v>24</v>
      </c>
      <c r="I4171">
        <v>65</v>
      </c>
      <c r="J4171">
        <v>15</v>
      </c>
      <c r="K4171">
        <v>29</v>
      </c>
      <c r="L4171">
        <v>65</v>
      </c>
      <c r="M4171">
        <v>5.63</v>
      </c>
      <c r="O4171">
        <v>0.95</v>
      </c>
      <c r="P4171">
        <v>0.69</v>
      </c>
      <c r="S4171" t="s">
        <v>71</v>
      </c>
      <c r="T4171" t="s">
        <v>71</v>
      </c>
    </row>
    <row r="4172" spans="1:20" x14ac:dyDescent="0.2">
      <c r="A4172">
        <v>7191</v>
      </c>
      <c r="C4172">
        <v>176668</v>
      </c>
      <c r="D4172">
        <v>18082</v>
      </c>
      <c r="E4172">
        <v>18</v>
      </c>
      <c r="F4172">
        <v>57</v>
      </c>
      <c r="G4172">
        <v>17.399999999999999</v>
      </c>
      <c r="H4172" t="s">
        <v>24</v>
      </c>
      <c r="I4172">
        <v>62</v>
      </c>
      <c r="J4172">
        <v>23</v>
      </c>
      <c r="K4172">
        <v>48</v>
      </c>
      <c r="L4172">
        <v>62</v>
      </c>
      <c r="M4172">
        <v>6.45</v>
      </c>
      <c r="O4172">
        <v>0.93</v>
      </c>
      <c r="P4172">
        <v>0.66</v>
      </c>
      <c r="S4172" t="s">
        <v>3686</v>
      </c>
      <c r="T4172" t="s">
        <v>13331</v>
      </c>
    </row>
    <row r="4173" spans="1:20" x14ac:dyDescent="0.2">
      <c r="A4173">
        <v>7192</v>
      </c>
      <c r="B4173" t="s">
        <v>3687</v>
      </c>
      <c r="C4173">
        <v>176670</v>
      </c>
      <c r="D4173">
        <v>67682</v>
      </c>
      <c r="E4173">
        <v>19</v>
      </c>
      <c r="F4173">
        <v>0</v>
      </c>
      <c r="G4173">
        <v>0.9</v>
      </c>
      <c r="H4173" t="s">
        <v>24</v>
      </c>
      <c r="I4173">
        <v>32</v>
      </c>
      <c r="J4173">
        <v>8</v>
      </c>
      <c r="K4173">
        <v>44</v>
      </c>
      <c r="L4173">
        <v>32</v>
      </c>
      <c r="M4173">
        <v>4.93</v>
      </c>
      <c r="O4173">
        <v>1.47</v>
      </c>
      <c r="P4173">
        <v>1.67</v>
      </c>
      <c r="Q4173">
        <v>0.73</v>
      </c>
      <c r="S4173" t="s">
        <v>3688</v>
      </c>
      <c r="T4173" t="s">
        <v>5935</v>
      </c>
    </row>
    <row r="4174" spans="1:20" x14ac:dyDescent="0.2">
      <c r="A4174">
        <v>7193</v>
      </c>
      <c r="B4174" t="s">
        <v>3689</v>
      </c>
      <c r="C4174">
        <v>176678</v>
      </c>
      <c r="D4174">
        <v>142931</v>
      </c>
      <c r="E4174">
        <v>19</v>
      </c>
      <c r="F4174">
        <v>1</v>
      </c>
      <c r="G4174">
        <v>40.799999999999997</v>
      </c>
      <c r="H4174" t="s">
        <v>26</v>
      </c>
      <c r="I4174">
        <v>5</v>
      </c>
      <c r="J4174">
        <v>44</v>
      </c>
      <c r="K4174">
        <v>20</v>
      </c>
      <c r="L4174">
        <v>-5</v>
      </c>
      <c r="M4174">
        <v>4.0199999999999996</v>
      </c>
      <c r="O4174">
        <v>1.0900000000000001</v>
      </c>
      <c r="P4174">
        <v>1.04</v>
      </c>
      <c r="Q4174">
        <v>0.54</v>
      </c>
      <c r="S4174" t="s">
        <v>45</v>
      </c>
      <c r="T4174" t="s">
        <v>45</v>
      </c>
    </row>
    <row r="4175" spans="1:20" x14ac:dyDescent="0.2">
      <c r="A4175">
        <v>7196</v>
      </c>
      <c r="C4175">
        <v>176707</v>
      </c>
      <c r="D4175">
        <v>31304</v>
      </c>
      <c r="E4175">
        <v>18</v>
      </c>
      <c r="F4175">
        <v>58</v>
      </c>
      <c r="G4175">
        <v>59.6</v>
      </c>
      <c r="H4175" t="s">
        <v>24</v>
      </c>
      <c r="I4175">
        <v>50</v>
      </c>
      <c r="J4175">
        <v>48</v>
      </c>
      <c r="K4175">
        <v>34</v>
      </c>
      <c r="L4175">
        <v>50</v>
      </c>
      <c r="M4175">
        <v>6.3</v>
      </c>
      <c r="O4175">
        <v>0.98</v>
      </c>
      <c r="S4175" t="s">
        <v>71</v>
      </c>
      <c r="T4175" t="s">
        <v>71</v>
      </c>
    </row>
    <row r="4176" spans="1:20" x14ac:dyDescent="0.2">
      <c r="A4176">
        <v>7198</v>
      </c>
      <c r="C4176">
        <v>176776</v>
      </c>
      <c r="D4176">
        <v>104362</v>
      </c>
      <c r="E4176">
        <v>19</v>
      </c>
      <c r="F4176">
        <v>1</v>
      </c>
      <c r="G4176">
        <v>5.5</v>
      </c>
      <c r="H4176" t="s">
        <v>24</v>
      </c>
      <c r="I4176">
        <v>19</v>
      </c>
      <c r="J4176">
        <v>18</v>
      </c>
      <c r="K4176">
        <v>35</v>
      </c>
      <c r="L4176">
        <v>19</v>
      </c>
      <c r="M4176">
        <v>6.39</v>
      </c>
      <c r="N4176" t="s">
        <v>103</v>
      </c>
      <c r="S4176" t="s">
        <v>45</v>
      </c>
      <c r="T4176" t="s">
        <v>45</v>
      </c>
    </row>
    <row r="4177" spans="1:20" x14ac:dyDescent="0.2">
      <c r="A4177">
        <v>7199</v>
      </c>
      <c r="C4177">
        <v>176795</v>
      </c>
      <c r="D4177">
        <v>9286</v>
      </c>
      <c r="E4177">
        <v>18</v>
      </c>
      <c r="F4177">
        <v>53</v>
      </c>
      <c r="G4177">
        <v>33.200000000000003</v>
      </c>
      <c r="H4177" t="s">
        <v>24</v>
      </c>
      <c r="I4177">
        <v>75</v>
      </c>
      <c r="J4177">
        <v>47</v>
      </c>
      <c r="K4177">
        <v>15</v>
      </c>
      <c r="L4177">
        <v>75</v>
      </c>
      <c r="M4177">
        <v>6.22</v>
      </c>
      <c r="N4177" t="s">
        <v>103</v>
      </c>
      <c r="S4177" t="s">
        <v>89</v>
      </c>
      <c r="T4177" t="s">
        <v>89</v>
      </c>
    </row>
    <row r="4178" spans="1:20" x14ac:dyDescent="0.2">
      <c r="A4178">
        <v>7200</v>
      </c>
      <c r="C4178">
        <v>176819</v>
      </c>
      <c r="D4178">
        <v>86704</v>
      </c>
      <c r="E4178">
        <v>19</v>
      </c>
      <c r="F4178">
        <v>1</v>
      </c>
      <c r="G4178">
        <v>22.6</v>
      </c>
      <c r="H4178" t="s">
        <v>24</v>
      </c>
      <c r="I4178">
        <v>20</v>
      </c>
      <c r="J4178">
        <v>50</v>
      </c>
      <c r="K4178">
        <v>1</v>
      </c>
      <c r="L4178">
        <v>20</v>
      </c>
      <c r="M4178">
        <v>6.69</v>
      </c>
      <c r="O4178">
        <v>0.02</v>
      </c>
      <c r="P4178">
        <v>-0.69</v>
      </c>
      <c r="S4178" t="s">
        <v>2416</v>
      </c>
      <c r="T4178" t="s">
        <v>7045</v>
      </c>
    </row>
    <row r="4179" spans="1:20" x14ac:dyDescent="0.2">
      <c r="A4179">
        <v>7201</v>
      </c>
      <c r="C4179">
        <v>176844</v>
      </c>
      <c r="D4179">
        <v>47993</v>
      </c>
      <c r="E4179">
        <v>19</v>
      </c>
      <c r="F4179">
        <v>0</v>
      </c>
      <c r="G4179">
        <v>19</v>
      </c>
      <c r="H4179" t="s">
        <v>24</v>
      </c>
      <c r="I4179">
        <v>40</v>
      </c>
      <c r="J4179">
        <v>41</v>
      </c>
      <c r="K4179">
        <v>3</v>
      </c>
      <c r="L4179">
        <v>40</v>
      </c>
      <c r="M4179">
        <v>6.65</v>
      </c>
      <c r="N4179" t="s">
        <v>103</v>
      </c>
      <c r="S4179" t="s">
        <v>275</v>
      </c>
      <c r="T4179" t="s">
        <v>164</v>
      </c>
    </row>
    <row r="4180" spans="1:20" x14ac:dyDescent="0.2">
      <c r="A4180">
        <v>7202</v>
      </c>
      <c r="C4180">
        <v>176871</v>
      </c>
      <c r="D4180">
        <v>86707</v>
      </c>
      <c r="E4180">
        <v>19</v>
      </c>
      <c r="F4180">
        <v>1</v>
      </c>
      <c r="G4180">
        <v>17.399999999999999</v>
      </c>
      <c r="H4180" t="s">
        <v>24</v>
      </c>
      <c r="I4180">
        <v>26</v>
      </c>
      <c r="J4180">
        <v>17</v>
      </c>
      <c r="K4180">
        <v>29</v>
      </c>
      <c r="L4180">
        <v>26</v>
      </c>
      <c r="M4180">
        <v>5.69</v>
      </c>
      <c r="O4180">
        <v>-0.08</v>
      </c>
      <c r="P4180">
        <v>-0.54</v>
      </c>
      <c r="S4180" t="s">
        <v>211</v>
      </c>
      <c r="T4180" t="s">
        <v>211</v>
      </c>
    </row>
    <row r="4181" spans="1:20" x14ac:dyDescent="0.2">
      <c r="A4181">
        <v>7204</v>
      </c>
      <c r="C4181">
        <v>176896</v>
      </c>
      <c r="D4181">
        <v>67699</v>
      </c>
      <c r="E4181">
        <v>19</v>
      </c>
      <c r="F4181">
        <v>0</v>
      </c>
      <c r="G4181">
        <v>55.2</v>
      </c>
      <c r="H4181" t="s">
        <v>24</v>
      </c>
      <c r="I4181">
        <v>33</v>
      </c>
      <c r="J4181">
        <v>48</v>
      </c>
      <c r="K4181">
        <v>8</v>
      </c>
      <c r="L4181">
        <v>33</v>
      </c>
      <c r="M4181">
        <v>6.01</v>
      </c>
      <c r="O4181">
        <v>0.97</v>
      </c>
      <c r="R4181" t="s">
        <v>27</v>
      </c>
      <c r="S4181" t="s">
        <v>197</v>
      </c>
      <c r="T4181" t="s">
        <v>5915</v>
      </c>
    </row>
    <row r="4182" spans="1:20" x14ac:dyDescent="0.2">
      <c r="A4182">
        <v>7206</v>
      </c>
      <c r="C4182">
        <v>176939</v>
      </c>
      <c r="D4182">
        <v>86714</v>
      </c>
      <c r="E4182">
        <v>19</v>
      </c>
      <c r="F4182">
        <v>1</v>
      </c>
      <c r="G4182">
        <v>34.9</v>
      </c>
      <c r="H4182" t="s">
        <v>24</v>
      </c>
      <c r="I4182">
        <v>25</v>
      </c>
      <c r="J4182">
        <v>1</v>
      </c>
      <c r="K4182">
        <v>33</v>
      </c>
      <c r="L4182">
        <v>25</v>
      </c>
      <c r="M4182">
        <v>6.72</v>
      </c>
      <c r="N4182" t="s">
        <v>103</v>
      </c>
      <c r="S4182" t="s">
        <v>365</v>
      </c>
      <c r="T4182" t="s">
        <v>365</v>
      </c>
    </row>
    <row r="4183" spans="1:20" x14ac:dyDescent="0.2">
      <c r="A4183">
        <v>7207</v>
      </c>
      <c r="C4183">
        <v>176971</v>
      </c>
      <c r="D4183">
        <v>86716</v>
      </c>
      <c r="E4183">
        <v>19</v>
      </c>
      <c r="F4183">
        <v>1</v>
      </c>
      <c r="G4183">
        <v>49.5</v>
      </c>
      <c r="H4183" t="s">
        <v>24</v>
      </c>
      <c r="I4183">
        <v>22</v>
      </c>
      <c r="J4183">
        <v>15</v>
      </c>
      <c r="K4183">
        <v>50</v>
      </c>
      <c r="L4183">
        <v>22</v>
      </c>
      <c r="M4183">
        <v>6.4</v>
      </c>
      <c r="N4183" t="s">
        <v>103</v>
      </c>
      <c r="O4183">
        <v>0.16</v>
      </c>
      <c r="S4183" t="s">
        <v>310</v>
      </c>
      <c r="T4183" t="s">
        <v>310</v>
      </c>
    </row>
    <row r="4184" spans="1:20" x14ac:dyDescent="0.2">
      <c r="A4184">
        <v>7208</v>
      </c>
      <c r="C4184">
        <v>176981</v>
      </c>
      <c r="D4184">
        <v>124184</v>
      </c>
      <c r="E4184">
        <v>19</v>
      </c>
      <c r="F4184">
        <v>2</v>
      </c>
      <c r="G4184">
        <v>21.6</v>
      </c>
      <c r="H4184" t="s">
        <v>24</v>
      </c>
      <c r="I4184">
        <v>8</v>
      </c>
      <c r="J4184">
        <v>22</v>
      </c>
      <c r="K4184">
        <v>27</v>
      </c>
      <c r="L4184">
        <v>8</v>
      </c>
      <c r="M4184">
        <v>6.3</v>
      </c>
      <c r="O4184">
        <v>1.67</v>
      </c>
      <c r="P4184">
        <v>1.73</v>
      </c>
      <c r="S4184" t="s">
        <v>125</v>
      </c>
      <c r="T4184" t="s">
        <v>125</v>
      </c>
    </row>
    <row r="4185" spans="1:20" x14ac:dyDescent="0.2">
      <c r="A4185">
        <v>7209</v>
      </c>
      <c r="B4185" t="s">
        <v>3692</v>
      </c>
      <c r="C4185">
        <v>176984</v>
      </c>
      <c r="D4185">
        <v>142959</v>
      </c>
      <c r="E4185">
        <v>19</v>
      </c>
      <c r="F4185">
        <v>2</v>
      </c>
      <c r="G4185">
        <v>54.5</v>
      </c>
      <c r="H4185" t="s">
        <v>26</v>
      </c>
      <c r="I4185">
        <v>3</v>
      </c>
      <c r="J4185">
        <v>41</v>
      </c>
      <c r="K4185">
        <v>56</v>
      </c>
      <c r="L4185">
        <v>-3</v>
      </c>
      <c r="M4185">
        <v>5.42</v>
      </c>
      <c r="O4185">
        <v>0</v>
      </c>
      <c r="P4185">
        <v>-7.0000000000000007E-2</v>
      </c>
      <c r="S4185" t="s">
        <v>89</v>
      </c>
      <c r="T4185" t="s">
        <v>89</v>
      </c>
    </row>
    <row r="4186" spans="1:20" x14ac:dyDescent="0.2">
      <c r="A4186">
        <v>7210</v>
      </c>
      <c r="C4186">
        <v>177003</v>
      </c>
      <c r="D4186">
        <v>31311</v>
      </c>
      <c r="E4186">
        <v>19</v>
      </c>
      <c r="F4186">
        <v>0</v>
      </c>
      <c r="G4186">
        <v>13.7</v>
      </c>
      <c r="H4186" t="s">
        <v>24</v>
      </c>
      <c r="I4186">
        <v>50</v>
      </c>
      <c r="J4186">
        <v>32</v>
      </c>
      <c r="K4186">
        <v>1</v>
      </c>
      <c r="L4186">
        <v>50</v>
      </c>
      <c r="M4186">
        <v>5.38</v>
      </c>
      <c r="O4186">
        <v>-0.18</v>
      </c>
      <c r="P4186">
        <v>-0.75</v>
      </c>
      <c r="S4186" t="s">
        <v>214</v>
      </c>
      <c r="T4186" t="s">
        <v>5651</v>
      </c>
    </row>
    <row r="4187" spans="1:20" x14ac:dyDescent="0.2">
      <c r="A4187">
        <v>7212</v>
      </c>
      <c r="C4187">
        <v>177109</v>
      </c>
      <c r="D4187">
        <v>67721</v>
      </c>
      <c r="E4187">
        <v>19</v>
      </c>
      <c r="F4187">
        <v>1</v>
      </c>
      <c r="G4187">
        <v>48.3</v>
      </c>
      <c r="H4187" t="s">
        <v>24</v>
      </c>
      <c r="I4187">
        <v>33</v>
      </c>
      <c r="J4187">
        <v>37</v>
      </c>
      <c r="K4187">
        <v>17</v>
      </c>
      <c r="L4187">
        <v>33</v>
      </c>
      <c r="M4187">
        <v>6.39</v>
      </c>
      <c r="O4187">
        <v>-0.12</v>
      </c>
      <c r="P4187">
        <v>-0.62</v>
      </c>
      <c r="S4187" t="s">
        <v>148</v>
      </c>
      <c r="T4187" t="s">
        <v>148</v>
      </c>
    </row>
    <row r="4188" spans="1:20" x14ac:dyDescent="0.2">
      <c r="A4188">
        <v>7214</v>
      </c>
      <c r="C4188">
        <v>177178</v>
      </c>
      <c r="D4188">
        <v>124203</v>
      </c>
      <c r="E4188">
        <v>19</v>
      </c>
      <c r="F4188">
        <v>3</v>
      </c>
      <c r="G4188">
        <v>32.200000000000003</v>
      </c>
      <c r="H4188" t="s">
        <v>24</v>
      </c>
      <c r="I4188">
        <v>1</v>
      </c>
      <c r="J4188">
        <v>49</v>
      </c>
      <c r="K4188">
        <v>8</v>
      </c>
      <c r="L4188">
        <v>1</v>
      </c>
      <c r="M4188">
        <v>5.83</v>
      </c>
      <c r="O4188">
        <v>0.18</v>
      </c>
      <c r="P4188">
        <v>0.1</v>
      </c>
      <c r="S4188" t="s">
        <v>310</v>
      </c>
      <c r="T4188" t="s">
        <v>310</v>
      </c>
    </row>
    <row r="4189" spans="1:20" x14ac:dyDescent="0.2">
      <c r="A4189">
        <v>7215</v>
      </c>
      <c r="B4189" t="s">
        <v>3694</v>
      </c>
      <c r="C4189">
        <v>177196</v>
      </c>
      <c r="D4189">
        <v>48011</v>
      </c>
      <c r="E4189">
        <v>19</v>
      </c>
      <c r="F4189">
        <v>1</v>
      </c>
      <c r="G4189">
        <v>26.4</v>
      </c>
      <c r="H4189" t="s">
        <v>24</v>
      </c>
      <c r="I4189">
        <v>46</v>
      </c>
      <c r="J4189">
        <v>56</v>
      </c>
      <c r="K4189">
        <v>5</v>
      </c>
      <c r="L4189">
        <v>46</v>
      </c>
      <c r="M4189">
        <v>5.01</v>
      </c>
      <c r="O4189">
        <v>0.19</v>
      </c>
      <c r="P4189">
        <v>0.08</v>
      </c>
      <c r="Q4189">
        <v>0.09</v>
      </c>
      <c r="S4189" t="s">
        <v>41</v>
      </c>
      <c r="T4189" t="s">
        <v>41</v>
      </c>
    </row>
    <row r="4190" spans="1:20" x14ac:dyDescent="0.2">
      <c r="A4190">
        <v>7216</v>
      </c>
      <c r="C4190">
        <v>177199</v>
      </c>
      <c r="D4190">
        <v>104405</v>
      </c>
      <c r="E4190">
        <v>19</v>
      </c>
      <c r="F4190">
        <v>2</v>
      </c>
      <c r="G4190">
        <v>52.6</v>
      </c>
      <c r="H4190" t="s">
        <v>24</v>
      </c>
      <c r="I4190">
        <v>19</v>
      </c>
      <c r="J4190">
        <v>39</v>
      </c>
      <c r="K4190">
        <v>40</v>
      </c>
      <c r="L4190">
        <v>19</v>
      </c>
      <c r="M4190">
        <v>6.09</v>
      </c>
      <c r="O4190">
        <v>1.34</v>
      </c>
      <c r="S4190" t="s">
        <v>45</v>
      </c>
      <c r="T4190" t="s">
        <v>45</v>
      </c>
    </row>
    <row r="4191" spans="1:20" x14ac:dyDescent="0.2">
      <c r="A4191">
        <v>7218</v>
      </c>
      <c r="B4191" t="s">
        <v>3696</v>
      </c>
      <c r="C4191">
        <v>177249</v>
      </c>
      <c r="D4191">
        <v>31323</v>
      </c>
      <c r="E4191">
        <v>19</v>
      </c>
      <c r="F4191">
        <v>0</v>
      </c>
      <c r="G4191">
        <v>43.4</v>
      </c>
      <c r="H4191" t="s">
        <v>24</v>
      </c>
      <c r="I4191">
        <v>55</v>
      </c>
      <c r="J4191">
        <v>39</v>
      </c>
      <c r="K4191">
        <v>30</v>
      </c>
      <c r="L4191">
        <v>55</v>
      </c>
      <c r="M4191">
        <v>5.48</v>
      </c>
      <c r="O4191">
        <v>0.86</v>
      </c>
      <c r="S4191" t="s">
        <v>3697</v>
      </c>
      <c r="T4191" t="s">
        <v>13358</v>
      </c>
    </row>
    <row r="4192" spans="1:20" x14ac:dyDescent="0.2">
      <c r="A4192">
        <v>7219</v>
      </c>
      <c r="C4192">
        <v>177332</v>
      </c>
      <c r="D4192">
        <v>124219</v>
      </c>
      <c r="E4192">
        <v>19</v>
      </c>
      <c r="F4192">
        <v>4</v>
      </c>
      <c r="G4192">
        <v>10.7</v>
      </c>
      <c r="H4192" t="s">
        <v>24</v>
      </c>
      <c r="I4192">
        <v>3</v>
      </c>
      <c r="J4192">
        <v>19</v>
      </c>
      <c r="K4192">
        <v>50</v>
      </c>
      <c r="L4192">
        <v>3</v>
      </c>
      <c r="M4192">
        <v>6.73</v>
      </c>
      <c r="O4192">
        <v>0.13</v>
      </c>
      <c r="P4192">
        <v>0.14000000000000001</v>
      </c>
      <c r="Q4192">
        <v>0.09</v>
      </c>
      <c r="S4192" t="s">
        <v>314</v>
      </c>
      <c r="T4192" t="s">
        <v>314</v>
      </c>
    </row>
    <row r="4193" spans="1:20" x14ac:dyDescent="0.2">
      <c r="A4193">
        <v>7220</v>
      </c>
      <c r="C4193">
        <v>177336</v>
      </c>
      <c r="D4193">
        <v>142985</v>
      </c>
      <c r="E4193">
        <v>19</v>
      </c>
      <c r="F4193">
        <v>4</v>
      </c>
      <c r="G4193">
        <v>24.2</v>
      </c>
      <c r="H4193" t="s">
        <v>26</v>
      </c>
      <c r="I4193">
        <v>5</v>
      </c>
      <c r="J4193">
        <v>41</v>
      </c>
      <c r="K4193">
        <v>6</v>
      </c>
      <c r="L4193">
        <v>-5</v>
      </c>
      <c r="M4193">
        <v>6.9</v>
      </c>
      <c r="O4193">
        <v>4.1900000000000004</v>
      </c>
      <c r="S4193" t="s">
        <v>3014</v>
      </c>
      <c r="T4193" t="s">
        <v>3014</v>
      </c>
    </row>
    <row r="4194" spans="1:20" x14ac:dyDescent="0.2">
      <c r="A4194">
        <v>7222</v>
      </c>
      <c r="C4194">
        <v>177392</v>
      </c>
      <c r="D4194">
        <v>86753</v>
      </c>
      <c r="E4194">
        <v>19</v>
      </c>
      <c r="F4194">
        <v>3</v>
      </c>
      <c r="G4194">
        <v>42.5</v>
      </c>
      <c r="H4194" t="s">
        <v>24</v>
      </c>
      <c r="I4194">
        <v>21</v>
      </c>
      <c r="J4194">
        <v>16</v>
      </c>
      <c r="K4194">
        <v>4</v>
      </c>
      <c r="L4194">
        <v>21</v>
      </c>
      <c r="M4194">
        <v>6.52</v>
      </c>
      <c r="O4194">
        <v>0.32</v>
      </c>
      <c r="S4194" t="s">
        <v>171</v>
      </c>
      <c r="T4194" t="s">
        <v>171</v>
      </c>
    </row>
    <row r="4195" spans="1:20" x14ac:dyDescent="0.2">
      <c r="A4195">
        <v>7224</v>
      </c>
      <c r="C4195">
        <v>177410</v>
      </c>
      <c r="D4195">
        <v>18103</v>
      </c>
      <c r="E4195">
        <v>18</v>
      </c>
      <c r="F4195">
        <v>58</v>
      </c>
      <c r="G4195">
        <v>52.6</v>
      </c>
      <c r="H4195" t="s">
        <v>24</v>
      </c>
      <c r="I4195">
        <v>69</v>
      </c>
      <c r="J4195">
        <v>31</v>
      </c>
      <c r="K4195">
        <v>52</v>
      </c>
      <c r="L4195">
        <v>69</v>
      </c>
      <c r="M4195">
        <v>6.52</v>
      </c>
      <c r="O4195">
        <v>-0.15</v>
      </c>
      <c r="P4195">
        <v>-0.53</v>
      </c>
      <c r="S4195" t="s">
        <v>2335</v>
      </c>
      <c r="T4195" t="s">
        <v>2335</v>
      </c>
    </row>
    <row r="4196" spans="1:20" x14ac:dyDescent="0.2">
      <c r="A4196">
        <v>7225</v>
      </c>
      <c r="B4196" t="s">
        <v>3701</v>
      </c>
      <c r="C4196">
        <v>177463</v>
      </c>
      <c r="D4196">
        <v>142996</v>
      </c>
      <c r="E4196">
        <v>19</v>
      </c>
      <c r="F4196">
        <v>4</v>
      </c>
      <c r="G4196">
        <v>57.6</v>
      </c>
      <c r="H4196" t="s">
        <v>26</v>
      </c>
      <c r="I4196">
        <v>4</v>
      </c>
      <c r="J4196">
        <v>1</v>
      </c>
      <c r="K4196">
        <v>53</v>
      </c>
      <c r="L4196">
        <v>-4</v>
      </c>
      <c r="M4196">
        <v>5.42</v>
      </c>
      <c r="O4196">
        <v>1.1200000000000001</v>
      </c>
      <c r="P4196">
        <v>1.01</v>
      </c>
      <c r="Q4196">
        <v>0.61</v>
      </c>
      <c r="S4196" t="s">
        <v>45</v>
      </c>
      <c r="T4196" t="s">
        <v>45</v>
      </c>
    </row>
    <row r="4197" spans="1:20" x14ac:dyDescent="0.2">
      <c r="A4197">
        <v>7229</v>
      </c>
      <c r="C4197">
        <v>177483</v>
      </c>
      <c r="D4197">
        <v>31337</v>
      </c>
      <c r="E4197">
        <v>19</v>
      </c>
      <c r="F4197">
        <v>2</v>
      </c>
      <c r="G4197">
        <v>7</v>
      </c>
      <c r="H4197" t="s">
        <v>24</v>
      </c>
      <c r="I4197">
        <v>52</v>
      </c>
      <c r="J4197">
        <v>15</v>
      </c>
      <c r="K4197">
        <v>40</v>
      </c>
      <c r="L4197">
        <v>52</v>
      </c>
      <c r="M4197">
        <v>6.31</v>
      </c>
      <c r="O4197">
        <v>1</v>
      </c>
      <c r="S4197" t="s">
        <v>71</v>
      </c>
      <c r="T4197" t="s">
        <v>71</v>
      </c>
    </row>
    <row r="4198" spans="1:20" x14ac:dyDescent="0.2">
      <c r="A4198">
        <v>7230</v>
      </c>
      <c r="C4198">
        <v>177517</v>
      </c>
      <c r="D4198">
        <v>162177</v>
      </c>
      <c r="E4198">
        <v>19</v>
      </c>
      <c r="F4198">
        <v>5</v>
      </c>
      <c r="G4198">
        <v>41.2</v>
      </c>
      <c r="H4198" t="s">
        <v>26</v>
      </c>
      <c r="I4198">
        <v>15</v>
      </c>
      <c r="J4198">
        <v>39</v>
      </c>
      <c r="K4198">
        <v>37</v>
      </c>
      <c r="L4198">
        <v>-15</v>
      </c>
      <c r="M4198">
        <v>5.97</v>
      </c>
      <c r="O4198">
        <v>-0.02</v>
      </c>
      <c r="P4198">
        <v>-0.25</v>
      </c>
      <c r="S4198" t="s">
        <v>102</v>
      </c>
      <c r="T4198" t="s">
        <v>102</v>
      </c>
    </row>
    <row r="4199" spans="1:20" x14ac:dyDescent="0.2">
      <c r="A4199">
        <v>7231</v>
      </c>
      <c r="C4199">
        <v>177552</v>
      </c>
      <c r="D4199">
        <v>143003</v>
      </c>
      <c r="E4199">
        <v>19</v>
      </c>
      <c r="F4199">
        <v>5</v>
      </c>
      <c r="G4199">
        <v>18.600000000000001</v>
      </c>
      <c r="H4199" t="s">
        <v>26</v>
      </c>
      <c r="I4199">
        <v>1</v>
      </c>
      <c r="J4199">
        <v>30</v>
      </c>
      <c r="K4199">
        <v>46</v>
      </c>
      <c r="L4199">
        <v>-1</v>
      </c>
      <c r="M4199">
        <v>6.53</v>
      </c>
      <c r="O4199">
        <v>0.35</v>
      </c>
      <c r="P4199">
        <v>-0.04</v>
      </c>
      <c r="S4199" t="s">
        <v>367</v>
      </c>
      <c r="T4199" t="s">
        <v>367</v>
      </c>
    </row>
    <row r="4200" spans="1:20" x14ac:dyDescent="0.2">
      <c r="A4200">
        <v>7235</v>
      </c>
      <c r="B4200" t="s">
        <v>3705</v>
      </c>
      <c r="C4200">
        <v>177724</v>
      </c>
      <c r="D4200">
        <v>104461</v>
      </c>
      <c r="E4200">
        <v>19</v>
      </c>
      <c r="F4200">
        <v>5</v>
      </c>
      <c r="G4200">
        <v>24.6</v>
      </c>
      <c r="H4200" t="s">
        <v>24</v>
      </c>
      <c r="I4200">
        <v>13</v>
      </c>
      <c r="J4200">
        <v>51</v>
      </c>
      <c r="K4200">
        <v>48</v>
      </c>
      <c r="L4200">
        <v>13</v>
      </c>
      <c r="M4200">
        <v>2.99</v>
      </c>
      <c r="O4200">
        <v>0.01</v>
      </c>
      <c r="P4200">
        <v>-0.01</v>
      </c>
      <c r="Q4200">
        <v>0</v>
      </c>
      <c r="S4200" t="s">
        <v>185</v>
      </c>
      <c r="T4200" t="s">
        <v>185</v>
      </c>
    </row>
    <row r="4201" spans="1:20" x14ac:dyDescent="0.2">
      <c r="A4201">
        <v>7236</v>
      </c>
      <c r="B4201" t="s">
        <v>3706</v>
      </c>
      <c r="C4201">
        <v>177756</v>
      </c>
      <c r="D4201">
        <v>143021</v>
      </c>
      <c r="E4201">
        <v>19</v>
      </c>
      <c r="F4201">
        <v>6</v>
      </c>
      <c r="G4201">
        <v>14.9</v>
      </c>
      <c r="H4201" t="s">
        <v>26</v>
      </c>
      <c r="I4201">
        <v>4</v>
      </c>
      <c r="J4201">
        <v>52</v>
      </c>
      <c r="K4201">
        <v>57</v>
      </c>
      <c r="L4201">
        <v>-4</v>
      </c>
      <c r="M4201">
        <v>3.44</v>
      </c>
      <c r="O4201">
        <v>-0.09</v>
      </c>
      <c r="P4201">
        <v>-0.27</v>
      </c>
      <c r="Q4201">
        <v>-0.09</v>
      </c>
      <c r="S4201" t="s">
        <v>66</v>
      </c>
      <c r="T4201" t="s">
        <v>66</v>
      </c>
    </row>
    <row r="4202" spans="1:20" x14ac:dyDescent="0.2">
      <c r="A4202">
        <v>7237</v>
      </c>
      <c r="C4202">
        <v>177808</v>
      </c>
      <c r="D4202">
        <v>67782</v>
      </c>
      <c r="E4202">
        <v>19</v>
      </c>
      <c r="F4202">
        <v>4</v>
      </c>
      <c r="G4202">
        <v>57.9</v>
      </c>
      <c r="H4202" t="s">
        <v>24</v>
      </c>
      <c r="I4202">
        <v>31</v>
      </c>
      <c r="J4202">
        <v>44</v>
      </c>
      <c r="K4202">
        <v>40</v>
      </c>
      <c r="L4202">
        <v>31</v>
      </c>
      <c r="M4202">
        <v>5.56</v>
      </c>
      <c r="O4202">
        <v>1.54</v>
      </c>
      <c r="P4202">
        <v>1.91</v>
      </c>
      <c r="Q4202">
        <v>0.91</v>
      </c>
      <c r="S4202" t="s">
        <v>53</v>
      </c>
      <c r="T4202" t="s">
        <v>53</v>
      </c>
    </row>
    <row r="4203" spans="1:20" x14ac:dyDescent="0.2">
      <c r="A4203">
        <v>7238</v>
      </c>
      <c r="C4203">
        <v>177809</v>
      </c>
      <c r="D4203">
        <v>67781</v>
      </c>
      <c r="E4203">
        <v>19</v>
      </c>
      <c r="F4203">
        <v>4</v>
      </c>
      <c r="G4203">
        <v>58.3</v>
      </c>
      <c r="H4203" t="s">
        <v>24</v>
      </c>
      <c r="I4203">
        <v>30</v>
      </c>
      <c r="J4203">
        <v>44</v>
      </c>
      <c r="K4203">
        <v>0</v>
      </c>
      <c r="L4203">
        <v>30</v>
      </c>
      <c r="M4203">
        <v>6.06</v>
      </c>
      <c r="O4203">
        <v>1.55</v>
      </c>
      <c r="P4203">
        <v>1.88</v>
      </c>
      <c r="S4203" t="s">
        <v>4692</v>
      </c>
      <c r="T4203" t="s">
        <v>5765</v>
      </c>
    </row>
    <row r="4204" spans="1:20" x14ac:dyDescent="0.2">
      <c r="A4204">
        <v>7243</v>
      </c>
      <c r="C4204">
        <v>177940</v>
      </c>
      <c r="D4204">
        <v>124266</v>
      </c>
      <c r="E4204">
        <v>19</v>
      </c>
      <c r="F4204">
        <v>6</v>
      </c>
      <c r="G4204">
        <v>22.2</v>
      </c>
      <c r="H4204" t="s">
        <v>24</v>
      </c>
      <c r="I4204">
        <v>8</v>
      </c>
      <c r="J4204">
        <v>13</v>
      </c>
      <c r="K4204">
        <v>48</v>
      </c>
      <c r="L4204">
        <v>8</v>
      </c>
      <c r="M4204">
        <v>6.09</v>
      </c>
      <c r="O4204">
        <v>1.6</v>
      </c>
      <c r="P4204">
        <v>0.37</v>
      </c>
      <c r="S4204" t="s">
        <v>2936</v>
      </c>
      <c r="T4204" t="s">
        <v>6230</v>
      </c>
    </row>
    <row r="4205" spans="1:20" x14ac:dyDescent="0.2">
      <c r="A4205">
        <v>7244</v>
      </c>
      <c r="C4205">
        <v>178003</v>
      </c>
      <c r="D4205">
        <v>86796</v>
      </c>
      <c r="E4205">
        <v>19</v>
      </c>
      <c r="F4205">
        <v>5</v>
      </c>
      <c r="G4205">
        <v>47.1</v>
      </c>
      <c r="H4205" t="s">
        <v>24</v>
      </c>
      <c r="I4205">
        <v>29</v>
      </c>
      <c r="J4205">
        <v>55</v>
      </c>
      <c r="K4205">
        <v>18</v>
      </c>
      <c r="L4205">
        <v>29</v>
      </c>
      <c r="M4205">
        <v>6.31</v>
      </c>
      <c r="O4205">
        <v>1.65</v>
      </c>
      <c r="P4205">
        <v>1.98</v>
      </c>
      <c r="S4205" t="s">
        <v>53</v>
      </c>
      <c r="T4205" t="s">
        <v>53</v>
      </c>
    </row>
    <row r="4206" spans="1:20" x14ac:dyDescent="0.2">
      <c r="A4206">
        <v>7245</v>
      </c>
      <c r="C4206">
        <v>178065</v>
      </c>
      <c r="D4206">
        <v>124282</v>
      </c>
      <c r="E4206">
        <v>19</v>
      </c>
      <c r="F4206">
        <v>7</v>
      </c>
      <c r="G4206">
        <v>9.1</v>
      </c>
      <c r="H4206" t="s">
        <v>24</v>
      </c>
      <c r="I4206">
        <v>0</v>
      </c>
      <c r="J4206">
        <v>38</v>
      </c>
      <c r="K4206">
        <v>30</v>
      </c>
      <c r="L4206">
        <v>0</v>
      </c>
      <c r="M4206">
        <v>6.56</v>
      </c>
      <c r="O4206">
        <v>0.05</v>
      </c>
      <c r="P4206">
        <v>-0.28000000000000003</v>
      </c>
      <c r="S4206" t="s">
        <v>39</v>
      </c>
      <c r="T4206" t="s">
        <v>39</v>
      </c>
    </row>
    <row r="4207" spans="1:20" x14ac:dyDescent="0.2">
      <c r="A4207">
        <v>7247</v>
      </c>
      <c r="C4207">
        <v>178089</v>
      </c>
      <c r="D4207">
        <v>9296</v>
      </c>
      <c r="E4207">
        <v>18</v>
      </c>
      <c r="F4207">
        <v>57</v>
      </c>
      <c r="G4207">
        <v>57.2</v>
      </c>
      <c r="H4207" t="s">
        <v>24</v>
      </c>
      <c r="I4207">
        <v>77</v>
      </c>
      <c r="J4207">
        <v>3</v>
      </c>
      <c r="K4207">
        <v>3</v>
      </c>
      <c r="L4207">
        <v>77</v>
      </c>
      <c r="M4207">
        <v>6.54</v>
      </c>
      <c r="O4207">
        <v>0.38</v>
      </c>
      <c r="P4207">
        <v>-0.06</v>
      </c>
      <c r="S4207" t="s">
        <v>63</v>
      </c>
      <c r="T4207" t="s">
        <v>63</v>
      </c>
    </row>
    <row r="4208" spans="1:20" x14ac:dyDescent="0.2">
      <c r="A4208">
        <v>7248</v>
      </c>
      <c r="B4208" t="s">
        <v>3709</v>
      </c>
      <c r="C4208">
        <v>178125</v>
      </c>
      <c r="D4208">
        <v>104488</v>
      </c>
      <c r="E4208">
        <v>19</v>
      </c>
      <c r="F4208">
        <v>6</v>
      </c>
      <c r="G4208">
        <v>58.6</v>
      </c>
      <c r="H4208" t="s">
        <v>24</v>
      </c>
      <c r="I4208">
        <v>11</v>
      </c>
      <c r="J4208">
        <v>4</v>
      </c>
      <c r="K4208">
        <v>17</v>
      </c>
      <c r="L4208">
        <v>11</v>
      </c>
      <c r="M4208">
        <v>5.09</v>
      </c>
      <c r="O4208">
        <v>-7.0000000000000007E-2</v>
      </c>
      <c r="P4208">
        <v>-0.39</v>
      </c>
      <c r="S4208" t="s">
        <v>111</v>
      </c>
      <c r="T4208" t="s">
        <v>111</v>
      </c>
    </row>
    <row r="4209" spans="1:20" x14ac:dyDescent="0.2">
      <c r="A4209">
        <v>7250</v>
      </c>
      <c r="C4209">
        <v>178187</v>
      </c>
      <c r="D4209">
        <v>86817</v>
      </c>
      <c r="E4209">
        <v>19</v>
      </c>
      <c r="F4209">
        <v>6</v>
      </c>
      <c r="G4209">
        <v>38.4</v>
      </c>
      <c r="H4209" t="s">
        <v>24</v>
      </c>
      <c r="I4209">
        <v>24</v>
      </c>
      <c r="J4209">
        <v>15</v>
      </c>
      <c r="K4209">
        <v>3</v>
      </c>
      <c r="L4209">
        <v>24</v>
      </c>
      <c r="M4209">
        <v>5.77</v>
      </c>
      <c r="O4209">
        <v>0.09</v>
      </c>
      <c r="S4209" t="s">
        <v>202</v>
      </c>
      <c r="T4209" t="s">
        <v>202</v>
      </c>
    </row>
    <row r="4210" spans="1:20" x14ac:dyDescent="0.2">
      <c r="A4210">
        <v>7251</v>
      </c>
      <c r="B4210" t="s">
        <v>3712</v>
      </c>
      <c r="C4210">
        <v>178207</v>
      </c>
      <c r="D4210">
        <v>31371</v>
      </c>
      <c r="E4210">
        <v>19</v>
      </c>
      <c r="F4210">
        <v>4</v>
      </c>
      <c r="G4210">
        <v>55.2</v>
      </c>
      <c r="H4210" t="s">
        <v>24</v>
      </c>
      <c r="I4210">
        <v>53</v>
      </c>
      <c r="J4210">
        <v>23</v>
      </c>
      <c r="K4210">
        <v>48</v>
      </c>
      <c r="L4210">
        <v>53</v>
      </c>
      <c r="M4210">
        <v>5.38</v>
      </c>
      <c r="O4210">
        <v>-0.01</v>
      </c>
      <c r="P4210">
        <v>-0.08</v>
      </c>
      <c r="S4210" t="s">
        <v>185</v>
      </c>
      <c r="T4210" t="s">
        <v>185</v>
      </c>
    </row>
    <row r="4211" spans="1:20" x14ac:dyDescent="0.2">
      <c r="A4211">
        <v>7252</v>
      </c>
      <c r="C4211">
        <v>178208</v>
      </c>
      <c r="D4211">
        <v>48071</v>
      </c>
      <c r="E4211">
        <v>19</v>
      </c>
      <c r="F4211">
        <v>5</v>
      </c>
      <c r="G4211">
        <v>9.9</v>
      </c>
      <c r="H4211" t="s">
        <v>24</v>
      </c>
      <c r="I4211">
        <v>49</v>
      </c>
      <c r="J4211">
        <v>55</v>
      </c>
      <c r="K4211">
        <v>24</v>
      </c>
      <c r="L4211">
        <v>49</v>
      </c>
      <c r="M4211">
        <v>6.43</v>
      </c>
      <c r="N4211" t="s">
        <v>103</v>
      </c>
      <c r="S4211" t="s">
        <v>105</v>
      </c>
      <c r="T4211" t="s">
        <v>105</v>
      </c>
    </row>
    <row r="4212" spans="1:20" x14ac:dyDescent="0.2">
      <c r="A4212">
        <v>7253</v>
      </c>
      <c r="C4212">
        <v>178233</v>
      </c>
      <c r="D4212">
        <v>86819</v>
      </c>
      <c r="E4212">
        <v>19</v>
      </c>
      <c r="F4212">
        <v>6</v>
      </c>
      <c r="G4212">
        <v>37.700000000000003</v>
      </c>
      <c r="H4212" t="s">
        <v>24</v>
      </c>
      <c r="I4212">
        <v>28</v>
      </c>
      <c r="J4212">
        <v>37</v>
      </c>
      <c r="K4212">
        <v>43</v>
      </c>
      <c r="L4212">
        <v>28</v>
      </c>
      <c r="M4212">
        <v>5.55</v>
      </c>
      <c r="O4212">
        <v>0.28999999999999998</v>
      </c>
      <c r="P4212">
        <v>0.04</v>
      </c>
      <c r="S4212" t="s">
        <v>423</v>
      </c>
      <c r="T4212" t="s">
        <v>423</v>
      </c>
    </row>
    <row r="4213" spans="1:20" x14ac:dyDescent="0.2">
      <c r="A4213">
        <v>7258</v>
      </c>
      <c r="C4213">
        <v>178329</v>
      </c>
      <c r="D4213">
        <v>48084</v>
      </c>
      <c r="E4213">
        <v>19</v>
      </c>
      <c r="F4213">
        <v>6</v>
      </c>
      <c r="G4213">
        <v>17</v>
      </c>
      <c r="H4213" t="s">
        <v>24</v>
      </c>
      <c r="I4213">
        <v>41</v>
      </c>
      <c r="J4213">
        <v>24</v>
      </c>
      <c r="K4213">
        <v>50</v>
      </c>
      <c r="L4213">
        <v>41</v>
      </c>
      <c r="M4213">
        <v>6.49</v>
      </c>
      <c r="O4213">
        <v>-0.15</v>
      </c>
      <c r="P4213">
        <v>-0.64</v>
      </c>
      <c r="S4213" t="s">
        <v>368</v>
      </c>
      <c r="T4213" t="s">
        <v>368</v>
      </c>
    </row>
    <row r="4214" spans="1:20" x14ac:dyDescent="0.2">
      <c r="A4214">
        <v>7260</v>
      </c>
      <c r="C4214">
        <v>178428</v>
      </c>
      <c r="D4214">
        <v>104511</v>
      </c>
      <c r="E4214">
        <v>19</v>
      </c>
      <c r="F4214">
        <v>7</v>
      </c>
      <c r="G4214">
        <v>57.3</v>
      </c>
      <c r="H4214" t="s">
        <v>24</v>
      </c>
      <c r="I4214">
        <v>16</v>
      </c>
      <c r="J4214">
        <v>51</v>
      </c>
      <c r="K4214">
        <v>12</v>
      </c>
      <c r="L4214">
        <v>16</v>
      </c>
      <c r="M4214">
        <v>6.07</v>
      </c>
      <c r="O4214">
        <v>0.7</v>
      </c>
      <c r="P4214">
        <v>0.27</v>
      </c>
      <c r="Q4214">
        <v>0.36</v>
      </c>
      <c r="S4214" t="s">
        <v>35</v>
      </c>
      <c r="T4214" t="s">
        <v>35</v>
      </c>
    </row>
    <row r="4215" spans="1:20" x14ac:dyDescent="0.2">
      <c r="A4215">
        <v>7261</v>
      </c>
      <c r="B4215" t="s">
        <v>3716</v>
      </c>
      <c r="C4215">
        <v>178449</v>
      </c>
      <c r="D4215">
        <v>67835</v>
      </c>
      <c r="E4215">
        <v>19</v>
      </c>
      <c r="F4215">
        <v>7</v>
      </c>
      <c r="G4215">
        <v>25.6</v>
      </c>
      <c r="H4215" t="s">
        <v>24</v>
      </c>
      <c r="I4215">
        <v>32</v>
      </c>
      <c r="J4215">
        <v>30</v>
      </c>
      <c r="K4215">
        <v>6</v>
      </c>
      <c r="L4215">
        <v>32</v>
      </c>
      <c r="M4215">
        <v>5.23</v>
      </c>
      <c r="O4215">
        <v>0.34</v>
      </c>
      <c r="P4215">
        <v>7.0000000000000007E-2</v>
      </c>
      <c r="S4215" t="s">
        <v>264</v>
      </c>
      <c r="T4215" t="s">
        <v>264</v>
      </c>
    </row>
    <row r="4216" spans="1:20" x14ac:dyDescent="0.2">
      <c r="A4216">
        <v>7262</v>
      </c>
      <c r="B4216" t="s">
        <v>3717</v>
      </c>
      <c r="C4216">
        <v>178475</v>
      </c>
      <c r="D4216">
        <v>67834</v>
      </c>
      <c r="E4216">
        <v>19</v>
      </c>
      <c r="F4216">
        <v>7</v>
      </c>
      <c r="G4216">
        <v>18.100000000000001</v>
      </c>
      <c r="H4216" t="s">
        <v>24</v>
      </c>
      <c r="I4216">
        <v>36</v>
      </c>
      <c r="J4216">
        <v>6</v>
      </c>
      <c r="K4216">
        <v>1</v>
      </c>
      <c r="L4216">
        <v>36</v>
      </c>
      <c r="M4216">
        <v>5.28</v>
      </c>
      <c r="O4216">
        <v>-0.11</v>
      </c>
      <c r="P4216">
        <v>-0.51</v>
      </c>
      <c r="S4216" t="s">
        <v>3139</v>
      </c>
      <c r="T4216" t="s">
        <v>3139</v>
      </c>
    </row>
    <row r="4217" spans="1:20" x14ac:dyDescent="0.2">
      <c r="A4217">
        <v>7263</v>
      </c>
      <c r="C4217">
        <v>178476</v>
      </c>
      <c r="D4217">
        <v>86843</v>
      </c>
      <c r="E4217">
        <v>19</v>
      </c>
      <c r="F4217">
        <v>8</v>
      </c>
      <c r="G4217">
        <v>3.6</v>
      </c>
      <c r="H4217" t="s">
        <v>24</v>
      </c>
      <c r="I4217">
        <v>21</v>
      </c>
      <c r="J4217">
        <v>41</v>
      </c>
      <c r="K4217">
        <v>56</v>
      </c>
      <c r="L4217">
        <v>21</v>
      </c>
      <c r="M4217">
        <v>6.23</v>
      </c>
      <c r="O4217">
        <v>0.4</v>
      </c>
      <c r="P4217">
        <v>0.01</v>
      </c>
      <c r="S4217" t="s">
        <v>266</v>
      </c>
      <c r="T4217" t="s">
        <v>266</v>
      </c>
    </row>
    <row r="4218" spans="1:20" x14ac:dyDescent="0.2">
      <c r="A4218">
        <v>7266</v>
      </c>
      <c r="B4218" t="s">
        <v>3719</v>
      </c>
      <c r="C4218">
        <v>178596</v>
      </c>
      <c r="D4218">
        <v>124318</v>
      </c>
      <c r="E4218">
        <v>19</v>
      </c>
      <c r="F4218">
        <v>8</v>
      </c>
      <c r="G4218">
        <v>59.9</v>
      </c>
      <c r="H4218" t="s">
        <v>24</v>
      </c>
      <c r="I4218">
        <v>6</v>
      </c>
      <c r="J4218">
        <v>4</v>
      </c>
      <c r="K4218">
        <v>24</v>
      </c>
      <c r="L4218">
        <v>6</v>
      </c>
      <c r="M4218">
        <v>5.22</v>
      </c>
      <c r="O4218">
        <v>0.35</v>
      </c>
      <c r="P4218">
        <v>0.04</v>
      </c>
      <c r="S4218" t="s">
        <v>389</v>
      </c>
      <c r="T4218" t="s">
        <v>423</v>
      </c>
    </row>
    <row r="4219" spans="1:20" x14ac:dyDescent="0.2">
      <c r="A4219">
        <v>7267</v>
      </c>
      <c r="C4219">
        <v>178619</v>
      </c>
      <c r="D4219">
        <v>104524</v>
      </c>
      <c r="E4219">
        <v>19</v>
      </c>
      <c r="F4219">
        <v>8</v>
      </c>
      <c r="G4219">
        <v>40.200000000000003</v>
      </c>
      <c r="H4219" t="s">
        <v>24</v>
      </c>
      <c r="I4219">
        <v>16</v>
      </c>
      <c r="J4219">
        <v>51</v>
      </c>
      <c r="K4219">
        <v>5</v>
      </c>
      <c r="L4219">
        <v>16</v>
      </c>
      <c r="M4219">
        <v>6.48</v>
      </c>
      <c r="O4219">
        <v>0.52</v>
      </c>
      <c r="P4219">
        <v>0.25</v>
      </c>
      <c r="S4219" t="s">
        <v>530</v>
      </c>
      <c r="T4219" t="s">
        <v>6012</v>
      </c>
    </row>
    <row r="4220" spans="1:20" x14ac:dyDescent="0.2">
      <c r="A4220">
        <v>7269</v>
      </c>
      <c r="C4220">
        <v>178744</v>
      </c>
      <c r="D4220">
        <v>143087</v>
      </c>
      <c r="E4220">
        <v>19</v>
      </c>
      <c r="F4220">
        <v>9</v>
      </c>
      <c r="G4220">
        <v>51.6</v>
      </c>
      <c r="H4220" t="s">
        <v>26</v>
      </c>
      <c r="I4220">
        <v>0</v>
      </c>
      <c r="J4220">
        <v>25</v>
      </c>
      <c r="K4220">
        <v>41</v>
      </c>
      <c r="L4220">
        <v>0</v>
      </c>
      <c r="M4220">
        <v>6.34</v>
      </c>
      <c r="O4220">
        <v>-0.04</v>
      </c>
      <c r="P4220">
        <v>-0.49</v>
      </c>
      <c r="S4220" t="s">
        <v>2308</v>
      </c>
      <c r="T4220" t="s">
        <v>2308</v>
      </c>
    </row>
    <row r="4221" spans="1:20" x14ac:dyDescent="0.2">
      <c r="A4221">
        <v>7272</v>
      </c>
      <c r="C4221">
        <v>178911</v>
      </c>
      <c r="D4221">
        <v>67879</v>
      </c>
      <c r="E4221">
        <v>19</v>
      </c>
      <c r="F4221">
        <v>9</v>
      </c>
      <c r="G4221">
        <v>4.4000000000000004</v>
      </c>
      <c r="H4221" t="s">
        <v>24</v>
      </c>
      <c r="I4221">
        <v>34</v>
      </c>
      <c r="J4221">
        <v>36</v>
      </c>
      <c r="K4221">
        <v>2</v>
      </c>
      <c r="L4221">
        <v>34</v>
      </c>
      <c r="M4221">
        <v>6.74</v>
      </c>
      <c r="O4221">
        <v>0.63</v>
      </c>
      <c r="P4221">
        <v>0.15</v>
      </c>
      <c r="S4221" t="s">
        <v>238</v>
      </c>
      <c r="T4221" t="s">
        <v>238</v>
      </c>
    </row>
    <row r="4222" spans="1:20" x14ac:dyDescent="0.2">
      <c r="A4222">
        <v>7275</v>
      </c>
      <c r="C4222">
        <v>179094</v>
      </c>
      <c r="D4222">
        <v>31413</v>
      </c>
      <c r="E4222">
        <v>19</v>
      </c>
      <c r="F4222">
        <v>8</v>
      </c>
      <c r="G4222">
        <v>25.8</v>
      </c>
      <c r="H4222" t="s">
        <v>24</v>
      </c>
      <c r="I4222">
        <v>52</v>
      </c>
      <c r="J4222">
        <v>25</v>
      </c>
      <c r="K4222">
        <v>32</v>
      </c>
      <c r="L4222">
        <v>52</v>
      </c>
      <c r="M4222">
        <v>5.81</v>
      </c>
      <c r="O4222">
        <v>1.0900000000000001</v>
      </c>
      <c r="P4222">
        <v>0.87</v>
      </c>
      <c r="S4222" t="s">
        <v>325</v>
      </c>
      <c r="T4222" t="s">
        <v>325</v>
      </c>
    </row>
    <row r="4223" spans="1:20" x14ac:dyDescent="0.2">
      <c r="A4223">
        <v>7279</v>
      </c>
      <c r="B4223" t="s">
        <v>3726</v>
      </c>
      <c r="C4223">
        <v>179406</v>
      </c>
      <c r="D4223">
        <v>143134</v>
      </c>
      <c r="E4223">
        <v>19</v>
      </c>
      <c r="F4223">
        <v>12</v>
      </c>
      <c r="G4223">
        <v>40.700000000000003</v>
      </c>
      <c r="H4223" t="s">
        <v>26</v>
      </c>
      <c r="I4223">
        <v>7</v>
      </c>
      <c r="J4223">
        <v>56</v>
      </c>
      <c r="K4223">
        <v>22</v>
      </c>
      <c r="L4223">
        <v>-7</v>
      </c>
      <c r="M4223">
        <v>5.34</v>
      </c>
      <c r="O4223">
        <v>0.13</v>
      </c>
      <c r="P4223">
        <v>-0.44</v>
      </c>
      <c r="S4223" t="s">
        <v>368</v>
      </c>
      <c r="T4223" t="s">
        <v>368</v>
      </c>
    </row>
    <row r="4224" spans="1:20" x14ac:dyDescent="0.2">
      <c r="A4224">
        <v>7280</v>
      </c>
      <c r="C4224">
        <v>179422</v>
      </c>
      <c r="D4224">
        <v>86912</v>
      </c>
      <c r="E4224">
        <v>19</v>
      </c>
      <c r="F4224">
        <v>11</v>
      </c>
      <c r="G4224">
        <v>30.9</v>
      </c>
      <c r="H4224" t="s">
        <v>24</v>
      </c>
      <c r="I4224">
        <v>26</v>
      </c>
      <c r="J4224">
        <v>44</v>
      </c>
      <c r="K4224">
        <v>9</v>
      </c>
      <c r="L4224">
        <v>26</v>
      </c>
      <c r="M4224">
        <v>6.36</v>
      </c>
      <c r="O4224">
        <v>0.41</v>
      </c>
      <c r="P4224">
        <v>-0.03</v>
      </c>
      <c r="S4224" t="s">
        <v>430</v>
      </c>
      <c r="T4224" t="s">
        <v>430</v>
      </c>
    </row>
    <row r="4225" spans="1:20" x14ac:dyDescent="0.2">
      <c r="A4225">
        <v>7282</v>
      </c>
      <c r="C4225">
        <v>179497</v>
      </c>
      <c r="D4225">
        <v>162326</v>
      </c>
      <c r="E4225">
        <v>19</v>
      </c>
      <c r="F4225">
        <v>13</v>
      </c>
      <c r="G4225">
        <v>15.5</v>
      </c>
      <c r="H4225" t="s">
        <v>26</v>
      </c>
      <c r="I4225">
        <v>12</v>
      </c>
      <c r="J4225">
        <v>16</v>
      </c>
      <c r="K4225">
        <v>57</v>
      </c>
      <c r="L4225">
        <v>-12</v>
      </c>
      <c r="M4225">
        <v>5.51</v>
      </c>
      <c r="O4225">
        <v>1.44</v>
      </c>
      <c r="R4225" t="s">
        <v>27</v>
      </c>
      <c r="S4225" t="s">
        <v>80</v>
      </c>
      <c r="T4225" t="s">
        <v>3264</v>
      </c>
    </row>
    <row r="4226" spans="1:20" x14ac:dyDescent="0.2">
      <c r="A4226">
        <v>7283</v>
      </c>
      <c r="B4226" t="s">
        <v>3727</v>
      </c>
      <c r="C4226">
        <v>179527</v>
      </c>
      <c r="D4226">
        <v>67946</v>
      </c>
      <c r="E4226">
        <v>19</v>
      </c>
      <c r="F4226">
        <v>11</v>
      </c>
      <c r="G4226">
        <v>46</v>
      </c>
      <c r="H4226" t="s">
        <v>24</v>
      </c>
      <c r="I4226">
        <v>31</v>
      </c>
      <c r="J4226">
        <v>17</v>
      </c>
      <c r="K4226">
        <v>0</v>
      </c>
      <c r="L4226">
        <v>31</v>
      </c>
      <c r="M4226">
        <v>5.98</v>
      </c>
      <c r="O4226">
        <v>-7.0000000000000007E-2</v>
      </c>
      <c r="P4226">
        <v>-0.3</v>
      </c>
      <c r="S4226" t="s">
        <v>2787</v>
      </c>
      <c r="T4226" t="s">
        <v>2787</v>
      </c>
    </row>
    <row r="4227" spans="1:20" x14ac:dyDescent="0.2">
      <c r="A4227">
        <v>7284</v>
      </c>
      <c r="C4227">
        <v>179583</v>
      </c>
      <c r="D4227">
        <v>48168</v>
      </c>
      <c r="E4227">
        <v>19</v>
      </c>
      <c r="F4227">
        <v>11</v>
      </c>
      <c r="G4227">
        <v>23.1</v>
      </c>
      <c r="H4227" t="s">
        <v>24</v>
      </c>
      <c r="I4227">
        <v>40</v>
      </c>
      <c r="J4227">
        <v>25</v>
      </c>
      <c r="K4227">
        <v>45</v>
      </c>
      <c r="L4227">
        <v>40</v>
      </c>
      <c r="M4227">
        <v>6.18</v>
      </c>
      <c r="O4227">
        <v>0.09</v>
      </c>
      <c r="P4227">
        <v>0.1</v>
      </c>
      <c r="S4227" t="s">
        <v>298</v>
      </c>
      <c r="T4227" t="s">
        <v>298</v>
      </c>
    </row>
    <row r="4228" spans="1:20" x14ac:dyDescent="0.2">
      <c r="A4228">
        <v>7285</v>
      </c>
      <c r="C4228">
        <v>179588</v>
      </c>
      <c r="D4228">
        <v>104602</v>
      </c>
      <c r="E4228">
        <v>19</v>
      </c>
      <c r="F4228">
        <v>12</v>
      </c>
      <c r="G4228">
        <v>34.4</v>
      </c>
      <c r="H4228" t="s">
        <v>24</v>
      </c>
      <c r="I4228">
        <v>16</v>
      </c>
      <c r="J4228">
        <v>50</v>
      </c>
      <c r="K4228">
        <v>47</v>
      </c>
      <c r="L4228">
        <v>16</v>
      </c>
      <c r="M4228">
        <v>6.73</v>
      </c>
      <c r="O4228">
        <v>-0.01</v>
      </c>
      <c r="P4228">
        <v>-0.28000000000000003</v>
      </c>
      <c r="S4228" t="s">
        <v>153</v>
      </c>
      <c r="T4228" t="s">
        <v>153</v>
      </c>
    </row>
    <row r="4229" spans="1:20" x14ac:dyDescent="0.2">
      <c r="A4229">
        <v>7286</v>
      </c>
      <c r="C4229">
        <v>179648</v>
      </c>
      <c r="D4229">
        <v>86930</v>
      </c>
      <c r="E4229">
        <v>19</v>
      </c>
      <c r="F4229">
        <v>12</v>
      </c>
      <c r="G4229">
        <v>36.700000000000003</v>
      </c>
      <c r="H4229" t="s">
        <v>24</v>
      </c>
      <c r="I4229">
        <v>21</v>
      </c>
      <c r="J4229">
        <v>33</v>
      </c>
      <c r="K4229">
        <v>16</v>
      </c>
      <c r="L4229">
        <v>21</v>
      </c>
      <c r="M4229">
        <v>5.93</v>
      </c>
      <c r="N4229" t="s">
        <v>103</v>
      </c>
      <c r="O4229">
        <v>0.03</v>
      </c>
      <c r="P4229">
        <v>0.02</v>
      </c>
      <c r="S4229" t="s">
        <v>350</v>
      </c>
      <c r="T4229" t="s">
        <v>350</v>
      </c>
    </row>
    <row r="4230" spans="1:20" x14ac:dyDescent="0.2">
      <c r="A4230">
        <v>7287</v>
      </c>
      <c r="B4230" t="s">
        <v>3729</v>
      </c>
      <c r="C4230">
        <v>179761</v>
      </c>
      <c r="D4230">
        <v>124408</v>
      </c>
      <c r="E4230">
        <v>19</v>
      </c>
      <c r="F4230">
        <v>13</v>
      </c>
      <c r="G4230">
        <v>42.7</v>
      </c>
      <c r="H4230" t="s">
        <v>24</v>
      </c>
      <c r="I4230">
        <v>2</v>
      </c>
      <c r="J4230">
        <v>17</v>
      </c>
      <c r="K4230">
        <v>37</v>
      </c>
      <c r="L4230">
        <v>2</v>
      </c>
      <c r="M4230">
        <v>5.15</v>
      </c>
      <c r="O4230">
        <v>-7.0000000000000007E-2</v>
      </c>
      <c r="P4230">
        <v>-0.41</v>
      </c>
      <c r="S4230" t="s">
        <v>1627</v>
      </c>
      <c r="T4230" t="s">
        <v>7148</v>
      </c>
    </row>
    <row r="4231" spans="1:20" x14ac:dyDescent="0.2">
      <c r="A4231">
        <v>7288</v>
      </c>
      <c r="C4231">
        <v>179791</v>
      </c>
      <c r="D4231">
        <v>124410</v>
      </c>
      <c r="E4231">
        <v>19</v>
      </c>
      <c r="F4231">
        <v>13</v>
      </c>
      <c r="G4231">
        <v>44.1</v>
      </c>
      <c r="H4231" t="s">
        <v>24</v>
      </c>
      <c r="I4231">
        <v>5</v>
      </c>
      <c r="J4231">
        <v>30</v>
      </c>
      <c r="K4231">
        <v>57</v>
      </c>
      <c r="L4231">
        <v>5</v>
      </c>
      <c r="M4231">
        <v>6.49</v>
      </c>
      <c r="O4231">
        <v>0.09</v>
      </c>
      <c r="P4231">
        <v>0.11</v>
      </c>
      <c r="S4231" t="s">
        <v>3731</v>
      </c>
      <c r="T4231" t="s">
        <v>3731</v>
      </c>
    </row>
    <row r="4232" spans="1:20" x14ac:dyDescent="0.2">
      <c r="A4232">
        <v>7290</v>
      </c>
      <c r="B4232" t="s">
        <v>3732</v>
      </c>
      <c r="C4232">
        <v>179933</v>
      </c>
      <c r="D4232">
        <v>18187</v>
      </c>
      <c r="E4232">
        <v>19</v>
      </c>
      <c r="F4232">
        <v>9</v>
      </c>
      <c r="G4232">
        <v>45.8</v>
      </c>
      <c r="H4232" t="s">
        <v>24</v>
      </c>
      <c r="I4232">
        <v>65</v>
      </c>
      <c r="J4232">
        <v>58</v>
      </c>
      <c r="K4232">
        <v>43</v>
      </c>
      <c r="L4232">
        <v>65</v>
      </c>
      <c r="M4232">
        <v>6.25</v>
      </c>
      <c r="O4232">
        <v>0</v>
      </c>
      <c r="P4232">
        <v>-0.02</v>
      </c>
      <c r="S4232" t="s">
        <v>134</v>
      </c>
      <c r="T4232" t="s">
        <v>134</v>
      </c>
    </row>
    <row r="4233" spans="1:20" x14ac:dyDescent="0.2">
      <c r="A4233">
        <v>7293</v>
      </c>
      <c r="C4233">
        <v>179957</v>
      </c>
      <c r="D4233">
        <v>48192</v>
      </c>
      <c r="E4233">
        <v>19</v>
      </c>
      <c r="F4233">
        <v>12</v>
      </c>
      <c r="G4233">
        <v>4.5999999999999996</v>
      </c>
      <c r="H4233" t="s">
        <v>24</v>
      </c>
      <c r="I4233">
        <v>49</v>
      </c>
      <c r="J4233">
        <v>51</v>
      </c>
      <c r="K4233">
        <v>15</v>
      </c>
      <c r="L4233">
        <v>49</v>
      </c>
      <c r="M4233">
        <v>6.75</v>
      </c>
      <c r="O4233">
        <v>0.65</v>
      </c>
      <c r="P4233">
        <v>0.19</v>
      </c>
      <c r="S4233" t="s">
        <v>2390</v>
      </c>
      <c r="T4233" t="s">
        <v>2390</v>
      </c>
    </row>
    <row r="4234" spans="1:20" x14ac:dyDescent="0.2">
      <c r="A4234">
        <v>7294</v>
      </c>
      <c r="C4234">
        <v>179958</v>
      </c>
      <c r="D4234">
        <v>48193</v>
      </c>
      <c r="E4234">
        <v>19</v>
      </c>
      <c r="F4234">
        <v>12</v>
      </c>
      <c r="G4234">
        <v>5</v>
      </c>
      <c r="H4234" t="s">
        <v>24</v>
      </c>
      <c r="I4234">
        <v>49</v>
      </c>
      <c r="J4234">
        <v>51</v>
      </c>
      <c r="K4234">
        <v>22</v>
      </c>
      <c r="L4234">
        <v>49</v>
      </c>
      <c r="M4234">
        <v>6.57</v>
      </c>
      <c r="O4234">
        <v>0.65</v>
      </c>
      <c r="P4234">
        <v>0.21</v>
      </c>
      <c r="S4234" t="s">
        <v>2390</v>
      </c>
      <c r="T4234" t="s">
        <v>2390</v>
      </c>
    </row>
    <row r="4235" spans="1:20" x14ac:dyDescent="0.2">
      <c r="A4235">
        <v>7295</v>
      </c>
      <c r="B4235" t="s">
        <v>3735</v>
      </c>
      <c r="C4235">
        <v>180006</v>
      </c>
      <c r="D4235">
        <v>31468</v>
      </c>
      <c r="E4235">
        <v>19</v>
      </c>
      <c r="F4235">
        <v>11</v>
      </c>
      <c r="G4235">
        <v>40.5</v>
      </c>
      <c r="H4235" t="s">
        <v>24</v>
      </c>
      <c r="I4235">
        <v>56</v>
      </c>
      <c r="J4235">
        <v>51</v>
      </c>
      <c r="K4235">
        <v>33</v>
      </c>
      <c r="L4235">
        <v>56</v>
      </c>
      <c r="M4235">
        <v>5.12</v>
      </c>
      <c r="O4235">
        <v>1.01</v>
      </c>
      <c r="P4235">
        <v>0.84</v>
      </c>
      <c r="Q4235">
        <v>0.49</v>
      </c>
      <c r="S4235" t="s">
        <v>71</v>
      </c>
      <c r="T4235" t="s">
        <v>71</v>
      </c>
    </row>
    <row r="4236" spans="1:20" x14ac:dyDescent="0.2">
      <c r="A4236">
        <v>7298</v>
      </c>
      <c r="B4236" t="s">
        <v>3738</v>
      </c>
      <c r="C4236">
        <v>180163</v>
      </c>
      <c r="D4236">
        <v>68010</v>
      </c>
      <c r="E4236">
        <v>19</v>
      </c>
      <c r="F4236">
        <v>13</v>
      </c>
      <c r="G4236">
        <v>45.5</v>
      </c>
      <c r="H4236" t="s">
        <v>24</v>
      </c>
      <c r="I4236">
        <v>39</v>
      </c>
      <c r="J4236">
        <v>8</v>
      </c>
      <c r="K4236">
        <v>46</v>
      </c>
      <c r="L4236">
        <v>39</v>
      </c>
      <c r="M4236">
        <v>4.3899999999999997</v>
      </c>
      <c r="O4236">
        <v>-0.15</v>
      </c>
      <c r="P4236">
        <v>-0.65</v>
      </c>
      <c r="Q4236">
        <v>-0.15</v>
      </c>
      <c r="S4236" t="s">
        <v>214</v>
      </c>
      <c r="T4236" t="s">
        <v>5651</v>
      </c>
    </row>
    <row r="4237" spans="1:20" x14ac:dyDescent="0.2">
      <c r="A4237">
        <v>7299</v>
      </c>
      <c r="C4237">
        <v>180242</v>
      </c>
      <c r="D4237">
        <v>86981</v>
      </c>
      <c r="E4237">
        <v>19</v>
      </c>
      <c r="F4237">
        <v>15</v>
      </c>
      <c r="G4237">
        <v>2.6</v>
      </c>
      <c r="H4237" t="s">
        <v>24</v>
      </c>
      <c r="I4237">
        <v>20</v>
      </c>
      <c r="J4237">
        <v>12</v>
      </c>
      <c r="K4237">
        <v>12</v>
      </c>
      <c r="L4237">
        <v>20</v>
      </c>
      <c r="M4237">
        <v>6</v>
      </c>
      <c r="O4237">
        <v>0.88</v>
      </c>
      <c r="S4237" t="s">
        <v>71</v>
      </c>
      <c r="T4237" t="s">
        <v>71</v>
      </c>
    </row>
    <row r="4238" spans="1:20" x14ac:dyDescent="0.2">
      <c r="A4238">
        <v>7300</v>
      </c>
      <c r="C4238">
        <v>180262</v>
      </c>
      <c r="D4238">
        <v>104655</v>
      </c>
      <c r="E4238">
        <v>19</v>
      </c>
      <c r="F4238">
        <v>15</v>
      </c>
      <c r="G4238">
        <v>20.100000000000001</v>
      </c>
      <c r="H4238" t="s">
        <v>24</v>
      </c>
      <c r="I4238">
        <v>15</v>
      </c>
      <c r="J4238">
        <v>5</v>
      </c>
      <c r="K4238">
        <v>1</v>
      </c>
      <c r="L4238">
        <v>15</v>
      </c>
      <c r="M4238">
        <v>5.57</v>
      </c>
      <c r="O4238">
        <v>1.07</v>
      </c>
      <c r="P4238">
        <v>0.87</v>
      </c>
      <c r="Q4238">
        <v>0.54</v>
      </c>
      <c r="S4238" t="s">
        <v>110</v>
      </c>
      <c r="T4238" t="s">
        <v>9550</v>
      </c>
    </row>
    <row r="4239" spans="1:20" x14ac:dyDescent="0.2">
      <c r="A4239">
        <v>7301</v>
      </c>
      <c r="B4239" t="s">
        <v>3739</v>
      </c>
      <c r="C4239">
        <v>180317</v>
      </c>
      <c r="D4239">
        <v>86987</v>
      </c>
      <c r="E4239">
        <v>19</v>
      </c>
      <c r="F4239">
        <v>15</v>
      </c>
      <c r="G4239">
        <v>17.399999999999999</v>
      </c>
      <c r="H4239" t="s">
        <v>24</v>
      </c>
      <c r="I4239">
        <v>21</v>
      </c>
      <c r="J4239">
        <v>13</v>
      </c>
      <c r="K4239">
        <v>56</v>
      </c>
      <c r="L4239">
        <v>21</v>
      </c>
      <c r="M4239">
        <v>5.64</v>
      </c>
      <c r="O4239">
        <v>0.11</v>
      </c>
      <c r="S4239" t="s">
        <v>310</v>
      </c>
      <c r="T4239" t="s">
        <v>310</v>
      </c>
    </row>
    <row r="4240" spans="1:20" x14ac:dyDescent="0.2">
      <c r="A4240">
        <v>7302</v>
      </c>
      <c r="C4240">
        <v>180450</v>
      </c>
      <c r="D4240">
        <v>68040</v>
      </c>
      <c r="E4240">
        <v>19</v>
      </c>
      <c r="F4240">
        <v>15</v>
      </c>
      <c r="G4240">
        <v>24.8</v>
      </c>
      <c r="H4240" t="s">
        <v>24</v>
      </c>
      <c r="I4240">
        <v>30</v>
      </c>
      <c r="J4240">
        <v>31</v>
      </c>
      <c r="K4240">
        <v>35</v>
      </c>
      <c r="L4240">
        <v>30</v>
      </c>
      <c r="M4240">
        <v>5.85</v>
      </c>
      <c r="O4240">
        <v>1.67</v>
      </c>
      <c r="P4240">
        <v>2.0299999999999998</v>
      </c>
      <c r="S4240" t="s">
        <v>53</v>
      </c>
      <c r="T4240" t="s">
        <v>53</v>
      </c>
    </row>
    <row r="4241" spans="1:20" x14ac:dyDescent="0.2">
      <c r="A4241">
        <v>7303</v>
      </c>
      <c r="B4241" t="s">
        <v>3740</v>
      </c>
      <c r="C4241">
        <v>180482</v>
      </c>
      <c r="D4241">
        <v>124455</v>
      </c>
      <c r="E4241">
        <v>19</v>
      </c>
      <c r="F4241">
        <v>16</v>
      </c>
      <c r="G4241">
        <v>31</v>
      </c>
      <c r="H4241" t="s">
        <v>24</v>
      </c>
      <c r="I4241">
        <v>4</v>
      </c>
      <c r="J4241">
        <v>50</v>
      </c>
      <c r="K4241">
        <v>5</v>
      </c>
      <c r="L4241">
        <v>4</v>
      </c>
      <c r="M4241">
        <v>5.59</v>
      </c>
      <c r="O4241">
        <v>0.08</v>
      </c>
      <c r="P4241">
        <v>0.11</v>
      </c>
      <c r="S4241" t="s">
        <v>391</v>
      </c>
      <c r="T4241" t="s">
        <v>391</v>
      </c>
    </row>
    <row r="4242" spans="1:20" x14ac:dyDescent="0.2">
      <c r="A4242">
        <v>7305</v>
      </c>
      <c r="C4242">
        <v>180553</v>
      </c>
      <c r="D4242">
        <v>87005</v>
      </c>
      <c r="E4242">
        <v>19</v>
      </c>
      <c r="F4242">
        <v>15</v>
      </c>
      <c r="G4242">
        <v>57</v>
      </c>
      <c r="H4242" t="s">
        <v>24</v>
      </c>
      <c r="I4242">
        <v>27</v>
      </c>
      <c r="J4242">
        <v>27</v>
      </c>
      <c r="K4242">
        <v>20</v>
      </c>
      <c r="L4242">
        <v>27</v>
      </c>
      <c r="M4242">
        <v>6.54</v>
      </c>
      <c r="O4242">
        <v>-0.06</v>
      </c>
      <c r="P4242">
        <v>-0.59</v>
      </c>
      <c r="S4242" t="s">
        <v>122</v>
      </c>
      <c r="T4242" t="s">
        <v>122</v>
      </c>
    </row>
    <row r="4243" spans="1:20" x14ac:dyDescent="0.2">
      <c r="A4243">
        <v>7306</v>
      </c>
      <c r="B4243" t="s">
        <v>3742</v>
      </c>
      <c r="C4243">
        <v>180554</v>
      </c>
      <c r="D4243">
        <v>87010</v>
      </c>
      <c r="E4243">
        <v>19</v>
      </c>
      <c r="F4243">
        <v>16</v>
      </c>
      <c r="G4243">
        <v>13</v>
      </c>
      <c r="H4243" t="s">
        <v>24</v>
      </c>
      <c r="I4243">
        <v>21</v>
      </c>
      <c r="J4243">
        <v>23</v>
      </c>
      <c r="K4243">
        <v>25</v>
      </c>
      <c r="L4243">
        <v>21</v>
      </c>
      <c r="M4243">
        <v>4.7699999999999996</v>
      </c>
      <c r="O4243">
        <v>-0.05</v>
      </c>
      <c r="P4243">
        <v>-0.54</v>
      </c>
      <c r="Q4243">
        <v>-7.0000000000000007E-2</v>
      </c>
      <c r="S4243" t="s">
        <v>2343</v>
      </c>
      <c r="T4243" t="s">
        <v>2343</v>
      </c>
    </row>
    <row r="4244" spans="1:20" x14ac:dyDescent="0.2">
      <c r="A4244">
        <v>7307</v>
      </c>
      <c r="C4244">
        <v>180555</v>
      </c>
      <c r="D4244">
        <v>104668</v>
      </c>
      <c r="E4244">
        <v>19</v>
      </c>
      <c r="F4244">
        <v>16</v>
      </c>
      <c r="G4244">
        <v>26.8</v>
      </c>
      <c r="H4244" t="s">
        <v>24</v>
      </c>
      <c r="I4244">
        <v>14</v>
      </c>
      <c r="J4244">
        <v>32</v>
      </c>
      <c r="K4244">
        <v>41</v>
      </c>
      <c r="L4244">
        <v>14</v>
      </c>
      <c r="M4244">
        <v>5.63</v>
      </c>
      <c r="O4244">
        <v>-0.02</v>
      </c>
      <c r="P4244">
        <v>-0.16</v>
      </c>
      <c r="S4244" t="s">
        <v>191</v>
      </c>
      <c r="T4244" t="s">
        <v>191</v>
      </c>
    </row>
    <row r="4245" spans="1:20" x14ac:dyDescent="0.2">
      <c r="A4245">
        <v>7308</v>
      </c>
      <c r="C4245">
        <v>180583</v>
      </c>
      <c r="D4245">
        <v>87008</v>
      </c>
      <c r="E4245">
        <v>19</v>
      </c>
      <c r="F4245">
        <v>15</v>
      </c>
      <c r="G4245">
        <v>59.4</v>
      </c>
      <c r="H4245" t="s">
        <v>24</v>
      </c>
      <c r="I4245">
        <v>27</v>
      </c>
      <c r="J4245">
        <v>55</v>
      </c>
      <c r="K4245">
        <v>37</v>
      </c>
      <c r="L4245">
        <v>27</v>
      </c>
      <c r="M4245">
        <v>6.16</v>
      </c>
      <c r="O4245">
        <v>0.61</v>
      </c>
      <c r="P4245">
        <v>0.34</v>
      </c>
      <c r="S4245" t="s">
        <v>3744</v>
      </c>
      <c r="T4245" t="s">
        <v>13449</v>
      </c>
    </row>
    <row r="4246" spans="1:20" x14ac:dyDescent="0.2">
      <c r="A4246">
        <v>7309</v>
      </c>
      <c r="B4246" t="s">
        <v>3745</v>
      </c>
      <c r="C4246">
        <v>180610</v>
      </c>
      <c r="D4246">
        <v>31497</v>
      </c>
      <c r="E4246">
        <v>19</v>
      </c>
      <c r="F4246">
        <v>13</v>
      </c>
      <c r="G4246">
        <v>55.2</v>
      </c>
      <c r="H4246" t="s">
        <v>24</v>
      </c>
      <c r="I4246">
        <v>57</v>
      </c>
      <c r="J4246">
        <v>42</v>
      </c>
      <c r="K4246">
        <v>18</v>
      </c>
      <c r="L4246">
        <v>57</v>
      </c>
      <c r="M4246">
        <v>4.99</v>
      </c>
      <c r="O4246">
        <v>1.1599999999999999</v>
      </c>
      <c r="P4246">
        <v>1.17</v>
      </c>
      <c r="Q4246">
        <v>0.57999999999999996</v>
      </c>
      <c r="S4246" t="s">
        <v>125</v>
      </c>
      <c r="T4246" t="s">
        <v>125</v>
      </c>
    </row>
    <row r="4247" spans="1:20" x14ac:dyDescent="0.2">
      <c r="A4247">
        <v>7310</v>
      </c>
      <c r="B4247" t="s">
        <v>3746</v>
      </c>
      <c r="C4247">
        <v>180711</v>
      </c>
      <c r="D4247">
        <v>18222</v>
      </c>
      <c r="E4247">
        <v>19</v>
      </c>
      <c r="F4247">
        <v>12</v>
      </c>
      <c r="G4247">
        <v>33.299999999999997</v>
      </c>
      <c r="H4247" t="s">
        <v>24</v>
      </c>
      <c r="I4247">
        <v>67</v>
      </c>
      <c r="J4247">
        <v>39</v>
      </c>
      <c r="K4247">
        <v>42</v>
      </c>
      <c r="L4247">
        <v>67</v>
      </c>
      <c r="M4247">
        <v>3.07</v>
      </c>
      <c r="O4247">
        <v>1</v>
      </c>
      <c r="P4247">
        <v>0.78</v>
      </c>
      <c r="Q4247">
        <v>0.51</v>
      </c>
      <c r="S4247" t="s">
        <v>60</v>
      </c>
      <c r="T4247" t="s">
        <v>60</v>
      </c>
    </row>
    <row r="4248" spans="1:20" x14ac:dyDescent="0.2">
      <c r="A4248">
        <v>7311</v>
      </c>
      <c r="C4248">
        <v>180756</v>
      </c>
      <c r="D4248">
        <v>48247</v>
      </c>
      <c r="E4248">
        <v>19</v>
      </c>
      <c r="F4248">
        <v>15</v>
      </c>
      <c r="G4248">
        <v>19.3</v>
      </c>
      <c r="H4248" t="s">
        <v>24</v>
      </c>
      <c r="I4248">
        <v>50</v>
      </c>
      <c r="J4248">
        <v>4</v>
      </c>
      <c r="K4248">
        <v>15</v>
      </c>
      <c r="L4248">
        <v>50</v>
      </c>
      <c r="M4248">
        <v>6.27</v>
      </c>
      <c r="N4248" t="s">
        <v>103</v>
      </c>
      <c r="S4248" t="s">
        <v>71</v>
      </c>
      <c r="T4248" t="s">
        <v>71</v>
      </c>
    </row>
    <row r="4249" spans="1:20" x14ac:dyDescent="0.2">
      <c r="A4249">
        <v>7312</v>
      </c>
      <c r="B4249" t="s">
        <v>3747</v>
      </c>
      <c r="C4249">
        <v>180777</v>
      </c>
      <c r="D4249">
        <v>9341</v>
      </c>
      <c r="E4249">
        <v>19</v>
      </c>
      <c r="F4249">
        <v>9</v>
      </c>
      <c r="G4249">
        <v>9.8000000000000007</v>
      </c>
      <c r="H4249" t="s">
        <v>24</v>
      </c>
      <c r="I4249">
        <v>76</v>
      </c>
      <c r="J4249">
        <v>33</v>
      </c>
      <c r="K4249">
        <v>38</v>
      </c>
      <c r="L4249">
        <v>76</v>
      </c>
      <c r="M4249">
        <v>5.13</v>
      </c>
      <c r="O4249">
        <v>0.31</v>
      </c>
      <c r="P4249">
        <v>0</v>
      </c>
      <c r="Q4249">
        <v>0.17</v>
      </c>
      <c r="S4249" t="s">
        <v>2826</v>
      </c>
      <c r="T4249" t="s">
        <v>2826</v>
      </c>
    </row>
    <row r="4250" spans="1:20" x14ac:dyDescent="0.2">
      <c r="A4250">
        <v>7313</v>
      </c>
      <c r="C4250">
        <v>180782</v>
      </c>
      <c r="D4250">
        <v>124478</v>
      </c>
      <c r="E4250">
        <v>19</v>
      </c>
      <c r="F4250">
        <v>17</v>
      </c>
      <c r="G4250">
        <v>48.2</v>
      </c>
      <c r="H4250" t="s">
        <v>24</v>
      </c>
      <c r="I4250">
        <v>2</v>
      </c>
      <c r="J4250">
        <v>1</v>
      </c>
      <c r="K4250">
        <v>54</v>
      </c>
      <c r="L4250">
        <v>2</v>
      </c>
      <c r="M4250">
        <v>6.19</v>
      </c>
      <c r="O4250">
        <v>0.02</v>
      </c>
      <c r="P4250">
        <v>0.01</v>
      </c>
      <c r="S4250" t="s">
        <v>25</v>
      </c>
      <c r="T4250" t="s">
        <v>25</v>
      </c>
    </row>
    <row r="4251" spans="1:20" x14ac:dyDescent="0.2">
      <c r="A4251">
        <v>7314</v>
      </c>
      <c r="B4251" t="s">
        <v>3748</v>
      </c>
      <c r="C4251">
        <v>180809</v>
      </c>
      <c r="D4251">
        <v>68065</v>
      </c>
      <c r="E4251">
        <v>19</v>
      </c>
      <c r="F4251">
        <v>16</v>
      </c>
      <c r="G4251">
        <v>22.1</v>
      </c>
      <c r="H4251" t="s">
        <v>24</v>
      </c>
      <c r="I4251">
        <v>38</v>
      </c>
      <c r="J4251">
        <v>8</v>
      </c>
      <c r="K4251">
        <v>1</v>
      </c>
      <c r="L4251">
        <v>38</v>
      </c>
      <c r="M4251">
        <v>4.3600000000000003</v>
      </c>
      <c r="O4251">
        <v>1.26</v>
      </c>
      <c r="P4251">
        <v>1.23</v>
      </c>
      <c r="Q4251">
        <v>0.59</v>
      </c>
      <c r="S4251" t="s">
        <v>3749</v>
      </c>
      <c r="T4251" t="s">
        <v>3749</v>
      </c>
    </row>
    <row r="4252" spans="1:20" x14ac:dyDescent="0.2">
      <c r="A4252">
        <v>7315</v>
      </c>
      <c r="B4252" t="s">
        <v>3750</v>
      </c>
      <c r="C4252">
        <v>180868</v>
      </c>
      <c r="D4252">
        <v>104691</v>
      </c>
      <c r="E4252">
        <v>19</v>
      </c>
      <c r="F4252">
        <v>17</v>
      </c>
      <c r="G4252">
        <v>49</v>
      </c>
      <c r="H4252" t="s">
        <v>24</v>
      </c>
      <c r="I4252">
        <v>11</v>
      </c>
      <c r="J4252">
        <v>35</v>
      </c>
      <c r="K4252">
        <v>43</v>
      </c>
      <c r="L4252">
        <v>11</v>
      </c>
      <c r="M4252">
        <v>5.28</v>
      </c>
      <c r="O4252">
        <v>0.2</v>
      </c>
      <c r="P4252">
        <v>0.22</v>
      </c>
      <c r="S4252" t="s">
        <v>88</v>
      </c>
      <c r="T4252" t="s">
        <v>88</v>
      </c>
    </row>
    <row r="4253" spans="1:20" x14ac:dyDescent="0.2">
      <c r="A4253">
        <v>7317</v>
      </c>
      <c r="C4253">
        <v>180928</v>
      </c>
      <c r="D4253">
        <v>162462</v>
      </c>
      <c r="E4253">
        <v>19</v>
      </c>
      <c r="F4253">
        <v>19</v>
      </c>
      <c r="G4253">
        <v>0.1</v>
      </c>
      <c r="H4253" t="s">
        <v>26</v>
      </c>
      <c r="I4253">
        <v>15</v>
      </c>
      <c r="J4253">
        <v>32</v>
      </c>
      <c r="K4253">
        <v>11</v>
      </c>
      <c r="L4253">
        <v>-15</v>
      </c>
      <c r="M4253">
        <v>6.06</v>
      </c>
      <c r="O4253">
        <v>1.43</v>
      </c>
      <c r="P4253">
        <v>1.57</v>
      </c>
      <c r="Q4253">
        <v>0.83</v>
      </c>
      <c r="S4253" t="s">
        <v>105</v>
      </c>
      <c r="T4253" t="s">
        <v>105</v>
      </c>
    </row>
    <row r="4254" spans="1:20" x14ac:dyDescent="0.2">
      <c r="A4254">
        <v>7318</v>
      </c>
      <c r="B4254" t="s">
        <v>3751</v>
      </c>
      <c r="C4254">
        <v>180968</v>
      </c>
      <c r="D4254">
        <v>87036</v>
      </c>
      <c r="E4254">
        <v>19</v>
      </c>
      <c r="F4254">
        <v>17</v>
      </c>
      <c r="G4254">
        <v>43.6</v>
      </c>
      <c r="H4254" t="s">
        <v>24</v>
      </c>
      <c r="I4254">
        <v>23</v>
      </c>
      <c r="J4254">
        <v>1</v>
      </c>
      <c r="K4254">
        <v>32</v>
      </c>
      <c r="L4254">
        <v>23</v>
      </c>
      <c r="M4254">
        <v>5.43</v>
      </c>
      <c r="O4254">
        <v>0.02</v>
      </c>
      <c r="P4254">
        <v>-0.79</v>
      </c>
      <c r="S4254" t="s">
        <v>2643</v>
      </c>
      <c r="T4254" t="s">
        <v>11535</v>
      </c>
    </row>
    <row r="4255" spans="1:20" x14ac:dyDescent="0.2">
      <c r="A4255">
        <v>7319</v>
      </c>
      <c r="B4255" t="s">
        <v>3753</v>
      </c>
      <c r="C4255">
        <v>180972</v>
      </c>
      <c r="D4255">
        <v>124487</v>
      </c>
      <c r="E4255">
        <v>19</v>
      </c>
      <c r="F4255">
        <v>18</v>
      </c>
      <c r="G4255">
        <v>32.5</v>
      </c>
      <c r="H4255" t="s">
        <v>24</v>
      </c>
      <c r="I4255">
        <v>1</v>
      </c>
      <c r="J4255">
        <v>5</v>
      </c>
      <c r="K4255">
        <v>7</v>
      </c>
      <c r="L4255">
        <v>1</v>
      </c>
      <c r="M4255">
        <v>5.0999999999999996</v>
      </c>
      <c r="O4255">
        <v>1.1499999999999999</v>
      </c>
      <c r="P4255">
        <v>1.01</v>
      </c>
      <c r="Q4255">
        <v>0.57999999999999996</v>
      </c>
      <c r="S4255" t="s">
        <v>354</v>
      </c>
      <c r="T4255" t="s">
        <v>5796</v>
      </c>
    </row>
    <row r="4256" spans="1:20" x14ac:dyDescent="0.2">
      <c r="A4256">
        <v>7321</v>
      </c>
      <c r="B4256" t="s">
        <v>3754</v>
      </c>
      <c r="C4256">
        <v>181053</v>
      </c>
      <c r="D4256">
        <v>124492</v>
      </c>
      <c r="E4256">
        <v>19</v>
      </c>
      <c r="F4256">
        <v>18</v>
      </c>
      <c r="G4256">
        <v>50.9</v>
      </c>
      <c r="H4256" t="s">
        <v>24</v>
      </c>
      <c r="I4256">
        <v>0</v>
      </c>
      <c r="J4256">
        <v>20</v>
      </c>
      <c r="K4256">
        <v>21</v>
      </c>
      <c r="L4256">
        <v>0</v>
      </c>
      <c r="M4256">
        <v>6.41</v>
      </c>
      <c r="O4256">
        <v>1.05</v>
      </c>
      <c r="P4256">
        <v>0.79</v>
      </c>
      <c r="S4256" t="s">
        <v>3755</v>
      </c>
      <c r="T4256" t="s">
        <v>5911</v>
      </c>
    </row>
    <row r="4257" spans="1:20" x14ac:dyDescent="0.2">
      <c r="A4257">
        <v>7322</v>
      </c>
      <c r="C4257">
        <v>181096</v>
      </c>
      <c r="D4257">
        <v>48278</v>
      </c>
      <c r="E4257">
        <v>19</v>
      </c>
      <c r="F4257">
        <v>16</v>
      </c>
      <c r="G4257">
        <v>51.4</v>
      </c>
      <c r="H4257" t="s">
        <v>24</v>
      </c>
      <c r="I4257">
        <v>46</v>
      </c>
      <c r="J4257">
        <v>59</v>
      </c>
      <c r="K4257">
        <v>57</v>
      </c>
      <c r="L4257">
        <v>46</v>
      </c>
      <c r="M4257">
        <v>6</v>
      </c>
      <c r="O4257">
        <v>0.44</v>
      </c>
      <c r="P4257">
        <v>-0.01</v>
      </c>
      <c r="S4257" t="s">
        <v>3756</v>
      </c>
      <c r="T4257" t="s">
        <v>3756</v>
      </c>
    </row>
    <row r="4258" spans="1:20" x14ac:dyDescent="0.2">
      <c r="A4258">
        <v>7324</v>
      </c>
      <c r="C4258">
        <v>181119</v>
      </c>
      <c r="D4258">
        <v>68095</v>
      </c>
      <c r="E4258">
        <v>19</v>
      </c>
      <c r="F4258">
        <v>18</v>
      </c>
      <c r="G4258">
        <v>0.8</v>
      </c>
      <c r="H4258" t="s">
        <v>24</v>
      </c>
      <c r="I4258">
        <v>31</v>
      </c>
      <c r="J4258">
        <v>1</v>
      </c>
      <c r="K4258">
        <v>20</v>
      </c>
      <c r="L4258">
        <v>31</v>
      </c>
      <c r="M4258">
        <v>6.68</v>
      </c>
      <c r="O4258">
        <v>0.08</v>
      </c>
      <c r="P4258">
        <v>0.13</v>
      </c>
      <c r="S4258" t="s">
        <v>298</v>
      </c>
      <c r="T4258" t="s">
        <v>298</v>
      </c>
    </row>
    <row r="4259" spans="1:20" x14ac:dyDescent="0.2">
      <c r="A4259">
        <v>7325</v>
      </c>
      <c r="C4259">
        <v>181122</v>
      </c>
      <c r="D4259">
        <v>124497</v>
      </c>
      <c r="E4259">
        <v>19</v>
      </c>
      <c r="F4259">
        <v>18</v>
      </c>
      <c r="G4259">
        <v>52.7</v>
      </c>
      <c r="H4259" t="s">
        <v>24</v>
      </c>
      <c r="I4259">
        <v>9</v>
      </c>
      <c r="J4259">
        <v>37</v>
      </c>
      <c r="K4259">
        <v>5</v>
      </c>
      <c r="L4259">
        <v>9</v>
      </c>
      <c r="M4259">
        <v>6.32</v>
      </c>
      <c r="O4259">
        <v>1.05</v>
      </c>
      <c r="P4259">
        <v>0.89</v>
      </c>
      <c r="S4259" t="s">
        <v>60</v>
      </c>
      <c r="T4259" t="s">
        <v>60</v>
      </c>
    </row>
    <row r="4260" spans="1:20" x14ac:dyDescent="0.2">
      <c r="A4260">
        <v>7326</v>
      </c>
      <c r="C4260">
        <v>181182</v>
      </c>
      <c r="D4260">
        <v>104711</v>
      </c>
      <c r="E4260">
        <v>19</v>
      </c>
      <c r="F4260">
        <v>18</v>
      </c>
      <c r="G4260">
        <v>48.5</v>
      </c>
      <c r="H4260" t="s">
        <v>24</v>
      </c>
      <c r="I4260">
        <v>19</v>
      </c>
      <c r="J4260">
        <v>36</v>
      </c>
      <c r="K4260">
        <v>38</v>
      </c>
      <c r="L4260">
        <v>19</v>
      </c>
      <c r="M4260">
        <v>6.58</v>
      </c>
      <c r="O4260">
        <v>0.03</v>
      </c>
      <c r="P4260">
        <v>-0.38</v>
      </c>
      <c r="S4260" t="s">
        <v>3758</v>
      </c>
      <c r="T4260" t="s">
        <v>111</v>
      </c>
    </row>
    <row r="4261" spans="1:20" x14ac:dyDescent="0.2">
      <c r="A4261">
        <v>7328</v>
      </c>
      <c r="B4261" t="s">
        <v>3759</v>
      </c>
      <c r="C4261">
        <v>181276</v>
      </c>
      <c r="D4261">
        <v>31537</v>
      </c>
      <c r="E4261">
        <v>19</v>
      </c>
      <c r="F4261">
        <v>17</v>
      </c>
      <c r="G4261">
        <v>6.2</v>
      </c>
      <c r="H4261" t="s">
        <v>24</v>
      </c>
      <c r="I4261">
        <v>53</v>
      </c>
      <c r="J4261">
        <v>22</v>
      </c>
      <c r="K4261">
        <v>7</v>
      </c>
      <c r="L4261">
        <v>53</v>
      </c>
      <c r="M4261">
        <v>3.77</v>
      </c>
      <c r="O4261">
        <v>0.96</v>
      </c>
      <c r="P4261">
        <v>0.74</v>
      </c>
      <c r="Q4261">
        <v>0.47</v>
      </c>
      <c r="S4261" t="s">
        <v>60</v>
      </c>
      <c r="T4261" t="s">
        <v>60</v>
      </c>
    </row>
    <row r="4262" spans="1:20" x14ac:dyDescent="0.2">
      <c r="A4262">
        <v>7331</v>
      </c>
      <c r="B4262" t="s">
        <v>3761</v>
      </c>
      <c r="C4262">
        <v>181333</v>
      </c>
      <c r="D4262">
        <v>104722</v>
      </c>
      <c r="E4262">
        <v>19</v>
      </c>
      <c r="F4262">
        <v>19</v>
      </c>
      <c r="G4262">
        <v>39.299999999999997</v>
      </c>
      <c r="H4262" t="s">
        <v>24</v>
      </c>
      <c r="I4262">
        <v>12</v>
      </c>
      <c r="J4262">
        <v>22</v>
      </c>
      <c r="K4262">
        <v>29</v>
      </c>
      <c r="L4262">
        <v>12</v>
      </c>
      <c r="M4262">
        <v>5.53</v>
      </c>
      <c r="O4262">
        <v>0.26</v>
      </c>
      <c r="P4262">
        <v>0.18</v>
      </c>
      <c r="S4262" t="s">
        <v>423</v>
      </c>
      <c r="T4262" t="s">
        <v>423</v>
      </c>
    </row>
    <row r="4263" spans="1:20" x14ac:dyDescent="0.2">
      <c r="A4263">
        <v>7332</v>
      </c>
      <c r="B4263" t="s">
        <v>3763</v>
      </c>
      <c r="C4263">
        <v>181383</v>
      </c>
      <c r="D4263">
        <v>104728</v>
      </c>
      <c r="E4263">
        <v>19</v>
      </c>
      <c r="F4263">
        <v>19</v>
      </c>
      <c r="G4263">
        <v>53</v>
      </c>
      <c r="H4263" t="s">
        <v>24</v>
      </c>
      <c r="I4263">
        <v>11</v>
      </c>
      <c r="J4263">
        <v>32</v>
      </c>
      <c r="K4263">
        <v>6</v>
      </c>
      <c r="L4263">
        <v>11</v>
      </c>
      <c r="M4263">
        <v>6.02</v>
      </c>
      <c r="O4263">
        <v>0.08</v>
      </c>
      <c r="P4263">
        <v>7.0000000000000007E-2</v>
      </c>
      <c r="S4263" t="s">
        <v>114</v>
      </c>
      <c r="T4263" t="s">
        <v>114</v>
      </c>
    </row>
    <row r="4264" spans="1:20" x14ac:dyDescent="0.2">
      <c r="A4264">
        <v>7333</v>
      </c>
      <c r="B4264" t="s">
        <v>3764</v>
      </c>
      <c r="C4264">
        <v>181391</v>
      </c>
      <c r="D4264">
        <v>143286</v>
      </c>
      <c r="E4264">
        <v>19</v>
      </c>
      <c r="F4264">
        <v>20</v>
      </c>
      <c r="G4264">
        <v>32.9</v>
      </c>
      <c r="H4264" t="s">
        <v>26</v>
      </c>
      <c r="I4264">
        <v>5</v>
      </c>
      <c r="J4264">
        <v>24</v>
      </c>
      <c r="K4264">
        <v>57</v>
      </c>
      <c r="L4264">
        <v>-5</v>
      </c>
      <c r="M4264">
        <v>5.01</v>
      </c>
      <c r="O4264">
        <v>0.92</v>
      </c>
      <c r="P4264">
        <v>0.63</v>
      </c>
      <c r="Q4264">
        <v>0.5</v>
      </c>
      <c r="S4264" t="s">
        <v>547</v>
      </c>
      <c r="T4264" t="s">
        <v>71</v>
      </c>
    </row>
    <row r="4265" spans="1:20" x14ac:dyDescent="0.2">
      <c r="A4265">
        <v>7335</v>
      </c>
      <c r="C4265">
        <v>181409</v>
      </c>
      <c r="D4265">
        <v>68125</v>
      </c>
      <c r="E4265">
        <v>19</v>
      </c>
      <c r="F4265">
        <v>19</v>
      </c>
      <c r="G4265">
        <v>3.8</v>
      </c>
      <c r="H4265" t="s">
        <v>24</v>
      </c>
      <c r="I4265">
        <v>33</v>
      </c>
      <c r="J4265">
        <v>23</v>
      </c>
      <c r="K4265">
        <v>20</v>
      </c>
      <c r="L4265">
        <v>33</v>
      </c>
      <c r="M4265">
        <v>6.6</v>
      </c>
      <c r="O4265">
        <v>-0.19</v>
      </c>
      <c r="P4265">
        <v>-0.89</v>
      </c>
      <c r="S4265" t="s">
        <v>2183</v>
      </c>
      <c r="T4265" t="s">
        <v>2183</v>
      </c>
    </row>
    <row r="4266" spans="1:20" x14ac:dyDescent="0.2">
      <c r="A4266">
        <v>7336</v>
      </c>
      <c r="B4266" t="s">
        <v>3765</v>
      </c>
      <c r="C4266">
        <v>181440</v>
      </c>
      <c r="D4266">
        <v>143292</v>
      </c>
      <c r="E4266">
        <v>19</v>
      </c>
      <c r="F4266">
        <v>20</v>
      </c>
      <c r="G4266">
        <v>35.700000000000003</v>
      </c>
      <c r="H4266" t="s">
        <v>26</v>
      </c>
      <c r="I4266">
        <v>0</v>
      </c>
      <c r="J4266">
        <v>53</v>
      </c>
      <c r="K4266">
        <v>32</v>
      </c>
      <c r="L4266">
        <v>0</v>
      </c>
      <c r="M4266">
        <v>5.49</v>
      </c>
      <c r="O4266">
        <v>-0.04</v>
      </c>
      <c r="P4266">
        <v>-0.23</v>
      </c>
      <c r="S4266" t="s">
        <v>39</v>
      </c>
      <c r="T4266" t="s">
        <v>39</v>
      </c>
    </row>
    <row r="4267" spans="1:20" x14ac:dyDescent="0.2">
      <c r="A4267">
        <v>7338</v>
      </c>
      <c r="C4267">
        <v>181470</v>
      </c>
      <c r="D4267">
        <v>68129</v>
      </c>
      <c r="E4267">
        <v>19</v>
      </c>
      <c r="F4267">
        <v>19</v>
      </c>
      <c r="G4267">
        <v>1.2</v>
      </c>
      <c r="H4267" t="s">
        <v>24</v>
      </c>
      <c r="I4267">
        <v>37</v>
      </c>
      <c r="J4267">
        <v>26</v>
      </c>
      <c r="K4267">
        <v>43</v>
      </c>
      <c r="L4267">
        <v>37</v>
      </c>
      <c r="M4267">
        <v>6.22</v>
      </c>
      <c r="N4267" t="s">
        <v>103</v>
      </c>
      <c r="O4267">
        <v>-0.03</v>
      </c>
      <c r="P4267">
        <v>-0.09</v>
      </c>
      <c r="S4267" t="s">
        <v>340</v>
      </c>
      <c r="T4267" t="s">
        <v>340</v>
      </c>
    </row>
    <row r="4268" spans="1:20" x14ac:dyDescent="0.2">
      <c r="A4268">
        <v>7341</v>
      </c>
      <c r="C4268">
        <v>181597</v>
      </c>
      <c r="D4268">
        <v>48315</v>
      </c>
      <c r="E4268">
        <v>19</v>
      </c>
      <c r="F4268">
        <v>18</v>
      </c>
      <c r="G4268">
        <v>37.700000000000003</v>
      </c>
      <c r="H4268" t="s">
        <v>24</v>
      </c>
      <c r="I4268">
        <v>49</v>
      </c>
      <c r="J4268">
        <v>34</v>
      </c>
      <c r="K4268">
        <v>11</v>
      </c>
      <c r="L4268">
        <v>49</v>
      </c>
      <c r="M4268">
        <v>6.31</v>
      </c>
      <c r="O4268">
        <v>1.1200000000000001</v>
      </c>
      <c r="S4268" t="s">
        <v>45</v>
      </c>
      <c r="T4268" t="s">
        <v>45</v>
      </c>
    </row>
    <row r="4269" spans="1:20" x14ac:dyDescent="0.2">
      <c r="A4269">
        <v>7342</v>
      </c>
      <c r="B4269" t="s">
        <v>3769</v>
      </c>
      <c r="C4269">
        <v>181615</v>
      </c>
      <c r="D4269">
        <v>162518</v>
      </c>
      <c r="E4269">
        <v>19</v>
      </c>
      <c r="F4269">
        <v>21</v>
      </c>
      <c r="G4269">
        <v>43.6</v>
      </c>
      <c r="H4269" t="s">
        <v>26</v>
      </c>
      <c r="I4269">
        <v>15</v>
      </c>
      <c r="J4269">
        <v>57</v>
      </c>
      <c r="K4269">
        <v>18</v>
      </c>
      <c r="L4269">
        <v>-15</v>
      </c>
      <c r="M4269">
        <v>4.6100000000000003</v>
      </c>
      <c r="O4269">
        <v>0.1</v>
      </c>
      <c r="P4269">
        <v>-0.53</v>
      </c>
      <c r="Q4269">
        <v>0.13</v>
      </c>
      <c r="S4269" t="s">
        <v>3771</v>
      </c>
      <c r="T4269" t="s">
        <v>13563</v>
      </c>
    </row>
    <row r="4270" spans="1:20" x14ac:dyDescent="0.2">
      <c r="A4270">
        <v>7345</v>
      </c>
      <c r="C4270">
        <v>181655</v>
      </c>
      <c r="D4270">
        <v>68144</v>
      </c>
      <c r="E4270">
        <v>19</v>
      </c>
      <c r="F4270">
        <v>19</v>
      </c>
      <c r="G4270">
        <v>38.9</v>
      </c>
      <c r="H4270" t="s">
        <v>24</v>
      </c>
      <c r="I4270">
        <v>37</v>
      </c>
      <c r="J4270">
        <v>19</v>
      </c>
      <c r="K4270">
        <v>50</v>
      </c>
      <c r="L4270">
        <v>37</v>
      </c>
      <c r="M4270">
        <v>6.31</v>
      </c>
      <c r="O4270">
        <v>0.68</v>
      </c>
      <c r="P4270">
        <v>0.21</v>
      </c>
      <c r="S4270" t="s">
        <v>218</v>
      </c>
      <c r="T4270" t="s">
        <v>218</v>
      </c>
    </row>
    <row r="4271" spans="1:20" x14ac:dyDescent="0.2">
      <c r="A4271">
        <v>7346</v>
      </c>
      <c r="C4271">
        <v>181828</v>
      </c>
      <c r="D4271">
        <v>68164</v>
      </c>
      <c r="E4271">
        <v>19</v>
      </c>
      <c r="F4271">
        <v>20</v>
      </c>
      <c r="G4271">
        <v>33.1</v>
      </c>
      <c r="H4271" t="s">
        <v>24</v>
      </c>
      <c r="I4271">
        <v>35</v>
      </c>
      <c r="J4271">
        <v>11</v>
      </c>
      <c r="K4271">
        <v>10</v>
      </c>
      <c r="L4271">
        <v>35</v>
      </c>
      <c r="M4271">
        <v>6.31</v>
      </c>
      <c r="O4271">
        <v>-0.12</v>
      </c>
      <c r="P4271">
        <v>-0.51</v>
      </c>
      <c r="S4271" t="s">
        <v>102</v>
      </c>
      <c r="T4271" t="s">
        <v>102</v>
      </c>
    </row>
    <row r="4272" spans="1:20" x14ac:dyDescent="0.2">
      <c r="A4272">
        <v>7347</v>
      </c>
      <c r="C4272">
        <v>181858</v>
      </c>
      <c r="D4272">
        <v>143321</v>
      </c>
      <c r="E4272">
        <v>19</v>
      </c>
      <c r="F4272">
        <v>22</v>
      </c>
      <c r="G4272">
        <v>20.7</v>
      </c>
      <c r="H4272" t="s">
        <v>26</v>
      </c>
      <c r="I4272">
        <v>8</v>
      </c>
      <c r="J4272">
        <v>12</v>
      </c>
      <c r="K4272">
        <v>4</v>
      </c>
      <c r="L4272">
        <v>-8</v>
      </c>
      <c r="M4272">
        <v>6.31</v>
      </c>
      <c r="O4272">
        <v>-0.1</v>
      </c>
      <c r="P4272">
        <v>-0.4</v>
      </c>
      <c r="S4272" t="s">
        <v>1922</v>
      </c>
      <c r="T4272" t="s">
        <v>1922</v>
      </c>
    </row>
    <row r="4273" spans="1:20" x14ac:dyDescent="0.2">
      <c r="A4273">
        <v>7349</v>
      </c>
      <c r="C4273">
        <v>181907</v>
      </c>
      <c r="D4273">
        <v>143324</v>
      </c>
      <c r="E4273">
        <v>19</v>
      </c>
      <c r="F4273">
        <v>22</v>
      </c>
      <c r="G4273">
        <v>21.5</v>
      </c>
      <c r="H4273" t="s">
        <v>26</v>
      </c>
      <c r="I4273">
        <v>0</v>
      </c>
      <c r="J4273">
        <v>15</v>
      </c>
      <c r="K4273">
        <v>9</v>
      </c>
      <c r="L4273">
        <v>0</v>
      </c>
      <c r="M4273">
        <v>5.83</v>
      </c>
      <c r="O4273">
        <v>1.0900000000000001</v>
      </c>
      <c r="P4273">
        <v>0.97</v>
      </c>
      <c r="R4273" t="s">
        <v>27</v>
      </c>
      <c r="S4273" t="s">
        <v>51</v>
      </c>
      <c r="T4273" t="s">
        <v>3242</v>
      </c>
    </row>
    <row r="4274" spans="1:20" x14ac:dyDescent="0.2">
      <c r="A4274">
        <v>7351</v>
      </c>
      <c r="C4274">
        <v>181960</v>
      </c>
      <c r="D4274">
        <v>31574</v>
      </c>
      <c r="E4274">
        <v>19</v>
      </c>
      <c r="F4274">
        <v>19</v>
      </c>
      <c r="G4274">
        <v>36.5</v>
      </c>
      <c r="H4274" t="s">
        <v>24</v>
      </c>
      <c r="I4274">
        <v>54</v>
      </c>
      <c r="J4274">
        <v>22</v>
      </c>
      <c r="K4274">
        <v>34</v>
      </c>
      <c r="L4274">
        <v>54</v>
      </c>
      <c r="M4274">
        <v>6.26</v>
      </c>
      <c r="O4274">
        <v>0.03</v>
      </c>
      <c r="P4274">
        <v>0.04</v>
      </c>
      <c r="S4274" t="s">
        <v>89</v>
      </c>
      <c r="T4274" t="s">
        <v>89</v>
      </c>
    </row>
    <row r="4275" spans="1:20" x14ac:dyDescent="0.2">
      <c r="A4275">
        <v>7352</v>
      </c>
      <c r="B4275" t="s">
        <v>3775</v>
      </c>
      <c r="C4275">
        <v>181984</v>
      </c>
      <c r="D4275">
        <v>9366</v>
      </c>
      <c r="E4275">
        <v>19</v>
      </c>
      <c r="F4275">
        <v>15</v>
      </c>
      <c r="G4275">
        <v>33</v>
      </c>
      <c r="H4275" t="s">
        <v>24</v>
      </c>
      <c r="I4275">
        <v>73</v>
      </c>
      <c r="J4275">
        <v>21</v>
      </c>
      <c r="K4275">
        <v>20</v>
      </c>
      <c r="L4275">
        <v>73</v>
      </c>
      <c r="M4275">
        <v>4.45</v>
      </c>
      <c r="O4275">
        <v>1.25</v>
      </c>
      <c r="P4275">
        <v>1.45</v>
      </c>
      <c r="Q4275">
        <v>0.57999999999999996</v>
      </c>
      <c r="S4275" t="s">
        <v>3776</v>
      </c>
      <c r="T4275" t="s">
        <v>6762</v>
      </c>
    </row>
    <row r="4276" spans="1:20" x14ac:dyDescent="0.2">
      <c r="A4276">
        <v>7353</v>
      </c>
      <c r="C4276">
        <v>182038</v>
      </c>
      <c r="D4276">
        <v>143340</v>
      </c>
      <c r="E4276">
        <v>19</v>
      </c>
      <c r="F4276">
        <v>23</v>
      </c>
      <c r="G4276">
        <v>4.5999999999999996</v>
      </c>
      <c r="H4276" t="s">
        <v>26</v>
      </c>
      <c r="I4276">
        <v>7</v>
      </c>
      <c r="J4276">
        <v>24</v>
      </c>
      <c r="K4276">
        <v>1</v>
      </c>
      <c r="L4276">
        <v>-7</v>
      </c>
      <c r="M4276">
        <v>6.32</v>
      </c>
      <c r="O4276">
        <v>1.45</v>
      </c>
      <c r="P4276">
        <v>1.69</v>
      </c>
      <c r="S4276" t="s">
        <v>197</v>
      </c>
      <c r="T4276" t="s">
        <v>197</v>
      </c>
    </row>
    <row r="4277" spans="1:20" x14ac:dyDescent="0.2">
      <c r="A4277">
        <v>7354</v>
      </c>
      <c r="C4277">
        <v>182101</v>
      </c>
      <c r="D4277">
        <v>124564</v>
      </c>
      <c r="E4277">
        <v>19</v>
      </c>
      <c r="F4277">
        <v>22</v>
      </c>
      <c r="G4277">
        <v>48.4</v>
      </c>
      <c r="H4277" t="s">
        <v>24</v>
      </c>
      <c r="I4277">
        <v>9</v>
      </c>
      <c r="J4277">
        <v>54</v>
      </c>
      <c r="K4277">
        <v>47</v>
      </c>
      <c r="L4277">
        <v>9</v>
      </c>
      <c r="M4277">
        <v>6.35</v>
      </c>
      <c r="O4277">
        <v>0.44</v>
      </c>
      <c r="P4277">
        <v>-0.03</v>
      </c>
      <c r="S4277" t="s">
        <v>204</v>
      </c>
      <c r="T4277" t="s">
        <v>204</v>
      </c>
    </row>
    <row r="4278" spans="1:20" x14ac:dyDescent="0.2">
      <c r="A4278">
        <v>7356</v>
      </c>
      <c r="C4278">
        <v>182190</v>
      </c>
      <c r="D4278">
        <v>31587</v>
      </c>
      <c r="E4278">
        <v>19</v>
      </c>
      <c r="F4278">
        <v>20</v>
      </c>
      <c r="G4278">
        <v>16.100000000000001</v>
      </c>
      <c r="H4278" t="s">
        <v>24</v>
      </c>
      <c r="I4278">
        <v>57</v>
      </c>
      <c r="J4278">
        <v>38</v>
      </c>
      <c r="K4278">
        <v>43</v>
      </c>
      <c r="L4278">
        <v>57</v>
      </c>
      <c r="M4278">
        <v>5.91</v>
      </c>
      <c r="O4278">
        <v>1.58</v>
      </c>
      <c r="P4278">
        <v>2.0099999999999998</v>
      </c>
      <c r="S4278" t="s">
        <v>1389</v>
      </c>
      <c r="T4278" t="s">
        <v>419</v>
      </c>
    </row>
    <row r="4279" spans="1:20" x14ac:dyDescent="0.2">
      <c r="A4279">
        <v>7357</v>
      </c>
      <c r="C4279">
        <v>182239</v>
      </c>
      <c r="D4279">
        <v>104779</v>
      </c>
      <c r="E4279">
        <v>19</v>
      </c>
      <c r="F4279">
        <v>23</v>
      </c>
      <c r="G4279">
        <v>8.1999999999999993</v>
      </c>
      <c r="H4279" t="s">
        <v>24</v>
      </c>
      <c r="I4279">
        <v>14</v>
      </c>
      <c r="J4279">
        <v>55</v>
      </c>
      <c r="K4279">
        <v>16</v>
      </c>
      <c r="L4279">
        <v>14</v>
      </c>
      <c r="M4279">
        <v>6.64</v>
      </c>
      <c r="O4279">
        <v>0.27</v>
      </c>
      <c r="S4279" t="s">
        <v>367</v>
      </c>
      <c r="T4279" t="s">
        <v>367</v>
      </c>
    </row>
    <row r="4280" spans="1:20" x14ac:dyDescent="0.2">
      <c r="A4280">
        <v>7358</v>
      </c>
      <c r="B4280" t="s">
        <v>3777</v>
      </c>
      <c r="C4280">
        <v>182255</v>
      </c>
      <c r="D4280">
        <v>87136</v>
      </c>
      <c r="E4280">
        <v>19</v>
      </c>
      <c r="F4280">
        <v>22</v>
      </c>
      <c r="G4280">
        <v>50.9</v>
      </c>
      <c r="H4280" t="s">
        <v>24</v>
      </c>
      <c r="I4280">
        <v>26</v>
      </c>
      <c r="J4280">
        <v>15</v>
      </c>
      <c r="K4280">
        <v>45</v>
      </c>
      <c r="L4280">
        <v>26</v>
      </c>
      <c r="M4280">
        <v>5.18</v>
      </c>
      <c r="O4280">
        <v>-0.12</v>
      </c>
      <c r="P4280">
        <v>-0.52</v>
      </c>
      <c r="Q4280">
        <v>-0.16</v>
      </c>
      <c r="S4280" t="s">
        <v>2954</v>
      </c>
      <c r="T4280" t="s">
        <v>2954</v>
      </c>
    </row>
    <row r="4281" spans="1:20" x14ac:dyDescent="0.2">
      <c r="A4281">
        <v>7359</v>
      </c>
      <c r="C4281">
        <v>182272</v>
      </c>
      <c r="D4281">
        <v>68215</v>
      </c>
      <c r="E4281">
        <v>19</v>
      </c>
      <c r="F4281">
        <v>22</v>
      </c>
      <c r="G4281">
        <v>33.4</v>
      </c>
      <c r="H4281" t="s">
        <v>24</v>
      </c>
      <c r="I4281">
        <v>33</v>
      </c>
      <c r="J4281">
        <v>31</v>
      </c>
      <c r="K4281">
        <v>5</v>
      </c>
      <c r="L4281">
        <v>33</v>
      </c>
      <c r="M4281">
        <v>6.06</v>
      </c>
      <c r="O4281">
        <v>1.03</v>
      </c>
      <c r="S4281" t="s">
        <v>54</v>
      </c>
      <c r="T4281" t="s">
        <v>54</v>
      </c>
    </row>
    <row r="4282" spans="1:20" x14ac:dyDescent="0.2">
      <c r="A4282">
        <v>7361</v>
      </c>
      <c r="C4282">
        <v>182308</v>
      </c>
      <c r="D4282">
        <v>18287</v>
      </c>
      <c r="E4282">
        <v>19</v>
      </c>
      <c r="F4282">
        <v>19</v>
      </c>
      <c r="G4282">
        <v>46.1</v>
      </c>
      <c r="H4282" t="s">
        <v>24</v>
      </c>
      <c r="I4282">
        <v>64</v>
      </c>
      <c r="J4282">
        <v>23</v>
      </c>
      <c r="K4282">
        <v>27</v>
      </c>
      <c r="L4282">
        <v>64</v>
      </c>
      <c r="M4282">
        <v>6.52</v>
      </c>
      <c r="O4282">
        <v>-0.04</v>
      </c>
      <c r="P4282">
        <v>-0.47</v>
      </c>
      <c r="S4282" t="s">
        <v>3778</v>
      </c>
      <c r="T4282" t="s">
        <v>2</v>
      </c>
    </row>
    <row r="4283" spans="1:20" x14ac:dyDescent="0.2">
      <c r="A4283">
        <v>7364</v>
      </c>
      <c r="C4283">
        <v>182422</v>
      </c>
      <c r="D4283">
        <v>87148</v>
      </c>
      <c r="E4283">
        <v>19</v>
      </c>
      <c r="F4283">
        <v>23</v>
      </c>
      <c r="G4283">
        <v>46.9</v>
      </c>
      <c r="H4283" t="s">
        <v>24</v>
      </c>
      <c r="I4283">
        <v>20</v>
      </c>
      <c r="J4283">
        <v>15</v>
      </c>
      <c r="K4283">
        <v>52</v>
      </c>
      <c r="L4283">
        <v>20</v>
      </c>
      <c r="M4283">
        <v>6.4</v>
      </c>
      <c r="O4283">
        <v>0.01</v>
      </c>
      <c r="P4283">
        <v>-7.0000000000000007E-2</v>
      </c>
      <c r="S4283" t="s">
        <v>191</v>
      </c>
      <c r="T4283" t="s">
        <v>191</v>
      </c>
    </row>
    <row r="4284" spans="1:20" x14ac:dyDescent="0.2">
      <c r="A4284">
        <v>7365</v>
      </c>
      <c r="C4284">
        <v>182440</v>
      </c>
      <c r="D4284">
        <v>31604</v>
      </c>
      <c r="E4284">
        <v>19</v>
      </c>
      <c r="F4284">
        <v>21</v>
      </c>
      <c r="G4284">
        <v>25.4</v>
      </c>
      <c r="H4284" t="s">
        <v>24</v>
      </c>
      <c r="I4284">
        <v>57</v>
      </c>
      <c r="J4284">
        <v>46</v>
      </c>
      <c r="K4284">
        <v>1</v>
      </c>
      <c r="L4284">
        <v>57</v>
      </c>
      <c r="M4284">
        <v>6.43</v>
      </c>
      <c r="N4284" t="s">
        <v>103</v>
      </c>
      <c r="S4284" t="s">
        <v>365</v>
      </c>
      <c r="T4284" t="s">
        <v>365</v>
      </c>
    </row>
    <row r="4285" spans="1:20" x14ac:dyDescent="0.2">
      <c r="A4285">
        <v>7366</v>
      </c>
      <c r="C4285">
        <v>182475</v>
      </c>
      <c r="D4285">
        <v>143373</v>
      </c>
      <c r="E4285">
        <v>19</v>
      </c>
      <c r="F4285">
        <v>25</v>
      </c>
      <c r="G4285">
        <v>1.6</v>
      </c>
      <c r="H4285" t="s">
        <v>26</v>
      </c>
      <c r="I4285">
        <v>4</v>
      </c>
      <c r="J4285">
        <v>53</v>
      </c>
      <c r="K4285">
        <v>3</v>
      </c>
      <c r="L4285">
        <v>-4</v>
      </c>
      <c r="M4285">
        <v>6.52</v>
      </c>
      <c r="O4285">
        <v>0.33</v>
      </c>
      <c r="P4285">
        <v>0.12</v>
      </c>
      <c r="S4285" t="s">
        <v>2826</v>
      </c>
      <c r="T4285" t="s">
        <v>2826</v>
      </c>
    </row>
    <row r="4286" spans="1:20" x14ac:dyDescent="0.2">
      <c r="A4286">
        <v>7367</v>
      </c>
      <c r="C4286">
        <v>182477</v>
      </c>
      <c r="D4286">
        <v>162595</v>
      </c>
      <c r="E4286">
        <v>19</v>
      </c>
      <c r="F4286">
        <v>25</v>
      </c>
      <c r="G4286">
        <v>21.6</v>
      </c>
      <c r="H4286" t="s">
        <v>26</v>
      </c>
      <c r="I4286">
        <v>13</v>
      </c>
      <c r="J4286">
        <v>53</v>
      </c>
      <c r="K4286">
        <v>49</v>
      </c>
      <c r="L4286">
        <v>-13</v>
      </c>
      <c r="M4286">
        <v>5.69</v>
      </c>
      <c r="O4286">
        <v>1.43</v>
      </c>
      <c r="P4286">
        <v>1.35</v>
      </c>
      <c r="S4286" t="s">
        <v>105</v>
      </c>
      <c r="T4286" t="s">
        <v>105</v>
      </c>
    </row>
    <row r="4287" spans="1:20" x14ac:dyDescent="0.2">
      <c r="A4287">
        <v>7368</v>
      </c>
      <c r="C4287">
        <v>182488</v>
      </c>
      <c r="D4287">
        <v>68239</v>
      </c>
      <c r="E4287">
        <v>19</v>
      </c>
      <c r="F4287">
        <v>23</v>
      </c>
      <c r="G4287">
        <v>34</v>
      </c>
      <c r="H4287" t="s">
        <v>24</v>
      </c>
      <c r="I4287">
        <v>33</v>
      </c>
      <c r="J4287">
        <v>13</v>
      </c>
      <c r="K4287">
        <v>20</v>
      </c>
      <c r="L4287">
        <v>33</v>
      </c>
      <c r="M4287">
        <v>6.37</v>
      </c>
      <c r="O4287">
        <v>0.81</v>
      </c>
      <c r="P4287">
        <v>0.46</v>
      </c>
      <c r="S4287" t="s">
        <v>218</v>
      </c>
      <c r="T4287" t="s">
        <v>218</v>
      </c>
    </row>
    <row r="4288" spans="1:20" x14ac:dyDescent="0.2">
      <c r="A4288">
        <v>7369</v>
      </c>
      <c r="B4288" t="s">
        <v>3781</v>
      </c>
      <c r="C4288">
        <v>182490</v>
      </c>
      <c r="D4288">
        <v>104797</v>
      </c>
      <c r="E4288">
        <v>19</v>
      </c>
      <c r="F4288">
        <v>24</v>
      </c>
      <c r="G4288">
        <v>22.1</v>
      </c>
      <c r="H4288" t="s">
        <v>24</v>
      </c>
      <c r="I4288">
        <v>16</v>
      </c>
      <c r="J4288">
        <v>56</v>
      </c>
      <c r="K4288">
        <v>16</v>
      </c>
      <c r="L4288">
        <v>16</v>
      </c>
      <c r="M4288">
        <v>6.25</v>
      </c>
      <c r="O4288">
        <v>0.08</v>
      </c>
      <c r="P4288">
        <v>0.04</v>
      </c>
      <c r="Q4288">
        <v>0.02</v>
      </c>
      <c r="S4288" t="s">
        <v>2624</v>
      </c>
      <c r="T4288" t="s">
        <v>269</v>
      </c>
    </row>
    <row r="4289" spans="1:20" x14ac:dyDescent="0.2">
      <c r="A4289">
        <v>7371</v>
      </c>
      <c r="B4289" t="s">
        <v>3782</v>
      </c>
      <c r="C4289">
        <v>182564</v>
      </c>
      <c r="D4289">
        <v>18299</v>
      </c>
      <c r="E4289">
        <v>19</v>
      </c>
      <c r="F4289">
        <v>20</v>
      </c>
      <c r="G4289">
        <v>40.1</v>
      </c>
      <c r="H4289" t="s">
        <v>24</v>
      </c>
      <c r="I4289">
        <v>65</v>
      </c>
      <c r="J4289">
        <v>42</v>
      </c>
      <c r="K4289">
        <v>53</v>
      </c>
      <c r="L4289">
        <v>65</v>
      </c>
      <c r="M4289">
        <v>4.59</v>
      </c>
      <c r="O4289">
        <v>0.02</v>
      </c>
      <c r="P4289">
        <v>0.06</v>
      </c>
      <c r="Q4289">
        <v>-0.03</v>
      </c>
      <c r="S4289" t="s">
        <v>3783</v>
      </c>
      <c r="T4289" t="s">
        <v>269</v>
      </c>
    </row>
    <row r="4290" spans="1:20" x14ac:dyDescent="0.2">
      <c r="A4290">
        <v>7372</v>
      </c>
      <c r="B4290" t="s">
        <v>3784</v>
      </c>
      <c r="C4290">
        <v>182568</v>
      </c>
      <c r="D4290">
        <v>87159</v>
      </c>
      <c r="E4290">
        <v>19</v>
      </c>
      <c r="F4290">
        <v>24</v>
      </c>
      <c r="G4290">
        <v>7.6</v>
      </c>
      <c r="H4290" t="s">
        <v>24</v>
      </c>
      <c r="I4290">
        <v>29</v>
      </c>
      <c r="J4290">
        <v>37</v>
      </c>
      <c r="K4290">
        <v>17</v>
      </c>
      <c r="L4290">
        <v>29</v>
      </c>
      <c r="M4290">
        <v>4.97</v>
      </c>
      <c r="O4290">
        <v>-0.1</v>
      </c>
      <c r="P4290">
        <v>-0.71</v>
      </c>
      <c r="Q4290">
        <v>-0.14000000000000001</v>
      </c>
      <c r="S4290" t="s">
        <v>2318</v>
      </c>
      <c r="T4290" t="s">
        <v>2318</v>
      </c>
    </row>
    <row r="4291" spans="1:20" x14ac:dyDescent="0.2">
      <c r="A4291">
        <v>7373</v>
      </c>
      <c r="B4291" t="s">
        <v>3785</v>
      </c>
      <c r="C4291">
        <v>182572</v>
      </c>
      <c r="D4291">
        <v>104807</v>
      </c>
      <c r="E4291">
        <v>19</v>
      </c>
      <c r="F4291">
        <v>24</v>
      </c>
      <c r="G4291">
        <v>58.2</v>
      </c>
      <c r="H4291" t="s">
        <v>24</v>
      </c>
      <c r="I4291">
        <v>11</v>
      </c>
      <c r="J4291">
        <v>56</v>
      </c>
      <c r="K4291">
        <v>40</v>
      </c>
      <c r="L4291">
        <v>11</v>
      </c>
      <c r="M4291">
        <v>5.16</v>
      </c>
      <c r="O4291">
        <v>0.77</v>
      </c>
      <c r="P4291">
        <v>0.42</v>
      </c>
      <c r="S4291" t="s">
        <v>3786</v>
      </c>
      <c r="T4291" t="s">
        <v>13594</v>
      </c>
    </row>
    <row r="4292" spans="1:20" x14ac:dyDescent="0.2">
      <c r="A4292">
        <v>7374</v>
      </c>
      <c r="C4292">
        <v>182618</v>
      </c>
      <c r="D4292">
        <v>87165</v>
      </c>
      <c r="E4292">
        <v>19</v>
      </c>
      <c r="F4292">
        <v>24</v>
      </c>
      <c r="G4292">
        <v>22.4</v>
      </c>
      <c r="H4292" t="s">
        <v>24</v>
      </c>
      <c r="I4292">
        <v>28</v>
      </c>
      <c r="J4292">
        <v>5</v>
      </c>
      <c r="K4292">
        <v>16</v>
      </c>
      <c r="L4292">
        <v>28</v>
      </c>
      <c r="M4292">
        <v>6.53</v>
      </c>
      <c r="O4292">
        <v>-0.08</v>
      </c>
      <c r="P4292">
        <v>-0.55000000000000004</v>
      </c>
      <c r="S4292" t="s">
        <v>211</v>
      </c>
      <c r="T4292" t="s">
        <v>211</v>
      </c>
    </row>
    <row r="4293" spans="1:20" x14ac:dyDescent="0.2">
      <c r="A4293">
        <v>7376</v>
      </c>
      <c r="C4293">
        <v>182635</v>
      </c>
      <c r="D4293">
        <v>68258</v>
      </c>
      <c r="E4293">
        <v>19</v>
      </c>
      <c r="F4293">
        <v>24</v>
      </c>
      <c r="G4293">
        <v>6.1</v>
      </c>
      <c r="H4293" t="s">
        <v>24</v>
      </c>
      <c r="I4293">
        <v>36</v>
      </c>
      <c r="J4293">
        <v>27</v>
      </c>
      <c r="K4293">
        <v>7</v>
      </c>
      <c r="L4293">
        <v>36</v>
      </c>
      <c r="M4293">
        <v>6.36</v>
      </c>
      <c r="N4293" t="s">
        <v>103</v>
      </c>
      <c r="S4293" t="s">
        <v>45</v>
      </c>
      <c r="T4293" t="s">
        <v>45</v>
      </c>
    </row>
    <row r="4294" spans="1:20" x14ac:dyDescent="0.2">
      <c r="A4294">
        <v>7377</v>
      </c>
      <c r="B4294" t="s">
        <v>3788</v>
      </c>
      <c r="C4294">
        <v>182640</v>
      </c>
      <c r="D4294">
        <v>124603</v>
      </c>
      <c r="E4294">
        <v>19</v>
      </c>
      <c r="F4294">
        <v>25</v>
      </c>
      <c r="G4294">
        <v>29.9</v>
      </c>
      <c r="H4294" t="s">
        <v>24</v>
      </c>
      <c r="I4294">
        <v>3</v>
      </c>
      <c r="J4294">
        <v>6</v>
      </c>
      <c r="K4294">
        <v>53</v>
      </c>
      <c r="L4294">
        <v>3</v>
      </c>
      <c r="M4294">
        <v>3.36</v>
      </c>
      <c r="O4294">
        <v>0.32</v>
      </c>
      <c r="P4294">
        <v>0.04</v>
      </c>
      <c r="Q4294">
        <v>0.16</v>
      </c>
      <c r="S4294" t="s">
        <v>2896</v>
      </c>
      <c r="T4294" t="s">
        <v>2896</v>
      </c>
    </row>
    <row r="4295" spans="1:20" x14ac:dyDescent="0.2">
      <c r="A4295">
        <v>7378</v>
      </c>
      <c r="C4295">
        <v>182645</v>
      </c>
      <c r="D4295">
        <v>162609</v>
      </c>
      <c r="E4295">
        <v>19</v>
      </c>
      <c r="F4295">
        <v>26</v>
      </c>
      <c r="G4295">
        <v>11.1</v>
      </c>
      <c r="H4295" t="s">
        <v>26</v>
      </c>
      <c r="I4295">
        <v>15</v>
      </c>
      <c r="J4295">
        <v>3</v>
      </c>
      <c r="K4295">
        <v>11</v>
      </c>
      <c r="L4295">
        <v>-15</v>
      </c>
      <c r="M4295">
        <v>5.72</v>
      </c>
      <c r="O4295">
        <v>0.02</v>
      </c>
      <c r="P4295">
        <v>-0.34</v>
      </c>
      <c r="S4295" t="s">
        <v>179</v>
      </c>
      <c r="T4295" t="s">
        <v>179</v>
      </c>
    </row>
    <row r="4296" spans="1:20" x14ac:dyDescent="0.2">
      <c r="A4296">
        <v>7379</v>
      </c>
      <c r="C4296">
        <v>182678</v>
      </c>
      <c r="D4296">
        <v>162615</v>
      </c>
      <c r="E4296">
        <v>19</v>
      </c>
      <c r="F4296">
        <v>26</v>
      </c>
      <c r="G4296">
        <v>24.6</v>
      </c>
      <c r="H4296" t="s">
        <v>26</v>
      </c>
      <c r="I4296">
        <v>14</v>
      </c>
      <c r="J4296">
        <v>33</v>
      </c>
      <c r="K4296">
        <v>4</v>
      </c>
      <c r="L4296">
        <v>-14</v>
      </c>
      <c r="M4296">
        <v>6.7</v>
      </c>
      <c r="O4296">
        <v>0.05</v>
      </c>
      <c r="S4296" t="s">
        <v>89</v>
      </c>
      <c r="T4296" t="s">
        <v>89</v>
      </c>
    </row>
    <row r="4297" spans="1:20" x14ac:dyDescent="0.2">
      <c r="A4297">
        <v>7381</v>
      </c>
      <c r="C4297">
        <v>182691</v>
      </c>
      <c r="D4297">
        <v>31623</v>
      </c>
      <c r="E4297">
        <v>19</v>
      </c>
      <c r="F4297">
        <v>23</v>
      </c>
      <c r="G4297">
        <v>23.8</v>
      </c>
      <c r="H4297" t="s">
        <v>24</v>
      </c>
      <c r="I4297">
        <v>50</v>
      </c>
      <c r="J4297">
        <v>16</v>
      </c>
      <c r="K4297">
        <v>17</v>
      </c>
      <c r="L4297">
        <v>50</v>
      </c>
      <c r="M4297">
        <v>6.51</v>
      </c>
      <c r="O4297">
        <v>-0.08</v>
      </c>
      <c r="P4297">
        <v>-0.27</v>
      </c>
      <c r="S4297" t="s">
        <v>39</v>
      </c>
      <c r="T4297" t="s">
        <v>39</v>
      </c>
    </row>
    <row r="4298" spans="1:20" x14ac:dyDescent="0.2">
      <c r="A4298">
        <v>7382</v>
      </c>
      <c r="C4298">
        <v>182694</v>
      </c>
      <c r="D4298">
        <v>48401</v>
      </c>
      <c r="E4298">
        <v>19</v>
      </c>
      <c r="F4298">
        <v>23</v>
      </c>
      <c r="G4298">
        <v>56.5</v>
      </c>
      <c r="H4298" t="s">
        <v>24</v>
      </c>
      <c r="I4298">
        <v>43</v>
      </c>
      <c r="J4298">
        <v>23</v>
      </c>
      <c r="K4298">
        <v>17</v>
      </c>
      <c r="L4298">
        <v>43</v>
      </c>
      <c r="M4298">
        <v>5.84</v>
      </c>
      <c r="O4298">
        <v>0.92</v>
      </c>
      <c r="P4298">
        <v>0.63</v>
      </c>
      <c r="S4298" t="s">
        <v>3789</v>
      </c>
      <c r="T4298" t="s">
        <v>345</v>
      </c>
    </row>
    <row r="4299" spans="1:20" x14ac:dyDescent="0.2">
      <c r="A4299">
        <v>7384</v>
      </c>
      <c r="C4299">
        <v>182761</v>
      </c>
      <c r="D4299">
        <v>87186</v>
      </c>
      <c r="E4299">
        <v>19</v>
      </c>
      <c r="F4299">
        <v>25</v>
      </c>
      <c r="G4299">
        <v>22.4</v>
      </c>
      <c r="H4299" t="s">
        <v>24</v>
      </c>
      <c r="I4299">
        <v>20</v>
      </c>
      <c r="J4299">
        <v>16</v>
      </c>
      <c r="K4299">
        <v>17</v>
      </c>
      <c r="L4299">
        <v>20</v>
      </c>
      <c r="M4299">
        <v>6.31</v>
      </c>
      <c r="O4299">
        <v>-0.02</v>
      </c>
      <c r="P4299">
        <v>-0.08</v>
      </c>
      <c r="S4299" t="s">
        <v>134</v>
      </c>
      <c r="T4299" t="s">
        <v>134</v>
      </c>
    </row>
    <row r="4300" spans="1:20" x14ac:dyDescent="0.2">
      <c r="A4300">
        <v>7385</v>
      </c>
      <c r="B4300" t="s">
        <v>3790</v>
      </c>
      <c r="C4300">
        <v>182762</v>
      </c>
      <c r="D4300">
        <v>104818</v>
      </c>
      <c r="E4300">
        <v>19</v>
      </c>
      <c r="F4300">
        <v>25</v>
      </c>
      <c r="G4300">
        <v>28.6</v>
      </c>
      <c r="H4300" t="s">
        <v>24</v>
      </c>
      <c r="I4300">
        <v>19</v>
      </c>
      <c r="J4300">
        <v>47</v>
      </c>
      <c r="K4300">
        <v>55</v>
      </c>
      <c r="L4300">
        <v>19</v>
      </c>
      <c r="M4300">
        <v>5.16</v>
      </c>
      <c r="O4300">
        <v>0.98</v>
      </c>
      <c r="P4300">
        <v>0.81</v>
      </c>
      <c r="Q4300">
        <v>0.51</v>
      </c>
      <c r="S4300" t="s">
        <v>54</v>
      </c>
      <c r="T4300" t="s">
        <v>54</v>
      </c>
    </row>
    <row r="4301" spans="1:20" x14ac:dyDescent="0.2">
      <c r="A4301">
        <v>7386</v>
      </c>
      <c r="C4301">
        <v>182807</v>
      </c>
      <c r="D4301">
        <v>87190</v>
      </c>
      <c r="E4301">
        <v>19</v>
      </c>
      <c r="F4301">
        <v>25</v>
      </c>
      <c r="G4301">
        <v>25.8</v>
      </c>
      <c r="H4301" t="s">
        <v>24</v>
      </c>
      <c r="I4301">
        <v>24</v>
      </c>
      <c r="J4301">
        <v>54</v>
      </c>
      <c r="K4301">
        <v>46</v>
      </c>
      <c r="L4301">
        <v>24</v>
      </c>
      <c r="M4301">
        <v>6.19</v>
      </c>
      <c r="O4301">
        <v>0.51</v>
      </c>
      <c r="P4301">
        <v>-0.03</v>
      </c>
      <c r="S4301" t="s">
        <v>75</v>
      </c>
      <c r="T4301" t="s">
        <v>75</v>
      </c>
    </row>
    <row r="4302" spans="1:20" x14ac:dyDescent="0.2">
      <c r="A4302">
        <v>7387</v>
      </c>
      <c r="B4302" t="s">
        <v>3791</v>
      </c>
      <c r="C4302">
        <v>182835</v>
      </c>
      <c r="D4302">
        <v>124628</v>
      </c>
      <c r="E4302">
        <v>19</v>
      </c>
      <c r="F4302">
        <v>26</v>
      </c>
      <c r="G4302">
        <v>31.1</v>
      </c>
      <c r="H4302" t="s">
        <v>24</v>
      </c>
      <c r="I4302">
        <v>0</v>
      </c>
      <c r="J4302">
        <v>20</v>
      </c>
      <c r="K4302">
        <v>19</v>
      </c>
      <c r="L4302">
        <v>0</v>
      </c>
      <c r="M4302">
        <v>4.66</v>
      </c>
      <c r="O4302">
        <v>0.6</v>
      </c>
      <c r="P4302">
        <v>0.42</v>
      </c>
      <c r="Q4302">
        <v>0.46</v>
      </c>
      <c r="S4302" t="s">
        <v>4173</v>
      </c>
      <c r="T4302" t="s">
        <v>4173</v>
      </c>
    </row>
    <row r="4303" spans="1:20" x14ac:dyDescent="0.2">
      <c r="A4303">
        <v>7389</v>
      </c>
      <c r="C4303">
        <v>182900</v>
      </c>
      <c r="D4303">
        <v>104832</v>
      </c>
      <c r="E4303">
        <v>19</v>
      </c>
      <c r="F4303">
        <v>26</v>
      </c>
      <c r="G4303">
        <v>24.1</v>
      </c>
      <c r="H4303" t="s">
        <v>24</v>
      </c>
      <c r="I4303">
        <v>13</v>
      </c>
      <c r="J4303">
        <v>1</v>
      </c>
      <c r="K4303">
        <v>26</v>
      </c>
      <c r="L4303">
        <v>13</v>
      </c>
      <c r="M4303">
        <v>5.74</v>
      </c>
      <c r="O4303">
        <v>0.47</v>
      </c>
      <c r="P4303">
        <v>0.04</v>
      </c>
      <c r="S4303" t="s">
        <v>2851</v>
      </c>
      <c r="T4303" t="s">
        <v>2851</v>
      </c>
    </row>
    <row r="4304" spans="1:20" x14ac:dyDescent="0.2">
      <c r="A4304">
        <v>7390</v>
      </c>
      <c r="B4304" t="s">
        <v>3792</v>
      </c>
      <c r="C4304">
        <v>182919</v>
      </c>
      <c r="D4304">
        <v>104831</v>
      </c>
      <c r="E4304">
        <v>19</v>
      </c>
      <c r="F4304">
        <v>26</v>
      </c>
      <c r="G4304">
        <v>13.2</v>
      </c>
      <c r="H4304" t="s">
        <v>24</v>
      </c>
      <c r="I4304">
        <v>20</v>
      </c>
      <c r="J4304">
        <v>5</v>
      </c>
      <c r="K4304">
        <v>52</v>
      </c>
      <c r="L4304">
        <v>20</v>
      </c>
      <c r="M4304">
        <v>5.63</v>
      </c>
      <c r="O4304">
        <v>-0.01</v>
      </c>
      <c r="P4304">
        <v>-0.04</v>
      </c>
      <c r="S4304" t="s">
        <v>134</v>
      </c>
      <c r="T4304" t="s">
        <v>134</v>
      </c>
    </row>
    <row r="4305" spans="1:20" x14ac:dyDescent="0.2">
      <c r="A4305">
        <v>7391</v>
      </c>
      <c r="C4305">
        <v>182955</v>
      </c>
      <c r="D4305">
        <v>104839</v>
      </c>
      <c r="E4305">
        <v>19</v>
      </c>
      <c r="F4305">
        <v>26</v>
      </c>
      <c r="G4305">
        <v>28.7</v>
      </c>
      <c r="H4305" t="s">
        <v>24</v>
      </c>
      <c r="I4305">
        <v>19</v>
      </c>
      <c r="J4305">
        <v>53</v>
      </c>
      <c r="K4305">
        <v>29</v>
      </c>
      <c r="L4305">
        <v>19</v>
      </c>
      <c r="M4305">
        <v>5.81</v>
      </c>
      <c r="O4305">
        <v>1.55</v>
      </c>
      <c r="P4305">
        <v>1.99</v>
      </c>
      <c r="S4305" t="s">
        <v>53</v>
      </c>
      <c r="T4305" t="s">
        <v>53</v>
      </c>
    </row>
    <row r="4306" spans="1:20" x14ac:dyDescent="0.2">
      <c r="A4306">
        <v>7394</v>
      </c>
      <c r="B4306" t="s">
        <v>3794</v>
      </c>
      <c r="C4306">
        <v>183030</v>
      </c>
      <c r="D4306">
        <v>3020</v>
      </c>
      <c r="E4306">
        <v>17</v>
      </c>
      <c r="F4306">
        <v>16</v>
      </c>
      <c r="G4306">
        <v>56.8</v>
      </c>
      <c r="H4306" t="s">
        <v>24</v>
      </c>
      <c r="I4306">
        <v>89</v>
      </c>
      <c r="J4306">
        <v>2</v>
      </c>
      <c r="K4306">
        <v>16</v>
      </c>
      <c r="L4306">
        <v>89</v>
      </c>
      <c r="M4306">
        <v>6.38</v>
      </c>
      <c r="O4306">
        <v>1.57</v>
      </c>
      <c r="P4306">
        <v>1.79</v>
      </c>
      <c r="S4306" t="s">
        <v>419</v>
      </c>
      <c r="T4306" t="s">
        <v>419</v>
      </c>
    </row>
    <row r="4307" spans="1:20" x14ac:dyDescent="0.2">
      <c r="A4307">
        <v>7395</v>
      </c>
      <c r="B4307" t="s">
        <v>3795</v>
      </c>
      <c r="C4307">
        <v>183056</v>
      </c>
      <c r="D4307">
        <v>68301</v>
      </c>
      <c r="E4307">
        <v>19</v>
      </c>
      <c r="F4307">
        <v>26</v>
      </c>
      <c r="G4307">
        <v>9.1</v>
      </c>
      <c r="H4307" t="s">
        <v>24</v>
      </c>
      <c r="I4307">
        <v>36</v>
      </c>
      <c r="J4307">
        <v>19</v>
      </c>
      <c r="K4307">
        <v>4</v>
      </c>
      <c r="L4307">
        <v>36</v>
      </c>
      <c r="M4307">
        <v>5.15</v>
      </c>
      <c r="O4307">
        <v>-0.12</v>
      </c>
      <c r="P4307">
        <v>-0.43</v>
      </c>
      <c r="S4307" t="s">
        <v>2787</v>
      </c>
      <c r="T4307" t="s">
        <v>2787</v>
      </c>
    </row>
    <row r="4308" spans="1:20" x14ac:dyDescent="0.2">
      <c r="A4308">
        <v>7396</v>
      </c>
      <c r="C4308">
        <v>183144</v>
      </c>
      <c r="D4308">
        <v>104862</v>
      </c>
      <c r="E4308">
        <v>19</v>
      </c>
      <c r="F4308">
        <v>27</v>
      </c>
      <c r="G4308">
        <v>33.9</v>
      </c>
      <c r="H4308" t="s">
        <v>24</v>
      </c>
      <c r="I4308">
        <v>14</v>
      </c>
      <c r="J4308">
        <v>16</v>
      </c>
      <c r="K4308">
        <v>57</v>
      </c>
      <c r="L4308">
        <v>14</v>
      </c>
      <c r="M4308">
        <v>6.32</v>
      </c>
      <c r="O4308">
        <v>-0.06</v>
      </c>
      <c r="P4308">
        <v>-0.51</v>
      </c>
      <c r="S4308" t="s">
        <v>1532</v>
      </c>
      <c r="T4308" t="s">
        <v>1532</v>
      </c>
    </row>
    <row r="4309" spans="1:20" x14ac:dyDescent="0.2">
      <c r="A4309">
        <v>7397</v>
      </c>
      <c r="C4309">
        <v>183227</v>
      </c>
      <c r="D4309">
        <v>124661</v>
      </c>
      <c r="E4309">
        <v>19</v>
      </c>
      <c r="F4309">
        <v>28</v>
      </c>
      <c r="G4309">
        <v>20.8</v>
      </c>
      <c r="H4309" t="s">
        <v>24</v>
      </c>
      <c r="I4309">
        <v>2</v>
      </c>
      <c r="J4309">
        <v>55</v>
      </c>
      <c r="K4309">
        <v>49</v>
      </c>
      <c r="L4309">
        <v>2</v>
      </c>
      <c r="M4309">
        <v>5.85</v>
      </c>
      <c r="O4309">
        <v>0.01</v>
      </c>
      <c r="P4309">
        <v>-0.39</v>
      </c>
      <c r="S4309" t="s">
        <v>2954</v>
      </c>
      <c r="T4309" t="s">
        <v>2954</v>
      </c>
    </row>
    <row r="4310" spans="1:20" x14ac:dyDescent="0.2">
      <c r="A4310">
        <v>7400</v>
      </c>
      <c r="B4310" t="s">
        <v>3797</v>
      </c>
      <c r="C4310">
        <v>183324</v>
      </c>
      <c r="D4310">
        <v>124675</v>
      </c>
      <c r="E4310">
        <v>19</v>
      </c>
      <c r="F4310">
        <v>29</v>
      </c>
      <c r="G4310">
        <v>1</v>
      </c>
      <c r="H4310" t="s">
        <v>24</v>
      </c>
      <c r="I4310">
        <v>1</v>
      </c>
      <c r="J4310">
        <v>57</v>
      </c>
      <c r="K4310">
        <v>1</v>
      </c>
      <c r="L4310">
        <v>1</v>
      </c>
      <c r="M4310">
        <v>5.8</v>
      </c>
      <c r="O4310">
        <v>0.08</v>
      </c>
      <c r="P4310">
        <v>7.0000000000000007E-2</v>
      </c>
      <c r="S4310" t="s">
        <v>3798</v>
      </c>
      <c r="T4310" t="s">
        <v>3798</v>
      </c>
    </row>
    <row r="4311" spans="1:20" x14ac:dyDescent="0.2">
      <c r="A4311">
        <v>7401</v>
      </c>
      <c r="C4311">
        <v>183339</v>
      </c>
      <c r="D4311">
        <v>31652</v>
      </c>
      <c r="E4311">
        <v>19</v>
      </c>
      <c r="F4311">
        <v>25</v>
      </c>
      <c r="G4311">
        <v>46.7</v>
      </c>
      <c r="H4311" t="s">
        <v>24</v>
      </c>
      <c r="I4311">
        <v>58</v>
      </c>
      <c r="J4311">
        <v>1</v>
      </c>
      <c r="K4311">
        <v>38</v>
      </c>
      <c r="L4311">
        <v>58</v>
      </c>
      <c r="M4311">
        <v>6.6</v>
      </c>
      <c r="O4311">
        <v>-0.15</v>
      </c>
      <c r="P4311">
        <v>-0.56000000000000005</v>
      </c>
      <c r="S4311" t="s">
        <v>3799</v>
      </c>
      <c r="T4311" t="s">
        <v>13623</v>
      </c>
    </row>
    <row r="4312" spans="1:20" x14ac:dyDescent="0.2">
      <c r="A4312">
        <v>7402</v>
      </c>
      <c r="C4312">
        <v>183344</v>
      </c>
      <c r="D4312">
        <v>143454</v>
      </c>
      <c r="E4312">
        <v>19</v>
      </c>
      <c r="F4312">
        <v>29</v>
      </c>
      <c r="G4312">
        <v>21.5</v>
      </c>
      <c r="H4312" t="s">
        <v>26</v>
      </c>
      <c r="I4312">
        <v>7</v>
      </c>
      <c r="J4312">
        <v>2</v>
      </c>
      <c r="K4312">
        <v>38</v>
      </c>
      <c r="L4312">
        <v>-7</v>
      </c>
      <c r="M4312">
        <v>6.61</v>
      </c>
      <c r="O4312">
        <v>1.1000000000000001</v>
      </c>
      <c r="P4312">
        <v>0.7</v>
      </c>
      <c r="Q4312">
        <v>0.66</v>
      </c>
      <c r="S4312" t="s">
        <v>3801</v>
      </c>
      <c r="T4312" t="s">
        <v>13625</v>
      </c>
    </row>
    <row r="4313" spans="1:20" x14ac:dyDescent="0.2">
      <c r="A4313">
        <v>7403</v>
      </c>
      <c r="C4313">
        <v>183362</v>
      </c>
      <c r="D4313">
        <v>68346</v>
      </c>
      <c r="E4313">
        <v>19</v>
      </c>
      <c r="F4313">
        <v>27</v>
      </c>
      <c r="G4313">
        <v>36.5</v>
      </c>
      <c r="H4313" t="s">
        <v>24</v>
      </c>
      <c r="I4313">
        <v>37</v>
      </c>
      <c r="J4313">
        <v>56</v>
      </c>
      <c r="K4313">
        <v>28</v>
      </c>
      <c r="L4313">
        <v>37</v>
      </c>
      <c r="M4313">
        <v>6.34</v>
      </c>
      <c r="O4313">
        <v>-0.14000000000000001</v>
      </c>
      <c r="P4313">
        <v>-0.74</v>
      </c>
      <c r="S4313" t="s">
        <v>2290</v>
      </c>
      <c r="T4313" t="s">
        <v>2290</v>
      </c>
    </row>
    <row r="4314" spans="1:20" x14ac:dyDescent="0.2">
      <c r="A4314">
        <v>7404</v>
      </c>
      <c r="C4314">
        <v>183387</v>
      </c>
      <c r="D4314">
        <v>124681</v>
      </c>
      <c r="E4314">
        <v>19</v>
      </c>
      <c r="F4314">
        <v>29</v>
      </c>
      <c r="G4314">
        <v>18</v>
      </c>
      <c r="H4314" t="s">
        <v>24</v>
      </c>
      <c r="I4314">
        <v>0</v>
      </c>
      <c r="J4314">
        <v>14</v>
      </c>
      <c r="K4314">
        <v>46</v>
      </c>
      <c r="L4314">
        <v>0</v>
      </c>
      <c r="M4314">
        <v>6.25</v>
      </c>
      <c r="O4314">
        <v>1.32</v>
      </c>
      <c r="P4314">
        <v>1.38</v>
      </c>
      <c r="S4314" t="s">
        <v>365</v>
      </c>
      <c r="T4314" t="s">
        <v>365</v>
      </c>
    </row>
    <row r="4315" spans="1:20" x14ac:dyDescent="0.2">
      <c r="A4315">
        <v>7405</v>
      </c>
      <c r="B4315" t="s">
        <v>3802</v>
      </c>
      <c r="C4315">
        <v>183439</v>
      </c>
      <c r="D4315">
        <v>87261</v>
      </c>
      <c r="E4315">
        <v>19</v>
      </c>
      <c r="F4315">
        <v>28</v>
      </c>
      <c r="G4315">
        <v>42.3</v>
      </c>
      <c r="H4315" t="s">
        <v>24</v>
      </c>
      <c r="I4315">
        <v>24</v>
      </c>
      <c r="J4315">
        <v>39</v>
      </c>
      <c r="K4315">
        <v>54</v>
      </c>
      <c r="L4315">
        <v>24</v>
      </c>
      <c r="M4315">
        <v>4.4400000000000004</v>
      </c>
      <c r="O4315">
        <v>1.5</v>
      </c>
      <c r="P4315">
        <v>1.81</v>
      </c>
      <c r="Q4315">
        <v>0.97</v>
      </c>
      <c r="S4315" t="s">
        <v>53</v>
      </c>
      <c r="T4315" t="s">
        <v>53</v>
      </c>
    </row>
    <row r="4316" spans="1:20" x14ac:dyDescent="0.2">
      <c r="A4316">
        <v>7406</v>
      </c>
      <c r="B4316" t="s">
        <v>3803</v>
      </c>
      <c r="C4316">
        <v>183491</v>
      </c>
      <c r="D4316">
        <v>87267</v>
      </c>
      <c r="E4316">
        <v>19</v>
      </c>
      <c r="F4316">
        <v>28</v>
      </c>
      <c r="G4316">
        <v>57</v>
      </c>
      <c r="H4316" t="s">
        <v>24</v>
      </c>
      <c r="I4316">
        <v>24</v>
      </c>
      <c r="J4316">
        <v>46</v>
      </c>
      <c r="K4316">
        <v>7</v>
      </c>
      <c r="L4316">
        <v>24</v>
      </c>
      <c r="M4316">
        <v>5.81</v>
      </c>
      <c r="O4316">
        <v>1.03</v>
      </c>
      <c r="P4316">
        <v>0.87</v>
      </c>
      <c r="S4316" t="s">
        <v>54</v>
      </c>
      <c r="T4316" t="s">
        <v>54</v>
      </c>
    </row>
    <row r="4317" spans="1:20" x14ac:dyDescent="0.2">
      <c r="A4317">
        <v>7407</v>
      </c>
      <c r="C4317">
        <v>183492</v>
      </c>
      <c r="D4317">
        <v>104896</v>
      </c>
      <c r="E4317">
        <v>19</v>
      </c>
      <c r="F4317">
        <v>29</v>
      </c>
      <c r="G4317">
        <v>22.1</v>
      </c>
      <c r="H4317" t="s">
        <v>24</v>
      </c>
      <c r="I4317">
        <v>14</v>
      </c>
      <c r="J4317">
        <v>35</v>
      </c>
      <c r="K4317">
        <v>45</v>
      </c>
      <c r="L4317">
        <v>14</v>
      </c>
      <c r="M4317">
        <v>5.56</v>
      </c>
      <c r="O4317">
        <v>1.05</v>
      </c>
      <c r="P4317">
        <v>0.91</v>
      </c>
      <c r="S4317" t="s">
        <v>54</v>
      </c>
      <c r="T4317" t="s">
        <v>54</v>
      </c>
    </row>
    <row r="4318" spans="1:20" x14ac:dyDescent="0.2">
      <c r="A4318">
        <v>7408</v>
      </c>
      <c r="B4318" t="s">
        <v>3804</v>
      </c>
      <c r="C4318">
        <v>183534</v>
      </c>
      <c r="D4318">
        <v>31673</v>
      </c>
      <c r="E4318">
        <v>19</v>
      </c>
      <c r="F4318">
        <v>27</v>
      </c>
      <c r="G4318">
        <v>25.9</v>
      </c>
      <c r="H4318" t="s">
        <v>24</v>
      </c>
      <c r="I4318">
        <v>52</v>
      </c>
      <c r="J4318">
        <v>19</v>
      </c>
      <c r="K4318">
        <v>14</v>
      </c>
      <c r="L4318">
        <v>52</v>
      </c>
      <c r="M4318">
        <v>5.75</v>
      </c>
      <c r="O4318">
        <v>0</v>
      </c>
      <c r="P4318">
        <v>-0.01</v>
      </c>
      <c r="S4318" t="s">
        <v>89</v>
      </c>
      <c r="T4318" t="s">
        <v>89</v>
      </c>
    </row>
    <row r="4319" spans="1:20" x14ac:dyDescent="0.2">
      <c r="A4319">
        <v>7409</v>
      </c>
      <c r="B4319" t="s">
        <v>3805</v>
      </c>
      <c r="C4319">
        <v>183537</v>
      </c>
      <c r="D4319">
        <v>87269</v>
      </c>
      <c r="E4319">
        <v>19</v>
      </c>
      <c r="F4319">
        <v>29</v>
      </c>
      <c r="G4319">
        <v>20.9</v>
      </c>
      <c r="H4319" t="s">
        <v>24</v>
      </c>
      <c r="I4319">
        <v>20</v>
      </c>
      <c r="J4319">
        <v>16</v>
      </c>
      <c r="K4319">
        <v>47</v>
      </c>
      <c r="L4319">
        <v>20</v>
      </c>
      <c r="M4319">
        <v>6.33</v>
      </c>
      <c r="O4319">
        <v>-0.1</v>
      </c>
      <c r="P4319">
        <v>-0.52</v>
      </c>
      <c r="S4319" t="s">
        <v>2308</v>
      </c>
      <c r="T4319" t="s">
        <v>2308</v>
      </c>
    </row>
    <row r="4320" spans="1:20" x14ac:dyDescent="0.2">
      <c r="A4320">
        <v>7412</v>
      </c>
      <c r="C4320">
        <v>183589</v>
      </c>
      <c r="D4320">
        <v>124698</v>
      </c>
      <c r="E4320">
        <v>19</v>
      </c>
      <c r="F4320">
        <v>30</v>
      </c>
      <c r="G4320">
        <v>10.5</v>
      </c>
      <c r="H4320" t="s">
        <v>24</v>
      </c>
      <c r="I4320">
        <v>2</v>
      </c>
      <c r="J4320">
        <v>54</v>
      </c>
      <c r="K4320">
        <v>15</v>
      </c>
      <c r="L4320">
        <v>2</v>
      </c>
      <c r="M4320">
        <v>6.09</v>
      </c>
      <c r="O4320">
        <v>1.82</v>
      </c>
      <c r="P4320">
        <v>2.0299999999999998</v>
      </c>
      <c r="S4320" t="s">
        <v>3807</v>
      </c>
      <c r="T4320" t="s">
        <v>3807</v>
      </c>
    </row>
    <row r="4321" spans="1:20" x14ac:dyDescent="0.2">
      <c r="A4321">
        <v>7413</v>
      </c>
      <c r="C4321">
        <v>183611</v>
      </c>
      <c r="D4321">
        <v>18343</v>
      </c>
      <c r="E4321">
        <v>19</v>
      </c>
      <c r="F4321">
        <v>26</v>
      </c>
      <c r="G4321">
        <v>26.5</v>
      </c>
      <c r="H4321" t="s">
        <v>24</v>
      </c>
      <c r="I4321">
        <v>62</v>
      </c>
      <c r="J4321">
        <v>33</v>
      </c>
      <c r="K4321">
        <v>26</v>
      </c>
      <c r="L4321">
        <v>62</v>
      </c>
      <c r="M4321">
        <v>6.38</v>
      </c>
      <c r="O4321">
        <v>1.39</v>
      </c>
      <c r="P4321">
        <v>1.71</v>
      </c>
      <c r="S4321" t="s">
        <v>77</v>
      </c>
      <c r="T4321" t="s">
        <v>77</v>
      </c>
    </row>
    <row r="4322" spans="1:20" x14ac:dyDescent="0.2">
      <c r="A4322">
        <v>7414</v>
      </c>
      <c r="B4322" t="s">
        <v>3808</v>
      </c>
      <c r="C4322">
        <v>183630</v>
      </c>
      <c r="D4322">
        <v>143482</v>
      </c>
      <c r="E4322">
        <v>19</v>
      </c>
      <c r="F4322">
        <v>30</v>
      </c>
      <c r="G4322">
        <v>39.799999999999997</v>
      </c>
      <c r="H4322" t="s">
        <v>26</v>
      </c>
      <c r="I4322">
        <v>2</v>
      </c>
      <c r="J4322">
        <v>47</v>
      </c>
      <c r="K4322">
        <v>20</v>
      </c>
      <c r="L4322">
        <v>-2</v>
      </c>
      <c r="M4322">
        <v>5.03</v>
      </c>
      <c r="O4322">
        <v>1.75</v>
      </c>
      <c r="P4322">
        <v>2.0499999999999998</v>
      </c>
      <c r="S4322" t="s">
        <v>419</v>
      </c>
      <c r="T4322" t="s">
        <v>419</v>
      </c>
    </row>
    <row r="4323" spans="1:20" x14ac:dyDescent="0.2">
      <c r="A4323">
        <v>7415</v>
      </c>
      <c r="C4323">
        <v>183656</v>
      </c>
      <c r="D4323">
        <v>124704</v>
      </c>
      <c r="E4323">
        <v>19</v>
      </c>
      <c r="F4323">
        <v>30</v>
      </c>
      <c r="G4323">
        <v>33.1</v>
      </c>
      <c r="H4323" t="s">
        <v>24</v>
      </c>
      <c r="I4323">
        <v>3</v>
      </c>
      <c r="J4323">
        <v>26</v>
      </c>
      <c r="K4323">
        <v>40</v>
      </c>
      <c r="L4323">
        <v>3</v>
      </c>
      <c r="M4323">
        <v>6.05</v>
      </c>
      <c r="O4323">
        <v>0.01</v>
      </c>
      <c r="P4323">
        <v>-0.37</v>
      </c>
      <c r="S4323" t="s">
        <v>3810</v>
      </c>
      <c r="T4323" t="s">
        <v>13640</v>
      </c>
    </row>
    <row r="4324" spans="1:20" x14ac:dyDescent="0.2">
      <c r="A4324">
        <v>7417</v>
      </c>
      <c r="B4324" t="s">
        <v>3813</v>
      </c>
      <c r="C4324">
        <v>183912</v>
      </c>
      <c r="D4324">
        <v>87301</v>
      </c>
      <c r="E4324">
        <v>19</v>
      </c>
      <c r="F4324">
        <v>30</v>
      </c>
      <c r="G4324">
        <v>43.3</v>
      </c>
      <c r="H4324" t="s">
        <v>24</v>
      </c>
      <c r="I4324">
        <v>27</v>
      </c>
      <c r="J4324">
        <v>57</v>
      </c>
      <c r="K4324">
        <v>35</v>
      </c>
      <c r="L4324">
        <v>27</v>
      </c>
      <c r="M4324">
        <v>3.08</v>
      </c>
      <c r="O4324">
        <v>1.1299999999999999</v>
      </c>
      <c r="P4324">
        <v>0.62</v>
      </c>
      <c r="Q4324">
        <v>0.66</v>
      </c>
      <c r="S4324" t="s">
        <v>3814</v>
      </c>
      <c r="T4324" t="s">
        <v>13169</v>
      </c>
    </row>
    <row r="4325" spans="1:20" x14ac:dyDescent="0.2">
      <c r="A4325">
        <v>7418</v>
      </c>
      <c r="B4325" t="s">
        <v>3815</v>
      </c>
      <c r="C4325">
        <v>183914</v>
      </c>
      <c r="D4325">
        <v>87302</v>
      </c>
      <c r="E4325">
        <v>19</v>
      </c>
      <c r="F4325">
        <v>30</v>
      </c>
      <c r="G4325">
        <v>45.3</v>
      </c>
      <c r="H4325" t="s">
        <v>24</v>
      </c>
      <c r="I4325">
        <v>27</v>
      </c>
      <c r="J4325">
        <v>57</v>
      </c>
      <c r="K4325">
        <v>55</v>
      </c>
      <c r="L4325">
        <v>27</v>
      </c>
      <c r="M4325">
        <v>5.1100000000000003</v>
      </c>
      <c r="O4325">
        <v>-0.1</v>
      </c>
      <c r="P4325">
        <v>-0.32</v>
      </c>
      <c r="S4325" t="s">
        <v>1663</v>
      </c>
      <c r="T4325" t="s">
        <v>1663</v>
      </c>
    </row>
    <row r="4326" spans="1:20" x14ac:dyDescent="0.2">
      <c r="A4326">
        <v>7419</v>
      </c>
      <c r="C4326">
        <v>183986</v>
      </c>
      <c r="D4326">
        <v>68417</v>
      </c>
      <c r="E4326">
        <v>19</v>
      </c>
      <c r="F4326">
        <v>30</v>
      </c>
      <c r="G4326">
        <v>46.9</v>
      </c>
      <c r="H4326" t="s">
        <v>24</v>
      </c>
      <c r="I4326">
        <v>36</v>
      </c>
      <c r="J4326">
        <v>13</v>
      </c>
      <c r="K4326">
        <v>43</v>
      </c>
      <c r="L4326">
        <v>36</v>
      </c>
      <c r="M4326">
        <v>6.25</v>
      </c>
      <c r="O4326">
        <v>-0.04</v>
      </c>
      <c r="P4326">
        <v>-0.11</v>
      </c>
      <c r="S4326" t="s">
        <v>243</v>
      </c>
      <c r="T4326" t="s">
        <v>5682</v>
      </c>
    </row>
    <row r="4327" spans="1:20" x14ac:dyDescent="0.2">
      <c r="A4327">
        <v>7420</v>
      </c>
      <c r="B4327" t="s">
        <v>3816</v>
      </c>
      <c r="C4327">
        <v>184006</v>
      </c>
      <c r="D4327">
        <v>31702</v>
      </c>
      <c r="E4327">
        <v>19</v>
      </c>
      <c r="F4327">
        <v>29</v>
      </c>
      <c r="G4327">
        <v>42.3</v>
      </c>
      <c r="H4327" t="s">
        <v>24</v>
      </c>
      <c r="I4327">
        <v>51</v>
      </c>
      <c r="J4327">
        <v>43</v>
      </c>
      <c r="K4327">
        <v>47</v>
      </c>
      <c r="L4327">
        <v>51</v>
      </c>
      <c r="M4327">
        <v>3.79</v>
      </c>
      <c r="O4327">
        <v>0.14000000000000001</v>
      </c>
      <c r="P4327">
        <v>0.11</v>
      </c>
      <c r="Q4327">
        <v>7.0000000000000007E-2</v>
      </c>
      <c r="S4327" t="s">
        <v>174</v>
      </c>
      <c r="T4327" t="s">
        <v>174</v>
      </c>
    </row>
    <row r="4328" spans="1:20" x14ac:dyDescent="0.2">
      <c r="A4328">
        <v>7421</v>
      </c>
      <c r="C4328">
        <v>184010</v>
      </c>
      <c r="D4328">
        <v>87314</v>
      </c>
      <c r="E4328">
        <v>19</v>
      </c>
      <c r="F4328">
        <v>31</v>
      </c>
      <c r="G4328">
        <v>21.8</v>
      </c>
      <c r="H4328" t="s">
        <v>24</v>
      </c>
      <c r="I4328">
        <v>26</v>
      </c>
      <c r="J4328">
        <v>37</v>
      </c>
      <c r="K4328">
        <v>2</v>
      </c>
      <c r="L4328">
        <v>26</v>
      </c>
      <c r="M4328">
        <v>5.87</v>
      </c>
      <c r="O4328">
        <v>0.93</v>
      </c>
      <c r="P4328">
        <v>0.63</v>
      </c>
      <c r="S4328" t="s">
        <v>364</v>
      </c>
      <c r="T4328" t="s">
        <v>54</v>
      </c>
    </row>
    <row r="4329" spans="1:20" x14ac:dyDescent="0.2">
      <c r="A4329">
        <v>7423</v>
      </c>
      <c r="C4329">
        <v>184102</v>
      </c>
      <c r="D4329">
        <v>9414</v>
      </c>
      <c r="E4329">
        <v>19</v>
      </c>
      <c r="F4329">
        <v>21</v>
      </c>
      <c r="G4329">
        <v>40.200000000000003</v>
      </c>
      <c r="H4329" t="s">
        <v>24</v>
      </c>
      <c r="I4329">
        <v>79</v>
      </c>
      <c r="J4329">
        <v>36</v>
      </c>
      <c r="K4329">
        <v>10</v>
      </c>
      <c r="L4329">
        <v>79</v>
      </c>
      <c r="M4329">
        <v>6.05</v>
      </c>
      <c r="O4329">
        <v>7.0000000000000007E-2</v>
      </c>
      <c r="P4329">
        <v>0.06</v>
      </c>
      <c r="S4329" t="s">
        <v>298</v>
      </c>
      <c r="T4329" t="s">
        <v>298</v>
      </c>
    </row>
    <row r="4330" spans="1:20" x14ac:dyDescent="0.2">
      <c r="A4330">
        <v>7425</v>
      </c>
      <c r="C4330">
        <v>184146</v>
      </c>
      <c r="D4330">
        <v>3209</v>
      </c>
      <c r="E4330">
        <v>19</v>
      </c>
      <c r="F4330">
        <v>15</v>
      </c>
      <c r="G4330">
        <v>7.8</v>
      </c>
      <c r="H4330" t="s">
        <v>24</v>
      </c>
      <c r="I4330">
        <v>83</v>
      </c>
      <c r="J4330">
        <v>27</v>
      </c>
      <c r="K4330">
        <v>46</v>
      </c>
      <c r="L4330">
        <v>83</v>
      </c>
      <c r="M4330">
        <v>6.53</v>
      </c>
      <c r="O4330">
        <v>0.1</v>
      </c>
      <c r="P4330">
        <v>0.1</v>
      </c>
      <c r="S4330" t="s">
        <v>298</v>
      </c>
      <c r="T4330" t="s">
        <v>298</v>
      </c>
    </row>
    <row r="4331" spans="1:20" x14ac:dyDescent="0.2">
      <c r="A4331">
        <v>7426</v>
      </c>
      <c r="B4331" t="s">
        <v>3819</v>
      </c>
      <c r="C4331">
        <v>184171</v>
      </c>
      <c r="D4331">
        <v>68447</v>
      </c>
      <c r="E4331">
        <v>19</v>
      </c>
      <c r="F4331">
        <v>31</v>
      </c>
      <c r="G4331">
        <v>46.3</v>
      </c>
      <c r="H4331" t="s">
        <v>24</v>
      </c>
      <c r="I4331">
        <v>34</v>
      </c>
      <c r="J4331">
        <v>27</v>
      </c>
      <c r="K4331">
        <v>11</v>
      </c>
      <c r="L4331">
        <v>34</v>
      </c>
      <c r="M4331">
        <v>4.74</v>
      </c>
      <c r="O4331">
        <v>-0.14000000000000001</v>
      </c>
      <c r="P4331">
        <v>-0.65</v>
      </c>
      <c r="Q4331">
        <v>-0.16</v>
      </c>
      <c r="S4331" t="s">
        <v>2318</v>
      </c>
      <c r="T4331" t="s">
        <v>2318</v>
      </c>
    </row>
    <row r="4332" spans="1:20" x14ac:dyDescent="0.2">
      <c r="A4332">
        <v>7427</v>
      </c>
      <c r="C4332">
        <v>184293</v>
      </c>
      <c r="D4332">
        <v>31737</v>
      </c>
      <c r="E4332">
        <v>19</v>
      </c>
      <c r="F4332">
        <v>31</v>
      </c>
      <c r="G4332">
        <v>19.3</v>
      </c>
      <c r="H4332" t="s">
        <v>24</v>
      </c>
      <c r="I4332">
        <v>50</v>
      </c>
      <c r="J4332">
        <v>18</v>
      </c>
      <c r="K4332">
        <v>24</v>
      </c>
      <c r="L4332">
        <v>50</v>
      </c>
      <c r="M4332">
        <v>5.53</v>
      </c>
      <c r="O4332">
        <v>1.25</v>
      </c>
      <c r="Q4332">
        <v>0.65</v>
      </c>
      <c r="R4332" t="s">
        <v>27</v>
      </c>
      <c r="S4332" t="s">
        <v>507</v>
      </c>
      <c r="T4332" t="s">
        <v>5984</v>
      </c>
    </row>
    <row r="4333" spans="1:20" x14ac:dyDescent="0.2">
      <c r="A4333">
        <v>7428</v>
      </c>
      <c r="C4333">
        <v>184398</v>
      </c>
      <c r="D4333">
        <v>31741</v>
      </c>
      <c r="E4333">
        <v>19</v>
      </c>
      <c r="F4333">
        <v>31</v>
      </c>
      <c r="G4333">
        <v>13.6</v>
      </c>
      <c r="H4333" t="s">
        <v>24</v>
      </c>
      <c r="I4333">
        <v>55</v>
      </c>
      <c r="J4333">
        <v>43</v>
      </c>
      <c r="K4333">
        <v>55</v>
      </c>
      <c r="L4333">
        <v>55</v>
      </c>
      <c r="M4333">
        <v>6.37</v>
      </c>
      <c r="O4333">
        <v>1.1599999999999999</v>
      </c>
      <c r="P4333">
        <v>0.91</v>
      </c>
      <c r="S4333" t="s">
        <v>3821</v>
      </c>
      <c r="T4333" t="s">
        <v>5796</v>
      </c>
    </row>
    <row r="4334" spans="1:20" x14ac:dyDescent="0.2">
      <c r="A4334">
        <v>7429</v>
      </c>
      <c r="B4334" t="s">
        <v>3822</v>
      </c>
      <c r="C4334">
        <v>184406</v>
      </c>
      <c r="D4334">
        <v>124799</v>
      </c>
      <c r="E4334">
        <v>19</v>
      </c>
      <c r="F4334">
        <v>34</v>
      </c>
      <c r="G4334">
        <v>5.4</v>
      </c>
      <c r="H4334" t="s">
        <v>24</v>
      </c>
      <c r="I4334">
        <v>7</v>
      </c>
      <c r="J4334">
        <v>22</v>
      </c>
      <c r="K4334">
        <v>44</v>
      </c>
      <c r="L4334">
        <v>7</v>
      </c>
      <c r="M4334">
        <v>4.45</v>
      </c>
      <c r="O4334">
        <v>1.17</v>
      </c>
      <c r="P4334">
        <v>1.26</v>
      </c>
      <c r="Q4334">
        <v>0.61</v>
      </c>
      <c r="S4334" t="s">
        <v>3823</v>
      </c>
      <c r="T4334" t="s">
        <v>5995</v>
      </c>
    </row>
    <row r="4335" spans="1:20" x14ac:dyDescent="0.2">
      <c r="A4335">
        <v>7430</v>
      </c>
      <c r="B4335" t="s">
        <v>3824</v>
      </c>
      <c r="C4335">
        <v>184492</v>
      </c>
      <c r="D4335">
        <v>162792</v>
      </c>
      <c r="E4335">
        <v>19</v>
      </c>
      <c r="F4335">
        <v>35</v>
      </c>
      <c r="G4335">
        <v>7.3</v>
      </c>
      <c r="H4335" t="s">
        <v>26</v>
      </c>
      <c r="I4335">
        <v>10</v>
      </c>
      <c r="J4335">
        <v>33</v>
      </c>
      <c r="K4335">
        <v>37</v>
      </c>
      <c r="L4335">
        <v>-10</v>
      </c>
      <c r="M4335">
        <v>5.12</v>
      </c>
      <c r="O4335">
        <v>1.1299999999999999</v>
      </c>
      <c r="P4335">
        <v>0.89</v>
      </c>
      <c r="S4335" t="s">
        <v>3825</v>
      </c>
      <c r="T4335" t="s">
        <v>60</v>
      </c>
    </row>
    <row r="4336" spans="1:20" x14ac:dyDescent="0.2">
      <c r="A4336">
        <v>7432</v>
      </c>
      <c r="C4336">
        <v>184573</v>
      </c>
      <c r="D4336">
        <v>143564</v>
      </c>
      <c r="E4336">
        <v>19</v>
      </c>
      <c r="F4336">
        <v>35</v>
      </c>
      <c r="G4336">
        <v>29.8</v>
      </c>
      <c r="H4336" t="s">
        <v>26</v>
      </c>
      <c r="I4336">
        <v>7</v>
      </c>
      <c r="J4336">
        <v>27</v>
      </c>
      <c r="K4336">
        <v>37</v>
      </c>
      <c r="L4336">
        <v>-7</v>
      </c>
      <c r="M4336">
        <v>6.34</v>
      </c>
      <c r="O4336">
        <v>1.1200000000000001</v>
      </c>
      <c r="P4336">
        <v>0.92</v>
      </c>
      <c r="S4336" t="s">
        <v>197</v>
      </c>
      <c r="T4336" t="s">
        <v>197</v>
      </c>
    </row>
    <row r="4337" spans="1:20" x14ac:dyDescent="0.2">
      <c r="A4337">
        <v>7433</v>
      </c>
      <c r="C4337">
        <v>184574</v>
      </c>
      <c r="D4337">
        <v>162797</v>
      </c>
      <c r="E4337">
        <v>19</v>
      </c>
      <c r="F4337">
        <v>35</v>
      </c>
      <c r="G4337">
        <v>33.6</v>
      </c>
      <c r="H4337" t="s">
        <v>26</v>
      </c>
      <c r="I4337">
        <v>12</v>
      </c>
      <c r="J4337">
        <v>15</v>
      </c>
      <c r="K4337">
        <v>10</v>
      </c>
      <c r="L4337">
        <v>-12</v>
      </c>
      <c r="M4337">
        <v>6.27</v>
      </c>
      <c r="O4337">
        <v>1.0900000000000001</v>
      </c>
      <c r="S4337" t="s">
        <v>197</v>
      </c>
      <c r="T4337" t="s">
        <v>197</v>
      </c>
    </row>
    <row r="4338" spans="1:20" x14ac:dyDescent="0.2">
      <c r="A4338">
        <v>7436</v>
      </c>
      <c r="C4338">
        <v>184603</v>
      </c>
      <c r="D4338">
        <v>68499</v>
      </c>
      <c r="E4338">
        <v>19</v>
      </c>
      <c r="F4338">
        <v>33</v>
      </c>
      <c r="G4338">
        <v>36.4</v>
      </c>
      <c r="H4338" t="s">
        <v>24</v>
      </c>
      <c r="I4338">
        <v>38</v>
      </c>
      <c r="J4338">
        <v>45</v>
      </c>
      <c r="K4338">
        <v>44</v>
      </c>
      <c r="L4338">
        <v>38</v>
      </c>
      <c r="M4338">
        <v>6.61</v>
      </c>
      <c r="O4338">
        <v>0.03</v>
      </c>
      <c r="P4338">
        <v>0.1</v>
      </c>
      <c r="S4338" t="s">
        <v>1824</v>
      </c>
      <c r="T4338" t="s">
        <v>1824</v>
      </c>
    </row>
    <row r="4339" spans="1:20" x14ac:dyDescent="0.2">
      <c r="A4339">
        <v>7437</v>
      </c>
      <c r="B4339" t="s">
        <v>3827</v>
      </c>
      <c r="C4339">
        <v>184606</v>
      </c>
      <c r="D4339">
        <v>104990</v>
      </c>
      <c r="E4339">
        <v>19</v>
      </c>
      <c r="F4339">
        <v>34</v>
      </c>
      <c r="G4339">
        <v>34.9</v>
      </c>
      <c r="H4339" t="s">
        <v>24</v>
      </c>
      <c r="I4339">
        <v>19</v>
      </c>
      <c r="J4339">
        <v>46</v>
      </c>
      <c r="K4339">
        <v>24</v>
      </c>
      <c r="L4339">
        <v>19</v>
      </c>
      <c r="M4339">
        <v>5</v>
      </c>
      <c r="O4339">
        <v>-0.09</v>
      </c>
      <c r="P4339">
        <v>-0.43</v>
      </c>
      <c r="Q4339">
        <v>-0.09</v>
      </c>
      <c r="S4339" t="s">
        <v>539</v>
      </c>
      <c r="T4339" t="s">
        <v>111</v>
      </c>
    </row>
    <row r="4340" spans="1:20" x14ac:dyDescent="0.2">
      <c r="A4340">
        <v>7438</v>
      </c>
      <c r="C4340">
        <v>184663</v>
      </c>
      <c r="D4340">
        <v>124823</v>
      </c>
      <c r="E4340">
        <v>19</v>
      </c>
      <c r="F4340">
        <v>35</v>
      </c>
      <c r="G4340">
        <v>25.2</v>
      </c>
      <c r="H4340" t="s">
        <v>24</v>
      </c>
      <c r="I4340">
        <v>2</v>
      </c>
      <c r="J4340">
        <v>54</v>
      </c>
      <c r="K4340">
        <v>48</v>
      </c>
      <c r="L4340">
        <v>2</v>
      </c>
      <c r="M4340">
        <v>6.38</v>
      </c>
      <c r="O4340">
        <v>0.41</v>
      </c>
      <c r="P4340">
        <v>-0.02</v>
      </c>
      <c r="S4340" t="s">
        <v>439</v>
      </c>
      <c r="T4340" t="s">
        <v>439</v>
      </c>
    </row>
    <row r="4341" spans="1:20" x14ac:dyDescent="0.2">
      <c r="A4341">
        <v>7441</v>
      </c>
      <c r="B4341" t="s">
        <v>3829</v>
      </c>
      <c r="C4341">
        <v>184759</v>
      </c>
      <c r="D4341">
        <v>87385</v>
      </c>
      <c r="E4341">
        <v>19</v>
      </c>
      <c r="F4341">
        <v>34</v>
      </c>
      <c r="G4341">
        <v>50.9</v>
      </c>
      <c r="H4341" t="s">
        <v>24</v>
      </c>
      <c r="I4341">
        <v>29</v>
      </c>
      <c r="J4341">
        <v>27</v>
      </c>
      <c r="K4341">
        <v>47</v>
      </c>
      <c r="L4341">
        <v>29</v>
      </c>
      <c r="M4341">
        <v>5.38</v>
      </c>
      <c r="O4341">
        <v>0.55000000000000004</v>
      </c>
      <c r="P4341">
        <v>0.33</v>
      </c>
      <c r="S4341" t="s">
        <v>3830</v>
      </c>
      <c r="T4341" t="s">
        <v>2206</v>
      </c>
    </row>
    <row r="4342" spans="1:20" x14ac:dyDescent="0.2">
      <c r="A4342">
        <v>7442</v>
      </c>
      <c r="C4342">
        <v>184786</v>
      </c>
      <c r="D4342">
        <v>48589</v>
      </c>
      <c r="E4342">
        <v>19</v>
      </c>
      <c r="F4342">
        <v>33</v>
      </c>
      <c r="G4342">
        <v>41.6</v>
      </c>
      <c r="H4342" t="s">
        <v>24</v>
      </c>
      <c r="I4342">
        <v>49</v>
      </c>
      <c r="J4342">
        <v>15</v>
      </c>
      <c r="K4342">
        <v>45</v>
      </c>
      <c r="L4342">
        <v>49</v>
      </c>
      <c r="M4342">
        <v>5.96</v>
      </c>
      <c r="O4342">
        <v>1.64</v>
      </c>
      <c r="P4342">
        <v>1.77</v>
      </c>
      <c r="S4342" t="s">
        <v>3832</v>
      </c>
      <c r="T4342" t="s">
        <v>10851</v>
      </c>
    </row>
    <row r="4343" spans="1:20" x14ac:dyDescent="0.2">
      <c r="A4343">
        <v>7444</v>
      </c>
      <c r="C4343">
        <v>184875</v>
      </c>
      <c r="D4343">
        <v>48601</v>
      </c>
      <c r="E4343">
        <v>19</v>
      </c>
      <c r="F4343">
        <v>34</v>
      </c>
      <c r="G4343">
        <v>41.2</v>
      </c>
      <c r="H4343" t="s">
        <v>24</v>
      </c>
      <c r="I4343">
        <v>42</v>
      </c>
      <c r="J4343">
        <v>24</v>
      </c>
      <c r="K4343">
        <v>46</v>
      </c>
      <c r="L4343">
        <v>42</v>
      </c>
      <c r="M4343">
        <v>5.35</v>
      </c>
      <c r="O4343">
        <v>0.05</v>
      </c>
      <c r="P4343">
        <v>0.09</v>
      </c>
      <c r="S4343" t="s">
        <v>114</v>
      </c>
      <c r="T4343" t="s">
        <v>114</v>
      </c>
    </row>
    <row r="4344" spans="1:20" x14ac:dyDescent="0.2">
      <c r="A4344">
        <v>7445</v>
      </c>
      <c r="C4344">
        <v>184884</v>
      </c>
      <c r="D4344">
        <v>105032</v>
      </c>
      <c r="E4344">
        <v>19</v>
      </c>
      <c r="F4344">
        <v>36</v>
      </c>
      <c r="G4344">
        <v>8</v>
      </c>
      <c r="H4344" t="s">
        <v>24</v>
      </c>
      <c r="I4344">
        <v>11</v>
      </c>
      <c r="J4344">
        <v>9</v>
      </c>
      <c r="K4344">
        <v>0</v>
      </c>
      <c r="L4344">
        <v>11</v>
      </c>
      <c r="M4344">
        <v>6.68</v>
      </c>
      <c r="S4344" t="s">
        <v>298</v>
      </c>
      <c r="T4344" t="s">
        <v>298</v>
      </c>
    </row>
    <row r="4345" spans="1:20" x14ac:dyDescent="0.2">
      <c r="A4345">
        <v>7446</v>
      </c>
      <c r="B4345" t="s">
        <v>3833</v>
      </c>
      <c r="C4345">
        <v>184915</v>
      </c>
      <c r="D4345">
        <v>143600</v>
      </c>
      <c r="E4345">
        <v>19</v>
      </c>
      <c r="F4345">
        <v>36</v>
      </c>
      <c r="G4345">
        <v>53.5</v>
      </c>
      <c r="H4345" t="s">
        <v>26</v>
      </c>
      <c r="I4345">
        <v>7</v>
      </c>
      <c r="J4345">
        <v>1</v>
      </c>
      <c r="K4345">
        <v>39</v>
      </c>
      <c r="L4345">
        <v>-7</v>
      </c>
      <c r="M4345">
        <v>4.95</v>
      </c>
      <c r="O4345">
        <v>0</v>
      </c>
      <c r="P4345">
        <v>-0.87</v>
      </c>
      <c r="Q4345">
        <v>-0.04</v>
      </c>
      <c r="S4345" t="s">
        <v>5498</v>
      </c>
      <c r="T4345" t="s">
        <v>11535</v>
      </c>
    </row>
    <row r="4346" spans="1:20" x14ac:dyDescent="0.2">
      <c r="A4346">
        <v>7447</v>
      </c>
      <c r="B4346" t="s">
        <v>3834</v>
      </c>
      <c r="C4346">
        <v>184930</v>
      </c>
      <c r="D4346">
        <v>143597</v>
      </c>
      <c r="E4346">
        <v>19</v>
      </c>
      <c r="F4346">
        <v>36</v>
      </c>
      <c r="G4346">
        <v>43.3</v>
      </c>
      <c r="H4346" t="s">
        <v>26</v>
      </c>
      <c r="I4346">
        <v>1</v>
      </c>
      <c r="J4346">
        <v>17</v>
      </c>
      <c r="K4346">
        <v>11</v>
      </c>
      <c r="L4346">
        <v>-1</v>
      </c>
      <c r="M4346">
        <v>4.3600000000000003</v>
      </c>
      <c r="O4346">
        <v>-0.08</v>
      </c>
      <c r="P4346">
        <v>-0.44</v>
      </c>
      <c r="Q4346">
        <v>-0.08</v>
      </c>
      <c r="S4346" t="s">
        <v>592</v>
      </c>
      <c r="T4346" t="s">
        <v>592</v>
      </c>
    </row>
    <row r="4347" spans="1:20" x14ac:dyDescent="0.2">
      <c r="A4347">
        <v>7448</v>
      </c>
      <c r="C4347">
        <v>184936</v>
      </c>
      <c r="D4347">
        <v>18395</v>
      </c>
      <c r="E4347">
        <v>19</v>
      </c>
      <c r="F4347">
        <v>33</v>
      </c>
      <c r="G4347">
        <v>10.1</v>
      </c>
      <c r="H4347" t="s">
        <v>24</v>
      </c>
      <c r="I4347">
        <v>60</v>
      </c>
      <c r="J4347">
        <v>9</v>
      </c>
      <c r="K4347">
        <v>31</v>
      </c>
      <c r="L4347">
        <v>60</v>
      </c>
      <c r="M4347">
        <v>6.29</v>
      </c>
      <c r="O4347">
        <v>1.57</v>
      </c>
      <c r="P4347">
        <v>1.98</v>
      </c>
      <c r="S4347" t="s">
        <v>172</v>
      </c>
      <c r="T4347" t="s">
        <v>172</v>
      </c>
    </row>
    <row r="4348" spans="1:20" x14ac:dyDescent="0.2">
      <c r="A4348">
        <v>7449</v>
      </c>
      <c r="C4348">
        <v>184944</v>
      </c>
      <c r="D4348">
        <v>105036</v>
      </c>
      <c r="E4348">
        <v>19</v>
      </c>
      <c r="F4348">
        <v>36</v>
      </c>
      <c r="G4348">
        <v>15.8</v>
      </c>
      <c r="H4348" t="s">
        <v>24</v>
      </c>
      <c r="I4348">
        <v>14</v>
      </c>
      <c r="J4348">
        <v>23</v>
      </c>
      <c r="K4348">
        <v>30</v>
      </c>
      <c r="L4348">
        <v>14</v>
      </c>
      <c r="M4348">
        <v>6.38</v>
      </c>
      <c r="O4348">
        <v>1.04</v>
      </c>
      <c r="P4348">
        <v>0.89</v>
      </c>
      <c r="S4348" t="s">
        <v>2868</v>
      </c>
      <c r="T4348" t="s">
        <v>5662</v>
      </c>
    </row>
    <row r="4349" spans="1:20" x14ac:dyDescent="0.2">
      <c r="A4349">
        <v>7450</v>
      </c>
      <c r="C4349">
        <v>184958</v>
      </c>
      <c r="D4349">
        <v>9447</v>
      </c>
      <c r="E4349">
        <v>19</v>
      </c>
      <c r="F4349">
        <v>31</v>
      </c>
      <c r="G4349">
        <v>0.2</v>
      </c>
      <c r="H4349" t="s">
        <v>24</v>
      </c>
      <c r="I4349">
        <v>70</v>
      </c>
      <c r="J4349">
        <v>59</v>
      </c>
      <c r="K4349">
        <v>22</v>
      </c>
      <c r="L4349">
        <v>70</v>
      </c>
      <c r="M4349">
        <v>6.07</v>
      </c>
      <c r="O4349">
        <v>1.41</v>
      </c>
      <c r="S4349" t="s">
        <v>365</v>
      </c>
      <c r="T4349" t="s">
        <v>365</v>
      </c>
    </row>
    <row r="4350" spans="1:20" x14ac:dyDescent="0.2">
      <c r="A4350">
        <v>7451</v>
      </c>
      <c r="C4350">
        <v>184960</v>
      </c>
      <c r="D4350">
        <v>31782</v>
      </c>
      <c r="E4350">
        <v>19</v>
      </c>
      <c r="F4350">
        <v>34</v>
      </c>
      <c r="G4350">
        <v>19.8</v>
      </c>
      <c r="H4350" t="s">
        <v>24</v>
      </c>
      <c r="I4350">
        <v>51</v>
      </c>
      <c r="J4350">
        <v>14</v>
      </c>
      <c r="K4350">
        <v>12</v>
      </c>
      <c r="L4350">
        <v>51</v>
      </c>
      <c r="M4350">
        <v>5.73</v>
      </c>
      <c r="O4350">
        <v>0.48</v>
      </c>
      <c r="P4350">
        <v>0</v>
      </c>
      <c r="Q4350">
        <v>0.28000000000000003</v>
      </c>
      <c r="S4350" t="s">
        <v>75</v>
      </c>
      <c r="T4350" t="s">
        <v>75</v>
      </c>
    </row>
    <row r="4351" spans="1:20" x14ac:dyDescent="0.2">
      <c r="A4351">
        <v>7452</v>
      </c>
      <c r="C4351">
        <v>184961</v>
      </c>
      <c r="D4351">
        <v>87426</v>
      </c>
      <c r="E4351">
        <v>19</v>
      </c>
      <c r="F4351">
        <v>36</v>
      </c>
      <c r="G4351">
        <v>8.3000000000000007</v>
      </c>
      <c r="H4351" t="s">
        <v>24</v>
      </c>
      <c r="I4351">
        <v>22</v>
      </c>
      <c r="J4351">
        <v>35</v>
      </c>
      <c r="K4351">
        <v>9</v>
      </c>
      <c r="L4351">
        <v>22</v>
      </c>
      <c r="M4351">
        <v>6.32</v>
      </c>
      <c r="O4351">
        <v>-7.0000000000000007E-2</v>
      </c>
      <c r="P4351">
        <v>-0.28000000000000003</v>
      </c>
      <c r="S4351" t="s">
        <v>3835</v>
      </c>
      <c r="T4351" t="s">
        <v>2787</v>
      </c>
    </row>
    <row r="4352" spans="1:20" x14ac:dyDescent="0.2">
      <c r="A4352">
        <v>7453</v>
      </c>
      <c r="C4352">
        <v>184977</v>
      </c>
      <c r="D4352">
        <v>48606</v>
      </c>
      <c r="E4352">
        <v>19</v>
      </c>
      <c r="F4352">
        <v>34</v>
      </c>
      <c r="G4352">
        <v>39.9</v>
      </c>
      <c r="H4352" t="s">
        <v>24</v>
      </c>
      <c r="I4352">
        <v>48</v>
      </c>
      <c r="J4352">
        <v>9</v>
      </c>
      <c r="K4352">
        <v>53</v>
      </c>
      <c r="L4352">
        <v>48</v>
      </c>
      <c r="M4352">
        <v>6.67</v>
      </c>
      <c r="N4352" t="s">
        <v>103</v>
      </c>
      <c r="O4352">
        <v>0.24</v>
      </c>
      <c r="S4352" t="s">
        <v>2826</v>
      </c>
      <c r="T4352" t="s">
        <v>2826</v>
      </c>
    </row>
    <row r="4353" spans="1:20" x14ac:dyDescent="0.2">
      <c r="A4353">
        <v>7454</v>
      </c>
      <c r="C4353">
        <v>184985</v>
      </c>
      <c r="D4353">
        <v>162827</v>
      </c>
      <c r="E4353">
        <v>19</v>
      </c>
      <c r="F4353">
        <v>37</v>
      </c>
      <c r="G4353">
        <v>34.4</v>
      </c>
      <c r="H4353" t="s">
        <v>26</v>
      </c>
      <c r="I4353">
        <v>14</v>
      </c>
      <c r="J4353">
        <v>18</v>
      </c>
      <c r="K4353">
        <v>6</v>
      </c>
      <c r="L4353">
        <v>-14</v>
      </c>
      <c r="M4353">
        <v>5.47</v>
      </c>
      <c r="O4353">
        <v>0.5</v>
      </c>
      <c r="P4353">
        <v>0.04</v>
      </c>
      <c r="S4353" t="s">
        <v>430</v>
      </c>
      <c r="T4353" t="s">
        <v>430</v>
      </c>
    </row>
    <row r="4354" spans="1:20" x14ac:dyDescent="0.2">
      <c r="A4354">
        <v>7456</v>
      </c>
      <c r="C4354">
        <v>185018</v>
      </c>
      <c r="D4354">
        <v>105045</v>
      </c>
      <c r="E4354">
        <v>19</v>
      </c>
      <c r="F4354">
        <v>36</v>
      </c>
      <c r="G4354">
        <v>52.5</v>
      </c>
      <c r="H4354" t="s">
        <v>24</v>
      </c>
      <c r="I4354">
        <v>11</v>
      </c>
      <c r="J4354">
        <v>16</v>
      </c>
      <c r="K4354">
        <v>24</v>
      </c>
      <c r="L4354">
        <v>11</v>
      </c>
      <c r="M4354">
        <v>5.98</v>
      </c>
      <c r="O4354">
        <v>0.88</v>
      </c>
      <c r="S4354" t="s">
        <v>272</v>
      </c>
      <c r="T4354" t="s">
        <v>272</v>
      </c>
    </row>
    <row r="4355" spans="1:20" x14ac:dyDescent="0.2">
      <c r="A4355">
        <v>7457</v>
      </c>
      <c r="B4355" t="s">
        <v>3836</v>
      </c>
      <c r="C4355">
        <v>185037</v>
      </c>
      <c r="D4355">
        <v>68552</v>
      </c>
      <c r="E4355">
        <v>19</v>
      </c>
      <c r="F4355">
        <v>35</v>
      </c>
      <c r="G4355">
        <v>48.3</v>
      </c>
      <c r="H4355" t="s">
        <v>24</v>
      </c>
      <c r="I4355">
        <v>36</v>
      </c>
      <c r="J4355">
        <v>56</v>
      </c>
      <c r="K4355">
        <v>40</v>
      </c>
      <c r="L4355">
        <v>36</v>
      </c>
      <c r="M4355">
        <v>6.05</v>
      </c>
      <c r="O4355">
        <v>-0.11</v>
      </c>
      <c r="P4355">
        <v>-0.37</v>
      </c>
      <c r="S4355" t="s">
        <v>2952</v>
      </c>
      <c r="T4355" t="s">
        <v>2952</v>
      </c>
    </row>
    <row r="4356" spans="1:20" x14ac:dyDescent="0.2">
      <c r="A4356">
        <v>7458</v>
      </c>
      <c r="C4356">
        <v>185059</v>
      </c>
      <c r="D4356">
        <v>87447</v>
      </c>
      <c r="E4356">
        <v>19</v>
      </c>
      <c r="F4356">
        <v>36</v>
      </c>
      <c r="G4356">
        <v>37.700000000000003</v>
      </c>
      <c r="H4356" t="s">
        <v>24</v>
      </c>
      <c r="I4356">
        <v>20</v>
      </c>
      <c r="J4356">
        <v>19</v>
      </c>
      <c r="K4356">
        <v>58</v>
      </c>
      <c r="L4356">
        <v>20</v>
      </c>
      <c r="M4356">
        <v>7.14</v>
      </c>
      <c r="O4356">
        <v>1.32</v>
      </c>
      <c r="P4356">
        <v>1</v>
      </c>
      <c r="S4356" t="s">
        <v>3838</v>
      </c>
      <c r="T4356" t="s">
        <v>13684</v>
      </c>
    </row>
    <row r="4357" spans="1:20" x14ac:dyDescent="0.2">
      <c r="A4357">
        <v>7460</v>
      </c>
      <c r="B4357" t="s">
        <v>3839</v>
      </c>
      <c r="C4357">
        <v>185124</v>
      </c>
      <c r="D4357">
        <v>143621</v>
      </c>
      <c r="E4357">
        <v>19</v>
      </c>
      <c r="F4357">
        <v>37</v>
      </c>
      <c r="G4357">
        <v>47.3</v>
      </c>
      <c r="H4357" t="s">
        <v>26</v>
      </c>
      <c r="I4357">
        <v>4</v>
      </c>
      <c r="J4357">
        <v>38</v>
      </c>
      <c r="K4357">
        <v>51</v>
      </c>
      <c r="L4357">
        <v>-4</v>
      </c>
      <c r="M4357">
        <v>5.46</v>
      </c>
      <c r="O4357">
        <v>0.43</v>
      </c>
      <c r="P4357">
        <v>0.03</v>
      </c>
      <c r="S4357" t="s">
        <v>2896</v>
      </c>
      <c r="T4357" t="s">
        <v>2896</v>
      </c>
    </row>
    <row r="4358" spans="1:20" x14ac:dyDescent="0.2">
      <c r="A4358">
        <v>7462</v>
      </c>
      <c r="B4358" t="s">
        <v>3841</v>
      </c>
      <c r="C4358">
        <v>185144</v>
      </c>
      <c r="D4358">
        <v>18396</v>
      </c>
      <c r="E4358">
        <v>19</v>
      </c>
      <c r="F4358">
        <v>32</v>
      </c>
      <c r="G4358">
        <v>21.6</v>
      </c>
      <c r="H4358" t="s">
        <v>24</v>
      </c>
      <c r="I4358">
        <v>69</v>
      </c>
      <c r="J4358">
        <v>39</v>
      </c>
      <c r="K4358">
        <v>40</v>
      </c>
      <c r="L4358">
        <v>69</v>
      </c>
      <c r="M4358">
        <v>4.68</v>
      </c>
      <c r="O4358">
        <v>0.79</v>
      </c>
      <c r="P4358">
        <v>0.38</v>
      </c>
      <c r="Q4358">
        <v>0.41</v>
      </c>
      <c r="S4358" t="s">
        <v>40</v>
      </c>
      <c r="T4358" t="s">
        <v>40</v>
      </c>
    </row>
    <row r="4359" spans="1:20" x14ac:dyDescent="0.2">
      <c r="A4359">
        <v>7463</v>
      </c>
      <c r="B4359" t="s">
        <v>3842</v>
      </c>
      <c r="C4359">
        <v>185194</v>
      </c>
      <c r="D4359">
        <v>105061</v>
      </c>
      <c r="E4359">
        <v>19</v>
      </c>
      <c r="F4359">
        <v>37</v>
      </c>
      <c r="G4359">
        <v>17.399999999999999</v>
      </c>
      <c r="H4359" t="s">
        <v>24</v>
      </c>
      <c r="I4359">
        <v>16</v>
      </c>
      <c r="J4359">
        <v>27</v>
      </c>
      <c r="K4359">
        <v>46</v>
      </c>
      <c r="L4359">
        <v>16</v>
      </c>
      <c r="M4359">
        <v>5.66</v>
      </c>
      <c r="O4359">
        <v>1.02</v>
      </c>
      <c r="P4359">
        <v>0.81</v>
      </c>
      <c r="S4359" t="s">
        <v>71</v>
      </c>
      <c r="T4359" t="s">
        <v>71</v>
      </c>
    </row>
    <row r="4360" spans="1:20" x14ac:dyDescent="0.2">
      <c r="A4360">
        <v>7465</v>
      </c>
      <c r="C4360">
        <v>185264</v>
      </c>
      <c r="D4360">
        <v>31804</v>
      </c>
      <c r="E4360">
        <v>19</v>
      </c>
      <c r="F4360">
        <v>35</v>
      </c>
      <c r="G4360">
        <v>55.9</v>
      </c>
      <c r="H4360" t="s">
        <v>24</v>
      </c>
      <c r="I4360">
        <v>50</v>
      </c>
      <c r="J4360">
        <v>14</v>
      </c>
      <c r="K4360">
        <v>19</v>
      </c>
      <c r="L4360">
        <v>50</v>
      </c>
      <c r="M4360">
        <v>6.52</v>
      </c>
      <c r="O4360">
        <v>1.06</v>
      </c>
      <c r="P4360">
        <v>0.84</v>
      </c>
      <c r="S4360" t="s">
        <v>60</v>
      </c>
      <c r="T4360" t="s">
        <v>60</v>
      </c>
    </row>
    <row r="4361" spans="1:20" x14ac:dyDescent="0.2">
      <c r="A4361">
        <v>7466</v>
      </c>
      <c r="C4361">
        <v>185268</v>
      </c>
      <c r="D4361">
        <v>87462</v>
      </c>
      <c r="E4361">
        <v>19</v>
      </c>
      <c r="F4361">
        <v>37</v>
      </c>
      <c r="G4361">
        <v>9.4</v>
      </c>
      <c r="H4361" t="s">
        <v>24</v>
      </c>
      <c r="I4361">
        <v>29</v>
      </c>
      <c r="J4361">
        <v>20</v>
      </c>
      <c r="K4361">
        <v>1</v>
      </c>
      <c r="L4361">
        <v>29</v>
      </c>
      <c r="M4361">
        <v>6.43</v>
      </c>
      <c r="O4361">
        <v>-0.09</v>
      </c>
      <c r="P4361">
        <v>-0.5</v>
      </c>
      <c r="S4361" t="s">
        <v>211</v>
      </c>
      <c r="T4361" t="s">
        <v>211</v>
      </c>
    </row>
    <row r="4362" spans="1:20" x14ac:dyDescent="0.2">
      <c r="A4362">
        <v>7467</v>
      </c>
      <c r="C4362">
        <v>185330</v>
      </c>
      <c r="D4362">
        <v>68585</v>
      </c>
      <c r="E4362">
        <v>19</v>
      </c>
      <c r="F4362">
        <v>36</v>
      </c>
      <c r="G4362">
        <v>56.6</v>
      </c>
      <c r="H4362" t="s">
        <v>24</v>
      </c>
      <c r="I4362">
        <v>38</v>
      </c>
      <c r="J4362">
        <v>23</v>
      </c>
      <c r="K4362">
        <v>2</v>
      </c>
      <c r="L4362">
        <v>38</v>
      </c>
      <c r="M4362">
        <v>6.5</v>
      </c>
      <c r="O4362">
        <v>-0.15</v>
      </c>
      <c r="P4362">
        <v>-0.61</v>
      </c>
      <c r="S4362" t="s">
        <v>4083</v>
      </c>
      <c r="T4362" t="s">
        <v>12653</v>
      </c>
    </row>
    <row r="4363" spans="1:20" x14ac:dyDescent="0.2">
      <c r="A4363">
        <v>7468</v>
      </c>
      <c r="C4363">
        <v>185351</v>
      </c>
      <c r="D4363">
        <v>48649</v>
      </c>
      <c r="E4363">
        <v>19</v>
      </c>
      <c r="F4363">
        <v>36</v>
      </c>
      <c r="G4363">
        <v>37.9</v>
      </c>
      <c r="H4363" t="s">
        <v>24</v>
      </c>
      <c r="I4363">
        <v>44</v>
      </c>
      <c r="J4363">
        <v>41</v>
      </c>
      <c r="K4363">
        <v>42</v>
      </c>
      <c r="L4363">
        <v>44</v>
      </c>
      <c r="M4363">
        <v>5.17</v>
      </c>
      <c r="O4363">
        <v>0.93</v>
      </c>
      <c r="P4363">
        <v>0.69</v>
      </c>
      <c r="S4363" t="s">
        <v>3844</v>
      </c>
      <c r="T4363" t="s">
        <v>60</v>
      </c>
    </row>
    <row r="4364" spans="1:20" x14ac:dyDescent="0.2">
      <c r="A4364">
        <v>7469</v>
      </c>
      <c r="B4364" t="s">
        <v>3845</v>
      </c>
      <c r="C4364">
        <v>185395</v>
      </c>
      <c r="D4364">
        <v>31815</v>
      </c>
      <c r="E4364">
        <v>19</v>
      </c>
      <c r="F4364">
        <v>36</v>
      </c>
      <c r="G4364">
        <v>26.5</v>
      </c>
      <c r="H4364" t="s">
        <v>24</v>
      </c>
      <c r="I4364">
        <v>50</v>
      </c>
      <c r="J4364">
        <v>13</v>
      </c>
      <c r="K4364">
        <v>16</v>
      </c>
      <c r="L4364">
        <v>50</v>
      </c>
      <c r="M4364">
        <v>4.4800000000000004</v>
      </c>
      <c r="O4364">
        <v>0.38</v>
      </c>
      <c r="P4364">
        <v>-0.03</v>
      </c>
      <c r="Q4364">
        <v>0.21</v>
      </c>
      <c r="S4364" t="s">
        <v>79</v>
      </c>
      <c r="T4364" t="s">
        <v>79</v>
      </c>
    </row>
    <row r="4365" spans="1:20" x14ac:dyDescent="0.2">
      <c r="A4365">
        <v>7471</v>
      </c>
      <c r="C4365">
        <v>185423</v>
      </c>
      <c r="D4365">
        <v>124892</v>
      </c>
      <c r="E4365">
        <v>19</v>
      </c>
      <c r="F4365">
        <v>38</v>
      </c>
      <c r="G4365">
        <v>49</v>
      </c>
      <c r="H4365" t="s">
        <v>24</v>
      </c>
      <c r="I4365">
        <v>3</v>
      </c>
      <c r="J4365">
        <v>22</v>
      </c>
      <c r="K4365">
        <v>54</v>
      </c>
      <c r="L4365">
        <v>3</v>
      </c>
      <c r="M4365">
        <v>6.35</v>
      </c>
      <c r="O4365">
        <v>0.04</v>
      </c>
      <c r="P4365">
        <v>-0.55000000000000004</v>
      </c>
      <c r="S4365" t="s">
        <v>573</v>
      </c>
      <c r="T4365" t="s">
        <v>573</v>
      </c>
    </row>
    <row r="4366" spans="1:20" x14ac:dyDescent="0.2">
      <c r="A4366">
        <v>7472</v>
      </c>
      <c r="C4366">
        <v>185436</v>
      </c>
      <c r="D4366">
        <v>87489</v>
      </c>
      <c r="E4366">
        <v>19</v>
      </c>
      <c r="F4366">
        <v>38</v>
      </c>
      <c r="G4366">
        <v>17.5</v>
      </c>
      <c r="H4366" t="s">
        <v>24</v>
      </c>
      <c r="I4366">
        <v>20</v>
      </c>
      <c r="J4366">
        <v>46</v>
      </c>
      <c r="K4366">
        <v>58</v>
      </c>
      <c r="L4366">
        <v>20</v>
      </c>
      <c r="M4366">
        <v>6.48</v>
      </c>
      <c r="O4366">
        <v>1.08</v>
      </c>
      <c r="P4366">
        <v>0.98</v>
      </c>
      <c r="S4366" t="s">
        <v>54</v>
      </c>
      <c r="T4366" t="s">
        <v>54</v>
      </c>
    </row>
    <row r="4367" spans="1:20" x14ac:dyDescent="0.2">
      <c r="A4367">
        <v>7474</v>
      </c>
      <c r="B4367" t="s">
        <v>3848</v>
      </c>
      <c r="C4367">
        <v>185507</v>
      </c>
      <c r="D4367">
        <v>124903</v>
      </c>
      <c r="E4367">
        <v>19</v>
      </c>
      <c r="F4367">
        <v>39</v>
      </c>
      <c r="G4367">
        <v>11.6</v>
      </c>
      <c r="H4367" t="s">
        <v>24</v>
      </c>
      <c r="I4367">
        <v>5</v>
      </c>
      <c r="J4367">
        <v>23</v>
      </c>
      <c r="K4367">
        <v>52</v>
      </c>
      <c r="L4367">
        <v>5</v>
      </c>
      <c r="M4367">
        <v>5.17</v>
      </c>
      <c r="O4367">
        <v>0.03</v>
      </c>
      <c r="P4367">
        <v>-0.6</v>
      </c>
      <c r="S4367" t="s">
        <v>3850</v>
      </c>
      <c r="T4367" t="s">
        <v>9367</v>
      </c>
    </row>
    <row r="4368" spans="1:20" x14ac:dyDescent="0.2">
      <c r="A4368">
        <v>7475</v>
      </c>
      <c r="C4368">
        <v>185622</v>
      </c>
      <c r="D4368">
        <v>105104</v>
      </c>
      <c r="E4368">
        <v>19</v>
      </c>
      <c r="F4368">
        <v>39</v>
      </c>
      <c r="G4368">
        <v>25.4</v>
      </c>
      <c r="H4368" t="s">
        <v>24</v>
      </c>
      <c r="I4368">
        <v>16</v>
      </c>
      <c r="J4368">
        <v>34</v>
      </c>
      <c r="K4368">
        <v>17</v>
      </c>
      <c r="L4368">
        <v>16</v>
      </c>
      <c r="M4368">
        <v>6.38</v>
      </c>
      <c r="O4368">
        <v>2.0699999999999998</v>
      </c>
      <c r="P4368">
        <v>2.2200000000000002</v>
      </c>
      <c r="S4368" t="s">
        <v>5138</v>
      </c>
      <c r="T4368" t="s">
        <v>5138</v>
      </c>
    </row>
    <row r="4369" spans="1:20" x14ac:dyDescent="0.2">
      <c r="A4369">
        <v>7477</v>
      </c>
      <c r="C4369">
        <v>185657</v>
      </c>
      <c r="D4369">
        <v>48673</v>
      </c>
      <c r="E4369">
        <v>19</v>
      </c>
      <c r="F4369">
        <v>37</v>
      </c>
      <c r="G4369">
        <v>56.7</v>
      </c>
      <c r="H4369" t="s">
        <v>24</v>
      </c>
      <c r="I4369">
        <v>49</v>
      </c>
      <c r="J4369">
        <v>17</v>
      </c>
      <c r="K4369">
        <v>4</v>
      </c>
      <c r="L4369">
        <v>49</v>
      </c>
      <c r="M4369">
        <v>6.47</v>
      </c>
      <c r="O4369">
        <v>0.99</v>
      </c>
      <c r="P4369">
        <v>0.72</v>
      </c>
      <c r="S4369" t="s">
        <v>2052</v>
      </c>
      <c r="T4369" t="s">
        <v>2052</v>
      </c>
    </row>
    <row r="4370" spans="1:20" x14ac:dyDescent="0.2">
      <c r="A4370">
        <v>7478</v>
      </c>
      <c r="B4370" t="s">
        <v>3853</v>
      </c>
      <c r="C4370">
        <v>185734</v>
      </c>
      <c r="D4370">
        <v>68637</v>
      </c>
      <c r="E4370">
        <v>19</v>
      </c>
      <c r="F4370">
        <v>39</v>
      </c>
      <c r="G4370">
        <v>22.6</v>
      </c>
      <c r="H4370" t="s">
        <v>24</v>
      </c>
      <c r="I4370">
        <v>30</v>
      </c>
      <c r="J4370">
        <v>9</v>
      </c>
      <c r="K4370">
        <v>12</v>
      </c>
      <c r="L4370">
        <v>30</v>
      </c>
      <c r="M4370">
        <v>4.6900000000000004</v>
      </c>
      <c r="O4370">
        <v>0.97</v>
      </c>
      <c r="P4370">
        <v>0.8</v>
      </c>
      <c r="Q4370">
        <v>0.47</v>
      </c>
      <c r="S4370" t="s">
        <v>547</v>
      </c>
      <c r="T4370" t="s">
        <v>71</v>
      </c>
    </row>
    <row r="4371" spans="1:20" x14ac:dyDescent="0.2">
      <c r="A4371">
        <v>7479</v>
      </c>
      <c r="B4371" t="s">
        <v>3854</v>
      </c>
      <c r="C4371">
        <v>185758</v>
      </c>
      <c r="D4371">
        <v>105120</v>
      </c>
      <c r="E4371">
        <v>19</v>
      </c>
      <c r="F4371">
        <v>40</v>
      </c>
      <c r="G4371">
        <v>5.8</v>
      </c>
      <c r="H4371" t="s">
        <v>24</v>
      </c>
      <c r="I4371">
        <v>18</v>
      </c>
      <c r="J4371">
        <v>0</v>
      </c>
      <c r="K4371">
        <v>50</v>
      </c>
      <c r="L4371">
        <v>18</v>
      </c>
      <c r="M4371">
        <v>4.37</v>
      </c>
      <c r="O4371">
        <v>0.78</v>
      </c>
      <c r="P4371">
        <v>0.43</v>
      </c>
      <c r="Q4371">
        <v>0.37</v>
      </c>
      <c r="S4371" t="s">
        <v>680</v>
      </c>
      <c r="T4371" t="s">
        <v>680</v>
      </c>
    </row>
    <row r="4372" spans="1:20" x14ac:dyDescent="0.2">
      <c r="A4372">
        <v>7480</v>
      </c>
      <c r="B4372" t="s">
        <v>3855</v>
      </c>
      <c r="C4372">
        <v>185762</v>
      </c>
      <c r="D4372">
        <v>143678</v>
      </c>
      <c r="E4372">
        <v>19</v>
      </c>
      <c r="F4372">
        <v>40</v>
      </c>
      <c r="G4372">
        <v>43.3</v>
      </c>
      <c r="H4372" t="s">
        <v>26</v>
      </c>
      <c r="I4372">
        <v>0</v>
      </c>
      <c r="J4372">
        <v>37</v>
      </c>
      <c r="K4372">
        <v>16</v>
      </c>
      <c r="L4372">
        <v>0</v>
      </c>
      <c r="M4372">
        <v>5.67</v>
      </c>
      <c r="O4372">
        <v>0.11</v>
      </c>
      <c r="P4372">
        <v>0.09</v>
      </c>
      <c r="S4372" t="s">
        <v>391</v>
      </c>
      <c r="T4372" t="s">
        <v>391</v>
      </c>
    </row>
    <row r="4373" spans="1:20" x14ac:dyDescent="0.2">
      <c r="A4373">
        <v>7481</v>
      </c>
      <c r="C4373">
        <v>185837</v>
      </c>
      <c r="D4373">
        <v>68654</v>
      </c>
      <c r="E4373">
        <v>19</v>
      </c>
      <c r="F4373">
        <v>39</v>
      </c>
      <c r="G4373">
        <v>45</v>
      </c>
      <c r="H4373" t="s">
        <v>24</v>
      </c>
      <c r="I4373">
        <v>33</v>
      </c>
      <c r="J4373">
        <v>58</v>
      </c>
      <c r="K4373">
        <v>45</v>
      </c>
      <c r="L4373">
        <v>33</v>
      </c>
      <c r="M4373">
        <v>6.1</v>
      </c>
      <c r="O4373">
        <v>0.08</v>
      </c>
      <c r="P4373">
        <v>0.13</v>
      </c>
      <c r="S4373" t="s">
        <v>391</v>
      </c>
      <c r="T4373" t="s">
        <v>391</v>
      </c>
    </row>
    <row r="4374" spans="1:20" x14ac:dyDescent="0.2">
      <c r="A4374">
        <v>7482</v>
      </c>
      <c r="C4374">
        <v>185859</v>
      </c>
      <c r="D4374">
        <v>87542</v>
      </c>
      <c r="E4374">
        <v>19</v>
      </c>
      <c r="F4374">
        <v>40</v>
      </c>
      <c r="G4374">
        <v>28.3</v>
      </c>
      <c r="H4374" t="s">
        <v>24</v>
      </c>
      <c r="I4374">
        <v>20</v>
      </c>
      <c r="J4374">
        <v>28</v>
      </c>
      <c r="K4374">
        <v>36</v>
      </c>
      <c r="L4374">
        <v>20</v>
      </c>
      <c r="M4374">
        <v>6.5</v>
      </c>
      <c r="O4374">
        <v>0.39</v>
      </c>
      <c r="P4374">
        <v>-0.62</v>
      </c>
      <c r="S4374" t="s">
        <v>3856</v>
      </c>
      <c r="T4374" t="s">
        <v>11535</v>
      </c>
    </row>
    <row r="4375" spans="1:20" x14ac:dyDescent="0.2">
      <c r="A4375">
        <v>7483</v>
      </c>
      <c r="B4375" t="s">
        <v>3857</v>
      </c>
      <c r="C4375">
        <v>185872</v>
      </c>
      <c r="D4375">
        <v>48691</v>
      </c>
      <c r="E4375">
        <v>19</v>
      </c>
      <c r="F4375">
        <v>39</v>
      </c>
      <c r="G4375">
        <v>26.5</v>
      </c>
      <c r="H4375" t="s">
        <v>24</v>
      </c>
      <c r="I4375">
        <v>42</v>
      </c>
      <c r="J4375">
        <v>49</v>
      </c>
      <c r="K4375">
        <v>6</v>
      </c>
      <c r="L4375">
        <v>42</v>
      </c>
      <c r="M4375">
        <v>5.4</v>
      </c>
      <c r="O4375">
        <v>-0.08</v>
      </c>
      <c r="P4375">
        <v>-0.22</v>
      </c>
      <c r="S4375" t="s">
        <v>39</v>
      </c>
      <c r="T4375" t="s">
        <v>39</v>
      </c>
    </row>
    <row r="4376" spans="1:20" x14ac:dyDescent="0.2">
      <c r="A4376">
        <v>7484</v>
      </c>
      <c r="C4376">
        <v>185912</v>
      </c>
      <c r="D4376">
        <v>31850</v>
      </c>
      <c r="E4376">
        <v>19</v>
      </c>
      <c r="F4376">
        <v>38</v>
      </c>
      <c r="G4376">
        <v>41.2</v>
      </c>
      <c r="H4376" t="s">
        <v>24</v>
      </c>
      <c r="I4376">
        <v>54</v>
      </c>
      <c r="J4376">
        <v>58</v>
      </c>
      <c r="K4376">
        <v>26</v>
      </c>
      <c r="L4376">
        <v>54</v>
      </c>
      <c r="M4376">
        <v>5.82</v>
      </c>
      <c r="O4376">
        <v>0.44</v>
      </c>
      <c r="P4376">
        <v>-0.1</v>
      </c>
      <c r="S4376" t="s">
        <v>3859</v>
      </c>
      <c r="T4376" t="s">
        <v>3859</v>
      </c>
    </row>
    <row r="4377" spans="1:20" x14ac:dyDescent="0.2">
      <c r="A4377">
        <v>7485</v>
      </c>
      <c r="C4377">
        <v>185915</v>
      </c>
      <c r="D4377">
        <v>87551</v>
      </c>
      <c r="E4377">
        <v>19</v>
      </c>
      <c r="F4377">
        <v>40</v>
      </c>
      <c r="G4377">
        <v>39.700000000000003</v>
      </c>
      <c r="H4377" t="s">
        <v>24</v>
      </c>
      <c r="I4377">
        <v>23</v>
      </c>
      <c r="J4377">
        <v>43</v>
      </c>
      <c r="K4377">
        <v>3</v>
      </c>
      <c r="L4377">
        <v>23</v>
      </c>
      <c r="M4377">
        <v>6.64</v>
      </c>
      <c r="O4377">
        <v>0.01</v>
      </c>
      <c r="P4377">
        <v>-0.39</v>
      </c>
      <c r="S4377" t="s">
        <v>3139</v>
      </c>
      <c r="T4377" t="s">
        <v>3139</v>
      </c>
    </row>
    <row r="4378" spans="1:20" x14ac:dyDescent="0.2">
      <c r="A4378">
        <v>7486</v>
      </c>
      <c r="C4378">
        <v>185936</v>
      </c>
      <c r="D4378">
        <v>105132</v>
      </c>
      <c r="E4378">
        <v>19</v>
      </c>
      <c r="F4378">
        <v>41</v>
      </c>
      <c r="G4378">
        <v>5.5</v>
      </c>
      <c r="H4378" t="s">
        <v>24</v>
      </c>
      <c r="I4378">
        <v>13</v>
      </c>
      <c r="J4378">
        <v>48</v>
      </c>
      <c r="K4378">
        <v>56</v>
      </c>
      <c r="L4378">
        <v>13</v>
      </c>
      <c r="M4378">
        <v>6.01</v>
      </c>
      <c r="O4378">
        <v>-0.08</v>
      </c>
      <c r="P4378">
        <v>-0.52</v>
      </c>
      <c r="S4378" t="s">
        <v>211</v>
      </c>
      <c r="T4378" t="s">
        <v>211</v>
      </c>
    </row>
    <row r="4379" spans="1:20" x14ac:dyDescent="0.2">
      <c r="A4379">
        <v>7487</v>
      </c>
      <c r="C4379">
        <v>185955</v>
      </c>
      <c r="D4379">
        <v>48697</v>
      </c>
      <c r="E4379">
        <v>19</v>
      </c>
      <c r="F4379">
        <v>39</v>
      </c>
      <c r="G4379">
        <v>34.4</v>
      </c>
      <c r="H4379" t="s">
        <v>24</v>
      </c>
      <c r="I4379">
        <v>45</v>
      </c>
      <c r="J4379">
        <v>57</v>
      </c>
      <c r="K4379">
        <v>29</v>
      </c>
      <c r="L4379">
        <v>45</v>
      </c>
      <c r="M4379">
        <v>6.2</v>
      </c>
      <c r="O4379">
        <v>0.9</v>
      </c>
      <c r="P4379">
        <v>0.55000000000000004</v>
      </c>
      <c r="S4379" t="s">
        <v>3861</v>
      </c>
      <c r="T4379" t="s">
        <v>9548</v>
      </c>
    </row>
    <row r="4380" spans="1:20" x14ac:dyDescent="0.2">
      <c r="A4380">
        <v>7488</v>
      </c>
      <c r="B4380" t="s">
        <v>3862</v>
      </c>
      <c r="C4380">
        <v>185958</v>
      </c>
      <c r="D4380">
        <v>105133</v>
      </c>
      <c r="E4380">
        <v>19</v>
      </c>
      <c r="F4380">
        <v>41</v>
      </c>
      <c r="G4380">
        <v>2.9</v>
      </c>
      <c r="H4380" t="s">
        <v>24</v>
      </c>
      <c r="I4380">
        <v>17</v>
      </c>
      <c r="J4380">
        <v>28</v>
      </c>
      <c r="K4380">
        <v>34</v>
      </c>
      <c r="L4380">
        <v>17</v>
      </c>
      <c r="M4380">
        <v>4.37</v>
      </c>
      <c r="O4380">
        <v>1.05</v>
      </c>
      <c r="P4380">
        <v>0.89</v>
      </c>
      <c r="Q4380">
        <v>0.5</v>
      </c>
      <c r="S4380" t="s">
        <v>5586</v>
      </c>
      <c r="T4380" t="s">
        <v>71</v>
      </c>
    </row>
    <row r="4381" spans="1:20" x14ac:dyDescent="0.2">
      <c r="A4381">
        <v>7490</v>
      </c>
      <c r="C4381">
        <v>186021</v>
      </c>
      <c r="D4381">
        <v>87569</v>
      </c>
      <c r="E4381">
        <v>19</v>
      </c>
      <c r="F4381">
        <v>41</v>
      </c>
      <c r="G4381">
        <v>14.9</v>
      </c>
      <c r="H4381" t="s">
        <v>24</v>
      </c>
      <c r="I4381">
        <v>22</v>
      </c>
      <c r="J4381">
        <v>27</v>
      </c>
      <c r="K4381">
        <v>10</v>
      </c>
      <c r="L4381">
        <v>22</v>
      </c>
      <c r="M4381">
        <v>6.36</v>
      </c>
      <c r="O4381">
        <v>1.53</v>
      </c>
      <c r="S4381" t="s">
        <v>3864</v>
      </c>
      <c r="T4381" t="s">
        <v>3864</v>
      </c>
    </row>
    <row r="4382" spans="1:20" x14ac:dyDescent="0.2">
      <c r="A4382">
        <v>7492</v>
      </c>
      <c r="C4382">
        <v>186121</v>
      </c>
      <c r="D4382">
        <v>48714</v>
      </c>
      <c r="E4382">
        <v>19</v>
      </c>
      <c r="F4382">
        <v>40</v>
      </c>
      <c r="G4382">
        <v>41.2</v>
      </c>
      <c r="H4382" t="s">
        <v>24</v>
      </c>
      <c r="I4382">
        <v>43</v>
      </c>
      <c r="J4382">
        <v>4</v>
      </c>
      <c r="K4382">
        <v>40</v>
      </c>
      <c r="L4382">
        <v>43</v>
      </c>
      <c r="M4382">
        <v>6.16</v>
      </c>
      <c r="O4382">
        <v>1.56</v>
      </c>
      <c r="P4382">
        <v>1.42</v>
      </c>
      <c r="Q4382">
        <v>1.01</v>
      </c>
      <c r="S4382" t="s">
        <v>353</v>
      </c>
      <c r="T4382" t="s">
        <v>353</v>
      </c>
    </row>
    <row r="4383" spans="1:20" x14ac:dyDescent="0.2">
      <c r="A4383">
        <v>7493</v>
      </c>
      <c r="B4383" t="s">
        <v>3865</v>
      </c>
      <c r="C4383">
        <v>186122</v>
      </c>
      <c r="D4383">
        <v>105156</v>
      </c>
      <c r="E4383">
        <v>19</v>
      </c>
      <c r="F4383">
        <v>42</v>
      </c>
      <c r="G4383">
        <v>12.8</v>
      </c>
      <c r="H4383" t="s">
        <v>24</v>
      </c>
      <c r="I4383">
        <v>12</v>
      </c>
      <c r="J4383">
        <v>11</v>
      </c>
      <c r="K4383">
        <v>36</v>
      </c>
      <c r="L4383">
        <v>12</v>
      </c>
      <c r="M4383">
        <v>6.34</v>
      </c>
      <c r="O4383">
        <v>-0.03</v>
      </c>
      <c r="P4383">
        <v>-0.41</v>
      </c>
      <c r="S4383" t="s">
        <v>567</v>
      </c>
      <c r="T4383" t="s">
        <v>39</v>
      </c>
    </row>
    <row r="4384" spans="1:20" x14ac:dyDescent="0.2">
      <c r="A4384">
        <v>7495</v>
      </c>
      <c r="C4384">
        <v>186155</v>
      </c>
      <c r="D4384">
        <v>48718</v>
      </c>
      <c r="E4384">
        <v>19</v>
      </c>
      <c r="F4384">
        <v>40</v>
      </c>
      <c r="G4384">
        <v>50.2</v>
      </c>
      <c r="H4384" t="s">
        <v>24</v>
      </c>
      <c r="I4384">
        <v>45</v>
      </c>
      <c r="J4384">
        <v>31</v>
      </c>
      <c r="K4384">
        <v>30</v>
      </c>
      <c r="L4384">
        <v>45</v>
      </c>
      <c r="M4384">
        <v>5.0599999999999996</v>
      </c>
      <c r="O4384">
        <v>0.4</v>
      </c>
      <c r="P4384">
        <v>0.15</v>
      </c>
      <c r="S4384" t="s">
        <v>1499</v>
      </c>
      <c r="T4384" t="s">
        <v>8484</v>
      </c>
    </row>
    <row r="4385" spans="1:20" x14ac:dyDescent="0.2">
      <c r="A4385">
        <v>7496</v>
      </c>
      <c r="C4385">
        <v>186185</v>
      </c>
      <c r="D4385">
        <v>162931</v>
      </c>
      <c r="E4385">
        <v>19</v>
      </c>
      <c r="F4385">
        <v>43</v>
      </c>
      <c r="G4385">
        <v>33.5</v>
      </c>
      <c r="H4385" t="s">
        <v>26</v>
      </c>
      <c r="I4385">
        <v>15</v>
      </c>
      <c r="J4385">
        <v>28</v>
      </c>
      <c r="K4385">
        <v>12</v>
      </c>
      <c r="L4385">
        <v>-15</v>
      </c>
      <c r="M4385">
        <v>5.49</v>
      </c>
      <c r="O4385">
        <v>0.46</v>
      </c>
      <c r="P4385">
        <v>0.02</v>
      </c>
      <c r="S4385" t="s">
        <v>201</v>
      </c>
      <c r="T4385" t="s">
        <v>201</v>
      </c>
    </row>
    <row r="4386" spans="1:20" x14ac:dyDescent="0.2">
      <c r="A4386">
        <v>7497</v>
      </c>
      <c r="B4386" t="s">
        <v>3866</v>
      </c>
      <c r="C4386">
        <v>186203</v>
      </c>
      <c r="D4386">
        <v>105168</v>
      </c>
      <c r="E4386">
        <v>19</v>
      </c>
      <c r="F4386">
        <v>42</v>
      </c>
      <c r="G4386">
        <v>34</v>
      </c>
      <c r="H4386" t="s">
        <v>24</v>
      </c>
      <c r="I4386">
        <v>11</v>
      </c>
      <c r="J4386">
        <v>49</v>
      </c>
      <c r="K4386">
        <v>36</v>
      </c>
      <c r="L4386">
        <v>11</v>
      </c>
      <c r="M4386">
        <v>5.27</v>
      </c>
      <c r="O4386">
        <v>0.56999999999999995</v>
      </c>
      <c r="P4386">
        <v>-0.04</v>
      </c>
      <c r="S4386" t="s">
        <v>3867</v>
      </c>
      <c r="T4386" t="s">
        <v>13724</v>
      </c>
    </row>
    <row r="4387" spans="1:20" x14ac:dyDescent="0.2">
      <c r="A4387">
        <v>7499</v>
      </c>
      <c r="C4387">
        <v>186307</v>
      </c>
      <c r="D4387">
        <v>48737</v>
      </c>
      <c r="E4387">
        <v>19</v>
      </c>
      <c r="F4387">
        <v>41</v>
      </c>
      <c r="G4387">
        <v>57.5</v>
      </c>
      <c r="H4387" t="s">
        <v>24</v>
      </c>
      <c r="I4387">
        <v>40</v>
      </c>
      <c r="J4387">
        <v>15</v>
      </c>
      <c r="K4387">
        <v>14</v>
      </c>
      <c r="L4387">
        <v>40</v>
      </c>
      <c r="M4387">
        <v>6.23</v>
      </c>
      <c r="O4387">
        <v>0.18</v>
      </c>
      <c r="P4387">
        <v>0.05</v>
      </c>
      <c r="S4387" t="s">
        <v>605</v>
      </c>
      <c r="T4387" t="s">
        <v>605</v>
      </c>
    </row>
    <row r="4388" spans="1:20" x14ac:dyDescent="0.2">
      <c r="A4388">
        <v>7500</v>
      </c>
      <c r="C4388">
        <v>186340</v>
      </c>
      <c r="D4388">
        <v>18461</v>
      </c>
      <c r="E4388">
        <v>19</v>
      </c>
      <c r="F4388">
        <v>40</v>
      </c>
      <c r="G4388">
        <v>13</v>
      </c>
      <c r="H4388" t="s">
        <v>24</v>
      </c>
      <c r="I4388">
        <v>60</v>
      </c>
      <c r="J4388">
        <v>30</v>
      </c>
      <c r="K4388">
        <v>26</v>
      </c>
      <c r="L4388">
        <v>60</v>
      </c>
      <c r="M4388">
        <v>6.51</v>
      </c>
      <c r="O4388">
        <v>0.22</v>
      </c>
      <c r="S4388" t="s">
        <v>249</v>
      </c>
      <c r="T4388" t="s">
        <v>249</v>
      </c>
    </row>
    <row r="4389" spans="1:20" x14ac:dyDescent="0.2">
      <c r="A4389">
        <v>7501</v>
      </c>
      <c r="C4389">
        <v>186357</v>
      </c>
      <c r="D4389">
        <v>87612</v>
      </c>
      <c r="E4389">
        <v>19</v>
      </c>
      <c r="F4389">
        <v>42</v>
      </c>
      <c r="G4389">
        <v>49.1</v>
      </c>
      <c r="H4389" t="s">
        <v>24</v>
      </c>
      <c r="I4389">
        <v>29</v>
      </c>
      <c r="J4389">
        <v>19</v>
      </c>
      <c r="K4389">
        <v>54</v>
      </c>
      <c r="L4389">
        <v>29</v>
      </c>
      <c r="M4389">
        <v>6.49</v>
      </c>
      <c r="O4389">
        <v>0.33</v>
      </c>
      <c r="P4389">
        <v>0.28000000000000003</v>
      </c>
      <c r="S4389" t="s">
        <v>2565</v>
      </c>
      <c r="T4389" t="s">
        <v>2565</v>
      </c>
    </row>
    <row r="4390" spans="1:20" x14ac:dyDescent="0.2">
      <c r="A4390">
        <v>7502</v>
      </c>
      <c r="C4390">
        <v>186377</v>
      </c>
      <c r="D4390">
        <v>68730</v>
      </c>
      <c r="E4390">
        <v>19</v>
      </c>
      <c r="F4390">
        <v>42</v>
      </c>
      <c r="G4390">
        <v>44.6</v>
      </c>
      <c r="H4390" t="s">
        <v>24</v>
      </c>
      <c r="I4390">
        <v>32</v>
      </c>
      <c r="J4390">
        <v>25</v>
      </c>
      <c r="K4390">
        <v>36</v>
      </c>
      <c r="L4390">
        <v>32</v>
      </c>
      <c r="M4390">
        <v>5.94</v>
      </c>
      <c r="O4390">
        <v>0.11</v>
      </c>
      <c r="P4390">
        <v>0.14000000000000001</v>
      </c>
      <c r="S4390" t="s">
        <v>606</v>
      </c>
      <c r="T4390" t="s">
        <v>606</v>
      </c>
    </row>
    <row r="4391" spans="1:20" x14ac:dyDescent="0.2">
      <c r="A4391">
        <v>7503</v>
      </c>
      <c r="B4391" t="s">
        <v>3869</v>
      </c>
      <c r="C4391">
        <v>186408</v>
      </c>
      <c r="D4391">
        <v>31898</v>
      </c>
      <c r="E4391">
        <v>19</v>
      </c>
      <c r="F4391">
        <v>41</v>
      </c>
      <c r="G4391">
        <v>48.9</v>
      </c>
      <c r="H4391" t="s">
        <v>24</v>
      </c>
      <c r="I4391">
        <v>50</v>
      </c>
      <c r="J4391">
        <v>31</v>
      </c>
      <c r="K4391">
        <v>31</v>
      </c>
      <c r="L4391">
        <v>50</v>
      </c>
      <c r="M4391">
        <v>5.96</v>
      </c>
      <c r="O4391">
        <v>0.64</v>
      </c>
      <c r="P4391">
        <v>0.19</v>
      </c>
      <c r="Q4391">
        <v>0.33</v>
      </c>
      <c r="S4391" t="s">
        <v>1174</v>
      </c>
      <c r="T4391" t="s">
        <v>532</v>
      </c>
    </row>
    <row r="4392" spans="1:20" x14ac:dyDescent="0.2">
      <c r="A4392">
        <v>7504</v>
      </c>
      <c r="C4392">
        <v>186427</v>
      </c>
      <c r="D4392">
        <v>31899</v>
      </c>
      <c r="E4392">
        <v>19</v>
      </c>
      <c r="F4392">
        <v>41</v>
      </c>
      <c r="G4392">
        <v>52</v>
      </c>
      <c r="H4392" t="s">
        <v>24</v>
      </c>
      <c r="I4392">
        <v>50</v>
      </c>
      <c r="J4392">
        <v>31</v>
      </c>
      <c r="K4392">
        <v>3</v>
      </c>
      <c r="L4392">
        <v>50</v>
      </c>
      <c r="M4392">
        <v>6.2</v>
      </c>
      <c r="O4392">
        <v>0.66</v>
      </c>
      <c r="P4392">
        <v>0.2</v>
      </c>
      <c r="Q4392">
        <v>0.34</v>
      </c>
      <c r="S4392" t="s">
        <v>2476</v>
      </c>
      <c r="T4392" t="s">
        <v>2476</v>
      </c>
    </row>
    <row r="4393" spans="1:20" x14ac:dyDescent="0.2">
      <c r="A4393">
        <v>7505</v>
      </c>
      <c r="C4393">
        <v>186440</v>
      </c>
      <c r="D4393">
        <v>68744</v>
      </c>
      <c r="E4393">
        <v>19</v>
      </c>
      <c r="F4393">
        <v>43</v>
      </c>
      <c r="G4393">
        <v>9.5</v>
      </c>
      <c r="H4393" t="s">
        <v>24</v>
      </c>
      <c r="I4393">
        <v>30</v>
      </c>
      <c r="J4393">
        <v>40</v>
      </c>
      <c r="K4393">
        <v>43</v>
      </c>
      <c r="L4393">
        <v>30</v>
      </c>
      <c r="M4393">
        <v>6.05</v>
      </c>
      <c r="O4393">
        <v>0</v>
      </c>
      <c r="P4393">
        <v>-0.01</v>
      </c>
      <c r="S4393" t="s">
        <v>89</v>
      </c>
      <c r="T4393" t="s">
        <v>89</v>
      </c>
    </row>
    <row r="4394" spans="1:20" x14ac:dyDescent="0.2">
      <c r="A4394">
        <v>7506</v>
      </c>
      <c r="B4394" t="s">
        <v>3870</v>
      </c>
      <c r="C4394">
        <v>186486</v>
      </c>
      <c r="D4394">
        <v>87633</v>
      </c>
      <c r="E4394">
        <v>19</v>
      </c>
      <c r="F4394">
        <v>43</v>
      </c>
      <c r="G4394">
        <v>42.9</v>
      </c>
      <c r="H4394" t="s">
        <v>24</v>
      </c>
      <c r="I4394">
        <v>25</v>
      </c>
      <c r="J4394">
        <v>46</v>
      </c>
      <c r="K4394">
        <v>19</v>
      </c>
      <c r="L4394">
        <v>25</v>
      </c>
      <c r="M4394">
        <v>5.49</v>
      </c>
      <c r="O4394">
        <v>0.93</v>
      </c>
      <c r="P4394">
        <v>0.67</v>
      </c>
      <c r="Q4394">
        <v>0.47</v>
      </c>
      <c r="S4394" t="s">
        <v>71</v>
      </c>
      <c r="T4394" t="s">
        <v>71</v>
      </c>
    </row>
    <row r="4395" spans="1:20" x14ac:dyDescent="0.2">
      <c r="A4395">
        <v>7508</v>
      </c>
      <c r="C4395">
        <v>186518</v>
      </c>
      <c r="D4395">
        <v>87640</v>
      </c>
      <c r="E4395">
        <v>19</v>
      </c>
      <c r="F4395">
        <v>43</v>
      </c>
      <c r="G4395">
        <v>55.9</v>
      </c>
      <c r="H4395" t="s">
        <v>24</v>
      </c>
      <c r="I4395">
        <v>27</v>
      </c>
      <c r="J4395">
        <v>8</v>
      </c>
      <c r="K4395">
        <v>8</v>
      </c>
      <c r="L4395">
        <v>27</v>
      </c>
      <c r="M4395">
        <v>6.28</v>
      </c>
      <c r="O4395">
        <v>1.1000000000000001</v>
      </c>
      <c r="S4395" t="s">
        <v>3872</v>
      </c>
      <c r="T4395" t="s">
        <v>13736</v>
      </c>
    </row>
    <row r="4396" spans="1:20" x14ac:dyDescent="0.2">
      <c r="A4396">
        <v>7509</v>
      </c>
      <c r="C4396">
        <v>186532</v>
      </c>
      <c r="D4396">
        <v>31906</v>
      </c>
      <c r="E4396">
        <v>19</v>
      </c>
      <c r="F4396">
        <v>42</v>
      </c>
      <c r="G4396">
        <v>4.0999999999999996</v>
      </c>
      <c r="H4396" t="s">
        <v>24</v>
      </c>
      <c r="I4396">
        <v>55</v>
      </c>
      <c r="J4396">
        <v>27</v>
      </c>
      <c r="K4396">
        <v>48</v>
      </c>
      <c r="L4396">
        <v>55</v>
      </c>
      <c r="M4396">
        <v>6.48</v>
      </c>
      <c r="O4396">
        <v>1.61</v>
      </c>
      <c r="S4396" t="s">
        <v>3874</v>
      </c>
      <c r="T4396" t="s">
        <v>2821</v>
      </c>
    </row>
    <row r="4397" spans="1:20" x14ac:dyDescent="0.2">
      <c r="A4397">
        <v>7511</v>
      </c>
      <c r="B4397" t="s">
        <v>3876</v>
      </c>
      <c r="C4397">
        <v>186547</v>
      </c>
      <c r="D4397">
        <v>105199</v>
      </c>
      <c r="E4397">
        <v>19</v>
      </c>
      <c r="F4397">
        <v>44</v>
      </c>
      <c r="G4397">
        <v>34.1</v>
      </c>
      <c r="H4397" t="s">
        <v>24</v>
      </c>
      <c r="I4397">
        <v>13</v>
      </c>
      <c r="J4397">
        <v>18</v>
      </c>
      <c r="K4397">
        <v>10</v>
      </c>
      <c r="L4397">
        <v>13</v>
      </c>
      <c r="M4397">
        <v>6.26</v>
      </c>
      <c r="O4397">
        <v>-0.03</v>
      </c>
      <c r="P4397">
        <v>-0.21</v>
      </c>
      <c r="S4397" t="s">
        <v>2361</v>
      </c>
      <c r="T4397" t="s">
        <v>39</v>
      </c>
    </row>
    <row r="4398" spans="1:20" x14ac:dyDescent="0.2">
      <c r="A4398">
        <v>7512</v>
      </c>
      <c r="C4398">
        <v>186568</v>
      </c>
      <c r="D4398">
        <v>68764</v>
      </c>
      <c r="E4398">
        <v>19</v>
      </c>
      <c r="F4398">
        <v>43</v>
      </c>
      <c r="G4398">
        <v>51.4</v>
      </c>
      <c r="H4398" t="s">
        <v>24</v>
      </c>
      <c r="I4398">
        <v>34</v>
      </c>
      <c r="J4398">
        <v>9</v>
      </c>
      <c r="K4398">
        <v>45</v>
      </c>
      <c r="L4398">
        <v>34</v>
      </c>
      <c r="M4398">
        <v>6.05</v>
      </c>
      <c r="O4398">
        <v>-0.06</v>
      </c>
      <c r="P4398">
        <v>-0.3</v>
      </c>
      <c r="S4398" t="s">
        <v>111</v>
      </c>
      <c r="T4398" t="s">
        <v>111</v>
      </c>
    </row>
    <row r="4399" spans="1:20" x14ac:dyDescent="0.2">
      <c r="A4399">
        <v>7514</v>
      </c>
      <c r="C4399">
        <v>186619</v>
      </c>
      <c r="D4399">
        <v>48771</v>
      </c>
      <c r="E4399">
        <v>19</v>
      </c>
      <c r="F4399">
        <v>43</v>
      </c>
      <c r="G4399">
        <v>45</v>
      </c>
      <c r="H4399" t="s">
        <v>24</v>
      </c>
      <c r="I4399">
        <v>41</v>
      </c>
      <c r="J4399">
        <v>46</v>
      </c>
      <c r="K4399">
        <v>23</v>
      </c>
      <c r="L4399">
        <v>41</v>
      </c>
      <c r="M4399">
        <v>5.84</v>
      </c>
      <c r="O4399">
        <v>1.57</v>
      </c>
      <c r="P4399">
        <v>1.99</v>
      </c>
      <c r="S4399" t="s">
        <v>1631</v>
      </c>
      <c r="T4399" t="s">
        <v>53</v>
      </c>
    </row>
    <row r="4400" spans="1:20" x14ac:dyDescent="0.2">
      <c r="A4400">
        <v>7516</v>
      </c>
      <c r="C4400">
        <v>186660</v>
      </c>
      <c r="D4400">
        <v>143776</v>
      </c>
      <c r="E4400">
        <v>19</v>
      </c>
      <c r="F4400">
        <v>45</v>
      </c>
      <c r="G4400">
        <v>52.2</v>
      </c>
      <c r="H4400" t="s">
        <v>26</v>
      </c>
      <c r="I4400">
        <v>2</v>
      </c>
      <c r="J4400">
        <v>53</v>
      </c>
      <c r="K4400">
        <v>0</v>
      </c>
      <c r="L4400">
        <v>-2</v>
      </c>
      <c r="M4400">
        <v>6.48</v>
      </c>
      <c r="O4400">
        <v>0.05</v>
      </c>
      <c r="P4400">
        <v>-0.54</v>
      </c>
      <c r="S4400" t="s">
        <v>573</v>
      </c>
      <c r="T4400" t="s">
        <v>573</v>
      </c>
    </row>
    <row r="4401" spans="1:20" x14ac:dyDescent="0.2">
      <c r="A4401">
        <v>7517</v>
      </c>
      <c r="B4401" t="s">
        <v>3878</v>
      </c>
      <c r="C4401">
        <v>186675</v>
      </c>
      <c r="D4401">
        <v>68778</v>
      </c>
      <c r="E4401">
        <v>19</v>
      </c>
      <c r="F4401">
        <v>44</v>
      </c>
      <c r="G4401">
        <v>16.600000000000001</v>
      </c>
      <c r="H4401" t="s">
        <v>24</v>
      </c>
      <c r="I4401">
        <v>37</v>
      </c>
      <c r="J4401">
        <v>21</v>
      </c>
      <c r="K4401">
        <v>16</v>
      </c>
      <c r="L4401">
        <v>37</v>
      </c>
      <c r="M4401">
        <v>4.8899999999999997</v>
      </c>
      <c r="O4401">
        <v>0.95</v>
      </c>
      <c r="P4401">
        <v>0.69</v>
      </c>
      <c r="S4401" t="s">
        <v>3879</v>
      </c>
      <c r="T4401" t="s">
        <v>1068</v>
      </c>
    </row>
    <row r="4402" spans="1:20" x14ac:dyDescent="0.2">
      <c r="A4402">
        <v>7518</v>
      </c>
      <c r="C4402">
        <v>186688</v>
      </c>
      <c r="D4402">
        <v>87659</v>
      </c>
      <c r="E4402">
        <v>19</v>
      </c>
      <c r="F4402">
        <v>44</v>
      </c>
      <c r="G4402">
        <v>48.7</v>
      </c>
      <c r="H4402" t="s">
        <v>24</v>
      </c>
      <c r="I4402">
        <v>29</v>
      </c>
      <c r="J4402">
        <v>15</v>
      </c>
      <c r="K4402">
        <v>53</v>
      </c>
      <c r="L4402">
        <v>29</v>
      </c>
      <c r="M4402">
        <v>6.82</v>
      </c>
      <c r="O4402">
        <v>0.64</v>
      </c>
      <c r="P4402">
        <v>0.2</v>
      </c>
      <c r="Q4402">
        <v>0.39</v>
      </c>
      <c r="S4402" t="s">
        <v>3881</v>
      </c>
      <c r="T4402" t="s">
        <v>3881</v>
      </c>
    </row>
    <row r="4403" spans="1:20" x14ac:dyDescent="0.2">
      <c r="A4403">
        <v>7519</v>
      </c>
      <c r="B4403" t="s">
        <v>3882</v>
      </c>
      <c r="C4403">
        <v>186689</v>
      </c>
      <c r="D4403">
        <v>125032</v>
      </c>
      <c r="E4403">
        <v>19</v>
      </c>
      <c r="F4403">
        <v>45</v>
      </c>
      <c r="G4403">
        <v>39.9</v>
      </c>
      <c r="H4403" t="s">
        <v>24</v>
      </c>
      <c r="I4403">
        <v>7</v>
      </c>
      <c r="J4403">
        <v>36</v>
      </c>
      <c r="K4403">
        <v>48</v>
      </c>
      <c r="L4403">
        <v>7</v>
      </c>
      <c r="M4403">
        <v>5.91</v>
      </c>
      <c r="O4403">
        <v>0.18</v>
      </c>
      <c r="P4403">
        <v>0.09</v>
      </c>
      <c r="S4403" t="s">
        <v>391</v>
      </c>
      <c r="T4403" t="s">
        <v>391</v>
      </c>
    </row>
    <row r="4404" spans="1:20" x14ac:dyDescent="0.2">
      <c r="A4404">
        <v>7520</v>
      </c>
      <c r="C4404">
        <v>186702</v>
      </c>
      <c r="D4404">
        <v>68783</v>
      </c>
      <c r="E4404">
        <v>19</v>
      </c>
      <c r="F4404">
        <v>44</v>
      </c>
      <c r="G4404">
        <v>38.200000000000003</v>
      </c>
      <c r="H4404" t="s">
        <v>24</v>
      </c>
      <c r="I4404">
        <v>34</v>
      </c>
      <c r="J4404">
        <v>24</v>
      </c>
      <c r="K4404">
        <v>50</v>
      </c>
      <c r="L4404">
        <v>34</v>
      </c>
      <c r="M4404">
        <v>6.57</v>
      </c>
      <c r="N4404" t="s">
        <v>103</v>
      </c>
      <c r="S4404" t="s">
        <v>419</v>
      </c>
      <c r="T4404" t="s">
        <v>419</v>
      </c>
    </row>
    <row r="4405" spans="1:20" x14ac:dyDescent="0.2">
      <c r="A4405">
        <v>7522</v>
      </c>
      <c r="C4405">
        <v>186760</v>
      </c>
      <c r="D4405">
        <v>31923</v>
      </c>
      <c r="E4405">
        <v>19</v>
      </c>
      <c r="F4405">
        <v>43</v>
      </c>
      <c r="G4405">
        <v>14.6</v>
      </c>
      <c r="H4405" t="s">
        <v>24</v>
      </c>
      <c r="I4405">
        <v>58</v>
      </c>
      <c r="J4405">
        <v>0</v>
      </c>
      <c r="K4405">
        <v>59</v>
      </c>
      <c r="L4405">
        <v>58</v>
      </c>
      <c r="M4405">
        <v>6.22</v>
      </c>
      <c r="O4405">
        <v>0.56000000000000005</v>
      </c>
      <c r="P4405">
        <v>0.06</v>
      </c>
      <c r="S4405" t="s">
        <v>124</v>
      </c>
      <c r="T4405" t="s">
        <v>124</v>
      </c>
    </row>
    <row r="4406" spans="1:20" x14ac:dyDescent="0.2">
      <c r="A4406">
        <v>7523</v>
      </c>
      <c r="C4406">
        <v>186776</v>
      </c>
      <c r="D4406">
        <v>48789</v>
      </c>
      <c r="E4406">
        <v>19</v>
      </c>
      <c r="F4406">
        <v>44</v>
      </c>
      <c r="G4406">
        <v>49</v>
      </c>
      <c r="H4406" t="s">
        <v>24</v>
      </c>
      <c r="I4406">
        <v>40</v>
      </c>
      <c r="J4406">
        <v>43</v>
      </c>
      <c r="K4406">
        <v>0</v>
      </c>
      <c r="L4406">
        <v>40</v>
      </c>
      <c r="M4406">
        <v>6.34</v>
      </c>
      <c r="O4406">
        <v>1.64</v>
      </c>
      <c r="P4406">
        <v>1.94</v>
      </c>
      <c r="Q4406">
        <v>0.92</v>
      </c>
      <c r="S4406" t="s">
        <v>3884</v>
      </c>
      <c r="T4406" t="s">
        <v>8668</v>
      </c>
    </row>
    <row r="4407" spans="1:20" x14ac:dyDescent="0.2">
      <c r="A4407">
        <v>7525</v>
      </c>
      <c r="B4407" t="s">
        <v>3886</v>
      </c>
      <c r="C4407">
        <v>186791</v>
      </c>
      <c r="D4407">
        <v>105223</v>
      </c>
      <c r="E4407">
        <v>19</v>
      </c>
      <c r="F4407">
        <v>46</v>
      </c>
      <c r="G4407">
        <v>15.6</v>
      </c>
      <c r="H4407" t="s">
        <v>24</v>
      </c>
      <c r="I4407">
        <v>10</v>
      </c>
      <c r="J4407">
        <v>36</v>
      </c>
      <c r="K4407">
        <v>48</v>
      </c>
      <c r="L4407">
        <v>10</v>
      </c>
      <c r="M4407">
        <v>2.72</v>
      </c>
      <c r="O4407">
        <v>1.52</v>
      </c>
      <c r="P4407">
        <v>1.68</v>
      </c>
      <c r="Q4407">
        <v>0.75</v>
      </c>
      <c r="S4407" t="s">
        <v>2513</v>
      </c>
      <c r="T4407" t="s">
        <v>2513</v>
      </c>
    </row>
    <row r="4408" spans="1:20" x14ac:dyDescent="0.2">
      <c r="A4408">
        <v>7526</v>
      </c>
      <c r="C4408">
        <v>186815</v>
      </c>
      <c r="D4408">
        <v>31933</v>
      </c>
      <c r="E4408">
        <v>19</v>
      </c>
      <c r="F4408">
        <v>43</v>
      </c>
      <c r="G4408">
        <v>39.6</v>
      </c>
      <c r="H4408" t="s">
        <v>24</v>
      </c>
      <c r="I4408">
        <v>57</v>
      </c>
      <c r="J4408">
        <v>2</v>
      </c>
      <c r="K4408">
        <v>33</v>
      </c>
      <c r="L4408">
        <v>57</v>
      </c>
      <c r="M4408">
        <v>6.27</v>
      </c>
      <c r="O4408">
        <v>0.88</v>
      </c>
      <c r="S4408" t="s">
        <v>125</v>
      </c>
      <c r="T4408" t="s">
        <v>125</v>
      </c>
    </row>
    <row r="4409" spans="1:20" x14ac:dyDescent="0.2">
      <c r="A4409">
        <v>7528</v>
      </c>
      <c r="B4409" t="s">
        <v>3887</v>
      </c>
      <c r="C4409">
        <v>186882</v>
      </c>
      <c r="D4409">
        <v>48796</v>
      </c>
      <c r="E4409">
        <v>19</v>
      </c>
      <c r="F4409">
        <v>44</v>
      </c>
      <c r="G4409">
        <v>58.5</v>
      </c>
      <c r="H4409" t="s">
        <v>24</v>
      </c>
      <c r="I4409">
        <v>45</v>
      </c>
      <c r="J4409">
        <v>7</v>
      </c>
      <c r="K4409">
        <v>51</v>
      </c>
      <c r="L4409">
        <v>45</v>
      </c>
      <c r="M4409">
        <v>2.87</v>
      </c>
      <c r="O4409">
        <v>-0.03</v>
      </c>
      <c r="P4409">
        <v>-0.1</v>
      </c>
      <c r="Q4409">
        <v>-0.02</v>
      </c>
      <c r="S4409" t="s">
        <v>3889</v>
      </c>
      <c r="T4409" t="s">
        <v>5682</v>
      </c>
    </row>
    <row r="4410" spans="1:20" x14ac:dyDescent="0.2">
      <c r="A4410">
        <v>7529</v>
      </c>
      <c r="C4410">
        <v>186901</v>
      </c>
      <c r="D4410">
        <v>68805</v>
      </c>
      <c r="E4410">
        <v>19</v>
      </c>
      <c r="F4410">
        <v>45</v>
      </c>
      <c r="G4410">
        <v>39.6</v>
      </c>
      <c r="H4410" t="s">
        <v>24</v>
      </c>
      <c r="I4410">
        <v>36</v>
      </c>
      <c r="J4410">
        <v>5</v>
      </c>
      <c r="K4410">
        <v>28</v>
      </c>
      <c r="L4410">
        <v>36</v>
      </c>
      <c r="M4410">
        <v>6.43</v>
      </c>
      <c r="O4410">
        <v>-0.03</v>
      </c>
      <c r="P4410">
        <v>-0.13</v>
      </c>
      <c r="S4410" t="s">
        <v>3890</v>
      </c>
      <c r="T4410" t="s">
        <v>191</v>
      </c>
    </row>
    <row r="4411" spans="1:20" x14ac:dyDescent="0.2">
      <c r="A4411">
        <v>7530</v>
      </c>
      <c r="C4411">
        <v>186927</v>
      </c>
      <c r="D4411">
        <v>68810</v>
      </c>
      <c r="E4411">
        <v>19</v>
      </c>
      <c r="F4411">
        <v>45</v>
      </c>
      <c r="G4411">
        <v>51.4</v>
      </c>
      <c r="H4411" t="s">
        <v>24</v>
      </c>
      <c r="I4411">
        <v>35</v>
      </c>
      <c r="J4411">
        <v>0</v>
      </c>
      <c r="K4411">
        <v>46</v>
      </c>
      <c r="L4411">
        <v>35</v>
      </c>
      <c r="M4411">
        <v>6.09</v>
      </c>
      <c r="O4411">
        <v>1.06</v>
      </c>
      <c r="P4411">
        <v>1</v>
      </c>
      <c r="S4411" t="s">
        <v>1518</v>
      </c>
      <c r="T4411" t="s">
        <v>5662</v>
      </c>
    </row>
    <row r="4412" spans="1:20" x14ac:dyDescent="0.2">
      <c r="A4412">
        <v>7532</v>
      </c>
      <c r="C4412">
        <v>186984</v>
      </c>
      <c r="D4412">
        <v>162998</v>
      </c>
      <c r="E4412">
        <v>19</v>
      </c>
      <c r="F4412">
        <v>48</v>
      </c>
      <c r="G4412">
        <v>3</v>
      </c>
      <c r="H4412" t="s">
        <v>26</v>
      </c>
      <c r="I4412">
        <v>13</v>
      </c>
      <c r="J4412">
        <v>42</v>
      </c>
      <c r="K4412">
        <v>12</v>
      </c>
      <c r="L4412">
        <v>-13</v>
      </c>
      <c r="M4412">
        <v>6.11</v>
      </c>
      <c r="O4412">
        <v>0.2</v>
      </c>
      <c r="P4412">
        <v>0.13</v>
      </c>
      <c r="Q4412">
        <v>0.08</v>
      </c>
      <c r="S4412" t="s">
        <v>5508</v>
      </c>
      <c r="T4412" t="s">
        <v>5508</v>
      </c>
    </row>
    <row r="4413" spans="1:20" x14ac:dyDescent="0.2">
      <c r="A4413">
        <v>7533</v>
      </c>
      <c r="C4413">
        <v>186998</v>
      </c>
      <c r="D4413">
        <v>87706</v>
      </c>
      <c r="E4413">
        <v>19</v>
      </c>
      <c r="F4413">
        <v>46</v>
      </c>
      <c r="G4413">
        <v>39.5</v>
      </c>
      <c r="H4413" t="s">
        <v>24</v>
      </c>
      <c r="I4413">
        <v>25</v>
      </c>
      <c r="J4413">
        <v>8</v>
      </c>
      <c r="K4413">
        <v>2</v>
      </c>
      <c r="L4413">
        <v>25</v>
      </c>
      <c r="M4413">
        <v>6.62</v>
      </c>
      <c r="O4413">
        <v>0.27</v>
      </c>
      <c r="S4413" t="s">
        <v>55</v>
      </c>
      <c r="T4413" t="s">
        <v>55</v>
      </c>
    </row>
    <row r="4414" spans="1:20" x14ac:dyDescent="0.2">
      <c r="A4414">
        <v>7534</v>
      </c>
      <c r="B4414" t="s">
        <v>3891</v>
      </c>
      <c r="C4414">
        <v>187013</v>
      </c>
      <c r="D4414">
        <v>68827</v>
      </c>
      <c r="E4414">
        <v>19</v>
      </c>
      <c r="F4414">
        <v>46</v>
      </c>
      <c r="G4414">
        <v>25.6</v>
      </c>
      <c r="H4414" t="s">
        <v>24</v>
      </c>
      <c r="I4414">
        <v>33</v>
      </c>
      <c r="J4414">
        <v>43</v>
      </c>
      <c r="K4414">
        <v>40</v>
      </c>
      <c r="L4414">
        <v>33</v>
      </c>
      <c r="M4414">
        <v>4.99</v>
      </c>
      <c r="O4414">
        <v>0.47</v>
      </c>
      <c r="P4414">
        <v>0</v>
      </c>
      <c r="S4414" t="s">
        <v>75</v>
      </c>
      <c r="T4414" t="s">
        <v>75</v>
      </c>
    </row>
    <row r="4415" spans="1:20" x14ac:dyDescent="0.2">
      <c r="A4415">
        <v>7535</v>
      </c>
      <c r="C4415">
        <v>187038</v>
      </c>
      <c r="D4415">
        <v>68835</v>
      </c>
      <c r="E4415">
        <v>19</v>
      </c>
      <c r="F4415">
        <v>46</v>
      </c>
      <c r="G4415">
        <v>35</v>
      </c>
      <c r="H4415" t="s">
        <v>24</v>
      </c>
      <c r="I4415">
        <v>32</v>
      </c>
      <c r="J4415">
        <v>53</v>
      </c>
      <c r="K4415">
        <v>19</v>
      </c>
      <c r="L4415">
        <v>32</v>
      </c>
      <c r="M4415">
        <v>6.18</v>
      </c>
      <c r="O4415">
        <v>1.1299999999999999</v>
      </c>
      <c r="S4415" t="s">
        <v>105</v>
      </c>
      <c r="T4415" t="s">
        <v>105</v>
      </c>
    </row>
    <row r="4416" spans="1:20" x14ac:dyDescent="0.2">
      <c r="A4416">
        <v>7536</v>
      </c>
      <c r="B4416" t="s">
        <v>3892</v>
      </c>
      <c r="C4416">
        <v>187076</v>
      </c>
      <c r="D4416">
        <v>105259</v>
      </c>
      <c r="E4416">
        <v>19</v>
      </c>
      <c r="F4416">
        <v>47</v>
      </c>
      <c r="G4416">
        <v>23.3</v>
      </c>
      <c r="H4416" t="s">
        <v>24</v>
      </c>
      <c r="I4416">
        <v>18</v>
      </c>
      <c r="J4416">
        <v>32</v>
      </c>
      <c r="K4416">
        <v>3</v>
      </c>
      <c r="L4416">
        <v>18</v>
      </c>
      <c r="M4416">
        <v>3.82</v>
      </c>
      <c r="O4416">
        <v>1.41</v>
      </c>
      <c r="P4416">
        <v>0.96</v>
      </c>
      <c r="Q4416">
        <v>1.29</v>
      </c>
      <c r="S4416" t="s">
        <v>3894</v>
      </c>
      <c r="T4416" t="s">
        <v>13765</v>
      </c>
    </row>
    <row r="4417" spans="1:20" x14ac:dyDescent="0.2">
      <c r="A4417">
        <v>7540</v>
      </c>
      <c r="C4417">
        <v>187193</v>
      </c>
      <c r="D4417">
        <v>87729</v>
      </c>
      <c r="E4417">
        <v>19</v>
      </c>
      <c r="F4417">
        <v>47</v>
      </c>
      <c r="G4417">
        <v>48.6</v>
      </c>
      <c r="H4417" t="s">
        <v>24</v>
      </c>
      <c r="I4417">
        <v>25</v>
      </c>
      <c r="J4417">
        <v>23</v>
      </c>
      <c r="K4417">
        <v>2</v>
      </c>
      <c r="L4417">
        <v>25</v>
      </c>
      <c r="M4417">
        <v>5.95</v>
      </c>
      <c r="O4417">
        <v>0.99</v>
      </c>
      <c r="S4417" t="s">
        <v>2868</v>
      </c>
      <c r="T4417" t="s">
        <v>5662</v>
      </c>
    </row>
    <row r="4418" spans="1:20" x14ac:dyDescent="0.2">
      <c r="A4418">
        <v>7541</v>
      </c>
      <c r="C4418">
        <v>187195</v>
      </c>
      <c r="D4418">
        <v>163012</v>
      </c>
      <c r="E4418">
        <v>19</v>
      </c>
      <c r="F4418">
        <v>49</v>
      </c>
      <c r="G4418">
        <v>2.2000000000000002</v>
      </c>
      <c r="H4418" t="s">
        <v>26</v>
      </c>
      <c r="I4418">
        <v>10</v>
      </c>
      <c r="J4418">
        <v>52</v>
      </c>
      <c r="K4418">
        <v>15</v>
      </c>
      <c r="L4418">
        <v>-10</v>
      </c>
      <c r="M4418">
        <v>6.04</v>
      </c>
      <c r="O4418">
        <v>1.24</v>
      </c>
      <c r="P4418">
        <v>1.36</v>
      </c>
      <c r="S4418" t="s">
        <v>77</v>
      </c>
      <c r="T4418" t="s">
        <v>77</v>
      </c>
    </row>
    <row r="4419" spans="1:20" x14ac:dyDescent="0.2">
      <c r="A4419">
        <v>7542</v>
      </c>
      <c r="C4419">
        <v>187203</v>
      </c>
      <c r="D4419">
        <v>105278</v>
      </c>
      <c r="E4419">
        <v>19</v>
      </c>
      <c r="F4419">
        <v>48</v>
      </c>
      <c r="G4419">
        <v>30.4</v>
      </c>
      <c r="H4419" t="s">
        <v>24</v>
      </c>
      <c r="I4419">
        <v>10</v>
      </c>
      <c r="J4419">
        <v>41</v>
      </c>
      <c r="K4419">
        <v>39</v>
      </c>
      <c r="L4419">
        <v>10</v>
      </c>
      <c r="M4419">
        <v>6.44</v>
      </c>
      <c r="O4419">
        <v>0.96</v>
      </c>
      <c r="P4419">
        <v>0.69</v>
      </c>
      <c r="S4419" t="s">
        <v>4351</v>
      </c>
      <c r="T4419" t="s">
        <v>12792</v>
      </c>
    </row>
    <row r="4420" spans="1:20" x14ac:dyDescent="0.2">
      <c r="A4420">
        <v>7543</v>
      </c>
      <c r="C4420">
        <v>187235</v>
      </c>
      <c r="D4420">
        <v>68859</v>
      </c>
      <c r="E4420">
        <v>19</v>
      </c>
      <c r="F4420">
        <v>47</v>
      </c>
      <c r="G4420">
        <v>27.8</v>
      </c>
      <c r="H4420" t="s">
        <v>24</v>
      </c>
      <c r="I4420">
        <v>38</v>
      </c>
      <c r="J4420">
        <v>24</v>
      </c>
      <c r="K4420">
        <v>27</v>
      </c>
      <c r="L4420">
        <v>38</v>
      </c>
      <c r="M4420">
        <v>5.77</v>
      </c>
      <c r="O4420">
        <v>-0.06</v>
      </c>
      <c r="P4420">
        <v>-0.37</v>
      </c>
      <c r="S4420" t="s">
        <v>179</v>
      </c>
      <c r="T4420" t="s">
        <v>179</v>
      </c>
    </row>
    <row r="4421" spans="1:20" x14ac:dyDescent="0.2">
      <c r="A4421">
        <v>7544</v>
      </c>
      <c r="B4421" t="s">
        <v>3897</v>
      </c>
      <c r="C4421">
        <v>187259</v>
      </c>
      <c r="D4421">
        <v>105282</v>
      </c>
      <c r="E4421">
        <v>19</v>
      </c>
      <c r="F4421">
        <v>48</v>
      </c>
      <c r="G4421">
        <v>42.1</v>
      </c>
      <c r="H4421" t="s">
        <v>24</v>
      </c>
      <c r="I4421">
        <v>11</v>
      </c>
      <c r="J4421">
        <v>48</v>
      </c>
      <c r="K4421">
        <v>57</v>
      </c>
      <c r="L4421">
        <v>11</v>
      </c>
      <c r="M4421">
        <v>5.72</v>
      </c>
      <c r="S4421" t="s">
        <v>3898</v>
      </c>
      <c r="T4421" t="s">
        <v>1762</v>
      </c>
    </row>
    <row r="4422" spans="1:20" x14ac:dyDescent="0.2">
      <c r="A4422">
        <v>7545</v>
      </c>
      <c r="C4422">
        <v>187340</v>
      </c>
      <c r="D4422">
        <v>18508</v>
      </c>
      <c r="E4422">
        <v>19</v>
      </c>
      <c r="F4422">
        <v>44</v>
      </c>
      <c r="G4422">
        <v>18.5</v>
      </c>
      <c r="H4422" t="s">
        <v>24</v>
      </c>
      <c r="I4422">
        <v>69</v>
      </c>
      <c r="J4422">
        <v>20</v>
      </c>
      <c r="K4422">
        <v>13</v>
      </c>
      <c r="L4422">
        <v>69</v>
      </c>
      <c r="M4422">
        <v>5.92</v>
      </c>
      <c r="O4422">
        <v>0.05</v>
      </c>
      <c r="P4422">
        <v>0.11</v>
      </c>
      <c r="S4422" t="s">
        <v>269</v>
      </c>
      <c r="T4422" t="s">
        <v>269</v>
      </c>
    </row>
    <row r="4423" spans="1:20" x14ac:dyDescent="0.2">
      <c r="A4423">
        <v>7546</v>
      </c>
      <c r="B4423" t="s">
        <v>3899</v>
      </c>
      <c r="C4423">
        <v>187362</v>
      </c>
      <c r="D4423">
        <v>105298</v>
      </c>
      <c r="E4423">
        <v>19</v>
      </c>
      <c r="F4423">
        <v>48</v>
      </c>
      <c r="G4423">
        <v>58.7</v>
      </c>
      <c r="H4423" t="s">
        <v>24</v>
      </c>
      <c r="I4423">
        <v>19</v>
      </c>
      <c r="J4423">
        <v>8</v>
      </c>
      <c r="K4423">
        <v>32</v>
      </c>
      <c r="L4423">
        <v>19</v>
      </c>
      <c r="M4423">
        <v>5</v>
      </c>
      <c r="O4423">
        <v>0.1</v>
      </c>
      <c r="P4423">
        <v>0.05</v>
      </c>
      <c r="Q4423">
        <v>0.06</v>
      </c>
      <c r="S4423" t="s">
        <v>298</v>
      </c>
      <c r="T4423" t="s">
        <v>298</v>
      </c>
    </row>
    <row r="4424" spans="1:20" x14ac:dyDescent="0.2">
      <c r="A4424">
        <v>7547</v>
      </c>
      <c r="C4424">
        <v>187372</v>
      </c>
      <c r="D4424">
        <v>48842</v>
      </c>
      <c r="E4424">
        <v>19</v>
      </c>
      <c r="F4424">
        <v>47</v>
      </c>
      <c r="G4424">
        <v>26.8</v>
      </c>
      <c r="H4424" t="s">
        <v>24</v>
      </c>
      <c r="I4424">
        <v>47</v>
      </c>
      <c r="J4424">
        <v>54</v>
      </c>
      <c r="K4424">
        <v>28</v>
      </c>
      <c r="L4424">
        <v>47</v>
      </c>
      <c r="M4424">
        <v>6.12</v>
      </c>
      <c r="O4424">
        <v>1.64</v>
      </c>
      <c r="P4424">
        <v>1.99</v>
      </c>
      <c r="S4424" t="s">
        <v>353</v>
      </c>
      <c r="T4424" t="s">
        <v>353</v>
      </c>
    </row>
    <row r="4425" spans="1:20" x14ac:dyDescent="0.2">
      <c r="A4425">
        <v>7550</v>
      </c>
      <c r="C4425">
        <v>187458</v>
      </c>
      <c r="D4425">
        <v>68893</v>
      </c>
      <c r="E4425">
        <v>19</v>
      </c>
      <c r="F4425">
        <v>48</v>
      </c>
      <c r="G4425">
        <v>43.9</v>
      </c>
      <c r="H4425" t="s">
        <v>24</v>
      </c>
      <c r="I4425">
        <v>35</v>
      </c>
      <c r="J4425">
        <v>18</v>
      </c>
      <c r="K4425">
        <v>41</v>
      </c>
      <c r="L4425">
        <v>35</v>
      </c>
      <c r="M4425">
        <v>6.53</v>
      </c>
      <c r="O4425">
        <v>0.44</v>
      </c>
      <c r="P4425">
        <v>-0.09</v>
      </c>
      <c r="S4425" t="s">
        <v>79</v>
      </c>
      <c r="T4425" t="s">
        <v>79</v>
      </c>
    </row>
    <row r="4426" spans="1:20" x14ac:dyDescent="0.2">
      <c r="A4426">
        <v>7551</v>
      </c>
      <c r="C4426">
        <v>187459</v>
      </c>
      <c r="D4426">
        <v>68895</v>
      </c>
      <c r="E4426">
        <v>19</v>
      </c>
      <c r="F4426">
        <v>48</v>
      </c>
      <c r="G4426">
        <v>50.6</v>
      </c>
      <c r="H4426" t="s">
        <v>24</v>
      </c>
      <c r="I4426">
        <v>33</v>
      </c>
      <c r="J4426">
        <v>26</v>
      </c>
      <c r="K4426">
        <v>14</v>
      </c>
      <c r="L4426">
        <v>33</v>
      </c>
      <c r="M4426">
        <v>6.44</v>
      </c>
      <c r="O4426">
        <v>0.2</v>
      </c>
      <c r="P4426">
        <v>-0.74</v>
      </c>
      <c r="S4426" t="s">
        <v>1788</v>
      </c>
      <c r="T4426" t="s">
        <v>11535</v>
      </c>
    </row>
    <row r="4427" spans="1:20" x14ac:dyDescent="0.2">
      <c r="A4427">
        <v>7553</v>
      </c>
      <c r="B4427" t="s">
        <v>3903</v>
      </c>
      <c r="C4427">
        <v>187532</v>
      </c>
      <c r="D4427">
        <v>163036</v>
      </c>
      <c r="E4427">
        <v>19</v>
      </c>
      <c r="F4427">
        <v>50</v>
      </c>
      <c r="G4427">
        <v>46.8</v>
      </c>
      <c r="H4427" t="s">
        <v>26</v>
      </c>
      <c r="I4427">
        <v>10</v>
      </c>
      <c r="J4427">
        <v>45</v>
      </c>
      <c r="K4427">
        <v>49</v>
      </c>
      <c r="L4427">
        <v>-10</v>
      </c>
      <c r="M4427">
        <v>5.39</v>
      </c>
      <c r="O4427">
        <v>0.38</v>
      </c>
      <c r="S4427" t="s">
        <v>264</v>
      </c>
      <c r="T4427" t="s">
        <v>264</v>
      </c>
    </row>
    <row r="4428" spans="1:20" x14ac:dyDescent="0.2">
      <c r="A4428">
        <v>7554</v>
      </c>
      <c r="C4428">
        <v>187567</v>
      </c>
      <c r="D4428">
        <v>125116</v>
      </c>
      <c r="E4428">
        <v>19</v>
      </c>
      <c r="F4428">
        <v>50</v>
      </c>
      <c r="G4428">
        <v>17.5</v>
      </c>
      <c r="H4428" t="s">
        <v>24</v>
      </c>
      <c r="I4428">
        <v>7</v>
      </c>
      <c r="J4428">
        <v>54</v>
      </c>
      <c r="K4428">
        <v>9</v>
      </c>
      <c r="L4428">
        <v>7</v>
      </c>
      <c r="M4428">
        <v>6.51</v>
      </c>
      <c r="O4428">
        <v>-0.1</v>
      </c>
      <c r="P4428">
        <v>-0.7</v>
      </c>
      <c r="S4428" t="s">
        <v>1651</v>
      </c>
      <c r="T4428" t="s">
        <v>5651</v>
      </c>
    </row>
    <row r="4429" spans="1:20" x14ac:dyDescent="0.2">
      <c r="A4429">
        <v>7555</v>
      </c>
      <c r="C4429">
        <v>187638</v>
      </c>
      <c r="D4429">
        <v>68909</v>
      </c>
      <c r="E4429">
        <v>19</v>
      </c>
      <c r="F4429">
        <v>49</v>
      </c>
      <c r="G4429">
        <v>27.5</v>
      </c>
      <c r="H4429" t="s">
        <v>24</v>
      </c>
      <c r="I4429">
        <v>38</v>
      </c>
      <c r="J4429">
        <v>42</v>
      </c>
      <c r="K4429">
        <v>36</v>
      </c>
      <c r="L4429">
        <v>38</v>
      </c>
      <c r="M4429">
        <v>6.11</v>
      </c>
      <c r="O4429">
        <v>0.9</v>
      </c>
      <c r="S4429" t="s">
        <v>3905</v>
      </c>
      <c r="T4429" t="s">
        <v>9195</v>
      </c>
    </row>
    <row r="4430" spans="1:20" x14ac:dyDescent="0.2">
      <c r="A4430">
        <v>7556</v>
      </c>
      <c r="C4430">
        <v>187640</v>
      </c>
      <c r="D4430">
        <v>87786</v>
      </c>
      <c r="E4430">
        <v>19</v>
      </c>
      <c r="F4430">
        <v>49</v>
      </c>
      <c r="G4430">
        <v>54.6</v>
      </c>
      <c r="H4430" t="s">
        <v>24</v>
      </c>
      <c r="I4430">
        <v>28</v>
      </c>
      <c r="J4430">
        <v>26</v>
      </c>
      <c r="K4430">
        <v>26</v>
      </c>
      <c r="L4430">
        <v>28</v>
      </c>
      <c r="M4430">
        <v>6.38</v>
      </c>
      <c r="O4430">
        <v>-0.06</v>
      </c>
      <c r="P4430">
        <v>-0.5</v>
      </c>
      <c r="S4430" t="s">
        <v>211</v>
      </c>
      <c r="T4430" t="s">
        <v>211</v>
      </c>
    </row>
    <row r="4431" spans="1:20" x14ac:dyDescent="0.2">
      <c r="A4431">
        <v>7557</v>
      </c>
      <c r="B4431" t="s">
        <v>3906</v>
      </c>
      <c r="C4431">
        <v>187642</v>
      </c>
      <c r="D4431">
        <v>125122</v>
      </c>
      <c r="E4431">
        <v>19</v>
      </c>
      <c r="F4431">
        <v>50</v>
      </c>
      <c r="G4431">
        <v>47</v>
      </c>
      <c r="H4431" t="s">
        <v>24</v>
      </c>
      <c r="I4431">
        <v>8</v>
      </c>
      <c r="J4431">
        <v>52</v>
      </c>
      <c r="K4431">
        <v>6</v>
      </c>
      <c r="L4431">
        <v>8</v>
      </c>
      <c r="M4431">
        <v>0.77</v>
      </c>
      <c r="O4431">
        <v>0.22</v>
      </c>
      <c r="P4431">
        <v>0.08</v>
      </c>
      <c r="Q4431">
        <v>0.14000000000000001</v>
      </c>
      <c r="S4431" t="s">
        <v>41</v>
      </c>
      <c r="T4431" t="s">
        <v>41</v>
      </c>
    </row>
    <row r="4432" spans="1:20" x14ac:dyDescent="0.2">
      <c r="A4432">
        <v>7559</v>
      </c>
      <c r="C4432">
        <v>187660</v>
      </c>
      <c r="D4432">
        <v>143853</v>
      </c>
      <c r="E4432">
        <v>19</v>
      </c>
      <c r="F4432">
        <v>51</v>
      </c>
      <c r="G4432">
        <v>11.1</v>
      </c>
      <c r="H4432" t="s">
        <v>26</v>
      </c>
      <c r="I4432">
        <v>2</v>
      </c>
      <c r="J4432">
        <v>27</v>
      </c>
      <c r="K4432">
        <v>39</v>
      </c>
      <c r="L4432">
        <v>-2</v>
      </c>
      <c r="M4432">
        <v>6.13</v>
      </c>
      <c r="O4432">
        <v>1.57</v>
      </c>
      <c r="P4432">
        <v>1.82</v>
      </c>
      <c r="S4432" t="s">
        <v>77</v>
      </c>
      <c r="T4432" t="s">
        <v>77</v>
      </c>
    </row>
    <row r="4433" spans="1:20" x14ac:dyDescent="0.2">
      <c r="A4433">
        <v>7560</v>
      </c>
      <c r="B4433" t="s">
        <v>3907</v>
      </c>
      <c r="C4433">
        <v>187691</v>
      </c>
      <c r="D4433">
        <v>105338</v>
      </c>
      <c r="E4433">
        <v>19</v>
      </c>
      <c r="F4433">
        <v>51</v>
      </c>
      <c r="G4433">
        <v>1.6</v>
      </c>
      <c r="H4433" t="s">
        <v>24</v>
      </c>
      <c r="I4433">
        <v>10</v>
      </c>
      <c r="J4433">
        <v>24</v>
      </c>
      <c r="K4433">
        <v>56</v>
      </c>
      <c r="L4433">
        <v>10</v>
      </c>
      <c r="M4433">
        <v>5.1100000000000003</v>
      </c>
      <c r="O4433">
        <v>0.55000000000000004</v>
      </c>
      <c r="P4433">
        <v>7.0000000000000007E-2</v>
      </c>
      <c r="Q4433">
        <v>0.28999999999999998</v>
      </c>
      <c r="S4433" t="s">
        <v>199</v>
      </c>
      <c r="T4433" t="s">
        <v>199</v>
      </c>
    </row>
    <row r="4434" spans="1:20" x14ac:dyDescent="0.2">
      <c r="A4434">
        <v>7562</v>
      </c>
      <c r="C4434">
        <v>187753</v>
      </c>
      <c r="D4434">
        <v>125139</v>
      </c>
      <c r="E4434">
        <v>19</v>
      </c>
      <c r="F4434">
        <v>51</v>
      </c>
      <c r="G4434">
        <v>17.7</v>
      </c>
      <c r="H4434" t="s">
        <v>24</v>
      </c>
      <c r="I4434">
        <v>9</v>
      </c>
      <c r="J4434">
        <v>37</v>
      </c>
      <c r="K4434">
        <v>49</v>
      </c>
      <c r="L4434">
        <v>9</v>
      </c>
      <c r="M4434">
        <v>6.25</v>
      </c>
      <c r="O4434">
        <v>0.1</v>
      </c>
      <c r="P4434">
        <v>0.09</v>
      </c>
      <c r="Q4434">
        <v>0.06</v>
      </c>
      <c r="S4434" t="s">
        <v>232</v>
      </c>
      <c r="T4434" t="s">
        <v>232</v>
      </c>
    </row>
    <row r="4435" spans="1:20" x14ac:dyDescent="0.2">
      <c r="A4435">
        <v>7563</v>
      </c>
      <c r="C4435">
        <v>187764</v>
      </c>
      <c r="D4435">
        <v>18530</v>
      </c>
      <c r="E4435">
        <v>19</v>
      </c>
      <c r="F4435">
        <v>46</v>
      </c>
      <c r="G4435">
        <v>44.7</v>
      </c>
      <c r="H4435" t="s">
        <v>24</v>
      </c>
      <c r="I4435">
        <v>68</v>
      </c>
      <c r="J4435">
        <v>26</v>
      </c>
      <c r="K4435">
        <v>18</v>
      </c>
      <c r="L4435">
        <v>68</v>
      </c>
      <c r="M4435">
        <v>6.34</v>
      </c>
      <c r="O4435">
        <v>0.28000000000000003</v>
      </c>
      <c r="P4435">
        <v>0.09</v>
      </c>
      <c r="S4435" t="s">
        <v>423</v>
      </c>
      <c r="T4435" t="s">
        <v>423</v>
      </c>
    </row>
    <row r="4436" spans="1:20" x14ac:dyDescent="0.2">
      <c r="A4436">
        <v>7564</v>
      </c>
      <c r="B4436" t="s">
        <v>3910</v>
      </c>
      <c r="C4436">
        <v>187796</v>
      </c>
      <c r="D4436">
        <v>68943</v>
      </c>
      <c r="E4436">
        <v>19</v>
      </c>
      <c r="F4436">
        <v>50</v>
      </c>
      <c r="G4436">
        <v>33.9</v>
      </c>
      <c r="H4436" t="s">
        <v>24</v>
      </c>
      <c r="I4436">
        <v>32</v>
      </c>
      <c r="J4436">
        <v>54</v>
      </c>
      <c r="K4436">
        <v>51</v>
      </c>
      <c r="L4436">
        <v>32</v>
      </c>
      <c r="M4436">
        <v>4.2300000000000004</v>
      </c>
      <c r="O4436">
        <v>1.82</v>
      </c>
      <c r="P4436">
        <v>0.96</v>
      </c>
      <c r="Q4436">
        <v>2.68</v>
      </c>
      <c r="S4436" t="s">
        <v>3911</v>
      </c>
      <c r="T4436" t="s">
        <v>13793</v>
      </c>
    </row>
    <row r="4437" spans="1:20" x14ac:dyDescent="0.2">
      <c r="A4437">
        <v>7565</v>
      </c>
      <c r="B4437" t="s">
        <v>3912</v>
      </c>
      <c r="C4437">
        <v>187811</v>
      </c>
      <c r="D4437">
        <v>87813</v>
      </c>
      <c r="E4437">
        <v>19</v>
      </c>
      <c r="F4437">
        <v>51</v>
      </c>
      <c r="G4437">
        <v>4.0999999999999996</v>
      </c>
      <c r="H4437" t="s">
        <v>24</v>
      </c>
      <c r="I4437">
        <v>22</v>
      </c>
      <c r="J4437">
        <v>36</v>
      </c>
      <c r="K4437">
        <v>36</v>
      </c>
      <c r="L4437">
        <v>22</v>
      </c>
      <c r="M4437">
        <v>4.95</v>
      </c>
      <c r="O4437">
        <v>-0.14000000000000001</v>
      </c>
      <c r="P4437">
        <v>-0.68</v>
      </c>
      <c r="Q4437">
        <v>-0.14000000000000001</v>
      </c>
      <c r="S4437" t="s">
        <v>2548</v>
      </c>
      <c r="T4437" t="s">
        <v>3156</v>
      </c>
    </row>
    <row r="4438" spans="1:20" x14ac:dyDescent="0.2">
      <c r="A4438">
        <v>7566</v>
      </c>
      <c r="B4438" t="s">
        <v>3913</v>
      </c>
      <c r="C4438">
        <v>187849</v>
      </c>
      <c r="D4438">
        <v>68947</v>
      </c>
      <c r="E4438">
        <v>19</v>
      </c>
      <c r="F4438">
        <v>50</v>
      </c>
      <c r="G4438">
        <v>34</v>
      </c>
      <c r="H4438" t="s">
        <v>24</v>
      </c>
      <c r="I4438">
        <v>38</v>
      </c>
      <c r="J4438">
        <v>43</v>
      </c>
      <c r="K4438">
        <v>21</v>
      </c>
      <c r="L4438">
        <v>38</v>
      </c>
      <c r="M4438">
        <v>5.12</v>
      </c>
      <c r="O4438">
        <v>1.69</v>
      </c>
      <c r="P4438">
        <v>2.1</v>
      </c>
      <c r="Q4438">
        <v>0.93</v>
      </c>
      <c r="S4438" t="s">
        <v>2067</v>
      </c>
      <c r="T4438" t="s">
        <v>353</v>
      </c>
    </row>
    <row r="4439" spans="1:20" x14ac:dyDescent="0.2">
      <c r="A4439">
        <v>7567</v>
      </c>
      <c r="C4439">
        <v>187879</v>
      </c>
      <c r="D4439">
        <v>48892</v>
      </c>
      <c r="E4439">
        <v>19</v>
      </c>
      <c r="F4439">
        <v>50</v>
      </c>
      <c r="G4439">
        <v>37.299999999999997</v>
      </c>
      <c r="H4439" t="s">
        <v>24</v>
      </c>
      <c r="I4439">
        <v>40</v>
      </c>
      <c r="J4439">
        <v>35</v>
      </c>
      <c r="K4439">
        <v>59</v>
      </c>
      <c r="L4439">
        <v>40</v>
      </c>
      <c r="M4439">
        <v>5.69</v>
      </c>
      <c r="O4439">
        <v>-0.04</v>
      </c>
      <c r="P4439">
        <v>-0.77</v>
      </c>
      <c r="S4439" t="s">
        <v>3916</v>
      </c>
      <c r="T4439" t="s">
        <v>3127</v>
      </c>
    </row>
    <row r="4440" spans="1:20" x14ac:dyDescent="0.2">
      <c r="A4440">
        <v>7568</v>
      </c>
      <c r="C4440">
        <v>187880</v>
      </c>
      <c r="D4440">
        <v>68953</v>
      </c>
      <c r="E4440">
        <v>19</v>
      </c>
      <c r="F4440">
        <v>50</v>
      </c>
      <c r="G4440">
        <v>47</v>
      </c>
      <c r="H4440" t="s">
        <v>24</v>
      </c>
      <c r="I4440">
        <v>37</v>
      </c>
      <c r="J4440">
        <v>49</v>
      </c>
      <c r="K4440">
        <v>35</v>
      </c>
      <c r="L4440">
        <v>37</v>
      </c>
      <c r="M4440">
        <v>6.06</v>
      </c>
      <c r="O4440">
        <v>1.7</v>
      </c>
      <c r="P4440">
        <v>1.85</v>
      </c>
      <c r="S4440" t="s">
        <v>3917</v>
      </c>
      <c r="T4440" t="s">
        <v>3917</v>
      </c>
    </row>
    <row r="4441" spans="1:20" x14ac:dyDescent="0.2">
      <c r="A4441">
        <v>7569</v>
      </c>
      <c r="C4441">
        <v>187923</v>
      </c>
      <c r="D4441">
        <v>105348</v>
      </c>
      <c r="E4441">
        <v>19</v>
      </c>
      <c r="F4441">
        <v>52</v>
      </c>
      <c r="G4441">
        <v>3.5</v>
      </c>
      <c r="H4441" t="s">
        <v>24</v>
      </c>
      <c r="I4441">
        <v>11</v>
      </c>
      <c r="J4441">
        <v>37</v>
      </c>
      <c r="K4441">
        <v>44</v>
      </c>
      <c r="L4441">
        <v>11</v>
      </c>
      <c r="M4441">
        <v>6.13</v>
      </c>
      <c r="O4441">
        <v>0.65</v>
      </c>
      <c r="P4441">
        <v>0.13</v>
      </c>
      <c r="S4441" t="s">
        <v>124</v>
      </c>
      <c r="T4441" t="s">
        <v>124</v>
      </c>
    </row>
    <row r="4442" spans="1:20" x14ac:dyDescent="0.2">
      <c r="A4442">
        <v>7570</v>
      </c>
      <c r="B4442" t="s">
        <v>3918</v>
      </c>
      <c r="C4442">
        <v>187929</v>
      </c>
      <c r="D4442">
        <v>125159</v>
      </c>
      <c r="E4442">
        <v>19</v>
      </c>
      <c r="F4442">
        <v>52</v>
      </c>
      <c r="G4442">
        <v>28.4</v>
      </c>
      <c r="H4442" t="s">
        <v>24</v>
      </c>
      <c r="I4442">
        <v>1</v>
      </c>
      <c r="J4442">
        <v>0</v>
      </c>
      <c r="K4442">
        <v>20</v>
      </c>
      <c r="L4442">
        <v>1</v>
      </c>
      <c r="M4442">
        <v>3.9</v>
      </c>
      <c r="O4442">
        <v>0.89</v>
      </c>
      <c r="P4442">
        <v>0.51</v>
      </c>
      <c r="Q4442">
        <v>0.47</v>
      </c>
      <c r="S4442" t="s">
        <v>5348</v>
      </c>
      <c r="T4442" t="s">
        <v>5348</v>
      </c>
    </row>
    <row r="4443" spans="1:20" x14ac:dyDescent="0.2">
      <c r="A4443">
        <v>7571</v>
      </c>
      <c r="C4443">
        <v>187949</v>
      </c>
      <c r="D4443">
        <v>163080</v>
      </c>
      <c r="E4443">
        <v>19</v>
      </c>
      <c r="F4443">
        <v>53</v>
      </c>
      <c r="G4443">
        <v>6.4</v>
      </c>
      <c r="H4443" t="s">
        <v>26</v>
      </c>
      <c r="I4443">
        <v>14</v>
      </c>
      <c r="J4443">
        <v>36</v>
      </c>
      <c r="K4443">
        <v>11</v>
      </c>
      <c r="L4443">
        <v>-14</v>
      </c>
      <c r="M4443">
        <v>6.48</v>
      </c>
      <c r="O4443">
        <v>0.14000000000000001</v>
      </c>
      <c r="P4443">
        <v>0.09</v>
      </c>
      <c r="S4443" t="s">
        <v>3921</v>
      </c>
      <c r="T4443" t="s">
        <v>13801</v>
      </c>
    </row>
    <row r="4444" spans="1:20" x14ac:dyDescent="0.2">
      <c r="A4444">
        <v>7572</v>
      </c>
      <c r="C4444">
        <v>187961</v>
      </c>
      <c r="D4444">
        <v>105355</v>
      </c>
      <c r="E4444">
        <v>19</v>
      </c>
      <c r="F4444">
        <v>52</v>
      </c>
      <c r="G4444">
        <v>15.6</v>
      </c>
      <c r="H4444" t="s">
        <v>24</v>
      </c>
      <c r="I4444">
        <v>10</v>
      </c>
      <c r="J4444">
        <v>21</v>
      </c>
      <c r="K4444">
        <v>5</v>
      </c>
      <c r="L4444">
        <v>10</v>
      </c>
      <c r="M4444">
        <v>6.54</v>
      </c>
      <c r="O4444">
        <v>-0.01</v>
      </c>
      <c r="P4444">
        <v>-0.38</v>
      </c>
      <c r="S4444" t="s">
        <v>131</v>
      </c>
      <c r="T4444" t="s">
        <v>131</v>
      </c>
    </row>
    <row r="4445" spans="1:20" x14ac:dyDescent="0.2">
      <c r="A4445">
        <v>7573</v>
      </c>
      <c r="C4445">
        <v>187982</v>
      </c>
      <c r="D4445">
        <v>87840</v>
      </c>
      <c r="E4445">
        <v>19</v>
      </c>
      <c r="F4445">
        <v>52</v>
      </c>
      <c r="G4445">
        <v>1.6</v>
      </c>
      <c r="H4445" t="s">
        <v>24</v>
      </c>
      <c r="I4445">
        <v>24</v>
      </c>
      <c r="J4445">
        <v>59</v>
      </c>
      <c r="K4445">
        <v>32</v>
      </c>
      <c r="L4445">
        <v>24</v>
      </c>
      <c r="M4445">
        <v>5.57</v>
      </c>
      <c r="O4445">
        <v>0.71</v>
      </c>
      <c r="P4445">
        <v>0.13</v>
      </c>
      <c r="S4445" t="s">
        <v>2731</v>
      </c>
      <c r="T4445" t="s">
        <v>2731</v>
      </c>
    </row>
    <row r="4446" spans="1:20" x14ac:dyDescent="0.2">
      <c r="A4446">
        <v>7574</v>
      </c>
      <c r="B4446" t="s">
        <v>3922</v>
      </c>
      <c r="C4446">
        <v>188001</v>
      </c>
      <c r="D4446">
        <v>105360</v>
      </c>
      <c r="E4446">
        <v>19</v>
      </c>
      <c r="F4446">
        <v>52</v>
      </c>
      <c r="G4446">
        <v>21.8</v>
      </c>
      <c r="H4446" t="s">
        <v>24</v>
      </c>
      <c r="I4446">
        <v>18</v>
      </c>
      <c r="J4446">
        <v>40</v>
      </c>
      <c r="K4446">
        <v>19</v>
      </c>
      <c r="L4446">
        <v>18</v>
      </c>
      <c r="M4446">
        <v>6.23</v>
      </c>
      <c r="O4446">
        <v>0.01</v>
      </c>
      <c r="P4446">
        <v>-0.92</v>
      </c>
      <c r="S4446" t="s">
        <v>3923</v>
      </c>
      <c r="T4446" t="s">
        <v>6819</v>
      </c>
    </row>
    <row r="4447" spans="1:20" x14ac:dyDescent="0.2">
      <c r="A4447">
        <v>7575</v>
      </c>
      <c r="C4447">
        <v>188041</v>
      </c>
      <c r="D4447">
        <v>143883</v>
      </c>
      <c r="E4447">
        <v>19</v>
      </c>
      <c r="F4447">
        <v>53</v>
      </c>
      <c r="G4447">
        <v>18.7</v>
      </c>
      <c r="H4447" t="s">
        <v>26</v>
      </c>
      <c r="I4447">
        <v>3</v>
      </c>
      <c r="J4447">
        <v>6</v>
      </c>
      <c r="K4447">
        <v>52</v>
      </c>
      <c r="L4447">
        <v>-3</v>
      </c>
      <c r="M4447">
        <v>5.65</v>
      </c>
      <c r="O4447">
        <v>0.2</v>
      </c>
      <c r="P4447">
        <v>0.1</v>
      </c>
      <c r="S4447" t="s">
        <v>3925</v>
      </c>
      <c r="T4447" t="s">
        <v>3925</v>
      </c>
    </row>
    <row r="4448" spans="1:20" x14ac:dyDescent="0.2">
      <c r="A4448">
        <v>7576</v>
      </c>
      <c r="B4448" t="s">
        <v>3926</v>
      </c>
      <c r="C4448">
        <v>188056</v>
      </c>
      <c r="D4448">
        <v>32042</v>
      </c>
      <c r="E4448">
        <v>19</v>
      </c>
      <c r="F4448">
        <v>50</v>
      </c>
      <c r="G4448">
        <v>37.700000000000003</v>
      </c>
      <c r="H4448" t="s">
        <v>24</v>
      </c>
      <c r="I4448">
        <v>52</v>
      </c>
      <c r="J4448">
        <v>59</v>
      </c>
      <c r="K4448">
        <v>17</v>
      </c>
      <c r="L4448">
        <v>52</v>
      </c>
      <c r="M4448">
        <v>5.03</v>
      </c>
      <c r="O4448">
        <v>1.28</v>
      </c>
      <c r="P4448">
        <v>1.53</v>
      </c>
      <c r="Q4448">
        <v>0.5</v>
      </c>
      <c r="S4448" t="s">
        <v>5253</v>
      </c>
      <c r="T4448" t="s">
        <v>105</v>
      </c>
    </row>
    <row r="4449" spans="1:20" x14ac:dyDescent="0.2">
      <c r="A4449">
        <v>7577</v>
      </c>
      <c r="C4449">
        <v>188074</v>
      </c>
      <c r="D4449">
        <v>48907</v>
      </c>
      <c r="E4449">
        <v>19</v>
      </c>
      <c r="F4449">
        <v>51</v>
      </c>
      <c r="G4449">
        <v>19.399999999999999</v>
      </c>
      <c r="H4449" t="s">
        <v>24</v>
      </c>
      <c r="I4449">
        <v>47</v>
      </c>
      <c r="J4449">
        <v>22</v>
      </c>
      <c r="K4449">
        <v>38</v>
      </c>
      <c r="L4449">
        <v>47</v>
      </c>
      <c r="M4449">
        <v>6.2</v>
      </c>
      <c r="O4449">
        <v>0.36</v>
      </c>
      <c r="P4449">
        <v>0.04</v>
      </c>
      <c r="S4449" t="s">
        <v>63</v>
      </c>
      <c r="T4449" t="s">
        <v>63</v>
      </c>
    </row>
    <row r="4450" spans="1:20" x14ac:dyDescent="0.2">
      <c r="A4450">
        <v>7580</v>
      </c>
      <c r="C4450">
        <v>188107</v>
      </c>
      <c r="D4450">
        <v>125182</v>
      </c>
      <c r="E4450">
        <v>19</v>
      </c>
      <c r="F4450">
        <v>53</v>
      </c>
      <c r="G4450">
        <v>22.6</v>
      </c>
      <c r="H4450" t="s">
        <v>24</v>
      </c>
      <c r="I4450">
        <v>4</v>
      </c>
      <c r="J4450">
        <v>24</v>
      </c>
      <c r="K4450">
        <v>2</v>
      </c>
      <c r="L4450">
        <v>4</v>
      </c>
      <c r="M4450">
        <v>6.53</v>
      </c>
      <c r="O4450">
        <v>0.02</v>
      </c>
      <c r="P4450">
        <v>-0.11</v>
      </c>
      <c r="S4450" t="s">
        <v>351</v>
      </c>
      <c r="T4450" t="s">
        <v>191</v>
      </c>
    </row>
    <row r="4451" spans="1:20" x14ac:dyDescent="0.2">
      <c r="A4451">
        <v>7582</v>
      </c>
      <c r="B4451" t="s">
        <v>3928</v>
      </c>
      <c r="C4451">
        <v>188119</v>
      </c>
      <c r="D4451">
        <v>9540</v>
      </c>
      <c r="E4451">
        <v>19</v>
      </c>
      <c r="F4451">
        <v>48</v>
      </c>
      <c r="G4451">
        <v>10.4</v>
      </c>
      <c r="H4451" t="s">
        <v>24</v>
      </c>
      <c r="I4451">
        <v>70</v>
      </c>
      <c r="J4451">
        <v>16</v>
      </c>
      <c r="K4451">
        <v>4</v>
      </c>
      <c r="L4451">
        <v>70</v>
      </c>
      <c r="M4451">
        <v>3.83</v>
      </c>
      <c r="O4451">
        <v>0.89</v>
      </c>
      <c r="P4451">
        <v>0.52</v>
      </c>
      <c r="Q4451">
        <v>0.48</v>
      </c>
      <c r="S4451" t="s">
        <v>3929</v>
      </c>
      <c r="T4451" t="s">
        <v>345</v>
      </c>
    </row>
    <row r="4452" spans="1:20" x14ac:dyDescent="0.2">
      <c r="A4452">
        <v>7583</v>
      </c>
      <c r="C4452">
        <v>188149</v>
      </c>
      <c r="D4452">
        <v>69004</v>
      </c>
      <c r="E4452">
        <v>19</v>
      </c>
      <c r="F4452">
        <v>52</v>
      </c>
      <c r="G4452">
        <v>16.3</v>
      </c>
      <c r="H4452" t="s">
        <v>24</v>
      </c>
      <c r="I4452">
        <v>36</v>
      </c>
      <c r="J4452">
        <v>25</v>
      </c>
      <c r="K4452">
        <v>56</v>
      </c>
      <c r="L4452">
        <v>36</v>
      </c>
      <c r="M4452">
        <v>6.1</v>
      </c>
      <c r="O4452">
        <v>1.43</v>
      </c>
      <c r="P4452">
        <v>1.62</v>
      </c>
      <c r="S4452" t="s">
        <v>172</v>
      </c>
      <c r="T4452" t="s">
        <v>172</v>
      </c>
    </row>
    <row r="4453" spans="1:20" x14ac:dyDescent="0.2">
      <c r="A4453">
        <v>7584</v>
      </c>
      <c r="B4453" t="s">
        <v>3930</v>
      </c>
      <c r="C4453">
        <v>188154</v>
      </c>
      <c r="D4453">
        <v>143894</v>
      </c>
      <c r="E4453">
        <v>19</v>
      </c>
      <c r="F4453">
        <v>54</v>
      </c>
      <c r="G4453">
        <v>8.1999999999999993</v>
      </c>
      <c r="H4453" t="s">
        <v>26</v>
      </c>
      <c r="I4453">
        <v>8</v>
      </c>
      <c r="J4453">
        <v>34</v>
      </c>
      <c r="K4453">
        <v>27</v>
      </c>
      <c r="L4453">
        <v>-8</v>
      </c>
      <c r="M4453">
        <v>5.79</v>
      </c>
      <c r="O4453">
        <v>1.64</v>
      </c>
      <c r="P4453">
        <v>2</v>
      </c>
      <c r="R4453" t="s">
        <v>27</v>
      </c>
      <c r="S4453" t="s">
        <v>104</v>
      </c>
      <c r="T4453" t="s">
        <v>5820</v>
      </c>
    </row>
    <row r="4454" spans="1:20" x14ac:dyDescent="0.2">
      <c r="A4454">
        <v>7589</v>
      </c>
      <c r="C4454">
        <v>188209</v>
      </c>
      <c r="D4454">
        <v>48917</v>
      </c>
      <c r="E4454">
        <v>19</v>
      </c>
      <c r="F4454">
        <v>51</v>
      </c>
      <c r="G4454">
        <v>59.1</v>
      </c>
      <c r="H4454" t="s">
        <v>24</v>
      </c>
      <c r="I4454">
        <v>47</v>
      </c>
      <c r="J4454">
        <v>1</v>
      </c>
      <c r="K4454">
        <v>39</v>
      </c>
      <c r="L4454">
        <v>47</v>
      </c>
      <c r="M4454">
        <v>5.62</v>
      </c>
      <c r="O4454">
        <v>-7.0000000000000007E-2</v>
      </c>
      <c r="P4454">
        <v>-0.97</v>
      </c>
      <c r="Q4454">
        <v>-0.12</v>
      </c>
      <c r="S4454" t="s">
        <v>2484</v>
      </c>
      <c r="T4454" t="s">
        <v>7150</v>
      </c>
    </row>
    <row r="4455" spans="1:20" x14ac:dyDescent="0.2">
      <c r="A4455">
        <v>7591</v>
      </c>
      <c r="C4455">
        <v>188252</v>
      </c>
      <c r="D4455">
        <v>48920</v>
      </c>
      <c r="E4455">
        <v>19</v>
      </c>
      <c r="F4455">
        <v>52</v>
      </c>
      <c r="G4455">
        <v>7.2</v>
      </c>
      <c r="H4455" t="s">
        <v>24</v>
      </c>
      <c r="I4455">
        <v>47</v>
      </c>
      <c r="J4455">
        <v>55</v>
      </c>
      <c r="K4455">
        <v>55</v>
      </c>
      <c r="L4455">
        <v>47</v>
      </c>
      <c r="M4455">
        <v>5.91</v>
      </c>
      <c r="O4455">
        <v>-0.18</v>
      </c>
      <c r="P4455">
        <v>-0.85</v>
      </c>
      <c r="S4455" t="s">
        <v>2436</v>
      </c>
      <c r="T4455" t="s">
        <v>2436</v>
      </c>
    </row>
    <row r="4456" spans="1:20" x14ac:dyDescent="0.2">
      <c r="A4456">
        <v>7592</v>
      </c>
      <c r="B4456" t="s">
        <v>3933</v>
      </c>
      <c r="C4456">
        <v>188260</v>
      </c>
      <c r="D4456">
        <v>87883</v>
      </c>
      <c r="E4456">
        <v>19</v>
      </c>
      <c r="F4456">
        <v>53</v>
      </c>
      <c r="G4456">
        <v>27.7</v>
      </c>
      <c r="H4456" t="s">
        <v>24</v>
      </c>
      <c r="I4456">
        <v>24</v>
      </c>
      <c r="J4456">
        <v>4</v>
      </c>
      <c r="K4456">
        <v>47</v>
      </c>
      <c r="L4456">
        <v>24</v>
      </c>
      <c r="M4456">
        <v>4.58</v>
      </c>
      <c r="O4456">
        <v>-0.06</v>
      </c>
      <c r="P4456">
        <v>-0.14000000000000001</v>
      </c>
      <c r="Q4456">
        <v>-0.05</v>
      </c>
      <c r="S4456" t="s">
        <v>243</v>
      </c>
      <c r="T4456" t="s">
        <v>5682</v>
      </c>
    </row>
    <row r="4457" spans="1:20" x14ac:dyDescent="0.2">
      <c r="A4457">
        <v>7593</v>
      </c>
      <c r="B4457" t="s">
        <v>3934</v>
      </c>
      <c r="C4457">
        <v>188293</v>
      </c>
      <c r="D4457">
        <v>143898</v>
      </c>
      <c r="E4457">
        <v>19</v>
      </c>
      <c r="F4457">
        <v>54</v>
      </c>
      <c r="G4457">
        <v>37.6</v>
      </c>
      <c r="H4457" t="s">
        <v>26</v>
      </c>
      <c r="I4457">
        <v>8</v>
      </c>
      <c r="J4457">
        <v>13</v>
      </c>
      <c r="K4457">
        <v>38</v>
      </c>
      <c r="L4457">
        <v>-8</v>
      </c>
      <c r="M4457">
        <v>5.71</v>
      </c>
      <c r="O4457">
        <v>-0.08</v>
      </c>
      <c r="P4457">
        <v>-0.48</v>
      </c>
      <c r="S4457" t="s">
        <v>1206</v>
      </c>
      <c r="T4457" t="s">
        <v>1206</v>
      </c>
    </row>
    <row r="4458" spans="1:20" x14ac:dyDescent="0.2">
      <c r="A4458">
        <v>7594</v>
      </c>
      <c r="B4458" t="s">
        <v>3934</v>
      </c>
      <c r="C4458">
        <v>188294</v>
      </c>
      <c r="D4458">
        <v>143899</v>
      </c>
      <c r="E4458">
        <v>19</v>
      </c>
      <c r="F4458">
        <v>54</v>
      </c>
      <c r="G4458">
        <v>38.1</v>
      </c>
      <c r="H4458" t="s">
        <v>26</v>
      </c>
      <c r="I4458">
        <v>8</v>
      </c>
      <c r="J4458">
        <v>14</v>
      </c>
      <c r="K4458">
        <v>14</v>
      </c>
      <c r="L4458">
        <v>-8</v>
      </c>
      <c r="M4458">
        <v>6.49</v>
      </c>
      <c r="O4458">
        <v>-0.04</v>
      </c>
      <c r="P4458">
        <v>-0.26</v>
      </c>
      <c r="S4458" t="s">
        <v>122</v>
      </c>
      <c r="T4458" t="s">
        <v>122</v>
      </c>
    </row>
    <row r="4459" spans="1:20" x14ac:dyDescent="0.2">
      <c r="A4459">
        <v>7595</v>
      </c>
      <c r="B4459" t="s">
        <v>3935</v>
      </c>
      <c r="C4459">
        <v>188310</v>
      </c>
      <c r="D4459">
        <v>125210</v>
      </c>
      <c r="E4459">
        <v>19</v>
      </c>
      <c r="F4459">
        <v>54</v>
      </c>
      <c r="G4459">
        <v>14.9</v>
      </c>
      <c r="H4459" t="s">
        <v>24</v>
      </c>
      <c r="I4459">
        <v>8</v>
      </c>
      <c r="J4459">
        <v>27</v>
      </c>
      <c r="K4459">
        <v>41</v>
      </c>
      <c r="L4459">
        <v>8</v>
      </c>
      <c r="M4459">
        <v>4.71</v>
      </c>
      <c r="O4459">
        <v>1.05</v>
      </c>
      <c r="P4459">
        <v>0.91</v>
      </c>
      <c r="Q4459">
        <v>0.56999999999999995</v>
      </c>
      <c r="S4459" t="s">
        <v>3936</v>
      </c>
      <c r="T4459" t="s">
        <v>13825</v>
      </c>
    </row>
    <row r="4460" spans="1:20" x14ac:dyDescent="0.2">
      <c r="A4460">
        <v>7596</v>
      </c>
      <c r="B4460" t="s">
        <v>3937</v>
      </c>
      <c r="C4460">
        <v>188350</v>
      </c>
      <c r="D4460">
        <v>125219</v>
      </c>
      <c r="E4460">
        <v>19</v>
      </c>
      <c r="F4460">
        <v>54</v>
      </c>
      <c r="G4460">
        <v>44.8</v>
      </c>
      <c r="H4460" t="s">
        <v>24</v>
      </c>
      <c r="I4460">
        <v>0</v>
      </c>
      <c r="J4460">
        <v>16</v>
      </c>
      <c r="K4460">
        <v>25</v>
      </c>
      <c r="L4460">
        <v>0</v>
      </c>
      <c r="M4460">
        <v>5.61</v>
      </c>
      <c r="O4460">
        <v>0.1</v>
      </c>
      <c r="P4460">
        <v>-0.01</v>
      </c>
      <c r="S4460" t="s">
        <v>340</v>
      </c>
      <c r="T4460" t="s">
        <v>340</v>
      </c>
    </row>
    <row r="4461" spans="1:20" x14ac:dyDescent="0.2">
      <c r="A4461">
        <v>7598</v>
      </c>
      <c r="C4461">
        <v>188385</v>
      </c>
      <c r="D4461">
        <v>125221</v>
      </c>
      <c r="E4461">
        <v>19</v>
      </c>
      <c r="F4461">
        <v>54</v>
      </c>
      <c r="G4461">
        <v>40.299999999999997</v>
      </c>
      <c r="H4461" t="s">
        <v>24</v>
      </c>
      <c r="I4461">
        <v>7</v>
      </c>
      <c r="J4461">
        <v>8</v>
      </c>
      <c r="K4461">
        <v>25</v>
      </c>
      <c r="L4461">
        <v>7</v>
      </c>
      <c r="M4461">
        <v>6.15</v>
      </c>
      <c r="O4461">
        <v>0.03</v>
      </c>
      <c r="P4461">
        <v>0.04</v>
      </c>
      <c r="S4461" t="s">
        <v>114</v>
      </c>
      <c r="T4461" t="s">
        <v>114</v>
      </c>
    </row>
    <row r="4462" spans="1:20" x14ac:dyDescent="0.2">
      <c r="A4462">
        <v>7599</v>
      </c>
      <c r="C4462">
        <v>188405</v>
      </c>
      <c r="D4462">
        <v>143911</v>
      </c>
      <c r="E4462">
        <v>19</v>
      </c>
      <c r="F4462">
        <v>55</v>
      </c>
      <c r="G4462">
        <v>19.600000000000001</v>
      </c>
      <c r="H4462" t="s">
        <v>26</v>
      </c>
      <c r="I4462">
        <v>6</v>
      </c>
      <c r="J4462">
        <v>44</v>
      </c>
      <c r="K4462">
        <v>3</v>
      </c>
      <c r="L4462">
        <v>-6</v>
      </c>
      <c r="M4462">
        <v>6.51</v>
      </c>
      <c r="O4462">
        <v>0.39</v>
      </c>
      <c r="P4462">
        <v>0.05</v>
      </c>
      <c r="S4462" t="s">
        <v>63</v>
      </c>
      <c r="T4462" t="s">
        <v>63</v>
      </c>
    </row>
    <row r="4463" spans="1:20" x14ac:dyDescent="0.2">
      <c r="A4463">
        <v>7600</v>
      </c>
      <c r="C4463">
        <v>188439</v>
      </c>
      <c r="D4463">
        <v>48940</v>
      </c>
      <c r="E4463">
        <v>19</v>
      </c>
      <c r="F4463">
        <v>53</v>
      </c>
      <c r="G4463">
        <v>1.2</v>
      </c>
      <c r="H4463" t="s">
        <v>24</v>
      </c>
      <c r="I4463">
        <v>47</v>
      </c>
      <c r="J4463">
        <v>48</v>
      </c>
      <c r="K4463">
        <v>27</v>
      </c>
      <c r="L4463">
        <v>47</v>
      </c>
      <c r="M4463">
        <v>6.29</v>
      </c>
      <c r="O4463">
        <v>-0.11</v>
      </c>
      <c r="P4463">
        <v>-0.91</v>
      </c>
      <c r="S4463" t="s">
        <v>683</v>
      </c>
      <c r="T4463" t="s">
        <v>11535</v>
      </c>
    </row>
    <row r="4464" spans="1:20" x14ac:dyDescent="0.2">
      <c r="A4464">
        <v>7601</v>
      </c>
      <c r="C4464">
        <v>188485</v>
      </c>
      <c r="D4464">
        <v>87908</v>
      </c>
      <c r="E4464">
        <v>19</v>
      </c>
      <c r="F4464">
        <v>54</v>
      </c>
      <c r="G4464">
        <v>31.1</v>
      </c>
      <c r="H4464" t="s">
        <v>24</v>
      </c>
      <c r="I4464">
        <v>24</v>
      </c>
      <c r="J4464">
        <v>19</v>
      </c>
      <c r="K4464">
        <v>10</v>
      </c>
      <c r="L4464">
        <v>24</v>
      </c>
      <c r="M4464">
        <v>5.52</v>
      </c>
      <c r="O4464">
        <v>-0.02</v>
      </c>
      <c r="P4464">
        <v>-0.16</v>
      </c>
      <c r="S4464" t="s">
        <v>340</v>
      </c>
      <c r="T4464" t="s">
        <v>340</v>
      </c>
    </row>
    <row r="4465" spans="1:20" x14ac:dyDescent="0.2">
      <c r="A4465">
        <v>7602</v>
      </c>
      <c r="B4465" t="s">
        <v>3940</v>
      </c>
      <c r="C4465">
        <v>188512</v>
      </c>
      <c r="D4465">
        <v>125235</v>
      </c>
      <c r="E4465">
        <v>19</v>
      </c>
      <c r="F4465">
        <v>55</v>
      </c>
      <c r="G4465">
        <v>18.8</v>
      </c>
      <c r="H4465" t="s">
        <v>24</v>
      </c>
      <c r="I4465">
        <v>6</v>
      </c>
      <c r="J4465">
        <v>24</v>
      </c>
      <c r="K4465">
        <v>24</v>
      </c>
      <c r="L4465">
        <v>6</v>
      </c>
      <c r="M4465">
        <v>3.71</v>
      </c>
      <c r="O4465">
        <v>0.86</v>
      </c>
      <c r="P4465">
        <v>0.48</v>
      </c>
      <c r="Q4465">
        <v>0.49</v>
      </c>
      <c r="S4465" t="s">
        <v>457</v>
      </c>
      <c r="T4465" t="s">
        <v>457</v>
      </c>
    </row>
    <row r="4466" spans="1:20" x14ac:dyDescent="0.2">
      <c r="A4466">
        <v>7606</v>
      </c>
      <c r="C4466">
        <v>188650</v>
      </c>
      <c r="D4466">
        <v>69072</v>
      </c>
      <c r="E4466">
        <v>19</v>
      </c>
      <c r="F4466">
        <v>54</v>
      </c>
      <c r="G4466">
        <v>48.3</v>
      </c>
      <c r="H4466" t="s">
        <v>24</v>
      </c>
      <c r="I4466">
        <v>36</v>
      </c>
      <c r="J4466">
        <v>59</v>
      </c>
      <c r="K4466">
        <v>46</v>
      </c>
      <c r="L4466">
        <v>36</v>
      </c>
      <c r="M4466">
        <v>5.76</v>
      </c>
      <c r="O4466">
        <v>0.75</v>
      </c>
      <c r="P4466">
        <v>0.35</v>
      </c>
      <c r="S4466" t="s">
        <v>3944</v>
      </c>
      <c r="T4466" t="s">
        <v>7213</v>
      </c>
    </row>
    <row r="4467" spans="1:20" x14ac:dyDescent="0.2">
      <c r="A4467">
        <v>7607</v>
      </c>
      <c r="C4467">
        <v>188651</v>
      </c>
      <c r="D4467">
        <v>69079</v>
      </c>
      <c r="E4467">
        <v>19</v>
      </c>
      <c r="F4467">
        <v>55</v>
      </c>
      <c r="G4467">
        <v>6.5</v>
      </c>
      <c r="H4467" t="s">
        <v>24</v>
      </c>
      <c r="I4467">
        <v>30</v>
      </c>
      <c r="J4467">
        <v>11</v>
      </c>
      <c r="K4467">
        <v>43</v>
      </c>
      <c r="L4467">
        <v>30</v>
      </c>
      <c r="M4467">
        <v>6.57</v>
      </c>
      <c r="O4467">
        <v>-0.08</v>
      </c>
      <c r="P4467">
        <v>-0.47</v>
      </c>
      <c r="Q4467">
        <v>-0.14000000000000001</v>
      </c>
      <c r="S4467" t="s">
        <v>3945</v>
      </c>
      <c r="T4467" t="s">
        <v>13837</v>
      </c>
    </row>
    <row r="4468" spans="1:20" x14ac:dyDescent="0.2">
      <c r="A4468">
        <v>7608</v>
      </c>
      <c r="B4468" t="s">
        <v>3946</v>
      </c>
      <c r="C4468">
        <v>188665</v>
      </c>
      <c r="D4468">
        <v>32085</v>
      </c>
      <c r="E4468">
        <v>19</v>
      </c>
      <c r="F4468">
        <v>53</v>
      </c>
      <c r="G4468">
        <v>17.399999999999999</v>
      </c>
      <c r="H4468" t="s">
        <v>24</v>
      </c>
      <c r="I4468">
        <v>57</v>
      </c>
      <c r="J4468">
        <v>31</v>
      </c>
      <c r="K4468">
        <v>25</v>
      </c>
      <c r="L4468">
        <v>57</v>
      </c>
      <c r="M4468">
        <v>5.14</v>
      </c>
      <c r="O4468">
        <v>-0.13</v>
      </c>
      <c r="P4468">
        <v>-0.55000000000000004</v>
      </c>
      <c r="S4468" t="s">
        <v>211</v>
      </c>
      <c r="T4468" t="s">
        <v>211</v>
      </c>
    </row>
    <row r="4469" spans="1:20" x14ac:dyDescent="0.2">
      <c r="A4469">
        <v>7609</v>
      </c>
      <c r="B4469" t="s">
        <v>3947</v>
      </c>
      <c r="C4469">
        <v>188727</v>
      </c>
      <c r="D4469">
        <v>105436</v>
      </c>
      <c r="E4469">
        <v>19</v>
      </c>
      <c r="F4469">
        <v>56</v>
      </c>
      <c r="G4469">
        <v>1.3</v>
      </c>
      <c r="H4469" t="s">
        <v>24</v>
      </c>
      <c r="I4469">
        <v>16</v>
      </c>
      <c r="J4469">
        <v>38</v>
      </c>
      <c r="K4469">
        <v>5</v>
      </c>
      <c r="L4469">
        <v>16</v>
      </c>
      <c r="M4469">
        <v>5.36</v>
      </c>
      <c r="O4469">
        <v>0.67</v>
      </c>
      <c r="P4469">
        <v>0.42</v>
      </c>
      <c r="Q4469">
        <v>0.45</v>
      </c>
      <c r="S4469" t="s">
        <v>2208</v>
      </c>
      <c r="T4469" t="s">
        <v>2208</v>
      </c>
    </row>
    <row r="4470" spans="1:20" x14ac:dyDescent="0.2">
      <c r="A4470">
        <v>7610</v>
      </c>
      <c r="B4470" t="s">
        <v>3949</v>
      </c>
      <c r="C4470">
        <v>188728</v>
      </c>
      <c r="D4470">
        <v>105438</v>
      </c>
      <c r="E4470">
        <v>19</v>
      </c>
      <c r="F4470">
        <v>56</v>
      </c>
      <c r="G4470">
        <v>14.3</v>
      </c>
      <c r="H4470" t="s">
        <v>24</v>
      </c>
      <c r="I4470">
        <v>11</v>
      </c>
      <c r="J4470">
        <v>25</v>
      </c>
      <c r="K4470">
        <v>26</v>
      </c>
      <c r="L4470">
        <v>11</v>
      </c>
      <c r="M4470">
        <v>5.28</v>
      </c>
      <c r="O4470">
        <v>-0.01</v>
      </c>
      <c r="P4470">
        <v>-0.08</v>
      </c>
      <c r="S4470" t="s">
        <v>3062</v>
      </c>
      <c r="T4470" t="s">
        <v>3062</v>
      </c>
    </row>
    <row r="4471" spans="1:20" x14ac:dyDescent="0.2">
      <c r="A4471">
        <v>7611</v>
      </c>
      <c r="C4471">
        <v>188793</v>
      </c>
      <c r="D4471">
        <v>32093</v>
      </c>
      <c r="E4471">
        <v>19</v>
      </c>
      <c r="F4471">
        <v>53</v>
      </c>
      <c r="G4471">
        <v>35.4</v>
      </c>
      <c r="H4471" t="s">
        <v>24</v>
      </c>
      <c r="I4471">
        <v>59</v>
      </c>
      <c r="J4471">
        <v>42</v>
      </c>
      <c r="K4471">
        <v>32</v>
      </c>
      <c r="L4471">
        <v>59</v>
      </c>
      <c r="M4471">
        <v>6.06</v>
      </c>
      <c r="O4471">
        <v>0.02</v>
      </c>
      <c r="P4471">
        <v>0.03</v>
      </c>
      <c r="S4471" t="s">
        <v>298</v>
      </c>
      <c r="T4471" t="s">
        <v>298</v>
      </c>
    </row>
    <row r="4472" spans="1:20" x14ac:dyDescent="0.2">
      <c r="A4472">
        <v>7613</v>
      </c>
      <c r="B4472" t="s">
        <v>3952</v>
      </c>
      <c r="C4472">
        <v>188892</v>
      </c>
      <c r="D4472">
        <v>69101</v>
      </c>
      <c r="E4472">
        <v>19</v>
      </c>
      <c r="F4472">
        <v>55</v>
      </c>
      <c r="G4472">
        <v>51.7</v>
      </c>
      <c r="H4472" t="s">
        <v>24</v>
      </c>
      <c r="I4472">
        <v>38</v>
      </c>
      <c r="J4472">
        <v>29</v>
      </c>
      <c r="K4472">
        <v>12</v>
      </c>
      <c r="L4472">
        <v>38</v>
      </c>
      <c r="M4472">
        <v>4.9400000000000004</v>
      </c>
      <c r="O4472">
        <v>-0.08</v>
      </c>
      <c r="P4472">
        <v>-0.51</v>
      </c>
      <c r="Q4472">
        <v>-0.1</v>
      </c>
      <c r="S4472" t="s">
        <v>148</v>
      </c>
      <c r="T4472" t="s">
        <v>148</v>
      </c>
    </row>
    <row r="4473" spans="1:20" x14ac:dyDescent="0.2">
      <c r="A4473">
        <v>7614</v>
      </c>
      <c r="B4473" t="s">
        <v>3953</v>
      </c>
      <c r="C4473">
        <v>188899</v>
      </c>
      <c r="D4473">
        <v>163141</v>
      </c>
      <c r="E4473">
        <v>19</v>
      </c>
      <c r="F4473">
        <v>57</v>
      </c>
      <c r="G4473">
        <v>57</v>
      </c>
      <c r="H4473" t="s">
        <v>26</v>
      </c>
      <c r="I4473">
        <v>15</v>
      </c>
      <c r="J4473">
        <v>29</v>
      </c>
      <c r="K4473">
        <v>29</v>
      </c>
      <c r="L4473">
        <v>-15</v>
      </c>
      <c r="M4473">
        <v>5.0199999999999996</v>
      </c>
      <c r="O4473">
        <v>0.05</v>
      </c>
      <c r="P4473">
        <v>7.0000000000000007E-2</v>
      </c>
      <c r="S4473" t="s">
        <v>391</v>
      </c>
      <c r="T4473" t="s">
        <v>391</v>
      </c>
    </row>
    <row r="4474" spans="1:20" x14ac:dyDescent="0.2">
      <c r="A4474">
        <v>7615</v>
      </c>
      <c r="B4474" t="s">
        <v>3954</v>
      </c>
      <c r="C4474">
        <v>188947</v>
      </c>
      <c r="D4474">
        <v>69116</v>
      </c>
      <c r="E4474">
        <v>19</v>
      </c>
      <c r="F4474">
        <v>56</v>
      </c>
      <c r="G4474">
        <v>18.399999999999999</v>
      </c>
      <c r="H4474" t="s">
        <v>24</v>
      </c>
      <c r="I4474">
        <v>35</v>
      </c>
      <c r="J4474">
        <v>5</v>
      </c>
      <c r="K4474">
        <v>0</v>
      </c>
      <c r="L4474">
        <v>35</v>
      </c>
      <c r="M4474">
        <v>3.89</v>
      </c>
      <c r="O4474">
        <v>1.02</v>
      </c>
      <c r="P4474">
        <v>0.89</v>
      </c>
      <c r="Q4474">
        <v>0.52</v>
      </c>
      <c r="S4474" t="s">
        <v>54</v>
      </c>
      <c r="T4474" t="s">
        <v>54</v>
      </c>
    </row>
    <row r="4475" spans="1:20" x14ac:dyDescent="0.2">
      <c r="A4475">
        <v>7616</v>
      </c>
      <c r="C4475">
        <v>188971</v>
      </c>
      <c r="D4475">
        <v>87963</v>
      </c>
      <c r="E4475">
        <v>19</v>
      </c>
      <c r="F4475">
        <v>57</v>
      </c>
      <c r="G4475">
        <v>0.2</v>
      </c>
      <c r="H4475" t="s">
        <v>24</v>
      </c>
      <c r="I4475">
        <v>20</v>
      </c>
      <c r="J4475">
        <v>59</v>
      </c>
      <c r="K4475">
        <v>53</v>
      </c>
      <c r="L4475">
        <v>20</v>
      </c>
      <c r="M4475">
        <v>6.48</v>
      </c>
      <c r="N4475" t="s">
        <v>103</v>
      </c>
      <c r="O4475">
        <v>7.0000000000000007E-2</v>
      </c>
      <c r="P4475">
        <v>-0.05</v>
      </c>
      <c r="S4475" t="s">
        <v>192</v>
      </c>
      <c r="T4475" t="s">
        <v>192</v>
      </c>
    </row>
    <row r="4476" spans="1:20" x14ac:dyDescent="0.2">
      <c r="A4476">
        <v>7619</v>
      </c>
      <c r="B4476" t="s">
        <v>3956</v>
      </c>
      <c r="C4476">
        <v>189037</v>
      </c>
      <c r="D4476">
        <v>32114</v>
      </c>
      <c r="E4476">
        <v>19</v>
      </c>
      <c r="F4476">
        <v>55</v>
      </c>
      <c r="G4476">
        <v>37.799999999999997</v>
      </c>
      <c r="H4476" t="s">
        <v>24</v>
      </c>
      <c r="I4476">
        <v>52</v>
      </c>
      <c r="J4476">
        <v>26</v>
      </c>
      <c r="K4476">
        <v>20</v>
      </c>
      <c r="L4476">
        <v>52</v>
      </c>
      <c r="M4476">
        <v>4.92</v>
      </c>
      <c r="O4476">
        <v>0.12</v>
      </c>
      <c r="P4476">
        <v>0.06</v>
      </c>
      <c r="Q4476">
        <v>0.06</v>
      </c>
      <c r="S4476" t="s">
        <v>1927</v>
      </c>
      <c r="T4476" t="s">
        <v>1927</v>
      </c>
    </row>
    <row r="4477" spans="1:20" x14ac:dyDescent="0.2">
      <c r="A4477">
        <v>7620</v>
      </c>
      <c r="C4477">
        <v>189066</v>
      </c>
      <c r="D4477">
        <v>69129</v>
      </c>
      <c r="E4477">
        <v>19</v>
      </c>
      <c r="F4477">
        <v>56</v>
      </c>
      <c r="G4477">
        <v>44.2</v>
      </c>
      <c r="H4477" t="s">
        <v>24</v>
      </c>
      <c r="I4477">
        <v>36</v>
      </c>
      <c r="J4477">
        <v>15</v>
      </c>
      <c r="K4477">
        <v>3</v>
      </c>
      <c r="L4477">
        <v>36</v>
      </c>
      <c r="M4477">
        <v>6.02</v>
      </c>
      <c r="O4477">
        <v>-0.15</v>
      </c>
      <c r="P4477">
        <v>-0.59</v>
      </c>
      <c r="S4477" t="s">
        <v>148</v>
      </c>
      <c r="T4477" t="s">
        <v>148</v>
      </c>
    </row>
    <row r="4478" spans="1:20" x14ac:dyDescent="0.2">
      <c r="A4478">
        <v>7622</v>
      </c>
      <c r="B4478" t="s">
        <v>3957</v>
      </c>
      <c r="C4478">
        <v>189090</v>
      </c>
      <c r="D4478">
        <v>105471</v>
      </c>
      <c r="E4478">
        <v>19</v>
      </c>
      <c r="F4478">
        <v>57</v>
      </c>
      <c r="G4478">
        <v>45.4</v>
      </c>
      <c r="H4478" t="s">
        <v>24</v>
      </c>
      <c r="I4478">
        <v>16</v>
      </c>
      <c r="J4478">
        <v>47</v>
      </c>
      <c r="K4478">
        <v>21</v>
      </c>
      <c r="L4478">
        <v>16</v>
      </c>
      <c r="M4478">
        <v>5.53</v>
      </c>
      <c r="O4478">
        <v>-0.05</v>
      </c>
      <c r="P4478">
        <v>-0.17</v>
      </c>
      <c r="S4478" t="s">
        <v>39</v>
      </c>
      <c r="T4478" t="s">
        <v>39</v>
      </c>
    </row>
    <row r="4479" spans="1:20" x14ac:dyDescent="0.2">
      <c r="A4479">
        <v>7626</v>
      </c>
      <c r="C4479">
        <v>189127</v>
      </c>
      <c r="D4479">
        <v>32116</v>
      </c>
      <c r="E4479">
        <v>19</v>
      </c>
      <c r="F4479">
        <v>55</v>
      </c>
      <c r="G4479">
        <v>22.1</v>
      </c>
      <c r="H4479" t="s">
        <v>24</v>
      </c>
      <c r="I4479">
        <v>58</v>
      </c>
      <c r="J4479">
        <v>15</v>
      </c>
      <c r="K4479">
        <v>1</v>
      </c>
      <c r="L4479">
        <v>58</v>
      </c>
      <c r="M4479">
        <v>6.09</v>
      </c>
      <c r="O4479">
        <v>1.02</v>
      </c>
      <c r="S4479" t="s">
        <v>60</v>
      </c>
      <c r="T4479" t="s">
        <v>60</v>
      </c>
    </row>
    <row r="4480" spans="1:20" x14ac:dyDescent="0.2">
      <c r="A4480">
        <v>7628</v>
      </c>
      <c r="C4480">
        <v>189178</v>
      </c>
      <c r="D4480">
        <v>49011</v>
      </c>
      <c r="E4480">
        <v>19</v>
      </c>
      <c r="F4480">
        <v>57</v>
      </c>
      <c r="G4480">
        <v>13.9</v>
      </c>
      <c r="H4480" t="s">
        <v>24</v>
      </c>
      <c r="I4480">
        <v>40</v>
      </c>
      <c r="J4480">
        <v>22</v>
      </c>
      <c r="K4480">
        <v>5</v>
      </c>
      <c r="L4480">
        <v>40</v>
      </c>
      <c r="M4480">
        <v>5.45</v>
      </c>
      <c r="O4480">
        <v>-0.1</v>
      </c>
      <c r="P4480">
        <v>-0.52</v>
      </c>
      <c r="S4480" t="s">
        <v>211</v>
      </c>
      <c r="T4480" t="s">
        <v>211</v>
      </c>
    </row>
    <row r="4481" spans="1:20" x14ac:dyDescent="0.2">
      <c r="A4481">
        <v>7632</v>
      </c>
      <c r="C4481">
        <v>189253</v>
      </c>
      <c r="D4481">
        <v>32130</v>
      </c>
      <c r="E4481">
        <v>19</v>
      </c>
      <c r="F4481">
        <v>56</v>
      </c>
      <c r="G4481">
        <v>45.1</v>
      </c>
      <c r="H4481" t="s">
        <v>24</v>
      </c>
      <c r="I4481">
        <v>50</v>
      </c>
      <c r="J4481">
        <v>54</v>
      </c>
      <c r="K4481">
        <v>9</v>
      </c>
      <c r="L4481">
        <v>50</v>
      </c>
      <c r="M4481">
        <v>6.43</v>
      </c>
      <c r="O4481">
        <v>-0.01</v>
      </c>
      <c r="P4481">
        <v>-0.05</v>
      </c>
      <c r="S4481" t="s">
        <v>89</v>
      </c>
      <c r="T4481" t="s">
        <v>89</v>
      </c>
    </row>
    <row r="4482" spans="1:20" x14ac:dyDescent="0.2">
      <c r="A4482">
        <v>7633</v>
      </c>
      <c r="C4482">
        <v>189276</v>
      </c>
      <c r="D4482">
        <v>32122</v>
      </c>
      <c r="E4482">
        <v>19</v>
      </c>
      <c r="F4482">
        <v>55</v>
      </c>
      <c r="G4482">
        <v>55.4</v>
      </c>
      <c r="H4482" t="s">
        <v>24</v>
      </c>
      <c r="I4482">
        <v>58</v>
      </c>
      <c r="J4482">
        <v>50</v>
      </c>
      <c r="K4482">
        <v>46</v>
      </c>
      <c r="L4482">
        <v>58</v>
      </c>
      <c r="M4482">
        <v>4.96</v>
      </c>
      <c r="O4482">
        <v>1.59</v>
      </c>
      <c r="P4482">
        <v>1.93</v>
      </c>
      <c r="S4482" t="s">
        <v>3963</v>
      </c>
      <c r="T4482" t="s">
        <v>13866</v>
      </c>
    </row>
    <row r="4483" spans="1:20" x14ac:dyDescent="0.2">
      <c r="A4483">
        <v>7634</v>
      </c>
      <c r="C4483">
        <v>189296</v>
      </c>
      <c r="D4483">
        <v>32128</v>
      </c>
      <c r="E4483">
        <v>19</v>
      </c>
      <c r="F4483">
        <v>56</v>
      </c>
      <c r="G4483">
        <v>19</v>
      </c>
      <c r="H4483" t="s">
        <v>24</v>
      </c>
      <c r="I4483">
        <v>56</v>
      </c>
      <c r="J4483">
        <v>41</v>
      </c>
      <c r="K4483">
        <v>13</v>
      </c>
      <c r="L4483">
        <v>56</v>
      </c>
      <c r="M4483">
        <v>6.12</v>
      </c>
      <c r="N4483" t="s">
        <v>103</v>
      </c>
      <c r="S4483" t="s">
        <v>1927</v>
      </c>
      <c r="T4483" t="s">
        <v>1927</v>
      </c>
    </row>
    <row r="4484" spans="1:20" x14ac:dyDescent="0.2">
      <c r="A4484">
        <v>7635</v>
      </c>
      <c r="B4484" t="s">
        <v>3964</v>
      </c>
      <c r="C4484">
        <v>189319</v>
      </c>
      <c r="D4484">
        <v>105500</v>
      </c>
      <c r="E4484">
        <v>19</v>
      </c>
      <c r="F4484">
        <v>58</v>
      </c>
      <c r="G4484">
        <v>45.4</v>
      </c>
      <c r="H4484" t="s">
        <v>24</v>
      </c>
      <c r="I4484">
        <v>19</v>
      </c>
      <c r="J4484">
        <v>29</v>
      </c>
      <c r="K4484">
        <v>32</v>
      </c>
      <c r="L4484">
        <v>19</v>
      </c>
      <c r="M4484">
        <v>3.47</v>
      </c>
      <c r="O4484">
        <v>1.57</v>
      </c>
      <c r="P4484">
        <v>1.93</v>
      </c>
      <c r="Q4484">
        <v>0.92</v>
      </c>
      <c r="S4484" t="s">
        <v>3965</v>
      </c>
      <c r="T4484" t="s">
        <v>5956</v>
      </c>
    </row>
    <row r="4485" spans="1:20" x14ac:dyDescent="0.2">
      <c r="A4485">
        <v>7636</v>
      </c>
      <c r="C4485">
        <v>189322</v>
      </c>
      <c r="D4485">
        <v>125310</v>
      </c>
      <c r="E4485">
        <v>19</v>
      </c>
      <c r="F4485">
        <v>59</v>
      </c>
      <c r="G4485">
        <v>22.7</v>
      </c>
      <c r="H4485" t="s">
        <v>24</v>
      </c>
      <c r="I4485">
        <v>1</v>
      </c>
      <c r="J4485">
        <v>22</v>
      </c>
      <c r="K4485">
        <v>40</v>
      </c>
      <c r="L4485">
        <v>1</v>
      </c>
      <c r="M4485">
        <v>6.17</v>
      </c>
      <c r="O4485">
        <v>1.1299999999999999</v>
      </c>
      <c r="P4485">
        <v>0.9</v>
      </c>
      <c r="S4485" t="s">
        <v>71</v>
      </c>
      <c r="T4485" t="s">
        <v>71</v>
      </c>
    </row>
    <row r="4486" spans="1:20" x14ac:dyDescent="0.2">
      <c r="A4486">
        <v>7637</v>
      </c>
      <c r="C4486">
        <v>189340</v>
      </c>
      <c r="D4486">
        <v>163168</v>
      </c>
      <c r="E4486">
        <v>19</v>
      </c>
      <c r="F4486">
        <v>59</v>
      </c>
      <c r="G4486">
        <v>47.4</v>
      </c>
      <c r="H4486" t="s">
        <v>26</v>
      </c>
      <c r="I4486">
        <v>9</v>
      </c>
      <c r="J4486">
        <v>57</v>
      </c>
      <c r="K4486">
        <v>30</v>
      </c>
      <c r="L4486">
        <v>-9</v>
      </c>
      <c r="M4486">
        <v>5.88</v>
      </c>
      <c r="O4486">
        <v>0.57999999999999996</v>
      </c>
      <c r="P4486">
        <v>0.05</v>
      </c>
      <c r="S4486" t="s">
        <v>199</v>
      </c>
      <c r="T4486" t="s">
        <v>199</v>
      </c>
    </row>
    <row r="4487" spans="1:20" x14ac:dyDescent="0.2">
      <c r="A4487">
        <v>7638</v>
      </c>
      <c r="C4487">
        <v>189377</v>
      </c>
      <c r="D4487">
        <v>49031</v>
      </c>
      <c r="E4487">
        <v>19</v>
      </c>
      <c r="F4487">
        <v>57</v>
      </c>
      <c r="G4487">
        <v>56.2</v>
      </c>
      <c r="H4487" t="s">
        <v>24</v>
      </c>
      <c r="I4487">
        <v>42</v>
      </c>
      <c r="J4487">
        <v>15</v>
      </c>
      <c r="K4487">
        <v>39</v>
      </c>
      <c r="L4487">
        <v>42</v>
      </c>
      <c r="M4487">
        <v>6.43</v>
      </c>
      <c r="N4487" t="s">
        <v>103</v>
      </c>
      <c r="S4487" t="s">
        <v>298</v>
      </c>
      <c r="T4487" t="s">
        <v>298</v>
      </c>
    </row>
    <row r="4488" spans="1:20" x14ac:dyDescent="0.2">
      <c r="A4488">
        <v>7640</v>
      </c>
      <c r="C4488">
        <v>189395</v>
      </c>
      <c r="D4488">
        <v>69188</v>
      </c>
      <c r="E4488">
        <v>19</v>
      </c>
      <c r="F4488">
        <v>58</v>
      </c>
      <c r="G4488">
        <v>38</v>
      </c>
      <c r="H4488" t="s">
        <v>24</v>
      </c>
      <c r="I4488">
        <v>30</v>
      </c>
      <c r="J4488">
        <v>59</v>
      </c>
      <c r="K4488">
        <v>1</v>
      </c>
      <c r="L4488">
        <v>30</v>
      </c>
      <c r="M4488">
        <v>5.49</v>
      </c>
      <c r="O4488">
        <v>-0.06</v>
      </c>
      <c r="P4488">
        <v>-0.19</v>
      </c>
      <c r="S4488" t="s">
        <v>66</v>
      </c>
      <c r="T4488" t="s">
        <v>66</v>
      </c>
    </row>
    <row r="4489" spans="1:20" x14ac:dyDescent="0.2">
      <c r="A4489">
        <v>7641</v>
      </c>
      <c r="B4489" t="s">
        <v>3966</v>
      </c>
      <c r="C4489">
        <v>189410</v>
      </c>
      <c r="D4489">
        <v>88016</v>
      </c>
      <c r="E4489">
        <v>19</v>
      </c>
      <c r="F4489">
        <v>59</v>
      </c>
      <c r="G4489">
        <v>10.5</v>
      </c>
      <c r="H4489" t="s">
        <v>24</v>
      </c>
      <c r="I4489">
        <v>23</v>
      </c>
      <c r="J4489">
        <v>6</v>
      </c>
      <c r="K4489">
        <v>5</v>
      </c>
      <c r="L4489">
        <v>23</v>
      </c>
      <c r="M4489">
        <v>5.67</v>
      </c>
      <c r="N4489" t="s">
        <v>103</v>
      </c>
      <c r="S4489" t="s">
        <v>2891</v>
      </c>
      <c r="T4489" t="s">
        <v>2891</v>
      </c>
    </row>
    <row r="4490" spans="1:20" x14ac:dyDescent="0.2">
      <c r="A4490">
        <v>7642</v>
      </c>
      <c r="C4490">
        <v>189432</v>
      </c>
      <c r="D4490">
        <v>69193</v>
      </c>
      <c r="E4490">
        <v>19</v>
      </c>
      <c r="F4490">
        <v>58</v>
      </c>
      <c r="G4490">
        <v>34.4</v>
      </c>
      <c r="H4490" t="s">
        <v>24</v>
      </c>
      <c r="I4490">
        <v>38</v>
      </c>
      <c r="J4490">
        <v>6</v>
      </c>
      <c r="K4490">
        <v>20</v>
      </c>
      <c r="L4490">
        <v>38</v>
      </c>
      <c r="M4490">
        <v>6.32</v>
      </c>
      <c r="O4490">
        <v>-0.09</v>
      </c>
      <c r="P4490">
        <v>-0.5</v>
      </c>
      <c r="S4490" t="s">
        <v>148</v>
      </c>
      <c r="T4490" t="s">
        <v>148</v>
      </c>
    </row>
    <row r="4491" spans="1:20" x14ac:dyDescent="0.2">
      <c r="A4491">
        <v>7645</v>
      </c>
      <c r="B4491" t="s">
        <v>3967</v>
      </c>
      <c r="C4491">
        <v>189577</v>
      </c>
      <c r="D4491">
        <v>105522</v>
      </c>
      <c r="E4491">
        <v>20</v>
      </c>
      <c r="F4491">
        <v>0</v>
      </c>
      <c r="G4491">
        <v>3.3</v>
      </c>
      <c r="H4491" t="s">
        <v>24</v>
      </c>
      <c r="I4491">
        <v>17</v>
      </c>
      <c r="J4491">
        <v>31</v>
      </c>
      <c r="K4491">
        <v>0</v>
      </c>
      <c r="L4491">
        <v>17</v>
      </c>
      <c r="M4491">
        <v>5.37</v>
      </c>
      <c r="O4491">
        <v>1.67</v>
      </c>
      <c r="P4491">
        <v>1.75</v>
      </c>
      <c r="Q4491">
        <v>1.2</v>
      </c>
      <c r="S4491" t="s">
        <v>275</v>
      </c>
      <c r="T4491" t="s">
        <v>164</v>
      </c>
    </row>
    <row r="4492" spans="1:20" x14ac:dyDescent="0.2">
      <c r="A4492">
        <v>7646</v>
      </c>
      <c r="C4492">
        <v>189684</v>
      </c>
      <c r="D4492">
        <v>49058</v>
      </c>
      <c r="E4492">
        <v>19</v>
      </c>
      <c r="F4492">
        <v>59</v>
      </c>
      <c r="G4492">
        <v>20.5</v>
      </c>
      <c r="H4492" t="s">
        <v>24</v>
      </c>
      <c r="I4492">
        <v>45</v>
      </c>
      <c r="J4492">
        <v>46</v>
      </c>
      <c r="K4492">
        <v>20</v>
      </c>
      <c r="L4492">
        <v>45</v>
      </c>
      <c r="M4492">
        <v>5.92</v>
      </c>
      <c r="O4492">
        <v>0.16</v>
      </c>
      <c r="P4492">
        <v>0.15</v>
      </c>
      <c r="S4492" t="s">
        <v>606</v>
      </c>
      <c r="T4492" t="s">
        <v>606</v>
      </c>
    </row>
    <row r="4493" spans="1:20" x14ac:dyDescent="0.2">
      <c r="A4493">
        <v>7647</v>
      </c>
      <c r="B4493" t="s">
        <v>3969</v>
      </c>
      <c r="C4493">
        <v>189687</v>
      </c>
      <c r="D4493">
        <v>69231</v>
      </c>
      <c r="E4493">
        <v>19</v>
      </c>
      <c r="F4493">
        <v>59</v>
      </c>
      <c r="G4493">
        <v>55.2</v>
      </c>
      <c r="H4493" t="s">
        <v>24</v>
      </c>
      <c r="I4493">
        <v>37</v>
      </c>
      <c r="J4493">
        <v>2</v>
      </c>
      <c r="K4493">
        <v>34</v>
      </c>
      <c r="L4493">
        <v>37</v>
      </c>
      <c r="M4493">
        <v>5.19</v>
      </c>
      <c r="O4493">
        <v>-0.17</v>
      </c>
      <c r="P4493">
        <v>-0.69</v>
      </c>
      <c r="S4493" t="s">
        <v>5195</v>
      </c>
      <c r="T4493" t="s">
        <v>5195</v>
      </c>
    </row>
    <row r="4494" spans="1:20" x14ac:dyDescent="0.2">
      <c r="A4494">
        <v>7648</v>
      </c>
      <c r="C4494">
        <v>189695</v>
      </c>
      <c r="D4494">
        <v>125355</v>
      </c>
      <c r="E4494">
        <v>20</v>
      </c>
      <c r="F4494">
        <v>0</v>
      </c>
      <c r="G4494">
        <v>58.9</v>
      </c>
      <c r="H4494" t="s">
        <v>24</v>
      </c>
      <c r="I4494">
        <v>8</v>
      </c>
      <c r="J4494">
        <v>33</v>
      </c>
      <c r="K4494">
        <v>29</v>
      </c>
      <c r="L4494">
        <v>8</v>
      </c>
      <c r="M4494">
        <v>5.91</v>
      </c>
      <c r="O4494">
        <v>1.52</v>
      </c>
      <c r="P4494">
        <v>1.89</v>
      </c>
      <c r="S4494" t="s">
        <v>77</v>
      </c>
      <c r="T4494" t="s">
        <v>77</v>
      </c>
    </row>
    <row r="4495" spans="1:20" x14ac:dyDescent="0.2">
      <c r="A4495">
        <v>7649</v>
      </c>
      <c r="B4495" t="s">
        <v>3971</v>
      </c>
      <c r="C4495">
        <v>189741</v>
      </c>
      <c r="D4495">
        <v>163195</v>
      </c>
      <c r="E4495">
        <v>20</v>
      </c>
      <c r="F4495">
        <v>1</v>
      </c>
      <c r="G4495">
        <v>58.6</v>
      </c>
      <c r="H4495" t="s">
        <v>26</v>
      </c>
      <c r="I4495">
        <v>13</v>
      </c>
      <c r="J4495">
        <v>38</v>
      </c>
      <c r="K4495">
        <v>13</v>
      </c>
      <c r="L4495">
        <v>-13</v>
      </c>
      <c r="M4495">
        <v>5.71</v>
      </c>
      <c r="O4495">
        <v>0.08</v>
      </c>
      <c r="S4495" t="s">
        <v>298</v>
      </c>
      <c r="T4495" t="s">
        <v>298</v>
      </c>
    </row>
    <row r="4496" spans="1:20" x14ac:dyDescent="0.2">
      <c r="A4496">
        <v>7651</v>
      </c>
      <c r="C4496">
        <v>189775</v>
      </c>
      <c r="D4496">
        <v>32170</v>
      </c>
      <c r="E4496">
        <v>19</v>
      </c>
      <c r="F4496">
        <v>59</v>
      </c>
      <c r="G4496">
        <v>15.4</v>
      </c>
      <c r="H4496" t="s">
        <v>24</v>
      </c>
      <c r="I4496">
        <v>52</v>
      </c>
      <c r="J4496">
        <v>3</v>
      </c>
      <c r="K4496">
        <v>21</v>
      </c>
      <c r="L4496">
        <v>52</v>
      </c>
      <c r="M4496">
        <v>6.15</v>
      </c>
      <c r="O4496">
        <v>-0.19</v>
      </c>
      <c r="P4496">
        <v>-0.65</v>
      </c>
      <c r="S4496" t="s">
        <v>592</v>
      </c>
      <c r="T4496" t="s">
        <v>592</v>
      </c>
    </row>
    <row r="4497" spans="1:20" x14ac:dyDescent="0.2">
      <c r="A4497">
        <v>7653</v>
      </c>
      <c r="B4497" t="s">
        <v>3974</v>
      </c>
      <c r="C4497">
        <v>189849</v>
      </c>
      <c r="D4497">
        <v>88071</v>
      </c>
      <c r="E4497">
        <v>20</v>
      </c>
      <c r="F4497">
        <v>1</v>
      </c>
      <c r="G4497">
        <v>6.1</v>
      </c>
      <c r="H4497" t="s">
        <v>24</v>
      </c>
      <c r="I4497">
        <v>27</v>
      </c>
      <c r="J4497">
        <v>45</v>
      </c>
      <c r="K4497">
        <v>13</v>
      </c>
      <c r="L4497">
        <v>27</v>
      </c>
      <c r="M4497">
        <v>4.6399999999999997</v>
      </c>
      <c r="O4497">
        <v>0.18</v>
      </c>
      <c r="P4497">
        <v>0.16</v>
      </c>
      <c r="Q4497">
        <v>0.09</v>
      </c>
      <c r="S4497" t="s">
        <v>202</v>
      </c>
      <c r="T4497" t="s">
        <v>202</v>
      </c>
    </row>
    <row r="4498" spans="1:20" x14ac:dyDescent="0.2">
      <c r="A4498">
        <v>7654</v>
      </c>
      <c r="C4498">
        <v>189900</v>
      </c>
      <c r="D4498">
        <v>18627</v>
      </c>
      <c r="E4498">
        <v>19</v>
      </c>
      <c r="F4498">
        <v>58</v>
      </c>
      <c r="G4498">
        <v>28.7</v>
      </c>
      <c r="H4498" t="s">
        <v>24</v>
      </c>
      <c r="I4498">
        <v>63</v>
      </c>
      <c r="J4498">
        <v>32</v>
      </c>
      <c r="K4498">
        <v>3</v>
      </c>
      <c r="L4498">
        <v>63</v>
      </c>
      <c r="M4498">
        <v>5.96</v>
      </c>
      <c r="N4498" t="s">
        <v>103</v>
      </c>
      <c r="O4498">
        <v>0.09</v>
      </c>
      <c r="S4498" t="s">
        <v>298</v>
      </c>
      <c r="T4498" t="s">
        <v>298</v>
      </c>
    </row>
    <row r="4499" spans="1:20" x14ac:dyDescent="0.2">
      <c r="A4499">
        <v>7655</v>
      </c>
      <c r="C4499">
        <v>189942</v>
      </c>
      <c r="D4499">
        <v>69267</v>
      </c>
      <c r="E4499">
        <v>20</v>
      </c>
      <c r="F4499">
        <v>1</v>
      </c>
      <c r="G4499">
        <v>15.3</v>
      </c>
      <c r="H4499" t="s">
        <v>24</v>
      </c>
      <c r="I4499">
        <v>37</v>
      </c>
      <c r="J4499">
        <v>5</v>
      </c>
      <c r="K4499">
        <v>56</v>
      </c>
      <c r="L4499">
        <v>37</v>
      </c>
      <c r="M4499">
        <v>6.2</v>
      </c>
      <c r="O4499">
        <v>1.31</v>
      </c>
      <c r="S4499" t="s">
        <v>54</v>
      </c>
      <c r="T4499" t="s">
        <v>54</v>
      </c>
    </row>
    <row r="4500" spans="1:20" x14ac:dyDescent="0.2">
      <c r="A4500">
        <v>7656</v>
      </c>
      <c r="C4500">
        <v>189944</v>
      </c>
      <c r="D4500">
        <v>88088</v>
      </c>
      <c r="E4500">
        <v>20</v>
      </c>
      <c r="F4500">
        <v>1</v>
      </c>
      <c r="G4500">
        <v>44.7</v>
      </c>
      <c r="H4500" t="s">
        <v>24</v>
      </c>
      <c r="I4500">
        <v>24</v>
      </c>
      <c r="J4500">
        <v>48</v>
      </c>
      <c r="K4500">
        <v>1</v>
      </c>
      <c r="L4500">
        <v>24</v>
      </c>
      <c r="M4500">
        <v>5.88</v>
      </c>
      <c r="O4500">
        <v>-0.12</v>
      </c>
      <c r="P4500">
        <v>-0.51</v>
      </c>
      <c r="S4500" t="s">
        <v>2996</v>
      </c>
      <c r="T4500" t="s">
        <v>2996</v>
      </c>
    </row>
    <row r="4501" spans="1:20" x14ac:dyDescent="0.2">
      <c r="A4501">
        <v>7657</v>
      </c>
      <c r="B4501" t="s">
        <v>3976</v>
      </c>
      <c r="C4501">
        <v>190004</v>
      </c>
      <c r="D4501">
        <v>88098</v>
      </c>
      <c r="E4501">
        <v>20</v>
      </c>
      <c r="F4501">
        <v>2</v>
      </c>
      <c r="G4501">
        <v>1.4</v>
      </c>
      <c r="H4501" t="s">
        <v>24</v>
      </c>
      <c r="I4501">
        <v>24</v>
      </c>
      <c r="J4501">
        <v>56</v>
      </c>
      <c r="K4501">
        <v>17</v>
      </c>
      <c r="L4501">
        <v>24</v>
      </c>
      <c r="M4501">
        <v>5.22</v>
      </c>
      <c r="O4501">
        <v>0.36</v>
      </c>
      <c r="P4501">
        <v>0.09</v>
      </c>
      <c r="S4501" t="s">
        <v>171</v>
      </c>
      <c r="T4501" t="s">
        <v>171</v>
      </c>
    </row>
    <row r="4502" spans="1:20" x14ac:dyDescent="0.2">
      <c r="A4502">
        <v>7660</v>
      </c>
      <c r="B4502" t="s">
        <v>3977</v>
      </c>
      <c r="C4502">
        <v>190147</v>
      </c>
      <c r="D4502">
        <v>49098</v>
      </c>
      <c r="E4502">
        <v>20</v>
      </c>
      <c r="F4502">
        <v>1</v>
      </c>
      <c r="G4502">
        <v>21.6</v>
      </c>
      <c r="H4502" t="s">
        <v>24</v>
      </c>
      <c r="I4502">
        <v>50</v>
      </c>
      <c r="J4502">
        <v>6</v>
      </c>
      <c r="K4502">
        <v>17</v>
      </c>
      <c r="L4502">
        <v>50</v>
      </c>
      <c r="M4502">
        <v>5.05</v>
      </c>
      <c r="O4502">
        <v>1.1100000000000001</v>
      </c>
      <c r="P4502">
        <v>1.02</v>
      </c>
      <c r="Q4502">
        <v>0.55000000000000004</v>
      </c>
      <c r="S4502" t="s">
        <v>2296</v>
      </c>
      <c r="T4502" t="s">
        <v>6880</v>
      </c>
    </row>
    <row r="4503" spans="1:20" x14ac:dyDescent="0.2">
      <c r="A4503">
        <v>7661</v>
      </c>
      <c r="C4503">
        <v>190172</v>
      </c>
      <c r="D4503">
        <v>144038</v>
      </c>
      <c r="E4503">
        <v>20</v>
      </c>
      <c r="F4503">
        <v>4</v>
      </c>
      <c r="G4503">
        <v>1.2</v>
      </c>
      <c r="H4503" t="s">
        <v>26</v>
      </c>
      <c r="I4503">
        <v>7</v>
      </c>
      <c r="J4503">
        <v>28</v>
      </c>
      <c r="K4503">
        <v>11</v>
      </c>
      <c r="L4503">
        <v>-7</v>
      </c>
      <c r="M4503">
        <v>6.72</v>
      </c>
      <c r="O4503">
        <v>0.35</v>
      </c>
      <c r="P4503">
        <v>7.0000000000000007E-2</v>
      </c>
      <c r="S4503" t="s">
        <v>297</v>
      </c>
      <c r="T4503" t="s">
        <v>297</v>
      </c>
    </row>
    <row r="4504" spans="1:20" x14ac:dyDescent="0.2">
      <c r="A4504">
        <v>7662</v>
      </c>
      <c r="C4504">
        <v>190211</v>
      </c>
      <c r="D4504">
        <v>105608</v>
      </c>
      <c r="E4504">
        <v>20</v>
      </c>
      <c r="F4504">
        <v>3</v>
      </c>
      <c r="G4504">
        <v>16.399999999999999</v>
      </c>
      <c r="H4504" t="s">
        <v>24</v>
      </c>
      <c r="I4504">
        <v>18</v>
      </c>
      <c r="J4504">
        <v>30</v>
      </c>
      <c r="K4504">
        <v>2</v>
      </c>
      <c r="L4504">
        <v>18</v>
      </c>
      <c r="M4504">
        <v>5.96</v>
      </c>
      <c r="O4504">
        <v>1.42</v>
      </c>
      <c r="P4504">
        <v>1.6</v>
      </c>
      <c r="S4504" t="s">
        <v>3978</v>
      </c>
      <c r="T4504" t="s">
        <v>6036</v>
      </c>
    </row>
    <row r="4505" spans="1:20" x14ac:dyDescent="0.2">
      <c r="A4505">
        <v>7664</v>
      </c>
      <c r="C4505">
        <v>190229</v>
      </c>
      <c r="D4505">
        <v>105615</v>
      </c>
      <c r="E4505">
        <v>20</v>
      </c>
      <c r="F4505">
        <v>3</v>
      </c>
      <c r="G4505">
        <v>30</v>
      </c>
      <c r="H4505" t="s">
        <v>24</v>
      </c>
      <c r="I4505">
        <v>16</v>
      </c>
      <c r="J4505">
        <v>1</v>
      </c>
      <c r="K4505">
        <v>53</v>
      </c>
      <c r="L4505">
        <v>16</v>
      </c>
      <c r="M4505">
        <v>5.67</v>
      </c>
      <c r="O4505">
        <v>-0.1</v>
      </c>
      <c r="P4505">
        <v>-0.48</v>
      </c>
      <c r="S4505" t="s">
        <v>2839</v>
      </c>
      <c r="T4505" t="s">
        <v>2419</v>
      </c>
    </row>
    <row r="4506" spans="1:20" x14ac:dyDescent="0.2">
      <c r="A4506">
        <v>7666</v>
      </c>
      <c r="C4506">
        <v>190252</v>
      </c>
      <c r="D4506">
        <v>9592</v>
      </c>
      <c r="E4506">
        <v>19</v>
      </c>
      <c r="F4506">
        <v>58</v>
      </c>
      <c r="G4506">
        <v>41.9</v>
      </c>
      <c r="H4506" t="s">
        <v>24</v>
      </c>
      <c r="I4506">
        <v>70</v>
      </c>
      <c r="J4506">
        <v>22</v>
      </c>
      <c r="K4506">
        <v>1</v>
      </c>
      <c r="L4506">
        <v>70</v>
      </c>
      <c r="M4506">
        <v>6.33</v>
      </c>
      <c r="O4506">
        <v>0.88</v>
      </c>
      <c r="P4506">
        <v>0.54</v>
      </c>
      <c r="S4506" t="s">
        <v>71</v>
      </c>
      <c r="T4506" t="s">
        <v>71</v>
      </c>
    </row>
    <row r="4507" spans="1:20" x14ac:dyDescent="0.2">
      <c r="A4507">
        <v>7667</v>
      </c>
      <c r="B4507" t="s">
        <v>3981</v>
      </c>
      <c r="C4507">
        <v>190299</v>
      </c>
      <c r="D4507">
        <v>144045</v>
      </c>
      <c r="E4507">
        <v>20</v>
      </c>
      <c r="F4507">
        <v>4</v>
      </c>
      <c r="G4507">
        <v>23.2</v>
      </c>
      <c r="H4507" t="s">
        <v>26</v>
      </c>
      <c r="I4507">
        <v>0</v>
      </c>
      <c r="J4507">
        <v>42</v>
      </c>
      <c r="K4507">
        <v>34</v>
      </c>
      <c r="L4507">
        <v>0</v>
      </c>
      <c r="M4507">
        <v>5.68</v>
      </c>
      <c r="O4507">
        <v>1.3</v>
      </c>
      <c r="P4507">
        <v>1.35</v>
      </c>
      <c r="S4507" t="s">
        <v>172</v>
      </c>
      <c r="T4507" t="s">
        <v>172</v>
      </c>
    </row>
    <row r="4508" spans="1:20" x14ac:dyDescent="0.2">
      <c r="A4508">
        <v>7669</v>
      </c>
      <c r="B4508" t="s">
        <v>3982</v>
      </c>
      <c r="C4508">
        <v>190327</v>
      </c>
      <c r="D4508">
        <v>125403</v>
      </c>
      <c r="E4508">
        <v>20</v>
      </c>
      <c r="F4508">
        <v>4</v>
      </c>
      <c r="G4508">
        <v>8.3000000000000007</v>
      </c>
      <c r="H4508" t="s">
        <v>24</v>
      </c>
      <c r="I4508">
        <v>7</v>
      </c>
      <c r="J4508">
        <v>16</v>
      </c>
      <c r="K4508">
        <v>41</v>
      </c>
      <c r="L4508">
        <v>7</v>
      </c>
      <c r="M4508">
        <v>5.52</v>
      </c>
      <c r="O4508">
        <v>1.06</v>
      </c>
      <c r="P4508">
        <v>0.86</v>
      </c>
      <c r="R4508" t="s">
        <v>27</v>
      </c>
      <c r="S4508" t="s">
        <v>197</v>
      </c>
      <c r="T4508" t="s">
        <v>5915</v>
      </c>
    </row>
    <row r="4509" spans="1:20" x14ac:dyDescent="0.2">
      <c r="A4509">
        <v>7670</v>
      </c>
      <c r="C4509">
        <v>190360</v>
      </c>
      <c r="D4509">
        <v>88133</v>
      </c>
      <c r="E4509">
        <v>20</v>
      </c>
      <c r="F4509">
        <v>3</v>
      </c>
      <c r="G4509">
        <v>37.4</v>
      </c>
      <c r="H4509" t="s">
        <v>24</v>
      </c>
      <c r="I4509">
        <v>29</v>
      </c>
      <c r="J4509">
        <v>53</v>
      </c>
      <c r="K4509">
        <v>48</v>
      </c>
      <c r="L4509">
        <v>29</v>
      </c>
      <c r="M4509">
        <v>5.71</v>
      </c>
      <c r="O4509">
        <v>0.73</v>
      </c>
      <c r="P4509">
        <v>0.37</v>
      </c>
      <c r="S4509" t="s">
        <v>3983</v>
      </c>
      <c r="T4509" t="s">
        <v>13904</v>
      </c>
    </row>
    <row r="4510" spans="1:20" x14ac:dyDescent="0.2">
      <c r="A4510">
        <v>7671</v>
      </c>
      <c r="C4510">
        <v>190390</v>
      </c>
      <c r="D4510">
        <v>163245</v>
      </c>
      <c r="E4510">
        <v>20</v>
      </c>
      <c r="F4510">
        <v>5</v>
      </c>
      <c r="G4510">
        <v>5.4</v>
      </c>
      <c r="H4510" t="s">
        <v>26</v>
      </c>
      <c r="I4510">
        <v>11</v>
      </c>
      <c r="J4510">
        <v>35</v>
      </c>
      <c r="K4510">
        <v>58</v>
      </c>
      <c r="L4510">
        <v>-11</v>
      </c>
      <c r="M4510">
        <v>6.34</v>
      </c>
      <c r="O4510">
        <v>0.52</v>
      </c>
      <c r="S4510" t="s">
        <v>2565</v>
      </c>
      <c r="T4510" t="s">
        <v>2565</v>
      </c>
    </row>
    <row r="4511" spans="1:20" x14ac:dyDescent="0.2">
      <c r="A4511">
        <v>7672</v>
      </c>
      <c r="B4511" t="s">
        <v>3985</v>
      </c>
      <c r="C4511">
        <v>190406</v>
      </c>
      <c r="D4511">
        <v>105635</v>
      </c>
      <c r="E4511">
        <v>20</v>
      </c>
      <c r="F4511">
        <v>4</v>
      </c>
      <c r="G4511">
        <v>6.2</v>
      </c>
      <c r="H4511" t="s">
        <v>24</v>
      </c>
      <c r="I4511">
        <v>17</v>
      </c>
      <c r="J4511">
        <v>4</v>
      </c>
      <c r="K4511">
        <v>12</v>
      </c>
      <c r="L4511">
        <v>17</v>
      </c>
      <c r="M4511">
        <v>5.8</v>
      </c>
      <c r="O4511">
        <v>0.61</v>
      </c>
      <c r="P4511">
        <v>0.09</v>
      </c>
      <c r="S4511" t="s">
        <v>238</v>
      </c>
      <c r="T4511" t="s">
        <v>238</v>
      </c>
    </row>
    <row r="4512" spans="1:20" x14ac:dyDescent="0.2">
      <c r="A4512">
        <v>7675</v>
      </c>
      <c r="B4512" t="s">
        <v>3988</v>
      </c>
      <c r="C4512">
        <v>190454</v>
      </c>
      <c r="D4512">
        <v>163253</v>
      </c>
      <c r="E4512">
        <v>20</v>
      </c>
      <c r="F4512">
        <v>5</v>
      </c>
      <c r="G4512">
        <v>26.4</v>
      </c>
      <c r="H4512" t="s">
        <v>26</v>
      </c>
      <c r="I4512">
        <v>12</v>
      </c>
      <c r="J4512">
        <v>39</v>
      </c>
      <c r="K4512">
        <v>55</v>
      </c>
      <c r="L4512">
        <v>-12</v>
      </c>
      <c r="M4512">
        <v>6.55</v>
      </c>
      <c r="O4512">
        <v>0.04</v>
      </c>
      <c r="P4512">
        <v>0</v>
      </c>
      <c r="S4512" t="s">
        <v>25</v>
      </c>
      <c r="T4512" t="s">
        <v>25</v>
      </c>
    </row>
    <row r="4513" spans="1:20" x14ac:dyDescent="0.2">
      <c r="A4513">
        <v>7676</v>
      </c>
      <c r="B4513" t="s">
        <v>3989</v>
      </c>
      <c r="C4513">
        <v>190544</v>
      </c>
      <c r="D4513">
        <v>18658</v>
      </c>
      <c r="E4513">
        <v>20</v>
      </c>
      <c r="F4513">
        <v>1</v>
      </c>
      <c r="G4513">
        <v>28.5</v>
      </c>
      <c r="H4513" t="s">
        <v>24</v>
      </c>
      <c r="I4513">
        <v>64</v>
      </c>
      <c r="J4513">
        <v>49</v>
      </c>
      <c r="K4513">
        <v>16</v>
      </c>
      <c r="L4513">
        <v>64</v>
      </c>
      <c r="M4513">
        <v>5.27</v>
      </c>
      <c r="O4513">
        <v>1.56</v>
      </c>
      <c r="P4513">
        <v>1.81</v>
      </c>
      <c r="S4513" t="s">
        <v>3990</v>
      </c>
      <c r="T4513" t="s">
        <v>419</v>
      </c>
    </row>
    <row r="4514" spans="1:20" x14ac:dyDescent="0.2">
      <c r="A4514">
        <v>7677</v>
      </c>
      <c r="C4514">
        <v>190590</v>
      </c>
      <c r="D4514">
        <v>88163</v>
      </c>
      <c r="E4514">
        <v>20</v>
      </c>
      <c r="F4514">
        <v>4</v>
      </c>
      <c r="G4514">
        <v>58.6</v>
      </c>
      <c r="H4514" t="s">
        <v>24</v>
      </c>
      <c r="I4514">
        <v>23</v>
      </c>
      <c r="J4514">
        <v>12</v>
      </c>
      <c r="K4514">
        <v>37</v>
      </c>
      <c r="L4514">
        <v>23</v>
      </c>
      <c r="M4514">
        <v>6.45</v>
      </c>
      <c r="N4514" t="s">
        <v>103</v>
      </c>
      <c r="S4514" t="s">
        <v>174</v>
      </c>
      <c r="T4514" t="s">
        <v>174</v>
      </c>
    </row>
    <row r="4515" spans="1:20" x14ac:dyDescent="0.2">
      <c r="A4515">
        <v>7678</v>
      </c>
      <c r="C4515">
        <v>190603</v>
      </c>
      <c r="D4515">
        <v>69362</v>
      </c>
      <c r="E4515">
        <v>20</v>
      </c>
      <c r="F4515">
        <v>4</v>
      </c>
      <c r="G4515">
        <v>36.1</v>
      </c>
      <c r="H4515" t="s">
        <v>24</v>
      </c>
      <c r="I4515">
        <v>32</v>
      </c>
      <c r="J4515">
        <v>13</v>
      </c>
      <c r="K4515">
        <v>7</v>
      </c>
      <c r="L4515">
        <v>32</v>
      </c>
      <c r="M4515">
        <v>5.64</v>
      </c>
      <c r="O4515">
        <v>0.54</v>
      </c>
      <c r="P4515">
        <v>-0.46</v>
      </c>
      <c r="Q4515">
        <v>0.42</v>
      </c>
      <c r="S4515" t="s">
        <v>5351</v>
      </c>
      <c r="T4515" t="s">
        <v>6931</v>
      </c>
    </row>
    <row r="4516" spans="1:20" x14ac:dyDescent="0.2">
      <c r="A4516">
        <v>7679</v>
      </c>
      <c r="B4516" t="s">
        <v>3992</v>
      </c>
      <c r="C4516">
        <v>190608</v>
      </c>
      <c r="D4516">
        <v>105659</v>
      </c>
      <c r="E4516">
        <v>20</v>
      </c>
      <c r="F4516">
        <v>5</v>
      </c>
      <c r="G4516">
        <v>9.5</v>
      </c>
      <c r="H4516" t="s">
        <v>24</v>
      </c>
      <c r="I4516">
        <v>19</v>
      </c>
      <c r="J4516">
        <v>59</v>
      </c>
      <c r="K4516">
        <v>28</v>
      </c>
      <c r="L4516">
        <v>19</v>
      </c>
      <c r="M4516">
        <v>5.0999999999999996</v>
      </c>
      <c r="O4516">
        <v>1.06</v>
      </c>
      <c r="P4516">
        <v>0.98</v>
      </c>
      <c r="Q4516">
        <v>0.34</v>
      </c>
      <c r="S4516" t="s">
        <v>125</v>
      </c>
      <c r="T4516" t="s">
        <v>125</v>
      </c>
    </row>
    <row r="4517" spans="1:20" x14ac:dyDescent="0.2">
      <c r="A4517">
        <v>7680</v>
      </c>
      <c r="C4517">
        <v>190658</v>
      </c>
      <c r="D4517">
        <v>105663</v>
      </c>
      <c r="E4517">
        <v>20</v>
      </c>
      <c r="F4517">
        <v>5</v>
      </c>
      <c r="G4517">
        <v>26.5</v>
      </c>
      <c r="H4517" t="s">
        <v>24</v>
      </c>
      <c r="I4517">
        <v>15</v>
      </c>
      <c r="J4517">
        <v>30</v>
      </c>
      <c r="K4517">
        <v>1</v>
      </c>
      <c r="L4517">
        <v>15</v>
      </c>
      <c r="M4517">
        <v>6.34</v>
      </c>
      <c r="O4517">
        <v>1.64</v>
      </c>
      <c r="P4517">
        <v>1.76</v>
      </c>
      <c r="S4517" t="s">
        <v>2109</v>
      </c>
      <c r="T4517" t="s">
        <v>5765</v>
      </c>
    </row>
    <row r="4518" spans="1:20" x14ac:dyDescent="0.2">
      <c r="A4518">
        <v>7681</v>
      </c>
      <c r="C4518">
        <v>190664</v>
      </c>
      <c r="D4518">
        <v>144062</v>
      </c>
      <c r="E4518">
        <v>20</v>
      </c>
      <c r="F4518">
        <v>6</v>
      </c>
      <c r="G4518">
        <v>12.2</v>
      </c>
      <c r="H4518" t="s">
        <v>26</v>
      </c>
      <c r="I4518">
        <v>4</v>
      </c>
      <c r="J4518">
        <v>4</v>
      </c>
      <c r="K4518">
        <v>42</v>
      </c>
      <c r="L4518">
        <v>-4</v>
      </c>
      <c r="M4518">
        <v>6.47</v>
      </c>
      <c r="O4518">
        <v>1.1599999999999999</v>
      </c>
      <c r="P4518">
        <v>1</v>
      </c>
      <c r="S4518" t="s">
        <v>197</v>
      </c>
      <c r="T4518" t="s">
        <v>197</v>
      </c>
    </row>
    <row r="4519" spans="1:20" x14ac:dyDescent="0.2">
      <c r="A4519">
        <v>7682</v>
      </c>
      <c r="B4519" t="s">
        <v>3993</v>
      </c>
      <c r="C4519">
        <v>190713</v>
      </c>
      <c r="D4519">
        <v>18669</v>
      </c>
      <c r="E4519">
        <v>20</v>
      </c>
      <c r="F4519">
        <v>2</v>
      </c>
      <c r="G4519">
        <v>20.3</v>
      </c>
      <c r="H4519" t="s">
        <v>24</v>
      </c>
      <c r="I4519">
        <v>64</v>
      </c>
      <c r="J4519">
        <v>38</v>
      </c>
      <c r="K4519">
        <v>4</v>
      </c>
      <c r="L4519">
        <v>64</v>
      </c>
      <c r="M4519">
        <v>6.57</v>
      </c>
      <c r="N4519" t="s">
        <v>103</v>
      </c>
      <c r="R4519" t="s">
        <v>27</v>
      </c>
      <c r="S4519" t="s">
        <v>3097</v>
      </c>
      <c r="T4519" t="s">
        <v>6680</v>
      </c>
    </row>
    <row r="4520" spans="1:20" x14ac:dyDescent="0.2">
      <c r="A4520">
        <v>7683</v>
      </c>
      <c r="C4520">
        <v>190771</v>
      </c>
      <c r="D4520">
        <v>69377</v>
      </c>
      <c r="E4520">
        <v>20</v>
      </c>
      <c r="F4520">
        <v>5</v>
      </c>
      <c r="G4520">
        <v>9.8000000000000007</v>
      </c>
      <c r="H4520" t="s">
        <v>24</v>
      </c>
      <c r="I4520">
        <v>38</v>
      </c>
      <c r="J4520">
        <v>28</v>
      </c>
      <c r="K4520">
        <v>42</v>
      </c>
      <c r="L4520">
        <v>38</v>
      </c>
      <c r="M4520">
        <v>6.19</v>
      </c>
      <c r="O4520">
        <v>0.64</v>
      </c>
      <c r="P4520">
        <v>0.22</v>
      </c>
      <c r="Q4520">
        <v>0.38</v>
      </c>
      <c r="S4520" t="s">
        <v>321</v>
      </c>
      <c r="T4520" t="s">
        <v>321</v>
      </c>
    </row>
    <row r="4521" spans="1:20" x14ac:dyDescent="0.2">
      <c r="A4521">
        <v>7684</v>
      </c>
      <c r="C4521">
        <v>190781</v>
      </c>
      <c r="D4521">
        <v>49152</v>
      </c>
      <c r="E4521">
        <v>20</v>
      </c>
      <c r="F4521">
        <v>4</v>
      </c>
      <c r="G4521">
        <v>28.8</v>
      </c>
      <c r="H4521" t="s">
        <v>24</v>
      </c>
      <c r="I4521">
        <v>48</v>
      </c>
      <c r="J4521">
        <v>13</v>
      </c>
      <c r="K4521">
        <v>47</v>
      </c>
      <c r="L4521">
        <v>48</v>
      </c>
      <c r="M4521">
        <v>6.16</v>
      </c>
      <c r="O4521">
        <v>0.04</v>
      </c>
      <c r="P4521">
        <v>0.04</v>
      </c>
      <c r="S4521" t="s">
        <v>192</v>
      </c>
      <c r="T4521" t="s">
        <v>192</v>
      </c>
    </row>
    <row r="4522" spans="1:20" x14ac:dyDescent="0.2">
      <c r="A4522">
        <v>7685</v>
      </c>
      <c r="B4522" t="s">
        <v>3994</v>
      </c>
      <c r="C4522">
        <v>190940</v>
      </c>
      <c r="D4522">
        <v>18676</v>
      </c>
      <c r="E4522">
        <v>20</v>
      </c>
      <c r="F4522">
        <v>2</v>
      </c>
      <c r="G4522">
        <v>49.1</v>
      </c>
      <c r="H4522" t="s">
        <v>24</v>
      </c>
      <c r="I4522">
        <v>67</v>
      </c>
      <c r="J4522">
        <v>52</v>
      </c>
      <c r="K4522">
        <v>25</v>
      </c>
      <c r="L4522">
        <v>67</v>
      </c>
      <c r="M4522">
        <v>4.51</v>
      </c>
      <c r="O4522">
        <v>1.32</v>
      </c>
      <c r="P4522">
        <v>1.51</v>
      </c>
      <c r="Q4522">
        <v>0.65</v>
      </c>
      <c r="S4522" t="s">
        <v>105</v>
      </c>
      <c r="T4522" t="s">
        <v>105</v>
      </c>
    </row>
    <row r="4523" spans="1:20" x14ac:dyDescent="0.2">
      <c r="A4523">
        <v>7686</v>
      </c>
      <c r="B4523" t="s">
        <v>3995</v>
      </c>
      <c r="C4523">
        <v>190960</v>
      </c>
      <c r="D4523">
        <v>9606</v>
      </c>
      <c r="E4523">
        <v>19</v>
      </c>
      <c r="F4523">
        <v>59</v>
      </c>
      <c r="G4523">
        <v>36.6</v>
      </c>
      <c r="H4523" t="s">
        <v>24</v>
      </c>
      <c r="I4523">
        <v>76</v>
      </c>
      <c r="J4523">
        <v>28</v>
      </c>
      <c r="K4523">
        <v>53</v>
      </c>
      <c r="L4523">
        <v>76</v>
      </c>
      <c r="M4523">
        <v>6.2</v>
      </c>
      <c r="O4523">
        <v>1.61</v>
      </c>
      <c r="P4523">
        <v>1.89</v>
      </c>
      <c r="Q4523">
        <v>0.94</v>
      </c>
      <c r="S4523" t="s">
        <v>98</v>
      </c>
      <c r="T4523" t="s">
        <v>98</v>
      </c>
    </row>
    <row r="4524" spans="1:20" x14ac:dyDescent="0.2">
      <c r="A4524">
        <v>7687</v>
      </c>
      <c r="C4524">
        <v>190964</v>
      </c>
      <c r="D4524">
        <v>32272</v>
      </c>
      <c r="E4524">
        <v>20</v>
      </c>
      <c r="F4524">
        <v>5</v>
      </c>
      <c r="G4524">
        <v>6.7</v>
      </c>
      <c r="H4524" t="s">
        <v>24</v>
      </c>
      <c r="I4524">
        <v>51</v>
      </c>
      <c r="J4524">
        <v>50</v>
      </c>
      <c r="K4524">
        <v>22</v>
      </c>
      <c r="L4524">
        <v>51</v>
      </c>
      <c r="M4524">
        <v>6.14</v>
      </c>
      <c r="O4524">
        <v>1.6</v>
      </c>
      <c r="P4524">
        <v>1.95</v>
      </c>
      <c r="S4524" t="s">
        <v>2679</v>
      </c>
      <c r="T4524" t="s">
        <v>419</v>
      </c>
    </row>
    <row r="4525" spans="1:20" x14ac:dyDescent="0.2">
      <c r="A4525">
        <v>7688</v>
      </c>
      <c r="B4525" t="s">
        <v>3996</v>
      </c>
      <c r="C4525">
        <v>190993</v>
      </c>
      <c r="D4525">
        <v>88212</v>
      </c>
      <c r="E4525">
        <v>20</v>
      </c>
      <c r="F4525">
        <v>6</v>
      </c>
      <c r="G4525">
        <v>53.4</v>
      </c>
      <c r="H4525" t="s">
        <v>24</v>
      </c>
      <c r="I4525">
        <v>23</v>
      </c>
      <c r="J4525">
        <v>36</v>
      </c>
      <c r="K4525">
        <v>52</v>
      </c>
      <c r="L4525">
        <v>23</v>
      </c>
      <c r="M4525">
        <v>5.07</v>
      </c>
      <c r="O4525">
        <v>-0.18</v>
      </c>
      <c r="P4525">
        <v>-0.67</v>
      </c>
      <c r="S4525" t="s">
        <v>368</v>
      </c>
      <c r="T4525" t="s">
        <v>368</v>
      </c>
    </row>
    <row r="4526" spans="1:20" x14ac:dyDescent="0.2">
      <c r="A4526">
        <v>7689</v>
      </c>
      <c r="B4526" t="s">
        <v>3997</v>
      </c>
      <c r="C4526">
        <v>191026</v>
      </c>
      <c r="D4526">
        <v>69413</v>
      </c>
      <c r="E4526">
        <v>20</v>
      </c>
      <c r="F4526">
        <v>6</v>
      </c>
      <c r="G4526">
        <v>21.8</v>
      </c>
      <c r="H4526" t="s">
        <v>24</v>
      </c>
      <c r="I4526">
        <v>35</v>
      </c>
      <c r="J4526">
        <v>58</v>
      </c>
      <c r="K4526">
        <v>21</v>
      </c>
      <c r="L4526">
        <v>35</v>
      </c>
      <c r="M4526">
        <v>5.36</v>
      </c>
      <c r="O4526">
        <v>0.85</v>
      </c>
      <c r="P4526">
        <v>0.54</v>
      </c>
      <c r="Q4526">
        <v>0.44</v>
      </c>
      <c r="S4526" t="s">
        <v>72</v>
      </c>
      <c r="T4526" t="s">
        <v>72</v>
      </c>
    </row>
    <row r="4527" spans="1:20" x14ac:dyDescent="0.2">
      <c r="A4527">
        <v>7690</v>
      </c>
      <c r="B4527" t="s">
        <v>3998</v>
      </c>
      <c r="C4527">
        <v>191067</v>
      </c>
      <c r="D4527">
        <v>144095</v>
      </c>
      <c r="E4527">
        <v>20</v>
      </c>
      <c r="F4527">
        <v>8</v>
      </c>
      <c r="G4527">
        <v>1.8</v>
      </c>
      <c r="H4527" t="s">
        <v>26</v>
      </c>
      <c r="I4527">
        <v>0</v>
      </c>
      <c r="J4527">
        <v>40</v>
      </c>
      <c r="K4527">
        <v>42</v>
      </c>
      <c r="L4527">
        <v>0</v>
      </c>
      <c r="M4527">
        <v>5.99</v>
      </c>
      <c r="O4527">
        <v>1.02</v>
      </c>
      <c r="P4527">
        <v>0.9</v>
      </c>
      <c r="S4527" t="s">
        <v>325</v>
      </c>
      <c r="T4527" t="s">
        <v>325</v>
      </c>
    </row>
    <row r="4528" spans="1:20" x14ac:dyDescent="0.2">
      <c r="A4528">
        <v>7692</v>
      </c>
      <c r="C4528">
        <v>191096</v>
      </c>
      <c r="D4528">
        <v>32276</v>
      </c>
      <c r="E4528">
        <v>20</v>
      </c>
      <c r="F4528">
        <v>5</v>
      </c>
      <c r="G4528">
        <v>21.5</v>
      </c>
      <c r="H4528" t="s">
        <v>24</v>
      </c>
      <c r="I4528">
        <v>56</v>
      </c>
      <c r="J4528">
        <v>20</v>
      </c>
      <c r="K4528">
        <v>29</v>
      </c>
      <c r="L4528">
        <v>56</v>
      </c>
      <c r="M4528">
        <v>6.21</v>
      </c>
      <c r="O4528">
        <v>0.43</v>
      </c>
      <c r="P4528">
        <v>0.03</v>
      </c>
      <c r="S4528" t="s">
        <v>79</v>
      </c>
      <c r="T4528" t="s">
        <v>79</v>
      </c>
    </row>
    <row r="4529" spans="1:20" x14ac:dyDescent="0.2">
      <c r="A4529">
        <v>7693</v>
      </c>
      <c r="C4529">
        <v>191104</v>
      </c>
      <c r="D4529">
        <v>125478</v>
      </c>
      <c r="E4529">
        <v>20</v>
      </c>
      <c r="F4529">
        <v>7</v>
      </c>
      <c r="G4529">
        <v>50.3</v>
      </c>
      <c r="H4529" t="s">
        <v>24</v>
      </c>
      <c r="I4529">
        <v>9</v>
      </c>
      <c r="J4529">
        <v>23</v>
      </c>
      <c r="K4529">
        <v>59</v>
      </c>
      <c r="L4529">
        <v>9</v>
      </c>
      <c r="M4529">
        <v>6.43</v>
      </c>
      <c r="O4529">
        <v>0.46</v>
      </c>
      <c r="P4529">
        <v>-0.02</v>
      </c>
      <c r="S4529" t="s">
        <v>266</v>
      </c>
      <c r="T4529" t="s">
        <v>266</v>
      </c>
    </row>
    <row r="4530" spans="1:20" x14ac:dyDescent="0.2">
      <c r="A4530">
        <v>7694</v>
      </c>
      <c r="C4530">
        <v>191110</v>
      </c>
      <c r="D4530">
        <v>163290</v>
      </c>
      <c r="E4530">
        <v>20</v>
      </c>
      <c r="F4530">
        <v>8</v>
      </c>
      <c r="G4530">
        <v>31.3</v>
      </c>
      <c r="H4530" t="s">
        <v>26</v>
      </c>
      <c r="I4530">
        <v>10</v>
      </c>
      <c r="J4530">
        <v>3</v>
      </c>
      <c r="K4530">
        <v>46</v>
      </c>
      <c r="L4530">
        <v>-10</v>
      </c>
      <c r="M4530">
        <v>6.18</v>
      </c>
      <c r="O4530">
        <v>0.06</v>
      </c>
      <c r="S4530" t="s">
        <v>243</v>
      </c>
      <c r="T4530" t="s">
        <v>5682</v>
      </c>
    </row>
    <row r="4531" spans="1:20" x14ac:dyDescent="0.2">
      <c r="A4531">
        <v>7695</v>
      </c>
      <c r="C4531">
        <v>191174</v>
      </c>
      <c r="D4531">
        <v>18692</v>
      </c>
      <c r="E4531">
        <v>20</v>
      </c>
      <c r="F4531">
        <v>4</v>
      </c>
      <c r="G4531">
        <v>44.6</v>
      </c>
      <c r="H4531" t="s">
        <v>24</v>
      </c>
      <c r="I4531">
        <v>63</v>
      </c>
      <c r="J4531">
        <v>53</v>
      </c>
      <c r="K4531">
        <v>26</v>
      </c>
      <c r="L4531">
        <v>63</v>
      </c>
      <c r="M4531">
        <v>6.26</v>
      </c>
      <c r="O4531">
        <v>0.1</v>
      </c>
      <c r="P4531">
        <v>0.04</v>
      </c>
      <c r="S4531" t="s">
        <v>4000</v>
      </c>
      <c r="T4531" t="s">
        <v>13932</v>
      </c>
    </row>
    <row r="4532" spans="1:20" x14ac:dyDescent="0.2">
      <c r="A4532">
        <v>7696</v>
      </c>
      <c r="C4532">
        <v>191178</v>
      </c>
      <c r="D4532">
        <v>105733</v>
      </c>
      <c r="E4532">
        <v>20</v>
      </c>
      <c r="F4532">
        <v>8</v>
      </c>
      <c r="G4532">
        <v>6.5</v>
      </c>
      <c r="H4532" t="s">
        <v>24</v>
      </c>
      <c r="I4532">
        <v>16</v>
      </c>
      <c r="J4532">
        <v>39</v>
      </c>
      <c r="K4532">
        <v>51</v>
      </c>
      <c r="L4532">
        <v>16</v>
      </c>
      <c r="M4532">
        <v>6.42</v>
      </c>
      <c r="O4532">
        <v>1.91</v>
      </c>
      <c r="P4532">
        <v>1.86</v>
      </c>
      <c r="S4532" t="s">
        <v>98</v>
      </c>
      <c r="T4532" t="s">
        <v>98</v>
      </c>
    </row>
    <row r="4533" spans="1:20" x14ac:dyDescent="0.2">
      <c r="A4533">
        <v>7697</v>
      </c>
      <c r="C4533">
        <v>191195</v>
      </c>
      <c r="D4533">
        <v>32286</v>
      </c>
      <c r="E4533">
        <v>20</v>
      </c>
      <c r="F4533">
        <v>6</v>
      </c>
      <c r="G4533">
        <v>13.8</v>
      </c>
      <c r="H4533" t="s">
        <v>24</v>
      </c>
      <c r="I4533">
        <v>53</v>
      </c>
      <c r="J4533">
        <v>9</v>
      </c>
      <c r="K4533">
        <v>57</v>
      </c>
      <c r="L4533">
        <v>53</v>
      </c>
      <c r="M4533">
        <v>5.85</v>
      </c>
      <c r="O4533">
        <v>0.39</v>
      </c>
      <c r="P4533">
        <v>-0.01</v>
      </c>
      <c r="S4533" t="s">
        <v>430</v>
      </c>
      <c r="T4533" t="s">
        <v>430</v>
      </c>
    </row>
    <row r="4534" spans="1:20" x14ac:dyDescent="0.2">
      <c r="A4534">
        <v>7699</v>
      </c>
      <c r="C4534">
        <v>191243</v>
      </c>
      <c r="D4534">
        <v>69457</v>
      </c>
      <c r="E4534">
        <v>20</v>
      </c>
      <c r="F4534">
        <v>7</v>
      </c>
      <c r="G4534">
        <v>41.4</v>
      </c>
      <c r="H4534" t="s">
        <v>24</v>
      </c>
      <c r="I4534">
        <v>34</v>
      </c>
      <c r="J4534">
        <v>25</v>
      </c>
      <c r="K4534">
        <v>23</v>
      </c>
      <c r="L4534">
        <v>34</v>
      </c>
      <c r="M4534">
        <v>6.11</v>
      </c>
      <c r="O4534">
        <v>0.16</v>
      </c>
      <c r="P4534">
        <v>-0.45</v>
      </c>
      <c r="S4534" t="s">
        <v>719</v>
      </c>
      <c r="T4534" t="s">
        <v>719</v>
      </c>
    </row>
    <row r="4535" spans="1:20" x14ac:dyDescent="0.2">
      <c r="A4535">
        <v>7700</v>
      </c>
      <c r="C4535">
        <v>191263</v>
      </c>
      <c r="D4535">
        <v>105743</v>
      </c>
      <c r="E4535">
        <v>20</v>
      </c>
      <c r="F4535">
        <v>8</v>
      </c>
      <c r="G4535">
        <v>38.299999999999997</v>
      </c>
      <c r="H4535" t="s">
        <v>24</v>
      </c>
      <c r="I4535">
        <v>10</v>
      </c>
      <c r="J4535">
        <v>43</v>
      </c>
      <c r="K4535">
        <v>33</v>
      </c>
      <c r="L4535">
        <v>10</v>
      </c>
      <c r="M4535">
        <v>6.31</v>
      </c>
      <c r="O4535">
        <v>-0.12</v>
      </c>
      <c r="P4535">
        <v>-0.67</v>
      </c>
      <c r="S4535" t="s">
        <v>368</v>
      </c>
      <c r="T4535" t="s">
        <v>368</v>
      </c>
    </row>
    <row r="4536" spans="1:20" x14ac:dyDescent="0.2">
      <c r="A4536">
        <v>7701</v>
      </c>
      <c r="B4536" t="s">
        <v>4001</v>
      </c>
      <c r="C4536">
        <v>191277</v>
      </c>
      <c r="D4536">
        <v>18700</v>
      </c>
      <c r="E4536">
        <v>20</v>
      </c>
      <c r="F4536">
        <v>5</v>
      </c>
      <c r="G4536">
        <v>32.799999999999997</v>
      </c>
      <c r="H4536" t="s">
        <v>24</v>
      </c>
      <c r="I4536">
        <v>61</v>
      </c>
      <c r="J4536">
        <v>59</v>
      </c>
      <c r="K4536">
        <v>44</v>
      </c>
      <c r="L4536">
        <v>61</v>
      </c>
      <c r="M4536">
        <v>5.39</v>
      </c>
      <c r="O4536">
        <v>1.18</v>
      </c>
      <c r="P4536">
        <v>1.29</v>
      </c>
      <c r="Q4536">
        <v>0.59</v>
      </c>
      <c r="S4536" t="s">
        <v>105</v>
      </c>
      <c r="T4536" t="s">
        <v>105</v>
      </c>
    </row>
    <row r="4537" spans="1:20" x14ac:dyDescent="0.2">
      <c r="A4537">
        <v>7702</v>
      </c>
      <c r="C4537">
        <v>191329</v>
      </c>
      <c r="D4537">
        <v>32296</v>
      </c>
      <c r="E4537">
        <v>20</v>
      </c>
      <c r="F4537">
        <v>7</v>
      </c>
      <c r="G4537">
        <v>11.5</v>
      </c>
      <c r="H4537" t="s">
        <v>24</v>
      </c>
      <c r="I4537">
        <v>50</v>
      </c>
      <c r="J4537">
        <v>13</v>
      </c>
      <c r="K4537">
        <v>45</v>
      </c>
      <c r="L4537">
        <v>50</v>
      </c>
      <c r="M4537">
        <v>6.54</v>
      </c>
      <c r="O4537">
        <v>0.13</v>
      </c>
      <c r="S4537" t="s">
        <v>298</v>
      </c>
      <c r="T4537" t="s">
        <v>298</v>
      </c>
    </row>
    <row r="4538" spans="1:20" x14ac:dyDescent="0.2">
      <c r="A4538">
        <v>7704</v>
      </c>
      <c r="C4538">
        <v>191372</v>
      </c>
      <c r="D4538">
        <v>18699</v>
      </c>
      <c r="E4538">
        <v>20</v>
      </c>
      <c r="F4538">
        <v>4</v>
      </c>
      <c r="G4538">
        <v>53.3</v>
      </c>
      <c r="H4538" t="s">
        <v>24</v>
      </c>
      <c r="I4538">
        <v>68</v>
      </c>
      <c r="J4538">
        <v>1</v>
      </c>
      <c r="K4538">
        <v>38</v>
      </c>
      <c r="L4538">
        <v>68</v>
      </c>
      <c r="M4538">
        <v>6.28</v>
      </c>
      <c r="O4538">
        <v>1.65</v>
      </c>
      <c r="P4538">
        <v>2</v>
      </c>
      <c r="Q4538">
        <v>0.97</v>
      </c>
      <c r="S4538" t="s">
        <v>2842</v>
      </c>
      <c r="T4538" t="s">
        <v>98</v>
      </c>
    </row>
    <row r="4539" spans="1:20" x14ac:dyDescent="0.2">
      <c r="A4539">
        <v>7705</v>
      </c>
      <c r="B4539" t="s">
        <v>4003</v>
      </c>
      <c r="C4539">
        <v>191570</v>
      </c>
      <c r="D4539">
        <v>88276</v>
      </c>
      <c r="E4539">
        <v>20</v>
      </c>
      <c r="F4539">
        <v>9</v>
      </c>
      <c r="G4539">
        <v>56.6</v>
      </c>
      <c r="H4539" t="s">
        <v>24</v>
      </c>
      <c r="I4539">
        <v>20</v>
      </c>
      <c r="J4539">
        <v>54</v>
      </c>
      <c r="K4539">
        <v>55</v>
      </c>
      <c r="L4539">
        <v>20</v>
      </c>
      <c r="M4539">
        <v>6.48</v>
      </c>
      <c r="O4539">
        <v>0.38</v>
      </c>
      <c r="P4539">
        <v>-0.04</v>
      </c>
      <c r="S4539" t="s">
        <v>201</v>
      </c>
      <c r="T4539" t="s">
        <v>201</v>
      </c>
    </row>
    <row r="4540" spans="1:20" x14ac:dyDescent="0.2">
      <c r="A4540">
        <v>7708</v>
      </c>
      <c r="B4540" t="s">
        <v>4004</v>
      </c>
      <c r="C4540">
        <v>191610</v>
      </c>
      <c r="D4540">
        <v>69518</v>
      </c>
      <c r="E4540">
        <v>20</v>
      </c>
      <c r="F4540">
        <v>9</v>
      </c>
      <c r="G4540">
        <v>25.6</v>
      </c>
      <c r="H4540" t="s">
        <v>24</v>
      </c>
      <c r="I4540">
        <v>36</v>
      </c>
      <c r="J4540">
        <v>50</v>
      </c>
      <c r="K4540">
        <v>23</v>
      </c>
      <c r="L4540">
        <v>36</v>
      </c>
      <c r="M4540">
        <v>4.93</v>
      </c>
      <c r="O4540">
        <v>-0.13</v>
      </c>
      <c r="P4540">
        <v>-0.77</v>
      </c>
      <c r="Q4540">
        <v>-0.14000000000000001</v>
      </c>
      <c r="S4540" t="s">
        <v>2548</v>
      </c>
      <c r="T4540" t="s">
        <v>3156</v>
      </c>
    </row>
    <row r="4541" spans="1:20" x14ac:dyDescent="0.2">
      <c r="A4541">
        <v>7709</v>
      </c>
      <c r="C4541">
        <v>191639</v>
      </c>
      <c r="D4541">
        <v>144144</v>
      </c>
      <c r="E4541">
        <v>20</v>
      </c>
      <c r="F4541">
        <v>11</v>
      </c>
      <c r="G4541">
        <v>10.1</v>
      </c>
      <c r="H4541" t="s">
        <v>26</v>
      </c>
      <c r="I4541">
        <v>8</v>
      </c>
      <c r="J4541">
        <v>50</v>
      </c>
      <c r="K4541">
        <v>32</v>
      </c>
      <c r="L4541">
        <v>-8</v>
      </c>
      <c r="M4541">
        <v>6.49</v>
      </c>
      <c r="O4541">
        <v>-0.15</v>
      </c>
      <c r="P4541">
        <v>-0.92</v>
      </c>
      <c r="S4541" t="s">
        <v>3081</v>
      </c>
      <c r="T4541" t="s">
        <v>3081</v>
      </c>
    </row>
    <row r="4542" spans="1:20" x14ac:dyDescent="0.2">
      <c r="A4542">
        <v>7710</v>
      </c>
      <c r="B4542" t="s">
        <v>4006</v>
      </c>
      <c r="C4542">
        <v>191692</v>
      </c>
      <c r="D4542">
        <v>144150</v>
      </c>
      <c r="E4542">
        <v>20</v>
      </c>
      <c r="F4542">
        <v>11</v>
      </c>
      <c r="G4542">
        <v>18.3</v>
      </c>
      <c r="H4542" t="s">
        <v>26</v>
      </c>
      <c r="I4542">
        <v>0</v>
      </c>
      <c r="J4542">
        <v>49</v>
      </c>
      <c r="K4542">
        <v>17</v>
      </c>
      <c r="L4542">
        <v>0</v>
      </c>
      <c r="M4542">
        <v>3.23</v>
      </c>
      <c r="O4542">
        <v>-7.0000000000000007E-2</v>
      </c>
      <c r="P4542">
        <v>-0.14000000000000001</v>
      </c>
      <c r="Q4542">
        <v>-0.05</v>
      </c>
      <c r="S4542" t="s">
        <v>243</v>
      </c>
      <c r="T4542" t="s">
        <v>5682</v>
      </c>
    </row>
    <row r="4543" spans="1:20" x14ac:dyDescent="0.2">
      <c r="A4543">
        <v>7711</v>
      </c>
      <c r="B4543" t="s">
        <v>4007</v>
      </c>
      <c r="C4543">
        <v>191747</v>
      </c>
      <c r="D4543">
        <v>88295</v>
      </c>
      <c r="E4543">
        <v>20</v>
      </c>
      <c r="F4543">
        <v>10</v>
      </c>
      <c r="G4543">
        <v>33.5</v>
      </c>
      <c r="H4543" t="s">
        <v>24</v>
      </c>
      <c r="I4543">
        <v>26</v>
      </c>
      <c r="J4543">
        <v>54</v>
      </c>
      <c r="K4543">
        <v>15</v>
      </c>
      <c r="L4543">
        <v>26</v>
      </c>
      <c r="M4543">
        <v>5.52</v>
      </c>
      <c r="O4543">
        <v>0.08</v>
      </c>
      <c r="P4543">
        <v>0.13</v>
      </c>
      <c r="S4543" t="s">
        <v>2714</v>
      </c>
      <c r="T4543" t="s">
        <v>2714</v>
      </c>
    </row>
    <row r="4544" spans="1:20" x14ac:dyDescent="0.2">
      <c r="A4544">
        <v>7712</v>
      </c>
      <c r="B4544" t="s">
        <v>4008</v>
      </c>
      <c r="C4544">
        <v>191753</v>
      </c>
      <c r="D4544">
        <v>163328</v>
      </c>
      <c r="E4544">
        <v>20</v>
      </c>
      <c r="F4544">
        <v>11</v>
      </c>
      <c r="G4544">
        <v>57.9</v>
      </c>
      <c r="H4544" t="s">
        <v>26</v>
      </c>
      <c r="I4544">
        <v>12</v>
      </c>
      <c r="J4544">
        <v>23</v>
      </c>
      <c r="K4544">
        <v>33</v>
      </c>
      <c r="L4544">
        <v>-12</v>
      </c>
      <c r="M4544">
        <v>6.34</v>
      </c>
      <c r="O4544">
        <v>1.21</v>
      </c>
      <c r="S4544" t="s">
        <v>54</v>
      </c>
      <c r="T4544" t="s">
        <v>54</v>
      </c>
    </row>
    <row r="4545" spans="1:20" x14ac:dyDescent="0.2">
      <c r="A4545">
        <v>7713</v>
      </c>
      <c r="C4545">
        <v>191814</v>
      </c>
      <c r="D4545">
        <v>88309</v>
      </c>
      <c r="E4545">
        <v>20</v>
      </c>
      <c r="F4545">
        <v>11</v>
      </c>
      <c r="G4545">
        <v>3.5</v>
      </c>
      <c r="H4545" t="s">
        <v>24</v>
      </c>
      <c r="I4545">
        <v>21</v>
      </c>
      <c r="J4545">
        <v>8</v>
      </c>
      <c r="K4545">
        <v>5</v>
      </c>
      <c r="L4545">
        <v>21</v>
      </c>
      <c r="M4545">
        <v>6.22</v>
      </c>
      <c r="O4545">
        <v>0.9</v>
      </c>
      <c r="S4545" t="s">
        <v>197</v>
      </c>
      <c r="T4545" t="s">
        <v>197</v>
      </c>
    </row>
    <row r="4546" spans="1:20" x14ac:dyDescent="0.2">
      <c r="A4546">
        <v>7715</v>
      </c>
      <c r="B4546" t="s">
        <v>4009</v>
      </c>
      <c r="C4546">
        <v>191862</v>
      </c>
      <c r="D4546">
        <v>163337</v>
      </c>
      <c r="E4546">
        <v>20</v>
      </c>
      <c r="F4546">
        <v>12</v>
      </c>
      <c r="G4546">
        <v>25.9</v>
      </c>
      <c r="H4546" t="s">
        <v>26</v>
      </c>
      <c r="I4546">
        <v>12</v>
      </c>
      <c r="J4546">
        <v>37</v>
      </c>
      <c r="K4546">
        <v>3</v>
      </c>
      <c r="L4546">
        <v>-12</v>
      </c>
      <c r="M4546">
        <v>5.85</v>
      </c>
      <c r="O4546">
        <v>0.48</v>
      </c>
      <c r="P4546">
        <v>-7.0000000000000007E-2</v>
      </c>
      <c r="S4546" t="s">
        <v>75</v>
      </c>
      <c r="T4546" t="s">
        <v>75</v>
      </c>
    </row>
    <row r="4547" spans="1:20" x14ac:dyDescent="0.2">
      <c r="A4547">
        <v>7716</v>
      </c>
      <c r="C4547">
        <v>191877</v>
      </c>
      <c r="D4547">
        <v>88315</v>
      </c>
      <c r="E4547">
        <v>20</v>
      </c>
      <c r="F4547">
        <v>11</v>
      </c>
      <c r="G4547">
        <v>21.1</v>
      </c>
      <c r="H4547" t="s">
        <v>24</v>
      </c>
      <c r="I4547">
        <v>21</v>
      </c>
      <c r="J4547">
        <v>52</v>
      </c>
      <c r="K4547">
        <v>32</v>
      </c>
      <c r="L4547">
        <v>21</v>
      </c>
      <c r="M4547">
        <v>6.26</v>
      </c>
      <c r="O4547">
        <v>-0.02</v>
      </c>
      <c r="P4547">
        <v>-0.85</v>
      </c>
      <c r="S4547" t="s">
        <v>4010</v>
      </c>
      <c r="T4547" t="s">
        <v>4010</v>
      </c>
    </row>
    <row r="4548" spans="1:20" x14ac:dyDescent="0.2">
      <c r="A4548">
        <v>7717</v>
      </c>
      <c r="C4548">
        <v>191984</v>
      </c>
      <c r="D4548">
        <v>125567</v>
      </c>
      <c r="E4548">
        <v>20</v>
      </c>
      <c r="F4548">
        <v>12</v>
      </c>
      <c r="G4548">
        <v>35.200000000000003</v>
      </c>
      <c r="H4548" t="s">
        <v>24</v>
      </c>
      <c r="I4548">
        <v>0</v>
      </c>
      <c r="J4548">
        <v>52</v>
      </c>
      <c r="K4548">
        <v>3</v>
      </c>
      <c r="L4548">
        <v>0</v>
      </c>
      <c r="M4548">
        <v>6.27</v>
      </c>
      <c r="O4548">
        <v>0.02</v>
      </c>
      <c r="P4548">
        <v>-0.01</v>
      </c>
      <c r="S4548" t="s">
        <v>4011</v>
      </c>
      <c r="T4548" t="s">
        <v>4626</v>
      </c>
    </row>
    <row r="4549" spans="1:20" x14ac:dyDescent="0.2">
      <c r="A4549">
        <v>7718</v>
      </c>
      <c r="B4549" t="s">
        <v>4012</v>
      </c>
      <c r="C4549">
        <v>192004</v>
      </c>
      <c r="D4549">
        <v>88330</v>
      </c>
      <c r="E4549">
        <v>20</v>
      </c>
      <c r="F4549">
        <v>11</v>
      </c>
      <c r="G4549">
        <v>48</v>
      </c>
      <c r="H4549" t="s">
        <v>24</v>
      </c>
      <c r="I4549">
        <v>26</v>
      </c>
      <c r="J4549">
        <v>48</v>
      </c>
      <c r="K4549">
        <v>32</v>
      </c>
      <c r="L4549">
        <v>26</v>
      </c>
      <c r="M4549">
        <v>5.49</v>
      </c>
      <c r="O4549">
        <v>1.41</v>
      </c>
      <c r="P4549">
        <v>1.51</v>
      </c>
      <c r="Q4549">
        <v>0.7</v>
      </c>
      <c r="S4549" t="s">
        <v>546</v>
      </c>
      <c r="T4549" t="s">
        <v>6036</v>
      </c>
    </row>
    <row r="4550" spans="1:20" x14ac:dyDescent="0.2">
      <c r="A4550">
        <v>7719</v>
      </c>
      <c r="B4550" t="s">
        <v>4013</v>
      </c>
      <c r="C4550">
        <v>192044</v>
      </c>
      <c r="D4550">
        <v>88339</v>
      </c>
      <c r="E4550">
        <v>20</v>
      </c>
      <c r="F4550">
        <v>12</v>
      </c>
      <c r="G4550">
        <v>0.7</v>
      </c>
      <c r="H4550" t="s">
        <v>24</v>
      </c>
      <c r="I4550">
        <v>26</v>
      </c>
      <c r="J4550">
        <v>28</v>
      </c>
      <c r="K4550">
        <v>44</v>
      </c>
      <c r="L4550">
        <v>26</v>
      </c>
      <c r="M4550">
        <v>5.92</v>
      </c>
      <c r="O4550">
        <v>-0.11</v>
      </c>
      <c r="P4550">
        <v>-0.43</v>
      </c>
      <c r="S4550" t="s">
        <v>396</v>
      </c>
      <c r="T4550" t="s">
        <v>396</v>
      </c>
    </row>
    <row r="4551" spans="1:20" x14ac:dyDescent="0.2">
      <c r="A4551">
        <v>7720</v>
      </c>
      <c r="B4551" t="s">
        <v>4014</v>
      </c>
      <c r="C4551">
        <v>192107</v>
      </c>
      <c r="D4551">
        <v>144181</v>
      </c>
      <c r="E4551">
        <v>20</v>
      </c>
      <c r="F4551">
        <v>13</v>
      </c>
      <c r="G4551">
        <v>13.9</v>
      </c>
      <c r="H4551" t="s">
        <v>26</v>
      </c>
      <c r="I4551">
        <v>1</v>
      </c>
      <c r="J4551">
        <v>0</v>
      </c>
      <c r="K4551">
        <v>34</v>
      </c>
      <c r="L4551">
        <v>-1</v>
      </c>
      <c r="M4551">
        <v>5.47</v>
      </c>
      <c r="O4551">
        <v>1.43</v>
      </c>
      <c r="P4551">
        <v>1.3</v>
      </c>
      <c r="S4551" t="s">
        <v>77</v>
      </c>
      <c r="T4551" t="s">
        <v>77</v>
      </c>
    </row>
    <row r="4552" spans="1:20" x14ac:dyDescent="0.2">
      <c r="A4552">
        <v>7721</v>
      </c>
      <c r="C4552">
        <v>192276</v>
      </c>
      <c r="D4552">
        <v>49314</v>
      </c>
      <c r="E4552">
        <v>20</v>
      </c>
      <c r="F4552">
        <v>12</v>
      </c>
      <c r="G4552">
        <v>3.8</v>
      </c>
      <c r="H4552" t="s">
        <v>24</v>
      </c>
      <c r="I4552">
        <v>47</v>
      </c>
      <c r="J4552">
        <v>44</v>
      </c>
      <c r="K4552">
        <v>13</v>
      </c>
      <c r="L4552">
        <v>47</v>
      </c>
      <c r="M4552">
        <v>6.92</v>
      </c>
      <c r="O4552">
        <v>-0.12</v>
      </c>
      <c r="P4552">
        <v>-0.45</v>
      </c>
      <c r="S4552" t="s">
        <v>131</v>
      </c>
      <c r="T4552" t="s">
        <v>131</v>
      </c>
    </row>
    <row r="4553" spans="1:20" x14ac:dyDescent="0.2">
      <c r="A4553">
        <v>7723</v>
      </c>
      <c r="C4553">
        <v>192342</v>
      </c>
      <c r="D4553">
        <v>88377</v>
      </c>
      <c r="E4553">
        <v>20</v>
      </c>
      <c r="F4553">
        <v>13</v>
      </c>
      <c r="G4553">
        <v>40.6</v>
      </c>
      <c r="H4553" t="s">
        <v>24</v>
      </c>
      <c r="I4553">
        <v>24</v>
      </c>
      <c r="J4553">
        <v>14</v>
      </c>
      <c r="K4553">
        <v>20</v>
      </c>
      <c r="L4553">
        <v>24</v>
      </c>
      <c r="M4553">
        <v>6.56</v>
      </c>
      <c r="O4553">
        <v>0.28999999999999998</v>
      </c>
      <c r="P4553">
        <v>0.12</v>
      </c>
      <c r="Q4553">
        <v>0.14000000000000001</v>
      </c>
      <c r="S4553" t="s">
        <v>232</v>
      </c>
      <c r="T4553" t="s">
        <v>232</v>
      </c>
    </row>
    <row r="4554" spans="1:20" x14ac:dyDescent="0.2">
      <c r="A4554">
        <v>7724</v>
      </c>
      <c r="B4554" t="s">
        <v>4015</v>
      </c>
      <c r="C4554">
        <v>192425</v>
      </c>
      <c r="D4554">
        <v>105878</v>
      </c>
      <c r="E4554">
        <v>20</v>
      </c>
      <c r="F4554">
        <v>14</v>
      </c>
      <c r="G4554">
        <v>16.600000000000001</v>
      </c>
      <c r="H4554" t="s">
        <v>24</v>
      </c>
      <c r="I4554">
        <v>15</v>
      </c>
      <c r="J4554">
        <v>11</v>
      </c>
      <c r="K4554">
        <v>51</v>
      </c>
      <c r="L4554">
        <v>15</v>
      </c>
      <c r="M4554">
        <v>4.95</v>
      </c>
      <c r="O4554">
        <v>0.08</v>
      </c>
      <c r="P4554">
        <v>0.01</v>
      </c>
      <c r="Q4554">
        <v>0</v>
      </c>
      <c r="S4554" t="s">
        <v>114</v>
      </c>
      <c r="T4554" t="s">
        <v>114</v>
      </c>
    </row>
    <row r="4555" spans="1:20" x14ac:dyDescent="0.2">
      <c r="A4555">
        <v>7726</v>
      </c>
      <c r="C4555">
        <v>192439</v>
      </c>
      <c r="D4555">
        <v>32354</v>
      </c>
      <c r="E4555">
        <v>20</v>
      </c>
      <c r="F4555">
        <v>12</v>
      </c>
      <c r="G4555">
        <v>31.8</v>
      </c>
      <c r="H4555" t="s">
        <v>24</v>
      </c>
      <c r="I4555">
        <v>51</v>
      </c>
      <c r="J4555">
        <v>27</v>
      </c>
      <c r="K4555">
        <v>49</v>
      </c>
      <c r="L4555">
        <v>51</v>
      </c>
      <c r="M4555">
        <v>6.01</v>
      </c>
      <c r="O4555">
        <v>1.1399999999999999</v>
      </c>
      <c r="S4555" t="s">
        <v>3136</v>
      </c>
      <c r="T4555" t="s">
        <v>5935</v>
      </c>
    </row>
    <row r="4556" spans="1:20" x14ac:dyDescent="0.2">
      <c r="A4556">
        <v>7727</v>
      </c>
      <c r="B4556" t="s">
        <v>4016</v>
      </c>
      <c r="C4556">
        <v>192455</v>
      </c>
      <c r="D4556">
        <v>18751</v>
      </c>
      <c r="E4556">
        <v>20</v>
      </c>
      <c r="F4556">
        <v>11</v>
      </c>
      <c r="G4556">
        <v>34.9</v>
      </c>
      <c r="H4556" t="s">
        <v>24</v>
      </c>
      <c r="I4556">
        <v>62</v>
      </c>
      <c r="J4556">
        <v>4</v>
      </c>
      <c r="K4556">
        <v>43</v>
      </c>
      <c r="L4556">
        <v>62</v>
      </c>
      <c r="M4556">
        <v>5.75</v>
      </c>
      <c r="O4556">
        <v>0.47</v>
      </c>
      <c r="P4556">
        <v>0.02</v>
      </c>
      <c r="S4556" t="s">
        <v>430</v>
      </c>
      <c r="T4556" t="s">
        <v>430</v>
      </c>
    </row>
    <row r="4557" spans="1:20" x14ac:dyDescent="0.2">
      <c r="A4557">
        <v>7730</v>
      </c>
      <c r="B4557" t="s">
        <v>4017</v>
      </c>
      <c r="C4557">
        <v>192514</v>
      </c>
      <c r="D4557">
        <v>49332</v>
      </c>
      <c r="E4557">
        <v>20</v>
      </c>
      <c r="F4557">
        <v>13</v>
      </c>
      <c r="G4557">
        <v>18</v>
      </c>
      <c r="H4557" t="s">
        <v>24</v>
      </c>
      <c r="I4557">
        <v>46</v>
      </c>
      <c r="J4557">
        <v>48</v>
      </c>
      <c r="K4557">
        <v>57</v>
      </c>
      <c r="L4557">
        <v>46</v>
      </c>
      <c r="M4557">
        <v>4.83</v>
      </c>
      <c r="O4557">
        <v>0.09</v>
      </c>
      <c r="P4557">
        <v>0.15</v>
      </c>
      <c r="Q4557">
        <v>0.08</v>
      </c>
      <c r="S4557" t="s">
        <v>4206</v>
      </c>
      <c r="T4557" t="s">
        <v>606</v>
      </c>
    </row>
    <row r="4558" spans="1:20" x14ac:dyDescent="0.2">
      <c r="A4558">
        <v>7731</v>
      </c>
      <c r="B4558" t="s">
        <v>4018</v>
      </c>
      <c r="C4558">
        <v>192518</v>
      </c>
      <c r="D4558">
        <v>88391</v>
      </c>
      <c r="E4558">
        <v>20</v>
      </c>
      <c r="F4558">
        <v>14</v>
      </c>
      <c r="G4558">
        <v>14.5</v>
      </c>
      <c r="H4558" t="s">
        <v>24</v>
      </c>
      <c r="I4558">
        <v>28</v>
      </c>
      <c r="J4558">
        <v>41</v>
      </c>
      <c r="K4558">
        <v>41</v>
      </c>
      <c r="L4558">
        <v>28</v>
      </c>
      <c r="M4558">
        <v>5.18</v>
      </c>
      <c r="O4558">
        <v>0.18</v>
      </c>
      <c r="P4558">
        <v>0.16</v>
      </c>
      <c r="S4558" t="s">
        <v>695</v>
      </c>
      <c r="T4558" t="s">
        <v>695</v>
      </c>
    </row>
    <row r="4559" spans="1:20" x14ac:dyDescent="0.2">
      <c r="A4559">
        <v>7733</v>
      </c>
      <c r="C4559">
        <v>192535</v>
      </c>
      <c r="D4559">
        <v>49336</v>
      </c>
      <c r="E4559">
        <v>20</v>
      </c>
      <c r="F4559">
        <v>13</v>
      </c>
      <c r="G4559">
        <v>42.8</v>
      </c>
      <c r="H4559" t="s">
        <v>24</v>
      </c>
      <c r="I4559">
        <v>43</v>
      </c>
      <c r="J4559">
        <v>22</v>
      </c>
      <c r="K4559">
        <v>45</v>
      </c>
      <c r="L4559">
        <v>43</v>
      </c>
      <c r="M4559">
        <v>6.14</v>
      </c>
      <c r="O4559">
        <v>1.5</v>
      </c>
      <c r="P4559">
        <v>1.83</v>
      </c>
      <c r="S4559" t="s">
        <v>172</v>
      </c>
      <c r="T4559" t="s">
        <v>172</v>
      </c>
    </row>
    <row r="4560" spans="1:20" x14ac:dyDescent="0.2">
      <c r="A4560">
        <v>7734</v>
      </c>
      <c r="C4560">
        <v>192538</v>
      </c>
      <c r="D4560">
        <v>69653</v>
      </c>
      <c r="E4560">
        <v>20</v>
      </c>
      <c r="F4560">
        <v>14</v>
      </c>
      <c r="G4560">
        <v>5</v>
      </c>
      <c r="H4560" t="s">
        <v>24</v>
      </c>
      <c r="I4560">
        <v>36</v>
      </c>
      <c r="J4560">
        <v>36</v>
      </c>
      <c r="K4560">
        <v>19</v>
      </c>
      <c r="L4560">
        <v>36</v>
      </c>
      <c r="M4560">
        <v>6.45</v>
      </c>
      <c r="O4560">
        <v>0</v>
      </c>
      <c r="P4560">
        <v>-0.02</v>
      </c>
      <c r="S4560" t="s">
        <v>134</v>
      </c>
      <c r="T4560" t="s">
        <v>134</v>
      </c>
    </row>
    <row r="4561" spans="1:20" x14ac:dyDescent="0.2">
      <c r="A4561">
        <v>7735</v>
      </c>
      <c r="B4561" t="s">
        <v>4020</v>
      </c>
      <c r="C4561">
        <v>192577</v>
      </c>
      <c r="D4561">
        <v>49337</v>
      </c>
      <c r="E4561">
        <v>20</v>
      </c>
      <c r="F4561">
        <v>13</v>
      </c>
      <c r="G4561">
        <v>37.9</v>
      </c>
      <c r="H4561" t="s">
        <v>24</v>
      </c>
      <c r="I4561">
        <v>46</v>
      </c>
      <c r="J4561">
        <v>44</v>
      </c>
      <c r="K4561">
        <v>29</v>
      </c>
      <c r="L4561">
        <v>46</v>
      </c>
      <c r="M4561">
        <v>3.79</v>
      </c>
      <c r="O4561">
        <v>1.28</v>
      </c>
      <c r="P4561">
        <v>0.42</v>
      </c>
      <c r="Q4561">
        <v>0.76</v>
      </c>
      <c r="S4561" t="s">
        <v>4022</v>
      </c>
      <c r="T4561" t="s">
        <v>13973</v>
      </c>
    </row>
    <row r="4562" spans="1:20" x14ac:dyDescent="0.2">
      <c r="A4562">
        <v>7736</v>
      </c>
      <c r="B4562" t="s">
        <v>4023</v>
      </c>
      <c r="C4562">
        <v>192640</v>
      </c>
      <c r="D4562">
        <v>69678</v>
      </c>
      <c r="E4562">
        <v>20</v>
      </c>
      <c r="F4562">
        <v>14</v>
      </c>
      <c r="G4562">
        <v>32</v>
      </c>
      <c r="H4562" t="s">
        <v>24</v>
      </c>
      <c r="I4562">
        <v>36</v>
      </c>
      <c r="J4562">
        <v>48</v>
      </c>
      <c r="K4562">
        <v>23</v>
      </c>
      <c r="L4562">
        <v>36</v>
      </c>
      <c r="M4562">
        <v>4.97</v>
      </c>
      <c r="O4562">
        <v>0.14000000000000001</v>
      </c>
      <c r="P4562">
        <v>0</v>
      </c>
      <c r="Q4562">
        <v>7.0000000000000007E-2</v>
      </c>
      <c r="S4562" t="s">
        <v>114</v>
      </c>
      <c r="T4562" t="s">
        <v>114</v>
      </c>
    </row>
    <row r="4563" spans="1:20" x14ac:dyDescent="0.2">
      <c r="A4563">
        <v>7737</v>
      </c>
      <c r="C4563">
        <v>192659</v>
      </c>
      <c r="D4563">
        <v>49345</v>
      </c>
      <c r="E4563">
        <v>20</v>
      </c>
      <c r="F4563">
        <v>14</v>
      </c>
      <c r="G4563">
        <v>21.6</v>
      </c>
      <c r="H4563" t="s">
        <v>24</v>
      </c>
      <c r="I4563">
        <v>42</v>
      </c>
      <c r="J4563">
        <v>6</v>
      </c>
      <c r="K4563">
        <v>13</v>
      </c>
      <c r="L4563">
        <v>42</v>
      </c>
      <c r="M4563">
        <v>6.71</v>
      </c>
      <c r="O4563">
        <v>-0.04</v>
      </c>
      <c r="P4563">
        <v>-0.28000000000000003</v>
      </c>
      <c r="S4563" t="s">
        <v>537</v>
      </c>
      <c r="T4563" t="s">
        <v>6024</v>
      </c>
    </row>
    <row r="4564" spans="1:20" x14ac:dyDescent="0.2">
      <c r="A4564">
        <v>7738</v>
      </c>
      <c r="B4564" t="s">
        <v>4025</v>
      </c>
      <c r="C4564">
        <v>192666</v>
      </c>
      <c r="D4564">
        <v>163402</v>
      </c>
      <c r="E4564">
        <v>20</v>
      </c>
      <c r="F4564">
        <v>16</v>
      </c>
      <c r="G4564">
        <v>22.8</v>
      </c>
      <c r="H4564" t="s">
        <v>26</v>
      </c>
      <c r="I4564">
        <v>12</v>
      </c>
      <c r="J4564">
        <v>20</v>
      </c>
      <c r="K4564">
        <v>13</v>
      </c>
      <c r="L4564">
        <v>-12</v>
      </c>
      <c r="M4564">
        <v>6.32</v>
      </c>
      <c r="O4564">
        <v>0.01</v>
      </c>
      <c r="P4564">
        <v>-0.17</v>
      </c>
      <c r="S4564" t="s">
        <v>2419</v>
      </c>
      <c r="T4564" t="s">
        <v>2419</v>
      </c>
    </row>
    <row r="4565" spans="1:20" x14ac:dyDescent="0.2">
      <c r="A4565">
        <v>7739</v>
      </c>
      <c r="C4565">
        <v>192685</v>
      </c>
      <c r="D4565">
        <v>88410</v>
      </c>
      <c r="E4565">
        <v>20</v>
      </c>
      <c r="F4565">
        <v>15</v>
      </c>
      <c r="G4565">
        <v>15.9</v>
      </c>
      <c r="H4565" t="s">
        <v>24</v>
      </c>
      <c r="I4565">
        <v>25</v>
      </c>
      <c r="J4565">
        <v>35</v>
      </c>
      <c r="K4565">
        <v>31</v>
      </c>
      <c r="L4565">
        <v>25</v>
      </c>
      <c r="M4565">
        <v>4.78</v>
      </c>
      <c r="O4565">
        <v>-0.18</v>
      </c>
      <c r="P4565">
        <v>-0.72</v>
      </c>
      <c r="Q4565">
        <v>-0.2</v>
      </c>
      <c r="S4565" t="s">
        <v>2290</v>
      </c>
      <c r="T4565" t="s">
        <v>2290</v>
      </c>
    </row>
    <row r="4566" spans="1:20" x14ac:dyDescent="0.2">
      <c r="A4566">
        <v>7740</v>
      </c>
      <c r="B4566" t="s">
        <v>4027</v>
      </c>
      <c r="C4566">
        <v>192696</v>
      </c>
      <c r="D4566">
        <v>32378</v>
      </c>
      <c r="E4566">
        <v>20</v>
      </c>
      <c r="F4566">
        <v>13</v>
      </c>
      <c r="G4566">
        <v>23.9</v>
      </c>
      <c r="H4566" t="s">
        <v>24</v>
      </c>
      <c r="I4566">
        <v>56</v>
      </c>
      <c r="J4566">
        <v>34</v>
      </c>
      <c r="K4566">
        <v>4</v>
      </c>
      <c r="L4566">
        <v>56</v>
      </c>
      <c r="M4566">
        <v>4.3</v>
      </c>
      <c r="O4566">
        <v>0.11</v>
      </c>
      <c r="P4566">
        <v>0.08</v>
      </c>
      <c r="Q4566">
        <v>0.06</v>
      </c>
      <c r="S4566" t="s">
        <v>4028</v>
      </c>
      <c r="T4566" t="s">
        <v>10032</v>
      </c>
    </row>
    <row r="4567" spans="1:20" x14ac:dyDescent="0.2">
      <c r="A4567">
        <v>7741</v>
      </c>
      <c r="B4567" t="s">
        <v>4029</v>
      </c>
      <c r="C4567">
        <v>192713</v>
      </c>
      <c r="D4567">
        <v>88416</v>
      </c>
      <c r="E4567">
        <v>20</v>
      </c>
      <c r="F4567">
        <v>15</v>
      </c>
      <c r="G4567">
        <v>30.2</v>
      </c>
      <c r="H4567" t="s">
        <v>24</v>
      </c>
      <c r="I4567">
        <v>23</v>
      </c>
      <c r="J4567">
        <v>30</v>
      </c>
      <c r="K4567">
        <v>31</v>
      </c>
      <c r="L4567">
        <v>23</v>
      </c>
      <c r="M4567">
        <v>5.15</v>
      </c>
      <c r="O4567">
        <v>1.04</v>
      </c>
      <c r="P4567">
        <v>0.71</v>
      </c>
      <c r="Q4567">
        <v>0.48</v>
      </c>
      <c r="S4567" t="s">
        <v>4031</v>
      </c>
      <c r="T4567" t="s">
        <v>13980</v>
      </c>
    </row>
    <row r="4568" spans="1:20" x14ac:dyDescent="0.2">
      <c r="A4568">
        <v>7742</v>
      </c>
      <c r="C4568">
        <v>192781</v>
      </c>
      <c r="D4568">
        <v>18766</v>
      </c>
      <c r="E4568">
        <v>20</v>
      </c>
      <c r="F4568">
        <v>13</v>
      </c>
      <c r="G4568">
        <v>27.7</v>
      </c>
      <c r="H4568" t="s">
        <v>24</v>
      </c>
      <c r="I4568">
        <v>60</v>
      </c>
      <c r="J4568">
        <v>38</v>
      </c>
      <c r="K4568">
        <v>26</v>
      </c>
      <c r="L4568">
        <v>60</v>
      </c>
      <c r="M4568">
        <v>5.79</v>
      </c>
      <c r="O4568">
        <v>1.47</v>
      </c>
      <c r="R4568" t="s">
        <v>27</v>
      </c>
      <c r="S4568" t="s">
        <v>104</v>
      </c>
      <c r="T4568" t="s">
        <v>5820</v>
      </c>
    </row>
    <row r="4569" spans="1:20" x14ac:dyDescent="0.2">
      <c r="A4569">
        <v>7743</v>
      </c>
      <c r="C4569">
        <v>192787</v>
      </c>
      <c r="D4569">
        <v>69701</v>
      </c>
      <c r="E4569">
        <v>20</v>
      </c>
      <c r="F4569">
        <v>15</v>
      </c>
      <c r="G4569">
        <v>23.7</v>
      </c>
      <c r="H4569" t="s">
        <v>24</v>
      </c>
      <c r="I4569">
        <v>33</v>
      </c>
      <c r="J4569">
        <v>43</v>
      </c>
      <c r="K4569">
        <v>46</v>
      </c>
      <c r="L4569">
        <v>33</v>
      </c>
      <c r="M4569">
        <v>5.66</v>
      </c>
      <c r="O4569">
        <v>0.91</v>
      </c>
      <c r="P4569">
        <v>0.66</v>
      </c>
      <c r="S4569" t="s">
        <v>54</v>
      </c>
      <c r="T4569" t="s">
        <v>54</v>
      </c>
    </row>
    <row r="4570" spans="1:20" x14ac:dyDescent="0.2">
      <c r="A4570">
        <v>7744</v>
      </c>
      <c r="B4570" t="s">
        <v>4032</v>
      </c>
      <c r="C4570">
        <v>192806</v>
      </c>
      <c r="D4570">
        <v>88428</v>
      </c>
      <c r="E4570">
        <v>20</v>
      </c>
      <c r="F4570">
        <v>15</v>
      </c>
      <c r="G4570">
        <v>46.1</v>
      </c>
      <c r="H4570" t="s">
        <v>24</v>
      </c>
      <c r="I4570">
        <v>27</v>
      </c>
      <c r="J4570">
        <v>48</v>
      </c>
      <c r="K4570">
        <v>51</v>
      </c>
      <c r="L4570">
        <v>27</v>
      </c>
      <c r="M4570">
        <v>4.5199999999999996</v>
      </c>
      <c r="O4570">
        <v>1.26</v>
      </c>
      <c r="P4570">
        <v>1.1200000000000001</v>
      </c>
      <c r="Q4570">
        <v>0.71</v>
      </c>
      <c r="S4570" t="s">
        <v>4033</v>
      </c>
      <c r="T4570" t="s">
        <v>5995</v>
      </c>
    </row>
    <row r="4571" spans="1:20" x14ac:dyDescent="0.2">
      <c r="A4571">
        <v>7746</v>
      </c>
      <c r="B4571" t="s">
        <v>4034</v>
      </c>
      <c r="C4571">
        <v>192836</v>
      </c>
      <c r="D4571">
        <v>88433</v>
      </c>
      <c r="E4571">
        <v>20</v>
      </c>
      <c r="F4571">
        <v>16</v>
      </c>
      <c r="G4571">
        <v>19.7</v>
      </c>
      <c r="H4571" t="s">
        <v>24</v>
      </c>
      <c r="I4571">
        <v>21</v>
      </c>
      <c r="J4571">
        <v>35</v>
      </c>
      <c r="K4571">
        <v>55</v>
      </c>
      <c r="L4571">
        <v>21</v>
      </c>
      <c r="M4571">
        <v>6.13</v>
      </c>
      <c r="O4571">
        <v>1.04</v>
      </c>
      <c r="P4571">
        <v>0.92</v>
      </c>
      <c r="Q4571">
        <v>0.53</v>
      </c>
      <c r="S4571" t="s">
        <v>45</v>
      </c>
      <c r="T4571" t="s">
        <v>45</v>
      </c>
    </row>
    <row r="4572" spans="1:20" x14ac:dyDescent="0.2">
      <c r="A4572">
        <v>7747</v>
      </c>
      <c r="B4572" t="s">
        <v>4035</v>
      </c>
      <c r="C4572">
        <v>192876</v>
      </c>
      <c r="D4572">
        <v>163422</v>
      </c>
      <c r="E4572">
        <v>20</v>
      </c>
      <c r="F4572">
        <v>17</v>
      </c>
      <c r="G4572">
        <v>38.9</v>
      </c>
      <c r="H4572" t="s">
        <v>26</v>
      </c>
      <c r="I4572">
        <v>12</v>
      </c>
      <c r="J4572">
        <v>30</v>
      </c>
      <c r="K4572">
        <v>30</v>
      </c>
      <c r="L4572">
        <v>-12</v>
      </c>
      <c r="M4572">
        <v>4.24</v>
      </c>
      <c r="O4572">
        <v>1.07</v>
      </c>
      <c r="P4572">
        <v>0.78</v>
      </c>
      <c r="Q4572">
        <v>0.53</v>
      </c>
      <c r="S4572" t="s">
        <v>1657</v>
      </c>
      <c r="T4572" t="s">
        <v>1657</v>
      </c>
    </row>
    <row r="4573" spans="1:20" x14ac:dyDescent="0.2">
      <c r="A4573">
        <v>7750</v>
      </c>
      <c r="B4573" t="s">
        <v>4037</v>
      </c>
      <c r="C4573">
        <v>192907</v>
      </c>
      <c r="D4573">
        <v>9665</v>
      </c>
      <c r="E4573">
        <v>20</v>
      </c>
      <c r="F4573">
        <v>8</v>
      </c>
      <c r="G4573">
        <v>53.3</v>
      </c>
      <c r="H4573" t="s">
        <v>24</v>
      </c>
      <c r="I4573">
        <v>77</v>
      </c>
      <c r="J4573">
        <v>42</v>
      </c>
      <c r="K4573">
        <v>41</v>
      </c>
      <c r="L4573">
        <v>77</v>
      </c>
      <c r="M4573">
        <v>4.3899999999999997</v>
      </c>
      <c r="O4573">
        <v>-0.05</v>
      </c>
      <c r="P4573">
        <v>-0.11</v>
      </c>
      <c r="Q4573">
        <v>-0.06</v>
      </c>
      <c r="S4573" t="s">
        <v>39</v>
      </c>
      <c r="T4573" t="s">
        <v>39</v>
      </c>
    </row>
    <row r="4574" spans="1:20" x14ac:dyDescent="0.2">
      <c r="A4574">
        <v>7751</v>
      </c>
      <c r="B4574" t="s">
        <v>4038</v>
      </c>
      <c r="C4574">
        <v>192909</v>
      </c>
      <c r="D4574">
        <v>49385</v>
      </c>
      <c r="E4574">
        <v>20</v>
      </c>
      <c r="F4574">
        <v>15</v>
      </c>
      <c r="G4574">
        <v>28.3</v>
      </c>
      <c r="H4574" t="s">
        <v>24</v>
      </c>
      <c r="I4574">
        <v>47</v>
      </c>
      <c r="J4574">
        <v>42</v>
      </c>
      <c r="K4574">
        <v>52</v>
      </c>
      <c r="L4574">
        <v>47</v>
      </c>
      <c r="M4574">
        <v>3.98</v>
      </c>
      <c r="O4574">
        <v>1.52</v>
      </c>
      <c r="P4574">
        <v>1.03</v>
      </c>
      <c r="Q4574">
        <v>0.92</v>
      </c>
      <c r="S4574" t="s">
        <v>4040</v>
      </c>
      <c r="T4574" t="s">
        <v>13991</v>
      </c>
    </row>
    <row r="4575" spans="1:20" x14ac:dyDescent="0.2">
      <c r="A4575">
        <v>7752</v>
      </c>
      <c r="C4575">
        <v>192934</v>
      </c>
      <c r="D4575">
        <v>69720</v>
      </c>
      <c r="E4575">
        <v>20</v>
      </c>
      <c r="F4575">
        <v>16</v>
      </c>
      <c r="G4575">
        <v>3.4</v>
      </c>
      <c r="H4575" t="s">
        <v>24</v>
      </c>
      <c r="I4575">
        <v>38</v>
      </c>
      <c r="J4575">
        <v>53</v>
      </c>
      <c r="K4575">
        <v>52</v>
      </c>
      <c r="L4575">
        <v>38</v>
      </c>
      <c r="M4575">
        <v>6.27</v>
      </c>
      <c r="O4575">
        <v>0.01</v>
      </c>
      <c r="P4575">
        <v>-0.01</v>
      </c>
      <c r="S4575" t="s">
        <v>89</v>
      </c>
      <c r="T4575" t="s">
        <v>89</v>
      </c>
    </row>
    <row r="4576" spans="1:20" x14ac:dyDescent="0.2">
      <c r="A4576">
        <v>7753</v>
      </c>
      <c r="B4576" t="s">
        <v>4041</v>
      </c>
      <c r="C4576">
        <v>192944</v>
      </c>
      <c r="D4576">
        <v>88451</v>
      </c>
      <c r="E4576">
        <v>20</v>
      </c>
      <c r="F4576">
        <v>16</v>
      </c>
      <c r="G4576">
        <v>47.1</v>
      </c>
      <c r="H4576" t="s">
        <v>24</v>
      </c>
      <c r="I4576">
        <v>24</v>
      </c>
      <c r="J4576">
        <v>40</v>
      </c>
      <c r="K4576">
        <v>16</v>
      </c>
      <c r="L4576">
        <v>24</v>
      </c>
      <c r="M4576">
        <v>5.32</v>
      </c>
      <c r="O4576">
        <v>0.95</v>
      </c>
      <c r="P4576">
        <v>0.67</v>
      </c>
      <c r="S4576" t="s">
        <v>71</v>
      </c>
      <c r="T4576" t="s">
        <v>71</v>
      </c>
    </row>
    <row r="4577" spans="1:20" x14ac:dyDescent="0.2">
      <c r="A4577">
        <v>7754</v>
      </c>
      <c r="B4577" t="s">
        <v>4042</v>
      </c>
      <c r="C4577">
        <v>192947</v>
      </c>
      <c r="D4577">
        <v>163427</v>
      </c>
      <c r="E4577">
        <v>20</v>
      </c>
      <c r="F4577">
        <v>18</v>
      </c>
      <c r="G4577">
        <v>3.3</v>
      </c>
      <c r="H4577" t="s">
        <v>26</v>
      </c>
      <c r="I4577">
        <v>12</v>
      </c>
      <c r="J4577">
        <v>32</v>
      </c>
      <c r="K4577">
        <v>41</v>
      </c>
      <c r="L4577">
        <v>-12</v>
      </c>
      <c r="M4577">
        <v>3.57</v>
      </c>
      <c r="O4577">
        <v>0.94</v>
      </c>
      <c r="P4577">
        <v>0.69</v>
      </c>
      <c r="Q4577">
        <v>0.48</v>
      </c>
      <c r="S4577" t="s">
        <v>339</v>
      </c>
      <c r="T4577" t="s">
        <v>71</v>
      </c>
    </row>
    <row r="4578" spans="1:20" x14ac:dyDescent="0.2">
      <c r="A4578">
        <v>7755</v>
      </c>
      <c r="C4578">
        <v>192983</v>
      </c>
      <c r="D4578">
        <v>32400</v>
      </c>
      <c r="E4578">
        <v>20</v>
      </c>
      <c r="F4578">
        <v>15</v>
      </c>
      <c r="G4578">
        <v>43.4</v>
      </c>
      <c r="H4578" t="s">
        <v>24</v>
      </c>
      <c r="I4578">
        <v>50</v>
      </c>
      <c r="J4578">
        <v>13</v>
      </c>
      <c r="K4578">
        <v>58</v>
      </c>
      <c r="L4578">
        <v>50</v>
      </c>
      <c r="M4578">
        <v>6.31</v>
      </c>
      <c r="N4578" t="s">
        <v>103</v>
      </c>
      <c r="S4578" t="s">
        <v>350</v>
      </c>
      <c r="T4578" t="s">
        <v>350</v>
      </c>
    </row>
    <row r="4579" spans="1:20" x14ac:dyDescent="0.2">
      <c r="A4579">
        <v>7756</v>
      </c>
      <c r="C4579">
        <v>192985</v>
      </c>
      <c r="D4579">
        <v>49395</v>
      </c>
      <c r="E4579">
        <v>20</v>
      </c>
      <c r="F4579">
        <v>16</v>
      </c>
      <c r="G4579">
        <v>0.6</v>
      </c>
      <c r="H4579" t="s">
        <v>24</v>
      </c>
      <c r="I4579">
        <v>45</v>
      </c>
      <c r="J4579">
        <v>34</v>
      </c>
      <c r="K4579">
        <v>46</v>
      </c>
      <c r="L4579">
        <v>45</v>
      </c>
      <c r="M4579">
        <v>5.91</v>
      </c>
      <c r="O4579">
        <v>0.38</v>
      </c>
      <c r="P4579">
        <v>-0.04</v>
      </c>
      <c r="S4579" t="s">
        <v>5246</v>
      </c>
      <c r="T4579" t="s">
        <v>5246</v>
      </c>
    </row>
    <row r="4580" spans="1:20" x14ac:dyDescent="0.2">
      <c r="A4580">
        <v>7757</v>
      </c>
      <c r="C4580">
        <v>192987</v>
      </c>
      <c r="D4580">
        <v>69725</v>
      </c>
      <c r="E4580">
        <v>20</v>
      </c>
      <c r="F4580">
        <v>16</v>
      </c>
      <c r="G4580">
        <v>28.2</v>
      </c>
      <c r="H4580" t="s">
        <v>24</v>
      </c>
      <c r="I4580">
        <v>37</v>
      </c>
      <c r="J4580">
        <v>3</v>
      </c>
      <c r="K4580">
        <v>23</v>
      </c>
      <c r="L4580">
        <v>37</v>
      </c>
      <c r="M4580">
        <v>6.48</v>
      </c>
      <c r="O4580">
        <v>-0.09</v>
      </c>
      <c r="P4580">
        <v>-0.41</v>
      </c>
      <c r="S4580" t="s">
        <v>2954</v>
      </c>
      <c r="T4580" t="s">
        <v>2954</v>
      </c>
    </row>
    <row r="4581" spans="1:20" x14ac:dyDescent="0.2">
      <c r="A4581">
        <v>7759</v>
      </c>
      <c r="C4581">
        <v>193092</v>
      </c>
      <c r="D4581">
        <v>49410</v>
      </c>
      <c r="E4581">
        <v>20</v>
      </c>
      <c r="F4581">
        <v>16</v>
      </c>
      <c r="G4581">
        <v>55.3</v>
      </c>
      <c r="H4581" t="s">
        <v>24</v>
      </c>
      <c r="I4581">
        <v>40</v>
      </c>
      <c r="J4581">
        <v>21</v>
      </c>
      <c r="K4581">
        <v>54</v>
      </c>
      <c r="L4581">
        <v>40</v>
      </c>
      <c r="M4581">
        <v>5.24</v>
      </c>
      <c r="O4581">
        <v>1.65</v>
      </c>
      <c r="P4581">
        <v>1.88</v>
      </c>
      <c r="Q4581">
        <v>0.89</v>
      </c>
      <c r="S4581" t="s">
        <v>4043</v>
      </c>
      <c r="T4581" t="s">
        <v>6187</v>
      </c>
    </row>
    <row r="4582" spans="1:20" x14ac:dyDescent="0.2">
      <c r="A4582">
        <v>7760</v>
      </c>
      <c r="C4582">
        <v>193094</v>
      </c>
      <c r="D4582">
        <v>88473</v>
      </c>
      <c r="E4582">
        <v>20</v>
      </c>
      <c r="F4582">
        <v>17</v>
      </c>
      <c r="G4582">
        <v>31.5</v>
      </c>
      <c r="H4582" t="s">
        <v>24</v>
      </c>
      <c r="I4582">
        <v>29</v>
      </c>
      <c r="J4582">
        <v>8</v>
      </c>
      <c r="K4582">
        <v>53</v>
      </c>
      <c r="L4582">
        <v>29</v>
      </c>
      <c r="M4582">
        <v>6.22</v>
      </c>
      <c r="O4582">
        <v>1.01</v>
      </c>
      <c r="S4582" t="s">
        <v>60</v>
      </c>
      <c r="T4582" t="s">
        <v>60</v>
      </c>
    </row>
    <row r="4583" spans="1:20" x14ac:dyDescent="0.2">
      <c r="A4583">
        <v>7762</v>
      </c>
      <c r="C4583">
        <v>193217</v>
      </c>
      <c r="D4583">
        <v>49425</v>
      </c>
      <c r="E4583">
        <v>20</v>
      </c>
      <c r="F4583">
        <v>17</v>
      </c>
      <c r="G4583">
        <v>29.1</v>
      </c>
      <c r="H4583" t="s">
        <v>24</v>
      </c>
      <c r="I4583">
        <v>42</v>
      </c>
      <c r="J4583">
        <v>43</v>
      </c>
      <c r="K4583">
        <v>19</v>
      </c>
      <c r="L4583">
        <v>42</v>
      </c>
      <c r="M4583">
        <v>6.29</v>
      </c>
      <c r="O4583">
        <v>1.64</v>
      </c>
      <c r="P4583">
        <v>1.91</v>
      </c>
      <c r="S4583" t="s">
        <v>4045</v>
      </c>
      <c r="T4583" t="s">
        <v>4045</v>
      </c>
    </row>
    <row r="4584" spans="1:20" x14ac:dyDescent="0.2">
      <c r="A4584">
        <v>7763</v>
      </c>
      <c r="B4584" t="s">
        <v>4046</v>
      </c>
      <c r="C4584">
        <v>193237</v>
      </c>
      <c r="D4584">
        <v>69773</v>
      </c>
      <c r="E4584">
        <v>20</v>
      </c>
      <c r="F4584">
        <v>17</v>
      </c>
      <c r="G4584">
        <v>47.2</v>
      </c>
      <c r="H4584" t="s">
        <v>24</v>
      </c>
      <c r="I4584">
        <v>38</v>
      </c>
      <c r="J4584">
        <v>1</v>
      </c>
      <c r="K4584">
        <v>59</v>
      </c>
      <c r="L4584">
        <v>38</v>
      </c>
      <c r="M4584">
        <v>4.8099999999999996</v>
      </c>
      <c r="O4584">
        <v>0.42</v>
      </c>
      <c r="P4584">
        <v>-0.57999999999999996</v>
      </c>
      <c r="Q4584">
        <v>0.26</v>
      </c>
      <c r="S4584" t="s">
        <v>4048</v>
      </c>
      <c r="T4584" t="s">
        <v>4048</v>
      </c>
    </row>
    <row r="4585" spans="1:20" x14ac:dyDescent="0.2">
      <c r="A4585">
        <v>7767</v>
      </c>
      <c r="C4585">
        <v>193322</v>
      </c>
      <c r="D4585">
        <v>49438</v>
      </c>
      <c r="E4585">
        <v>20</v>
      </c>
      <c r="F4585">
        <v>18</v>
      </c>
      <c r="G4585">
        <v>7</v>
      </c>
      <c r="H4585" t="s">
        <v>24</v>
      </c>
      <c r="I4585">
        <v>40</v>
      </c>
      <c r="J4585">
        <v>43</v>
      </c>
      <c r="K4585">
        <v>56</v>
      </c>
      <c r="L4585">
        <v>40</v>
      </c>
      <c r="M4585">
        <v>5.84</v>
      </c>
      <c r="O4585">
        <v>0.1</v>
      </c>
      <c r="P4585">
        <v>-0.78</v>
      </c>
      <c r="Q4585">
        <v>0.01</v>
      </c>
      <c r="S4585" t="s">
        <v>1637</v>
      </c>
      <c r="T4585" t="s">
        <v>1637</v>
      </c>
    </row>
    <row r="4586" spans="1:20" x14ac:dyDescent="0.2">
      <c r="A4586">
        <v>7768</v>
      </c>
      <c r="C4586">
        <v>193329</v>
      </c>
      <c r="D4586">
        <v>144296</v>
      </c>
      <c r="E4586">
        <v>20</v>
      </c>
      <c r="F4586">
        <v>19</v>
      </c>
      <c r="G4586">
        <v>43.3</v>
      </c>
      <c r="H4586" t="s">
        <v>26</v>
      </c>
      <c r="I4586">
        <v>1</v>
      </c>
      <c r="J4586">
        <v>4</v>
      </c>
      <c r="K4586">
        <v>43</v>
      </c>
      <c r="L4586">
        <v>-1</v>
      </c>
      <c r="M4586">
        <v>6.06</v>
      </c>
      <c r="O4586">
        <v>1.0900000000000001</v>
      </c>
      <c r="P4586">
        <v>1.02</v>
      </c>
      <c r="S4586" t="s">
        <v>197</v>
      </c>
      <c r="T4586" t="s">
        <v>197</v>
      </c>
    </row>
    <row r="4587" spans="1:20" x14ac:dyDescent="0.2">
      <c r="A4587">
        <v>7769</v>
      </c>
      <c r="B4587" t="s">
        <v>4050</v>
      </c>
      <c r="C4587">
        <v>193369</v>
      </c>
      <c r="D4587">
        <v>69803</v>
      </c>
      <c r="E4587">
        <v>20</v>
      </c>
      <c r="F4587">
        <v>18</v>
      </c>
      <c r="G4587">
        <v>28.6</v>
      </c>
      <c r="H4587" t="s">
        <v>24</v>
      </c>
      <c r="I4587">
        <v>37</v>
      </c>
      <c r="J4587">
        <v>0</v>
      </c>
      <c r="K4587">
        <v>0</v>
      </c>
      <c r="L4587">
        <v>37</v>
      </c>
      <c r="M4587">
        <v>5.58</v>
      </c>
      <c r="O4587">
        <v>0.06</v>
      </c>
      <c r="P4587">
        <v>0</v>
      </c>
      <c r="S4587" t="s">
        <v>114</v>
      </c>
      <c r="T4587" t="s">
        <v>114</v>
      </c>
    </row>
    <row r="4588" spans="1:20" x14ac:dyDescent="0.2">
      <c r="A4588">
        <v>7770</v>
      </c>
      <c r="B4588" t="s">
        <v>4051</v>
      </c>
      <c r="C4588">
        <v>193370</v>
      </c>
      <c r="D4588">
        <v>69806</v>
      </c>
      <c r="E4588">
        <v>20</v>
      </c>
      <c r="F4588">
        <v>18</v>
      </c>
      <c r="G4588">
        <v>39.1</v>
      </c>
      <c r="H4588" t="s">
        <v>24</v>
      </c>
      <c r="I4588">
        <v>34</v>
      </c>
      <c r="J4588">
        <v>58</v>
      </c>
      <c r="K4588">
        <v>58</v>
      </c>
      <c r="L4588">
        <v>34</v>
      </c>
      <c r="M4588">
        <v>5.17</v>
      </c>
      <c r="O4588">
        <v>0.65</v>
      </c>
      <c r="P4588">
        <v>0.48</v>
      </c>
      <c r="Q4588">
        <v>0.42</v>
      </c>
      <c r="S4588" t="s">
        <v>3049</v>
      </c>
      <c r="T4588" t="s">
        <v>3049</v>
      </c>
    </row>
    <row r="4589" spans="1:20" x14ac:dyDescent="0.2">
      <c r="A4589">
        <v>7771</v>
      </c>
      <c r="C4589">
        <v>193373</v>
      </c>
      <c r="D4589">
        <v>105961</v>
      </c>
      <c r="E4589">
        <v>20</v>
      </c>
      <c r="F4589">
        <v>19</v>
      </c>
      <c r="G4589">
        <v>29.2</v>
      </c>
      <c r="H4589" t="s">
        <v>24</v>
      </c>
      <c r="I4589">
        <v>13</v>
      </c>
      <c r="J4589">
        <v>13</v>
      </c>
      <c r="K4589">
        <v>1</v>
      </c>
      <c r="L4589">
        <v>13</v>
      </c>
      <c r="M4589">
        <v>6.21</v>
      </c>
      <c r="O4589">
        <v>1.63</v>
      </c>
      <c r="S4589" t="s">
        <v>419</v>
      </c>
      <c r="T4589" t="s">
        <v>419</v>
      </c>
    </row>
    <row r="4590" spans="1:20" x14ac:dyDescent="0.2">
      <c r="A4590">
        <v>7772</v>
      </c>
      <c r="C4590">
        <v>193429</v>
      </c>
      <c r="D4590">
        <v>144313</v>
      </c>
      <c r="E4590">
        <v>20</v>
      </c>
      <c r="F4590">
        <v>20</v>
      </c>
      <c r="G4590">
        <v>26.1</v>
      </c>
      <c r="H4590" t="s">
        <v>26</v>
      </c>
      <c r="I4590">
        <v>6</v>
      </c>
      <c r="J4590">
        <v>21</v>
      </c>
      <c r="K4590">
        <v>42</v>
      </c>
      <c r="L4590">
        <v>-6</v>
      </c>
      <c r="M4590">
        <v>6.63</v>
      </c>
      <c r="O4590">
        <v>1.55</v>
      </c>
      <c r="P4590">
        <v>1.84</v>
      </c>
      <c r="S4590" t="s">
        <v>104</v>
      </c>
      <c r="T4590" t="s">
        <v>104</v>
      </c>
    </row>
    <row r="4591" spans="1:20" x14ac:dyDescent="0.2">
      <c r="A4591">
        <v>7773</v>
      </c>
      <c r="B4591" t="s">
        <v>4052</v>
      </c>
      <c r="C4591">
        <v>193432</v>
      </c>
      <c r="D4591">
        <v>163468</v>
      </c>
      <c r="E4591">
        <v>20</v>
      </c>
      <c r="F4591">
        <v>20</v>
      </c>
      <c r="G4591">
        <v>39.799999999999997</v>
      </c>
      <c r="H4591" t="s">
        <v>26</v>
      </c>
      <c r="I4591">
        <v>12</v>
      </c>
      <c r="J4591">
        <v>45</v>
      </c>
      <c r="K4591">
        <v>33</v>
      </c>
      <c r="L4591">
        <v>-12</v>
      </c>
      <c r="M4591">
        <v>4.76</v>
      </c>
      <c r="O4591">
        <v>-0.05</v>
      </c>
      <c r="P4591">
        <v>-0.11</v>
      </c>
      <c r="Q4591">
        <v>-0.06</v>
      </c>
      <c r="S4591" t="s">
        <v>191</v>
      </c>
      <c r="T4591" t="s">
        <v>191</v>
      </c>
    </row>
    <row r="4592" spans="1:20" x14ac:dyDescent="0.2">
      <c r="A4592">
        <v>7774</v>
      </c>
      <c r="C4592">
        <v>193472</v>
      </c>
      <c r="D4592">
        <v>105974</v>
      </c>
      <c r="E4592">
        <v>20</v>
      </c>
      <c r="F4592">
        <v>20</v>
      </c>
      <c r="G4592">
        <v>0.2</v>
      </c>
      <c r="H4592" t="s">
        <v>24</v>
      </c>
      <c r="I4592">
        <v>13</v>
      </c>
      <c r="J4592">
        <v>32</v>
      </c>
      <c r="K4592">
        <v>53</v>
      </c>
      <c r="L4592">
        <v>13</v>
      </c>
      <c r="M4592">
        <v>5.95</v>
      </c>
      <c r="O4592">
        <v>0.31</v>
      </c>
      <c r="P4592">
        <v>0.13</v>
      </c>
      <c r="Q4592">
        <v>0.16</v>
      </c>
      <c r="S4592" t="s">
        <v>4053</v>
      </c>
      <c r="T4592" t="s">
        <v>14015</v>
      </c>
    </row>
    <row r="4593" spans="1:20" x14ac:dyDescent="0.2">
      <c r="A4593">
        <v>7775</v>
      </c>
      <c r="C4593">
        <v>193452</v>
      </c>
      <c r="D4593">
        <v>163471</v>
      </c>
      <c r="E4593">
        <v>20</v>
      </c>
      <c r="F4593">
        <v>20</v>
      </c>
      <c r="G4593">
        <v>46.6</v>
      </c>
      <c r="H4593" t="s">
        <v>26</v>
      </c>
      <c r="I4593">
        <v>14</v>
      </c>
      <c r="J4593">
        <v>47</v>
      </c>
      <c r="K4593">
        <v>6</v>
      </c>
      <c r="L4593">
        <v>-14</v>
      </c>
      <c r="M4593">
        <v>6.1</v>
      </c>
      <c r="O4593">
        <v>-0.02</v>
      </c>
      <c r="P4593">
        <v>-0.11</v>
      </c>
      <c r="S4593" t="s">
        <v>340</v>
      </c>
      <c r="T4593" t="s">
        <v>340</v>
      </c>
    </row>
    <row r="4594" spans="1:20" x14ac:dyDescent="0.2">
      <c r="A4594">
        <v>7776</v>
      </c>
      <c r="B4594" t="s">
        <v>4054</v>
      </c>
      <c r="C4594">
        <v>193495</v>
      </c>
      <c r="D4594">
        <v>163481</v>
      </c>
      <c r="E4594">
        <v>20</v>
      </c>
      <c r="F4594">
        <v>21</v>
      </c>
      <c r="G4594">
        <v>0.7</v>
      </c>
      <c r="H4594" t="s">
        <v>26</v>
      </c>
      <c r="I4594">
        <v>14</v>
      </c>
      <c r="J4594">
        <v>46</v>
      </c>
      <c r="K4594">
        <v>53</v>
      </c>
      <c r="L4594">
        <v>-14</v>
      </c>
      <c r="M4594">
        <v>3.08</v>
      </c>
      <c r="O4594">
        <v>0.79</v>
      </c>
      <c r="P4594">
        <v>0.28000000000000003</v>
      </c>
      <c r="Q4594">
        <v>0.5</v>
      </c>
      <c r="S4594" t="s">
        <v>4055</v>
      </c>
      <c r="T4594" t="s">
        <v>14018</v>
      </c>
    </row>
    <row r="4595" spans="1:20" x14ac:dyDescent="0.2">
      <c r="A4595">
        <v>7777</v>
      </c>
      <c r="C4595">
        <v>193536</v>
      </c>
      <c r="D4595">
        <v>49462</v>
      </c>
      <c r="E4595">
        <v>20</v>
      </c>
      <c r="F4595">
        <v>18</v>
      </c>
      <c r="G4595">
        <v>49.6</v>
      </c>
      <c r="H4595" t="s">
        <v>24</v>
      </c>
      <c r="I4595">
        <v>46</v>
      </c>
      <c r="J4595">
        <v>19</v>
      </c>
      <c r="K4595">
        <v>22</v>
      </c>
      <c r="L4595">
        <v>46</v>
      </c>
      <c r="M4595">
        <v>6.45</v>
      </c>
      <c r="O4595">
        <v>-0.13</v>
      </c>
      <c r="P4595">
        <v>-0.69</v>
      </c>
      <c r="S4595" t="s">
        <v>82</v>
      </c>
      <c r="T4595" t="s">
        <v>82</v>
      </c>
    </row>
    <row r="4596" spans="1:20" x14ac:dyDescent="0.2">
      <c r="A4596">
        <v>7778</v>
      </c>
      <c r="C4596">
        <v>193556</v>
      </c>
      <c r="D4596">
        <v>105988</v>
      </c>
      <c r="E4596">
        <v>20</v>
      </c>
      <c r="F4596">
        <v>20</v>
      </c>
      <c r="G4596">
        <v>20.5</v>
      </c>
      <c r="H4596" t="s">
        <v>24</v>
      </c>
      <c r="I4596">
        <v>14</v>
      </c>
      <c r="J4596">
        <v>34</v>
      </c>
      <c r="K4596">
        <v>9</v>
      </c>
      <c r="L4596">
        <v>14</v>
      </c>
      <c r="M4596">
        <v>6.13</v>
      </c>
      <c r="O4596">
        <v>0.91</v>
      </c>
      <c r="P4596">
        <v>0.64</v>
      </c>
      <c r="Q4596">
        <v>0.44</v>
      </c>
      <c r="S4596" t="s">
        <v>71</v>
      </c>
      <c r="T4596" t="s">
        <v>71</v>
      </c>
    </row>
    <row r="4597" spans="1:20" x14ac:dyDescent="0.2">
      <c r="A4597">
        <v>7780</v>
      </c>
      <c r="C4597">
        <v>193579</v>
      </c>
      <c r="D4597">
        <v>105991</v>
      </c>
      <c r="E4597">
        <v>20</v>
      </c>
      <c r="F4597">
        <v>20</v>
      </c>
      <c r="G4597">
        <v>21.4</v>
      </c>
      <c r="H4597" t="s">
        <v>24</v>
      </c>
      <c r="I4597">
        <v>17</v>
      </c>
      <c r="J4597">
        <v>47</v>
      </c>
      <c r="K4597">
        <v>35</v>
      </c>
      <c r="L4597">
        <v>17</v>
      </c>
      <c r="M4597">
        <v>5.8</v>
      </c>
      <c r="O4597">
        <v>1.49</v>
      </c>
      <c r="R4597" t="s">
        <v>27</v>
      </c>
      <c r="S4597" t="s">
        <v>104</v>
      </c>
      <c r="T4597" t="s">
        <v>5820</v>
      </c>
    </row>
    <row r="4598" spans="1:20" x14ac:dyDescent="0.2">
      <c r="A4598">
        <v>7781</v>
      </c>
      <c r="C4598">
        <v>193592</v>
      </c>
      <c r="D4598">
        <v>32455</v>
      </c>
      <c r="E4598">
        <v>20</v>
      </c>
      <c r="F4598">
        <v>18</v>
      </c>
      <c r="G4598">
        <v>24.8</v>
      </c>
      <c r="H4598" t="s">
        <v>24</v>
      </c>
      <c r="I4598">
        <v>55</v>
      </c>
      <c r="J4598">
        <v>23</v>
      </c>
      <c r="K4598">
        <v>50</v>
      </c>
      <c r="L4598">
        <v>55</v>
      </c>
      <c r="M4598">
        <v>5.76</v>
      </c>
      <c r="O4598">
        <v>0.11</v>
      </c>
      <c r="P4598">
        <v>0.03</v>
      </c>
      <c r="Q4598">
        <v>0.06</v>
      </c>
      <c r="S4598" t="s">
        <v>162</v>
      </c>
      <c r="T4598" t="s">
        <v>162</v>
      </c>
    </row>
    <row r="4599" spans="1:20" x14ac:dyDescent="0.2">
      <c r="A4599">
        <v>7782</v>
      </c>
      <c r="C4599">
        <v>193621</v>
      </c>
      <c r="D4599">
        <v>69841</v>
      </c>
      <c r="E4599">
        <v>20</v>
      </c>
      <c r="F4599">
        <v>19</v>
      </c>
      <c r="G4599">
        <v>48.3</v>
      </c>
      <c r="H4599" t="s">
        <v>24</v>
      </c>
      <c r="I4599">
        <v>37</v>
      </c>
      <c r="J4599">
        <v>7</v>
      </c>
      <c r="K4599">
        <v>57</v>
      </c>
      <c r="L4599">
        <v>37</v>
      </c>
      <c r="M4599">
        <v>6.57</v>
      </c>
      <c r="O4599">
        <v>0</v>
      </c>
      <c r="P4599">
        <v>-7.0000000000000007E-2</v>
      </c>
      <c r="S4599" t="s">
        <v>340</v>
      </c>
      <c r="T4599" t="s">
        <v>340</v>
      </c>
    </row>
    <row r="4600" spans="1:20" x14ac:dyDescent="0.2">
      <c r="A4600">
        <v>7783</v>
      </c>
      <c r="C4600">
        <v>193664</v>
      </c>
      <c r="D4600">
        <v>18796</v>
      </c>
      <c r="E4600">
        <v>20</v>
      </c>
      <c r="F4600">
        <v>17</v>
      </c>
      <c r="G4600">
        <v>31.3</v>
      </c>
      <c r="H4600" t="s">
        <v>24</v>
      </c>
      <c r="I4600">
        <v>66</v>
      </c>
      <c r="J4600">
        <v>51</v>
      </c>
      <c r="K4600">
        <v>14</v>
      </c>
      <c r="L4600">
        <v>66</v>
      </c>
      <c r="M4600">
        <v>5.93</v>
      </c>
      <c r="O4600">
        <v>0.57999999999999996</v>
      </c>
      <c r="P4600">
        <v>0.06</v>
      </c>
      <c r="S4600" t="s">
        <v>236</v>
      </c>
      <c r="T4600" t="s">
        <v>236</v>
      </c>
    </row>
    <row r="4601" spans="1:20" x14ac:dyDescent="0.2">
      <c r="A4601">
        <v>7784</v>
      </c>
      <c r="C4601">
        <v>193702</v>
      </c>
      <c r="D4601">
        <v>69856</v>
      </c>
      <c r="E4601">
        <v>20</v>
      </c>
      <c r="F4601">
        <v>20</v>
      </c>
      <c r="G4601">
        <v>15.2</v>
      </c>
      <c r="H4601" t="s">
        <v>24</v>
      </c>
      <c r="I4601">
        <v>39</v>
      </c>
      <c r="J4601">
        <v>24</v>
      </c>
      <c r="K4601">
        <v>12</v>
      </c>
      <c r="L4601">
        <v>39</v>
      </c>
      <c r="M4601">
        <v>6.23</v>
      </c>
      <c r="O4601">
        <v>0.06</v>
      </c>
      <c r="P4601">
        <v>0.03</v>
      </c>
      <c r="Q4601">
        <v>0.03</v>
      </c>
      <c r="S4601" t="s">
        <v>89</v>
      </c>
      <c r="T4601" t="s">
        <v>89</v>
      </c>
    </row>
    <row r="4602" spans="1:20" x14ac:dyDescent="0.2">
      <c r="A4602">
        <v>7786</v>
      </c>
      <c r="C4602">
        <v>193722</v>
      </c>
      <c r="D4602">
        <v>49482</v>
      </c>
      <c r="E4602">
        <v>20</v>
      </c>
      <c r="F4602">
        <v>19</v>
      </c>
      <c r="G4602">
        <v>56.1</v>
      </c>
      <c r="H4602" t="s">
        <v>24</v>
      </c>
      <c r="I4602">
        <v>46</v>
      </c>
      <c r="J4602">
        <v>50</v>
      </c>
      <c r="K4602">
        <v>15</v>
      </c>
      <c r="L4602">
        <v>46</v>
      </c>
      <c r="M4602">
        <v>6.5</v>
      </c>
      <c r="O4602">
        <v>-0.06</v>
      </c>
      <c r="P4602">
        <v>-0.37</v>
      </c>
      <c r="S4602" t="s">
        <v>4060</v>
      </c>
      <c r="T4602" t="s">
        <v>11532</v>
      </c>
    </row>
    <row r="4603" spans="1:20" x14ac:dyDescent="0.2">
      <c r="A4603">
        <v>7788</v>
      </c>
      <c r="C4603">
        <v>193896</v>
      </c>
      <c r="D4603">
        <v>144361</v>
      </c>
      <c r="E4603">
        <v>20</v>
      </c>
      <c r="F4603">
        <v>23</v>
      </c>
      <c r="G4603">
        <v>0.8</v>
      </c>
      <c r="H4603" t="s">
        <v>26</v>
      </c>
      <c r="I4603">
        <v>9</v>
      </c>
      <c r="J4603">
        <v>39</v>
      </c>
      <c r="K4603">
        <v>17</v>
      </c>
      <c r="L4603">
        <v>-9</v>
      </c>
      <c r="M4603">
        <v>6.3</v>
      </c>
      <c r="O4603">
        <v>0.91</v>
      </c>
      <c r="P4603">
        <v>0.57999999999999996</v>
      </c>
      <c r="S4603" t="s">
        <v>4062</v>
      </c>
      <c r="T4603" t="s">
        <v>33</v>
      </c>
    </row>
    <row r="4604" spans="1:20" x14ac:dyDescent="0.2">
      <c r="A4604">
        <v>7789</v>
      </c>
      <c r="B4604" t="s">
        <v>4063</v>
      </c>
      <c r="C4604">
        <v>193911</v>
      </c>
      <c r="D4604">
        <v>88580</v>
      </c>
      <c r="E4604">
        <v>20</v>
      </c>
      <c r="F4604">
        <v>22</v>
      </c>
      <c r="G4604">
        <v>3.4</v>
      </c>
      <c r="H4604" t="s">
        <v>24</v>
      </c>
      <c r="I4604">
        <v>24</v>
      </c>
      <c r="J4604">
        <v>26</v>
      </c>
      <c r="K4604">
        <v>46</v>
      </c>
      <c r="L4604">
        <v>24</v>
      </c>
      <c r="M4604">
        <v>5.54</v>
      </c>
      <c r="O4604">
        <v>-0.06</v>
      </c>
      <c r="P4604">
        <v>-0.4</v>
      </c>
      <c r="S4604" t="s">
        <v>4064</v>
      </c>
      <c r="T4604" t="s">
        <v>111</v>
      </c>
    </row>
    <row r="4605" spans="1:20" x14ac:dyDescent="0.2">
      <c r="A4605">
        <v>7791</v>
      </c>
      <c r="C4605">
        <v>193944</v>
      </c>
      <c r="D4605">
        <v>32491</v>
      </c>
      <c r="E4605">
        <v>20</v>
      </c>
      <c r="F4605">
        <v>20</v>
      </c>
      <c r="G4605">
        <v>30.4</v>
      </c>
      <c r="H4605" t="s">
        <v>24</v>
      </c>
      <c r="I4605">
        <v>53</v>
      </c>
      <c r="J4605">
        <v>35</v>
      </c>
      <c r="K4605">
        <v>46</v>
      </c>
      <c r="L4605">
        <v>53</v>
      </c>
      <c r="M4605">
        <v>6.18</v>
      </c>
      <c r="O4605">
        <v>1.56</v>
      </c>
      <c r="S4605" t="s">
        <v>172</v>
      </c>
      <c r="T4605" t="s">
        <v>172</v>
      </c>
    </row>
    <row r="4606" spans="1:20" x14ac:dyDescent="0.2">
      <c r="A4606">
        <v>7792</v>
      </c>
      <c r="B4606" t="s">
        <v>4066</v>
      </c>
      <c r="C4606">
        <v>193964</v>
      </c>
      <c r="D4606">
        <v>18807</v>
      </c>
      <c r="E4606">
        <v>20</v>
      </c>
      <c r="F4606">
        <v>19</v>
      </c>
      <c r="G4606">
        <v>36.700000000000003</v>
      </c>
      <c r="H4606" t="s">
        <v>24</v>
      </c>
      <c r="I4606">
        <v>62</v>
      </c>
      <c r="J4606">
        <v>15</v>
      </c>
      <c r="K4606">
        <v>27</v>
      </c>
      <c r="L4606">
        <v>62</v>
      </c>
      <c r="M4606">
        <v>5.72</v>
      </c>
      <c r="O4606">
        <v>-0.05</v>
      </c>
      <c r="P4606">
        <v>-0.21</v>
      </c>
      <c r="S4606" t="s">
        <v>102</v>
      </c>
      <c r="T4606" t="s">
        <v>102</v>
      </c>
    </row>
    <row r="4607" spans="1:20" x14ac:dyDescent="0.2">
      <c r="A4607">
        <v>7793</v>
      </c>
      <c r="C4607">
        <v>194012</v>
      </c>
      <c r="D4607">
        <v>106042</v>
      </c>
      <c r="E4607">
        <v>20</v>
      </c>
      <c r="F4607">
        <v>22</v>
      </c>
      <c r="G4607">
        <v>52.3</v>
      </c>
      <c r="H4607" t="s">
        <v>24</v>
      </c>
      <c r="I4607">
        <v>14</v>
      </c>
      <c r="J4607">
        <v>33</v>
      </c>
      <c r="K4607">
        <v>5</v>
      </c>
      <c r="L4607">
        <v>14</v>
      </c>
      <c r="M4607">
        <v>6.17</v>
      </c>
      <c r="O4607">
        <v>0.51</v>
      </c>
      <c r="P4607">
        <v>-7.0000000000000007E-2</v>
      </c>
      <c r="Q4607">
        <v>0.26</v>
      </c>
      <c r="S4607" t="s">
        <v>199</v>
      </c>
      <c r="T4607" t="s">
        <v>199</v>
      </c>
    </row>
    <row r="4608" spans="1:20" x14ac:dyDescent="0.2">
      <c r="A4608">
        <v>7794</v>
      </c>
      <c r="C4608">
        <v>194013</v>
      </c>
      <c r="D4608">
        <v>125747</v>
      </c>
      <c r="E4608">
        <v>20</v>
      </c>
      <c r="F4608">
        <v>23</v>
      </c>
      <c r="G4608">
        <v>10.7</v>
      </c>
      <c r="H4608" t="s">
        <v>24</v>
      </c>
      <c r="I4608">
        <v>5</v>
      </c>
      <c r="J4608">
        <v>20</v>
      </c>
      <c r="K4608">
        <v>35</v>
      </c>
      <c r="L4608">
        <v>5</v>
      </c>
      <c r="M4608">
        <v>5.31</v>
      </c>
      <c r="O4608">
        <v>0.97</v>
      </c>
      <c r="P4608">
        <v>0.77</v>
      </c>
      <c r="Q4608">
        <v>0.5</v>
      </c>
      <c r="S4608" t="s">
        <v>547</v>
      </c>
      <c r="T4608" t="s">
        <v>71</v>
      </c>
    </row>
    <row r="4609" spans="1:20" x14ac:dyDescent="0.2">
      <c r="A4609">
        <v>7795</v>
      </c>
      <c r="C4609">
        <v>194069</v>
      </c>
      <c r="D4609">
        <v>49524</v>
      </c>
      <c r="E4609">
        <v>20</v>
      </c>
      <c r="F4609">
        <v>22</v>
      </c>
      <c r="G4609">
        <v>3</v>
      </c>
      <c r="H4609" t="s">
        <v>24</v>
      </c>
      <c r="I4609">
        <v>41</v>
      </c>
      <c r="J4609">
        <v>7</v>
      </c>
      <c r="K4609">
        <v>53</v>
      </c>
      <c r="L4609">
        <v>41</v>
      </c>
      <c r="M4609">
        <v>6.39</v>
      </c>
      <c r="O4609">
        <v>1.07</v>
      </c>
      <c r="P4609">
        <v>0.82</v>
      </c>
      <c r="S4609" t="s">
        <v>4068</v>
      </c>
      <c r="T4609" t="s">
        <v>33</v>
      </c>
    </row>
    <row r="4610" spans="1:20" x14ac:dyDescent="0.2">
      <c r="A4610">
        <v>7796</v>
      </c>
      <c r="B4610" t="s">
        <v>4069</v>
      </c>
      <c r="C4610">
        <v>194093</v>
      </c>
      <c r="D4610">
        <v>49528</v>
      </c>
      <c r="E4610">
        <v>20</v>
      </c>
      <c r="F4610">
        <v>22</v>
      </c>
      <c r="G4610">
        <v>13.7</v>
      </c>
      <c r="H4610" t="s">
        <v>24</v>
      </c>
      <c r="I4610">
        <v>40</v>
      </c>
      <c r="J4610">
        <v>15</v>
      </c>
      <c r="K4610">
        <v>24</v>
      </c>
      <c r="L4610">
        <v>40</v>
      </c>
      <c r="M4610">
        <v>2.2000000000000002</v>
      </c>
      <c r="O4610">
        <v>0.68</v>
      </c>
      <c r="P4610">
        <v>0.53</v>
      </c>
      <c r="Q4610">
        <v>0.34</v>
      </c>
      <c r="S4610" t="s">
        <v>2152</v>
      </c>
      <c r="T4610" t="s">
        <v>2152</v>
      </c>
    </row>
    <row r="4611" spans="1:20" x14ac:dyDescent="0.2">
      <c r="A4611">
        <v>7797</v>
      </c>
      <c r="C4611">
        <v>194097</v>
      </c>
      <c r="D4611">
        <v>69917</v>
      </c>
      <c r="E4611">
        <v>20</v>
      </c>
      <c r="F4611">
        <v>22</v>
      </c>
      <c r="G4611">
        <v>37.4</v>
      </c>
      <c r="H4611" t="s">
        <v>24</v>
      </c>
      <c r="I4611">
        <v>31</v>
      </c>
      <c r="J4611">
        <v>15</v>
      </c>
      <c r="K4611">
        <v>54</v>
      </c>
      <c r="L4611">
        <v>31</v>
      </c>
      <c r="M4611">
        <v>6.09</v>
      </c>
      <c r="O4611">
        <v>1.35</v>
      </c>
      <c r="S4611" t="s">
        <v>365</v>
      </c>
      <c r="T4611" t="s">
        <v>365</v>
      </c>
    </row>
    <row r="4612" spans="1:20" x14ac:dyDescent="0.2">
      <c r="A4612">
        <v>7798</v>
      </c>
      <c r="C4612">
        <v>194152</v>
      </c>
      <c r="D4612">
        <v>49531</v>
      </c>
      <c r="E4612">
        <v>20</v>
      </c>
      <c r="F4612">
        <v>22</v>
      </c>
      <c r="G4612">
        <v>5.4</v>
      </c>
      <c r="H4612" t="s">
        <v>24</v>
      </c>
      <c r="I4612">
        <v>45</v>
      </c>
      <c r="J4612">
        <v>47</v>
      </c>
      <c r="K4612">
        <v>42</v>
      </c>
      <c r="L4612">
        <v>45</v>
      </c>
      <c r="M4612">
        <v>5.58</v>
      </c>
      <c r="O4612">
        <v>1.08</v>
      </c>
      <c r="P4612">
        <v>1.02</v>
      </c>
      <c r="S4612" t="s">
        <v>54</v>
      </c>
      <c r="T4612" t="s">
        <v>54</v>
      </c>
    </row>
    <row r="4613" spans="1:20" x14ac:dyDescent="0.2">
      <c r="A4613">
        <v>7800</v>
      </c>
      <c r="C4613">
        <v>194193</v>
      </c>
      <c r="D4613">
        <v>49546</v>
      </c>
      <c r="E4613">
        <v>20</v>
      </c>
      <c r="F4613">
        <v>22</v>
      </c>
      <c r="G4613">
        <v>45.3</v>
      </c>
      <c r="H4613" t="s">
        <v>24</v>
      </c>
      <c r="I4613">
        <v>41</v>
      </c>
      <c r="J4613">
        <v>1</v>
      </c>
      <c r="K4613">
        <v>34</v>
      </c>
      <c r="L4613">
        <v>41</v>
      </c>
      <c r="M4613">
        <v>5.93</v>
      </c>
      <c r="O4613">
        <v>1.6</v>
      </c>
      <c r="P4613">
        <v>1.98</v>
      </c>
      <c r="S4613" t="s">
        <v>223</v>
      </c>
      <c r="T4613" t="s">
        <v>223</v>
      </c>
    </row>
    <row r="4614" spans="1:20" x14ac:dyDescent="0.2">
      <c r="A4614">
        <v>7802</v>
      </c>
      <c r="C4614">
        <v>194220</v>
      </c>
      <c r="D4614">
        <v>49550</v>
      </c>
      <c r="E4614">
        <v>20</v>
      </c>
      <c r="F4614">
        <v>22</v>
      </c>
      <c r="G4614">
        <v>55.5</v>
      </c>
      <c r="H4614" t="s">
        <v>24</v>
      </c>
      <c r="I4614">
        <v>42</v>
      </c>
      <c r="J4614">
        <v>59</v>
      </c>
      <c r="K4614">
        <v>0</v>
      </c>
      <c r="L4614">
        <v>42</v>
      </c>
      <c r="M4614">
        <v>6.2</v>
      </c>
      <c r="O4614">
        <v>0.95</v>
      </c>
      <c r="P4614">
        <v>0.76</v>
      </c>
      <c r="S4614" t="s">
        <v>54</v>
      </c>
      <c r="T4614" t="s">
        <v>54</v>
      </c>
    </row>
    <row r="4615" spans="1:20" x14ac:dyDescent="0.2">
      <c r="A4615">
        <v>7803</v>
      </c>
      <c r="C4615">
        <v>194244</v>
      </c>
      <c r="D4615">
        <v>125769</v>
      </c>
      <c r="E4615">
        <v>20</v>
      </c>
      <c r="F4615">
        <v>24</v>
      </c>
      <c r="G4615">
        <v>37.5</v>
      </c>
      <c r="H4615" t="s">
        <v>24</v>
      </c>
      <c r="I4615">
        <v>1</v>
      </c>
      <c r="J4615">
        <v>4</v>
      </c>
      <c r="K4615">
        <v>7</v>
      </c>
      <c r="L4615">
        <v>1</v>
      </c>
      <c r="M4615">
        <v>6.15</v>
      </c>
      <c r="O4615">
        <v>-0.04</v>
      </c>
      <c r="P4615">
        <v>-0.14000000000000001</v>
      </c>
      <c r="S4615" t="s">
        <v>102</v>
      </c>
      <c r="T4615" t="s">
        <v>102</v>
      </c>
    </row>
    <row r="4616" spans="1:20" x14ac:dyDescent="0.2">
      <c r="A4616">
        <v>7804</v>
      </c>
      <c r="C4616">
        <v>194258</v>
      </c>
      <c r="D4616">
        <v>18817</v>
      </c>
      <c r="E4616">
        <v>20</v>
      </c>
      <c r="F4616">
        <v>20</v>
      </c>
      <c r="G4616">
        <v>6</v>
      </c>
      <c r="H4616" t="s">
        <v>24</v>
      </c>
      <c r="I4616">
        <v>68</v>
      </c>
      <c r="J4616">
        <v>52</v>
      </c>
      <c r="K4616">
        <v>49</v>
      </c>
      <c r="L4616">
        <v>68</v>
      </c>
      <c r="M4616">
        <v>5.55</v>
      </c>
      <c r="O4616">
        <v>1.59</v>
      </c>
      <c r="S4616" t="s">
        <v>4072</v>
      </c>
      <c r="T4616" t="s">
        <v>13147</v>
      </c>
    </row>
    <row r="4617" spans="1:20" x14ac:dyDescent="0.2">
      <c r="A4617">
        <v>7805</v>
      </c>
      <c r="C4617">
        <v>194298</v>
      </c>
      <c r="D4617">
        <v>18826</v>
      </c>
      <c r="E4617">
        <v>20</v>
      </c>
      <c r="F4617">
        <v>21</v>
      </c>
      <c r="G4617">
        <v>11.4</v>
      </c>
      <c r="H4617" t="s">
        <v>24</v>
      </c>
      <c r="I4617">
        <v>63</v>
      </c>
      <c r="J4617">
        <v>58</v>
      </c>
      <c r="K4617">
        <v>49</v>
      </c>
      <c r="L4617">
        <v>63</v>
      </c>
      <c r="M4617">
        <v>5.69</v>
      </c>
      <c r="O4617">
        <v>1.56</v>
      </c>
      <c r="S4617" t="s">
        <v>77</v>
      </c>
      <c r="T4617" t="s">
        <v>77</v>
      </c>
    </row>
    <row r="4618" spans="1:20" x14ac:dyDescent="0.2">
      <c r="A4618">
        <v>7806</v>
      </c>
      <c r="B4618" t="s">
        <v>4073</v>
      </c>
      <c r="C4618">
        <v>194317</v>
      </c>
      <c r="D4618">
        <v>69950</v>
      </c>
      <c r="E4618">
        <v>20</v>
      </c>
      <c r="F4618">
        <v>23</v>
      </c>
      <c r="G4618">
        <v>51.7</v>
      </c>
      <c r="H4618" t="s">
        <v>24</v>
      </c>
      <c r="I4618">
        <v>32</v>
      </c>
      <c r="J4618">
        <v>11</v>
      </c>
      <c r="K4618">
        <v>24</v>
      </c>
      <c r="L4618">
        <v>32</v>
      </c>
      <c r="M4618">
        <v>4.43</v>
      </c>
      <c r="O4618">
        <v>1.33</v>
      </c>
      <c r="P4618">
        <v>1.5</v>
      </c>
      <c r="Q4618">
        <v>0.67</v>
      </c>
      <c r="S4618" t="s">
        <v>4955</v>
      </c>
      <c r="T4618" t="s">
        <v>5935</v>
      </c>
    </row>
    <row r="4619" spans="1:20" x14ac:dyDescent="0.2">
      <c r="A4619">
        <v>7807</v>
      </c>
      <c r="C4619">
        <v>194335</v>
      </c>
      <c r="D4619">
        <v>69951</v>
      </c>
      <c r="E4619">
        <v>20</v>
      </c>
      <c r="F4619">
        <v>23</v>
      </c>
      <c r="G4619">
        <v>44.4</v>
      </c>
      <c r="H4619" t="s">
        <v>24</v>
      </c>
      <c r="I4619">
        <v>37</v>
      </c>
      <c r="J4619">
        <v>28</v>
      </c>
      <c r="K4619">
        <v>35</v>
      </c>
      <c r="L4619">
        <v>37</v>
      </c>
      <c r="M4619">
        <v>5.9</v>
      </c>
      <c r="O4619">
        <v>-0.2</v>
      </c>
      <c r="P4619">
        <v>-0.88</v>
      </c>
      <c r="S4619" t="s">
        <v>2037</v>
      </c>
      <c r="T4619" t="s">
        <v>2037</v>
      </c>
    </row>
    <row r="4620" spans="1:20" x14ac:dyDescent="0.2">
      <c r="A4620">
        <v>7809</v>
      </c>
      <c r="C4620">
        <v>194454</v>
      </c>
      <c r="D4620">
        <v>144412</v>
      </c>
      <c r="E4620">
        <v>20</v>
      </c>
      <c r="F4620">
        <v>25</v>
      </c>
      <c r="G4620">
        <v>42.5</v>
      </c>
      <c r="H4620" t="s">
        <v>26</v>
      </c>
      <c r="I4620">
        <v>2</v>
      </c>
      <c r="J4620">
        <v>48</v>
      </c>
      <c r="K4620">
        <v>1</v>
      </c>
      <c r="L4620">
        <v>-2</v>
      </c>
      <c r="M4620">
        <v>6.11</v>
      </c>
      <c r="O4620">
        <v>1.19</v>
      </c>
      <c r="P4620">
        <v>1.19</v>
      </c>
      <c r="R4620" t="s">
        <v>27</v>
      </c>
      <c r="S4620" t="s">
        <v>507</v>
      </c>
      <c r="T4620" t="s">
        <v>5984</v>
      </c>
    </row>
    <row r="4621" spans="1:20" x14ac:dyDescent="0.2">
      <c r="A4621">
        <v>7810</v>
      </c>
      <c r="C4621">
        <v>194526</v>
      </c>
      <c r="D4621">
        <v>125797</v>
      </c>
      <c r="E4621">
        <v>20</v>
      </c>
      <c r="F4621">
        <v>25</v>
      </c>
      <c r="G4621">
        <v>44</v>
      </c>
      <c r="H4621" t="s">
        <v>24</v>
      </c>
      <c r="I4621">
        <v>10</v>
      </c>
      <c r="J4621">
        <v>3</v>
      </c>
      <c r="K4621">
        <v>23</v>
      </c>
      <c r="L4621">
        <v>10</v>
      </c>
      <c r="M4621">
        <v>6.33</v>
      </c>
      <c r="O4621">
        <v>1.56</v>
      </c>
      <c r="P4621">
        <v>1.92</v>
      </c>
      <c r="Q4621">
        <v>0.66</v>
      </c>
      <c r="S4621" t="s">
        <v>77</v>
      </c>
      <c r="T4621" t="s">
        <v>77</v>
      </c>
    </row>
    <row r="4622" spans="1:20" x14ac:dyDescent="0.2">
      <c r="A4622">
        <v>7811</v>
      </c>
      <c r="C4622">
        <v>194577</v>
      </c>
      <c r="D4622">
        <v>88664</v>
      </c>
      <c r="E4622">
        <v>20</v>
      </c>
      <c r="F4622">
        <v>25</v>
      </c>
      <c r="G4622">
        <v>40.5</v>
      </c>
      <c r="H4622" t="s">
        <v>24</v>
      </c>
      <c r="I4622">
        <v>21</v>
      </c>
      <c r="J4622">
        <v>24</v>
      </c>
      <c r="K4622">
        <v>35</v>
      </c>
      <c r="L4622">
        <v>21</v>
      </c>
      <c r="M4622">
        <v>5.66</v>
      </c>
      <c r="O4622">
        <v>0.93</v>
      </c>
      <c r="S4622" t="s">
        <v>3030</v>
      </c>
      <c r="T4622" t="s">
        <v>3030</v>
      </c>
    </row>
    <row r="4623" spans="1:20" x14ac:dyDescent="0.2">
      <c r="A4623">
        <v>7813</v>
      </c>
      <c r="C4623">
        <v>194616</v>
      </c>
      <c r="D4623">
        <v>106100</v>
      </c>
      <c r="E4623">
        <v>20</v>
      </c>
      <c r="F4623">
        <v>26</v>
      </c>
      <c r="G4623">
        <v>1.2</v>
      </c>
      <c r="H4623" t="s">
        <v>24</v>
      </c>
      <c r="I4623">
        <v>19</v>
      </c>
      <c r="J4623">
        <v>51</v>
      </c>
      <c r="K4623">
        <v>54</v>
      </c>
      <c r="L4623">
        <v>19</v>
      </c>
      <c r="M4623">
        <v>6.41</v>
      </c>
      <c r="O4623">
        <v>1.02</v>
      </c>
      <c r="S4623" t="s">
        <v>54</v>
      </c>
      <c r="T4623" t="s">
        <v>54</v>
      </c>
    </row>
    <row r="4624" spans="1:20" x14ac:dyDescent="0.2">
      <c r="A4624">
        <v>7815</v>
      </c>
      <c r="C4624">
        <v>194668</v>
      </c>
      <c r="D4624">
        <v>32534</v>
      </c>
      <c r="E4624">
        <v>20</v>
      </c>
      <c r="F4624">
        <v>24</v>
      </c>
      <c r="G4624">
        <v>32.4</v>
      </c>
      <c r="H4624" t="s">
        <v>24</v>
      </c>
      <c r="I4624">
        <v>53</v>
      </c>
      <c r="J4624">
        <v>33</v>
      </c>
      <c r="K4624">
        <v>7</v>
      </c>
      <c r="L4624">
        <v>53</v>
      </c>
      <c r="M4624">
        <v>6.51</v>
      </c>
      <c r="O4624">
        <v>0.01</v>
      </c>
      <c r="P4624">
        <v>-0.13</v>
      </c>
      <c r="S4624" t="s">
        <v>243</v>
      </c>
      <c r="T4624" t="s">
        <v>5682</v>
      </c>
    </row>
    <row r="4625" spans="1:20" x14ac:dyDescent="0.2">
      <c r="A4625">
        <v>7816</v>
      </c>
      <c r="C4625">
        <v>194688</v>
      </c>
      <c r="D4625">
        <v>106101</v>
      </c>
      <c r="E4625">
        <v>20</v>
      </c>
      <c r="F4625">
        <v>26</v>
      </c>
      <c r="G4625">
        <v>23.2</v>
      </c>
      <c r="H4625" t="s">
        <v>24</v>
      </c>
      <c r="I4625">
        <v>17</v>
      </c>
      <c r="J4625">
        <v>18</v>
      </c>
      <c r="K4625">
        <v>56</v>
      </c>
      <c r="L4625">
        <v>17</v>
      </c>
      <c r="M4625">
        <v>6.22</v>
      </c>
      <c r="O4625">
        <v>1.01</v>
      </c>
      <c r="S4625" t="s">
        <v>197</v>
      </c>
      <c r="T4625" t="s">
        <v>197</v>
      </c>
    </row>
    <row r="4626" spans="1:20" x14ac:dyDescent="0.2">
      <c r="A4626">
        <v>7818</v>
      </c>
      <c r="C4626">
        <v>194882</v>
      </c>
      <c r="D4626">
        <v>32562</v>
      </c>
      <c r="E4626">
        <v>20</v>
      </c>
      <c r="F4626">
        <v>25</v>
      </c>
      <c r="G4626">
        <v>5.0999999999999996</v>
      </c>
      <c r="H4626" t="s">
        <v>24</v>
      </c>
      <c r="I4626">
        <v>59</v>
      </c>
      <c r="J4626">
        <v>36</v>
      </c>
      <c r="K4626">
        <v>0</v>
      </c>
      <c r="L4626">
        <v>59</v>
      </c>
      <c r="M4626">
        <v>6.44</v>
      </c>
      <c r="O4626">
        <v>0.09</v>
      </c>
      <c r="P4626">
        <v>0.12</v>
      </c>
      <c r="S4626" t="s">
        <v>4076</v>
      </c>
      <c r="T4626" t="s">
        <v>192</v>
      </c>
    </row>
    <row r="4627" spans="1:20" x14ac:dyDescent="0.2">
      <c r="A4627">
        <v>7819</v>
      </c>
      <c r="C4627">
        <v>194918</v>
      </c>
      <c r="D4627">
        <v>163612</v>
      </c>
      <c r="E4627">
        <v>20</v>
      </c>
      <c r="F4627">
        <v>28</v>
      </c>
      <c r="G4627">
        <v>43.6</v>
      </c>
      <c r="H4627" t="s">
        <v>26</v>
      </c>
      <c r="I4627">
        <v>15</v>
      </c>
      <c r="J4627">
        <v>44</v>
      </c>
      <c r="K4627">
        <v>30</v>
      </c>
      <c r="L4627">
        <v>-15</v>
      </c>
      <c r="M4627">
        <v>6.41</v>
      </c>
      <c r="O4627">
        <v>0.99</v>
      </c>
      <c r="P4627">
        <v>0.69</v>
      </c>
      <c r="S4627" t="s">
        <v>54</v>
      </c>
      <c r="T4627" t="s">
        <v>54</v>
      </c>
    </row>
    <row r="4628" spans="1:20" x14ac:dyDescent="0.2">
      <c r="A4628">
        <v>7820</v>
      </c>
      <c r="C4628">
        <v>194937</v>
      </c>
      <c r="D4628">
        <v>125841</v>
      </c>
      <c r="E4628">
        <v>20</v>
      </c>
      <c r="F4628">
        <v>28</v>
      </c>
      <c r="G4628">
        <v>7.5</v>
      </c>
      <c r="H4628" t="s">
        <v>24</v>
      </c>
      <c r="I4628">
        <v>8</v>
      </c>
      <c r="J4628">
        <v>26</v>
      </c>
      <c r="K4628">
        <v>15</v>
      </c>
      <c r="L4628">
        <v>8</v>
      </c>
      <c r="M4628">
        <v>6.25</v>
      </c>
      <c r="O4628">
        <v>1.08</v>
      </c>
      <c r="P4628">
        <v>0.93</v>
      </c>
      <c r="S4628" t="s">
        <v>60</v>
      </c>
      <c r="T4628" t="s">
        <v>60</v>
      </c>
    </row>
    <row r="4629" spans="1:20" x14ac:dyDescent="0.2">
      <c r="A4629">
        <v>7821</v>
      </c>
      <c r="B4629" t="s">
        <v>4077</v>
      </c>
      <c r="C4629">
        <v>194939</v>
      </c>
      <c r="D4629">
        <v>144468</v>
      </c>
      <c r="E4629">
        <v>20</v>
      </c>
      <c r="F4629">
        <v>28</v>
      </c>
      <c r="G4629">
        <v>24.9</v>
      </c>
      <c r="H4629" t="s">
        <v>26</v>
      </c>
      <c r="I4629">
        <v>3</v>
      </c>
      <c r="J4629">
        <v>21</v>
      </c>
      <c r="K4629">
        <v>28</v>
      </c>
      <c r="L4629">
        <v>-3</v>
      </c>
      <c r="M4629">
        <v>6.13</v>
      </c>
      <c r="O4629">
        <v>-0.06</v>
      </c>
      <c r="P4629">
        <v>-0.18</v>
      </c>
      <c r="S4629" t="s">
        <v>102</v>
      </c>
      <c r="T4629" t="s">
        <v>102</v>
      </c>
    </row>
    <row r="4630" spans="1:20" x14ac:dyDescent="0.2">
      <c r="A4630">
        <v>7823</v>
      </c>
      <c r="C4630">
        <v>194951</v>
      </c>
      <c r="D4630">
        <v>70044</v>
      </c>
      <c r="E4630">
        <v>20</v>
      </c>
      <c r="F4630">
        <v>27</v>
      </c>
      <c r="G4630">
        <v>7.7</v>
      </c>
      <c r="H4630" t="s">
        <v>24</v>
      </c>
      <c r="I4630">
        <v>34</v>
      </c>
      <c r="J4630">
        <v>19</v>
      </c>
      <c r="K4630">
        <v>44</v>
      </c>
      <c r="L4630">
        <v>34</v>
      </c>
      <c r="M4630">
        <v>6.39</v>
      </c>
      <c r="O4630">
        <v>0.48</v>
      </c>
      <c r="P4630">
        <v>0.45</v>
      </c>
      <c r="S4630" t="s">
        <v>5148</v>
      </c>
      <c r="T4630" t="s">
        <v>5148</v>
      </c>
    </row>
    <row r="4631" spans="1:20" x14ac:dyDescent="0.2">
      <c r="A4631">
        <v>7824</v>
      </c>
      <c r="C4631">
        <v>194953</v>
      </c>
      <c r="D4631">
        <v>125843</v>
      </c>
      <c r="E4631">
        <v>20</v>
      </c>
      <c r="F4631">
        <v>28</v>
      </c>
      <c r="G4631">
        <v>16.8</v>
      </c>
      <c r="H4631" t="s">
        <v>24</v>
      </c>
      <c r="I4631">
        <v>2</v>
      </c>
      <c r="J4631">
        <v>56</v>
      </c>
      <c r="K4631">
        <v>13</v>
      </c>
      <c r="L4631">
        <v>2</v>
      </c>
      <c r="M4631">
        <v>6.21</v>
      </c>
      <c r="O4631">
        <v>0.9</v>
      </c>
      <c r="P4631">
        <v>0.56999999999999995</v>
      </c>
      <c r="S4631" t="s">
        <v>71</v>
      </c>
      <c r="T4631" t="s">
        <v>71</v>
      </c>
    </row>
    <row r="4632" spans="1:20" x14ac:dyDescent="0.2">
      <c r="A4632">
        <v>7826</v>
      </c>
      <c r="B4632" t="s">
        <v>4079</v>
      </c>
      <c r="C4632">
        <v>195050</v>
      </c>
      <c r="D4632">
        <v>70056</v>
      </c>
      <c r="E4632">
        <v>20</v>
      </c>
      <c r="F4632">
        <v>27</v>
      </c>
      <c r="G4632">
        <v>34.299999999999997</v>
      </c>
      <c r="H4632" t="s">
        <v>24</v>
      </c>
      <c r="I4632">
        <v>38</v>
      </c>
      <c r="J4632">
        <v>26</v>
      </c>
      <c r="K4632">
        <v>25</v>
      </c>
      <c r="L4632">
        <v>38</v>
      </c>
      <c r="M4632">
        <v>5.62</v>
      </c>
      <c r="O4632">
        <v>0.06</v>
      </c>
      <c r="P4632">
        <v>0.06</v>
      </c>
      <c r="S4632" t="s">
        <v>298</v>
      </c>
      <c r="T4632" t="s">
        <v>298</v>
      </c>
    </row>
    <row r="4633" spans="1:20" x14ac:dyDescent="0.2">
      <c r="A4633">
        <v>7827</v>
      </c>
      <c r="C4633">
        <v>195066</v>
      </c>
      <c r="D4633">
        <v>32590</v>
      </c>
      <c r="E4633">
        <v>20</v>
      </c>
      <c r="F4633">
        <v>26</v>
      </c>
      <c r="G4633">
        <v>23.5</v>
      </c>
      <c r="H4633" t="s">
        <v>24</v>
      </c>
      <c r="I4633">
        <v>56</v>
      </c>
      <c r="J4633">
        <v>38</v>
      </c>
      <c r="K4633">
        <v>20</v>
      </c>
      <c r="L4633">
        <v>56</v>
      </c>
      <c r="M4633">
        <v>6.36</v>
      </c>
      <c r="O4633">
        <v>0</v>
      </c>
      <c r="P4633">
        <v>0</v>
      </c>
      <c r="S4633" t="s">
        <v>102</v>
      </c>
      <c r="T4633" t="s">
        <v>102</v>
      </c>
    </row>
    <row r="4634" spans="1:20" x14ac:dyDescent="0.2">
      <c r="A4634">
        <v>7828</v>
      </c>
      <c r="B4634" t="s">
        <v>4080</v>
      </c>
      <c r="C4634">
        <v>195068</v>
      </c>
      <c r="D4634">
        <v>49643</v>
      </c>
      <c r="E4634">
        <v>20</v>
      </c>
      <c r="F4634">
        <v>27</v>
      </c>
      <c r="G4634">
        <v>2.2999999999999998</v>
      </c>
      <c r="H4634" t="s">
        <v>24</v>
      </c>
      <c r="I4634">
        <v>49</v>
      </c>
      <c r="J4634">
        <v>23</v>
      </c>
      <c r="K4634">
        <v>0</v>
      </c>
      <c r="L4634">
        <v>49</v>
      </c>
      <c r="M4634">
        <v>5.69</v>
      </c>
      <c r="O4634">
        <v>0.26</v>
      </c>
      <c r="P4634">
        <v>0.04</v>
      </c>
      <c r="R4634" t="s">
        <v>216</v>
      </c>
      <c r="S4634" t="s">
        <v>2891</v>
      </c>
      <c r="T4634" t="s">
        <v>7745</v>
      </c>
    </row>
    <row r="4635" spans="1:20" x14ac:dyDescent="0.2">
      <c r="A4635">
        <v>7831</v>
      </c>
      <c r="B4635" t="s">
        <v>4082</v>
      </c>
      <c r="C4635">
        <v>195135</v>
      </c>
      <c r="D4635">
        <v>144495</v>
      </c>
      <c r="E4635">
        <v>20</v>
      </c>
      <c r="F4635">
        <v>29</v>
      </c>
      <c r="G4635">
        <v>39</v>
      </c>
      <c r="H4635" t="s">
        <v>26</v>
      </c>
      <c r="I4635">
        <v>2</v>
      </c>
      <c r="J4635">
        <v>53</v>
      </c>
      <c r="K4635">
        <v>8</v>
      </c>
      <c r="L4635">
        <v>-2</v>
      </c>
      <c r="M4635">
        <v>4.91</v>
      </c>
      <c r="O4635">
        <v>1.1499999999999999</v>
      </c>
      <c r="P4635">
        <v>1.22</v>
      </c>
      <c r="Q4635">
        <v>0.56000000000000005</v>
      </c>
      <c r="S4635" t="s">
        <v>125</v>
      </c>
      <c r="T4635" t="s">
        <v>125</v>
      </c>
    </row>
    <row r="4636" spans="1:20" x14ac:dyDescent="0.2">
      <c r="A4636">
        <v>7833</v>
      </c>
      <c r="C4636">
        <v>195217</v>
      </c>
      <c r="D4636">
        <v>106156</v>
      </c>
      <c r="E4636">
        <v>20</v>
      </c>
      <c r="F4636">
        <v>29</v>
      </c>
      <c r="G4636">
        <v>21.1</v>
      </c>
      <c r="H4636" t="s">
        <v>24</v>
      </c>
      <c r="I4636">
        <v>20</v>
      </c>
      <c r="J4636">
        <v>5</v>
      </c>
      <c r="K4636">
        <v>16</v>
      </c>
      <c r="L4636">
        <v>20</v>
      </c>
      <c r="M4636">
        <v>6.55</v>
      </c>
      <c r="O4636">
        <v>0.23</v>
      </c>
      <c r="P4636">
        <v>0.1</v>
      </c>
      <c r="Q4636">
        <v>0.09</v>
      </c>
      <c r="S4636" t="s">
        <v>383</v>
      </c>
      <c r="T4636" t="s">
        <v>383</v>
      </c>
    </row>
    <row r="4637" spans="1:20" x14ac:dyDescent="0.2">
      <c r="A4637">
        <v>7834</v>
      </c>
      <c r="B4637" t="s">
        <v>3276</v>
      </c>
      <c r="C4637">
        <v>195295</v>
      </c>
      <c r="D4637">
        <v>70095</v>
      </c>
      <c r="E4637">
        <v>20</v>
      </c>
      <c r="F4637">
        <v>29</v>
      </c>
      <c r="G4637">
        <v>23.7</v>
      </c>
      <c r="H4637" t="s">
        <v>24</v>
      </c>
      <c r="I4637">
        <v>30</v>
      </c>
      <c r="J4637">
        <v>22</v>
      </c>
      <c r="K4637">
        <v>7</v>
      </c>
      <c r="L4637">
        <v>30</v>
      </c>
      <c r="M4637">
        <v>4.01</v>
      </c>
      <c r="O4637">
        <v>0.4</v>
      </c>
      <c r="P4637">
        <v>0.27</v>
      </c>
      <c r="Q4637">
        <v>0.23</v>
      </c>
      <c r="S4637" t="s">
        <v>3121</v>
      </c>
      <c r="T4637" t="s">
        <v>3121</v>
      </c>
    </row>
    <row r="4638" spans="1:20" x14ac:dyDescent="0.2">
      <c r="A4638">
        <v>7835</v>
      </c>
      <c r="B4638" t="s">
        <v>3277</v>
      </c>
      <c r="C4638">
        <v>195324</v>
      </c>
      <c r="D4638">
        <v>70096</v>
      </c>
      <c r="E4638">
        <v>20</v>
      </c>
      <c r="F4638">
        <v>29</v>
      </c>
      <c r="G4638">
        <v>20.399999999999999</v>
      </c>
      <c r="H4638" t="s">
        <v>24</v>
      </c>
      <c r="I4638">
        <v>36</v>
      </c>
      <c r="J4638">
        <v>27</v>
      </c>
      <c r="K4638">
        <v>17</v>
      </c>
      <c r="L4638">
        <v>36</v>
      </c>
      <c r="M4638">
        <v>5.88</v>
      </c>
      <c r="O4638">
        <v>0.52</v>
      </c>
      <c r="P4638">
        <v>0.1</v>
      </c>
      <c r="S4638" t="s">
        <v>1351</v>
      </c>
      <c r="T4638" t="s">
        <v>1351</v>
      </c>
    </row>
    <row r="4639" spans="1:20" x14ac:dyDescent="0.2">
      <c r="A4639">
        <v>7836</v>
      </c>
      <c r="B4639" t="s">
        <v>3278</v>
      </c>
      <c r="C4639">
        <v>195325</v>
      </c>
      <c r="D4639">
        <v>106172</v>
      </c>
      <c r="E4639">
        <v>20</v>
      </c>
      <c r="F4639">
        <v>30</v>
      </c>
      <c r="G4639">
        <v>18</v>
      </c>
      <c r="H4639" t="s">
        <v>24</v>
      </c>
      <c r="I4639">
        <v>10</v>
      </c>
      <c r="J4639">
        <v>53</v>
      </c>
      <c r="K4639">
        <v>45</v>
      </c>
      <c r="L4639">
        <v>10</v>
      </c>
      <c r="M4639">
        <v>6.08</v>
      </c>
      <c r="O4639">
        <v>-0.03</v>
      </c>
      <c r="P4639">
        <v>-0.11</v>
      </c>
      <c r="S4639" t="s">
        <v>3279</v>
      </c>
      <c r="T4639" t="s">
        <v>14080</v>
      </c>
    </row>
    <row r="4640" spans="1:20" x14ac:dyDescent="0.2">
      <c r="A4640">
        <v>7837</v>
      </c>
      <c r="C4640">
        <v>195330</v>
      </c>
      <c r="D4640">
        <v>163645</v>
      </c>
      <c r="E4640">
        <v>20</v>
      </c>
      <c r="F4640">
        <v>31</v>
      </c>
      <c r="G4640">
        <v>4.3</v>
      </c>
      <c r="H4640" t="s">
        <v>26</v>
      </c>
      <c r="I4640">
        <v>15</v>
      </c>
      <c r="J4640">
        <v>3</v>
      </c>
      <c r="K4640">
        <v>23</v>
      </c>
      <c r="L4640">
        <v>-15</v>
      </c>
      <c r="M4640">
        <v>6.12</v>
      </c>
      <c r="O4640">
        <v>0.79</v>
      </c>
      <c r="P4640">
        <v>0.42</v>
      </c>
      <c r="R4640" t="s">
        <v>27</v>
      </c>
      <c r="S4640" t="s">
        <v>3280</v>
      </c>
      <c r="T4640" t="s">
        <v>14082</v>
      </c>
    </row>
    <row r="4641" spans="1:20" x14ac:dyDescent="0.2">
      <c r="A4641">
        <v>7839</v>
      </c>
      <c r="C4641">
        <v>195479</v>
      </c>
      <c r="D4641">
        <v>88783</v>
      </c>
      <c r="E4641">
        <v>20</v>
      </c>
      <c r="F4641">
        <v>30</v>
      </c>
      <c r="G4641">
        <v>58.1</v>
      </c>
      <c r="H4641" t="s">
        <v>24</v>
      </c>
      <c r="I4641">
        <v>20</v>
      </c>
      <c r="J4641">
        <v>36</v>
      </c>
      <c r="K4641">
        <v>21</v>
      </c>
      <c r="L4641">
        <v>20</v>
      </c>
      <c r="M4641">
        <v>6.18</v>
      </c>
      <c r="O4641">
        <v>0.15</v>
      </c>
      <c r="P4641">
        <v>0.14000000000000001</v>
      </c>
      <c r="Q4641">
        <v>0.04</v>
      </c>
      <c r="S4641" t="s">
        <v>232</v>
      </c>
      <c r="T4641" t="s">
        <v>232</v>
      </c>
    </row>
    <row r="4642" spans="1:20" x14ac:dyDescent="0.2">
      <c r="A4642">
        <v>7840</v>
      </c>
      <c r="C4642">
        <v>195483</v>
      </c>
      <c r="D4642">
        <v>106196</v>
      </c>
      <c r="E4642">
        <v>20</v>
      </c>
      <c r="F4642">
        <v>31</v>
      </c>
      <c r="G4642">
        <v>13</v>
      </c>
      <c r="H4642" t="s">
        <v>24</v>
      </c>
      <c r="I4642">
        <v>11</v>
      </c>
      <c r="J4642">
        <v>15</v>
      </c>
      <c r="K4642">
        <v>38</v>
      </c>
      <c r="L4642">
        <v>11</v>
      </c>
      <c r="M4642">
        <v>7.11</v>
      </c>
      <c r="O4642">
        <v>0.03</v>
      </c>
      <c r="P4642">
        <v>-0.39</v>
      </c>
      <c r="S4642" t="s">
        <v>122</v>
      </c>
      <c r="T4642" t="s">
        <v>122</v>
      </c>
    </row>
    <row r="4643" spans="1:20" x14ac:dyDescent="0.2">
      <c r="A4643">
        <v>7841</v>
      </c>
      <c r="C4643">
        <v>195506</v>
      </c>
      <c r="D4643">
        <v>49704</v>
      </c>
      <c r="E4643">
        <v>20</v>
      </c>
      <c r="F4643">
        <v>29</v>
      </c>
      <c r="G4643">
        <v>59.9</v>
      </c>
      <c r="H4643" t="s">
        <v>24</v>
      </c>
      <c r="I4643">
        <v>45</v>
      </c>
      <c r="J4643">
        <v>55</v>
      </c>
      <c r="K4643">
        <v>43</v>
      </c>
      <c r="L4643">
        <v>45</v>
      </c>
      <c r="M4643">
        <v>6.41</v>
      </c>
      <c r="O4643">
        <v>1.1299999999999999</v>
      </c>
      <c r="P4643">
        <v>1.07</v>
      </c>
      <c r="S4643" t="s">
        <v>125</v>
      </c>
      <c r="T4643" t="s">
        <v>125</v>
      </c>
    </row>
    <row r="4644" spans="1:20" x14ac:dyDescent="0.2">
      <c r="A4644">
        <v>7843</v>
      </c>
      <c r="C4644">
        <v>195554</v>
      </c>
      <c r="D4644">
        <v>32627</v>
      </c>
      <c r="E4644">
        <v>20</v>
      </c>
      <c r="F4644">
        <v>29</v>
      </c>
      <c r="G4644">
        <v>27.1</v>
      </c>
      <c r="H4644" t="s">
        <v>24</v>
      </c>
      <c r="I4644">
        <v>56</v>
      </c>
      <c r="J4644">
        <v>4</v>
      </c>
      <c r="K4644">
        <v>5</v>
      </c>
      <c r="L4644">
        <v>56</v>
      </c>
      <c r="M4644">
        <v>5.91</v>
      </c>
      <c r="O4644">
        <v>-0.04</v>
      </c>
      <c r="P4644">
        <v>-0.24</v>
      </c>
      <c r="S4644" t="s">
        <v>3123</v>
      </c>
      <c r="T4644" t="s">
        <v>3123</v>
      </c>
    </row>
    <row r="4645" spans="1:20" x14ac:dyDescent="0.2">
      <c r="A4645">
        <v>7844</v>
      </c>
      <c r="B4645" t="s">
        <v>3281</v>
      </c>
      <c r="C4645">
        <v>195556</v>
      </c>
      <c r="D4645">
        <v>49712</v>
      </c>
      <c r="E4645">
        <v>20</v>
      </c>
      <c r="F4645">
        <v>30</v>
      </c>
      <c r="G4645">
        <v>3.5</v>
      </c>
      <c r="H4645" t="s">
        <v>24</v>
      </c>
      <c r="I4645">
        <v>48</v>
      </c>
      <c r="J4645">
        <v>57</v>
      </c>
      <c r="K4645">
        <v>6</v>
      </c>
      <c r="L4645">
        <v>48</v>
      </c>
      <c r="M4645">
        <v>4.95</v>
      </c>
      <c r="O4645">
        <v>-0.09</v>
      </c>
      <c r="P4645">
        <v>-0.63</v>
      </c>
      <c r="Q4645">
        <v>-0.11</v>
      </c>
      <c r="S4645" t="s">
        <v>214</v>
      </c>
      <c r="T4645" t="s">
        <v>5651</v>
      </c>
    </row>
    <row r="4646" spans="1:20" x14ac:dyDescent="0.2">
      <c r="A4646">
        <v>7845</v>
      </c>
      <c r="C4646">
        <v>195564</v>
      </c>
      <c r="D4646">
        <v>163665</v>
      </c>
      <c r="E4646">
        <v>20</v>
      </c>
      <c r="F4646">
        <v>32</v>
      </c>
      <c r="G4646">
        <v>23.7</v>
      </c>
      <c r="H4646" t="s">
        <v>26</v>
      </c>
      <c r="I4646">
        <v>9</v>
      </c>
      <c r="J4646">
        <v>51</v>
      </c>
      <c r="K4646">
        <v>12</v>
      </c>
      <c r="L4646">
        <v>-9</v>
      </c>
      <c r="M4646">
        <v>5.65</v>
      </c>
      <c r="O4646">
        <v>0.69</v>
      </c>
      <c r="P4646">
        <v>0.21</v>
      </c>
      <c r="S4646" t="s">
        <v>3282</v>
      </c>
      <c r="T4646" t="s">
        <v>5654</v>
      </c>
    </row>
    <row r="4647" spans="1:20" x14ac:dyDescent="0.2">
      <c r="A4647">
        <v>7847</v>
      </c>
      <c r="B4647" t="s">
        <v>3284</v>
      </c>
      <c r="C4647">
        <v>195593</v>
      </c>
      <c r="D4647">
        <v>70135</v>
      </c>
      <c r="E4647">
        <v>20</v>
      </c>
      <c r="F4647">
        <v>30</v>
      </c>
      <c r="G4647">
        <v>59.2</v>
      </c>
      <c r="H4647" t="s">
        <v>24</v>
      </c>
      <c r="I4647">
        <v>36</v>
      </c>
      <c r="J4647">
        <v>56</v>
      </c>
      <c r="K4647">
        <v>9</v>
      </c>
      <c r="L4647">
        <v>36</v>
      </c>
      <c r="M4647">
        <v>6.19</v>
      </c>
      <c r="O4647">
        <v>1.01</v>
      </c>
      <c r="P4647">
        <v>0.74</v>
      </c>
      <c r="Q4647">
        <v>0.69</v>
      </c>
      <c r="S4647" t="s">
        <v>4690</v>
      </c>
      <c r="T4647" t="s">
        <v>4690</v>
      </c>
    </row>
    <row r="4648" spans="1:20" x14ac:dyDescent="0.2">
      <c r="A4648">
        <v>7849</v>
      </c>
      <c r="C4648">
        <v>195692</v>
      </c>
      <c r="D4648">
        <v>88808</v>
      </c>
      <c r="E4648">
        <v>20</v>
      </c>
      <c r="F4648">
        <v>31</v>
      </c>
      <c r="G4648">
        <v>58.2</v>
      </c>
      <c r="H4648" t="s">
        <v>24</v>
      </c>
      <c r="I4648">
        <v>25</v>
      </c>
      <c r="J4648">
        <v>48</v>
      </c>
      <c r="K4648">
        <v>16</v>
      </c>
      <c r="L4648">
        <v>25</v>
      </c>
      <c r="M4648">
        <v>6.34</v>
      </c>
      <c r="O4648">
        <v>0.26</v>
      </c>
      <c r="P4648">
        <v>0.08</v>
      </c>
      <c r="Q4648">
        <v>0.13</v>
      </c>
      <c r="S4648" t="s">
        <v>348</v>
      </c>
      <c r="T4648" t="s">
        <v>348</v>
      </c>
    </row>
    <row r="4649" spans="1:20" x14ac:dyDescent="0.2">
      <c r="A4649">
        <v>7850</v>
      </c>
      <c r="B4649" t="s">
        <v>3286</v>
      </c>
      <c r="C4649">
        <v>195725</v>
      </c>
      <c r="D4649">
        <v>18897</v>
      </c>
      <c r="E4649">
        <v>20</v>
      </c>
      <c r="F4649">
        <v>29</v>
      </c>
      <c r="G4649">
        <v>34.9</v>
      </c>
      <c r="H4649" t="s">
        <v>24</v>
      </c>
      <c r="I4649">
        <v>62</v>
      </c>
      <c r="J4649">
        <v>59</v>
      </c>
      <c r="K4649">
        <v>39</v>
      </c>
      <c r="L4649">
        <v>62</v>
      </c>
      <c r="M4649">
        <v>4.22</v>
      </c>
      <c r="O4649">
        <v>0.2</v>
      </c>
      <c r="P4649">
        <v>0.16</v>
      </c>
      <c r="Q4649">
        <v>0.09</v>
      </c>
      <c r="S4649" t="s">
        <v>170</v>
      </c>
      <c r="T4649" t="s">
        <v>170</v>
      </c>
    </row>
    <row r="4650" spans="1:20" x14ac:dyDescent="0.2">
      <c r="A4650">
        <v>7851</v>
      </c>
      <c r="B4650" t="s">
        <v>3287</v>
      </c>
      <c r="C4650">
        <v>195774</v>
      </c>
      <c r="D4650">
        <v>49741</v>
      </c>
      <c r="E4650">
        <v>20</v>
      </c>
      <c r="F4650">
        <v>31</v>
      </c>
      <c r="G4650">
        <v>18.8</v>
      </c>
      <c r="H4650" t="s">
        <v>24</v>
      </c>
      <c r="I4650">
        <v>49</v>
      </c>
      <c r="J4650">
        <v>13</v>
      </c>
      <c r="K4650">
        <v>13</v>
      </c>
      <c r="L4650">
        <v>49</v>
      </c>
      <c r="M4650">
        <v>5.44</v>
      </c>
      <c r="O4650">
        <v>1.55</v>
      </c>
      <c r="P4650">
        <v>1.92</v>
      </c>
      <c r="S4650" t="s">
        <v>503</v>
      </c>
      <c r="T4650" t="s">
        <v>353</v>
      </c>
    </row>
    <row r="4651" spans="1:20" x14ac:dyDescent="0.2">
      <c r="A4651">
        <v>7852</v>
      </c>
      <c r="B4651" t="s">
        <v>3288</v>
      </c>
      <c r="C4651">
        <v>195810</v>
      </c>
      <c r="D4651">
        <v>106230</v>
      </c>
      <c r="E4651">
        <v>20</v>
      </c>
      <c r="F4651">
        <v>33</v>
      </c>
      <c r="G4651">
        <v>12.8</v>
      </c>
      <c r="H4651" t="s">
        <v>24</v>
      </c>
      <c r="I4651">
        <v>11</v>
      </c>
      <c r="J4651">
        <v>18</v>
      </c>
      <c r="K4651">
        <v>12</v>
      </c>
      <c r="L4651">
        <v>11</v>
      </c>
      <c r="M4651">
        <v>4.03</v>
      </c>
      <c r="O4651">
        <v>-0.13</v>
      </c>
      <c r="P4651">
        <v>-0.47</v>
      </c>
      <c r="Q4651">
        <v>-0.11</v>
      </c>
      <c r="S4651" t="s">
        <v>2954</v>
      </c>
      <c r="T4651" t="s">
        <v>2954</v>
      </c>
    </row>
    <row r="4652" spans="1:20" x14ac:dyDescent="0.2">
      <c r="A4652">
        <v>7854</v>
      </c>
      <c r="C4652">
        <v>195820</v>
      </c>
      <c r="D4652">
        <v>32649</v>
      </c>
      <c r="E4652">
        <v>20</v>
      </c>
      <c r="F4652">
        <v>31</v>
      </c>
      <c r="G4652">
        <v>21.1</v>
      </c>
      <c r="H4652" t="s">
        <v>24</v>
      </c>
      <c r="I4652">
        <v>52</v>
      </c>
      <c r="J4652">
        <v>18</v>
      </c>
      <c r="K4652">
        <v>35</v>
      </c>
      <c r="L4652">
        <v>52</v>
      </c>
      <c r="M4652">
        <v>6.18</v>
      </c>
      <c r="O4652">
        <v>1.01</v>
      </c>
      <c r="S4652" t="s">
        <v>54</v>
      </c>
      <c r="T4652" t="s">
        <v>54</v>
      </c>
    </row>
    <row r="4653" spans="1:20" x14ac:dyDescent="0.2">
      <c r="A4653">
        <v>7855</v>
      </c>
      <c r="C4653">
        <v>195838</v>
      </c>
      <c r="D4653">
        <v>163686</v>
      </c>
      <c r="E4653">
        <v>20</v>
      </c>
      <c r="F4653">
        <v>34</v>
      </c>
      <c r="G4653">
        <v>11.7</v>
      </c>
      <c r="H4653" t="s">
        <v>26</v>
      </c>
      <c r="I4653">
        <v>13</v>
      </c>
      <c r="J4653">
        <v>43</v>
      </c>
      <c r="K4653">
        <v>16</v>
      </c>
      <c r="L4653">
        <v>-13</v>
      </c>
      <c r="M4653">
        <v>6.13</v>
      </c>
      <c r="O4653">
        <v>0.54</v>
      </c>
      <c r="P4653">
        <v>-0.02</v>
      </c>
      <c r="S4653" t="s">
        <v>204</v>
      </c>
      <c r="T4653" t="s">
        <v>204</v>
      </c>
    </row>
    <row r="4654" spans="1:20" x14ac:dyDescent="0.2">
      <c r="A4654">
        <v>7857</v>
      </c>
      <c r="C4654">
        <v>195922</v>
      </c>
      <c r="D4654">
        <v>125960</v>
      </c>
      <c r="E4654">
        <v>20</v>
      </c>
      <c r="F4654">
        <v>33</v>
      </c>
      <c r="G4654">
        <v>53.6</v>
      </c>
      <c r="H4654" t="s">
        <v>24</v>
      </c>
      <c r="I4654">
        <v>10</v>
      </c>
      <c r="J4654">
        <v>3</v>
      </c>
      <c r="K4654">
        <v>35</v>
      </c>
      <c r="L4654">
        <v>10</v>
      </c>
      <c r="M4654">
        <v>6.56</v>
      </c>
      <c r="O4654">
        <v>0.08</v>
      </c>
      <c r="P4654">
        <v>0.05</v>
      </c>
      <c r="S4654" t="s">
        <v>446</v>
      </c>
      <c r="T4654" t="s">
        <v>446</v>
      </c>
    </row>
    <row r="4655" spans="1:20" x14ac:dyDescent="0.2">
      <c r="A4655">
        <v>7858</v>
      </c>
      <c r="B4655" t="s">
        <v>3290</v>
      </c>
      <c r="C4655">
        <v>195943</v>
      </c>
      <c r="D4655">
        <v>106248</v>
      </c>
      <c r="E4655">
        <v>20</v>
      </c>
      <c r="F4655">
        <v>33</v>
      </c>
      <c r="G4655">
        <v>57</v>
      </c>
      <c r="H4655" t="s">
        <v>24</v>
      </c>
      <c r="I4655">
        <v>13</v>
      </c>
      <c r="J4655">
        <v>1</v>
      </c>
      <c r="K4655">
        <v>38</v>
      </c>
      <c r="L4655">
        <v>13</v>
      </c>
      <c r="M4655">
        <v>5.38</v>
      </c>
      <c r="O4655">
        <v>7.0000000000000007E-2</v>
      </c>
      <c r="P4655">
        <v>0.05</v>
      </c>
      <c r="Q4655">
        <v>0.02</v>
      </c>
      <c r="S4655" t="s">
        <v>3291</v>
      </c>
      <c r="T4655" t="s">
        <v>391</v>
      </c>
    </row>
    <row r="4656" spans="1:20" x14ac:dyDescent="0.2">
      <c r="A4656">
        <v>7860</v>
      </c>
      <c r="C4656">
        <v>195964</v>
      </c>
      <c r="D4656">
        <v>32667</v>
      </c>
      <c r="E4656">
        <v>20</v>
      </c>
      <c r="F4656">
        <v>31</v>
      </c>
      <c r="G4656">
        <v>46.5</v>
      </c>
      <c r="H4656" t="s">
        <v>24</v>
      </c>
      <c r="I4656">
        <v>56</v>
      </c>
      <c r="J4656">
        <v>46</v>
      </c>
      <c r="K4656">
        <v>48</v>
      </c>
      <c r="L4656">
        <v>56</v>
      </c>
      <c r="M4656">
        <v>6.14</v>
      </c>
      <c r="O4656">
        <v>1.43</v>
      </c>
      <c r="R4656" t="s">
        <v>27</v>
      </c>
      <c r="S4656" t="s">
        <v>104</v>
      </c>
      <c r="T4656" t="s">
        <v>5820</v>
      </c>
    </row>
    <row r="4657" spans="1:20" x14ac:dyDescent="0.2">
      <c r="A4657">
        <v>7861</v>
      </c>
      <c r="C4657">
        <v>195986</v>
      </c>
      <c r="D4657">
        <v>49772</v>
      </c>
      <c r="E4657">
        <v>20</v>
      </c>
      <c r="F4657">
        <v>32</v>
      </c>
      <c r="G4657">
        <v>52.3</v>
      </c>
      <c r="H4657" t="s">
        <v>24</v>
      </c>
      <c r="I4657">
        <v>43</v>
      </c>
      <c r="J4657">
        <v>11</v>
      </c>
      <c r="K4657">
        <v>30</v>
      </c>
      <c r="L4657">
        <v>43</v>
      </c>
      <c r="M4657">
        <v>6.6</v>
      </c>
      <c r="O4657">
        <v>-0.11</v>
      </c>
      <c r="P4657">
        <v>-0.56000000000000005</v>
      </c>
      <c r="S4657" t="s">
        <v>1532</v>
      </c>
      <c r="T4657" t="s">
        <v>1532</v>
      </c>
    </row>
    <row r="4658" spans="1:20" x14ac:dyDescent="0.2">
      <c r="A4658">
        <v>7862</v>
      </c>
      <c r="C4658">
        <v>196035</v>
      </c>
      <c r="D4658">
        <v>88846</v>
      </c>
      <c r="E4658">
        <v>20</v>
      </c>
      <c r="F4658">
        <v>34</v>
      </c>
      <c r="G4658">
        <v>10</v>
      </c>
      <c r="H4658" t="s">
        <v>24</v>
      </c>
      <c r="I4658">
        <v>20</v>
      </c>
      <c r="J4658">
        <v>59</v>
      </c>
      <c r="K4658">
        <v>7</v>
      </c>
      <c r="L4658">
        <v>20</v>
      </c>
      <c r="M4658">
        <v>6.48</v>
      </c>
      <c r="O4658">
        <v>-0.14000000000000001</v>
      </c>
      <c r="P4658">
        <v>-0.66</v>
      </c>
      <c r="S4658" t="s">
        <v>2318</v>
      </c>
      <c r="T4658" t="s">
        <v>2318</v>
      </c>
    </row>
    <row r="4659" spans="1:20" x14ac:dyDescent="0.2">
      <c r="A4659">
        <v>7866</v>
      </c>
      <c r="B4659" t="s">
        <v>3296</v>
      </c>
      <c r="C4659">
        <v>196093</v>
      </c>
      <c r="D4659">
        <v>70203</v>
      </c>
      <c r="E4659">
        <v>20</v>
      </c>
      <c r="F4659">
        <v>33</v>
      </c>
      <c r="G4659">
        <v>54.2</v>
      </c>
      <c r="H4659" t="s">
        <v>24</v>
      </c>
      <c r="I4659">
        <v>35</v>
      </c>
      <c r="J4659">
        <v>15</v>
      </c>
      <c r="K4659">
        <v>3</v>
      </c>
      <c r="L4659">
        <v>35</v>
      </c>
      <c r="M4659">
        <v>4.6100000000000003</v>
      </c>
      <c r="O4659">
        <v>1.6</v>
      </c>
      <c r="P4659">
        <v>0.78</v>
      </c>
      <c r="Q4659">
        <v>0.99</v>
      </c>
      <c r="S4659" t="s">
        <v>3297</v>
      </c>
      <c r="T4659" t="s">
        <v>14113</v>
      </c>
    </row>
    <row r="4660" spans="1:20" x14ac:dyDescent="0.2">
      <c r="A4660">
        <v>7867</v>
      </c>
      <c r="C4660">
        <v>196134</v>
      </c>
      <c r="D4660">
        <v>49796</v>
      </c>
      <c r="E4660">
        <v>20</v>
      </c>
      <c r="F4660">
        <v>33</v>
      </c>
      <c r="G4660">
        <v>48.4</v>
      </c>
      <c r="H4660" t="s">
        <v>24</v>
      </c>
      <c r="I4660">
        <v>41</v>
      </c>
      <c r="J4660">
        <v>46</v>
      </c>
      <c r="K4660">
        <v>20</v>
      </c>
      <c r="L4660">
        <v>41</v>
      </c>
      <c r="M4660">
        <v>6.49</v>
      </c>
      <c r="O4660">
        <v>1</v>
      </c>
      <c r="P4660">
        <v>0.78</v>
      </c>
      <c r="S4660" t="s">
        <v>364</v>
      </c>
      <c r="T4660" t="s">
        <v>54</v>
      </c>
    </row>
    <row r="4661" spans="1:20" x14ac:dyDescent="0.2">
      <c r="A4661">
        <v>7868</v>
      </c>
      <c r="C4661">
        <v>196142</v>
      </c>
      <c r="D4661">
        <v>9793</v>
      </c>
      <c r="E4661">
        <v>20</v>
      </c>
      <c r="F4661">
        <v>30</v>
      </c>
      <c r="G4661">
        <v>0.7</v>
      </c>
      <c r="H4661" t="s">
        <v>24</v>
      </c>
      <c r="I4661">
        <v>72</v>
      </c>
      <c r="J4661">
        <v>31</v>
      </c>
      <c r="K4661">
        <v>54</v>
      </c>
      <c r="L4661">
        <v>72</v>
      </c>
      <c r="M4661">
        <v>6.27</v>
      </c>
      <c r="O4661">
        <v>1.35</v>
      </c>
      <c r="P4661">
        <v>1.54</v>
      </c>
      <c r="R4661" t="s">
        <v>27</v>
      </c>
      <c r="S4661" t="s">
        <v>80</v>
      </c>
      <c r="T4661" t="s">
        <v>3264</v>
      </c>
    </row>
    <row r="4662" spans="1:20" x14ac:dyDescent="0.2">
      <c r="A4662">
        <v>7870</v>
      </c>
      <c r="C4662">
        <v>196178</v>
      </c>
      <c r="D4662">
        <v>49804</v>
      </c>
      <c r="E4662">
        <v>20</v>
      </c>
      <c r="F4662">
        <v>33</v>
      </c>
      <c r="G4662">
        <v>54.9</v>
      </c>
      <c r="H4662" t="s">
        <v>24</v>
      </c>
      <c r="I4662">
        <v>46</v>
      </c>
      <c r="J4662">
        <v>41</v>
      </c>
      <c r="K4662">
        <v>38</v>
      </c>
      <c r="L4662">
        <v>46</v>
      </c>
      <c r="M4662">
        <v>5.78</v>
      </c>
      <c r="O4662">
        <v>-0.16</v>
      </c>
      <c r="P4662">
        <v>-0.53</v>
      </c>
      <c r="S4662" t="s">
        <v>2787</v>
      </c>
      <c r="T4662" t="s">
        <v>2787</v>
      </c>
    </row>
    <row r="4663" spans="1:20" x14ac:dyDescent="0.2">
      <c r="A4663">
        <v>7871</v>
      </c>
      <c r="B4663" t="s">
        <v>3300</v>
      </c>
      <c r="C4663">
        <v>196180</v>
      </c>
      <c r="D4663">
        <v>106274</v>
      </c>
      <c r="E4663">
        <v>20</v>
      </c>
      <c r="F4663">
        <v>35</v>
      </c>
      <c r="G4663">
        <v>18.5</v>
      </c>
      <c r="H4663" t="s">
        <v>24</v>
      </c>
      <c r="I4663">
        <v>14</v>
      </c>
      <c r="J4663">
        <v>40</v>
      </c>
      <c r="K4663">
        <v>27</v>
      </c>
      <c r="L4663">
        <v>14</v>
      </c>
      <c r="M4663">
        <v>4.68</v>
      </c>
      <c r="O4663">
        <v>0.11</v>
      </c>
      <c r="P4663">
        <v>0.11</v>
      </c>
      <c r="Q4663">
        <v>0.05</v>
      </c>
      <c r="S4663" t="s">
        <v>298</v>
      </c>
      <c r="T4663" t="s">
        <v>298</v>
      </c>
    </row>
    <row r="4664" spans="1:20" x14ac:dyDescent="0.2">
      <c r="A4664">
        <v>7873</v>
      </c>
      <c r="B4664" t="s">
        <v>3301</v>
      </c>
      <c r="C4664">
        <v>196321</v>
      </c>
      <c r="D4664">
        <v>144624</v>
      </c>
      <c r="E4664">
        <v>20</v>
      </c>
      <c r="F4664">
        <v>36</v>
      </c>
      <c r="G4664">
        <v>43.6</v>
      </c>
      <c r="H4664" t="s">
        <v>26</v>
      </c>
      <c r="I4664">
        <v>2</v>
      </c>
      <c r="J4664">
        <v>33</v>
      </c>
      <c r="K4664">
        <v>0</v>
      </c>
      <c r="L4664">
        <v>-2</v>
      </c>
      <c r="M4664">
        <v>4.8899999999999997</v>
      </c>
      <c r="O4664">
        <v>1.6</v>
      </c>
      <c r="P4664">
        <v>1.95</v>
      </c>
      <c r="S4664" t="s">
        <v>2551</v>
      </c>
      <c r="T4664" t="s">
        <v>2551</v>
      </c>
    </row>
    <row r="4665" spans="1:20" x14ac:dyDescent="0.2">
      <c r="A4665">
        <v>7874</v>
      </c>
      <c r="B4665" t="s">
        <v>3302</v>
      </c>
      <c r="C4665">
        <v>196362</v>
      </c>
      <c r="D4665">
        <v>88884</v>
      </c>
      <c r="E4665">
        <v>20</v>
      </c>
      <c r="F4665">
        <v>36</v>
      </c>
      <c r="G4665">
        <v>8.3000000000000007</v>
      </c>
      <c r="H4665" t="s">
        <v>24</v>
      </c>
      <c r="I4665">
        <v>25</v>
      </c>
      <c r="J4665">
        <v>52</v>
      </c>
      <c r="K4665">
        <v>57</v>
      </c>
      <c r="L4665">
        <v>25</v>
      </c>
      <c r="M4665">
        <v>6.41</v>
      </c>
      <c r="O4665">
        <v>0.21</v>
      </c>
      <c r="P4665">
        <v>0.16</v>
      </c>
      <c r="S4665" t="s">
        <v>606</v>
      </c>
      <c r="T4665" t="s">
        <v>606</v>
      </c>
    </row>
    <row r="4666" spans="1:20" x14ac:dyDescent="0.2">
      <c r="A4666">
        <v>7876</v>
      </c>
      <c r="C4666">
        <v>196379</v>
      </c>
      <c r="D4666">
        <v>32709</v>
      </c>
      <c r="E4666">
        <v>20</v>
      </c>
      <c r="F4666">
        <v>34</v>
      </c>
      <c r="G4666">
        <v>50.4</v>
      </c>
      <c r="H4666" t="s">
        <v>24</v>
      </c>
      <c r="I4666">
        <v>51</v>
      </c>
      <c r="J4666">
        <v>51</v>
      </c>
      <c r="K4666">
        <v>15</v>
      </c>
      <c r="L4666">
        <v>51</v>
      </c>
      <c r="M4666">
        <v>6.11</v>
      </c>
      <c r="O4666">
        <v>0.41</v>
      </c>
      <c r="P4666">
        <v>0.42</v>
      </c>
      <c r="S4666" t="s">
        <v>1612</v>
      </c>
      <c r="T4666" t="s">
        <v>1612</v>
      </c>
    </row>
    <row r="4667" spans="1:20" x14ac:dyDescent="0.2">
      <c r="A4667">
        <v>7878</v>
      </c>
      <c r="C4667">
        <v>196426</v>
      </c>
      <c r="D4667">
        <v>144632</v>
      </c>
      <c r="E4667">
        <v>20</v>
      </c>
      <c r="F4667">
        <v>37</v>
      </c>
      <c r="G4667">
        <v>18.3</v>
      </c>
      <c r="H4667" t="s">
        <v>24</v>
      </c>
      <c r="I4667">
        <v>0</v>
      </c>
      <c r="J4667">
        <v>5</v>
      </c>
      <c r="K4667">
        <v>49</v>
      </c>
      <c r="L4667">
        <v>0</v>
      </c>
      <c r="M4667">
        <v>6.22</v>
      </c>
      <c r="O4667">
        <v>-0.08</v>
      </c>
      <c r="P4667">
        <v>-0.39</v>
      </c>
      <c r="S4667" t="s">
        <v>4486</v>
      </c>
      <c r="T4667" t="s">
        <v>111</v>
      </c>
    </row>
    <row r="4668" spans="1:20" x14ac:dyDescent="0.2">
      <c r="A4668">
        <v>7879</v>
      </c>
      <c r="B4668" t="s">
        <v>3304</v>
      </c>
      <c r="C4668">
        <v>196502</v>
      </c>
      <c r="D4668">
        <v>9802</v>
      </c>
      <c r="E4668">
        <v>20</v>
      </c>
      <c r="F4668">
        <v>31</v>
      </c>
      <c r="G4668">
        <v>30.4</v>
      </c>
      <c r="H4668" t="s">
        <v>24</v>
      </c>
      <c r="I4668">
        <v>74</v>
      </c>
      <c r="J4668">
        <v>57</v>
      </c>
      <c r="K4668">
        <v>17</v>
      </c>
      <c r="L4668">
        <v>74</v>
      </c>
      <c r="M4668">
        <v>5.2</v>
      </c>
      <c r="O4668">
        <v>7.0000000000000007E-2</v>
      </c>
      <c r="P4668">
        <v>0.11</v>
      </c>
      <c r="S4668" t="s">
        <v>5469</v>
      </c>
      <c r="T4668" t="s">
        <v>5266</v>
      </c>
    </row>
    <row r="4669" spans="1:20" x14ac:dyDescent="0.2">
      <c r="A4669">
        <v>7880</v>
      </c>
      <c r="B4669" t="s">
        <v>3306</v>
      </c>
      <c r="C4669">
        <v>196504</v>
      </c>
      <c r="D4669">
        <v>88903</v>
      </c>
      <c r="E4669">
        <v>20</v>
      </c>
      <c r="F4669">
        <v>37</v>
      </c>
      <c r="G4669">
        <v>4.7</v>
      </c>
      <c r="H4669" t="s">
        <v>24</v>
      </c>
      <c r="I4669">
        <v>26</v>
      </c>
      <c r="J4669">
        <v>27</v>
      </c>
      <c r="K4669">
        <v>43</v>
      </c>
      <c r="L4669">
        <v>26</v>
      </c>
      <c r="M4669">
        <v>5.59</v>
      </c>
      <c r="O4669">
        <v>-7.0000000000000007E-2</v>
      </c>
      <c r="P4669">
        <v>-0.22</v>
      </c>
      <c r="S4669" t="s">
        <v>102</v>
      </c>
      <c r="T4669" t="s">
        <v>102</v>
      </c>
    </row>
    <row r="4670" spans="1:20" x14ac:dyDescent="0.2">
      <c r="A4670">
        <v>7882</v>
      </c>
      <c r="B4670" t="s">
        <v>3308</v>
      </c>
      <c r="C4670">
        <v>196524</v>
      </c>
      <c r="D4670">
        <v>106316</v>
      </c>
      <c r="E4670">
        <v>20</v>
      </c>
      <c r="F4670">
        <v>37</v>
      </c>
      <c r="G4670">
        <v>33</v>
      </c>
      <c r="H4670" t="s">
        <v>24</v>
      </c>
      <c r="I4670">
        <v>14</v>
      </c>
      <c r="J4670">
        <v>35</v>
      </c>
      <c r="K4670">
        <v>43</v>
      </c>
      <c r="L4670">
        <v>14</v>
      </c>
      <c r="M4670">
        <v>3.63</v>
      </c>
      <c r="O4670">
        <v>0.44</v>
      </c>
      <c r="P4670">
        <v>0.08</v>
      </c>
      <c r="Q4670">
        <v>0.24</v>
      </c>
      <c r="S4670" t="s">
        <v>201</v>
      </c>
      <c r="T4670" t="s">
        <v>201</v>
      </c>
    </row>
    <row r="4671" spans="1:20" x14ac:dyDescent="0.2">
      <c r="A4671">
        <v>7883</v>
      </c>
      <c r="B4671" t="s">
        <v>3309</v>
      </c>
      <c r="C4671">
        <v>196544</v>
      </c>
      <c r="D4671">
        <v>106322</v>
      </c>
      <c r="E4671">
        <v>20</v>
      </c>
      <c r="F4671">
        <v>37</v>
      </c>
      <c r="G4671">
        <v>49.1</v>
      </c>
      <c r="H4671" t="s">
        <v>24</v>
      </c>
      <c r="I4671">
        <v>11</v>
      </c>
      <c r="J4671">
        <v>22</v>
      </c>
      <c r="K4671">
        <v>40</v>
      </c>
      <c r="L4671">
        <v>11</v>
      </c>
      <c r="M4671">
        <v>5.43</v>
      </c>
      <c r="O4671">
        <v>0.06</v>
      </c>
      <c r="P4671">
        <v>0.04</v>
      </c>
      <c r="Q4671">
        <v>0.02</v>
      </c>
      <c r="S4671" t="s">
        <v>114</v>
      </c>
      <c r="T4671" t="s">
        <v>114</v>
      </c>
    </row>
    <row r="4672" spans="1:20" x14ac:dyDescent="0.2">
      <c r="A4672">
        <v>7884</v>
      </c>
      <c r="B4672" t="s">
        <v>3310</v>
      </c>
      <c r="C4672">
        <v>196574</v>
      </c>
      <c r="D4672">
        <v>144649</v>
      </c>
      <c r="E4672">
        <v>20</v>
      </c>
      <c r="F4672">
        <v>38</v>
      </c>
      <c r="G4672">
        <v>20.3</v>
      </c>
      <c r="H4672" t="s">
        <v>26</v>
      </c>
      <c r="I4672">
        <v>1</v>
      </c>
      <c r="J4672">
        <v>6</v>
      </c>
      <c r="K4672">
        <v>19</v>
      </c>
      <c r="L4672">
        <v>-1</v>
      </c>
      <c r="M4672">
        <v>4.32</v>
      </c>
      <c r="O4672">
        <v>0.95</v>
      </c>
      <c r="P4672">
        <v>0.69</v>
      </c>
      <c r="Q4672">
        <v>0.46</v>
      </c>
      <c r="S4672" t="s">
        <v>994</v>
      </c>
      <c r="T4672" t="s">
        <v>9432</v>
      </c>
    </row>
    <row r="4673" spans="1:20" x14ac:dyDescent="0.2">
      <c r="A4673">
        <v>7885</v>
      </c>
      <c r="B4673" t="s">
        <v>3311</v>
      </c>
      <c r="C4673">
        <v>196606</v>
      </c>
      <c r="D4673">
        <v>70287</v>
      </c>
      <c r="E4673">
        <v>20</v>
      </c>
      <c r="F4673">
        <v>37</v>
      </c>
      <c r="G4673">
        <v>31.8</v>
      </c>
      <c r="H4673" t="s">
        <v>24</v>
      </c>
      <c r="I4673">
        <v>31</v>
      </c>
      <c r="J4673">
        <v>34</v>
      </c>
      <c r="K4673">
        <v>21</v>
      </c>
      <c r="L4673">
        <v>31</v>
      </c>
      <c r="M4673">
        <v>6.32</v>
      </c>
      <c r="O4673">
        <v>-0.09</v>
      </c>
      <c r="P4673">
        <v>-0.4</v>
      </c>
      <c r="S4673" t="s">
        <v>539</v>
      </c>
      <c r="T4673" t="s">
        <v>111</v>
      </c>
    </row>
    <row r="4674" spans="1:20" x14ac:dyDescent="0.2">
      <c r="A4674">
        <v>7886</v>
      </c>
      <c r="C4674">
        <v>196610</v>
      </c>
      <c r="D4674">
        <v>106329</v>
      </c>
      <c r="E4674">
        <v>20</v>
      </c>
      <c r="F4674">
        <v>37</v>
      </c>
      <c r="G4674">
        <v>54.6</v>
      </c>
      <c r="H4674" t="s">
        <v>24</v>
      </c>
      <c r="I4674">
        <v>18</v>
      </c>
      <c r="J4674">
        <v>16</v>
      </c>
      <c r="K4674">
        <v>9</v>
      </c>
      <c r="L4674">
        <v>18</v>
      </c>
      <c r="M4674">
        <v>6.25</v>
      </c>
      <c r="O4674">
        <v>1.48</v>
      </c>
      <c r="P4674">
        <v>1</v>
      </c>
      <c r="Q4674">
        <v>2.48</v>
      </c>
      <c r="S4674" t="s">
        <v>2593</v>
      </c>
      <c r="T4674" t="s">
        <v>2593</v>
      </c>
    </row>
    <row r="4675" spans="1:20" x14ac:dyDescent="0.2">
      <c r="A4675">
        <v>7887</v>
      </c>
      <c r="C4675">
        <v>196629</v>
      </c>
      <c r="D4675">
        <v>70289</v>
      </c>
      <c r="E4675">
        <v>20</v>
      </c>
      <c r="F4675">
        <v>37</v>
      </c>
      <c r="G4675">
        <v>32.6</v>
      </c>
      <c r="H4675" t="s">
        <v>24</v>
      </c>
      <c r="I4675">
        <v>31</v>
      </c>
      <c r="J4675">
        <v>31</v>
      </c>
      <c r="K4675">
        <v>19</v>
      </c>
      <c r="L4675">
        <v>31</v>
      </c>
      <c r="M4675">
        <v>6.49</v>
      </c>
      <c r="O4675">
        <v>0.34</v>
      </c>
      <c r="P4675">
        <v>-0.03</v>
      </c>
      <c r="S4675" t="s">
        <v>264</v>
      </c>
      <c r="T4675" t="s">
        <v>264</v>
      </c>
    </row>
    <row r="4676" spans="1:20" x14ac:dyDescent="0.2">
      <c r="A4676">
        <v>7888</v>
      </c>
      <c r="C4676">
        <v>196642</v>
      </c>
      <c r="D4676">
        <v>70288</v>
      </c>
      <c r="E4676">
        <v>20</v>
      </c>
      <c r="F4676">
        <v>37</v>
      </c>
      <c r="G4676">
        <v>23.6</v>
      </c>
      <c r="H4676" t="s">
        <v>24</v>
      </c>
      <c r="I4676">
        <v>38</v>
      </c>
      <c r="J4676">
        <v>19</v>
      </c>
      <c r="K4676">
        <v>43</v>
      </c>
      <c r="L4676">
        <v>38</v>
      </c>
      <c r="M4676">
        <v>6.2</v>
      </c>
      <c r="O4676">
        <v>0.99</v>
      </c>
      <c r="P4676">
        <v>0.81</v>
      </c>
      <c r="S4676" t="s">
        <v>54</v>
      </c>
      <c r="T4676" t="s">
        <v>54</v>
      </c>
    </row>
    <row r="4677" spans="1:20" x14ac:dyDescent="0.2">
      <c r="A4677">
        <v>7889</v>
      </c>
      <c r="B4677" t="s">
        <v>3313</v>
      </c>
      <c r="C4677">
        <v>196662</v>
      </c>
      <c r="D4677">
        <v>163771</v>
      </c>
      <c r="E4677">
        <v>20</v>
      </c>
      <c r="F4677">
        <v>39</v>
      </c>
      <c r="G4677">
        <v>16.399999999999999</v>
      </c>
      <c r="H4677" t="s">
        <v>26</v>
      </c>
      <c r="I4677">
        <v>14</v>
      </c>
      <c r="J4677">
        <v>57</v>
      </c>
      <c r="K4677">
        <v>17</v>
      </c>
      <c r="L4677">
        <v>-14</v>
      </c>
      <c r="M4677">
        <v>5.22</v>
      </c>
      <c r="O4677">
        <v>-0.12</v>
      </c>
      <c r="S4677" t="s">
        <v>2954</v>
      </c>
      <c r="T4677" t="s">
        <v>2954</v>
      </c>
    </row>
    <row r="4678" spans="1:20" x14ac:dyDescent="0.2">
      <c r="A4678">
        <v>7890</v>
      </c>
      <c r="C4678">
        <v>196712</v>
      </c>
      <c r="D4678">
        <v>144666</v>
      </c>
      <c r="E4678">
        <v>20</v>
      </c>
      <c r="F4678">
        <v>39</v>
      </c>
      <c r="G4678">
        <v>13.2</v>
      </c>
      <c r="H4678" t="s">
        <v>26</v>
      </c>
      <c r="I4678">
        <v>2</v>
      </c>
      <c r="J4678">
        <v>24</v>
      </c>
      <c r="K4678">
        <v>46</v>
      </c>
      <c r="L4678">
        <v>-2</v>
      </c>
      <c r="M4678">
        <v>6.22</v>
      </c>
      <c r="O4678">
        <v>-0.1</v>
      </c>
      <c r="P4678">
        <v>-0.42</v>
      </c>
      <c r="S4678" t="s">
        <v>3314</v>
      </c>
      <c r="T4678" t="s">
        <v>112</v>
      </c>
    </row>
    <row r="4679" spans="1:20" x14ac:dyDescent="0.2">
      <c r="A4679">
        <v>7891</v>
      </c>
      <c r="B4679" t="s">
        <v>3315</v>
      </c>
      <c r="C4679">
        <v>196724</v>
      </c>
      <c r="D4679">
        <v>88944</v>
      </c>
      <c r="E4679">
        <v>20</v>
      </c>
      <c r="F4679">
        <v>38</v>
      </c>
      <c r="G4679">
        <v>31.3</v>
      </c>
      <c r="H4679" t="s">
        <v>24</v>
      </c>
      <c r="I4679">
        <v>21</v>
      </c>
      <c r="J4679">
        <v>12</v>
      </c>
      <c r="K4679">
        <v>4</v>
      </c>
      <c r="L4679">
        <v>21</v>
      </c>
      <c r="M4679">
        <v>4.82</v>
      </c>
      <c r="O4679">
        <v>-0.02</v>
      </c>
      <c r="P4679">
        <v>-0.08</v>
      </c>
      <c r="Q4679">
        <v>-0.04</v>
      </c>
      <c r="S4679" t="s">
        <v>134</v>
      </c>
      <c r="T4679" t="s">
        <v>134</v>
      </c>
    </row>
    <row r="4680" spans="1:20" x14ac:dyDescent="0.2">
      <c r="A4680">
        <v>7892</v>
      </c>
      <c r="B4680" t="s">
        <v>3316</v>
      </c>
      <c r="C4680">
        <v>196725</v>
      </c>
      <c r="D4680">
        <v>106342</v>
      </c>
      <c r="E4680">
        <v>20</v>
      </c>
      <c r="F4680">
        <v>38</v>
      </c>
      <c r="G4680">
        <v>43.9</v>
      </c>
      <c r="H4680" t="s">
        <v>24</v>
      </c>
      <c r="I4680">
        <v>13</v>
      </c>
      <c r="J4680">
        <v>18</v>
      </c>
      <c r="K4680">
        <v>54</v>
      </c>
      <c r="L4680">
        <v>13</v>
      </c>
      <c r="M4680">
        <v>5.72</v>
      </c>
      <c r="O4680">
        <v>1.53</v>
      </c>
      <c r="P4680">
        <v>1.73</v>
      </c>
      <c r="Q4680">
        <v>0.75</v>
      </c>
      <c r="S4680" t="s">
        <v>2930</v>
      </c>
      <c r="T4680" t="s">
        <v>2930</v>
      </c>
    </row>
    <row r="4681" spans="1:20" x14ac:dyDescent="0.2">
      <c r="A4681">
        <v>7894</v>
      </c>
      <c r="B4681" t="s">
        <v>3317</v>
      </c>
      <c r="C4681">
        <v>196740</v>
      </c>
      <c r="D4681">
        <v>88945</v>
      </c>
      <c r="E4681">
        <v>20</v>
      </c>
      <c r="F4681">
        <v>38</v>
      </c>
      <c r="G4681">
        <v>31.9</v>
      </c>
      <c r="H4681" t="s">
        <v>24</v>
      </c>
      <c r="I4681">
        <v>24</v>
      </c>
      <c r="J4681">
        <v>6</v>
      </c>
      <c r="K4681">
        <v>58</v>
      </c>
      <c r="L4681">
        <v>24</v>
      </c>
      <c r="M4681">
        <v>5.04</v>
      </c>
      <c r="O4681">
        <v>-0.14000000000000001</v>
      </c>
      <c r="P4681">
        <v>-0.53</v>
      </c>
      <c r="S4681" t="s">
        <v>148</v>
      </c>
      <c r="T4681" t="s">
        <v>148</v>
      </c>
    </row>
    <row r="4682" spans="1:20" x14ac:dyDescent="0.2">
      <c r="A4682">
        <v>7895</v>
      </c>
      <c r="C4682">
        <v>196753</v>
      </c>
      <c r="D4682">
        <v>88946</v>
      </c>
      <c r="E4682">
        <v>20</v>
      </c>
      <c r="F4682">
        <v>38</v>
      </c>
      <c r="G4682">
        <v>35.1</v>
      </c>
      <c r="H4682" t="s">
        <v>24</v>
      </c>
      <c r="I4682">
        <v>23</v>
      </c>
      <c r="J4682">
        <v>40</v>
      </c>
      <c r="K4682">
        <v>50</v>
      </c>
      <c r="L4682">
        <v>23</v>
      </c>
      <c r="M4682">
        <v>5.91</v>
      </c>
      <c r="O4682">
        <v>0.98</v>
      </c>
      <c r="S4682" t="s">
        <v>3318</v>
      </c>
      <c r="T4682" t="s">
        <v>5662</v>
      </c>
    </row>
    <row r="4683" spans="1:20" x14ac:dyDescent="0.2">
      <c r="A4683">
        <v>7896</v>
      </c>
      <c r="B4683" t="s">
        <v>3319</v>
      </c>
      <c r="C4683">
        <v>196755</v>
      </c>
      <c r="D4683">
        <v>126059</v>
      </c>
      <c r="E4683">
        <v>20</v>
      </c>
      <c r="F4683">
        <v>39</v>
      </c>
      <c r="G4683">
        <v>7.8</v>
      </c>
      <c r="H4683" t="s">
        <v>24</v>
      </c>
      <c r="I4683">
        <v>10</v>
      </c>
      <c r="J4683">
        <v>5</v>
      </c>
      <c r="K4683">
        <v>10</v>
      </c>
      <c r="L4683">
        <v>10</v>
      </c>
      <c r="M4683">
        <v>5.05</v>
      </c>
      <c r="O4683">
        <v>0.72</v>
      </c>
      <c r="P4683">
        <v>0.21</v>
      </c>
      <c r="S4683" t="s">
        <v>156</v>
      </c>
      <c r="T4683" t="s">
        <v>156</v>
      </c>
    </row>
    <row r="4684" spans="1:20" x14ac:dyDescent="0.2">
      <c r="A4684">
        <v>7897</v>
      </c>
      <c r="B4684" t="s">
        <v>3320</v>
      </c>
      <c r="C4684">
        <v>196758</v>
      </c>
      <c r="D4684">
        <v>126062</v>
      </c>
      <c r="E4684">
        <v>20</v>
      </c>
      <c r="F4684">
        <v>39</v>
      </c>
      <c r="G4684">
        <v>24.9</v>
      </c>
      <c r="H4684" t="s">
        <v>24</v>
      </c>
      <c r="I4684">
        <v>0</v>
      </c>
      <c r="J4684">
        <v>29</v>
      </c>
      <c r="K4684">
        <v>11</v>
      </c>
      <c r="L4684">
        <v>0</v>
      </c>
      <c r="M4684">
        <v>5.16</v>
      </c>
      <c r="O4684">
        <v>1.06</v>
      </c>
      <c r="P4684">
        <v>0.97</v>
      </c>
      <c r="S4684" t="s">
        <v>45</v>
      </c>
      <c r="T4684" t="s">
        <v>45</v>
      </c>
    </row>
    <row r="4685" spans="1:20" x14ac:dyDescent="0.2">
      <c r="A4685">
        <v>7899</v>
      </c>
      <c r="C4685">
        <v>196775</v>
      </c>
      <c r="D4685">
        <v>106347</v>
      </c>
      <c r="E4685">
        <v>20</v>
      </c>
      <c r="F4685">
        <v>39</v>
      </c>
      <c r="G4685">
        <v>5</v>
      </c>
      <c r="H4685" t="s">
        <v>24</v>
      </c>
      <c r="I4685">
        <v>15</v>
      </c>
      <c r="J4685">
        <v>50</v>
      </c>
      <c r="K4685">
        <v>17</v>
      </c>
      <c r="L4685">
        <v>15</v>
      </c>
      <c r="M4685">
        <v>5.97</v>
      </c>
      <c r="O4685">
        <v>-0.14000000000000001</v>
      </c>
      <c r="P4685">
        <v>-0.7</v>
      </c>
      <c r="S4685" t="s">
        <v>368</v>
      </c>
      <c r="T4685" t="s">
        <v>368</v>
      </c>
    </row>
    <row r="4686" spans="1:20" x14ac:dyDescent="0.2">
      <c r="A4686">
        <v>7901</v>
      </c>
      <c r="B4686" t="s">
        <v>3322</v>
      </c>
      <c r="C4686">
        <v>196787</v>
      </c>
      <c r="D4686">
        <v>3408</v>
      </c>
      <c r="E4686">
        <v>20</v>
      </c>
      <c r="F4686">
        <v>28</v>
      </c>
      <c r="G4686">
        <v>14.6</v>
      </c>
      <c r="H4686" t="s">
        <v>24</v>
      </c>
      <c r="I4686">
        <v>81</v>
      </c>
      <c r="J4686">
        <v>25</v>
      </c>
      <c r="K4686">
        <v>22</v>
      </c>
      <c r="L4686">
        <v>81</v>
      </c>
      <c r="M4686">
        <v>5.46</v>
      </c>
      <c r="O4686">
        <v>1.02</v>
      </c>
      <c r="P4686">
        <v>0.84</v>
      </c>
      <c r="S4686" t="s">
        <v>60</v>
      </c>
      <c r="T4686" t="s">
        <v>60</v>
      </c>
    </row>
    <row r="4687" spans="1:20" x14ac:dyDescent="0.2">
      <c r="A4687">
        <v>7903</v>
      </c>
      <c r="C4687">
        <v>196821</v>
      </c>
      <c r="D4687">
        <v>88959</v>
      </c>
      <c r="E4687">
        <v>20</v>
      </c>
      <c r="F4687">
        <v>39</v>
      </c>
      <c r="G4687">
        <v>10.6</v>
      </c>
      <c r="H4687" t="s">
        <v>24</v>
      </c>
      <c r="I4687">
        <v>21</v>
      </c>
      <c r="J4687">
        <v>49</v>
      </c>
      <c r="K4687">
        <v>2</v>
      </c>
      <c r="L4687">
        <v>21</v>
      </c>
      <c r="M4687">
        <v>6.08</v>
      </c>
      <c r="O4687">
        <v>-0.06</v>
      </c>
      <c r="P4687">
        <v>-0.08</v>
      </c>
      <c r="S4687" t="s">
        <v>340</v>
      </c>
      <c r="T4687" t="s">
        <v>340</v>
      </c>
    </row>
    <row r="4688" spans="1:20" x14ac:dyDescent="0.2">
      <c r="A4688">
        <v>7904</v>
      </c>
      <c r="C4688">
        <v>196852</v>
      </c>
      <c r="D4688">
        <v>70323</v>
      </c>
      <c r="E4688">
        <v>20</v>
      </c>
      <c r="F4688">
        <v>38</v>
      </c>
      <c r="G4688">
        <v>59.5</v>
      </c>
      <c r="H4688" t="s">
        <v>24</v>
      </c>
      <c r="I4688">
        <v>30</v>
      </c>
      <c r="J4688">
        <v>20</v>
      </c>
      <c r="K4688">
        <v>4</v>
      </c>
      <c r="L4688">
        <v>30</v>
      </c>
      <c r="M4688">
        <v>5.68</v>
      </c>
      <c r="O4688">
        <v>1.0900000000000001</v>
      </c>
      <c r="P4688">
        <v>0.99</v>
      </c>
      <c r="S4688" t="s">
        <v>125</v>
      </c>
      <c r="T4688" t="s">
        <v>125</v>
      </c>
    </row>
    <row r="4689" spans="1:20" x14ac:dyDescent="0.2">
      <c r="A4689">
        <v>7906</v>
      </c>
      <c r="B4689" t="s">
        <v>3323</v>
      </c>
      <c r="C4689">
        <v>196867</v>
      </c>
      <c r="D4689">
        <v>106357</v>
      </c>
      <c r="E4689">
        <v>20</v>
      </c>
      <c r="F4689">
        <v>39</v>
      </c>
      <c r="G4689">
        <v>38.299999999999997</v>
      </c>
      <c r="H4689" t="s">
        <v>24</v>
      </c>
      <c r="I4689">
        <v>15</v>
      </c>
      <c r="J4689">
        <v>54</v>
      </c>
      <c r="K4689">
        <v>43</v>
      </c>
      <c r="L4689">
        <v>15</v>
      </c>
      <c r="M4689">
        <v>3.77</v>
      </c>
      <c r="O4689">
        <v>-0.06</v>
      </c>
      <c r="P4689">
        <v>-0.21</v>
      </c>
      <c r="Q4689">
        <v>-0.04</v>
      </c>
      <c r="S4689" t="s">
        <v>153</v>
      </c>
      <c r="T4689" t="s">
        <v>153</v>
      </c>
    </row>
    <row r="4690" spans="1:20" x14ac:dyDescent="0.2">
      <c r="A4690">
        <v>7907</v>
      </c>
      <c r="C4690">
        <v>196885</v>
      </c>
      <c r="D4690">
        <v>106360</v>
      </c>
      <c r="E4690">
        <v>20</v>
      </c>
      <c r="F4690">
        <v>39</v>
      </c>
      <c r="G4690">
        <v>51.8</v>
      </c>
      <c r="H4690" t="s">
        <v>24</v>
      </c>
      <c r="I4690">
        <v>11</v>
      </c>
      <c r="J4690">
        <v>14</v>
      </c>
      <c r="K4690">
        <v>59</v>
      </c>
      <c r="L4690">
        <v>11</v>
      </c>
      <c r="M4690">
        <v>6.42</v>
      </c>
      <c r="O4690">
        <v>0.55000000000000004</v>
      </c>
      <c r="P4690">
        <v>0.03</v>
      </c>
      <c r="S4690" t="s">
        <v>3324</v>
      </c>
      <c r="T4690" t="s">
        <v>3324</v>
      </c>
    </row>
    <row r="4691" spans="1:20" x14ac:dyDescent="0.2">
      <c r="A4691">
        <v>7908</v>
      </c>
      <c r="B4691" t="s">
        <v>3325</v>
      </c>
      <c r="C4691">
        <v>196925</v>
      </c>
      <c r="D4691">
        <v>3413</v>
      </c>
      <c r="E4691">
        <v>20</v>
      </c>
      <c r="F4691">
        <v>29</v>
      </c>
      <c r="G4691">
        <v>27.5</v>
      </c>
      <c r="H4691" t="s">
        <v>24</v>
      </c>
      <c r="I4691">
        <v>81</v>
      </c>
      <c r="J4691">
        <v>5</v>
      </c>
      <c r="K4691">
        <v>29</v>
      </c>
      <c r="L4691">
        <v>81</v>
      </c>
      <c r="M4691">
        <v>5.96</v>
      </c>
      <c r="O4691">
        <v>0.92</v>
      </c>
      <c r="P4691">
        <v>0.6</v>
      </c>
      <c r="S4691" t="s">
        <v>653</v>
      </c>
      <c r="T4691" t="s">
        <v>54</v>
      </c>
    </row>
    <row r="4692" spans="1:20" x14ac:dyDescent="0.2">
      <c r="A4692">
        <v>7911</v>
      </c>
      <c r="C4692">
        <v>197018</v>
      </c>
      <c r="D4692">
        <v>49899</v>
      </c>
      <c r="E4692">
        <v>20</v>
      </c>
      <c r="F4692">
        <v>39</v>
      </c>
      <c r="G4692">
        <v>33.299999999999997</v>
      </c>
      <c r="H4692" t="s">
        <v>24</v>
      </c>
      <c r="I4692">
        <v>40</v>
      </c>
      <c r="J4692">
        <v>34</v>
      </c>
      <c r="K4692">
        <v>46</v>
      </c>
      <c r="L4692">
        <v>40</v>
      </c>
      <c r="M4692">
        <v>6.06</v>
      </c>
      <c r="O4692">
        <v>-0.16</v>
      </c>
      <c r="P4692">
        <v>-0.54</v>
      </c>
      <c r="S4692" t="s">
        <v>3326</v>
      </c>
      <c r="T4692" t="s">
        <v>2954</v>
      </c>
    </row>
    <row r="4693" spans="1:20" x14ac:dyDescent="0.2">
      <c r="A4693">
        <v>7912</v>
      </c>
      <c r="C4693">
        <v>197036</v>
      </c>
      <c r="D4693">
        <v>49898</v>
      </c>
      <c r="E4693">
        <v>20</v>
      </c>
      <c r="F4693">
        <v>39</v>
      </c>
      <c r="G4693">
        <v>23.1</v>
      </c>
      <c r="H4693" t="s">
        <v>24</v>
      </c>
      <c r="I4693">
        <v>45</v>
      </c>
      <c r="J4693">
        <v>40</v>
      </c>
      <c r="K4693">
        <v>1</v>
      </c>
      <c r="L4693">
        <v>45</v>
      </c>
      <c r="M4693">
        <v>6.58</v>
      </c>
      <c r="O4693">
        <v>-0.06</v>
      </c>
      <c r="P4693">
        <v>-0.55000000000000004</v>
      </c>
      <c r="S4693" t="s">
        <v>148</v>
      </c>
      <c r="T4693" t="s">
        <v>148</v>
      </c>
    </row>
    <row r="4694" spans="1:20" x14ac:dyDescent="0.2">
      <c r="A4694">
        <v>7914</v>
      </c>
      <c r="C4694">
        <v>197076</v>
      </c>
      <c r="D4694">
        <v>106373</v>
      </c>
      <c r="E4694">
        <v>20</v>
      </c>
      <c r="F4694">
        <v>40</v>
      </c>
      <c r="G4694">
        <v>45.2</v>
      </c>
      <c r="H4694" t="s">
        <v>24</v>
      </c>
      <c r="I4694">
        <v>19</v>
      </c>
      <c r="J4694">
        <v>56</v>
      </c>
      <c r="K4694">
        <v>7</v>
      </c>
      <c r="L4694">
        <v>19</v>
      </c>
      <c r="M4694">
        <v>6.45</v>
      </c>
      <c r="O4694">
        <v>0.63</v>
      </c>
      <c r="P4694">
        <v>0.09</v>
      </c>
      <c r="Q4694">
        <v>0.34</v>
      </c>
      <c r="S4694" t="s">
        <v>35</v>
      </c>
      <c r="T4694" t="s">
        <v>35</v>
      </c>
    </row>
    <row r="4695" spans="1:20" x14ac:dyDescent="0.2">
      <c r="A4695">
        <v>7916</v>
      </c>
      <c r="C4695">
        <v>197101</v>
      </c>
      <c r="D4695">
        <v>32763</v>
      </c>
      <c r="E4695">
        <v>20</v>
      </c>
      <c r="F4695">
        <v>39</v>
      </c>
      <c r="G4695">
        <v>0.2</v>
      </c>
      <c r="H4695" t="s">
        <v>24</v>
      </c>
      <c r="I4695">
        <v>56</v>
      </c>
      <c r="J4695">
        <v>0</v>
      </c>
      <c r="K4695">
        <v>18</v>
      </c>
      <c r="L4695">
        <v>56</v>
      </c>
      <c r="M4695">
        <v>6.48</v>
      </c>
      <c r="N4695" t="s">
        <v>103</v>
      </c>
      <c r="S4695" t="s">
        <v>557</v>
      </c>
      <c r="T4695" t="s">
        <v>557</v>
      </c>
    </row>
    <row r="4696" spans="1:20" x14ac:dyDescent="0.2">
      <c r="A4696">
        <v>7917</v>
      </c>
      <c r="C4696">
        <v>197120</v>
      </c>
      <c r="D4696">
        <v>88997</v>
      </c>
      <c r="E4696">
        <v>20</v>
      </c>
      <c r="F4696">
        <v>40</v>
      </c>
      <c r="G4696">
        <v>36.200000000000003</v>
      </c>
      <c r="H4696" t="s">
        <v>24</v>
      </c>
      <c r="I4696">
        <v>29</v>
      </c>
      <c r="J4696">
        <v>48</v>
      </c>
      <c r="K4696">
        <v>19</v>
      </c>
      <c r="L4696">
        <v>29</v>
      </c>
      <c r="M4696">
        <v>6.08</v>
      </c>
      <c r="N4696" t="s">
        <v>103</v>
      </c>
      <c r="O4696">
        <v>0.14000000000000001</v>
      </c>
      <c r="P4696">
        <v>0.15</v>
      </c>
      <c r="S4696" t="s">
        <v>114</v>
      </c>
      <c r="T4696" t="s">
        <v>114</v>
      </c>
    </row>
    <row r="4697" spans="1:20" x14ac:dyDescent="0.2">
      <c r="A4697">
        <v>7918</v>
      </c>
      <c r="B4697" t="s">
        <v>3328</v>
      </c>
      <c r="C4697">
        <v>197121</v>
      </c>
      <c r="D4697">
        <v>106384</v>
      </c>
      <c r="E4697">
        <v>20</v>
      </c>
      <c r="F4697">
        <v>41</v>
      </c>
      <c r="G4697">
        <v>16.2</v>
      </c>
      <c r="H4697" t="s">
        <v>24</v>
      </c>
      <c r="I4697">
        <v>14</v>
      </c>
      <c r="J4697">
        <v>34</v>
      </c>
      <c r="K4697">
        <v>59</v>
      </c>
      <c r="L4697">
        <v>14</v>
      </c>
      <c r="M4697">
        <v>5.99</v>
      </c>
      <c r="O4697">
        <v>1.24</v>
      </c>
      <c r="R4697" t="s">
        <v>27</v>
      </c>
      <c r="S4697" t="s">
        <v>80</v>
      </c>
      <c r="T4697" t="s">
        <v>3264</v>
      </c>
    </row>
    <row r="4698" spans="1:20" x14ac:dyDescent="0.2">
      <c r="A4698">
        <v>7919</v>
      </c>
      <c r="C4698">
        <v>197139</v>
      </c>
      <c r="D4698">
        <v>49912</v>
      </c>
      <c r="E4698">
        <v>20</v>
      </c>
      <c r="F4698">
        <v>40</v>
      </c>
      <c r="G4698">
        <v>3.1</v>
      </c>
      <c r="H4698" t="s">
        <v>24</v>
      </c>
      <c r="I4698">
        <v>43</v>
      </c>
      <c r="J4698">
        <v>27</v>
      </c>
      <c r="K4698">
        <v>31</v>
      </c>
      <c r="L4698">
        <v>43</v>
      </c>
      <c r="M4698">
        <v>5.95</v>
      </c>
      <c r="O4698">
        <v>1.19</v>
      </c>
      <c r="S4698" t="s">
        <v>125</v>
      </c>
      <c r="T4698" t="s">
        <v>125</v>
      </c>
    </row>
    <row r="4699" spans="1:20" x14ac:dyDescent="0.2">
      <c r="A4699">
        <v>7921</v>
      </c>
      <c r="B4699" t="s">
        <v>3331</v>
      </c>
      <c r="C4699">
        <v>197177</v>
      </c>
      <c r="D4699">
        <v>70362</v>
      </c>
      <c r="E4699">
        <v>20</v>
      </c>
      <c r="F4699">
        <v>41</v>
      </c>
      <c r="G4699">
        <v>2.6</v>
      </c>
      <c r="H4699" t="s">
        <v>24</v>
      </c>
      <c r="I4699">
        <v>32</v>
      </c>
      <c r="J4699">
        <v>18</v>
      </c>
      <c r="K4699">
        <v>26</v>
      </c>
      <c r="L4699">
        <v>32</v>
      </c>
      <c r="M4699">
        <v>5.51</v>
      </c>
      <c r="O4699">
        <v>0.88</v>
      </c>
      <c r="S4699" t="s">
        <v>4361</v>
      </c>
      <c r="T4699" t="s">
        <v>4361</v>
      </c>
    </row>
    <row r="4700" spans="1:20" x14ac:dyDescent="0.2">
      <c r="A4700">
        <v>7922</v>
      </c>
      <c r="C4700">
        <v>197226</v>
      </c>
      <c r="D4700">
        <v>70367</v>
      </c>
      <c r="E4700">
        <v>20</v>
      </c>
      <c r="F4700">
        <v>41</v>
      </c>
      <c r="G4700">
        <v>0.4</v>
      </c>
      <c r="H4700" t="s">
        <v>24</v>
      </c>
      <c r="I4700">
        <v>39</v>
      </c>
      <c r="J4700">
        <v>4</v>
      </c>
      <c r="K4700">
        <v>56</v>
      </c>
      <c r="L4700">
        <v>39</v>
      </c>
      <c r="M4700">
        <v>6.51</v>
      </c>
      <c r="O4700">
        <v>-0.12</v>
      </c>
      <c r="P4700">
        <v>-0.49</v>
      </c>
      <c r="S4700" t="s">
        <v>2954</v>
      </c>
      <c r="T4700" t="s">
        <v>2954</v>
      </c>
    </row>
    <row r="4701" spans="1:20" x14ac:dyDescent="0.2">
      <c r="A4701">
        <v>7923</v>
      </c>
      <c r="C4701">
        <v>197249</v>
      </c>
      <c r="D4701">
        <v>106396</v>
      </c>
      <c r="E4701">
        <v>20</v>
      </c>
      <c r="F4701">
        <v>41</v>
      </c>
      <c r="G4701">
        <v>58.2</v>
      </c>
      <c r="H4701" t="s">
        <v>24</v>
      </c>
      <c r="I4701">
        <v>17</v>
      </c>
      <c r="J4701">
        <v>31</v>
      </c>
      <c r="K4701">
        <v>17</v>
      </c>
      <c r="L4701">
        <v>17</v>
      </c>
      <c r="M4701">
        <v>6.22</v>
      </c>
      <c r="O4701">
        <v>0.94</v>
      </c>
      <c r="P4701">
        <v>0.56999999999999995</v>
      </c>
      <c r="S4701" t="s">
        <v>71</v>
      </c>
      <c r="T4701" t="s">
        <v>71</v>
      </c>
    </row>
    <row r="4702" spans="1:20" x14ac:dyDescent="0.2">
      <c r="A4702">
        <v>7924</v>
      </c>
      <c r="B4702" t="s">
        <v>3332</v>
      </c>
      <c r="C4702">
        <v>197345</v>
      </c>
      <c r="D4702">
        <v>49941</v>
      </c>
      <c r="E4702">
        <v>20</v>
      </c>
      <c r="F4702">
        <v>41</v>
      </c>
      <c r="G4702">
        <v>25.9</v>
      </c>
      <c r="H4702" t="s">
        <v>24</v>
      </c>
      <c r="I4702">
        <v>45</v>
      </c>
      <c r="J4702">
        <v>16</v>
      </c>
      <c r="K4702">
        <v>49</v>
      </c>
      <c r="L4702">
        <v>45</v>
      </c>
      <c r="M4702">
        <v>1.25</v>
      </c>
      <c r="O4702">
        <v>0.09</v>
      </c>
      <c r="P4702">
        <v>-0.24</v>
      </c>
      <c r="Q4702">
        <v>0.1</v>
      </c>
      <c r="S4702" t="s">
        <v>2790</v>
      </c>
      <c r="T4702" t="s">
        <v>2790</v>
      </c>
    </row>
    <row r="4703" spans="1:20" x14ac:dyDescent="0.2">
      <c r="A4703">
        <v>7925</v>
      </c>
      <c r="C4703">
        <v>197373</v>
      </c>
      <c r="D4703">
        <v>18979</v>
      </c>
      <c r="E4703">
        <v>20</v>
      </c>
      <c r="F4703">
        <v>40</v>
      </c>
      <c r="G4703">
        <v>17.899999999999999</v>
      </c>
      <c r="H4703" t="s">
        <v>24</v>
      </c>
      <c r="I4703">
        <v>60</v>
      </c>
      <c r="J4703">
        <v>30</v>
      </c>
      <c r="K4703">
        <v>19</v>
      </c>
      <c r="L4703">
        <v>60</v>
      </c>
      <c r="M4703">
        <v>6.01</v>
      </c>
      <c r="O4703">
        <v>0.46</v>
      </c>
      <c r="P4703">
        <v>-0.06</v>
      </c>
      <c r="S4703" t="s">
        <v>439</v>
      </c>
      <c r="T4703" t="s">
        <v>439</v>
      </c>
    </row>
    <row r="4704" spans="1:20" x14ac:dyDescent="0.2">
      <c r="A4704">
        <v>7926</v>
      </c>
      <c r="C4704">
        <v>197392</v>
      </c>
      <c r="D4704">
        <v>49946</v>
      </c>
      <c r="E4704">
        <v>20</v>
      </c>
      <c r="F4704">
        <v>41</v>
      </c>
      <c r="G4704">
        <v>56.5</v>
      </c>
      <c r="H4704" t="s">
        <v>24</v>
      </c>
      <c r="I4704">
        <v>41</v>
      </c>
      <c r="J4704">
        <v>43</v>
      </c>
      <c r="K4704">
        <v>1</v>
      </c>
      <c r="L4704">
        <v>41</v>
      </c>
      <c r="M4704">
        <v>5.67</v>
      </c>
      <c r="O4704">
        <v>-0.12</v>
      </c>
      <c r="P4704">
        <v>-0.45</v>
      </c>
      <c r="S4704" t="s">
        <v>1627</v>
      </c>
      <c r="T4704" t="s">
        <v>7148</v>
      </c>
    </row>
    <row r="4705" spans="1:20" x14ac:dyDescent="0.2">
      <c r="A4705">
        <v>7927</v>
      </c>
      <c r="C4705">
        <v>197419</v>
      </c>
      <c r="D4705">
        <v>70406</v>
      </c>
      <c r="E4705">
        <v>20</v>
      </c>
      <c r="F4705">
        <v>42</v>
      </c>
      <c r="G4705">
        <v>22.2</v>
      </c>
      <c r="H4705" t="s">
        <v>24</v>
      </c>
      <c r="I4705">
        <v>35</v>
      </c>
      <c r="J4705">
        <v>27</v>
      </c>
      <c r="K4705">
        <v>22</v>
      </c>
      <c r="L4705">
        <v>35</v>
      </c>
      <c r="M4705">
        <v>6.66</v>
      </c>
      <c r="O4705">
        <v>-0.16</v>
      </c>
      <c r="P4705">
        <v>-0.68</v>
      </c>
      <c r="S4705" t="s">
        <v>1851</v>
      </c>
      <c r="T4705" t="s">
        <v>7045</v>
      </c>
    </row>
    <row r="4706" spans="1:20" x14ac:dyDescent="0.2">
      <c r="A4706">
        <v>7928</v>
      </c>
      <c r="B4706" t="s">
        <v>3335</v>
      </c>
      <c r="C4706">
        <v>197461</v>
      </c>
      <c r="D4706">
        <v>106425</v>
      </c>
      <c r="E4706">
        <v>20</v>
      </c>
      <c r="F4706">
        <v>43</v>
      </c>
      <c r="G4706">
        <v>27.5</v>
      </c>
      <c r="H4706" t="s">
        <v>24</v>
      </c>
      <c r="I4706">
        <v>15</v>
      </c>
      <c r="J4706">
        <v>4</v>
      </c>
      <c r="K4706">
        <v>28</v>
      </c>
      <c r="L4706">
        <v>15</v>
      </c>
      <c r="M4706">
        <v>4.43</v>
      </c>
      <c r="O4706">
        <v>0.32</v>
      </c>
      <c r="P4706">
        <v>0.1</v>
      </c>
      <c r="Q4706">
        <v>0.17</v>
      </c>
      <c r="S4706" t="s">
        <v>3337</v>
      </c>
      <c r="T4706" t="s">
        <v>170</v>
      </c>
    </row>
    <row r="4707" spans="1:20" x14ac:dyDescent="0.2">
      <c r="A4707">
        <v>7929</v>
      </c>
      <c r="B4707" t="s">
        <v>3338</v>
      </c>
      <c r="C4707">
        <v>197511</v>
      </c>
      <c r="D4707">
        <v>32809</v>
      </c>
      <c r="E4707">
        <v>20</v>
      </c>
      <c r="F4707">
        <v>42</v>
      </c>
      <c r="G4707">
        <v>12.6</v>
      </c>
      <c r="H4707" t="s">
        <v>24</v>
      </c>
      <c r="I4707">
        <v>50</v>
      </c>
      <c r="J4707">
        <v>20</v>
      </c>
      <c r="K4707">
        <v>24</v>
      </c>
      <c r="L4707">
        <v>50</v>
      </c>
      <c r="M4707">
        <v>5.39</v>
      </c>
      <c r="O4707">
        <v>-0.1</v>
      </c>
      <c r="P4707">
        <v>-0.63</v>
      </c>
      <c r="S4707" t="s">
        <v>82</v>
      </c>
      <c r="T4707" t="s">
        <v>82</v>
      </c>
    </row>
    <row r="4708" spans="1:20" x14ac:dyDescent="0.2">
      <c r="A4708">
        <v>7930</v>
      </c>
      <c r="C4708">
        <v>197508</v>
      </c>
      <c r="D4708">
        <v>3418</v>
      </c>
      <c r="E4708">
        <v>20</v>
      </c>
      <c r="F4708">
        <v>29</v>
      </c>
      <c r="G4708">
        <v>3.1</v>
      </c>
      <c r="H4708" t="s">
        <v>24</v>
      </c>
      <c r="I4708">
        <v>83</v>
      </c>
      <c r="J4708">
        <v>37</v>
      </c>
      <c r="K4708">
        <v>32</v>
      </c>
      <c r="L4708">
        <v>83</v>
      </c>
      <c r="M4708">
        <v>6.19</v>
      </c>
      <c r="O4708">
        <v>0.13</v>
      </c>
      <c r="S4708" t="s">
        <v>3339</v>
      </c>
      <c r="T4708" t="s">
        <v>4304</v>
      </c>
    </row>
    <row r="4709" spans="1:20" x14ac:dyDescent="0.2">
      <c r="A4709">
        <v>7932</v>
      </c>
      <c r="C4709">
        <v>197572</v>
      </c>
      <c r="D4709">
        <v>70423</v>
      </c>
      <c r="E4709">
        <v>20</v>
      </c>
      <c r="F4709">
        <v>43</v>
      </c>
      <c r="G4709">
        <v>24.2</v>
      </c>
      <c r="H4709" t="s">
        <v>24</v>
      </c>
      <c r="I4709">
        <v>35</v>
      </c>
      <c r="J4709">
        <v>35</v>
      </c>
      <c r="K4709">
        <v>16</v>
      </c>
      <c r="L4709">
        <v>35</v>
      </c>
      <c r="M4709">
        <v>6.47</v>
      </c>
      <c r="O4709">
        <v>1.23</v>
      </c>
      <c r="P4709">
        <v>0.99</v>
      </c>
      <c r="Q4709">
        <v>0.64</v>
      </c>
      <c r="S4709" t="s">
        <v>3341</v>
      </c>
      <c r="T4709" t="s">
        <v>9176</v>
      </c>
    </row>
    <row r="4710" spans="1:20" x14ac:dyDescent="0.2">
      <c r="A4710">
        <v>7938</v>
      </c>
      <c r="C4710">
        <v>197734</v>
      </c>
      <c r="D4710">
        <v>18998</v>
      </c>
      <c r="E4710">
        <v>20</v>
      </c>
      <c r="F4710">
        <v>42</v>
      </c>
      <c r="G4710">
        <v>39.700000000000003</v>
      </c>
      <c r="H4710" t="s">
        <v>24</v>
      </c>
      <c r="I4710">
        <v>60</v>
      </c>
      <c r="J4710">
        <v>36</v>
      </c>
      <c r="K4710">
        <v>5</v>
      </c>
      <c r="L4710">
        <v>60</v>
      </c>
      <c r="M4710">
        <v>6.15</v>
      </c>
      <c r="O4710">
        <v>0.01</v>
      </c>
      <c r="P4710">
        <v>0.05</v>
      </c>
      <c r="S4710" t="s">
        <v>192</v>
      </c>
      <c r="T4710" t="s">
        <v>192</v>
      </c>
    </row>
    <row r="4711" spans="1:20" x14ac:dyDescent="0.2">
      <c r="A4711">
        <v>7939</v>
      </c>
      <c r="B4711" t="s">
        <v>3346</v>
      </c>
      <c r="C4711">
        <v>197752</v>
      </c>
      <c r="D4711">
        <v>89084</v>
      </c>
      <c r="E4711">
        <v>20</v>
      </c>
      <c r="F4711">
        <v>44</v>
      </c>
      <c r="G4711">
        <v>52.5</v>
      </c>
      <c r="H4711" t="s">
        <v>24</v>
      </c>
      <c r="I4711">
        <v>25</v>
      </c>
      <c r="J4711">
        <v>16</v>
      </c>
      <c r="K4711">
        <v>14</v>
      </c>
      <c r="L4711">
        <v>25</v>
      </c>
      <c r="M4711">
        <v>4.91</v>
      </c>
      <c r="O4711">
        <v>1.18</v>
      </c>
      <c r="P4711">
        <v>1.18</v>
      </c>
      <c r="Q4711">
        <v>0.57999999999999996</v>
      </c>
      <c r="S4711" t="s">
        <v>125</v>
      </c>
      <c r="T4711" t="s">
        <v>125</v>
      </c>
    </row>
    <row r="4712" spans="1:20" x14ac:dyDescent="0.2">
      <c r="A4712">
        <v>7940</v>
      </c>
      <c r="C4712">
        <v>197770</v>
      </c>
      <c r="D4712">
        <v>32832</v>
      </c>
      <c r="E4712">
        <v>20</v>
      </c>
      <c r="F4712">
        <v>43</v>
      </c>
      <c r="G4712">
        <v>13.5</v>
      </c>
      <c r="H4712" t="s">
        <v>24</v>
      </c>
      <c r="I4712">
        <v>57</v>
      </c>
      <c r="J4712">
        <v>6</v>
      </c>
      <c r="K4712">
        <v>51</v>
      </c>
      <c r="L4712">
        <v>57</v>
      </c>
      <c r="M4712">
        <v>6.32</v>
      </c>
      <c r="O4712">
        <v>0.33</v>
      </c>
      <c r="P4712">
        <v>-0.48</v>
      </c>
      <c r="S4712" t="s">
        <v>2436</v>
      </c>
      <c r="T4712" t="s">
        <v>2436</v>
      </c>
    </row>
    <row r="4713" spans="1:20" x14ac:dyDescent="0.2">
      <c r="A4713">
        <v>7941</v>
      </c>
      <c r="C4713">
        <v>197812</v>
      </c>
      <c r="D4713">
        <v>106458</v>
      </c>
      <c r="E4713">
        <v>20</v>
      </c>
      <c r="F4713">
        <v>45</v>
      </c>
      <c r="G4713">
        <v>28.2</v>
      </c>
      <c r="H4713" t="s">
        <v>24</v>
      </c>
      <c r="I4713">
        <v>18</v>
      </c>
      <c r="J4713">
        <v>5</v>
      </c>
      <c r="K4713">
        <v>25</v>
      </c>
      <c r="L4713">
        <v>18</v>
      </c>
      <c r="M4713">
        <v>6.38</v>
      </c>
      <c r="O4713">
        <v>1.68</v>
      </c>
      <c r="P4713">
        <v>1.24</v>
      </c>
      <c r="S4713" t="s">
        <v>3348</v>
      </c>
      <c r="T4713" t="s">
        <v>14189</v>
      </c>
    </row>
    <row r="4714" spans="1:20" x14ac:dyDescent="0.2">
      <c r="A4714">
        <v>7942</v>
      </c>
      <c r="B4714" t="s">
        <v>3349</v>
      </c>
      <c r="C4714">
        <v>197912</v>
      </c>
      <c r="D4714">
        <v>70467</v>
      </c>
      <c r="E4714">
        <v>20</v>
      </c>
      <c r="F4714">
        <v>45</v>
      </c>
      <c r="G4714">
        <v>39.700000000000003</v>
      </c>
      <c r="H4714" t="s">
        <v>24</v>
      </c>
      <c r="I4714">
        <v>30</v>
      </c>
      <c r="J4714">
        <v>43</v>
      </c>
      <c r="K4714">
        <v>11</v>
      </c>
      <c r="L4714">
        <v>30</v>
      </c>
      <c r="M4714">
        <v>4.22</v>
      </c>
      <c r="O4714">
        <v>1.05</v>
      </c>
      <c r="P4714">
        <v>0.89</v>
      </c>
      <c r="Q4714">
        <v>0.53</v>
      </c>
      <c r="S4714" t="s">
        <v>2975</v>
      </c>
      <c r="T4714" t="s">
        <v>5690</v>
      </c>
    </row>
    <row r="4715" spans="1:20" x14ac:dyDescent="0.2">
      <c r="A4715">
        <v>7944</v>
      </c>
      <c r="C4715">
        <v>197939</v>
      </c>
      <c r="D4715">
        <v>32849</v>
      </c>
      <c r="E4715">
        <v>20</v>
      </c>
      <c r="F4715">
        <v>44</v>
      </c>
      <c r="G4715">
        <v>22</v>
      </c>
      <c r="H4715" t="s">
        <v>24</v>
      </c>
      <c r="I4715">
        <v>56</v>
      </c>
      <c r="J4715">
        <v>29</v>
      </c>
      <c r="K4715">
        <v>17</v>
      </c>
      <c r="L4715">
        <v>56</v>
      </c>
      <c r="M4715">
        <v>5.78</v>
      </c>
      <c r="O4715">
        <v>1.67</v>
      </c>
      <c r="P4715">
        <v>1.86</v>
      </c>
      <c r="S4715" t="s">
        <v>98</v>
      </c>
      <c r="T4715" t="s">
        <v>98</v>
      </c>
    </row>
    <row r="4716" spans="1:20" x14ac:dyDescent="0.2">
      <c r="A4716">
        <v>7945</v>
      </c>
      <c r="B4716" t="s">
        <v>3351</v>
      </c>
      <c r="C4716">
        <v>197950</v>
      </c>
      <c r="D4716">
        <v>19004</v>
      </c>
      <c r="E4716">
        <v>20</v>
      </c>
      <c r="F4716">
        <v>43</v>
      </c>
      <c r="G4716">
        <v>11</v>
      </c>
      <c r="H4716" t="s">
        <v>24</v>
      </c>
      <c r="I4716">
        <v>66</v>
      </c>
      <c r="J4716">
        <v>39</v>
      </c>
      <c r="K4716">
        <v>27</v>
      </c>
      <c r="L4716">
        <v>66</v>
      </c>
      <c r="M4716">
        <v>5.58</v>
      </c>
      <c r="O4716">
        <v>0.22</v>
      </c>
      <c r="P4716">
        <v>0.05</v>
      </c>
      <c r="S4716" t="s">
        <v>2981</v>
      </c>
      <c r="T4716" t="s">
        <v>2981</v>
      </c>
    </row>
    <row r="4717" spans="1:20" x14ac:dyDescent="0.2">
      <c r="A4717">
        <v>7946</v>
      </c>
      <c r="C4717">
        <v>197954</v>
      </c>
      <c r="D4717">
        <v>144802</v>
      </c>
      <c r="E4717">
        <v>20</v>
      </c>
      <c r="F4717">
        <v>47</v>
      </c>
      <c r="G4717">
        <v>3.6</v>
      </c>
      <c r="H4717" t="s">
        <v>26</v>
      </c>
      <c r="I4717">
        <v>2</v>
      </c>
      <c r="J4717">
        <v>29</v>
      </c>
      <c r="K4717">
        <v>12</v>
      </c>
      <c r="L4717">
        <v>-2</v>
      </c>
      <c r="M4717">
        <v>6.27</v>
      </c>
      <c r="O4717">
        <v>1.55</v>
      </c>
      <c r="P4717">
        <v>1.97</v>
      </c>
      <c r="S4717" t="s">
        <v>365</v>
      </c>
      <c r="T4717" t="s">
        <v>365</v>
      </c>
    </row>
    <row r="4718" spans="1:20" x14ac:dyDescent="0.2">
      <c r="A4718">
        <v>7947</v>
      </c>
      <c r="B4718" t="s">
        <v>3352</v>
      </c>
      <c r="C4718">
        <v>197963</v>
      </c>
      <c r="D4718">
        <v>106475</v>
      </c>
      <c r="E4718">
        <v>20</v>
      </c>
      <c r="F4718">
        <v>46</v>
      </c>
      <c r="G4718">
        <v>38.700000000000003</v>
      </c>
      <c r="H4718" t="s">
        <v>24</v>
      </c>
      <c r="I4718">
        <v>16</v>
      </c>
      <c r="J4718">
        <v>7</v>
      </c>
      <c r="K4718">
        <v>28</v>
      </c>
      <c r="L4718">
        <v>16</v>
      </c>
      <c r="M4718">
        <v>5.14</v>
      </c>
      <c r="O4718">
        <v>0.49</v>
      </c>
      <c r="P4718">
        <v>0.08</v>
      </c>
      <c r="S4718" t="s">
        <v>75</v>
      </c>
      <c r="T4718" t="s">
        <v>75</v>
      </c>
    </row>
    <row r="4719" spans="1:20" x14ac:dyDescent="0.2">
      <c r="A4719">
        <v>7948</v>
      </c>
      <c r="B4719" t="s">
        <v>3353</v>
      </c>
      <c r="C4719">
        <v>197964</v>
      </c>
      <c r="D4719">
        <v>106476</v>
      </c>
      <c r="E4719">
        <v>20</v>
      </c>
      <c r="F4719">
        <v>46</v>
      </c>
      <c r="G4719">
        <v>39.5</v>
      </c>
      <c r="H4719" t="s">
        <v>24</v>
      </c>
      <c r="I4719">
        <v>16</v>
      </c>
      <c r="J4719">
        <v>7</v>
      </c>
      <c r="K4719">
        <v>27</v>
      </c>
      <c r="L4719">
        <v>16</v>
      </c>
      <c r="M4719">
        <v>4.2699999999999996</v>
      </c>
      <c r="O4719">
        <v>1.04</v>
      </c>
      <c r="P4719">
        <v>0.97</v>
      </c>
      <c r="Q4719">
        <v>0.48</v>
      </c>
      <c r="S4719" t="s">
        <v>325</v>
      </c>
      <c r="T4719" t="s">
        <v>325</v>
      </c>
    </row>
    <row r="4720" spans="1:20" x14ac:dyDescent="0.2">
      <c r="A4720">
        <v>7949</v>
      </c>
      <c r="B4720" t="s">
        <v>3354</v>
      </c>
      <c r="C4720">
        <v>197989</v>
      </c>
      <c r="D4720">
        <v>70474</v>
      </c>
      <c r="E4720">
        <v>20</v>
      </c>
      <c r="F4720">
        <v>46</v>
      </c>
      <c r="G4720">
        <v>12.7</v>
      </c>
      <c r="H4720" t="s">
        <v>24</v>
      </c>
      <c r="I4720">
        <v>33</v>
      </c>
      <c r="J4720">
        <v>58</v>
      </c>
      <c r="K4720">
        <v>13</v>
      </c>
      <c r="L4720">
        <v>33</v>
      </c>
      <c r="M4720">
        <v>2.46</v>
      </c>
      <c r="O4720">
        <v>1.03</v>
      </c>
      <c r="P4720">
        <v>0.87</v>
      </c>
      <c r="Q4720">
        <v>0.54</v>
      </c>
      <c r="S4720" t="s">
        <v>1998</v>
      </c>
      <c r="T4720" t="s">
        <v>5911</v>
      </c>
    </row>
    <row r="4721" spans="1:20" x14ac:dyDescent="0.2">
      <c r="A4721">
        <v>7950</v>
      </c>
      <c r="B4721" t="s">
        <v>3355</v>
      </c>
      <c r="C4721">
        <v>198001</v>
      </c>
      <c r="D4721">
        <v>144810</v>
      </c>
      <c r="E4721">
        <v>20</v>
      </c>
      <c r="F4721">
        <v>47</v>
      </c>
      <c r="G4721">
        <v>40.6</v>
      </c>
      <c r="H4721" t="s">
        <v>26</v>
      </c>
      <c r="I4721">
        <v>9</v>
      </c>
      <c r="J4721">
        <v>29</v>
      </c>
      <c r="K4721">
        <v>45</v>
      </c>
      <c r="L4721">
        <v>-9</v>
      </c>
      <c r="M4721">
        <v>3.77</v>
      </c>
      <c r="O4721">
        <v>0</v>
      </c>
      <c r="P4721">
        <v>0.02</v>
      </c>
      <c r="Q4721">
        <v>0</v>
      </c>
      <c r="S4721" t="s">
        <v>89</v>
      </c>
      <c r="T4721" t="s">
        <v>89</v>
      </c>
    </row>
    <row r="4722" spans="1:20" x14ac:dyDescent="0.2">
      <c r="A4722">
        <v>7951</v>
      </c>
      <c r="B4722" t="s">
        <v>3356</v>
      </c>
      <c r="C4722">
        <v>198026</v>
      </c>
      <c r="D4722">
        <v>144814</v>
      </c>
      <c r="E4722">
        <v>20</v>
      </c>
      <c r="F4722">
        <v>47</v>
      </c>
      <c r="G4722">
        <v>44.2</v>
      </c>
      <c r="H4722" t="s">
        <v>26</v>
      </c>
      <c r="I4722">
        <v>5</v>
      </c>
      <c r="J4722">
        <v>1</v>
      </c>
      <c r="K4722">
        <v>40</v>
      </c>
      <c r="L4722">
        <v>-5</v>
      </c>
      <c r="M4722">
        <v>4.42</v>
      </c>
      <c r="O4722">
        <v>1.65</v>
      </c>
      <c r="P4722">
        <v>1.92</v>
      </c>
      <c r="Q4722">
        <v>1.31</v>
      </c>
      <c r="S4722" t="s">
        <v>98</v>
      </c>
      <c r="T4722" t="s">
        <v>98</v>
      </c>
    </row>
    <row r="4723" spans="1:20" x14ac:dyDescent="0.2">
      <c r="A4723">
        <v>7953</v>
      </c>
      <c r="B4723" t="s">
        <v>3359</v>
      </c>
      <c r="C4723">
        <v>198069</v>
      </c>
      <c r="D4723">
        <v>126222</v>
      </c>
      <c r="E4723">
        <v>20</v>
      </c>
      <c r="F4723">
        <v>47</v>
      </c>
      <c r="G4723">
        <v>48.3</v>
      </c>
      <c r="H4723" t="s">
        <v>24</v>
      </c>
      <c r="I4723">
        <v>6</v>
      </c>
      <c r="J4723">
        <v>0</v>
      </c>
      <c r="K4723">
        <v>30</v>
      </c>
      <c r="L4723">
        <v>6</v>
      </c>
      <c r="M4723">
        <v>5.58</v>
      </c>
      <c r="O4723">
        <v>-0.02</v>
      </c>
      <c r="P4723">
        <v>-0.09</v>
      </c>
      <c r="S4723" t="s">
        <v>134</v>
      </c>
      <c r="T4723" t="s">
        <v>134</v>
      </c>
    </row>
    <row r="4724" spans="1:20" x14ac:dyDescent="0.2">
      <c r="A4724">
        <v>7954</v>
      </c>
      <c r="C4724">
        <v>198070</v>
      </c>
      <c r="D4724">
        <v>126221</v>
      </c>
      <c r="E4724">
        <v>20</v>
      </c>
      <c r="F4724">
        <v>47</v>
      </c>
      <c r="G4724">
        <v>47.8</v>
      </c>
      <c r="H4724" t="s">
        <v>24</v>
      </c>
      <c r="I4724">
        <v>3</v>
      </c>
      <c r="J4724">
        <v>18</v>
      </c>
      <c r="K4724">
        <v>24</v>
      </c>
      <c r="L4724">
        <v>3</v>
      </c>
      <c r="M4724">
        <v>6.4</v>
      </c>
      <c r="O4724">
        <v>-0.02</v>
      </c>
      <c r="P4724">
        <v>-0.09</v>
      </c>
      <c r="S4724" t="s">
        <v>185</v>
      </c>
      <c r="T4724" t="s">
        <v>185</v>
      </c>
    </row>
    <row r="4725" spans="1:20" x14ac:dyDescent="0.2">
      <c r="A4725">
        <v>7955</v>
      </c>
      <c r="C4725">
        <v>198084</v>
      </c>
      <c r="D4725">
        <v>32862</v>
      </c>
      <c r="E4725">
        <v>20</v>
      </c>
      <c r="F4725">
        <v>45</v>
      </c>
      <c r="G4725">
        <v>21.1</v>
      </c>
      <c r="H4725" t="s">
        <v>24</v>
      </c>
      <c r="I4725">
        <v>57</v>
      </c>
      <c r="J4725">
        <v>34</v>
      </c>
      <c r="K4725">
        <v>47</v>
      </c>
      <c r="L4725">
        <v>57</v>
      </c>
      <c r="M4725">
        <v>4.51</v>
      </c>
      <c r="O4725">
        <v>0.54</v>
      </c>
      <c r="P4725">
        <v>0.1</v>
      </c>
      <c r="Q4725">
        <v>0.28000000000000003</v>
      </c>
      <c r="S4725" t="s">
        <v>2929</v>
      </c>
      <c r="T4725" t="s">
        <v>6421</v>
      </c>
    </row>
    <row r="4726" spans="1:20" x14ac:dyDescent="0.2">
      <c r="A4726">
        <v>7956</v>
      </c>
      <c r="C4726">
        <v>198134</v>
      </c>
      <c r="D4726">
        <v>70499</v>
      </c>
      <c r="E4726">
        <v>20</v>
      </c>
      <c r="F4726">
        <v>47</v>
      </c>
      <c r="G4726">
        <v>10.8</v>
      </c>
      <c r="H4726" t="s">
        <v>24</v>
      </c>
      <c r="I4726">
        <v>34</v>
      </c>
      <c r="J4726">
        <v>22</v>
      </c>
      <c r="K4726">
        <v>27</v>
      </c>
      <c r="L4726">
        <v>34</v>
      </c>
      <c r="M4726">
        <v>4.92</v>
      </c>
      <c r="O4726">
        <v>1.32</v>
      </c>
      <c r="P4726">
        <v>1.47</v>
      </c>
      <c r="S4726" t="s">
        <v>105</v>
      </c>
      <c r="T4726" t="s">
        <v>105</v>
      </c>
    </row>
    <row r="4727" spans="1:20" x14ac:dyDescent="0.2">
      <c r="A4727">
        <v>7957</v>
      </c>
      <c r="B4727" t="s">
        <v>3361</v>
      </c>
      <c r="C4727">
        <v>198149</v>
      </c>
      <c r="D4727">
        <v>19019</v>
      </c>
      <c r="E4727">
        <v>20</v>
      </c>
      <c r="F4727">
        <v>45</v>
      </c>
      <c r="G4727">
        <v>17.399999999999999</v>
      </c>
      <c r="H4727" t="s">
        <v>24</v>
      </c>
      <c r="I4727">
        <v>61</v>
      </c>
      <c r="J4727">
        <v>50</v>
      </c>
      <c r="K4727">
        <v>20</v>
      </c>
      <c r="L4727">
        <v>61</v>
      </c>
      <c r="M4727">
        <v>3.43</v>
      </c>
      <c r="O4727">
        <v>0.92</v>
      </c>
      <c r="P4727">
        <v>0.62</v>
      </c>
      <c r="Q4727">
        <v>0.49</v>
      </c>
      <c r="S4727" t="s">
        <v>72</v>
      </c>
      <c r="T4727" t="s">
        <v>72</v>
      </c>
    </row>
    <row r="4728" spans="1:20" x14ac:dyDescent="0.2">
      <c r="A4728">
        <v>7958</v>
      </c>
      <c r="C4728">
        <v>198151</v>
      </c>
      <c r="D4728">
        <v>50050</v>
      </c>
      <c r="E4728">
        <v>20</v>
      </c>
      <c r="F4728">
        <v>46</v>
      </c>
      <c r="G4728">
        <v>38.5</v>
      </c>
      <c r="H4728" t="s">
        <v>24</v>
      </c>
      <c r="I4728">
        <v>46</v>
      </c>
      <c r="J4728">
        <v>31</v>
      </c>
      <c r="K4728">
        <v>54</v>
      </c>
      <c r="L4728">
        <v>46</v>
      </c>
      <c r="M4728">
        <v>6.3</v>
      </c>
      <c r="O4728">
        <v>0.03</v>
      </c>
      <c r="P4728">
        <v>0.04</v>
      </c>
      <c r="S4728" t="s">
        <v>298</v>
      </c>
      <c r="T4728" t="s">
        <v>298</v>
      </c>
    </row>
    <row r="4729" spans="1:20" x14ac:dyDescent="0.2">
      <c r="A4729">
        <v>7962</v>
      </c>
      <c r="C4729">
        <v>198181</v>
      </c>
      <c r="D4729">
        <v>32877</v>
      </c>
      <c r="E4729">
        <v>20</v>
      </c>
      <c r="F4729">
        <v>46</v>
      </c>
      <c r="G4729">
        <v>21.2</v>
      </c>
      <c r="H4729" t="s">
        <v>24</v>
      </c>
      <c r="I4729">
        <v>52</v>
      </c>
      <c r="J4729">
        <v>59</v>
      </c>
      <c r="K4729">
        <v>43</v>
      </c>
      <c r="L4729">
        <v>52</v>
      </c>
      <c r="M4729">
        <v>6.33</v>
      </c>
      <c r="O4729">
        <v>1.1200000000000001</v>
      </c>
      <c r="S4729" t="s">
        <v>197</v>
      </c>
      <c r="T4729" t="s">
        <v>197</v>
      </c>
    </row>
    <row r="4730" spans="1:20" x14ac:dyDescent="0.2">
      <c r="A4730">
        <v>7963</v>
      </c>
      <c r="B4730" t="s">
        <v>3363</v>
      </c>
      <c r="C4730">
        <v>198183</v>
      </c>
      <c r="D4730">
        <v>70505</v>
      </c>
      <c r="E4730">
        <v>20</v>
      </c>
      <c r="F4730">
        <v>47</v>
      </c>
      <c r="G4730">
        <v>24.5</v>
      </c>
      <c r="H4730" t="s">
        <v>24</v>
      </c>
      <c r="I4730">
        <v>36</v>
      </c>
      <c r="J4730">
        <v>29</v>
      </c>
      <c r="K4730">
        <v>27</v>
      </c>
      <c r="L4730">
        <v>36</v>
      </c>
      <c r="M4730">
        <v>4.53</v>
      </c>
      <c r="O4730">
        <v>-0.11</v>
      </c>
      <c r="P4730">
        <v>-0.49</v>
      </c>
      <c r="Q4730">
        <v>-0.11</v>
      </c>
      <c r="S4730" t="s">
        <v>3092</v>
      </c>
      <c r="T4730" t="s">
        <v>3092</v>
      </c>
    </row>
    <row r="4731" spans="1:20" x14ac:dyDescent="0.2">
      <c r="A4731">
        <v>7966</v>
      </c>
      <c r="C4731">
        <v>198237</v>
      </c>
      <c r="D4731">
        <v>50060</v>
      </c>
      <c r="E4731">
        <v>20</v>
      </c>
      <c r="F4731">
        <v>47</v>
      </c>
      <c r="G4731">
        <v>20.8</v>
      </c>
      <c r="H4731" t="s">
        <v>24</v>
      </c>
      <c r="I4731">
        <v>45</v>
      </c>
      <c r="J4731">
        <v>34</v>
      </c>
      <c r="K4731">
        <v>47</v>
      </c>
      <c r="L4731">
        <v>45</v>
      </c>
      <c r="M4731">
        <v>6.4</v>
      </c>
      <c r="O4731">
        <v>1.61</v>
      </c>
      <c r="P4731">
        <v>2.02</v>
      </c>
      <c r="S4731" t="s">
        <v>105</v>
      </c>
      <c r="T4731" t="s">
        <v>105</v>
      </c>
    </row>
    <row r="4732" spans="1:20" x14ac:dyDescent="0.2">
      <c r="A4732">
        <v>7967</v>
      </c>
      <c r="C4732">
        <v>198236</v>
      </c>
      <c r="D4732">
        <v>19018</v>
      </c>
      <c r="E4732">
        <v>20</v>
      </c>
      <c r="F4732">
        <v>44</v>
      </c>
      <c r="G4732">
        <v>33.1</v>
      </c>
      <c r="H4732" t="s">
        <v>24</v>
      </c>
      <c r="I4732">
        <v>69</v>
      </c>
      <c r="J4732">
        <v>45</v>
      </c>
      <c r="K4732">
        <v>7</v>
      </c>
      <c r="L4732">
        <v>69</v>
      </c>
      <c r="M4732">
        <v>6.41</v>
      </c>
      <c r="N4732" t="s">
        <v>103</v>
      </c>
      <c r="S4732" t="s">
        <v>71</v>
      </c>
      <c r="T4732" t="s">
        <v>71</v>
      </c>
    </row>
    <row r="4733" spans="1:20" x14ac:dyDescent="0.2">
      <c r="A4733">
        <v>7969</v>
      </c>
      <c r="C4733">
        <v>198345</v>
      </c>
      <c r="D4733">
        <v>50073</v>
      </c>
      <c r="E4733">
        <v>20</v>
      </c>
      <c r="F4733">
        <v>47</v>
      </c>
      <c r="G4733">
        <v>49.3</v>
      </c>
      <c r="H4733" t="s">
        <v>24</v>
      </c>
      <c r="I4733">
        <v>47</v>
      </c>
      <c r="J4733">
        <v>49</v>
      </c>
      <c r="K4733">
        <v>55</v>
      </c>
      <c r="L4733">
        <v>47</v>
      </c>
      <c r="M4733">
        <v>5.57</v>
      </c>
      <c r="O4733">
        <v>1.46</v>
      </c>
      <c r="P4733">
        <v>1.78</v>
      </c>
      <c r="S4733" t="s">
        <v>77</v>
      </c>
      <c r="T4733" t="s">
        <v>77</v>
      </c>
    </row>
    <row r="4734" spans="1:20" x14ac:dyDescent="0.2">
      <c r="A4734">
        <v>7972</v>
      </c>
      <c r="C4734">
        <v>198387</v>
      </c>
      <c r="D4734">
        <v>32897</v>
      </c>
      <c r="E4734">
        <v>20</v>
      </c>
      <c r="F4734">
        <v>47</v>
      </c>
      <c r="G4734">
        <v>52.8</v>
      </c>
      <c r="H4734" t="s">
        <v>24</v>
      </c>
      <c r="I4734">
        <v>52</v>
      </c>
      <c r="J4734">
        <v>24</v>
      </c>
      <c r="K4734">
        <v>26</v>
      </c>
      <c r="L4734">
        <v>52</v>
      </c>
      <c r="M4734">
        <v>6.27</v>
      </c>
      <c r="O4734">
        <v>0.89</v>
      </c>
      <c r="P4734">
        <v>0.55000000000000004</v>
      </c>
      <c r="S4734" t="s">
        <v>4994</v>
      </c>
      <c r="T4734" t="s">
        <v>4994</v>
      </c>
    </row>
    <row r="4735" spans="1:20" x14ac:dyDescent="0.2">
      <c r="A4735">
        <v>7973</v>
      </c>
      <c r="B4735" t="s">
        <v>3366</v>
      </c>
      <c r="C4735">
        <v>198390</v>
      </c>
      <c r="D4735">
        <v>106536</v>
      </c>
      <c r="E4735">
        <v>20</v>
      </c>
      <c r="F4735">
        <v>49</v>
      </c>
      <c r="G4735">
        <v>37.799999999999997</v>
      </c>
      <c r="H4735" t="s">
        <v>24</v>
      </c>
      <c r="I4735">
        <v>12</v>
      </c>
      <c r="J4735">
        <v>32</v>
      </c>
      <c r="K4735">
        <v>43</v>
      </c>
      <c r="L4735">
        <v>12</v>
      </c>
      <c r="M4735">
        <v>5.98</v>
      </c>
      <c r="O4735">
        <v>0.43</v>
      </c>
      <c r="P4735">
        <v>-0.11</v>
      </c>
      <c r="S4735" t="s">
        <v>430</v>
      </c>
      <c r="T4735" t="s">
        <v>430</v>
      </c>
    </row>
    <row r="4736" spans="1:20" x14ac:dyDescent="0.2">
      <c r="A4736">
        <v>7974</v>
      </c>
      <c r="B4736" t="s">
        <v>3367</v>
      </c>
      <c r="C4736">
        <v>198391</v>
      </c>
      <c r="D4736">
        <v>126265</v>
      </c>
      <c r="E4736">
        <v>20</v>
      </c>
      <c r="F4736">
        <v>49</v>
      </c>
      <c r="G4736">
        <v>48.3</v>
      </c>
      <c r="H4736" t="s">
        <v>24</v>
      </c>
      <c r="I4736">
        <v>7</v>
      </c>
      <c r="J4736">
        <v>51</v>
      </c>
      <c r="K4736">
        <v>51</v>
      </c>
      <c r="L4736">
        <v>7</v>
      </c>
      <c r="M4736">
        <v>6.33</v>
      </c>
      <c r="O4736">
        <v>0.02</v>
      </c>
      <c r="P4736">
        <v>-0.02</v>
      </c>
      <c r="S4736" t="s">
        <v>3008</v>
      </c>
      <c r="T4736" t="s">
        <v>3008</v>
      </c>
    </row>
    <row r="4737" spans="1:20" x14ac:dyDescent="0.2">
      <c r="A4737">
        <v>7975</v>
      </c>
      <c r="C4737">
        <v>198404</v>
      </c>
      <c r="D4737">
        <v>126267</v>
      </c>
      <c r="E4737">
        <v>20</v>
      </c>
      <c r="F4737">
        <v>49</v>
      </c>
      <c r="G4737">
        <v>59.1</v>
      </c>
      <c r="H4737" t="s">
        <v>24</v>
      </c>
      <c r="I4737">
        <v>5</v>
      </c>
      <c r="J4737">
        <v>32</v>
      </c>
      <c r="K4737">
        <v>41</v>
      </c>
      <c r="L4737">
        <v>5</v>
      </c>
      <c r="M4737">
        <v>6.21</v>
      </c>
      <c r="O4737">
        <v>0.98</v>
      </c>
      <c r="P4737">
        <v>0.79</v>
      </c>
      <c r="S4737" t="s">
        <v>197</v>
      </c>
      <c r="T4737" t="s">
        <v>197</v>
      </c>
    </row>
    <row r="4738" spans="1:20" x14ac:dyDescent="0.2">
      <c r="A4738">
        <v>7976</v>
      </c>
      <c r="C4738">
        <v>198431</v>
      </c>
      <c r="D4738">
        <v>163924</v>
      </c>
      <c r="E4738">
        <v>20</v>
      </c>
      <c r="F4738">
        <v>50</v>
      </c>
      <c r="G4738">
        <v>41.8</v>
      </c>
      <c r="H4738" t="s">
        <v>26</v>
      </c>
      <c r="I4738">
        <v>12</v>
      </c>
      <c r="J4738">
        <v>32</v>
      </c>
      <c r="K4738">
        <v>42</v>
      </c>
      <c r="L4738">
        <v>-12</v>
      </c>
      <c r="M4738">
        <v>5.88</v>
      </c>
      <c r="O4738">
        <v>1.07</v>
      </c>
      <c r="P4738">
        <v>0.94</v>
      </c>
      <c r="R4738" t="s">
        <v>27</v>
      </c>
      <c r="S4738" t="s">
        <v>507</v>
      </c>
      <c r="T4738" t="s">
        <v>5984</v>
      </c>
    </row>
    <row r="4739" spans="1:20" x14ac:dyDescent="0.2">
      <c r="A4739">
        <v>7977</v>
      </c>
      <c r="B4739" t="s">
        <v>3368</v>
      </c>
      <c r="C4739">
        <v>198478</v>
      </c>
      <c r="D4739">
        <v>50099</v>
      </c>
      <c r="E4739">
        <v>20</v>
      </c>
      <c r="F4739">
        <v>48</v>
      </c>
      <c r="G4739">
        <v>56.3</v>
      </c>
      <c r="H4739" t="s">
        <v>24</v>
      </c>
      <c r="I4739">
        <v>46</v>
      </c>
      <c r="J4739">
        <v>6</v>
      </c>
      <c r="K4739">
        <v>51</v>
      </c>
      <c r="L4739">
        <v>46</v>
      </c>
      <c r="M4739">
        <v>4.84</v>
      </c>
      <c r="O4739">
        <v>0.41</v>
      </c>
      <c r="P4739">
        <v>-0.45</v>
      </c>
      <c r="Q4739">
        <v>0.31</v>
      </c>
      <c r="S4739" t="s">
        <v>1237</v>
      </c>
      <c r="T4739" t="s">
        <v>1237</v>
      </c>
    </row>
    <row r="4740" spans="1:20" x14ac:dyDescent="0.2">
      <c r="A4740">
        <v>7978</v>
      </c>
      <c r="C4740">
        <v>198513</v>
      </c>
      <c r="D4740">
        <v>32908</v>
      </c>
      <c r="E4740">
        <v>20</v>
      </c>
      <c r="F4740">
        <v>48</v>
      </c>
      <c r="G4740">
        <v>42.7</v>
      </c>
      <c r="H4740" t="s">
        <v>24</v>
      </c>
      <c r="I4740">
        <v>51</v>
      </c>
      <c r="J4740">
        <v>54</v>
      </c>
      <c r="K4740">
        <v>38</v>
      </c>
      <c r="L4740">
        <v>51</v>
      </c>
      <c r="M4740">
        <v>6.29</v>
      </c>
      <c r="O4740">
        <v>-7.0000000000000007E-2</v>
      </c>
      <c r="P4740">
        <v>-0.56000000000000005</v>
      </c>
      <c r="S4740" t="s">
        <v>3370</v>
      </c>
      <c r="T4740" t="s">
        <v>3370</v>
      </c>
    </row>
    <row r="4741" spans="1:20" x14ac:dyDescent="0.2">
      <c r="A4741">
        <v>7981</v>
      </c>
      <c r="C4741">
        <v>198552</v>
      </c>
      <c r="D4741">
        <v>106562</v>
      </c>
      <c r="E4741">
        <v>20</v>
      </c>
      <c r="F4741">
        <v>50</v>
      </c>
      <c r="G4741">
        <v>37</v>
      </c>
      <c r="H4741" t="s">
        <v>24</v>
      </c>
      <c r="I4741">
        <v>18</v>
      </c>
      <c r="J4741">
        <v>3</v>
      </c>
      <c r="K4741">
        <v>5</v>
      </c>
      <c r="L4741">
        <v>18</v>
      </c>
      <c r="M4741">
        <v>6.52</v>
      </c>
      <c r="N4741" t="s">
        <v>103</v>
      </c>
      <c r="O4741">
        <v>0.04</v>
      </c>
      <c r="P4741">
        <v>0</v>
      </c>
      <c r="S4741" t="s">
        <v>3008</v>
      </c>
      <c r="T4741" t="s">
        <v>3008</v>
      </c>
    </row>
    <row r="4742" spans="1:20" x14ac:dyDescent="0.2">
      <c r="A4742">
        <v>7982</v>
      </c>
      <c r="B4742" t="s">
        <v>3374</v>
      </c>
      <c r="C4742">
        <v>198571</v>
      </c>
      <c r="D4742">
        <v>144877</v>
      </c>
      <c r="E4742">
        <v>20</v>
      </c>
      <c r="F4742">
        <v>51</v>
      </c>
      <c r="G4742">
        <v>25.7</v>
      </c>
      <c r="H4742" t="s">
        <v>26</v>
      </c>
      <c r="I4742">
        <v>5</v>
      </c>
      <c r="J4742">
        <v>37</v>
      </c>
      <c r="K4742">
        <v>35</v>
      </c>
      <c r="L4742">
        <v>-5</v>
      </c>
      <c r="M4742">
        <v>5.99</v>
      </c>
      <c r="O4742">
        <v>0.46</v>
      </c>
      <c r="P4742">
        <v>0.03</v>
      </c>
      <c r="S4742" t="s">
        <v>540</v>
      </c>
      <c r="T4742" t="s">
        <v>6027</v>
      </c>
    </row>
    <row r="4743" spans="1:20" x14ac:dyDescent="0.2">
      <c r="A4743">
        <v>7983</v>
      </c>
      <c r="C4743">
        <v>198625</v>
      </c>
      <c r="D4743">
        <v>50119</v>
      </c>
      <c r="E4743">
        <v>20</v>
      </c>
      <c r="F4743">
        <v>49</v>
      </c>
      <c r="G4743">
        <v>54.7</v>
      </c>
      <c r="H4743" t="s">
        <v>24</v>
      </c>
      <c r="I4743">
        <v>46</v>
      </c>
      <c r="J4743">
        <v>39</v>
      </c>
      <c r="K4743">
        <v>40</v>
      </c>
      <c r="L4743">
        <v>46</v>
      </c>
      <c r="M4743">
        <v>6.33</v>
      </c>
      <c r="O4743">
        <v>-7.0000000000000007E-2</v>
      </c>
      <c r="P4743">
        <v>-0.56999999999999995</v>
      </c>
      <c r="S4743" t="s">
        <v>722</v>
      </c>
      <c r="T4743" t="s">
        <v>722</v>
      </c>
    </row>
    <row r="4744" spans="1:20" x14ac:dyDescent="0.2">
      <c r="A4744">
        <v>7984</v>
      </c>
      <c r="B4744" t="s">
        <v>3375</v>
      </c>
      <c r="C4744">
        <v>198639</v>
      </c>
      <c r="D4744">
        <v>50121</v>
      </c>
      <c r="E4744">
        <v>20</v>
      </c>
      <c r="F4744">
        <v>50</v>
      </c>
      <c r="G4744">
        <v>4.9000000000000004</v>
      </c>
      <c r="H4744" t="s">
        <v>24</v>
      </c>
      <c r="I4744">
        <v>44</v>
      </c>
      <c r="J4744">
        <v>3</v>
      </c>
      <c r="K4744">
        <v>34</v>
      </c>
      <c r="L4744">
        <v>44</v>
      </c>
      <c r="M4744">
        <v>5.04</v>
      </c>
      <c r="O4744">
        <v>0.2</v>
      </c>
      <c r="P4744">
        <v>0.12</v>
      </c>
      <c r="Q4744">
        <v>0.09</v>
      </c>
      <c r="S4744" t="s">
        <v>3376</v>
      </c>
      <c r="T4744" t="s">
        <v>14231</v>
      </c>
    </row>
    <row r="4745" spans="1:20" x14ac:dyDescent="0.2">
      <c r="A4745">
        <v>7985</v>
      </c>
      <c r="B4745" t="s">
        <v>3377</v>
      </c>
      <c r="C4745">
        <v>198667</v>
      </c>
      <c r="D4745">
        <v>144889</v>
      </c>
      <c r="E4745">
        <v>20</v>
      </c>
      <c r="F4745">
        <v>52</v>
      </c>
      <c r="G4745">
        <v>8.6999999999999993</v>
      </c>
      <c r="H4745" t="s">
        <v>26</v>
      </c>
      <c r="I4745">
        <v>5</v>
      </c>
      <c r="J4745">
        <v>30</v>
      </c>
      <c r="K4745">
        <v>25</v>
      </c>
      <c r="L4745">
        <v>-5</v>
      </c>
      <c r="M4745">
        <v>5.55</v>
      </c>
      <c r="O4745">
        <v>-0.08</v>
      </c>
      <c r="P4745">
        <v>-0.27</v>
      </c>
      <c r="S4745" t="s">
        <v>39</v>
      </c>
      <c r="T4745" t="s">
        <v>39</v>
      </c>
    </row>
    <row r="4746" spans="1:20" x14ac:dyDescent="0.2">
      <c r="A4746">
        <v>7988</v>
      </c>
      <c r="C4746">
        <v>198726</v>
      </c>
      <c r="D4746">
        <v>89216</v>
      </c>
      <c r="E4746">
        <v>20</v>
      </c>
      <c r="F4746">
        <v>51</v>
      </c>
      <c r="G4746">
        <v>28.2</v>
      </c>
      <c r="H4746" t="s">
        <v>24</v>
      </c>
      <c r="I4746">
        <v>28</v>
      </c>
      <c r="J4746">
        <v>15</v>
      </c>
      <c r="K4746">
        <v>2</v>
      </c>
      <c r="L4746">
        <v>28</v>
      </c>
      <c r="M4746">
        <v>5.77</v>
      </c>
      <c r="O4746">
        <v>0.72</v>
      </c>
      <c r="P4746">
        <v>0.4</v>
      </c>
      <c r="Q4746">
        <v>0.38</v>
      </c>
      <c r="S4746" t="s">
        <v>3049</v>
      </c>
      <c r="T4746" t="s">
        <v>3049</v>
      </c>
    </row>
    <row r="4747" spans="1:20" x14ac:dyDescent="0.2">
      <c r="A4747">
        <v>7990</v>
      </c>
      <c r="B4747" t="s">
        <v>3380</v>
      </c>
      <c r="C4747">
        <v>198743</v>
      </c>
      <c r="D4747">
        <v>144895</v>
      </c>
      <c r="E4747">
        <v>20</v>
      </c>
      <c r="F4747">
        <v>52</v>
      </c>
      <c r="G4747">
        <v>39.200000000000003</v>
      </c>
      <c r="H4747" t="s">
        <v>26</v>
      </c>
      <c r="I4747">
        <v>8</v>
      </c>
      <c r="J4747">
        <v>59</v>
      </c>
      <c r="K4747">
        <v>0</v>
      </c>
      <c r="L4747">
        <v>-8</v>
      </c>
      <c r="M4747">
        <v>4.7300000000000004</v>
      </c>
      <c r="O4747">
        <v>0.32</v>
      </c>
      <c r="P4747">
        <v>0.11</v>
      </c>
      <c r="Q4747">
        <v>0.17</v>
      </c>
      <c r="S4747" t="s">
        <v>383</v>
      </c>
      <c r="T4747" t="s">
        <v>383</v>
      </c>
    </row>
    <row r="4748" spans="1:20" x14ac:dyDescent="0.2">
      <c r="A4748">
        <v>7993</v>
      </c>
      <c r="C4748">
        <v>198781</v>
      </c>
      <c r="D4748">
        <v>19051</v>
      </c>
      <c r="E4748">
        <v>20</v>
      </c>
      <c r="F4748">
        <v>49</v>
      </c>
      <c r="G4748">
        <v>17.399999999999999</v>
      </c>
      <c r="H4748" t="s">
        <v>24</v>
      </c>
      <c r="I4748">
        <v>64</v>
      </c>
      <c r="J4748">
        <v>2</v>
      </c>
      <c r="K4748">
        <v>32</v>
      </c>
      <c r="L4748">
        <v>64</v>
      </c>
      <c r="M4748">
        <v>6.45</v>
      </c>
      <c r="O4748">
        <v>7.0000000000000007E-2</v>
      </c>
      <c r="P4748">
        <v>-0.77</v>
      </c>
      <c r="S4748" t="s">
        <v>3120</v>
      </c>
      <c r="T4748" t="s">
        <v>3120</v>
      </c>
    </row>
    <row r="4749" spans="1:20" x14ac:dyDescent="0.2">
      <c r="A4749">
        <v>7994</v>
      </c>
      <c r="C4749">
        <v>198802</v>
      </c>
      <c r="D4749">
        <v>163953</v>
      </c>
      <c r="E4749">
        <v>20</v>
      </c>
      <c r="F4749">
        <v>53</v>
      </c>
      <c r="G4749">
        <v>5.6</v>
      </c>
      <c r="H4749" t="s">
        <v>26</v>
      </c>
      <c r="I4749">
        <v>11</v>
      </c>
      <c r="J4749">
        <v>34</v>
      </c>
      <c r="K4749">
        <v>25</v>
      </c>
      <c r="L4749">
        <v>-11</v>
      </c>
      <c r="M4749">
        <v>6.38</v>
      </c>
      <c r="O4749">
        <v>0.67</v>
      </c>
      <c r="P4749">
        <v>0.14000000000000001</v>
      </c>
      <c r="S4749" t="s">
        <v>238</v>
      </c>
      <c r="T4749" t="s">
        <v>238</v>
      </c>
    </row>
    <row r="4750" spans="1:20" x14ac:dyDescent="0.2">
      <c r="A4750">
        <v>7995</v>
      </c>
      <c r="B4750" t="s">
        <v>3381</v>
      </c>
      <c r="C4750">
        <v>198809</v>
      </c>
      <c r="D4750">
        <v>89228</v>
      </c>
      <c r="E4750">
        <v>20</v>
      </c>
      <c r="F4750">
        <v>52</v>
      </c>
      <c r="G4750">
        <v>7.7</v>
      </c>
      <c r="H4750" t="s">
        <v>24</v>
      </c>
      <c r="I4750">
        <v>27</v>
      </c>
      <c r="J4750">
        <v>5</v>
      </c>
      <c r="K4750">
        <v>49</v>
      </c>
      <c r="L4750">
        <v>27</v>
      </c>
      <c r="M4750">
        <v>4.59</v>
      </c>
      <c r="O4750">
        <v>0.83</v>
      </c>
      <c r="P4750">
        <v>0.47</v>
      </c>
      <c r="Q4750">
        <v>0.46</v>
      </c>
      <c r="S4750" t="s">
        <v>781</v>
      </c>
      <c r="T4750" t="s">
        <v>345</v>
      </c>
    </row>
    <row r="4751" spans="1:20" x14ac:dyDescent="0.2">
      <c r="A4751">
        <v>7996</v>
      </c>
      <c r="C4751">
        <v>198820</v>
      </c>
      <c r="D4751">
        <v>70596</v>
      </c>
      <c r="E4751">
        <v>20</v>
      </c>
      <c r="F4751">
        <v>52</v>
      </c>
      <c r="G4751">
        <v>0.3</v>
      </c>
      <c r="H4751" t="s">
        <v>24</v>
      </c>
      <c r="I4751">
        <v>32</v>
      </c>
      <c r="J4751">
        <v>50</v>
      </c>
      <c r="K4751">
        <v>57</v>
      </c>
      <c r="L4751">
        <v>32</v>
      </c>
      <c r="M4751">
        <v>6.44</v>
      </c>
      <c r="O4751">
        <v>-0.15</v>
      </c>
      <c r="P4751">
        <v>-0.62</v>
      </c>
      <c r="S4751" t="s">
        <v>573</v>
      </c>
      <c r="T4751" t="s">
        <v>573</v>
      </c>
    </row>
    <row r="4752" spans="1:20" x14ac:dyDescent="0.2">
      <c r="A4752">
        <v>7998</v>
      </c>
      <c r="C4752">
        <v>198949</v>
      </c>
      <c r="D4752">
        <v>144915</v>
      </c>
      <c r="E4752">
        <v>20</v>
      </c>
      <c r="F4752">
        <v>53</v>
      </c>
      <c r="G4752">
        <v>58.4</v>
      </c>
      <c r="H4752" t="s">
        <v>26</v>
      </c>
      <c r="I4752">
        <v>6</v>
      </c>
      <c r="J4752">
        <v>53</v>
      </c>
      <c r="K4752">
        <v>23</v>
      </c>
      <c r="L4752">
        <v>-6</v>
      </c>
      <c r="M4752">
        <v>6.44</v>
      </c>
      <c r="O4752">
        <v>0.37</v>
      </c>
      <c r="P4752">
        <v>0</v>
      </c>
      <c r="S4752" t="s">
        <v>2291</v>
      </c>
      <c r="T4752" t="s">
        <v>2291</v>
      </c>
    </row>
    <row r="4753" spans="1:20" x14ac:dyDescent="0.2">
      <c r="A4753">
        <v>7999</v>
      </c>
      <c r="C4753">
        <v>198976</v>
      </c>
      <c r="D4753">
        <v>89241</v>
      </c>
      <c r="E4753">
        <v>20</v>
      </c>
      <c r="F4753">
        <v>53</v>
      </c>
      <c r="G4753">
        <v>7.4</v>
      </c>
      <c r="H4753" t="s">
        <v>24</v>
      </c>
      <c r="I4753">
        <v>29</v>
      </c>
      <c r="J4753">
        <v>38</v>
      </c>
      <c r="K4753">
        <v>58</v>
      </c>
      <c r="L4753">
        <v>29</v>
      </c>
      <c r="M4753">
        <v>6.34</v>
      </c>
      <c r="O4753">
        <v>1.0900000000000001</v>
      </c>
      <c r="S4753" t="s">
        <v>365</v>
      </c>
      <c r="T4753" t="s">
        <v>365</v>
      </c>
    </row>
    <row r="4754" spans="1:20" x14ac:dyDescent="0.2">
      <c r="A4754">
        <v>8001</v>
      </c>
      <c r="B4754" t="s">
        <v>3383</v>
      </c>
      <c r="C4754">
        <v>199081</v>
      </c>
      <c r="D4754">
        <v>50180</v>
      </c>
      <c r="E4754">
        <v>20</v>
      </c>
      <c r="F4754">
        <v>53</v>
      </c>
      <c r="G4754">
        <v>14.8</v>
      </c>
      <c r="H4754" t="s">
        <v>24</v>
      </c>
      <c r="I4754">
        <v>44</v>
      </c>
      <c r="J4754">
        <v>23</v>
      </c>
      <c r="K4754">
        <v>14</v>
      </c>
      <c r="L4754">
        <v>44</v>
      </c>
      <c r="M4754">
        <v>4.78</v>
      </c>
      <c r="O4754">
        <v>-0.14000000000000001</v>
      </c>
      <c r="P4754">
        <v>-0.57999999999999996</v>
      </c>
      <c r="Q4754">
        <v>-0.13</v>
      </c>
      <c r="S4754" t="s">
        <v>211</v>
      </c>
      <c r="T4754" t="s">
        <v>211</v>
      </c>
    </row>
    <row r="4755" spans="1:20" x14ac:dyDescent="0.2">
      <c r="A4755">
        <v>8002</v>
      </c>
      <c r="B4755" t="s">
        <v>3384</v>
      </c>
      <c r="C4755">
        <v>199095</v>
      </c>
      <c r="D4755">
        <v>3458</v>
      </c>
      <c r="E4755">
        <v>20</v>
      </c>
      <c r="F4755">
        <v>42</v>
      </c>
      <c r="G4755">
        <v>35.200000000000003</v>
      </c>
      <c r="H4755" t="s">
        <v>24</v>
      </c>
      <c r="I4755">
        <v>82</v>
      </c>
      <c r="J4755">
        <v>31</v>
      </c>
      <c r="K4755">
        <v>52</v>
      </c>
      <c r="L4755">
        <v>82</v>
      </c>
      <c r="M4755">
        <v>5.75</v>
      </c>
      <c r="O4755">
        <v>0</v>
      </c>
      <c r="P4755">
        <v>-0.04</v>
      </c>
      <c r="S4755" t="s">
        <v>134</v>
      </c>
      <c r="T4755" t="s">
        <v>134</v>
      </c>
    </row>
    <row r="4756" spans="1:20" x14ac:dyDescent="0.2">
      <c r="A4756">
        <v>8003</v>
      </c>
      <c r="C4756">
        <v>199098</v>
      </c>
      <c r="D4756">
        <v>50182</v>
      </c>
      <c r="E4756">
        <v>20</v>
      </c>
      <c r="F4756">
        <v>53</v>
      </c>
      <c r="G4756">
        <v>18.600000000000001</v>
      </c>
      <c r="H4756" t="s">
        <v>24</v>
      </c>
      <c r="I4756">
        <v>45</v>
      </c>
      <c r="J4756">
        <v>10</v>
      </c>
      <c r="K4756">
        <v>55</v>
      </c>
      <c r="L4756">
        <v>45</v>
      </c>
      <c r="M4756">
        <v>5.45</v>
      </c>
      <c r="O4756">
        <v>1.1000000000000001</v>
      </c>
      <c r="P4756">
        <v>0.93</v>
      </c>
      <c r="S4756" t="s">
        <v>119</v>
      </c>
      <c r="T4756" t="s">
        <v>119</v>
      </c>
    </row>
    <row r="4757" spans="1:20" x14ac:dyDescent="0.2">
      <c r="A4757">
        <v>8004</v>
      </c>
      <c r="C4757">
        <v>199099</v>
      </c>
      <c r="D4757">
        <v>50183</v>
      </c>
      <c r="E4757">
        <v>20</v>
      </c>
      <c r="F4757">
        <v>53</v>
      </c>
      <c r="G4757">
        <v>26.4</v>
      </c>
      <c r="H4757" t="s">
        <v>24</v>
      </c>
      <c r="I4757">
        <v>42</v>
      </c>
      <c r="J4757">
        <v>24</v>
      </c>
      <c r="K4757">
        <v>37</v>
      </c>
      <c r="L4757">
        <v>42</v>
      </c>
      <c r="M4757">
        <v>6.66</v>
      </c>
      <c r="O4757">
        <v>-0.04</v>
      </c>
      <c r="P4757">
        <v>0.01</v>
      </c>
      <c r="S4757" t="s">
        <v>89</v>
      </c>
      <c r="T4757" t="s">
        <v>89</v>
      </c>
    </row>
    <row r="4758" spans="1:20" x14ac:dyDescent="0.2">
      <c r="A4758">
        <v>8005</v>
      </c>
      <c r="C4758">
        <v>199101</v>
      </c>
      <c r="D4758">
        <v>70645</v>
      </c>
      <c r="E4758">
        <v>20</v>
      </c>
      <c r="F4758">
        <v>53</v>
      </c>
      <c r="G4758">
        <v>53.9</v>
      </c>
      <c r="H4758" t="s">
        <v>24</v>
      </c>
      <c r="I4758">
        <v>33</v>
      </c>
      <c r="J4758">
        <v>26</v>
      </c>
      <c r="K4758">
        <v>16</v>
      </c>
      <c r="L4758">
        <v>33</v>
      </c>
      <c r="M4758">
        <v>5.47</v>
      </c>
      <c r="O4758">
        <v>1.52</v>
      </c>
      <c r="R4758" t="s">
        <v>27</v>
      </c>
      <c r="S4758" t="s">
        <v>104</v>
      </c>
      <c r="T4758" t="s">
        <v>5820</v>
      </c>
    </row>
    <row r="4759" spans="1:20" x14ac:dyDescent="0.2">
      <c r="A4759">
        <v>8006</v>
      </c>
      <c r="C4759">
        <v>199124</v>
      </c>
      <c r="D4759">
        <v>144941</v>
      </c>
      <c r="E4759">
        <v>20</v>
      </c>
      <c r="F4759">
        <v>55</v>
      </c>
      <c r="G4759">
        <v>8.1</v>
      </c>
      <c r="H4759" t="s">
        <v>26</v>
      </c>
      <c r="I4759">
        <v>1</v>
      </c>
      <c r="J4759">
        <v>22</v>
      </c>
      <c r="K4759">
        <v>24</v>
      </c>
      <c r="L4759">
        <v>-1</v>
      </c>
      <c r="M4759">
        <v>6.55</v>
      </c>
      <c r="O4759">
        <v>0.28999999999999998</v>
      </c>
      <c r="P4759">
        <v>0.06</v>
      </c>
      <c r="S4759" t="s">
        <v>1288</v>
      </c>
      <c r="T4759" t="s">
        <v>1288</v>
      </c>
    </row>
    <row r="4760" spans="1:20" x14ac:dyDescent="0.2">
      <c r="A4760">
        <v>8007</v>
      </c>
      <c r="C4760">
        <v>199140</v>
      </c>
      <c r="D4760">
        <v>89265</v>
      </c>
      <c r="E4760">
        <v>20</v>
      </c>
      <c r="F4760">
        <v>54</v>
      </c>
      <c r="G4760">
        <v>22.4</v>
      </c>
      <c r="H4760" t="s">
        <v>24</v>
      </c>
      <c r="I4760">
        <v>28</v>
      </c>
      <c r="J4760">
        <v>31</v>
      </c>
      <c r="K4760">
        <v>19</v>
      </c>
      <c r="L4760">
        <v>28</v>
      </c>
      <c r="M4760">
        <v>6.56</v>
      </c>
      <c r="O4760">
        <v>-0.13</v>
      </c>
      <c r="P4760">
        <v>-0.9</v>
      </c>
      <c r="S4760" t="s">
        <v>1443</v>
      </c>
      <c r="T4760" t="s">
        <v>2436</v>
      </c>
    </row>
    <row r="4761" spans="1:20" x14ac:dyDescent="0.2">
      <c r="A4761">
        <v>8008</v>
      </c>
      <c r="B4761" t="s">
        <v>3387</v>
      </c>
      <c r="C4761">
        <v>199169</v>
      </c>
      <c r="D4761">
        <v>89272</v>
      </c>
      <c r="E4761">
        <v>20</v>
      </c>
      <c r="F4761">
        <v>54</v>
      </c>
      <c r="G4761">
        <v>33.6</v>
      </c>
      <c r="H4761" t="s">
        <v>24</v>
      </c>
      <c r="I4761">
        <v>28</v>
      </c>
      <c r="J4761">
        <v>3</v>
      </c>
      <c r="K4761">
        <v>27</v>
      </c>
      <c r="L4761">
        <v>28</v>
      </c>
      <c r="M4761">
        <v>5.01</v>
      </c>
      <c r="O4761">
        <v>1.48</v>
      </c>
      <c r="P4761">
        <v>1.79</v>
      </c>
      <c r="S4761" t="s">
        <v>172</v>
      </c>
      <c r="T4761" t="s">
        <v>172</v>
      </c>
    </row>
    <row r="4762" spans="1:20" x14ac:dyDescent="0.2">
      <c r="A4762">
        <v>8009</v>
      </c>
      <c r="C4762">
        <v>199218</v>
      </c>
      <c r="D4762">
        <v>50209</v>
      </c>
      <c r="E4762">
        <v>20</v>
      </c>
      <c r="F4762">
        <v>54</v>
      </c>
      <c r="G4762">
        <v>22.3</v>
      </c>
      <c r="H4762" t="s">
        <v>24</v>
      </c>
      <c r="I4762">
        <v>40</v>
      </c>
      <c r="J4762">
        <v>42</v>
      </c>
      <c r="K4762">
        <v>11</v>
      </c>
      <c r="L4762">
        <v>40</v>
      </c>
      <c r="M4762">
        <v>6.7</v>
      </c>
      <c r="O4762">
        <v>-7.0000000000000007E-2</v>
      </c>
      <c r="P4762">
        <v>-0.41</v>
      </c>
      <c r="S4762" t="s">
        <v>3388</v>
      </c>
      <c r="T4762" t="s">
        <v>106</v>
      </c>
    </row>
    <row r="4763" spans="1:20" x14ac:dyDescent="0.2">
      <c r="A4763">
        <v>8010</v>
      </c>
      <c r="C4763">
        <v>199223</v>
      </c>
      <c r="D4763">
        <v>126373</v>
      </c>
      <c r="E4763">
        <v>20</v>
      </c>
      <c r="F4763">
        <v>55</v>
      </c>
      <c r="G4763">
        <v>40.700000000000003</v>
      </c>
      <c r="H4763" t="s">
        <v>24</v>
      </c>
      <c r="I4763">
        <v>4</v>
      </c>
      <c r="J4763">
        <v>31</v>
      </c>
      <c r="K4763">
        <v>58</v>
      </c>
      <c r="L4763">
        <v>4</v>
      </c>
      <c r="M4763">
        <v>6.05</v>
      </c>
      <c r="O4763">
        <v>0.82</v>
      </c>
      <c r="P4763">
        <v>0.49</v>
      </c>
      <c r="S4763" t="s">
        <v>5167</v>
      </c>
      <c r="T4763" t="s">
        <v>3030</v>
      </c>
    </row>
    <row r="4764" spans="1:20" x14ac:dyDescent="0.2">
      <c r="A4764">
        <v>8011</v>
      </c>
      <c r="B4764" t="s">
        <v>3389</v>
      </c>
      <c r="C4764">
        <v>199253</v>
      </c>
      <c r="D4764">
        <v>106665</v>
      </c>
      <c r="E4764">
        <v>20</v>
      </c>
      <c r="F4764">
        <v>55</v>
      </c>
      <c r="G4764">
        <v>36.700000000000003</v>
      </c>
      <c r="H4764" t="s">
        <v>24</v>
      </c>
      <c r="I4764">
        <v>13</v>
      </c>
      <c r="J4764">
        <v>43</v>
      </c>
      <c r="K4764">
        <v>17</v>
      </c>
      <c r="L4764">
        <v>13</v>
      </c>
      <c r="M4764">
        <v>5.17</v>
      </c>
      <c r="O4764">
        <v>1.1200000000000001</v>
      </c>
      <c r="P4764">
        <v>0.96</v>
      </c>
      <c r="S4764" t="s">
        <v>54</v>
      </c>
      <c r="T4764" t="s">
        <v>54</v>
      </c>
    </row>
    <row r="4765" spans="1:20" x14ac:dyDescent="0.2">
      <c r="A4765">
        <v>8012</v>
      </c>
      <c r="B4765" t="s">
        <v>3390</v>
      </c>
      <c r="C4765">
        <v>199254</v>
      </c>
      <c r="D4765">
        <v>106666</v>
      </c>
      <c r="E4765">
        <v>20</v>
      </c>
      <c r="F4765">
        <v>55</v>
      </c>
      <c r="G4765">
        <v>38.6</v>
      </c>
      <c r="H4765" t="s">
        <v>24</v>
      </c>
      <c r="I4765">
        <v>12</v>
      </c>
      <c r="J4765">
        <v>34</v>
      </c>
      <c r="K4765">
        <v>7</v>
      </c>
      <c r="L4765">
        <v>12</v>
      </c>
      <c r="M4765">
        <v>5.58</v>
      </c>
      <c r="N4765" t="s">
        <v>103</v>
      </c>
      <c r="O4765">
        <v>0.12</v>
      </c>
      <c r="P4765">
        <v>7.0000000000000007E-2</v>
      </c>
      <c r="S4765" t="s">
        <v>310</v>
      </c>
      <c r="T4765" t="s">
        <v>310</v>
      </c>
    </row>
    <row r="4766" spans="1:20" x14ac:dyDescent="0.2">
      <c r="A4766">
        <v>8014</v>
      </c>
      <c r="C4766">
        <v>199280</v>
      </c>
      <c r="D4766">
        <v>144957</v>
      </c>
      <c r="E4766">
        <v>20</v>
      </c>
      <c r="F4766">
        <v>56</v>
      </c>
      <c r="G4766">
        <v>18.3</v>
      </c>
      <c r="H4766" t="s">
        <v>26</v>
      </c>
      <c r="I4766">
        <v>3</v>
      </c>
      <c r="J4766">
        <v>33</v>
      </c>
      <c r="K4766">
        <v>41</v>
      </c>
      <c r="L4766">
        <v>-3</v>
      </c>
      <c r="M4766">
        <v>6.57</v>
      </c>
      <c r="O4766">
        <v>-0.1</v>
      </c>
      <c r="P4766">
        <v>-0.28999999999999998</v>
      </c>
      <c r="S4766" t="s">
        <v>179</v>
      </c>
      <c r="T4766" t="s">
        <v>179</v>
      </c>
    </row>
    <row r="4767" spans="1:20" x14ac:dyDescent="0.2">
      <c r="A4767">
        <v>8015</v>
      </c>
      <c r="B4767" t="s">
        <v>3391</v>
      </c>
      <c r="C4767">
        <v>199345</v>
      </c>
      <c r="D4767">
        <v>144968</v>
      </c>
      <c r="E4767">
        <v>20</v>
      </c>
      <c r="F4767">
        <v>56</v>
      </c>
      <c r="G4767">
        <v>54</v>
      </c>
      <c r="H4767" t="s">
        <v>26</v>
      </c>
      <c r="I4767">
        <v>9</v>
      </c>
      <c r="J4767">
        <v>41</v>
      </c>
      <c r="K4767">
        <v>51</v>
      </c>
      <c r="L4767">
        <v>-9</v>
      </c>
      <c r="M4767">
        <v>5.51</v>
      </c>
      <c r="O4767">
        <v>1.47</v>
      </c>
      <c r="P4767">
        <v>1.71</v>
      </c>
      <c r="R4767" t="s">
        <v>27</v>
      </c>
      <c r="S4767" t="s">
        <v>104</v>
      </c>
      <c r="T4767" t="s">
        <v>5820</v>
      </c>
    </row>
    <row r="4768" spans="1:20" x14ac:dyDescent="0.2">
      <c r="A4768">
        <v>8016</v>
      </c>
      <c r="C4768">
        <v>199437</v>
      </c>
      <c r="D4768">
        <v>3467</v>
      </c>
      <c r="E4768">
        <v>20</v>
      </c>
      <c r="F4768">
        <v>47</v>
      </c>
      <c r="G4768">
        <v>33.4</v>
      </c>
      <c r="H4768" t="s">
        <v>24</v>
      </c>
      <c r="I4768">
        <v>80</v>
      </c>
      <c r="J4768">
        <v>33</v>
      </c>
      <c r="K4768">
        <v>8</v>
      </c>
      <c r="L4768">
        <v>80</v>
      </c>
      <c r="M4768">
        <v>5.39</v>
      </c>
      <c r="O4768">
        <v>1.1200000000000001</v>
      </c>
      <c r="P4768">
        <v>1.06</v>
      </c>
      <c r="S4768" t="s">
        <v>45</v>
      </c>
      <c r="T4768" t="s">
        <v>45</v>
      </c>
    </row>
    <row r="4769" spans="1:20" x14ac:dyDescent="0.2">
      <c r="A4769">
        <v>8017</v>
      </c>
      <c r="C4769">
        <v>199442</v>
      </c>
      <c r="D4769">
        <v>126396</v>
      </c>
      <c r="E4769">
        <v>20</v>
      </c>
      <c r="F4769">
        <v>57</v>
      </c>
      <c r="G4769">
        <v>10.6</v>
      </c>
      <c r="H4769" t="s">
        <v>24</v>
      </c>
      <c r="I4769">
        <v>0</v>
      </c>
      <c r="J4769">
        <v>27</v>
      </c>
      <c r="K4769">
        <v>49</v>
      </c>
      <c r="L4769">
        <v>0</v>
      </c>
      <c r="M4769">
        <v>6.05</v>
      </c>
      <c r="O4769">
        <v>1.22</v>
      </c>
      <c r="P4769">
        <v>1.36</v>
      </c>
      <c r="S4769" t="s">
        <v>125</v>
      </c>
      <c r="T4769" t="s">
        <v>125</v>
      </c>
    </row>
    <row r="4770" spans="1:20" x14ac:dyDescent="0.2">
      <c r="A4770">
        <v>8020</v>
      </c>
      <c r="C4770">
        <v>199478</v>
      </c>
      <c r="D4770">
        <v>50246</v>
      </c>
      <c r="E4770">
        <v>20</v>
      </c>
      <c r="F4770">
        <v>55</v>
      </c>
      <c r="G4770">
        <v>49.8</v>
      </c>
      <c r="H4770" t="s">
        <v>24</v>
      </c>
      <c r="I4770">
        <v>47</v>
      </c>
      <c r="J4770">
        <v>25</v>
      </c>
      <c r="K4770">
        <v>4</v>
      </c>
      <c r="L4770">
        <v>47</v>
      </c>
      <c r="M4770">
        <v>5.67</v>
      </c>
      <c r="O4770">
        <v>0.47</v>
      </c>
      <c r="P4770">
        <v>-0.33</v>
      </c>
      <c r="Q4770">
        <v>0.39</v>
      </c>
      <c r="S4770" t="s">
        <v>3392</v>
      </c>
      <c r="T4770" t="s">
        <v>3392</v>
      </c>
    </row>
    <row r="4771" spans="1:20" x14ac:dyDescent="0.2">
      <c r="A4771">
        <v>8022</v>
      </c>
      <c r="C4771">
        <v>199578</v>
      </c>
      <c r="D4771">
        <v>33001</v>
      </c>
      <c r="E4771">
        <v>20</v>
      </c>
      <c r="F4771">
        <v>56</v>
      </c>
      <c r="G4771">
        <v>12.9</v>
      </c>
      <c r="H4771" t="s">
        <v>24</v>
      </c>
      <c r="I4771">
        <v>51</v>
      </c>
      <c r="J4771">
        <v>4</v>
      </c>
      <c r="K4771">
        <v>30</v>
      </c>
      <c r="L4771">
        <v>51</v>
      </c>
      <c r="M4771">
        <v>6.63</v>
      </c>
      <c r="O4771">
        <v>-0.1</v>
      </c>
      <c r="P4771">
        <v>-0.5</v>
      </c>
      <c r="S4771" t="s">
        <v>211</v>
      </c>
      <c r="T4771" t="s">
        <v>211</v>
      </c>
    </row>
    <row r="4772" spans="1:20" x14ac:dyDescent="0.2">
      <c r="A4772">
        <v>8023</v>
      </c>
      <c r="C4772">
        <v>199579</v>
      </c>
      <c r="D4772">
        <v>50263</v>
      </c>
      <c r="E4772">
        <v>20</v>
      </c>
      <c r="F4772">
        <v>56</v>
      </c>
      <c r="G4772">
        <v>34.700000000000003</v>
      </c>
      <c r="H4772" t="s">
        <v>24</v>
      </c>
      <c r="I4772">
        <v>44</v>
      </c>
      <c r="J4772">
        <v>55</v>
      </c>
      <c r="K4772">
        <v>30</v>
      </c>
      <c r="L4772">
        <v>44</v>
      </c>
      <c r="M4772">
        <v>5.96</v>
      </c>
      <c r="O4772">
        <v>0.05</v>
      </c>
      <c r="P4772">
        <v>-0.85</v>
      </c>
      <c r="S4772" t="s">
        <v>3395</v>
      </c>
      <c r="T4772" t="s">
        <v>14271</v>
      </c>
    </row>
    <row r="4773" spans="1:20" x14ac:dyDescent="0.2">
      <c r="A4773">
        <v>8024</v>
      </c>
      <c r="C4773">
        <v>199603</v>
      </c>
      <c r="D4773">
        <v>164027</v>
      </c>
      <c r="E4773">
        <v>20</v>
      </c>
      <c r="F4773">
        <v>58</v>
      </c>
      <c r="G4773">
        <v>41.9</v>
      </c>
      <c r="H4773" t="s">
        <v>26</v>
      </c>
      <c r="I4773">
        <v>14</v>
      </c>
      <c r="J4773">
        <v>28</v>
      </c>
      <c r="K4773">
        <v>58</v>
      </c>
      <c r="L4773">
        <v>-14</v>
      </c>
      <c r="M4773">
        <v>6.01</v>
      </c>
      <c r="O4773">
        <v>0.23</v>
      </c>
      <c r="P4773">
        <v>0.11</v>
      </c>
      <c r="S4773" t="s">
        <v>88</v>
      </c>
      <c r="T4773" t="s">
        <v>88</v>
      </c>
    </row>
    <row r="4774" spans="1:20" x14ac:dyDescent="0.2">
      <c r="A4774">
        <v>8025</v>
      </c>
      <c r="C4774">
        <v>199611</v>
      </c>
      <c r="D4774">
        <v>33004</v>
      </c>
      <c r="E4774">
        <v>20</v>
      </c>
      <c r="F4774">
        <v>56</v>
      </c>
      <c r="G4774">
        <v>25.5</v>
      </c>
      <c r="H4774" t="s">
        <v>24</v>
      </c>
      <c r="I4774">
        <v>50</v>
      </c>
      <c r="J4774">
        <v>43</v>
      </c>
      <c r="K4774">
        <v>43</v>
      </c>
      <c r="L4774">
        <v>50</v>
      </c>
      <c r="M4774">
        <v>5.81</v>
      </c>
      <c r="O4774">
        <v>0.3</v>
      </c>
      <c r="P4774">
        <v>0.04</v>
      </c>
      <c r="S4774" t="s">
        <v>423</v>
      </c>
      <c r="T4774" t="s">
        <v>423</v>
      </c>
    </row>
    <row r="4775" spans="1:20" x14ac:dyDescent="0.2">
      <c r="A4775">
        <v>8026</v>
      </c>
      <c r="C4775">
        <v>199612</v>
      </c>
      <c r="D4775">
        <v>50262</v>
      </c>
      <c r="E4775">
        <v>20</v>
      </c>
      <c r="F4775">
        <v>56</v>
      </c>
      <c r="G4775">
        <v>25.9</v>
      </c>
      <c r="H4775" t="s">
        <v>24</v>
      </c>
      <c r="I4775">
        <v>49</v>
      </c>
      <c r="J4775">
        <v>11</v>
      </c>
      <c r="K4775">
        <v>45</v>
      </c>
      <c r="L4775">
        <v>49</v>
      </c>
      <c r="M4775">
        <v>5.9</v>
      </c>
      <c r="O4775">
        <v>1.04</v>
      </c>
      <c r="P4775">
        <v>0.92</v>
      </c>
      <c r="S4775" t="s">
        <v>110</v>
      </c>
      <c r="T4775" t="s">
        <v>9550</v>
      </c>
    </row>
    <row r="4776" spans="1:20" x14ac:dyDescent="0.2">
      <c r="A4776">
        <v>8028</v>
      </c>
      <c r="B4776" t="s">
        <v>3397</v>
      </c>
      <c r="C4776">
        <v>199629</v>
      </c>
      <c r="D4776">
        <v>50274</v>
      </c>
      <c r="E4776">
        <v>20</v>
      </c>
      <c r="F4776">
        <v>57</v>
      </c>
      <c r="G4776">
        <v>10.4</v>
      </c>
      <c r="H4776" t="s">
        <v>24</v>
      </c>
      <c r="I4776">
        <v>41</v>
      </c>
      <c r="J4776">
        <v>10</v>
      </c>
      <c r="K4776">
        <v>2</v>
      </c>
      <c r="L4776">
        <v>41</v>
      </c>
      <c r="M4776">
        <v>3.94</v>
      </c>
      <c r="O4776">
        <v>0.02</v>
      </c>
      <c r="P4776">
        <v>0</v>
      </c>
      <c r="Q4776">
        <v>0</v>
      </c>
      <c r="S4776" t="s">
        <v>25</v>
      </c>
      <c r="T4776" t="s">
        <v>25</v>
      </c>
    </row>
    <row r="4777" spans="1:20" x14ac:dyDescent="0.2">
      <c r="A4777">
        <v>8029</v>
      </c>
      <c r="C4777">
        <v>199661</v>
      </c>
      <c r="D4777">
        <v>33005</v>
      </c>
      <c r="E4777">
        <v>20</v>
      </c>
      <c r="F4777">
        <v>56</v>
      </c>
      <c r="G4777">
        <v>17</v>
      </c>
      <c r="H4777" t="s">
        <v>24</v>
      </c>
      <c r="I4777">
        <v>56</v>
      </c>
      <c r="J4777">
        <v>53</v>
      </c>
      <c r="K4777">
        <v>15</v>
      </c>
      <c r="L4777">
        <v>56</v>
      </c>
      <c r="M4777">
        <v>6.23</v>
      </c>
      <c r="O4777">
        <v>-0.18</v>
      </c>
      <c r="P4777">
        <v>-0.7</v>
      </c>
      <c r="S4777" t="s">
        <v>214</v>
      </c>
      <c r="T4777" t="s">
        <v>5651</v>
      </c>
    </row>
    <row r="4778" spans="1:20" x14ac:dyDescent="0.2">
      <c r="A4778">
        <v>8030</v>
      </c>
      <c r="B4778" t="s">
        <v>3398</v>
      </c>
      <c r="C4778">
        <v>199665</v>
      </c>
      <c r="D4778">
        <v>106712</v>
      </c>
      <c r="E4778">
        <v>20</v>
      </c>
      <c r="F4778">
        <v>58</v>
      </c>
      <c r="G4778">
        <v>25.9</v>
      </c>
      <c r="H4778" t="s">
        <v>24</v>
      </c>
      <c r="I4778">
        <v>10</v>
      </c>
      <c r="J4778">
        <v>50</v>
      </c>
      <c r="K4778">
        <v>21</v>
      </c>
      <c r="L4778">
        <v>10</v>
      </c>
      <c r="M4778">
        <v>5.48</v>
      </c>
      <c r="O4778">
        <v>0.93</v>
      </c>
      <c r="R4778" t="s">
        <v>27</v>
      </c>
      <c r="S4778" t="s">
        <v>342</v>
      </c>
      <c r="T4778" t="s">
        <v>5784</v>
      </c>
    </row>
    <row r="4779" spans="1:20" x14ac:dyDescent="0.2">
      <c r="A4779">
        <v>8032</v>
      </c>
      <c r="B4779" t="s">
        <v>3399</v>
      </c>
      <c r="C4779">
        <v>199697</v>
      </c>
      <c r="D4779">
        <v>89332</v>
      </c>
      <c r="E4779">
        <v>20</v>
      </c>
      <c r="F4779">
        <v>58</v>
      </c>
      <c r="G4779">
        <v>16.399999999999999</v>
      </c>
      <c r="H4779" t="s">
        <v>24</v>
      </c>
      <c r="I4779">
        <v>22</v>
      </c>
      <c r="J4779">
        <v>19</v>
      </c>
      <c r="K4779">
        <v>33</v>
      </c>
      <c r="L4779">
        <v>22</v>
      </c>
      <c r="M4779">
        <v>5.31</v>
      </c>
      <c r="O4779">
        <v>1.4</v>
      </c>
      <c r="Q4779">
        <v>0.74</v>
      </c>
      <c r="S4779" t="s">
        <v>4085</v>
      </c>
      <c r="T4779" t="s">
        <v>6187</v>
      </c>
    </row>
    <row r="4780" spans="1:20" x14ac:dyDescent="0.2">
      <c r="A4780">
        <v>8034</v>
      </c>
      <c r="B4780" t="s">
        <v>3402</v>
      </c>
      <c r="C4780">
        <v>199766</v>
      </c>
      <c r="D4780">
        <v>126428</v>
      </c>
      <c r="E4780">
        <v>20</v>
      </c>
      <c r="F4780">
        <v>59</v>
      </c>
      <c r="G4780">
        <v>4.4000000000000004</v>
      </c>
      <c r="H4780" t="s">
        <v>24</v>
      </c>
      <c r="I4780">
        <v>4</v>
      </c>
      <c r="J4780">
        <v>17</v>
      </c>
      <c r="K4780">
        <v>37</v>
      </c>
      <c r="L4780">
        <v>4</v>
      </c>
      <c r="M4780">
        <v>5.23</v>
      </c>
      <c r="O4780">
        <v>0.46</v>
      </c>
      <c r="P4780">
        <v>0.02</v>
      </c>
      <c r="Q4780">
        <v>0.28000000000000003</v>
      </c>
      <c r="S4780" t="s">
        <v>439</v>
      </c>
      <c r="T4780" t="s">
        <v>439</v>
      </c>
    </row>
    <row r="4781" spans="1:20" x14ac:dyDescent="0.2">
      <c r="A4781">
        <v>8035</v>
      </c>
      <c r="C4781">
        <v>199870</v>
      </c>
      <c r="D4781">
        <v>50298</v>
      </c>
      <c r="E4781">
        <v>20</v>
      </c>
      <c r="F4781">
        <v>58</v>
      </c>
      <c r="G4781">
        <v>19.5</v>
      </c>
      <c r="H4781" t="s">
        <v>24</v>
      </c>
      <c r="I4781">
        <v>44</v>
      </c>
      <c r="J4781">
        <v>28</v>
      </c>
      <c r="K4781">
        <v>18</v>
      </c>
      <c r="L4781">
        <v>44</v>
      </c>
      <c r="M4781">
        <v>5.55</v>
      </c>
      <c r="O4781">
        <v>0.97</v>
      </c>
      <c r="P4781">
        <v>0.83</v>
      </c>
      <c r="S4781" t="s">
        <v>2396</v>
      </c>
      <c r="T4781" t="s">
        <v>54</v>
      </c>
    </row>
    <row r="4782" spans="1:20" x14ac:dyDescent="0.2">
      <c r="A4782">
        <v>8036</v>
      </c>
      <c r="C4782">
        <v>199892</v>
      </c>
      <c r="D4782">
        <v>50303</v>
      </c>
      <c r="E4782">
        <v>20</v>
      </c>
      <c r="F4782">
        <v>58</v>
      </c>
      <c r="G4782">
        <v>30.8</v>
      </c>
      <c r="H4782" t="s">
        <v>24</v>
      </c>
      <c r="I4782">
        <v>41</v>
      </c>
      <c r="J4782">
        <v>56</v>
      </c>
      <c r="K4782">
        <v>25</v>
      </c>
      <c r="L4782">
        <v>41</v>
      </c>
      <c r="M4782">
        <v>6.16</v>
      </c>
      <c r="O4782">
        <v>-0.08</v>
      </c>
      <c r="P4782">
        <v>-0.46</v>
      </c>
      <c r="S4782" t="s">
        <v>112</v>
      </c>
      <c r="T4782" t="s">
        <v>112</v>
      </c>
    </row>
    <row r="4783" spans="1:20" x14ac:dyDescent="0.2">
      <c r="A4783">
        <v>8037</v>
      </c>
      <c r="C4783">
        <v>199941</v>
      </c>
      <c r="D4783">
        <v>106738</v>
      </c>
      <c r="E4783">
        <v>20</v>
      </c>
      <c r="F4783">
        <v>59</v>
      </c>
      <c r="G4783">
        <v>50.8</v>
      </c>
      <c r="H4783" t="s">
        <v>24</v>
      </c>
      <c r="I4783">
        <v>16</v>
      </c>
      <c r="J4783">
        <v>49</v>
      </c>
      <c r="K4783">
        <v>27</v>
      </c>
      <c r="L4783">
        <v>16</v>
      </c>
      <c r="M4783">
        <v>6.66</v>
      </c>
      <c r="O4783">
        <v>0.38</v>
      </c>
      <c r="P4783">
        <v>-0.13</v>
      </c>
      <c r="S4783" t="s">
        <v>297</v>
      </c>
      <c r="T4783" t="s">
        <v>297</v>
      </c>
    </row>
    <row r="4784" spans="1:20" x14ac:dyDescent="0.2">
      <c r="A4784">
        <v>8038</v>
      </c>
      <c r="C4784">
        <v>199942</v>
      </c>
      <c r="D4784">
        <v>126447</v>
      </c>
      <c r="E4784">
        <v>21</v>
      </c>
      <c r="F4784">
        <v>0</v>
      </c>
      <c r="G4784">
        <v>3.9</v>
      </c>
      <c r="H4784" t="s">
        <v>24</v>
      </c>
      <c r="I4784">
        <v>7</v>
      </c>
      <c r="J4784">
        <v>30</v>
      </c>
      <c r="K4784">
        <v>59</v>
      </c>
      <c r="L4784">
        <v>7</v>
      </c>
      <c r="M4784">
        <v>5.99</v>
      </c>
      <c r="O4784">
        <v>0.26</v>
      </c>
      <c r="P4784">
        <v>0.09</v>
      </c>
      <c r="S4784" t="s">
        <v>3403</v>
      </c>
      <c r="T4784" t="s">
        <v>3403</v>
      </c>
    </row>
    <row r="4785" spans="1:20" x14ac:dyDescent="0.2">
      <c r="A4785">
        <v>8040</v>
      </c>
      <c r="C4785">
        <v>199955</v>
      </c>
      <c r="D4785">
        <v>33034</v>
      </c>
      <c r="E4785">
        <v>20</v>
      </c>
      <c r="F4785">
        <v>58</v>
      </c>
      <c r="G4785">
        <v>30.1</v>
      </c>
      <c r="H4785" t="s">
        <v>24</v>
      </c>
      <c r="I4785">
        <v>50</v>
      </c>
      <c r="J4785">
        <v>27</v>
      </c>
      <c r="K4785">
        <v>44</v>
      </c>
      <c r="L4785">
        <v>50</v>
      </c>
      <c r="M4785">
        <v>5.61</v>
      </c>
      <c r="O4785">
        <v>-0.15</v>
      </c>
      <c r="P4785">
        <v>-0.51</v>
      </c>
      <c r="S4785" t="s">
        <v>2308</v>
      </c>
      <c r="T4785" t="s">
        <v>2308</v>
      </c>
    </row>
    <row r="4786" spans="1:20" x14ac:dyDescent="0.2">
      <c r="A4786">
        <v>8041</v>
      </c>
      <c r="B4786" t="s">
        <v>3405</v>
      </c>
      <c r="C4786">
        <v>199960</v>
      </c>
      <c r="D4786">
        <v>145022</v>
      </c>
      <c r="E4786">
        <v>21</v>
      </c>
      <c r="F4786">
        <v>0</v>
      </c>
      <c r="G4786">
        <v>33.799999999999997</v>
      </c>
      <c r="H4786" t="s">
        <v>26</v>
      </c>
      <c r="I4786">
        <v>4</v>
      </c>
      <c r="J4786">
        <v>43</v>
      </c>
      <c r="K4786">
        <v>49</v>
      </c>
      <c r="L4786">
        <v>-4</v>
      </c>
      <c r="M4786">
        <v>6.21</v>
      </c>
      <c r="O4786">
        <v>0.63</v>
      </c>
      <c r="P4786">
        <v>0.24</v>
      </c>
      <c r="S4786" t="s">
        <v>238</v>
      </c>
      <c r="T4786" t="s">
        <v>238</v>
      </c>
    </row>
    <row r="4787" spans="1:20" x14ac:dyDescent="0.2">
      <c r="A4787">
        <v>8043</v>
      </c>
      <c r="C4787">
        <v>200039</v>
      </c>
      <c r="D4787">
        <v>9911</v>
      </c>
      <c r="E4787">
        <v>20</v>
      </c>
      <c r="F4787">
        <v>54</v>
      </c>
      <c r="G4787">
        <v>44.3</v>
      </c>
      <c r="H4787" t="s">
        <v>24</v>
      </c>
      <c r="I4787">
        <v>75</v>
      </c>
      <c r="J4787">
        <v>55</v>
      </c>
      <c r="K4787">
        <v>32</v>
      </c>
      <c r="L4787">
        <v>75</v>
      </c>
      <c r="M4787">
        <v>6.05</v>
      </c>
      <c r="O4787">
        <v>0.93</v>
      </c>
      <c r="S4787" t="s">
        <v>33</v>
      </c>
      <c r="T4787" t="s">
        <v>33</v>
      </c>
    </row>
    <row r="4788" spans="1:20" x14ac:dyDescent="0.2">
      <c r="A4788">
        <v>8044</v>
      </c>
      <c r="C4788">
        <v>200044</v>
      </c>
      <c r="D4788">
        <v>106747</v>
      </c>
      <c r="E4788">
        <v>21</v>
      </c>
      <c r="F4788">
        <v>0</v>
      </c>
      <c r="G4788">
        <v>27.7</v>
      </c>
      <c r="H4788" t="s">
        <v>24</v>
      </c>
      <c r="I4788">
        <v>19</v>
      </c>
      <c r="J4788">
        <v>19</v>
      </c>
      <c r="K4788">
        <v>46</v>
      </c>
      <c r="L4788">
        <v>19</v>
      </c>
      <c r="M4788">
        <v>5.65</v>
      </c>
      <c r="O4788">
        <v>1.61</v>
      </c>
      <c r="S4788" t="s">
        <v>2740</v>
      </c>
      <c r="T4788" t="s">
        <v>98</v>
      </c>
    </row>
    <row r="4789" spans="1:20" x14ac:dyDescent="0.2">
      <c r="A4789">
        <v>8047</v>
      </c>
      <c r="B4789" t="s">
        <v>3408</v>
      </c>
      <c r="C4789">
        <v>200120</v>
      </c>
      <c r="D4789">
        <v>50335</v>
      </c>
      <c r="E4789">
        <v>20</v>
      </c>
      <c r="F4789">
        <v>59</v>
      </c>
      <c r="G4789">
        <v>49.6</v>
      </c>
      <c r="H4789" t="s">
        <v>24</v>
      </c>
      <c r="I4789">
        <v>47</v>
      </c>
      <c r="J4789">
        <v>31</v>
      </c>
      <c r="K4789">
        <v>16</v>
      </c>
      <c r="L4789">
        <v>47</v>
      </c>
      <c r="M4789">
        <v>4.74</v>
      </c>
      <c r="O4789">
        <v>-0.05</v>
      </c>
      <c r="P4789">
        <v>-0.94</v>
      </c>
      <c r="Q4789">
        <v>-0.01</v>
      </c>
      <c r="S4789" t="s">
        <v>3410</v>
      </c>
      <c r="T4789" t="s">
        <v>3410</v>
      </c>
    </row>
    <row r="4790" spans="1:20" x14ac:dyDescent="0.2">
      <c r="A4790">
        <v>8049</v>
      </c>
      <c r="C4790">
        <v>200205</v>
      </c>
      <c r="D4790">
        <v>33048</v>
      </c>
      <c r="E4790">
        <v>20</v>
      </c>
      <c r="F4790">
        <v>59</v>
      </c>
      <c r="G4790">
        <v>25.4</v>
      </c>
      <c r="H4790" t="s">
        <v>24</v>
      </c>
      <c r="I4790">
        <v>59</v>
      </c>
      <c r="J4790">
        <v>26</v>
      </c>
      <c r="K4790">
        <v>19</v>
      </c>
      <c r="L4790">
        <v>59</v>
      </c>
      <c r="M4790">
        <v>5.51</v>
      </c>
      <c r="O4790">
        <v>1.4</v>
      </c>
      <c r="P4790">
        <v>1.64</v>
      </c>
      <c r="R4790" t="s">
        <v>27</v>
      </c>
      <c r="S4790" t="s">
        <v>80</v>
      </c>
      <c r="T4790" t="s">
        <v>3264</v>
      </c>
    </row>
    <row r="4791" spans="1:20" x14ac:dyDescent="0.2">
      <c r="A4791">
        <v>8051</v>
      </c>
      <c r="C4791">
        <v>200253</v>
      </c>
      <c r="D4791">
        <v>70794</v>
      </c>
      <c r="E4791">
        <v>21</v>
      </c>
      <c r="F4791">
        <v>1</v>
      </c>
      <c r="G4791">
        <v>12.9</v>
      </c>
      <c r="H4791" t="s">
        <v>24</v>
      </c>
      <c r="I4791">
        <v>36</v>
      </c>
      <c r="J4791">
        <v>1</v>
      </c>
      <c r="K4791">
        <v>34</v>
      </c>
      <c r="L4791">
        <v>36</v>
      </c>
      <c r="M4791">
        <v>5.97</v>
      </c>
      <c r="O4791">
        <v>0.98</v>
      </c>
      <c r="S4791" t="s">
        <v>33</v>
      </c>
      <c r="T4791" t="s">
        <v>33</v>
      </c>
    </row>
    <row r="4792" spans="1:20" x14ac:dyDescent="0.2">
      <c r="A4792">
        <v>8053</v>
      </c>
      <c r="B4792" t="s">
        <v>3412</v>
      </c>
      <c r="C4792">
        <v>200310</v>
      </c>
      <c r="D4792">
        <v>50359</v>
      </c>
      <c r="E4792">
        <v>21</v>
      </c>
      <c r="F4792">
        <v>1</v>
      </c>
      <c r="G4792">
        <v>10.9</v>
      </c>
      <c r="H4792" t="s">
        <v>24</v>
      </c>
      <c r="I4792">
        <v>46</v>
      </c>
      <c r="J4792">
        <v>9</v>
      </c>
      <c r="K4792">
        <v>21</v>
      </c>
      <c r="L4792">
        <v>46</v>
      </c>
      <c r="M4792">
        <v>5.37</v>
      </c>
      <c r="O4792">
        <v>-0.21</v>
      </c>
      <c r="P4792">
        <v>-0.93</v>
      </c>
      <c r="S4792" t="s">
        <v>3414</v>
      </c>
      <c r="T4792" t="s">
        <v>3414</v>
      </c>
    </row>
    <row r="4793" spans="1:20" x14ac:dyDescent="0.2">
      <c r="A4793">
        <v>8054</v>
      </c>
      <c r="C4793">
        <v>200340</v>
      </c>
      <c r="D4793">
        <v>145050</v>
      </c>
      <c r="E4793">
        <v>21</v>
      </c>
      <c r="F4793">
        <v>2</v>
      </c>
      <c r="G4793">
        <v>59.6</v>
      </c>
      <c r="H4793" t="s">
        <v>26</v>
      </c>
      <c r="I4793">
        <v>0</v>
      </c>
      <c r="J4793">
        <v>55</v>
      </c>
      <c r="K4793">
        <v>29</v>
      </c>
      <c r="L4793">
        <v>0</v>
      </c>
      <c r="M4793">
        <v>6.5</v>
      </c>
      <c r="O4793">
        <v>-0.1</v>
      </c>
      <c r="P4793">
        <v>-0.49</v>
      </c>
      <c r="S4793" t="s">
        <v>177</v>
      </c>
      <c r="T4793" t="s">
        <v>177</v>
      </c>
    </row>
    <row r="4794" spans="1:20" x14ac:dyDescent="0.2">
      <c r="A4794">
        <v>8056</v>
      </c>
      <c r="C4794">
        <v>200375</v>
      </c>
      <c r="D4794">
        <v>126491</v>
      </c>
      <c r="E4794">
        <v>21</v>
      </c>
      <c r="F4794">
        <v>3</v>
      </c>
      <c r="G4794">
        <v>3</v>
      </c>
      <c r="H4794" t="s">
        <v>24</v>
      </c>
      <c r="I4794">
        <v>1</v>
      </c>
      <c r="J4794">
        <v>31</v>
      </c>
      <c r="K4794">
        <v>55</v>
      </c>
      <c r="L4794">
        <v>1</v>
      </c>
      <c r="M4794">
        <v>6.25</v>
      </c>
      <c r="O4794">
        <v>0.48</v>
      </c>
      <c r="P4794">
        <v>0.01</v>
      </c>
      <c r="S4794" t="s">
        <v>430</v>
      </c>
      <c r="T4794" t="s">
        <v>430</v>
      </c>
    </row>
    <row r="4795" spans="1:20" x14ac:dyDescent="0.2">
      <c r="A4795">
        <v>8057</v>
      </c>
      <c r="C4795">
        <v>200430</v>
      </c>
      <c r="D4795">
        <v>106796</v>
      </c>
      <c r="E4795">
        <v>21</v>
      </c>
      <c r="F4795">
        <v>3</v>
      </c>
      <c r="G4795">
        <v>1.8</v>
      </c>
      <c r="H4795" t="s">
        <v>24</v>
      </c>
      <c r="I4795">
        <v>14</v>
      </c>
      <c r="J4795">
        <v>43</v>
      </c>
      <c r="K4795">
        <v>48</v>
      </c>
      <c r="L4795">
        <v>14</v>
      </c>
      <c r="M4795">
        <v>6.31</v>
      </c>
      <c r="O4795">
        <v>1.67</v>
      </c>
      <c r="P4795">
        <v>2.04</v>
      </c>
      <c r="S4795" t="s">
        <v>419</v>
      </c>
      <c r="T4795" t="s">
        <v>419</v>
      </c>
    </row>
    <row r="4796" spans="1:20" x14ac:dyDescent="0.2">
      <c r="A4796">
        <v>8058</v>
      </c>
      <c r="B4796" t="s">
        <v>3416</v>
      </c>
      <c r="C4796">
        <v>200496</v>
      </c>
      <c r="D4796">
        <v>145064</v>
      </c>
      <c r="E4796">
        <v>21</v>
      </c>
      <c r="F4796">
        <v>4</v>
      </c>
      <c r="G4796">
        <v>4.5999999999999996</v>
      </c>
      <c r="H4796" t="s">
        <v>26</v>
      </c>
      <c r="I4796">
        <v>5</v>
      </c>
      <c r="J4796">
        <v>49</v>
      </c>
      <c r="K4796">
        <v>24</v>
      </c>
      <c r="L4796">
        <v>-5</v>
      </c>
      <c r="M4796">
        <v>7.31</v>
      </c>
      <c r="N4796" t="s">
        <v>349</v>
      </c>
      <c r="S4796" t="s">
        <v>298</v>
      </c>
      <c r="T4796" t="s">
        <v>298</v>
      </c>
    </row>
    <row r="4797" spans="1:20" x14ac:dyDescent="0.2">
      <c r="A4797">
        <v>8059</v>
      </c>
      <c r="B4797" t="s">
        <v>3416</v>
      </c>
      <c r="C4797">
        <v>200497</v>
      </c>
      <c r="D4797">
        <v>145065</v>
      </c>
      <c r="E4797">
        <v>21</v>
      </c>
      <c r="F4797">
        <v>4</v>
      </c>
      <c r="G4797">
        <v>4.7</v>
      </c>
      <c r="H4797" t="s">
        <v>26</v>
      </c>
      <c r="I4797">
        <v>5</v>
      </c>
      <c r="J4797">
        <v>49</v>
      </c>
      <c r="K4797">
        <v>23</v>
      </c>
      <c r="L4797">
        <v>-5</v>
      </c>
      <c r="M4797">
        <v>5.89</v>
      </c>
      <c r="N4797" t="s">
        <v>349</v>
      </c>
      <c r="O4797">
        <v>0.68</v>
      </c>
      <c r="P4797">
        <v>0.41</v>
      </c>
      <c r="S4797" t="s">
        <v>2041</v>
      </c>
      <c r="T4797" t="s">
        <v>2041</v>
      </c>
    </row>
    <row r="4798" spans="1:20" x14ac:dyDescent="0.2">
      <c r="A4798">
        <v>8062</v>
      </c>
      <c r="C4798">
        <v>200527</v>
      </c>
      <c r="D4798">
        <v>50381</v>
      </c>
      <c r="E4798">
        <v>21</v>
      </c>
      <c r="F4798">
        <v>2</v>
      </c>
      <c r="G4798">
        <v>24.1</v>
      </c>
      <c r="H4798" t="s">
        <v>24</v>
      </c>
      <c r="I4798">
        <v>44</v>
      </c>
      <c r="J4798">
        <v>47</v>
      </c>
      <c r="K4798">
        <v>28</v>
      </c>
      <c r="L4798">
        <v>44</v>
      </c>
      <c r="M4798">
        <v>6.19</v>
      </c>
      <c r="O4798">
        <v>1.69</v>
      </c>
      <c r="P4798">
        <v>1.84</v>
      </c>
      <c r="Q4798">
        <v>1.56</v>
      </c>
      <c r="S4798" t="s">
        <v>3418</v>
      </c>
      <c r="T4798" t="s">
        <v>14313</v>
      </c>
    </row>
    <row r="4799" spans="1:20" x14ac:dyDescent="0.2">
      <c r="A4799">
        <v>8063</v>
      </c>
      <c r="C4799">
        <v>200577</v>
      </c>
      <c r="D4799">
        <v>70832</v>
      </c>
      <c r="E4799">
        <v>21</v>
      </c>
      <c r="F4799">
        <v>3</v>
      </c>
      <c r="G4799">
        <v>4.8</v>
      </c>
      <c r="H4799" t="s">
        <v>24</v>
      </c>
      <c r="I4799">
        <v>38</v>
      </c>
      <c r="J4799">
        <v>39</v>
      </c>
      <c r="K4799">
        <v>27</v>
      </c>
      <c r="L4799">
        <v>38</v>
      </c>
      <c r="M4799">
        <v>6.07</v>
      </c>
      <c r="O4799">
        <v>1.01</v>
      </c>
      <c r="P4799">
        <v>0.79</v>
      </c>
      <c r="S4799" t="s">
        <v>71</v>
      </c>
      <c r="T4799" t="s">
        <v>71</v>
      </c>
    </row>
    <row r="4800" spans="1:20" x14ac:dyDescent="0.2">
      <c r="A4800">
        <v>8064</v>
      </c>
      <c r="C4800">
        <v>200595</v>
      </c>
      <c r="D4800">
        <v>50390</v>
      </c>
      <c r="E4800">
        <v>21</v>
      </c>
      <c r="F4800">
        <v>2</v>
      </c>
      <c r="G4800">
        <v>48.5</v>
      </c>
      <c r="H4800" t="s">
        <v>24</v>
      </c>
      <c r="I4800">
        <v>45</v>
      </c>
      <c r="J4800">
        <v>50</v>
      </c>
      <c r="K4800">
        <v>56</v>
      </c>
      <c r="L4800">
        <v>45</v>
      </c>
      <c r="M4800">
        <v>6.48</v>
      </c>
      <c r="O4800">
        <v>-0.15</v>
      </c>
      <c r="P4800">
        <v>-0.55000000000000004</v>
      </c>
      <c r="S4800" t="s">
        <v>1266</v>
      </c>
      <c r="T4800" t="s">
        <v>1266</v>
      </c>
    </row>
    <row r="4801" spans="1:20" x14ac:dyDescent="0.2">
      <c r="A4801">
        <v>8065</v>
      </c>
      <c r="C4801">
        <v>200614</v>
      </c>
      <c r="D4801">
        <v>33078</v>
      </c>
      <c r="E4801">
        <v>21</v>
      </c>
      <c r="F4801">
        <v>2</v>
      </c>
      <c r="G4801">
        <v>9.1</v>
      </c>
      <c r="H4801" t="s">
        <v>24</v>
      </c>
      <c r="I4801">
        <v>56</v>
      </c>
      <c r="J4801">
        <v>40</v>
      </c>
      <c r="K4801">
        <v>11</v>
      </c>
      <c r="L4801">
        <v>56</v>
      </c>
      <c r="M4801">
        <v>5.83</v>
      </c>
      <c r="O4801">
        <v>-7.0000000000000007E-2</v>
      </c>
      <c r="P4801">
        <v>-0.34</v>
      </c>
      <c r="S4801" t="s">
        <v>111</v>
      </c>
      <c r="T4801" t="s">
        <v>111</v>
      </c>
    </row>
    <row r="4802" spans="1:20" x14ac:dyDescent="0.2">
      <c r="A4802">
        <v>8066</v>
      </c>
      <c r="B4802" t="s">
        <v>3419</v>
      </c>
      <c r="C4802">
        <v>200644</v>
      </c>
      <c r="D4802">
        <v>126518</v>
      </c>
      <c r="E4802">
        <v>21</v>
      </c>
      <c r="F4802">
        <v>4</v>
      </c>
      <c r="G4802">
        <v>34.700000000000003</v>
      </c>
      <c r="H4802" t="s">
        <v>24</v>
      </c>
      <c r="I4802">
        <v>5</v>
      </c>
      <c r="J4802">
        <v>30</v>
      </c>
      <c r="K4802">
        <v>10</v>
      </c>
      <c r="L4802">
        <v>5</v>
      </c>
      <c r="M4802">
        <v>5.61</v>
      </c>
      <c r="O4802">
        <v>1.65</v>
      </c>
      <c r="P4802">
        <v>2.02</v>
      </c>
      <c r="S4802" t="s">
        <v>77</v>
      </c>
      <c r="T4802" t="s">
        <v>77</v>
      </c>
    </row>
    <row r="4803" spans="1:20" x14ac:dyDescent="0.2">
      <c r="A4803">
        <v>8067</v>
      </c>
      <c r="C4803">
        <v>200661</v>
      </c>
      <c r="D4803">
        <v>126519</v>
      </c>
      <c r="E4803">
        <v>21</v>
      </c>
      <c r="F4803">
        <v>4</v>
      </c>
      <c r="G4803">
        <v>41.7</v>
      </c>
      <c r="H4803" t="s">
        <v>24</v>
      </c>
      <c r="I4803">
        <v>2</v>
      </c>
      <c r="J4803">
        <v>56</v>
      </c>
      <c r="K4803">
        <v>31</v>
      </c>
      <c r="L4803">
        <v>2</v>
      </c>
      <c r="M4803">
        <v>6.42</v>
      </c>
      <c r="O4803">
        <v>1.05</v>
      </c>
      <c r="P4803">
        <v>0.89</v>
      </c>
      <c r="S4803" t="s">
        <v>197</v>
      </c>
      <c r="T4803" t="s">
        <v>197</v>
      </c>
    </row>
    <row r="4804" spans="1:20" x14ac:dyDescent="0.2">
      <c r="A4804">
        <v>8068</v>
      </c>
      <c r="C4804">
        <v>200663</v>
      </c>
      <c r="D4804">
        <v>126522</v>
      </c>
      <c r="E4804">
        <v>21</v>
      </c>
      <c r="F4804">
        <v>4</v>
      </c>
      <c r="G4804">
        <v>45.4</v>
      </c>
      <c r="H4804" t="s">
        <v>24</v>
      </c>
      <c r="I4804">
        <v>2</v>
      </c>
      <c r="J4804">
        <v>16</v>
      </c>
      <c r="K4804">
        <v>11</v>
      </c>
      <c r="L4804">
        <v>2</v>
      </c>
      <c r="M4804">
        <v>6.33</v>
      </c>
      <c r="O4804">
        <v>0.97</v>
      </c>
      <c r="P4804">
        <v>0.62</v>
      </c>
      <c r="S4804" t="s">
        <v>235</v>
      </c>
      <c r="T4804" t="s">
        <v>235</v>
      </c>
    </row>
    <row r="4805" spans="1:20" x14ac:dyDescent="0.2">
      <c r="A4805">
        <v>8071</v>
      </c>
      <c r="C4805">
        <v>200723</v>
      </c>
      <c r="D4805">
        <v>50409</v>
      </c>
      <c r="E4805">
        <v>21</v>
      </c>
      <c r="F4805">
        <v>3</v>
      </c>
      <c r="G4805">
        <v>52.1</v>
      </c>
      <c r="H4805" t="s">
        <v>24</v>
      </c>
      <c r="I4805">
        <v>41</v>
      </c>
      <c r="J4805">
        <v>37</v>
      </c>
      <c r="K4805">
        <v>41</v>
      </c>
      <c r="L4805">
        <v>41</v>
      </c>
      <c r="M4805">
        <v>6.33</v>
      </c>
      <c r="O4805">
        <v>0.38</v>
      </c>
      <c r="P4805">
        <v>0.13</v>
      </c>
      <c r="S4805" t="s">
        <v>2896</v>
      </c>
      <c r="T4805" t="s">
        <v>2896</v>
      </c>
    </row>
    <row r="4806" spans="1:20" x14ac:dyDescent="0.2">
      <c r="A4806">
        <v>8072</v>
      </c>
      <c r="C4806">
        <v>200740</v>
      </c>
      <c r="D4806">
        <v>33091</v>
      </c>
      <c r="E4806">
        <v>21</v>
      </c>
      <c r="F4806">
        <v>3</v>
      </c>
      <c r="G4806">
        <v>26</v>
      </c>
      <c r="H4806" t="s">
        <v>24</v>
      </c>
      <c r="I4806">
        <v>50</v>
      </c>
      <c r="J4806">
        <v>21</v>
      </c>
      <c r="K4806">
        <v>7</v>
      </c>
      <c r="L4806">
        <v>50</v>
      </c>
      <c r="M4806">
        <v>6.37</v>
      </c>
      <c r="O4806">
        <v>0.98</v>
      </c>
      <c r="P4806">
        <v>0.76</v>
      </c>
      <c r="S4806" t="s">
        <v>197</v>
      </c>
      <c r="T4806" t="s">
        <v>197</v>
      </c>
    </row>
    <row r="4807" spans="1:20" x14ac:dyDescent="0.2">
      <c r="A4807">
        <v>8074</v>
      </c>
      <c r="C4807">
        <v>200753</v>
      </c>
      <c r="D4807">
        <v>50408</v>
      </c>
      <c r="E4807">
        <v>21</v>
      </c>
      <c r="F4807">
        <v>3</v>
      </c>
      <c r="G4807">
        <v>43.3</v>
      </c>
      <c r="H4807" t="s">
        <v>24</v>
      </c>
      <c r="I4807">
        <v>46</v>
      </c>
      <c r="J4807">
        <v>51</v>
      </c>
      <c r="K4807">
        <v>43</v>
      </c>
      <c r="L4807">
        <v>46</v>
      </c>
      <c r="M4807">
        <v>6.32</v>
      </c>
      <c r="O4807">
        <v>0.25</v>
      </c>
      <c r="S4807" t="s">
        <v>441</v>
      </c>
      <c r="T4807" t="s">
        <v>441</v>
      </c>
    </row>
    <row r="4808" spans="1:20" x14ac:dyDescent="0.2">
      <c r="A4808">
        <v>8077</v>
      </c>
      <c r="B4808" t="s">
        <v>3424</v>
      </c>
      <c r="C4808">
        <v>200790</v>
      </c>
      <c r="D4808">
        <v>126535</v>
      </c>
      <c r="E4808">
        <v>21</v>
      </c>
      <c r="F4808">
        <v>5</v>
      </c>
      <c r="G4808">
        <v>26.7</v>
      </c>
      <c r="H4808" t="s">
        <v>24</v>
      </c>
      <c r="I4808">
        <v>5</v>
      </c>
      <c r="J4808">
        <v>57</v>
      </c>
      <c r="K4808">
        <v>30</v>
      </c>
      <c r="L4808">
        <v>5</v>
      </c>
      <c r="M4808">
        <v>5.94</v>
      </c>
      <c r="O4808">
        <v>0.54</v>
      </c>
      <c r="P4808">
        <v>0.06</v>
      </c>
      <c r="S4808" t="s">
        <v>199</v>
      </c>
      <c r="T4808" t="s">
        <v>199</v>
      </c>
    </row>
    <row r="4809" spans="1:20" x14ac:dyDescent="0.2">
      <c r="A4809">
        <v>8078</v>
      </c>
      <c r="C4809">
        <v>200817</v>
      </c>
      <c r="D4809">
        <v>33098</v>
      </c>
      <c r="E4809">
        <v>21</v>
      </c>
      <c r="F4809">
        <v>3</v>
      </c>
      <c r="G4809">
        <v>47.6</v>
      </c>
      <c r="H4809" t="s">
        <v>24</v>
      </c>
      <c r="I4809">
        <v>53</v>
      </c>
      <c r="J4809">
        <v>17</v>
      </c>
      <c r="K4809">
        <v>10</v>
      </c>
      <c r="L4809">
        <v>53</v>
      </c>
      <c r="M4809">
        <v>5.9</v>
      </c>
      <c r="O4809">
        <v>0.99</v>
      </c>
      <c r="S4809" t="s">
        <v>54</v>
      </c>
      <c r="T4809" t="s">
        <v>54</v>
      </c>
    </row>
    <row r="4810" spans="1:20" x14ac:dyDescent="0.2">
      <c r="A4810">
        <v>8079</v>
      </c>
      <c r="B4810" t="s">
        <v>3425</v>
      </c>
      <c r="C4810">
        <v>200905</v>
      </c>
      <c r="D4810">
        <v>50424</v>
      </c>
      <c r="E4810">
        <v>21</v>
      </c>
      <c r="F4810">
        <v>4</v>
      </c>
      <c r="G4810">
        <v>55.9</v>
      </c>
      <c r="H4810" t="s">
        <v>24</v>
      </c>
      <c r="I4810">
        <v>43</v>
      </c>
      <c r="J4810">
        <v>55</v>
      </c>
      <c r="K4810">
        <v>40</v>
      </c>
      <c r="L4810">
        <v>43</v>
      </c>
      <c r="M4810">
        <v>3.72</v>
      </c>
      <c r="O4810">
        <v>1.65</v>
      </c>
      <c r="P4810">
        <v>1.83</v>
      </c>
      <c r="Q4810">
        <v>0.9</v>
      </c>
      <c r="S4810" t="s">
        <v>1319</v>
      </c>
      <c r="T4810" t="s">
        <v>9221</v>
      </c>
    </row>
    <row r="4811" spans="1:20" x14ac:dyDescent="0.2">
      <c r="A4811">
        <v>8082</v>
      </c>
      <c r="C4811">
        <v>201051</v>
      </c>
      <c r="D4811">
        <v>89459</v>
      </c>
      <c r="E4811">
        <v>21</v>
      </c>
      <c r="F4811">
        <v>6</v>
      </c>
      <c r="G4811">
        <v>23.5</v>
      </c>
      <c r="H4811" t="s">
        <v>24</v>
      </c>
      <c r="I4811">
        <v>26</v>
      </c>
      <c r="J4811">
        <v>55</v>
      </c>
      <c r="K4811">
        <v>28</v>
      </c>
      <c r="L4811">
        <v>26</v>
      </c>
      <c r="M4811">
        <v>6.12</v>
      </c>
      <c r="O4811">
        <v>1.05</v>
      </c>
      <c r="P4811">
        <v>0.62</v>
      </c>
      <c r="S4811" t="s">
        <v>2868</v>
      </c>
      <c r="T4811" t="s">
        <v>5662</v>
      </c>
    </row>
    <row r="4812" spans="1:20" x14ac:dyDescent="0.2">
      <c r="A4812">
        <v>8084</v>
      </c>
      <c r="C4812">
        <v>201078</v>
      </c>
      <c r="D4812">
        <v>70917</v>
      </c>
      <c r="E4812">
        <v>21</v>
      </c>
      <c r="F4812">
        <v>6</v>
      </c>
      <c r="G4812">
        <v>30.3</v>
      </c>
      <c r="H4812" t="s">
        <v>24</v>
      </c>
      <c r="I4812">
        <v>31</v>
      </c>
      <c r="J4812">
        <v>11</v>
      </c>
      <c r="K4812">
        <v>5</v>
      </c>
      <c r="L4812">
        <v>31</v>
      </c>
      <c r="M4812">
        <v>5.82</v>
      </c>
      <c r="O4812">
        <v>0.56000000000000005</v>
      </c>
      <c r="Q4812">
        <v>0.32</v>
      </c>
      <c r="S4812" t="s">
        <v>3428</v>
      </c>
      <c r="T4812" t="s">
        <v>14336</v>
      </c>
    </row>
    <row r="4813" spans="1:20" x14ac:dyDescent="0.2">
      <c r="A4813">
        <v>8085</v>
      </c>
      <c r="B4813" t="s">
        <v>3429</v>
      </c>
      <c r="C4813">
        <v>201091</v>
      </c>
      <c r="D4813">
        <v>70919</v>
      </c>
      <c r="E4813">
        <v>21</v>
      </c>
      <c r="F4813">
        <v>6</v>
      </c>
      <c r="G4813">
        <v>54.6</v>
      </c>
      <c r="H4813" t="s">
        <v>24</v>
      </c>
      <c r="I4813">
        <v>38</v>
      </c>
      <c r="J4813">
        <v>44</v>
      </c>
      <c r="K4813">
        <v>45</v>
      </c>
      <c r="L4813">
        <v>38</v>
      </c>
      <c r="M4813">
        <v>5.21</v>
      </c>
      <c r="O4813">
        <v>1.18</v>
      </c>
      <c r="P4813">
        <v>1.1100000000000001</v>
      </c>
      <c r="Q4813">
        <v>0.65</v>
      </c>
      <c r="S4813" t="s">
        <v>533</v>
      </c>
      <c r="T4813" t="s">
        <v>533</v>
      </c>
    </row>
    <row r="4814" spans="1:20" x14ac:dyDescent="0.2">
      <c r="A4814">
        <v>8086</v>
      </c>
      <c r="B4814" t="s">
        <v>3429</v>
      </c>
      <c r="C4814">
        <v>201092</v>
      </c>
      <c r="E4814">
        <v>21</v>
      </c>
      <c r="F4814">
        <v>6</v>
      </c>
      <c r="G4814">
        <v>55.3</v>
      </c>
      <c r="H4814" t="s">
        <v>24</v>
      </c>
      <c r="I4814">
        <v>38</v>
      </c>
      <c r="J4814">
        <v>44</v>
      </c>
      <c r="K4814">
        <v>36</v>
      </c>
      <c r="L4814">
        <v>38</v>
      </c>
      <c r="M4814">
        <v>6.03</v>
      </c>
      <c r="O4814">
        <v>1.37</v>
      </c>
      <c r="P4814">
        <v>1.23</v>
      </c>
      <c r="Q4814">
        <v>0.83</v>
      </c>
      <c r="S4814" t="s">
        <v>3431</v>
      </c>
      <c r="T4814" t="s">
        <v>3431</v>
      </c>
    </row>
    <row r="4815" spans="1:20" x14ac:dyDescent="0.2">
      <c r="A4815">
        <v>8088</v>
      </c>
      <c r="C4815">
        <v>201196</v>
      </c>
      <c r="D4815">
        <v>106853</v>
      </c>
      <c r="E4815">
        <v>21</v>
      </c>
      <c r="F4815">
        <v>7</v>
      </c>
      <c r="G4815">
        <v>33.6</v>
      </c>
      <c r="H4815" t="s">
        <v>24</v>
      </c>
      <c r="I4815">
        <v>15</v>
      </c>
      <c r="J4815">
        <v>39</v>
      </c>
      <c r="K4815">
        <v>31</v>
      </c>
      <c r="L4815">
        <v>15</v>
      </c>
      <c r="M4815">
        <v>6.34</v>
      </c>
      <c r="O4815">
        <v>1.01</v>
      </c>
      <c r="P4815">
        <v>0.78</v>
      </c>
      <c r="S4815" t="s">
        <v>542</v>
      </c>
      <c r="T4815" t="s">
        <v>542</v>
      </c>
    </row>
    <row r="4816" spans="1:20" x14ac:dyDescent="0.2">
      <c r="A4816">
        <v>8089</v>
      </c>
      <c r="B4816" t="s">
        <v>3433</v>
      </c>
      <c r="C4816">
        <v>201251</v>
      </c>
      <c r="D4816">
        <v>50456</v>
      </c>
      <c r="E4816">
        <v>21</v>
      </c>
      <c r="F4816">
        <v>6</v>
      </c>
      <c r="G4816">
        <v>36.1</v>
      </c>
      <c r="H4816" t="s">
        <v>24</v>
      </c>
      <c r="I4816">
        <v>47</v>
      </c>
      <c r="J4816">
        <v>38</v>
      </c>
      <c r="K4816">
        <v>54</v>
      </c>
      <c r="L4816">
        <v>47</v>
      </c>
      <c r="M4816">
        <v>4.55</v>
      </c>
      <c r="O4816">
        <v>1.57</v>
      </c>
      <c r="P4816">
        <v>1.75</v>
      </c>
      <c r="Q4816">
        <v>0.82</v>
      </c>
      <c r="S4816" t="s">
        <v>3434</v>
      </c>
      <c r="T4816" t="s">
        <v>14342</v>
      </c>
    </row>
    <row r="4817" spans="1:20" x14ac:dyDescent="0.2">
      <c r="A4817">
        <v>8090</v>
      </c>
      <c r="C4817">
        <v>201298</v>
      </c>
      <c r="D4817">
        <v>126566</v>
      </c>
      <c r="E4817">
        <v>21</v>
      </c>
      <c r="F4817">
        <v>8</v>
      </c>
      <c r="G4817">
        <v>28.2</v>
      </c>
      <c r="H4817" t="s">
        <v>24</v>
      </c>
      <c r="I4817">
        <v>6</v>
      </c>
      <c r="J4817">
        <v>59</v>
      </c>
      <c r="K4817">
        <v>22</v>
      </c>
      <c r="L4817">
        <v>6</v>
      </c>
      <c r="M4817">
        <v>6.15</v>
      </c>
      <c r="O4817">
        <v>1.66</v>
      </c>
      <c r="P4817">
        <v>1.98</v>
      </c>
      <c r="S4817" t="s">
        <v>77</v>
      </c>
      <c r="T4817" t="s">
        <v>77</v>
      </c>
    </row>
    <row r="4818" spans="1:20" x14ac:dyDescent="0.2">
      <c r="A4818">
        <v>8093</v>
      </c>
      <c r="B4818" t="s">
        <v>3437</v>
      </c>
      <c r="C4818">
        <v>201381</v>
      </c>
      <c r="D4818">
        <v>164182</v>
      </c>
      <c r="E4818">
        <v>21</v>
      </c>
      <c r="F4818">
        <v>9</v>
      </c>
      <c r="G4818">
        <v>35.700000000000003</v>
      </c>
      <c r="H4818" t="s">
        <v>26</v>
      </c>
      <c r="I4818">
        <v>11</v>
      </c>
      <c r="J4818">
        <v>22</v>
      </c>
      <c r="K4818">
        <v>18</v>
      </c>
      <c r="L4818">
        <v>-11</v>
      </c>
      <c r="M4818">
        <v>4.51</v>
      </c>
      <c r="O4818">
        <v>0.94</v>
      </c>
      <c r="P4818">
        <v>0.7</v>
      </c>
      <c r="Q4818">
        <v>0.46</v>
      </c>
      <c r="S4818" t="s">
        <v>71</v>
      </c>
      <c r="T4818" t="s">
        <v>71</v>
      </c>
    </row>
    <row r="4819" spans="1:20" x14ac:dyDescent="0.2">
      <c r="A4819">
        <v>8094</v>
      </c>
      <c r="C4819">
        <v>201433</v>
      </c>
      <c r="D4819">
        <v>70968</v>
      </c>
      <c r="E4819">
        <v>21</v>
      </c>
      <c r="F4819">
        <v>8</v>
      </c>
      <c r="G4819">
        <v>38.9</v>
      </c>
      <c r="H4819" t="s">
        <v>24</v>
      </c>
      <c r="I4819">
        <v>30</v>
      </c>
      <c r="J4819">
        <v>12</v>
      </c>
      <c r="K4819">
        <v>21</v>
      </c>
      <c r="L4819">
        <v>30</v>
      </c>
      <c r="M4819">
        <v>5.59</v>
      </c>
      <c r="O4819">
        <v>-0.1</v>
      </c>
      <c r="P4819">
        <v>-0.26</v>
      </c>
      <c r="S4819" t="s">
        <v>3015</v>
      </c>
      <c r="T4819" t="s">
        <v>6551</v>
      </c>
    </row>
    <row r="4820" spans="1:20" x14ac:dyDescent="0.2">
      <c r="A4820">
        <v>8095</v>
      </c>
      <c r="C4820">
        <v>201507</v>
      </c>
      <c r="D4820">
        <v>126587</v>
      </c>
      <c r="E4820">
        <v>21</v>
      </c>
      <c r="F4820">
        <v>9</v>
      </c>
      <c r="G4820">
        <v>58.3</v>
      </c>
      <c r="H4820" t="s">
        <v>24</v>
      </c>
      <c r="I4820">
        <v>2</v>
      </c>
      <c r="J4820">
        <v>56</v>
      </c>
      <c r="K4820">
        <v>36</v>
      </c>
      <c r="L4820">
        <v>2</v>
      </c>
      <c r="M4820">
        <v>6.45</v>
      </c>
      <c r="O4820">
        <v>0.37</v>
      </c>
      <c r="P4820">
        <v>0.06</v>
      </c>
      <c r="S4820" t="s">
        <v>201</v>
      </c>
      <c r="T4820" t="s">
        <v>201</v>
      </c>
    </row>
    <row r="4821" spans="1:20" x14ac:dyDescent="0.2">
      <c r="A4821">
        <v>8096</v>
      </c>
      <c r="C4821">
        <v>201567</v>
      </c>
      <c r="D4821">
        <v>145171</v>
      </c>
      <c r="E4821">
        <v>21</v>
      </c>
      <c r="F4821">
        <v>10</v>
      </c>
      <c r="G4821">
        <v>46.9</v>
      </c>
      <c r="H4821" t="s">
        <v>26</v>
      </c>
      <c r="I4821">
        <v>9</v>
      </c>
      <c r="J4821">
        <v>21</v>
      </c>
      <c r="K4821">
        <v>14</v>
      </c>
      <c r="L4821">
        <v>-9</v>
      </c>
      <c r="M4821">
        <v>6.27</v>
      </c>
      <c r="O4821">
        <v>1.1599999999999999</v>
      </c>
      <c r="P4821">
        <v>1.21</v>
      </c>
      <c r="S4821" t="s">
        <v>54</v>
      </c>
      <c r="T4821" t="s">
        <v>54</v>
      </c>
    </row>
    <row r="4822" spans="1:20" x14ac:dyDescent="0.2">
      <c r="A4822">
        <v>8097</v>
      </c>
      <c r="B4822" t="s">
        <v>3439</v>
      </c>
      <c r="C4822">
        <v>201601</v>
      </c>
      <c r="D4822">
        <v>126593</v>
      </c>
      <c r="E4822">
        <v>21</v>
      </c>
      <c r="F4822">
        <v>10</v>
      </c>
      <c r="G4822">
        <v>20.5</v>
      </c>
      <c r="H4822" t="s">
        <v>24</v>
      </c>
      <c r="I4822">
        <v>10</v>
      </c>
      <c r="J4822">
        <v>7</v>
      </c>
      <c r="K4822">
        <v>54</v>
      </c>
      <c r="L4822">
        <v>10</v>
      </c>
      <c r="M4822">
        <v>4.6900000000000004</v>
      </c>
      <c r="O4822">
        <v>0.26</v>
      </c>
      <c r="P4822">
        <v>0.1</v>
      </c>
      <c r="Q4822">
        <v>0.11</v>
      </c>
      <c r="S4822" t="s">
        <v>3441</v>
      </c>
      <c r="T4822" t="s">
        <v>423</v>
      </c>
    </row>
    <row r="4823" spans="1:20" x14ac:dyDescent="0.2">
      <c r="A4823">
        <v>8098</v>
      </c>
      <c r="B4823" t="s">
        <v>3442</v>
      </c>
      <c r="C4823">
        <v>201616</v>
      </c>
      <c r="D4823">
        <v>126597</v>
      </c>
      <c r="E4823">
        <v>21</v>
      </c>
      <c r="F4823">
        <v>10</v>
      </c>
      <c r="G4823">
        <v>31.2</v>
      </c>
      <c r="H4823" t="s">
        <v>24</v>
      </c>
      <c r="I4823">
        <v>10</v>
      </c>
      <c r="J4823">
        <v>2</v>
      </c>
      <c r="K4823">
        <v>56</v>
      </c>
      <c r="L4823">
        <v>10</v>
      </c>
      <c r="M4823">
        <v>6.07</v>
      </c>
      <c r="O4823">
        <v>0.02</v>
      </c>
      <c r="P4823">
        <v>0.04</v>
      </c>
      <c r="S4823" t="s">
        <v>162</v>
      </c>
      <c r="T4823" t="s">
        <v>162</v>
      </c>
    </row>
    <row r="4824" spans="1:20" x14ac:dyDescent="0.2">
      <c r="A4824">
        <v>8099</v>
      </c>
      <c r="C4824">
        <v>201636</v>
      </c>
      <c r="D4824">
        <v>9957</v>
      </c>
      <c r="E4824">
        <v>21</v>
      </c>
      <c r="F4824">
        <v>6</v>
      </c>
      <c r="G4824">
        <v>23.3</v>
      </c>
      <c r="H4824" t="s">
        <v>24</v>
      </c>
      <c r="I4824">
        <v>71</v>
      </c>
      <c r="J4824">
        <v>25</v>
      </c>
      <c r="K4824">
        <v>55</v>
      </c>
      <c r="L4824">
        <v>71</v>
      </c>
      <c r="M4824">
        <v>5.87</v>
      </c>
      <c r="O4824">
        <v>0.4</v>
      </c>
      <c r="P4824">
        <v>0</v>
      </c>
      <c r="S4824" t="s">
        <v>2896</v>
      </c>
      <c r="T4824" t="s">
        <v>2896</v>
      </c>
    </row>
    <row r="4825" spans="1:20" x14ac:dyDescent="0.2">
      <c r="A4825">
        <v>8101</v>
      </c>
      <c r="C4825">
        <v>201671</v>
      </c>
      <c r="D4825">
        <v>89505</v>
      </c>
      <c r="E4825">
        <v>21</v>
      </c>
      <c r="F4825">
        <v>10</v>
      </c>
      <c r="G4825">
        <v>32</v>
      </c>
      <c r="H4825" t="s">
        <v>24</v>
      </c>
      <c r="I4825">
        <v>22</v>
      </c>
      <c r="J4825">
        <v>27</v>
      </c>
      <c r="K4825">
        <v>17</v>
      </c>
      <c r="L4825">
        <v>22</v>
      </c>
      <c r="M4825">
        <v>6.68</v>
      </c>
      <c r="O4825">
        <v>0.03</v>
      </c>
      <c r="P4825">
        <v>-0.06</v>
      </c>
      <c r="S4825" t="s">
        <v>89</v>
      </c>
      <c r="T4825" t="s">
        <v>89</v>
      </c>
    </row>
    <row r="4826" spans="1:20" x14ac:dyDescent="0.2">
      <c r="A4826">
        <v>8102</v>
      </c>
      <c r="C4826">
        <v>201707</v>
      </c>
      <c r="D4826">
        <v>164204</v>
      </c>
      <c r="E4826">
        <v>21</v>
      </c>
      <c r="F4826">
        <v>11</v>
      </c>
      <c r="G4826">
        <v>41.3</v>
      </c>
      <c r="H4826" t="s">
        <v>26</v>
      </c>
      <c r="I4826">
        <v>14</v>
      </c>
      <c r="J4826">
        <v>28</v>
      </c>
      <c r="K4826">
        <v>20</v>
      </c>
      <c r="L4826">
        <v>-14</v>
      </c>
      <c r="M4826">
        <v>6.48</v>
      </c>
      <c r="O4826">
        <v>0.28000000000000003</v>
      </c>
      <c r="P4826">
        <v>0.14000000000000001</v>
      </c>
      <c r="S4826" t="s">
        <v>3444</v>
      </c>
      <c r="T4826" t="s">
        <v>8149</v>
      </c>
    </row>
    <row r="4827" spans="1:20" x14ac:dyDescent="0.2">
      <c r="A4827">
        <v>8103</v>
      </c>
      <c r="C4827">
        <v>201733</v>
      </c>
      <c r="D4827">
        <v>50521</v>
      </c>
      <c r="E4827">
        <v>21</v>
      </c>
      <c r="F4827">
        <v>9</v>
      </c>
      <c r="G4827">
        <v>58.6</v>
      </c>
      <c r="H4827" t="s">
        <v>24</v>
      </c>
      <c r="I4827">
        <v>45</v>
      </c>
      <c r="J4827">
        <v>30</v>
      </c>
      <c r="K4827">
        <v>9</v>
      </c>
      <c r="L4827">
        <v>45</v>
      </c>
      <c r="M4827">
        <v>6.63</v>
      </c>
      <c r="O4827">
        <v>-0.16</v>
      </c>
      <c r="P4827">
        <v>-0.66</v>
      </c>
      <c r="S4827" t="s">
        <v>3445</v>
      </c>
      <c r="T4827" t="s">
        <v>14357</v>
      </c>
    </row>
    <row r="4828" spans="1:20" x14ac:dyDescent="0.2">
      <c r="A4828">
        <v>8105</v>
      </c>
      <c r="C4828">
        <v>201819</v>
      </c>
      <c r="D4828">
        <v>71032</v>
      </c>
      <c r="E4828">
        <v>21</v>
      </c>
      <c r="F4828">
        <v>11</v>
      </c>
      <c r="G4828">
        <v>3.9</v>
      </c>
      <c r="H4828" t="s">
        <v>24</v>
      </c>
      <c r="I4828">
        <v>36</v>
      </c>
      <c r="J4828">
        <v>17</v>
      </c>
      <c r="K4828">
        <v>57</v>
      </c>
      <c r="L4828">
        <v>36</v>
      </c>
      <c r="M4828">
        <v>6.54</v>
      </c>
      <c r="O4828">
        <v>-0.14000000000000001</v>
      </c>
      <c r="P4828">
        <v>-0.92</v>
      </c>
      <c r="S4828" t="s">
        <v>3447</v>
      </c>
      <c r="T4828" t="s">
        <v>3447</v>
      </c>
    </row>
    <row r="4829" spans="1:20" x14ac:dyDescent="0.2">
      <c r="A4829">
        <v>8106</v>
      </c>
      <c r="C4829">
        <v>201834</v>
      </c>
      <c r="D4829">
        <v>33185</v>
      </c>
      <c r="E4829">
        <v>21</v>
      </c>
      <c r="F4829">
        <v>10</v>
      </c>
      <c r="G4829">
        <v>15.6</v>
      </c>
      <c r="H4829" t="s">
        <v>24</v>
      </c>
      <c r="I4829">
        <v>53</v>
      </c>
      <c r="J4829">
        <v>33</v>
      </c>
      <c r="K4829">
        <v>48</v>
      </c>
      <c r="L4829">
        <v>53</v>
      </c>
      <c r="M4829">
        <v>5.73</v>
      </c>
      <c r="O4829">
        <v>-0.12</v>
      </c>
      <c r="P4829">
        <v>-0.45</v>
      </c>
      <c r="S4829" t="s">
        <v>39</v>
      </c>
      <c r="T4829" t="s">
        <v>39</v>
      </c>
    </row>
    <row r="4830" spans="1:20" x14ac:dyDescent="0.2">
      <c r="A4830">
        <v>8107</v>
      </c>
      <c r="C4830">
        <v>201836</v>
      </c>
      <c r="D4830">
        <v>50536</v>
      </c>
      <c r="E4830">
        <v>21</v>
      </c>
      <c r="F4830">
        <v>10</v>
      </c>
      <c r="G4830">
        <v>31</v>
      </c>
      <c r="H4830" t="s">
        <v>24</v>
      </c>
      <c r="I4830">
        <v>47</v>
      </c>
      <c r="J4830">
        <v>41</v>
      </c>
      <c r="K4830">
        <v>31</v>
      </c>
      <c r="L4830">
        <v>47</v>
      </c>
      <c r="M4830">
        <v>6.46</v>
      </c>
      <c r="O4830">
        <v>-0.01</v>
      </c>
      <c r="P4830">
        <v>-0.35</v>
      </c>
      <c r="S4830" t="s">
        <v>3139</v>
      </c>
      <c r="T4830" t="s">
        <v>3139</v>
      </c>
    </row>
    <row r="4831" spans="1:20" x14ac:dyDescent="0.2">
      <c r="A4831">
        <v>8109</v>
      </c>
      <c r="C4831">
        <v>201888</v>
      </c>
      <c r="D4831">
        <v>19223</v>
      </c>
      <c r="E4831">
        <v>21</v>
      </c>
      <c r="F4831">
        <v>9</v>
      </c>
      <c r="G4831">
        <v>28.9</v>
      </c>
      <c r="H4831" t="s">
        <v>24</v>
      </c>
      <c r="I4831">
        <v>63</v>
      </c>
      <c r="J4831">
        <v>17</v>
      </c>
      <c r="K4831">
        <v>44</v>
      </c>
      <c r="L4831">
        <v>63</v>
      </c>
      <c r="M4831">
        <v>6.54</v>
      </c>
      <c r="O4831">
        <v>-0.13</v>
      </c>
      <c r="P4831">
        <v>-0.48</v>
      </c>
      <c r="S4831" t="s">
        <v>112</v>
      </c>
      <c r="T4831" t="s">
        <v>112</v>
      </c>
    </row>
    <row r="4832" spans="1:20" x14ac:dyDescent="0.2">
      <c r="A4832">
        <v>8112</v>
      </c>
      <c r="C4832">
        <v>201908</v>
      </c>
      <c r="D4832">
        <v>9959</v>
      </c>
      <c r="E4832">
        <v>21</v>
      </c>
      <c r="F4832">
        <v>5</v>
      </c>
      <c r="G4832">
        <v>29.3</v>
      </c>
      <c r="H4832" t="s">
        <v>24</v>
      </c>
      <c r="I4832">
        <v>78</v>
      </c>
      <c r="J4832">
        <v>7</v>
      </c>
      <c r="K4832">
        <v>35</v>
      </c>
      <c r="L4832">
        <v>78</v>
      </c>
      <c r="M4832">
        <v>5.91</v>
      </c>
      <c r="O4832">
        <v>-7.0000000000000007E-2</v>
      </c>
      <c r="P4832">
        <v>-0.24</v>
      </c>
      <c r="S4832" t="s">
        <v>179</v>
      </c>
      <c r="T4832" t="s">
        <v>179</v>
      </c>
    </row>
    <row r="4833" spans="1:20" x14ac:dyDescent="0.2">
      <c r="A4833">
        <v>8113</v>
      </c>
      <c r="C4833">
        <v>202012</v>
      </c>
      <c r="D4833">
        <v>19229</v>
      </c>
      <c r="E4833">
        <v>21</v>
      </c>
      <c r="F4833">
        <v>9</v>
      </c>
      <c r="G4833">
        <v>32</v>
      </c>
      <c r="H4833" t="s">
        <v>24</v>
      </c>
      <c r="I4833">
        <v>68</v>
      </c>
      <c r="J4833">
        <v>29</v>
      </c>
      <c r="K4833">
        <v>25</v>
      </c>
      <c r="L4833">
        <v>68</v>
      </c>
      <c r="M4833">
        <v>7.33</v>
      </c>
      <c r="O4833">
        <v>1.49</v>
      </c>
      <c r="P4833">
        <v>0.33</v>
      </c>
      <c r="S4833" t="s">
        <v>2936</v>
      </c>
      <c r="T4833" t="s">
        <v>6230</v>
      </c>
    </row>
    <row r="4834" spans="1:20" x14ac:dyDescent="0.2">
      <c r="A4834">
        <v>8115</v>
      </c>
      <c r="B4834" t="s">
        <v>3449</v>
      </c>
      <c r="C4834">
        <v>202109</v>
      </c>
      <c r="D4834">
        <v>71070</v>
      </c>
      <c r="E4834">
        <v>21</v>
      </c>
      <c r="F4834">
        <v>12</v>
      </c>
      <c r="G4834">
        <v>56.2</v>
      </c>
      <c r="H4834" t="s">
        <v>24</v>
      </c>
      <c r="I4834">
        <v>30</v>
      </c>
      <c r="J4834">
        <v>13</v>
      </c>
      <c r="K4834">
        <v>37</v>
      </c>
      <c r="L4834">
        <v>30</v>
      </c>
      <c r="M4834">
        <v>3.2</v>
      </c>
      <c r="O4834">
        <v>0.99</v>
      </c>
      <c r="P4834">
        <v>0.76</v>
      </c>
      <c r="Q4834">
        <v>0.48</v>
      </c>
      <c r="S4834" t="s">
        <v>3450</v>
      </c>
      <c r="T4834" t="s">
        <v>10736</v>
      </c>
    </row>
    <row r="4835" spans="1:20" x14ac:dyDescent="0.2">
      <c r="A4835">
        <v>8116</v>
      </c>
      <c r="C4835">
        <v>202128</v>
      </c>
      <c r="D4835">
        <v>106930</v>
      </c>
      <c r="E4835">
        <v>21</v>
      </c>
      <c r="F4835">
        <v>13</v>
      </c>
      <c r="G4835">
        <v>28.8</v>
      </c>
      <c r="H4835" t="s">
        <v>24</v>
      </c>
      <c r="I4835">
        <v>15</v>
      </c>
      <c r="J4835">
        <v>58</v>
      </c>
      <c r="K4835">
        <v>57</v>
      </c>
      <c r="L4835">
        <v>15</v>
      </c>
      <c r="M4835">
        <v>6.27</v>
      </c>
      <c r="O4835">
        <v>0.24</v>
      </c>
      <c r="P4835">
        <v>0.09</v>
      </c>
      <c r="S4835" t="s">
        <v>2584</v>
      </c>
      <c r="T4835" t="s">
        <v>2584</v>
      </c>
    </row>
    <row r="4836" spans="1:20" x14ac:dyDescent="0.2">
      <c r="A4836">
        <v>8118</v>
      </c>
      <c r="C4836">
        <v>202149</v>
      </c>
      <c r="D4836">
        <v>164240</v>
      </c>
      <c r="E4836">
        <v>21</v>
      </c>
      <c r="F4836">
        <v>14</v>
      </c>
      <c r="G4836">
        <v>16.7</v>
      </c>
      <c r="H4836" t="s">
        <v>26</v>
      </c>
      <c r="I4836">
        <v>10</v>
      </c>
      <c r="J4836">
        <v>36</v>
      </c>
      <c r="K4836">
        <v>19</v>
      </c>
      <c r="L4836">
        <v>-10</v>
      </c>
      <c r="M4836">
        <v>6.77</v>
      </c>
      <c r="O4836">
        <v>-0.08</v>
      </c>
      <c r="P4836">
        <v>-0.31</v>
      </c>
      <c r="S4836" t="s">
        <v>2839</v>
      </c>
      <c r="T4836" t="s">
        <v>2419</v>
      </c>
    </row>
    <row r="4837" spans="1:20" x14ac:dyDescent="0.2">
      <c r="A4837">
        <v>8119</v>
      </c>
      <c r="C4837">
        <v>202214</v>
      </c>
      <c r="D4837">
        <v>33210</v>
      </c>
      <c r="E4837">
        <v>21</v>
      </c>
      <c r="F4837">
        <v>11</v>
      </c>
      <c r="G4837">
        <v>48.2</v>
      </c>
      <c r="H4837" t="s">
        <v>24</v>
      </c>
      <c r="I4837">
        <v>59</v>
      </c>
      <c r="J4837">
        <v>59</v>
      </c>
      <c r="K4837">
        <v>11</v>
      </c>
      <c r="L4837">
        <v>59</v>
      </c>
      <c r="M4837">
        <v>5.64</v>
      </c>
      <c r="O4837">
        <v>0.11</v>
      </c>
      <c r="P4837">
        <v>-0.77</v>
      </c>
      <c r="S4837" t="s">
        <v>3451</v>
      </c>
      <c r="T4837" t="s">
        <v>3451</v>
      </c>
    </row>
    <row r="4838" spans="1:20" x14ac:dyDescent="0.2">
      <c r="A4838">
        <v>8120</v>
      </c>
      <c r="C4838">
        <v>202240</v>
      </c>
      <c r="D4838">
        <v>71086</v>
      </c>
      <c r="E4838">
        <v>21</v>
      </c>
      <c r="F4838">
        <v>13</v>
      </c>
      <c r="G4838">
        <v>26.3</v>
      </c>
      <c r="H4838" t="s">
        <v>24</v>
      </c>
      <c r="I4838">
        <v>36</v>
      </c>
      <c r="J4838">
        <v>38</v>
      </c>
      <c r="K4838">
        <v>1</v>
      </c>
      <c r="L4838">
        <v>36</v>
      </c>
      <c r="M4838">
        <v>6.05</v>
      </c>
      <c r="O4838">
        <v>0.21</v>
      </c>
      <c r="P4838">
        <v>0.21</v>
      </c>
      <c r="S4838" t="s">
        <v>423</v>
      </c>
      <c r="T4838" t="s">
        <v>423</v>
      </c>
    </row>
    <row r="4839" spans="1:20" x14ac:dyDescent="0.2">
      <c r="A4839">
        <v>8121</v>
      </c>
      <c r="C4839">
        <v>202259</v>
      </c>
      <c r="D4839">
        <v>145229</v>
      </c>
      <c r="E4839">
        <v>21</v>
      </c>
      <c r="F4839">
        <v>14</v>
      </c>
      <c r="G4839">
        <v>37</v>
      </c>
      <c r="H4839" t="s">
        <v>24</v>
      </c>
      <c r="I4839">
        <v>0</v>
      </c>
      <c r="J4839">
        <v>5</v>
      </c>
      <c r="K4839">
        <v>32</v>
      </c>
      <c r="L4839">
        <v>0</v>
      </c>
      <c r="M4839">
        <v>6.38</v>
      </c>
      <c r="O4839">
        <v>1.61</v>
      </c>
      <c r="P4839">
        <v>1.92</v>
      </c>
      <c r="S4839" t="s">
        <v>419</v>
      </c>
      <c r="T4839" t="s">
        <v>419</v>
      </c>
    </row>
    <row r="4840" spans="1:20" x14ac:dyDescent="0.2">
      <c r="A4840">
        <v>8123</v>
      </c>
      <c r="B4840" t="s">
        <v>3452</v>
      </c>
      <c r="C4840">
        <v>202275</v>
      </c>
      <c r="D4840">
        <v>126643</v>
      </c>
      <c r="E4840">
        <v>21</v>
      </c>
      <c r="F4840">
        <v>14</v>
      </c>
      <c r="G4840">
        <v>28.9</v>
      </c>
      <c r="H4840" t="s">
        <v>24</v>
      </c>
      <c r="I4840">
        <v>10</v>
      </c>
      <c r="J4840">
        <v>0</v>
      </c>
      <c r="K4840">
        <v>25</v>
      </c>
      <c r="L4840">
        <v>10</v>
      </c>
      <c r="M4840">
        <v>4.49</v>
      </c>
      <c r="O4840">
        <v>0.5</v>
      </c>
      <c r="P4840">
        <v>-0.01</v>
      </c>
      <c r="Q4840">
        <v>0.28000000000000003</v>
      </c>
      <c r="S4840" t="s">
        <v>3453</v>
      </c>
      <c r="T4840" t="s">
        <v>14379</v>
      </c>
    </row>
    <row r="4841" spans="1:20" x14ac:dyDescent="0.2">
      <c r="A4841">
        <v>8126</v>
      </c>
      <c r="C4841">
        <v>202314</v>
      </c>
      <c r="D4841">
        <v>89549</v>
      </c>
      <c r="E4841">
        <v>21</v>
      </c>
      <c r="F4841">
        <v>14</v>
      </c>
      <c r="G4841">
        <v>10.3</v>
      </c>
      <c r="H4841" t="s">
        <v>24</v>
      </c>
      <c r="I4841">
        <v>29</v>
      </c>
      <c r="J4841">
        <v>54</v>
      </c>
      <c r="K4841">
        <v>4</v>
      </c>
      <c r="L4841">
        <v>29</v>
      </c>
      <c r="M4841">
        <v>6.17</v>
      </c>
      <c r="O4841">
        <v>1.0900000000000001</v>
      </c>
      <c r="P4841">
        <v>0.81</v>
      </c>
      <c r="S4841" t="s">
        <v>3454</v>
      </c>
      <c r="T4841" t="s">
        <v>6538</v>
      </c>
    </row>
    <row r="4842" spans="1:20" x14ac:dyDescent="0.2">
      <c r="A4842">
        <v>8128</v>
      </c>
      <c r="B4842" t="s">
        <v>3456</v>
      </c>
      <c r="C4842">
        <v>202369</v>
      </c>
      <c r="D4842">
        <v>164263</v>
      </c>
      <c r="E4842">
        <v>21</v>
      </c>
      <c r="F4842">
        <v>15</v>
      </c>
      <c r="G4842">
        <v>44.9</v>
      </c>
      <c r="H4842" t="s">
        <v>26</v>
      </c>
      <c r="I4842">
        <v>15</v>
      </c>
      <c r="J4842">
        <v>10</v>
      </c>
      <c r="K4842">
        <v>17</v>
      </c>
      <c r="L4842">
        <v>-15</v>
      </c>
      <c r="M4842">
        <v>5.28</v>
      </c>
      <c r="O4842">
        <v>1.64</v>
      </c>
      <c r="P4842">
        <v>1.9</v>
      </c>
      <c r="Q4842">
        <v>1.08</v>
      </c>
      <c r="S4842" t="s">
        <v>98</v>
      </c>
      <c r="T4842" t="s">
        <v>98</v>
      </c>
    </row>
    <row r="4843" spans="1:20" x14ac:dyDescent="0.2">
      <c r="A4843">
        <v>8130</v>
      </c>
      <c r="B4843" t="s">
        <v>3457</v>
      </c>
      <c r="C4843">
        <v>202444</v>
      </c>
      <c r="D4843">
        <v>71121</v>
      </c>
      <c r="E4843">
        <v>21</v>
      </c>
      <c r="F4843">
        <v>14</v>
      </c>
      <c r="G4843">
        <v>47.5</v>
      </c>
      <c r="H4843" t="s">
        <v>24</v>
      </c>
      <c r="I4843">
        <v>38</v>
      </c>
      <c r="J4843">
        <v>2</v>
      </c>
      <c r="K4843">
        <v>44</v>
      </c>
      <c r="L4843">
        <v>38</v>
      </c>
      <c r="M4843">
        <v>3.72</v>
      </c>
      <c r="O4843">
        <v>0.39</v>
      </c>
      <c r="P4843">
        <v>0.02</v>
      </c>
      <c r="Q4843">
        <v>0.24</v>
      </c>
      <c r="S4843" t="s">
        <v>307</v>
      </c>
      <c r="T4843" t="s">
        <v>307</v>
      </c>
    </row>
    <row r="4844" spans="1:20" x14ac:dyDescent="0.2">
      <c r="A4844">
        <v>8131</v>
      </c>
      <c r="B4844" t="s">
        <v>3459</v>
      </c>
      <c r="C4844">
        <v>202447</v>
      </c>
      <c r="D4844">
        <v>126662</v>
      </c>
      <c r="E4844">
        <v>21</v>
      </c>
      <c r="F4844">
        <v>15</v>
      </c>
      <c r="G4844">
        <v>49.4</v>
      </c>
      <c r="H4844" t="s">
        <v>24</v>
      </c>
      <c r="I4844">
        <v>5</v>
      </c>
      <c r="J4844">
        <v>14</v>
      </c>
      <c r="K4844">
        <v>52</v>
      </c>
      <c r="L4844">
        <v>5</v>
      </c>
      <c r="M4844">
        <v>3.92</v>
      </c>
      <c r="O4844">
        <v>0.53</v>
      </c>
      <c r="P4844">
        <v>0.28999999999999998</v>
      </c>
      <c r="Q4844">
        <v>0.35</v>
      </c>
      <c r="S4844" t="s">
        <v>3460</v>
      </c>
      <c r="T4844" t="s">
        <v>86</v>
      </c>
    </row>
    <row r="4845" spans="1:20" x14ac:dyDescent="0.2">
      <c r="A4845">
        <v>8132</v>
      </c>
      <c r="C4845">
        <v>202554</v>
      </c>
      <c r="D4845">
        <v>145259</v>
      </c>
      <c r="E4845">
        <v>21</v>
      </c>
      <c r="F4845">
        <v>16</v>
      </c>
      <c r="G4845">
        <v>39.6</v>
      </c>
      <c r="H4845" t="s">
        <v>26</v>
      </c>
      <c r="I4845">
        <v>1</v>
      </c>
      <c r="J4845">
        <v>36</v>
      </c>
      <c r="K4845">
        <v>28</v>
      </c>
      <c r="L4845">
        <v>-1</v>
      </c>
      <c r="M4845">
        <v>6.48</v>
      </c>
      <c r="O4845">
        <v>0.98</v>
      </c>
      <c r="P4845">
        <v>0.81</v>
      </c>
      <c r="S4845" t="s">
        <v>197</v>
      </c>
      <c r="T4845" t="s">
        <v>197</v>
      </c>
    </row>
    <row r="4846" spans="1:20" x14ac:dyDescent="0.2">
      <c r="A4846">
        <v>8133</v>
      </c>
      <c r="C4846">
        <v>202582</v>
      </c>
      <c r="D4846">
        <v>19257</v>
      </c>
      <c r="E4846">
        <v>21</v>
      </c>
      <c r="F4846">
        <v>13</v>
      </c>
      <c r="G4846">
        <v>42.6</v>
      </c>
      <c r="H4846" t="s">
        <v>24</v>
      </c>
      <c r="I4846">
        <v>64</v>
      </c>
      <c r="J4846">
        <v>24</v>
      </c>
      <c r="K4846">
        <v>14</v>
      </c>
      <c r="L4846">
        <v>64</v>
      </c>
      <c r="M4846">
        <v>6.39</v>
      </c>
      <c r="O4846">
        <v>0.6</v>
      </c>
      <c r="P4846">
        <v>0.06</v>
      </c>
      <c r="S4846" t="s">
        <v>3461</v>
      </c>
      <c r="T4846" t="s">
        <v>14390</v>
      </c>
    </row>
    <row r="4847" spans="1:20" x14ac:dyDescent="0.2">
      <c r="A4847">
        <v>8134</v>
      </c>
      <c r="C4847">
        <v>202606</v>
      </c>
      <c r="D4847">
        <v>164279</v>
      </c>
      <c r="E4847">
        <v>21</v>
      </c>
      <c r="F4847">
        <v>17</v>
      </c>
      <c r="G4847">
        <v>13.5</v>
      </c>
      <c r="H4847" t="s">
        <v>26</v>
      </c>
      <c r="I4847">
        <v>13</v>
      </c>
      <c r="J4847">
        <v>16</v>
      </c>
      <c r="K4847">
        <v>44</v>
      </c>
      <c r="L4847">
        <v>-13</v>
      </c>
      <c r="M4847">
        <v>6.4</v>
      </c>
      <c r="O4847">
        <v>0.04</v>
      </c>
      <c r="S4847" t="s">
        <v>114</v>
      </c>
      <c r="T4847" t="s">
        <v>114</v>
      </c>
    </row>
    <row r="4848" spans="1:20" x14ac:dyDescent="0.2">
      <c r="A4848">
        <v>8136</v>
      </c>
      <c r="C4848">
        <v>202654</v>
      </c>
      <c r="D4848">
        <v>50631</v>
      </c>
      <c r="E4848">
        <v>21</v>
      </c>
      <c r="F4848">
        <v>15</v>
      </c>
      <c r="G4848">
        <v>36.799999999999997</v>
      </c>
      <c r="H4848" t="s">
        <v>24</v>
      </c>
      <c r="I4848">
        <v>47</v>
      </c>
      <c r="J4848">
        <v>58</v>
      </c>
      <c r="K4848">
        <v>25</v>
      </c>
      <c r="L4848">
        <v>47</v>
      </c>
      <c r="M4848">
        <v>6.46</v>
      </c>
      <c r="O4848">
        <v>-0.15</v>
      </c>
      <c r="P4848">
        <v>-0.66</v>
      </c>
      <c r="S4848" t="s">
        <v>2343</v>
      </c>
      <c r="T4848" t="s">
        <v>2343</v>
      </c>
    </row>
    <row r="4849" spans="1:20" x14ac:dyDescent="0.2">
      <c r="A4849">
        <v>8138</v>
      </c>
      <c r="C4849">
        <v>202720</v>
      </c>
      <c r="D4849">
        <v>50656</v>
      </c>
      <c r="E4849">
        <v>21</v>
      </c>
      <c r="F4849">
        <v>16</v>
      </c>
      <c r="G4849">
        <v>29.6</v>
      </c>
      <c r="H4849" t="s">
        <v>24</v>
      </c>
      <c r="I4849">
        <v>42</v>
      </c>
      <c r="J4849">
        <v>15</v>
      </c>
      <c r="K4849">
        <v>5</v>
      </c>
      <c r="L4849">
        <v>42</v>
      </c>
      <c r="M4849">
        <v>6.43</v>
      </c>
      <c r="N4849" t="s">
        <v>103</v>
      </c>
      <c r="S4849" t="s">
        <v>365</v>
      </c>
      <c r="T4849" t="s">
        <v>365</v>
      </c>
    </row>
    <row r="4850" spans="1:20" x14ac:dyDescent="0.2">
      <c r="A4850">
        <v>8141</v>
      </c>
      <c r="B4850" t="s">
        <v>3466</v>
      </c>
      <c r="C4850">
        <v>202753</v>
      </c>
      <c r="D4850">
        <v>145278</v>
      </c>
      <c r="E4850">
        <v>21</v>
      </c>
      <c r="F4850">
        <v>18</v>
      </c>
      <c r="G4850">
        <v>11.1</v>
      </c>
      <c r="H4850" t="s">
        <v>26</v>
      </c>
      <c r="I4850">
        <v>4</v>
      </c>
      <c r="J4850">
        <v>31</v>
      </c>
      <c r="K4850">
        <v>10</v>
      </c>
      <c r="L4850">
        <v>-4</v>
      </c>
      <c r="M4850">
        <v>5.82</v>
      </c>
      <c r="O4850">
        <v>-0.13</v>
      </c>
      <c r="P4850">
        <v>-0.51</v>
      </c>
      <c r="S4850" t="s">
        <v>211</v>
      </c>
      <c r="T4850" t="s">
        <v>211</v>
      </c>
    </row>
    <row r="4851" spans="1:20" x14ac:dyDescent="0.2">
      <c r="A4851">
        <v>8143</v>
      </c>
      <c r="B4851" t="s">
        <v>3467</v>
      </c>
      <c r="C4851">
        <v>202850</v>
      </c>
      <c r="D4851">
        <v>71165</v>
      </c>
      <c r="E4851">
        <v>21</v>
      </c>
      <c r="F4851">
        <v>17</v>
      </c>
      <c r="G4851">
        <v>25</v>
      </c>
      <c r="H4851" t="s">
        <v>24</v>
      </c>
      <c r="I4851">
        <v>39</v>
      </c>
      <c r="J4851">
        <v>23</v>
      </c>
      <c r="K4851">
        <v>41</v>
      </c>
      <c r="L4851">
        <v>39</v>
      </c>
      <c r="M4851">
        <v>4.2300000000000004</v>
      </c>
      <c r="O4851">
        <v>0.12</v>
      </c>
      <c r="P4851">
        <v>-0.39</v>
      </c>
      <c r="Q4851">
        <v>0.14000000000000001</v>
      </c>
      <c r="S4851" t="s">
        <v>2025</v>
      </c>
      <c r="T4851" t="s">
        <v>2025</v>
      </c>
    </row>
    <row r="4852" spans="1:20" x14ac:dyDescent="0.2">
      <c r="A4852">
        <v>8144</v>
      </c>
      <c r="C4852">
        <v>202862</v>
      </c>
      <c r="D4852">
        <v>50671</v>
      </c>
      <c r="E4852">
        <v>21</v>
      </c>
      <c r="F4852">
        <v>17</v>
      </c>
      <c r="G4852">
        <v>23.2</v>
      </c>
      <c r="H4852" t="s">
        <v>24</v>
      </c>
      <c r="I4852">
        <v>42</v>
      </c>
      <c r="J4852">
        <v>41</v>
      </c>
      <c r="K4852">
        <v>0</v>
      </c>
      <c r="L4852">
        <v>42</v>
      </c>
      <c r="M4852">
        <v>6.19</v>
      </c>
      <c r="O4852">
        <v>-0.11</v>
      </c>
      <c r="P4852">
        <v>-0.43</v>
      </c>
      <c r="S4852" t="s">
        <v>1206</v>
      </c>
      <c r="T4852" t="s">
        <v>1206</v>
      </c>
    </row>
    <row r="4853" spans="1:20" x14ac:dyDescent="0.2">
      <c r="A4853">
        <v>8146</v>
      </c>
      <c r="B4853" t="s">
        <v>3469</v>
      </c>
      <c r="C4853">
        <v>202904</v>
      </c>
      <c r="D4853">
        <v>71173</v>
      </c>
      <c r="E4853">
        <v>21</v>
      </c>
      <c r="F4853">
        <v>17</v>
      </c>
      <c r="G4853">
        <v>55.1</v>
      </c>
      <c r="H4853" t="s">
        <v>24</v>
      </c>
      <c r="I4853">
        <v>34</v>
      </c>
      <c r="J4853">
        <v>53</v>
      </c>
      <c r="K4853">
        <v>49</v>
      </c>
      <c r="L4853">
        <v>34</v>
      </c>
      <c r="M4853">
        <v>4.43</v>
      </c>
      <c r="O4853">
        <v>-0.11</v>
      </c>
      <c r="P4853">
        <v>-0.82</v>
      </c>
      <c r="Q4853">
        <v>-0.08</v>
      </c>
      <c r="S4853" t="s">
        <v>4878</v>
      </c>
      <c r="T4853" t="s">
        <v>4878</v>
      </c>
    </row>
    <row r="4854" spans="1:20" x14ac:dyDescent="0.2">
      <c r="A4854">
        <v>8147</v>
      </c>
      <c r="C4854">
        <v>202923</v>
      </c>
      <c r="D4854">
        <v>33281</v>
      </c>
      <c r="E4854">
        <v>21</v>
      </c>
      <c r="F4854">
        <v>17</v>
      </c>
      <c r="G4854">
        <v>2</v>
      </c>
      <c r="H4854" t="s">
        <v>24</v>
      </c>
      <c r="I4854">
        <v>53</v>
      </c>
      <c r="J4854">
        <v>59</v>
      </c>
      <c r="K4854">
        <v>51</v>
      </c>
      <c r="L4854">
        <v>53</v>
      </c>
      <c r="M4854">
        <v>6.13</v>
      </c>
      <c r="O4854">
        <v>0.05</v>
      </c>
      <c r="P4854">
        <v>0.06</v>
      </c>
      <c r="S4854" t="s">
        <v>89</v>
      </c>
      <c r="T4854" t="s">
        <v>89</v>
      </c>
    </row>
    <row r="4855" spans="1:20" x14ac:dyDescent="0.2">
      <c r="A4855">
        <v>8149</v>
      </c>
      <c r="C4855">
        <v>202951</v>
      </c>
      <c r="D4855">
        <v>107020</v>
      </c>
      <c r="E4855">
        <v>21</v>
      </c>
      <c r="F4855">
        <v>18</v>
      </c>
      <c r="G4855">
        <v>52</v>
      </c>
      <c r="H4855" t="s">
        <v>24</v>
      </c>
      <c r="I4855">
        <v>11</v>
      </c>
      <c r="J4855">
        <v>12</v>
      </c>
      <c r="K4855">
        <v>12</v>
      </c>
      <c r="L4855">
        <v>11</v>
      </c>
      <c r="M4855">
        <v>5.96</v>
      </c>
      <c r="O4855">
        <v>1.65</v>
      </c>
      <c r="S4855" t="s">
        <v>77</v>
      </c>
      <c r="T4855" t="s">
        <v>77</v>
      </c>
    </row>
    <row r="4856" spans="1:20" x14ac:dyDescent="0.2">
      <c r="A4856">
        <v>8150</v>
      </c>
      <c r="C4856">
        <v>202987</v>
      </c>
      <c r="D4856">
        <v>33287</v>
      </c>
      <c r="E4856">
        <v>21</v>
      </c>
      <c r="F4856">
        <v>17</v>
      </c>
      <c r="G4856">
        <v>14.3</v>
      </c>
      <c r="H4856" t="s">
        <v>24</v>
      </c>
      <c r="I4856">
        <v>55</v>
      </c>
      <c r="J4856">
        <v>47</v>
      </c>
      <c r="K4856">
        <v>53</v>
      </c>
      <c r="L4856">
        <v>55</v>
      </c>
      <c r="M4856">
        <v>5.98</v>
      </c>
      <c r="O4856">
        <v>1.45</v>
      </c>
      <c r="P4856">
        <v>1.62</v>
      </c>
      <c r="S4856" t="s">
        <v>105</v>
      </c>
      <c r="T4856" t="s">
        <v>105</v>
      </c>
    </row>
    <row r="4857" spans="1:20" x14ac:dyDescent="0.2">
      <c r="A4857">
        <v>8153</v>
      </c>
      <c r="C4857">
        <v>203025</v>
      </c>
      <c r="D4857">
        <v>33288</v>
      </c>
      <c r="E4857">
        <v>21</v>
      </c>
      <c r="F4857">
        <v>17</v>
      </c>
      <c r="G4857">
        <v>18.8</v>
      </c>
      <c r="H4857" t="s">
        <v>24</v>
      </c>
      <c r="I4857">
        <v>58</v>
      </c>
      <c r="J4857">
        <v>36</v>
      </c>
      <c r="K4857">
        <v>42</v>
      </c>
      <c r="L4857">
        <v>58</v>
      </c>
      <c r="M4857">
        <v>6.42</v>
      </c>
      <c r="O4857">
        <v>0.2</v>
      </c>
      <c r="P4857">
        <v>-0.5</v>
      </c>
      <c r="S4857" t="s">
        <v>1443</v>
      </c>
      <c r="T4857" t="s">
        <v>2436</v>
      </c>
    </row>
    <row r="4858" spans="1:20" x14ac:dyDescent="0.2">
      <c r="A4858">
        <v>8154</v>
      </c>
      <c r="B4858" t="s">
        <v>3473</v>
      </c>
      <c r="C4858">
        <v>203064</v>
      </c>
      <c r="D4858">
        <v>50690</v>
      </c>
      <c r="E4858">
        <v>21</v>
      </c>
      <c r="F4858">
        <v>18</v>
      </c>
      <c r="G4858">
        <v>27.2</v>
      </c>
      <c r="H4858" t="s">
        <v>24</v>
      </c>
      <c r="I4858">
        <v>43</v>
      </c>
      <c r="J4858">
        <v>56</v>
      </c>
      <c r="K4858">
        <v>45</v>
      </c>
      <c r="L4858">
        <v>43</v>
      </c>
      <c r="M4858">
        <v>5</v>
      </c>
      <c r="O4858">
        <v>-0.01</v>
      </c>
      <c r="P4858">
        <v>-0.94</v>
      </c>
      <c r="S4858" t="s">
        <v>3475</v>
      </c>
      <c r="T4858" t="s">
        <v>6819</v>
      </c>
    </row>
    <row r="4859" spans="1:20" x14ac:dyDescent="0.2">
      <c r="A4859">
        <v>8155</v>
      </c>
      <c r="C4859">
        <v>203096</v>
      </c>
      <c r="D4859">
        <v>50699</v>
      </c>
      <c r="E4859">
        <v>21</v>
      </c>
      <c r="F4859">
        <v>18</v>
      </c>
      <c r="G4859">
        <v>55.3</v>
      </c>
      <c r="H4859" t="s">
        <v>24</v>
      </c>
      <c r="I4859">
        <v>41</v>
      </c>
      <c r="J4859">
        <v>2</v>
      </c>
      <c r="K4859">
        <v>27</v>
      </c>
      <c r="L4859">
        <v>41</v>
      </c>
      <c r="M4859">
        <v>6.15</v>
      </c>
      <c r="O4859">
        <v>0.3</v>
      </c>
      <c r="S4859" t="s">
        <v>328</v>
      </c>
      <c r="T4859" t="s">
        <v>328</v>
      </c>
    </row>
    <row r="4860" spans="1:20" x14ac:dyDescent="0.2">
      <c r="A4860">
        <v>8157</v>
      </c>
      <c r="C4860">
        <v>203156</v>
      </c>
      <c r="D4860">
        <v>71203</v>
      </c>
      <c r="E4860">
        <v>21</v>
      </c>
      <c r="F4860">
        <v>19</v>
      </c>
      <c r="G4860">
        <v>22.2</v>
      </c>
      <c r="H4860" t="s">
        <v>24</v>
      </c>
      <c r="I4860">
        <v>38</v>
      </c>
      <c r="J4860">
        <v>14</v>
      </c>
      <c r="K4860">
        <v>15</v>
      </c>
      <c r="L4860">
        <v>38</v>
      </c>
      <c r="M4860">
        <v>5.83</v>
      </c>
      <c r="O4860">
        <v>0.5</v>
      </c>
      <c r="P4860">
        <v>0.16</v>
      </c>
      <c r="S4860" t="s">
        <v>5148</v>
      </c>
      <c r="T4860" t="s">
        <v>5148</v>
      </c>
    </row>
    <row r="4861" spans="1:20" x14ac:dyDescent="0.2">
      <c r="A4861">
        <v>8158</v>
      </c>
      <c r="C4861">
        <v>203206</v>
      </c>
      <c r="D4861">
        <v>89628</v>
      </c>
      <c r="E4861">
        <v>21</v>
      </c>
      <c r="F4861">
        <v>20</v>
      </c>
      <c r="G4861">
        <v>14</v>
      </c>
      <c r="H4861" t="s">
        <v>24</v>
      </c>
      <c r="I4861">
        <v>22</v>
      </c>
      <c r="J4861">
        <v>1</v>
      </c>
      <c r="K4861">
        <v>35</v>
      </c>
      <c r="L4861">
        <v>22</v>
      </c>
      <c r="M4861">
        <v>6.29</v>
      </c>
      <c r="O4861">
        <v>-0.08</v>
      </c>
      <c r="P4861">
        <v>-0.49</v>
      </c>
      <c r="S4861" t="s">
        <v>3139</v>
      </c>
      <c r="T4861" t="s">
        <v>3139</v>
      </c>
    </row>
    <row r="4862" spans="1:20" x14ac:dyDescent="0.2">
      <c r="A4862">
        <v>8160</v>
      </c>
      <c r="B4862" t="s">
        <v>3478</v>
      </c>
      <c r="C4862">
        <v>203222</v>
      </c>
      <c r="D4862">
        <v>145317</v>
      </c>
      <c r="E4862">
        <v>21</v>
      </c>
      <c r="F4862">
        <v>21</v>
      </c>
      <c r="G4862">
        <v>4.3</v>
      </c>
      <c r="H4862" t="s">
        <v>26</v>
      </c>
      <c r="I4862">
        <v>4</v>
      </c>
      <c r="J4862">
        <v>33</v>
      </c>
      <c r="K4862">
        <v>36</v>
      </c>
      <c r="L4862">
        <v>-4</v>
      </c>
      <c r="M4862">
        <v>5.87</v>
      </c>
      <c r="O4862">
        <v>0.92</v>
      </c>
      <c r="P4862">
        <v>0.64</v>
      </c>
      <c r="R4862" t="s">
        <v>27</v>
      </c>
      <c r="S4862" t="s">
        <v>3097</v>
      </c>
      <c r="T4862" t="s">
        <v>6680</v>
      </c>
    </row>
    <row r="4863" spans="1:20" x14ac:dyDescent="0.2">
      <c r="A4863">
        <v>8161</v>
      </c>
      <c r="C4863">
        <v>203245</v>
      </c>
      <c r="D4863">
        <v>50713</v>
      </c>
      <c r="E4863">
        <v>21</v>
      </c>
      <c r="F4863">
        <v>19</v>
      </c>
      <c r="G4863">
        <v>28.8</v>
      </c>
      <c r="H4863" t="s">
        <v>24</v>
      </c>
      <c r="I4863">
        <v>49</v>
      </c>
      <c r="J4863">
        <v>30</v>
      </c>
      <c r="K4863">
        <v>37</v>
      </c>
      <c r="L4863">
        <v>49</v>
      </c>
      <c r="M4863">
        <v>5.76</v>
      </c>
      <c r="O4863">
        <v>-0.15</v>
      </c>
      <c r="P4863">
        <v>-0.48</v>
      </c>
      <c r="S4863" t="s">
        <v>177</v>
      </c>
      <c r="T4863" t="s">
        <v>177</v>
      </c>
    </row>
    <row r="4864" spans="1:20" x14ac:dyDescent="0.2">
      <c r="A4864">
        <v>8162</v>
      </c>
      <c r="B4864" t="s">
        <v>3479</v>
      </c>
      <c r="C4864">
        <v>203280</v>
      </c>
      <c r="D4864">
        <v>19302</v>
      </c>
      <c r="E4864">
        <v>21</v>
      </c>
      <c r="F4864">
        <v>18</v>
      </c>
      <c r="G4864">
        <v>34.799999999999997</v>
      </c>
      <c r="H4864" t="s">
        <v>24</v>
      </c>
      <c r="I4864">
        <v>62</v>
      </c>
      <c r="J4864">
        <v>35</v>
      </c>
      <c r="K4864">
        <v>8</v>
      </c>
      <c r="L4864">
        <v>62</v>
      </c>
      <c r="M4864">
        <v>2.44</v>
      </c>
      <c r="O4864">
        <v>0.22</v>
      </c>
      <c r="P4864">
        <v>0.11</v>
      </c>
      <c r="Q4864">
        <v>0.11</v>
      </c>
      <c r="S4864" t="s">
        <v>41</v>
      </c>
      <c r="T4864" t="s">
        <v>41</v>
      </c>
    </row>
    <row r="4865" spans="1:20" x14ac:dyDescent="0.2">
      <c r="A4865">
        <v>8163</v>
      </c>
      <c r="B4865" t="s">
        <v>3480</v>
      </c>
      <c r="C4865">
        <v>203291</v>
      </c>
      <c r="D4865">
        <v>126719</v>
      </c>
      <c r="E4865">
        <v>21</v>
      </c>
      <c r="F4865">
        <v>21</v>
      </c>
      <c r="G4865">
        <v>4.8</v>
      </c>
      <c r="H4865" t="s">
        <v>24</v>
      </c>
      <c r="I4865">
        <v>7</v>
      </c>
      <c r="J4865">
        <v>21</v>
      </c>
      <c r="K4865">
        <v>16</v>
      </c>
      <c r="L4865">
        <v>7</v>
      </c>
      <c r="M4865">
        <v>5.82</v>
      </c>
      <c r="O4865">
        <v>1.66</v>
      </c>
      <c r="P4865">
        <v>1.97</v>
      </c>
      <c r="S4865" t="s">
        <v>2067</v>
      </c>
      <c r="T4865" t="s">
        <v>353</v>
      </c>
    </row>
    <row r="4866" spans="1:20" x14ac:dyDescent="0.2">
      <c r="A4866">
        <v>8164</v>
      </c>
      <c r="C4866">
        <v>203338</v>
      </c>
      <c r="D4866">
        <v>33318</v>
      </c>
      <c r="E4866">
        <v>21</v>
      </c>
      <c r="F4866">
        <v>19</v>
      </c>
      <c r="G4866">
        <v>15.8</v>
      </c>
      <c r="H4866" t="s">
        <v>24</v>
      </c>
      <c r="I4866">
        <v>58</v>
      </c>
      <c r="J4866">
        <v>37</v>
      </c>
      <c r="K4866">
        <v>25</v>
      </c>
      <c r="L4866">
        <v>58</v>
      </c>
      <c r="M4866">
        <v>5.66</v>
      </c>
      <c r="O4866">
        <v>1.38</v>
      </c>
      <c r="P4866">
        <v>7.0000000000000007E-2</v>
      </c>
      <c r="Q4866">
        <v>1.33</v>
      </c>
      <c r="S4866" t="s">
        <v>3481</v>
      </c>
      <c r="T4866" t="s">
        <v>14420</v>
      </c>
    </row>
    <row r="4867" spans="1:20" x14ac:dyDescent="0.2">
      <c r="A4867">
        <v>8165</v>
      </c>
      <c r="C4867">
        <v>203344</v>
      </c>
      <c r="D4867">
        <v>89640</v>
      </c>
      <c r="E4867">
        <v>21</v>
      </c>
      <c r="F4867">
        <v>21</v>
      </c>
      <c r="G4867">
        <v>4.4000000000000004</v>
      </c>
      <c r="H4867" t="s">
        <v>24</v>
      </c>
      <c r="I4867">
        <v>23</v>
      </c>
      <c r="J4867">
        <v>51</v>
      </c>
      <c r="K4867">
        <v>21</v>
      </c>
      <c r="L4867">
        <v>23</v>
      </c>
      <c r="M4867">
        <v>5.57</v>
      </c>
      <c r="O4867">
        <v>1.05</v>
      </c>
      <c r="P4867">
        <v>0.91</v>
      </c>
      <c r="S4867" t="s">
        <v>45</v>
      </c>
      <c r="T4867" t="s">
        <v>45</v>
      </c>
    </row>
    <row r="4868" spans="1:20" x14ac:dyDescent="0.2">
      <c r="A4868">
        <v>8166</v>
      </c>
      <c r="C4868">
        <v>203358</v>
      </c>
      <c r="D4868">
        <v>71230</v>
      </c>
      <c r="E4868">
        <v>21</v>
      </c>
      <c r="F4868">
        <v>20</v>
      </c>
      <c r="G4868">
        <v>50.1</v>
      </c>
      <c r="H4868" t="s">
        <v>24</v>
      </c>
      <c r="I4868">
        <v>32</v>
      </c>
      <c r="J4868">
        <v>27</v>
      </c>
      <c r="K4868">
        <v>10</v>
      </c>
      <c r="L4868">
        <v>32</v>
      </c>
      <c r="M4868">
        <v>5.68</v>
      </c>
      <c r="O4868">
        <v>1.08</v>
      </c>
      <c r="P4868">
        <v>0.93</v>
      </c>
      <c r="S4868" t="s">
        <v>457</v>
      </c>
      <c r="T4868" t="s">
        <v>457</v>
      </c>
    </row>
    <row r="4869" spans="1:20" x14ac:dyDescent="0.2">
      <c r="A4869">
        <v>8168</v>
      </c>
      <c r="C4869">
        <v>203399</v>
      </c>
      <c r="D4869">
        <v>10007</v>
      </c>
      <c r="E4869">
        <v>21</v>
      </c>
      <c r="F4869">
        <v>15</v>
      </c>
      <c r="G4869">
        <v>42.2</v>
      </c>
      <c r="H4869" t="s">
        <v>24</v>
      </c>
      <c r="I4869">
        <v>77</v>
      </c>
      <c r="J4869">
        <v>0</v>
      </c>
      <c r="K4869">
        <v>44</v>
      </c>
      <c r="L4869">
        <v>77</v>
      </c>
      <c r="M4869">
        <v>5.95</v>
      </c>
      <c r="O4869">
        <v>1.5</v>
      </c>
      <c r="S4869" t="s">
        <v>77</v>
      </c>
      <c r="T4869" t="s">
        <v>77</v>
      </c>
    </row>
    <row r="4870" spans="1:20" x14ac:dyDescent="0.2">
      <c r="A4870">
        <v>8169</v>
      </c>
      <c r="C4870">
        <v>203439</v>
      </c>
      <c r="D4870">
        <v>71237</v>
      </c>
      <c r="E4870">
        <v>21</v>
      </c>
      <c r="F4870">
        <v>21</v>
      </c>
      <c r="G4870">
        <v>22</v>
      </c>
      <c r="H4870" t="s">
        <v>24</v>
      </c>
      <c r="I4870">
        <v>32</v>
      </c>
      <c r="J4870">
        <v>36</v>
      </c>
      <c r="K4870">
        <v>46</v>
      </c>
      <c r="L4870">
        <v>32</v>
      </c>
      <c r="M4870">
        <v>6.04</v>
      </c>
      <c r="O4870">
        <v>0.03</v>
      </c>
      <c r="P4870">
        <v>0.1</v>
      </c>
      <c r="S4870" t="s">
        <v>89</v>
      </c>
      <c r="T4870" t="s">
        <v>89</v>
      </c>
    </row>
    <row r="4871" spans="1:20" x14ac:dyDescent="0.2">
      <c r="A4871">
        <v>8170</v>
      </c>
      <c r="C4871">
        <v>203454</v>
      </c>
      <c r="D4871">
        <v>50739</v>
      </c>
      <c r="E4871">
        <v>21</v>
      </c>
      <c r="F4871">
        <v>21</v>
      </c>
      <c r="G4871">
        <v>1.4</v>
      </c>
      <c r="H4871" t="s">
        <v>24</v>
      </c>
      <c r="I4871">
        <v>40</v>
      </c>
      <c r="J4871">
        <v>20</v>
      </c>
      <c r="K4871">
        <v>44</v>
      </c>
      <c r="L4871">
        <v>40</v>
      </c>
      <c r="M4871">
        <v>6.4</v>
      </c>
      <c r="O4871">
        <v>0.53</v>
      </c>
      <c r="P4871">
        <v>-0.01</v>
      </c>
      <c r="Q4871">
        <v>0.34</v>
      </c>
      <c r="S4871" t="s">
        <v>199</v>
      </c>
      <c r="T4871" t="s">
        <v>199</v>
      </c>
    </row>
    <row r="4872" spans="1:20" x14ac:dyDescent="0.2">
      <c r="A4872">
        <v>8171</v>
      </c>
      <c r="B4872" t="s">
        <v>3484</v>
      </c>
      <c r="C4872">
        <v>203467</v>
      </c>
      <c r="D4872">
        <v>19313</v>
      </c>
      <c r="E4872">
        <v>21</v>
      </c>
      <c r="F4872">
        <v>19</v>
      </c>
      <c r="G4872">
        <v>22.2</v>
      </c>
      <c r="H4872" t="s">
        <v>24</v>
      </c>
      <c r="I4872">
        <v>64</v>
      </c>
      <c r="J4872">
        <v>52</v>
      </c>
      <c r="K4872">
        <v>19</v>
      </c>
      <c r="L4872">
        <v>64</v>
      </c>
      <c r="M4872">
        <v>5.18</v>
      </c>
      <c r="O4872">
        <v>-0.04</v>
      </c>
      <c r="P4872">
        <v>-0.57999999999999996</v>
      </c>
      <c r="S4872" t="s">
        <v>5195</v>
      </c>
      <c r="T4872" t="s">
        <v>5195</v>
      </c>
    </row>
    <row r="4873" spans="1:20" x14ac:dyDescent="0.2">
      <c r="A4873">
        <v>8173</v>
      </c>
      <c r="B4873" t="s">
        <v>3485</v>
      </c>
      <c r="C4873">
        <v>203504</v>
      </c>
      <c r="D4873">
        <v>107073</v>
      </c>
      <c r="E4873">
        <v>21</v>
      </c>
      <c r="F4873">
        <v>22</v>
      </c>
      <c r="G4873">
        <v>5.2</v>
      </c>
      <c r="H4873" t="s">
        <v>24</v>
      </c>
      <c r="I4873">
        <v>19</v>
      </c>
      <c r="J4873">
        <v>48</v>
      </c>
      <c r="K4873">
        <v>16</v>
      </c>
      <c r="L4873">
        <v>19</v>
      </c>
      <c r="M4873">
        <v>4.08</v>
      </c>
      <c r="O4873">
        <v>1.1100000000000001</v>
      </c>
      <c r="P4873">
        <v>1.06</v>
      </c>
      <c r="Q4873">
        <v>0.54</v>
      </c>
      <c r="S4873" t="s">
        <v>45</v>
      </c>
      <c r="T4873" t="s">
        <v>45</v>
      </c>
    </row>
    <row r="4874" spans="1:20" x14ac:dyDescent="0.2">
      <c r="A4874">
        <v>8174</v>
      </c>
      <c r="C4874">
        <v>203501</v>
      </c>
      <c r="D4874">
        <v>3534</v>
      </c>
      <c r="E4874">
        <v>21</v>
      </c>
      <c r="F4874">
        <v>13</v>
      </c>
      <c r="G4874">
        <v>21.5</v>
      </c>
      <c r="H4874" t="s">
        <v>24</v>
      </c>
      <c r="I4874">
        <v>81</v>
      </c>
      <c r="J4874">
        <v>13</v>
      </c>
      <c r="K4874">
        <v>51</v>
      </c>
      <c r="L4874">
        <v>81</v>
      </c>
      <c r="M4874">
        <v>6.15</v>
      </c>
      <c r="O4874">
        <v>0.09</v>
      </c>
      <c r="P4874">
        <v>0.09</v>
      </c>
      <c r="S4874" t="s">
        <v>391</v>
      </c>
      <c r="T4874" t="s">
        <v>391</v>
      </c>
    </row>
    <row r="4875" spans="1:20" x14ac:dyDescent="0.2">
      <c r="A4875">
        <v>8175</v>
      </c>
      <c r="B4875" t="s">
        <v>3486</v>
      </c>
      <c r="C4875">
        <v>203525</v>
      </c>
      <c r="D4875">
        <v>145351</v>
      </c>
      <c r="E4875">
        <v>21</v>
      </c>
      <c r="F4875">
        <v>22</v>
      </c>
      <c r="G4875">
        <v>56.3</v>
      </c>
      <c r="H4875" t="s">
        <v>26</v>
      </c>
      <c r="I4875">
        <v>9</v>
      </c>
      <c r="J4875">
        <v>19</v>
      </c>
      <c r="K4875">
        <v>10</v>
      </c>
      <c r="L4875">
        <v>-9</v>
      </c>
      <c r="M4875">
        <v>5.99</v>
      </c>
      <c r="O4875">
        <v>1.54</v>
      </c>
      <c r="P4875">
        <v>1.89</v>
      </c>
      <c r="S4875" t="s">
        <v>53</v>
      </c>
      <c r="T4875" t="s">
        <v>53</v>
      </c>
    </row>
    <row r="4876" spans="1:20" x14ac:dyDescent="0.2">
      <c r="A4876">
        <v>8178</v>
      </c>
      <c r="B4876" t="s">
        <v>3488</v>
      </c>
      <c r="C4876">
        <v>203562</v>
      </c>
      <c r="D4876">
        <v>126749</v>
      </c>
      <c r="E4876">
        <v>21</v>
      </c>
      <c r="F4876">
        <v>22</v>
      </c>
      <c r="G4876">
        <v>53.6</v>
      </c>
      <c r="H4876" t="s">
        <v>24</v>
      </c>
      <c r="I4876">
        <v>6</v>
      </c>
      <c r="J4876">
        <v>48</v>
      </c>
      <c r="K4876">
        <v>40</v>
      </c>
      <c r="L4876">
        <v>6</v>
      </c>
      <c r="M4876">
        <v>5.16</v>
      </c>
      <c r="O4876">
        <v>0.05</v>
      </c>
      <c r="P4876">
        <v>7.0000000000000007E-2</v>
      </c>
      <c r="S4876" t="s">
        <v>298</v>
      </c>
      <c r="T4876" t="s">
        <v>298</v>
      </c>
    </row>
    <row r="4877" spans="1:20" x14ac:dyDescent="0.2">
      <c r="A4877">
        <v>8179</v>
      </c>
      <c r="C4877">
        <v>203574</v>
      </c>
      <c r="D4877">
        <v>19333</v>
      </c>
      <c r="E4877">
        <v>21</v>
      </c>
      <c r="F4877">
        <v>20</v>
      </c>
      <c r="G4877">
        <v>33.5</v>
      </c>
      <c r="H4877" t="s">
        <v>24</v>
      </c>
      <c r="I4877">
        <v>60</v>
      </c>
      <c r="J4877">
        <v>45</v>
      </c>
      <c r="K4877">
        <v>25</v>
      </c>
      <c r="L4877">
        <v>60</v>
      </c>
      <c r="M4877">
        <v>6.11</v>
      </c>
      <c r="O4877">
        <v>1</v>
      </c>
      <c r="P4877">
        <v>0.75</v>
      </c>
      <c r="S4877" t="s">
        <v>33</v>
      </c>
      <c r="T4877" t="s">
        <v>33</v>
      </c>
    </row>
    <row r="4878" spans="1:20" x14ac:dyDescent="0.2">
      <c r="A4878">
        <v>8182</v>
      </c>
      <c r="C4878">
        <v>203630</v>
      </c>
      <c r="D4878">
        <v>71259</v>
      </c>
      <c r="E4878">
        <v>21</v>
      </c>
      <c r="F4878">
        <v>22</v>
      </c>
      <c r="G4878">
        <v>41.9</v>
      </c>
      <c r="H4878" t="s">
        <v>24</v>
      </c>
      <c r="I4878">
        <v>30</v>
      </c>
      <c r="J4878">
        <v>18</v>
      </c>
      <c r="K4878">
        <v>35</v>
      </c>
      <c r="L4878">
        <v>30</v>
      </c>
      <c r="M4878">
        <v>6.05</v>
      </c>
      <c r="O4878">
        <v>1.08</v>
      </c>
      <c r="P4878">
        <v>1.07</v>
      </c>
      <c r="S4878" t="s">
        <v>45</v>
      </c>
      <c r="T4878" t="s">
        <v>45</v>
      </c>
    </row>
    <row r="4879" spans="1:20" x14ac:dyDescent="0.2">
      <c r="A4879">
        <v>8185</v>
      </c>
      <c r="C4879">
        <v>203644</v>
      </c>
      <c r="D4879">
        <v>50761</v>
      </c>
      <c r="E4879">
        <v>21</v>
      </c>
      <c r="F4879">
        <v>22</v>
      </c>
      <c r="G4879">
        <v>0.4</v>
      </c>
      <c r="H4879" t="s">
        <v>24</v>
      </c>
      <c r="I4879">
        <v>49</v>
      </c>
      <c r="J4879">
        <v>23</v>
      </c>
      <c r="K4879">
        <v>20</v>
      </c>
      <c r="L4879">
        <v>49</v>
      </c>
      <c r="M4879">
        <v>5.69</v>
      </c>
      <c r="O4879">
        <v>1.1000000000000001</v>
      </c>
      <c r="P4879">
        <v>1.02</v>
      </c>
      <c r="S4879" t="s">
        <v>54</v>
      </c>
      <c r="T4879" t="s">
        <v>54</v>
      </c>
    </row>
    <row r="4880" spans="1:20" x14ac:dyDescent="0.2">
      <c r="A4880">
        <v>8186</v>
      </c>
      <c r="C4880">
        <v>203696</v>
      </c>
      <c r="D4880">
        <v>71266</v>
      </c>
      <c r="E4880">
        <v>21</v>
      </c>
      <c r="F4880">
        <v>22</v>
      </c>
      <c r="G4880">
        <v>46.9</v>
      </c>
      <c r="H4880" t="s">
        <v>24</v>
      </c>
      <c r="I4880">
        <v>38</v>
      </c>
      <c r="J4880">
        <v>38</v>
      </c>
      <c r="K4880">
        <v>3</v>
      </c>
      <c r="L4880">
        <v>38</v>
      </c>
      <c r="M4880">
        <v>6.63</v>
      </c>
      <c r="O4880">
        <v>0.01</v>
      </c>
      <c r="P4880">
        <v>0.02</v>
      </c>
      <c r="S4880" t="s">
        <v>89</v>
      </c>
      <c r="T4880" t="s">
        <v>89</v>
      </c>
    </row>
    <row r="4881" spans="1:20" x14ac:dyDescent="0.2">
      <c r="A4881">
        <v>8187</v>
      </c>
      <c r="B4881" t="s">
        <v>3493</v>
      </c>
      <c r="C4881">
        <v>203705</v>
      </c>
      <c r="D4881">
        <v>164364</v>
      </c>
      <c r="E4881">
        <v>21</v>
      </c>
      <c r="F4881">
        <v>24</v>
      </c>
      <c r="G4881">
        <v>11.5</v>
      </c>
      <c r="H4881" t="s">
        <v>26</v>
      </c>
      <c r="I4881">
        <v>12</v>
      </c>
      <c r="J4881">
        <v>52</v>
      </c>
      <c r="K4881">
        <v>41</v>
      </c>
      <c r="L4881">
        <v>-12</v>
      </c>
      <c r="M4881">
        <v>5.49</v>
      </c>
      <c r="O4881">
        <v>0.28999999999999998</v>
      </c>
      <c r="S4881" t="s">
        <v>367</v>
      </c>
      <c r="T4881" t="s">
        <v>367</v>
      </c>
    </row>
    <row r="4882" spans="1:20" x14ac:dyDescent="0.2">
      <c r="A4882">
        <v>8189</v>
      </c>
      <c r="C4882">
        <v>203784</v>
      </c>
      <c r="D4882">
        <v>71276</v>
      </c>
      <c r="E4882">
        <v>21</v>
      </c>
      <c r="F4882">
        <v>23</v>
      </c>
      <c r="G4882">
        <v>23</v>
      </c>
      <c r="H4882" t="s">
        <v>24</v>
      </c>
      <c r="I4882">
        <v>37</v>
      </c>
      <c r="J4882">
        <v>24</v>
      </c>
      <c r="K4882">
        <v>24</v>
      </c>
      <c r="L4882">
        <v>37</v>
      </c>
      <c r="M4882">
        <v>6.58</v>
      </c>
      <c r="S4882" t="s">
        <v>1299</v>
      </c>
      <c r="T4882" t="s">
        <v>13495</v>
      </c>
    </row>
    <row r="4883" spans="1:20" x14ac:dyDescent="0.2">
      <c r="A4883">
        <v>8190</v>
      </c>
      <c r="C4883">
        <v>203803</v>
      </c>
      <c r="D4883">
        <v>89678</v>
      </c>
      <c r="E4883">
        <v>21</v>
      </c>
      <c r="F4883">
        <v>23</v>
      </c>
      <c r="G4883">
        <v>58.8</v>
      </c>
      <c r="H4883" t="s">
        <v>24</v>
      </c>
      <c r="I4883">
        <v>24</v>
      </c>
      <c r="J4883">
        <v>16</v>
      </c>
      <c r="K4883">
        <v>27</v>
      </c>
      <c r="L4883">
        <v>24</v>
      </c>
      <c r="M4883">
        <v>5.71</v>
      </c>
      <c r="O4883">
        <v>0.32</v>
      </c>
      <c r="P4883">
        <v>0.08</v>
      </c>
      <c r="S4883" t="s">
        <v>2291</v>
      </c>
      <c r="T4883" t="s">
        <v>2291</v>
      </c>
    </row>
    <row r="4884" spans="1:20" x14ac:dyDescent="0.2">
      <c r="A4884">
        <v>8191</v>
      </c>
      <c r="C4884">
        <v>203842</v>
      </c>
      <c r="D4884">
        <v>126774</v>
      </c>
      <c r="E4884">
        <v>21</v>
      </c>
      <c r="F4884">
        <v>24</v>
      </c>
      <c r="G4884">
        <v>24.6</v>
      </c>
      <c r="H4884" t="s">
        <v>24</v>
      </c>
      <c r="I4884">
        <v>10</v>
      </c>
      <c r="J4884">
        <v>10</v>
      </c>
      <c r="K4884">
        <v>27</v>
      </c>
      <c r="L4884">
        <v>10</v>
      </c>
      <c r="M4884">
        <v>6.35</v>
      </c>
      <c r="O4884">
        <v>0.47</v>
      </c>
      <c r="P4884">
        <v>0.12</v>
      </c>
      <c r="S4884" t="s">
        <v>136</v>
      </c>
      <c r="T4884" t="s">
        <v>136</v>
      </c>
    </row>
    <row r="4885" spans="1:20" x14ac:dyDescent="0.2">
      <c r="A4885">
        <v>8192</v>
      </c>
      <c r="B4885" t="s">
        <v>3495</v>
      </c>
      <c r="C4885">
        <v>203843</v>
      </c>
      <c r="D4885">
        <v>145376</v>
      </c>
      <c r="E4885">
        <v>21</v>
      </c>
      <c r="F4885">
        <v>24</v>
      </c>
      <c r="G4885">
        <v>51.7</v>
      </c>
      <c r="H4885" t="s">
        <v>26</v>
      </c>
      <c r="I4885">
        <v>3</v>
      </c>
      <c r="J4885">
        <v>23</v>
      </c>
      <c r="K4885">
        <v>54</v>
      </c>
      <c r="L4885">
        <v>-3</v>
      </c>
      <c r="M4885">
        <v>6.36</v>
      </c>
      <c r="O4885">
        <v>0.33</v>
      </c>
      <c r="P4885">
        <v>0.13</v>
      </c>
      <c r="S4885" t="s">
        <v>423</v>
      </c>
      <c r="T4885" t="s">
        <v>423</v>
      </c>
    </row>
    <row r="4886" spans="1:20" x14ac:dyDescent="0.2">
      <c r="A4886">
        <v>8193</v>
      </c>
      <c r="C4886">
        <v>203857</v>
      </c>
      <c r="D4886">
        <v>71280</v>
      </c>
      <c r="E4886">
        <v>21</v>
      </c>
      <c r="F4886">
        <v>23</v>
      </c>
      <c r="G4886">
        <v>48.3</v>
      </c>
      <c r="H4886" t="s">
        <v>24</v>
      </c>
      <c r="I4886">
        <v>37</v>
      </c>
      <c r="J4886">
        <v>21</v>
      </c>
      <c r="K4886">
        <v>5</v>
      </c>
      <c r="L4886">
        <v>37</v>
      </c>
      <c r="M4886">
        <v>6.47</v>
      </c>
      <c r="N4886" t="s">
        <v>103</v>
      </c>
      <c r="S4886" t="s">
        <v>104</v>
      </c>
      <c r="T4886" t="s">
        <v>104</v>
      </c>
    </row>
    <row r="4887" spans="1:20" x14ac:dyDescent="0.2">
      <c r="A4887">
        <v>8194</v>
      </c>
      <c r="C4887">
        <v>203858</v>
      </c>
      <c r="D4887">
        <v>89680</v>
      </c>
      <c r="E4887">
        <v>21</v>
      </c>
      <c r="F4887">
        <v>24</v>
      </c>
      <c r="G4887">
        <v>7.4</v>
      </c>
      <c r="H4887" t="s">
        <v>24</v>
      </c>
      <c r="I4887">
        <v>25</v>
      </c>
      <c r="J4887">
        <v>18</v>
      </c>
      <c r="K4887">
        <v>44</v>
      </c>
      <c r="L4887">
        <v>25</v>
      </c>
      <c r="M4887">
        <v>6.15</v>
      </c>
      <c r="S4887" t="s">
        <v>114</v>
      </c>
      <c r="T4887" t="s">
        <v>114</v>
      </c>
    </row>
    <row r="4888" spans="1:20" x14ac:dyDescent="0.2">
      <c r="A4888">
        <v>8195</v>
      </c>
      <c r="B4888" t="s">
        <v>3496</v>
      </c>
      <c r="C4888">
        <v>203875</v>
      </c>
      <c r="D4888">
        <v>145382</v>
      </c>
      <c r="E4888">
        <v>21</v>
      </c>
      <c r="F4888">
        <v>25</v>
      </c>
      <c r="G4888">
        <v>13.1</v>
      </c>
      <c r="H4888" t="s">
        <v>26</v>
      </c>
      <c r="I4888">
        <v>9</v>
      </c>
      <c r="J4888">
        <v>44</v>
      </c>
      <c r="K4888">
        <v>55</v>
      </c>
      <c r="L4888">
        <v>-9</v>
      </c>
      <c r="M4888">
        <v>5.7</v>
      </c>
      <c r="O4888">
        <v>0.2</v>
      </c>
      <c r="S4888" t="s">
        <v>88</v>
      </c>
      <c r="T4888" t="s">
        <v>88</v>
      </c>
    </row>
    <row r="4889" spans="1:20" x14ac:dyDescent="0.2">
      <c r="A4889">
        <v>8197</v>
      </c>
      <c r="C4889">
        <v>203886</v>
      </c>
      <c r="D4889">
        <v>89682</v>
      </c>
      <c r="E4889">
        <v>21</v>
      </c>
      <c r="F4889">
        <v>24</v>
      </c>
      <c r="G4889">
        <v>23.1</v>
      </c>
      <c r="H4889" t="s">
        <v>24</v>
      </c>
      <c r="I4889">
        <v>24</v>
      </c>
      <c r="J4889">
        <v>31</v>
      </c>
      <c r="K4889">
        <v>44</v>
      </c>
      <c r="L4889">
        <v>24</v>
      </c>
      <c r="M4889">
        <v>6.32</v>
      </c>
      <c r="O4889">
        <v>1.04</v>
      </c>
      <c r="P4889">
        <v>0.94</v>
      </c>
      <c r="S4889" t="s">
        <v>54</v>
      </c>
      <c r="T4889" t="s">
        <v>54</v>
      </c>
    </row>
    <row r="4890" spans="1:20" x14ac:dyDescent="0.2">
      <c r="A4890">
        <v>8198</v>
      </c>
      <c r="C4890">
        <v>203925</v>
      </c>
      <c r="D4890">
        <v>89685</v>
      </c>
      <c r="E4890">
        <v>21</v>
      </c>
      <c r="F4890">
        <v>24</v>
      </c>
      <c r="G4890">
        <v>34</v>
      </c>
      <c r="H4890" t="s">
        <v>24</v>
      </c>
      <c r="I4890">
        <v>26</v>
      </c>
      <c r="J4890">
        <v>10</v>
      </c>
      <c r="K4890">
        <v>28</v>
      </c>
      <c r="L4890">
        <v>26</v>
      </c>
      <c r="M4890">
        <v>5.68</v>
      </c>
      <c r="O4890">
        <v>0.31</v>
      </c>
      <c r="P4890">
        <v>7.0000000000000007E-2</v>
      </c>
      <c r="S4890" t="s">
        <v>1552</v>
      </c>
      <c r="T4890" t="s">
        <v>1552</v>
      </c>
    </row>
    <row r="4891" spans="1:20" x14ac:dyDescent="0.2">
      <c r="A4891">
        <v>8199</v>
      </c>
      <c r="B4891" t="s">
        <v>3498</v>
      </c>
      <c r="C4891">
        <v>203926</v>
      </c>
      <c r="D4891">
        <v>145384</v>
      </c>
      <c r="E4891">
        <v>21</v>
      </c>
      <c r="F4891">
        <v>25</v>
      </c>
      <c r="G4891">
        <v>17</v>
      </c>
      <c r="H4891" t="s">
        <v>26</v>
      </c>
      <c r="I4891">
        <v>3</v>
      </c>
      <c r="J4891">
        <v>33</v>
      </c>
      <c r="K4891">
        <v>24</v>
      </c>
      <c r="L4891">
        <v>-3</v>
      </c>
      <c r="M4891">
        <v>5.49</v>
      </c>
      <c r="O4891">
        <v>1.46</v>
      </c>
      <c r="P4891">
        <v>1.82</v>
      </c>
      <c r="S4891" t="s">
        <v>172</v>
      </c>
      <c r="T4891" t="s">
        <v>172</v>
      </c>
    </row>
    <row r="4892" spans="1:20" x14ac:dyDescent="0.2">
      <c r="A4892">
        <v>8203</v>
      </c>
      <c r="C4892">
        <v>204041</v>
      </c>
      <c r="D4892">
        <v>126789</v>
      </c>
      <c r="E4892">
        <v>21</v>
      </c>
      <c r="F4892">
        <v>25</v>
      </c>
      <c r="G4892">
        <v>51.5</v>
      </c>
      <c r="H4892" t="s">
        <v>24</v>
      </c>
      <c r="I4892">
        <v>0</v>
      </c>
      <c r="J4892">
        <v>32</v>
      </c>
      <c r="K4892">
        <v>4</v>
      </c>
      <c r="L4892">
        <v>0</v>
      </c>
      <c r="M4892">
        <v>6.46</v>
      </c>
      <c r="O4892">
        <v>0.16</v>
      </c>
      <c r="P4892">
        <v>0.05</v>
      </c>
      <c r="S4892" t="s">
        <v>3062</v>
      </c>
      <c r="T4892" t="s">
        <v>3062</v>
      </c>
    </row>
    <row r="4893" spans="1:20" x14ac:dyDescent="0.2">
      <c r="A4893">
        <v>8205</v>
      </c>
      <c r="C4893">
        <v>204121</v>
      </c>
      <c r="D4893">
        <v>126794</v>
      </c>
      <c r="E4893">
        <v>21</v>
      </c>
      <c r="F4893">
        <v>26</v>
      </c>
      <c r="G4893">
        <v>28.1</v>
      </c>
      <c r="H4893" t="s">
        <v>24</v>
      </c>
      <c r="I4893">
        <v>1</v>
      </c>
      <c r="J4893">
        <v>6</v>
      </c>
      <c r="K4893">
        <v>12</v>
      </c>
      <c r="L4893">
        <v>1</v>
      </c>
      <c r="M4893">
        <v>6.13</v>
      </c>
      <c r="O4893">
        <v>0.44</v>
      </c>
      <c r="P4893">
        <v>0.01</v>
      </c>
      <c r="S4893" t="s">
        <v>430</v>
      </c>
      <c r="T4893" t="s">
        <v>430</v>
      </c>
    </row>
    <row r="4894" spans="1:20" x14ac:dyDescent="0.2">
      <c r="A4894">
        <v>8206</v>
      </c>
      <c r="C4894">
        <v>204131</v>
      </c>
      <c r="D4894">
        <v>50817</v>
      </c>
      <c r="E4894">
        <v>21</v>
      </c>
      <c r="F4894">
        <v>24</v>
      </c>
      <c r="G4894">
        <v>55.5</v>
      </c>
      <c r="H4894" t="s">
        <v>24</v>
      </c>
      <c r="I4894">
        <v>49</v>
      </c>
      <c r="J4894">
        <v>19</v>
      </c>
      <c r="K4894">
        <v>24</v>
      </c>
      <c r="L4894">
        <v>49</v>
      </c>
      <c r="M4894">
        <v>6.58</v>
      </c>
      <c r="O4894">
        <v>-0.03</v>
      </c>
      <c r="P4894">
        <v>0</v>
      </c>
      <c r="S4894" t="s">
        <v>3502</v>
      </c>
      <c r="T4894" t="s">
        <v>2787</v>
      </c>
    </row>
    <row r="4895" spans="1:20" x14ac:dyDescent="0.2">
      <c r="A4895">
        <v>8208</v>
      </c>
      <c r="C4895">
        <v>204153</v>
      </c>
      <c r="D4895">
        <v>50824</v>
      </c>
      <c r="E4895">
        <v>21</v>
      </c>
      <c r="F4895">
        <v>25</v>
      </c>
      <c r="G4895">
        <v>19.600000000000001</v>
      </c>
      <c r="H4895" t="s">
        <v>24</v>
      </c>
      <c r="I4895">
        <v>46</v>
      </c>
      <c r="J4895">
        <v>42</v>
      </c>
      <c r="K4895">
        <v>52</v>
      </c>
      <c r="L4895">
        <v>46</v>
      </c>
      <c r="M4895">
        <v>5.6</v>
      </c>
      <c r="O4895">
        <v>0.32</v>
      </c>
      <c r="P4895">
        <v>-0.01</v>
      </c>
      <c r="S4895" t="s">
        <v>264</v>
      </c>
      <c r="T4895" t="s">
        <v>264</v>
      </c>
    </row>
    <row r="4896" spans="1:20" x14ac:dyDescent="0.2">
      <c r="A4896">
        <v>8209</v>
      </c>
      <c r="B4896" t="s">
        <v>3504</v>
      </c>
      <c r="C4896">
        <v>204172</v>
      </c>
      <c r="D4896">
        <v>71329</v>
      </c>
      <c r="E4896">
        <v>21</v>
      </c>
      <c r="F4896">
        <v>25</v>
      </c>
      <c r="G4896">
        <v>47</v>
      </c>
      <c r="H4896" t="s">
        <v>24</v>
      </c>
      <c r="I4896">
        <v>36</v>
      </c>
      <c r="J4896">
        <v>40</v>
      </c>
      <c r="K4896">
        <v>3</v>
      </c>
      <c r="L4896">
        <v>36</v>
      </c>
      <c r="M4896">
        <v>5.94</v>
      </c>
      <c r="O4896">
        <v>-0.08</v>
      </c>
      <c r="P4896">
        <v>-0.94</v>
      </c>
      <c r="S4896" t="s">
        <v>4197</v>
      </c>
      <c r="T4896" t="s">
        <v>4197</v>
      </c>
    </row>
    <row r="4897" spans="1:20" x14ac:dyDescent="0.2">
      <c r="A4897">
        <v>8210</v>
      </c>
      <c r="C4897">
        <v>204188</v>
      </c>
      <c r="D4897">
        <v>107138</v>
      </c>
      <c r="E4897">
        <v>21</v>
      </c>
      <c r="F4897">
        <v>26</v>
      </c>
      <c r="G4897">
        <v>26.7</v>
      </c>
      <c r="H4897" t="s">
        <v>24</v>
      </c>
      <c r="I4897">
        <v>19</v>
      </c>
      <c r="J4897">
        <v>22</v>
      </c>
      <c r="K4897">
        <v>32</v>
      </c>
      <c r="L4897">
        <v>19</v>
      </c>
      <c r="M4897">
        <v>6.07</v>
      </c>
      <c r="O4897">
        <v>0.22</v>
      </c>
      <c r="P4897">
        <v>0.06</v>
      </c>
      <c r="Q4897">
        <v>0.12</v>
      </c>
      <c r="S4897" t="s">
        <v>2388</v>
      </c>
      <c r="T4897" t="s">
        <v>2388</v>
      </c>
    </row>
    <row r="4898" spans="1:20" x14ac:dyDescent="0.2">
      <c r="A4898">
        <v>8212</v>
      </c>
      <c r="C4898">
        <v>204363</v>
      </c>
      <c r="D4898">
        <v>164415</v>
      </c>
      <c r="E4898">
        <v>21</v>
      </c>
      <c r="F4898">
        <v>28</v>
      </c>
      <c r="G4898">
        <v>13.9</v>
      </c>
      <c r="H4898" t="s">
        <v>26</v>
      </c>
      <c r="I4898">
        <v>11</v>
      </c>
      <c r="J4898">
        <v>34</v>
      </c>
      <c r="K4898">
        <v>6</v>
      </c>
      <c r="L4898">
        <v>-11</v>
      </c>
      <c r="M4898">
        <v>6.61</v>
      </c>
      <c r="O4898">
        <v>0.49</v>
      </c>
      <c r="S4898" t="s">
        <v>266</v>
      </c>
      <c r="T4898" t="s">
        <v>266</v>
      </c>
    </row>
    <row r="4899" spans="1:20" x14ac:dyDescent="0.2">
      <c r="A4899">
        <v>8215</v>
      </c>
      <c r="B4899" t="s">
        <v>3509</v>
      </c>
      <c r="C4899">
        <v>204403</v>
      </c>
      <c r="D4899">
        <v>71358</v>
      </c>
      <c r="E4899">
        <v>21</v>
      </c>
      <c r="F4899">
        <v>27</v>
      </c>
      <c r="G4899">
        <v>21.4</v>
      </c>
      <c r="H4899" t="s">
        <v>24</v>
      </c>
      <c r="I4899">
        <v>37</v>
      </c>
      <c r="J4899">
        <v>7</v>
      </c>
      <c r="K4899">
        <v>0</v>
      </c>
      <c r="L4899">
        <v>37</v>
      </c>
      <c r="M4899">
        <v>5.31</v>
      </c>
      <c r="O4899">
        <v>-0.14000000000000001</v>
      </c>
      <c r="P4899">
        <v>-0.64</v>
      </c>
      <c r="S4899" t="s">
        <v>368</v>
      </c>
      <c r="T4899" t="s">
        <v>368</v>
      </c>
    </row>
    <row r="4900" spans="1:20" x14ac:dyDescent="0.2">
      <c r="A4900">
        <v>8216</v>
      </c>
      <c r="C4900">
        <v>204411</v>
      </c>
      <c r="D4900">
        <v>50867</v>
      </c>
      <c r="E4900">
        <v>21</v>
      </c>
      <c r="F4900">
        <v>26</v>
      </c>
      <c r="G4900">
        <v>51.6</v>
      </c>
      <c r="H4900" t="s">
        <v>24</v>
      </c>
      <c r="I4900">
        <v>48</v>
      </c>
      <c r="J4900">
        <v>50</v>
      </c>
      <c r="K4900">
        <v>6</v>
      </c>
      <c r="L4900">
        <v>48</v>
      </c>
      <c r="M4900">
        <v>5.31</v>
      </c>
      <c r="O4900">
        <v>7.0000000000000007E-2</v>
      </c>
      <c r="P4900">
        <v>0.16</v>
      </c>
      <c r="S4900" t="s">
        <v>3510</v>
      </c>
      <c r="T4900" t="s">
        <v>14474</v>
      </c>
    </row>
    <row r="4901" spans="1:20" x14ac:dyDescent="0.2">
      <c r="A4901">
        <v>8217</v>
      </c>
      <c r="B4901" t="s">
        <v>3511</v>
      </c>
      <c r="C4901">
        <v>204414</v>
      </c>
      <c r="D4901">
        <v>89720</v>
      </c>
      <c r="E4901">
        <v>21</v>
      </c>
      <c r="F4901">
        <v>27</v>
      </c>
      <c r="G4901">
        <v>40.1</v>
      </c>
      <c r="H4901" t="s">
        <v>24</v>
      </c>
      <c r="I4901">
        <v>27</v>
      </c>
      <c r="J4901">
        <v>36</v>
      </c>
      <c r="K4901">
        <v>31</v>
      </c>
      <c r="L4901">
        <v>27</v>
      </c>
      <c r="M4901">
        <v>5.41</v>
      </c>
      <c r="O4901">
        <v>0.04</v>
      </c>
      <c r="P4901">
        <v>0.05</v>
      </c>
      <c r="S4901" t="s">
        <v>89</v>
      </c>
      <c r="T4901" t="s">
        <v>89</v>
      </c>
    </row>
    <row r="4902" spans="1:20" x14ac:dyDescent="0.2">
      <c r="A4902">
        <v>8218</v>
      </c>
      <c r="C4902">
        <v>204428</v>
      </c>
      <c r="D4902">
        <v>33434</v>
      </c>
      <c r="E4902">
        <v>21</v>
      </c>
      <c r="F4902">
        <v>26</v>
      </c>
      <c r="G4902">
        <v>45</v>
      </c>
      <c r="H4902" t="s">
        <v>24</v>
      </c>
      <c r="I4902">
        <v>52</v>
      </c>
      <c r="J4902">
        <v>53</v>
      </c>
      <c r="K4902">
        <v>55</v>
      </c>
      <c r="L4902">
        <v>52</v>
      </c>
      <c r="M4902">
        <v>6.03</v>
      </c>
      <c r="O4902">
        <v>-0.12</v>
      </c>
      <c r="P4902">
        <v>-0.46</v>
      </c>
      <c r="S4902" t="s">
        <v>177</v>
      </c>
      <c r="T4902" t="s">
        <v>177</v>
      </c>
    </row>
    <row r="4903" spans="1:20" x14ac:dyDescent="0.2">
      <c r="A4903">
        <v>8219</v>
      </c>
      <c r="C4903">
        <v>204445</v>
      </c>
      <c r="D4903">
        <v>126818</v>
      </c>
      <c r="E4903">
        <v>21</v>
      </c>
      <c r="F4903">
        <v>28</v>
      </c>
      <c r="G4903">
        <v>24.8</v>
      </c>
      <c r="H4903" t="s">
        <v>24</v>
      </c>
      <c r="I4903">
        <v>8</v>
      </c>
      <c r="J4903">
        <v>11</v>
      </c>
      <c r="K4903">
        <v>44</v>
      </c>
      <c r="L4903">
        <v>8</v>
      </c>
      <c r="M4903">
        <v>6.4</v>
      </c>
      <c r="O4903">
        <v>1.64</v>
      </c>
      <c r="P4903">
        <v>1.9</v>
      </c>
      <c r="Q4903">
        <v>0.93</v>
      </c>
      <c r="S4903" t="s">
        <v>2160</v>
      </c>
      <c r="T4903" t="s">
        <v>2160</v>
      </c>
    </row>
    <row r="4904" spans="1:20" x14ac:dyDescent="0.2">
      <c r="A4904">
        <v>8220</v>
      </c>
      <c r="C4904">
        <v>204485</v>
      </c>
      <c r="D4904">
        <v>71371</v>
      </c>
      <c r="E4904">
        <v>21</v>
      </c>
      <c r="F4904">
        <v>28</v>
      </c>
      <c r="G4904">
        <v>8.3000000000000007</v>
      </c>
      <c r="H4904" t="s">
        <v>24</v>
      </c>
      <c r="I4904">
        <v>32</v>
      </c>
      <c r="J4904">
        <v>13</v>
      </c>
      <c r="K4904">
        <v>31</v>
      </c>
      <c r="L4904">
        <v>32</v>
      </c>
      <c r="M4904">
        <v>5.8</v>
      </c>
      <c r="O4904">
        <v>0.32</v>
      </c>
      <c r="P4904">
        <v>0.04</v>
      </c>
      <c r="S4904" t="s">
        <v>264</v>
      </c>
      <c r="T4904" t="s">
        <v>264</v>
      </c>
    </row>
    <row r="4905" spans="1:20" x14ac:dyDescent="0.2">
      <c r="A4905">
        <v>8221</v>
      </c>
      <c r="C4905">
        <v>204560</v>
      </c>
      <c r="D4905">
        <v>107168</v>
      </c>
      <c r="E4905">
        <v>21</v>
      </c>
      <c r="F4905">
        <v>28</v>
      </c>
      <c r="G4905">
        <v>59.9</v>
      </c>
      <c r="H4905" t="s">
        <v>24</v>
      </c>
      <c r="I4905">
        <v>17</v>
      </c>
      <c r="J4905">
        <v>54</v>
      </c>
      <c r="K4905">
        <v>21</v>
      </c>
      <c r="L4905">
        <v>17</v>
      </c>
      <c r="M4905">
        <v>6.44</v>
      </c>
      <c r="O4905">
        <v>1.39</v>
      </c>
      <c r="P4905">
        <v>1.64</v>
      </c>
      <c r="S4905" t="s">
        <v>104</v>
      </c>
      <c r="T4905" t="s">
        <v>104</v>
      </c>
    </row>
    <row r="4906" spans="1:20" x14ac:dyDescent="0.2">
      <c r="A4906">
        <v>8223</v>
      </c>
      <c r="C4906">
        <v>204585</v>
      </c>
      <c r="D4906">
        <v>89737</v>
      </c>
      <c r="E4906">
        <v>21</v>
      </c>
      <c r="F4906">
        <v>28</v>
      </c>
      <c r="G4906">
        <v>59.9</v>
      </c>
      <c r="H4906" t="s">
        <v>24</v>
      </c>
      <c r="I4906">
        <v>22</v>
      </c>
      <c r="J4906">
        <v>10</v>
      </c>
      <c r="K4906">
        <v>46</v>
      </c>
      <c r="L4906">
        <v>22</v>
      </c>
      <c r="M4906">
        <v>5.93</v>
      </c>
      <c r="O4906">
        <v>1.53</v>
      </c>
      <c r="P4906">
        <v>1.32</v>
      </c>
      <c r="S4906" t="s">
        <v>3512</v>
      </c>
      <c r="T4906" t="s">
        <v>10851</v>
      </c>
    </row>
    <row r="4907" spans="1:20" x14ac:dyDescent="0.2">
      <c r="A4907">
        <v>8224</v>
      </c>
      <c r="C4907">
        <v>204599</v>
      </c>
      <c r="D4907">
        <v>33443</v>
      </c>
      <c r="E4907">
        <v>21</v>
      </c>
      <c r="F4907">
        <v>27</v>
      </c>
      <c r="G4907">
        <v>25.3</v>
      </c>
      <c r="H4907" t="s">
        <v>24</v>
      </c>
      <c r="I4907">
        <v>59</v>
      </c>
      <c r="J4907">
        <v>45</v>
      </c>
      <c r="K4907">
        <v>0</v>
      </c>
      <c r="L4907">
        <v>59</v>
      </c>
      <c r="M4907">
        <v>6.1</v>
      </c>
      <c r="O4907">
        <v>1.75</v>
      </c>
      <c r="P4907">
        <v>1.72</v>
      </c>
      <c r="S4907" t="s">
        <v>3513</v>
      </c>
      <c r="T4907" t="s">
        <v>98</v>
      </c>
    </row>
    <row r="4908" spans="1:20" x14ac:dyDescent="0.2">
      <c r="A4908">
        <v>8225</v>
      </c>
      <c r="B4908" t="s">
        <v>3514</v>
      </c>
      <c r="C4908">
        <v>204724</v>
      </c>
      <c r="D4908">
        <v>89752</v>
      </c>
      <c r="E4908">
        <v>21</v>
      </c>
      <c r="F4908">
        <v>29</v>
      </c>
      <c r="G4908">
        <v>56.9</v>
      </c>
      <c r="H4908" t="s">
        <v>24</v>
      </c>
      <c r="I4908">
        <v>23</v>
      </c>
      <c r="J4908">
        <v>38</v>
      </c>
      <c r="K4908">
        <v>20</v>
      </c>
      <c r="L4908">
        <v>23</v>
      </c>
      <c r="M4908">
        <v>4.57</v>
      </c>
      <c r="O4908">
        <v>1.62</v>
      </c>
      <c r="P4908">
        <v>1.93</v>
      </c>
      <c r="Q4908">
        <v>1.0900000000000001</v>
      </c>
      <c r="S4908" t="s">
        <v>3515</v>
      </c>
      <c r="T4908" t="s">
        <v>14484</v>
      </c>
    </row>
    <row r="4909" spans="1:20" x14ac:dyDescent="0.2">
      <c r="A4909">
        <v>8226</v>
      </c>
      <c r="C4909">
        <v>204754</v>
      </c>
      <c r="D4909">
        <v>33458</v>
      </c>
      <c r="E4909">
        <v>21</v>
      </c>
      <c r="F4909">
        <v>28</v>
      </c>
      <c r="G4909">
        <v>52.7</v>
      </c>
      <c r="H4909" t="s">
        <v>24</v>
      </c>
      <c r="I4909">
        <v>55</v>
      </c>
      <c r="J4909">
        <v>25</v>
      </c>
      <c r="K4909">
        <v>7</v>
      </c>
      <c r="L4909">
        <v>55</v>
      </c>
      <c r="M4909">
        <v>6.12</v>
      </c>
      <c r="O4909">
        <v>0.14000000000000001</v>
      </c>
      <c r="P4909">
        <v>-0.28000000000000003</v>
      </c>
      <c r="S4909" t="s">
        <v>111</v>
      </c>
      <c r="T4909" t="s">
        <v>111</v>
      </c>
    </row>
    <row r="4910" spans="1:20" x14ac:dyDescent="0.2">
      <c r="A4910">
        <v>8227</v>
      </c>
      <c r="B4910" t="s">
        <v>3516</v>
      </c>
      <c r="C4910">
        <v>204770</v>
      </c>
      <c r="D4910">
        <v>19432</v>
      </c>
      <c r="E4910">
        <v>21</v>
      </c>
      <c r="F4910">
        <v>27</v>
      </c>
      <c r="G4910">
        <v>46.1</v>
      </c>
      <c r="H4910" t="s">
        <v>24</v>
      </c>
      <c r="I4910">
        <v>66</v>
      </c>
      <c r="J4910">
        <v>48</v>
      </c>
      <c r="K4910">
        <v>33</v>
      </c>
      <c r="L4910">
        <v>66</v>
      </c>
      <c r="M4910">
        <v>5.44</v>
      </c>
      <c r="O4910">
        <v>-0.11</v>
      </c>
      <c r="P4910">
        <v>-0.42</v>
      </c>
      <c r="S4910" t="s">
        <v>131</v>
      </c>
      <c r="T4910" t="s">
        <v>131</v>
      </c>
    </row>
    <row r="4911" spans="1:20" x14ac:dyDescent="0.2">
      <c r="A4911">
        <v>8228</v>
      </c>
      <c r="B4911" t="s">
        <v>3517</v>
      </c>
      <c r="C4911">
        <v>204771</v>
      </c>
      <c r="D4911">
        <v>50934</v>
      </c>
      <c r="E4911">
        <v>21</v>
      </c>
      <c r="F4911">
        <v>29</v>
      </c>
      <c r="G4911">
        <v>27</v>
      </c>
      <c r="H4911" t="s">
        <v>24</v>
      </c>
      <c r="I4911">
        <v>46</v>
      </c>
      <c r="J4911">
        <v>32</v>
      </c>
      <c r="K4911">
        <v>26</v>
      </c>
      <c r="L4911">
        <v>46</v>
      </c>
      <c r="M4911">
        <v>5.24</v>
      </c>
      <c r="O4911">
        <v>0.97</v>
      </c>
      <c r="P4911">
        <v>0.8</v>
      </c>
      <c r="Q4911">
        <v>0.49</v>
      </c>
      <c r="S4911" t="s">
        <v>1998</v>
      </c>
      <c r="T4911" t="s">
        <v>5911</v>
      </c>
    </row>
    <row r="4912" spans="1:20" x14ac:dyDescent="0.2">
      <c r="A4912">
        <v>8231</v>
      </c>
      <c r="C4912">
        <v>204862</v>
      </c>
      <c r="D4912">
        <v>107195</v>
      </c>
      <c r="E4912">
        <v>21</v>
      </c>
      <c r="F4912">
        <v>31</v>
      </c>
      <c r="G4912">
        <v>9.6</v>
      </c>
      <c r="H4912" t="s">
        <v>24</v>
      </c>
      <c r="I4912">
        <v>12</v>
      </c>
      <c r="J4912">
        <v>8</v>
      </c>
      <c r="K4912">
        <v>15</v>
      </c>
      <c r="L4912">
        <v>12</v>
      </c>
      <c r="M4912">
        <v>6.08</v>
      </c>
      <c r="O4912">
        <v>-0.05</v>
      </c>
      <c r="P4912">
        <v>-0.21</v>
      </c>
      <c r="S4912" t="s">
        <v>191</v>
      </c>
      <c r="T4912" t="s">
        <v>191</v>
      </c>
    </row>
    <row r="4913" spans="1:20" x14ac:dyDescent="0.2">
      <c r="A4913">
        <v>8232</v>
      </c>
      <c r="B4913" t="s">
        <v>3520</v>
      </c>
      <c r="C4913">
        <v>204867</v>
      </c>
      <c r="D4913">
        <v>145457</v>
      </c>
      <c r="E4913">
        <v>21</v>
      </c>
      <c r="F4913">
        <v>31</v>
      </c>
      <c r="G4913">
        <v>33.5</v>
      </c>
      <c r="H4913" t="s">
        <v>26</v>
      </c>
      <c r="I4913">
        <v>5</v>
      </c>
      <c r="J4913">
        <v>34</v>
      </c>
      <c r="K4913">
        <v>16</v>
      </c>
      <c r="L4913">
        <v>-5</v>
      </c>
      <c r="M4913">
        <v>2.91</v>
      </c>
      <c r="O4913">
        <v>0.83</v>
      </c>
      <c r="P4913">
        <v>0.56000000000000005</v>
      </c>
      <c r="Q4913">
        <v>0.43</v>
      </c>
      <c r="S4913" t="s">
        <v>272</v>
      </c>
      <c r="T4913" t="s">
        <v>272</v>
      </c>
    </row>
    <row r="4914" spans="1:20" x14ac:dyDescent="0.2">
      <c r="A4914">
        <v>8237</v>
      </c>
      <c r="C4914">
        <v>204965</v>
      </c>
      <c r="D4914">
        <v>33477</v>
      </c>
      <c r="E4914">
        <v>21</v>
      </c>
      <c r="F4914">
        <v>30</v>
      </c>
      <c r="G4914">
        <v>20.399999999999999</v>
      </c>
      <c r="H4914" t="s">
        <v>24</v>
      </c>
      <c r="I4914">
        <v>52</v>
      </c>
      <c r="J4914">
        <v>57</v>
      </c>
      <c r="K4914">
        <v>29</v>
      </c>
      <c r="L4914">
        <v>52</v>
      </c>
      <c r="M4914">
        <v>6.02</v>
      </c>
      <c r="O4914">
        <v>0.08</v>
      </c>
      <c r="P4914">
        <v>0.11</v>
      </c>
      <c r="S4914" t="s">
        <v>3731</v>
      </c>
      <c r="T4914" t="s">
        <v>3731</v>
      </c>
    </row>
    <row r="4915" spans="1:20" x14ac:dyDescent="0.2">
      <c r="A4915">
        <v>8238</v>
      </c>
      <c r="B4915" t="s">
        <v>3521</v>
      </c>
      <c r="C4915">
        <v>205021</v>
      </c>
      <c r="D4915">
        <v>10057</v>
      </c>
      <c r="E4915">
        <v>21</v>
      </c>
      <c r="F4915">
        <v>28</v>
      </c>
      <c r="G4915">
        <v>39.6</v>
      </c>
      <c r="H4915" t="s">
        <v>24</v>
      </c>
      <c r="I4915">
        <v>70</v>
      </c>
      <c r="J4915">
        <v>33</v>
      </c>
      <c r="K4915">
        <v>39</v>
      </c>
      <c r="L4915">
        <v>70</v>
      </c>
      <c r="M4915">
        <v>3.23</v>
      </c>
      <c r="O4915">
        <v>-0.22</v>
      </c>
      <c r="P4915">
        <v>-0.95</v>
      </c>
      <c r="Q4915">
        <v>-0.22</v>
      </c>
      <c r="S4915" t="s">
        <v>1852</v>
      </c>
      <c r="T4915" t="s">
        <v>1852</v>
      </c>
    </row>
    <row r="4916" spans="1:20" x14ac:dyDescent="0.2">
      <c r="A4916">
        <v>8239</v>
      </c>
      <c r="C4916">
        <v>205072</v>
      </c>
      <c r="D4916">
        <v>3568</v>
      </c>
      <c r="E4916">
        <v>21</v>
      </c>
      <c r="F4916">
        <v>24</v>
      </c>
      <c r="G4916">
        <v>49.7</v>
      </c>
      <c r="H4916" t="s">
        <v>24</v>
      </c>
      <c r="I4916">
        <v>80</v>
      </c>
      <c r="J4916">
        <v>31</v>
      </c>
      <c r="K4916">
        <v>29</v>
      </c>
      <c r="L4916">
        <v>80</v>
      </c>
      <c r="M4916">
        <v>5.97</v>
      </c>
      <c r="O4916">
        <v>0.92</v>
      </c>
      <c r="R4916" t="s">
        <v>27</v>
      </c>
      <c r="S4916" t="s">
        <v>342</v>
      </c>
      <c r="T4916" t="s">
        <v>5784</v>
      </c>
    </row>
    <row r="4917" spans="1:20" x14ac:dyDescent="0.2">
      <c r="A4917">
        <v>8240</v>
      </c>
      <c r="C4917">
        <v>205087</v>
      </c>
      <c r="D4917">
        <v>89786</v>
      </c>
      <c r="E4917">
        <v>21</v>
      </c>
      <c r="F4917">
        <v>32</v>
      </c>
      <c r="G4917">
        <v>27.1</v>
      </c>
      <c r="H4917" t="s">
        <v>24</v>
      </c>
      <c r="I4917">
        <v>23</v>
      </c>
      <c r="J4917">
        <v>23</v>
      </c>
      <c r="K4917">
        <v>40</v>
      </c>
      <c r="L4917">
        <v>23</v>
      </c>
      <c r="M4917">
        <v>6.7</v>
      </c>
      <c r="O4917">
        <v>-0.09</v>
      </c>
      <c r="P4917">
        <v>-0.28000000000000003</v>
      </c>
      <c r="S4917" t="s">
        <v>5111</v>
      </c>
      <c r="T4917" t="s">
        <v>2787</v>
      </c>
    </row>
    <row r="4918" spans="1:20" x14ac:dyDescent="0.2">
      <c r="A4918">
        <v>8242</v>
      </c>
      <c r="C4918">
        <v>205114</v>
      </c>
      <c r="D4918">
        <v>33497</v>
      </c>
      <c r="E4918">
        <v>21</v>
      </c>
      <c r="F4918">
        <v>31</v>
      </c>
      <c r="G4918">
        <v>27.5</v>
      </c>
      <c r="H4918" t="s">
        <v>24</v>
      </c>
      <c r="I4918">
        <v>52</v>
      </c>
      <c r="J4918">
        <v>37</v>
      </c>
      <c r="K4918">
        <v>12</v>
      </c>
      <c r="L4918">
        <v>52</v>
      </c>
      <c r="M4918">
        <v>6.16</v>
      </c>
      <c r="O4918">
        <v>0.9</v>
      </c>
      <c r="P4918">
        <v>0.44</v>
      </c>
      <c r="S4918" t="s">
        <v>3523</v>
      </c>
      <c r="T4918" t="s">
        <v>14502</v>
      </c>
    </row>
    <row r="4919" spans="1:20" x14ac:dyDescent="0.2">
      <c r="A4919">
        <v>8243</v>
      </c>
      <c r="C4919">
        <v>205139</v>
      </c>
      <c r="D4919">
        <v>19466</v>
      </c>
      <c r="E4919">
        <v>21</v>
      </c>
      <c r="F4919">
        <v>30</v>
      </c>
      <c r="G4919">
        <v>59.3</v>
      </c>
      <c r="H4919" t="s">
        <v>24</v>
      </c>
      <c r="I4919">
        <v>60</v>
      </c>
      <c r="J4919">
        <v>27</v>
      </c>
      <c r="K4919">
        <v>34</v>
      </c>
      <c r="L4919">
        <v>60</v>
      </c>
      <c r="M4919">
        <v>5.53</v>
      </c>
      <c r="O4919">
        <v>0.12</v>
      </c>
      <c r="P4919">
        <v>-0.73</v>
      </c>
      <c r="S4919" t="s">
        <v>1570</v>
      </c>
      <c r="T4919" t="s">
        <v>1570</v>
      </c>
    </row>
    <row r="4920" spans="1:20" x14ac:dyDescent="0.2">
      <c r="A4920">
        <v>8246</v>
      </c>
      <c r="C4920">
        <v>205314</v>
      </c>
      <c r="D4920">
        <v>51019</v>
      </c>
      <c r="E4920">
        <v>21</v>
      </c>
      <c r="F4920">
        <v>32</v>
      </c>
      <c r="G4920">
        <v>56.6</v>
      </c>
      <c r="H4920" t="s">
        <v>24</v>
      </c>
      <c r="I4920">
        <v>49</v>
      </c>
      <c r="J4920">
        <v>58</v>
      </c>
      <c r="K4920">
        <v>40</v>
      </c>
      <c r="L4920">
        <v>49</v>
      </c>
      <c r="M4920">
        <v>5.75</v>
      </c>
      <c r="O4920">
        <v>-0.03</v>
      </c>
      <c r="P4920">
        <v>-0.11</v>
      </c>
      <c r="S4920" t="s">
        <v>134</v>
      </c>
      <c r="T4920" t="s">
        <v>134</v>
      </c>
    </row>
    <row r="4921" spans="1:20" x14ac:dyDescent="0.2">
      <c r="A4921">
        <v>8248</v>
      </c>
      <c r="C4921">
        <v>205349</v>
      </c>
      <c r="D4921">
        <v>51027</v>
      </c>
      <c r="E4921">
        <v>21</v>
      </c>
      <c r="F4921">
        <v>33</v>
      </c>
      <c r="G4921">
        <v>17.899999999999999</v>
      </c>
      <c r="H4921" t="s">
        <v>24</v>
      </c>
      <c r="I4921">
        <v>45</v>
      </c>
      <c r="J4921">
        <v>51</v>
      </c>
      <c r="K4921">
        <v>15</v>
      </c>
      <c r="L4921">
        <v>45</v>
      </c>
      <c r="M4921">
        <v>6.25</v>
      </c>
      <c r="O4921">
        <v>1.81</v>
      </c>
      <c r="P4921">
        <v>2.0299999999999998</v>
      </c>
      <c r="S4921" t="s">
        <v>4408</v>
      </c>
      <c r="T4921" t="s">
        <v>4408</v>
      </c>
    </row>
    <row r="4922" spans="1:20" x14ac:dyDescent="0.2">
      <c r="A4922">
        <v>8250</v>
      </c>
      <c r="C4922">
        <v>205420</v>
      </c>
      <c r="D4922">
        <v>89807</v>
      </c>
      <c r="E4922">
        <v>21</v>
      </c>
      <c r="F4922">
        <v>34</v>
      </c>
      <c r="G4922">
        <v>34</v>
      </c>
      <c r="H4922" t="s">
        <v>24</v>
      </c>
      <c r="I4922">
        <v>22</v>
      </c>
      <c r="J4922">
        <v>45</v>
      </c>
      <c r="K4922">
        <v>17</v>
      </c>
      <c r="L4922">
        <v>22</v>
      </c>
      <c r="M4922">
        <v>6.47</v>
      </c>
      <c r="O4922">
        <v>0.51</v>
      </c>
      <c r="P4922">
        <v>0.03</v>
      </c>
      <c r="S4922" t="s">
        <v>75</v>
      </c>
      <c r="T4922" t="s">
        <v>75</v>
      </c>
    </row>
    <row r="4923" spans="1:20" x14ac:dyDescent="0.2">
      <c r="A4923">
        <v>8251</v>
      </c>
      <c r="C4923">
        <v>205423</v>
      </c>
      <c r="D4923">
        <v>145510</v>
      </c>
      <c r="E4923">
        <v>21</v>
      </c>
      <c r="F4923">
        <v>35</v>
      </c>
      <c r="G4923">
        <v>17.600000000000001</v>
      </c>
      <c r="H4923" t="s">
        <v>26</v>
      </c>
      <c r="I4923">
        <v>3</v>
      </c>
      <c r="J4923">
        <v>58</v>
      </c>
      <c r="K4923">
        <v>59</v>
      </c>
      <c r="L4923">
        <v>-3</v>
      </c>
      <c r="M4923">
        <v>5.77</v>
      </c>
      <c r="O4923">
        <v>1.1100000000000001</v>
      </c>
      <c r="P4923">
        <v>1.05</v>
      </c>
      <c r="R4923" t="s">
        <v>27</v>
      </c>
      <c r="S4923" t="s">
        <v>28</v>
      </c>
      <c r="T4923" t="s">
        <v>3226</v>
      </c>
    </row>
    <row r="4924" spans="1:20" x14ac:dyDescent="0.2">
      <c r="A4924">
        <v>8252</v>
      </c>
      <c r="B4924" t="s">
        <v>3526</v>
      </c>
      <c r="C4924">
        <v>205435</v>
      </c>
      <c r="D4924">
        <v>51035</v>
      </c>
      <c r="E4924">
        <v>21</v>
      </c>
      <c r="F4924">
        <v>33</v>
      </c>
      <c r="G4924">
        <v>58.9</v>
      </c>
      <c r="H4924" t="s">
        <v>24</v>
      </c>
      <c r="I4924">
        <v>45</v>
      </c>
      <c r="J4924">
        <v>35</v>
      </c>
      <c r="K4924">
        <v>31</v>
      </c>
      <c r="L4924">
        <v>45</v>
      </c>
      <c r="M4924">
        <v>4.0199999999999996</v>
      </c>
      <c r="O4924">
        <v>0.89</v>
      </c>
      <c r="P4924">
        <v>0.56000000000000005</v>
      </c>
      <c r="Q4924">
        <v>0.5</v>
      </c>
      <c r="S4924" t="s">
        <v>2660</v>
      </c>
      <c r="T4924" t="s">
        <v>71</v>
      </c>
    </row>
    <row r="4925" spans="1:20" x14ac:dyDescent="0.2">
      <c r="A4925">
        <v>8255</v>
      </c>
      <c r="B4925" t="s">
        <v>3530</v>
      </c>
      <c r="C4925">
        <v>205512</v>
      </c>
      <c r="D4925">
        <v>71480</v>
      </c>
      <c r="E4925">
        <v>21</v>
      </c>
      <c r="F4925">
        <v>34</v>
      </c>
      <c r="G4925">
        <v>46.6</v>
      </c>
      <c r="H4925" t="s">
        <v>24</v>
      </c>
      <c r="I4925">
        <v>38</v>
      </c>
      <c r="J4925">
        <v>32</v>
      </c>
      <c r="K4925">
        <v>3</v>
      </c>
      <c r="L4925">
        <v>38</v>
      </c>
      <c r="M4925">
        <v>4.9000000000000004</v>
      </c>
      <c r="O4925">
        <v>1.08</v>
      </c>
      <c r="P4925">
        <v>1.02</v>
      </c>
      <c r="Q4925">
        <v>0.54</v>
      </c>
      <c r="S4925" t="s">
        <v>2597</v>
      </c>
      <c r="T4925" t="s">
        <v>5871</v>
      </c>
    </row>
    <row r="4926" spans="1:20" x14ac:dyDescent="0.2">
      <c r="A4926">
        <v>8257</v>
      </c>
      <c r="C4926">
        <v>205539</v>
      </c>
      <c r="D4926">
        <v>89815</v>
      </c>
      <c r="E4926">
        <v>21</v>
      </c>
      <c r="F4926">
        <v>35</v>
      </c>
      <c r="G4926">
        <v>19</v>
      </c>
      <c r="H4926" t="s">
        <v>24</v>
      </c>
      <c r="I4926">
        <v>28</v>
      </c>
      <c r="J4926">
        <v>11</v>
      </c>
      <c r="K4926">
        <v>50</v>
      </c>
      <c r="L4926">
        <v>28</v>
      </c>
      <c r="M4926">
        <v>6.31</v>
      </c>
      <c r="O4926">
        <v>0.35</v>
      </c>
      <c r="P4926">
        <v>-0.05</v>
      </c>
      <c r="S4926" t="s">
        <v>88</v>
      </c>
      <c r="T4926" t="s">
        <v>88</v>
      </c>
    </row>
    <row r="4927" spans="1:20" x14ac:dyDescent="0.2">
      <c r="A4927">
        <v>8258</v>
      </c>
      <c r="C4927">
        <v>205541</v>
      </c>
      <c r="D4927">
        <v>89819</v>
      </c>
      <c r="E4927">
        <v>21</v>
      </c>
      <c r="F4927">
        <v>35</v>
      </c>
      <c r="G4927">
        <v>27</v>
      </c>
      <c r="H4927" t="s">
        <v>24</v>
      </c>
      <c r="I4927">
        <v>24</v>
      </c>
      <c r="J4927">
        <v>27</v>
      </c>
      <c r="K4927">
        <v>8</v>
      </c>
      <c r="L4927">
        <v>24</v>
      </c>
      <c r="M4927">
        <v>6.11</v>
      </c>
      <c r="S4927" t="s">
        <v>310</v>
      </c>
      <c r="T4927" t="s">
        <v>310</v>
      </c>
    </row>
    <row r="4928" spans="1:20" x14ac:dyDescent="0.2">
      <c r="A4928">
        <v>8259</v>
      </c>
      <c r="C4928">
        <v>205551</v>
      </c>
      <c r="D4928">
        <v>33540</v>
      </c>
      <c r="E4928">
        <v>21</v>
      </c>
      <c r="F4928">
        <v>34</v>
      </c>
      <c r="G4928">
        <v>27.5</v>
      </c>
      <c r="H4928" t="s">
        <v>24</v>
      </c>
      <c r="I4928">
        <v>51</v>
      </c>
      <c r="J4928">
        <v>41</v>
      </c>
      <c r="K4928">
        <v>54</v>
      </c>
      <c r="L4928">
        <v>51</v>
      </c>
      <c r="M4928">
        <v>6.15</v>
      </c>
      <c r="O4928">
        <v>0.02</v>
      </c>
      <c r="P4928">
        <v>-0.28999999999999998</v>
      </c>
      <c r="S4928" t="s">
        <v>1706</v>
      </c>
      <c r="T4928" t="s">
        <v>39</v>
      </c>
    </row>
    <row r="4929" spans="1:20" x14ac:dyDescent="0.2">
      <c r="A4929">
        <v>8261</v>
      </c>
      <c r="C4929">
        <v>205688</v>
      </c>
      <c r="D4929">
        <v>89834</v>
      </c>
      <c r="E4929">
        <v>21</v>
      </c>
      <c r="F4929">
        <v>36</v>
      </c>
      <c r="G4929">
        <v>13.9</v>
      </c>
      <c r="H4929" t="s">
        <v>24</v>
      </c>
      <c r="I4929">
        <v>30</v>
      </c>
      <c r="J4929">
        <v>3</v>
      </c>
      <c r="K4929">
        <v>20</v>
      </c>
      <c r="L4929">
        <v>30</v>
      </c>
      <c r="M4929">
        <v>6.36</v>
      </c>
      <c r="N4929" t="s">
        <v>103</v>
      </c>
      <c r="S4929" t="s">
        <v>547</v>
      </c>
      <c r="T4929" t="s">
        <v>71</v>
      </c>
    </row>
    <row r="4930" spans="1:20" x14ac:dyDescent="0.2">
      <c r="A4930">
        <v>8262</v>
      </c>
      <c r="C4930">
        <v>205730</v>
      </c>
      <c r="D4930">
        <v>51079</v>
      </c>
      <c r="E4930">
        <v>21</v>
      </c>
      <c r="F4930">
        <v>36</v>
      </c>
      <c r="G4930">
        <v>2.4</v>
      </c>
      <c r="H4930" t="s">
        <v>24</v>
      </c>
      <c r="I4930">
        <v>45</v>
      </c>
      <c r="J4930">
        <v>22</v>
      </c>
      <c r="K4930">
        <v>29</v>
      </c>
      <c r="L4930">
        <v>45</v>
      </c>
      <c r="M4930">
        <v>5.53</v>
      </c>
      <c r="O4930">
        <v>1.58</v>
      </c>
      <c r="P4930">
        <v>1.24</v>
      </c>
      <c r="Q4930">
        <v>2.14</v>
      </c>
      <c r="S4930" t="s">
        <v>3536</v>
      </c>
      <c r="T4930" t="s">
        <v>2821</v>
      </c>
    </row>
    <row r="4931" spans="1:20" x14ac:dyDescent="0.2">
      <c r="A4931">
        <v>8263</v>
      </c>
      <c r="C4931">
        <v>205765</v>
      </c>
      <c r="D4931">
        <v>145533</v>
      </c>
      <c r="E4931">
        <v>21</v>
      </c>
      <c r="F4931">
        <v>37</v>
      </c>
      <c r="G4931">
        <v>33.799999999999997</v>
      </c>
      <c r="H4931" t="s">
        <v>26</v>
      </c>
      <c r="I4931">
        <v>0</v>
      </c>
      <c r="J4931">
        <v>23</v>
      </c>
      <c r="K4931">
        <v>25</v>
      </c>
      <c r="L4931">
        <v>0</v>
      </c>
      <c r="M4931">
        <v>6.25</v>
      </c>
      <c r="O4931">
        <v>0.06</v>
      </c>
      <c r="P4931">
        <v>0.05</v>
      </c>
      <c r="Q4931">
        <v>0.02</v>
      </c>
      <c r="S4931" t="s">
        <v>114</v>
      </c>
      <c r="T4931" t="s">
        <v>114</v>
      </c>
    </row>
    <row r="4932" spans="1:20" x14ac:dyDescent="0.2">
      <c r="A4932">
        <v>8264</v>
      </c>
      <c r="B4932" t="s">
        <v>3537</v>
      </c>
      <c r="C4932">
        <v>205767</v>
      </c>
      <c r="D4932">
        <v>145537</v>
      </c>
      <c r="E4932">
        <v>21</v>
      </c>
      <c r="F4932">
        <v>37</v>
      </c>
      <c r="G4932">
        <v>45.1</v>
      </c>
      <c r="H4932" t="s">
        <v>26</v>
      </c>
      <c r="I4932">
        <v>7</v>
      </c>
      <c r="J4932">
        <v>51</v>
      </c>
      <c r="K4932">
        <v>15</v>
      </c>
      <c r="L4932">
        <v>-7</v>
      </c>
      <c r="M4932">
        <v>4.6900000000000004</v>
      </c>
      <c r="O4932">
        <v>0.17</v>
      </c>
      <c r="P4932">
        <v>0.13</v>
      </c>
      <c r="Q4932">
        <v>0.1</v>
      </c>
      <c r="S4932" t="s">
        <v>41</v>
      </c>
      <c r="T4932" t="s">
        <v>41</v>
      </c>
    </row>
    <row r="4933" spans="1:20" x14ac:dyDescent="0.2">
      <c r="A4933">
        <v>8265</v>
      </c>
      <c r="B4933" t="s">
        <v>3538</v>
      </c>
      <c r="C4933">
        <v>205811</v>
      </c>
      <c r="D4933">
        <v>126940</v>
      </c>
      <c r="E4933">
        <v>21</v>
      </c>
      <c r="F4933">
        <v>37</v>
      </c>
      <c r="G4933">
        <v>43.7</v>
      </c>
      <c r="H4933" t="s">
        <v>24</v>
      </c>
      <c r="I4933">
        <v>6</v>
      </c>
      <c r="J4933">
        <v>37</v>
      </c>
      <c r="K4933">
        <v>6</v>
      </c>
      <c r="L4933">
        <v>6</v>
      </c>
      <c r="M4933">
        <v>6.18</v>
      </c>
      <c r="O4933">
        <v>0.02</v>
      </c>
      <c r="P4933">
        <v>0.02</v>
      </c>
      <c r="S4933" t="s">
        <v>114</v>
      </c>
      <c r="T4933" t="s">
        <v>114</v>
      </c>
    </row>
    <row r="4934" spans="1:20" x14ac:dyDescent="0.2">
      <c r="A4934">
        <v>8266</v>
      </c>
      <c r="B4934" t="s">
        <v>3539</v>
      </c>
      <c r="C4934">
        <v>205835</v>
      </c>
      <c r="D4934">
        <v>51101</v>
      </c>
      <c r="E4934">
        <v>21</v>
      </c>
      <c r="F4934">
        <v>36</v>
      </c>
      <c r="G4934">
        <v>57</v>
      </c>
      <c r="H4934" t="s">
        <v>24</v>
      </c>
      <c r="I4934">
        <v>40</v>
      </c>
      <c r="J4934">
        <v>24</v>
      </c>
      <c r="K4934">
        <v>49</v>
      </c>
      <c r="L4934">
        <v>40</v>
      </c>
      <c r="M4934">
        <v>5.01</v>
      </c>
      <c r="O4934">
        <v>0.18</v>
      </c>
      <c r="P4934">
        <v>0.1</v>
      </c>
      <c r="S4934" t="s">
        <v>249</v>
      </c>
      <c r="T4934" t="s">
        <v>249</v>
      </c>
    </row>
    <row r="4935" spans="1:20" x14ac:dyDescent="0.2">
      <c r="A4935">
        <v>8267</v>
      </c>
      <c r="B4935" t="s">
        <v>3540</v>
      </c>
      <c r="C4935">
        <v>205852</v>
      </c>
      <c r="D4935">
        <v>107288</v>
      </c>
      <c r="E4935">
        <v>21</v>
      </c>
      <c r="F4935">
        <v>37</v>
      </c>
      <c r="G4935">
        <v>45.4</v>
      </c>
      <c r="H4935" t="s">
        <v>24</v>
      </c>
      <c r="I4935">
        <v>19</v>
      </c>
      <c r="J4935">
        <v>19</v>
      </c>
      <c r="K4935">
        <v>7</v>
      </c>
      <c r="L4935">
        <v>19</v>
      </c>
      <c r="M4935">
        <v>5.45</v>
      </c>
      <c r="O4935">
        <v>0.3</v>
      </c>
      <c r="P4935">
        <v>0.14000000000000001</v>
      </c>
      <c r="S4935" t="s">
        <v>2291</v>
      </c>
      <c r="T4935" t="s">
        <v>2291</v>
      </c>
    </row>
    <row r="4936" spans="1:20" x14ac:dyDescent="0.2">
      <c r="A4936">
        <v>8270</v>
      </c>
      <c r="B4936" t="s">
        <v>3541</v>
      </c>
      <c r="C4936">
        <v>205924</v>
      </c>
      <c r="D4936">
        <v>126956</v>
      </c>
      <c r="E4936">
        <v>21</v>
      </c>
      <c r="F4936">
        <v>38</v>
      </c>
      <c r="G4936">
        <v>31.9</v>
      </c>
      <c r="H4936" t="s">
        <v>24</v>
      </c>
      <c r="I4936">
        <v>5</v>
      </c>
      <c r="J4936">
        <v>46</v>
      </c>
      <c r="K4936">
        <v>18</v>
      </c>
      <c r="L4936">
        <v>5</v>
      </c>
      <c r="M4936">
        <v>5.67</v>
      </c>
      <c r="O4936">
        <v>0.25</v>
      </c>
      <c r="P4936">
        <v>0.08</v>
      </c>
      <c r="S4936" t="s">
        <v>3542</v>
      </c>
      <c r="T4936" t="s">
        <v>7839</v>
      </c>
    </row>
    <row r="4937" spans="1:20" x14ac:dyDescent="0.2">
      <c r="A4937">
        <v>8272</v>
      </c>
      <c r="C4937">
        <v>205939</v>
      </c>
      <c r="D4937">
        <v>51109</v>
      </c>
      <c r="E4937">
        <v>21</v>
      </c>
      <c r="F4937">
        <v>37</v>
      </c>
      <c r="G4937">
        <v>27.9</v>
      </c>
      <c r="H4937" t="s">
        <v>24</v>
      </c>
      <c r="I4937">
        <v>44</v>
      </c>
      <c r="J4937">
        <v>41</v>
      </c>
      <c r="K4937">
        <v>48</v>
      </c>
      <c r="L4937">
        <v>44</v>
      </c>
      <c r="M4937">
        <v>6.2</v>
      </c>
      <c r="O4937">
        <v>0.19</v>
      </c>
      <c r="S4937" t="s">
        <v>170</v>
      </c>
      <c r="T4937" t="s">
        <v>170</v>
      </c>
    </row>
    <row r="4938" spans="1:20" x14ac:dyDescent="0.2">
      <c r="A4938">
        <v>8273</v>
      </c>
      <c r="C4938">
        <v>206005</v>
      </c>
      <c r="D4938">
        <v>164555</v>
      </c>
      <c r="E4938">
        <v>21</v>
      </c>
      <c r="F4938">
        <v>39</v>
      </c>
      <c r="G4938">
        <v>28.1</v>
      </c>
      <c r="H4938" t="s">
        <v>26</v>
      </c>
      <c r="I4938">
        <v>10</v>
      </c>
      <c r="J4938">
        <v>34</v>
      </c>
      <c r="K4938">
        <v>37</v>
      </c>
      <c r="L4938">
        <v>-10</v>
      </c>
      <c r="M4938">
        <v>6.08</v>
      </c>
      <c r="O4938">
        <v>1.03</v>
      </c>
      <c r="P4938">
        <v>0.89</v>
      </c>
      <c r="S4938" t="s">
        <v>197</v>
      </c>
      <c r="T4938" t="s">
        <v>197</v>
      </c>
    </row>
    <row r="4939" spans="1:20" x14ac:dyDescent="0.2">
      <c r="A4939">
        <v>8274</v>
      </c>
      <c r="C4939">
        <v>206027</v>
      </c>
      <c r="D4939">
        <v>89870</v>
      </c>
      <c r="E4939">
        <v>21</v>
      </c>
      <c r="F4939">
        <v>38</v>
      </c>
      <c r="G4939">
        <v>45</v>
      </c>
      <c r="H4939" t="s">
        <v>24</v>
      </c>
      <c r="I4939">
        <v>25</v>
      </c>
      <c r="J4939">
        <v>29</v>
      </c>
      <c r="K4939">
        <v>56</v>
      </c>
      <c r="L4939">
        <v>25</v>
      </c>
      <c r="M4939">
        <v>6.16</v>
      </c>
      <c r="O4939">
        <v>1.02</v>
      </c>
      <c r="P4939">
        <v>0.82</v>
      </c>
      <c r="S4939" t="s">
        <v>60</v>
      </c>
      <c r="T4939" t="s">
        <v>60</v>
      </c>
    </row>
    <row r="4940" spans="1:20" x14ac:dyDescent="0.2">
      <c r="A4940">
        <v>8275</v>
      </c>
      <c r="C4940">
        <v>206040</v>
      </c>
      <c r="D4940">
        <v>33596</v>
      </c>
      <c r="E4940">
        <v>21</v>
      </c>
      <c r="F4940">
        <v>37</v>
      </c>
      <c r="G4940">
        <v>38.700000000000003</v>
      </c>
      <c r="H4940" t="s">
        <v>24</v>
      </c>
      <c r="I4940">
        <v>54</v>
      </c>
      <c r="J4940">
        <v>2</v>
      </c>
      <c r="K4940">
        <v>32</v>
      </c>
      <c r="L4940">
        <v>54</v>
      </c>
      <c r="M4940">
        <v>6.15</v>
      </c>
      <c r="O4940">
        <v>0.99</v>
      </c>
      <c r="P4940">
        <v>0.74</v>
      </c>
      <c r="S4940" t="s">
        <v>45</v>
      </c>
      <c r="T4940" t="s">
        <v>45</v>
      </c>
    </row>
    <row r="4941" spans="1:20" x14ac:dyDescent="0.2">
      <c r="A4941">
        <v>8276</v>
      </c>
      <c r="C4941">
        <v>206043</v>
      </c>
      <c r="D4941">
        <v>89871</v>
      </c>
      <c r="E4941">
        <v>21</v>
      </c>
      <c r="F4941">
        <v>39</v>
      </c>
      <c r="G4941">
        <v>1.1000000000000001</v>
      </c>
      <c r="H4941" t="s">
        <v>24</v>
      </c>
      <c r="I4941">
        <v>20</v>
      </c>
      <c r="J4941">
        <v>15</v>
      </c>
      <c r="K4941">
        <v>55</v>
      </c>
      <c r="L4941">
        <v>20</v>
      </c>
      <c r="M4941">
        <v>5.85</v>
      </c>
      <c r="O4941">
        <v>0.32</v>
      </c>
      <c r="P4941">
        <v>0.03</v>
      </c>
      <c r="S4941" t="s">
        <v>63</v>
      </c>
      <c r="T4941" t="s">
        <v>63</v>
      </c>
    </row>
    <row r="4942" spans="1:20" x14ac:dyDescent="0.2">
      <c r="A4942">
        <v>8277</v>
      </c>
      <c r="B4942" t="s">
        <v>3544</v>
      </c>
      <c r="C4942">
        <v>206067</v>
      </c>
      <c r="D4942">
        <v>126965</v>
      </c>
      <c r="E4942">
        <v>21</v>
      </c>
      <c r="F4942">
        <v>39</v>
      </c>
      <c r="G4942">
        <v>33.299999999999997</v>
      </c>
      <c r="H4942" t="s">
        <v>24</v>
      </c>
      <c r="I4942">
        <v>2</v>
      </c>
      <c r="J4942">
        <v>14</v>
      </c>
      <c r="K4942">
        <v>37</v>
      </c>
      <c r="L4942">
        <v>2</v>
      </c>
      <c r="M4942">
        <v>5.0999999999999996</v>
      </c>
      <c r="O4942">
        <v>1.04</v>
      </c>
      <c r="P4942">
        <v>0.9</v>
      </c>
      <c r="Q4942">
        <v>0.52</v>
      </c>
      <c r="S4942" t="s">
        <v>54</v>
      </c>
      <c r="T4942" t="s">
        <v>54</v>
      </c>
    </row>
    <row r="4943" spans="1:20" x14ac:dyDescent="0.2">
      <c r="A4943">
        <v>8279</v>
      </c>
      <c r="B4943" t="s">
        <v>3546</v>
      </c>
      <c r="C4943">
        <v>206165</v>
      </c>
      <c r="D4943">
        <v>19541</v>
      </c>
      <c r="E4943">
        <v>21</v>
      </c>
      <c r="F4943">
        <v>37</v>
      </c>
      <c r="G4943">
        <v>55.2</v>
      </c>
      <c r="H4943" t="s">
        <v>24</v>
      </c>
      <c r="I4943">
        <v>62</v>
      </c>
      <c r="J4943">
        <v>4</v>
      </c>
      <c r="K4943">
        <v>55</v>
      </c>
      <c r="L4943">
        <v>62</v>
      </c>
      <c r="M4943">
        <v>4.7300000000000004</v>
      </c>
      <c r="O4943">
        <v>0.3</v>
      </c>
      <c r="P4943">
        <v>-0.53</v>
      </c>
      <c r="Q4943">
        <v>0.18</v>
      </c>
      <c r="S4943" t="s">
        <v>2511</v>
      </c>
      <c r="T4943" t="s">
        <v>2511</v>
      </c>
    </row>
    <row r="4944" spans="1:20" x14ac:dyDescent="0.2">
      <c r="A4944">
        <v>8281</v>
      </c>
      <c r="C4944">
        <v>206267</v>
      </c>
      <c r="D4944">
        <v>33626</v>
      </c>
      <c r="E4944">
        <v>21</v>
      </c>
      <c r="F4944">
        <v>38</v>
      </c>
      <c r="G4944">
        <v>57.6</v>
      </c>
      <c r="H4944" t="s">
        <v>24</v>
      </c>
      <c r="I4944">
        <v>57</v>
      </c>
      <c r="J4944">
        <v>29</v>
      </c>
      <c r="K4944">
        <v>21</v>
      </c>
      <c r="L4944">
        <v>57</v>
      </c>
      <c r="M4944">
        <v>5.62</v>
      </c>
      <c r="O4944">
        <v>0.21</v>
      </c>
      <c r="P4944">
        <v>-0.74</v>
      </c>
      <c r="S4944" t="s">
        <v>3549</v>
      </c>
      <c r="T4944" t="s">
        <v>2217</v>
      </c>
    </row>
    <row r="4945" spans="1:20" x14ac:dyDescent="0.2">
      <c r="A4945">
        <v>8283</v>
      </c>
      <c r="B4945" t="s">
        <v>3550</v>
      </c>
      <c r="C4945">
        <v>206301</v>
      </c>
      <c r="D4945">
        <v>164580</v>
      </c>
      <c r="E4945">
        <v>21</v>
      </c>
      <c r="F4945">
        <v>41</v>
      </c>
      <c r="G4945">
        <v>32.9</v>
      </c>
      <c r="H4945" t="s">
        <v>26</v>
      </c>
      <c r="I4945">
        <v>14</v>
      </c>
      <c r="J4945">
        <v>2</v>
      </c>
      <c r="K4945">
        <v>51</v>
      </c>
      <c r="L4945">
        <v>-14</v>
      </c>
      <c r="M4945">
        <v>5.18</v>
      </c>
      <c r="O4945">
        <v>0.65</v>
      </c>
      <c r="P4945">
        <v>0.2</v>
      </c>
      <c r="Q4945">
        <v>0.24</v>
      </c>
      <c r="S4945" t="s">
        <v>3551</v>
      </c>
      <c r="T4945" t="s">
        <v>14545</v>
      </c>
    </row>
    <row r="4946" spans="1:20" x14ac:dyDescent="0.2">
      <c r="A4946">
        <v>8284</v>
      </c>
      <c r="B4946" t="s">
        <v>3552</v>
      </c>
      <c r="C4946">
        <v>206330</v>
      </c>
      <c r="D4946">
        <v>51167</v>
      </c>
      <c r="E4946">
        <v>21</v>
      </c>
      <c r="F4946">
        <v>40</v>
      </c>
      <c r="G4946">
        <v>11.1</v>
      </c>
      <c r="H4946" t="s">
        <v>24</v>
      </c>
      <c r="I4946">
        <v>43</v>
      </c>
      <c r="J4946">
        <v>16</v>
      </c>
      <c r="K4946">
        <v>26</v>
      </c>
      <c r="L4946">
        <v>43</v>
      </c>
      <c r="M4946">
        <v>5.1100000000000003</v>
      </c>
      <c r="O4946">
        <v>1.6</v>
      </c>
      <c r="P4946">
        <v>1.9</v>
      </c>
      <c r="S4946" t="s">
        <v>1389</v>
      </c>
      <c r="T4946" t="s">
        <v>419</v>
      </c>
    </row>
    <row r="4947" spans="1:20" x14ac:dyDescent="0.2">
      <c r="A4947">
        <v>8287</v>
      </c>
      <c r="B4947" t="s">
        <v>3554</v>
      </c>
      <c r="C4947">
        <v>206445</v>
      </c>
      <c r="D4947">
        <v>126997</v>
      </c>
      <c r="E4947">
        <v>21</v>
      </c>
      <c r="F4947">
        <v>42</v>
      </c>
      <c r="G4947">
        <v>10.1</v>
      </c>
      <c r="H4947" t="s">
        <v>24</v>
      </c>
      <c r="I4947">
        <v>1</v>
      </c>
      <c r="J4947">
        <v>17</v>
      </c>
      <c r="K4947">
        <v>7</v>
      </c>
      <c r="L4947">
        <v>1</v>
      </c>
      <c r="M4947">
        <v>5.67</v>
      </c>
      <c r="O4947">
        <v>1.44</v>
      </c>
      <c r="P4947">
        <v>1.67</v>
      </c>
      <c r="S4947" t="s">
        <v>125</v>
      </c>
      <c r="T4947" t="s">
        <v>125</v>
      </c>
    </row>
    <row r="4948" spans="1:20" x14ac:dyDescent="0.2">
      <c r="A4948">
        <v>8289</v>
      </c>
      <c r="B4948" t="s">
        <v>3556</v>
      </c>
      <c r="C4948">
        <v>206487</v>
      </c>
      <c r="D4948">
        <v>127002</v>
      </c>
      <c r="E4948">
        <v>21</v>
      </c>
      <c r="F4948">
        <v>42</v>
      </c>
      <c r="G4948">
        <v>15.5</v>
      </c>
      <c r="H4948" t="s">
        <v>24</v>
      </c>
      <c r="I4948">
        <v>5</v>
      </c>
      <c r="J4948">
        <v>40</v>
      </c>
      <c r="K4948">
        <v>48</v>
      </c>
      <c r="L4948">
        <v>5</v>
      </c>
      <c r="M4948">
        <v>5.3</v>
      </c>
      <c r="O4948">
        <v>1.64</v>
      </c>
      <c r="P4948">
        <v>1.95</v>
      </c>
      <c r="S4948" t="s">
        <v>503</v>
      </c>
      <c r="T4948" t="s">
        <v>353</v>
      </c>
    </row>
    <row r="4949" spans="1:20" x14ac:dyDescent="0.2">
      <c r="A4949">
        <v>8290</v>
      </c>
      <c r="C4949">
        <v>206509</v>
      </c>
      <c r="D4949">
        <v>33656</v>
      </c>
      <c r="E4949">
        <v>21</v>
      </c>
      <c r="F4949">
        <v>40</v>
      </c>
      <c r="G4949">
        <v>43.3</v>
      </c>
      <c r="H4949" t="s">
        <v>24</v>
      </c>
      <c r="I4949">
        <v>54</v>
      </c>
      <c r="J4949">
        <v>52</v>
      </c>
      <c r="K4949">
        <v>20</v>
      </c>
      <c r="L4949">
        <v>54</v>
      </c>
      <c r="M4949">
        <v>6.2</v>
      </c>
      <c r="O4949">
        <v>1.1599999999999999</v>
      </c>
      <c r="P4949">
        <v>0.96</v>
      </c>
      <c r="S4949" t="s">
        <v>54</v>
      </c>
      <c r="T4949" t="s">
        <v>54</v>
      </c>
    </row>
    <row r="4950" spans="1:20" x14ac:dyDescent="0.2">
      <c r="A4950">
        <v>8291</v>
      </c>
      <c r="B4950" t="s">
        <v>3557</v>
      </c>
      <c r="C4950">
        <v>206538</v>
      </c>
      <c r="D4950">
        <v>51189</v>
      </c>
      <c r="E4950">
        <v>21</v>
      </c>
      <c r="F4950">
        <v>41</v>
      </c>
      <c r="G4950">
        <v>34.299999999999997</v>
      </c>
      <c r="H4950" t="s">
        <v>24</v>
      </c>
      <c r="I4950">
        <v>40</v>
      </c>
      <c r="J4950">
        <v>48</v>
      </c>
      <c r="K4950">
        <v>19</v>
      </c>
      <c r="L4950">
        <v>40</v>
      </c>
      <c r="M4950">
        <v>6.11</v>
      </c>
      <c r="O4950">
        <v>7.0000000000000007E-2</v>
      </c>
      <c r="P4950">
        <v>7.0000000000000007E-2</v>
      </c>
      <c r="Q4950">
        <v>0.05</v>
      </c>
      <c r="S4950" t="s">
        <v>114</v>
      </c>
      <c r="T4950" t="s">
        <v>114</v>
      </c>
    </row>
    <row r="4951" spans="1:20" x14ac:dyDescent="0.2">
      <c r="A4951">
        <v>8292</v>
      </c>
      <c r="C4951">
        <v>206540</v>
      </c>
      <c r="D4951">
        <v>107340</v>
      </c>
      <c r="E4951">
        <v>21</v>
      </c>
      <c r="F4951">
        <v>42</v>
      </c>
      <c r="G4951">
        <v>33</v>
      </c>
      <c r="H4951" t="s">
        <v>24</v>
      </c>
      <c r="I4951">
        <v>10</v>
      </c>
      <c r="J4951">
        <v>49</v>
      </c>
      <c r="K4951">
        <v>29</v>
      </c>
      <c r="L4951">
        <v>10</v>
      </c>
      <c r="M4951">
        <v>6.09</v>
      </c>
      <c r="O4951">
        <v>-0.11</v>
      </c>
      <c r="P4951">
        <v>-0.51</v>
      </c>
      <c r="S4951" t="s">
        <v>148</v>
      </c>
      <c r="T4951" t="s">
        <v>148</v>
      </c>
    </row>
    <row r="4952" spans="1:20" x14ac:dyDescent="0.2">
      <c r="A4952">
        <v>8295</v>
      </c>
      <c r="B4952" t="s">
        <v>3559</v>
      </c>
      <c r="C4952">
        <v>206561</v>
      </c>
      <c r="D4952">
        <v>164600</v>
      </c>
      <c r="E4952">
        <v>21</v>
      </c>
      <c r="F4952">
        <v>43</v>
      </c>
      <c r="G4952">
        <v>4.4000000000000004</v>
      </c>
      <c r="H4952" t="s">
        <v>26</v>
      </c>
      <c r="I4952">
        <v>14</v>
      </c>
      <c r="J4952">
        <v>23</v>
      </c>
      <c r="K4952">
        <v>59</v>
      </c>
      <c r="L4952">
        <v>-14</v>
      </c>
      <c r="M4952">
        <v>5.88</v>
      </c>
      <c r="O4952">
        <v>0.25</v>
      </c>
      <c r="S4952" t="s">
        <v>88</v>
      </c>
      <c r="T4952" t="s">
        <v>88</v>
      </c>
    </row>
    <row r="4953" spans="1:20" x14ac:dyDescent="0.2">
      <c r="A4953">
        <v>8297</v>
      </c>
      <c r="C4953">
        <v>206570</v>
      </c>
      <c r="D4953">
        <v>71613</v>
      </c>
      <c r="E4953">
        <v>21</v>
      </c>
      <c r="F4953">
        <v>42</v>
      </c>
      <c r="G4953">
        <v>1.1000000000000001</v>
      </c>
      <c r="H4953" t="s">
        <v>24</v>
      </c>
      <c r="I4953">
        <v>35</v>
      </c>
      <c r="J4953">
        <v>30</v>
      </c>
      <c r="K4953">
        <v>37</v>
      </c>
      <c r="L4953">
        <v>35</v>
      </c>
      <c r="M4953">
        <v>6.07</v>
      </c>
      <c r="O4953">
        <v>2.52</v>
      </c>
      <c r="P4953">
        <v>4.76</v>
      </c>
      <c r="Q4953">
        <v>1.4</v>
      </c>
      <c r="S4953" t="s">
        <v>3563</v>
      </c>
      <c r="T4953" t="s">
        <v>3563</v>
      </c>
    </row>
    <row r="4954" spans="1:20" x14ac:dyDescent="0.2">
      <c r="A4954">
        <v>8298</v>
      </c>
      <c r="C4954">
        <v>206632</v>
      </c>
      <c r="D4954">
        <v>51204</v>
      </c>
      <c r="E4954">
        <v>21</v>
      </c>
      <c r="F4954">
        <v>42</v>
      </c>
      <c r="G4954">
        <v>8.4</v>
      </c>
      <c r="H4954" t="s">
        <v>24</v>
      </c>
      <c r="I4954">
        <v>45</v>
      </c>
      <c r="J4954">
        <v>45</v>
      </c>
      <c r="K4954">
        <v>57</v>
      </c>
      <c r="L4954">
        <v>45</v>
      </c>
      <c r="M4954">
        <v>6.17</v>
      </c>
      <c r="O4954">
        <v>1.55</v>
      </c>
      <c r="S4954" t="s">
        <v>3565</v>
      </c>
      <c r="T4954" t="s">
        <v>164</v>
      </c>
    </row>
    <row r="4955" spans="1:20" x14ac:dyDescent="0.2">
      <c r="A4955">
        <v>8300</v>
      </c>
      <c r="B4955" t="s">
        <v>3566</v>
      </c>
      <c r="C4955">
        <v>206644</v>
      </c>
      <c r="D4955">
        <v>51207</v>
      </c>
      <c r="E4955">
        <v>21</v>
      </c>
      <c r="F4955">
        <v>42</v>
      </c>
      <c r="G4955">
        <v>22.9</v>
      </c>
      <c r="H4955" t="s">
        <v>24</v>
      </c>
      <c r="I4955">
        <v>41</v>
      </c>
      <c r="J4955">
        <v>4</v>
      </c>
      <c r="K4955">
        <v>38</v>
      </c>
      <c r="L4955">
        <v>41</v>
      </c>
      <c r="M4955">
        <v>5.69</v>
      </c>
      <c r="O4955">
        <v>0.01</v>
      </c>
      <c r="P4955">
        <v>-0.01</v>
      </c>
      <c r="S4955" t="s">
        <v>134</v>
      </c>
      <c r="T4955" t="s">
        <v>134</v>
      </c>
    </row>
    <row r="4956" spans="1:20" x14ac:dyDescent="0.2">
      <c r="A4956">
        <v>8301</v>
      </c>
      <c r="B4956" t="s">
        <v>3567</v>
      </c>
      <c r="C4956">
        <v>206672</v>
      </c>
      <c r="D4956">
        <v>33665</v>
      </c>
      <c r="E4956">
        <v>21</v>
      </c>
      <c r="F4956">
        <v>42</v>
      </c>
      <c r="G4956">
        <v>5.7</v>
      </c>
      <c r="H4956" t="s">
        <v>24</v>
      </c>
      <c r="I4956">
        <v>51</v>
      </c>
      <c r="J4956">
        <v>11</v>
      </c>
      <c r="K4956">
        <v>23</v>
      </c>
      <c r="L4956">
        <v>51</v>
      </c>
      <c r="M4956">
        <v>4.67</v>
      </c>
      <c r="O4956">
        <v>-0.12</v>
      </c>
      <c r="P4956">
        <v>-0.68</v>
      </c>
      <c r="Q4956">
        <v>-0.13</v>
      </c>
      <c r="S4956" t="s">
        <v>2318</v>
      </c>
      <c r="T4956" t="s">
        <v>2318</v>
      </c>
    </row>
    <row r="4957" spans="1:20" x14ac:dyDescent="0.2">
      <c r="A4957">
        <v>8302</v>
      </c>
      <c r="B4957" t="s">
        <v>3568</v>
      </c>
      <c r="C4957">
        <v>206677</v>
      </c>
      <c r="D4957">
        <v>164612</v>
      </c>
      <c r="E4957">
        <v>21</v>
      </c>
      <c r="F4957">
        <v>44</v>
      </c>
      <c r="G4957">
        <v>1</v>
      </c>
      <c r="H4957" t="s">
        <v>26</v>
      </c>
      <c r="I4957">
        <v>14</v>
      </c>
      <c r="J4957">
        <v>44</v>
      </c>
      <c r="K4957">
        <v>58</v>
      </c>
      <c r="L4957">
        <v>-14</v>
      </c>
      <c r="M4957">
        <v>5.99</v>
      </c>
      <c r="O4957">
        <v>0.21</v>
      </c>
      <c r="P4957">
        <v>7.0000000000000007E-2</v>
      </c>
      <c r="Q4957">
        <v>0.12</v>
      </c>
      <c r="S4957" t="s">
        <v>264</v>
      </c>
      <c r="T4957" t="s">
        <v>264</v>
      </c>
    </row>
    <row r="4958" spans="1:20" x14ac:dyDescent="0.2">
      <c r="A4958">
        <v>8304</v>
      </c>
      <c r="C4958">
        <v>206731</v>
      </c>
      <c r="D4958">
        <v>51217</v>
      </c>
      <c r="E4958">
        <v>21</v>
      </c>
      <c r="F4958">
        <v>42</v>
      </c>
      <c r="G4958">
        <v>38.9</v>
      </c>
      <c r="H4958" t="s">
        <v>24</v>
      </c>
      <c r="I4958">
        <v>49</v>
      </c>
      <c r="J4958">
        <v>36</v>
      </c>
      <c r="K4958">
        <v>1</v>
      </c>
      <c r="L4958">
        <v>49</v>
      </c>
      <c r="M4958">
        <v>6.09</v>
      </c>
      <c r="O4958">
        <v>1</v>
      </c>
      <c r="P4958">
        <v>0.74</v>
      </c>
      <c r="S4958" t="s">
        <v>277</v>
      </c>
      <c r="T4958" t="s">
        <v>277</v>
      </c>
    </row>
    <row r="4959" spans="1:20" x14ac:dyDescent="0.2">
      <c r="A4959">
        <v>8306</v>
      </c>
      <c r="C4959">
        <v>206749</v>
      </c>
      <c r="D4959">
        <v>51221</v>
      </c>
      <c r="E4959">
        <v>21</v>
      </c>
      <c r="F4959">
        <v>43</v>
      </c>
      <c r="G4959">
        <v>6.4</v>
      </c>
      <c r="H4959" t="s">
        <v>24</v>
      </c>
      <c r="I4959">
        <v>41</v>
      </c>
      <c r="J4959">
        <v>9</v>
      </c>
      <c r="K4959">
        <v>18</v>
      </c>
      <c r="L4959">
        <v>41</v>
      </c>
      <c r="M4959">
        <v>5.49</v>
      </c>
      <c r="O4959">
        <v>1.59</v>
      </c>
      <c r="P4959">
        <v>1.96</v>
      </c>
      <c r="S4959" t="s">
        <v>503</v>
      </c>
      <c r="T4959" t="s">
        <v>353</v>
      </c>
    </row>
    <row r="4960" spans="1:20" x14ac:dyDescent="0.2">
      <c r="A4960">
        <v>8307</v>
      </c>
      <c r="B4960" t="s">
        <v>3570</v>
      </c>
      <c r="C4960">
        <v>206774</v>
      </c>
      <c r="D4960">
        <v>71643</v>
      </c>
      <c r="E4960">
        <v>21</v>
      </c>
      <c r="F4960">
        <v>43</v>
      </c>
      <c r="G4960">
        <v>25.7</v>
      </c>
      <c r="H4960" t="s">
        <v>24</v>
      </c>
      <c r="I4960">
        <v>38</v>
      </c>
      <c r="J4960">
        <v>17</v>
      </c>
      <c r="K4960">
        <v>2</v>
      </c>
      <c r="L4960">
        <v>38</v>
      </c>
      <c r="M4960">
        <v>5.65</v>
      </c>
      <c r="N4960" t="s">
        <v>103</v>
      </c>
      <c r="O4960">
        <v>0</v>
      </c>
      <c r="P4960">
        <v>-0.02</v>
      </c>
      <c r="S4960" t="s">
        <v>134</v>
      </c>
      <c r="T4960" t="s">
        <v>134</v>
      </c>
    </row>
    <row r="4961" spans="1:20" x14ac:dyDescent="0.2">
      <c r="A4961">
        <v>8308</v>
      </c>
      <c r="B4961" t="s">
        <v>3571</v>
      </c>
      <c r="C4961">
        <v>206778</v>
      </c>
      <c r="D4961">
        <v>127029</v>
      </c>
      <c r="E4961">
        <v>21</v>
      </c>
      <c r="F4961">
        <v>44</v>
      </c>
      <c r="G4961">
        <v>11.2</v>
      </c>
      <c r="H4961" t="s">
        <v>24</v>
      </c>
      <c r="I4961">
        <v>9</v>
      </c>
      <c r="J4961">
        <v>52</v>
      </c>
      <c r="K4961">
        <v>30</v>
      </c>
      <c r="L4961">
        <v>9</v>
      </c>
      <c r="M4961">
        <v>2.39</v>
      </c>
      <c r="O4961">
        <v>1.53</v>
      </c>
      <c r="P4961">
        <v>1.7</v>
      </c>
      <c r="Q4961">
        <v>0.76</v>
      </c>
      <c r="S4961" t="s">
        <v>4390</v>
      </c>
      <c r="T4961" t="s">
        <v>4390</v>
      </c>
    </row>
    <row r="4962" spans="1:20" x14ac:dyDescent="0.2">
      <c r="A4962">
        <v>8309</v>
      </c>
      <c r="B4962" t="s">
        <v>3573</v>
      </c>
      <c r="C4962">
        <v>206826</v>
      </c>
      <c r="D4962">
        <v>89940</v>
      </c>
      <c r="E4962">
        <v>21</v>
      </c>
      <c r="F4962">
        <v>44</v>
      </c>
      <c r="G4962">
        <v>8.6</v>
      </c>
      <c r="H4962" t="s">
        <v>24</v>
      </c>
      <c r="I4962">
        <v>28</v>
      </c>
      <c r="J4962">
        <v>44</v>
      </c>
      <c r="K4962">
        <v>34</v>
      </c>
      <c r="L4962">
        <v>28</v>
      </c>
      <c r="M4962">
        <v>4.7300000000000004</v>
      </c>
      <c r="N4962" t="s">
        <v>349</v>
      </c>
      <c r="O4962">
        <v>0.48</v>
      </c>
      <c r="P4962">
        <v>0.01</v>
      </c>
      <c r="Q4962">
        <v>0.28000000000000003</v>
      </c>
      <c r="S4962" t="s">
        <v>204</v>
      </c>
      <c r="T4962" t="s">
        <v>204</v>
      </c>
    </row>
    <row r="4963" spans="1:20" x14ac:dyDescent="0.2">
      <c r="A4963">
        <v>8310</v>
      </c>
      <c r="B4963" t="s">
        <v>3574</v>
      </c>
      <c r="C4963">
        <v>206827</v>
      </c>
      <c r="D4963">
        <v>89939</v>
      </c>
      <c r="E4963">
        <v>21</v>
      </c>
      <c r="F4963">
        <v>44</v>
      </c>
      <c r="G4963">
        <v>8.3000000000000007</v>
      </c>
      <c r="H4963" t="s">
        <v>24</v>
      </c>
      <c r="I4963">
        <v>28</v>
      </c>
      <c r="J4963">
        <v>44</v>
      </c>
      <c r="K4963">
        <v>35</v>
      </c>
      <c r="L4963">
        <v>28</v>
      </c>
      <c r="M4963">
        <v>6.08</v>
      </c>
      <c r="N4963" t="s">
        <v>349</v>
      </c>
      <c r="O4963">
        <v>0.36</v>
      </c>
      <c r="S4963" t="s">
        <v>144</v>
      </c>
      <c r="T4963" t="s">
        <v>144</v>
      </c>
    </row>
    <row r="4964" spans="1:20" x14ac:dyDescent="0.2">
      <c r="A4964">
        <v>8311</v>
      </c>
      <c r="B4964" t="s">
        <v>3575</v>
      </c>
      <c r="C4964">
        <v>206834</v>
      </c>
      <c r="D4964">
        <v>145637</v>
      </c>
      <c r="E4964">
        <v>21</v>
      </c>
      <c r="F4964">
        <v>45</v>
      </c>
      <c r="G4964">
        <v>0.3</v>
      </c>
      <c r="H4964" t="s">
        <v>26</v>
      </c>
      <c r="I4964">
        <v>9</v>
      </c>
      <c r="J4964">
        <v>4</v>
      </c>
      <c r="K4964">
        <v>57</v>
      </c>
      <c r="L4964">
        <v>-9</v>
      </c>
      <c r="M4964">
        <v>5.09</v>
      </c>
      <c r="O4964">
        <v>1.1100000000000001</v>
      </c>
      <c r="P4964">
        <v>0.95</v>
      </c>
      <c r="Q4964">
        <v>0.53</v>
      </c>
      <c r="S4964" t="s">
        <v>110</v>
      </c>
      <c r="T4964" t="s">
        <v>9550</v>
      </c>
    </row>
    <row r="4965" spans="1:20" x14ac:dyDescent="0.2">
      <c r="A4965">
        <v>8312</v>
      </c>
      <c r="C4965">
        <v>206842</v>
      </c>
      <c r="D4965">
        <v>33683</v>
      </c>
      <c r="E4965">
        <v>21</v>
      </c>
      <c r="F4965">
        <v>42</v>
      </c>
      <c r="G4965">
        <v>45.4</v>
      </c>
      <c r="H4965" t="s">
        <v>24</v>
      </c>
      <c r="I4965">
        <v>59</v>
      </c>
      <c r="J4965">
        <v>16</v>
      </c>
      <c r="K4965">
        <v>16</v>
      </c>
      <c r="L4965">
        <v>59</v>
      </c>
      <c r="M4965">
        <v>6.08</v>
      </c>
      <c r="O4965">
        <v>1.34</v>
      </c>
      <c r="S4965" t="s">
        <v>45</v>
      </c>
      <c r="T4965" t="s">
        <v>45</v>
      </c>
    </row>
    <row r="4966" spans="1:20" x14ac:dyDescent="0.2">
      <c r="A4966">
        <v>8313</v>
      </c>
      <c r="B4966" t="s">
        <v>3576</v>
      </c>
      <c r="C4966">
        <v>206859</v>
      </c>
      <c r="D4966">
        <v>107365</v>
      </c>
      <c r="E4966">
        <v>21</v>
      </c>
      <c r="F4966">
        <v>44</v>
      </c>
      <c r="G4966">
        <v>30.7</v>
      </c>
      <c r="H4966" t="s">
        <v>24</v>
      </c>
      <c r="I4966">
        <v>17</v>
      </c>
      <c r="J4966">
        <v>21</v>
      </c>
      <c r="K4966">
        <v>0</v>
      </c>
      <c r="L4966">
        <v>17</v>
      </c>
      <c r="M4966">
        <v>4.34</v>
      </c>
      <c r="O4966">
        <v>1.17</v>
      </c>
      <c r="P4966">
        <v>1</v>
      </c>
      <c r="Q4966">
        <v>0.55000000000000004</v>
      </c>
      <c r="S4966" t="s">
        <v>2208</v>
      </c>
      <c r="T4966" t="s">
        <v>2208</v>
      </c>
    </row>
    <row r="4967" spans="1:20" x14ac:dyDescent="0.2">
      <c r="A4967">
        <v>8314</v>
      </c>
      <c r="C4967">
        <v>206860</v>
      </c>
      <c r="D4967">
        <v>107364</v>
      </c>
      <c r="E4967">
        <v>21</v>
      </c>
      <c r="F4967">
        <v>44</v>
      </c>
      <c r="G4967">
        <v>31.3</v>
      </c>
      <c r="H4967" t="s">
        <v>24</v>
      </c>
      <c r="I4967">
        <v>14</v>
      </c>
      <c r="J4967">
        <v>46</v>
      </c>
      <c r="K4967">
        <v>19</v>
      </c>
      <c r="L4967">
        <v>14</v>
      </c>
      <c r="M4967">
        <v>5.94</v>
      </c>
      <c r="O4967">
        <v>0.59</v>
      </c>
      <c r="P4967">
        <v>0.04</v>
      </c>
      <c r="S4967" t="s">
        <v>124</v>
      </c>
      <c r="T4967" t="s">
        <v>124</v>
      </c>
    </row>
    <row r="4968" spans="1:20" x14ac:dyDescent="0.2">
      <c r="A4968">
        <v>8315</v>
      </c>
      <c r="B4968" t="s">
        <v>3578</v>
      </c>
      <c r="C4968">
        <v>206901</v>
      </c>
      <c r="D4968">
        <v>89949</v>
      </c>
      <c r="E4968">
        <v>21</v>
      </c>
      <c r="F4968">
        <v>44</v>
      </c>
      <c r="G4968">
        <v>38.700000000000003</v>
      </c>
      <c r="H4968" t="s">
        <v>24</v>
      </c>
      <c r="I4968">
        <v>25</v>
      </c>
      <c r="J4968">
        <v>38</v>
      </c>
      <c r="K4968">
        <v>42</v>
      </c>
      <c r="L4968">
        <v>25</v>
      </c>
      <c r="M4968">
        <v>4.13</v>
      </c>
      <c r="O4968">
        <v>0.43</v>
      </c>
      <c r="P4968">
        <v>0.03</v>
      </c>
      <c r="Q4968">
        <v>0.25</v>
      </c>
      <c r="S4968" t="s">
        <v>201</v>
      </c>
      <c r="T4968" t="s">
        <v>201</v>
      </c>
    </row>
    <row r="4969" spans="1:20" x14ac:dyDescent="0.2">
      <c r="A4969">
        <v>8316</v>
      </c>
      <c r="B4969" t="s">
        <v>3579</v>
      </c>
      <c r="C4969">
        <v>206936</v>
      </c>
      <c r="D4969">
        <v>33693</v>
      </c>
      <c r="E4969">
        <v>21</v>
      </c>
      <c r="F4969">
        <v>43</v>
      </c>
      <c r="G4969">
        <v>30.4</v>
      </c>
      <c r="H4969" t="s">
        <v>24</v>
      </c>
      <c r="I4969">
        <v>58</v>
      </c>
      <c r="J4969">
        <v>46</v>
      </c>
      <c r="K4969">
        <v>48</v>
      </c>
      <c r="L4969">
        <v>58</v>
      </c>
      <c r="M4969">
        <v>4.08</v>
      </c>
      <c r="O4969">
        <v>2.35</v>
      </c>
      <c r="P4969">
        <v>2.42</v>
      </c>
      <c r="Q4969">
        <v>1.76</v>
      </c>
      <c r="S4969" t="s">
        <v>3580</v>
      </c>
      <c r="T4969" t="s">
        <v>3580</v>
      </c>
    </row>
    <row r="4970" spans="1:20" x14ac:dyDescent="0.2">
      <c r="A4970">
        <v>8317</v>
      </c>
      <c r="B4970" t="s">
        <v>3581</v>
      </c>
      <c r="C4970">
        <v>206952</v>
      </c>
      <c r="D4970">
        <v>10126</v>
      </c>
      <c r="E4970">
        <v>21</v>
      </c>
      <c r="F4970">
        <v>41</v>
      </c>
      <c r="G4970">
        <v>55.3</v>
      </c>
      <c r="H4970" t="s">
        <v>24</v>
      </c>
      <c r="I4970">
        <v>71</v>
      </c>
      <c r="J4970">
        <v>18</v>
      </c>
      <c r="K4970">
        <v>41</v>
      </c>
      <c r="L4970">
        <v>71</v>
      </c>
      <c r="M4970">
        <v>4.5599999999999996</v>
      </c>
      <c r="O4970">
        <v>1.1000000000000001</v>
      </c>
      <c r="P4970">
        <v>1.1000000000000001</v>
      </c>
      <c r="Q4970">
        <v>0.54</v>
      </c>
      <c r="S4970" t="s">
        <v>45</v>
      </c>
      <c r="T4970" t="s">
        <v>45</v>
      </c>
    </row>
    <row r="4971" spans="1:20" x14ac:dyDescent="0.2">
      <c r="A4971">
        <v>8318</v>
      </c>
      <c r="B4971" t="s">
        <v>3582</v>
      </c>
      <c r="C4971">
        <v>207005</v>
      </c>
      <c r="D4971">
        <v>145648</v>
      </c>
      <c r="E4971">
        <v>21</v>
      </c>
      <c r="F4971">
        <v>46</v>
      </c>
      <c r="G4971">
        <v>16.3</v>
      </c>
      <c r="H4971" t="s">
        <v>26</v>
      </c>
      <c r="I4971">
        <v>9</v>
      </c>
      <c r="J4971">
        <v>16</v>
      </c>
      <c r="K4971">
        <v>33</v>
      </c>
      <c r="L4971">
        <v>-9</v>
      </c>
      <c r="M4971">
        <v>6</v>
      </c>
      <c r="O4971">
        <v>1.66</v>
      </c>
      <c r="P4971">
        <v>1.87</v>
      </c>
      <c r="Q4971">
        <v>1.03</v>
      </c>
      <c r="S4971" t="s">
        <v>98</v>
      </c>
      <c r="T4971" t="s">
        <v>98</v>
      </c>
    </row>
    <row r="4972" spans="1:20" x14ac:dyDescent="0.2">
      <c r="A4972">
        <v>8319</v>
      </c>
      <c r="B4972" t="s">
        <v>3584</v>
      </c>
      <c r="C4972">
        <v>207052</v>
      </c>
      <c r="D4972">
        <v>164639</v>
      </c>
      <c r="E4972">
        <v>21</v>
      </c>
      <c r="F4972">
        <v>46</v>
      </c>
      <c r="G4972">
        <v>32.1</v>
      </c>
      <c r="H4972" t="s">
        <v>26</v>
      </c>
      <c r="I4972">
        <v>11</v>
      </c>
      <c r="J4972">
        <v>21</v>
      </c>
      <c r="K4972">
        <v>57</v>
      </c>
      <c r="L4972">
        <v>-11</v>
      </c>
      <c r="M4972">
        <v>5.58</v>
      </c>
      <c r="O4972">
        <v>-0.01</v>
      </c>
      <c r="P4972">
        <v>-0.05</v>
      </c>
      <c r="S4972" t="s">
        <v>89</v>
      </c>
      <c r="T4972" t="s">
        <v>89</v>
      </c>
    </row>
    <row r="4973" spans="1:20" x14ac:dyDescent="0.2">
      <c r="A4973">
        <v>8320</v>
      </c>
      <c r="C4973">
        <v>207088</v>
      </c>
      <c r="D4973">
        <v>71675</v>
      </c>
      <c r="E4973">
        <v>21</v>
      </c>
      <c r="F4973">
        <v>45</v>
      </c>
      <c r="G4973">
        <v>44.5</v>
      </c>
      <c r="H4973" t="s">
        <v>24</v>
      </c>
      <c r="I4973">
        <v>35</v>
      </c>
      <c r="J4973">
        <v>51</v>
      </c>
      <c r="K4973">
        <v>26</v>
      </c>
      <c r="L4973">
        <v>35</v>
      </c>
      <c r="M4973">
        <v>6.4</v>
      </c>
      <c r="O4973">
        <v>1</v>
      </c>
      <c r="P4973">
        <v>0.71</v>
      </c>
      <c r="S4973" t="s">
        <v>71</v>
      </c>
      <c r="T4973" t="s">
        <v>71</v>
      </c>
    </row>
    <row r="4974" spans="1:20" x14ac:dyDescent="0.2">
      <c r="A4974">
        <v>8321</v>
      </c>
      <c r="B4974" t="s">
        <v>3585</v>
      </c>
      <c r="C4974">
        <v>207089</v>
      </c>
      <c r="D4974">
        <v>89972</v>
      </c>
      <c r="E4974">
        <v>21</v>
      </c>
      <c r="F4974">
        <v>46</v>
      </c>
      <c r="G4974">
        <v>4.4000000000000004</v>
      </c>
      <c r="H4974" t="s">
        <v>24</v>
      </c>
      <c r="I4974">
        <v>22</v>
      </c>
      <c r="J4974">
        <v>56</v>
      </c>
      <c r="K4974">
        <v>56</v>
      </c>
      <c r="L4974">
        <v>22</v>
      </c>
      <c r="M4974">
        <v>5.29</v>
      </c>
      <c r="O4974">
        <v>1.41</v>
      </c>
      <c r="P4974">
        <v>1.33</v>
      </c>
      <c r="S4974" t="s">
        <v>3586</v>
      </c>
      <c r="T4974" t="s">
        <v>14583</v>
      </c>
    </row>
    <row r="4975" spans="1:20" x14ac:dyDescent="0.2">
      <c r="A4975">
        <v>8324</v>
      </c>
      <c r="C4975">
        <v>207130</v>
      </c>
      <c r="D4975">
        <v>10131</v>
      </c>
      <c r="E4975">
        <v>21</v>
      </c>
      <c r="F4975">
        <v>43</v>
      </c>
      <c r="G4975">
        <v>4</v>
      </c>
      <c r="H4975" t="s">
        <v>24</v>
      </c>
      <c r="I4975">
        <v>72</v>
      </c>
      <c r="J4975">
        <v>19</v>
      </c>
      <c r="K4975">
        <v>13</v>
      </c>
      <c r="L4975">
        <v>72</v>
      </c>
      <c r="M4975">
        <v>5.17</v>
      </c>
      <c r="O4975">
        <v>1.05</v>
      </c>
      <c r="P4975">
        <v>0.97</v>
      </c>
      <c r="S4975" t="s">
        <v>54</v>
      </c>
      <c r="T4975" t="s">
        <v>54</v>
      </c>
    </row>
    <row r="4976" spans="1:20" x14ac:dyDescent="0.2">
      <c r="A4976">
        <v>8325</v>
      </c>
      <c r="C4976">
        <v>207134</v>
      </c>
      <c r="D4976">
        <v>89976</v>
      </c>
      <c r="E4976">
        <v>21</v>
      </c>
      <c r="F4976">
        <v>46</v>
      </c>
      <c r="G4976">
        <v>24</v>
      </c>
      <c r="H4976" t="s">
        <v>24</v>
      </c>
      <c r="I4976">
        <v>25</v>
      </c>
      <c r="J4976">
        <v>33</v>
      </c>
      <c r="K4976">
        <v>48</v>
      </c>
      <c r="L4976">
        <v>25</v>
      </c>
      <c r="M4976">
        <v>6.28</v>
      </c>
      <c r="O4976">
        <v>1.21</v>
      </c>
      <c r="P4976">
        <v>1.25</v>
      </c>
      <c r="S4976" t="s">
        <v>1481</v>
      </c>
      <c r="T4976" t="s">
        <v>105</v>
      </c>
    </row>
    <row r="4977" spans="1:20" x14ac:dyDescent="0.2">
      <c r="A4977">
        <v>8327</v>
      </c>
      <c r="C4977">
        <v>207198</v>
      </c>
      <c r="D4977">
        <v>19621</v>
      </c>
      <c r="E4977">
        <v>21</v>
      </c>
      <c r="F4977">
        <v>44</v>
      </c>
      <c r="G4977">
        <v>53.3</v>
      </c>
      <c r="H4977" t="s">
        <v>24</v>
      </c>
      <c r="I4977">
        <v>62</v>
      </c>
      <c r="J4977">
        <v>27</v>
      </c>
      <c r="K4977">
        <v>38</v>
      </c>
      <c r="L4977">
        <v>62</v>
      </c>
      <c r="M4977">
        <v>5.95</v>
      </c>
      <c r="O4977">
        <v>0.31</v>
      </c>
      <c r="P4977">
        <v>-0.64</v>
      </c>
      <c r="Q4977">
        <v>0.17</v>
      </c>
      <c r="S4977" t="s">
        <v>3590</v>
      </c>
      <c r="T4977" t="s">
        <v>14590</v>
      </c>
    </row>
    <row r="4978" spans="1:20" x14ac:dyDescent="0.2">
      <c r="A4978">
        <v>8328</v>
      </c>
      <c r="B4978" t="s">
        <v>3591</v>
      </c>
      <c r="C4978">
        <v>207203</v>
      </c>
      <c r="D4978">
        <v>127060</v>
      </c>
      <c r="E4978">
        <v>21</v>
      </c>
      <c r="F4978">
        <v>47</v>
      </c>
      <c r="G4978">
        <v>14</v>
      </c>
      <c r="H4978" t="s">
        <v>24</v>
      </c>
      <c r="I4978">
        <v>2</v>
      </c>
      <c r="J4978">
        <v>41</v>
      </c>
      <c r="K4978">
        <v>10</v>
      </c>
      <c r="L4978">
        <v>2</v>
      </c>
      <c r="M4978">
        <v>5.64</v>
      </c>
      <c r="O4978">
        <v>0</v>
      </c>
      <c r="P4978">
        <v>-0.01</v>
      </c>
      <c r="S4978" t="s">
        <v>89</v>
      </c>
      <c r="T4978" t="s">
        <v>89</v>
      </c>
    </row>
    <row r="4979" spans="1:20" x14ac:dyDescent="0.2">
      <c r="A4979">
        <v>8329</v>
      </c>
      <c r="C4979">
        <v>207218</v>
      </c>
      <c r="D4979">
        <v>51277</v>
      </c>
      <c r="E4979">
        <v>21</v>
      </c>
      <c r="F4979">
        <v>46</v>
      </c>
      <c r="G4979">
        <v>16.600000000000001</v>
      </c>
      <c r="H4979" t="s">
        <v>24</v>
      </c>
      <c r="I4979">
        <v>43</v>
      </c>
      <c r="J4979">
        <v>3</v>
      </c>
      <c r="K4979">
        <v>39</v>
      </c>
      <c r="L4979">
        <v>43</v>
      </c>
      <c r="M4979">
        <v>6.54</v>
      </c>
      <c r="O4979">
        <v>0.28000000000000003</v>
      </c>
      <c r="P4979">
        <v>0.13</v>
      </c>
      <c r="S4979" t="s">
        <v>3592</v>
      </c>
      <c r="T4979" t="s">
        <v>13724</v>
      </c>
    </row>
    <row r="4980" spans="1:20" x14ac:dyDescent="0.2">
      <c r="A4980">
        <v>8330</v>
      </c>
      <c r="C4980">
        <v>207223</v>
      </c>
      <c r="D4980">
        <v>107395</v>
      </c>
      <c r="E4980">
        <v>21</v>
      </c>
      <c r="F4980">
        <v>47</v>
      </c>
      <c r="G4980">
        <v>4.7</v>
      </c>
      <c r="H4980" t="s">
        <v>24</v>
      </c>
      <c r="I4980">
        <v>17</v>
      </c>
      <c r="J4980">
        <v>11</v>
      </c>
      <c r="K4980">
        <v>39</v>
      </c>
      <c r="L4980">
        <v>17</v>
      </c>
      <c r="M4980">
        <v>6.21</v>
      </c>
      <c r="O4980">
        <v>0.34</v>
      </c>
      <c r="P4980">
        <v>0.01</v>
      </c>
      <c r="S4980" t="s">
        <v>266</v>
      </c>
      <c r="T4980" t="s">
        <v>266</v>
      </c>
    </row>
    <row r="4981" spans="1:20" x14ac:dyDescent="0.2">
      <c r="A4981">
        <v>8332</v>
      </c>
      <c r="C4981">
        <v>207235</v>
      </c>
      <c r="D4981">
        <v>145671</v>
      </c>
      <c r="E4981">
        <v>21</v>
      </c>
      <c r="F4981">
        <v>47</v>
      </c>
      <c r="G4981">
        <v>38.1</v>
      </c>
      <c r="H4981" t="s">
        <v>26</v>
      </c>
      <c r="I4981">
        <v>5</v>
      </c>
      <c r="J4981">
        <v>55</v>
      </c>
      <c r="K4981">
        <v>2</v>
      </c>
      <c r="L4981">
        <v>-5</v>
      </c>
      <c r="M4981">
        <v>6.17</v>
      </c>
      <c r="O4981">
        <v>0.22</v>
      </c>
      <c r="P4981">
        <v>0.05</v>
      </c>
      <c r="S4981" t="s">
        <v>41</v>
      </c>
      <c r="T4981" t="s">
        <v>41</v>
      </c>
    </row>
    <row r="4982" spans="1:20" x14ac:dyDescent="0.2">
      <c r="A4982">
        <v>8334</v>
      </c>
      <c r="B4982" t="s">
        <v>3594</v>
      </c>
      <c r="C4982">
        <v>207260</v>
      </c>
      <c r="D4982">
        <v>19624</v>
      </c>
      <c r="E4982">
        <v>21</v>
      </c>
      <c r="F4982">
        <v>45</v>
      </c>
      <c r="G4982">
        <v>26.9</v>
      </c>
      <c r="H4982" t="s">
        <v>24</v>
      </c>
      <c r="I4982">
        <v>61</v>
      </c>
      <c r="J4982">
        <v>7</v>
      </c>
      <c r="K4982">
        <v>15</v>
      </c>
      <c r="L4982">
        <v>61</v>
      </c>
      <c r="M4982">
        <v>4.29</v>
      </c>
      <c r="O4982">
        <v>0.52</v>
      </c>
      <c r="P4982">
        <v>0.13</v>
      </c>
      <c r="Q4982">
        <v>0.44</v>
      </c>
      <c r="S4982" t="s">
        <v>2790</v>
      </c>
      <c r="T4982" t="s">
        <v>2790</v>
      </c>
    </row>
    <row r="4983" spans="1:20" x14ac:dyDescent="0.2">
      <c r="A4983">
        <v>8335</v>
      </c>
      <c r="B4983" t="s">
        <v>3596</v>
      </c>
      <c r="C4983">
        <v>207330</v>
      </c>
      <c r="D4983">
        <v>51293</v>
      </c>
      <c r="E4983">
        <v>21</v>
      </c>
      <c r="F4983">
        <v>46</v>
      </c>
      <c r="G4983">
        <v>47.6</v>
      </c>
      <c r="H4983" t="s">
        <v>24</v>
      </c>
      <c r="I4983">
        <v>49</v>
      </c>
      <c r="J4983">
        <v>18</v>
      </c>
      <c r="K4983">
        <v>34</v>
      </c>
      <c r="L4983">
        <v>49</v>
      </c>
      <c r="M4983">
        <v>4.2300000000000004</v>
      </c>
      <c r="O4983">
        <v>-0.12</v>
      </c>
      <c r="P4983">
        <v>-0.71</v>
      </c>
      <c r="Q4983">
        <v>-0.12</v>
      </c>
      <c r="S4983" t="s">
        <v>573</v>
      </c>
      <c r="T4983" t="s">
        <v>573</v>
      </c>
    </row>
    <row r="4984" spans="1:20" x14ac:dyDescent="0.2">
      <c r="A4984">
        <v>8336</v>
      </c>
      <c r="C4984">
        <v>207446</v>
      </c>
      <c r="D4984">
        <v>71716</v>
      </c>
      <c r="E4984">
        <v>21</v>
      </c>
      <c r="F4984">
        <v>48</v>
      </c>
      <c r="G4984">
        <v>8.3000000000000007</v>
      </c>
      <c r="H4984" t="s">
        <v>24</v>
      </c>
      <c r="I4984">
        <v>36</v>
      </c>
      <c r="J4984">
        <v>34</v>
      </c>
      <c r="K4984">
        <v>50</v>
      </c>
      <c r="L4984">
        <v>36</v>
      </c>
      <c r="M4984">
        <v>6.47</v>
      </c>
      <c r="N4984" t="s">
        <v>103</v>
      </c>
      <c r="S4984" t="s">
        <v>104</v>
      </c>
      <c r="T4984" t="s">
        <v>104</v>
      </c>
    </row>
    <row r="4985" spans="1:20" x14ac:dyDescent="0.2">
      <c r="A4985">
        <v>8337</v>
      </c>
      <c r="C4985">
        <v>207503</v>
      </c>
      <c r="D4985">
        <v>164679</v>
      </c>
      <c r="E4985">
        <v>21</v>
      </c>
      <c r="F4985">
        <v>49</v>
      </c>
      <c r="G4985">
        <v>41.1</v>
      </c>
      <c r="H4985" t="s">
        <v>26</v>
      </c>
      <c r="I4985">
        <v>12</v>
      </c>
      <c r="J4985">
        <v>43</v>
      </c>
      <c r="K4985">
        <v>23</v>
      </c>
      <c r="L4985">
        <v>-12</v>
      </c>
      <c r="M4985">
        <v>6.31</v>
      </c>
      <c r="O4985">
        <v>0.22</v>
      </c>
      <c r="S4985" t="s">
        <v>383</v>
      </c>
      <c r="T4985" t="s">
        <v>383</v>
      </c>
    </row>
    <row r="4986" spans="1:20" x14ac:dyDescent="0.2">
      <c r="A4986">
        <v>8338</v>
      </c>
      <c r="C4986">
        <v>207516</v>
      </c>
      <c r="D4986">
        <v>71722</v>
      </c>
      <c r="E4986">
        <v>21</v>
      </c>
      <c r="F4986">
        <v>48</v>
      </c>
      <c r="G4986">
        <v>29.4</v>
      </c>
      <c r="H4986" t="s">
        <v>24</v>
      </c>
      <c r="I4986">
        <v>38</v>
      </c>
      <c r="J4986">
        <v>38</v>
      </c>
      <c r="K4986">
        <v>55</v>
      </c>
      <c r="L4986">
        <v>38</v>
      </c>
      <c r="M4986">
        <v>6.12</v>
      </c>
      <c r="O4986">
        <v>-0.08</v>
      </c>
      <c r="P4986">
        <v>-0.34</v>
      </c>
      <c r="S4986" t="s">
        <v>122</v>
      </c>
      <c r="T4986" t="s">
        <v>122</v>
      </c>
    </row>
    <row r="4987" spans="1:20" x14ac:dyDescent="0.2">
      <c r="A4987">
        <v>8339</v>
      </c>
      <c r="B4987" t="s">
        <v>3597</v>
      </c>
      <c r="C4987">
        <v>207528</v>
      </c>
      <c r="D4987">
        <v>19642</v>
      </c>
      <c r="E4987">
        <v>21</v>
      </c>
      <c r="F4987">
        <v>47</v>
      </c>
      <c r="G4987">
        <v>25.3</v>
      </c>
      <c r="H4987" t="s">
        <v>24</v>
      </c>
      <c r="I4987">
        <v>60</v>
      </c>
      <c r="J4987">
        <v>41</v>
      </c>
      <c r="K4987">
        <v>34</v>
      </c>
      <c r="L4987">
        <v>60</v>
      </c>
      <c r="M4987">
        <v>5.52</v>
      </c>
      <c r="O4987">
        <v>1.52</v>
      </c>
      <c r="P4987">
        <v>1.93</v>
      </c>
      <c r="S4987" t="s">
        <v>5054</v>
      </c>
      <c r="T4987" t="s">
        <v>419</v>
      </c>
    </row>
    <row r="4988" spans="1:20" x14ac:dyDescent="0.2">
      <c r="A4988">
        <v>8341</v>
      </c>
      <c r="C4988">
        <v>207563</v>
      </c>
      <c r="D4988">
        <v>90027</v>
      </c>
      <c r="E4988">
        <v>21</v>
      </c>
      <c r="F4988">
        <v>49</v>
      </c>
      <c r="G4988">
        <v>26.9</v>
      </c>
      <c r="H4988" t="s">
        <v>24</v>
      </c>
      <c r="I4988">
        <v>20</v>
      </c>
      <c r="J4988">
        <v>27</v>
      </c>
      <c r="K4988">
        <v>45</v>
      </c>
      <c r="L4988">
        <v>20</v>
      </c>
      <c r="M4988">
        <v>6.29</v>
      </c>
      <c r="O4988">
        <v>-0.1</v>
      </c>
      <c r="P4988">
        <v>-0.64</v>
      </c>
      <c r="S4988" t="s">
        <v>82</v>
      </c>
      <c r="T4988" t="s">
        <v>82</v>
      </c>
    </row>
    <row r="4989" spans="1:20" x14ac:dyDescent="0.2">
      <c r="A4989">
        <v>8342</v>
      </c>
      <c r="C4989">
        <v>207636</v>
      </c>
      <c r="D4989">
        <v>19646</v>
      </c>
      <c r="E4989">
        <v>21</v>
      </c>
      <c r="F4989">
        <v>47</v>
      </c>
      <c r="G4989">
        <v>1</v>
      </c>
      <c r="H4989" t="s">
        <v>24</v>
      </c>
      <c r="I4989">
        <v>70</v>
      </c>
      <c r="J4989">
        <v>9</v>
      </c>
      <c r="K4989">
        <v>3</v>
      </c>
      <c r="L4989">
        <v>70</v>
      </c>
      <c r="M4989">
        <v>6.29</v>
      </c>
      <c r="N4989" t="s">
        <v>103</v>
      </c>
      <c r="S4989" t="s">
        <v>134</v>
      </c>
      <c r="T4989" t="s">
        <v>134</v>
      </c>
    </row>
    <row r="4990" spans="1:20" x14ac:dyDescent="0.2">
      <c r="A4990">
        <v>8343</v>
      </c>
      <c r="B4990" t="s">
        <v>3598</v>
      </c>
      <c r="C4990">
        <v>207650</v>
      </c>
      <c r="D4990">
        <v>90040</v>
      </c>
      <c r="E4990">
        <v>21</v>
      </c>
      <c r="F4990">
        <v>49</v>
      </c>
      <c r="G4990">
        <v>50.7</v>
      </c>
      <c r="H4990" t="s">
        <v>24</v>
      </c>
      <c r="I4990">
        <v>30</v>
      </c>
      <c r="J4990">
        <v>10</v>
      </c>
      <c r="K4990">
        <v>27</v>
      </c>
      <c r="L4990">
        <v>30</v>
      </c>
      <c r="M4990">
        <v>5.04</v>
      </c>
      <c r="O4990">
        <v>-0.03</v>
      </c>
      <c r="P4990">
        <v>0.03</v>
      </c>
      <c r="S4990" t="s">
        <v>3008</v>
      </c>
      <c r="T4990" t="s">
        <v>3008</v>
      </c>
    </row>
    <row r="4991" spans="1:20" x14ac:dyDescent="0.2">
      <c r="A4991">
        <v>8344</v>
      </c>
      <c r="B4991" t="s">
        <v>3599</v>
      </c>
      <c r="C4991">
        <v>207652</v>
      </c>
      <c r="D4991">
        <v>107425</v>
      </c>
      <c r="E4991">
        <v>21</v>
      </c>
      <c r="F4991">
        <v>50</v>
      </c>
      <c r="G4991">
        <v>8.6999999999999993</v>
      </c>
      <c r="H4991" t="s">
        <v>24</v>
      </c>
      <c r="I4991">
        <v>17</v>
      </c>
      <c r="J4991">
        <v>17</v>
      </c>
      <c r="K4991">
        <v>8</v>
      </c>
      <c r="L4991">
        <v>17</v>
      </c>
      <c r="M4991">
        <v>5.29</v>
      </c>
      <c r="O4991">
        <v>0.37</v>
      </c>
      <c r="P4991">
        <v>0.03</v>
      </c>
      <c r="Q4991">
        <v>0.18</v>
      </c>
      <c r="S4991" t="s">
        <v>58</v>
      </c>
      <c r="T4991" t="s">
        <v>171</v>
      </c>
    </row>
    <row r="4992" spans="1:20" x14ac:dyDescent="0.2">
      <c r="A4992">
        <v>8345</v>
      </c>
      <c r="C4992">
        <v>207673</v>
      </c>
      <c r="D4992">
        <v>51344</v>
      </c>
      <c r="E4992">
        <v>21</v>
      </c>
      <c r="F4992">
        <v>49</v>
      </c>
      <c r="G4992">
        <v>40.1</v>
      </c>
      <c r="H4992" t="s">
        <v>24</v>
      </c>
      <c r="I4992">
        <v>41</v>
      </c>
      <c r="J4992">
        <v>8</v>
      </c>
      <c r="K4992">
        <v>56</v>
      </c>
      <c r="L4992">
        <v>41</v>
      </c>
      <c r="M4992">
        <v>6.48</v>
      </c>
      <c r="O4992">
        <v>0.42</v>
      </c>
      <c r="P4992">
        <v>7.0000000000000007E-2</v>
      </c>
      <c r="S4992" t="s">
        <v>1656</v>
      </c>
      <c r="T4992" t="s">
        <v>1656</v>
      </c>
    </row>
    <row r="4993" spans="1:20" x14ac:dyDescent="0.2">
      <c r="A4993">
        <v>8347</v>
      </c>
      <c r="C4993">
        <v>207780</v>
      </c>
      <c r="D4993">
        <v>19663</v>
      </c>
      <c r="E4993">
        <v>21</v>
      </c>
      <c r="F4993">
        <v>49</v>
      </c>
      <c r="G4993">
        <v>19</v>
      </c>
      <c r="H4993" t="s">
        <v>24</v>
      </c>
      <c r="I4993">
        <v>61</v>
      </c>
      <c r="J4993">
        <v>16</v>
      </c>
      <c r="K4993">
        <v>22</v>
      </c>
      <c r="L4993">
        <v>61</v>
      </c>
      <c r="M4993">
        <v>6.17</v>
      </c>
      <c r="O4993">
        <v>1.67</v>
      </c>
      <c r="P4993">
        <v>2.0299999999999998</v>
      </c>
      <c r="S4993" t="s">
        <v>3600</v>
      </c>
      <c r="T4993" t="s">
        <v>14610</v>
      </c>
    </row>
    <row r="4994" spans="1:20" x14ac:dyDescent="0.2">
      <c r="A4994">
        <v>8348</v>
      </c>
      <c r="C4994">
        <v>207840</v>
      </c>
      <c r="D4994">
        <v>107445</v>
      </c>
      <c r="E4994">
        <v>21</v>
      </c>
      <c r="F4994">
        <v>51</v>
      </c>
      <c r="G4994">
        <v>34.200000000000003</v>
      </c>
      <c r="H4994" t="s">
        <v>24</v>
      </c>
      <c r="I4994">
        <v>19</v>
      </c>
      <c r="J4994">
        <v>49</v>
      </c>
      <c r="K4994">
        <v>36</v>
      </c>
      <c r="L4994">
        <v>19</v>
      </c>
      <c r="M4994">
        <v>5.77</v>
      </c>
      <c r="O4994">
        <v>-0.1</v>
      </c>
      <c r="P4994">
        <v>-0.4</v>
      </c>
      <c r="S4994" t="s">
        <v>111</v>
      </c>
      <c r="T4994" t="s">
        <v>111</v>
      </c>
    </row>
    <row r="4995" spans="1:20" x14ac:dyDescent="0.2">
      <c r="A4995">
        <v>8349</v>
      </c>
      <c r="C4995">
        <v>207857</v>
      </c>
      <c r="D4995">
        <v>71767</v>
      </c>
      <c r="E4995">
        <v>21</v>
      </c>
      <c r="F4995">
        <v>51</v>
      </c>
      <c r="G4995">
        <v>4.9000000000000004</v>
      </c>
      <c r="H4995" t="s">
        <v>24</v>
      </c>
      <c r="I4995">
        <v>39</v>
      </c>
      <c r="J4995">
        <v>32</v>
      </c>
      <c r="K4995">
        <v>12</v>
      </c>
      <c r="L4995">
        <v>39</v>
      </c>
      <c r="M4995">
        <v>6.17</v>
      </c>
      <c r="O4995">
        <v>-0.08</v>
      </c>
      <c r="P4995">
        <v>-0.42</v>
      </c>
      <c r="S4995" t="s">
        <v>2839</v>
      </c>
      <c r="T4995" t="s">
        <v>2419</v>
      </c>
    </row>
    <row r="4996" spans="1:20" x14ac:dyDescent="0.2">
      <c r="A4996">
        <v>8350</v>
      </c>
      <c r="C4996">
        <v>207932</v>
      </c>
      <c r="D4996">
        <v>90059</v>
      </c>
      <c r="E4996">
        <v>21</v>
      </c>
      <c r="F4996">
        <v>52</v>
      </c>
      <c r="G4996">
        <v>18.2</v>
      </c>
      <c r="H4996" t="s">
        <v>24</v>
      </c>
      <c r="I4996">
        <v>21</v>
      </c>
      <c r="J4996">
        <v>16</v>
      </c>
      <c r="K4996">
        <v>23</v>
      </c>
      <c r="L4996">
        <v>21</v>
      </c>
      <c r="M4996">
        <v>6.89</v>
      </c>
      <c r="N4996" t="s">
        <v>103</v>
      </c>
      <c r="S4996" t="s">
        <v>164</v>
      </c>
      <c r="T4996" t="s">
        <v>164</v>
      </c>
    </row>
    <row r="4997" spans="1:20" x14ac:dyDescent="0.2">
      <c r="A4997">
        <v>8351</v>
      </c>
      <c r="B4997" t="s">
        <v>3603</v>
      </c>
      <c r="C4997">
        <v>207958</v>
      </c>
      <c r="D4997">
        <v>164713</v>
      </c>
      <c r="E4997">
        <v>21</v>
      </c>
      <c r="F4997">
        <v>53</v>
      </c>
      <c r="G4997">
        <v>17.8</v>
      </c>
      <c r="H4997" t="s">
        <v>26</v>
      </c>
      <c r="I4997">
        <v>13</v>
      </c>
      <c r="J4997">
        <v>33</v>
      </c>
      <c r="K4997">
        <v>6</v>
      </c>
      <c r="L4997">
        <v>-13</v>
      </c>
      <c r="M4997">
        <v>5.08</v>
      </c>
      <c r="O4997">
        <v>0.37</v>
      </c>
      <c r="P4997">
        <v>-0.01</v>
      </c>
      <c r="S4997" t="s">
        <v>2565</v>
      </c>
      <c r="T4997" t="s">
        <v>2565</v>
      </c>
    </row>
    <row r="4998" spans="1:20" x14ac:dyDescent="0.2">
      <c r="A4998">
        <v>8354</v>
      </c>
      <c r="B4998" t="s">
        <v>3605</v>
      </c>
      <c r="C4998">
        <v>207978</v>
      </c>
      <c r="D4998">
        <v>90065</v>
      </c>
      <c r="E4998">
        <v>21</v>
      </c>
      <c r="F4998">
        <v>52</v>
      </c>
      <c r="G4998">
        <v>29.9</v>
      </c>
      <c r="H4998" t="s">
        <v>24</v>
      </c>
      <c r="I4998">
        <v>28</v>
      </c>
      <c r="J4998">
        <v>47</v>
      </c>
      <c r="K4998">
        <v>36</v>
      </c>
      <c r="L4998">
        <v>28</v>
      </c>
      <c r="M4998">
        <v>5.53</v>
      </c>
      <c r="O4998">
        <v>0.42</v>
      </c>
      <c r="P4998">
        <v>-0.13</v>
      </c>
      <c r="S4998" t="s">
        <v>3606</v>
      </c>
      <c r="T4998" t="s">
        <v>5759</v>
      </c>
    </row>
    <row r="4999" spans="1:20" x14ac:dyDescent="0.2">
      <c r="A4999">
        <v>8355</v>
      </c>
      <c r="C4999">
        <v>208008</v>
      </c>
      <c r="D4999">
        <v>164717</v>
      </c>
      <c r="E4999">
        <v>21</v>
      </c>
      <c r="F4999">
        <v>53</v>
      </c>
      <c r="G4999">
        <v>36</v>
      </c>
      <c r="H4999" t="s">
        <v>26</v>
      </c>
      <c r="I4999">
        <v>10</v>
      </c>
      <c r="J4999">
        <v>18</v>
      </c>
      <c r="K4999">
        <v>42</v>
      </c>
      <c r="L4999">
        <v>-10</v>
      </c>
      <c r="M4999">
        <v>6.59</v>
      </c>
      <c r="O4999">
        <v>-0.12</v>
      </c>
      <c r="S4999" t="s">
        <v>102</v>
      </c>
      <c r="T4999" t="s">
        <v>102</v>
      </c>
    </row>
    <row r="5000" spans="1:20" x14ac:dyDescent="0.2">
      <c r="A5000">
        <v>8356</v>
      </c>
      <c r="B5000" t="s">
        <v>3607</v>
      </c>
      <c r="C5000">
        <v>208057</v>
      </c>
      <c r="D5000">
        <v>90075</v>
      </c>
      <c r="E5000">
        <v>21</v>
      </c>
      <c r="F5000">
        <v>53</v>
      </c>
      <c r="G5000">
        <v>3.8</v>
      </c>
      <c r="H5000" t="s">
        <v>24</v>
      </c>
      <c r="I5000">
        <v>25</v>
      </c>
      <c r="J5000">
        <v>55</v>
      </c>
      <c r="K5000">
        <v>30</v>
      </c>
      <c r="L5000">
        <v>25</v>
      </c>
      <c r="M5000">
        <v>5.08</v>
      </c>
      <c r="O5000">
        <v>-0.17</v>
      </c>
      <c r="P5000">
        <v>-0.67</v>
      </c>
      <c r="S5000" t="s">
        <v>2290</v>
      </c>
      <c r="T5000" t="s">
        <v>2290</v>
      </c>
    </row>
    <row r="5001" spans="1:20" x14ac:dyDescent="0.2">
      <c r="A5001">
        <v>8357</v>
      </c>
      <c r="C5001">
        <v>208095</v>
      </c>
      <c r="D5001">
        <v>33819</v>
      </c>
      <c r="E5001">
        <v>21</v>
      </c>
      <c r="F5001">
        <v>52</v>
      </c>
      <c r="G5001">
        <v>1</v>
      </c>
      <c r="H5001" t="s">
        <v>24</v>
      </c>
      <c r="I5001">
        <v>55</v>
      </c>
      <c r="J5001">
        <v>47</v>
      </c>
      <c r="K5001">
        <v>49</v>
      </c>
      <c r="L5001">
        <v>55</v>
      </c>
      <c r="M5001">
        <v>5.71</v>
      </c>
      <c r="O5001">
        <v>-0.13</v>
      </c>
      <c r="P5001">
        <v>-0.46</v>
      </c>
      <c r="S5001" t="s">
        <v>3608</v>
      </c>
      <c r="T5001" t="s">
        <v>14621</v>
      </c>
    </row>
    <row r="5002" spans="1:20" x14ac:dyDescent="0.2">
      <c r="A5002">
        <v>8358</v>
      </c>
      <c r="C5002">
        <v>208108</v>
      </c>
      <c r="D5002">
        <v>107474</v>
      </c>
      <c r="E5002">
        <v>21</v>
      </c>
      <c r="F5002">
        <v>53</v>
      </c>
      <c r="G5002">
        <v>37.4</v>
      </c>
      <c r="H5002" t="s">
        <v>24</v>
      </c>
      <c r="I5002">
        <v>19</v>
      </c>
      <c r="J5002">
        <v>40</v>
      </c>
      <c r="K5002">
        <v>6</v>
      </c>
      <c r="L5002">
        <v>19</v>
      </c>
      <c r="M5002">
        <v>5.68</v>
      </c>
      <c r="O5002">
        <v>0.01</v>
      </c>
      <c r="P5002">
        <v>0.01</v>
      </c>
      <c r="S5002" t="s">
        <v>128</v>
      </c>
      <c r="T5002" t="s">
        <v>128</v>
      </c>
    </row>
    <row r="5003" spans="1:20" x14ac:dyDescent="0.2">
      <c r="A5003">
        <v>8359</v>
      </c>
      <c r="C5003">
        <v>208110</v>
      </c>
      <c r="D5003">
        <v>127141</v>
      </c>
      <c r="E5003">
        <v>21</v>
      </c>
      <c r="F5003">
        <v>53</v>
      </c>
      <c r="G5003">
        <v>57.8</v>
      </c>
      <c r="H5003" t="s">
        <v>24</v>
      </c>
      <c r="I5003">
        <v>6</v>
      </c>
      <c r="J5003">
        <v>51</v>
      </c>
      <c r="K5003">
        <v>52</v>
      </c>
      <c r="L5003">
        <v>6</v>
      </c>
      <c r="M5003">
        <v>6.15</v>
      </c>
      <c r="O5003">
        <v>0.8</v>
      </c>
      <c r="P5003">
        <v>0.27</v>
      </c>
      <c r="S5003" t="s">
        <v>3609</v>
      </c>
      <c r="T5003" t="s">
        <v>86</v>
      </c>
    </row>
    <row r="5004" spans="1:20" x14ac:dyDescent="0.2">
      <c r="A5004">
        <v>8360</v>
      </c>
      <c r="C5004">
        <v>208111</v>
      </c>
      <c r="D5004">
        <v>145731</v>
      </c>
      <c r="E5004">
        <v>21</v>
      </c>
      <c r="F5004">
        <v>54</v>
      </c>
      <c r="G5004">
        <v>10.4</v>
      </c>
      <c r="H5004" t="s">
        <v>26</v>
      </c>
      <c r="I5004">
        <v>4</v>
      </c>
      <c r="J5004">
        <v>16</v>
      </c>
      <c r="K5004">
        <v>34</v>
      </c>
      <c r="L5004">
        <v>-4</v>
      </c>
      <c r="M5004">
        <v>5.71</v>
      </c>
      <c r="O5004">
        <v>1.18</v>
      </c>
      <c r="P5004">
        <v>1.27</v>
      </c>
      <c r="S5004" t="s">
        <v>125</v>
      </c>
      <c r="T5004" t="s">
        <v>125</v>
      </c>
    </row>
    <row r="5005" spans="1:20" x14ac:dyDescent="0.2">
      <c r="A5005">
        <v>8361</v>
      </c>
      <c r="C5005">
        <v>208132</v>
      </c>
      <c r="D5005">
        <v>19686</v>
      </c>
      <c r="E5005">
        <v>21</v>
      </c>
      <c r="F5005">
        <v>51</v>
      </c>
      <c r="G5005">
        <v>37.299999999999997</v>
      </c>
      <c r="H5005" t="s">
        <v>24</v>
      </c>
      <c r="I5005">
        <v>65</v>
      </c>
      <c r="J5005">
        <v>45</v>
      </c>
      <c r="K5005">
        <v>10</v>
      </c>
      <c r="L5005">
        <v>65</v>
      </c>
      <c r="M5005">
        <v>6.37</v>
      </c>
      <c r="S5005" t="s">
        <v>232</v>
      </c>
      <c r="T5005" t="s">
        <v>232</v>
      </c>
    </row>
    <row r="5006" spans="1:20" x14ac:dyDescent="0.2">
      <c r="A5006">
        <v>8363</v>
      </c>
      <c r="C5006">
        <v>208177</v>
      </c>
      <c r="D5006">
        <v>145735</v>
      </c>
      <c r="E5006">
        <v>21</v>
      </c>
      <c r="F5006">
        <v>54</v>
      </c>
      <c r="G5006">
        <v>35.9</v>
      </c>
      <c r="H5006" t="s">
        <v>26</v>
      </c>
      <c r="I5006">
        <v>3</v>
      </c>
      <c r="J5006">
        <v>18</v>
      </c>
      <c r="K5006">
        <v>4</v>
      </c>
      <c r="L5006">
        <v>-3</v>
      </c>
      <c r="M5006">
        <v>6.2</v>
      </c>
      <c r="O5006">
        <v>0.48</v>
      </c>
      <c r="P5006">
        <v>7.0000000000000007E-2</v>
      </c>
      <c r="S5006" t="s">
        <v>201</v>
      </c>
      <c r="T5006" t="s">
        <v>201</v>
      </c>
    </row>
    <row r="5007" spans="1:20" x14ac:dyDescent="0.2">
      <c r="A5007">
        <v>8364</v>
      </c>
      <c r="C5007">
        <v>208202</v>
      </c>
      <c r="D5007">
        <v>107489</v>
      </c>
      <c r="E5007">
        <v>21</v>
      </c>
      <c r="F5007">
        <v>54</v>
      </c>
      <c r="G5007">
        <v>17.399999999999999</v>
      </c>
      <c r="H5007" t="s">
        <v>24</v>
      </c>
      <c r="I5007">
        <v>19</v>
      </c>
      <c r="J5007">
        <v>43</v>
      </c>
      <c r="K5007">
        <v>6</v>
      </c>
      <c r="L5007">
        <v>19</v>
      </c>
      <c r="M5007">
        <v>6.39</v>
      </c>
      <c r="O5007">
        <v>0.97</v>
      </c>
      <c r="P5007">
        <v>0.68</v>
      </c>
      <c r="S5007" t="s">
        <v>3611</v>
      </c>
      <c r="T5007" t="s">
        <v>54</v>
      </c>
    </row>
    <row r="5008" spans="1:20" x14ac:dyDescent="0.2">
      <c r="A5008">
        <v>8371</v>
      </c>
      <c r="B5008" t="s">
        <v>3616</v>
      </c>
      <c r="C5008">
        <v>208501</v>
      </c>
      <c r="D5008">
        <v>33864</v>
      </c>
      <c r="E5008">
        <v>21</v>
      </c>
      <c r="F5008">
        <v>54</v>
      </c>
      <c r="G5008">
        <v>53.2</v>
      </c>
      <c r="H5008" t="s">
        <v>24</v>
      </c>
      <c r="I5008">
        <v>56</v>
      </c>
      <c r="J5008">
        <v>36</v>
      </c>
      <c r="K5008">
        <v>41</v>
      </c>
      <c r="L5008">
        <v>56</v>
      </c>
      <c r="M5008">
        <v>5.8</v>
      </c>
      <c r="O5008">
        <v>0.73</v>
      </c>
      <c r="P5008">
        <v>-0.02</v>
      </c>
      <c r="Q5008">
        <v>0.6</v>
      </c>
      <c r="S5008" t="s">
        <v>2699</v>
      </c>
      <c r="T5008" t="s">
        <v>2699</v>
      </c>
    </row>
    <row r="5009" spans="1:20" x14ac:dyDescent="0.2">
      <c r="A5009">
        <v>8372</v>
      </c>
      <c r="C5009">
        <v>208527</v>
      </c>
      <c r="D5009">
        <v>90112</v>
      </c>
      <c r="E5009">
        <v>21</v>
      </c>
      <c r="F5009">
        <v>56</v>
      </c>
      <c r="G5009">
        <v>24</v>
      </c>
      <c r="H5009" t="s">
        <v>24</v>
      </c>
      <c r="I5009">
        <v>21</v>
      </c>
      <c r="J5009">
        <v>14</v>
      </c>
      <c r="K5009">
        <v>23</v>
      </c>
      <c r="L5009">
        <v>21</v>
      </c>
      <c r="M5009">
        <v>6.4</v>
      </c>
      <c r="O5009">
        <v>1.7</v>
      </c>
      <c r="P5009">
        <v>2.0299999999999998</v>
      </c>
      <c r="S5009" t="s">
        <v>533</v>
      </c>
      <c r="T5009" t="s">
        <v>533</v>
      </c>
    </row>
    <row r="5010" spans="1:20" x14ac:dyDescent="0.2">
      <c r="A5010">
        <v>8373</v>
      </c>
      <c r="B5010" t="s">
        <v>3617</v>
      </c>
      <c r="C5010">
        <v>208565</v>
      </c>
      <c r="D5010">
        <v>107528</v>
      </c>
      <c r="E5010">
        <v>21</v>
      </c>
      <c r="F5010">
        <v>56</v>
      </c>
      <c r="G5010">
        <v>56.4</v>
      </c>
      <c r="H5010" t="s">
        <v>24</v>
      </c>
      <c r="I5010">
        <v>12</v>
      </c>
      <c r="J5010">
        <v>4</v>
      </c>
      <c r="K5010">
        <v>35</v>
      </c>
      <c r="L5010">
        <v>12</v>
      </c>
      <c r="M5010">
        <v>5.54</v>
      </c>
      <c r="O5010">
        <v>0.05</v>
      </c>
      <c r="P5010">
        <v>0.03</v>
      </c>
      <c r="S5010" t="s">
        <v>446</v>
      </c>
      <c r="T5010" t="s">
        <v>446</v>
      </c>
    </row>
    <row r="5011" spans="1:20" x14ac:dyDescent="0.2">
      <c r="A5011">
        <v>8374</v>
      </c>
      <c r="C5011">
        <v>208606</v>
      </c>
      <c r="D5011">
        <v>19738</v>
      </c>
      <c r="E5011">
        <v>21</v>
      </c>
      <c r="F5011">
        <v>55</v>
      </c>
      <c r="G5011">
        <v>20.7</v>
      </c>
      <c r="H5011" t="s">
        <v>24</v>
      </c>
      <c r="I5011">
        <v>61</v>
      </c>
      <c r="J5011">
        <v>32</v>
      </c>
      <c r="K5011">
        <v>31</v>
      </c>
      <c r="L5011">
        <v>61</v>
      </c>
      <c r="M5011">
        <v>6.13</v>
      </c>
      <c r="O5011">
        <v>1.6</v>
      </c>
      <c r="P5011">
        <v>1.62</v>
      </c>
      <c r="S5011" t="s">
        <v>2223</v>
      </c>
      <c r="T5011" t="s">
        <v>2223</v>
      </c>
    </row>
    <row r="5012" spans="1:20" x14ac:dyDescent="0.2">
      <c r="A5012">
        <v>8375</v>
      </c>
      <c r="C5012">
        <v>208682</v>
      </c>
      <c r="D5012">
        <v>19742</v>
      </c>
      <c r="E5012">
        <v>21</v>
      </c>
      <c r="F5012">
        <v>55</v>
      </c>
      <c r="G5012">
        <v>31.1</v>
      </c>
      <c r="H5012" t="s">
        <v>24</v>
      </c>
      <c r="I5012">
        <v>65</v>
      </c>
      <c r="J5012">
        <v>19</v>
      </c>
      <c r="K5012">
        <v>15</v>
      </c>
      <c r="L5012">
        <v>65</v>
      </c>
      <c r="M5012">
        <v>5.86</v>
      </c>
      <c r="O5012">
        <v>-0.06</v>
      </c>
      <c r="P5012">
        <v>-0.75</v>
      </c>
      <c r="S5012" t="s">
        <v>2548</v>
      </c>
      <c r="T5012" t="s">
        <v>3156</v>
      </c>
    </row>
    <row r="5013" spans="1:20" x14ac:dyDescent="0.2">
      <c r="A5013">
        <v>8376</v>
      </c>
      <c r="C5013">
        <v>208703</v>
      </c>
      <c r="D5013">
        <v>145778</v>
      </c>
      <c r="E5013">
        <v>21</v>
      </c>
      <c r="F5013">
        <v>58</v>
      </c>
      <c r="G5013">
        <v>13.3</v>
      </c>
      <c r="H5013" t="s">
        <v>26</v>
      </c>
      <c r="I5013">
        <v>5</v>
      </c>
      <c r="J5013">
        <v>25</v>
      </c>
      <c r="K5013">
        <v>29</v>
      </c>
      <c r="L5013">
        <v>-5</v>
      </c>
      <c r="M5013">
        <v>6.33</v>
      </c>
      <c r="O5013">
        <v>0.37</v>
      </c>
      <c r="P5013">
        <v>-0.03</v>
      </c>
      <c r="S5013" t="s">
        <v>201</v>
      </c>
      <c r="T5013" t="s">
        <v>201</v>
      </c>
    </row>
    <row r="5014" spans="1:20" x14ac:dyDescent="0.2">
      <c r="A5014">
        <v>8377</v>
      </c>
      <c r="C5014">
        <v>208727</v>
      </c>
      <c r="D5014">
        <v>51477</v>
      </c>
      <c r="E5014">
        <v>21</v>
      </c>
      <c r="F5014">
        <v>57</v>
      </c>
      <c r="G5014">
        <v>2.2000000000000002</v>
      </c>
      <c r="H5014" t="s">
        <v>24</v>
      </c>
      <c r="I5014">
        <v>48</v>
      </c>
      <c r="J5014">
        <v>40</v>
      </c>
      <c r="K5014">
        <v>7</v>
      </c>
      <c r="L5014">
        <v>48</v>
      </c>
      <c r="M5014">
        <v>6.42</v>
      </c>
      <c r="O5014">
        <v>-0.08</v>
      </c>
      <c r="P5014">
        <v>-0.37</v>
      </c>
      <c r="S5014" t="s">
        <v>122</v>
      </c>
      <c r="T5014" t="s">
        <v>122</v>
      </c>
    </row>
    <row r="5015" spans="1:20" x14ac:dyDescent="0.2">
      <c r="A5015">
        <v>8382</v>
      </c>
      <c r="C5015">
        <v>208801</v>
      </c>
      <c r="D5015">
        <v>145784</v>
      </c>
      <c r="E5015">
        <v>21</v>
      </c>
      <c r="F5015">
        <v>58</v>
      </c>
      <c r="G5015">
        <v>55</v>
      </c>
      <c r="H5015" t="s">
        <v>26</v>
      </c>
      <c r="I5015">
        <v>4</v>
      </c>
      <c r="J5015">
        <v>22</v>
      </c>
      <c r="K5015">
        <v>23</v>
      </c>
      <c r="L5015">
        <v>-4</v>
      </c>
      <c r="M5015">
        <v>6.22</v>
      </c>
      <c r="O5015">
        <v>1</v>
      </c>
      <c r="P5015">
        <v>0.87</v>
      </c>
      <c r="Q5015">
        <v>0.35</v>
      </c>
      <c r="S5015" t="s">
        <v>289</v>
      </c>
      <c r="T5015" t="s">
        <v>289</v>
      </c>
    </row>
    <row r="5016" spans="1:20" x14ac:dyDescent="0.2">
      <c r="A5016">
        <v>8383</v>
      </c>
      <c r="C5016">
        <v>208816</v>
      </c>
      <c r="D5016">
        <v>19753</v>
      </c>
      <c r="E5016">
        <v>21</v>
      </c>
      <c r="F5016">
        <v>56</v>
      </c>
      <c r="G5016">
        <v>39.1</v>
      </c>
      <c r="H5016" t="s">
        <v>24</v>
      </c>
      <c r="I5016">
        <v>63</v>
      </c>
      <c r="J5016">
        <v>37</v>
      </c>
      <c r="K5016">
        <v>32</v>
      </c>
      <c r="L5016">
        <v>63</v>
      </c>
      <c r="M5016">
        <v>4.91</v>
      </c>
      <c r="O5016">
        <v>1.77</v>
      </c>
      <c r="P5016">
        <v>0.39</v>
      </c>
      <c r="Q5016">
        <v>1.4</v>
      </c>
      <c r="S5016" t="s">
        <v>3619</v>
      </c>
      <c r="T5016" t="s">
        <v>14648</v>
      </c>
    </row>
    <row r="5017" spans="1:20" x14ac:dyDescent="0.2">
      <c r="A5017">
        <v>8384</v>
      </c>
      <c r="C5017">
        <v>208947</v>
      </c>
      <c r="D5017">
        <v>19760</v>
      </c>
      <c r="E5017">
        <v>21</v>
      </c>
      <c r="F5017">
        <v>57</v>
      </c>
      <c r="G5017">
        <v>11.1</v>
      </c>
      <c r="H5017" t="s">
        <v>24</v>
      </c>
      <c r="I5017">
        <v>66</v>
      </c>
      <c r="J5017">
        <v>9</v>
      </c>
      <c r="K5017">
        <v>22</v>
      </c>
      <c r="L5017">
        <v>66</v>
      </c>
      <c r="M5017">
        <v>6.43</v>
      </c>
      <c r="O5017">
        <v>-0.05</v>
      </c>
      <c r="P5017">
        <v>-0.68</v>
      </c>
      <c r="S5017" t="s">
        <v>82</v>
      </c>
      <c r="T5017" t="s">
        <v>82</v>
      </c>
    </row>
    <row r="5018" spans="1:20" x14ac:dyDescent="0.2">
      <c r="A5018">
        <v>8385</v>
      </c>
      <c r="B5018" t="s">
        <v>3620</v>
      </c>
      <c r="C5018">
        <v>209008</v>
      </c>
      <c r="D5018">
        <v>127219</v>
      </c>
      <c r="E5018">
        <v>22</v>
      </c>
      <c r="F5018">
        <v>0</v>
      </c>
      <c r="G5018">
        <v>7.9</v>
      </c>
      <c r="H5018" t="s">
        <v>24</v>
      </c>
      <c r="I5018">
        <v>6</v>
      </c>
      <c r="J5018">
        <v>43</v>
      </c>
      <c r="K5018">
        <v>3</v>
      </c>
      <c r="L5018">
        <v>6</v>
      </c>
      <c r="M5018">
        <v>6</v>
      </c>
      <c r="O5018">
        <v>-0.12</v>
      </c>
      <c r="P5018">
        <v>-0.56999999999999995</v>
      </c>
      <c r="S5018" t="s">
        <v>573</v>
      </c>
      <c r="T5018" t="s">
        <v>573</v>
      </c>
    </row>
    <row r="5019" spans="1:20" x14ac:dyDescent="0.2">
      <c r="A5019">
        <v>8388</v>
      </c>
      <c r="C5019">
        <v>209112</v>
      </c>
      <c r="D5019">
        <v>19773</v>
      </c>
      <c r="E5019">
        <v>21</v>
      </c>
      <c r="F5019">
        <v>58</v>
      </c>
      <c r="G5019">
        <v>53.4</v>
      </c>
      <c r="H5019" t="s">
        <v>24</v>
      </c>
      <c r="I5019">
        <v>62</v>
      </c>
      <c r="J5019">
        <v>41</v>
      </c>
      <c r="K5019">
        <v>54</v>
      </c>
      <c r="L5019">
        <v>62</v>
      </c>
      <c r="M5019">
        <v>5.93</v>
      </c>
      <c r="O5019">
        <v>1.67</v>
      </c>
      <c r="P5019">
        <v>1.81</v>
      </c>
      <c r="S5019" t="s">
        <v>2740</v>
      </c>
      <c r="T5019" t="s">
        <v>98</v>
      </c>
    </row>
    <row r="5020" spans="1:20" x14ac:dyDescent="0.2">
      <c r="A5020">
        <v>8389</v>
      </c>
      <c r="C5020">
        <v>209124</v>
      </c>
      <c r="D5020">
        <v>33943</v>
      </c>
      <c r="E5020">
        <v>21</v>
      </c>
      <c r="F5020">
        <v>59</v>
      </c>
      <c r="G5020">
        <v>23</v>
      </c>
      <c r="H5020" t="s">
        <v>24</v>
      </c>
      <c r="I5020">
        <v>57</v>
      </c>
      <c r="J5020">
        <v>39</v>
      </c>
      <c r="K5020">
        <v>30</v>
      </c>
      <c r="L5020">
        <v>57</v>
      </c>
      <c r="M5020">
        <v>6.59</v>
      </c>
      <c r="O5020">
        <v>0.03</v>
      </c>
      <c r="P5020">
        <v>-0.01</v>
      </c>
      <c r="S5020" t="s">
        <v>729</v>
      </c>
      <c r="T5020" t="s">
        <v>340</v>
      </c>
    </row>
    <row r="5021" spans="1:20" x14ac:dyDescent="0.2">
      <c r="A5021">
        <v>8390</v>
      </c>
      <c r="B5021" t="s">
        <v>3624</v>
      </c>
      <c r="C5021">
        <v>209128</v>
      </c>
      <c r="D5021">
        <v>127235</v>
      </c>
      <c r="E5021">
        <v>22</v>
      </c>
      <c r="F5021">
        <v>1</v>
      </c>
      <c r="G5021">
        <v>5</v>
      </c>
      <c r="H5021" t="s">
        <v>24</v>
      </c>
      <c r="I5021">
        <v>0</v>
      </c>
      <c r="J5021">
        <v>36</v>
      </c>
      <c r="K5021">
        <v>18</v>
      </c>
      <c r="L5021">
        <v>0</v>
      </c>
      <c r="M5021">
        <v>5.58</v>
      </c>
      <c r="O5021">
        <v>1.28</v>
      </c>
      <c r="P5021">
        <v>1.4</v>
      </c>
      <c r="R5021" t="s">
        <v>27</v>
      </c>
      <c r="S5021" t="s">
        <v>80</v>
      </c>
      <c r="T5021" t="s">
        <v>3264</v>
      </c>
    </row>
    <row r="5022" spans="1:20" x14ac:dyDescent="0.2">
      <c r="A5022">
        <v>8391</v>
      </c>
      <c r="C5022">
        <v>209149</v>
      </c>
      <c r="D5022">
        <v>71932</v>
      </c>
      <c r="E5022">
        <v>22</v>
      </c>
      <c r="F5022">
        <v>0</v>
      </c>
      <c r="G5022">
        <v>26.8</v>
      </c>
      <c r="H5022" t="s">
        <v>24</v>
      </c>
      <c r="I5022">
        <v>33</v>
      </c>
      <c r="J5022">
        <v>0</v>
      </c>
      <c r="K5022">
        <v>22</v>
      </c>
      <c r="L5022">
        <v>33</v>
      </c>
      <c r="M5022">
        <v>6.46</v>
      </c>
      <c r="S5022" t="s">
        <v>136</v>
      </c>
      <c r="T5022" t="s">
        <v>136</v>
      </c>
    </row>
    <row r="5023" spans="1:20" x14ac:dyDescent="0.2">
      <c r="A5023">
        <v>8392</v>
      </c>
      <c r="B5023" t="s">
        <v>3625</v>
      </c>
      <c r="C5023">
        <v>209166</v>
      </c>
      <c r="D5023">
        <v>107587</v>
      </c>
      <c r="E5023">
        <v>22</v>
      </c>
      <c r="F5023">
        <v>1</v>
      </c>
      <c r="G5023">
        <v>5.4</v>
      </c>
      <c r="H5023" t="s">
        <v>24</v>
      </c>
      <c r="I5023">
        <v>13</v>
      </c>
      <c r="J5023">
        <v>7</v>
      </c>
      <c r="K5023">
        <v>11</v>
      </c>
      <c r="L5023">
        <v>13</v>
      </c>
      <c r="M5023">
        <v>5.6</v>
      </c>
      <c r="O5023">
        <v>0.34</v>
      </c>
      <c r="P5023">
        <v>0.05</v>
      </c>
      <c r="S5023" t="s">
        <v>297</v>
      </c>
      <c r="T5023" t="s">
        <v>297</v>
      </c>
    </row>
    <row r="5024" spans="1:20" x14ac:dyDescent="0.2">
      <c r="A5024">
        <v>8393</v>
      </c>
      <c r="B5024" t="s">
        <v>3626</v>
      </c>
      <c r="C5024">
        <v>209167</v>
      </c>
      <c r="D5024">
        <v>127239</v>
      </c>
      <c r="E5024">
        <v>22</v>
      </c>
      <c r="F5024">
        <v>1</v>
      </c>
      <c r="G5024">
        <v>9.1999999999999993</v>
      </c>
      <c r="H5024" t="s">
        <v>24</v>
      </c>
      <c r="I5024">
        <v>8</v>
      </c>
      <c r="J5024">
        <v>15</v>
      </c>
      <c r="K5024">
        <v>26</v>
      </c>
      <c r="L5024">
        <v>8</v>
      </c>
      <c r="M5024">
        <v>5.65</v>
      </c>
      <c r="O5024">
        <v>1.44</v>
      </c>
      <c r="P5024">
        <v>1.77</v>
      </c>
      <c r="R5024" t="s">
        <v>27</v>
      </c>
      <c r="S5024" t="s">
        <v>104</v>
      </c>
      <c r="T5024" t="s">
        <v>5820</v>
      </c>
    </row>
    <row r="5025" spans="1:20" x14ac:dyDescent="0.2">
      <c r="A5025">
        <v>8395</v>
      </c>
      <c r="C5025">
        <v>209258</v>
      </c>
      <c r="D5025">
        <v>10208</v>
      </c>
      <c r="E5025">
        <v>21</v>
      </c>
      <c r="F5025">
        <v>57</v>
      </c>
      <c r="G5025">
        <v>51</v>
      </c>
      <c r="H5025" t="s">
        <v>24</v>
      </c>
      <c r="I5025">
        <v>74</v>
      </c>
      <c r="J5025">
        <v>59</v>
      </c>
      <c r="K5025">
        <v>48</v>
      </c>
      <c r="L5025">
        <v>74</v>
      </c>
      <c r="M5025">
        <v>6.35</v>
      </c>
      <c r="O5025">
        <v>1.56</v>
      </c>
      <c r="P5025">
        <v>1.61</v>
      </c>
      <c r="S5025" t="s">
        <v>104</v>
      </c>
      <c r="T5025" t="s">
        <v>104</v>
      </c>
    </row>
    <row r="5026" spans="1:20" x14ac:dyDescent="0.2">
      <c r="A5026">
        <v>8397</v>
      </c>
      <c r="C5026">
        <v>209288</v>
      </c>
      <c r="D5026">
        <v>107599</v>
      </c>
      <c r="E5026">
        <v>22</v>
      </c>
      <c r="F5026">
        <v>2</v>
      </c>
      <c r="G5026">
        <v>1.4</v>
      </c>
      <c r="H5026" t="s">
        <v>24</v>
      </c>
      <c r="I5026">
        <v>10</v>
      </c>
      <c r="J5026">
        <v>58</v>
      </c>
      <c r="K5026">
        <v>26</v>
      </c>
      <c r="L5026">
        <v>10</v>
      </c>
      <c r="M5026">
        <v>6.37</v>
      </c>
      <c r="O5026">
        <v>-0.1</v>
      </c>
      <c r="P5026">
        <v>-0.61</v>
      </c>
      <c r="S5026" t="s">
        <v>1645</v>
      </c>
      <c r="T5026" t="s">
        <v>592</v>
      </c>
    </row>
    <row r="5027" spans="1:20" x14ac:dyDescent="0.2">
      <c r="A5027">
        <v>8399</v>
      </c>
      <c r="C5027">
        <v>209339</v>
      </c>
      <c r="D5027">
        <v>19792</v>
      </c>
      <c r="E5027">
        <v>22</v>
      </c>
      <c r="F5027">
        <v>0</v>
      </c>
      <c r="G5027">
        <v>39.299999999999997</v>
      </c>
      <c r="H5027" t="s">
        <v>24</v>
      </c>
      <c r="I5027">
        <v>62</v>
      </c>
      <c r="J5027">
        <v>29</v>
      </c>
      <c r="K5027">
        <v>17</v>
      </c>
      <c r="L5027">
        <v>62</v>
      </c>
      <c r="M5027">
        <v>6.66</v>
      </c>
      <c r="O5027">
        <v>0.06</v>
      </c>
      <c r="P5027">
        <v>-0.82</v>
      </c>
      <c r="S5027" t="s">
        <v>3630</v>
      </c>
      <c r="T5027" t="s">
        <v>3630</v>
      </c>
    </row>
    <row r="5028" spans="1:20" x14ac:dyDescent="0.2">
      <c r="A5028">
        <v>8400</v>
      </c>
      <c r="B5028" t="s">
        <v>3631</v>
      </c>
      <c r="C5028">
        <v>209369</v>
      </c>
      <c r="D5028">
        <v>10216</v>
      </c>
      <c r="E5028">
        <v>21</v>
      </c>
      <c r="F5028">
        <v>59</v>
      </c>
      <c r="G5028">
        <v>15</v>
      </c>
      <c r="H5028" t="s">
        <v>24</v>
      </c>
      <c r="I5028">
        <v>73</v>
      </c>
      <c r="J5028">
        <v>10</v>
      </c>
      <c r="K5028">
        <v>48</v>
      </c>
      <c r="L5028">
        <v>73</v>
      </c>
      <c r="M5028">
        <v>5.03</v>
      </c>
      <c r="O5028">
        <v>0.44</v>
      </c>
      <c r="P5028">
        <v>-0.03</v>
      </c>
      <c r="S5028" t="s">
        <v>430</v>
      </c>
      <c r="T5028" t="s">
        <v>430</v>
      </c>
    </row>
    <row r="5029" spans="1:20" x14ac:dyDescent="0.2">
      <c r="A5029">
        <v>8401</v>
      </c>
      <c r="B5029" t="s">
        <v>3632</v>
      </c>
      <c r="C5029">
        <v>209396</v>
      </c>
      <c r="D5029">
        <v>145836</v>
      </c>
      <c r="E5029">
        <v>22</v>
      </c>
      <c r="F5029">
        <v>3</v>
      </c>
      <c r="G5029">
        <v>16.399999999999999</v>
      </c>
      <c r="H5029" t="s">
        <v>26</v>
      </c>
      <c r="I5029">
        <v>6</v>
      </c>
      <c r="J5029">
        <v>31</v>
      </c>
      <c r="K5029">
        <v>21</v>
      </c>
      <c r="L5029">
        <v>-6</v>
      </c>
      <c r="M5029">
        <v>5.54</v>
      </c>
      <c r="O5029">
        <v>0.96</v>
      </c>
      <c r="P5029">
        <v>0.73</v>
      </c>
      <c r="S5029" t="s">
        <v>54</v>
      </c>
      <c r="T5029" t="s">
        <v>54</v>
      </c>
    </row>
    <row r="5030" spans="1:20" x14ac:dyDescent="0.2">
      <c r="A5030">
        <v>8402</v>
      </c>
      <c r="B5030" t="s">
        <v>3633</v>
      </c>
      <c r="C5030">
        <v>209409</v>
      </c>
      <c r="D5030">
        <v>145837</v>
      </c>
      <c r="E5030">
        <v>22</v>
      </c>
      <c r="F5030">
        <v>3</v>
      </c>
      <c r="G5030">
        <v>18.899999999999999</v>
      </c>
      <c r="H5030" t="s">
        <v>26</v>
      </c>
      <c r="I5030">
        <v>2</v>
      </c>
      <c r="J5030">
        <v>9</v>
      </c>
      <c r="K5030">
        <v>19</v>
      </c>
      <c r="L5030">
        <v>-2</v>
      </c>
      <c r="M5030">
        <v>4.6900000000000004</v>
      </c>
      <c r="O5030">
        <v>-0.06</v>
      </c>
      <c r="P5030">
        <v>-0.41</v>
      </c>
      <c r="Q5030">
        <v>-0.05</v>
      </c>
      <c r="S5030" t="s">
        <v>1917</v>
      </c>
      <c r="T5030" t="s">
        <v>1917</v>
      </c>
    </row>
    <row r="5031" spans="1:20" x14ac:dyDescent="0.2">
      <c r="A5031">
        <v>8403</v>
      </c>
      <c r="C5031">
        <v>209419</v>
      </c>
      <c r="D5031">
        <v>33985</v>
      </c>
      <c r="E5031">
        <v>22</v>
      </c>
      <c r="F5031">
        <v>1</v>
      </c>
      <c r="G5031">
        <v>50.6</v>
      </c>
      <c r="H5031" t="s">
        <v>24</v>
      </c>
      <c r="I5031">
        <v>52</v>
      </c>
      <c r="J5031">
        <v>52</v>
      </c>
      <c r="K5031">
        <v>56</v>
      </c>
      <c r="L5031">
        <v>52</v>
      </c>
      <c r="M5031">
        <v>5.78</v>
      </c>
      <c r="O5031">
        <v>-0.11</v>
      </c>
      <c r="P5031">
        <v>-0.5</v>
      </c>
      <c r="S5031" t="s">
        <v>592</v>
      </c>
      <c r="T5031" t="s">
        <v>592</v>
      </c>
    </row>
    <row r="5032" spans="1:20" x14ac:dyDescent="0.2">
      <c r="A5032">
        <v>8404</v>
      </c>
      <c r="B5032" t="s">
        <v>3635</v>
      </c>
      <c r="C5032">
        <v>209459</v>
      </c>
      <c r="D5032">
        <v>107625</v>
      </c>
      <c r="E5032">
        <v>22</v>
      </c>
      <c r="F5032">
        <v>3</v>
      </c>
      <c r="G5032">
        <v>19</v>
      </c>
      <c r="H5032" t="s">
        <v>24</v>
      </c>
      <c r="I5032">
        <v>11</v>
      </c>
      <c r="J5032">
        <v>23</v>
      </c>
      <c r="K5032">
        <v>11</v>
      </c>
      <c r="L5032">
        <v>11</v>
      </c>
      <c r="M5032">
        <v>5.8</v>
      </c>
      <c r="O5032">
        <v>-7.0000000000000007E-2</v>
      </c>
      <c r="P5032">
        <v>-0.2</v>
      </c>
      <c r="S5032" t="s">
        <v>191</v>
      </c>
      <c r="T5032" t="s">
        <v>191</v>
      </c>
    </row>
    <row r="5033" spans="1:20" x14ac:dyDescent="0.2">
      <c r="A5033">
        <v>8406</v>
      </c>
      <c r="B5033" t="s">
        <v>3637</v>
      </c>
      <c r="C5033">
        <v>209481</v>
      </c>
      <c r="D5033">
        <v>33990</v>
      </c>
      <c r="E5033">
        <v>22</v>
      </c>
      <c r="F5033">
        <v>2</v>
      </c>
      <c r="G5033">
        <v>4.5999999999999996</v>
      </c>
      <c r="H5033" t="s">
        <v>24</v>
      </c>
      <c r="I5033">
        <v>58</v>
      </c>
      <c r="J5033">
        <v>0</v>
      </c>
      <c r="K5033">
        <v>2</v>
      </c>
      <c r="L5033">
        <v>58</v>
      </c>
      <c r="M5033">
        <v>5.56</v>
      </c>
      <c r="O5033">
        <v>0.06</v>
      </c>
      <c r="P5033">
        <v>-0.86</v>
      </c>
      <c r="S5033" t="s">
        <v>3639</v>
      </c>
      <c r="T5033" t="s">
        <v>3639</v>
      </c>
    </row>
    <row r="5034" spans="1:20" x14ac:dyDescent="0.2">
      <c r="A5034">
        <v>8407</v>
      </c>
      <c r="C5034">
        <v>209515</v>
      </c>
      <c r="D5034">
        <v>51595</v>
      </c>
      <c r="E5034">
        <v>22</v>
      </c>
      <c r="F5034">
        <v>2</v>
      </c>
      <c r="G5034">
        <v>56.7</v>
      </c>
      <c r="H5034" t="s">
        <v>24</v>
      </c>
      <c r="I5034">
        <v>44</v>
      </c>
      <c r="J5034">
        <v>39</v>
      </c>
      <c r="K5034">
        <v>0</v>
      </c>
      <c r="L5034">
        <v>44</v>
      </c>
      <c r="M5034">
        <v>5.6</v>
      </c>
      <c r="O5034">
        <v>-0.03</v>
      </c>
      <c r="P5034">
        <v>-0.1</v>
      </c>
      <c r="Q5034">
        <v>-0.01</v>
      </c>
      <c r="S5034" t="s">
        <v>123</v>
      </c>
      <c r="T5034" t="s">
        <v>123</v>
      </c>
    </row>
    <row r="5035" spans="1:20" x14ac:dyDescent="0.2">
      <c r="A5035">
        <v>8410</v>
      </c>
      <c r="B5035" t="s">
        <v>3643</v>
      </c>
      <c r="C5035">
        <v>209625</v>
      </c>
      <c r="D5035">
        <v>145853</v>
      </c>
      <c r="E5035">
        <v>22</v>
      </c>
      <c r="F5035">
        <v>4</v>
      </c>
      <c r="G5035">
        <v>47.4</v>
      </c>
      <c r="H5035" t="s">
        <v>26</v>
      </c>
      <c r="I5035">
        <v>0</v>
      </c>
      <c r="J5035">
        <v>54</v>
      </c>
      <c r="K5035">
        <v>24</v>
      </c>
      <c r="L5035">
        <v>0</v>
      </c>
      <c r="M5035">
        <v>5.3</v>
      </c>
      <c r="O5035">
        <v>0.23</v>
      </c>
      <c r="P5035">
        <v>0.15</v>
      </c>
      <c r="Q5035">
        <v>0.11</v>
      </c>
      <c r="S5035" t="s">
        <v>314</v>
      </c>
      <c r="T5035" t="s">
        <v>314</v>
      </c>
    </row>
    <row r="5036" spans="1:20" x14ac:dyDescent="0.2">
      <c r="A5036">
        <v>8412</v>
      </c>
      <c r="C5036">
        <v>209693</v>
      </c>
      <c r="D5036">
        <v>71998</v>
      </c>
      <c r="E5036">
        <v>22</v>
      </c>
      <c r="F5036">
        <v>4</v>
      </c>
      <c r="G5036">
        <v>34.4</v>
      </c>
      <c r="H5036" t="s">
        <v>24</v>
      </c>
      <c r="I5036">
        <v>32</v>
      </c>
      <c r="J5036">
        <v>56</v>
      </c>
      <c r="K5036">
        <v>31</v>
      </c>
      <c r="L5036">
        <v>32</v>
      </c>
      <c r="M5036">
        <v>6.38</v>
      </c>
      <c r="O5036">
        <v>1.1000000000000001</v>
      </c>
      <c r="P5036">
        <v>0.8</v>
      </c>
      <c r="S5036" t="s">
        <v>4808</v>
      </c>
      <c r="T5036" t="s">
        <v>4808</v>
      </c>
    </row>
    <row r="5037" spans="1:20" x14ac:dyDescent="0.2">
      <c r="A5037">
        <v>8413</v>
      </c>
      <c r="B5037" t="s">
        <v>3645</v>
      </c>
      <c r="C5037">
        <v>209747</v>
      </c>
      <c r="D5037">
        <v>127285</v>
      </c>
      <c r="E5037">
        <v>22</v>
      </c>
      <c r="F5037">
        <v>5</v>
      </c>
      <c r="G5037">
        <v>40.799999999999997</v>
      </c>
      <c r="H5037" t="s">
        <v>24</v>
      </c>
      <c r="I5037">
        <v>5</v>
      </c>
      <c r="J5037">
        <v>3</v>
      </c>
      <c r="K5037">
        <v>31</v>
      </c>
      <c r="L5037">
        <v>5</v>
      </c>
      <c r="M5037">
        <v>4.84</v>
      </c>
      <c r="O5037">
        <v>1.44</v>
      </c>
      <c r="P5037">
        <v>1.81</v>
      </c>
      <c r="Q5037">
        <v>0.76</v>
      </c>
      <c r="S5037" t="s">
        <v>172</v>
      </c>
      <c r="T5037" t="s">
        <v>172</v>
      </c>
    </row>
    <row r="5038" spans="1:20" x14ac:dyDescent="0.2">
      <c r="A5038">
        <v>8414</v>
      </c>
      <c r="B5038" t="s">
        <v>3646</v>
      </c>
      <c r="C5038">
        <v>209750</v>
      </c>
      <c r="D5038">
        <v>145862</v>
      </c>
      <c r="E5038">
        <v>22</v>
      </c>
      <c r="F5038">
        <v>5</v>
      </c>
      <c r="G5038">
        <v>47</v>
      </c>
      <c r="H5038" t="s">
        <v>26</v>
      </c>
      <c r="I5038">
        <v>0</v>
      </c>
      <c r="J5038">
        <v>19</v>
      </c>
      <c r="K5038">
        <v>11</v>
      </c>
      <c r="L5038">
        <v>0</v>
      </c>
      <c r="M5038">
        <v>2.96</v>
      </c>
      <c r="O5038">
        <v>0.98</v>
      </c>
      <c r="P5038">
        <v>0.74</v>
      </c>
      <c r="Q5038">
        <v>0.49</v>
      </c>
      <c r="S5038" t="s">
        <v>2124</v>
      </c>
      <c r="T5038" t="s">
        <v>2124</v>
      </c>
    </row>
    <row r="5039" spans="1:20" x14ac:dyDescent="0.2">
      <c r="A5039">
        <v>8415</v>
      </c>
      <c r="C5039">
        <v>209761</v>
      </c>
      <c r="D5039">
        <v>90214</v>
      </c>
      <c r="E5039">
        <v>22</v>
      </c>
      <c r="F5039">
        <v>5</v>
      </c>
      <c r="G5039">
        <v>11.4</v>
      </c>
      <c r="H5039" t="s">
        <v>24</v>
      </c>
      <c r="I5039">
        <v>26</v>
      </c>
      <c r="J5039">
        <v>40</v>
      </c>
      <c r="K5039">
        <v>26</v>
      </c>
      <c r="L5039">
        <v>26</v>
      </c>
      <c r="M5039">
        <v>5.78</v>
      </c>
      <c r="O5039">
        <v>1.25</v>
      </c>
      <c r="S5039" t="s">
        <v>125</v>
      </c>
      <c r="T5039" t="s">
        <v>125</v>
      </c>
    </row>
    <row r="5040" spans="1:20" x14ac:dyDescent="0.2">
      <c r="A5040">
        <v>8416</v>
      </c>
      <c r="B5040" t="s">
        <v>3647</v>
      </c>
      <c r="C5040">
        <v>209772</v>
      </c>
      <c r="D5040">
        <v>19828</v>
      </c>
      <c r="E5040">
        <v>22</v>
      </c>
      <c r="F5040">
        <v>3</v>
      </c>
      <c r="G5040">
        <v>52.9</v>
      </c>
      <c r="H5040" t="s">
        <v>24</v>
      </c>
      <c r="I5040">
        <v>63</v>
      </c>
      <c r="J5040">
        <v>7</v>
      </c>
      <c r="K5040">
        <v>11</v>
      </c>
      <c r="L5040">
        <v>63</v>
      </c>
      <c r="M5040">
        <v>5.29</v>
      </c>
      <c r="O5040">
        <v>1.58</v>
      </c>
      <c r="P5040">
        <v>1.79</v>
      </c>
      <c r="Q5040">
        <v>1.26</v>
      </c>
      <c r="S5040" t="s">
        <v>5056</v>
      </c>
      <c r="T5040" t="s">
        <v>2821</v>
      </c>
    </row>
    <row r="5041" spans="1:20" x14ac:dyDescent="0.2">
      <c r="A5041">
        <v>8417</v>
      </c>
      <c r="B5041" t="s">
        <v>3649</v>
      </c>
      <c r="C5041">
        <v>209790</v>
      </c>
      <c r="D5041">
        <v>19827</v>
      </c>
      <c r="E5041">
        <v>22</v>
      </c>
      <c r="F5041">
        <v>3</v>
      </c>
      <c r="G5041">
        <v>47.4</v>
      </c>
      <c r="H5041" t="s">
        <v>24</v>
      </c>
      <c r="I5041">
        <v>64</v>
      </c>
      <c r="J5041">
        <v>37</v>
      </c>
      <c r="K5041">
        <v>40</v>
      </c>
      <c r="L5041">
        <v>64</v>
      </c>
      <c r="M5041">
        <v>4.29</v>
      </c>
      <c r="O5041">
        <v>0.34</v>
      </c>
      <c r="P5041">
        <v>0.09</v>
      </c>
      <c r="Q5041">
        <v>0.13</v>
      </c>
      <c r="S5041" t="s">
        <v>3650</v>
      </c>
      <c r="T5041" t="s">
        <v>14684</v>
      </c>
    </row>
    <row r="5042" spans="1:20" x14ac:dyDescent="0.2">
      <c r="A5042">
        <v>8418</v>
      </c>
      <c r="B5042" t="s">
        <v>3651</v>
      </c>
      <c r="C5042">
        <v>209819</v>
      </c>
      <c r="D5042">
        <v>164861</v>
      </c>
      <c r="E5042">
        <v>22</v>
      </c>
      <c r="F5042">
        <v>6</v>
      </c>
      <c r="G5042">
        <v>26.2</v>
      </c>
      <c r="H5042" t="s">
        <v>26</v>
      </c>
      <c r="I5042">
        <v>13</v>
      </c>
      <c r="J5042">
        <v>52</v>
      </c>
      <c r="K5042">
        <v>11</v>
      </c>
      <c r="L5042">
        <v>-13</v>
      </c>
      <c r="M5042">
        <v>4.2699999999999996</v>
      </c>
      <c r="O5042">
        <v>-7.0000000000000007E-2</v>
      </c>
      <c r="P5042">
        <v>-0.28999999999999998</v>
      </c>
      <c r="Q5042">
        <v>-0.09</v>
      </c>
      <c r="S5042" t="s">
        <v>537</v>
      </c>
      <c r="T5042" t="s">
        <v>6024</v>
      </c>
    </row>
    <row r="5043" spans="1:20" x14ac:dyDescent="0.2">
      <c r="A5043">
        <v>8419</v>
      </c>
      <c r="B5043" t="s">
        <v>3652</v>
      </c>
      <c r="C5043">
        <v>209833</v>
      </c>
      <c r="D5043">
        <v>90217</v>
      </c>
      <c r="E5043">
        <v>22</v>
      </c>
      <c r="F5043">
        <v>5</v>
      </c>
      <c r="G5043">
        <v>34.700000000000003</v>
      </c>
      <c r="H5043" t="s">
        <v>24</v>
      </c>
      <c r="I5043">
        <v>28</v>
      </c>
      <c r="J5043">
        <v>57</v>
      </c>
      <c r="K5043">
        <v>50</v>
      </c>
      <c r="L5043">
        <v>28</v>
      </c>
      <c r="M5043">
        <v>5.7</v>
      </c>
      <c r="O5043">
        <v>-0.06</v>
      </c>
      <c r="P5043">
        <v>-0.21</v>
      </c>
      <c r="S5043" t="s">
        <v>66</v>
      </c>
      <c r="T5043" t="s">
        <v>66</v>
      </c>
    </row>
    <row r="5044" spans="1:20" x14ac:dyDescent="0.2">
      <c r="A5044">
        <v>8421</v>
      </c>
      <c r="C5044">
        <v>209857</v>
      </c>
      <c r="D5044">
        <v>51632</v>
      </c>
      <c r="E5044">
        <v>22</v>
      </c>
      <c r="F5044">
        <v>5</v>
      </c>
      <c r="G5044">
        <v>16.399999999999999</v>
      </c>
      <c r="H5044" t="s">
        <v>24</v>
      </c>
      <c r="I5044">
        <v>46</v>
      </c>
      <c r="J5044">
        <v>44</v>
      </c>
      <c r="K5044">
        <v>41</v>
      </c>
      <c r="L5044">
        <v>46</v>
      </c>
      <c r="M5044">
        <v>6.13</v>
      </c>
      <c r="O5044">
        <v>1.61</v>
      </c>
      <c r="P5044">
        <v>1.76</v>
      </c>
      <c r="Q5044">
        <v>1.56</v>
      </c>
      <c r="S5044" t="s">
        <v>326</v>
      </c>
      <c r="T5044" t="s">
        <v>164</v>
      </c>
    </row>
    <row r="5045" spans="1:20" x14ac:dyDescent="0.2">
      <c r="A5045">
        <v>8422</v>
      </c>
      <c r="C5045">
        <v>209932</v>
      </c>
      <c r="D5045">
        <v>51640</v>
      </c>
      <c r="E5045">
        <v>22</v>
      </c>
      <c r="F5045">
        <v>5</v>
      </c>
      <c r="G5045">
        <v>50.6</v>
      </c>
      <c r="H5045" t="s">
        <v>24</v>
      </c>
      <c r="I5045">
        <v>45</v>
      </c>
      <c r="J5045">
        <v>6</v>
      </c>
      <c r="K5045">
        <v>44</v>
      </c>
      <c r="L5045">
        <v>45</v>
      </c>
      <c r="M5045">
        <v>6.44</v>
      </c>
      <c r="O5045">
        <v>-0.03</v>
      </c>
      <c r="P5045">
        <v>-0.14000000000000001</v>
      </c>
      <c r="S5045" t="s">
        <v>134</v>
      </c>
      <c r="T5045" t="s">
        <v>134</v>
      </c>
    </row>
    <row r="5046" spans="1:20" x14ac:dyDescent="0.2">
      <c r="A5046">
        <v>8423</v>
      </c>
      <c r="C5046">
        <v>209942</v>
      </c>
      <c r="D5046">
        <v>3673</v>
      </c>
      <c r="E5046">
        <v>21</v>
      </c>
      <c r="F5046">
        <v>58</v>
      </c>
      <c r="G5046">
        <v>12.7</v>
      </c>
      <c r="H5046" t="s">
        <v>24</v>
      </c>
      <c r="I5046">
        <v>82</v>
      </c>
      <c r="J5046">
        <v>52</v>
      </c>
      <c r="K5046">
        <v>11</v>
      </c>
      <c r="L5046">
        <v>82</v>
      </c>
      <c r="M5046">
        <v>6.98</v>
      </c>
      <c r="O5046">
        <v>0.52</v>
      </c>
      <c r="P5046">
        <v>-0.02</v>
      </c>
      <c r="S5046" t="s">
        <v>315</v>
      </c>
      <c r="T5046" t="s">
        <v>5759</v>
      </c>
    </row>
    <row r="5047" spans="1:20" x14ac:dyDescent="0.2">
      <c r="A5047">
        <v>8424</v>
      </c>
      <c r="C5047">
        <v>209945</v>
      </c>
      <c r="D5047">
        <v>51650</v>
      </c>
      <c r="E5047">
        <v>22</v>
      </c>
      <c r="F5047">
        <v>6</v>
      </c>
      <c r="G5047">
        <v>2</v>
      </c>
      <c r="H5047" t="s">
        <v>24</v>
      </c>
      <c r="I5047">
        <v>45</v>
      </c>
      <c r="J5047">
        <v>0</v>
      </c>
      <c r="K5047">
        <v>52</v>
      </c>
      <c r="L5047">
        <v>45</v>
      </c>
      <c r="M5047">
        <v>5.14</v>
      </c>
      <c r="O5047">
        <v>1.57</v>
      </c>
      <c r="P5047">
        <v>1.94</v>
      </c>
      <c r="Q5047">
        <v>0.92</v>
      </c>
      <c r="S5047" t="s">
        <v>77</v>
      </c>
      <c r="T5047" t="s">
        <v>77</v>
      </c>
    </row>
    <row r="5048" spans="1:20" x14ac:dyDescent="0.2">
      <c r="A5048">
        <v>8426</v>
      </c>
      <c r="B5048" t="s">
        <v>3655</v>
      </c>
      <c r="C5048">
        <v>209960</v>
      </c>
      <c r="D5048">
        <v>19847</v>
      </c>
      <c r="E5048">
        <v>22</v>
      </c>
      <c r="F5048">
        <v>5</v>
      </c>
      <c r="G5048">
        <v>0.5</v>
      </c>
      <c r="H5048" t="s">
        <v>24</v>
      </c>
      <c r="I5048">
        <v>62</v>
      </c>
      <c r="J5048">
        <v>47</v>
      </c>
      <c r="K5048">
        <v>8</v>
      </c>
      <c r="L5048">
        <v>62</v>
      </c>
      <c r="M5048">
        <v>5.27</v>
      </c>
      <c r="O5048">
        <v>1.41</v>
      </c>
      <c r="P5048">
        <v>1.78</v>
      </c>
      <c r="S5048" t="s">
        <v>172</v>
      </c>
      <c r="T5048" t="s">
        <v>172</v>
      </c>
    </row>
    <row r="5049" spans="1:20" x14ac:dyDescent="0.2">
      <c r="A5049">
        <v>8427</v>
      </c>
      <c r="C5049">
        <v>209961</v>
      </c>
      <c r="D5049">
        <v>51645</v>
      </c>
      <c r="E5049">
        <v>22</v>
      </c>
      <c r="F5049">
        <v>5</v>
      </c>
      <c r="G5049">
        <v>51.2</v>
      </c>
      <c r="H5049" t="s">
        <v>24</v>
      </c>
      <c r="I5049">
        <v>48</v>
      </c>
      <c r="J5049">
        <v>13</v>
      </c>
      <c r="K5049">
        <v>54</v>
      </c>
      <c r="L5049">
        <v>48</v>
      </c>
      <c r="M5049">
        <v>6.27</v>
      </c>
      <c r="O5049">
        <v>-0.06</v>
      </c>
      <c r="P5049">
        <v>-0.71</v>
      </c>
      <c r="S5049" t="s">
        <v>82</v>
      </c>
      <c r="T5049" t="s">
        <v>82</v>
      </c>
    </row>
    <row r="5050" spans="1:20" x14ac:dyDescent="0.2">
      <c r="A5050">
        <v>8428</v>
      </c>
      <c r="B5050" t="s">
        <v>3657</v>
      </c>
      <c r="C5050">
        <v>209975</v>
      </c>
      <c r="D5050">
        <v>19849</v>
      </c>
      <c r="E5050">
        <v>22</v>
      </c>
      <c r="F5050">
        <v>5</v>
      </c>
      <c r="G5050">
        <v>8.9</v>
      </c>
      <c r="H5050" t="s">
        <v>24</v>
      </c>
      <c r="I5050">
        <v>62</v>
      </c>
      <c r="J5050">
        <v>16</v>
      </c>
      <c r="K5050">
        <v>48</v>
      </c>
      <c r="L5050">
        <v>62</v>
      </c>
      <c r="M5050">
        <v>5.1100000000000003</v>
      </c>
      <c r="O5050">
        <v>0.08</v>
      </c>
      <c r="P5050">
        <v>-0.84</v>
      </c>
      <c r="Q5050">
        <v>0.03</v>
      </c>
      <c r="S5050" t="s">
        <v>3658</v>
      </c>
      <c r="T5050" t="s">
        <v>7150</v>
      </c>
    </row>
    <row r="5051" spans="1:20" x14ac:dyDescent="0.2">
      <c r="A5051">
        <v>8429</v>
      </c>
      <c r="C5051">
        <v>209993</v>
      </c>
      <c r="D5051">
        <v>51652</v>
      </c>
      <c r="E5051">
        <v>22</v>
      </c>
      <c r="F5051">
        <v>6</v>
      </c>
      <c r="G5051">
        <v>12.4</v>
      </c>
      <c r="H5051" t="s">
        <v>24</v>
      </c>
      <c r="I5051">
        <v>45</v>
      </c>
      <c r="J5051">
        <v>14</v>
      </c>
      <c r="K5051">
        <v>55</v>
      </c>
      <c r="L5051">
        <v>45</v>
      </c>
      <c r="M5051">
        <v>6.19</v>
      </c>
      <c r="O5051">
        <v>0.09</v>
      </c>
      <c r="P5051">
        <v>0.14000000000000001</v>
      </c>
      <c r="S5051" t="s">
        <v>298</v>
      </c>
      <c r="T5051" t="s">
        <v>298</v>
      </c>
    </row>
    <row r="5052" spans="1:20" x14ac:dyDescent="0.2">
      <c r="A5052">
        <v>8430</v>
      </c>
      <c r="B5052" t="s">
        <v>3659</v>
      </c>
      <c r="C5052">
        <v>210027</v>
      </c>
      <c r="D5052">
        <v>90238</v>
      </c>
      <c r="E5052">
        <v>22</v>
      </c>
      <c r="F5052">
        <v>7</v>
      </c>
      <c r="G5052">
        <v>0.7</v>
      </c>
      <c r="H5052" t="s">
        <v>24</v>
      </c>
      <c r="I5052">
        <v>25</v>
      </c>
      <c r="J5052">
        <v>20</v>
      </c>
      <c r="K5052">
        <v>42</v>
      </c>
      <c r="L5052">
        <v>25</v>
      </c>
      <c r="M5052">
        <v>3.76</v>
      </c>
      <c r="O5052">
        <v>0.44</v>
      </c>
      <c r="P5052">
        <v>-0.04</v>
      </c>
      <c r="Q5052">
        <v>0.25</v>
      </c>
      <c r="S5052" t="s">
        <v>430</v>
      </c>
      <c r="T5052" t="s">
        <v>430</v>
      </c>
    </row>
    <row r="5053" spans="1:20" x14ac:dyDescent="0.2">
      <c r="A5053">
        <v>8434</v>
      </c>
      <c r="C5053">
        <v>210071</v>
      </c>
      <c r="D5053">
        <v>34055</v>
      </c>
      <c r="E5053">
        <v>22</v>
      </c>
      <c r="F5053">
        <v>6</v>
      </c>
      <c r="G5053">
        <v>13.5</v>
      </c>
      <c r="H5053" t="s">
        <v>24</v>
      </c>
      <c r="I5053">
        <v>56</v>
      </c>
      <c r="J5053">
        <v>20</v>
      </c>
      <c r="K5053">
        <v>35</v>
      </c>
      <c r="L5053">
        <v>56</v>
      </c>
      <c r="M5053">
        <v>6.39</v>
      </c>
      <c r="O5053">
        <v>-0.1</v>
      </c>
      <c r="P5053">
        <v>-0.45</v>
      </c>
      <c r="S5053" t="s">
        <v>340</v>
      </c>
      <c r="T5053" t="s">
        <v>340</v>
      </c>
    </row>
    <row r="5054" spans="1:20" x14ac:dyDescent="0.2">
      <c r="A5054">
        <v>8435</v>
      </c>
      <c r="C5054">
        <v>210074</v>
      </c>
      <c r="D5054">
        <v>107675</v>
      </c>
      <c r="E5054">
        <v>22</v>
      </c>
      <c r="F5054">
        <v>7</v>
      </c>
      <c r="G5054">
        <v>28.6</v>
      </c>
      <c r="H5054" t="s">
        <v>24</v>
      </c>
      <c r="I5054">
        <v>19</v>
      </c>
      <c r="J5054">
        <v>28</v>
      </c>
      <c r="K5054">
        <v>32</v>
      </c>
      <c r="L5054">
        <v>19</v>
      </c>
      <c r="M5054">
        <v>5.75</v>
      </c>
      <c r="N5054" t="s">
        <v>103</v>
      </c>
      <c r="R5054" t="s">
        <v>216</v>
      </c>
      <c r="S5054" t="s">
        <v>2897</v>
      </c>
      <c r="T5054" t="s">
        <v>14703</v>
      </c>
    </row>
    <row r="5055" spans="1:20" x14ac:dyDescent="0.2">
      <c r="A5055">
        <v>8436</v>
      </c>
      <c r="C5055">
        <v>210090</v>
      </c>
      <c r="D5055">
        <v>107676</v>
      </c>
      <c r="E5055">
        <v>22</v>
      </c>
      <c r="F5055">
        <v>7</v>
      </c>
      <c r="G5055">
        <v>30</v>
      </c>
      <c r="H5055" t="s">
        <v>24</v>
      </c>
      <c r="I5055">
        <v>18</v>
      </c>
      <c r="J5055">
        <v>0</v>
      </c>
      <c r="K5055">
        <v>2</v>
      </c>
      <c r="L5055">
        <v>18</v>
      </c>
      <c r="M5055">
        <v>6.35</v>
      </c>
      <c r="O5055">
        <v>1.64</v>
      </c>
      <c r="S5055" t="s">
        <v>2160</v>
      </c>
      <c r="T5055" t="s">
        <v>2160</v>
      </c>
    </row>
    <row r="5056" spans="1:20" x14ac:dyDescent="0.2">
      <c r="A5056">
        <v>8438</v>
      </c>
      <c r="B5056" t="s">
        <v>3663</v>
      </c>
      <c r="C5056">
        <v>210129</v>
      </c>
      <c r="D5056">
        <v>90252</v>
      </c>
      <c r="E5056">
        <v>22</v>
      </c>
      <c r="F5056">
        <v>7</v>
      </c>
      <c r="G5056">
        <v>50.3</v>
      </c>
      <c r="H5056" t="s">
        <v>24</v>
      </c>
      <c r="I5056">
        <v>21</v>
      </c>
      <c r="J5056">
        <v>42</v>
      </c>
      <c r="K5056">
        <v>10</v>
      </c>
      <c r="L5056">
        <v>21</v>
      </c>
      <c r="M5056">
        <v>5.78</v>
      </c>
      <c r="O5056">
        <v>-0.1</v>
      </c>
      <c r="P5056">
        <v>-0.41</v>
      </c>
      <c r="S5056" t="s">
        <v>3110</v>
      </c>
      <c r="T5056" t="s">
        <v>3110</v>
      </c>
    </row>
    <row r="5057" spans="1:20" x14ac:dyDescent="0.2">
      <c r="A5057">
        <v>8441</v>
      </c>
      <c r="C5057">
        <v>210210</v>
      </c>
      <c r="D5057">
        <v>90259</v>
      </c>
      <c r="E5057">
        <v>22</v>
      </c>
      <c r="F5057">
        <v>8</v>
      </c>
      <c r="G5057">
        <v>17.2</v>
      </c>
      <c r="H5057" t="s">
        <v>24</v>
      </c>
      <c r="I5057">
        <v>25</v>
      </c>
      <c r="J5057">
        <v>32</v>
      </c>
      <c r="K5057">
        <v>37</v>
      </c>
      <c r="L5057">
        <v>25</v>
      </c>
      <c r="M5057">
        <v>6.11</v>
      </c>
      <c r="O5057">
        <v>0.27</v>
      </c>
      <c r="P5057">
        <v>0.12</v>
      </c>
      <c r="S5057" t="s">
        <v>2291</v>
      </c>
      <c r="T5057" t="s">
        <v>2291</v>
      </c>
    </row>
    <row r="5058" spans="1:20" x14ac:dyDescent="0.2">
      <c r="A5058">
        <v>8442</v>
      </c>
      <c r="C5058">
        <v>210220</v>
      </c>
      <c r="D5058">
        <v>34072</v>
      </c>
      <c r="E5058">
        <v>22</v>
      </c>
      <c r="F5058">
        <v>7</v>
      </c>
      <c r="G5058">
        <v>9.6</v>
      </c>
      <c r="H5058" t="s">
        <v>24</v>
      </c>
      <c r="I5058">
        <v>58</v>
      </c>
      <c r="J5058">
        <v>50</v>
      </c>
      <c r="K5058">
        <v>27</v>
      </c>
      <c r="L5058">
        <v>58</v>
      </c>
      <c r="M5058">
        <v>6.32</v>
      </c>
      <c r="O5058">
        <v>0.88</v>
      </c>
      <c r="P5058">
        <v>0.63</v>
      </c>
      <c r="S5058" t="s">
        <v>3030</v>
      </c>
      <c r="T5058" t="s">
        <v>3030</v>
      </c>
    </row>
    <row r="5059" spans="1:20" x14ac:dyDescent="0.2">
      <c r="A5059">
        <v>8443</v>
      </c>
      <c r="C5059">
        <v>210221</v>
      </c>
      <c r="D5059">
        <v>34076</v>
      </c>
      <c r="E5059">
        <v>22</v>
      </c>
      <c r="F5059">
        <v>7</v>
      </c>
      <c r="G5059">
        <v>25.5</v>
      </c>
      <c r="H5059" t="s">
        <v>24</v>
      </c>
      <c r="I5059">
        <v>53</v>
      </c>
      <c r="J5059">
        <v>18</v>
      </c>
      <c r="K5059">
        <v>26</v>
      </c>
      <c r="L5059">
        <v>53</v>
      </c>
      <c r="M5059">
        <v>6.14</v>
      </c>
      <c r="O5059">
        <v>0.43</v>
      </c>
      <c r="P5059">
        <v>0.24</v>
      </c>
      <c r="S5059" t="s">
        <v>5305</v>
      </c>
      <c r="T5059" t="s">
        <v>5305</v>
      </c>
    </row>
    <row r="5060" spans="1:20" x14ac:dyDescent="0.2">
      <c r="A5060">
        <v>8445</v>
      </c>
      <c r="C5060">
        <v>210289</v>
      </c>
      <c r="D5060">
        <v>51678</v>
      </c>
      <c r="E5060">
        <v>22</v>
      </c>
      <c r="F5060">
        <v>8</v>
      </c>
      <c r="G5060">
        <v>16.5</v>
      </c>
      <c r="H5060" t="s">
        <v>24</v>
      </c>
      <c r="I5060">
        <v>49</v>
      </c>
      <c r="J5060">
        <v>47</v>
      </c>
      <c r="K5060">
        <v>47</v>
      </c>
      <c r="L5060">
        <v>49</v>
      </c>
      <c r="M5060">
        <v>6.42</v>
      </c>
      <c r="N5060" t="s">
        <v>103</v>
      </c>
      <c r="S5060" t="s">
        <v>77</v>
      </c>
      <c r="T5060" t="s">
        <v>77</v>
      </c>
    </row>
    <row r="5061" spans="1:20" x14ac:dyDescent="0.2">
      <c r="A5061">
        <v>8448</v>
      </c>
      <c r="C5061">
        <v>210334</v>
      </c>
      <c r="D5061">
        <v>51684</v>
      </c>
      <c r="E5061">
        <v>22</v>
      </c>
      <c r="F5061">
        <v>8</v>
      </c>
      <c r="G5061">
        <v>41</v>
      </c>
      <c r="H5061" t="s">
        <v>24</v>
      </c>
      <c r="I5061">
        <v>45</v>
      </c>
      <c r="J5061">
        <v>44</v>
      </c>
      <c r="K5061">
        <v>31</v>
      </c>
      <c r="L5061">
        <v>45</v>
      </c>
      <c r="M5061">
        <v>6.11</v>
      </c>
      <c r="O5061">
        <v>0.72</v>
      </c>
      <c r="P5061">
        <v>0.26</v>
      </c>
      <c r="Q5061">
        <v>0.33</v>
      </c>
      <c r="S5061" t="s">
        <v>3667</v>
      </c>
      <c r="T5061" t="s">
        <v>14390</v>
      </c>
    </row>
    <row r="5062" spans="1:20" x14ac:dyDescent="0.2">
      <c r="A5062">
        <v>8449</v>
      </c>
      <c r="B5062" t="s">
        <v>3668</v>
      </c>
      <c r="C5062">
        <v>210354</v>
      </c>
      <c r="D5062">
        <v>72064</v>
      </c>
      <c r="E5062">
        <v>22</v>
      </c>
      <c r="F5062">
        <v>9</v>
      </c>
      <c r="G5062">
        <v>13.6</v>
      </c>
      <c r="H5062" t="s">
        <v>24</v>
      </c>
      <c r="I5062">
        <v>33</v>
      </c>
      <c r="J5062">
        <v>10</v>
      </c>
      <c r="K5062">
        <v>20</v>
      </c>
      <c r="L5062">
        <v>33</v>
      </c>
      <c r="M5062">
        <v>5.58</v>
      </c>
      <c r="O5062">
        <v>1</v>
      </c>
      <c r="P5062">
        <v>0.77</v>
      </c>
      <c r="S5062" t="s">
        <v>339</v>
      </c>
      <c r="T5062" t="s">
        <v>71</v>
      </c>
    </row>
    <row r="5063" spans="1:20" x14ac:dyDescent="0.2">
      <c r="A5063">
        <v>8450</v>
      </c>
      <c r="B5063" t="s">
        <v>3669</v>
      </c>
      <c r="C5063">
        <v>210418</v>
      </c>
      <c r="D5063">
        <v>127340</v>
      </c>
      <c r="E5063">
        <v>22</v>
      </c>
      <c r="F5063">
        <v>10</v>
      </c>
      <c r="G5063">
        <v>12</v>
      </c>
      <c r="H5063" t="s">
        <v>24</v>
      </c>
      <c r="I5063">
        <v>6</v>
      </c>
      <c r="J5063">
        <v>11</v>
      </c>
      <c r="K5063">
        <v>52</v>
      </c>
      <c r="L5063">
        <v>6</v>
      </c>
      <c r="M5063">
        <v>3.53</v>
      </c>
      <c r="O5063">
        <v>0.08</v>
      </c>
      <c r="P5063">
        <v>0.1</v>
      </c>
      <c r="Q5063">
        <v>0.04</v>
      </c>
      <c r="S5063" t="s">
        <v>3731</v>
      </c>
      <c r="T5063" t="s">
        <v>3731</v>
      </c>
    </row>
    <row r="5064" spans="1:20" x14ac:dyDescent="0.2">
      <c r="A5064">
        <v>8451</v>
      </c>
      <c r="C5064">
        <v>210419</v>
      </c>
      <c r="D5064">
        <v>145914</v>
      </c>
      <c r="E5064">
        <v>22</v>
      </c>
      <c r="F5064">
        <v>10</v>
      </c>
      <c r="G5064">
        <v>21.1</v>
      </c>
      <c r="H5064" t="s">
        <v>26</v>
      </c>
      <c r="I5064">
        <v>3</v>
      </c>
      <c r="J5064">
        <v>53</v>
      </c>
      <c r="K5064">
        <v>39</v>
      </c>
      <c r="L5064">
        <v>-3</v>
      </c>
      <c r="M5064">
        <v>6.27</v>
      </c>
      <c r="O5064">
        <v>-0.01</v>
      </c>
      <c r="P5064">
        <v>-7.0000000000000007E-2</v>
      </c>
      <c r="S5064" t="s">
        <v>2772</v>
      </c>
      <c r="T5064" t="s">
        <v>2772</v>
      </c>
    </row>
    <row r="5065" spans="1:20" x14ac:dyDescent="0.2">
      <c r="A5065">
        <v>8452</v>
      </c>
      <c r="B5065" t="s">
        <v>3670</v>
      </c>
      <c r="C5065">
        <v>210424</v>
      </c>
      <c r="D5065">
        <v>164910</v>
      </c>
      <c r="E5065">
        <v>22</v>
      </c>
      <c r="F5065">
        <v>10</v>
      </c>
      <c r="G5065">
        <v>37.5</v>
      </c>
      <c r="H5065" t="s">
        <v>26</v>
      </c>
      <c r="I5065">
        <v>11</v>
      </c>
      <c r="J5065">
        <v>33</v>
      </c>
      <c r="K5065">
        <v>54</v>
      </c>
      <c r="L5065">
        <v>-11</v>
      </c>
      <c r="M5065">
        <v>5.46</v>
      </c>
      <c r="O5065">
        <v>-0.12</v>
      </c>
      <c r="S5065" t="s">
        <v>112</v>
      </c>
      <c r="T5065" t="s">
        <v>112</v>
      </c>
    </row>
    <row r="5066" spans="1:20" x14ac:dyDescent="0.2">
      <c r="A5066">
        <v>8453</v>
      </c>
      <c r="C5066">
        <v>210434</v>
      </c>
      <c r="D5066">
        <v>145916</v>
      </c>
      <c r="E5066">
        <v>22</v>
      </c>
      <c r="F5066">
        <v>10</v>
      </c>
      <c r="G5066">
        <v>33.799999999999997</v>
      </c>
      <c r="H5066" t="s">
        <v>26</v>
      </c>
      <c r="I5066">
        <v>4</v>
      </c>
      <c r="J5066">
        <v>16</v>
      </c>
      <c r="K5066">
        <v>2</v>
      </c>
      <c r="L5066">
        <v>-4</v>
      </c>
      <c r="M5066">
        <v>6.01</v>
      </c>
      <c r="O5066">
        <v>0.98</v>
      </c>
      <c r="P5066">
        <v>0.83</v>
      </c>
      <c r="S5066" t="s">
        <v>364</v>
      </c>
      <c r="T5066" t="s">
        <v>54</v>
      </c>
    </row>
    <row r="5067" spans="1:20" x14ac:dyDescent="0.2">
      <c r="A5067">
        <v>8454</v>
      </c>
      <c r="B5067" t="s">
        <v>3671</v>
      </c>
      <c r="C5067">
        <v>210459</v>
      </c>
      <c r="D5067">
        <v>72077</v>
      </c>
      <c r="E5067">
        <v>22</v>
      </c>
      <c r="F5067">
        <v>9</v>
      </c>
      <c r="G5067">
        <v>59.2</v>
      </c>
      <c r="H5067" t="s">
        <v>24</v>
      </c>
      <c r="I5067">
        <v>33</v>
      </c>
      <c r="J5067">
        <v>10</v>
      </c>
      <c r="K5067">
        <v>42</v>
      </c>
      <c r="L5067">
        <v>33</v>
      </c>
      <c r="M5067">
        <v>4.29</v>
      </c>
      <c r="O5067">
        <v>0.46</v>
      </c>
      <c r="P5067">
        <v>0.18</v>
      </c>
      <c r="Q5067">
        <v>0.27</v>
      </c>
      <c r="S5067" t="s">
        <v>136</v>
      </c>
      <c r="T5067" t="s">
        <v>136</v>
      </c>
    </row>
    <row r="5068" spans="1:20" x14ac:dyDescent="0.2">
      <c r="A5068">
        <v>8455</v>
      </c>
      <c r="C5068">
        <v>210460</v>
      </c>
      <c r="D5068">
        <v>107706</v>
      </c>
      <c r="E5068">
        <v>22</v>
      </c>
      <c r="F5068">
        <v>10</v>
      </c>
      <c r="G5068">
        <v>19</v>
      </c>
      <c r="H5068" t="s">
        <v>24</v>
      </c>
      <c r="I5068">
        <v>19</v>
      </c>
      <c r="J5068">
        <v>37</v>
      </c>
      <c r="K5068">
        <v>1</v>
      </c>
      <c r="L5068">
        <v>19</v>
      </c>
      <c r="M5068">
        <v>6.18</v>
      </c>
      <c r="O5068">
        <v>0.69</v>
      </c>
      <c r="P5068">
        <v>0.17</v>
      </c>
      <c r="S5068" t="s">
        <v>124</v>
      </c>
      <c r="T5068" t="s">
        <v>124</v>
      </c>
    </row>
    <row r="5069" spans="1:20" x14ac:dyDescent="0.2">
      <c r="A5069">
        <v>8456</v>
      </c>
      <c r="C5069">
        <v>210461</v>
      </c>
      <c r="D5069">
        <v>107707</v>
      </c>
      <c r="E5069">
        <v>22</v>
      </c>
      <c r="F5069">
        <v>10</v>
      </c>
      <c r="G5069">
        <v>22.2</v>
      </c>
      <c r="H5069" t="s">
        <v>24</v>
      </c>
      <c r="I5069">
        <v>14</v>
      </c>
      <c r="J5069">
        <v>37</v>
      </c>
      <c r="K5069">
        <v>48</v>
      </c>
      <c r="L5069">
        <v>14</v>
      </c>
      <c r="M5069">
        <v>6.33</v>
      </c>
      <c r="O5069">
        <v>1.08</v>
      </c>
      <c r="P5069">
        <v>0.94</v>
      </c>
      <c r="S5069" t="s">
        <v>54</v>
      </c>
      <c r="T5069" t="s">
        <v>54</v>
      </c>
    </row>
    <row r="5070" spans="1:20" x14ac:dyDescent="0.2">
      <c r="A5070">
        <v>8458</v>
      </c>
      <c r="C5070">
        <v>210502</v>
      </c>
      <c r="D5070">
        <v>107712</v>
      </c>
      <c r="E5070">
        <v>22</v>
      </c>
      <c r="F5070">
        <v>10</v>
      </c>
      <c r="G5070">
        <v>37.4</v>
      </c>
      <c r="H5070" t="s">
        <v>24</v>
      </c>
      <c r="I5070">
        <v>11</v>
      </c>
      <c r="J5070">
        <v>37</v>
      </c>
      <c r="K5070">
        <v>28</v>
      </c>
      <c r="L5070">
        <v>11</v>
      </c>
      <c r="M5070">
        <v>5.78</v>
      </c>
      <c r="O5070">
        <v>1.58</v>
      </c>
      <c r="P5070">
        <v>1.94</v>
      </c>
      <c r="S5070" t="s">
        <v>419</v>
      </c>
      <c r="T5070" t="s">
        <v>419</v>
      </c>
    </row>
    <row r="5071" spans="1:20" x14ac:dyDescent="0.2">
      <c r="A5071">
        <v>8459</v>
      </c>
      <c r="B5071" t="s">
        <v>3672</v>
      </c>
      <c r="C5071">
        <v>210516</v>
      </c>
      <c r="D5071">
        <v>90287</v>
      </c>
      <c r="E5071">
        <v>22</v>
      </c>
      <c r="F5071">
        <v>10</v>
      </c>
      <c r="G5071">
        <v>30.2</v>
      </c>
      <c r="H5071" t="s">
        <v>24</v>
      </c>
      <c r="I5071">
        <v>20</v>
      </c>
      <c r="J5071">
        <v>58</v>
      </c>
      <c r="K5071">
        <v>41</v>
      </c>
      <c r="L5071">
        <v>20</v>
      </c>
      <c r="M5071">
        <v>6.46</v>
      </c>
      <c r="O5071">
        <v>0.12</v>
      </c>
      <c r="P5071">
        <v>0.11</v>
      </c>
      <c r="S5071" t="s">
        <v>2714</v>
      </c>
      <c r="T5071" t="s">
        <v>2714</v>
      </c>
    </row>
    <row r="5072" spans="1:20" x14ac:dyDescent="0.2">
      <c r="A5072">
        <v>8460</v>
      </c>
      <c r="C5072">
        <v>210594</v>
      </c>
      <c r="D5072">
        <v>72095</v>
      </c>
      <c r="E5072">
        <v>22</v>
      </c>
      <c r="F5072">
        <v>10</v>
      </c>
      <c r="G5072">
        <v>51.6</v>
      </c>
      <c r="H5072" t="s">
        <v>24</v>
      </c>
      <c r="I5072">
        <v>30</v>
      </c>
      <c r="J5072">
        <v>33</v>
      </c>
      <c r="K5072">
        <v>11</v>
      </c>
      <c r="L5072">
        <v>30</v>
      </c>
      <c r="M5072">
        <v>6.32</v>
      </c>
      <c r="O5072">
        <v>0.18</v>
      </c>
      <c r="P5072">
        <v>0.16</v>
      </c>
      <c r="S5072" t="s">
        <v>2542</v>
      </c>
      <c r="T5072" t="s">
        <v>2542</v>
      </c>
    </row>
    <row r="5073" spans="1:20" x14ac:dyDescent="0.2">
      <c r="A5073">
        <v>8461</v>
      </c>
      <c r="C5073">
        <v>210702</v>
      </c>
      <c r="D5073">
        <v>107729</v>
      </c>
      <c r="E5073">
        <v>22</v>
      </c>
      <c r="F5073">
        <v>11</v>
      </c>
      <c r="G5073">
        <v>51.3</v>
      </c>
      <c r="H5073" t="s">
        <v>24</v>
      </c>
      <c r="I5073">
        <v>16</v>
      </c>
      <c r="J5073">
        <v>2</v>
      </c>
      <c r="K5073">
        <v>26</v>
      </c>
      <c r="L5073">
        <v>16</v>
      </c>
      <c r="M5073">
        <v>5.95</v>
      </c>
      <c r="O5073">
        <v>0.95</v>
      </c>
      <c r="P5073">
        <v>0.73</v>
      </c>
      <c r="Q5073">
        <v>0.49</v>
      </c>
      <c r="S5073" t="s">
        <v>45</v>
      </c>
      <c r="T5073" t="s">
        <v>45</v>
      </c>
    </row>
    <row r="5074" spans="1:20" x14ac:dyDescent="0.2">
      <c r="A5074">
        <v>8462</v>
      </c>
      <c r="B5074" t="s">
        <v>3673</v>
      </c>
      <c r="C5074">
        <v>210705</v>
      </c>
      <c r="D5074">
        <v>164923</v>
      </c>
      <c r="E5074">
        <v>22</v>
      </c>
      <c r="F5074">
        <v>12</v>
      </c>
      <c r="G5074">
        <v>25.8</v>
      </c>
      <c r="H5074" t="s">
        <v>26</v>
      </c>
      <c r="I5074">
        <v>14</v>
      </c>
      <c r="J5074">
        <v>11</v>
      </c>
      <c r="K5074">
        <v>38</v>
      </c>
      <c r="L5074">
        <v>-14</v>
      </c>
      <c r="M5074">
        <v>6.03</v>
      </c>
      <c r="O5074">
        <v>0.38</v>
      </c>
      <c r="P5074">
        <v>0</v>
      </c>
      <c r="S5074" t="s">
        <v>63</v>
      </c>
      <c r="T5074" t="s">
        <v>63</v>
      </c>
    </row>
    <row r="5075" spans="1:20" x14ac:dyDescent="0.2">
      <c r="A5075">
        <v>8463</v>
      </c>
      <c r="C5075">
        <v>210715</v>
      </c>
      <c r="D5075">
        <v>34143</v>
      </c>
      <c r="E5075">
        <v>22</v>
      </c>
      <c r="F5075">
        <v>11</v>
      </c>
      <c r="G5075">
        <v>9.9</v>
      </c>
      <c r="H5075" t="s">
        <v>24</v>
      </c>
      <c r="I5075">
        <v>50</v>
      </c>
      <c r="J5075">
        <v>49</v>
      </c>
      <c r="K5075">
        <v>24</v>
      </c>
      <c r="L5075">
        <v>50</v>
      </c>
      <c r="M5075">
        <v>5.4</v>
      </c>
      <c r="O5075">
        <v>0.15</v>
      </c>
      <c r="P5075">
        <v>0.05</v>
      </c>
      <c r="S5075" t="s">
        <v>249</v>
      </c>
      <c r="T5075" t="s">
        <v>249</v>
      </c>
    </row>
    <row r="5076" spans="1:20" x14ac:dyDescent="0.2">
      <c r="A5076">
        <v>8465</v>
      </c>
      <c r="B5076" t="s">
        <v>3674</v>
      </c>
      <c r="C5076">
        <v>210745</v>
      </c>
      <c r="D5076">
        <v>34137</v>
      </c>
      <c r="E5076">
        <v>22</v>
      </c>
      <c r="F5076">
        <v>10</v>
      </c>
      <c r="G5076">
        <v>51.3</v>
      </c>
      <c r="H5076" t="s">
        <v>24</v>
      </c>
      <c r="I5076">
        <v>58</v>
      </c>
      <c r="J5076">
        <v>12</v>
      </c>
      <c r="K5076">
        <v>4</v>
      </c>
      <c r="L5076">
        <v>58</v>
      </c>
      <c r="M5076">
        <v>3.35</v>
      </c>
      <c r="O5076">
        <v>1.57</v>
      </c>
      <c r="P5076">
        <v>1.71</v>
      </c>
      <c r="Q5076">
        <v>0.78</v>
      </c>
      <c r="S5076" t="s">
        <v>3675</v>
      </c>
      <c r="T5076" t="s">
        <v>9566</v>
      </c>
    </row>
    <row r="5077" spans="1:20" x14ac:dyDescent="0.2">
      <c r="A5077">
        <v>8466</v>
      </c>
      <c r="C5077">
        <v>210762</v>
      </c>
      <c r="D5077">
        <v>90317</v>
      </c>
      <c r="E5077">
        <v>22</v>
      </c>
      <c r="F5077">
        <v>12</v>
      </c>
      <c r="G5077">
        <v>8</v>
      </c>
      <c r="H5077" t="s">
        <v>24</v>
      </c>
      <c r="I5077">
        <v>24</v>
      </c>
      <c r="J5077">
        <v>57</v>
      </c>
      <c r="K5077">
        <v>0</v>
      </c>
      <c r="L5077">
        <v>24</v>
      </c>
      <c r="M5077">
        <v>5.92</v>
      </c>
      <c r="O5077">
        <v>1.51</v>
      </c>
      <c r="S5077" t="s">
        <v>197</v>
      </c>
      <c r="T5077" t="s">
        <v>197</v>
      </c>
    </row>
    <row r="5078" spans="1:20" x14ac:dyDescent="0.2">
      <c r="A5078">
        <v>8467</v>
      </c>
      <c r="C5078">
        <v>210763</v>
      </c>
      <c r="D5078">
        <v>145940</v>
      </c>
      <c r="E5078">
        <v>22</v>
      </c>
      <c r="F5078">
        <v>12</v>
      </c>
      <c r="G5078">
        <v>43.8</v>
      </c>
      <c r="H5078" t="s">
        <v>26</v>
      </c>
      <c r="I5078">
        <v>4</v>
      </c>
      <c r="J5078">
        <v>43</v>
      </c>
      <c r="K5078">
        <v>15</v>
      </c>
      <c r="L5078">
        <v>-4</v>
      </c>
      <c r="M5078">
        <v>6.39</v>
      </c>
      <c r="O5078">
        <v>0.5</v>
      </c>
      <c r="P5078">
        <v>0.06</v>
      </c>
      <c r="S5078" t="s">
        <v>75</v>
      </c>
      <c r="T5078" t="s">
        <v>75</v>
      </c>
    </row>
    <row r="5079" spans="1:20" x14ac:dyDescent="0.2">
      <c r="A5079">
        <v>8468</v>
      </c>
      <c r="B5079" t="s">
        <v>3676</v>
      </c>
      <c r="C5079">
        <v>210807</v>
      </c>
      <c r="D5079">
        <v>10265</v>
      </c>
      <c r="E5079">
        <v>22</v>
      </c>
      <c r="F5079">
        <v>9</v>
      </c>
      <c r="G5079">
        <v>48.4</v>
      </c>
      <c r="H5079" t="s">
        <v>24</v>
      </c>
      <c r="I5079">
        <v>72</v>
      </c>
      <c r="J5079">
        <v>20</v>
      </c>
      <c r="K5079">
        <v>28</v>
      </c>
      <c r="L5079">
        <v>72</v>
      </c>
      <c r="M5079">
        <v>4.79</v>
      </c>
      <c r="O5079">
        <v>0.92</v>
      </c>
      <c r="P5079">
        <v>0.61</v>
      </c>
      <c r="Q5079">
        <v>0.48</v>
      </c>
      <c r="S5079" t="s">
        <v>3677</v>
      </c>
      <c r="T5079" t="s">
        <v>11552</v>
      </c>
    </row>
    <row r="5080" spans="1:20" x14ac:dyDescent="0.2">
      <c r="A5080">
        <v>8469</v>
      </c>
      <c r="B5080" t="s">
        <v>3678</v>
      </c>
      <c r="C5080">
        <v>210839</v>
      </c>
      <c r="D5080">
        <v>34149</v>
      </c>
      <c r="E5080">
        <v>22</v>
      </c>
      <c r="F5080">
        <v>11</v>
      </c>
      <c r="G5080">
        <v>30.7</v>
      </c>
      <c r="H5080" t="s">
        <v>24</v>
      </c>
      <c r="I5080">
        <v>59</v>
      </c>
      <c r="J5080">
        <v>24</v>
      </c>
      <c r="K5080">
        <v>52</v>
      </c>
      <c r="L5080">
        <v>59</v>
      </c>
      <c r="M5080">
        <v>5.04</v>
      </c>
      <c r="O5080">
        <v>0.25</v>
      </c>
      <c r="P5080">
        <v>-0.74</v>
      </c>
      <c r="Q5080">
        <v>0.15</v>
      </c>
      <c r="S5080" t="s">
        <v>3679</v>
      </c>
      <c r="T5080" t="s">
        <v>14738</v>
      </c>
    </row>
    <row r="5081" spans="1:20" x14ac:dyDescent="0.2">
      <c r="A5081">
        <v>8472</v>
      </c>
      <c r="C5081">
        <v>210855</v>
      </c>
      <c r="D5081">
        <v>34151</v>
      </c>
      <c r="E5081">
        <v>22</v>
      </c>
      <c r="F5081">
        <v>11</v>
      </c>
      <c r="G5081">
        <v>48.8</v>
      </c>
      <c r="H5081" t="s">
        <v>24</v>
      </c>
      <c r="I5081">
        <v>56</v>
      </c>
      <c r="J5081">
        <v>50</v>
      </c>
      <c r="K5081">
        <v>22</v>
      </c>
      <c r="L5081">
        <v>56</v>
      </c>
      <c r="M5081">
        <v>5.24</v>
      </c>
      <c r="O5081">
        <v>0.51</v>
      </c>
      <c r="P5081">
        <v>0.06</v>
      </c>
      <c r="S5081" t="s">
        <v>199</v>
      </c>
      <c r="T5081" t="s">
        <v>199</v>
      </c>
    </row>
    <row r="5082" spans="1:20" x14ac:dyDescent="0.2">
      <c r="A5082">
        <v>8473</v>
      </c>
      <c r="C5082">
        <v>210873</v>
      </c>
      <c r="D5082">
        <v>10267</v>
      </c>
      <c r="E5082">
        <v>22</v>
      </c>
      <c r="F5082">
        <v>10</v>
      </c>
      <c r="G5082">
        <v>15.3</v>
      </c>
      <c r="H5082" t="s">
        <v>24</v>
      </c>
      <c r="I5082">
        <v>72</v>
      </c>
      <c r="J5082">
        <v>6</v>
      </c>
      <c r="K5082">
        <v>40</v>
      </c>
      <c r="L5082">
        <v>72</v>
      </c>
      <c r="M5082">
        <v>6.37</v>
      </c>
      <c r="O5082">
        <v>-0.06</v>
      </c>
      <c r="P5082">
        <v>-0.18</v>
      </c>
      <c r="Q5082">
        <v>-7.0000000000000007E-2</v>
      </c>
      <c r="S5082" t="s">
        <v>1038</v>
      </c>
      <c r="T5082" t="s">
        <v>2419</v>
      </c>
    </row>
    <row r="5083" spans="1:20" x14ac:dyDescent="0.2">
      <c r="A5083">
        <v>8474</v>
      </c>
      <c r="C5083">
        <v>210884</v>
      </c>
      <c r="D5083">
        <v>19922</v>
      </c>
      <c r="E5083">
        <v>22</v>
      </c>
      <c r="F5083">
        <v>10</v>
      </c>
      <c r="G5083">
        <v>38.9</v>
      </c>
      <c r="H5083" t="s">
        <v>24</v>
      </c>
      <c r="I5083">
        <v>70</v>
      </c>
      <c r="J5083">
        <v>7</v>
      </c>
      <c r="K5083">
        <v>58</v>
      </c>
      <c r="L5083">
        <v>70</v>
      </c>
      <c r="M5083">
        <v>5.5</v>
      </c>
      <c r="O5083">
        <v>0.38</v>
      </c>
      <c r="P5083">
        <v>-0.04</v>
      </c>
      <c r="S5083" t="s">
        <v>63</v>
      </c>
      <c r="T5083" t="s">
        <v>63</v>
      </c>
    </row>
    <row r="5084" spans="1:20" x14ac:dyDescent="0.2">
      <c r="A5084">
        <v>8475</v>
      </c>
      <c r="C5084">
        <v>210889</v>
      </c>
      <c r="D5084">
        <v>72132</v>
      </c>
      <c r="E5084">
        <v>22</v>
      </c>
      <c r="F5084">
        <v>12</v>
      </c>
      <c r="G5084">
        <v>47.8</v>
      </c>
      <c r="H5084" t="s">
        <v>24</v>
      </c>
      <c r="I5084">
        <v>34</v>
      </c>
      <c r="J5084">
        <v>36</v>
      </c>
      <c r="K5084">
        <v>17</v>
      </c>
      <c r="L5084">
        <v>34</v>
      </c>
      <c r="M5084">
        <v>5.33</v>
      </c>
      <c r="O5084">
        <v>1.1299999999999999</v>
      </c>
      <c r="P5084">
        <v>1.1299999999999999</v>
      </c>
      <c r="S5084" t="s">
        <v>3682</v>
      </c>
      <c r="T5084" t="s">
        <v>2525</v>
      </c>
    </row>
    <row r="5085" spans="1:20" x14ac:dyDescent="0.2">
      <c r="A5085">
        <v>8476</v>
      </c>
      <c r="C5085">
        <v>210905</v>
      </c>
      <c r="D5085">
        <v>34158</v>
      </c>
      <c r="E5085">
        <v>22</v>
      </c>
      <c r="F5085">
        <v>11</v>
      </c>
      <c r="G5085">
        <v>56.9</v>
      </c>
      <c r="H5085" t="s">
        <v>24</v>
      </c>
      <c r="I5085">
        <v>59</v>
      </c>
      <c r="J5085">
        <v>5</v>
      </c>
      <c r="K5085">
        <v>5</v>
      </c>
      <c r="L5085">
        <v>59</v>
      </c>
      <c r="M5085">
        <v>6.3</v>
      </c>
      <c r="O5085">
        <v>1.1299999999999999</v>
      </c>
      <c r="P5085">
        <v>1.07</v>
      </c>
      <c r="S5085" t="s">
        <v>54</v>
      </c>
      <c r="T5085" t="s">
        <v>54</v>
      </c>
    </row>
    <row r="5086" spans="1:20" x14ac:dyDescent="0.2">
      <c r="A5086">
        <v>8479</v>
      </c>
      <c r="C5086">
        <v>210939</v>
      </c>
      <c r="D5086">
        <v>19932</v>
      </c>
      <c r="E5086">
        <v>22</v>
      </c>
      <c r="F5086">
        <v>12</v>
      </c>
      <c r="G5086">
        <v>1.9</v>
      </c>
      <c r="H5086" t="s">
        <v>24</v>
      </c>
      <c r="I5086">
        <v>60</v>
      </c>
      <c r="J5086">
        <v>45</v>
      </c>
      <c r="K5086">
        <v>34</v>
      </c>
      <c r="L5086">
        <v>60</v>
      </c>
      <c r="M5086">
        <v>5.35</v>
      </c>
      <c r="O5086">
        <v>1.17</v>
      </c>
      <c r="P5086">
        <v>1.1499999999999999</v>
      </c>
      <c r="S5086" t="s">
        <v>45</v>
      </c>
      <c r="T5086" t="s">
        <v>45</v>
      </c>
    </row>
    <row r="5087" spans="1:20" x14ac:dyDescent="0.2">
      <c r="A5087">
        <v>8482</v>
      </c>
      <c r="C5087">
        <v>211006</v>
      </c>
      <c r="D5087">
        <v>90337</v>
      </c>
      <c r="E5087">
        <v>22</v>
      </c>
      <c r="F5087">
        <v>13</v>
      </c>
      <c r="G5087">
        <v>38.6</v>
      </c>
      <c r="H5087" t="s">
        <v>24</v>
      </c>
      <c r="I5087">
        <v>28</v>
      </c>
      <c r="J5087">
        <v>36</v>
      </c>
      <c r="K5087">
        <v>30</v>
      </c>
      <c r="L5087">
        <v>28</v>
      </c>
      <c r="M5087">
        <v>5.89</v>
      </c>
      <c r="O5087">
        <v>1.1499999999999999</v>
      </c>
      <c r="P5087">
        <v>1.22</v>
      </c>
      <c r="S5087" t="s">
        <v>125</v>
      </c>
      <c r="T5087" t="s">
        <v>125</v>
      </c>
    </row>
    <row r="5088" spans="1:20" x14ac:dyDescent="0.2">
      <c r="A5088">
        <v>8483</v>
      </c>
      <c r="C5088">
        <v>211029</v>
      </c>
      <c r="D5088">
        <v>19937</v>
      </c>
      <c r="E5088">
        <v>22</v>
      </c>
      <c r="F5088">
        <v>12</v>
      </c>
      <c r="G5088">
        <v>22.3</v>
      </c>
      <c r="H5088" t="s">
        <v>24</v>
      </c>
      <c r="I5088">
        <v>63</v>
      </c>
      <c r="J5088">
        <v>17</v>
      </c>
      <c r="K5088">
        <v>29</v>
      </c>
      <c r="L5088">
        <v>63</v>
      </c>
      <c r="M5088">
        <v>5.79</v>
      </c>
      <c r="O5088">
        <v>1.67</v>
      </c>
      <c r="P5088">
        <v>1.93</v>
      </c>
      <c r="S5088" t="s">
        <v>2740</v>
      </c>
      <c r="T5088" t="s">
        <v>98</v>
      </c>
    </row>
    <row r="5089" spans="1:20" x14ac:dyDescent="0.2">
      <c r="A5089">
        <v>8485</v>
      </c>
      <c r="C5089">
        <v>211073</v>
      </c>
      <c r="D5089">
        <v>72155</v>
      </c>
      <c r="E5089">
        <v>22</v>
      </c>
      <c r="F5089">
        <v>13</v>
      </c>
      <c r="G5089">
        <v>52.7</v>
      </c>
      <c r="H5089" t="s">
        <v>24</v>
      </c>
      <c r="I5089">
        <v>39</v>
      </c>
      <c r="J5089">
        <v>42</v>
      </c>
      <c r="K5089">
        <v>54</v>
      </c>
      <c r="L5089">
        <v>39</v>
      </c>
      <c r="M5089">
        <v>4.49</v>
      </c>
      <c r="O5089">
        <v>1.39</v>
      </c>
      <c r="P5089">
        <v>1.45</v>
      </c>
      <c r="Q5089">
        <v>0.74</v>
      </c>
      <c r="S5089" t="s">
        <v>105</v>
      </c>
      <c r="T5089" t="s">
        <v>105</v>
      </c>
    </row>
    <row r="5090" spans="1:20" x14ac:dyDescent="0.2">
      <c r="A5090">
        <v>8487</v>
      </c>
      <c r="C5090">
        <v>211096</v>
      </c>
      <c r="D5090">
        <v>51783</v>
      </c>
      <c r="E5090">
        <v>22</v>
      </c>
      <c r="F5090">
        <v>13</v>
      </c>
      <c r="G5090">
        <v>49.3</v>
      </c>
      <c r="H5090" t="s">
        <v>24</v>
      </c>
      <c r="I5090">
        <v>45</v>
      </c>
      <c r="J5090">
        <v>26</v>
      </c>
      <c r="K5090">
        <v>27</v>
      </c>
      <c r="L5090">
        <v>45</v>
      </c>
      <c r="M5090">
        <v>5.53</v>
      </c>
      <c r="O5090">
        <v>0.04</v>
      </c>
      <c r="P5090">
        <v>0</v>
      </c>
      <c r="S5090" t="s">
        <v>340</v>
      </c>
      <c r="T5090" t="s">
        <v>340</v>
      </c>
    </row>
    <row r="5091" spans="1:20" x14ac:dyDescent="0.2">
      <c r="A5091">
        <v>8489</v>
      </c>
      <c r="C5091">
        <v>211211</v>
      </c>
      <c r="D5091">
        <v>51797</v>
      </c>
      <c r="E5091">
        <v>22</v>
      </c>
      <c r="F5091">
        <v>14</v>
      </c>
      <c r="G5091">
        <v>44.4</v>
      </c>
      <c r="H5091" t="s">
        <v>24</v>
      </c>
      <c r="I5091">
        <v>42</v>
      </c>
      <c r="J5091">
        <v>57</v>
      </c>
      <c r="K5091">
        <v>14</v>
      </c>
      <c r="L5091">
        <v>42</v>
      </c>
      <c r="M5091">
        <v>5.71</v>
      </c>
      <c r="O5091">
        <v>0</v>
      </c>
      <c r="P5091">
        <v>-0.04</v>
      </c>
      <c r="S5091" t="s">
        <v>446</v>
      </c>
      <c r="T5091" t="s">
        <v>446</v>
      </c>
    </row>
    <row r="5092" spans="1:20" x14ac:dyDescent="0.2">
      <c r="A5092">
        <v>8490</v>
      </c>
      <c r="C5092">
        <v>211242</v>
      </c>
      <c r="D5092">
        <v>19948</v>
      </c>
      <c r="E5092">
        <v>22</v>
      </c>
      <c r="F5092">
        <v>13</v>
      </c>
      <c r="G5092">
        <v>49.5</v>
      </c>
      <c r="H5092" t="s">
        <v>24</v>
      </c>
      <c r="I5092">
        <v>63</v>
      </c>
      <c r="J5092">
        <v>9</v>
      </c>
      <c r="K5092">
        <v>45</v>
      </c>
      <c r="L5092">
        <v>63</v>
      </c>
      <c r="M5092">
        <v>6.11</v>
      </c>
      <c r="O5092">
        <v>-0.08</v>
      </c>
      <c r="P5092">
        <v>-0.43</v>
      </c>
      <c r="S5092" t="s">
        <v>179</v>
      </c>
      <c r="T5092" t="s">
        <v>179</v>
      </c>
    </row>
    <row r="5093" spans="1:20" x14ac:dyDescent="0.2">
      <c r="A5093">
        <v>8491</v>
      </c>
      <c r="C5093">
        <v>211287</v>
      </c>
      <c r="D5093">
        <v>127420</v>
      </c>
      <c r="E5093">
        <v>22</v>
      </c>
      <c r="F5093">
        <v>15</v>
      </c>
      <c r="G5093">
        <v>59.8</v>
      </c>
      <c r="H5093" t="s">
        <v>24</v>
      </c>
      <c r="I5093">
        <v>8</v>
      </c>
      <c r="J5093">
        <v>32</v>
      </c>
      <c r="K5093">
        <v>58</v>
      </c>
      <c r="L5093">
        <v>8</v>
      </c>
      <c r="M5093">
        <v>6.21</v>
      </c>
      <c r="O5093">
        <v>0.02</v>
      </c>
      <c r="P5093">
        <v>-0.04</v>
      </c>
      <c r="S5093" t="s">
        <v>25</v>
      </c>
      <c r="T5093" t="s">
        <v>25</v>
      </c>
    </row>
    <row r="5094" spans="1:20" x14ac:dyDescent="0.2">
      <c r="A5094">
        <v>8493</v>
      </c>
      <c r="C5094">
        <v>211300</v>
      </c>
      <c r="D5094">
        <v>10284</v>
      </c>
      <c r="E5094">
        <v>22</v>
      </c>
      <c r="F5094">
        <v>12</v>
      </c>
      <c r="G5094">
        <v>52.9</v>
      </c>
      <c r="H5094" t="s">
        <v>24</v>
      </c>
      <c r="I5094">
        <v>73</v>
      </c>
      <c r="J5094">
        <v>18</v>
      </c>
      <c r="K5094">
        <v>26</v>
      </c>
      <c r="L5094">
        <v>73</v>
      </c>
      <c r="M5094">
        <v>6.08</v>
      </c>
      <c r="O5094">
        <v>1.01</v>
      </c>
      <c r="P5094">
        <v>0.85</v>
      </c>
      <c r="S5094" t="s">
        <v>3318</v>
      </c>
      <c r="T5094" t="s">
        <v>5662</v>
      </c>
    </row>
    <row r="5095" spans="1:20" x14ac:dyDescent="0.2">
      <c r="A5095">
        <v>8494</v>
      </c>
      <c r="B5095" t="s">
        <v>7357</v>
      </c>
      <c r="C5095">
        <v>211336</v>
      </c>
      <c r="D5095">
        <v>34227</v>
      </c>
      <c r="E5095">
        <v>22</v>
      </c>
      <c r="F5095">
        <v>15</v>
      </c>
      <c r="G5095">
        <v>2</v>
      </c>
      <c r="H5095" t="s">
        <v>24</v>
      </c>
      <c r="I5095">
        <v>57</v>
      </c>
      <c r="J5095">
        <v>2</v>
      </c>
      <c r="K5095">
        <v>37</v>
      </c>
      <c r="L5095">
        <v>57</v>
      </c>
      <c r="M5095">
        <v>4.1900000000000004</v>
      </c>
      <c r="O5095">
        <v>0.28000000000000003</v>
      </c>
      <c r="P5095">
        <v>0.04</v>
      </c>
      <c r="Q5095">
        <v>0.15</v>
      </c>
      <c r="S5095" t="s">
        <v>88</v>
      </c>
      <c r="T5095" t="s">
        <v>88</v>
      </c>
    </row>
    <row r="5096" spans="1:20" x14ac:dyDescent="0.2">
      <c r="A5096">
        <v>8495</v>
      </c>
      <c r="C5096">
        <v>211356</v>
      </c>
      <c r="D5096">
        <v>145989</v>
      </c>
      <c r="E5096">
        <v>22</v>
      </c>
      <c r="F5096">
        <v>16</v>
      </c>
      <c r="G5096">
        <v>33.6</v>
      </c>
      <c r="H5096" t="s">
        <v>26</v>
      </c>
      <c r="I5096">
        <v>1</v>
      </c>
      <c r="J5096">
        <v>35</v>
      </c>
      <c r="K5096">
        <v>47</v>
      </c>
      <c r="L5096">
        <v>-1</v>
      </c>
      <c r="M5096">
        <v>6.15</v>
      </c>
      <c r="O5096">
        <v>0.19</v>
      </c>
      <c r="P5096">
        <v>0.09</v>
      </c>
      <c r="S5096" t="s">
        <v>174</v>
      </c>
      <c r="T5096" t="s">
        <v>174</v>
      </c>
    </row>
    <row r="5097" spans="1:20" x14ac:dyDescent="0.2">
      <c r="A5097">
        <v>8496</v>
      </c>
      <c r="B5097" t="s">
        <v>7359</v>
      </c>
      <c r="C5097">
        <v>211361</v>
      </c>
      <c r="D5097">
        <v>164974</v>
      </c>
      <c r="E5097">
        <v>22</v>
      </c>
      <c r="F5097">
        <v>16</v>
      </c>
      <c r="G5097">
        <v>48.1</v>
      </c>
      <c r="H5097" t="s">
        <v>26</v>
      </c>
      <c r="I5097">
        <v>12</v>
      </c>
      <c r="J5097">
        <v>49</v>
      </c>
      <c r="K5097">
        <v>53</v>
      </c>
      <c r="L5097">
        <v>-12</v>
      </c>
      <c r="M5097">
        <v>5.34</v>
      </c>
      <c r="O5097">
        <v>1.1399999999999999</v>
      </c>
      <c r="P5097">
        <v>1.07</v>
      </c>
      <c r="R5097" t="s">
        <v>27</v>
      </c>
      <c r="S5097" t="s">
        <v>197</v>
      </c>
      <c r="T5097" t="s">
        <v>5915</v>
      </c>
    </row>
    <row r="5098" spans="1:20" x14ac:dyDescent="0.2">
      <c r="A5098">
        <v>8498</v>
      </c>
      <c r="B5098" t="s">
        <v>7360</v>
      </c>
      <c r="C5098">
        <v>211388</v>
      </c>
      <c r="D5098">
        <v>72191</v>
      </c>
      <c r="E5098">
        <v>22</v>
      </c>
      <c r="F5098">
        <v>15</v>
      </c>
      <c r="G5098">
        <v>58.2</v>
      </c>
      <c r="H5098" t="s">
        <v>24</v>
      </c>
      <c r="I5098">
        <v>37</v>
      </c>
      <c r="J5098">
        <v>44</v>
      </c>
      <c r="K5098">
        <v>56</v>
      </c>
      <c r="L5098">
        <v>37</v>
      </c>
      <c r="M5098">
        <v>4.13</v>
      </c>
      <c r="O5098">
        <v>1.46</v>
      </c>
      <c r="P5098">
        <v>1.63</v>
      </c>
      <c r="Q5098">
        <v>0.72</v>
      </c>
      <c r="S5098" t="s">
        <v>7361</v>
      </c>
      <c r="T5098" t="s">
        <v>5995</v>
      </c>
    </row>
    <row r="5099" spans="1:20" x14ac:dyDescent="0.2">
      <c r="A5099">
        <v>8499</v>
      </c>
      <c r="B5099" t="s">
        <v>7362</v>
      </c>
      <c r="C5099">
        <v>211391</v>
      </c>
      <c r="D5099">
        <v>145991</v>
      </c>
      <c r="E5099">
        <v>22</v>
      </c>
      <c r="F5099">
        <v>16</v>
      </c>
      <c r="G5099">
        <v>50</v>
      </c>
      <c r="H5099" t="s">
        <v>26</v>
      </c>
      <c r="I5099">
        <v>7</v>
      </c>
      <c r="J5099">
        <v>47</v>
      </c>
      <c r="K5099">
        <v>0</v>
      </c>
      <c r="L5099">
        <v>-7</v>
      </c>
      <c r="M5099">
        <v>4.16</v>
      </c>
      <c r="O5099">
        <v>0.98</v>
      </c>
      <c r="P5099">
        <v>0.81</v>
      </c>
      <c r="Q5099">
        <v>0.48</v>
      </c>
      <c r="S5099" t="s">
        <v>547</v>
      </c>
      <c r="T5099" t="s">
        <v>71</v>
      </c>
    </row>
    <row r="5100" spans="1:20" x14ac:dyDescent="0.2">
      <c r="A5100">
        <v>8500</v>
      </c>
      <c r="C5100">
        <v>211392</v>
      </c>
      <c r="D5100">
        <v>145992</v>
      </c>
      <c r="E5100">
        <v>22</v>
      </c>
      <c r="F5100">
        <v>16</v>
      </c>
      <c r="G5100">
        <v>52.6</v>
      </c>
      <c r="H5100" t="s">
        <v>26</v>
      </c>
      <c r="I5100">
        <v>9</v>
      </c>
      <c r="J5100">
        <v>2</v>
      </c>
      <c r="K5100">
        <v>24</v>
      </c>
      <c r="L5100">
        <v>-9</v>
      </c>
      <c r="M5100">
        <v>5.79</v>
      </c>
      <c r="O5100">
        <v>1.1599999999999999</v>
      </c>
      <c r="P5100">
        <v>1.1399999999999999</v>
      </c>
      <c r="R5100" t="s">
        <v>27</v>
      </c>
      <c r="S5100" t="s">
        <v>133</v>
      </c>
      <c r="T5100" t="s">
        <v>9573</v>
      </c>
    </row>
    <row r="5101" spans="1:20" x14ac:dyDescent="0.2">
      <c r="A5101">
        <v>8503</v>
      </c>
      <c r="C5101">
        <v>211432</v>
      </c>
      <c r="D5101">
        <v>90379</v>
      </c>
      <c r="E5101">
        <v>22</v>
      </c>
      <c r="F5101">
        <v>16</v>
      </c>
      <c r="G5101">
        <v>29.7</v>
      </c>
      <c r="H5101" t="s">
        <v>24</v>
      </c>
      <c r="I5101">
        <v>27</v>
      </c>
      <c r="J5101">
        <v>48</v>
      </c>
      <c r="K5101">
        <v>15</v>
      </c>
      <c r="L5101">
        <v>27</v>
      </c>
      <c r="M5101">
        <v>6.37</v>
      </c>
      <c r="O5101">
        <v>0.99</v>
      </c>
      <c r="S5101" t="s">
        <v>60</v>
      </c>
      <c r="T5101" t="s">
        <v>60</v>
      </c>
    </row>
    <row r="5102" spans="1:20" x14ac:dyDescent="0.2">
      <c r="A5102">
        <v>8504</v>
      </c>
      <c r="B5102" t="s">
        <v>7364</v>
      </c>
      <c r="C5102">
        <v>211434</v>
      </c>
      <c r="D5102">
        <v>145993</v>
      </c>
      <c r="E5102">
        <v>22</v>
      </c>
      <c r="F5102">
        <v>17</v>
      </c>
      <c r="G5102">
        <v>6.5</v>
      </c>
      <c r="H5102" t="s">
        <v>26</v>
      </c>
      <c r="I5102">
        <v>5</v>
      </c>
      <c r="J5102">
        <v>23</v>
      </c>
      <c r="K5102">
        <v>14</v>
      </c>
      <c r="L5102">
        <v>-5</v>
      </c>
      <c r="M5102">
        <v>5.75</v>
      </c>
      <c r="O5102">
        <v>0.88</v>
      </c>
      <c r="P5102">
        <v>0.51</v>
      </c>
      <c r="S5102" t="s">
        <v>3030</v>
      </c>
      <c r="T5102" t="s">
        <v>3030</v>
      </c>
    </row>
    <row r="5103" spans="1:20" x14ac:dyDescent="0.2">
      <c r="A5103">
        <v>8506</v>
      </c>
      <c r="C5103">
        <v>211554</v>
      </c>
      <c r="D5103">
        <v>34256</v>
      </c>
      <c r="E5103">
        <v>22</v>
      </c>
      <c r="F5103">
        <v>16</v>
      </c>
      <c r="G5103">
        <v>26.5</v>
      </c>
      <c r="H5103" t="s">
        <v>24</v>
      </c>
      <c r="I5103">
        <v>57</v>
      </c>
      <c r="J5103">
        <v>13</v>
      </c>
      <c r="K5103">
        <v>13</v>
      </c>
      <c r="L5103">
        <v>57</v>
      </c>
      <c r="M5103">
        <v>5.88</v>
      </c>
      <c r="O5103">
        <v>0.93</v>
      </c>
      <c r="S5103" t="s">
        <v>71</v>
      </c>
      <c r="T5103" t="s">
        <v>71</v>
      </c>
    </row>
    <row r="5104" spans="1:20" x14ac:dyDescent="0.2">
      <c r="A5104">
        <v>8507</v>
      </c>
      <c r="C5104">
        <v>211575</v>
      </c>
      <c r="D5104">
        <v>146004</v>
      </c>
      <c r="E5104">
        <v>22</v>
      </c>
      <c r="F5104">
        <v>18</v>
      </c>
      <c r="G5104">
        <v>4.3</v>
      </c>
      <c r="H5104" t="s">
        <v>26</v>
      </c>
      <c r="I5104">
        <v>0</v>
      </c>
      <c r="J5104">
        <v>14</v>
      </c>
      <c r="K5104">
        <v>16</v>
      </c>
      <c r="L5104">
        <v>0</v>
      </c>
      <c r="M5104">
        <v>6.39</v>
      </c>
      <c r="O5104">
        <v>0.44</v>
      </c>
      <c r="P5104">
        <v>0</v>
      </c>
      <c r="S5104" t="s">
        <v>266</v>
      </c>
      <c r="T5104" t="s">
        <v>266</v>
      </c>
    </row>
    <row r="5105" spans="1:20" x14ac:dyDescent="0.2">
      <c r="A5105">
        <v>8508</v>
      </c>
      <c r="B5105" t="s">
        <v>7366</v>
      </c>
      <c r="C5105">
        <v>211676</v>
      </c>
      <c r="D5105">
        <v>164996</v>
      </c>
      <c r="E5105">
        <v>22</v>
      </c>
      <c r="F5105">
        <v>19</v>
      </c>
      <c r="G5105">
        <v>0.8</v>
      </c>
      <c r="H5105" t="s">
        <v>26</v>
      </c>
      <c r="I5105">
        <v>13</v>
      </c>
      <c r="J5105">
        <v>18</v>
      </c>
      <c r="K5105">
        <v>18</v>
      </c>
      <c r="L5105">
        <v>-13</v>
      </c>
      <c r="M5105">
        <v>5.95</v>
      </c>
      <c r="O5105">
        <v>1.06</v>
      </c>
      <c r="P5105">
        <v>0.94</v>
      </c>
      <c r="R5105" t="s">
        <v>27</v>
      </c>
      <c r="S5105" t="s">
        <v>3097</v>
      </c>
      <c r="T5105" t="s">
        <v>6680</v>
      </c>
    </row>
    <row r="5106" spans="1:20" x14ac:dyDescent="0.2">
      <c r="A5106">
        <v>8510</v>
      </c>
      <c r="C5106">
        <v>211797</v>
      </c>
      <c r="D5106">
        <v>72228</v>
      </c>
      <c r="E5106">
        <v>22</v>
      </c>
      <c r="F5106">
        <v>18</v>
      </c>
      <c r="G5106">
        <v>56.2</v>
      </c>
      <c r="H5106" t="s">
        <v>24</v>
      </c>
      <c r="I5106">
        <v>37</v>
      </c>
      <c r="J5106">
        <v>46</v>
      </c>
      <c r="K5106">
        <v>10</v>
      </c>
      <c r="L5106">
        <v>37</v>
      </c>
      <c r="M5106">
        <v>6.17</v>
      </c>
      <c r="O5106">
        <v>0.28000000000000003</v>
      </c>
      <c r="P5106">
        <v>0.11</v>
      </c>
      <c r="S5106" t="s">
        <v>7367</v>
      </c>
      <c r="T5106" t="s">
        <v>554</v>
      </c>
    </row>
    <row r="5107" spans="1:20" x14ac:dyDescent="0.2">
      <c r="A5107">
        <v>8511</v>
      </c>
      <c r="B5107" t="s">
        <v>7368</v>
      </c>
      <c r="C5107">
        <v>211833</v>
      </c>
      <c r="D5107">
        <v>19991</v>
      </c>
      <c r="E5107">
        <v>22</v>
      </c>
      <c r="F5107">
        <v>18</v>
      </c>
      <c r="G5107">
        <v>12.7</v>
      </c>
      <c r="H5107" t="s">
        <v>24</v>
      </c>
      <c r="I5107">
        <v>62</v>
      </c>
      <c r="J5107">
        <v>48</v>
      </c>
      <c r="K5107">
        <v>16</v>
      </c>
      <c r="L5107">
        <v>62</v>
      </c>
      <c r="M5107">
        <v>5.75</v>
      </c>
      <c r="O5107">
        <v>1.26</v>
      </c>
      <c r="P5107">
        <v>1.37</v>
      </c>
      <c r="S5107" t="s">
        <v>105</v>
      </c>
      <c r="T5107" t="s">
        <v>105</v>
      </c>
    </row>
    <row r="5108" spans="1:20" x14ac:dyDescent="0.2">
      <c r="A5108">
        <v>8512</v>
      </c>
      <c r="B5108" t="s">
        <v>7369</v>
      </c>
      <c r="C5108">
        <v>211838</v>
      </c>
      <c r="D5108">
        <v>146023</v>
      </c>
      <c r="E5108">
        <v>22</v>
      </c>
      <c r="F5108">
        <v>20</v>
      </c>
      <c r="G5108">
        <v>11.9</v>
      </c>
      <c r="H5108" t="s">
        <v>26</v>
      </c>
      <c r="I5108">
        <v>7</v>
      </c>
      <c r="J5108">
        <v>49</v>
      </c>
      <c r="K5108">
        <v>16</v>
      </c>
      <c r="L5108">
        <v>-7</v>
      </c>
      <c r="M5108">
        <v>5.37</v>
      </c>
      <c r="O5108">
        <v>-0.06</v>
      </c>
      <c r="P5108">
        <v>-0.37</v>
      </c>
      <c r="S5108" t="s">
        <v>7370</v>
      </c>
      <c r="T5108" t="s">
        <v>111</v>
      </c>
    </row>
    <row r="5109" spans="1:20" x14ac:dyDescent="0.2">
      <c r="A5109">
        <v>8513</v>
      </c>
      <c r="B5109" t="s">
        <v>7371</v>
      </c>
      <c r="C5109">
        <v>211924</v>
      </c>
      <c r="D5109">
        <v>127453</v>
      </c>
      <c r="E5109">
        <v>22</v>
      </c>
      <c r="F5109">
        <v>20</v>
      </c>
      <c r="G5109">
        <v>27.6</v>
      </c>
      <c r="H5109" t="s">
        <v>24</v>
      </c>
      <c r="I5109">
        <v>5</v>
      </c>
      <c r="J5109">
        <v>47</v>
      </c>
      <c r="K5109">
        <v>22</v>
      </c>
      <c r="L5109">
        <v>5</v>
      </c>
      <c r="M5109">
        <v>5.37</v>
      </c>
      <c r="O5109">
        <v>-0.02</v>
      </c>
      <c r="P5109">
        <v>-0.47</v>
      </c>
      <c r="S5109" t="s">
        <v>148</v>
      </c>
      <c r="T5109" t="s">
        <v>148</v>
      </c>
    </row>
    <row r="5110" spans="1:20" x14ac:dyDescent="0.2">
      <c r="A5110">
        <v>8514</v>
      </c>
      <c r="C5110">
        <v>211976</v>
      </c>
      <c r="D5110">
        <v>127460</v>
      </c>
      <c r="E5110">
        <v>22</v>
      </c>
      <c r="F5110">
        <v>20</v>
      </c>
      <c r="G5110">
        <v>55.8</v>
      </c>
      <c r="H5110" t="s">
        <v>24</v>
      </c>
      <c r="I5110">
        <v>8</v>
      </c>
      <c r="J5110">
        <v>11</v>
      </c>
      <c r="K5110">
        <v>12</v>
      </c>
      <c r="L5110">
        <v>8</v>
      </c>
      <c r="M5110">
        <v>6.17</v>
      </c>
      <c r="O5110">
        <v>0.44</v>
      </c>
      <c r="P5110">
        <v>-0.03</v>
      </c>
      <c r="S5110" t="s">
        <v>204</v>
      </c>
      <c r="T5110" t="s">
        <v>204</v>
      </c>
    </row>
    <row r="5111" spans="1:20" x14ac:dyDescent="0.2">
      <c r="A5111">
        <v>8517</v>
      </c>
      <c r="C5111">
        <v>212047</v>
      </c>
      <c r="D5111">
        <v>90437</v>
      </c>
      <c r="E5111">
        <v>22</v>
      </c>
      <c r="F5111">
        <v>21</v>
      </c>
      <c r="G5111">
        <v>0.1</v>
      </c>
      <c r="H5111" t="s">
        <v>24</v>
      </c>
      <c r="I5111">
        <v>26</v>
      </c>
      <c r="J5111">
        <v>56</v>
      </c>
      <c r="K5111">
        <v>7</v>
      </c>
      <c r="L5111">
        <v>26</v>
      </c>
      <c r="M5111">
        <v>6.47</v>
      </c>
      <c r="O5111">
        <v>1.59</v>
      </c>
      <c r="P5111">
        <v>1.71</v>
      </c>
      <c r="S5111" t="s">
        <v>164</v>
      </c>
      <c r="T5111" t="s">
        <v>164</v>
      </c>
    </row>
    <row r="5112" spans="1:20" x14ac:dyDescent="0.2">
      <c r="A5112">
        <v>8518</v>
      </c>
      <c r="B5112" t="s">
        <v>7375</v>
      </c>
      <c r="C5112">
        <v>212061</v>
      </c>
      <c r="D5112">
        <v>146044</v>
      </c>
      <c r="E5112">
        <v>22</v>
      </c>
      <c r="F5112">
        <v>21</v>
      </c>
      <c r="G5112">
        <v>39.4</v>
      </c>
      <c r="H5112" t="s">
        <v>26</v>
      </c>
      <c r="I5112">
        <v>1</v>
      </c>
      <c r="J5112">
        <v>23</v>
      </c>
      <c r="K5112">
        <v>14</v>
      </c>
      <c r="L5112">
        <v>-1</v>
      </c>
      <c r="M5112">
        <v>3.84</v>
      </c>
      <c r="O5112">
        <v>-0.05</v>
      </c>
      <c r="P5112">
        <v>-0.12</v>
      </c>
      <c r="Q5112">
        <v>-0.04</v>
      </c>
      <c r="S5112" t="s">
        <v>134</v>
      </c>
      <c r="T5112" t="s">
        <v>134</v>
      </c>
    </row>
    <row r="5113" spans="1:20" x14ac:dyDescent="0.2">
      <c r="A5113">
        <v>8519</v>
      </c>
      <c r="C5113">
        <v>212071</v>
      </c>
      <c r="D5113">
        <v>34335</v>
      </c>
      <c r="E5113">
        <v>22</v>
      </c>
      <c r="F5113">
        <v>20</v>
      </c>
      <c r="G5113">
        <v>39.6</v>
      </c>
      <c r="H5113" t="s">
        <v>24</v>
      </c>
      <c r="I5113">
        <v>50</v>
      </c>
      <c r="J5113">
        <v>58</v>
      </c>
      <c r="K5113">
        <v>51</v>
      </c>
      <c r="L5113">
        <v>50</v>
      </c>
      <c r="M5113">
        <v>6.42</v>
      </c>
      <c r="N5113" t="s">
        <v>103</v>
      </c>
      <c r="S5113" t="s">
        <v>365</v>
      </c>
      <c r="T5113" t="s">
        <v>365</v>
      </c>
    </row>
    <row r="5114" spans="1:20" x14ac:dyDescent="0.2">
      <c r="A5114">
        <v>8520</v>
      </c>
      <c r="B5114" t="s">
        <v>7376</v>
      </c>
      <c r="C5114">
        <v>212076</v>
      </c>
      <c r="D5114">
        <v>107854</v>
      </c>
      <c r="E5114">
        <v>22</v>
      </c>
      <c r="F5114">
        <v>21</v>
      </c>
      <c r="G5114">
        <v>31.1</v>
      </c>
      <c r="H5114" t="s">
        <v>24</v>
      </c>
      <c r="I5114">
        <v>12</v>
      </c>
      <c r="J5114">
        <v>12</v>
      </c>
      <c r="K5114">
        <v>19</v>
      </c>
      <c r="L5114">
        <v>12</v>
      </c>
      <c r="M5114">
        <v>5.01</v>
      </c>
      <c r="O5114">
        <v>-0.13</v>
      </c>
      <c r="P5114">
        <v>-0.81</v>
      </c>
      <c r="Q5114">
        <v>-0.14000000000000001</v>
      </c>
      <c r="S5114" t="s">
        <v>1851</v>
      </c>
      <c r="T5114" t="s">
        <v>7045</v>
      </c>
    </row>
    <row r="5115" spans="1:20" x14ac:dyDescent="0.2">
      <c r="A5115">
        <v>8522</v>
      </c>
      <c r="B5115" t="s">
        <v>7381</v>
      </c>
      <c r="C5115">
        <v>212097</v>
      </c>
      <c r="D5115">
        <v>90440</v>
      </c>
      <c r="E5115">
        <v>22</v>
      </c>
      <c r="F5115">
        <v>21</v>
      </c>
      <c r="G5115">
        <v>19.3</v>
      </c>
      <c r="H5115" t="s">
        <v>24</v>
      </c>
      <c r="I5115">
        <v>28</v>
      </c>
      <c r="J5115">
        <v>19</v>
      </c>
      <c r="K5115">
        <v>50</v>
      </c>
      <c r="L5115">
        <v>28</v>
      </c>
      <c r="M5115">
        <v>4.8099999999999996</v>
      </c>
      <c r="O5115">
        <v>0</v>
      </c>
      <c r="P5115">
        <v>-0.2</v>
      </c>
      <c r="Q5115">
        <v>-0.01</v>
      </c>
      <c r="S5115" t="s">
        <v>39</v>
      </c>
      <c r="T5115" t="s">
        <v>39</v>
      </c>
    </row>
    <row r="5116" spans="1:20" x14ac:dyDescent="0.2">
      <c r="A5116">
        <v>8523</v>
      </c>
      <c r="B5116" t="s">
        <v>7382</v>
      </c>
      <c r="C5116">
        <v>212120</v>
      </c>
      <c r="D5116">
        <v>51904</v>
      </c>
      <c r="E5116">
        <v>22</v>
      </c>
      <c r="F5116">
        <v>21</v>
      </c>
      <c r="G5116">
        <v>1.6</v>
      </c>
      <c r="H5116" t="s">
        <v>24</v>
      </c>
      <c r="I5116">
        <v>46</v>
      </c>
      <c r="J5116">
        <v>32</v>
      </c>
      <c r="K5116">
        <v>12</v>
      </c>
      <c r="L5116">
        <v>46</v>
      </c>
      <c r="M5116">
        <v>4.57</v>
      </c>
      <c r="O5116">
        <v>-0.1</v>
      </c>
      <c r="P5116">
        <v>-0.51</v>
      </c>
      <c r="Q5116">
        <v>-0.11</v>
      </c>
      <c r="S5116" t="s">
        <v>177</v>
      </c>
      <c r="T5116" t="s">
        <v>177</v>
      </c>
    </row>
    <row r="5117" spans="1:20" x14ac:dyDescent="0.2">
      <c r="A5117">
        <v>8525</v>
      </c>
      <c r="C5117">
        <v>212150</v>
      </c>
      <c r="D5117">
        <v>10312</v>
      </c>
      <c r="E5117">
        <v>22</v>
      </c>
      <c r="F5117">
        <v>18</v>
      </c>
      <c r="G5117">
        <v>20.399999999999999</v>
      </c>
      <c r="H5117" t="s">
        <v>24</v>
      </c>
      <c r="I5117">
        <v>76</v>
      </c>
      <c r="J5117">
        <v>29</v>
      </c>
      <c r="K5117">
        <v>17</v>
      </c>
      <c r="L5117">
        <v>76</v>
      </c>
      <c r="M5117">
        <v>6.66</v>
      </c>
      <c r="O5117">
        <v>0</v>
      </c>
      <c r="P5117">
        <v>-0.11</v>
      </c>
      <c r="S5117" t="s">
        <v>25</v>
      </c>
      <c r="T5117" t="s">
        <v>25</v>
      </c>
    </row>
    <row r="5118" spans="1:20" x14ac:dyDescent="0.2">
      <c r="A5118">
        <v>8528</v>
      </c>
      <c r="C5118">
        <v>212222</v>
      </c>
      <c r="D5118">
        <v>51918</v>
      </c>
      <c r="E5118">
        <v>22</v>
      </c>
      <c r="F5118">
        <v>21</v>
      </c>
      <c r="G5118">
        <v>50.9</v>
      </c>
      <c r="H5118" t="s">
        <v>24</v>
      </c>
      <c r="I5118">
        <v>42</v>
      </c>
      <c r="J5118">
        <v>4</v>
      </c>
      <c r="K5118">
        <v>42</v>
      </c>
      <c r="L5118">
        <v>42</v>
      </c>
      <c r="M5118">
        <v>6.41</v>
      </c>
      <c r="O5118">
        <v>-0.08</v>
      </c>
      <c r="P5118">
        <v>-0.51</v>
      </c>
      <c r="S5118" t="s">
        <v>211</v>
      </c>
      <c r="T5118" t="s">
        <v>211</v>
      </c>
    </row>
    <row r="5119" spans="1:20" x14ac:dyDescent="0.2">
      <c r="A5119">
        <v>8530</v>
      </c>
      <c r="C5119">
        <v>212320</v>
      </c>
      <c r="D5119">
        <v>146062</v>
      </c>
      <c r="E5119">
        <v>22</v>
      </c>
      <c r="F5119">
        <v>23</v>
      </c>
      <c r="G5119">
        <v>32.1</v>
      </c>
      <c r="H5119" t="s">
        <v>26</v>
      </c>
      <c r="I5119">
        <v>7</v>
      </c>
      <c r="J5119">
        <v>11</v>
      </c>
      <c r="K5119">
        <v>40</v>
      </c>
      <c r="L5119">
        <v>-7</v>
      </c>
      <c r="M5119">
        <v>5.93</v>
      </c>
      <c r="O5119">
        <v>1</v>
      </c>
      <c r="P5119">
        <v>0.69</v>
      </c>
      <c r="S5119" t="s">
        <v>7385</v>
      </c>
      <c r="T5119" t="s">
        <v>3030</v>
      </c>
    </row>
    <row r="5120" spans="1:20" x14ac:dyDescent="0.2">
      <c r="A5120">
        <v>8532</v>
      </c>
      <c r="B5120" t="s">
        <v>7386</v>
      </c>
      <c r="C5120">
        <v>212395</v>
      </c>
      <c r="D5120">
        <v>90462</v>
      </c>
      <c r="E5120">
        <v>22</v>
      </c>
      <c r="F5120">
        <v>23</v>
      </c>
      <c r="G5120">
        <v>39.6</v>
      </c>
      <c r="H5120" t="s">
        <v>24</v>
      </c>
      <c r="I5120">
        <v>20</v>
      </c>
      <c r="J5120">
        <v>50</v>
      </c>
      <c r="K5120">
        <v>54</v>
      </c>
      <c r="L5120">
        <v>20</v>
      </c>
      <c r="M5120">
        <v>6.04</v>
      </c>
      <c r="N5120" t="s">
        <v>103</v>
      </c>
      <c r="S5120" t="s">
        <v>75</v>
      </c>
      <c r="T5120" t="s">
        <v>75</v>
      </c>
    </row>
    <row r="5121" spans="1:20" x14ac:dyDescent="0.2">
      <c r="A5121">
        <v>8533</v>
      </c>
      <c r="B5121" t="s">
        <v>7387</v>
      </c>
      <c r="C5121">
        <v>212404</v>
      </c>
      <c r="D5121">
        <v>146067</v>
      </c>
      <c r="E5121">
        <v>22</v>
      </c>
      <c r="F5121">
        <v>24</v>
      </c>
      <c r="G5121">
        <v>6.9</v>
      </c>
      <c r="H5121" t="s">
        <v>26</v>
      </c>
      <c r="I5121">
        <v>4</v>
      </c>
      <c r="J5121">
        <v>50</v>
      </c>
      <c r="K5121">
        <v>13</v>
      </c>
      <c r="L5121">
        <v>-4</v>
      </c>
      <c r="M5121">
        <v>5.78</v>
      </c>
      <c r="O5121">
        <v>-0.04</v>
      </c>
      <c r="P5121">
        <v>-0.11</v>
      </c>
      <c r="S5121" t="s">
        <v>134</v>
      </c>
      <c r="T5121" t="s">
        <v>134</v>
      </c>
    </row>
    <row r="5122" spans="1:20" x14ac:dyDescent="0.2">
      <c r="A5122">
        <v>8534</v>
      </c>
      <c r="B5122" t="s">
        <v>7388</v>
      </c>
      <c r="C5122">
        <v>212430</v>
      </c>
      <c r="D5122">
        <v>165044</v>
      </c>
      <c r="E5122">
        <v>22</v>
      </c>
      <c r="F5122">
        <v>24</v>
      </c>
      <c r="G5122">
        <v>27.1</v>
      </c>
      <c r="H5122" t="s">
        <v>26</v>
      </c>
      <c r="I5122">
        <v>13</v>
      </c>
      <c r="J5122">
        <v>31</v>
      </c>
      <c r="K5122">
        <v>46</v>
      </c>
      <c r="L5122">
        <v>-13</v>
      </c>
      <c r="M5122">
        <v>5.76</v>
      </c>
      <c r="O5122">
        <v>0.97</v>
      </c>
      <c r="P5122">
        <v>0.71</v>
      </c>
      <c r="S5122" t="s">
        <v>7389</v>
      </c>
      <c r="T5122" t="s">
        <v>6593</v>
      </c>
    </row>
    <row r="5123" spans="1:20" x14ac:dyDescent="0.2">
      <c r="A5123">
        <v>8535</v>
      </c>
      <c r="C5123">
        <v>212454</v>
      </c>
      <c r="D5123">
        <v>34383</v>
      </c>
      <c r="E5123">
        <v>22</v>
      </c>
      <c r="F5123">
        <v>23</v>
      </c>
      <c r="G5123">
        <v>0.2</v>
      </c>
      <c r="H5123" t="s">
        <v>24</v>
      </c>
      <c r="I5123">
        <v>57</v>
      </c>
      <c r="J5123">
        <v>17</v>
      </c>
      <c r="K5123">
        <v>4</v>
      </c>
      <c r="L5123">
        <v>57</v>
      </c>
      <c r="M5123">
        <v>6.16</v>
      </c>
      <c r="O5123">
        <v>-0.13</v>
      </c>
      <c r="P5123">
        <v>-0.55000000000000004</v>
      </c>
      <c r="S5123" t="s">
        <v>688</v>
      </c>
      <c r="T5123" t="s">
        <v>111</v>
      </c>
    </row>
    <row r="5124" spans="1:20" x14ac:dyDescent="0.2">
      <c r="A5124">
        <v>8536</v>
      </c>
      <c r="C5124">
        <v>212487</v>
      </c>
      <c r="D5124">
        <v>72296</v>
      </c>
      <c r="E5124">
        <v>22</v>
      </c>
      <c r="F5124">
        <v>23</v>
      </c>
      <c r="G5124">
        <v>54.2</v>
      </c>
      <c r="H5124" t="s">
        <v>24</v>
      </c>
      <c r="I5124">
        <v>38</v>
      </c>
      <c r="J5124">
        <v>34</v>
      </c>
      <c r="K5124">
        <v>25</v>
      </c>
      <c r="L5124">
        <v>38</v>
      </c>
      <c r="M5124">
        <v>6.22</v>
      </c>
      <c r="O5124">
        <v>0.49</v>
      </c>
      <c r="P5124">
        <v>-0.01</v>
      </c>
      <c r="S5124" t="s">
        <v>2101</v>
      </c>
      <c r="T5124" t="s">
        <v>2101</v>
      </c>
    </row>
    <row r="5125" spans="1:20" x14ac:dyDescent="0.2">
      <c r="A5125">
        <v>8537</v>
      </c>
      <c r="C5125">
        <v>212495</v>
      </c>
      <c r="D5125">
        <v>20042</v>
      </c>
      <c r="E5125">
        <v>22</v>
      </c>
      <c r="F5125">
        <v>23</v>
      </c>
      <c r="G5125">
        <v>0.2</v>
      </c>
      <c r="H5125" t="s">
        <v>24</v>
      </c>
      <c r="I5125">
        <v>62</v>
      </c>
      <c r="J5125">
        <v>25</v>
      </c>
      <c r="K5125">
        <v>12</v>
      </c>
      <c r="L5125">
        <v>62</v>
      </c>
      <c r="M5125">
        <v>6.04</v>
      </c>
      <c r="O5125">
        <v>0.05</v>
      </c>
      <c r="P5125">
        <v>0.02</v>
      </c>
      <c r="S5125" t="s">
        <v>89</v>
      </c>
      <c r="T5125" t="s">
        <v>89</v>
      </c>
    </row>
    <row r="5126" spans="1:20" x14ac:dyDescent="0.2">
      <c r="A5126">
        <v>8538</v>
      </c>
      <c r="B5126" t="s">
        <v>7390</v>
      </c>
      <c r="C5126">
        <v>212496</v>
      </c>
      <c r="D5126">
        <v>34395</v>
      </c>
      <c r="E5126">
        <v>22</v>
      </c>
      <c r="F5126">
        <v>23</v>
      </c>
      <c r="G5126">
        <v>33.6</v>
      </c>
      <c r="H5126" t="s">
        <v>24</v>
      </c>
      <c r="I5126">
        <v>52</v>
      </c>
      <c r="J5126">
        <v>13</v>
      </c>
      <c r="K5126">
        <v>45</v>
      </c>
      <c r="L5126">
        <v>52</v>
      </c>
      <c r="M5126">
        <v>4.43</v>
      </c>
      <c r="O5126">
        <v>1.02</v>
      </c>
      <c r="P5126">
        <v>0.77</v>
      </c>
      <c r="Q5126">
        <v>0.56999999999999995</v>
      </c>
      <c r="S5126" t="s">
        <v>7391</v>
      </c>
      <c r="T5126" t="s">
        <v>5869</v>
      </c>
    </row>
    <row r="5127" spans="1:20" x14ac:dyDescent="0.2">
      <c r="A5127">
        <v>8539</v>
      </c>
      <c r="B5127" t="s">
        <v>7392</v>
      </c>
      <c r="C5127">
        <v>212571</v>
      </c>
      <c r="D5127">
        <v>127520</v>
      </c>
      <c r="E5127">
        <v>22</v>
      </c>
      <c r="F5127">
        <v>25</v>
      </c>
      <c r="G5127">
        <v>16.600000000000001</v>
      </c>
      <c r="H5127" t="s">
        <v>24</v>
      </c>
      <c r="I5127">
        <v>1</v>
      </c>
      <c r="J5127">
        <v>22</v>
      </c>
      <c r="K5127">
        <v>39</v>
      </c>
      <c r="L5127">
        <v>1</v>
      </c>
      <c r="M5127">
        <v>4.66</v>
      </c>
      <c r="O5127">
        <v>-0.03</v>
      </c>
      <c r="P5127">
        <v>-0.98</v>
      </c>
      <c r="Q5127">
        <v>0.02</v>
      </c>
      <c r="S5127" t="s">
        <v>3414</v>
      </c>
      <c r="T5127" t="s">
        <v>3414</v>
      </c>
    </row>
    <row r="5128" spans="1:20" x14ac:dyDescent="0.2">
      <c r="A5128">
        <v>8541</v>
      </c>
      <c r="B5128" t="s">
        <v>7395</v>
      </c>
      <c r="C5128">
        <v>212593</v>
      </c>
      <c r="D5128">
        <v>51970</v>
      </c>
      <c r="E5128">
        <v>22</v>
      </c>
      <c r="F5128">
        <v>24</v>
      </c>
      <c r="G5128">
        <v>31</v>
      </c>
      <c r="H5128" t="s">
        <v>24</v>
      </c>
      <c r="I5128">
        <v>49</v>
      </c>
      <c r="J5128">
        <v>28</v>
      </c>
      <c r="K5128">
        <v>35</v>
      </c>
      <c r="L5128">
        <v>49</v>
      </c>
      <c r="M5128">
        <v>4.57</v>
      </c>
      <c r="O5128">
        <v>0.09</v>
      </c>
      <c r="P5128">
        <v>-0.34</v>
      </c>
      <c r="Q5128">
        <v>0.1</v>
      </c>
      <c r="S5128" t="s">
        <v>2025</v>
      </c>
      <c r="T5128" t="s">
        <v>2025</v>
      </c>
    </row>
    <row r="5129" spans="1:20" x14ac:dyDescent="0.2">
      <c r="A5129">
        <v>8543</v>
      </c>
      <c r="C5129">
        <v>212670</v>
      </c>
      <c r="D5129">
        <v>107906</v>
      </c>
      <c r="E5129">
        <v>22</v>
      </c>
      <c r="F5129">
        <v>25</v>
      </c>
      <c r="G5129">
        <v>40.700000000000003</v>
      </c>
      <c r="H5129" t="s">
        <v>24</v>
      </c>
      <c r="I5129">
        <v>18</v>
      </c>
      <c r="J5129">
        <v>26</v>
      </c>
      <c r="K5129">
        <v>40</v>
      </c>
      <c r="L5129">
        <v>18</v>
      </c>
      <c r="M5129">
        <v>6.26</v>
      </c>
      <c r="O5129">
        <v>1.22</v>
      </c>
      <c r="S5129" t="s">
        <v>197</v>
      </c>
      <c r="T5129" t="s">
        <v>197</v>
      </c>
    </row>
    <row r="5130" spans="1:20" x14ac:dyDescent="0.2">
      <c r="A5130">
        <v>8546</v>
      </c>
      <c r="C5130">
        <v>212710</v>
      </c>
      <c r="D5130">
        <v>3721</v>
      </c>
      <c r="E5130">
        <v>22</v>
      </c>
      <c r="F5130">
        <v>13</v>
      </c>
      <c r="G5130">
        <v>10.6</v>
      </c>
      <c r="H5130" t="s">
        <v>24</v>
      </c>
      <c r="I5130">
        <v>86</v>
      </c>
      <c r="J5130">
        <v>6</v>
      </c>
      <c r="K5130">
        <v>29</v>
      </c>
      <c r="L5130">
        <v>86</v>
      </c>
      <c r="M5130">
        <v>5.27</v>
      </c>
      <c r="O5130">
        <v>-0.03</v>
      </c>
      <c r="P5130">
        <v>-0.11</v>
      </c>
      <c r="S5130" t="s">
        <v>351</v>
      </c>
      <c r="T5130" t="s">
        <v>191</v>
      </c>
    </row>
    <row r="5131" spans="1:20" x14ac:dyDescent="0.2">
      <c r="A5131">
        <v>8548</v>
      </c>
      <c r="B5131" t="s">
        <v>7397</v>
      </c>
      <c r="C5131">
        <v>212754</v>
      </c>
      <c r="D5131">
        <v>127529</v>
      </c>
      <c r="E5131">
        <v>22</v>
      </c>
      <c r="F5131">
        <v>26</v>
      </c>
      <c r="G5131">
        <v>37.4</v>
      </c>
      <c r="H5131" t="s">
        <v>24</v>
      </c>
      <c r="I5131">
        <v>4</v>
      </c>
      <c r="J5131">
        <v>23</v>
      </c>
      <c r="K5131">
        <v>37</v>
      </c>
      <c r="L5131">
        <v>4</v>
      </c>
      <c r="M5131">
        <v>5.75</v>
      </c>
      <c r="O5131">
        <v>0.52</v>
      </c>
      <c r="P5131">
        <v>0.04</v>
      </c>
      <c r="S5131" t="s">
        <v>75</v>
      </c>
      <c r="T5131" t="s">
        <v>75</v>
      </c>
    </row>
    <row r="5132" spans="1:20" x14ac:dyDescent="0.2">
      <c r="A5132">
        <v>8549</v>
      </c>
      <c r="C5132">
        <v>212883</v>
      </c>
      <c r="D5132">
        <v>72344</v>
      </c>
      <c r="E5132">
        <v>22</v>
      </c>
      <c r="F5132">
        <v>26</v>
      </c>
      <c r="G5132">
        <v>45.7</v>
      </c>
      <c r="H5132" t="s">
        <v>24</v>
      </c>
      <c r="I5132">
        <v>37</v>
      </c>
      <c r="J5132">
        <v>26</v>
      </c>
      <c r="K5132">
        <v>38</v>
      </c>
      <c r="L5132">
        <v>37</v>
      </c>
      <c r="M5132">
        <v>6.46</v>
      </c>
      <c r="O5132">
        <v>-0.13</v>
      </c>
      <c r="P5132">
        <v>-0.75</v>
      </c>
      <c r="S5132" t="s">
        <v>82</v>
      </c>
      <c r="T5132" t="s">
        <v>82</v>
      </c>
    </row>
    <row r="5133" spans="1:20" x14ac:dyDescent="0.2">
      <c r="A5133">
        <v>8550</v>
      </c>
      <c r="C5133">
        <v>212937</v>
      </c>
      <c r="D5133">
        <v>10351</v>
      </c>
      <c r="E5133">
        <v>22</v>
      </c>
      <c r="F5133">
        <v>23</v>
      </c>
      <c r="G5133">
        <v>41.3</v>
      </c>
      <c r="H5133" t="s">
        <v>24</v>
      </c>
      <c r="I5133">
        <v>78</v>
      </c>
      <c r="J5133">
        <v>14</v>
      </c>
      <c r="K5133">
        <v>36</v>
      </c>
      <c r="L5133">
        <v>78</v>
      </c>
      <c r="M5133">
        <v>6.76</v>
      </c>
      <c r="O5133">
        <v>-0.06</v>
      </c>
      <c r="P5133">
        <v>-0.16</v>
      </c>
      <c r="S5133" t="s">
        <v>5040</v>
      </c>
      <c r="T5133" t="s">
        <v>5040</v>
      </c>
    </row>
    <row r="5134" spans="1:20" x14ac:dyDescent="0.2">
      <c r="A5134">
        <v>8551</v>
      </c>
      <c r="B5134" t="s">
        <v>7398</v>
      </c>
      <c r="C5134">
        <v>212943</v>
      </c>
      <c r="D5134">
        <v>127540</v>
      </c>
      <c r="E5134">
        <v>22</v>
      </c>
      <c r="F5134">
        <v>27</v>
      </c>
      <c r="G5134">
        <v>51.5</v>
      </c>
      <c r="H5134" t="s">
        <v>24</v>
      </c>
      <c r="I5134">
        <v>4</v>
      </c>
      <c r="J5134">
        <v>41</v>
      </c>
      <c r="K5134">
        <v>44</v>
      </c>
      <c r="L5134">
        <v>4</v>
      </c>
      <c r="M5134">
        <v>4.79</v>
      </c>
      <c r="O5134">
        <v>1.05</v>
      </c>
      <c r="P5134">
        <v>0.89</v>
      </c>
      <c r="Q5134">
        <v>0.56000000000000005</v>
      </c>
      <c r="S5134" t="s">
        <v>54</v>
      </c>
      <c r="T5134" t="s">
        <v>54</v>
      </c>
    </row>
    <row r="5135" spans="1:20" x14ac:dyDescent="0.2">
      <c r="A5135">
        <v>8553</v>
      </c>
      <c r="C5135">
        <v>212978</v>
      </c>
      <c r="D5135">
        <v>72358</v>
      </c>
      <c r="E5135">
        <v>22</v>
      </c>
      <c r="F5135">
        <v>27</v>
      </c>
      <c r="G5135">
        <v>26.5</v>
      </c>
      <c r="H5135" t="s">
        <v>24</v>
      </c>
      <c r="I5135">
        <v>39</v>
      </c>
      <c r="J5135">
        <v>48</v>
      </c>
      <c r="K5135">
        <v>35</v>
      </c>
      <c r="L5135">
        <v>39</v>
      </c>
      <c r="M5135">
        <v>6.14</v>
      </c>
      <c r="O5135">
        <v>-0.14000000000000001</v>
      </c>
      <c r="P5135">
        <v>-0.77</v>
      </c>
      <c r="S5135" t="s">
        <v>82</v>
      </c>
      <c r="T5135" t="s">
        <v>82</v>
      </c>
    </row>
    <row r="5136" spans="1:20" x14ac:dyDescent="0.2">
      <c r="A5136">
        <v>8554</v>
      </c>
      <c r="C5136">
        <v>212986</v>
      </c>
      <c r="D5136">
        <v>34460</v>
      </c>
      <c r="E5136">
        <v>22</v>
      </c>
      <c r="F5136">
        <v>26</v>
      </c>
      <c r="G5136">
        <v>59.2</v>
      </c>
      <c r="H5136" t="s">
        <v>24</v>
      </c>
      <c r="I5136">
        <v>56</v>
      </c>
      <c r="J5136">
        <v>26</v>
      </c>
      <c r="K5136">
        <v>0</v>
      </c>
      <c r="L5136">
        <v>56</v>
      </c>
      <c r="M5136">
        <v>6.57</v>
      </c>
      <c r="O5136">
        <v>-0.1</v>
      </c>
      <c r="P5136">
        <v>-0.47</v>
      </c>
      <c r="S5136" t="s">
        <v>592</v>
      </c>
      <c r="T5136" t="s">
        <v>592</v>
      </c>
    </row>
    <row r="5137" spans="1:20" x14ac:dyDescent="0.2">
      <c r="A5137">
        <v>8555</v>
      </c>
      <c r="C5137">
        <v>212988</v>
      </c>
      <c r="D5137">
        <v>72366</v>
      </c>
      <c r="E5137">
        <v>22</v>
      </c>
      <c r="F5137">
        <v>27</v>
      </c>
      <c r="G5137">
        <v>46.2</v>
      </c>
      <c r="H5137" t="s">
        <v>24</v>
      </c>
      <c r="I5137">
        <v>31</v>
      </c>
      <c r="J5137">
        <v>50</v>
      </c>
      <c r="K5137">
        <v>25</v>
      </c>
      <c r="L5137">
        <v>31</v>
      </c>
      <c r="M5137">
        <v>5.98</v>
      </c>
      <c r="O5137">
        <v>1.45</v>
      </c>
      <c r="S5137" t="s">
        <v>365</v>
      </c>
      <c r="T5137" t="s">
        <v>365</v>
      </c>
    </row>
    <row r="5138" spans="1:20" x14ac:dyDescent="0.2">
      <c r="A5138">
        <v>8557</v>
      </c>
      <c r="C5138">
        <v>213022</v>
      </c>
      <c r="D5138">
        <v>10366</v>
      </c>
      <c r="E5138">
        <v>22</v>
      </c>
      <c r="F5138">
        <v>26</v>
      </c>
      <c r="G5138">
        <v>0.8</v>
      </c>
      <c r="H5138" t="s">
        <v>24</v>
      </c>
      <c r="I5138">
        <v>70</v>
      </c>
      <c r="J5138">
        <v>46</v>
      </c>
      <c r="K5138">
        <v>15</v>
      </c>
      <c r="L5138">
        <v>70</v>
      </c>
      <c r="M5138">
        <v>5.47</v>
      </c>
      <c r="O5138">
        <v>1.2</v>
      </c>
      <c r="R5138" t="s">
        <v>27</v>
      </c>
      <c r="S5138" t="s">
        <v>365</v>
      </c>
      <c r="T5138" t="s">
        <v>5818</v>
      </c>
    </row>
    <row r="5139" spans="1:20" x14ac:dyDescent="0.2">
      <c r="A5139">
        <v>8558</v>
      </c>
      <c r="B5139" t="s">
        <v>7401</v>
      </c>
      <c r="C5139">
        <v>213051</v>
      </c>
      <c r="D5139">
        <v>146107</v>
      </c>
      <c r="E5139">
        <v>22</v>
      </c>
      <c r="F5139">
        <v>28</v>
      </c>
      <c r="G5139">
        <v>49.7</v>
      </c>
      <c r="H5139" t="s">
        <v>26</v>
      </c>
      <c r="I5139">
        <v>0</v>
      </c>
      <c r="J5139">
        <v>1</v>
      </c>
      <c r="K5139">
        <v>13</v>
      </c>
      <c r="L5139">
        <v>0</v>
      </c>
      <c r="M5139">
        <v>4.59</v>
      </c>
      <c r="N5139" t="s">
        <v>349</v>
      </c>
      <c r="S5139" t="s">
        <v>439</v>
      </c>
      <c r="T5139" t="s">
        <v>439</v>
      </c>
    </row>
    <row r="5140" spans="1:20" x14ac:dyDescent="0.2">
      <c r="A5140">
        <v>8559</v>
      </c>
      <c r="B5140" t="s">
        <v>7402</v>
      </c>
      <c r="C5140">
        <v>213052</v>
      </c>
      <c r="D5140">
        <v>146108</v>
      </c>
      <c r="E5140">
        <v>22</v>
      </c>
      <c r="F5140">
        <v>28</v>
      </c>
      <c r="G5140">
        <v>50.1</v>
      </c>
      <c r="H5140" t="s">
        <v>26</v>
      </c>
      <c r="I5140">
        <v>0</v>
      </c>
      <c r="J5140">
        <v>1</v>
      </c>
      <c r="K5140">
        <v>12</v>
      </c>
      <c r="L5140">
        <v>0</v>
      </c>
      <c r="M5140">
        <v>4.42</v>
      </c>
      <c r="N5140" t="s">
        <v>349</v>
      </c>
      <c r="O5140">
        <v>0.38</v>
      </c>
      <c r="P5140">
        <v>-0.01</v>
      </c>
      <c r="Q5140">
        <v>0.23</v>
      </c>
      <c r="S5140" t="s">
        <v>266</v>
      </c>
      <c r="T5140" t="s">
        <v>266</v>
      </c>
    </row>
    <row r="5141" spans="1:20" x14ac:dyDescent="0.2">
      <c r="A5141">
        <v>8561</v>
      </c>
      <c r="B5141" t="s">
        <v>7405</v>
      </c>
      <c r="C5141">
        <v>213087</v>
      </c>
      <c r="D5141">
        <v>20075</v>
      </c>
      <c r="E5141">
        <v>22</v>
      </c>
      <c r="F5141">
        <v>27</v>
      </c>
      <c r="G5141">
        <v>5.3</v>
      </c>
      <c r="H5141" t="s">
        <v>24</v>
      </c>
      <c r="I5141">
        <v>65</v>
      </c>
      <c r="J5141">
        <v>7</v>
      </c>
      <c r="K5141">
        <v>56</v>
      </c>
      <c r="L5141">
        <v>65</v>
      </c>
      <c r="M5141">
        <v>5.46</v>
      </c>
      <c r="O5141">
        <v>0.37</v>
      </c>
      <c r="P5141">
        <v>-0.59</v>
      </c>
      <c r="S5141" t="s">
        <v>7406</v>
      </c>
      <c r="T5141" t="s">
        <v>11535</v>
      </c>
    </row>
    <row r="5142" spans="1:20" x14ac:dyDescent="0.2">
      <c r="A5142">
        <v>8562</v>
      </c>
      <c r="B5142" t="s">
        <v>7407</v>
      </c>
      <c r="C5142">
        <v>213119</v>
      </c>
      <c r="D5142">
        <v>127544</v>
      </c>
      <c r="E5142">
        <v>22</v>
      </c>
      <c r="F5142">
        <v>29</v>
      </c>
      <c r="G5142">
        <v>8</v>
      </c>
      <c r="H5142" t="s">
        <v>24</v>
      </c>
      <c r="I5142">
        <v>9</v>
      </c>
      <c r="J5142">
        <v>7</v>
      </c>
      <c r="K5142">
        <v>44</v>
      </c>
      <c r="L5142">
        <v>9</v>
      </c>
      <c r="M5142">
        <v>5.58</v>
      </c>
      <c r="O5142">
        <v>1.55</v>
      </c>
      <c r="P5142">
        <v>1.91</v>
      </c>
      <c r="S5142" t="s">
        <v>7408</v>
      </c>
      <c r="T5142" t="s">
        <v>77</v>
      </c>
    </row>
    <row r="5143" spans="1:20" x14ac:dyDescent="0.2">
      <c r="A5143">
        <v>8564</v>
      </c>
      <c r="C5143">
        <v>213179</v>
      </c>
      <c r="D5143">
        <v>90544</v>
      </c>
      <c r="E5143">
        <v>22</v>
      </c>
      <c r="F5143">
        <v>29</v>
      </c>
      <c r="G5143">
        <v>10.199999999999999</v>
      </c>
      <c r="H5143" t="s">
        <v>24</v>
      </c>
      <c r="I5143">
        <v>26</v>
      </c>
      <c r="J5143">
        <v>45</v>
      </c>
      <c r="K5143">
        <v>47</v>
      </c>
      <c r="L5143">
        <v>26</v>
      </c>
      <c r="M5143">
        <v>5.79</v>
      </c>
      <c r="O5143">
        <v>1.25</v>
      </c>
      <c r="S5143" t="s">
        <v>2276</v>
      </c>
      <c r="T5143" t="s">
        <v>2276</v>
      </c>
    </row>
    <row r="5144" spans="1:20" x14ac:dyDescent="0.2">
      <c r="A5144">
        <v>8565</v>
      </c>
      <c r="C5144">
        <v>213198</v>
      </c>
      <c r="D5144">
        <v>165123</v>
      </c>
      <c r="E5144">
        <v>22</v>
      </c>
      <c r="F5144">
        <v>30</v>
      </c>
      <c r="G5144">
        <v>1.5</v>
      </c>
      <c r="H5144" t="s">
        <v>26</v>
      </c>
      <c r="I5144">
        <v>12</v>
      </c>
      <c r="J5144">
        <v>54</v>
      </c>
      <c r="K5144">
        <v>54</v>
      </c>
      <c r="L5144">
        <v>-12</v>
      </c>
      <c r="M5144">
        <v>6.4</v>
      </c>
      <c r="O5144">
        <v>0.32</v>
      </c>
      <c r="P5144">
        <v>-0.02</v>
      </c>
      <c r="S5144" t="s">
        <v>2896</v>
      </c>
      <c r="T5144" t="s">
        <v>2896</v>
      </c>
    </row>
    <row r="5145" spans="1:20" x14ac:dyDescent="0.2">
      <c r="A5145">
        <v>8566</v>
      </c>
      <c r="B5145" t="s">
        <v>7409</v>
      </c>
      <c r="C5145">
        <v>213235</v>
      </c>
      <c r="D5145">
        <v>127551</v>
      </c>
      <c r="E5145">
        <v>22</v>
      </c>
      <c r="F5145">
        <v>29</v>
      </c>
      <c r="G5145">
        <v>58</v>
      </c>
      <c r="H5145" t="s">
        <v>24</v>
      </c>
      <c r="I5145">
        <v>4</v>
      </c>
      <c r="J5145">
        <v>25</v>
      </c>
      <c r="K5145">
        <v>54</v>
      </c>
      <c r="L5145">
        <v>4</v>
      </c>
      <c r="M5145">
        <v>5.48</v>
      </c>
      <c r="O5145">
        <v>0.38</v>
      </c>
      <c r="P5145">
        <v>0.09</v>
      </c>
      <c r="Q5145">
        <v>0.2</v>
      </c>
      <c r="S5145" t="s">
        <v>7410</v>
      </c>
      <c r="T5145" t="s">
        <v>3259</v>
      </c>
    </row>
    <row r="5146" spans="1:20" x14ac:dyDescent="0.2">
      <c r="A5146">
        <v>8567</v>
      </c>
      <c r="B5146" t="s">
        <v>7411</v>
      </c>
      <c r="C5146">
        <v>213236</v>
      </c>
      <c r="D5146">
        <v>165127</v>
      </c>
      <c r="E5146">
        <v>22</v>
      </c>
      <c r="F5146">
        <v>30</v>
      </c>
      <c r="G5146">
        <v>17.399999999999999</v>
      </c>
      <c r="H5146" t="s">
        <v>26</v>
      </c>
      <c r="I5146">
        <v>14</v>
      </c>
      <c r="J5146">
        <v>35</v>
      </c>
      <c r="K5146">
        <v>9</v>
      </c>
      <c r="L5146">
        <v>-14</v>
      </c>
      <c r="M5146">
        <v>6.37</v>
      </c>
      <c r="O5146">
        <v>-0.04</v>
      </c>
      <c r="P5146">
        <v>-0.37</v>
      </c>
      <c r="S5146" t="s">
        <v>7412</v>
      </c>
      <c r="T5146" t="s">
        <v>7412</v>
      </c>
    </row>
    <row r="5147" spans="1:20" x14ac:dyDescent="0.2">
      <c r="A5147">
        <v>8568</v>
      </c>
      <c r="C5147">
        <v>213242</v>
      </c>
      <c r="D5147">
        <v>20088</v>
      </c>
      <c r="E5147">
        <v>22</v>
      </c>
      <c r="F5147">
        <v>28</v>
      </c>
      <c r="G5147">
        <v>19.7</v>
      </c>
      <c r="H5147" t="s">
        <v>24</v>
      </c>
      <c r="I5147">
        <v>64</v>
      </c>
      <c r="J5147">
        <v>5</v>
      </c>
      <c r="K5147">
        <v>8</v>
      </c>
      <c r="L5147">
        <v>64</v>
      </c>
      <c r="M5147">
        <v>6.29</v>
      </c>
      <c r="O5147">
        <v>1.08</v>
      </c>
      <c r="S5147" t="s">
        <v>197</v>
      </c>
      <c r="T5147" t="s">
        <v>197</v>
      </c>
    </row>
    <row r="5148" spans="1:20" x14ac:dyDescent="0.2">
      <c r="A5148">
        <v>8569</v>
      </c>
      <c r="C5148">
        <v>213272</v>
      </c>
      <c r="D5148">
        <v>72399</v>
      </c>
      <c r="E5148">
        <v>22</v>
      </c>
      <c r="F5148">
        <v>29</v>
      </c>
      <c r="G5148">
        <v>43.9</v>
      </c>
      <c r="H5148" t="s">
        <v>24</v>
      </c>
      <c r="I5148">
        <v>35</v>
      </c>
      <c r="J5148">
        <v>43</v>
      </c>
      <c r="K5148">
        <v>32</v>
      </c>
      <c r="L5148">
        <v>35</v>
      </c>
      <c r="M5148">
        <v>6.56</v>
      </c>
      <c r="S5148" t="s">
        <v>114</v>
      </c>
      <c r="T5148" t="s">
        <v>114</v>
      </c>
    </row>
    <row r="5149" spans="1:20" x14ac:dyDescent="0.2">
      <c r="A5149">
        <v>8571</v>
      </c>
      <c r="B5149" t="s">
        <v>7414</v>
      </c>
      <c r="C5149">
        <v>213306</v>
      </c>
      <c r="D5149">
        <v>34508</v>
      </c>
      <c r="E5149">
        <v>22</v>
      </c>
      <c r="F5149">
        <v>29</v>
      </c>
      <c r="G5149">
        <v>10.3</v>
      </c>
      <c r="H5149" t="s">
        <v>24</v>
      </c>
      <c r="I5149">
        <v>58</v>
      </c>
      <c r="J5149">
        <v>24</v>
      </c>
      <c r="K5149">
        <v>55</v>
      </c>
      <c r="L5149">
        <v>58</v>
      </c>
      <c r="M5149">
        <v>3.75</v>
      </c>
      <c r="O5149">
        <v>0.6</v>
      </c>
      <c r="Q5149">
        <v>0.4</v>
      </c>
      <c r="S5149" t="s">
        <v>7416</v>
      </c>
      <c r="T5149" t="s">
        <v>12383</v>
      </c>
    </row>
    <row r="5150" spans="1:20" x14ac:dyDescent="0.2">
      <c r="A5150">
        <v>8572</v>
      </c>
      <c r="B5150" t="s">
        <v>7417</v>
      </c>
      <c r="C5150">
        <v>213310</v>
      </c>
      <c r="D5150">
        <v>52055</v>
      </c>
      <c r="E5150">
        <v>22</v>
      </c>
      <c r="F5150">
        <v>29</v>
      </c>
      <c r="G5150">
        <v>31.8</v>
      </c>
      <c r="H5150" t="s">
        <v>24</v>
      </c>
      <c r="I5150">
        <v>47</v>
      </c>
      <c r="J5150">
        <v>42</v>
      </c>
      <c r="K5150">
        <v>25</v>
      </c>
      <c r="L5150">
        <v>47</v>
      </c>
      <c r="M5150">
        <v>4.3600000000000003</v>
      </c>
      <c r="O5150">
        <v>1.68</v>
      </c>
      <c r="P5150">
        <v>1.1100000000000001</v>
      </c>
      <c r="Q5150">
        <v>1.07</v>
      </c>
      <c r="S5150" t="s">
        <v>7418</v>
      </c>
      <c r="T5150" t="s">
        <v>14840</v>
      </c>
    </row>
    <row r="5151" spans="1:20" x14ac:dyDescent="0.2">
      <c r="A5151">
        <v>8573</v>
      </c>
      <c r="B5151" t="s">
        <v>7419</v>
      </c>
      <c r="C5151">
        <v>213320</v>
      </c>
      <c r="D5151">
        <v>165134</v>
      </c>
      <c r="E5151">
        <v>22</v>
      </c>
      <c r="F5151">
        <v>30</v>
      </c>
      <c r="G5151">
        <v>38.799999999999997</v>
      </c>
      <c r="H5151" t="s">
        <v>26</v>
      </c>
      <c r="I5151">
        <v>10</v>
      </c>
      <c r="J5151">
        <v>40</v>
      </c>
      <c r="K5151">
        <v>41</v>
      </c>
      <c r="L5151">
        <v>-10</v>
      </c>
      <c r="M5151">
        <v>4.82</v>
      </c>
      <c r="O5151">
        <v>-0.06</v>
      </c>
      <c r="P5151">
        <v>-0.11</v>
      </c>
      <c r="Q5151">
        <v>-0.04</v>
      </c>
      <c r="S5151" t="s">
        <v>7420</v>
      </c>
      <c r="T5151" t="s">
        <v>123</v>
      </c>
    </row>
    <row r="5152" spans="1:20" x14ac:dyDescent="0.2">
      <c r="A5152">
        <v>8574</v>
      </c>
      <c r="B5152" t="s">
        <v>7421</v>
      </c>
      <c r="C5152">
        <v>213323</v>
      </c>
      <c r="D5152">
        <v>72406</v>
      </c>
      <c r="E5152">
        <v>22</v>
      </c>
      <c r="F5152">
        <v>30</v>
      </c>
      <c r="G5152">
        <v>1.8</v>
      </c>
      <c r="H5152" t="s">
        <v>24</v>
      </c>
      <c r="I5152">
        <v>32</v>
      </c>
      <c r="J5152">
        <v>34</v>
      </c>
      <c r="K5152">
        <v>21</v>
      </c>
      <c r="L5152">
        <v>32</v>
      </c>
      <c r="M5152">
        <v>5.65</v>
      </c>
      <c r="O5152">
        <v>-0.04</v>
      </c>
      <c r="P5152">
        <v>-0.11</v>
      </c>
      <c r="S5152" t="s">
        <v>191</v>
      </c>
      <c r="T5152" t="s">
        <v>191</v>
      </c>
    </row>
    <row r="5153" spans="1:20" x14ac:dyDescent="0.2">
      <c r="A5153">
        <v>8575</v>
      </c>
      <c r="C5153">
        <v>213389</v>
      </c>
      <c r="D5153">
        <v>52073</v>
      </c>
      <c r="E5153">
        <v>22</v>
      </c>
      <c r="F5153">
        <v>30</v>
      </c>
      <c r="G5153">
        <v>6.5</v>
      </c>
      <c r="H5153" t="s">
        <v>24</v>
      </c>
      <c r="I5153">
        <v>49</v>
      </c>
      <c r="J5153">
        <v>21</v>
      </c>
      <c r="K5153">
        <v>22</v>
      </c>
      <c r="L5153">
        <v>49</v>
      </c>
      <c r="M5153">
        <v>6.4</v>
      </c>
      <c r="O5153">
        <v>1.1499999999999999</v>
      </c>
      <c r="P5153">
        <v>1</v>
      </c>
      <c r="S5153" t="s">
        <v>1829</v>
      </c>
      <c r="T5153" t="s">
        <v>125</v>
      </c>
    </row>
    <row r="5154" spans="1:20" x14ac:dyDescent="0.2">
      <c r="A5154">
        <v>8578</v>
      </c>
      <c r="B5154" t="s">
        <v>7424</v>
      </c>
      <c r="C5154">
        <v>213403</v>
      </c>
      <c r="D5154">
        <v>10375</v>
      </c>
      <c r="E5154">
        <v>22</v>
      </c>
      <c r="F5154">
        <v>26</v>
      </c>
      <c r="G5154">
        <v>42.5</v>
      </c>
      <c r="H5154" t="s">
        <v>24</v>
      </c>
      <c r="I5154">
        <v>78</v>
      </c>
      <c r="J5154">
        <v>47</v>
      </c>
      <c r="K5154">
        <v>9</v>
      </c>
      <c r="L5154">
        <v>78</v>
      </c>
      <c r="M5154">
        <v>5.83</v>
      </c>
      <c r="O5154">
        <v>0.15</v>
      </c>
      <c r="S5154" t="s">
        <v>456</v>
      </c>
      <c r="T5154" t="s">
        <v>456</v>
      </c>
    </row>
    <row r="5155" spans="1:20" x14ac:dyDescent="0.2">
      <c r="A5155">
        <v>8579</v>
      </c>
      <c r="B5155" t="s">
        <v>7425</v>
      </c>
      <c r="C5155">
        <v>213420</v>
      </c>
      <c r="D5155">
        <v>52079</v>
      </c>
      <c r="E5155">
        <v>22</v>
      </c>
      <c r="F5155">
        <v>30</v>
      </c>
      <c r="G5155">
        <v>29.3</v>
      </c>
      <c r="H5155" t="s">
        <v>24</v>
      </c>
      <c r="I5155">
        <v>43</v>
      </c>
      <c r="J5155">
        <v>7</v>
      </c>
      <c r="K5155">
        <v>24</v>
      </c>
      <c r="L5155">
        <v>43</v>
      </c>
      <c r="M5155">
        <v>4.51</v>
      </c>
      <c r="O5155">
        <v>-0.09</v>
      </c>
      <c r="P5155">
        <v>-0.74</v>
      </c>
      <c r="Q5155">
        <v>-0.11</v>
      </c>
      <c r="S5155" t="s">
        <v>85</v>
      </c>
      <c r="T5155" t="s">
        <v>85</v>
      </c>
    </row>
    <row r="5156" spans="1:20" x14ac:dyDescent="0.2">
      <c r="A5156">
        <v>8580</v>
      </c>
      <c r="C5156">
        <v>213428</v>
      </c>
      <c r="D5156">
        <v>146136</v>
      </c>
      <c r="E5156">
        <v>22</v>
      </c>
      <c r="F5156">
        <v>31</v>
      </c>
      <c r="G5156">
        <v>18.399999999999999</v>
      </c>
      <c r="H5156" t="s">
        <v>26</v>
      </c>
      <c r="I5156">
        <v>2</v>
      </c>
      <c r="J5156">
        <v>54</v>
      </c>
      <c r="K5156">
        <v>40</v>
      </c>
      <c r="L5156">
        <v>-2</v>
      </c>
      <c r="M5156">
        <v>6.16</v>
      </c>
      <c r="O5156">
        <v>1.08</v>
      </c>
      <c r="P5156">
        <v>1</v>
      </c>
      <c r="S5156" t="s">
        <v>197</v>
      </c>
      <c r="T5156" t="s">
        <v>197</v>
      </c>
    </row>
    <row r="5157" spans="1:20" x14ac:dyDescent="0.2">
      <c r="A5157">
        <v>8581</v>
      </c>
      <c r="C5157">
        <v>213429</v>
      </c>
      <c r="D5157">
        <v>146135</v>
      </c>
      <c r="E5157">
        <v>22</v>
      </c>
      <c r="F5157">
        <v>31</v>
      </c>
      <c r="G5157">
        <v>18.399999999999999</v>
      </c>
      <c r="H5157" t="s">
        <v>26</v>
      </c>
      <c r="I5157">
        <v>6</v>
      </c>
      <c r="J5157">
        <v>33</v>
      </c>
      <c r="K5157">
        <v>18</v>
      </c>
      <c r="L5157">
        <v>-6</v>
      </c>
      <c r="M5157">
        <v>6.14</v>
      </c>
      <c r="O5157">
        <v>0.56000000000000005</v>
      </c>
      <c r="P5157">
        <v>0.06</v>
      </c>
      <c r="S5157" t="s">
        <v>75</v>
      </c>
      <c r="T5157" t="s">
        <v>75</v>
      </c>
    </row>
    <row r="5158" spans="1:20" x14ac:dyDescent="0.2">
      <c r="A5158">
        <v>8583</v>
      </c>
      <c r="B5158" t="s">
        <v>7427</v>
      </c>
      <c r="C5158">
        <v>213464</v>
      </c>
      <c r="D5158">
        <v>165147</v>
      </c>
      <c r="E5158">
        <v>22</v>
      </c>
      <c r="F5158">
        <v>31</v>
      </c>
      <c r="G5158">
        <v>41.3</v>
      </c>
      <c r="H5158" t="s">
        <v>26</v>
      </c>
      <c r="I5158">
        <v>10</v>
      </c>
      <c r="J5158">
        <v>54</v>
      </c>
      <c r="K5158">
        <v>20</v>
      </c>
      <c r="L5158">
        <v>-10</v>
      </c>
      <c r="M5158">
        <v>6.38</v>
      </c>
      <c r="O5158">
        <v>0.28000000000000003</v>
      </c>
      <c r="P5158">
        <v>7.0000000000000007E-2</v>
      </c>
      <c r="Q5158">
        <v>0.16</v>
      </c>
      <c r="S5158" t="s">
        <v>1552</v>
      </c>
      <c r="T5158" t="s">
        <v>1552</v>
      </c>
    </row>
    <row r="5159" spans="1:20" x14ac:dyDescent="0.2">
      <c r="A5159">
        <v>8584</v>
      </c>
      <c r="C5159">
        <v>213534</v>
      </c>
      <c r="D5159">
        <v>90568</v>
      </c>
      <c r="E5159">
        <v>22</v>
      </c>
      <c r="F5159">
        <v>31</v>
      </c>
      <c r="G5159">
        <v>34.200000000000003</v>
      </c>
      <c r="H5159" t="s">
        <v>24</v>
      </c>
      <c r="I5159">
        <v>29</v>
      </c>
      <c r="J5159">
        <v>32</v>
      </c>
      <c r="K5159">
        <v>34</v>
      </c>
      <c r="L5159">
        <v>29</v>
      </c>
      <c r="M5159">
        <v>6.35</v>
      </c>
      <c r="O5159">
        <v>0.19</v>
      </c>
      <c r="S5159" t="s">
        <v>314</v>
      </c>
      <c r="T5159" t="s">
        <v>314</v>
      </c>
    </row>
    <row r="5160" spans="1:20" x14ac:dyDescent="0.2">
      <c r="A5160">
        <v>8585</v>
      </c>
      <c r="B5160" t="s">
        <v>7429</v>
      </c>
      <c r="C5160">
        <v>213558</v>
      </c>
      <c r="D5160">
        <v>34542</v>
      </c>
      <c r="E5160">
        <v>22</v>
      </c>
      <c r="F5160">
        <v>31</v>
      </c>
      <c r="G5160">
        <v>17.5</v>
      </c>
      <c r="H5160" t="s">
        <v>24</v>
      </c>
      <c r="I5160">
        <v>50</v>
      </c>
      <c r="J5160">
        <v>16</v>
      </c>
      <c r="K5160">
        <v>57</v>
      </c>
      <c r="L5160">
        <v>50</v>
      </c>
      <c r="M5160">
        <v>3.77</v>
      </c>
      <c r="O5160">
        <v>0.01</v>
      </c>
      <c r="P5160">
        <v>0</v>
      </c>
      <c r="Q5160">
        <v>-0.03</v>
      </c>
      <c r="S5160" t="s">
        <v>89</v>
      </c>
      <c r="T5160" t="s">
        <v>89</v>
      </c>
    </row>
    <row r="5161" spans="1:20" x14ac:dyDescent="0.2">
      <c r="A5161">
        <v>8586</v>
      </c>
      <c r="B5161" t="s">
        <v>7430</v>
      </c>
      <c r="C5161">
        <v>213617</v>
      </c>
      <c r="D5161">
        <v>107986</v>
      </c>
      <c r="E5161">
        <v>22</v>
      </c>
      <c r="F5161">
        <v>32</v>
      </c>
      <c r="G5161">
        <v>35.5</v>
      </c>
      <c r="H5161" t="s">
        <v>24</v>
      </c>
      <c r="I5161">
        <v>20</v>
      </c>
      <c r="J5161">
        <v>13</v>
      </c>
      <c r="K5161">
        <v>48</v>
      </c>
      <c r="L5161">
        <v>20</v>
      </c>
      <c r="M5161">
        <v>6.42</v>
      </c>
      <c r="O5161">
        <v>0.32</v>
      </c>
      <c r="P5161">
        <v>0.02</v>
      </c>
      <c r="S5161" t="s">
        <v>367</v>
      </c>
      <c r="T5161" t="s">
        <v>367</v>
      </c>
    </row>
    <row r="5162" spans="1:20" x14ac:dyDescent="0.2">
      <c r="A5162">
        <v>8587</v>
      </c>
      <c r="C5162">
        <v>213644</v>
      </c>
      <c r="D5162">
        <v>107989</v>
      </c>
      <c r="E5162">
        <v>22</v>
      </c>
      <c r="F5162">
        <v>32</v>
      </c>
      <c r="G5162">
        <v>46.9</v>
      </c>
      <c r="H5162" t="s">
        <v>24</v>
      </c>
      <c r="I5162">
        <v>15</v>
      </c>
      <c r="J5162">
        <v>51</v>
      </c>
      <c r="K5162">
        <v>48</v>
      </c>
      <c r="L5162">
        <v>15</v>
      </c>
      <c r="M5162">
        <v>6.32</v>
      </c>
      <c r="O5162">
        <v>1.19</v>
      </c>
      <c r="P5162">
        <v>1.17</v>
      </c>
      <c r="S5162" t="s">
        <v>197</v>
      </c>
      <c r="T5162" t="s">
        <v>197</v>
      </c>
    </row>
    <row r="5163" spans="1:20" x14ac:dyDescent="0.2">
      <c r="A5163">
        <v>8588</v>
      </c>
      <c r="C5163">
        <v>213660</v>
      </c>
      <c r="D5163">
        <v>72446</v>
      </c>
      <c r="E5163">
        <v>22</v>
      </c>
      <c r="F5163">
        <v>32</v>
      </c>
      <c r="G5163">
        <v>26.4</v>
      </c>
      <c r="H5163" t="s">
        <v>24</v>
      </c>
      <c r="I5163">
        <v>39</v>
      </c>
      <c r="J5163">
        <v>46</v>
      </c>
      <c r="K5163">
        <v>47</v>
      </c>
      <c r="L5163">
        <v>39</v>
      </c>
      <c r="M5163">
        <v>5.88</v>
      </c>
      <c r="O5163">
        <v>0.16</v>
      </c>
      <c r="P5163">
        <v>0.14000000000000001</v>
      </c>
      <c r="S5163" t="s">
        <v>605</v>
      </c>
      <c r="T5163" t="s">
        <v>605</v>
      </c>
    </row>
    <row r="5164" spans="1:20" x14ac:dyDescent="0.2">
      <c r="A5164">
        <v>8589</v>
      </c>
      <c r="C5164">
        <v>213720</v>
      </c>
      <c r="D5164">
        <v>34555</v>
      </c>
      <c r="E5164">
        <v>22</v>
      </c>
      <c r="F5164">
        <v>32</v>
      </c>
      <c r="G5164">
        <v>18.8</v>
      </c>
      <c r="H5164" t="s">
        <v>24</v>
      </c>
      <c r="I5164">
        <v>54</v>
      </c>
      <c r="J5164">
        <v>2</v>
      </c>
      <c r="K5164">
        <v>15</v>
      </c>
      <c r="L5164">
        <v>54</v>
      </c>
      <c r="M5164">
        <v>6.35</v>
      </c>
      <c r="N5164" t="s">
        <v>103</v>
      </c>
      <c r="S5164" t="s">
        <v>71</v>
      </c>
      <c r="T5164" t="s">
        <v>71</v>
      </c>
    </row>
    <row r="5165" spans="1:20" x14ac:dyDescent="0.2">
      <c r="A5165">
        <v>8590</v>
      </c>
      <c r="B5165" t="s">
        <v>7431</v>
      </c>
      <c r="C5165">
        <v>213789</v>
      </c>
      <c r="D5165">
        <v>146160</v>
      </c>
      <c r="E5165">
        <v>22</v>
      </c>
      <c r="F5165">
        <v>34</v>
      </c>
      <c r="G5165">
        <v>2.9</v>
      </c>
      <c r="H5165" t="s">
        <v>26</v>
      </c>
      <c r="I5165">
        <v>1</v>
      </c>
      <c r="J5165">
        <v>34</v>
      </c>
      <c r="K5165">
        <v>27</v>
      </c>
      <c r="L5165">
        <v>-1</v>
      </c>
      <c r="M5165">
        <v>5.89</v>
      </c>
      <c r="O5165">
        <v>0.99</v>
      </c>
      <c r="P5165">
        <v>0.73</v>
      </c>
      <c r="S5165" t="s">
        <v>3030</v>
      </c>
      <c r="T5165" t="s">
        <v>3030</v>
      </c>
    </row>
    <row r="5166" spans="1:20" x14ac:dyDescent="0.2">
      <c r="A5166">
        <v>8591</v>
      </c>
      <c r="B5166" t="s">
        <v>7432</v>
      </c>
      <c r="C5166">
        <v>213798</v>
      </c>
      <c r="D5166">
        <v>10402</v>
      </c>
      <c r="E5166">
        <v>22</v>
      </c>
      <c r="F5166">
        <v>29</v>
      </c>
      <c r="G5166">
        <v>52.9</v>
      </c>
      <c r="H5166" t="s">
        <v>24</v>
      </c>
      <c r="I5166">
        <v>78</v>
      </c>
      <c r="J5166">
        <v>49</v>
      </c>
      <c r="K5166">
        <v>27</v>
      </c>
      <c r="L5166">
        <v>78</v>
      </c>
      <c r="M5166">
        <v>5.5</v>
      </c>
      <c r="O5166">
        <v>0.06</v>
      </c>
      <c r="P5166">
        <v>7.0000000000000007E-2</v>
      </c>
      <c r="S5166" t="s">
        <v>298</v>
      </c>
      <c r="T5166" t="s">
        <v>298</v>
      </c>
    </row>
    <row r="5167" spans="1:20" x14ac:dyDescent="0.2">
      <c r="A5167">
        <v>8594</v>
      </c>
      <c r="C5167">
        <v>213930</v>
      </c>
      <c r="D5167">
        <v>34574</v>
      </c>
      <c r="E5167">
        <v>22</v>
      </c>
      <c r="F5167">
        <v>33</v>
      </c>
      <c r="G5167">
        <v>40.6</v>
      </c>
      <c r="H5167" t="s">
        <v>24</v>
      </c>
      <c r="I5167">
        <v>56</v>
      </c>
      <c r="J5167">
        <v>37</v>
      </c>
      <c r="K5167">
        <v>30</v>
      </c>
      <c r="L5167">
        <v>56</v>
      </c>
      <c r="M5167">
        <v>5.71</v>
      </c>
      <c r="O5167">
        <v>0.96</v>
      </c>
      <c r="S5167" t="s">
        <v>547</v>
      </c>
      <c r="T5167" t="s">
        <v>71</v>
      </c>
    </row>
    <row r="5168" spans="1:20" x14ac:dyDescent="0.2">
      <c r="A5168">
        <v>8595</v>
      </c>
      <c r="C5168">
        <v>213973</v>
      </c>
      <c r="D5168">
        <v>20150</v>
      </c>
      <c r="E5168">
        <v>22</v>
      </c>
      <c r="F5168">
        <v>33</v>
      </c>
      <c r="G5168">
        <v>2.9</v>
      </c>
      <c r="H5168" t="s">
        <v>24</v>
      </c>
      <c r="I5168">
        <v>69</v>
      </c>
      <c r="J5168">
        <v>54</v>
      </c>
      <c r="K5168">
        <v>49</v>
      </c>
      <c r="L5168">
        <v>69</v>
      </c>
      <c r="M5168">
        <v>6.6</v>
      </c>
      <c r="O5168">
        <v>0.32</v>
      </c>
      <c r="P5168">
        <v>0</v>
      </c>
      <c r="S5168" t="s">
        <v>554</v>
      </c>
      <c r="T5168" t="s">
        <v>554</v>
      </c>
    </row>
    <row r="5169" spans="1:20" x14ac:dyDescent="0.2">
      <c r="A5169">
        <v>8597</v>
      </c>
      <c r="B5169" t="s">
        <v>7434</v>
      </c>
      <c r="C5169">
        <v>213998</v>
      </c>
      <c r="D5169">
        <v>146181</v>
      </c>
      <c r="E5169">
        <v>22</v>
      </c>
      <c r="F5169">
        <v>35</v>
      </c>
      <c r="G5169">
        <v>21.4</v>
      </c>
      <c r="H5169" t="s">
        <v>26</v>
      </c>
      <c r="I5169">
        <v>0</v>
      </c>
      <c r="J5169">
        <v>7</v>
      </c>
      <c r="K5169">
        <v>3</v>
      </c>
      <c r="L5169">
        <v>0</v>
      </c>
      <c r="M5169">
        <v>4.0199999999999996</v>
      </c>
      <c r="O5169">
        <v>-0.09</v>
      </c>
      <c r="P5169">
        <v>-0.26</v>
      </c>
      <c r="Q5169">
        <v>-7.0000000000000007E-2</v>
      </c>
      <c r="S5169" t="s">
        <v>2727</v>
      </c>
      <c r="T5169" t="s">
        <v>6024</v>
      </c>
    </row>
    <row r="5170" spans="1:20" x14ac:dyDescent="0.2">
      <c r="A5170">
        <v>8598</v>
      </c>
      <c r="C5170">
        <v>214019</v>
      </c>
      <c r="D5170">
        <v>10418</v>
      </c>
      <c r="E5170">
        <v>22</v>
      </c>
      <c r="F5170">
        <v>33</v>
      </c>
      <c r="G5170">
        <v>17</v>
      </c>
      <c r="H5170" t="s">
        <v>24</v>
      </c>
      <c r="I5170">
        <v>70</v>
      </c>
      <c r="J5170">
        <v>22</v>
      </c>
      <c r="K5170">
        <v>26</v>
      </c>
      <c r="L5170">
        <v>70</v>
      </c>
      <c r="M5170">
        <v>6.34</v>
      </c>
      <c r="O5170">
        <v>0</v>
      </c>
      <c r="P5170">
        <v>-0.06</v>
      </c>
      <c r="S5170" t="s">
        <v>134</v>
      </c>
      <c r="T5170" t="s">
        <v>134</v>
      </c>
    </row>
    <row r="5171" spans="1:20" x14ac:dyDescent="0.2">
      <c r="A5171">
        <v>8599</v>
      </c>
      <c r="C5171">
        <v>214035</v>
      </c>
      <c r="D5171">
        <v>10414</v>
      </c>
      <c r="E5171">
        <v>22</v>
      </c>
      <c r="F5171">
        <v>32</v>
      </c>
      <c r="G5171">
        <v>16.2</v>
      </c>
      <c r="H5171" t="s">
        <v>24</v>
      </c>
      <c r="I5171">
        <v>76</v>
      </c>
      <c r="J5171">
        <v>13</v>
      </c>
      <c r="K5171">
        <v>35</v>
      </c>
      <c r="L5171">
        <v>76</v>
      </c>
      <c r="M5171">
        <v>5.68</v>
      </c>
      <c r="O5171">
        <v>0.05</v>
      </c>
      <c r="P5171">
        <v>0.08</v>
      </c>
      <c r="S5171" t="s">
        <v>114</v>
      </c>
      <c r="T5171" t="s">
        <v>114</v>
      </c>
    </row>
    <row r="5172" spans="1:20" x14ac:dyDescent="0.2">
      <c r="A5172">
        <v>8603</v>
      </c>
      <c r="B5172" t="s">
        <v>7437</v>
      </c>
      <c r="C5172">
        <v>214168</v>
      </c>
      <c r="D5172">
        <v>72509</v>
      </c>
      <c r="E5172">
        <v>22</v>
      </c>
      <c r="F5172">
        <v>35</v>
      </c>
      <c r="G5172">
        <v>52.3</v>
      </c>
      <c r="H5172" t="s">
        <v>24</v>
      </c>
      <c r="I5172">
        <v>39</v>
      </c>
      <c r="J5172">
        <v>38</v>
      </c>
      <c r="K5172">
        <v>3</v>
      </c>
      <c r="L5172">
        <v>39</v>
      </c>
      <c r="M5172">
        <v>5.73</v>
      </c>
      <c r="O5172">
        <v>-0.15</v>
      </c>
      <c r="P5172">
        <v>-0.9</v>
      </c>
      <c r="S5172" t="s">
        <v>2469</v>
      </c>
      <c r="T5172" t="s">
        <v>2469</v>
      </c>
    </row>
    <row r="5173" spans="1:20" x14ac:dyDescent="0.2">
      <c r="A5173">
        <v>8604</v>
      </c>
      <c r="C5173">
        <v>214200</v>
      </c>
      <c r="D5173">
        <v>72517</v>
      </c>
      <c r="E5173">
        <v>22</v>
      </c>
      <c r="F5173">
        <v>36</v>
      </c>
      <c r="G5173">
        <v>7.9</v>
      </c>
      <c r="H5173" t="s">
        <v>24</v>
      </c>
      <c r="I5173">
        <v>35</v>
      </c>
      <c r="J5173">
        <v>34</v>
      </c>
      <c r="K5173">
        <v>38</v>
      </c>
      <c r="L5173">
        <v>35</v>
      </c>
      <c r="M5173">
        <v>6.1</v>
      </c>
      <c r="O5173">
        <v>1</v>
      </c>
      <c r="S5173" t="s">
        <v>197</v>
      </c>
      <c r="T5173" t="s">
        <v>197</v>
      </c>
    </row>
    <row r="5174" spans="1:20" x14ac:dyDescent="0.2">
      <c r="A5174">
        <v>8605</v>
      </c>
      <c r="C5174">
        <v>214203</v>
      </c>
      <c r="D5174">
        <v>108036</v>
      </c>
      <c r="E5174">
        <v>22</v>
      </c>
      <c r="F5174">
        <v>36</v>
      </c>
      <c r="G5174">
        <v>36.4</v>
      </c>
      <c r="H5174" t="s">
        <v>24</v>
      </c>
      <c r="I5174">
        <v>11</v>
      </c>
      <c r="J5174">
        <v>41</v>
      </c>
      <c r="K5174">
        <v>49</v>
      </c>
      <c r="L5174">
        <v>11</v>
      </c>
      <c r="M5174">
        <v>6.4</v>
      </c>
      <c r="O5174">
        <v>0</v>
      </c>
      <c r="P5174">
        <v>0.06</v>
      </c>
      <c r="S5174" t="s">
        <v>1235</v>
      </c>
      <c r="T5174" t="s">
        <v>1235</v>
      </c>
    </row>
    <row r="5175" spans="1:20" x14ac:dyDescent="0.2">
      <c r="A5175">
        <v>8606</v>
      </c>
      <c r="C5175">
        <v>214240</v>
      </c>
      <c r="D5175">
        <v>52171</v>
      </c>
      <c r="E5175">
        <v>22</v>
      </c>
      <c r="F5175">
        <v>35</v>
      </c>
      <c r="G5175">
        <v>53.4</v>
      </c>
      <c r="H5175" t="s">
        <v>24</v>
      </c>
      <c r="I5175">
        <v>50</v>
      </c>
      <c r="J5175">
        <v>4</v>
      </c>
      <c r="K5175">
        <v>16</v>
      </c>
      <c r="L5175">
        <v>50</v>
      </c>
      <c r="M5175">
        <v>6.29</v>
      </c>
      <c r="O5175">
        <v>-0.05</v>
      </c>
      <c r="P5175">
        <v>-0.54</v>
      </c>
      <c r="S5175" t="s">
        <v>368</v>
      </c>
      <c r="T5175" t="s">
        <v>368</v>
      </c>
    </row>
    <row r="5176" spans="1:20" x14ac:dyDescent="0.2">
      <c r="A5176">
        <v>8607</v>
      </c>
      <c r="C5176">
        <v>214279</v>
      </c>
      <c r="D5176">
        <v>34605</v>
      </c>
      <c r="E5176">
        <v>22</v>
      </c>
      <c r="F5176">
        <v>35</v>
      </c>
      <c r="G5176">
        <v>51.8</v>
      </c>
      <c r="H5176" t="s">
        <v>24</v>
      </c>
      <c r="I5176">
        <v>56</v>
      </c>
      <c r="J5176">
        <v>4</v>
      </c>
      <c r="K5176">
        <v>12</v>
      </c>
      <c r="L5176">
        <v>56</v>
      </c>
      <c r="M5176">
        <v>6.38</v>
      </c>
      <c r="O5176">
        <v>0.12</v>
      </c>
      <c r="P5176">
        <v>0.09</v>
      </c>
      <c r="S5176" t="s">
        <v>298</v>
      </c>
      <c r="T5176" t="s">
        <v>298</v>
      </c>
    </row>
    <row r="5177" spans="1:20" x14ac:dyDescent="0.2">
      <c r="A5177">
        <v>8608</v>
      </c>
      <c r="C5177">
        <v>214298</v>
      </c>
      <c r="D5177">
        <v>108043</v>
      </c>
      <c r="E5177">
        <v>22</v>
      </c>
      <c r="F5177">
        <v>37</v>
      </c>
      <c r="G5177">
        <v>4.7</v>
      </c>
      <c r="H5177" t="s">
        <v>24</v>
      </c>
      <c r="I5177">
        <v>12</v>
      </c>
      <c r="J5177">
        <v>34</v>
      </c>
      <c r="K5177">
        <v>38</v>
      </c>
      <c r="L5177">
        <v>12</v>
      </c>
      <c r="M5177">
        <v>6.3</v>
      </c>
      <c r="S5177" t="s">
        <v>104</v>
      </c>
      <c r="T5177" t="s">
        <v>104</v>
      </c>
    </row>
    <row r="5178" spans="1:20" x14ac:dyDescent="0.2">
      <c r="A5178">
        <v>8609</v>
      </c>
      <c r="C5178">
        <v>214313</v>
      </c>
      <c r="D5178">
        <v>72535</v>
      </c>
      <c r="E5178">
        <v>22</v>
      </c>
      <c r="F5178">
        <v>36</v>
      </c>
      <c r="G5178">
        <v>48.7</v>
      </c>
      <c r="H5178" t="s">
        <v>24</v>
      </c>
      <c r="I5178">
        <v>35</v>
      </c>
      <c r="J5178">
        <v>39</v>
      </c>
      <c r="K5178">
        <v>9</v>
      </c>
      <c r="L5178">
        <v>35</v>
      </c>
      <c r="M5178">
        <v>6.3</v>
      </c>
      <c r="O5178">
        <v>1.37</v>
      </c>
      <c r="S5178" t="s">
        <v>104</v>
      </c>
      <c r="T5178" t="s">
        <v>104</v>
      </c>
    </row>
    <row r="5179" spans="1:20" x14ac:dyDescent="0.2">
      <c r="A5179">
        <v>8610</v>
      </c>
      <c r="B5179" t="s">
        <v>7438</v>
      </c>
      <c r="C5179">
        <v>214376</v>
      </c>
      <c r="D5179">
        <v>146210</v>
      </c>
      <c r="E5179">
        <v>22</v>
      </c>
      <c r="F5179">
        <v>37</v>
      </c>
      <c r="G5179">
        <v>45.4</v>
      </c>
      <c r="H5179" t="s">
        <v>26</v>
      </c>
      <c r="I5179">
        <v>4</v>
      </c>
      <c r="J5179">
        <v>13</v>
      </c>
      <c r="K5179">
        <v>41</v>
      </c>
      <c r="L5179">
        <v>-4</v>
      </c>
      <c r="M5179">
        <v>5.03</v>
      </c>
      <c r="O5179">
        <v>1.1399999999999999</v>
      </c>
      <c r="P5179">
        <v>1.1599999999999999</v>
      </c>
      <c r="Q5179">
        <v>0.55000000000000004</v>
      </c>
      <c r="S5179" t="s">
        <v>125</v>
      </c>
      <c r="T5179" t="s">
        <v>125</v>
      </c>
    </row>
    <row r="5180" spans="1:20" x14ac:dyDescent="0.2">
      <c r="A5180">
        <v>8612</v>
      </c>
      <c r="C5180">
        <v>214448</v>
      </c>
      <c r="D5180">
        <v>146216</v>
      </c>
      <c r="E5180">
        <v>22</v>
      </c>
      <c r="F5180">
        <v>38</v>
      </c>
      <c r="G5180">
        <v>22.2</v>
      </c>
      <c r="H5180" t="s">
        <v>26</v>
      </c>
      <c r="I5180">
        <v>7</v>
      </c>
      <c r="J5180">
        <v>53</v>
      </c>
      <c r="K5180">
        <v>52</v>
      </c>
      <c r="L5180">
        <v>-7</v>
      </c>
      <c r="M5180">
        <v>6.23</v>
      </c>
      <c r="O5180">
        <v>0.78</v>
      </c>
      <c r="P5180">
        <v>0.49</v>
      </c>
      <c r="S5180" t="s">
        <v>7440</v>
      </c>
      <c r="T5180" t="s">
        <v>86</v>
      </c>
    </row>
    <row r="5181" spans="1:20" x14ac:dyDescent="0.2">
      <c r="A5181">
        <v>8613</v>
      </c>
      <c r="B5181" t="s">
        <v>7441</v>
      </c>
      <c r="C5181">
        <v>214454</v>
      </c>
      <c r="D5181">
        <v>34628</v>
      </c>
      <c r="E5181">
        <v>22</v>
      </c>
      <c r="F5181">
        <v>37</v>
      </c>
      <c r="G5181">
        <v>22.4</v>
      </c>
      <c r="H5181" t="s">
        <v>24</v>
      </c>
      <c r="I5181">
        <v>51</v>
      </c>
      <c r="J5181">
        <v>32</v>
      </c>
      <c r="K5181">
        <v>43</v>
      </c>
      <c r="L5181">
        <v>51</v>
      </c>
      <c r="M5181">
        <v>4.63</v>
      </c>
      <c r="O5181">
        <v>0.24</v>
      </c>
      <c r="P5181">
        <v>0.1</v>
      </c>
      <c r="Q5181">
        <v>0.14000000000000001</v>
      </c>
      <c r="S5181" t="s">
        <v>2542</v>
      </c>
      <c r="T5181" t="s">
        <v>2542</v>
      </c>
    </row>
    <row r="5182" spans="1:20" x14ac:dyDescent="0.2">
      <c r="A5182">
        <v>8615</v>
      </c>
      <c r="B5182" t="s">
        <v>7442</v>
      </c>
      <c r="C5182">
        <v>214470</v>
      </c>
      <c r="D5182">
        <v>10425</v>
      </c>
      <c r="E5182">
        <v>22</v>
      </c>
      <c r="F5182">
        <v>35</v>
      </c>
      <c r="G5182">
        <v>46.1</v>
      </c>
      <c r="H5182" t="s">
        <v>24</v>
      </c>
      <c r="I5182">
        <v>73</v>
      </c>
      <c r="J5182">
        <v>38</v>
      </c>
      <c r="K5182">
        <v>35</v>
      </c>
      <c r="L5182">
        <v>73</v>
      </c>
      <c r="M5182">
        <v>5.08</v>
      </c>
      <c r="O5182">
        <v>0.39</v>
      </c>
      <c r="P5182">
        <v>0.16</v>
      </c>
      <c r="S5182" t="s">
        <v>785</v>
      </c>
      <c r="T5182" t="s">
        <v>115</v>
      </c>
    </row>
    <row r="5183" spans="1:20" x14ac:dyDescent="0.2">
      <c r="A5183">
        <v>8617</v>
      </c>
      <c r="C5183">
        <v>214558</v>
      </c>
      <c r="D5183">
        <v>52211</v>
      </c>
      <c r="E5183">
        <v>22</v>
      </c>
      <c r="F5183">
        <v>38</v>
      </c>
      <c r="G5183">
        <v>17.5</v>
      </c>
      <c r="H5183" t="s">
        <v>24</v>
      </c>
      <c r="I5183">
        <v>45</v>
      </c>
      <c r="J5183">
        <v>10</v>
      </c>
      <c r="K5183">
        <v>59</v>
      </c>
      <c r="L5183">
        <v>45</v>
      </c>
      <c r="M5183">
        <v>6.4</v>
      </c>
      <c r="N5183" t="s">
        <v>103</v>
      </c>
      <c r="S5183" t="s">
        <v>1756</v>
      </c>
      <c r="T5183" t="s">
        <v>1762</v>
      </c>
    </row>
    <row r="5184" spans="1:20" x14ac:dyDescent="0.2">
      <c r="A5184">
        <v>8618</v>
      </c>
      <c r="B5184" t="s">
        <v>7443</v>
      </c>
      <c r="C5184">
        <v>214567</v>
      </c>
      <c r="D5184">
        <v>108064</v>
      </c>
      <c r="E5184">
        <v>22</v>
      </c>
      <c r="F5184">
        <v>38</v>
      </c>
      <c r="G5184">
        <v>52.6</v>
      </c>
      <c r="H5184" t="s">
        <v>24</v>
      </c>
      <c r="I5184">
        <v>19</v>
      </c>
      <c r="J5184">
        <v>31</v>
      </c>
      <c r="K5184">
        <v>20</v>
      </c>
      <c r="L5184">
        <v>19</v>
      </c>
      <c r="M5184">
        <v>5.82</v>
      </c>
      <c r="O5184">
        <v>0.92</v>
      </c>
      <c r="S5184" t="s">
        <v>277</v>
      </c>
      <c r="T5184" t="s">
        <v>277</v>
      </c>
    </row>
    <row r="5185" spans="1:20" x14ac:dyDescent="0.2">
      <c r="A5185">
        <v>8621</v>
      </c>
      <c r="C5185">
        <v>214665</v>
      </c>
      <c r="D5185">
        <v>34651</v>
      </c>
      <c r="E5185">
        <v>22</v>
      </c>
      <c r="F5185">
        <v>38</v>
      </c>
      <c r="G5185">
        <v>37.9</v>
      </c>
      <c r="H5185" t="s">
        <v>24</v>
      </c>
      <c r="I5185">
        <v>56</v>
      </c>
      <c r="J5185">
        <v>47</v>
      </c>
      <c r="K5185">
        <v>45</v>
      </c>
      <c r="L5185">
        <v>56</v>
      </c>
      <c r="M5185">
        <v>5.21</v>
      </c>
      <c r="N5185" t="s">
        <v>103</v>
      </c>
      <c r="O5185">
        <v>1.58</v>
      </c>
      <c r="P5185">
        <v>1.7</v>
      </c>
      <c r="S5185" t="s">
        <v>5289</v>
      </c>
      <c r="T5185" t="s">
        <v>10561</v>
      </c>
    </row>
    <row r="5186" spans="1:20" x14ac:dyDescent="0.2">
      <c r="A5186">
        <v>8622</v>
      </c>
      <c r="B5186" t="s">
        <v>7444</v>
      </c>
      <c r="C5186">
        <v>214680</v>
      </c>
      <c r="D5186">
        <v>72575</v>
      </c>
      <c r="E5186">
        <v>22</v>
      </c>
      <c r="F5186">
        <v>39</v>
      </c>
      <c r="G5186">
        <v>15.7</v>
      </c>
      <c r="H5186" t="s">
        <v>24</v>
      </c>
      <c r="I5186">
        <v>39</v>
      </c>
      <c r="J5186">
        <v>3</v>
      </c>
      <c r="K5186">
        <v>1</v>
      </c>
      <c r="L5186">
        <v>39</v>
      </c>
      <c r="M5186">
        <v>4.88</v>
      </c>
      <c r="O5186">
        <v>-0.2</v>
      </c>
      <c r="P5186">
        <v>-1.04</v>
      </c>
      <c r="Q5186">
        <v>-0.22</v>
      </c>
      <c r="S5186" t="s">
        <v>1637</v>
      </c>
      <c r="T5186" t="s">
        <v>1637</v>
      </c>
    </row>
    <row r="5187" spans="1:20" x14ac:dyDescent="0.2">
      <c r="A5187">
        <v>8624</v>
      </c>
      <c r="B5187" t="s">
        <v>7445</v>
      </c>
      <c r="C5187">
        <v>214698</v>
      </c>
      <c r="D5187">
        <v>108078</v>
      </c>
      <c r="E5187">
        <v>22</v>
      </c>
      <c r="F5187">
        <v>39</v>
      </c>
      <c r="G5187">
        <v>47</v>
      </c>
      <c r="H5187" t="s">
        <v>24</v>
      </c>
      <c r="I5187">
        <v>19</v>
      </c>
      <c r="J5187">
        <v>40</v>
      </c>
      <c r="K5187">
        <v>52</v>
      </c>
      <c r="L5187">
        <v>19</v>
      </c>
      <c r="M5187">
        <v>6.21</v>
      </c>
      <c r="N5187" t="s">
        <v>103</v>
      </c>
      <c r="O5187">
        <v>0</v>
      </c>
      <c r="P5187">
        <v>0.08</v>
      </c>
      <c r="S5187" t="s">
        <v>114</v>
      </c>
      <c r="T5187" t="s">
        <v>114</v>
      </c>
    </row>
    <row r="5188" spans="1:20" x14ac:dyDescent="0.2">
      <c r="A5188">
        <v>8625</v>
      </c>
      <c r="C5188">
        <v>214710</v>
      </c>
      <c r="D5188">
        <v>10440</v>
      </c>
      <c r="E5188">
        <v>22</v>
      </c>
      <c r="F5188">
        <v>37</v>
      </c>
      <c r="G5188">
        <v>13</v>
      </c>
      <c r="H5188" t="s">
        <v>24</v>
      </c>
      <c r="I5188">
        <v>75</v>
      </c>
      <c r="J5188">
        <v>22</v>
      </c>
      <c r="K5188">
        <v>18</v>
      </c>
      <c r="L5188">
        <v>75</v>
      </c>
      <c r="M5188">
        <v>5.79</v>
      </c>
      <c r="O5188">
        <v>1.57</v>
      </c>
      <c r="P5188">
        <v>1.91</v>
      </c>
      <c r="S5188" t="s">
        <v>1389</v>
      </c>
      <c r="T5188" t="s">
        <v>419</v>
      </c>
    </row>
    <row r="5189" spans="1:20" x14ac:dyDescent="0.2">
      <c r="A5189">
        <v>8626</v>
      </c>
      <c r="C5189">
        <v>214714</v>
      </c>
      <c r="D5189">
        <v>72581</v>
      </c>
      <c r="E5189">
        <v>22</v>
      </c>
      <c r="F5189">
        <v>39</v>
      </c>
      <c r="G5189">
        <v>34.299999999999997</v>
      </c>
      <c r="H5189" t="s">
        <v>24</v>
      </c>
      <c r="I5189">
        <v>37</v>
      </c>
      <c r="J5189">
        <v>35</v>
      </c>
      <c r="K5189">
        <v>34</v>
      </c>
      <c r="L5189">
        <v>37</v>
      </c>
      <c r="M5189">
        <v>6.03</v>
      </c>
      <c r="O5189">
        <v>0.86</v>
      </c>
      <c r="S5189" t="s">
        <v>7446</v>
      </c>
      <c r="T5189" t="s">
        <v>13980</v>
      </c>
    </row>
    <row r="5190" spans="1:20" x14ac:dyDescent="0.2">
      <c r="A5190">
        <v>8627</v>
      </c>
      <c r="B5190" t="s">
        <v>7447</v>
      </c>
      <c r="C5190">
        <v>214734</v>
      </c>
      <c r="D5190">
        <v>20190</v>
      </c>
      <c r="E5190">
        <v>22</v>
      </c>
      <c r="F5190">
        <v>38</v>
      </c>
      <c r="G5190">
        <v>39</v>
      </c>
      <c r="H5190" t="s">
        <v>24</v>
      </c>
      <c r="I5190">
        <v>63</v>
      </c>
      <c r="J5190">
        <v>35</v>
      </c>
      <c r="K5190">
        <v>4</v>
      </c>
      <c r="L5190">
        <v>63</v>
      </c>
      <c r="M5190">
        <v>5.19</v>
      </c>
      <c r="O5190">
        <v>0.06</v>
      </c>
      <c r="P5190">
        <v>0</v>
      </c>
      <c r="S5190" t="s">
        <v>391</v>
      </c>
      <c r="T5190" t="s">
        <v>391</v>
      </c>
    </row>
    <row r="5191" spans="1:20" x14ac:dyDescent="0.2">
      <c r="A5191">
        <v>8629</v>
      </c>
      <c r="C5191">
        <v>214810</v>
      </c>
      <c r="D5191">
        <v>146239</v>
      </c>
      <c r="E5191">
        <v>22</v>
      </c>
      <c r="F5191">
        <v>40</v>
      </c>
      <c r="G5191">
        <v>48</v>
      </c>
      <c r="H5191" t="s">
        <v>26</v>
      </c>
      <c r="I5191">
        <v>3</v>
      </c>
      <c r="J5191">
        <v>33</v>
      </c>
      <c r="K5191">
        <v>15</v>
      </c>
      <c r="L5191">
        <v>-3</v>
      </c>
      <c r="M5191">
        <v>6.31</v>
      </c>
      <c r="O5191">
        <v>0.52</v>
      </c>
      <c r="P5191">
        <v>0</v>
      </c>
      <c r="S5191" t="s">
        <v>204</v>
      </c>
      <c r="T5191" t="s">
        <v>204</v>
      </c>
    </row>
    <row r="5192" spans="1:20" x14ac:dyDescent="0.2">
      <c r="A5192">
        <v>8631</v>
      </c>
      <c r="C5192">
        <v>214850</v>
      </c>
      <c r="D5192">
        <v>108094</v>
      </c>
      <c r="E5192">
        <v>22</v>
      </c>
      <c r="F5192">
        <v>40</v>
      </c>
      <c r="G5192">
        <v>52.7</v>
      </c>
      <c r="H5192" t="s">
        <v>24</v>
      </c>
      <c r="I5192">
        <v>14</v>
      </c>
      <c r="J5192">
        <v>32</v>
      </c>
      <c r="K5192">
        <v>58</v>
      </c>
      <c r="L5192">
        <v>14</v>
      </c>
      <c r="M5192">
        <v>5.71</v>
      </c>
      <c r="O5192">
        <v>0.72</v>
      </c>
      <c r="P5192">
        <v>0.22</v>
      </c>
      <c r="S5192" t="s">
        <v>2390</v>
      </c>
      <c r="T5192" t="s">
        <v>2390</v>
      </c>
    </row>
    <row r="5193" spans="1:20" x14ac:dyDescent="0.2">
      <c r="A5193">
        <v>8632</v>
      </c>
      <c r="B5193" t="s">
        <v>7450</v>
      </c>
      <c r="C5193">
        <v>214868</v>
      </c>
      <c r="D5193">
        <v>52251</v>
      </c>
      <c r="E5193">
        <v>22</v>
      </c>
      <c r="F5193">
        <v>40</v>
      </c>
      <c r="G5193">
        <v>30.9</v>
      </c>
      <c r="H5193" t="s">
        <v>24</v>
      </c>
      <c r="I5193">
        <v>44</v>
      </c>
      <c r="J5193">
        <v>16</v>
      </c>
      <c r="K5193">
        <v>35</v>
      </c>
      <c r="L5193">
        <v>44</v>
      </c>
      <c r="M5193">
        <v>4.46</v>
      </c>
      <c r="O5193">
        <v>1.33</v>
      </c>
      <c r="P5193">
        <v>1.36</v>
      </c>
      <c r="Q5193">
        <v>0.68</v>
      </c>
      <c r="S5193" t="s">
        <v>714</v>
      </c>
      <c r="T5193" t="s">
        <v>6762</v>
      </c>
    </row>
    <row r="5194" spans="1:20" x14ac:dyDescent="0.2">
      <c r="A5194">
        <v>8633</v>
      </c>
      <c r="C5194">
        <v>214878</v>
      </c>
      <c r="D5194">
        <v>34682</v>
      </c>
      <c r="E5194">
        <v>22</v>
      </c>
      <c r="F5194">
        <v>40</v>
      </c>
      <c r="G5194">
        <v>18.399999999999999</v>
      </c>
      <c r="H5194" t="s">
        <v>24</v>
      </c>
      <c r="I5194">
        <v>53</v>
      </c>
      <c r="J5194">
        <v>50</v>
      </c>
      <c r="K5194">
        <v>46</v>
      </c>
      <c r="L5194">
        <v>53</v>
      </c>
      <c r="M5194">
        <v>5.93</v>
      </c>
      <c r="O5194">
        <v>0.93</v>
      </c>
      <c r="S5194" t="s">
        <v>54</v>
      </c>
      <c r="T5194" t="s">
        <v>54</v>
      </c>
    </row>
    <row r="5195" spans="1:20" x14ac:dyDescent="0.2">
      <c r="A5195">
        <v>8634</v>
      </c>
      <c r="B5195" t="s">
        <v>7451</v>
      </c>
      <c r="C5195">
        <v>214923</v>
      </c>
      <c r="D5195">
        <v>108103</v>
      </c>
      <c r="E5195">
        <v>22</v>
      </c>
      <c r="F5195">
        <v>41</v>
      </c>
      <c r="G5195">
        <v>27.7</v>
      </c>
      <c r="H5195" t="s">
        <v>24</v>
      </c>
      <c r="I5195">
        <v>10</v>
      </c>
      <c r="J5195">
        <v>49</v>
      </c>
      <c r="K5195">
        <v>53</v>
      </c>
      <c r="L5195">
        <v>10</v>
      </c>
      <c r="M5195">
        <v>3.4</v>
      </c>
      <c r="O5195">
        <v>-0.09</v>
      </c>
      <c r="P5195">
        <v>-0.25</v>
      </c>
      <c r="Q5195">
        <v>-7.0000000000000007E-2</v>
      </c>
      <c r="S5195" t="s">
        <v>122</v>
      </c>
      <c r="T5195" t="s">
        <v>122</v>
      </c>
    </row>
    <row r="5196" spans="1:20" x14ac:dyDescent="0.2">
      <c r="A5196">
        <v>8638</v>
      </c>
      <c r="C5196">
        <v>214979</v>
      </c>
      <c r="D5196">
        <v>72625</v>
      </c>
      <c r="E5196">
        <v>22</v>
      </c>
      <c r="F5196">
        <v>41</v>
      </c>
      <c r="G5196">
        <v>31.4</v>
      </c>
      <c r="H5196" t="s">
        <v>24</v>
      </c>
      <c r="I5196">
        <v>30</v>
      </c>
      <c r="J5196">
        <v>57</v>
      </c>
      <c r="K5196">
        <v>57</v>
      </c>
      <c r="L5196">
        <v>30</v>
      </c>
      <c r="M5196">
        <v>6.34</v>
      </c>
      <c r="N5196" t="s">
        <v>103</v>
      </c>
      <c r="S5196" t="s">
        <v>104</v>
      </c>
      <c r="T5196" t="s">
        <v>104</v>
      </c>
    </row>
    <row r="5197" spans="1:20" x14ac:dyDescent="0.2">
      <c r="A5197">
        <v>8640</v>
      </c>
      <c r="B5197" t="s">
        <v>7454</v>
      </c>
      <c r="C5197">
        <v>214993</v>
      </c>
      <c r="D5197">
        <v>72627</v>
      </c>
      <c r="E5197">
        <v>22</v>
      </c>
      <c r="F5197">
        <v>41</v>
      </c>
      <c r="G5197">
        <v>28.6</v>
      </c>
      <c r="H5197" t="s">
        <v>24</v>
      </c>
      <c r="I5197">
        <v>40</v>
      </c>
      <c r="J5197">
        <v>13</v>
      </c>
      <c r="K5197">
        <v>32</v>
      </c>
      <c r="L5197">
        <v>40</v>
      </c>
      <c r="M5197">
        <v>5.25</v>
      </c>
      <c r="O5197">
        <v>-0.14000000000000001</v>
      </c>
      <c r="P5197">
        <v>-0.87</v>
      </c>
      <c r="S5197" t="s">
        <v>2436</v>
      </c>
      <c r="T5197" t="s">
        <v>2436</v>
      </c>
    </row>
    <row r="5198" spans="1:20" x14ac:dyDescent="0.2">
      <c r="A5198">
        <v>8641</v>
      </c>
      <c r="B5198" t="s">
        <v>7456</v>
      </c>
      <c r="C5198">
        <v>214994</v>
      </c>
      <c r="D5198">
        <v>90717</v>
      </c>
      <c r="E5198">
        <v>22</v>
      </c>
      <c r="F5198">
        <v>41</v>
      </c>
      <c r="G5198">
        <v>45.4</v>
      </c>
      <c r="H5198" t="s">
        <v>24</v>
      </c>
      <c r="I5198">
        <v>29</v>
      </c>
      <c r="J5198">
        <v>18</v>
      </c>
      <c r="K5198">
        <v>27</v>
      </c>
      <c r="L5198">
        <v>29</v>
      </c>
      <c r="M5198">
        <v>4.79</v>
      </c>
      <c r="O5198">
        <v>-0.01</v>
      </c>
      <c r="P5198">
        <v>-0.01</v>
      </c>
      <c r="Q5198">
        <v>-0.02</v>
      </c>
      <c r="S5198" t="s">
        <v>3062</v>
      </c>
      <c r="T5198" t="s">
        <v>3062</v>
      </c>
    </row>
    <row r="5199" spans="1:20" x14ac:dyDescent="0.2">
      <c r="A5199">
        <v>8642</v>
      </c>
      <c r="C5199">
        <v>214995</v>
      </c>
      <c r="D5199">
        <v>108109</v>
      </c>
      <c r="E5199">
        <v>22</v>
      </c>
      <c r="F5199">
        <v>41</v>
      </c>
      <c r="G5199">
        <v>57.4</v>
      </c>
      <c r="H5199" t="s">
        <v>24</v>
      </c>
      <c r="I5199">
        <v>14</v>
      </c>
      <c r="J5199">
        <v>30</v>
      </c>
      <c r="K5199">
        <v>59</v>
      </c>
      <c r="L5199">
        <v>14</v>
      </c>
      <c r="M5199">
        <v>5.9</v>
      </c>
      <c r="O5199">
        <v>1.1100000000000001</v>
      </c>
      <c r="R5199" t="s">
        <v>27</v>
      </c>
      <c r="S5199" t="s">
        <v>197</v>
      </c>
      <c r="T5199" t="s">
        <v>5915</v>
      </c>
    </row>
    <row r="5200" spans="1:20" x14ac:dyDescent="0.2">
      <c r="A5200">
        <v>8643</v>
      </c>
      <c r="C5200">
        <v>215030</v>
      </c>
      <c r="D5200">
        <v>52270</v>
      </c>
      <c r="E5200">
        <v>22</v>
      </c>
      <c r="F5200">
        <v>41</v>
      </c>
      <c r="G5200">
        <v>36.1</v>
      </c>
      <c r="H5200" t="s">
        <v>24</v>
      </c>
      <c r="I5200">
        <v>41</v>
      </c>
      <c r="J5200">
        <v>32</v>
      </c>
      <c r="K5200">
        <v>58</v>
      </c>
      <c r="L5200">
        <v>41</v>
      </c>
      <c r="M5200">
        <v>5.94</v>
      </c>
      <c r="N5200" t="s">
        <v>103</v>
      </c>
      <c r="S5200" t="s">
        <v>60</v>
      </c>
      <c r="T5200" t="s">
        <v>60</v>
      </c>
    </row>
    <row r="5201" spans="1:20" x14ac:dyDescent="0.2">
      <c r="A5201">
        <v>8645</v>
      </c>
      <c r="C5201">
        <v>215114</v>
      </c>
      <c r="D5201">
        <v>146271</v>
      </c>
      <c r="E5201">
        <v>22</v>
      </c>
      <c r="F5201">
        <v>43</v>
      </c>
      <c r="G5201">
        <v>3.5</v>
      </c>
      <c r="H5201" t="s">
        <v>26</v>
      </c>
      <c r="I5201">
        <v>8</v>
      </c>
      <c r="J5201">
        <v>18</v>
      </c>
      <c r="K5201">
        <v>42</v>
      </c>
      <c r="L5201">
        <v>-8</v>
      </c>
      <c r="M5201">
        <v>6.45</v>
      </c>
      <c r="O5201">
        <v>0.17</v>
      </c>
      <c r="P5201">
        <v>0.12</v>
      </c>
      <c r="S5201" t="s">
        <v>249</v>
      </c>
      <c r="T5201" t="s">
        <v>249</v>
      </c>
    </row>
    <row r="5202" spans="1:20" x14ac:dyDescent="0.2">
      <c r="A5202">
        <v>8647</v>
      </c>
      <c r="B5202" t="s">
        <v>7458</v>
      </c>
      <c r="C5202">
        <v>215143</v>
      </c>
      <c r="D5202">
        <v>146273</v>
      </c>
      <c r="E5202">
        <v>22</v>
      </c>
      <c r="F5202">
        <v>43</v>
      </c>
      <c r="G5202">
        <v>14.3</v>
      </c>
      <c r="H5202" t="s">
        <v>26</v>
      </c>
      <c r="I5202">
        <v>6</v>
      </c>
      <c r="J5202">
        <v>57</v>
      </c>
      <c r="K5202">
        <v>46</v>
      </c>
      <c r="L5202">
        <v>-6</v>
      </c>
      <c r="M5202">
        <v>6.41</v>
      </c>
      <c r="O5202">
        <v>-0.04</v>
      </c>
      <c r="P5202">
        <v>-0.11</v>
      </c>
      <c r="S5202" t="s">
        <v>185</v>
      </c>
      <c r="T5202" t="s">
        <v>185</v>
      </c>
    </row>
    <row r="5203" spans="1:20" x14ac:dyDescent="0.2">
      <c r="A5203">
        <v>8648</v>
      </c>
      <c r="C5203">
        <v>215159</v>
      </c>
      <c r="D5203">
        <v>34713</v>
      </c>
      <c r="E5203">
        <v>22</v>
      </c>
      <c r="F5203">
        <v>42</v>
      </c>
      <c r="G5203">
        <v>20.8</v>
      </c>
      <c r="H5203" t="s">
        <v>24</v>
      </c>
      <c r="I5203">
        <v>53</v>
      </c>
      <c r="J5203">
        <v>54</v>
      </c>
      <c r="K5203">
        <v>32</v>
      </c>
      <c r="L5203">
        <v>53</v>
      </c>
      <c r="M5203">
        <v>6.12</v>
      </c>
      <c r="O5203">
        <v>1.62</v>
      </c>
      <c r="S5203" t="s">
        <v>365</v>
      </c>
      <c r="T5203" t="s">
        <v>365</v>
      </c>
    </row>
    <row r="5204" spans="1:20" x14ac:dyDescent="0.2">
      <c r="A5204">
        <v>8650</v>
      </c>
      <c r="B5204" t="s">
        <v>7460</v>
      </c>
      <c r="C5204">
        <v>215182</v>
      </c>
      <c r="D5204">
        <v>90734</v>
      </c>
      <c r="E5204">
        <v>22</v>
      </c>
      <c r="F5204">
        <v>43</v>
      </c>
      <c r="G5204">
        <v>0.1</v>
      </c>
      <c r="H5204" t="s">
        <v>24</v>
      </c>
      <c r="I5204">
        <v>30</v>
      </c>
      <c r="J5204">
        <v>13</v>
      </c>
      <c r="K5204">
        <v>17</v>
      </c>
      <c r="L5204">
        <v>30</v>
      </c>
      <c r="M5204">
        <v>2.94</v>
      </c>
      <c r="O5204">
        <v>0.86</v>
      </c>
      <c r="P5204">
        <v>0.55000000000000004</v>
      </c>
      <c r="Q5204">
        <v>0.48</v>
      </c>
      <c r="S5204" t="s">
        <v>7461</v>
      </c>
      <c r="T5204" t="s">
        <v>14919</v>
      </c>
    </row>
    <row r="5205" spans="1:20" x14ac:dyDescent="0.2">
      <c r="A5205">
        <v>8651</v>
      </c>
      <c r="C5205">
        <v>215191</v>
      </c>
      <c r="D5205">
        <v>72652</v>
      </c>
      <c r="E5205">
        <v>22</v>
      </c>
      <c r="F5205">
        <v>42</v>
      </c>
      <c r="G5205">
        <v>55.5</v>
      </c>
      <c r="H5205" t="s">
        <v>24</v>
      </c>
      <c r="I5205">
        <v>37</v>
      </c>
      <c r="J5205">
        <v>48</v>
      </c>
      <c r="K5205">
        <v>10</v>
      </c>
      <c r="L5205">
        <v>37</v>
      </c>
      <c r="M5205">
        <v>6.43</v>
      </c>
      <c r="O5205">
        <v>-0.09</v>
      </c>
      <c r="P5205">
        <v>-0.81</v>
      </c>
      <c r="S5205" t="s">
        <v>3081</v>
      </c>
      <c r="T5205" t="s">
        <v>3081</v>
      </c>
    </row>
    <row r="5206" spans="1:20" x14ac:dyDescent="0.2">
      <c r="A5206">
        <v>8652</v>
      </c>
      <c r="C5206">
        <v>215242</v>
      </c>
      <c r="D5206">
        <v>52296</v>
      </c>
      <c r="E5206">
        <v>22</v>
      </c>
      <c r="F5206">
        <v>43</v>
      </c>
      <c r="G5206">
        <v>4.5</v>
      </c>
      <c r="H5206" t="s">
        <v>24</v>
      </c>
      <c r="I5206">
        <v>47</v>
      </c>
      <c r="J5206">
        <v>10</v>
      </c>
      <c r="K5206">
        <v>7</v>
      </c>
      <c r="L5206">
        <v>47</v>
      </c>
      <c r="M5206">
        <v>6.39</v>
      </c>
      <c r="O5206">
        <v>0.47</v>
      </c>
      <c r="P5206">
        <v>-0.06</v>
      </c>
      <c r="S5206" t="s">
        <v>7462</v>
      </c>
      <c r="T5206" t="s">
        <v>1189</v>
      </c>
    </row>
    <row r="5207" spans="1:20" x14ac:dyDescent="0.2">
      <c r="A5207">
        <v>8653</v>
      </c>
      <c r="C5207">
        <v>215243</v>
      </c>
      <c r="D5207">
        <v>108131</v>
      </c>
      <c r="E5207">
        <v>22</v>
      </c>
      <c r="F5207">
        <v>43</v>
      </c>
      <c r="G5207">
        <v>42.7</v>
      </c>
      <c r="H5207" t="s">
        <v>24</v>
      </c>
      <c r="I5207">
        <v>10</v>
      </c>
      <c r="J5207">
        <v>56</v>
      </c>
      <c r="K5207">
        <v>21</v>
      </c>
      <c r="L5207">
        <v>10</v>
      </c>
      <c r="M5207">
        <v>6.51</v>
      </c>
      <c r="O5207">
        <v>0.46</v>
      </c>
      <c r="P5207">
        <v>0</v>
      </c>
      <c r="S5207" t="s">
        <v>457</v>
      </c>
      <c r="T5207" t="s">
        <v>457</v>
      </c>
    </row>
    <row r="5208" spans="1:20" x14ac:dyDescent="0.2">
      <c r="A5208">
        <v>8654</v>
      </c>
      <c r="C5208">
        <v>215359</v>
      </c>
      <c r="D5208">
        <v>72675</v>
      </c>
      <c r="E5208">
        <v>22</v>
      </c>
      <c r="F5208">
        <v>44</v>
      </c>
      <c r="G5208">
        <v>5.2</v>
      </c>
      <c r="H5208" t="s">
        <v>24</v>
      </c>
      <c r="I5208">
        <v>39</v>
      </c>
      <c r="J5208">
        <v>27</v>
      </c>
      <c r="K5208">
        <v>56</v>
      </c>
      <c r="L5208">
        <v>39</v>
      </c>
      <c r="M5208">
        <v>5.95</v>
      </c>
      <c r="O5208">
        <v>1.48</v>
      </c>
      <c r="S5208" t="s">
        <v>7463</v>
      </c>
      <c r="T5208" t="s">
        <v>77</v>
      </c>
    </row>
    <row r="5209" spans="1:20" x14ac:dyDescent="0.2">
      <c r="A5209">
        <v>8656</v>
      </c>
      <c r="B5209" t="s">
        <v>7465</v>
      </c>
      <c r="C5209">
        <v>215373</v>
      </c>
      <c r="D5209">
        <v>52317</v>
      </c>
      <c r="E5209">
        <v>22</v>
      </c>
      <c r="F5209">
        <v>44</v>
      </c>
      <c r="G5209">
        <v>5.5</v>
      </c>
      <c r="H5209" t="s">
        <v>24</v>
      </c>
      <c r="I5209">
        <v>41</v>
      </c>
      <c r="J5209">
        <v>49</v>
      </c>
      <c r="K5209">
        <v>9</v>
      </c>
      <c r="L5209">
        <v>41</v>
      </c>
      <c r="M5209">
        <v>5.08</v>
      </c>
      <c r="O5209">
        <v>0.96</v>
      </c>
      <c r="P5209">
        <v>0.78</v>
      </c>
      <c r="S5209" t="s">
        <v>54</v>
      </c>
      <c r="T5209" t="s">
        <v>54</v>
      </c>
    </row>
    <row r="5210" spans="1:20" x14ac:dyDescent="0.2">
      <c r="A5210">
        <v>8660</v>
      </c>
      <c r="B5210" t="s">
        <v>7466</v>
      </c>
      <c r="C5210">
        <v>215510</v>
      </c>
      <c r="D5210">
        <v>108154</v>
      </c>
      <c r="E5210">
        <v>22</v>
      </c>
      <c r="F5210">
        <v>45</v>
      </c>
      <c r="G5210">
        <v>28.2</v>
      </c>
      <c r="H5210" t="s">
        <v>24</v>
      </c>
      <c r="I5210">
        <v>19</v>
      </c>
      <c r="J5210">
        <v>22</v>
      </c>
      <c r="K5210">
        <v>0</v>
      </c>
      <c r="L5210">
        <v>19</v>
      </c>
      <c r="M5210">
        <v>6.25</v>
      </c>
      <c r="O5210">
        <v>1.05</v>
      </c>
      <c r="R5210" t="s">
        <v>27</v>
      </c>
      <c r="S5210" t="s">
        <v>342</v>
      </c>
      <c r="T5210" t="s">
        <v>5784</v>
      </c>
    </row>
    <row r="5211" spans="1:20" x14ac:dyDescent="0.2">
      <c r="A5211">
        <v>8661</v>
      </c>
      <c r="C5211">
        <v>215518</v>
      </c>
      <c r="D5211">
        <v>34757</v>
      </c>
      <c r="E5211">
        <v>22</v>
      </c>
      <c r="F5211">
        <v>44</v>
      </c>
      <c r="G5211">
        <v>49.2</v>
      </c>
      <c r="H5211" t="s">
        <v>24</v>
      </c>
      <c r="I5211">
        <v>52</v>
      </c>
      <c r="J5211">
        <v>31</v>
      </c>
      <c r="K5211">
        <v>2</v>
      </c>
      <c r="L5211">
        <v>52</v>
      </c>
      <c r="M5211">
        <v>6.55</v>
      </c>
      <c r="N5211" t="s">
        <v>103</v>
      </c>
      <c r="S5211" t="s">
        <v>365</v>
      </c>
      <c r="T5211" t="s">
        <v>365</v>
      </c>
    </row>
    <row r="5212" spans="1:20" x14ac:dyDescent="0.2">
      <c r="A5212">
        <v>8665</v>
      </c>
      <c r="B5212" t="s">
        <v>7469</v>
      </c>
      <c r="C5212">
        <v>215648</v>
      </c>
      <c r="D5212">
        <v>108165</v>
      </c>
      <c r="E5212">
        <v>22</v>
      </c>
      <c r="F5212">
        <v>46</v>
      </c>
      <c r="G5212">
        <v>41.6</v>
      </c>
      <c r="H5212" t="s">
        <v>24</v>
      </c>
      <c r="I5212">
        <v>12</v>
      </c>
      <c r="J5212">
        <v>10</v>
      </c>
      <c r="K5212">
        <v>22</v>
      </c>
      <c r="L5212">
        <v>12</v>
      </c>
      <c r="M5212">
        <v>4.1900000000000004</v>
      </c>
      <c r="O5212">
        <v>0.5</v>
      </c>
      <c r="P5212">
        <v>-0.03</v>
      </c>
      <c r="Q5212">
        <v>0.31</v>
      </c>
      <c r="S5212" t="s">
        <v>2902</v>
      </c>
      <c r="T5212" t="s">
        <v>2851</v>
      </c>
    </row>
    <row r="5213" spans="1:20" x14ac:dyDescent="0.2">
      <c r="A5213">
        <v>8666</v>
      </c>
      <c r="C5213">
        <v>215664</v>
      </c>
      <c r="D5213">
        <v>52348</v>
      </c>
      <c r="E5213">
        <v>22</v>
      </c>
      <c r="F5213">
        <v>46</v>
      </c>
      <c r="G5213">
        <v>10.199999999999999</v>
      </c>
      <c r="H5213" t="s">
        <v>24</v>
      </c>
      <c r="I5213">
        <v>44</v>
      </c>
      <c r="J5213">
        <v>32</v>
      </c>
      <c r="K5213">
        <v>46</v>
      </c>
      <c r="L5213">
        <v>44</v>
      </c>
      <c r="M5213">
        <v>5.76</v>
      </c>
      <c r="O5213">
        <v>0.36</v>
      </c>
      <c r="P5213">
        <v>0.08</v>
      </c>
      <c r="S5213" t="s">
        <v>389</v>
      </c>
      <c r="T5213" t="s">
        <v>423</v>
      </c>
    </row>
    <row r="5214" spans="1:20" x14ac:dyDescent="0.2">
      <c r="A5214">
        <v>8667</v>
      </c>
      <c r="B5214" t="s">
        <v>7470</v>
      </c>
      <c r="C5214">
        <v>215665</v>
      </c>
      <c r="D5214">
        <v>90775</v>
      </c>
      <c r="E5214">
        <v>22</v>
      </c>
      <c r="F5214">
        <v>46</v>
      </c>
      <c r="G5214">
        <v>31.9</v>
      </c>
      <c r="H5214" t="s">
        <v>24</v>
      </c>
      <c r="I5214">
        <v>23</v>
      </c>
      <c r="J5214">
        <v>33</v>
      </c>
      <c r="K5214">
        <v>56</v>
      </c>
      <c r="L5214">
        <v>23</v>
      </c>
      <c r="M5214">
        <v>3.95</v>
      </c>
      <c r="O5214">
        <v>1.07</v>
      </c>
      <c r="P5214">
        <v>0.91</v>
      </c>
      <c r="Q5214">
        <v>0.51</v>
      </c>
      <c r="S5214" t="s">
        <v>7471</v>
      </c>
      <c r="T5214" t="s">
        <v>71</v>
      </c>
    </row>
    <row r="5215" spans="1:20" x14ac:dyDescent="0.2">
      <c r="A5215">
        <v>8673</v>
      </c>
      <c r="B5215" t="s">
        <v>7473</v>
      </c>
      <c r="C5215">
        <v>215766</v>
      </c>
      <c r="D5215">
        <v>165298</v>
      </c>
      <c r="E5215">
        <v>22</v>
      </c>
      <c r="F5215">
        <v>47</v>
      </c>
      <c r="G5215">
        <v>42.8</v>
      </c>
      <c r="H5215" t="s">
        <v>26</v>
      </c>
      <c r="I5215">
        <v>14</v>
      </c>
      <c r="J5215">
        <v>3</v>
      </c>
      <c r="K5215">
        <v>23</v>
      </c>
      <c r="L5215">
        <v>-14</v>
      </c>
      <c r="M5215">
        <v>5.66</v>
      </c>
      <c r="O5215">
        <v>-0.05</v>
      </c>
      <c r="P5215">
        <v>-0.25</v>
      </c>
      <c r="S5215" t="s">
        <v>134</v>
      </c>
      <c r="T5215" t="s">
        <v>134</v>
      </c>
    </row>
    <row r="5216" spans="1:20" x14ac:dyDescent="0.2">
      <c r="A5216">
        <v>8676</v>
      </c>
      <c r="B5216" t="s">
        <v>7475</v>
      </c>
      <c r="C5216">
        <v>215874</v>
      </c>
      <c r="D5216">
        <v>165308</v>
      </c>
      <c r="E5216">
        <v>22</v>
      </c>
      <c r="F5216">
        <v>48</v>
      </c>
      <c r="G5216">
        <v>30.2</v>
      </c>
      <c r="H5216" t="s">
        <v>26</v>
      </c>
      <c r="I5216">
        <v>10</v>
      </c>
      <c r="J5216">
        <v>33</v>
      </c>
      <c r="K5216">
        <v>20</v>
      </c>
      <c r="L5216">
        <v>-10</v>
      </c>
      <c r="M5216">
        <v>6.19</v>
      </c>
      <c r="O5216">
        <v>0.28000000000000003</v>
      </c>
      <c r="S5216" t="s">
        <v>3050</v>
      </c>
      <c r="T5216" t="s">
        <v>554</v>
      </c>
    </row>
    <row r="5217" spans="1:20" x14ac:dyDescent="0.2">
      <c r="A5217">
        <v>8677</v>
      </c>
      <c r="C5217">
        <v>215907</v>
      </c>
      <c r="D5217">
        <v>34824</v>
      </c>
      <c r="E5217">
        <v>22</v>
      </c>
      <c r="F5217">
        <v>47</v>
      </c>
      <c r="G5217">
        <v>23.2</v>
      </c>
      <c r="H5217" t="s">
        <v>24</v>
      </c>
      <c r="I5217">
        <v>58</v>
      </c>
      <c r="J5217">
        <v>28</v>
      </c>
      <c r="K5217">
        <v>58</v>
      </c>
      <c r="L5217">
        <v>58</v>
      </c>
      <c r="M5217">
        <v>6.36</v>
      </c>
      <c r="O5217">
        <v>-0.04</v>
      </c>
      <c r="P5217">
        <v>-0.03</v>
      </c>
      <c r="S5217" t="s">
        <v>2249</v>
      </c>
      <c r="T5217" t="s">
        <v>5682</v>
      </c>
    </row>
    <row r="5218" spans="1:20" x14ac:dyDescent="0.2">
      <c r="A5218">
        <v>8678</v>
      </c>
      <c r="C5218">
        <v>215943</v>
      </c>
      <c r="D5218">
        <v>72732</v>
      </c>
      <c r="E5218">
        <v>22</v>
      </c>
      <c r="F5218">
        <v>48</v>
      </c>
      <c r="G5218">
        <v>10.9</v>
      </c>
      <c r="H5218" t="s">
        <v>24</v>
      </c>
      <c r="I5218">
        <v>37</v>
      </c>
      <c r="J5218">
        <v>25</v>
      </c>
      <c r="K5218">
        <v>0</v>
      </c>
      <c r="L5218">
        <v>37</v>
      </c>
      <c r="M5218">
        <v>5.9</v>
      </c>
      <c r="O5218">
        <v>1.03</v>
      </c>
      <c r="P5218">
        <v>0.83</v>
      </c>
      <c r="R5218" t="s">
        <v>27</v>
      </c>
      <c r="S5218" t="s">
        <v>51</v>
      </c>
      <c r="T5218" t="s">
        <v>3242</v>
      </c>
    </row>
    <row r="5219" spans="1:20" x14ac:dyDescent="0.2">
      <c r="A5219">
        <v>8679</v>
      </c>
      <c r="B5219" t="s">
        <v>7477</v>
      </c>
      <c r="C5219">
        <v>216032</v>
      </c>
      <c r="D5219">
        <v>165321</v>
      </c>
      <c r="E5219">
        <v>22</v>
      </c>
      <c r="F5219">
        <v>49</v>
      </c>
      <c r="G5219">
        <v>35.5</v>
      </c>
      <c r="H5219" t="s">
        <v>26</v>
      </c>
      <c r="I5219">
        <v>13</v>
      </c>
      <c r="J5219">
        <v>35</v>
      </c>
      <c r="K5219">
        <v>33</v>
      </c>
      <c r="L5219">
        <v>-13</v>
      </c>
      <c r="M5219">
        <v>4.01</v>
      </c>
      <c r="O5219">
        <v>1.57</v>
      </c>
      <c r="P5219">
        <v>1.95</v>
      </c>
      <c r="Q5219">
        <v>0.95</v>
      </c>
      <c r="S5219" t="s">
        <v>53</v>
      </c>
      <c r="T5219" t="s">
        <v>53</v>
      </c>
    </row>
    <row r="5220" spans="1:20" x14ac:dyDescent="0.2">
      <c r="A5220">
        <v>8681</v>
      </c>
      <c r="C5220">
        <v>216048</v>
      </c>
      <c r="D5220">
        <v>108204</v>
      </c>
      <c r="E5220">
        <v>22</v>
      </c>
      <c r="F5220">
        <v>49</v>
      </c>
      <c r="G5220">
        <v>32.299999999999997</v>
      </c>
      <c r="H5220" t="s">
        <v>24</v>
      </c>
      <c r="I5220">
        <v>10</v>
      </c>
      <c r="J5220">
        <v>28</v>
      </c>
      <c r="K5220">
        <v>44</v>
      </c>
      <c r="L5220">
        <v>10</v>
      </c>
      <c r="M5220">
        <v>6.54</v>
      </c>
      <c r="O5220">
        <v>0.28999999999999998</v>
      </c>
      <c r="P5220">
        <v>0.05</v>
      </c>
      <c r="S5220" t="s">
        <v>602</v>
      </c>
      <c r="T5220" t="s">
        <v>6110</v>
      </c>
    </row>
    <row r="5221" spans="1:20" x14ac:dyDescent="0.2">
      <c r="A5221">
        <v>8682</v>
      </c>
      <c r="C5221">
        <v>216057</v>
      </c>
      <c r="D5221">
        <v>34845</v>
      </c>
      <c r="E5221">
        <v>22</v>
      </c>
      <c r="F5221">
        <v>48</v>
      </c>
      <c r="G5221">
        <v>47.8</v>
      </c>
      <c r="H5221" t="s">
        <v>24</v>
      </c>
      <c r="I5221">
        <v>54</v>
      </c>
      <c r="J5221">
        <v>24</v>
      </c>
      <c r="K5221">
        <v>54</v>
      </c>
      <c r="L5221">
        <v>54</v>
      </c>
      <c r="M5221">
        <v>6.12</v>
      </c>
      <c r="O5221">
        <v>-7.0000000000000007E-2</v>
      </c>
      <c r="P5221">
        <v>-0.49</v>
      </c>
      <c r="S5221" t="s">
        <v>5526</v>
      </c>
      <c r="T5221" t="s">
        <v>5526</v>
      </c>
    </row>
    <row r="5222" spans="1:20" x14ac:dyDescent="0.2">
      <c r="A5222">
        <v>8683</v>
      </c>
      <c r="C5222">
        <v>216102</v>
      </c>
      <c r="D5222">
        <v>20253</v>
      </c>
      <c r="E5222">
        <v>22</v>
      </c>
      <c r="F5222">
        <v>48</v>
      </c>
      <c r="G5222">
        <v>44.2</v>
      </c>
      <c r="H5222" t="s">
        <v>24</v>
      </c>
      <c r="I5222">
        <v>62</v>
      </c>
      <c r="J5222">
        <v>56</v>
      </c>
      <c r="K5222">
        <v>18</v>
      </c>
      <c r="L5222">
        <v>62</v>
      </c>
      <c r="M5222">
        <v>6.06</v>
      </c>
      <c r="O5222">
        <v>1.2</v>
      </c>
      <c r="S5222" t="s">
        <v>197</v>
      </c>
      <c r="T5222" t="s">
        <v>197</v>
      </c>
    </row>
    <row r="5223" spans="1:20" x14ac:dyDescent="0.2">
      <c r="A5223">
        <v>8684</v>
      </c>
      <c r="B5223" t="s">
        <v>7479</v>
      </c>
      <c r="C5223">
        <v>216131</v>
      </c>
      <c r="D5223">
        <v>90816</v>
      </c>
      <c r="E5223">
        <v>22</v>
      </c>
      <c r="F5223">
        <v>50</v>
      </c>
      <c r="G5223">
        <v>0.2</v>
      </c>
      <c r="H5223" t="s">
        <v>24</v>
      </c>
      <c r="I5223">
        <v>24</v>
      </c>
      <c r="J5223">
        <v>36</v>
      </c>
      <c r="K5223">
        <v>6</v>
      </c>
      <c r="L5223">
        <v>24</v>
      </c>
      <c r="M5223">
        <v>3.48</v>
      </c>
      <c r="O5223">
        <v>0.93</v>
      </c>
      <c r="P5223">
        <v>0.68</v>
      </c>
      <c r="Q5223">
        <v>0.47</v>
      </c>
      <c r="S5223" t="s">
        <v>5380</v>
      </c>
      <c r="T5223" t="s">
        <v>10736</v>
      </c>
    </row>
    <row r="5224" spans="1:20" x14ac:dyDescent="0.2">
      <c r="A5224">
        <v>8687</v>
      </c>
      <c r="C5224">
        <v>216172</v>
      </c>
      <c r="D5224">
        <v>20259</v>
      </c>
      <c r="E5224">
        <v>22</v>
      </c>
      <c r="F5224">
        <v>49</v>
      </c>
      <c r="G5224">
        <v>0.7</v>
      </c>
      <c r="H5224" t="s">
        <v>24</v>
      </c>
      <c r="I5224">
        <v>68</v>
      </c>
      <c r="J5224">
        <v>34</v>
      </c>
      <c r="K5224">
        <v>13</v>
      </c>
      <c r="L5224">
        <v>68</v>
      </c>
      <c r="M5224">
        <v>6.19</v>
      </c>
      <c r="N5224" t="s">
        <v>103</v>
      </c>
      <c r="S5224" t="s">
        <v>430</v>
      </c>
      <c r="T5224" t="s">
        <v>430</v>
      </c>
    </row>
    <row r="5225" spans="1:20" x14ac:dyDescent="0.2">
      <c r="A5225">
        <v>8688</v>
      </c>
      <c r="C5225">
        <v>216174</v>
      </c>
      <c r="D5225">
        <v>34858</v>
      </c>
      <c r="E5225">
        <v>22</v>
      </c>
      <c r="F5225">
        <v>49</v>
      </c>
      <c r="G5225">
        <v>46.2</v>
      </c>
      <c r="H5225" t="s">
        <v>24</v>
      </c>
      <c r="I5225">
        <v>55</v>
      </c>
      <c r="J5225">
        <v>54</v>
      </c>
      <c r="K5225">
        <v>10</v>
      </c>
      <c r="L5225">
        <v>55</v>
      </c>
      <c r="M5225">
        <v>5.43</v>
      </c>
      <c r="O5225">
        <v>1.17</v>
      </c>
      <c r="P5225">
        <v>1.1200000000000001</v>
      </c>
      <c r="S5225" t="s">
        <v>45</v>
      </c>
      <c r="T5225" t="s">
        <v>45</v>
      </c>
    </row>
    <row r="5226" spans="1:20" x14ac:dyDescent="0.2">
      <c r="A5226">
        <v>8690</v>
      </c>
      <c r="B5226" t="s">
        <v>7480</v>
      </c>
      <c r="C5226">
        <v>216200</v>
      </c>
      <c r="D5226">
        <v>52412</v>
      </c>
      <c r="E5226">
        <v>22</v>
      </c>
      <c r="F5226">
        <v>50</v>
      </c>
      <c r="G5226">
        <v>21.8</v>
      </c>
      <c r="H5226" t="s">
        <v>24</v>
      </c>
      <c r="I5226">
        <v>41</v>
      </c>
      <c r="J5226">
        <v>57</v>
      </c>
      <c r="K5226">
        <v>13</v>
      </c>
      <c r="L5226">
        <v>41</v>
      </c>
      <c r="M5226">
        <v>5.92</v>
      </c>
      <c r="O5226">
        <v>0.08</v>
      </c>
      <c r="P5226">
        <v>-0.51</v>
      </c>
      <c r="S5226" t="s">
        <v>7482</v>
      </c>
      <c r="T5226" t="s">
        <v>7482</v>
      </c>
    </row>
    <row r="5227" spans="1:20" x14ac:dyDescent="0.2">
      <c r="A5227">
        <v>8691</v>
      </c>
      <c r="C5227">
        <v>216201</v>
      </c>
      <c r="D5227">
        <v>108211</v>
      </c>
      <c r="E5227">
        <v>22</v>
      </c>
      <c r="F5227">
        <v>50</v>
      </c>
      <c r="G5227">
        <v>39.1</v>
      </c>
      <c r="H5227" t="s">
        <v>24</v>
      </c>
      <c r="I5227">
        <v>19</v>
      </c>
      <c r="J5227">
        <v>8</v>
      </c>
      <c r="K5227">
        <v>27</v>
      </c>
      <c r="L5227">
        <v>19</v>
      </c>
      <c r="M5227">
        <v>6.4</v>
      </c>
      <c r="N5227" t="s">
        <v>103</v>
      </c>
      <c r="S5227" t="s">
        <v>197</v>
      </c>
      <c r="T5227" t="s">
        <v>197</v>
      </c>
    </row>
    <row r="5228" spans="1:20" x14ac:dyDescent="0.2">
      <c r="A5228">
        <v>8692</v>
      </c>
      <c r="C5228">
        <v>216206</v>
      </c>
      <c r="D5228">
        <v>34862</v>
      </c>
      <c r="E5228">
        <v>22</v>
      </c>
      <c r="F5228">
        <v>50</v>
      </c>
      <c r="G5228">
        <v>10.199999999999999</v>
      </c>
      <c r="H5228" t="s">
        <v>24</v>
      </c>
      <c r="I5228">
        <v>50</v>
      </c>
      <c r="J5228">
        <v>40</v>
      </c>
      <c r="K5228">
        <v>37</v>
      </c>
      <c r="L5228">
        <v>50</v>
      </c>
      <c r="M5228">
        <v>6.21</v>
      </c>
      <c r="O5228">
        <v>1.1399999999999999</v>
      </c>
      <c r="P5228">
        <v>0.89</v>
      </c>
      <c r="S5228" t="s">
        <v>3500</v>
      </c>
      <c r="T5228" t="s">
        <v>3500</v>
      </c>
    </row>
    <row r="5229" spans="1:20" x14ac:dyDescent="0.2">
      <c r="A5229">
        <v>8694</v>
      </c>
      <c r="B5229" t="s">
        <v>7484</v>
      </c>
      <c r="C5229">
        <v>216228</v>
      </c>
      <c r="D5229">
        <v>20268</v>
      </c>
      <c r="E5229">
        <v>22</v>
      </c>
      <c r="F5229">
        <v>49</v>
      </c>
      <c r="G5229">
        <v>40.799999999999997</v>
      </c>
      <c r="H5229" t="s">
        <v>24</v>
      </c>
      <c r="I5229">
        <v>66</v>
      </c>
      <c r="J5229">
        <v>12</v>
      </c>
      <c r="K5229">
        <v>2</v>
      </c>
      <c r="L5229">
        <v>66</v>
      </c>
      <c r="M5229">
        <v>3.52</v>
      </c>
      <c r="O5229">
        <v>1.05</v>
      </c>
      <c r="P5229">
        <v>0.9</v>
      </c>
      <c r="Q5229">
        <v>0.51</v>
      </c>
      <c r="S5229" t="s">
        <v>1998</v>
      </c>
      <c r="T5229" t="s">
        <v>5911</v>
      </c>
    </row>
    <row r="5230" spans="1:20" x14ac:dyDescent="0.2">
      <c r="A5230">
        <v>8696</v>
      </c>
      <c r="C5230">
        <v>216380</v>
      </c>
      <c r="D5230">
        <v>20281</v>
      </c>
      <c r="E5230">
        <v>22</v>
      </c>
      <c r="F5230">
        <v>51</v>
      </c>
      <c r="G5230">
        <v>22.8</v>
      </c>
      <c r="H5230" t="s">
        <v>24</v>
      </c>
      <c r="I5230">
        <v>61</v>
      </c>
      <c r="J5230">
        <v>41</v>
      </c>
      <c r="K5230">
        <v>49</v>
      </c>
      <c r="L5230">
        <v>61</v>
      </c>
      <c r="M5230">
        <v>5.6</v>
      </c>
      <c r="O5230">
        <v>0.78</v>
      </c>
      <c r="P5230">
        <v>0.39</v>
      </c>
      <c r="S5230" t="s">
        <v>7487</v>
      </c>
      <c r="T5230" t="s">
        <v>71</v>
      </c>
    </row>
    <row r="5231" spans="1:20" x14ac:dyDescent="0.2">
      <c r="A5231">
        <v>8697</v>
      </c>
      <c r="B5231" t="s">
        <v>7488</v>
      </c>
      <c r="C5231">
        <v>216385</v>
      </c>
      <c r="D5231">
        <v>127810</v>
      </c>
      <c r="E5231">
        <v>22</v>
      </c>
      <c r="F5231">
        <v>52</v>
      </c>
      <c r="G5231">
        <v>24.1</v>
      </c>
      <c r="H5231" t="s">
        <v>24</v>
      </c>
      <c r="I5231">
        <v>9</v>
      </c>
      <c r="J5231">
        <v>50</v>
      </c>
      <c r="K5231">
        <v>8</v>
      </c>
      <c r="L5231">
        <v>9</v>
      </c>
      <c r="M5231">
        <v>5.16</v>
      </c>
      <c r="O5231">
        <v>0.48</v>
      </c>
      <c r="P5231">
        <v>-0.01</v>
      </c>
      <c r="S5231" t="s">
        <v>387</v>
      </c>
      <c r="T5231" t="s">
        <v>387</v>
      </c>
    </row>
    <row r="5232" spans="1:20" x14ac:dyDescent="0.2">
      <c r="A5232">
        <v>8698</v>
      </c>
      <c r="B5232" t="s">
        <v>7489</v>
      </c>
      <c r="C5232">
        <v>216386</v>
      </c>
      <c r="D5232">
        <v>146362</v>
      </c>
      <c r="E5232">
        <v>22</v>
      </c>
      <c r="F5232">
        <v>52</v>
      </c>
      <c r="G5232">
        <v>36.9</v>
      </c>
      <c r="H5232" t="s">
        <v>26</v>
      </c>
      <c r="I5232">
        <v>7</v>
      </c>
      <c r="J5232">
        <v>34</v>
      </c>
      <c r="K5232">
        <v>47</v>
      </c>
      <c r="L5232">
        <v>-7</v>
      </c>
      <c r="M5232">
        <v>3.74</v>
      </c>
      <c r="O5232">
        <v>1.64</v>
      </c>
      <c r="P5232">
        <v>1.74</v>
      </c>
      <c r="Q5232">
        <v>1.19</v>
      </c>
      <c r="S5232" t="s">
        <v>7491</v>
      </c>
      <c r="T5232" t="s">
        <v>5765</v>
      </c>
    </row>
    <row r="5233" spans="1:20" x14ac:dyDescent="0.2">
      <c r="A5233">
        <v>8699</v>
      </c>
      <c r="B5233" t="s">
        <v>7492</v>
      </c>
      <c r="C5233">
        <v>216397</v>
      </c>
      <c r="D5233">
        <v>52436</v>
      </c>
      <c r="E5233">
        <v>22</v>
      </c>
      <c r="F5233">
        <v>52</v>
      </c>
      <c r="G5233">
        <v>2</v>
      </c>
      <c r="H5233" t="s">
        <v>24</v>
      </c>
      <c r="I5233">
        <v>43</v>
      </c>
      <c r="J5233">
        <v>18</v>
      </c>
      <c r="K5233">
        <v>45</v>
      </c>
      <c r="L5233">
        <v>43</v>
      </c>
      <c r="M5233">
        <v>4.9400000000000004</v>
      </c>
      <c r="O5233">
        <v>1.56</v>
      </c>
      <c r="P5233">
        <v>1.94</v>
      </c>
      <c r="Q5233">
        <v>0.72</v>
      </c>
      <c r="S5233" t="s">
        <v>53</v>
      </c>
      <c r="T5233" t="s">
        <v>53</v>
      </c>
    </row>
    <row r="5234" spans="1:20" x14ac:dyDescent="0.2">
      <c r="A5234">
        <v>8702</v>
      </c>
      <c r="C5234">
        <v>216446</v>
      </c>
      <c r="D5234">
        <v>3794</v>
      </c>
      <c r="E5234">
        <v>22</v>
      </c>
      <c r="F5234">
        <v>47</v>
      </c>
      <c r="G5234">
        <v>29</v>
      </c>
      <c r="H5234" t="s">
        <v>24</v>
      </c>
      <c r="I5234">
        <v>83</v>
      </c>
      <c r="J5234">
        <v>9</v>
      </c>
      <c r="K5234">
        <v>14</v>
      </c>
      <c r="L5234">
        <v>83</v>
      </c>
      <c r="M5234">
        <v>4.74</v>
      </c>
      <c r="O5234">
        <v>1.26</v>
      </c>
      <c r="P5234">
        <v>1.35</v>
      </c>
      <c r="Q5234">
        <v>0.67</v>
      </c>
      <c r="S5234" t="s">
        <v>105</v>
      </c>
      <c r="T5234" t="s">
        <v>105</v>
      </c>
    </row>
    <row r="5235" spans="1:20" x14ac:dyDescent="0.2">
      <c r="A5235">
        <v>8703</v>
      </c>
      <c r="C5235">
        <v>216489</v>
      </c>
      <c r="D5235">
        <v>108231</v>
      </c>
      <c r="E5235">
        <v>22</v>
      </c>
      <c r="F5235">
        <v>53</v>
      </c>
      <c r="G5235">
        <v>2.2999999999999998</v>
      </c>
      <c r="H5235" t="s">
        <v>24</v>
      </c>
      <c r="I5235">
        <v>16</v>
      </c>
      <c r="J5235">
        <v>50</v>
      </c>
      <c r="K5235">
        <v>28</v>
      </c>
      <c r="L5235">
        <v>16</v>
      </c>
      <c r="M5235">
        <v>5.64</v>
      </c>
      <c r="O5235">
        <v>1.1200000000000001</v>
      </c>
      <c r="P5235">
        <v>0.9</v>
      </c>
      <c r="S5235" t="s">
        <v>1376</v>
      </c>
      <c r="T5235" t="s">
        <v>6829</v>
      </c>
    </row>
    <row r="5236" spans="1:20" x14ac:dyDescent="0.2">
      <c r="A5236">
        <v>8704</v>
      </c>
      <c r="B5236" t="s">
        <v>7496</v>
      </c>
      <c r="C5236">
        <v>216494</v>
      </c>
      <c r="D5236">
        <v>165359</v>
      </c>
      <c r="E5236">
        <v>22</v>
      </c>
      <c r="F5236">
        <v>53</v>
      </c>
      <c r="G5236">
        <v>28.7</v>
      </c>
      <c r="H5236" t="s">
        <v>26</v>
      </c>
      <c r="I5236">
        <v>11</v>
      </c>
      <c r="J5236">
        <v>37</v>
      </c>
      <c r="K5236">
        <v>0</v>
      </c>
      <c r="L5236">
        <v>-11</v>
      </c>
      <c r="M5236">
        <v>5.8</v>
      </c>
      <c r="O5236">
        <v>-0.08</v>
      </c>
      <c r="P5236">
        <v>-0.31</v>
      </c>
      <c r="Q5236">
        <v>-0.05</v>
      </c>
      <c r="S5236" t="s">
        <v>39</v>
      </c>
      <c r="T5236" t="s">
        <v>39</v>
      </c>
    </row>
    <row r="5237" spans="1:20" x14ac:dyDescent="0.2">
      <c r="A5237">
        <v>8705</v>
      </c>
      <c r="C5237">
        <v>216523</v>
      </c>
      <c r="D5237">
        <v>34917</v>
      </c>
      <c r="E5237">
        <v>22</v>
      </c>
      <c r="F5237">
        <v>52</v>
      </c>
      <c r="G5237">
        <v>52.3</v>
      </c>
      <c r="H5237" t="s">
        <v>24</v>
      </c>
      <c r="I5237">
        <v>50</v>
      </c>
      <c r="J5237">
        <v>24</v>
      </c>
      <c r="K5237">
        <v>43</v>
      </c>
      <c r="L5237">
        <v>50</v>
      </c>
      <c r="M5237">
        <v>6.46</v>
      </c>
      <c r="O5237">
        <v>-0.04</v>
      </c>
      <c r="P5237">
        <v>-0.34</v>
      </c>
      <c r="S5237" t="s">
        <v>122</v>
      </c>
      <c r="T5237" t="s">
        <v>122</v>
      </c>
    </row>
    <row r="5238" spans="1:20" x14ac:dyDescent="0.2">
      <c r="A5238">
        <v>8706</v>
      </c>
      <c r="C5238">
        <v>216538</v>
      </c>
      <c r="D5238">
        <v>72812</v>
      </c>
      <c r="E5238">
        <v>22</v>
      </c>
      <c r="F5238">
        <v>53</v>
      </c>
      <c r="G5238">
        <v>11.3</v>
      </c>
      <c r="H5238" t="s">
        <v>24</v>
      </c>
      <c r="I5238">
        <v>40</v>
      </c>
      <c r="J5238">
        <v>10</v>
      </c>
      <c r="K5238">
        <v>2</v>
      </c>
      <c r="L5238">
        <v>40</v>
      </c>
      <c r="M5238">
        <v>6.34</v>
      </c>
      <c r="O5238">
        <v>-0.08</v>
      </c>
      <c r="P5238">
        <v>-0.44</v>
      </c>
      <c r="S5238" t="s">
        <v>411</v>
      </c>
      <c r="T5238" t="s">
        <v>112</v>
      </c>
    </row>
    <row r="5239" spans="1:20" x14ac:dyDescent="0.2">
      <c r="A5239">
        <v>8707</v>
      </c>
      <c r="C5239">
        <v>216595</v>
      </c>
      <c r="D5239">
        <v>34921</v>
      </c>
      <c r="E5239">
        <v>22</v>
      </c>
      <c r="F5239">
        <v>53</v>
      </c>
      <c r="G5239">
        <v>3.8</v>
      </c>
      <c r="H5239" t="s">
        <v>24</v>
      </c>
      <c r="I5239">
        <v>60</v>
      </c>
      <c r="J5239">
        <v>6</v>
      </c>
      <c r="K5239">
        <v>4</v>
      </c>
      <c r="L5239">
        <v>60</v>
      </c>
      <c r="M5239">
        <v>6.01</v>
      </c>
      <c r="O5239">
        <v>1.75</v>
      </c>
      <c r="R5239" t="s">
        <v>27</v>
      </c>
      <c r="S5239" t="s">
        <v>365</v>
      </c>
      <c r="T5239" t="s">
        <v>5818</v>
      </c>
    </row>
    <row r="5240" spans="1:20" x14ac:dyDescent="0.2">
      <c r="A5240">
        <v>8708</v>
      </c>
      <c r="C5240">
        <v>216608</v>
      </c>
      <c r="D5240">
        <v>52465</v>
      </c>
      <c r="E5240">
        <v>22</v>
      </c>
      <c r="F5240">
        <v>53</v>
      </c>
      <c r="G5240">
        <v>40.1</v>
      </c>
      <c r="H5240" t="s">
        <v>24</v>
      </c>
      <c r="I5240">
        <v>44</v>
      </c>
      <c r="J5240">
        <v>44</v>
      </c>
      <c r="K5240">
        <v>57</v>
      </c>
      <c r="L5240">
        <v>44</v>
      </c>
      <c r="M5240">
        <v>5.81</v>
      </c>
      <c r="O5240">
        <v>0.26</v>
      </c>
      <c r="P5240">
        <v>0.1</v>
      </c>
      <c r="Q5240">
        <v>0.14000000000000001</v>
      </c>
      <c r="S5240" t="s">
        <v>7498</v>
      </c>
      <c r="T5240" t="s">
        <v>14978</v>
      </c>
    </row>
    <row r="5241" spans="1:20" x14ac:dyDescent="0.2">
      <c r="A5241">
        <v>8709</v>
      </c>
      <c r="B5241" t="s">
        <v>7499</v>
      </c>
      <c r="C5241">
        <v>216627</v>
      </c>
      <c r="D5241">
        <v>165375</v>
      </c>
      <c r="E5241">
        <v>22</v>
      </c>
      <c r="F5241">
        <v>54</v>
      </c>
      <c r="G5241">
        <v>39</v>
      </c>
      <c r="H5241" t="s">
        <v>26</v>
      </c>
      <c r="I5241">
        <v>15</v>
      </c>
      <c r="J5241">
        <v>49</v>
      </c>
      <c r="K5241">
        <v>15</v>
      </c>
      <c r="L5241">
        <v>-15</v>
      </c>
      <c r="M5241">
        <v>3.27</v>
      </c>
      <c r="O5241">
        <v>0.05</v>
      </c>
      <c r="P5241">
        <v>0.08</v>
      </c>
      <c r="Q5241">
        <v>0.04</v>
      </c>
      <c r="S5241" t="s">
        <v>298</v>
      </c>
      <c r="T5241" t="s">
        <v>298</v>
      </c>
    </row>
    <row r="5242" spans="1:20" x14ac:dyDescent="0.2">
      <c r="A5242">
        <v>8710</v>
      </c>
      <c r="B5242" t="s">
        <v>7500</v>
      </c>
      <c r="C5242">
        <v>216637</v>
      </c>
      <c r="D5242">
        <v>146382</v>
      </c>
      <c r="E5242">
        <v>22</v>
      </c>
      <c r="F5242">
        <v>54</v>
      </c>
      <c r="G5242">
        <v>34.1</v>
      </c>
      <c r="H5242" t="s">
        <v>26</v>
      </c>
      <c r="I5242">
        <v>7</v>
      </c>
      <c r="J5242">
        <v>12</v>
      </c>
      <c r="K5242">
        <v>17</v>
      </c>
      <c r="L5242">
        <v>-7</v>
      </c>
      <c r="M5242">
        <v>6.19</v>
      </c>
      <c r="O5242">
        <v>1.28</v>
      </c>
      <c r="P5242">
        <v>1.41</v>
      </c>
      <c r="S5242" t="s">
        <v>105</v>
      </c>
      <c r="T5242" t="s">
        <v>105</v>
      </c>
    </row>
    <row r="5243" spans="1:20" x14ac:dyDescent="0.2">
      <c r="A5243">
        <v>8712</v>
      </c>
      <c r="C5243">
        <v>216646</v>
      </c>
      <c r="D5243">
        <v>52471</v>
      </c>
      <c r="E5243">
        <v>22</v>
      </c>
      <c r="F5243">
        <v>54</v>
      </c>
      <c r="G5243">
        <v>7</v>
      </c>
      <c r="H5243" t="s">
        <v>24</v>
      </c>
      <c r="I5243">
        <v>40</v>
      </c>
      <c r="J5243">
        <v>22</v>
      </c>
      <c r="K5243">
        <v>37</v>
      </c>
      <c r="L5243">
        <v>40</v>
      </c>
      <c r="M5243">
        <v>5.81</v>
      </c>
      <c r="O5243">
        <v>1.1299999999999999</v>
      </c>
      <c r="S5243" t="s">
        <v>54</v>
      </c>
      <c r="T5243" t="s">
        <v>54</v>
      </c>
    </row>
    <row r="5244" spans="1:20" x14ac:dyDescent="0.2">
      <c r="A5244">
        <v>8714</v>
      </c>
      <c r="C5244">
        <v>216672</v>
      </c>
      <c r="D5244">
        <v>108246</v>
      </c>
      <c r="E5244">
        <v>22</v>
      </c>
      <c r="F5244">
        <v>54</v>
      </c>
      <c r="G5244">
        <v>35.700000000000003</v>
      </c>
      <c r="H5244" t="s">
        <v>24</v>
      </c>
      <c r="I5244">
        <v>16</v>
      </c>
      <c r="J5244">
        <v>56</v>
      </c>
      <c r="K5244">
        <v>30</v>
      </c>
      <c r="L5244">
        <v>16</v>
      </c>
      <c r="M5244">
        <v>6.12</v>
      </c>
      <c r="O5244">
        <v>1.77</v>
      </c>
      <c r="P5244">
        <v>1.86</v>
      </c>
      <c r="S5244" t="s">
        <v>7503</v>
      </c>
      <c r="T5244" t="s">
        <v>14985</v>
      </c>
    </row>
    <row r="5245" spans="1:20" x14ac:dyDescent="0.2">
      <c r="A5245">
        <v>8715</v>
      </c>
      <c r="B5245" t="s">
        <v>7504</v>
      </c>
      <c r="C5245">
        <v>216701</v>
      </c>
      <c r="D5245">
        <v>127836</v>
      </c>
      <c r="E5245">
        <v>22</v>
      </c>
      <c r="F5245">
        <v>54</v>
      </c>
      <c r="G5245">
        <v>59.5</v>
      </c>
      <c r="H5245" t="s">
        <v>24</v>
      </c>
      <c r="I5245">
        <v>1</v>
      </c>
      <c r="J5245">
        <v>3</v>
      </c>
      <c r="K5245">
        <v>53</v>
      </c>
      <c r="L5245">
        <v>1</v>
      </c>
      <c r="M5245">
        <v>6.11</v>
      </c>
      <c r="O5245">
        <v>0.2</v>
      </c>
      <c r="P5245">
        <v>0.15</v>
      </c>
      <c r="S5245" t="s">
        <v>170</v>
      </c>
      <c r="T5245" t="s">
        <v>170</v>
      </c>
    </row>
    <row r="5246" spans="1:20" x14ac:dyDescent="0.2">
      <c r="A5246">
        <v>8716</v>
      </c>
      <c r="C5246">
        <v>216718</v>
      </c>
      <c r="D5246">
        <v>146388</v>
      </c>
      <c r="E5246">
        <v>22</v>
      </c>
      <c r="F5246">
        <v>55</v>
      </c>
      <c r="G5246">
        <v>11</v>
      </c>
      <c r="H5246" t="s">
        <v>26</v>
      </c>
      <c r="I5246">
        <v>4</v>
      </c>
      <c r="J5246">
        <v>59</v>
      </c>
      <c r="K5246">
        <v>16</v>
      </c>
      <c r="L5246">
        <v>-4</v>
      </c>
      <c r="M5246">
        <v>5.72</v>
      </c>
      <c r="O5246">
        <v>0.88</v>
      </c>
      <c r="P5246">
        <v>0.6</v>
      </c>
      <c r="S5246" t="s">
        <v>364</v>
      </c>
      <c r="T5246" t="s">
        <v>54</v>
      </c>
    </row>
    <row r="5247" spans="1:20" x14ac:dyDescent="0.2">
      <c r="A5247">
        <v>8717</v>
      </c>
      <c r="B5247" t="s">
        <v>7505</v>
      </c>
      <c r="C5247">
        <v>216735</v>
      </c>
      <c r="D5247">
        <v>127839</v>
      </c>
      <c r="E5247">
        <v>22</v>
      </c>
      <c r="F5247">
        <v>55</v>
      </c>
      <c r="G5247">
        <v>13.7</v>
      </c>
      <c r="H5247" t="s">
        <v>24</v>
      </c>
      <c r="I5247">
        <v>8</v>
      </c>
      <c r="J5247">
        <v>48</v>
      </c>
      <c r="K5247">
        <v>57</v>
      </c>
      <c r="L5247">
        <v>8</v>
      </c>
      <c r="M5247">
        <v>4.9000000000000004</v>
      </c>
      <c r="O5247">
        <v>0</v>
      </c>
      <c r="P5247">
        <v>0</v>
      </c>
      <c r="Q5247">
        <v>-0.02</v>
      </c>
      <c r="S5247" t="s">
        <v>89</v>
      </c>
      <c r="T5247" t="s">
        <v>89</v>
      </c>
    </row>
    <row r="5248" spans="1:20" x14ac:dyDescent="0.2">
      <c r="A5248">
        <v>8718</v>
      </c>
      <c r="C5248">
        <v>216756</v>
      </c>
      <c r="D5248">
        <v>72838</v>
      </c>
      <c r="E5248">
        <v>22</v>
      </c>
      <c r="F5248">
        <v>55</v>
      </c>
      <c r="G5248">
        <v>2.6</v>
      </c>
      <c r="H5248" t="s">
        <v>24</v>
      </c>
      <c r="I5248">
        <v>37</v>
      </c>
      <c r="J5248">
        <v>4</v>
      </c>
      <c r="K5248">
        <v>37</v>
      </c>
      <c r="L5248">
        <v>37</v>
      </c>
      <c r="M5248">
        <v>5.91</v>
      </c>
      <c r="O5248">
        <v>0.42</v>
      </c>
      <c r="P5248">
        <v>-0.08</v>
      </c>
      <c r="S5248" t="s">
        <v>3121</v>
      </c>
      <c r="T5248" t="s">
        <v>3121</v>
      </c>
    </row>
    <row r="5249" spans="1:20" x14ac:dyDescent="0.2">
      <c r="A5249">
        <v>8723</v>
      </c>
      <c r="C5249">
        <v>216831</v>
      </c>
      <c r="D5249">
        <v>72851</v>
      </c>
      <c r="E5249">
        <v>22</v>
      </c>
      <c r="F5249">
        <v>55</v>
      </c>
      <c r="G5249">
        <v>44.5</v>
      </c>
      <c r="H5249" t="s">
        <v>24</v>
      </c>
      <c r="I5249">
        <v>36</v>
      </c>
      <c r="J5249">
        <v>21</v>
      </c>
      <c r="K5249">
        <v>6</v>
      </c>
      <c r="L5249">
        <v>36</v>
      </c>
      <c r="M5249">
        <v>5.74</v>
      </c>
      <c r="O5249">
        <v>-0.05</v>
      </c>
      <c r="P5249">
        <v>-0.38</v>
      </c>
      <c r="S5249" t="s">
        <v>112</v>
      </c>
      <c r="T5249" t="s">
        <v>112</v>
      </c>
    </row>
    <row r="5250" spans="1:20" x14ac:dyDescent="0.2">
      <c r="A5250">
        <v>8724</v>
      </c>
      <c r="C5250">
        <v>216900</v>
      </c>
      <c r="D5250">
        <v>108275</v>
      </c>
      <c r="E5250">
        <v>22</v>
      </c>
      <c r="F5250">
        <v>56</v>
      </c>
      <c r="G5250">
        <v>51.5</v>
      </c>
      <c r="H5250" t="s">
        <v>24</v>
      </c>
      <c r="I5250">
        <v>11</v>
      </c>
      <c r="J5250">
        <v>50</v>
      </c>
      <c r="K5250">
        <v>54</v>
      </c>
      <c r="L5250">
        <v>11</v>
      </c>
      <c r="M5250">
        <v>6.51</v>
      </c>
      <c r="O5250">
        <v>0.18</v>
      </c>
      <c r="P5250">
        <v>0.05</v>
      </c>
      <c r="S5250" t="s">
        <v>1535</v>
      </c>
      <c r="T5250" t="s">
        <v>1535</v>
      </c>
    </row>
    <row r="5251" spans="1:20" x14ac:dyDescent="0.2">
      <c r="A5251">
        <v>8725</v>
      </c>
      <c r="B5251" t="s">
        <v>7509</v>
      </c>
      <c r="C5251">
        <v>216916</v>
      </c>
      <c r="D5251">
        <v>52512</v>
      </c>
      <c r="E5251">
        <v>22</v>
      </c>
      <c r="F5251">
        <v>56</v>
      </c>
      <c r="G5251">
        <v>23.6</v>
      </c>
      <c r="H5251" t="s">
        <v>24</v>
      </c>
      <c r="I5251">
        <v>41</v>
      </c>
      <c r="J5251">
        <v>36</v>
      </c>
      <c r="K5251">
        <v>14</v>
      </c>
      <c r="L5251">
        <v>41</v>
      </c>
      <c r="M5251">
        <v>5.59</v>
      </c>
      <c r="O5251">
        <v>-0.14000000000000001</v>
      </c>
      <c r="P5251">
        <v>-0.83</v>
      </c>
      <c r="S5251" t="s">
        <v>85</v>
      </c>
      <c r="T5251" t="s">
        <v>85</v>
      </c>
    </row>
    <row r="5252" spans="1:20" x14ac:dyDescent="0.2">
      <c r="A5252">
        <v>8726</v>
      </c>
      <c r="C5252">
        <v>216946</v>
      </c>
      <c r="D5252">
        <v>52516</v>
      </c>
      <c r="E5252">
        <v>22</v>
      </c>
      <c r="F5252">
        <v>56</v>
      </c>
      <c r="G5252">
        <v>26</v>
      </c>
      <c r="H5252" t="s">
        <v>24</v>
      </c>
      <c r="I5252">
        <v>49</v>
      </c>
      <c r="J5252">
        <v>44</v>
      </c>
      <c r="K5252">
        <v>1</v>
      </c>
      <c r="L5252">
        <v>49</v>
      </c>
      <c r="M5252">
        <v>4.95</v>
      </c>
      <c r="O5252">
        <v>1.78</v>
      </c>
      <c r="P5252">
        <v>1.96</v>
      </c>
      <c r="Q5252">
        <v>1.05</v>
      </c>
      <c r="S5252" t="s">
        <v>3807</v>
      </c>
      <c r="T5252" t="s">
        <v>3807</v>
      </c>
    </row>
    <row r="5253" spans="1:20" x14ac:dyDescent="0.2">
      <c r="A5253">
        <v>8727</v>
      </c>
      <c r="C5253">
        <v>216953</v>
      </c>
      <c r="D5253">
        <v>146404</v>
      </c>
      <c r="E5253">
        <v>22</v>
      </c>
      <c r="F5253">
        <v>57</v>
      </c>
      <c r="G5253">
        <v>17.2</v>
      </c>
      <c r="H5253" t="s">
        <v>26</v>
      </c>
      <c r="I5253">
        <v>4</v>
      </c>
      <c r="J5253">
        <v>48</v>
      </c>
      <c r="K5253">
        <v>36</v>
      </c>
      <c r="L5253">
        <v>-4</v>
      </c>
      <c r="M5253">
        <v>6.31</v>
      </c>
      <c r="O5253">
        <v>0.94</v>
      </c>
      <c r="P5253">
        <v>0.72</v>
      </c>
      <c r="S5253" t="s">
        <v>60</v>
      </c>
      <c r="T5253" t="s">
        <v>60</v>
      </c>
    </row>
    <row r="5254" spans="1:20" x14ac:dyDescent="0.2">
      <c r="A5254">
        <v>8729</v>
      </c>
      <c r="B5254" t="s">
        <v>7512</v>
      </c>
      <c r="C5254">
        <v>217014</v>
      </c>
      <c r="D5254">
        <v>90896</v>
      </c>
      <c r="E5254">
        <v>22</v>
      </c>
      <c r="F5254">
        <v>57</v>
      </c>
      <c r="G5254">
        <v>27.9</v>
      </c>
      <c r="H5254" t="s">
        <v>24</v>
      </c>
      <c r="I5254">
        <v>20</v>
      </c>
      <c r="J5254">
        <v>46</v>
      </c>
      <c r="K5254">
        <v>8</v>
      </c>
      <c r="L5254">
        <v>20</v>
      </c>
      <c r="M5254">
        <v>5.49</v>
      </c>
      <c r="O5254">
        <v>0.67</v>
      </c>
      <c r="P5254">
        <v>0.21</v>
      </c>
      <c r="Q5254">
        <v>0.34</v>
      </c>
      <c r="S5254" t="s">
        <v>7513</v>
      </c>
      <c r="T5254" t="s">
        <v>5654</v>
      </c>
    </row>
    <row r="5255" spans="1:20" x14ac:dyDescent="0.2">
      <c r="A5255">
        <v>8730</v>
      </c>
      <c r="C5255">
        <v>217019</v>
      </c>
      <c r="D5255">
        <v>127860</v>
      </c>
      <c r="E5255">
        <v>22</v>
      </c>
      <c r="F5255">
        <v>57</v>
      </c>
      <c r="G5255">
        <v>32.799999999999997</v>
      </c>
      <c r="H5255" t="s">
        <v>24</v>
      </c>
      <c r="I5255">
        <v>3</v>
      </c>
      <c r="J5255">
        <v>48</v>
      </c>
      <c r="K5255">
        <v>37</v>
      </c>
      <c r="L5255">
        <v>3</v>
      </c>
      <c r="M5255">
        <v>6.28</v>
      </c>
      <c r="O5255">
        <v>1.1200000000000001</v>
      </c>
      <c r="P5255">
        <v>1.08</v>
      </c>
      <c r="S5255" t="s">
        <v>45</v>
      </c>
      <c r="T5255" t="s">
        <v>45</v>
      </c>
    </row>
    <row r="5256" spans="1:20" x14ac:dyDescent="0.2">
      <c r="A5256">
        <v>8731</v>
      </c>
      <c r="C5256">
        <v>217050</v>
      </c>
      <c r="D5256">
        <v>52526</v>
      </c>
      <c r="E5256">
        <v>22</v>
      </c>
      <c r="F5256">
        <v>57</v>
      </c>
      <c r="G5256">
        <v>4.5</v>
      </c>
      <c r="H5256" t="s">
        <v>24</v>
      </c>
      <c r="I5256">
        <v>48</v>
      </c>
      <c r="J5256">
        <v>41</v>
      </c>
      <c r="K5256">
        <v>3</v>
      </c>
      <c r="L5256">
        <v>48</v>
      </c>
      <c r="M5256">
        <v>5.43</v>
      </c>
      <c r="O5256">
        <v>-0.09</v>
      </c>
      <c r="P5256">
        <v>-0.53</v>
      </c>
      <c r="S5256" t="s">
        <v>7515</v>
      </c>
      <c r="T5256" t="s">
        <v>1532</v>
      </c>
    </row>
    <row r="5257" spans="1:20" x14ac:dyDescent="0.2">
      <c r="A5257">
        <v>8733</v>
      </c>
      <c r="C5257">
        <v>217101</v>
      </c>
      <c r="D5257">
        <v>72883</v>
      </c>
      <c r="E5257">
        <v>22</v>
      </c>
      <c r="F5257">
        <v>57</v>
      </c>
      <c r="G5257">
        <v>40.700000000000003</v>
      </c>
      <c r="H5257" t="s">
        <v>24</v>
      </c>
      <c r="I5257">
        <v>39</v>
      </c>
      <c r="J5257">
        <v>18</v>
      </c>
      <c r="K5257">
        <v>32</v>
      </c>
      <c r="L5257">
        <v>39</v>
      </c>
      <c r="M5257">
        <v>6.18</v>
      </c>
      <c r="O5257">
        <v>-0.15</v>
      </c>
      <c r="P5257">
        <v>-0.8</v>
      </c>
      <c r="S5257" t="s">
        <v>2416</v>
      </c>
      <c r="T5257" t="s">
        <v>7045</v>
      </c>
    </row>
    <row r="5258" spans="1:20" x14ac:dyDescent="0.2">
      <c r="A5258">
        <v>8734</v>
      </c>
      <c r="C5258">
        <v>217107</v>
      </c>
      <c r="D5258">
        <v>146412</v>
      </c>
      <c r="E5258">
        <v>22</v>
      </c>
      <c r="F5258">
        <v>58</v>
      </c>
      <c r="G5258">
        <v>15.5</v>
      </c>
      <c r="H5258" t="s">
        <v>26</v>
      </c>
      <c r="I5258">
        <v>2</v>
      </c>
      <c r="J5258">
        <v>23</v>
      </c>
      <c r="K5258">
        <v>43</v>
      </c>
      <c r="L5258">
        <v>-2</v>
      </c>
      <c r="M5258">
        <v>6.16</v>
      </c>
      <c r="O5258">
        <v>0.74</v>
      </c>
      <c r="P5258">
        <v>0.43</v>
      </c>
      <c r="S5258" t="s">
        <v>457</v>
      </c>
      <c r="T5258" t="s">
        <v>457</v>
      </c>
    </row>
    <row r="5259" spans="1:20" x14ac:dyDescent="0.2">
      <c r="A5259">
        <v>8735</v>
      </c>
      <c r="C5259">
        <v>217131</v>
      </c>
      <c r="D5259">
        <v>146415</v>
      </c>
      <c r="E5259">
        <v>22</v>
      </c>
      <c r="F5259">
        <v>58</v>
      </c>
      <c r="G5259">
        <v>23.7</v>
      </c>
      <c r="H5259" t="s">
        <v>26</v>
      </c>
      <c r="I5259">
        <v>1</v>
      </c>
      <c r="J5259">
        <v>24</v>
      </c>
      <c r="K5259">
        <v>37</v>
      </c>
      <c r="L5259">
        <v>-1</v>
      </c>
      <c r="M5259">
        <v>6.37</v>
      </c>
      <c r="O5259">
        <v>0.35</v>
      </c>
      <c r="P5259">
        <v>0.02</v>
      </c>
      <c r="S5259" t="s">
        <v>4750</v>
      </c>
      <c r="T5259" t="s">
        <v>4750</v>
      </c>
    </row>
    <row r="5260" spans="1:20" x14ac:dyDescent="0.2">
      <c r="A5260">
        <v>8736</v>
      </c>
      <c r="C5260">
        <v>217157</v>
      </c>
      <c r="D5260">
        <v>3808</v>
      </c>
      <c r="E5260">
        <v>22</v>
      </c>
      <c r="F5260">
        <v>51</v>
      </c>
      <c r="G5260">
        <v>2.2000000000000002</v>
      </c>
      <c r="H5260" t="s">
        <v>24</v>
      </c>
      <c r="I5260">
        <v>85</v>
      </c>
      <c r="J5260">
        <v>22</v>
      </c>
      <c r="K5260">
        <v>25</v>
      </c>
      <c r="L5260">
        <v>85</v>
      </c>
      <c r="M5260">
        <v>5.9</v>
      </c>
      <c r="O5260">
        <v>1.32</v>
      </c>
      <c r="S5260" t="s">
        <v>104</v>
      </c>
      <c r="T5260" t="s">
        <v>104</v>
      </c>
    </row>
    <row r="5261" spans="1:20" x14ac:dyDescent="0.2">
      <c r="A5261">
        <v>8737</v>
      </c>
      <c r="C5261">
        <v>217166</v>
      </c>
      <c r="D5261">
        <v>127870</v>
      </c>
      <c r="E5261">
        <v>22</v>
      </c>
      <c r="F5261">
        <v>58</v>
      </c>
      <c r="G5261">
        <v>35.1</v>
      </c>
      <c r="H5261" t="s">
        <v>24</v>
      </c>
      <c r="I5261">
        <v>9</v>
      </c>
      <c r="J5261">
        <v>21</v>
      </c>
      <c r="K5261">
        <v>25</v>
      </c>
      <c r="L5261">
        <v>9</v>
      </c>
      <c r="M5261">
        <v>6.43</v>
      </c>
      <c r="O5261">
        <v>0.64</v>
      </c>
      <c r="P5261">
        <v>0.16</v>
      </c>
      <c r="Q5261">
        <v>0.36</v>
      </c>
      <c r="S5261" t="s">
        <v>7516</v>
      </c>
      <c r="T5261" t="s">
        <v>13116</v>
      </c>
    </row>
    <row r="5262" spans="1:20" x14ac:dyDescent="0.2">
      <c r="A5262">
        <v>8738</v>
      </c>
      <c r="C5262">
        <v>217186</v>
      </c>
      <c r="D5262">
        <v>127874</v>
      </c>
      <c r="E5262">
        <v>22</v>
      </c>
      <c r="F5262">
        <v>58</v>
      </c>
      <c r="G5262">
        <v>42.6</v>
      </c>
      <c r="H5262" t="s">
        <v>24</v>
      </c>
      <c r="I5262">
        <v>7</v>
      </c>
      <c r="J5262">
        <v>20</v>
      </c>
      <c r="K5262">
        <v>23</v>
      </c>
      <c r="L5262">
        <v>7</v>
      </c>
      <c r="M5262">
        <v>6.33</v>
      </c>
      <c r="O5262">
        <v>0.06</v>
      </c>
      <c r="P5262">
        <v>0.02</v>
      </c>
      <c r="S5262" t="s">
        <v>89</v>
      </c>
      <c r="T5262" t="s">
        <v>89</v>
      </c>
    </row>
    <row r="5263" spans="1:20" x14ac:dyDescent="0.2">
      <c r="A5263">
        <v>8739</v>
      </c>
      <c r="B5263" t="s">
        <v>7517</v>
      </c>
      <c r="C5263">
        <v>217232</v>
      </c>
      <c r="D5263">
        <v>108307</v>
      </c>
      <c r="E5263">
        <v>22</v>
      </c>
      <c r="F5263">
        <v>59</v>
      </c>
      <c r="G5263">
        <v>11.8</v>
      </c>
      <c r="H5263" t="s">
        <v>24</v>
      </c>
      <c r="I5263">
        <v>11</v>
      </c>
      <c r="J5263">
        <v>43</v>
      </c>
      <c r="K5263">
        <v>44</v>
      </c>
      <c r="L5263">
        <v>11</v>
      </c>
      <c r="M5263">
        <v>5.75</v>
      </c>
      <c r="O5263">
        <v>0.32</v>
      </c>
      <c r="P5263">
        <v>0.08</v>
      </c>
      <c r="S5263" t="s">
        <v>7518</v>
      </c>
      <c r="T5263" t="s">
        <v>9874</v>
      </c>
    </row>
    <row r="5264" spans="1:20" x14ac:dyDescent="0.2">
      <c r="A5264">
        <v>8741</v>
      </c>
      <c r="C5264">
        <v>217251</v>
      </c>
      <c r="D5264">
        <v>165425</v>
      </c>
      <c r="E5264">
        <v>22</v>
      </c>
      <c r="F5264">
        <v>59</v>
      </c>
      <c r="G5264">
        <v>35.700000000000003</v>
      </c>
      <c r="H5264" t="s">
        <v>26</v>
      </c>
      <c r="I5264">
        <v>13</v>
      </c>
      <c r="J5264">
        <v>4</v>
      </c>
      <c r="K5264">
        <v>15</v>
      </c>
      <c r="L5264">
        <v>-13</v>
      </c>
      <c r="M5264">
        <v>6.07</v>
      </c>
      <c r="O5264">
        <v>1.45</v>
      </c>
      <c r="P5264">
        <v>1.76</v>
      </c>
      <c r="S5264" t="s">
        <v>77</v>
      </c>
      <c r="T5264" t="s">
        <v>77</v>
      </c>
    </row>
    <row r="5265" spans="1:20" x14ac:dyDescent="0.2">
      <c r="A5265">
        <v>8742</v>
      </c>
      <c r="B5265" t="s">
        <v>7519</v>
      </c>
      <c r="C5265">
        <v>217264</v>
      </c>
      <c r="D5265">
        <v>127881</v>
      </c>
      <c r="E5265">
        <v>22</v>
      </c>
      <c r="F5265">
        <v>59</v>
      </c>
      <c r="G5265">
        <v>27.4</v>
      </c>
      <c r="H5265" t="s">
        <v>24</v>
      </c>
      <c r="I5265">
        <v>0</v>
      </c>
      <c r="J5265">
        <v>57</v>
      </c>
      <c r="K5265">
        <v>46</v>
      </c>
      <c r="L5265">
        <v>0</v>
      </c>
      <c r="M5265">
        <v>5.43</v>
      </c>
      <c r="O5265">
        <v>0.98</v>
      </c>
      <c r="P5265">
        <v>0.83</v>
      </c>
      <c r="R5265" t="s">
        <v>27</v>
      </c>
      <c r="S5265" t="s">
        <v>507</v>
      </c>
      <c r="T5265" t="s">
        <v>5984</v>
      </c>
    </row>
    <row r="5266" spans="1:20" x14ac:dyDescent="0.2">
      <c r="A5266">
        <v>8744</v>
      </c>
      <c r="C5266">
        <v>217314</v>
      </c>
      <c r="D5266">
        <v>35022</v>
      </c>
      <c r="E5266">
        <v>22</v>
      </c>
      <c r="F5266">
        <v>59</v>
      </c>
      <c r="G5266">
        <v>10.3</v>
      </c>
      <c r="H5266" t="s">
        <v>24</v>
      </c>
      <c r="I5266">
        <v>52</v>
      </c>
      <c r="J5266">
        <v>39</v>
      </c>
      <c r="K5266">
        <v>16</v>
      </c>
      <c r="L5266">
        <v>52</v>
      </c>
      <c r="M5266">
        <v>6.29</v>
      </c>
      <c r="O5266">
        <v>1.42</v>
      </c>
      <c r="S5266" t="s">
        <v>365</v>
      </c>
      <c r="T5266" t="s">
        <v>365</v>
      </c>
    </row>
    <row r="5267" spans="1:20" x14ac:dyDescent="0.2">
      <c r="A5267">
        <v>8745</v>
      </c>
      <c r="C5267">
        <v>217348</v>
      </c>
      <c r="D5267">
        <v>35026</v>
      </c>
      <c r="E5267">
        <v>22</v>
      </c>
      <c r="F5267">
        <v>59</v>
      </c>
      <c r="G5267">
        <v>9</v>
      </c>
      <c r="H5267" t="s">
        <v>24</v>
      </c>
      <c r="I5267">
        <v>59</v>
      </c>
      <c r="J5267">
        <v>48</v>
      </c>
      <c r="K5267">
        <v>53</v>
      </c>
      <c r="L5267">
        <v>59</v>
      </c>
      <c r="M5267">
        <v>6.43</v>
      </c>
      <c r="O5267">
        <v>0.03</v>
      </c>
      <c r="P5267">
        <v>-0.24</v>
      </c>
      <c r="S5267" t="s">
        <v>39</v>
      </c>
      <c r="T5267" t="s">
        <v>39</v>
      </c>
    </row>
    <row r="5268" spans="1:20" x14ac:dyDescent="0.2">
      <c r="A5268">
        <v>8748</v>
      </c>
      <c r="C5268">
        <v>217382</v>
      </c>
      <c r="D5268">
        <v>3816</v>
      </c>
      <c r="E5268">
        <v>22</v>
      </c>
      <c r="F5268">
        <v>54</v>
      </c>
      <c r="G5268">
        <v>24.8</v>
      </c>
      <c r="H5268" t="s">
        <v>24</v>
      </c>
      <c r="I5268">
        <v>84</v>
      </c>
      <c r="J5268">
        <v>20</v>
      </c>
      <c r="K5268">
        <v>46</v>
      </c>
      <c r="L5268">
        <v>84</v>
      </c>
      <c r="M5268">
        <v>4.71</v>
      </c>
      <c r="O5268">
        <v>1.43</v>
      </c>
      <c r="P5268">
        <v>1.69</v>
      </c>
      <c r="Q5268">
        <v>0.73</v>
      </c>
      <c r="S5268" t="s">
        <v>172</v>
      </c>
      <c r="T5268" t="s">
        <v>172</v>
      </c>
    </row>
    <row r="5269" spans="1:20" x14ac:dyDescent="0.2">
      <c r="A5269">
        <v>8750</v>
      </c>
      <c r="B5269" t="s">
        <v>7521</v>
      </c>
      <c r="C5269">
        <v>217428</v>
      </c>
      <c r="D5269">
        <v>146443</v>
      </c>
      <c r="E5269">
        <v>23</v>
      </c>
      <c r="F5269">
        <v>0</v>
      </c>
      <c r="G5269">
        <v>37.9</v>
      </c>
      <c r="H5269" t="s">
        <v>24</v>
      </c>
      <c r="I5269">
        <v>0</v>
      </c>
      <c r="J5269">
        <v>11</v>
      </c>
      <c r="K5269">
        <v>9</v>
      </c>
      <c r="L5269">
        <v>0</v>
      </c>
      <c r="M5269">
        <v>6.21</v>
      </c>
      <c r="O5269">
        <v>0.89</v>
      </c>
      <c r="P5269">
        <v>0.6</v>
      </c>
      <c r="S5269" t="s">
        <v>2041</v>
      </c>
      <c r="T5269" t="s">
        <v>2041</v>
      </c>
    </row>
    <row r="5270" spans="1:20" x14ac:dyDescent="0.2">
      <c r="A5270">
        <v>8751</v>
      </c>
      <c r="C5270">
        <v>217459</v>
      </c>
      <c r="D5270">
        <v>127894</v>
      </c>
      <c r="E5270">
        <v>23</v>
      </c>
      <c r="F5270">
        <v>0</v>
      </c>
      <c r="G5270">
        <v>42.9</v>
      </c>
      <c r="H5270" t="s">
        <v>24</v>
      </c>
      <c r="I5270">
        <v>3</v>
      </c>
      <c r="J5270">
        <v>0</v>
      </c>
      <c r="K5270">
        <v>42</v>
      </c>
      <c r="L5270">
        <v>3</v>
      </c>
      <c r="M5270">
        <v>5.83</v>
      </c>
      <c r="O5270">
        <v>1.34</v>
      </c>
      <c r="P5270">
        <v>1.57</v>
      </c>
      <c r="Q5270">
        <v>0.5</v>
      </c>
      <c r="S5270" t="s">
        <v>172</v>
      </c>
      <c r="T5270" t="s">
        <v>172</v>
      </c>
    </row>
    <row r="5271" spans="1:20" x14ac:dyDescent="0.2">
      <c r="A5271">
        <v>8752</v>
      </c>
      <c r="C5271">
        <v>217476</v>
      </c>
      <c r="D5271">
        <v>35039</v>
      </c>
      <c r="E5271">
        <v>23</v>
      </c>
      <c r="F5271">
        <v>0</v>
      </c>
      <c r="G5271">
        <v>5.0999999999999996</v>
      </c>
      <c r="H5271" t="s">
        <v>24</v>
      </c>
      <c r="I5271">
        <v>56</v>
      </c>
      <c r="J5271">
        <v>56</v>
      </c>
      <c r="K5271">
        <v>43</v>
      </c>
      <c r="L5271">
        <v>56</v>
      </c>
      <c r="M5271">
        <v>5</v>
      </c>
      <c r="O5271">
        <v>1.42</v>
      </c>
      <c r="P5271">
        <v>1.1599999999999999</v>
      </c>
      <c r="Q5271">
        <v>0.85</v>
      </c>
      <c r="S5271" t="s">
        <v>7523</v>
      </c>
      <c r="T5271" t="s">
        <v>7523</v>
      </c>
    </row>
    <row r="5272" spans="1:20" x14ac:dyDescent="0.2">
      <c r="A5272">
        <v>8753</v>
      </c>
      <c r="C5272">
        <v>217477</v>
      </c>
      <c r="D5272">
        <v>72924</v>
      </c>
      <c r="E5272">
        <v>23</v>
      </c>
      <c r="F5272">
        <v>0</v>
      </c>
      <c r="G5272">
        <v>42.5</v>
      </c>
      <c r="H5272" t="s">
        <v>24</v>
      </c>
      <c r="I5272">
        <v>31</v>
      </c>
      <c r="J5272">
        <v>4</v>
      </c>
      <c r="K5272">
        <v>59</v>
      </c>
      <c r="L5272">
        <v>31</v>
      </c>
      <c r="M5272">
        <v>6.6</v>
      </c>
      <c r="O5272">
        <v>-0.04</v>
      </c>
      <c r="P5272">
        <v>-0.35</v>
      </c>
      <c r="S5272" t="s">
        <v>7524</v>
      </c>
      <c r="T5272" t="s">
        <v>39</v>
      </c>
    </row>
    <row r="5273" spans="1:20" x14ac:dyDescent="0.2">
      <c r="A5273">
        <v>8755</v>
      </c>
      <c r="C5273">
        <v>217491</v>
      </c>
      <c r="D5273">
        <v>52587</v>
      </c>
      <c r="E5273">
        <v>23</v>
      </c>
      <c r="F5273">
        <v>0</v>
      </c>
      <c r="G5273">
        <v>34.4</v>
      </c>
      <c r="H5273" t="s">
        <v>24</v>
      </c>
      <c r="I5273">
        <v>45</v>
      </c>
      <c r="J5273">
        <v>22</v>
      </c>
      <c r="K5273">
        <v>30</v>
      </c>
      <c r="L5273">
        <v>45</v>
      </c>
      <c r="M5273">
        <v>6.5</v>
      </c>
      <c r="S5273" t="s">
        <v>298</v>
      </c>
      <c r="T5273" t="s">
        <v>298</v>
      </c>
    </row>
    <row r="5274" spans="1:20" x14ac:dyDescent="0.2">
      <c r="A5274">
        <v>8757</v>
      </c>
      <c r="B5274" t="s">
        <v>7525</v>
      </c>
      <c r="C5274">
        <v>217531</v>
      </c>
      <c r="D5274">
        <v>146447</v>
      </c>
      <c r="E5274">
        <v>23</v>
      </c>
      <c r="F5274">
        <v>1</v>
      </c>
      <c r="G5274">
        <v>23.6</v>
      </c>
      <c r="H5274" t="s">
        <v>26</v>
      </c>
      <c r="I5274">
        <v>7</v>
      </c>
      <c r="J5274">
        <v>3</v>
      </c>
      <c r="K5274">
        <v>40</v>
      </c>
      <c r="L5274">
        <v>-7</v>
      </c>
      <c r="M5274">
        <v>6.21</v>
      </c>
      <c r="O5274">
        <v>1.41</v>
      </c>
      <c r="P5274">
        <v>1.77</v>
      </c>
      <c r="S5274" t="s">
        <v>77</v>
      </c>
      <c r="T5274" t="s">
        <v>77</v>
      </c>
    </row>
    <row r="5275" spans="1:20" x14ac:dyDescent="0.2">
      <c r="A5275">
        <v>8758</v>
      </c>
      <c r="C5275">
        <v>217543</v>
      </c>
      <c r="D5275">
        <v>72929</v>
      </c>
      <c r="E5275">
        <v>23</v>
      </c>
      <c r="F5275">
        <v>0</v>
      </c>
      <c r="G5275">
        <v>54.7</v>
      </c>
      <c r="H5275" t="s">
        <v>24</v>
      </c>
      <c r="I5275">
        <v>38</v>
      </c>
      <c r="J5275">
        <v>42</v>
      </c>
      <c r="K5275">
        <v>29</v>
      </c>
      <c r="L5275">
        <v>38</v>
      </c>
      <c r="M5275">
        <v>6.54</v>
      </c>
      <c r="O5275">
        <v>-0.11</v>
      </c>
      <c r="P5275">
        <v>-0.65</v>
      </c>
      <c r="S5275" t="s">
        <v>522</v>
      </c>
      <c r="T5275" t="s">
        <v>522</v>
      </c>
    </row>
    <row r="5276" spans="1:20" x14ac:dyDescent="0.2">
      <c r="A5276">
        <v>8759</v>
      </c>
      <c r="C5276">
        <v>217563</v>
      </c>
      <c r="D5276">
        <v>146451</v>
      </c>
      <c r="E5276">
        <v>23</v>
      </c>
      <c r="F5276">
        <v>1</v>
      </c>
      <c r="G5276">
        <v>31.7</v>
      </c>
      <c r="H5276" t="s">
        <v>26</v>
      </c>
      <c r="I5276">
        <v>4</v>
      </c>
      <c r="J5276">
        <v>42</v>
      </c>
      <c r="K5276">
        <v>41</v>
      </c>
      <c r="L5276">
        <v>-4</v>
      </c>
      <c r="M5276">
        <v>5.94</v>
      </c>
      <c r="O5276">
        <v>1</v>
      </c>
      <c r="P5276">
        <v>0.75</v>
      </c>
      <c r="S5276" t="s">
        <v>197</v>
      </c>
      <c r="T5276" t="s">
        <v>197</v>
      </c>
    </row>
    <row r="5277" spans="1:20" x14ac:dyDescent="0.2">
      <c r="A5277">
        <v>8761</v>
      </c>
      <c r="C5277">
        <v>217673</v>
      </c>
      <c r="D5277">
        <v>35062</v>
      </c>
      <c r="E5277">
        <v>23</v>
      </c>
      <c r="F5277">
        <v>1</v>
      </c>
      <c r="G5277">
        <v>30.7</v>
      </c>
      <c r="H5277" t="s">
        <v>24</v>
      </c>
      <c r="I5277">
        <v>57</v>
      </c>
      <c r="J5277">
        <v>6</v>
      </c>
      <c r="K5277">
        <v>20</v>
      </c>
      <c r="L5277">
        <v>57</v>
      </c>
      <c r="M5277">
        <v>6.2</v>
      </c>
      <c r="O5277">
        <v>1.5</v>
      </c>
      <c r="P5277">
        <v>1.53</v>
      </c>
      <c r="S5277" t="s">
        <v>7526</v>
      </c>
      <c r="T5277" t="s">
        <v>9566</v>
      </c>
    </row>
    <row r="5278" spans="1:20" x14ac:dyDescent="0.2">
      <c r="A5278">
        <v>8762</v>
      </c>
      <c r="B5278" t="s">
        <v>7527</v>
      </c>
      <c r="C5278">
        <v>217675</v>
      </c>
      <c r="D5278">
        <v>52609</v>
      </c>
      <c r="E5278">
        <v>23</v>
      </c>
      <c r="F5278">
        <v>1</v>
      </c>
      <c r="G5278">
        <v>55.3</v>
      </c>
      <c r="H5278" t="s">
        <v>24</v>
      </c>
      <c r="I5278">
        <v>42</v>
      </c>
      <c r="J5278">
        <v>19</v>
      </c>
      <c r="K5278">
        <v>34</v>
      </c>
      <c r="L5278">
        <v>42</v>
      </c>
      <c r="M5278">
        <v>3.62</v>
      </c>
      <c r="O5278">
        <v>-0.09</v>
      </c>
      <c r="P5278">
        <v>-0.53</v>
      </c>
      <c r="Q5278">
        <v>-0.08</v>
      </c>
      <c r="S5278" t="s">
        <v>7529</v>
      </c>
      <c r="T5278" t="s">
        <v>2954</v>
      </c>
    </row>
    <row r="5279" spans="1:20" x14ac:dyDescent="0.2">
      <c r="A5279">
        <v>8763</v>
      </c>
      <c r="B5279" t="s">
        <v>7530</v>
      </c>
      <c r="C5279">
        <v>217701</v>
      </c>
      <c r="D5279">
        <v>146465</v>
      </c>
      <c r="E5279">
        <v>23</v>
      </c>
      <c r="F5279">
        <v>2</v>
      </c>
      <c r="G5279">
        <v>32.6</v>
      </c>
      <c r="H5279" t="s">
        <v>26</v>
      </c>
      <c r="I5279">
        <v>6</v>
      </c>
      <c r="J5279">
        <v>34</v>
      </c>
      <c r="K5279">
        <v>27</v>
      </c>
      <c r="L5279">
        <v>-6</v>
      </c>
      <c r="M5279">
        <v>6.15</v>
      </c>
      <c r="O5279">
        <v>1.58</v>
      </c>
      <c r="P5279">
        <v>1.9</v>
      </c>
      <c r="Q5279">
        <v>0.87</v>
      </c>
      <c r="S5279" t="s">
        <v>353</v>
      </c>
      <c r="T5279" t="s">
        <v>353</v>
      </c>
    </row>
    <row r="5280" spans="1:20" x14ac:dyDescent="0.2">
      <c r="A5280">
        <v>8765</v>
      </c>
      <c r="C5280">
        <v>217754</v>
      </c>
      <c r="D5280">
        <v>72949</v>
      </c>
      <c r="E5280">
        <v>23</v>
      </c>
      <c r="F5280">
        <v>2</v>
      </c>
      <c r="G5280">
        <v>33.1</v>
      </c>
      <c r="H5280" t="s">
        <v>24</v>
      </c>
      <c r="I5280">
        <v>31</v>
      </c>
      <c r="J5280">
        <v>46</v>
      </c>
      <c r="K5280">
        <v>50</v>
      </c>
      <c r="L5280">
        <v>31</v>
      </c>
      <c r="M5280">
        <v>6.57</v>
      </c>
      <c r="O5280">
        <v>0.35</v>
      </c>
      <c r="P5280">
        <v>0.08</v>
      </c>
      <c r="S5280" t="s">
        <v>307</v>
      </c>
      <c r="T5280" t="s">
        <v>307</v>
      </c>
    </row>
    <row r="5281" spans="1:20" x14ac:dyDescent="0.2">
      <c r="A5281">
        <v>8766</v>
      </c>
      <c r="B5281" t="s">
        <v>7531</v>
      </c>
      <c r="C5281">
        <v>217782</v>
      </c>
      <c r="D5281">
        <v>52623</v>
      </c>
      <c r="E5281">
        <v>23</v>
      </c>
      <c r="F5281">
        <v>2</v>
      </c>
      <c r="G5281">
        <v>36.299999999999997</v>
      </c>
      <c r="H5281" t="s">
        <v>24</v>
      </c>
      <c r="I5281">
        <v>42</v>
      </c>
      <c r="J5281">
        <v>45</v>
      </c>
      <c r="K5281">
        <v>28</v>
      </c>
      <c r="L5281">
        <v>42</v>
      </c>
      <c r="M5281">
        <v>5.0999999999999996</v>
      </c>
      <c r="O5281">
        <v>0.09</v>
      </c>
      <c r="P5281">
        <v>0.11</v>
      </c>
      <c r="S5281" t="s">
        <v>1824</v>
      </c>
      <c r="T5281" t="s">
        <v>1824</v>
      </c>
    </row>
    <row r="5282" spans="1:20" x14ac:dyDescent="0.2">
      <c r="A5282">
        <v>8768</v>
      </c>
      <c r="C5282">
        <v>217811</v>
      </c>
      <c r="D5282">
        <v>52626</v>
      </c>
      <c r="E5282">
        <v>23</v>
      </c>
      <c r="F5282">
        <v>2</v>
      </c>
      <c r="G5282">
        <v>45.2</v>
      </c>
      <c r="H5282" t="s">
        <v>24</v>
      </c>
      <c r="I5282">
        <v>44</v>
      </c>
      <c r="J5282">
        <v>3</v>
      </c>
      <c r="K5282">
        <v>32</v>
      </c>
      <c r="L5282">
        <v>44</v>
      </c>
      <c r="M5282">
        <v>6.39</v>
      </c>
      <c r="O5282">
        <v>0</v>
      </c>
      <c r="P5282">
        <v>-0.57999999999999996</v>
      </c>
      <c r="S5282" t="s">
        <v>82</v>
      </c>
      <c r="T5282" t="s">
        <v>82</v>
      </c>
    </row>
    <row r="5283" spans="1:20" x14ac:dyDescent="0.2">
      <c r="A5283">
        <v>8770</v>
      </c>
      <c r="C5283">
        <v>217833</v>
      </c>
      <c r="D5283">
        <v>35092</v>
      </c>
      <c r="E5283">
        <v>23</v>
      </c>
      <c r="F5283">
        <v>2</v>
      </c>
      <c r="G5283">
        <v>43.8</v>
      </c>
      <c r="H5283" t="s">
        <v>24</v>
      </c>
      <c r="I5283">
        <v>55</v>
      </c>
      <c r="J5283">
        <v>14</v>
      </c>
      <c r="K5283">
        <v>11</v>
      </c>
      <c r="L5283">
        <v>55</v>
      </c>
      <c r="M5283">
        <v>6.5</v>
      </c>
      <c r="O5283">
        <v>-0.08</v>
      </c>
      <c r="P5283">
        <v>-0.55000000000000004</v>
      </c>
      <c r="S5283" t="s">
        <v>7535</v>
      </c>
      <c r="T5283" t="s">
        <v>39</v>
      </c>
    </row>
    <row r="5284" spans="1:20" x14ac:dyDescent="0.2">
      <c r="A5284">
        <v>8772</v>
      </c>
      <c r="C5284">
        <v>217877</v>
      </c>
      <c r="D5284">
        <v>146482</v>
      </c>
      <c r="E5284">
        <v>23</v>
      </c>
      <c r="F5284">
        <v>3</v>
      </c>
      <c r="G5284">
        <v>57.3</v>
      </c>
      <c r="H5284" t="s">
        <v>26</v>
      </c>
      <c r="I5284">
        <v>4</v>
      </c>
      <c r="J5284">
        <v>47</v>
      </c>
      <c r="K5284">
        <v>43</v>
      </c>
      <c r="L5284">
        <v>-4</v>
      </c>
      <c r="M5284">
        <v>6.68</v>
      </c>
      <c r="O5284">
        <v>0.57999999999999996</v>
      </c>
      <c r="P5284">
        <v>0.06</v>
      </c>
      <c r="S5284" t="s">
        <v>199</v>
      </c>
      <c r="T5284" t="s">
        <v>199</v>
      </c>
    </row>
    <row r="5285" spans="1:20" x14ac:dyDescent="0.2">
      <c r="A5285">
        <v>8773</v>
      </c>
      <c r="B5285" t="s">
        <v>7536</v>
      </c>
      <c r="C5285">
        <v>217891</v>
      </c>
      <c r="D5285">
        <v>127934</v>
      </c>
      <c r="E5285">
        <v>23</v>
      </c>
      <c r="F5285">
        <v>3</v>
      </c>
      <c r="G5285">
        <v>52.6</v>
      </c>
      <c r="H5285" t="s">
        <v>24</v>
      </c>
      <c r="I5285">
        <v>3</v>
      </c>
      <c r="J5285">
        <v>49</v>
      </c>
      <c r="K5285">
        <v>12</v>
      </c>
      <c r="L5285">
        <v>3</v>
      </c>
      <c r="M5285">
        <v>4.53</v>
      </c>
      <c r="O5285">
        <v>-0.12</v>
      </c>
      <c r="P5285">
        <v>-0.49</v>
      </c>
      <c r="Q5285">
        <v>-0.13</v>
      </c>
      <c r="S5285" t="s">
        <v>2099</v>
      </c>
      <c r="T5285" t="s">
        <v>2099</v>
      </c>
    </row>
    <row r="5286" spans="1:20" x14ac:dyDescent="0.2">
      <c r="A5286">
        <v>8775</v>
      </c>
      <c r="B5286" t="s">
        <v>7538</v>
      </c>
      <c r="C5286">
        <v>217906</v>
      </c>
      <c r="D5286">
        <v>90981</v>
      </c>
      <c r="E5286">
        <v>23</v>
      </c>
      <c r="F5286">
        <v>3</v>
      </c>
      <c r="G5286">
        <v>46.5</v>
      </c>
      <c r="H5286" t="s">
        <v>24</v>
      </c>
      <c r="I5286">
        <v>28</v>
      </c>
      <c r="J5286">
        <v>4</v>
      </c>
      <c r="K5286">
        <v>58</v>
      </c>
      <c r="L5286">
        <v>28</v>
      </c>
      <c r="M5286">
        <v>2.42</v>
      </c>
      <c r="O5286">
        <v>1.67</v>
      </c>
      <c r="P5286">
        <v>1.96</v>
      </c>
      <c r="Q5286">
        <v>1.32</v>
      </c>
      <c r="S5286" t="s">
        <v>7540</v>
      </c>
      <c r="T5286" t="s">
        <v>5765</v>
      </c>
    </row>
    <row r="5287" spans="1:20" x14ac:dyDescent="0.2">
      <c r="A5287">
        <v>8776</v>
      </c>
      <c r="C5287">
        <v>217926</v>
      </c>
      <c r="D5287">
        <v>127937</v>
      </c>
      <c r="E5287">
        <v>23</v>
      </c>
      <c r="F5287">
        <v>4</v>
      </c>
      <c r="G5287">
        <v>1</v>
      </c>
      <c r="H5287" t="s">
        <v>24</v>
      </c>
      <c r="I5287">
        <v>6</v>
      </c>
      <c r="J5287">
        <v>37</v>
      </c>
      <c r="K5287">
        <v>0</v>
      </c>
      <c r="L5287">
        <v>6</v>
      </c>
      <c r="M5287">
        <v>6.41</v>
      </c>
      <c r="O5287">
        <v>0.39</v>
      </c>
      <c r="P5287">
        <v>0.03</v>
      </c>
      <c r="S5287" t="s">
        <v>63</v>
      </c>
      <c r="T5287" t="s">
        <v>63</v>
      </c>
    </row>
    <row r="5288" spans="1:20" x14ac:dyDescent="0.2">
      <c r="A5288">
        <v>8777</v>
      </c>
      <c r="C5288">
        <v>217943</v>
      </c>
      <c r="D5288">
        <v>20393</v>
      </c>
      <c r="E5288">
        <v>23</v>
      </c>
      <c r="F5288">
        <v>3</v>
      </c>
      <c r="G5288">
        <v>23.7</v>
      </c>
      <c r="H5288" t="s">
        <v>24</v>
      </c>
      <c r="I5288">
        <v>60</v>
      </c>
      <c r="J5288">
        <v>26</v>
      </c>
      <c r="K5288">
        <v>43</v>
      </c>
      <c r="L5288">
        <v>60</v>
      </c>
      <c r="M5288">
        <v>6.74</v>
      </c>
      <c r="O5288">
        <v>-0.02</v>
      </c>
      <c r="P5288">
        <v>-0.63</v>
      </c>
      <c r="S5288" t="s">
        <v>82</v>
      </c>
      <c r="T5288" t="s">
        <v>82</v>
      </c>
    </row>
    <row r="5289" spans="1:20" x14ac:dyDescent="0.2">
      <c r="A5289">
        <v>8778</v>
      </c>
      <c r="C5289">
        <v>217944</v>
      </c>
      <c r="D5289">
        <v>35103</v>
      </c>
      <c r="E5289">
        <v>23</v>
      </c>
      <c r="F5289">
        <v>3</v>
      </c>
      <c r="G5289">
        <v>21.6</v>
      </c>
      <c r="H5289" t="s">
        <v>24</v>
      </c>
      <c r="I5289">
        <v>58</v>
      </c>
      <c r="J5289">
        <v>33</v>
      </c>
      <c r="K5289">
        <v>53</v>
      </c>
      <c r="L5289">
        <v>58</v>
      </c>
      <c r="M5289">
        <v>6.43</v>
      </c>
      <c r="O5289">
        <v>0.9</v>
      </c>
      <c r="P5289">
        <v>0.52</v>
      </c>
      <c r="S5289" t="s">
        <v>457</v>
      </c>
      <c r="T5289" t="s">
        <v>457</v>
      </c>
    </row>
    <row r="5290" spans="1:20" x14ac:dyDescent="0.2">
      <c r="A5290">
        <v>8779</v>
      </c>
      <c r="C5290">
        <v>218029</v>
      </c>
      <c r="D5290">
        <v>20398</v>
      </c>
      <c r="E5290">
        <v>23</v>
      </c>
      <c r="F5290">
        <v>3</v>
      </c>
      <c r="G5290">
        <v>32.9</v>
      </c>
      <c r="H5290" t="s">
        <v>24</v>
      </c>
      <c r="I5290">
        <v>67</v>
      </c>
      <c r="J5290">
        <v>12</v>
      </c>
      <c r="K5290">
        <v>33</v>
      </c>
      <c r="L5290">
        <v>67</v>
      </c>
      <c r="M5290">
        <v>5.24</v>
      </c>
      <c r="O5290">
        <v>1.26</v>
      </c>
      <c r="P5290">
        <v>1.4</v>
      </c>
      <c r="S5290" t="s">
        <v>105</v>
      </c>
      <c r="T5290" t="s">
        <v>105</v>
      </c>
    </row>
    <row r="5291" spans="1:20" x14ac:dyDescent="0.2">
      <c r="A5291">
        <v>8780</v>
      </c>
      <c r="B5291" t="s">
        <v>7541</v>
      </c>
      <c r="C5291">
        <v>218031</v>
      </c>
      <c r="D5291">
        <v>52649</v>
      </c>
      <c r="E5291">
        <v>23</v>
      </c>
      <c r="F5291">
        <v>4</v>
      </c>
      <c r="G5291">
        <v>11</v>
      </c>
      <c r="H5291" t="s">
        <v>24</v>
      </c>
      <c r="I5291">
        <v>50</v>
      </c>
      <c r="J5291">
        <v>3</v>
      </c>
      <c r="K5291">
        <v>8</v>
      </c>
      <c r="L5291">
        <v>50</v>
      </c>
      <c r="M5291">
        <v>4.6500000000000004</v>
      </c>
      <c r="O5291">
        <v>1.06</v>
      </c>
      <c r="P5291">
        <v>0.88</v>
      </c>
      <c r="Q5291">
        <v>0.56999999999999995</v>
      </c>
      <c r="S5291" t="s">
        <v>2396</v>
      </c>
      <c r="T5291" t="s">
        <v>54</v>
      </c>
    </row>
    <row r="5292" spans="1:20" x14ac:dyDescent="0.2">
      <c r="A5292">
        <v>8781</v>
      </c>
      <c r="B5292" t="s">
        <v>7542</v>
      </c>
      <c r="C5292">
        <v>218045</v>
      </c>
      <c r="D5292">
        <v>108378</v>
      </c>
      <c r="E5292">
        <v>23</v>
      </c>
      <c r="F5292">
        <v>4</v>
      </c>
      <c r="G5292">
        <v>45.7</v>
      </c>
      <c r="H5292" t="s">
        <v>24</v>
      </c>
      <c r="I5292">
        <v>15</v>
      </c>
      <c r="J5292">
        <v>12</v>
      </c>
      <c r="K5292">
        <v>19</v>
      </c>
      <c r="L5292">
        <v>15</v>
      </c>
      <c r="M5292">
        <v>2.4900000000000002</v>
      </c>
      <c r="O5292">
        <v>-0.04</v>
      </c>
      <c r="P5292">
        <v>-0.05</v>
      </c>
      <c r="Q5292">
        <v>-0.03</v>
      </c>
      <c r="S5292" t="s">
        <v>102</v>
      </c>
      <c r="T5292" t="s">
        <v>102</v>
      </c>
    </row>
    <row r="5293" spans="1:20" x14ac:dyDescent="0.2">
      <c r="A5293">
        <v>8782</v>
      </c>
      <c r="B5293" t="s">
        <v>7543</v>
      </c>
      <c r="C5293">
        <v>218060</v>
      </c>
      <c r="D5293">
        <v>146498</v>
      </c>
      <c r="E5293">
        <v>23</v>
      </c>
      <c r="F5293">
        <v>5</v>
      </c>
      <c r="G5293">
        <v>9.8000000000000007</v>
      </c>
      <c r="H5293" t="s">
        <v>26</v>
      </c>
      <c r="I5293">
        <v>7</v>
      </c>
      <c r="J5293">
        <v>41</v>
      </c>
      <c r="K5293">
        <v>37</v>
      </c>
      <c r="L5293">
        <v>-7</v>
      </c>
      <c r="M5293">
        <v>5.43</v>
      </c>
      <c r="O5293">
        <v>0.3</v>
      </c>
      <c r="P5293">
        <v>7.0000000000000007E-2</v>
      </c>
      <c r="S5293" t="s">
        <v>7544</v>
      </c>
      <c r="T5293" t="s">
        <v>15054</v>
      </c>
    </row>
    <row r="5294" spans="1:20" x14ac:dyDescent="0.2">
      <c r="A5294">
        <v>8784</v>
      </c>
      <c r="C5294">
        <v>218101</v>
      </c>
      <c r="D5294">
        <v>108383</v>
      </c>
      <c r="E5294">
        <v>23</v>
      </c>
      <c r="F5294">
        <v>5</v>
      </c>
      <c r="G5294">
        <v>6.3</v>
      </c>
      <c r="H5294" t="s">
        <v>24</v>
      </c>
      <c r="I5294">
        <v>16</v>
      </c>
      <c r="J5294">
        <v>33</v>
      </c>
      <c r="K5294">
        <v>47</v>
      </c>
      <c r="L5294">
        <v>16</v>
      </c>
      <c r="M5294">
        <v>6.44</v>
      </c>
      <c r="O5294">
        <v>0.83</v>
      </c>
      <c r="P5294">
        <v>0.55000000000000004</v>
      </c>
      <c r="S5294" t="s">
        <v>457</v>
      </c>
      <c r="T5294" t="s">
        <v>457</v>
      </c>
    </row>
    <row r="5295" spans="1:20" x14ac:dyDescent="0.2">
      <c r="A5295">
        <v>8785</v>
      </c>
      <c r="C5295">
        <v>218103</v>
      </c>
      <c r="D5295">
        <v>127960</v>
      </c>
      <c r="E5295">
        <v>23</v>
      </c>
      <c r="F5295">
        <v>5</v>
      </c>
      <c r="G5295">
        <v>17.600000000000001</v>
      </c>
      <c r="H5295" t="s">
        <v>24</v>
      </c>
      <c r="I5295">
        <v>1</v>
      </c>
      <c r="J5295">
        <v>18</v>
      </c>
      <c r="K5295">
        <v>25</v>
      </c>
      <c r="L5295">
        <v>1</v>
      </c>
      <c r="M5295">
        <v>6.39</v>
      </c>
      <c r="O5295">
        <v>0.94</v>
      </c>
      <c r="P5295">
        <v>0.72</v>
      </c>
      <c r="S5295" t="s">
        <v>60</v>
      </c>
      <c r="T5295" t="s">
        <v>60</v>
      </c>
    </row>
    <row r="5296" spans="1:20" x14ac:dyDescent="0.2">
      <c r="A5296">
        <v>8788</v>
      </c>
      <c r="C5296">
        <v>218235</v>
      </c>
      <c r="D5296">
        <v>108400</v>
      </c>
      <c r="E5296">
        <v>23</v>
      </c>
      <c r="F5296">
        <v>6</v>
      </c>
      <c r="G5296">
        <v>18.2</v>
      </c>
      <c r="H5296" t="s">
        <v>24</v>
      </c>
      <c r="I5296">
        <v>18</v>
      </c>
      <c r="J5296">
        <v>31</v>
      </c>
      <c r="K5296">
        <v>3</v>
      </c>
      <c r="L5296">
        <v>18</v>
      </c>
      <c r="M5296">
        <v>6.13</v>
      </c>
      <c r="O5296">
        <v>0.44</v>
      </c>
      <c r="P5296">
        <v>0.1</v>
      </c>
      <c r="S5296" t="s">
        <v>716</v>
      </c>
      <c r="T5296" t="s">
        <v>716</v>
      </c>
    </row>
    <row r="5297" spans="1:20" x14ac:dyDescent="0.2">
      <c r="A5297">
        <v>8792</v>
      </c>
      <c r="C5297">
        <v>218261</v>
      </c>
      <c r="D5297">
        <v>108402</v>
      </c>
      <c r="E5297">
        <v>23</v>
      </c>
      <c r="F5297">
        <v>6</v>
      </c>
      <c r="G5297">
        <v>31.9</v>
      </c>
      <c r="H5297" t="s">
        <v>24</v>
      </c>
      <c r="I5297">
        <v>19</v>
      </c>
      <c r="J5297">
        <v>54</v>
      </c>
      <c r="K5297">
        <v>39</v>
      </c>
      <c r="L5297">
        <v>19</v>
      </c>
      <c r="M5297">
        <v>6.3</v>
      </c>
      <c r="O5297">
        <v>0.49</v>
      </c>
      <c r="P5297">
        <v>0.02</v>
      </c>
      <c r="S5297" t="s">
        <v>75</v>
      </c>
      <c r="T5297" t="s">
        <v>75</v>
      </c>
    </row>
    <row r="5298" spans="1:20" x14ac:dyDescent="0.2">
      <c r="A5298">
        <v>8795</v>
      </c>
      <c r="B5298" t="s">
        <v>7551</v>
      </c>
      <c r="C5298">
        <v>218329</v>
      </c>
      <c r="D5298">
        <v>127976</v>
      </c>
      <c r="E5298">
        <v>23</v>
      </c>
      <c r="F5298">
        <v>7</v>
      </c>
      <c r="G5298">
        <v>0.3</v>
      </c>
      <c r="H5298" t="s">
        <v>24</v>
      </c>
      <c r="I5298">
        <v>9</v>
      </c>
      <c r="J5298">
        <v>24</v>
      </c>
      <c r="K5298">
        <v>34</v>
      </c>
      <c r="L5298">
        <v>9</v>
      </c>
      <c r="M5298">
        <v>4.5199999999999996</v>
      </c>
      <c r="O5298">
        <v>1.57</v>
      </c>
      <c r="P5298">
        <v>1.9</v>
      </c>
      <c r="Q5298">
        <v>1.02</v>
      </c>
      <c r="S5298" t="s">
        <v>1389</v>
      </c>
      <c r="T5298" t="s">
        <v>419</v>
      </c>
    </row>
    <row r="5299" spans="1:20" x14ac:dyDescent="0.2">
      <c r="A5299">
        <v>8796</v>
      </c>
      <c r="B5299" t="s">
        <v>7552</v>
      </c>
      <c r="C5299">
        <v>218356</v>
      </c>
      <c r="D5299">
        <v>91019</v>
      </c>
      <c r="E5299">
        <v>23</v>
      </c>
      <c r="F5299">
        <v>7</v>
      </c>
      <c r="G5299">
        <v>6.8</v>
      </c>
      <c r="H5299" t="s">
        <v>24</v>
      </c>
      <c r="I5299">
        <v>25</v>
      </c>
      <c r="J5299">
        <v>28</v>
      </c>
      <c r="K5299">
        <v>6</v>
      </c>
      <c r="L5299">
        <v>25</v>
      </c>
      <c r="M5299">
        <v>4.76</v>
      </c>
      <c r="O5299">
        <v>1.34</v>
      </c>
      <c r="P5299">
        <v>1.1599999999999999</v>
      </c>
      <c r="Q5299">
        <v>0.68</v>
      </c>
      <c r="S5299" t="s">
        <v>2223</v>
      </c>
      <c r="T5299" t="s">
        <v>2223</v>
      </c>
    </row>
    <row r="5300" spans="1:20" x14ac:dyDescent="0.2">
      <c r="A5300">
        <v>8797</v>
      </c>
      <c r="B5300" t="s">
        <v>7553</v>
      </c>
      <c r="C5300">
        <v>218376</v>
      </c>
      <c r="D5300">
        <v>35147</v>
      </c>
      <c r="E5300">
        <v>23</v>
      </c>
      <c r="F5300">
        <v>6</v>
      </c>
      <c r="G5300">
        <v>36.9</v>
      </c>
      <c r="H5300" t="s">
        <v>24</v>
      </c>
      <c r="I5300">
        <v>59</v>
      </c>
      <c r="J5300">
        <v>25</v>
      </c>
      <c r="K5300">
        <v>11</v>
      </c>
      <c r="L5300">
        <v>59</v>
      </c>
      <c r="M5300">
        <v>4.8499999999999996</v>
      </c>
      <c r="O5300">
        <v>-0.03</v>
      </c>
      <c r="P5300">
        <v>-0.87</v>
      </c>
      <c r="Q5300">
        <v>-0.11</v>
      </c>
      <c r="S5300" t="s">
        <v>2643</v>
      </c>
      <c r="T5300" t="s">
        <v>11535</v>
      </c>
    </row>
    <row r="5301" spans="1:20" x14ac:dyDescent="0.2">
      <c r="A5301">
        <v>8798</v>
      </c>
      <c r="C5301">
        <v>218395</v>
      </c>
      <c r="D5301">
        <v>73010</v>
      </c>
      <c r="E5301">
        <v>23</v>
      </c>
      <c r="F5301">
        <v>7</v>
      </c>
      <c r="G5301">
        <v>27.7</v>
      </c>
      <c r="H5301" t="s">
        <v>24</v>
      </c>
      <c r="I5301">
        <v>32</v>
      </c>
      <c r="J5301">
        <v>49</v>
      </c>
      <c r="K5301">
        <v>33</v>
      </c>
      <c r="L5301">
        <v>32</v>
      </c>
      <c r="M5301">
        <v>6.02</v>
      </c>
      <c r="N5301" t="s">
        <v>103</v>
      </c>
      <c r="O5301">
        <v>0.12</v>
      </c>
      <c r="P5301">
        <v>0.11</v>
      </c>
      <c r="S5301" t="s">
        <v>1927</v>
      </c>
      <c r="T5301" t="s">
        <v>1927</v>
      </c>
    </row>
    <row r="5302" spans="1:20" x14ac:dyDescent="0.2">
      <c r="A5302">
        <v>8799</v>
      </c>
      <c r="C5302">
        <v>218396</v>
      </c>
      <c r="D5302">
        <v>91022</v>
      </c>
      <c r="E5302">
        <v>23</v>
      </c>
      <c r="F5302">
        <v>7</v>
      </c>
      <c r="G5302">
        <v>28.7</v>
      </c>
      <c r="H5302" t="s">
        <v>24</v>
      </c>
      <c r="I5302">
        <v>21</v>
      </c>
      <c r="J5302">
        <v>8</v>
      </c>
      <c r="K5302">
        <v>3</v>
      </c>
      <c r="L5302">
        <v>21</v>
      </c>
      <c r="M5302">
        <v>5.99</v>
      </c>
      <c r="O5302">
        <v>0.26</v>
      </c>
      <c r="P5302">
        <v>-0.04</v>
      </c>
      <c r="S5302" t="s">
        <v>249</v>
      </c>
      <c r="T5302" t="s">
        <v>249</v>
      </c>
    </row>
    <row r="5303" spans="1:20" x14ac:dyDescent="0.2">
      <c r="A5303">
        <v>8800</v>
      </c>
      <c r="C5303">
        <v>218407</v>
      </c>
      <c r="D5303">
        <v>52707</v>
      </c>
      <c r="E5303">
        <v>23</v>
      </c>
      <c r="F5303">
        <v>7</v>
      </c>
      <c r="G5303">
        <v>18.100000000000001</v>
      </c>
      <c r="H5303" t="s">
        <v>24</v>
      </c>
      <c r="I5303">
        <v>46</v>
      </c>
      <c r="J5303">
        <v>4</v>
      </c>
      <c r="K5303">
        <v>5</v>
      </c>
      <c r="L5303">
        <v>46</v>
      </c>
      <c r="M5303">
        <v>6.66</v>
      </c>
      <c r="O5303">
        <v>-0.05</v>
      </c>
      <c r="P5303">
        <v>-0.68</v>
      </c>
      <c r="S5303" t="s">
        <v>82</v>
      </c>
      <c r="T5303" t="s">
        <v>82</v>
      </c>
    </row>
    <row r="5304" spans="1:20" x14ac:dyDescent="0.2">
      <c r="A5304">
        <v>8801</v>
      </c>
      <c r="C5304">
        <v>218416</v>
      </c>
      <c r="D5304">
        <v>35151</v>
      </c>
      <c r="E5304">
        <v>23</v>
      </c>
      <c r="F5304">
        <v>7</v>
      </c>
      <c r="G5304">
        <v>10.1</v>
      </c>
      <c r="H5304" t="s">
        <v>24</v>
      </c>
      <c r="I5304">
        <v>52</v>
      </c>
      <c r="J5304">
        <v>48</v>
      </c>
      <c r="K5304">
        <v>59</v>
      </c>
      <c r="L5304">
        <v>52</v>
      </c>
      <c r="M5304">
        <v>6.11</v>
      </c>
      <c r="O5304">
        <v>1.05</v>
      </c>
      <c r="S5304" t="s">
        <v>54</v>
      </c>
      <c r="T5304" t="s">
        <v>54</v>
      </c>
    </row>
    <row r="5305" spans="1:20" x14ac:dyDescent="0.2">
      <c r="A5305">
        <v>8803</v>
      </c>
      <c r="C5305">
        <v>218440</v>
      </c>
      <c r="D5305">
        <v>35152</v>
      </c>
      <c r="E5305">
        <v>23</v>
      </c>
      <c r="F5305">
        <v>7</v>
      </c>
      <c r="G5305">
        <v>10.4</v>
      </c>
      <c r="H5305" t="s">
        <v>24</v>
      </c>
      <c r="I5305">
        <v>59</v>
      </c>
      <c r="J5305">
        <v>43</v>
      </c>
      <c r="K5305">
        <v>39</v>
      </c>
      <c r="L5305">
        <v>59</v>
      </c>
      <c r="M5305">
        <v>6.4</v>
      </c>
      <c r="O5305">
        <v>-0.01</v>
      </c>
      <c r="P5305">
        <v>-0.63</v>
      </c>
      <c r="S5305" t="s">
        <v>82</v>
      </c>
      <c r="T5305" t="s">
        <v>82</v>
      </c>
    </row>
    <row r="5306" spans="1:20" x14ac:dyDescent="0.2">
      <c r="A5306">
        <v>8804</v>
      </c>
      <c r="B5306" t="s">
        <v>7554</v>
      </c>
      <c r="C5306">
        <v>218452</v>
      </c>
      <c r="D5306">
        <v>52711</v>
      </c>
      <c r="E5306">
        <v>23</v>
      </c>
      <c r="F5306">
        <v>7</v>
      </c>
      <c r="G5306">
        <v>39.299999999999997</v>
      </c>
      <c r="H5306" t="s">
        <v>24</v>
      </c>
      <c r="I5306">
        <v>46</v>
      </c>
      <c r="J5306">
        <v>23</v>
      </c>
      <c r="K5306">
        <v>14</v>
      </c>
      <c r="L5306">
        <v>46</v>
      </c>
      <c r="M5306">
        <v>5.33</v>
      </c>
      <c r="O5306">
        <v>1.41</v>
      </c>
      <c r="P5306">
        <v>1.72</v>
      </c>
      <c r="Q5306">
        <v>0.75</v>
      </c>
      <c r="S5306" t="s">
        <v>77</v>
      </c>
      <c r="T5306" t="s">
        <v>77</v>
      </c>
    </row>
    <row r="5307" spans="1:20" x14ac:dyDescent="0.2">
      <c r="A5307">
        <v>8805</v>
      </c>
      <c r="B5307" t="s">
        <v>7555</v>
      </c>
      <c r="C5307">
        <v>218470</v>
      </c>
      <c r="D5307">
        <v>52713</v>
      </c>
      <c r="E5307">
        <v>23</v>
      </c>
      <c r="F5307">
        <v>7</v>
      </c>
      <c r="G5307">
        <v>45.4</v>
      </c>
      <c r="H5307" t="s">
        <v>24</v>
      </c>
      <c r="I5307">
        <v>49</v>
      </c>
      <c r="J5307">
        <v>17</v>
      </c>
      <c r="K5307">
        <v>45</v>
      </c>
      <c r="L5307">
        <v>49</v>
      </c>
      <c r="M5307">
        <v>5.7</v>
      </c>
      <c r="O5307">
        <v>0.44</v>
      </c>
      <c r="P5307">
        <v>-0.03</v>
      </c>
      <c r="S5307" t="s">
        <v>430</v>
      </c>
      <c r="T5307" t="s">
        <v>430</v>
      </c>
    </row>
    <row r="5308" spans="1:20" x14ac:dyDescent="0.2">
      <c r="A5308">
        <v>8806</v>
      </c>
      <c r="C5308">
        <v>218525</v>
      </c>
      <c r="D5308">
        <v>52717</v>
      </c>
      <c r="E5308">
        <v>23</v>
      </c>
      <c r="F5308">
        <v>8</v>
      </c>
      <c r="G5308">
        <v>12.3</v>
      </c>
      <c r="H5308" t="s">
        <v>24</v>
      </c>
      <c r="I5308">
        <v>44</v>
      </c>
      <c r="J5308">
        <v>33</v>
      </c>
      <c r="K5308">
        <v>42</v>
      </c>
      <c r="L5308">
        <v>44</v>
      </c>
      <c r="M5308">
        <v>6.56</v>
      </c>
      <c r="O5308">
        <v>0.17</v>
      </c>
      <c r="P5308">
        <v>0.2</v>
      </c>
      <c r="S5308" t="s">
        <v>192</v>
      </c>
      <c r="T5308" t="s">
        <v>192</v>
      </c>
    </row>
    <row r="5309" spans="1:20" x14ac:dyDescent="0.2">
      <c r="A5309">
        <v>8807</v>
      </c>
      <c r="B5309" t="s">
        <v>7556</v>
      </c>
      <c r="C5309">
        <v>218527</v>
      </c>
      <c r="D5309">
        <v>127993</v>
      </c>
      <c r="E5309">
        <v>23</v>
      </c>
      <c r="F5309">
        <v>8</v>
      </c>
      <c r="G5309">
        <v>40.9</v>
      </c>
      <c r="H5309" t="s">
        <v>24</v>
      </c>
      <c r="I5309">
        <v>2</v>
      </c>
      <c r="J5309">
        <v>7</v>
      </c>
      <c r="K5309">
        <v>40</v>
      </c>
      <c r="L5309">
        <v>2</v>
      </c>
      <c r="M5309">
        <v>5.4</v>
      </c>
      <c r="O5309">
        <v>0.91</v>
      </c>
      <c r="P5309">
        <v>0.56000000000000005</v>
      </c>
      <c r="S5309" t="s">
        <v>547</v>
      </c>
      <c r="T5309" t="s">
        <v>71</v>
      </c>
    </row>
    <row r="5310" spans="1:20" x14ac:dyDescent="0.2">
      <c r="A5310">
        <v>8808</v>
      </c>
      <c r="C5310">
        <v>218537</v>
      </c>
      <c r="D5310">
        <v>20439</v>
      </c>
      <c r="E5310">
        <v>23</v>
      </c>
      <c r="F5310">
        <v>7</v>
      </c>
      <c r="G5310">
        <v>47.7</v>
      </c>
      <c r="H5310" t="s">
        <v>24</v>
      </c>
      <c r="I5310">
        <v>63</v>
      </c>
      <c r="J5310">
        <v>38</v>
      </c>
      <c r="K5310">
        <v>0</v>
      </c>
      <c r="L5310">
        <v>63</v>
      </c>
      <c r="M5310">
        <v>6.26</v>
      </c>
      <c r="O5310">
        <v>-0.02</v>
      </c>
      <c r="P5310">
        <v>-0.6</v>
      </c>
      <c r="Q5310">
        <v>-0.06</v>
      </c>
      <c r="S5310" t="s">
        <v>368</v>
      </c>
      <c r="T5310" t="s">
        <v>368</v>
      </c>
    </row>
    <row r="5311" spans="1:20" x14ac:dyDescent="0.2">
      <c r="A5311">
        <v>8811</v>
      </c>
      <c r="C5311">
        <v>218560</v>
      </c>
      <c r="D5311">
        <v>20441</v>
      </c>
      <c r="E5311">
        <v>23</v>
      </c>
      <c r="F5311">
        <v>7</v>
      </c>
      <c r="G5311">
        <v>57.2</v>
      </c>
      <c r="H5311" t="s">
        <v>24</v>
      </c>
      <c r="I5311">
        <v>64</v>
      </c>
      <c r="J5311">
        <v>13</v>
      </c>
      <c r="K5311">
        <v>21</v>
      </c>
      <c r="L5311">
        <v>64</v>
      </c>
      <c r="M5311">
        <v>6.21</v>
      </c>
      <c r="O5311">
        <v>1.1000000000000001</v>
      </c>
      <c r="S5311" t="s">
        <v>197</v>
      </c>
      <c r="T5311" t="s">
        <v>197</v>
      </c>
    </row>
    <row r="5312" spans="1:20" x14ac:dyDescent="0.2">
      <c r="A5312">
        <v>8815</v>
      </c>
      <c r="B5312" t="s">
        <v>7558</v>
      </c>
      <c r="C5312">
        <v>218634</v>
      </c>
      <c r="D5312">
        <v>128001</v>
      </c>
      <c r="E5312">
        <v>23</v>
      </c>
      <c r="F5312">
        <v>9</v>
      </c>
      <c r="G5312">
        <v>31.5</v>
      </c>
      <c r="H5312" t="s">
        <v>24</v>
      </c>
      <c r="I5312">
        <v>8</v>
      </c>
      <c r="J5312">
        <v>40</v>
      </c>
      <c r="K5312">
        <v>38</v>
      </c>
      <c r="L5312">
        <v>8</v>
      </c>
      <c r="M5312">
        <v>5.12</v>
      </c>
      <c r="O5312">
        <v>1.47</v>
      </c>
      <c r="P5312">
        <v>1.01</v>
      </c>
      <c r="Q5312">
        <v>1.26</v>
      </c>
      <c r="S5312" t="s">
        <v>7560</v>
      </c>
      <c r="T5312" t="s">
        <v>164</v>
      </c>
    </row>
    <row r="5313" spans="1:20" x14ac:dyDescent="0.2">
      <c r="A5313">
        <v>8816</v>
      </c>
      <c r="C5313">
        <v>218639</v>
      </c>
      <c r="D5313">
        <v>165522</v>
      </c>
      <c r="E5313">
        <v>23</v>
      </c>
      <c r="F5313">
        <v>9</v>
      </c>
      <c r="G5313">
        <v>49.6</v>
      </c>
      <c r="H5313" t="s">
        <v>26</v>
      </c>
      <c r="I5313">
        <v>14</v>
      </c>
      <c r="J5313">
        <v>30</v>
      </c>
      <c r="K5313">
        <v>38</v>
      </c>
      <c r="L5313">
        <v>-14</v>
      </c>
      <c r="M5313">
        <v>6.42</v>
      </c>
      <c r="O5313">
        <v>0.01</v>
      </c>
      <c r="P5313">
        <v>0.01</v>
      </c>
      <c r="S5313" t="s">
        <v>185</v>
      </c>
      <c r="T5313" t="s">
        <v>185</v>
      </c>
    </row>
    <row r="5314" spans="1:20" x14ac:dyDescent="0.2">
      <c r="A5314">
        <v>8819</v>
      </c>
      <c r="B5314" t="s">
        <v>7563</v>
      </c>
      <c r="C5314">
        <v>218658</v>
      </c>
      <c r="D5314">
        <v>10629</v>
      </c>
      <c r="E5314">
        <v>23</v>
      </c>
      <c r="F5314">
        <v>7</v>
      </c>
      <c r="G5314">
        <v>53.9</v>
      </c>
      <c r="H5314" t="s">
        <v>24</v>
      </c>
      <c r="I5314">
        <v>75</v>
      </c>
      <c r="J5314">
        <v>23</v>
      </c>
      <c r="K5314">
        <v>15</v>
      </c>
      <c r="L5314">
        <v>75</v>
      </c>
      <c r="M5314">
        <v>4.41</v>
      </c>
      <c r="O5314">
        <v>0.8</v>
      </c>
      <c r="P5314">
        <v>0.46</v>
      </c>
      <c r="Q5314">
        <v>0.43</v>
      </c>
      <c r="S5314" t="s">
        <v>1762</v>
      </c>
      <c r="T5314" t="s">
        <v>1762</v>
      </c>
    </row>
    <row r="5315" spans="1:20" x14ac:dyDescent="0.2">
      <c r="A5315">
        <v>8821</v>
      </c>
      <c r="B5315" t="s">
        <v>7565</v>
      </c>
      <c r="C5315">
        <v>218700</v>
      </c>
      <c r="D5315">
        <v>128007</v>
      </c>
      <c r="E5315">
        <v>23</v>
      </c>
      <c r="F5315">
        <v>10</v>
      </c>
      <c r="G5315">
        <v>1.5</v>
      </c>
      <c r="H5315" t="s">
        <v>24</v>
      </c>
      <c r="I5315">
        <v>9</v>
      </c>
      <c r="J5315">
        <v>49</v>
      </c>
      <c r="K5315">
        <v>19</v>
      </c>
      <c r="L5315">
        <v>9</v>
      </c>
      <c r="M5315">
        <v>5.39</v>
      </c>
      <c r="O5315">
        <v>-0.08</v>
      </c>
      <c r="P5315">
        <v>-0.28999999999999998</v>
      </c>
      <c r="S5315" t="s">
        <v>39</v>
      </c>
      <c r="T5315" t="s">
        <v>39</v>
      </c>
    </row>
    <row r="5316" spans="1:20" x14ac:dyDescent="0.2">
      <c r="A5316">
        <v>8822</v>
      </c>
      <c r="B5316" t="s">
        <v>7566</v>
      </c>
      <c r="C5316">
        <v>218753</v>
      </c>
      <c r="D5316">
        <v>35186</v>
      </c>
      <c r="E5316">
        <v>23</v>
      </c>
      <c r="F5316">
        <v>9</v>
      </c>
      <c r="G5316">
        <v>44.1</v>
      </c>
      <c r="H5316" t="s">
        <v>24</v>
      </c>
      <c r="I5316">
        <v>59</v>
      </c>
      <c r="J5316">
        <v>19</v>
      </c>
      <c r="K5316">
        <v>59</v>
      </c>
      <c r="L5316">
        <v>59</v>
      </c>
      <c r="M5316">
        <v>5.7</v>
      </c>
      <c r="O5316">
        <v>0.33</v>
      </c>
      <c r="P5316">
        <v>0.32</v>
      </c>
      <c r="S5316" t="s">
        <v>606</v>
      </c>
      <c r="T5316" t="s">
        <v>606</v>
      </c>
    </row>
    <row r="5317" spans="1:20" x14ac:dyDescent="0.2">
      <c r="A5317">
        <v>8824</v>
      </c>
      <c r="C5317">
        <v>218792</v>
      </c>
      <c r="D5317">
        <v>108443</v>
      </c>
      <c r="E5317">
        <v>23</v>
      </c>
      <c r="F5317">
        <v>10</v>
      </c>
      <c r="G5317">
        <v>42.6</v>
      </c>
      <c r="H5317" t="s">
        <v>24</v>
      </c>
      <c r="I5317">
        <v>17</v>
      </c>
      <c r="J5317">
        <v>35</v>
      </c>
      <c r="K5317">
        <v>40</v>
      </c>
      <c r="L5317">
        <v>17</v>
      </c>
      <c r="M5317">
        <v>5.71</v>
      </c>
      <c r="O5317">
        <v>1.34</v>
      </c>
      <c r="P5317">
        <v>1.51</v>
      </c>
      <c r="S5317" t="s">
        <v>172</v>
      </c>
      <c r="T5317" t="s">
        <v>172</v>
      </c>
    </row>
    <row r="5318" spans="1:20" x14ac:dyDescent="0.2">
      <c r="A5318">
        <v>8825</v>
      </c>
      <c r="B5318" t="s">
        <v>7567</v>
      </c>
      <c r="C5318">
        <v>218804</v>
      </c>
      <c r="D5318">
        <v>52761</v>
      </c>
      <c r="E5318">
        <v>23</v>
      </c>
      <c r="F5318">
        <v>10</v>
      </c>
      <c r="G5318">
        <v>27.2</v>
      </c>
      <c r="H5318" t="s">
        <v>24</v>
      </c>
      <c r="I5318">
        <v>43</v>
      </c>
      <c r="J5318">
        <v>32</v>
      </c>
      <c r="K5318">
        <v>39</v>
      </c>
      <c r="L5318">
        <v>43</v>
      </c>
      <c r="M5318">
        <v>5.94</v>
      </c>
      <c r="O5318">
        <v>0.44</v>
      </c>
      <c r="P5318">
        <v>-0.05</v>
      </c>
      <c r="S5318" t="s">
        <v>201</v>
      </c>
      <c r="T5318" t="s">
        <v>201</v>
      </c>
    </row>
    <row r="5319" spans="1:20" x14ac:dyDescent="0.2">
      <c r="A5319">
        <v>8826</v>
      </c>
      <c r="B5319" t="s">
        <v>7568</v>
      </c>
      <c r="C5319">
        <v>218918</v>
      </c>
      <c r="D5319">
        <v>128022</v>
      </c>
      <c r="E5319">
        <v>23</v>
      </c>
      <c r="F5319">
        <v>11</v>
      </c>
      <c r="G5319">
        <v>44.2</v>
      </c>
      <c r="H5319" t="s">
        <v>24</v>
      </c>
      <c r="I5319">
        <v>8</v>
      </c>
      <c r="J5319">
        <v>43</v>
      </c>
      <c r="K5319">
        <v>12</v>
      </c>
      <c r="L5319">
        <v>8</v>
      </c>
      <c r="M5319">
        <v>5.16</v>
      </c>
      <c r="O5319">
        <v>0.13</v>
      </c>
      <c r="P5319">
        <v>0.08</v>
      </c>
      <c r="S5319" t="s">
        <v>174</v>
      </c>
      <c r="T5319" t="s">
        <v>174</v>
      </c>
    </row>
    <row r="5320" spans="1:20" x14ac:dyDescent="0.2">
      <c r="A5320">
        <v>8827</v>
      </c>
      <c r="B5320" t="s">
        <v>7569</v>
      </c>
      <c r="C5320">
        <v>218935</v>
      </c>
      <c r="D5320">
        <v>91080</v>
      </c>
      <c r="E5320">
        <v>23</v>
      </c>
      <c r="F5320">
        <v>11</v>
      </c>
      <c r="G5320">
        <v>49.2</v>
      </c>
      <c r="H5320" t="s">
        <v>24</v>
      </c>
      <c r="I5320">
        <v>26</v>
      </c>
      <c r="J5320">
        <v>50</v>
      </c>
      <c r="K5320">
        <v>50</v>
      </c>
      <c r="L5320">
        <v>26</v>
      </c>
      <c r="M5320">
        <v>6.17</v>
      </c>
      <c r="O5320">
        <v>0.94</v>
      </c>
      <c r="P5320">
        <v>0.67</v>
      </c>
      <c r="S5320" t="s">
        <v>547</v>
      </c>
      <c r="T5320" t="s">
        <v>71</v>
      </c>
    </row>
    <row r="5321" spans="1:20" x14ac:dyDescent="0.2">
      <c r="A5321">
        <v>8830</v>
      </c>
      <c r="B5321" t="s">
        <v>7570</v>
      </c>
      <c r="C5321">
        <v>219080</v>
      </c>
      <c r="D5321">
        <v>52787</v>
      </c>
      <c r="E5321">
        <v>23</v>
      </c>
      <c r="F5321">
        <v>12</v>
      </c>
      <c r="G5321">
        <v>33</v>
      </c>
      <c r="H5321" t="s">
        <v>24</v>
      </c>
      <c r="I5321">
        <v>49</v>
      </c>
      <c r="J5321">
        <v>24</v>
      </c>
      <c r="K5321">
        <v>23</v>
      </c>
      <c r="L5321">
        <v>49</v>
      </c>
      <c r="M5321">
        <v>4.5199999999999996</v>
      </c>
      <c r="O5321">
        <v>0.28999999999999998</v>
      </c>
      <c r="P5321">
        <v>0.04</v>
      </c>
      <c r="Q5321">
        <v>0.16</v>
      </c>
      <c r="S5321" t="s">
        <v>264</v>
      </c>
      <c r="T5321" t="s">
        <v>264</v>
      </c>
    </row>
    <row r="5322" spans="1:20" x14ac:dyDescent="0.2">
      <c r="A5322">
        <v>8831</v>
      </c>
      <c r="C5322">
        <v>219110</v>
      </c>
      <c r="D5322">
        <v>91095</v>
      </c>
      <c r="E5322">
        <v>23</v>
      </c>
      <c r="F5322">
        <v>13</v>
      </c>
      <c r="G5322">
        <v>4</v>
      </c>
      <c r="H5322" t="s">
        <v>24</v>
      </c>
      <c r="I5322">
        <v>29</v>
      </c>
      <c r="J5322">
        <v>26</v>
      </c>
      <c r="K5322">
        <v>30</v>
      </c>
      <c r="L5322">
        <v>29</v>
      </c>
      <c r="M5322">
        <v>6.35</v>
      </c>
      <c r="O5322">
        <v>0.93</v>
      </c>
      <c r="P5322">
        <v>0.61</v>
      </c>
      <c r="S5322" t="s">
        <v>71</v>
      </c>
      <c r="T5322" t="s">
        <v>71</v>
      </c>
    </row>
    <row r="5323" spans="1:20" x14ac:dyDescent="0.2">
      <c r="A5323">
        <v>8832</v>
      </c>
      <c r="C5323">
        <v>219134</v>
      </c>
      <c r="D5323">
        <v>35236</v>
      </c>
      <c r="E5323">
        <v>23</v>
      </c>
      <c r="F5323">
        <v>13</v>
      </c>
      <c r="G5323">
        <v>17</v>
      </c>
      <c r="H5323" t="s">
        <v>24</v>
      </c>
      <c r="I5323">
        <v>57</v>
      </c>
      <c r="J5323">
        <v>10</v>
      </c>
      <c r="K5323">
        <v>6</v>
      </c>
      <c r="L5323">
        <v>57</v>
      </c>
      <c r="M5323">
        <v>5.56</v>
      </c>
      <c r="O5323">
        <v>1.01</v>
      </c>
      <c r="P5323">
        <v>0.89</v>
      </c>
      <c r="Q5323">
        <v>0.53</v>
      </c>
      <c r="S5323" t="s">
        <v>2844</v>
      </c>
      <c r="T5323" t="s">
        <v>2844</v>
      </c>
    </row>
    <row r="5324" spans="1:20" x14ac:dyDescent="0.2">
      <c r="A5324">
        <v>8833</v>
      </c>
      <c r="C5324">
        <v>219139</v>
      </c>
      <c r="D5324">
        <v>108463</v>
      </c>
      <c r="E5324">
        <v>23</v>
      </c>
      <c r="F5324">
        <v>13</v>
      </c>
      <c r="G5324">
        <v>26.5</v>
      </c>
      <c r="H5324" t="s">
        <v>24</v>
      </c>
      <c r="I5324">
        <v>11</v>
      </c>
      <c r="J5324">
        <v>3</v>
      </c>
      <c r="K5324">
        <v>54</v>
      </c>
      <c r="L5324">
        <v>11</v>
      </c>
      <c r="M5324">
        <v>5.82</v>
      </c>
      <c r="O5324">
        <v>1.01</v>
      </c>
      <c r="P5324">
        <v>0.91</v>
      </c>
      <c r="S5324" t="s">
        <v>71</v>
      </c>
      <c r="T5324" t="s">
        <v>71</v>
      </c>
    </row>
    <row r="5325" spans="1:20" x14ac:dyDescent="0.2">
      <c r="A5325">
        <v>8834</v>
      </c>
      <c r="B5325" t="s">
        <v>7571</v>
      </c>
      <c r="C5325">
        <v>219215</v>
      </c>
      <c r="D5325">
        <v>146585</v>
      </c>
      <c r="E5325">
        <v>23</v>
      </c>
      <c r="F5325">
        <v>14</v>
      </c>
      <c r="G5325">
        <v>19.399999999999999</v>
      </c>
      <c r="H5325" t="s">
        <v>26</v>
      </c>
      <c r="I5325">
        <v>6</v>
      </c>
      <c r="J5325">
        <v>2</v>
      </c>
      <c r="K5325">
        <v>56</v>
      </c>
      <c r="L5325">
        <v>-6</v>
      </c>
      <c r="M5325">
        <v>4.22</v>
      </c>
      <c r="O5325">
        <v>1.56</v>
      </c>
      <c r="P5325">
        <v>1.9</v>
      </c>
      <c r="Q5325">
        <v>1.08</v>
      </c>
      <c r="S5325" t="s">
        <v>632</v>
      </c>
      <c r="T5325" t="s">
        <v>6478</v>
      </c>
    </row>
    <row r="5326" spans="1:20" x14ac:dyDescent="0.2">
      <c r="A5326">
        <v>8836</v>
      </c>
      <c r="C5326">
        <v>219279</v>
      </c>
      <c r="D5326">
        <v>165578</v>
      </c>
      <c r="E5326">
        <v>23</v>
      </c>
      <c r="F5326">
        <v>14</v>
      </c>
      <c r="G5326">
        <v>40.200000000000003</v>
      </c>
      <c r="H5326" t="s">
        <v>26</v>
      </c>
      <c r="I5326">
        <v>10</v>
      </c>
      <c r="J5326">
        <v>41</v>
      </c>
      <c r="K5326">
        <v>19</v>
      </c>
      <c r="L5326">
        <v>-10</v>
      </c>
      <c r="M5326">
        <v>6.12</v>
      </c>
      <c r="O5326">
        <v>1.49</v>
      </c>
      <c r="P5326">
        <v>1.8</v>
      </c>
      <c r="S5326" t="s">
        <v>77</v>
      </c>
      <c r="T5326" t="s">
        <v>77</v>
      </c>
    </row>
    <row r="5327" spans="1:20" x14ac:dyDescent="0.2">
      <c r="A5327">
        <v>8837</v>
      </c>
      <c r="C5327">
        <v>219290</v>
      </c>
      <c r="D5327">
        <v>35251</v>
      </c>
      <c r="E5327">
        <v>23</v>
      </c>
      <c r="F5327">
        <v>14</v>
      </c>
      <c r="G5327">
        <v>14.3</v>
      </c>
      <c r="H5327" t="s">
        <v>24</v>
      </c>
      <c r="I5327">
        <v>50</v>
      </c>
      <c r="J5327">
        <v>37</v>
      </c>
      <c r="K5327">
        <v>4</v>
      </c>
      <c r="L5327">
        <v>50</v>
      </c>
      <c r="M5327">
        <v>6.31</v>
      </c>
      <c r="S5327" t="s">
        <v>134</v>
      </c>
      <c r="T5327" t="s">
        <v>134</v>
      </c>
    </row>
    <row r="5328" spans="1:20" x14ac:dyDescent="0.2">
      <c r="A5328">
        <v>8838</v>
      </c>
      <c r="C5328">
        <v>219291</v>
      </c>
      <c r="D5328">
        <v>91111</v>
      </c>
      <c r="E5328">
        <v>23</v>
      </c>
      <c r="F5328">
        <v>14</v>
      </c>
      <c r="G5328">
        <v>21.7</v>
      </c>
      <c r="H5328" t="s">
        <v>24</v>
      </c>
      <c r="I5328">
        <v>29</v>
      </c>
      <c r="J5328">
        <v>46</v>
      </c>
      <c r="K5328">
        <v>18</v>
      </c>
      <c r="L5328">
        <v>29</v>
      </c>
      <c r="M5328">
        <v>6.41</v>
      </c>
      <c r="O5328">
        <v>0.45</v>
      </c>
      <c r="P5328">
        <v>-0.01</v>
      </c>
      <c r="S5328" t="s">
        <v>7572</v>
      </c>
      <c r="T5328" t="s">
        <v>439</v>
      </c>
    </row>
    <row r="5329" spans="1:20" x14ac:dyDescent="0.2">
      <c r="A5329">
        <v>8839</v>
      </c>
      <c r="C5329">
        <v>219310</v>
      </c>
      <c r="D5329">
        <v>91113</v>
      </c>
      <c r="E5329">
        <v>23</v>
      </c>
      <c r="F5329">
        <v>14</v>
      </c>
      <c r="G5329">
        <v>36.5</v>
      </c>
      <c r="H5329" t="s">
        <v>24</v>
      </c>
      <c r="I5329">
        <v>24</v>
      </c>
      <c r="J5329">
        <v>6</v>
      </c>
      <c r="K5329">
        <v>11</v>
      </c>
      <c r="L5329">
        <v>24</v>
      </c>
      <c r="M5329">
        <v>6.36</v>
      </c>
      <c r="N5329" t="s">
        <v>103</v>
      </c>
      <c r="S5329" t="s">
        <v>125</v>
      </c>
      <c r="T5329" t="s">
        <v>125</v>
      </c>
    </row>
    <row r="5330" spans="1:20" x14ac:dyDescent="0.2">
      <c r="A5330">
        <v>8840</v>
      </c>
      <c r="C5330">
        <v>219402</v>
      </c>
      <c r="D5330">
        <v>146593</v>
      </c>
      <c r="E5330">
        <v>23</v>
      </c>
      <c r="F5330">
        <v>15</v>
      </c>
      <c r="G5330">
        <v>34.299999999999997</v>
      </c>
      <c r="H5330" t="s">
        <v>26</v>
      </c>
      <c r="I5330">
        <v>3</v>
      </c>
      <c r="J5330">
        <v>29</v>
      </c>
      <c r="K5330">
        <v>47</v>
      </c>
      <c r="L5330">
        <v>-3</v>
      </c>
      <c r="M5330">
        <v>5.55</v>
      </c>
      <c r="O5330">
        <v>0.06</v>
      </c>
      <c r="P5330">
        <v>0.06</v>
      </c>
      <c r="S5330" t="s">
        <v>298</v>
      </c>
      <c r="T5330" t="s">
        <v>298</v>
      </c>
    </row>
    <row r="5331" spans="1:20" x14ac:dyDescent="0.2">
      <c r="A5331">
        <v>8841</v>
      </c>
      <c r="B5331" t="s">
        <v>7573</v>
      </c>
      <c r="C5331">
        <v>219449</v>
      </c>
      <c r="D5331">
        <v>146598</v>
      </c>
      <c r="E5331">
        <v>23</v>
      </c>
      <c r="F5331">
        <v>15</v>
      </c>
      <c r="G5331">
        <v>53.5</v>
      </c>
      <c r="H5331" t="s">
        <v>26</v>
      </c>
      <c r="I5331">
        <v>9</v>
      </c>
      <c r="J5331">
        <v>5</v>
      </c>
      <c r="K5331">
        <v>16</v>
      </c>
      <c r="L5331">
        <v>-9</v>
      </c>
      <c r="M5331">
        <v>4.21</v>
      </c>
      <c r="O5331">
        <v>1.1100000000000001</v>
      </c>
      <c r="P5331">
        <v>0.99</v>
      </c>
      <c r="Q5331">
        <v>0.56000000000000005</v>
      </c>
      <c r="S5331" t="s">
        <v>54</v>
      </c>
      <c r="T5331" t="s">
        <v>54</v>
      </c>
    </row>
    <row r="5332" spans="1:20" x14ac:dyDescent="0.2">
      <c r="A5332">
        <v>8842</v>
      </c>
      <c r="B5332" t="s">
        <v>7574</v>
      </c>
      <c r="C5332">
        <v>219477</v>
      </c>
      <c r="D5332">
        <v>91130</v>
      </c>
      <c r="E5332">
        <v>23</v>
      </c>
      <c r="F5332">
        <v>15</v>
      </c>
      <c r="G5332">
        <v>46.3</v>
      </c>
      <c r="H5332" t="s">
        <v>24</v>
      </c>
      <c r="I5332">
        <v>28</v>
      </c>
      <c r="J5332">
        <v>14</v>
      </c>
      <c r="K5332">
        <v>52</v>
      </c>
      <c r="L5332">
        <v>28</v>
      </c>
      <c r="M5332">
        <v>6.49</v>
      </c>
      <c r="O5332">
        <v>0.85</v>
      </c>
      <c r="P5332">
        <v>0.48</v>
      </c>
      <c r="S5332" t="s">
        <v>7575</v>
      </c>
      <c r="T5332" t="s">
        <v>6151</v>
      </c>
    </row>
    <row r="5333" spans="1:20" x14ac:dyDescent="0.2">
      <c r="A5333">
        <v>8844</v>
      </c>
      <c r="C5333">
        <v>219485</v>
      </c>
      <c r="D5333">
        <v>10664</v>
      </c>
      <c r="E5333">
        <v>23</v>
      </c>
      <c r="F5333">
        <v>14</v>
      </c>
      <c r="G5333">
        <v>37.299999999999997</v>
      </c>
      <c r="H5333" t="s">
        <v>24</v>
      </c>
      <c r="I5333">
        <v>74</v>
      </c>
      <c r="J5333">
        <v>13</v>
      </c>
      <c r="K5333">
        <v>52</v>
      </c>
      <c r="L5333">
        <v>74</v>
      </c>
      <c r="M5333">
        <v>5.84</v>
      </c>
      <c r="N5333" t="s">
        <v>103</v>
      </c>
      <c r="S5333" t="s">
        <v>134</v>
      </c>
      <c r="T5333" t="s">
        <v>134</v>
      </c>
    </row>
    <row r="5334" spans="1:20" x14ac:dyDescent="0.2">
      <c r="A5334">
        <v>8845</v>
      </c>
      <c r="C5334">
        <v>219487</v>
      </c>
      <c r="D5334">
        <v>91133</v>
      </c>
      <c r="E5334">
        <v>23</v>
      </c>
      <c r="F5334">
        <v>15</v>
      </c>
      <c r="G5334">
        <v>57.9</v>
      </c>
      <c r="H5334" t="s">
        <v>24</v>
      </c>
      <c r="I5334">
        <v>24</v>
      </c>
      <c r="J5334">
        <v>46</v>
      </c>
      <c r="K5334">
        <v>16</v>
      </c>
      <c r="L5334">
        <v>24</v>
      </c>
      <c r="M5334">
        <v>6.6</v>
      </c>
      <c r="O5334">
        <v>0.4</v>
      </c>
      <c r="P5334">
        <v>-0.05</v>
      </c>
      <c r="S5334" t="s">
        <v>430</v>
      </c>
      <c r="T5334" t="s">
        <v>430</v>
      </c>
    </row>
    <row r="5335" spans="1:20" x14ac:dyDescent="0.2">
      <c r="A5335">
        <v>8850</v>
      </c>
      <c r="B5335" t="s">
        <v>7577</v>
      </c>
      <c r="C5335">
        <v>219576</v>
      </c>
      <c r="D5335">
        <v>146612</v>
      </c>
      <c r="E5335">
        <v>23</v>
      </c>
      <c r="F5335">
        <v>16</v>
      </c>
      <c r="G5335">
        <v>50.9</v>
      </c>
      <c r="H5335" t="s">
        <v>26</v>
      </c>
      <c r="I5335">
        <v>7</v>
      </c>
      <c r="J5335">
        <v>43</v>
      </c>
      <c r="K5335">
        <v>36</v>
      </c>
      <c r="L5335">
        <v>-7</v>
      </c>
      <c r="M5335">
        <v>5.0599999999999996</v>
      </c>
      <c r="O5335">
        <v>1.6</v>
      </c>
      <c r="P5335">
        <v>1.6</v>
      </c>
      <c r="Q5335">
        <v>1.2</v>
      </c>
      <c r="S5335" t="s">
        <v>98</v>
      </c>
      <c r="T5335" t="s">
        <v>98</v>
      </c>
    </row>
    <row r="5336" spans="1:20" x14ac:dyDescent="0.2">
      <c r="A5336">
        <v>8851</v>
      </c>
      <c r="C5336">
        <v>219586</v>
      </c>
      <c r="D5336">
        <v>10671</v>
      </c>
      <c r="E5336">
        <v>23</v>
      </c>
      <c r="F5336">
        <v>15</v>
      </c>
      <c r="G5336">
        <v>37.799999999999997</v>
      </c>
      <c r="H5336" t="s">
        <v>24</v>
      </c>
      <c r="I5336">
        <v>70</v>
      </c>
      <c r="J5336">
        <v>53</v>
      </c>
      <c r="K5336">
        <v>17</v>
      </c>
      <c r="L5336">
        <v>70</v>
      </c>
      <c r="M5336">
        <v>5.56</v>
      </c>
      <c r="O5336">
        <v>0.24</v>
      </c>
      <c r="P5336">
        <v>0.12</v>
      </c>
      <c r="S5336" t="s">
        <v>88</v>
      </c>
      <c r="T5336" t="s">
        <v>88</v>
      </c>
    </row>
    <row r="5337" spans="1:20" x14ac:dyDescent="0.2">
      <c r="A5337">
        <v>8852</v>
      </c>
      <c r="B5337" t="s">
        <v>7579</v>
      </c>
      <c r="C5337">
        <v>219615</v>
      </c>
      <c r="D5337">
        <v>128085</v>
      </c>
      <c r="E5337">
        <v>23</v>
      </c>
      <c r="F5337">
        <v>17</v>
      </c>
      <c r="G5337">
        <v>9.9</v>
      </c>
      <c r="H5337" t="s">
        <v>24</v>
      </c>
      <c r="I5337">
        <v>3</v>
      </c>
      <c r="J5337">
        <v>16</v>
      </c>
      <c r="K5337">
        <v>56</v>
      </c>
      <c r="L5337">
        <v>3</v>
      </c>
      <c r="M5337">
        <v>3.69</v>
      </c>
      <c r="O5337">
        <v>0.92</v>
      </c>
      <c r="P5337">
        <v>0.57999999999999996</v>
      </c>
      <c r="Q5337">
        <v>0.51</v>
      </c>
      <c r="S5337" t="s">
        <v>7580</v>
      </c>
      <c r="T5337" t="s">
        <v>11358</v>
      </c>
    </row>
    <row r="5338" spans="1:20" x14ac:dyDescent="0.2">
      <c r="A5338">
        <v>8853</v>
      </c>
      <c r="C5338">
        <v>219623</v>
      </c>
      <c r="D5338">
        <v>35285</v>
      </c>
      <c r="E5338">
        <v>23</v>
      </c>
      <c r="F5338">
        <v>16</v>
      </c>
      <c r="G5338">
        <v>42.3</v>
      </c>
      <c r="H5338" t="s">
        <v>24</v>
      </c>
      <c r="I5338">
        <v>53</v>
      </c>
      <c r="J5338">
        <v>12</v>
      </c>
      <c r="K5338">
        <v>49</v>
      </c>
      <c r="L5338">
        <v>53</v>
      </c>
      <c r="M5338">
        <v>5.54</v>
      </c>
      <c r="O5338">
        <v>0.52</v>
      </c>
      <c r="P5338">
        <v>0.02</v>
      </c>
      <c r="S5338" t="s">
        <v>75</v>
      </c>
      <c r="T5338" t="s">
        <v>75</v>
      </c>
    </row>
    <row r="5339" spans="1:20" x14ac:dyDescent="0.2">
      <c r="A5339">
        <v>8854</v>
      </c>
      <c r="C5339">
        <v>219634</v>
      </c>
      <c r="D5339">
        <v>20531</v>
      </c>
      <c r="E5339">
        <v>23</v>
      </c>
      <c r="F5339">
        <v>16</v>
      </c>
      <c r="G5339">
        <v>26.8</v>
      </c>
      <c r="H5339" t="s">
        <v>24</v>
      </c>
      <c r="I5339">
        <v>61</v>
      </c>
      <c r="J5339">
        <v>57</v>
      </c>
      <c r="K5339">
        <v>47</v>
      </c>
      <c r="L5339">
        <v>61</v>
      </c>
      <c r="M5339">
        <v>6.53</v>
      </c>
      <c r="O5339">
        <v>0.23</v>
      </c>
      <c r="P5339">
        <v>-0.66</v>
      </c>
      <c r="S5339" t="s">
        <v>7582</v>
      </c>
      <c r="T5339" t="s">
        <v>7582</v>
      </c>
    </row>
    <row r="5340" spans="1:20" x14ac:dyDescent="0.2">
      <c r="A5340">
        <v>8856</v>
      </c>
      <c r="C5340">
        <v>219659</v>
      </c>
      <c r="D5340">
        <v>165609</v>
      </c>
      <c r="E5340">
        <v>23</v>
      </c>
      <c r="F5340">
        <v>17</v>
      </c>
      <c r="G5340">
        <v>40</v>
      </c>
      <c r="H5340" t="s">
        <v>26</v>
      </c>
      <c r="I5340">
        <v>11</v>
      </c>
      <c r="J5340">
        <v>42</v>
      </c>
      <c r="K5340">
        <v>47</v>
      </c>
      <c r="L5340">
        <v>-11</v>
      </c>
      <c r="M5340">
        <v>6.34</v>
      </c>
      <c r="O5340">
        <v>0.05</v>
      </c>
      <c r="P5340">
        <v>0.01</v>
      </c>
      <c r="S5340" t="s">
        <v>25</v>
      </c>
      <c r="T5340" t="s">
        <v>25</v>
      </c>
    </row>
    <row r="5341" spans="1:20" x14ac:dyDescent="0.2">
      <c r="A5341">
        <v>8857</v>
      </c>
      <c r="C5341">
        <v>219668</v>
      </c>
      <c r="D5341">
        <v>52865</v>
      </c>
      <c r="E5341">
        <v>23</v>
      </c>
      <c r="F5341">
        <v>17</v>
      </c>
      <c r="G5341">
        <v>16.600000000000001</v>
      </c>
      <c r="H5341" t="s">
        <v>24</v>
      </c>
      <c r="I5341">
        <v>45</v>
      </c>
      <c r="J5341">
        <v>9</v>
      </c>
      <c r="K5341">
        <v>51</v>
      </c>
      <c r="L5341">
        <v>45</v>
      </c>
      <c r="M5341">
        <v>6.43</v>
      </c>
      <c r="O5341">
        <v>1.07</v>
      </c>
      <c r="P5341">
        <v>1.01</v>
      </c>
      <c r="S5341" t="s">
        <v>72</v>
      </c>
      <c r="T5341" t="s">
        <v>72</v>
      </c>
    </row>
    <row r="5342" spans="1:20" x14ac:dyDescent="0.2">
      <c r="A5342">
        <v>8858</v>
      </c>
      <c r="B5342" t="s">
        <v>7583</v>
      </c>
      <c r="C5342">
        <v>219688</v>
      </c>
      <c r="D5342">
        <v>146620</v>
      </c>
      <c r="E5342">
        <v>23</v>
      </c>
      <c r="F5342">
        <v>17</v>
      </c>
      <c r="G5342">
        <v>54.2</v>
      </c>
      <c r="H5342" t="s">
        <v>26</v>
      </c>
      <c r="I5342">
        <v>9</v>
      </c>
      <c r="J5342">
        <v>10</v>
      </c>
      <c r="K5342">
        <v>57</v>
      </c>
      <c r="L5342">
        <v>-9</v>
      </c>
      <c r="M5342">
        <v>4.3899999999999997</v>
      </c>
      <c r="O5342">
        <v>-0.15</v>
      </c>
      <c r="P5342">
        <v>-0.56000000000000005</v>
      </c>
      <c r="Q5342">
        <v>-0.13</v>
      </c>
      <c r="S5342" t="s">
        <v>211</v>
      </c>
      <c r="T5342" t="s">
        <v>211</v>
      </c>
    </row>
    <row r="5343" spans="1:20" x14ac:dyDescent="0.2">
      <c r="A5343">
        <v>8860</v>
      </c>
      <c r="B5343" t="s">
        <v>7585</v>
      </c>
      <c r="C5343">
        <v>219734</v>
      </c>
      <c r="D5343">
        <v>52871</v>
      </c>
      <c r="E5343">
        <v>23</v>
      </c>
      <c r="F5343">
        <v>17</v>
      </c>
      <c r="G5343">
        <v>44.7</v>
      </c>
      <c r="H5343" t="s">
        <v>24</v>
      </c>
      <c r="I5343">
        <v>49</v>
      </c>
      <c r="J5343">
        <v>0</v>
      </c>
      <c r="K5343">
        <v>55</v>
      </c>
      <c r="L5343">
        <v>49</v>
      </c>
      <c r="M5343">
        <v>4.8499999999999996</v>
      </c>
      <c r="O5343">
        <v>1.67</v>
      </c>
      <c r="P5343">
        <v>1.98</v>
      </c>
      <c r="Q5343">
        <v>1.26</v>
      </c>
      <c r="S5343" t="s">
        <v>7586</v>
      </c>
      <c r="T5343" t="s">
        <v>3274</v>
      </c>
    </row>
    <row r="5344" spans="1:20" x14ac:dyDescent="0.2">
      <c r="A5344">
        <v>8861</v>
      </c>
      <c r="C5344">
        <v>219749</v>
      </c>
      <c r="D5344">
        <v>52876</v>
      </c>
      <c r="E5344">
        <v>23</v>
      </c>
      <c r="F5344">
        <v>17</v>
      </c>
      <c r="G5344">
        <v>56.1</v>
      </c>
      <c r="H5344" t="s">
        <v>24</v>
      </c>
      <c r="I5344">
        <v>45</v>
      </c>
      <c r="J5344">
        <v>29</v>
      </c>
      <c r="K5344">
        <v>20</v>
      </c>
      <c r="L5344">
        <v>45</v>
      </c>
      <c r="M5344">
        <v>6.48</v>
      </c>
      <c r="O5344">
        <v>-0.03</v>
      </c>
      <c r="P5344">
        <v>-0.26</v>
      </c>
      <c r="S5344" t="s">
        <v>2787</v>
      </c>
      <c r="T5344" t="s">
        <v>2787</v>
      </c>
    </row>
    <row r="5345" spans="1:20" x14ac:dyDescent="0.2">
      <c r="A5345">
        <v>8864</v>
      </c>
      <c r="B5345" t="s">
        <v>7590</v>
      </c>
      <c r="C5345">
        <v>219815</v>
      </c>
      <c r="D5345">
        <v>52881</v>
      </c>
      <c r="E5345">
        <v>23</v>
      </c>
      <c r="F5345">
        <v>18</v>
      </c>
      <c r="G5345">
        <v>23.4</v>
      </c>
      <c r="H5345" t="s">
        <v>24</v>
      </c>
      <c r="I5345">
        <v>41</v>
      </c>
      <c r="J5345">
        <v>46</v>
      </c>
      <c r="K5345">
        <v>25</v>
      </c>
      <c r="L5345">
        <v>41</v>
      </c>
      <c r="M5345">
        <v>6.02</v>
      </c>
      <c r="S5345" t="s">
        <v>7592</v>
      </c>
      <c r="T5345" t="s">
        <v>15139</v>
      </c>
    </row>
    <row r="5346" spans="1:20" x14ac:dyDescent="0.2">
      <c r="A5346">
        <v>8865</v>
      </c>
      <c r="B5346" t="s">
        <v>7593</v>
      </c>
      <c r="C5346">
        <v>219832</v>
      </c>
      <c r="D5346">
        <v>146635</v>
      </c>
      <c r="E5346">
        <v>23</v>
      </c>
      <c r="F5346">
        <v>18</v>
      </c>
      <c r="G5346">
        <v>57.7</v>
      </c>
      <c r="H5346" t="s">
        <v>26</v>
      </c>
      <c r="I5346">
        <v>9</v>
      </c>
      <c r="J5346">
        <v>36</v>
      </c>
      <c r="K5346">
        <v>39</v>
      </c>
      <c r="L5346">
        <v>-9</v>
      </c>
      <c r="M5346">
        <v>4.9800000000000004</v>
      </c>
      <c r="O5346">
        <v>-0.02</v>
      </c>
      <c r="P5346">
        <v>-0.02</v>
      </c>
      <c r="S5346" t="s">
        <v>134</v>
      </c>
      <c r="T5346" t="s">
        <v>134</v>
      </c>
    </row>
    <row r="5347" spans="1:20" x14ac:dyDescent="0.2">
      <c r="A5347">
        <v>8866</v>
      </c>
      <c r="B5347" t="s">
        <v>7594</v>
      </c>
      <c r="C5347">
        <v>219834</v>
      </c>
      <c r="D5347">
        <v>165625</v>
      </c>
      <c r="E5347">
        <v>23</v>
      </c>
      <c r="F5347">
        <v>19</v>
      </c>
      <c r="G5347">
        <v>6.7</v>
      </c>
      <c r="H5347" t="s">
        <v>26</v>
      </c>
      <c r="I5347">
        <v>13</v>
      </c>
      <c r="J5347">
        <v>27</v>
      </c>
      <c r="K5347">
        <v>32</v>
      </c>
      <c r="L5347">
        <v>-13</v>
      </c>
      <c r="M5347">
        <v>5.08</v>
      </c>
      <c r="O5347">
        <v>0.8</v>
      </c>
      <c r="P5347">
        <v>0.41</v>
      </c>
      <c r="S5347" t="s">
        <v>321</v>
      </c>
      <c r="T5347" t="s">
        <v>321</v>
      </c>
    </row>
    <row r="5348" spans="1:20" x14ac:dyDescent="0.2">
      <c r="A5348">
        <v>8867</v>
      </c>
      <c r="C5348">
        <v>219841</v>
      </c>
      <c r="D5348">
        <v>10684</v>
      </c>
      <c r="E5348">
        <v>23</v>
      </c>
      <c r="F5348">
        <v>17</v>
      </c>
      <c r="G5348">
        <v>18.899999999999999</v>
      </c>
      <c r="H5348" t="s">
        <v>24</v>
      </c>
      <c r="I5348">
        <v>75</v>
      </c>
      <c r="J5348">
        <v>17</v>
      </c>
      <c r="K5348">
        <v>57</v>
      </c>
      <c r="L5348">
        <v>75</v>
      </c>
      <c r="M5348">
        <v>6.38</v>
      </c>
      <c r="O5348">
        <v>0.03</v>
      </c>
      <c r="P5348">
        <v>0.03</v>
      </c>
      <c r="S5348" t="s">
        <v>162</v>
      </c>
      <c r="T5348" t="s">
        <v>162</v>
      </c>
    </row>
    <row r="5349" spans="1:20" x14ac:dyDescent="0.2">
      <c r="A5349">
        <v>8868</v>
      </c>
      <c r="B5349" t="s">
        <v>7595</v>
      </c>
      <c r="C5349">
        <v>219877</v>
      </c>
      <c r="D5349">
        <v>146639</v>
      </c>
      <c r="E5349">
        <v>23</v>
      </c>
      <c r="F5349">
        <v>19</v>
      </c>
      <c r="G5349">
        <v>24</v>
      </c>
      <c r="H5349" t="s">
        <v>26</v>
      </c>
      <c r="I5349">
        <v>5</v>
      </c>
      <c r="J5349">
        <v>7</v>
      </c>
      <c r="K5349">
        <v>28</v>
      </c>
      <c r="L5349">
        <v>-5</v>
      </c>
      <c r="M5349">
        <v>5.55</v>
      </c>
      <c r="O5349">
        <v>0.39</v>
      </c>
      <c r="P5349">
        <v>0</v>
      </c>
      <c r="S5349" t="s">
        <v>196</v>
      </c>
      <c r="T5349" t="s">
        <v>9637</v>
      </c>
    </row>
    <row r="5350" spans="1:20" x14ac:dyDescent="0.2">
      <c r="A5350">
        <v>8870</v>
      </c>
      <c r="C5350">
        <v>219891</v>
      </c>
      <c r="D5350">
        <v>52892</v>
      </c>
      <c r="E5350">
        <v>23</v>
      </c>
      <c r="F5350">
        <v>19</v>
      </c>
      <c r="G5350">
        <v>2.4</v>
      </c>
      <c r="H5350" t="s">
        <v>24</v>
      </c>
      <c r="I5350">
        <v>45</v>
      </c>
      <c r="J5350">
        <v>8</v>
      </c>
      <c r="K5350">
        <v>14</v>
      </c>
      <c r="L5350">
        <v>45</v>
      </c>
      <c r="M5350">
        <v>6.5</v>
      </c>
      <c r="S5350" t="s">
        <v>174</v>
      </c>
      <c r="T5350" t="s">
        <v>174</v>
      </c>
    </row>
    <row r="5351" spans="1:20" x14ac:dyDescent="0.2">
      <c r="A5351">
        <v>8872</v>
      </c>
      <c r="B5351" t="s">
        <v>7596</v>
      </c>
      <c r="C5351">
        <v>219916</v>
      </c>
      <c r="D5351">
        <v>20554</v>
      </c>
      <c r="E5351">
        <v>23</v>
      </c>
      <c r="F5351">
        <v>18</v>
      </c>
      <c r="G5351">
        <v>37.5</v>
      </c>
      <c r="H5351" t="s">
        <v>24</v>
      </c>
      <c r="I5351">
        <v>68</v>
      </c>
      <c r="J5351">
        <v>6</v>
      </c>
      <c r="K5351">
        <v>42</v>
      </c>
      <c r="L5351">
        <v>68</v>
      </c>
      <c r="M5351">
        <v>4.75</v>
      </c>
      <c r="O5351">
        <v>0.84</v>
      </c>
      <c r="P5351">
        <v>0.49</v>
      </c>
      <c r="Q5351">
        <v>0.45</v>
      </c>
      <c r="S5351" t="s">
        <v>54</v>
      </c>
      <c r="T5351" t="s">
        <v>54</v>
      </c>
    </row>
    <row r="5352" spans="1:20" x14ac:dyDescent="0.2">
      <c r="A5352">
        <v>8873</v>
      </c>
      <c r="C5352">
        <v>219927</v>
      </c>
      <c r="D5352">
        <v>73171</v>
      </c>
      <c r="E5352">
        <v>23</v>
      </c>
      <c r="F5352">
        <v>19</v>
      </c>
      <c r="G5352">
        <v>27.4</v>
      </c>
      <c r="H5352" t="s">
        <v>24</v>
      </c>
      <c r="I5352">
        <v>34</v>
      </c>
      <c r="J5352">
        <v>47</v>
      </c>
      <c r="K5352">
        <v>36</v>
      </c>
      <c r="L5352">
        <v>34</v>
      </c>
      <c r="M5352">
        <v>6.32</v>
      </c>
      <c r="O5352">
        <v>-0.08</v>
      </c>
      <c r="P5352">
        <v>-0.39</v>
      </c>
      <c r="S5352" t="s">
        <v>111</v>
      </c>
      <c r="T5352" t="s">
        <v>111</v>
      </c>
    </row>
    <row r="5353" spans="1:20" x14ac:dyDescent="0.2">
      <c r="A5353">
        <v>8874</v>
      </c>
      <c r="B5353" t="s">
        <v>7597</v>
      </c>
      <c r="C5353">
        <v>219945</v>
      </c>
      <c r="D5353">
        <v>52907</v>
      </c>
      <c r="E5353">
        <v>23</v>
      </c>
      <c r="F5353">
        <v>19</v>
      </c>
      <c r="G5353">
        <v>29.8</v>
      </c>
      <c r="H5353" t="s">
        <v>24</v>
      </c>
      <c r="I5353">
        <v>48</v>
      </c>
      <c r="J5353">
        <v>37</v>
      </c>
      <c r="K5353">
        <v>31</v>
      </c>
      <c r="L5353">
        <v>48</v>
      </c>
      <c r="M5353">
        <v>5.44</v>
      </c>
      <c r="O5353">
        <v>1.03</v>
      </c>
      <c r="P5353">
        <v>0.82</v>
      </c>
      <c r="S5353" t="s">
        <v>54</v>
      </c>
      <c r="T5353" t="s">
        <v>54</v>
      </c>
    </row>
    <row r="5354" spans="1:20" x14ac:dyDescent="0.2">
      <c r="A5354">
        <v>8875</v>
      </c>
      <c r="C5354">
        <v>219962</v>
      </c>
      <c r="D5354">
        <v>52912</v>
      </c>
      <c r="E5354">
        <v>23</v>
      </c>
      <c r="F5354">
        <v>19</v>
      </c>
      <c r="G5354">
        <v>41.6</v>
      </c>
      <c r="H5354" t="s">
        <v>24</v>
      </c>
      <c r="I5354">
        <v>48</v>
      </c>
      <c r="J5354">
        <v>22</v>
      </c>
      <c r="K5354">
        <v>51</v>
      </c>
      <c r="L5354">
        <v>48</v>
      </c>
      <c r="M5354">
        <v>6.32</v>
      </c>
      <c r="O5354">
        <v>1.1200000000000001</v>
      </c>
      <c r="P5354">
        <v>1.05</v>
      </c>
      <c r="S5354" t="s">
        <v>45</v>
      </c>
      <c r="T5354" t="s">
        <v>45</v>
      </c>
    </row>
    <row r="5355" spans="1:20" x14ac:dyDescent="0.2">
      <c r="A5355">
        <v>8876</v>
      </c>
      <c r="B5355" t="s">
        <v>7598</v>
      </c>
      <c r="C5355">
        <v>219981</v>
      </c>
      <c r="D5355">
        <v>52914</v>
      </c>
      <c r="E5355">
        <v>23</v>
      </c>
      <c r="F5355">
        <v>19</v>
      </c>
      <c r="G5355">
        <v>52.4</v>
      </c>
      <c r="H5355" t="s">
        <v>24</v>
      </c>
      <c r="I5355">
        <v>42</v>
      </c>
      <c r="J5355">
        <v>4</v>
      </c>
      <c r="K5355">
        <v>41</v>
      </c>
      <c r="L5355">
        <v>42</v>
      </c>
      <c r="M5355">
        <v>5.79</v>
      </c>
      <c r="O5355">
        <v>1.48</v>
      </c>
      <c r="P5355">
        <v>1.9</v>
      </c>
      <c r="S5355" t="s">
        <v>53</v>
      </c>
      <c r="T5355" t="s">
        <v>53</v>
      </c>
    </row>
    <row r="5356" spans="1:20" x14ac:dyDescent="0.2">
      <c r="A5356">
        <v>8878</v>
      </c>
      <c r="B5356" t="s">
        <v>7599</v>
      </c>
      <c r="C5356">
        <v>220009</v>
      </c>
      <c r="D5356">
        <v>128126</v>
      </c>
      <c r="E5356">
        <v>23</v>
      </c>
      <c r="F5356">
        <v>20</v>
      </c>
      <c r="G5356">
        <v>20.6</v>
      </c>
      <c r="H5356" t="s">
        <v>24</v>
      </c>
      <c r="I5356">
        <v>5</v>
      </c>
      <c r="J5356">
        <v>22</v>
      </c>
      <c r="K5356">
        <v>53</v>
      </c>
      <c r="L5356">
        <v>5</v>
      </c>
      <c r="M5356">
        <v>5.05</v>
      </c>
      <c r="O5356">
        <v>1.2</v>
      </c>
      <c r="P5356">
        <v>1.1200000000000001</v>
      </c>
      <c r="S5356" t="s">
        <v>125</v>
      </c>
      <c r="T5356" t="s">
        <v>125</v>
      </c>
    </row>
    <row r="5357" spans="1:20" x14ac:dyDescent="0.2">
      <c r="A5357">
        <v>8879</v>
      </c>
      <c r="C5357">
        <v>220035</v>
      </c>
      <c r="D5357">
        <v>146652</v>
      </c>
      <c r="E5357">
        <v>23</v>
      </c>
      <c r="F5357">
        <v>20</v>
      </c>
      <c r="G5357">
        <v>40.9</v>
      </c>
      <c r="H5357" t="s">
        <v>26</v>
      </c>
      <c r="I5357">
        <v>5</v>
      </c>
      <c r="J5357">
        <v>54</v>
      </c>
      <c r="K5357">
        <v>29</v>
      </c>
      <c r="L5357">
        <v>-5</v>
      </c>
      <c r="M5357">
        <v>6.17</v>
      </c>
      <c r="O5357">
        <v>1.07</v>
      </c>
      <c r="P5357">
        <v>0.97</v>
      </c>
      <c r="S5357" t="s">
        <v>54</v>
      </c>
      <c r="T5357" t="s">
        <v>54</v>
      </c>
    </row>
    <row r="5358" spans="1:20" x14ac:dyDescent="0.2">
      <c r="A5358">
        <v>8880</v>
      </c>
      <c r="B5358" t="s">
        <v>7600</v>
      </c>
      <c r="C5358">
        <v>220061</v>
      </c>
      <c r="D5358">
        <v>91186</v>
      </c>
      <c r="E5358">
        <v>23</v>
      </c>
      <c r="F5358">
        <v>20</v>
      </c>
      <c r="G5358">
        <v>38.200000000000003</v>
      </c>
      <c r="H5358" t="s">
        <v>24</v>
      </c>
      <c r="I5358">
        <v>23</v>
      </c>
      <c r="J5358">
        <v>44</v>
      </c>
      <c r="K5358">
        <v>25</v>
      </c>
      <c r="L5358">
        <v>23</v>
      </c>
      <c r="M5358">
        <v>4.5999999999999996</v>
      </c>
      <c r="O5358">
        <v>0.17</v>
      </c>
      <c r="P5358">
        <v>0.1</v>
      </c>
      <c r="Q5358">
        <v>0.09</v>
      </c>
      <c r="S5358" t="s">
        <v>7602</v>
      </c>
      <c r="T5358" t="s">
        <v>7602</v>
      </c>
    </row>
    <row r="5359" spans="1:20" x14ac:dyDescent="0.2">
      <c r="A5359">
        <v>8881</v>
      </c>
      <c r="C5359">
        <v>220074</v>
      </c>
      <c r="D5359">
        <v>20567</v>
      </c>
      <c r="E5359">
        <v>23</v>
      </c>
      <c r="F5359">
        <v>20</v>
      </c>
      <c r="G5359">
        <v>14.3</v>
      </c>
      <c r="H5359" t="s">
        <v>24</v>
      </c>
      <c r="I5359">
        <v>61</v>
      </c>
      <c r="J5359">
        <v>58</v>
      </c>
      <c r="K5359">
        <v>12</v>
      </c>
      <c r="L5359">
        <v>61</v>
      </c>
      <c r="M5359">
        <v>6.45</v>
      </c>
      <c r="N5359" t="s">
        <v>103</v>
      </c>
      <c r="S5359" t="s">
        <v>428</v>
      </c>
      <c r="T5359" t="s">
        <v>428</v>
      </c>
    </row>
    <row r="5360" spans="1:20" x14ac:dyDescent="0.2">
      <c r="A5360">
        <v>8882</v>
      </c>
      <c r="B5360" t="s">
        <v>7603</v>
      </c>
      <c r="C5360">
        <v>220088</v>
      </c>
      <c r="D5360">
        <v>73187</v>
      </c>
      <c r="E5360">
        <v>23</v>
      </c>
      <c r="F5360">
        <v>20</v>
      </c>
      <c r="G5360">
        <v>49.6</v>
      </c>
      <c r="H5360" t="s">
        <v>24</v>
      </c>
      <c r="I5360">
        <v>30</v>
      </c>
      <c r="J5360">
        <v>24</v>
      </c>
      <c r="K5360">
        <v>54</v>
      </c>
      <c r="L5360">
        <v>30</v>
      </c>
      <c r="M5360">
        <v>5.59</v>
      </c>
      <c r="O5360">
        <v>1.5</v>
      </c>
      <c r="P5360">
        <v>1.91</v>
      </c>
      <c r="S5360" t="s">
        <v>53</v>
      </c>
      <c r="T5360" t="s">
        <v>53</v>
      </c>
    </row>
    <row r="5361" spans="1:20" x14ac:dyDescent="0.2">
      <c r="A5361">
        <v>8884</v>
      </c>
      <c r="C5361">
        <v>220105</v>
      </c>
      <c r="D5361">
        <v>52927</v>
      </c>
      <c r="E5361">
        <v>23</v>
      </c>
      <c r="F5361">
        <v>20</v>
      </c>
      <c r="G5361">
        <v>44</v>
      </c>
      <c r="H5361" t="s">
        <v>24</v>
      </c>
      <c r="I5361">
        <v>44</v>
      </c>
      <c r="J5361">
        <v>6</v>
      </c>
      <c r="K5361">
        <v>59</v>
      </c>
      <c r="L5361">
        <v>44</v>
      </c>
      <c r="M5361">
        <v>6.13</v>
      </c>
      <c r="N5361" t="s">
        <v>103</v>
      </c>
      <c r="O5361">
        <v>0.17</v>
      </c>
      <c r="S5361" t="s">
        <v>174</v>
      </c>
      <c r="T5361" t="s">
        <v>174</v>
      </c>
    </row>
    <row r="5362" spans="1:20" x14ac:dyDescent="0.2">
      <c r="A5362">
        <v>8885</v>
      </c>
      <c r="B5362" t="s">
        <v>7604</v>
      </c>
      <c r="C5362">
        <v>220117</v>
      </c>
      <c r="D5362">
        <v>73190</v>
      </c>
      <c r="E5362">
        <v>23</v>
      </c>
      <c r="F5362">
        <v>20</v>
      </c>
      <c r="G5362">
        <v>53.3</v>
      </c>
      <c r="H5362" t="s">
        <v>24</v>
      </c>
      <c r="I5362">
        <v>38</v>
      </c>
      <c r="J5362">
        <v>10</v>
      </c>
      <c r="K5362">
        <v>56</v>
      </c>
      <c r="L5362">
        <v>38</v>
      </c>
      <c r="M5362">
        <v>5.77</v>
      </c>
      <c r="O5362">
        <v>0.46</v>
      </c>
      <c r="P5362">
        <v>0.02</v>
      </c>
      <c r="S5362" t="s">
        <v>430</v>
      </c>
      <c r="T5362" t="s">
        <v>430</v>
      </c>
    </row>
    <row r="5363" spans="1:20" x14ac:dyDescent="0.2">
      <c r="A5363">
        <v>8886</v>
      </c>
      <c r="C5363">
        <v>220130</v>
      </c>
      <c r="D5363">
        <v>20572</v>
      </c>
      <c r="E5363">
        <v>23</v>
      </c>
      <c r="F5363">
        <v>20</v>
      </c>
      <c r="G5363">
        <v>34.6</v>
      </c>
      <c r="H5363" t="s">
        <v>24</v>
      </c>
      <c r="I5363">
        <v>62</v>
      </c>
      <c r="J5363">
        <v>12</v>
      </c>
      <c r="K5363">
        <v>47</v>
      </c>
      <c r="L5363">
        <v>62</v>
      </c>
      <c r="M5363">
        <v>6.39</v>
      </c>
      <c r="O5363">
        <v>1.61</v>
      </c>
      <c r="S5363" t="s">
        <v>125</v>
      </c>
      <c r="T5363" t="s">
        <v>125</v>
      </c>
    </row>
    <row r="5364" spans="1:20" x14ac:dyDescent="0.2">
      <c r="A5364">
        <v>8887</v>
      </c>
      <c r="B5364" t="s">
        <v>7605</v>
      </c>
      <c r="C5364">
        <v>220222</v>
      </c>
      <c r="D5364">
        <v>73205</v>
      </c>
      <c r="E5364">
        <v>23</v>
      </c>
      <c r="F5364">
        <v>21</v>
      </c>
      <c r="G5364">
        <v>54.9</v>
      </c>
      <c r="H5364" t="s">
        <v>24</v>
      </c>
      <c r="I5364">
        <v>31</v>
      </c>
      <c r="J5364">
        <v>48</v>
      </c>
      <c r="K5364">
        <v>45</v>
      </c>
      <c r="L5364">
        <v>31</v>
      </c>
      <c r="M5364">
        <v>5.32</v>
      </c>
      <c r="O5364">
        <v>-0.11</v>
      </c>
      <c r="P5364">
        <v>-0.49</v>
      </c>
      <c r="S5364" t="s">
        <v>2954</v>
      </c>
      <c r="T5364" t="s">
        <v>2954</v>
      </c>
    </row>
    <row r="5365" spans="1:20" x14ac:dyDescent="0.2">
      <c r="A5365">
        <v>8888</v>
      </c>
      <c r="C5365">
        <v>220242</v>
      </c>
      <c r="D5365">
        <v>91208</v>
      </c>
      <c r="E5365">
        <v>23</v>
      </c>
      <c r="F5365">
        <v>21</v>
      </c>
      <c r="G5365">
        <v>58.2</v>
      </c>
      <c r="H5365" t="s">
        <v>24</v>
      </c>
      <c r="I5365">
        <v>26</v>
      </c>
      <c r="J5365">
        <v>36</v>
      </c>
      <c r="K5365">
        <v>32</v>
      </c>
      <c r="L5365">
        <v>26</v>
      </c>
      <c r="M5365">
        <v>6.62</v>
      </c>
      <c r="O5365">
        <v>0.37</v>
      </c>
      <c r="P5365">
        <v>0.01</v>
      </c>
      <c r="S5365" t="s">
        <v>430</v>
      </c>
      <c r="T5365" t="s">
        <v>430</v>
      </c>
    </row>
    <row r="5366" spans="1:20" x14ac:dyDescent="0.2">
      <c r="A5366">
        <v>8890</v>
      </c>
      <c r="B5366" t="s">
        <v>7606</v>
      </c>
      <c r="C5366">
        <v>220278</v>
      </c>
      <c r="D5366">
        <v>165658</v>
      </c>
      <c r="E5366">
        <v>23</v>
      </c>
      <c r="F5366">
        <v>22</v>
      </c>
      <c r="G5366">
        <v>39.200000000000003</v>
      </c>
      <c r="H5366" t="s">
        <v>26</v>
      </c>
      <c r="I5366">
        <v>15</v>
      </c>
      <c r="J5366">
        <v>2</v>
      </c>
      <c r="K5366">
        <v>21</v>
      </c>
      <c r="L5366">
        <v>-15</v>
      </c>
      <c r="M5366">
        <v>5.2</v>
      </c>
      <c r="O5366">
        <v>0.2</v>
      </c>
      <c r="P5366">
        <v>0.1</v>
      </c>
      <c r="S5366" t="s">
        <v>7607</v>
      </c>
      <c r="T5366" t="s">
        <v>7607</v>
      </c>
    </row>
    <row r="5367" spans="1:20" x14ac:dyDescent="0.2">
      <c r="A5367">
        <v>8891</v>
      </c>
      <c r="B5367" t="s">
        <v>7608</v>
      </c>
      <c r="C5367">
        <v>220318</v>
      </c>
      <c r="D5367">
        <v>91220</v>
      </c>
      <c r="E5367">
        <v>23</v>
      </c>
      <c r="F5367">
        <v>22</v>
      </c>
      <c r="G5367">
        <v>40.5</v>
      </c>
      <c r="H5367" t="s">
        <v>24</v>
      </c>
      <c r="I5367">
        <v>20</v>
      </c>
      <c r="J5367">
        <v>49</v>
      </c>
      <c r="K5367">
        <v>43</v>
      </c>
      <c r="L5367">
        <v>20</v>
      </c>
      <c r="M5367">
        <v>6.29</v>
      </c>
      <c r="O5367">
        <v>-0.04</v>
      </c>
      <c r="P5367">
        <v>-0.09</v>
      </c>
      <c r="S5367" t="s">
        <v>191</v>
      </c>
      <c r="T5367" t="s">
        <v>191</v>
      </c>
    </row>
    <row r="5368" spans="1:20" x14ac:dyDescent="0.2">
      <c r="A5368">
        <v>8893</v>
      </c>
      <c r="B5368" t="s">
        <v>7610</v>
      </c>
      <c r="C5368">
        <v>220363</v>
      </c>
      <c r="D5368">
        <v>108580</v>
      </c>
      <c r="E5368">
        <v>23</v>
      </c>
      <c r="F5368">
        <v>23</v>
      </c>
      <c r="G5368">
        <v>4.5999999999999996</v>
      </c>
      <c r="H5368" t="s">
        <v>24</v>
      </c>
      <c r="I5368">
        <v>12</v>
      </c>
      <c r="J5368">
        <v>18</v>
      </c>
      <c r="K5368">
        <v>50</v>
      </c>
      <c r="L5368">
        <v>12</v>
      </c>
      <c r="M5368">
        <v>5.08</v>
      </c>
      <c r="O5368">
        <v>1.31</v>
      </c>
      <c r="P5368">
        <v>1.49</v>
      </c>
      <c r="S5368" t="s">
        <v>105</v>
      </c>
      <c r="T5368" t="s">
        <v>105</v>
      </c>
    </row>
    <row r="5369" spans="1:20" x14ac:dyDescent="0.2">
      <c r="A5369">
        <v>8894</v>
      </c>
      <c r="C5369">
        <v>220369</v>
      </c>
      <c r="D5369">
        <v>35361</v>
      </c>
      <c r="E5369">
        <v>23</v>
      </c>
      <c r="F5369">
        <v>22</v>
      </c>
      <c r="G5369">
        <v>32.5</v>
      </c>
      <c r="H5369" t="s">
        <v>24</v>
      </c>
      <c r="I5369">
        <v>60</v>
      </c>
      <c r="J5369">
        <v>8</v>
      </c>
      <c r="K5369">
        <v>1</v>
      </c>
      <c r="L5369">
        <v>60</v>
      </c>
      <c r="M5369">
        <v>5.56</v>
      </c>
      <c r="O5369">
        <v>1.68</v>
      </c>
      <c r="P5369">
        <v>1.82</v>
      </c>
      <c r="S5369" t="s">
        <v>2513</v>
      </c>
      <c r="T5369" t="s">
        <v>2513</v>
      </c>
    </row>
    <row r="5370" spans="1:20" x14ac:dyDescent="0.2">
      <c r="A5370">
        <v>8897</v>
      </c>
      <c r="C5370">
        <v>220406</v>
      </c>
      <c r="D5370">
        <v>128156</v>
      </c>
      <c r="E5370">
        <v>23</v>
      </c>
      <c r="F5370">
        <v>23</v>
      </c>
      <c r="G5370">
        <v>31.9</v>
      </c>
      <c r="H5370" t="s">
        <v>24</v>
      </c>
      <c r="I5370">
        <v>0</v>
      </c>
      <c r="J5370">
        <v>17</v>
      </c>
      <c r="K5370">
        <v>29</v>
      </c>
      <c r="L5370">
        <v>0</v>
      </c>
      <c r="M5370">
        <v>6.31</v>
      </c>
      <c r="O5370">
        <v>1.61</v>
      </c>
      <c r="P5370">
        <v>1.95</v>
      </c>
      <c r="S5370" t="s">
        <v>365</v>
      </c>
      <c r="T5370" t="s">
        <v>365</v>
      </c>
    </row>
    <row r="5371" spans="1:20" x14ac:dyDescent="0.2">
      <c r="A5371">
        <v>8899</v>
      </c>
      <c r="C5371">
        <v>220460</v>
      </c>
      <c r="D5371">
        <v>73223</v>
      </c>
      <c r="E5371">
        <v>23</v>
      </c>
      <c r="F5371">
        <v>23</v>
      </c>
      <c r="G5371">
        <v>47.5</v>
      </c>
      <c r="H5371" t="s">
        <v>24</v>
      </c>
      <c r="I5371">
        <v>32</v>
      </c>
      <c r="J5371">
        <v>31</v>
      </c>
      <c r="K5371">
        <v>53</v>
      </c>
      <c r="L5371">
        <v>32</v>
      </c>
      <c r="M5371">
        <v>6.69</v>
      </c>
      <c r="O5371">
        <v>0.45</v>
      </c>
      <c r="P5371">
        <v>-0.12</v>
      </c>
      <c r="S5371" t="s">
        <v>5213</v>
      </c>
      <c r="T5371" t="s">
        <v>5213</v>
      </c>
    </row>
    <row r="5372" spans="1:20" x14ac:dyDescent="0.2">
      <c r="A5372">
        <v>8902</v>
      </c>
      <c r="C5372">
        <v>220575</v>
      </c>
      <c r="D5372">
        <v>52987</v>
      </c>
      <c r="E5372">
        <v>23</v>
      </c>
      <c r="F5372">
        <v>24</v>
      </c>
      <c r="G5372">
        <v>35</v>
      </c>
      <c r="H5372" t="s">
        <v>24</v>
      </c>
      <c r="I5372">
        <v>41</v>
      </c>
      <c r="J5372">
        <v>6</v>
      </c>
      <c r="K5372">
        <v>46</v>
      </c>
      <c r="L5372">
        <v>41</v>
      </c>
      <c r="M5372">
        <v>6.72</v>
      </c>
      <c r="O5372">
        <v>0.06</v>
      </c>
      <c r="S5372" t="s">
        <v>111</v>
      </c>
      <c r="T5372" t="s">
        <v>111</v>
      </c>
    </row>
    <row r="5373" spans="1:20" x14ac:dyDescent="0.2">
      <c r="A5373">
        <v>8903</v>
      </c>
      <c r="B5373" t="s">
        <v>7611</v>
      </c>
      <c r="C5373">
        <v>220599</v>
      </c>
      <c r="D5373">
        <v>73241</v>
      </c>
      <c r="E5373">
        <v>23</v>
      </c>
      <c r="F5373">
        <v>24</v>
      </c>
      <c r="G5373">
        <v>50.8</v>
      </c>
      <c r="H5373" t="s">
        <v>24</v>
      </c>
      <c r="I5373">
        <v>32</v>
      </c>
      <c r="J5373">
        <v>23</v>
      </c>
      <c r="K5373">
        <v>6</v>
      </c>
      <c r="L5373">
        <v>32</v>
      </c>
      <c r="M5373">
        <v>5.57</v>
      </c>
      <c r="O5373">
        <v>-0.11</v>
      </c>
      <c r="P5373">
        <v>-0.26</v>
      </c>
      <c r="S5373" t="s">
        <v>39</v>
      </c>
      <c r="T5373" t="s">
        <v>39</v>
      </c>
    </row>
    <row r="5374" spans="1:20" x14ac:dyDescent="0.2">
      <c r="A5374">
        <v>8904</v>
      </c>
      <c r="B5374" t="s">
        <v>7612</v>
      </c>
      <c r="C5374">
        <v>220652</v>
      </c>
      <c r="D5374">
        <v>20614</v>
      </c>
      <c r="E5374">
        <v>23</v>
      </c>
      <c r="F5374">
        <v>24</v>
      </c>
      <c r="G5374">
        <v>50.3</v>
      </c>
      <c r="H5374" t="s">
        <v>24</v>
      </c>
      <c r="I5374">
        <v>62</v>
      </c>
      <c r="J5374">
        <v>16</v>
      </c>
      <c r="K5374">
        <v>58</v>
      </c>
      <c r="L5374">
        <v>62</v>
      </c>
      <c r="M5374">
        <v>4.9800000000000004</v>
      </c>
      <c r="O5374">
        <v>1.68</v>
      </c>
      <c r="P5374">
        <v>2.0699999999999998</v>
      </c>
      <c r="Q5374">
        <v>0.85</v>
      </c>
      <c r="S5374" t="s">
        <v>419</v>
      </c>
      <c r="T5374" t="s">
        <v>419</v>
      </c>
    </row>
    <row r="5375" spans="1:20" x14ac:dyDescent="0.2">
      <c r="A5375">
        <v>8905</v>
      </c>
      <c r="B5375" t="s">
        <v>7613</v>
      </c>
      <c r="C5375">
        <v>220657</v>
      </c>
      <c r="D5375">
        <v>91253</v>
      </c>
      <c r="E5375">
        <v>23</v>
      </c>
      <c r="F5375">
        <v>25</v>
      </c>
      <c r="G5375">
        <v>22.8</v>
      </c>
      <c r="H5375" t="s">
        <v>24</v>
      </c>
      <c r="I5375">
        <v>23</v>
      </c>
      <c r="J5375">
        <v>24</v>
      </c>
      <c r="K5375">
        <v>15</v>
      </c>
      <c r="L5375">
        <v>23</v>
      </c>
      <c r="M5375">
        <v>4.4000000000000004</v>
      </c>
      <c r="O5375">
        <v>0.61</v>
      </c>
      <c r="P5375">
        <v>0.14000000000000001</v>
      </c>
      <c r="Q5375">
        <v>0.32</v>
      </c>
      <c r="S5375" t="s">
        <v>2206</v>
      </c>
      <c r="T5375" t="s">
        <v>2206</v>
      </c>
    </row>
    <row r="5376" spans="1:20" x14ac:dyDescent="0.2">
      <c r="A5376">
        <v>8911</v>
      </c>
      <c r="B5376" t="s">
        <v>7616</v>
      </c>
      <c r="C5376">
        <v>220825</v>
      </c>
      <c r="D5376">
        <v>128186</v>
      </c>
      <c r="E5376">
        <v>23</v>
      </c>
      <c r="F5376">
        <v>26</v>
      </c>
      <c r="G5376">
        <v>56</v>
      </c>
      <c r="H5376" t="s">
        <v>24</v>
      </c>
      <c r="I5376">
        <v>1</v>
      </c>
      <c r="J5376">
        <v>15</v>
      </c>
      <c r="K5376">
        <v>20</v>
      </c>
      <c r="L5376">
        <v>1</v>
      </c>
      <c r="M5376">
        <v>4.9400000000000004</v>
      </c>
      <c r="O5376">
        <v>0.03</v>
      </c>
      <c r="P5376">
        <v>-0.02</v>
      </c>
      <c r="Q5376">
        <v>-0.03</v>
      </c>
      <c r="S5376" t="s">
        <v>7618</v>
      </c>
      <c r="T5376" t="s">
        <v>301</v>
      </c>
    </row>
    <row r="5377" spans="1:20" x14ac:dyDescent="0.2">
      <c r="A5377">
        <v>8912</v>
      </c>
      <c r="B5377" t="s">
        <v>7619</v>
      </c>
      <c r="C5377">
        <v>220858</v>
      </c>
      <c r="D5377">
        <v>128188</v>
      </c>
      <c r="E5377">
        <v>23</v>
      </c>
      <c r="F5377">
        <v>27</v>
      </c>
      <c r="G5377">
        <v>14.8</v>
      </c>
      <c r="H5377" t="s">
        <v>24</v>
      </c>
      <c r="I5377">
        <v>1</v>
      </c>
      <c r="J5377">
        <v>7</v>
      </c>
      <c r="K5377">
        <v>21</v>
      </c>
      <c r="L5377">
        <v>1</v>
      </c>
      <c r="M5377">
        <v>6.25</v>
      </c>
      <c r="O5377">
        <v>1.02</v>
      </c>
      <c r="P5377">
        <v>0.8</v>
      </c>
      <c r="S5377" t="s">
        <v>345</v>
      </c>
      <c r="T5377" t="s">
        <v>345</v>
      </c>
    </row>
    <row r="5378" spans="1:20" x14ac:dyDescent="0.2">
      <c r="A5378">
        <v>8913</v>
      </c>
      <c r="B5378" t="s">
        <v>7620</v>
      </c>
      <c r="C5378">
        <v>220885</v>
      </c>
      <c r="D5378">
        <v>53039</v>
      </c>
      <c r="E5378">
        <v>23</v>
      </c>
      <c r="F5378">
        <v>27</v>
      </c>
      <c r="G5378">
        <v>7.4</v>
      </c>
      <c r="H5378" t="s">
        <v>24</v>
      </c>
      <c r="I5378">
        <v>42</v>
      </c>
      <c r="J5378">
        <v>54</v>
      </c>
      <c r="K5378">
        <v>43</v>
      </c>
      <c r="L5378">
        <v>42</v>
      </c>
      <c r="M5378">
        <v>5.75</v>
      </c>
      <c r="O5378">
        <v>0</v>
      </c>
      <c r="P5378">
        <v>-0.09</v>
      </c>
      <c r="S5378" t="s">
        <v>39</v>
      </c>
      <c r="T5378" t="s">
        <v>39</v>
      </c>
    </row>
    <row r="5379" spans="1:20" x14ac:dyDescent="0.2">
      <c r="A5379">
        <v>8915</v>
      </c>
      <c r="B5379" t="s">
        <v>7621</v>
      </c>
      <c r="C5379">
        <v>220933</v>
      </c>
      <c r="D5379">
        <v>91278</v>
      </c>
      <c r="E5379">
        <v>23</v>
      </c>
      <c r="F5379">
        <v>27</v>
      </c>
      <c r="G5379">
        <v>40.4</v>
      </c>
      <c r="H5379" t="s">
        <v>24</v>
      </c>
      <c r="I5379">
        <v>25</v>
      </c>
      <c r="J5379">
        <v>10</v>
      </c>
      <c r="K5379">
        <v>2</v>
      </c>
      <c r="L5379">
        <v>25</v>
      </c>
      <c r="M5379">
        <v>5.98</v>
      </c>
      <c r="O5379">
        <v>-0.06</v>
      </c>
      <c r="P5379">
        <v>-0.17</v>
      </c>
      <c r="S5379" t="s">
        <v>7623</v>
      </c>
      <c r="T5379" t="s">
        <v>4804</v>
      </c>
    </row>
    <row r="5380" spans="1:20" x14ac:dyDescent="0.2">
      <c r="A5380">
        <v>8916</v>
      </c>
      <c r="B5380" t="s">
        <v>7624</v>
      </c>
      <c r="C5380">
        <v>220954</v>
      </c>
      <c r="D5380">
        <v>128196</v>
      </c>
      <c r="E5380">
        <v>23</v>
      </c>
      <c r="F5380">
        <v>27</v>
      </c>
      <c r="G5380">
        <v>58.1</v>
      </c>
      <c r="H5380" t="s">
        <v>24</v>
      </c>
      <c r="I5380">
        <v>6</v>
      </c>
      <c r="J5380">
        <v>22</v>
      </c>
      <c r="K5380">
        <v>44</v>
      </c>
      <c r="L5380">
        <v>6</v>
      </c>
      <c r="M5380">
        <v>4.28</v>
      </c>
      <c r="O5380">
        <v>1.07</v>
      </c>
      <c r="P5380">
        <v>1.01</v>
      </c>
      <c r="Q5380">
        <v>0.53</v>
      </c>
      <c r="S5380" t="s">
        <v>45</v>
      </c>
      <c r="T5380" t="s">
        <v>45</v>
      </c>
    </row>
    <row r="5381" spans="1:20" x14ac:dyDescent="0.2">
      <c r="A5381">
        <v>8917</v>
      </c>
      <c r="C5381">
        <v>220957</v>
      </c>
      <c r="D5381">
        <v>165708</v>
      </c>
      <c r="E5381">
        <v>23</v>
      </c>
      <c r="F5381">
        <v>28</v>
      </c>
      <c r="G5381">
        <v>5.2</v>
      </c>
      <c r="H5381" t="s">
        <v>26</v>
      </c>
      <c r="I5381">
        <v>11</v>
      </c>
      <c r="J5381">
        <v>26</v>
      </c>
      <c r="K5381">
        <v>59</v>
      </c>
      <c r="L5381">
        <v>-11</v>
      </c>
      <c r="M5381">
        <v>6.37</v>
      </c>
      <c r="O5381">
        <v>0.9</v>
      </c>
      <c r="P5381">
        <v>0.56000000000000005</v>
      </c>
      <c r="S5381" t="s">
        <v>124</v>
      </c>
      <c r="T5381" t="s">
        <v>124</v>
      </c>
    </row>
    <row r="5382" spans="1:20" x14ac:dyDescent="0.2">
      <c r="A5382">
        <v>8918</v>
      </c>
      <c r="C5382">
        <v>220974</v>
      </c>
      <c r="D5382">
        <v>10737</v>
      </c>
      <c r="E5382">
        <v>23</v>
      </c>
      <c r="F5382">
        <v>27</v>
      </c>
      <c r="G5382">
        <v>16.600000000000001</v>
      </c>
      <c r="H5382" t="s">
        <v>24</v>
      </c>
      <c r="I5382">
        <v>70</v>
      </c>
      <c r="J5382">
        <v>21</v>
      </c>
      <c r="K5382">
        <v>35</v>
      </c>
      <c r="L5382">
        <v>70</v>
      </c>
      <c r="M5382">
        <v>5.6</v>
      </c>
      <c r="O5382">
        <v>0.19</v>
      </c>
      <c r="S5382" t="s">
        <v>2408</v>
      </c>
      <c r="T5382" t="s">
        <v>2408</v>
      </c>
    </row>
    <row r="5383" spans="1:20" x14ac:dyDescent="0.2">
      <c r="A5383">
        <v>8921</v>
      </c>
      <c r="C5383">
        <v>221081</v>
      </c>
      <c r="D5383">
        <v>146729</v>
      </c>
      <c r="E5383">
        <v>23</v>
      </c>
      <c r="F5383">
        <v>29</v>
      </c>
      <c r="G5383">
        <v>0.6</v>
      </c>
      <c r="H5383" t="s">
        <v>26</v>
      </c>
      <c r="I5383">
        <v>9</v>
      </c>
      <c r="J5383">
        <v>15</v>
      </c>
      <c r="K5383">
        <v>58</v>
      </c>
      <c r="L5383">
        <v>-9</v>
      </c>
      <c r="M5383">
        <v>6.18</v>
      </c>
      <c r="O5383">
        <v>1.44</v>
      </c>
      <c r="P5383">
        <v>1.7</v>
      </c>
      <c r="S5383" t="s">
        <v>197</v>
      </c>
      <c r="T5383" t="s">
        <v>197</v>
      </c>
    </row>
    <row r="5384" spans="1:20" x14ac:dyDescent="0.2">
      <c r="A5384">
        <v>8922</v>
      </c>
      <c r="C5384">
        <v>221113</v>
      </c>
      <c r="D5384">
        <v>91295</v>
      </c>
      <c r="E5384">
        <v>23</v>
      </c>
      <c r="F5384">
        <v>29</v>
      </c>
      <c r="G5384">
        <v>5.6</v>
      </c>
      <c r="H5384" t="s">
        <v>24</v>
      </c>
      <c r="I5384">
        <v>23</v>
      </c>
      <c r="J5384">
        <v>2</v>
      </c>
      <c r="K5384">
        <v>52</v>
      </c>
      <c r="L5384">
        <v>23</v>
      </c>
      <c r="M5384">
        <v>6.35</v>
      </c>
      <c r="N5384" t="s">
        <v>103</v>
      </c>
      <c r="S5384" t="s">
        <v>60</v>
      </c>
      <c r="T5384" t="s">
        <v>60</v>
      </c>
    </row>
    <row r="5385" spans="1:20" x14ac:dyDescent="0.2">
      <c r="A5385">
        <v>8923</v>
      </c>
      <c r="B5385" t="s">
        <v>7626</v>
      </c>
      <c r="C5385">
        <v>221115</v>
      </c>
      <c r="D5385">
        <v>108638</v>
      </c>
      <c r="E5385">
        <v>23</v>
      </c>
      <c r="F5385">
        <v>29</v>
      </c>
      <c r="G5385">
        <v>9.3000000000000007</v>
      </c>
      <c r="H5385" t="s">
        <v>24</v>
      </c>
      <c r="I5385">
        <v>12</v>
      </c>
      <c r="J5385">
        <v>45</v>
      </c>
      <c r="K5385">
        <v>38</v>
      </c>
      <c r="L5385">
        <v>12</v>
      </c>
      <c r="M5385">
        <v>4.55</v>
      </c>
      <c r="O5385">
        <v>0.94</v>
      </c>
      <c r="P5385">
        <v>0.73</v>
      </c>
      <c r="Q5385">
        <v>0.45</v>
      </c>
      <c r="S5385" t="s">
        <v>3879</v>
      </c>
      <c r="T5385" t="s">
        <v>1068</v>
      </c>
    </row>
    <row r="5386" spans="1:20" x14ac:dyDescent="0.2">
      <c r="A5386">
        <v>8924</v>
      </c>
      <c r="C5386">
        <v>221148</v>
      </c>
      <c r="D5386">
        <v>146736</v>
      </c>
      <c r="E5386">
        <v>23</v>
      </c>
      <c r="F5386">
        <v>29</v>
      </c>
      <c r="G5386">
        <v>32.1</v>
      </c>
      <c r="H5386" t="s">
        <v>26</v>
      </c>
      <c r="I5386">
        <v>4</v>
      </c>
      <c r="J5386">
        <v>31</v>
      </c>
      <c r="K5386">
        <v>58</v>
      </c>
      <c r="L5386">
        <v>-4</v>
      </c>
      <c r="M5386">
        <v>6.25</v>
      </c>
      <c r="O5386">
        <v>1.0900000000000001</v>
      </c>
      <c r="P5386">
        <v>1.1599999999999999</v>
      </c>
      <c r="S5386" t="s">
        <v>105</v>
      </c>
      <c r="T5386" t="s">
        <v>105</v>
      </c>
    </row>
    <row r="5387" spans="1:20" x14ac:dyDescent="0.2">
      <c r="A5387">
        <v>8925</v>
      </c>
      <c r="C5387">
        <v>221246</v>
      </c>
      <c r="D5387">
        <v>53088</v>
      </c>
      <c r="E5387">
        <v>23</v>
      </c>
      <c r="F5387">
        <v>30</v>
      </c>
      <c r="G5387">
        <v>7.4</v>
      </c>
      <c r="H5387" t="s">
        <v>24</v>
      </c>
      <c r="I5387">
        <v>49</v>
      </c>
      <c r="J5387">
        <v>7</v>
      </c>
      <c r="K5387">
        <v>59</v>
      </c>
      <c r="L5387">
        <v>49</v>
      </c>
      <c r="M5387">
        <v>6.17</v>
      </c>
      <c r="O5387">
        <v>1.46</v>
      </c>
      <c r="P5387">
        <v>1.71</v>
      </c>
      <c r="S5387" t="s">
        <v>105</v>
      </c>
      <c r="T5387" t="s">
        <v>105</v>
      </c>
    </row>
    <row r="5388" spans="1:20" x14ac:dyDescent="0.2">
      <c r="A5388">
        <v>8926</v>
      </c>
      <c r="C5388">
        <v>221253</v>
      </c>
      <c r="D5388">
        <v>35478</v>
      </c>
      <c r="E5388">
        <v>23</v>
      </c>
      <c r="F5388">
        <v>30</v>
      </c>
      <c r="G5388">
        <v>2</v>
      </c>
      <c r="H5388" t="s">
        <v>24</v>
      </c>
      <c r="I5388">
        <v>58</v>
      </c>
      <c r="J5388">
        <v>32</v>
      </c>
      <c r="K5388">
        <v>56</v>
      </c>
      <c r="L5388">
        <v>58</v>
      </c>
      <c r="M5388">
        <v>4.91</v>
      </c>
      <c r="O5388">
        <v>-0.12</v>
      </c>
      <c r="P5388">
        <v>-0.64</v>
      </c>
      <c r="Q5388">
        <v>-0.14000000000000001</v>
      </c>
      <c r="S5388" t="s">
        <v>2318</v>
      </c>
      <c r="T5388" t="s">
        <v>2318</v>
      </c>
    </row>
    <row r="5389" spans="1:20" x14ac:dyDescent="0.2">
      <c r="A5389">
        <v>8927</v>
      </c>
      <c r="C5389">
        <v>221293</v>
      </c>
      <c r="D5389">
        <v>73308</v>
      </c>
      <c r="E5389">
        <v>23</v>
      </c>
      <c r="F5389">
        <v>30</v>
      </c>
      <c r="G5389">
        <v>39.700000000000003</v>
      </c>
      <c r="H5389" t="s">
        <v>24</v>
      </c>
      <c r="I5389">
        <v>38</v>
      </c>
      <c r="J5389">
        <v>39</v>
      </c>
      <c r="K5389">
        <v>43</v>
      </c>
      <c r="L5389">
        <v>38</v>
      </c>
      <c r="M5389">
        <v>6.05</v>
      </c>
      <c r="O5389">
        <v>0.99</v>
      </c>
      <c r="S5389" t="s">
        <v>60</v>
      </c>
      <c r="T5389" t="s">
        <v>60</v>
      </c>
    </row>
    <row r="5390" spans="1:20" x14ac:dyDescent="0.2">
      <c r="A5390">
        <v>8928</v>
      </c>
      <c r="C5390">
        <v>221308</v>
      </c>
      <c r="D5390">
        <v>146748</v>
      </c>
      <c r="E5390">
        <v>23</v>
      </c>
      <c r="F5390">
        <v>31</v>
      </c>
      <c r="G5390">
        <v>1.1000000000000001</v>
      </c>
      <c r="H5390" t="s">
        <v>26</v>
      </c>
      <c r="I5390">
        <v>6</v>
      </c>
      <c r="J5390">
        <v>17</v>
      </c>
      <c r="K5390">
        <v>18</v>
      </c>
      <c r="L5390">
        <v>-6</v>
      </c>
      <c r="M5390">
        <v>6.39</v>
      </c>
      <c r="O5390">
        <v>1.26</v>
      </c>
      <c r="P5390">
        <v>1.29</v>
      </c>
      <c r="S5390" t="s">
        <v>197</v>
      </c>
      <c r="T5390" t="s">
        <v>197</v>
      </c>
    </row>
    <row r="5391" spans="1:20" x14ac:dyDescent="0.2">
      <c r="A5391">
        <v>8930</v>
      </c>
      <c r="B5391" t="s">
        <v>7628</v>
      </c>
      <c r="C5391">
        <v>221345</v>
      </c>
      <c r="D5391">
        <v>73311</v>
      </c>
      <c r="E5391">
        <v>23</v>
      </c>
      <c r="F5391">
        <v>31</v>
      </c>
      <c r="G5391">
        <v>17.399999999999999</v>
      </c>
      <c r="H5391" t="s">
        <v>24</v>
      </c>
      <c r="I5391">
        <v>39</v>
      </c>
      <c r="J5391">
        <v>14</v>
      </c>
      <c r="K5391">
        <v>11</v>
      </c>
      <c r="L5391">
        <v>39</v>
      </c>
      <c r="M5391">
        <v>5.22</v>
      </c>
      <c r="O5391">
        <v>1.02</v>
      </c>
      <c r="P5391">
        <v>0.87</v>
      </c>
      <c r="S5391" t="s">
        <v>54</v>
      </c>
      <c r="T5391" t="s">
        <v>54</v>
      </c>
    </row>
    <row r="5392" spans="1:20" x14ac:dyDescent="0.2">
      <c r="A5392">
        <v>8931</v>
      </c>
      <c r="C5392">
        <v>221356</v>
      </c>
      <c r="D5392">
        <v>146752</v>
      </c>
      <c r="E5392">
        <v>23</v>
      </c>
      <c r="F5392">
        <v>31</v>
      </c>
      <c r="G5392">
        <v>31.5</v>
      </c>
      <c r="H5392" t="s">
        <v>26</v>
      </c>
      <c r="I5392">
        <v>4</v>
      </c>
      <c r="J5392">
        <v>5</v>
      </c>
      <c r="K5392">
        <v>14</v>
      </c>
      <c r="L5392">
        <v>-4</v>
      </c>
      <c r="M5392">
        <v>6.49</v>
      </c>
      <c r="O5392">
        <v>0.54</v>
      </c>
      <c r="P5392">
        <v>-0.01</v>
      </c>
      <c r="S5392" t="s">
        <v>199</v>
      </c>
      <c r="T5392" t="s">
        <v>199</v>
      </c>
    </row>
    <row r="5393" spans="1:20" x14ac:dyDescent="0.2">
      <c r="A5393">
        <v>8933</v>
      </c>
      <c r="C5393">
        <v>221394</v>
      </c>
      <c r="D5393">
        <v>91321</v>
      </c>
      <c r="E5393">
        <v>23</v>
      </c>
      <c r="F5393">
        <v>31</v>
      </c>
      <c r="G5393">
        <v>43.1</v>
      </c>
      <c r="H5393" t="s">
        <v>24</v>
      </c>
      <c r="I5393">
        <v>28</v>
      </c>
      <c r="J5393">
        <v>24</v>
      </c>
      <c r="K5393">
        <v>13</v>
      </c>
      <c r="L5393">
        <v>28</v>
      </c>
      <c r="M5393">
        <v>6.41</v>
      </c>
      <c r="O5393">
        <v>0.01</v>
      </c>
      <c r="P5393">
        <v>0.03</v>
      </c>
      <c r="S5393" t="s">
        <v>7630</v>
      </c>
      <c r="T5393" t="s">
        <v>8641</v>
      </c>
    </row>
    <row r="5394" spans="1:20" x14ac:dyDescent="0.2">
      <c r="A5394">
        <v>8934</v>
      </c>
      <c r="B5394" t="s">
        <v>7631</v>
      </c>
      <c r="C5394">
        <v>221409</v>
      </c>
      <c r="D5394">
        <v>146756</v>
      </c>
      <c r="E5394">
        <v>23</v>
      </c>
      <c r="F5394">
        <v>31</v>
      </c>
      <c r="G5394">
        <v>57.6</v>
      </c>
      <c r="H5394" t="s">
        <v>26</v>
      </c>
      <c r="I5394">
        <v>1</v>
      </c>
      <c r="J5394">
        <v>5</v>
      </c>
      <c r="K5394">
        <v>9</v>
      </c>
      <c r="L5394">
        <v>-1</v>
      </c>
      <c r="M5394">
        <v>6.38</v>
      </c>
      <c r="O5394">
        <v>1.18</v>
      </c>
      <c r="P5394">
        <v>1.1000000000000001</v>
      </c>
      <c r="S5394" t="s">
        <v>45</v>
      </c>
      <c r="T5394" t="s">
        <v>45</v>
      </c>
    </row>
    <row r="5395" spans="1:20" x14ac:dyDescent="0.2">
      <c r="A5395">
        <v>8936</v>
      </c>
      <c r="C5395">
        <v>221491</v>
      </c>
      <c r="D5395">
        <v>73325</v>
      </c>
      <c r="E5395">
        <v>23</v>
      </c>
      <c r="F5395">
        <v>32</v>
      </c>
      <c r="G5395">
        <v>24.6</v>
      </c>
      <c r="H5395" t="s">
        <v>24</v>
      </c>
      <c r="I5395">
        <v>34</v>
      </c>
      <c r="J5395">
        <v>57</v>
      </c>
      <c r="K5395">
        <v>9</v>
      </c>
      <c r="L5395">
        <v>34</v>
      </c>
      <c r="M5395">
        <v>6.65</v>
      </c>
      <c r="O5395">
        <v>-0.06</v>
      </c>
      <c r="P5395">
        <v>-0.24</v>
      </c>
      <c r="S5395" t="s">
        <v>122</v>
      </c>
      <c r="T5395" t="s">
        <v>122</v>
      </c>
    </row>
    <row r="5396" spans="1:20" x14ac:dyDescent="0.2">
      <c r="A5396">
        <v>8938</v>
      </c>
      <c r="C5396">
        <v>221525</v>
      </c>
      <c r="D5396">
        <v>3916</v>
      </c>
      <c r="E5396">
        <v>23</v>
      </c>
      <c r="F5396">
        <v>27</v>
      </c>
      <c r="G5396">
        <v>0.8</v>
      </c>
      <c r="H5396" t="s">
        <v>24</v>
      </c>
      <c r="I5396">
        <v>87</v>
      </c>
      <c r="J5396">
        <v>18</v>
      </c>
      <c r="K5396">
        <v>27</v>
      </c>
      <c r="L5396">
        <v>87</v>
      </c>
      <c r="M5396">
        <v>5.58</v>
      </c>
      <c r="O5396">
        <v>0.23</v>
      </c>
      <c r="P5396">
        <v>0.13</v>
      </c>
      <c r="S5396" t="s">
        <v>55</v>
      </c>
      <c r="T5396" t="s">
        <v>55</v>
      </c>
    </row>
    <row r="5397" spans="1:20" x14ac:dyDescent="0.2">
      <c r="A5397">
        <v>8940</v>
      </c>
      <c r="B5397" t="s">
        <v>7636</v>
      </c>
      <c r="C5397">
        <v>221615</v>
      </c>
      <c r="D5397">
        <v>91340</v>
      </c>
      <c r="E5397">
        <v>23</v>
      </c>
      <c r="F5397">
        <v>33</v>
      </c>
      <c r="G5397">
        <v>28.1</v>
      </c>
      <c r="H5397" t="s">
        <v>24</v>
      </c>
      <c r="I5397">
        <v>22</v>
      </c>
      <c r="J5397">
        <v>29</v>
      </c>
      <c r="K5397">
        <v>56</v>
      </c>
      <c r="L5397">
        <v>22</v>
      </c>
      <c r="M5397">
        <v>5.32</v>
      </c>
      <c r="O5397">
        <v>1.6</v>
      </c>
      <c r="P5397">
        <v>1.61</v>
      </c>
      <c r="S5397" t="s">
        <v>3874</v>
      </c>
      <c r="T5397" t="s">
        <v>2821</v>
      </c>
    </row>
    <row r="5398" spans="1:20" x14ac:dyDescent="0.2">
      <c r="A5398">
        <v>8941</v>
      </c>
      <c r="C5398">
        <v>221661</v>
      </c>
      <c r="D5398">
        <v>53147</v>
      </c>
      <c r="E5398">
        <v>23</v>
      </c>
      <c r="F5398">
        <v>33</v>
      </c>
      <c r="G5398">
        <v>42.7</v>
      </c>
      <c r="H5398" t="s">
        <v>24</v>
      </c>
      <c r="I5398">
        <v>45</v>
      </c>
      <c r="J5398">
        <v>3</v>
      </c>
      <c r="K5398">
        <v>29</v>
      </c>
      <c r="L5398">
        <v>45</v>
      </c>
      <c r="M5398">
        <v>6.24</v>
      </c>
      <c r="O5398">
        <v>0.98</v>
      </c>
      <c r="S5398" t="s">
        <v>277</v>
      </c>
      <c r="T5398" t="s">
        <v>277</v>
      </c>
    </row>
    <row r="5399" spans="1:20" x14ac:dyDescent="0.2">
      <c r="A5399">
        <v>8942</v>
      </c>
      <c r="C5399">
        <v>221662</v>
      </c>
      <c r="D5399">
        <v>91349</v>
      </c>
      <c r="E5399">
        <v>23</v>
      </c>
      <c r="F5399">
        <v>33</v>
      </c>
      <c r="G5399">
        <v>55.5</v>
      </c>
      <c r="H5399" t="s">
        <v>24</v>
      </c>
      <c r="I5399">
        <v>20</v>
      </c>
      <c r="J5399">
        <v>50</v>
      </c>
      <c r="K5399">
        <v>27</v>
      </c>
      <c r="L5399">
        <v>20</v>
      </c>
      <c r="M5399">
        <v>6.06</v>
      </c>
      <c r="O5399">
        <v>1.73</v>
      </c>
      <c r="P5399">
        <v>1.88</v>
      </c>
      <c r="S5399" t="s">
        <v>98</v>
      </c>
      <c r="T5399" t="s">
        <v>98</v>
      </c>
    </row>
    <row r="5400" spans="1:20" x14ac:dyDescent="0.2">
      <c r="A5400">
        <v>8943</v>
      </c>
      <c r="B5400" t="s">
        <v>7638</v>
      </c>
      <c r="C5400">
        <v>221673</v>
      </c>
      <c r="D5400">
        <v>73341</v>
      </c>
      <c r="E5400">
        <v>23</v>
      </c>
      <c r="F5400">
        <v>33</v>
      </c>
      <c r="G5400">
        <v>57.2</v>
      </c>
      <c r="H5400" t="s">
        <v>24</v>
      </c>
      <c r="I5400">
        <v>31</v>
      </c>
      <c r="J5400">
        <v>19</v>
      </c>
      <c r="K5400">
        <v>31</v>
      </c>
      <c r="L5400">
        <v>31</v>
      </c>
      <c r="M5400">
        <v>4.9800000000000004</v>
      </c>
      <c r="O5400">
        <v>1.38</v>
      </c>
      <c r="P5400">
        <v>1.62</v>
      </c>
      <c r="S5400" t="s">
        <v>292</v>
      </c>
      <c r="T5400" t="s">
        <v>172</v>
      </c>
    </row>
    <row r="5401" spans="1:20" x14ac:dyDescent="0.2">
      <c r="A5401">
        <v>8944</v>
      </c>
      <c r="B5401" t="s">
        <v>7639</v>
      </c>
      <c r="C5401">
        <v>221675</v>
      </c>
      <c r="D5401">
        <v>146780</v>
      </c>
      <c r="E5401">
        <v>23</v>
      </c>
      <c r="F5401">
        <v>34</v>
      </c>
      <c r="G5401">
        <v>9</v>
      </c>
      <c r="H5401" t="s">
        <v>26</v>
      </c>
      <c r="I5401">
        <v>1</v>
      </c>
      <c r="J5401">
        <v>14</v>
      </c>
      <c r="K5401">
        <v>51</v>
      </c>
      <c r="L5401">
        <v>-1</v>
      </c>
      <c r="M5401">
        <v>5.87</v>
      </c>
      <c r="O5401">
        <v>0.3</v>
      </c>
      <c r="P5401">
        <v>0.16</v>
      </c>
      <c r="Q5401">
        <v>0.13</v>
      </c>
      <c r="S5401" t="s">
        <v>2723</v>
      </c>
      <c r="T5401" t="s">
        <v>2723</v>
      </c>
    </row>
    <row r="5402" spans="1:20" x14ac:dyDescent="0.2">
      <c r="A5402">
        <v>8946</v>
      </c>
      <c r="C5402">
        <v>221745</v>
      </c>
      <c r="D5402">
        <v>165780</v>
      </c>
      <c r="E5402">
        <v>23</v>
      </c>
      <c r="F5402">
        <v>34</v>
      </c>
      <c r="G5402">
        <v>49.4</v>
      </c>
      <c r="H5402" t="s">
        <v>26</v>
      </c>
      <c r="I5402">
        <v>15</v>
      </c>
      <c r="J5402">
        <v>14</v>
      </c>
      <c r="K5402">
        <v>45</v>
      </c>
      <c r="L5402">
        <v>-15</v>
      </c>
      <c r="M5402">
        <v>5.96</v>
      </c>
      <c r="O5402">
        <v>1.36</v>
      </c>
      <c r="P5402">
        <v>1.57</v>
      </c>
      <c r="S5402" t="s">
        <v>197</v>
      </c>
      <c r="T5402" t="s">
        <v>197</v>
      </c>
    </row>
    <row r="5403" spans="1:20" x14ac:dyDescent="0.2">
      <c r="A5403">
        <v>8947</v>
      </c>
      <c r="B5403" t="s">
        <v>7640</v>
      </c>
      <c r="C5403">
        <v>221756</v>
      </c>
      <c r="D5403">
        <v>73346</v>
      </c>
      <c r="E5403">
        <v>23</v>
      </c>
      <c r="F5403">
        <v>34</v>
      </c>
      <c r="G5403">
        <v>37.5</v>
      </c>
      <c r="H5403" t="s">
        <v>24</v>
      </c>
      <c r="I5403">
        <v>40</v>
      </c>
      <c r="J5403">
        <v>14</v>
      </c>
      <c r="K5403">
        <v>11</v>
      </c>
      <c r="L5403">
        <v>40</v>
      </c>
      <c r="M5403">
        <v>5.59</v>
      </c>
      <c r="O5403">
        <v>0.1</v>
      </c>
      <c r="P5403">
        <v>0.08</v>
      </c>
      <c r="Q5403">
        <v>0.06</v>
      </c>
      <c r="S5403" t="s">
        <v>571</v>
      </c>
      <c r="T5403" t="s">
        <v>571</v>
      </c>
    </row>
    <row r="5404" spans="1:20" x14ac:dyDescent="0.2">
      <c r="A5404">
        <v>8948</v>
      </c>
      <c r="B5404" t="s">
        <v>7641</v>
      </c>
      <c r="C5404">
        <v>221758</v>
      </c>
      <c r="D5404">
        <v>73345</v>
      </c>
      <c r="E5404">
        <v>23</v>
      </c>
      <c r="F5404">
        <v>34</v>
      </c>
      <c r="G5404">
        <v>38.200000000000003</v>
      </c>
      <c r="H5404" t="s">
        <v>24</v>
      </c>
      <c r="I5404">
        <v>33</v>
      </c>
      <c r="J5404">
        <v>29</v>
      </c>
      <c r="K5404">
        <v>50</v>
      </c>
      <c r="L5404">
        <v>33</v>
      </c>
      <c r="M5404">
        <v>5.63</v>
      </c>
      <c r="O5404">
        <v>1.03</v>
      </c>
      <c r="R5404" t="s">
        <v>27</v>
      </c>
      <c r="S5404" t="s">
        <v>197</v>
      </c>
      <c r="T5404" t="s">
        <v>5915</v>
      </c>
    </row>
    <row r="5405" spans="1:20" x14ac:dyDescent="0.2">
      <c r="A5405">
        <v>8950</v>
      </c>
      <c r="C5405">
        <v>221776</v>
      </c>
      <c r="D5405">
        <v>73351</v>
      </c>
      <c r="E5405">
        <v>23</v>
      </c>
      <c r="F5405">
        <v>34</v>
      </c>
      <c r="G5405">
        <v>46.7</v>
      </c>
      <c r="H5405" t="s">
        <v>24</v>
      </c>
      <c r="I5405">
        <v>38</v>
      </c>
      <c r="J5405">
        <v>1</v>
      </c>
      <c r="K5405">
        <v>26</v>
      </c>
      <c r="L5405">
        <v>38</v>
      </c>
      <c r="M5405">
        <v>6.18</v>
      </c>
      <c r="O5405">
        <v>1.58</v>
      </c>
      <c r="S5405" t="s">
        <v>223</v>
      </c>
      <c r="T5405" t="s">
        <v>223</v>
      </c>
    </row>
    <row r="5406" spans="1:20" x14ac:dyDescent="0.2">
      <c r="A5406">
        <v>8951</v>
      </c>
      <c r="C5406">
        <v>221835</v>
      </c>
      <c r="D5406">
        <v>146795</v>
      </c>
      <c r="E5406">
        <v>23</v>
      </c>
      <c r="F5406">
        <v>35</v>
      </c>
      <c r="G5406">
        <v>32.1</v>
      </c>
      <c r="H5406" t="s">
        <v>26</v>
      </c>
      <c r="I5406">
        <v>7</v>
      </c>
      <c r="J5406">
        <v>27</v>
      </c>
      <c r="K5406">
        <v>52</v>
      </c>
      <c r="L5406">
        <v>-7</v>
      </c>
      <c r="M5406">
        <v>6.39</v>
      </c>
      <c r="O5406">
        <v>0.88</v>
      </c>
      <c r="P5406">
        <v>0.56999999999999995</v>
      </c>
      <c r="R5406" t="s">
        <v>27</v>
      </c>
      <c r="S5406" t="s">
        <v>235</v>
      </c>
      <c r="T5406" t="s">
        <v>6326</v>
      </c>
    </row>
    <row r="5407" spans="1:20" x14ac:dyDescent="0.2">
      <c r="A5407">
        <v>8952</v>
      </c>
      <c r="C5407">
        <v>221861</v>
      </c>
      <c r="D5407">
        <v>10790</v>
      </c>
      <c r="E5407">
        <v>23</v>
      </c>
      <c r="F5407">
        <v>34</v>
      </c>
      <c r="G5407">
        <v>59</v>
      </c>
      <c r="H5407" t="s">
        <v>24</v>
      </c>
      <c r="I5407">
        <v>71</v>
      </c>
      <c r="J5407">
        <v>38</v>
      </c>
      <c r="K5407">
        <v>32</v>
      </c>
      <c r="L5407">
        <v>71</v>
      </c>
      <c r="M5407">
        <v>5.84</v>
      </c>
      <c r="O5407">
        <v>1.8</v>
      </c>
      <c r="P5407">
        <v>1.73</v>
      </c>
      <c r="S5407" t="s">
        <v>7643</v>
      </c>
      <c r="T5407" t="s">
        <v>7643</v>
      </c>
    </row>
    <row r="5408" spans="1:20" x14ac:dyDescent="0.2">
      <c r="A5408">
        <v>8953</v>
      </c>
      <c r="C5408">
        <v>221905</v>
      </c>
      <c r="D5408">
        <v>91367</v>
      </c>
      <c r="E5408">
        <v>23</v>
      </c>
      <c r="F5408">
        <v>35</v>
      </c>
      <c r="G5408">
        <v>55.9</v>
      </c>
      <c r="H5408" t="s">
        <v>24</v>
      </c>
      <c r="I5408">
        <v>24</v>
      </c>
      <c r="J5408">
        <v>33</v>
      </c>
      <c r="K5408">
        <v>40</v>
      </c>
      <c r="L5408">
        <v>24</v>
      </c>
      <c r="M5408">
        <v>6.45</v>
      </c>
      <c r="O5408">
        <v>1.73</v>
      </c>
      <c r="P5408">
        <v>2.0099999999999998</v>
      </c>
      <c r="S5408" t="s">
        <v>419</v>
      </c>
      <c r="T5408" t="s">
        <v>419</v>
      </c>
    </row>
    <row r="5409" spans="1:20" x14ac:dyDescent="0.2">
      <c r="A5409">
        <v>8954</v>
      </c>
      <c r="B5409" t="s">
        <v>7644</v>
      </c>
      <c r="C5409">
        <v>221950</v>
      </c>
      <c r="D5409">
        <v>128281</v>
      </c>
      <c r="E5409">
        <v>23</v>
      </c>
      <c r="F5409">
        <v>36</v>
      </c>
      <c r="G5409">
        <v>23.3</v>
      </c>
      <c r="H5409" t="s">
        <v>24</v>
      </c>
      <c r="I5409">
        <v>2</v>
      </c>
      <c r="J5409">
        <v>6</v>
      </c>
      <c r="K5409">
        <v>8</v>
      </c>
      <c r="L5409">
        <v>2</v>
      </c>
      <c r="M5409">
        <v>5.68</v>
      </c>
      <c r="O5409">
        <v>0.44</v>
      </c>
      <c r="P5409">
        <v>-0.08</v>
      </c>
      <c r="S5409" t="s">
        <v>7645</v>
      </c>
      <c r="T5409" t="s">
        <v>15228</v>
      </c>
    </row>
    <row r="5410" spans="1:20" x14ac:dyDescent="0.2">
      <c r="A5410">
        <v>8955</v>
      </c>
      <c r="C5410">
        <v>221970</v>
      </c>
      <c r="D5410">
        <v>73368</v>
      </c>
      <c r="E5410">
        <v>23</v>
      </c>
      <c r="F5410">
        <v>36</v>
      </c>
      <c r="G5410">
        <v>30.5</v>
      </c>
      <c r="H5410" t="s">
        <v>24</v>
      </c>
      <c r="I5410">
        <v>32</v>
      </c>
      <c r="J5410">
        <v>54</v>
      </c>
      <c r="K5410">
        <v>15</v>
      </c>
      <c r="L5410">
        <v>32</v>
      </c>
      <c r="M5410">
        <v>6.35</v>
      </c>
      <c r="O5410">
        <v>0.46</v>
      </c>
      <c r="P5410">
        <v>0</v>
      </c>
      <c r="S5410" t="s">
        <v>204</v>
      </c>
      <c r="T5410" t="s">
        <v>204</v>
      </c>
    </row>
    <row r="5411" spans="1:20" x14ac:dyDescent="0.2">
      <c r="A5411">
        <v>8958</v>
      </c>
      <c r="C5411">
        <v>222093</v>
      </c>
      <c r="D5411">
        <v>165804</v>
      </c>
      <c r="E5411">
        <v>23</v>
      </c>
      <c r="F5411">
        <v>37</v>
      </c>
      <c r="G5411">
        <v>39.6</v>
      </c>
      <c r="H5411" t="s">
        <v>26</v>
      </c>
      <c r="I5411">
        <v>13</v>
      </c>
      <c r="J5411">
        <v>3</v>
      </c>
      <c r="K5411">
        <v>37</v>
      </c>
      <c r="L5411">
        <v>-13</v>
      </c>
      <c r="M5411">
        <v>5.65</v>
      </c>
      <c r="O5411">
        <v>1.03</v>
      </c>
      <c r="P5411">
        <v>0.83</v>
      </c>
      <c r="S5411" t="s">
        <v>4418</v>
      </c>
      <c r="T5411" t="s">
        <v>60</v>
      </c>
    </row>
    <row r="5412" spans="1:20" x14ac:dyDescent="0.2">
      <c r="A5412">
        <v>8960</v>
      </c>
      <c r="B5412" t="s">
        <v>7646</v>
      </c>
      <c r="C5412">
        <v>222098</v>
      </c>
      <c r="D5412">
        <v>108729</v>
      </c>
      <c r="E5412">
        <v>23</v>
      </c>
      <c r="F5412">
        <v>37</v>
      </c>
      <c r="G5412">
        <v>39.799999999999997</v>
      </c>
      <c r="H5412" t="s">
        <v>24</v>
      </c>
      <c r="I5412">
        <v>16</v>
      </c>
      <c r="J5412">
        <v>49</v>
      </c>
      <c r="K5412">
        <v>32</v>
      </c>
      <c r="L5412">
        <v>16</v>
      </c>
      <c r="M5412">
        <v>6.26</v>
      </c>
      <c r="O5412">
        <v>0</v>
      </c>
      <c r="P5412">
        <v>0.08</v>
      </c>
      <c r="S5412" t="s">
        <v>89</v>
      </c>
      <c r="T5412" t="s">
        <v>89</v>
      </c>
    </row>
    <row r="5413" spans="1:20" x14ac:dyDescent="0.2">
      <c r="A5413">
        <v>8961</v>
      </c>
      <c r="B5413" t="s">
        <v>7647</v>
      </c>
      <c r="C5413">
        <v>222107</v>
      </c>
      <c r="D5413">
        <v>53204</v>
      </c>
      <c r="E5413">
        <v>23</v>
      </c>
      <c r="F5413">
        <v>37</v>
      </c>
      <c r="G5413">
        <v>33.9</v>
      </c>
      <c r="H5413" t="s">
        <v>24</v>
      </c>
      <c r="I5413">
        <v>46</v>
      </c>
      <c r="J5413">
        <v>27</v>
      </c>
      <c r="K5413">
        <v>29</v>
      </c>
      <c r="L5413">
        <v>46</v>
      </c>
      <c r="M5413">
        <v>3.82</v>
      </c>
      <c r="O5413">
        <v>1.01</v>
      </c>
      <c r="P5413">
        <v>0.69</v>
      </c>
      <c r="Q5413">
        <v>0.56999999999999995</v>
      </c>
      <c r="S5413" t="s">
        <v>547</v>
      </c>
      <c r="T5413" t="s">
        <v>71</v>
      </c>
    </row>
    <row r="5414" spans="1:20" x14ac:dyDescent="0.2">
      <c r="A5414">
        <v>8962</v>
      </c>
      <c r="C5414">
        <v>222109</v>
      </c>
      <c r="D5414">
        <v>53202</v>
      </c>
      <c r="E5414">
        <v>23</v>
      </c>
      <c r="F5414">
        <v>37</v>
      </c>
      <c r="G5414">
        <v>32</v>
      </c>
      <c r="H5414" t="s">
        <v>24</v>
      </c>
      <c r="I5414">
        <v>44</v>
      </c>
      <c r="J5414">
        <v>25</v>
      </c>
      <c r="K5414">
        <v>45</v>
      </c>
      <c r="L5414">
        <v>44</v>
      </c>
      <c r="M5414">
        <v>5.8</v>
      </c>
      <c r="O5414">
        <v>-0.06</v>
      </c>
      <c r="P5414">
        <v>-0.31</v>
      </c>
      <c r="S5414" t="s">
        <v>122</v>
      </c>
      <c r="T5414" t="s">
        <v>122</v>
      </c>
    </row>
    <row r="5415" spans="1:20" x14ac:dyDescent="0.2">
      <c r="A5415">
        <v>8963</v>
      </c>
      <c r="B5415" t="s">
        <v>7649</v>
      </c>
      <c r="C5415">
        <v>222133</v>
      </c>
      <c r="D5415">
        <v>108732</v>
      </c>
      <c r="E5415">
        <v>23</v>
      </c>
      <c r="F5415">
        <v>37</v>
      </c>
      <c r="G5415">
        <v>56.8</v>
      </c>
      <c r="H5415" t="s">
        <v>24</v>
      </c>
      <c r="I5415">
        <v>18</v>
      </c>
      <c r="J5415">
        <v>24</v>
      </c>
      <c r="K5415">
        <v>2</v>
      </c>
      <c r="L5415">
        <v>18</v>
      </c>
      <c r="M5415">
        <v>5.53</v>
      </c>
      <c r="O5415">
        <v>0</v>
      </c>
      <c r="P5415">
        <v>-0.03</v>
      </c>
      <c r="S5415" t="s">
        <v>25</v>
      </c>
      <c r="T5415" t="s">
        <v>25</v>
      </c>
    </row>
    <row r="5416" spans="1:20" x14ac:dyDescent="0.2">
      <c r="A5416">
        <v>8964</v>
      </c>
      <c r="C5416">
        <v>222143</v>
      </c>
      <c r="D5416">
        <v>53210</v>
      </c>
      <c r="E5416">
        <v>23</v>
      </c>
      <c r="F5416">
        <v>37</v>
      </c>
      <c r="G5416">
        <v>58.6</v>
      </c>
      <c r="H5416" t="s">
        <v>24</v>
      </c>
      <c r="I5416">
        <v>46</v>
      </c>
      <c r="J5416">
        <v>11</v>
      </c>
      <c r="K5416">
        <v>59</v>
      </c>
      <c r="L5416">
        <v>46</v>
      </c>
      <c r="M5416">
        <v>6.58</v>
      </c>
      <c r="O5416">
        <v>0.66</v>
      </c>
      <c r="P5416">
        <v>0.16</v>
      </c>
      <c r="S5416" t="s">
        <v>235</v>
      </c>
      <c r="T5416" t="s">
        <v>235</v>
      </c>
    </row>
    <row r="5417" spans="1:20" x14ac:dyDescent="0.2">
      <c r="A5417">
        <v>8965</v>
      </c>
      <c r="B5417" t="s">
        <v>7651</v>
      </c>
      <c r="C5417">
        <v>222173</v>
      </c>
      <c r="D5417">
        <v>53216</v>
      </c>
      <c r="E5417">
        <v>23</v>
      </c>
      <c r="F5417">
        <v>38</v>
      </c>
      <c r="G5417">
        <v>8.1999999999999993</v>
      </c>
      <c r="H5417" t="s">
        <v>24</v>
      </c>
      <c r="I5417">
        <v>43</v>
      </c>
      <c r="J5417">
        <v>16</v>
      </c>
      <c r="K5417">
        <v>5</v>
      </c>
      <c r="L5417">
        <v>43</v>
      </c>
      <c r="M5417">
        <v>4.29</v>
      </c>
      <c r="O5417">
        <v>-0.1</v>
      </c>
      <c r="P5417">
        <v>-0.28999999999999998</v>
      </c>
      <c r="Q5417">
        <v>-0.09</v>
      </c>
      <c r="S5417" t="s">
        <v>122</v>
      </c>
      <c r="T5417" t="s">
        <v>122</v>
      </c>
    </row>
    <row r="5418" spans="1:20" x14ac:dyDescent="0.2">
      <c r="A5418">
        <v>8967</v>
      </c>
      <c r="B5418" t="s">
        <v>7654</v>
      </c>
      <c r="C5418">
        <v>222304</v>
      </c>
      <c r="D5418">
        <v>35642</v>
      </c>
      <c r="E5418">
        <v>23</v>
      </c>
      <c r="F5418">
        <v>39</v>
      </c>
      <c r="G5418">
        <v>8.3000000000000007</v>
      </c>
      <c r="H5418" t="s">
        <v>24</v>
      </c>
      <c r="I5418">
        <v>50</v>
      </c>
      <c r="J5418">
        <v>28</v>
      </c>
      <c r="K5418">
        <v>18</v>
      </c>
      <c r="L5418">
        <v>50</v>
      </c>
      <c r="M5418">
        <v>5.3</v>
      </c>
      <c r="O5418">
        <v>-0.06</v>
      </c>
      <c r="P5418">
        <v>-0.15</v>
      </c>
      <c r="S5418" t="s">
        <v>102</v>
      </c>
      <c r="T5418" t="s">
        <v>102</v>
      </c>
    </row>
    <row r="5419" spans="1:20" x14ac:dyDescent="0.2">
      <c r="A5419">
        <v>8968</v>
      </c>
      <c r="B5419" t="s">
        <v>7655</v>
      </c>
      <c r="C5419">
        <v>222345</v>
      </c>
      <c r="D5419">
        <v>165818</v>
      </c>
      <c r="E5419">
        <v>23</v>
      </c>
      <c r="F5419">
        <v>39</v>
      </c>
      <c r="G5419">
        <v>47.1</v>
      </c>
      <c r="H5419" t="s">
        <v>26</v>
      </c>
      <c r="I5419">
        <v>14</v>
      </c>
      <c r="J5419">
        <v>13</v>
      </c>
      <c r="K5419">
        <v>18</v>
      </c>
      <c r="L5419">
        <v>-14</v>
      </c>
      <c r="M5419">
        <v>5</v>
      </c>
      <c r="O5419">
        <v>0.24</v>
      </c>
      <c r="S5419" t="s">
        <v>88</v>
      </c>
      <c r="T5419" t="s">
        <v>88</v>
      </c>
    </row>
    <row r="5420" spans="1:20" x14ac:dyDescent="0.2">
      <c r="A5420">
        <v>8969</v>
      </c>
      <c r="B5420" t="s">
        <v>7656</v>
      </c>
      <c r="C5420">
        <v>222368</v>
      </c>
      <c r="D5420">
        <v>128310</v>
      </c>
      <c r="E5420">
        <v>23</v>
      </c>
      <c r="F5420">
        <v>39</v>
      </c>
      <c r="G5420">
        <v>57</v>
      </c>
      <c r="H5420" t="s">
        <v>24</v>
      </c>
      <c r="I5420">
        <v>5</v>
      </c>
      <c r="J5420">
        <v>37</v>
      </c>
      <c r="K5420">
        <v>35</v>
      </c>
      <c r="L5420">
        <v>5</v>
      </c>
      <c r="M5420">
        <v>4.13</v>
      </c>
      <c r="O5420">
        <v>0.51</v>
      </c>
      <c r="P5420">
        <v>0</v>
      </c>
      <c r="Q5420">
        <v>0.31</v>
      </c>
      <c r="S5420" t="s">
        <v>75</v>
      </c>
      <c r="T5420" t="s">
        <v>75</v>
      </c>
    </row>
    <row r="5421" spans="1:20" x14ac:dyDescent="0.2">
      <c r="A5421">
        <v>8970</v>
      </c>
      <c r="C5421">
        <v>222377</v>
      </c>
      <c r="D5421">
        <v>128309</v>
      </c>
      <c r="E5421">
        <v>23</v>
      </c>
      <c r="F5421">
        <v>39</v>
      </c>
      <c r="G5421">
        <v>55.1</v>
      </c>
      <c r="H5421" t="s">
        <v>24</v>
      </c>
      <c r="I5421">
        <v>9</v>
      </c>
      <c r="J5421">
        <v>40</v>
      </c>
      <c r="K5421">
        <v>38</v>
      </c>
      <c r="L5421">
        <v>9</v>
      </c>
      <c r="M5421">
        <v>5.97</v>
      </c>
      <c r="O5421">
        <v>0.2</v>
      </c>
      <c r="P5421">
        <v>0.13</v>
      </c>
      <c r="Q5421">
        <v>0.09</v>
      </c>
      <c r="S5421" t="s">
        <v>7657</v>
      </c>
      <c r="T5421" t="s">
        <v>7657</v>
      </c>
    </row>
    <row r="5422" spans="1:20" x14ac:dyDescent="0.2">
      <c r="A5422">
        <v>8971</v>
      </c>
      <c r="C5422">
        <v>222386</v>
      </c>
      <c r="D5422">
        <v>10814</v>
      </c>
      <c r="E5422">
        <v>23</v>
      </c>
      <c r="F5422">
        <v>39</v>
      </c>
      <c r="G5422">
        <v>10.4</v>
      </c>
      <c r="H5422" t="s">
        <v>24</v>
      </c>
      <c r="I5422">
        <v>75</v>
      </c>
      <c r="J5422">
        <v>17</v>
      </c>
      <c r="K5422">
        <v>34</v>
      </c>
      <c r="L5422">
        <v>75</v>
      </c>
      <c r="M5422">
        <v>5.95</v>
      </c>
      <c r="O5422">
        <v>0.13</v>
      </c>
      <c r="P5422">
        <v>0.12</v>
      </c>
      <c r="S5422" t="s">
        <v>298</v>
      </c>
      <c r="T5422" t="s">
        <v>298</v>
      </c>
    </row>
    <row r="5423" spans="1:20" x14ac:dyDescent="0.2">
      <c r="A5423">
        <v>8972</v>
      </c>
      <c r="C5423">
        <v>222387</v>
      </c>
      <c r="D5423">
        <v>10817</v>
      </c>
      <c r="E5423">
        <v>23</v>
      </c>
      <c r="F5423">
        <v>39</v>
      </c>
      <c r="G5423">
        <v>21.1</v>
      </c>
      <c r="H5423" t="s">
        <v>24</v>
      </c>
      <c r="I5423">
        <v>74</v>
      </c>
      <c r="J5423">
        <v>0</v>
      </c>
      <c r="K5423">
        <v>10</v>
      </c>
      <c r="L5423">
        <v>74</v>
      </c>
      <c r="M5423">
        <v>5.98</v>
      </c>
      <c r="O5423">
        <v>0.89</v>
      </c>
      <c r="S5423" t="s">
        <v>71</v>
      </c>
      <c r="T5423" t="s">
        <v>71</v>
      </c>
    </row>
    <row r="5424" spans="1:20" x14ac:dyDescent="0.2">
      <c r="A5424">
        <v>8973</v>
      </c>
      <c r="C5424">
        <v>222399</v>
      </c>
      <c r="D5424">
        <v>73422</v>
      </c>
      <c r="E5424">
        <v>23</v>
      </c>
      <c r="F5424">
        <v>40</v>
      </c>
      <c r="G5424">
        <v>2.8</v>
      </c>
      <c r="H5424" t="s">
        <v>24</v>
      </c>
      <c r="I5424">
        <v>37</v>
      </c>
      <c r="J5424">
        <v>39</v>
      </c>
      <c r="K5424">
        <v>9</v>
      </c>
      <c r="L5424">
        <v>37</v>
      </c>
      <c r="M5424">
        <v>6.53</v>
      </c>
      <c r="O5424">
        <v>0.35</v>
      </c>
      <c r="P5424">
        <v>0.08</v>
      </c>
      <c r="S5424" t="s">
        <v>307</v>
      </c>
      <c r="T5424" t="s">
        <v>307</v>
      </c>
    </row>
    <row r="5425" spans="1:20" x14ac:dyDescent="0.2">
      <c r="A5425">
        <v>8974</v>
      </c>
      <c r="B5425" t="s">
        <v>7658</v>
      </c>
      <c r="C5425">
        <v>222404</v>
      </c>
      <c r="D5425">
        <v>10818</v>
      </c>
      <c r="E5425">
        <v>23</v>
      </c>
      <c r="F5425">
        <v>39</v>
      </c>
      <c r="G5425">
        <v>20.8</v>
      </c>
      <c r="H5425" t="s">
        <v>24</v>
      </c>
      <c r="I5425">
        <v>77</v>
      </c>
      <c r="J5425">
        <v>37</v>
      </c>
      <c r="K5425">
        <v>57</v>
      </c>
      <c r="L5425">
        <v>77</v>
      </c>
      <c r="M5425">
        <v>3.21</v>
      </c>
      <c r="O5425">
        <v>1.03</v>
      </c>
      <c r="P5425">
        <v>0.94</v>
      </c>
      <c r="Q5425">
        <v>0.51</v>
      </c>
      <c r="S5425" t="s">
        <v>3114</v>
      </c>
      <c r="T5425" t="s">
        <v>45</v>
      </c>
    </row>
    <row r="5426" spans="1:20" x14ac:dyDescent="0.2">
      <c r="A5426">
        <v>8976</v>
      </c>
      <c r="B5426" t="s">
        <v>7660</v>
      </c>
      <c r="C5426">
        <v>222439</v>
      </c>
      <c r="D5426">
        <v>53264</v>
      </c>
      <c r="E5426">
        <v>23</v>
      </c>
      <c r="F5426">
        <v>40</v>
      </c>
      <c r="G5426">
        <v>24.5</v>
      </c>
      <c r="H5426" t="s">
        <v>24</v>
      </c>
      <c r="I5426">
        <v>44</v>
      </c>
      <c r="J5426">
        <v>20</v>
      </c>
      <c r="K5426">
        <v>2</v>
      </c>
      <c r="L5426">
        <v>44</v>
      </c>
      <c r="M5426">
        <v>4.1399999999999997</v>
      </c>
      <c r="O5426">
        <v>-0.08</v>
      </c>
      <c r="P5426">
        <v>-0.26</v>
      </c>
      <c r="Q5426">
        <v>-7.0000000000000007E-2</v>
      </c>
      <c r="S5426" t="s">
        <v>334</v>
      </c>
      <c r="T5426" t="s">
        <v>334</v>
      </c>
    </row>
    <row r="5427" spans="1:20" x14ac:dyDescent="0.2">
      <c r="A5427">
        <v>8977</v>
      </c>
      <c r="C5427">
        <v>222451</v>
      </c>
      <c r="D5427">
        <v>73428</v>
      </c>
      <c r="E5427">
        <v>23</v>
      </c>
      <c r="F5427">
        <v>40</v>
      </c>
      <c r="G5427">
        <v>40.6</v>
      </c>
      <c r="H5427" t="s">
        <v>24</v>
      </c>
      <c r="I5427">
        <v>36</v>
      </c>
      <c r="J5427">
        <v>43</v>
      </c>
      <c r="K5427">
        <v>15</v>
      </c>
      <c r="L5427">
        <v>36</v>
      </c>
      <c r="M5427">
        <v>6.23</v>
      </c>
      <c r="O5427">
        <v>0.39</v>
      </c>
      <c r="P5427">
        <v>-0.05</v>
      </c>
      <c r="S5427" t="s">
        <v>367</v>
      </c>
      <c r="T5427" t="s">
        <v>367</v>
      </c>
    </row>
    <row r="5428" spans="1:20" x14ac:dyDescent="0.2">
      <c r="A5428">
        <v>8979</v>
      </c>
      <c r="C5428">
        <v>222493</v>
      </c>
      <c r="D5428">
        <v>165828</v>
      </c>
      <c r="E5428">
        <v>23</v>
      </c>
      <c r="F5428">
        <v>41</v>
      </c>
      <c r="G5428">
        <v>8.9</v>
      </c>
      <c r="H5428" t="s">
        <v>26</v>
      </c>
      <c r="I5428">
        <v>11</v>
      </c>
      <c r="J5428">
        <v>40</v>
      </c>
      <c r="K5428">
        <v>50</v>
      </c>
      <c r="L5428">
        <v>-11</v>
      </c>
      <c r="M5428">
        <v>5.89</v>
      </c>
      <c r="O5428">
        <v>1</v>
      </c>
      <c r="P5428">
        <v>0.78</v>
      </c>
      <c r="Q5428">
        <v>0.35</v>
      </c>
      <c r="S5428" t="s">
        <v>60</v>
      </c>
      <c r="T5428" t="s">
        <v>60</v>
      </c>
    </row>
    <row r="5429" spans="1:20" x14ac:dyDescent="0.2">
      <c r="A5429">
        <v>8981</v>
      </c>
      <c r="C5429">
        <v>222570</v>
      </c>
      <c r="D5429">
        <v>53276</v>
      </c>
      <c r="E5429">
        <v>23</v>
      </c>
      <c r="F5429">
        <v>41</v>
      </c>
      <c r="G5429">
        <v>26.9</v>
      </c>
      <c r="H5429" t="s">
        <v>24</v>
      </c>
      <c r="I5429">
        <v>49</v>
      </c>
      <c r="J5429">
        <v>30</v>
      </c>
      <c r="K5429">
        <v>44</v>
      </c>
      <c r="L5429">
        <v>49</v>
      </c>
      <c r="M5429">
        <v>6.26</v>
      </c>
      <c r="O5429">
        <v>0.19</v>
      </c>
      <c r="S5429" t="s">
        <v>310</v>
      </c>
      <c r="T5429" t="s">
        <v>310</v>
      </c>
    </row>
    <row r="5430" spans="1:20" x14ac:dyDescent="0.2">
      <c r="A5430">
        <v>8983</v>
      </c>
      <c r="C5430">
        <v>222602</v>
      </c>
      <c r="D5430">
        <v>128335</v>
      </c>
      <c r="E5430">
        <v>23</v>
      </c>
      <c r="F5430">
        <v>41</v>
      </c>
      <c r="G5430">
        <v>56.7</v>
      </c>
      <c r="H5430" t="s">
        <v>24</v>
      </c>
      <c r="I5430">
        <v>7</v>
      </c>
      <c r="J5430">
        <v>15</v>
      </c>
      <c r="K5430">
        <v>2</v>
      </c>
      <c r="L5430">
        <v>7</v>
      </c>
      <c r="M5430">
        <v>5.89</v>
      </c>
      <c r="O5430">
        <v>0.1</v>
      </c>
      <c r="P5430">
        <v>0.08</v>
      </c>
      <c r="S5430" t="s">
        <v>1824</v>
      </c>
      <c r="T5430" t="s">
        <v>1824</v>
      </c>
    </row>
    <row r="5431" spans="1:20" x14ac:dyDescent="0.2">
      <c r="A5431">
        <v>8984</v>
      </c>
      <c r="B5431" t="s">
        <v>7664</v>
      </c>
      <c r="C5431">
        <v>222603</v>
      </c>
      <c r="D5431">
        <v>128336</v>
      </c>
      <c r="E5431">
        <v>23</v>
      </c>
      <c r="F5431">
        <v>42</v>
      </c>
      <c r="G5431">
        <v>2.8</v>
      </c>
      <c r="H5431" t="s">
        <v>24</v>
      </c>
      <c r="I5431">
        <v>1</v>
      </c>
      <c r="J5431">
        <v>46</v>
      </c>
      <c r="K5431">
        <v>48</v>
      </c>
      <c r="L5431">
        <v>1</v>
      </c>
      <c r="M5431">
        <v>4.5</v>
      </c>
      <c r="O5431">
        <v>0.2</v>
      </c>
      <c r="P5431">
        <v>0.08</v>
      </c>
      <c r="Q5431">
        <v>0.1</v>
      </c>
      <c r="S5431" t="s">
        <v>41</v>
      </c>
      <c r="T5431" t="s">
        <v>41</v>
      </c>
    </row>
    <row r="5432" spans="1:20" x14ac:dyDescent="0.2">
      <c r="A5432">
        <v>8985</v>
      </c>
      <c r="C5432">
        <v>222618</v>
      </c>
      <c r="D5432">
        <v>35682</v>
      </c>
      <c r="E5432">
        <v>23</v>
      </c>
      <c r="F5432">
        <v>41</v>
      </c>
      <c r="G5432">
        <v>54.5</v>
      </c>
      <c r="H5432" t="s">
        <v>24</v>
      </c>
      <c r="I5432">
        <v>57</v>
      </c>
      <c r="J5432">
        <v>15</v>
      </c>
      <c r="K5432">
        <v>36</v>
      </c>
      <c r="L5432">
        <v>57</v>
      </c>
      <c r="M5432">
        <v>6.24</v>
      </c>
      <c r="N5432" t="s">
        <v>103</v>
      </c>
      <c r="S5432" t="s">
        <v>71</v>
      </c>
      <c r="T5432" t="s">
        <v>71</v>
      </c>
    </row>
    <row r="5433" spans="1:20" x14ac:dyDescent="0.2">
      <c r="A5433">
        <v>8986</v>
      </c>
      <c r="C5433">
        <v>222641</v>
      </c>
      <c r="D5433">
        <v>53292</v>
      </c>
      <c r="E5433">
        <v>23</v>
      </c>
      <c r="F5433">
        <v>42</v>
      </c>
      <c r="G5433">
        <v>14.8</v>
      </c>
      <c r="H5433" t="s">
        <v>24</v>
      </c>
      <c r="I5433">
        <v>44</v>
      </c>
      <c r="J5433">
        <v>59</v>
      </c>
      <c r="K5433">
        <v>31</v>
      </c>
      <c r="L5433">
        <v>44</v>
      </c>
      <c r="M5433">
        <v>6.57</v>
      </c>
      <c r="N5433" t="s">
        <v>103</v>
      </c>
      <c r="R5433" t="s">
        <v>27</v>
      </c>
      <c r="S5433" t="s">
        <v>104</v>
      </c>
      <c r="T5433" t="s">
        <v>5820</v>
      </c>
    </row>
    <row r="5434" spans="1:20" x14ac:dyDescent="0.2">
      <c r="A5434">
        <v>8987</v>
      </c>
      <c r="C5434">
        <v>222643</v>
      </c>
      <c r="D5434">
        <v>165841</v>
      </c>
      <c r="E5434">
        <v>23</v>
      </c>
      <c r="F5434">
        <v>42</v>
      </c>
      <c r="G5434">
        <v>27.9</v>
      </c>
      <c r="H5434" t="s">
        <v>26</v>
      </c>
      <c r="I5434">
        <v>15</v>
      </c>
      <c r="J5434">
        <v>26</v>
      </c>
      <c r="K5434">
        <v>52</v>
      </c>
      <c r="L5434">
        <v>-15</v>
      </c>
      <c r="M5434">
        <v>5.28</v>
      </c>
      <c r="O5434">
        <v>1.37</v>
      </c>
      <c r="P5434">
        <v>1.49</v>
      </c>
      <c r="S5434" t="s">
        <v>172</v>
      </c>
      <c r="T5434" t="s">
        <v>172</v>
      </c>
    </row>
    <row r="5435" spans="1:20" x14ac:dyDescent="0.2">
      <c r="A5435">
        <v>8988</v>
      </c>
      <c r="B5435" t="s">
        <v>7665</v>
      </c>
      <c r="C5435">
        <v>222661</v>
      </c>
      <c r="D5435">
        <v>165842</v>
      </c>
      <c r="E5435">
        <v>23</v>
      </c>
      <c r="F5435">
        <v>42</v>
      </c>
      <c r="G5435">
        <v>43.3</v>
      </c>
      <c r="H5435" t="s">
        <v>26</v>
      </c>
      <c r="I5435">
        <v>14</v>
      </c>
      <c r="J5435">
        <v>32</v>
      </c>
      <c r="K5435">
        <v>42</v>
      </c>
      <c r="L5435">
        <v>-14</v>
      </c>
      <c r="M5435">
        <v>4.49</v>
      </c>
      <c r="O5435">
        <v>-0.04</v>
      </c>
      <c r="P5435">
        <v>-0.12</v>
      </c>
      <c r="Q5435">
        <v>-0.05</v>
      </c>
      <c r="S5435" t="s">
        <v>191</v>
      </c>
      <c r="T5435" t="s">
        <v>191</v>
      </c>
    </row>
    <row r="5436" spans="1:20" x14ac:dyDescent="0.2">
      <c r="A5436">
        <v>8989</v>
      </c>
      <c r="C5436">
        <v>222670</v>
      </c>
      <c r="D5436">
        <v>20791</v>
      </c>
      <c r="E5436">
        <v>23</v>
      </c>
      <c r="F5436">
        <v>42</v>
      </c>
      <c r="G5436">
        <v>20.8</v>
      </c>
      <c r="H5436" t="s">
        <v>24</v>
      </c>
      <c r="I5436">
        <v>64</v>
      </c>
      <c r="J5436">
        <v>30</v>
      </c>
      <c r="K5436">
        <v>56</v>
      </c>
      <c r="L5436">
        <v>64</v>
      </c>
      <c r="M5436">
        <v>6.56</v>
      </c>
      <c r="O5436">
        <v>1.88</v>
      </c>
      <c r="P5436">
        <v>2.12</v>
      </c>
      <c r="Q5436">
        <v>1.33</v>
      </c>
      <c r="S5436" t="s">
        <v>353</v>
      </c>
      <c r="T5436" t="s">
        <v>353</v>
      </c>
    </row>
    <row r="5437" spans="1:20" x14ac:dyDescent="0.2">
      <c r="A5437">
        <v>8990</v>
      </c>
      <c r="C5437">
        <v>222682</v>
      </c>
      <c r="D5437">
        <v>20793</v>
      </c>
      <c r="E5437">
        <v>23</v>
      </c>
      <c r="F5437">
        <v>42</v>
      </c>
      <c r="G5437">
        <v>31.5</v>
      </c>
      <c r="H5437" t="s">
        <v>24</v>
      </c>
      <c r="I5437">
        <v>61</v>
      </c>
      <c r="J5437">
        <v>40</v>
      </c>
      <c r="K5437">
        <v>46</v>
      </c>
      <c r="L5437">
        <v>61</v>
      </c>
      <c r="M5437">
        <v>6.4</v>
      </c>
      <c r="O5437">
        <v>1.24</v>
      </c>
      <c r="P5437">
        <v>1.36</v>
      </c>
      <c r="S5437" t="s">
        <v>125</v>
      </c>
      <c r="T5437" t="s">
        <v>125</v>
      </c>
    </row>
    <row r="5438" spans="1:20" x14ac:dyDescent="0.2">
      <c r="A5438">
        <v>8991</v>
      </c>
      <c r="B5438" t="s">
        <v>7666</v>
      </c>
      <c r="C5438">
        <v>222764</v>
      </c>
      <c r="D5438">
        <v>108789</v>
      </c>
      <c r="E5438">
        <v>23</v>
      </c>
      <c r="F5438">
        <v>43</v>
      </c>
      <c r="G5438">
        <v>22.4</v>
      </c>
      <c r="H5438" t="s">
        <v>24</v>
      </c>
      <c r="I5438">
        <v>10</v>
      </c>
      <c r="J5438">
        <v>19</v>
      </c>
      <c r="K5438">
        <v>53</v>
      </c>
      <c r="L5438">
        <v>10</v>
      </c>
      <c r="M5438">
        <v>5.0599999999999996</v>
      </c>
      <c r="O5438">
        <v>1.68</v>
      </c>
      <c r="P5438">
        <v>2.04</v>
      </c>
      <c r="S5438" t="s">
        <v>353</v>
      </c>
      <c r="T5438" t="s">
        <v>353</v>
      </c>
    </row>
    <row r="5439" spans="1:20" x14ac:dyDescent="0.2">
      <c r="A5439">
        <v>8992</v>
      </c>
      <c r="C5439">
        <v>222800</v>
      </c>
      <c r="D5439">
        <v>165849</v>
      </c>
      <c r="E5439">
        <v>23</v>
      </c>
      <c r="F5439">
        <v>43</v>
      </c>
      <c r="G5439">
        <v>49.5</v>
      </c>
      <c r="H5439" t="s">
        <v>26</v>
      </c>
      <c r="I5439">
        <v>15</v>
      </c>
      <c r="J5439">
        <v>17</v>
      </c>
      <c r="K5439">
        <v>4</v>
      </c>
      <c r="L5439">
        <v>-15</v>
      </c>
      <c r="M5439">
        <v>6.36</v>
      </c>
      <c r="O5439">
        <v>1.58</v>
      </c>
      <c r="P5439">
        <v>0.32</v>
      </c>
      <c r="S5439" t="s">
        <v>7668</v>
      </c>
      <c r="T5439" t="s">
        <v>6230</v>
      </c>
    </row>
    <row r="5440" spans="1:20" x14ac:dyDescent="0.2">
      <c r="A5440">
        <v>8997</v>
      </c>
      <c r="B5440" t="s">
        <v>7669</v>
      </c>
      <c r="C5440">
        <v>222842</v>
      </c>
      <c r="D5440">
        <v>91457</v>
      </c>
      <c r="E5440">
        <v>23</v>
      </c>
      <c r="F5440">
        <v>43</v>
      </c>
      <c r="G5440">
        <v>59.5</v>
      </c>
      <c r="H5440" t="s">
        <v>24</v>
      </c>
      <c r="I5440">
        <v>29</v>
      </c>
      <c r="J5440">
        <v>21</v>
      </c>
      <c r="K5440">
        <v>42</v>
      </c>
      <c r="L5440">
        <v>29</v>
      </c>
      <c r="M5440">
        <v>4.93</v>
      </c>
      <c r="O5440">
        <v>0.95</v>
      </c>
      <c r="P5440">
        <v>0.63</v>
      </c>
      <c r="Q5440">
        <v>0.48</v>
      </c>
      <c r="S5440" t="s">
        <v>54</v>
      </c>
      <c r="T5440" t="s">
        <v>54</v>
      </c>
    </row>
    <row r="5441" spans="1:20" x14ac:dyDescent="0.2">
      <c r="A5441">
        <v>9000</v>
      </c>
      <c r="C5441">
        <v>222932</v>
      </c>
      <c r="D5441">
        <v>35728</v>
      </c>
      <c r="E5441">
        <v>23</v>
      </c>
      <c r="F5441">
        <v>44</v>
      </c>
      <c r="G5441">
        <v>48.3</v>
      </c>
      <c r="H5441" t="s">
        <v>24</v>
      </c>
      <c r="I5441">
        <v>55</v>
      </c>
      <c r="J5441">
        <v>47</v>
      </c>
      <c r="K5441">
        <v>59</v>
      </c>
      <c r="L5441">
        <v>55</v>
      </c>
      <c r="M5441">
        <v>6.51</v>
      </c>
      <c r="N5441" t="s">
        <v>103</v>
      </c>
      <c r="R5441" t="s">
        <v>27</v>
      </c>
      <c r="S5441" t="s">
        <v>2517</v>
      </c>
      <c r="T5441" t="s">
        <v>7190</v>
      </c>
    </row>
    <row r="5442" spans="1:20" x14ac:dyDescent="0.2">
      <c r="A5442">
        <v>9003</v>
      </c>
      <c r="B5442" t="s">
        <v>7673</v>
      </c>
      <c r="C5442">
        <v>223047</v>
      </c>
      <c r="D5442">
        <v>53355</v>
      </c>
      <c r="E5442">
        <v>23</v>
      </c>
      <c r="F5442">
        <v>46</v>
      </c>
      <c r="G5442">
        <v>2.1</v>
      </c>
      <c r="H5442" t="s">
        <v>24</v>
      </c>
      <c r="I5442">
        <v>46</v>
      </c>
      <c r="J5442">
        <v>25</v>
      </c>
      <c r="K5442">
        <v>13</v>
      </c>
      <c r="L5442">
        <v>46</v>
      </c>
      <c r="M5442">
        <v>4.95</v>
      </c>
      <c r="O5442">
        <v>1.1100000000000001</v>
      </c>
      <c r="P5442">
        <v>0.82</v>
      </c>
      <c r="Q5442">
        <v>0.38</v>
      </c>
      <c r="S5442" t="s">
        <v>7674</v>
      </c>
      <c r="T5442" t="s">
        <v>6902</v>
      </c>
    </row>
    <row r="5443" spans="1:20" x14ac:dyDescent="0.2">
      <c r="A5443">
        <v>9004</v>
      </c>
      <c r="B5443" t="s">
        <v>7675</v>
      </c>
      <c r="C5443">
        <v>223075</v>
      </c>
      <c r="D5443">
        <v>128374</v>
      </c>
      <c r="E5443">
        <v>23</v>
      </c>
      <c r="F5443">
        <v>46</v>
      </c>
      <c r="G5443">
        <v>23.5</v>
      </c>
      <c r="H5443" t="s">
        <v>24</v>
      </c>
      <c r="I5443">
        <v>3</v>
      </c>
      <c r="J5443">
        <v>29</v>
      </c>
      <c r="K5443">
        <v>12</v>
      </c>
      <c r="L5443">
        <v>3</v>
      </c>
      <c r="M5443">
        <v>5.04</v>
      </c>
      <c r="O5443">
        <v>2.6</v>
      </c>
      <c r="P5443">
        <v>3.49</v>
      </c>
      <c r="Q5443">
        <v>1.35</v>
      </c>
      <c r="S5443" t="s">
        <v>3014</v>
      </c>
      <c r="T5443" t="s">
        <v>3014</v>
      </c>
    </row>
    <row r="5444" spans="1:20" x14ac:dyDescent="0.2">
      <c r="A5444">
        <v>9005</v>
      </c>
      <c r="C5444">
        <v>223128</v>
      </c>
      <c r="D5444">
        <v>20838</v>
      </c>
      <c r="E5444">
        <v>23</v>
      </c>
      <c r="F5444">
        <v>46</v>
      </c>
      <c r="G5444">
        <v>36.700000000000003</v>
      </c>
      <c r="H5444" t="s">
        <v>24</v>
      </c>
      <c r="I5444">
        <v>66</v>
      </c>
      <c r="J5444">
        <v>46</v>
      </c>
      <c r="K5444">
        <v>56</v>
      </c>
      <c r="L5444">
        <v>66</v>
      </c>
      <c r="M5444">
        <v>5.95</v>
      </c>
      <c r="O5444">
        <v>-0.04</v>
      </c>
      <c r="P5444">
        <v>-0.74</v>
      </c>
      <c r="S5444" t="s">
        <v>85</v>
      </c>
      <c r="T5444" t="s">
        <v>85</v>
      </c>
    </row>
    <row r="5445" spans="1:20" x14ac:dyDescent="0.2">
      <c r="A5445">
        <v>9008</v>
      </c>
      <c r="B5445" t="s">
        <v>7678</v>
      </c>
      <c r="C5445">
        <v>223165</v>
      </c>
      <c r="D5445">
        <v>35763</v>
      </c>
      <c r="E5445">
        <v>23</v>
      </c>
      <c r="F5445">
        <v>47</v>
      </c>
      <c r="G5445">
        <v>3.5</v>
      </c>
      <c r="H5445" t="s">
        <v>24</v>
      </c>
      <c r="I5445">
        <v>58</v>
      </c>
      <c r="J5445">
        <v>39</v>
      </c>
      <c r="K5445">
        <v>7</v>
      </c>
      <c r="L5445">
        <v>58</v>
      </c>
      <c r="M5445">
        <v>4.87</v>
      </c>
      <c r="O5445">
        <v>1.1100000000000001</v>
      </c>
      <c r="P5445">
        <v>1.05</v>
      </c>
      <c r="S5445" t="s">
        <v>1854</v>
      </c>
      <c r="T5445" t="s">
        <v>45</v>
      </c>
    </row>
    <row r="5446" spans="1:20" x14ac:dyDescent="0.2">
      <c r="A5446">
        <v>9009</v>
      </c>
      <c r="C5446">
        <v>223170</v>
      </c>
      <c r="D5446">
        <v>165880</v>
      </c>
      <c r="E5446">
        <v>23</v>
      </c>
      <c r="F5446">
        <v>47</v>
      </c>
      <c r="G5446">
        <v>15.9</v>
      </c>
      <c r="H5446" t="s">
        <v>26</v>
      </c>
      <c r="I5446">
        <v>11</v>
      </c>
      <c r="J5446">
        <v>54</v>
      </c>
      <c r="K5446">
        <v>39</v>
      </c>
      <c r="L5446">
        <v>-11</v>
      </c>
      <c r="M5446">
        <v>5.73</v>
      </c>
      <c r="O5446">
        <v>1.08</v>
      </c>
      <c r="P5446">
        <v>0.97</v>
      </c>
      <c r="R5446" t="s">
        <v>27</v>
      </c>
      <c r="S5446" t="s">
        <v>507</v>
      </c>
      <c r="T5446" t="s">
        <v>5984</v>
      </c>
    </row>
    <row r="5447" spans="1:20" x14ac:dyDescent="0.2">
      <c r="A5447">
        <v>9010</v>
      </c>
      <c r="C5447">
        <v>223173</v>
      </c>
      <c r="D5447">
        <v>35761</v>
      </c>
      <c r="E5447">
        <v>23</v>
      </c>
      <c r="F5447">
        <v>47</v>
      </c>
      <c r="G5447">
        <v>1.9</v>
      </c>
      <c r="H5447" t="s">
        <v>24</v>
      </c>
      <c r="I5447">
        <v>57</v>
      </c>
      <c r="J5447">
        <v>27</v>
      </c>
      <c r="K5447">
        <v>5</v>
      </c>
      <c r="L5447">
        <v>57</v>
      </c>
      <c r="M5447">
        <v>5.51</v>
      </c>
      <c r="O5447">
        <v>1.65</v>
      </c>
      <c r="P5447">
        <v>1.81</v>
      </c>
      <c r="S5447" t="s">
        <v>3109</v>
      </c>
      <c r="T5447" t="s">
        <v>3109</v>
      </c>
    </row>
    <row r="5448" spans="1:20" x14ac:dyDescent="0.2">
      <c r="A5448">
        <v>9011</v>
      </c>
      <c r="C5448">
        <v>223229</v>
      </c>
      <c r="D5448">
        <v>53374</v>
      </c>
      <c r="E5448">
        <v>23</v>
      </c>
      <c r="F5448">
        <v>47</v>
      </c>
      <c r="G5448">
        <v>33.200000000000003</v>
      </c>
      <c r="H5448" t="s">
        <v>24</v>
      </c>
      <c r="I5448">
        <v>46</v>
      </c>
      <c r="J5448">
        <v>49</v>
      </c>
      <c r="K5448">
        <v>57</v>
      </c>
      <c r="L5448">
        <v>46</v>
      </c>
      <c r="M5448">
        <v>6.07</v>
      </c>
      <c r="O5448">
        <v>-0.14000000000000001</v>
      </c>
      <c r="P5448">
        <v>-0.66</v>
      </c>
      <c r="S5448" t="s">
        <v>2318</v>
      </c>
      <c r="T5448" t="s">
        <v>2318</v>
      </c>
    </row>
    <row r="5449" spans="1:20" x14ac:dyDescent="0.2">
      <c r="A5449">
        <v>9012</v>
      </c>
      <c r="B5449" t="s">
        <v>7679</v>
      </c>
      <c r="C5449">
        <v>223252</v>
      </c>
      <c r="D5449">
        <v>146915</v>
      </c>
      <c r="E5449">
        <v>23</v>
      </c>
      <c r="F5449">
        <v>47</v>
      </c>
      <c r="G5449">
        <v>56.5</v>
      </c>
      <c r="H5449" t="s">
        <v>26</v>
      </c>
      <c r="I5449">
        <v>2</v>
      </c>
      <c r="J5449">
        <v>45</v>
      </c>
      <c r="K5449">
        <v>42</v>
      </c>
      <c r="L5449">
        <v>-2</v>
      </c>
      <c r="M5449">
        <v>5.49</v>
      </c>
      <c r="O5449">
        <v>0.94</v>
      </c>
      <c r="P5449">
        <v>0.7</v>
      </c>
      <c r="Q5449">
        <v>0.33</v>
      </c>
      <c r="S5449" t="s">
        <v>71</v>
      </c>
      <c r="T5449" t="s">
        <v>71</v>
      </c>
    </row>
    <row r="5450" spans="1:20" x14ac:dyDescent="0.2">
      <c r="A5450">
        <v>9013</v>
      </c>
      <c r="C5450">
        <v>223274</v>
      </c>
      <c r="D5450">
        <v>20853</v>
      </c>
      <c r="E5450">
        <v>23</v>
      </c>
      <c r="F5450">
        <v>47</v>
      </c>
      <c r="G5450">
        <v>54.8</v>
      </c>
      <c r="H5450" t="s">
        <v>24</v>
      </c>
      <c r="I5450">
        <v>67</v>
      </c>
      <c r="J5450">
        <v>48</v>
      </c>
      <c r="K5450">
        <v>25</v>
      </c>
      <c r="L5450">
        <v>67</v>
      </c>
      <c r="M5450">
        <v>5.04</v>
      </c>
      <c r="O5450">
        <v>-0.01</v>
      </c>
      <c r="P5450">
        <v>-0.04</v>
      </c>
      <c r="S5450" t="s">
        <v>25</v>
      </c>
      <c r="T5450" t="s">
        <v>25</v>
      </c>
    </row>
    <row r="5451" spans="1:20" x14ac:dyDescent="0.2">
      <c r="A5451">
        <v>9014</v>
      </c>
      <c r="C5451">
        <v>223311</v>
      </c>
      <c r="D5451">
        <v>146919</v>
      </c>
      <c r="E5451">
        <v>23</v>
      </c>
      <c r="F5451">
        <v>48</v>
      </c>
      <c r="G5451">
        <v>32.5</v>
      </c>
      <c r="H5451" t="s">
        <v>26</v>
      </c>
      <c r="I5451">
        <v>6</v>
      </c>
      <c r="J5451">
        <v>22</v>
      </c>
      <c r="K5451">
        <v>50</v>
      </c>
      <c r="L5451">
        <v>-6</v>
      </c>
      <c r="M5451">
        <v>6.07</v>
      </c>
      <c r="O5451">
        <v>1.45</v>
      </c>
      <c r="P5451">
        <v>1.71</v>
      </c>
      <c r="S5451" t="s">
        <v>172</v>
      </c>
      <c r="T5451" t="s">
        <v>172</v>
      </c>
    </row>
    <row r="5452" spans="1:20" x14ac:dyDescent="0.2">
      <c r="A5452">
        <v>9015</v>
      </c>
      <c r="C5452">
        <v>223346</v>
      </c>
      <c r="D5452">
        <v>128393</v>
      </c>
      <c r="E5452">
        <v>23</v>
      </c>
      <c r="F5452">
        <v>48</v>
      </c>
      <c r="G5452">
        <v>49.3</v>
      </c>
      <c r="H5452" t="s">
        <v>24</v>
      </c>
      <c r="I5452">
        <v>2</v>
      </c>
      <c r="J5452">
        <v>12</v>
      </c>
      <c r="K5452">
        <v>51</v>
      </c>
      <c r="L5452">
        <v>2</v>
      </c>
      <c r="M5452">
        <v>6.46</v>
      </c>
      <c r="O5452">
        <v>0.44</v>
      </c>
      <c r="P5452">
        <v>-0.02</v>
      </c>
      <c r="S5452" t="s">
        <v>265</v>
      </c>
      <c r="T5452" t="s">
        <v>136</v>
      </c>
    </row>
    <row r="5453" spans="1:20" x14ac:dyDescent="0.2">
      <c r="A5453">
        <v>9017</v>
      </c>
      <c r="C5453">
        <v>223358</v>
      </c>
      <c r="D5453">
        <v>20866</v>
      </c>
      <c r="E5453">
        <v>23</v>
      </c>
      <c r="F5453">
        <v>48</v>
      </c>
      <c r="G5453">
        <v>39</v>
      </c>
      <c r="H5453" t="s">
        <v>24</v>
      </c>
      <c r="I5453">
        <v>64</v>
      </c>
      <c r="J5453">
        <v>52</v>
      </c>
      <c r="K5453">
        <v>35</v>
      </c>
      <c r="L5453">
        <v>64</v>
      </c>
      <c r="M5453">
        <v>6.41</v>
      </c>
      <c r="O5453">
        <v>0.06</v>
      </c>
      <c r="P5453">
        <v>0.02</v>
      </c>
      <c r="S5453" t="s">
        <v>3157</v>
      </c>
      <c r="T5453" t="s">
        <v>5266</v>
      </c>
    </row>
    <row r="5454" spans="1:20" x14ac:dyDescent="0.2">
      <c r="A5454">
        <v>9018</v>
      </c>
      <c r="B5454" t="s">
        <v>3158</v>
      </c>
      <c r="C5454">
        <v>223385</v>
      </c>
      <c r="D5454">
        <v>20869</v>
      </c>
      <c r="E5454">
        <v>23</v>
      </c>
      <c r="F5454">
        <v>48</v>
      </c>
      <c r="G5454">
        <v>50.2</v>
      </c>
      <c r="H5454" t="s">
        <v>24</v>
      </c>
      <c r="I5454">
        <v>62</v>
      </c>
      <c r="J5454">
        <v>12</v>
      </c>
      <c r="K5454">
        <v>52</v>
      </c>
      <c r="L5454">
        <v>62</v>
      </c>
      <c r="M5454">
        <v>5.43</v>
      </c>
      <c r="O5454">
        <v>0.67</v>
      </c>
      <c r="P5454">
        <v>-0.02</v>
      </c>
      <c r="S5454" t="s">
        <v>3160</v>
      </c>
      <c r="T5454" t="s">
        <v>3160</v>
      </c>
    </row>
    <row r="5455" spans="1:20" x14ac:dyDescent="0.2">
      <c r="A5455">
        <v>9019</v>
      </c>
      <c r="C5455">
        <v>223386</v>
      </c>
      <c r="D5455">
        <v>35794</v>
      </c>
      <c r="E5455">
        <v>23</v>
      </c>
      <c r="F5455">
        <v>48</v>
      </c>
      <c r="G5455">
        <v>53.9</v>
      </c>
      <c r="H5455" t="s">
        <v>24</v>
      </c>
      <c r="I5455">
        <v>59</v>
      </c>
      <c r="J5455">
        <v>58</v>
      </c>
      <c r="K5455">
        <v>44</v>
      </c>
      <c r="L5455">
        <v>59</v>
      </c>
      <c r="M5455">
        <v>6.34</v>
      </c>
      <c r="O5455">
        <v>-0.01</v>
      </c>
      <c r="P5455">
        <v>-0.05</v>
      </c>
      <c r="S5455" t="s">
        <v>134</v>
      </c>
      <c r="T5455" t="s">
        <v>134</v>
      </c>
    </row>
    <row r="5456" spans="1:20" x14ac:dyDescent="0.2">
      <c r="A5456">
        <v>9020</v>
      </c>
      <c r="C5456">
        <v>223421</v>
      </c>
      <c r="D5456">
        <v>35798</v>
      </c>
      <c r="E5456">
        <v>23</v>
      </c>
      <c r="F5456">
        <v>49</v>
      </c>
      <c r="G5456">
        <v>12</v>
      </c>
      <c r="H5456" t="s">
        <v>24</v>
      </c>
      <c r="I5456">
        <v>58</v>
      </c>
      <c r="J5456">
        <v>57</v>
      </c>
      <c r="K5456">
        <v>47</v>
      </c>
      <c r="L5456">
        <v>58</v>
      </c>
      <c r="M5456">
        <v>6.33</v>
      </c>
      <c r="O5456">
        <v>0.4</v>
      </c>
      <c r="P5456">
        <v>-0.01</v>
      </c>
      <c r="S5456" t="s">
        <v>307</v>
      </c>
      <c r="T5456" t="s">
        <v>307</v>
      </c>
    </row>
    <row r="5457" spans="1:20" x14ac:dyDescent="0.2">
      <c r="A5457">
        <v>9021</v>
      </c>
      <c r="C5457">
        <v>223428</v>
      </c>
      <c r="D5457">
        <v>165905</v>
      </c>
      <c r="E5457">
        <v>23</v>
      </c>
      <c r="F5457">
        <v>49</v>
      </c>
      <c r="G5457">
        <v>31.6</v>
      </c>
      <c r="H5457" t="s">
        <v>26</v>
      </c>
      <c r="I5457">
        <v>15</v>
      </c>
      <c r="J5457">
        <v>51</v>
      </c>
      <c r="K5457">
        <v>40</v>
      </c>
      <c r="L5457">
        <v>-15</v>
      </c>
      <c r="M5457">
        <v>6.24</v>
      </c>
      <c r="O5457">
        <v>1.22</v>
      </c>
      <c r="P5457">
        <v>1.17</v>
      </c>
      <c r="S5457" t="s">
        <v>3161</v>
      </c>
      <c r="T5457" t="s">
        <v>125</v>
      </c>
    </row>
    <row r="5458" spans="1:20" x14ac:dyDescent="0.2">
      <c r="A5458">
        <v>9022</v>
      </c>
      <c r="B5458" t="s">
        <v>3162</v>
      </c>
      <c r="C5458">
        <v>223438</v>
      </c>
      <c r="D5458">
        <v>128401</v>
      </c>
      <c r="E5458">
        <v>23</v>
      </c>
      <c r="F5458">
        <v>49</v>
      </c>
      <c r="G5458">
        <v>27.5</v>
      </c>
      <c r="H5458" t="s">
        <v>24</v>
      </c>
      <c r="I5458">
        <v>1</v>
      </c>
      <c r="J5458">
        <v>4</v>
      </c>
      <c r="K5458">
        <v>34</v>
      </c>
      <c r="L5458">
        <v>1</v>
      </c>
      <c r="M5458">
        <v>5.77</v>
      </c>
      <c r="O5458">
        <v>0.16</v>
      </c>
      <c r="P5458">
        <v>0.12</v>
      </c>
      <c r="S5458" t="s">
        <v>2083</v>
      </c>
      <c r="T5458" t="s">
        <v>2083</v>
      </c>
    </row>
    <row r="5459" spans="1:20" x14ac:dyDescent="0.2">
      <c r="A5459">
        <v>9024</v>
      </c>
      <c r="C5459">
        <v>223460</v>
      </c>
      <c r="D5459">
        <v>73535</v>
      </c>
      <c r="E5459">
        <v>23</v>
      </c>
      <c r="F5459">
        <v>49</v>
      </c>
      <c r="G5459">
        <v>41</v>
      </c>
      <c r="H5459" t="s">
        <v>24</v>
      </c>
      <c r="I5459">
        <v>36</v>
      </c>
      <c r="J5459">
        <v>25</v>
      </c>
      <c r="K5459">
        <v>31</v>
      </c>
      <c r="L5459">
        <v>36</v>
      </c>
      <c r="M5459">
        <v>5.9</v>
      </c>
      <c r="O5459">
        <v>0.79</v>
      </c>
      <c r="S5459" t="s">
        <v>1797</v>
      </c>
      <c r="T5459" t="s">
        <v>1797</v>
      </c>
    </row>
    <row r="5460" spans="1:20" x14ac:dyDescent="0.2">
      <c r="A5460">
        <v>9025</v>
      </c>
      <c r="B5460" t="s">
        <v>3164</v>
      </c>
      <c r="C5460">
        <v>223461</v>
      </c>
      <c r="D5460">
        <v>91522</v>
      </c>
      <c r="E5460">
        <v>23</v>
      </c>
      <c r="F5460">
        <v>49</v>
      </c>
      <c r="G5460">
        <v>39.4</v>
      </c>
      <c r="H5460" t="s">
        <v>24</v>
      </c>
      <c r="I5460">
        <v>28</v>
      </c>
      <c r="J5460">
        <v>50</v>
      </c>
      <c r="K5460">
        <v>33</v>
      </c>
      <c r="L5460">
        <v>28</v>
      </c>
      <c r="M5460">
        <v>5.97</v>
      </c>
      <c r="O5460">
        <v>0.19</v>
      </c>
      <c r="P5460">
        <v>0.13</v>
      </c>
      <c r="S5460" t="s">
        <v>2723</v>
      </c>
      <c r="T5460" t="s">
        <v>2723</v>
      </c>
    </row>
    <row r="5461" spans="1:20" x14ac:dyDescent="0.2">
      <c r="A5461">
        <v>9027</v>
      </c>
      <c r="C5461">
        <v>223524</v>
      </c>
      <c r="D5461">
        <v>165911</v>
      </c>
      <c r="E5461">
        <v>23</v>
      </c>
      <c r="F5461">
        <v>50</v>
      </c>
      <c r="G5461">
        <v>14.7</v>
      </c>
      <c r="H5461" t="s">
        <v>26</v>
      </c>
      <c r="I5461">
        <v>9</v>
      </c>
      <c r="J5461">
        <v>58</v>
      </c>
      <c r="K5461">
        <v>27</v>
      </c>
      <c r="L5461">
        <v>-9</v>
      </c>
      <c r="M5461">
        <v>5.94</v>
      </c>
      <c r="O5461">
        <v>1.1299999999999999</v>
      </c>
      <c r="P5461">
        <v>1.1499999999999999</v>
      </c>
      <c r="S5461" t="s">
        <v>72</v>
      </c>
      <c r="T5461" t="s">
        <v>72</v>
      </c>
    </row>
    <row r="5462" spans="1:20" x14ac:dyDescent="0.2">
      <c r="A5462">
        <v>9028</v>
      </c>
      <c r="C5462">
        <v>223552</v>
      </c>
      <c r="D5462">
        <v>35823</v>
      </c>
      <c r="E5462">
        <v>23</v>
      </c>
      <c r="F5462">
        <v>50</v>
      </c>
      <c r="G5462">
        <v>22.3</v>
      </c>
      <c r="H5462" t="s">
        <v>24</v>
      </c>
      <c r="I5462">
        <v>51</v>
      </c>
      <c r="J5462">
        <v>37</v>
      </c>
      <c r="K5462">
        <v>18</v>
      </c>
      <c r="L5462">
        <v>51</v>
      </c>
      <c r="M5462">
        <v>6.44</v>
      </c>
      <c r="O5462">
        <v>0.37</v>
      </c>
      <c r="P5462">
        <v>-0.09</v>
      </c>
      <c r="S5462" t="s">
        <v>266</v>
      </c>
      <c r="T5462" t="s">
        <v>266</v>
      </c>
    </row>
    <row r="5463" spans="1:20" x14ac:dyDescent="0.2">
      <c r="A5463">
        <v>9029</v>
      </c>
      <c r="C5463">
        <v>223559</v>
      </c>
      <c r="D5463">
        <v>165915</v>
      </c>
      <c r="E5463">
        <v>23</v>
      </c>
      <c r="F5463">
        <v>50</v>
      </c>
      <c r="G5463">
        <v>33.299999999999997</v>
      </c>
      <c r="H5463" t="s">
        <v>26</v>
      </c>
      <c r="I5463">
        <v>14</v>
      </c>
      <c r="J5463">
        <v>24</v>
      </c>
      <c r="K5463">
        <v>7</v>
      </c>
      <c r="L5463">
        <v>-14</v>
      </c>
      <c r="M5463">
        <v>5.72</v>
      </c>
      <c r="O5463">
        <v>1.51</v>
      </c>
      <c r="P5463">
        <v>1.81</v>
      </c>
      <c r="S5463" t="s">
        <v>3165</v>
      </c>
      <c r="T5463" t="s">
        <v>9221</v>
      </c>
    </row>
    <row r="5464" spans="1:20" x14ac:dyDescent="0.2">
      <c r="A5464">
        <v>9030</v>
      </c>
      <c r="B5464" t="s">
        <v>3166</v>
      </c>
      <c r="C5464">
        <v>223637</v>
      </c>
      <c r="D5464">
        <v>128421</v>
      </c>
      <c r="E5464">
        <v>23</v>
      </c>
      <c r="F5464">
        <v>51</v>
      </c>
      <c r="G5464">
        <v>21.2</v>
      </c>
      <c r="H5464" t="s">
        <v>24</v>
      </c>
      <c r="I5464">
        <v>9</v>
      </c>
      <c r="J5464">
        <v>18</v>
      </c>
      <c r="K5464">
        <v>48</v>
      </c>
      <c r="L5464">
        <v>9</v>
      </c>
      <c r="M5464">
        <v>5.79</v>
      </c>
      <c r="O5464">
        <v>1.66</v>
      </c>
      <c r="P5464">
        <v>1.74</v>
      </c>
      <c r="Q5464">
        <v>0.54</v>
      </c>
      <c r="S5464" t="s">
        <v>2842</v>
      </c>
      <c r="T5464" t="s">
        <v>98</v>
      </c>
    </row>
    <row r="5465" spans="1:20" x14ac:dyDescent="0.2">
      <c r="A5465">
        <v>9033</v>
      </c>
      <c r="B5465" t="s">
        <v>3171</v>
      </c>
      <c r="C5465">
        <v>223719</v>
      </c>
      <c r="D5465">
        <v>128427</v>
      </c>
      <c r="E5465">
        <v>23</v>
      </c>
      <c r="F5465">
        <v>51</v>
      </c>
      <c r="G5465">
        <v>57.9</v>
      </c>
      <c r="H5465" t="s">
        <v>24</v>
      </c>
      <c r="I5465">
        <v>2</v>
      </c>
      <c r="J5465">
        <v>55</v>
      </c>
      <c r="K5465">
        <v>49</v>
      </c>
      <c r="L5465">
        <v>2</v>
      </c>
      <c r="M5465">
        <v>5.55</v>
      </c>
      <c r="O5465">
        <v>1.53</v>
      </c>
      <c r="P5465">
        <v>1.86</v>
      </c>
      <c r="S5465" t="s">
        <v>3172</v>
      </c>
      <c r="T5465" t="s">
        <v>172</v>
      </c>
    </row>
    <row r="5466" spans="1:20" x14ac:dyDescent="0.2">
      <c r="A5466">
        <v>9034</v>
      </c>
      <c r="C5466">
        <v>223731</v>
      </c>
      <c r="D5466">
        <v>10874</v>
      </c>
      <c r="E5466">
        <v>23</v>
      </c>
      <c r="F5466">
        <v>51</v>
      </c>
      <c r="G5466">
        <v>57.6</v>
      </c>
      <c r="H5466" t="s">
        <v>24</v>
      </c>
      <c r="I5466">
        <v>77</v>
      </c>
      <c r="J5466">
        <v>35</v>
      </c>
      <c r="K5466">
        <v>58</v>
      </c>
      <c r="L5466">
        <v>77</v>
      </c>
      <c r="M5466">
        <v>6.55</v>
      </c>
      <c r="O5466">
        <v>0.44</v>
      </c>
      <c r="P5466">
        <v>-0.11</v>
      </c>
      <c r="S5466" t="s">
        <v>430</v>
      </c>
      <c r="T5466" t="s">
        <v>430</v>
      </c>
    </row>
    <row r="5467" spans="1:20" x14ac:dyDescent="0.2">
      <c r="A5467">
        <v>9035</v>
      </c>
      <c r="C5467">
        <v>223755</v>
      </c>
      <c r="D5467">
        <v>91548</v>
      </c>
      <c r="E5467">
        <v>23</v>
      </c>
      <c r="F5467">
        <v>52</v>
      </c>
      <c r="G5467">
        <v>23.4</v>
      </c>
      <c r="H5467" t="s">
        <v>24</v>
      </c>
      <c r="I5467">
        <v>21</v>
      </c>
      <c r="J5467">
        <v>40</v>
      </c>
      <c r="K5467">
        <v>15</v>
      </c>
      <c r="L5467">
        <v>21</v>
      </c>
      <c r="M5467">
        <v>6.11</v>
      </c>
      <c r="O5467">
        <v>1.59</v>
      </c>
      <c r="P5467">
        <v>1.97</v>
      </c>
      <c r="S5467" t="s">
        <v>353</v>
      </c>
      <c r="T5467" t="s">
        <v>353</v>
      </c>
    </row>
    <row r="5468" spans="1:20" x14ac:dyDescent="0.2">
      <c r="A5468">
        <v>9036</v>
      </c>
      <c r="B5468" t="s">
        <v>3173</v>
      </c>
      <c r="C5468">
        <v>223768</v>
      </c>
      <c r="D5468">
        <v>108878</v>
      </c>
      <c r="E5468">
        <v>23</v>
      </c>
      <c r="F5468">
        <v>52</v>
      </c>
      <c r="G5468">
        <v>29.3</v>
      </c>
      <c r="H5468" t="s">
        <v>24</v>
      </c>
      <c r="I5468">
        <v>19</v>
      </c>
      <c r="J5468">
        <v>7</v>
      </c>
      <c r="K5468">
        <v>13</v>
      </c>
      <c r="L5468">
        <v>19</v>
      </c>
      <c r="M5468">
        <v>5.08</v>
      </c>
      <c r="O5468">
        <v>1.6</v>
      </c>
      <c r="P5468">
        <v>1.86</v>
      </c>
      <c r="S5468" t="s">
        <v>3174</v>
      </c>
      <c r="T5468" t="s">
        <v>5765</v>
      </c>
    </row>
    <row r="5469" spans="1:20" x14ac:dyDescent="0.2">
      <c r="A5469">
        <v>9037</v>
      </c>
      <c r="C5469">
        <v>223774</v>
      </c>
      <c r="D5469">
        <v>165933</v>
      </c>
      <c r="E5469">
        <v>23</v>
      </c>
      <c r="F5469">
        <v>52</v>
      </c>
      <c r="G5469">
        <v>30</v>
      </c>
      <c r="H5469" t="s">
        <v>26</v>
      </c>
      <c r="I5469">
        <v>14</v>
      </c>
      <c r="J5469">
        <v>15</v>
      </c>
      <c r="K5469">
        <v>4</v>
      </c>
      <c r="L5469">
        <v>-14</v>
      </c>
      <c r="M5469">
        <v>5.87</v>
      </c>
      <c r="O5469">
        <v>1.28</v>
      </c>
      <c r="P5469">
        <v>1.37</v>
      </c>
      <c r="S5469" t="s">
        <v>105</v>
      </c>
      <c r="T5469" t="s">
        <v>105</v>
      </c>
    </row>
    <row r="5470" spans="1:20" x14ac:dyDescent="0.2">
      <c r="A5470">
        <v>9038</v>
      </c>
      <c r="C5470">
        <v>223778</v>
      </c>
      <c r="D5470">
        <v>10879</v>
      </c>
      <c r="E5470">
        <v>23</v>
      </c>
      <c r="F5470">
        <v>52</v>
      </c>
      <c r="G5470">
        <v>25.1</v>
      </c>
      <c r="H5470" t="s">
        <v>24</v>
      </c>
      <c r="I5470">
        <v>75</v>
      </c>
      <c r="J5470">
        <v>32</v>
      </c>
      <c r="K5470">
        <v>41</v>
      </c>
      <c r="L5470">
        <v>75</v>
      </c>
      <c r="M5470">
        <v>6.39</v>
      </c>
      <c r="O5470">
        <v>0.98</v>
      </c>
      <c r="P5470">
        <v>0.71</v>
      </c>
      <c r="S5470" t="s">
        <v>2844</v>
      </c>
      <c r="T5470" t="s">
        <v>2844</v>
      </c>
    </row>
    <row r="5471" spans="1:20" x14ac:dyDescent="0.2">
      <c r="A5471">
        <v>9039</v>
      </c>
      <c r="B5471" t="s">
        <v>3175</v>
      </c>
      <c r="C5471">
        <v>223781</v>
      </c>
      <c r="D5471">
        <v>108879</v>
      </c>
      <c r="E5471">
        <v>23</v>
      </c>
      <c r="F5471">
        <v>52</v>
      </c>
      <c r="G5471">
        <v>37.1</v>
      </c>
      <c r="H5471" t="s">
        <v>24</v>
      </c>
      <c r="I5471">
        <v>10</v>
      </c>
      <c r="J5471">
        <v>56</v>
      </c>
      <c r="K5471">
        <v>51</v>
      </c>
      <c r="L5471">
        <v>10</v>
      </c>
      <c r="M5471">
        <v>5.3</v>
      </c>
      <c r="O5471">
        <v>0.18</v>
      </c>
      <c r="P5471">
        <v>0.09</v>
      </c>
      <c r="S5471" t="s">
        <v>1927</v>
      </c>
      <c r="T5471" t="s">
        <v>1927</v>
      </c>
    </row>
    <row r="5472" spans="1:20" x14ac:dyDescent="0.2">
      <c r="A5472">
        <v>9040</v>
      </c>
      <c r="C5472">
        <v>223807</v>
      </c>
      <c r="D5472">
        <v>146953</v>
      </c>
      <c r="E5472">
        <v>23</v>
      </c>
      <c r="F5472">
        <v>52</v>
      </c>
      <c r="G5472">
        <v>50.5</v>
      </c>
      <c r="H5472" t="s">
        <v>26</v>
      </c>
      <c r="I5472">
        <v>8</v>
      </c>
      <c r="J5472">
        <v>59</v>
      </c>
      <c r="K5472">
        <v>48</v>
      </c>
      <c r="L5472">
        <v>-8</v>
      </c>
      <c r="M5472">
        <v>5.75</v>
      </c>
      <c r="O5472">
        <v>1.17</v>
      </c>
      <c r="P5472">
        <v>1.1499999999999999</v>
      </c>
      <c r="S5472" t="s">
        <v>54</v>
      </c>
      <c r="T5472" t="s">
        <v>54</v>
      </c>
    </row>
    <row r="5473" spans="1:20" x14ac:dyDescent="0.2">
      <c r="A5473">
        <v>9041</v>
      </c>
      <c r="B5473" t="s">
        <v>3177</v>
      </c>
      <c r="C5473">
        <v>223825</v>
      </c>
      <c r="D5473">
        <v>146954</v>
      </c>
      <c r="E5473">
        <v>23</v>
      </c>
      <c r="F5473">
        <v>52</v>
      </c>
      <c r="G5473">
        <v>55.6</v>
      </c>
      <c r="H5473" t="s">
        <v>26</v>
      </c>
      <c r="I5473">
        <v>3</v>
      </c>
      <c r="J5473">
        <v>9</v>
      </c>
      <c r="K5473">
        <v>20</v>
      </c>
      <c r="L5473">
        <v>-3</v>
      </c>
      <c r="M5473">
        <v>5.93</v>
      </c>
      <c r="O5473">
        <v>1.07</v>
      </c>
      <c r="P5473">
        <v>0.96</v>
      </c>
      <c r="S5473" t="s">
        <v>60</v>
      </c>
      <c r="T5473" t="s">
        <v>60</v>
      </c>
    </row>
    <row r="5474" spans="1:20" x14ac:dyDescent="0.2">
      <c r="A5474">
        <v>9042</v>
      </c>
      <c r="B5474" t="s">
        <v>3178</v>
      </c>
      <c r="C5474">
        <v>223855</v>
      </c>
      <c r="D5474">
        <v>128436</v>
      </c>
      <c r="E5474">
        <v>23</v>
      </c>
      <c r="F5474">
        <v>53</v>
      </c>
      <c r="G5474">
        <v>4.8</v>
      </c>
      <c r="H5474" t="s">
        <v>24</v>
      </c>
      <c r="I5474">
        <v>2</v>
      </c>
      <c r="J5474">
        <v>5</v>
      </c>
      <c r="K5474">
        <v>26</v>
      </c>
      <c r="L5474">
        <v>2</v>
      </c>
      <c r="M5474">
        <v>6.28</v>
      </c>
      <c r="O5474">
        <v>-0.01</v>
      </c>
      <c r="P5474">
        <v>-0.01</v>
      </c>
      <c r="S5474" t="s">
        <v>89</v>
      </c>
      <c r="T5474" t="s">
        <v>89</v>
      </c>
    </row>
    <row r="5475" spans="1:20" x14ac:dyDescent="0.2">
      <c r="A5475">
        <v>9045</v>
      </c>
      <c r="B5475" t="s">
        <v>3181</v>
      </c>
      <c r="C5475">
        <v>224014</v>
      </c>
      <c r="D5475">
        <v>35879</v>
      </c>
      <c r="E5475">
        <v>23</v>
      </c>
      <c r="F5475">
        <v>54</v>
      </c>
      <c r="G5475">
        <v>23</v>
      </c>
      <c r="H5475" t="s">
        <v>24</v>
      </c>
      <c r="I5475">
        <v>57</v>
      </c>
      <c r="J5475">
        <v>29</v>
      </c>
      <c r="K5475">
        <v>58</v>
      </c>
      <c r="L5475">
        <v>57</v>
      </c>
      <c r="M5475">
        <v>4.54</v>
      </c>
      <c r="O5475">
        <v>1.22</v>
      </c>
      <c r="P5475">
        <v>1.1200000000000001</v>
      </c>
      <c r="Q5475">
        <v>0.74</v>
      </c>
      <c r="S5475" t="s">
        <v>3183</v>
      </c>
      <c r="T5475" t="s">
        <v>3183</v>
      </c>
    </row>
    <row r="5476" spans="1:20" x14ac:dyDescent="0.2">
      <c r="A5476">
        <v>9047</v>
      </c>
      <c r="C5476">
        <v>224062</v>
      </c>
      <c r="D5476">
        <v>146973</v>
      </c>
      <c r="E5476">
        <v>23</v>
      </c>
      <c r="F5476">
        <v>54</v>
      </c>
      <c r="G5476">
        <v>46.6</v>
      </c>
      <c r="H5476" t="s">
        <v>24</v>
      </c>
      <c r="I5476">
        <v>0</v>
      </c>
      <c r="J5476">
        <v>6</v>
      </c>
      <c r="K5476">
        <v>33</v>
      </c>
      <c r="L5476">
        <v>0</v>
      </c>
      <c r="M5476">
        <v>5.61</v>
      </c>
      <c r="O5476">
        <v>1.59</v>
      </c>
      <c r="P5476">
        <v>1.51</v>
      </c>
      <c r="Q5476">
        <v>1.3</v>
      </c>
      <c r="S5476" t="s">
        <v>2821</v>
      </c>
      <c r="T5476" t="s">
        <v>2821</v>
      </c>
    </row>
    <row r="5477" spans="1:20" x14ac:dyDescent="0.2">
      <c r="A5477">
        <v>9048</v>
      </c>
      <c r="B5477" t="s">
        <v>3185</v>
      </c>
      <c r="C5477">
        <v>224103</v>
      </c>
      <c r="D5477">
        <v>128466</v>
      </c>
      <c r="E5477">
        <v>23</v>
      </c>
      <c r="F5477">
        <v>55</v>
      </c>
      <c r="G5477">
        <v>7.8</v>
      </c>
      <c r="H5477" t="s">
        <v>24</v>
      </c>
      <c r="I5477">
        <v>7</v>
      </c>
      <c r="J5477">
        <v>4</v>
      </c>
      <c r="K5477">
        <v>16</v>
      </c>
      <c r="L5477">
        <v>7</v>
      </c>
      <c r="M5477">
        <v>6.21</v>
      </c>
      <c r="O5477">
        <v>-7.0000000000000007E-2</v>
      </c>
      <c r="P5477">
        <v>-0.19</v>
      </c>
      <c r="S5477" t="s">
        <v>102</v>
      </c>
      <c r="T5477" t="s">
        <v>102</v>
      </c>
    </row>
    <row r="5478" spans="1:20" x14ac:dyDescent="0.2">
      <c r="A5478">
        <v>9051</v>
      </c>
      <c r="C5478">
        <v>224128</v>
      </c>
      <c r="D5478">
        <v>91582</v>
      </c>
      <c r="E5478">
        <v>23</v>
      </c>
      <c r="F5478">
        <v>55</v>
      </c>
      <c r="G5478">
        <v>23</v>
      </c>
      <c r="H5478" t="s">
        <v>24</v>
      </c>
      <c r="I5478">
        <v>25</v>
      </c>
      <c r="J5478">
        <v>57</v>
      </c>
      <c r="K5478">
        <v>18</v>
      </c>
      <c r="L5478">
        <v>25</v>
      </c>
      <c r="M5478">
        <v>6.54</v>
      </c>
      <c r="N5478" t="s">
        <v>103</v>
      </c>
      <c r="S5478" t="s">
        <v>104</v>
      </c>
      <c r="T5478" t="s">
        <v>104</v>
      </c>
    </row>
    <row r="5479" spans="1:20" x14ac:dyDescent="0.2">
      <c r="A5479">
        <v>9052</v>
      </c>
      <c r="C5479">
        <v>224151</v>
      </c>
      <c r="D5479">
        <v>35899</v>
      </c>
      <c r="E5479">
        <v>23</v>
      </c>
      <c r="F5479">
        <v>55</v>
      </c>
      <c r="G5479">
        <v>33.700000000000003</v>
      </c>
      <c r="H5479" t="s">
        <v>24</v>
      </c>
      <c r="I5479">
        <v>57</v>
      </c>
      <c r="J5479">
        <v>24</v>
      </c>
      <c r="K5479">
        <v>44</v>
      </c>
      <c r="L5479">
        <v>57</v>
      </c>
      <c r="M5479">
        <v>6</v>
      </c>
      <c r="O5479">
        <v>0.21</v>
      </c>
      <c r="P5479">
        <v>-0.72</v>
      </c>
      <c r="S5479" t="s">
        <v>3188</v>
      </c>
      <c r="T5479" t="s">
        <v>11535</v>
      </c>
    </row>
    <row r="5480" spans="1:20" x14ac:dyDescent="0.2">
      <c r="A5480">
        <v>9053</v>
      </c>
      <c r="C5480">
        <v>224165</v>
      </c>
      <c r="D5480">
        <v>53486</v>
      </c>
      <c r="E5480">
        <v>23</v>
      </c>
      <c r="F5480">
        <v>55</v>
      </c>
      <c r="G5480">
        <v>33.6</v>
      </c>
      <c r="H5480" t="s">
        <v>24</v>
      </c>
      <c r="I5480">
        <v>47</v>
      </c>
      <c r="J5480">
        <v>21</v>
      </c>
      <c r="K5480">
        <v>21</v>
      </c>
      <c r="L5480">
        <v>47</v>
      </c>
      <c r="M5480">
        <v>6</v>
      </c>
      <c r="O5480">
        <v>1.1599999999999999</v>
      </c>
      <c r="P5480">
        <v>0.94</v>
      </c>
      <c r="S5480" t="s">
        <v>2223</v>
      </c>
      <c r="T5480" t="s">
        <v>2223</v>
      </c>
    </row>
    <row r="5481" spans="1:20" x14ac:dyDescent="0.2">
      <c r="A5481">
        <v>9055</v>
      </c>
      <c r="C5481">
        <v>224303</v>
      </c>
      <c r="D5481">
        <v>91595</v>
      </c>
      <c r="E5481">
        <v>23</v>
      </c>
      <c r="F5481">
        <v>56</v>
      </c>
      <c r="G5481">
        <v>41.5</v>
      </c>
      <c r="H5481" t="s">
        <v>24</v>
      </c>
      <c r="I5481">
        <v>22</v>
      </c>
      <c r="J5481">
        <v>38</v>
      </c>
      <c r="K5481">
        <v>53</v>
      </c>
      <c r="L5481">
        <v>22</v>
      </c>
      <c r="M5481">
        <v>6.15</v>
      </c>
      <c r="O5481">
        <v>1.6</v>
      </c>
      <c r="P5481">
        <v>1.97</v>
      </c>
      <c r="S5481" t="s">
        <v>353</v>
      </c>
      <c r="T5481" t="s">
        <v>353</v>
      </c>
    </row>
    <row r="5482" spans="1:20" x14ac:dyDescent="0.2">
      <c r="A5482">
        <v>9056</v>
      </c>
      <c r="C5482">
        <v>224309</v>
      </c>
      <c r="D5482">
        <v>3994</v>
      </c>
      <c r="E5482">
        <v>23</v>
      </c>
      <c r="F5482">
        <v>56</v>
      </c>
      <c r="G5482">
        <v>27.7</v>
      </c>
      <c r="H5482" t="s">
        <v>24</v>
      </c>
      <c r="I5482">
        <v>83</v>
      </c>
      <c r="J5482">
        <v>11</v>
      </c>
      <c r="K5482">
        <v>28</v>
      </c>
      <c r="L5482">
        <v>83</v>
      </c>
      <c r="M5482">
        <v>6.59</v>
      </c>
      <c r="O5482">
        <v>0.05</v>
      </c>
      <c r="P5482">
        <v>0.05</v>
      </c>
      <c r="S5482" t="s">
        <v>298</v>
      </c>
      <c r="T5482" t="s">
        <v>298</v>
      </c>
    </row>
    <row r="5483" spans="1:20" x14ac:dyDescent="0.2">
      <c r="A5483">
        <v>9057</v>
      </c>
      <c r="C5483">
        <v>224342</v>
      </c>
      <c r="D5483">
        <v>53511</v>
      </c>
      <c r="E5483">
        <v>23</v>
      </c>
      <c r="F5483">
        <v>57</v>
      </c>
      <c r="G5483">
        <v>3.6</v>
      </c>
      <c r="H5483" t="s">
        <v>24</v>
      </c>
      <c r="I5483">
        <v>42</v>
      </c>
      <c r="J5483">
        <v>39</v>
      </c>
      <c r="K5483">
        <v>30</v>
      </c>
      <c r="L5483">
        <v>42</v>
      </c>
      <c r="M5483">
        <v>5.97</v>
      </c>
      <c r="O5483">
        <v>0.69</v>
      </c>
      <c r="P5483">
        <v>0.3</v>
      </c>
      <c r="S5483" t="s">
        <v>2206</v>
      </c>
      <c r="T5483" t="s">
        <v>2206</v>
      </c>
    </row>
    <row r="5484" spans="1:20" x14ac:dyDescent="0.2">
      <c r="A5484">
        <v>9059</v>
      </c>
      <c r="C5484">
        <v>224355</v>
      </c>
      <c r="D5484">
        <v>35917</v>
      </c>
      <c r="E5484">
        <v>23</v>
      </c>
      <c r="F5484">
        <v>57</v>
      </c>
      <c r="G5484">
        <v>8.5</v>
      </c>
      <c r="H5484" t="s">
        <v>24</v>
      </c>
      <c r="I5484">
        <v>55</v>
      </c>
      <c r="J5484">
        <v>42</v>
      </c>
      <c r="K5484">
        <v>21</v>
      </c>
      <c r="L5484">
        <v>55</v>
      </c>
      <c r="M5484">
        <v>5.55</v>
      </c>
      <c r="O5484">
        <v>0.49</v>
      </c>
      <c r="P5484">
        <v>0.03</v>
      </c>
      <c r="S5484" t="s">
        <v>3190</v>
      </c>
      <c r="T5484" t="s">
        <v>15333</v>
      </c>
    </row>
    <row r="5485" spans="1:20" x14ac:dyDescent="0.2">
      <c r="A5485">
        <v>9063</v>
      </c>
      <c r="C5485">
        <v>224404</v>
      </c>
      <c r="D5485">
        <v>35922</v>
      </c>
      <c r="E5485">
        <v>23</v>
      </c>
      <c r="F5485">
        <v>57</v>
      </c>
      <c r="G5485">
        <v>33.5</v>
      </c>
      <c r="H5485" t="s">
        <v>24</v>
      </c>
      <c r="I5485">
        <v>60</v>
      </c>
      <c r="J5485">
        <v>1</v>
      </c>
      <c r="K5485">
        <v>25</v>
      </c>
      <c r="L5485">
        <v>60</v>
      </c>
      <c r="M5485">
        <v>6.47</v>
      </c>
      <c r="O5485">
        <v>0.01</v>
      </c>
      <c r="P5485">
        <v>-0.1</v>
      </c>
      <c r="S5485" t="s">
        <v>2361</v>
      </c>
      <c r="T5485" t="s">
        <v>39</v>
      </c>
    </row>
    <row r="5486" spans="1:20" x14ac:dyDescent="0.2">
      <c r="A5486">
        <v>9064</v>
      </c>
      <c r="B5486" t="s">
        <v>3193</v>
      </c>
      <c r="C5486">
        <v>224427</v>
      </c>
      <c r="D5486">
        <v>91611</v>
      </c>
      <c r="E5486">
        <v>23</v>
      </c>
      <c r="F5486">
        <v>57</v>
      </c>
      <c r="G5486">
        <v>45.5</v>
      </c>
      <c r="H5486" t="s">
        <v>24</v>
      </c>
      <c r="I5486">
        <v>25</v>
      </c>
      <c r="J5486">
        <v>8</v>
      </c>
      <c r="K5486">
        <v>29</v>
      </c>
      <c r="L5486">
        <v>25</v>
      </c>
      <c r="M5486">
        <v>4.66</v>
      </c>
      <c r="O5486">
        <v>1.59</v>
      </c>
      <c r="P5486">
        <v>1.68</v>
      </c>
      <c r="Q5486">
        <v>1.34</v>
      </c>
      <c r="S5486" t="s">
        <v>98</v>
      </c>
      <c r="T5486" t="s">
        <v>98</v>
      </c>
    </row>
    <row r="5487" spans="1:20" x14ac:dyDescent="0.2">
      <c r="A5487">
        <v>9065</v>
      </c>
      <c r="B5487" t="s">
        <v>3194</v>
      </c>
      <c r="C5487">
        <v>224481</v>
      </c>
      <c r="D5487">
        <v>165972</v>
      </c>
      <c r="E5487">
        <v>23</v>
      </c>
      <c r="F5487">
        <v>58</v>
      </c>
      <c r="G5487">
        <v>21.2</v>
      </c>
      <c r="H5487" t="s">
        <v>26</v>
      </c>
      <c r="I5487">
        <v>15</v>
      </c>
      <c r="J5487">
        <v>50</v>
      </c>
      <c r="K5487">
        <v>51</v>
      </c>
      <c r="L5487">
        <v>-15</v>
      </c>
      <c r="M5487">
        <v>6.26</v>
      </c>
      <c r="O5487">
        <v>1.08</v>
      </c>
      <c r="P5487">
        <v>1.03</v>
      </c>
      <c r="S5487" t="s">
        <v>2868</v>
      </c>
      <c r="T5487" t="s">
        <v>5662</v>
      </c>
    </row>
    <row r="5488" spans="1:20" x14ac:dyDescent="0.2">
      <c r="A5488">
        <v>9066</v>
      </c>
      <c r="C5488">
        <v>224490</v>
      </c>
      <c r="D5488">
        <v>35938</v>
      </c>
      <c r="E5488">
        <v>23</v>
      </c>
      <c r="F5488">
        <v>58</v>
      </c>
      <c r="G5488">
        <v>24.8</v>
      </c>
      <c r="H5488" t="s">
        <v>24</v>
      </c>
      <c r="I5488">
        <v>51</v>
      </c>
      <c r="J5488">
        <v>23</v>
      </c>
      <c r="K5488">
        <v>19</v>
      </c>
      <c r="L5488">
        <v>51</v>
      </c>
      <c r="M5488">
        <v>4.8</v>
      </c>
      <c r="O5488">
        <v>1.83</v>
      </c>
      <c r="P5488">
        <v>0.08</v>
      </c>
      <c r="S5488" t="s">
        <v>2936</v>
      </c>
      <c r="T5488" t="s">
        <v>6230</v>
      </c>
    </row>
    <row r="5489" spans="1:20" x14ac:dyDescent="0.2">
      <c r="A5489">
        <v>9067</v>
      </c>
      <c r="B5489" t="s">
        <v>3196</v>
      </c>
      <c r="C5489">
        <v>224533</v>
      </c>
      <c r="D5489">
        <v>147008</v>
      </c>
      <c r="E5489">
        <v>23</v>
      </c>
      <c r="F5489">
        <v>58</v>
      </c>
      <c r="G5489">
        <v>40.4</v>
      </c>
      <c r="H5489" t="s">
        <v>26</v>
      </c>
      <c r="I5489">
        <v>3</v>
      </c>
      <c r="J5489">
        <v>33</v>
      </c>
      <c r="K5489">
        <v>22</v>
      </c>
      <c r="L5489">
        <v>-3</v>
      </c>
      <c r="M5489">
        <v>4.8600000000000003</v>
      </c>
      <c r="O5489">
        <v>0.93</v>
      </c>
      <c r="P5489">
        <v>0.7</v>
      </c>
      <c r="S5489" t="s">
        <v>60</v>
      </c>
      <c r="T5489" t="s">
        <v>60</v>
      </c>
    </row>
    <row r="5490" spans="1:20" x14ac:dyDescent="0.2">
      <c r="A5490">
        <v>9068</v>
      </c>
      <c r="C5490">
        <v>224544</v>
      </c>
      <c r="D5490">
        <v>73650</v>
      </c>
      <c r="E5490">
        <v>23</v>
      </c>
      <c r="F5490">
        <v>58</v>
      </c>
      <c r="G5490">
        <v>49.2</v>
      </c>
      <c r="H5490" t="s">
        <v>24</v>
      </c>
      <c r="I5490">
        <v>32</v>
      </c>
      <c r="J5490">
        <v>22</v>
      </c>
      <c r="K5490">
        <v>54</v>
      </c>
      <c r="L5490">
        <v>32</v>
      </c>
      <c r="M5490">
        <v>6.52</v>
      </c>
      <c r="O5490">
        <v>-0.11</v>
      </c>
      <c r="P5490">
        <v>-0.56999999999999995</v>
      </c>
      <c r="S5490" t="s">
        <v>3153</v>
      </c>
      <c r="T5490" t="s">
        <v>3153</v>
      </c>
    </row>
    <row r="5491" spans="1:20" x14ac:dyDescent="0.2">
      <c r="A5491">
        <v>9070</v>
      </c>
      <c r="C5491">
        <v>224559</v>
      </c>
      <c r="D5491">
        <v>53540</v>
      </c>
      <c r="E5491">
        <v>23</v>
      </c>
      <c r="F5491">
        <v>58</v>
      </c>
      <c r="G5491">
        <v>46.5</v>
      </c>
      <c r="H5491" t="s">
        <v>24</v>
      </c>
      <c r="I5491">
        <v>46</v>
      </c>
      <c r="J5491">
        <v>24</v>
      </c>
      <c r="K5491">
        <v>47</v>
      </c>
      <c r="L5491">
        <v>46</v>
      </c>
      <c r="M5491">
        <v>6.54</v>
      </c>
      <c r="O5491">
        <v>-0.09</v>
      </c>
      <c r="P5491">
        <v>-0.61</v>
      </c>
      <c r="S5491" t="s">
        <v>3199</v>
      </c>
      <c r="T5491" t="s">
        <v>3199</v>
      </c>
    </row>
    <row r="5492" spans="1:20" x14ac:dyDescent="0.2">
      <c r="A5492">
        <v>9071</v>
      </c>
      <c r="B5492" t="s">
        <v>3200</v>
      </c>
      <c r="C5492">
        <v>224572</v>
      </c>
      <c r="D5492">
        <v>35947</v>
      </c>
      <c r="E5492">
        <v>23</v>
      </c>
      <c r="F5492">
        <v>59</v>
      </c>
      <c r="G5492">
        <v>0.5</v>
      </c>
      <c r="H5492" t="s">
        <v>24</v>
      </c>
      <c r="I5492">
        <v>55</v>
      </c>
      <c r="J5492">
        <v>45</v>
      </c>
      <c r="K5492">
        <v>18</v>
      </c>
      <c r="L5492">
        <v>55</v>
      </c>
      <c r="M5492">
        <v>4.88</v>
      </c>
      <c r="O5492">
        <v>-7.0000000000000007E-2</v>
      </c>
      <c r="P5492">
        <v>-0.82</v>
      </c>
      <c r="Q5492">
        <v>-0.11</v>
      </c>
      <c r="S5492" t="s">
        <v>3081</v>
      </c>
      <c r="T5492" t="s">
        <v>3081</v>
      </c>
    </row>
    <row r="5493" spans="1:20" x14ac:dyDescent="0.2">
      <c r="A5493">
        <v>9072</v>
      </c>
      <c r="B5493" t="s">
        <v>3201</v>
      </c>
      <c r="C5493">
        <v>224617</v>
      </c>
      <c r="D5493">
        <v>128513</v>
      </c>
      <c r="E5493">
        <v>23</v>
      </c>
      <c r="F5493">
        <v>59</v>
      </c>
      <c r="G5493">
        <v>18.7</v>
      </c>
      <c r="H5493" t="s">
        <v>24</v>
      </c>
      <c r="I5493">
        <v>6</v>
      </c>
      <c r="J5493">
        <v>51</v>
      </c>
      <c r="K5493">
        <v>48</v>
      </c>
      <c r="L5493">
        <v>6</v>
      </c>
      <c r="M5493">
        <v>4.01</v>
      </c>
      <c r="O5493">
        <v>0.42</v>
      </c>
      <c r="P5493">
        <v>0.06</v>
      </c>
      <c r="Q5493">
        <v>0.24</v>
      </c>
      <c r="S5493" t="s">
        <v>2836</v>
      </c>
      <c r="T5493" t="s">
        <v>2836</v>
      </c>
    </row>
    <row r="5494" spans="1:20" x14ac:dyDescent="0.2">
      <c r="A5494">
        <v>9074</v>
      </c>
      <c r="C5494">
        <v>224635</v>
      </c>
      <c r="D5494">
        <v>73656</v>
      </c>
      <c r="E5494">
        <v>23</v>
      </c>
      <c r="F5494">
        <v>59</v>
      </c>
      <c r="G5494">
        <v>29.2</v>
      </c>
      <c r="H5494" t="s">
        <v>24</v>
      </c>
      <c r="I5494">
        <v>33</v>
      </c>
      <c r="J5494">
        <v>43</v>
      </c>
      <c r="K5494">
        <v>28</v>
      </c>
      <c r="L5494">
        <v>33</v>
      </c>
      <c r="M5494">
        <v>6.58</v>
      </c>
      <c r="N5494" t="s">
        <v>349</v>
      </c>
      <c r="O5494">
        <v>0.55000000000000004</v>
      </c>
      <c r="P5494">
        <v>-0.01</v>
      </c>
      <c r="S5494" t="s">
        <v>124</v>
      </c>
      <c r="T5494" t="s">
        <v>124</v>
      </c>
    </row>
    <row r="5495" spans="1:20" x14ac:dyDescent="0.2">
      <c r="A5495">
        <v>9075</v>
      </c>
      <c r="C5495">
        <v>224636</v>
      </c>
      <c r="D5495">
        <v>73656</v>
      </c>
      <c r="E5495">
        <v>23</v>
      </c>
      <c r="F5495">
        <v>59</v>
      </c>
      <c r="G5495">
        <v>29.2</v>
      </c>
      <c r="H5495" t="s">
        <v>24</v>
      </c>
      <c r="I5495">
        <v>33</v>
      </c>
      <c r="J5495">
        <v>43</v>
      </c>
      <c r="K5495">
        <v>28</v>
      </c>
      <c r="L5495">
        <v>33</v>
      </c>
      <c r="M5495">
        <v>6.58</v>
      </c>
      <c r="N5495" t="s">
        <v>349</v>
      </c>
      <c r="S5495" t="s">
        <v>124</v>
      </c>
      <c r="T5495" t="s">
        <v>124</v>
      </c>
    </row>
    <row r="5496" spans="1:20" x14ac:dyDescent="0.2">
      <c r="A5496">
        <v>9078</v>
      </c>
      <c r="C5496">
        <v>224758</v>
      </c>
      <c r="D5496">
        <v>91648</v>
      </c>
      <c r="E5496">
        <v>0</v>
      </c>
      <c r="F5496">
        <v>0</v>
      </c>
      <c r="G5496">
        <v>23.9</v>
      </c>
      <c r="H5496" t="s">
        <v>24</v>
      </c>
      <c r="I5496">
        <v>26</v>
      </c>
      <c r="J5496">
        <v>55</v>
      </c>
      <c r="K5496">
        <v>6</v>
      </c>
      <c r="L5496">
        <v>26</v>
      </c>
      <c r="M5496">
        <v>6.46</v>
      </c>
      <c r="O5496">
        <v>0.5</v>
      </c>
      <c r="P5496">
        <v>0.01</v>
      </c>
      <c r="S5496" t="s">
        <v>3203</v>
      </c>
      <c r="T5496" t="s">
        <v>15352</v>
      </c>
    </row>
    <row r="5497" spans="1:20" x14ac:dyDescent="0.2">
      <c r="A5497">
        <v>9079</v>
      </c>
      <c r="C5497">
        <v>224784</v>
      </c>
      <c r="D5497">
        <v>35983</v>
      </c>
      <c r="E5497">
        <v>0</v>
      </c>
      <c r="F5497">
        <v>0</v>
      </c>
      <c r="G5497">
        <v>30.9</v>
      </c>
      <c r="H5497" t="s">
        <v>24</v>
      </c>
      <c r="I5497">
        <v>59</v>
      </c>
      <c r="J5497">
        <v>33</v>
      </c>
      <c r="K5497">
        <v>35</v>
      </c>
      <c r="L5497">
        <v>59</v>
      </c>
      <c r="M5497">
        <v>6.19</v>
      </c>
      <c r="O5497">
        <v>1.01</v>
      </c>
      <c r="P5497">
        <v>0.8</v>
      </c>
      <c r="S5497" t="s">
        <v>239</v>
      </c>
      <c r="T5497" t="s">
        <v>60</v>
      </c>
    </row>
    <row r="5498" spans="1:20" x14ac:dyDescent="0.2">
      <c r="A5498">
        <v>9080</v>
      </c>
      <c r="C5498">
        <v>224801</v>
      </c>
      <c r="D5498">
        <v>53568</v>
      </c>
      <c r="E5498">
        <v>0</v>
      </c>
      <c r="F5498">
        <v>0</v>
      </c>
      <c r="G5498">
        <v>43.7</v>
      </c>
      <c r="H5498" t="s">
        <v>24</v>
      </c>
      <c r="I5498">
        <v>45</v>
      </c>
      <c r="J5498">
        <v>15</v>
      </c>
      <c r="K5498">
        <v>12</v>
      </c>
      <c r="L5498">
        <v>45</v>
      </c>
      <c r="M5498">
        <v>6.38</v>
      </c>
      <c r="O5498">
        <v>-7.0000000000000007E-2</v>
      </c>
      <c r="P5498">
        <v>-0.33</v>
      </c>
      <c r="S5498" t="s">
        <v>3205</v>
      </c>
      <c r="T5498" t="s">
        <v>2787</v>
      </c>
    </row>
    <row r="5499" spans="1:20" x14ac:dyDescent="0.2">
      <c r="A5499">
        <v>9083</v>
      </c>
      <c r="C5499">
        <v>224870</v>
      </c>
      <c r="D5499">
        <v>53573</v>
      </c>
      <c r="E5499">
        <v>0</v>
      </c>
      <c r="F5499">
        <v>1</v>
      </c>
      <c r="G5499">
        <v>19.3</v>
      </c>
      <c r="H5499" t="s">
        <v>24</v>
      </c>
      <c r="I5499">
        <v>49</v>
      </c>
      <c r="J5499">
        <v>58</v>
      </c>
      <c r="K5499">
        <v>54</v>
      </c>
      <c r="L5499">
        <v>49</v>
      </c>
      <c r="M5499">
        <v>6.22</v>
      </c>
      <c r="O5499">
        <v>0.97</v>
      </c>
      <c r="S5499" t="s">
        <v>3677</v>
      </c>
      <c r="T5499" t="s">
        <v>11552</v>
      </c>
    </row>
    <row r="5500" spans="1:20" x14ac:dyDescent="0.2">
      <c r="A5500">
        <v>9085</v>
      </c>
      <c r="C5500">
        <v>224893</v>
      </c>
      <c r="D5500">
        <v>21009</v>
      </c>
      <c r="E5500">
        <v>0</v>
      </c>
      <c r="F5500">
        <v>1</v>
      </c>
      <c r="G5500">
        <v>36.9</v>
      </c>
      <c r="H5500" t="s">
        <v>24</v>
      </c>
      <c r="I5500">
        <v>61</v>
      </c>
      <c r="J5500">
        <v>13</v>
      </c>
      <c r="K5500">
        <v>23</v>
      </c>
      <c r="L5500">
        <v>61</v>
      </c>
      <c r="M5500">
        <v>5.55</v>
      </c>
      <c r="O5500">
        <v>0.41</v>
      </c>
      <c r="P5500">
        <v>0.39</v>
      </c>
      <c r="S5500" t="s">
        <v>423</v>
      </c>
      <c r="T5500" t="s">
        <v>423</v>
      </c>
    </row>
    <row r="5501" spans="1:20" x14ac:dyDescent="0.2">
      <c r="A5501">
        <v>9086</v>
      </c>
      <c r="C5501">
        <v>224906</v>
      </c>
      <c r="D5501">
        <v>53580</v>
      </c>
      <c r="E5501">
        <v>0</v>
      </c>
      <c r="F5501">
        <v>1</v>
      </c>
      <c r="G5501">
        <v>43.8</v>
      </c>
      <c r="H5501" t="s">
        <v>24</v>
      </c>
      <c r="I5501">
        <v>42</v>
      </c>
      <c r="J5501">
        <v>22</v>
      </c>
      <c r="K5501">
        <v>2</v>
      </c>
      <c r="L5501">
        <v>42</v>
      </c>
      <c r="M5501">
        <v>6.25</v>
      </c>
      <c r="O5501">
        <v>-0.03</v>
      </c>
      <c r="P5501">
        <v>-0.25</v>
      </c>
      <c r="S5501" t="s">
        <v>1865</v>
      </c>
      <c r="T5501" t="s">
        <v>39</v>
      </c>
    </row>
    <row r="5502" spans="1:20" x14ac:dyDescent="0.2">
      <c r="A5502">
        <v>9087</v>
      </c>
      <c r="B5502" t="s">
        <v>3208</v>
      </c>
      <c r="C5502">
        <v>224926</v>
      </c>
      <c r="D5502">
        <v>147041</v>
      </c>
      <c r="E5502">
        <v>0</v>
      </c>
      <c r="F5502">
        <v>1</v>
      </c>
      <c r="G5502">
        <v>49.4</v>
      </c>
      <c r="H5502" t="s">
        <v>26</v>
      </c>
      <c r="I5502">
        <v>3</v>
      </c>
      <c r="J5502">
        <v>1</v>
      </c>
      <c r="K5502">
        <v>39</v>
      </c>
      <c r="L5502">
        <v>-3</v>
      </c>
      <c r="M5502">
        <v>5.0999999999999996</v>
      </c>
      <c r="O5502">
        <v>-0.12</v>
      </c>
      <c r="P5502">
        <v>-0.51</v>
      </c>
      <c r="S5502" t="s">
        <v>411</v>
      </c>
      <c r="T5502" t="s">
        <v>112</v>
      </c>
    </row>
    <row r="5503" spans="1:20" x14ac:dyDescent="0.2">
      <c r="A5503">
        <v>9088</v>
      </c>
      <c r="B5503" t="s">
        <v>3209</v>
      </c>
      <c r="C5503">
        <v>224930</v>
      </c>
      <c r="D5503">
        <v>91669</v>
      </c>
      <c r="E5503">
        <v>0</v>
      </c>
      <c r="F5503">
        <v>2</v>
      </c>
      <c r="G5503">
        <v>10.199999999999999</v>
      </c>
      <c r="H5503" t="s">
        <v>24</v>
      </c>
      <c r="I5503">
        <v>27</v>
      </c>
      <c r="J5503">
        <v>4</v>
      </c>
      <c r="K5503">
        <v>55</v>
      </c>
      <c r="L5503">
        <v>27</v>
      </c>
      <c r="M5503">
        <v>5.75</v>
      </c>
      <c r="O5503">
        <v>0.67</v>
      </c>
      <c r="P5503">
        <v>0.05</v>
      </c>
      <c r="Q5503">
        <v>0.43</v>
      </c>
      <c r="S5503" t="s">
        <v>3210</v>
      </c>
      <c r="T5503" t="s">
        <v>15363</v>
      </c>
    </row>
    <row r="5504" spans="1:20" x14ac:dyDescent="0.2">
      <c r="A5504">
        <v>9089</v>
      </c>
      <c r="B5504" t="s">
        <v>3211</v>
      </c>
      <c r="C5504">
        <v>224935</v>
      </c>
      <c r="D5504">
        <v>147042</v>
      </c>
      <c r="E5504">
        <v>0</v>
      </c>
      <c r="F5504">
        <v>1</v>
      </c>
      <c r="G5504">
        <v>57.6</v>
      </c>
      <c r="H5504" t="s">
        <v>26</v>
      </c>
      <c r="I5504">
        <v>6</v>
      </c>
      <c r="J5504">
        <v>0</v>
      </c>
      <c r="K5504">
        <v>51</v>
      </c>
      <c r="L5504">
        <v>-6</v>
      </c>
      <c r="M5504">
        <v>4.41</v>
      </c>
      <c r="O5504">
        <v>1.63</v>
      </c>
      <c r="P5504">
        <v>1.83</v>
      </c>
      <c r="Q5504">
        <v>1.41</v>
      </c>
      <c r="S5504" t="s">
        <v>98</v>
      </c>
      <c r="T5504" t="s">
        <v>98</v>
      </c>
    </row>
    <row r="5505" spans="1:20" x14ac:dyDescent="0.2">
      <c r="A5505">
        <v>9090</v>
      </c>
      <c r="C5505">
        <v>224960</v>
      </c>
      <c r="D5505">
        <v>166005</v>
      </c>
      <c r="E5505">
        <v>0</v>
      </c>
      <c r="F5505">
        <v>2</v>
      </c>
      <c r="G5505">
        <v>7.3</v>
      </c>
      <c r="H5505" t="s">
        <v>26</v>
      </c>
      <c r="I5505">
        <v>14</v>
      </c>
      <c r="J5505">
        <v>40</v>
      </c>
      <c r="K5505">
        <v>34</v>
      </c>
      <c r="L5505">
        <v>-14</v>
      </c>
      <c r="M5505">
        <v>7.1</v>
      </c>
      <c r="O5505">
        <v>1.8</v>
      </c>
      <c r="P5505">
        <v>0.55000000000000004</v>
      </c>
      <c r="Q5505">
        <v>3.71</v>
      </c>
      <c r="S5505" t="s">
        <v>3214</v>
      </c>
      <c r="T5505" t="s">
        <v>3214</v>
      </c>
    </row>
    <row r="5506" spans="1:20" x14ac:dyDescent="0.2">
      <c r="A5506">
        <v>9092</v>
      </c>
      <c r="B5506" t="s">
        <v>3216</v>
      </c>
      <c r="C5506">
        <v>224995</v>
      </c>
      <c r="D5506">
        <v>128544</v>
      </c>
      <c r="E5506">
        <v>0</v>
      </c>
      <c r="F5506">
        <v>2</v>
      </c>
      <c r="G5506">
        <v>24.2</v>
      </c>
      <c r="H5506" t="s">
        <v>24</v>
      </c>
      <c r="I5506">
        <v>8</v>
      </c>
      <c r="J5506">
        <v>57</v>
      </c>
      <c r="K5506">
        <v>25</v>
      </c>
      <c r="L5506">
        <v>8</v>
      </c>
      <c r="M5506">
        <v>6.32</v>
      </c>
      <c r="O5506">
        <v>0.18</v>
      </c>
      <c r="P5506">
        <v>0.14000000000000001</v>
      </c>
      <c r="S5506" t="s">
        <v>605</v>
      </c>
      <c r="T5506" t="s">
        <v>605</v>
      </c>
    </row>
    <row r="5507" spans="1:20" x14ac:dyDescent="0.2">
      <c r="A5507">
        <v>9093</v>
      </c>
      <c r="B5507" t="s">
        <v>3217</v>
      </c>
      <c r="C5507">
        <v>225003</v>
      </c>
      <c r="D5507">
        <v>128547</v>
      </c>
      <c r="E5507">
        <v>0</v>
      </c>
      <c r="F5507">
        <v>2</v>
      </c>
      <c r="G5507">
        <v>29.7</v>
      </c>
      <c r="H5507" t="s">
        <v>24</v>
      </c>
      <c r="I5507">
        <v>8</v>
      </c>
      <c r="J5507">
        <v>29</v>
      </c>
      <c r="K5507">
        <v>8</v>
      </c>
      <c r="L5507">
        <v>8</v>
      </c>
      <c r="M5507">
        <v>5.63</v>
      </c>
      <c r="O5507">
        <v>0.28999999999999998</v>
      </c>
      <c r="P5507">
        <v>0.03</v>
      </c>
      <c r="S5507" t="s">
        <v>264</v>
      </c>
      <c r="T5507" t="s">
        <v>264</v>
      </c>
    </row>
    <row r="5508" spans="1:20" x14ac:dyDescent="0.2">
      <c r="A5508">
        <v>9094</v>
      </c>
      <c r="C5508">
        <v>225009</v>
      </c>
      <c r="D5508">
        <v>10937</v>
      </c>
      <c r="E5508">
        <v>0</v>
      </c>
      <c r="F5508">
        <v>2</v>
      </c>
      <c r="G5508">
        <v>36.1</v>
      </c>
      <c r="H5508" t="s">
        <v>24</v>
      </c>
      <c r="I5508">
        <v>66</v>
      </c>
      <c r="J5508">
        <v>5</v>
      </c>
      <c r="K5508">
        <v>56</v>
      </c>
      <c r="L5508">
        <v>66</v>
      </c>
      <c r="M5508">
        <v>5.86</v>
      </c>
      <c r="O5508">
        <v>1.0900000000000001</v>
      </c>
      <c r="P5508">
        <v>0.91</v>
      </c>
      <c r="S5508" t="s">
        <v>71</v>
      </c>
      <c r="T5508" t="s">
        <v>71</v>
      </c>
    </row>
    <row r="5509" spans="1:20" x14ac:dyDescent="0.2">
      <c r="A5509">
        <v>9097</v>
      </c>
      <c r="C5509">
        <v>225094</v>
      </c>
      <c r="D5509">
        <v>10942</v>
      </c>
      <c r="E5509">
        <v>0</v>
      </c>
      <c r="F5509">
        <v>3</v>
      </c>
      <c r="G5509">
        <v>25.7</v>
      </c>
      <c r="H5509" t="s">
        <v>24</v>
      </c>
      <c r="I5509">
        <v>63</v>
      </c>
      <c r="J5509">
        <v>38</v>
      </c>
      <c r="K5509">
        <v>31</v>
      </c>
      <c r="L5509">
        <v>63</v>
      </c>
      <c r="M5509">
        <v>6.24</v>
      </c>
      <c r="O5509">
        <v>0.33</v>
      </c>
      <c r="P5509">
        <v>-0.54</v>
      </c>
      <c r="Q5509">
        <v>0.23</v>
      </c>
      <c r="S5509" t="s">
        <v>1237</v>
      </c>
      <c r="T5509" t="s">
        <v>1237</v>
      </c>
    </row>
    <row r="5510" spans="1:20" x14ac:dyDescent="0.2">
      <c r="A5510">
        <v>9099</v>
      </c>
      <c r="C5510">
        <v>225136</v>
      </c>
      <c r="D5510">
        <v>10948</v>
      </c>
      <c r="E5510">
        <v>0</v>
      </c>
      <c r="F5510">
        <v>3</v>
      </c>
      <c r="G5510">
        <v>51.9</v>
      </c>
      <c r="H5510" t="s">
        <v>24</v>
      </c>
      <c r="I5510">
        <v>66</v>
      </c>
      <c r="J5510">
        <v>42</v>
      </c>
      <c r="K5510">
        <v>44</v>
      </c>
      <c r="L5510">
        <v>66</v>
      </c>
      <c r="M5510">
        <v>6.29</v>
      </c>
      <c r="O5510">
        <v>1.67</v>
      </c>
      <c r="P5510">
        <v>1.94</v>
      </c>
      <c r="S5510" t="s">
        <v>164</v>
      </c>
      <c r="T5510" t="s">
        <v>164</v>
      </c>
    </row>
    <row r="5511" spans="1:20" x14ac:dyDescent="0.2">
      <c r="A5511">
        <v>9100</v>
      </c>
      <c r="B5511" t="s">
        <v>3220</v>
      </c>
      <c r="C5511">
        <v>225180</v>
      </c>
      <c r="D5511">
        <v>10954</v>
      </c>
      <c r="E5511">
        <v>0</v>
      </c>
      <c r="F5511">
        <v>4</v>
      </c>
      <c r="G5511">
        <v>13.6</v>
      </c>
      <c r="H5511" t="s">
        <v>24</v>
      </c>
      <c r="I5511">
        <v>62</v>
      </c>
      <c r="J5511">
        <v>17</v>
      </c>
      <c r="K5511">
        <v>16</v>
      </c>
      <c r="L5511">
        <v>62</v>
      </c>
      <c r="M5511">
        <v>5.88</v>
      </c>
      <c r="O5511">
        <v>0.3</v>
      </c>
      <c r="P5511">
        <v>0.28999999999999998</v>
      </c>
      <c r="S5511" t="s">
        <v>1235</v>
      </c>
      <c r="T5511" t="s">
        <v>1235</v>
      </c>
    </row>
    <row r="5512" spans="1:20" x14ac:dyDescent="0.2">
      <c r="A5512">
        <v>9103</v>
      </c>
      <c r="B5512" t="s">
        <v>3221</v>
      </c>
      <c r="C5512">
        <v>225212</v>
      </c>
      <c r="D5512">
        <v>147066</v>
      </c>
      <c r="E5512">
        <v>0</v>
      </c>
      <c r="F5512">
        <v>4</v>
      </c>
      <c r="G5512">
        <v>30.1</v>
      </c>
      <c r="H5512" t="s">
        <v>26</v>
      </c>
      <c r="I5512">
        <v>10</v>
      </c>
      <c r="J5512">
        <v>30</v>
      </c>
      <c r="K5512">
        <v>34</v>
      </c>
      <c r="L5512">
        <v>-10</v>
      </c>
      <c r="M5512">
        <v>4.9400000000000004</v>
      </c>
      <c r="O5512">
        <v>1.63</v>
      </c>
      <c r="P5512">
        <v>1.92</v>
      </c>
      <c r="S5512" t="s">
        <v>2930</v>
      </c>
      <c r="T5512" t="s">
        <v>2930</v>
      </c>
    </row>
    <row r="5513" spans="1:20" x14ac:dyDescent="0.2">
      <c r="A5513">
        <v>9104</v>
      </c>
      <c r="C5513">
        <v>225216</v>
      </c>
      <c r="D5513">
        <v>10956</v>
      </c>
      <c r="E5513">
        <v>0</v>
      </c>
      <c r="F5513">
        <v>4</v>
      </c>
      <c r="G5513">
        <v>42</v>
      </c>
      <c r="H5513" t="s">
        <v>24</v>
      </c>
      <c r="I5513">
        <v>67</v>
      </c>
      <c r="J5513">
        <v>10</v>
      </c>
      <c r="K5513">
        <v>0</v>
      </c>
      <c r="L5513">
        <v>67</v>
      </c>
      <c r="M5513">
        <v>5.67</v>
      </c>
      <c r="O5513">
        <v>1.07</v>
      </c>
      <c r="P5513">
        <v>0.93</v>
      </c>
      <c r="S5513" t="s">
        <v>45</v>
      </c>
      <c r="T5513" t="s">
        <v>45</v>
      </c>
    </row>
    <row r="5514" spans="1:20" x14ac:dyDescent="0.2">
      <c r="A5514">
        <v>9105</v>
      </c>
      <c r="C5514">
        <v>225218</v>
      </c>
      <c r="D5514">
        <v>36037</v>
      </c>
      <c r="E5514">
        <v>0</v>
      </c>
      <c r="F5514">
        <v>4</v>
      </c>
      <c r="G5514">
        <v>36.700000000000003</v>
      </c>
      <c r="H5514" t="s">
        <v>24</v>
      </c>
      <c r="I5514">
        <v>42</v>
      </c>
      <c r="J5514">
        <v>5</v>
      </c>
      <c r="K5514">
        <v>32</v>
      </c>
      <c r="L5514">
        <v>42</v>
      </c>
      <c r="M5514">
        <v>6.01</v>
      </c>
      <c r="N5514" t="s">
        <v>103</v>
      </c>
      <c r="S5514" t="s">
        <v>39</v>
      </c>
      <c r="T5514" t="s">
        <v>39</v>
      </c>
    </row>
    <row r="5515" spans="1:20" x14ac:dyDescent="0.2">
      <c r="A5515">
        <v>9107</v>
      </c>
      <c r="C5515">
        <v>225239</v>
      </c>
      <c r="D5515">
        <v>53622</v>
      </c>
      <c r="E5515">
        <v>0</v>
      </c>
      <c r="F5515">
        <v>4</v>
      </c>
      <c r="G5515">
        <v>53.8</v>
      </c>
      <c r="H5515" t="s">
        <v>24</v>
      </c>
      <c r="I5515">
        <v>34</v>
      </c>
      <c r="J5515">
        <v>39</v>
      </c>
      <c r="K5515">
        <v>35</v>
      </c>
      <c r="L5515">
        <v>34</v>
      </c>
      <c r="M5515">
        <v>6.12</v>
      </c>
      <c r="O5515">
        <v>0.62</v>
      </c>
      <c r="P5515">
        <v>0.09</v>
      </c>
      <c r="S5515" t="s">
        <v>144</v>
      </c>
      <c r="T5515" t="s">
        <v>144</v>
      </c>
    </row>
    <row r="5516" spans="1:20" x14ac:dyDescent="0.2">
      <c r="A5516">
        <v>9109</v>
      </c>
      <c r="C5516">
        <v>225276</v>
      </c>
      <c r="D5516">
        <v>73731</v>
      </c>
      <c r="E5516">
        <v>0</v>
      </c>
      <c r="F5516">
        <v>4</v>
      </c>
      <c r="G5516">
        <v>56</v>
      </c>
      <c r="H5516" t="s">
        <v>24</v>
      </c>
      <c r="I5516">
        <v>26</v>
      </c>
      <c r="J5516">
        <v>38</v>
      </c>
      <c r="K5516">
        <v>56</v>
      </c>
      <c r="L5516">
        <v>26</v>
      </c>
      <c r="M5516">
        <v>6.25</v>
      </c>
      <c r="O5516">
        <v>1.4</v>
      </c>
      <c r="P5516">
        <v>1.59</v>
      </c>
      <c r="S5516" t="s">
        <v>292</v>
      </c>
      <c r="T5516" t="s">
        <v>172</v>
      </c>
    </row>
    <row r="5517" spans="1:20" x14ac:dyDescent="0.2">
      <c r="A5517">
        <v>9110</v>
      </c>
      <c r="C5517">
        <v>225289</v>
      </c>
      <c r="D5517">
        <v>10962</v>
      </c>
      <c r="E5517">
        <v>0</v>
      </c>
      <c r="F5517">
        <v>5</v>
      </c>
      <c r="G5517">
        <v>6.2</v>
      </c>
      <c r="H5517" t="s">
        <v>24</v>
      </c>
      <c r="I5517">
        <v>61</v>
      </c>
      <c r="J5517">
        <v>18</v>
      </c>
      <c r="K5517">
        <v>51</v>
      </c>
      <c r="L5517">
        <v>61</v>
      </c>
      <c r="M5517">
        <v>5.8</v>
      </c>
      <c r="O5517">
        <v>-0.09</v>
      </c>
      <c r="P5517">
        <v>-0.32</v>
      </c>
      <c r="S5517" t="s">
        <v>3223</v>
      </c>
      <c r="T5517" t="s">
        <v>3240</v>
      </c>
    </row>
  </sheetData>
  <dataConsolidate/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F9111"/>
  <sheetViews>
    <sheetView tabSelected="1" topLeftCell="C8975" workbookViewId="0">
      <selection activeCell="AE8977" sqref="AE8977"/>
    </sheetView>
  </sheetViews>
  <sheetFormatPr baseColWidth="10" defaultRowHeight="12.75" x14ac:dyDescent="0.2"/>
  <cols>
    <col min="2" max="2" width="11.85546875" bestFit="1" customWidth="1"/>
    <col min="3" max="3" width="7" bestFit="1" customWidth="1"/>
    <col min="5" max="5" width="10.28515625" bestFit="1" customWidth="1"/>
    <col min="6" max="7" width="4.5703125" bestFit="1" customWidth="1"/>
    <col min="8" max="8" width="5" bestFit="1" customWidth="1"/>
    <col min="9" max="12" width="4.5703125" bestFit="1" customWidth="1"/>
    <col min="13" max="13" width="9.85546875" bestFit="1" customWidth="1"/>
    <col min="14" max="16" width="5.5703125" bestFit="1" customWidth="1"/>
    <col min="17" max="17" width="2" bestFit="1" customWidth="1"/>
    <col min="18" max="18" width="5.5703125" bestFit="1" customWidth="1"/>
    <col min="19" max="19" width="2" bestFit="1" customWidth="1"/>
    <col min="20" max="20" width="5.5703125" bestFit="1" customWidth="1"/>
    <col min="21" max="21" width="2.28515625" bestFit="1" customWidth="1"/>
    <col min="22" max="22" width="2" bestFit="1" customWidth="1"/>
    <col min="23" max="23" width="7.28515625" bestFit="1" customWidth="1"/>
    <col min="26" max="26" width="11.42578125" style="1"/>
  </cols>
  <sheetData>
    <row r="1" spans="1:32" x14ac:dyDescent="0.2">
      <c r="A1" t="s">
        <v>15386</v>
      </c>
      <c r="B1" t="s">
        <v>15387</v>
      </c>
      <c r="C1" t="s">
        <v>15388</v>
      </c>
      <c r="D1" t="s">
        <v>15389</v>
      </c>
      <c r="F1" t="s">
        <v>15390</v>
      </c>
      <c r="G1" t="s">
        <v>15391</v>
      </c>
      <c r="H1" t="s">
        <v>15392</v>
      </c>
      <c r="I1" t="s">
        <v>15393</v>
      </c>
      <c r="J1" t="s">
        <v>15395</v>
      </c>
      <c r="K1" t="s">
        <v>15394</v>
      </c>
      <c r="L1" t="s">
        <v>15396</v>
      </c>
      <c r="M1" s="3" t="s">
        <v>15518</v>
      </c>
      <c r="N1" t="s">
        <v>15397</v>
      </c>
      <c r="O1" t="s">
        <v>15398</v>
      </c>
      <c r="P1" t="s">
        <v>15399</v>
      </c>
      <c r="R1" t="s">
        <v>15400</v>
      </c>
      <c r="T1" t="s">
        <v>15401</v>
      </c>
      <c r="W1" t="s">
        <v>15402</v>
      </c>
      <c r="X1" t="s">
        <v>15403</v>
      </c>
    </row>
    <row r="2" spans="1:32" x14ac:dyDescent="0.2">
      <c r="A2">
        <v>1</v>
      </c>
      <c r="C2">
        <v>3</v>
      </c>
      <c r="D2">
        <v>36042</v>
      </c>
      <c r="F2">
        <v>0</v>
      </c>
      <c r="G2">
        <v>5</v>
      </c>
      <c r="H2">
        <v>9.9</v>
      </c>
      <c r="I2" t="s">
        <v>24</v>
      </c>
      <c r="J2">
        <v>45</v>
      </c>
      <c r="K2">
        <v>13</v>
      </c>
      <c r="L2">
        <v>45</v>
      </c>
      <c r="M2">
        <v>45</v>
      </c>
      <c r="N2">
        <v>6.7</v>
      </c>
      <c r="P2">
        <v>7.0000000000000007E-2</v>
      </c>
      <c r="R2">
        <v>0.08</v>
      </c>
      <c r="X2" t="s">
        <v>25</v>
      </c>
      <c r="Y2">
        <v>1</v>
      </c>
      <c r="Z2" s="1">
        <v>3.5868055555555553E-3</v>
      </c>
      <c r="AA2" t="s">
        <v>3224</v>
      </c>
      <c r="AB2">
        <v>-1.2E-2</v>
      </c>
      <c r="AC2">
        <v>-1.7999999999999999E-2</v>
      </c>
      <c r="AD2">
        <v>6.7</v>
      </c>
      <c r="AE2" t="s">
        <v>25</v>
      </c>
    </row>
    <row r="3" spans="1:32" x14ac:dyDescent="0.2">
      <c r="A3">
        <v>2</v>
      </c>
      <c r="C3">
        <v>6</v>
      </c>
      <c r="D3">
        <v>128569</v>
      </c>
      <c r="F3">
        <v>0</v>
      </c>
      <c r="G3">
        <v>5</v>
      </c>
      <c r="H3">
        <v>3.8</v>
      </c>
      <c r="I3" t="s">
        <v>26</v>
      </c>
      <c r="J3">
        <v>0</v>
      </c>
      <c r="K3">
        <v>30</v>
      </c>
      <c r="L3">
        <v>11</v>
      </c>
      <c r="M3">
        <v>0</v>
      </c>
      <c r="N3">
        <v>6.29</v>
      </c>
      <c r="P3">
        <v>1.1000000000000001</v>
      </c>
      <c r="R3">
        <v>1.02</v>
      </c>
      <c r="W3" t="s">
        <v>27</v>
      </c>
      <c r="X3" t="s">
        <v>28</v>
      </c>
      <c r="Y3">
        <v>2</v>
      </c>
      <c r="Z3" s="1">
        <v>3.5162037037037037E-3</v>
      </c>
      <c r="AA3" t="s">
        <v>3225</v>
      </c>
      <c r="AB3">
        <v>4.4999999999999998E-2</v>
      </c>
      <c r="AC3">
        <v>-0.06</v>
      </c>
      <c r="AD3">
        <v>6.29</v>
      </c>
      <c r="AE3" t="s">
        <v>3226</v>
      </c>
    </row>
    <row r="4" spans="1:32" x14ac:dyDescent="0.2">
      <c r="A4">
        <v>3</v>
      </c>
      <c r="B4" t="s">
        <v>29</v>
      </c>
      <c r="C4">
        <v>28</v>
      </c>
      <c r="D4">
        <v>128572</v>
      </c>
      <c r="E4" t="s">
        <v>30</v>
      </c>
      <c r="F4">
        <v>0</v>
      </c>
      <c r="G4">
        <v>5</v>
      </c>
      <c r="H4">
        <v>20.100000000000001</v>
      </c>
      <c r="I4" t="s">
        <v>26</v>
      </c>
      <c r="J4">
        <v>5</v>
      </c>
      <c r="K4">
        <v>42</v>
      </c>
      <c r="L4">
        <v>27</v>
      </c>
      <c r="M4">
        <v>-5</v>
      </c>
      <c r="N4">
        <v>4.6100000000000003</v>
      </c>
      <c r="P4">
        <v>1.04</v>
      </c>
      <c r="R4">
        <v>0.89</v>
      </c>
      <c r="T4">
        <v>0.54</v>
      </c>
      <c r="X4" t="s">
        <v>31</v>
      </c>
      <c r="Y4">
        <v>3</v>
      </c>
      <c r="Z4" s="1">
        <v>3.7048611111111115E-3</v>
      </c>
      <c r="AA4" t="s">
        <v>3227</v>
      </c>
      <c r="AB4">
        <v>-8.9999999999999993E-3</v>
      </c>
      <c r="AC4">
        <v>8.8999999999999996E-2</v>
      </c>
      <c r="AD4">
        <v>4.6100000000000003</v>
      </c>
      <c r="AE4" t="s">
        <v>54</v>
      </c>
      <c r="AF4" t="s">
        <v>36</v>
      </c>
    </row>
    <row r="5" spans="1:32" x14ac:dyDescent="0.2">
      <c r="A5">
        <v>4</v>
      </c>
      <c r="B5" t="s">
        <v>32</v>
      </c>
      <c r="C5">
        <v>87</v>
      </c>
      <c r="D5">
        <v>91701</v>
      </c>
      <c r="F5">
        <v>0</v>
      </c>
      <c r="G5">
        <v>5</v>
      </c>
      <c r="H5">
        <v>42</v>
      </c>
      <c r="I5" t="s">
        <v>24</v>
      </c>
      <c r="J5">
        <v>13</v>
      </c>
      <c r="K5">
        <v>23</v>
      </c>
      <c r="L5">
        <v>46</v>
      </c>
      <c r="M5">
        <v>13</v>
      </c>
      <c r="N5">
        <v>5.51</v>
      </c>
      <c r="P5">
        <v>0.9</v>
      </c>
      <c r="X5" t="s">
        <v>33</v>
      </c>
      <c r="Y5">
        <v>4</v>
      </c>
      <c r="Z5" s="1">
        <v>3.9583333333333337E-3</v>
      </c>
      <c r="AA5" t="s">
        <v>3228</v>
      </c>
      <c r="AB5">
        <v>4.4999999999999998E-2</v>
      </c>
      <c r="AC5">
        <v>-1.2E-2</v>
      </c>
      <c r="AD5">
        <v>5.51</v>
      </c>
      <c r="AE5" t="s">
        <v>33</v>
      </c>
    </row>
    <row r="6" spans="1:32" x14ac:dyDescent="0.2">
      <c r="A6">
        <v>5</v>
      </c>
      <c r="C6">
        <v>123</v>
      </c>
      <c r="D6">
        <v>21085</v>
      </c>
      <c r="E6" t="s">
        <v>34</v>
      </c>
      <c r="F6">
        <v>0</v>
      </c>
      <c r="G6">
        <v>6</v>
      </c>
      <c r="H6">
        <v>16</v>
      </c>
      <c r="I6" t="s">
        <v>24</v>
      </c>
      <c r="J6">
        <v>58</v>
      </c>
      <c r="K6">
        <v>26</v>
      </c>
      <c r="L6">
        <v>12</v>
      </c>
      <c r="M6">
        <v>58</v>
      </c>
      <c r="N6">
        <v>5.96</v>
      </c>
      <c r="P6">
        <v>0.67</v>
      </c>
      <c r="R6">
        <v>0.2</v>
      </c>
      <c r="X6" t="s">
        <v>35</v>
      </c>
      <c r="Y6">
        <v>5</v>
      </c>
      <c r="Z6" s="1">
        <v>4.3518518518518515E-3</v>
      </c>
      <c r="AA6" t="s">
        <v>3229</v>
      </c>
      <c r="AB6">
        <v>0.26300000000000001</v>
      </c>
      <c r="AC6">
        <v>0.03</v>
      </c>
      <c r="AD6">
        <v>5.96</v>
      </c>
      <c r="AE6" t="s">
        <v>35</v>
      </c>
    </row>
    <row r="7" spans="1:32" x14ac:dyDescent="0.2">
      <c r="A7">
        <v>6</v>
      </c>
      <c r="C7">
        <v>142</v>
      </c>
      <c r="D7">
        <v>214963</v>
      </c>
      <c r="F7">
        <v>0</v>
      </c>
      <c r="G7">
        <v>6</v>
      </c>
      <c r="H7">
        <v>19</v>
      </c>
      <c r="I7" t="s">
        <v>26</v>
      </c>
      <c r="J7">
        <v>49</v>
      </c>
      <c r="K7">
        <v>4</v>
      </c>
      <c r="L7">
        <v>30</v>
      </c>
      <c r="M7">
        <v>-49</v>
      </c>
      <c r="N7">
        <v>5.7</v>
      </c>
      <c r="P7">
        <v>0.52</v>
      </c>
      <c r="R7">
        <v>0.05</v>
      </c>
      <c r="X7" t="s">
        <v>37</v>
      </c>
      <c r="Y7">
        <v>6</v>
      </c>
      <c r="Z7" s="1">
        <v>4.386574074074074E-3</v>
      </c>
      <c r="AA7" t="s">
        <v>3230</v>
      </c>
      <c r="AB7">
        <v>0.56499999999999995</v>
      </c>
      <c r="AC7">
        <v>-3.7999999999999999E-2</v>
      </c>
      <c r="AD7">
        <v>5.7</v>
      </c>
      <c r="AE7" t="s">
        <v>37</v>
      </c>
    </row>
    <row r="8" spans="1:32" x14ac:dyDescent="0.2">
      <c r="A8">
        <v>7</v>
      </c>
      <c r="B8" t="s">
        <v>38</v>
      </c>
      <c r="C8">
        <v>144</v>
      </c>
      <c r="D8">
        <v>10978</v>
      </c>
      <c r="F8">
        <v>0</v>
      </c>
      <c r="G8">
        <v>6</v>
      </c>
      <c r="H8">
        <v>26.5</v>
      </c>
      <c r="I8" t="s">
        <v>24</v>
      </c>
      <c r="J8">
        <v>64</v>
      </c>
      <c r="K8">
        <v>11</v>
      </c>
      <c r="L8">
        <v>46</v>
      </c>
      <c r="M8">
        <v>64</v>
      </c>
      <c r="N8">
        <v>5.59</v>
      </c>
      <c r="P8">
        <v>-0.03</v>
      </c>
      <c r="R8">
        <v>-0.19</v>
      </c>
      <c r="X8" t="s">
        <v>39</v>
      </c>
      <c r="Y8">
        <v>7</v>
      </c>
      <c r="Z8" s="1">
        <v>4.4733796296296292E-3</v>
      </c>
      <c r="AA8" t="s">
        <v>3231</v>
      </c>
      <c r="AB8">
        <v>8.0000000000000002E-3</v>
      </c>
      <c r="AC8">
        <v>0</v>
      </c>
      <c r="AD8">
        <v>5.59</v>
      </c>
      <c r="AE8" t="s">
        <v>39</v>
      </c>
    </row>
    <row r="9" spans="1:32" x14ac:dyDescent="0.2">
      <c r="A9">
        <v>8</v>
      </c>
      <c r="C9">
        <v>166</v>
      </c>
      <c r="D9">
        <v>73743</v>
      </c>
      <c r="E9">
        <v>33</v>
      </c>
      <c r="F9">
        <v>0</v>
      </c>
      <c r="G9">
        <v>6</v>
      </c>
      <c r="H9">
        <v>36.799999999999997</v>
      </c>
      <c r="I9" t="s">
        <v>24</v>
      </c>
      <c r="J9">
        <v>29</v>
      </c>
      <c r="K9">
        <v>1</v>
      </c>
      <c r="L9">
        <v>17</v>
      </c>
      <c r="M9">
        <v>29</v>
      </c>
      <c r="N9">
        <v>6.13</v>
      </c>
      <c r="P9">
        <v>0.75</v>
      </c>
      <c r="R9">
        <v>0.33</v>
      </c>
      <c r="X9" t="s">
        <v>40</v>
      </c>
      <c r="Y9">
        <v>8</v>
      </c>
      <c r="Z9" s="1">
        <v>4.5925925925925926E-3</v>
      </c>
      <c r="AA9" t="s">
        <v>3232</v>
      </c>
      <c r="AB9">
        <v>0.38</v>
      </c>
      <c r="AC9">
        <v>-0.182</v>
      </c>
      <c r="AD9">
        <v>6.13</v>
      </c>
      <c r="AE9" t="s">
        <v>40</v>
      </c>
    </row>
    <row r="10" spans="1:32" x14ac:dyDescent="0.2">
      <c r="A10">
        <v>9</v>
      </c>
      <c r="C10">
        <v>203</v>
      </c>
      <c r="D10">
        <v>166053</v>
      </c>
      <c r="F10">
        <v>0</v>
      </c>
      <c r="G10">
        <v>6</v>
      </c>
      <c r="H10">
        <v>50.1</v>
      </c>
      <c r="I10" t="s">
        <v>26</v>
      </c>
      <c r="J10">
        <v>23</v>
      </c>
      <c r="K10">
        <v>6</v>
      </c>
      <c r="L10">
        <v>27</v>
      </c>
      <c r="M10">
        <v>-23</v>
      </c>
      <c r="N10">
        <v>6.18</v>
      </c>
      <c r="P10">
        <v>0.38</v>
      </c>
      <c r="R10">
        <v>0.05</v>
      </c>
      <c r="X10" t="s">
        <v>41</v>
      </c>
      <c r="Y10">
        <v>9</v>
      </c>
      <c r="Z10" s="1">
        <v>4.7465277777777775E-3</v>
      </c>
      <c r="AA10" t="s">
        <v>3233</v>
      </c>
      <c r="AB10">
        <v>0.1</v>
      </c>
      <c r="AC10">
        <v>-4.4999999999999998E-2</v>
      </c>
      <c r="AD10">
        <v>6.18</v>
      </c>
      <c r="AE10" t="s">
        <v>41</v>
      </c>
    </row>
    <row r="11" spans="1:32" x14ac:dyDescent="0.2">
      <c r="A11">
        <v>10</v>
      </c>
      <c r="C11">
        <v>256</v>
      </c>
      <c r="D11">
        <v>147090</v>
      </c>
      <c r="F11">
        <v>0</v>
      </c>
      <c r="G11">
        <v>7</v>
      </c>
      <c r="H11">
        <v>18.2</v>
      </c>
      <c r="I11" t="s">
        <v>26</v>
      </c>
      <c r="J11">
        <v>17</v>
      </c>
      <c r="K11">
        <v>23</v>
      </c>
      <c r="L11">
        <v>11</v>
      </c>
      <c r="M11">
        <v>-17</v>
      </c>
      <c r="N11">
        <v>6.19</v>
      </c>
      <c r="P11">
        <v>0.14000000000000001</v>
      </c>
      <c r="R11">
        <v>0.1</v>
      </c>
      <c r="X11" t="s">
        <v>42</v>
      </c>
      <c r="Y11">
        <v>10</v>
      </c>
      <c r="Z11" s="1">
        <v>5.0717592592592594E-3</v>
      </c>
      <c r="AA11" t="s">
        <v>3234</v>
      </c>
      <c r="AB11">
        <v>-1.7999999999999999E-2</v>
      </c>
      <c r="AC11">
        <v>3.5999999999999997E-2</v>
      </c>
      <c r="AD11">
        <v>6.19</v>
      </c>
      <c r="AE11" t="s">
        <v>42</v>
      </c>
    </row>
    <row r="12" spans="1:32" x14ac:dyDescent="0.2">
      <c r="A12">
        <v>11</v>
      </c>
      <c r="C12">
        <v>315</v>
      </c>
      <c r="D12">
        <v>128595</v>
      </c>
      <c r="E12" t="s">
        <v>30</v>
      </c>
      <c r="F12">
        <v>0</v>
      </c>
      <c r="G12">
        <v>7</v>
      </c>
      <c r="H12">
        <v>44.1</v>
      </c>
      <c r="I12" t="s">
        <v>26</v>
      </c>
      <c r="J12">
        <v>2</v>
      </c>
      <c r="K12">
        <v>32</v>
      </c>
      <c r="L12">
        <v>56</v>
      </c>
      <c r="M12">
        <v>-2</v>
      </c>
      <c r="N12">
        <v>6.43</v>
      </c>
      <c r="P12">
        <v>-0.14000000000000001</v>
      </c>
      <c r="R12">
        <v>-0.47</v>
      </c>
      <c r="X12" t="s">
        <v>43</v>
      </c>
      <c r="Y12">
        <v>11</v>
      </c>
      <c r="Z12" s="1">
        <v>5.371527777777778E-3</v>
      </c>
      <c r="AA12" t="s">
        <v>3235</v>
      </c>
      <c r="AB12">
        <v>2.7E-2</v>
      </c>
      <c r="AC12">
        <v>-2E-3</v>
      </c>
      <c r="AD12">
        <v>6.43</v>
      </c>
      <c r="AE12" t="s">
        <v>111</v>
      </c>
      <c r="AF12" t="s">
        <v>36</v>
      </c>
    </row>
    <row r="13" spans="1:32" x14ac:dyDescent="0.2">
      <c r="A13">
        <v>12</v>
      </c>
      <c r="C13">
        <v>319</v>
      </c>
      <c r="D13">
        <v>166066</v>
      </c>
      <c r="E13">
        <v>46</v>
      </c>
      <c r="F13">
        <v>0</v>
      </c>
      <c r="G13">
        <v>7</v>
      </c>
      <c r="H13">
        <v>46.8</v>
      </c>
      <c r="I13" t="s">
        <v>26</v>
      </c>
      <c r="J13">
        <v>22</v>
      </c>
      <c r="K13">
        <v>30</v>
      </c>
      <c r="L13">
        <v>32</v>
      </c>
      <c r="M13">
        <v>-22</v>
      </c>
      <c r="N13">
        <v>5.94</v>
      </c>
      <c r="P13">
        <v>0.14000000000000001</v>
      </c>
      <c r="R13">
        <v>0.06</v>
      </c>
      <c r="X13" t="s">
        <v>44</v>
      </c>
      <c r="Y13">
        <v>12</v>
      </c>
      <c r="Z13" s="1">
        <v>5.402777777777778E-3</v>
      </c>
      <c r="AA13" t="s">
        <v>3236</v>
      </c>
      <c r="AB13">
        <v>5.1999999999999998E-2</v>
      </c>
      <c r="AC13">
        <v>-4.3999999999999997E-2</v>
      </c>
      <c r="AD13">
        <v>5.94</v>
      </c>
      <c r="AE13" t="s">
        <v>44</v>
      </c>
    </row>
    <row r="14" spans="1:32" x14ac:dyDescent="0.2">
      <c r="A14">
        <v>13</v>
      </c>
      <c r="C14">
        <v>344</v>
      </c>
      <c r="D14">
        <v>192367</v>
      </c>
      <c r="F14">
        <v>0</v>
      </c>
      <c r="G14">
        <v>8</v>
      </c>
      <c r="H14">
        <v>3.5</v>
      </c>
      <c r="I14" t="s">
        <v>26</v>
      </c>
      <c r="J14">
        <v>33</v>
      </c>
      <c r="K14">
        <v>31</v>
      </c>
      <c r="L14">
        <v>46</v>
      </c>
      <c r="M14">
        <v>-33</v>
      </c>
      <c r="N14">
        <v>5.68</v>
      </c>
      <c r="P14">
        <v>1.1200000000000001</v>
      </c>
      <c r="X14" t="s">
        <v>45</v>
      </c>
      <c r="Y14">
        <v>13</v>
      </c>
      <c r="Z14" s="1">
        <v>5.596064814814815E-3</v>
      </c>
      <c r="AA14" t="s">
        <v>3237</v>
      </c>
      <c r="AB14">
        <v>-3.6999999999999998E-2</v>
      </c>
      <c r="AC14">
        <v>0</v>
      </c>
      <c r="AD14">
        <v>5.68</v>
      </c>
      <c r="AE14" t="s">
        <v>45</v>
      </c>
    </row>
    <row r="15" spans="1:32" x14ac:dyDescent="0.2">
      <c r="A15">
        <v>14</v>
      </c>
      <c r="C15">
        <v>352</v>
      </c>
      <c r="D15">
        <v>128602</v>
      </c>
      <c r="E15" t="s">
        <v>46</v>
      </c>
      <c r="F15">
        <v>0</v>
      </c>
      <c r="G15">
        <v>8</v>
      </c>
      <c r="H15">
        <v>12.1</v>
      </c>
      <c r="I15" t="s">
        <v>26</v>
      </c>
      <c r="J15">
        <v>2</v>
      </c>
      <c r="K15">
        <v>26</v>
      </c>
      <c r="L15">
        <v>52</v>
      </c>
      <c r="M15">
        <v>-2</v>
      </c>
      <c r="N15">
        <v>6.07</v>
      </c>
      <c r="P15">
        <v>1.38</v>
      </c>
      <c r="R15">
        <v>1.1399999999999999</v>
      </c>
      <c r="X15" t="s">
        <v>47</v>
      </c>
      <c r="Y15">
        <v>14</v>
      </c>
      <c r="Z15" s="1">
        <v>5.695601851851851E-3</v>
      </c>
      <c r="AA15" t="s">
        <v>3238</v>
      </c>
      <c r="AB15">
        <v>8.9999999999999993E-3</v>
      </c>
      <c r="AC15">
        <v>-3.0000000000000001E-3</v>
      </c>
      <c r="AD15">
        <v>6.07</v>
      </c>
      <c r="AE15" t="s">
        <v>125</v>
      </c>
      <c r="AF15" t="s">
        <v>36</v>
      </c>
    </row>
    <row r="16" spans="1:32" x14ac:dyDescent="0.2">
      <c r="A16">
        <v>15</v>
      </c>
      <c r="B16" t="s">
        <v>48</v>
      </c>
      <c r="C16">
        <v>358</v>
      </c>
      <c r="D16">
        <v>73765</v>
      </c>
      <c r="E16" t="s">
        <v>49</v>
      </c>
      <c r="F16">
        <v>0</v>
      </c>
      <c r="G16">
        <v>8</v>
      </c>
      <c r="H16">
        <v>23.3</v>
      </c>
      <c r="I16" t="s">
        <v>24</v>
      </c>
      <c r="J16">
        <v>29</v>
      </c>
      <c r="K16">
        <v>5</v>
      </c>
      <c r="L16">
        <v>26</v>
      </c>
      <c r="M16">
        <v>29</v>
      </c>
      <c r="N16">
        <v>2.06</v>
      </c>
      <c r="P16">
        <v>-0.11</v>
      </c>
      <c r="R16">
        <v>-0.46</v>
      </c>
      <c r="T16">
        <v>-0.1</v>
      </c>
      <c r="X16" t="s">
        <v>50</v>
      </c>
      <c r="Y16">
        <v>15</v>
      </c>
      <c r="Z16" s="1">
        <v>5.8252314814814824E-3</v>
      </c>
      <c r="AA16" t="s">
        <v>3239</v>
      </c>
      <c r="AB16">
        <v>0.13600000000000001</v>
      </c>
      <c r="AC16">
        <v>-0.16300000000000001</v>
      </c>
      <c r="AD16">
        <v>2.06</v>
      </c>
      <c r="AE16" t="s">
        <v>3240</v>
      </c>
      <c r="AF16" t="s">
        <v>36</v>
      </c>
    </row>
    <row r="17" spans="1:32" x14ac:dyDescent="0.2">
      <c r="A17">
        <v>16</v>
      </c>
      <c r="C17">
        <v>360</v>
      </c>
      <c r="D17">
        <v>128604</v>
      </c>
      <c r="F17">
        <v>0</v>
      </c>
      <c r="G17">
        <v>8</v>
      </c>
      <c r="H17">
        <v>17.399999999999999</v>
      </c>
      <c r="I17" t="s">
        <v>26</v>
      </c>
      <c r="J17">
        <v>8</v>
      </c>
      <c r="K17">
        <v>49</v>
      </c>
      <c r="L17">
        <v>26</v>
      </c>
      <c r="M17">
        <v>-8</v>
      </c>
      <c r="N17">
        <v>5.99</v>
      </c>
      <c r="P17">
        <v>1.04</v>
      </c>
      <c r="R17">
        <v>0.83</v>
      </c>
      <c r="W17" t="s">
        <v>27</v>
      </c>
      <c r="X17" t="s">
        <v>51</v>
      </c>
      <c r="Y17">
        <v>16</v>
      </c>
      <c r="Z17" s="1">
        <v>5.7569444444444439E-3</v>
      </c>
      <c r="AA17" t="s">
        <v>3241</v>
      </c>
      <c r="AB17">
        <v>-5.1999999999999998E-2</v>
      </c>
      <c r="AC17">
        <v>-3.3000000000000002E-2</v>
      </c>
      <c r="AD17">
        <v>5.99</v>
      </c>
      <c r="AE17" t="s">
        <v>3242</v>
      </c>
    </row>
    <row r="18" spans="1:32" x14ac:dyDescent="0.2">
      <c r="A18">
        <v>17</v>
      </c>
      <c r="C18">
        <v>400</v>
      </c>
      <c r="D18">
        <v>53677</v>
      </c>
      <c r="F18">
        <v>0</v>
      </c>
      <c r="G18">
        <v>8</v>
      </c>
      <c r="H18">
        <v>41</v>
      </c>
      <c r="I18" t="s">
        <v>24</v>
      </c>
      <c r="J18">
        <v>36</v>
      </c>
      <c r="K18">
        <v>37</v>
      </c>
      <c r="L18">
        <v>36</v>
      </c>
      <c r="M18">
        <v>36</v>
      </c>
      <c r="N18">
        <v>6.19</v>
      </c>
      <c r="P18">
        <v>0.48</v>
      </c>
      <c r="R18">
        <v>-0.09</v>
      </c>
      <c r="X18" t="s">
        <v>52</v>
      </c>
      <c r="Y18">
        <v>17</v>
      </c>
      <c r="Z18" s="1">
        <v>6.030092592592593E-3</v>
      </c>
      <c r="AA18" t="s">
        <v>3243</v>
      </c>
      <c r="AB18">
        <v>-0.1</v>
      </c>
      <c r="AC18">
        <v>-0.14499999999999999</v>
      </c>
      <c r="AD18">
        <v>6.19</v>
      </c>
      <c r="AE18" t="s">
        <v>52</v>
      </c>
    </row>
    <row r="19" spans="1:32" x14ac:dyDescent="0.2">
      <c r="A19">
        <v>18</v>
      </c>
      <c r="C19">
        <v>402</v>
      </c>
      <c r="D19">
        <v>147103</v>
      </c>
      <c r="E19">
        <v>51</v>
      </c>
      <c r="F19">
        <v>0</v>
      </c>
      <c r="G19">
        <v>8</v>
      </c>
      <c r="H19">
        <v>33.4</v>
      </c>
      <c r="I19" t="s">
        <v>26</v>
      </c>
      <c r="J19">
        <v>17</v>
      </c>
      <c r="K19">
        <v>34</v>
      </c>
      <c r="L19">
        <v>39</v>
      </c>
      <c r="M19">
        <v>-17</v>
      </c>
      <c r="N19">
        <v>6.06</v>
      </c>
      <c r="P19">
        <v>1.67</v>
      </c>
      <c r="R19">
        <v>1.97</v>
      </c>
      <c r="X19" t="s">
        <v>53</v>
      </c>
      <c r="Y19">
        <v>18</v>
      </c>
      <c r="Z19" s="1">
        <v>5.9421296296296297E-3</v>
      </c>
      <c r="AA19" t="s">
        <v>3244</v>
      </c>
      <c r="AB19">
        <v>0</v>
      </c>
      <c r="AC19">
        <v>-2.5000000000000001E-2</v>
      </c>
      <c r="AD19">
        <v>6.06</v>
      </c>
      <c r="AE19" t="s">
        <v>53</v>
      </c>
    </row>
    <row r="20" spans="1:32" x14ac:dyDescent="0.2">
      <c r="A20">
        <v>19</v>
      </c>
      <c r="C20">
        <v>417</v>
      </c>
      <c r="D20">
        <v>73769</v>
      </c>
      <c r="F20">
        <v>0</v>
      </c>
      <c r="G20">
        <v>8</v>
      </c>
      <c r="H20">
        <v>52.2</v>
      </c>
      <c r="I20" t="s">
        <v>24</v>
      </c>
      <c r="J20">
        <v>25</v>
      </c>
      <c r="K20">
        <v>27</v>
      </c>
      <c r="L20">
        <v>46</v>
      </c>
      <c r="M20">
        <v>25</v>
      </c>
      <c r="N20">
        <v>6.23</v>
      </c>
      <c r="P20">
        <v>0.97</v>
      </c>
      <c r="R20">
        <v>0.73</v>
      </c>
      <c r="X20" t="s">
        <v>54</v>
      </c>
      <c r="Y20">
        <v>19</v>
      </c>
      <c r="Z20" s="1">
        <v>6.1597222222222218E-3</v>
      </c>
      <c r="AA20" t="s">
        <v>3245</v>
      </c>
      <c r="AB20">
        <v>0.114</v>
      </c>
      <c r="AC20">
        <v>3.1E-2</v>
      </c>
      <c r="AD20">
        <v>6.23</v>
      </c>
      <c r="AE20" t="s">
        <v>54</v>
      </c>
    </row>
    <row r="21" spans="1:32" x14ac:dyDescent="0.2">
      <c r="A21">
        <v>20</v>
      </c>
      <c r="C21">
        <v>431</v>
      </c>
      <c r="D21">
        <v>4048</v>
      </c>
      <c r="F21">
        <v>0</v>
      </c>
      <c r="G21">
        <v>9</v>
      </c>
      <c r="H21">
        <v>20.2</v>
      </c>
      <c r="I21" t="s">
        <v>24</v>
      </c>
      <c r="J21">
        <v>79</v>
      </c>
      <c r="K21">
        <v>42</v>
      </c>
      <c r="L21">
        <v>53</v>
      </c>
      <c r="M21">
        <v>79</v>
      </c>
      <c r="N21">
        <v>6.01</v>
      </c>
      <c r="P21">
        <v>0.19</v>
      </c>
      <c r="R21">
        <v>0.1</v>
      </c>
      <c r="X21" t="s">
        <v>55</v>
      </c>
      <c r="Y21">
        <v>20</v>
      </c>
      <c r="Z21" s="1">
        <v>6.4837962962962957E-3</v>
      </c>
      <c r="AA21" t="s">
        <v>3246</v>
      </c>
      <c r="AB21">
        <v>0.10199999999999999</v>
      </c>
      <c r="AC21">
        <v>-2.7E-2</v>
      </c>
      <c r="AD21">
        <v>6.01</v>
      </c>
      <c r="AE21" t="s">
        <v>55</v>
      </c>
    </row>
    <row r="22" spans="1:32" x14ac:dyDescent="0.2">
      <c r="A22">
        <v>21</v>
      </c>
      <c r="B22" t="s">
        <v>56</v>
      </c>
      <c r="C22">
        <v>432</v>
      </c>
      <c r="D22">
        <v>21133</v>
      </c>
      <c r="E22" t="s">
        <v>57</v>
      </c>
      <c r="F22">
        <v>0</v>
      </c>
      <c r="G22">
        <v>9</v>
      </c>
      <c r="H22">
        <v>10.7</v>
      </c>
      <c r="I22" t="s">
        <v>24</v>
      </c>
      <c r="J22">
        <v>59</v>
      </c>
      <c r="K22">
        <v>8</v>
      </c>
      <c r="L22">
        <v>59</v>
      </c>
      <c r="M22">
        <v>59</v>
      </c>
      <c r="N22">
        <v>2.27</v>
      </c>
      <c r="P22">
        <v>0.34</v>
      </c>
      <c r="R22">
        <v>0.11</v>
      </c>
      <c r="T22">
        <v>0.2</v>
      </c>
      <c r="X22" t="s">
        <v>58</v>
      </c>
      <c r="Y22">
        <v>21</v>
      </c>
      <c r="Z22" s="1">
        <v>6.3738425925925915E-3</v>
      </c>
      <c r="AA22" t="s">
        <v>3247</v>
      </c>
      <c r="AB22">
        <v>0.52500000000000002</v>
      </c>
      <c r="AC22">
        <v>-0.18099999999999999</v>
      </c>
      <c r="AD22">
        <v>2.27</v>
      </c>
      <c r="AE22" t="s">
        <v>171</v>
      </c>
      <c r="AF22" t="s">
        <v>36</v>
      </c>
    </row>
    <row r="23" spans="1:32" x14ac:dyDescent="0.2">
      <c r="A23">
        <v>22</v>
      </c>
      <c r="B23" t="s">
        <v>59</v>
      </c>
      <c r="C23">
        <v>448</v>
      </c>
      <c r="D23">
        <v>91734</v>
      </c>
      <c r="F23">
        <v>0</v>
      </c>
      <c r="G23">
        <v>9</v>
      </c>
      <c r="H23">
        <v>2.4</v>
      </c>
      <c r="I23" t="s">
        <v>24</v>
      </c>
      <c r="J23">
        <v>18</v>
      </c>
      <c r="K23">
        <v>12</v>
      </c>
      <c r="L23">
        <v>43</v>
      </c>
      <c r="M23">
        <v>18</v>
      </c>
      <c r="N23">
        <v>5.53</v>
      </c>
      <c r="P23">
        <v>1.04</v>
      </c>
      <c r="X23" t="s">
        <v>60</v>
      </c>
      <c r="Y23">
        <v>22</v>
      </c>
      <c r="Z23" s="1">
        <v>6.2777777777777771E-3</v>
      </c>
      <c r="AA23" t="s">
        <v>3248</v>
      </c>
      <c r="AB23">
        <v>0.13700000000000001</v>
      </c>
      <c r="AC23">
        <v>-2.4E-2</v>
      </c>
      <c r="AD23">
        <v>5.53</v>
      </c>
      <c r="AE23" t="s">
        <v>60</v>
      </c>
    </row>
    <row r="24" spans="1:32" x14ac:dyDescent="0.2">
      <c r="A24">
        <v>23</v>
      </c>
      <c r="C24">
        <v>469</v>
      </c>
      <c r="D24">
        <v>231943</v>
      </c>
      <c r="F24">
        <v>0</v>
      </c>
      <c r="G24">
        <v>9</v>
      </c>
      <c r="H24">
        <v>2.4</v>
      </c>
      <c r="I24" t="s">
        <v>26</v>
      </c>
      <c r="J24">
        <v>54</v>
      </c>
      <c r="K24">
        <v>0</v>
      </c>
      <c r="L24">
        <v>7</v>
      </c>
      <c r="M24">
        <v>-54</v>
      </c>
      <c r="N24">
        <v>6.33</v>
      </c>
      <c r="P24">
        <v>0.74</v>
      </c>
      <c r="R24">
        <v>0.39</v>
      </c>
      <c r="X24" t="s">
        <v>61</v>
      </c>
      <c r="Y24">
        <v>23</v>
      </c>
      <c r="Z24" s="1">
        <v>6.2777777777777771E-3</v>
      </c>
      <c r="AA24" t="s">
        <v>3249</v>
      </c>
      <c r="AB24">
        <v>5.0999999999999997E-2</v>
      </c>
      <c r="AC24">
        <v>1.6E-2</v>
      </c>
      <c r="AD24">
        <v>6.33</v>
      </c>
      <c r="AE24" t="s">
        <v>61</v>
      </c>
    </row>
    <row r="25" spans="1:32" x14ac:dyDescent="0.2">
      <c r="A25">
        <v>24</v>
      </c>
      <c r="B25" t="s">
        <v>62</v>
      </c>
      <c r="C25">
        <v>493</v>
      </c>
      <c r="D25">
        <v>166083</v>
      </c>
      <c r="F25">
        <v>0</v>
      </c>
      <c r="G25">
        <v>9</v>
      </c>
      <c r="H25">
        <v>21</v>
      </c>
      <c r="I25" t="s">
        <v>26</v>
      </c>
      <c r="J25">
        <v>27</v>
      </c>
      <c r="K25">
        <v>59</v>
      </c>
      <c r="L25">
        <v>16</v>
      </c>
      <c r="M25">
        <v>-27</v>
      </c>
      <c r="N25">
        <v>5.42</v>
      </c>
      <c r="P25">
        <v>0.42</v>
      </c>
      <c r="R25">
        <v>0.08</v>
      </c>
      <c r="X25" t="s">
        <v>63</v>
      </c>
      <c r="Y25">
        <v>24</v>
      </c>
      <c r="Z25" s="1">
        <v>6.4930555555555549E-3</v>
      </c>
      <c r="AA25" t="s">
        <v>3250</v>
      </c>
      <c r="AB25">
        <v>7.1999999999999995E-2</v>
      </c>
      <c r="AC25">
        <v>-4.0000000000000001E-3</v>
      </c>
      <c r="AD25">
        <v>5.42</v>
      </c>
      <c r="AE25" t="s">
        <v>63</v>
      </c>
    </row>
    <row r="26" spans="1:32" x14ac:dyDescent="0.2">
      <c r="A26">
        <v>25</v>
      </c>
      <c r="B26" t="s">
        <v>64</v>
      </c>
      <c r="C26">
        <v>496</v>
      </c>
      <c r="D26">
        <v>214983</v>
      </c>
      <c r="F26">
        <v>0</v>
      </c>
      <c r="G26">
        <v>9</v>
      </c>
      <c r="H26">
        <v>24.7</v>
      </c>
      <c r="I26" t="s">
        <v>26</v>
      </c>
      <c r="J26">
        <v>45</v>
      </c>
      <c r="K26">
        <v>44</v>
      </c>
      <c r="L26">
        <v>51</v>
      </c>
      <c r="M26">
        <v>-45</v>
      </c>
      <c r="N26">
        <v>3.88</v>
      </c>
      <c r="P26">
        <v>1.03</v>
      </c>
      <c r="R26">
        <v>0.84</v>
      </c>
      <c r="T26">
        <v>0.52</v>
      </c>
      <c r="X26" t="s">
        <v>54</v>
      </c>
      <c r="Y26">
        <v>25</v>
      </c>
      <c r="Z26" s="1">
        <v>6.5358796296296302E-3</v>
      </c>
      <c r="AA26" t="s">
        <v>3251</v>
      </c>
      <c r="AB26">
        <v>0.124</v>
      </c>
      <c r="AC26">
        <v>-0.18099999999999999</v>
      </c>
      <c r="AD26">
        <v>3.88</v>
      </c>
      <c r="AE26" t="s">
        <v>54</v>
      </c>
    </row>
    <row r="27" spans="1:32" x14ac:dyDescent="0.2">
      <c r="A27">
        <v>26</v>
      </c>
      <c r="B27" t="s">
        <v>65</v>
      </c>
      <c r="C27">
        <v>560</v>
      </c>
      <c r="D27">
        <v>91750</v>
      </c>
      <c r="F27">
        <v>0</v>
      </c>
      <c r="G27">
        <v>10</v>
      </c>
      <c r="H27">
        <v>2.2999999999999998</v>
      </c>
      <c r="I27" t="s">
        <v>24</v>
      </c>
      <c r="J27">
        <v>11</v>
      </c>
      <c r="K27">
        <v>8</v>
      </c>
      <c r="L27">
        <v>44</v>
      </c>
      <c r="M27">
        <v>11</v>
      </c>
      <c r="N27">
        <v>5.51</v>
      </c>
      <c r="P27">
        <v>-7.0000000000000007E-2</v>
      </c>
      <c r="R27">
        <v>-0.24</v>
      </c>
      <c r="X27" t="s">
        <v>66</v>
      </c>
      <c r="Y27">
        <v>26</v>
      </c>
      <c r="Z27" s="1">
        <v>6.9710648148148154E-3</v>
      </c>
      <c r="AA27" t="s">
        <v>3252</v>
      </c>
      <c r="AB27">
        <v>4.1000000000000002E-2</v>
      </c>
      <c r="AC27">
        <v>-3.0000000000000001E-3</v>
      </c>
      <c r="AD27">
        <v>5.51</v>
      </c>
      <c r="AE27" t="s">
        <v>66</v>
      </c>
    </row>
    <row r="28" spans="1:32" x14ac:dyDescent="0.2">
      <c r="A28">
        <v>27</v>
      </c>
      <c r="B28" t="s">
        <v>67</v>
      </c>
      <c r="C28">
        <v>571</v>
      </c>
      <c r="D28">
        <v>36123</v>
      </c>
      <c r="F28">
        <v>0</v>
      </c>
      <c r="G28">
        <v>10</v>
      </c>
      <c r="H28">
        <v>19.3</v>
      </c>
      <c r="I28" t="s">
        <v>24</v>
      </c>
      <c r="J28">
        <v>46</v>
      </c>
      <c r="K28">
        <v>4</v>
      </c>
      <c r="L28">
        <v>20</v>
      </c>
      <c r="M28">
        <v>46</v>
      </c>
      <c r="N28">
        <v>5.03</v>
      </c>
      <c r="P28">
        <v>0.4</v>
      </c>
      <c r="R28">
        <v>0.25</v>
      </c>
      <c r="T28">
        <v>0.28999999999999998</v>
      </c>
      <c r="X28" t="s">
        <v>68</v>
      </c>
      <c r="Y28">
        <v>27</v>
      </c>
      <c r="Z28" s="1">
        <v>7.1678240740740739E-3</v>
      </c>
      <c r="AA28" t="s">
        <v>3253</v>
      </c>
      <c r="AB28">
        <v>8.0000000000000002E-3</v>
      </c>
      <c r="AC28">
        <v>0</v>
      </c>
      <c r="AD28">
        <v>5.03</v>
      </c>
      <c r="AE28" t="s">
        <v>68</v>
      </c>
    </row>
    <row r="29" spans="1:32" x14ac:dyDescent="0.2">
      <c r="A29">
        <v>28</v>
      </c>
      <c r="C29">
        <v>584</v>
      </c>
      <c r="D29">
        <v>21162</v>
      </c>
      <c r="F29">
        <v>0</v>
      </c>
      <c r="G29">
        <v>10</v>
      </c>
      <c r="H29">
        <v>29.7</v>
      </c>
      <c r="I29" t="s">
        <v>24</v>
      </c>
      <c r="J29">
        <v>57</v>
      </c>
      <c r="K29">
        <v>9</v>
      </c>
      <c r="L29">
        <v>56</v>
      </c>
      <c r="M29">
        <v>57</v>
      </c>
      <c r="N29">
        <v>6.74</v>
      </c>
      <c r="P29">
        <v>-0.08</v>
      </c>
      <c r="R29">
        <v>-0.41</v>
      </c>
      <c r="X29" t="s">
        <v>69</v>
      </c>
      <c r="Y29">
        <v>28</v>
      </c>
      <c r="Z29" s="1">
        <v>7.2881944444444444E-3</v>
      </c>
      <c r="AA29" t="s">
        <v>3254</v>
      </c>
      <c r="AB29">
        <v>2.3E-2</v>
      </c>
      <c r="AC29">
        <v>6.0000000000000001E-3</v>
      </c>
      <c r="AD29">
        <v>6.74</v>
      </c>
      <c r="AE29" t="s">
        <v>69</v>
      </c>
    </row>
    <row r="30" spans="1:32" x14ac:dyDescent="0.2">
      <c r="A30">
        <v>29</v>
      </c>
      <c r="C30">
        <v>587</v>
      </c>
      <c r="D30">
        <v>128621</v>
      </c>
      <c r="F30">
        <v>0</v>
      </c>
      <c r="G30">
        <v>10</v>
      </c>
      <c r="H30">
        <v>18.8</v>
      </c>
      <c r="I30" t="s">
        <v>26</v>
      </c>
      <c r="J30">
        <v>5</v>
      </c>
      <c r="K30">
        <v>14</v>
      </c>
      <c r="L30">
        <v>55</v>
      </c>
      <c r="M30">
        <v>-5</v>
      </c>
      <c r="N30">
        <v>5.84</v>
      </c>
      <c r="P30">
        <v>0.98</v>
      </c>
      <c r="R30">
        <v>0.74</v>
      </c>
      <c r="X30" t="s">
        <v>45</v>
      </c>
      <c r="Y30">
        <v>29</v>
      </c>
      <c r="Z30" s="1">
        <v>7.1620370370370362E-3</v>
      </c>
      <c r="AA30" t="s">
        <v>3255</v>
      </c>
      <c r="AB30">
        <v>3.5999999999999997E-2</v>
      </c>
      <c r="AC30">
        <v>-3.3000000000000002E-2</v>
      </c>
      <c r="AD30">
        <v>5.84</v>
      </c>
      <c r="AE30" t="s">
        <v>45</v>
      </c>
    </row>
    <row r="31" spans="1:32" x14ac:dyDescent="0.2">
      <c r="A31">
        <v>30</v>
      </c>
      <c r="B31" t="s">
        <v>70</v>
      </c>
      <c r="C31">
        <v>636</v>
      </c>
      <c r="D31">
        <v>258215</v>
      </c>
      <c r="F31">
        <v>0</v>
      </c>
      <c r="G31">
        <v>10</v>
      </c>
      <c r="H31">
        <v>2.1</v>
      </c>
      <c r="I31" t="s">
        <v>26</v>
      </c>
      <c r="J31">
        <v>82</v>
      </c>
      <c r="K31">
        <v>13</v>
      </c>
      <c r="L31">
        <v>26</v>
      </c>
      <c r="M31">
        <v>-82</v>
      </c>
      <c r="N31">
        <v>5.28</v>
      </c>
      <c r="P31">
        <v>1.05</v>
      </c>
      <c r="R31">
        <v>0.92</v>
      </c>
      <c r="X31" t="s">
        <v>71</v>
      </c>
      <c r="Y31">
        <v>30</v>
      </c>
      <c r="Z31" s="1">
        <v>6.9687500000000001E-3</v>
      </c>
      <c r="AA31" t="s">
        <v>3256</v>
      </c>
      <c r="AB31">
        <v>-2.9000000000000001E-2</v>
      </c>
      <c r="AC31">
        <v>-0.02</v>
      </c>
      <c r="AD31">
        <v>5.28</v>
      </c>
      <c r="AE31" t="s">
        <v>71</v>
      </c>
    </row>
    <row r="32" spans="1:32" x14ac:dyDescent="0.2">
      <c r="A32">
        <v>31</v>
      </c>
      <c r="C32">
        <v>645</v>
      </c>
      <c r="D32">
        <v>147127</v>
      </c>
      <c r="F32">
        <v>0</v>
      </c>
      <c r="G32">
        <v>10</v>
      </c>
      <c r="H32">
        <v>42.8</v>
      </c>
      <c r="I32" t="s">
        <v>26</v>
      </c>
      <c r="J32">
        <v>12</v>
      </c>
      <c r="K32">
        <v>34</v>
      </c>
      <c r="L32">
        <v>48</v>
      </c>
      <c r="M32">
        <v>-12</v>
      </c>
      <c r="N32">
        <v>5.85</v>
      </c>
      <c r="P32">
        <v>1.01</v>
      </c>
      <c r="R32">
        <v>0.8</v>
      </c>
      <c r="X32" t="s">
        <v>72</v>
      </c>
      <c r="Y32">
        <v>31</v>
      </c>
      <c r="Z32" s="1">
        <v>7.4398148148148149E-3</v>
      </c>
      <c r="AA32" t="s">
        <v>3257</v>
      </c>
      <c r="AB32">
        <v>0.15</v>
      </c>
      <c r="AC32">
        <v>-3.7999999999999999E-2</v>
      </c>
      <c r="AD32">
        <v>5.85</v>
      </c>
      <c r="AE32" t="s">
        <v>72</v>
      </c>
    </row>
    <row r="33" spans="1:32" x14ac:dyDescent="0.2">
      <c r="A33">
        <v>32</v>
      </c>
      <c r="C33">
        <v>661</v>
      </c>
      <c r="D33">
        <v>255642</v>
      </c>
      <c r="F33">
        <v>0</v>
      </c>
      <c r="G33">
        <v>10</v>
      </c>
      <c r="H33">
        <v>38.6</v>
      </c>
      <c r="I33" t="s">
        <v>26</v>
      </c>
      <c r="J33">
        <v>73</v>
      </c>
      <c r="K33">
        <v>13</v>
      </c>
      <c r="L33">
        <v>28</v>
      </c>
      <c r="M33">
        <v>-73</v>
      </c>
      <c r="N33">
        <v>6.64</v>
      </c>
      <c r="P33">
        <v>0.37</v>
      </c>
      <c r="R33">
        <v>0.06</v>
      </c>
      <c r="X33" t="s">
        <v>73</v>
      </c>
      <c r="Y33">
        <v>32</v>
      </c>
      <c r="Z33" s="1">
        <v>7.3912037037037028E-3</v>
      </c>
      <c r="AA33" t="s">
        <v>3258</v>
      </c>
      <c r="AB33">
        <v>0.123</v>
      </c>
      <c r="AC33">
        <v>1.6E-2</v>
      </c>
      <c r="AD33">
        <v>6.64</v>
      </c>
      <c r="AE33" t="s">
        <v>3259</v>
      </c>
      <c r="AF33" t="s">
        <v>36</v>
      </c>
    </row>
    <row r="34" spans="1:32" x14ac:dyDescent="0.2">
      <c r="A34">
        <v>33</v>
      </c>
      <c r="B34" t="s">
        <v>74</v>
      </c>
      <c r="C34">
        <v>693</v>
      </c>
      <c r="D34">
        <v>147133</v>
      </c>
      <c r="F34">
        <v>0</v>
      </c>
      <c r="G34">
        <v>11</v>
      </c>
      <c r="H34">
        <v>15.9</v>
      </c>
      <c r="I34" t="s">
        <v>26</v>
      </c>
      <c r="J34">
        <v>15</v>
      </c>
      <c r="K34">
        <v>28</v>
      </c>
      <c r="L34">
        <v>5</v>
      </c>
      <c r="M34">
        <v>-15</v>
      </c>
      <c r="N34">
        <v>4.8899999999999997</v>
      </c>
      <c r="P34">
        <v>0.49</v>
      </c>
      <c r="R34">
        <v>-0.03</v>
      </c>
      <c r="X34" t="s">
        <v>75</v>
      </c>
      <c r="Y34">
        <v>33</v>
      </c>
      <c r="Z34" s="1">
        <v>7.8229166666666673E-3</v>
      </c>
      <c r="AA34" t="s">
        <v>3260</v>
      </c>
      <c r="AB34">
        <v>-7.6999999999999999E-2</v>
      </c>
      <c r="AC34">
        <v>-0.26800000000000002</v>
      </c>
      <c r="AD34">
        <v>4.8899999999999997</v>
      </c>
      <c r="AE34" t="s">
        <v>75</v>
      </c>
    </row>
    <row r="35" spans="1:32" x14ac:dyDescent="0.2">
      <c r="A35">
        <v>34</v>
      </c>
      <c r="B35" t="s">
        <v>76</v>
      </c>
      <c r="C35">
        <v>720</v>
      </c>
      <c r="D35">
        <v>166103</v>
      </c>
      <c r="F35">
        <v>0</v>
      </c>
      <c r="G35">
        <v>11</v>
      </c>
      <c r="H35">
        <v>34.4</v>
      </c>
      <c r="I35" t="s">
        <v>26</v>
      </c>
      <c r="J35">
        <v>27</v>
      </c>
      <c r="K35">
        <v>47</v>
      </c>
      <c r="L35">
        <v>59</v>
      </c>
      <c r="M35">
        <v>-27</v>
      </c>
      <c r="N35">
        <v>5.41</v>
      </c>
      <c r="P35">
        <v>1.34</v>
      </c>
      <c r="R35">
        <v>1.46</v>
      </c>
      <c r="X35" t="s">
        <v>77</v>
      </c>
      <c r="Y35">
        <v>34</v>
      </c>
      <c r="Z35" s="1">
        <v>8.0370370370370387E-3</v>
      </c>
      <c r="AA35" t="s">
        <v>3261</v>
      </c>
      <c r="AB35">
        <v>0.01</v>
      </c>
      <c r="AC35">
        <v>1.6E-2</v>
      </c>
      <c r="AD35">
        <v>5.41</v>
      </c>
      <c r="AE35" t="s">
        <v>77</v>
      </c>
    </row>
    <row r="36" spans="1:32" x14ac:dyDescent="0.2">
      <c r="A36">
        <v>35</v>
      </c>
      <c r="B36" t="s">
        <v>78</v>
      </c>
      <c r="C36">
        <v>739</v>
      </c>
      <c r="D36">
        <v>192388</v>
      </c>
      <c r="F36">
        <v>0</v>
      </c>
      <c r="G36">
        <v>11</v>
      </c>
      <c r="H36">
        <v>44</v>
      </c>
      <c r="I36" t="s">
        <v>26</v>
      </c>
      <c r="J36">
        <v>35</v>
      </c>
      <c r="K36">
        <v>7</v>
      </c>
      <c r="L36">
        <v>59</v>
      </c>
      <c r="M36">
        <v>-35</v>
      </c>
      <c r="N36">
        <v>5.25</v>
      </c>
      <c r="P36">
        <v>0.44</v>
      </c>
      <c r="X36" t="s">
        <v>79</v>
      </c>
      <c r="Y36">
        <v>35</v>
      </c>
      <c r="Z36" s="1">
        <v>8.1481481481481474E-3</v>
      </c>
      <c r="AA36" t="s">
        <v>3262</v>
      </c>
      <c r="AB36">
        <v>0.17299999999999999</v>
      </c>
      <c r="AC36">
        <v>0.11899999999999999</v>
      </c>
      <c r="AD36">
        <v>5.25</v>
      </c>
      <c r="AE36" t="s">
        <v>79</v>
      </c>
    </row>
    <row r="37" spans="1:32" x14ac:dyDescent="0.2">
      <c r="A37">
        <v>36</v>
      </c>
      <c r="C37">
        <v>743</v>
      </c>
      <c r="D37">
        <v>36148</v>
      </c>
      <c r="F37">
        <v>0</v>
      </c>
      <c r="G37">
        <v>11</v>
      </c>
      <c r="H37">
        <v>59.1</v>
      </c>
      <c r="I37" t="s">
        <v>24</v>
      </c>
      <c r="J37">
        <v>48</v>
      </c>
      <c r="K37">
        <v>9</v>
      </c>
      <c r="L37">
        <v>9</v>
      </c>
      <c r="M37">
        <v>48</v>
      </c>
      <c r="N37">
        <v>6.16</v>
      </c>
      <c r="P37">
        <v>1.45</v>
      </c>
      <c r="W37" t="s">
        <v>27</v>
      </c>
      <c r="X37" t="s">
        <v>80</v>
      </c>
      <c r="Y37">
        <v>36</v>
      </c>
      <c r="Z37" s="1">
        <v>8.322916666666666E-3</v>
      </c>
      <c r="AA37" t="s">
        <v>3263</v>
      </c>
      <c r="AB37">
        <v>5.8000000000000003E-2</v>
      </c>
      <c r="AC37">
        <v>1.7000000000000001E-2</v>
      </c>
      <c r="AD37">
        <v>6.16</v>
      </c>
      <c r="AE37" t="s">
        <v>3264</v>
      </c>
    </row>
    <row r="38" spans="1:32" x14ac:dyDescent="0.2">
      <c r="A38">
        <v>37</v>
      </c>
      <c r="C38">
        <v>787</v>
      </c>
      <c r="D38">
        <v>147144</v>
      </c>
      <c r="F38">
        <v>0</v>
      </c>
      <c r="G38">
        <v>12</v>
      </c>
      <c r="H38">
        <v>10</v>
      </c>
      <c r="I38" t="s">
        <v>26</v>
      </c>
      <c r="J38">
        <v>17</v>
      </c>
      <c r="K38">
        <v>56</v>
      </c>
      <c r="L38">
        <v>18</v>
      </c>
      <c r="M38">
        <v>-17</v>
      </c>
      <c r="N38">
        <v>5.25</v>
      </c>
      <c r="P38">
        <v>1.48</v>
      </c>
      <c r="R38">
        <v>1.63</v>
      </c>
      <c r="X38" t="s">
        <v>77</v>
      </c>
      <c r="Y38">
        <v>37</v>
      </c>
      <c r="Z38" s="1">
        <v>8.4490740740740741E-3</v>
      </c>
      <c r="AA38" t="s">
        <v>3265</v>
      </c>
      <c r="AB38">
        <v>5.6000000000000001E-2</v>
      </c>
      <c r="AC38">
        <v>-3.1E-2</v>
      </c>
      <c r="AD38">
        <v>5.25</v>
      </c>
      <c r="AE38" t="s">
        <v>77</v>
      </c>
    </row>
    <row r="39" spans="1:32" x14ac:dyDescent="0.2">
      <c r="A39">
        <v>38</v>
      </c>
      <c r="C39">
        <v>829</v>
      </c>
      <c r="D39">
        <v>53725</v>
      </c>
      <c r="F39">
        <v>0</v>
      </c>
      <c r="G39">
        <v>12</v>
      </c>
      <c r="H39">
        <v>50.4</v>
      </c>
      <c r="I39" t="s">
        <v>24</v>
      </c>
      <c r="J39">
        <v>37</v>
      </c>
      <c r="K39">
        <v>41</v>
      </c>
      <c r="L39">
        <v>36</v>
      </c>
      <c r="M39">
        <v>37</v>
      </c>
      <c r="N39">
        <v>6.73</v>
      </c>
      <c r="P39">
        <v>-0.13</v>
      </c>
      <c r="R39">
        <v>-0.7</v>
      </c>
      <c r="X39" t="s">
        <v>82</v>
      </c>
      <c r="Y39">
        <v>38</v>
      </c>
      <c r="Z39" s="1">
        <v>8.9166666666666665E-3</v>
      </c>
      <c r="AA39" t="s">
        <v>3266</v>
      </c>
      <c r="AB39">
        <v>2.8000000000000001E-2</v>
      </c>
      <c r="AC39">
        <v>-1.2E-2</v>
      </c>
      <c r="AD39">
        <v>6.73</v>
      </c>
      <c r="AE39" t="s">
        <v>82</v>
      </c>
    </row>
    <row r="40" spans="1:32" x14ac:dyDescent="0.2">
      <c r="A40">
        <v>39</v>
      </c>
      <c r="B40" t="s">
        <v>83</v>
      </c>
      <c r="C40">
        <v>886</v>
      </c>
      <c r="D40">
        <v>91781</v>
      </c>
      <c r="E40" t="s">
        <v>84</v>
      </c>
      <c r="F40">
        <v>0</v>
      </c>
      <c r="G40">
        <v>13</v>
      </c>
      <c r="H40">
        <v>14.2</v>
      </c>
      <c r="I40" t="s">
        <v>24</v>
      </c>
      <c r="J40">
        <v>15</v>
      </c>
      <c r="K40">
        <v>11</v>
      </c>
      <c r="L40">
        <v>1</v>
      </c>
      <c r="M40">
        <v>15</v>
      </c>
      <c r="N40">
        <v>2.83</v>
      </c>
      <c r="P40">
        <v>-0.23</v>
      </c>
      <c r="R40">
        <v>-0.87</v>
      </c>
      <c r="T40">
        <v>-0.19</v>
      </c>
      <c r="X40" t="s">
        <v>85</v>
      </c>
      <c r="Y40">
        <v>39</v>
      </c>
      <c r="Z40" s="1">
        <v>9.19212962962963E-3</v>
      </c>
      <c r="AA40" t="s">
        <v>3267</v>
      </c>
      <c r="AB40">
        <v>3.0000000000000001E-3</v>
      </c>
      <c r="AC40">
        <v>-1.2E-2</v>
      </c>
      <c r="AD40">
        <v>2.83</v>
      </c>
      <c r="AE40" t="s">
        <v>85</v>
      </c>
    </row>
    <row r="41" spans="1:32" x14ac:dyDescent="0.2">
      <c r="A41">
        <v>40</v>
      </c>
      <c r="C41">
        <v>895</v>
      </c>
      <c r="D41">
        <v>73823</v>
      </c>
      <c r="F41">
        <v>0</v>
      </c>
      <c r="G41">
        <v>13</v>
      </c>
      <c r="H41">
        <v>24</v>
      </c>
      <c r="I41" t="s">
        <v>24</v>
      </c>
      <c r="J41">
        <v>26</v>
      </c>
      <c r="K41">
        <v>59</v>
      </c>
      <c r="L41">
        <v>14</v>
      </c>
      <c r="M41">
        <v>26</v>
      </c>
      <c r="N41">
        <v>6.3</v>
      </c>
      <c r="P41">
        <v>0.65</v>
      </c>
      <c r="R41">
        <v>0.33</v>
      </c>
      <c r="X41" t="s">
        <v>86</v>
      </c>
      <c r="Y41">
        <v>40</v>
      </c>
      <c r="Z41" s="1">
        <v>9.3055555555555548E-3</v>
      </c>
      <c r="AA41" t="s">
        <v>3268</v>
      </c>
      <c r="AB41">
        <v>-8.0000000000000002E-3</v>
      </c>
      <c r="AC41">
        <v>-4.7E-2</v>
      </c>
      <c r="AD41">
        <v>6.3</v>
      </c>
      <c r="AE41" t="s">
        <v>86</v>
      </c>
    </row>
    <row r="42" spans="1:32" x14ac:dyDescent="0.2">
      <c r="A42">
        <v>41</v>
      </c>
      <c r="B42" t="s">
        <v>87</v>
      </c>
      <c r="C42">
        <v>905</v>
      </c>
      <c r="D42">
        <v>36173</v>
      </c>
      <c r="F42">
        <v>0</v>
      </c>
      <c r="G42">
        <v>13</v>
      </c>
      <c r="H42">
        <v>30.8</v>
      </c>
      <c r="I42" t="s">
        <v>24</v>
      </c>
      <c r="J42">
        <v>41</v>
      </c>
      <c r="K42">
        <v>2</v>
      </c>
      <c r="L42">
        <v>7</v>
      </c>
      <c r="M42">
        <v>41</v>
      </c>
      <c r="N42">
        <v>5.72</v>
      </c>
      <c r="P42">
        <v>0.31</v>
      </c>
      <c r="R42">
        <v>-0.02</v>
      </c>
      <c r="X42" t="s">
        <v>88</v>
      </c>
      <c r="Y42">
        <v>41</v>
      </c>
      <c r="Z42" s="1">
        <v>9.3842592592592606E-3</v>
      </c>
      <c r="AA42" t="s">
        <v>3269</v>
      </c>
      <c r="AB42">
        <v>-0.123</v>
      </c>
      <c r="AC42">
        <v>-0.14799999999999999</v>
      </c>
      <c r="AD42">
        <v>5.72</v>
      </c>
      <c r="AE42" t="s">
        <v>88</v>
      </c>
    </row>
    <row r="43" spans="1:32" x14ac:dyDescent="0.2">
      <c r="A43">
        <v>42</v>
      </c>
      <c r="C43">
        <v>942</v>
      </c>
      <c r="D43">
        <v>166130</v>
      </c>
      <c r="E43">
        <v>96</v>
      </c>
      <c r="F43">
        <v>0</v>
      </c>
      <c r="G43">
        <v>13</v>
      </c>
      <c r="H43">
        <v>42.1</v>
      </c>
      <c r="I43" t="s">
        <v>26</v>
      </c>
      <c r="J43">
        <v>26</v>
      </c>
      <c r="K43">
        <v>1</v>
      </c>
      <c r="L43">
        <v>19</v>
      </c>
      <c r="M43">
        <v>-26</v>
      </c>
      <c r="N43">
        <v>5.94</v>
      </c>
      <c r="P43">
        <v>1.55</v>
      </c>
      <c r="X43" t="s">
        <v>77</v>
      </c>
      <c r="Y43">
        <v>42</v>
      </c>
      <c r="Z43" s="1">
        <v>9.5150462962962958E-3</v>
      </c>
      <c r="AA43" t="s">
        <v>3270</v>
      </c>
      <c r="AB43">
        <v>2.5999999999999999E-2</v>
      </c>
      <c r="AC43">
        <v>-6.9000000000000006E-2</v>
      </c>
      <c r="AD43">
        <v>5.94</v>
      </c>
      <c r="AE43" t="s">
        <v>77</v>
      </c>
    </row>
    <row r="44" spans="1:32" x14ac:dyDescent="0.2">
      <c r="A44">
        <v>43</v>
      </c>
      <c r="C44">
        <v>943</v>
      </c>
      <c r="D44">
        <v>166131</v>
      </c>
      <c r="F44">
        <v>0</v>
      </c>
      <c r="G44">
        <v>13</v>
      </c>
      <c r="H44">
        <v>44.2</v>
      </c>
      <c r="I44" t="s">
        <v>26</v>
      </c>
      <c r="J44">
        <v>26</v>
      </c>
      <c r="K44">
        <v>17</v>
      </c>
      <c r="L44">
        <v>5</v>
      </c>
      <c r="M44">
        <v>-26</v>
      </c>
      <c r="N44">
        <v>6.31</v>
      </c>
      <c r="P44">
        <v>1.48</v>
      </c>
      <c r="R44">
        <v>1.65</v>
      </c>
      <c r="X44" t="s">
        <v>77</v>
      </c>
      <c r="Y44">
        <v>43</v>
      </c>
      <c r="Z44" s="1">
        <v>9.5393518518518527E-3</v>
      </c>
      <c r="AA44" t="s">
        <v>3271</v>
      </c>
      <c r="AB44">
        <v>-0.02</v>
      </c>
      <c r="AC44">
        <v>1.2E-2</v>
      </c>
      <c r="AD44">
        <v>6.31</v>
      </c>
      <c r="AE44" t="s">
        <v>77</v>
      </c>
    </row>
    <row r="45" spans="1:32" x14ac:dyDescent="0.2">
      <c r="A45">
        <v>44</v>
      </c>
      <c r="C45">
        <v>952</v>
      </c>
      <c r="D45">
        <v>53744</v>
      </c>
      <c r="F45">
        <v>0</v>
      </c>
      <c r="G45">
        <v>14</v>
      </c>
      <c r="H45">
        <v>2.2999999999999998</v>
      </c>
      <c r="I45" t="s">
        <v>24</v>
      </c>
      <c r="J45">
        <v>33</v>
      </c>
      <c r="K45">
        <v>12</v>
      </c>
      <c r="L45">
        <v>22</v>
      </c>
      <c r="M45">
        <v>33</v>
      </c>
      <c r="N45">
        <v>6.25</v>
      </c>
      <c r="P45">
        <v>-0.01</v>
      </c>
      <c r="R45">
        <v>-0.05</v>
      </c>
      <c r="X45" t="s">
        <v>89</v>
      </c>
      <c r="Y45">
        <v>44</v>
      </c>
      <c r="Z45" s="1">
        <v>9.7488425925925919E-3</v>
      </c>
      <c r="AA45" t="s">
        <v>3272</v>
      </c>
      <c r="AB45">
        <v>-6.0000000000000001E-3</v>
      </c>
      <c r="AC45">
        <v>-1.7999999999999999E-2</v>
      </c>
      <c r="AD45">
        <v>6.25</v>
      </c>
      <c r="AE45" t="s">
        <v>89</v>
      </c>
    </row>
    <row r="46" spans="1:32" x14ac:dyDescent="0.2">
      <c r="A46">
        <v>45</v>
      </c>
      <c r="B46" t="s">
        <v>90</v>
      </c>
      <c r="C46">
        <v>1013</v>
      </c>
      <c r="D46">
        <v>91792</v>
      </c>
      <c r="E46">
        <v>99</v>
      </c>
      <c r="F46">
        <v>0</v>
      </c>
      <c r="G46">
        <v>14</v>
      </c>
      <c r="H46">
        <v>36.200000000000003</v>
      </c>
      <c r="I46" t="s">
        <v>24</v>
      </c>
      <c r="J46">
        <v>20</v>
      </c>
      <c r="K46">
        <v>12</v>
      </c>
      <c r="L46">
        <v>24</v>
      </c>
      <c r="M46">
        <v>20</v>
      </c>
      <c r="N46">
        <v>4.8</v>
      </c>
      <c r="P46">
        <v>1.57</v>
      </c>
      <c r="R46">
        <v>1.93</v>
      </c>
      <c r="T46">
        <v>1.1299999999999999</v>
      </c>
      <c r="X46" t="s">
        <v>91</v>
      </c>
      <c r="Y46">
        <v>45</v>
      </c>
      <c r="Z46" s="1">
        <v>1.0141203703703704E-2</v>
      </c>
      <c r="AA46" t="s">
        <v>3273</v>
      </c>
      <c r="AB46">
        <v>9.2999999999999999E-2</v>
      </c>
      <c r="AC46">
        <v>0</v>
      </c>
      <c r="AD46">
        <v>4.8</v>
      </c>
      <c r="AE46" t="s">
        <v>3274</v>
      </c>
    </row>
    <row r="47" spans="1:32" x14ac:dyDescent="0.2">
      <c r="A47">
        <v>46</v>
      </c>
      <c r="C47">
        <v>1014</v>
      </c>
      <c r="D47">
        <v>128655</v>
      </c>
      <c r="E47" t="s">
        <v>92</v>
      </c>
      <c r="F47">
        <v>0</v>
      </c>
      <c r="G47">
        <v>14</v>
      </c>
      <c r="H47">
        <v>27.6</v>
      </c>
      <c r="I47" t="s">
        <v>26</v>
      </c>
      <c r="J47">
        <v>7</v>
      </c>
      <c r="K47">
        <v>46</v>
      </c>
      <c r="L47">
        <v>50</v>
      </c>
      <c r="M47">
        <v>-7</v>
      </c>
      <c r="N47">
        <v>5.12</v>
      </c>
      <c r="P47">
        <v>1.62</v>
      </c>
      <c r="R47">
        <v>1.81</v>
      </c>
      <c r="T47">
        <v>1.03</v>
      </c>
      <c r="U47" t="s">
        <v>93</v>
      </c>
      <c r="X47" t="s">
        <v>94</v>
      </c>
      <c r="Y47">
        <v>46</v>
      </c>
      <c r="Z47" s="1">
        <v>1.0041666666666667E-2</v>
      </c>
      <c r="AA47" t="s">
        <v>3275</v>
      </c>
      <c r="AB47">
        <v>5.8999999999999997E-2</v>
      </c>
      <c r="AC47">
        <v>4.0000000000000001E-3</v>
      </c>
      <c r="AD47">
        <v>5.12</v>
      </c>
      <c r="AE47" t="s">
        <v>9533</v>
      </c>
    </row>
    <row r="48" spans="1:32" x14ac:dyDescent="0.2">
      <c r="A48">
        <v>47</v>
      </c>
      <c r="C48">
        <v>1032</v>
      </c>
      <c r="D48">
        <v>258217</v>
      </c>
      <c r="F48">
        <v>0</v>
      </c>
      <c r="G48">
        <v>13</v>
      </c>
      <c r="H48">
        <v>19.399999999999999</v>
      </c>
      <c r="I48" t="s">
        <v>26</v>
      </c>
      <c r="J48">
        <v>84</v>
      </c>
      <c r="K48">
        <v>59</v>
      </c>
      <c r="L48">
        <v>39</v>
      </c>
      <c r="M48">
        <v>-84</v>
      </c>
      <c r="N48">
        <v>5.77</v>
      </c>
      <c r="P48">
        <v>1.72</v>
      </c>
      <c r="R48">
        <v>2.1</v>
      </c>
      <c r="X48" t="s">
        <v>95</v>
      </c>
      <c r="Y48">
        <v>47</v>
      </c>
      <c r="Z48" s="1">
        <v>9.2523148148148156E-3</v>
      </c>
      <c r="AA48" t="s">
        <v>9534</v>
      </c>
      <c r="AB48">
        <v>4.0000000000000001E-3</v>
      </c>
      <c r="AC48">
        <v>8.0000000000000002E-3</v>
      </c>
      <c r="AD48">
        <v>5.77</v>
      </c>
      <c r="AE48" t="s">
        <v>9535</v>
      </c>
      <c r="AF48" t="s">
        <v>36</v>
      </c>
    </row>
    <row r="49" spans="1:32" x14ac:dyDescent="0.2">
      <c r="A49">
        <v>48</v>
      </c>
      <c r="B49" t="s">
        <v>96</v>
      </c>
      <c r="C49">
        <v>1038</v>
      </c>
      <c r="D49">
        <v>147169</v>
      </c>
      <c r="E49" t="s">
        <v>97</v>
      </c>
      <c r="F49">
        <v>0</v>
      </c>
      <c r="G49">
        <v>14</v>
      </c>
      <c r="H49">
        <v>38.4</v>
      </c>
      <c r="I49" t="s">
        <v>26</v>
      </c>
      <c r="J49">
        <v>18</v>
      </c>
      <c r="K49">
        <v>55</v>
      </c>
      <c r="L49">
        <v>58</v>
      </c>
      <c r="M49">
        <v>-18</v>
      </c>
      <c r="N49">
        <v>4.4400000000000004</v>
      </c>
      <c r="P49">
        <v>1.66</v>
      </c>
      <c r="R49">
        <v>1.99</v>
      </c>
      <c r="T49">
        <v>1.1399999999999999</v>
      </c>
      <c r="X49" t="s">
        <v>98</v>
      </c>
      <c r="Y49">
        <v>48</v>
      </c>
      <c r="Z49" s="1">
        <v>1.0166666666666668E-2</v>
      </c>
      <c r="AA49" t="s">
        <v>9536</v>
      </c>
      <c r="AB49">
        <v>-2.4E-2</v>
      </c>
      <c r="AC49">
        <v>-6.7000000000000004E-2</v>
      </c>
      <c r="AD49">
        <v>4.4400000000000004</v>
      </c>
      <c r="AE49" t="s">
        <v>98</v>
      </c>
    </row>
    <row r="50" spans="1:32" x14ac:dyDescent="0.2">
      <c r="A50">
        <v>49</v>
      </c>
      <c r="C50">
        <v>1048</v>
      </c>
      <c r="D50">
        <v>73838</v>
      </c>
      <c r="F50">
        <v>0</v>
      </c>
      <c r="G50">
        <v>14</v>
      </c>
      <c r="H50">
        <v>56.1</v>
      </c>
      <c r="I50" t="s">
        <v>24</v>
      </c>
      <c r="J50">
        <v>22</v>
      </c>
      <c r="K50">
        <v>17</v>
      </c>
      <c r="L50">
        <v>3</v>
      </c>
      <c r="M50">
        <v>22</v>
      </c>
      <c r="N50">
        <v>6.24</v>
      </c>
      <c r="P50">
        <v>-0.01</v>
      </c>
      <c r="R50">
        <v>0.12</v>
      </c>
      <c r="X50" t="s">
        <v>99</v>
      </c>
      <c r="Y50">
        <v>49</v>
      </c>
      <c r="Z50" s="1">
        <v>1.0371527777777778E-2</v>
      </c>
      <c r="AA50" t="s">
        <v>9537</v>
      </c>
      <c r="AB50">
        <v>6.5000000000000002E-2</v>
      </c>
      <c r="AC50">
        <v>-1.0999999999999999E-2</v>
      </c>
      <c r="AD50">
        <v>6.24</v>
      </c>
      <c r="AE50" t="s">
        <v>99</v>
      </c>
    </row>
    <row r="51" spans="1:32" x14ac:dyDescent="0.2">
      <c r="A51">
        <v>50</v>
      </c>
      <c r="B51" t="s">
        <v>100</v>
      </c>
      <c r="C51">
        <v>1061</v>
      </c>
      <c r="D51">
        <v>109087</v>
      </c>
      <c r="E51" t="s">
        <v>101</v>
      </c>
      <c r="F51">
        <v>0</v>
      </c>
      <c r="G51">
        <v>14</v>
      </c>
      <c r="H51">
        <v>58.8</v>
      </c>
      <c r="I51" t="s">
        <v>24</v>
      </c>
      <c r="J51">
        <v>8</v>
      </c>
      <c r="K51">
        <v>49</v>
      </c>
      <c r="L51">
        <v>15</v>
      </c>
      <c r="M51">
        <v>8</v>
      </c>
      <c r="N51">
        <v>5.79</v>
      </c>
      <c r="P51">
        <v>0.31</v>
      </c>
      <c r="R51">
        <v>0.04</v>
      </c>
      <c r="X51" t="s">
        <v>88</v>
      </c>
      <c r="Y51">
        <v>50</v>
      </c>
      <c r="Z51" s="1">
        <v>1.0402777777777778E-2</v>
      </c>
      <c r="AA51" t="s">
        <v>9538</v>
      </c>
      <c r="AB51">
        <v>9.7000000000000003E-2</v>
      </c>
      <c r="AC51">
        <v>-2.8000000000000001E-2</v>
      </c>
      <c r="AD51">
        <v>5.79</v>
      </c>
      <c r="AE51" t="s">
        <v>88</v>
      </c>
    </row>
    <row r="52" spans="1:32" x14ac:dyDescent="0.2">
      <c r="A52">
        <v>51</v>
      </c>
      <c r="C52">
        <v>1064</v>
      </c>
      <c r="D52">
        <v>128660</v>
      </c>
      <c r="F52">
        <v>0</v>
      </c>
      <c r="G52">
        <v>14</v>
      </c>
      <c r="H52">
        <v>54.5</v>
      </c>
      <c r="I52" t="s">
        <v>26</v>
      </c>
      <c r="J52">
        <v>9</v>
      </c>
      <c r="K52">
        <v>34</v>
      </c>
      <c r="L52">
        <v>11</v>
      </c>
      <c r="M52">
        <v>-9</v>
      </c>
      <c r="N52">
        <v>5.75</v>
      </c>
      <c r="P52">
        <v>-0.08</v>
      </c>
      <c r="X52" t="s">
        <v>102</v>
      </c>
      <c r="Y52">
        <v>51</v>
      </c>
      <c r="Z52" s="1">
        <v>1.035300925925926E-2</v>
      </c>
      <c r="AA52" t="s">
        <v>9539</v>
      </c>
      <c r="AB52">
        <v>2.8000000000000001E-2</v>
      </c>
      <c r="AC52">
        <v>-1.0999999999999999E-2</v>
      </c>
      <c r="AD52">
        <v>5.75</v>
      </c>
      <c r="AE52" t="s">
        <v>102</v>
      </c>
    </row>
    <row r="53" spans="1:32" x14ac:dyDescent="0.2">
      <c r="A53">
        <v>52</v>
      </c>
      <c r="C53">
        <v>1075</v>
      </c>
      <c r="D53">
        <v>53755</v>
      </c>
      <c r="F53">
        <v>0</v>
      </c>
      <c r="G53">
        <v>15</v>
      </c>
      <c r="H53">
        <v>7</v>
      </c>
      <c r="I53" t="s">
        <v>24</v>
      </c>
      <c r="J53">
        <v>31</v>
      </c>
      <c r="K53">
        <v>32</v>
      </c>
      <c r="L53">
        <v>9</v>
      </c>
      <c r="M53">
        <v>31</v>
      </c>
      <c r="N53">
        <v>6.45</v>
      </c>
      <c r="O53" t="s">
        <v>103</v>
      </c>
      <c r="X53" t="s">
        <v>104</v>
      </c>
      <c r="Y53">
        <v>52</v>
      </c>
      <c r="Z53" s="1">
        <v>1.0497685185185186E-2</v>
      </c>
      <c r="AA53" t="s">
        <v>9540</v>
      </c>
      <c r="AB53">
        <v>3.5000000000000003E-2</v>
      </c>
      <c r="AC53">
        <v>-5.0000000000000001E-3</v>
      </c>
      <c r="AD53">
        <v>6.45</v>
      </c>
      <c r="AE53" t="s">
        <v>104</v>
      </c>
    </row>
    <row r="54" spans="1:32" x14ac:dyDescent="0.2">
      <c r="A54">
        <v>53</v>
      </c>
      <c r="C54">
        <v>1083</v>
      </c>
      <c r="D54">
        <v>73842</v>
      </c>
      <c r="F54">
        <v>0</v>
      </c>
      <c r="G54">
        <v>15</v>
      </c>
      <c r="H54">
        <v>10.6</v>
      </c>
      <c r="I54" t="s">
        <v>24</v>
      </c>
      <c r="J54">
        <v>27</v>
      </c>
      <c r="K54">
        <v>16</v>
      </c>
      <c r="L54">
        <v>59</v>
      </c>
      <c r="M54">
        <v>27</v>
      </c>
      <c r="N54">
        <v>6.35</v>
      </c>
      <c r="P54">
        <v>-0.02</v>
      </c>
      <c r="R54">
        <v>0.02</v>
      </c>
      <c r="X54" t="s">
        <v>25</v>
      </c>
      <c r="Y54">
        <v>53</v>
      </c>
      <c r="Z54" s="1">
        <v>1.053935185185185E-2</v>
      </c>
      <c r="AA54" t="s">
        <v>9541</v>
      </c>
      <c r="AB54">
        <v>2.1000000000000001E-2</v>
      </c>
      <c r="AC54">
        <v>-3.1E-2</v>
      </c>
      <c r="AD54">
        <v>6.35</v>
      </c>
      <c r="AE54" t="s">
        <v>25</v>
      </c>
    </row>
    <row r="55" spans="1:32" x14ac:dyDescent="0.2">
      <c r="A55">
        <v>54</v>
      </c>
      <c r="C55">
        <v>1089</v>
      </c>
      <c r="D55">
        <v>192418</v>
      </c>
      <c r="F55">
        <v>0</v>
      </c>
      <c r="G55">
        <v>14</v>
      </c>
      <c r="H55">
        <v>58.2</v>
      </c>
      <c r="I55" t="s">
        <v>26</v>
      </c>
      <c r="J55">
        <v>34</v>
      </c>
      <c r="K55">
        <v>54</v>
      </c>
      <c r="L55">
        <v>16</v>
      </c>
      <c r="M55">
        <v>-34</v>
      </c>
      <c r="N55">
        <v>6.17</v>
      </c>
      <c r="P55">
        <v>1.34</v>
      </c>
      <c r="X55" t="s">
        <v>105</v>
      </c>
      <c r="Y55">
        <v>54</v>
      </c>
      <c r="Z55" s="1">
        <v>1.0395833333333333E-2</v>
      </c>
      <c r="AA55" t="s">
        <v>9542</v>
      </c>
      <c r="AB55">
        <v>7.2999999999999995E-2</v>
      </c>
      <c r="AC55">
        <v>-2.3E-2</v>
      </c>
      <c r="AD55">
        <v>6.17</v>
      </c>
      <c r="AE55" t="s">
        <v>105</v>
      </c>
    </row>
    <row r="56" spans="1:32" x14ac:dyDescent="0.2">
      <c r="A56">
        <v>55</v>
      </c>
      <c r="C56">
        <v>1141</v>
      </c>
      <c r="D56">
        <v>4071</v>
      </c>
      <c r="F56">
        <v>0</v>
      </c>
      <c r="G56">
        <v>16</v>
      </c>
      <c r="H56">
        <v>14</v>
      </c>
      <c r="I56" t="s">
        <v>24</v>
      </c>
      <c r="J56">
        <v>76</v>
      </c>
      <c r="K56">
        <v>57</v>
      </c>
      <c r="L56">
        <v>3</v>
      </c>
      <c r="M56">
        <v>76</v>
      </c>
      <c r="N56">
        <v>6.35</v>
      </c>
      <c r="P56">
        <v>-7.0000000000000007E-2</v>
      </c>
      <c r="R56">
        <v>-0.26</v>
      </c>
      <c r="X56" t="s">
        <v>106</v>
      </c>
      <c r="Y56">
        <v>55</v>
      </c>
      <c r="Z56" s="1">
        <v>1.1273148148148148E-2</v>
      </c>
      <c r="AA56" t="s">
        <v>9543</v>
      </c>
      <c r="AB56">
        <v>1.7999999999999999E-2</v>
      </c>
      <c r="AC56">
        <v>-2E-3</v>
      </c>
      <c r="AD56">
        <v>6.35</v>
      </c>
      <c r="AE56" t="s">
        <v>106</v>
      </c>
    </row>
    <row r="57" spans="1:32" x14ac:dyDescent="0.2">
      <c r="A57">
        <v>56</v>
      </c>
      <c r="C57">
        <v>1185</v>
      </c>
      <c r="D57">
        <v>36221</v>
      </c>
      <c r="F57">
        <v>0</v>
      </c>
      <c r="G57">
        <v>16</v>
      </c>
      <c r="H57">
        <v>21.6</v>
      </c>
      <c r="I57" t="s">
        <v>24</v>
      </c>
      <c r="J57">
        <v>43</v>
      </c>
      <c r="K57">
        <v>35</v>
      </c>
      <c r="L57">
        <v>41</v>
      </c>
      <c r="M57">
        <v>43</v>
      </c>
      <c r="N57">
        <v>6.15</v>
      </c>
      <c r="P57">
        <v>0.05</v>
      </c>
      <c r="R57">
        <v>0.03</v>
      </c>
      <c r="X57" t="s">
        <v>107</v>
      </c>
      <c r="Y57">
        <v>56</v>
      </c>
      <c r="Z57" s="1">
        <v>1.1361111111111112E-2</v>
      </c>
      <c r="AA57" t="s">
        <v>9544</v>
      </c>
      <c r="AB57">
        <v>4.2999999999999997E-2</v>
      </c>
      <c r="AC57">
        <v>-0.03</v>
      </c>
      <c r="AD57">
        <v>6.15</v>
      </c>
      <c r="AE57" t="s">
        <v>9545</v>
      </c>
    </row>
    <row r="58" spans="1:32" x14ac:dyDescent="0.2">
      <c r="A58">
        <v>57</v>
      </c>
      <c r="C58">
        <v>1187</v>
      </c>
      <c r="D58">
        <v>192430</v>
      </c>
      <c r="F58">
        <v>0</v>
      </c>
      <c r="G58">
        <v>16</v>
      </c>
      <c r="H58">
        <v>8.9</v>
      </c>
      <c r="I58" t="s">
        <v>26</v>
      </c>
      <c r="J58">
        <v>31</v>
      </c>
      <c r="K58">
        <v>26</v>
      </c>
      <c r="L58">
        <v>47</v>
      </c>
      <c r="M58">
        <v>-31</v>
      </c>
      <c r="N58">
        <v>5.67</v>
      </c>
      <c r="P58">
        <v>1.35</v>
      </c>
      <c r="R58">
        <v>1.5</v>
      </c>
      <c r="X58" t="s">
        <v>77</v>
      </c>
      <c r="Y58">
        <v>57</v>
      </c>
      <c r="Z58" s="1">
        <v>1.1214120370370369E-2</v>
      </c>
      <c r="AA58" t="s">
        <v>9546</v>
      </c>
      <c r="AB58">
        <v>0.122</v>
      </c>
      <c r="AC58">
        <v>-0.03</v>
      </c>
      <c r="AD58">
        <v>5.67</v>
      </c>
      <c r="AE58" t="s">
        <v>77</v>
      </c>
    </row>
    <row r="59" spans="1:32" x14ac:dyDescent="0.2">
      <c r="A59">
        <v>58</v>
      </c>
      <c r="C59">
        <v>1221</v>
      </c>
      <c r="D59">
        <v>255650</v>
      </c>
      <c r="F59">
        <v>0</v>
      </c>
      <c r="G59">
        <v>15</v>
      </c>
      <c r="H59">
        <v>55.2</v>
      </c>
      <c r="I59" t="s">
        <v>26</v>
      </c>
      <c r="J59">
        <v>75</v>
      </c>
      <c r="K59">
        <v>54</v>
      </c>
      <c r="L59">
        <v>41</v>
      </c>
      <c r="M59">
        <v>-75</v>
      </c>
      <c r="N59">
        <v>6.49</v>
      </c>
      <c r="P59">
        <v>1</v>
      </c>
      <c r="R59">
        <v>0.72</v>
      </c>
      <c r="X59" t="s">
        <v>108</v>
      </c>
      <c r="Y59">
        <v>58</v>
      </c>
      <c r="Z59" s="1">
        <v>1.1055555555555555E-2</v>
      </c>
      <c r="AA59" t="s">
        <v>9547</v>
      </c>
      <c r="AB59">
        <v>-1.2999999999999999E-2</v>
      </c>
      <c r="AC59">
        <v>6.0000000000000001E-3</v>
      </c>
      <c r="AD59">
        <v>6.49</v>
      </c>
      <c r="AE59" t="s">
        <v>9548</v>
      </c>
      <c r="AF59" t="s">
        <v>36</v>
      </c>
    </row>
    <row r="60" spans="1:32" x14ac:dyDescent="0.2">
      <c r="A60">
        <v>59</v>
      </c>
      <c r="B60" t="s">
        <v>109</v>
      </c>
      <c r="C60">
        <v>1227</v>
      </c>
      <c r="D60">
        <v>109100</v>
      </c>
      <c r="F60">
        <v>0</v>
      </c>
      <c r="G60">
        <v>16</v>
      </c>
      <c r="H60">
        <v>34.1</v>
      </c>
      <c r="I60" t="s">
        <v>24</v>
      </c>
      <c r="J60">
        <v>8</v>
      </c>
      <c r="K60">
        <v>14</v>
      </c>
      <c r="L60">
        <v>24</v>
      </c>
      <c r="M60">
        <v>8</v>
      </c>
      <c r="N60">
        <v>6.11</v>
      </c>
      <c r="P60">
        <v>0.92</v>
      </c>
      <c r="R60">
        <v>0.66</v>
      </c>
      <c r="X60" t="s">
        <v>110</v>
      </c>
      <c r="Y60">
        <v>59</v>
      </c>
      <c r="Z60" s="1">
        <v>1.1505787037037038E-2</v>
      </c>
      <c r="AA60" t="s">
        <v>9549</v>
      </c>
      <c r="AB60">
        <v>-0.02</v>
      </c>
      <c r="AC60">
        <v>-1.9E-2</v>
      </c>
      <c r="AD60">
        <v>6.11</v>
      </c>
      <c r="AE60" t="s">
        <v>9550</v>
      </c>
      <c r="AF60" t="s">
        <v>36</v>
      </c>
    </row>
    <row r="61" spans="1:32" x14ac:dyDescent="0.2">
      <c r="A61">
        <v>60</v>
      </c>
      <c r="C61">
        <v>1239</v>
      </c>
      <c r="D61">
        <v>11084</v>
      </c>
      <c r="F61">
        <v>0</v>
      </c>
      <c r="G61">
        <v>16</v>
      </c>
      <c r="H61">
        <v>57.1</v>
      </c>
      <c r="I61" t="s">
        <v>24</v>
      </c>
      <c r="J61">
        <v>61</v>
      </c>
      <c r="K61">
        <v>32</v>
      </c>
      <c r="L61">
        <v>0</v>
      </c>
      <c r="M61">
        <v>61</v>
      </c>
      <c r="N61">
        <v>5.74</v>
      </c>
      <c r="P61">
        <v>0.88</v>
      </c>
      <c r="R61">
        <v>0.59</v>
      </c>
      <c r="X61" t="s">
        <v>71</v>
      </c>
      <c r="Y61">
        <v>60</v>
      </c>
      <c r="Z61" s="1">
        <v>1.1771990740740743E-2</v>
      </c>
      <c r="AA61" t="s">
        <v>9551</v>
      </c>
      <c r="AB61">
        <v>-1E-3</v>
      </c>
      <c r="AC61">
        <v>-1E-3</v>
      </c>
      <c r="AD61">
        <v>5.74</v>
      </c>
      <c r="AE61" t="s">
        <v>71</v>
      </c>
    </row>
    <row r="62" spans="1:32" x14ac:dyDescent="0.2">
      <c r="A62">
        <v>61</v>
      </c>
      <c r="C62">
        <v>1256</v>
      </c>
      <c r="D62">
        <v>166167</v>
      </c>
      <c r="E62">
        <v>113</v>
      </c>
      <c r="F62">
        <v>0</v>
      </c>
      <c r="G62">
        <v>16</v>
      </c>
      <c r="H62">
        <v>42.5</v>
      </c>
      <c r="I62" t="s">
        <v>26</v>
      </c>
      <c r="J62">
        <v>20</v>
      </c>
      <c r="K62">
        <v>12</v>
      </c>
      <c r="L62">
        <v>38</v>
      </c>
      <c r="M62">
        <v>-20</v>
      </c>
      <c r="N62">
        <v>6.47</v>
      </c>
      <c r="P62">
        <v>-0.09</v>
      </c>
      <c r="R62">
        <v>-0.48</v>
      </c>
      <c r="X62" t="s">
        <v>111</v>
      </c>
      <c r="Y62">
        <v>61</v>
      </c>
      <c r="Z62" s="1">
        <v>1.1603009259259257E-2</v>
      </c>
      <c r="AA62" t="s">
        <v>9552</v>
      </c>
      <c r="AB62">
        <v>1.2E-2</v>
      </c>
      <c r="AC62">
        <v>-1.4E-2</v>
      </c>
      <c r="AD62">
        <v>6.47</v>
      </c>
      <c r="AE62" t="s">
        <v>111</v>
      </c>
    </row>
    <row r="63" spans="1:32" x14ac:dyDescent="0.2">
      <c r="A63">
        <v>62</v>
      </c>
      <c r="C63">
        <v>1279</v>
      </c>
      <c r="D63">
        <v>36236</v>
      </c>
      <c r="F63">
        <v>0</v>
      </c>
      <c r="G63">
        <v>17</v>
      </c>
      <c r="H63">
        <v>9.1</v>
      </c>
      <c r="I63" t="s">
        <v>24</v>
      </c>
      <c r="J63">
        <v>47</v>
      </c>
      <c r="K63">
        <v>56</v>
      </c>
      <c r="L63">
        <v>51</v>
      </c>
      <c r="M63">
        <v>47</v>
      </c>
      <c r="N63">
        <v>5.89</v>
      </c>
      <c r="P63">
        <v>-0.09</v>
      </c>
      <c r="R63">
        <v>-0.44</v>
      </c>
      <c r="X63" t="s">
        <v>112</v>
      </c>
      <c r="Y63">
        <v>62</v>
      </c>
      <c r="Z63" s="1">
        <v>1.1910879629629631E-2</v>
      </c>
      <c r="AA63" t="s">
        <v>9553</v>
      </c>
      <c r="AB63">
        <v>8.0000000000000002E-3</v>
      </c>
      <c r="AC63">
        <v>0</v>
      </c>
      <c r="AD63">
        <v>5.89</v>
      </c>
      <c r="AE63" t="s">
        <v>112</v>
      </c>
    </row>
    <row r="64" spans="1:32" x14ac:dyDescent="0.2">
      <c r="A64">
        <v>63</v>
      </c>
      <c r="B64" t="s">
        <v>113</v>
      </c>
      <c r="C64">
        <v>1280</v>
      </c>
      <c r="D64">
        <v>53777</v>
      </c>
      <c r="E64">
        <v>116</v>
      </c>
      <c r="F64">
        <v>0</v>
      </c>
      <c r="G64">
        <v>17</v>
      </c>
      <c r="H64">
        <v>5.5</v>
      </c>
      <c r="I64" t="s">
        <v>24</v>
      </c>
      <c r="J64">
        <v>38</v>
      </c>
      <c r="K64">
        <v>40</v>
      </c>
      <c r="L64">
        <v>54</v>
      </c>
      <c r="M64">
        <v>38</v>
      </c>
      <c r="N64">
        <v>4.6100000000000003</v>
      </c>
      <c r="P64">
        <v>0.06</v>
      </c>
      <c r="R64">
        <v>0.04</v>
      </c>
      <c r="T64">
        <v>0.01</v>
      </c>
      <c r="X64" t="s">
        <v>114</v>
      </c>
      <c r="Y64">
        <v>63</v>
      </c>
      <c r="Z64" s="1">
        <v>1.1869212962962962E-2</v>
      </c>
      <c r="AA64" t="s">
        <v>9554</v>
      </c>
      <c r="AB64">
        <v>-0.05</v>
      </c>
      <c r="AC64">
        <v>-1.9E-2</v>
      </c>
      <c r="AD64">
        <v>4.6100000000000003</v>
      </c>
      <c r="AE64" t="s">
        <v>114</v>
      </c>
    </row>
    <row r="65" spans="1:32" x14ac:dyDescent="0.2">
      <c r="A65">
        <v>64</v>
      </c>
      <c r="C65">
        <v>1324</v>
      </c>
      <c r="D65">
        <v>255652</v>
      </c>
      <c r="F65">
        <v>0</v>
      </c>
      <c r="G65">
        <v>16</v>
      </c>
      <c r="H65">
        <v>49</v>
      </c>
      <c r="I65" t="s">
        <v>26</v>
      </c>
      <c r="J65">
        <v>78</v>
      </c>
      <c r="K65">
        <v>46</v>
      </c>
      <c r="L65">
        <v>50</v>
      </c>
      <c r="M65">
        <v>-78</v>
      </c>
      <c r="N65">
        <v>6.77</v>
      </c>
      <c r="P65">
        <v>0.46</v>
      </c>
      <c r="R65">
        <v>0.08</v>
      </c>
      <c r="X65" t="s">
        <v>115</v>
      </c>
      <c r="Y65">
        <v>64</v>
      </c>
      <c r="Z65" s="1">
        <v>1.1678240740740741E-2</v>
      </c>
      <c r="AA65" t="s">
        <v>9555</v>
      </c>
      <c r="AB65">
        <v>7.6999999999999999E-2</v>
      </c>
      <c r="AC65">
        <v>-4.2999999999999997E-2</v>
      </c>
      <c r="AD65">
        <v>6.77</v>
      </c>
      <c r="AE65" t="s">
        <v>115</v>
      </c>
    </row>
    <row r="66" spans="1:32" x14ac:dyDescent="0.2">
      <c r="A66">
        <v>65</v>
      </c>
      <c r="C66">
        <v>1337</v>
      </c>
      <c r="D66">
        <v>21273</v>
      </c>
      <c r="E66" t="s">
        <v>116</v>
      </c>
      <c r="F66">
        <v>0</v>
      </c>
      <c r="G66">
        <v>17</v>
      </c>
      <c r="H66">
        <v>43</v>
      </c>
      <c r="I66" t="s">
        <v>24</v>
      </c>
      <c r="J66">
        <v>51</v>
      </c>
      <c r="K66">
        <v>25</v>
      </c>
      <c r="L66">
        <v>59</v>
      </c>
      <c r="M66">
        <v>51</v>
      </c>
      <c r="N66">
        <v>6.14</v>
      </c>
      <c r="P66">
        <v>-0.13</v>
      </c>
      <c r="R66">
        <v>-0.97</v>
      </c>
      <c r="X66" t="s">
        <v>117</v>
      </c>
      <c r="Y66">
        <v>65</v>
      </c>
      <c r="Z66" s="1">
        <v>1.230324074074074E-2</v>
      </c>
      <c r="AA66" t="s">
        <v>9556</v>
      </c>
      <c r="AB66">
        <v>-5.0000000000000001E-3</v>
      </c>
      <c r="AC66">
        <v>-4.0000000000000001E-3</v>
      </c>
      <c r="AD66">
        <v>6.14</v>
      </c>
      <c r="AE66" t="s">
        <v>1877</v>
      </c>
      <c r="AF66" t="s">
        <v>36</v>
      </c>
    </row>
    <row r="67" spans="1:32" x14ac:dyDescent="0.2">
      <c r="A67">
        <v>66</v>
      </c>
      <c r="C67">
        <v>1343</v>
      </c>
      <c r="D67">
        <v>147205</v>
      </c>
      <c r="F67">
        <v>0</v>
      </c>
      <c r="G67">
        <v>17</v>
      </c>
      <c r="H67">
        <v>32.6</v>
      </c>
      <c r="I67" t="s">
        <v>26</v>
      </c>
      <c r="J67">
        <v>19</v>
      </c>
      <c r="K67">
        <v>3</v>
      </c>
      <c r="L67">
        <v>4</v>
      </c>
      <c r="M67">
        <v>-19</v>
      </c>
      <c r="N67">
        <v>6.45</v>
      </c>
      <c r="P67">
        <v>0.37</v>
      </c>
      <c r="X67" t="s">
        <v>118</v>
      </c>
      <c r="Y67">
        <v>66</v>
      </c>
      <c r="Z67" s="1">
        <v>1.218287037037037E-2</v>
      </c>
      <c r="AA67" t="s">
        <v>9557</v>
      </c>
      <c r="AB67">
        <v>1.4999999999999999E-2</v>
      </c>
      <c r="AC67">
        <v>3.0000000000000001E-3</v>
      </c>
      <c r="AD67">
        <v>6.45</v>
      </c>
      <c r="AE67" t="s">
        <v>9558</v>
      </c>
    </row>
    <row r="68" spans="1:32" x14ac:dyDescent="0.2">
      <c r="A68">
        <v>67</v>
      </c>
      <c r="C68">
        <v>1367</v>
      </c>
      <c r="D68">
        <v>109119</v>
      </c>
      <c r="F68">
        <v>0</v>
      </c>
      <c r="G68">
        <v>17</v>
      </c>
      <c r="H68">
        <v>47.7</v>
      </c>
      <c r="I68" t="s">
        <v>24</v>
      </c>
      <c r="J68">
        <v>1</v>
      </c>
      <c r="K68">
        <v>41</v>
      </c>
      <c r="L68">
        <v>20</v>
      </c>
      <c r="M68">
        <v>1</v>
      </c>
      <c r="N68">
        <v>6.17</v>
      </c>
      <c r="P68">
        <v>0.94</v>
      </c>
      <c r="R68">
        <v>0.73</v>
      </c>
      <c r="X68" t="s">
        <v>119</v>
      </c>
      <c r="Y68">
        <v>67</v>
      </c>
      <c r="Z68" s="1">
        <v>1.235763888888889E-2</v>
      </c>
      <c r="AA68" t="s">
        <v>9559</v>
      </c>
      <c r="AB68">
        <v>9.5000000000000001E-2</v>
      </c>
      <c r="AC68">
        <v>1.2E-2</v>
      </c>
      <c r="AD68">
        <v>6.17</v>
      </c>
      <c r="AE68" t="s">
        <v>119</v>
      </c>
    </row>
    <row r="69" spans="1:32" x14ac:dyDescent="0.2">
      <c r="A69">
        <v>68</v>
      </c>
      <c r="B69" t="s">
        <v>120</v>
      </c>
      <c r="C69">
        <v>1404</v>
      </c>
      <c r="D69">
        <v>53798</v>
      </c>
      <c r="E69">
        <v>118</v>
      </c>
      <c r="F69">
        <v>0</v>
      </c>
      <c r="G69">
        <v>18</v>
      </c>
      <c r="H69">
        <v>19.7</v>
      </c>
      <c r="I69" t="s">
        <v>24</v>
      </c>
      <c r="J69">
        <v>36</v>
      </c>
      <c r="K69">
        <v>47</v>
      </c>
      <c r="L69">
        <v>7</v>
      </c>
      <c r="M69">
        <v>36</v>
      </c>
      <c r="N69">
        <v>4.5199999999999996</v>
      </c>
      <c r="P69">
        <v>0.05</v>
      </c>
      <c r="R69">
        <v>7.0000000000000007E-2</v>
      </c>
      <c r="T69">
        <v>0</v>
      </c>
      <c r="X69" t="s">
        <v>114</v>
      </c>
      <c r="Y69">
        <v>68</v>
      </c>
      <c r="Z69" s="1">
        <v>1.2728009259259258E-2</v>
      </c>
      <c r="AA69" t="s">
        <v>9560</v>
      </c>
      <c r="AB69">
        <v>-6.3E-2</v>
      </c>
      <c r="AC69">
        <v>-4.1000000000000002E-2</v>
      </c>
      <c r="AD69">
        <v>4.5199999999999996</v>
      </c>
      <c r="AE69" t="s">
        <v>114</v>
      </c>
    </row>
    <row r="70" spans="1:32" x14ac:dyDescent="0.2">
      <c r="A70">
        <v>69</v>
      </c>
      <c r="C70">
        <v>1419</v>
      </c>
      <c r="D70">
        <v>91832</v>
      </c>
      <c r="F70">
        <v>0</v>
      </c>
      <c r="G70">
        <v>18</v>
      </c>
      <c r="H70">
        <v>17.2</v>
      </c>
      <c r="I70" t="s">
        <v>24</v>
      </c>
      <c r="J70">
        <v>11</v>
      </c>
      <c r="K70">
        <v>12</v>
      </c>
      <c r="L70">
        <v>21</v>
      </c>
      <c r="M70">
        <v>11</v>
      </c>
      <c r="N70">
        <v>6.05</v>
      </c>
      <c r="P70">
        <v>1.03</v>
      </c>
      <c r="X70" t="s">
        <v>54</v>
      </c>
      <c r="Y70">
        <v>69</v>
      </c>
      <c r="Z70" s="1">
        <v>1.2699074074074073E-2</v>
      </c>
      <c r="AA70" t="s">
        <v>9561</v>
      </c>
      <c r="AB70">
        <v>-3.5999999999999997E-2</v>
      </c>
      <c r="AC70">
        <v>-3.7999999999999999E-2</v>
      </c>
      <c r="AD70">
        <v>6.05</v>
      </c>
      <c r="AE70" t="s">
        <v>54</v>
      </c>
    </row>
    <row r="71" spans="1:32" x14ac:dyDescent="0.2">
      <c r="A71">
        <v>70</v>
      </c>
      <c r="B71" t="s">
        <v>121</v>
      </c>
      <c r="C71">
        <v>1438</v>
      </c>
      <c r="D71">
        <v>36256</v>
      </c>
      <c r="E71">
        <v>119</v>
      </c>
      <c r="F71">
        <v>0</v>
      </c>
      <c r="G71">
        <v>18</v>
      </c>
      <c r="H71">
        <v>42.1</v>
      </c>
      <c r="I71" t="s">
        <v>24</v>
      </c>
      <c r="J71">
        <v>43</v>
      </c>
      <c r="K71">
        <v>47</v>
      </c>
      <c r="L71">
        <v>28</v>
      </c>
      <c r="M71">
        <v>43</v>
      </c>
      <c r="N71">
        <v>6.11</v>
      </c>
      <c r="P71">
        <v>-0.08</v>
      </c>
      <c r="R71">
        <v>-0.35</v>
      </c>
      <c r="X71" t="s">
        <v>122</v>
      </c>
      <c r="Y71">
        <v>70</v>
      </c>
      <c r="Z71" s="1">
        <v>1.2987268518518518E-2</v>
      </c>
      <c r="AA71" t="s">
        <v>9562</v>
      </c>
      <c r="AB71">
        <v>0.02</v>
      </c>
      <c r="AC71">
        <v>-3.0000000000000001E-3</v>
      </c>
      <c r="AD71">
        <v>6.11</v>
      </c>
      <c r="AE71" t="s">
        <v>122</v>
      </c>
    </row>
    <row r="72" spans="1:32" x14ac:dyDescent="0.2">
      <c r="A72">
        <v>71</v>
      </c>
      <c r="C72">
        <v>1439</v>
      </c>
      <c r="D72">
        <v>53803</v>
      </c>
      <c r="F72">
        <v>0</v>
      </c>
      <c r="G72">
        <v>18</v>
      </c>
      <c r="H72">
        <v>38.299999999999997</v>
      </c>
      <c r="I72" t="s">
        <v>24</v>
      </c>
      <c r="J72">
        <v>31</v>
      </c>
      <c r="K72">
        <v>31</v>
      </c>
      <c r="L72">
        <v>2</v>
      </c>
      <c r="M72">
        <v>31</v>
      </c>
      <c r="N72">
        <v>5.87</v>
      </c>
      <c r="P72">
        <v>-0.01</v>
      </c>
      <c r="R72">
        <v>0</v>
      </c>
      <c r="X72" t="s">
        <v>123</v>
      </c>
      <c r="Y72">
        <v>71</v>
      </c>
      <c r="Z72" s="1">
        <v>1.2943287037037036E-2</v>
      </c>
      <c r="AA72" t="s">
        <v>9563</v>
      </c>
      <c r="AB72">
        <v>5.8000000000000003E-2</v>
      </c>
      <c r="AC72">
        <v>-6.0000000000000001E-3</v>
      </c>
      <c r="AD72">
        <v>5.87</v>
      </c>
      <c r="AE72" t="s">
        <v>123</v>
      </c>
    </row>
    <row r="73" spans="1:32" x14ac:dyDescent="0.2">
      <c r="A73">
        <v>72</v>
      </c>
      <c r="C73">
        <v>1461</v>
      </c>
      <c r="D73">
        <v>128690</v>
      </c>
      <c r="F73">
        <v>0</v>
      </c>
      <c r="G73">
        <v>18</v>
      </c>
      <c r="H73">
        <v>41.8</v>
      </c>
      <c r="I73" t="s">
        <v>26</v>
      </c>
      <c r="J73">
        <v>8</v>
      </c>
      <c r="K73">
        <v>3</v>
      </c>
      <c r="L73">
        <v>10</v>
      </c>
      <c r="M73">
        <v>-8</v>
      </c>
      <c r="N73">
        <v>6.46</v>
      </c>
      <c r="P73">
        <v>0.68</v>
      </c>
      <c r="R73">
        <v>0.28999999999999998</v>
      </c>
      <c r="X73" t="s">
        <v>124</v>
      </c>
      <c r="Y73">
        <v>72</v>
      </c>
      <c r="Z73" s="1">
        <v>1.2983796296296297E-2</v>
      </c>
      <c r="AA73" t="s">
        <v>9564</v>
      </c>
      <c r="AB73">
        <v>0.41299999999999998</v>
      </c>
      <c r="AC73">
        <v>-0.13900000000000001</v>
      </c>
      <c r="AD73">
        <v>6.46</v>
      </c>
      <c r="AE73" t="s">
        <v>124</v>
      </c>
    </row>
    <row r="74" spans="1:32" x14ac:dyDescent="0.2">
      <c r="A74">
        <v>73</v>
      </c>
      <c r="C74">
        <v>1483</v>
      </c>
      <c r="D74">
        <v>215047</v>
      </c>
      <c r="F74">
        <v>0</v>
      </c>
      <c r="G74">
        <v>18</v>
      </c>
      <c r="H74">
        <v>42.6</v>
      </c>
      <c r="I74" t="s">
        <v>26</v>
      </c>
      <c r="J74">
        <v>43</v>
      </c>
      <c r="K74">
        <v>14</v>
      </c>
      <c r="L74">
        <v>7</v>
      </c>
      <c r="M74">
        <v>-43</v>
      </c>
      <c r="N74">
        <v>6.33</v>
      </c>
      <c r="P74">
        <v>1.21</v>
      </c>
      <c r="X74" t="s">
        <v>125</v>
      </c>
      <c r="Y74">
        <v>73</v>
      </c>
      <c r="Z74" s="1">
        <v>1.2993055555555556E-2</v>
      </c>
      <c r="AA74" t="s">
        <v>9565</v>
      </c>
      <c r="AB74">
        <v>5.6000000000000001E-2</v>
      </c>
      <c r="AC74">
        <v>1.2E-2</v>
      </c>
      <c r="AD74">
        <v>6.33</v>
      </c>
      <c r="AE74" t="s">
        <v>125</v>
      </c>
    </row>
    <row r="75" spans="1:32" x14ac:dyDescent="0.2">
      <c r="A75">
        <v>74</v>
      </c>
      <c r="B75" t="s">
        <v>126</v>
      </c>
      <c r="C75">
        <v>1522</v>
      </c>
      <c r="D75">
        <v>128694</v>
      </c>
      <c r="E75">
        <v>123</v>
      </c>
      <c r="F75">
        <v>0</v>
      </c>
      <c r="G75">
        <v>19</v>
      </c>
      <c r="H75">
        <v>25.7</v>
      </c>
      <c r="I75" t="s">
        <v>26</v>
      </c>
      <c r="J75">
        <v>8</v>
      </c>
      <c r="K75">
        <v>49</v>
      </c>
      <c r="L75">
        <v>26</v>
      </c>
      <c r="M75">
        <v>-8</v>
      </c>
      <c r="N75">
        <v>3.56</v>
      </c>
      <c r="P75">
        <v>1.22</v>
      </c>
      <c r="R75">
        <v>1.25</v>
      </c>
      <c r="T75">
        <v>0.59</v>
      </c>
      <c r="X75" t="s">
        <v>127</v>
      </c>
      <c r="Y75">
        <v>74</v>
      </c>
      <c r="Z75" s="1">
        <v>1.3491898148148149E-2</v>
      </c>
      <c r="AA75" t="s">
        <v>3241</v>
      </c>
      <c r="AB75">
        <v>-1.4E-2</v>
      </c>
      <c r="AC75">
        <v>-3.5999999999999997E-2</v>
      </c>
      <c r="AD75">
        <v>3.56</v>
      </c>
      <c r="AE75" t="s">
        <v>9566</v>
      </c>
      <c r="AF75" t="s">
        <v>36</v>
      </c>
    </row>
    <row r="76" spans="1:32" x14ac:dyDescent="0.2">
      <c r="A76">
        <v>75</v>
      </c>
      <c r="C76">
        <v>1527</v>
      </c>
      <c r="D76">
        <v>36269</v>
      </c>
      <c r="F76">
        <v>0</v>
      </c>
      <c r="G76">
        <v>19</v>
      </c>
      <c r="H76">
        <v>41.6</v>
      </c>
      <c r="I76" t="s">
        <v>24</v>
      </c>
      <c r="J76">
        <v>40</v>
      </c>
      <c r="K76">
        <v>43</v>
      </c>
      <c r="L76">
        <v>47</v>
      </c>
      <c r="M76">
        <v>40</v>
      </c>
      <c r="N76">
        <v>6.33</v>
      </c>
      <c r="P76">
        <v>1.18</v>
      </c>
      <c r="X76" t="s">
        <v>45</v>
      </c>
      <c r="Y76">
        <v>75</v>
      </c>
      <c r="Z76" s="1">
        <v>1.3675925925925926E-2</v>
      </c>
      <c r="AA76" t="s">
        <v>9567</v>
      </c>
      <c r="AB76">
        <v>-2.5999999999999999E-2</v>
      </c>
      <c r="AC76">
        <v>-0.01</v>
      </c>
      <c r="AD76">
        <v>6.33</v>
      </c>
      <c r="AE76" t="s">
        <v>45</v>
      </c>
    </row>
    <row r="77" spans="1:32" x14ac:dyDescent="0.2">
      <c r="A77">
        <v>76</v>
      </c>
      <c r="C77">
        <v>1561</v>
      </c>
      <c r="D77">
        <v>36272</v>
      </c>
      <c r="F77">
        <v>0</v>
      </c>
      <c r="G77">
        <v>20</v>
      </c>
      <c r="H77">
        <v>5.2</v>
      </c>
      <c r="I77" t="s">
        <v>24</v>
      </c>
      <c r="J77">
        <v>48</v>
      </c>
      <c r="K77">
        <v>51</v>
      </c>
      <c r="L77">
        <v>55</v>
      </c>
      <c r="M77">
        <v>48</v>
      </c>
      <c r="N77">
        <v>6.52</v>
      </c>
      <c r="X77" t="s">
        <v>128</v>
      </c>
      <c r="Y77">
        <v>76</v>
      </c>
      <c r="Z77" s="1">
        <v>1.3949074074074074E-2</v>
      </c>
      <c r="AA77" t="s">
        <v>9568</v>
      </c>
      <c r="AB77">
        <v>5.0000000000000001E-3</v>
      </c>
      <c r="AC77">
        <v>-1.7000000000000001E-2</v>
      </c>
      <c r="AD77">
        <v>6.52</v>
      </c>
      <c r="AE77" t="s">
        <v>128</v>
      </c>
    </row>
    <row r="78" spans="1:32" x14ac:dyDescent="0.2">
      <c r="A78">
        <v>77</v>
      </c>
      <c r="B78" t="s">
        <v>129</v>
      </c>
      <c r="C78">
        <v>1581</v>
      </c>
      <c r="D78">
        <v>248163</v>
      </c>
      <c r="F78">
        <v>0</v>
      </c>
      <c r="G78">
        <v>20</v>
      </c>
      <c r="H78">
        <v>4.3</v>
      </c>
      <c r="I78" t="s">
        <v>26</v>
      </c>
      <c r="J78">
        <v>64</v>
      </c>
      <c r="K78">
        <v>52</v>
      </c>
      <c r="L78">
        <v>29</v>
      </c>
      <c r="M78">
        <v>-64</v>
      </c>
      <c r="N78">
        <v>4.2300000000000004</v>
      </c>
      <c r="P78">
        <v>0.57999999999999996</v>
      </c>
      <c r="R78">
        <v>0.02</v>
      </c>
      <c r="T78">
        <v>0.33</v>
      </c>
      <c r="X78" t="s">
        <v>130</v>
      </c>
      <c r="Y78">
        <v>77</v>
      </c>
      <c r="Z78" s="1">
        <v>1.3938657407407407E-2</v>
      </c>
      <c r="AA78" t="s">
        <v>9569</v>
      </c>
      <c r="AB78">
        <v>1.7050000000000001</v>
      </c>
      <c r="AC78">
        <v>1.1639999999999999</v>
      </c>
      <c r="AD78">
        <v>4.2300000000000004</v>
      </c>
      <c r="AE78" t="s">
        <v>130</v>
      </c>
    </row>
    <row r="79" spans="1:32" x14ac:dyDescent="0.2">
      <c r="A79">
        <v>78</v>
      </c>
      <c r="C79">
        <v>1606</v>
      </c>
      <c r="D79">
        <v>53820</v>
      </c>
      <c r="E79">
        <v>128</v>
      </c>
      <c r="F79">
        <v>0</v>
      </c>
      <c r="G79">
        <v>20</v>
      </c>
      <c r="H79">
        <v>24.4</v>
      </c>
      <c r="I79" t="s">
        <v>24</v>
      </c>
      <c r="J79">
        <v>30</v>
      </c>
      <c r="K79">
        <v>56</v>
      </c>
      <c r="L79">
        <v>9</v>
      </c>
      <c r="M79">
        <v>30</v>
      </c>
      <c r="N79">
        <v>5.9</v>
      </c>
      <c r="P79">
        <v>-0.1</v>
      </c>
      <c r="R79">
        <v>-0.46</v>
      </c>
      <c r="X79" t="s">
        <v>131</v>
      </c>
      <c r="Y79">
        <v>78</v>
      </c>
      <c r="Z79" s="1">
        <v>1.4171296296296295E-2</v>
      </c>
      <c r="AA79" t="s">
        <v>9570</v>
      </c>
      <c r="AB79">
        <v>2.1000000000000001E-2</v>
      </c>
      <c r="AC79">
        <v>4.0000000000000001E-3</v>
      </c>
      <c r="AD79">
        <v>5.9</v>
      </c>
      <c r="AE79" t="s">
        <v>131</v>
      </c>
    </row>
    <row r="80" spans="1:32" x14ac:dyDescent="0.2">
      <c r="A80">
        <v>79</v>
      </c>
      <c r="C80">
        <v>1632</v>
      </c>
      <c r="D80">
        <v>53825</v>
      </c>
      <c r="F80">
        <v>0</v>
      </c>
      <c r="G80">
        <v>20</v>
      </c>
      <c r="H80">
        <v>45.5</v>
      </c>
      <c r="I80" t="s">
        <v>24</v>
      </c>
      <c r="J80">
        <v>32</v>
      </c>
      <c r="K80">
        <v>54</v>
      </c>
      <c r="L80">
        <v>41</v>
      </c>
      <c r="M80">
        <v>32</v>
      </c>
      <c r="N80">
        <v>5.79</v>
      </c>
      <c r="P80">
        <v>1.59</v>
      </c>
      <c r="T80">
        <v>1</v>
      </c>
      <c r="X80" t="s">
        <v>77</v>
      </c>
      <c r="Y80">
        <v>79</v>
      </c>
      <c r="Z80" s="1">
        <v>1.441550925925926E-2</v>
      </c>
      <c r="AA80" t="s">
        <v>9571</v>
      </c>
      <c r="AB80">
        <v>-2.5999999999999999E-2</v>
      </c>
      <c r="AC80">
        <v>-1.4E-2</v>
      </c>
      <c r="AD80">
        <v>5.79</v>
      </c>
      <c r="AE80" t="s">
        <v>77</v>
      </c>
    </row>
    <row r="81" spans="1:32" x14ac:dyDescent="0.2">
      <c r="A81">
        <v>80</v>
      </c>
      <c r="B81" t="s">
        <v>132</v>
      </c>
      <c r="C81">
        <v>1635</v>
      </c>
      <c r="D81">
        <v>109152</v>
      </c>
      <c r="E81">
        <v>132</v>
      </c>
      <c r="F81">
        <v>0</v>
      </c>
      <c r="G81">
        <v>20</v>
      </c>
      <c r="H81">
        <v>35.9</v>
      </c>
      <c r="I81" t="s">
        <v>24</v>
      </c>
      <c r="J81">
        <v>8</v>
      </c>
      <c r="K81">
        <v>11</v>
      </c>
      <c r="L81">
        <v>25</v>
      </c>
      <c r="M81">
        <v>8</v>
      </c>
      <c r="N81">
        <v>5.37</v>
      </c>
      <c r="P81">
        <v>1.34</v>
      </c>
      <c r="R81">
        <v>1.55</v>
      </c>
      <c r="W81" t="s">
        <v>27</v>
      </c>
      <c r="X81" t="s">
        <v>133</v>
      </c>
      <c r="Y81">
        <v>80</v>
      </c>
      <c r="Z81" s="1">
        <v>1.4304398148148148E-2</v>
      </c>
      <c r="AA81" t="s">
        <v>9572</v>
      </c>
      <c r="AB81">
        <v>-2E-3</v>
      </c>
      <c r="AC81">
        <v>8.0000000000000002E-3</v>
      </c>
      <c r="AD81">
        <v>5.37</v>
      </c>
      <c r="AE81" t="s">
        <v>9573</v>
      </c>
    </row>
    <row r="82" spans="1:32" x14ac:dyDescent="0.2">
      <c r="A82">
        <v>81</v>
      </c>
      <c r="C82">
        <v>1663</v>
      </c>
      <c r="D82">
        <v>91858</v>
      </c>
      <c r="F82">
        <v>0</v>
      </c>
      <c r="G82">
        <v>20</v>
      </c>
      <c r="H82">
        <v>54.5</v>
      </c>
      <c r="I82" t="s">
        <v>24</v>
      </c>
      <c r="J82">
        <v>10</v>
      </c>
      <c r="K82">
        <v>58</v>
      </c>
      <c r="L82">
        <v>37</v>
      </c>
      <c r="M82">
        <v>10</v>
      </c>
      <c r="N82">
        <v>6.56</v>
      </c>
      <c r="X82" t="s">
        <v>134</v>
      </c>
      <c r="Y82">
        <v>81</v>
      </c>
      <c r="Z82" s="1">
        <v>1.4519675925925927E-2</v>
      </c>
      <c r="AA82" t="s">
        <v>9574</v>
      </c>
      <c r="AB82">
        <v>-4.5999999999999999E-2</v>
      </c>
      <c r="AC82">
        <v>-2.8000000000000001E-2</v>
      </c>
      <c r="AD82">
        <v>6.56</v>
      </c>
      <c r="AE82" t="s">
        <v>134</v>
      </c>
    </row>
    <row r="83" spans="1:32" x14ac:dyDescent="0.2">
      <c r="A83">
        <v>82</v>
      </c>
      <c r="B83" t="s">
        <v>135</v>
      </c>
      <c r="C83">
        <v>1671</v>
      </c>
      <c r="D83">
        <v>53828</v>
      </c>
      <c r="F83">
        <v>0</v>
      </c>
      <c r="G83">
        <v>21</v>
      </c>
      <c r="H83">
        <v>7.3</v>
      </c>
      <c r="I83" t="s">
        <v>24</v>
      </c>
      <c r="J83">
        <v>37</v>
      </c>
      <c r="K83">
        <v>58</v>
      </c>
      <c r="L83">
        <v>7</v>
      </c>
      <c r="M83">
        <v>37</v>
      </c>
      <c r="N83">
        <v>5.18</v>
      </c>
      <c r="P83">
        <v>0.42</v>
      </c>
      <c r="R83">
        <v>0.05</v>
      </c>
      <c r="X83" t="s">
        <v>136</v>
      </c>
      <c r="Y83">
        <v>82</v>
      </c>
      <c r="Z83" s="1">
        <v>1.4667824074074074E-2</v>
      </c>
      <c r="AA83" t="s">
        <v>9575</v>
      </c>
      <c r="AB83">
        <v>0.06</v>
      </c>
      <c r="AC83">
        <v>-0.04</v>
      </c>
      <c r="AD83">
        <v>5.18</v>
      </c>
      <c r="AE83" t="s">
        <v>136</v>
      </c>
    </row>
    <row r="84" spans="1:32" x14ac:dyDescent="0.2">
      <c r="A84">
        <v>83</v>
      </c>
      <c r="B84" t="s">
        <v>137</v>
      </c>
      <c r="C84">
        <v>1685</v>
      </c>
      <c r="D84">
        <v>248167</v>
      </c>
      <c r="F84">
        <v>0</v>
      </c>
      <c r="G84">
        <v>20</v>
      </c>
      <c r="H84">
        <v>39</v>
      </c>
      <c r="I84" t="s">
        <v>26</v>
      </c>
      <c r="J84">
        <v>69</v>
      </c>
      <c r="K84">
        <v>37</v>
      </c>
      <c r="L84">
        <v>30</v>
      </c>
      <c r="M84">
        <v>-69</v>
      </c>
      <c r="N84">
        <v>5.51</v>
      </c>
      <c r="P84">
        <v>-0.05</v>
      </c>
      <c r="R84">
        <v>-0.14000000000000001</v>
      </c>
      <c r="X84" t="s">
        <v>102</v>
      </c>
      <c r="Y84">
        <v>83</v>
      </c>
      <c r="Z84" s="1">
        <v>1.4340277777777776E-2</v>
      </c>
      <c r="AA84" t="s">
        <v>9576</v>
      </c>
      <c r="AB84">
        <v>-7.0000000000000001E-3</v>
      </c>
      <c r="AC84">
        <v>0</v>
      </c>
      <c r="AD84">
        <v>5.51</v>
      </c>
      <c r="AE84" t="s">
        <v>102</v>
      </c>
    </row>
    <row r="85" spans="1:32" x14ac:dyDescent="0.2">
      <c r="A85">
        <v>84</v>
      </c>
      <c r="B85" t="s">
        <v>138</v>
      </c>
      <c r="C85">
        <v>1737</v>
      </c>
      <c r="D85">
        <v>166207</v>
      </c>
      <c r="F85">
        <v>0</v>
      </c>
      <c r="G85">
        <v>21</v>
      </c>
      <c r="H85">
        <v>31.2</v>
      </c>
      <c r="I85" t="s">
        <v>26</v>
      </c>
      <c r="J85">
        <v>28</v>
      </c>
      <c r="K85">
        <v>58</v>
      </c>
      <c r="L85">
        <v>54</v>
      </c>
      <c r="M85">
        <v>-28</v>
      </c>
      <c r="N85">
        <v>5.18</v>
      </c>
      <c r="P85">
        <v>1</v>
      </c>
      <c r="R85">
        <v>0.82</v>
      </c>
      <c r="X85" t="s">
        <v>33</v>
      </c>
      <c r="Y85">
        <v>84</v>
      </c>
      <c r="Z85" s="1">
        <v>1.4944444444444442E-2</v>
      </c>
      <c r="AA85" t="s">
        <v>9577</v>
      </c>
      <c r="AB85">
        <v>0.04</v>
      </c>
      <c r="AC85">
        <v>-7.3999999999999996E-2</v>
      </c>
      <c r="AD85">
        <v>5.18</v>
      </c>
      <c r="AE85" t="s">
        <v>33</v>
      </c>
    </row>
    <row r="86" spans="1:32" x14ac:dyDescent="0.2">
      <c r="A86">
        <v>85</v>
      </c>
      <c r="C86">
        <v>1760</v>
      </c>
      <c r="D86">
        <v>166210</v>
      </c>
      <c r="E86" t="s">
        <v>139</v>
      </c>
      <c r="F86">
        <v>0</v>
      </c>
      <c r="G86">
        <v>21</v>
      </c>
      <c r="H86">
        <v>46.3</v>
      </c>
      <c r="I86" t="s">
        <v>26</v>
      </c>
      <c r="J86">
        <v>20</v>
      </c>
      <c r="K86">
        <v>3</v>
      </c>
      <c r="L86">
        <v>28</v>
      </c>
      <c r="M86">
        <v>-20</v>
      </c>
      <c r="N86">
        <v>5.12</v>
      </c>
      <c r="P86">
        <v>1.82</v>
      </c>
      <c r="R86">
        <v>1.78</v>
      </c>
      <c r="X86" t="s">
        <v>140</v>
      </c>
      <c r="Y86">
        <v>85</v>
      </c>
      <c r="Z86" s="1">
        <v>1.5119212962962965E-2</v>
      </c>
      <c r="AA86" t="s">
        <v>9578</v>
      </c>
      <c r="AB86">
        <v>7.0999999999999994E-2</v>
      </c>
      <c r="AC86">
        <v>-5.0000000000000001E-3</v>
      </c>
      <c r="AD86">
        <v>5.12</v>
      </c>
      <c r="AE86" t="s">
        <v>140</v>
      </c>
    </row>
    <row r="87" spans="1:32" x14ac:dyDescent="0.2">
      <c r="A87">
        <v>86</v>
      </c>
      <c r="B87" t="s">
        <v>141</v>
      </c>
      <c r="C87">
        <v>1796</v>
      </c>
      <c r="D87">
        <v>91866</v>
      </c>
      <c r="F87">
        <v>0</v>
      </c>
      <c r="G87">
        <v>22</v>
      </c>
      <c r="H87">
        <v>25.5</v>
      </c>
      <c r="I87" t="s">
        <v>24</v>
      </c>
      <c r="J87">
        <v>13</v>
      </c>
      <c r="K87">
        <v>28</v>
      </c>
      <c r="L87">
        <v>57</v>
      </c>
      <c r="M87">
        <v>13</v>
      </c>
      <c r="N87">
        <v>6.23</v>
      </c>
      <c r="P87">
        <v>1.22</v>
      </c>
      <c r="X87" t="s">
        <v>105</v>
      </c>
      <c r="Y87">
        <v>86</v>
      </c>
      <c r="Z87" s="1">
        <v>1.5572916666666667E-2</v>
      </c>
      <c r="AA87" t="s">
        <v>9579</v>
      </c>
      <c r="AB87">
        <v>6.2E-2</v>
      </c>
      <c r="AC87">
        <v>2.1000000000000001E-2</v>
      </c>
      <c r="AD87">
        <v>6.23</v>
      </c>
      <c r="AE87" t="s">
        <v>105</v>
      </c>
    </row>
    <row r="88" spans="1:32" x14ac:dyDescent="0.2">
      <c r="A88">
        <v>87</v>
      </c>
      <c r="C88">
        <v>1801</v>
      </c>
      <c r="D88">
        <v>255663</v>
      </c>
      <c r="F88">
        <v>0</v>
      </c>
      <c r="G88">
        <v>21</v>
      </c>
      <c r="H88">
        <v>28.6</v>
      </c>
      <c r="I88" t="s">
        <v>26</v>
      </c>
      <c r="J88">
        <v>77</v>
      </c>
      <c r="K88">
        <v>25</v>
      </c>
      <c r="L88">
        <v>37</v>
      </c>
      <c r="M88">
        <v>-77</v>
      </c>
      <c r="N88">
        <v>5.97</v>
      </c>
      <c r="P88">
        <v>1.4</v>
      </c>
      <c r="R88">
        <v>1.4</v>
      </c>
      <c r="X88" t="s">
        <v>105</v>
      </c>
      <c r="Y88">
        <v>87</v>
      </c>
      <c r="Z88" s="1">
        <v>1.4914351851851852E-2</v>
      </c>
      <c r="AA88" t="s">
        <v>9580</v>
      </c>
      <c r="AB88">
        <v>2E-3</v>
      </c>
      <c r="AC88">
        <v>-0.01</v>
      </c>
      <c r="AD88">
        <v>5.97</v>
      </c>
      <c r="AE88" t="s">
        <v>105</v>
      </c>
    </row>
    <row r="89" spans="1:32" x14ac:dyDescent="0.2">
      <c r="A89">
        <v>88</v>
      </c>
      <c r="B89" t="s">
        <v>142</v>
      </c>
      <c r="C89">
        <v>1835</v>
      </c>
      <c r="D89">
        <v>147237</v>
      </c>
      <c r="E89" t="s">
        <v>143</v>
      </c>
      <c r="F89">
        <v>0</v>
      </c>
      <c r="G89">
        <v>22</v>
      </c>
      <c r="H89">
        <v>51.8</v>
      </c>
      <c r="I89" t="s">
        <v>26</v>
      </c>
      <c r="J89">
        <v>12</v>
      </c>
      <c r="K89">
        <v>12</v>
      </c>
      <c r="L89">
        <v>34</v>
      </c>
      <c r="M89">
        <v>-12</v>
      </c>
      <c r="N89">
        <v>6.39</v>
      </c>
      <c r="P89">
        <v>0.66</v>
      </c>
      <c r="R89">
        <v>0.24</v>
      </c>
      <c r="X89" t="s">
        <v>144</v>
      </c>
      <c r="Y89">
        <v>88</v>
      </c>
      <c r="Z89" s="1">
        <v>1.5877314814814813E-2</v>
      </c>
      <c r="AA89" t="s">
        <v>9581</v>
      </c>
      <c r="AB89">
        <v>0.39400000000000002</v>
      </c>
      <c r="AC89">
        <v>6.0999999999999999E-2</v>
      </c>
      <c r="AD89">
        <v>6.39</v>
      </c>
      <c r="AE89" t="s">
        <v>144</v>
      </c>
    </row>
    <row r="90" spans="1:32" x14ac:dyDescent="0.2">
      <c r="A90">
        <v>89</v>
      </c>
      <c r="C90">
        <v>1909</v>
      </c>
      <c r="D90">
        <v>192495</v>
      </c>
      <c r="F90">
        <v>0</v>
      </c>
      <c r="G90">
        <v>23</v>
      </c>
      <c r="H90">
        <v>12.6</v>
      </c>
      <c r="I90" t="s">
        <v>26</v>
      </c>
      <c r="J90">
        <v>31</v>
      </c>
      <c r="K90">
        <v>2</v>
      </c>
      <c r="L90">
        <v>10</v>
      </c>
      <c r="M90">
        <v>-31</v>
      </c>
      <c r="N90">
        <v>6.55</v>
      </c>
      <c r="P90">
        <v>0</v>
      </c>
      <c r="R90">
        <v>-0.31</v>
      </c>
      <c r="X90" t="s">
        <v>145</v>
      </c>
      <c r="Y90">
        <v>89</v>
      </c>
      <c r="Z90" s="1">
        <v>1.6118055555555556E-2</v>
      </c>
      <c r="AA90" t="s">
        <v>9582</v>
      </c>
      <c r="AB90">
        <v>2.9000000000000001E-2</v>
      </c>
      <c r="AC90">
        <v>-3.0000000000000001E-3</v>
      </c>
      <c r="AD90">
        <v>6.55</v>
      </c>
      <c r="AE90" t="s">
        <v>9583</v>
      </c>
    </row>
    <row r="91" spans="1:32" x14ac:dyDescent="0.2">
      <c r="A91">
        <v>90</v>
      </c>
      <c r="C91">
        <v>1967</v>
      </c>
      <c r="D91">
        <v>53860</v>
      </c>
      <c r="E91" t="s">
        <v>146</v>
      </c>
      <c r="F91">
        <v>0</v>
      </c>
      <c r="G91">
        <v>24</v>
      </c>
      <c r="H91">
        <v>2</v>
      </c>
      <c r="I91" t="s">
        <v>24</v>
      </c>
      <c r="J91">
        <v>38</v>
      </c>
      <c r="K91">
        <v>34</v>
      </c>
      <c r="L91">
        <v>38</v>
      </c>
      <c r="M91">
        <v>38</v>
      </c>
      <c r="N91">
        <v>7.39</v>
      </c>
      <c r="P91">
        <v>1.97</v>
      </c>
      <c r="R91">
        <v>1.25</v>
      </c>
      <c r="T91">
        <v>2.21</v>
      </c>
      <c r="X91" t="s">
        <v>147</v>
      </c>
      <c r="Y91">
        <v>90</v>
      </c>
      <c r="Z91" s="1">
        <v>1.6689814814814817E-2</v>
      </c>
      <c r="AA91" t="s">
        <v>9584</v>
      </c>
      <c r="AB91">
        <v>-7.0000000000000001E-3</v>
      </c>
      <c r="AC91">
        <v>-2.3E-2</v>
      </c>
      <c r="AD91">
        <v>7.39</v>
      </c>
      <c r="AE91" t="s">
        <v>9585</v>
      </c>
      <c r="AF91" t="s">
        <v>36</v>
      </c>
    </row>
    <row r="92" spans="1:32" x14ac:dyDescent="0.2">
      <c r="A92">
        <v>91</v>
      </c>
      <c r="C92">
        <v>1976</v>
      </c>
      <c r="D92">
        <v>21366</v>
      </c>
      <c r="E92">
        <v>155</v>
      </c>
      <c r="F92">
        <v>0</v>
      </c>
      <c r="G92">
        <v>24</v>
      </c>
      <c r="H92">
        <v>15.6</v>
      </c>
      <c r="I92" t="s">
        <v>24</v>
      </c>
      <c r="J92">
        <v>52</v>
      </c>
      <c r="K92">
        <v>1</v>
      </c>
      <c r="L92">
        <v>12</v>
      </c>
      <c r="M92">
        <v>52</v>
      </c>
      <c r="N92">
        <v>5.57</v>
      </c>
      <c r="P92">
        <v>-0.12</v>
      </c>
      <c r="R92">
        <v>-0.6</v>
      </c>
      <c r="X92" t="s">
        <v>148</v>
      </c>
      <c r="Y92">
        <v>91</v>
      </c>
      <c r="Z92" s="1">
        <v>1.6847222222222225E-2</v>
      </c>
      <c r="AA92" t="s">
        <v>9586</v>
      </c>
      <c r="AB92">
        <v>1.2999999999999999E-2</v>
      </c>
      <c r="AC92">
        <v>-4.0000000000000001E-3</v>
      </c>
      <c r="AD92">
        <v>5.57</v>
      </c>
      <c r="AE92" t="s">
        <v>148</v>
      </c>
    </row>
    <row r="93" spans="1:32" x14ac:dyDescent="0.2">
      <c r="A93">
        <v>92</v>
      </c>
      <c r="B93" t="s">
        <v>149</v>
      </c>
      <c r="E93" t="s">
        <v>150</v>
      </c>
      <c r="M93" t="e">
        <v>#VALUE!</v>
      </c>
      <c r="Y93">
        <v>92</v>
      </c>
      <c r="Z93" s="1">
        <v>0</v>
      </c>
      <c r="AA93" t="s">
        <v>9587</v>
      </c>
      <c r="AB93">
        <v>0</v>
      </c>
      <c r="AC93">
        <v>0</v>
      </c>
      <c r="AD93" t="s">
        <v>9588</v>
      </c>
    </row>
    <row r="94" spans="1:32" x14ac:dyDescent="0.2">
      <c r="A94">
        <v>93</v>
      </c>
      <c r="B94" t="s">
        <v>151</v>
      </c>
      <c r="C94">
        <v>2011</v>
      </c>
      <c r="D94">
        <v>11172</v>
      </c>
      <c r="F94">
        <v>0</v>
      </c>
      <c r="G94">
        <v>24</v>
      </c>
      <c r="H94">
        <v>47.5</v>
      </c>
      <c r="I94" t="s">
        <v>24</v>
      </c>
      <c r="J94">
        <v>61</v>
      </c>
      <c r="K94">
        <v>49</v>
      </c>
      <c r="L94">
        <v>52</v>
      </c>
      <c r="M94">
        <v>61</v>
      </c>
      <c r="N94">
        <v>5.4</v>
      </c>
      <c r="P94">
        <v>0</v>
      </c>
      <c r="R94">
        <v>-0.16</v>
      </c>
      <c r="X94" t="s">
        <v>39</v>
      </c>
      <c r="Y94">
        <v>93</v>
      </c>
      <c r="Z94" s="1">
        <v>1.7216435185185185E-2</v>
      </c>
      <c r="AA94" t="s">
        <v>9589</v>
      </c>
      <c r="AB94">
        <v>1.2E-2</v>
      </c>
      <c r="AC94">
        <v>-1E-3</v>
      </c>
      <c r="AD94">
        <v>5.4</v>
      </c>
      <c r="AE94" t="s">
        <v>39</v>
      </c>
    </row>
    <row r="95" spans="1:32" x14ac:dyDescent="0.2">
      <c r="A95">
        <v>94</v>
      </c>
      <c r="C95">
        <v>2023</v>
      </c>
      <c r="D95">
        <v>128743</v>
      </c>
      <c r="F95">
        <v>0</v>
      </c>
      <c r="G95">
        <v>24</v>
      </c>
      <c r="H95">
        <v>29.7</v>
      </c>
      <c r="I95" t="s">
        <v>26</v>
      </c>
      <c r="J95">
        <v>2</v>
      </c>
      <c r="K95">
        <v>13</v>
      </c>
      <c r="L95">
        <v>9</v>
      </c>
      <c r="M95">
        <v>-2</v>
      </c>
      <c r="N95">
        <v>6.07</v>
      </c>
      <c r="P95">
        <v>1.22</v>
      </c>
      <c r="R95">
        <v>1.23</v>
      </c>
      <c r="X95" t="s">
        <v>45</v>
      </c>
      <c r="Y95">
        <v>94</v>
      </c>
      <c r="Z95" s="1">
        <v>1.7010416666666667E-2</v>
      </c>
      <c r="AA95" t="s">
        <v>9590</v>
      </c>
      <c r="AB95">
        <v>-3.3000000000000002E-2</v>
      </c>
      <c r="AC95">
        <v>-4.3999999999999997E-2</v>
      </c>
      <c r="AD95">
        <v>6.07</v>
      </c>
      <c r="AE95" t="s">
        <v>45</v>
      </c>
    </row>
    <row r="96" spans="1:32" x14ac:dyDescent="0.2">
      <c r="A96">
        <v>95</v>
      </c>
      <c r="B96" t="s">
        <v>152</v>
      </c>
      <c r="M96" t="e">
        <v>#VALUE!</v>
      </c>
      <c r="Y96">
        <v>95</v>
      </c>
      <c r="Z96" s="1">
        <v>0</v>
      </c>
      <c r="AA96" t="s">
        <v>9587</v>
      </c>
      <c r="AB96">
        <v>0</v>
      </c>
      <c r="AC96">
        <v>0</v>
      </c>
      <c r="AD96" t="s">
        <v>9588</v>
      </c>
    </row>
    <row r="97" spans="1:31" x14ac:dyDescent="0.2">
      <c r="A97">
        <v>96</v>
      </c>
      <c r="C97">
        <v>2054</v>
      </c>
      <c r="D97">
        <v>21381</v>
      </c>
      <c r="E97">
        <v>159</v>
      </c>
      <c r="F97">
        <v>0</v>
      </c>
      <c r="G97">
        <v>25</v>
      </c>
      <c r="H97">
        <v>6.4</v>
      </c>
      <c r="I97" t="s">
        <v>24</v>
      </c>
      <c r="J97">
        <v>53</v>
      </c>
      <c r="K97">
        <v>2</v>
      </c>
      <c r="L97">
        <v>49</v>
      </c>
      <c r="M97">
        <v>53</v>
      </c>
      <c r="N97">
        <v>5.74</v>
      </c>
      <c r="P97">
        <v>-0.06</v>
      </c>
      <c r="R97">
        <v>-0.31</v>
      </c>
      <c r="X97" t="s">
        <v>153</v>
      </c>
      <c r="Y97">
        <v>96</v>
      </c>
      <c r="Z97" s="1">
        <v>1.7435185185185186E-2</v>
      </c>
      <c r="AA97" t="s">
        <v>9591</v>
      </c>
      <c r="AB97">
        <v>2.3E-2</v>
      </c>
      <c r="AC97">
        <v>-2E-3</v>
      </c>
      <c r="AD97">
        <v>5.74</v>
      </c>
      <c r="AE97" t="s">
        <v>153</v>
      </c>
    </row>
    <row r="98" spans="1:31" x14ac:dyDescent="0.2">
      <c r="A98">
        <v>97</v>
      </c>
      <c r="B98" t="s">
        <v>154</v>
      </c>
      <c r="C98">
        <v>2114</v>
      </c>
      <c r="D98">
        <v>109192</v>
      </c>
      <c r="F98">
        <v>0</v>
      </c>
      <c r="G98">
        <v>25</v>
      </c>
      <c r="H98">
        <v>24.2</v>
      </c>
      <c r="I98" t="s">
        <v>24</v>
      </c>
      <c r="J98">
        <v>1</v>
      </c>
      <c r="K98">
        <v>56</v>
      </c>
      <c r="L98">
        <v>23</v>
      </c>
      <c r="M98">
        <v>1</v>
      </c>
      <c r="N98">
        <v>5.77</v>
      </c>
      <c r="P98">
        <v>0.86</v>
      </c>
      <c r="R98">
        <v>0.56999999999999995</v>
      </c>
      <c r="X98" t="s">
        <v>33</v>
      </c>
      <c r="Y98">
        <v>97</v>
      </c>
      <c r="Z98" s="1">
        <v>1.7641203703703704E-2</v>
      </c>
      <c r="AA98" t="s">
        <v>9592</v>
      </c>
      <c r="AB98">
        <v>-1.2999999999999999E-2</v>
      </c>
      <c r="AC98">
        <v>-1.4999999999999999E-2</v>
      </c>
      <c r="AD98">
        <v>5.77</v>
      </c>
      <c r="AE98" t="s">
        <v>33</v>
      </c>
    </row>
    <row r="99" spans="1:31" x14ac:dyDescent="0.2">
      <c r="A99">
        <v>98</v>
      </c>
      <c r="B99" t="s">
        <v>155</v>
      </c>
      <c r="C99">
        <v>2151</v>
      </c>
      <c r="D99">
        <v>255670</v>
      </c>
      <c r="E99">
        <v>161</v>
      </c>
      <c r="F99">
        <v>0</v>
      </c>
      <c r="G99">
        <v>25</v>
      </c>
      <c r="H99">
        <v>45.1</v>
      </c>
      <c r="I99" t="s">
        <v>26</v>
      </c>
      <c r="J99">
        <v>77</v>
      </c>
      <c r="K99">
        <v>15</v>
      </c>
      <c r="L99">
        <v>15</v>
      </c>
      <c r="M99">
        <v>-77</v>
      </c>
      <c r="N99">
        <v>2.8</v>
      </c>
      <c r="P99">
        <v>0.62</v>
      </c>
      <c r="R99">
        <v>0.11</v>
      </c>
      <c r="T99">
        <v>0.34</v>
      </c>
      <c r="X99" t="s">
        <v>156</v>
      </c>
      <c r="Y99">
        <v>98</v>
      </c>
      <c r="Z99" s="1">
        <v>1.7883101851851851E-2</v>
      </c>
      <c r="AA99" t="s">
        <v>9593</v>
      </c>
      <c r="AB99">
        <v>2.2149999999999999</v>
      </c>
      <c r="AC99">
        <v>0.32400000000000001</v>
      </c>
      <c r="AD99">
        <v>2.8</v>
      </c>
      <c r="AE99" t="s">
        <v>156</v>
      </c>
    </row>
    <row r="100" spans="1:31" x14ac:dyDescent="0.2">
      <c r="A100">
        <v>99</v>
      </c>
      <c r="B100" t="s">
        <v>157</v>
      </c>
      <c r="C100">
        <v>2261</v>
      </c>
      <c r="D100">
        <v>215093</v>
      </c>
      <c r="F100">
        <v>0</v>
      </c>
      <c r="G100">
        <v>26</v>
      </c>
      <c r="H100">
        <v>17</v>
      </c>
      <c r="I100" t="s">
        <v>26</v>
      </c>
      <c r="J100">
        <v>42</v>
      </c>
      <c r="K100">
        <v>18</v>
      </c>
      <c r="L100">
        <v>22</v>
      </c>
      <c r="M100">
        <v>-42</v>
      </c>
      <c r="N100">
        <v>2.39</v>
      </c>
      <c r="P100">
        <v>1.0900000000000001</v>
      </c>
      <c r="R100">
        <v>0.88</v>
      </c>
      <c r="T100">
        <v>0.6</v>
      </c>
      <c r="X100" t="s">
        <v>54</v>
      </c>
      <c r="Y100">
        <v>99</v>
      </c>
      <c r="Z100" s="1">
        <v>1.8252314814814815E-2</v>
      </c>
      <c r="AA100" t="s">
        <v>9594</v>
      </c>
      <c r="AB100">
        <v>0.20300000000000001</v>
      </c>
      <c r="AC100">
        <v>-0.39600000000000002</v>
      </c>
      <c r="AD100">
        <v>2.39</v>
      </c>
      <c r="AE100" t="s">
        <v>54</v>
      </c>
    </row>
    <row r="101" spans="1:31" x14ac:dyDescent="0.2">
      <c r="A101">
        <v>100</v>
      </c>
      <c r="B101" t="s">
        <v>158</v>
      </c>
      <c r="C101">
        <v>2262</v>
      </c>
      <c r="D101">
        <v>215092</v>
      </c>
      <c r="F101">
        <v>0</v>
      </c>
      <c r="G101">
        <v>26</v>
      </c>
      <c r="H101">
        <v>12.2</v>
      </c>
      <c r="I101" t="s">
        <v>26</v>
      </c>
      <c r="J101">
        <v>43</v>
      </c>
      <c r="K101">
        <v>40</v>
      </c>
      <c r="L101">
        <v>48</v>
      </c>
      <c r="M101">
        <v>-43</v>
      </c>
      <c r="N101">
        <v>3.94</v>
      </c>
      <c r="P101">
        <v>0.17</v>
      </c>
      <c r="R101">
        <v>0.11</v>
      </c>
      <c r="T101">
        <v>0.08</v>
      </c>
      <c r="X101" t="s">
        <v>41</v>
      </c>
      <c r="Y101">
        <v>100</v>
      </c>
      <c r="Z101" s="1">
        <v>1.819675925925926E-2</v>
      </c>
      <c r="AA101" t="s">
        <v>9595</v>
      </c>
      <c r="AB101">
        <v>0.109</v>
      </c>
      <c r="AC101">
        <v>2.9000000000000001E-2</v>
      </c>
      <c r="AD101">
        <v>3.94</v>
      </c>
      <c r="AE101" t="s">
        <v>41</v>
      </c>
    </row>
    <row r="102" spans="1:31" x14ac:dyDescent="0.2">
      <c r="A102">
        <v>101</v>
      </c>
      <c r="B102" t="s">
        <v>159</v>
      </c>
      <c r="C102">
        <v>2273</v>
      </c>
      <c r="D102">
        <v>128760</v>
      </c>
      <c r="E102" t="s">
        <v>30</v>
      </c>
      <c r="F102">
        <v>0</v>
      </c>
      <c r="G102">
        <v>26</v>
      </c>
      <c r="H102">
        <v>37.4</v>
      </c>
      <c r="I102" t="s">
        <v>26</v>
      </c>
      <c r="J102">
        <v>0</v>
      </c>
      <c r="K102">
        <v>2</v>
      </c>
      <c r="L102">
        <v>59</v>
      </c>
      <c r="M102">
        <v>0</v>
      </c>
      <c r="N102">
        <v>6.19</v>
      </c>
      <c r="P102">
        <v>0.9</v>
      </c>
      <c r="R102">
        <v>0.55000000000000004</v>
      </c>
      <c r="X102" t="s">
        <v>71</v>
      </c>
      <c r="Y102">
        <v>101</v>
      </c>
      <c r="Z102" s="1">
        <v>1.8488425925925926E-2</v>
      </c>
      <c r="AA102" t="s">
        <v>9596</v>
      </c>
      <c r="AB102">
        <v>7.2999999999999995E-2</v>
      </c>
      <c r="AC102">
        <v>-1E-3</v>
      </c>
      <c r="AD102">
        <v>6.19</v>
      </c>
      <c r="AE102" t="s">
        <v>71</v>
      </c>
    </row>
    <row r="103" spans="1:31" x14ac:dyDescent="0.2">
      <c r="A103">
        <v>102</v>
      </c>
      <c r="C103">
        <v>2363</v>
      </c>
      <c r="D103">
        <v>166282</v>
      </c>
      <c r="F103">
        <v>0</v>
      </c>
      <c r="G103">
        <v>27</v>
      </c>
      <c r="H103">
        <v>14.7</v>
      </c>
      <c r="I103" t="s">
        <v>26</v>
      </c>
      <c r="J103">
        <v>25</v>
      </c>
      <c r="K103">
        <v>32</v>
      </c>
      <c r="L103">
        <v>50</v>
      </c>
      <c r="M103">
        <v>-25</v>
      </c>
      <c r="N103">
        <v>5.98</v>
      </c>
      <c r="P103">
        <v>1.03</v>
      </c>
      <c r="R103">
        <v>0.88</v>
      </c>
      <c r="X103" t="s">
        <v>71</v>
      </c>
      <c r="Y103">
        <v>102</v>
      </c>
      <c r="Z103" s="1">
        <v>1.8920138888888889E-2</v>
      </c>
      <c r="AA103" t="s">
        <v>9597</v>
      </c>
      <c r="AB103">
        <v>3.5999999999999997E-2</v>
      </c>
      <c r="AC103">
        <v>-1.9E-2</v>
      </c>
      <c r="AD103">
        <v>5.98</v>
      </c>
      <c r="AE103" t="s">
        <v>71</v>
      </c>
    </row>
    <row r="104" spans="1:31" x14ac:dyDescent="0.2">
      <c r="A104">
        <v>103</v>
      </c>
      <c r="B104" t="s">
        <v>160</v>
      </c>
      <c r="C104">
        <v>2411</v>
      </c>
      <c r="D104">
        <v>91910</v>
      </c>
      <c r="E104" t="s">
        <v>161</v>
      </c>
      <c r="F104">
        <v>0</v>
      </c>
      <c r="G104">
        <v>28</v>
      </c>
      <c r="H104">
        <v>2.9</v>
      </c>
      <c r="I104" t="s">
        <v>24</v>
      </c>
      <c r="J104">
        <v>17</v>
      </c>
      <c r="K104">
        <v>53</v>
      </c>
      <c r="L104">
        <v>35</v>
      </c>
      <c r="M104">
        <v>17</v>
      </c>
      <c r="N104">
        <v>5.0599999999999996</v>
      </c>
      <c r="P104">
        <v>1.65</v>
      </c>
      <c r="R104">
        <v>1.82</v>
      </c>
      <c r="T104">
        <v>1.54</v>
      </c>
      <c r="X104" t="s">
        <v>98</v>
      </c>
      <c r="Y104">
        <v>103</v>
      </c>
      <c r="Z104" s="1">
        <v>1.9478009259259257E-2</v>
      </c>
      <c r="AA104" t="s">
        <v>9598</v>
      </c>
      <c r="AB104">
        <v>0.11700000000000001</v>
      </c>
      <c r="AC104">
        <v>2.1000000000000001E-2</v>
      </c>
      <c r="AD104">
        <v>5.0599999999999996</v>
      </c>
      <c r="AE104" t="s">
        <v>98</v>
      </c>
    </row>
    <row r="105" spans="1:31" x14ac:dyDescent="0.2">
      <c r="A105">
        <v>104</v>
      </c>
      <c r="C105">
        <v>2421</v>
      </c>
      <c r="D105">
        <v>36390</v>
      </c>
      <c r="F105">
        <v>0</v>
      </c>
      <c r="G105">
        <v>28</v>
      </c>
      <c r="H105">
        <v>13.7</v>
      </c>
      <c r="I105" t="s">
        <v>24</v>
      </c>
      <c r="J105">
        <v>44</v>
      </c>
      <c r="K105">
        <v>23</v>
      </c>
      <c r="L105">
        <v>40</v>
      </c>
      <c r="M105">
        <v>44</v>
      </c>
      <c r="N105">
        <v>5.17</v>
      </c>
      <c r="P105">
        <v>0.03</v>
      </c>
      <c r="R105">
        <v>-0.01</v>
      </c>
      <c r="X105" t="s">
        <v>162</v>
      </c>
      <c r="Y105">
        <v>104</v>
      </c>
      <c r="Z105" s="1">
        <v>1.9603009259259258E-2</v>
      </c>
      <c r="AA105" t="s">
        <v>9599</v>
      </c>
      <c r="AB105">
        <v>8.8999999999999996E-2</v>
      </c>
      <c r="AC105">
        <v>-1.6E-2</v>
      </c>
      <c r="AD105">
        <v>5.17</v>
      </c>
      <c r="AE105" t="s">
        <v>162</v>
      </c>
    </row>
    <row r="106" spans="1:31" x14ac:dyDescent="0.2">
      <c r="A106">
        <v>105</v>
      </c>
      <c r="B106" t="s">
        <v>163</v>
      </c>
      <c r="C106">
        <v>2429</v>
      </c>
      <c r="D106">
        <v>192545</v>
      </c>
      <c r="E106" t="s">
        <v>163</v>
      </c>
      <c r="F106">
        <v>0</v>
      </c>
      <c r="G106">
        <v>27</v>
      </c>
      <c r="H106">
        <v>55.7</v>
      </c>
      <c r="I106" t="s">
        <v>26</v>
      </c>
      <c r="J106">
        <v>33</v>
      </c>
      <c r="K106">
        <v>0</v>
      </c>
      <c r="L106">
        <v>26</v>
      </c>
      <c r="M106">
        <v>-33</v>
      </c>
      <c r="N106">
        <v>4.8099999999999996</v>
      </c>
      <c r="P106">
        <v>1.64</v>
      </c>
      <c r="R106">
        <v>1.81</v>
      </c>
      <c r="T106">
        <v>1.38</v>
      </c>
      <c r="X106" t="s">
        <v>164</v>
      </c>
      <c r="Y106">
        <v>105</v>
      </c>
      <c r="Z106" s="1">
        <v>1.9394675925925926E-2</v>
      </c>
      <c r="AA106" t="s">
        <v>9600</v>
      </c>
      <c r="AB106">
        <v>-1.9E-2</v>
      </c>
      <c r="AC106">
        <v>-5.1999999999999998E-2</v>
      </c>
      <c r="AD106">
        <v>4.8099999999999996</v>
      </c>
      <c r="AE106" t="s">
        <v>164</v>
      </c>
    </row>
    <row r="107" spans="1:31" x14ac:dyDescent="0.2">
      <c r="A107">
        <v>106</v>
      </c>
      <c r="B107" t="s">
        <v>165</v>
      </c>
      <c r="C107">
        <v>2436</v>
      </c>
      <c r="D107">
        <v>91912</v>
      </c>
      <c r="F107">
        <v>0</v>
      </c>
      <c r="G107">
        <v>28</v>
      </c>
      <c r="H107">
        <v>12.7</v>
      </c>
      <c r="I107" t="s">
        <v>24</v>
      </c>
      <c r="J107">
        <v>16</v>
      </c>
      <c r="K107">
        <v>26</v>
      </c>
      <c r="L107">
        <v>42</v>
      </c>
      <c r="M107">
        <v>16</v>
      </c>
      <c r="N107">
        <v>6.06</v>
      </c>
      <c r="P107">
        <v>1.58</v>
      </c>
      <c r="R107">
        <v>2</v>
      </c>
      <c r="X107" t="s">
        <v>77</v>
      </c>
      <c r="Y107">
        <v>106</v>
      </c>
      <c r="Z107" s="1">
        <v>1.9591435185185184E-2</v>
      </c>
      <c r="AA107" t="s">
        <v>9601</v>
      </c>
      <c r="AB107">
        <v>1.9E-2</v>
      </c>
      <c r="AC107">
        <v>-1.4999999999999999E-2</v>
      </c>
      <c r="AD107">
        <v>6.06</v>
      </c>
      <c r="AE107" t="s">
        <v>77</v>
      </c>
    </row>
    <row r="108" spans="1:31" x14ac:dyDescent="0.2">
      <c r="A108">
        <v>107</v>
      </c>
      <c r="C108">
        <v>2454</v>
      </c>
      <c r="D108">
        <v>109224</v>
      </c>
      <c r="F108">
        <v>0</v>
      </c>
      <c r="G108">
        <v>28</v>
      </c>
      <c r="H108">
        <v>20.100000000000001</v>
      </c>
      <c r="I108" t="s">
        <v>24</v>
      </c>
      <c r="J108">
        <v>10</v>
      </c>
      <c r="K108">
        <v>11</v>
      </c>
      <c r="L108">
        <v>23</v>
      </c>
      <c r="M108">
        <v>10</v>
      </c>
      <c r="N108">
        <v>6.04</v>
      </c>
      <c r="P108">
        <v>0.43</v>
      </c>
      <c r="R108">
        <v>-0.06</v>
      </c>
      <c r="X108" t="s">
        <v>166</v>
      </c>
      <c r="Y108">
        <v>107</v>
      </c>
      <c r="Z108" s="1">
        <v>1.9677083333333335E-2</v>
      </c>
      <c r="AA108" t="s">
        <v>9602</v>
      </c>
      <c r="AB108">
        <v>4.5999999999999999E-2</v>
      </c>
      <c r="AC108">
        <v>-0.20699999999999999</v>
      </c>
      <c r="AD108">
        <v>6.04</v>
      </c>
      <c r="AE108" t="s">
        <v>3859</v>
      </c>
    </row>
    <row r="109" spans="1:31" x14ac:dyDescent="0.2">
      <c r="A109">
        <v>108</v>
      </c>
      <c r="C109">
        <v>2475</v>
      </c>
      <c r="D109">
        <v>166296</v>
      </c>
      <c r="F109">
        <v>0</v>
      </c>
      <c r="G109">
        <v>28</v>
      </c>
      <c r="H109">
        <v>21.1</v>
      </c>
      <c r="I109" t="s">
        <v>26</v>
      </c>
      <c r="J109">
        <v>20</v>
      </c>
      <c r="K109">
        <v>20</v>
      </c>
      <c r="L109">
        <v>6</v>
      </c>
      <c r="M109">
        <v>-20</v>
      </c>
      <c r="N109">
        <v>6.43</v>
      </c>
      <c r="P109">
        <v>0.59</v>
      </c>
      <c r="R109">
        <v>-0.03</v>
      </c>
      <c r="X109" t="s">
        <v>124</v>
      </c>
      <c r="Y109">
        <v>108</v>
      </c>
      <c r="Z109" s="1">
        <v>1.9688657407407408E-2</v>
      </c>
      <c r="AA109" t="s">
        <v>9603</v>
      </c>
      <c r="AB109">
        <v>-0.11600000000000001</v>
      </c>
      <c r="AC109">
        <v>-0.114</v>
      </c>
      <c r="AD109">
        <v>6.43</v>
      </c>
      <c r="AE109" t="s">
        <v>124</v>
      </c>
    </row>
    <row r="110" spans="1:31" x14ac:dyDescent="0.2">
      <c r="A110">
        <v>109</v>
      </c>
      <c r="C110">
        <v>2490</v>
      </c>
      <c r="D110">
        <v>215103</v>
      </c>
      <c r="F110">
        <v>0</v>
      </c>
      <c r="G110">
        <v>28</v>
      </c>
      <c r="H110">
        <v>26.4</v>
      </c>
      <c r="I110" t="s">
        <v>26</v>
      </c>
      <c r="J110">
        <v>39</v>
      </c>
      <c r="K110">
        <v>54</v>
      </c>
      <c r="L110">
        <v>54</v>
      </c>
      <c r="M110">
        <v>-39</v>
      </c>
      <c r="N110">
        <v>5.43</v>
      </c>
      <c r="P110">
        <v>1.56</v>
      </c>
      <c r="R110">
        <v>1.9</v>
      </c>
      <c r="X110" t="s">
        <v>53</v>
      </c>
      <c r="Y110">
        <v>109</v>
      </c>
      <c r="Z110" s="1">
        <v>1.975E-2</v>
      </c>
      <c r="AA110" t="s">
        <v>9604</v>
      </c>
      <c r="AB110">
        <v>0.13</v>
      </c>
      <c r="AC110">
        <v>-3.5999999999999997E-2</v>
      </c>
      <c r="AD110">
        <v>5.43</v>
      </c>
      <c r="AE110" t="s">
        <v>53</v>
      </c>
    </row>
    <row r="111" spans="1:31" x14ac:dyDescent="0.2">
      <c r="A111">
        <v>110</v>
      </c>
      <c r="C111">
        <v>2507</v>
      </c>
      <c r="D111">
        <v>53928</v>
      </c>
      <c r="F111">
        <v>0</v>
      </c>
      <c r="G111">
        <v>28</v>
      </c>
      <c r="H111">
        <v>56.6</v>
      </c>
      <c r="I111" t="s">
        <v>24</v>
      </c>
      <c r="J111">
        <v>36</v>
      </c>
      <c r="K111">
        <v>54</v>
      </c>
      <c r="L111">
        <v>0</v>
      </c>
      <c r="M111">
        <v>36</v>
      </c>
      <c r="N111">
        <v>6.26</v>
      </c>
      <c r="P111">
        <v>0.92</v>
      </c>
      <c r="X111" t="s">
        <v>33</v>
      </c>
      <c r="Y111">
        <v>110</v>
      </c>
      <c r="Z111" s="1">
        <v>2.0099537037037037E-2</v>
      </c>
      <c r="AA111" t="s">
        <v>9605</v>
      </c>
      <c r="AB111">
        <v>-1.0999999999999999E-2</v>
      </c>
      <c r="AC111">
        <v>3.0000000000000001E-3</v>
      </c>
      <c r="AD111">
        <v>6.26</v>
      </c>
      <c r="AE111" t="s">
        <v>33</v>
      </c>
    </row>
    <row r="112" spans="1:31" x14ac:dyDescent="0.2">
      <c r="A112">
        <v>111</v>
      </c>
      <c r="C112">
        <v>2529</v>
      </c>
      <c r="D112">
        <v>232055</v>
      </c>
      <c r="F112">
        <v>0</v>
      </c>
      <c r="G112">
        <v>28</v>
      </c>
      <c r="H112">
        <v>43.1</v>
      </c>
      <c r="I112" t="s">
        <v>26</v>
      </c>
      <c r="J112">
        <v>50</v>
      </c>
      <c r="K112">
        <v>31</v>
      </c>
      <c r="L112">
        <v>58</v>
      </c>
      <c r="M112">
        <v>-50</v>
      </c>
      <c r="N112">
        <v>6.26</v>
      </c>
      <c r="P112">
        <v>1.0900000000000001</v>
      </c>
      <c r="X112" t="s">
        <v>54</v>
      </c>
      <c r="Y112">
        <v>111</v>
      </c>
      <c r="Z112" s="1">
        <v>1.9943287037037037E-2</v>
      </c>
      <c r="AA112" t="s">
        <v>9606</v>
      </c>
      <c r="AB112">
        <v>0.15</v>
      </c>
      <c r="AC112">
        <v>-2E-3</v>
      </c>
      <c r="AD112">
        <v>6.26</v>
      </c>
      <c r="AE112" t="s">
        <v>54</v>
      </c>
    </row>
    <row r="113" spans="1:32" x14ac:dyDescent="0.2">
      <c r="A113">
        <v>112</v>
      </c>
      <c r="C113">
        <v>2589</v>
      </c>
      <c r="D113">
        <v>4130</v>
      </c>
      <c r="F113">
        <v>0</v>
      </c>
      <c r="G113">
        <v>30</v>
      </c>
      <c r="H113">
        <v>55</v>
      </c>
      <c r="I113" t="s">
        <v>24</v>
      </c>
      <c r="J113">
        <v>77</v>
      </c>
      <c r="K113">
        <v>1</v>
      </c>
      <c r="L113">
        <v>10</v>
      </c>
      <c r="M113">
        <v>77</v>
      </c>
      <c r="N113">
        <v>6.21</v>
      </c>
      <c r="P113">
        <v>0.84</v>
      </c>
      <c r="R113">
        <v>0.54</v>
      </c>
      <c r="X113" t="s">
        <v>72</v>
      </c>
      <c r="Y113">
        <v>112</v>
      </c>
      <c r="Z113" s="1">
        <v>2.146990740740741E-2</v>
      </c>
      <c r="AA113" t="s">
        <v>9607</v>
      </c>
      <c r="AB113">
        <v>0.33700000000000002</v>
      </c>
      <c r="AC113">
        <v>-3.7999999999999999E-2</v>
      </c>
      <c r="AD113">
        <v>6.21</v>
      </c>
      <c r="AE113" t="s">
        <v>72</v>
      </c>
    </row>
    <row r="114" spans="1:32" x14ac:dyDescent="0.2">
      <c r="A114">
        <v>113</v>
      </c>
      <c r="C114">
        <v>2626</v>
      </c>
      <c r="D114">
        <v>21457</v>
      </c>
      <c r="F114">
        <v>0</v>
      </c>
      <c r="G114">
        <v>30</v>
      </c>
      <c r="H114">
        <v>19.899999999999999</v>
      </c>
      <c r="I114" t="s">
        <v>24</v>
      </c>
      <c r="J114">
        <v>59</v>
      </c>
      <c r="K114">
        <v>58</v>
      </c>
      <c r="L114">
        <v>38</v>
      </c>
      <c r="M114">
        <v>59</v>
      </c>
      <c r="N114">
        <v>5.94</v>
      </c>
      <c r="P114">
        <v>0.01</v>
      </c>
      <c r="R114">
        <v>-0.36</v>
      </c>
      <c r="X114" t="s">
        <v>167</v>
      </c>
      <c r="Y114">
        <v>113</v>
      </c>
      <c r="Z114" s="1">
        <v>2.1063657407407409E-2</v>
      </c>
      <c r="AA114" t="s">
        <v>9608</v>
      </c>
      <c r="AB114">
        <v>1.7000000000000001E-2</v>
      </c>
      <c r="AC114">
        <v>-1.2E-2</v>
      </c>
      <c r="AD114">
        <v>5.94</v>
      </c>
      <c r="AE114" t="s">
        <v>39</v>
      </c>
    </row>
    <row r="115" spans="1:32" x14ac:dyDescent="0.2">
      <c r="A115">
        <v>114</v>
      </c>
      <c r="B115" t="s">
        <v>168</v>
      </c>
      <c r="C115">
        <v>2628</v>
      </c>
      <c r="D115">
        <v>74041</v>
      </c>
      <c r="E115" t="s">
        <v>169</v>
      </c>
      <c r="F115">
        <v>0</v>
      </c>
      <c r="G115">
        <v>30</v>
      </c>
      <c r="H115">
        <v>7.3</v>
      </c>
      <c r="I115" t="s">
        <v>24</v>
      </c>
      <c r="J115">
        <v>29</v>
      </c>
      <c r="K115">
        <v>45</v>
      </c>
      <c r="L115">
        <v>6</v>
      </c>
      <c r="M115">
        <v>29</v>
      </c>
      <c r="N115">
        <v>5.23</v>
      </c>
      <c r="P115">
        <v>0.24</v>
      </c>
      <c r="R115">
        <v>0.09</v>
      </c>
      <c r="X115" t="s">
        <v>170</v>
      </c>
      <c r="Y115">
        <v>114</v>
      </c>
      <c r="Z115" s="1">
        <v>2.0917824074074071E-2</v>
      </c>
      <c r="AA115" t="s">
        <v>9609</v>
      </c>
      <c r="AB115">
        <v>4.1000000000000002E-2</v>
      </c>
      <c r="AC115">
        <v>-5.3999999999999999E-2</v>
      </c>
      <c r="AD115">
        <v>5.23</v>
      </c>
      <c r="AE115" t="s">
        <v>170</v>
      </c>
    </row>
    <row r="116" spans="1:32" x14ac:dyDescent="0.2">
      <c r="A116">
        <v>115</v>
      </c>
      <c r="C116">
        <v>2630</v>
      </c>
      <c r="D116">
        <v>147307</v>
      </c>
      <c r="F116">
        <v>0</v>
      </c>
      <c r="G116">
        <v>29</v>
      </c>
      <c r="H116">
        <v>51.9</v>
      </c>
      <c r="I116" t="s">
        <v>26</v>
      </c>
      <c r="J116">
        <v>14</v>
      </c>
      <c r="K116">
        <v>51</v>
      </c>
      <c r="L116">
        <v>51</v>
      </c>
      <c r="M116">
        <v>-14</v>
      </c>
      <c r="N116">
        <v>6.14</v>
      </c>
      <c r="P116">
        <v>0.37</v>
      </c>
      <c r="X116" t="s">
        <v>171</v>
      </c>
      <c r="Y116">
        <v>115</v>
      </c>
      <c r="Z116" s="1">
        <v>2.0739583333333332E-2</v>
      </c>
      <c r="AA116" t="s">
        <v>9610</v>
      </c>
      <c r="AB116">
        <v>0.14399999999999999</v>
      </c>
      <c r="AC116">
        <v>-3.2000000000000001E-2</v>
      </c>
      <c r="AD116">
        <v>6.14</v>
      </c>
      <c r="AE116" t="s">
        <v>171</v>
      </c>
    </row>
    <row r="117" spans="1:32" x14ac:dyDescent="0.2">
      <c r="A117">
        <v>116</v>
      </c>
      <c r="C117">
        <v>2632</v>
      </c>
      <c r="D117">
        <v>192567</v>
      </c>
      <c r="F117">
        <v>0</v>
      </c>
      <c r="G117">
        <v>29</v>
      </c>
      <c r="H117">
        <v>48.9</v>
      </c>
      <c r="I117" t="s">
        <v>26</v>
      </c>
      <c r="J117">
        <v>32</v>
      </c>
      <c r="K117">
        <v>7</v>
      </c>
      <c r="L117">
        <v>0</v>
      </c>
      <c r="M117">
        <v>-32</v>
      </c>
      <c r="N117">
        <v>6.57</v>
      </c>
      <c r="P117">
        <v>1.34</v>
      </c>
      <c r="X117" t="s">
        <v>172</v>
      </c>
      <c r="Y117">
        <v>116</v>
      </c>
      <c r="Z117" s="1">
        <v>2.0704861111111111E-2</v>
      </c>
      <c r="AA117" t="s">
        <v>9611</v>
      </c>
      <c r="AB117">
        <v>-4.0000000000000001E-3</v>
      </c>
      <c r="AC117">
        <v>-5.3999999999999999E-2</v>
      </c>
      <c r="AD117">
        <v>6.57</v>
      </c>
      <c r="AE117" t="s">
        <v>172</v>
      </c>
    </row>
    <row r="118" spans="1:32" x14ac:dyDescent="0.2">
      <c r="A118">
        <v>117</v>
      </c>
      <c r="B118" t="s">
        <v>173</v>
      </c>
      <c r="C118">
        <v>2637</v>
      </c>
      <c r="D118">
        <v>128791</v>
      </c>
      <c r="F118">
        <v>0</v>
      </c>
      <c r="G118">
        <v>30</v>
      </c>
      <c r="H118">
        <v>2.4</v>
      </c>
      <c r="I118" t="s">
        <v>26</v>
      </c>
      <c r="J118">
        <v>3</v>
      </c>
      <c r="K118">
        <v>57</v>
      </c>
      <c r="L118">
        <v>26</v>
      </c>
      <c r="M118">
        <v>-3</v>
      </c>
      <c r="N118">
        <v>5.72</v>
      </c>
      <c r="P118">
        <v>1.56</v>
      </c>
      <c r="R118">
        <v>1.91</v>
      </c>
      <c r="X118" t="s">
        <v>53</v>
      </c>
      <c r="Y118">
        <v>117</v>
      </c>
      <c r="Z118" s="1">
        <v>2.0861111111111112E-2</v>
      </c>
      <c r="AA118" t="s">
        <v>9612</v>
      </c>
      <c r="AB118">
        <v>1.0999999999999999E-2</v>
      </c>
      <c r="AC118">
        <v>-1.2E-2</v>
      </c>
      <c r="AD118">
        <v>5.72</v>
      </c>
      <c r="AE118" t="s">
        <v>53</v>
      </c>
    </row>
    <row r="119" spans="1:32" x14ac:dyDescent="0.2">
      <c r="A119">
        <v>118</v>
      </c>
      <c r="C119">
        <v>2696</v>
      </c>
      <c r="D119">
        <v>166318</v>
      </c>
      <c r="F119">
        <v>0</v>
      </c>
      <c r="G119">
        <v>30</v>
      </c>
      <c r="H119">
        <v>22.7</v>
      </c>
      <c r="I119" t="s">
        <v>26</v>
      </c>
      <c r="J119">
        <v>23</v>
      </c>
      <c r="K119">
        <v>47</v>
      </c>
      <c r="L119">
        <v>16</v>
      </c>
      <c r="M119">
        <v>-23</v>
      </c>
      <c r="N119">
        <v>5.19</v>
      </c>
      <c r="P119">
        <v>0.12</v>
      </c>
      <c r="X119" t="s">
        <v>174</v>
      </c>
      <c r="Y119">
        <v>118</v>
      </c>
      <c r="Z119" s="1">
        <v>2.1096064814814814E-2</v>
      </c>
      <c r="AA119" t="s">
        <v>9613</v>
      </c>
      <c r="AB119">
        <v>-2.4E-2</v>
      </c>
      <c r="AC119">
        <v>1.2999999999999999E-2</v>
      </c>
      <c r="AD119">
        <v>5.19</v>
      </c>
      <c r="AE119" t="s">
        <v>174</v>
      </c>
    </row>
    <row r="120" spans="1:32" x14ac:dyDescent="0.2">
      <c r="A120">
        <v>119</v>
      </c>
      <c r="C120">
        <v>2724</v>
      </c>
      <c r="D120">
        <v>215120</v>
      </c>
      <c r="E120" t="s">
        <v>175</v>
      </c>
      <c r="F120">
        <v>0</v>
      </c>
      <c r="G120">
        <v>30</v>
      </c>
      <c r="H120">
        <v>27.8</v>
      </c>
      <c r="I120" t="s">
        <v>26</v>
      </c>
      <c r="J120">
        <v>40</v>
      </c>
      <c r="K120">
        <v>56</v>
      </c>
      <c r="L120">
        <v>22</v>
      </c>
      <c r="M120">
        <v>-40</v>
      </c>
      <c r="N120">
        <v>6.19</v>
      </c>
      <c r="P120">
        <v>0.33</v>
      </c>
      <c r="R120">
        <v>0.14000000000000001</v>
      </c>
      <c r="X120" t="s">
        <v>171</v>
      </c>
      <c r="Y120">
        <v>119</v>
      </c>
      <c r="Z120" s="1">
        <v>2.1155092592592597E-2</v>
      </c>
      <c r="AA120" t="s">
        <v>9614</v>
      </c>
      <c r="AB120">
        <v>-1E-3</v>
      </c>
      <c r="AC120">
        <v>2.1000000000000001E-2</v>
      </c>
      <c r="AD120">
        <v>6.19</v>
      </c>
      <c r="AE120" t="s">
        <v>171</v>
      </c>
    </row>
    <row r="121" spans="1:32" x14ac:dyDescent="0.2">
      <c r="A121">
        <v>120</v>
      </c>
      <c r="C121">
        <v>2726</v>
      </c>
      <c r="D121">
        <v>215119</v>
      </c>
      <c r="F121">
        <v>0</v>
      </c>
      <c r="G121">
        <v>30</v>
      </c>
      <c r="H121">
        <v>26.1</v>
      </c>
      <c r="I121" t="s">
        <v>26</v>
      </c>
      <c r="J121">
        <v>48</v>
      </c>
      <c r="K121">
        <v>12</v>
      </c>
      <c r="L121">
        <v>54</v>
      </c>
      <c r="M121">
        <v>-48</v>
      </c>
      <c r="N121">
        <v>5.69</v>
      </c>
      <c r="P121">
        <v>0.35</v>
      </c>
      <c r="R121">
        <v>0.05</v>
      </c>
      <c r="X121" t="s">
        <v>63</v>
      </c>
      <c r="Y121">
        <v>120</v>
      </c>
      <c r="Z121" s="1">
        <v>2.1135416666666667E-2</v>
      </c>
      <c r="AA121" t="s">
        <v>9615</v>
      </c>
      <c r="AB121">
        <v>0.129</v>
      </c>
      <c r="AC121">
        <v>-8.7999999999999995E-2</v>
      </c>
      <c r="AD121">
        <v>5.69</v>
      </c>
      <c r="AE121" t="s">
        <v>63</v>
      </c>
    </row>
    <row r="122" spans="1:32" x14ac:dyDescent="0.2">
      <c r="A122">
        <v>121</v>
      </c>
      <c r="B122" t="s">
        <v>176</v>
      </c>
      <c r="C122">
        <v>2729</v>
      </c>
      <c r="D122">
        <v>11243</v>
      </c>
      <c r="F122">
        <v>0</v>
      </c>
      <c r="G122">
        <v>31</v>
      </c>
      <c r="H122">
        <v>25.3</v>
      </c>
      <c r="I122" t="s">
        <v>24</v>
      </c>
      <c r="J122">
        <v>66</v>
      </c>
      <c r="K122">
        <v>31</v>
      </c>
      <c r="L122">
        <v>10</v>
      </c>
      <c r="M122">
        <v>66</v>
      </c>
      <c r="N122">
        <v>6.18</v>
      </c>
      <c r="P122">
        <v>-0.1</v>
      </c>
      <c r="R122">
        <v>-0.47</v>
      </c>
      <c r="X122" t="s">
        <v>177</v>
      </c>
      <c r="Y122">
        <v>121</v>
      </c>
      <c r="Z122" s="1">
        <v>2.1820601851851851E-2</v>
      </c>
      <c r="AA122" t="s">
        <v>9616</v>
      </c>
      <c r="AB122">
        <v>2.3E-2</v>
      </c>
      <c r="AC122">
        <v>-6.0000000000000001E-3</v>
      </c>
      <c r="AD122">
        <v>6.18</v>
      </c>
      <c r="AE122" t="s">
        <v>177</v>
      </c>
    </row>
    <row r="123" spans="1:32" x14ac:dyDescent="0.2">
      <c r="A123">
        <v>122</v>
      </c>
      <c r="C123">
        <v>2767</v>
      </c>
      <c r="D123">
        <v>53956</v>
      </c>
      <c r="F123">
        <v>0</v>
      </c>
      <c r="G123">
        <v>31</v>
      </c>
      <c r="H123">
        <v>25.6</v>
      </c>
      <c r="I123" t="s">
        <v>24</v>
      </c>
      <c r="J123">
        <v>33</v>
      </c>
      <c r="K123">
        <v>34</v>
      </c>
      <c r="L123">
        <v>54</v>
      </c>
      <c r="M123">
        <v>33</v>
      </c>
      <c r="N123">
        <v>5.87</v>
      </c>
      <c r="P123">
        <v>1.1399999999999999</v>
      </c>
      <c r="X123" t="s">
        <v>45</v>
      </c>
      <c r="Y123">
        <v>122</v>
      </c>
      <c r="Z123" s="1">
        <v>2.1824074074074076E-2</v>
      </c>
      <c r="AA123" t="s">
        <v>9617</v>
      </c>
      <c r="AB123">
        <v>4.7E-2</v>
      </c>
      <c r="AC123">
        <v>-1.9E-2</v>
      </c>
      <c r="AD123">
        <v>5.87</v>
      </c>
      <c r="AE123" t="s">
        <v>45</v>
      </c>
    </row>
    <row r="124" spans="1:32" x14ac:dyDescent="0.2">
      <c r="A124">
        <v>123</v>
      </c>
      <c r="B124" t="s">
        <v>178</v>
      </c>
      <c r="C124">
        <v>2772</v>
      </c>
      <c r="D124">
        <v>21489</v>
      </c>
      <c r="F124">
        <v>0</v>
      </c>
      <c r="G124">
        <v>31</v>
      </c>
      <c r="H124">
        <v>46.4</v>
      </c>
      <c r="I124" t="s">
        <v>24</v>
      </c>
      <c r="J124">
        <v>54</v>
      </c>
      <c r="K124">
        <v>31</v>
      </c>
      <c r="L124">
        <v>20</v>
      </c>
      <c r="M124">
        <v>54</v>
      </c>
      <c r="N124">
        <v>4.7300000000000004</v>
      </c>
      <c r="P124">
        <v>-0.1</v>
      </c>
      <c r="R124">
        <v>-0.35</v>
      </c>
      <c r="T124">
        <v>-0.12</v>
      </c>
      <c r="X124" t="s">
        <v>179</v>
      </c>
      <c r="Y124">
        <v>123</v>
      </c>
      <c r="Z124" s="1">
        <v>2.2064814814814815E-2</v>
      </c>
      <c r="AA124" t="s">
        <v>9618</v>
      </c>
      <c r="AB124">
        <v>4.4999999999999998E-2</v>
      </c>
      <c r="AC124">
        <v>-0.01</v>
      </c>
      <c r="AD124">
        <v>4.7300000000000004</v>
      </c>
      <c r="AE124" t="s">
        <v>179</v>
      </c>
    </row>
    <row r="125" spans="1:32" x14ac:dyDescent="0.2">
      <c r="A125">
        <v>124</v>
      </c>
      <c r="C125">
        <v>2774</v>
      </c>
      <c r="D125">
        <v>21486</v>
      </c>
      <c r="F125">
        <v>0</v>
      </c>
      <c r="G125">
        <v>31</v>
      </c>
      <c r="H125">
        <v>41.2</v>
      </c>
      <c r="I125" t="s">
        <v>24</v>
      </c>
      <c r="J125">
        <v>52</v>
      </c>
      <c r="K125">
        <v>50</v>
      </c>
      <c r="L125">
        <v>22</v>
      </c>
      <c r="M125">
        <v>52</v>
      </c>
      <c r="N125">
        <v>5.6</v>
      </c>
      <c r="P125">
        <v>1.1499999999999999</v>
      </c>
      <c r="R125">
        <v>1.1299999999999999</v>
      </c>
      <c r="X125" t="s">
        <v>125</v>
      </c>
      <c r="Y125">
        <v>124</v>
      </c>
      <c r="Z125" s="1">
        <v>2.2004629629629627E-2</v>
      </c>
      <c r="AA125" t="s">
        <v>9619</v>
      </c>
      <c r="AB125">
        <v>-5.2999999999999999E-2</v>
      </c>
      <c r="AC125">
        <v>-1.9E-2</v>
      </c>
      <c r="AD125">
        <v>5.6</v>
      </c>
      <c r="AE125" t="s">
        <v>125</v>
      </c>
    </row>
    <row r="126" spans="1:32" x14ac:dyDescent="0.2">
      <c r="A126">
        <v>125</v>
      </c>
      <c r="B126" t="s">
        <v>180</v>
      </c>
      <c r="C126">
        <v>2834</v>
      </c>
      <c r="D126">
        <v>215131</v>
      </c>
      <c r="F126">
        <v>0</v>
      </c>
      <c r="G126">
        <v>31</v>
      </c>
      <c r="H126">
        <v>25</v>
      </c>
      <c r="I126" t="s">
        <v>26</v>
      </c>
      <c r="J126">
        <v>48</v>
      </c>
      <c r="K126">
        <v>48</v>
      </c>
      <c r="L126">
        <v>13</v>
      </c>
      <c r="M126">
        <v>-48</v>
      </c>
      <c r="N126">
        <v>4.7699999999999996</v>
      </c>
      <c r="P126">
        <v>0.02</v>
      </c>
      <c r="R126">
        <v>0.04</v>
      </c>
      <c r="X126" t="s">
        <v>134</v>
      </c>
      <c r="Y126">
        <v>125</v>
      </c>
      <c r="Z126" s="1">
        <v>2.1817129629629631E-2</v>
      </c>
      <c r="AA126" t="s">
        <v>9620</v>
      </c>
      <c r="AB126">
        <v>0.14299999999999999</v>
      </c>
      <c r="AC126">
        <v>1.7000000000000001E-2</v>
      </c>
      <c r="AD126">
        <v>4.7699999999999996</v>
      </c>
      <c r="AE126" t="s">
        <v>134</v>
      </c>
    </row>
    <row r="127" spans="1:32" x14ac:dyDescent="0.2">
      <c r="A127">
        <v>126</v>
      </c>
      <c r="B127" t="s">
        <v>181</v>
      </c>
      <c r="C127">
        <v>2884</v>
      </c>
      <c r="D127">
        <v>248201</v>
      </c>
      <c r="F127">
        <v>0</v>
      </c>
      <c r="G127">
        <v>31</v>
      </c>
      <c r="H127">
        <v>32.700000000000003</v>
      </c>
      <c r="I127" t="s">
        <v>26</v>
      </c>
      <c r="J127">
        <v>62</v>
      </c>
      <c r="K127">
        <v>57</v>
      </c>
      <c r="L127">
        <v>29</v>
      </c>
      <c r="M127">
        <v>-62</v>
      </c>
      <c r="N127">
        <v>4.37</v>
      </c>
      <c r="P127">
        <v>-7.0000000000000007E-2</v>
      </c>
      <c r="R127">
        <v>-0.17</v>
      </c>
      <c r="T127">
        <v>-7.0000000000000007E-2</v>
      </c>
      <c r="X127" t="s">
        <v>102</v>
      </c>
      <c r="Y127">
        <v>126</v>
      </c>
      <c r="Z127" s="1">
        <v>2.1906250000000002E-2</v>
      </c>
      <c r="AA127" t="s">
        <v>9621</v>
      </c>
      <c r="AB127">
        <v>0.09</v>
      </c>
      <c r="AC127">
        <v>-5.3999999999999999E-2</v>
      </c>
      <c r="AD127">
        <v>4.37</v>
      </c>
      <c r="AE127" t="s">
        <v>102</v>
      </c>
    </row>
    <row r="128" spans="1:32" x14ac:dyDescent="0.2">
      <c r="A128">
        <v>127</v>
      </c>
      <c r="B128" t="s">
        <v>182</v>
      </c>
      <c r="C128">
        <v>2885</v>
      </c>
      <c r="D128">
        <v>248202</v>
      </c>
      <c r="F128">
        <v>0</v>
      </c>
      <c r="G128">
        <v>31</v>
      </c>
      <c r="H128">
        <v>33.6</v>
      </c>
      <c r="I128" t="s">
        <v>26</v>
      </c>
      <c r="J128">
        <v>62</v>
      </c>
      <c r="K128">
        <v>57</v>
      </c>
      <c r="L128">
        <v>57</v>
      </c>
      <c r="M128">
        <v>-62</v>
      </c>
      <c r="N128">
        <v>4.54</v>
      </c>
      <c r="P128">
        <v>0.15</v>
      </c>
      <c r="R128">
        <v>0.03</v>
      </c>
      <c r="T128">
        <v>0.08</v>
      </c>
      <c r="X128" t="s">
        <v>184</v>
      </c>
      <c r="Y128">
        <v>127</v>
      </c>
      <c r="Z128" s="1">
        <v>2.1916666666666668E-2</v>
      </c>
      <c r="AA128" t="s">
        <v>9622</v>
      </c>
      <c r="AB128">
        <v>0.10100000000000001</v>
      </c>
      <c r="AC128">
        <v>-5.6000000000000001E-2</v>
      </c>
      <c r="AD128">
        <v>4.54</v>
      </c>
      <c r="AE128" t="s">
        <v>9623</v>
      </c>
      <c r="AF128" t="s">
        <v>36</v>
      </c>
    </row>
    <row r="129" spans="1:31" x14ac:dyDescent="0.2">
      <c r="A129">
        <v>128</v>
      </c>
      <c r="C129">
        <v>2888</v>
      </c>
      <c r="D129">
        <v>36453</v>
      </c>
      <c r="F129">
        <v>0</v>
      </c>
      <c r="G129">
        <v>32</v>
      </c>
      <c r="H129">
        <v>26.8</v>
      </c>
      <c r="I129" t="s">
        <v>24</v>
      </c>
      <c r="J129">
        <v>43</v>
      </c>
      <c r="K129">
        <v>29</v>
      </c>
      <c r="L129">
        <v>41</v>
      </c>
      <c r="M129">
        <v>43</v>
      </c>
      <c r="N129">
        <v>6.7</v>
      </c>
      <c r="P129">
        <v>-0.01</v>
      </c>
      <c r="R129">
        <v>-0.2</v>
      </c>
      <c r="X129" t="s">
        <v>25</v>
      </c>
      <c r="Y129">
        <v>128</v>
      </c>
      <c r="Z129" s="1">
        <v>2.2532407407407407E-2</v>
      </c>
      <c r="AA129" t="s">
        <v>9624</v>
      </c>
      <c r="AB129">
        <v>1.7999999999999999E-2</v>
      </c>
      <c r="AC129">
        <v>-0.01</v>
      </c>
      <c r="AD129">
        <v>6.7</v>
      </c>
      <c r="AE129" t="s">
        <v>25</v>
      </c>
    </row>
    <row r="130" spans="1:31" x14ac:dyDescent="0.2">
      <c r="A130">
        <v>129</v>
      </c>
      <c r="C130">
        <v>2904</v>
      </c>
      <c r="D130">
        <v>4142</v>
      </c>
      <c r="F130">
        <v>0</v>
      </c>
      <c r="G130">
        <v>33</v>
      </c>
      <c r="H130">
        <v>19.3</v>
      </c>
      <c r="I130" t="s">
        <v>24</v>
      </c>
      <c r="J130">
        <v>70</v>
      </c>
      <c r="K130">
        <v>58</v>
      </c>
      <c r="L130">
        <v>54</v>
      </c>
      <c r="M130">
        <v>70</v>
      </c>
      <c r="N130">
        <v>6.42</v>
      </c>
      <c r="P130">
        <v>-0.01</v>
      </c>
      <c r="R130">
        <v>-0.06</v>
      </c>
      <c r="X130" t="s">
        <v>185</v>
      </c>
      <c r="Y130">
        <v>129</v>
      </c>
      <c r="Z130" s="1">
        <v>2.3140046296296294E-2</v>
      </c>
      <c r="AA130" t="s">
        <v>9625</v>
      </c>
      <c r="AB130">
        <v>2.8000000000000001E-2</v>
      </c>
      <c r="AC130">
        <v>-4.0000000000000001E-3</v>
      </c>
      <c r="AD130">
        <v>6.42</v>
      </c>
      <c r="AE130" t="s">
        <v>185</v>
      </c>
    </row>
    <row r="131" spans="1:31" x14ac:dyDescent="0.2">
      <c r="A131">
        <v>130</v>
      </c>
      <c r="B131" t="s">
        <v>186</v>
      </c>
      <c r="C131">
        <v>2905</v>
      </c>
      <c r="D131">
        <v>11256</v>
      </c>
      <c r="E131" t="s">
        <v>187</v>
      </c>
      <c r="F131">
        <v>0</v>
      </c>
      <c r="G131">
        <v>33</v>
      </c>
      <c r="H131">
        <v>0</v>
      </c>
      <c r="I131" t="s">
        <v>24</v>
      </c>
      <c r="J131">
        <v>62</v>
      </c>
      <c r="K131">
        <v>55</v>
      </c>
      <c r="L131">
        <v>54</v>
      </c>
      <c r="M131">
        <v>62</v>
      </c>
      <c r="N131">
        <v>4.16</v>
      </c>
      <c r="P131">
        <v>0.14000000000000001</v>
      </c>
      <c r="R131">
        <v>-0.8</v>
      </c>
      <c r="T131">
        <v>0.06</v>
      </c>
      <c r="X131" t="s">
        <v>188</v>
      </c>
      <c r="Y131">
        <v>130</v>
      </c>
      <c r="Z131" s="1">
        <v>2.2916666666666669E-2</v>
      </c>
      <c r="AA131" t="s">
        <v>9626</v>
      </c>
      <c r="AB131">
        <v>3.0000000000000001E-3</v>
      </c>
      <c r="AC131">
        <v>-3.0000000000000001E-3</v>
      </c>
      <c r="AD131">
        <v>4.16</v>
      </c>
      <c r="AE131" t="s">
        <v>188</v>
      </c>
    </row>
    <row r="132" spans="1:31" x14ac:dyDescent="0.2">
      <c r="A132">
        <v>131</v>
      </c>
      <c r="B132" t="s">
        <v>189</v>
      </c>
      <c r="C132">
        <v>2910</v>
      </c>
      <c r="D132">
        <v>74084</v>
      </c>
      <c r="F132">
        <v>0</v>
      </c>
      <c r="G132">
        <v>32</v>
      </c>
      <c r="H132">
        <v>35.5</v>
      </c>
      <c r="I132" t="s">
        <v>24</v>
      </c>
      <c r="J132">
        <v>20</v>
      </c>
      <c r="K132">
        <v>17</v>
      </c>
      <c r="L132">
        <v>40</v>
      </c>
      <c r="M132">
        <v>20</v>
      </c>
      <c r="N132">
        <v>5.38</v>
      </c>
      <c r="P132">
        <v>1.08</v>
      </c>
      <c r="R132">
        <v>0.96</v>
      </c>
      <c r="X132" t="s">
        <v>54</v>
      </c>
      <c r="Y132">
        <v>131</v>
      </c>
      <c r="Z132" s="1">
        <v>2.2633101851851852E-2</v>
      </c>
      <c r="AA132" t="s">
        <v>9627</v>
      </c>
      <c r="AB132">
        <v>0.13500000000000001</v>
      </c>
      <c r="AC132">
        <v>-4.7E-2</v>
      </c>
      <c r="AD132">
        <v>5.38</v>
      </c>
      <c r="AE132" t="s">
        <v>54</v>
      </c>
    </row>
    <row r="133" spans="1:31" x14ac:dyDescent="0.2">
      <c r="A133">
        <v>132</v>
      </c>
      <c r="B133" t="s">
        <v>190</v>
      </c>
      <c r="C133">
        <v>2913</v>
      </c>
      <c r="D133">
        <v>109262</v>
      </c>
      <c r="E133" t="s">
        <v>30</v>
      </c>
      <c r="F133">
        <v>0</v>
      </c>
      <c r="G133">
        <v>32</v>
      </c>
      <c r="H133">
        <v>23.8</v>
      </c>
      <c r="I133" t="s">
        <v>24</v>
      </c>
      <c r="J133">
        <v>6</v>
      </c>
      <c r="K133">
        <v>57</v>
      </c>
      <c r="L133">
        <v>20</v>
      </c>
      <c r="M133">
        <v>6</v>
      </c>
      <c r="N133">
        <v>5.67</v>
      </c>
      <c r="P133">
        <v>0</v>
      </c>
      <c r="R133">
        <v>-0.17</v>
      </c>
      <c r="X133" t="s">
        <v>191</v>
      </c>
      <c r="Y133">
        <v>132</v>
      </c>
      <c r="Z133" s="1">
        <v>2.2497685185185187E-2</v>
      </c>
      <c r="AA133" t="s">
        <v>9628</v>
      </c>
      <c r="AB133">
        <v>3.5000000000000003E-2</v>
      </c>
      <c r="AC133">
        <v>2E-3</v>
      </c>
      <c r="AD133">
        <v>5.67</v>
      </c>
      <c r="AE133" t="s">
        <v>191</v>
      </c>
    </row>
    <row r="134" spans="1:31" x14ac:dyDescent="0.2">
      <c r="A134">
        <v>133</v>
      </c>
      <c r="C134">
        <v>2924</v>
      </c>
      <c r="D134">
        <v>74083</v>
      </c>
      <c r="F134">
        <v>0</v>
      </c>
      <c r="G134">
        <v>32</v>
      </c>
      <c r="H134">
        <v>34.5</v>
      </c>
      <c r="I134" t="s">
        <v>24</v>
      </c>
      <c r="J134">
        <v>27</v>
      </c>
      <c r="K134">
        <v>34</v>
      </c>
      <c r="L134">
        <v>50</v>
      </c>
      <c r="M134">
        <v>27</v>
      </c>
      <c r="N134">
        <v>6.67</v>
      </c>
      <c r="X134" t="s">
        <v>192</v>
      </c>
      <c r="Y134">
        <v>133</v>
      </c>
      <c r="Z134" s="1">
        <v>2.2621527777777779E-2</v>
      </c>
      <c r="AA134" t="s">
        <v>9629</v>
      </c>
      <c r="AB134">
        <v>-1.7000000000000001E-2</v>
      </c>
      <c r="AC134">
        <v>-1.4999999999999999E-2</v>
      </c>
      <c r="AD134">
        <v>6.67</v>
      </c>
      <c r="AE134" t="s">
        <v>192</v>
      </c>
    </row>
    <row r="135" spans="1:31" x14ac:dyDescent="0.2">
      <c r="A135">
        <v>134</v>
      </c>
      <c r="C135">
        <v>2942</v>
      </c>
      <c r="D135">
        <v>74090</v>
      </c>
      <c r="F135">
        <v>0</v>
      </c>
      <c r="G135">
        <v>32</v>
      </c>
      <c r="H135">
        <v>49.1</v>
      </c>
      <c r="I135" t="s">
        <v>24</v>
      </c>
      <c r="J135">
        <v>28</v>
      </c>
      <c r="K135">
        <v>16</v>
      </c>
      <c r="L135">
        <v>49</v>
      </c>
      <c r="M135">
        <v>28</v>
      </c>
      <c r="N135">
        <v>6.3</v>
      </c>
      <c r="P135">
        <v>1</v>
      </c>
      <c r="R135">
        <v>0.73</v>
      </c>
      <c r="X135" t="s">
        <v>54</v>
      </c>
      <c r="Y135">
        <v>134</v>
      </c>
      <c r="Z135" s="1">
        <v>2.2790509259259264E-2</v>
      </c>
      <c r="AA135" t="s">
        <v>9630</v>
      </c>
      <c r="AB135">
        <v>-6.0000000000000001E-3</v>
      </c>
      <c r="AC135">
        <v>7.0000000000000001E-3</v>
      </c>
      <c r="AD135">
        <v>6.3</v>
      </c>
      <c r="AE135" t="s">
        <v>54</v>
      </c>
    </row>
    <row r="136" spans="1:31" x14ac:dyDescent="0.2">
      <c r="A136">
        <v>135</v>
      </c>
      <c r="C136">
        <v>2952</v>
      </c>
      <c r="D136">
        <v>21512</v>
      </c>
      <c r="F136">
        <v>0</v>
      </c>
      <c r="G136">
        <v>33</v>
      </c>
      <c r="H136">
        <v>10.4</v>
      </c>
      <c r="I136" t="s">
        <v>24</v>
      </c>
      <c r="J136">
        <v>54</v>
      </c>
      <c r="K136">
        <v>53</v>
      </c>
      <c r="L136">
        <v>42</v>
      </c>
      <c r="M136">
        <v>54</v>
      </c>
      <c r="N136">
        <v>5.93</v>
      </c>
      <c r="P136">
        <v>1.04</v>
      </c>
      <c r="R136">
        <v>0.84</v>
      </c>
      <c r="X136" t="s">
        <v>54</v>
      </c>
      <c r="Y136">
        <v>135</v>
      </c>
      <c r="Z136" s="1">
        <v>2.3037037037037036E-2</v>
      </c>
      <c r="AA136" t="s">
        <v>9631</v>
      </c>
      <c r="AB136">
        <v>7.0999999999999994E-2</v>
      </c>
      <c r="AC136">
        <v>-4.2000000000000003E-2</v>
      </c>
      <c r="AD136">
        <v>5.93</v>
      </c>
      <c r="AE136" t="s">
        <v>54</v>
      </c>
    </row>
    <row r="137" spans="1:31" x14ac:dyDescent="0.2">
      <c r="A137">
        <v>136</v>
      </c>
      <c r="B137" t="s">
        <v>193</v>
      </c>
      <c r="C137">
        <v>3003</v>
      </c>
      <c r="D137">
        <v>248208</v>
      </c>
      <c r="F137">
        <v>0</v>
      </c>
      <c r="G137">
        <v>32</v>
      </c>
      <c r="H137">
        <v>43.8</v>
      </c>
      <c r="I137" t="s">
        <v>26</v>
      </c>
      <c r="J137">
        <v>63</v>
      </c>
      <c r="K137">
        <v>1</v>
      </c>
      <c r="L137">
        <v>52</v>
      </c>
      <c r="M137">
        <v>-63</v>
      </c>
      <c r="N137">
        <v>5.09</v>
      </c>
      <c r="P137">
        <v>0.04</v>
      </c>
      <c r="R137">
        <v>0.02</v>
      </c>
      <c r="X137" t="s">
        <v>134</v>
      </c>
      <c r="Y137">
        <v>136</v>
      </c>
      <c r="Z137" s="1">
        <v>2.2729166666666665E-2</v>
      </c>
      <c r="AA137" t="s">
        <v>9632</v>
      </c>
      <c r="AB137">
        <v>8.1000000000000003E-2</v>
      </c>
      <c r="AC137">
        <v>-3.7999999999999999E-2</v>
      </c>
      <c r="AD137">
        <v>5.09</v>
      </c>
      <c r="AE137" t="s">
        <v>134</v>
      </c>
    </row>
    <row r="138" spans="1:31" x14ac:dyDescent="0.2">
      <c r="A138">
        <v>137</v>
      </c>
      <c r="B138" t="s">
        <v>194</v>
      </c>
      <c r="C138">
        <v>3038</v>
      </c>
      <c r="D138">
        <v>11265</v>
      </c>
      <c r="F138">
        <v>0</v>
      </c>
      <c r="G138">
        <v>34</v>
      </c>
      <c r="H138">
        <v>24.9</v>
      </c>
      <c r="I138" t="s">
        <v>24</v>
      </c>
      <c r="J138">
        <v>66</v>
      </c>
      <c r="K138">
        <v>45</v>
      </c>
      <c r="L138">
        <v>1</v>
      </c>
      <c r="M138">
        <v>66</v>
      </c>
      <c r="N138">
        <v>6.48</v>
      </c>
      <c r="P138">
        <v>-0.08</v>
      </c>
      <c r="R138">
        <v>-0.32</v>
      </c>
      <c r="X138" t="s">
        <v>39</v>
      </c>
      <c r="Y138">
        <v>137</v>
      </c>
      <c r="Z138" s="1">
        <v>2.3899305555555556E-2</v>
      </c>
      <c r="AA138" t="s">
        <v>9633</v>
      </c>
      <c r="AB138">
        <v>2.1000000000000001E-2</v>
      </c>
      <c r="AC138">
        <v>0</v>
      </c>
      <c r="AD138">
        <v>6.48</v>
      </c>
      <c r="AE138" t="s">
        <v>39</v>
      </c>
    </row>
    <row r="139" spans="1:31" x14ac:dyDescent="0.2">
      <c r="A139">
        <v>138</v>
      </c>
      <c r="C139">
        <v>3059</v>
      </c>
      <c r="D139">
        <v>166367</v>
      </c>
      <c r="F139">
        <v>0</v>
      </c>
      <c r="G139">
        <v>33</v>
      </c>
      <c r="H139">
        <v>41.1</v>
      </c>
      <c r="I139" t="s">
        <v>26</v>
      </c>
      <c r="J139">
        <v>29</v>
      </c>
      <c r="K139">
        <v>33</v>
      </c>
      <c r="L139">
        <v>30</v>
      </c>
      <c r="M139">
        <v>-29</v>
      </c>
      <c r="N139">
        <v>5.55</v>
      </c>
      <c r="P139">
        <v>1.27</v>
      </c>
      <c r="R139">
        <v>1.23</v>
      </c>
      <c r="X139" t="s">
        <v>125</v>
      </c>
      <c r="Y139">
        <v>138</v>
      </c>
      <c r="Z139" s="1">
        <v>2.339236111111111E-2</v>
      </c>
      <c r="AA139" t="s">
        <v>9634</v>
      </c>
      <c r="AB139">
        <v>-2.5999999999999999E-2</v>
      </c>
      <c r="AC139">
        <v>-0.03</v>
      </c>
      <c r="AD139">
        <v>5.55</v>
      </c>
      <c r="AE139" t="s">
        <v>125</v>
      </c>
    </row>
    <row r="140" spans="1:31" x14ac:dyDescent="0.2">
      <c r="A140">
        <v>139</v>
      </c>
      <c r="B140" t="s">
        <v>195</v>
      </c>
      <c r="C140">
        <v>3112</v>
      </c>
      <c r="D140">
        <v>255679</v>
      </c>
      <c r="E140" t="s">
        <v>195</v>
      </c>
      <c r="F140">
        <v>0</v>
      </c>
      <c r="G140">
        <v>33</v>
      </c>
      <c r="H140">
        <v>23.3</v>
      </c>
      <c r="I140" t="s">
        <v>26</v>
      </c>
      <c r="J140">
        <v>71</v>
      </c>
      <c r="K140">
        <v>15</v>
      </c>
      <c r="L140">
        <v>58</v>
      </c>
      <c r="M140">
        <v>-71</v>
      </c>
      <c r="N140">
        <v>6.13</v>
      </c>
      <c r="P140">
        <v>0.23</v>
      </c>
      <c r="R140">
        <v>0.2</v>
      </c>
      <c r="X140" t="s">
        <v>55</v>
      </c>
      <c r="Y140">
        <v>139</v>
      </c>
      <c r="Z140" s="1">
        <v>2.3186342592592595E-2</v>
      </c>
      <c r="AA140" t="s">
        <v>9635</v>
      </c>
      <c r="AB140">
        <v>6.7000000000000004E-2</v>
      </c>
      <c r="AC140">
        <v>-1.2E-2</v>
      </c>
      <c r="AD140">
        <v>6.13</v>
      </c>
      <c r="AE140" t="s">
        <v>55</v>
      </c>
    </row>
    <row r="141" spans="1:31" x14ac:dyDescent="0.2">
      <c r="A141">
        <v>140</v>
      </c>
      <c r="C141">
        <v>3158</v>
      </c>
      <c r="D141">
        <v>232091</v>
      </c>
      <c r="F141">
        <v>0</v>
      </c>
      <c r="G141">
        <v>34</v>
      </c>
      <c r="H141">
        <v>27.8</v>
      </c>
      <c r="I141" t="s">
        <v>26</v>
      </c>
      <c r="J141">
        <v>52</v>
      </c>
      <c r="K141">
        <v>22</v>
      </c>
      <c r="L141">
        <v>23</v>
      </c>
      <c r="M141">
        <v>-52</v>
      </c>
      <c r="N141">
        <v>5.57</v>
      </c>
      <c r="P141">
        <v>0.47</v>
      </c>
      <c r="R141">
        <v>0</v>
      </c>
      <c r="X141" t="s">
        <v>196</v>
      </c>
      <c r="Y141">
        <v>140</v>
      </c>
      <c r="Z141" s="1">
        <v>2.3932870370370368E-2</v>
      </c>
      <c r="AA141" t="s">
        <v>9636</v>
      </c>
      <c r="AB141">
        <v>0.23</v>
      </c>
      <c r="AC141">
        <v>3.2000000000000001E-2</v>
      </c>
      <c r="AD141">
        <v>5.57</v>
      </c>
      <c r="AE141" t="s">
        <v>9637</v>
      </c>
    </row>
    <row r="142" spans="1:31" x14ac:dyDescent="0.2">
      <c r="A142">
        <v>141</v>
      </c>
      <c r="C142">
        <v>3166</v>
      </c>
      <c r="D142">
        <v>91980</v>
      </c>
      <c r="F142">
        <v>0</v>
      </c>
      <c r="G142">
        <v>34</v>
      </c>
      <c r="H142">
        <v>55.3</v>
      </c>
      <c r="I142" t="s">
        <v>24</v>
      </c>
      <c r="J142">
        <v>13</v>
      </c>
      <c r="K142">
        <v>22</v>
      </c>
      <c r="L142">
        <v>16</v>
      </c>
      <c r="M142">
        <v>13</v>
      </c>
      <c r="N142">
        <v>6.4</v>
      </c>
      <c r="X142" t="s">
        <v>197</v>
      </c>
      <c r="Y142">
        <v>141</v>
      </c>
      <c r="Z142" s="1">
        <v>2.4251157407407409E-2</v>
      </c>
      <c r="AA142" t="s">
        <v>9638</v>
      </c>
      <c r="AB142">
        <v>-0.09</v>
      </c>
      <c r="AC142">
        <v>-5.7000000000000002E-2</v>
      </c>
      <c r="AD142">
        <v>6.4</v>
      </c>
      <c r="AE142" t="s">
        <v>197</v>
      </c>
    </row>
    <row r="143" spans="1:31" x14ac:dyDescent="0.2">
      <c r="A143">
        <v>142</v>
      </c>
      <c r="B143" t="s">
        <v>198</v>
      </c>
      <c r="C143">
        <v>3196</v>
      </c>
      <c r="D143">
        <v>128839</v>
      </c>
      <c r="E143">
        <v>212</v>
      </c>
      <c r="F143">
        <v>0</v>
      </c>
      <c r="G143">
        <v>35</v>
      </c>
      <c r="H143">
        <v>14.9</v>
      </c>
      <c r="I143" t="s">
        <v>26</v>
      </c>
      <c r="J143">
        <v>3</v>
      </c>
      <c r="K143">
        <v>35</v>
      </c>
      <c r="L143">
        <v>34</v>
      </c>
      <c r="M143">
        <v>-3</v>
      </c>
      <c r="N143">
        <v>5.2</v>
      </c>
      <c r="P143">
        <v>0.56000000000000005</v>
      </c>
      <c r="R143">
        <v>0.08</v>
      </c>
      <c r="X143" t="s">
        <v>199</v>
      </c>
      <c r="Y143">
        <v>142</v>
      </c>
      <c r="Z143" s="1">
        <v>2.4478009259259262E-2</v>
      </c>
      <c r="AA143" t="s">
        <v>9639</v>
      </c>
      <c r="AB143">
        <v>0.41299999999999998</v>
      </c>
      <c r="AC143">
        <v>-2.5999999999999999E-2</v>
      </c>
      <c r="AD143">
        <v>5.2</v>
      </c>
      <c r="AE143" t="s">
        <v>199</v>
      </c>
    </row>
    <row r="144" spans="1:31" x14ac:dyDescent="0.2">
      <c r="A144">
        <v>143</v>
      </c>
      <c r="B144" t="s">
        <v>200</v>
      </c>
      <c r="C144">
        <v>3229</v>
      </c>
      <c r="D144">
        <v>128843</v>
      </c>
      <c r="F144">
        <v>0</v>
      </c>
      <c r="G144">
        <v>35</v>
      </c>
      <c r="H144">
        <v>32.799999999999997</v>
      </c>
      <c r="I144" t="s">
        <v>26</v>
      </c>
      <c r="J144">
        <v>0</v>
      </c>
      <c r="K144">
        <v>30</v>
      </c>
      <c r="L144">
        <v>20</v>
      </c>
      <c r="M144">
        <v>0</v>
      </c>
      <c r="N144">
        <v>5.93</v>
      </c>
      <c r="P144">
        <v>0.44</v>
      </c>
      <c r="R144">
        <v>-0.02</v>
      </c>
      <c r="X144" t="s">
        <v>201</v>
      </c>
      <c r="Y144">
        <v>143</v>
      </c>
      <c r="Z144" s="1">
        <v>2.4685185185185185E-2</v>
      </c>
      <c r="AA144" t="s">
        <v>9640</v>
      </c>
      <c r="AB144">
        <v>0.14599999999999999</v>
      </c>
      <c r="AC144">
        <v>-6.6000000000000003E-2</v>
      </c>
      <c r="AD144">
        <v>5.93</v>
      </c>
      <c r="AE144" t="s">
        <v>201</v>
      </c>
    </row>
    <row r="145" spans="1:32" x14ac:dyDescent="0.2">
      <c r="A145">
        <v>144</v>
      </c>
      <c r="C145">
        <v>3240</v>
      </c>
      <c r="D145">
        <v>21551</v>
      </c>
      <c r="F145">
        <v>0</v>
      </c>
      <c r="G145">
        <v>36</v>
      </c>
      <c r="H145">
        <v>8.3000000000000007</v>
      </c>
      <c r="I145" t="s">
        <v>24</v>
      </c>
      <c r="J145">
        <v>54</v>
      </c>
      <c r="K145">
        <v>10</v>
      </c>
      <c r="L145">
        <v>7</v>
      </c>
      <c r="M145">
        <v>54</v>
      </c>
      <c r="N145">
        <v>5.08</v>
      </c>
      <c r="P145">
        <v>-0.11</v>
      </c>
      <c r="R145">
        <v>-0.36</v>
      </c>
      <c r="X145" t="s">
        <v>112</v>
      </c>
      <c r="Y145">
        <v>144</v>
      </c>
      <c r="Z145" s="1">
        <v>2.5096064814814814E-2</v>
      </c>
      <c r="AA145" t="s">
        <v>9641</v>
      </c>
      <c r="AB145">
        <v>2.1999999999999999E-2</v>
      </c>
      <c r="AC145">
        <v>0</v>
      </c>
      <c r="AD145">
        <v>5.08</v>
      </c>
      <c r="AE145" t="s">
        <v>112</v>
      </c>
    </row>
    <row r="146" spans="1:32" x14ac:dyDescent="0.2">
      <c r="A146">
        <v>145</v>
      </c>
      <c r="C146">
        <v>3268</v>
      </c>
      <c r="D146">
        <v>91990</v>
      </c>
      <c r="F146">
        <v>0</v>
      </c>
      <c r="G146">
        <v>35</v>
      </c>
      <c r="H146">
        <v>54.7</v>
      </c>
      <c r="I146" t="s">
        <v>24</v>
      </c>
      <c r="J146">
        <v>13</v>
      </c>
      <c r="K146">
        <v>12</v>
      </c>
      <c r="L146">
        <v>24</v>
      </c>
      <c r="M146">
        <v>13</v>
      </c>
      <c r="N146">
        <v>6.41</v>
      </c>
      <c r="P146">
        <v>0.52</v>
      </c>
      <c r="R146">
        <v>-0.05</v>
      </c>
      <c r="X146" t="s">
        <v>75</v>
      </c>
      <c r="Y146">
        <v>145</v>
      </c>
      <c r="Z146" s="1">
        <v>2.4938657407407406E-2</v>
      </c>
      <c r="AA146" t="s">
        <v>9642</v>
      </c>
      <c r="AB146">
        <v>-0.14299999999999999</v>
      </c>
      <c r="AC146">
        <v>-0.189</v>
      </c>
      <c r="AD146">
        <v>6.41</v>
      </c>
      <c r="AE146" t="s">
        <v>75</v>
      </c>
    </row>
    <row r="147" spans="1:32" x14ac:dyDescent="0.2">
      <c r="A147">
        <v>146</v>
      </c>
      <c r="C147">
        <v>3283</v>
      </c>
      <c r="D147">
        <v>11291</v>
      </c>
      <c r="F147">
        <v>0</v>
      </c>
      <c r="G147">
        <v>36</v>
      </c>
      <c r="H147">
        <v>27.3</v>
      </c>
      <c r="I147" t="s">
        <v>24</v>
      </c>
      <c r="J147">
        <v>60</v>
      </c>
      <c r="K147">
        <v>19</v>
      </c>
      <c r="L147">
        <v>34</v>
      </c>
      <c r="M147">
        <v>60</v>
      </c>
      <c r="N147">
        <v>5.79</v>
      </c>
      <c r="P147">
        <v>0.28999999999999998</v>
      </c>
      <c r="R147">
        <v>0.28999999999999998</v>
      </c>
      <c r="X147" t="s">
        <v>202</v>
      </c>
      <c r="Y147">
        <v>146</v>
      </c>
      <c r="Z147" s="1">
        <v>2.5315972222222219E-2</v>
      </c>
      <c r="AA147" t="s">
        <v>5640</v>
      </c>
      <c r="AB147">
        <v>-1E-3</v>
      </c>
      <c r="AC147">
        <v>-3.0000000000000001E-3</v>
      </c>
      <c r="AD147">
        <v>5.79</v>
      </c>
      <c r="AE147" t="s">
        <v>202</v>
      </c>
    </row>
    <row r="148" spans="1:32" x14ac:dyDescent="0.2">
      <c r="A148">
        <v>147</v>
      </c>
      <c r="B148" t="s">
        <v>203</v>
      </c>
      <c r="C148">
        <v>3302</v>
      </c>
      <c r="D148">
        <v>215157</v>
      </c>
      <c r="F148">
        <v>0</v>
      </c>
      <c r="G148">
        <v>35</v>
      </c>
      <c r="H148">
        <v>41.1</v>
      </c>
      <c r="I148" t="s">
        <v>26</v>
      </c>
      <c r="J148">
        <v>48</v>
      </c>
      <c r="K148">
        <v>0</v>
      </c>
      <c r="L148">
        <v>3</v>
      </c>
      <c r="M148">
        <v>-48</v>
      </c>
      <c r="N148">
        <v>5.51</v>
      </c>
      <c r="P148">
        <v>0.44</v>
      </c>
      <c r="R148">
        <v>-0.01</v>
      </c>
      <c r="X148" t="s">
        <v>204</v>
      </c>
      <c r="Y148">
        <v>147</v>
      </c>
      <c r="Z148" s="1">
        <v>2.4781250000000001E-2</v>
      </c>
      <c r="AA148" t="s">
        <v>5641</v>
      </c>
      <c r="AB148">
        <v>4.4999999999999998E-2</v>
      </c>
      <c r="AC148">
        <v>-0.104</v>
      </c>
      <c r="AD148">
        <v>5.51</v>
      </c>
      <c r="AE148" t="s">
        <v>204</v>
      </c>
    </row>
    <row r="149" spans="1:32" x14ac:dyDescent="0.2">
      <c r="A149">
        <v>148</v>
      </c>
      <c r="C149">
        <v>3303</v>
      </c>
      <c r="D149">
        <v>232099</v>
      </c>
      <c r="E149">
        <v>219</v>
      </c>
      <c r="F149">
        <v>0</v>
      </c>
      <c r="G149">
        <v>35</v>
      </c>
      <c r="H149">
        <v>33.4</v>
      </c>
      <c r="I149" t="s">
        <v>26</v>
      </c>
      <c r="J149">
        <v>54</v>
      </c>
      <c r="K149">
        <v>49</v>
      </c>
      <c r="L149">
        <v>19</v>
      </c>
      <c r="M149">
        <v>-54</v>
      </c>
      <c r="N149">
        <v>6.06</v>
      </c>
      <c r="P149">
        <v>1.01</v>
      </c>
      <c r="X149" t="s">
        <v>72</v>
      </c>
      <c r="Y149">
        <v>148</v>
      </c>
      <c r="Z149" s="1">
        <v>2.469212962962963E-2</v>
      </c>
      <c r="AA149" t="s">
        <v>5642</v>
      </c>
      <c r="AB149">
        <v>2.7E-2</v>
      </c>
      <c r="AC149">
        <v>-5.3999999999999999E-2</v>
      </c>
      <c r="AD149">
        <v>6.06</v>
      </c>
      <c r="AE149" t="s">
        <v>72</v>
      </c>
    </row>
    <row r="150" spans="1:32" x14ac:dyDescent="0.2">
      <c r="A150">
        <v>149</v>
      </c>
      <c r="C150">
        <v>3322</v>
      </c>
      <c r="D150">
        <v>74136</v>
      </c>
      <c r="E150">
        <v>221</v>
      </c>
      <c r="F150">
        <v>0</v>
      </c>
      <c r="G150">
        <v>36</v>
      </c>
      <c r="H150">
        <v>20</v>
      </c>
      <c r="I150" t="s">
        <v>24</v>
      </c>
      <c r="J150">
        <v>27</v>
      </c>
      <c r="K150">
        <v>15</v>
      </c>
      <c r="L150">
        <v>17</v>
      </c>
      <c r="M150">
        <v>27</v>
      </c>
      <c r="N150">
        <v>6.5</v>
      </c>
      <c r="P150">
        <v>-0.09</v>
      </c>
      <c r="R150">
        <v>-0.39</v>
      </c>
      <c r="X150" t="s">
        <v>205</v>
      </c>
      <c r="Y150">
        <v>149</v>
      </c>
      <c r="Z150" s="1">
        <v>2.5231481481481483E-2</v>
      </c>
      <c r="AA150" t="s">
        <v>5643</v>
      </c>
      <c r="AB150">
        <v>1.0999999999999999E-2</v>
      </c>
      <c r="AC150">
        <v>-1.6E-2</v>
      </c>
      <c r="AD150">
        <v>6.5</v>
      </c>
      <c r="AE150" t="s">
        <v>111</v>
      </c>
      <c r="AF150" t="s">
        <v>36</v>
      </c>
    </row>
    <row r="151" spans="1:32" x14ac:dyDescent="0.2">
      <c r="A151">
        <v>150</v>
      </c>
      <c r="C151">
        <v>3325</v>
      </c>
      <c r="D151">
        <v>147360</v>
      </c>
      <c r="F151">
        <v>0</v>
      </c>
      <c r="G151">
        <v>36</v>
      </c>
      <c r="H151">
        <v>3</v>
      </c>
      <c r="I151" t="s">
        <v>26</v>
      </c>
      <c r="J151">
        <v>14</v>
      </c>
      <c r="K151">
        <v>58</v>
      </c>
      <c r="L151">
        <v>25</v>
      </c>
      <c r="M151">
        <v>-14</v>
      </c>
      <c r="N151">
        <v>6.45</v>
      </c>
      <c r="P151">
        <v>1.06</v>
      </c>
      <c r="R151">
        <v>0.91</v>
      </c>
      <c r="X151" t="s">
        <v>60</v>
      </c>
      <c r="Y151">
        <v>150</v>
      </c>
      <c r="Z151" s="1">
        <v>2.5034722222222222E-2</v>
      </c>
      <c r="AA151" t="s">
        <v>5644</v>
      </c>
      <c r="AB151">
        <v>-8.3000000000000004E-2</v>
      </c>
      <c r="AC151">
        <v>-7.9000000000000001E-2</v>
      </c>
      <c r="AD151">
        <v>6.45</v>
      </c>
      <c r="AE151" t="s">
        <v>60</v>
      </c>
    </row>
    <row r="152" spans="1:32" x14ac:dyDescent="0.2">
      <c r="A152">
        <v>151</v>
      </c>
      <c r="C152">
        <v>3326</v>
      </c>
      <c r="D152">
        <v>166400</v>
      </c>
      <c r="E152" t="s">
        <v>206</v>
      </c>
      <c r="F152">
        <v>0</v>
      </c>
      <c r="G152">
        <v>36</v>
      </c>
      <c r="H152">
        <v>6.9</v>
      </c>
      <c r="I152" t="s">
        <v>26</v>
      </c>
      <c r="J152">
        <v>22</v>
      </c>
      <c r="K152">
        <v>50</v>
      </c>
      <c r="L152">
        <v>33</v>
      </c>
      <c r="M152">
        <v>-22</v>
      </c>
      <c r="N152">
        <v>6.06</v>
      </c>
      <c r="P152">
        <v>0.28999999999999998</v>
      </c>
      <c r="X152" t="s">
        <v>207</v>
      </c>
      <c r="Y152">
        <v>151</v>
      </c>
      <c r="Z152" s="1">
        <v>2.5079861111111112E-2</v>
      </c>
      <c r="AA152" t="s">
        <v>5645</v>
      </c>
      <c r="AB152">
        <v>-7.1999999999999995E-2</v>
      </c>
      <c r="AC152">
        <v>-5.1999999999999998E-2</v>
      </c>
      <c r="AD152">
        <v>6.06</v>
      </c>
      <c r="AE152" t="s">
        <v>207</v>
      </c>
    </row>
    <row r="153" spans="1:32" x14ac:dyDescent="0.2">
      <c r="A153">
        <v>152</v>
      </c>
      <c r="C153">
        <v>3346</v>
      </c>
      <c r="D153">
        <v>36509</v>
      </c>
      <c r="F153">
        <v>0</v>
      </c>
      <c r="G153">
        <v>36</v>
      </c>
      <c r="H153">
        <v>46.6</v>
      </c>
      <c r="I153" t="s">
        <v>24</v>
      </c>
      <c r="J153">
        <v>44</v>
      </c>
      <c r="K153">
        <v>29</v>
      </c>
      <c r="L153">
        <v>19</v>
      </c>
      <c r="M153">
        <v>44</v>
      </c>
      <c r="N153">
        <v>5.13</v>
      </c>
      <c r="P153">
        <v>1.6</v>
      </c>
      <c r="R153">
        <v>1.97</v>
      </c>
      <c r="X153" t="s">
        <v>208</v>
      </c>
      <c r="Y153">
        <v>152</v>
      </c>
      <c r="Z153" s="1">
        <v>2.5539351851851851E-2</v>
      </c>
      <c r="AA153" t="s">
        <v>5646</v>
      </c>
      <c r="AB153">
        <v>-2.3E-2</v>
      </c>
      <c r="AC153">
        <v>3.3000000000000002E-2</v>
      </c>
      <c r="AD153">
        <v>5.13</v>
      </c>
      <c r="AE153" t="s">
        <v>5647</v>
      </c>
      <c r="AF153" t="s">
        <v>36</v>
      </c>
    </row>
    <row r="154" spans="1:32" x14ac:dyDescent="0.2">
      <c r="A154">
        <v>153</v>
      </c>
      <c r="B154" t="s">
        <v>209</v>
      </c>
      <c r="C154">
        <v>3360</v>
      </c>
      <c r="D154">
        <v>21566</v>
      </c>
      <c r="E154">
        <v>225</v>
      </c>
      <c r="F154">
        <v>0</v>
      </c>
      <c r="G154">
        <v>36</v>
      </c>
      <c r="H154">
        <v>58.3</v>
      </c>
      <c r="I154" t="s">
        <v>24</v>
      </c>
      <c r="J154">
        <v>53</v>
      </c>
      <c r="K154">
        <v>53</v>
      </c>
      <c r="L154">
        <v>49</v>
      </c>
      <c r="M154">
        <v>53</v>
      </c>
      <c r="N154">
        <v>3.66</v>
      </c>
      <c r="P154">
        <v>-0.2</v>
      </c>
      <c r="R154">
        <v>-0.87</v>
      </c>
      <c r="T154">
        <v>-0.21</v>
      </c>
      <c r="X154" t="s">
        <v>85</v>
      </c>
      <c r="Y154">
        <v>153</v>
      </c>
      <c r="Z154" s="1">
        <v>2.5674768518518517E-2</v>
      </c>
      <c r="AA154" t="s">
        <v>5648</v>
      </c>
      <c r="AB154">
        <v>1.9E-2</v>
      </c>
      <c r="AC154">
        <v>-8.9999999999999993E-3</v>
      </c>
      <c r="AD154">
        <v>3.66</v>
      </c>
      <c r="AE154" t="s">
        <v>85</v>
      </c>
    </row>
    <row r="155" spans="1:32" x14ac:dyDescent="0.2">
      <c r="A155">
        <v>154</v>
      </c>
      <c r="B155" t="s">
        <v>210</v>
      </c>
      <c r="C155">
        <v>3369</v>
      </c>
      <c r="D155">
        <v>54033</v>
      </c>
      <c r="E155">
        <v>227</v>
      </c>
      <c r="F155">
        <v>0</v>
      </c>
      <c r="G155">
        <v>36</v>
      </c>
      <c r="H155">
        <v>52.9</v>
      </c>
      <c r="I155" t="s">
        <v>24</v>
      </c>
      <c r="J155">
        <v>33</v>
      </c>
      <c r="K155">
        <v>43</v>
      </c>
      <c r="L155">
        <v>10</v>
      </c>
      <c r="M155">
        <v>33</v>
      </c>
      <c r="N155">
        <v>4.3600000000000003</v>
      </c>
      <c r="P155">
        <v>-0.14000000000000001</v>
      </c>
      <c r="R155">
        <v>-0.55000000000000004</v>
      </c>
      <c r="T155">
        <v>-0.12</v>
      </c>
      <c r="X155" t="s">
        <v>211</v>
      </c>
      <c r="Y155">
        <v>154</v>
      </c>
      <c r="Z155" s="1">
        <v>2.5612268518518517E-2</v>
      </c>
      <c r="AA155" t="s">
        <v>5649</v>
      </c>
      <c r="AB155">
        <v>1.4999999999999999E-2</v>
      </c>
      <c r="AC155">
        <v>-4.0000000000000001E-3</v>
      </c>
      <c r="AD155">
        <v>4.3600000000000003</v>
      </c>
      <c r="AE155" t="s">
        <v>211</v>
      </c>
    </row>
    <row r="156" spans="1:32" x14ac:dyDescent="0.2">
      <c r="A156">
        <v>155</v>
      </c>
      <c r="B156" t="s">
        <v>212</v>
      </c>
      <c r="C156">
        <v>3379</v>
      </c>
      <c r="D156">
        <v>91995</v>
      </c>
      <c r="E156" t="s">
        <v>213</v>
      </c>
      <c r="F156">
        <v>0</v>
      </c>
      <c r="G156">
        <v>36</v>
      </c>
      <c r="H156">
        <v>47.3</v>
      </c>
      <c r="I156" t="s">
        <v>24</v>
      </c>
      <c r="J156">
        <v>15</v>
      </c>
      <c r="K156">
        <v>13</v>
      </c>
      <c r="L156">
        <v>54</v>
      </c>
      <c r="M156">
        <v>15</v>
      </c>
      <c r="N156">
        <v>5.89</v>
      </c>
      <c r="P156">
        <v>-0.15</v>
      </c>
      <c r="R156">
        <v>-0.66</v>
      </c>
      <c r="X156" t="s">
        <v>214</v>
      </c>
      <c r="Y156">
        <v>155</v>
      </c>
      <c r="Z156" s="1">
        <v>2.5547453703703704E-2</v>
      </c>
      <c r="AA156" t="s">
        <v>5650</v>
      </c>
      <c r="AB156">
        <v>2E-3</v>
      </c>
      <c r="AC156">
        <v>-1.4999999999999999E-2</v>
      </c>
      <c r="AD156">
        <v>5.89</v>
      </c>
      <c r="AE156" t="s">
        <v>5651</v>
      </c>
    </row>
    <row r="157" spans="1:32" x14ac:dyDescent="0.2">
      <c r="A157">
        <v>156</v>
      </c>
      <c r="C157">
        <v>3411</v>
      </c>
      <c r="D157">
        <v>74148</v>
      </c>
      <c r="F157">
        <v>0</v>
      </c>
      <c r="G157">
        <v>37</v>
      </c>
      <c r="H157">
        <v>7.2</v>
      </c>
      <c r="I157" t="s">
        <v>24</v>
      </c>
      <c r="J157">
        <v>24</v>
      </c>
      <c r="K157">
        <v>0</v>
      </c>
      <c r="L157">
        <v>51</v>
      </c>
      <c r="M157">
        <v>24</v>
      </c>
      <c r="N157">
        <v>6.47</v>
      </c>
      <c r="O157" t="s">
        <v>103</v>
      </c>
      <c r="X157" t="s">
        <v>125</v>
      </c>
      <c r="Y157">
        <v>156</v>
      </c>
      <c r="Z157" s="1">
        <v>2.5777777777777774E-2</v>
      </c>
      <c r="AA157" t="s">
        <v>5652</v>
      </c>
      <c r="AB157">
        <v>-1.4E-2</v>
      </c>
      <c r="AC157">
        <v>-4.3999999999999997E-2</v>
      </c>
      <c r="AD157">
        <v>6.47</v>
      </c>
      <c r="AE157" t="s">
        <v>125</v>
      </c>
    </row>
    <row r="158" spans="1:32" x14ac:dyDescent="0.2">
      <c r="A158">
        <v>157</v>
      </c>
      <c r="C158">
        <v>3421</v>
      </c>
      <c r="D158">
        <v>54038</v>
      </c>
      <c r="F158">
        <v>0</v>
      </c>
      <c r="G158">
        <v>37</v>
      </c>
      <c r="H158">
        <v>21.1</v>
      </c>
      <c r="I158" t="s">
        <v>24</v>
      </c>
      <c r="J158">
        <v>35</v>
      </c>
      <c r="K158">
        <v>23</v>
      </c>
      <c r="L158">
        <v>58</v>
      </c>
      <c r="M158">
        <v>35</v>
      </c>
      <c r="N158">
        <v>5.48</v>
      </c>
      <c r="P158">
        <v>0.88</v>
      </c>
      <c r="R158">
        <v>0.48</v>
      </c>
      <c r="X158" t="s">
        <v>215</v>
      </c>
      <c r="Y158">
        <v>157</v>
      </c>
      <c r="Z158" s="1">
        <v>2.5938657407407407E-2</v>
      </c>
      <c r="AA158" t="s">
        <v>5653</v>
      </c>
      <c r="AB158">
        <v>-1.6E-2</v>
      </c>
      <c r="AC158">
        <v>-5.0000000000000001E-3</v>
      </c>
      <c r="AD158">
        <v>5.48</v>
      </c>
      <c r="AE158" t="s">
        <v>5654</v>
      </c>
      <c r="AF158" t="s">
        <v>36</v>
      </c>
    </row>
    <row r="159" spans="1:32" x14ac:dyDescent="0.2">
      <c r="A159">
        <v>158</v>
      </c>
      <c r="C159">
        <v>3440</v>
      </c>
      <c r="D159">
        <v>106</v>
      </c>
      <c r="E159">
        <v>235</v>
      </c>
      <c r="F159">
        <v>0</v>
      </c>
      <c r="G159">
        <v>39</v>
      </c>
      <c r="H159">
        <v>47.3</v>
      </c>
      <c r="I159" t="s">
        <v>24</v>
      </c>
      <c r="J159">
        <v>82</v>
      </c>
      <c r="K159">
        <v>29</v>
      </c>
      <c r="L159">
        <v>38</v>
      </c>
      <c r="M159">
        <v>82</v>
      </c>
      <c r="N159">
        <v>6.4</v>
      </c>
      <c r="P159">
        <v>0.55000000000000004</v>
      </c>
      <c r="R159">
        <v>-0.01</v>
      </c>
      <c r="W159" t="s">
        <v>216</v>
      </c>
      <c r="X159" t="s">
        <v>217</v>
      </c>
      <c r="Y159">
        <v>158</v>
      </c>
      <c r="Z159" s="1">
        <v>2.7630787037037041E-2</v>
      </c>
      <c r="AA159" t="s">
        <v>5655</v>
      </c>
      <c r="AB159">
        <v>-0.111</v>
      </c>
      <c r="AC159">
        <v>7.8E-2</v>
      </c>
      <c r="AD159">
        <v>6.4</v>
      </c>
      <c r="AE159" t="s">
        <v>5656</v>
      </c>
    </row>
    <row r="160" spans="1:32" x14ac:dyDescent="0.2">
      <c r="A160">
        <v>159</v>
      </c>
      <c r="C160">
        <v>3443</v>
      </c>
      <c r="D160">
        <v>166418</v>
      </c>
      <c r="F160">
        <v>0</v>
      </c>
      <c r="G160">
        <v>37</v>
      </c>
      <c r="H160">
        <v>20.7</v>
      </c>
      <c r="I160" t="s">
        <v>26</v>
      </c>
      <c r="J160">
        <v>24</v>
      </c>
      <c r="K160">
        <v>46</v>
      </c>
      <c r="L160">
        <v>2</v>
      </c>
      <c r="M160">
        <v>-24</v>
      </c>
      <c r="N160">
        <v>5.57</v>
      </c>
      <c r="P160">
        <v>0.72</v>
      </c>
      <c r="R160">
        <v>0.24</v>
      </c>
      <c r="T160">
        <v>0.27</v>
      </c>
      <c r="U160" t="s">
        <v>93</v>
      </c>
      <c r="X160" t="s">
        <v>218</v>
      </c>
      <c r="Y160">
        <v>159</v>
      </c>
      <c r="Z160" s="1">
        <v>2.5934027777777775E-2</v>
      </c>
      <c r="AA160" t="s">
        <v>5657</v>
      </c>
      <c r="AB160">
        <v>1.39</v>
      </c>
      <c r="AC160">
        <v>-1.2E-2</v>
      </c>
      <c r="AD160">
        <v>5.57</v>
      </c>
      <c r="AE160" t="s">
        <v>218</v>
      </c>
    </row>
    <row r="161" spans="1:32" x14ac:dyDescent="0.2">
      <c r="A161">
        <v>160</v>
      </c>
      <c r="C161">
        <v>3444</v>
      </c>
      <c r="D161">
        <v>248225</v>
      </c>
      <c r="F161">
        <v>0</v>
      </c>
      <c r="G161">
        <v>36</v>
      </c>
      <c r="H161">
        <v>37.4</v>
      </c>
      <c r="I161" t="s">
        <v>26</v>
      </c>
      <c r="J161">
        <v>65</v>
      </c>
      <c r="K161">
        <v>7</v>
      </c>
      <c r="L161">
        <v>29</v>
      </c>
      <c r="M161">
        <v>-65</v>
      </c>
      <c r="N161">
        <v>6.42</v>
      </c>
      <c r="P161">
        <v>1.26</v>
      </c>
      <c r="R161">
        <v>1.38</v>
      </c>
      <c r="X161" t="s">
        <v>219</v>
      </c>
      <c r="Y161">
        <v>160</v>
      </c>
      <c r="Z161" s="1">
        <v>2.543287037037037E-2</v>
      </c>
      <c r="AA161" t="s">
        <v>5658</v>
      </c>
      <c r="AB161">
        <v>2.9000000000000001E-2</v>
      </c>
      <c r="AC161">
        <v>-0.02</v>
      </c>
      <c r="AD161">
        <v>6.42</v>
      </c>
      <c r="AE161" t="s">
        <v>5659</v>
      </c>
      <c r="AF161" t="s">
        <v>36</v>
      </c>
    </row>
    <row r="162" spans="1:32" x14ac:dyDescent="0.2">
      <c r="A162">
        <v>161</v>
      </c>
      <c r="C162">
        <v>3457</v>
      </c>
      <c r="D162">
        <v>109315</v>
      </c>
      <c r="F162">
        <v>0</v>
      </c>
      <c r="G162">
        <v>37</v>
      </c>
      <c r="H162">
        <v>30.5</v>
      </c>
      <c r="I162" t="s">
        <v>24</v>
      </c>
      <c r="J162">
        <v>3</v>
      </c>
      <c r="K162">
        <v>8</v>
      </c>
      <c r="L162">
        <v>7</v>
      </c>
      <c r="M162">
        <v>3</v>
      </c>
      <c r="N162">
        <v>6.39</v>
      </c>
      <c r="P162">
        <v>1.33</v>
      </c>
      <c r="R162">
        <v>1.52</v>
      </c>
      <c r="T162">
        <v>0.54</v>
      </c>
      <c r="U162" t="s">
        <v>93</v>
      </c>
      <c r="X162" t="s">
        <v>172</v>
      </c>
      <c r="Y162">
        <v>161</v>
      </c>
      <c r="Z162" s="1">
        <v>2.6047453703703705E-2</v>
      </c>
      <c r="AA162" t="s">
        <v>5660</v>
      </c>
      <c r="AB162">
        <v>9.5000000000000001E-2</v>
      </c>
      <c r="AC162">
        <v>-6.0999999999999999E-2</v>
      </c>
      <c r="AD162">
        <v>6.39</v>
      </c>
      <c r="AE162" t="s">
        <v>172</v>
      </c>
    </row>
    <row r="163" spans="1:32" x14ac:dyDescent="0.2">
      <c r="A163">
        <v>162</v>
      </c>
      <c r="C163">
        <v>3488</v>
      </c>
      <c r="D163">
        <v>232114</v>
      </c>
      <c r="F163">
        <v>0</v>
      </c>
      <c r="G163">
        <v>37</v>
      </c>
      <c r="H163">
        <v>18.100000000000001</v>
      </c>
      <c r="I163" t="s">
        <v>26</v>
      </c>
      <c r="J163">
        <v>54</v>
      </c>
      <c r="K163">
        <v>23</v>
      </c>
      <c r="L163">
        <v>39</v>
      </c>
      <c r="M163">
        <v>-54</v>
      </c>
      <c r="N163">
        <v>6.41</v>
      </c>
      <c r="P163">
        <v>1</v>
      </c>
      <c r="X163" t="s">
        <v>220</v>
      </c>
      <c r="Y163">
        <v>162</v>
      </c>
      <c r="Z163" s="1">
        <v>2.5903935185185186E-2</v>
      </c>
      <c r="AA163" t="s">
        <v>5661</v>
      </c>
      <c r="AB163">
        <v>5.6000000000000001E-2</v>
      </c>
      <c r="AC163">
        <v>-2.1000000000000001E-2</v>
      </c>
      <c r="AD163">
        <v>6.41</v>
      </c>
      <c r="AE163" t="s">
        <v>5662</v>
      </c>
      <c r="AF163" t="s">
        <v>36</v>
      </c>
    </row>
    <row r="164" spans="1:32" x14ac:dyDescent="0.2">
      <c r="A164">
        <v>163</v>
      </c>
      <c r="B164" t="s">
        <v>221</v>
      </c>
      <c r="C164">
        <v>3546</v>
      </c>
      <c r="D164">
        <v>74164</v>
      </c>
      <c r="F164">
        <v>0</v>
      </c>
      <c r="G164">
        <v>38</v>
      </c>
      <c r="H164">
        <v>33.299999999999997</v>
      </c>
      <c r="I164" t="s">
        <v>24</v>
      </c>
      <c r="J164">
        <v>29</v>
      </c>
      <c r="K164">
        <v>18</v>
      </c>
      <c r="L164">
        <v>42</v>
      </c>
      <c r="M164">
        <v>29</v>
      </c>
      <c r="N164">
        <v>4.37</v>
      </c>
      <c r="P164">
        <v>0.87</v>
      </c>
      <c r="R164">
        <v>0.47</v>
      </c>
      <c r="T164">
        <v>0.51</v>
      </c>
      <c r="X164" t="s">
        <v>222</v>
      </c>
      <c r="Y164">
        <v>163</v>
      </c>
      <c r="Z164" s="1">
        <v>2.6774305555555555E-2</v>
      </c>
      <c r="AA164" t="s">
        <v>5663</v>
      </c>
      <c r="AB164">
        <v>-0.22700000000000001</v>
      </c>
      <c r="AC164">
        <v>-0.254</v>
      </c>
      <c r="AD164">
        <v>4.37</v>
      </c>
      <c r="AE164" t="s">
        <v>3030</v>
      </c>
      <c r="AF164" t="s">
        <v>36</v>
      </c>
    </row>
    <row r="165" spans="1:32" x14ac:dyDescent="0.2">
      <c r="A165">
        <v>164</v>
      </c>
      <c r="C165">
        <v>3574</v>
      </c>
      <c r="D165">
        <v>36550</v>
      </c>
      <c r="F165">
        <v>0</v>
      </c>
      <c r="G165">
        <v>39</v>
      </c>
      <c r="H165">
        <v>9.9</v>
      </c>
      <c r="I165" t="s">
        <v>24</v>
      </c>
      <c r="J165">
        <v>49</v>
      </c>
      <c r="K165">
        <v>21</v>
      </c>
      <c r="L165">
        <v>16</v>
      </c>
      <c r="M165">
        <v>49</v>
      </c>
      <c r="N165">
        <v>5.43</v>
      </c>
      <c r="P165">
        <v>1.64</v>
      </c>
      <c r="X165" t="s">
        <v>223</v>
      </c>
      <c r="Y165">
        <v>164</v>
      </c>
      <c r="Z165" s="1">
        <v>2.7197916666666665E-2</v>
      </c>
      <c r="AA165" t="s">
        <v>5664</v>
      </c>
      <c r="AB165">
        <v>8.0000000000000002E-3</v>
      </c>
      <c r="AC165">
        <v>-1.0999999999999999E-2</v>
      </c>
      <c r="AD165">
        <v>5.43</v>
      </c>
      <c r="AE165" t="s">
        <v>223</v>
      </c>
    </row>
    <row r="166" spans="1:32" x14ac:dyDescent="0.2">
      <c r="A166">
        <v>165</v>
      </c>
      <c r="B166" t="s">
        <v>224</v>
      </c>
      <c r="C166">
        <v>3627</v>
      </c>
      <c r="D166">
        <v>54058</v>
      </c>
      <c r="F166">
        <v>0</v>
      </c>
      <c r="G166">
        <v>39</v>
      </c>
      <c r="H166">
        <v>19.7</v>
      </c>
      <c r="I166" t="s">
        <v>24</v>
      </c>
      <c r="J166">
        <v>30</v>
      </c>
      <c r="K166">
        <v>51</v>
      </c>
      <c r="L166">
        <v>39</v>
      </c>
      <c r="M166">
        <v>30</v>
      </c>
      <c r="N166">
        <v>3.27</v>
      </c>
      <c r="P166">
        <v>1.28</v>
      </c>
      <c r="R166">
        <v>1.48</v>
      </c>
      <c r="T166">
        <v>0.66</v>
      </c>
      <c r="X166" t="s">
        <v>105</v>
      </c>
      <c r="Y166">
        <v>165</v>
      </c>
      <c r="Z166" s="1">
        <v>2.7311342592592592E-2</v>
      </c>
      <c r="AA166" t="s">
        <v>5665</v>
      </c>
      <c r="AB166">
        <v>0.13600000000000001</v>
      </c>
      <c r="AC166">
        <v>-9.0999999999999998E-2</v>
      </c>
      <c r="AD166">
        <v>3.27</v>
      </c>
      <c r="AE166" t="s">
        <v>105</v>
      </c>
    </row>
    <row r="167" spans="1:32" x14ac:dyDescent="0.2">
      <c r="A167">
        <v>166</v>
      </c>
      <c r="B167" t="s">
        <v>225</v>
      </c>
      <c r="C167">
        <v>3651</v>
      </c>
      <c r="D167">
        <v>74175</v>
      </c>
      <c r="E167">
        <v>245</v>
      </c>
      <c r="F167">
        <v>0</v>
      </c>
      <c r="G167">
        <v>39</v>
      </c>
      <c r="H167">
        <v>21.8</v>
      </c>
      <c r="I167" t="s">
        <v>24</v>
      </c>
      <c r="J167">
        <v>21</v>
      </c>
      <c r="K167">
        <v>15</v>
      </c>
      <c r="L167">
        <v>2</v>
      </c>
      <c r="M167">
        <v>21</v>
      </c>
      <c r="N167">
        <v>5.87</v>
      </c>
      <c r="P167">
        <v>0.85</v>
      </c>
      <c r="R167">
        <v>0.56999999999999995</v>
      </c>
      <c r="T167">
        <v>0.39</v>
      </c>
      <c r="X167" t="s">
        <v>226</v>
      </c>
      <c r="Y167">
        <v>166</v>
      </c>
      <c r="Z167" s="1">
        <v>2.7335648148148151E-2</v>
      </c>
      <c r="AA167" t="s">
        <v>5666</v>
      </c>
      <c r="AB167">
        <v>-0.46400000000000002</v>
      </c>
      <c r="AC167">
        <v>-0.37</v>
      </c>
      <c r="AD167">
        <v>5.87</v>
      </c>
      <c r="AE167" t="s">
        <v>226</v>
      </c>
    </row>
    <row r="168" spans="1:32" x14ac:dyDescent="0.2">
      <c r="A168">
        <v>167</v>
      </c>
      <c r="B168" t="s">
        <v>227</v>
      </c>
      <c r="C168">
        <v>3690</v>
      </c>
      <c r="D168">
        <v>74182</v>
      </c>
      <c r="F168">
        <v>0</v>
      </c>
      <c r="G168">
        <v>39</v>
      </c>
      <c r="H168">
        <v>55.6</v>
      </c>
      <c r="I168" t="s">
        <v>24</v>
      </c>
      <c r="J168">
        <v>21</v>
      </c>
      <c r="K168">
        <v>26</v>
      </c>
      <c r="L168">
        <v>18</v>
      </c>
      <c r="M168">
        <v>21</v>
      </c>
      <c r="N168">
        <v>5.36</v>
      </c>
      <c r="P168">
        <v>1.1599999999999999</v>
      </c>
      <c r="R168">
        <v>1.05</v>
      </c>
      <c r="X168" t="s">
        <v>228</v>
      </c>
      <c r="Y168">
        <v>167</v>
      </c>
      <c r="Z168" s="1">
        <v>2.7726851851851853E-2</v>
      </c>
      <c r="AA168" t="s">
        <v>5667</v>
      </c>
      <c r="AB168">
        <v>2.8000000000000001E-2</v>
      </c>
      <c r="AC168">
        <v>-3.5000000000000003E-2</v>
      </c>
      <c r="AD168">
        <v>5.36</v>
      </c>
      <c r="AE168" t="s">
        <v>54</v>
      </c>
      <c r="AF168" t="s">
        <v>36</v>
      </c>
    </row>
    <row r="169" spans="1:32" x14ac:dyDescent="0.2">
      <c r="A169">
        <v>168</v>
      </c>
      <c r="B169" t="s">
        <v>229</v>
      </c>
      <c r="C169">
        <v>3712</v>
      </c>
      <c r="D169">
        <v>21609</v>
      </c>
      <c r="E169" t="s">
        <v>230</v>
      </c>
      <c r="F169">
        <v>0</v>
      </c>
      <c r="G169">
        <v>40</v>
      </c>
      <c r="H169">
        <v>30.5</v>
      </c>
      <c r="I169" t="s">
        <v>24</v>
      </c>
      <c r="J169">
        <v>56</v>
      </c>
      <c r="K169">
        <v>32</v>
      </c>
      <c r="L169">
        <v>14</v>
      </c>
      <c r="M169">
        <v>56</v>
      </c>
      <c r="N169">
        <v>2.23</v>
      </c>
      <c r="P169">
        <v>1.17</v>
      </c>
      <c r="R169">
        <v>1.1299999999999999</v>
      </c>
      <c r="T169">
        <v>0.6</v>
      </c>
      <c r="X169" t="s">
        <v>231</v>
      </c>
      <c r="Y169">
        <v>168</v>
      </c>
      <c r="Z169" s="1">
        <v>2.8130787037037034E-2</v>
      </c>
      <c r="AA169" t="s">
        <v>5668</v>
      </c>
      <c r="AB169">
        <v>5.2999999999999999E-2</v>
      </c>
      <c r="AC169">
        <v>-3.2000000000000001E-2</v>
      </c>
      <c r="AD169">
        <v>2.23</v>
      </c>
      <c r="AE169" t="s">
        <v>54</v>
      </c>
    </row>
    <row r="170" spans="1:32" x14ac:dyDescent="0.2">
      <c r="A170">
        <v>169</v>
      </c>
      <c r="C170">
        <v>3719</v>
      </c>
      <c r="D170">
        <v>255690</v>
      </c>
      <c r="F170">
        <v>0</v>
      </c>
      <c r="G170">
        <v>38</v>
      </c>
      <c r="H170">
        <v>40.799999999999997</v>
      </c>
      <c r="I170" t="s">
        <v>26</v>
      </c>
      <c r="J170">
        <v>73</v>
      </c>
      <c r="K170">
        <v>8</v>
      </c>
      <c r="L170">
        <v>14</v>
      </c>
      <c r="M170">
        <v>-73</v>
      </c>
      <c r="N170">
        <v>6.85</v>
      </c>
      <c r="P170">
        <v>0.11</v>
      </c>
      <c r="R170">
        <v>0.12</v>
      </c>
      <c r="T170">
        <v>0.06</v>
      </c>
      <c r="U170" t="s">
        <v>183</v>
      </c>
      <c r="X170" t="s">
        <v>232</v>
      </c>
      <c r="Y170">
        <v>169</v>
      </c>
      <c r="Z170" s="1">
        <v>2.686111111111111E-2</v>
      </c>
      <c r="AA170" t="s">
        <v>5669</v>
      </c>
      <c r="AB170">
        <v>-1.7000000000000001E-2</v>
      </c>
      <c r="AC170">
        <v>0.02</v>
      </c>
      <c r="AD170">
        <v>6.85</v>
      </c>
      <c r="AE170" t="s">
        <v>232</v>
      </c>
    </row>
    <row r="171" spans="1:32" x14ac:dyDescent="0.2">
      <c r="A171">
        <v>170</v>
      </c>
      <c r="C171">
        <v>3735</v>
      </c>
      <c r="D171">
        <v>192663</v>
      </c>
      <c r="E171" t="s">
        <v>233</v>
      </c>
      <c r="F171">
        <v>0</v>
      </c>
      <c r="G171">
        <v>39</v>
      </c>
      <c r="H171">
        <v>57.9</v>
      </c>
      <c r="I171" t="s">
        <v>26</v>
      </c>
      <c r="J171">
        <v>33</v>
      </c>
      <c r="K171">
        <v>57</v>
      </c>
      <c r="L171">
        <v>42</v>
      </c>
      <c r="M171">
        <v>-33</v>
      </c>
      <c r="N171">
        <v>6.69</v>
      </c>
      <c r="P171">
        <v>0.51</v>
      </c>
      <c r="R171">
        <v>-0.03</v>
      </c>
      <c r="X171" t="s">
        <v>199</v>
      </c>
      <c r="Y171">
        <v>170</v>
      </c>
      <c r="Z171" s="1">
        <v>2.7753472222222225E-2</v>
      </c>
      <c r="AA171" t="s">
        <v>5670</v>
      </c>
      <c r="AB171">
        <v>0.33300000000000002</v>
      </c>
      <c r="AC171">
        <v>-0.11600000000000001</v>
      </c>
      <c r="AD171">
        <v>6.69</v>
      </c>
      <c r="AE171" t="s">
        <v>199</v>
      </c>
    </row>
    <row r="172" spans="1:32" x14ac:dyDescent="0.2">
      <c r="A172">
        <v>171</v>
      </c>
      <c r="C172">
        <v>3750</v>
      </c>
      <c r="D172">
        <v>215185</v>
      </c>
      <c r="F172">
        <v>0</v>
      </c>
      <c r="G172">
        <v>39</v>
      </c>
      <c r="H172">
        <v>52</v>
      </c>
      <c r="I172" t="s">
        <v>26</v>
      </c>
      <c r="J172">
        <v>44</v>
      </c>
      <c r="K172">
        <v>47</v>
      </c>
      <c r="L172">
        <v>48</v>
      </c>
      <c r="M172">
        <v>-44</v>
      </c>
      <c r="N172">
        <v>6.01</v>
      </c>
      <c r="P172">
        <v>1.1399999999999999</v>
      </c>
      <c r="R172">
        <v>1.0900000000000001</v>
      </c>
      <c r="X172" t="s">
        <v>234</v>
      </c>
      <c r="Y172">
        <v>171</v>
      </c>
      <c r="Z172" s="1">
        <v>2.7685185185185188E-2</v>
      </c>
      <c r="AA172" t="s">
        <v>5671</v>
      </c>
      <c r="AB172">
        <v>4.4999999999999998E-2</v>
      </c>
      <c r="AC172">
        <v>0</v>
      </c>
      <c r="AD172">
        <v>6.01</v>
      </c>
      <c r="AE172" t="s">
        <v>45</v>
      </c>
      <c r="AF172" t="s">
        <v>36</v>
      </c>
    </row>
    <row r="173" spans="1:32" x14ac:dyDescent="0.2">
      <c r="A173">
        <v>172</v>
      </c>
      <c r="C173">
        <v>3794</v>
      </c>
      <c r="D173">
        <v>147395</v>
      </c>
      <c r="F173">
        <v>0</v>
      </c>
      <c r="G173">
        <v>40</v>
      </c>
      <c r="H173">
        <v>28.6</v>
      </c>
      <c r="I173" t="s">
        <v>26</v>
      </c>
      <c r="J173">
        <v>16</v>
      </c>
      <c r="K173">
        <v>31</v>
      </c>
      <c r="L173">
        <v>1</v>
      </c>
      <c r="M173">
        <v>-16</v>
      </c>
      <c r="N173">
        <v>6.49</v>
      </c>
      <c r="P173">
        <v>0.92</v>
      </c>
      <c r="R173">
        <v>0.53</v>
      </c>
      <c r="X173" t="s">
        <v>235</v>
      </c>
      <c r="Y173">
        <v>172</v>
      </c>
      <c r="Z173" s="1">
        <v>2.8108796296296298E-2</v>
      </c>
      <c r="AA173" t="s">
        <v>5672</v>
      </c>
      <c r="AB173">
        <v>3.6999999999999998E-2</v>
      </c>
      <c r="AC173">
        <v>-0.04</v>
      </c>
      <c r="AD173">
        <v>6.49</v>
      </c>
      <c r="AE173" t="s">
        <v>235</v>
      </c>
    </row>
    <row r="174" spans="1:32" x14ac:dyDescent="0.2">
      <c r="A174">
        <v>173</v>
      </c>
      <c r="C174">
        <v>3795</v>
      </c>
      <c r="D174">
        <v>166475</v>
      </c>
      <c r="F174">
        <v>0</v>
      </c>
      <c r="G174">
        <v>40</v>
      </c>
      <c r="H174">
        <v>32.9</v>
      </c>
      <c r="I174" t="s">
        <v>26</v>
      </c>
      <c r="J174">
        <v>23</v>
      </c>
      <c r="K174">
        <v>48</v>
      </c>
      <c r="L174">
        <v>16</v>
      </c>
      <c r="M174">
        <v>-23</v>
      </c>
      <c r="N174">
        <v>6.14</v>
      </c>
      <c r="P174">
        <v>0.7</v>
      </c>
      <c r="R174">
        <v>0.21</v>
      </c>
      <c r="X174" t="s">
        <v>236</v>
      </c>
      <c r="Y174">
        <v>173</v>
      </c>
      <c r="Z174" s="1">
        <v>2.8158564814814813E-2</v>
      </c>
      <c r="AA174" t="s">
        <v>5673</v>
      </c>
      <c r="AB174">
        <v>0.64400000000000002</v>
      </c>
      <c r="AC174">
        <v>-0.33300000000000002</v>
      </c>
      <c r="AD174">
        <v>6.14</v>
      </c>
      <c r="AE174" t="s">
        <v>236</v>
      </c>
    </row>
    <row r="175" spans="1:32" x14ac:dyDescent="0.2">
      <c r="A175">
        <v>174</v>
      </c>
      <c r="C175">
        <v>3807</v>
      </c>
      <c r="D175">
        <v>128891</v>
      </c>
      <c r="F175">
        <v>0</v>
      </c>
      <c r="G175">
        <v>40</v>
      </c>
      <c r="H175">
        <v>42.4</v>
      </c>
      <c r="I175" t="s">
        <v>26</v>
      </c>
      <c r="J175">
        <v>4</v>
      </c>
      <c r="K175">
        <v>21</v>
      </c>
      <c r="L175">
        <v>7</v>
      </c>
      <c r="M175">
        <v>-4</v>
      </c>
      <c r="N175">
        <v>5.91</v>
      </c>
      <c r="P175">
        <v>1.1000000000000001</v>
      </c>
      <c r="R175">
        <v>0.89</v>
      </c>
      <c r="X175" t="s">
        <v>54</v>
      </c>
      <c r="Y175">
        <v>174</v>
      </c>
      <c r="Z175" s="1">
        <v>2.8268518518518516E-2</v>
      </c>
      <c r="AA175" t="s">
        <v>5674</v>
      </c>
      <c r="AB175">
        <v>-1.2999999999999999E-2</v>
      </c>
      <c r="AC175">
        <v>-1.2999999999999999E-2</v>
      </c>
      <c r="AD175">
        <v>5.91</v>
      </c>
      <c r="AE175" t="s">
        <v>54</v>
      </c>
    </row>
    <row r="176" spans="1:32" x14ac:dyDescent="0.2">
      <c r="A176">
        <v>175</v>
      </c>
      <c r="B176" t="s">
        <v>237</v>
      </c>
      <c r="C176">
        <v>3817</v>
      </c>
      <c r="D176">
        <v>54079</v>
      </c>
      <c r="F176">
        <v>0</v>
      </c>
      <c r="G176">
        <v>41</v>
      </c>
      <c r="H176">
        <v>7.2</v>
      </c>
      <c r="I176" t="s">
        <v>24</v>
      </c>
      <c r="J176">
        <v>39</v>
      </c>
      <c r="K176">
        <v>27</v>
      </c>
      <c r="L176">
        <v>31</v>
      </c>
      <c r="M176">
        <v>39</v>
      </c>
      <c r="N176">
        <v>5.33</v>
      </c>
      <c r="P176">
        <v>0.89</v>
      </c>
      <c r="R176">
        <v>0.6</v>
      </c>
      <c r="T176">
        <v>0.46</v>
      </c>
      <c r="X176" t="s">
        <v>71</v>
      </c>
      <c r="Y176">
        <v>175</v>
      </c>
      <c r="Z176" s="1">
        <v>2.8555555555555553E-2</v>
      </c>
      <c r="AA176" t="s">
        <v>5675</v>
      </c>
      <c r="AB176">
        <v>-0.01</v>
      </c>
      <c r="AC176">
        <v>-7.0000000000000001E-3</v>
      </c>
      <c r="AD176">
        <v>5.33</v>
      </c>
      <c r="AE176" t="s">
        <v>71</v>
      </c>
    </row>
    <row r="177" spans="1:32" x14ac:dyDescent="0.2">
      <c r="A177">
        <v>176</v>
      </c>
      <c r="C177">
        <v>3823</v>
      </c>
      <c r="D177">
        <v>232143</v>
      </c>
      <c r="F177">
        <v>0</v>
      </c>
      <c r="G177">
        <v>40</v>
      </c>
      <c r="H177">
        <v>26.4</v>
      </c>
      <c r="I177" t="s">
        <v>26</v>
      </c>
      <c r="J177">
        <v>59</v>
      </c>
      <c r="K177">
        <v>27</v>
      </c>
      <c r="L177">
        <v>16</v>
      </c>
      <c r="M177">
        <v>-59</v>
      </c>
      <c r="N177">
        <v>5.89</v>
      </c>
      <c r="P177">
        <v>0.55000000000000004</v>
      </c>
      <c r="R177">
        <v>0.01</v>
      </c>
      <c r="X177" t="s">
        <v>238</v>
      </c>
      <c r="Y177">
        <v>176</v>
      </c>
      <c r="Z177" s="1">
        <v>2.8083333333333332E-2</v>
      </c>
      <c r="AA177" t="s">
        <v>5676</v>
      </c>
      <c r="AB177">
        <v>0.88900000000000001</v>
      </c>
      <c r="AC177">
        <v>0.44800000000000001</v>
      </c>
      <c r="AD177">
        <v>5.89</v>
      </c>
      <c r="AE177" t="s">
        <v>238</v>
      </c>
    </row>
    <row r="178" spans="1:32" x14ac:dyDescent="0.2">
      <c r="A178">
        <v>177</v>
      </c>
      <c r="C178">
        <v>3856</v>
      </c>
      <c r="D178">
        <v>11336</v>
      </c>
      <c r="F178">
        <v>0</v>
      </c>
      <c r="G178">
        <v>42</v>
      </c>
      <c r="H178">
        <v>3.4</v>
      </c>
      <c r="I178" t="s">
        <v>24</v>
      </c>
      <c r="J178">
        <v>66</v>
      </c>
      <c r="K178">
        <v>8</v>
      </c>
      <c r="L178">
        <v>51</v>
      </c>
      <c r="M178">
        <v>66</v>
      </c>
      <c r="N178">
        <v>5.83</v>
      </c>
      <c r="P178">
        <v>1.04</v>
      </c>
      <c r="R178">
        <v>0.87</v>
      </c>
      <c r="X178" t="s">
        <v>239</v>
      </c>
      <c r="Y178">
        <v>177</v>
      </c>
      <c r="Z178" s="1">
        <v>2.9206018518518517E-2</v>
      </c>
      <c r="AA178" t="s">
        <v>5677</v>
      </c>
      <c r="AB178">
        <v>-1.2999999999999999E-2</v>
      </c>
      <c r="AC178">
        <v>-8.9999999999999993E-3</v>
      </c>
      <c r="AD178">
        <v>5.83</v>
      </c>
      <c r="AE178" t="s">
        <v>60</v>
      </c>
      <c r="AF178" t="s">
        <v>36</v>
      </c>
    </row>
    <row r="179" spans="1:32" x14ac:dyDescent="0.2">
      <c r="A179">
        <v>178</v>
      </c>
      <c r="C179">
        <v>3883</v>
      </c>
      <c r="D179">
        <v>74200</v>
      </c>
      <c r="E179">
        <v>258</v>
      </c>
      <c r="F179">
        <v>0</v>
      </c>
      <c r="G179">
        <v>41</v>
      </c>
      <c r="H179">
        <v>36</v>
      </c>
      <c r="I179" t="s">
        <v>24</v>
      </c>
      <c r="J179">
        <v>24</v>
      </c>
      <c r="K179">
        <v>37</v>
      </c>
      <c r="L179">
        <v>45</v>
      </c>
      <c r="M179">
        <v>24</v>
      </c>
      <c r="N179">
        <v>6.04</v>
      </c>
      <c r="P179">
        <v>0.26</v>
      </c>
      <c r="R179">
        <v>0.22</v>
      </c>
      <c r="T179">
        <v>0.11</v>
      </c>
      <c r="X179" t="s">
        <v>240</v>
      </c>
      <c r="Y179">
        <v>178</v>
      </c>
      <c r="Z179" s="1">
        <v>2.8888888888888891E-2</v>
      </c>
      <c r="AA179" t="s">
        <v>5678</v>
      </c>
      <c r="AB179">
        <v>0.107</v>
      </c>
      <c r="AC179">
        <v>-1.6E-2</v>
      </c>
      <c r="AD179">
        <v>6.04</v>
      </c>
      <c r="AE179" t="s">
        <v>240</v>
      </c>
    </row>
    <row r="180" spans="1:32" x14ac:dyDescent="0.2">
      <c r="A180">
        <v>179</v>
      </c>
      <c r="B180" t="s">
        <v>241</v>
      </c>
      <c r="C180">
        <v>3901</v>
      </c>
      <c r="D180">
        <v>21637</v>
      </c>
      <c r="E180">
        <v>260</v>
      </c>
      <c r="F180">
        <v>0</v>
      </c>
      <c r="G180">
        <v>42</v>
      </c>
      <c r="H180">
        <v>3.9</v>
      </c>
      <c r="I180" t="s">
        <v>24</v>
      </c>
      <c r="J180">
        <v>50</v>
      </c>
      <c r="K180">
        <v>30</v>
      </c>
      <c r="L180">
        <v>45</v>
      </c>
      <c r="M180">
        <v>50</v>
      </c>
      <c r="N180">
        <v>4.8</v>
      </c>
      <c r="P180">
        <v>-0.11</v>
      </c>
      <c r="R180">
        <v>-0.63</v>
      </c>
      <c r="T180">
        <v>-0.12</v>
      </c>
      <c r="X180" t="s">
        <v>82</v>
      </c>
      <c r="Y180">
        <v>179</v>
      </c>
      <c r="Z180" s="1">
        <v>2.9211805555555553E-2</v>
      </c>
      <c r="AA180" t="s">
        <v>5679</v>
      </c>
      <c r="AB180">
        <v>1.4999999999999999E-2</v>
      </c>
      <c r="AC180">
        <v>-5.0000000000000001E-3</v>
      </c>
      <c r="AD180">
        <v>4.8</v>
      </c>
      <c r="AE180" t="s">
        <v>82</v>
      </c>
    </row>
    <row r="181" spans="1:32" x14ac:dyDescent="0.2">
      <c r="A181">
        <v>180</v>
      </c>
      <c r="B181" t="s">
        <v>242</v>
      </c>
      <c r="C181">
        <v>3919</v>
      </c>
      <c r="D181">
        <v>215194</v>
      </c>
      <c r="F181">
        <v>0</v>
      </c>
      <c r="G181">
        <v>41</v>
      </c>
      <c r="H181">
        <v>19.600000000000001</v>
      </c>
      <c r="I181" t="s">
        <v>26</v>
      </c>
      <c r="J181">
        <v>46</v>
      </c>
      <c r="K181">
        <v>5</v>
      </c>
      <c r="L181">
        <v>6</v>
      </c>
      <c r="M181">
        <v>-46</v>
      </c>
      <c r="N181">
        <v>4.59</v>
      </c>
      <c r="P181">
        <v>0.97</v>
      </c>
      <c r="R181">
        <v>0.72</v>
      </c>
      <c r="T181">
        <v>0.52</v>
      </c>
      <c r="X181" t="s">
        <v>71</v>
      </c>
      <c r="Y181">
        <v>180</v>
      </c>
      <c r="Z181" s="1">
        <v>2.8699074074074075E-2</v>
      </c>
      <c r="AA181" t="s">
        <v>5680</v>
      </c>
      <c r="AB181">
        <v>-1.4E-2</v>
      </c>
      <c r="AC181">
        <v>-2E-3</v>
      </c>
      <c r="AD181">
        <v>4.59</v>
      </c>
      <c r="AE181" t="s">
        <v>71</v>
      </c>
    </row>
    <row r="182" spans="1:32" x14ac:dyDescent="0.2">
      <c r="A182">
        <v>181</v>
      </c>
      <c r="C182">
        <v>3924</v>
      </c>
      <c r="D182">
        <v>21642</v>
      </c>
      <c r="F182">
        <v>0</v>
      </c>
      <c r="G182">
        <v>42</v>
      </c>
      <c r="H182">
        <v>31.1</v>
      </c>
      <c r="I182" t="s">
        <v>24</v>
      </c>
      <c r="J182">
        <v>58</v>
      </c>
      <c r="K182">
        <v>45</v>
      </c>
      <c r="L182">
        <v>12</v>
      </c>
      <c r="M182">
        <v>58</v>
      </c>
      <c r="N182">
        <v>6.17</v>
      </c>
      <c r="P182">
        <v>-0.01</v>
      </c>
      <c r="R182">
        <v>-0.11</v>
      </c>
      <c r="X182" t="s">
        <v>243</v>
      </c>
      <c r="Y182">
        <v>181</v>
      </c>
      <c r="Z182" s="1">
        <v>2.9526620370370366E-2</v>
      </c>
      <c r="AA182" t="s">
        <v>5681</v>
      </c>
      <c r="AB182">
        <v>3.5999999999999997E-2</v>
      </c>
      <c r="AC182">
        <v>-7.0000000000000001E-3</v>
      </c>
      <c r="AD182">
        <v>6.17</v>
      </c>
      <c r="AE182" t="s">
        <v>5682</v>
      </c>
      <c r="AF182" t="s">
        <v>36</v>
      </c>
    </row>
    <row r="183" spans="1:32" x14ac:dyDescent="0.2">
      <c r="A183">
        <v>182</v>
      </c>
      <c r="B183" t="s">
        <v>244</v>
      </c>
      <c r="E183" t="s">
        <v>245</v>
      </c>
      <c r="M183" t="e">
        <v>#VALUE!</v>
      </c>
      <c r="Y183">
        <v>182</v>
      </c>
      <c r="Z183" s="1">
        <v>0</v>
      </c>
      <c r="AA183" t="s">
        <v>9587</v>
      </c>
      <c r="AB183">
        <v>0</v>
      </c>
      <c r="AC183">
        <v>0</v>
      </c>
      <c r="AD183" t="s">
        <v>9588</v>
      </c>
    </row>
    <row r="184" spans="1:32" x14ac:dyDescent="0.2">
      <c r="A184">
        <v>183</v>
      </c>
      <c r="B184" t="s">
        <v>246</v>
      </c>
      <c r="C184">
        <v>3980</v>
      </c>
      <c r="D184">
        <v>232152</v>
      </c>
      <c r="E184" t="s">
        <v>246</v>
      </c>
      <c r="F184">
        <v>0</v>
      </c>
      <c r="G184">
        <v>41</v>
      </c>
      <c r="H184">
        <v>46.4</v>
      </c>
      <c r="I184" t="s">
        <v>26</v>
      </c>
      <c r="J184">
        <v>56</v>
      </c>
      <c r="K184">
        <v>30</v>
      </c>
      <c r="L184">
        <v>6</v>
      </c>
      <c r="M184">
        <v>-56</v>
      </c>
      <c r="N184">
        <v>5.7</v>
      </c>
      <c r="P184">
        <v>0.2</v>
      </c>
      <c r="X184" t="s">
        <v>247</v>
      </c>
      <c r="Y184">
        <v>183</v>
      </c>
      <c r="Z184" s="1">
        <v>2.9009259259259259E-2</v>
      </c>
      <c r="AA184" t="s">
        <v>5683</v>
      </c>
      <c r="AB184">
        <v>8.5000000000000006E-2</v>
      </c>
      <c r="AC184">
        <v>4.3999999999999997E-2</v>
      </c>
      <c r="AD184">
        <v>5.7</v>
      </c>
      <c r="AE184" t="s">
        <v>5684</v>
      </c>
      <c r="AF184" t="s">
        <v>36</v>
      </c>
    </row>
    <row r="185" spans="1:32" x14ac:dyDescent="0.2">
      <c r="A185">
        <v>184</v>
      </c>
      <c r="B185" t="s">
        <v>248</v>
      </c>
      <c r="C185">
        <v>4058</v>
      </c>
      <c r="D185">
        <v>36602</v>
      </c>
      <c r="E185">
        <v>268</v>
      </c>
      <c r="F185">
        <v>0</v>
      </c>
      <c r="G185">
        <v>43</v>
      </c>
      <c r="H185">
        <v>28.1</v>
      </c>
      <c r="I185" t="s">
        <v>24</v>
      </c>
      <c r="J185">
        <v>47</v>
      </c>
      <c r="K185">
        <v>1</v>
      </c>
      <c r="L185">
        <v>29</v>
      </c>
      <c r="M185">
        <v>47</v>
      </c>
      <c r="N185">
        <v>4.9400000000000004</v>
      </c>
      <c r="P185">
        <v>0.18</v>
      </c>
      <c r="R185">
        <v>0.09</v>
      </c>
      <c r="X185" t="s">
        <v>249</v>
      </c>
      <c r="Y185">
        <v>184</v>
      </c>
      <c r="Z185" s="1">
        <v>3.0186342592592591E-2</v>
      </c>
      <c r="AA185" t="s">
        <v>5685</v>
      </c>
      <c r="AB185">
        <v>-0.02</v>
      </c>
      <c r="AC185">
        <v>-3.4000000000000002E-2</v>
      </c>
      <c r="AD185">
        <v>4.9400000000000004</v>
      </c>
      <c r="AE185" t="s">
        <v>249</v>
      </c>
    </row>
    <row r="186" spans="1:32" x14ac:dyDescent="0.2">
      <c r="A186">
        <v>185</v>
      </c>
      <c r="B186" t="s">
        <v>250</v>
      </c>
      <c r="C186">
        <v>4065</v>
      </c>
      <c r="D186">
        <v>192690</v>
      </c>
      <c r="F186">
        <v>0</v>
      </c>
      <c r="G186">
        <v>42</v>
      </c>
      <c r="H186">
        <v>42.9</v>
      </c>
      <c r="I186" t="s">
        <v>26</v>
      </c>
      <c r="J186">
        <v>38</v>
      </c>
      <c r="K186">
        <v>27</v>
      </c>
      <c r="L186">
        <v>48</v>
      </c>
      <c r="M186">
        <v>-38</v>
      </c>
      <c r="N186">
        <v>6.06</v>
      </c>
      <c r="P186">
        <v>-0.03</v>
      </c>
      <c r="R186">
        <v>-0.13</v>
      </c>
      <c r="X186" t="s">
        <v>134</v>
      </c>
      <c r="Y186">
        <v>185</v>
      </c>
      <c r="Z186" s="1">
        <v>2.9663194444444447E-2</v>
      </c>
      <c r="AA186" t="s">
        <v>5686</v>
      </c>
      <c r="AB186">
        <v>3.0000000000000001E-3</v>
      </c>
      <c r="AC186">
        <v>-5.0000000000000001E-3</v>
      </c>
      <c r="AD186">
        <v>6.06</v>
      </c>
      <c r="AE186" t="s">
        <v>134</v>
      </c>
    </row>
    <row r="187" spans="1:32" x14ac:dyDescent="0.2">
      <c r="A187">
        <v>186</v>
      </c>
      <c r="C187">
        <v>4088</v>
      </c>
      <c r="D187">
        <v>248238</v>
      </c>
      <c r="F187">
        <v>0</v>
      </c>
      <c r="G187">
        <v>42</v>
      </c>
      <c r="H187">
        <v>41.8</v>
      </c>
      <c r="I187" t="s">
        <v>26</v>
      </c>
      <c r="J187">
        <v>60</v>
      </c>
      <c r="K187">
        <v>15</v>
      </c>
      <c r="L187">
        <v>45</v>
      </c>
      <c r="M187">
        <v>-60</v>
      </c>
      <c r="N187">
        <v>5.98</v>
      </c>
      <c r="P187">
        <v>1.32</v>
      </c>
      <c r="R187">
        <v>1.45</v>
      </c>
      <c r="X187" t="s">
        <v>77</v>
      </c>
      <c r="Y187">
        <v>186</v>
      </c>
      <c r="Z187" s="1">
        <v>2.9650462962962962E-2</v>
      </c>
      <c r="AA187" t="s">
        <v>5687</v>
      </c>
      <c r="AB187">
        <v>0.255</v>
      </c>
      <c r="AC187">
        <v>-4.4999999999999998E-2</v>
      </c>
      <c r="AD187">
        <v>5.98</v>
      </c>
      <c r="AE187" t="s">
        <v>77</v>
      </c>
    </row>
    <row r="188" spans="1:32" x14ac:dyDescent="0.2">
      <c r="A188">
        <v>187</v>
      </c>
      <c r="B188" t="s">
        <v>251</v>
      </c>
      <c r="C188">
        <v>4089</v>
      </c>
      <c r="D188">
        <v>248237</v>
      </c>
      <c r="F188">
        <v>0</v>
      </c>
      <c r="G188">
        <v>42</v>
      </c>
      <c r="H188">
        <v>28.4</v>
      </c>
      <c r="I188" t="s">
        <v>26</v>
      </c>
      <c r="J188">
        <v>65</v>
      </c>
      <c r="K188">
        <v>28</v>
      </c>
      <c r="L188">
        <v>5</v>
      </c>
      <c r="M188">
        <v>-65</v>
      </c>
      <c r="N188">
        <v>5.39</v>
      </c>
      <c r="P188">
        <v>0.5</v>
      </c>
      <c r="R188">
        <v>0.02</v>
      </c>
      <c r="X188" t="s">
        <v>204</v>
      </c>
      <c r="Y188">
        <v>187</v>
      </c>
      <c r="Z188" s="1">
        <v>2.949537037037037E-2</v>
      </c>
      <c r="AA188" t="s">
        <v>5688</v>
      </c>
      <c r="AB188">
        <v>5.2999999999999999E-2</v>
      </c>
      <c r="AC188">
        <v>4.2000000000000003E-2</v>
      </c>
      <c r="AD188">
        <v>5.39</v>
      </c>
      <c r="AE188" t="s">
        <v>204</v>
      </c>
    </row>
    <row r="189" spans="1:32" x14ac:dyDescent="0.2">
      <c r="A189">
        <v>188</v>
      </c>
      <c r="B189" t="s">
        <v>252</v>
      </c>
      <c r="C189">
        <v>4128</v>
      </c>
      <c r="D189">
        <v>147420</v>
      </c>
      <c r="E189">
        <v>272</v>
      </c>
      <c r="F189">
        <v>0</v>
      </c>
      <c r="G189">
        <v>43</v>
      </c>
      <c r="H189">
        <v>35.4</v>
      </c>
      <c r="I189" t="s">
        <v>26</v>
      </c>
      <c r="J189">
        <v>17</v>
      </c>
      <c r="K189">
        <v>59</v>
      </c>
      <c r="L189">
        <v>12</v>
      </c>
      <c r="M189">
        <v>-17</v>
      </c>
      <c r="N189">
        <v>2.04</v>
      </c>
      <c r="P189">
        <v>1.02</v>
      </c>
      <c r="R189">
        <v>0.87</v>
      </c>
      <c r="T189">
        <v>0.51</v>
      </c>
      <c r="X189" t="s">
        <v>253</v>
      </c>
      <c r="Y189">
        <v>188</v>
      </c>
      <c r="Z189" s="1">
        <v>3.0270833333333334E-2</v>
      </c>
      <c r="AA189" t="s">
        <v>5689</v>
      </c>
      <c r="AB189">
        <v>0.23400000000000001</v>
      </c>
      <c r="AC189">
        <v>3.3000000000000002E-2</v>
      </c>
      <c r="AD189">
        <v>2.04</v>
      </c>
      <c r="AE189" t="s">
        <v>5690</v>
      </c>
      <c r="AF189" t="s">
        <v>36</v>
      </c>
    </row>
    <row r="190" spans="1:32" x14ac:dyDescent="0.2">
      <c r="A190">
        <v>189</v>
      </c>
      <c r="C190">
        <v>4142</v>
      </c>
      <c r="D190">
        <v>36617</v>
      </c>
      <c r="F190">
        <v>0</v>
      </c>
      <c r="G190">
        <v>44</v>
      </c>
      <c r="H190">
        <v>26.4</v>
      </c>
      <c r="I190" t="s">
        <v>24</v>
      </c>
      <c r="J190">
        <v>47</v>
      </c>
      <c r="K190">
        <v>51</v>
      </c>
      <c r="L190">
        <v>51</v>
      </c>
      <c r="M190">
        <v>47</v>
      </c>
      <c r="N190">
        <v>5.67</v>
      </c>
      <c r="P190">
        <v>-0.12</v>
      </c>
      <c r="R190">
        <v>-0.56000000000000005</v>
      </c>
      <c r="X190" t="s">
        <v>211</v>
      </c>
      <c r="Y190">
        <v>189</v>
      </c>
      <c r="Z190" s="1">
        <v>3.0861111111111107E-2</v>
      </c>
      <c r="AA190" t="s">
        <v>5691</v>
      </c>
      <c r="AB190">
        <v>-2.5999999999999999E-2</v>
      </c>
      <c r="AC190">
        <v>1.4999999999999999E-2</v>
      </c>
      <c r="AD190">
        <v>5.67</v>
      </c>
      <c r="AE190" t="s">
        <v>211</v>
      </c>
    </row>
    <row r="191" spans="1:32" x14ac:dyDescent="0.2">
      <c r="A191">
        <v>190</v>
      </c>
      <c r="C191">
        <v>4145</v>
      </c>
      <c r="D191">
        <v>147422</v>
      </c>
      <c r="F191">
        <v>0</v>
      </c>
      <c r="G191">
        <v>43</v>
      </c>
      <c r="H191">
        <v>50.2</v>
      </c>
      <c r="I191" t="s">
        <v>26</v>
      </c>
      <c r="J191">
        <v>12</v>
      </c>
      <c r="K191">
        <v>0</v>
      </c>
      <c r="L191">
        <v>42</v>
      </c>
      <c r="M191">
        <v>-12</v>
      </c>
      <c r="N191">
        <v>6.02</v>
      </c>
      <c r="P191">
        <v>1.1000000000000001</v>
      </c>
      <c r="R191">
        <v>1.0900000000000001</v>
      </c>
      <c r="X191" t="s">
        <v>254</v>
      </c>
      <c r="Y191">
        <v>190</v>
      </c>
      <c r="Z191" s="1">
        <v>3.0442129629629628E-2</v>
      </c>
      <c r="AA191" t="s">
        <v>5692</v>
      </c>
      <c r="AB191">
        <v>7.0000000000000001E-3</v>
      </c>
      <c r="AC191">
        <v>-0.20399999999999999</v>
      </c>
      <c r="AD191">
        <v>6.02</v>
      </c>
      <c r="AE191" t="s">
        <v>125</v>
      </c>
      <c r="AF191" t="s">
        <v>36</v>
      </c>
    </row>
    <row r="192" spans="1:32" x14ac:dyDescent="0.2">
      <c r="A192">
        <v>191</v>
      </c>
      <c r="B192" t="s">
        <v>255</v>
      </c>
      <c r="C192">
        <v>4150</v>
      </c>
      <c r="D192">
        <v>232162</v>
      </c>
      <c r="F192">
        <v>0</v>
      </c>
      <c r="G192">
        <v>43</v>
      </c>
      <c r="H192">
        <v>21.2</v>
      </c>
      <c r="I192" t="s">
        <v>26</v>
      </c>
      <c r="J192">
        <v>57</v>
      </c>
      <c r="K192">
        <v>27</v>
      </c>
      <c r="L192">
        <v>47</v>
      </c>
      <c r="M192">
        <v>-57</v>
      </c>
      <c r="N192">
        <v>4.3600000000000003</v>
      </c>
      <c r="P192">
        <v>0</v>
      </c>
      <c r="R192">
        <v>-0.02</v>
      </c>
      <c r="T192">
        <v>0</v>
      </c>
      <c r="X192" t="s">
        <v>123</v>
      </c>
      <c r="Y192">
        <v>191</v>
      </c>
      <c r="Z192" s="1">
        <v>3.0106481481481481E-2</v>
      </c>
      <c r="AA192" t="s">
        <v>5693</v>
      </c>
      <c r="AB192">
        <v>-6.0000000000000001E-3</v>
      </c>
      <c r="AC192">
        <v>1.0999999999999999E-2</v>
      </c>
      <c r="AD192">
        <v>4.3600000000000003</v>
      </c>
      <c r="AE192" t="s">
        <v>123</v>
      </c>
    </row>
    <row r="193" spans="1:32" x14ac:dyDescent="0.2">
      <c r="A193">
        <v>192</v>
      </c>
      <c r="B193" t="s">
        <v>256</v>
      </c>
      <c r="C193">
        <v>4161</v>
      </c>
      <c r="D193">
        <v>4216</v>
      </c>
      <c r="E193" t="s">
        <v>257</v>
      </c>
      <c r="F193">
        <v>0</v>
      </c>
      <c r="G193">
        <v>45</v>
      </c>
      <c r="H193">
        <v>39</v>
      </c>
      <c r="I193" t="s">
        <v>24</v>
      </c>
      <c r="J193">
        <v>74</v>
      </c>
      <c r="K193">
        <v>59</v>
      </c>
      <c r="L193">
        <v>17</v>
      </c>
      <c r="M193">
        <v>74</v>
      </c>
      <c r="N193">
        <v>5.66</v>
      </c>
      <c r="P193">
        <v>0.05</v>
      </c>
      <c r="R193">
        <v>7.0000000000000007E-2</v>
      </c>
      <c r="X193" t="s">
        <v>192</v>
      </c>
      <c r="Y193">
        <v>192</v>
      </c>
      <c r="Z193" s="1">
        <v>3.170138888888889E-2</v>
      </c>
      <c r="AA193" t="s">
        <v>5694</v>
      </c>
      <c r="AB193">
        <v>-1.7999999999999999E-2</v>
      </c>
      <c r="AC193">
        <v>-2.5999999999999999E-2</v>
      </c>
      <c r="AD193">
        <v>5.66</v>
      </c>
      <c r="AE193" t="s">
        <v>192</v>
      </c>
    </row>
    <row r="194" spans="1:32" x14ac:dyDescent="0.2">
      <c r="A194">
        <v>193</v>
      </c>
      <c r="B194" t="s">
        <v>258</v>
      </c>
      <c r="C194">
        <v>4180</v>
      </c>
      <c r="D194">
        <v>36620</v>
      </c>
      <c r="E194" t="s">
        <v>259</v>
      </c>
      <c r="F194">
        <v>0</v>
      </c>
      <c r="G194">
        <v>44</v>
      </c>
      <c r="H194">
        <v>43.5</v>
      </c>
      <c r="I194" t="s">
        <v>24</v>
      </c>
      <c r="J194">
        <v>48</v>
      </c>
      <c r="K194">
        <v>17</v>
      </c>
      <c r="L194">
        <v>4</v>
      </c>
      <c r="M194">
        <v>48</v>
      </c>
      <c r="N194">
        <v>4.54</v>
      </c>
      <c r="P194">
        <v>-7.0000000000000007E-2</v>
      </c>
      <c r="R194">
        <v>-0.51</v>
      </c>
      <c r="T194">
        <v>-0.05</v>
      </c>
      <c r="X194" t="s">
        <v>260</v>
      </c>
      <c r="Y194">
        <v>193</v>
      </c>
      <c r="Z194" s="1">
        <v>3.1059027777777779E-2</v>
      </c>
      <c r="AA194" t="s">
        <v>5695</v>
      </c>
      <c r="AB194">
        <v>1.9E-2</v>
      </c>
      <c r="AC194">
        <v>-8.0000000000000002E-3</v>
      </c>
      <c r="AD194">
        <v>4.54</v>
      </c>
      <c r="AE194" t="s">
        <v>592</v>
      </c>
    </row>
    <row r="195" spans="1:32" x14ac:dyDescent="0.2">
      <c r="A195">
        <v>194</v>
      </c>
      <c r="B195" t="s">
        <v>261</v>
      </c>
      <c r="C195">
        <v>4188</v>
      </c>
      <c r="D195">
        <v>147423</v>
      </c>
      <c r="E195">
        <v>278</v>
      </c>
      <c r="F195">
        <v>0</v>
      </c>
      <c r="G195">
        <v>44</v>
      </c>
      <c r="H195">
        <v>11.4</v>
      </c>
      <c r="I195" t="s">
        <v>26</v>
      </c>
      <c r="J195">
        <v>10</v>
      </c>
      <c r="K195">
        <v>36</v>
      </c>
      <c r="L195">
        <v>34</v>
      </c>
      <c r="M195">
        <v>-10</v>
      </c>
      <c r="N195">
        <v>4.76</v>
      </c>
      <c r="P195">
        <v>1.01</v>
      </c>
      <c r="R195">
        <v>0.84</v>
      </c>
      <c r="T195">
        <v>0.51</v>
      </c>
      <c r="X195" t="s">
        <v>54</v>
      </c>
      <c r="Y195">
        <v>194</v>
      </c>
      <c r="Z195" s="1">
        <v>3.0687499999999996E-2</v>
      </c>
      <c r="AA195" t="s">
        <v>5696</v>
      </c>
      <c r="AB195">
        <v>-8.9999999999999993E-3</v>
      </c>
      <c r="AC195">
        <v>-0.113</v>
      </c>
      <c r="AD195">
        <v>4.76</v>
      </c>
      <c r="AE195" t="s">
        <v>54</v>
      </c>
    </row>
    <row r="196" spans="1:32" x14ac:dyDescent="0.2">
      <c r="A196">
        <v>195</v>
      </c>
      <c r="B196" t="s">
        <v>262</v>
      </c>
      <c r="C196">
        <v>4211</v>
      </c>
      <c r="D196">
        <v>192703</v>
      </c>
      <c r="F196">
        <v>0</v>
      </c>
      <c r="G196">
        <v>44</v>
      </c>
      <c r="H196">
        <v>12.1</v>
      </c>
      <c r="I196" t="s">
        <v>26</v>
      </c>
      <c r="J196">
        <v>38</v>
      </c>
      <c r="K196">
        <v>25</v>
      </c>
      <c r="L196">
        <v>18</v>
      </c>
      <c r="M196">
        <v>-38</v>
      </c>
      <c r="N196">
        <v>5.9</v>
      </c>
      <c r="P196">
        <v>1.1599999999999999</v>
      </c>
      <c r="R196">
        <v>1.18</v>
      </c>
      <c r="X196" t="s">
        <v>45</v>
      </c>
      <c r="Y196">
        <v>195</v>
      </c>
      <c r="Z196" s="1">
        <v>3.0695601851851852E-2</v>
      </c>
      <c r="AA196" t="s">
        <v>5697</v>
      </c>
      <c r="AB196">
        <v>0.24399999999999999</v>
      </c>
      <c r="AC196">
        <v>0.113</v>
      </c>
      <c r="AD196">
        <v>5.9</v>
      </c>
      <c r="AE196" t="s">
        <v>45</v>
      </c>
    </row>
    <row r="197" spans="1:32" x14ac:dyDescent="0.2">
      <c r="A197">
        <v>196</v>
      </c>
      <c r="C197">
        <v>4222</v>
      </c>
      <c r="D197">
        <v>21677</v>
      </c>
      <c r="F197">
        <v>0</v>
      </c>
      <c r="G197">
        <v>45</v>
      </c>
      <c r="H197">
        <v>17.2</v>
      </c>
      <c r="I197" t="s">
        <v>24</v>
      </c>
      <c r="J197">
        <v>55</v>
      </c>
      <c r="K197">
        <v>13</v>
      </c>
      <c r="L197">
        <v>18</v>
      </c>
      <c r="M197">
        <v>55</v>
      </c>
      <c r="N197">
        <v>5.42</v>
      </c>
      <c r="P197">
        <v>0.04</v>
      </c>
      <c r="R197">
        <v>0.04</v>
      </c>
      <c r="X197" t="s">
        <v>162</v>
      </c>
      <c r="Y197">
        <v>196</v>
      </c>
      <c r="Z197" s="1">
        <v>3.1449074074074074E-2</v>
      </c>
      <c r="AA197" t="s">
        <v>5698</v>
      </c>
      <c r="AB197">
        <v>-2.5000000000000001E-2</v>
      </c>
      <c r="AC197">
        <v>2E-3</v>
      </c>
      <c r="AD197">
        <v>5.42</v>
      </c>
      <c r="AE197" t="s">
        <v>162</v>
      </c>
    </row>
    <row r="198" spans="1:32" x14ac:dyDescent="0.2">
      <c r="A198">
        <v>197</v>
      </c>
      <c r="C198">
        <v>4247</v>
      </c>
      <c r="D198">
        <v>166528</v>
      </c>
      <c r="F198">
        <v>0</v>
      </c>
      <c r="G198">
        <v>44</v>
      </c>
      <c r="H198">
        <v>44.4</v>
      </c>
      <c r="I198" t="s">
        <v>26</v>
      </c>
      <c r="J198">
        <v>22</v>
      </c>
      <c r="K198">
        <v>0</v>
      </c>
      <c r="L198">
        <v>22</v>
      </c>
      <c r="M198">
        <v>-22</v>
      </c>
      <c r="N198">
        <v>5.24</v>
      </c>
      <c r="P198">
        <v>0.33</v>
      </c>
      <c r="X198" t="s">
        <v>263</v>
      </c>
      <c r="Y198">
        <v>197</v>
      </c>
      <c r="Z198" s="1">
        <v>3.1069444444444445E-2</v>
      </c>
      <c r="AA198" t="s">
        <v>5699</v>
      </c>
      <c r="AB198">
        <v>-6.6000000000000003E-2</v>
      </c>
      <c r="AC198">
        <v>8.3000000000000004E-2</v>
      </c>
      <c r="AD198">
        <v>5.24</v>
      </c>
      <c r="AE198" t="s">
        <v>2565</v>
      </c>
      <c r="AF198" t="s">
        <v>36</v>
      </c>
    </row>
    <row r="199" spans="1:32" x14ac:dyDescent="0.2">
      <c r="A199">
        <v>198</v>
      </c>
      <c r="C199">
        <v>4293</v>
      </c>
      <c r="D199">
        <v>215221</v>
      </c>
      <c r="F199">
        <v>0</v>
      </c>
      <c r="G199">
        <v>44</v>
      </c>
      <c r="H199">
        <v>57.1</v>
      </c>
      <c r="I199" t="s">
        <v>26</v>
      </c>
      <c r="J199">
        <v>42</v>
      </c>
      <c r="K199">
        <v>40</v>
      </c>
      <c r="L199">
        <v>36</v>
      </c>
      <c r="M199">
        <v>-42</v>
      </c>
      <c r="N199">
        <v>5.94</v>
      </c>
      <c r="P199">
        <v>0.28000000000000003</v>
      </c>
      <c r="X199" t="s">
        <v>264</v>
      </c>
      <c r="Y199">
        <v>198</v>
      </c>
      <c r="Z199" s="1">
        <v>3.1216435185185187E-2</v>
      </c>
      <c r="AA199" t="s">
        <v>5700</v>
      </c>
      <c r="AB199">
        <v>-8.5999999999999993E-2</v>
      </c>
      <c r="AC199">
        <v>-0.10199999999999999</v>
      </c>
      <c r="AD199">
        <v>5.94</v>
      </c>
      <c r="AE199" t="s">
        <v>264</v>
      </c>
    </row>
    <row r="200" spans="1:32" x14ac:dyDescent="0.2">
      <c r="A200">
        <v>199</v>
      </c>
      <c r="C200">
        <v>4294</v>
      </c>
      <c r="D200">
        <v>248243</v>
      </c>
      <c r="F200">
        <v>0</v>
      </c>
      <c r="G200">
        <v>44</v>
      </c>
      <c r="H200">
        <v>32.299999999999997</v>
      </c>
      <c r="I200" t="s">
        <v>26</v>
      </c>
      <c r="J200">
        <v>62</v>
      </c>
      <c r="K200">
        <v>29</v>
      </c>
      <c r="L200">
        <v>52</v>
      </c>
      <c r="M200">
        <v>-62</v>
      </c>
      <c r="N200">
        <v>6.07</v>
      </c>
      <c r="P200">
        <v>0.44</v>
      </c>
      <c r="R200">
        <v>0.13</v>
      </c>
      <c r="X200" t="s">
        <v>265</v>
      </c>
      <c r="Y200">
        <v>199</v>
      </c>
      <c r="Z200" s="1">
        <v>3.0929398148148147E-2</v>
      </c>
      <c r="AA200" t="s">
        <v>5701</v>
      </c>
      <c r="AB200">
        <v>0.14299999999999999</v>
      </c>
      <c r="AC200">
        <v>-5.0000000000000001E-3</v>
      </c>
      <c r="AD200">
        <v>6.07</v>
      </c>
      <c r="AE200" t="s">
        <v>136</v>
      </c>
      <c r="AF200" t="s">
        <v>36</v>
      </c>
    </row>
    <row r="201" spans="1:32" x14ac:dyDescent="0.2">
      <c r="A201">
        <v>200</v>
      </c>
      <c r="C201">
        <v>4295</v>
      </c>
      <c r="D201">
        <v>11380</v>
      </c>
      <c r="F201">
        <v>0</v>
      </c>
      <c r="G201">
        <v>46</v>
      </c>
      <c r="H201">
        <v>39</v>
      </c>
      <c r="I201" t="s">
        <v>24</v>
      </c>
      <c r="J201">
        <v>69</v>
      </c>
      <c r="K201">
        <v>19</v>
      </c>
      <c r="L201">
        <v>30</v>
      </c>
      <c r="M201">
        <v>69</v>
      </c>
      <c r="N201">
        <v>6.33</v>
      </c>
      <c r="O201" t="s">
        <v>103</v>
      </c>
      <c r="X201" t="s">
        <v>266</v>
      </c>
      <c r="Y201">
        <v>200</v>
      </c>
      <c r="Z201" s="1">
        <v>3.2395833333333332E-2</v>
      </c>
      <c r="AA201" t="s">
        <v>5702</v>
      </c>
      <c r="AB201">
        <v>0.19600000000000001</v>
      </c>
      <c r="AC201">
        <v>1E-3</v>
      </c>
      <c r="AD201">
        <v>6.33</v>
      </c>
      <c r="AE201" t="s">
        <v>266</v>
      </c>
    </row>
    <row r="202" spans="1:32" x14ac:dyDescent="0.2">
      <c r="A202">
        <v>201</v>
      </c>
      <c r="C202">
        <v>4301</v>
      </c>
      <c r="D202">
        <v>128935</v>
      </c>
      <c r="F202">
        <v>0</v>
      </c>
      <c r="G202">
        <v>45</v>
      </c>
      <c r="H202">
        <v>24.1</v>
      </c>
      <c r="I202" t="s">
        <v>26</v>
      </c>
      <c r="J202">
        <v>4</v>
      </c>
      <c r="K202">
        <v>37</v>
      </c>
      <c r="L202">
        <v>45</v>
      </c>
      <c r="M202">
        <v>-4</v>
      </c>
      <c r="N202">
        <v>6.15</v>
      </c>
      <c r="P202">
        <v>1.62</v>
      </c>
      <c r="R202">
        <v>2.0099999999999998</v>
      </c>
      <c r="X202" t="s">
        <v>53</v>
      </c>
      <c r="Y202">
        <v>201</v>
      </c>
      <c r="Z202" s="1">
        <v>3.1528935185185188E-2</v>
      </c>
      <c r="AA202" t="s">
        <v>5703</v>
      </c>
      <c r="AB202">
        <v>2.8000000000000001E-2</v>
      </c>
      <c r="AC202">
        <v>3.3000000000000002E-2</v>
      </c>
      <c r="AD202">
        <v>6.15</v>
      </c>
      <c r="AE202" t="s">
        <v>53</v>
      </c>
    </row>
    <row r="203" spans="1:32" x14ac:dyDescent="0.2">
      <c r="A203">
        <v>202</v>
      </c>
      <c r="C203">
        <v>4304</v>
      </c>
      <c r="D203">
        <v>232168</v>
      </c>
      <c r="F203">
        <v>0</v>
      </c>
      <c r="G203">
        <v>45</v>
      </c>
      <c r="H203">
        <v>0</v>
      </c>
      <c r="I203" t="s">
        <v>26</v>
      </c>
      <c r="J203">
        <v>53</v>
      </c>
      <c r="K203">
        <v>42</v>
      </c>
      <c r="L203">
        <v>54</v>
      </c>
      <c r="M203">
        <v>-53</v>
      </c>
      <c r="N203">
        <v>6.15</v>
      </c>
      <c r="P203">
        <v>0.53</v>
      </c>
      <c r="R203">
        <v>-0.08</v>
      </c>
      <c r="X203" t="s">
        <v>267</v>
      </c>
      <c r="Y203">
        <v>202</v>
      </c>
      <c r="Z203" s="1">
        <v>3.125E-2</v>
      </c>
      <c r="AA203" t="s">
        <v>5704</v>
      </c>
      <c r="AB203">
        <v>0.23</v>
      </c>
      <c r="AC203">
        <v>0</v>
      </c>
      <c r="AD203">
        <v>6.15</v>
      </c>
      <c r="AE203" t="s">
        <v>267</v>
      </c>
    </row>
    <row r="204" spans="1:32" x14ac:dyDescent="0.2">
      <c r="A204">
        <v>203</v>
      </c>
      <c r="B204" t="s">
        <v>268</v>
      </c>
      <c r="C204">
        <v>4307</v>
      </c>
      <c r="D204">
        <v>147432</v>
      </c>
      <c r="F204">
        <v>0</v>
      </c>
      <c r="G204">
        <v>45</v>
      </c>
      <c r="H204">
        <v>28.7</v>
      </c>
      <c r="I204" t="s">
        <v>26</v>
      </c>
      <c r="J204">
        <v>12</v>
      </c>
      <c r="K204">
        <v>52</v>
      </c>
      <c r="L204">
        <v>51</v>
      </c>
      <c r="M204">
        <v>-12</v>
      </c>
      <c r="N204">
        <v>6.15</v>
      </c>
      <c r="P204">
        <v>0.61</v>
      </c>
      <c r="R204">
        <v>0.1</v>
      </c>
      <c r="X204" t="s">
        <v>124</v>
      </c>
      <c r="Y204">
        <v>203</v>
      </c>
      <c r="Z204" s="1">
        <v>3.1582175925925923E-2</v>
      </c>
      <c r="AA204" t="s">
        <v>5705</v>
      </c>
      <c r="AB204">
        <v>-3.4000000000000002E-2</v>
      </c>
      <c r="AC204">
        <v>-0.20100000000000001</v>
      </c>
      <c r="AD204">
        <v>6.15</v>
      </c>
      <c r="AE204" t="s">
        <v>124</v>
      </c>
    </row>
    <row r="205" spans="1:32" x14ac:dyDescent="0.2">
      <c r="A205">
        <v>204</v>
      </c>
      <c r="C205">
        <v>4321</v>
      </c>
      <c r="D205">
        <v>21689</v>
      </c>
      <c r="F205">
        <v>0</v>
      </c>
      <c r="G205">
        <v>46</v>
      </c>
      <c r="H205">
        <v>15.1</v>
      </c>
      <c r="I205" t="s">
        <v>24</v>
      </c>
      <c r="J205">
        <v>55</v>
      </c>
      <c r="K205">
        <v>18</v>
      </c>
      <c r="L205">
        <v>19</v>
      </c>
      <c r="M205">
        <v>55</v>
      </c>
      <c r="N205">
        <v>6.52</v>
      </c>
      <c r="X205" t="s">
        <v>269</v>
      </c>
      <c r="Y205">
        <v>204</v>
      </c>
      <c r="Z205" s="1">
        <v>3.2119212962962961E-2</v>
      </c>
      <c r="AA205" t="s">
        <v>5706</v>
      </c>
      <c r="AB205">
        <v>1.4999999999999999E-2</v>
      </c>
      <c r="AC205">
        <v>-1.2E-2</v>
      </c>
      <c r="AD205">
        <v>6.52</v>
      </c>
      <c r="AE205" t="s">
        <v>269</v>
      </c>
    </row>
    <row r="206" spans="1:32" x14ac:dyDescent="0.2">
      <c r="A206">
        <v>205</v>
      </c>
      <c r="C206">
        <v>4335</v>
      </c>
      <c r="D206">
        <v>36640</v>
      </c>
      <c r="F206">
        <v>0</v>
      </c>
      <c r="G206">
        <v>46</v>
      </c>
      <c r="H206">
        <v>10.9</v>
      </c>
      <c r="I206" t="s">
        <v>24</v>
      </c>
      <c r="J206">
        <v>44</v>
      </c>
      <c r="K206">
        <v>51</v>
      </c>
      <c r="L206">
        <v>41</v>
      </c>
      <c r="M206">
        <v>44</v>
      </c>
      <c r="N206">
        <v>6.05</v>
      </c>
      <c r="P206">
        <v>-7.0000000000000007E-2</v>
      </c>
      <c r="R206">
        <v>-0.27</v>
      </c>
      <c r="X206" t="s">
        <v>270</v>
      </c>
      <c r="Y206">
        <v>205</v>
      </c>
      <c r="Z206" s="1">
        <v>3.207060185185185E-2</v>
      </c>
      <c r="AA206" t="s">
        <v>5707</v>
      </c>
      <c r="AB206">
        <v>2.8000000000000001E-2</v>
      </c>
      <c r="AC206">
        <v>-8.9999999999999993E-3</v>
      </c>
      <c r="AD206">
        <v>6.05</v>
      </c>
      <c r="AE206" t="s">
        <v>5682</v>
      </c>
      <c r="AF206" t="s">
        <v>36</v>
      </c>
    </row>
    <row r="207" spans="1:32" x14ac:dyDescent="0.2">
      <c r="A207">
        <v>206</v>
      </c>
      <c r="C207">
        <v>4338</v>
      </c>
      <c r="D207">
        <v>147436</v>
      </c>
      <c r="F207">
        <v>0</v>
      </c>
      <c r="G207">
        <v>45</v>
      </c>
      <c r="H207">
        <v>41.7</v>
      </c>
      <c r="I207" t="s">
        <v>26</v>
      </c>
      <c r="J207">
        <v>16</v>
      </c>
      <c r="K207">
        <v>25</v>
      </c>
      <c r="L207">
        <v>27</v>
      </c>
      <c r="M207">
        <v>-16</v>
      </c>
      <c r="N207">
        <v>6.47</v>
      </c>
      <c r="P207">
        <v>0.31</v>
      </c>
      <c r="X207" t="s">
        <v>271</v>
      </c>
      <c r="Y207">
        <v>206</v>
      </c>
      <c r="Z207" s="1">
        <v>3.1732638888888894E-2</v>
      </c>
      <c r="AA207" t="s">
        <v>5708</v>
      </c>
      <c r="AB207">
        <v>1.4E-2</v>
      </c>
      <c r="AC207">
        <v>-5.0000000000000001E-3</v>
      </c>
      <c r="AD207">
        <v>6.47</v>
      </c>
      <c r="AE207" t="s">
        <v>271</v>
      </c>
    </row>
    <row r="208" spans="1:32" x14ac:dyDescent="0.2">
      <c r="A208">
        <v>207</v>
      </c>
      <c r="C208">
        <v>4362</v>
      </c>
      <c r="D208">
        <v>21693</v>
      </c>
      <c r="F208">
        <v>0</v>
      </c>
      <c r="G208">
        <v>46</v>
      </c>
      <c r="H208">
        <v>42.4</v>
      </c>
      <c r="I208" t="s">
        <v>24</v>
      </c>
      <c r="J208">
        <v>59</v>
      </c>
      <c r="K208">
        <v>34</v>
      </c>
      <c r="L208">
        <v>28</v>
      </c>
      <c r="M208">
        <v>59</v>
      </c>
      <c r="N208">
        <v>6.39</v>
      </c>
      <c r="P208">
        <v>1.0900000000000001</v>
      </c>
      <c r="R208">
        <v>0.77</v>
      </c>
      <c r="X208" t="s">
        <v>272</v>
      </c>
      <c r="Y208">
        <v>207</v>
      </c>
      <c r="Z208" s="1">
        <v>3.2435185185185185E-2</v>
      </c>
      <c r="AA208" t="s">
        <v>5709</v>
      </c>
      <c r="AB208">
        <v>-8.0000000000000002E-3</v>
      </c>
      <c r="AC208">
        <v>-1E-3</v>
      </c>
      <c r="AD208">
        <v>6.39</v>
      </c>
      <c r="AE208" t="s">
        <v>272</v>
      </c>
    </row>
    <row r="209" spans="1:32" x14ac:dyDescent="0.2">
      <c r="A209">
        <v>208</v>
      </c>
      <c r="B209" t="s">
        <v>273</v>
      </c>
      <c r="C209">
        <v>4382</v>
      </c>
      <c r="D209">
        <v>4226</v>
      </c>
      <c r="F209">
        <v>0</v>
      </c>
      <c r="G209">
        <v>47</v>
      </c>
      <c r="H209">
        <v>46.1</v>
      </c>
      <c r="I209" t="s">
        <v>24</v>
      </c>
      <c r="J209">
        <v>74</v>
      </c>
      <c r="K209">
        <v>50</v>
      </c>
      <c r="L209">
        <v>51</v>
      </c>
      <c r="M209">
        <v>74</v>
      </c>
      <c r="N209">
        <v>5.41</v>
      </c>
      <c r="P209">
        <v>-0.08</v>
      </c>
      <c r="R209">
        <v>-0.39</v>
      </c>
      <c r="X209" t="s">
        <v>111</v>
      </c>
      <c r="Y209">
        <v>208</v>
      </c>
      <c r="Z209" s="1">
        <v>3.3172453703703704E-2</v>
      </c>
      <c r="AA209" t="s">
        <v>5710</v>
      </c>
      <c r="AB209">
        <v>1.4999999999999999E-2</v>
      </c>
      <c r="AC209">
        <v>-8.9999999999999993E-3</v>
      </c>
      <c r="AD209">
        <v>5.41</v>
      </c>
      <c r="AE209" t="s">
        <v>111</v>
      </c>
    </row>
    <row r="210" spans="1:32" x14ac:dyDescent="0.2">
      <c r="A210">
        <v>209</v>
      </c>
      <c r="C210">
        <v>4391</v>
      </c>
      <c r="D210">
        <v>215232</v>
      </c>
      <c r="F210">
        <v>0</v>
      </c>
      <c r="G210">
        <v>45</v>
      </c>
      <c r="H210">
        <v>45.6</v>
      </c>
      <c r="I210" t="s">
        <v>26</v>
      </c>
      <c r="J210">
        <v>47</v>
      </c>
      <c r="K210">
        <v>33</v>
      </c>
      <c r="L210">
        <v>6</v>
      </c>
      <c r="M210">
        <v>-47</v>
      </c>
      <c r="N210">
        <v>5.8</v>
      </c>
      <c r="P210">
        <v>0.64</v>
      </c>
      <c r="X210" t="s">
        <v>238</v>
      </c>
      <c r="Y210">
        <v>209</v>
      </c>
      <c r="Z210" s="1">
        <v>3.1777777777777773E-2</v>
      </c>
      <c r="AA210" t="s">
        <v>5711</v>
      </c>
      <c r="AB210">
        <v>0.184</v>
      </c>
      <c r="AC210">
        <v>8.5999999999999993E-2</v>
      </c>
      <c r="AD210">
        <v>5.8</v>
      </c>
      <c r="AE210" t="s">
        <v>238</v>
      </c>
    </row>
    <row r="211" spans="1:32" x14ac:dyDescent="0.2">
      <c r="A211">
        <v>210</v>
      </c>
      <c r="C211">
        <v>4398</v>
      </c>
      <c r="D211">
        <v>166555</v>
      </c>
      <c r="F211">
        <v>0</v>
      </c>
      <c r="G211">
        <v>46</v>
      </c>
      <c r="H211">
        <v>11.8</v>
      </c>
      <c r="I211" t="s">
        <v>26</v>
      </c>
      <c r="J211">
        <v>22</v>
      </c>
      <c r="K211">
        <v>31</v>
      </c>
      <c r="L211">
        <v>19</v>
      </c>
      <c r="M211">
        <v>-22</v>
      </c>
      <c r="N211">
        <v>5.5</v>
      </c>
      <c r="P211">
        <v>0.98</v>
      </c>
      <c r="X211" t="s">
        <v>236</v>
      </c>
      <c r="Y211">
        <v>210</v>
      </c>
      <c r="Z211" s="1">
        <v>3.2081018518518516E-2</v>
      </c>
      <c r="AA211" t="s">
        <v>5712</v>
      </c>
      <c r="AB211">
        <v>0.20100000000000001</v>
      </c>
      <c r="AC211">
        <v>-6.0000000000000001E-3</v>
      </c>
      <c r="AD211">
        <v>5.5</v>
      </c>
      <c r="AE211" t="s">
        <v>236</v>
      </c>
    </row>
    <row r="212" spans="1:32" x14ac:dyDescent="0.2">
      <c r="A212">
        <v>211</v>
      </c>
      <c r="B212" t="s">
        <v>274</v>
      </c>
      <c r="C212">
        <v>4408</v>
      </c>
      <c r="D212">
        <v>92072</v>
      </c>
      <c r="E212">
        <v>293</v>
      </c>
      <c r="F212">
        <v>0</v>
      </c>
      <c r="G212">
        <v>46</v>
      </c>
      <c r="H212">
        <v>33</v>
      </c>
      <c r="I212" t="s">
        <v>24</v>
      </c>
      <c r="J212">
        <v>15</v>
      </c>
      <c r="K212">
        <v>28</v>
      </c>
      <c r="L212">
        <v>32</v>
      </c>
      <c r="M212">
        <v>15</v>
      </c>
      <c r="N212">
        <v>5.38</v>
      </c>
      <c r="P212">
        <v>1.65</v>
      </c>
      <c r="R212">
        <v>1.76</v>
      </c>
      <c r="X212" t="s">
        <v>275</v>
      </c>
      <c r="Y212">
        <v>211</v>
      </c>
      <c r="Z212" s="1">
        <v>3.2326388888888884E-2</v>
      </c>
      <c r="AA212" t="s">
        <v>5713</v>
      </c>
      <c r="AB212">
        <v>-2.7E-2</v>
      </c>
      <c r="AC212">
        <v>-4.3999999999999997E-2</v>
      </c>
      <c r="AD212">
        <v>5.38</v>
      </c>
      <c r="AE212" t="s">
        <v>164</v>
      </c>
    </row>
    <row r="213" spans="1:32" x14ac:dyDescent="0.2">
      <c r="A213">
        <v>212</v>
      </c>
      <c r="C213">
        <v>4440</v>
      </c>
      <c r="D213">
        <v>4229</v>
      </c>
      <c r="F213">
        <v>0</v>
      </c>
      <c r="G213">
        <v>48</v>
      </c>
      <c r="H213">
        <v>9.1</v>
      </c>
      <c r="I213" t="s">
        <v>24</v>
      </c>
      <c r="J213">
        <v>72</v>
      </c>
      <c r="K213">
        <v>40</v>
      </c>
      <c r="L213">
        <v>30</v>
      </c>
      <c r="M213">
        <v>72</v>
      </c>
      <c r="N213">
        <v>5.87</v>
      </c>
      <c r="P213">
        <v>1.01</v>
      </c>
      <c r="R213">
        <v>0.82</v>
      </c>
      <c r="X213" t="s">
        <v>72</v>
      </c>
      <c r="Y213">
        <v>212</v>
      </c>
      <c r="Z213" s="1">
        <v>3.3438657407407403E-2</v>
      </c>
      <c r="AA213" t="s">
        <v>5714</v>
      </c>
      <c r="AB213">
        <v>0.13</v>
      </c>
      <c r="AC213">
        <v>2.4E-2</v>
      </c>
      <c r="AD213">
        <v>5.87</v>
      </c>
      <c r="AE213" t="s">
        <v>72</v>
      </c>
    </row>
    <row r="214" spans="1:32" x14ac:dyDescent="0.2">
      <c r="A214">
        <v>213</v>
      </c>
      <c r="B214" t="s">
        <v>276</v>
      </c>
      <c r="C214">
        <v>4482</v>
      </c>
      <c r="D214">
        <v>92080</v>
      </c>
      <c r="F214">
        <v>0</v>
      </c>
      <c r="G214">
        <v>47</v>
      </c>
      <c r="H214">
        <v>1.5</v>
      </c>
      <c r="I214" t="s">
        <v>24</v>
      </c>
      <c r="J214">
        <v>11</v>
      </c>
      <c r="K214">
        <v>58</v>
      </c>
      <c r="L214">
        <v>26</v>
      </c>
      <c r="M214">
        <v>11</v>
      </c>
      <c r="N214">
        <v>5.5</v>
      </c>
      <c r="P214">
        <v>0.97</v>
      </c>
      <c r="X214" t="s">
        <v>277</v>
      </c>
      <c r="Y214">
        <v>213</v>
      </c>
      <c r="Z214" s="1">
        <v>3.2656249999999998E-2</v>
      </c>
      <c r="AA214" t="s">
        <v>5715</v>
      </c>
      <c r="AB214">
        <v>5.8000000000000003E-2</v>
      </c>
      <c r="AC214">
        <v>-3.5999999999999997E-2</v>
      </c>
      <c r="AD214">
        <v>5.5</v>
      </c>
      <c r="AE214" t="s">
        <v>277</v>
      </c>
    </row>
    <row r="215" spans="1:32" x14ac:dyDescent="0.2">
      <c r="A215">
        <v>214</v>
      </c>
      <c r="B215" t="s">
        <v>278</v>
      </c>
      <c r="C215">
        <v>4490</v>
      </c>
      <c r="D215">
        <v>92082</v>
      </c>
      <c r="E215" t="s">
        <v>279</v>
      </c>
      <c r="F215">
        <v>0</v>
      </c>
      <c r="G215">
        <v>47</v>
      </c>
      <c r="H215">
        <v>13.6</v>
      </c>
      <c r="I215" t="s">
        <v>24</v>
      </c>
      <c r="J215">
        <v>19</v>
      </c>
      <c r="K215">
        <v>34</v>
      </c>
      <c r="L215">
        <v>44</v>
      </c>
      <c r="M215">
        <v>19</v>
      </c>
      <c r="N215">
        <v>6.13</v>
      </c>
      <c r="P215">
        <v>0.27</v>
      </c>
      <c r="R215">
        <v>0.18</v>
      </c>
      <c r="X215" t="s">
        <v>280</v>
      </c>
      <c r="Y215">
        <v>214</v>
      </c>
      <c r="Z215" s="1">
        <v>3.2796296296296296E-2</v>
      </c>
      <c r="AA215" t="s">
        <v>5716</v>
      </c>
      <c r="AB215">
        <v>0.104</v>
      </c>
      <c r="AC215">
        <v>1.0999999999999999E-2</v>
      </c>
      <c r="AD215">
        <v>6.13</v>
      </c>
      <c r="AE215" t="s">
        <v>280</v>
      </c>
    </row>
    <row r="216" spans="1:32" x14ac:dyDescent="0.2">
      <c r="A216">
        <v>215</v>
      </c>
      <c r="B216" t="s">
        <v>281</v>
      </c>
      <c r="C216">
        <v>4502</v>
      </c>
      <c r="D216">
        <v>74267</v>
      </c>
      <c r="E216" t="s">
        <v>282</v>
      </c>
      <c r="F216">
        <v>0</v>
      </c>
      <c r="G216">
        <v>47</v>
      </c>
      <c r="H216">
        <v>20.3</v>
      </c>
      <c r="I216" t="s">
        <v>24</v>
      </c>
      <c r="J216">
        <v>24</v>
      </c>
      <c r="K216">
        <v>16</v>
      </c>
      <c r="L216">
        <v>2</v>
      </c>
      <c r="M216">
        <v>24</v>
      </c>
      <c r="N216">
        <v>4.0599999999999996</v>
      </c>
      <c r="P216">
        <v>1.1200000000000001</v>
      </c>
      <c r="R216">
        <v>0.9</v>
      </c>
      <c r="T216">
        <v>0.59</v>
      </c>
      <c r="X216" t="s">
        <v>283</v>
      </c>
      <c r="Y216">
        <v>215</v>
      </c>
      <c r="Z216" s="1">
        <v>3.2873842592592593E-2</v>
      </c>
      <c r="AA216" t="s">
        <v>5717</v>
      </c>
      <c r="AB216">
        <v>-0.1</v>
      </c>
      <c r="AC216">
        <v>-8.3000000000000004E-2</v>
      </c>
      <c r="AD216">
        <v>4.0599999999999996</v>
      </c>
      <c r="AE216" t="s">
        <v>283</v>
      </c>
    </row>
    <row r="217" spans="1:32" x14ac:dyDescent="0.2">
      <c r="A217">
        <v>216</v>
      </c>
      <c r="B217" t="s">
        <v>284</v>
      </c>
      <c r="C217">
        <v>4526</v>
      </c>
      <c r="D217">
        <v>109461</v>
      </c>
      <c r="F217">
        <v>0</v>
      </c>
      <c r="G217">
        <v>47</v>
      </c>
      <c r="H217">
        <v>23.6</v>
      </c>
      <c r="I217" t="s">
        <v>24</v>
      </c>
      <c r="J217">
        <v>6</v>
      </c>
      <c r="K217">
        <v>44</v>
      </c>
      <c r="L217">
        <v>27</v>
      </c>
      <c r="M217">
        <v>6</v>
      </c>
      <c r="N217">
        <v>5.99</v>
      </c>
      <c r="P217">
        <v>0.94</v>
      </c>
      <c r="R217">
        <v>0.7</v>
      </c>
      <c r="X217" t="s">
        <v>71</v>
      </c>
      <c r="Y217">
        <v>216</v>
      </c>
      <c r="Z217" s="1">
        <v>3.2912037037037038E-2</v>
      </c>
      <c r="AA217" t="s">
        <v>5718</v>
      </c>
      <c r="AB217">
        <v>1.4E-2</v>
      </c>
      <c r="AC217">
        <v>-1.4999999999999999E-2</v>
      </c>
      <c r="AD217">
        <v>5.99</v>
      </c>
      <c r="AE217" t="s">
        <v>71</v>
      </c>
    </row>
    <row r="218" spans="1:32" x14ac:dyDescent="0.2">
      <c r="A218">
        <v>217</v>
      </c>
      <c r="B218" t="s">
        <v>285</v>
      </c>
      <c r="C218">
        <v>4568</v>
      </c>
      <c r="D218">
        <v>74280</v>
      </c>
      <c r="F218">
        <v>0</v>
      </c>
      <c r="G218">
        <v>47</v>
      </c>
      <c r="H218">
        <v>54.8</v>
      </c>
      <c r="I218" t="s">
        <v>24</v>
      </c>
      <c r="J218">
        <v>20</v>
      </c>
      <c r="K218">
        <v>55</v>
      </c>
      <c r="L218">
        <v>31</v>
      </c>
      <c r="M218">
        <v>20</v>
      </c>
      <c r="N218">
        <v>6.54</v>
      </c>
      <c r="P218">
        <v>0.5</v>
      </c>
      <c r="R218">
        <v>0.03</v>
      </c>
      <c r="X218" t="s">
        <v>199</v>
      </c>
      <c r="Y218">
        <v>217</v>
      </c>
      <c r="Z218" s="1">
        <v>3.3273148148148149E-2</v>
      </c>
      <c r="AA218" t="s">
        <v>5719</v>
      </c>
      <c r="AB218">
        <v>0.157</v>
      </c>
      <c r="AC218">
        <v>6.0000000000000001E-3</v>
      </c>
      <c r="AD218">
        <v>6.54</v>
      </c>
      <c r="AE218" t="s">
        <v>199</v>
      </c>
    </row>
    <row r="219" spans="1:32" x14ac:dyDescent="0.2">
      <c r="A219">
        <v>218</v>
      </c>
      <c r="C219">
        <v>4585</v>
      </c>
      <c r="D219">
        <v>147451</v>
      </c>
      <c r="F219">
        <v>0</v>
      </c>
      <c r="G219">
        <v>47</v>
      </c>
      <c r="H219">
        <v>43.3</v>
      </c>
      <c r="I219" t="s">
        <v>26</v>
      </c>
      <c r="J219">
        <v>18</v>
      </c>
      <c r="K219">
        <v>3</v>
      </c>
      <c r="L219">
        <v>41</v>
      </c>
      <c r="M219">
        <v>-18</v>
      </c>
      <c r="N219">
        <v>5.7</v>
      </c>
      <c r="P219">
        <v>1.3</v>
      </c>
      <c r="R219">
        <v>1.46</v>
      </c>
      <c r="X219" t="s">
        <v>105</v>
      </c>
      <c r="Y219">
        <v>218</v>
      </c>
      <c r="Z219" s="1">
        <v>3.3140046296296292E-2</v>
      </c>
      <c r="AA219" t="s">
        <v>5720</v>
      </c>
      <c r="AB219">
        <v>4.2999999999999997E-2</v>
      </c>
      <c r="AC219">
        <v>3.1E-2</v>
      </c>
      <c r="AD219">
        <v>5.7</v>
      </c>
      <c r="AE219" t="s">
        <v>105</v>
      </c>
    </row>
    <row r="220" spans="1:32" x14ac:dyDescent="0.2">
      <c r="A220">
        <v>219</v>
      </c>
      <c r="B220" t="s">
        <v>286</v>
      </c>
      <c r="C220">
        <v>4614</v>
      </c>
      <c r="D220">
        <v>21732</v>
      </c>
      <c r="F220">
        <v>0</v>
      </c>
      <c r="G220">
        <v>49</v>
      </c>
      <c r="H220">
        <v>6</v>
      </c>
      <c r="I220" t="s">
        <v>24</v>
      </c>
      <c r="J220">
        <v>57</v>
      </c>
      <c r="K220">
        <v>48</v>
      </c>
      <c r="L220">
        <v>57</v>
      </c>
      <c r="M220">
        <v>57</v>
      </c>
      <c r="N220">
        <v>3.44</v>
      </c>
      <c r="P220">
        <v>0.56999999999999995</v>
      </c>
      <c r="R220">
        <v>0.01</v>
      </c>
      <c r="T220">
        <v>0.36</v>
      </c>
      <c r="X220" t="s">
        <v>287</v>
      </c>
      <c r="Y220">
        <v>219</v>
      </c>
      <c r="Z220" s="1">
        <v>3.4097222222222223E-2</v>
      </c>
      <c r="AA220" t="s">
        <v>5721</v>
      </c>
      <c r="AB220">
        <v>1.1000000000000001</v>
      </c>
      <c r="AC220">
        <v>-0.52900000000000003</v>
      </c>
      <c r="AD220">
        <v>3.44</v>
      </c>
      <c r="AE220" t="s">
        <v>5722</v>
      </c>
      <c r="AF220" t="s">
        <v>36</v>
      </c>
    </row>
    <row r="221" spans="1:32" x14ac:dyDescent="0.2">
      <c r="A221">
        <v>220</v>
      </c>
      <c r="C221">
        <v>4622</v>
      </c>
      <c r="D221">
        <v>166585</v>
      </c>
      <c r="F221">
        <v>0</v>
      </c>
      <c r="G221">
        <v>48</v>
      </c>
      <c r="H221">
        <v>1.1000000000000001</v>
      </c>
      <c r="I221" t="s">
        <v>26</v>
      </c>
      <c r="J221">
        <v>21</v>
      </c>
      <c r="K221">
        <v>43</v>
      </c>
      <c r="L221">
        <v>21</v>
      </c>
      <c r="M221">
        <v>-21</v>
      </c>
      <c r="N221">
        <v>5.57</v>
      </c>
      <c r="P221">
        <v>-0.06</v>
      </c>
      <c r="R221">
        <v>-0.12</v>
      </c>
      <c r="X221" t="s">
        <v>102</v>
      </c>
      <c r="Y221">
        <v>220</v>
      </c>
      <c r="Z221" s="1">
        <v>3.3346064814814814E-2</v>
      </c>
      <c r="AA221" t="s">
        <v>5723</v>
      </c>
      <c r="AB221">
        <v>2.8000000000000001E-2</v>
      </c>
      <c r="AC221">
        <v>-1.0999999999999999E-2</v>
      </c>
      <c r="AD221">
        <v>5.57</v>
      </c>
      <c r="AE221" t="s">
        <v>102</v>
      </c>
    </row>
    <row r="222" spans="1:32" x14ac:dyDescent="0.2">
      <c r="A222">
        <v>221</v>
      </c>
      <c r="B222" t="s">
        <v>288</v>
      </c>
      <c r="C222">
        <v>4627</v>
      </c>
      <c r="D222">
        <v>109470</v>
      </c>
      <c r="F222">
        <v>0</v>
      </c>
      <c r="G222">
        <v>48</v>
      </c>
      <c r="H222">
        <v>17.399999999999999</v>
      </c>
      <c r="I222" t="s">
        <v>24</v>
      </c>
      <c r="J222">
        <v>7</v>
      </c>
      <c r="K222">
        <v>18</v>
      </c>
      <c r="L222">
        <v>0</v>
      </c>
      <c r="M222">
        <v>7</v>
      </c>
      <c r="N222">
        <v>5.93</v>
      </c>
      <c r="P222">
        <v>1.1000000000000001</v>
      </c>
      <c r="R222">
        <v>1</v>
      </c>
      <c r="X222" t="s">
        <v>71</v>
      </c>
      <c r="Y222">
        <v>221</v>
      </c>
      <c r="Z222" s="1">
        <v>3.3534722222222223E-2</v>
      </c>
      <c r="AA222" t="s">
        <v>5724</v>
      </c>
      <c r="AB222">
        <v>0.111</v>
      </c>
      <c r="AC222">
        <v>4.0000000000000001E-3</v>
      </c>
      <c r="AD222">
        <v>5.93</v>
      </c>
      <c r="AE222" t="s">
        <v>71</v>
      </c>
    </row>
    <row r="223" spans="1:32" x14ac:dyDescent="0.2">
      <c r="A223">
        <v>222</v>
      </c>
      <c r="C223">
        <v>4628</v>
      </c>
      <c r="D223">
        <v>109471</v>
      </c>
      <c r="F223">
        <v>0</v>
      </c>
      <c r="G223">
        <v>48</v>
      </c>
      <c r="H223">
        <v>23</v>
      </c>
      <c r="I223" t="s">
        <v>24</v>
      </c>
      <c r="J223">
        <v>5</v>
      </c>
      <c r="K223">
        <v>16</v>
      </c>
      <c r="L223">
        <v>50</v>
      </c>
      <c r="M223">
        <v>5</v>
      </c>
      <c r="N223">
        <v>5.75</v>
      </c>
      <c r="P223">
        <v>0.88</v>
      </c>
      <c r="R223">
        <v>0.59</v>
      </c>
      <c r="T223">
        <v>0.47</v>
      </c>
      <c r="X223" t="s">
        <v>289</v>
      </c>
      <c r="Y223">
        <v>222</v>
      </c>
      <c r="Z223" s="1">
        <v>3.3599537037037039E-2</v>
      </c>
      <c r="AA223" t="s">
        <v>5725</v>
      </c>
      <c r="AB223">
        <v>0.75800000000000001</v>
      </c>
      <c r="AC223">
        <v>-1.1459999999999999</v>
      </c>
      <c r="AD223">
        <v>5.75</v>
      </c>
      <c r="AE223" t="s">
        <v>289</v>
      </c>
    </row>
    <row r="224" spans="1:32" x14ac:dyDescent="0.2">
      <c r="A224">
        <v>223</v>
      </c>
      <c r="B224" t="s">
        <v>290</v>
      </c>
      <c r="C224">
        <v>4636</v>
      </c>
      <c r="D224">
        <v>21729</v>
      </c>
      <c r="E224">
        <v>302</v>
      </c>
      <c r="F224">
        <v>0</v>
      </c>
      <c r="G224">
        <v>48</v>
      </c>
      <c r="H224">
        <v>50.1</v>
      </c>
      <c r="I224" t="s">
        <v>24</v>
      </c>
      <c r="J224">
        <v>50</v>
      </c>
      <c r="K224">
        <v>58</v>
      </c>
      <c r="L224">
        <v>6</v>
      </c>
      <c r="M224">
        <v>50</v>
      </c>
      <c r="N224">
        <v>4.8899999999999997</v>
      </c>
      <c r="P224">
        <v>-0.11</v>
      </c>
      <c r="R224">
        <v>-0.42</v>
      </c>
      <c r="X224" t="s">
        <v>39</v>
      </c>
      <c r="Y224">
        <v>223</v>
      </c>
      <c r="Z224" s="1">
        <v>3.3913194444444447E-2</v>
      </c>
      <c r="AA224" t="s">
        <v>5726</v>
      </c>
      <c r="AB224">
        <v>3.5000000000000003E-2</v>
      </c>
      <c r="AC224">
        <v>-6.0000000000000001E-3</v>
      </c>
      <c r="AD224">
        <v>4.8899999999999997</v>
      </c>
      <c r="AE224" t="s">
        <v>39</v>
      </c>
    </row>
    <row r="225" spans="1:32" x14ac:dyDescent="0.2">
      <c r="A225">
        <v>224</v>
      </c>
      <c r="B225" t="s">
        <v>291</v>
      </c>
      <c r="C225">
        <v>4656</v>
      </c>
      <c r="D225">
        <v>109474</v>
      </c>
      <c r="F225">
        <v>0</v>
      </c>
      <c r="G225">
        <v>48</v>
      </c>
      <c r="H225">
        <v>41</v>
      </c>
      <c r="I225" t="s">
        <v>24</v>
      </c>
      <c r="J225">
        <v>7</v>
      </c>
      <c r="K225">
        <v>35</v>
      </c>
      <c r="L225">
        <v>6</v>
      </c>
      <c r="M225">
        <v>7</v>
      </c>
      <c r="N225">
        <v>4.43</v>
      </c>
      <c r="P225">
        <v>1.5</v>
      </c>
      <c r="R225">
        <v>1.86</v>
      </c>
      <c r="T225">
        <v>0.87</v>
      </c>
      <c r="X225" t="s">
        <v>292</v>
      </c>
      <c r="Y225">
        <v>224</v>
      </c>
      <c r="Z225" s="1">
        <v>3.380787037037037E-2</v>
      </c>
      <c r="AA225" t="s">
        <v>5727</v>
      </c>
      <c r="AB225">
        <v>8.5000000000000006E-2</v>
      </c>
      <c r="AC225">
        <v>-5.1999999999999998E-2</v>
      </c>
      <c r="AD225">
        <v>4.43</v>
      </c>
      <c r="AE225" t="s">
        <v>172</v>
      </c>
    </row>
    <row r="226" spans="1:32" x14ac:dyDescent="0.2">
      <c r="A226">
        <v>225</v>
      </c>
      <c r="B226" t="s">
        <v>293</v>
      </c>
      <c r="C226">
        <v>4676</v>
      </c>
      <c r="D226">
        <v>92099</v>
      </c>
      <c r="F226">
        <v>0</v>
      </c>
      <c r="G226">
        <v>48</v>
      </c>
      <c r="H226">
        <v>58.7</v>
      </c>
      <c r="I226" t="s">
        <v>24</v>
      </c>
      <c r="J226">
        <v>16</v>
      </c>
      <c r="K226">
        <v>56</v>
      </c>
      <c r="L226">
        <v>26</v>
      </c>
      <c r="M226">
        <v>16</v>
      </c>
      <c r="N226">
        <v>5.07</v>
      </c>
      <c r="P226">
        <v>0.51</v>
      </c>
      <c r="R226">
        <v>0</v>
      </c>
      <c r="X226" t="s">
        <v>199</v>
      </c>
      <c r="Y226">
        <v>225</v>
      </c>
      <c r="Z226" s="1">
        <v>3.4012731481481477E-2</v>
      </c>
      <c r="AA226" t="s">
        <v>5728</v>
      </c>
      <c r="AB226">
        <v>-3.0000000000000001E-3</v>
      </c>
      <c r="AC226">
        <v>-0.20399999999999999</v>
      </c>
      <c r="AD226">
        <v>5.07</v>
      </c>
      <c r="AE226" t="s">
        <v>199</v>
      </c>
    </row>
    <row r="227" spans="1:32" x14ac:dyDescent="0.2">
      <c r="A227">
        <v>226</v>
      </c>
      <c r="B227" t="s">
        <v>294</v>
      </c>
      <c r="C227">
        <v>4727</v>
      </c>
      <c r="D227">
        <v>36699</v>
      </c>
      <c r="F227">
        <v>0</v>
      </c>
      <c r="G227">
        <v>49</v>
      </c>
      <c r="H227">
        <v>48.8</v>
      </c>
      <c r="I227" t="s">
        <v>24</v>
      </c>
      <c r="J227">
        <v>41</v>
      </c>
      <c r="K227">
        <v>4</v>
      </c>
      <c r="L227">
        <v>44</v>
      </c>
      <c r="M227">
        <v>41</v>
      </c>
      <c r="N227">
        <v>4.53</v>
      </c>
      <c r="P227">
        <v>-0.15</v>
      </c>
      <c r="R227">
        <v>-0.57999999999999996</v>
      </c>
      <c r="T227">
        <v>-0.15</v>
      </c>
      <c r="X227" t="s">
        <v>295</v>
      </c>
      <c r="Y227">
        <v>226</v>
      </c>
      <c r="Z227" s="1">
        <v>3.4592592592592591E-2</v>
      </c>
      <c r="AA227" t="s">
        <v>5729</v>
      </c>
      <c r="AB227">
        <v>2.3E-2</v>
      </c>
      <c r="AC227">
        <v>-1.9E-2</v>
      </c>
      <c r="AD227">
        <v>4.53</v>
      </c>
      <c r="AE227" t="s">
        <v>5730</v>
      </c>
      <c r="AF227" t="s">
        <v>36</v>
      </c>
    </row>
    <row r="228" spans="1:32" x14ac:dyDescent="0.2">
      <c r="A228">
        <v>227</v>
      </c>
      <c r="C228">
        <v>4730</v>
      </c>
      <c r="D228">
        <v>147464</v>
      </c>
      <c r="F228">
        <v>0</v>
      </c>
      <c r="G228">
        <v>49</v>
      </c>
      <c r="H228">
        <v>25.6</v>
      </c>
      <c r="I228" t="s">
        <v>26</v>
      </c>
      <c r="J228">
        <v>13</v>
      </c>
      <c r="K228">
        <v>33</v>
      </c>
      <c r="L228">
        <v>41</v>
      </c>
      <c r="M228">
        <v>-13</v>
      </c>
      <c r="N228">
        <v>5.59</v>
      </c>
      <c r="P228">
        <v>1.3</v>
      </c>
      <c r="R228">
        <v>1.54</v>
      </c>
      <c r="X228" t="s">
        <v>77</v>
      </c>
      <c r="Y228">
        <v>227</v>
      </c>
      <c r="Z228" s="1">
        <v>3.4324074074074076E-2</v>
      </c>
      <c r="AA228" t="s">
        <v>5731</v>
      </c>
      <c r="AB228">
        <v>0.105</v>
      </c>
      <c r="AC228">
        <v>-0.104</v>
      </c>
      <c r="AD228">
        <v>5.59</v>
      </c>
      <c r="AE228" t="s">
        <v>77</v>
      </c>
    </row>
    <row r="229" spans="1:32" x14ac:dyDescent="0.2">
      <c r="A229">
        <v>228</v>
      </c>
      <c r="C229">
        <v>4732</v>
      </c>
      <c r="D229">
        <v>166602</v>
      </c>
      <c r="F229">
        <v>0</v>
      </c>
      <c r="G229">
        <v>49</v>
      </c>
      <c r="H229">
        <v>13.9</v>
      </c>
      <c r="I229" t="s">
        <v>26</v>
      </c>
      <c r="J229">
        <v>24</v>
      </c>
      <c r="K229">
        <v>8</v>
      </c>
      <c r="L229">
        <v>11</v>
      </c>
      <c r="M229">
        <v>-24</v>
      </c>
      <c r="N229">
        <v>5.9</v>
      </c>
      <c r="P229">
        <v>0.95</v>
      </c>
      <c r="R229">
        <v>0.72</v>
      </c>
      <c r="X229" t="s">
        <v>125</v>
      </c>
      <c r="Y229">
        <v>228</v>
      </c>
      <c r="Z229" s="1">
        <v>3.4188657407407411E-2</v>
      </c>
      <c r="AA229" t="s">
        <v>5732</v>
      </c>
      <c r="AB229">
        <v>7.8E-2</v>
      </c>
      <c r="AC229">
        <v>-5.0999999999999997E-2</v>
      </c>
      <c r="AD229">
        <v>5.9</v>
      </c>
      <c r="AE229" t="s">
        <v>125</v>
      </c>
    </row>
    <row r="230" spans="1:32" x14ac:dyDescent="0.2">
      <c r="A230">
        <v>229</v>
      </c>
      <c r="C230">
        <v>4737</v>
      </c>
      <c r="D230">
        <v>215245</v>
      </c>
      <c r="F230">
        <v>0</v>
      </c>
      <c r="G230">
        <v>48</v>
      </c>
      <c r="H230">
        <v>56.7</v>
      </c>
      <c r="I230" t="s">
        <v>26</v>
      </c>
      <c r="J230">
        <v>46</v>
      </c>
      <c r="K230">
        <v>41</v>
      </c>
      <c r="L230">
        <v>52</v>
      </c>
      <c r="M230">
        <v>-46</v>
      </c>
      <c r="N230">
        <v>6.27</v>
      </c>
      <c r="P230">
        <v>0.9</v>
      </c>
      <c r="X230" t="s">
        <v>71</v>
      </c>
      <c r="Y230">
        <v>229</v>
      </c>
      <c r="Z230" s="1">
        <v>3.398958333333333E-2</v>
      </c>
      <c r="AA230" t="s">
        <v>5733</v>
      </c>
      <c r="AB230">
        <v>-8.0000000000000002E-3</v>
      </c>
      <c r="AC230">
        <v>1.7000000000000001E-2</v>
      </c>
      <c r="AD230">
        <v>6.27</v>
      </c>
      <c r="AE230" t="s">
        <v>71</v>
      </c>
    </row>
    <row r="231" spans="1:32" x14ac:dyDescent="0.2">
      <c r="A231">
        <v>230</v>
      </c>
      <c r="B231" t="s">
        <v>296</v>
      </c>
      <c r="C231">
        <v>4757</v>
      </c>
      <c r="D231">
        <v>74295</v>
      </c>
      <c r="F231">
        <v>0</v>
      </c>
      <c r="G231">
        <v>49</v>
      </c>
      <c r="H231">
        <v>52.8</v>
      </c>
      <c r="I231" t="s">
        <v>24</v>
      </c>
      <c r="J231">
        <v>27</v>
      </c>
      <c r="K231">
        <v>42</v>
      </c>
      <c r="L231">
        <v>39</v>
      </c>
      <c r="M231">
        <v>27</v>
      </c>
      <c r="N231">
        <v>7</v>
      </c>
      <c r="P231">
        <v>0.36</v>
      </c>
      <c r="R231">
        <v>0.06</v>
      </c>
      <c r="X231" t="s">
        <v>297</v>
      </c>
      <c r="Y231">
        <v>230</v>
      </c>
      <c r="Z231" s="1">
        <v>3.4638888888888893E-2</v>
      </c>
      <c r="AA231" t="s">
        <v>5734</v>
      </c>
      <c r="AB231">
        <v>8.4000000000000005E-2</v>
      </c>
      <c r="AC231">
        <v>-0.01</v>
      </c>
      <c r="AD231">
        <v>7</v>
      </c>
      <c r="AE231" t="s">
        <v>297</v>
      </c>
    </row>
    <row r="232" spans="1:32" x14ac:dyDescent="0.2">
      <c r="A232">
        <v>231</v>
      </c>
      <c r="B232" t="s">
        <v>296</v>
      </c>
      <c r="C232">
        <v>4758</v>
      </c>
      <c r="D232">
        <v>74296</v>
      </c>
      <c r="F232">
        <v>0</v>
      </c>
      <c r="G232">
        <v>49</v>
      </c>
      <c r="H232">
        <v>53.2</v>
      </c>
      <c r="I232" t="s">
        <v>24</v>
      </c>
      <c r="J232">
        <v>27</v>
      </c>
      <c r="K232">
        <v>42</v>
      </c>
      <c r="L232">
        <v>37</v>
      </c>
      <c r="M232">
        <v>27</v>
      </c>
      <c r="N232">
        <v>7.1</v>
      </c>
      <c r="X232" t="s">
        <v>136</v>
      </c>
      <c r="Y232">
        <v>231</v>
      </c>
      <c r="Z232" s="1">
        <v>3.4643518518518525E-2</v>
      </c>
      <c r="AA232" t="s">
        <v>5735</v>
      </c>
      <c r="AB232">
        <v>9.0999999999999998E-2</v>
      </c>
      <c r="AC232">
        <v>-8.9999999999999993E-3</v>
      </c>
      <c r="AD232">
        <v>7.1</v>
      </c>
      <c r="AE232" t="s">
        <v>136</v>
      </c>
    </row>
    <row r="233" spans="1:32" x14ac:dyDescent="0.2">
      <c r="A233">
        <v>232</v>
      </c>
      <c r="C233">
        <v>4772</v>
      </c>
      <c r="D233">
        <v>166608</v>
      </c>
      <c r="F233">
        <v>0</v>
      </c>
      <c r="G233">
        <v>49</v>
      </c>
      <c r="H233">
        <v>33.4</v>
      </c>
      <c r="I233" t="s">
        <v>26</v>
      </c>
      <c r="J233">
        <v>23</v>
      </c>
      <c r="K233">
        <v>21</v>
      </c>
      <c r="L233">
        <v>42</v>
      </c>
      <c r="M233">
        <v>-23</v>
      </c>
      <c r="N233">
        <v>6.28</v>
      </c>
      <c r="P233">
        <v>0.13</v>
      </c>
      <c r="R233">
        <v>0.13</v>
      </c>
      <c r="X233" t="s">
        <v>298</v>
      </c>
      <c r="Y233">
        <v>232</v>
      </c>
      <c r="Z233" s="1">
        <v>3.4414351851851849E-2</v>
      </c>
      <c r="AA233" t="s">
        <v>5736</v>
      </c>
      <c r="AB233">
        <v>-8.0000000000000002E-3</v>
      </c>
      <c r="AC233">
        <v>0</v>
      </c>
      <c r="AD233">
        <v>6.28</v>
      </c>
      <c r="AE233" t="s">
        <v>298</v>
      </c>
    </row>
    <row r="234" spans="1:32" x14ac:dyDescent="0.2">
      <c r="A234">
        <v>233</v>
      </c>
      <c r="C234">
        <v>4775</v>
      </c>
      <c r="D234">
        <v>11424</v>
      </c>
      <c r="E234">
        <v>317</v>
      </c>
      <c r="F234">
        <v>0</v>
      </c>
      <c r="G234">
        <v>50</v>
      </c>
      <c r="H234">
        <v>43.6</v>
      </c>
      <c r="I234" t="s">
        <v>24</v>
      </c>
      <c r="J234">
        <v>64</v>
      </c>
      <c r="K234">
        <v>14</v>
      </c>
      <c r="L234">
        <v>51</v>
      </c>
      <c r="M234">
        <v>64</v>
      </c>
      <c r="N234">
        <v>5.39</v>
      </c>
      <c r="P234">
        <v>0.49</v>
      </c>
      <c r="R234">
        <v>0.14000000000000001</v>
      </c>
      <c r="X234" t="s">
        <v>299</v>
      </c>
      <c r="Y234">
        <v>233</v>
      </c>
      <c r="Z234" s="1">
        <v>3.5226851851851849E-2</v>
      </c>
      <c r="AA234" t="s">
        <v>5737</v>
      </c>
      <c r="AB234">
        <v>0.03</v>
      </c>
      <c r="AC234">
        <v>-1.2E-2</v>
      </c>
      <c r="AD234">
        <v>5.39</v>
      </c>
      <c r="AE234" t="s">
        <v>86</v>
      </c>
      <c r="AF234" t="s">
        <v>36</v>
      </c>
    </row>
    <row r="235" spans="1:32" x14ac:dyDescent="0.2">
      <c r="A235">
        <v>234</v>
      </c>
      <c r="C235">
        <v>4778</v>
      </c>
      <c r="D235">
        <v>36702</v>
      </c>
      <c r="E235" t="s">
        <v>300</v>
      </c>
      <c r="F235">
        <v>0</v>
      </c>
      <c r="G235">
        <v>50</v>
      </c>
      <c r="H235">
        <v>18.3</v>
      </c>
      <c r="I235" t="s">
        <v>24</v>
      </c>
      <c r="J235">
        <v>45</v>
      </c>
      <c r="K235">
        <v>0</v>
      </c>
      <c r="L235">
        <v>8</v>
      </c>
      <c r="M235">
        <v>45</v>
      </c>
      <c r="N235">
        <v>6.15</v>
      </c>
      <c r="P235">
        <v>0.01</v>
      </c>
      <c r="R235">
        <v>-0.03</v>
      </c>
      <c r="X235" t="s">
        <v>301</v>
      </c>
      <c r="Y235">
        <v>234</v>
      </c>
      <c r="Z235" s="1">
        <v>3.4934027777777779E-2</v>
      </c>
      <c r="AA235" t="s">
        <v>5738</v>
      </c>
      <c r="AB235">
        <v>6.5000000000000002E-2</v>
      </c>
      <c r="AC235">
        <v>6.0000000000000001E-3</v>
      </c>
      <c r="AD235">
        <v>6.15</v>
      </c>
      <c r="AE235" t="s">
        <v>301</v>
      </c>
    </row>
    <row r="236" spans="1:32" x14ac:dyDescent="0.2">
      <c r="A236">
        <v>235</v>
      </c>
      <c r="B236" t="s">
        <v>302</v>
      </c>
      <c r="C236">
        <v>4813</v>
      </c>
      <c r="D236">
        <v>147470</v>
      </c>
      <c r="E236">
        <v>316</v>
      </c>
      <c r="F236">
        <v>0</v>
      </c>
      <c r="G236">
        <v>50</v>
      </c>
      <c r="H236">
        <v>7.6</v>
      </c>
      <c r="I236" t="s">
        <v>26</v>
      </c>
      <c r="J236">
        <v>10</v>
      </c>
      <c r="K236">
        <v>38</v>
      </c>
      <c r="L236">
        <v>40</v>
      </c>
      <c r="M236">
        <v>-10</v>
      </c>
      <c r="N236">
        <v>5.19</v>
      </c>
      <c r="P236">
        <v>0.5</v>
      </c>
      <c r="R236">
        <v>-0.02</v>
      </c>
      <c r="T236">
        <v>0.28000000000000003</v>
      </c>
      <c r="X236" t="s">
        <v>303</v>
      </c>
      <c r="Y236">
        <v>235</v>
      </c>
      <c r="Z236" s="1">
        <v>3.4810185185185187E-2</v>
      </c>
      <c r="AA236" t="s">
        <v>5739</v>
      </c>
      <c r="AB236">
        <v>-0.22600000000000001</v>
      </c>
      <c r="AC236">
        <v>-0.22900000000000001</v>
      </c>
      <c r="AD236">
        <v>5.19</v>
      </c>
      <c r="AE236" t="s">
        <v>5740</v>
      </c>
    </row>
    <row r="237" spans="1:32" x14ac:dyDescent="0.2">
      <c r="A237">
        <v>236</v>
      </c>
      <c r="B237" t="s">
        <v>304</v>
      </c>
      <c r="C237">
        <v>4815</v>
      </c>
      <c r="D237">
        <v>255710</v>
      </c>
      <c r="F237">
        <v>0</v>
      </c>
      <c r="G237">
        <v>48</v>
      </c>
      <c r="H237">
        <v>35.4</v>
      </c>
      <c r="I237" t="s">
        <v>26</v>
      </c>
      <c r="J237">
        <v>74</v>
      </c>
      <c r="K237">
        <v>55</v>
      </c>
      <c r="L237">
        <v>24</v>
      </c>
      <c r="M237">
        <v>-74</v>
      </c>
      <c r="N237">
        <v>5.07</v>
      </c>
      <c r="P237">
        <v>1.37</v>
      </c>
      <c r="R237">
        <v>1.68</v>
      </c>
      <c r="T237">
        <v>0.52</v>
      </c>
      <c r="U237" t="s">
        <v>93</v>
      </c>
      <c r="X237" t="s">
        <v>77</v>
      </c>
      <c r="Y237">
        <v>236</v>
      </c>
      <c r="Z237" s="1">
        <v>3.3743055555555561E-2</v>
      </c>
      <c r="AA237" t="s">
        <v>5741</v>
      </c>
      <c r="AB237">
        <v>0.13</v>
      </c>
      <c r="AC237">
        <v>-3.3000000000000002E-2</v>
      </c>
      <c r="AD237">
        <v>5.07</v>
      </c>
      <c r="AE237" t="s">
        <v>77</v>
      </c>
    </row>
    <row r="238" spans="1:32" x14ac:dyDescent="0.2">
      <c r="A238">
        <v>237</v>
      </c>
      <c r="C238">
        <v>4817</v>
      </c>
      <c r="D238">
        <v>11430</v>
      </c>
      <c r="E238">
        <v>319</v>
      </c>
      <c r="F238">
        <v>0</v>
      </c>
      <c r="G238">
        <v>51</v>
      </c>
      <c r="H238">
        <v>16.399999999999999</v>
      </c>
      <c r="I238" t="s">
        <v>24</v>
      </c>
      <c r="J238">
        <v>61</v>
      </c>
      <c r="K238">
        <v>48</v>
      </c>
      <c r="L238">
        <v>21</v>
      </c>
      <c r="M238">
        <v>61</v>
      </c>
      <c r="N238">
        <v>6.07</v>
      </c>
      <c r="P238">
        <v>1.88</v>
      </c>
      <c r="R238">
        <v>1.84</v>
      </c>
      <c r="X238" t="s">
        <v>305</v>
      </c>
      <c r="Y238">
        <v>237</v>
      </c>
      <c r="Z238" s="1">
        <v>3.5606481481481482E-2</v>
      </c>
      <c r="AA238" t="s">
        <v>5742</v>
      </c>
      <c r="AB238">
        <v>-2E-3</v>
      </c>
      <c r="AC238">
        <v>6.0000000000000001E-3</v>
      </c>
      <c r="AD238">
        <v>6.07</v>
      </c>
      <c r="AE238" t="s">
        <v>5743</v>
      </c>
      <c r="AF238" t="s">
        <v>36</v>
      </c>
    </row>
    <row r="239" spans="1:32" x14ac:dyDescent="0.2">
      <c r="A239">
        <v>238</v>
      </c>
      <c r="C239">
        <v>4818</v>
      </c>
      <c r="D239">
        <v>21767</v>
      </c>
      <c r="E239" t="s">
        <v>306</v>
      </c>
      <c r="F239">
        <v>0</v>
      </c>
      <c r="G239">
        <v>50</v>
      </c>
      <c r="H239">
        <v>57.4</v>
      </c>
      <c r="I239" t="s">
        <v>24</v>
      </c>
      <c r="J239">
        <v>51</v>
      </c>
      <c r="K239">
        <v>30</v>
      </c>
      <c r="L239">
        <v>29</v>
      </c>
      <c r="M239">
        <v>51</v>
      </c>
      <c r="N239">
        <v>6.39</v>
      </c>
      <c r="P239">
        <v>0.28000000000000003</v>
      </c>
      <c r="R239">
        <v>0.12</v>
      </c>
      <c r="X239" t="s">
        <v>307</v>
      </c>
      <c r="Y239">
        <v>238</v>
      </c>
      <c r="Z239" s="1">
        <v>3.538657407407407E-2</v>
      </c>
      <c r="AA239" t="s">
        <v>5744</v>
      </c>
      <c r="AB239">
        <v>0.13500000000000001</v>
      </c>
      <c r="AC239">
        <v>-3.0000000000000001E-3</v>
      </c>
      <c r="AD239">
        <v>6.39</v>
      </c>
      <c r="AE239" t="s">
        <v>307</v>
      </c>
    </row>
    <row r="240" spans="1:32" x14ac:dyDescent="0.2">
      <c r="A240">
        <v>239</v>
      </c>
      <c r="C240">
        <v>4849</v>
      </c>
      <c r="D240">
        <v>215254</v>
      </c>
      <c r="E240" t="s">
        <v>308</v>
      </c>
      <c r="F240">
        <v>0</v>
      </c>
      <c r="G240">
        <v>50</v>
      </c>
      <c r="H240">
        <v>3.7</v>
      </c>
      <c r="I240" t="s">
        <v>26</v>
      </c>
      <c r="J240">
        <v>43</v>
      </c>
      <c r="K240">
        <v>23</v>
      </c>
      <c r="L240">
        <v>41</v>
      </c>
      <c r="M240">
        <v>-43</v>
      </c>
      <c r="N240">
        <v>6.48</v>
      </c>
      <c r="P240">
        <v>0.28999999999999998</v>
      </c>
      <c r="R240">
        <v>0.12</v>
      </c>
      <c r="X240" t="s">
        <v>309</v>
      </c>
      <c r="Y240">
        <v>239</v>
      </c>
      <c r="Z240" s="1">
        <v>3.4765046296296294E-2</v>
      </c>
      <c r="AA240" t="s">
        <v>5745</v>
      </c>
      <c r="AB240">
        <v>1.0999999999999999E-2</v>
      </c>
      <c r="AC240">
        <v>1.6E-2</v>
      </c>
      <c r="AD240">
        <v>6.48</v>
      </c>
      <c r="AE240" t="s">
        <v>5746</v>
      </c>
      <c r="AF240" t="s">
        <v>36</v>
      </c>
    </row>
    <row r="241" spans="1:32" x14ac:dyDescent="0.2">
      <c r="A241">
        <v>240</v>
      </c>
      <c r="C241">
        <v>4853</v>
      </c>
      <c r="D241">
        <v>143</v>
      </c>
      <c r="F241">
        <v>0</v>
      </c>
      <c r="G241">
        <v>54</v>
      </c>
      <c r="H241">
        <v>53.1</v>
      </c>
      <c r="I241" t="s">
        <v>24</v>
      </c>
      <c r="J241">
        <v>83</v>
      </c>
      <c r="K241">
        <v>42</v>
      </c>
      <c r="L241">
        <v>26</v>
      </c>
      <c r="M241">
        <v>83</v>
      </c>
      <c r="N241">
        <v>5.62</v>
      </c>
      <c r="P241">
        <v>0.09</v>
      </c>
      <c r="R241">
        <v>0.1</v>
      </c>
      <c r="X241" t="s">
        <v>310</v>
      </c>
      <c r="Y241">
        <v>240</v>
      </c>
      <c r="Z241" s="1">
        <v>3.8114583333333334E-2</v>
      </c>
      <c r="AA241" t="s">
        <v>5747</v>
      </c>
      <c r="AB241">
        <v>6.2E-2</v>
      </c>
      <c r="AC241">
        <v>-2.1999999999999999E-2</v>
      </c>
      <c r="AD241">
        <v>5.62</v>
      </c>
      <c r="AE241" t="s">
        <v>310</v>
      </c>
    </row>
    <row r="242" spans="1:32" x14ac:dyDescent="0.2">
      <c r="A242">
        <v>241</v>
      </c>
      <c r="C242">
        <v>4881</v>
      </c>
      <c r="D242">
        <v>21775</v>
      </c>
      <c r="F242">
        <v>0</v>
      </c>
      <c r="G242">
        <v>51</v>
      </c>
      <c r="H242">
        <v>33.700000000000003</v>
      </c>
      <c r="I242" t="s">
        <v>24</v>
      </c>
      <c r="J242">
        <v>51</v>
      </c>
      <c r="K242">
        <v>34</v>
      </c>
      <c r="L242">
        <v>16</v>
      </c>
      <c r="M242">
        <v>51</v>
      </c>
      <c r="N242">
        <v>6.21</v>
      </c>
      <c r="X242" t="s">
        <v>191</v>
      </c>
      <c r="Y242">
        <v>241</v>
      </c>
      <c r="Z242" s="1">
        <v>3.5806712962962964E-2</v>
      </c>
      <c r="AA242" t="s">
        <v>5748</v>
      </c>
      <c r="AB242">
        <v>-0.01</v>
      </c>
      <c r="AC242">
        <v>-1.9E-2</v>
      </c>
      <c r="AD242">
        <v>6.21</v>
      </c>
      <c r="AE242" t="s">
        <v>191</v>
      </c>
    </row>
    <row r="243" spans="1:32" x14ac:dyDescent="0.2">
      <c r="A243">
        <v>242</v>
      </c>
      <c r="B243" t="s">
        <v>311</v>
      </c>
      <c r="C243">
        <v>4919</v>
      </c>
      <c r="D243">
        <v>232203</v>
      </c>
      <c r="E243" t="s">
        <v>311</v>
      </c>
      <c r="F243">
        <v>0</v>
      </c>
      <c r="G243">
        <v>50</v>
      </c>
      <c r="H243">
        <v>41.2</v>
      </c>
      <c r="I243" t="s">
        <v>26</v>
      </c>
      <c r="J243">
        <v>50</v>
      </c>
      <c r="K243">
        <v>59</v>
      </c>
      <c r="L243">
        <v>13</v>
      </c>
      <c r="M243">
        <v>-50</v>
      </c>
      <c r="N243">
        <v>5.22</v>
      </c>
      <c r="P243">
        <v>0.36</v>
      </c>
      <c r="R243">
        <v>0.16</v>
      </c>
      <c r="X243" t="s">
        <v>171</v>
      </c>
      <c r="Y243">
        <v>242</v>
      </c>
      <c r="Z243" s="1">
        <v>3.519907407407407E-2</v>
      </c>
      <c r="AA243" t="s">
        <v>5749</v>
      </c>
      <c r="AB243">
        <v>6.7000000000000004E-2</v>
      </c>
      <c r="AC243">
        <v>3.9E-2</v>
      </c>
      <c r="AD243">
        <v>5.22</v>
      </c>
      <c r="AE243" t="s">
        <v>171</v>
      </c>
    </row>
    <row r="244" spans="1:32" x14ac:dyDescent="0.2">
      <c r="A244">
        <v>243</v>
      </c>
      <c r="C244">
        <v>4928</v>
      </c>
      <c r="D244">
        <v>109507</v>
      </c>
      <c r="F244">
        <v>0</v>
      </c>
      <c r="G244">
        <v>51</v>
      </c>
      <c r="H244">
        <v>18.3</v>
      </c>
      <c r="I244" t="s">
        <v>24</v>
      </c>
      <c r="J244">
        <v>3</v>
      </c>
      <c r="K244">
        <v>23</v>
      </c>
      <c r="L244">
        <v>6</v>
      </c>
      <c r="M244">
        <v>3</v>
      </c>
      <c r="N244">
        <v>6.37</v>
      </c>
      <c r="P244">
        <v>1.07</v>
      </c>
      <c r="R244">
        <v>0.89</v>
      </c>
      <c r="X244" t="s">
        <v>54</v>
      </c>
      <c r="Y244">
        <v>243</v>
      </c>
      <c r="Z244" s="1">
        <v>3.5628472222222221E-2</v>
      </c>
      <c r="AA244" t="s">
        <v>5750</v>
      </c>
      <c r="AB244">
        <v>1.6E-2</v>
      </c>
      <c r="AC244">
        <v>-6.7000000000000004E-2</v>
      </c>
      <c r="AD244">
        <v>6.37</v>
      </c>
      <c r="AE244" t="s">
        <v>54</v>
      </c>
    </row>
    <row r="245" spans="1:32" x14ac:dyDescent="0.2">
      <c r="A245">
        <v>244</v>
      </c>
      <c r="C245">
        <v>5015</v>
      </c>
      <c r="D245">
        <v>11444</v>
      </c>
      <c r="F245">
        <v>0</v>
      </c>
      <c r="G245">
        <v>53</v>
      </c>
      <c r="H245">
        <v>4.0999999999999996</v>
      </c>
      <c r="I245" t="s">
        <v>24</v>
      </c>
      <c r="J245">
        <v>61</v>
      </c>
      <c r="K245">
        <v>7</v>
      </c>
      <c r="L245">
        <v>27</v>
      </c>
      <c r="M245">
        <v>61</v>
      </c>
      <c r="N245">
        <v>4.82</v>
      </c>
      <c r="P245">
        <v>0.53</v>
      </c>
      <c r="R245">
        <v>0.12</v>
      </c>
      <c r="T245">
        <v>0.3</v>
      </c>
      <c r="X245" t="s">
        <v>199</v>
      </c>
      <c r="Y245">
        <v>244</v>
      </c>
      <c r="Z245" s="1">
        <v>3.6853009259259259E-2</v>
      </c>
      <c r="AA245" t="s">
        <v>5751</v>
      </c>
      <c r="AB245">
        <v>-7.0999999999999994E-2</v>
      </c>
      <c r="AC245">
        <v>0.17199999999999999</v>
      </c>
      <c r="AD245">
        <v>4.82</v>
      </c>
      <c r="AE245" t="s">
        <v>199</v>
      </c>
    </row>
    <row r="246" spans="1:32" x14ac:dyDescent="0.2">
      <c r="A246">
        <v>245</v>
      </c>
      <c r="C246">
        <v>5042</v>
      </c>
      <c r="D246">
        <v>215270</v>
      </c>
      <c r="F246">
        <v>0</v>
      </c>
      <c r="G246">
        <v>51</v>
      </c>
      <c r="H246">
        <v>52.1</v>
      </c>
      <c r="I246" t="s">
        <v>26</v>
      </c>
      <c r="J246">
        <v>43</v>
      </c>
      <c r="K246">
        <v>42</v>
      </c>
      <c r="L246">
        <v>33</v>
      </c>
      <c r="M246">
        <v>-43</v>
      </c>
      <c r="N246">
        <v>6.9</v>
      </c>
      <c r="P246">
        <v>0.35</v>
      </c>
      <c r="X246" t="s">
        <v>312</v>
      </c>
      <c r="Y246">
        <v>245</v>
      </c>
      <c r="Z246" s="1">
        <v>3.6019675925925927E-2</v>
      </c>
      <c r="AA246" t="s">
        <v>5752</v>
      </c>
      <c r="AB246">
        <v>2.5000000000000001E-2</v>
      </c>
      <c r="AC246">
        <v>-1.2999999999999999E-2</v>
      </c>
      <c r="AD246">
        <v>6.9</v>
      </c>
      <c r="AE246" t="s">
        <v>3259</v>
      </c>
      <c r="AF246" t="s">
        <v>36</v>
      </c>
    </row>
    <row r="247" spans="1:32" x14ac:dyDescent="0.2">
      <c r="A247">
        <v>246</v>
      </c>
      <c r="C247">
        <v>5066</v>
      </c>
      <c r="D247">
        <v>54225</v>
      </c>
      <c r="F247">
        <v>0</v>
      </c>
      <c r="G247">
        <v>52</v>
      </c>
      <c r="H247">
        <v>53.4</v>
      </c>
      <c r="I247" t="s">
        <v>24</v>
      </c>
      <c r="J247">
        <v>38</v>
      </c>
      <c r="K247">
        <v>32</v>
      </c>
      <c r="L247">
        <v>55</v>
      </c>
      <c r="M247">
        <v>38</v>
      </c>
      <c r="N247">
        <v>6.69</v>
      </c>
      <c r="P247">
        <v>0.02</v>
      </c>
      <c r="R247">
        <v>0.1</v>
      </c>
      <c r="X247" t="s">
        <v>114</v>
      </c>
      <c r="Y247">
        <v>246</v>
      </c>
      <c r="Z247" s="1">
        <v>3.6729166666666667E-2</v>
      </c>
      <c r="AA247" t="s">
        <v>5753</v>
      </c>
      <c r="AB247">
        <v>2.9000000000000001E-2</v>
      </c>
      <c r="AC247">
        <v>-2.1000000000000001E-2</v>
      </c>
      <c r="AD247">
        <v>6.69</v>
      </c>
      <c r="AE247" t="s">
        <v>114</v>
      </c>
    </row>
    <row r="248" spans="1:32" x14ac:dyDescent="0.2">
      <c r="A248">
        <v>247</v>
      </c>
      <c r="C248">
        <v>5098</v>
      </c>
      <c r="D248">
        <v>166647</v>
      </c>
      <c r="F248">
        <v>0</v>
      </c>
      <c r="G248">
        <v>52</v>
      </c>
      <c r="H248">
        <v>40.6</v>
      </c>
      <c r="I248" t="s">
        <v>26</v>
      </c>
      <c r="J248">
        <v>24</v>
      </c>
      <c r="K248">
        <v>0</v>
      </c>
      <c r="L248">
        <v>21</v>
      </c>
      <c r="M248">
        <v>-24</v>
      </c>
      <c r="N248">
        <v>5.46</v>
      </c>
      <c r="P248">
        <v>1.24</v>
      </c>
      <c r="R248">
        <v>1.21</v>
      </c>
      <c r="X248" t="s">
        <v>125</v>
      </c>
      <c r="Y248">
        <v>247</v>
      </c>
      <c r="Z248" s="1">
        <v>3.658101851851852E-2</v>
      </c>
      <c r="AA248" t="s">
        <v>5754</v>
      </c>
      <c r="AB248">
        <v>3.5000000000000003E-2</v>
      </c>
      <c r="AC248">
        <v>3.5000000000000003E-2</v>
      </c>
      <c r="AD248">
        <v>5.46</v>
      </c>
      <c r="AE248" t="s">
        <v>125</v>
      </c>
    </row>
    <row r="249" spans="1:32" x14ac:dyDescent="0.2">
      <c r="A249">
        <v>248</v>
      </c>
      <c r="B249" t="s">
        <v>313</v>
      </c>
      <c r="C249">
        <v>5112</v>
      </c>
      <c r="D249">
        <v>129009</v>
      </c>
      <c r="F249">
        <v>0</v>
      </c>
      <c r="G249">
        <v>53</v>
      </c>
      <c r="H249">
        <v>0.5</v>
      </c>
      <c r="I249" t="s">
        <v>26</v>
      </c>
      <c r="J249">
        <v>1</v>
      </c>
      <c r="K249">
        <v>8</v>
      </c>
      <c r="L249">
        <v>39</v>
      </c>
      <c r="M249">
        <v>-1</v>
      </c>
      <c r="N249">
        <v>4.7699999999999996</v>
      </c>
      <c r="P249">
        <v>1.57</v>
      </c>
      <c r="R249">
        <v>1.93</v>
      </c>
      <c r="T249">
        <v>0.91</v>
      </c>
      <c r="X249" t="s">
        <v>53</v>
      </c>
      <c r="Y249">
        <v>248</v>
      </c>
      <c r="Z249" s="1">
        <v>3.681134259259259E-2</v>
      </c>
      <c r="AA249" t="s">
        <v>5755</v>
      </c>
      <c r="AB249">
        <v>8.0000000000000002E-3</v>
      </c>
      <c r="AC249">
        <v>-1.7000000000000001E-2</v>
      </c>
      <c r="AD249">
        <v>4.7699999999999996</v>
      </c>
      <c r="AE249" t="s">
        <v>53</v>
      </c>
    </row>
    <row r="250" spans="1:32" x14ac:dyDescent="0.2">
      <c r="A250">
        <v>249</v>
      </c>
      <c r="C250">
        <v>5118</v>
      </c>
      <c r="D250">
        <v>54237</v>
      </c>
      <c r="F250">
        <v>0</v>
      </c>
      <c r="G250">
        <v>53</v>
      </c>
      <c r="H250">
        <v>28.2</v>
      </c>
      <c r="I250" t="s">
        <v>24</v>
      </c>
      <c r="J250">
        <v>37</v>
      </c>
      <c r="K250">
        <v>25</v>
      </c>
      <c r="L250">
        <v>5</v>
      </c>
      <c r="M250">
        <v>37</v>
      </c>
      <c r="N250">
        <v>6.06</v>
      </c>
      <c r="P250">
        <v>1.1399999999999999</v>
      </c>
      <c r="W250" t="s">
        <v>27</v>
      </c>
      <c r="X250" t="s">
        <v>133</v>
      </c>
      <c r="Y250">
        <v>249</v>
      </c>
      <c r="Z250" s="1">
        <v>3.7131944444444447E-2</v>
      </c>
      <c r="AA250" t="s">
        <v>5756</v>
      </c>
      <c r="AB250">
        <v>1.2999999999999999E-2</v>
      </c>
      <c r="AC250">
        <v>-4.5999999999999999E-2</v>
      </c>
      <c r="AD250">
        <v>6.06</v>
      </c>
      <c r="AE250" t="s">
        <v>9573</v>
      </c>
    </row>
    <row r="251" spans="1:32" x14ac:dyDescent="0.2">
      <c r="A251">
        <v>250</v>
      </c>
      <c r="C251">
        <v>5128</v>
      </c>
      <c r="D251">
        <v>21814</v>
      </c>
      <c r="F251">
        <v>0</v>
      </c>
      <c r="G251">
        <v>53</v>
      </c>
      <c r="H251">
        <v>47.6</v>
      </c>
      <c r="I251" t="s">
        <v>24</v>
      </c>
      <c r="J251">
        <v>52</v>
      </c>
      <c r="K251">
        <v>41</v>
      </c>
      <c r="L251">
        <v>21</v>
      </c>
      <c r="M251">
        <v>52</v>
      </c>
      <c r="N251">
        <v>6.27</v>
      </c>
      <c r="P251">
        <v>0.19</v>
      </c>
      <c r="R251">
        <v>0.15</v>
      </c>
      <c r="T251">
        <v>0.08</v>
      </c>
      <c r="X251" t="s">
        <v>314</v>
      </c>
      <c r="Y251">
        <v>250</v>
      </c>
      <c r="Z251" s="1">
        <v>3.7356481481481484E-2</v>
      </c>
      <c r="AA251" t="s">
        <v>5757</v>
      </c>
      <c r="AB251">
        <v>7.5999999999999998E-2</v>
      </c>
      <c r="AC251">
        <v>-2.5999999999999999E-2</v>
      </c>
      <c r="AD251">
        <v>6.27</v>
      </c>
      <c r="AE251" t="s">
        <v>314</v>
      </c>
    </row>
    <row r="252" spans="1:32" x14ac:dyDescent="0.2">
      <c r="A252">
        <v>251</v>
      </c>
      <c r="C252">
        <v>5156</v>
      </c>
      <c r="D252">
        <v>166651</v>
      </c>
      <c r="F252">
        <v>0</v>
      </c>
      <c r="G252">
        <v>53</v>
      </c>
      <c r="H252">
        <v>12.4</v>
      </c>
      <c r="I252" t="s">
        <v>26</v>
      </c>
      <c r="J252">
        <v>24</v>
      </c>
      <c r="K252">
        <v>46</v>
      </c>
      <c r="L252">
        <v>37</v>
      </c>
      <c r="M252">
        <v>-24</v>
      </c>
      <c r="N252">
        <v>6.46</v>
      </c>
      <c r="P252">
        <v>0.44</v>
      </c>
      <c r="R252">
        <v>0.03</v>
      </c>
      <c r="X252" t="s">
        <v>315</v>
      </c>
      <c r="Y252">
        <v>251</v>
      </c>
      <c r="Z252" s="1">
        <v>3.6949074074074072E-2</v>
      </c>
      <c r="AA252" t="s">
        <v>5758</v>
      </c>
      <c r="AB252">
        <v>9.8000000000000004E-2</v>
      </c>
      <c r="AC252">
        <v>3.6999999999999998E-2</v>
      </c>
      <c r="AD252">
        <v>6.46</v>
      </c>
      <c r="AE252" t="s">
        <v>5759</v>
      </c>
    </row>
    <row r="253" spans="1:32" x14ac:dyDescent="0.2">
      <c r="A253">
        <v>252</v>
      </c>
      <c r="B253" t="s">
        <v>316</v>
      </c>
      <c r="C253">
        <v>5190</v>
      </c>
      <c r="D253">
        <v>248269</v>
      </c>
      <c r="E253">
        <v>334</v>
      </c>
      <c r="F253">
        <v>0</v>
      </c>
      <c r="G253">
        <v>52</v>
      </c>
      <c r="H253">
        <v>24.3</v>
      </c>
      <c r="I253" t="s">
        <v>26</v>
      </c>
      <c r="J253">
        <v>69</v>
      </c>
      <c r="K253">
        <v>30</v>
      </c>
      <c r="L253">
        <v>16</v>
      </c>
      <c r="M253">
        <v>-69</v>
      </c>
      <c r="N253">
        <v>6.22</v>
      </c>
      <c r="P253">
        <v>0.56000000000000005</v>
      </c>
      <c r="R253">
        <v>0.08</v>
      </c>
      <c r="X253" t="s">
        <v>303</v>
      </c>
      <c r="Y253">
        <v>252</v>
      </c>
      <c r="Z253" s="1">
        <v>3.6392361111111111E-2</v>
      </c>
      <c r="AA253" t="s">
        <v>5760</v>
      </c>
      <c r="AB253">
        <v>-7.0000000000000001E-3</v>
      </c>
      <c r="AC253">
        <v>-8.5999999999999993E-2</v>
      </c>
      <c r="AD253">
        <v>6.22</v>
      </c>
      <c r="AE253" t="s">
        <v>5740</v>
      </c>
    </row>
    <row r="254" spans="1:32" x14ac:dyDescent="0.2">
      <c r="A254">
        <v>253</v>
      </c>
      <c r="B254" t="s">
        <v>317</v>
      </c>
      <c r="C254">
        <v>5234</v>
      </c>
      <c r="D254">
        <v>21832</v>
      </c>
      <c r="F254">
        <v>0</v>
      </c>
      <c r="G254">
        <v>55</v>
      </c>
      <c r="H254">
        <v>0.1</v>
      </c>
      <c r="I254" t="s">
        <v>24</v>
      </c>
      <c r="J254">
        <v>58</v>
      </c>
      <c r="K254">
        <v>58</v>
      </c>
      <c r="L254">
        <v>22</v>
      </c>
      <c r="M254">
        <v>58</v>
      </c>
      <c r="N254">
        <v>4.83</v>
      </c>
      <c r="P254">
        <v>1.21</v>
      </c>
      <c r="R254">
        <v>1.26</v>
      </c>
      <c r="T254">
        <v>0.61</v>
      </c>
      <c r="X254" t="s">
        <v>125</v>
      </c>
      <c r="Y254">
        <v>253</v>
      </c>
      <c r="Z254" s="1">
        <v>3.8195601851851849E-2</v>
      </c>
      <c r="AA254" t="s">
        <v>5761</v>
      </c>
      <c r="AB254">
        <v>-3.2000000000000001E-2</v>
      </c>
      <c r="AC254">
        <v>-4.2999999999999997E-2</v>
      </c>
      <c r="AD254">
        <v>4.83</v>
      </c>
      <c r="AE254" t="s">
        <v>125</v>
      </c>
    </row>
    <row r="255" spans="1:32" x14ac:dyDescent="0.2">
      <c r="A255">
        <v>254</v>
      </c>
      <c r="B255" t="s">
        <v>318</v>
      </c>
      <c r="C255">
        <v>5267</v>
      </c>
      <c r="D255">
        <v>92145</v>
      </c>
      <c r="F255">
        <v>0</v>
      </c>
      <c r="G255">
        <v>54</v>
      </c>
      <c r="H255">
        <v>35.200000000000003</v>
      </c>
      <c r="I255" t="s">
        <v>24</v>
      </c>
      <c r="J255">
        <v>19</v>
      </c>
      <c r="K255">
        <v>11</v>
      </c>
      <c r="L255">
        <v>18</v>
      </c>
      <c r="M255">
        <v>19</v>
      </c>
      <c r="N255">
        <v>5.74</v>
      </c>
      <c r="O255" t="s">
        <v>103</v>
      </c>
      <c r="P255">
        <v>-0.01</v>
      </c>
      <c r="R255">
        <v>-0.14000000000000001</v>
      </c>
      <c r="X255" t="s">
        <v>319</v>
      </c>
      <c r="Y255">
        <v>254</v>
      </c>
      <c r="Z255" s="1">
        <v>3.790740740740741E-2</v>
      </c>
      <c r="AA255" t="s">
        <v>5762</v>
      </c>
      <c r="AB255">
        <v>1.7999999999999999E-2</v>
      </c>
      <c r="AC255">
        <v>-1.4E-2</v>
      </c>
      <c r="AD255">
        <v>5.74</v>
      </c>
      <c r="AE255" t="s">
        <v>319</v>
      </c>
    </row>
    <row r="256" spans="1:32" x14ac:dyDescent="0.2">
      <c r="A256">
        <v>255</v>
      </c>
      <c r="B256" t="s">
        <v>320</v>
      </c>
      <c r="C256">
        <v>5268</v>
      </c>
      <c r="D256">
        <v>129019</v>
      </c>
      <c r="F256">
        <v>0</v>
      </c>
      <c r="G256">
        <v>54</v>
      </c>
      <c r="H256">
        <v>17.600000000000001</v>
      </c>
      <c r="I256" t="s">
        <v>26</v>
      </c>
      <c r="J256">
        <v>8</v>
      </c>
      <c r="K256">
        <v>44</v>
      </c>
      <c r="L256">
        <v>27</v>
      </c>
      <c r="M256">
        <v>-8</v>
      </c>
      <c r="N256">
        <v>6.16</v>
      </c>
      <c r="P256">
        <v>0.92</v>
      </c>
      <c r="R256">
        <v>0.54</v>
      </c>
      <c r="X256" t="s">
        <v>321</v>
      </c>
      <c r="Y256">
        <v>255</v>
      </c>
      <c r="Z256" s="1">
        <v>3.7703703703703705E-2</v>
      </c>
      <c r="AA256" t="s">
        <v>5763</v>
      </c>
      <c r="AB256">
        <v>1.7999999999999999E-2</v>
      </c>
      <c r="AC256">
        <v>-5.1999999999999998E-2</v>
      </c>
      <c r="AD256">
        <v>6.16</v>
      </c>
      <c r="AE256" t="s">
        <v>321</v>
      </c>
    </row>
    <row r="257" spans="1:32" x14ac:dyDescent="0.2">
      <c r="A257">
        <v>256</v>
      </c>
      <c r="C257">
        <v>5273</v>
      </c>
      <c r="D257">
        <v>36763</v>
      </c>
      <c r="F257">
        <v>0</v>
      </c>
      <c r="G257">
        <v>55</v>
      </c>
      <c r="H257">
        <v>5.2</v>
      </c>
      <c r="I257" t="s">
        <v>24</v>
      </c>
      <c r="J257">
        <v>48</v>
      </c>
      <c r="K257">
        <v>40</v>
      </c>
      <c r="L257">
        <v>43</v>
      </c>
      <c r="M257">
        <v>48</v>
      </c>
      <c r="N257">
        <v>6.27</v>
      </c>
      <c r="P257">
        <v>1.68</v>
      </c>
      <c r="R257">
        <v>2</v>
      </c>
      <c r="X257" t="s">
        <v>322</v>
      </c>
      <c r="Y257">
        <v>256</v>
      </c>
      <c r="Z257" s="1">
        <v>3.8254629629629631E-2</v>
      </c>
      <c r="AA257" t="s">
        <v>5764</v>
      </c>
      <c r="AB257">
        <v>-2.1999999999999999E-2</v>
      </c>
      <c r="AC257">
        <v>-6.0000000000000001E-3</v>
      </c>
      <c r="AD257">
        <v>6.27</v>
      </c>
      <c r="AE257" t="s">
        <v>5765</v>
      </c>
      <c r="AF257" t="s">
        <v>36</v>
      </c>
    </row>
    <row r="258" spans="1:32" x14ac:dyDescent="0.2">
      <c r="A258">
        <v>257</v>
      </c>
      <c r="C258">
        <v>5276</v>
      </c>
      <c r="D258">
        <v>248276</v>
      </c>
      <c r="E258" t="s">
        <v>323</v>
      </c>
      <c r="F258">
        <v>0</v>
      </c>
      <c r="G258">
        <v>53</v>
      </c>
      <c r="H258">
        <v>37.9</v>
      </c>
      <c r="I258" t="s">
        <v>26</v>
      </c>
      <c r="J258">
        <v>62</v>
      </c>
      <c r="K258">
        <v>52</v>
      </c>
      <c r="L258">
        <v>17</v>
      </c>
      <c r="M258">
        <v>-62</v>
      </c>
      <c r="N258">
        <v>5.7</v>
      </c>
      <c r="P258">
        <v>1.56</v>
      </c>
      <c r="R258">
        <v>1.77</v>
      </c>
      <c r="X258" t="s">
        <v>164</v>
      </c>
      <c r="Y258">
        <v>257</v>
      </c>
      <c r="Z258" s="1">
        <v>3.7244212962962965E-2</v>
      </c>
      <c r="AA258" t="s">
        <v>5766</v>
      </c>
      <c r="AB258">
        <v>7.2999999999999995E-2</v>
      </c>
      <c r="AC258">
        <v>4.0000000000000001E-3</v>
      </c>
      <c r="AD258">
        <v>5.7</v>
      </c>
      <c r="AE258" t="s">
        <v>164</v>
      </c>
    </row>
    <row r="259" spans="1:32" x14ac:dyDescent="0.2">
      <c r="A259">
        <v>258</v>
      </c>
      <c r="B259" t="s">
        <v>324</v>
      </c>
      <c r="C259">
        <v>5286</v>
      </c>
      <c r="D259">
        <v>74359</v>
      </c>
      <c r="E259">
        <v>343</v>
      </c>
      <c r="F259">
        <v>0</v>
      </c>
      <c r="G259">
        <v>54</v>
      </c>
      <c r="H259">
        <v>58</v>
      </c>
      <c r="I259" t="s">
        <v>24</v>
      </c>
      <c r="J259">
        <v>23</v>
      </c>
      <c r="K259">
        <v>37</v>
      </c>
      <c r="L259">
        <v>42</v>
      </c>
      <c r="M259">
        <v>23</v>
      </c>
      <c r="N259">
        <v>5.47</v>
      </c>
      <c r="P259">
        <v>1</v>
      </c>
      <c r="R259">
        <v>0.9</v>
      </c>
      <c r="T259">
        <v>0.5</v>
      </c>
      <c r="X259" t="s">
        <v>325</v>
      </c>
      <c r="Y259">
        <v>258</v>
      </c>
      <c r="Z259" s="1">
        <v>3.8171296296296293E-2</v>
      </c>
      <c r="AA259" t="s">
        <v>5767</v>
      </c>
      <c r="AB259">
        <v>0.13100000000000001</v>
      </c>
      <c r="AC259">
        <v>-3.1E-2</v>
      </c>
      <c r="AD259">
        <v>5.47</v>
      </c>
      <c r="AE259" t="s">
        <v>325</v>
      </c>
    </row>
    <row r="260" spans="1:32" x14ac:dyDescent="0.2">
      <c r="A260">
        <v>259</v>
      </c>
      <c r="C260">
        <v>5316</v>
      </c>
      <c r="D260">
        <v>74365</v>
      </c>
      <c r="E260">
        <v>346</v>
      </c>
      <c r="F260">
        <v>0</v>
      </c>
      <c r="G260">
        <v>55</v>
      </c>
      <c r="H260">
        <v>14.7</v>
      </c>
      <c r="I260" t="s">
        <v>24</v>
      </c>
      <c r="J260">
        <v>24</v>
      </c>
      <c r="K260">
        <v>33</v>
      </c>
      <c r="L260">
        <v>25</v>
      </c>
      <c r="M260">
        <v>24</v>
      </c>
      <c r="N260">
        <v>6.2</v>
      </c>
      <c r="P260">
        <v>1.62</v>
      </c>
      <c r="R260">
        <v>1.75</v>
      </c>
      <c r="X260" t="s">
        <v>326</v>
      </c>
      <c r="Y260">
        <v>259</v>
      </c>
      <c r="Z260" s="1">
        <v>3.8364583333333334E-2</v>
      </c>
      <c r="AA260" t="s">
        <v>5768</v>
      </c>
      <c r="AB260">
        <v>0.02</v>
      </c>
      <c r="AC260">
        <v>-1.4999999999999999E-2</v>
      </c>
      <c r="AD260">
        <v>6.2</v>
      </c>
      <c r="AE260" t="s">
        <v>164</v>
      </c>
      <c r="AF260" t="s">
        <v>36</v>
      </c>
    </row>
    <row r="261" spans="1:32" x14ac:dyDescent="0.2">
      <c r="A261">
        <v>260</v>
      </c>
      <c r="C261">
        <v>5343</v>
      </c>
      <c r="D261">
        <v>21846</v>
      </c>
      <c r="F261">
        <v>0</v>
      </c>
      <c r="G261">
        <v>56</v>
      </c>
      <c r="H261">
        <v>12.9</v>
      </c>
      <c r="I261" t="s">
        <v>24</v>
      </c>
      <c r="J261">
        <v>57</v>
      </c>
      <c r="K261">
        <v>59</v>
      </c>
      <c r="L261">
        <v>48</v>
      </c>
      <c r="M261">
        <v>57</v>
      </c>
      <c r="N261">
        <v>6.21</v>
      </c>
      <c r="P261">
        <v>1.37</v>
      </c>
      <c r="X261" t="s">
        <v>105</v>
      </c>
      <c r="Y261">
        <v>260</v>
      </c>
      <c r="Z261" s="1">
        <v>3.9038194444444445E-2</v>
      </c>
      <c r="AA261" t="s">
        <v>5769</v>
      </c>
      <c r="AB261">
        <v>3.6999999999999998E-2</v>
      </c>
      <c r="AC261">
        <v>-1.4E-2</v>
      </c>
      <c r="AD261">
        <v>6.21</v>
      </c>
      <c r="AE261" t="s">
        <v>105</v>
      </c>
    </row>
    <row r="262" spans="1:32" x14ac:dyDescent="0.2">
      <c r="A262">
        <v>261</v>
      </c>
      <c r="C262">
        <v>5357</v>
      </c>
      <c r="D262">
        <v>11481</v>
      </c>
      <c r="F262">
        <v>0</v>
      </c>
      <c r="G262">
        <v>56</v>
      </c>
      <c r="H262">
        <v>55.6</v>
      </c>
      <c r="I262" t="s">
        <v>24</v>
      </c>
      <c r="J262">
        <v>68</v>
      </c>
      <c r="K262">
        <v>46</v>
      </c>
      <c r="L262">
        <v>34</v>
      </c>
      <c r="M262">
        <v>68</v>
      </c>
      <c r="N262">
        <v>6.37</v>
      </c>
      <c r="P262">
        <v>0.38</v>
      </c>
      <c r="R262">
        <v>-0.02</v>
      </c>
      <c r="X262" t="s">
        <v>297</v>
      </c>
      <c r="Y262">
        <v>261</v>
      </c>
      <c r="Z262" s="1">
        <v>3.9532407407407412E-2</v>
      </c>
      <c r="AA262" t="s">
        <v>5770</v>
      </c>
      <c r="AB262">
        <v>0.13700000000000001</v>
      </c>
      <c r="AC262">
        <v>-2.1000000000000001E-2</v>
      </c>
      <c r="AD262">
        <v>6.37</v>
      </c>
      <c r="AE262" t="s">
        <v>297</v>
      </c>
    </row>
    <row r="263" spans="1:32" x14ac:dyDescent="0.2">
      <c r="A263">
        <v>262</v>
      </c>
      <c r="B263" t="s">
        <v>327</v>
      </c>
      <c r="C263">
        <v>5382</v>
      </c>
      <c r="D263">
        <v>74373</v>
      </c>
      <c r="F263">
        <v>0</v>
      </c>
      <c r="G263">
        <v>55</v>
      </c>
      <c r="H263">
        <v>58.5</v>
      </c>
      <c r="I263" t="s">
        <v>24</v>
      </c>
      <c r="J263">
        <v>27</v>
      </c>
      <c r="K263">
        <v>12</v>
      </c>
      <c r="L263">
        <v>34</v>
      </c>
      <c r="M263">
        <v>27</v>
      </c>
      <c r="N263">
        <v>6.09</v>
      </c>
      <c r="P263">
        <v>0.14000000000000001</v>
      </c>
      <c r="R263">
        <v>0.09</v>
      </c>
      <c r="X263" t="s">
        <v>328</v>
      </c>
      <c r="Y263">
        <v>262</v>
      </c>
      <c r="Z263" s="1">
        <v>3.8871527777777783E-2</v>
      </c>
      <c r="AA263" t="s">
        <v>5771</v>
      </c>
      <c r="AB263">
        <v>-0.02</v>
      </c>
      <c r="AC263">
        <v>1.2999999999999999E-2</v>
      </c>
      <c r="AD263">
        <v>6.09</v>
      </c>
      <c r="AE263" t="s">
        <v>328</v>
      </c>
    </row>
    <row r="264" spans="1:32" x14ac:dyDescent="0.2">
      <c r="A264">
        <v>263</v>
      </c>
      <c r="C264">
        <v>5384</v>
      </c>
      <c r="D264">
        <v>129032</v>
      </c>
      <c r="F264">
        <v>0</v>
      </c>
      <c r="G264">
        <v>55</v>
      </c>
      <c r="H264">
        <v>42.4</v>
      </c>
      <c r="I264" t="s">
        <v>26</v>
      </c>
      <c r="J264">
        <v>7</v>
      </c>
      <c r="K264">
        <v>20</v>
      </c>
      <c r="L264">
        <v>50</v>
      </c>
      <c r="M264">
        <v>-7</v>
      </c>
      <c r="N264">
        <v>5.85</v>
      </c>
      <c r="P264">
        <v>1.52</v>
      </c>
      <c r="R264">
        <v>1.93</v>
      </c>
      <c r="T264">
        <v>0.64</v>
      </c>
      <c r="U264" t="s">
        <v>93</v>
      </c>
      <c r="X264" t="s">
        <v>77</v>
      </c>
      <c r="Y264">
        <v>263</v>
      </c>
      <c r="Z264" s="1">
        <v>3.8685185185185184E-2</v>
      </c>
      <c r="AA264" t="s">
        <v>5772</v>
      </c>
      <c r="AB264">
        <v>-7.0000000000000001E-3</v>
      </c>
      <c r="AC264">
        <v>-4.5999999999999999E-2</v>
      </c>
      <c r="AD264">
        <v>5.85</v>
      </c>
      <c r="AE264" t="s">
        <v>77</v>
      </c>
    </row>
    <row r="265" spans="1:32" x14ac:dyDescent="0.2">
      <c r="A265">
        <v>264</v>
      </c>
      <c r="B265" t="s">
        <v>329</v>
      </c>
      <c r="C265">
        <v>5394</v>
      </c>
      <c r="D265">
        <v>11482</v>
      </c>
      <c r="E265" t="s">
        <v>330</v>
      </c>
      <c r="F265">
        <v>0</v>
      </c>
      <c r="G265">
        <v>56</v>
      </c>
      <c r="H265">
        <v>42.5</v>
      </c>
      <c r="I265" t="s">
        <v>24</v>
      </c>
      <c r="J265">
        <v>60</v>
      </c>
      <c r="K265">
        <v>43</v>
      </c>
      <c r="L265">
        <v>0</v>
      </c>
      <c r="M265">
        <v>60</v>
      </c>
      <c r="N265">
        <v>2.4700000000000002</v>
      </c>
      <c r="P265">
        <v>-0.15</v>
      </c>
      <c r="R265">
        <v>-1.08</v>
      </c>
      <c r="T265">
        <v>-0.08</v>
      </c>
      <c r="X265" t="s">
        <v>331</v>
      </c>
      <c r="Y265">
        <v>264</v>
      </c>
      <c r="Z265" s="1">
        <v>3.9380787037037041E-2</v>
      </c>
      <c r="AA265" t="s">
        <v>5773</v>
      </c>
      <c r="AB265">
        <v>2.5999999999999999E-2</v>
      </c>
      <c r="AC265">
        <v>-5.0000000000000001E-3</v>
      </c>
      <c r="AD265">
        <v>2.4700000000000002</v>
      </c>
      <c r="AE265" t="s">
        <v>331</v>
      </c>
    </row>
    <row r="266" spans="1:32" x14ac:dyDescent="0.2">
      <c r="A266">
        <v>265</v>
      </c>
      <c r="B266" t="s">
        <v>332</v>
      </c>
      <c r="C266">
        <v>5395</v>
      </c>
      <c r="D266">
        <v>21855</v>
      </c>
      <c r="F266">
        <v>0</v>
      </c>
      <c r="G266">
        <v>56</v>
      </c>
      <c r="H266">
        <v>39.799999999999997</v>
      </c>
      <c r="I266" t="s">
        <v>24</v>
      </c>
      <c r="J266">
        <v>59</v>
      </c>
      <c r="K266">
        <v>10</v>
      </c>
      <c r="L266">
        <v>52</v>
      </c>
      <c r="M266">
        <v>59</v>
      </c>
      <c r="N266">
        <v>4.63</v>
      </c>
      <c r="P266">
        <v>0.96</v>
      </c>
      <c r="R266">
        <v>0.69</v>
      </c>
      <c r="T266">
        <v>0.5</v>
      </c>
      <c r="X266" t="s">
        <v>333</v>
      </c>
      <c r="Y266">
        <v>265</v>
      </c>
      <c r="Z266" s="1">
        <v>3.9349537037037037E-2</v>
      </c>
      <c r="AA266" t="s">
        <v>5774</v>
      </c>
      <c r="AB266">
        <v>-9.1999999999999998E-2</v>
      </c>
      <c r="AC266">
        <v>-4.5999999999999999E-2</v>
      </c>
      <c r="AD266">
        <v>4.63</v>
      </c>
      <c r="AE266" t="s">
        <v>71</v>
      </c>
      <c r="AF266" t="s">
        <v>36</v>
      </c>
    </row>
    <row r="267" spans="1:32" x14ac:dyDescent="0.2">
      <c r="A267">
        <v>266</v>
      </c>
      <c r="C267">
        <v>5408</v>
      </c>
      <c r="D267">
        <v>11484</v>
      </c>
      <c r="F267">
        <v>0</v>
      </c>
      <c r="G267">
        <v>56</v>
      </c>
      <c r="H267">
        <v>47.1</v>
      </c>
      <c r="I267" t="s">
        <v>24</v>
      </c>
      <c r="J267">
        <v>60</v>
      </c>
      <c r="K267">
        <v>21</v>
      </c>
      <c r="L267">
        <v>46</v>
      </c>
      <c r="M267">
        <v>60</v>
      </c>
      <c r="N267">
        <v>5.55</v>
      </c>
      <c r="P267">
        <v>-7.0000000000000007E-2</v>
      </c>
      <c r="R267">
        <v>-0.32</v>
      </c>
      <c r="X267" t="s">
        <v>334</v>
      </c>
      <c r="Y267">
        <v>266</v>
      </c>
      <c r="Z267" s="1">
        <v>3.9434027777777776E-2</v>
      </c>
      <c r="AA267" t="s">
        <v>5775</v>
      </c>
      <c r="AB267">
        <v>3.2000000000000001E-2</v>
      </c>
      <c r="AC267">
        <v>-8.0000000000000002E-3</v>
      </c>
      <c r="AD267">
        <v>5.55</v>
      </c>
      <c r="AE267" t="s">
        <v>334</v>
      </c>
    </row>
    <row r="268" spans="1:32" x14ac:dyDescent="0.2">
      <c r="A268">
        <v>267</v>
      </c>
      <c r="B268" t="s">
        <v>335</v>
      </c>
      <c r="C268">
        <v>5437</v>
      </c>
      <c r="D268">
        <v>147519</v>
      </c>
      <c r="F268">
        <v>0</v>
      </c>
      <c r="G268">
        <v>56</v>
      </c>
      <c r="H268">
        <v>1.5</v>
      </c>
      <c r="I268" t="s">
        <v>26</v>
      </c>
      <c r="J268">
        <v>11</v>
      </c>
      <c r="K268">
        <v>16</v>
      </c>
      <c r="L268">
        <v>0</v>
      </c>
      <c r="M268">
        <v>-11</v>
      </c>
      <c r="N268">
        <v>5.31</v>
      </c>
      <c r="P268">
        <v>1.52</v>
      </c>
      <c r="R268">
        <v>1.78</v>
      </c>
      <c r="X268" t="s">
        <v>172</v>
      </c>
      <c r="Y268">
        <v>267</v>
      </c>
      <c r="Z268" s="1">
        <v>3.8906250000000003E-2</v>
      </c>
      <c r="AA268" t="s">
        <v>5776</v>
      </c>
      <c r="AB268">
        <v>-0.02</v>
      </c>
      <c r="AC268">
        <v>-8.0000000000000002E-3</v>
      </c>
      <c r="AD268">
        <v>5.31</v>
      </c>
      <c r="AE268" t="s">
        <v>172</v>
      </c>
    </row>
    <row r="269" spans="1:32" x14ac:dyDescent="0.2">
      <c r="A269">
        <v>268</v>
      </c>
      <c r="C269">
        <v>5445</v>
      </c>
      <c r="D269">
        <v>166686</v>
      </c>
      <c r="F269">
        <v>0</v>
      </c>
      <c r="G269">
        <v>55</v>
      </c>
      <c r="H269">
        <v>55.5</v>
      </c>
      <c r="I269" t="s">
        <v>26</v>
      </c>
      <c r="J269">
        <v>27</v>
      </c>
      <c r="K269">
        <v>46</v>
      </c>
      <c r="L269">
        <v>32</v>
      </c>
      <c r="M269">
        <v>-27</v>
      </c>
      <c r="N269">
        <v>6.1</v>
      </c>
      <c r="P269">
        <v>1.67</v>
      </c>
      <c r="R269">
        <v>1.97</v>
      </c>
      <c r="X269" t="s">
        <v>53</v>
      </c>
      <c r="Y269">
        <v>268</v>
      </c>
      <c r="Z269" s="1">
        <v>3.8836805555555555E-2</v>
      </c>
      <c r="AA269" t="s">
        <v>5777</v>
      </c>
      <c r="AB269">
        <v>0</v>
      </c>
      <c r="AC269">
        <v>2E-3</v>
      </c>
      <c r="AD269">
        <v>6.1</v>
      </c>
      <c r="AE269" t="s">
        <v>53</v>
      </c>
    </row>
    <row r="270" spans="1:32" x14ac:dyDescent="0.2">
      <c r="A270">
        <v>269</v>
      </c>
      <c r="B270" t="s">
        <v>336</v>
      </c>
      <c r="C270">
        <v>5448</v>
      </c>
      <c r="D270">
        <v>54281</v>
      </c>
      <c r="F270">
        <v>0</v>
      </c>
      <c r="G270">
        <v>56</v>
      </c>
      <c r="H270">
        <v>45.2</v>
      </c>
      <c r="I270" t="s">
        <v>24</v>
      </c>
      <c r="J270">
        <v>38</v>
      </c>
      <c r="K270">
        <v>29</v>
      </c>
      <c r="L270">
        <v>58</v>
      </c>
      <c r="M270">
        <v>38</v>
      </c>
      <c r="N270">
        <v>3.87</v>
      </c>
      <c r="P270">
        <v>0.13</v>
      </c>
      <c r="R270">
        <v>0.15</v>
      </c>
      <c r="T270">
        <v>0.08</v>
      </c>
      <c r="X270" t="s">
        <v>249</v>
      </c>
      <c r="Y270">
        <v>269</v>
      </c>
      <c r="Z270" s="1">
        <v>3.9412037037037037E-2</v>
      </c>
      <c r="AA270" t="s">
        <v>5778</v>
      </c>
      <c r="AB270">
        <v>0.152</v>
      </c>
      <c r="AC270">
        <v>3.3000000000000002E-2</v>
      </c>
      <c r="AD270">
        <v>3.87</v>
      </c>
      <c r="AE270" t="s">
        <v>249</v>
      </c>
    </row>
    <row r="271" spans="1:32" x14ac:dyDescent="0.2">
      <c r="A271">
        <v>270</v>
      </c>
      <c r="B271" t="s">
        <v>337</v>
      </c>
      <c r="C271">
        <v>5457</v>
      </c>
      <c r="D271">
        <v>248281</v>
      </c>
      <c r="F271">
        <v>0</v>
      </c>
      <c r="G271">
        <v>55</v>
      </c>
      <c r="H271">
        <v>0.3</v>
      </c>
      <c r="I271" t="s">
        <v>26</v>
      </c>
      <c r="J271">
        <v>69</v>
      </c>
      <c r="K271">
        <v>31</v>
      </c>
      <c r="L271">
        <v>37</v>
      </c>
      <c r="M271">
        <v>-69</v>
      </c>
      <c r="N271">
        <v>5.45</v>
      </c>
      <c r="P271">
        <v>1.0900000000000001</v>
      </c>
      <c r="R271">
        <v>1</v>
      </c>
      <c r="X271" t="s">
        <v>125</v>
      </c>
      <c r="Y271">
        <v>270</v>
      </c>
      <c r="Z271" s="1">
        <v>3.8197916666666672E-2</v>
      </c>
      <c r="AA271" t="s">
        <v>5779</v>
      </c>
      <c r="AB271">
        <v>6.0000000000000001E-3</v>
      </c>
      <c r="AC271">
        <v>-4.4999999999999998E-2</v>
      </c>
      <c r="AD271">
        <v>5.45</v>
      </c>
      <c r="AE271" t="s">
        <v>125</v>
      </c>
    </row>
    <row r="272" spans="1:32" x14ac:dyDescent="0.2">
      <c r="A272">
        <v>271</v>
      </c>
      <c r="B272" t="s">
        <v>338</v>
      </c>
      <c r="C272">
        <v>5516</v>
      </c>
      <c r="D272">
        <v>74388</v>
      </c>
      <c r="F272">
        <v>0</v>
      </c>
      <c r="G272">
        <v>57</v>
      </c>
      <c r="H272">
        <v>12.4</v>
      </c>
      <c r="I272" t="s">
        <v>24</v>
      </c>
      <c r="J272">
        <v>23</v>
      </c>
      <c r="K272">
        <v>25</v>
      </c>
      <c r="L272">
        <v>3</v>
      </c>
      <c r="M272">
        <v>23</v>
      </c>
      <c r="N272">
        <v>4.42</v>
      </c>
      <c r="P272">
        <v>0.94</v>
      </c>
      <c r="R272">
        <v>0.69</v>
      </c>
      <c r="T272">
        <v>0.48</v>
      </c>
      <c r="X272" t="s">
        <v>339</v>
      </c>
      <c r="Y272">
        <v>271</v>
      </c>
      <c r="Z272" s="1">
        <v>3.9726851851851853E-2</v>
      </c>
      <c r="AA272" t="s">
        <v>5780</v>
      </c>
      <c r="AB272">
        <v>-4.3999999999999997E-2</v>
      </c>
      <c r="AC272">
        <v>-4.8000000000000001E-2</v>
      </c>
      <c r="AD272">
        <v>4.42</v>
      </c>
      <c r="AE272" t="s">
        <v>71</v>
      </c>
    </row>
    <row r="273" spans="1:32" x14ac:dyDescent="0.2">
      <c r="A273">
        <v>272</v>
      </c>
      <c r="C273">
        <v>5526</v>
      </c>
      <c r="D273">
        <v>36795</v>
      </c>
      <c r="F273">
        <v>0</v>
      </c>
      <c r="G273">
        <v>57</v>
      </c>
      <c r="H273">
        <v>39.700000000000003</v>
      </c>
      <c r="I273" t="s">
        <v>24</v>
      </c>
      <c r="J273">
        <v>45</v>
      </c>
      <c r="K273">
        <v>50</v>
      </c>
      <c r="L273">
        <v>23</v>
      </c>
      <c r="M273">
        <v>45</v>
      </c>
      <c r="N273">
        <v>6.12</v>
      </c>
      <c r="P273">
        <v>1.02</v>
      </c>
      <c r="R273">
        <v>0.89</v>
      </c>
      <c r="X273" t="s">
        <v>125</v>
      </c>
      <c r="Y273">
        <v>272</v>
      </c>
      <c r="Z273" s="1">
        <v>4.0042824074074078E-2</v>
      </c>
      <c r="AA273" t="s">
        <v>5781</v>
      </c>
      <c r="AB273">
        <v>1.2999999999999999E-2</v>
      </c>
      <c r="AC273">
        <v>5.0000000000000001E-3</v>
      </c>
      <c r="AD273">
        <v>6.12</v>
      </c>
      <c r="AE273" t="s">
        <v>125</v>
      </c>
    </row>
    <row r="274" spans="1:32" x14ac:dyDescent="0.2">
      <c r="A274">
        <v>273</v>
      </c>
      <c r="C274">
        <v>5550</v>
      </c>
      <c r="D274">
        <v>11502</v>
      </c>
      <c r="F274">
        <v>0</v>
      </c>
      <c r="G274">
        <v>58</v>
      </c>
      <c r="H274">
        <v>31.1</v>
      </c>
      <c r="I274" t="s">
        <v>24</v>
      </c>
      <c r="J274">
        <v>66</v>
      </c>
      <c r="K274">
        <v>21</v>
      </c>
      <c r="L274">
        <v>8</v>
      </c>
      <c r="M274">
        <v>66</v>
      </c>
      <c r="N274">
        <v>5.97</v>
      </c>
      <c r="P274">
        <v>-0.02</v>
      </c>
      <c r="R274">
        <v>-0.13</v>
      </c>
      <c r="X274" t="s">
        <v>340</v>
      </c>
      <c r="Y274">
        <v>273</v>
      </c>
      <c r="Z274" s="1">
        <v>4.0637731481481483E-2</v>
      </c>
      <c r="AA274" t="s">
        <v>5782</v>
      </c>
      <c r="AB274">
        <v>4.2999999999999997E-2</v>
      </c>
      <c r="AC274">
        <v>-6.0000000000000001E-3</v>
      </c>
      <c r="AD274">
        <v>5.97</v>
      </c>
      <c r="AE274" t="s">
        <v>340</v>
      </c>
    </row>
    <row r="275" spans="1:32" x14ac:dyDescent="0.2">
      <c r="A275">
        <v>274</v>
      </c>
      <c r="B275" t="s">
        <v>341</v>
      </c>
      <c r="C275">
        <v>5575</v>
      </c>
      <c r="D275">
        <v>74395</v>
      </c>
      <c r="F275">
        <v>0</v>
      </c>
      <c r="G275">
        <v>57</v>
      </c>
      <c r="H275">
        <v>50.2</v>
      </c>
      <c r="I275" t="s">
        <v>24</v>
      </c>
      <c r="J275">
        <v>28</v>
      </c>
      <c r="K275">
        <v>59</v>
      </c>
      <c r="L275">
        <v>32</v>
      </c>
      <c r="M275">
        <v>28</v>
      </c>
      <c r="N275">
        <v>5.42</v>
      </c>
      <c r="P275">
        <v>1.08</v>
      </c>
      <c r="W275" t="s">
        <v>27</v>
      </c>
      <c r="X275" t="s">
        <v>342</v>
      </c>
      <c r="Y275">
        <v>274</v>
      </c>
      <c r="Z275" s="1">
        <v>4.0164351851851847E-2</v>
      </c>
      <c r="AA275" t="s">
        <v>5783</v>
      </c>
      <c r="AB275">
        <v>8.0000000000000002E-3</v>
      </c>
      <c r="AC275">
        <v>-8.0000000000000002E-3</v>
      </c>
      <c r="AD275">
        <v>5.42</v>
      </c>
      <c r="AE275" t="s">
        <v>5784</v>
      </c>
    </row>
    <row r="276" spans="1:32" x14ac:dyDescent="0.2">
      <c r="A276">
        <v>275</v>
      </c>
      <c r="C276">
        <v>5608</v>
      </c>
      <c r="D276">
        <v>54306</v>
      </c>
      <c r="F276">
        <v>0</v>
      </c>
      <c r="G276">
        <v>58</v>
      </c>
      <c r="H276">
        <v>14.2</v>
      </c>
      <c r="I276" t="s">
        <v>24</v>
      </c>
      <c r="J276">
        <v>33</v>
      </c>
      <c r="K276">
        <v>57</v>
      </c>
      <c r="L276">
        <v>3</v>
      </c>
      <c r="M276">
        <v>33</v>
      </c>
      <c r="N276">
        <v>5.98</v>
      </c>
      <c r="P276">
        <v>1</v>
      </c>
      <c r="X276" t="s">
        <v>197</v>
      </c>
      <c r="Y276">
        <v>275</v>
      </c>
      <c r="Z276" s="1">
        <v>4.0442129629629626E-2</v>
      </c>
      <c r="AA276" t="s">
        <v>5785</v>
      </c>
      <c r="AB276">
        <v>3.5000000000000003E-2</v>
      </c>
      <c r="AC276">
        <v>-7.1999999999999995E-2</v>
      </c>
      <c r="AD276">
        <v>5.98</v>
      </c>
      <c r="AE276" t="s">
        <v>197</v>
      </c>
    </row>
    <row r="277" spans="1:32" x14ac:dyDescent="0.2">
      <c r="A277">
        <v>276</v>
      </c>
      <c r="C277">
        <v>5612</v>
      </c>
      <c r="D277">
        <v>92183</v>
      </c>
      <c r="F277">
        <v>0</v>
      </c>
      <c r="G277">
        <v>57</v>
      </c>
      <c r="H277">
        <v>54.5</v>
      </c>
      <c r="I277" t="s">
        <v>24</v>
      </c>
      <c r="J277">
        <v>13</v>
      </c>
      <c r="K277">
        <v>41</v>
      </c>
      <c r="L277">
        <v>45</v>
      </c>
      <c r="M277">
        <v>13</v>
      </c>
      <c r="N277">
        <v>6.32</v>
      </c>
      <c r="P277">
        <v>0.89</v>
      </c>
      <c r="R277">
        <v>0.56999999999999995</v>
      </c>
      <c r="T277">
        <v>0.46</v>
      </c>
      <c r="X277" t="s">
        <v>71</v>
      </c>
      <c r="Y277">
        <v>276</v>
      </c>
      <c r="Z277" s="1">
        <v>4.0214120370370372E-2</v>
      </c>
      <c r="AA277" t="s">
        <v>5786</v>
      </c>
      <c r="AB277">
        <v>-1.0999999999999999E-2</v>
      </c>
      <c r="AC277">
        <v>-1.2999999999999999E-2</v>
      </c>
      <c r="AD277">
        <v>6.32</v>
      </c>
      <c r="AE277" t="s">
        <v>71</v>
      </c>
    </row>
    <row r="278" spans="1:32" x14ac:dyDescent="0.2">
      <c r="A278">
        <v>277</v>
      </c>
      <c r="C278">
        <v>5641</v>
      </c>
      <c r="D278">
        <v>74402</v>
      </c>
      <c r="F278">
        <v>0</v>
      </c>
      <c r="G278">
        <v>58</v>
      </c>
      <c r="H278">
        <v>18.899999999999999</v>
      </c>
      <c r="I278" t="s">
        <v>24</v>
      </c>
      <c r="J278">
        <v>21</v>
      </c>
      <c r="K278">
        <v>24</v>
      </c>
      <c r="L278">
        <v>16</v>
      </c>
      <c r="M278">
        <v>21</v>
      </c>
      <c r="N278">
        <v>6.37</v>
      </c>
      <c r="O278" t="s">
        <v>103</v>
      </c>
      <c r="P278">
        <v>0.09</v>
      </c>
      <c r="R278">
        <v>0.11</v>
      </c>
      <c r="X278" t="s">
        <v>114</v>
      </c>
      <c r="Y278">
        <v>277</v>
      </c>
      <c r="Z278" s="1">
        <v>4.0496527777777777E-2</v>
      </c>
      <c r="AA278" t="s">
        <v>5787</v>
      </c>
      <c r="AB278">
        <v>-6.0000000000000001E-3</v>
      </c>
      <c r="AC278">
        <v>-3.0000000000000001E-3</v>
      </c>
      <c r="AD278">
        <v>6.37</v>
      </c>
      <c r="AE278" t="s">
        <v>114</v>
      </c>
    </row>
    <row r="279" spans="1:32" x14ac:dyDescent="0.2">
      <c r="A279">
        <v>278</v>
      </c>
      <c r="C279">
        <v>5715</v>
      </c>
      <c r="D279">
        <v>4288</v>
      </c>
      <c r="F279">
        <v>1</v>
      </c>
      <c r="G279">
        <v>0</v>
      </c>
      <c r="H279">
        <v>31</v>
      </c>
      <c r="I279" t="s">
        <v>24</v>
      </c>
      <c r="J279">
        <v>70</v>
      </c>
      <c r="K279">
        <v>58</v>
      </c>
      <c r="L279">
        <v>59</v>
      </c>
      <c r="M279">
        <v>70</v>
      </c>
      <c r="N279">
        <v>6.39</v>
      </c>
      <c r="P279">
        <v>0.13</v>
      </c>
      <c r="R279">
        <v>0.11</v>
      </c>
      <c r="X279" t="s">
        <v>343</v>
      </c>
      <c r="Y279">
        <v>278</v>
      </c>
      <c r="Z279" s="1">
        <v>4.2025462962962966E-2</v>
      </c>
      <c r="AA279" t="s">
        <v>5788</v>
      </c>
      <c r="AB279">
        <v>8.2000000000000003E-2</v>
      </c>
      <c r="AC279">
        <v>0</v>
      </c>
      <c r="AD279">
        <v>6.39</v>
      </c>
      <c r="AE279" t="s">
        <v>343</v>
      </c>
    </row>
    <row r="280" spans="1:32" x14ac:dyDescent="0.2">
      <c r="A280">
        <v>279</v>
      </c>
      <c r="B280" t="s">
        <v>344</v>
      </c>
      <c r="C280">
        <v>5722</v>
      </c>
      <c r="D280">
        <v>147546</v>
      </c>
      <c r="F280">
        <v>0</v>
      </c>
      <c r="G280">
        <v>58</v>
      </c>
      <c r="H280">
        <v>43.9</v>
      </c>
      <c r="I280" t="s">
        <v>26</v>
      </c>
      <c r="J280">
        <v>11</v>
      </c>
      <c r="K280">
        <v>22</v>
      </c>
      <c r="L280">
        <v>48</v>
      </c>
      <c r="M280">
        <v>-11</v>
      </c>
      <c r="N280">
        <v>5.61</v>
      </c>
      <c r="P280">
        <v>0.97</v>
      </c>
      <c r="R280">
        <v>0.66</v>
      </c>
      <c r="X280" t="s">
        <v>345</v>
      </c>
      <c r="Y280">
        <v>279</v>
      </c>
      <c r="Z280" s="1">
        <v>4.078587962962963E-2</v>
      </c>
      <c r="AA280" t="s">
        <v>5789</v>
      </c>
      <c r="AB280">
        <v>-3.4000000000000002E-2</v>
      </c>
      <c r="AC280">
        <v>-1.9E-2</v>
      </c>
      <c r="AD280">
        <v>5.61</v>
      </c>
      <c r="AE280" t="s">
        <v>345</v>
      </c>
    </row>
    <row r="281" spans="1:32" x14ac:dyDescent="0.2">
      <c r="A281">
        <v>280</v>
      </c>
      <c r="B281" t="s">
        <v>346</v>
      </c>
      <c r="C281">
        <v>5737</v>
      </c>
      <c r="D281">
        <v>166716</v>
      </c>
      <c r="E281">
        <v>359</v>
      </c>
      <c r="F281">
        <v>0</v>
      </c>
      <c r="G281">
        <v>58</v>
      </c>
      <c r="H281">
        <v>36.4</v>
      </c>
      <c r="I281" t="s">
        <v>26</v>
      </c>
      <c r="J281">
        <v>29</v>
      </c>
      <c r="K281">
        <v>21</v>
      </c>
      <c r="L281">
        <v>27</v>
      </c>
      <c r="M281">
        <v>-29</v>
      </c>
      <c r="N281">
        <v>4.3099999999999996</v>
      </c>
      <c r="P281">
        <v>-0.16</v>
      </c>
      <c r="R281">
        <v>-0.56000000000000005</v>
      </c>
      <c r="T281">
        <v>-0.13</v>
      </c>
      <c r="X281" t="s">
        <v>347</v>
      </c>
      <c r="Y281">
        <v>280</v>
      </c>
      <c r="Z281" s="1">
        <v>4.0699074074074075E-2</v>
      </c>
      <c r="AA281" t="s">
        <v>5790</v>
      </c>
      <c r="AB281">
        <v>2.1999999999999999E-2</v>
      </c>
      <c r="AC281">
        <v>4.0000000000000001E-3</v>
      </c>
      <c r="AD281">
        <v>4.3099999999999996</v>
      </c>
      <c r="AE281" t="s">
        <v>112</v>
      </c>
    </row>
    <row r="282" spans="1:32" x14ac:dyDescent="0.2">
      <c r="A282">
        <v>281</v>
      </c>
      <c r="C282">
        <v>5771</v>
      </c>
      <c r="D282">
        <v>248293</v>
      </c>
      <c r="F282">
        <v>0</v>
      </c>
      <c r="G282">
        <v>58</v>
      </c>
      <c r="H282">
        <v>22.4</v>
      </c>
      <c r="I282" t="s">
        <v>26</v>
      </c>
      <c r="J282">
        <v>60</v>
      </c>
      <c r="K282">
        <v>41</v>
      </c>
      <c r="L282">
        <v>47</v>
      </c>
      <c r="M282">
        <v>-60</v>
      </c>
      <c r="N282">
        <v>6.23</v>
      </c>
      <c r="P282">
        <v>0.1</v>
      </c>
      <c r="R282">
        <v>0.13</v>
      </c>
      <c r="X282" t="s">
        <v>348</v>
      </c>
      <c r="Y282">
        <v>281</v>
      </c>
      <c r="Z282" s="1">
        <v>4.0537037037037038E-2</v>
      </c>
      <c r="AA282" t="s">
        <v>5791</v>
      </c>
      <c r="AB282">
        <v>0.05</v>
      </c>
      <c r="AC282">
        <v>1.7999999999999999E-2</v>
      </c>
      <c r="AD282">
        <v>6.23</v>
      </c>
      <c r="AE282" t="s">
        <v>348</v>
      </c>
    </row>
    <row r="283" spans="1:32" x14ac:dyDescent="0.2">
      <c r="A283">
        <v>282</v>
      </c>
      <c r="C283">
        <v>5788</v>
      </c>
      <c r="D283">
        <v>36832</v>
      </c>
      <c r="F283">
        <v>1</v>
      </c>
      <c r="G283">
        <v>0</v>
      </c>
      <c r="H283">
        <v>3.4</v>
      </c>
      <c r="I283" t="s">
        <v>24</v>
      </c>
      <c r="J283">
        <v>44</v>
      </c>
      <c r="K283">
        <v>42</v>
      </c>
      <c r="L283">
        <v>40</v>
      </c>
      <c r="M283">
        <v>44</v>
      </c>
      <c r="N283">
        <v>6.84</v>
      </c>
      <c r="O283" t="s">
        <v>349</v>
      </c>
      <c r="X283" t="s">
        <v>350</v>
      </c>
      <c r="Y283">
        <v>282</v>
      </c>
      <c r="Z283" s="1">
        <v>4.1706018518518517E-2</v>
      </c>
      <c r="AA283" t="s">
        <v>5792</v>
      </c>
      <c r="AB283">
        <v>1.0999999999999999E-2</v>
      </c>
      <c r="AC283">
        <v>-2.4E-2</v>
      </c>
      <c r="AD283">
        <v>6.84</v>
      </c>
      <c r="AE283" t="s">
        <v>350</v>
      </c>
    </row>
    <row r="284" spans="1:32" x14ac:dyDescent="0.2">
      <c r="A284">
        <v>283</v>
      </c>
      <c r="C284">
        <v>5789</v>
      </c>
      <c r="D284">
        <v>36833</v>
      </c>
      <c r="F284">
        <v>1</v>
      </c>
      <c r="G284">
        <v>0</v>
      </c>
      <c r="H284">
        <v>3.6</v>
      </c>
      <c r="I284" t="s">
        <v>24</v>
      </c>
      <c r="J284">
        <v>44</v>
      </c>
      <c r="K284">
        <v>42</v>
      </c>
      <c r="L284">
        <v>48</v>
      </c>
      <c r="M284">
        <v>44</v>
      </c>
      <c r="N284">
        <v>6.04</v>
      </c>
      <c r="O284" t="s">
        <v>349</v>
      </c>
      <c r="P284">
        <v>-0.01</v>
      </c>
      <c r="R284">
        <v>-0.04</v>
      </c>
      <c r="X284" t="s">
        <v>351</v>
      </c>
      <c r="Y284">
        <v>283</v>
      </c>
      <c r="Z284" s="1">
        <v>4.1708333333333326E-2</v>
      </c>
      <c r="AA284" t="s">
        <v>5793</v>
      </c>
      <c r="AB284">
        <v>1.6E-2</v>
      </c>
      <c r="AC284">
        <v>-2.3E-2</v>
      </c>
      <c r="AD284">
        <v>6.04</v>
      </c>
      <c r="AE284" t="s">
        <v>191</v>
      </c>
    </row>
    <row r="285" spans="1:32" x14ac:dyDescent="0.2">
      <c r="A285">
        <v>284</v>
      </c>
      <c r="C285">
        <v>5820</v>
      </c>
      <c r="D285">
        <v>109581</v>
      </c>
      <c r="E285" t="s">
        <v>352</v>
      </c>
      <c r="F285">
        <v>0</v>
      </c>
      <c r="G285">
        <v>59</v>
      </c>
      <c r="H285">
        <v>49.7</v>
      </c>
      <c r="I285" t="s">
        <v>24</v>
      </c>
      <c r="J285">
        <v>6</v>
      </c>
      <c r="K285">
        <v>28</v>
      </c>
      <c r="L285">
        <v>59</v>
      </c>
      <c r="M285">
        <v>6</v>
      </c>
      <c r="N285">
        <v>6.11</v>
      </c>
      <c r="P285">
        <v>1.67</v>
      </c>
      <c r="R285">
        <v>1.92</v>
      </c>
      <c r="T285">
        <v>1.02</v>
      </c>
      <c r="U285" t="s">
        <v>93</v>
      </c>
      <c r="X285" t="s">
        <v>353</v>
      </c>
      <c r="Y285">
        <v>284</v>
      </c>
      <c r="Z285" s="1">
        <v>4.1547453703703704E-2</v>
      </c>
      <c r="AA285" t="s">
        <v>5794</v>
      </c>
      <c r="AB285">
        <v>2.3E-2</v>
      </c>
      <c r="AC285">
        <v>-8.0000000000000002E-3</v>
      </c>
      <c r="AD285">
        <v>6.11</v>
      </c>
      <c r="AE285" t="s">
        <v>353</v>
      </c>
    </row>
    <row r="286" spans="1:32" x14ac:dyDescent="0.2">
      <c r="A286">
        <v>285</v>
      </c>
      <c r="C286">
        <v>5848</v>
      </c>
      <c r="D286">
        <v>181</v>
      </c>
      <c r="F286">
        <v>1</v>
      </c>
      <c r="G286">
        <v>8</v>
      </c>
      <c r="H286">
        <v>44.7</v>
      </c>
      <c r="I286" t="s">
        <v>24</v>
      </c>
      <c r="J286">
        <v>86</v>
      </c>
      <c r="K286">
        <v>15</v>
      </c>
      <c r="L286">
        <v>25</v>
      </c>
      <c r="M286">
        <v>86</v>
      </c>
      <c r="N286">
        <v>4.25</v>
      </c>
      <c r="P286">
        <v>1.21</v>
      </c>
      <c r="R286">
        <v>1.33</v>
      </c>
      <c r="T286">
        <v>0.6</v>
      </c>
      <c r="X286" t="s">
        <v>354</v>
      </c>
      <c r="Y286">
        <v>285</v>
      </c>
      <c r="Z286" s="1">
        <v>4.7739583333333335E-2</v>
      </c>
      <c r="AA286" t="s">
        <v>5795</v>
      </c>
      <c r="AB286">
        <v>7.5999999999999998E-2</v>
      </c>
      <c r="AC286">
        <v>-1.2E-2</v>
      </c>
      <c r="AD286">
        <v>4.25</v>
      </c>
      <c r="AE286" t="s">
        <v>5796</v>
      </c>
      <c r="AF286" t="s">
        <v>36</v>
      </c>
    </row>
    <row r="287" spans="1:32" x14ac:dyDescent="0.2">
      <c r="A287">
        <v>286</v>
      </c>
      <c r="C287">
        <v>5914</v>
      </c>
      <c r="D287">
        <v>209</v>
      </c>
      <c r="F287">
        <v>1</v>
      </c>
      <c r="G287">
        <v>33</v>
      </c>
      <c r="H287">
        <v>50.4</v>
      </c>
      <c r="I287" t="s">
        <v>24</v>
      </c>
      <c r="J287">
        <v>89</v>
      </c>
      <c r="K287">
        <v>0</v>
      </c>
      <c r="L287">
        <v>56</v>
      </c>
      <c r="M287">
        <v>89</v>
      </c>
      <c r="N287">
        <v>6.46</v>
      </c>
      <c r="P287">
        <v>0.11</v>
      </c>
      <c r="R287">
        <v>7.0000000000000007E-2</v>
      </c>
      <c r="X287" t="s">
        <v>298</v>
      </c>
      <c r="Y287">
        <v>286</v>
      </c>
      <c r="Z287" s="1">
        <v>6.5166666666666664E-2</v>
      </c>
      <c r="AA287" t="s">
        <v>5797</v>
      </c>
      <c r="AB287">
        <v>6.2E-2</v>
      </c>
      <c r="AC287">
        <v>-3.5999999999999997E-2</v>
      </c>
      <c r="AD287">
        <v>6.46</v>
      </c>
      <c r="AE287" t="s">
        <v>298</v>
      </c>
    </row>
    <row r="288" spans="1:32" x14ac:dyDescent="0.2">
      <c r="A288">
        <v>287</v>
      </c>
      <c r="C288">
        <v>6028</v>
      </c>
      <c r="D288">
        <v>21938</v>
      </c>
      <c r="F288">
        <v>1</v>
      </c>
      <c r="G288">
        <v>2</v>
      </c>
      <c r="H288">
        <v>18.399999999999999</v>
      </c>
      <c r="I288" t="s">
        <v>24</v>
      </c>
      <c r="J288">
        <v>51</v>
      </c>
      <c r="K288">
        <v>2</v>
      </c>
      <c r="L288">
        <v>6</v>
      </c>
      <c r="M288">
        <v>51</v>
      </c>
      <c r="N288">
        <v>6.47</v>
      </c>
      <c r="X288" t="s">
        <v>298</v>
      </c>
      <c r="Y288">
        <v>287</v>
      </c>
      <c r="Z288" s="1">
        <v>4.3268518518518519E-2</v>
      </c>
      <c r="AA288" t="s">
        <v>5798</v>
      </c>
      <c r="AB288">
        <v>-4.0000000000000001E-3</v>
      </c>
      <c r="AC288">
        <v>-1.2999999999999999E-2</v>
      </c>
      <c r="AD288">
        <v>6.47</v>
      </c>
      <c r="AE288" t="s">
        <v>298</v>
      </c>
    </row>
    <row r="289" spans="1:32" x14ac:dyDescent="0.2">
      <c r="A289">
        <v>288</v>
      </c>
      <c r="B289" t="s">
        <v>355</v>
      </c>
      <c r="C289">
        <v>6055</v>
      </c>
      <c r="D289">
        <v>192870</v>
      </c>
      <c r="F289">
        <v>1</v>
      </c>
      <c r="G289">
        <v>1</v>
      </c>
      <c r="H289">
        <v>18.3</v>
      </c>
      <c r="I289" t="s">
        <v>26</v>
      </c>
      <c r="J289">
        <v>38</v>
      </c>
      <c r="K289">
        <v>55</v>
      </c>
      <c r="L289">
        <v>0</v>
      </c>
      <c r="M289">
        <v>-38</v>
      </c>
      <c r="N289">
        <v>5.59</v>
      </c>
      <c r="P289">
        <v>1.18</v>
      </c>
      <c r="X289" t="s">
        <v>54</v>
      </c>
      <c r="Y289">
        <v>288</v>
      </c>
      <c r="Z289" s="1">
        <v>4.2572916666666662E-2</v>
      </c>
      <c r="AA289" t="s">
        <v>5799</v>
      </c>
      <c r="AB289">
        <v>6.9000000000000006E-2</v>
      </c>
      <c r="AC289">
        <v>4.4999999999999998E-2</v>
      </c>
      <c r="AD289">
        <v>5.59</v>
      </c>
      <c r="AE289" t="s">
        <v>54</v>
      </c>
    </row>
    <row r="290" spans="1:32" x14ac:dyDescent="0.2">
      <c r="A290">
        <v>289</v>
      </c>
      <c r="C290">
        <v>6114</v>
      </c>
      <c r="D290">
        <v>36875</v>
      </c>
      <c r="F290">
        <v>1</v>
      </c>
      <c r="G290">
        <v>3</v>
      </c>
      <c r="H290">
        <v>1.5</v>
      </c>
      <c r="I290" t="s">
        <v>24</v>
      </c>
      <c r="J290">
        <v>47</v>
      </c>
      <c r="K290">
        <v>22</v>
      </c>
      <c r="L290">
        <v>34</v>
      </c>
      <c r="M290">
        <v>47</v>
      </c>
      <c r="N290">
        <v>6.45</v>
      </c>
      <c r="P290">
        <v>0.25</v>
      </c>
      <c r="R290">
        <v>0.09</v>
      </c>
      <c r="X290" t="s">
        <v>356</v>
      </c>
      <c r="Y290">
        <v>289</v>
      </c>
      <c r="Z290" s="1">
        <v>4.3767361111111104E-2</v>
      </c>
      <c r="AA290" t="s">
        <v>5800</v>
      </c>
      <c r="AB290">
        <v>8.7999999999999995E-2</v>
      </c>
      <c r="AC290">
        <v>-1.4999999999999999E-2</v>
      </c>
      <c r="AD290">
        <v>6.45</v>
      </c>
      <c r="AE290" t="s">
        <v>356</v>
      </c>
    </row>
    <row r="291" spans="1:32" x14ac:dyDescent="0.2">
      <c r="A291">
        <v>290</v>
      </c>
      <c r="B291" t="s">
        <v>357</v>
      </c>
      <c r="C291">
        <v>6116</v>
      </c>
      <c r="D291">
        <v>36874</v>
      </c>
      <c r="F291">
        <v>1</v>
      </c>
      <c r="G291">
        <v>2</v>
      </c>
      <c r="H291">
        <v>54.3</v>
      </c>
      <c r="I291" t="s">
        <v>24</v>
      </c>
      <c r="J291">
        <v>41</v>
      </c>
      <c r="K291">
        <v>20</v>
      </c>
      <c r="L291">
        <v>42</v>
      </c>
      <c r="M291">
        <v>41</v>
      </c>
      <c r="N291">
        <v>5.98</v>
      </c>
      <c r="P291">
        <v>0.16</v>
      </c>
      <c r="R291">
        <v>0.1</v>
      </c>
      <c r="T291">
        <v>0.05</v>
      </c>
      <c r="X291" t="s">
        <v>314</v>
      </c>
      <c r="Y291">
        <v>290</v>
      </c>
      <c r="Z291" s="1">
        <v>4.368402777777778E-2</v>
      </c>
      <c r="AA291" t="s">
        <v>5801</v>
      </c>
      <c r="AB291">
        <v>-0.02</v>
      </c>
      <c r="AC291">
        <v>-0.01</v>
      </c>
      <c r="AD291">
        <v>5.98</v>
      </c>
      <c r="AE291" t="s">
        <v>314</v>
      </c>
    </row>
    <row r="292" spans="1:32" x14ac:dyDescent="0.2">
      <c r="A292">
        <v>291</v>
      </c>
      <c r="B292" t="s">
        <v>358</v>
      </c>
      <c r="C292">
        <v>6118</v>
      </c>
      <c r="D292">
        <v>54374</v>
      </c>
      <c r="F292">
        <v>1</v>
      </c>
      <c r="G292">
        <v>2</v>
      </c>
      <c r="H292">
        <v>49.1</v>
      </c>
      <c r="I292" t="s">
        <v>24</v>
      </c>
      <c r="J292">
        <v>31</v>
      </c>
      <c r="K292">
        <v>48</v>
      </c>
      <c r="L292">
        <v>16</v>
      </c>
      <c r="M292">
        <v>31</v>
      </c>
      <c r="N292">
        <v>5.5</v>
      </c>
      <c r="P292">
        <v>-0.05</v>
      </c>
      <c r="R292">
        <v>-0.18</v>
      </c>
      <c r="X292" t="s">
        <v>191</v>
      </c>
      <c r="Y292">
        <v>291</v>
      </c>
      <c r="Z292" s="1">
        <v>4.3623842592592589E-2</v>
      </c>
      <c r="AA292" t="s">
        <v>5802</v>
      </c>
      <c r="AB292">
        <v>1.4999999999999999E-2</v>
      </c>
      <c r="AC292">
        <v>-2.8000000000000001E-2</v>
      </c>
      <c r="AD292">
        <v>5.5</v>
      </c>
      <c r="AE292" t="s">
        <v>191</v>
      </c>
    </row>
    <row r="293" spans="1:32" x14ac:dyDescent="0.2">
      <c r="A293">
        <v>292</v>
      </c>
      <c r="C293">
        <v>6130</v>
      </c>
      <c r="D293">
        <v>11551</v>
      </c>
      <c r="F293">
        <v>1</v>
      </c>
      <c r="G293">
        <v>3</v>
      </c>
      <c r="H293">
        <v>37</v>
      </c>
      <c r="I293" t="s">
        <v>24</v>
      </c>
      <c r="J293">
        <v>61</v>
      </c>
      <c r="K293">
        <v>4</v>
      </c>
      <c r="L293">
        <v>30</v>
      </c>
      <c r="M293">
        <v>61</v>
      </c>
      <c r="N293">
        <v>5.92</v>
      </c>
      <c r="P293">
        <v>0.49</v>
      </c>
      <c r="X293" t="s">
        <v>359</v>
      </c>
      <c r="Y293">
        <v>292</v>
      </c>
      <c r="Z293" s="1">
        <v>4.4178240740740747E-2</v>
      </c>
      <c r="AA293" t="s">
        <v>5803</v>
      </c>
      <c r="AB293">
        <v>-6.0000000000000001E-3</v>
      </c>
      <c r="AC293">
        <v>4.0000000000000001E-3</v>
      </c>
      <c r="AD293">
        <v>5.92</v>
      </c>
      <c r="AE293" t="s">
        <v>359</v>
      </c>
    </row>
    <row r="294" spans="1:32" x14ac:dyDescent="0.2">
      <c r="A294">
        <v>293</v>
      </c>
      <c r="B294" t="s">
        <v>360</v>
      </c>
      <c r="C294">
        <v>6178</v>
      </c>
      <c r="D294">
        <v>192884</v>
      </c>
      <c r="F294">
        <v>1</v>
      </c>
      <c r="G294">
        <v>2</v>
      </c>
      <c r="H294">
        <v>26.4</v>
      </c>
      <c r="I294" t="s">
        <v>26</v>
      </c>
      <c r="J294">
        <v>31</v>
      </c>
      <c r="K294">
        <v>33</v>
      </c>
      <c r="L294">
        <v>7</v>
      </c>
      <c r="M294">
        <v>-31</v>
      </c>
      <c r="N294">
        <v>5.5</v>
      </c>
      <c r="P294">
        <v>0.08</v>
      </c>
      <c r="R294">
        <v>0.13</v>
      </c>
      <c r="X294" t="s">
        <v>114</v>
      </c>
      <c r="Y294">
        <v>293</v>
      </c>
      <c r="Z294" s="1">
        <v>4.3361111111111107E-2</v>
      </c>
      <c r="AA294" t="s">
        <v>5804</v>
      </c>
      <c r="AB294">
        <v>8.2000000000000003E-2</v>
      </c>
      <c r="AC294">
        <v>1.2E-2</v>
      </c>
      <c r="AD294">
        <v>5.5</v>
      </c>
      <c r="AE294" t="s">
        <v>114</v>
      </c>
    </row>
    <row r="295" spans="1:32" x14ac:dyDescent="0.2">
      <c r="A295">
        <v>294</v>
      </c>
      <c r="B295" t="s">
        <v>361</v>
      </c>
      <c r="C295">
        <v>6186</v>
      </c>
      <c r="D295">
        <v>109627</v>
      </c>
      <c r="F295">
        <v>1</v>
      </c>
      <c r="G295">
        <v>2</v>
      </c>
      <c r="H295">
        <v>56.6</v>
      </c>
      <c r="I295" t="s">
        <v>24</v>
      </c>
      <c r="J295">
        <v>7</v>
      </c>
      <c r="K295">
        <v>53</v>
      </c>
      <c r="L295">
        <v>24</v>
      </c>
      <c r="M295">
        <v>7</v>
      </c>
      <c r="N295">
        <v>4.28</v>
      </c>
      <c r="P295">
        <v>0.96</v>
      </c>
      <c r="R295">
        <v>0.7</v>
      </c>
      <c r="T295">
        <v>0.52</v>
      </c>
      <c r="X295" t="s">
        <v>54</v>
      </c>
      <c r="Y295">
        <v>294</v>
      </c>
      <c r="Z295" s="1">
        <v>4.3710648148148151E-2</v>
      </c>
      <c r="AA295" t="s">
        <v>5805</v>
      </c>
      <c r="AB295">
        <v>-7.8E-2</v>
      </c>
      <c r="AC295">
        <v>2.3E-2</v>
      </c>
      <c r="AD295">
        <v>4.28</v>
      </c>
      <c r="AE295" t="s">
        <v>54</v>
      </c>
    </row>
    <row r="296" spans="1:32" x14ac:dyDescent="0.2">
      <c r="A296">
        <v>295</v>
      </c>
      <c r="B296" t="s">
        <v>362</v>
      </c>
      <c r="C296">
        <v>6192</v>
      </c>
      <c r="D296">
        <v>232268</v>
      </c>
      <c r="F296">
        <v>1</v>
      </c>
      <c r="G296">
        <v>2</v>
      </c>
      <c r="H296">
        <v>1.8</v>
      </c>
      <c r="I296" t="s">
        <v>26</v>
      </c>
      <c r="J296">
        <v>57</v>
      </c>
      <c r="K296">
        <v>0</v>
      </c>
      <c r="L296">
        <v>9</v>
      </c>
      <c r="M296">
        <v>-57</v>
      </c>
      <c r="N296">
        <v>6.11</v>
      </c>
      <c r="P296">
        <v>0.94</v>
      </c>
      <c r="X296" t="s">
        <v>71</v>
      </c>
      <c r="Y296">
        <v>295</v>
      </c>
      <c r="Z296" s="1">
        <v>4.3076388888888893E-2</v>
      </c>
      <c r="AA296" t="s">
        <v>5806</v>
      </c>
      <c r="AB296">
        <v>6.0000000000000001E-3</v>
      </c>
      <c r="AC296">
        <v>1.4999999999999999E-2</v>
      </c>
      <c r="AD296">
        <v>6.11</v>
      </c>
      <c r="AE296" t="s">
        <v>71</v>
      </c>
    </row>
    <row r="297" spans="1:32" x14ac:dyDescent="0.2">
      <c r="A297">
        <v>296</v>
      </c>
      <c r="B297" t="s">
        <v>363</v>
      </c>
      <c r="C297">
        <v>6203</v>
      </c>
      <c r="D297">
        <v>129094</v>
      </c>
      <c r="F297">
        <v>1</v>
      </c>
      <c r="G297">
        <v>3</v>
      </c>
      <c r="H297">
        <v>2.6</v>
      </c>
      <c r="I297" t="s">
        <v>26</v>
      </c>
      <c r="J297">
        <v>4</v>
      </c>
      <c r="K297">
        <v>50</v>
      </c>
      <c r="L297">
        <v>12</v>
      </c>
      <c r="M297">
        <v>-4</v>
      </c>
      <c r="N297">
        <v>5.43</v>
      </c>
      <c r="P297">
        <v>1.1100000000000001</v>
      </c>
      <c r="R297">
        <v>1.04</v>
      </c>
      <c r="X297" t="s">
        <v>364</v>
      </c>
      <c r="Y297">
        <v>296</v>
      </c>
      <c r="Z297" s="1">
        <v>4.37800925925926E-2</v>
      </c>
      <c r="AA297" t="s">
        <v>5807</v>
      </c>
      <c r="AB297">
        <v>-0.108</v>
      </c>
      <c r="AC297">
        <v>-0.106</v>
      </c>
      <c r="AD297">
        <v>5.43</v>
      </c>
      <c r="AE297" t="s">
        <v>54</v>
      </c>
      <c r="AF297" t="s">
        <v>36</v>
      </c>
    </row>
    <row r="298" spans="1:32" x14ac:dyDescent="0.2">
      <c r="A298">
        <v>297</v>
      </c>
      <c r="C298">
        <v>6210</v>
      </c>
      <c r="D298">
        <v>11557</v>
      </c>
      <c r="F298">
        <v>1</v>
      </c>
      <c r="G298">
        <v>4</v>
      </c>
      <c r="H298">
        <v>19.600000000000001</v>
      </c>
      <c r="I298" t="s">
        <v>24</v>
      </c>
      <c r="J298">
        <v>61</v>
      </c>
      <c r="K298">
        <v>34</v>
      </c>
      <c r="L298">
        <v>49</v>
      </c>
      <c r="M298">
        <v>61</v>
      </c>
      <c r="N298">
        <v>5.84</v>
      </c>
      <c r="P298">
        <v>0.54</v>
      </c>
      <c r="R298">
        <v>0.11</v>
      </c>
      <c r="X298" t="s">
        <v>204</v>
      </c>
      <c r="Y298">
        <v>297</v>
      </c>
      <c r="Z298" s="1">
        <v>4.4671296296296292E-2</v>
      </c>
      <c r="AA298" t="s">
        <v>5808</v>
      </c>
      <c r="AB298">
        <v>-7.0000000000000007E-2</v>
      </c>
      <c r="AC298">
        <v>-2.1999999999999999E-2</v>
      </c>
      <c r="AD298">
        <v>5.84</v>
      </c>
      <c r="AE298" t="s">
        <v>204</v>
      </c>
    </row>
    <row r="299" spans="1:32" x14ac:dyDescent="0.2">
      <c r="A299">
        <v>298</v>
      </c>
      <c r="C299">
        <v>6211</v>
      </c>
      <c r="D299">
        <v>21967</v>
      </c>
      <c r="F299">
        <v>1</v>
      </c>
      <c r="G299">
        <v>4</v>
      </c>
      <c r="H299">
        <v>2.4</v>
      </c>
      <c r="I299" t="s">
        <v>24</v>
      </c>
      <c r="J299">
        <v>52</v>
      </c>
      <c r="K299">
        <v>30</v>
      </c>
      <c r="L299">
        <v>8</v>
      </c>
      <c r="M299">
        <v>52</v>
      </c>
      <c r="N299">
        <v>5.99</v>
      </c>
      <c r="P299">
        <v>1.47</v>
      </c>
      <c r="X299" t="s">
        <v>365</v>
      </c>
      <c r="Y299">
        <v>298</v>
      </c>
      <c r="Z299" s="1">
        <v>4.4472222222222219E-2</v>
      </c>
      <c r="AA299" t="s">
        <v>5809</v>
      </c>
      <c r="AB299">
        <v>1E-3</v>
      </c>
      <c r="AC299">
        <v>-5.8999999999999997E-2</v>
      </c>
      <c r="AD299">
        <v>5.99</v>
      </c>
      <c r="AE299" t="s">
        <v>365</v>
      </c>
    </row>
    <row r="300" spans="1:32" x14ac:dyDescent="0.2">
      <c r="A300">
        <v>299</v>
      </c>
      <c r="C300">
        <v>6245</v>
      </c>
      <c r="D300">
        <v>215343</v>
      </c>
      <c r="F300">
        <v>1</v>
      </c>
      <c r="G300">
        <v>2</v>
      </c>
      <c r="H300">
        <v>49.2</v>
      </c>
      <c r="I300" t="s">
        <v>26</v>
      </c>
      <c r="J300">
        <v>46</v>
      </c>
      <c r="K300">
        <v>23</v>
      </c>
      <c r="L300">
        <v>51</v>
      </c>
      <c r="M300">
        <v>-46</v>
      </c>
      <c r="N300">
        <v>5.36</v>
      </c>
      <c r="P300">
        <v>0.9</v>
      </c>
      <c r="X300" t="s">
        <v>71</v>
      </c>
      <c r="Y300">
        <v>299</v>
      </c>
      <c r="Z300" s="1">
        <v>4.3624999999999997E-2</v>
      </c>
      <c r="AA300" t="s">
        <v>5810</v>
      </c>
      <c r="AB300">
        <v>0</v>
      </c>
      <c r="AC300">
        <v>2E-3</v>
      </c>
      <c r="AD300">
        <v>5.36</v>
      </c>
      <c r="AE300" t="s">
        <v>71</v>
      </c>
    </row>
    <row r="301" spans="1:32" x14ac:dyDescent="0.2">
      <c r="A301">
        <v>300</v>
      </c>
      <c r="C301">
        <v>6269</v>
      </c>
      <c r="D301">
        <v>166774</v>
      </c>
      <c r="F301">
        <v>1</v>
      </c>
      <c r="G301">
        <v>3</v>
      </c>
      <c r="H301">
        <v>17.600000000000001</v>
      </c>
      <c r="I301" t="s">
        <v>26</v>
      </c>
      <c r="J301">
        <v>29</v>
      </c>
      <c r="K301">
        <v>31</v>
      </c>
      <c r="L301">
        <v>33</v>
      </c>
      <c r="M301">
        <v>-29</v>
      </c>
      <c r="N301">
        <v>6.29</v>
      </c>
      <c r="P301">
        <v>0.93</v>
      </c>
      <c r="R301">
        <v>0.59</v>
      </c>
      <c r="X301" t="s">
        <v>321</v>
      </c>
      <c r="Y301">
        <v>300</v>
      </c>
      <c r="Z301" s="1">
        <v>4.395370370370371E-2</v>
      </c>
      <c r="AA301" t="s">
        <v>5811</v>
      </c>
      <c r="AB301">
        <v>-0.114</v>
      </c>
      <c r="AC301">
        <v>-0.03</v>
      </c>
      <c r="AD301">
        <v>6.29</v>
      </c>
      <c r="AE301" t="s">
        <v>321</v>
      </c>
    </row>
    <row r="302" spans="1:32" x14ac:dyDescent="0.2">
      <c r="A302">
        <v>301</v>
      </c>
      <c r="B302" t="s">
        <v>366</v>
      </c>
      <c r="C302">
        <v>6288</v>
      </c>
      <c r="D302">
        <v>109643</v>
      </c>
      <c r="F302">
        <v>1</v>
      </c>
      <c r="G302">
        <v>3</v>
      </c>
      <c r="H302">
        <v>49</v>
      </c>
      <c r="I302" t="s">
        <v>24</v>
      </c>
      <c r="J302">
        <v>1</v>
      </c>
      <c r="K302">
        <v>22</v>
      </c>
      <c r="L302">
        <v>0</v>
      </c>
      <c r="M302">
        <v>1</v>
      </c>
      <c r="N302">
        <v>6.04</v>
      </c>
      <c r="P302">
        <v>0.27</v>
      </c>
      <c r="R302">
        <v>0.13</v>
      </c>
      <c r="X302" t="s">
        <v>367</v>
      </c>
      <c r="Y302">
        <v>301</v>
      </c>
      <c r="Z302" s="1">
        <v>4.431712962962963E-2</v>
      </c>
      <c r="AA302" t="s">
        <v>5812</v>
      </c>
      <c r="AB302">
        <v>0.122</v>
      </c>
      <c r="AC302">
        <v>-4.2000000000000003E-2</v>
      </c>
      <c r="AD302">
        <v>6.04</v>
      </c>
      <c r="AE302" t="s">
        <v>367</v>
      </c>
    </row>
    <row r="303" spans="1:32" x14ac:dyDescent="0.2">
      <c r="A303">
        <v>302</v>
      </c>
      <c r="C303">
        <v>6300</v>
      </c>
      <c r="D303">
        <v>21988</v>
      </c>
      <c r="F303">
        <v>1</v>
      </c>
      <c r="G303">
        <v>4</v>
      </c>
      <c r="H303">
        <v>46.8</v>
      </c>
      <c r="I303" t="s">
        <v>24</v>
      </c>
      <c r="J303">
        <v>51</v>
      </c>
      <c r="K303">
        <v>0</v>
      </c>
      <c r="L303">
        <v>36</v>
      </c>
      <c r="M303">
        <v>51</v>
      </c>
      <c r="N303">
        <v>6.54</v>
      </c>
      <c r="P303">
        <v>-0.08</v>
      </c>
      <c r="R303">
        <v>-0.56999999999999995</v>
      </c>
      <c r="X303" t="s">
        <v>368</v>
      </c>
      <c r="Y303">
        <v>302</v>
      </c>
      <c r="Z303" s="1">
        <v>4.4986111111111116E-2</v>
      </c>
      <c r="AA303" t="s">
        <v>5813</v>
      </c>
      <c r="AB303">
        <v>1.9E-2</v>
      </c>
      <c r="AC303">
        <v>-2E-3</v>
      </c>
      <c r="AD303">
        <v>6.54</v>
      </c>
      <c r="AE303" t="s">
        <v>368</v>
      </c>
    </row>
    <row r="304" spans="1:32" x14ac:dyDescent="0.2">
      <c r="A304">
        <v>303</v>
      </c>
      <c r="C304">
        <v>6301</v>
      </c>
      <c r="D304">
        <v>74471</v>
      </c>
      <c r="F304">
        <v>1</v>
      </c>
      <c r="G304">
        <v>4</v>
      </c>
      <c r="H304">
        <v>27.6</v>
      </c>
      <c r="I304" t="s">
        <v>24</v>
      </c>
      <c r="J304">
        <v>29</v>
      </c>
      <c r="K304">
        <v>39</v>
      </c>
      <c r="L304">
        <v>31</v>
      </c>
      <c r="M304">
        <v>29</v>
      </c>
      <c r="N304">
        <v>6.19</v>
      </c>
      <c r="P304">
        <v>0.43</v>
      </c>
      <c r="R304">
        <v>-0.05</v>
      </c>
      <c r="X304" t="s">
        <v>303</v>
      </c>
      <c r="Y304">
        <v>303</v>
      </c>
      <c r="Z304" s="1">
        <v>4.4763888888888888E-2</v>
      </c>
      <c r="AA304" t="s">
        <v>5814</v>
      </c>
      <c r="AB304">
        <v>8.4000000000000005E-2</v>
      </c>
      <c r="AC304">
        <v>-0.11600000000000001</v>
      </c>
      <c r="AD304">
        <v>6.19</v>
      </c>
      <c r="AE304" t="s">
        <v>5740</v>
      </c>
    </row>
    <row r="305" spans="1:32" x14ac:dyDescent="0.2">
      <c r="A305">
        <v>304</v>
      </c>
      <c r="C305">
        <v>6311</v>
      </c>
      <c r="D305">
        <v>248308</v>
      </c>
      <c r="E305" t="s">
        <v>369</v>
      </c>
      <c r="F305">
        <v>1</v>
      </c>
      <c r="G305">
        <v>2</v>
      </c>
      <c r="H305">
        <v>42.9</v>
      </c>
      <c r="I305" t="s">
        <v>26</v>
      </c>
      <c r="J305">
        <v>65</v>
      </c>
      <c r="K305">
        <v>27</v>
      </c>
      <c r="L305">
        <v>22</v>
      </c>
      <c r="M305">
        <v>-65</v>
      </c>
      <c r="N305">
        <v>6.21</v>
      </c>
      <c r="P305">
        <v>1.64</v>
      </c>
      <c r="R305">
        <v>1.91</v>
      </c>
      <c r="T305">
        <v>1.33</v>
      </c>
      <c r="X305" t="s">
        <v>353</v>
      </c>
      <c r="Y305">
        <v>304</v>
      </c>
      <c r="Z305" s="1">
        <v>4.3552083333333332E-2</v>
      </c>
      <c r="AA305" t="s">
        <v>5815</v>
      </c>
      <c r="AB305">
        <v>4.0000000000000001E-3</v>
      </c>
      <c r="AC305">
        <v>0</v>
      </c>
      <c r="AD305">
        <v>6.21</v>
      </c>
      <c r="AE305" t="s">
        <v>353</v>
      </c>
    </row>
    <row r="306" spans="1:32" x14ac:dyDescent="0.2">
      <c r="A306">
        <v>305</v>
      </c>
      <c r="C306">
        <v>6314</v>
      </c>
      <c r="D306">
        <v>54398</v>
      </c>
      <c r="F306">
        <v>1</v>
      </c>
      <c r="G306">
        <v>4</v>
      </c>
      <c r="H306">
        <v>36.4</v>
      </c>
      <c r="I306" t="s">
        <v>24</v>
      </c>
      <c r="J306">
        <v>39</v>
      </c>
      <c r="K306">
        <v>59</v>
      </c>
      <c r="L306">
        <v>28</v>
      </c>
      <c r="M306">
        <v>39</v>
      </c>
      <c r="N306">
        <v>6.72</v>
      </c>
      <c r="P306">
        <v>0.31</v>
      </c>
      <c r="R306">
        <v>0.04</v>
      </c>
      <c r="X306" t="s">
        <v>280</v>
      </c>
      <c r="Y306">
        <v>305</v>
      </c>
      <c r="Z306" s="1">
        <v>4.4865740740740741E-2</v>
      </c>
      <c r="AA306" t="s">
        <v>5816</v>
      </c>
      <c r="AB306">
        <v>7.6999999999999999E-2</v>
      </c>
      <c r="AC306">
        <v>-2.1999999999999999E-2</v>
      </c>
      <c r="AD306">
        <v>6.72</v>
      </c>
      <c r="AE306" t="s">
        <v>280</v>
      </c>
    </row>
    <row r="307" spans="1:32" x14ac:dyDescent="0.2">
      <c r="A307">
        <v>306</v>
      </c>
      <c r="C307">
        <v>6319</v>
      </c>
      <c r="D307">
        <v>193</v>
      </c>
      <c r="F307">
        <v>1</v>
      </c>
      <c r="G307">
        <v>16</v>
      </c>
      <c r="H307">
        <v>13.5</v>
      </c>
      <c r="I307" t="s">
        <v>24</v>
      </c>
      <c r="J307">
        <v>87</v>
      </c>
      <c r="K307">
        <v>8</v>
      </c>
      <c r="L307">
        <v>43</v>
      </c>
      <c r="M307">
        <v>87</v>
      </c>
      <c r="N307">
        <v>6.25</v>
      </c>
      <c r="P307">
        <v>1.1200000000000001</v>
      </c>
      <c r="R307">
        <v>0.99</v>
      </c>
      <c r="W307" t="s">
        <v>27</v>
      </c>
      <c r="X307" t="s">
        <v>365</v>
      </c>
      <c r="Y307">
        <v>306</v>
      </c>
      <c r="Z307" s="1">
        <v>5.2934027777777781E-2</v>
      </c>
      <c r="AA307" t="s">
        <v>5817</v>
      </c>
      <c r="AB307">
        <v>5.0999999999999997E-2</v>
      </c>
      <c r="AC307">
        <v>-2.7E-2</v>
      </c>
      <c r="AD307">
        <v>6.25</v>
      </c>
      <c r="AE307" t="s">
        <v>5818</v>
      </c>
    </row>
    <row r="308" spans="1:32" x14ac:dyDescent="0.2">
      <c r="A308">
        <v>307</v>
      </c>
      <c r="B308" t="s">
        <v>370</v>
      </c>
      <c r="C308">
        <v>6386</v>
      </c>
      <c r="D308">
        <v>109656</v>
      </c>
      <c r="F308">
        <v>1</v>
      </c>
      <c r="G308">
        <v>4</v>
      </c>
      <c r="H308">
        <v>52.6</v>
      </c>
      <c r="I308" t="s">
        <v>24</v>
      </c>
      <c r="J308">
        <v>5</v>
      </c>
      <c r="K308">
        <v>39</v>
      </c>
      <c r="L308">
        <v>23</v>
      </c>
      <c r="M308">
        <v>5</v>
      </c>
      <c r="N308">
        <v>6</v>
      </c>
      <c r="P308">
        <v>1.51</v>
      </c>
      <c r="R308">
        <v>1.86</v>
      </c>
      <c r="W308" t="s">
        <v>27</v>
      </c>
      <c r="X308" t="s">
        <v>104</v>
      </c>
      <c r="Y308">
        <v>307</v>
      </c>
      <c r="Z308" s="1">
        <v>4.5053240740740741E-2</v>
      </c>
      <c r="AA308" t="s">
        <v>5819</v>
      </c>
      <c r="AB308">
        <v>2.8000000000000001E-2</v>
      </c>
      <c r="AC308">
        <v>-1.4E-2</v>
      </c>
      <c r="AD308">
        <v>6</v>
      </c>
      <c r="AE308" t="s">
        <v>5820</v>
      </c>
    </row>
    <row r="309" spans="1:32" x14ac:dyDescent="0.2">
      <c r="A309">
        <v>308</v>
      </c>
      <c r="B309" t="s">
        <v>371</v>
      </c>
      <c r="C309">
        <v>6397</v>
      </c>
      <c r="D309">
        <v>92230</v>
      </c>
      <c r="F309">
        <v>1</v>
      </c>
      <c r="G309">
        <v>5</v>
      </c>
      <c r="H309">
        <v>5.4</v>
      </c>
      <c r="I309" t="s">
        <v>24</v>
      </c>
      <c r="J309">
        <v>14</v>
      </c>
      <c r="K309">
        <v>56</v>
      </c>
      <c r="L309">
        <v>46</v>
      </c>
      <c r="M309">
        <v>14</v>
      </c>
      <c r="N309">
        <v>5.68</v>
      </c>
      <c r="P309">
        <v>0.41</v>
      </c>
      <c r="R309">
        <v>-0.06</v>
      </c>
      <c r="X309" t="s">
        <v>372</v>
      </c>
      <c r="Y309">
        <v>308</v>
      </c>
      <c r="Z309" s="1">
        <v>4.5201388888888888E-2</v>
      </c>
      <c r="AA309" t="s">
        <v>5821</v>
      </c>
      <c r="AB309">
        <v>6.0000000000000001E-3</v>
      </c>
      <c r="AC309">
        <v>5.3999999999999999E-2</v>
      </c>
      <c r="AD309">
        <v>5.68</v>
      </c>
      <c r="AE309" t="s">
        <v>5822</v>
      </c>
      <c r="AF309" t="s">
        <v>36</v>
      </c>
    </row>
    <row r="310" spans="1:32" x14ac:dyDescent="0.2">
      <c r="A310">
        <v>309</v>
      </c>
      <c r="C310">
        <v>6416</v>
      </c>
      <c r="D310">
        <v>11571</v>
      </c>
      <c r="F310">
        <v>1</v>
      </c>
      <c r="G310">
        <v>6</v>
      </c>
      <c r="H310">
        <v>22.8</v>
      </c>
      <c r="I310" t="s">
        <v>24</v>
      </c>
      <c r="J310">
        <v>62</v>
      </c>
      <c r="K310">
        <v>45</v>
      </c>
      <c r="L310">
        <v>42</v>
      </c>
      <c r="M310">
        <v>62</v>
      </c>
      <c r="N310">
        <v>6.54</v>
      </c>
      <c r="P310">
        <v>0.19</v>
      </c>
      <c r="R310">
        <v>0.06</v>
      </c>
      <c r="X310" t="s">
        <v>174</v>
      </c>
      <c r="Y310">
        <v>309</v>
      </c>
      <c r="Z310" s="1">
        <v>4.6097222222222227E-2</v>
      </c>
      <c r="AA310" t="s">
        <v>5823</v>
      </c>
      <c r="AB310">
        <v>0.10199999999999999</v>
      </c>
      <c r="AC310">
        <v>-2.4E-2</v>
      </c>
      <c r="AD310">
        <v>6.54</v>
      </c>
      <c r="AE310" t="s">
        <v>174</v>
      </c>
    </row>
    <row r="311" spans="1:32" x14ac:dyDescent="0.2">
      <c r="A311">
        <v>310</v>
      </c>
      <c r="B311" t="s">
        <v>373</v>
      </c>
      <c r="C311">
        <v>6456</v>
      </c>
      <c r="D311">
        <v>74482</v>
      </c>
      <c r="E311">
        <v>397</v>
      </c>
      <c r="F311">
        <v>1</v>
      </c>
      <c r="G311">
        <v>5</v>
      </c>
      <c r="H311">
        <v>40.9</v>
      </c>
      <c r="I311" t="s">
        <v>24</v>
      </c>
      <c r="J311">
        <v>21</v>
      </c>
      <c r="K311">
        <v>28</v>
      </c>
      <c r="L311">
        <v>24</v>
      </c>
      <c r="M311">
        <v>21</v>
      </c>
      <c r="N311">
        <v>5.34</v>
      </c>
      <c r="P311">
        <v>-0.03</v>
      </c>
      <c r="R311">
        <v>-0.06</v>
      </c>
      <c r="X311" t="s">
        <v>25</v>
      </c>
      <c r="Y311">
        <v>310</v>
      </c>
      <c r="Z311" s="1">
        <v>4.5612268518518517E-2</v>
      </c>
      <c r="AA311" t="s">
        <v>5824</v>
      </c>
      <c r="AB311">
        <v>0.05</v>
      </c>
      <c r="AC311">
        <v>-1.6E-2</v>
      </c>
      <c r="AD311">
        <v>5.34</v>
      </c>
      <c r="AE311" t="s">
        <v>25</v>
      </c>
    </row>
    <row r="312" spans="1:32" x14ac:dyDescent="0.2">
      <c r="A312">
        <v>311</v>
      </c>
      <c r="B312" t="s">
        <v>373</v>
      </c>
      <c r="C312">
        <v>6457</v>
      </c>
      <c r="D312">
        <v>74483</v>
      </c>
      <c r="F312">
        <v>1</v>
      </c>
      <c r="G312">
        <v>5</v>
      </c>
      <c r="H312">
        <v>41.7</v>
      </c>
      <c r="I312" t="s">
        <v>24</v>
      </c>
      <c r="J312">
        <v>21</v>
      </c>
      <c r="K312">
        <v>27</v>
      </c>
      <c r="L312">
        <v>55</v>
      </c>
      <c r="M312">
        <v>21</v>
      </c>
      <c r="N312">
        <v>5.56</v>
      </c>
      <c r="P312">
        <v>-7.0000000000000007E-2</v>
      </c>
      <c r="R312">
        <v>-0.16</v>
      </c>
      <c r="X312" t="s">
        <v>185</v>
      </c>
      <c r="Y312">
        <v>311</v>
      </c>
      <c r="Z312" s="1">
        <v>4.5621527777777782E-2</v>
      </c>
      <c r="AA312" t="s">
        <v>5825</v>
      </c>
      <c r="AB312">
        <v>4.7E-2</v>
      </c>
      <c r="AC312">
        <v>-1.7999999999999999E-2</v>
      </c>
      <c r="AD312">
        <v>5.56</v>
      </c>
      <c r="AE312" t="s">
        <v>185</v>
      </c>
    </row>
    <row r="313" spans="1:32" x14ac:dyDescent="0.2">
      <c r="A313">
        <v>312</v>
      </c>
      <c r="C313">
        <v>6473</v>
      </c>
      <c r="D313">
        <v>4331</v>
      </c>
      <c r="F313">
        <v>1</v>
      </c>
      <c r="G313">
        <v>9</v>
      </c>
      <c r="H313">
        <v>12.3</v>
      </c>
      <c r="I313" t="s">
        <v>24</v>
      </c>
      <c r="J313">
        <v>80</v>
      </c>
      <c r="K313">
        <v>0</v>
      </c>
      <c r="L313">
        <v>42</v>
      </c>
      <c r="M313">
        <v>80</v>
      </c>
      <c r="N313">
        <v>6.29</v>
      </c>
      <c r="O313" t="s">
        <v>103</v>
      </c>
      <c r="V313" t="s">
        <v>374</v>
      </c>
      <c r="W313" t="s">
        <v>27</v>
      </c>
      <c r="X313" t="s">
        <v>342</v>
      </c>
      <c r="Y313">
        <v>312</v>
      </c>
      <c r="Z313" s="1">
        <v>4.8059027777777784E-2</v>
      </c>
      <c r="AA313" t="s">
        <v>5826</v>
      </c>
      <c r="AB313">
        <v>-0.03</v>
      </c>
      <c r="AC313">
        <v>-3.7999999999999999E-2</v>
      </c>
      <c r="AD313">
        <v>6.29</v>
      </c>
      <c r="AE313" t="s">
        <v>5784</v>
      </c>
    </row>
    <row r="314" spans="1:32" x14ac:dyDescent="0.2">
      <c r="A314">
        <v>313</v>
      </c>
      <c r="B314" t="s">
        <v>375</v>
      </c>
      <c r="C314">
        <v>6479</v>
      </c>
      <c r="D314">
        <v>109666</v>
      </c>
      <c r="F314">
        <v>1</v>
      </c>
      <c r="G314">
        <v>5</v>
      </c>
      <c r="H314">
        <v>49.2</v>
      </c>
      <c r="I314" t="s">
        <v>24</v>
      </c>
      <c r="J314">
        <v>4</v>
      </c>
      <c r="K314">
        <v>54</v>
      </c>
      <c r="L314">
        <v>30</v>
      </c>
      <c r="M314">
        <v>4</v>
      </c>
      <c r="N314">
        <v>6.35</v>
      </c>
      <c r="P314">
        <v>0.38</v>
      </c>
      <c r="R314">
        <v>-0.05</v>
      </c>
      <c r="X314" t="s">
        <v>266</v>
      </c>
      <c r="Y314">
        <v>313</v>
      </c>
      <c r="Z314" s="1">
        <v>4.570833333333333E-2</v>
      </c>
      <c r="AA314" t="s">
        <v>5827</v>
      </c>
      <c r="AB314">
        <v>2.1999999999999999E-2</v>
      </c>
      <c r="AC314">
        <v>-0.121</v>
      </c>
      <c r="AD314">
        <v>6.35</v>
      </c>
      <c r="AE314" t="s">
        <v>266</v>
      </c>
    </row>
    <row r="315" spans="1:32" x14ac:dyDescent="0.2">
      <c r="A315">
        <v>314</v>
      </c>
      <c r="B315" t="s">
        <v>375</v>
      </c>
      <c r="C315">
        <v>6480</v>
      </c>
      <c r="D315">
        <v>109667</v>
      </c>
      <c r="F315">
        <v>1</v>
      </c>
      <c r="G315">
        <v>5</v>
      </c>
      <c r="H315">
        <v>51.4</v>
      </c>
      <c r="I315" t="s">
        <v>24</v>
      </c>
      <c r="J315">
        <v>4</v>
      </c>
      <c r="K315">
        <v>54</v>
      </c>
      <c r="L315">
        <v>34</v>
      </c>
      <c r="M315">
        <v>4</v>
      </c>
      <c r="N315">
        <v>7.25</v>
      </c>
      <c r="P315">
        <v>0.49</v>
      </c>
      <c r="R315">
        <v>-0.04</v>
      </c>
      <c r="X315" t="s">
        <v>204</v>
      </c>
      <c r="Y315">
        <v>314</v>
      </c>
      <c r="Z315" s="1">
        <v>4.5733796296296293E-2</v>
      </c>
      <c r="AA315" t="s">
        <v>5828</v>
      </c>
      <c r="AB315">
        <v>2.9000000000000001E-2</v>
      </c>
      <c r="AC315">
        <v>-0.11899999999999999</v>
      </c>
      <c r="AD315">
        <v>7.25</v>
      </c>
      <c r="AE315" t="s">
        <v>204</v>
      </c>
    </row>
    <row r="316" spans="1:32" x14ac:dyDescent="0.2">
      <c r="A316">
        <v>315</v>
      </c>
      <c r="B316" t="s">
        <v>376</v>
      </c>
      <c r="C316">
        <v>6482</v>
      </c>
      <c r="D316">
        <v>147601</v>
      </c>
      <c r="F316">
        <v>1</v>
      </c>
      <c r="G316">
        <v>5</v>
      </c>
      <c r="H316">
        <v>36.799999999999997</v>
      </c>
      <c r="I316" t="s">
        <v>26</v>
      </c>
      <c r="J316">
        <v>9</v>
      </c>
      <c r="K316">
        <v>58</v>
      </c>
      <c r="L316">
        <v>45</v>
      </c>
      <c r="M316">
        <v>-9</v>
      </c>
      <c r="N316">
        <v>6.12</v>
      </c>
      <c r="P316">
        <v>1.01</v>
      </c>
      <c r="R316">
        <v>0.86</v>
      </c>
      <c r="T316">
        <v>0.53</v>
      </c>
      <c r="X316" t="s">
        <v>54</v>
      </c>
      <c r="Y316">
        <v>315</v>
      </c>
      <c r="Z316" s="1">
        <v>4.5564814814814815E-2</v>
      </c>
      <c r="AA316" t="s">
        <v>5829</v>
      </c>
      <c r="AB316">
        <v>-3.4000000000000002E-2</v>
      </c>
      <c r="AC316">
        <v>-3.3000000000000002E-2</v>
      </c>
      <c r="AD316">
        <v>6.12</v>
      </c>
      <c r="AE316" t="s">
        <v>54</v>
      </c>
    </row>
    <row r="317" spans="1:32" x14ac:dyDescent="0.2">
      <c r="A317">
        <v>316</v>
      </c>
      <c r="C317">
        <v>6497</v>
      </c>
      <c r="D317">
        <v>22015</v>
      </c>
      <c r="F317">
        <v>1</v>
      </c>
      <c r="G317">
        <v>7</v>
      </c>
      <c r="H317">
        <v>0.2</v>
      </c>
      <c r="I317" t="s">
        <v>24</v>
      </c>
      <c r="J317">
        <v>56</v>
      </c>
      <c r="K317">
        <v>56</v>
      </c>
      <c r="L317">
        <v>6</v>
      </c>
      <c r="M317">
        <v>56</v>
      </c>
      <c r="N317">
        <v>6.43</v>
      </c>
      <c r="P317">
        <v>1.18</v>
      </c>
      <c r="R317">
        <v>1.26</v>
      </c>
      <c r="T317">
        <v>0.42</v>
      </c>
      <c r="U317" t="s">
        <v>93</v>
      </c>
      <c r="X317" t="s">
        <v>125</v>
      </c>
      <c r="Y317">
        <v>316</v>
      </c>
      <c r="Z317" s="1">
        <v>4.6530092592592588E-2</v>
      </c>
      <c r="AA317" t="s">
        <v>5830</v>
      </c>
      <c r="AB317">
        <v>0.1</v>
      </c>
      <c r="AC317">
        <v>-0.11</v>
      </c>
      <c r="AD317">
        <v>6.43</v>
      </c>
      <c r="AE317" t="s">
        <v>125</v>
      </c>
    </row>
    <row r="318" spans="1:32" x14ac:dyDescent="0.2">
      <c r="A318">
        <v>317</v>
      </c>
      <c r="B318" t="s">
        <v>377</v>
      </c>
      <c r="C318">
        <v>6530</v>
      </c>
      <c r="D318">
        <v>147606</v>
      </c>
      <c r="F318">
        <v>1</v>
      </c>
      <c r="G318">
        <v>6</v>
      </c>
      <c r="H318">
        <v>5.0999999999999996</v>
      </c>
      <c r="I318" t="s">
        <v>26</v>
      </c>
      <c r="J318">
        <v>9</v>
      </c>
      <c r="K318">
        <v>50</v>
      </c>
      <c r="L318">
        <v>22</v>
      </c>
      <c r="M318">
        <v>-9</v>
      </c>
      <c r="N318">
        <v>5.58</v>
      </c>
      <c r="P318">
        <v>0.01</v>
      </c>
      <c r="X318" t="s">
        <v>89</v>
      </c>
      <c r="Y318">
        <v>317</v>
      </c>
      <c r="Z318" s="1">
        <v>4.5892361111111113E-2</v>
      </c>
      <c r="AA318" t="s">
        <v>5831</v>
      </c>
      <c r="AB318">
        <v>0.03</v>
      </c>
      <c r="AC318">
        <v>4.0000000000000001E-3</v>
      </c>
      <c r="AD318">
        <v>5.58</v>
      </c>
      <c r="AE318" t="s">
        <v>89</v>
      </c>
    </row>
    <row r="319" spans="1:32" x14ac:dyDescent="0.2">
      <c r="A319">
        <v>318</v>
      </c>
      <c r="C319">
        <v>6540</v>
      </c>
      <c r="D319">
        <v>22021</v>
      </c>
      <c r="F319">
        <v>1</v>
      </c>
      <c r="G319">
        <v>7</v>
      </c>
      <c r="H319">
        <v>9.5</v>
      </c>
      <c r="I319" t="s">
        <v>24</v>
      </c>
      <c r="J319">
        <v>53</v>
      </c>
      <c r="K319">
        <v>29</v>
      </c>
      <c r="L319">
        <v>54</v>
      </c>
      <c r="M319">
        <v>53</v>
      </c>
      <c r="N319">
        <v>6.38</v>
      </c>
      <c r="O319" t="s">
        <v>103</v>
      </c>
      <c r="X319" t="s">
        <v>125</v>
      </c>
      <c r="Y319">
        <v>318</v>
      </c>
      <c r="Z319" s="1">
        <v>4.6637731481481481E-2</v>
      </c>
      <c r="AA319" t="s">
        <v>5832</v>
      </c>
      <c r="AB319">
        <v>2.3E-2</v>
      </c>
      <c r="AC319">
        <v>-1E-3</v>
      </c>
      <c r="AD319">
        <v>6.38</v>
      </c>
      <c r="AE319" t="s">
        <v>125</v>
      </c>
    </row>
    <row r="320" spans="1:32" x14ac:dyDescent="0.2">
      <c r="A320">
        <v>319</v>
      </c>
      <c r="B320" t="s">
        <v>378</v>
      </c>
      <c r="C320">
        <v>6557</v>
      </c>
      <c r="D320">
        <v>92250</v>
      </c>
      <c r="F320">
        <v>1</v>
      </c>
      <c r="G320">
        <v>6</v>
      </c>
      <c r="H320">
        <v>33.6</v>
      </c>
      <c r="I320" t="s">
        <v>24</v>
      </c>
      <c r="J320">
        <v>12</v>
      </c>
      <c r="K320">
        <v>57</v>
      </c>
      <c r="L320">
        <v>22</v>
      </c>
      <c r="M320">
        <v>12</v>
      </c>
      <c r="N320">
        <v>6.12</v>
      </c>
      <c r="P320">
        <v>0.96</v>
      </c>
      <c r="X320" t="s">
        <v>71</v>
      </c>
      <c r="Y320">
        <v>319</v>
      </c>
      <c r="Z320" s="1">
        <v>4.622222222222222E-2</v>
      </c>
      <c r="AA320" t="s">
        <v>5833</v>
      </c>
      <c r="AB320">
        <v>1.9E-2</v>
      </c>
      <c r="AC320">
        <v>2.3E-2</v>
      </c>
      <c r="AD320">
        <v>6.12</v>
      </c>
      <c r="AE320" t="s">
        <v>71</v>
      </c>
    </row>
    <row r="321" spans="1:32" x14ac:dyDescent="0.2">
      <c r="A321">
        <v>320</v>
      </c>
      <c r="C321">
        <v>6559</v>
      </c>
      <c r="D321">
        <v>166799</v>
      </c>
      <c r="F321">
        <v>1</v>
      </c>
      <c r="G321">
        <v>6</v>
      </c>
      <c r="H321">
        <v>7.7</v>
      </c>
      <c r="I321" t="s">
        <v>26</v>
      </c>
      <c r="J321">
        <v>23</v>
      </c>
      <c r="K321">
        <v>59</v>
      </c>
      <c r="L321">
        <v>33</v>
      </c>
      <c r="M321">
        <v>-23</v>
      </c>
      <c r="N321">
        <v>6.14</v>
      </c>
      <c r="P321">
        <v>1.0900000000000001</v>
      </c>
      <c r="R321">
        <v>1</v>
      </c>
      <c r="X321" t="s">
        <v>108</v>
      </c>
      <c r="Y321">
        <v>320</v>
      </c>
      <c r="Z321" s="1">
        <v>4.5922453703703701E-2</v>
      </c>
      <c r="AA321" t="s">
        <v>5834</v>
      </c>
      <c r="AB321">
        <v>-3.1E-2</v>
      </c>
      <c r="AC321">
        <v>-4.1000000000000002E-2</v>
      </c>
      <c r="AD321">
        <v>6.14</v>
      </c>
      <c r="AE321" t="s">
        <v>9548</v>
      </c>
      <c r="AF321" t="s">
        <v>36</v>
      </c>
    </row>
    <row r="322" spans="1:32" x14ac:dyDescent="0.2">
      <c r="A322">
        <v>321</v>
      </c>
      <c r="B322" t="s">
        <v>379</v>
      </c>
      <c r="C322">
        <v>6582</v>
      </c>
      <c r="D322">
        <v>22024</v>
      </c>
      <c r="E322">
        <v>405</v>
      </c>
      <c r="F322">
        <v>1</v>
      </c>
      <c r="G322">
        <v>8</v>
      </c>
      <c r="H322">
        <v>16.399999999999999</v>
      </c>
      <c r="I322" t="s">
        <v>24</v>
      </c>
      <c r="J322">
        <v>54</v>
      </c>
      <c r="K322">
        <v>55</v>
      </c>
      <c r="L322">
        <v>13</v>
      </c>
      <c r="M322">
        <v>54</v>
      </c>
      <c r="N322">
        <v>5.17</v>
      </c>
      <c r="P322">
        <v>0.69</v>
      </c>
      <c r="R322">
        <v>0.09</v>
      </c>
      <c r="T322">
        <v>0.42</v>
      </c>
      <c r="X322" t="s">
        <v>380</v>
      </c>
      <c r="Y322">
        <v>321</v>
      </c>
      <c r="Z322" s="1">
        <v>4.7412037037037037E-2</v>
      </c>
      <c r="AA322" t="s">
        <v>5835</v>
      </c>
      <c r="AB322">
        <v>3.4239999999999999</v>
      </c>
      <c r="AC322">
        <v>-1.5960000000000001</v>
      </c>
      <c r="AD322">
        <v>5.17</v>
      </c>
      <c r="AE322" t="s">
        <v>380</v>
      </c>
    </row>
    <row r="323" spans="1:32" x14ac:dyDescent="0.2">
      <c r="A323">
        <v>322</v>
      </c>
      <c r="B323" t="s">
        <v>381</v>
      </c>
      <c r="C323">
        <v>6595</v>
      </c>
      <c r="D323">
        <v>215365</v>
      </c>
      <c r="E323">
        <v>400</v>
      </c>
      <c r="F323">
        <v>1</v>
      </c>
      <c r="G323">
        <v>6</v>
      </c>
      <c r="H323">
        <v>5</v>
      </c>
      <c r="I323" t="s">
        <v>26</v>
      </c>
      <c r="J323">
        <v>46</v>
      </c>
      <c r="K323">
        <v>43</v>
      </c>
      <c r="L323">
        <v>7</v>
      </c>
      <c r="M323">
        <v>-46</v>
      </c>
      <c r="N323">
        <v>3.31</v>
      </c>
      <c r="P323">
        <v>0.89</v>
      </c>
      <c r="R323">
        <v>0.56999999999999995</v>
      </c>
      <c r="T323">
        <v>0.5</v>
      </c>
      <c r="X323" t="s">
        <v>71</v>
      </c>
      <c r="Y323">
        <v>322</v>
      </c>
      <c r="Z323" s="1">
        <v>4.5891203703703705E-2</v>
      </c>
      <c r="AA323" t="s">
        <v>5836</v>
      </c>
      <c r="AB323">
        <v>-2.7E-2</v>
      </c>
      <c r="AC323">
        <v>-1E-3</v>
      </c>
      <c r="AD323">
        <v>3.31</v>
      </c>
      <c r="AE323" t="s">
        <v>71</v>
      </c>
    </row>
    <row r="324" spans="1:32" x14ac:dyDescent="0.2">
      <c r="A324">
        <v>323</v>
      </c>
      <c r="C324">
        <v>6619</v>
      </c>
      <c r="D324">
        <v>192925</v>
      </c>
      <c r="F324">
        <v>1</v>
      </c>
      <c r="G324">
        <v>6</v>
      </c>
      <c r="H324">
        <v>26.5</v>
      </c>
      <c r="I324" t="s">
        <v>26</v>
      </c>
      <c r="J324">
        <v>35</v>
      </c>
      <c r="K324">
        <v>39</v>
      </c>
      <c r="L324">
        <v>39</v>
      </c>
      <c r="M324">
        <v>-35</v>
      </c>
      <c r="N324">
        <v>6.61</v>
      </c>
      <c r="P324">
        <v>0.14000000000000001</v>
      </c>
      <c r="R324">
        <v>0.16</v>
      </c>
      <c r="T324">
        <v>7.0000000000000007E-2</v>
      </c>
      <c r="X324" t="s">
        <v>89</v>
      </c>
      <c r="Y324">
        <v>323</v>
      </c>
      <c r="Z324" s="1">
        <v>4.614004629629629E-2</v>
      </c>
      <c r="AA324" t="s">
        <v>5837</v>
      </c>
      <c r="AB324">
        <v>6.9000000000000006E-2</v>
      </c>
      <c r="AC324">
        <v>-2.3E-2</v>
      </c>
      <c r="AD324">
        <v>6.61</v>
      </c>
      <c r="AE324" t="s">
        <v>89</v>
      </c>
    </row>
    <row r="325" spans="1:32" x14ac:dyDescent="0.2">
      <c r="A325">
        <v>324</v>
      </c>
      <c r="B325" t="s">
        <v>382</v>
      </c>
      <c r="C325">
        <v>6658</v>
      </c>
      <c r="D325">
        <v>36950</v>
      </c>
      <c r="F325">
        <v>1</v>
      </c>
      <c r="G325">
        <v>8</v>
      </c>
      <c r="H325">
        <v>0.9</v>
      </c>
      <c r="I325" t="s">
        <v>24</v>
      </c>
      <c r="J325">
        <v>43</v>
      </c>
      <c r="K325">
        <v>56</v>
      </c>
      <c r="L325">
        <v>31</v>
      </c>
      <c r="M325">
        <v>43</v>
      </c>
      <c r="N325">
        <v>5.03</v>
      </c>
      <c r="P325">
        <v>0.11</v>
      </c>
      <c r="R325">
        <v>0.14000000000000001</v>
      </c>
      <c r="T325">
        <v>0.04</v>
      </c>
      <c r="X325" t="s">
        <v>383</v>
      </c>
      <c r="Y325">
        <v>324</v>
      </c>
      <c r="Z325" s="1">
        <v>4.7232638888888893E-2</v>
      </c>
      <c r="AA325" t="s">
        <v>5838</v>
      </c>
      <c r="AB325">
        <v>0.16500000000000001</v>
      </c>
      <c r="AC325">
        <v>-7.0000000000000007E-2</v>
      </c>
      <c r="AD325">
        <v>5.03</v>
      </c>
      <c r="AE325" t="s">
        <v>383</v>
      </c>
    </row>
    <row r="326" spans="1:32" x14ac:dyDescent="0.2">
      <c r="A326">
        <v>325</v>
      </c>
      <c r="C326">
        <v>6668</v>
      </c>
      <c r="D326">
        <v>166814</v>
      </c>
      <c r="F326">
        <v>1</v>
      </c>
      <c r="G326">
        <v>7</v>
      </c>
      <c r="H326">
        <v>13.1</v>
      </c>
      <c r="I326" t="s">
        <v>26</v>
      </c>
      <c r="J326">
        <v>23</v>
      </c>
      <c r="K326">
        <v>59</v>
      </c>
      <c r="L326">
        <v>47</v>
      </c>
      <c r="M326">
        <v>-23</v>
      </c>
      <c r="N326">
        <v>6.37</v>
      </c>
      <c r="P326">
        <v>0.23</v>
      </c>
      <c r="R326">
        <v>0.09</v>
      </c>
      <c r="X326" t="s">
        <v>41</v>
      </c>
      <c r="Y326">
        <v>325</v>
      </c>
      <c r="Z326" s="1">
        <v>4.667939814814815E-2</v>
      </c>
      <c r="AA326" t="s">
        <v>5839</v>
      </c>
      <c r="AB326">
        <v>9.8000000000000004E-2</v>
      </c>
      <c r="AC326">
        <v>-3.5999999999999997E-2</v>
      </c>
      <c r="AD326">
        <v>6.37</v>
      </c>
      <c r="AE326" t="s">
        <v>41</v>
      </c>
    </row>
    <row r="327" spans="1:32" x14ac:dyDescent="0.2">
      <c r="A327">
        <v>326</v>
      </c>
      <c r="C327">
        <v>6676</v>
      </c>
      <c r="D327">
        <v>22032</v>
      </c>
      <c r="F327">
        <v>1</v>
      </c>
      <c r="G327">
        <v>8</v>
      </c>
      <c r="H327">
        <v>33.299999999999997</v>
      </c>
      <c r="I327" t="s">
        <v>24</v>
      </c>
      <c r="J327">
        <v>58</v>
      </c>
      <c r="K327">
        <v>15</v>
      </c>
      <c r="L327">
        <v>49</v>
      </c>
      <c r="M327">
        <v>58</v>
      </c>
      <c r="N327">
        <v>5.79</v>
      </c>
      <c r="P327">
        <v>-0.01</v>
      </c>
      <c r="R327">
        <v>-0.27</v>
      </c>
      <c r="X327" t="s">
        <v>122</v>
      </c>
      <c r="Y327">
        <v>326</v>
      </c>
      <c r="Z327" s="1">
        <v>4.7607638888888887E-2</v>
      </c>
      <c r="AA327" t="s">
        <v>5840</v>
      </c>
      <c r="AB327">
        <v>7.0000000000000001E-3</v>
      </c>
      <c r="AC327">
        <v>-5.0000000000000001E-3</v>
      </c>
      <c r="AD327">
        <v>5.79</v>
      </c>
      <c r="AE327" t="s">
        <v>122</v>
      </c>
    </row>
    <row r="328" spans="1:32" x14ac:dyDescent="0.2">
      <c r="A328">
        <v>327</v>
      </c>
      <c r="B328" t="s">
        <v>384</v>
      </c>
      <c r="C328">
        <v>6680</v>
      </c>
      <c r="D328">
        <v>54445</v>
      </c>
      <c r="F328">
        <v>1</v>
      </c>
      <c r="G328">
        <v>8</v>
      </c>
      <c r="H328">
        <v>1.3</v>
      </c>
      <c r="I328" t="s">
        <v>24</v>
      </c>
      <c r="J328">
        <v>32</v>
      </c>
      <c r="K328">
        <v>0</v>
      </c>
      <c r="L328">
        <v>44</v>
      </c>
      <c r="M328">
        <v>32</v>
      </c>
      <c r="N328">
        <v>6.25</v>
      </c>
      <c r="P328">
        <v>0.4</v>
      </c>
      <c r="R328">
        <v>-0.01</v>
      </c>
      <c r="X328" t="s">
        <v>201</v>
      </c>
      <c r="Y328">
        <v>327</v>
      </c>
      <c r="Z328" s="1">
        <v>4.7237268518518526E-2</v>
      </c>
      <c r="AA328" t="s">
        <v>5841</v>
      </c>
      <c r="AB328">
        <v>0.20399999999999999</v>
      </c>
      <c r="AC328">
        <v>-0.03</v>
      </c>
      <c r="AD328">
        <v>6.25</v>
      </c>
      <c r="AE328" t="s">
        <v>201</v>
      </c>
    </row>
    <row r="329" spans="1:32" x14ac:dyDescent="0.2">
      <c r="A329">
        <v>328</v>
      </c>
      <c r="B329" t="s">
        <v>385</v>
      </c>
      <c r="C329">
        <v>6695</v>
      </c>
      <c r="D329">
        <v>74506</v>
      </c>
      <c r="F329">
        <v>1</v>
      </c>
      <c r="G329">
        <v>7</v>
      </c>
      <c r="H329">
        <v>57.2</v>
      </c>
      <c r="I329" t="s">
        <v>24</v>
      </c>
      <c r="J329">
        <v>20</v>
      </c>
      <c r="K329">
        <v>44</v>
      </c>
      <c r="L329">
        <v>21</v>
      </c>
      <c r="M329">
        <v>20</v>
      </c>
      <c r="N329">
        <v>5.55</v>
      </c>
      <c r="P329">
        <v>0.13</v>
      </c>
      <c r="R329">
        <v>0.13</v>
      </c>
      <c r="X329" t="s">
        <v>298</v>
      </c>
      <c r="Y329">
        <v>328</v>
      </c>
      <c r="Z329" s="1">
        <v>4.7189814814814816E-2</v>
      </c>
      <c r="AA329" t="s">
        <v>5842</v>
      </c>
      <c r="AB329">
        <v>8.6999999999999994E-2</v>
      </c>
      <c r="AC329">
        <v>-9.4E-2</v>
      </c>
      <c r="AD329">
        <v>5.55</v>
      </c>
      <c r="AE329" t="s">
        <v>298</v>
      </c>
    </row>
    <row r="330" spans="1:32" x14ac:dyDescent="0.2">
      <c r="A330">
        <v>329</v>
      </c>
      <c r="B330" t="s">
        <v>386</v>
      </c>
      <c r="C330">
        <v>6706</v>
      </c>
      <c r="D330">
        <v>147622</v>
      </c>
      <c r="F330">
        <v>1</v>
      </c>
      <c r="G330">
        <v>7</v>
      </c>
      <c r="H330">
        <v>46.2</v>
      </c>
      <c r="I330" t="s">
        <v>26</v>
      </c>
      <c r="J330">
        <v>9</v>
      </c>
      <c r="K330">
        <v>47</v>
      </c>
      <c r="L330">
        <v>8</v>
      </c>
      <c r="M330">
        <v>-9</v>
      </c>
      <c r="N330">
        <v>5.82</v>
      </c>
      <c r="P330">
        <v>0.43</v>
      </c>
      <c r="R330">
        <v>0.02</v>
      </c>
      <c r="X330" t="s">
        <v>387</v>
      </c>
      <c r="Y330">
        <v>329</v>
      </c>
      <c r="Z330" s="1">
        <v>4.70625E-2</v>
      </c>
      <c r="AA330" t="s">
        <v>5843</v>
      </c>
      <c r="AB330">
        <v>0.152</v>
      </c>
      <c r="AC330">
        <v>1.7000000000000001E-2</v>
      </c>
      <c r="AD330">
        <v>5.82</v>
      </c>
      <c r="AE330" t="s">
        <v>387</v>
      </c>
    </row>
    <row r="331" spans="1:32" x14ac:dyDescent="0.2">
      <c r="A331">
        <v>330</v>
      </c>
      <c r="B331" t="s">
        <v>388</v>
      </c>
      <c r="C331">
        <v>6763</v>
      </c>
      <c r="D331">
        <v>109697</v>
      </c>
      <c r="E331">
        <v>410</v>
      </c>
      <c r="F331">
        <v>1</v>
      </c>
      <c r="G331">
        <v>8</v>
      </c>
      <c r="H331">
        <v>22.2</v>
      </c>
      <c r="I331" t="s">
        <v>24</v>
      </c>
      <c r="J331">
        <v>5</v>
      </c>
      <c r="K331">
        <v>38</v>
      </c>
      <c r="L331">
        <v>59</v>
      </c>
      <c r="M331">
        <v>5</v>
      </c>
      <c r="N331">
        <v>5.52</v>
      </c>
      <c r="P331">
        <v>0.34</v>
      </c>
      <c r="R331">
        <v>0</v>
      </c>
      <c r="T331">
        <v>0.18</v>
      </c>
      <c r="X331" t="s">
        <v>389</v>
      </c>
      <c r="Y331">
        <v>330</v>
      </c>
      <c r="Z331" s="1">
        <v>4.7479166666666663E-2</v>
      </c>
      <c r="AA331" t="s">
        <v>5844</v>
      </c>
      <c r="AB331">
        <v>-0.26400000000000001</v>
      </c>
      <c r="AC331">
        <v>-0.185</v>
      </c>
      <c r="AD331">
        <v>5.52</v>
      </c>
      <c r="AE331" t="s">
        <v>423</v>
      </c>
      <c r="AF331" t="s">
        <v>36</v>
      </c>
    </row>
    <row r="332" spans="1:32" x14ac:dyDescent="0.2">
      <c r="A332">
        <v>331</v>
      </c>
      <c r="B332" t="s">
        <v>390</v>
      </c>
      <c r="C332">
        <v>6767</v>
      </c>
      <c r="D332">
        <v>215374</v>
      </c>
      <c r="F332">
        <v>1</v>
      </c>
      <c r="G332">
        <v>7</v>
      </c>
      <c r="H332">
        <v>47.9</v>
      </c>
      <c r="I332" t="s">
        <v>26</v>
      </c>
      <c r="J332">
        <v>41</v>
      </c>
      <c r="K332">
        <v>29</v>
      </c>
      <c r="L332">
        <v>13</v>
      </c>
      <c r="M332">
        <v>-41</v>
      </c>
      <c r="N332">
        <v>5.21</v>
      </c>
      <c r="P332">
        <v>0.16</v>
      </c>
      <c r="R332">
        <v>0.09</v>
      </c>
      <c r="T332">
        <v>0.09</v>
      </c>
      <c r="X332" t="s">
        <v>391</v>
      </c>
      <c r="Y332">
        <v>331</v>
      </c>
      <c r="Z332" s="1">
        <v>4.7082175925925923E-2</v>
      </c>
      <c r="AA332" t="s">
        <v>5845</v>
      </c>
      <c r="AB332">
        <v>3.7999999999999999E-2</v>
      </c>
      <c r="AC332">
        <v>0.01</v>
      </c>
      <c r="AD332">
        <v>5.21</v>
      </c>
      <c r="AE332" t="s">
        <v>391</v>
      </c>
    </row>
    <row r="333" spans="1:32" x14ac:dyDescent="0.2">
      <c r="A333">
        <v>332</v>
      </c>
      <c r="B333" t="s">
        <v>392</v>
      </c>
      <c r="C333">
        <v>6793</v>
      </c>
      <c r="D333">
        <v>248324</v>
      </c>
      <c r="F333">
        <v>1</v>
      </c>
      <c r="G333">
        <v>7</v>
      </c>
      <c r="H333">
        <v>18.7</v>
      </c>
      <c r="I333" t="s">
        <v>26</v>
      </c>
      <c r="J333">
        <v>61</v>
      </c>
      <c r="K333">
        <v>46</v>
      </c>
      <c r="L333">
        <v>31</v>
      </c>
      <c r="M333">
        <v>-61</v>
      </c>
      <c r="N333">
        <v>5.37</v>
      </c>
      <c r="P333">
        <v>0.88</v>
      </c>
      <c r="X333" t="s">
        <v>33</v>
      </c>
      <c r="Y333">
        <v>332</v>
      </c>
      <c r="Z333" s="1">
        <v>4.6744212962962967E-2</v>
      </c>
      <c r="AA333" t="s">
        <v>5846</v>
      </c>
      <c r="AB333">
        <v>7.2999999999999995E-2</v>
      </c>
      <c r="AC333">
        <v>-1.2E-2</v>
      </c>
      <c r="AD333">
        <v>5.37</v>
      </c>
      <c r="AE333" t="s">
        <v>33</v>
      </c>
    </row>
    <row r="334" spans="1:32" x14ac:dyDescent="0.2">
      <c r="A334">
        <v>333</v>
      </c>
      <c r="C334">
        <v>6798</v>
      </c>
      <c r="D334">
        <v>4341</v>
      </c>
      <c r="F334">
        <v>1</v>
      </c>
      <c r="G334">
        <v>12</v>
      </c>
      <c r="H334">
        <v>16.7</v>
      </c>
      <c r="I334" t="s">
        <v>24</v>
      </c>
      <c r="J334">
        <v>79</v>
      </c>
      <c r="K334">
        <v>40</v>
      </c>
      <c r="L334">
        <v>26</v>
      </c>
      <c r="M334">
        <v>79</v>
      </c>
      <c r="N334">
        <v>5.64</v>
      </c>
      <c r="P334">
        <v>0.01</v>
      </c>
      <c r="R334">
        <v>0.03</v>
      </c>
      <c r="X334" t="s">
        <v>298</v>
      </c>
      <c r="Y334">
        <v>333</v>
      </c>
      <c r="Z334" s="1">
        <v>5.0193287037037036E-2</v>
      </c>
      <c r="AA334" t="s">
        <v>5847</v>
      </c>
      <c r="AB334">
        <v>9.0999999999999998E-2</v>
      </c>
      <c r="AC334">
        <v>-5.0000000000000001E-3</v>
      </c>
      <c r="AD334">
        <v>5.64</v>
      </c>
      <c r="AE334" t="s">
        <v>298</v>
      </c>
    </row>
    <row r="335" spans="1:32" x14ac:dyDescent="0.2">
      <c r="A335">
        <v>334</v>
      </c>
      <c r="B335" t="s">
        <v>393</v>
      </c>
      <c r="C335">
        <v>6805</v>
      </c>
      <c r="D335">
        <v>147632</v>
      </c>
      <c r="F335">
        <v>1</v>
      </c>
      <c r="G335">
        <v>8</v>
      </c>
      <c r="H335">
        <v>35.4</v>
      </c>
      <c r="I335" t="s">
        <v>26</v>
      </c>
      <c r="J335">
        <v>10</v>
      </c>
      <c r="K335">
        <v>10</v>
      </c>
      <c r="L335">
        <v>56</v>
      </c>
      <c r="M335">
        <v>-10</v>
      </c>
      <c r="N335">
        <v>3.45</v>
      </c>
      <c r="P335">
        <v>1.1599999999999999</v>
      </c>
      <c r="R335">
        <v>1.19</v>
      </c>
      <c r="T335">
        <v>0.57999999999999996</v>
      </c>
      <c r="X335" t="s">
        <v>394</v>
      </c>
      <c r="Y335">
        <v>334</v>
      </c>
      <c r="Z335" s="1">
        <v>4.7631944444444442E-2</v>
      </c>
      <c r="AA335" t="s">
        <v>5848</v>
      </c>
      <c r="AB335">
        <v>0.218</v>
      </c>
      <c r="AC335">
        <v>-0.13800000000000001</v>
      </c>
      <c r="AD335">
        <v>3.45</v>
      </c>
      <c r="AE335" t="s">
        <v>9566</v>
      </c>
      <c r="AF335" t="s">
        <v>36</v>
      </c>
    </row>
    <row r="336" spans="1:32" x14ac:dyDescent="0.2">
      <c r="A336">
        <v>335</v>
      </c>
      <c r="B336" t="s">
        <v>395</v>
      </c>
      <c r="C336">
        <v>6811</v>
      </c>
      <c r="D336">
        <v>36972</v>
      </c>
      <c r="E336" t="s">
        <v>30</v>
      </c>
      <c r="F336">
        <v>1</v>
      </c>
      <c r="G336">
        <v>9</v>
      </c>
      <c r="H336">
        <v>30.2</v>
      </c>
      <c r="I336" t="s">
        <v>24</v>
      </c>
      <c r="J336">
        <v>47</v>
      </c>
      <c r="K336">
        <v>14</v>
      </c>
      <c r="L336">
        <v>31</v>
      </c>
      <c r="M336">
        <v>47</v>
      </c>
      <c r="N336">
        <v>4.25</v>
      </c>
      <c r="P336">
        <v>-7.0000000000000007E-2</v>
      </c>
      <c r="R336">
        <v>-0.34</v>
      </c>
      <c r="T336">
        <v>-0.05</v>
      </c>
      <c r="X336" t="s">
        <v>396</v>
      </c>
      <c r="Y336">
        <v>335</v>
      </c>
      <c r="Z336" s="1">
        <v>4.8266203703703707E-2</v>
      </c>
      <c r="AA336" t="s">
        <v>5849</v>
      </c>
      <c r="AB336">
        <v>0.01</v>
      </c>
      <c r="AC336">
        <v>-8.9999999999999993E-3</v>
      </c>
      <c r="AD336">
        <v>4.25</v>
      </c>
      <c r="AE336" t="s">
        <v>396</v>
      </c>
    </row>
    <row r="337" spans="1:32" x14ac:dyDescent="0.2">
      <c r="A337">
        <v>336</v>
      </c>
      <c r="B337" t="s">
        <v>397</v>
      </c>
      <c r="C337">
        <v>6829</v>
      </c>
      <c r="D337">
        <v>11612</v>
      </c>
      <c r="F337">
        <v>1</v>
      </c>
      <c r="G337">
        <v>10</v>
      </c>
      <c r="H337">
        <v>39.299999999999997</v>
      </c>
      <c r="I337" t="s">
        <v>24</v>
      </c>
      <c r="J337">
        <v>68</v>
      </c>
      <c r="K337">
        <v>46</v>
      </c>
      <c r="L337">
        <v>43</v>
      </c>
      <c r="M337">
        <v>68</v>
      </c>
      <c r="N337">
        <v>5.29</v>
      </c>
      <c r="P337">
        <v>-0.02</v>
      </c>
      <c r="R337">
        <v>-0.06</v>
      </c>
      <c r="X337" t="s">
        <v>398</v>
      </c>
      <c r="Y337">
        <v>336</v>
      </c>
      <c r="Z337" s="1">
        <v>4.9065972222222219E-2</v>
      </c>
      <c r="AA337" t="s">
        <v>5850</v>
      </c>
      <c r="AB337">
        <v>3.5999999999999997E-2</v>
      </c>
      <c r="AC337">
        <v>-3.1E-2</v>
      </c>
      <c r="AD337">
        <v>5.29</v>
      </c>
      <c r="AE337" t="s">
        <v>398</v>
      </c>
    </row>
    <row r="338" spans="1:32" x14ac:dyDescent="0.2">
      <c r="A338">
        <v>337</v>
      </c>
      <c r="B338" t="s">
        <v>399</v>
      </c>
      <c r="C338">
        <v>6860</v>
      </c>
      <c r="D338">
        <v>54471</v>
      </c>
      <c r="E338">
        <v>414</v>
      </c>
      <c r="F338">
        <v>1</v>
      </c>
      <c r="G338">
        <v>9</v>
      </c>
      <c r="H338">
        <v>43.9</v>
      </c>
      <c r="I338" t="s">
        <v>24</v>
      </c>
      <c r="J338">
        <v>35</v>
      </c>
      <c r="K338">
        <v>37</v>
      </c>
      <c r="L338">
        <v>14</v>
      </c>
      <c r="M338">
        <v>35</v>
      </c>
      <c r="N338">
        <v>2.06</v>
      </c>
      <c r="P338">
        <v>1.58</v>
      </c>
      <c r="R338">
        <v>1.96</v>
      </c>
      <c r="T338">
        <v>1</v>
      </c>
      <c r="X338" t="s">
        <v>400</v>
      </c>
      <c r="Y338">
        <v>337</v>
      </c>
      <c r="Z338" s="1">
        <v>4.842476851851852E-2</v>
      </c>
      <c r="AA338" t="s">
        <v>5851</v>
      </c>
      <c r="AB338">
        <v>0.17799999999999999</v>
      </c>
      <c r="AC338">
        <v>-0.114</v>
      </c>
      <c r="AD338">
        <v>2.06</v>
      </c>
      <c r="AE338" t="s">
        <v>5852</v>
      </c>
      <c r="AF338" t="s">
        <v>36</v>
      </c>
    </row>
    <row r="339" spans="1:32" x14ac:dyDescent="0.2">
      <c r="A339">
        <v>338</v>
      </c>
      <c r="B339" t="s">
        <v>401</v>
      </c>
      <c r="C339">
        <v>6882</v>
      </c>
      <c r="D339">
        <v>232306</v>
      </c>
      <c r="E339" t="s">
        <v>401</v>
      </c>
      <c r="F339">
        <v>1</v>
      </c>
      <c r="G339">
        <v>8</v>
      </c>
      <c r="H339">
        <v>23.1</v>
      </c>
      <c r="I339" t="s">
        <v>26</v>
      </c>
      <c r="J339">
        <v>55</v>
      </c>
      <c r="K339">
        <v>14</v>
      </c>
      <c r="L339">
        <v>45</v>
      </c>
      <c r="M339">
        <v>-55</v>
      </c>
      <c r="N339">
        <v>3.92</v>
      </c>
      <c r="P339">
        <v>-0.08</v>
      </c>
      <c r="R339">
        <v>-0.41</v>
      </c>
      <c r="T339">
        <v>-0.12</v>
      </c>
      <c r="X339" t="s">
        <v>402</v>
      </c>
      <c r="Y339">
        <v>338</v>
      </c>
      <c r="Z339" s="1">
        <v>4.7489583333333335E-2</v>
      </c>
      <c r="AA339" t="s">
        <v>5853</v>
      </c>
      <c r="AB339">
        <v>1.9E-2</v>
      </c>
      <c r="AC339">
        <v>2.5000000000000001E-2</v>
      </c>
      <c r="AD339">
        <v>3.92</v>
      </c>
      <c r="AE339" t="s">
        <v>5854</v>
      </c>
      <c r="AF339" t="s">
        <v>36</v>
      </c>
    </row>
    <row r="340" spans="1:32" x14ac:dyDescent="0.2">
      <c r="A340">
        <v>339</v>
      </c>
      <c r="B340" t="s">
        <v>403</v>
      </c>
      <c r="C340">
        <v>6903</v>
      </c>
      <c r="D340">
        <v>92283</v>
      </c>
      <c r="E340" t="s">
        <v>30</v>
      </c>
      <c r="F340">
        <v>1</v>
      </c>
      <c r="G340">
        <v>9</v>
      </c>
      <c r="H340">
        <v>49.2</v>
      </c>
      <c r="I340" t="s">
        <v>24</v>
      </c>
      <c r="J340">
        <v>19</v>
      </c>
      <c r="K340">
        <v>39</v>
      </c>
      <c r="L340">
        <v>31</v>
      </c>
      <c r="M340">
        <v>19</v>
      </c>
      <c r="N340">
        <v>5.55</v>
      </c>
      <c r="P340">
        <v>0.69</v>
      </c>
      <c r="X340" t="s">
        <v>86</v>
      </c>
      <c r="Y340">
        <v>339</v>
      </c>
      <c r="Z340" s="1">
        <v>4.8486111111111112E-2</v>
      </c>
      <c r="AA340" t="s">
        <v>5855</v>
      </c>
      <c r="AB340">
        <v>-6.0000000000000001E-3</v>
      </c>
      <c r="AC340">
        <v>8.9999999999999993E-3</v>
      </c>
      <c r="AD340">
        <v>5.55</v>
      </c>
      <c r="AE340" t="s">
        <v>86</v>
      </c>
    </row>
    <row r="341" spans="1:32" x14ac:dyDescent="0.2">
      <c r="A341">
        <v>340</v>
      </c>
      <c r="B341" t="s">
        <v>404</v>
      </c>
      <c r="C341">
        <v>6920</v>
      </c>
      <c r="D341">
        <v>36984</v>
      </c>
      <c r="F341">
        <v>1</v>
      </c>
      <c r="G341">
        <v>10</v>
      </c>
      <c r="H341">
        <v>18.8</v>
      </c>
      <c r="I341" t="s">
        <v>24</v>
      </c>
      <c r="J341">
        <v>42</v>
      </c>
      <c r="K341">
        <v>4</v>
      </c>
      <c r="L341">
        <v>53</v>
      </c>
      <c r="M341">
        <v>42</v>
      </c>
      <c r="N341">
        <v>5.65</v>
      </c>
      <c r="P341">
        <v>0.6</v>
      </c>
      <c r="X341" t="s">
        <v>199</v>
      </c>
      <c r="Y341">
        <v>340</v>
      </c>
      <c r="Z341" s="1">
        <v>4.8828703703703701E-2</v>
      </c>
      <c r="AA341" t="s">
        <v>5856</v>
      </c>
      <c r="AB341">
        <v>-0.13300000000000001</v>
      </c>
      <c r="AC341">
        <v>-4.2999999999999997E-2</v>
      </c>
      <c r="AD341">
        <v>5.65</v>
      </c>
      <c r="AE341" t="s">
        <v>199</v>
      </c>
    </row>
    <row r="342" spans="1:32" x14ac:dyDescent="0.2">
      <c r="A342">
        <v>341</v>
      </c>
      <c r="C342">
        <v>6953</v>
      </c>
      <c r="D342">
        <v>74530</v>
      </c>
      <c r="F342">
        <v>1</v>
      </c>
      <c r="G342">
        <v>10</v>
      </c>
      <c r="H342">
        <v>19.399999999999999</v>
      </c>
      <c r="I342" t="s">
        <v>24</v>
      </c>
      <c r="J342">
        <v>25</v>
      </c>
      <c r="K342">
        <v>27</v>
      </c>
      <c r="L342">
        <v>28</v>
      </c>
      <c r="M342">
        <v>25</v>
      </c>
      <c r="N342">
        <v>5.8</v>
      </c>
      <c r="P342">
        <v>1.47</v>
      </c>
      <c r="R342">
        <v>1.82</v>
      </c>
      <c r="X342" t="s">
        <v>223</v>
      </c>
      <c r="Y342">
        <v>341</v>
      </c>
      <c r="Z342" s="1">
        <v>4.8835648148148149E-2</v>
      </c>
      <c r="AA342" t="s">
        <v>5857</v>
      </c>
      <c r="AB342">
        <v>0</v>
      </c>
      <c r="AC342">
        <v>-0.114</v>
      </c>
      <c r="AD342">
        <v>5.8</v>
      </c>
      <c r="AE342" t="s">
        <v>223</v>
      </c>
    </row>
    <row r="343" spans="1:32" x14ac:dyDescent="0.2">
      <c r="A343">
        <v>342</v>
      </c>
      <c r="C343">
        <v>6960</v>
      </c>
      <c r="D343">
        <v>11615</v>
      </c>
      <c r="E343">
        <v>424</v>
      </c>
      <c r="F343">
        <v>1</v>
      </c>
      <c r="G343">
        <v>11</v>
      </c>
      <c r="H343">
        <v>25.6</v>
      </c>
      <c r="I343" t="s">
        <v>24</v>
      </c>
      <c r="J343">
        <v>64</v>
      </c>
      <c r="K343">
        <v>12</v>
      </c>
      <c r="L343">
        <v>10</v>
      </c>
      <c r="M343">
        <v>64</v>
      </c>
      <c r="N343">
        <v>5.55</v>
      </c>
      <c r="P343">
        <v>-7.0000000000000007E-2</v>
      </c>
      <c r="R343">
        <v>-0.13</v>
      </c>
      <c r="X343" t="s">
        <v>191</v>
      </c>
      <c r="Y343">
        <v>342</v>
      </c>
      <c r="Z343" s="1">
        <v>4.9601851851851848E-2</v>
      </c>
      <c r="AA343" t="s">
        <v>5858</v>
      </c>
      <c r="AB343">
        <v>0.04</v>
      </c>
      <c r="AC343">
        <v>-1.2999999999999999E-2</v>
      </c>
      <c r="AD343">
        <v>5.55</v>
      </c>
      <c r="AE343" t="s">
        <v>191</v>
      </c>
    </row>
    <row r="344" spans="1:32" x14ac:dyDescent="0.2">
      <c r="A344">
        <v>343</v>
      </c>
      <c r="B344" t="s">
        <v>405</v>
      </c>
      <c r="C344">
        <v>6961</v>
      </c>
      <c r="D344">
        <v>22070</v>
      </c>
      <c r="E344">
        <v>423</v>
      </c>
      <c r="F344">
        <v>1</v>
      </c>
      <c r="G344">
        <v>11</v>
      </c>
      <c r="H344">
        <v>6.2</v>
      </c>
      <c r="I344" t="s">
        <v>24</v>
      </c>
      <c r="J344">
        <v>55</v>
      </c>
      <c r="K344">
        <v>8</v>
      </c>
      <c r="L344">
        <v>59</v>
      </c>
      <c r="M344">
        <v>55</v>
      </c>
      <c r="N344">
        <v>4.33</v>
      </c>
      <c r="P344">
        <v>0.17</v>
      </c>
      <c r="R344">
        <v>0.12</v>
      </c>
      <c r="T344">
        <v>7.0000000000000007E-2</v>
      </c>
      <c r="X344" t="s">
        <v>41</v>
      </c>
      <c r="Y344">
        <v>343</v>
      </c>
      <c r="Z344" s="1">
        <v>4.9377314814814811E-2</v>
      </c>
      <c r="AA344" t="s">
        <v>5859</v>
      </c>
      <c r="AB344">
        <v>0.22900000000000001</v>
      </c>
      <c r="AC344">
        <v>-2.1999999999999999E-2</v>
      </c>
      <c r="AD344">
        <v>4.33</v>
      </c>
      <c r="AE344" t="s">
        <v>41</v>
      </c>
    </row>
    <row r="345" spans="1:32" x14ac:dyDescent="0.2">
      <c r="A345">
        <v>344</v>
      </c>
      <c r="C345">
        <v>6966</v>
      </c>
      <c r="D345">
        <v>92288</v>
      </c>
      <c r="F345">
        <v>1</v>
      </c>
      <c r="G345">
        <v>10</v>
      </c>
      <c r="H345">
        <v>11.5</v>
      </c>
      <c r="I345" t="s">
        <v>24</v>
      </c>
      <c r="J345">
        <v>15</v>
      </c>
      <c r="K345">
        <v>40</v>
      </c>
      <c r="L345">
        <v>27</v>
      </c>
      <c r="M345">
        <v>15</v>
      </c>
      <c r="N345">
        <v>6.06</v>
      </c>
      <c r="P345">
        <v>1.49</v>
      </c>
      <c r="X345" t="s">
        <v>53</v>
      </c>
      <c r="Y345">
        <v>344</v>
      </c>
      <c r="Z345" s="1">
        <v>4.8744212962962961E-2</v>
      </c>
      <c r="AA345" t="s">
        <v>5860</v>
      </c>
      <c r="AB345">
        <v>3.1E-2</v>
      </c>
      <c r="AC345">
        <v>-2.1000000000000001E-2</v>
      </c>
      <c r="AD345">
        <v>6.06</v>
      </c>
      <c r="AE345" t="s">
        <v>53</v>
      </c>
    </row>
    <row r="346" spans="1:32" x14ac:dyDescent="0.2">
      <c r="A346">
        <v>345</v>
      </c>
      <c r="B346" t="s">
        <v>406</v>
      </c>
      <c r="C346">
        <v>6972</v>
      </c>
      <c r="D346">
        <v>11617</v>
      </c>
      <c r="E346" t="s">
        <v>407</v>
      </c>
      <c r="F346">
        <v>1</v>
      </c>
      <c r="G346">
        <v>11</v>
      </c>
      <c r="H346">
        <v>41.4</v>
      </c>
      <c r="I346" t="s">
        <v>24</v>
      </c>
      <c r="J346">
        <v>65</v>
      </c>
      <c r="K346">
        <v>1</v>
      </c>
      <c r="L346">
        <v>8</v>
      </c>
      <c r="M346">
        <v>65</v>
      </c>
      <c r="N346">
        <v>5.57</v>
      </c>
      <c r="P346">
        <v>-0.09</v>
      </c>
      <c r="R346">
        <v>-0.28000000000000003</v>
      </c>
      <c r="X346" t="s">
        <v>153</v>
      </c>
      <c r="Y346">
        <v>345</v>
      </c>
      <c r="Z346" s="1">
        <v>4.9784722222222223E-2</v>
      </c>
      <c r="AA346" t="s">
        <v>5861</v>
      </c>
      <c r="AB346">
        <v>2.3E-2</v>
      </c>
      <c r="AC346">
        <v>-1.6E-2</v>
      </c>
      <c r="AD346">
        <v>5.57</v>
      </c>
      <c r="AE346" t="s">
        <v>153</v>
      </c>
    </row>
    <row r="347" spans="1:32" x14ac:dyDescent="0.2">
      <c r="A347">
        <v>346</v>
      </c>
      <c r="B347" t="s">
        <v>408</v>
      </c>
      <c r="C347">
        <v>6976</v>
      </c>
      <c r="D347">
        <v>129154</v>
      </c>
      <c r="F347">
        <v>1</v>
      </c>
      <c r="G347">
        <v>10</v>
      </c>
      <c r="H347">
        <v>12</v>
      </c>
      <c r="I347" t="s">
        <v>26</v>
      </c>
      <c r="J347">
        <v>8</v>
      </c>
      <c r="K347">
        <v>54</v>
      </c>
      <c r="L347">
        <v>22</v>
      </c>
      <c r="M347">
        <v>-8</v>
      </c>
      <c r="N347">
        <v>6.4</v>
      </c>
      <c r="P347">
        <v>1.04</v>
      </c>
      <c r="R347">
        <v>0.87</v>
      </c>
      <c r="X347" t="s">
        <v>54</v>
      </c>
      <c r="Y347">
        <v>346</v>
      </c>
      <c r="Z347" s="1">
        <v>4.8750000000000002E-2</v>
      </c>
      <c r="AA347" t="s">
        <v>5862</v>
      </c>
      <c r="AB347">
        <v>-1.2999999999999999E-2</v>
      </c>
      <c r="AC347">
        <v>-3.5999999999999997E-2</v>
      </c>
      <c r="AD347">
        <v>6.4</v>
      </c>
      <c r="AE347" t="s">
        <v>54</v>
      </c>
    </row>
    <row r="348" spans="1:32" x14ac:dyDescent="0.2">
      <c r="A348">
        <v>347</v>
      </c>
      <c r="B348" t="s">
        <v>409</v>
      </c>
      <c r="C348">
        <v>7014</v>
      </c>
      <c r="D348">
        <v>109715</v>
      </c>
      <c r="E348">
        <v>422</v>
      </c>
      <c r="F348">
        <v>1</v>
      </c>
      <c r="G348">
        <v>10</v>
      </c>
      <c r="H348">
        <v>33.6</v>
      </c>
      <c r="I348" t="s">
        <v>24</v>
      </c>
      <c r="J348">
        <v>2</v>
      </c>
      <c r="K348">
        <v>26</v>
      </c>
      <c r="L348">
        <v>44</v>
      </c>
      <c r="M348">
        <v>2</v>
      </c>
      <c r="N348">
        <v>5.95</v>
      </c>
      <c r="P348">
        <v>1.51</v>
      </c>
      <c r="R348">
        <v>1.87</v>
      </c>
      <c r="X348" t="s">
        <v>172</v>
      </c>
      <c r="Y348">
        <v>347</v>
      </c>
      <c r="Z348" s="1">
        <v>4.8999999999999995E-2</v>
      </c>
      <c r="AA348" t="s">
        <v>5863</v>
      </c>
      <c r="AB348">
        <v>0</v>
      </c>
      <c r="AC348">
        <v>-1.4999999999999999E-2</v>
      </c>
      <c r="AD348">
        <v>5.95</v>
      </c>
      <c r="AE348" t="s">
        <v>172</v>
      </c>
    </row>
    <row r="349" spans="1:32" x14ac:dyDescent="0.2">
      <c r="A349">
        <v>348</v>
      </c>
      <c r="B349" t="s">
        <v>410</v>
      </c>
      <c r="C349">
        <v>7019</v>
      </c>
      <c r="D349">
        <v>54494</v>
      </c>
      <c r="F349">
        <v>1</v>
      </c>
      <c r="G349">
        <v>11</v>
      </c>
      <c r="H349">
        <v>10.3</v>
      </c>
      <c r="I349" t="s">
        <v>24</v>
      </c>
      <c r="J349">
        <v>37</v>
      </c>
      <c r="K349">
        <v>43</v>
      </c>
      <c r="L349">
        <v>27</v>
      </c>
      <c r="M349">
        <v>37</v>
      </c>
      <c r="N349">
        <v>5.81</v>
      </c>
      <c r="P349">
        <v>-0.1</v>
      </c>
      <c r="R349">
        <v>-0.4</v>
      </c>
      <c r="X349" t="s">
        <v>411</v>
      </c>
      <c r="Y349">
        <v>348</v>
      </c>
      <c r="Z349" s="1">
        <v>4.9424768518518514E-2</v>
      </c>
      <c r="AA349" t="s">
        <v>5864</v>
      </c>
      <c r="AB349">
        <v>-1.2E-2</v>
      </c>
      <c r="AC349">
        <v>-7.0000000000000001E-3</v>
      </c>
      <c r="AD349">
        <v>5.81</v>
      </c>
      <c r="AE349" t="s">
        <v>112</v>
      </c>
      <c r="AF349" t="s">
        <v>36</v>
      </c>
    </row>
    <row r="350" spans="1:32" x14ac:dyDescent="0.2">
      <c r="A350">
        <v>349</v>
      </c>
      <c r="B350" t="s">
        <v>412</v>
      </c>
      <c r="C350">
        <v>7034</v>
      </c>
      <c r="D350">
        <v>54493</v>
      </c>
      <c r="F350">
        <v>1</v>
      </c>
      <c r="G350">
        <v>11</v>
      </c>
      <c r="H350">
        <v>6.8</v>
      </c>
      <c r="I350" t="s">
        <v>24</v>
      </c>
      <c r="J350">
        <v>31</v>
      </c>
      <c r="K350">
        <v>25</v>
      </c>
      <c r="L350">
        <v>29</v>
      </c>
      <c r="M350">
        <v>31</v>
      </c>
      <c r="N350">
        <v>5.16</v>
      </c>
      <c r="P350">
        <v>0.23</v>
      </c>
      <c r="X350" t="s">
        <v>264</v>
      </c>
      <c r="Y350">
        <v>349</v>
      </c>
      <c r="Z350" s="1">
        <v>4.938425925925926E-2</v>
      </c>
      <c r="AA350" t="s">
        <v>5865</v>
      </c>
      <c r="AB350">
        <v>-1.0999999999999999E-2</v>
      </c>
      <c r="AC350">
        <v>-1.4E-2</v>
      </c>
      <c r="AD350">
        <v>5.16</v>
      </c>
      <c r="AE350" t="s">
        <v>264</v>
      </c>
    </row>
    <row r="351" spans="1:32" x14ac:dyDescent="0.2">
      <c r="A351">
        <v>350</v>
      </c>
      <c r="C351">
        <v>7082</v>
      </c>
      <c r="D351">
        <v>232324</v>
      </c>
      <c r="F351">
        <v>1</v>
      </c>
      <c r="G351">
        <v>10</v>
      </c>
      <c r="H351">
        <v>7.4</v>
      </c>
      <c r="I351" t="s">
        <v>26</v>
      </c>
      <c r="J351">
        <v>57</v>
      </c>
      <c r="K351">
        <v>41</v>
      </c>
      <c r="L351">
        <v>40</v>
      </c>
      <c r="M351">
        <v>-57</v>
      </c>
      <c r="N351">
        <v>6.41</v>
      </c>
      <c r="P351">
        <v>0.89</v>
      </c>
      <c r="X351" t="s">
        <v>413</v>
      </c>
      <c r="Y351">
        <v>350</v>
      </c>
      <c r="Z351" s="1">
        <v>4.8696759259259259E-2</v>
      </c>
      <c r="AA351" t="s">
        <v>5866</v>
      </c>
      <c r="AB351">
        <v>-6.0000000000000001E-3</v>
      </c>
      <c r="AC351">
        <v>-0.121</v>
      </c>
      <c r="AD351">
        <v>6.41</v>
      </c>
      <c r="AE351" t="s">
        <v>5867</v>
      </c>
      <c r="AF351" t="s">
        <v>36</v>
      </c>
    </row>
    <row r="352" spans="1:32" x14ac:dyDescent="0.2">
      <c r="A352">
        <v>351</v>
      </c>
      <c r="B352" t="s">
        <v>414</v>
      </c>
      <c r="C352">
        <v>7087</v>
      </c>
      <c r="D352">
        <v>74544</v>
      </c>
      <c r="F352">
        <v>1</v>
      </c>
      <c r="G352">
        <v>11</v>
      </c>
      <c r="H352">
        <v>27.2</v>
      </c>
      <c r="I352" t="s">
        <v>24</v>
      </c>
      <c r="J352">
        <v>21</v>
      </c>
      <c r="K352">
        <v>2</v>
      </c>
      <c r="L352">
        <v>5</v>
      </c>
      <c r="M352">
        <v>21</v>
      </c>
      <c r="N352">
        <v>4.66</v>
      </c>
      <c r="P352">
        <v>1.03</v>
      </c>
      <c r="R352">
        <v>0.82</v>
      </c>
      <c r="T352">
        <v>0.54</v>
      </c>
      <c r="X352" t="s">
        <v>415</v>
      </c>
      <c r="Y352">
        <v>351</v>
      </c>
      <c r="Z352" s="1">
        <v>4.962037037037037E-2</v>
      </c>
      <c r="AA352" t="s">
        <v>5868</v>
      </c>
      <c r="AB352">
        <v>3.7999999999999999E-2</v>
      </c>
      <c r="AC352">
        <v>-1.0999999999999999E-2</v>
      </c>
      <c r="AD352">
        <v>4.66</v>
      </c>
      <c r="AE352" t="s">
        <v>5869</v>
      </c>
      <c r="AF352" t="s">
        <v>36</v>
      </c>
    </row>
    <row r="353" spans="1:32" x14ac:dyDescent="0.2">
      <c r="A353">
        <v>352</v>
      </c>
      <c r="B353" t="s">
        <v>416</v>
      </c>
      <c r="C353">
        <v>7106</v>
      </c>
      <c r="D353">
        <v>74546</v>
      </c>
      <c r="F353">
        <v>1</v>
      </c>
      <c r="G353">
        <v>11</v>
      </c>
      <c r="H353">
        <v>39.6</v>
      </c>
      <c r="I353" t="s">
        <v>24</v>
      </c>
      <c r="J353">
        <v>30</v>
      </c>
      <c r="K353">
        <v>5</v>
      </c>
      <c r="L353">
        <v>23</v>
      </c>
      <c r="M353">
        <v>30</v>
      </c>
      <c r="N353">
        <v>4.51</v>
      </c>
      <c r="P353">
        <v>1.0900000000000001</v>
      </c>
      <c r="R353">
        <v>1.01</v>
      </c>
      <c r="T353">
        <v>0.57999999999999996</v>
      </c>
      <c r="X353" t="s">
        <v>417</v>
      </c>
      <c r="Y353">
        <v>352</v>
      </c>
      <c r="Z353" s="1">
        <v>4.9763888888888885E-2</v>
      </c>
      <c r="AA353" t="s">
        <v>5870</v>
      </c>
      <c r="AB353">
        <v>7.1999999999999995E-2</v>
      </c>
      <c r="AC353">
        <v>-3.5000000000000003E-2</v>
      </c>
      <c r="AD353">
        <v>4.51</v>
      </c>
      <c r="AE353" t="s">
        <v>5871</v>
      </c>
      <c r="AF353" t="s">
        <v>36</v>
      </c>
    </row>
    <row r="354" spans="1:32" x14ac:dyDescent="0.2">
      <c r="A354">
        <v>353</v>
      </c>
      <c r="B354" t="s">
        <v>418</v>
      </c>
      <c r="C354">
        <v>7147</v>
      </c>
      <c r="D354">
        <v>129169</v>
      </c>
      <c r="F354">
        <v>1</v>
      </c>
      <c r="G354">
        <v>11</v>
      </c>
      <c r="H354">
        <v>43.5</v>
      </c>
      <c r="I354" t="s">
        <v>26</v>
      </c>
      <c r="J354">
        <v>2</v>
      </c>
      <c r="K354">
        <v>15</v>
      </c>
      <c r="L354">
        <v>4</v>
      </c>
      <c r="M354">
        <v>-2</v>
      </c>
      <c r="N354">
        <v>5.94</v>
      </c>
      <c r="P354">
        <v>1.4</v>
      </c>
      <c r="R354">
        <v>1.68</v>
      </c>
      <c r="X354" t="s">
        <v>172</v>
      </c>
      <c r="Y354">
        <v>353</v>
      </c>
      <c r="Z354" s="1">
        <v>4.9809027777777772E-2</v>
      </c>
      <c r="AA354" t="s">
        <v>5872</v>
      </c>
      <c r="AB354">
        <v>-6.2E-2</v>
      </c>
      <c r="AC354">
        <v>-2.5999999999999999E-2</v>
      </c>
      <c r="AD354">
        <v>5.94</v>
      </c>
      <c r="AE354" t="s">
        <v>172</v>
      </c>
    </row>
    <row r="355" spans="1:32" x14ac:dyDescent="0.2">
      <c r="A355">
        <v>354</v>
      </c>
      <c r="C355">
        <v>7157</v>
      </c>
      <c r="D355">
        <v>11637</v>
      </c>
      <c r="F355">
        <v>1</v>
      </c>
      <c r="G355">
        <v>13</v>
      </c>
      <c r="H355">
        <v>9.9</v>
      </c>
      <c r="I355" t="s">
        <v>24</v>
      </c>
      <c r="J355">
        <v>61</v>
      </c>
      <c r="K355">
        <v>42</v>
      </c>
      <c r="L355">
        <v>21</v>
      </c>
      <c r="M355">
        <v>61</v>
      </c>
      <c r="N355">
        <v>6.41</v>
      </c>
      <c r="P355">
        <v>0.01</v>
      </c>
      <c r="R355">
        <v>-0.27</v>
      </c>
      <c r="X355" t="s">
        <v>102</v>
      </c>
      <c r="Y355">
        <v>354</v>
      </c>
      <c r="Z355" s="1">
        <v>5.0809027777777772E-2</v>
      </c>
      <c r="AA355" t="s">
        <v>5873</v>
      </c>
      <c r="AB355">
        <v>3.3000000000000002E-2</v>
      </c>
      <c r="AC355">
        <v>-2.1000000000000001E-2</v>
      </c>
      <c r="AD355">
        <v>6.41</v>
      </c>
      <c r="AE355" t="s">
        <v>102</v>
      </c>
    </row>
    <row r="356" spans="1:32" x14ac:dyDescent="0.2">
      <c r="A356">
        <v>355</v>
      </c>
      <c r="C356">
        <v>7158</v>
      </c>
      <c r="D356">
        <v>37023</v>
      </c>
      <c r="F356">
        <v>1</v>
      </c>
      <c r="G356">
        <v>12</v>
      </c>
      <c r="H356">
        <v>34</v>
      </c>
      <c r="I356" t="s">
        <v>24</v>
      </c>
      <c r="J356">
        <v>45</v>
      </c>
      <c r="K356">
        <v>20</v>
      </c>
      <c r="L356">
        <v>16</v>
      </c>
      <c r="M356">
        <v>45</v>
      </c>
      <c r="N356">
        <v>6.11</v>
      </c>
      <c r="P356">
        <v>1.64</v>
      </c>
      <c r="R356">
        <v>2.0299999999999998</v>
      </c>
      <c r="X356" t="s">
        <v>419</v>
      </c>
      <c r="Y356">
        <v>355</v>
      </c>
      <c r="Z356" s="1">
        <v>5.0393518518518511E-2</v>
      </c>
      <c r="AA356" t="s">
        <v>5874</v>
      </c>
      <c r="AB356">
        <v>2.1000000000000001E-2</v>
      </c>
      <c r="AC356">
        <v>2.5999999999999999E-2</v>
      </c>
      <c r="AD356">
        <v>6.11</v>
      </c>
      <c r="AE356" t="s">
        <v>419</v>
      </c>
    </row>
    <row r="357" spans="1:32" x14ac:dyDescent="0.2">
      <c r="A357">
        <v>356</v>
      </c>
      <c r="C357">
        <v>7229</v>
      </c>
      <c r="D357">
        <v>74561</v>
      </c>
      <c r="F357">
        <v>1</v>
      </c>
      <c r="G357">
        <v>12</v>
      </c>
      <c r="H357">
        <v>59.5</v>
      </c>
      <c r="I357" t="s">
        <v>24</v>
      </c>
      <c r="J357">
        <v>30</v>
      </c>
      <c r="K357">
        <v>3</v>
      </c>
      <c r="L357">
        <v>51</v>
      </c>
      <c r="M357">
        <v>30</v>
      </c>
      <c r="N357">
        <v>6.19</v>
      </c>
      <c r="P357">
        <v>1</v>
      </c>
      <c r="R357">
        <v>0.75</v>
      </c>
      <c r="X357" t="s">
        <v>420</v>
      </c>
      <c r="Y357">
        <v>356</v>
      </c>
      <c r="Z357" s="1">
        <v>5.0688657407407411E-2</v>
      </c>
      <c r="AA357" t="s">
        <v>5875</v>
      </c>
      <c r="AB357">
        <v>0.02</v>
      </c>
      <c r="AC357">
        <v>-3.4000000000000002E-2</v>
      </c>
      <c r="AD357">
        <v>6.19</v>
      </c>
      <c r="AE357" t="s">
        <v>60</v>
      </c>
      <c r="AF357" t="s">
        <v>36</v>
      </c>
    </row>
    <row r="358" spans="1:32" x14ac:dyDescent="0.2">
      <c r="A358">
        <v>357</v>
      </c>
      <c r="C358">
        <v>7238</v>
      </c>
      <c r="D358">
        <v>4354</v>
      </c>
      <c r="F358">
        <v>1</v>
      </c>
      <c r="G358">
        <v>16</v>
      </c>
      <c r="H358">
        <v>30.7</v>
      </c>
      <c r="I358" t="s">
        <v>24</v>
      </c>
      <c r="J358">
        <v>79</v>
      </c>
      <c r="K358">
        <v>54</v>
      </c>
      <c r="L358">
        <v>36</v>
      </c>
      <c r="M358">
        <v>79</v>
      </c>
      <c r="N358">
        <v>6.26</v>
      </c>
      <c r="P358">
        <v>0.42</v>
      </c>
      <c r="R358">
        <v>-7.0000000000000007E-2</v>
      </c>
      <c r="X358" t="s">
        <v>421</v>
      </c>
      <c r="Y358">
        <v>357</v>
      </c>
      <c r="Z358" s="1">
        <v>5.3133101851851855E-2</v>
      </c>
      <c r="AA358" t="s">
        <v>5876</v>
      </c>
      <c r="AB358">
        <v>-5.5E-2</v>
      </c>
      <c r="AC358">
        <v>5.8999999999999997E-2</v>
      </c>
      <c r="AD358">
        <v>6.26</v>
      </c>
      <c r="AE358" t="s">
        <v>421</v>
      </c>
    </row>
    <row r="359" spans="1:32" x14ac:dyDescent="0.2">
      <c r="A359">
        <v>358</v>
      </c>
      <c r="C359">
        <v>7259</v>
      </c>
      <c r="D359">
        <v>192977</v>
      </c>
      <c r="F359">
        <v>1</v>
      </c>
      <c r="G359">
        <v>12</v>
      </c>
      <c r="H359">
        <v>23.4</v>
      </c>
      <c r="I359" t="s">
        <v>26</v>
      </c>
      <c r="J359">
        <v>30</v>
      </c>
      <c r="K359">
        <v>48</v>
      </c>
      <c r="L359">
        <v>8</v>
      </c>
      <c r="M359">
        <v>-30</v>
      </c>
      <c r="N359">
        <v>6.52</v>
      </c>
      <c r="P359">
        <v>0.48</v>
      </c>
      <c r="R359">
        <v>0.03</v>
      </c>
      <c r="X359" t="s">
        <v>387</v>
      </c>
      <c r="Y359">
        <v>358</v>
      </c>
      <c r="Z359" s="1">
        <v>5.0270833333333341E-2</v>
      </c>
      <c r="AA359" t="s">
        <v>5877</v>
      </c>
      <c r="AB359">
        <v>6.0999999999999999E-2</v>
      </c>
      <c r="AC359">
        <v>-7.6999999999999999E-2</v>
      </c>
      <c r="AD359">
        <v>6.52</v>
      </c>
      <c r="AE359" t="s">
        <v>387</v>
      </c>
    </row>
    <row r="360" spans="1:32" x14ac:dyDescent="0.2">
      <c r="A360">
        <v>359</v>
      </c>
      <c r="C360">
        <v>7312</v>
      </c>
      <c r="D360">
        <v>192980</v>
      </c>
      <c r="E360" t="s">
        <v>422</v>
      </c>
      <c r="F360">
        <v>1</v>
      </c>
      <c r="G360">
        <v>12</v>
      </c>
      <c r="H360">
        <v>45.4</v>
      </c>
      <c r="I360" t="s">
        <v>26</v>
      </c>
      <c r="J360">
        <v>37</v>
      </c>
      <c r="K360">
        <v>51</v>
      </c>
      <c r="L360">
        <v>23</v>
      </c>
      <c r="M360">
        <v>-37</v>
      </c>
      <c r="N360">
        <v>5.92</v>
      </c>
      <c r="P360">
        <v>0.28000000000000003</v>
      </c>
      <c r="R360">
        <v>0.12</v>
      </c>
      <c r="X360" t="s">
        <v>423</v>
      </c>
      <c r="Y360">
        <v>359</v>
      </c>
      <c r="Z360" s="1">
        <v>5.052546296296296E-2</v>
      </c>
      <c r="AA360" t="s">
        <v>5878</v>
      </c>
      <c r="AB360">
        <v>0.09</v>
      </c>
      <c r="AC360">
        <v>-3.4000000000000002E-2</v>
      </c>
      <c r="AD360">
        <v>5.92</v>
      </c>
      <c r="AE360" t="s">
        <v>423</v>
      </c>
    </row>
    <row r="361" spans="1:32" x14ac:dyDescent="0.2">
      <c r="A361">
        <v>360</v>
      </c>
      <c r="B361" t="s">
        <v>424</v>
      </c>
      <c r="C361">
        <v>7318</v>
      </c>
      <c r="D361">
        <v>74571</v>
      </c>
      <c r="F361">
        <v>1</v>
      </c>
      <c r="G361">
        <v>13</v>
      </c>
      <c r="H361">
        <v>44.9</v>
      </c>
      <c r="I361" t="s">
        <v>24</v>
      </c>
      <c r="J361">
        <v>24</v>
      </c>
      <c r="K361">
        <v>35</v>
      </c>
      <c r="L361">
        <v>1</v>
      </c>
      <c r="M361">
        <v>24</v>
      </c>
      <c r="N361">
        <v>4.6500000000000004</v>
      </c>
      <c r="P361">
        <v>1.04</v>
      </c>
      <c r="R361">
        <v>0.85</v>
      </c>
      <c r="T361">
        <v>0.53</v>
      </c>
      <c r="X361" t="s">
        <v>54</v>
      </c>
      <c r="Y361">
        <v>360</v>
      </c>
      <c r="Z361" s="1">
        <v>5.1214120370370375E-2</v>
      </c>
      <c r="AA361" t="s">
        <v>5879</v>
      </c>
      <c r="AB361">
        <v>1.7000000000000001E-2</v>
      </c>
      <c r="AC361">
        <v>-2.3E-2</v>
      </c>
      <c r="AD361">
        <v>4.6500000000000004</v>
      </c>
      <c r="AE361" t="s">
        <v>54</v>
      </c>
    </row>
    <row r="362" spans="1:32" x14ac:dyDescent="0.2">
      <c r="A362">
        <v>361</v>
      </c>
      <c r="B362" t="s">
        <v>425</v>
      </c>
      <c r="C362">
        <v>7344</v>
      </c>
      <c r="D362">
        <v>109739</v>
      </c>
      <c r="F362">
        <v>1</v>
      </c>
      <c r="G362">
        <v>13</v>
      </c>
      <c r="H362">
        <v>43.9</v>
      </c>
      <c r="I362" t="s">
        <v>24</v>
      </c>
      <c r="J362">
        <v>7</v>
      </c>
      <c r="K362">
        <v>34</v>
      </c>
      <c r="L362">
        <v>31</v>
      </c>
      <c r="M362">
        <v>7</v>
      </c>
      <c r="N362">
        <v>5.24</v>
      </c>
      <c r="P362">
        <v>0.32</v>
      </c>
      <c r="R362">
        <v>0.09</v>
      </c>
      <c r="X362" t="s">
        <v>55</v>
      </c>
      <c r="Y362">
        <v>361</v>
      </c>
      <c r="Z362" s="1">
        <v>5.1202546296296302E-2</v>
      </c>
      <c r="AA362" t="s">
        <v>5880</v>
      </c>
      <c r="AB362">
        <v>0.14399999999999999</v>
      </c>
      <c r="AC362">
        <v>-5.6000000000000001E-2</v>
      </c>
      <c r="AD362">
        <v>5.24</v>
      </c>
      <c r="AE362" t="s">
        <v>55</v>
      </c>
    </row>
    <row r="363" spans="1:32" x14ac:dyDescent="0.2">
      <c r="A363">
        <v>362</v>
      </c>
      <c r="B363" t="s">
        <v>425</v>
      </c>
      <c r="C363">
        <v>7345</v>
      </c>
      <c r="D363">
        <v>109740</v>
      </c>
      <c r="E363">
        <v>442</v>
      </c>
      <c r="F363">
        <v>1</v>
      </c>
      <c r="G363">
        <v>13</v>
      </c>
      <c r="H363">
        <v>45.3</v>
      </c>
      <c r="I363" t="s">
        <v>24</v>
      </c>
      <c r="J363">
        <v>7</v>
      </c>
      <c r="K363">
        <v>34</v>
      </c>
      <c r="L363">
        <v>42</v>
      </c>
      <c r="M363">
        <v>7</v>
      </c>
      <c r="N363">
        <v>6.3</v>
      </c>
      <c r="P363">
        <v>0.49</v>
      </c>
      <c r="R363">
        <v>0.01</v>
      </c>
      <c r="X363" t="s">
        <v>75</v>
      </c>
      <c r="Y363">
        <v>362</v>
      </c>
      <c r="Z363" s="1">
        <v>5.121875E-2</v>
      </c>
      <c r="AA363" t="s">
        <v>5881</v>
      </c>
      <c r="AB363">
        <v>0.14699999999999999</v>
      </c>
      <c r="AC363">
        <v>-5.1999999999999998E-2</v>
      </c>
      <c r="AD363">
        <v>6.3</v>
      </c>
      <c r="AE363" t="s">
        <v>75</v>
      </c>
    </row>
    <row r="364" spans="1:32" x14ac:dyDescent="0.2">
      <c r="A364">
        <v>363</v>
      </c>
      <c r="C364">
        <v>7351</v>
      </c>
      <c r="D364">
        <v>74576</v>
      </c>
      <c r="E364">
        <v>444</v>
      </c>
      <c r="F364">
        <v>1</v>
      </c>
      <c r="G364">
        <v>14</v>
      </c>
      <c r="H364">
        <v>5</v>
      </c>
      <c r="I364" t="s">
        <v>24</v>
      </c>
      <c r="J364">
        <v>28</v>
      </c>
      <c r="K364">
        <v>31</v>
      </c>
      <c r="L364">
        <v>47</v>
      </c>
      <c r="M364">
        <v>28</v>
      </c>
      <c r="N364">
        <v>6.43</v>
      </c>
      <c r="P364">
        <v>1.7</v>
      </c>
      <c r="R364">
        <v>1.87</v>
      </c>
      <c r="T364">
        <v>0.98</v>
      </c>
      <c r="U364" t="s">
        <v>93</v>
      </c>
      <c r="X364" t="s">
        <v>426</v>
      </c>
      <c r="Y364">
        <v>363</v>
      </c>
      <c r="Z364" s="1">
        <v>5.1446759259259262E-2</v>
      </c>
      <c r="AA364" t="s">
        <v>5882</v>
      </c>
      <c r="AB364">
        <v>7.9000000000000001E-2</v>
      </c>
      <c r="AC364">
        <v>-4.9000000000000002E-2</v>
      </c>
      <c r="AD364">
        <v>6.43</v>
      </c>
      <c r="AE364" t="s">
        <v>5883</v>
      </c>
    </row>
    <row r="365" spans="1:32" x14ac:dyDescent="0.2">
      <c r="A365">
        <v>364</v>
      </c>
      <c r="B365" t="s">
        <v>427</v>
      </c>
      <c r="C365">
        <v>7374</v>
      </c>
      <c r="D365">
        <v>92326</v>
      </c>
      <c r="E365">
        <v>445</v>
      </c>
      <c r="F365">
        <v>1</v>
      </c>
      <c r="G365">
        <v>14</v>
      </c>
      <c r="H365">
        <v>7.6</v>
      </c>
      <c r="I365" t="s">
        <v>24</v>
      </c>
      <c r="J365">
        <v>16</v>
      </c>
      <c r="K365">
        <v>8</v>
      </c>
      <c r="L365">
        <v>1</v>
      </c>
      <c r="M365">
        <v>16</v>
      </c>
      <c r="N365">
        <v>5.98</v>
      </c>
      <c r="P365">
        <v>-0.08</v>
      </c>
      <c r="R365">
        <v>-0.41</v>
      </c>
      <c r="X365" t="s">
        <v>111</v>
      </c>
      <c r="Y365">
        <v>364</v>
      </c>
      <c r="Z365" s="1">
        <v>5.1476851851851857E-2</v>
      </c>
      <c r="AA365" t="s">
        <v>5884</v>
      </c>
      <c r="AB365">
        <v>-2.7E-2</v>
      </c>
      <c r="AC365">
        <v>-2.5999999999999999E-2</v>
      </c>
      <c r="AD365">
        <v>5.98</v>
      </c>
      <c r="AE365" t="s">
        <v>111</v>
      </c>
    </row>
    <row r="366" spans="1:32" x14ac:dyDescent="0.2">
      <c r="A366">
        <v>365</v>
      </c>
      <c r="C366">
        <v>7389</v>
      </c>
      <c r="D366">
        <v>4358</v>
      </c>
      <c r="F366">
        <v>1</v>
      </c>
      <c r="G366">
        <v>16</v>
      </c>
      <c r="H366">
        <v>12.1</v>
      </c>
      <c r="I366" t="s">
        <v>24</v>
      </c>
      <c r="J366">
        <v>71</v>
      </c>
      <c r="K366">
        <v>44</v>
      </c>
      <c r="L366">
        <v>38</v>
      </c>
      <c r="M366">
        <v>71</v>
      </c>
      <c r="N366">
        <v>7.83</v>
      </c>
      <c r="P366">
        <v>0.78</v>
      </c>
      <c r="R366">
        <v>0.35</v>
      </c>
      <c r="X366" t="s">
        <v>428</v>
      </c>
      <c r="Y366">
        <v>365</v>
      </c>
      <c r="Z366" s="1">
        <v>5.2917824074074075E-2</v>
      </c>
      <c r="AA366" t="s">
        <v>5885</v>
      </c>
      <c r="AB366">
        <v>6.0000000000000001E-3</v>
      </c>
      <c r="AC366">
        <v>4.0000000000000001E-3</v>
      </c>
      <c r="AD366">
        <v>7.83</v>
      </c>
      <c r="AE366" t="s">
        <v>428</v>
      </c>
    </row>
    <row r="367" spans="1:32" x14ac:dyDescent="0.2">
      <c r="A367">
        <v>366</v>
      </c>
      <c r="B367" t="s">
        <v>429</v>
      </c>
      <c r="C367">
        <v>7439</v>
      </c>
      <c r="D367">
        <v>129193</v>
      </c>
      <c r="E367">
        <v>446</v>
      </c>
      <c r="F367">
        <v>1</v>
      </c>
      <c r="G367">
        <v>14</v>
      </c>
      <c r="H367">
        <v>24</v>
      </c>
      <c r="I367" t="s">
        <v>26</v>
      </c>
      <c r="J367">
        <v>7</v>
      </c>
      <c r="K367">
        <v>55</v>
      </c>
      <c r="L367">
        <v>23</v>
      </c>
      <c r="M367">
        <v>-7</v>
      </c>
      <c r="N367">
        <v>5.13</v>
      </c>
      <c r="P367">
        <v>0.46</v>
      </c>
      <c r="R367">
        <v>-0.05</v>
      </c>
      <c r="X367" t="s">
        <v>430</v>
      </c>
      <c r="Y367">
        <v>366</v>
      </c>
      <c r="Z367" s="1">
        <v>5.1666666666666666E-2</v>
      </c>
      <c r="AA367" t="s">
        <v>5886</v>
      </c>
      <c r="AB367">
        <v>0.127</v>
      </c>
      <c r="AC367">
        <v>0.27300000000000002</v>
      </c>
      <c r="AD367">
        <v>5.13</v>
      </c>
      <c r="AE367" t="s">
        <v>430</v>
      </c>
    </row>
    <row r="368" spans="1:32" x14ac:dyDescent="0.2">
      <c r="A368">
        <v>367</v>
      </c>
      <c r="B368" t="s">
        <v>431</v>
      </c>
      <c r="C368">
        <v>7446</v>
      </c>
      <c r="D368">
        <v>109753</v>
      </c>
      <c r="F368">
        <v>1</v>
      </c>
      <c r="G368">
        <v>14</v>
      </c>
      <c r="H368">
        <v>42.4</v>
      </c>
      <c r="I368" t="s">
        <v>24</v>
      </c>
      <c r="J368">
        <v>6</v>
      </c>
      <c r="K368">
        <v>59</v>
      </c>
      <c r="L368">
        <v>43</v>
      </c>
      <c r="M368">
        <v>6</v>
      </c>
      <c r="N368">
        <v>6.03</v>
      </c>
      <c r="P368">
        <v>1.08</v>
      </c>
      <c r="R368">
        <v>1.02</v>
      </c>
      <c r="W368" t="s">
        <v>27</v>
      </c>
      <c r="X368" t="s">
        <v>342</v>
      </c>
      <c r="Y368">
        <v>367</v>
      </c>
      <c r="Z368" s="1">
        <v>5.187962962962963E-2</v>
      </c>
      <c r="AA368" t="s">
        <v>5887</v>
      </c>
      <c r="AB368">
        <v>-1.0999999999999999E-2</v>
      </c>
      <c r="AC368">
        <v>-2.4E-2</v>
      </c>
      <c r="AD368">
        <v>6.03</v>
      </c>
      <c r="AE368" t="s">
        <v>5784</v>
      </c>
    </row>
    <row r="369" spans="1:32" x14ac:dyDescent="0.2">
      <c r="A369">
        <v>368</v>
      </c>
      <c r="B369" t="s">
        <v>432</v>
      </c>
      <c r="C369">
        <v>7476</v>
      </c>
      <c r="D369">
        <v>129196</v>
      </c>
      <c r="F369">
        <v>1</v>
      </c>
      <c r="G369">
        <v>14</v>
      </c>
      <c r="H369">
        <v>49.2</v>
      </c>
      <c r="I369" t="s">
        <v>26</v>
      </c>
      <c r="J369">
        <v>0</v>
      </c>
      <c r="K369">
        <v>58</v>
      </c>
      <c r="L369">
        <v>26</v>
      </c>
      <c r="M369">
        <v>0</v>
      </c>
      <c r="N369">
        <v>5.7</v>
      </c>
      <c r="P369">
        <v>0.42</v>
      </c>
      <c r="R369">
        <v>-0.02</v>
      </c>
      <c r="X369" t="s">
        <v>430</v>
      </c>
      <c r="Y369">
        <v>368</v>
      </c>
      <c r="Z369" s="1">
        <v>5.1958333333333329E-2</v>
      </c>
      <c r="AA369" t="s">
        <v>5888</v>
      </c>
      <c r="AB369">
        <v>-1.2E-2</v>
      </c>
      <c r="AC369">
        <v>0.20100000000000001</v>
      </c>
      <c r="AD369">
        <v>5.7</v>
      </c>
      <c r="AE369" t="s">
        <v>430</v>
      </c>
    </row>
    <row r="370" spans="1:32" x14ac:dyDescent="0.2">
      <c r="A370">
        <v>369</v>
      </c>
      <c r="C370">
        <v>7546</v>
      </c>
      <c r="D370">
        <v>37067</v>
      </c>
      <c r="F370">
        <v>1</v>
      </c>
      <c r="G370">
        <v>16</v>
      </c>
      <c r="H370">
        <v>24.5</v>
      </c>
      <c r="I370" t="s">
        <v>24</v>
      </c>
      <c r="J370">
        <v>48</v>
      </c>
      <c r="K370">
        <v>4</v>
      </c>
      <c r="L370">
        <v>56</v>
      </c>
      <c r="M370">
        <v>48</v>
      </c>
      <c r="N370">
        <v>6.61</v>
      </c>
      <c r="P370">
        <v>-0.05</v>
      </c>
      <c r="R370">
        <v>-0.34</v>
      </c>
      <c r="X370" t="s">
        <v>433</v>
      </c>
      <c r="Y370">
        <v>369</v>
      </c>
      <c r="Z370" s="1">
        <v>5.3061342592592597E-2</v>
      </c>
      <c r="AA370" t="s">
        <v>5889</v>
      </c>
      <c r="AB370">
        <v>0.01</v>
      </c>
      <c r="AC370">
        <v>1E-3</v>
      </c>
      <c r="AD370">
        <v>6.61</v>
      </c>
      <c r="AE370" t="s">
        <v>39</v>
      </c>
      <c r="AF370" t="s">
        <v>36</v>
      </c>
    </row>
    <row r="371" spans="1:32" x14ac:dyDescent="0.2">
      <c r="A371">
        <v>370</v>
      </c>
      <c r="B371" t="s">
        <v>434</v>
      </c>
      <c r="C371">
        <v>7570</v>
      </c>
      <c r="D371">
        <v>215428</v>
      </c>
      <c r="F371">
        <v>1</v>
      </c>
      <c r="G371">
        <v>15</v>
      </c>
      <c r="H371">
        <v>11.1</v>
      </c>
      <c r="I371" t="s">
        <v>26</v>
      </c>
      <c r="J371">
        <v>45</v>
      </c>
      <c r="K371">
        <v>31</v>
      </c>
      <c r="L371">
        <v>53</v>
      </c>
      <c r="M371">
        <v>-45</v>
      </c>
      <c r="N371">
        <v>4.96</v>
      </c>
      <c r="P371">
        <v>0.57999999999999996</v>
      </c>
      <c r="R371">
        <v>0.11</v>
      </c>
      <c r="T371">
        <v>0.36</v>
      </c>
      <c r="X371" t="s">
        <v>199</v>
      </c>
      <c r="Y371">
        <v>370</v>
      </c>
      <c r="Z371" s="1">
        <v>5.2211805555555553E-2</v>
      </c>
      <c r="AA371" t="s">
        <v>5890</v>
      </c>
      <c r="AB371">
        <v>0.66900000000000004</v>
      </c>
      <c r="AC371">
        <v>0.183</v>
      </c>
      <c r="AD371">
        <v>4.96</v>
      </c>
      <c r="AE371" t="s">
        <v>199</v>
      </c>
    </row>
    <row r="372" spans="1:32" x14ac:dyDescent="0.2">
      <c r="A372">
        <v>371</v>
      </c>
      <c r="C372">
        <v>7578</v>
      </c>
      <c r="D372">
        <v>54567</v>
      </c>
      <c r="F372">
        <v>1</v>
      </c>
      <c r="G372">
        <v>16</v>
      </c>
      <c r="H372">
        <v>18.8</v>
      </c>
      <c r="I372" t="s">
        <v>24</v>
      </c>
      <c r="J372">
        <v>33</v>
      </c>
      <c r="K372">
        <v>6</v>
      </c>
      <c r="L372">
        <v>53</v>
      </c>
      <c r="M372">
        <v>33</v>
      </c>
      <c r="N372">
        <v>6.02</v>
      </c>
      <c r="P372">
        <v>1.1499999999999999</v>
      </c>
      <c r="X372" t="s">
        <v>45</v>
      </c>
      <c r="Y372">
        <v>371</v>
      </c>
      <c r="Z372" s="1">
        <v>5.2995370370370366E-2</v>
      </c>
      <c r="AA372" t="s">
        <v>5891</v>
      </c>
      <c r="AB372">
        <v>1.6E-2</v>
      </c>
      <c r="AC372">
        <v>-3.3000000000000002E-2</v>
      </c>
      <c r="AD372">
        <v>6.02</v>
      </c>
      <c r="AE372" t="s">
        <v>45</v>
      </c>
    </row>
    <row r="373" spans="1:32" x14ac:dyDescent="0.2">
      <c r="A373">
        <v>372</v>
      </c>
      <c r="C373">
        <v>7647</v>
      </c>
      <c r="D373">
        <v>37077</v>
      </c>
      <c r="F373">
        <v>1</v>
      </c>
      <c r="G373">
        <v>17</v>
      </c>
      <c r="H373">
        <v>5.0999999999999996</v>
      </c>
      <c r="I373" t="s">
        <v>24</v>
      </c>
      <c r="J373">
        <v>44</v>
      </c>
      <c r="K373">
        <v>54</v>
      </c>
      <c r="L373">
        <v>7</v>
      </c>
      <c r="M373">
        <v>44</v>
      </c>
      <c r="N373">
        <v>6.34</v>
      </c>
      <c r="O373" t="s">
        <v>103</v>
      </c>
      <c r="X373" t="s">
        <v>104</v>
      </c>
      <c r="Y373">
        <v>372</v>
      </c>
      <c r="Z373" s="1">
        <v>5.3531250000000002E-2</v>
      </c>
      <c r="AA373" t="s">
        <v>5892</v>
      </c>
      <c r="AB373">
        <v>1.4E-2</v>
      </c>
      <c r="AC373">
        <v>-4.4999999999999998E-2</v>
      </c>
      <c r="AD373">
        <v>6.34</v>
      </c>
      <c r="AE373" t="s">
        <v>104</v>
      </c>
    </row>
    <row r="374" spans="1:32" x14ac:dyDescent="0.2">
      <c r="A374">
        <v>373</v>
      </c>
      <c r="B374" t="s">
        <v>435</v>
      </c>
      <c r="C374">
        <v>7672</v>
      </c>
      <c r="D374">
        <v>129204</v>
      </c>
      <c r="E374" t="s">
        <v>436</v>
      </c>
      <c r="F374">
        <v>1</v>
      </c>
      <c r="G374">
        <v>16</v>
      </c>
      <c r="H374">
        <v>36.299999999999997</v>
      </c>
      <c r="I374" t="s">
        <v>26</v>
      </c>
      <c r="J374">
        <v>2</v>
      </c>
      <c r="K374">
        <v>30</v>
      </c>
      <c r="L374">
        <v>1</v>
      </c>
      <c r="M374">
        <v>-2</v>
      </c>
      <c r="N374">
        <v>5.41</v>
      </c>
      <c r="P374">
        <v>0.9</v>
      </c>
      <c r="R374">
        <v>0.44</v>
      </c>
      <c r="X374" t="s">
        <v>437</v>
      </c>
      <c r="Y374">
        <v>373</v>
      </c>
      <c r="Z374" s="1">
        <v>5.3197916666666671E-2</v>
      </c>
      <c r="AA374" t="s">
        <v>5893</v>
      </c>
      <c r="AB374">
        <v>-0.104</v>
      </c>
      <c r="AC374">
        <v>-6.3E-2</v>
      </c>
      <c r="AD374">
        <v>5.41</v>
      </c>
      <c r="AE374" t="s">
        <v>33</v>
      </c>
      <c r="AF374" t="s">
        <v>36</v>
      </c>
    </row>
    <row r="375" spans="1:32" x14ac:dyDescent="0.2">
      <c r="A375">
        <v>374</v>
      </c>
      <c r="C375">
        <v>7724</v>
      </c>
      <c r="D375">
        <v>54580</v>
      </c>
      <c r="F375">
        <v>1</v>
      </c>
      <c r="G375">
        <v>17</v>
      </c>
      <c r="H375">
        <v>24.1</v>
      </c>
      <c r="I375" t="s">
        <v>24</v>
      </c>
      <c r="J375">
        <v>31</v>
      </c>
      <c r="K375">
        <v>44</v>
      </c>
      <c r="L375">
        <v>41</v>
      </c>
      <c r="M375">
        <v>31</v>
      </c>
      <c r="N375">
        <v>6.73</v>
      </c>
      <c r="O375" t="s">
        <v>103</v>
      </c>
      <c r="X375" t="s">
        <v>197</v>
      </c>
      <c r="Y375">
        <v>374</v>
      </c>
      <c r="Z375" s="1">
        <v>5.3751157407407407E-2</v>
      </c>
      <c r="AA375" t="s">
        <v>5894</v>
      </c>
      <c r="AB375">
        <v>-5.1999999999999998E-2</v>
      </c>
      <c r="AC375">
        <v>3.0000000000000001E-3</v>
      </c>
      <c r="AD375">
        <v>6.73</v>
      </c>
      <c r="AE375" t="s">
        <v>197</v>
      </c>
    </row>
    <row r="376" spans="1:32" x14ac:dyDescent="0.2">
      <c r="A376">
        <v>375</v>
      </c>
      <c r="C376">
        <v>7732</v>
      </c>
      <c r="D376">
        <v>4376</v>
      </c>
      <c r="F376">
        <v>1</v>
      </c>
      <c r="G376">
        <v>20</v>
      </c>
      <c r="H376">
        <v>19.5</v>
      </c>
      <c r="I376" t="s">
        <v>24</v>
      </c>
      <c r="J376">
        <v>77</v>
      </c>
      <c r="K376">
        <v>34</v>
      </c>
      <c r="L376">
        <v>14</v>
      </c>
      <c r="M376">
        <v>77</v>
      </c>
      <c r="N376">
        <v>6.31</v>
      </c>
      <c r="P376">
        <v>0.92</v>
      </c>
      <c r="X376" t="s">
        <v>33</v>
      </c>
      <c r="Y376">
        <v>375</v>
      </c>
      <c r="Z376" s="1">
        <v>5.5781249999999998E-2</v>
      </c>
      <c r="AA376" t="s">
        <v>5895</v>
      </c>
      <c r="AB376">
        <v>-1.7999999999999999E-2</v>
      </c>
      <c r="AC376">
        <v>8.5999999999999993E-2</v>
      </c>
      <c r="AD376">
        <v>6.31</v>
      </c>
      <c r="AE376" t="s">
        <v>33</v>
      </c>
    </row>
    <row r="377" spans="1:32" x14ac:dyDescent="0.2">
      <c r="A377">
        <v>376</v>
      </c>
      <c r="C377">
        <v>7758</v>
      </c>
      <c r="D377">
        <v>37096</v>
      </c>
      <c r="F377">
        <v>1</v>
      </c>
      <c r="G377">
        <v>18</v>
      </c>
      <c r="H377">
        <v>10.199999999999999</v>
      </c>
      <c r="I377" t="s">
        <v>24</v>
      </c>
      <c r="J377">
        <v>47</v>
      </c>
      <c r="K377">
        <v>25</v>
      </c>
      <c r="L377">
        <v>11</v>
      </c>
      <c r="M377">
        <v>47</v>
      </c>
      <c r="N377">
        <v>6.25</v>
      </c>
      <c r="P377">
        <v>1.35</v>
      </c>
      <c r="X377" t="s">
        <v>197</v>
      </c>
      <c r="Y377">
        <v>376</v>
      </c>
      <c r="Z377" s="1">
        <v>5.428472222222222E-2</v>
      </c>
      <c r="AA377" t="s">
        <v>5896</v>
      </c>
      <c r="AB377">
        <v>1.7999999999999999E-2</v>
      </c>
      <c r="AC377">
        <v>-2E-3</v>
      </c>
      <c r="AD377">
        <v>6.25</v>
      </c>
      <c r="AE377" t="s">
        <v>197</v>
      </c>
    </row>
    <row r="378" spans="1:32" x14ac:dyDescent="0.2">
      <c r="A378">
        <v>377</v>
      </c>
      <c r="B378" t="s">
        <v>438</v>
      </c>
      <c r="C378">
        <v>7788</v>
      </c>
      <c r="D378">
        <v>248346</v>
      </c>
      <c r="E378">
        <v>454</v>
      </c>
      <c r="F378">
        <v>1</v>
      </c>
      <c r="G378">
        <v>15</v>
      </c>
      <c r="H378">
        <v>46.1</v>
      </c>
      <c r="I378" t="s">
        <v>26</v>
      </c>
      <c r="J378">
        <v>68</v>
      </c>
      <c r="K378">
        <v>52</v>
      </c>
      <c r="L378">
        <v>34</v>
      </c>
      <c r="M378">
        <v>-68</v>
      </c>
      <c r="N378">
        <v>4.8600000000000003</v>
      </c>
      <c r="P378">
        <v>0.47</v>
      </c>
      <c r="R378">
        <v>0.03</v>
      </c>
      <c r="T378">
        <v>0.22</v>
      </c>
      <c r="X378" t="s">
        <v>439</v>
      </c>
      <c r="Y378">
        <v>377</v>
      </c>
      <c r="Z378" s="1">
        <v>5.2616898148148149E-2</v>
      </c>
      <c r="AA378" t="s">
        <v>5897</v>
      </c>
      <c r="AB378">
        <v>0.39900000000000002</v>
      </c>
      <c r="AC378">
        <v>0.107</v>
      </c>
      <c r="AD378">
        <v>4.8600000000000003</v>
      </c>
      <c r="AE378" t="s">
        <v>439</v>
      </c>
    </row>
    <row r="379" spans="1:32" x14ac:dyDescent="0.2">
      <c r="A379">
        <v>378</v>
      </c>
      <c r="B379" t="s">
        <v>440</v>
      </c>
      <c r="C379">
        <v>7804</v>
      </c>
      <c r="D379">
        <v>109793</v>
      </c>
      <c r="F379">
        <v>1</v>
      </c>
      <c r="G379">
        <v>17</v>
      </c>
      <c r="H379">
        <v>48</v>
      </c>
      <c r="I379" t="s">
        <v>24</v>
      </c>
      <c r="J379">
        <v>3</v>
      </c>
      <c r="K379">
        <v>36</v>
      </c>
      <c r="L379">
        <v>52</v>
      </c>
      <c r="M379">
        <v>3</v>
      </c>
      <c r="N379">
        <v>5.16</v>
      </c>
      <c r="P379">
        <v>7.0000000000000007E-2</v>
      </c>
      <c r="R379">
        <v>0.08</v>
      </c>
      <c r="T379">
        <v>0.03</v>
      </c>
      <c r="X379" t="s">
        <v>298</v>
      </c>
      <c r="Y379">
        <v>378</v>
      </c>
      <c r="Z379" s="1">
        <v>5.4027777777777779E-2</v>
      </c>
      <c r="AA379" t="s">
        <v>5898</v>
      </c>
      <c r="AB379">
        <v>-4.5999999999999999E-2</v>
      </c>
      <c r="AC379">
        <v>-2.5000000000000001E-2</v>
      </c>
      <c r="AD379">
        <v>5.16</v>
      </c>
      <c r="AE379" t="s">
        <v>298</v>
      </c>
    </row>
    <row r="380" spans="1:32" x14ac:dyDescent="0.2">
      <c r="A380">
        <v>379</v>
      </c>
      <c r="C380">
        <v>7853</v>
      </c>
      <c r="D380">
        <v>54592</v>
      </c>
      <c r="F380">
        <v>1</v>
      </c>
      <c r="G380">
        <v>18</v>
      </c>
      <c r="H380">
        <v>47</v>
      </c>
      <c r="I380" t="s">
        <v>24</v>
      </c>
      <c r="J380">
        <v>37</v>
      </c>
      <c r="K380">
        <v>23</v>
      </c>
      <c r="L380">
        <v>10</v>
      </c>
      <c r="M380">
        <v>37</v>
      </c>
      <c r="N380">
        <v>6.46</v>
      </c>
      <c r="P380">
        <v>0.23</v>
      </c>
      <c r="R380">
        <v>0.14000000000000001</v>
      </c>
      <c r="T380">
        <v>0.11</v>
      </c>
      <c r="X380" t="s">
        <v>314</v>
      </c>
      <c r="Y380">
        <v>379</v>
      </c>
      <c r="Z380" s="1">
        <v>5.4710648148148154E-2</v>
      </c>
      <c r="AA380" t="s">
        <v>5899</v>
      </c>
      <c r="AB380">
        <v>-1.0999999999999999E-2</v>
      </c>
      <c r="AC380">
        <v>-1.4E-2</v>
      </c>
      <c r="AD380">
        <v>6.46</v>
      </c>
      <c r="AE380" t="s">
        <v>314</v>
      </c>
    </row>
    <row r="381" spans="1:32" x14ac:dyDescent="0.2">
      <c r="A381">
        <v>380</v>
      </c>
      <c r="C381">
        <v>7916</v>
      </c>
      <c r="D381">
        <v>248350</v>
      </c>
      <c r="F381">
        <v>1</v>
      </c>
      <c r="G381">
        <v>17</v>
      </c>
      <c r="H381">
        <v>3.6</v>
      </c>
      <c r="I381" t="s">
        <v>26</v>
      </c>
      <c r="J381">
        <v>66</v>
      </c>
      <c r="K381">
        <v>23</v>
      </c>
      <c r="L381">
        <v>53</v>
      </c>
      <c r="M381">
        <v>-66</v>
      </c>
      <c r="N381">
        <v>6.24</v>
      </c>
      <c r="P381">
        <v>0.05</v>
      </c>
      <c r="R381">
        <v>-0.02</v>
      </c>
      <c r="X381" t="s">
        <v>134</v>
      </c>
      <c r="Y381">
        <v>380</v>
      </c>
      <c r="Z381" s="1">
        <v>5.3513888888888889E-2</v>
      </c>
      <c r="AA381" t="s">
        <v>5900</v>
      </c>
      <c r="AB381">
        <v>4.3999999999999997E-2</v>
      </c>
      <c r="AC381">
        <v>2E-3</v>
      </c>
      <c r="AD381">
        <v>6.24</v>
      </c>
      <c r="AE381" t="s">
        <v>134</v>
      </c>
    </row>
    <row r="382" spans="1:32" x14ac:dyDescent="0.2">
      <c r="A382">
        <v>381</v>
      </c>
      <c r="C382">
        <v>7925</v>
      </c>
      <c r="D382">
        <v>4387</v>
      </c>
      <c r="F382">
        <v>1</v>
      </c>
      <c r="G382">
        <v>21</v>
      </c>
      <c r="H382">
        <v>59.1</v>
      </c>
      <c r="I382" t="s">
        <v>24</v>
      </c>
      <c r="J382">
        <v>76</v>
      </c>
      <c r="K382">
        <v>14</v>
      </c>
      <c r="L382">
        <v>20</v>
      </c>
      <c r="M382">
        <v>76</v>
      </c>
      <c r="N382">
        <v>6.38</v>
      </c>
      <c r="P382">
        <v>0.28000000000000003</v>
      </c>
      <c r="R382">
        <v>7.0000000000000007E-2</v>
      </c>
      <c r="X382" t="s">
        <v>441</v>
      </c>
      <c r="Y382">
        <v>381</v>
      </c>
      <c r="Z382" s="1">
        <v>5.6934027777777778E-2</v>
      </c>
      <c r="AA382" t="s">
        <v>5901</v>
      </c>
      <c r="AB382">
        <v>6.3E-2</v>
      </c>
      <c r="AC382">
        <v>-3.2000000000000001E-2</v>
      </c>
      <c r="AD382">
        <v>6.38</v>
      </c>
      <c r="AE382" t="s">
        <v>441</v>
      </c>
    </row>
    <row r="383" spans="1:32" x14ac:dyDescent="0.2">
      <c r="A383">
        <v>382</v>
      </c>
      <c r="B383" t="s">
        <v>442</v>
      </c>
      <c r="C383">
        <v>7927</v>
      </c>
      <c r="D383">
        <v>22191</v>
      </c>
      <c r="F383">
        <v>1</v>
      </c>
      <c r="G383">
        <v>20</v>
      </c>
      <c r="H383">
        <v>4.9000000000000004</v>
      </c>
      <c r="I383" t="s">
        <v>24</v>
      </c>
      <c r="J383">
        <v>58</v>
      </c>
      <c r="K383">
        <v>13</v>
      </c>
      <c r="L383">
        <v>54</v>
      </c>
      <c r="M383">
        <v>58</v>
      </c>
      <c r="N383">
        <v>4.9800000000000004</v>
      </c>
      <c r="P383">
        <v>0.68</v>
      </c>
      <c r="R383">
        <v>0.49</v>
      </c>
      <c r="T383">
        <v>0.56000000000000005</v>
      </c>
      <c r="X383" t="s">
        <v>443</v>
      </c>
      <c r="Y383">
        <v>382</v>
      </c>
      <c r="Z383" s="1">
        <v>5.5612268518518519E-2</v>
      </c>
      <c r="AA383" t="s">
        <v>5902</v>
      </c>
      <c r="AB383">
        <v>0</v>
      </c>
      <c r="AC383">
        <v>-2E-3</v>
      </c>
      <c r="AD383">
        <v>4.9800000000000004</v>
      </c>
      <c r="AE383" t="s">
        <v>443</v>
      </c>
    </row>
    <row r="384" spans="1:32" x14ac:dyDescent="0.2">
      <c r="A384">
        <v>383</v>
      </c>
      <c r="B384" t="s">
        <v>444</v>
      </c>
      <c r="C384">
        <v>7964</v>
      </c>
      <c r="D384">
        <v>74637</v>
      </c>
      <c r="F384">
        <v>1</v>
      </c>
      <c r="G384">
        <v>19</v>
      </c>
      <c r="H384">
        <v>28</v>
      </c>
      <c r="I384" t="s">
        <v>24</v>
      </c>
      <c r="J384">
        <v>27</v>
      </c>
      <c r="K384">
        <v>15</v>
      </c>
      <c r="L384">
        <v>51</v>
      </c>
      <c r="M384">
        <v>27</v>
      </c>
      <c r="N384">
        <v>4.76</v>
      </c>
      <c r="P384">
        <v>0.03</v>
      </c>
      <c r="R384">
        <v>0.1</v>
      </c>
      <c r="T384">
        <v>0.05</v>
      </c>
      <c r="X384" t="s">
        <v>298</v>
      </c>
      <c r="Y384">
        <v>383</v>
      </c>
      <c r="Z384" s="1">
        <v>5.5185185185185191E-2</v>
      </c>
      <c r="AA384" t="s">
        <v>5903</v>
      </c>
      <c r="AB384">
        <v>2.5000000000000001E-2</v>
      </c>
      <c r="AC384">
        <v>-1.2999999999999999E-2</v>
      </c>
      <c r="AD384">
        <v>4.76</v>
      </c>
      <c r="AE384" t="s">
        <v>298</v>
      </c>
    </row>
    <row r="385" spans="1:32" x14ac:dyDescent="0.2">
      <c r="A385">
        <v>384</v>
      </c>
      <c r="B385" t="s">
        <v>445</v>
      </c>
      <c r="C385">
        <v>8003</v>
      </c>
      <c r="D385">
        <v>11712</v>
      </c>
      <c r="E385">
        <v>474</v>
      </c>
      <c r="F385">
        <v>1</v>
      </c>
      <c r="G385">
        <v>21</v>
      </c>
      <c r="H385">
        <v>5.2</v>
      </c>
      <c r="I385" t="s">
        <v>24</v>
      </c>
      <c r="J385">
        <v>64</v>
      </c>
      <c r="K385">
        <v>39</v>
      </c>
      <c r="L385">
        <v>30</v>
      </c>
      <c r="M385">
        <v>64</v>
      </c>
      <c r="N385">
        <v>6.34</v>
      </c>
      <c r="P385">
        <v>0.09</v>
      </c>
      <c r="X385" t="s">
        <v>446</v>
      </c>
      <c r="Y385">
        <v>384</v>
      </c>
      <c r="Z385" s="1">
        <v>5.6310185185185185E-2</v>
      </c>
      <c r="AA385" t="s">
        <v>5904</v>
      </c>
      <c r="AB385">
        <v>5.7000000000000002E-2</v>
      </c>
      <c r="AC385">
        <v>-1.9E-2</v>
      </c>
      <c r="AD385">
        <v>6.34</v>
      </c>
      <c r="AE385" t="s">
        <v>446</v>
      </c>
    </row>
    <row r="386" spans="1:32" x14ac:dyDescent="0.2">
      <c r="A386">
        <v>385</v>
      </c>
      <c r="B386" t="s">
        <v>447</v>
      </c>
      <c r="C386">
        <v>8036</v>
      </c>
      <c r="D386">
        <v>129235</v>
      </c>
      <c r="F386">
        <v>1</v>
      </c>
      <c r="G386">
        <v>19</v>
      </c>
      <c r="H386">
        <v>48.3</v>
      </c>
      <c r="I386" t="s">
        <v>26</v>
      </c>
      <c r="J386">
        <v>0</v>
      </c>
      <c r="K386">
        <v>30</v>
      </c>
      <c r="L386">
        <v>32</v>
      </c>
      <c r="M386">
        <v>0</v>
      </c>
      <c r="N386">
        <v>5.87</v>
      </c>
      <c r="P386">
        <v>0.64</v>
      </c>
      <c r="R386">
        <v>0.32</v>
      </c>
      <c r="X386" t="s">
        <v>448</v>
      </c>
      <c r="Y386">
        <v>385</v>
      </c>
      <c r="Z386" s="1">
        <v>5.5420138888888887E-2</v>
      </c>
      <c r="AA386" t="s">
        <v>5905</v>
      </c>
      <c r="AB386">
        <v>1.2E-2</v>
      </c>
      <c r="AC386">
        <v>-1.4E-2</v>
      </c>
      <c r="AD386">
        <v>5.87</v>
      </c>
      <c r="AE386" t="s">
        <v>71</v>
      </c>
      <c r="AF386" t="s">
        <v>36</v>
      </c>
    </row>
    <row r="387" spans="1:32" x14ac:dyDescent="0.2">
      <c r="A387">
        <v>386</v>
      </c>
      <c r="C387">
        <v>8065</v>
      </c>
      <c r="D387">
        <v>4391</v>
      </c>
      <c r="F387">
        <v>1</v>
      </c>
      <c r="G387">
        <v>23</v>
      </c>
      <c r="H387">
        <v>46.8</v>
      </c>
      <c r="I387" t="s">
        <v>24</v>
      </c>
      <c r="J387">
        <v>78</v>
      </c>
      <c r="K387">
        <v>43</v>
      </c>
      <c r="L387">
        <v>33</v>
      </c>
      <c r="M387">
        <v>78</v>
      </c>
      <c r="N387">
        <v>6.07</v>
      </c>
      <c r="P387">
        <v>0.39</v>
      </c>
      <c r="R387">
        <v>-0.08</v>
      </c>
      <c r="X387" t="s">
        <v>449</v>
      </c>
      <c r="Y387">
        <v>386</v>
      </c>
      <c r="Z387" s="1">
        <v>5.8180555555555562E-2</v>
      </c>
      <c r="AA387" t="s">
        <v>5906</v>
      </c>
      <c r="AB387">
        <v>-8.9999999999999993E-3</v>
      </c>
      <c r="AC387">
        <v>-3.0000000000000001E-3</v>
      </c>
      <c r="AD387">
        <v>6.07</v>
      </c>
      <c r="AE387" t="s">
        <v>449</v>
      </c>
    </row>
    <row r="388" spans="1:32" x14ac:dyDescent="0.2">
      <c r="A388">
        <v>387</v>
      </c>
      <c r="C388">
        <v>8120</v>
      </c>
      <c r="D388">
        <v>129239</v>
      </c>
      <c r="F388">
        <v>1</v>
      </c>
      <c r="G388">
        <v>20</v>
      </c>
      <c r="H388">
        <v>34.5</v>
      </c>
      <c r="I388" t="s">
        <v>26</v>
      </c>
      <c r="J388">
        <v>3</v>
      </c>
      <c r="K388">
        <v>14</v>
      </c>
      <c r="L388">
        <v>49</v>
      </c>
      <c r="M388">
        <v>-3</v>
      </c>
      <c r="N388">
        <v>6.23</v>
      </c>
      <c r="P388">
        <v>1.02</v>
      </c>
      <c r="R388">
        <v>0.84</v>
      </c>
      <c r="X388" t="s">
        <v>45</v>
      </c>
      <c r="Y388">
        <v>387</v>
      </c>
      <c r="Z388" s="1">
        <v>5.5954861111111108E-2</v>
      </c>
      <c r="AA388" t="s">
        <v>5907</v>
      </c>
      <c r="AB388">
        <v>-1.2999999999999999E-2</v>
      </c>
      <c r="AC388">
        <v>6.0000000000000001E-3</v>
      </c>
      <c r="AD388">
        <v>6.23</v>
      </c>
      <c r="AE388" t="s">
        <v>45</v>
      </c>
    </row>
    <row r="389" spans="1:32" x14ac:dyDescent="0.2">
      <c r="A389">
        <v>388</v>
      </c>
      <c r="C389">
        <v>8121</v>
      </c>
      <c r="D389">
        <v>147746</v>
      </c>
      <c r="F389">
        <v>1</v>
      </c>
      <c r="G389">
        <v>20</v>
      </c>
      <c r="H389">
        <v>27.8</v>
      </c>
      <c r="I389" t="s">
        <v>26</v>
      </c>
      <c r="J389">
        <v>11</v>
      </c>
      <c r="K389">
        <v>14</v>
      </c>
      <c r="L389">
        <v>20</v>
      </c>
      <c r="M389">
        <v>-11</v>
      </c>
      <c r="N389">
        <v>6.15</v>
      </c>
      <c r="P389">
        <v>1.1100000000000001</v>
      </c>
      <c r="R389">
        <v>1.03</v>
      </c>
      <c r="X389" t="s">
        <v>45</v>
      </c>
      <c r="Y389">
        <v>388</v>
      </c>
      <c r="Z389" s="1">
        <v>5.5877314814814817E-2</v>
      </c>
      <c r="AA389" t="s">
        <v>5908</v>
      </c>
      <c r="AB389">
        <v>-4.7E-2</v>
      </c>
      <c r="AC389">
        <v>-7.3999999999999996E-2</v>
      </c>
      <c r="AD389">
        <v>6.15</v>
      </c>
      <c r="AE389" t="s">
        <v>45</v>
      </c>
    </row>
    <row r="390" spans="1:32" x14ac:dyDescent="0.2">
      <c r="A390">
        <v>389</v>
      </c>
      <c r="B390" t="s">
        <v>450</v>
      </c>
      <c r="C390">
        <v>8126</v>
      </c>
      <c r="D390">
        <v>74647</v>
      </c>
      <c r="F390">
        <v>1</v>
      </c>
      <c r="G390">
        <v>21</v>
      </c>
      <c r="H390">
        <v>7.4</v>
      </c>
      <c r="I390" t="s">
        <v>24</v>
      </c>
      <c r="J390">
        <v>28</v>
      </c>
      <c r="K390">
        <v>44</v>
      </c>
      <c r="L390">
        <v>17</v>
      </c>
      <c r="M390">
        <v>28</v>
      </c>
      <c r="N390">
        <v>5.23</v>
      </c>
      <c r="P390">
        <v>1.39</v>
      </c>
      <c r="W390" t="s">
        <v>27</v>
      </c>
      <c r="X390" t="s">
        <v>104</v>
      </c>
      <c r="Y390">
        <v>389</v>
      </c>
      <c r="Z390" s="1">
        <v>5.6335648148148149E-2</v>
      </c>
      <c r="AA390" t="s">
        <v>5909</v>
      </c>
      <c r="AB390">
        <v>2.7E-2</v>
      </c>
      <c r="AC390">
        <v>-7.8E-2</v>
      </c>
      <c r="AD390">
        <v>5.23</v>
      </c>
      <c r="AE390" t="s">
        <v>5820</v>
      </c>
    </row>
    <row r="391" spans="1:32" x14ac:dyDescent="0.2">
      <c r="A391">
        <v>390</v>
      </c>
      <c r="B391" t="s">
        <v>451</v>
      </c>
      <c r="C391">
        <v>8207</v>
      </c>
      <c r="D391">
        <v>37155</v>
      </c>
      <c r="F391">
        <v>1</v>
      </c>
      <c r="G391">
        <v>22</v>
      </c>
      <c r="H391">
        <v>20.399999999999999</v>
      </c>
      <c r="I391" t="s">
        <v>24</v>
      </c>
      <c r="J391">
        <v>45</v>
      </c>
      <c r="K391">
        <v>31</v>
      </c>
      <c r="L391">
        <v>44</v>
      </c>
      <c r="M391">
        <v>45</v>
      </c>
      <c r="N391">
        <v>4.88</v>
      </c>
      <c r="P391">
        <v>1.08</v>
      </c>
      <c r="R391">
        <v>0.99</v>
      </c>
      <c r="T391">
        <v>0.53</v>
      </c>
      <c r="X391" t="s">
        <v>452</v>
      </c>
      <c r="Y391">
        <v>390</v>
      </c>
      <c r="Z391" s="1">
        <v>5.7180555555555561E-2</v>
      </c>
      <c r="AA391" t="s">
        <v>5910</v>
      </c>
      <c r="AB391">
        <v>3.2000000000000001E-2</v>
      </c>
      <c r="AC391">
        <v>8.9999999999999993E-3</v>
      </c>
      <c r="AD391">
        <v>4.88</v>
      </c>
      <c r="AE391" t="s">
        <v>5911</v>
      </c>
      <c r="AF391" t="s">
        <v>36</v>
      </c>
    </row>
    <row r="392" spans="1:32" x14ac:dyDescent="0.2">
      <c r="A392">
        <v>391</v>
      </c>
      <c r="C392">
        <v>8272</v>
      </c>
      <c r="D392">
        <v>22230</v>
      </c>
      <c r="F392">
        <v>1</v>
      </c>
      <c r="G392">
        <v>23</v>
      </c>
      <c r="H392">
        <v>21.6</v>
      </c>
      <c r="I392" t="s">
        <v>24</v>
      </c>
      <c r="J392">
        <v>58</v>
      </c>
      <c r="K392">
        <v>8</v>
      </c>
      <c r="L392">
        <v>35</v>
      </c>
      <c r="M392">
        <v>58</v>
      </c>
      <c r="N392">
        <v>6.45</v>
      </c>
      <c r="X392" t="s">
        <v>79</v>
      </c>
      <c r="Y392">
        <v>391</v>
      </c>
      <c r="Z392" s="1">
        <v>5.7888888888888886E-2</v>
      </c>
      <c r="AA392" t="s">
        <v>5912</v>
      </c>
      <c r="AB392">
        <v>0.13900000000000001</v>
      </c>
      <c r="AC392">
        <v>-9.4E-2</v>
      </c>
      <c r="AD392">
        <v>6.45</v>
      </c>
      <c r="AE392" t="s">
        <v>79</v>
      </c>
    </row>
    <row r="393" spans="1:32" x14ac:dyDescent="0.2">
      <c r="A393">
        <v>392</v>
      </c>
      <c r="C393">
        <v>8334</v>
      </c>
      <c r="D393">
        <v>109834</v>
      </c>
      <c r="F393">
        <v>1</v>
      </c>
      <c r="G393">
        <v>22</v>
      </c>
      <c r="H393">
        <v>37</v>
      </c>
      <c r="I393" t="s">
        <v>24</v>
      </c>
      <c r="J393">
        <v>1</v>
      </c>
      <c r="K393">
        <v>43</v>
      </c>
      <c r="L393">
        <v>35</v>
      </c>
      <c r="M393">
        <v>1</v>
      </c>
      <c r="N393">
        <v>6.2</v>
      </c>
      <c r="P393">
        <v>1.52</v>
      </c>
      <c r="R393">
        <v>1.86</v>
      </c>
      <c r="T393">
        <v>0.63</v>
      </c>
      <c r="U393" t="s">
        <v>93</v>
      </c>
      <c r="X393" t="s">
        <v>453</v>
      </c>
      <c r="Y393">
        <v>392</v>
      </c>
      <c r="Z393" s="1">
        <v>5.7372685185185186E-2</v>
      </c>
      <c r="AA393" t="s">
        <v>5913</v>
      </c>
      <c r="AB393">
        <v>6.6000000000000003E-2</v>
      </c>
      <c r="AC393">
        <v>-4.8000000000000001E-2</v>
      </c>
      <c r="AD393">
        <v>6.2</v>
      </c>
      <c r="AE393" t="s">
        <v>77</v>
      </c>
      <c r="AF393" t="s">
        <v>36</v>
      </c>
    </row>
    <row r="394" spans="1:32" x14ac:dyDescent="0.2">
      <c r="A394">
        <v>393</v>
      </c>
      <c r="B394" t="s">
        <v>454</v>
      </c>
      <c r="C394">
        <v>8335</v>
      </c>
      <c r="D394">
        <v>129262</v>
      </c>
      <c r="E394">
        <v>487</v>
      </c>
      <c r="F394">
        <v>1</v>
      </c>
      <c r="G394">
        <v>22</v>
      </c>
      <c r="H394">
        <v>34.799999999999997</v>
      </c>
      <c r="I394" t="s">
        <v>26</v>
      </c>
      <c r="J394">
        <v>0</v>
      </c>
      <c r="K394">
        <v>26</v>
      </c>
      <c r="L394">
        <v>59</v>
      </c>
      <c r="M394">
        <v>0</v>
      </c>
      <c r="N394">
        <v>6.49</v>
      </c>
      <c r="P394">
        <v>1.08</v>
      </c>
      <c r="R394">
        <v>1.01</v>
      </c>
      <c r="W394" t="s">
        <v>27</v>
      </c>
      <c r="X394" t="s">
        <v>197</v>
      </c>
      <c r="Y394">
        <v>393</v>
      </c>
      <c r="Z394" s="1">
        <v>5.7347222222222216E-2</v>
      </c>
      <c r="AA394" t="s">
        <v>5914</v>
      </c>
      <c r="AB394">
        <v>2.3E-2</v>
      </c>
      <c r="AC394">
        <v>-1.4E-2</v>
      </c>
      <c r="AD394">
        <v>6.49</v>
      </c>
      <c r="AE394" t="s">
        <v>5915</v>
      </c>
    </row>
    <row r="395" spans="1:32" x14ac:dyDescent="0.2">
      <c r="A395">
        <v>394</v>
      </c>
      <c r="C395">
        <v>8350</v>
      </c>
      <c r="D395">
        <v>147767</v>
      </c>
      <c r="F395">
        <v>1</v>
      </c>
      <c r="G395">
        <v>22</v>
      </c>
      <c r="H395">
        <v>30.5</v>
      </c>
      <c r="I395" t="s">
        <v>26</v>
      </c>
      <c r="J395">
        <v>19</v>
      </c>
      <c r="K395">
        <v>4</v>
      </c>
      <c r="L395">
        <v>53</v>
      </c>
      <c r="M395">
        <v>-19</v>
      </c>
      <c r="N395">
        <v>6.35</v>
      </c>
      <c r="P395">
        <v>0.48</v>
      </c>
      <c r="X395" t="s">
        <v>439</v>
      </c>
      <c r="Y395">
        <v>394</v>
      </c>
      <c r="Z395" s="1">
        <v>5.7297453703703705E-2</v>
      </c>
      <c r="AA395" t="s">
        <v>5916</v>
      </c>
      <c r="AB395">
        <v>-5.6000000000000001E-2</v>
      </c>
      <c r="AC395">
        <v>-7.0999999999999994E-2</v>
      </c>
      <c r="AD395">
        <v>6.35</v>
      </c>
      <c r="AE395" t="s">
        <v>439</v>
      </c>
    </row>
    <row r="396" spans="1:32" x14ac:dyDescent="0.2">
      <c r="A396">
        <v>395</v>
      </c>
      <c r="B396" t="s">
        <v>455</v>
      </c>
      <c r="C396">
        <v>8374</v>
      </c>
      <c r="D396">
        <v>54655</v>
      </c>
      <c r="F396">
        <v>1</v>
      </c>
      <c r="G396">
        <v>23</v>
      </c>
      <c r="H396">
        <v>40.6</v>
      </c>
      <c r="I396" t="s">
        <v>24</v>
      </c>
      <c r="J396">
        <v>37</v>
      </c>
      <c r="K396">
        <v>42</v>
      </c>
      <c r="L396">
        <v>54</v>
      </c>
      <c r="M396">
        <v>37</v>
      </c>
      <c r="N396">
        <v>5.58</v>
      </c>
      <c r="P396">
        <v>0.26</v>
      </c>
      <c r="R396">
        <v>0.13</v>
      </c>
      <c r="T396">
        <v>0.12</v>
      </c>
      <c r="X396" t="s">
        <v>456</v>
      </c>
      <c r="Y396">
        <v>395</v>
      </c>
      <c r="Z396" s="1">
        <v>5.810879629629629E-2</v>
      </c>
      <c r="AA396" t="s">
        <v>5917</v>
      </c>
      <c r="AB396">
        <v>8.3000000000000004E-2</v>
      </c>
      <c r="AC396">
        <v>-2.1999999999999999E-2</v>
      </c>
      <c r="AD396">
        <v>5.58</v>
      </c>
      <c r="AE396" t="s">
        <v>456</v>
      </c>
    </row>
    <row r="397" spans="1:32" x14ac:dyDescent="0.2">
      <c r="A397">
        <v>396</v>
      </c>
      <c r="C397">
        <v>8375</v>
      </c>
      <c r="D397">
        <v>54654</v>
      </c>
      <c r="F397">
        <v>1</v>
      </c>
      <c r="G397">
        <v>23</v>
      </c>
      <c r="H397">
        <v>37.5</v>
      </c>
      <c r="I397" t="s">
        <v>24</v>
      </c>
      <c r="J397">
        <v>34</v>
      </c>
      <c r="K397">
        <v>14</v>
      </c>
      <c r="L397">
        <v>45</v>
      </c>
      <c r="M397">
        <v>34</v>
      </c>
      <c r="N397">
        <v>6.29</v>
      </c>
      <c r="P397">
        <v>0.83</v>
      </c>
      <c r="R397">
        <v>0.48</v>
      </c>
      <c r="X397" t="s">
        <v>457</v>
      </c>
      <c r="Y397">
        <v>396</v>
      </c>
      <c r="Z397" s="1">
        <v>5.8072916666666669E-2</v>
      </c>
      <c r="AA397" t="s">
        <v>5918</v>
      </c>
      <c r="AB397">
        <v>0.22900000000000001</v>
      </c>
      <c r="AC397">
        <v>0.11600000000000001</v>
      </c>
      <c r="AD397">
        <v>6.29</v>
      </c>
      <c r="AE397" t="s">
        <v>457</v>
      </c>
    </row>
    <row r="398" spans="1:32" x14ac:dyDescent="0.2">
      <c r="A398">
        <v>397</v>
      </c>
      <c r="C398">
        <v>8388</v>
      </c>
      <c r="D398">
        <v>74682</v>
      </c>
      <c r="F398">
        <v>1</v>
      </c>
      <c r="G398">
        <v>23</v>
      </c>
      <c r="H398">
        <v>24.9</v>
      </c>
      <c r="I398" t="s">
        <v>24</v>
      </c>
      <c r="J398">
        <v>20</v>
      </c>
      <c r="K398">
        <v>28</v>
      </c>
      <c r="L398">
        <v>8</v>
      </c>
      <c r="M398">
        <v>20</v>
      </c>
      <c r="N398">
        <v>5.97</v>
      </c>
      <c r="P398">
        <v>1.71</v>
      </c>
      <c r="X398" t="s">
        <v>104</v>
      </c>
      <c r="Y398">
        <v>397</v>
      </c>
      <c r="Z398" s="1">
        <v>5.792708333333333E-2</v>
      </c>
      <c r="AA398" t="s">
        <v>5919</v>
      </c>
      <c r="AB398">
        <v>-8.9999999999999993E-3</v>
      </c>
      <c r="AC398">
        <v>-7.0000000000000001E-3</v>
      </c>
      <c r="AD398">
        <v>5.97</v>
      </c>
      <c r="AE398" t="s">
        <v>104</v>
      </c>
    </row>
    <row r="399" spans="1:32" x14ac:dyDescent="0.2">
      <c r="A399">
        <v>398</v>
      </c>
      <c r="C399">
        <v>8424</v>
      </c>
      <c r="D399">
        <v>4401</v>
      </c>
      <c r="F399">
        <v>1</v>
      </c>
      <c r="G399">
        <v>25</v>
      </c>
      <c r="H399">
        <v>46.5</v>
      </c>
      <c r="I399" t="s">
        <v>24</v>
      </c>
      <c r="J399">
        <v>70</v>
      </c>
      <c r="K399">
        <v>58</v>
      </c>
      <c r="L399">
        <v>48</v>
      </c>
      <c r="M399">
        <v>70</v>
      </c>
      <c r="N399">
        <v>6.49</v>
      </c>
      <c r="O399" t="s">
        <v>103</v>
      </c>
      <c r="X399" t="s">
        <v>398</v>
      </c>
      <c r="Y399">
        <v>398</v>
      </c>
      <c r="Z399" s="1">
        <v>5.9565972222222228E-2</v>
      </c>
      <c r="AA399" t="s">
        <v>5920</v>
      </c>
      <c r="AB399">
        <v>1.6E-2</v>
      </c>
      <c r="AC399">
        <v>-1.2999999999999999E-2</v>
      </c>
      <c r="AD399">
        <v>6.49</v>
      </c>
      <c r="AE399" t="s">
        <v>398</v>
      </c>
    </row>
    <row r="400" spans="1:32" x14ac:dyDescent="0.2">
      <c r="A400">
        <v>399</v>
      </c>
      <c r="B400" t="s">
        <v>458</v>
      </c>
      <c r="C400">
        <v>8491</v>
      </c>
      <c r="D400">
        <v>11751</v>
      </c>
      <c r="F400">
        <v>1</v>
      </c>
      <c r="G400">
        <v>25</v>
      </c>
      <c r="H400">
        <v>56</v>
      </c>
      <c r="I400" t="s">
        <v>24</v>
      </c>
      <c r="J400">
        <v>68</v>
      </c>
      <c r="K400">
        <v>7</v>
      </c>
      <c r="L400">
        <v>48</v>
      </c>
      <c r="M400">
        <v>68</v>
      </c>
      <c r="N400">
        <v>4.74</v>
      </c>
      <c r="P400">
        <v>1.05</v>
      </c>
      <c r="R400">
        <v>0.94</v>
      </c>
      <c r="T400">
        <v>0.52</v>
      </c>
      <c r="X400" t="s">
        <v>54</v>
      </c>
      <c r="Y400">
        <v>399</v>
      </c>
      <c r="Z400" s="1">
        <v>5.9675925925925931E-2</v>
      </c>
      <c r="AA400" t="s">
        <v>5921</v>
      </c>
      <c r="AB400">
        <v>7.3999999999999996E-2</v>
      </c>
      <c r="AC400">
        <v>2.5999999999999999E-2</v>
      </c>
      <c r="AD400">
        <v>4.74</v>
      </c>
      <c r="AE400" t="s">
        <v>54</v>
      </c>
    </row>
    <row r="401" spans="1:32" x14ac:dyDescent="0.2">
      <c r="A401">
        <v>400</v>
      </c>
      <c r="C401">
        <v>8498</v>
      </c>
      <c r="D401">
        <v>193090</v>
      </c>
      <c r="F401">
        <v>1</v>
      </c>
      <c r="G401">
        <v>23</v>
      </c>
      <c r="H401">
        <v>31</v>
      </c>
      <c r="I401" t="s">
        <v>26</v>
      </c>
      <c r="J401">
        <v>30</v>
      </c>
      <c r="K401">
        <v>56</v>
      </c>
      <c r="L401">
        <v>44</v>
      </c>
      <c r="M401">
        <v>-30</v>
      </c>
      <c r="N401">
        <v>5.84</v>
      </c>
      <c r="P401">
        <v>1.61</v>
      </c>
      <c r="R401">
        <v>2.0499999999999998</v>
      </c>
      <c r="T401">
        <v>0.8</v>
      </c>
      <c r="U401" t="s">
        <v>93</v>
      </c>
      <c r="X401" t="s">
        <v>77</v>
      </c>
      <c r="Y401">
        <v>400</v>
      </c>
      <c r="Z401" s="1">
        <v>5.7997685185185187E-2</v>
      </c>
      <c r="AA401" t="s">
        <v>5922</v>
      </c>
      <c r="AB401">
        <v>-1.2E-2</v>
      </c>
      <c r="AC401">
        <v>-4.5999999999999999E-2</v>
      </c>
      <c r="AD401">
        <v>5.84</v>
      </c>
      <c r="AE401" t="s">
        <v>77</v>
      </c>
    </row>
    <row r="402" spans="1:32" x14ac:dyDescent="0.2">
      <c r="A402">
        <v>401</v>
      </c>
      <c r="B402" t="s">
        <v>459</v>
      </c>
      <c r="C402">
        <v>8511</v>
      </c>
      <c r="D402">
        <v>129275</v>
      </c>
      <c r="E402" t="s">
        <v>460</v>
      </c>
      <c r="F402">
        <v>1</v>
      </c>
      <c r="G402">
        <v>24</v>
      </c>
      <c r="H402">
        <v>2.5</v>
      </c>
      <c r="I402" t="s">
        <v>26</v>
      </c>
      <c r="J402">
        <v>8</v>
      </c>
      <c r="K402">
        <v>0</v>
      </c>
      <c r="L402">
        <v>27</v>
      </c>
      <c r="M402">
        <v>-8</v>
      </c>
      <c r="N402">
        <v>6.21</v>
      </c>
      <c r="P402">
        <v>0.23</v>
      </c>
      <c r="R402">
        <v>0.09</v>
      </c>
      <c r="X402" t="s">
        <v>264</v>
      </c>
      <c r="Y402">
        <v>401</v>
      </c>
      <c r="Z402" s="1">
        <v>5.8362268518518522E-2</v>
      </c>
      <c r="AA402" t="s">
        <v>5923</v>
      </c>
      <c r="AB402">
        <v>0.17399999999999999</v>
      </c>
      <c r="AC402">
        <v>-7.0000000000000007E-2</v>
      </c>
      <c r="AD402">
        <v>6.21</v>
      </c>
      <c r="AE402" t="s">
        <v>264</v>
      </c>
    </row>
    <row r="403" spans="1:32" x14ac:dyDescent="0.2">
      <c r="A403">
        <v>402</v>
      </c>
      <c r="B403" t="s">
        <v>461</v>
      </c>
      <c r="C403">
        <v>8512</v>
      </c>
      <c r="D403">
        <v>129274</v>
      </c>
      <c r="F403">
        <v>1</v>
      </c>
      <c r="G403">
        <v>24</v>
      </c>
      <c r="H403">
        <v>1.4</v>
      </c>
      <c r="I403" t="s">
        <v>26</v>
      </c>
      <c r="J403">
        <v>8</v>
      </c>
      <c r="K403">
        <v>11</v>
      </c>
      <c r="L403">
        <v>0</v>
      </c>
      <c r="M403">
        <v>-8</v>
      </c>
      <c r="N403">
        <v>3.6</v>
      </c>
      <c r="P403">
        <v>1.06</v>
      </c>
      <c r="R403">
        <v>0.93</v>
      </c>
      <c r="T403">
        <v>0.56000000000000005</v>
      </c>
      <c r="X403" t="s">
        <v>462</v>
      </c>
      <c r="Y403">
        <v>402</v>
      </c>
      <c r="Z403" s="1">
        <v>5.834953703703704E-2</v>
      </c>
      <c r="AA403" t="s">
        <v>5924</v>
      </c>
      <c r="AB403">
        <v>-7.9000000000000001E-2</v>
      </c>
      <c r="AC403">
        <v>-0.218</v>
      </c>
      <c r="AD403">
        <v>3.6</v>
      </c>
      <c r="AE403" t="s">
        <v>54</v>
      </c>
      <c r="AF403" t="s">
        <v>36</v>
      </c>
    </row>
    <row r="404" spans="1:32" x14ac:dyDescent="0.2">
      <c r="A404">
        <v>403</v>
      </c>
      <c r="B404" t="s">
        <v>463</v>
      </c>
      <c r="C404">
        <v>8538</v>
      </c>
      <c r="D404">
        <v>22268</v>
      </c>
      <c r="E404" t="s">
        <v>464</v>
      </c>
      <c r="F404">
        <v>1</v>
      </c>
      <c r="G404">
        <v>25</v>
      </c>
      <c r="H404">
        <v>49</v>
      </c>
      <c r="I404" t="s">
        <v>24</v>
      </c>
      <c r="J404">
        <v>60</v>
      </c>
      <c r="K404">
        <v>14</v>
      </c>
      <c r="L404">
        <v>7</v>
      </c>
      <c r="M404">
        <v>60</v>
      </c>
      <c r="N404">
        <v>2.68</v>
      </c>
      <c r="P404">
        <v>0.13</v>
      </c>
      <c r="R404">
        <v>0.12</v>
      </c>
      <c r="T404">
        <v>0.09</v>
      </c>
      <c r="X404" t="s">
        <v>465</v>
      </c>
      <c r="Y404">
        <v>403</v>
      </c>
      <c r="Z404" s="1">
        <v>5.9594907407407409E-2</v>
      </c>
      <c r="AA404" t="s">
        <v>5925</v>
      </c>
      <c r="AB404">
        <v>0.29699999999999999</v>
      </c>
      <c r="AC404">
        <v>-5.0999999999999997E-2</v>
      </c>
      <c r="AD404">
        <v>2.68</v>
      </c>
      <c r="AE404" t="s">
        <v>606</v>
      </c>
      <c r="AF404" t="s">
        <v>36</v>
      </c>
    </row>
    <row r="405" spans="1:32" x14ac:dyDescent="0.2">
      <c r="A405">
        <v>404</v>
      </c>
      <c r="C405">
        <v>8556</v>
      </c>
      <c r="D405">
        <v>129277</v>
      </c>
      <c r="F405">
        <v>1</v>
      </c>
      <c r="G405">
        <v>24</v>
      </c>
      <c r="H405">
        <v>20.6</v>
      </c>
      <c r="I405" t="s">
        <v>26</v>
      </c>
      <c r="J405">
        <v>6</v>
      </c>
      <c r="K405">
        <v>54</v>
      </c>
      <c r="L405">
        <v>53</v>
      </c>
      <c r="M405">
        <v>-6</v>
      </c>
      <c r="N405">
        <v>5.91</v>
      </c>
      <c r="P405">
        <v>0.41</v>
      </c>
      <c r="R405">
        <v>-0.05</v>
      </c>
      <c r="X405" t="s">
        <v>266</v>
      </c>
      <c r="Y405">
        <v>404</v>
      </c>
      <c r="Z405" s="1">
        <v>5.8571759259259261E-2</v>
      </c>
      <c r="AA405" t="s">
        <v>5926</v>
      </c>
      <c r="AB405">
        <v>4.2000000000000003E-2</v>
      </c>
      <c r="AC405">
        <v>3.0000000000000001E-3</v>
      </c>
      <c r="AD405">
        <v>5.91</v>
      </c>
      <c r="AE405" t="s">
        <v>266</v>
      </c>
    </row>
    <row r="406" spans="1:32" x14ac:dyDescent="0.2">
      <c r="A406">
        <v>405</v>
      </c>
      <c r="C406">
        <v>8589</v>
      </c>
      <c r="D406">
        <v>147793</v>
      </c>
      <c r="F406">
        <v>1</v>
      </c>
      <c r="G406">
        <v>24</v>
      </c>
      <c r="H406">
        <v>39.799999999999997</v>
      </c>
      <c r="I406" t="s">
        <v>26</v>
      </c>
      <c r="J406">
        <v>15</v>
      </c>
      <c r="K406">
        <v>39</v>
      </c>
      <c r="L406">
        <v>37</v>
      </c>
      <c r="M406">
        <v>-15</v>
      </c>
      <c r="N406">
        <v>6.14</v>
      </c>
      <c r="P406">
        <v>0.91</v>
      </c>
      <c r="R406">
        <v>0.54</v>
      </c>
      <c r="X406" t="s">
        <v>235</v>
      </c>
      <c r="Y406">
        <v>405</v>
      </c>
      <c r="Z406" s="1">
        <v>5.8793981481481482E-2</v>
      </c>
      <c r="AA406" t="s">
        <v>5927</v>
      </c>
      <c r="AB406">
        <v>1.2E-2</v>
      </c>
      <c r="AC406">
        <v>-5.0000000000000001E-3</v>
      </c>
      <c r="AD406">
        <v>6.14</v>
      </c>
      <c r="AE406" t="s">
        <v>235</v>
      </c>
    </row>
    <row r="407" spans="1:32" x14ac:dyDescent="0.2">
      <c r="A407">
        <v>406</v>
      </c>
      <c r="C407">
        <v>8599</v>
      </c>
      <c r="D407">
        <v>129280</v>
      </c>
      <c r="F407">
        <v>1</v>
      </c>
      <c r="G407">
        <v>24</v>
      </c>
      <c r="H407">
        <v>48.7</v>
      </c>
      <c r="I407" t="s">
        <v>26</v>
      </c>
      <c r="J407">
        <v>2</v>
      </c>
      <c r="K407">
        <v>50</v>
      </c>
      <c r="L407">
        <v>55</v>
      </c>
      <c r="M407">
        <v>-2</v>
      </c>
      <c r="N407">
        <v>6.15</v>
      </c>
      <c r="P407">
        <v>0.96</v>
      </c>
      <c r="R407">
        <v>0.71</v>
      </c>
      <c r="X407" t="s">
        <v>71</v>
      </c>
      <c r="Y407">
        <v>406</v>
      </c>
      <c r="Z407" s="1">
        <v>5.8896990740740736E-2</v>
      </c>
      <c r="AA407" t="s">
        <v>5928</v>
      </c>
      <c r="AB407">
        <v>1.2999999999999999E-2</v>
      </c>
      <c r="AC407">
        <v>-0.03</v>
      </c>
      <c r="AD407">
        <v>6.15</v>
      </c>
      <c r="AE407" t="s">
        <v>71</v>
      </c>
    </row>
    <row r="408" spans="1:32" x14ac:dyDescent="0.2">
      <c r="A408">
        <v>407</v>
      </c>
      <c r="C408">
        <v>8634</v>
      </c>
      <c r="D408">
        <v>74707</v>
      </c>
      <c r="F408">
        <v>1</v>
      </c>
      <c r="G408">
        <v>25</v>
      </c>
      <c r="H408">
        <v>35.700000000000003</v>
      </c>
      <c r="I408" t="s">
        <v>24</v>
      </c>
      <c r="J408">
        <v>23</v>
      </c>
      <c r="K408">
        <v>30</v>
      </c>
      <c r="L408">
        <v>42</v>
      </c>
      <c r="M408">
        <v>23</v>
      </c>
      <c r="N408">
        <v>6.18</v>
      </c>
      <c r="P408">
        <v>0.43</v>
      </c>
      <c r="R408">
        <v>0</v>
      </c>
      <c r="X408" t="s">
        <v>136</v>
      </c>
      <c r="Y408">
        <v>407</v>
      </c>
      <c r="Z408" s="1">
        <v>5.9440972222222221E-2</v>
      </c>
      <c r="AA408" t="s">
        <v>5929</v>
      </c>
      <c r="AB408">
        <v>3.2000000000000001E-2</v>
      </c>
      <c r="AC408">
        <v>-2.1000000000000001E-2</v>
      </c>
      <c r="AD408">
        <v>6.18</v>
      </c>
      <c r="AE408" t="s">
        <v>136</v>
      </c>
    </row>
    <row r="409" spans="1:32" x14ac:dyDescent="0.2">
      <c r="A409">
        <v>408</v>
      </c>
      <c r="C409">
        <v>8651</v>
      </c>
      <c r="D409">
        <v>215492</v>
      </c>
      <c r="F409">
        <v>1</v>
      </c>
      <c r="G409">
        <v>24</v>
      </c>
      <c r="H409">
        <v>40.799999999999997</v>
      </c>
      <c r="I409" t="s">
        <v>26</v>
      </c>
      <c r="J409">
        <v>41</v>
      </c>
      <c r="K409">
        <v>29</v>
      </c>
      <c r="L409">
        <v>33</v>
      </c>
      <c r="M409">
        <v>-41</v>
      </c>
      <c r="N409">
        <v>5.42</v>
      </c>
      <c r="P409">
        <v>1.04</v>
      </c>
      <c r="R409">
        <v>0.86</v>
      </c>
      <c r="T409">
        <v>0.49</v>
      </c>
      <c r="X409" t="s">
        <v>54</v>
      </c>
      <c r="Y409">
        <v>408</v>
      </c>
      <c r="Z409" s="1">
        <v>5.8805555555555555E-2</v>
      </c>
      <c r="AA409" t="s">
        <v>5930</v>
      </c>
      <c r="AB409">
        <v>2.1999999999999999E-2</v>
      </c>
      <c r="AC409">
        <v>-3.7999999999999999E-2</v>
      </c>
      <c r="AD409">
        <v>5.42</v>
      </c>
      <c r="AE409" t="s">
        <v>54</v>
      </c>
    </row>
    <row r="410" spans="1:32" x14ac:dyDescent="0.2">
      <c r="A410">
        <v>409</v>
      </c>
      <c r="C410">
        <v>8671</v>
      </c>
      <c r="D410">
        <v>37204</v>
      </c>
      <c r="F410">
        <v>1</v>
      </c>
      <c r="G410">
        <v>26</v>
      </c>
      <c r="H410">
        <v>18.600000000000001</v>
      </c>
      <c r="I410" t="s">
        <v>24</v>
      </c>
      <c r="J410">
        <v>43</v>
      </c>
      <c r="K410">
        <v>27</v>
      </c>
      <c r="L410">
        <v>28</v>
      </c>
      <c r="M410">
        <v>43</v>
      </c>
      <c r="N410">
        <v>5.96</v>
      </c>
      <c r="P410">
        <v>0.49</v>
      </c>
      <c r="R410">
        <v>0.01</v>
      </c>
      <c r="X410" t="s">
        <v>75</v>
      </c>
      <c r="Y410">
        <v>409</v>
      </c>
      <c r="Z410" s="1">
        <v>5.9937499999999998E-2</v>
      </c>
      <c r="AA410" t="s">
        <v>5931</v>
      </c>
      <c r="AB410">
        <v>0.10299999999999999</v>
      </c>
      <c r="AC410">
        <v>-0.06</v>
      </c>
      <c r="AD410">
        <v>5.96</v>
      </c>
      <c r="AE410" t="s">
        <v>75</v>
      </c>
    </row>
    <row r="411" spans="1:32" x14ac:dyDescent="0.2">
      <c r="A411">
        <v>410</v>
      </c>
      <c r="C411">
        <v>8673</v>
      </c>
      <c r="D411">
        <v>54695</v>
      </c>
      <c r="F411">
        <v>1</v>
      </c>
      <c r="G411">
        <v>26</v>
      </c>
      <c r="H411">
        <v>8.6999999999999993</v>
      </c>
      <c r="I411" t="s">
        <v>24</v>
      </c>
      <c r="J411">
        <v>34</v>
      </c>
      <c r="K411">
        <v>34</v>
      </c>
      <c r="L411">
        <v>47</v>
      </c>
      <c r="M411">
        <v>34</v>
      </c>
      <c r="N411">
        <v>6.31</v>
      </c>
      <c r="P411">
        <v>0.47</v>
      </c>
      <c r="R411">
        <v>0.01</v>
      </c>
      <c r="X411" t="s">
        <v>75</v>
      </c>
      <c r="Y411">
        <v>410</v>
      </c>
      <c r="Z411" s="1">
        <v>5.982291666666667E-2</v>
      </c>
      <c r="AA411" t="s">
        <v>5932</v>
      </c>
      <c r="AB411">
        <v>0.23</v>
      </c>
      <c r="AC411">
        <v>-8.6999999999999994E-2</v>
      </c>
      <c r="AD411">
        <v>6.31</v>
      </c>
      <c r="AE411" t="s">
        <v>75</v>
      </c>
    </row>
    <row r="412" spans="1:32" x14ac:dyDescent="0.2">
      <c r="A412">
        <v>411</v>
      </c>
      <c r="C412">
        <v>8681</v>
      </c>
      <c r="D412">
        <v>215494</v>
      </c>
      <c r="F412">
        <v>1</v>
      </c>
      <c r="G412">
        <v>24</v>
      </c>
      <c r="H412">
        <v>41.9</v>
      </c>
      <c r="I412" t="s">
        <v>26</v>
      </c>
      <c r="J412">
        <v>44</v>
      </c>
      <c r="K412">
        <v>31</v>
      </c>
      <c r="L412">
        <v>42</v>
      </c>
      <c r="M412">
        <v>-44</v>
      </c>
      <c r="N412">
        <v>6.26</v>
      </c>
      <c r="P412">
        <v>1.1399999999999999</v>
      </c>
      <c r="R412">
        <v>1.08</v>
      </c>
      <c r="T412">
        <v>0.52</v>
      </c>
      <c r="X412" t="s">
        <v>466</v>
      </c>
      <c r="Y412">
        <v>411</v>
      </c>
      <c r="Z412" s="1">
        <v>5.8818287037037037E-2</v>
      </c>
      <c r="AA412" t="s">
        <v>5933</v>
      </c>
      <c r="AB412">
        <v>-8.9999999999999993E-3</v>
      </c>
      <c r="AC412">
        <v>-1.7999999999999999E-2</v>
      </c>
      <c r="AD412">
        <v>6.26</v>
      </c>
      <c r="AE412" t="s">
        <v>466</v>
      </c>
    </row>
    <row r="413" spans="1:32" x14ac:dyDescent="0.2">
      <c r="A413">
        <v>412</v>
      </c>
      <c r="B413" t="s">
        <v>467</v>
      </c>
      <c r="C413">
        <v>8705</v>
      </c>
      <c r="D413">
        <v>147803</v>
      </c>
      <c r="F413">
        <v>1</v>
      </c>
      <c r="G413">
        <v>25</v>
      </c>
      <c r="H413">
        <v>37.200000000000003</v>
      </c>
      <c r="I413" t="s">
        <v>26</v>
      </c>
      <c r="J413">
        <v>14</v>
      </c>
      <c r="K413">
        <v>35</v>
      </c>
      <c r="L413">
        <v>56</v>
      </c>
      <c r="M413">
        <v>-14</v>
      </c>
      <c r="N413">
        <v>4.9000000000000004</v>
      </c>
      <c r="P413">
        <v>1.23</v>
      </c>
      <c r="R413">
        <v>1.26</v>
      </c>
      <c r="X413" t="s">
        <v>468</v>
      </c>
      <c r="Y413">
        <v>412</v>
      </c>
      <c r="Z413" s="1">
        <v>5.9458333333333335E-2</v>
      </c>
      <c r="AA413" t="s">
        <v>5934</v>
      </c>
      <c r="AB413">
        <v>3.9E-2</v>
      </c>
      <c r="AC413">
        <v>-1.7999999999999999E-2</v>
      </c>
      <c r="AD413">
        <v>4.9000000000000004</v>
      </c>
      <c r="AE413" t="s">
        <v>5935</v>
      </c>
      <c r="AF413" t="s">
        <v>36</v>
      </c>
    </row>
    <row r="414" spans="1:32" x14ac:dyDescent="0.2">
      <c r="A414">
        <v>413</v>
      </c>
      <c r="B414" t="s">
        <v>469</v>
      </c>
      <c r="C414">
        <v>8723</v>
      </c>
      <c r="D414">
        <v>92436</v>
      </c>
      <c r="E414">
        <v>506</v>
      </c>
      <c r="F414">
        <v>1</v>
      </c>
      <c r="G414">
        <v>26</v>
      </c>
      <c r="H414">
        <v>15.3</v>
      </c>
      <c r="I414" t="s">
        <v>24</v>
      </c>
      <c r="J414">
        <v>19</v>
      </c>
      <c r="K414">
        <v>10</v>
      </c>
      <c r="L414">
        <v>20</v>
      </c>
      <c r="M414">
        <v>19</v>
      </c>
      <c r="N414">
        <v>5.38</v>
      </c>
      <c r="P414">
        <v>0.39</v>
      </c>
      <c r="R414">
        <v>-0.1</v>
      </c>
      <c r="X414" t="s">
        <v>470</v>
      </c>
      <c r="Y414">
        <v>413</v>
      </c>
      <c r="Z414" s="1">
        <v>5.989930555555556E-2</v>
      </c>
      <c r="AA414" t="s">
        <v>5936</v>
      </c>
      <c r="AB414">
        <v>-2.4E-2</v>
      </c>
      <c r="AC414">
        <v>0.01</v>
      </c>
      <c r="AD414">
        <v>5.38</v>
      </c>
      <c r="AE414" t="s">
        <v>470</v>
      </c>
    </row>
    <row r="415" spans="1:32" x14ac:dyDescent="0.2">
      <c r="A415">
        <v>414</v>
      </c>
      <c r="B415" t="s">
        <v>471</v>
      </c>
      <c r="C415">
        <v>8763</v>
      </c>
      <c r="D415">
        <v>92444</v>
      </c>
      <c r="F415">
        <v>1</v>
      </c>
      <c r="G415">
        <v>26</v>
      </c>
      <c r="H415">
        <v>41.7</v>
      </c>
      <c r="I415" t="s">
        <v>24</v>
      </c>
      <c r="J415">
        <v>19</v>
      </c>
      <c r="K415">
        <v>14</v>
      </c>
      <c r="L415">
        <v>25</v>
      </c>
      <c r="M415">
        <v>19</v>
      </c>
      <c r="N415">
        <v>5.5</v>
      </c>
      <c r="P415">
        <v>1.1100000000000001</v>
      </c>
      <c r="R415">
        <v>1.05</v>
      </c>
      <c r="X415" t="s">
        <v>45</v>
      </c>
      <c r="Y415">
        <v>414</v>
      </c>
      <c r="Z415" s="1">
        <v>6.0204861111111112E-2</v>
      </c>
      <c r="AA415" t="s">
        <v>5937</v>
      </c>
      <c r="AB415">
        <v>0.05</v>
      </c>
      <c r="AC415">
        <v>-6.0999999999999999E-2</v>
      </c>
      <c r="AD415">
        <v>5.5</v>
      </c>
      <c r="AE415" t="s">
        <v>45</v>
      </c>
    </row>
    <row r="416" spans="1:32" x14ac:dyDescent="0.2">
      <c r="A416">
        <v>415</v>
      </c>
      <c r="C416">
        <v>8774</v>
      </c>
      <c r="D416">
        <v>54705</v>
      </c>
      <c r="F416">
        <v>1</v>
      </c>
      <c r="G416">
        <v>27</v>
      </c>
      <c r="H416">
        <v>6.2</v>
      </c>
      <c r="I416" t="s">
        <v>24</v>
      </c>
      <c r="J416">
        <v>34</v>
      </c>
      <c r="K416">
        <v>22</v>
      </c>
      <c r="L416">
        <v>39</v>
      </c>
      <c r="M416">
        <v>34</v>
      </c>
      <c r="N416">
        <v>6.27</v>
      </c>
      <c r="P416">
        <v>0.46</v>
      </c>
      <c r="R416">
        <v>0.02</v>
      </c>
      <c r="X416" t="s">
        <v>472</v>
      </c>
      <c r="Y416">
        <v>415</v>
      </c>
      <c r="Z416" s="1">
        <v>6.0488425925925925E-2</v>
      </c>
      <c r="AA416" t="s">
        <v>5938</v>
      </c>
      <c r="AB416">
        <v>0.154</v>
      </c>
      <c r="AC416">
        <v>-1.0999999999999999E-2</v>
      </c>
      <c r="AD416">
        <v>6.27</v>
      </c>
      <c r="AE416" t="s">
        <v>5939</v>
      </c>
    </row>
    <row r="417" spans="1:32" x14ac:dyDescent="0.2">
      <c r="A417">
        <v>416</v>
      </c>
      <c r="C417">
        <v>8779</v>
      </c>
      <c r="D417">
        <v>129300</v>
      </c>
      <c r="F417">
        <v>1</v>
      </c>
      <c r="G417">
        <v>26</v>
      </c>
      <c r="H417">
        <v>27.3</v>
      </c>
      <c r="I417" t="s">
        <v>26</v>
      </c>
      <c r="J417">
        <v>0</v>
      </c>
      <c r="K417">
        <v>23</v>
      </c>
      <c r="L417">
        <v>55</v>
      </c>
      <c r="M417">
        <v>0</v>
      </c>
      <c r="N417">
        <v>6.41</v>
      </c>
      <c r="P417">
        <v>1.24</v>
      </c>
      <c r="R417">
        <v>1.27</v>
      </c>
      <c r="X417" t="s">
        <v>72</v>
      </c>
      <c r="Y417">
        <v>416</v>
      </c>
      <c r="Z417" s="1">
        <v>6.0038194444444443E-2</v>
      </c>
      <c r="AA417" t="s">
        <v>5940</v>
      </c>
      <c r="AB417">
        <v>4.3999999999999997E-2</v>
      </c>
      <c r="AC417">
        <v>-1E-3</v>
      </c>
      <c r="AD417">
        <v>6.41</v>
      </c>
      <c r="AE417" t="s">
        <v>72</v>
      </c>
    </row>
    <row r="418" spans="1:32" x14ac:dyDescent="0.2">
      <c r="A418">
        <v>417</v>
      </c>
      <c r="B418" t="s">
        <v>473</v>
      </c>
      <c r="C418">
        <v>8799</v>
      </c>
      <c r="D418">
        <v>37228</v>
      </c>
      <c r="F418">
        <v>1</v>
      </c>
      <c r="G418">
        <v>27</v>
      </c>
      <c r="H418">
        <v>39.4</v>
      </c>
      <c r="I418" t="s">
        <v>24</v>
      </c>
      <c r="J418">
        <v>45</v>
      </c>
      <c r="K418">
        <v>24</v>
      </c>
      <c r="L418">
        <v>24</v>
      </c>
      <c r="M418">
        <v>45</v>
      </c>
      <c r="N418">
        <v>4.83</v>
      </c>
      <c r="P418">
        <v>0.42</v>
      </c>
      <c r="R418">
        <v>0</v>
      </c>
      <c r="T418">
        <v>0.23</v>
      </c>
      <c r="X418" t="s">
        <v>201</v>
      </c>
      <c r="Y418">
        <v>417</v>
      </c>
      <c r="Z418" s="1">
        <v>6.0872685185185182E-2</v>
      </c>
      <c r="AA418" t="s">
        <v>5941</v>
      </c>
      <c r="AB418">
        <v>0.35099999999999998</v>
      </c>
      <c r="AC418">
        <v>-0.107</v>
      </c>
      <c r="AD418">
        <v>4.83</v>
      </c>
      <c r="AE418" t="s">
        <v>201</v>
      </c>
    </row>
    <row r="419" spans="1:32" x14ac:dyDescent="0.2">
      <c r="A419">
        <v>418</v>
      </c>
      <c r="C419">
        <v>8801</v>
      </c>
      <c r="D419">
        <v>37227</v>
      </c>
      <c r="F419">
        <v>1</v>
      </c>
      <c r="G419">
        <v>27</v>
      </c>
      <c r="H419">
        <v>26.6</v>
      </c>
      <c r="I419" t="s">
        <v>24</v>
      </c>
      <c r="J419">
        <v>41</v>
      </c>
      <c r="K419">
        <v>6</v>
      </c>
      <c r="L419">
        <v>2</v>
      </c>
      <c r="M419">
        <v>41</v>
      </c>
      <c r="N419">
        <v>6.46</v>
      </c>
      <c r="P419">
        <v>0.27</v>
      </c>
      <c r="R419">
        <v>0.03</v>
      </c>
      <c r="T419">
        <v>0.16</v>
      </c>
      <c r="X419" t="s">
        <v>240</v>
      </c>
      <c r="Y419">
        <v>418</v>
      </c>
      <c r="Z419" s="1">
        <v>6.0724537037037035E-2</v>
      </c>
      <c r="AA419" t="s">
        <v>5942</v>
      </c>
      <c r="AB419">
        <v>3.0000000000000001E-3</v>
      </c>
      <c r="AC419">
        <v>-1E-3</v>
      </c>
      <c r="AD419">
        <v>6.46</v>
      </c>
      <c r="AE419" t="s">
        <v>240</v>
      </c>
    </row>
    <row r="420" spans="1:32" x14ac:dyDescent="0.2">
      <c r="A420">
        <v>419</v>
      </c>
      <c r="C420">
        <v>8803</v>
      </c>
      <c r="D420">
        <v>109895</v>
      </c>
      <c r="F420">
        <v>1</v>
      </c>
      <c r="G420">
        <v>26</v>
      </c>
      <c r="H420">
        <v>53.5</v>
      </c>
      <c r="I420" t="s">
        <v>24</v>
      </c>
      <c r="J420">
        <v>3</v>
      </c>
      <c r="K420">
        <v>32</v>
      </c>
      <c r="L420">
        <v>7</v>
      </c>
      <c r="M420">
        <v>3</v>
      </c>
      <c r="N420">
        <v>6.58</v>
      </c>
      <c r="P420">
        <v>-0.04</v>
      </c>
      <c r="R420">
        <v>-0.19</v>
      </c>
      <c r="X420" t="s">
        <v>474</v>
      </c>
      <c r="Y420">
        <v>419</v>
      </c>
      <c r="Z420" s="1">
        <v>6.0341435185185179E-2</v>
      </c>
      <c r="AA420" t="s">
        <v>5943</v>
      </c>
      <c r="AB420">
        <v>4.0000000000000001E-3</v>
      </c>
      <c r="AC420">
        <v>-3.5000000000000003E-2</v>
      </c>
      <c r="AD420">
        <v>6.58</v>
      </c>
      <c r="AE420" t="s">
        <v>5944</v>
      </c>
      <c r="AF420" t="s">
        <v>36</v>
      </c>
    </row>
    <row r="421" spans="1:32" x14ac:dyDescent="0.2">
      <c r="A421">
        <v>420</v>
      </c>
      <c r="C421">
        <v>8810</v>
      </c>
      <c r="D421">
        <v>248381</v>
      </c>
      <c r="F421">
        <v>1</v>
      </c>
      <c r="G421">
        <v>25</v>
      </c>
      <c r="H421">
        <v>5.3</v>
      </c>
      <c r="I421" t="s">
        <v>26</v>
      </c>
      <c r="J421">
        <v>64</v>
      </c>
      <c r="K421">
        <v>22</v>
      </c>
      <c r="L421">
        <v>10</v>
      </c>
      <c r="M421">
        <v>-64</v>
      </c>
      <c r="N421">
        <v>5.93</v>
      </c>
      <c r="P421">
        <v>1.56</v>
      </c>
      <c r="R421">
        <v>1.92</v>
      </c>
      <c r="X421" t="s">
        <v>77</v>
      </c>
      <c r="Y421">
        <v>420</v>
      </c>
      <c r="Z421" s="1">
        <v>5.9089120370370368E-2</v>
      </c>
      <c r="AA421" t="s">
        <v>5945</v>
      </c>
      <c r="AB421">
        <v>2.3E-2</v>
      </c>
      <c r="AC421">
        <v>-1.9E-2</v>
      </c>
      <c r="AD421">
        <v>5.93</v>
      </c>
      <c r="AE421" t="s">
        <v>77</v>
      </c>
    </row>
    <row r="422" spans="1:32" x14ac:dyDescent="0.2">
      <c r="A422">
        <v>421</v>
      </c>
      <c r="B422" t="s">
        <v>475</v>
      </c>
      <c r="C422">
        <v>8829</v>
      </c>
      <c r="D422">
        <v>147812</v>
      </c>
      <c r="E422">
        <v>512</v>
      </c>
      <c r="F422">
        <v>1</v>
      </c>
      <c r="G422">
        <v>26</v>
      </c>
      <c r="H422">
        <v>51.6</v>
      </c>
      <c r="I422" t="s">
        <v>26</v>
      </c>
      <c r="J422">
        <v>13</v>
      </c>
      <c r="K422">
        <v>3</v>
      </c>
      <c r="L422">
        <v>24</v>
      </c>
      <c r="M422">
        <v>-13</v>
      </c>
      <c r="N422">
        <v>5.66</v>
      </c>
      <c r="P422">
        <v>0.35</v>
      </c>
      <c r="R422">
        <v>0.02</v>
      </c>
      <c r="X422" t="s">
        <v>476</v>
      </c>
      <c r="Y422">
        <v>421</v>
      </c>
      <c r="Z422" s="1">
        <v>6.0319444444444446E-2</v>
      </c>
      <c r="AA422" t="s">
        <v>5946</v>
      </c>
      <c r="AB422">
        <v>1.6E-2</v>
      </c>
      <c r="AC422">
        <v>8.9999999999999993E-3</v>
      </c>
      <c r="AD422">
        <v>5.66</v>
      </c>
      <c r="AE422" t="s">
        <v>423</v>
      </c>
      <c r="AF422" t="s">
        <v>36</v>
      </c>
    </row>
    <row r="423" spans="1:32" x14ac:dyDescent="0.2">
      <c r="A423">
        <v>422</v>
      </c>
      <c r="C423">
        <v>8837</v>
      </c>
      <c r="D423">
        <v>37234</v>
      </c>
      <c r="F423">
        <v>1</v>
      </c>
      <c r="G423">
        <v>27</v>
      </c>
      <c r="H423">
        <v>47</v>
      </c>
      <c r="I423" t="s">
        <v>24</v>
      </c>
      <c r="J423">
        <v>40</v>
      </c>
      <c r="K423">
        <v>20</v>
      </c>
      <c r="L423">
        <v>8</v>
      </c>
      <c r="M423">
        <v>40</v>
      </c>
      <c r="N423">
        <v>6.6</v>
      </c>
      <c r="P423">
        <v>-0.04</v>
      </c>
      <c r="R423">
        <v>-0.17</v>
      </c>
      <c r="X423" t="s">
        <v>340</v>
      </c>
      <c r="Y423">
        <v>422</v>
      </c>
      <c r="Z423" s="1">
        <v>6.0960648148148146E-2</v>
      </c>
      <c r="AA423" t="s">
        <v>5947</v>
      </c>
      <c r="AB423">
        <v>1.4999999999999999E-2</v>
      </c>
      <c r="AC423">
        <v>-1.9E-2</v>
      </c>
      <c r="AD423">
        <v>6.6</v>
      </c>
      <c r="AE423" t="s">
        <v>340</v>
      </c>
    </row>
    <row r="424" spans="1:32" x14ac:dyDescent="0.2">
      <c r="A424">
        <v>423</v>
      </c>
      <c r="C424">
        <v>8879</v>
      </c>
      <c r="D424">
        <v>193122</v>
      </c>
      <c r="E424" t="s">
        <v>477</v>
      </c>
      <c r="F424">
        <v>1</v>
      </c>
      <c r="G424">
        <v>26</v>
      </c>
      <c r="H424">
        <v>58.1</v>
      </c>
      <c r="I424" t="s">
        <v>26</v>
      </c>
      <c r="J424">
        <v>32</v>
      </c>
      <c r="K424">
        <v>32</v>
      </c>
      <c r="L424">
        <v>35</v>
      </c>
      <c r="M424">
        <v>-32</v>
      </c>
      <c r="N424">
        <v>5.79</v>
      </c>
      <c r="P424">
        <v>3.86</v>
      </c>
      <c r="R424">
        <v>7.4</v>
      </c>
      <c r="T424">
        <v>1.38</v>
      </c>
      <c r="X424" t="s">
        <v>478</v>
      </c>
      <c r="Y424">
        <v>423</v>
      </c>
      <c r="Z424" s="1">
        <v>6.0394675925925928E-2</v>
      </c>
      <c r="AA424" t="s">
        <v>5948</v>
      </c>
      <c r="AB424">
        <v>-1.0999999999999999E-2</v>
      </c>
      <c r="AC424">
        <v>-3.1E-2</v>
      </c>
      <c r="AD424">
        <v>5.79</v>
      </c>
      <c r="AE424" t="s">
        <v>478</v>
      </c>
    </row>
    <row r="425" spans="1:32" x14ac:dyDescent="0.2">
      <c r="A425">
        <v>424</v>
      </c>
      <c r="B425" t="s">
        <v>479</v>
      </c>
      <c r="C425">
        <v>8890</v>
      </c>
      <c r="D425">
        <v>308</v>
      </c>
      <c r="E425" t="s">
        <v>480</v>
      </c>
      <c r="F425">
        <v>2</v>
      </c>
      <c r="G425">
        <v>31</v>
      </c>
      <c r="H425">
        <v>48.7</v>
      </c>
      <c r="I425" t="s">
        <v>24</v>
      </c>
      <c r="J425">
        <v>89</v>
      </c>
      <c r="K425">
        <v>15</v>
      </c>
      <c r="L425">
        <v>51</v>
      </c>
      <c r="M425">
        <v>89</v>
      </c>
      <c r="N425">
        <v>2.02</v>
      </c>
      <c r="P425">
        <v>0.6</v>
      </c>
      <c r="R425">
        <v>0.38</v>
      </c>
      <c r="T425">
        <v>0.31</v>
      </c>
      <c r="X425" t="s">
        <v>481</v>
      </c>
      <c r="Y425">
        <v>424</v>
      </c>
      <c r="Z425" s="1">
        <v>0.10542476851851852</v>
      </c>
      <c r="AA425" t="s">
        <v>5949</v>
      </c>
      <c r="AB425">
        <v>3.7999999999999999E-2</v>
      </c>
      <c r="AC425">
        <v>-1.4999999999999999E-2</v>
      </c>
      <c r="AD425">
        <v>2.02</v>
      </c>
      <c r="AE425" t="s">
        <v>5950</v>
      </c>
      <c r="AF425" t="s">
        <v>36</v>
      </c>
    </row>
    <row r="426" spans="1:32" x14ac:dyDescent="0.2">
      <c r="A426">
        <v>425</v>
      </c>
      <c r="C426">
        <v>8921</v>
      </c>
      <c r="D426">
        <v>147819</v>
      </c>
      <c r="F426">
        <v>1</v>
      </c>
      <c r="G426">
        <v>27</v>
      </c>
      <c r="H426">
        <v>46.6</v>
      </c>
      <c r="I426" t="s">
        <v>26</v>
      </c>
      <c r="J426">
        <v>10</v>
      </c>
      <c r="K426">
        <v>54</v>
      </c>
      <c r="L426">
        <v>6</v>
      </c>
      <c r="M426">
        <v>-10</v>
      </c>
      <c r="N426">
        <v>6.13</v>
      </c>
      <c r="P426">
        <v>1.32</v>
      </c>
      <c r="R426">
        <v>1.36</v>
      </c>
      <c r="X426" t="s">
        <v>482</v>
      </c>
      <c r="Y426">
        <v>425</v>
      </c>
      <c r="Z426" s="1">
        <v>6.0956018518518514E-2</v>
      </c>
      <c r="AA426" t="s">
        <v>5951</v>
      </c>
      <c r="AB426">
        <v>0.18</v>
      </c>
      <c r="AC426">
        <v>1.9E-2</v>
      </c>
      <c r="AD426">
        <v>6.13</v>
      </c>
      <c r="AE426" t="s">
        <v>172</v>
      </c>
      <c r="AF426" t="s">
        <v>36</v>
      </c>
    </row>
    <row r="427" spans="1:32" x14ac:dyDescent="0.2">
      <c r="A427">
        <v>426</v>
      </c>
      <c r="C427">
        <v>8949</v>
      </c>
      <c r="D427">
        <v>109907</v>
      </c>
      <c r="E427">
        <v>519</v>
      </c>
      <c r="F427">
        <v>1</v>
      </c>
      <c r="G427">
        <v>28</v>
      </c>
      <c r="H427">
        <v>22.9</v>
      </c>
      <c r="I427" t="s">
        <v>24</v>
      </c>
      <c r="J427">
        <v>7</v>
      </c>
      <c r="K427">
        <v>57</v>
      </c>
      <c r="L427">
        <v>41</v>
      </c>
      <c r="M427">
        <v>7</v>
      </c>
      <c r="N427">
        <v>6.2</v>
      </c>
      <c r="P427">
        <v>1.1200000000000001</v>
      </c>
      <c r="R427">
        <v>1.08</v>
      </c>
      <c r="X427" t="s">
        <v>45</v>
      </c>
      <c r="Y427">
        <v>426</v>
      </c>
      <c r="Z427" s="1">
        <v>6.1376157407407407E-2</v>
      </c>
      <c r="AA427" t="s">
        <v>5952</v>
      </c>
      <c r="AB427">
        <v>0.112</v>
      </c>
      <c r="AC427">
        <v>-3.0000000000000001E-3</v>
      </c>
      <c r="AD427">
        <v>6.2</v>
      </c>
      <c r="AE427" t="s">
        <v>45</v>
      </c>
    </row>
    <row r="428" spans="1:32" x14ac:dyDescent="0.2">
      <c r="A428">
        <v>427</v>
      </c>
      <c r="B428" t="s">
        <v>483</v>
      </c>
      <c r="C428">
        <v>9021</v>
      </c>
      <c r="D428">
        <v>4422</v>
      </c>
      <c r="F428">
        <v>1</v>
      </c>
      <c r="G428">
        <v>31</v>
      </c>
      <c r="H428">
        <v>13.8</v>
      </c>
      <c r="I428" t="s">
        <v>24</v>
      </c>
      <c r="J428">
        <v>70</v>
      </c>
      <c r="K428">
        <v>15</v>
      </c>
      <c r="L428">
        <v>53</v>
      </c>
      <c r="M428">
        <v>70</v>
      </c>
      <c r="N428">
        <v>5.81</v>
      </c>
      <c r="P428">
        <v>0.47</v>
      </c>
      <c r="R428">
        <v>-0.11</v>
      </c>
      <c r="X428" t="s">
        <v>204</v>
      </c>
      <c r="Y428">
        <v>427</v>
      </c>
      <c r="Z428" s="1">
        <v>6.335416666666667E-2</v>
      </c>
      <c r="AA428" t="s">
        <v>5953</v>
      </c>
      <c r="AB428">
        <v>0.13700000000000001</v>
      </c>
      <c r="AC428">
        <v>-7.6999999999999999E-2</v>
      </c>
      <c r="AD428">
        <v>5.81</v>
      </c>
      <c r="AE428" t="s">
        <v>204</v>
      </c>
    </row>
    <row r="429" spans="1:32" x14ac:dyDescent="0.2">
      <c r="A429">
        <v>428</v>
      </c>
      <c r="C429">
        <v>9030</v>
      </c>
      <c r="D429">
        <v>11788</v>
      </c>
      <c r="F429">
        <v>1</v>
      </c>
      <c r="G429">
        <v>30</v>
      </c>
      <c r="H429">
        <v>52.3</v>
      </c>
      <c r="I429" t="s">
        <v>24</v>
      </c>
      <c r="J429">
        <v>66</v>
      </c>
      <c r="K429">
        <v>5</v>
      </c>
      <c r="L429">
        <v>53</v>
      </c>
      <c r="M429">
        <v>66</v>
      </c>
      <c r="N429">
        <v>6.14</v>
      </c>
      <c r="P429">
        <v>0.08</v>
      </c>
      <c r="R429">
        <v>0.05</v>
      </c>
      <c r="X429" t="s">
        <v>162</v>
      </c>
      <c r="Y429">
        <v>428</v>
      </c>
      <c r="Z429" s="1">
        <v>6.3105324074074085E-2</v>
      </c>
      <c r="AA429" t="s">
        <v>5954</v>
      </c>
      <c r="AB429">
        <v>8.4000000000000005E-2</v>
      </c>
      <c r="AC429">
        <v>-0.01</v>
      </c>
      <c r="AD429">
        <v>6.14</v>
      </c>
      <c r="AE429" t="s">
        <v>162</v>
      </c>
    </row>
    <row r="430" spans="1:32" x14ac:dyDescent="0.2">
      <c r="A430">
        <v>429</v>
      </c>
      <c r="B430" t="s">
        <v>484</v>
      </c>
      <c r="C430">
        <v>9053</v>
      </c>
      <c r="D430">
        <v>215516</v>
      </c>
      <c r="E430" t="s">
        <v>484</v>
      </c>
      <c r="F430">
        <v>1</v>
      </c>
      <c r="G430">
        <v>28</v>
      </c>
      <c r="H430">
        <v>21.9</v>
      </c>
      <c r="I430" t="s">
        <v>26</v>
      </c>
      <c r="J430">
        <v>43</v>
      </c>
      <c r="K430">
        <v>19</v>
      </c>
      <c r="L430">
        <v>6</v>
      </c>
      <c r="M430">
        <v>-43</v>
      </c>
      <c r="N430">
        <v>3.41</v>
      </c>
      <c r="P430">
        <v>1.57</v>
      </c>
      <c r="R430">
        <v>1.85</v>
      </c>
      <c r="T430">
        <v>0.98</v>
      </c>
      <c r="X430" t="s">
        <v>485</v>
      </c>
      <c r="Y430">
        <v>429</v>
      </c>
      <c r="Z430" s="1">
        <v>6.1364583333333333E-2</v>
      </c>
      <c r="AA430" t="s">
        <v>5955</v>
      </c>
      <c r="AB430">
        <v>-1.4E-2</v>
      </c>
      <c r="AC430">
        <v>-0.20899999999999999</v>
      </c>
      <c r="AD430">
        <v>3.41</v>
      </c>
      <c r="AE430" t="s">
        <v>5956</v>
      </c>
      <c r="AF430" t="s">
        <v>36</v>
      </c>
    </row>
    <row r="431" spans="1:32" x14ac:dyDescent="0.2">
      <c r="A431">
        <v>430</v>
      </c>
      <c r="B431" t="s">
        <v>486</v>
      </c>
      <c r="C431">
        <v>9057</v>
      </c>
      <c r="D431">
        <v>37275</v>
      </c>
      <c r="F431">
        <v>1</v>
      </c>
      <c r="G431">
        <v>30</v>
      </c>
      <c r="H431">
        <v>6.2</v>
      </c>
      <c r="I431" t="s">
        <v>24</v>
      </c>
      <c r="J431">
        <v>47</v>
      </c>
      <c r="K431">
        <v>0</v>
      </c>
      <c r="L431">
        <v>26</v>
      </c>
      <c r="M431">
        <v>47</v>
      </c>
      <c r="N431">
        <v>5.27</v>
      </c>
      <c r="P431">
        <v>1</v>
      </c>
      <c r="R431">
        <v>0.82</v>
      </c>
      <c r="X431" t="s">
        <v>54</v>
      </c>
      <c r="Y431">
        <v>430</v>
      </c>
      <c r="Z431" s="1">
        <v>6.2571759259259258E-2</v>
      </c>
      <c r="AA431" t="s">
        <v>5957</v>
      </c>
      <c r="AB431">
        <v>8.0000000000000002E-3</v>
      </c>
      <c r="AC431">
        <v>-4.3999999999999997E-2</v>
      </c>
      <c r="AD431">
        <v>5.27</v>
      </c>
      <c r="AE431" t="s">
        <v>54</v>
      </c>
    </row>
    <row r="432" spans="1:32" x14ac:dyDescent="0.2">
      <c r="A432">
        <v>431</v>
      </c>
      <c r="C432">
        <v>9065</v>
      </c>
      <c r="D432">
        <v>193136</v>
      </c>
      <c r="E432" t="s">
        <v>487</v>
      </c>
      <c r="F432">
        <v>1</v>
      </c>
      <c r="G432">
        <v>28</v>
      </c>
      <c r="H432">
        <v>43.3</v>
      </c>
      <c r="I432" t="s">
        <v>26</v>
      </c>
      <c r="J432">
        <v>33</v>
      </c>
      <c r="K432">
        <v>45</v>
      </c>
      <c r="L432">
        <v>49</v>
      </c>
      <c r="M432">
        <v>-33</v>
      </c>
      <c r="N432">
        <v>6.58</v>
      </c>
      <c r="P432">
        <v>0.3</v>
      </c>
      <c r="R432">
        <v>7.0000000000000007E-2</v>
      </c>
      <c r="X432" t="s">
        <v>88</v>
      </c>
      <c r="Y432">
        <v>431</v>
      </c>
      <c r="Z432" s="1">
        <v>6.1612268518518525E-2</v>
      </c>
      <c r="AA432" t="s">
        <v>5958</v>
      </c>
      <c r="AB432">
        <v>-5.5E-2</v>
      </c>
      <c r="AC432">
        <v>-2.5000000000000001E-2</v>
      </c>
      <c r="AD432">
        <v>6.58</v>
      </c>
      <c r="AE432" t="s">
        <v>88</v>
      </c>
    </row>
    <row r="433" spans="1:32" x14ac:dyDescent="0.2">
      <c r="A433">
        <v>432</v>
      </c>
      <c r="B433" t="s">
        <v>488</v>
      </c>
      <c r="C433">
        <v>9100</v>
      </c>
      <c r="D433">
        <v>92463</v>
      </c>
      <c r="E433" t="s">
        <v>489</v>
      </c>
      <c r="F433">
        <v>1</v>
      </c>
      <c r="G433">
        <v>29</v>
      </c>
      <c r="H433">
        <v>52.9</v>
      </c>
      <c r="I433" t="s">
        <v>24</v>
      </c>
      <c r="J433">
        <v>18</v>
      </c>
      <c r="K433">
        <v>21</v>
      </c>
      <c r="L433">
        <v>20</v>
      </c>
      <c r="M433">
        <v>18</v>
      </c>
      <c r="N433">
        <v>6.02</v>
      </c>
      <c r="P433">
        <v>0.14000000000000001</v>
      </c>
      <c r="R433">
        <v>0.14000000000000001</v>
      </c>
      <c r="X433" t="s">
        <v>343</v>
      </c>
      <c r="Y433">
        <v>432</v>
      </c>
      <c r="Z433" s="1">
        <v>6.241782407407407E-2</v>
      </c>
      <c r="AA433" t="s">
        <v>5959</v>
      </c>
      <c r="AB433">
        <v>6.3E-2</v>
      </c>
      <c r="AC433">
        <v>-3.0000000000000001E-3</v>
      </c>
      <c r="AD433">
        <v>6.02</v>
      </c>
      <c r="AE433" t="s">
        <v>343</v>
      </c>
    </row>
    <row r="434" spans="1:32" x14ac:dyDescent="0.2">
      <c r="A434">
        <v>433</v>
      </c>
      <c r="B434" t="s">
        <v>490</v>
      </c>
      <c r="C434">
        <v>9132</v>
      </c>
      <c r="D434">
        <v>167086</v>
      </c>
      <c r="F434">
        <v>1</v>
      </c>
      <c r="G434">
        <v>29</v>
      </c>
      <c r="H434">
        <v>36.1</v>
      </c>
      <c r="I434" t="s">
        <v>26</v>
      </c>
      <c r="J434">
        <v>21</v>
      </c>
      <c r="K434">
        <v>37</v>
      </c>
      <c r="L434">
        <v>46</v>
      </c>
      <c r="M434">
        <v>-21</v>
      </c>
      <c r="N434">
        <v>5.12</v>
      </c>
      <c r="P434">
        <v>0.02</v>
      </c>
      <c r="R434">
        <v>0.04</v>
      </c>
      <c r="X434" t="s">
        <v>89</v>
      </c>
      <c r="Y434">
        <v>433</v>
      </c>
      <c r="Z434" s="1">
        <v>6.2223379629629628E-2</v>
      </c>
      <c r="AA434" t="s">
        <v>5960</v>
      </c>
      <c r="AB434">
        <v>5.6000000000000001E-2</v>
      </c>
      <c r="AC434">
        <v>6.0000000000000001E-3</v>
      </c>
      <c r="AD434">
        <v>5.12</v>
      </c>
      <c r="AE434" t="s">
        <v>89</v>
      </c>
    </row>
    <row r="435" spans="1:32" x14ac:dyDescent="0.2">
      <c r="A435">
        <v>434</v>
      </c>
      <c r="B435" t="s">
        <v>491</v>
      </c>
      <c r="C435">
        <v>9138</v>
      </c>
      <c r="D435">
        <v>109926</v>
      </c>
      <c r="F435">
        <v>1</v>
      </c>
      <c r="G435">
        <v>30</v>
      </c>
      <c r="H435">
        <v>11.1</v>
      </c>
      <c r="I435" t="s">
        <v>24</v>
      </c>
      <c r="J435">
        <v>6</v>
      </c>
      <c r="K435">
        <v>8</v>
      </c>
      <c r="L435">
        <v>38</v>
      </c>
      <c r="M435">
        <v>6</v>
      </c>
      <c r="N435">
        <v>4.84</v>
      </c>
      <c r="P435">
        <v>1.37</v>
      </c>
      <c r="R435">
        <v>1.54</v>
      </c>
      <c r="T435">
        <v>0.74</v>
      </c>
      <c r="X435" t="s">
        <v>172</v>
      </c>
      <c r="Y435">
        <v>434</v>
      </c>
      <c r="Z435" s="1">
        <v>6.2628472222222217E-2</v>
      </c>
      <c r="AA435" t="s">
        <v>5961</v>
      </c>
      <c r="AB435">
        <v>0.29399999999999998</v>
      </c>
      <c r="AC435">
        <v>-4.8000000000000001E-2</v>
      </c>
      <c r="AD435">
        <v>4.84</v>
      </c>
      <c r="AE435" t="s">
        <v>172</v>
      </c>
    </row>
    <row r="436" spans="1:32" x14ac:dyDescent="0.2">
      <c r="A436">
        <v>435</v>
      </c>
      <c r="C436">
        <v>9184</v>
      </c>
      <c r="D436">
        <v>215525</v>
      </c>
      <c r="E436" t="s">
        <v>492</v>
      </c>
      <c r="F436">
        <v>1</v>
      </c>
      <c r="G436">
        <v>29</v>
      </c>
      <c r="H436">
        <v>30.4</v>
      </c>
      <c r="I436" t="s">
        <v>26</v>
      </c>
      <c r="J436">
        <v>46</v>
      </c>
      <c r="K436">
        <v>45</v>
      </c>
      <c r="L436">
        <v>23</v>
      </c>
      <c r="M436">
        <v>-46</v>
      </c>
      <c r="N436">
        <v>6.31</v>
      </c>
      <c r="P436">
        <v>1.66</v>
      </c>
      <c r="R436">
        <v>1.87</v>
      </c>
      <c r="T436">
        <v>1.39</v>
      </c>
      <c r="X436" t="s">
        <v>353</v>
      </c>
      <c r="Y436">
        <v>435</v>
      </c>
      <c r="Z436" s="1">
        <v>6.2157407407407411E-2</v>
      </c>
      <c r="AA436" t="s">
        <v>5962</v>
      </c>
      <c r="AB436">
        <v>-1.2E-2</v>
      </c>
      <c r="AC436">
        <v>1.2999999999999999E-2</v>
      </c>
      <c r="AD436">
        <v>6.31</v>
      </c>
      <c r="AE436" t="s">
        <v>353</v>
      </c>
    </row>
    <row r="437" spans="1:32" x14ac:dyDescent="0.2">
      <c r="A437">
        <v>436</v>
      </c>
      <c r="C437">
        <v>9228</v>
      </c>
      <c r="D437">
        <v>167093</v>
      </c>
      <c r="F437">
        <v>1</v>
      </c>
      <c r="G437">
        <v>30</v>
      </c>
      <c r="H437">
        <v>22.9</v>
      </c>
      <c r="I437" t="s">
        <v>26</v>
      </c>
      <c r="J437">
        <v>26</v>
      </c>
      <c r="K437">
        <v>12</v>
      </c>
      <c r="L437">
        <v>28</v>
      </c>
      <c r="M437">
        <v>-26</v>
      </c>
      <c r="N437">
        <v>5.93</v>
      </c>
      <c r="P437">
        <v>1.34</v>
      </c>
      <c r="R437">
        <v>1.41</v>
      </c>
      <c r="X437" t="s">
        <v>172</v>
      </c>
      <c r="Y437">
        <v>436</v>
      </c>
      <c r="Z437" s="1">
        <v>6.2765046296296298E-2</v>
      </c>
      <c r="AA437" t="s">
        <v>5963</v>
      </c>
      <c r="AB437">
        <v>4.4999999999999998E-2</v>
      </c>
      <c r="AC437">
        <v>2E-3</v>
      </c>
      <c r="AD437">
        <v>5.93</v>
      </c>
      <c r="AE437" t="s">
        <v>172</v>
      </c>
    </row>
    <row r="438" spans="1:32" x14ac:dyDescent="0.2">
      <c r="A438">
        <v>437</v>
      </c>
      <c r="B438" t="s">
        <v>493</v>
      </c>
      <c r="C438">
        <v>9270</v>
      </c>
      <c r="D438">
        <v>92484</v>
      </c>
      <c r="E438">
        <v>532</v>
      </c>
      <c r="F438">
        <v>1</v>
      </c>
      <c r="G438">
        <v>31</v>
      </c>
      <c r="H438">
        <v>29</v>
      </c>
      <c r="I438" t="s">
        <v>24</v>
      </c>
      <c r="J438">
        <v>15</v>
      </c>
      <c r="K438">
        <v>20</v>
      </c>
      <c r="L438">
        <v>45</v>
      </c>
      <c r="M438">
        <v>15</v>
      </c>
      <c r="N438">
        <v>3.62</v>
      </c>
      <c r="P438">
        <v>0.97</v>
      </c>
      <c r="R438">
        <v>0.75</v>
      </c>
      <c r="T438">
        <v>0.5</v>
      </c>
      <c r="X438" t="s">
        <v>494</v>
      </c>
      <c r="Y438">
        <v>437</v>
      </c>
      <c r="Z438" s="1">
        <v>6.3530092592592582E-2</v>
      </c>
      <c r="AA438" t="s">
        <v>5964</v>
      </c>
      <c r="AB438">
        <v>2.8000000000000001E-2</v>
      </c>
      <c r="AC438">
        <v>-6.0000000000000001E-3</v>
      </c>
      <c r="AD438">
        <v>3.62</v>
      </c>
      <c r="AE438" t="s">
        <v>345</v>
      </c>
    </row>
    <row r="439" spans="1:32" x14ac:dyDescent="0.2">
      <c r="A439">
        <v>438</v>
      </c>
      <c r="C439">
        <v>9298</v>
      </c>
      <c r="D439">
        <v>54762</v>
      </c>
      <c r="F439">
        <v>1</v>
      </c>
      <c r="G439">
        <v>32</v>
      </c>
      <c r="H439">
        <v>7.6</v>
      </c>
      <c r="I439" t="s">
        <v>24</v>
      </c>
      <c r="J439">
        <v>34</v>
      </c>
      <c r="K439">
        <v>48</v>
      </c>
      <c r="L439">
        <v>0</v>
      </c>
      <c r="M439">
        <v>34</v>
      </c>
      <c r="N439">
        <v>6.39</v>
      </c>
      <c r="P439">
        <v>-0.12</v>
      </c>
      <c r="R439">
        <v>-0.42</v>
      </c>
      <c r="X439" t="s">
        <v>495</v>
      </c>
      <c r="Y439">
        <v>438</v>
      </c>
      <c r="Z439" s="1">
        <v>6.3976851851851854E-2</v>
      </c>
      <c r="AA439" t="s">
        <v>5965</v>
      </c>
      <c r="AB439">
        <v>-8.0000000000000002E-3</v>
      </c>
      <c r="AC439">
        <v>-2E-3</v>
      </c>
      <c r="AD439">
        <v>6.39</v>
      </c>
      <c r="AE439" t="s">
        <v>112</v>
      </c>
      <c r="AF439" t="s">
        <v>36</v>
      </c>
    </row>
    <row r="440" spans="1:32" x14ac:dyDescent="0.2">
      <c r="A440">
        <v>439</v>
      </c>
      <c r="C440">
        <v>9352</v>
      </c>
      <c r="D440">
        <v>22389</v>
      </c>
      <c r="F440">
        <v>1</v>
      </c>
      <c r="G440">
        <v>33</v>
      </c>
      <c r="H440">
        <v>25.8</v>
      </c>
      <c r="I440" t="s">
        <v>24</v>
      </c>
      <c r="J440">
        <v>58</v>
      </c>
      <c r="K440">
        <v>19</v>
      </c>
      <c r="L440">
        <v>39</v>
      </c>
      <c r="M440">
        <v>58</v>
      </c>
      <c r="N440">
        <v>5.7</v>
      </c>
      <c r="P440">
        <v>1.52</v>
      </c>
      <c r="R440">
        <v>1.1499999999999999</v>
      </c>
      <c r="X440" t="s">
        <v>496</v>
      </c>
      <c r="Y440">
        <v>439</v>
      </c>
      <c r="Z440" s="1">
        <v>6.488194444444445E-2</v>
      </c>
      <c r="AA440" t="s">
        <v>5966</v>
      </c>
      <c r="AB440">
        <v>1.0999999999999999E-2</v>
      </c>
      <c r="AC440">
        <v>2E-3</v>
      </c>
      <c r="AD440">
        <v>5.7</v>
      </c>
      <c r="AE440" t="s">
        <v>5967</v>
      </c>
      <c r="AF440" t="s">
        <v>36</v>
      </c>
    </row>
    <row r="441" spans="1:32" x14ac:dyDescent="0.2">
      <c r="A441">
        <v>440</v>
      </c>
      <c r="B441" t="s">
        <v>497</v>
      </c>
      <c r="C441">
        <v>9362</v>
      </c>
      <c r="D441">
        <v>215536</v>
      </c>
      <c r="F441">
        <v>1</v>
      </c>
      <c r="G441">
        <v>31</v>
      </c>
      <c r="H441">
        <v>15.1</v>
      </c>
      <c r="I441" t="s">
        <v>26</v>
      </c>
      <c r="J441">
        <v>49</v>
      </c>
      <c r="K441">
        <v>4</v>
      </c>
      <c r="L441">
        <v>22</v>
      </c>
      <c r="M441">
        <v>-49</v>
      </c>
      <c r="N441">
        <v>3.95</v>
      </c>
      <c r="P441">
        <v>0.99</v>
      </c>
      <c r="R441">
        <v>0.7</v>
      </c>
      <c r="T441">
        <v>0.51</v>
      </c>
      <c r="X441" t="s">
        <v>54</v>
      </c>
      <c r="Y441">
        <v>440</v>
      </c>
      <c r="Z441" s="1">
        <v>6.3369212962962954E-2</v>
      </c>
      <c r="AA441" t="s">
        <v>5968</v>
      </c>
      <c r="AB441">
        <v>0.14199999999999999</v>
      </c>
      <c r="AC441">
        <v>0.151</v>
      </c>
      <c r="AD441">
        <v>3.95</v>
      </c>
      <c r="AE441" t="s">
        <v>54</v>
      </c>
    </row>
    <row r="442" spans="1:32" x14ac:dyDescent="0.2">
      <c r="A442">
        <v>441</v>
      </c>
      <c r="C442">
        <v>9377</v>
      </c>
      <c r="D442">
        <v>193163</v>
      </c>
      <c r="F442">
        <v>1</v>
      </c>
      <c r="G442">
        <v>31</v>
      </c>
      <c r="H442">
        <v>43.3</v>
      </c>
      <c r="I442" t="s">
        <v>26</v>
      </c>
      <c r="J442">
        <v>30</v>
      </c>
      <c r="K442">
        <v>17</v>
      </c>
      <c r="L442">
        <v>0</v>
      </c>
      <c r="M442">
        <v>-30</v>
      </c>
      <c r="N442">
        <v>5.82</v>
      </c>
      <c r="P442">
        <v>1.08</v>
      </c>
      <c r="X442" t="s">
        <v>54</v>
      </c>
      <c r="Y442">
        <v>441</v>
      </c>
      <c r="Z442" s="1">
        <v>6.3695601851851857E-2</v>
      </c>
      <c r="AA442" t="s">
        <v>5969</v>
      </c>
      <c r="AB442">
        <v>8.9999999999999993E-3</v>
      </c>
      <c r="AC442">
        <v>-6.7000000000000004E-2</v>
      </c>
      <c r="AD442">
        <v>5.82</v>
      </c>
      <c r="AE442" t="s">
        <v>54</v>
      </c>
    </row>
    <row r="443" spans="1:32" x14ac:dyDescent="0.2">
      <c r="A443">
        <v>442</v>
      </c>
      <c r="B443" t="s">
        <v>498</v>
      </c>
      <c r="C443">
        <v>9408</v>
      </c>
      <c r="D443">
        <v>22397</v>
      </c>
      <c r="F443">
        <v>1</v>
      </c>
      <c r="G443">
        <v>33</v>
      </c>
      <c r="H443">
        <v>55.9</v>
      </c>
      <c r="I443" t="s">
        <v>24</v>
      </c>
      <c r="J443">
        <v>59</v>
      </c>
      <c r="K443">
        <v>13</v>
      </c>
      <c r="L443">
        <v>55</v>
      </c>
      <c r="M443">
        <v>59</v>
      </c>
      <c r="N443">
        <v>4.71</v>
      </c>
      <c r="P443">
        <v>1</v>
      </c>
      <c r="R443">
        <v>0.76</v>
      </c>
      <c r="T443">
        <v>0.53</v>
      </c>
      <c r="X443" t="s">
        <v>499</v>
      </c>
      <c r="Y443">
        <v>442</v>
      </c>
      <c r="Z443" s="1">
        <v>6.5230324074074073E-2</v>
      </c>
      <c r="AA443" t="s">
        <v>5970</v>
      </c>
      <c r="AB443">
        <v>-3.6999999999999998E-2</v>
      </c>
      <c r="AC443">
        <v>-2.1000000000000001E-2</v>
      </c>
      <c r="AD443">
        <v>4.71</v>
      </c>
      <c r="AE443" t="s">
        <v>60</v>
      </c>
    </row>
    <row r="444" spans="1:32" x14ac:dyDescent="0.2">
      <c r="A444">
        <v>443</v>
      </c>
      <c r="C444">
        <v>9414</v>
      </c>
      <c r="D444">
        <v>215539</v>
      </c>
      <c r="F444">
        <v>1</v>
      </c>
      <c r="G444">
        <v>31</v>
      </c>
      <c r="H444">
        <v>39.1</v>
      </c>
      <c r="I444" t="s">
        <v>26</v>
      </c>
      <c r="J444">
        <v>45</v>
      </c>
      <c r="K444">
        <v>34</v>
      </c>
      <c r="L444">
        <v>32</v>
      </c>
      <c r="M444">
        <v>-45</v>
      </c>
      <c r="N444">
        <v>6.17</v>
      </c>
      <c r="P444">
        <v>0.06</v>
      </c>
      <c r="R444">
        <v>0.09</v>
      </c>
      <c r="T444">
        <v>0.03</v>
      </c>
      <c r="X444" t="s">
        <v>114</v>
      </c>
      <c r="Y444">
        <v>443</v>
      </c>
      <c r="Z444" s="1">
        <v>6.3646990740740747E-2</v>
      </c>
      <c r="AA444" t="s">
        <v>5971</v>
      </c>
      <c r="AB444">
        <v>0</v>
      </c>
      <c r="AC444">
        <v>6.0000000000000001E-3</v>
      </c>
      <c r="AD444">
        <v>6.17</v>
      </c>
      <c r="AE444" t="s">
        <v>114</v>
      </c>
    </row>
    <row r="445" spans="1:32" x14ac:dyDescent="0.2">
      <c r="A445">
        <v>444</v>
      </c>
      <c r="C445">
        <v>9484</v>
      </c>
      <c r="D445">
        <v>129363</v>
      </c>
      <c r="E445" t="s">
        <v>500</v>
      </c>
      <c r="F445">
        <v>1</v>
      </c>
      <c r="G445">
        <v>33</v>
      </c>
      <c r="H445">
        <v>3.5</v>
      </c>
      <c r="I445" t="s">
        <v>26</v>
      </c>
      <c r="J445">
        <v>9</v>
      </c>
      <c r="K445">
        <v>0</v>
      </c>
      <c r="L445">
        <v>53</v>
      </c>
      <c r="M445">
        <v>-9</v>
      </c>
      <c r="N445">
        <v>6.59</v>
      </c>
      <c r="P445">
        <v>-0.04</v>
      </c>
      <c r="R445">
        <v>-0.1</v>
      </c>
      <c r="X445" t="s">
        <v>340</v>
      </c>
      <c r="Y445">
        <v>444</v>
      </c>
      <c r="Z445" s="1">
        <v>6.4623842592592587E-2</v>
      </c>
      <c r="AA445" t="s">
        <v>5972</v>
      </c>
      <c r="AB445">
        <v>2.9000000000000001E-2</v>
      </c>
      <c r="AC445">
        <v>3.0000000000000001E-3</v>
      </c>
      <c r="AD445">
        <v>6.59</v>
      </c>
      <c r="AE445" t="s">
        <v>340</v>
      </c>
    </row>
    <row r="446" spans="1:32" x14ac:dyDescent="0.2">
      <c r="A446">
        <v>445</v>
      </c>
      <c r="C446">
        <v>9525</v>
      </c>
      <c r="D446">
        <v>193173</v>
      </c>
      <c r="F446">
        <v>1</v>
      </c>
      <c r="G446">
        <v>32</v>
      </c>
      <c r="H446">
        <v>56</v>
      </c>
      <c r="I446" t="s">
        <v>26</v>
      </c>
      <c r="J446">
        <v>36</v>
      </c>
      <c r="K446">
        <v>51</v>
      </c>
      <c r="L446">
        <v>55</v>
      </c>
      <c r="M446">
        <v>-36</v>
      </c>
      <c r="N446">
        <v>5.51</v>
      </c>
      <c r="P446">
        <v>1.02</v>
      </c>
      <c r="X446" t="s">
        <v>54</v>
      </c>
      <c r="Y446">
        <v>445</v>
      </c>
      <c r="Z446" s="1">
        <v>6.4537037037037046E-2</v>
      </c>
      <c r="AA446" t="s">
        <v>5973</v>
      </c>
      <c r="AB446">
        <v>2E-3</v>
      </c>
      <c r="AC446">
        <v>-2.3E-2</v>
      </c>
      <c r="AD446">
        <v>5.51</v>
      </c>
      <c r="AE446" t="s">
        <v>54</v>
      </c>
    </row>
    <row r="447" spans="1:32" x14ac:dyDescent="0.2">
      <c r="A447">
        <v>446</v>
      </c>
      <c r="C447">
        <v>9531</v>
      </c>
      <c r="D447">
        <v>54788</v>
      </c>
      <c r="E447" t="s">
        <v>501</v>
      </c>
      <c r="F447">
        <v>1</v>
      </c>
      <c r="G447">
        <v>34</v>
      </c>
      <c r="H447">
        <v>16.600000000000001</v>
      </c>
      <c r="I447" t="s">
        <v>24</v>
      </c>
      <c r="J447">
        <v>37</v>
      </c>
      <c r="K447">
        <v>14</v>
      </c>
      <c r="L447">
        <v>14</v>
      </c>
      <c r="M447">
        <v>37</v>
      </c>
      <c r="N447">
        <v>5.88</v>
      </c>
      <c r="P447">
        <v>-7.0000000000000007E-2</v>
      </c>
      <c r="R447">
        <v>-0.3</v>
      </c>
      <c r="X447" t="s">
        <v>153</v>
      </c>
      <c r="Y447">
        <v>446</v>
      </c>
      <c r="Z447" s="1">
        <v>6.5469907407407407E-2</v>
      </c>
      <c r="AA447" t="s">
        <v>5974</v>
      </c>
      <c r="AB447">
        <v>8.9999999999999993E-3</v>
      </c>
      <c r="AC447">
        <v>-1.4999999999999999E-2</v>
      </c>
      <c r="AD447">
        <v>5.88</v>
      </c>
      <c r="AE447" t="s">
        <v>153</v>
      </c>
    </row>
    <row r="448" spans="1:32" x14ac:dyDescent="0.2">
      <c r="A448">
        <v>447</v>
      </c>
      <c r="C448">
        <v>9544</v>
      </c>
      <c r="D448">
        <v>215547</v>
      </c>
      <c r="F448">
        <v>1</v>
      </c>
      <c r="G448">
        <v>32</v>
      </c>
      <c r="H448">
        <v>36.299999999999997</v>
      </c>
      <c r="I448" t="s">
        <v>26</v>
      </c>
      <c r="J448">
        <v>49</v>
      </c>
      <c r="K448">
        <v>43</v>
      </c>
      <c r="L448">
        <v>40</v>
      </c>
      <c r="M448">
        <v>-49</v>
      </c>
      <c r="N448">
        <v>6.28</v>
      </c>
      <c r="P448">
        <v>0.46</v>
      </c>
      <c r="X448" t="s">
        <v>79</v>
      </c>
      <c r="Y448">
        <v>447</v>
      </c>
      <c r="Z448" s="1">
        <v>6.4309027777777777E-2</v>
      </c>
      <c r="AA448" t="s">
        <v>5975</v>
      </c>
      <c r="AB448">
        <v>-0.03</v>
      </c>
      <c r="AC448">
        <v>-7.6999999999999999E-2</v>
      </c>
      <c r="AD448">
        <v>6.28</v>
      </c>
      <c r="AE448" t="s">
        <v>79</v>
      </c>
    </row>
    <row r="449" spans="1:32" x14ac:dyDescent="0.2">
      <c r="A449">
        <v>448</v>
      </c>
      <c r="C449">
        <v>9562</v>
      </c>
      <c r="D449">
        <v>129371</v>
      </c>
      <c r="F449">
        <v>1</v>
      </c>
      <c r="G449">
        <v>33</v>
      </c>
      <c r="H449">
        <v>42.9</v>
      </c>
      <c r="I449" t="s">
        <v>26</v>
      </c>
      <c r="J449">
        <v>7</v>
      </c>
      <c r="K449">
        <v>1</v>
      </c>
      <c r="L449">
        <v>31</v>
      </c>
      <c r="M449">
        <v>-7</v>
      </c>
      <c r="N449">
        <v>5.76</v>
      </c>
      <c r="P449">
        <v>0.64</v>
      </c>
      <c r="R449">
        <v>0.21</v>
      </c>
      <c r="X449" t="s">
        <v>156</v>
      </c>
      <c r="Y449">
        <v>448</v>
      </c>
      <c r="Z449" s="1">
        <v>6.5079861111111123E-2</v>
      </c>
      <c r="AA449" t="s">
        <v>5976</v>
      </c>
      <c r="AB449">
        <v>0.18</v>
      </c>
      <c r="AC449">
        <v>-8.1000000000000003E-2</v>
      </c>
      <c r="AD449">
        <v>5.76</v>
      </c>
      <c r="AE449" t="s">
        <v>156</v>
      </c>
    </row>
    <row r="450" spans="1:32" x14ac:dyDescent="0.2">
      <c r="A450">
        <v>449</v>
      </c>
      <c r="C450">
        <v>9612</v>
      </c>
      <c r="D450">
        <v>4448</v>
      </c>
      <c r="F450">
        <v>1</v>
      </c>
      <c r="G450">
        <v>37</v>
      </c>
      <c r="H450">
        <v>22.5</v>
      </c>
      <c r="I450" t="s">
        <v>24</v>
      </c>
      <c r="J450">
        <v>74</v>
      </c>
      <c r="K450">
        <v>18</v>
      </c>
      <c r="L450">
        <v>3</v>
      </c>
      <c r="M450">
        <v>74</v>
      </c>
      <c r="N450">
        <v>6.58</v>
      </c>
      <c r="P450">
        <v>0.03</v>
      </c>
      <c r="R450">
        <v>-0.16</v>
      </c>
      <c r="X450" t="s">
        <v>502</v>
      </c>
      <c r="Y450">
        <v>449</v>
      </c>
      <c r="Z450" s="1">
        <v>6.7621527777777787E-2</v>
      </c>
      <c r="AA450" t="s">
        <v>5977</v>
      </c>
      <c r="AB450">
        <v>2.7E-2</v>
      </c>
      <c r="AC450">
        <v>-8.9999999999999993E-3</v>
      </c>
      <c r="AD450">
        <v>6.58</v>
      </c>
      <c r="AE450" t="s">
        <v>502</v>
      </c>
    </row>
    <row r="451" spans="1:32" x14ac:dyDescent="0.2">
      <c r="A451">
        <v>450</v>
      </c>
      <c r="C451">
        <v>9640</v>
      </c>
      <c r="D451">
        <v>92520</v>
      </c>
      <c r="F451">
        <v>1</v>
      </c>
      <c r="G451">
        <v>34</v>
      </c>
      <c r="H451">
        <v>49.1</v>
      </c>
      <c r="I451" t="s">
        <v>24</v>
      </c>
      <c r="J451">
        <v>18</v>
      </c>
      <c r="K451">
        <v>27</v>
      </c>
      <c r="L451">
        <v>38</v>
      </c>
      <c r="M451">
        <v>18</v>
      </c>
      <c r="N451">
        <v>5.89</v>
      </c>
      <c r="P451">
        <v>1.52</v>
      </c>
      <c r="R451">
        <v>1.8</v>
      </c>
      <c r="X451" t="s">
        <v>503</v>
      </c>
      <c r="Y451">
        <v>450</v>
      </c>
      <c r="Z451" s="1">
        <v>6.5846064814814823E-2</v>
      </c>
      <c r="AA451" t="s">
        <v>5978</v>
      </c>
      <c r="AB451">
        <v>3.3000000000000002E-2</v>
      </c>
      <c r="AC451">
        <v>-6.9000000000000006E-2</v>
      </c>
      <c r="AD451">
        <v>5.89</v>
      </c>
      <c r="AE451" t="s">
        <v>353</v>
      </c>
      <c r="AF451" t="s">
        <v>36</v>
      </c>
    </row>
    <row r="452" spans="1:32" x14ac:dyDescent="0.2">
      <c r="A452">
        <v>451</v>
      </c>
      <c r="B452" t="s">
        <v>504</v>
      </c>
      <c r="C452">
        <v>9672</v>
      </c>
      <c r="D452">
        <v>147886</v>
      </c>
      <c r="F452">
        <v>1</v>
      </c>
      <c r="G452">
        <v>34</v>
      </c>
      <c r="H452">
        <v>37.799999999999997</v>
      </c>
      <c r="I452" t="s">
        <v>26</v>
      </c>
      <c r="J452">
        <v>15</v>
      </c>
      <c r="K452">
        <v>40</v>
      </c>
      <c r="L452">
        <v>34</v>
      </c>
      <c r="M452">
        <v>-15</v>
      </c>
      <c r="N452">
        <v>5.63</v>
      </c>
      <c r="P452">
        <v>7.0000000000000007E-2</v>
      </c>
      <c r="R452">
        <v>0.05</v>
      </c>
      <c r="X452" t="s">
        <v>298</v>
      </c>
      <c r="Y452">
        <v>451</v>
      </c>
      <c r="Z452" s="1">
        <v>6.5715277777777789E-2</v>
      </c>
      <c r="AA452" t="s">
        <v>5979</v>
      </c>
      <c r="AB452">
        <v>9.6000000000000002E-2</v>
      </c>
      <c r="AC452">
        <v>3.0000000000000001E-3</v>
      </c>
      <c r="AD452">
        <v>5.63</v>
      </c>
      <c r="AE452" t="s">
        <v>298</v>
      </c>
    </row>
    <row r="453" spans="1:32" x14ac:dyDescent="0.2">
      <c r="A453">
        <v>452</v>
      </c>
      <c r="C453">
        <v>9712</v>
      </c>
      <c r="D453">
        <v>37344</v>
      </c>
      <c r="F453">
        <v>1</v>
      </c>
      <c r="G453">
        <v>35</v>
      </c>
      <c r="H453">
        <v>52.5</v>
      </c>
      <c r="I453" t="s">
        <v>24</v>
      </c>
      <c r="J453">
        <v>41</v>
      </c>
      <c r="K453">
        <v>4</v>
      </c>
      <c r="L453">
        <v>35</v>
      </c>
      <c r="M453">
        <v>41</v>
      </c>
      <c r="N453">
        <v>6.38</v>
      </c>
      <c r="P453">
        <v>1.1100000000000001</v>
      </c>
      <c r="R453">
        <v>1</v>
      </c>
      <c r="X453" t="s">
        <v>45</v>
      </c>
      <c r="Y453">
        <v>452</v>
      </c>
      <c r="Z453" s="1">
        <v>6.657986111111111E-2</v>
      </c>
      <c r="AA453" t="s">
        <v>5980</v>
      </c>
      <c r="AB453">
        <v>0.13900000000000001</v>
      </c>
      <c r="AC453">
        <v>-2E-3</v>
      </c>
      <c r="AD453">
        <v>6.38</v>
      </c>
      <c r="AE453" t="s">
        <v>45</v>
      </c>
    </row>
    <row r="454" spans="1:32" x14ac:dyDescent="0.2">
      <c r="A454">
        <v>453</v>
      </c>
      <c r="C454">
        <v>9742</v>
      </c>
      <c r="D454">
        <v>193188</v>
      </c>
      <c r="F454">
        <v>1</v>
      </c>
      <c r="G454">
        <v>34</v>
      </c>
      <c r="H454">
        <v>50.7</v>
      </c>
      <c r="I454" t="s">
        <v>26</v>
      </c>
      <c r="J454">
        <v>31</v>
      </c>
      <c r="K454">
        <v>53</v>
      </c>
      <c r="L454">
        <v>32</v>
      </c>
      <c r="M454">
        <v>-31</v>
      </c>
      <c r="N454">
        <v>6.12</v>
      </c>
      <c r="P454">
        <v>1.1100000000000001</v>
      </c>
      <c r="X454" t="s">
        <v>505</v>
      </c>
      <c r="Y454">
        <v>453</v>
      </c>
      <c r="Z454" s="1">
        <v>6.5864583333333337E-2</v>
      </c>
      <c r="AA454" t="s">
        <v>5981</v>
      </c>
      <c r="AB454">
        <v>-7.6999999999999999E-2</v>
      </c>
      <c r="AC454">
        <v>-3.5999999999999997E-2</v>
      </c>
      <c r="AD454">
        <v>6.12</v>
      </c>
      <c r="AE454" t="s">
        <v>5982</v>
      </c>
      <c r="AF454" t="s">
        <v>36</v>
      </c>
    </row>
    <row r="455" spans="1:32" x14ac:dyDescent="0.2">
      <c r="A455">
        <v>454</v>
      </c>
      <c r="C455">
        <v>9746</v>
      </c>
      <c r="D455">
        <v>37351</v>
      </c>
      <c r="E455" t="s">
        <v>506</v>
      </c>
      <c r="F455">
        <v>1</v>
      </c>
      <c r="G455">
        <v>36</v>
      </c>
      <c r="H455">
        <v>27.2</v>
      </c>
      <c r="I455" t="s">
        <v>24</v>
      </c>
      <c r="J455">
        <v>48</v>
      </c>
      <c r="K455">
        <v>43</v>
      </c>
      <c r="L455">
        <v>22</v>
      </c>
      <c r="M455">
        <v>48</v>
      </c>
      <c r="N455">
        <v>5.92</v>
      </c>
      <c r="P455">
        <v>1.21</v>
      </c>
      <c r="W455" t="s">
        <v>27</v>
      </c>
      <c r="X455" t="s">
        <v>507</v>
      </c>
      <c r="Y455">
        <v>454</v>
      </c>
      <c r="Z455" s="1">
        <v>6.6981481481481475E-2</v>
      </c>
      <c r="AA455" t="s">
        <v>5983</v>
      </c>
      <c r="AB455">
        <v>-1.2E-2</v>
      </c>
      <c r="AC455">
        <v>-1.7000000000000001E-2</v>
      </c>
      <c r="AD455">
        <v>5.92</v>
      </c>
      <c r="AE455" t="s">
        <v>5984</v>
      </c>
    </row>
    <row r="456" spans="1:32" x14ac:dyDescent="0.2">
      <c r="A456">
        <v>455</v>
      </c>
      <c r="B456" t="s">
        <v>508</v>
      </c>
      <c r="C456">
        <v>9766</v>
      </c>
      <c r="D456">
        <v>92530</v>
      </c>
      <c r="E456">
        <v>559</v>
      </c>
      <c r="F456">
        <v>1</v>
      </c>
      <c r="G456">
        <v>35</v>
      </c>
      <c r="H456">
        <v>46.4</v>
      </c>
      <c r="I456" t="s">
        <v>24</v>
      </c>
      <c r="J456">
        <v>14</v>
      </c>
      <c r="K456">
        <v>39</v>
      </c>
      <c r="L456">
        <v>41</v>
      </c>
      <c r="M456">
        <v>14</v>
      </c>
      <c r="N456">
        <v>6.22</v>
      </c>
      <c r="P456">
        <v>-0.04</v>
      </c>
      <c r="R456">
        <v>-0.21</v>
      </c>
      <c r="X456" t="s">
        <v>243</v>
      </c>
      <c r="Y456">
        <v>455</v>
      </c>
      <c r="Z456" s="1">
        <v>6.6509259259259254E-2</v>
      </c>
      <c r="AA456" t="s">
        <v>5985</v>
      </c>
      <c r="AB456">
        <v>4.0000000000000001E-3</v>
      </c>
      <c r="AC456">
        <v>-1.0999999999999999E-2</v>
      </c>
      <c r="AD456">
        <v>6.22</v>
      </c>
      <c r="AE456" t="s">
        <v>5682</v>
      </c>
      <c r="AF456" t="s">
        <v>36</v>
      </c>
    </row>
    <row r="457" spans="1:32" x14ac:dyDescent="0.2">
      <c r="A457">
        <v>456</v>
      </c>
      <c r="B457" t="s">
        <v>509</v>
      </c>
      <c r="C457">
        <v>9774</v>
      </c>
      <c r="D457">
        <v>4453</v>
      </c>
      <c r="E457">
        <v>567</v>
      </c>
      <c r="F457">
        <v>1</v>
      </c>
      <c r="G457">
        <v>38</v>
      </c>
      <c r="H457">
        <v>30.9</v>
      </c>
      <c r="I457" t="s">
        <v>24</v>
      </c>
      <c r="J457">
        <v>73</v>
      </c>
      <c r="K457">
        <v>2</v>
      </c>
      <c r="L457">
        <v>24</v>
      </c>
      <c r="M457">
        <v>73</v>
      </c>
      <c r="N457">
        <v>5.28</v>
      </c>
      <c r="P457">
        <v>0.96</v>
      </c>
      <c r="R457">
        <v>0.72</v>
      </c>
      <c r="X457" t="s">
        <v>71</v>
      </c>
      <c r="Y457">
        <v>456</v>
      </c>
      <c r="Z457" s="1">
        <v>6.841319444444445E-2</v>
      </c>
      <c r="AA457" t="s">
        <v>5986</v>
      </c>
      <c r="AB457">
        <v>-1.2999999999999999E-2</v>
      </c>
      <c r="AC457">
        <v>-1.4999999999999999E-2</v>
      </c>
      <c r="AD457">
        <v>5.28</v>
      </c>
      <c r="AE457" t="s">
        <v>71</v>
      </c>
    </row>
    <row r="458" spans="1:32" x14ac:dyDescent="0.2">
      <c r="A458">
        <v>457</v>
      </c>
      <c r="C458">
        <v>9780</v>
      </c>
      <c r="D458">
        <v>92531</v>
      </c>
      <c r="F458">
        <v>1</v>
      </c>
      <c r="G458">
        <v>35</v>
      </c>
      <c r="H458">
        <v>54.8</v>
      </c>
      <c r="I458" t="s">
        <v>24</v>
      </c>
      <c r="J458">
        <v>17</v>
      </c>
      <c r="K458">
        <v>26</v>
      </c>
      <c r="L458">
        <v>1</v>
      </c>
      <c r="M458">
        <v>17</v>
      </c>
      <c r="N458">
        <v>5.8</v>
      </c>
      <c r="O458" t="s">
        <v>103</v>
      </c>
      <c r="X458" t="s">
        <v>88</v>
      </c>
      <c r="Y458">
        <v>457</v>
      </c>
      <c r="Z458" s="1">
        <v>6.6606481481481475E-2</v>
      </c>
      <c r="AA458" t="s">
        <v>5987</v>
      </c>
      <c r="AB458">
        <v>0.152</v>
      </c>
      <c r="AC458">
        <v>0.01</v>
      </c>
      <c r="AD458">
        <v>5.8</v>
      </c>
      <c r="AE458" t="s">
        <v>88</v>
      </c>
    </row>
    <row r="459" spans="1:32" x14ac:dyDescent="0.2">
      <c r="A459">
        <v>458</v>
      </c>
      <c r="B459" t="s">
        <v>510</v>
      </c>
      <c r="C459">
        <v>9826</v>
      </c>
      <c r="D459">
        <v>37362</v>
      </c>
      <c r="F459">
        <v>1</v>
      </c>
      <c r="G459">
        <v>36</v>
      </c>
      <c r="H459">
        <v>47.8</v>
      </c>
      <c r="I459" t="s">
        <v>24</v>
      </c>
      <c r="J459">
        <v>41</v>
      </c>
      <c r="K459">
        <v>24</v>
      </c>
      <c r="L459">
        <v>20</v>
      </c>
      <c r="M459">
        <v>41</v>
      </c>
      <c r="N459">
        <v>4.09</v>
      </c>
      <c r="P459">
        <v>0.54</v>
      </c>
      <c r="R459">
        <v>0.06</v>
      </c>
      <c r="T459">
        <v>0.28999999999999998</v>
      </c>
      <c r="X459" t="s">
        <v>199</v>
      </c>
      <c r="Y459">
        <v>458</v>
      </c>
      <c r="Z459" s="1">
        <v>6.7219907407407409E-2</v>
      </c>
      <c r="AA459" t="s">
        <v>5988</v>
      </c>
      <c r="AB459">
        <v>-0.17100000000000001</v>
      </c>
      <c r="AC459">
        <v>-0.38200000000000001</v>
      </c>
      <c r="AD459">
        <v>4.09</v>
      </c>
      <c r="AE459" t="s">
        <v>199</v>
      </c>
    </row>
    <row r="460" spans="1:32" x14ac:dyDescent="0.2">
      <c r="A460">
        <v>459</v>
      </c>
      <c r="B460" t="s">
        <v>511</v>
      </c>
      <c r="C460">
        <v>9856</v>
      </c>
      <c r="D460">
        <v>147901</v>
      </c>
      <c r="F460">
        <v>1</v>
      </c>
      <c r="G460">
        <v>35</v>
      </c>
      <c r="H460">
        <v>59</v>
      </c>
      <c r="I460" t="s">
        <v>26</v>
      </c>
      <c r="J460">
        <v>15</v>
      </c>
      <c r="K460">
        <v>24</v>
      </c>
      <c r="L460">
        <v>1</v>
      </c>
      <c r="M460">
        <v>-15</v>
      </c>
      <c r="N460">
        <v>5.42</v>
      </c>
      <c r="P460">
        <v>1.21</v>
      </c>
      <c r="R460">
        <v>1.2</v>
      </c>
      <c r="X460" t="s">
        <v>512</v>
      </c>
      <c r="Y460">
        <v>459</v>
      </c>
      <c r="Z460" s="1">
        <v>6.6655092592592599E-2</v>
      </c>
      <c r="AA460" t="s">
        <v>5989</v>
      </c>
      <c r="AB460">
        <v>2.3E-2</v>
      </c>
      <c r="AC460">
        <v>1.0999999999999999E-2</v>
      </c>
      <c r="AD460">
        <v>5.42</v>
      </c>
      <c r="AE460" t="s">
        <v>125</v>
      </c>
      <c r="AF460" t="s">
        <v>36</v>
      </c>
    </row>
    <row r="461" spans="1:32" x14ac:dyDescent="0.2">
      <c r="A461">
        <v>460</v>
      </c>
      <c r="C461">
        <v>9896</v>
      </c>
      <c r="D461">
        <v>232470</v>
      </c>
      <c r="E461">
        <v>561</v>
      </c>
      <c r="F461">
        <v>1</v>
      </c>
      <c r="G461">
        <v>35</v>
      </c>
      <c r="H461">
        <v>15.2</v>
      </c>
      <c r="I461" t="s">
        <v>26</v>
      </c>
      <c r="J461">
        <v>58</v>
      </c>
      <c r="K461">
        <v>8</v>
      </c>
      <c r="L461">
        <v>22</v>
      </c>
      <c r="M461">
        <v>-58</v>
      </c>
      <c r="N461">
        <v>6.01</v>
      </c>
      <c r="P461">
        <v>0.38</v>
      </c>
      <c r="X461" t="s">
        <v>63</v>
      </c>
      <c r="Y461">
        <v>460</v>
      </c>
      <c r="Z461" s="1">
        <v>6.6148148148148136E-2</v>
      </c>
      <c r="AA461" t="s">
        <v>5990</v>
      </c>
      <c r="AB461">
        <v>0.27700000000000002</v>
      </c>
      <c r="AC461">
        <v>-3.5000000000000003E-2</v>
      </c>
      <c r="AD461">
        <v>6.01</v>
      </c>
      <c r="AE461" t="s">
        <v>63</v>
      </c>
    </row>
    <row r="462" spans="1:32" x14ac:dyDescent="0.2">
      <c r="A462">
        <v>461</v>
      </c>
      <c r="C462">
        <v>9900</v>
      </c>
      <c r="D462">
        <v>22456</v>
      </c>
      <c r="F462">
        <v>1</v>
      </c>
      <c r="G462">
        <v>38</v>
      </c>
      <c r="H462">
        <v>7.6</v>
      </c>
      <c r="I462" t="s">
        <v>24</v>
      </c>
      <c r="J462">
        <v>57</v>
      </c>
      <c r="K462">
        <v>58</v>
      </c>
      <c r="L462">
        <v>39</v>
      </c>
      <c r="M462">
        <v>57</v>
      </c>
      <c r="N462">
        <v>5.56</v>
      </c>
      <c r="P462">
        <v>1.38</v>
      </c>
      <c r="R462">
        <v>1.43</v>
      </c>
      <c r="T462">
        <v>0.71</v>
      </c>
      <c r="X462" t="s">
        <v>513</v>
      </c>
      <c r="Y462">
        <v>461</v>
      </c>
      <c r="Z462" s="1">
        <v>6.814351851851852E-2</v>
      </c>
      <c r="AA462" t="s">
        <v>5991</v>
      </c>
      <c r="AB462">
        <v>7.0000000000000001E-3</v>
      </c>
      <c r="AC462">
        <v>-6.0000000000000001E-3</v>
      </c>
      <c r="AD462">
        <v>5.56</v>
      </c>
      <c r="AE462" t="s">
        <v>513</v>
      </c>
    </row>
    <row r="463" spans="1:32" x14ac:dyDescent="0.2">
      <c r="A463">
        <v>462</v>
      </c>
      <c r="B463" t="s">
        <v>514</v>
      </c>
      <c r="C463">
        <v>9906</v>
      </c>
      <c r="D463">
        <v>193201</v>
      </c>
      <c r="F463">
        <v>1</v>
      </c>
      <c r="G463">
        <v>36</v>
      </c>
      <c r="H463">
        <v>8.4</v>
      </c>
      <c r="I463" t="s">
        <v>26</v>
      </c>
      <c r="J463">
        <v>29</v>
      </c>
      <c r="K463">
        <v>54</v>
      </c>
      <c r="L463">
        <v>27</v>
      </c>
      <c r="M463">
        <v>-29</v>
      </c>
      <c r="N463">
        <v>5.69</v>
      </c>
      <c r="P463">
        <v>0.33</v>
      </c>
      <c r="X463" t="s">
        <v>63</v>
      </c>
      <c r="Y463">
        <v>462</v>
      </c>
      <c r="Z463" s="1">
        <v>6.6763888888888887E-2</v>
      </c>
      <c r="AA463" t="s">
        <v>5992</v>
      </c>
      <c r="AB463">
        <v>0.1</v>
      </c>
      <c r="AC463">
        <v>0.04</v>
      </c>
      <c r="AD463">
        <v>5.69</v>
      </c>
      <c r="AE463" t="s">
        <v>63</v>
      </c>
    </row>
    <row r="464" spans="1:32" x14ac:dyDescent="0.2">
      <c r="A464">
        <v>463</v>
      </c>
      <c r="B464" t="s">
        <v>515</v>
      </c>
      <c r="C464">
        <v>9919</v>
      </c>
      <c r="D464">
        <v>92536</v>
      </c>
      <c r="F464">
        <v>1</v>
      </c>
      <c r="G464">
        <v>37</v>
      </c>
      <c r="H464">
        <v>5.9</v>
      </c>
      <c r="I464" t="s">
        <v>24</v>
      </c>
      <c r="J464">
        <v>12</v>
      </c>
      <c r="K464">
        <v>8</v>
      </c>
      <c r="L464">
        <v>30</v>
      </c>
      <c r="M464">
        <v>12</v>
      </c>
      <c r="N464">
        <v>5.57</v>
      </c>
      <c r="P464">
        <v>0.35</v>
      </c>
      <c r="R464">
        <v>-0.02</v>
      </c>
      <c r="T464">
        <v>0.21</v>
      </c>
      <c r="X464" t="s">
        <v>264</v>
      </c>
      <c r="Y464">
        <v>463</v>
      </c>
      <c r="Z464" s="1">
        <v>6.7429398148148148E-2</v>
      </c>
      <c r="AA464" t="s">
        <v>5993</v>
      </c>
      <c r="AB464">
        <v>-6.6000000000000003E-2</v>
      </c>
      <c r="AC464">
        <v>4.2999999999999997E-2</v>
      </c>
      <c r="AD464">
        <v>5.57</v>
      </c>
      <c r="AE464" t="s">
        <v>264</v>
      </c>
    </row>
    <row r="465" spans="1:32" x14ac:dyDescent="0.2">
      <c r="A465">
        <v>464</v>
      </c>
      <c r="B465" t="s">
        <v>516</v>
      </c>
      <c r="C465">
        <v>9927</v>
      </c>
      <c r="D465">
        <v>37375</v>
      </c>
      <c r="F465">
        <v>1</v>
      </c>
      <c r="G465">
        <v>37</v>
      </c>
      <c r="H465">
        <v>59.6</v>
      </c>
      <c r="I465" t="s">
        <v>24</v>
      </c>
      <c r="J465">
        <v>48</v>
      </c>
      <c r="K465">
        <v>37</v>
      </c>
      <c r="L465">
        <v>42</v>
      </c>
      <c r="M465">
        <v>48</v>
      </c>
      <c r="N465">
        <v>3.57</v>
      </c>
      <c r="P465">
        <v>1.28</v>
      </c>
      <c r="R465">
        <v>1.45</v>
      </c>
      <c r="T465">
        <v>0.65</v>
      </c>
      <c r="X465" t="s">
        <v>517</v>
      </c>
      <c r="Y465">
        <v>464</v>
      </c>
      <c r="Z465" s="1">
        <v>6.8050925925925931E-2</v>
      </c>
      <c r="AA465" t="s">
        <v>5994</v>
      </c>
      <c r="AB465">
        <v>6.5000000000000002E-2</v>
      </c>
      <c r="AC465">
        <v>-0.113</v>
      </c>
      <c r="AD465">
        <v>3.57</v>
      </c>
      <c r="AE465" t="s">
        <v>5995</v>
      </c>
    </row>
    <row r="466" spans="1:32" x14ac:dyDescent="0.2">
      <c r="A466">
        <v>465</v>
      </c>
      <c r="C466">
        <v>9996</v>
      </c>
      <c r="D466">
        <v>37393</v>
      </c>
      <c r="E466" t="s">
        <v>518</v>
      </c>
      <c r="F466">
        <v>1</v>
      </c>
      <c r="G466">
        <v>38</v>
      </c>
      <c r="H466">
        <v>31.7</v>
      </c>
      <c r="I466" t="s">
        <v>24</v>
      </c>
      <c r="J466">
        <v>45</v>
      </c>
      <c r="K466">
        <v>24</v>
      </c>
      <c r="L466">
        <v>0</v>
      </c>
      <c r="M466">
        <v>45</v>
      </c>
      <c r="N466">
        <v>6.36</v>
      </c>
      <c r="P466">
        <v>0.04</v>
      </c>
      <c r="R466">
        <v>-0.1</v>
      </c>
      <c r="X466" t="s">
        <v>519</v>
      </c>
      <c r="Y466">
        <v>465</v>
      </c>
      <c r="Z466" s="1">
        <v>6.8422453703703701E-2</v>
      </c>
      <c r="AA466" t="s">
        <v>5996</v>
      </c>
      <c r="AB466">
        <v>-3.4000000000000002E-2</v>
      </c>
      <c r="AC466">
        <v>1.4E-2</v>
      </c>
      <c r="AD466">
        <v>6.36</v>
      </c>
      <c r="AE466" t="s">
        <v>4626</v>
      </c>
      <c r="AF466" t="s">
        <v>36</v>
      </c>
    </row>
    <row r="467" spans="1:32" x14ac:dyDescent="0.2">
      <c r="A467">
        <v>466</v>
      </c>
      <c r="C467">
        <v>10009</v>
      </c>
      <c r="D467">
        <v>129412</v>
      </c>
      <c r="F467">
        <v>1</v>
      </c>
      <c r="G467">
        <v>37</v>
      </c>
      <c r="H467">
        <v>37.700000000000003</v>
      </c>
      <c r="I467" t="s">
        <v>26</v>
      </c>
      <c r="J467">
        <v>9</v>
      </c>
      <c r="K467">
        <v>24</v>
      </c>
      <c r="L467">
        <v>14</v>
      </c>
      <c r="M467">
        <v>-9</v>
      </c>
      <c r="N467">
        <v>6.24</v>
      </c>
      <c r="P467">
        <v>0.53</v>
      </c>
      <c r="R467">
        <v>0</v>
      </c>
      <c r="X467" t="s">
        <v>75</v>
      </c>
      <c r="Y467">
        <v>466</v>
      </c>
      <c r="Z467" s="1">
        <v>6.77974537037037E-2</v>
      </c>
      <c r="AA467" t="s">
        <v>5997</v>
      </c>
      <c r="AB467">
        <v>0.25900000000000001</v>
      </c>
      <c r="AC467">
        <v>9.2999999999999999E-2</v>
      </c>
      <c r="AD467">
        <v>6.24</v>
      </c>
      <c r="AE467" t="s">
        <v>75</v>
      </c>
    </row>
    <row r="468" spans="1:32" x14ac:dyDescent="0.2">
      <c r="A468">
        <v>467</v>
      </c>
      <c r="C468">
        <v>10042</v>
      </c>
      <c r="D468">
        <v>255794</v>
      </c>
      <c r="F468">
        <v>1</v>
      </c>
      <c r="G468">
        <v>33</v>
      </c>
      <c r="H468">
        <v>39.200000000000003</v>
      </c>
      <c r="I468" t="s">
        <v>26</v>
      </c>
      <c r="J468">
        <v>78</v>
      </c>
      <c r="K468">
        <v>30</v>
      </c>
      <c r="L468">
        <v>17</v>
      </c>
      <c r="M468">
        <v>-78</v>
      </c>
      <c r="N468">
        <v>6.11</v>
      </c>
      <c r="P468">
        <v>0.97</v>
      </c>
      <c r="R468">
        <v>0.7</v>
      </c>
      <c r="X468" t="s">
        <v>54</v>
      </c>
      <c r="Y468">
        <v>467</v>
      </c>
      <c r="Z468" s="1">
        <v>6.5037037037037046E-2</v>
      </c>
      <c r="AA468" t="s">
        <v>5998</v>
      </c>
      <c r="AB468">
        <v>-3.4000000000000002E-2</v>
      </c>
      <c r="AC468">
        <v>-0.13600000000000001</v>
      </c>
      <c r="AD468">
        <v>6.11</v>
      </c>
      <c r="AE468" t="s">
        <v>54</v>
      </c>
    </row>
    <row r="469" spans="1:32" x14ac:dyDescent="0.2">
      <c r="A469">
        <v>468</v>
      </c>
      <c r="C469">
        <v>10052</v>
      </c>
      <c r="D469">
        <v>232477</v>
      </c>
      <c r="F469">
        <v>1</v>
      </c>
      <c r="G469">
        <v>36</v>
      </c>
      <c r="H469">
        <v>44.8</v>
      </c>
      <c r="I469" t="s">
        <v>26</v>
      </c>
      <c r="J469">
        <v>58</v>
      </c>
      <c r="K469">
        <v>16</v>
      </c>
      <c r="L469">
        <v>15</v>
      </c>
      <c r="M469">
        <v>-58</v>
      </c>
      <c r="N469">
        <v>6.18</v>
      </c>
      <c r="P469">
        <v>1.61</v>
      </c>
      <c r="R469">
        <v>1.89</v>
      </c>
      <c r="X469" t="s">
        <v>98</v>
      </c>
      <c r="Y469">
        <v>468</v>
      </c>
      <c r="Z469" s="1">
        <v>6.7185185185185181E-2</v>
      </c>
      <c r="AA469" t="s">
        <v>5999</v>
      </c>
      <c r="AB469">
        <v>2.1999999999999999E-2</v>
      </c>
      <c r="AC469">
        <v>3.0000000000000001E-3</v>
      </c>
      <c r="AD469">
        <v>6.18</v>
      </c>
      <c r="AE469" t="s">
        <v>98</v>
      </c>
    </row>
    <row r="470" spans="1:32" x14ac:dyDescent="0.2">
      <c r="A470">
        <v>469</v>
      </c>
      <c r="B470" t="s">
        <v>520</v>
      </c>
      <c r="C470">
        <v>10072</v>
      </c>
      <c r="D470">
        <v>37406</v>
      </c>
      <c r="F470">
        <v>1</v>
      </c>
      <c r="G470">
        <v>39</v>
      </c>
      <c r="H470">
        <v>21</v>
      </c>
      <c r="I470" t="s">
        <v>24</v>
      </c>
      <c r="J470">
        <v>44</v>
      </c>
      <c r="K470">
        <v>23</v>
      </c>
      <c r="L470">
        <v>10</v>
      </c>
      <c r="M470">
        <v>44</v>
      </c>
      <c r="N470">
        <v>4.9800000000000004</v>
      </c>
      <c r="P470">
        <v>0.89</v>
      </c>
      <c r="R470">
        <v>0.55000000000000004</v>
      </c>
      <c r="X470" t="s">
        <v>71</v>
      </c>
      <c r="Y470">
        <v>469</v>
      </c>
      <c r="Z470" s="1">
        <v>6.8993055555555557E-2</v>
      </c>
      <c r="AA470" t="s">
        <v>6000</v>
      </c>
      <c r="AB470">
        <v>-2.1999999999999999E-2</v>
      </c>
      <c r="AC470">
        <v>1.2E-2</v>
      </c>
      <c r="AD470">
        <v>4.9800000000000004</v>
      </c>
      <c r="AE470" t="s">
        <v>71</v>
      </c>
    </row>
    <row r="471" spans="1:32" x14ac:dyDescent="0.2">
      <c r="A471">
        <v>470</v>
      </c>
      <c r="C471">
        <v>10110</v>
      </c>
      <c r="D471">
        <v>22493</v>
      </c>
      <c r="F471">
        <v>1</v>
      </c>
      <c r="G471">
        <v>40</v>
      </c>
      <c r="H471">
        <v>13.1</v>
      </c>
      <c r="I471" t="s">
        <v>24</v>
      </c>
      <c r="J471">
        <v>53</v>
      </c>
      <c r="K471">
        <v>52</v>
      </c>
      <c r="L471">
        <v>6</v>
      </c>
      <c r="M471">
        <v>53</v>
      </c>
      <c r="N471">
        <v>6.39</v>
      </c>
      <c r="P471">
        <v>1.61</v>
      </c>
      <c r="R471">
        <v>1.98</v>
      </c>
      <c r="X471" t="s">
        <v>77</v>
      </c>
      <c r="Y471">
        <v>470</v>
      </c>
      <c r="Z471" s="1">
        <v>6.9596064814814826E-2</v>
      </c>
      <c r="AA471" t="s">
        <v>6001</v>
      </c>
      <c r="AB471">
        <v>-1.0999999999999999E-2</v>
      </c>
      <c r="AC471">
        <v>-2E-3</v>
      </c>
      <c r="AD471">
        <v>6.39</v>
      </c>
      <c r="AE471" t="s">
        <v>77</v>
      </c>
    </row>
    <row r="472" spans="1:32" x14ac:dyDescent="0.2">
      <c r="A472">
        <v>471</v>
      </c>
      <c r="C472">
        <v>10142</v>
      </c>
      <c r="D472">
        <v>193224</v>
      </c>
      <c r="F472">
        <v>1</v>
      </c>
      <c r="G472">
        <v>38</v>
      </c>
      <c r="H472">
        <v>27.4</v>
      </c>
      <c r="I472" t="s">
        <v>26</v>
      </c>
      <c r="J472">
        <v>36</v>
      </c>
      <c r="K472">
        <v>31</v>
      </c>
      <c r="L472">
        <v>42</v>
      </c>
      <c r="M472">
        <v>-36</v>
      </c>
      <c r="N472">
        <v>5.94</v>
      </c>
      <c r="P472">
        <v>1.05</v>
      </c>
      <c r="R472">
        <v>0.9</v>
      </c>
      <c r="T472">
        <v>0.37</v>
      </c>
      <c r="U472" t="s">
        <v>93</v>
      </c>
      <c r="X472" t="s">
        <v>72</v>
      </c>
      <c r="Y472">
        <v>471</v>
      </c>
      <c r="Z472" s="1">
        <v>6.8372685185185189E-2</v>
      </c>
      <c r="AA472" t="s">
        <v>6002</v>
      </c>
      <c r="AB472">
        <v>-1.7999999999999999E-2</v>
      </c>
      <c r="AC472">
        <v>-0.128</v>
      </c>
      <c r="AD472">
        <v>5.94</v>
      </c>
      <c r="AE472" t="s">
        <v>72</v>
      </c>
    </row>
    <row r="473" spans="1:32" x14ac:dyDescent="0.2">
      <c r="A473">
        <v>472</v>
      </c>
      <c r="B473" t="s">
        <v>521</v>
      </c>
      <c r="C473">
        <v>10144</v>
      </c>
      <c r="D473">
        <v>232481</v>
      </c>
      <c r="E473" t="s">
        <v>500</v>
      </c>
      <c r="F473">
        <v>1</v>
      </c>
      <c r="G473">
        <v>37</v>
      </c>
      <c r="H473">
        <v>42.9</v>
      </c>
      <c r="I473" t="s">
        <v>26</v>
      </c>
      <c r="J473">
        <v>57</v>
      </c>
      <c r="K473">
        <v>14</v>
      </c>
      <c r="L473">
        <v>12</v>
      </c>
      <c r="M473">
        <v>-57</v>
      </c>
      <c r="N473">
        <v>0.46</v>
      </c>
      <c r="P473">
        <v>-0.16</v>
      </c>
      <c r="R473">
        <v>-0.66</v>
      </c>
      <c r="T473">
        <v>-0.11</v>
      </c>
      <c r="X473" t="s">
        <v>522</v>
      </c>
      <c r="Y473">
        <v>472</v>
      </c>
      <c r="Z473" s="1">
        <v>6.7857638888888891E-2</v>
      </c>
      <c r="AA473" t="s">
        <v>6003</v>
      </c>
      <c r="AB473">
        <v>9.5000000000000001E-2</v>
      </c>
      <c r="AC473">
        <v>-3.5000000000000003E-2</v>
      </c>
      <c r="AD473">
        <v>0.46</v>
      </c>
      <c r="AE473" t="s">
        <v>522</v>
      </c>
    </row>
    <row r="474" spans="1:32" x14ac:dyDescent="0.2">
      <c r="A474">
        <v>473</v>
      </c>
      <c r="C474">
        <v>10148</v>
      </c>
      <c r="D474">
        <v>167198</v>
      </c>
      <c r="F474">
        <v>1</v>
      </c>
      <c r="G474">
        <v>38</v>
      </c>
      <c r="H474">
        <v>51.8</v>
      </c>
      <c r="I474" t="s">
        <v>26</v>
      </c>
      <c r="J474">
        <v>21</v>
      </c>
      <c r="K474">
        <v>16</v>
      </c>
      <c r="L474">
        <v>31</v>
      </c>
      <c r="M474">
        <v>-21</v>
      </c>
      <c r="N474">
        <v>5.58</v>
      </c>
      <c r="P474">
        <v>0.34</v>
      </c>
      <c r="X474" t="s">
        <v>523</v>
      </c>
      <c r="Y474">
        <v>473</v>
      </c>
      <c r="Z474" s="1">
        <v>6.8655092592592601E-2</v>
      </c>
      <c r="AA474" t="s">
        <v>6004</v>
      </c>
      <c r="AB474">
        <v>0.13100000000000001</v>
      </c>
      <c r="AC474">
        <v>3.5999999999999997E-2</v>
      </c>
      <c r="AD474">
        <v>5.58</v>
      </c>
      <c r="AE474" t="s">
        <v>523</v>
      </c>
    </row>
    <row r="475" spans="1:32" x14ac:dyDescent="0.2">
      <c r="A475">
        <v>474</v>
      </c>
      <c r="C475">
        <v>10161</v>
      </c>
      <c r="D475">
        <v>167199</v>
      </c>
      <c r="F475">
        <v>1</v>
      </c>
      <c r="G475">
        <v>38</v>
      </c>
      <c r="H475">
        <v>50</v>
      </c>
      <c r="I475" t="s">
        <v>26</v>
      </c>
      <c r="J475">
        <v>25</v>
      </c>
      <c r="K475">
        <v>1</v>
      </c>
      <c r="L475">
        <v>19</v>
      </c>
      <c r="M475">
        <v>-25</v>
      </c>
      <c r="N475">
        <v>6.7</v>
      </c>
      <c r="P475">
        <v>-0.08</v>
      </c>
      <c r="R475">
        <v>-0.17</v>
      </c>
      <c r="X475" t="s">
        <v>66</v>
      </c>
      <c r="Y475">
        <v>474</v>
      </c>
      <c r="Z475" s="1">
        <v>6.8634259259259256E-2</v>
      </c>
      <c r="AA475" t="s">
        <v>6005</v>
      </c>
      <c r="AB475">
        <v>1E-3</v>
      </c>
      <c r="AC475">
        <v>1.0999999999999999E-2</v>
      </c>
      <c r="AD475">
        <v>6.7</v>
      </c>
      <c r="AE475" t="s">
        <v>66</v>
      </c>
    </row>
    <row r="476" spans="1:32" x14ac:dyDescent="0.2">
      <c r="A476">
        <v>475</v>
      </c>
      <c r="B476" t="s">
        <v>524</v>
      </c>
      <c r="C476">
        <v>10164</v>
      </c>
      <c r="D476">
        <v>92558</v>
      </c>
      <c r="F476">
        <v>1</v>
      </c>
      <c r="G476">
        <v>39</v>
      </c>
      <c r="H476">
        <v>40.799999999999997</v>
      </c>
      <c r="I476" t="s">
        <v>24</v>
      </c>
      <c r="J476">
        <v>16</v>
      </c>
      <c r="K476">
        <v>24</v>
      </c>
      <c r="L476">
        <v>21</v>
      </c>
      <c r="M476">
        <v>16</v>
      </c>
      <c r="N476">
        <v>5.97</v>
      </c>
      <c r="P476">
        <v>1.1200000000000001</v>
      </c>
      <c r="X476" t="s">
        <v>125</v>
      </c>
      <c r="Y476">
        <v>475</v>
      </c>
      <c r="Z476" s="1">
        <v>6.9222222222222227E-2</v>
      </c>
      <c r="AA476" t="s">
        <v>6006</v>
      </c>
      <c r="AB476">
        <v>7.6999999999999999E-2</v>
      </c>
      <c r="AC476">
        <v>-1.4999999999999999E-2</v>
      </c>
      <c r="AD476">
        <v>5.97</v>
      </c>
      <c r="AE476" t="s">
        <v>125</v>
      </c>
    </row>
    <row r="477" spans="1:32" x14ac:dyDescent="0.2">
      <c r="A477">
        <v>476</v>
      </c>
      <c r="C477">
        <v>10204</v>
      </c>
      <c r="D477">
        <v>37419</v>
      </c>
      <c r="F477">
        <v>1</v>
      </c>
      <c r="G477">
        <v>40</v>
      </c>
      <c r="H477">
        <v>39.799999999999997</v>
      </c>
      <c r="I477" t="s">
        <v>24</v>
      </c>
      <c r="J477">
        <v>43</v>
      </c>
      <c r="K477">
        <v>17</v>
      </c>
      <c r="L477">
        <v>52</v>
      </c>
      <c r="M477">
        <v>43</v>
      </c>
      <c r="N477">
        <v>5.61</v>
      </c>
      <c r="P477">
        <v>0.21</v>
      </c>
      <c r="R477">
        <v>0.14000000000000001</v>
      </c>
      <c r="V477" t="s">
        <v>374</v>
      </c>
      <c r="W477" t="s">
        <v>27</v>
      </c>
      <c r="X477" t="s">
        <v>525</v>
      </c>
      <c r="Y477">
        <v>476</v>
      </c>
      <c r="Z477" s="1">
        <v>6.9905092592592588E-2</v>
      </c>
      <c r="AA477" t="s">
        <v>6007</v>
      </c>
      <c r="AB477">
        <v>0.127</v>
      </c>
      <c r="AC477">
        <v>-3.6999999999999998E-2</v>
      </c>
      <c r="AD477">
        <v>5.61</v>
      </c>
      <c r="AE477" t="s">
        <v>6008</v>
      </c>
    </row>
    <row r="478" spans="1:32" x14ac:dyDescent="0.2">
      <c r="A478">
        <v>477</v>
      </c>
      <c r="B478" t="s">
        <v>526</v>
      </c>
      <c r="C478">
        <v>10205</v>
      </c>
      <c r="D478">
        <v>37418</v>
      </c>
      <c r="E478">
        <v>584</v>
      </c>
      <c r="F478">
        <v>1</v>
      </c>
      <c r="G478">
        <v>40</v>
      </c>
      <c r="H478">
        <v>34.799999999999997</v>
      </c>
      <c r="I478" t="s">
        <v>24</v>
      </c>
      <c r="J478">
        <v>40</v>
      </c>
      <c r="K478">
        <v>34</v>
      </c>
      <c r="L478">
        <v>37</v>
      </c>
      <c r="M478">
        <v>40</v>
      </c>
      <c r="N478">
        <v>4.9400000000000004</v>
      </c>
      <c r="P478">
        <v>-0.09</v>
      </c>
      <c r="R478">
        <v>-0.41</v>
      </c>
      <c r="T478">
        <v>-7.0000000000000007E-2</v>
      </c>
      <c r="X478" t="s">
        <v>111</v>
      </c>
      <c r="Y478">
        <v>477</v>
      </c>
      <c r="Z478" s="1">
        <v>6.9847222222222227E-2</v>
      </c>
      <c r="AA478" t="s">
        <v>6009</v>
      </c>
      <c r="AB478">
        <v>1.2999999999999999E-2</v>
      </c>
      <c r="AC478">
        <v>-2.5000000000000001E-2</v>
      </c>
      <c r="AD478">
        <v>4.9400000000000004</v>
      </c>
      <c r="AE478" t="s">
        <v>111</v>
      </c>
    </row>
    <row r="479" spans="1:32" x14ac:dyDescent="0.2">
      <c r="A479">
        <v>478</v>
      </c>
      <c r="B479" t="s">
        <v>527</v>
      </c>
      <c r="C479">
        <v>10221</v>
      </c>
      <c r="D479">
        <v>11919</v>
      </c>
      <c r="E479" t="s">
        <v>528</v>
      </c>
      <c r="F479">
        <v>1</v>
      </c>
      <c r="G479">
        <v>42</v>
      </c>
      <c r="H479">
        <v>20.5</v>
      </c>
      <c r="I479" t="s">
        <v>24</v>
      </c>
      <c r="J479">
        <v>68</v>
      </c>
      <c r="K479">
        <v>2</v>
      </c>
      <c r="L479">
        <v>35</v>
      </c>
      <c r="M479">
        <v>68</v>
      </c>
      <c r="N479">
        <v>5.59</v>
      </c>
      <c r="P479">
        <v>-7.0000000000000007E-2</v>
      </c>
      <c r="R479">
        <v>-0.23</v>
      </c>
      <c r="X479" t="s">
        <v>529</v>
      </c>
      <c r="Y479">
        <v>478</v>
      </c>
      <c r="Z479" s="1">
        <v>7.1070601851851864E-2</v>
      </c>
      <c r="AA479" t="s">
        <v>6010</v>
      </c>
      <c r="AB479">
        <v>5.1999999999999998E-2</v>
      </c>
      <c r="AC479">
        <v>-8.9999999999999993E-3</v>
      </c>
      <c r="AD479">
        <v>5.59</v>
      </c>
      <c r="AE479" t="s">
        <v>2335</v>
      </c>
      <c r="AF479" t="s">
        <v>36</v>
      </c>
    </row>
    <row r="480" spans="1:32" x14ac:dyDescent="0.2">
      <c r="A480">
        <v>479</v>
      </c>
      <c r="C480">
        <v>10241</v>
      </c>
      <c r="D480">
        <v>232483</v>
      </c>
      <c r="F480">
        <v>1</v>
      </c>
      <c r="G480">
        <v>38</v>
      </c>
      <c r="H480">
        <v>48.2</v>
      </c>
      <c r="I480" t="s">
        <v>26</v>
      </c>
      <c r="J480">
        <v>53</v>
      </c>
      <c r="K480">
        <v>26</v>
      </c>
      <c r="L480">
        <v>20</v>
      </c>
      <c r="M480">
        <v>-53</v>
      </c>
      <c r="N480">
        <v>6.84</v>
      </c>
      <c r="P480">
        <v>0.44</v>
      </c>
      <c r="R480">
        <v>0.11</v>
      </c>
      <c r="X480" t="s">
        <v>530</v>
      </c>
      <c r="Y480">
        <v>479</v>
      </c>
      <c r="Z480" s="1">
        <v>6.8613425925925925E-2</v>
      </c>
      <c r="AA480" t="s">
        <v>6011</v>
      </c>
      <c r="AB480">
        <v>-2.7E-2</v>
      </c>
      <c r="AC480">
        <v>-4.5999999999999999E-2</v>
      </c>
      <c r="AD480">
        <v>6.84</v>
      </c>
      <c r="AE480" t="s">
        <v>6012</v>
      </c>
    </row>
    <row r="481" spans="1:32" x14ac:dyDescent="0.2">
      <c r="A481">
        <v>480</v>
      </c>
      <c r="B481" t="s">
        <v>531</v>
      </c>
      <c r="C481">
        <v>10250</v>
      </c>
      <c r="D481">
        <v>4470</v>
      </c>
      <c r="E481">
        <v>590</v>
      </c>
      <c r="F481">
        <v>1</v>
      </c>
      <c r="G481">
        <v>42</v>
      </c>
      <c r="H481">
        <v>55.9</v>
      </c>
      <c r="I481" t="s">
        <v>24</v>
      </c>
      <c r="J481">
        <v>70</v>
      </c>
      <c r="K481">
        <v>37</v>
      </c>
      <c r="L481">
        <v>21</v>
      </c>
      <c r="M481">
        <v>70</v>
      </c>
      <c r="N481">
        <v>5.18</v>
      </c>
      <c r="P481">
        <v>-0.04</v>
      </c>
      <c r="X481" t="s">
        <v>102</v>
      </c>
      <c r="Y481">
        <v>480</v>
      </c>
      <c r="Z481" s="1">
        <v>7.1480324074074078E-2</v>
      </c>
      <c r="AA481" t="s">
        <v>6013</v>
      </c>
      <c r="AB481">
        <v>7.6999999999999999E-2</v>
      </c>
      <c r="AC481">
        <v>-1.2999999999999999E-2</v>
      </c>
      <c r="AD481">
        <v>5.18</v>
      </c>
      <c r="AE481" t="s">
        <v>102</v>
      </c>
    </row>
    <row r="482" spans="1:32" x14ac:dyDescent="0.2">
      <c r="A482">
        <v>481</v>
      </c>
      <c r="C482">
        <v>10260</v>
      </c>
      <c r="D482">
        <v>11920</v>
      </c>
      <c r="F482">
        <v>1</v>
      </c>
      <c r="G482">
        <v>42</v>
      </c>
      <c r="H482">
        <v>3</v>
      </c>
      <c r="I482" t="s">
        <v>24</v>
      </c>
      <c r="J482">
        <v>61</v>
      </c>
      <c r="K482">
        <v>2</v>
      </c>
      <c r="L482">
        <v>18</v>
      </c>
      <c r="M482">
        <v>61</v>
      </c>
      <c r="N482">
        <v>6.71</v>
      </c>
      <c r="P482">
        <v>-0.03</v>
      </c>
      <c r="R482">
        <v>-0.41</v>
      </c>
      <c r="X482" t="s">
        <v>43</v>
      </c>
      <c r="Y482">
        <v>481</v>
      </c>
      <c r="Z482" s="1">
        <v>7.0868055555555545E-2</v>
      </c>
      <c r="AA482" t="s">
        <v>6014</v>
      </c>
      <c r="AB482">
        <v>1.4999999999999999E-2</v>
      </c>
      <c r="AC482">
        <v>-7.0000000000000001E-3</v>
      </c>
      <c r="AD482">
        <v>6.71</v>
      </c>
      <c r="AE482" t="s">
        <v>111</v>
      </c>
      <c r="AF482" t="s">
        <v>36</v>
      </c>
    </row>
    <row r="483" spans="1:32" x14ac:dyDescent="0.2">
      <c r="A483">
        <v>482</v>
      </c>
      <c r="C483">
        <v>10293</v>
      </c>
      <c r="D483">
        <v>22520</v>
      </c>
      <c r="F483">
        <v>1</v>
      </c>
      <c r="G483">
        <v>42</v>
      </c>
      <c r="H483">
        <v>17.8</v>
      </c>
      <c r="I483" t="s">
        <v>24</v>
      </c>
      <c r="J483">
        <v>58</v>
      </c>
      <c r="K483">
        <v>37</v>
      </c>
      <c r="L483">
        <v>40</v>
      </c>
      <c r="M483">
        <v>58</v>
      </c>
      <c r="N483">
        <v>6.37</v>
      </c>
      <c r="P483">
        <v>-0.02</v>
      </c>
      <c r="R483">
        <v>-0.45</v>
      </c>
      <c r="X483" t="s">
        <v>111</v>
      </c>
      <c r="Y483">
        <v>482</v>
      </c>
      <c r="Z483" s="1">
        <v>7.1039351851851854E-2</v>
      </c>
      <c r="AA483" t="s">
        <v>6015</v>
      </c>
      <c r="AB483">
        <v>1.9E-2</v>
      </c>
      <c r="AC483">
        <v>-0.01</v>
      </c>
      <c r="AD483">
        <v>6.37</v>
      </c>
      <c r="AE483" t="s">
        <v>111</v>
      </c>
    </row>
    <row r="484" spans="1:32" x14ac:dyDescent="0.2">
      <c r="A484">
        <v>483</v>
      </c>
      <c r="C484">
        <v>10307</v>
      </c>
      <c r="D484">
        <v>37434</v>
      </c>
      <c r="F484">
        <v>1</v>
      </c>
      <c r="G484">
        <v>41</v>
      </c>
      <c r="H484">
        <v>47.2</v>
      </c>
      <c r="I484" t="s">
        <v>24</v>
      </c>
      <c r="J484">
        <v>42</v>
      </c>
      <c r="K484">
        <v>36</v>
      </c>
      <c r="L484">
        <v>49</v>
      </c>
      <c r="M484">
        <v>42</v>
      </c>
      <c r="N484">
        <v>4.95</v>
      </c>
      <c r="P484">
        <v>0.62</v>
      </c>
      <c r="R484">
        <v>0.12</v>
      </c>
      <c r="T484">
        <v>0.33</v>
      </c>
      <c r="X484" t="s">
        <v>532</v>
      </c>
      <c r="Y484">
        <v>483</v>
      </c>
      <c r="Z484" s="1">
        <v>7.0685185185185184E-2</v>
      </c>
      <c r="AA484" t="s">
        <v>6016</v>
      </c>
      <c r="AB484">
        <v>0.80900000000000005</v>
      </c>
      <c r="AC484">
        <v>-0.154</v>
      </c>
      <c r="AD484">
        <v>4.95</v>
      </c>
      <c r="AE484" t="s">
        <v>532</v>
      </c>
    </row>
    <row r="485" spans="1:32" x14ac:dyDescent="0.2">
      <c r="A485">
        <v>484</v>
      </c>
      <c r="C485">
        <v>10308</v>
      </c>
      <c r="D485">
        <v>74870</v>
      </c>
      <c r="F485">
        <v>1</v>
      </c>
      <c r="G485">
        <v>41</v>
      </c>
      <c r="H485">
        <v>18.399999999999999</v>
      </c>
      <c r="I485" t="s">
        <v>24</v>
      </c>
      <c r="J485">
        <v>25</v>
      </c>
      <c r="K485">
        <v>44</v>
      </c>
      <c r="L485">
        <v>45</v>
      </c>
      <c r="M485">
        <v>25</v>
      </c>
      <c r="N485">
        <v>6.17</v>
      </c>
      <c r="P485">
        <v>0.44</v>
      </c>
      <c r="R485">
        <v>0</v>
      </c>
      <c r="X485" t="s">
        <v>171</v>
      </c>
      <c r="Y485">
        <v>484</v>
      </c>
      <c r="Z485" s="1">
        <v>7.0351851851851846E-2</v>
      </c>
      <c r="AA485" t="s">
        <v>6017</v>
      </c>
      <c r="AB485">
        <v>0.11799999999999999</v>
      </c>
      <c r="AC485">
        <v>-0.04</v>
      </c>
      <c r="AD485">
        <v>6.17</v>
      </c>
      <c r="AE485" t="s">
        <v>171</v>
      </c>
    </row>
    <row r="486" spans="1:32" x14ac:dyDescent="0.2">
      <c r="A486">
        <v>485</v>
      </c>
      <c r="C486">
        <v>10348</v>
      </c>
      <c r="D486">
        <v>74872</v>
      </c>
      <c r="F486">
        <v>1</v>
      </c>
      <c r="G486">
        <v>41</v>
      </c>
      <c r="H486">
        <v>39.200000000000003</v>
      </c>
      <c r="I486" t="s">
        <v>24</v>
      </c>
      <c r="J486">
        <v>30</v>
      </c>
      <c r="K486">
        <v>2</v>
      </c>
      <c r="L486">
        <v>50</v>
      </c>
      <c r="M486">
        <v>30</v>
      </c>
      <c r="N486">
        <v>5.99</v>
      </c>
      <c r="P486">
        <v>1.01</v>
      </c>
      <c r="R486">
        <v>0.84</v>
      </c>
      <c r="T486">
        <v>0.46</v>
      </c>
      <c r="X486" t="s">
        <v>54</v>
      </c>
      <c r="Y486">
        <v>485</v>
      </c>
      <c r="Z486" s="1">
        <v>7.0592592592592596E-2</v>
      </c>
      <c r="AA486" t="s">
        <v>6018</v>
      </c>
      <c r="AB486">
        <v>-1.4999999999999999E-2</v>
      </c>
      <c r="AC486">
        <v>-6.0000000000000001E-3</v>
      </c>
      <c r="AD486">
        <v>5.99</v>
      </c>
      <c r="AE486" t="s">
        <v>54</v>
      </c>
    </row>
    <row r="487" spans="1:32" x14ac:dyDescent="0.2">
      <c r="A487">
        <v>486</v>
      </c>
      <c r="C487">
        <v>10360</v>
      </c>
      <c r="D487">
        <v>232492</v>
      </c>
      <c r="F487">
        <v>1</v>
      </c>
      <c r="G487">
        <v>39</v>
      </c>
      <c r="H487">
        <v>47.4</v>
      </c>
      <c r="I487" t="s">
        <v>26</v>
      </c>
      <c r="J487">
        <v>56</v>
      </c>
      <c r="K487">
        <v>11</v>
      </c>
      <c r="L487">
        <v>53</v>
      </c>
      <c r="M487">
        <v>-56</v>
      </c>
      <c r="N487">
        <v>5.87</v>
      </c>
      <c r="P487">
        <v>0.9</v>
      </c>
      <c r="R487">
        <v>0.59</v>
      </c>
      <c r="X487" t="s">
        <v>40</v>
      </c>
      <c r="Y487">
        <v>486</v>
      </c>
      <c r="Z487" s="1">
        <v>6.9298611111111116E-2</v>
      </c>
      <c r="AA487" t="s">
        <v>6019</v>
      </c>
      <c r="AB487">
        <v>0.31</v>
      </c>
      <c r="AC487">
        <v>-0.02</v>
      </c>
      <c r="AD487">
        <v>5.87</v>
      </c>
      <c r="AE487" t="s">
        <v>40</v>
      </c>
    </row>
    <row r="488" spans="1:32" x14ac:dyDescent="0.2">
      <c r="A488">
        <v>487</v>
      </c>
      <c r="C488">
        <v>10361</v>
      </c>
      <c r="D488">
        <v>232490</v>
      </c>
      <c r="F488">
        <v>1</v>
      </c>
      <c r="G488">
        <v>39</v>
      </c>
      <c r="H488">
        <v>47.8</v>
      </c>
      <c r="I488" t="s">
        <v>26</v>
      </c>
      <c r="J488">
        <v>56</v>
      </c>
      <c r="K488">
        <v>11</v>
      </c>
      <c r="L488">
        <v>41</v>
      </c>
      <c r="M488">
        <v>-56</v>
      </c>
      <c r="N488">
        <v>5.76</v>
      </c>
      <c r="P488">
        <v>0.87</v>
      </c>
      <c r="R488">
        <v>0.53</v>
      </c>
      <c r="T488">
        <v>0.48</v>
      </c>
      <c r="X488" t="s">
        <v>533</v>
      </c>
      <c r="Y488">
        <v>487</v>
      </c>
      <c r="Z488" s="1">
        <v>6.9303240740740735E-2</v>
      </c>
      <c r="AA488" t="s">
        <v>6020</v>
      </c>
      <c r="AB488">
        <v>0.27900000000000003</v>
      </c>
      <c r="AC488">
        <v>0.02</v>
      </c>
      <c r="AD488">
        <v>5.76</v>
      </c>
      <c r="AE488" t="s">
        <v>533</v>
      </c>
    </row>
    <row r="489" spans="1:32" x14ac:dyDescent="0.2">
      <c r="A489">
        <v>488</v>
      </c>
      <c r="C489">
        <v>10362</v>
      </c>
      <c r="D489">
        <v>11931</v>
      </c>
      <c r="F489">
        <v>1</v>
      </c>
      <c r="G489">
        <v>42</v>
      </c>
      <c r="H489">
        <v>58.4</v>
      </c>
      <c r="I489" t="s">
        <v>24</v>
      </c>
      <c r="J489">
        <v>61</v>
      </c>
      <c r="K489">
        <v>25</v>
      </c>
      <c r="L489">
        <v>18</v>
      </c>
      <c r="M489">
        <v>61</v>
      </c>
      <c r="N489">
        <v>6.34</v>
      </c>
      <c r="P489">
        <v>0.01</v>
      </c>
      <c r="R489">
        <v>-0.45</v>
      </c>
      <c r="X489" t="s">
        <v>534</v>
      </c>
      <c r="Y489">
        <v>488</v>
      </c>
      <c r="Z489" s="1">
        <v>7.1509259259259259E-2</v>
      </c>
      <c r="AA489" t="s">
        <v>6021</v>
      </c>
      <c r="AB489">
        <v>4.0000000000000001E-3</v>
      </c>
      <c r="AC489">
        <v>1.0999999999999999E-2</v>
      </c>
      <c r="AD489">
        <v>6.34</v>
      </c>
      <c r="AE489" t="s">
        <v>534</v>
      </c>
    </row>
    <row r="490" spans="1:32" x14ac:dyDescent="0.2">
      <c r="A490">
        <v>489</v>
      </c>
      <c r="B490" t="s">
        <v>535</v>
      </c>
      <c r="C490">
        <v>10380</v>
      </c>
      <c r="D490">
        <v>110065</v>
      </c>
      <c r="F490">
        <v>1</v>
      </c>
      <c r="G490">
        <v>41</v>
      </c>
      <c r="H490">
        <v>25.9</v>
      </c>
      <c r="I490" t="s">
        <v>24</v>
      </c>
      <c r="J490">
        <v>5</v>
      </c>
      <c r="K490">
        <v>29</v>
      </c>
      <c r="L490">
        <v>15</v>
      </c>
      <c r="M490">
        <v>5</v>
      </c>
      <c r="N490">
        <v>4.4400000000000004</v>
      </c>
      <c r="P490">
        <v>1.36</v>
      </c>
      <c r="R490">
        <v>1.57</v>
      </c>
      <c r="T490">
        <v>0.71</v>
      </c>
      <c r="X490" t="s">
        <v>536</v>
      </c>
      <c r="Y490">
        <v>489</v>
      </c>
      <c r="Z490" s="1">
        <v>7.0438657407407401E-2</v>
      </c>
      <c r="AA490" t="s">
        <v>6022</v>
      </c>
      <c r="AB490">
        <v>-2.1000000000000001E-2</v>
      </c>
      <c r="AC490">
        <v>2E-3</v>
      </c>
      <c r="AD490">
        <v>4.4400000000000004</v>
      </c>
      <c r="AE490" t="s">
        <v>105</v>
      </c>
      <c r="AF490" t="s">
        <v>36</v>
      </c>
    </row>
    <row r="491" spans="1:32" x14ac:dyDescent="0.2">
      <c r="A491">
        <v>490</v>
      </c>
      <c r="C491">
        <v>10390</v>
      </c>
      <c r="D491">
        <v>54912</v>
      </c>
      <c r="F491">
        <v>1</v>
      </c>
      <c r="G491">
        <v>42</v>
      </c>
      <c r="H491">
        <v>3.5</v>
      </c>
      <c r="I491" t="s">
        <v>24</v>
      </c>
      <c r="J491">
        <v>35</v>
      </c>
      <c r="K491">
        <v>14</v>
      </c>
      <c r="L491">
        <v>44</v>
      </c>
      <c r="M491">
        <v>35</v>
      </c>
      <c r="N491">
        <v>5.64</v>
      </c>
      <c r="P491">
        <v>-7.0000000000000007E-2</v>
      </c>
      <c r="R491">
        <v>-0.2</v>
      </c>
      <c r="X491" t="s">
        <v>537</v>
      </c>
      <c r="Y491">
        <v>490</v>
      </c>
      <c r="Z491" s="1">
        <v>7.0873842592592592E-2</v>
      </c>
      <c r="AA491" t="s">
        <v>6023</v>
      </c>
      <c r="AB491">
        <v>4.9000000000000002E-2</v>
      </c>
      <c r="AC491">
        <v>-2.8000000000000001E-2</v>
      </c>
      <c r="AD491">
        <v>5.64</v>
      </c>
      <c r="AE491" t="s">
        <v>6024</v>
      </c>
    </row>
    <row r="492" spans="1:32" x14ac:dyDescent="0.2">
      <c r="A492">
        <v>491</v>
      </c>
      <c r="B492" t="s">
        <v>538</v>
      </c>
      <c r="C492">
        <v>10425</v>
      </c>
      <c r="D492">
        <v>11941</v>
      </c>
      <c r="F492">
        <v>1</v>
      </c>
      <c r="G492">
        <v>43</v>
      </c>
      <c r="H492">
        <v>19.7</v>
      </c>
      <c r="I492" t="s">
        <v>24</v>
      </c>
      <c r="J492">
        <v>60</v>
      </c>
      <c r="K492">
        <v>33</v>
      </c>
      <c r="L492">
        <v>4</v>
      </c>
      <c r="M492">
        <v>60</v>
      </c>
      <c r="N492">
        <v>5.78</v>
      </c>
      <c r="P492">
        <v>-0.02</v>
      </c>
      <c r="R492">
        <v>-0.32</v>
      </c>
      <c r="X492" t="s">
        <v>539</v>
      </c>
      <c r="Y492">
        <v>491</v>
      </c>
      <c r="Z492" s="1">
        <v>7.1755787037037042E-2</v>
      </c>
      <c r="AA492" t="s">
        <v>6025</v>
      </c>
      <c r="AB492">
        <v>8.0000000000000002E-3</v>
      </c>
      <c r="AC492">
        <v>-0.02</v>
      </c>
      <c r="AD492">
        <v>5.78</v>
      </c>
      <c r="AE492" t="s">
        <v>111</v>
      </c>
    </row>
    <row r="493" spans="1:32" x14ac:dyDescent="0.2">
      <c r="A493">
        <v>492</v>
      </c>
      <c r="C493">
        <v>10453</v>
      </c>
      <c r="D493">
        <v>147962</v>
      </c>
      <c r="F493">
        <v>1</v>
      </c>
      <c r="G493">
        <v>41</v>
      </c>
      <c r="H493">
        <v>44.7</v>
      </c>
      <c r="I493" t="s">
        <v>26</v>
      </c>
      <c r="J493">
        <v>11</v>
      </c>
      <c r="K493">
        <v>19</v>
      </c>
      <c r="L493">
        <v>29</v>
      </c>
      <c r="M493">
        <v>-11</v>
      </c>
      <c r="N493">
        <v>5.75</v>
      </c>
      <c r="P493">
        <v>0.44</v>
      </c>
      <c r="R493">
        <v>-0.01</v>
      </c>
      <c r="X493" t="s">
        <v>540</v>
      </c>
      <c r="Y493">
        <v>492</v>
      </c>
      <c r="Z493" s="1">
        <v>7.065624999999999E-2</v>
      </c>
      <c r="AA493" t="s">
        <v>6026</v>
      </c>
      <c r="AB493">
        <v>4.2999999999999997E-2</v>
      </c>
      <c r="AC493">
        <v>-0.41199999999999998</v>
      </c>
      <c r="AD493">
        <v>5.75</v>
      </c>
      <c r="AE493" t="s">
        <v>6027</v>
      </c>
      <c r="AF493" t="s">
        <v>36</v>
      </c>
    </row>
    <row r="494" spans="1:32" x14ac:dyDescent="0.2">
      <c r="A494">
        <v>493</v>
      </c>
      <c r="B494" t="s">
        <v>541</v>
      </c>
      <c r="C494">
        <v>10476</v>
      </c>
      <c r="D494">
        <v>74883</v>
      </c>
      <c r="E494">
        <v>600</v>
      </c>
      <c r="F494">
        <v>1</v>
      </c>
      <c r="G494">
        <v>42</v>
      </c>
      <c r="H494">
        <v>29.8</v>
      </c>
      <c r="I494" t="s">
        <v>24</v>
      </c>
      <c r="J494">
        <v>20</v>
      </c>
      <c r="K494">
        <v>16</v>
      </c>
      <c r="L494">
        <v>7</v>
      </c>
      <c r="M494">
        <v>20</v>
      </c>
      <c r="N494">
        <v>5.24</v>
      </c>
      <c r="P494">
        <v>0.84</v>
      </c>
      <c r="R494">
        <v>0.49</v>
      </c>
      <c r="T494">
        <v>0.43</v>
      </c>
      <c r="X494" t="s">
        <v>428</v>
      </c>
      <c r="Y494">
        <v>493</v>
      </c>
      <c r="Z494" s="1">
        <v>7.1178240740740736E-2</v>
      </c>
      <c r="AA494" t="s">
        <v>6028</v>
      </c>
      <c r="AB494">
        <v>-0.29599999999999999</v>
      </c>
      <c r="AC494">
        <v>-0.67200000000000004</v>
      </c>
      <c r="AD494">
        <v>5.24</v>
      </c>
      <c r="AE494" t="s">
        <v>428</v>
      </c>
    </row>
    <row r="495" spans="1:32" x14ac:dyDescent="0.2">
      <c r="A495">
        <v>494</v>
      </c>
      <c r="C495">
        <v>10481</v>
      </c>
      <c r="D495">
        <v>193255</v>
      </c>
      <c r="F495">
        <v>1</v>
      </c>
      <c r="G495">
        <v>41</v>
      </c>
      <c r="H495">
        <v>27.3</v>
      </c>
      <c r="I495" t="s">
        <v>26</v>
      </c>
      <c r="J495">
        <v>38</v>
      </c>
      <c r="K495">
        <v>7</v>
      </c>
      <c r="L495">
        <v>59</v>
      </c>
      <c r="M495">
        <v>-38</v>
      </c>
      <c r="N495">
        <v>6.17</v>
      </c>
      <c r="P495">
        <v>0.42</v>
      </c>
      <c r="R495">
        <v>0.04</v>
      </c>
      <c r="X495" t="s">
        <v>63</v>
      </c>
      <c r="Y495">
        <v>494</v>
      </c>
      <c r="Z495" s="1">
        <v>7.0454861111111114E-2</v>
      </c>
      <c r="AA495" t="s">
        <v>6029</v>
      </c>
      <c r="AB495">
        <v>0.05</v>
      </c>
      <c r="AC495">
        <v>5.1999999999999998E-2</v>
      </c>
      <c r="AD495">
        <v>6.17</v>
      </c>
      <c r="AE495" t="s">
        <v>63</v>
      </c>
    </row>
    <row r="496" spans="1:32" x14ac:dyDescent="0.2">
      <c r="A496">
        <v>495</v>
      </c>
      <c r="C496">
        <v>10486</v>
      </c>
      <c r="D496">
        <v>37460</v>
      </c>
      <c r="F496">
        <v>1</v>
      </c>
      <c r="G496">
        <v>43</v>
      </c>
      <c r="H496">
        <v>16.5</v>
      </c>
      <c r="I496" t="s">
        <v>24</v>
      </c>
      <c r="J496">
        <v>45</v>
      </c>
      <c r="K496">
        <v>19</v>
      </c>
      <c r="L496">
        <v>20</v>
      </c>
      <c r="M496">
        <v>45</v>
      </c>
      <c r="N496">
        <v>6.34</v>
      </c>
      <c r="P496">
        <v>1.01</v>
      </c>
      <c r="R496">
        <v>0.92</v>
      </c>
      <c r="T496">
        <v>0.48</v>
      </c>
      <c r="X496" t="s">
        <v>542</v>
      </c>
      <c r="Y496">
        <v>495</v>
      </c>
      <c r="Z496" s="1">
        <v>7.1718749999999998E-2</v>
      </c>
      <c r="AA496" t="s">
        <v>6030</v>
      </c>
      <c r="AB496">
        <v>0.14599999999999999</v>
      </c>
      <c r="AC496">
        <v>-1.7000000000000001E-2</v>
      </c>
      <c r="AD496">
        <v>6.34</v>
      </c>
      <c r="AE496" t="s">
        <v>542</v>
      </c>
    </row>
    <row r="497" spans="1:32" x14ac:dyDescent="0.2">
      <c r="A497">
        <v>496</v>
      </c>
      <c r="B497" t="s">
        <v>543</v>
      </c>
      <c r="C497">
        <v>10516</v>
      </c>
      <c r="D497">
        <v>22554</v>
      </c>
      <c r="E497" t="s">
        <v>543</v>
      </c>
      <c r="F497">
        <v>1</v>
      </c>
      <c r="G497">
        <v>43</v>
      </c>
      <c r="H497">
        <v>39.6</v>
      </c>
      <c r="I497" t="s">
        <v>24</v>
      </c>
      <c r="J497">
        <v>50</v>
      </c>
      <c r="K497">
        <v>41</v>
      </c>
      <c r="L497">
        <v>19</v>
      </c>
      <c r="M497">
        <v>50</v>
      </c>
      <c r="N497">
        <v>4.07</v>
      </c>
      <c r="P497">
        <v>-0.04</v>
      </c>
      <c r="R497">
        <v>-0.93</v>
      </c>
      <c r="T497">
        <v>0.02</v>
      </c>
      <c r="X497" t="s">
        <v>544</v>
      </c>
      <c r="Y497">
        <v>496</v>
      </c>
      <c r="Z497" s="1">
        <v>7.1986111111111098E-2</v>
      </c>
      <c r="AA497" t="s">
        <v>6031</v>
      </c>
      <c r="AB497">
        <v>2.5999999999999999E-2</v>
      </c>
      <c r="AC497">
        <v>-1.4E-2</v>
      </c>
      <c r="AD497">
        <v>4.07</v>
      </c>
      <c r="AE497" t="s">
        <v>544</v>
      </c>
    </row>
    <row r="498" spans="1:32" x14ac:dyDescent="0.2">
      <c r="A498">
        <v>497</v>
      </c>
      <c r="B498" t="s">
        <v>545</v>
      </c>
      <c r="C498">
        <v>10537</v>
      </c>
      <c r="D498">
        <v>193263</v>
      </c>
      <c r="F498">
        <v>1</v>
      </c>
      <c r="G498">
        <v>42</v>
      </c>
      <c r="H498">
        <v>8.6</v>
      </c>
      <c r="I498" t="s">
        <v>26</v>
      </c>
      <c r="J498">
        <v>32</v>
      </c>
      <c r="K498">
        <v>19</v>
      </c>
      <c r="L498">
        <v>37</v>
      </c>
      <c r="M498">
        <v>-32</v>
      </c>
      <c r="N498">
        <v>5.25</v>
      </c>
      <c r="P498">
        <v>1.05</v>
      </c>
      <c r="R498">
        <v>0.79</v>
      </c>
      <c r="T498">
        <v>0.54</v>
      </c>
      <c r="X498" t="s">
        <v>54</v>
      </c>
      <c r="Y498">
        <v>497</v>
      </c>
      <c r="Z498" s="1">
        <v>7.0932870370370368E-2</v>
      </c>
      <c r="AA498" t="s">
        <v>6032</v>
      </c>
      <c r="AB498">
        <v>-6.5000000000000002E-2</v>
      </c>
      <c r="AC498">
        <v>-2.5000000000000001E-2</v>
      </c>
      <c r="AD498">
        <v>5.25</v>
      </c>
      <c r="AE498" t="s">
        <v>54</v>
      </c>
    </row>
    <row r="499" spans="1:32" x14ac:dyDescent="0.2">
      <c r="A499">
        <v>498</v>
      </c>
      <c r="C499">
        <v>10538</v>
      </c>
      <c r="D499">
        <v>193261</v>
      </c>
      <c r="F499">
        <v>1</v>
      </c>
      <c r="G499">
        <v>42</v>
      </c>
      <c r="H499">
        <v>3</v>
      </c>
      <c r="I499" t="s">
        <v>26</v>
      </c>
      <c r="J499">
        <v>36</v>
      </c>
      <c r="K499">
        <v>49</v>
      </c>
      <c r="L499">
        <v>57</v>
      </c>
      <c r="M499">
        <v>-36</v>
      </c>
      <c r="N499">
        <v>5.72</v>
      </c>
      <c r="P499">
        <v>-0.01</v>
      </c>
      <c r="T499">
        <v>-0.01</v>
      </c>
      <c r="X499" t="s">
        <v>89</v>
      </c>
      <c r="Y499">
        <v>498</v>
      </c>
      <c r="Z499" s="1">
        <v>7.0868055555555545E-2</v>
      </c>
      <c r="AA499" t="s">
        <v>6033</v>
      </c>
      <c r="AB499">
        <v>-2.8000000000000001E-2</v>
      </c>
      <c r="AC499">
        <v>-2.1000000000000001E-2</v>
      </c>
      <c r="AD499">
        <v>5.72</v>
      </c>
      <c r="AE499" t="s">
        <v>89</v>
      </c>
    </row>
    <row r="500" spans="1:32" x14ac:dyDescent="0.2">
      <c r="A500">
        <v>499</v>
      </c>
      <c r="C500">
        <v>10543</v>
      </c>
      <c r="D500">
        <v>22566</v>
      </c>
      <c r="F500">
        <v>1</v>
      </c>
      <c r="G500">
        <v>44</v>
      </c>
      <c r="H500">
        <v>17.899999999999999</v>
      </c>
      <c r="I500" t="s">
        <v>24</v>
      </c>
      <c r="J500">
        <v>57</v>
      </c>
      <c r="K500">
        <v>32</v>
      </c>
      <c r="L500">
        <v>11</v>
      </c>
      <c r="M500">
        <v>57</v>
      </c>
      <c r="N500">
        <v>6.21</v>
      </c>
      <c r="P500">
        <v>0.1</v>
      </c>
      <c r="R500">
        <v>0.03</v>
      </c>
      <c r="X500" t="s">
        <v>298</v>
      </c>
      <c r="Y500">
        <v>499</v>
      </c>
      <c r="Z500" s="1">
        <v>7.2429398148148152E-2</v>
      </c>
      <c r="AA500" t="s">
        <v>6034</v>
      </c>
      <c r="AB500">
        <v>3.9E-2</v>
      </c>
      <c r="AC500">
        <v>-0.04</v>
      </c>
      <c r="AD500">
        <v>6.21</v>
      </c>
      <c r="AE500" t="s">
        <v>298</v>
      </c>
    </row>
    <row r="501" spans="1:32" x14ac:dyDescent="0.2">
      <c r="A501">
        <v>500</v>
      </c>
      <c r="C501">
        <v>10550</v>
      </c>
      <c r="D501">
        <v>129465</v>
      </c>
      <c r="F501">
        <v>1</v>
      </c>
      <c r="G501">
        <v>42</v>
      </c>
      <c r="H501">
        <v>43.5</v>
      </c>
      <c r="I501" t="s">
        <v>26</v>
      </c>
      <c r="J501">
        <v>3</v>
      </c>
      <c r="K501">
        <v>41</v>
      </c>
      <c r="L501">
        <v>25</v>
      </c>
      <c r="M501">
        <v>-3</v>
      </c>
      <c r="N501">
        <v>4.99</v>
      </c>
      <c r="P501">
        <v>1.38</v>
      </c>
      <c r="R501">
        <v>1.58</v>
      </c>
      <c r="X501" t="s">
        <v>546</v>
      </c>
      <c r="Y501">
        <v>500</v>
      </c>
      <c r="Z501" s="1">
        <v>7.1336805555555563E-2</v>
      </c>
      <c r="AA501" t="s">
        <v>6035</v>
      </c>
      <c r="AB501">
        <v>-7.0000000000000001E-3</v>
      </c>
      <c r="AC501">
        <v>-3.2000000000000001E-2</v>
      </c>
      <c r="AD501">
        <v>4.99</v>
      </c>
      <c r="AE501" t="s">
        <v>6036</v>
      </c>
      <c r="AF501" t="s">
        <v>36</v>
      </c>
    </row>
    <row r="502" spans="1:32" x14ac:dyDescent="0.2">
      <c r="A502">
        <v>501</v>
      </c>
      <c r="C502">
        <v>10553</v>
      </c>
      <c r="D502">
        <v>232497</v>
      </c>
      <c r="F502">
        <v>1</v>
      </c>
      <c r="G502">
        <v>41</v>
      </c>
      <c r="H502">
        <v>41.1</v>
      </c>
      <c r="I502" t="s">
        <v>26</v>
      </c>
      <c r="J502">
        <v>50</v>
      </c>
      <c r="K502">
        <v>2</v>
      </c>
      <c r="L502">
        <v>20</v>
      </c>
      <c r="M502">
        <v>-50</v>
      </c>
      <c r="N502">
        <v>6.64</v>
      </c>
      <c r="P502">
        <v>0.12</v>
      </c>
      <c r="R502">
        <v>0.12</v>
      </c>
      <c r="T502">
        <v>7.0000000000000007E-2</v>
      </c>
      <c r="U502" t="s">
        <v>183</v>
      </c>
      <c r="X502" t="s">
        <v>298</v>
      </c>
      <c r="Y502">
        <v>501</v>
      </c>
      <c r="Z502" s="1">
        <v>7.0614583333333328E-2</v>
      </c>
      <c r="AA502" t="s">
        <v>6037</v>
      </c>
      <c r="AB502">
        <v>-2.3E-2</v>
      </c>
      <c r="AC502">
        <v>-0.02</v>
      </c>
      <c r="AD502">
        <v>6.64</v>
      </c>
      <c r="AE502" t="s">
        <v>298</v>
      </c>
    </row>
    <row r="503" spans="1:32" x14ac:dyDescent="0.2">
      <c r="A503">
        <v>502</v>
      </c>
      <c r="C503">
        <v>10587</v>
      </c>
      <c r="D503">
        <v>22578</v>
      </c>
      <c r="F503">
        <v>1</v>
      </c>
      <c r="G503">
        <v>44</v>
      </c>
      <c r="H503">
        <v>46.1</v>
      </c>
      <c r="I503" t="s">
        <v>24</v>
      </c>
      <c r="J503">
        <v>57</v>
      </c>
      <c r="K503">
        <v>5</v>
      </c>
      <c r="L503">
        <v>21</v>
      </c>
      <c r="M503">
        <v>57</v>
      </c>
      <c r="N503">
        <v>6.25</v>
      </c>
      <c r="P503">
        <v>0.04</v>
      </c>
      <c r="R503">
        <v>0.06</v>
      </c>
      <c r="X503" t="s">
        <v>114</v>
      </c>
      <c r="Y503">
        <v>502</v>
      </c>
      <c r="Z503" s="1">
        <v>7.2755787037037042E-2</v>
      </c>
      <c r="AA503" t="s">
        <v>6038</v>
      </c>
      <c r="AB503">
        <v>1.4E-2</v>
      </c>
      <c r="AC503">
        <v>-4.0000000000000001E-3</v>
      </c>
      <c r="AD503">
        <v>6.25</v>
      </c>
      <c r="AE503" t="s">
        <v>114</v>
      </c>
    </row>
    <row r="504" spans="1:32" x14ac:dyDescent="0.2">
      <c r="A504">
        <v>503</v>
      </c>
      <c r="C504">
        <v>10588</v>
      </c>
      <c r="D504">
        <v>54939</v>
      </c>
      <c r="E504" t="s">
        <v>30</v>
      </c>
      <c r="F504">
        <v>1</v>
      </c>
      <c r="G504">
        <v>43</v>
      </c>
      <c r="H504">
        <v>50</v>
      </c>
      <c r="I504" t="s">
        <v>24</v>
      </c>
      <c r="J504">
        <v>32</v>
      </c>
      <c r="K504">
        <v>11</v>
      </c>
      <c r="L504">
        <v>30</v>
      </c>
      <c r="M504">
        <v>32</v>
      </c>
      <c r="N504">
        <v>6.34</v>
      </c>
      <c r="O504" t="s">
        <v>103</v>
      </c>
      <c r="X504" t="s">
        <v>547</v>
      </c>
      <c r="Y504">
        <v>503</v>
      </c>
      <c r="Z504" s="1">
        <v>7.210648148148148E-2</v>
      </c>
      <c r="AA504" t="s">
        <v>6039</v>
      </c>
      <c r="AB504">
        <v>-2.1999999999999999E-2</v>
      </c>
      <c r="AC504">
        <v>-7.0000000000000001E-3</v>
      </c>
      <c r="AD504">
        <v>6.34</v>
      </c>
      <c r="AE504" t="s">
        <v>71</v>
      </c>
      <c r="AF504" t="s">
        <v>36</v>
      </c>
    </row>
    <row r="505" spans="1:32" x14ac:dyDescent="0.2">
      <c r="A505">
        <v>504</v>
      </c>
      <c r="C505">
        <v>10597</v>
      </c>
      <c r="D505">
        <v>37475</v>
      </c>
      <c r="F505">
        <v>1</v>
      </c>
      <c r="G505">
        <v>44</v>
      </c>
      <c r="H505">
        <v>26.5</v>
      </c>
      <c r="I505" t="s">
        <v>24</v>
      </c>
      <c r="J505">
        <v>46</v>
      </c>
      <c r="K505">
        <v>8</v>
      </c>
      <c r="L505">
        <v>23</v>
      </c>
      <c r="M505">
        <v>46</v>
      </c>
      <c r="N505">
        <v>6.35</v>
      </c>
      <c r="O505" t="s">
        <v>103</v>
      </c>
      <c r="X505" t="s">
        <v>77</v>
      </c>
      <c r="Y505">
        <v>504</v>
      </c>
      <c r="Z505" s="1">
        <v>7.2528935185185189E-2</v>
      </c>
      <c r="AA505" t="s">
        <v>6040</v>
      </c>
      <c r="AB505">
        <v>-8.9999999999999993E-3</v>
      </c>
      <c r="AC505">
        <v>-2.8000000000000001E-2</v>
      </c>
      <c r="AD505">
        <v>6.35</v>
      </c>
      <c r="AE505" t="s">
        <v>77</v>
      </c>
    </row>
    <row r="506" spans="1:32" x14ac:dyDescent="0.2">
      <c r="A506">
        <v>505</v>
      </c>
      <c r="C506">
        <v>10615</v>
      </c>
      <c r="D506">
        <v>248421</v>
      </c>
      <c r="F506">
        <v>1</v>
      </c>
      <c r="G506">
        <v>41</v>
      </c>
      <c r="H506">
        <v>48</v>
      </c>
      <c r="I506" t="s">
        <v>26</v>
      </c>
      <c r="J506">
        <v>60</v>
      </c>
      <c r="K506">
        <v>47</v>
      </c>
      <c r="L506">
        <v>22</v>
      </c>
      <c r="M506">
        <v>-60</v>
      </c>
      <c r="N506">
        <v>5.71</v>
      </c>
      <c r="P506">
        <v>1.27</v>
      </c>
      <c r="X506" t="s">
        <v>219</v>
      </c>
      <c r="Y506">
        <v>505</v>
      </c>
      <c r="Z506" s="1">
        <v>7.0694444444444449E-2</v>
      </c>
      <c r="AA506" t="s">
        <v>6041</v>
      </c>
      <c r="AB506">
        <v>1.4999999999999999E-2</v>
      </c>
      <c r="AC506">
        <v>-4.1000000000000002E-2</v>
      </c>
      <c r="AD506">
        <v>5.71</v>
      </c>
      <c r="AE506" t="s">
        <v>5659</v>
      </c>
      <c r="AF506" t="s">
        <v>36</v>
      </c>
    </row>
    <row r="507" spans="1:32" x14ac:dyDescent="0.2">
      <c r="A507">
        <v>506</v>
      </c>
      <c r="C507">
        <v>10647</v>
      </c>
      <c r="D507">
        <v>232501</v>
      </c>
      <c r="F507">
        <v>1</v>
      </c>
      <c r="G507">
        <v>42</v>
      </c>
      <c r="H507">
        <v>29.3</v>
      </c>
      <c r="I507" t="s">
        <v>26</v>
      </c>
      <c r="J507">
        <v>53</v>
      </c>
      <c r="K507">
        <v>44</v>
      </c>
      <c r="L507">
        <v>26</v>
      </c>
      <c r="M507">
        <v>-53</v>
      </c>
      <c r="N507">
        <v>5.52</v>
      </c>
      <c r="P507">
        <v>0.53</v>
      </c>
      <c r="R507">
        <v>0</v>
      </c>
      <c r="X507" t="s">
        <v>130</v>
      </c>
      <c r="Y507">
        <v>506</v>
      </c>
      <c r="Z507" s="1">
        <v>7.1172453703703717E-2</v>
      </c>
      <c r="AA507" t="s">
        <v>6042</v>
      </c>
      <c r="AB507">
        <v>0.17100000000000001</v>
      </c>
      <c r="AC507">
        <v>-9.2999999999999999E-2</v>
      </c>
      <c r="AD507">
        <v>5.52</v>
      </c>
      <c r="AE507" t="s">
        <v>130</v>
      </c>
    </row>
    <row r="508" spans="1:32" x14ac:dyDescent="0.2">
      <c r="A508">
        <v>507</v>
      </c>
      <c r="C508">
        <v>10658</v>
      </c>
      <c r="D508">
        <v>129477</v>
      </c>
      <c r="F508">
        <v>1</v>
      </c>
      <c r="G508">
        <v>43</v>
      </c>
      <c r="H508">
        <v>54.8</v>
      </c>
      <c r="I508" t="s">
        <v>26</v>
      </c>
      <c r="J508">
        <v>4</v>
      </c>
      <c r="K508">
        <v>45</v>
      </c>
      <c r="L508">
        <v>56</v>
      </c>
      <c r="M508">
        <v>-4</v>
      </c>
      <c r="N508">
        <v>6.19</v>
      </c>
      <c r="P508">
        <v>1.54</v>
      </c>
      <c r="R508">
        <v>1.9</v>
      </c>
      <c r="X508" t="s">
        <v>197</v>
      </c>
      <c r="Y508">
        <v>507</v>
      </c>
      <c r="Z508" s="1">
        <v>7.2162037037037038E-2</v>
      </c>
      <c r="AA508" t="s">
        <v>6043</v>
      </c>
      <c r="AB508">
        <v>-0.02</v>
      </c>
      <c r="AC508">
        <v>-3.2000000000000001E-2</v>
      </c>
      <c r="AD508">
        <v>6.19</v>
      </c>
      <c r="AE508" t="s">
        <v>197</v>
      </c>
    </row>
    <row r="509" spans="1:32" x14ac:dyDescent="0.2">
      <c r="A509">
        <v>508</v>
      </c>
      <c r="B509" t="s">
        <v>548</v>
      </c>
      <c r="C509">
        <v>10697</v>
      </c>
      <c r="D509">
        <v>92611</v>
      </c>
      <c r="F509">
        <v>1</v>
      </c>
      <c r="G509">
        <v>44</v>
      </c>
      <c r="H509">
        <v>55.8</v>
      </c>
      <c r="I509" t="s">
        <v>24</v>
      </c>
      <c r="J509">
        <v>20</v>
      </c>
      <c r="K509">
        <v>4</v>
      </c>
      <c r="L509">
        <v>59</v>
      </c>
      <c r="M509">
        <v>20</v>
      </c>
      <c r="N509">
        <v>6.27</v>
      </c>
      <c r="P509">
        <v>0.75</v>
      </c>
      <c r="R509">
        <v>0.23</v>
      </c>
      <c r="X509" t="s">
        <v>549</v>
      </c>
      <c r="Y509">
        <v>508</v>
      </c>
      <c r="Z509" s="1">
        <v>7.2868055555555547E-2</v>
      </c>
      <c r="AA509" t="s">
        <v>6044</v>
      </c>
      <c r="AB509">
        <v>-4.1000000000000002E-2</v>
      </c>
      <c r="AC509">
        <v>-0.109</v>
      </c>
      <c r="AD509">
        <v>6.27</v>
      </c>
      <c r="AE509" t="s">
        <v>549</v>
      </c>
    </row>
    <row r="510" spans="1:32" x14ac:dyDescent="0.2">
      <c r="A510">
        <v>509</v>
      </c>
      <c r="B510" t="s">
        <v>550</v>
      </c>
      <c r="C510">
        <v>10700</v>
      </c>
      <c r="D510">
        <v>147986</v>
      </c>
      <c r="F510">
        <v>1</v>
      </c>
      <c r="G510">
        <v>44</v>
      </c>
      <c r="H510">
        <v>4.0999999999999996</v>
      </c>
      <c r="I510" t="s">
        <v>26</v>
      </c>
      <c r="J510">
        <v>15</v>
      </c>
      <c r="K510">
        <v>56</v>
      </c>
      <c r="L510">
        <v>15</v>
      </c>
      <c r="M510">
        <v>-15</v>
      </c>
      <c r="N510">
        <v>3.5</v>
      </c>
      <c r="P510">
        <v>0.72</v>
      </c>
      <c r="R510">
        <v>0.21</v>
      </c>
      <c r="T510">
        <v>0.47</v>
      </c>
      <c r="X510" t="s">
        <v>218</v>
      </c>
      <c r="Y510">
        <v>509</v>
      </c>
      <c r="Z510" s="1">
        <v>7.2269675925925925E-2</v>
      </c>
      <c r="AA510" t="s">
        <v>6045</v>
      </c>
      <c r="AB510">
        <v>-1.718</v>
      </c>
      <c r="AC510">
        <v>0.85599999999999998</v>
      </c>
      <c r="AD510">
        <v>3.5</v>
      </c>
      <c r="AE510" t="s">
        <v>218</v>
      </c>
    </row>
    <row r="511" spans="1:32" x14ac:dyDescent="0.2">
      <c r="A511">
        <v>510</v>
      </c>
      <c r="B511" t="s">
        <v>551</v>
      </c>
      <c r="C511">
        <v>10761</v>
      </c>
      <c r="D511">
        <v>110110</v>
      </c>
      <c r="E511">
        <v>615</v>
      </c>
      <c r="F511">
        <v>1</v>
      </c>
      <c r="G511">
        <v>45</v>
      </c>
      <c r="H511">
        <v>23.6</v>
      </c>
      <c r="I511" t="s">
        <v>24</v>
      </c>
      <c r="J511">
        <v>9</v>
      </c>
      <c r="K511">
        <v>9</v>
      </c>
      <c r="L511">
        <v>28</v>
      </c>
      <c r="M511">
        <v>9</v>
      </c>
      <c r="N511">
        <v>4.26</v>
      </c>
      <c r="P511">
        <v>0.96</v>
      </c>
      <c r="R511">
        <v>0.71</v>
      </c>
      <c r="T511">
        <v>0.48</v>
      </c>
      <c r="X511" t="s">
        <v>71</v>
      </c>
      <c r="Y511">
        <v>510</v>
      </c>
      <c r="Z511" s="1">
        <v>7.3189814814814805E-2</v>
      </c>
      <c r="AA511" t="s">
        <v>6046</v>
      </c>
      <c r="AB511">
        <v>7.2999999999999995E-2</v>
      </c>
      <c r="AC511">
        <v>4.8000000000000001E-2</v>
      </c>
      <c r="AD511">
        <v>4.26</v>
      </c>
      <c r="AE511" t="s">
        <v>71</v>
      </c>
    </row>
    <row r="512" spans="1:32" x14ac:dyDescent="0.2">
      <c r="A512">
        <v>511</v>
      </c>
      <c r="C512">
        <v>10780</v>
      </c>
      <c r="D512">
        <v>11983</v>
      </c>
      <c r="F512">
        <v>1</v>
      </c>
      <c r="G512">
        <v>47</v>
      </c>
      <c r="H512">
        <v>44.8</v>
      </c>
      <c r="I512" t="s">
        <v>24</v>
      </c>
      <c r="J512">
        <v>63</v>
      </c>
      <c r="K512">
        <v>51</v>
      </c>
      <c r="L512">
        <v>8</v>
      </c>
      <c r="M512">
        <v>63</v>
      </c>
      <c r="N512">
        <v>5.63</v>
      </c>
      <c r="P512">
        <v>0.81</v>
      </c>
      <c r="R512">
        <v>0.4</v>
      </c>
      <c r="T512">
        <v>0.39</v>
      </c>
      <c r="X512" t="s">
        <v>40</v>
      </c>
      <c r="Y512">
        <v>511</v>
      </c>
      <c r="Z512" s="1">
        <v>7.4824074074074085E-2</v>
      </c>
      <c r="AA512" t="s">
        <v>6047</v>
      </c>
      <c r="AB512">
        <v>0.58199999999999996</v>
      </c>
      <c r="AC512">
        <v>-0.255</v>
      </c>
      <c r="AD512">
        <v>5.63</v>
      </c>
      <c r="AE512" t="s">
        <v>40</v>
      </c>
    </row>
    <row r="513" spans="1:32" x14ac:dyDescent="0.2">
      <c r="A513">
        <v>512</v>
      </c>
      <c r="C513">
        <v>10800</v>
      </c>
      <c r="D513">
        <v>258271</v>
      </c>
      <c r="F513">
        <v>1</v>
      </c>
      <c r="G513">
        <v>37</v>
      </c>
      <c r="H513">
        <v>55.6</v>
      </c>
      <c r="I513" t="s">
        <v>26</v>
      </c>
      <c r="J513">
        <v>82</v>
      </c>
      <c r="K513">
        <v>58</v>
      </c>
      <c r="L513">
        <v>30</v>
      </c>
      <c r="M513">
        <v>-82</v>
      </c>
      <c r="N513">
        <v>5.87</v>
      </c>
      <c r="P513">
        <v>0.61</v>
      </c>
      <c r="R513">
        <v>0.1</v>
      </c>
      <c r="X513" t="s">
        <v>144</v>
      </c>
      <c r="Y513">
        <v>512</v>
      </c>
      <c r="Z513" s="1">
        <v>6.8004629629629623E-2</v>
      </c>
      <c r="AA513" t="s">
        <v>6048</v>
      </c>
      <c r="AB513">
        <v>0.11899999999999999</v>
      </c>
      <c r="AC513">
        <v>0.12</v>
      </c>
      <c r="AD513">
        <v>5.87</v>
      </c>
      <c r="AE513" t="s">
        <v>144</v>
      </c>
    </row>
    <row r="514" spans="1:32" x14ac:dyDescent="0.2">
      <c r="A514">
        <v>513</v>
      </c>
      <c r="C514">
        <v>10824</v>
      </c>
      <c r="D514">
        <v>129490</v>
      </c>
      <c r="F514">
        <v>1</v>
      </c>
      <c r="G514">
        <v>45</v>
      </c>
      <c r="H514">
        <v>59.3</v>
      </c>
      <c r="I514" t="s">
        <v>26</v>
      </c>
      <c r="J514">
        <v>5</v>
      </c>
      <c r="K514">
        <v>44</v>
      </c>
      <c r="L514">
        <v>0</v>
      </c>
      <c r="M514">
        <v>-5</v>
      </c>
      <c r="N514">
        <v>5.34</v>
      </c>
      <c r="P514">
        <v>1.52</v>
      </c>
      <c r="R514">
        <v>1.88</v>
      </c>
      <c r="X514" t="s">
        <v>172</v>
      </c>
      <c r="Y514">
        <v>513</v>
      </c>
      <c r="Z514" s="1">
        <v>7.3603009259259264E-2</v>
      </c>
      <c r="AA514" t="s">
        <v>6049</v>
      </c>
      <c r="AB514">
        <v>-7.0000000000000001E-3</v>
      </c>
      <c r="AC514">
        <v>-3.3000000000000002E-2</v>
      </c>
      <c r="AD514">
        <v>5.34</v>
      </c>
      <c r="AE514" t="s">
        <v>172</v>
      </c>
    </row>
    <row r="515" spans="1:32" x14ac:dyDescent="0.2">
      <c r="A515">
        <v>514</v>
      </c>
      <c r="B515" t="s">
        <v>552</v>
      </c>
      <c r="C515">
        <v>10830</v>
      </c>
      <c r="D515">
        <v>167275</v>
      </c>
      <c r="F515">
        <v>1</v>
      </c>
      <c r="G515">
        <v>45</v>
      </c>
      <c r="H515">
        <v>38.799999999999997</v>
      </c>
      <c r="I515" t="s">
        <v>26</v>
      </c>
      <c r="J515">
        <v>25</v>
      </c>
      <c r="K515">
        <v>3</v>
      </c>
      <c r="L515">
        <v>9</v>
      </c>
      <c r="M515">
        <v>-25</v>
      </c>
      <c r="N515">
        <v>5.31</v>
      </c>
      <c r="P515">
        <v>0.39</v>
      </c>
      <c r="R515">
        <v>0.02</v>
      </c>
      <c r="X515" t="s">
        <v>367</v>
      </c>
      <c r="Y515">
        <v>514</v>
      </c>
      <c r="Z515" s="1">
        <v>7.3365740740740745E-2</v>
      </c>
      <c r="AA515" t="s">
        <v>6050</v>
      </c>
      <c r="AB515">
        <v>0.16200000000000001</v>
      </c>
      <c r="AC515">
        <v>-5.7000000000000002E-2</v>
      </c>
      <c r="AD515">
        <v>5.31</v>
      </c>
      <c r="AE515" t="s">
        <v>367</v>
      </c>
    </row>
    <row r="516" spans="1:32" x14ac:dyDescent="0.2">
      <c r="A516">
        <v>515</v>
      </c>
      <c r="C516">
        <v>10845</v>
      </c>
      <c r="D516">
        <v>92622</v>
      </c>
      <c r="E516" t="s">
        <v>553</v>
      </c>
      <c r="F516">
        <v>1</v>
      </c>
      <c r="G516">
        <v>46</v>
      </c>
      <c r="H516">
        <v>35.299999999999997</v>
      </c>
      <c r="I516" t="s">
        <v>24</v>
      </c>
      <c r="J516">
        <v>17</v>
      </c>
      <c r="K516">
        <v>24</v>
      </c>
      <c r="L516">
        <v>47</v>
      </c>
      <c r="M516">
        <v>17</v>
      </c>
      <c r="N516">
        <v>6.55</v>
      </c>
      <c r="P516">
        <v>0.25</v>
      </c>
      <c r="R516">
        <v>0.17</v>
      </c>
      <c r="X516" t="s">
        <v>554</v>
      </c>
      <c r="Y516">
        <v>515</v>
      </c>
      <c r="Z516" s="1">
        <v>7.4019675925925926E-2</v>
      </c>
      <c r="AA516" t="s">
        <v>6051</v>
      </c>
      <c r="AB516">
        <v>5.2999999999999999E-2</v>
      </c>
      <c r="AC516">
        <v>1.0999999999999999E-2</v>
      </c>
      <c r="AD516">
        <v>6.55</v>
      </c>
      <c r="AE516" t="s">
        <v>554</v>
      </c>
    </row>
    <row r="517" spans="1:32" x14ac:dyDescent="0.2">
      <c r="A517">
        <v>516</v>
      </c>
      <c r="B517" t="s">
        <v>555</v>
      </c>
      <c r="C517">
        <v>10859</v>
      </c>
      <c r="D517">
        <v>255806</v>
      </c>
      <c r="F517">
        <v>1</v>
      </c>
      <c r="G517">
        <v>41</v>
      </c>
      <c r="H517">
        <v>21.3</v>
      </c>
      <c r="I517" t="s">
        <v>26</v>
      </c>
      <c r="J517">
        <v>79</v>
      </c>
      <c r="K517">
        <v>8</v>
      </c>
      <c r="L517">
        <v>54</v>
      </c>
      <c r="M517">
        <v>-79</v>
      </c>
      <c r="N517">
        <v>6.33</v>
      </c>
      <c r="P517">
        <v>0.94</v>
      </c>
      <c r="R517">
        <v>0.69</v>
      </c>
      <c r="X517" t="s">
        <v>556</v>
      </c>
      <c r="Y517">
        <v>516</v>
      </c>
      <c r="Z517" s="1">
        <v>7.0385416666666659E-2</v>
      </c>
      <c r="AA517" t="s">
        <v>6052</v>
      </c>
      <c r="AB517">
        <v>5.1999999999999998E-2</v>
      </c>
      <c r="AC517">
        <v>8.9999999999999993E-3</v>
      </c>
      <c r="AD517">
        <v>6.33</v>
      </c>
      <c r="AE517" t="s">
        <v>6053</v>
      </c>
      <c r="AF517" t="s">
        <v>36</v>
      </c>
    </row>
    <row r="518" spans="1:32" x14ac:dyDescent="0.2">
      <c r="A518">
        <v>517</v>
      </c>
      <c r="C518">
        <v>10863</v>
      </c>
      <c r="D518">
        <v>167279</v>
      </c>
      <c r="F518">
        <v>1</v>
      </c>
      <c r="G518">
        <v>46</v>
      </c>
      <c r="H518">
        <v>1</v>
      </c>
      <c r="I518" t="s">
        <v>26</v>
      </c>
      <c r="J518">
        <v>27</v>
      </c>
      <c r="K518">
        <v>20</v>
      </c>
      <c r="L518">
        <v>57</v>
      </c>
      <c r="M518">
        <v>-27</v>
      </c>
      <c r="N518">
        <v>6.39</v>
      </c>
      <c r="P518">
        <v>0.36</v>
      </c>
      <c r="X518" t="s">
        <v>557</v>
      </c>
      <c r="Y518">
        <v>517</v>
      </c>
      <c r="Z518" s="1">
        <v>7.362268518518518E-2</v>
      </c>
      <c r="AA518" t="s">
        <v>6054</v>
      </c>
      <c r="AB518">
        <v>9.5000000000000001E-2</v>
      </c>
      <c r="AC518">
        <v>-5.1999999999999998E-2</v>
      </c>
      <c r="AD518">
        <v>6.39</v>
      </c>
      <c r="AE518" t="s">
        <v>557</v>
      </c>
    </row>
    <row r="519" spans="1:32" x14ac:dyDescent="0.2">
      <c r="A519">
        <v>518</v>
      </c>
      <c r="C519">
        <v>10874</v>
      </c>
      <c r="D519">
        <v>37513</v>
      </c>
      <c r="F519">
        <v>1</v>
      </c>
      <c r="G519">
        <v>47</v>
      </c>
      <c r="H519">
        <v>48</v>
      </c>
      <c r="I519" t="s">
        <v>24</v>
      </c>
      <c r="J519">
        <v>46</v>
      </c>
      <c r="K519">
        <v>13</v>
      </c>
      <c r="L519">
        <v>47</v>
      </c>
      <c r="M519">
        <v>46</v>
      </c>
      <c r="N519">
        <v>6.32</v>
      </c>
      <c r="P519">
        <v>0.43</v>
      </c>
      <c r="R519">
        <v>0</v>
      </c>
      <c r="X519" t="s">
        <v>204</v>
      </c>
      <c r="Y519">
        <v>518</v>
      </c>
      <c r="Z519" s="1">
        <v>7.4861111111111114E-2</v>
      </c>
      <c r="AA519" t="s">
        <v>6055</v>
      </c>
      <c r="AB519">
        <v>1.4E-2</v>
      </c>
      <c r="AC519">
        <v>-5.6000000000000001E-2</v>
      </c>
      <c r="AD519">
        <v>6.32</v>
      </c>
      <c r="AE519" t="s">
        <v>204</v>
      </c>
    </row>
    <row r="520" spans="1:32" x14ac:dyDescent="0.2">
      <c r="A520">
        <v>519</v>
      </c>
      <c r="C520">
        <v>10934</v>
      </c>
      <c r="D520">
        <v>232519</v>
      </c>
      <c r="F520">
        <v>1</v>
      </c>
      <c r="G520">
        <v>46</v>
      </c>
      <c r="H520">
        <v>5.8</v>
      </c>
      <c r="I520" t="s">
        <v>26</v>
      </c>
      <c r="J520">
        <v>50</v>
      </c>
      <c r="K520">
        <v>48</v>
      </c>
      <c r="L520">
        <v>59</v>
      </c>
      <c r="M520">
        <v>-50</v>
      </c>
      <c r="N520">
        <v>5.49</v>
      </c>
      <c r="P520">
        <v>1.6</v>
      </c>
      <c r="R520">
        <v>1.95</v>
      </c>
      <c r="T520">
        <v>1.27</v>
      </c>
      <c r="X520" t="s">
        <v>98</v>
      </c>
      <c r="Y520">
        <v>519</v>
      </c>
      <c r="Z520" s="1">
        <v>7.3678240740740739E-2</v>
      </c>
      <c r="AA520" t="s">
        <v>6056</v>
      </c>
      <c r="AB520">
        <v>3.4000000000000002E-2</v>
      </c>
      <c r="AC520">
        <v>-2.4E-2</v>
      </c>
      <c r="AD520">
        <v>5.49</v>
      </c>
      <c r="AE520" t="s">
        <v>98</v>
      </c>
    </row>
    <row r="521" spans="1:32" x14ac:dyDescent="0.2">
      <c r="A521">
        <v>520</v>
      </c>
      <c r="C521">
        <v>10939</v>
      </c>
      <c r="D521">
        <v>232520</v>
      </c>
      <c r="F521">
        <v>1</v>
      </c>
      <c r="G521">
        <v>46</v>
      </c>
      <c r="H521">
        <v>6.3</v>
      </c>
      <c r="I521" t="s">
        <v>26</v>
      </c>
      <c r="J521">
        <v>53</v>
      </c>
      <c r="K521">
        <v>31</v>
      </c>
      <c r="L521">
        <v>19</v>
      </c>
      <c r="M521">
        <v>-53</v>
      </c>
      <c r="N521">
        <v>5.04</v>
      </c>
      <c r="P521">
        <v>0.04</v>
      </c>
      <c r="R521">
        <v>0.05</v>
      </c>
      <c r="X521" t="s">
        <v>89</v>
      </c>
      <c r="Y521">
        <v>520</v>
      </c>
      <c r="Z521" s="1">
        <v>7.3684027777777772E-2</v>
      </c>
      <c r="AA521" t="s">
        <v>6057</v>
      </c>
      <c r="AB521">
        <v>0.127</v>
      </c>
      <c r="AC521">
        <v>5.6000000000000001E-2</v>
      </c>
      <c r="AD521">
        <v>5.04</v>
      </c>
      <c r="AE521" t="s">
        <v>89</v>
      </c>
    </row>
    <row r="522" spans="1:32" x14ac:dyDescent="0.2">
      <c r="A522">
        <v>521</v>
      </c>
      <c r="C522">
        <v>10975</v>
      </c>
      <c r="D522">
        <v>54991</v>
      </c>
      <c r="F522">
        <v>1</v>
      </c>
      <c r="G522">
        <v>48</v>
      </c>
      <c r="H522">
        <v>38.9</v>
      </c>
      <c r="I522" t="s">
        <v>24</v>
      </c>
      <c r="J522">
        <v>37</v>
      </c>
      <c r="K522">
        <v>57</v>
      </c>
      <c r="L522">
        <v>10</v>
      </c>
      <c r="M522">
        <v>37</v>
      </c>
      <c r="N522">
        <v>5.94</v>
      </c>
      <c r="P522">
        <v>0.97</v>
      </c>
      <c r="R522">
        <v>0.71</v>
      </c>
      <c r="X522" t="s">
        <v>54</v>
      </c>
      <c r="Y522">
        <v>521</v>
      </c>
      <c r="Z522" s="1">
        <v>7.5450231481481486E-2</v>
      </c>
      <c r="AA522" t="s">
        <v>6058</v>
      </c>
      <c r="AB522">
        <v>0.112</v>
      </c>
      <c r="AC522">
        <v>-2.9000000000000001E-2</v>
      </c>
      <c r="AD522">
        <v>5.94</v>
      </c>
      <c r="AE522" t="s">
        <v>54</v>
      </c>
    </row>
    <row r="523" spans="1:32" x14ac:dyDescent="0.2">
      <c r="A523">
        <v>522</v>
      </c>
      <c r="B523" t="s">
        <v>558</v>
      </c>
      <c r="C523">
        <v>10982</v>
      </c>
      <c r="D523">
        <v>92637</v>
      </c>
      <c r="F523">
        <v>1</v>
      </c>
      <c r="G523">
        <v>48</v>
      </c>
      <c r="H523">
        <v>10.9</v>
      </c>
      <c r="I523" t="s">
        <v>24</v>
      </c>
      <c r="J523">
        <v>16</v>
      </c>
      <c r="K523">
        <v>57</v>
      </c>
      <c r="L523">
        <v>20</v>
      </c>
      <c r="M523">
        <v>16</v>
      </c>
      <c r="N523">
        <v>5.84</v>
      </c>
      <c r="P523">
        <v>-0.03</v>
      </c>
      <c r="R523">
        <v>-0.12</v>
      </c>
      <c r="X523" t="s">
        <v>191</v>
      </c>
      <c r="Y523">
        <v>522</v>
      </c>
      <c r="Z523" s="1">
        <v>7.5126157407407412E-2</v>
      </c>
      <c r="AA523" t="s">
        <v>6059</v>
      </c>
      <c r="AB523">
        <v>5.2999999999999999E-2</v>
      </c>
      <c r="AC523">
        <v>-3.5999999999999997E-2</v>
      </c>
      <c r="AD523">
        <v>5.84</v>
      </c>
      <c r="AE523" t="s">
        <v>191</v>
      </c>
    </row>
    <row r="524" spans="1:32" x14ac:dyDescent="0.2">
      <c r="A524">
        <v>523</v>
      </c>
      <c r="C524">
        <v>11007</v>
      </c>
      <c r="D524">
        <v>54994</v>
      </c>
      <c r="F524">
        <v>1</v>
      </c>
      <c r="G524">
        <v>48</v>
      </c>
      <c r="H524">
        <v>41.6</v>
      </c>
      <c r="I524" t="s">
        <v>24</v>
      </c>
      <c r="J524">
        <v>32</v>
      </c>
      <c r="K524">
        <v>41</v>
      </c>
      <c r="L524">
        <v>25</v>
      </c>
      <c r="M524">
        <v>32</v>
      </c>
      <c r="N524">
        <v>5.79</v>
      </c>
      <c r="P524">
        <v>0.55000000000000004</v>
      </c>
      <c r="R524">
        <v>-0.01</v>
      </c>
      <c r="X524" t="s">
        <v>199</v>
      </c>
      <c r="Y524">
        <v>523</v>
      </c>
      <c r="Z524" s="1">
        <v>7.5481481481481483E-2</v>
      </c>
      <c r="AA524" t="s">
        <v>6060</v>
      </c>
      <c r="AB524">
        <v>-0.16700000000000001</v>
      </c>
      <c r="AC524">
        <v>0.29799999999999999</v>
      </c>
      <c r="AD524">
        <v>5.79</v>
      </c>
      <c r="AE524" t="s">
        <v>199</v>
      </c>
    </row>
    <row r="525" spans="1:32" x14ac:dyDescent="0.2">
      <c r="A525">
        <v>524</v>
      </c>
      <c r="C525">
        <v>11022</v>
      </c>
      <c r="D525">
        <v>215650</v>
      </c>
      <c r="F525">
        <v>1</v>
      </c>
      <c r="G525">
        <v>47</v>
      </c>
      <c r="H525">
        <v>16.8</v>
      </c>
      <c r="I525" t="s">
        <v>26</v>
      </c>
      <c r="J525">
        <v>41</v>
      </c>
      <c r="K525">
        <v>45</v>
      </c>
      <c r="L525">
        <v>36</v>
      </c>
      <c r="M525">
        <v>-41</v>
      </c>
      <c r="N525">
        <v>6.18</v>
      </c>
      <c r="P525">
        <v>1.54</v>
      </c>
      <c r="R525">
        <v>1.91</v>
      </c>
      <c r="X525" t="s">
        <v>208</v>
      </c>
      <c r="Y525">
        <v>524</v>
      </c>
      <c r="Z525" s="1">
        <v>7.4499999999999997E-2</v>
      </c>
      <c r="AA525" t="s">
        <v>6061</v>
      </c>
      <c r="AB525">
        <v>2.4E-2</v>
      </c>
      <c r="AC525">
        <v>4.2000000000000003E-2</v>
      </c>
      <c r="AD525">
        <v>6.18</v>
      </c>
      <c r="AE525" t="s">
        <v>5647</v>
      </c>
      <c r="AF525" t="s">
        <v>36</v>
      </c>
    </row>
    <row r="526" spans="1:32" x14ac:dyDescent="0.2">
      <c r="A526">
        <v>525</v>
      </c>
      <c r="C526">
        <v>11025</v>
      </c>
      <c r="D526">
        <v>258273</v>
      </c>
      <c r="F526">
        <v>1</v>
      </c>
      <c r="G526">
        <v>37</v>
      </c>
      <c r="H526">
        <v>28</v>
      </c>
      <c r="I526" t="s">
        <v>26</v>
      </c>
      <c r="J526">
        <v>84</v>
      </c>
      <c r="K526">
        <v>46</v>
      </c>
      <c r="L526">
        <v>11</v>
      </c>
      <c r="M526">
        <v>-84</v>
      </c>
      <c r="N526">
        <v>5.69</v>
      </c>
      <c r="P526">
        <v>0.94</v>
      </c>
      <c r="R526">
        <v>0.66</v>
      </c>
      <c r="X526" t="s">
        <v>71</v>
      </c>
      <c r="Y526">
        <v>525</v>
      </c>
      <c r="Z526" s="1">
        <v>6.7685185185185182E-2</v>
      </c>
      <c r="AA526" t="s">
        <v>6062</v>
      </c>
      <c r="AB526">
        <v>3.4000000000000002E-2</v>
      </c>
      <c r="AC526">
        <v>2.1000000000000001E-2</v>
      </c>
      <c r="AD526">
        <v>5.69</v>
      </c>
      <c r="AE526" t="s">
        <v>71</v>
      </c>
    </row>
    <row r="527" spans="1:32" x14ac:dyDescent="0.2">
      <c r="A527">
        <v>526</v>
      </c>
      <c r="C527">
        <v>11031</v>
      </c>
      <c r="D527">
        <v>37536</v>
      </c>
      <c r="F527">
        <v>1</v>
      </c>
      <c r="G527">
        <v>49</v>
      </c>
      <c r="H527">
        <v>15.7</v>
      </c>
      <c r="I527" t="s">
        <v>24</v>
      </c>
      <c r="J527">
        <v>47</v>
      </c>
      <c r="K527">
        <v>53</v>
      </c>
      <c r="L527">
        <v>49</v>
      </c>
      <c r="M527">
        <v>47</v>
      </c>
      <c r="N527">
        <v>5.82</v>
      </c>
      <c r="P527">
        <v>0.28999999999999998</v>
      </c>
      <c r="R527">
        <v>7.0000000000000007E-2</v>
      </c>
      <c r="X527" t="s">
        <v>298</v>
      </c>
      <c r="Y527">
        <v>526</v>
      </c>
      <c r="Z527" s="1">
        <v>7.5876157407407399E-2</v>
      </c>
      <c r="AA527" t="s">
        <v>6063</v>
      </c>
      <c r="AB527">
        <v>-0.01</v>
      </c>
      <c r="AC527">
        <v>-2E-3</v>
      </c>
      <c r="AD527">
        <v>5.82</v>
      </c>
      <c r="AE527" t="s">
        <v>298</v>
      </c>
    </row>
    <row r="528" spans="1:32" x14ac:dyDescent="0.2">
      <c r="A528">
        <v>527</v>
      </c>
      <c r="C528">
        <v>11037</v>
      </c>
      <c r="D528">
        <v>110138</v>
      </c>
      <c r="F528">
        <v>1</v>
      </c>
      <c r="G528">
        <v>48</v>
      </c>
      <c r="H528">
        <v>26</v>
      </c>
      <c r="I528" t="s">
        <v>24</v>
      </c>
      <c r="J528">
        <v>3</v>
      </c>
      <c r="K528">
        <v>41</v>
      </c>
      <c r="L528">
        <v>8</v>
      </c>
      <c r="M528">
        <v>3</v>
      </c>
      <c r="N528">
        <v>5.91</v>
      </c>
      <c r="P528">
        <v>0.97</v>
      </c>
      <c r="R528">
        <v>0.74</v>
      </c>
      <c r="X528" t="s">
        <v>60</v>
      </c>
      <c r="Y528">
        <v>527</v>
      </c>
      <c r="Z528" s="1">
        <v>7.5300925925925924E-2</v>
      </c>
      <c r="AA528" t="s">
        <v>6064</v>
      </c>
      <c r="AB528">
        <v>-6.0000000000000001E-3</v>
      </c>
      <c r="AC528">
        <v>1.7000000000000001E-2</v>
      </c>
      <c r="AD528">
        <v>5.91</v>
      </c>
      <c r="AE528" t="s">
        <v>60</v>
      </c>
    </row>
    <row r="529" spans="1:32" x14ac:dyDescent="0.2">
      <c r="A529">
        <v>528</v>
      </c>
      <c r="C529">
        <v>11050</v>
      </c>
      <c r="D529">
        <v>193303</v>
      </c>
      <c r="F529">
        <v>1</v>
      </c>
      <c r="G529">
        <v>47</v>
      </c>
      <c r="H529">
        <v>47.8</v>
      </c>
      <c r="I529" t="s">
        <v>26</v>
      </c>
      <c r="J529">
        <v>37</v>
      </c>
      <c r="K529">
        <v>9</v>
      </c>
      <c r="L529">
        <v>35</v>
      </c>
      <c r="M529">
        <v>-37</v>
      </c>
      <c r="N529">
        <v>6.32</v>
      </c>
      <c r="P529">
        <v>1.02</v>
      </c>
      <c r="X529" t="s">
        <v>54</v>
      </c>
      <c r="Y529">
        <v>528</v>
      </c>
      <c r="Z529" s="1">
        <v>7.4858796296296298E-2</v>
      </c>
      <c r="AA529" t="s">
        <v>6065</v>
      </c>
      <c r="AB529">
        <v>8.0000000000000002E-3</v>
      </c>
      <c r="AC529">
        <v>1.0999999999999999E-2</v>
      </c>
      <c r="AD529">
        <v>6.32</v>
      </c>
      <c r="AE529" t="s">
        <v>54</v>
      </c>
    </row>
    <row r="530" spans="1:32" x14ac:dyDescent="0.2">
      <c r="A530">
        <v>529</v>
      </c>
      <c r="C530">
        <v>11151</v>
      </c>
      <c r="D530">
        <v>22678</v>
      </c>
      <c r="F530">
        <v>1</v>
      </c>
      <c r="G530">
        <v>50</v>
      </c>
      <c r="H530">
        <v>57.1</v>
      </c>
      <c r="I530" t="s">
        <v>24</v>
      </c>
      <c r="J530">
        <v>51</v>
      </c>
      <c r="K530">
        <v>56</v>
      </c>
      <c r="L530">
        <v>0</v>
      </c>
      <c r="M530">
        <v>51</v>
      </c>
      <c r="N530">
        <v>5.9</v>
      </c>
      <c r="P530">
        <v>0.43</v>
      </c>
      <c r="R530">
        <v>0.02</v>
      </c>
      <c r="X530" t="s">
        <v>201</v>
      </c>
      <c r="Y530">
        <v>529</v>
      </c>
      <c r="Z530" s="1">
        <v>7.7049768518518524E-2</v>
      </c>
      <c r="AA530" t="s">
        <v>6066</v>
      </c>
      <c r="AB530">
        <v>4.1000000000000002E-2</v>
      </c>
      <c r="AC530">
        <v>-0.12</v>
      </c>
      <c r="AD530">
        <v>5.9</v>
      </c>
      <c r="AE530" t="s">
        <v>201</v>
      </c>
    </row>
    <row r="531" spans="1:32" x14ac:dyDescent="0.2">
      <c r="A531">
        <v>530</v>
      </c>
      <c r="B531" t="s">
        <v>559</v>
      </c>
      <c r="C531">
        <v>11154</v>
      </c>
      <c r="D531">
        <v>74966</v>
      </c>
      <c r="F531">
        <v>1</v>
      </c>
      <c r="G531">
        <v>50</v>
      </c>
      <c r="H531">
        <v>8.5</v>
      </c>
      <c r="I531" t="s">
        <v>24</v>
      </c>
      <c r="J531">
        <v>22</v>
      </c>
      <c r="K531">
        <v>16</v>
      </c>
      <c r="L531">
        <v>31</v>
      </c>
      <c r="M531">
        <v>22</v>
      </c>
      <c r="N531">
        <v>5.86</v>
      </c>
      <c r="P531">
        <v>0.74</v>
      </c>
      <c r="R531">
        <v>0.5</v>
      </c>
      <c r="T531">
        <v>0.49</v>
      </c>
      <c r="X531" t="s">
        <v>560</v>
      </c>
      <c r="Y531">
        <v>530</v>
      </c>
      <c r="Z531" s="1">
        <v>7.6487268518518517E-2</v>
      </c>
      <c r="AA531" t="s">
        <v>6067</v>
      </c>
      <c r="AB531">
        <v>-1.7000000000000001E-2</v>
      </c>
      <c r="AC531">
        <v>-8.0000000000000002E-3</v>
      </c>
      <c r="AD531">
        <v>5.86</v>
      </c>
      <c r="AE531" t="s">
        <v>45</v>
      </c>
      <c r="AF531" t="s">
        <v>36</v>
      </c>
    </row>
    <row r="532" spans="1:32" x14ac:dyDescent="0.2">
      <c r="A532">
        <v>531</v>
      </c>
      <c r="B532" t="s">
        <v>561</v>
      </c>
      <c r="C532">
        <v>11171</v>
      </c>
      <c r="D532">
        <v>148036</v>
      </c>
      <c r="F532">
        <v>1</v>
      </c>
      <c r="G532">
        <v>49</v>
      </c>
      <c r="H532">
        <v>35.1</v>
      </c>
      <c r="I532" t="s">
        <v>26</v>
      </c>
      <c r="J532">
        <v>10</v>
      </c>
      <c r="K532">
        <v>41</v>
      </c>
      <c r="L532">
        <v>11</v>
      </c>
      <c r="M532">
        <v>-10</v>
      </c>
      <c r="N532">
        <v>4.67</v>
      </c>
      <c r="P532">
        <v>0.33</v>
      </c>
      <c r="R532">
        <v>0.03</v>
      </c>
      <c r="T532">
        <v>0.16</v>
      </c>
      <c r="X532" t="s">
        <v>115</v>
      </c>
      <c r="Y532">
        <v>531</v>
      </c>
      <c r="Z532" s="1">
        <v>7.610069444444445E-2</v>
      </c>
      <c r="AA532" t="s">
        <v>6068</v>
      </c>
      <c r="AB532">
        <v>-0.14599999999999999</v>
      </c>
      <c r="AC532">
        <v>-9.2999999999999999E-2</v>
      </c>
      <c r="AD532">
        <v>4.67</v>
      </c>
      <c r="AE532" t="s">
        <v>115</v>
      </c>
    </row>
    <row r="533" spans="1:32" x14ac:dyDescent="0.2">
      <c r="A533">
        <v>532</v>
      </c>
      <c r="C533">
        <v>11183</v>
      </c>
      <c r="D533">
        <v>193320</v>
      </c>
      <c r="F533">
        <v>1</v>
      </c>
      <c r="G533">
        <v>49</v>
      </c>
      <c r="H533">
        <v>19.5</v>
      </c>
      <c r="I533" t="s">
        <v>26</v>
      </c>
      <c r="J533">
        <v>31</v>
      </c>
      <c r="K533">
        <v>4</v>
      </c>
      <c r="L533">
        <v>22</v>
      </c>
      <c r="M533">
        <v>-31</v>
      </c>
      <c r="N533">
        <v>6.34</v>
      </c>
      <c r="P533">
        <v>1.22</v>
      </c>
      <c r="X533" t="s">
        <v>219</v>
      </c>
      <c r="Y533">
        <v>532</v>
      </c>
      <c r="Z533" s="1">
        <v>7.5920138888888891E-2</v>
      </c>
      <c r="AA533" t="s">
        <v>6069</v>
      </c>
      <c r="AB533">
        <v>0.10100000000000001</v>
      </c>
      <c r="AC533">
        <v>-2.5999999999999999E-2</v>
      </c>
      <c r="AD533">
        <v>6.34</v>
      </c>
      <c r="AE533" t="s">
        <v>5659</v>
      </c>
      <c r="AF533" t="s">
        <v>36</v>
      </c>
    </row>
    <row r="534" spans="1:32" x14ac:dyDescent="0.2">
      <c r="A534">
        <v>533</v>
      </c>
      <c r="B534" t="s">
        <v>562</v>
      </c>
      <c r="C534">
        <v>11241</v>
      </c>
      <c r="D534">
        <v>22690</v>
      </c>
      <c r="E534" t="s">
        <v>563</v>
      </c>
      <c r="F534">
        <v>1</v>
      </c>
      <c r="G534">
        <v>51</v>
      </c>
      <c r="H534">
        <v>59.3</v>
      </c>
      <c r="I534" t="s">
        <v>24</v>
      </c>
      <c r="J534">
        <v>55</v>
      </c>
      <c r="K534">
        <v>8</v>
      </c>
      <c r="L534">
        <v>51</v>
      </c>
      <c r="M534">
        <v>55</v>
      </c>
      <c r="N534">
        <v>5.52</v>
      </c>
      <c r="P534">
        <v>-0.18</v>
      </c>
      <c r="R534">
        <v>-0.83</v>
      </c>
      <c r="X534" t="s">
        <v>564</v>
      </c>
      <c r="Y534">
        <v>533</v>
      </c>
      <c r="Z534" s="1">
        <v>7.776967592592593E-2</v>
      </c>
      <c r="AA534" t="s">
        <v>6070</v>
      </c>
      <c r="AB534">
        <v>1.4E-2</v>
      </c>
      <c r="AC534">
        <v>-8.0000000000000002E-3</v>
      </c>
      <c r="AD534">
        <v>5.52</v>
      </c>
      <c r="AE534" t="s">
        <v>564</v>
      </c>
    </row>
    <row r="535" spans="1:32" x14ac:dyDescent="0.2">
      <c r="A535">
        <v>534</v>
      </c>
      <c r="C535">
        <v>11257</v>
      </c>
      <c r="D535">
        <v>92659</v>
      </c>
      <c r="E535">
        <v>635</v>
      </c>
      <c r="F535">
        <v>1</v>
      </c>
      <c r="G535">
        <v>50</v>
      </c>
      <c r="H535">
        <v>52</v>
      </c>
      <c r="I535" t="s">
        <v>24</v>
      </c>
      <c r="J535">
        <v>11</v>
      </c>
      <c r="K535">
        <v>2</v>
      </c>
      <c r="L535">
        <v>36</v>
      </c>
      <c r="M535">
        <v>11</v>
      </c>
      <c r="N535">
        <v>5.94</v>
      </c>
      <c r="P535">
        <v>0.3</v>
      </c>
      <c r="R535">
        <v>-0.03</v>
      </c>
      <c r="T535">
        <v>0.17</v>
      </c>
      <c r="X535" t="s">
        <v>565</v>
      </c>
      <c r="Y535">
        <v>534</v>
      </c>
      <c r="Z535" s="1">
        <v>7.6990740740740735E-2</v>
      </c>
      <c r="AA535" t="s">
        <v>6071</v>
      </c>
      <c r="AB535">
        <v>-7.0000000000000007E-2</v>
      </c>
      <c r="AC535">
        <v>-2.7E-2</v>
      </c>
      <c r="AD535">
        <v>5.94</v>
      </c>
      <c r="AE535" t="s">
        <v>565</v>
      </c>
    </row>
    <row r="536" spans="1:32" x14ac:dyDescent="0.2">
      <c r="A536">
        <v>535</v>
      </c>
      <c r="C536">
        <v>11262</v>
      </c>
      <c r="D536">
        <v>193326</v>
      </c>
      <c r="F536">
        <v>1</v>
      </c>
      <c r="G536">
        <v>49</v>
      </c>
      <c r="H536">
        <v>48.8</v>
      </c>
      <c r="I536" t="s">
        <v>26</v>
      </c>
      <c r="J536">
        <v>38</v>
      </c>
      <c r="K536">
        <v>24</v>
      </c>
      <c r="L536">
        <v>14</v>
      </c>
      <c r="M536">
        <v>-38</v>
      </c>
      <c r="N536">
        <v>6.37</v>
      </c>
      <c r="P536">
        <v>0.52</v>
      </c>
      <c r="X536" t="s">
        <v>199</v>
      </c>
      <c r="Y536">
        <v>535</v>
      </c>
      <c r="Z536" s="1">
        <v>7.6259259259259263E-2</v>
      </c>
      <c r="AA536" t="s">
        <v>6072</v>
      </c>
      <c r="AB536">
        <v>-3.0000000000000001E-3</v>
      </c>
      <c r="AC536">
        <v>0.23300000000000001</v>
      </c>
      <c r="AD536">
        <v>6.37</v>
      </c>
      <c r="AE536" t="s">
        <v>199</v>
      </c>
    </row>
    <row r="537" spans="1:32" x14ac:dyDescent="0.2">
      <c r="A537">
        <v>536</v>
      </c>
      <c r="B537" t="s">
        <v>566</v>
      </c>
      <c r="C537">
        <v>11291</v>
      </c>
      <c r="D537">
        <v>22696</v>
      </c>
      <c r="F537">
        <v>1</v>
      </c>
      <c r="G537">
        <v>52</v>
      </c>
      <c r="H537">
        <v>9.4</v>
      </c>
      <c r="I537" t="s">
        <v>24</v>
      </c>
      <c r="J537">
        <v>50</v>
      </c>
      <c r="K537">
        <v>47</v>
      </c>
      <c r="L537">
        <v>34</v>
      </c>
      <c r="M537">
        <v>50</v>
      </c>
      <c r="N537">
        <v>5.79</v>
      </c>
      <c r="P537">
        <v>-7.0000000000000007E-2</v>
      </c>
      <c r="R537">
        <v>-0.3</v>
      </c>
      <c r="X537" t="s">
        <v>567</v>
      </c>
      <c r="Y537">
        <v>536</v>
      </c>
      <c r="Z537" s="1">
        <v>7.788657407407408E-2</v>
      </c>
      <c r="AA537" t="s">
        <v>6073</v>
      </c>
      <c r="AB537">
        <v>1.7000000000000001E-2</v>
      </c>
      <c r="AC537">
        <v>-2.5999999999999999E-2</v>
      </c>
      <c r="AD537">
        <v>5.79</v>
      </c>
      <c r="AE537" t="s">
        <v>39</v>
      </c>
      <c r="AF537" t="s">
        <v>36</v>
      </c>
    </row>
    <row r="538" spans="1:32" x14ac:dyDescent="0.2">
      <c r="A538">
        <v>537</v>
      </c>
      <c r="C538">
        <v>11332</v>
      </c>
      <c r="D538">
        <v>215673</v>
      </c>
      <c r="F538">
        <v>1</v>
      </c>
      <c r="G538">
        <v>50</v>
      </c>
      <c r="H538">
        <v>20.2</v>
      </c>
      <c r="I538" t="s">
        <v>26</v>
      </c>
      <c r="J538">
        <v>47</v>
      </c>
      <c r="K538">
        <v>48</v>
      </c>
      <c r="L538">
        <v>59</v>
      </c>
      <c r="M538">
        <v>-47</v>
      </c>
      <c r="N538">
        <v>6.14</v>
      </c>
      <c r="P538">
        <v>1.01</v>
      </c>
      <c r="R538">
        <v>0.88</v>
      </c>
      <c r="T538">
        <v>0.34</v>
      </c>
      <c r="U538" t="s">
        <v>93</v>
      </c>
      <c r="X538" t="s">
        <v>325</v>
      </c>
      <c r="Y538">
        <v>537</v>
      </c>
      <c r="Z538" s="1">
        <v>7.6622685185185183E-2</v>
      </c>
      <c r="AA538" t="s">
        <v>6074</v>
      </c>
      <c r="AB538">
        <v>0.124</v>
      </c>
      <c r="AC538">
        <v>5.0999999999999997E-2</v>
      </c>
      <c r="AD538">
        <v>6.14</v>
      </c>
      <c r="AE538" t="s">
        <v>325</v>
      </c>
    </row>
    <row r="539" spans="1:32" x14ac:dyDescent="0.2">
      <c r="A539">
        <v>538</v>
      </c>
      <c r="C539">
        <v>11335</v>
      </c>
      <c r="D539">
        <v>22705</v>
      </c>
      <c r="F539">
        <v>1</v>
      </c>
      <c r="G539">
        <v>52</v>
      </c>
      <c r="H539">
        <v>50.8</v>
      </c>
      <c r="I539" t="s">
        <v>24</v>
      </c>
      <c r="J539">
        <v>51</v>
      </c>
      <c r="K539">
        <v>28</v>
      </c>
      <c r="L539">
        <v>29</v>
      </c>
      <c r="M539">
        <v>51</v>
      </c>
      <c r="N539">
        <v>6.26</v>
      </c>
      <c r="X539" t="s">
        <v>298</v>
      </c>
      <c r="Y539">
        <v>538</v>
      </c>
      <c r="Z539" s="1">
        <v>7.836574074074075E-2</v>
      </c>
      <c r="AA539" t="s">
        <v>6075</v>
      </c>
      <c r="AB539">
        <v>-1.0999999999999999E-2</v>
      </c>
      <c r="AC539">
        <v>-8.9999999999999993E-3</v>
      </c>
      <c r="AD539">
        <v>6.26</v>
      </c>
      <c r="AE539" t="s">
        <v>298</v>
      </c>
    </row>
    <row r="540" spans="1:32" x14ac:dyDescent="0.2">
      <c r="A540">
        <v>539</v>
      </c>
      <c r="B540" t="s">
        <v>568</v>
      </c>
      <c r="C540">
        <v>11353</v>
      </c>
      <c r="D540">
        <v>148059</v>
      </c>
      <c r="E540">
        <v>638</v>
      </c>
      <c r="F540">
        <v>1</v>
      </c>
      <c r="G540">
        <v>51</v>
      </c>
      <c r="H540">
        <v>27.6</v>
      </c>
      <c r="I540" t="s">
        <v>26</v>
      </c>
      <c r="J540">
        <v>10</v>
      </c>
      <c r="K540">
        <v>20</v>
      </c>
      <c r="L540">
        <v>6</v>
      </c>
      <c r="M540">
        <v>-10</v>
      </c>
      <c r="N540">
        <v>3.73</v>
      </c>
      <c r="P540">
        <v>1.1399999999999999</v>
      </c>
      <c r="R540">
        <v>1.07</v>
      </c>
      <c r="T540">
        <v>0.55000000000000004</v>
      </c>
      <c r="X540" t="s">
        <v>569</v>
      </c>
      <c r="Y540">
        <v>539</v>
      </c>
      <c r="Z540" s="1">
        <v>7.7402777777777779E-2</v>
      </c>
      <c r="AA540" t="s">
        <v>6076</v>
      </c>
      <c r="AB540">
        <v>4.1000000000000002E-2</v>
      </c>
      <c r="AC540">
        <v>-3.9E-2</v>
      </c>
      <c r="AD540">
        <v>3.73</v>
      </c>
      <c r="AE540" t="s">
        <v>54</v>
      </c>
      <c r="AF540" t="s">
        <v>36</v>
      </c>
    </row>
    <row r="541" spans="1:32" x14ac:dyDescent="0.2">
      <c r="A541">
        <v>540</v>
      </c>
      <c r="C541">
        <v>11408</v>
      </c>
      <c r="D541">
        <v>22716</v>
      </c>
      <c r="F541">
        <v>1</v>
      </c>
      <c r="G541">
        <v>53</v>
      </c>
      <c r="H541">
        <v>48.5</v>
      </c>
      <c r="I541" t="s">
        <v>24</v>
      </c>
      <c r="J541">
        <v>55</v>
      </c>
      <c r="K541">
        <v>35</v>
      </c>
      <c r="L541">
        <v>53</v>
      </c>
      <c r="M541">
        <v>55</v>
      </c>
      <c r="N541">
        <v>6.45</v>
      </c>
      <c r="P541">
        <v>0.18</v>
      </c>
      <c r="R541">
        <v>0.11</v>
      </c>
      <c r="T541">
        <v>7.0000000000000007E-2</v>
      </c>
      <c r="X541" t="s">
        <v>314</v>
      </c>
      <c r="Y541">
        <v>540</v>
      </c>
      <c r="Z541" s="1">
        <v>7.9033564814814813E-2</v>
      </c>
      <c r="AA541" t="s">
        <v>6077</v>
      </c>
      <c r="AB541">
        <v>4.9000000000000002E-2</v>
      </c>
      <c r="AC541">
        <v>1E-3</v>
      </c>
      <c r="AD541">
        <v>6.45</v>
      </c>
      <c r="AE541" t="s">
        <v>314</v>
      </c>
    </row>
    <row r="542" spans="1:32" x14ac:dyDescent="0.2">
      <c r="A542">
        <v>541</v>
      </c>
      <c r="C542">
        <v>11413</v>
      </c>
      <c r="D542">
        <v>232542</v>
      </c>
      <c r="E542" t="s">
        <v>570</v>
      </c>
      <c r="F542">
        <v>1</v>
      </c>
      <c r="G542">
        <v>50</v>
      </c>
      <c r="H542">
        <v>54.5</v>
      </c>
      <c r="I542" t="s">
        <v>26</v>
      </c>
      <c r="J542">
        <v>50</v>
      </c>
      <c r="K542">
        <v>12</v>
      </c>
      <c r="L542">
        <v>22</v>
      </c>
      <c r="M542">
        <v>-50</v>
      </c>
      <c r="N542">
        <v>5.94</v>
      </c>
      <c r="P542">
        <v>0.14000000000000001</v>
      </c>
      <c r="X542" t="s">
        <v>571</v>
      </c>
      <c r="Y542">
        <v>541</v>
      </c>
      <c r="Z542" s="1">
        <v>7.7019675925925915E-2</v>
      </c>
      <c r="AA542" t="s">
        <v>6078</v>
      </c>
      <c r="AB542">
        <v>-4.2000000000000003E-2</v>
      </c>
      <c r="AC542">
        <v>-3.0000000000000001E-3</v>
      </c>
      <c r="AD542">
        <v>5.94</v>
      </c>
      <c r="AE542" t="s">
        <v>571</v>
      </c>
    </row>
    <row r="543" spans="1:32" x14ac:dyDescent="0.2">
      <c r="A543">
        <v>542</v>
      </c>
      <c r="B543" t="s">
        <v>572</v>
      </c>
      <c r="C543">
        <v>11415</v>
      </c>
      <c r="D543">
        <v>12031</v>
      </c>
      <c r="E543">
        <v>652</v>
      </c>
      <c r="F543">
        <v>1</v>
      </c>
      <c r="G543">
        <v>54</v>
      </c>
      <c r="H543">
        <v>23.7</v>
      </c>
      <c r="I543" t="s">
        <v>24</v>
      </c>
      <c r="J543">
        <v>63</v>
      </c>
      <c r="K543">
        <v>40</v>
      </c>
      <c r="L543">
        <v>12</v>
      </c>
      <c r="M543">
        <v>63</v>
      </c>
      <c r="N543">
        <v>3.38</v>
      </c>
      <c r="P543">
        <v>-0.15</v>
      </c>
      <c r="R543">
        <v>-0.6</v>
      </c>
      <c r="T543">
        <v>-0.12</v>
      </c>
      <c r="X543" t="s">
        <v>573</v>
      </c>
      <c r="Y543">
        <v>542</v>
      </c>
      <c r="Z543" s="1">
        <v>7.9440972222222225E-2</v>
      </c>
      <c r="AA543" t="s">
        <v>6079</v>
      </c>
      <c r="AB543">
        <v>3.2000000000000001E-2</v>
      </c>
      <c r="AC543">
        <v>-2.1000000000000001E-2</v>
      </c>
      <c r="AD543">
        <v>3.38</v>
      </c>
      <c r="AE543" t="s">
        <v>573</v>
      </c>
    </row>
    <row r="544" spans="1:32" x14ac:dyDescent="0.2">
      <c r="A544">
        <v>543</v>
      </c>
      <c r="B544" t="s">
        <v>574</v>
      </c>
      <c r="C544">
        <v>11428</v>
      </c>
      <c r="D544">
        <v>37587</v>
      </c>
      <c r="F544">
        <v>1</v>
      </c>
      <c r="G544">
        <v>53</v>
      </c>
      <c r="H544">
        <v>17.3</v>
      </c>
      <c r="I544" t="s">
        <v>24</v>
      </c>
      <c r="J544">
        <v>40</v>
      </c>
      <c r="K544">
        <v>43</v>
      </c>
      <c r="L544">
        <v>47</v>
      </c>
      <c r="M544">
        <v>40</v>
      </c>
      <c r="N544">
        <v>5.4</v>
      </c>
      <c r="P544">
        <v>1.32</v>
      </c>
      <c r="R544">
        <v>1.41</v>
      </c>
      <c r="W544" t="s">
        <v>27</v>
      </c>
      <c r="X544" t="s">
        <v>507</v>
      </c>
      <c r="Y544">
        <v>543</v>
      </c>
      <c r="Z544" s="1">
        <v>7.8672453703703696E-2</v>
      </c>
      <c r="AA544" t="s">
        <v>9567</v>
      </c>
      <c r="AB544">
        <v>-0.01</v>
      </c>
      <c r="AC544">
        <v>-6.0000000000000001E-3</v>
      </c>
      <c r="AD544">
        <v>5.4</v>
      </c>
      <c r="AE544" t="s">
        <v>5984</v>
      </c>
    </row>
    <row r="545" spans="1:31" x14ac:dyDescent="0.2">
      <c r="A545">
        <v>544</v>
      </c>
      <c r="B545" t="s">
        <v>575</v>
      </c>
      <c r="C545">
        <v>11443</v>
      </c>
      <c r="D545">
        <v>74996</v>
      </c>
      <c r="F545">
        <v>1</v>
      </c>
      <c r="G545">
        <v>53</v>
      </c>
      <c r="H545">
        <v>4.9000000000000004</v>
      </c>
      <c r="I545" t="s">
        <v>24</v>
      </c>
      <c r="J545">
        <v>29</v>
      </c>
      <c r="K545">
        <v>34</v>
      </c>
      <c r="L545">
        <v>44</v>
      </c>
      <c r="M545">
        <v>29</v>
      </c>
      <c r="N545">
        <v>3.41</v>
      </c>
      <c r="P545">
        <v>0.49</v>
      </c>
      <c r="R545">
        <v>0.06</v>
      </c>
      <c r="T545">
        <v>0.28000000000000003</v>
      </c>
      <c r="X545" t="s">
        <v>439</v>
      </c>
      <c r="Y545">
        <v>544</v>
      </c>
      <c r="Z545" s="1">
        <v>7.8528935185185181E-2</v>
      </c>
      <c r="AA545" t="s">
        <v>6080</v>
      </c>
      <c r="AB545">
        <v>1.0999999999999999E-2</v>
      </c>
      <c r="AC545">
        <v>-0.23499999999999999</v>
      </c>
      <c r="AD545">
        <v>3.41</v>
      </c>
      <c r="AE545" t="s">
        <v>439</v>
      </c>
    </row>
    <row r="546" spans="1:31" x14ac:dyDescent="0.2">
      <c r="A546">
        <v>545</v>
      </c>
      <c r="B546" t="s">
        <v>576</v>
      </c>
      <c r="C546">
        <v>11503</v>
      </c>
      <c r="D546">
        <v>92680</v>
      </c>
      <c r="E546" t="s">
        <v>30</v>
      </c>
      <c r="F546">
        <v>1</v>
      </c>
      <c r="G546">
        <v>53</v>
      </c>
      <c r="H546">
        <v>31.8</v>
      </c>
      <c r="I546" t="s">
        <v>24</v>
      </c>
      <c r="J546">
        <v>19</v>
      </c>
      <c r="K546">
        <v>17</v>
      </c>
      <c r="L546">
        <v>45</v>
      </c>
      <c r="M546">
        <v>19</v>
      </c>
      <c r="N546">
        <v>4.83</v>
      </c>
      <c r="O546" t="s">
        <v>349</v>
      </c>
      <c r="X546" t="s">
        <v>102</v>
      </c>
      <c r="Y546">
        <v>545</v>
      </c>
      <c r="Z546" s="1">
        <v>7.8840277777777787E-2</v>
      </c>
      <c r="AA546" t="s">
        <v>6081</v>
      </c>
      <c r="AB546">
        <v>7.8E-2</v>
      </c>
      <c r="AC546">
        <v>-0.112</v>
      </c>
      <c r="AD546">
        <v>4.83</v>
      </c>
      <c r="AE546" t="s">
        <v>102</v>
      </c>
    </row>
    <row r="547" spans="1:31" x14ac:dyDescent="0.2">
      <c r="A547">
        <v>546</v>
      </c>
      <c r="B547" t="s">
        <v>577</v>
      </c>
      <c r="C547">
        <v>11502</v>
      </c>
      <c r="D547">
        <v>92681</v>
      </c>
      <c r="E547" t="s">
        <v>578</v>
      </c>
      <c r="F547">
        <v>1</v>
      </c>
      <c r="G547">
        <v>53</v>
      </c>
      <c r="H547">
        <v>31.8</v>
      </c>
      <c r="I547" t="s">
        <v>24</v>
      </c>
      <c r="J547">
        <v>19</v>
      </c>
      <c r="K547">
        <v>17</v>
      </c>
      <c r="L547">
        <v>37</v>
      </c>
      <c r="M547">
        <v>19</v>
      </c>
      <c r="N547">
        <v>4.75</v>
      </c>
      <c r="O547" t="s">
        <v>349</v>
      </c>
      <c r="P547">
        <v>-0.04</v>
      </c>
      <c r="R547">
        <v>-0.13</v>
      </c>
      <c r="T547">
        <v>-0.05</v>
      </c>
      <c r="X547" t="s">
        <v>99</v>
      </c>
      <c r="Y547">
        <v>546</v>
      </c>
      <c r="Z547" s="1">
        <v>7.8840277777777787E-2</v>
      </c>
      <c r="AA547" t="s">
        <v>6082</v>
      </c>
      <c r="AB547">
        <v>7.9000000000000001E-2</v>
      </c>
      <c r="AC547">
        <v>-0.104</v>
      </c>
      <c r="AD547">
        <v>4.75</v>
      </c>
      <c r="AE547" t="s">
        <v>99</v>
      </c>
    </row>
    <row r="548" spans="1:31" x14ac:dyDescent="0.2">
      <c r="A548">
        <v>547</v>
      </c>
      <c r="C548">
        <v>11522</v>
      </c>
      <c r="D548">
        <v>148078</v>
      </c>
      <c r="E548" t="s">
        <v>579</v>
      </c>
      <c r="F548">
        <v>1</v>
      </c>
      <c r="G548">
        <v>52</v>
      </c>
      <c r="H548">
        <v>52.1</v>
      </c>
      <c r="I548" t="s">
        <v>26</v>
      </c>
      <c r="J548">
        <v>16</v>
      </c>
      <c r="K548">
        <v>55</v>
      </c>
      <c r="L548">
        <v>45</v>
      </c>
      <c r="M548">
        <v>-16</v>
      </c>
      <c r="N548">
        <v>5.8</v>
      </c>
      <c r="P548">
        <v>0.27</v>
      </c>
      <c r="R548">
        <v>0.09</v>
      </c>
      <c r="X548" t="s">
        <v>580</v>
      </c>
      <c r="Y548">
        <v>547</v>
      </c>
      <c r="Z548" s="1">
        <v>7.8380787037037034E-2</v>
      </c>
      <c r="AA548" t="s">
        <v>6083</v>
      </c>
      <c r="AB548">
        <v>4.2000000000000003E-2</v>
      </c>
      <c r="AC548">
        <v>-5.2999999999999999E-2</v>
      </c>
      <c r="AD548">
        <v>5.8</v>
      </c>
      <c r="AE548" t="s">
        <v>423</v>
      </c>
    </row>
    <row r="549" spans="1:31" x14ac:dyDescent="0.2">
      <c r="A549">
        <v>548</v>
      </c>
      <c r="B549" t="s">
        <v>581</v>
      </c>
      <c r="C549">
        <v>11529</v>
      </c>
      <c r="D549">
        <v>12038</v>
      </c>
      <c r="E549">
        <v>659</v>
      </c>
      <c r="F549">
        <v>1</v>
      </c>
      <c r="G549">
        <v>56</v>
      </c>
      <c r="H549">
        <v>0</v>
      </c>
      <c r="I549" t="s">
        <v>24</v>
      </c>
      <c r="J549">
        <v>68</v>
      </c>
      <c r="K549">
        <v>41</v>
      </c>
      <c r="L549">
        <v>7</v>
      </c>
      <c r="M549">
        <v>68</v>
      </c>
      <c r="N549">
        <v>4.99</v>
      </c>
      <c r="P549">
        <v>-0.1</v>
      </c>
      <c r="R549">
        <v>-0.4</v>
      </c>
      <c r="X549" t="s">
        <v>111</v>
      </c>
      <c r="Y549">
        <v>548</v>
      </c>
      <c r="Z549" s="1">
        <v>8.0555555555555561E-2</v>
      </c>
      <c r="AA549" t="s">
        <v>6084</v>
      </c>
      <c r="AB549">
        <v>1.2999999999999999E-2</v>
      </c>
      <c r="AC549">
        <v>-1.0999999999999999E-2</v>
      </c>
      <c r="AD549">
        <v>4.99</v>
      </c>
      <c r="AE549" t="s">
        <v>111</v>
      </c>
    </row>
    <row r="550" spans="1:31" x14ac:dyDescent="0.2">
      <c r="A550">
        <v>549</v>
      </c>
      <c r="B550" t="s">
        <v>582</v>
      </c>
      <c r="C550">
        <v>11559</v>
      </c>
      <c r="D550">
        <v>110206</v>
      </c>
      <c r="E550">
        <v>654</v>
      </c>
      <c r="F550">
        <v>1</v>
      </c>
      <c r="G550">
        <v>53</v>
      </c>
      <c r="H550">
        <v>33.299999999999997</v>
      </c>
      <c r="I550" t="s">
        <v>24</v>
      </c>
      <c r="J550">
        <v>3</v>
      </c>
      <c r="K550">
        <v>11</v>
      </c>
      <c r="L550">
        <v>15</v>
      </c>
      <c r="M550">
        <v>3</v>
      </c>
      <c r="N550">
        <v>4.62</v>
      </c>
      <c r="P550">
        <v>0.94</v>
      </c>
      <c r="R550">
        <v>0.72</v>
      </c>
      <c r="T550">
        <v>0.47</v>
      </c>
      <c r="X550" t="s">
        <v>54</v>
      </c>
      <c r="Y550">
        <v>549</v>
      </c>
      <c r="Z550" s="1">
        <v>7.8857638888888887E-2</v>
      </c>
      <c r="AA550" t="s">
        <v>6085</v>
      </c>
      <c r="AB550">
        <v>2.1999999999999999E-2</v>
      </c>
      <c r="AC550">
        <v>2.3E-2</v>
      </c>
      <c r="AD550">
        <v>4.62</v>
      </c>
      <c r="AE550" t="s">
        <v>54</v>
      </c>
    </row>
    <row r="551" spans="1:31" x14ac:dyDescent="0.2">
      <c r="A551">
        <v>550</v>
      </c>
      <c r="B551" t="s">
        <v>583</v>
      </c>
      <c r="C551">
        <v>11604</v>
      </c>
      <c r="D551">
        <v>258280</v>
      </c>
      <c r="F551">
        <v>1</v>
      </c>
      <c r="G551">
        <v>47</v>
      </c>
      <c r="H551">
        <v>46.5</v>
      </c>
      <c r="I551" t="s">
        <v>26</v>
      </c>
      <c r="J551">
        <v>80</v>
      </c>
      <c r="K551">
        <v>10</v>
      </c>
      <c r="L551">
        <v>36</v>
      </c>
      <c r="M551">
        <v>-80</v>
      </c>
      <c r="N551">
        <v>6.06</v>
      </c>
      <c r="P551">
        <v>0.34</v>
      </c>
      <c r="R551">
        <v>0.04</v>
      </c>
      <c r="X551" t="s">
        <v>88</v>
      </c>
      <c r="Y551">
        <v>550</v>
      </c>
      <c r="Z551" s="1">
        <v>7.4843750000000001E-2</v>
      </c>
      <c r="AA551" t="s">
        <v>6086</v>
      </c>
      <c r="AB551">
        <v>-7.3999999999999996E-2</v>
      </c>
      <c r="AC551">
        <v>-7.0999999999999994E-2</v>
      </c>
      <c r="AD551">
        <v>6.06</v>
      </c>
      <c r="AE551" t="s">
        <v>88</v>
      </c>
    </row>
    <row r="552" spans="1:31" x14ac:dyDescent="0.2">
      <c r="A552">
        <v>551</v>
      </c>
      <c r="C552">
        <v>11613</v>
      </c>
      <c r="D552">
        <v>37607</v>
      </c>
      <c r="F552">
        <v>1</v>
      </c>
      <c r="G552">
        <v>54</v>
      </c>
      <c r="H552">
        <v>53.8</v>
      </c>
      <c r="I552" t="s">
        <v>24</v>
      </c>
      <c r="J552">
        <v>40</v>
      </c>
      <c r="K552">
        <v>42</v>
      </c>
      <c r="L552">
        <v>7</v>
      </c>
      <c r="M552">
        <v>40</v>
      </c>
      <c r="N552">
        <v>6.24</v>
      </c>
      <c r="P552">
        <v>1.25</v>
      </c>
      <c r="X552" t="s">
        <v>365</v>
      </c>
      <c r="Y552">
        <v>551</v>
      </c>
      <c r="Z552" s="1">
        <v>7.9789351851851861E-2</v>
      </c>
      <c r="AA552" t="s">
        <v>6087</v>
      </c>
      <c r="AB552">
        <v>4.7E-2</v>
      </c>
      <c r="AC552">
        <v>-6.6000000000000003E-2</v>
      </c>
      <c r="AD552">
        <v>6.24</v>
      </c>
      <c r="AE552" t="s">
        <v>365</v>
      </c>
    </row>
    <row r="553" spans="1:31" x14ac:dyDescent="0.2">
      <c r="A553">
        <v>552</v>
      </c>
      <c r="C553">
        <v>11624</v>
      </c>
      <c r="D553">
        <v>55082</v>
      </c>
      <c r="F553">
        <v>1</v>
      </c>
      <c r="G553">
        <v>54</v>
      </c>
      <c r="H553">
        <v>57.5</v>
      </c>
      <c r="I553" t="s">
        <v>24</v>
      </c>
      <c r="J553">
        <v>37</v>
      </c>
      <c r="K553">
        <v>7</v>
      </c>
      <c r="L553">
        <v>42</v>
      </c>
      <c r="M553">
        <v>37</v>
      </c>
      <c r="N553">
        <v>6.26</v>
      </c>
      <c r="P553">
        <v>1.17</v>
      </c>
      <c r="X553" t="s">
        <v>197</v>
      </c>
      <c r="Y553">
        <v>552</v>
      </c>
      <c r="Z553" s="1">
        <v>7.9832175925925938E-2</v>
      </c>
      <c r="AA553" t="s">
        <v>6088</v>
      </c>
      <c r="AB553">
        <v>2.1000000000000001E-2</v>
      </c>
      <c r="AC553">
        <v>-0.01</v>
      </c>
      <c r="AD553">
        <v>6.26</v>
      </c>
      <c r="AE553" t="s">
        <v>197</v>
      </c>
    </row>
    <row r="554" spans="1:31" x14ac:dyDescent="0.2">
      <c r="A554">
        <v>553</v>
      </c>
      <c r="B554" t="s">
        <v>584</v>
      </c>
      <c r="C554">
        <v>11636</v>
      </c>
      <c r="D554">
        <v>75012</v>
      </c>
      <c r="E554">
        <v>658</v>
      </c>
      <c r="F554">
        <v>1</v>
      </c>
      <c r="G554">
        <v>54</v>
      </c>
      <c r="H554">
        <v>38.4</v>
      </c>
      <c r="I554" t="s">
        <v>24</v>
      </c>
      <c r="J554">
        <v>20</v>
      </c>
      <c r="K554">
        <v>48</v>
      </c>
      <c r="L554">
        <v>29</v>
      </c>
      <c r="M554">
        <v>20</v>
      </c>
      <c r="N554">
        <v>2.64</v>
      </c>
      <c r="P554">
        <v>0.13</v>
      </c>
      <c r="R554">
        <v>0.1</v>
      </c>
      <c r="T554">
        <v>0.08</v>
      </c>
      <c r="X554" t="s">
        <v>249</v>
      </c>
      <c r="Y554">
        <v>553</v>
      </c>
      <c r="Z554" s="1">
        <v>7.9611111111111119E-2</v>
      </c>
      <c r="AA554" t="s">
        <v>6089</v>
      </c>
      <c r="AB554">
        <v>9.6000000000000002E-2</v>
      </c>
      <c r="AC554">
        <v>-0.111</v>
      </c>
      <c r="AD554">
        <v>2.64</v>
      </c>
      <c r="AE554" t="s">
        <v>249</v>
      </c>
    </row>
    <row r="555" spans="1:31" x14ac:dyDescent="0.2">
      <c r="A555">
        <v>554</v>
      </c>
      <c r="C555">
        <v>11643</v>
      </c>
      <c r="D555">
        <v>193368</v>
      </c>
      <c r="F555">
        <v>1</v>
      </c>
      <c r="G555">
        <v>53</v>
      </c>
      <c r="H555">
        <v>23.2</v>
      </c>
      <c r="I555" t="s">
        <v>26</v>
      </c>
      <c r="J555">
        <v>38</v>
      </c>
      <c r="K555">
        <v>35</v>
      </c>
      <c r="L555">
        <v>41</v>
      </c>
      <c r="M555">
        <v>-38</v>
      </c>
      <c r="N555">
        <v>6.1</v>
      </c>
      <c r="P555">
        <v>1.1200000000000001</v>
      </c>
      <c r="X555" t="s">
        <v>466</v>
      </c>
      <c r="Y555">
        <v>554</v>
      </c>
      <c r="Z555" s="1">
        <v>7.8740740740740736E-2</v>
      </c>
      <c r="AA555" t="s">
        <v>6090</v>
      </c>
      <c r="AB555">
        <v>0.13100000000000001</v>
      </c>
      <c r="AC555">
        <v>2.7E-2</v>
      </c>
      <c r="AD555">
        <v>6.1</v>
      </c>
      <c r="AE555" t="s">
        <v>466</v>
      </c>
    </row>
    <row r="556" spans="1:31" x14ac:dyDescent="0.2">
      <c r="A556">
        <v>555</v>
      </c>
      <c r="B556" t="s">
        <v>585</v>
      </c>
      <c r="C556">
        <v>11695</v>
      </c>
      <c r="D556">
        <v>215696</v>
      </c>
      <c r="E556" t="s">
        <v>585</v>
      </c>
      <c r="F556">
        <v>1</v>
      </c>
      <c r="G556">
        <v>53</v>
      </c>
      <c r="H556">
        <v>38.799999999999997</v>
      </c>
      <c r="I556" t="s">
        <v>26</v>
      </c>
      <c r="J556">
        <v>46</v>
      </c>
      <c r="K556">
        <v>18</v>
      </c>
      <c r="L556">
        <v>9</v>
      </c>
      <c r="M556">
        <v>-46</v>
      </c>
      <c r="N556">
        <v>4.41</v>
      </c>
      <c r="P556">
        <v>1.59</v>
      </c>
      <c r="R556">
        <v>1.7</v>
      </c>
      <c r="T556">
        <v>1.52</v>
      </c>
      <c r="X556" t="s">
        <v>164</v>
      </c>
      <c r="Y556">
        <v>555</v>
      </c>
      <c r="Z556" s="1">
        <v>7.8921296296296295E-2</v>
      </c>
      <c r="AA556" t="s">
        <v>6091</v>
      </c>
      <c r="AB556">
        <v>-8.5999999999999993E-2</v>
      </c>
      <c r="AC556">
        <v>-8.6999999999999994E-2</v>
      </c>
      <c r="AD556">
        <v>4.41</v>
      </c>
      <c r="AE556" t="s">
        <v>164</v>
      </c>
    </row>
    <row r="557" spans="1:31" x14ac:dyDescent="0.2">
      <c r="A557">
        <v>556</v>
      </c>
      <c r="C557">
        <v>11727</v>
      </c>
      <c r="D557">
        <v>55102</v>
      </c>
      <c r="F557">
        <v>1</v>
      </c>
      <c r="G557">
        <v>55</v>
      </c>
      <c r="H557">
        <v>54.4</v>
      </c>
      <c r="I557" t="s">
        <v>24</v>
      </c>
      <c r="J557">
        <v>37</v>
      </c>
      <c r="K557">
        <v>16</v>
      </c>
      <c r="L557">
        <v>40</v>
      </c>
      <c r="M557">
        <v>37</v>
      </c>
      <c r="N557">
        <v>5.89</v>
      </c>
      <c r="P557">
        <v>1.63</v>
      </c>
      <c r="W557" t="s">
        <v>27</v>
      </c>
      <c r="X557" t="s">
        <v>586</v>
      </c>
      <c r="Y557">
        <v>556</v>
      </c>
      <c r="Z557" s="1">
        <v>8.0490740740740738E-2</v>
      </c>
      <c r="AA557" t="s">
        <v>6092</v>
      </c>
      <c r="AB557">
        <v>4.0000000000000001E-3</v>
      </c>
      <c r="AC557">
        <v>-3.0000000000000001E-3</v>
      </c>
      <c r="AD557">
        <v>5.89</v>
      </c>
      <c r="AE557" t="s">
        <v>6093</v>
      </c>
    </row>
    <row r="558" spans="1:31" x14ac:dyDescent="0.2">
      <c r="A558">
        <v>557</v>
      </c>
      <c r="B558" t="s">
        <v>587</v>
      </c>
      <c r="C558">
        <v>11749</v>
      </c>
      <c r="D558">
        <v>55107</v>
      </c>
      <c r="F558">
        <v>1</v>
      </c>
      <c r="G558">
        <v>56</v>
      </c>
      <c r="H558">
        <v>9.3000000000000007</v>
      </c>
      <c r="I558" t="s">
        <v>24</v>
      </c>
      <c r="J558">
        <v>37</v>
      </c>
      <c r="K558">
        <v>15</v>
      </c>
      <c r="L558">
        <v>6</v>
      </c>
      <c r="M558">
        <v>37</v>
      </c>
      <c r="N558">
        <v>5.67</v>
      </c>
      <c r="P558">
        <v>1.06</v>
      </c>
      <c r="R558">
        <v>0.91</v>
      </c>
      <c r="X558" t="s">
        <v>54</v>
      </c>
      <c r="Y558">
        <v>557</v>
      </c>
      <c r="Z558" s="1">
        <v>8.0663194444444447E-2</v>
      </c>
      <c r="AA558" t="s">
        <v>6094</v>
      </c>
      <c r="AB558">
        <v>0.182</v>
      </c>
      <c r="AC558">
        <v>6.0000000000000001E-3</v>
      </c>
      <c r="AD558">
        <v>5.67</v>
      </c>
      <c r="AE558" t="s">
        <v>54</v>
      </c>
    </row>
    <row r="559" spans="1:31" x14ac:dyDescent="0.2">
      <c r="A559">
        <v>558</v>
      </c>
      <c r="B559" t="s">
        <v>588</v>
      </c>
      <c r="C559">
        <v>11753</v>
      </c>
      <c r="D559">
        <v>215697</v>
      </c>
      <c r="F559">
        <v>1</v>
      </c>
      <c r="G559">
        <v>54</v>
      </c>
      <c r="H559">
        <v>22</v>
      </c>
      <c r="I559" t="s">
        <v>26</v>
      </c>
      <c r="J559">
        <v>42</v>
      </c>
      <c r="K559">
        <v>29</v>
      </c>
      <c r="L559">
        <v>49</v>
      </c>
      <c r="M559">
        <v>-42</v>
      </c>
      <c r="N559">
        <v>5.1100000000000003</v>
      </c>
      <c r="P559">
        <v>-0.06</v>
      </c>
      <c r="R559">
        <v>-0.15</v>
      </c>
      <c r="T559">
        <v>-0.06</v>
      </c>
      <c r="X559" t="s">
        <v>298</v>
      </c>
      <c r="Y559">
        <v>558</v>
      </c>
      <c r="Z559" s="1">
        <v>7.9421296296296295E-2</v>
      </c>
      <c r="AA559" t="s">
        <v>6095</v>
      </c>
      <c r="AB559">
        <v>-2.8000000000000001E-2</v>
      </c>
      <c r="AC559">
        <v>-3.2000000000000001E-2</v>
      </c>
      <c r="AD559">
        <v>5.1100000000000003</v>
      </c>
      <c r="AE559" t="s">
        <v>298</v>
      </c>
    </row>
    <row r="560" spans="1:31" x14ac:dyDescent="0.2">
      <c r="A560">
        <v>559</v>
      </c>
      <c r="B560" t="s">
        <v>589</v>
      </c>
      <c r="C560">
        <v>11763</v>
      </c>
      <c r="D560">
        <v>75030</v>
      </c>
      <c r="E560" t="s">
        <v>590</v>
      </c>
      <c r="F560">
        <v>1</v>
      </c>
      <c r="G560">
        <v>55</v>
      </c>
      <c r="H560">
        <v>51</v>
      </c>
      <c r="I560" t="s">
        <v>24</v>
      </c>
      <c r="J560">
        <v>23</v>
      </c>
      <c r="K560">
        <v>34</v>
      </c>
      <c r="L560">
        <v>38</v>
      </c>
      <c r="M560">
        <v>23</v>
      </c>
      <c r="N560">
        <v>5.74</v>
      </c>
      <c r="P560">
        <v>1.19</v>
      </c>
      <c r="R560">
        <v>1.04</v>
      </c>
      <c r="X560" t="s">
        <v>45</v>
      </c>
      <c r="Y560">
        <v>559</v>
      </c>
      <c r="Z560" s="1">
        <v>8.0451388888888892E-2</v>
      </c>
      <c r="AA560" t="s">
        <v>6096</v>
      </c>
      <c r="AB560">
        <v>8.9999999999999993E-3</v>
      </c>
      <c r="AC560">
        <v>-1.2999999999999999E-2</v>
      </c>
      <c r="AD560">
        <v>5.74</v>
      </c>
      <c r="AE560" t="s">
        <v>45</v>
      </c>
    </row>
    <row r="561" spans="1:32" x14ac:dyDescent="0.2">
      <c r="A561">
        <v>560</v>
      </c>
      <c r="C561">
        <v>11803</v>
      </c>
      <c r="D561">
        <v>110235</v>
      </c>
      <c r="E561">
        <v>667</v>
      </c>
      <c r="F561">
        <v>1</v>
      </c>
      <c r="G561">
        <v>55</v>
      </c>
      <c r="H561">
        <v>53.8</v>
      </c>
      <c r="I561" t="s">
        <v>24</v>
      </c>
      <c r="J561">
        <v>1</v>
      </c>
      <c r="K561">
        <v>50</v>
      </c>
      <c r="L561">
        <v>59</v>
      </c>
      <c r="M561">
        <v>1</v>
      </c>
      <c r="N561">
        <v>6.01</v>
      </c>
      <c r="P561">
        <v>0.56000000000000005</v>
      </c>
      <c r="R561">
        <v>0.04</v>
      </c>
      <c r="X561" t="s">
        <v>591</v>
      </c>
      <c r="Y561">
        <v>560</v>
      </c>
      <c r="Z561" s="1">
        <v>8.0483796296296303E-2</v>
      </c>
      <c r="AA561" t="s">
        <v>6097</v>
      </c>
      <c r="AB561">
        <v>0.158</v>
      </c>
      <c r="AC561">
        <v>0.184</v>
      </c>
      <c r="AD561">
        <v>6.01</v>
      </c>
      <c r="AE561" t="s">
        <v>6098</v>
      </c>
      <c r="AF561" t="s">
        <v>36</v>
      </c>
    </row>
    <row r="562" spans="1:32" x14ac:dyDescent="0.2">
      <c r="A562">
        <v>561</v>
      </c>
      <c r="C562">
        <v>11857</v>
      </c>
      <c r="D562">
        <v>12065</v>
      </c>
      <c r="E562">
        <v>678</v>
      </c>
      <c r="F562">
        <v>1</v>
      </c>
      <c r="G562">
        <v>58</v>
      </c>
      <c r="H562">
        <v>33.299999999999997</v>
      </c>
      <c r="I562" t="s">
        <v>24</v>
      </c>
      <c r="J562">
        <v>61</v>
      </c>
      <c r="K562">
        <v>41</v>
      </c>
      <c r="L562">
        <v>53</v>
      </c>
      <c r="M562">
        <v>61</v>
      </c>
      <c r="N562">
        <v>6.02</v>
      </c>
      <c r="P562">
        <v>-0.04</v>
      </c>
      <c r="R562">
        <v>-0.4</v>
      </c>
      <c r="X562" t="s">
        <v>592</v>
      </c>
      <c r="Y562">
        <v>561</v>
      </c>
      <c r="Z562" s="1">
        <v>8.2329861111111111E-2</v>
      </c>
      <c r="AA562" t="s">
        <v>6099</v>
      </c>
      <c r="AB562">
        <v>1.4E-2</v>
      </c>
      <c r="AC562">
        <v>-8.0000000000000002E-3</v>
      </c>
      <c r="AD562">
        <v>6.02</v>
      </c>
      <c r="AE562" t="s">
        <v>592</v>
      </c>
    </row>
    <row r="563" spans="1:32" x14ac:dyDescent="0.2">
      <c r="A563">
        <v>562</v>
      </c>
      <c r="C563">
        <v>11905</v>
      </c>
      <c r="D563">
        <v>37653</v>
      </c>
      <c r="F563">
        <v>1</v>
      </c>
      <c r="G563">
        <v>57</v>
      </c>
      <c r="H563">
        <v>56.4</v>
      </c>
      <c r="I563" t="s">
        <v>24</v>
      </c>
      <c r="J563">
        <v>41</v>
      </c>
      <c r="K563">
        <v>41</v>
      </c>
      <c r="L563">
        <v>40</v>
      </c>
      <c r="M563">
        <v>41</v>
      </c>
      <c r="N563">
        <v>6.78</v>
      </c>
      <c r="P563">
        <v>-0.06</v>
      </c>
      <c r="R563">
        <v>-0.39</v>
      </c>
      <c r="X563" t="s">
        <v>111</v>
      </c>
      <c r="Y563">
        <v>562</v>
      </c>
      <c r="Z563" s="1">
        <v>8.1902777777777783E-2</v>
      </c>
      <c r="AA563" t="s">
        <v>6100</v>
      </c>
      <c r="AB563">
        <v>1.2E-2</v>
      </c>
      <c r="AC563">
        <v>-1.4E-2</v>
      </c>
      <c r="AD563">
        <v>6.78</v>
      </c>
      <c r="AE563" t="s">
        <v>111</v>
      </c>
    </row>
    <row r="564" spans="1:32" x14ac:dyDescent="0.2">
      <c r="A564">
        <v>563</v>
      </c>
      <c r="B564" t="s">
        <v>593</v>
      </c>
      <c r="C564">
        <v>11909</v>
      </c>
      <c r="D564">
        <v>92721</v>
      </c>
      <c r="F564">
        <v>1</v>
      </c>
      <c r="G564">
        <v>57</v>
      </c>
      <c r="H564">
        <v>21.1</v>
      </c>
      <c r="I564" t="s">
        <v>24</v>
      </c>
      <c r="J564">
        <v>17</v>
      </c>
      <c r="K564">
        <v>49</v>
      </c>
      <c r="L564">
        <v>3</v>
      </c>
      <c r="M564">
        <v>17</v>
      </c>
      <c r="N564">
        <v>5.0999999999999996</v>
      </c>
      <c r="P564">
        <v>0.92</v>
      </c>
      <c r="R564">
        <v>0.7</v>
      </c>
      <c r="X564" t="s">
        <v>594</v>
      </c>
      <c r="Y564">
        <v>563</v>
      </c>
      <c r="Z564" s="1">
        <v>8.1494212962962956E-2</v>
      </c>
      <c r="AA564" t="s">
        <v>6101</v>
      </c>
      <c r="AB564">
        <v>3.6999999999999998E-2</v>
      </c>
      <c r="AC564">
        <v>-1.7999999999999999E-2</v>
      </c>
      <c r="AD564">
        <v>5.0999999999999996</v>
      </c>
      <c r="AE564" t="s">
        <v>594</v>
      </c>
    </row>
    <row r="565" spans="1:32" x14ac:dyDescent="0.2">
      <c r="A565">
        <v>564</v>
      </c>
      <c r="C565">
        <v>11928</v>
      </c>
      <c r="D565">
        <v>75048</v>
      </c>
      <c r="F565">
        <v>1</v>
      </c>
      <c r="G565">
        <v>57</v>
      </c>
      <c r="H565">
        <v>43.8</v>
      </c>
      <c r="I565" t="s">
        <v>24</v>
      </c>
      <c r="J565">
        <v>27</v>
      </c>
      <c r="K565">
        <v>48</v>
      </c>
      <c r="L565">
        <v>16</v>
      </c>
      <c r="M565">
        <v>27</v>
      </c>
      <c r="N565">
        <v>5.82</v>
      </c>
      <c r="P565">
        <v>1.6</v>
      </c>
      <c r="R565">
        <v>1.89</v>
      </c>
      <c r="X565" t="s">
        <v>353</v>
      </c>
      <c r="Y565">
        <v>564</v>
      </c>
      <c r="Z565" s="1">
        <v>8.1756944444444438E-2</v>
      </c>
      <c r="AA565" t="s">
        <v>6102</v>
      </c>
      <c r="AB565">
        <v>2.5999999999999999E-2</v>
      </c>
      <c r="AC565">
        <v>-5.8000000000000003E-2</v>
      </c>
      <c r="AD565">
        <v>5.82</v>
      </c>
      <c r="AE565" t="s">
        <v>353</v>
      </c>
    </row>
    <row r="566" spans="1:32" x14ac:dyDescent="0.2">
      <c r="A566">
        <v>565</v>
      </c>
      <c r="B566" t="s">
        <v>595</v>
      </c>
      <c r="C566">
        <v>11930</v>
      </c>
      <c r="D566">
        <v>167416</v>
      </c>
      <c r="F566">
        <v>1</v>
      </c>
      <c r="G566">
        <v>56</v>
      </c>
      <c r="H566">
        <v>40.200000000000003</v>
      </c>
      <c r="I566" t="s">
        <v>26</v>
      </c>
      <c r="J566">
        <v>22</v>
      </c>
      <c r="K566">
        <v>31</v>
      </c>
      <c r="L566">
        <v>37</v>
      </c>
      <c r="M566">
        <v>-22</v>
      </c>
      <c r="N566">
        <v>4.8499999999999996</v>
      </c>
      <c r="P566">
        <v>1.42</v>
      </c>
      <c r="R566">
        <v>1.67</v>
      </c>
      <c r="T566">
        <v>0.56000000000000005</v>
      </c>
      <c r="U566" t="s">
        <v>93</v>
      </c>
      <c r="X566" t="s">
        <v>172</v>
      </c>
      <c r="Y566">
        <v>565</v>
      </c>
      <c r="Z566" s="1">
        <v>8.1020833333333334E-2</v>
      </c>
      <c r="AA566" t="s">
        <v>6103</v>
      </c>
      <c r="AB566">
        <v>6.2E-2</v>
      </c>
      <c r="AC566">
        <v>-2.9000000000000001E-2</v>
      </c>
      <c r="AD566">
        <v>4.8499999999999996</v>
      </c>
      <c r="AE566" t="s">
        <v>172</v>
      </c>
    </row>
    <row r="567" spans="1:32" x14ac:dyDescent="0.2">
      <c r="A567">
        <v>566</v>
      </c>
      <c r="B567" t="s">
        <v>596</v>
      </c>
      <c r="C567">
        <v>11937</v>
      </c>
      <c r="D567">
        <v>232573</v>
      </c>
      <c r="E567">
        <v>671</v>
      </c>
      <c r="F567">
        <v>1</v>
      </c>
      <c r="G567">
        <v>55</v>
      </c>
      <c r="H567">
        <v>57.5</v>
      </c>
      <c r="I567" t="s">
        <v>26</v>
      </c>
      <c r="J567">
        <v>51</v>
      </c>
      <c r="K567">
        <v>36</v>
      </c>
      <c r="L567">
        <v>32</v>
      </c>
      <c r="M567">
        <v>-51</v>
      </c>
      <c r="N567">
        <v>3.7</v>
      </c>
      <c r="P567">
        <v>0.85</v>
      </c>
      <c r="R567">
        <v>0.46</v>
      </c>
      <c r="T567">
        <v>0.45</v>
      </c>
      <c r="X567" t="s">
        <v>597</v>
      </c>
      <c r="Y567">
        <v>566</v>
      </c>
      <c r="Z567" s="1">
        <v>8.052662037037038E-2</v>
      </c>
      <c r="AA567" t="s">
        <v>6104</v>
      </c>
      <c r="AB567">
        <v>0.68100000000000005</v>
      </c>
      <c r="AC567">
        <v>0.29199999999999998</v>
      </c>
      <c r="AD567">
        <v>3.7</v>
      </c>
      <c r="AE567" t="s">
        <v>71</v>
      </c>
      <c r="AF567" t="s">
        <v>36</v>
      </c>
    </row>
    <row r="568" spans="1:32" x14ac:dyDescent="0.2">
      <c r="A568">
        <v>567</v>
      </c>
      <c r="C568">
        <v>11946</v>
      </c>
      <c r="D568">
        <v>12076</v>
      </c>
      <c r="F568">
        <v>1</v>
      </c>
      <c r="G568">
        <v>59</v>
      </c>
      <c r="H568">
        <v>38</v>
      </c>
      <c r="I568" t="s">
        <v>24</v>
      </c>
      <c r="J568">
        <v>64</v>
      </c>
      <c r="K568">
        <v>37</v>
      </c>
      <c r="L568">
        <v>17</v>
      </c>
      <c r="M568">
        <v>64</v>
      </c>
      <c r="N568">
        <v>5.26</v>
      </c>
      <c r="P568">
        <v>0.01</v>
      </c>
      <c r="R568">
        <v>-0.05</v>
      </c>
      <c r="X568" t="s">
        <v>185</v>
      </c>
      <c r="Y568">
        <v>567</v>
      </c>
      <c r="Z568" s="1">
        <v>8.3078703703703696E-2</v>
      </c>
      <c r="AA568" t="s">
        <v>6105</v>
      </c>
      <c r="AB568">
        <v>3.3000000000000002E-2</v>
      </c>
      <c r="AC568">
        <v>-0.02</v>
      </c>
      <c r="AD568">
        <v>5.26</v>
      </c>
      <c r="AE568" t="s">
        <v>185</v>
      </c>
    </row>
    <row r="569" spans="1:32" x14ac:dyDescent="0.2">
      <c r="A569">
        <v>568</v>
      </c>
      <c r="B569" t="s">
        <v>598</v>
      </c>
      <c r="C569">
        <v>11949</v>
      </c>
      <c r="D569">
        <v>37665</v>
      </c>
      <c r="F569">
        <v>1</v>
      </c>
      <c r="G569">
        <v>58</v>
      </c>
      <c r="H569">
        <v>33.6</v>
      </c>
      <c r="I569" t="s">
        <v>24</v>
      </c>
      <c r="J569">
        <v>49</v>
      </c>
      <c r="K569">
        <v>12</v>
      </c>
      <c r="L569">
        <v>15</v>
      </c>
      <c r="M569">
        <v>49</v>
      </c>
      <c r="N569">
        <v>5.69</v>
      </c>
      <c r="P569">
        <v>1.01</v>
      </c>
      <c r="X569" t="s">
        <v>72</v>
      </c>
      <c r="Y569">
        <v>568</v>
      </c>
      <c r="Z569" s="1">
        <v>8.2333333333333328E-2</v>
      </c>
      <c r="AA569" t="s">
        <v>6106</v>
      </c>
      <c r="AB569">
        <v>0.01</v>
      </c>
      <c r="AC569">
        <v>3.7999999999999999E-2</v>
      </c>
      <c r="AD569">
        <v>5.69</v>
      </c>
      <c r="AE569" t="s">
        <v>72</v>
      </c>
    </row>
    <row r="570" spans="1:32" x14ac:dyDescent="0.2">
      <c r="A570">
        <v>569</v>
      </c>
      <c r="B570" t="s">
        <v>599</v>
      </c>
      <c r="C570">
        <v>11973</v>
      </c>
      <c r="D570">
        <v>75051</v>
      </c>
      <c r="E570">
        <v>680</v>
      </c>
      <c r="F570">
        <v>1</v>
      </c>
      <c r="G570">
        <v>57</v>
      </c>
      <c r="H570">
        <v>55.7</v>
      </c>
      <c r="I570" t="s">
        <v>24</v>
      </c>
      <c r="J570">
        <v>23</v>
      </c>
      <c r="K570">
        <v>35</v>
      </c>
      <c r="L570">
        <v>46</v>
      </c>
      <c r="M570">
        <v>23</v>
      </c>
      <c r="N570">
        <v>4.79</v>
      </c>
      <c r="P570">
        <v>0.28000000000000003</v>
      </c>
      <c r="R570">
        <v>0.09</v>
      </c>
      <c r="T570">
        <v>0.16</v>
      </c>
      <c r="X570" t="s">
        <v>264</v>
      </c>
      <c r="Y570">
        <v>569</v>
      </c>
      <c r="Z570" s="1">
        <v>8.1894675925925933E-2</v>
      </c>
      <c r="AA570" t="s">
        <v>6107</v>
      </c>
      <c r="AB570">
        <v>-0.09</v>
      </c>
      <c r="AC570">
        <v>-1.2999999999999999E-2</v>
      </c>
      <c r="AD570">
        <v>4.79</v>
      </c>
      <c r="AE570" t="s">
        <v>264</v>
      </c>
    </row>
    <row r="571" spans="1:32" x14ac:dyDescent="0.2">
      <c r="A571">
        <v>570</v>
      </c>
      <c r="B571" t="s">
        <v>600</v>
      </c>
      <c r="C571">
        <v>11977</v>
      </c>
      <c r="D571">
        <v>248460</v>
      </c>
      <c r="F571">
        <v>1</v>
      </c>
      <c r="G571">
        <v>54</v>
      </c>
      <c r="H571">
        <v>56.1</v>
      </c>
      <c r="I571" t="s">
        <v>26</v>
      </c>
      <c r="J571">
        <v>67</v>
      </c>
      <c r="K571">
        <v>38</v>
      </c>
      <c r="L571">
        <v>50</v>
      </c>
      <c r="M571">
        <v>-67</v>
      </c>
      <c r="N571">
        <v>4.6900000000000004</v>
      </c>
      <c r="P571">
        <v>0.95</v>
      </c>
      <c r="R571">
        <v>0.64</v>
      </c>
      <c r="T571">
        <v>0.49</v>
      </c>
      <c r="X571" t="s">
        <v>601</v>
      </c>
      <c r="Y571">
        <v>570</v>
      </c>
      <c r="Z571" s="1">
        <v>7.9815972222222226E-2</v>
      </c>
      <c r="AA571" t="s">
        <v>6108</v>
      </c>
      <c r="AB571">
        <v>7.3999999999999996E-2</v>
      </c>
      <c r="AC571">
        <v>7.3999999999999996E-2</v>
      </c>
      <c r="AD571">
        <v>4.6900000000000004</v>
      </c>
      <c r="AE571" t="s">
        <v>5869</v>
      </c>
      <c r="AF571" t="s">
        <v>36</v>
      </c>
    </row>
    <row r="572" spans="1:32" x14ac:dyDescent="0.2">
      <c r="A572">
        <v>571</v>
      </c>
      <c r="C572">
        <v>11995</v>
      </c>
      <c r="D572">
        <v>248464</v>
      </c>
      <c r="F572">
        <v>1</v>
      </c>
      <c r="G572">
        <v>55</v>
      </c>
      <c r="H572">
        <v>46.4</v>
      </c>
      <c r="I572" t="s">
        <v>26</v>
      </c>
      <c r="J572">
        <v>60</v>
      </c>
      <c r="K572">
        <v>51</v>
      </c>
      <c r="L572">
        <v>41</v>
      </c>
      <c r="M572">
        <v>-60</v>
      </c>
      <c r="N572">
        <v>6.06</v>
      </c>
      <c r="P572">
        <v>0.37</v>
      </c>
      <c r="R572">
        <v>0.01</v>
      </c>
      <c r="X572" t="s">
        <v>602</v>
      </c>
      <c r="Y572">
        <v>571</v>
      </c>
      <c r="Z572" s="1">
        <v>8.0398148148148149E-2</v>
      </c>
      <c r="AA572" t="s">
        <v>6109</v>
      </c>
      <c r="AB572">
        <v>4.0000000000000001E-3</v>
      </c>
      <c r="AC572">
        <v>5.6000000000000001E-2</v>
      </c>
      <c r="AD572">
        <v>6.06</v>
      </c>
      <c r="AE572" t="s">
        <v>6110</v>
      </c>
    </row>
    <row r="573" spans="1:32" x14ac:dyDescent="0.2">
      <c r="A573">
        <v>572</v>
      </c>
      <c r="C573">
        <v>12005</v>
      </c>
      <c r="D573">
        <v>4555</v>
      </c>
      <c r="F573">
        <v>2</v>
      </c>
      <c r="G573">
        <v>2</v>
      </c>
      <c r="H573">
        <v>57.2</v>
      </c>
      <c r="I573" t="s">
        <v>24</v>
      </c>
      <c r="J573">
        <v>77</v>
      </c>
      <c r="K573">
        <v>54</v>
      </c>
      <c r="L573">
        <v>59</v>
      </c>
      <c r="M573">
        <v>77</v>
      </c>
      <c r="N573">
        <v>6.04</v>
      </c>
      <c r="P573">
        <v>1.1399999999999999</v>
      </c>
      <c r="X573" t="s">
        <v>197</v>
      </c>
      <c r="Y573">
        <v>572</v>
      </c>
      <c r="Z573" s="1">
        <v>8.5384259259259257E-2</v>
      </c>
      <c r="AA573" t="s">
        <v>6111</v>
      </c>
      <c r="AB573">
        <v>-4.0000000000000001E-3</v>
      </c>
      <c r="AC573">
        <v>-2E-3</v>
      </c>
      <c r="AD573">
        <v>6.04</v>
      </c>
      <c r="AE573" t="s">
        <v>197</v>
      </c>
    </row>
    <row r="574" spans="1:32" x14ac:dyDescent="0.2">
      <c r="A574">
        <v>573</v>
      </c>
      <c r="C574">
        <v>12042</v>
      </c>
      <c r="D574">
        <v>232581</v>
      </c>
      <c r="F574">
        <v>1</v>
      </c>
      <c r="G574">
        <v>57</v>
      </c>
      <c r="H574">
        <v>0.1</v>
      </c>
      <c r="I574" t="s">
        <v>26</v>
      </c>
      <c r="J574">
        <v>51</v>
      </c>
      <c r="K574">
        <v>45</v>
      </c>
      <c r="L574">
        <v>58</v>
      </c>
      <c r="M574">
        <v>-51</v>
      </c>
      <c r="N574">
        <v>6.1</v>
      </c>
      <c r="P574">
        <v>0.48</v>
      </c>
      <c r="R574">
        <v>-0.04</v>
      </c>
      <c r="X574" t="s">
        <v>603</v>
      </c>
      <c r="Y574">
        <v>573</v>
      </c>
      <c r="Z574" s="1">
        <v>8.1251157407407404E-2</v>
      </c>
      <c r="AA574" t="s">
        <v>6112</v>
      </c>
      <c r="AB574">
        <v>0.35899999999999999</v>
      </c>
      <c r="AC574">
        <v>0.248</v>
      </c>
      <c r="AD574">
        <v>6.1</v>
      </c>
      <c r="AE574" t="s">
        <v>603</v>
      </c>
    </row>
    <row r="575" spans="1:32" x14ac:dyDescent="0.2">
      <c r="A575">
        <v>574</v>
      </c>
      <c r="C575">
        <v>12055</v>
      </c>
      <c r="D575">
        <v>215715</v>
      </c>
      <c r="F575">
        <v>1</v>
      </c>
      <c r="G575">
        <v>57</v>
      </c>
      <c r="H575">
        <v>10</v>
      </c>
      <c r="I575" t="s">
        <v>26</v>
      </c>
      <c r="J575">
        <v>47</v>
      </c>
      <c r="K575">
        <v>23</v>
      </c>
      <c r="L575">
        <v>6</v>
      </c>
      <c r="M575">
        <v>-47</v>
      </c>
      <c r="N575">
        <v>4.83</v>
      </c>
      <c r="P575">
        <v>0.88</v>
      </c>
      <c r="R575">
        <v>0.52</v>
      </c>
      <c r="T575">
        <v>0.45</v>
      </c>
      <c r="X575" t="s">
        <v>71</v>
      </c>
      <c r="Y575">
        <v>574</v>
      </c>
      <c r="Z575" s="1">
        <v>8.1365740740740738E-2</v>
      </c>
      <c r="AA575" t="s">
        <v>6113</v>
      </c>
      <c r="AB575">
        <v>0.10299999999999999</v>
      </c>
      <c r="AC575">
        <v>1.6E-2</v>
      </c>
      <c r="AD575">
        <v>4.83</v>
      </c>
      <c r="AE575" t="s">
        <v>71</v>
      </c>
    </row>
    <row r="576" spans="1:32" x14ac:dyDescent="0.2">
      <c r="A576">
        <v>575</v>
      </c>
      <c r="B576" t="s">
        <v>604</v>
      </c>
      <c r="C576">
        <v>12111</v>
      </c>
      <c r="D576">
        <v>4554</v>
      </c>
      <c r="E576">
        <v>694</v>
      </c>
      <c r="F576">
        <v>2</v>
      </c>
      <c r="G576">
        <v>1</v>
      </c>
      <c r="H576">
        <v>57.4</v>
      </c>
      <c r="I576" t="s">
        <v>24</v>
      </c>
      <c r="J576">
        <v>70</v>
      </c>
      <c r="K576">
        <v>54</v>
      </c>
      <c r="L576">
        <v>25</v>
      </c>
      <c r="M576">
        <v>70</v>
      </c>
      <c r="N576">
        <v>4.54</v>
      </c>
      <c r="P576">
        <v>0.16</v>
      </c>
      <c r="R576">
        <v>0.06</v>
      </c>
      <c r="T576">
        <v>0.08</v>
      </c>
      <c r="X576" t="s">
        <v>391</v>
      </c>
      <c r="Y576">
        <v>575</v>
      </c>
      <c r="Z576" s="1">
        <v>8.4692129629629631E-2</v>
      </c>
      <c r="AA576" t="s">
        <v>6114</v>
      </c>
      <c r="AB576">
        <v>-6.7000000000000004E-2</v>
      </c>
      <c r="AC576">
        <v>4.0000000000000001E-3</v>
      </c>
      <c r="AD576">
        <v>4.54</v>
      </c>
      <c r="AE576" t="s">
        <v>391</v>
      </c>
    </row>
    <row r="577" spans="1:32" x14ac:dyDescent="0.2">
      <c r="A577">
        <v>576</v>
      </c>
      <c r="C577">
        <v>12135</v>
      </c>
      <c r="D577">
        <v>193422</v>
      </c>
      <c r="F577">
        <v>1</v>
      </c>
      <c r="G577">
        <v>58</v>
      </c>
      <c r="H577">
        <v>26.7</v>
      </c>
      <c r="I577" t="s">
        <v>26</v>
      </c>
      <c r="J577">
        <v>33</v>
      </c>
      <c r="K577">
        <v>4</v>
      </c>
      <c r="L577">
        <v>0</v>
      </c>
      <c r="M577">
        <v>-33</v>
      </c>
      <c r="N577">
        <v>6.35</v>
      </c>
      <c r="P577">
        <v>1.02</v>
      </c>
      <c r="X577" t="s">
        <v>54</v>
      </c>
      <c r="Y577">
        <v>576</v>
      </c>
      <c r="Z577" s="1">
        <v>8.2253472222222221E-2</v>
      </c>
      <c r="AA577" t="s">
        <v>6115</v>
      </c>
      <c r="AB577">
        <v>8.0000000000000002E-3</v>
      </c>
      <c r="AC577">
        <v>-0.02</v>
      </c>
      <c r="AD577">
        <v>6.35</v>
      </c>
      <c r="AE577" t="s">
        <v>54</v>
      </c>
    </row>
    <row r="578" spans="1:32" x14ac:dyDescent="0.2">
      <c r="A578">
        <v>577</v>
      </c>
      <c r="C578">
        <v>12139</v>
      </c>
      <c r="D578">
        <v>75077</v>
      </c>
      <c r="F578">
        <v>1</v>
      </c>
      <c r="G578">
        <v>59</v>
      </c>
      <c r="H578">
        <v>35.700000000000003</v>
      </c>
      <c r="I578" t="s">
        <v>24</v>
      </c>
      <c r="J578">
        <v>21</v>
      </c>
      <c r="K578">
        <v>3</v>
      </c>
      <c r="L578">
        <v>30</v>
      </c>
      <c r="M578">
        <v>21</v>
      </c>
      <c r="N578">
        <v>5.87</v>
      </c>
      <c r="P578">
        <v>1.03</v>
      </c>
      <c r="X578" t="s">
        <v>364</v>
      </c>
      <c r="Y578">
        <v>577</v>
      </c>
      <c r="Z578" s="1">
        <v>8.3052083333333332E-2</v>
      </c>
      <c r="AA578" t="s">
        <v>6116</v>
      </c>
      <c r="AB578">
        <v>0.13900000000000001</v>
      </c>
      <c r="AC578">
        <v>-2.1999999999999999E-2</v>
      </c>
      <c r="AD578">
        <v>5.87</v>
      </c>
      <c r="AE578" t="s">
        <v>54</v>
      </c>
      <c r="AF578" t="s">
        <v>36</v>
      </c>
    </row>
    <row r="579" spans="1:32" x14ac:dyDescent="0.2">
      <c r="A579">
        <v>578</v>
      </c>
      <c r="C579">
        <v>12140</v>
      </c>
      <c r="D579">
        <v>92739</v>
      </c>
      <c r="F579">
        <v>1</v>
      </c>
      <c r="G579">
        <v>59</v>
      </c>
      <c r="H579">
        <v>25.9</v>
      </c>
      <c r="I579" t="s">
        <v>24</v>
      </c>
      <c r="J579">
        <v>12</v>
      </c>
      <c r="K579">
        <v>17</v>
      </c>
      <c r="L579">
        <v>41</v>
      </c>
      <c r="M579">
        <v>12</v>
      </c>
      <c r="N579">
        <v>6.09</v>
      </c>
      <c r="P579">
        <v>0.19</v>
      </c>
      <c r="R579">
        <v>0.1</v>
      </c>
      <c r="X579" t="s">
        <v>605</v>
      </c>
      <c r="Y579">
        <v>578</v>
      </c>
      <c r="Z579" s="1">
        <v>8.2938657407407412E-2</v>
      </c>
      <c r="AA579" t="s">
        <v>6117</v>
      </c>
      <c r="AB579">
        <v>8.0000000000000002E-3</v>
      </c>
      <c r="AC579">
        <v>-4.2000000000000003E-2</v>
      </c>
      <c r="AD579">
        <v>6.09</v>
      </c>
      <c r="AE579" t="s">
        <v>605</v>
      </c>
    </row>
    <row r="580" spans="1:32" x14ac:dyDescent="0.2">
      <c r="A580">
        <v>579</v>
      </c>
      <c r="C580">
        <v>12173</v>
      </c>
      <c r="D580">
        <v>4559</v>
      </c>
      <c r="F580">
        <v>2</v>
      </c>
      <c r="G580">
        <v>3</v>
      </c>
      <c r="H580">
        <v>10.5</v>
      </c>
      <c r="I580" t="s">
        <v>24</v>
      </c>
      <c r="J580">
        <v>73</v>
      </c>
      <c r="K580">
        <v>51</v>
      </c>
      <c r="L580">
        <v>2</v>
      </c>
      <c r="M580">
        <v>73</v>
      </c>
      <c r="N580">
        <v>6.23</v>
      </c>
      <c r="O580" t="s">
        <v>103</v>
      </c>
      <c r="X580" t="s">
        <v>606</v>
      </c>
      <c r="Y580">
        <v>579</v>
      </c>
      <c r="Z580" s="1">
        <v>8.5538194444444438E-2</v>
      </c>
      <c r="AA580" t="s">
        <v>6118</v>
      </c>
      <c r="AB580">
        <v>-2.9000000000000001E-2</v>
      </c>
      <c r="AC580">
        <v>-5.0000000000000001E-3</v>
      </c>
      <c r="AD580">
        <v>6.23</v>
      </c>
      <c r="AE580" t="s">
        <v>606</v>
      </c>
    </row>
    <row r="581" spans="1:32" x14ac:dyDescent="0.2">
      <c r="A581">
        <v>580</v>
      </c>
      <c r="B581" t="s">
        <v>2691</v>
      </c>
      <c r="C581">
        <v>12216</v>
      </c>
      <c r="D581">
        <v>4560</v>
      </c>
      <c r="F581">
        <v>2</v>
      </c>
      <c r="G581">
        <v>3</v>
      </c>
      <c r="H581">
        <v>26.1</v>
      </c>
      <c r="I581" t="s">
        <v>24</v>
      </c>
      <c r="J581">
        <v>72</v>
      </c>
      <c r="K581">
        <v>25</v>
      </c>
      <c r="L581">
        <v>17</v>
      </c>
      <c r="M581">
        <v>72</v>
      </c>
      <c r="N581">
        <v>3.98</v>
      </c>
      <c r="P581">
        <v>-0.01</v>
      </c>
      <c r="R581">
        <v>0.03</v>
      </c>
      <c r="T581">
        <v>0</v>
      </c>
      <c r="X581" t="s">
        <v>114</v>
      </c>
      <c r="Y581">
        <v>580</v>
      </c>
      <c r="Z581" s="1">
        <v>8.5718749999999996E-2</v>
      </c>
      <c r="AA581" t="s">
        <v>6119</v>
      </c>
      <c r="AB581">
        <v>-4.4999999999999998E-2</v>
      </c>
      <c r="AC581">
        <v>2.1999999999999999E-2</v>
      </c>
      <c r="AD581">
        <v>3.98</v>
      </c>
      <c r="AE581" t="s">
        <v>114</v>
      </c>
    </row>
    <row r="582" spans="1:32" x14ac:dyDescent="0.2">
      <c r="A582">
        <v>581</v>
      </c>
      <c r="B582" t="s">
        <v>2692</v>
      </c>
      <c r="C582">
        <v>12230</v>
      </c>
      <c r="D582">
        <v>4562</v>
      </c>
      <c r="F582">
        <v>2</v>
      </c>
      <c r="G582">
        <v>5</v>
      </c>
      <c r="H582">
        <v>7.4</v>
      </c>
      <c r="I582" t="s">
        <v>24</v>
      </c>
      <c r="J582">
        <v>77</v>
      </c>
      <c r="K582">
        <v>16</v>
      </c>
      <c r="L582">
        <v>53</v>
      </c>
      <c r="M582">
        <v>77</v>
      </c>
      <c r="N582">
        <v>5.38</v>
      </c>
      <c r="P582">
        <v>0.31</v>
      </c>
      <c r="R582">
        <v>0.05</v>
      </c>
      <c r="X582" t="s">
        <v>280</v>
      </c>
      <c r="Y582">
        <v>581</v>
      </c>
      <c r="Z582" s="1">
        <v>8.6891203703703693E-2</v>
      </c>
      <c r="AA582" t="s">
        <v>6120</v>
      </c>
      <c r="AB582">
        <v>0.125</v>
      </c>
      <c r="AC582">
        <v>-5.6000000000000001E-2</v>
      </c>
      <c r="AD582">
        <v>5.38</v>
      </c>
      <c r="AE582" t="s">
        <v>280</v>
      </c>
    </row>
    <row r="583" spans="1:32" x14ac:dyDescent="0.2">
      <c r="A583">
        <v>582</v>
      </c>
      <c r="B583" t="s">
        <v>2693</v>
      </c>
      <c r="C583">
        <v>12235</v>
      </c>
      <c r="D583">
        <v>110266</v>
      </c>
      <c r="E583">
        <v>691</v>
      </c>
      <c r="F583">
        <v>2</v>
      </c>
      <c r="G583">
        <v>0</v>
      </c>
      <c r="H583">
        <v>9.1999999999999993</v>
      </c>
      <c r="I583" t="s">
        <v>24</v>
      </c>
      <c r="J583">
        <v>3</v>
      </c>
      <c r="K583">
        <v>5</v>
      </c>
      <c r="L583">
        <v>50</v>
      </c>
      <c r="M583">
        <v>3</v>
      </c>
      <c r="N583">
        <v>5.88</v>
      </c>
      <c r="P583">
        <v>0.62</v>
      </c>
      <c r="R583">
        <v>0.19</v>
      </c>
      <c r="X583" t="s">
        <v>156</v>
      </c>
      <c r="Y583">
        <v>582</v>
      </c>
      <c r="Z583" s="1">
        <v>8.3439814814814814E-2</v>
      </c>
      <c r="AA583" t="s">
        <v>6121</v>
      </c>
      <c r="AB583">
        <v>0.23100000000000001</v>
      </c>
      <c r="AC583">
        <v>-0.251</v>
      </c>
      <c r="AD583">
        <v>5.88</v>
      </c>
      <c r="AE583" t="s">
        <v>156</v>
      </c>
    </row>
    <row r="584" spans="1:32" x14ac:dyDescent="0.2">
      <c r="A584">
        <v>583</v>
      </c>
      <c r="B584" t="s">
        <v>2694</v>
      </c>
      <c r="C584">
        <v>12255</v>
      </c>
      <c r="D584">
        <v>167466</v>
      </c>
      <c r="F584">
        <v>1</v>
      </c>
      <c r="G584">
        <v>59</v>
      </c>
      <c r="H584">
        <v>46.1</v>
      </c>
      <c r="I584" t="s">
        <v>26</v>
      </c>
      <c r="J584">
        <v>20</v>
      </c>
      <c r="K584">
        <v>49</v>
      </c>
      <c r="L584">
        <v>28</v>
      </c>
      <c r="M584">
        <v>-20</v>
      </c>
      <c r="N584">
        <v>5.41</v>
      </c>
      <c r="P584">
        <v>1.65</v>
      </c>
      <c r="R584">
        <v>1.98</v>
      </c>
      <c r="X584" t="s">
        <v>419</v>
      </c>
      <c r="Y584">
        <v>583</v>
      </c>
      <c r="Z584" s="1">
        <v>8.31724537037037E-2</v>
      </c>
      <c r="AA584" t="s">
        <v>6122</v>
      </c>
      <c r="AB584">
        <v>8.0000000000000002E-3</v>
      </c>
      <c r="AC584">
        <v>1.9E-2</v>
      </c>
      <c r="AD584">
        <v>5.41</v>
      </c>
      <c r="AE584" t="s">
        <v>419</v>
      </c>
    </row>
    <row r="585" spans="1:32" x14ac:dyDescent="0.2">
      <c r="A585">
        <v>584</v>
      </c>
      <c r="C585">
        <v>12270</v>
      </c>
      <c r="D585">
        <v>248472</v>
      </c>
      <c r="F585">
        <v>1</v>
      </c>
      <c r="G585">
        <v>57</v>
      </c>
      <c r="H585">
        <v>53.6</v>
      </c>
      <c r="I585" t="s">
        <v>26</v>
      </c>
      <c r="J585">
        <v>65</v>
      </c>
      <c r="K585">
        <v>25</v>
      </c>
      <c r="L585">
        <v>29</v>
      </c>
      <c r="M585">
        <v>-65</v>
      </c>
      <c r="N585">
        <v>6.37</v>
      </c>
      <c r="P585">
        <v>0.9</v>
      </c>
      <c r="R585">
        <v>0.62</v>
      </c>
      <c r="X585" t="s">
        <v>110</v>
      </c>
      <c r="Y585">
        <v>584</v>
      </c>
      <c r="Z585" s="1">
        <v>8.1870370370370371E-2</v>
      </c>
      <c r="AA585" t="s">
        <v>6123</v>
      </c>
      <c r="AB585">
        <v>-0.01</v>
      </c>
      <c r="AC585">
        <v>-1.2999999999999999E-2</v>
      </c>
      <c r="AD585">
        <v>6.37</v>
      </c>
      <c r="AE585" t="s">
        <v>9550</v>
      </c>
      <c r="AF585" t="s">
        <v>36</v>
      </c>
    </row>
    <row r="586" spans="1:32" x14ac:dyDescent="0.2">
      <c r="A586">
        <v>585</v>
      </c>
      <c r="B586" t="s">
        <v>2695</v>
      </c>
      <c r="C586">
        <v>12274</v>
      </c>
      <c r="D586">
        <v>167471</v>
      </c>
      <c r="F586">
        <v>2</v>
      </c>
      <c r="G586">
        <v>0</v>
      </c>
      <c r="H586">
        <v>0.3</v>
      </c>
      <c r="I586" t="s">
        <v>26</v>
      </c>
      <c r="J586">
        <v>21</v>
      </c>
      <c r="K586">
        <v>4</v>
      </c>
      <c r="L586">
        <v>40</v>
      </c>
      <c r="M586">
        <v>-21</v>
      </c>
      <c r="N586">
        <v>4</v>
      </c>
      <c r="P586">
        <v>1.57</v>
      </c>
      <c r="R586">
        <v>1.91</v>
      </c>
      <c r="T586">
        <v>1.04</v>
      </c>
      <c r="X586" t="s">
        <v>53</v>
      </c>
      <c r="Y586">
        <v>585</v>
      </c>
      <c r="Z586" s="1">
        <v>8.333680555555556E-2</v>
      </c>
      <c r="AA586" t="s">
        <v>6124</v>
      </c>
      <c r="AB586">
        <v>0.13500000000000001</v>
      </c>
      <c r="AC586">
        <v>-2.4E-2</v>
      </c>
      <c r="AD586">
        <v>4</v>
      </c>
      <c r="AE586" t="s">
        <v>53</v>
      </c>
    </row>
    <row r="587" spans="1:32" x14ac:dyDescent="0.2">
      <c r="A587">
        <v>586</v>
      </c>
      <c r="B587" t="s">
        <v>2696</v>
      </c>
      <c r="C587">
        <v>12279</v>
      </c>
      <c r="D587">
        <v>12095</v>
      </c>
      <c r="F587">
        <v>2</v>
      </c>
      <c r="G587">
        <v>2</v>
      </c>
      <c r="H587">
        <v>52.7</v>
      </c>
      <c r="I587" t="s">
        <v>24</v>
      </c>
      <c r="J587">
        <v>64</v>
      </c>
      <c r="K587">
        <v>54</v>
      </c>
      <c r="L587">
        <v>5</v>
      </c>
      <c r="M587">
        <v>64</v>
      </c>
      <c r="N587">
        <v>6</v>
      </c>
      <c r="P587">
        <v>0.03</v>
      </c>
      <c r="R587">
        <v>0.02</v>
      </c>
      <c r="X587" t="s">
        <v>25</v>
      </c>
      <c r="Y587">
        <v>586</v>
      </c>
      <c r="Z587" s="1">
        <v>8.5332175925925915E-2</v>
      </c>
      <c r="AA587" t="s">
        <v>6125</v>
      </c>
      <c r="AB587">
        <v>-2E-3</v>
      </c>
      <c r="AC587">
        <v>-1.4999999999999999E-2</v>
      </c>
      <c r="AD587">
        <v>6</v>
      </c>
      <c r="AE587" t="s">
        <v>25</v>
      </c>
    </row>
    <row r="588" spans="1:32" x14ac:dyDescent="0.2">
      <c r="A588">
        <v>587</v>
      </c>
      <c r="C588">
        <v>12292</v>
      </c>
      <c r="D588">
        <v>129624</v>
      </c>
      <c r="E588" t="s">
        <v>2697</v>
      </c>
      <c r="F588">
        <v>2</v>
      </c>
      <c r="G588">
        <v>0</v>
      </c>
      <c r="H588">
        <v>26.9</v>
      </c>
      <c r="I588" t="s">
        <v>26</v>
      </c>
      <c r="J588">
        <v>8</v>
      </c>
      <c r="K588">
        <v>31</v>
      </c>
      <c r="L588">
        <v>25</v>
      </c>
      <c r="M588">
        <v>-8</v>
      </c>
      <c r="N588">
        <v>5.51</v>
      </c>
      <c r="P588">
        <v>1.52</v>
      </c>
      <c r="R588">
        <v>1.34</v>
      </c>
      <c r="X588" t="s">
        <v>98</v>
      </c>
      <c r="Y588">
        <v>587</v>
      </c>
      <c r="Z588" s="1">
        <v>8.3644675925925935E-2</v>
      </c>
      <c r="AA588" t="s">
        <v>6126</v>
      </c>
      <c r="AB588">
        <v>9.6000000000000002E-2</v>
      </c>
      <c r="AC588">
        <v>-0.01</v>
      </c>
      <c r="AD588">
        <v>5.51</v>
      </c>
      <c r="AE588" t="s">
        <v>98</v>
      </c>
    </row>
    <row r="589" spans="1:32" x14ac:dyDescent="0.2">
      <c r="A589">
        <v>588</v>
      </c>
      <c r="C589">
        <v>12296</v>
      </c>
      <c r="D589">
        <v>215726</v>
      </c>
      <c r="F589">
        <v>1</v>
      </c>
      <c r="G589">
        <v>59</v>
      </c>
      <c r="H589">
        <v>38.799999999999997</v>
      </c>
      <c r="I589" t="s">
        <v>26</v>
      </c>
      <c r="J589">
        <v>42</v>
      </c>
      <c r="K589">
        <v>1</v>
      </c>
      <c r="L589">
        <v>50</v>
      </c>
      <c r="M589">
        <v>-42</v>
      </c>
      <c r="N589">
        <v>5.57</v>
      </c>
      <c r="P589">
        <v>1.06</v>
      </c>
      <c r="X589" t="s">
        <v>45</v>
      </c>
      <c r="Y589">
        <v>588</v>
      </c>
      <c r="Z589" s="1">
        <v>8.3087962962962961E-2</v>
      </c>
      <c r="AA589" t="s">
        <v>6127</v>
      </c>
      <c r="AB589">
        <v>-5.3999999999999999E-2</v>
      </c>
      <c r="AC589">
        <v>-0.10299999999999999</v>
      </c>
      <c r="AD589">
        <v>5.57</v>
      </c>
      <c r="AE589" t="s">
        <v>45</v>
      </c>
    </row>
    <row r="590" spans="1:32" x14ac:dyDescent="0.2">
      <c r="A590">
        <v>589</v>
      </c>
      <c r="B590" t="s">
        <v>2698</v>
      </c>
      <c r="C590">
        <v>12301</v>
      </c>
      <c r="D590">
        <v>12097</v>
      </c>
      <c r="F590">
        <v>2</v>
      </c>
      <c r="G590">
        <v>3</v>
      </c>
      <c r="H590">
        <v>0.3</v>
      </c>
      <c r="I590" t="s">
        <v>24</v>
      </c>
      <c r="J590">
        <v>64</v>
      </c>
      <c r="K590">
        <v>23</v>
      </c>
      <c r="L590">
        <v>24</v>
      </c>
      <c r="M590">
        <v>64</v>
      </c>
      <c r="N590">
        <v>5.58</v>
      </c>
      <c r="P590">
        <v>0.38</v>
      </c>
      <c r="R590">
        <v>-0.27</v>
      </c>
      <c r="T590">
        <v>0.31</v>
      </c>
      <c r="X590" t="s">
        <v>2699</v>
      </c>
      <c r="Y590">
        <v>589</v>
      </c>
      <c r="Z590" s="1">
        <v>8.5420138888888886E-2</v>
      </c>
      <c r="AA590" t="s">
        <v>6128</v>
      </c>
      <c r="AB590">
        <v>5.0000000000000001E-3</v>
      </c>
      <c r="AC590">
        <v>-5.0000000000000001E-3</v>
      </c>
      <c r="AD590">
        <v>5.58</v>
      </c>
      <c r="AE590" t="s">
        <v>2699</v>
      </c>
    </row>
    <row r="591" spans="1:32" x14ac:dyDescent="0.2">
      <c r="A591">
        <v>590</v>
      </c>
      <c r="B591" t="s">
        <v>2700</v>
      </c>
      <c r="C591">
        <v>12303</v>
      </c>
      <c r="D591">
        <v>22859</v>
      </c>
      <c r="F591">
        <v>2</v>
      </c>
      <c r="G591">
        <v>2</v>
      </c>
      <c r="H591">
        <v>18.100000000000001</v>
      </c>
      <c r="I591" t="s">
        <v>24</v>
      </c>
      <c r="J591">
        <v>54</v>
      </c>
      <c r="K591">
        <v>29</v>
      </c>
      <c r="L591">
        <v>15</v>
      </c>
      <c r="M591">
        <v>54</v>
      </c>
      <c r="N591">
        <v>5.04</v>
      </c>
      <c r="P591">
        <v>-0.08</v>
      </c>
      <c r="R591">
        <v>-0.32</v>
      </c>
      <c r="T591">
        <v>-0.05</v>
      </c>
      <c r="X591" t="s">
        <v>111</v>
      </c>
      <c r="Y591">
        <v>590</v>
      </c>
      <c r="Z591" s="1">
        <v>8.4931712962962966E-2</v>
      </c>
      <c r="AA591" t="s">
        <v>6129</v>
      </c>
      <c r="AB591">
        <v>3.5000000000000003E-2</v>
      </c>
      <c r="AC591">
        <v>-2E-3</v>
      </c>
      <c r="AD591">
        <v>5.04</v>
      </c>
      <c r="AE591" t="s">
        <v>111</v>
      </c>
    </row>
    <row r="592" spans="1:32" x14ac:dyDescent="0.2">
      <c r="A592">
        <v>591</v>
      </c>
      <c r="B592" t="s">
        <v>2701</v>
      </c>
      <c r="C592">
        <v>12311</v>
      </c>
      <c r="D592">
        <v>248474</v>
      </c>
      <c r="F592">
        <v>1</v>
      </c>
      <c r="G592">
        <v>58</v>
      </c>
      <c r="H592">
        <v>46.2</v>
      </c>
      <c r="I592" t="s">
        <v>26</v>
      </c>
      <c r="J592">
        <v>61</v>
      </c>
      <c r="K592">
        <v>34</v>
      </c>
      <c r="L592">
        <v>11</v>
      </c>
      <c r="M592">
        <v>-61</v>
      </c>
      <c r="N592">
        <v>2.86</v>
      </c>
      <c r="P592">
        <v>0.28000000000000003</v>
      </c>
      <c r="R592">
        <v>0.14000000000000001</v>
      </c>
      <c r="T592">
        <v>0.14000000000000001</v>
      </c>
      <c r="X592" t="s">
        <v>264</v>
      </c>
      <c r="Y592">
        <v>591</v>
      </c>
      <c r="Z592" s="1">
        <v>8.2479166666666673E-2</v>
      </c>
      <c r="AA592" t="s">
        <v>6130</v>
      </c>
      <c r="AB592">
        <v>0.26400000000000001</v>
      </c>
      <c r="AC592">
        <v>2.7E-2</v>
      </c>
      <c r="AD592">
        <v>2.86</v>
      </c>
      <c r="AE592" t="s">
        <v>264</v>
      </c>
    </row>
    <row r="593" spans="1:32" x14ac:dyDescent="0.2">
      <c r="A593">
        <v>592</v>
      </c>
      <c r="B593" t="s">
        <v>2702</v>
      </c>
      <c r="C593">
        <v>12339</v>
      </c>
      <c r="D593">
        <v>4565</v>
      </c>
      <c r="F593">
        <v>2</v>
      </c>
      <c r="G593">
        <v>5</v>
      </c>
      <c r="H593">
        <v>31.2</v>
      </c>
      <c r="I593" t="s">
        <v>24</v>
      </c>
      <c r="J593">
        <v>76</v>
      </c>
      <c r="K593">
        <v>6</v>
      </c>
      <c r="L593">
        <v>54</v>
      </c>
      <c r="M593">
        <v>76</v>
      </c>
      <c r="N593">
        <v>5.22</v>
      </c>
      <c r="P593">
        <v>0.95</v>
      </c>
      <c r="R593">
        <v>0.75</v>
      </c>
      <c r="X593" t="s">
        <v>71</v>
      </c>
      <c r="Y593">
        <v>592</v>
      </c>
      <c r="Z593" s="1">
        <v>8.716666666666667E-2</v>
      </c>
      <c r="AA593" t="s">
        <v>6131</v>
      </c>
      <c r="AB593">
        <v>-2.1999999999999999E-2</v>
      </c>
      <c r="AC593">
        <v>-2.1000000000000001E-2</v>
      </c>
      <c r="AD593">
        <v>5.22</v>
      </c>
      <c r="AE593" t="s">
        <v>71</v>
      </c>
    </row>
    <row r="594" spans="1:32" x14ac:dyDescent="0.2">
      <c r="A594">
        <v>593</v>
      </c>
      <c r="B594" t="s">
        <v>2703</v>
      </c>
      <c r="C594">
        <v>12363</v>
      </c>
      <c r="D594">
        <v>255835</v>
      </c>
      <c r="F594">
        <v>1</v>
      </c>
      <c r="G594">
        <v>55</v>
      </c>
      <c r="H594">
        <v>50.5</v>
      </c>
      <c r="I594" t="s">
        <v>26</v>
      </c>
      <c r="J594">
        <v>78</v>
      </c>
      <c r="K594">
        <v>20</v>
      </c>
      <c r="L594">
        <v>54</v>
      </c>
      <c r="M594">
        <v>-78</v>
      </c>
      <c r="N594">
        <v>6.16</v>
      </c>
      <c r="P594">
        <v>0.44</v>
      </c>
      <c r="R594">
        <v>0.01</v>
      </c>
      <c r="X594" t="s">
        <v>2704</v>
      </c>
      <c r="Y594">
        <v>593</v>
      </c>
      <c r="Z594" s="1">
        <v>8.0445601851851858E-2</v>
      </c>
      <c r="AA594" t="s">
        <v>6132</v>
      </c>
      <c r="AB594">
        <v>9.6000000000000002E-2</v>
      </c>
      <c r="AC594">
        <v>0.06</v>
      </c>
      <c r="AD594">
        <v>6.16</v>
      </c>
      <c r="AE594" t="s">
        <v>6133</v>
      </c>
      <c r="AF594" t="s">
        <v>36</v>
      </c>
    </row>
    <row r="595" spans="1:32" x14ac:dyDescent="0.2">
      <c r="A595">
        <v>594</v>
      </c>
      <c r="B595" t="s">
        <v>2705</v>
      </c>
      <c r="C595">
        <v>12438</v>
      </c>
      <c r="D595">
        <v>193455</v>
      </c>
      <c r="F595">
        <v>2</v>
      </c>
      <c r="G595">
        <v>1</v>
      </c>
      <c r="H595">
        <v>14.7</v>
      </c>
      <c r="I595" t="s">
        <v>26</v>
      </c>
      <c r="J595">
        <v>30</v>
      </c>
      <c r="K595">
        <v>0</v>
      </c>
      <c r="L595">
        <v>6</v>
      </c>
      <c r="M595">
        <v>-30</v>
      </c>
      <c r="N595">
        <v>5.35</v>
      </c>
      <c r="P595">
        <v>0.88</v>
      </c>
      <c r="R595">
        <v>0.46</v>
      </c>
      <c r="X595" t="s">
        <v>33</v>
      </c>
      <c r="Y595">
        <v>594</v>
      </c>
      <c r="Z595" s="1">
        <v>8.4197916666666664E-2</v>
      </c>
      <c r="AA595" t="s">
        <v>6134</v>
      </c>
      <c r="AB595">
        <v>-0.104</v>
      </c>
      <c r="AC595">
        <v>-0.109</v>
      </c>
      <c r="AD595">
        <v>5.35</v>
      </c>
      <c r="AE595" t="s">
        <v>33</v>
      </c>
    </row>
    <row r="596" spans="1:32" x14ac:dyDescent="0.2">
      <c r="A596">
        <v>595</v>
      </c>
      <c r="B596" t="s">
        <v>2706</v>
      </c>
      <c r="C596">
        <v>12446</v>
      </c>
      <c r="F596">
        <v>2</v>
      </c>
      <c r="G596">
        <v>2</v>
      </c>
      <c r="H596">
        <v>2.8</v>
      </c>
      <c r="I596" t="s">
        <v>24</v>
      </c>
      <c r="J596">
        <v>2</v>
      </c>
      <c r="K596">
        <v>45</v>
      </c>
      <c r="L596">
        <v>49</v>
      </c>
      <c r="M596">
        <v>2</v>
      </c>
      <c r="N596">
        <v>5.23</v>
      </c>
      <c r="O596" t="s">
        <v>349</v>
      </c>
      <c r="X596" t="s">
        <v>383</v>
      </c>
      <c r="Y596">
        <v>595</v>
      </c>
      <c r="Z596" s="1">
        <v>8.4754629629629638E-2</v>
      </c>
      <c r="AA596" t="s">
        <v>6135</v>
      </c>
      <c r="AB596">
        <v>3.3000000000000002E-2</v>
      </c>
      <c r="AC596">
        <v>-5.0000000000000001E-3</v>
      </c>
      <c r="AD596">
        <v>5.23</v>
      </c>
      <c r="AE596" t="s">
        <v>383</v>
      </c>
    </row>
    <row r="597" spans="1:32" x14ac:dyDescent="0.2">
      <c r="A597">
        <v>596</v>
      </c>
      <c r="B597" t="s">
        <v>2706</v>
      </c>
      <c r="C597">
        <v>12447</v>
      </c>
      <c r="D597">
        <v>110291</v>
      </c>
      <c r="E597">
        <v>705</v>
      </c>
      <c r="F597">
        <v>2</v>
      </c>
      <c r="G597">
        <v>2</v>
      </c>
      <c r="H597">
        <v>2.8</v>
      </c>
      <c r="I597" t="s">
        <v>24</v>
      </c>
      <c r="J597">
        <v>2</v>
      </c>
      <c r="K597">
        <v>45</v>
      </c>
      <c r="L597">
        <v>49</v>
      </c>
      <c r="M597">
        <v>2</v>
      </c>
      <c r="N597">
        <v>4.33</v>
      </c>
      <c r="O597" t="s">
        <v>349</v>
      </c>
      <c r="P597">
        <v>0.03</v>
      </c>
      <c r="R597">
        <v>-0.05</v>
      </c>
      <c r="T597">
        <v>0</v>
      </c>
      <c r="X597" t="s">
        <v>529</v>
      </c>
      <c r="Y597">
        <v>596</v>
      </c>
      <c r="Z597" s="1">
        <v>8.4754629629629638E-2</v>
      </c>
      <c r="AA597" t="s">
        <v>6135</v>
      </c>
      <c r="AB597">
        <v>3.3000000000000002E-2</v>
      </c>
      <c r="AC597">
        <v>-5.0000000000000001E-3</v>
      </c>
      <c r="AD597">
        <v>4.33</v>
      </c>
      <c r="AE597" t="s">
        <v>2335</v>
      </c>
      <c r="AF597" t="s">
        <v>36</v>
      </c>
    </row>
    <row r="598" spans="1:32" x14ac:dyDescent="0.2">
      <c r="A598">
        <v>597</v>
      </c>
      <c r="C598">
        <v>12467</v>
      </c>
      <c r="D598">
        <v>344</v>
      </c>
      <c r="F598">
        <v>2</v>
      </c>
      <c r="G598">
        <v>9</v>
      </c>
      <c r="H598">
        <v>25.3</v>
      </c>
      <c r="I598" t="s">
        <v>24</v>
      </c>
      <c r="J598">
        <v>81</v>
      </c>
      <c r="K598">
        <v>17</v>
      </c>
      <c r="L598">
        <v>45</v>
      </c>
      <c r="M598">
        <v>81</v>
      </c>
      <c r="N598">
        <v>6.05</v>
      </c>
      <c r="P598">
        <v>0.11</v>
      </c>
      <c r="R598">
        <v>0.06</v>
      </c>
      <c r="X598" t="s">
        <v>89</v>
      </c>
      <c r="Y598">
        <v>597</v>
      </c>
      <c r="Z598" s="1">
        <v>8.9876157407407412E-2</v>
      </c>
      <c r="AA598" t="s">
        <v>6136</v>
      </c>
      <c r="AB598">
        <v>-3.5999999999999997E-2</v>
      </c>
      <c r="AC598">
        <v>6.0000000000000001E-3</v>
      </c>
      <c r="AD598">
        <v>6.05</v>
      </c>
      <c r="AE598" t="s">
        <v>89</v>
      </c>
    </row>
    <row r="599" spans="1:32" x14ac:dyDescent="0.2">
      <c r="A599">
        <v>598</v>
      </c>
      <c r="C599">
        <v>12468</v>
      </c>
      <c r="D599">
        <v>12105</v>
      </c>
      <c r="F599">
        <v>2</v>
      </c>
      <c r="G599">
        <v>4</v>
      </c>
      <c r="H599">
        <v>40.1</v>
      </c>
      <c r="I599" t="s">
        <v>24</v>
      </c>
      <c r="J599">
        <v>65</v>
      </c>
      <c r="K599">
        <v>6</v>
      </c>
      <c r="L599">
        <v>12</v>
      </c>
      <c r="M599">
        <v>65</v>
      </c>
      <c r="N599">
        <v>6.52</v>
      </c>
      <c r="P599">
        <v>0</v>
      </c>
      <c r="R599">
        <v>-0.05</v>
      </c>
      <c r="X599" t="s">
        <v>134</v>
      </c>
      <c r="Y599">
        <v>598</v>
      </c>
      <c r="Z599" s="1">
        <v>8.6575231481481482E-2</v>
      </c>
      <c r="AA599" t="s">
        <v>6137</v>
      </c>
      <c r="AB599">
        <v>5.0999999999999997E-2</v>
      </c>
      <c r="AC599">
        <v>-3.2000000000000001E-2</v>
      </c>
      <c r="AD599">
        <v>6.52</v>
      </c>
      <c r="AE599" t="s">
        <v>134</v>
      </c>
    </row>
    <row r="600" spans="1:32" x14ac:dyDescent="0.2">
      <c r="A600">
        <v>599</v>
      </c>
      <c r="B600" t="s">
        <v>2707</v>
      </c>
      <c r="C600">
        <v>12471</v>
      </c>
      <c r="D600">
        <v>55218</v>
      </c>
      <c r="E600">
        <v>707</v>
      </c>
      <c r="F600">
        <v>2</v>
      </c>
      <c r="G600">
        <v>2</v>
      </c>
      <c r="H600">
        <v>58</v>
      </c>
      <c r="I600" t="s">
        <v>24</v>
      </c>
      <c r="J600">
        <v>33</v>
      </c>
      <c r="K600">
        <v>17</v>
      </c>
      <c r="L600">
        <v>2</v>
      </c>
      <c r="M600">
        <v>33</v>
      </c>
      <c r="N600">
        <v>5.5</v>
      </c>
      <c r="P600">
        <v>0.03</v>
      </c>
      <c r="R600">
        <v>0.06</v>
      </c>
      <c r="T600">
        <v>0.03</v>
      </c>
      <c r="X600" t="s">
        <v>114</v>
      </c>
      <c r="Y600">
        <v>599</v>
      </c>
      <c r="Z600" s="1">
        <v>8.5393518518518521E-2</v>
      </c>
      <c r="AA600" t="s">
        <v>6138</v>
      </c>
      <c r="AB600">
        <v>-1.6E-2</v>
      </c>
      <c r="AC600">
        <v>-1.2999999999999999E-2</v>
      </c>
      <c r="AD600">
        <v>5.5</v>
      </c>
      <c r="AE600" t="s">
        <v>114</v>
      </c>
    </row>
    <row r="601" spans="1:32" x14ac:dyDescent="0.2">
      <c r="A601">
        <v>600</v>
      </c>
      <c r="C601">
        <v>12477</v>
      </c>
      <c r="D601">
        <v>248476</v>
      </c>
      <c r="F601">
        <v>1</v>
      </c>
      <c r="G601">
        <v>59</v>
      </c>
      <c r="H601">
        <v>41.1</v>
      </c>
      <c r="I601" t="s">
        <v>26</v>
      </c>
      <c r="J601">
        <v>66</v>
      </c>
      <c r="K601">
        <v>3</v>
      </c>
      <c r="L601">
        <v>59</v>
      </c>
      <c r="M601">
        <v>-66</v>
      </c>
      <c r="N601">
        <v>6.1</v>
      </c>
      <c r="P601">
        <v>1.17</v>
      </c>
      <c r="R601">
        <v>1.21</v>
      </c>
      <c r="X601" t="s">
        <v>45</v>
      </c>
      <c r="Y601">
        <v>600</v>
      </c>
      <c r="Z601" s="1">
        <v>8.3114583333333339E-2</v>
      </c>
      <c r="AA601" t="s">
        <v>6139</v>
      </c>
      <c r="AB601">
        <v>3.2000000000000001E-2</v>
      </c>
      <c r="AC601">
        <v>6.0000000000000001E-3</v>
      </c>
      <c r="AD601">
        <v>6.1</v>
      </c>
      <c r="AE601" t="s">
        <v>45</v>
      </c>
    </row>
    <row r="602" spans="1:32" x14ac:dyDescent="0.2">
      <c r="A602">
        <v>601</v>
      </c>
      <c r="C602">
        <v>12479</v>
      </c>
      <c r="D602">
        <v>92763</v>
      </c>
      <c r="F602">
        <v>2</v>
      </c>
      <c r="G602">
        <v>2</v>
      </c>
      <c r="H602">
        <v>35.200000000000003</v>
      </c>
      <c r="I602" t="s">
        <v>24</v>
      </c>
      <c r="J602">
        <v>13</v>
      </c>
      <c r="K602">
        <v>28</v>
      </c>
      <c r="L602">
        <v>36</v>
      </c>
      <c r="M602">
        <v>13</v>
      </c>
      <c r="N602">
        <v>5.94</v>
      </c>
      <c r="P602">
        <v>1.59</v>
      </c>
      <c r="R602">
        <v>1.83</v>
      </c>
      <c r="X602" t="s">
        <v>353</v>
      </c>
      <c r="Y602">
        <v>601</v>
      </c>
      <c r="Z602" s="1">
        <v>8.5129629629629625E-2</v>
      </c>
      <c r="AA602" t="s">
        <v>6140</v>
      </c>
      <c r="AB602">
        <v>1.6E-2</v>
      </c>
      <c r="AC602">
        <v>-0.01</v>
      </c>
      <c r="AD602">
        <v>5.94</v>
      </c>
      <c r="AE602" t="s">
        <v>353</v>
      </c>
    </row>
    <row r="603" spans="1:32" x14ac:dyDescent="0.2">
      <c r="A603">
        <v>602</v>
      </c>
      <c r="B603" t="s">
        <v>2708</v>
      </c>
      <c r="C603">
        <v>12524</v>
      </c>
      <c r="D603">
        <v>215739</v>
      </c>
      <c r="F603">
        <v>2</v>
      </c>
      <c r="G603">
        <v>1</v>
      </c>
      <c r="H603">
        <v>42.4</v>
      </c>
      <c r="I603" t="s">
        <v>26</v>
      </c>
      <c r="J603">
        <v>44</v>
      </c>
      <c r="K603">
        <v>42</v>
      </c>
      <c r="L603">
        <v>49</v>
      </c>
      <c r="M603">
        <v>-44</v>
      </c>
      <c r="N603">
        <v>5.14</v>
      </c>
      <c r="P603">
        <v>1.49</v>
      </c>
      <c r="R603">
        <v>1.82</v>
      </c>
      <c r="T603">
        <v>0.89</v>
      </c>
      <c r="X603" t="s">
        <v>77</v>
      </c>
      <c r="Y603">
        <v>602</v>
      </c>
      <c r="Z603" s="1">
        <v>8.4518518518518507E-2</v>
      </c>
      <c r="AA603" t="s">
        <v>6141</v>
      </c>
      <c r="AB603">
        <v>-2.8000000000000001E-2</v>
      </c>
      <c r="AC603">
        <v>-5.2999999999999999E-2</v>
      </c>
      <c r="AD603">
        <v>5.14</v>
      </c>
      <c r="AE603" t="s">
        <v>77</v>
      </c>
    </row>
    <row r="604" spans="1:32" x14ac:dyDescent="0.2">
      <c r="A604">
        <v>603</v>
      </c>
      <c r="B604" t="s">
        <v>2709</v>
      </c>
      <c r="C604">
        <v>12533</v>
      </c>
      <c r="D604">
        <v>37734</v>
      </c>
      <c r="F604">
        <v>2</v>
      </c>
      <c r="G604">
        <v>3</v>
      </c>
      <c r="H604">
        <v>54</v>
      </c>
      <c r="I604" t="s">
        <v>24</v>
      </c>
      <c r="J604">
        <v>42</v>
      </c>
      <c r="K604">
        <v>19</v>
      </c>
      <c r="L604">
        <v>47</v>
      </c>
      <c r="M604">
        <v>42</v>
      </c>
      <c r="N604">
        <v>2.2599999999999998</v>
      </c>
      <c r="P604">
        <v>1.37</v>
      </c>
      <c r="R604">
        <v>1.58</v>
      </c>
      <c r="T604">
        <v>0.68</v>
      </c>
      <c r="X604" t="s">
        <v>2710</v>
      </c>
      <c r="Y604">
        <v>603</v>
      </c>
      <c r="Z604" s="1">
        <v>8.6041666666666669E-2</v>
      </c>
      <c r="AA604" t="s">
        <v>6142</v>
      </c>
      <c r="AB604">
        <v>4.4999999999999998E-2</v>
      </c>
      <c r="AC604">
        <v>-5.1999999999999998E-2</v>
      </c>
      <c r="AD604">
        <v>2.2599999999999998</v>
      </c>
      <c r="AE604" t="s">
        <v>5995</v>
      </c>
    </row>
    <row r="605" spans="1:32" x14ac:dyDescent="0.2">
      <c r="A605">
        <v>604</v>
      </c>
      <c r="B605" t="s">
        <v>2711</v>
      </c>
      <c r="C605">
        <v>12534</v>
      </c>
      <c r="D605">
        <v>37735</v>
      </c>
      <c r="F605">
        <v>2</v>
      </c>
      <c r="G605">
        <v>3</v>
      </c>
      <c r="H605">
        <v>54.7</v>
      </c>
      <c r="I605" t="s">
        <v>24</v>
      </c>
      <c r="J605">
        <v>42</v>
      </c>
      <c r="K605">
        <v>19</v>
      </c>
      <c r="L605">
        <v>51</v>
      </c>
      <c r="M605">
        <v>42</v>
      </c>
      <c r="N605">
        <v>4.84</v>
      </c>
      <c r="P605">
        <v>0.03</v>
      </c>
      <c r="R605">
        <v>-0.12</v>
      </c>
      <c r="X605" t="s">
        <v>2712</v>
      </c>
      <c r="Y605">
        <v>604</v>
      </c>
      <c r="Z605" s="1">
        <v>8.6049768518518518E-2</v>
      </c>
      <c r="AA605" t="s">
        <v>6143</v>
      </c>
      <c r="AB605">
        <v>3.6999999999999998E-2</v>
      </c>
      <c r="AC605">
        <v>-5.5E-2</v>
      </c>
      <c r="AD605">
        <v>4.84</v>
      </c>
      <c r="AE605" t="s">
        <v>6144</v>
      </c>
      <c r="AF605" t="s">
        <v>36</v>
      </c>
    </row>
    <row r="606" spans="1:32" x14ac:dyDescent="0.2">
      <c r="A606">
        <v>605</v>
      </c>
      <c r="B606" t="s">
        <v>2713</v>
      </c>
      <c r="C606">
        <v>12558</v>
      </c>
      <c r="D606">
        <v>75114</v>
      </c>
      <c r="F606">
        <v>2</v>
      </c>
      <c r="G606">
        <v>3</v>
      </c>
      <c r="H606">
        <v>39.299999999999997</v>
      </c>
      <c r="I606" t="s">
        <v>24</v>
      </c>
      <c r="J606">
        <v>25</v>
      </c>
      <c r="K606">
        <v>56</v>
      </c>
      <c r="L606">
        <v>8</v>
      </c>
      <c r="M606">
        <v>25</v>
      </c>
      <c r="N606">
        <v>5.63</v>
      </c>
      <c r="P606">
        <v>0.54</v>
      </c>
      <c r="R606">
        <v>0.02</v>
      </c>
      <c r="X606" t="s">
        <v>52</v>
      </c>
      <c r="Y606">
        <v>605</v>
      </c>
      <c r="Z606" s="1">
        <v>8.5871527777777776E-2</v>
      </c>
      <c r="AA606" t="s">
        <v>6145</v>
      </c>
      <c r="AB606">
        <v>0.13400000000000001</v>
      </c>
      <c r="AC606">
        <v>2.1999999999999999E-2</v>
      </c>
      <c r="AD606">
        <v>5.63</v>
      </c>
      <c r="AE606" t="s">
        <v>52</v>
      </c>
    </row>
    <row r="607" spans="1:32" x14ac:dyDescent="0.2">
      <c r="A607">
        <v>606</v>
      </c>
      <c r="C607">
        <v>12563</v>
      </c>
      <c r="D607">
        <v>167511</v>
      </c>
      <c r="F607">
        <v>2</v>
      </c>
      <c r="G607">
        <v>2</v>
      </c>
      <c r="H607">
        <v>28.1</v>
      </c>
      <c r="I607" t="s">
        <v>26</v>
      </c>
      <c r="J607">
        <v>29</v>
      </c>
      <c r="K607">
        <v>39</v>
      </c>
      <c r="L607">
        <v>54</v>
      </c>
      <c r="M607">
        <v>-29</v>
      </c>
      <c r="N607">
        <v>6.42</v>
      </c>
      <c r="P607">
        <v>0.14000000000000001</v>
      </c>
      <c r="R607">
        <v>0.19</v>
      </c>
      <c r="T607">
        <v>0.04</v>
      </c>
      <c r="X607" t="s">
        <v>2714</v>
      </c>
      <c r="Y607">
        <v>606</v>
      </c>
      <c r="Z607" s="1">
        <v>8.5047453703703701E-2</v>
      </c>
      <c r="AA607" t="s">
        <v>6146</v>
      </c>
      <c r="AB607">
        <v>-3.3000000000000002E-2</v>
      </c>
      <c r="AC607">
        <v>2.7E-2</v>
      </c>
      <c r="AD607">
        <v>6.42</v>
      </c>
      <c r="AE607" t="s">
        <v>2714</v>
      </c>
    </row>
    <row r="608" spans="1:32" x14ac:dyDescent="0.2">
      <c r="A608">
        <v>607</v>
      </c>
      <c r="B608" t="s">
        <v>2715</v>
      </c>
      <c r="C608">
        <v>12573</v>
      </c>
      <c r="D608">
        <v>129655</v>
      </c>
      <c r="F608">
        <v>2</v>
      </c>
      <c r="G608">
        <v>3</v>
      </c>
      <c r="H608">
        <v>11.7</v>
      </c>
      <c r="I608" t="s">
        <v>24</v>
      </c>
      <c r="J608">
        <v>0</v>
      </c>
      <c r="K608">
        <v>7</v>
      </c>
      <c r="L608">
        <v>42</v>
      </c>
      <c r="M608">
        <v>0</v>
      </c>
      <c r="N608">
        <v>5.43</v>
      </c>
      <c r="P608">
        <v>0.15</v>
      </c>
      <c r="R608">
        <v>0.13</v>
      </c>
      <c r="T608">
        <v>0.08</v>
      </c>
      <c r="X608" t="s">
        <v>606</v>
      </c>
      <c r="Y608">
        <v>607</v>
      </c>
      <c r="Z608" s="1">
        <v>8.555208333333332E-2</v>
      </c>
      <c r="AA608" t="s">
        <v>6147</v>
      </c>
      <c r="AB608">
        <v>7.9000000000000001E-2</v>
      </c>
      <c r="AC608">
        <v>1.7000000000000001E-2</v>
      </c>
      <c r="AD608">
        <v>5.43</v>
      </c>
      <c r="AE608" t="s">
        <v>606</v>
      </c>
    </row>
    <row r="609" spans="1:32" x14ac:dyDescent="0.2">
      <c r="A609">
        <v>608</v>
      </c>
      <c r="C609">
        <v>12583</v>
      </c>
      <c r="D609">
        <v>148170</v>
      </c>
      <c r="F609">
        <v>2</v>
      </c>
      <c r="G609">
        <v>2</v>
      </c>
      <c r="H609">
        <v>58.6</v>
      </c>
      <c r="I609" t="s">
        <v>26</v>
      </c>
      <c r="J609">
        <v>15</v>
      </c>
      <c r="K609">
        <v>18</v>
      </c>
      <c r="L609">
        <v>21</v>
      </c>
      <c r="M609">
        <v>-15</v>
      </c>
      <c r="N609">
        <v>5.86</v>
      </c>
      <c r="P609">
        <v>0.98</v>
      </c>
      <c r="R609">
        <v>0.74</v>
      </c>
      <c r="X609" t="s">
        <v>2716</v>
      </c>
      <c r="Y609">
        <v>608</v>
      </c>
      <c r="Z609" s="1">
        <v>8.5400462962962956E-2</v>
      </c>
      <c r="AA609" t="s">
        <v>6148</v>
      </c>
      <c r="AB609">
        <v>2.8000000000000001E-2</v>
      </c>
      <c r="AC609">
        <v>1.0999999999999999E-2</v>
      </c>
      <c r="AD609">
        <v>5.86</v>
      </c>
      <c r="AE609" t="s">
        <v>2716</v>
      </c>
    </row>
    <row r="610" spans="1:32" x14ac:dyDescent="0.2">
      <c r="A610">
        <v>609</v>
      </c>
      <c r="C610">
        <v>12594</v>
      </c>
      <c r="D610">
        <v>92774</v>
      </c>
      <c r="F610">
        <v>2</v>
      </c>
      <c r="G610">
        <v>3</v>
      </c>
      <c r="H610">
        <v>42.6</v>
      </c>
      <c r="I610" t="s">
        <v>24</v>
      </c>
      <c r="J610">
        <v>18</v>
      </c>
      <c r="K610">
        <v>15</v>
      </c>
      <c r="L610">
        <v>12</v>
      </c>
      <c r="M610">
        <v>18</v>
      </c>
      <c r="N610">
        <v>6.21</v>
      </c>
      <c r="P610">
        <v>1.42</v>
      </c>
      <c r="W610" t="s">
        <v>27</v>
      </c>
      <c r="X610" t="s">
        <v>80</v>
      </c>
      <c r="Y610">
        <v>609</v>
      </c>
      <c r="Z610" s="1">
        <v>8.5909722222222221E-2</v>
      </c>
      <c r="AA610" t="s">
        <v>6149</v>
      </c>
      <c r="AB610">
        <v>-7.0000000000000001E-3</v>
      </c>
      <c r="AC610">
        <v>-1.7999999999999999E-2</v>
      </c>
      <c r="AD610">
        <v>6.21</v>
      </c>
      <c r="AE610" t="s">
        <v>3264</v>
      </c>
    </row>
    <row r="611" spans="1:32" x14ac:dyDescent="0.2">
      <c r="A611">
        <v>610</v>
      </c>
      <c r="B611" t="s">
        <v>2717</v>
      </c>
      <c r="C611">
        <v>12641</v>
      </c>
      <c r="D611">
        <v>129667</v>
      </c>
      <c r="E611">
        <v>711</v>
      </c>
      <c r="F611">
        <v>2</v>
      </c>
      <c r="G611">
        <v>3</v>
      </c>
      <c r="H611">
        <v>48.2</v>
      </c>
      <c r="I611" t="s">
        <v>26</v>
      </c>
      <c r="J611">
        <v>0</v>
      </c>
      <c r="K611">
        <v>20</v>
      </c>
      <c r="L611">
        <v>25</v>
      </c>
      <c r="M611">
        <v>0</v>
      </c>
      <c r="N611">
        <v>5.93</v>
      </c>
      <c r="P611">
        <v>0.88</v>
      </c>
      <c r="R611">
        <v>0.5</v>
      </c>
      <c r="X611" t="s">
        <v>2718</v>
      </c>
      <c r="Y611">
        <v>610</v>
      </c>
      <c r="Z611" s="1">
        <v>8.5974537037037044E-2</v>
      </c>
      <c r="AA611" t="s">
        <v>6150</v>
      </c>
      <c r="AB611">
        <v>7.9000000000000001E-2</v>
      </c>
      <c r="AC611">
        <v>-4.5999999999999999E-2</v>
      </c>
      <c r="AD611">
        <v>5.93</v>
      </c>
      <c r="AE611" t="s">
        <v>6151</v>
      </c>
      <c r="AF611" t="s">
        <v>36</v>
      </c>
    </row>
    <row r="612" spans="1:32" x14ac:dyDescent="0.2">
      <c r="A612">
        <v>611</v>
      </c>
      <c r="C612">
        <v>12642</v>
      </c>
      <c r="D612">
        <v>129665</v>
      </c>
      <c r="F612">
        <v>2</v>
      </c>
      <c r="G612">
        <v>3</v>
      </c>
      <c r="H612">
        <v>40.5</v>
      </c>
      <c r="I612" t="s">
        <v>26</v>
      </c>
      <c r="J612">
        <v>4</v>
      </c>
      <c r="K612">
        <v>6</v>
      </c>
      <c r="L612">
        <v>13</v>
      </c>
      <c r="M612">
        <v>-4</v>
      </c>
      <c r="N612">
        <v>5.62</v>
      </c>
      <c r="P612">
        <v>1.59</v>
      </c>
      <c r="R612">
        <v>1.97</v>
      </c>
      <c r="X612" t="s">
        <v>2719</v>
      </c>
      <c r="Y612">
        <v>611</v>
      </c>
      <c r="Z612" s="1">
        <v>8.5885416666666659E-2</v>
      </c>
      <c r="AA612" t="s">
        <v>6152</v>
      </c>
      <c r="AB612">
        <v>6.0000000000000001E-3</v>
      </c>
      <c r="AC612">
        <v>-6.8000000000000005E-2</v>
      </c>
      <c r="AD612">
        <v>5.62</v>
      </c>
      <c r="AE612" t="s">
        <v>2719</v>
      </c>
    </row>
    <row r="613" spans="1:32" x14ac:dyDescent="0.2">
      <c r="A613">
        <v>612</v>
      </c>
      <c r="B613" t="s">
        <v>2720</v>
      </c>
      <c r="C613">
        <v>12767</v>
      </c>
      <c r="D613">
        <v>167532</v>
      </c>
      <c r="E613" t="s">
        <v>2720</v>
      </c>
      <c r="F613">
        <v>2</v>
      </c>
      <c r="G613">
        <v>4</v>
      </c>
      <c r="H613">
        <v>29.4</v>
      </c>
      <c r="I613" t="s">
        <v>26</v>
      </c>
      <c r="J613">
        <v>29</v>
      </c>
      <c r="K613">
        <v>17</v>
      </c>
      <c r="L613">
        <v>49</v>
      </c>
      <c r="M613">
        <v>-29</v>
      </c>
      <c r="N613">
        <v>4.6900000000000004</v>
      </c>
      <c r="P613">
        <v>-0.17</v>
      </c>
      <c r="R613">
        <v>-0.51</v>
      </c>
      <c r="T613">
        <v>-0.14000000000000001</v>
      </c>
      <c r="X613" t="s">
        <v>2721</v>
      </c>
      <c r="Y613">
        <v>612</v>
      </c>
      <c r="Z613" s="1">
        <v>8.6451388888888883E-2</v>
      </c>
      <c r="AA613" t="s">
        <v>6153</v>
      </c>
      <c r="AB613">
        <v>1.2E-2</v>
      </c>
      <c r="AC613">
        <v>8.0000000000000002E-3</v>
      </c>
      <c r="AD613">
        <v>4.6900000000000004</v>
      </c>
      <c r="AE613" t="s">
        <v>3102</v>
      </c>
      <c r="AF613" t="s">
        <v>36</v>
      </c>
    </row>
    <row r="614" spans="1:32" x14ac:dyDescent="0.2">
      <c r="A614">
        <v>613</v>
      </c>
      <c r="B614" t="s">
        <v>2722</v>
      </c>
      <c r="C614">
        <v>12869</v>
      </c>
      <c r="D614">
        <v>75146</v>
      </c>
      <c r="F614">
        <v>2</v>
      </c>
      <c r="G614">
        <v>6</v>
      </c>
      <c r="H614">
        <v>33.9</v>
      </c>
      <c r="I614" t="s">
        <v>24</v>
      </c>
      <c r="J614">
        <v>22</v>
      </c>
      <c r="K614">
        <v>38</v>
      </c>
      <c r="L614">
        <v>54</v>
      </c>
      <c r="M614">
        <v>22</v>
      </c>
      <c r="N614">
        <v>5.03</v>
      </c>
      <c r="P614">
        <v>0.11</v>
      </c>
      <c r="R614">
        <v>0.13</v>
      </c>
      <c r="T614">
        <v>0.03</v>
      </c>
      <c r="X614" t="s">
        <v>2723</v>
      </c>
      <c r="Y614">
        <v>613</v>
      </c>
      <c r="Z614" s="1">
        <v>8.7892361111111109E-2</v>
      </c>
      <c r="AA614" t="s">
        <v>6154</v>
      </c>
      <c r="AB614">
        <v>1.7999999999999999E-2</v>
      </c>
      <c r="AC614">
        <v>-3.5000000000000003E-2</v>
      </c>
      <c r="AD614">
        <v>5.03</v>
      </c>
      <c r="AE614" t="s">
        <v>2723</v>
      </c>
    </row>
    <row r="615" spans="1:32" x14ac:dyDescent="0.2">
      <c r="A615">
        <v>614</v>
      </c>
      <c r="C615">
        <v>12872</v>
      </c>
      <c r="D615">
        <v>110337</v>
      </c>
      <c r="E615" t="s">
        <v>2724</v>
      </c>
      <c r="F615">
        <v>2</v>
      </c>
      <c r="G615">
        <v>6</v>
      </c>
      <c r="H615">
        <v>12.3</v>
      </c>
      <c r="I615" t="s">
        <v>24</v>
      </c>
      <c r="J615">
        <v>8</v>
      </c>
      <c r="K615">
        <v>14</v>
      </c>
      <c r="L615">
        <v>51</v>
      </c>
      <c r="M615">
        <v>8</v>
      </c>
      <c r="N615">
        <v>6.31</v>
      </c>
      <c r="P615">
        <v>1.65</v>
      </c>
      <c r="R615">
        <v>1.82</v>
      </c>
      <c r="T615">
        <v>1</v>
      </c>
      <c r="U615" t="s">
        <v>93</v>
      </c>
      <c r="X615" t="s">
        <v>2725</v>
      </c>
      <c r="Y615">
        <v>614</v>
      </c>
      <c r="Z615" s="1">
        <v>8.7642361111111108E-2</v>
      </c>
      <c r="AA615" t="s">
        <v>6155</v>
      </c>
      <c r="AB615">
        <v>-5.0000000000000001E-3</v>
      </c>
      <c r="AC615">
        <v>-3.5999999999999997E-2</v>
      </c>
      <c r="AD615">
        <v>6.31</v>
      </c>
      <c r="AE615" t="s">
        <v>353</v>
      </c>
    </row>
    <row r="616" spans="1:32" x14ac:dyDescent="0.2">
      <c r="A616">
        <v>615</v>
      </c>
      <c r="B616" t="s">
        <v>2726</v>
      </c>
      <c r="C616">
        <v>12885</v>
      </c>
      <c r="D616">
        <v>75149</v>
      </c>
      <c r="F616">
        <v>2</v>
      </c>
      <c r="G616">
        <v>6</v>
      </c>
      <c r="H616">
        <v>49.2</v>
      </c>
      <c r="I616" t="s">
        <v>24</v>
      </c>
      <c r="J616">
        <v>25</v>
      </c>
      <c r="K616">
        <v>42</v>
      </c>
      <c r="L616">
        <v>17</v>
      </c>
      <c r="M616">
        <v>25</v>
      </c>
      <c r="N616">
        <v>6.15</v>
      </c>
      <c r="P616">
        <v>-0.03</v>
      </c>
      <c r="R616">
        <v>-0.26</v>
      </c>
      <c r="X616" t="s">
        <v>2727</v>
      </c>
      <c r="Y616">
        <v>615</v>
      </c>
      <c r="Z616" s="1">
        <v>8.8069444444444436E-2</v>
      </c>
      <c r="AA616" t="s">
        <v>6156</v>
      </c>
      <c r="AB616">
        <v>1.7000000000000001E-2</v>
      </c>
      <c r="AC616">
        <v>-1.0999999999999999E-2</v>
      </c>
      <c r="AD616">
        <v>6.15</v>
      </c>
      <c r="AE616" t="s">
        <v>6024</v>
      </c>
      <c r="AF616" t="s">
        <v>36</v>
      </c>
    </row>
    <row r="617" spans="1:32" x14ac:dyDescent="0.2">
      <c r="A617">
        <v>616</v>
      </c>
      <c r="C617">
        <v>12923</v>
      </c>
      <c r="D617">
        <v>129695</v>
      </c>
      <c r="F617">
        <v>2</v>
      </c>
      <c r="G617">
        <v>6</v>
      </c>
      <c r="H617">
        <v>29.3</v>
      </c>
      <c r="I617" t="s">
        <v>24</v>
      </c>
      <c r="J617">
        <v>0</v>
      </c>
      <c r="K617">
        <v>2</v>
      </c>
      <c r="L617">
        <v>6</v>
      </c>
      <c r="M617">
        <v>0</v>
      </c>
      <c r="N617">
        <v>6.28</v>
      </c>
      <c r="P617">
        <v>0.9</v>
      </c>
      <c r="R617">
        <v>0.63</v>
      </c>
      <c r="X617" t="s">
        <v>197</v>
      </c>
      <c r="Y617">
        <v>616</v>
      </c>
      <c r="Z617" s="1">
        <v>8.783912037037038E-2</v>
      </c>
      <c r="AA617" t="s">
        <v>6157</v>
      </c>
      <c r="AB617">
        <v>6.4000000000000001E-2</v>
      </c>
      <c r="AC617">
        <v>-0.01</v>
      </c>
      <c r="AD617">
        <v>6.28</v>
      </c>
      <c r="AE617" t="s">
        <v>197</v>
      </c>
    </row>
    <row r="618" spans="1:32" x14ac:dyDescent="0.2">
      <c r="A618">
        <v>617</v>
      </c>
      <c r="B618" t="s">
        <v>2728</v>
      </c>
      <c r="C618">
        <v>12929</v>
      </c>
      <c r="D618">
        <v>75151</v>
      </c>
      <c r="E618">
        <v>725</v>
      </c>
      <c r="F618">
        <v>2</v>
      </c>
      <c r="G618">
        <v>7</v>
      </c>
      <c r="H618">
        <v>10.4</v>
      </c>
      <c r="I618" t="s">
        <v>24</v>
      </c>
      <c r="J618">
        <v>23</v>
      </c>
      <c r="K618">
        <v>27</v>
      </c>
      <c r="L618">
        <v>45</v>
      </c>
      <c r="M618">
        <v>23</v>
      </c>
      <c r="N618">
        <v>2</v>
      </c>
      <c r="P618">
        <v>1.1499999999999999</v>
      </c>
      <c r="R618">
        <v>1.1200000000000001</v>
      </c>
      <c r="T618">
        <v>0.62</v>
      </c>
      <c r="X618" t="s">
        <v>2729</v>
      </c>
      <c r="Y618">
        <v>617</v>
      </c>
      <c r="Z618" s="1">
        <v>8.8314814814814804E-2</v>
      </c>
      <c r="AA618" t="s">
        <v>6158</v>
      </c>
      <c r="AB618">
        <v>0.19</v>
      </c>
      <c r="AC618">
        <v>-0.14799999999999999</v>
      </c>
      <c r="AD618">
        <v>2</v>
      </c>
      <c r="AE618" t="s">
        <v>2525</v>
      </c>
      <c r="AF618" t="s">
        <v>36</v>
      </c>
    </row>
    <row r="619" spans="1:32" x14ac:dyDescent="0.2">
      <c r="A619">
        <v>618</v>
      </c>
      <c r="C619">
        <v>12953</v>
      </c>
      <c r="D619">
        <v>22959</v>
      </c>
      <c r="E619" t="s">
        <v>2730</v>
      </c>
      <c r="F619">
        <v>2</v>
      </c>
      <c r="G619">
        <v>8</v>
      </c>
      <c r="H619">
        <v>40.5</v>
      </c>
      <c r="I619" t="s">
        <v>24</v>
      </c>
      <c r="J619">
        <v>58</v>
      </c>
      <c r="K619">
        <v>25</v>
      </c>
      <c r="L619">
        <v>25</v>
      </c>
      <c r="M619">
        <v>58</v>
      </c>
      <c r="N619">
        <v>5.67</v>
      </c>
      <c r="P619">
        <v>0.61</v>
      </c>
      <c r="R619">
        <v>-0.02</v>
      </c>
      <c r="T619">
        <v>0.5</v>
      </c>
      <c r="X619" t="s">
        <v>2731</v>
      </c>
      <c r="Y619">
        <v>618</v>
      </c>
      <c r="Z619" s="1">
        <v>8.9357638888888882E-2</v>
      </c>
      <c r="AA619" t="s">
        <v>6159</v>
      </c>
      <c r="AB619">
        <v>-1.0999999999999999E-2</v>
      </c>
      <c r="AC619">
        <v>3.0000000000000001E-3</v>
      </c>
      <c r="AD619">
        <v>5.67</v>
      </c>
      <c r="AE619" t="s">
        <v>2731</v>
      </c>
    </row>
    <row r="620" spans="1:32" x14ac:dyDescent="0.2">
      <c r="A620">
        <v>619</v>
      </c>
      <c r="C620">
        <v>13013</v>
      </c>
      <c r="D620">
        <v>37794</v>
      </c>
      <c r="F620">
        <v>2</v>
      </c>
      <c r="G620">
        <v>8</v>
      </c>
      <c r="H620">
        <v>33.6</v>
      </c>
      <c r="I620" t="s">
        <v>24</v>
      </c>
      <c r="J620">
        <v>44</v>
      </c>
      <c r="K620">
        <v>27</v>
      </c>
      <c r="L620">
        <v>34</v>
      </c>
      <c r="M620">
        <v>44</v>
      </c>
      <c r="N620">
        <v>6.42</v>
      </c>
      <c r="O620" t="s">
        <v>103</v>
      </c>
      <c r="X620" t="s">
        <v>547</v>
      </c>
      <c r="Y620">
        <v>619</v>
      </c>
      <c r="Z620" s="1">
        <v>8.9277777777777775E-2</v>
      </c>
      <c r="AA620" t="s">
        <v>6160</v>
      </c>
      <c r="AB620">
        <v>1.6E-2</v>
      </c>
      <c r="AC620">
        <v>-5.0999999999999997E-2</v>
      </c>
      <c r="AD620">
        <v>6.42</v>
      </c>
      <c r="AE620" t="s">
        <v>71</v>
      </c>
      <c r="AF620" t="s">
        <v>36</v>
      </c>
    </row>
    <row r="621" spans="1:32" x14ac:dyDescent="0.2">
      <c r="A621">
        <v>620</v>
      </c>
      <c r="B621" t="s">
        <v>2732</v>
      </c>
      <c r="C621">
        <v>13041</v>
      </c>
      <c r="D621">
        <v>55289</v>
      </c>
      <c r="F621">
        <v>2</v>
      </c>
      <c r="G621">
        <v>8</v>
      </c>
      <c r="H621">
        <v>29.3</v>
      </c>
      <c r="I621" t="s">
        <v>24</v>
      </c>
      <c r="J621">
        <v>37</v>
      </c>
      <c r="K621">
        <v>51</v>
      </c>
      <c r="L621">
        <v>33</v>
      </c>
      <c r="M621">
        <v>37</v>
      </c>
      <c r="N621">
        <v>4.82</v>
      </c>
      <c r="P621">
        <v>0.12</v>
      </c>
      <c r="R621">
        <v>0.14000000000000001</v>
      </c>
      <c r="T621">
        <v>7.0000000000000007E-2</v>
      </c>
      <c r="X621" t="s">
        <v>2733</v>
      </c>
      <c r="Y621">
        <v>620</v>
      </c>
      <c r="Z621" s="1">
        <v>8.9228009259259264E-2</v>
      </c>
      <c r="AA621" t="s">
        <v>6161</v>
      </c>
      <c r="AB621">
        <v>0.157</v>
      </c>
      <c r="AC621">
        <v>-4.3999999999999997E-2</v>
      </c>
      <c r="AD621">
        <v>4.82</v>
      </c>
      <c r="AE621" t="s">
        <v>6162</v>
      </c>
    </row>
    <row r="622" spans="1:32" x14ac:dyDescent="0.2">
      <c r="A622">
        <v>621</v>
      </c>
      <c r="C622">
        <v>13137</v>
      </c>
      <c r="D622">
        <v>22993</v>
      </c>
      <c r="F622">
        <v>2</v>
      </c>
      <c r="G622">
        <v>10</v>
      </c>
      <c r="H622">
        <v>7.8</v>
      </c>
      <c r="I622" t="s">
        <v>24</v>
      </c>
      <c r="J622">
        <v>53</v>
      </c>
      <c r="K622">
        <v>50</v>
      </c>
      <c r="L622">
        <v>35</v>
      </c>
      <c r="M622">
        <v>53</v>
      </c>
      <c r="N622">
        <v>6.31</v>
      </c>
      <c r="P622">
        <v>0.95</v>
      </c>
      <c r="X622" t="s">
        <v>71</v>
      </c>
      <c r="Y622">
        <v>621</v>
      </c>
      <c r="Z622" s="1">
        <v>9.0368055555555549E-2</v>
      </c>
      <c r="AA622" t="s">
        <v>6163</v>
      </c>
      <c r="AB622">
        <v>2.7E-2</v>
      </c>
      <c r="AC622">
        <v>-4.2999999999999997E-2</v>
      </c>
      <c r="AD622">
        <v>6.31</v>
      </c>
      <c r="AE622" t="s">
        <v>71</v>
      </c>
    </row>
    <row r="623" spans="1:32" x14ac:dyDescent="0.2">
      <c r="A623">
        <v>622</v>
      </c>
      <c r="B623" t="s">
        <v>2734</v>
      </c>
      <c r="C623">
        <v>13161</v>
      </c>
      <c r="D623">
        <v>55306</v>
      </c>
      <c r="F623">
        <v>2</v>
      </c>
      <c r="G623">
        <v>9</v>
      </c>
      <c r="H623">
        <v>32.6</v>
      </c>
      <c r="I623" t="s">
        <v>24</v>
      </c>
      <c r="J623">
        <v>34</v>
      </c>
      <c r="K623">
        <v>59</v>
      </c>
      <c r="L623">
        <v>14</v>
      </c>
      <c r="M623">
        <v>34</v>
      </c>
      <c r="N623">
        <v>3</v>
      </c>
      <c r="P623">
        <v>0.14000000000000001</v>
      </c>
      <c r="R623">
        <v>0.1</v>
      </c>
      <c r="T623">
        <v>0.08</v>
      </c>
      <c r="X623" t="s">
        <v>606</v>
      </c>
      <c r="Y623">
        <v>622</v>
      </c>
      <c r="Z623" s="1">
        <v>8.9960648148148151E-2</v>
      </c>
      <c r="AA623" t="s">
        <v>6164</v>
      </c>
      <c r="AB623">
        <v>0.15</v>
      </c>
      <c r="AC623">
        <v>-0.04</v>
      </c>
      <c r="AD623">
        <v>3</v>
      </c>
      <c r="AE623" t="s">
        <v>606</v>
      </c>
    </row>
    <row r="624" spans="1:32" x14ac:dyDescent="0.2">
      <c r="A624">
        <v>623</v>
      </c>
      <c r="B624" t="s">
        <v>2735</v>
      </c>
      <c r="C624">
        <v>13174</v>
      </c>
      <c r="D624">
        <v>75171</v>
      </c>
      <c r="F624">
        <v>2</v>
      </c>
      <c r="G624">
        <v>9</v>
      </c>
      <c r="H624">
        <v>25.3</v>
      </c>
      <c r="I624" t="s">
        <v>24</v>
      </c>
      <c r="J624">
        <v>25</v>
      </c>
      <c r="K624">
        <v>56</v>
      </c>
      <c r="L624">
        <v>23</v>
      </c>
      <c r="M624">
        <v>25</v>
      </c>
      <c r="N624">
        <v>4.9800000000000004</v>
      </c>
      <c r="P624">
        <v>0.33</v>
      </c>
      <c r="R624">
        <v>0.15</v>
      </c>
      <c r="X624" t="s">
        <v>171</v>
      </c>
      <c r="Y624">
        <v>623</v>
      </c>
      <c r="Z624" s="1">
        <v>8.9876157407407412E-2</v>
      </c>
      <c r="AA624" t="s">
        <v>6165</v>
      </c>
      <c r="AB624">
        <v>7.4999999999999997E-2</v>
      </c>
      <c r="AC624">
        <v>-3.9E-2</v>
      </c>
      <c r="AD624">
        <v>4.9800000000000004</v>
      </c>
      <c r="AE624" t="s">
        <v>171</v>
      </c>
    </row>
    <row r="625" spans="1:32" x14ac:dyDescent="0.2">
      <c r="A625">
        <v>624</v>
      </c>
      <c r="C625">
        <v>13201</v>
      </c>
      <c r="D625">
        <v>92810</v>
      </c>
      <c r="F625">
        <v>2</v>
      </c>
      <c r="G625">
        <v>9</v>
      </c>
      <c r="H625">
        <v>23.1</v>
      </c>
      <c r="I625" t="s">
        <v>24</v>
      </c>
      <c r="J625">
        <v>17</v>
      </c>
      <c r="K625">
        <v>13</v>
      </c>
      <c r="L625">
        <v>28</v>
      </c>
      <c r="M625">
        <v>17</v>
      </c>
      <c r="N625">
        <v>6.43</v>
      </c>
      <c r="X625" t="s">
        <v>430</v>
      </c>
      <c r="Y625">
        <v>624</v>
      </c>
      <c r="Z625" s="1">
        <v>8.9850694444444448E-2</v>
      </c>
      <c r="AA625" t="s">
        <v>6166</v>
      </c>
      <c r="AB625">
        <v>0.14199999999999999</v>
      </c>
      <c r="AC625">
        <v>-0.18099999999999999</v>
      </c>
      <c r="AD625">
        <v>6.43</v>
      </c>
      <c r="AE625" t="s">
        <v>430</v>
      </c>
    </row>
    <row r="626" spans="1:32" x14ac:dyDescent="0.2">
      <c r="A626">
        <v>625</v>
      </c>
      <c r="C626">
        <v>13215</v>
      </c>
      <c r="D626">
        <v>148237</v>
      </c>
      <c r="E626">
        <v>732</v>
      </c>
      <c r="F626">
        <v>2</v>
      </c>
      <c r="G626">
        <v>8</v>
      </c>
      <c r="H626">
        <v>45.7</v>
      </c>
      <c r="I626" t="s">
        <v>26</v>
      </c>
      <c r="J626">
        <v>17</v>
      </c>
      <c r="K626">
        <v>46</v>
      </c>
      <c r="L626">
        <v>46</v>
      </c>
      <c r="M626">
        <v>-17</v>
      </c>
      <c r="N626">
        <v>6.1</v>
      </c>
      <c r="P626">
        <v>1.61</v>
      </c>
      <c r="R626">
        <v>2.02</v>
      </c>
      <c r="T626">
        <v>0.95</v>
      </c>
      <c r="U626" t="s">
        <v>93</v>
      </c>
      <c r="X626" t="s">
        <v>353</v>
      </c>
      <c r="Y626">
        <v>625</v>
      </c>
      <c r="Z626" s="1">
        <v>8.9417824074074073E-2</v>
      </c>
      <c r="AA626" t="s">
        <v>6167</v>
      </c>
      <c r="AB626">
        <v>-2E-3</v>
      </c>
      <c r="AC626">
        <v>-3.2000000000000001E-2</v>
      </c>
      <c r="AD626">
        <v>6.1</v>
      </c>
      <c r="AE626" t="s">
        <v>353</v>
      </c>
    </row>
    <row r="627" spans="1:32" x14ac:dyDescent="0.2">
      <c r="A627">
        <v>626</v>
      </c>
      <c r="C627">
        <v>13222</v>
      </c>
      <c r="D627">
        <v>4599</v>
      </c>
      <c r="F627">
        <v>2</v>
      </c>
      <c r="G627">
        <v>13</v>
      </c>
      <c r="H627">
        <v>21.2</v>
      </c>
      <c r="I627" t="s">
        <v>24</v>
      </c>
      <c r="J627">
        <v>74</v>
      </c>
      <c r="K627">
        <v>1</v>
      </c>
      <c r="L627">
        <v>40</v>
      </c>
      <c r="M627">
        <v>74</v>
      </c>
      <c r="N627">
        <v>6.29</v>
      </c>
      <c r="P627">
        <v>0.91</v>
      </c>
      <c r="X627" t="s">
        <v>71</v>
      </c>
      <c r="Y627">
        <v>626</v>
      </c>
      <c r="Z627" s="1">
        <v>9.2606481481481484E-2</v>
      </c>
      <c r="AA627" t="s">
        <v>6168</v>
      </c>
      <c r="AB627">
        <v>4.8000000000000001E-2</v>
      </c>
      <c r="AC627">
        <v>-3.6999999999999998E-2</v>
      </c>
      <c r="AD627">
        <v>6.29</v>
      </c>
      <c r="AE627" t="s">
        <v>71</v>
      </c>
    </row>
    <row r="628" spans="1:32" x14ac:dyDescent="0.2">
      <c r="A628">
        <v>627</v>
      </c>
      <c r="B628" t="s">
        <v>2736</v>
      </c>
      <c r="C628">
        <v>13267</v>
      </c>
      <c r="D628">
        <v>23011</v>
      </c>
      <c r="E628" t="s">
        <v>30</v>
      </c>
      <c r="F628">
        <v>2</v>
      </c>
      <c r="G628">
        <v>11</v>
      </c>
      <c r="H628">
        <v>29</v>
      </c>
      <c r="I628" t="s">
        <v>24</v>
      </c>
      <c r="J628">
        <v>57</v>
      </c>
      <c r="K628">
        <v>38</v>
      </c>
      <c r="L628">
        <v>45</v>
      </c>
      <c r="M628">
        <v>57</v>
      </c>
      <c r="N628">
        <v>6.36</v>
      </c>
      <c r="P628">
        <v>0.33</v>
      </c>
      <c r="R628">
        <v>-0.43</v>
      </c>
      <c r="T628">
        <v>0.26</v>
      </c>
      <c r="X628" t="s">
        <v>2737</v>
      </c>
      <c r="Y628">
        <v>627</v>
      </c>
      <c r="Z628" s="1">
        <v>9.1307870370370373E-2</v>
      </c>
      <c r="AA628" t="s">
        <v>6169</v>
      </c>
      <c r="AB628">
        <v>-1.2999999999999999E-2</v>
      </c>
      <c r="AC628">
        <v>5.0000000000000001E-3</v>
      </c>
      <c r="AD628">
        <v>6.36</v>
      </c>
      <c r="AE628" t="s">
        <v>2737</v>
      </c>
    </row>
    <row r="629" spans="1:32" x14ac:dyDescent="0.2">
      <c r="A629">
        <v>628</v>
      </c>
      <c r="B629" t="s">
        <v>2738</v>
      </c>
      <c r="C629">
        <v>13294</v>
      </c>
      <c r="D629">
        <v>55330</v>
      </c>
      <c r="F629">
        <v>2</v>
      </c>
      <c r="G629">
        <v>10</v>
      </c>
      <c r="H629">
        <v>52.8</v>
      </c>
      <c r="I629" t="s">
        <v>24</v>
      </c>
      <c r="J629">
        <v>39</v>
      </c>
      <c r="K629">
        <v>2</v>
      </c>
      <c r="L629">
        <v>22</v>
      </c>
      <c r="M629">
        <v>39</v>
      </c>
      <c r="N629">
        <v>5.63</v>
      </c>
      <c r="P629">
        <v>-0.02</v>
      </c>
      <c r="R629">
        <v>-0.09</v>
      </c>
      <c r="X629" t="s">
        <v>102</v>
      </c>
      <c r="Y629">
        <v>628</v>
      </c>
      <c r="Z629" s="1">
        <v>9.0888888888888894E-2</v>
      </c>
      <c r="AA629" t="s">
        <v>6170</v>
      </c>
      <c r="AB629">
        <v>-1.4999999999999999E-2</v>
      </c>
      <c r="AC629">
        <v>-1.7999999999999999E-2</v>
      </c>
      <c r="AD629">
        <v>5.63</v>
      </c>
      <c r="AE629" t="s">
        <v>102</v>
      </c>
    </row>
    <row r="630" spans="1:32" x14ac:dyDescent="0.2">
      <c r="A630">
        <v>629</v>
      </c>
      <c r="B630" t="s">
        <v>2738</v>
      </c>
      <c r="C630">
        <v>13295</v>
      </c>
      <c r="D630">
        <v>55331</v>
      </c>
      <c r="F630">
        <v>2</v>
      </c>
      <c r="G630">
        <v>10</v>
      </c>
      <c r="H630">
        <v>53.7</v>
      </c>
      <c r="I630" t="s">
        <v>24</v>
      </c>
      <c r="J630">
        <v>39</v>
      </c>
      <c r="K630">
        <v>2</v>
      </c>
      <c r="L630">
        <v>35</v>
      </c>
      <c r="M630">
        <v>39</v>
      </c>
      <c r="N630">
        <v>6.1</v>
      </c>
      <c r="P630">
        <v>-7.0000000000000007E-2</v>
      </c>
      <c r="R630">
        <v>-0.17</v>
      </c>
      <c r="X630" t="s">
        <v>25</v>
      </c>
      <c r="Y630">
        <v>629</v>
      </c>
      <c r="Z630" s="1">
        <v>9.0899305555555546E-2</v>
      </c>
      <c r="AA630" t="s">
        <v>6171</v>
      </c>
      <c r="AB630">
        <v>-8.9999999999999993E-3</v>
      </c>
      <c r="AC630">
        <v>-2.5999999999999999E-2</v>
      </c>
      <c r="AD630">
        <v>6.1</v>
      </c>
      <c r="AE630" t="s">
        <v>25</v>
      </c>
    </row>
    <row r="631" spans="1:32" x14ac:dyDescent="0.2">
      <c r="A631">
        <v>630</v>
      </c>
      <c r="C631">
        <v>13305</v>
      </c>
      <c r="D631">
        <v>167599</v>
      </c>
      <c r="F631">
        <v>2</v>
      </c>
      <c r="G631">
        <v>9</v>
      </c>
      <c r="H631">
        <v>34.799999999999997</v>
      </c>
      <c r="I631" t="s">
        <v>26</v>
      </c>
      <c r="J631">
        <v>24</v>
      </c>
      <c r="K631">
        <v>20</v>
      </c>
      <c r="L631">
        <v>45</v>
      </c>
      <c r="M631">
        <v>-24</v>
      </c>
      <c r="N631">
        <v>6.48</v>
      </c>
      <c r="P631">
        <v>0.28999999999999998</v>
      </c>
      <c r="X631" t="s">
        <v>297</v>
      </c>
      <c r="Y631">
        <v>630</v>
      </c>
      <c r="Z631" s="1">
        <v>8.9986111111111114E-2</v>
      </c>
      <c r="AA631" t="s">
        <v>6172</v>
      </c>
      <c r="AB631">
        <v>-2.7E-2</v>
      </c>
      <c r="AC631">
        <v>-4.3999999999999997E-2</v>
      </c>
      <c r="AD631">
        <v>6.48</v>
      </c>
      <c r="AE631" t="s">
        <v>297</v>
      </c>
    </row>
    <row r="632" spans="1:32" x14ac:dyDescent="0.2">
      <c r="A632">
        <v>631</v>
      </c>
      <c r="B632" t="s">
        <v>2739</v>
      </c>
      <c r="C632">
        <v>13325</v>
      </c>
      <c r="D632">
        <v>92822</v>
      </c>
      <c r="E632">
        <v>738</v>
      </c>
      <c r="F632">
        <v>2</v>
      </c>
      <c r="G632">
        <v>10</v>
      </c>
      <c r="H632">
        <v>37.6</v>
      </c>
      <c r="I632" t="s">
        <v>24</v>
      </c>
      <c r="J632">
        <v>19</v>
      </c>
      <c r="K632">
        <v>30</v>
      </c>
      <c r="L632">
        <v>1</v>
      </c>
      <c r="M632">
        <v>19</v>
      </c>
      <c r="N632">
        <v>5.7</v>
      </c>
      <c r="P632">
        <v>1.65</v>
      </c>
      <c r="R632">
        <v>1.91</v>
      </c>
      <c r="X632" t="s">
        <v>2740</v>
      </c>
      <c r="Y632">
        <v>631</v>
      </c>
      <c r="Z632" s="1">
        <v>9.0712962962962954E-2</v>
      </c>
      <c r="AA632" t="s">
        <v>6173</v>
      </c>
      <c r="AB632">
        <v>8.7999999999999995E-2</v>
      </c>
      <c r="AC632">
        <v>-2.8000000000000001E-2</v>
      </c>
      <c r="AD632">
        <v>5.7</v>
      </c>
      <c r="AE632" t="s">
        <v>98</v>
      </c>
      <c r="AF632" t="s">
        <v>36</v>
      </c>
    </row>
    <row r="633" spans="1:32" x14ac:dyDescent="0.2">
      <c r="A633">
        <v>632</v>
      </c>
      <c r="C633">
        <v>13336</v>
      </c>
      <c r="D633">
        <v>215785</v>
      </c>
      <c r="F633">
        <v>2</v>
      </c>
      <c r="G633">
        <v>9</v>
      </c>
      <c r="H633">
        <v>9.3000000000000007</v>
      </c>
      <c r="I633" t="s">
        <v>26</v>
      </c>
      <c r="J633">
        <v>43</v>
      </c>
      <c r="K633">
        <v>31</v>
      </c>
      <c r="L633">
        <v>0</v>
      </c>
      <c r="M633">
        <v>-43</v>
      </c>
      <c r="N633">
        <v>5.85</v>
      </c>
      <c r="P633">
        <v>1.19</v>
      </c>
      <c r="R633">
        <v>1.08</v>
      </c>
      <c r="X633" t="s">
        <v>45</v>
      </c>
      <c r="Y633">
        <v>632</v>
      </c>
      <c r="Z633" s="1">
        <v>8.9690972222222221E-2</v>
      </c>
      <c r="AA633" t="s">
        <v>6174</v>
      </c>
      <c r="AB633">
        <v>-4.8000000000000001E-2</v>
      </c>
      <c r="AC633">
        <v>-5.2999999999999999E-2</v>
      </c>
      <c r="AD633">
        <v>5.85</v>
      </c>
      <c r="AE633" t="s">
        <v>45</v>
      </c>
    </row>
    <row r="634" spans="1:32" x14ac:dyDescent="0.2">
      <c r="A634">
        <v>633</v>
      </c>
      <c r="B634" t="s">
        <v>2741</v>
      </c>
      <c r="C634">
        <v>13363</v>
      </c>
      <c r="D634">
        <v>75188</v>
      </c>
      <c r="F634">
        <v>2</v>
      </c>
      <c r="G634">
        <v>11</v>
      </c>
      <c r="H634">
        <v>12</v>
      </c>
      <c r="I634" t="s">
        <v>24</v>
      </c>
      <c r="J634">
        <v>25</v>
      </c>
      <c r="K634">
        <v>56</v>
      </c>
      <c r="L634">
        <v>13</v>
      </c>
      <c r="M634">
        <v>25</v>
      </c>
      <c r="N634">
        <v>6.02</v>
      </c>
      <c r="P634">
        <v>1.36</v>
      </c>
      <c r="W634" t="s">
        <v>27</v>
      </c>
      <c r="X634" t="s">
        <v>80</v>
      </c>
      <c r="Y634">
        <v>633</v>
      </c>
      <c r="Z634" s="1">
        <v>9.1111111111111101E-2</v>
      </c>
      <c r="AA634" t="s">
        <v>6175</v>
      </c>
      <c r="AB634">
        <v>-7.0000000000000001E-3</v>
      </c>
      <c r="AC634">
        <v>-0.01</v>
      </c>
      <c r="AD634">
        <v>6.02</v>
      </c>
      <c r="AE634" t="s">
        <v>3264</v>
      </c>
    </row>
    <row r="635" spans="1:32" x14ac:dyDescent="0.2">
      <c r="A635">
        <v>634</v>
      </c>
      <c r="B635" t="s">
        <v>2742</v>
      </c>
      <c r="C635">
        <v>13372</v>
      </c>
      <c r="D635">
        <v>55338</v>
      </c>
      <c r="E635">
        <v>740</v>
      </c>
      <c r="F635">
        <v>2</v>
      </c>
      <c r="G635">
        <v>11</v>
      </c>
      <c r="H635">
        <v>25</v>
      </c>
      <c r="I635" t="s">
        <v>24</v>
      </c>
      <c r="J635">
        <v>31</v>
      </c>
      <c r="K635">
        <v>31</v>
      </c>
      <c r="L635">
        <v>35</v>
      </c>
      <c r="M635">
        <v>31</v>
      </c>
      <c r="N635">
        <v>6.23</v>
      </c>
      <c r="P635">
        <v>0.11</v>
      </c>
      <c r="R635">
        <v>0.14000000000000001</v>
      </c>
      <c r="X635" t="s">
        <v>232</v>
      </c>
      <c r="Y635">
        <v>634</v>
      </c>
      <c r="Z635" s="1">
        <v>9.1261574074074078E-2</v>
      </c>
      <c r="AA635" t="s">
        <v>6176</v>
      </c>
      <c r="AB635">
        <v>3.5000000000000003E-2</v>
      </c>
      <c r="AC635">
        <v>-1.2999999999999999E-2</v>
      </c>
      <c r="AD635">
        <v>6.23</v>
      </c>
      <c r="AE635" t="s">
        <v>232</v>
      </c>
    </row>
    <row r="636" spans="1:32" x14ac:dyDescent="0.2">
      <c r="A636">
        <v>635</v>
      </c>
      <c r="B636" t="s">
        <v>2743</v>
      </c>
      <c r="C636">
        <v>13421</v>
      </c>
      <c r="D636">
        <v>110390</v>
      </c>
      <c r="F636">
        <v>2</v>
      </c>
      <c r="G636">
        <v>11</v>
      </c>
      <c r="H636">
        <v>21.1</v>
      </c>
      <c r="I636" t="s">
        <v>24</v>
      </c>
      <c r="J636">
        <v>8</v>
      </c>
      <c r="K636">
        <v>34</v>
      </c>
      <c r="L636">
        <v>11</v>
      </c>
      <c r="M636">
        <v>8</v>
      </c>
      <c r="N636">
        <v>5.63</v>
      </c>
      <c r="P636">
        <v>0.56000000000000005</v>
      </c>
      <c r="R636">
        <v>0.14000000000000001</v>
      </c>
      <c r="X636" t="s">
        <v>2744</v>
      </c>
      <c r="Y636">
        <v>635</v>
      </c>
      <c r="Z636" s="1">
        <v>9.1216435185185185E-2</v>
      </c>
      <c r="AA636" t="s">
        <v>6177</v>
      </c>
      <c r="AB636">
        <v>-0.13900000000000001</v>
      </c>
      <c r="AC636">
        <v>-0.112</v>
      </c>
      <c r="AD636">
        <v>5.63</v>
      </c>
      <c r="AE636" t="s">
        <v>2744</v>
      </c>
    </row>
    <row r="637" spans="1:32" x14ac:dyDescent="0.2">
      <c r="A637">
        <v>636</v>
      </c>
      <c r="C637">
        <v>13423</v>
      </c>
      <c r="D637">
        <v>215794</v>
      </c>
      <c r="F637">
        <v>2</v>
      </c>
      <c r="G637">
        <v>10</v>
      </c>
      <c r="H637">
        <v>4.9000000000000004</v>
      </c>
      <c r="I637" t="s">
        <v>26</v>
      </c>
      <c r="J637">
        <v>43</v>
      </c>
      <c r="K637">
        <v>48</v>
      </c>
      <c r="L637">
        <v>56</v>
      </c>
      <c r="M637">
        <v>-43</v>
      </c>
      <c r="N637">
        <v>6.32</v>
      </c>
      <c r="P637">
        <v>0.9</v>
      </c>
      <c r="X637" t="s">
        <v>71</v>
      </c>
      <c r="Y637">
        <v>636</v>
      </c>
      <c r="Z637" s="1">
        <v>9.0334490740740736E-2</v>
      </c>
      <c r="AA637" t="s">
        <v>6178</v>
      </c>
      <c r="AB637">
        <v>5.8999999999999997E-2</v>
      </c>
      <c r="AC637">
        <v>-8.9999999999999993E-3</v>
      </c>
      <c r="AD637">
        <v>6.32</v>
      </c>
      <c r="AE637" t="s">
        <v>71</v>
      </c>
    </row>
    <row r="638" spans="1:32" x14ac:dyDescent="0.2">
      <c r="A638">
        <v>637</v>
      </c>
      <c r="C638">
        <v>13445</v>
      </c>
      <c r="D638">
        <v>232658</v>
      </c>
      <c r="F638">
        <v>2</v>
      </c>
      <c r="G638">
        <v>10</v>
      </c>
      <c r="H638">
        <v>25.6</v>
      </c>
      <c r="I638" t="s">
        <v>26</v>
      </c>
      <c r="J638">
        <v>50</v>
      </c>
      <c r="K638">
        <v>49</v>
      </c>
      <c r="L638">
        <v>28</v>
      </c>
      <c r="M638">
        <v>-50</v>
      </c>
      <c r="N638">
        <v>6.12</v>
      </c>
      <c r="P638">
        <v>0.82</v>
      </c>
      <c r="R638">
        <v>0.45</v>
      </c>
      <c r="T638">
        <v>0.32</v>
      </c>
      <c r="U638" t="s">
        <v>93</v>
      </c>
      <c r="X638" t="s">
        <v>428</v>
      </c>
      <c r="Y638">
        <v>637</v>
      </c>
      <c r="Z638" s="1">
        <v>9.0574074074074071E-2</v>
      </c>
      <c r="AA638" t="s">
        <v>6179</v>
      </c>
      <c r="AB638">
        <v>2.1190000000000002</v>
      </c>
      <c r="AC638">
        <v>0.64100000000000001</v>
      </c>
      <c r="AD638">
        <v>6.12</v>
      </c>
      <c r="AE638" t="s">
        <v>428</v>
      </c>
    </row>
    <row r="639" spans="1:32" x14ac:dyDescent="0.2">
      <c r="A639">
        <v>638</v>
      </c>
      <c r="C639">
        <v>13456</v>
      </c>
      <c r="D639">
        <v>148262</v>
      </c>
      <c r="F639">
        <v>2</v>
      </c>
      <c r="G639">
        <v>11</v>
      </c>
      <c r="H639">
        <v>22.2</v>
      </c>
      <c r="I639" t="s">
        <v>26</v>
      </c>
      <c r="J639">
        <v>10</v>
      </c>
      <c r="K639">
        <v>3</v>
      </c>
      <c r="L639">
        <v>8</v>
      </c>
      <c r="M639">
        <v>-10</v>
      </c>
      <c r="N639">
        <v>6.01</v>
      </c>
      <c r="P639">
        <v>0.39</v>
      </c>
      <c r="R639">
        <v>-0.03</v>
      </c>
      <c r="X639" t="s">
        <v>430</v>
      </c>
      <c r="Y639">
        <v>638</v>
      </c>
      <c r="Z639" s="1">
        <v>9.1229166666666653E-2</v>
      </c>
      <c r="AA639" t="s">
        <v>6180</v>
      </c>
      <c r="AB639">
        <v>-2.1999999999999999E-2</v>
      </c>
      <c r="AC639">
        <v>-0.16600000000000001</v>
      </c>
      <c r="AD639">
        <v>6.01</v>
      </c>
      <c r="AE639" t="s">
        <v>430</v>
      </c>
    </row>
    <row r="640" spans="1:32" x14ac:dyDescent="0.2">
      <c r="A640">
        <v>639</v>
      </c>
      <c r="B640" t="s">
        <v>2745</v>
      </c>
      <c r="C640">
        <v>13468</v>
      </c>
      <c r="D640">
        <v>129739</v>
      </c>
      <c r="F640">
        <v>2</v>
      </c>
      <c r="G640">
        <v>11</v>
      </c>
      <c r="H640">
        <v>35.799999999999997</v>
      </c>
      <c r="I640" t="s">
        <v>26</v>
      </c>
      <c r="J640">
        <v>1</v>
      </c>
      <c r="K640">
        <v>49</v>
      </c>
      <c r="L640">
        <v>31</v>
      </c>
      <c r="M640">
        <v>-1</v>
      </c>
      <c r="N640">
        <v>5.93</v>
      </c>
      <c r="P640">
        <v>0.97</v>
      </c>
      <c r="R640">
        <v>0.7</v>
      </c>
      <c r="W640" t="s">
        <v>27</v>
      </c>
      <c r="X640" t="s">
        <v>28</v>
      </c>
      <c r="Y640">
        <v>639</v>
      </c>
      <c r="Z640" s="1">
        <v>9.1386574074074078E-2</v>
      </c>
      <c r="AA640" t="s">
        <v>6181</v>
      </c>
      <c r="AB640">
        <v>-8.0000000000000002E-3</v>
      </c>
      <c r="AC640">
        <v>-3.1E-2</v>
      </c>
      <c r="AD640">
        <v>5.93</v>
      </c>
      <c r="AE640" t="s">
        <v>3226</v>
      </c>
    </row>
    <row r="641" spans="1:32" x14ac:dyDescent="0.2">
      <c r="A641">
        <v>640</v>
      </c>
      <c r="B641" t="s">
        <v>2746</v>
      </c>
      <c r="C641">
        <v>13474</v>
      </c>
      <c r="D641">
        <v>12180</v>
      </c>
      <c r="E641">
        <v>753</v>
      </c>
      <c r="F641">
        <v>2</v>
      </c>
      <c r="G641">
        <v>14</v>
      </c>
      <c r="H641">
        <v>29.1</v>
      </c>
      <c r="I641" t="s">
        <v>24</v>
      </c>
      <c r="J641">
        <v>66</v>
      </c>
      <c r="K641">
        <v>31</v>
      </c>
      <c r="L641">
        <v>28</v>
      </c>
      <c r="M641">
        <v>66</v>
      </c>
      <c r="N641">
        <v>6.07</v>
      </c>
      <c r="P641">
        <v>0.63</v>
      </c>
      <c r="R641">
        <v>0.33</v>
      </c>
      <c r="X641" t="s">
        <v>2747</v>
      </c>
      <c r="Y641">
        <v>640</v>
      </c>
      <c r="Z641" s="1">
        <v>9.3392361111111113E-2</v>
      </c>
      <c r="AA641" t="s">
        <v>6182</v>
      </c>
      <c r="AB641">
        <v>-6.0000000000000001E-3</v>
      </c>
      <c r="AC641">
        <v>-6.0000000000000001E-3</v>
      </c>
      <c r="AD641">
        <v>6.07</v>
      </c>
      <c r="AE641" t="s">
        <v>6183</v>
      </c>
      <c r="AF641" t="s">
        <v>36</v>
      </c>
    </row>
    <row r="642" spans="1:32" x14ac:dyDescent="0.2">
      <c r="A642">
        <v>641</v>
      </c>
      <c r="C642">
        <v>13476</v>
      </c>
      <c r="D642">
        <v>23044</v>
      </c>
      <c r="F642">
        <v>2</v>
      </c>
      <c r="G642">
        <v>13</v>
      </c>
      <c r="H642">
        <v>41.5</v>
      </c>
      <c r="I642" t="s">
        <v>24</v>
      </c>
      <c r="J642">
        <v>58</v>
      </c>
      <c r="K642">
        <v>33</v>
      </c>
      <c r="L642">
        <v>40</v>
      </c>
      <c r="M642">
        <v>58</v>
      </c>
      <c r="N642">
        <v>6.44</v>
      </c>
      <c r="P642">
        <v>0.6</v>
      </c>
      <c r="R642">
        <v>0.23</v>
      </c>
      <c r="T642">
        <v>0.51</v>
      </c>
      <c r="X642" t="s">
        <v>2748</v>
      </c>
      <c r="Y642">
        <v>641</v>
      </c>
      <c r="Z642" s="1">
        <v>9.2841435185185187E-2</v>
      </c>
      <c r="AA642" t="s">
        <v>6184</v>
      </c>
      <c r="AB642">
        <v>-1.2E-2</v>
      </c>
      <c r="AC642">
        <v>0.02</v>
      </c>
      <c r="AD642">
        <v>6.44</v>
      </c>
      <c r="AE642" t="s">
        <v>2748</v>
      </c>
    </row>
    <row r="643" spans="1:32" x14ac:dyDescent="0.2">
      <c r="A643">
        <v>642</v>
      </c>
      <c r="B643" t="s">
        <v>2749</v>
      </c>
      <c r="C643">
        <v>13480</v>
      </c>
      <c r="D643">
        <v>55347</v>
      </c>
      <c r="E643" t="s">
        <v>2750</v>
      </c>
      <c r="F643">
        <v>2</v>
      </c>
      <c r="G643">
        <v>12</v>
      </c>
      <c r="H643">
        <v>22.3</v>
      </c>
      <c r="I643" t="s">
        <v>24</v>
      </c>
      <c r="J643">
        <v>30</v>
      </c>
      <c r="K643">
        <v>18</v>
      </c>
      <c r="L643">
        <v>11</v>
      </c>
      <c r="M643">
        <v>30</v>
      </c>
      <c r="N643">
        <v>4.9400000000000004</v>
      </c>
      <c r="P643">
        <v>0.78</v>
      </c>
      <c r="R643">
        <v>0.31</v>
      </c>
      <c r="X643" t="s">
        <v>2751</v>
      </c>
      <c r="Y643">
        <v>642</v>
      </c>
      <c r="Z643" s="1">
        <v>9.192476851851851E-2</v>
      </c>
      <c r="AA643" t="s">
        <v>6185</v>
      </c>
      <c r="AB643">
        <v>-6.4000000000000001E-2</v>
      </c>
      <c r="AC643">
        <v>-6.3E-2</v>
      </c>
      <c r="AD643">
        <v>4.9400000000000004</v>
      </c>
      <c r="AE643" t="s">
        <v>33</v>
      </c>
      <c r="AF643" t="s">
        <v>36</v>
      </c>
    </row>
    <row r="644" spans="1:32" x14ac:dyDescent="0.2">
      <c r="A644">
        <v>643</v>
      </c>
      <c r="B644" t="s">
        <v>2752</v>
      </c>
      <c r="C644">
        <v>13520</v>
      </c>
      <c r="D644">
        <v>37867</v>
      </c>
      <c r="E644">
        <v>746</v>
      </c>
      <c r="F644">
        <v>2</v>
      </c>
      <c r="G644">
        <v>13</v>
      </c>
      <c r="H644">
        <v>13.3</v>
      </c>
      <c r="I644" t="s">
        <v>24</v>
      </c>
      <c r="J644">
        <v>44</v>
      </c>
      <c r="K644">
        <v>13</v>
      </c>
      <c r="L644">
        <v>54</v>
      </c>
      <c r="M644">
        <v>44</v>
      </c>
      <c r="N644">
        <v>4.83</v>
      </c>
      <c r="P644">
        <v>1.48</v>
      </c>
      <c r="R644">
        <v>1.74</v>
      </c>
      <c r="T644">
        <v>0.6</v>
      </c>
      <c r="U644" t="s">
        <v>93</v>
      </c>
      <c r="X644" t="s">
        <v>2753</v>
      </c>
      <c r="Y644">
        <v>643</v>
      </c>
      <c r="Z644" s="1">
        <v>9.2515046296296297E-2</v>
      </c>
      <c r="AA644" t="s">
        <v>6186</v>
      </c>
      <c r="AB644">
        <v>-0.02</v>
      </c>
      <c r="AC644">
        <v>-1.6E-2</v>
      </c>
      <c r="AD644">
        <v>4.83</v>
      </c>
      <c r="AE644" t="s">
        <v>6187</v>
      </c>
      <c r="AF644" t="s">
        <v>36</v>
      </c>
    </row>
    <row r="645" spans="1:32" x14ac:dyDescent="0.2">
      <c r="A645">
        <v>644</v>
      </c>
      <c r="C645">
        <v>13522</v>
      </c>
      <c r="D645">
        <v>75203</v>
      </c>
      <c r="F645">
        <v>2</v>
      </c>
      <c r="G645">
        <v>12</v>
      </c>
      <c r="H645">
        <v>37.5</v>
      </c>
      <c r="I645" t="s">
        <v>24</v>
      </c>
      <c r="J645">
        <v>24</v>
      </c>
      <c r="K645">
        <v>10</v>
      </c>
      <c r="L645">
        <v>4</v>
      </c>
      <c r="M645">
        <v>24</v>
      </c>
      <c r="N645">
        <v>5.96</v>
      </c>
      <c r="P645">
        <v>1.37</v>
      </c>
      <c r="X645" t="s">
        <v>197</v>
      </c>
      <c r="Y645">
        <v>644</v>
      </c>
      <c r="Z645" s="1">
        <v>9.210069444444445E-2</v>
      </c>
      <c r="AA645" t="s">
        <v>6188</v>
      </c>
      <c r="AB645">
        <v>4.1000000000000002E-2</v>
      </c>
      <c r="AC645">
        <v>-6.0000000000000001E-3</v>
      </c>
      <c r="AD645">
        <v>5.96</v>
      </c>
      <c r="AE645" t="s">
        <v>197</v>
      </c>
    </row>
    <row r="646" spans="1:32" x14ac:dyDescent="0.2">
      <c r="A646">
        <v>645</v>
      </c>
      <c r="C646">
        <v>13530</v>
      </c>
      <c r="D646">
        <v>23047</v>
      </c>
      <c r="E646">
        <v>747</v>
      </c>
      <c r="F646">
        <v>2</v>
      </c>
      <c r="G646">
        <v>13</v>
      </c>
      <c r="H646">
        <v>36.299999999999997</v>
      </c>
      <c r="I646" t="s">
        <v>24</v>
      </c>
      <c r="J646">
        <v>51</v>
      </c>
      <c r="K646">
        <v>3</v>
      </c>
      <c r="L646">
        <v>57</v>
      </c>
      <c r="M646">
        <v>51</v>
      </c>
      <c r="N646">
        <v>5.31</v>
      </c>
      <c r="P646">
        <v>0.93</v>
      </c>
      <c r="R646">
        <v>0.62</v>
      </c>
      <c r="T646">
        <v>0.34</v>
      </c>
      <c r="U646" t="s">
        <v>93</v>
      </c>
      <c r="X646" t="s">
        <v>2754</v>
      </c>
      <c r="Y646">
        <v>645</v>
      </c>
      <c r="Z646" s="1">
        <v>9.2781249999999996E-2</v>
      </c>
      <c r="AA646" t="s">
        <v>6189</v>
      </c>
      <c r="AB646">
        <v>0.34599999999999997</v>
      </c>
      <c r="AC646">
        <v>-0.17100000000000001</v>
      </c>
      <c r="AD646">
        <v>5.31</v>
      </c>
      <c r="AE646" t="s">
        <v>71</v>
      </c>
    </row>
    <row r="647" spans="1:32" x14ac:dyDescent="0.2">
      <c r="A647">
        <v>646</v>
      </c>
      <c r="B647" t="s">
        <v>2755</v>
      </c>
      <c r="C647">
        <v>13555</v>
      </c>
      <c r="D647">
        <v>75204</v>
      </c>
      <c r="F647">
        <v>2</v>
      </c>
      <c r="G647">
        <v>12</v>
      </c>
      <c r="H647">
        <v>48.1</v>
      </c>
      <c r="I647" t="s">
        <v>24</v>
      </c>
      <c r="J647">
        <v>21</v>
      </c>
      <c r="K647">
        <v>12</v>
      </c>
      <c r="L647">
        <v>39</v>
      </c>
      <c r="M647">
        <v>21</v>
      </c>
      <c r="N647">
        <v>5.27</v>
      </c>
      <c r="P647">
        <v>0.43</v>
      </c>
      <c r="R647">
        <v>-0.05</v>
      </c>
      <c r="X647" t="s">
        <v>430</v>
      </c>
      <c r="Y647">
        <v>646</v>
      </c>
      <c r="Z647" s="1">
        <v>9.222337962962962E-2</v>
      </c>
      <c r="AA647" t="s">
        <v>6190</v>
      </c>
      <c r="AB647">
        <v>0.161</v>
      </c>
      <c r="AC647">
        <v>3.0000000000000001E-3</v>
      </c>
      <c r="AD647">
        <v>5.27</v>
      </c>
      <c r="AE647" t="s">
        <v>430</v>
      </c>
    </row>
    <row r="648" spans="1:32" x14ac:dyDescent="0.2">
      <c r="A648">
        <v>647</v>
      </c>
      <c r="C648">
        <v>13594</v>
      </c>
      <c r="D648">
        <v>37878</v>
      </c>
      <c r="F648">
        <v>2</v>
      </c>
      <c r="G648">
        <v>14</v>
      </c>
      <c r="H648">
        <v>2.6</v>
      </c>
      <c r="I648" t="s">
        <v>24</v>
      </c>
      <c r="J648">
        <v>47</v>
      </c>
      <c r="K648">
        <v>29</v>
      </c>
      <c r="L648">
        <v>3</v>
      </c>
      <c r="M648">
        <v>47</v>
      </c>
      <c r="N648">
        <v>6.06</v>
      </c>
      <c r="P648">
        <v>0.4</v>
      </c>
      <c r="R648">
        <v>-7.0000000000000007E-2</v>
      </c>
      <c r="T648">
        <v>0.25</v>
      </c>
      <c r="X648" t="s">
        <v>79</v>
      </c>
      <c r="Y648">
        <v>647</v>
      </c>
      <c r="Z648" s="1">
        <v>9.308564814814814E-2</v>
      </c>
      <c r="AA648" t="s">
        <v>6191</v>
      </c>
      <c r="AB648">
        <v>-6.3E-2</v>
      </c>
      <c r="AC648">
        <v>-5.8999999999999997E-2</v>
      </c>
      <c r="AD648">
        <v>6.06</v>
      </c>
      <c r="AE648" t="s">
        <v>79</v>
      </c>
    </row>
    <row r="649" spans="1:32" x14ac:dyDescent="0.2">
      <c r="A649">
        <v>648</v>
      </c>
      <c r="B649" t="s">
        <v>2756</v>
      </c>
      <c r="C649">
        <v>13596</v>
      </c>
      <c r="D649">
        <v>92841</v>
      </c>
      <c r="E649">
        <v>748</v>
      </c>
      <c r="F649">
        <v>2</v>
      </c>
      <c r="G649">
        <v>13</v>
      </c>
      <c r="H649">
        <v>3.3</v>
      </c>
      <c r="I649" t="s">
        <v>24</v>
      </c>
      <c r="J649">
        <v>15</v>
      </c>
      <c r="K649">
        <v>16</v>
      </c>
      <c r="L649">
        <v>47</v>
      </c>
      <c r="M649">
        <v>15</v>
      </c>
      <c r="N649">
        <v>5.71</v>
      </c>
      <c r="P649">
        <v>1.55</v>
      </c>
      <c r="R649">
        <v>1.94</v>
      </c>
      <c r="T649">
        <v>0.97</v>
      </c>
      <c r="X649" t="s">
        <v>53</v>
      </c>
      <c r="Y649">
        <v>648</v>
      </c>
      <c r="Z649" s="1">
        <v>9.2399305555555547E-2</v>
      </c>
      <c r="AA649" t="s">
        <v>6192</v>
      </c>
      <c r="AB649">
        <v>9.7000000000000003E-2</v>
      </c>
      <c r="AC649">
        <v>-2.3E-2</v>
      </c>
      <c r="AD649">
        <v>5.71</v>
      </c>
      <c r="AE649" t="s">
        <v>53</v>
      </c>
    </row>
    <row r="650" spans="1:32" x14ac:dyDescent="0.2">
      <c r="A650">
        <v>649</v>
      </c>
      <c r="B650" t="s">
        <v>2757</v>
      </c>
      <c r="C650">
        <v>13611</v>
      </c>
      <c r="D650">
        <v>110408</v>
      </c>
      <c r="E650">
        <v>749</v>
      </c>
      <c r="F650">
        <v>2</v>
      </c>
      <c r="G650">
        <v>13</v>
      </c>
      <c r="H650">
        <v>0</v>
      </c>
      <c r="I650" t="s">
        <v>24</v>
      </c>
      <c r="J650">
        <v>8</v>
      </c>
      <c r="K650">
        <v>50</v>
      </c>
      <c r="L650">
        <v>48</v>
      </c>
      <c r="M650">
        <v>8</v>
      </c>
      <c r="N650">
        <v>4.37</v>
      </c>
      <c r="P650">
        <v>0.89</v>
      </c>
      <c r="R650">
        <v>0.6</v>
      </c>
      <c r="T650">
        <v>0.49</v>
      </c>
      <c r="X650" t="s">
        <v>2758</v>
      </c>
      <c r="Y650">
        <v>649</v>
      </c>
      <c r="Z650" s="1">
        <v>9.2361111111111116E-2</v>
      </c>
      <c r="AA650" t="s">
        <v>6193</v>
      </c>
      <c r="AB650">
        <v>-2.1999999999999999E-2</v>
      </c>
      <c r="AC650">
        <v>-8.9999999999999993E-3</v>
      </c>
      <c r="AD650">
        <v>4.37</v>
      </c>
      <c r="AE650" t="s">
        <v>5867</v>
      </c>
      <c r="AF650" t="s">
        <v>36</v>
      </c>
    </row>
    <row r="651" spans="1:32" x14ac:dyDescent="0.2">
      <c r="A651">
        <v>650</v>
      </c>
      <c r="B651" t="s">
        <v>2759</v>
      </c>
      <c r="C651">
        <v>13612</v>
      </c>
      <c r="D651">
        <v>129752</v>
      </c>
      <c r="F651">
        <v>2</v>
      </c>
      <c r="G651">
        <v>12</v>
      </c>
      <c r="H651">
        <v>47.5</v>
      </c>
      <c r="I651" t="s">
        <v>26</v>
      </c>
      <c r="J651">
        <v>2</v>
      </c>
      <c r="K651">
        <v>23</v>
      </c>
      <c r="L651">
        <v>37</v>
      </c>
      <c r="M651">
        <v>-2</v>
      </c>
      <c r="N651">
        <v>5.54</v>
      </c>
      <c r="P651">
        <v>0.56999999999999995</v>
      </c>
      <c r="R651">
        <v>0.09</v>
      </c>
      <c r="X651" t="s">
        <v>199</v>
      </c>
      <c r="Y651">
        <v>650</v>
      </c>
      <c r="Z651" s="1">
        <v>9.2216435185185186E-2</v>
      </c>
      <c r="AA651" t="s">
        <v>6194</v>
      </c>
      <c r="AB651">
        <v>0.37</v>
      </c>
      <c r="AC651">
        <v>-6.9000000000000006E-2</v>
      </c>
      <c r="AD651">
        <v>5.54</v>
      </c>
      <c r="AE651" t="s">
        <v>199</v>
      </c>
    </row>
    <row r="652" spans="1:32" x14ac:dyDescent="0.2">
      <c r="A652">
        <v>651</v>
      </c>
      <c r="C652">
        <v>13692</v>
      </c>
      <c r="D652">
        <v>167637</v>
      </c>
      <c r="F652">
        <v>2</v>
      </c>
      <c r="G652">
        <v>13</v>
      </c>
      <c r="H652">
        <v>0.9</v>
      </c>
      <c r="I652" t="s">
        <v>26</v>
      </c>
      <c r="J652">
        <v>21</v>
      </c>
      <c r="K652">
        <v>0</v>
      </c>
      <c r="L652">
        <v>1</v>
      </c>
      <c r="M652">
        <v>-21</v>
      </c>
      <c r="N652">
        <v>5.86</v>
      </c>
      <c r="P652">
        <v>1.01</v>
      </c>
      <c r="R652">
        <v>0.78</v>
      </c>
      <c r="X652" t="s">
        <v>60</v>
      </c>
      <c r="Y652">
        <v>651</v>
      </c>
      <c r="Z652" s="1">
        <v>9.2371527777777782E-2</v>
      </c>
      <c r="AA652" t="s">
        <v>6195</v>
      </c>
      <c r="AB652">
        <v>0.05</v>
      </c>
      <c r="AC652">
        <v>3.5000000000000003E-2</v>
      </c>
      <c r="AD652">
        <v>5.86</v>
      </c>
      <c r="AE652" t="s">
        <v>60</v>
      </c>
    </row>
    <row r="653" spans="1:32" x14ac:dyDescent="0.2">
      <c r="A653">
        <v>652</v>
      </c>
      <c r="B653" t="s">
        <v>2760</v>
      </c>
      <c r="C653">
        <v>13709</v>
      </c>
      <c r="D653">
        <v>193573</v>
      </c>
      <c r="F653">
        <v>2</v>
      </c>
      <c r="G653">
        <v>12</v>
      </c>
      <c r="H653">
        <v>54.5</v>
      </c>
      <c r="I653" t="s">
        <v>26</v>
      </c>
      <c r="J653">
        <v>30</v>
      </c>
      <c r="K653">
        <v>43</v>
      </c>
      <c r="L653">
        <v>26</v>
      </c>
      <c r="M653">
        <v>-30</v>
      </c>
      <c r="N653">
        <v>5.28</v>
      </c>
      <c r="P653">
        <v>-0.02</v>
      </c>
      <c r="R653">
        <v>-0.06</v>
      </c>
      <c r="X653" t="s">
        <v>102</v>
      </c>
      <c r="Y653">
        <v>652</v>
      </c>
      <c r="Z653" s="1">
        <v>9.2297453703703694E-2</v>
      </c>
      <c r="AA653" t="s">
        <v>6196</v>
      </c>
      <c r="AB653">
        <v>1.7999999999999999E-2</v>
      </c>
      <c r="AC653">
        <v>6.0000000000000001E-3</v>
      </c>
      <c r="AD653">
        <v>5.28</v>
      </c>
      <c r="AE653" t="s">
        <v>102</v>
      </c>
    </row>
    <row r="654" spans="1:32" x14ac:dyDescent="0.2">
      <c r="A654">
        <v>653</v>
      </c>
      <c r="C654">
        <v>13818</v>
      </c>
      <c r="D654">
        <v>37905</v>
      </c>
      <c r="F654">
        <v>2</v>
      </c>
      <c r="G654">
        <v>15</v>
      </c>
      <c r="H654">
        <v>57.9</v>
      </c>
      <c r="I654" t="s">
        <v>24</v>
      </c>
      <c r="J654">
        <v>47</v>
      </c>
      <c r="K654">
        <v>48</v>
      </c>
      <c r="L654">
        <v>41</v>
      </c>
      <c r="M654">
        <v>47</v>
      </c>
      <c r="N654">
        <v>6.33</v>
      </c>
      <c r="O654" t="s">
        <v>103</v>
      </c>
      <c r="X654" t="s">
        <v>239</v>
      </c>
      <c r="Y654">
        <v>653</v>
      </c>
      <c r="Z654" s="1">
        <v>9.4420138888888894E-2</v>
      </c>
      <c r="AA654" t="s">
        <v>6197</v>
      </c>
      <c r="AB654">
        <v>6.2E-2</v>
      </c>
      <c r="AC654">
        <v>-7.0999999999999994E-2</v>
      </c>
      <c r="AD654">
        <v>6.33</v>
      </c>
      <c r="AE654" t="s">
        <v>60</v>
      </c>
      <c r="AF654" t="s">
        <v>36</v>
      </c>
    </row>
    <row r="655" spans="1:32" x14ac:dyDescent="0.2">
      <c r="A655">
        <v>654</v>
      </c>
      <c r="C655">
        <v>13854</v>
      </c>
      <c r="D655">
        <v>23115</v>
      </c>
      <c r="E655" t="s">
        <v>30</v>
      </c>
      <c r="F655">
        <v>2</v>
      </c>
      <c r="G655">
        <v>16</v>
      </c>
      <c r="H655">
        <v>51.7</v>
      </c>
      <c r="I655" t="s">
        <v>24</v>
      </c>
      <c r="J655">
        <v>57</v>
      </c>
      <c r="K655">
        <v>3</v>
      </c>
      <c r="L655">
        <v>19</v>
      </c>
      <c r="M655">
        <v>57</v>
      </c>
      <c r="N655">
        <v>6.48</v>
      </c>
      <c r="P655">
        <v>0.28000000000000003</v>
      </c>
      <c r="R655">
        <v>-0.66</v>
      </c>
      <c r="T655">
        <v>0.19</v>
      </c>
      <c r="X655" t="s">
        <v>2761</v>
      </c>
      <c r="Y655">
        <v>654</v>
      </c>
      <c r="Z655" s="1">
        <v>9.5042824074074064E-2</v>
      </c>
      <c r="AA655" t="s">
        <v>6198</v>
      </c>
      <c r="AB655">
        <v>1E-3</v>
      </c>
      <c r="AC655">
        <v>-2E-3</v>
      </c>
      <c r="AD655">
        <v>6.48</v>
      </c>
      <c r="AE655" t="s">
        <v>2761</v>
      </c>
    </row>
    <row r="656" spans="1:32" x14ac:dyDescent="0.2">
      <c r="A656">
        <v>655</v>
      </c>
      <c r="B656" t="s">
        <v>2762</v>
      </c>
      <c r="C656">
        <v>13869</v>
      </c>
      <c r="D656">
        <v>55397</v>
      </c>
      <c r="F656">
        <v>2</v>
      </c>
      <c r="G656">
        <v>15</v>
      </c>
      <c r="H656">
        <v>56.2</v>
      </c>
      <c r="I656" t="s">
        <v>24</v>
      </c>
      <c r="J656">
        <v>33</v>
      </c>
      <c r="K656">
        <v>21</v>
      </c>
      <c r="L656">
        <v>32</v>
      </c>
      <c r="M656">
        <v>33</v>
      </c>
      <c r="N656">
        <v>5.28</v>
      </c>
      <c r="P656">
        <v>-0.01</v>
      </c>
      <c r="R656">
        <v>-0.03</v>
      </c>
      <c r="X656" t="s">
        <v>134</v>
      </c>
      <c r="Y656">
        <v>655</v>
      </c>
      <c r="Z656" s="1">
        <v>9.4400462962962964E-2</v>
      </c>
      <c r="AA656" t="s">
        <v>6199</v>
      </c>
      <c r="AB656">
        <v>-1.7000000000000001E-2</v>
      </c>
      <c r="AC656">
        <v>-3.7999999999999999E-2</v>
      </c>
      <c r="AD656">
        <v>5.28</v>
      </c>
      <c r="AE656" t="s">
        <v>134</v>
      </c>
    </row>
    <row r="657" spans="1:32" x14ac:dyDescent="0.2">
      <c r="A657">
        <v>656</v>
      </c>
      <c r="B657" t="s">
        <v>2763</v>
      </c>
      <c r="C657">
        <v>13871</v>
      </c>
      <c r="D657">
        <v>75239</v>
      </c>
      <c r="F657">
        <v>2</v>
      </c>
      <c r="G657">
        <v>15</v>
      </c>
      <c r="H657">
        <v>46</v>
      </c>
      <c r="I657" t="s">
        <v>24</v>
      </c>
      <c r="J657">
        <v>25</v>
      </c>
      <c r="K657">
        <v>46</v>
      </c>
      <c r="L657">
        <v>59</v>
      </c>
      <c r="M657">
        <v>25</v>
      </c>
      <c r="N657">
        <v>5.79</v>
      </c>
      <c r="P657">
        <v>0.44</v>
      </c>
      <c r="R657">
        <v>0.04</v>
      </c>
      <c r="T657">
        <v>0.21</v>
      </c>
      <c r="X657" t="s">
        <v>315</v>
      </c>
      <c r="Y657">
        <v>656</v>
      </c>
      <c r="Z657" s="1">
        <v>9.4282407407407412E-2</v>
      </c>
      <c r="AA657" t="s">
        <v>6200</v>
      </c>
      <c r="AB657">
        <v>0.17599999999999999</v>
      </c>
      <c r="AC657">
        <v>-6.3E-2</v>
      </c>
      <c r="AD657">
        <v>5.79</v>
      </c>
      <c r="AE657" t="s">
        <v>5759</v>
      </c>
    </row>
    <row r="658" spans="1:32" x14ac:dyDescent="0.2">
      <c r="A658">
        <v>657</v>
      </c>
      <c r="B658" t="s">
        <v>2764</v>
      </c>
      <c r="C658">
        <v>13872</v>
      </c>
      <c r="D658">
        <v>75238</v>
      </c>
      <c r="F658">
        <v>2</v>
      </c>
      <c r="G658">
        <v>15</v>
      </c>
      <c r="H658">
        <v>42.8</v>
      </c>
      <c r="I658" t="s">
        <v>24</v>
      </c>
      <c r="J658">
        <v>25</v>
      </c>
      <c r="K658">
        <v>2</v>
      </c>
      <c r="L658">
        <v>35</v>
      </c>
      <c r="M658">
        <v>25</v>
      </c>
      <c r="N658">
        <v>5.58</v>
      </c>
      <c r="P658">
        <v>0.49</v>
      </c>
      <c r="R658">
        <v>0.01</v>
      </c>
      <c r="X658" t="s">
        <v>204</v>
      </c>
      <c r="Y658">
        <v>657</v>
      </c>
      <c r="Z658" s="1">
        <v>9.4245370370370382E-2</v>
      </c>
      <c r="AA658" t="s">
        <v>6201</v>
      </c>
      <c r="AB658">
        <v>-8.7999999999999995E-2</v>
      </c>
      <c r="AC658">
        <v>-8.6999999999999994E-2</v>
      </c>
      <c r="AD658">
        <v>5.58</v>
      </c>
      <c r="AE658" t="s">
        <v>204</v>
      </c>
    </row>
    <row r="659" spans="1:32" x14ac:dyDescent="0.2">
      <c r="A659">
        <v>658</v>
      </c>
      <c r="C659">
        <v>13936</v>
      </c>
      <c r="D659">
        <v>129781</v>
      </c>
      <c r="F659">
        <v>2</v>
      </c>
      <c r="G659">
        <v>15</v>
      </c>
      <c r="H659">
        <v>28.3</v>
      </c>
      <c r="I659" t="s">
        <v>26</v>
      </c>
      <c r="J659">
        <v>9</v>
      </c>
      <c r="K659">
        <v>27</v>
      </c>
      <c r="L659">
        <v>56</v>
      </c>
      <c r="M659">
        <v>-9</v>
      </c>
      <c r="N659">
        <v>6.55</v>
      </c>
      <c r="P659">
        <v>-0.02</v>
      </c>
      <c r="R659">
        <v>-7.0000000000000007E-2</v>
      </c>
      <c r="X659" t="s">
        <v>134</v>
      </c>
      <c r="Y659">
        <v>658</v>
      </c>
      <c r="Z659" s="1">
        <v>9.4077546296296291E-2</v>
      </c>
      <c r="AA659" t="s">
        <v>6202</v>
      </c>
      <c r="AB659">
        <v>-3.0000000000000001E-3</v>
      </c>
      <c r="AC659">
        <v>3.1E-2</v>
      </c>
      <c r="AD659">
        <v>6.55</v>
      </c>
      <c r="AE659" t="s">
        <v>134</v>
      </c>
    </row>
    <row r="660" spans="1:32" x14ac:dyDescent="0.2">
      <c r="A660">
        <v>659</v>
      </c>
      <c r="C660">
        <v>13940</v>
      </c>
      <c r="D660">
        <v>215831</v>
      </c>
      <c r="F660">
        <v>2</v>
      </c>
      <c r="G660">
        <v>14</v>
      </c>
      <c r="H660">
        <v>32</v>
      </c>
      <c r="I660" t="s">
        <v>26</v>
      </c>
      <c r="J660">
        <v>41</v>
      </c>
      <c r="K660">
        <v>10</v>
      </c>
      <c r="L660">
        <v>0</v>
      </c>
      <c r="M660">
        <v>-41</v>
      </c>
      <c r="N660">
        <v>5.91</v>
      </c>
      <c r="P660">
        <v>0.97</v>
      </c>
      <c r="X660" t="s">
        <v>71</v>
      </c>
      <c r="Y660">
        <v>659</v>
      </c>
      <c r="Z660" s="1">
        <v>9.3425925925925926E-2</v>
      </c>
      <c r="AA660" t="s">
        <v>6203</v>
      </c>
      <c r="AB660">
        <v>-1.2999999999999999E-2</v>
      </c>
      <c r="AC660">
        <v>-2.8000000000000001E-2</v>
      </c>
      <c r="AD660">
        <v>5.91</v>
      </c>
      <c r="AE660" t="s">
        <v>71</v>
      </c>
    </row>
    <row r="661" spans="1:32" x14ac:dyDescent="0.2">
      <c r="A661">
        <v>660</v>
      </c>
      <c r="B661" t="s">
        <v>2765</v>
      </c>
      <c r="C661">
        <v>13974</v>
      </c>
      <c r="D661">
        <v>55420</v>
      </c>
      <c r="F661">
        <v>2</v>
      </c>
      <c r="G661">
        <v>17</v>
      </c>
      <c r="H661">
        <v>3.2</v>
      </c>
      <c r="I661" t="s">
        <v>24</v>
      </c>
      <c r="J661">
        <v>34</v>
      </c>
      <c r="K661">
        <v>13</v>
      </c>
      <c r="L661">
        <v>27</v>
      </c>
      <c r="M661">
        <v>34</v>
      </c>
      <c r="N661">
        <v>4.87</v>
      </c>
      <c r="P661">
        <v>0.61</v>
      </c>
      <c r="R661">
        <v>0.02</v>
      </c>
      <c r="T661">
        <v>0.24</v>
      </c>
      <c r="U661" t="s">
        <v>93</v>
      </c>
      <c r="X661" t="s">
        <v>2766</v>
      </c>
      <c r="Y661">
        <v>660</v>
      </c>
      <c r="Z661" s="1">
        <v>9.5175925925925928E-2</v>
      </c>
      <c r="AA661" t="s">
        <v>6204</v>
      </c>
      <c r="AB661">
        <v>1.1539999999999999</v>
      </c>
      <c r="AC661">
        <v>-0.245</v>
      </c>
      <c r="AD661">
        <v>4.87</v>
      </c>
      <c r="AE661" t="s">
        <v>2766</v>
      </c>
    </row>
    <row r="662" spans="1:32" x14ac:dyDescent="0.2">
      <c r="A662">
        <v>661</v>
      </c>
      <c r="B662" t="s">
        <v>2767</v>
      </c>
      <c r="C662">
        <v>13982</v>
      </c>
      <c r="D662">
        <v>23143</v>
      </c>
      <c r="F662">
        <v>2</v>
      </c>
      <c r="G662">
        <v>17</v>
      </c>
      <c r="H662">
        <v>59.9</v>
      </c>
      <c r="I662" t="s">
        <v>24</v>
      </c>
      <c r="J662">
        <v>57</v>
      </c>
      <c r="K662">
        <v>53</v>
      </c>
      <c r="L662">
        <v>59</v>
      </c>
      <c r="M662">
        <v>57</v>
      </c>
      <c r="N662">
        <v>5.75</v>
      </c>
      <c r="P662">
        <v>1.17</v>
      </c>
      <c r="X662" t="s">
        <v>105</v>
      </c>
      <c r="Y662">
        <v>661</v>
      </c>
      <c r="Z662" s="1">
        <v>9.5832175925925925E-2</v>
      </c>
      <c r="AA662" t="s">
        <v>6205</v>
      </c>
      <c r="AB662">
        <v>6.3E-2</v>
      </c>
      <c r="AC662">
        <v>5.0000000000000001E-3</v>
      </c>
      <c r="AD662">
        <v>5.75</v>
      </c>
      <c r="AE662" t="s">
        <v>105</v>
      </c>
    </row>
    <row r="663" spans="1:32" x14ac:dyDescent="0.2">
      <c r="A663">
        <v>662</v>
      </c>
      <c r="B663" t="s">
        <v>2768</v>
      </c>
      <c r="C663">
        <v>13994</v>
      </c>
      <c r="D663">
        <v>23149</v>
      </c>
      <c r="F663">
        <v>2</v>
      </c>
      <c r="G663">
        <v>18</v>
      </c>
      <c r="H663">
        <v>4.5</v>
      </c>
      <c r="I663" t="s">
        <v>24</v>
      </c>
      <c r="J663">
        <v>57</v>
      </c>
      <c r="K663">
        <v>31</v>
      </c>
      <c r="L663">
        <v>0</v>
      </c>
      <c r="M663">
        <v>57</v>
      </c>
      <c r="N663">
        <v>5.98</v>
      </c>
      <c r="P663">
        <v>1.05</v>
      </c>
      <c r="R663">
        <v>0.79</v>
      </c>
      <c r="X663" t="s">
        <v>345</v>
      </c>
      <c r="Y663">
        <v>662</v>
      </c>
      <c r="Z663" s="1">
        <v>9.5885416666666667E-2</v>
      </c>
      <c r="AA663" t="s">
        <v>6206</v>
      </c>
      <c r="AB663">
        <v>-1.9E-2</v>
      </c>
      <c r="AC663">
        <v>6.0000000000000001E-3</v>
      </c>
      <c r="AD663">
        <v>5.98</v>
      </c>
      <c r="AE663" t="s">
        <v>345</v>
      </c>
    </row>
    <row r="664" spans="1:32" x14ac:dyDescent="0.2">
      <c r="A664">
        <v>663</v>
      </c>
      <c r="C664">
        <v>14028</v>
      </c>
      <c r="E664" t="s">
        <v>2769</v>
      </c>
      <c r="F664">
        <v>2</v>
      </c>
      <c r="G664">
        <v>17</v>
      </c>
      <c r="H664">
        <v>33.4</v>
      </c>
      <c r="I664" t="s">
        <v>24</v>
      </c>
      <c r="J664">
        <v>44</v>
      </c>
      <c r="K664">
        <v>18</v>
      </c>
      <c r="L664">
        <v>25</v>
      </c>
      <c r="M664">
        <v>44</v>
      </c>
      <c r="N664">
        <v>6.7</v>
      </c>
      <c r="X664" t="s">
        <v>2770</v>
      </c>
      <c r="Y664">
        <v>663</v>
      </c>
      <c r="Z664" s="1">
        <v>9.5525462962962951E-2</v>
      </c>
      <c r="AA664" t="s">
        <v>6207</v>
      </c>
      <c r="AB664">
        <v>4.1000000000000002E-2</v>
      </c>
      <c r="AC664">
        <v>8.3000000000000004E-2</v>
      </c>
      <c r="AD664">
        <v>6.7</v>
      </c>
      <c r="AE664" t="s">
        <v>6208</v>
      </c>
    </row>
    <row r="665" spans="1:32" x14ac:dyDescent="0.2">
      <c r="A665">
        <v>664</v>
      </c>
      <c r="B665" t="s">
        <v>2771</v>
      </c>
      <c r="C665">
        <v>14055</v>
      </c>
      <c r="D665">
        <v>55427</v>
      </c>
      <c r="F665">
        <v>2</v>
      </c>
      <c r="G665">
        <v>17</v>
      </c>
      <c r="H665">
        <v>18.899999999999999</v>
      </c>
      <c r="I665" t="s">
        <v>24</v>
      </c>
      <c r="J665">
        <v>33</v>
      </c>
      <c r="K665">
        <v>50</v>
      </c>
      <c r="L665">
        <v>50</v>
      </c>
      <c r="M665">
        <v>33</v>
      </c>
      <c r="N665">
        <v>4.01</v>
      </c>
      <c r="P665">
        <v>0.02</v>
      </c>
      <c r="R665">
        <v>0.02</v>
      </c>
      <c r="T665">
        <v>0</v>
      </c>
      <c r="X665" t="s">
        <v>2772</v>
      </c>
      <c r="Y665">
        <v>664</v>
      </c>
      <c r="Z665" s="1">
        <v>9.5357638888888888E-2</v>
      </c>
      <c r="AA665" t="s">
        <v>6209</v>
      </c>
      <c r="AB665">
        <v>4.7E-2</v>
      </c>
      <c r="AC665">
        <v>-5.0999999999999997E-2</v>
      </c>
      <c r="AD665">
        <v>4.01</v>
      </c>
      <c r="AE665" t="s">
        <v>2772</v>
      </c>
    </row>
    <row r="666" spans="1:32" x14ac:dyDescent="0.2">
      <c r="A666">
        <v>665</v>
      </c>
      <c r="C666">
        <v>14067</v>
      </c>
      <c r="D666">
        <v>75262</v>
      </c>
      <c r="F666">
        <v>2</v>
      </c>
      <c r="G666">
        <v>17</v>
      </c>
      <c r="H666">
        <v>10.4</v>
      </c>
      <c r="I666" t="s">
        <v>24</v>
      </c>
      <c r="J666">
        <v>23</v>
      </c>
      <c r="K666">
        <v>46</v>
      </c>
      <c r="L666">
        <v>4</v>
      </c>
      <c r="M666">
        <v>23</v>
      </c>
      <c r="N666">
        <v>6.55</v>
      </c>
      <c r="P666">
        <v>1.02</v>
      </c>
      <c r="R666">
        <v>0.85</v>
      </c>
      <c r="X666" t="s">
        <v>60</v>
      </c>
      <c r="Y666">
        <v>665</v>
      </c>
      <c r="Z666" s="1">
        <v>9.5259259259259266E-2</v>
      </c>
      <c r="AA666" t="s">
        <v>6210</v>
      </c>
      <c r="AB666">
        <v>-3.3000000000000002E-2</v>
      </c>
      <c r="AC666">
        <v>-3.9E-2</v>
      </c>
      <c r="AD666">
        <v>6.55</v>
      </c>
      <c r="AE666" t="s">
        <v>60</v>
      </c>
    </row>
    <row r="667" spans="1:32" x14ac:dyDescent="0.2">
      <c r="A667">
        <v>666</v>
      </c>
      <c r="B667" t="s">
        <v>2773</v>
      </c>
      <c r="C667">
        <v>14129</v>
      </c>
      <c r="D667">
        <v>129798</v>
      </c>
      <c r="F667">
        <v>2</v>
      </c>
      <c r="G667">
        <v>16</v>
      </c>
      <c r="H667">
        <v>59</v>
      </c>
      <c r="I667" t="s">
        <v>26</v>
      </c>
      <c r="J667">
        <v>6</v>
      </c>
      <c r="K667">
        <v>25</v>
      </c>
      <c r="L667">
        <v>20</v>
      </c>
      <c r="M667">
        <v>-6</v>
      </c>
      <c r="N667">
        <v>5.51</v>
      </c>
      <c r="P667">
        <v>0.96</v>
      </c>
      <c r="R667">
        <v>0.76</v>
      </c>
      <c r="X667" t="s">
        <v>601</v>
      </c>
      <c r="Y667">
        <v>666</v>
      </c>
      <c r="Z667" s="1">
        <v>9.5127314814814803E-2</v>
      </c>
      <c r="AA667" t="s">
        <v>6211</v>
      </c>
      <c r="AB667">
        <v>9.2999999999999999E-2</v>
      </c>
      <c r="AC667">
        <v>-0.108</v>
      </c>
      <c r="AD667">
        <v>5.51</v>
      </c>
      <c r="AE667" t="s">
        <v>5869</v>
      </c>
      <c r="AF667" t="s">
        <v>36</v>
      </c>
    </row>
    <row r="668" spans="1:32" x14ac:dyDescent="0.2">
      <c r="A668">
        <v>667</v>
      </c>
      <c r="B668" t="s">
        <v>2774</v>
      </c>
      <c r="C668">
        <v>14141</v>
      </c>
      <c r="D668">
        <v>248518</v>
      </c>
      <c r="E668">
        <v>767</v>
      </c>
      <c r="F668">
        <v>2</v>
      </c>
      <c r="G668">
        <v>14</v>
      </c>
      <c r="H668">
        <v>14.7</v>
      </c>
      <c r="I668" t="s">
        <v>26</v>
      </c>
      <c r="J668">
        <v>67</v>
      </c>
      <c r="K668">
        <v>50</v>
      </c>
      <c r="L668">
        <v>30</v>
      </c>
      <c r="M668">
        <v>-67</v>
      </c>
      <c r="N668">
        <v>5.55</v>
      </c>
      <c r="P668">
        <v>1.55</v>
      </c>
      <c r="R668">
        <v>1.85</v>
      </c>
      <c r="X668" t="s">
        <v>419</v>
      </c>
      <c r="Y668">
        <v>667</v>
      </c>
      <c r="Z668" s="1">
        <v>9.3225694444444451E-2</v>
      </c>
      <c r="AA668" t="s">
        <v>6212</v>
      </c>
      <c r="AB668">
        <v>3.6999999999999998E-2</v>
      </c>
      <c r="AC668">
        <v>3.6999999999999998E-2</v>
      </c>
      <c r="AD668">
        <v>5.55</v>
      </c>
      <c r="AE668" t="s">
        <v>419</v>
      </c>
    </row>
    <row r="669" spans="1:32" x14ac:dyDescent="0.2">
      <c r="A669">
        <v>668</v>
      </c>
      <c r="C669">
        <v>14171</v>
      </c>
      <c r="D669">
        <v>12226</v>
      </c>
      <c r="F669">
        <v>2</v>
      </c>
      <c r="G669">
        <v>20</v>
      </c>
      <c r="H669">
        <v>12.9</v>
      </c>
      <c r="I669" t="s">
        <v>24</v>
      </c>
      <c r="J669">
        <v>64</v>
      </c>
      <c r="K669">
        <v>20</v>
      </c>
      <c r="L669">
        <v>14</v>
      </c>
      <c r="M669">
        <v>64</v>
      </c>
      <c r="N669">
        <v>6.6</v>
      </c>
      <c r="P669">
        <v>-0.03</v>
      </c>
      <c r="R669">
        <v>-0.09</v>
      </c>
      <c r="X669" t="s">
        <v>191</v>
      </c>
      <c r="Y669">
        <v>668</v>
      </c>
      <c r="Z669" s="1">
        <v>9.7371527777777786E-2</v>
      </c>
      <c r="AA669" t="s">
        <v>6213</v>
      </c>
      <c r="AB669">
        <v>-1.9E-2</v>
      </c>
      <c r="AC669">
        <v>1.7999999999999999E-2</v>
      </c>
      <c r="AD669">
        <v>6.6</v>
      </c>
      <c r="AE669" t="s">
        <v>191</v>
      </c>
    </row>
    <row r="670" spans="1:32" x14ac:dyDescent="0.2">
      <c r="A670">
        <v>669</v>
      </c>
      <c r="B670" t="s">
        <v>2775</v>
      </c>
      <c r="C670">
        <v>14191</v>
      </c>
      <c r="D670">
        <v>92877</v>
      </c>
      <c r="F670">
        <v>2</v>
      </c>
      <c r="G670">
        <v>18</v>
      </c>
      <c r="H670">
        <v>7.5</v>
      </c>
      <c r="I670" t="s">
        <v>24</v>
      </c>
      <c r="J670">
        <v>19</v>
      </c>
      <c r="K670">
        <v>54</v>
      </c>
      <c r="L670">
        <v>4</v>
      </c>
      <c r="M670">
        <v>19</v>
      </c>
      <c r="N670">
        <v>5.62</v>
      </c>
      <c r="P670">
        <v>0.01</v>
      </c>
      <c r="R670">
        <v>0.03</v>
      </c>
      <c r="X670" t="s">
        <v>25</v>
      </c>
      <c r="Y670">
        <v>669</v>
      </c>
      <c r="Z670" s="1">
        <v>9.5920138888888895E-2</v>
      </c>
      <c r="AA670" t="s">
        <v>6214</v>
      </c>
      <c r="AB670">
        <v>-1.2999999999999999E-2</v>
      </c>
      <c r="AC670">
        <v>-2E-3</v>
      </c>
      <c r="AD670">
        <v>5.62</v>
      </c>
      <c r="AE670" t="s">
        <v>25</v>
      </c>
    </row>
    <row r="671" spans="1:32" x14ac:dyDescent="0.2">
      <c r="A671">
        <v>670</v>
      </c>
      <c r="B671" t="s">
        <v>2776</v>
      </c>
      <c r="C671">
        <v>14212</v>
      </c>
      <c r="D671">
        <v>37948</v>
      </c>
      <c r="F671">
        <v>2</v>
      </c>
      <c r="G671">
        <v>19</v>
      </c>
      <c r="H671">
        <v>16.8</v>
      </c>
      <c r="I671" t="s">
        <v>24</v>
      </c>
      <c r="J671">
        <v>47</v>
      </c>
      <c r="K671">
        <v>22</v>
      </c>
      <c r="L671">
        <v>48</v>
      </c>
      <c r="M671">
        <v>47</v>
      </c>
      <c r="N671">
        <v>5.3</v>
      </c>
      <c r="P671">
        <v>-0.01</v>
      </c>
      <c r="R671">
        <v>0</v>
      </c>
      <c r="X671" t="s">
        <v>89</v>
      </c>
      <c r="Y671">
        <v>670</v>
      </c>
      <c r="Z671" s="1">
        <v>9.6722222222222223E-2</v>
      </c>
      <c r="AA671" t="s">
        <v>6215</v>
      </c>
      <c r="AB671">
        <v>-5.8999999999999997E-2</v>
      </c>
      <c r="AC671">
        <v>-8.0000000000000002E-3</v>
      </c>
      <c r="AD671">
        <v>5.3</v>
      </c>
      <c r="AE671" t="s">
        <v>89</v>
      </c>
    </row>
    <row r="672" spans="1:32" x14ac:dyDescent="0.2">
      <c r="A672">
        <v>671</v>
      </c>
      <c r="C672">
        <v>14213</v>
      </c>
      <c r="D672">
        <v>37947</v>
      </c>
      <c r="F672">
        <v>2</v>
      </c>
      <c r="G672">
        <v>19</v>
      </c>
      <c r="H672">
        <v>10.9</v>
      </c>
      <c r="I672" t="s">
        <v>24</v>
      </c>
      <c r="J672">
        <v>46</v>
      </c>
      <c r="K672">
        <v>28</v>
      </c>
      <c r="L672">
        <v>21</v>
      </c>
      <c r="M672">
        <v>46</v>
      </c>
      <c r="N672">
        <v>6.21</v>
      </c>
      <c r="X672" t="s">
        <v>310</v>
      </c>
      <c r="Y672">
        <v>671</v>
      </c>
      <c r="Z672" s="1">
        <v>9.6653935185185183E-2</v>
      </c>
      <c r="AA672" t="s">
        <v>6216</v>
      </c>
      <c r="AB672">
        <v>-1.4E-2</v>
      </c>
      <c r="AC672">
        <v>-8.9999999999999993E-3</v>
      </c>
      <c r="AD672">
        <v>6.21</v>
      </c>
      <c r="AE672" t="s">
        <v>310</v>
      </c>
    </row>
    <row r="673" spans="1:32" x14ac:dyDescent="0.2">
      <c r="A673">
        <v>672</v>
      </c>
      <c r="C673">
        <v>14214</v>
      </c>
      <c r="D673">
        <v>110456</v>
      </c>
      <c r="F673">
        <v>2</v>
      </c>
      <c r="G673">
        <v>18</v>
      </c>
      <c r="H673">
        <v>1.4</v>
      </c>
      <c r="I673" t="s">
        <v>24</v>
      </c>
      <c r="J673">
        <v>1</v>
      </c>
      <c r="K673">
        <v>45</v>
      </c>
      <c r="L673">
        <v>28</v>
      </c>
      <c r="M673">
        <v>1</v>
      </c>
      <c r="N673">
        <v>5.58</v>
      </c>
      <c r="P673">
        <v>0.6</v>
      </c>
      <c r="R673">
        <v>0.1</v>
      </c>
      <c r="X673" t="s">
        <v>2777</v>
      </c>
      <c r="Y673">
        <v>672</v>
      </c>
      <c r="Z673" s="1">
        <v>9.5849537037037039E-2</v>
      </c>
      <c r="AA673" t="s">
        <v>6217</v>
      </c>
      <c r="AB673">
        <v>0.36799999999999999</v>
      </c>
      <c r="AC673">
        <v>0.36899999999999999</v>
      </c>
      <c r="AD673">
        <v>5.58</v>
      </c>
      <c r="AE673" t="s">
        <v>6218</v>
      </c>
      <c r="AF673" t="s">
        <v>36</v>
      </c>
    </row>
    <row r="674" spans="1:32" x14ac:dyDescent="0.2">
      <c r="A674">
        <v>673</v>
      </c>
      <c r="C674">
        <v>14221</v>
      </c>
      <c r="D674">
        <v>37949</v>
      </c>
      <c r="F674">
        <v>2</v>
      </c>
      <c r="G674">
        <v>19</v>
      </c>
      <c r="H674">
        <v>22.7</v>
      </c>
      <c r="I674" t="s">
        <v>24</v>
      </c>
      <c r="J674">
        <v>48</v>
      </c>
      <c r="K674">
        <v>57</v>
      </c>
      <c r="L674">
        <v>19</v>
      </c>
      <c r="M674">
        <v>48</v>
      </c>
      <c r="N674">
        <v>6.37</v>
      </c>
      <c r="O674" t="s">
        <v>103</v>
      </c>
      <c r="X674" t="s">
        <v>79</v>
      </c>
      <c r="Y674">
        <v>673</v>
      </c>
      <c r="Z674" s="1">
        <v>9.679050925925925E-2</v>
      </c>
      <c r="AA674" t="s">
        <v>6219</v>
      </c>
      <c r="AB674">
        <v>-9.2999999999999999E-2</v>
      </c>
      <c r="AC674">
        <v>6.8000000000000005E-2</v>
      </c>
      <c r="AD674">
        <v>6.37</v>
      </c>
      <c r="AE674" t="s">
        <v>79</v>
      </c>
    </row>
    <row r="675" spans="1:32" x14ac:dyDescent="0.2">
      <c r="A675">
        <v>674</v>
      </c>
      <c r="B675" t="s">
        <v>2778</v>
      </c>
      <c r="C675">
        <v>14228</v>
      </c>
      <c r="D675">
        <v>232696</v>
      </c>
      <c r="F675">
        <v>2</v>
      </c>
      <c r="G675">
        <v>16</v>
      </c>
      <c r="H675">
        <v>30.6</v>
      </c>
      <c r="I675" t="s">
        <v>26</v>
      </c>
      <c r="J675">
        <v>51</v>
      </c>
      <c r="K675">
        <v>30</v>
      </c>
      <c r="L675">
        <v>44</v>
      </c>
      <c r="M675">
        <v>-51</v>
      </c>
      <c r="N675">
        <v>3.56</v>
      </c>
      <c r="P675">
        <v>-0.12</v>
      </c>
      <c r="R675">
        <v>-0.39</v>
      </c>
      <c r="T675">
        <v>-0.11</v>
      </c>
      <c r="X675" t="s">
        <v>2779</v>
      </c>
      <c r="Y675">
        <v>674</v>
      </c>
      <c r="Z675" s="1">
        <v>9.4798611111111111E-2</v>
      </c>
      <c r="AA675" t="s">
        <v>6220</v>
      </c>
      <c r="AB675">
        <v>9.6000000000000002E-2</v>
      </c>
      <c r="AC675">
        <v>-2.7E-2</v>
      </c>
      <c r="AD675">
        <v>3.56</v>
      </c>
      <c r="AE675" t="s">
        <v>6221</v>
      </c>
    </row>
    <row r="676" spans="1:32" x14ac:dyDescent="0.2">
      <c r="A676">
        <v>675</v>
      </c>
      <c r="B676" t="s">
        <v>2780</v>
      </c>
      <c r="C676">
        <v>14252</v>
      </c>
      <c r="D676">
        <v>75276</v>
      </c>
      <c r="F676">
        <v>2</v>
      </c>
      <c r="G676">
        <v>18</v>
      </c>
      <c r="H676">
        <v>57</v>
      </c>
      <c r="I676" t="s">
        <v>24</v>
      </c>
      <c r="J676">
        <v>28</v>
      </c>
      <c r="K676">
        <v>38</v>
      </c>
      <c r="L676">
        <v>33</v>
      </c>
      <c r="M676">
        <v>28</v>
      </c>
      <c r="N676">
        <v>5.03</v>
      </c>
      <c r="P676">
        <v>0.04</v>
      </c>
      <c r="R676">
        <v>0.05</v>
      </c>
      <c r="X676" t="s">
        <v>114</v>
      </c>
      <c r="Y676">
        <v>675</v>
      </c>
      <c r="Z676" s="1">
        <v>9.6493055555555554E-2</v>
      </c>
      <c r="AA676" t="s">
        <v>6222</v>
      </c>
      <c r="AB676">
        <v>1.0999999999999999E-2</v>
      </c>
      <c r="AC676">
        <v>-6.0000000000000001E-3</v>
      </c>
      <c r="AD676">
        <v>5.03</v>
      </c>
      <c r="AE676" t="s">
        <v>114</v>
      </c>
    </row>
    <row r="677" spans="1:32" x14ac:dyDescent="0.2">
      <c r="A677">
        <v>676</v>
      </c>
      <c r="C677">
        <v>14262</v>
      </c>
      <c r="D677">
        <v>75277</v>
      </c>
      <c r="F677">
        <v>2</v>
      </c>
      <c r="G677">
        <v>18</v>
      </c>
      <c r="H677">
        <v>58</v>
      </c>
      <c r="I677" t="s">
        <v>24</v>
      </c>
      <c r="J677">
        <v>23</v>
      </c>
      <c r="K677">
        <v>10</v>
      </c>
      <c r="L677">
        <v>4</v>
      </c>
      <c r="M677">
        <v>23</v>
      </c>
      <c r="N677">
        <v>6.46</v>
      </c>
      <c r="P677">
        <v>0.34</v>
      </c>
      <c r="R677">
        <v>0.08</v>
      </c>
      <c r="X677" t="s">
        <v>2781</v>
      </c>
      <c r="Y677">
        <v>676</v>
      </c>
      <c r="Z677" s="1">
        <v>9.6504629629629635E-2</v>
      </c>
      <c r="AA677" t="s">
        <v>6223</v>
      </c>
      <c r="AB677">
        <v>0</v>
      </c>
      <c r="AC677">
        <v>-5.0000000000000001E-3</v>
      </c>
      <c r="AD677">
        <v>6.46</v>
      </c>
      <c r="AE677" t="s">
        <v>6224</v>
      </c>
      <c r="AF677" t="s">
        <v>36</v>
      </c>
    </row>
    <row r="678" spans="1:32" x14ac:dyDescent="0.2">
      <c r="A678">
        <v>677</v>
      </c>
      <c r="C678">
        <v>14272</v>
      </c>
      <c r="D678">
        <v>55453</v>
      </c>
      <c r="F678">
        <v>2</v>
      </c>
      <c r="G678">
        <v>19</v>
      </c>
      <c r="H678">
        <v>37.299999999999997</v>
      </c>
      <c r="I678" t="s">
        <v>24</v>
      </c>
      <c r="J678">
        <v>39</v>
      </c>
      <c r="K678">
        <v>50</v>
      </c>
      <c r="L678">
        <v>6</v>
      </c>
      <c r="M678">
        <v>39</v>
      </c>
      <c r="N678">
        <v>6.63</v>
      </c>
      <c r="P678">
        <v>-0.09</v>
      </c>
      <c r="R678">
        <v>-0.37</v>
      </c>
      <c r="X678" t="s">
        <v>122</v>
      </c>
      <c r="Y678">
        <v>677</v>
      </c>
      <c r="Z678" s="1">
        <v>9.6959490740740742E-2</v>
      </c>
      <c r="AA678" t="s">
        <v>6225</v>
      </c>
      <c r="AB678">
        <v>3.3000000000000002E-2</v>
      </c>
      <c r="AC678">
        <v>-0.01</v>
      </c>
      <c r="AD678">
        <v>6.63</v>
      </c>
      <c r="AE678" t="s">
        <v>122</v>
      </c>
    </row>
    <row r="679" spans="1:32" x14ac:dyDescent="0.2">
      <c r="A679">
        <v>678</v>
      </c>
      <c r="B679" t="s">
        <v>2782</v>
      </c>
      <c r="C679">
        <v>14287</v>
      </c>
      <c r="D679">
        <v>248521</v>
      </c>
      <c r="F679">
        <v>2</v>
      </c>
      <c r="G679">
        <v>15</v>
      </c>
      <c r="H679">
        <v>28.5</v>
      </c>
      <c r="I679" t="s">
        <v>26</v>
      </c>
      <c r="J679">
        <v>67</v>
      </c>
      <c r="K679">
        <v>44</v>
      </c>
      <c r="L679">
        <v>47</v>
      </c>
      <c r="M679">
        <v>-67</v>
      </c>
      <c r="N679">
        <v>5.69</v>
      </c>
      <c r="P679">
        <v>1.3</v>
      </c>
      <c r="R679">
        <v>1.48</v>
      </c>
      <c r="X679" t="s">
        <v>125</v>
      </c>
      <c r="Y679">
        <v>678</v>
      </c>
      <c r="Z679" s="1">
        <v>9.4079861111111107E-2</v>
      </c>
      <c r="AA679" t="s">
        <v>6226</v>
      </c>
      <c r="AB679">
        <v>3.5000000000000003E-2</v>
      </c>
      <c r="AC679">
        <v>-1.6E-2</v>
      </c>
      <c r="AD679">
        <v>5.69</v>
      </c>
      <c r="AE679" t="s">
        <v>125</v>
      </c>
    </row>
    <row r="680" spans="1:32" x14ac:dyDescent="0.2">
      <c r="A680">
        <v>679</v>
      </c>
      <c r="C680">
        <v>14372</v>
      </c>
      <c r="D680">
        <v>37955</v>
      </c>
      <c r="F680">
        <v>2</v>
      </c>
      <c r="G680">
        <v>20</v>
      </c>
      <c r="H680">
        <v>41.4</v>
      </c>
      <c r="I680" t="s">
        <v>24</v>
      </c>
      <c r="J680">
        <v>47</v>
      </c>
      <c r="K680">
        <v>18</v>
      </c>
      <c r="L680">
        <v>39</v>
      </c>
      <c r="M680">
        <v>47</v>
      </c>
      <c r="N680">
        <v>6.11</v>
      </c>
      <c r="P680">
        <v>-0.08</v>
      </c>
      <c r="R680">
        <v>-0.47</v>
      </c>
      <c r="X680" t="s">
        <v>211</v>
      </c>
      <c r="Y680">
        <v>679</v>
      </c>
      <c r="Z680" s="1">
        <v>9.7701388888888893E-2</v>
      </c>
      <c r="AA680" t="s">
        <v>6227</v>
      </c>
      <c r="AB680">
        <v>7.0000000000000001E-3</v>
      </c>
      <c r="AC680">
        <v>-7.0000000000000001E-3</v>
      </c>
      <c r="AD680">
        <v>6.11</v>
      </c>
      <c r="AE680" t="s">
        <v>211</v>
      </c>
    </row>
    <row r="681" spans="1:32" x14ac:dyDescent="0.2">
      <c r="A681">
        <v>680</v>
      </c>
      <c r="C681">
        <v>14373</v>
      </c>
      <c r="D681">
        <v>75287</v>
      </c>
      <c r="F681">
        <v>2</v>
      </c>
      <c r="G681">
        <v>20</v>
      </c>
      <c r="H681">
        <v>4.4000000000000004</v>
      </c>
      <c r="I681" t="s">
        <v>24</v>
      </c>
      <c r="J681">
        <v>30</v>
      </c>
      <c r="K681">
        <v>11</v>
      </c>
      <c r="L681">
        <v>18</v>
      </c>
      <c r="M681">
        <v>30</v>
      </c>
      <c r="N681">
        <v>6.47</v>
      </c>
      <c r="O681" t="s">
        <v>103</v>
      </c>
      <c r="X681" t="s">
        <v>197</v>
      </c>
      <c r="Y681">
        <v>680</v>
      </c>
      <c r="Z681" s="1">
        <v>9.727314814814815E-2</v>
      </c>
      <c r="AA681" t="s">
        <v>6228</v>
      </c>
      <c r="AB681">
        <v>1.6E-2</v>
      </c>
      <c r="AC681">
        <v>-2.3E-2</v>
      </c>
      <c r="AD681">
        <v>6.47</v>
      </c>
      <c r="AE681" t="s">
        <v>197</v>
      </c>
    </row>
    <row r="682" spans="1:32" x14ac:dyDescent="0.2">
      <c r="A682">
        <v>681</v>
      </c>
      <c r="B682" t="s">
        <v>2783</v>
      </c>
      <c r="C682">
        <v>14386</v>
      </c>
      <c r="D682">
        <v>129825</v>
      </c>
      <c r="E682" t="s">
        <v>2784</v>
      </c>
      <c r="F682">
        <v>2</v>
      </c>
      <c r="G682">
        <v>19</v>
      </c>
      <c r="H682">
        <v>20.7</v>
      </c>
      <c r="I682" t="s">
        <v>26</v>
      </c>
      <c r="J682">
        <v>2</v>
      </c>
      <c r="K682">
        <v>58</v>
      </c>
      <c r="L682">
        <v>39</v>
      </c>
      <c r="M682">
        <v>-2</v>
      </c>
      <c r="N682">
        <v>3.04</v>
      </c>
      <c r="P682">
        <v>1.42</v>
      </c>
      <c r="R682">
        <v>1.0900000000000001</v>
      </c>
      <c r="T682">
        <v>1.9</v>
      </c>
      <c r="X682" t="s">
        <v>2785</v>
      </c>
      <c r="Y682">
        <v>681</v>
      </c>
      <c r="Z682" s="1">
        <v>9.6767361111111116E-2</v>
      </c>
      <c r="AA682" t="s">
        <v>6229</v>
      </c>
      <c r="AB682">
        <v>-8.0000000000000002E-3</v>
      </c>
      <c r="AC682">
        <v>-0.23699999999999999</v>
      </c>
      <c r="AD682">
        <v>3.04</v>
      </c>
      <c r="AE682" t="s">
        <v>6230</v>
      </c>
      <c r="AF682" t="s">
        <v>36</v>
      </c>
    </row>
    <row r="683" spans="1:32" x14ac:dyDescent="0.2">
      <c r="A683">
        <v>682</v>
      </c>
      <c r="B683" t="s">
        <v>2786</v>
      </c>
      <c r="C683">
        <v>14392</v>
      </c>
      <c r="D683">
        <v>37960</v>
      </c>
      <c r="E683">
        <v>790</v>
      </c>
      <c r="F683">
        <v>2</v>
      </c>
      <c r="G683">
        <v>20</v>
      </c>
      <c r="H683">
        <v>58.2</v>
      </c>
      <c r="I683" t="s">
        <v>24</v>
      </c>
      <c r="J683">
        <v>50</v>
      </c>
      <c r="K683">
        <v>9</v>
      </c>
      <c r="L683">
        <v>5</v>
      </c>
      <c r="M683">
        <v>50</v>
      </c>
      <c r="N683">
        <v>5.59</v>
      </c>
      <c r="P683">
        <v>-0.13</v>
      </c>
      <c r="R683">
        <v>-0.38</v>
      </c>
      <c r="X683" t="s">
        <v>2787</v>
      </c>
      <c r="Y683">
        <v>682</v>
      </c>
      <c r="Z683" s="1">
        <v>9.7895833333333335E-2</v>
      </c>
      <c r="AA683" t="s">
        <v>6231</v>
      </c>
      <c r="AB683">
        <v>3.4000000000000002E-2</v>
      </c>
      <c r="AC683">
        <v>-2.7E-2</v>
      </c>
      <c r="AD683">
        <v>5.59</v>
      </c>
      <c r="AE683" t="s">
        <v>2787</v>
      </c>
    </row>
    <row r="684" spans="1:32" x14ac:dyDescent="0.2">
      <c r="A684">
        <v>683</v>
      </c>
      <c r="C684">
        <v>14412</v>
      </c>
      <c r="D684">
        <v>167697</v>
      </c>
      <c r="F684">
        <v>2</v>
      </c>
      <c r="G684">
        <v>18</v>
      </c>
      <c r="H684">
        <v>58.5</v>
      </c>
      <c r="I684" t="s">
        <v>26</v>
      </c>
      <c r="J684">
        <v>25</v>
      </c>
      <c r="K684">
        <v>56</v>
      </c>
      <c r="L684">
        <v>44</v>
      </c>
      <c r="M684">
        <v>-25</v>
      </c>
      <c r="N684">
        <v>6.34</v>
      </c>
      <c r="P684">
        <v>0.73</v>
      </c>
      <c r="R684">
        <v>0.18</v>
      </c>
      <c r="X684" t="s">
        <v>35</v>
      </c>
      <c r="Y684">
        <v>683</v>
      </c>
      <c r="Z684" s="1">
        <v>9.6510416666666668E-2</v>
      </c>
      <c r="AA684" t="s">
        <v>6232</v>
      </c>
      <c r="AB684">
        <v>-0.214</v>
      </c>
      <c r="AC684">
        <v>0.44800000000000001</v>
      </c>
      <c r="AD684">
        <v>6.34</v>
      </c>
      <c r="AE684" t="s">
        <v>35</v>
      </c>
    </row>
    <row r="685" spans="1:32" x14ac:dyDescent="0.2">
      <c r="A685">
        <v>684</v>
      </c>
      <c r="C685">
        <v>14417</v>
      </c>
      <c r="D685">
        <v>129830</v>
      </c>
      <c r="F685">
        <v>2</v>
      </c>
      <c r="G685">
        <v>19</v>
      </c>
      <c r="H685">
        <v>40.799999999999997</v>
      </c>
      <c r="I685" t="s">
        <v>26</v>
      </c>
      <c r="J685">
        <v>4</v>
      </c>
      <c r="K685">
        <v>20</v>
      </c>
      <c r="L685">
        <v>44</v>
      </c>
      <c r="M685">
        <v>-4</v>
      </c>
      <c r="N685">
        <v>6.5</v>
      </c>
      <c r="P685">
        <v>0.08</v>
      </c>
      <c r="R685">
        <v>0.09</v>
      </c>
      <c r="X685" t="s">
        <v>298</v>
      </c>
      <c r="Y685">
        <v>684</v>
      </c>
      <c r="Z685" s="1">
        <v>9.6999999999999989E-2</v>
      </c>
      <c r="AA685" t="s">
        <v>6233</v>
      </c>
      <c r="AB685">
        <v>4.1000000000000002E-2</v>
      </c>
      <c r="AC685">
        <v>5.0000000000000001E-3</v>
      </c>
      <c r="AD685">
        <v>6.5</v>
      </c>
      <c r="AE685" t="s">
        <v>298</v>
      </c>
    </row>
    <row r="686" spans="1:32" x14ac:dyDescent="0.2">
      <c r="A686">
        <v>685</v>
      </c>
      <c r="B686" t="s">
        <v>2788</v>
      </c>
      <c r="C686">
        <v>14489</v>
      </c>
      <c r="D686">
        <v>23256</v>
      </c>
      <c r="E686" t="s">
        <v>2789</v>
      </c>
      <c r="F686">
        <v>2</v>
      </c>
      <c r="G686">
        <v>22</v>
      </c>
      <c r="H686">
        <v>21.4</v>
      </c>
      <c r="I686" t="s">
        <v>24</v>
      </c>
      <c r="J686">
        <v>55</v>
      </c>
      <c r="K686">
        <v>50</v>
      </c>
      <c r="L686">
        <v>44</v>
      </c>
      <c r="M686">
        <v>55</v>
      </c>
      <c r="N686">
        <v>5.17</v>
      </c>
      <c r="P686">
        <v>0.37</v>
      </c>
      <c r="R686">
        <v>-0.11</v>
      </c>
      <c r="T686">
        <v>0.32</v>
      </c>
      <c r="X686" t="s">
        <v>2790</v>
      </c>
      <c r="Y686">
        <v>685</v>
      </c>
      <c r="Z686" s="1">
        <v>9.8858796296296292E-2</v>
      </c>
      <c r="AA686" t="s">
        <v>6234</v>
      </c>
      <c r="AB686">
        <v>-2E-3</v>
      </c>
      <c r="AC686">
        <v>-2E-3</v>
      </c>
      <c r="AD686">
        <v>5.17</v>
      </c>
      <c r="AE686" t="s">
        <v>2790</v>
      </c>
    </row>
    <row r="687" spans="1:32" x14ac:dyDescent="0.2">
      <c r="A687">
        <v>686</v>
      </c>
      <c r="C687">
        <v>14509</v>
      </c>
      <c r="D687">
        <v>215860</v>
      </c>
      <c r="F687">
        <v>2</v>
      </c>
      <c r="G687">
        <v>19</v>
      </c>
      <c r="H687">
        <v>24.7</v>
      </c>
      <c r="I687" t="s">
        <v>26</v>
      </c>
      <c r="J687">
        <v>41</v>
      </c>
      <c r="K687">
        <v>50</v>
      </c>
      <c r="L687">
        <v>54</v>
      </c>
      <c r="M687">
        <v>-41</v>
      </c>
      <c r="N687">
        <v>6.37</v>
      </c>
      <c r="P687">
        <v>1.1599999999999999</v>
      </c>
      <c r="X687" t="s">
        <v>125</v>
      </c>
      <c r="Y687">
        <v>686</v>
      </c>
      <c r="Z687" s="1">
        <v>9.6813657407407397E-2</v>
      </c>
      <c r="AA687" t="s">
        <v>6235</v>
      </c>
      <c r="AB687">
        <v>8.9999999999999993E-3</v>
      </c>
      <c r="AC687">
        <v>2.3E-2</v>
      </c>
      <c r="AD687">
        <v>6.37</v>
      </c>
      <c r="AE687" t="s">
        <v>125</v>
      </c>
    </row>
    <row r="688" spans="1:32" x14ac:dyDescent="0.2">
      <c r="A688">
        <v>687</v>
      </c>
      <c r="C688">
        <v>14622</v>
      </c>
      <c r="D688">
        <v>37986</v>
      </c>
      <c r="F688">
        <v>2</v>
      </c>
      <c r="G688">
        <v>22</v>
      </c>
      <c r="H688">
        <v>50.3</v>
      </c>
      <c r="I688" t="s">
        <v>24</v>
      </c>
      <c r="J688">
        <v>41</v>
      </c>
      <c r="K688">
        <v>23</v>
      </c>
      <c r="L688">
        <v>47</v>
      </c>
      <c r="M688">
        <v>41</v>
      </c>
      <c r="N688">
        <v>5.82</v>
      </c>
      <c r="P688">
        <v>0.27</v>
      </c>
      <c r="R688">
        <v>0.05</v>
      </c>
      <c r="X688" t="s">
        <v>389</v>
      </c>
      <c r="Y688">
        <v>687</v>
      </c>
      <c r="Z688" s="1">
        <v>9.9193287037037045E-2</v>
      </c>
      <c r="AA688" t="s">
        <v>6236</v>
      </c>
      <c r="AB688">
        <v>-7.6999999999999999E-2</v>
      </c>
      <c r="AC688">
        <v>-9.6000000000000002E-2</v>
      </c>
      <c r="AD688">
        <v>5.82</v>
      </c>
      <c r="AE688" t="s">
        <v>423</v>
      </c>
      <c r="AF688" t="s">
        <v>36</v>
      </c>
    </row>
    <row r="689" spans="1:31" x14ac:dyDescent="0.2">
      <c r="A689">
        <v>688</v>
      </c>
      <c r="C689">
        <v>14641</v>
      </c>
      <c r="D689">
        <v>232717</v>
      </c>
      <c r="F689">
        <v>2</v>
      </c>
      <c r="G689">
        <v>19</v>
      </c>
      <c r="H689">
        <v>54.3</v>
      </c>
      <c r="I689" t="s">
        <v>26</v>
      </c>
      <c r="J689">
        <v>55</v>
      </c>
      <c r="K689">
        <v>56</v>
      </c>
      <c r="L689">
        <v>41</v>
      </c>
      <c r="M689">
        <v>-55</v>
      </c>
      <c r="N689">
        <v>5.81</v>
      </c>
      <c r="P689">
        <v>1.55</v>
      </c>
      <c r="R689">
        <v>1.95</v>
      </c>
      <c r="X689" t="s">
        <v>77</v>
      </c>
      <c r="Y689">
        <v>688</v>
      </c>
      <c r="Z689" s="1">
        <v>9.715625E-2</v>
      </c>
      <c r="AA689" t="s">
        <v>6237</v>
      </c>
      <c r="AB689">
        <v>2.5999999999999999E-2</v>
      </c>
      <c r="AC689">
        <v>0.02</v>
      </c>
      <c r="AD689">
        <v>5.81</v>
      </c>
      <c r="AE689" t="s">
        <v>77</v>
      </c>
    </row>
    <row r="690" spans="1:31" x14ac:dyDescent="0.2">
      <c r="A690">
        <v>689</v>
      </c>
      <c r="B690" t="s">
        <v>2791</v>
      </c>
      <c r="C690">
        <v>14652</v>
      </c>
      <c r="D690">
        <v>110495</v>
      </c>
      <c r="E690">
        <v>805</v>
      </c>
      <c r="F690">
        <v>2</v>
      </c>
      <c r="G690">
        <v>21</v>
      </c>
      <c r="H690">
        <v>56.6</v>
      </c>
      <c r="I690" t="s">
        <v>24</v>
      </c>
      <c r="J690">
        <v>0</v>
      </c>
      <c r="K690">
        <v>23</v>
      </c>
      <c r="L690">
        <v>45</v>
      </c>
      <c r="M690">
        <v>0</v>
      </c>
      <c r="N690">
        <v>5.28</v>
      </c>
      <c r="P690">
        <v>1.65</v>
      </c>
      <c r="R690">
        <v>1.87</v>
      </c>
      <c r="X690" t="s">
        <v>353</v>
      </c>
      <c r="Y690">
        <v>689</v>
      </c>
      <c r="Z690" s="1">
        <v>9.8571759259259262E-2</v>
      </c>
      <c r="AA690" t="s">
        <v>6238</v>
      </c>
      <c r="AB690">
        <v>-1.2999999999999999E-2</v>
      </c>
      <c r="AC690">
        <v>-7.0000000000000001E-3</v>
      </c>
      <c r="AD690">
        <v>5.28</v>
      </c>
      <c r="AE690" t="s">
        <v>353</v>
      </c>
    </row>
    <row r="691" spans="1:31" x14ac:dyDescent="0.2">
      <c r="A691">
        <v>690</v>
      </c>
      <c r="C691">
        <v>14662</v>
      </c>
      <c r="D691">
        <v>23283</v>
      </c>
      <c r="E691" t="s">
        <v>2792</v>
      </c>
      <c r="F691">
        <v>2</v>
      </c>
      <c r="G691">
        <v>23</v>
      </c>
      <c r="H691">
        <v>51.8</v>
      </c>
      <c r="I691" t="s">
        <v>24</v>
      </c>
      <c r="J691">
        <v>55</v>
      </c>
      <c r="K691">
        <v>21</v>
      </c>
      <c r="L691">
        <v>52</v>
      </c>
      <c r="M691">
        <v>55</v>
      </c>
      <c r="N691">
        <v>6.28</v>
      </c>
      <c r="P691">
        <v>0.86</v>
      </c>
      <c r="R691">
        <v>0.64</v>
      </c>
      <c r="X691" t="s">
        <v>2793</v>
      </c>
      <c r="Y691">
        <v>690</v>
      </c>
      <c r="Z691" s="1">
        <v>9.9905092592592601E-2</v>
      </c>
      <c r="AA691" t="s">
        <v>6239</v>
      </c>
      <c r="AB691">
        <v>6.0000000000000001E-3</v>
      </c>
      <c r="AC691">
        <v>-2.4E-2</v>
      </c>
      <c r="AD691">
        <v>6.28</v>
      </c>
      <c r="AE691" t="s">
        <v>2793</v>
      </c>
    </row>
    <row r="692" spans="1:31" x14ac:dyDescent="0.2">
      <c r="A692">
        <v>691</v>
      </c>
      <c r="B692" t="s">
        <v>2794</v>
      </c>
      <c r="C692">
        <v>14690</v>
      </c>
      <c r="D692">
        <v>129858</v>
      </c>
      <c r="F692">
        <v>2</v>
      </c>
      <c r="G692">
        <v>22</v>
      </c>
      <c r="H692">
        <v>12.4</v>
      </c>
      <c r="I692" t="s">
        <v>26</v>
      </c>
      <c r="J692">
        <v>0</v>
      </c>
      <c r="K692">
        <v>53</v>
      </c>
      <c r="L692">
        <v>6</v>
      </c>
      <c r="M692">
        <v>0</v>
      </c>
      <c r="N692">
        <v>5.42</v>
      </c>
      <c r="P692">
        <v>0.31</v>
      </c>
      <c r="R692">
        <v>0.1</v>
      </c>
      <c r="X692" t="s">
        <v>280</v>
      </c>
      <c r="Y692">
        <v>691</v>
      </c>
      <c r="Z692" s="1">
        <v>9.8754629629629623E-2</v>
      </c>
      <c r="AA692" t="s">
        <v>6240</v>
      </c>
      <c r="AB692">
        <v>-1.9E-2</v>
      </c>
      <c r="AC692">
        <v>-4.8000000000000001E-2</v>
      </c>
      <c r="AD692">
        <v>5.42</v>
      </c>
      <c r="AE692" t="s">
        <v>280</v>
      </c>
    </row>
    <row r="693" spans="1:31" x14ac:dyDescent="0.2">
      <c r="A693">
        <v>692</v>
      </c>
      <c r="C693">
        <v>14691</v>
      </c>
      <c r="D693">
        <v>148354</v>
      </c>
      <c r="F693">
        <v>2</v>
      </c>
      <c r="G693">
        <v>22</v>
      </c>
      <c r="H693">
        <v>1.4</v>
      </c>
      <c r="I693" t="s">
        <v>26</v>
      </c>
      <c r="J693">
        <v>10</v>
      </c>
      <c r="K693">
        <v>46</v>
      </c>
      <c r="L693">
        <v>40</v>
      </c>
      <c r="M693">
        <v>-10</v>
      </c>
      <c r="N693">
        <v>5.46</v>
      </c>
      <c r="P693">
        <v>0.35</v>
      </c>
      <c r="R693">
        <v>0.02</v>
      </c>
      <c r="X693" t="s">
        <v>264</v>
      </c>
      <c r="Y693">
        <v>692</v>
      </c>
      <c r="Z693" s="1">
        <v>9.8627314814814807E-2</v>
      </c>
      <c r="AA693" t="s">
        <v>6241</v>
      </c>
      <c r="AB693">
        <v>0.14000000000000001</v>
      </c>
      <c r="AC693">
        <v>-8.5000000000000006E-2</v>
      </c>
      <c r="AD693">
        <v>5.46</v>
      </c>
      <c r="AE693" t="s">
        <v>264</v>
      </c>
    </row>
    <row r="694" spans="1:31" x14ac:dyDescent="0.2">
      <c r="A694">
        <v>693</v>
      </c>
      <c r="C694">
        <v>14728</v>
      </c>
      <c r="D694">
        <v>148356</v>
      </c>
      <c r="F694">
        <v>2</v>
      </c>
      <c r="G694">
        <v>22</v>
      </c>
      <c r="H694">
        <v>5</v>
      </c>
      <c r="I694" t="s">
        <v>26</v>
      </c>
      <c r="J694">
        <v>17</v>
      </c>
      <c r="K694">
        <v>39</v>
      </c>
      <c r="L694">
        <v>44</v>
      </c>
      <c r="M694">
        <v>-17</v>
      </c>
      <c r="N694">
        <v>5.87</v>
      </c>
      <c r="P694">
        <v>1.23</v>
      </c>
      <c r="R694">
        <v>1.35</v>
      </c>
      <c r="T694">
        <v>0.44</v>
      </c>
      <c r="U694" t="s">
        <v>93</v>
      </c>
      <c r="X694" t="s">
        <v>54</v>
      </c>
      <c r="Y694">
        <v>693</v>
      </c>
      <c r="Z694" s="1">
        <v>9.8668981481481469E-2</v>
      </c>
      <c r="AA694" t="s">
        <v>6242</v>
      </c>
      <c r="AB694">
        <v>1.0999999999999999E-2</v>
      </c>
      <c r="AC694">
        <v>-0.06</v>
      </c>
      <c r="AD694">
        <v>5.87</v>
      </c>
      <c r="AE694" t="s">
        <v>54</v>
      </c>
    </row>
    <row r="695" spans="1:31" x14ac:dyDescent="0.2">
      <c r="A695">
        <v>694</v>
      </c>
      <c r="B695" t="s">
        <v>2795</v>
      </c>
      <c r="C695">
        <v>14770</v>
      </c>
      <c r="D695">
        <v>38005</v>
      </c>
      <c r="F695">
        <v>2</v>
      </c>
      <c r="G695">
        <v>24</v>
      </c>
      <c r="H695">
        <v>24.9</v>
      </c>
      <c r="I695" t="s">
        <v>24</v>
      </c>
      <c r="J695">
        <v>50</v>
      </c>
      <c r="K695">
        <v>0</v>
      </c>
      <c r="L695">
        <v>24</v>
      </c>
      <c r="M695">
        <v>50</v>
      </c>
      <c r="N695">
        <v>5.19</v>
      </c>
      <c r="P695">
        <v>0.98</v>
      </c>
      <c r="R695">
        <v>0.76</v>
      </c>
      <c r="X695" t="s">
        <v>71</v>
      </c>
      <c r="Y695">
        <v>694</v>
      </c>
      <c r="Z695" s="1">
        <v>0.10028819444444444</v>
      </c>
      <c r="AA695" t="s">
        <v>6243</v>
      </c>
      <c r="AB695">
        <v>2.4E-2</v>
      </c>
      <c r="AC695">
        <v>-3.9E-2</v>
      </c>
      <c r="AD695">
        <v>5.19</v>
      </c>
      <c r="AE695" t="s">
        <v>71</v>
      </c>
    </row>
    <row r="696" spans="1:31" x14ac:dyDescent="0.2">
      <c r="A696">
        <v>695</v>
      </c>
      <c r="B696" t="s">
        <v>2796</v>
      </c>
      <c r="C696">
        <v>14802</v>
      </c>
      <c r="D696">
        <v>167736</v>
      </c>
      <c r="F696">
        <v>2</v>
      </c>
      <c r="G696">
        <v>22</v>
      </c>
      <c r="H696">
        <v>32.6</v>
      </c>
      <c r="I696" t="s">
        <v>26</v>
      </c>
      <c r="J696">
        <v>23</v>
      </c>
      <c r="K696">
        <v>48</v>
      </c>
      <c r="L696">
        <v>59</v>
      </c>
      <c r="M696">
        <v>-23</v>
      </c>
      <c r="N696">
        <v>5.2</v>
      </c>
      <c r="P696">
        <v>0.6</v>
      </c>
      <c r="R696">
        <v>0.12</v>
      </c>
      <c r="T696">
        <v>0.36</v>
      </c>
      <c r="X696" t="s">
        <v>2797</v>
      </c>
      <c r="Y696">
        <v>695</v>
      </c>
      <c r="Z696" s="1">
        <v>9.8988425925925924E-2</v>
      </c>
      <c r="AA696" t="s">
        <v>6244</v>
      </c>
      <c r="AB696">
        <v>0.2</v>
      </c>
      <c r="AC696">
        <v>-6.2E-2</v>
      </c>
      <c r="AD696">
        <v>5.2</v>
      </c>
      <c r="AE696" t="s">
        <v>2797</v>
      </c>
    </row>
    <row r="697" spans="1:31" x14ac:dyDescent="0.2">
      <c r="A697">
        <v>696</v>
      </c>
      <c r="B697" t="s">
        <v>2798</v>
      </c>
      <c r="C697">
        <v>14818</v>
      </c>
      <c r="D697">
        <v>23304</v>
      </c>
      <c r="E697" t="s">
        <v>500</v>
      </c>
      <c r="F697">
        <v>2</v>
      </c>
      <c r="G697">
        <v>25</v>
      </c>
      <c r="H697">
        <v>16</v>
      </c>
      <c r="I697" t="s">
        <v>24</v>
      </c>
      <c r="J697">
        <v>56</v>
      </c>
      <c r="K697">
        <v>36</v>
      </c>
      <c r="L697">
        <v>36</v>
      </c>
      <c r="M697">
        <v>56</v>
      </c>
      <c r="N697">
        <v>6.25</v>
      </c>
      <c r="P697">
        <v>0.31</v>
      </c>
      <c r="R697">
        <v>-0.62</v>
      </c>
      <c r="T697">
        <v>0.2</v>
      </c>
      <c r="X697" t="s">
        <v>2799</v>
      </c>
      <c r="Y697">
        <v>696</v>
      </c>
      <c r="Z697" s="1">
        <v>0.10087962962962964</v>
      </c>
      <c r="AA697" t="s">
        <v>6245</v>
      </c>
      <c r="AB697">
        <v>-2E-3</v>
      </c>
      <c r="AC697">
        <v>8.0000000000000002E-3</v>
      </c>
      <c r="AD697">
        <v>6.25</v>
      </c>
      <c r="AE697" t="s">
        <v>2799</v>
      </c>
    </row>
    <row r="698" spans="1:31" x14ac:dyDescent="0.2">
      <c r="A698">
        <v>697</v>
      </c>
      <c r="C698">
        <v>14830</v>
      </c>
      <c r="D698">
        <v>148366</v>
      </c>
      <c r="F698">
        <v>2</v>
      </c>
      <c r="G698">
        <v>22</v>
      </c>
      <c r="H698">
        <v>57.8</v>
      </c>
      <c r="I698" t="s">
        <v>26</v>
      </c>
      <c r="J698">
        <v>18</v>
      </c>
      <c r="K698">
        <v>21</v>
      </c>
      <c r="L698">
        <v>16</v>
      </c>
      <c r="M698">
        <v>-18</v>
      </c>
      <c r="N698">
        <v>6.22</v>
      </c>
      <c r="P698">
        <v>0.94</v>
      </c>
      <c r="X698" t="s">
        <v>235</v>
      </c>
      <c r="Y698">
        <v>697</v>
      </c>
      <c r="Z698" s="1">
        <v>9.9280092592592586E-2</v>
      </c>
      <c r="AA698" t="s">
        <v>6246</v>
      </c>
      <c r="AB698">
        <v>0.14899999999999999</v>
      </c>
      <c r="AC698">
        <v>-0.109</v>
      </c>
      <c r="AD698">
        <v>6.22</v>
      </c>
      <c r="AE698" t="s">
        <v>235</v>
      </c>
    </row>
    <row r="699" spans="1:31" x14ac:dyDescent="0.2">
      <c r="A699">
        <v>698</v>
      </c>
      <c r="C699">
        <v>14832</v>
      </c>
      <c r="D699">
        <v>215878</v>
      </c>
      <c r="F699">
        <v>2</v>
      </c>
      <c r="G699">
        <v>22</v>
      </c>
      <c r="H699">
        <v>11.8</v>
      </c>
      <c r="I699" t="s">
        <v>26</v>
      </c>
      <c r="J699">
        <v>43</v>
      </c>
      <c r="K699">
        <v>12</v>
      </c>
      <c r="L699">
        <v>0</v>
      </c>
      <c r="M699">
        <v>-43</v>
      </c>
      <c r="N699">
        <v>6.31</v>
      </c>
      <c r="P699">
        <v>1</v>
      </c>
      <c r="X699" t="s">
        <v>54</v>
      </c>
      <c r="Y699">
        <v>698</v>
      </c>
      <c r="Z699" s="1">
        <v>9.8747685185185174E-2</v>
      </c>
      <c r="AA699" t="s">
        <v>6247</v>
      </c>
      <c r="AB699">
        <v>6.4000000000000001E-2</v>
      </c>
      <c r="AC699">
        <v>3.5000000000000003E-2</v>
      </c>
      <c r="AD699">
        <v>6.31</v>
      </c>
      <c r="AE699" t="s">
        <v>54</v>
      </c>
    </row>
    <row r="700" spans="1:31" x14ac:dyDescent="0.2">
      <c r="A700">
        <v>699</v>
      </c>
      <c r="B700" t="s">
        <v>2800</v>
      </c>
      <c r="C700">
        <v>14872</v>
      </c>
      <c r="D700">
        <v>23319</v>
      </c>
      <c r="F700">
        <v>2</v>
      </c>
      <c r="G700">
        <v>25</v>
      </c>
      <c r="H700">
        <v>37.4</v>
      </c>
      <c r="I700" t="s">
        <v>24</v>
      </c>
      <c r="J700">
        <v>50</v>
      </c>
      <c r="K700">
        <v>16</v>
      </c>
      <c r="L700">
        <v>43</v>
      </c>
      <c r="M700">
        <v>50</v>
      </c>
      <c r="N700">
        <v>4.71</v>
      </c>
      <c r="P700">
        <v>1.53</v>
      </c>
      <c r="R700">
        <v>1.89</v>
      </c>
      <c r="T700">
        <v>0.87</v>
      </c>
      <c r="X700" t="s">
        <v>2801</v>
      </c>
      <c r="Y700">
        <v>699</v>
      </c>
      <c r="Z700" s="1">
        <v>0.10112731481481481</v>
      </c>
      <c r="AA700" t="s">
        <v>6248</v>
      </c>
      <c r="AB700">
        <v>2.7E-2</v>
      </c>
      <c r="AC700">
        <v>-0.01</v>
      </c>
      <c r="AD700">
        <v>4.71</v>
      </c>
      <c r="AE700" t="s">
        <v>6249</v>
      </c>
    </row>
    <row r="701" spans="1:31" x14ac:dyDescent="0.2">
      <c r="A701">
        <v>700</v>
      </c>
      <c r="C701">
        <v>14890</v>
      </c>
      <c r="D701">
        <v>193679</v>
      </c>
      <c r="F701">
        <v>2</v>
      </c>
      <c r="G701">
        <v>23</v>
      </c>
      <c r="H701">
        <v>6.5</v>
      </c>
      <c r="I701" t="s">
        <v>26</v>
      </c>
      <c r="J701">
        <v>37</v>
      </c>
      <c r="K701">
        <v>34</v>
      </c>
      <c r="L701">
        <v>35</v>
      </c>
      <c r="M701">
        <v>-37</v>
      </c>
      <c r="N701">
        <v>6.53</v>
      </c>
      <c r="P701">
        <v>1.61</v>
      </c>
      <c r="R701">
        <v>1.94</v>
      </c>
      <c r="X701" t="s">
        <v>125</v>
      </c>
      <c r="Y701">
        <v>700</v>
      </c>
      <c r="Z701" s="1">
        <v>9.9380787037037052E-2</v>
      </c>
      <c r="AA701" t="s">
        <v>6250</v>
      </c>
      <c r="AB701">
        <v>-1.4E-2</v>
      </c>
      <c r="AC701">
        <v>-3.6999999999999998E-2</v>
      </c>
      <c r="AD701">
        <v>6.53</v>
      </c>
      <c r="AE701" t="s">
        <v>125</v>
      </c>
    </row>
    <row r="702" spans="1:31" x14ac:dyDescent="0.2">
      <c r="A702">
        <v>701</v>
      </c>
      <c r="C702">
        <v>14943</v>
      </c>
      <c r="D702">
        <v>232736</v>
      </c>
      <c r="F702">
        <v>2</v>
      </c>
      <c r="G702">
        <v>22</v>
      </c>
      <c r="H702">
        <v>54.6</v>
      </c>
      <c r="I702" t="s">
        <v>26</v>
      </c>
      <c r="J702">
        <v>51</v>
      </c>
      <c r="K702">
        <v>5</v>
      </c>
      <c r="L702">
        <v>32</v>
      </c>
      <c r="M702">
        <v>-51</v>
      </c>
      <c r="N702">
        <v>5.92</v>
      </c>
      <c r="P702">
        <v>0.22</v>
      </c>
      <c r="X702" t="s">
        <v>249</v>
      </c>
      <c r="Y702">
        <v>701</v>
      </c>
      <c r="Z702" s="1">
        <v>9.9243055555555557E-2</v>
      </c>
      <c r="AA702" t="s">
        <v>6251</v>
      </c>
      <c r="AB702">
        <v>2.1999999999999999E-2</v>
      </c>
      <c r="AC702">
        <v>6.0999999999999999E-2</v>
      </c>
      <c r="AD702">
        <v>5.92</v>
      </c>
      <c r="AE702" t="s">
        <v>249</v>
      </c>
    </row>
    <row r="703" spans="1:31" x14ac:dyDescent="0.2">
      <c r="A703">
        <v>702</v>
      </c>
      <c r="B703" t="s">
        <v>2802</v>
      </c>
      <c r="C703">
        <v>14951</v>
      </c>
      <c r="D703">
        <v>92932</v>
      </c>
      <c r="F703">
        <v>2</v>
      </c>
      <c r="G703">
        <v>24</v>
      </c>
      <c r="H703">
        <v>49</v>
      </c>
      <c r="I703" t="s">
        <v>24</v>
      </c>
      <c r="J703">
        <v>10</v>
      </c>
      <c r="K703">
        <v>36</v>
      </c>
      <c r="L703">
        <v>38</v>
      </c>
      <c r="M703">
        <v>10</v>
      </c>
      <c r="N703">
        <v>5.47</v>
      </c>
      <c r="P703">
        <v>-0.1</v>
      </c>
      <c r="R703">
        <v>-0.48</v>
      </c>
      <c r="X703" t="s">
        <v>69</v>
      </c>
      <c r="Y703">
        <v>702</v>
      </c>
      <c r="Z703" s="1">
        <v>0.10056712962962962</v>
      </c>
      <c r="AA703" t="s">
        <v>6252</v>
      </c>
      <c r="AB703">
        <v>0.02</v>
      </c>
      <c r="AC703">
        <v>-1.7000000000000001E-2</v>
      </c>
      <c r="AD703">
        <v>5.47</v>
      </c>
      <c r="AE703" t="s">
        <v>69</v>
      </c>
    </row>
    <row r="704" spans="1:31" x14ac:dyDescent="0.2">
      <c r="A704">
        <v>703</v>
      </c>
      <c r="C704">
        <v>14988</v>
      </c>
      <c r="D704">
        <v>167757</v>
      </c>
      <c r="F704">
        <v>2</v>
      </c>
      <c r="G704">
        <v>24</v>
      </c>
      <c r="H704">
        <v>20.100000000000001</v>
      </c>
      <c r="I704" t="s">
        <v>26</v>
      </c>
      <c r="J704">
        <v>25</v>
      </c>
      <c r="K704">
        <v>50</v>
      </c>
      <c r="L704">
        <v>51</v>
      </c>
      <c r="M704">
        <v>-25</v>
      </c>
      <c r="N704">
        <v>6.44</v>
      </c>
      <c r="P704">
        <v>1.32</v>
      </c>
      <c r="X704" t="s">
        <v>105</v>
      </c>
      <c r="Y704">
        <v>703</v>
      </c>
      <c r="Z704" s="1">
        <v>0.10023263888888889</v>
      </c>
      <c r="AA704" t="s">
        <v>6253</v>
      </c>
      <c r="AB704">
        <v>3.5999999999999997E-2</v>
      </c>
      <c r="AC704">
        <v>1.2999999999999999E-2</v>
      </c>
      <c r="AD704">
        <v>6.44</v>
      </c>
      <c r="AE704" t="s">
        <v>105</v>
      </c>
    </row>
    <row r="705" spans="1:32" x14ac:dyDescent="0.2">
      <c r="A705">
        <v>704</v>
      </c>
      <c r="B705" t="s">
        <v>2803</v>
      </c>
      <c r="C705">
        <v>15004</v>
      </c>
      <c r="D705">
        <v>129888</v>
      </c>
      <c r="F705">
        <v>2</v>
      </c>
      <c r="G705">
        <v>24</v>
      </c>
      <c r="H705">
        <v>58.4</v>
      </c>
      <c r="I705" t="s">
        <v>26</v>
      </c>
      <c r="J705">
        <v>2</v>
      </c>
      <c r="K705">
        <v>46</v>
      </c>
      <c r="L705">
        <v>48</v>
      </c>
      <c r="M705">
        <v>-2</v>
      </c>
      <c r="N705">
        <v>6.33</v>
      </c>
      <c r="P705">
        <v>0</v>
      </c>
      <c r="R705">
        <v>-0.14000000000000001</v>
      </c>
      <c r="X705" t="s">
        <v>340</v>
      </c>
      <c r="Y705">
        <v>704</v>
      </c>
      <c r="Z705" s="1">
        <v>0.10067592592592593</v>
      </c>
      <c r="AA705" t="s">
        <v>6254</v>
      </c>
      <c r="AB705">
        <v>-1E-3</v>
      </c>
      <c r="AC705">
        <v>-7.0000000000000001E-3</v>
      </c>
      <c r="AD705">
        <v>6.33</v>
      </c>
      <c r="AE705" t="s">
        <v>340</v>
      </c>
    </row>
    <row r="706" spans="1:32" x14ac:dyDescent="0.2">
      <c r="A706">
        <v>705</v>
      </c>
      <c r="B706" t="s">
        <v>2804</v>
      </c>
      <c r="C706">
        <v>15008</v>
      </c>
      <c r="D706">
        <v>248545</v>
      </c>
      <c r="F706">
        <v>2</v>
      </c>
      <c r="G706">
        <v>21</v>
      </c>
      <c r="H706">
        <v>44.9</v>
      </c>
      <c r="I706" t="s">
        <v>26</v>
      </c>
      <c r="J706">
        <v>68</v>
      </c>
      <c r="K706">
        <v>39</v>
      </c>
      <c r="L706">
        <v>34</v>
      </c>
      <c r="M706">
        <v>-68</v>
      </c>
      <c r="N706">
        <v>4.09</v>
      </c>
      <c r="P706">
        <v>0.03</v>
      </c>
      <c r="R706">
        <v>0.05</v>
      </c>
      <c r="T706">
        <v>0.01</v>
      </c>
      <c r="X706" t="s">
        <v>298</v>
      </c>
      <c r="Y706">
        <v>705</v>
      </c>
      <c r="Z706" s="1">
        <v>9.8436342592592596E-2</v>
      </c>
      <c r="AA706" t="s">
        <v>6255</v>
      </c>
      <c r="AB706">
        <v>-0.05</v>
      </c>
      <c r="AC706">
        <v>2E-3</v>
      </c>
      <c r="AD706">
        <v>4.09</v>
      </c>
      <c r="AE706" t="s">
        <v>298</v>
      </c>
    </row>
    <row r="707" spans="1:32" x14ac:dyDescent="0.2">
      <c r="A707">
        <v>706</v>
      </c>
      <c r="C707">
        <v>15064</v>
      </c>
      <c r="D707">
        <v>215892</v>
      </c>
      <c r="F707">
        <v>2</v>
      </c>
      <c r="G707">
        <v>24</v>
      </c>
      <c r="H707">
        <v>33.799999999999997</v>
      </c>
      <c r="I707" t="s">
        <v>26</v>
      </c>
      <c r="J707">
        <v>40</v>
      </c>
      <c r="K707">
        <v>50</v>
      </c>
      <c r="L707">
        <v>26</v>
      </c>
      <c r="M707">
        <v>-40</v>
      </c>
      <c r="N707">
        <v>6.18</v>
      </c>
      <c r="P707">
        <v>0.66</v>
      </c>
      <c r="X707" t="s">
        <v>144</v>
      </c>
      <c r="Y707">
        <v>706</v>
      </c>
      <c r="Z707" s="1">
        <v>0.1003912037037037</v>
      </c>
      <c r="AA707" t="s">
        <v>6256</v>
      </c>
      <c r="AB707">
        <v>0.222</v>
      </c>
      <c r="AC707">
        <v>0.111</v>
      </c>
      <c r="AD707">
        <v>6.18</v>
      </c>
      <c r="AE707" t="s">
        <v>144</v>
      </c>
    </row>
    <row r="708" spans="1:32" x14ac:dyDescent="0.2">
      <c r="A708">
        <v>707</v>
      </c>
      <c r="B708" t="s">
        <v>2805</v>
      </c>
      <c r="C708">
        <v>15089</v>
      </c>
      <c r="D708">
        <v>12298</v>
      </c>
      <c r="E708" t="s">
        <v>2805</v>
      </c>
      <c r="F708">
        <v>2</v>
      </c>
      <c r="G708">
        <v>29</v>
      </c>
      <c r="H708">
        <v>4</v>
      </c>
      <c r="I708" t="s">
        <v>24</v>
      </c>
      <c r="J708">
        <v>67</v>
      </c>
      <c r="K708">
        <v>24</v>
      </c>
      <c r="L708">
        <v>9</v>
      </c>
      <c r="M708">
        <v>67</v>
      </c>
      <c r="N708">
        <v>4.5199999999999996</v>
      </c>
      <c r="P708">
        <v>0.12</v>
      </c>
      <c r="R708">
        <v>0.06</v>
      </c>
      <c r="T708">
        <v>0.06</v>
      </c>
      <c r="X708" t="s">
        <v>2806</v>
      </c>
      <c r="Y708">
        <v>707</v>
      </c>
      <c r="Z708" s="1">
        <v>0.10351851851851852</v>
      </c>
      <c r="AA708" t="s">
        <v>6257</v>
      </c>
      <c r="AB708">
        <v>-1.7000000000000001E-2</v>
      </c>
      <c r="AC708">
        <v>1.0999999999999999E-2</v>
      </c>
      <c r="AD708">
        <v>4.5199999999999996</v>
      </c>
      <c r="AE708" t="s">
        <v>2806</v>
      </c>
    </row>
    <row r="709" spans="1:32" x14ac:dyDescent="0.2">
      <c r="A709">
        <v>708</v>
      </c>
      <c r="B709" t="s">
        <v>2807</v>
      </c>
      <c r="C709">
        <v>15130</v>
      </c>
      <c r="D709">
        <v>148385</v>
      </c>
      <c r="F709">
        <v>2</v>
      </c>
      <c r="G709">
        <v>25</v>
      </c>
      <c r="H709">
        <v>57</v>
      </c>
      <c r="I709" t="s">
        <v>26</v>
      </c>
      <c r="J709">
        <v>12</v>
      </c>
      <c r="K709">
        <v>17</v>
      </c>
      <c r="L709">
        <v>26</v>
      </c>
      <c r="M709">
        <v>-12</v>
      </c>
      <c r="N709">
        <v>4.8899999999999997</v>
      </c>
      <c r="P709">
        <v>-0.03</v>
      </c>
      <c r="R709">
        <v>-7.0000000000000007E-2</v>
      </c>
      <c r="T709">
        <v>-0.03</v>
      </c>
      <c r="X709" t="s">
        <v>351</v>
      </c>
      <c r="Y709">
        <v>708</v>
      </c>
      <c r="Z709" s="1">
        <v>0.10135416666666668</v>
      </c>
      <c r="AA709" t="s">
        <v>6258</v>
      </c>
      <c r="AB709">
        <v>-0.01</v>
      </c>
      <c r="AC709">
        <v>-8.9999999999999993E-3</v>
      </c>
      <c r="AD709">
        <v>4.8899999999999997</v>
      </c>
      <c r="AE709" t="s">
        <v>191</v>
      </c>
    </row>
    <row r="710" spans="1:32" x14ac:dyDescent="0.2">
      <c r="A710">
        <v>709</v>
      </c>
      <c r="B710" t="s">
        <v>2808</v>
      </c>
      <c r="C710">
        <v>15138</v>
      </c>
      <c r="D710">
        <v>23353</v>
      </c>
      <c r="F710">
        <v>2</v>
      </c>
      <c r="G710">
        <v>27</v>
      </c>
      <c r="H710">
        <v>51.8</v>
      </c>
      <c r="I710" t="s">
        <v>24</v>
      </c>
      <c r="J710">
        <v>50</v>
      </c>
      <c r="K710">
        <v>34</v>
      </c>
      <c r="L710">
        <v>11</v>
      </c>
      <c r="M710">
        <v>50</v>
      </c>
      <c r="N710">
        <v>6.12</v>
      </c>
      <c r="P710">
        <v>0.41</v>
      </c>
      <c r="X710" t="s">
        <v>79</v>
      </c>
      <c r="Y710">
        <v>709</v>
      </c>
      <c r="Z710" s="1">
        <v>0.10268287037037037</v>
      </c>
      <c r="AA710" t="s">
        <v>6259</v>
      </c>
      <c r="AB710">
        <v>3.5999999999999997E-2</v>
      </c>
      <c r="AC710">
        <v>-9.2999999999999999E-2</v>
      </c>
      <c r="AD710">
        <v>6.12</v>
      </c>
      <c r="AE710" t="s">
        <v>79</v>
      </c>
    </row>
    <row r="711" spans="1:32" x14ac:dyDescent="0.2">
      <c r="A711">
        <v>710</v>
      </c>
      <c r="C711">
        <v>15144</v>
      </c>
      <c r="D711">
        <v>148386</v>
      </c>
      <c r="E711" t="s">
        <v>2809</v>
      </c>
      <c r="F711">
        <v>2</v>
      </c>
      <c r="G711">
        <v>26</v>
      </c>
      <c r="H711">
        <v>0.3</v>
      </c>
      <c r="I711" t="s">
        <v>26</v>
      </c>
      <c r="J711">
        <v>15</v>
      </c>
      <c r="K711">
        <v>20</v>
      </c>
      <c r="L711">
        <v>28</v>
      </c>
      <c r="M711">
        <v>-15</v>
      </c>
      <c r="N711">
        <v>5.83</v>
      </c>
      <c r="P711">
        <v>0.15</v>
      </c>
      <c r="R711">
        <v>0.1</v>
      </c>
      <c r="T711">
        <v>0.04</v>
      </c>
      <c r="X711" t="s">
        <v>2810</v>
      </c>
      <c r="Y711">
        <v>710</v>
      </c>
      <c r="Z711" s="1">
        <v>0.10139236111111111</v>
      </c>
      <c r="AA711" t="s">
        <v>6260</v>
      </c>
      <c r="AB711">
        <v>-5.8000000000000003E-2</v>
      </c>
      <c r="AC711">
        <v>-4.7E-2</v>
      </c>
      <c r="AD711">
        <v>5.83</v>
      </c>
      <c r="AE711" t="s">
        <v>6261</v>
      </c>
      <c r="AF711" t="s">
        <v>36</v>
      </c>
    </row>
    <row r="712" spans="1:32" x14ac:dyDescent="0.2">
      <c r="A712">
        <v>711</v>
      </c>
      <c r="C712">
        <v>15152</v>
      </c>
      <c r="D712">
        <v>75370</v>
      </c>
      <c r="F712">
        <v>2</v>
      </c>
      <c r="G712">
        <v>27</v>
      </c>
      <c r="H712">
        <v>7</v>
      </c>
      <c r="I712" t="s">
        <v>24</v>
      </c>
      <c r="J712">
        <v>27</v>
      </c>
      <c r="K712">
        <v>0</v>
      </c>
      <c r="L712">
        <v>48</v>
      </c>
      <c r="M712">
        <v>27</v>
      </c>
      <c r="N712">
        <v>6.18</v>
      </c>
      <c r="P712">
        <v>1.43</v>
      </c>
      <c r="R712">
        <v>1.82</v>
      </c>
      <c r="X712" t="s">
        <v>77</v>
      </c>
      <c r="Y712">
        <v>711</v>
      </c>
      <c r="Z712" s="1">
        <v>0.10216435185185185</v>
      </c>
      <c r="AA712" t="s">
        <v>6262</v>
      </c>
      <c r="AB712">
        <v>-5.5E-2</v>
      </c>
      <c r="AC712">
        <v>-6.5000000000000002E-2</v>
      </c>
      <c r="AD712">
        <v>6.18</v>
      </c>
      <c r="AE712" t="s">
        <v>77</v>
      </c>
    </row>
    <row r="713" spans="1:32" x14ac:dyDescent="0.2">
      <c r="A713">
        <v>712</v>
      </c>
      <c r="B713" t="s">
        <v>2811</v>
      </c>
      <c r="C713">
        <v>15176</v>
      </c>
      <c r="D713">
        <v>55570</v>
      </c>
      <c r="F713">
        <v>2</v>
      </c>
      <c r="G713">
        <v>27</v>
      </c>
      <c r="H713">
        <v>27.7</v>
      </c>
      <c r="I713" t="s">
        <v>24</v>
      </c>
      <c r="J713">
        <v>31</v>
      </c>
      <c r="K713">
        <v>48</v>
      </c>
      <c r="L713">
        <v>5</v>
      </c>
      <c r="M713">
        <v>31</v>
      </c>
      <c r="N713">
        <v>5.54</v>
      </c>
      <c r="P713">
        <v>1.1200000000000001</v>
      </c>
      <c r="W713" t="s">
        <v>27</v>
      </c>
      <c r="X713" t="s">
        <v>507</v>
      </c>
      <c r="Y713">
        <v>712</v>
      </c>
      <c r="Z713" s="1">
        <v>0.10240393518518519</v>
      </c>
      <c r="AA713" t="s">
        <v>6263</v>
      </c>
      <c r="AB713">
        <v>-2.7E-2</v>
      </c>
      <c r="AC713">
        <v>-2.8000000000000001E-2</v>
      </c>
      <c r="AD713">
        <v>5.54</v>
      </c>
      <c r="AE713" t="s">
        <v>5984</v>
      </c>
    </row>
    <row r="714" spans="1:32" x14ac:dyDescent="0.2">
      <c r="A714">
        <v>713</v>
      </c>
      <c r="C714">
        <v>15220</v>
      </c>
      <c r="D714">
        <v>167795</v>
      </c>
      <c r="F714">
        <v>2</v>
      </c>
      <c r="G714">
        <v>26</v>
      </c>
      <c r="H714">
        <v>35.200000000000003</v>
      </c>
      <c r="I714" t="s">
        <v>26</v>
      </c>
      <c r="J714">
        <v>20</v>
      </c>
      <c r="K714">
        <v>2</v>
      </c>
      <c r="L714">
        <v>34</v>
      </c>
      <c r="M714">
        <v>-20</v>
      </c>
      <c r="N714">
        <v>5.88</v>
      </c>
      <c r="P714">
        <v>1.26</v>
      </c>
      <c r="R714">
        <v>1.33</v>
      </c>
      <c r="X714" t="s">
        <v>125</v>
      </c>
      <c r="Y714">
        <v>713</v>
      </c>
      <c r="Z714" s="1">
        <v>0.10179629629629629</v>
      </c>
      <c r="AA714" t="s">
        <v>6264</v>
      </c>
      <c r="AB714">
        <v>8.7999999999999995E-2</v>
      </c>
      <c r="AC714">
        <v>9.9000000000000005E-2</v>
      </c>
      <c r="AD714">
        <v>5.88</v>
      </c>
      <c r="AE714" t="s">
        <v>125</v>
      </c>
    </row>
    <row r="715" spans="1:32" x14ac:dyDescent="0.2">
      <c r="A715">
        <v>714</v>
      </c>
      <c r="B715" t="s">
        <v>2812</v>
      </c>
      <c r="C715">
        <v>15233</v>
      </c>
      <c r="D715">
        <v>248555</v>
      </c>
      <c r="F715">
        <v>2</v>
      </c>
      <c r="G715">
        <v>24</v>
      </c>
      <c r="H715">
        <v>53.9</v>
      </c>
      <c r="I715" t="s">
        <v>26</v>
      </c>
      <c r="J715">
        <v>60</v>
      </c>
      <c r="K715">
        <v>18</v>
      </c>
      <c r="L715">
        <v>43</v>
      </c>
      <c r="M715">
        <v>-60</v>
      </c>
      <c r="N715">
        <v>5.35</v>
      </c>
      <c r="P715">
        <v>0.39</v>
      </c>
      <c r="R715">
        <v>0.06</v>
      </c>
      <c r="X715" t="s">
        <v>171</v>
      </c>
      <c r="Y715">
        <v>714</v>
      </c>
      <c r="Z715" s="1">
        <v>0.10062384259259259</v>
      </c>
      <c r="AA715" t="s">
        <v>6265</v>
      </c>
      <c r="AB715">
        <v>-6.8000000000000005E-2</v>
      </c>
      <c r="AC715">
        <v>-0.13300000000000001</v>
      </c>
      <c r="AD715">
        <v>5.35</v>
      </c>
      <c r="AE715" t="s">
        <v>171</v>
      </c>
    </row>
    <row r="716" spans="1:32" x14ac:dyDescent="0.2">
      <c r="A716">
        <v>715</v>
      </c>
      <c r="B716" t="s">
        <v>2813</v>
      </c>
      <c r="C716">
        <v>15248</v>
      </c>
      <c r="D716">
        <v>255880</v>
      </c>
      <c r="F716">
        <v>2</v>
      </c>
      <c r="G716">
        <v>22</v>
      </c>
      <c r="H716">
        <v>52.3</v>
      </c>
      <c r="I716" t="s">
        <v>26</v>
      </c>
      <c r="J716">
        <v>73</v>
      </c>
      <c r="K716">
        <v>38</v>
      </c>
      <c r="L716">
        <v>45</v>
      </c>
      <c r="M716">
        <v>-73</v>
      </c>
      <c r="N716">
        <v>5.01</v>
      </c>
      <c r="P716">
        <v>1.0900000000000001</v>
      </c>
      <c r="R716">
        <v>1.04</v>
      </c>
      <c r="X716" t="s">
        <v>45</v>
      </c>
      <c r="Y716">
        <v>715</v>
      </c>
      <c r="Z716" s="1">
        <v>9.9216435185185192E-2</v>
      </c>
      <c r="AA716" t="s">
        <v>6266</v>
      </c>
      <c r="AB716">
        <v>-8.3000000000000004E-2</v>
      </c>
      <c r="AC716">
        <v>0.01</v>
      </c>
      <c r="AD716">
        <v>5.01</v>
      </c>
      <c r="AE716" t="s">
        <v>45</v>
      </c>
    </row>
    <row r="717" spans="1:32" x14ac:dyDescent="0.2">
      <c r="A717">
        <v>716</v>
      </c>
      <c r="C717">
        <v>15253</v>
      </c>
      <c r="D717">
        <v>23369</v>
      </c>
      <c r="F717">
        <v>2</v>
      </c>
      <c r="G717">
        <v>29</v>
      </c>
      <c r="H717">
        <v>25</v>
      </c>
      <c r="I717" t="s">
        <v>24</v>
      </c>
      <c r="J717">
        <v>55</v>
      </c>
      <c r="K717">
        <v>32</v>
      </c>
      <c r="L717">
        <v>11</v>
      </c>
      <c r="M717">
        <v>55</v>
      </c>
      <c r="N717">
        <v>6.51</v>
      </c>
      <c r="P717">
        <v>0.09</v>
      </c>
      <c r="R717">
        <v>0</v>
      </c>
      <c r="X717" t="s">
        <v>2814</v>
      </c>
      <c r="Y717">
        <v>716</v>
      </c>
      <c r="Z717" s="1">
        <v>0.10376157407407409</v>
      </c>
      <c r="AA717" t="s">
        <v>6267</v>
      </c>
      <c r="AB717">
        <v>3.3000000000000002E-2</v>
      </c>
      <c r="AC717">
        <v>-0.01</v>
      </c>
      <c r="AD717">
        <v>6.51</v>
      </c>
      <c r="AE717" t="s">
        <v>6268</v>
      </c>
      <c r="AF717" t="s">
        <v>36</v>
      </c>
    </row>
    <row r="718" spans="1:32" x14ac:dyDescent="0.2">
      <c r="A718">
        <v>717</v>
      </c>
      <c r="B718" t="s">
        <v>2815</v>
      </c>
      <c r="C718">
        <v>15257</v>
      </c>
      <c r="D718">
        <v>75382</v>
      </c>
      <c r="F718">
        <v>2</v>
      </c>
      <c r="G718">
        <v>28</v>
      </c>
      <c r="H718">
        <v>10</v>
      </c>
      <c r="I718" t="s">
        <v>24</v>
      </c>
      <c r="J718">
        <v>29</v>
      </c>
      <c r="K718">
        <v>40</v>
      </c>
      <c r="L718">
        <v>10</v>
      </c>
      <c r="M718">
        <v>29</v>
      </c>
      <c r="N718">
        <v>5.29</v>
      </c>
      <c r="R718">
        <v>0.1</v>
      </c>
      <c r="X718" t="s">
        <v>423</v>
      </c>
      <c r="Y718">
        <v>717</v>
      </c>
      <c r="Z718" s="1">
        <v>0.10289351851851852</v>
      </c>
      <c r="AA718" t="s">
        <v>6269</v>
      </c>
      <c r="AB718">
        <v>-1.4999999999999999E-2</v>
      </c>
      <c r="AC718">
        <v>-8.6999999999999994E-2</v>
      </c>
      <c r="AD718">
        <v>5.29</v>
      </c>
      <c r="AE718" t="s">
        <v>423</v>
      </c>
    </row>
    <row r="719" spans="1:32" x14ac:dyDescent="0.2">
      <c r="A719">
        <v>718</v>
      </c>
      <c r="B719" t="s">
        <v>2816</v>
      </c>
      <c r="C719">
        <v>15318</v>
      </c>
      <c r="D719">
        <v>110543</v>
      </c>
      <c r="F719">
        <v>2</v>
      </c>
      <c r="G719">
        <v>28</v>
      </c>
      <c r="H719">
        <v>9.5</v>
      </c>
      <c r="I719" t="s">
        <v>24</v>
      </c>
      <c r="J719">
        <v>8</v>
      </c>
      <c r="K719">
        <v>27</v>
      </c>
      <c r="L719">
        <v>36</v>
      </c>
      <c r="M719">
        <v>8</v>
      </c>
      <c r="N719">
        <v>4.28</v>
      </c>
      <c r="P719">
        <v>-0.06</v>
      </c>
      <c r="R719">
        <v>-0.12</v>
      </c>
      <c r="T719">
        <v>-0.05</v>
      </c>
      <c r="X719" t="s">
        <v>39</v>
      </c>
      <c r="Y719">
        <v>718</v>
      </c>
      <c r="Z719" s="1">
        <v>0.10288773148148149</v>
      </c>
      <c r="AA719" t="s">
        <v>6270</v>
      </c>
      <c r="AB719">
        <v>0.04</v>
      </c>
      <c r="AC719">
        <v>-8.9999999999999993E-3</v>
      </c>
      <c r="AD719">
        <v>4.28</v>
      </c>
      <c r="AE719" t="s">
        <v>39</v>
      </c>
    </row>
    <row r="720" spans="1:32" x14ac:dyDescent="0.2">
      <c r="A720">
        <v>719</v>
      </c>
      <c r="C720">
        <v>15328</v>
      </c>
      <c r="D720">
        <v>110542</v>
      </c>
      <c r="F720">
        <v>2</v>
      </c>
      <c r="G720">
        <v>28</v>
      </c>
      <c r="H720">
        <v>0</v>
      </c>
      <c r="I720" t="s">
        <v>24</v>
      </c>
      <c r="J720">
        <v>1</v>
      </c>
      <c r="K720">
        <v>57</v>
      </c>
      <c r="L720">
        <v>39</v>
      </c>
      <c r="M720">
        <v>1</v>
      </c>
      <c r="N720">
        <v>6.45</v>
      </c>
      <c r="P720">
        <v>0.97</v>
      </c>
      <c r="R720">
        <v>0.79</v>
      </c>
      <c r="X720" t="s">
        <v>54</v>
      </c>
      <c r="Y720">
        <v>719</v>
      </c>
      <c r="Z720" s="1">
        <v>0.10277777777777779</v>
      </c>
      <c r="AA720" t="s">
        <v>6271</v>
      </c>
      <c r="AB720">
        <v>-2E-3</v>
      </c>
      <c r="AC720">
        <v>-1.2E-2</v>
      </c>
      <c r="AD720">
        <v>6.45</v>
      </c>
      <c r="AE720" t="s">
        <v>54</v>
      </c>
    </row>
    <row r="721" spans="1:32" x14ac:dyDescent="0.2">
      <c r="A721">
        <v>720</v>
      </c>
      <c r="B721" t="s">
        <v>2817</v>
      </c>
      <c r="C721">
        <v>15335</v>
      </c>
      <c r="D721">
        <v>75391</v>
      </c>
      <c r="F721">
        <v>2</v>
      </c>
      <c r="G721">
        <v>28</v>
      </c>
      <c r="H721">
        <v>48.5</v>
      </c>
      <c r="I721" t="s">
        <v>24</v>
      </c>
      <c r="J721">
        <v>29</v>
      </c>
      <c r="K721">
        <v>55</v>
      </c>
      <c r="L721">
        <v>55</v>
      </c>
      <c r="M721">
        <v>29</v>
      </c>
      <c r="N721">
        <v>5.89</v>
      </c>
      <c r="P721">
        <v>0.57999999999999996</v>
      </c>
      <c r="R721">
        <v>0.01</v>
      </c>
      <c r="S721" t="s">
        <v>2818</v>
      </c>
      <c r="X721" t="s">
        <v>124</v>
      </c>
      <c r="Y721">
        <v>720</v>
      </c>
      <c r="Z721" s="1">
        <v>0.10333912037037037</v>
      </c>
      <c r="AA721" t="s">
        <v>6272</v>
      </c>
      <c r="AB721">
        <v>-6.9000000000000006E-2</v>
      </c>
      <c r="AC721">
        <v>7.3999999999999996E-2</v>
      </c>
      <c r="AD721">
        <v>5.89</v>
      </c>
      <c r="AE721" t="s">
        <v>124</v>
      </c>
    </row>
    <row r="722" spans="1:32" x14ac:dyDescent="0.2">
      <c r="A722">
        <v>721</v>
      </c>
      <c r="B722" t="s">
        <v>2819</v>
      </c>
      <c r="C722">
        <v>15371</v>
      </c>
      <c r="D722">
        <v>215906</v>
      </c>
      <c r="F722">
        <v>2</v>
      </c>
      <c r="G722">
        <v>26</v>
      </c>
      <c r="H722">
        <v>59.1</v>
      </c>
      <c r="I722" t="s">
        <v>26</v>
      </c>
      <c r="J722">
        <v>47</v>
      </c>
      <c r="K722">
        <v>42</v>
      </c>
      <c r="L722">
        <v>14</v>
      </c>
      <c r="M722">
        <v>-47</v>
      </c>
      <c r="N722">
        <v>4.25</v>
      </c>
      <c r="P722">
        <v>-0.14000000000000001</v>
      </c>
      <c r="R722">
        <v>-0.5</v>
      </c>
      <c r="T722">
        <v>-0.13</v>
      </c>
      <c r="X722" t="s">
        <v>148</v>
      </c>
      <c r="Y722">
        <v>721</v>
      </c>
      <c r="Z722" s="1">
        <v>0.10207291666666667</v>
      </c>
      <c r="AA722" t="s">
        <v>6273</v>
      </c>
      <c r="AB722">
        <v>2.3E-2</v>
      </c>
      <c r="AC722">
        <v>-0.01</v>
      </c>
      <c r="AD722">
        <v>4.25</v>
      </c>
      <c r="AE722" t="s">
        <v>148</v>
      </c>
    </row>
    <row r="723" spans="1:32" x14ac:dyDescent="0.2">
      <c r="A723">
        <v>722</v>
      </c>
      <c r="C723">
        <v>15379</v>
      </c>
      <c r="D723">
        <v>248556</v>
      </c>
      <c r="E723" t="s">
        <v>2820</v>
      </c>
      <c r="F723">
        <v>2</v>
      </c>
      <c r="G723">
        <v>25</v>
      </c>
      <c r="H723">
        <v>26.3</v>
      </c>
      <c r="I723" t="s">
        <v>26</v>
      </c>
      <c r="J723">
        <v>66</v>
      </c>
      <c r="K723">
        <v>29</v>
      </c>
      <c r="L723">
        <v>41</v>
      </c>
      <c r="M723">
        <v>-66</v>
      </c>
      <c r="N723">
        <v>6.41</v>
      </c>
      <c r="P723">
        <v>1.54</v>
      </c>
      <c r="R723">
        <v>1.46</v>
      </c>
      <c r="T723">
        <v>1.74</v>
      </c>
      <c r="X723" t="s">
        <v>2821</v>
      </c>
      <c r="Y723">
        <v>722</v>
      </c>
      <c r="Z723" s="1">
        <v>0.10099884259259258</v>
      </c>
      <c r="AA723" t="s">
        <v>6274</v>
      </c>
      <c r="AB723">
        <v>-2.9000000000000001E-2</v>
      </c>
      <c r="AC723">
        <v>-1.9E-2</v>
      </c>
      <c r="AD723">
        <v>6.41</v>
      </c>
      <c r="AE723" t="s">
        <v>2821</v>
      </c>
    </row>
    <row r="724" spans="1:32" x14ac:dyDescent="0.2">
      <c r="A724">
        <v>723</v>
      </c>
      <c r="C724">
        <v>15385</v>
      </c>
      <c r="D724">
        <v>75398</v>
      </c>
      <c r="F724">
        <v>2</v>
      </c>
      <c r="G724">
        <v>29</v>
      </c>
      <c r="H724">
        <v>13.6</v>
      </c>
      <c r="I724" t="s">
        <v>24</v>
      </c>
      <c r="J724">
        <v>23</v>
      </c>
      <c r="K724">
        <v>28</v>
      </c>
      <c r="L724">
        <v>8</v>
      </c>
      <c r="M724">
        <v>23</v>
      </c>
      <c r="N724">
        <v>6.19</v>
      </c>
      <c r="P724">
        <v>0.15</v>
      </c>
      <c r="R724">
        <v>0.14000000000000001</v>
      </c>
      <c r="T724">
        <v>0.02</v>
      </c>
      <c r="X724" t="s">
        <v>314</v>
      </c>
      <c r="Y724">
        <v>723</v>
      </c>
      <c r="Z724" s="1">
        <v>0.10362962962962963</v>
      </c>
      <c r="AA724" t="s">
        <v>6275</v>
      </c>
      <c r="AB724">
        <v>8.1000000000000003E-2</v>
      </c>
      <c r="AC724">
        <v>-2.8000000000000001E-2</v>
      </c>
      <c r="AD724">
        <v>6.19</v>
      </c>
      <c r="AE724" t="s">
        <v>314</v>
      </c>
    </row>
    <row r="725" spans="1:32" x14ac:dyDescent="0.2">
      <c r="A725">
        <v>724</v>
      </c>
      <c r="B725" t="s">
        <v>2822</v>
      </c>
      <c r="C725">
        <v>15427</v>
      </c>
      <c r="D725">
        <v>193723</v>
      </c>
      <c r="F725">
        <v>2</v>
      </c>
      <c r="G725">
        <v>28</v>
      </c>
      <c r="H725">
        <v>1.7</v>
      </c>
      <c r="I725" t="s">
        <v>26</v>
      </c>
      <c r="J725">
        <v>33</v>
      </c>
      <c r="K725">
        <v>48</v>
      </c>
      <c r="L725">
        <v>40</v>
      </c>
      <c r="M725">
        <v>-33</v>
      </c>
      <c r="N725">
        <v>5.14</v>
      </c>
      <c r="P725">
        <v>0.1</v>
      </c>
      <c r="X725" t="s">
        <v>114</v>
      </c>
      <c r="Y725">
        <v>724</v>
      </c>
      <c r="Z725" s="1">
        <v>0.1027974537037037</v>
      </c>
      <c r="AA725" t="s">
        <v>6276</v>
      </c>
      <c r="AB725">
        <v>0.02</v>
      </c>
      <c r="AC725">
        <v>7.0000000000000001E-3</v>
      </c>
      <c r="AD725">
        <v>5.14</v>
      </c>
      <c r="AE725" t="s">
        <v>114</v>
      </c>
    </row>
    <row r="726" spans="1:32" x14ac:dyDescent="0.2">
      <c r="A726">
        <v>725</v>
      </c>
      <c r="C726">
        <v>15453</v>
      </c>
      <c r="D726">
        <v>110565</v>
      </c>
      <c r="F726">
        <v>2</v>
      </c>
      <c r="G726">
        <v>29</v>
      </c>
      <c r="H726">
        <v>35.299999999999997</v>
      </c>
      <c r="I726" t="s">
        <v>24</v>
      </c>
      <c r="J726">
        <v>9</v>
      </c>
      <c r="K726">
        <v>33</v>
      </c>
      <c r="L726">
        <v>57</v>
      </c>
      <c r="M726">
        <v>9</v>
      </c>
      <c r="N726">
        <v>6.07</v>
      </c>
      <c r="P726">
        <v>1.02</v>
      </c>
      <c r="R726">
        <v>0.85</v>
      </c>
      <c r="X726" t="s">
        <v>125</v>
      </c>
      <c r="Y726">
        <v>725</v>
      </c>
      <c r="Z726" s="1">
        <v>0.10388078703703703</v>
      </c>
      <c r="AA726" t="s">
        <v>6277</v>
      </c>
      <c r="AB726">
        <v>-1.2E-2</v>
      </c>
      <c r="AC726">
        <v>1.2E-2</v>
      </c>
      <c r="AD726">
        <v>6.07</v>
      </c>
      <c r="AE726" t="s">
        <v>125</v>
      </c>
    </row>
    <row r="727" spans="1:32" x14ac:dyDescent="0.2">
      <c r="A727">
        <v>726</v>
      </c>
      <c r="C727">
        <v>15464</v>
      </c>
      <c r="D727">
        <v>55611</v>
      </c>
      <c r="F727">
        <v>2</v>
      </c>
      <c r="G727">
        <v>30</v>
      </c>
      <c r="H727">
        <v>16.600000000000001</v>
      </c>
      <c r="I727" t="s">
        <v>24</v>
      </c>
      <c r="J727">
        <v>33</v>
      </c>
      <c r="K727">
        <v>50</v>
      </c>
      <c r="L727">
        <v>2</v>
      </c>
      <c r="M727">
        <v>33</v>
      </c>
      <c r="N727">
        <v>6.25</v>
      </c>
      <c r="P727">
        <v>1.07</v>
      </c>
      <c r="X727" t="s">
        <v>45</v>
      </c>
      <c r="Y727">
        <v>726</v>
      </c>
      <c r="Z727" s="1">
        <v>0.1043587962962963</v>
      </c>
      <c r="AA727" t="s">
        <v>6278</v>
      </c>
      <c r="AB727">
        <v>7.0000000000000007E-2</v>
      </c>
      <c r="AC727">
        <v>-5.7000000000000002E-2</v>
      </c>
      <c r="AD727">
        <v>6.25</v>
      </c>
      <c r="AE727" t="s">
        <v>45</v>
      </c>
    </row>
    <row r="728" spans="1:32" x14ac:dyDescent="0.2">
      <c r="A728">
        <v>727</v>
      </c>
      <c r="C728">
        <v>15471</v>
      </c>
      <c r="D728">
        <v>193727</v>
      </c>
      <c r="F728">
        <v>2</v>
      </c>
      <c r="G728">
        <v>28</v>
      </c>
      <c r="H728">
        <v>35.4</v>
      </c>
      <c r="I728" t="s">
        <v>26</v>
      </c>
      <c r="J728">
        <v>31</v>
      </c>
      <c r="K728">
        <v>6</v>
      </c>
      <c r="L728">
        <v>9</v>
      </c>
      <c r="M728">
        <v>-31</v>
      </c>
      <c r="N728">
        <v>6.11</v>
      </c>
      <c r="P728">
        <v>1.1100000000000001</v>
      </c>
      <c r="R728">
        <v>1.07</v>
      </c>
      <c r="X728" t="s">
        <v>2823</v>
      </c>
      <c r="Y728">
        <v>727</v>
      </c>
      <c r="Z728" s="1">
        <v>0.1031875</v>
      </c>
      <c r="AA728" t="s">
        <v>6279</v>
      </c>
      <c r="AB728">
        <v>-3.4000000000000002E-2</v>
      </c>
      <c r="AC728">
        <v>-1.9E-2</v>
      </c>
      <c r="AD728">
        <v>6.11</v>
      </c>
      <c r="AE728" t="s">
        <v>125</v>
      </c>
      <c r="AF728" t="s">
        <v>36</v>
      </c>
    </row>
    <row r="729" spans="1:32" x14ac:dyDescent="0.2">
      <c r="A729">
        <v>728</v>
      </c>
      <c r="C729">
        <v>15524</v>
      </c>
      <c r="D729">
        <v>75407</v>
      </c>
      <c r="F729">
        <v>2</v>
      </c>
      <c r="G729">
        <v>30</v>
      </c>
      <c r="H729">
        <v>32.4</v>
      </c>
      <c r="I729" t="s">
        <v>24</v>
      </c>
      <c r="J729">
        <v>25</v>
      </c>
      <c r="K729">
        <v>14</v>
      </c>
      <c r="L729">
        <v>6</v>
      </c>
      <c r="M729">
        <v>25</v>
      </c>
      <c r="N729">
        <v>5.92</v>
      </c>
      <c r="P729">
        <v>0.41</v>
      </c>
      <c r="R729">
        <v>0.06</v>
      </c>
      <c r="X729" t="s">
        <v>439</v>
      </c>
      <c r="Y729">
        <v>728</v>
      </c>
      <c r="Z729" s="1">
        <v>0.10454166666666666</v>
      </c>
      <c r="AA729" t="s">
        <v>6280</v>
      </c>
      <c r="AB729">
        <v>6.6000000000000003E-2</v>
      </c>
      <c r="AC729">
        <v>-7.8E-2</v>
      </c>
      <c r="AD729">
        <v>5.92</v>
      </c>
      <c r="AE729" t="s">
        <v>439</v>
      </c>
    </row>
    <row r="730" spans="1:32" x14ac:dyDescent="0.2">
      <c r="A730">
        <v>729</v>
      </c>
      <c r="B730" t="s">
        <v>2824</v>
      </c>
      <c r="C730">
        <v>15550</v>
      </c>
      <c r="D730">
        <v>92979</v>
      </c>
      <c r="E730" t="s">
        <v>2825</v>
      </c>
      <c r="F730">
        <v>2</v>
      </c>
      <c r="G730">
        <v>30</v>
      </c>
      <c r="H730">
        <v>38.4</v>
      </c>
      <c r="I730" t="s">
        <v>24</v>
      </c>
      <c r="J730">
        <v>19</v>
      </c>
      <c r="K730">
        <v>51</v>
      </c>
      <c r="L730">
        <v>19</v>
      </c>
      <c r="M730">
        <v>19</v>
      </c>
      <c r="N730">
        <v>6.15</v>
      </c>
      <c r="P730">
        <v>0.25</v>
      </c>
      <c r="R730">
        <v>0.1</v>
      </c>
      <c r="X730" t="s">
        <v>2826</v>
      </c>
      <c r="Y730">
        <v>729</v>
      </c>
      <c r="Z730" s="1">
        <v>0.10461111111111111</v>
      </c>
      <c r="AA730" t="s">
        <v>6281</v>
      </c>
      <c r="AB730">
        <v>7.8E-2</v>
      </c>
      <c r="AC730">
        <v>-3.3000000000000002E-2</v>
      </c>
      <c r="AD730">
        <v>6.15</v>
      </c>
      <c r="AE730" t="s">
        <v>2826</v>
      </c>
    </row>
    <row r="731" spans="1:32" x14ac:dyDescent="0.2">
      <c r="A731">
        <v>730</v>
      </c>
      <c r="C731">
        <v>15588</v>
      </c>
      <c r="D731">
        <v>167832</v>
      </c>
      <c r="F731">
        <v>2</v>
      </c>
      <c r="G731">
        <v>29</v>
      </c>
      <c r="H731">
        <v>55.4</v>
      </c>
      <c r="I731" t="s">
        <v>26</v>
      </c>
      <c r="J731">
        <v>22</v>
      </c>
      <c r="K731">
        <v>40</v>
      </c>
      <c r="L731">
        <v>58</v>
      </c>
      <c r="M731">
        <v>-22</v>
      </c>
      <c r="N731">
        <v>6.77</v>
      </c>
      <c r="P731">
        <v>0.19</v>
      </c>
      <c r="R731">
        <v>0.15</v>
      </c>
      <c r="T731">
        <v>0.05</v>
      </c>
      <c r="X731" t="s">
        <v>2826</v>
      </c>
      <c r="Y731">
        <v>730</v>
      </c>
      <c r="Z731" s="1">
        <v>0.10411342592592593</v>
      </c>
      <c r="AA731" t="s">
        <v>6282</v>
      </c>
      <c r="AB731">
        <v>7.6999999999999999E-2</v>
      </c>
      <c r="AC731">
        <v>6.0000000000000001E-3</v>
      </c>
      <c r="AD731">
        <v>6.77</v>
      </c>
      <c r="AE731" t="s">
        <v>2826</v>
      </c>
    </row>
    <row r="732" spans="1:32" x14ac:dyDescent="0.2">
      <c r="A732">
        <v>731</v>
      </c>
      <c r="B732" t="s">
        <v>2827</v>
      </c>
      <c r="C732">
        <v>15596</v>
      </c>
      <c r="D732">
        <v>92983</v>
      </c>
      <c r="F732">
        <v>2</v>
      </c>
      <c r="G732">
        <v>30</v>
      </c>
      <c r="H732">
        <v>54.4</v>
      </c>
      <c r="I732" t="s">
        <v>24</v>
      </c>
      <c r="J732">
        <v>17</v>
      </c>
      <c r="K732">
        <v>42</v>
      </c>
      <c r="L732">
        <v>14</v>
      </c>
      <c r="M732">
        <v>17</v>
      </c>
      <c r="N732">
        <v>6.23</v>
      </c>
      <c r="P732">
        <v>0.9</v>
      </c>
      <c r="R732">
        <v>0.55000000000000004</v>
      </c>
      <c r="X732" t="s">
        <v>2828</v>
      </c>
      <c r="Y732">
        <v>731</v>
      </c>
      <c r="Z732" s="1">
        <v>0.10479629629629629</v>
      </c>
      <c r="AA732" t="s">
        <v>6283</v>
      </c>
      <c r="AB732">
        <v>3.1E-2</v>
      </c>
      <c r="AC732">
        <v>-8.4000000000000005E-2</v>
      </c>
      <c r="AD732">
        <v>6.23</v>
      </c>
      <c r="AE732" t="s">
        <v>33</v>
      </c>
      <c r="AF732" t="s">
        <v>36</v>
      </c>
    </row>
    <row r="733" spans="1:32" x14ac:dyDescent="0.2">
      <c r="A733">
        <v>732</v>
      </c>
      <c r="C733">
        <v>15633</v>
      </c>
      <c r="D733">
        <v>110583</v>
      </c>
      <c r="E733">
        <v>846</v>
      </c>
      <c r="F733">
        <v>2</v>
      </c>
      <c r="G733">
        <v>30</v>
      </c>
      <c r="H733">
        <v>45.2</v>
      </c>
      <c r="I733" t="s">
        <v>24</v>
      </c>
      <c r="J733">
        <v>0</v>
      </c>
      <c r="K733">
        <v>15</v>
      </c>
      <c r="L733">
        <v>19</v>
      </c>
      <c r="M733">
        <v>0</v>
      </c>
      <c r="N733">
        <v>6</v>
      </c>
      <c r="P733">
        <v>0.17</v>
      </c>
      <c r="R733">
        <v>0.17</v>
      </c>
      <c r="X733" t="s">
        <v>2829</v>
      </c>
      <c r="Y733">
        <v>732</v>
      </c>
      <c r="Z733" s="1">
        <v>0.10468981481481482</v>
      </c>
      <c r="AA733" t="s">
        <v>6284</v>
      </c>
      <c r="AB733">
        <v>-5.2999999999999999E-2</v>
      </c>
      <c r="AC733">
        <v>-7.0999999999999994E-2</v>
      </c>
      <c r="AD733">
        <v>6</v>
      </c>
      <c r="AE733" t="s">
        <v>170</v>
      </c>
      <c r="AF733" t="s">
        <v>36</v>
      </c>
    </row>
    <row r="734" spans="1:32" x14ac:dyDescent="0.2">
      <c r="A734">
        <v>733</v>
      </c>
      <c r="C734">
        <v>15634</v>
      </c>
      <c r="D734">
        <v>167837</v>
      </c>
      <c r="E734" t="s">
        <v>2830</v>
      </c>
      <c r="F734">
        <v>2</v>
      </c>
      <c r="G734">
        <v>30</v>
      </c>
      <c r="H734">
        <v>13.8</v>
      </c>
      <c r="I734" t="s">
        <v>26</v>
      </c>
      <c r="J734">
        <v>25</v>
      </c>
      <c r="K734">
        <v>11</v>
      </c>
      <c r="L734">
        <v>11</v>
      </c>
      <c r="M734">
        <v>-25</v>
      </c>
      <c r="N734">
        <v>6.51</v>
      </c>
      <c r="P734">
        <v>0.28999999999999998</v>
      </c>
      <c r="W734" t="s">
        <v>216</v>
      </c>
      <c r="X734" t="s">
        <v>2831</v>
      </c>
      <c r="Y734">
        <v>733</v>
      </c>
      <c r="Z734" s="1">
        <v>0.1043263888888889</v>
      </c>
      <c r="AA734" t="s">
        <v>6285</v>
      </c>
      <c r="AB734">
        <v>0.09</v>
      </c>
      <c r="AC734">
        <v>3.1E-2</v>
      </c>
      <c r="AD734">
        <v>6.51</v>
      </c>
      <c r="AE734" t="s">
        <v>6286</v>
      </c>
    </row>
    <row r="735" spans="1:32" x14ac:dyDescent="0.2">
      <c r="A735">
        <v>734</v>
      </c>
      <c r="C735">
        <v>15646</v>
      </c>
      <c r="D735">
        <v>248567</v>
      </c>
      <c r="F735">
        <v>2</v>
      </c>
      <c r="G735">
        <v>28</v>
      </c>
      <c r="H735">
        <v>4.4000000000000004</v>
      </c>
      <c r="I735" t="s">
        <v>26</v>
      </c>
      <c r="J735">
        <v>64</v>
      </c>
      <c r="K735">
        <v>17</v>
      </c>
      <c r="L735">
        <v>59</v>
      </c>
      <c r="M735">
        <v>-64</v>
      </c>
      <c r="N735">
        <v>6.37</v>
      </c>
      <c r="P735">
        <v>-0.04</v>
      </c>
      <c r="R735">
        <v>-0.05</v>
      </c>
      <c r="X735" t="s">
        <v>134</v>
      </c>
      <c r="Y735">
        <v>734</v>
      </c>
      <c r="Z735" s="1">
        <v>0.10282870370370371</v>
      </c>
      <c r="AA735" t="s">
        <v>6287</v>
      </c>
      <c r="AB735">
        <v>3.6999999999999998E-2</v>
      </c>
      <c r="AC735">
        <v>1E-3</v>
      </c>
      <c r="AD735">
        <v>6.37</v>
      </c>
      <c r="AE735" t="s">
        <v>134</v>
      </c>
    </row>
    <row r="736" spans="1:32" x14ac:dyDescent="0.2">
      <c r="A736">
        <v>735</v>
      </c>
      <c r="C736">
        <v>15652</v>
      </c>
      <c r="D736">
        <v>167839</v>
      </c>
      <c r="F736">
        <v>2</v>
      </c>
      <c r="G736">
        <v>30</v>
      </c>
      <c r="H736">
        <v>32.799999999999997</v>
      </c>
      <c r="I736" t="s">
        <v>26</v>
      </c>
      <c r="J736">
        <v>22</v>
      </c>
      <c r="K736">
        <v>32</v>
      </c>
      <c r="L736">
        <v>44</v>
      </c>
      <c r="M736">
        <v>-22</v>
      </c>
      <c r="N736">
        <v>6.1</v>
      </c>
      <c r="P736">
        <v>1.61</v>
      </c>
      <c r="R736">
        <v>2</v>
      </c>
      <c r="T736">
        <v>0.84</v>
      </c>
      <c r="U736" t="s">
        <v>93</v>
      </c>
      <c r="X736" t="s">
        <v>419</v>
      </c>
      <c r="Y736">
        <v>735</v>
      </c>
      <c r="Z736" s="1">
        <v>0.1045462962962963</v>
      </c>
      <c r="AA736" t="s">
        <v>6288</v>
      </c>
      <c r="AB736">
        <v>8.0000000000000002E-3</v>
      </c>
      <c r="AC736">
        <v>-3.3000000000000002E-2</v>
      </c>
      <c r="AD736">
        <v>6.1</v>
      </c>
      <c r="AE736" t="s">
        <v>419</v>
      </c>
    </row>
    <row r="737" spans="1:32" x14ac:dyDescent="0.2">
      <c r="A737">
        <v>736</v>
      </c>
      <c r="B737" t="s">
        <v>2832</v>
      </c>
      <c r="C737">
        <v>15656</v>
      </c>
      <c r="D737">
        <v>55635</v>
      </c>
      <c r="F737">
        <v>2</v>
      </c>
      <c r="G737">
        <v>32</v>
      </c>
      <c r="H737">
        <v>6.2</v>
      </c>
      <c r="I737" t="s">
        <v>24</v>
      </c>
      <c r="J737">
        <v>36</v>
      </c>
      <c r="K737">
        <v>8</v>
      </c>
      <c r="L737">
        <v>50</v>
      </c>
      <c r="M737">
        <v>36</v>
      </c>
      <c r="N737">
        <v>5.15</v>
      </c>
      <c r="P737">
        <v>1.47</v>
      </c>
      <c r="R737">
        <v>1.78</v>
      </c>
      <c r="X737" t="s">
        <v>77</v>
      </c>
      <c r="Y737">
        <v>736</v>
      </c>
      <c r="Z737" s="1">
        <v>0.10562731481481481</v>
      </c>
      <c r="AA737" t="s">
        <v>6289</v>
      </c>
      <c r="AB737">
        <v>4.5999999999999999E-2</v>
      </c>
      <c r="AC737">
        <v>1.2E-2</v>
      </c>
      <c r="AD737">
        <v>5.15</v>
      </c>
      <c r="AE737" t="s">
        <v>77</v>
      </c>
    </row>
    <row r="738" spans="1:32" x14ac:dyDescent="0.2">
      <c r="A738">
        <v>737</v>
      </c>
      <c r="C738">
        <v>15694</v>
      </c>
      <c r="D738">
        <v>110589</v>
      </c>
      <c r="F738">
        <v>2</v>
      </c>
      <c r="G738">
        <v>31</v>
      </c>
      <c r="H738">
        <v>30.1</v>
      </c>
      <c r="I738" t="s">
        <v>24</v>
      </c>
      <c r="J738">
        <v>2</v>
      </c>
      <c r="K738">
        <v>16</v>
      </c>
      <c r="L738">
        <v>2</v>
      </c>
      <c r="M738">
        <v>2</v>
      </c>
      <c r="N738">
        <v>5.25</v>
      </c>
      <c r="P738">
        <v>1.27</v>
      </c>
      <c r="R738">
        <v>1.41</v>
      </c>
      <c r="X738" t="s">
        <v>105</v>
      </c>
      <c r="Y738">
        <v>737</v>
      </c>
      <c r="Z738" s="1">
        <v>0.10520949074074075</v>
      </c>
      <c r="AA738" t="s">
        <v>6290</v>
      </c>
      <c r="AB738">
        <v>2.7E-2</v>
      </c>
      <c r="AC738">
        <v>-4.0000000000000001E-3</v>
      </c>
      <c r="AD738">
        <v>5.25</v>
      </c>
      <c r="AE738" t="s">
        <v>105</v>
      </c>
    </row>
    <row r="739" spans="1:32" x14ac:dyDescent="0.2">
      <c r="A739">
        <v>738</v>
      </c>
      <c r="C739">
        <v>15755</v>
      </c>
      <c r="D739">
        <v>55650</v>
      </c>
      <c r="F739">
        <v>2</v>
      </c>
      <c r="G739">
        <v>32</v>
      </c>
      <c r="H739">
        <v>52.5</v>
      </c>
      <c r="I739" t="s">
        <v>24</v>
      </c>
      <c r="J739">
        <v>34</v>
      </c>
      <c r="K739">
        <v>32</v>
      </c>
      <c r="L739">
        <v>33</v>
      </c>
      <c r="M739">
        <v>34</v>
      </c>
      <c r="N739">
        <v>5.83</v>
      </c>
      <c r="P739">
        <v>1.07</v>
      </c>
      <c r="X739" t="s">
        <v>54</v>
      </c>
      <c r="Y739">
        <v>738</v>
      </c>
      <c r="Z739" s="1">
        <v>0.10616319444444444</v>
      </c>
      <c r="AA739" t="s">
        <v>6291</v>
      </c>
      <c r="AB739">
        <v>-6.6000000000000003E-2</v>
      </c>
      <c r="AC739">
        <v>-1.2E-2</v>
      </c>
      <c r="AD739">
        <v>5.83</v>
      </c>
      <c r="AE739" t="s">
        <v>54</v>
      </c>
    </row>
    <row r="740" spans="1:32" x14ac:dyDescent="0.2">
      <c r="A740">
        <v>739</v>
      </c>
      <c r="B740" t="s">
        <v>2833</v>
      </c>
      <c r="C740">
        <v>15779</v>
      </c>
      <c r="D740">
        <v>129959</v>
      </c>
      <c r="F740">
        <v>2</v>
      </c>
      <c r="G740">
        <v>32</v>
      </c>
      <c r="H740">
        <v>9.4</v>
      </c>
      <c r="I740" t="s">
        <v>26</v>
      </c>
      <c r="J740">
        <v>1</v>
      </c>
      <c r="K740">
        <v>2</v>
      </c>
      <c r="L740">
        <v>6</v>
      </c>
      <c r="M740">
        <v>-1</v>
      </c>
      <c r="N740">
        <v>5.35</v>
      </c>
      <c r="P740">
        <v>1.02</v>
      </c>
      <c r="R740">
        <v>0.84</v>
      </c>
      <c r="W740" t="s">
        <v>27</v>
      </c>
      <c r="X740" t="s">
        <v>2834</v>
      </c>
      <c r="Y740">
        <v>739</v>
      </c>
      <c r="Z740" s="1">
        <v>0.10566435185185186</v>
      </c>
      <c r="AA740" t="s">
        <v>6292</v>
      </c>
      <c r="AB740">
        <v>-2.5999999999999999E-2</v>
      </c>
      <c r="AC740">
        <v>-3.6999999999999998E-2</v>
      </c>
      <c r="AD740">
        <v>5.35</v>
      </c>
      <c r="AE740" t="s">
        <v>6293</v>
      </c>
    </row>
    <row r="741" spans="1:32" x14ac:dyDescent="0.2">
      <c r="A741">
        <v>740</v>
      </c>
      <c r="B741" t="s">
        <v>2835</v>
      </c>
      <c r="C741">
        <v>15798</v>
      </c>
      <c r="D741">
        <v>148445</v>
      </c>
      <c r="F741">
        <v>2</v>
      </c>
      <c r="G741">
        <v>32</v>
      </c>
      <c r="H741">
        <v>5.2</v>
      </c>
      <c r="I741" t="s">
        <v>26</v>
      </c>
      <c r="J741">
        <v>15</v>
      </c>
      <c r="K741">
        <v>14</v>
      </c>
      <c r="L741">
        <v>41</v>
      </c>
      <c r="M741">
        <v>-15</v>
      </c>
      <c r="N741">
        <v>4.75</v>
      </c>
      <c r="P741">
        <v>0.45</v>
      </c>
      <c r="R741">
        <v>-0.02</v>
      </c>
      <c r="T741">
        <v>0.27</v>
      </c>
      <c r="X741" t="s">
        <v>2836</v>
      </c>
      <c r="Y741">
        <v>740</v>
      </c>
      <c r="Z741" s="1">
        <v>0.10561574074074075</v>
      </c>
      <c r="AA741" t="s">
        <v>6294</v>
      </c>
      <c r="AB741">
        <v>-7.0000000000000007E-2</v>
      </c>
      <c r="AC741">
        <v>-0.12</v>
      </c>
      <c r="AD741">
        <v>4.75</v>
      </c>
      <c r="AE741" t="s">
        <v>2836</v>
      </c>
    </row>
    <row r="742" spans="1:32" x14ac:dyDescent="0.2">
      <c r="A742">
        <v>741</v>
      </c>
      <c r="B742" t="s">
        <v>2837</v>
      </c>
      <c r="C742">
        <v>15814</v>
      </c>
      <c r="D742">
        <v>92998</v>
      </c>
      <c r="F742">
        <v>2</v>
      </c>
      <c r="G742">
        <v>32</v>
      </c>
      <c r="H742">
        <v>54.1</v>
      </c>
      <c r="I742" t="s">
        <v>24</v>
      </c>
      <c r="J742">
        <v>15</v>
      </c>
      <c r="K742">
        <v>2</v>
      </c>
      <c r="L742">
        <v>5</v>
      </c>
      <c r="M742">
        <v>15</v>
      </c>
      <c r="N742">
        <v>6.04</v>
      </c>
      <c r="P742">
        <v>0.54</v>
      </c>
      <c r="R742">
        <v>0.04</v>
      </c>
      <c r="X742" t="s">
        <v>199</v>
      </c>
      <c r="Y742">
        <v>741</v>
      </c>
      <c r="Z742" s="1">
        <v>0.10618171296296297</v>
      </c>
      <c r="AA742" t="s">
        <v>6295</v>
      </c>
      <c r="AB742">
        <v>-2.8000000000000001E-2</v>
      </c>
      <c r="AC742">
        <v>3.6999999999999998E-2</v>
      </c>
      <c r="AD742">
        <v>6.04</v>
      </c>
      <c r="AE742" t="s">
        <v>199</v>
      </c>
    </row>
    <row r="743" spans="1:32" x14ac:dyDescent="0.2">
      <c r="A743">
        <v>742</v>
      </c>
      <c r="C743">
        <v>15889</v>
      </c>
      <c r="D743">
        <v>193759</v>
      </c>
      <c r="F743">
        <v>2</v>
      </c>
      <c r="G743">
        <v>32</v>
      </c>
      <c r="H743">
        <v>14.8</v>
      </c>
      <c r="I743" t="s">
        <v>26</v>
      </c>
      <c r="J743">
        <v>36</v>
      </c>
      <c r="K743">
        <v>25</v>
      </c>
      <c r="L743">
        <v>39</v>
      </c>
      <c r="M743">
        <v>-36</v>
      </c>
      <c r="N743">
        <v>6.3</v>
      </c>
      <c r="P743">
        <v>1.02</v>
      </c>
      <c r="R743">
        <v>0.74</v>
      </c>
      <c r="T743">
        <v>0.37</v>
      </c>
      <c r="U743" t="s">
        <v>93</v>
      </c>
      <c r="X743" t="s">
        <v>71</v>
      </c>
      <c r="Y743">
        <v>742</v>
      </c>
      <c r="Z743" s="1">
        <v>0.10572685185185186</v>
      </c>
      <c r="AA743" t="s">
        <v>6296</v>
      </c>
      <c r="AB743">
        <v>6.5000000000000002E-2</v>
      </c>
      <c r="AC743">
        <v>8.9999999999999993E-3</v>
      </c>
      <c r="AD743">
        <v>6.3</v>
      </c>
      <c r="AE743" t="s">
        <v>71</v>
      </c>
    </row>
    <row r="744" spans="1:32" x14ac:dyDescent="0.2">
      <c r="A744">
        <v>743</v>
      </c>
      <c r="C744">
        <v>15920</v>
      </c>
      <c r="D744">
        <v>4694</v>
      </c>
      <c r="F744">
        <v>2</v>
      </c>
      <c r="G744">
        <v>38</v>
      </c>
      <c r="H744">
        <v>2</v>
      </c>
      <c r="I744" t="s">
        <v>24</v>
      </c>
      <c r="J744">
        <v>72</v>
      </c>
      <c r="K744">
        <v>49</v>
      </c>
      <c r="L744">
        <v>6</v>
      </c>
      <c r="M744">
        <v>72</v>
      </c>
      <c r="N744">
        <v>5.16</v>
      </c>
      <c r="P744">
        <v>0.88</v>
      </c>
      <c r="R744">
        <v>0.57999999999999996</v>
      </c>
      <c r="X744" t="s">
        <v>71</v>
      </c>
      <c r="Y744">
        <v>743</v>
      </c>
      <c r="Z744" s="1">
        <v>0.10974537037037037</v>
      </c>
      <c r="AA744" t="s">
        <v>6297</v>
      </c>
      <c r="AB744">
        <v>-0.03</v>
      </c>
      <c r="AC744">
        <v>1.6E-2</v>
      </c>
      <c r="AD744">
        <v>5.16</v>
      </c>
      <c r="AE744" t="s">
        <v>71</v>
      </c>
    </row>
    <row r="745" spans="1:32" x14ac:dyDescent="0.2">
      <c r="A745">
        <v>744</v>
      </c>
      <c r="B745" t="s">
        <v>2838</v>
      </c>
      <c r="C745">
        <v>15975</v>
      </c>
      <c r="D745">
        <v>193763</v>
      </c>
      <c r="F745">
        <v>2</v>
      </c>
      <c r="G745">
        <v>33</v>
      </c>
      <c r="H745">
        <v>7</v>
      </c>
      <c r="I745" t="s">
        <v>26</v>
      </c>
      <c r="J745">
        <v>34</v>
      </c>
      <c r="K745">
        <v>39</v>
      </c>
      <c r="L745">
        <v>0</v>
      </c>
      <c r="M745">
        <v>-34</v>
      </c>
      <c r="N745">
        <v>5.9</v>
      </c>
      <c r="P745">
        <v>1.06</v>
      </c>
      <c r="X745" t="s">
        <v>54</v>
      </c>
      <c r="Y745">
        <v>744</v>
      </c>
      <c r="Z745" s="1">
        <v>0.10633101851851852</v>
      </c>
      <c r="AA745" t="s">
        <v>6298</v>
      </c>
      <c r="AB745">
        <v>-1.4999999999999999E-2</v>
      </c>
      <c r="AC745">
        <v>-0.02</v>
      </c>
      <c r="AD745">
        <v>5.9</v>
      </c>
      <c r="AE745" t="s">
        <v>54</v>
      </c>
    </row>
    <row r="746" spans="1:32" x14ac:dyDescent="0.2">
      <c r="A746">
        <v>745</v>
      </c>
      <c r="C746">
        <v>15996</v>
      </c>
      <c r="D746">
        <v>167878</v>
      </c>
      <c r="F746">
        <v>2</v>
      </c>
      <c r="G746">
        <v>33</v>
      </c>
      <c r="H746">
        <v>40.200000000000003</v>
      </c>
      <c r="I746" t="s">
        <v>26</v>
      </c>
      <c r="J746">
        <v>20</v>
      </c>
      <c r="K746">
        <v>0</v>
      </c>
      <c r="L746">
        <v>7</v>
      </c>
      <c r="M746">
        <v>-20</v>
      </c>
      <c r="N746">
        <v>6.21</v>
      </c>
      <c r="P746">
        <v>1.1000000000000001</v>
      </c>
      <c r="X746" t="s">
        <v>197</v>
      </c>
      <c r="Y746">
        <v>745</v>
      </c>
      <c r="Z746" s="1">
        <v>0.10671527777777778</v>
      </c>
      <c r="AA746" t="s">
        <v>6299</v>
      </c>
      <c r="AB746">
        <v>-4.1000000000000002E-2</v>
      </c>
      <c r="AC746">
        <v>-7.9000000000000001E-2</v>
      </c>
      <c r="AD746">
        <v>6.21</v>
      </c>
      <c r="AE746" t="s">
        <v>197</v>
      </c>
    </row>
    <row r="747" spans="1:32" x14ac:dyDescent="0.2">
      <c r="A747">
        <v>746</v>
      </c>
      <c r="C747">
        <v>16004</v>
      </c>
      <c r="D747">
        <v>55680</v>
      </c>
      <c r="F747">
        <v>2</v>
      </c>
      <c r="G747">
        <v>35</v>
      </c>
      <c r="H747">
        <v>27.9</v>
      </c>
      <c r="I747" t="s">
        <v>24</v>
      </c>
      <c r="J747">
        <v>39</v>
      </c>
      <c r="K747">
        <v>39</v>
      </c>
      <c r="L747">
        <v>52</v>
      </c>
      <c r="M747">
        <v>39</v>
      </c>
      <c r="N747">
        <v>6.36</v>
      </c>
      <c r="P747">
        <v>-0.1</v>
      </c>
      <c r="R747">
        <v>-0.34</v>
      </c>
      <c r="X747" t="s">
        <v>2839</v>
      </c>
      <c r="Y747">
        <v>746</v>
      </c>
      <c r="Z747" s="1">
        <v>0.10796180555555557</v>
      </c>
      <c r="AA747" t="s">
        <v>6300</v>
      </c>
      <c r="AB747">
        <v>2.5999999999999999E-2</v>
      </c>
      <c r="AC747">
        <v>-2.5999999999999999E-2</v>
      </c>
      <c r="AD747">
        <v>6.36</v>
      </c>
      <c r="AE747" t="s">
        <v>2419</v>
      </c>
      <c r="AF747" t="s">
        <v>36</v>
      </c>
    </row>
    <row r="748" spans="1:32" x14ac:dyDescent="0.2">
      <c r="A748">
        <v>747</v>
      </c>
      <c r="C748">
        <v>16024</v>
      </c>
      <c r="D748">
        <v>12361</v>
      </c>
      <c r="F748">
        <v>2</v>
      </c>
      <c r="G748">
        <v>37</v>
      </c>
      <c r="H748">
        <v>36.1</v>
      </c>
      <c r="I748" t="s">
        <v>24</v>
      </c>
      <c r="J748">
        <v>65</v>
      </c>
      <c r="K748">
        <v>44</v>
      </c>
      <c r="L748">
        <v>44</v>
      </c>
      <c r="M748">
        <v>65</v>
      </c>
      <c r="N748">
        <v>5.78</v>
      </c>
      <c r="P748">
        <v>1.56</v>
      </c>
      <c r="R748">
        <v>1.85</v>
      </c>
      <c r="X748" t="s">
        <v>77</v>
      </c>
      <c r="Y748">
        <v>747</v>
      </c>
      <c r="Z748" s="1">
        <v>0.10944560185185186</v>
      </c>
      <c r="AA748" t="s">
        <v>6301</v>
      </c>
      <c r="AB748">
        <v>4.2000000000000003E-2</v>
      </c>
      <c r="AC748">
        <v>-5.0000000000000001E-3</v>
      </c>
      <c r="AD748">
        <v>5.78</v>
      </c>
      <c r="AE748" t="s">
        <v>77</v>
      </c>
    </row>
    <row r="749" spans="1:32" x14ac:dyDescent="0.2">
      <c r="A749">
        <v>748</v>
      </c>
      <c r="C749">
        <v>16028</v>
      </c>
      <c r="D749">
        <v>55684</v>
      </c>
      <c r="F749">
        <v>2</v>
      </c>
      <c r="G749">
        <v>35</v>
      </c>
      <c r="H749">
        <v>38.799999999999997</v>
      </c>
      <c r="I749" t="s">
        <v>24</v>
      </c>
      <c r="J749">
        <v>37</v>
      </c>
      <c r="K749">
        <v>18</v>
      </c>
      <c r="L749">
        <v>44</v>
      </c>
      <c r="M749">
        <v>37</v>
      </c>
      <c r="N749">
        <v>5.71</v>
      </c>
      <c r="P749">
        <v>1.39</v>
      </c>
      <c r="X749" t="s">
        <v>105</v>
      </c>
      <c r="Y749">
        <v>748</v>
      </c>
      <c r="Z749" s="1">
        <v>0.10808796296296297</v>
      </c>
      <c r="AA749" t="s">
        <v>6302</v>
      </c>
      <c r="AB749">
        <v>4.0000000000000001E-3</v>
      </c>
      <c r="AC749">
        <v>-8.9999999999999993E-3</v>
      </c>
      <c r="AD749">
        <v>5.71</v>
      </c>
      <c r="AE749" t="s">
        <v>105</v>
      </c>
    </row>
    <row r="750" spans="1:32" x14ac:dyDescent="0.2">
      <c r="A750">
        <v>749</v>
      </c>
      <c r="B750" t="s">
        <v>2840</v>
      </c>
      <c r="C750">
        <v>16046</v>
      </c>
      <c r="D750">
        <v>167882</v>
      </c>
      <c r="F750">
        <v>2</v>
      </c>
      <c r="G750">
        <v>33</v>
      </c>
      <c r="H750">
        <v>50.7</v>
      </c>
      <c r="I750" t="s">
        <v>26</v>
      </c>
      <c r="J750">
        <v>28</v>
      </c>
      <c r="K750">
        <v>13</v>
      </c>
      <c r="L750">
        <v>57</v>
      </c>
      <c r="M750">
        <v>-28</v>
      </c>
      <c r="N750">
        <v>4.9000000000000004</v>
      </c>
      <c r="P750">
        <v>-0.05</v>
      </c>
      <c r="R750">
        <v>-0.13</v>
      </c>
      <c r="T750">
        <v>-7.0000000000000007E-2</v>
      </c>
      <c r="X750" t="s">
        <v>191</v>
      </c>
      <c r="Y750">
        <v>749</v>
      </c>
      <c r="Z750" s="1">
        <v>0.10683680555555557</v>
      </c>
      <c r="AA750" t="s">
        <v>6303</v>
      </c>
      <c r="AB750">
        <v>-1.9E-2</v>
      </c>
      <c r="AC750">
        <v>-1.2999999999999999E-2</v>
      </c>
      <c r="AD750">
        <v>4.9000000000000004</v>
      </c>
      <c r="AE750" t="s">
        <v>191</v>
      </c>
    </row>
    <row r="751" spans="1:32" x14ac:dyDescent="0.2">
      <c r="A751">
        <v>750</v>
      </c>
      <c r="B751" t="s">
        <v>2841</v>
      </c>
      <c r="C751">
        <v>16058</v>
      </c>
      <c r="D751">
        <v>55687</v>
      </c>
      <c r="E751">
        <v>866</v>
      </c>
      <c r="F751">
        <v>2</v>
      </c>
      <c r="G751">
        <v>35</v>
      </c>
      <c r="H751">
        <v>46.8</v>
      </c>
      <c r="I751" t="s">
        <v>24</v>
      </c>
      <c r="J751">
        <v>34</v>
      </c>
      <c r="K751">
        <v>41</v>
      </c>
      <c r="L751">
        <v>15</v>
      </c>
      <c r="M751">
        <v>34</v>
      </c>
      <c r="N751">
        <v>5.35</v>
      </c>
      <c r="P751">
        <v>1.66</v>
      </c>
      <c r="R751">
        <v>1.93</v>
      </c>
      <c r="T751">
        <v>1</v>
      </c>
      <c r="U751" t="s">
        <v>93</v>
      </c>
      <c r="X751" t="s">
        <v>2842</v>
      </c>
      <c r="Y751">
        <v>750</v>
      </c>
      <c r="Z751" s="1">
        <v>0.10818055555555556</v>
      </c>
      <c r="AA751" t="s">
        <v>6304</v>
      </c>
      <c r="AB751">
        <v>0.03</v>
      </c>
      <c r="AC751">
        <v>-4.9000000000000002E-2</v>
      </c>
      <c r="AD751">
        <v>5.35</v>
      </c>
      <c r="AE751" t="s">
        <v>98</v>
      </c>
    </row>
    <row r="752" spans="1:32" x14ac:dyDescent="0.2">
      <c r="A752">
        <v>751</v>
      </c>
      <c r="C752">
        <v>16060</v>
      </c>
      <c r="D752">
        <v>110625</v>
      </c>
      <c r="F752">
        <v>2</v>
      </c>
      <c r="G752">
        <v>35</v>
      </c>
      <c r="H752">
        <v>4.0999999999999996</v>
      </c>
      <c r="I752" t="s">
        <v>24</v>
      </c>
      <c r="J752">
        <v>7</v>
      </c>
      <c r="K752">
        <v>28</v>
      </c>
      <c r="L752">
        <v>17</v>
      </c>
      <c r="M752">
        <v>7</v>
      </c>
      <c r="N752">
        <v>6.18</v>
      </c>
      <c r="P752">
        <v>1.06</v>
      </c>
      <c r="R752">
        <v>0.89</v>
      </c>
      <c r="W752" t="s">
        <v>27</v>
      </c>
      <c r="X752" t="s">
        <v>342</v>
      </c>
      <c r="Y752">
        <v>751</v>
      </c>
      <c r="Z752" s="1">
        <v>0.10768634259259259</v>
      </c>
      <c r="AA752" t="s">
        <v>6305</v>
      </c>
      <c r="AB752">
        <v>-6.0000000000000001E-3</v>
      </c>
      <c r="AC752">
        <v>-0.108</v>
      </c>
      <c r="AD752">
        <v>6.18</v>
      </c>
      <c r="AE752" t="s">
        <v>5784</v>
      </c>
    </row>
    <row r="753" spans="1:32" x14ac:dyDescent="0.2">
      <c r="A753">
        <v>752</v>
      </c>
      <c r="B753" t="s">
        <v>2843</v>
      </c>
      <c r="C753">
        <v>16074</v>
      </c>
      <c r="D753">
        <v>129984</v>
      </c>
      <c r="F753">
        <v>2</v>
      </c>
      <c r="G753">
        <v>34</v>
      </c>
      <c r="H753">
        <v>42.7</v>
      </c>
      <c r="I753" t="s">
        <v>26</v>
      </c>
      <c r="J753">
        <v>7</v>
      </c>
      <c r="K753">
        <v>51</v>
      </c>
      <c r="L753">
        <v>34</v>
      </c>
      <c r="M753">
        <v>-7</v>
      </c>
      <c r="N753">
        <v>5.75</v>
      </c>
      <c r="P753">
        <v>1.4</v>
      </c>
      <c r="R753">
        <v>1.65</v>
      </c>
      <c r="W753" t="s">
        <v>27</v>
      </c>
      <c r="X753" t="s">
        <v>80</v>
      </c>
      <c r="Y753">
        <v>752</v>
      </c>
      <c r="Z753" s="1">
        <v>0.10743865740740739</v>
      </c>
      <c r="AA753" t="s">
        <v>6306</v>
      </c>
      <c r="AB753">
        <v>6.3E-2</v>
      </c>
      <c r="AC753">
        <v>-6.5000000000000002E-2</v>
      </c>
      <c r="AD753">
        <v>5.75</v>
      </c>
      <c r="AE753" t="s">
        <v>3264</v>
      </c>
    </row>
    <row r="754" spans="1:32" x14ac:dyDescent="0.2">
      <c r="A754">
        <v>753</v>
      </c>
      <c r="C754">
        <v>16160</v>
      </c>
      <c r="D754">
        <v>110636</v>
      </c>
      <c r="F754">
        <v>2</v>
      </c>
      <c r="G754">
        <v>36</v>
      </c>
      <c r="H754">
        <v>4.9000000000000004</v>
      </c>
      <c r="I754" t="s">
        <v>24</v>
      </c>
      <c r="J754">
        <v>6</v>
      </c>
      <c r="K754">
        <v>53</v>
      </c>
      <c r="L754">
        <v>13</v>
      </c>
      <c r="M754">
        <v>6</v>
      </c>
      <c r="N754">
        <v>5.82</v>
      </c>
      <c r="P754">
        <v>0.98</v>
      </c>
      <c r="R754">
        <v>0.81</v>
      </c>
      <c r="T754">
        <v>0.53</v>
      </c>
      <c r="X754" t="s">
        <v>2844</v>
      </c>
      <c r="Y754">
        <v>753</v>
      </c>
      <c r="Z754" s="1">
        <v>0.1083900462962963</v>
      </c>
      <c r="AA754" t="s">
        <v>6307</v>
      </c>
      <c r="AB754">
        <v>1.8109999999999999</v>
      </c>
      <c r="AC754">
        <v>1.4510000000000001</v>
      </c>
      <c r="AD754">
        <v>5.82</v>
      </c>
      <c r="AE754" t="s">
        <v>2844</v>
      </c>
    </row>
    <row r="755" spans="1:32" x14ac:dyDescent="0.2">
      <c r="A755">
        <v>754</v>
      </c>
      <c r="B755" t="s">
        <v>2845</v>
      </c>
      <c r="C755">
        <v>16161</v>
      </c>
      <c r="D755">
        <v>110635</v>
      </c>
      <c r="F755">
        <v>2</v>
      </c>
      <c r="G755">
        <v>35</v>
      </c>
      <c r="H755">
        <v>52.5</v>
      </c>
      <c r="I755" t="s">
        <v>24</v>
      </c>
      <c r="J755">
        <v>5</v>
      </c>
      <c r="K755">
        <v>35</v>
      </c>
      <c r="L755">
        <v>36</v>
      </c>
      <c r="M755">
        <v>5</v>
      </c>
      <c r="N755">
        <v>4.8600000000000003</v>
      </c>
      <c r="P755">
        <v>0.87</v>
      </c>
      <c r="R755">
        <v>0.53</v>
      </c>
      <c r="T755">
        <v>0.49</v>
      </c>
      <c r="X755" t="s">
        <v>71</v>
      </c>
      <c r="Y755">
        <v>754</v>
      </c>
      <c r="Z755" s="1">
        <v>0.10824652777777777</v>
      </c>
      <c r="AA755" t="s">
        <v>6308</v>
      </c>
      <c r="AB755">
        <v>-2.5999999999999999E-2</v>
      </c>
      <c r="AC755">
        <v>-2.5000000000000001E-2</v>
      </c>
      <c r="AD755">
        <v>4.8600000000000003</v>
      </c>
      <c r="AE755" t="s">
        <v>71</v>
      </c>
    </row>
    <row r="756" spans="1:32" x14ac:dyDescent="0.2">
      <c r="A756">
        <v>755</v>
      </c>
      <c r="C756">
        <v>16170</v>
      </c>
      <c r="D756">
        <v>232818</v>
      </c>
      <c r="F756">
        <v>2</v>
      </c>
      <c r="G756">
        <v>33</v>
      </c>
      <c r="H756">
        <v>54.6</v>
      </c>
      <c r="I756" t="s">
        <v>26</v>
      </c>
      <c r="J756">
        <v>51</v>
      </c>
      <c r="K756">
        <v>5</v>
      </c>
      <c r="L756">
        <v>37</v>
      </c>
      <c r="M756">
        <v>-51</v>
      </c>
      <c r="N756">
        <v>6.24</v>
      </c>
      <c r="P756">
        <v>0.52</v>
      </c>
      <c r="R756">
        <v>7.0000000000000007E-2</v>
      </c>
      <c r="X756" t="s">
        <v>204</v>
      </c>
      <c r="Y756">
        <v>755</v>
      </c>
      <c r="Z756" s="1">
        <v>0.10688194444444443</v>
      </c>
      <c r="AA756" t="s">
        <v>6309</v>
      </c>
      <c r="AB756">
        <v>-4.0000000000000001E-3</v>
      </c>
      <c r="AC756">
        <v>-0.03</v>
      </c>
      <c r="AD756">
        <v>6.24</v>
      </c>
      <c r="AE756" t="s">
        <v>204</v>
      </c>
    </row>
    <row r="757" spans="1:32" x14ac:dyDescent="0.2">
      <c r="A757">
        <v>756</v>
      </c>
      <c r="C757">
        <v>16176</v>
      </c>
      <c r="D757">
        <v>55705</v>
      </c>
      <c r="F757">
        <v>2</v>
      </c>
      <c r="G757">
        <v>36</v>
      </c>
      <c r="H757">
        <v>57.2</v>
      </c>
      <c r="I757" t="s">
        <v>24</v>
      </c>
      <c r="J757">
        <v>38</v>
      </c>
      <c r="K757">
        <v>43</v>
      </c>
      <c r="L757">
        <v>58</v>
      </c>
      <c r="M757">
        <v>38</v>
      </c>
      <c r="N757">
        <v>5.9</v>
      </c>
      <c r="P757">
        <v>0.48</v>
      </c>
      <c r="X757" t="s">
        <v>430</v>
      </c>
      <c r="Y757">
        <v>756</v>
      </c>
      <c r="Z757" s="1">
        <v>0.10899537037037037</v>
      </c>
      <c r="AA757" t="s">
        <v>6310</v>
      </c>
      <c r="AB757">
        <v>0.14499999999999999</v>
      </c>
      <c r="AC757">
        <v>-0.19400000000000001</v>
      </c>
      <c r="AD757">
        <v>5.9</v>
      </c>
      <c r="AE757" t="s">
        <v>430</v>
      </c>
    </row>
    <row r="758" spans="1:32" x14ac:dyDescent="0.2">
      <c r="A758">
        <v>757</v>
      </c>
      <c r="C758">
        <v>16187</v>
      </c>
      <c r="D758">
        <v>55703</v>
      </c>
      <c r="F758">
        <v>2</v>
      </c>
      <c r="G758">
        <v>36</v>
      </c>
      <c r="H758">
        <v>42.9</v>
      </c>
      <c r="I758" t="s">
        <v>24</v>
      </c>
      <c r="J758">
        <v>31</v>
      </c>
      <c r="K758">
        <v>36</v>
      </c>
      <c r="L758">
        <v>27</v>
      </c>
      <c r="M758">
        <v>31</v>
      </c>
      <c r="N758">
        <v>6.1</v>
      </c>
      <c r="P758">
        <v>1.05</v>
      </c>
      <c r="R758">
        <v>0.79</v>
      </c>
      <c r="X758" t="s">
        <v>197</v>
      </c>
      <c r="Y758">
        <v>757</v>
      </c>
      <c r="Z758" s="1">
        <v>0.10882986111111111</v>
      </c>
      <c r="AA758" t="s">
        <v>6311</v>
      </c>
      <c r="AB758">
        <v>-4.2000000000000003E-2</v>
      </c>
      <c r="AC758">
        <v>-4.0000000000000001E-3</v>
      </c>
      <c r="AD758">
        <v>6.1</v>
      </c>
      <c r="AE758" t="s">
        <v>197</v>
      </c>
    </row>
    <row r="759" spans="1:32" x14ac:dyDescent="0.2">
      <c r="A759">
        <v>758</v>
      </c>
      <c r="C759">
        <v>16210</v>
      </c>
      <c r="E759" t="s">
        <v>2846</v>
      </c>
      <c r="F759">
        <v>2</v>
      </c>
      <c r="G759">
        <v>37</v>
      </c>
      <c r="H759">
        <v>2.5</v>
      </c>
      <c r="I759" t="s">
        <v>24</v>
      </c>
      <c r="J759">
        <v>34</v>
      </c>
      <c r="K759">
        <v>15</v>
      </c>
      <c r="L759">
        <v>50</v>
      </c>
      <c r="M759">
        <v>34</v>
      </c>
      <c r="N759">
        <v>5.3</v>
      </c>
      <c r="P759">
        <v>1.55</v>
      </c>
      <c r="R759">
        <v>0.84</v>
      </c>
      <c r="X759" t="s">
        <v>2847</v>
      </c>
      <c r="Y759">
        <v>758</v>
      </c>
      <c r="Z759" s="1">
        <v>0.10905671296296297</v>
      </c>
      <c r="AA759" t="s">
        <v>6312</v>
      </c>
      <c r="AB759">
        <v>5.8000000000000003E-2</v>
      </c>
      <c r="AC759">
        <v>-2.9000000000000001E-2</v>
      </c>
      <c r="AD759">
        <v>5.3</v>
      </c>
      <c r="AE759" t="s">
        <v>164</v>
      </c>
    </row>
    <row r="760" spans="1:32" x14ac:dyDescent="0.2">
      <c r="A760">
        <v>759</v>
      </c>
      <c r="B760" t="s">
        <v>2848</v>
      </c>
      <c r="C760">
        <v>16212</v>
      </c>
      <c r="D760">
        <v>130004</v>
      </c>
      <c r="F760">
        <v>2</v>
      </c>
      <c r="G760">
        <v>36</v>
      </c>
      <c r="H760">
        <v>0</v>
      </c>
      <c r="I760" t="s">
        <v>26</v>
      </c>
      <c r="J760">
        <v>7</v>
      </c>
      <c r="K760">
        <v>49</v>
      </c>
      <c r="L760">
        <v>54</v>
      </c>
      <c r="M760">
        <v>-7</v>
      </c>
      <c r="N760">
        <v>5.53</v>
      </c>
      <c r="P760">
        <v>1.59</v>
      </c>
      <c r="R760">
        <v>1.93</v>
      </c>
      <c r="T760">
        <v>0.87</v>
      </c>
      <c r="U760" t="s">
        <v>93</v>
      </c>
      <c r="X760" t="s">
        <v>53</v>
      </c>
      <c r="Y760">
        <v>759</v>
      </c>
      <c r="Z760" s="1">
        <v>0.10833333333333334</v>
      </c>
      <c r="AA760" t="s">
        <v>6313</v>
      </c>
      <c r="AB760">
        <v>-3.3000000000000002E-2</v>
      </c>
      <c r="AC760">
        <v>-5.8999999999999997E-2</v>
      </c>
      <c r="AD760">
        <v>5.53</v>
      </c>
      <c r="AE760" t="s">
        <v>53</v>
      </c>
    </row>
    <row r="761" spans="1:32" x14ac:dyDescent="0.2">
      <c r="A761">
        <v>760</v>
      </c>
      <c r="C761">
        <v>16219</v>
      </c>
      <c r="D761">
        <v>55715</v>
      </c>
      <c r="F761">
        <v>2</v>
      </c>
      <c r="G761">
        <v>37</v>
      </c>
      <c r="H761">
        <v>20.8</v>
      </c>
      <c r="I761" t="s">
        <v>24</v>
      </c>
      <c r="J761">
        <v>39</v>
      </c>
      <c r="K761">
        <v>53</v>
      </c>
      <c r="L761">
        <v>45</v>
      </c>
      <c r="M761">
        <v>39</v>
      </c>
      <c r="N761">
        <v>6.54</v>
      </c>
      <c r="P761">
        <v>-0.12</v>
      </c>
      <c r="R761">
        <v>-0.48</v>
      </c>
      <c r="X761" t="s">
        <v>211</v>
      </c>
      <c r="Y761">
        <v>760</v>
      </c>
      <c r="Z761" s="1">
        <v>0.10926851851851853</v>
      </c>
      <c r="AA761" t="s">
        <v>6314</v>
      </c>
      <c r="AB761">
        <v>6.0000000000000001E-3</v>
      </c>
      <c r="AC761">
        <v>-1.9E-2</v>
      </c>
      <c r="AD761">
        <v>6.54</v>
      </c>
      <c r="AE761" t="s">
        <v>211</v>
      </c>
    </row>
    <row r="762" spans="1:32" x14ac:dyDescent="0.2">
      <c r="A762">
        <v>761</v>
      </c>
      <c r="C762">
        <v>16220</v>
      </c>
      <c r="D762">
        <v>55711</v>
      </c>
      <c r="F762">
        <v>2</v>
      </c>
      <c r="G762">
        <v>37</v>
      </c>
      <c r="H762">
        <v>6.4</v>
      </c>
      <c r="I762" t="s">
        <v>24</v>
      </c>
      <c r="J762">
        <v>32</v>
      </c>
      <c r="K762">
        <v>53</v>
      </c>
      <c r="L762">
        <v>31</v>
      </c>
      <c r="M762">
        <v>32</v>
      </c>
      <c r="N762">
        <v>6.25</v>
      </c>
      <c r="P762">
        <v>0.48</v>
      </c>
      <c r="R762">
        <v>0.01</v>
      </c>
      <c r="X762" t="s">
        <v>199</v>
      </c>
      <c r="Y762">
        <v>761</v>
      </c>
      <c r="Z762" s="1">
        <v>0.10910185185185185</v>
      </c>
      <c r="AA762" t="s">
        <v>6315</v>
      </c>
      <c r="AB762">
        <v>6.5000000000000002E-2</v>
      </c>
      <c r="AC762">
        <v>6.3E-2</v>
      </c>
      <c r="AD762">
        <v>6.25</v>
      </c>
      <c r="AE762" t="s">
        <v>199</v>
      </c>
    </row>
    <row r="763" spans="1:32" x14ac:dyDescent="0.2">
      <c r="A763">
        <v>762</v>
      </c>
      <c r="C763">
        <v>16226</v>
      </c>
      <c r="D763">
        <v>248595</v>
      </c>
      <c r="F763">
        <v>2</v>
      </c>
      <c r="G763">
        <v>33</v>
      </c>
      <c r="H763">
        <v>33.6</v>
      </c>
      <c r="I763" t="s">
        <v>26</v>
      </c>
      <c r="J763">
        <v>62</v>
      </c>
      <c r="K763">
        <v>35</v>
      </c>
      <c r="L763">
        <v>13</v>
      </c>
      <c r="M763">
        <v>-62</v>
      </c>
      <c r="N763">
        <v>6.77</v>
      </c>
      <c r="P763">
        <v>-0.06</v>
      </c>
      <c r="X763" t="s">
        <v>102</v>
      </c>
      <c r="Y763">
        <v>762</v>
      </c>
      <c r="Z763" s="1">
        <v>0.10663888888888889</v>
      </c>
      <c r="AA763" t="s">
        <v>6316</v>
      </c>
      <c r="AB763">
        <v>2.5999999999999999E-2</v>
      </c>
      <c r="AC763">
        <v>0.01</v>
      </c>
      <c r="AD763">
        <v>6.77</v>
      </c>
      <c r="AE763" t="s">
        <v>102</v>
      </c>
    </row>
    <row r="764" spans="1:32" x14ac:dyDescent="0.2">
      <c r="A764">
        <v>763</v>
      </c>
      <c r="B764" t="s">
        <v>2849</v>
      </c>
      <c r="C764">
        <v>16234</v>
      </c>
      <c r="D764">
        <v>93022</v>
      </c>
      <c r="F764">
        <v>2</v>
      </c>
      <c r="G764">
        <v>36</v>
      </c>
      <c r="H764">
        <v>37.9</v>
      </c>
      <c r="I764" t="s">
        <v>24</v>
      </c>
      <c r="J764">
        <v>12</v>
      </c>
      <c r="K764">
        <v>26</v>
      </c>
      <c r="L764">
        <v>51</v>
      </c>
      <c r="M764">
        <v>12</v>
      </c>
      <c r="N764">
        <v>5.68</v>
      </c>
      <c r="P764">
        <v>0.49</v>
      </c>
      <c r="R764">
        <v>-0.08</v>
      </c>
      <c r="X764" t="s">
        <v>75</v>
      </c>
      <c r="Y764">
        <v>763</v>
      </c>
      <c r="Z764" s="1">
        <v>0.10877199074074073</v>
      </c>
      <c r="AA764" t="s">
        <v>6317</v>
      </c>
      <c r="AB764">
        <v>0.28599999999999998</v>
      </c>
      <c r="AC764">
        <v>-8.8999999999999996E-2</v>
      </c>
      <c r="AD764">
        <v>5.68</v>
      </c>
      <c r="AE764" t="s">
        <v>75</v>
      </c>
    </row>
    <row r="765" spans="1:32" x14ac:dyDescent="0.2">
      <c r="A765">
        <v>764</v>
      </c>
      <c r="B765" t="s">
        <v>2850</v>
      </c>
      <c r="C765">
        <v>16232</v>
      </c>
      <c r="D765">
        <v>75470</v>
      </c>
      <c r="F765">
        <v>2</v>
      </c>
      <c r="G765">
        <v>36</v>
      </c>
      <c r="H765">
        <v>57.7</v>
      </c>
      <c r="I765" t="s">
        <v>24</v>
      </c>
      <c r="J765">
        <v>24</v>
      </c>
      <c r="K765">
        <v>38</v>
      </c>
      <c r="L765">
        <v>54</v>
      </c>
      <c r="M765">
        <v>24</v>
      </c>
      <c r="N765">
        <v>7.09</v>
      </c>
      <c r="P765">
        <v>0.5</v>
      </c>
      <c r="R765">
        <v>0.02</v>
      </c>
      <c r="X765" t="s">
        <v>79</v>
      </c>
      <c r="Y765">
        <v>764</v>
      </c>
      <c r="Z765" s="1">
        <v>0.1090011574074074</v>
      </c>
      <c r="AA765" t="s">
        <v>6318</v>
      </c>
      <c r="AB765">
        <v>0.14299999999999999</v>
      </c>
      <c r="AC765">
        <v>0</v>
      </c>
      <c r="AD765">
        <v>7.09</v>
      </c>
      <c r="AE765" t="s">
        <v>79</v>
      </c>
    </row>
    <row r="766" spans="1:32" x14ac:dyDescent="0.2">
      <c r="A766">
        <v>765</v>
      </c>
      <c r="B766" t="s">
        <v>2850</v>
      </c>
      <c r="C766">
        <v>16246</v>
      </c>
      <c r="D766">
        <v>75471</v>
      </c>
      <c r="F766">
        <v>2</v>
      </c>
      <c r="G766">
        <v>37</v>
      </c>
      <c r="H766">
        <v>0.5</v>
      </c>
      <c r="I766" t="s">
        <v>24</v>
      </c>
      <c r="J766">
        <v>24</v>
      </c>
      <c r="K766">
        <v>38</v>
      </c>
      <c r="L766">
        <v>51</v>
      </c>
      <c r="M766">
        <v>24</v>
      </c>
      <c r="N766">
        <v>6.5</v>
      </c>
      <c r="P766">
        <v>0.41</v>
      </c>
      <c r="R766">
        <v>-0.02</v>
      </c>
      <c r="X766" t="s">
        <v>2851</v>
      </c>
      <c r="Y766">
        <v>765</v>
      </c>
      <c r="Z766" s="1">
        <v>0.10903356481481481</v>
      </c>
      <c r="AA766" t="s">
        <v>6319</v>
      </c>
      <c r="AB766">
        <v>0.13600000000000001</v>
      </c>
      <c r="AC766">
        <v>-6.0000000000000001E-3</v>
      </c>
      <c r="AD766">
        <v>6.5</v>
      </c>
      <c r="AE766" t="s">
        <v>2851</v>
      </c>
    </row>
    <row r="767" spans="1:32" x14ac:dyDescent="0.2">
      <c r="A767">
        <v>766</v>
      </c>
      <c r="C767">
        <v>16247</v>
      </c>
      <c r="D767">
        <v>110640</v>
      </c>
      <c r="E767">
        <v>872</v>
      </c>
      <c r="F767">
        <v>2</v>
      </c>
      <c r="G767">
        <v>36</v>
      </c>
      <c r="H767">
        <v>35.1</v>
      </c>
      <c r="I767" t="s">
        <v>24</v>
      </c>
      <c r="J767">
        <v>7</v>
      </c>
      <c r="K767">
        <v>43</v>
      </c>
      <c r="L767">
        <v>47</v>
      </c>
      <c r="M767">
        <v>7</v>
      </c>
      <c r="N767">
        <v>5.81</v>
      </c>
      <c r="P767">
        <v>1.04</v>
      </c>
      <c r="R767">
        <v>0.86</v>
      </c>
      <c r="W767" t="s">
        <v>27</v>
      </c>
      <c r="X767" t="s">
        <v>197</v>
      </c>
      <c r="Y767">
        <v>766</v>
      </c>
      <c r="Z767" s="1">
        <v>0.10873958333333333</v>
      </c>
      <c r="AA767" t="s">
        <v>6320</v>
      </c>
      <c r="AB767">
        <v>-4.9000000000000002E-2</v>
      </c>
      <c r="AC767">
        <v>-3.1E-2</v>
      </c>
      <c r="AD767">
        <v>5.81</v>
      </c>
      <c r="AE767" t="s">
        <v>5915</v>
      </c>
    </row>
    <row r="768" spans="1:32" x14ac:dyDescent="0.2">
      <c r="A768">
        <v>767</v>
      </c>
      <c r="B768" t="s">
        <v>2852</v>
      </c>
      <c r="C768">
        <v>16307</v>
      </c>
      <c r="D768">
        <v>193795</v>
      </c>
      <c r="F768">
        <v>2</v>
      </c>
      <c r="G768">
        <v>36</v>
      </c>
      <c r="H768">
        <v>9.3000000000000007</v>
      </c>
      <c r="I768" t="s">
        <v>26</v>
      </c>
      <c r="J768">
        <v>30</v>
      </c>
      <c r="K768">
        <v>2</v>
      </c>
      <c r="L768">
        <v>41</v>
      </c>
      <c r="M768">
        <v>-30</v>
      </c>
      <c r="N768">
        <v>5.75</v>
      </c>
      <c r="P768">
        <v>1.02</v>
      </c>
      <c r="X768" t="s">
        <v>108</v>
      </c>
      <c r="Y768">
        <v>767</v>
      </c>
      <c r="Z768" s="1">
        <v>0.10844097222222222</v>
      </c>
      <c r="AA768" t="s">
        <v>6321</v>
      </c>
      <c r="AB768">
        <v>-1.2999999999999999E-2</v>
      </c>
      <c r="AC768">
        <v>1E-3</v>
      </c>
      <c r="AD768">
        <v>5.75</v>
      </c>
      <c r="AE768" t="s">
        <v>9548</v>
      </c>
      <c r="AF768" t="s">
        <v>36</v>
      </c>
    </row>
    <row r="769" spans="1:32" x14ac:dyDescent="0.2">
      <c r="A769">
        <v>768</v>
      </c>
      <c r="C769">
        <v>16327</v>
      </c>
      <c r="D769">
        <v>55729</v>
      </c>
      <c r="F769">
        <v>2</v>
      </c>
      <c r="G769">
        <v>38</v>
      </c>
      <c r="H769">
        <v>17.8</v>
      </c>
      <c r="I769" t="s">
        <v>24</v>
      </c>
      <c r="J769">
        <v>37</v>
      </c>
      <c r="K769">
        <v>43</v>
      </c>
      <c r="L769">
        <v>36</v>
      </c>
      <c r="M769">
        <v>37</v>
      </c>
      <c r="N769">
        <v>6.18</v>
      </c>
      <c r="P769">
        <v>0.47</v>
      </c>
      <c r="R769">
        <v>0.08</v>
      </c>
      <c r="X769" t="s">
        <v>2851</v>
      </c>
      <c r="Y769">
        <v>768</v>
      </c>
      <c r="Z769" s="1">
        <v>0.10992824074074074</v>
      </c>
      <c r="AA769" t="s">
        <v>6322</v>
      </c>
      <c r="AB769">
        <v>-0.04</v>
      </c>
      <c r="AC769">
        <v>-4.3999999999999997E-2</v>
      </c>
      <c r="AD769">
        <v>6.18</v>
      </c>
      <c r="AE769" t="s">
        <v>2851</v>
      </c>
    </row>
    <row r="770" spans="1:32" x14ac:dyDescent="0.2">
      <c r="A770">
        <v>769</v>
      </c>
      <c r="C770">
        <v>16350</v>
      </c>
      <c r="D770">
        <v>55735</v>
      </c>
      <c r="F770">
        <v>2</v>
      </c>
      <c r="G770">
        <v>38</v>
      </c>
      <c r="H770">
        <v>27.8</v>
      </c>
      <c r="I770" t="s">
        <v>24</v>
      </c>
      <c r="J770">
        <v>38</v>
      </c>
      <c r="K770">
        <v>5</v>
      </c>
      <c r="L770">
        <v>22</v>
      </c>
      <c r="M770">
        <v>38</v>
      </c>
      <c r="N770">
        <v>6.3</v>
      </c>
      <c r="P770">
        <v>-0.03</v>
      </c>
      <c r="R770">
        <v>-0.03</v>
      </c>
      <c r="X770" t="s">
        <v>191</v>
      </c>
      <c r="Y770">
        <v>769</v>
      </c>
      <c r="Z770" s="1">
        <v>0.11004398148148148</v>
      </c>
      <c r="AA770" t="s">
        <v>6323</v>
      </c>
      <c r="AB770">
        <v>-8.9999999999999993E-3</v>
      </c>
      <c r="AC770">
        <v>1E-3</v>
      </c>
      <c r="AD770">
        <v>6.3</v>
      </c>
      <c r="AE770" t="s">
        <v>191</v>
      </c>
    </row>
    <row r="771" spans="1:32" x14ac:dyDescent="0.2">
      <c r="A771">
        <v>770</v>
      </c>
      <c r="C771">
        <v>16399</v>
      </c>
      <c r="D771">
        <v>110653</v>
      </c>
      <c r="F771">
        <v>2</v>
      </c>
      <c r="G771">
        <v>38</v>
      </c>
      <c r="H771">
        <v>0.8</v>
      </c>
      <c r="I771" t="s">
        <v>24</v>
      </c>
      <c r="J771">
        <v>7</v>
      </c>
      <c r="K771">
        <v>41</v>
      </c>
      <c r="L771">
        <v>43</v>
      </c>
      <c r="M771">
        <v>7</v>
      </c>
      <c r="N771">
        <v>6.39</v>
      </c>
      <c r="P771">
        <v>0.44</v>
      </c>
      <c r="R771">
        <v>0</v>
      </c>
      <c r="X771" t="s">
        <v>439</v>
      </c>
      <c r="Y771">
        <v>770</v>
      </c>
      <c r="Z771" s="1">
        <v>0.10973148148148149</v>
      </c>
      <c r="AA771" t="s">
        <v>6324</v>
      </c>
      <c r="AB771">
        <v>8.5999999999999993E-2</v>
      </c>
      <c r="AC771">
        <v>-4.3999999999999997E-2</v>
      </c>
      <c r="AD771">
        <v>6.39</v>
      </c>
      <c r="AE771" t="s">
        <v>439</v>
      </c>
    </row>
    <row r="772" spans="1:32" x14ac:dyDescent="0.2">
      <c r="A772">
        <v>771</v>
      </c>
      <c r="B772" t="s">
        <v>2853</v>
      </c>
      <c r="C772">
        <v>16400</v>
      </c>
      <c r="D772">
        <v>130026</v>
      </c>
      <c r="F772">
        <v>2</v>
      </c>
      <c r="G772">
        <v>37</v>
      </c>
      <c r="H772">
        <v>41.8</v>
      </c>
      <c r="I772" t="s">
        <v>26</v>
      </c>
      <c r="J772">
        <v>3</v>
      </c>
      <c r="K772">
        <v>23</v>
      </c>
      <c r="L772">
        <v>46</v>
      </c>
      <c r="M772">
        <v>-3</v>
      </c>
      <c r="N772">
        <v>5.65</v>
      </c>
      <c r="P772">
        <v>1.02</v>
      </c>
      <c r="R772">
        <v>0.85</v>
      </c>
      <c r="W772" t="s">
        <v>27</v>
      </c>
      <c r="X772" t="s">
        <v>235</v>
      </c>
      <c r="Y772">
        <v>771</v>
      </c>
      <c r="Z772" s="1">
        <v>0.10951157407407408</v>
      </c>
      <c r="AA772" t="s">
        <v>6325</v>
      </c>
      <c r="AB772">
        <v>4.1000000000000002E-2</v>
      </c>
      <c r="AC772">
        <v>-4.4999999999999998E-2</v>
      </c>
      <c r="AD772">
        <v>5.65</v>
      </c>
      <c r="AE772" t="s">
        <v>6326</v>
      </c>
    </row>
    <row r="773" spans="1:32" x14ac:dyDescent="0.2">
      <c r="A773">
        <v>772</v>
      </c>
      <c r="B773" t="s">
        <v>2854</v>
      </c>
      <c r="C773">
        <v>16417</v>
      </c>
      <c r="D773">
        <v>193811</v>
      </c>
      <c r="F773">
        <v>2</v>
      </c>
      <c r="G773">
        <v>36</v>
      </c>
      <c r="H773">
        <v>58.6</v>
      </c>
      <c r="I773" t="s">
        <v>26</v>
      </c>
      <c r="J773">
        <v>34</v>
      </c>
      <c r="K773">
        <v>34</v>
      </c>
      <c r="L773">
        <v>42</v>
      </c>
      <c r="M773">
        <v>-34</v>
      </c>
      <c r="N773">
        <v>5.79</v>
      </c>
      <c r="P773">
        <v>0.66</v>
      </c>
      <c r="R773">
        <v>0.22</v>
      </c>
      <c r="X773" t="s">
        <v>321</v>
      </c>
      <c r="Y773">
        <v>772</v>
      </c>
      <c r="Z773" s="1">
        <v>0.10901157407407408</v>
      </c>
      <c r="AA773" t="s">
        <v>6327</v>
      </c>
      <c r="AB773">
        <v>-1.4999999999999999E-2</v>
      </c>
      <c r="AC773">
        <v>-0.27</v>
      </c>
      <c r="AD773">
        <v>5.79</v>
      </c>
      <c r="AE773" t="s">
        <v>321</v>
      </c>
    </row>
    <row r="774" spans="1:32" x14ac:dyDescent="0.2">
      <c r="A774">
        <v>773</v>
      </c>
      <c r="B774" t="s">
        <v>2855</v>
      </c>
      <c r="C774">
        <v>16432</v>
      </c>
      <c r="D774">
        <v>75495</v>
      </c>
      <c r="F774">
        <v>2</v>
      </c>
      <c r="G774">
        <v>38</v>
      </c>
      <c r="H774">
        <v>49</v>
      </c>
      <c r="I774" t="s">
        <v>24</v>
      </c>
      <c r="J774">
        <v>21</v>
      </c>
      <c r="K774">
        <v>57</v>
      </c>
      <c r="L774">
        <v>41</v>
      </c>
      <c r="M774">
        <v>21</v>
      </c>
      <c r="N774">
        <v>5.43</v>
      </c>
      <c r="P774">
        <v>0.16</v>
      </c>
      <c r="R774">
        <v>0.13</v>
      </c>
      <c r="X774" t="s">
        <v>41</v>
      </c>
      <c r="Y774">
        <v>773</v>
      </c>
      <c r="Z774" s="1">
        <v>0.11028935185185185</v>
      </c>
      <c r="AA774" t="s">
        <v>6328</v>
      </c>
      <c r="AB774">
        <v>-8.0000000000000002E-3</v>
      </c>
      <c r="AC774">
        <v>-1.7000000000000001E-2</v>
      </c>
      <c r="AD774">
        <v>5.43</v>
      </c>
      <c r="AE774" t="s">
        <v>41</v>
      </c>
    </row>
    <row r="775" spans="1:32" x14ac:dyDescent="0.2">
      <c r="A775">
        <v>774</v>
      </c>
      <c r="C775">
        <v>16458</v>
      </c>
      <c r="D775">
        <v>433</v>
      </c>
      <c r="F775">
        <v>2</v>
      </c>
      <c r="G775">
        <v>47</v>
      </c>
      <c r="H775">
        <v>47.6</v>
      </c>
      <c r="I775" t="s">
        <v>24</v>
      </c>
      <c r="J775">
        <v>81</v>
      </c>
      <c r="K775">
        <v>26</v>
      </c>
      <c r="L775">
        <v>54</v>
      </c>
      <c r="M775">
        <v>81</v>
      </c>
      <c r="N775">
        <v>5.78</v>
      </c>
      <c r="P775">
        <v>1.3</v>
      </c>
      <c r="X775" t="s">
        <v>2856</v>
      </c>
      <c r="Y775">
        <v>774</v>
      </c>
      <c r="Z775" s="1">
        <v>0.11652314814814814</v>
      </c>
      <c r="AA775" t="s">
        <v>6329</v>
      </c>
      <c r="AB775">
        <v>0.01</v>
      </c>
      <c r="AC775">
        <v>-7.5999999999999998E-2</v>
      </c>
      <c r="AD775">
        <v>5.78</v>
      </c>
      <c r="AE775" t="s">
        <v>6330</v>
      </c>
    </row>
    <row r="776" spans="1:32" x14ac:dyDescent="0.2">
      <c r="A776">
        <v>775</v>
      </c>
      <c r="C776">
        <v>16467</v>
      </c>
      <c r="D776">
        <v>110655</v>
      </c>
      <c r="F776">
        <v>2</v>
      </c>
      <c r="G776">
        <v>38</v>
      </c>
      <c r="H776">
        <v>36.9</v>
      </c>
      <c r="I776" t="s">
        <v>24</v>
      </c>
      <c r="J776">
        <v>3</v>
      </c>
      <c r="K776">
        <v>26</v>
      </c>
      <c r="L776">
        <v>35</v>
      </c>
      <c r="M776">
        <v>3</v>
      </c>
      <c r="N776">
        <v>6.21</v>
      </c>
      <c r="P776">
        <v>1</v>
      </c>
      <c r="R776">
        <v>0.76</v>
      </c>
      <c r="X776" t="s">
        <v>60</v>
      </c>
      <c r="Y776">
        <v>775</v>
      </c>
      <c r="Z776" s="1">
        <v>0.11014930555555556</v>
      </c>
      <c r="AA776" t="s">
        <v>6331</v>
      </c>
      <c r="AB776">
        <v>4.2999999999999997E-2</v>
      </c>
      <c r="AC776">
        <v>2E-3</v>
      </c>
      <c r="AD776">
        <v>6.21</v>
      </c>
      <c r="AE776" t="s">
        <v>60</v>
      </c>
    </row>
    <row r="777" spans="1:32" x14ac:dyDescent="0.2">
      <c r="A777">
        <v>776</v>
      </c>
      <c r="B777" t="s">
        <v>2857</v>
      </c>
      <c r="C777">
        <v>16522</v>
      </c>
      <c r="D777">
        <v>255898</v>
      </c>
      <c r="F777">
        <v>2</v>
      </c>
      <c r="G777">
        <v>31</v>
      </c>
      <c r="H777">
        <v>40.5</v>
      </c>
      <c r="I777" t="s">
        <v>26</v>
      </c>
      <c r="J777">
        <v>79</v>
      </c>
      <c r="K777">
        <v>6</v>
      </c>
      <c r="L777">
        <v>34</v>
      </c>
      <c r="M777">
        <v>-79</v>
      </c>
      <c r="N777">
        <v>5.28</v>
      </c>
      <c r="P777">
        <v>0.98</v>
      </c>
      <c r="R777">
        <v>0.73</v>
      </c>
      <c r="X777" t="s">
        <v>71</v>
      </c>
      <c r="Y777">
        <v>776</v>
      </c>
      <c r="Z777" s="1">
        <v>0.1053298611111111</v>
      </c>
      <c r="AA777" t="s">
        <v>6332</v>
      </c>
      <c r="AB777">
        <v>0.121</v>
      </c>
      <c r="AC777">
        <v>-5.6000000000000001E-2</v>
      </c>
      <c r="AD777">
        <v>5.28</v>
      </c>
      <c r="AE777" t="s">
        <v>71</v>
      </c>
    </row>
    <row r="778" spans="1:32" x14ac:dyDescent="0.2">
      <c r="A778">
        <v>777</v>
      </c>
      <c r="B778" t="s">
        <v>2858</v>
      </c>
      <c r="C778">
        <v>16538</v>
      </c>
      <c r="D778">
        <v>193829</v>
      </c>
      <c r="F778">
        <v>2</v>
      </c>
      <c r="G778">
        <v>38</v>
      </c>
      <c r="H778">
        <v>18.7</v>
      </c>
      <c r="I778" t="s">
        <v>26</v>
      </c>
      <c r="J778">
        <v>30</v>
      </c>
      <c r="K778">
        <v>11</v>
      </c>
      <c r="L778">
        <v>39</v>
      </c>
      <c r="M778">
        <v>-30</v>
      </c>
      <c r="N778">
        <v>5.83</v>
      </c>
      <c r="P778">
        <v>0.48</v>
      </c>
      <c r="R778">
        <v>-0.01</v>
      </c>
      <c r="X778" t="s">
        <v>79</v>
      </c>
      <c r="Y778">
        <v>777</v>
      </c>
      <c r="Z778" s="1">
        <v>0.10993865740740742</v>
      </c>
      <c r="AA778" t="s">
        <v>6333</v>
      </c>
      <c r="AB778">
        <v>0.1</v>
      </c>
      <c r="AC778">
        <v>-7.6999999999999999E-2</v>
      </c>
      <c r="AD778">
        <v>5.83</v>
      </c>
      <c r="AE778" t="s">
        <v>79</v>
      </c>
    </row>
    <row r="779" spans="1:32" x14ac:dyDescent="0.2">
      <c r="A779">
        <v>778</v>
      </c>
      <c r="B779" t="s">
        <v>2859</v>
      </c>
      <c r="C779">
        <v>16555</v>
      </c>
      <c r="D779">
        <v>232835</v>
      </c>
      <c r="F779">
        <v>2</v>
      </c>
      <c r="G779">
        <v>37</v>
      </c>
      <c r="H779">
        <v>24.4</v>
      </c>
      <c r="I779" t="s">
        <v>26</v>
      </c>
      <c r="J779">
        <v>52</v>
      </c>
      <c r="K779">
        <v>32</v>
      </c>
      <c r="L779">
        <v>35</v>
      </c>
      <c r="M779">
        <v>-52</v>
      </c>
      <c r="N779">
        <v>5.31</v>
      </c>
      <c r="P779">
        <v>0.27</v>
      </c>
      <c r="X779" t="s">
        <v>605</v>
      </c>
      <c r="Y779">
        <v>778</v>
      </c>
      <c r="Z779" s="1">
        <v>0.10931018518518519</v>
      </c>
      <c r="AA779" t="s">
        <v>6334</v>
      </c>
      <c r="AB779">
        <v>0.1</v>
      </c>
      <c r="AC779">
        <v>-1.9E-2</v>
      </c>
      <c r="AD779">
        <v>5.31</v>
      </c>
      <c r="AE779" t="s">
        <v>605</v>
      </c>
    </row>
    <row r="780" spans="1:32" x14ac:dyDescent="0.2">
      <c r="A780">
        <v>779</v>
      </c>
      <c r="B780" t="s">
        <v>2860</v>
      </c>
      <c r="C780">
        <v>16582</v>
      </c>
      <c r="D780">
        <v>110665</v>
      </c>
      <c r="E780" t="s">
        <v>2861</v>
      </c>
      <c r="F780">
        <v>2</v>
      </c>
      <c r="G780">
        <v>39</v>
      </c>
      <c r="H780">
        <v>29</v>
      </c>
      <c r="I780" t="s">
        <v>24</v>
      </c>
      <c r="J780">
        <v>0</v>
      </c>
      <c r="K780">
        <v>19</v>
      </c>
      <c r="L780">
        <v>43</v>
      </c>
      <c r="M780">
        <v>0</v>
      </c>
      <c r="N780">
        <v>4.07</v>
      </c>
      <c r="P780">
        <v>-0.22</v>
      </c>
      <c r="R780">
        <v>-0.87</v>
      </c>
      <c r="T780">
        <v>-0.21</v>
      </c>
      <c r="X780" t="s">
        <v>85</v>
      </c>
      <c r="Y780">
        <v>779</v>
      </c>
      <c r="Z780" s="1">
        <v>0.1107523148148148</v>
      </c>
      <c r="AA780" t="s">
        <v>6335</v>
      </c>
      <c r="AB780">
        <v>1.4E-2</v>
      </c>
      <c r="AC780">
        <v>-4.0000000000000001E-3</v>
      </c>
      <c r="AD780">
        <v>4.07</v>
      </c>
      <c r="AE780" t="s">
        <v>85</v>
      </c>
    </row>
    <row r="781" spans="1:32" x14ac:dyDescent="0.2">
      <c r="A781">
        <v>780</v>
      </c>
      <c r="C781">
        <v>16589</v>
      </c>
      <c r="D781">
        <v>193834</v>
      </c>
      <c r="F781">
        <v>2</v>
      </c>
      <c r="G781">
        <v>38</v>
      </c>
      <c r="H781">
        <v>24.8</v>
      </c>
      <c r="I781" t="s">
        <v>26</v>
      </c>
      <c r="J781">
        <v>37</v>
      </c>
      <c r="K781">
        <v>59</v>
      </c>
      <c r="L781">
        <v>26</v>
      </c>
      <c r="M781">
        <v>-37</v>
      </c>
      <c r="N781">
        <v>6.49</v>
      </c>
      <c r="P781">
        <v>0.52</v>
      </c>
      <c r="X781" t="s">
        <v>2744</v>
      </c>
      <c r="Y781">
        <v>780</v>
      </c>
      <c r="Z781" s="1">
        <v>0.11000925925925926</v>
      </c>
      <c r="AA781" t="s">
        <v>6336</v>
      </c>
      <c r="AB781">
        <v>0.111</v>
      </c>
      <c r="AC781">
        <v>-6.3E-2</v>
      </c>
      <c r="AD781">
        <v>6.49</v>
      </c>
      <c r="AE781" t="s">
        <v>2744</v>
      </c>
    </row>
    <row r="782" spans="1:32" x14ac:dyDescent="0.2">
      <c r="A782">
        <v>781</v>
      </c>
      <c r="B782" t="s">
        <v>2862</v>
      </c>
      <c r="C782">
        <v>16620</v>
      </c>
      <c r="D782">
        <v>148528</v>
      </c>
      <c r="F782">
        <v>2</v>
      </c>
      <c r="G782">
        <v>39</v>
      </c>
      <c r="H782">
        <v>33.799999999999997</v>
      </c>
      <c r="I782" t="s">
        <v>26</v>
      </c>
      <c r="J782">
        <v>11</v>
      </c>
      <c r="K782">
        <v>52</v>
      </c>
      <c r="L782">
        <v>20</v>
      </c>
      <c r="M782">
        <v>-11</v>
      </c>
      <c r="N782">
        <v>4.84</v>
      </c>
      <c r="P782">
        <v>0.45</v>
      </c>
      <c r="R782">
        <v>-0.01</v>
      </c>
      <c r="X782" t="s">
        <v>2863</v>
      </c>
      <c r="Y782">
        <v>781</v>
      </c>
      <c r="Z782" s="1">
        <v>0.11080787037037038</v>
      </c>
      <c r="AA782" t="s">
        <v>6337</v>
      </c>
      <c r="AB782">
        <v>0.14599999999999999</v>
      </c>
      <c r="AC782">
        <v>-0.23599999999999999</v>
      </c>
      <c r="AD782">
        <v>4.84</v>
      </c>
      <c r="AE782" t="s">
        <v>6027</v>
      </c>
      <c r="AF782" t="s">
        <v>36</v>
      </c>
    </row>
    <row r="783" spans="1:32" x14ac:dyDescent="0.2">
      <c r="A783">
        <v>782</v>
      </c>
      <c r="B783" t="s">
        <v>2864</v>
      </c>
      <c r="C783">
        <v>16628</v>
      </c>
      <c r="D783">
        <v>75510</v>
      </c>
      <c r="F783">
        <v>2</v>
      </c>
      <c r="G783">
        <v>40</v>
      </c>
      <c r="H783">
        <v>41.1</v>
      </c>
      <c r="I783" t="s">
        <v>24</v>
      </c>
      <c r="J783">
        <v>27</v>
      </c>
      <c r="K783">
        <v>3</v>
      </c>
      <c r="L783">
        <v>39</v>
      </c>
      <c r="M783">
        <v>27</v>
      </c>
      <c r="N783">
        <v>5.3</v>
      </c>
      <c r="P783">
        <v>0.09</v>
      </c>
      <c r="R783">
        <v>0.13</v>
      </c>
      <c r="X783" t="s">
        <v>298</v>
      </c>
      <c r="Y783">
        <v>782</v>
      </c>
      <c r="Z783" s="1">
        <v>0.11158680555555556</v>
      </c>
      <c r="AA783" t="s">
        <v>6338</v>
      </c>
      <c r="AB783">
        <v>6.7000000000000004E-2</v>
      </c>
      <c r="AC783">
        <v>-3.1E-2</v>
      </c>
      <c r="AD783">
        <v>5.3</v>
      </c>
      <c r="AE783" t="s">
        <v>298</v>
      </c>
    </row>
    <row r="784" spans="1:32" x14ac:dyDescent="0.2">
      <c r="A784">
        <v>783</v>
      </c>
      <c r="C784">
        <v>16647</v>
      </c>
      <c r="D784">
        <v>110673</v>
      </c>
      <c r="F784">
        <v>2</v>
      </c>
      <c r="G784">
        <v>40</v>
      </c>
      <c r="H784">
        <v>15.7</v>
      </c>
      <c r="I784" t="s">
        <v>24</v>
      </c>
      <c r="J784">
        <v>6</v>
      </c>
      <c r="K784">
        <v>6</v>
      </c>
      <c r="L784">
        <v>43</v>
      </c>
      <c r="M784">
        <v>6</v>
      </c>
      <c r="N784">
        <v>6.25</v>
      </c>
      <c r="P784">
        <v>0.4</v>
      </c>
      <c r="R784">
        <v>-0.03</v>
      </c>
      <c r="X784" t="s">
        <v>2865</v>
      </c>
      <c r="Y784">
        <v>783</v>
      </c>
      <c r="Z784" s="1">
        <v>0.11129282407407408</v>
      </c>
      <c r="AA784" t="s">
        <v>6339</v>
      </c>
      <c r="AB784">
        <v>5.1999999999999998E-2</v>
      </c>
      <c r="AC784">
        <v>-3.0000000000000001E-3</v>
      </c>
      <c r="AD784">
        <v>6.25</v>
      </c>
      <c r="AE784" t="s">
        <v>2865</v>
      </c>
    </row>
    <row r="785" spans="1:32" x14ac:dyDescent="0.2">
      <c r="A785">
        <v>784</v>
      </c>
      <c r="C785">
        <v>16673</v>
      </c>
      <c r="D785">
        <v>130047</v>
      </c>
      <c r="F785">
        <v>2</v>
      </c>
      <c r="G785">
        <v>40</v>
      </c>
      <c r="H785">
        <v>12.3</v>
      </c>
      <c r="I785" t="s">
        <v>26</v>
      </c>
      <c r="J785">
        <v>9</v>
      </c>
      <c r="K785">
        <v>27</v>
      </c>
      <c r="L785">
        <v>11</v>
      </c>
      <c r="M785">
        <v>-9</v>
      </c>
      <c r="N785">
        <v>5.78</v>
      </c>
      <c r="P785">
        <v>0.52</v>
      </c>
      <c r="R785">
        <v>0</v>
      </c>
      <c r="X785" t="s">
        <v>204</v>
      </c>
      <c r="Y785">
        <v>784</v>
      </c>
      <c r="Z785" s="1">
        <v>0.11125347222222222</v>
      </c>
      <c r="AA785" t="s">
        <v>6340</v>
      </c>
      <c r="AB785">
        <v>-0.151</v>
      </c>
      <c r="AC785">
        <v>-8.5999999999999993E-2</v>
      </c>
      <c r="AD785">
        <v>5.78</v>
      </c>
      <c r="AE785" t="s">
        <v>204</v>
      </c>
    </row>
    <row r="786" spans="1:32" x14ac:dyDescent="0.2">
      <c r="A786">
        <v>785</v>
      </c>
      <c r="B786" t="s">
        <v>2866</v>
      </c>
      <c r="C786">
        <v>16727</v>
      </c>
      <c r="D786">
        <v>23555</v>
      </c>
      <c r="F786">
        <v>2</v>
      </c>
      <c r="G786">
        <v>43</v>
      </c>
      <c r="H786">
        <v>2.8</v>
      </c>
      <c r="I786" t="s">
        <v>24</v>
      </c>
      <c r="J786">
        <v>55</v>
      </c>
      <c r="K786">
        <v>6</v>
      </c>
      <c r="L786">
        <v>21</v>
      </c>
      <c r="M786">
        <v>55</v>
      </c>
      <c r="N786">
        <v>5.77</v>
      </c>
      <c r="P786">
        <v>-0.13</v>
      </c>
      <c r="R786">
        <v>-0.48</v>
      </c>
      <c r="X786" t="s">
        <v>2867</v>
      </c>
      <c r="Y786">
        <v>785</v>
      </c>
      <c r="Z786" s="1">
        <v>0.11322685185185184</v>
      </c>
      <c r="AA786" t="s">
        <v>6341</v>
      </c>
      <c r="AB786">
        <v>3.4000000000000002E-2</v>
      </c>
      <c r="AC786">
        <v>-2.7E-2</v>
      </c>
      <c r="AD786">
        <v>5.77</v>
      </c>
      <c r="AE786" t="s">
        <v>112</v>
      </c>
      <c r="AF786" t="s">
        <v>36</v>
      </c>
    </row>
    <row r="787" spans="1:32" x14ac:dyDescent="0.2">
      <c r="A787">
        <v>786</v>
      </c>
      <c r="C787">
        <v>16733</v>
      </c>
      <c r="D787">
        <v>193846</v>
      </c>
      <c r="F787">
        <v>2</v>
      </c>
      <c r="G787">
        <v>40</v>
      </c>
      <c r="H787">
        <v>2.5</v>
      </c>
      <c r="I787" t="s">
        <v>26</v>
      </c>
      <c r="J787">
        <v>30</v>
      </c>
      <c r="K787">
        <v>38</v>
      </c>
      <c r="L787">
        <v>2</v>
      </c>
      <c r="M787">
        <v>-30</v>
      </c>
      <c r="N787">
        <v>6.52</v>
      </c>
      <c r="P787">
        <v>1.04</v>
      </c>
      <c r="X787" t="s">
        <v>54</v>
      </c>
      <c r="Y787">
        <v>786</v>
      </c>
      <c r="Z787" s="1">
        <v>0.1111400462962963</v>
      </c>
      <c r="AA787" t="s">
        <v>6342</v>
      </c>
      <c r="AB787">
        <v>-4.0000000000000001E-3</v>
      </c>
      <c r="AC787">
        <v>-6.8000000000000005E-2</v>
      </c>
      <c r="AD787">
        <v>6.52</v>
      </c>
      <c r="AE787" t="s">
        <v>54</v>
      </c>
    </row>
    <row r="788" spans="1:32" x14ac:dyDescent="0.2">
      <c r="A788">
        <v>787</v>
      </c>
      <c r="C788">
        <v>16735</v>
      </c>
      <c r="D788">
        <v>23556</v>
      </c>
      <c r="F788">
        <v>2</v>
      </c>
      <c r="G788">
        <v>42</v>
      </c>
      <c r="H788">
        <v>59.7</v>
      </c>
      <c r="I788" t="s">
        <v>24</v>
      </c>
      <c r="J788">
        <v>53</v>
      </c>
      <c r="K788">
        <v>31</v>
      </c>
      <c r="L788">
        <v>34</v>
      </c>
      <c r="M788">
        <v>53</v>
      </c>
      <c r="N788">
        <v>5.84</v>
      </c>
      <c r="P788">
        <v>1.1200000000000001</v>
      </c>
      <c r="X788" t="s">
        <v>2868</v>
      </c>
      <c r="Y788">
        <v>787</v>
      </c>
      <c r="Z788" s="1">
        <v>0.11319097222222223</v>
      </c>
      <c r="AA788" t="s">
        <v>6343</v>
      </c>
      <c r="AB788">
        <v>6.8000000000000005E-2</v>
      </c>
      <c r="AC788">
        <v>-0.03</v>
      </c>
      <c r="AD788">
        <v>5.84</v>
      </c>
      <c r="AE788" t="s">
        <v>5662</v>
      </c>
      <c r="AF788" t="s">
        <v>36</v>
      </c>
    </row>
    <row r="789" spans="1:32" x14ac:dyDescent="0.2">
      <c r="A789">
        <v>788</v>
      </c>
      <c r="B789" t="s">
        <v>2869</v>
      </c>
      <c r="C789">
        <v>16739</v>
      </c>
      <c r="D789">
        <v>55793</v>
      </c>
      <c r="E789">
        <v>896</v>
      </c>
      <c r="F789">
        <v>2</v>
      </c>
      <c r="G789">
        <v>42</v>
      </c>
      <c r="H789">
        <v>14.9</v>
      </c>
      <c r="I789" t="s">
        <v>24</v>
      </c>
      <c r="J789">
        <v>40</v>
      </c>
      <c r="K789">
        <v>11</v>
      </c>
      <c r="L789">
        <v>38</v>
      </c>
      <c r="M789">
        <v>40</v>
      </c>
      <c r="N789">
        <v>4.91</v>
      </c>
      <c r="P789">
        <v>0.59</v>
      </c>
      <c r="R789">
        <v>0.14000000000000001</v>
      </c>
      <c r="T789">
        <v>0.3</v>
      </c>
      <c r="X789" t="s">
        <v>130</v>
      </c>
      <c r="Y789">
        <v>788</v>
      </c>
      <c r="Z789" s="1">
        <v>0.11267245370370371</v>
      </c>
      <c r="AA789" t="s">
        <v>6344</v>
      </c>
      <c r="AB789">
        <v>-1.9E-2</v>
      </c>
      <c r="AC789">
        <v>-0.186</v>
      </c>
      <c r="AD789">
        <v>4.91</v>
      </c>
      <c r="AE789" t="s">
        <v>130</v>
      </c>
    </row>
    <row r="790" spans="1:32" x14ac:dyDescent="0.2">
      <c r="A790">
        <v>789</v>
      </c>
      <c r="C790">
        <v>16754</v>
      </c>
      <c r="D790">
        <v>215996</v>
      </c>
      <c r="F790">
        <v>2</v>
      </c>
      <c r="G790">
        <v>39</v>
      </c>
      <c r="H790">
        <v>48</v>
      </c>
      <c r="I790" t="s">
        <v>26</v>
      </c>
      <c r="J790">
        <v>42</v>
      </c>
      <c r="K790">
        <v>53</v>
      </c>
      <c r="L790">
        <v>30</v>
      </c>
      <c r="M790">
        <v>-42</v>
      </c>
      <c r="N790">
        <v>4.75</v>
      </c>
      <c r="P790">
        <v>0.06</v>
      </c>
      <c r="R790">
        <v>0.06</v>
      </c>
      <c r="T790">
        <v>0.01</v>
      </c>
      <c r="X790" t="s">
        <v>114</v>
      </c>
      <c r="Y790">
        <v>789</v>
      </c>
      <c r="Z790" s="1">
        <v>0.11097222222222221</v>
      </c>
      <c r="AA790" t="s">
        <v>6345</v>
      </c>
      <c r="AB790">
        <v>0.106</v>
      </c>
      <c r="AC790">
        <v>-2.7E-2</v>
      </c>
      <c r="AD790">
        <v>4.75</v>
      </c>
      <c r="AE790" t="s">
        <v>114</v>
      </c>
    </row>
    <row r="791" spans="1:32" x14ac:dyDescent="0.2">
      <c r="A791">
        <v>790</v>
      </c>
      <c r="B791" t="s">
        <v>2870</v>
      </c>
      <c r="C791">
        <v>16765</v>
      </c>
      <c r="D791">
        <v>130055</v>
      </c>
      <c r="E791">
        <v>893</v>
      </c>
      <c r="F791">
        <v>2</v>
      </c>
      <c r="G791">
        <v>41</v>
      </c>
      <c r="H791">
        <v>13.9</v>
      </c>
      <c r="I791" t="s">
        <v>26</v>
      </c>
      <c r="J791">
        <v>0</v>
      </c>
      <c r="K791">
        <v>41</v>
      </c>
      <c r="L791">
        <v>45</v>
      </c>
      <c r="M791">
        <v>0</v>
      </c>
      <c r="N791">
        <v>5.71</v>
      </c>
      <c r="P791">
        <v>0.52</v>
      </c>
      <c r="R791">
        <v>-0.02</v>
      </c>
      <c r="X791" t="s">
        <v>387</v>
      </c>
      <c r="Y791">
        <v>790</v>
      </c>
      <c r="Z791" s="1">
        <v>0.11196643518518519</v>
      </c>
      <c r="AA791" t="s">
        <v>6346</v>
      </c>
      <c r="AB791">
        <v>0.214</v>
      </c>
      <c r="AC791">
        <v>-0.13600000000000001</v>
      </c>
      <c r="AD791">
        <v>5.71</v>
      </c>
      <c r="AE791" t="s">
        <v>387</v>
      </c>
    </row>
    <row r="792" spans="1:32" x14ac:dyDescent="0.2">
      <c r="A792">
        <v>791</v>
      </c>
      <c r="C792">
        <v>16769</v>
      </c>
      <c r="D792">
        <v>12421</v>
      </c>
      <c r="F792">
        <v>2</v>
      </c>
      <c r="G792">
        <v>44</v>
      </c>
      <c r="H792">
        <v>49.7</v>
      </c>
      <c r="I792" t="s">
        <v>24</v>
      </c>
      <c r="J792">
        <v>67</v>
      </c>
      <c r="K792">
        <v>49</v>
      </c>
      <c r="L792">
        <v>29</v>
      </c>
      <c r="M792">
        <v>67</v>
      </c>
      <c r="N792">
        <v>5.95</v>
      </c>
      <c r="P792">
        <v>0.1</v>
      </c>
      <c r="R792">
        <v>0.17</v>
      </c>
      <c r="X792" t="s">
        <v>606</v>
      </c>
      <c r="Y792">
        <v>791</v>
      </c>
      <c r="Z792" s="1">
        <v>0.11446412037037036</v>
      </c>
      <c r="AA792" t="s">
        <v>6347</v>
      </c>
      <c r="AB792">
        <v>1.4999999999999999E-2</v>
      </c>
      <c r="AC792">
        <v>-3.3000000000000002E-2</v>
      </c>
      <c r="AD792">
        <v>5.95</v>
      </c>
      <c r="AE792" t="s">
        <v>606</v>
      </c>
    </row>
    <row r="793" spans="1:32" x14ac:dyDescent="0.2">
      <c r="A793">
        <v>792</v>
      </c>
      <c r="C793">
        <v>16780</v>
      </c>
      <c r="D793">
        <v>38274</v>
      </c>
      <c r="F793">
        <v>2</v>
      </c>
      <c r="G793">
        <v>43</v>
      </c>
      <c r="H793">
        <v>1.9</v>
      </c>
      <c r="I793" t="s">
        <v>24</v>
      </c>
      <c r="J793">
        <v>48</v>
      </c>
      <c r="K793">
        <v>15</v>
      </c>
      <c r="L793">
        <v>56</v>
      </c>
      <c r="M793">
        <v>48</v>
      </c>
      <c r="N793">
        <v>6.48</v>
      </c>
      <c r="O793" t="s">
        <v>103</v>
      </c>
      <c r="X793" t="s">
        <v>513</v>
      </c>
      <c r="Y793">
        <v>792</v>
      </c>
      <c r="Z793" s="1">
        <v>0.11321643518518519</v>
      </c>
      <c r="AA793" t="s">
        <v>6348</v>
      </c>
      <c r="AB793">
        <v>7.0000000000000001E-3</v>
      </c>
      <c r="AC793">
        <v>2E-3</v>
      </c>
      <c r="AD793">
        <v>6.48</v>
      </c>
      <c r="AE793" t="s">
        <v>513</v>
      </c>
    </row>
    <row r="794" spans="1:32" x14ac:dyDescent="0.2">
      <c r="A794">
        <v>793</v>
      </c>
      <c r="B794" t="s">
        <v>2871</v>
      </c>
      <c r="C794">
        <v>16811</v>
      </c>
      <c r="D794">
        <v>93062</v>
      </c>
      <c r="F794">
        <v>2</v>
      </c>
      <c r="G794">
        <v>42</v>
      </c>
      <c r="H794">
        <v>22</v>
      </c>
      <c r="I794" t="s">
        <v>24</v>
      </c>
      <c r="J794">
        <v>20</v>
      </c>
      <c r="K794">
        <v>0</v>
      </c>
      <c r="L794">
        <v>42</v>
      </c>
      <c r="M794">
        <v>20</v>
      </c>
      <c r="N794">
        <v>5.69</v>
      </c>
      <c r="O794" t="s">
        <v>103</v>
      </c>
      <c r="P794">
        <v>-0.02</v>
      </c>
      <c r="R794">
        <v>-0.03</v>
      </c>
      <c r="X794" t="s">
        <v>2872</v>
      </c>
      <c r="Y794">
        <v>793</v>
      </c>
      <c r="Z794" s="1">
        <v>0.11275462962962964</v>
      </c>
      <c r="AA794" t="s">
        <v>6349</v>
      </c>
      <c r="AB794">
        <v>2.9000000000000001E-2</v>
      </c>
      <c r="AC794">
        <v>-4.2999999999999997E-2</v>
      </c>
      <c r="AD794">
        <v>5.69</v>
      </c>
      <c r="AE794" t="s">
        <v>4149</v>
      </c>
    </row>
    <row r="795" spans="1:32" x14ac:dyDescent="0.2">
      <c r="A795">
        <v>794</v>
      </c>
      <c r="B795" t="s">
        <v>2873</v>
      </c>
      <c r="C795">
        <v>16815</v>
      </c>
      <c r="D795">
        <v>215999</v>
      </c>
      <c r="F795">
        <v>2</v>
      </c>
      <c r="G795">
        <v>40</v>
      </c>
      <c r="H795">
        <v>40</v>
      </c>
      <c r="I795" t="s">
        <v>26</v>
      </c>
      <c r="J795">
        <v>39</v>
      </c>
      <c r="K795">
        <v>51</v>
      </c>
      <c r="L795">
        <v>20</v>
      </c>
      <c r="M795">
        <v>-39</v>
      </c>
      <c r="N795">
        <v>4.1100000000000003</v>
      </c>
      <c r="P795">
        <v>1.02</v>
      </c>
      <c r="R795">
        <v>0.74</v>
      </c>
      <c r="T795">
        <v>0.56000000000000005</v>
      </c>
      <c r="X795" t="s">
        <v>54</v>
      </c>
      <c r="Y795">
        <v>794</v>
      </c>
      <c r="Z795" s="1">
        <v>0.11157407407407406</v>
      </c>
      <c r="AA795" t="s">
        <v>6350</v>
      </c>
      <c r="AB795">
        <v>0.13800000000000001</v>
      </c>
      <c r="AC795">
        <v>-3.2000000000000001E-2</v>
      </c>
      <c r="AD795">
        <v>4.1100000000000003</v>
      </c>
      <c r="AE795" t="s">
        <v>54</v>
      </c>
    </row>
    <row r="796" spans="1:32" x14ac:dyDescent="0.2">
      <c r="A796">
        <v>795</v>
      </c>
      <c r="C796">
        <v>16824</v>
      </c>
      <c r="D796">
        <v>130061</v>
      </c>
      <c r="F796">
        <v>2</v>
      </c>
      <c r="G796">
        <v>41</v>
      </c>
      <c r="H796">
        <v>48.3</v>
      </c>
      <c r="I796" t="s">
        <v>26</v>
      </c>
      <c r="J796">
        <v>3</v>
      </c>
      <c r="K796">
        <v>12</v>
      </c>
      <c r="L796">
        <v>48</v>
      </c>
      <c r="M796">
        <v>-3</v>
      </c>
      <c r="N796">
        <v>6.05</v>
      </c>
      <c r="P796">
        <v>1.17</v>
      </c>
      <c r="R796">
        <v>1.1299999999999999</v>
      </c>
      <c r="W796" t="s">
        <v>27</v>
      </c>
      <c r="X796" t="s">
        <v>28</v>
      </c>
      <c r="Y796">
        <v>795</v>
      </c>
      <c r="Z796" s="1">
        <v>0.11236458333333332</v>
      </c>
      <c r="AA796" t="s">
        <v>6351</v>
      </c>
      <c r="AB796">
        <v>-1.9E-2</v>
      </c>
      <c r="AC796">
        <v>2E-3</v>
      </c>
      <c r="AD796">
        <v>6.05</v>
      </c>
      <c r="AE796" t="s">
        <v>3226</v>
      </c>
    </row>
    <row r="797" spans="1:32" x14ac:dyDescent="0.2">
      <c r="A797">
        <v>796</v>
      </c>
      <c r="C797">
        <v>16825</v>
      </c>
      <c r="D797">
        <v>148550</v>
      </c>
      <c r="F797">
        <v>2</v>
      </c>
      <c r="G797">
        <v>41</v>
      </c>
      <c r="H797">
        <v>34</v>
      </c>
      <c r="I797" t="s">
        <v>26</v>
      </c>
      <c r="J797">
        <v>14</v>
      </c>
      <c r="K797">
        <v>32</v>
      </c>
      <c r="L797">
        <v>58</v>
      </c>
      <c r="M797">
        <v>-14</v>
      </c>
      <c r="N797">
        <v>5.98</v>
      </c>
      <c r="P797">
        <v>0.43</v>
      </c>
      <c r="R797">
        <v>-0.02</v>
      </c>
      <c r="X797" t="s">
        <v>2874</v>
      </c>
      <c r="Y797">
        <v>796</v>
      </c>
      <c r="Z797" s="1">
        <v>0.11219907407407408</v>
      </c>
      <c r="AA797" t="s">
        <v>6352</v>
      </c>
      <c r="AB797">
        <v>-3.2000000000000001E-2</v>
      </c>
      <c r="AC797">
        <v>4.2000000000000003E-2</v>
      </c>
      <c r="AD797">
        <v>5.98</v>
      </c>
      <c r="AE797" t="s">
        <v>136</v>
      </c>
    </row>
    <row r="798" spans="1:32" x14ac:dyDescent="0.2">
      <c r="A798">
        <v>797</v>
      </c>
      <c r="C798">
        <v>16861</v>
      </c>
      <c r="D798">
        <v>93067</v>
      </c>
      <c r="E798">
        <v>899</v>
      </c>
      <c r="F798">
        <v>2</v>
      </c>
      <c r="G798">
        <v>42</v>
      </c>
      <c r="H798">
        <v>28.9</v>
      </c>
      <c r="I798" t="s">
        <v>24</v>
      </c>
      <c r="J798">
        <v>10</v>
      </c>
      <c r="K798">
        <v>44</v>
      </c>
      <c r="L798">
        <v>30</v>
      </c>
      <c r="M798">
        <v>10</v>
      </c>
      <c r="N798">
        <v>6.3</v>
      </c>
      <c r="P798">
        <v>0.06</v>
      </c>
      <c r="R798">
        <v>0.06</v>
      </c>
      <c r="T798">
        <v>0.02</v>
      </c>
      <c r="X798" t="s">
        <v>114</v>
      </c>
      <c r="Y798">
        <v>797</v>
      </c>
      <c r="Z798" s="1">
        <v>0.11283449074074074</v>
      </c>
      <c r="AA798" t="s">
        <v>6353</v>
      </c>
      <c r="AB798">
        <v>-2.5000000000000001E-2</v>
      </c>
      <c r="AC798">
        <v>-2.1999999999999999E-2</v>
      </c>
      <c r="AD798">
        <v>6.3</v>
      </c>
      <c r="AE798" t="s">
        <v>114</v>
      </c>
    </row>
    <row r="799" spans="1:32" x14ac:dyDescent="0.2">
      <c r="A799">
        <v>798</v>
      </c>
      <c r="C799">
        <v>16891</v>
      </c>
      <c r="D799">
        <v>248616</v>
      </c>
      <c r="F799">
        <v>2</v>
      </c>
      <c r="G799">
        <v>39</v>
      </c>
      <c r="H799">
        <v>31.7</v>
      </c>
      <c r="I799" t="s">
        <v>26</v>
      </c>
      <c r="J799">
        <v>64</v>
      </c>
      <c r="K799">
        <v>16</v>
      </c>
      <c r="L799">
        <v>55</v>
      </c>
      <c r="M799">
        <v>-64</v>
      </c>
      <c r="N799">
        <v>6.55</v>
      </c>
      <c r="P799">
        <v>-0.08</v>
      </c>
      <c r="R799">
        <v>-0.24</v>
      </c>
      <c r="X799" t="s">
        <v>122</v>
      </c>
      <c r="Y799">
        <v>798</v>
      </c>
      <c r="Z799" s="1">
        <v>0.11078356481481481</v>
      </c>
      <c r="AA799" t="s">
        <v>6354</v>
      </c>
      <c r="AB799">
        <v>2.5000000000000001E-2</v>
      </c>
      <c r="AC799">
        <v>1.2999999999999999E-2</v>
      </c>
      <c r="AD799">
        <v>6.55</v>
      </c>
      <c r="AE799" t="s">
        <v>122</v>
      </c>
    </row>
    <row r="800" spans="1:32" x14ac:dyDescent="0.2">
      <c r="A800">
        <v>799</v>
      </c>
      <c r="B800" t="s">
        <v>2875</v>
      </c>
      <c r="C800">
        <v>16895</v>
      </c>
      <c r="D800">
        <v>38288</v>
      </c>
      <c r="E800">
        <v>902</v>
      </c>
      <c r="F800">
        <v>2</v>
      </c>
      <c r="G800">
        <v>44</v>
      </c>
      <c r="H800">
        <v>12</v>
      </c>
      <c r="I800" t="s">
        <v>24</v>
      </c>
      <c r="J800">
        <v>49</v>
      </c>
      <c r="K800">
        <v>13</v>
      </c>
      <c r="L800">
        <v>42</v>
      </c>
      <c r="M800">
        <v>49</v>
      </c>
      <c r="N800">
        <v>4.12</v>
      </c>
      <c r="P800">
        <v>0.49</v>
      </c>
      <c r="R800">
        <v>0</v>
      </c>
      <c r="T800">
        <v>0.3</v>
      </c>
      <c r="X800" t="s">
        <v>199</v>
      </c>
      <c r="Y800">
        <v>799</v>
      </c>
      <c r="Z800" s="1">
        <v>0.11402777777777778</v>
      </c>
      <c r="AA800" t="s">
        <v>6355</v>
      </c>
      <c r="AB800">
        <v>0.33600000000000002</v>
      </c>
      <c r="AC800">
        <v>-8.8999999999999996E-2</v>
      </c>
      <c r="AD800">
        <v>4.12</v>
      </c>
      <c r="AE800" t="s">
        <v>199</v>
      </c>
    </row>
    <row r="801" spans="1:32" x14ac:dyDescent="0.2">
      <c r="A801">
        <v>800</v>
      </c>
      <c r="B801" t="s">
        <v>2876</v>
      </c>
      <c r="C801">
        <v>16901</v>
      </c>
      <c r="D801">
        <v>38289</v>
      </c>
      <c r="F801">
        <v>2</v>
      </c>
      <c r="G801">
        <v>44</v>
      </c>
      <c r="H801">
        <v>5.2</v>
      </c>
      <c r="I801" t="s">
        <v>24</v>
      </c>
      <c r="J801">
        <v>44</v>
      </c>
      <c r="K801">
        <v>17</v>
      </c>
      <c r="L801">
        <v>49</v>
      </c>
      <c r="M801">
        <v>44</v>
      </c>
      <c r="N801">
        <v>5.43</v>
      </c>
      <c r="P801">
        <v>0.9</v>
      </c>
      <c r="R801">
        <v>0.65</v>
      </c>
      <c r="X801" t="s">
        <v>2877</v>
      </c>
      <c r="Y801">
        <v>800</v>
      </c>
      <c r="Z801" s="1">
        <v>0.11394907407407406</v>
      </c>
      <c r="AA801" t="s">
        <v>6356</v>
      </c>
      <c r="AB801">
        <v>4.0000000000000001E-3</v>
      </c>
      <c r="AC801">
        <v>-7.0000000000000001E-3</v>
      </c>
      <c r="AD801">
        <v>5.43</v>
      </c>
      <c r="AE801" t="s">
        <v>6357</v>
      </c>
      <c r="AF801" t="s">
        <v>36</v>
      </c>
    </row>
    <row r="802" spans="1:32" x14ac:dyDescent="0.2">
      <c r="A802">
        <v>801</v>
      </c>
      <c r="B802" t="s">
        <v>2878</v>
      </c>
      <c r="C802">
        <v>16908</v>
      </c>
      <c r="D802">
        <v>75532</v>
      </c>
      <c r="F802">
        <v>2</v>
      </c>
      <c r="G802">
        <v>43</v>
      </c>
      <c r="H802">
        <v>27.1</v>
      </c>
      <c r="I802" t="s">
        <v>24</v>
      </c>
      <c r="J802">
        <v>27</v>
      </c>
      <c r="K802">
        <v>42</v>
      </c>
      <c r="L802">
        <v>26</v>
      </c>
      <c r="M802">
        <v>27</v>
      </c>
      <c r="N802">
        <v>4.66</v>
      </c>
      <c r="P802">
        <v>-0.13</v>
      </c>
      <c r="R802">
        <v>-0.62</v>
      </c>
      <c r="T802">
        <v>-0.13</v>
      </c>
      <c r="X802" t="s">
        <v>368</v>
      </c>
      <c r="Y802">
        <v>801</v>
      </c>
      <c r="Z802" s="1">
        <v>0.11350810185185185</v>
      </c>
      <c r="AA802" t="s">
        <v>6358</v>
      </c>
      <c r="AB802">
        <v>8.0000000000000002E-3</v>
      </c>
      <c r="AC802">
        <v>-1.2E-2</v>
      </c>
      <c r="AD802">
        <v>4.66</v>
      </c>
      <c r="AE802" t="s">
        <v>368</v>
      </c>
    </row>
    <row r="803" spans="1:32" x14ac:dyDescent="0.2">
      <c r="A803">
        <v>802</v>
      </c>
      <c r="B803" t="s">
        <v>2879</v>
      </c>
      <c r="C803">
        <v>16920</v>
      </c>
      <c r="D803">
        <v>232857</v>
      </c>
      <c r="F803">
        <v>2</v>
      </c>
      <c r="G803">
        <v>40</v>
      </c>
      <c r="H803">
        <v>39.6</v>
      </c>
      <c r="I803" t="s">
        <v>26</v>
      </c>
      <c r="J803">
        <v>54</v>
      </c>
      <c r="K803">
        <v>33</v>
      </c>
      <c r="L803">
        <v>0</v>
      </c>
      <c r="M803">
        <v>-54</v>
      </c>
      <c r="N803">
        <v>5.21</v>
      </c>
      <c r="P803">
        <v>0.4</v>
      </c>
      <c r="R803">
        <v>-0.01</v>
      </c>
      <c r="X803" t="s">
        <v>2836</v>
      </c>
      <c r="Y803">
        <v>802</v>
      </c>
      <c r="Z803" s="1">
        <v>0.11156944444444444</v>
      </c>
      <c r="AA803" t="s">
        <v>6359</v>
      </c>
      <c r="AB803">
        <v>3.5999999999999997E-2</v>
      </c>
      <c r="AC803">
        <v>-1E-3</v>
      </c>
      <c r="AD803">
        <v>5.21</v>
      </c>
      <c r="AE803" t="s">
        <v>2836</v>
      </c>
    </row>
    <row r="804" spans="1:32" x14ac:dyDescent="0.2">
      <c r="A804">
        <v>803</v>
      </c>
      <c r="C804">
        <v>16955</v>
      </c>
      <c r="D804">
        <v>75539</v>
      </c>
      <c r="F804">
        <v>2</v>
      </c>
      <c r="G804">
        <v>43</v>
      </c>
      <c r="H804">
        <v>51.2</v>
      </c>
      <c r="I804" t="s">
        <v>24</v>
      </c>
      <c r="J804">
        <v>25</v>
      </c>
      <c r="K804">
        <v>38</v>
      </c>
      <c r="L804">
        <v>17</v>
      </c>
      <c r="M804">
        <v>25</v>
      </c>
      <c r="N804">
        <v>6.35</v>
      </c>
      <c r="P804">
        <v>0.08</v>
      </c>
      <c r="R804">
        <v>0.11</v>
      </c>
      <c r="X804" t="s">
        <v>44</v>
      </c>
      <c r="Y804">
        <v>803</v>
      </c>
      <c r="Z804" s="1">
        <v>0.11378703703703703</v>
      </c>
      <c r="AA804" t="s">
        <v>6360</v>
      </c>
      <c r="AB804">
        <v>-1.0999999999999999E-2</v>
      </c>
      <c r="AC804">
        <v>-5.0000000000000001E-3</v>
      </c>
      <c r="AD804">
        <v>6.35</v>
      </c>
      <c r="AE804" t="s">
        <v>44</v>
      </c>
    </row>
    <row r="805" spans="1:32" x14ac:dyDescent="0.2">
      <c r="A805">
        <v>804</v>
      </c>
      <c r="B805" t="s">
        <v>2880</v>
      </c>
      <c r="C805">
        <v>16970</v>
      </c>
      <c r="D805">
        <v>110707</v>
      </c>
      <c r="F805">
        <v>2</v>
      </c>
      <c r="G805">
        <v>43</v>
      </c>
      <c r="H805">
        <v>18</v>
      </c>
      <c r="I805" t="s">
        <v>24</v>
      </c>
      <c r="J805">
        <v>3</v>
      </c>
      <c r="K805">
        <v>14</v>
      </c>
      <c r="L805">
        <v>9</v>
      </c>
      <c r="M805">
        <v>3</v>
      </c>
      <c r="N805">
        <v>3.47</v>
      </c>
      <c r="P805">
        <v>0.09</v>
      </c>
      <c r="R805">
        <v>7.0000000000000007E-2</v>
      </c>
      <c r="T805">
        <v>0.04</v>
      </c>
      <c r="X805" t="s">
        <v>298</v>
      </c>
      <c r="Y805">
        <v>804</v>
      </c>
      <c r="Z805" s="1">
        <v>0.11340277777777778</v>
      </c>
      <c r="AA805" t="s">
        <v>6361</v>
      </c>
      <c r="AB805">
        <v>-0.14199999999999999</v>
      </c>
      <c r="AC805">
        <v>-0.152</v>
      </c>
      <c r="AD805">
        <v>3.47</v>
      </c>
      <c r="AE805" t="s">
        <v>298</v>
      </c>
    </row>
    <row r="806" spans="1:32" x14ac:dyDescent="0.2">
      <c r="A806">
        <v>805</v>
      </c>
      <c r="C806">
        <v>16975</v>
      </c>
      <c r="D806">
        <v>193873</v>
      </c>
      <c r="F806">
        <v>2</v>
      </c>
      <c r="G806">
        <v>42</v>
      </c>
      <c r="H806">
        <v>6.6</v>
      </c>
      <c r="I806" t="s">
        <v>26</v>
      </c>
      <c r="J806">
        <v>38</v>
      </c>
      <c r="K806">
        <v>23</v>
      </c>
      <c r="L806">
        <v>2</v>
      </c>
      <c r="M806">
        <v>-38</v>
      </c>
      <c r="N806">
        <v>6.01</v>
      </c>
      <c r="P806">
        <v>0.92</v>
      </c>
      <c r="X806" t="s">
        <v>71</v>
      </c>
      <c r="Y806">
        <v>805</v>
      </c>
      <c r="Z806" s="1">
        <v>0.11257638888888888</v>
      </c>
      <c r="AA806" t="s">
        <v>6362</v>
      </c>
      <c r="AB806">
        <v>1.7999999999999999E-2</v>
      </c>
      <c r="AC806">
        <v>1E-3</v>
      </c>
      <c r="AD806">
        <v>6.01</v>
      </c>
      <c r="AE806" t="s">
        <v>71</v>
      </c>
    </row>
    <row r="807" spans="1:32" x14ac:dyDescent="0.2">
      <c r="A807">
        <v>806</v>
      </c>
      <c r="B807" t="s">
        <v>2881</v>
      </c>
      <c r="C807">
        <v>16978</v>
      </c>
      <c r="D807">
        <v>248621</v>
      </c>
      <c r="F807">
        <v>2</v>
      </c>
      <c r="G807">
        <v>39</v>
      </c>
      <c r="H807">
        <v>35.4</v>
      </c>
      <c r="I807" t="s">
        <v>26</v>
      </c>
      <c r="J807">
        <v>68</v>
      </c>
      <c r="K807">
        <v>16</v>
      </c>
      <c r="L807">
        <v>1</v>
      </c>
      <c r="M807">
        <v>-68</v>
      </c>
      <c r="N807">
        <v>4.1100000000000003</v>
      </c>
      <c r="P807">
        <v>-0.06</v>
      </c>
      <c r="R807">
        <v>-0.14000000000000001</v>
      </c>
      <c r="T807">
        <v>-7.0000000000000007E-2</v>
      </c>
      <c r="X807" t="s">
        <v>102</v>
      </c>
      <c r="Y807">
        <v>806</v>
      </c>
      <c r="Z807" s="1">
        <v>0.11082638888888889</v>
      </c>
      <c r="AA807" t="s">
        <v>6363</v>
      </c>
      <c r="AB807">
        <v>8.5999999999999993E-2</v>
      </c>
      <c r="AC807">
        <v>-2E-3</v>
      </c>
      <c r="AD807">
        <v>4.1100000000000003</v>
      </c>
      <c r="AE807" t="s">
        <v>102</v>
      </c>
    </row>
    <row r="808" spans="1:32" x14ac:dyDescent="0.2">
      <c r="A808">
        <v>807</v>
      </c>
      <c r="C808">
        <v>17006</v>
      </c>
      <c r="D808">
        <v>216013</v>
      </c>
      <c r="F808">
        <v>2</v>
      </c>
      <c r="G808">
        <v>42</v>
      </c>
      <c r="H808">
        <v>8.5</v>
      </c>
      <c r="I808" t="s">
        <v>26</v>
      </c>
      <c r="J808">
        <v>46</v>
      </c>
      <c r="K808">
        <v>31</v>
      </c>
      <c r="L808">
        <v>28</v>
      </c>
      <c r="M808">
        <v>-46</v>
      </c>
      <c r="N808">
        <v>6.1</v>
      </c>
      <c r="P808">
        <v>0.88</v>
      </c>
      <c r="X808" t="s">
        <v>45</v>
      </c>
      <c r="Y808">
        <v>807</v>
      </c>
      <c r="Z808" s="1">
        <v>0.11259837962962964</v>
      </c>
      <c r="AA808" t="s">
        <v>6364</v>
      </c>
      <c r="AB808">
        <v>1.4999999999999999E-2</v>
      </c>
      <c r="AC808">
        <v>-0.1</v>
      </c>
      <c r="AD808">
        <v>6.1</v>
      </c>
      <c r="AE808" t="s">
        <v>45</v>
      </c>
    </row>
    <row r="809" spans="1:32" x14ac:dyDescent="0.2">
      <c r="A809">
        <v>808</v>
      </c>
      <c r="B809" t="s">
        <v>2882</v>
      </c>
      <c r="C809">
        <v>17017</v>
      </c>
      <c r="D809">
        <v>93081</v>
      </c>
      <c r="F809">
        <v>2</v>
      </c>
      <c r="G809">
        <v>44</v>
      </c>
      <c r="H809">
        <v>19.100000000000001</v>
      </c>
      <c r="I809" t="s">
        <v>24</v>
      </c>
      <c r="J809">
        <v>17</v>
      </c>
      <c r="K809">
        <v>45</v>
      </c>
      <c r="L809">
        <v>50</v>
      </c>
      <c r="M809">
        <v>17</v>
      </c>
      <c r="N809">
        <v>6.46</v>
      </c>
      <c r="P809">
        <v>1.07</v>
      </c>
      <c r="R809">
        <v>1.07</v>
      </c>
      <c r="T809">
        <v>0.39</v>
      </c>
      <c r="U809" t="s">
        <v>93</v>
      </c>
      <c r="X809" t="s">
        <v>125</v>
      </c>
      <c r="Y809">
        <v>808</v>
      </c>
      <c r="Z809" s="1">
        <v>0.11410995370370371</v>
      </c>
      <c r="AA809" t="s">
        <v>6365</v>
      </c>
      <c r="AB809">
        <v>3.9E-2</v>
      </c>
      <c r="AC809">
        <v>-3.7999999999999999E-2</v>
      </c>
      <c r="AD809">
        <v>6.46</v>
      </c>
      <c r="AE809" t="s">
        <v>125</v>
      </c>
    </row>
    <row r="810" spans="1:32" x14ac:dyDescent="0.2">
      <c r="A810">
        <v>809</v>
      </c>
      <c r="B810" t="s">
        <v>2883</v>
      </c>
      <c r="C810">
        <v>17036</v>
      </c>
      <c r="D810">
        <v>93082</v>
      </c>
      <c r="F810">
        <v>2</v>
      </c>
      <c r="G810">
        <v>44</v>
      </c>
      <c r="H810">
        <v>32.9</v>
      </c>
      <c r="I810" t="s">
        <v>24</v>
      </c>
      <c r="J810">
        <v>15</v>
      </c>
      <c r="K810">
        <v>18</v>
      </c>
      <c r="L810">
        <v>42</v>
      </c>
      <c r="M810">
        <v>15</v>
      </c>
      <c r="N810">
        <v>5.77</v>
      </c>
      <c r="P810">
        <v>-0.01</v>
      </c>
      <c r="R810">
        <v>-0.19</v>
      </c>
      <c r="X810" t="s">
        <v>66</v>
      </c>
      <c r="Y810">
        <v>809</v>
      </c>
      <c r="Z810" s="1">
        <v>0.11426967592592592</v>
      </c>
      <c r="AA810" t="s">
        <v>6366</v>
      </c>
      <c r="AB810">
        <v>-2E-3</v>
      </c>
      <c r="AC810">
        <v>-1.9E-2</v>
      </c>
      <c r="AD810">
        <v>5.77</v>
      </c>
      <c r="AE810" t="s">
        <v>66</v>
      </c>
    </row>
    <row r="811" spans="1:32" x14ac:dyDescent="0.2">
      <c r="A811">
        <v>810</v>
      </c>
      <c r="B811" t="s">
        <v>2884</v>
      </c>
      <c r="C811">
        <v>17051</v>
      </c>
      <c r="D811">
        <v>232864</v>
      </c>
      <c r="F811">
        <v>2</v>
      </c>
      <c r="G811">
        <v>42</v>
      </c>
      <c r="H811">
        <v>33.5</v>
      </c>
      <c r="I811" t="s">
        <v>26</v>
      </c>
      <c r="J811">
        <v>50</v>
      </c>
      <c r="K811">
        <v>48</v>
      </c>
      <c r="L811">
        <v>1</v>
      </c>
      <c r="M811">
        <v>-50</v>
      </c>
      <c r="N811">
        <v>5.41</v>
      </c>
      <c r="P811">
        <v>0.56000000000000005</v>
      </c>
      <c r="R811">
        <v>0.1</v>
      </c>
      <c r="X811" t="s">
        <v>124</v>
      </c>
      <c r="Y811">
        <v>810</v>
      </c>
      <c r="Z811" s="1">
        <v>0.11288773148148147</v>
      </c>
      <c r="AA811" t="s">
        <v>6367</v>
      </c>
      <c r="AB811">
        <v>0.33400000000000002</v>
      </c>
      <c r="AC811">
        <v>0.222</v>
      </c>
      <c r="AD811">
        <v>5.41</v>
      </c>
      <c r="AE811" t="s">
        <v>124</v>
      </c>
    </row>
    <row r="812" spans="1:32" x14ac:dyDescent="0.2">
      <c r="A812">
        <v>811</v>
      </c>
      <c r="B812" t="s">
        <v>2885</v>
      </c>
      <c r="C812">
        <v>17081</v>
      </c>
      <c r="D812">
        <v>148575</v>
      </c>
      <c r="F812">
        <v>2</v>
      </c>
      <c r="G812">
        <v>44</v>
      </c>
      <c r="H812">
        <v>7.4</v>
      </c>
      <c r="I812" t="s">
        <v>26</v>
      </c>
      <c r="J812">
        <v>13</v>
      </c>
      <c r="K812">
        <v>51</v>
      </c>
      <c r="L812">
        <v>31</v>
      </c>
      <c r="M812">
        <v>-13</v>
      </c>
      <c r="N812">
        <v>4.25</v>
      </c>
      <c r="P812">
        <v>-0.14000000000000001</v>
      </c>
      <c r="R812">
        <v>-0.45</v>
      </c>
      <c r="T812">
        <v>-0.14000000000000001</v>
      </c>
      <c r="X812" t="s">
        <v>131</v>
      </c>
      <c r="Y812">
        <v>811</v>
      </c>
      <c r="Z812" s="1">
        <v>0.11397453703703704</v>
      </c>
      <c r="AA812" t="s">
        <v>6368</v>
      </c>
      <c r="AB812">
        <v>-8.0000000000000002E-3</v>
      </c>
      <c r="AC812">
        <v>-1.4999999999999999E-2</v>
      </c>
      <c r="AD812">
        <v>4.25</v>
      </c>
      <c r="AE812" t="s">
        <v>131</v>
      </c>
    </row>
    <row r="813" spans="1:32" x14ac:dyDescent="0.2">
      <c r="A813">
        <v>812</v>
      </c>
      <c r="B813" t="s">
        <v>2886</v>
      </c>
      <c r="C813">
        <v>17093</v>
      </c>
      <c r="D813">
        <v>93083</v>
      </c>
      <c r="E813" t="s">
        <v>2887</v>
      </c>
      <c r="F813">
        <v>2</v>
      </c>
      <c r="G813">
        <v>44</v>
      </c>
      <c r="H813">
        <v>57.6</v>
      </c>
      <c r="I813" t="s">
        <v>24</v>
      </c>
      <c r="J813">
        <v>12</v>
      </c>
      <c r="K813">
        <v>26</v>
      </c>
      <c r="L813">
        <v>45</v>
      </c>
      <c r="M813">
        <v>12</v>
      </c>
      <c r="N813">
        <v>5.18</v>
      </c>
      <c r="P813">
        <v>0.24</v>
      </c>
      <c r="R813">
        <v>0.1</v>
      </c>
      <c r="X813" t="s">
        <v>2888</v>
      </c>
      <c r="Y813">
        <v>812</v>
      </c>
      <c r="Z813" s="1">
        <v>0.11455555555555556</v>
      </c>
      <c r="AA813" t="s">
        <v>6369</v>
      </c>
      <c r="AB813">
        <v>0.122</v>
      </c>
      <c r="AC813">
        <v>-8.4000000000000005E-2</v>
      </c>
      <c r="AD813">
        <v>5.18</v>
      </c>
      <c r="AE813" t="s">
        <v>170</v>
      </c>
      <c r="AF813" t="s">
        <v>36</v>
      </c>
    </row>
    <row r="814" spans="1:32" x14ac:dyDescent="0.2">
      <c r="A814">
        <v>813</v>
      </c>
      <c r="B814" t="s">
        <v>2889</v>
      </c>
      <c r="C814">
        <v>17094</v>
      </c>
      <c r="D814">
        <v>110723</v>
      </c>
      <c r="E814">
        <v>909</v>
      </c>
      <c r="F814">
        <v>2</v>
      </c>
      <c r="G814">
        <v>44</v>
      </c>
      <c r="H814">
        <v>56.5</v>
      </c>
      <c r="I814" t="s">
        <v>24</v>
      </c>
      <c r="J814">
        <v>10</v>
      </c>
      <c r="K814">
        <v>6</v>
      </c>
      <c r="L814">
        <v>51</v>
      </c>
      <c r="M814">
        <v>10</v>
      </c>
      <c r="N814">
        <v>4.2699999999999996</v>
      </c>
      <c r="P814">
        <v>0.31</v>
      </c>
      <c r="R814">
        <v>0.08</v>
      </c>
      <c r="T814">
        <v>0.19</v>
      </c>
      <c r="X814" t="s">
        <v>88</v>
      </c>
      <c r="Y814">
        <v>813</v>
      </c>
      <c r="Z814" s="1">
        <v>0.11454282407407408</v>
      </c>
      <c r="AA814" t="s">
        <v>6370</v>
      </c>
      <c r="AB814">
        <v>0.28399999999999997</v>
      </c>
      <c r="AC814">
        <v>-3.5999999999999997E-2</v>
      </c>
      <c r="AD814">
        <v>4.2699999999999996</v>
      </c>
      <c r="AE814" t="s">
        <v>88</v>
      </c>
    </row>
    <row r="815" spans="1:32" x14ac:dyDescent="0.2">
      <c r="A815">
        <v>814</v>
      </c>
      <c r="C815">
        <v>17098</v>
      </c>
      <c r="D815">
        <v>216019</v>
      </c>
      <c r="F815">
        <v>2</v>
      </c>
      <c r="G815">
        <v>43</v>
      </c>
      <c r="H815">
        <v>20.3</v>
      </c>
      <c r="I815" t="s">
        <v>26</v>
      </c>
      <c r="J815">
        <v>40</v>
      </c>
      <c r="K815">
        <v>31</v>
      </c>
      <c r="L815">
        <v>39</v>
      </c>
      <c r="M815">
        <v>-40</v>
      </c>
      <c r="N815">
        <v>6.36</v>
      </c>
      <c r="P815">
        <v>-0.02</v>
      </c>
      <c r="X815" t="s">
        <v>102</v>
      </c>
      <c r="Y815">
        <v>814</v>
      </c>
      <c r="Z815" s="1">
        <v>0.11342939814814816</v>
      </c>
      <c r="AA815" t="s">
        <v>6371</v>
      </c>
      <c r="AB815">
        <v>1.9E-2</v>
      </c>
      <c r="AC815">
        <v>2.4E-2</v>
      </c>
      <c r="AD815">
        <v>6.36</v>
      </c>
      <c r="AE815" t="s">
        <v>102</v>
      </c>
    </row>
    <row r="816" spans="1:32" x14ac:dyDescent="0.2">
      <c r="A816">
        <v>815</v>
      </c>
      <c r="C816">
        <v>17138</v>
      </c>
      <c r="D816">
        <v>12445</v>
      </c>
      <c r="E816" t="s">
        <v>2890</v>
      </c>
      <c r="F816">
        <v>2</v>
      </c>
      <c r="G816">
        <v>48</v>
      </c>
      <c r="H816">
        <v>55.5</v>
      </c>
      <c r="I816" t="s">
        <v>24</v>
      </c>
      <c r="J816">
        <v>69</v>
      </c>
      <c r="K816">
        <v>38</v>
      </c>
      <c r="L816">
        <v>3</v>
      </c>
      <c r="M816">
        <v>69</v>
      </c>
      <c r="N816">
        <v>6.18</v>
      </c>
      <c r="P816">
        <v>0.18</v>
      </c>
      <c r="R816">
        <v>0.1</v>
      </c>
      <c r="X816" t="s">
        <v>298</v>
      </c>
      <c r="Y816">
        <v>815</v>
      </c>
      <c r="Z816" s="1">
        <v>0.11730902777777778</v>
      </c>
      <c r="AA816" t="s">
        <v>6372</v>
      </c>
      <c r="AB816">
        <v>0</v>
      </c>
      <c r="AC816">
        <v>3.2000000000000001E-2</v>
      </c>
      <c r="AD816">
        <v>6.18</v>
      </c>
      <c r="AE816" t="s">
        <v>298</v>
      </c>
    </row>
    <row r="817" spans="1:32" x14ac:dyDescent="0.2">
      <c r="A817">
        <v>816</v>
      </c>
      <c r="C817">
        <v>17163</v>
      </c>
      <c r="D817">
        <v>110730</v>
      </c>
      <c r="F817">
        <v>2</v>
      </c>
      <c r="G817">
        <v>45</v>
      </c>
      <c r="H817">
        <v>20.9</v>
      </c>
      <c r="I817" t="s">
        <v>24</v>
      </c>
      <c r="J817">
        <v>4</v>
      </c>
      <c r="K817">
        <v>42</v>
      </c>
      <c r="L817">
        <v>42</v>
      </c>
      <c r="M817">
        <v>4</v>
      </c>
      <c r="N817">
        <v>6.03</v>
      </c>
      <c r="P817">
        <v>0.31</v>
      </c>
      <c r="R817">
        <v>0.08</v>
      </c>
      <c r="W817" t="s">
        <v>27</v>
      </c>
      <c r="X817" t="s">
        <v>2891</v>
      </c>
      <c r="Y817">
        <v>816</v>
      </c>
      <c r="Z817" s="1">
        <v>0.11482523148148149</v>
      </c>
      <c r="AA817" t="s">
        <v>6373</v>
      </c>
      <c r="AB817">
        <v>6.8000000000000005E-2</v>
      </c>
      <c r="AC817">
        <v>-4.2999999999999997E-2</v>
      </c>
      <c r="AD817">
        <v>6.03</v>
      </c>
      <c r="AE817" t="s">
        <v>6374</v>
      </c>
    </row>
    <row r="818" spans="1:32" x14ac:dyDescent="0.2">
      <c r="A818">
        <v>817</v>
      </c>
      <c r="C818">
        <v>17168</v>
      </c>
      <c r="D818">
        <v>193888</v>
      </c>
      <c r="F818">
        <v>2</v>
      </c>
      <c r="G818">
        <v>44</v>
      </c>
      <c r="H818">
        <v>20.5</v>
      </c>
      <c r="I818" t="s">
        <v>26</v>
      </c>
      <c r="J818">
        <v>32</v>
      </c>
      <c r="K818">
        <v>31</v>
      </c>
      <c r="L818">
        <v>30</v>
      </c>
      <c r="M818">
        <v>-32</v>
      </c>
      <c r="N818">
        <v>6.22</v>
      </c>
      <c r="P818">
        <v>0.04</v>
      </c>
      <c r="X818" t="s">
        <v>89</v>
      </c>
      <c r="Y818">
        <v>817</v>
      </c>
      <c r="Z818" s="1">
        <v>0.11412615740740741</v>
      </c>
      <c r="AA818" t="s">
        <v>6375</v>
      </c>
      <c r="AB818">
        <v>0.02</v>
      </c>
      <c r="AC818">
        <v>-3.1E-2</v>
      </c>
      <c r="AD818">
        <v>6.22</v>
      </c>
      <c r="AE818" t="s">
        <v>89</v>
      </c>
    </row>
    <row r="819" spans="1:32" x14ac:dyDescent="0.2">
      <c r="A819">
        <v>818</v>
      </c>
      <c r="B819" t="s">
        <v>2892</v>
      </c>
      <c r="C819">
        <v>17206</v>
      </c>
      <c r="D819">
        <v>148584</v>
      </c>
      <c r="F819">
        <v>2</v>
      </c>
      <c r="G819">
        <v>45</v>
      </c>
      <c r="H819">
        <v>6.2</v>
      </c>
      <c r="I819" t="s">
        <v>26</v>
      </c>
      <c r="J819">
        <v>18</v>
      </c>
      <c r="K819">
        <v>34</v>
      </c>
      <c r="L819">
        <v>21</v>
      </c>
      <c r="M819">
        <v>-18</v>
      </c>
      <c r="N819">
        <v>4.47</v>
      </c>
      <c r="P819">
        <v>0.48</v>
      </c>
      <c r="R819">
        <v>0</v>
      </c>
      <c r="T819">
        <v>0.27</v>
      </c>
      <c r="X819" t="s">
        <v>204</v>
      </c>
      <c r="Y819">
        <v>818</v>
      </c>
      <c r="Z819" s="1">
        <v>0.11465509259259259</v>
      </c>
      <c r="AA819" t="s">
        <v>6376</v>
      </c>
      <c r="AB819">
        <v>0.33</v>
      </c>
      <c r="AC819">
        <v>3.7999999999999999E-2</v>
      </c>
      <c r="AD819">
        <v>4.47</v>
      </c>
      <c r="AE819" t="s">
        <v>204</v>
      </c>
    </row>
    <row r="820" spans="1:32" x14ac:dyDescent="0.2">
      <c r="A820">
        <v>819</v>
      </c>
      <c r="C820">
        <v>17228</v>
      </c>
      <c r="D820">
        <v>55868</v>
      </c>
      <c r="F820">
        <v>2</v>
      </c>
      <c r="G820">
        <v>46</v>
      </c>
      <c r="H820">
        <v>58.3</v>
      </c>
      <c r="I820" t="s">
        <v>24</v>
      </c>
      <c r="J820">
        <v>35</v>
      </c>
      <c r="K820">
        <v>59</v>
      </c>
      <c r="L820">
        <v>1</v>
      </c>
      <c r="M820">
        <v>35</v>
      </c>
      <c r="N820">
        <v>6.25</v>
      </c>
      <c r="P820">
        <v>0.93</v>
      </c>
      <c r="R820">
        <v>0.62</v>
      </c>
      <c r="X820" t="s">
        <v>71</v>
      </c>
      <c r="Y820">
        <v>819</v>
      </c>
      <c r="Z820" s="1">
        <v>0.1159525462962963</v>
      </c>
      <c r="AA820" t="s">
        <v>6377</v>
      </c>
      <c r="AB820">
        <v>0.05</v>
      </c>
      <c r="AC820">
        <v>-5.0000000000000001E-3</v>
      </c>
      <c r="AD820">
        <v>6.25</v>
      </c>
      <c r="AE820" t="s">
        <v>71</v>
      </c>
    </row>
    <row r="821" spans="1:32" x14ac:dyDescent="0.2">
      <c r="A821">
        <v>820</v>
      </c>
      <c r="C821">
        <v>17240</v>
      </c>
      <c r="D821">
        <v>55872</v>
      </c>
      <c r="F821">
        <v>2</v>
      </c>
      <c r="G821">
        <v>47</v>
      </c>
      <c r="H821">
        <v>3.5</v>
      </c>
      <c r="I821" t="s">
        <v>24</v>
      </c>
      <c r="J821">
        <v>35</v>
      </c>
      <c r="K821">
        <v>33</v>
      </c>
      <c r="L821">
        <v>18</v>
      </c>
      <c r="M821">
        <v>35</v>
      </c>
      <c r="N821">
        <v>6.3</v>
      </c>
      <c r="O821" t="s">
        <v>103</v>
      </c>
      <c r="X821" t="s">
        <v>2826</v>
      </c>
      <c r="Y821">
        <v>820</v>
      </c>
      <c r="Z821" s="1">
        <v>0.11601273148148149</v>
      </c>
      <c r="AA821" t="s">
        <v>6378</v>
      </c>
      <c r="AB821">
        <v>-4.2999999999999997E-2</v>
      </c>
      <c r="AC821">
        <v>-4.7E-2</v>
      </c>
      <c r="AD821">
        <v>6.3</v>
      </c>
      <c r="AE821" t="s">
        <v>2826</v>
      </c>
    </row>
    <row r="822" spans="1:32" x14ac:dyDescent="0.2">
      <c r="A822">
        <v>821</v>
      </c>
      <c r="C822">
        <v>17254</v>
      </c>
      <c r="D822">
        <v>232871</v>
      </c>
      <c r="F822">
        <v>2</v>
      </c>
      <c r="G822">
        <v>44</v>
      </c>
      <c r="H822">
        <v>10.7</v>
      </c>
      <c r="I822" t="s">
        <v>26</v>
      </c>
      <c r="J822">
        <v>52</v>
      </c>
      <c r="K822">
        <v>34</v>
      </c>
      <c r="L822">
        <v>14</v>
      </c>
      <c r="M822">
        <v>-52</v>
      </c>
      <c r="N822">
        <v>6.15</v>
      </c>
      <c r="P822">
        <v>0.09</v>
      </c>
      <c r="X822" t="s">
        <v>114</v>
      </c>
      <c r="Y822">
        <v>821</v>
      </c>
      <c r="Z822" s="1">
        <v>0.11401273148148149</v>
      </c>
      <c r="AA822" t="s">
        <v>6379</v>
      </c>
      <c r="AB822">
        <v>-1.2E-2</v>
      </c>
      <c r="AC822">
        <v>-1.4999999999999999E-2</v>
      </c>
      <c r="AD822">
        <v>6.15</v>
      </c>
      <c r="AE822" t="s">
        <v>114</v>
      </c>
    </row>
    <row r="823" spans="1:32" x14ac:dyDescent="0.2">
      <c r="A823">
        <v>822</v>
      </c>
      <c r="C823">
        <v>17325</v>
      </c>
      <c r="D823">
        <v>216036</v>
      </c>
      <c r="F823">
        <v>2</v>
      </c>
      <c r="G823">
        <v>45</v>
      </c>
      <c r="H823">
        <v>16.5</v>
      </c>
      <c r="I823" t="s">
        <v>26</v>
      </c>
      <c r="J823">
        <v>46</v>
      </c>
      <c r="K823">
        <v>17</v>
      </c>
      <c r="L823">
        <v>14</v>
      </c>
      <c r="M823">
        <v>-46</v>
      </c>
      <c r="N823">
        <v>6.85</v>
      </c>
      <c r="P823">
        <v>1.36</v>
      </c>
      <c r="X823" t="s">
        <v>125</v>
      </c>
      <c r="Y823">
        <v>822</v>
      </c>
      <c r="Z823" s="1">
        <v>0.11477430555555555</v>
      </c>
      <c r="AA823" t="s">
        <v>6380</v>
      </c>
      <c r="AB823">
        <v>-3.0000000000000001E-3</v>
      </c>
      <c r="AC823">
        <v>-1.4E-2</v>
      </c>
      <c r="AD823">
        <v>6.85</v>
      </c>
      <c r="AE823" t="s">
        <v>125</v>
      </c>
    </row>
    <row r="824" spans="1:32" x14ac:dyDescent="0.2">
      <c r="A824">
        <v>823</v>
      </c>
      <c r="C824">
        <v>17326</v>
      </c>
      <c r="D824">
        <v>248632</v>
      </c>
      <c r="E824">
        <v>911</v>
      </c>
      <c r="F824">
        <v>2</v>
      </c>
      <c r="G824">
        <v>43</v>
      </c>
      <c r="H824">
        <v>26.6</v>
      </c>
      <c r="I824" t="s">
        <v>26</v>
      </c>
      <c r="J824">
        <v>66</v>
      </c>
      <c r="K824">
        <v>42</v>
      </c>
      <c r="L824">
        <v>52</v>
      </c>
      <c r="M824">
        <v>-66</v>
      </c>
      <c r="N824">
        <v>6.26</v>
      </c>
      <c r="P824">
        <v>0.53</v>
      </c>
      <c r="R824">
        <v>0.01</v>
      </c>
      <c r="X824" t="s">
        <v>430</v>
      </c>
      <c r="Y824">
        <v>823</v>
      </c>
      <c r="Z824" s="1">
        <v>0.11350231481481482</v>
      </c>
      <c r="AA824" t="s">
        <v>6381</v>
      </c>
      <c r="AB824">
        <v>0.108</v>
      </c>
      <c r="AC824">
        <v>-7.0000000000000007E-2</v>
      </c>
      <c r="AD824">
        <v>6.26</v>
      </c>
      <c r="AE824" t="s">
        <v>430</v>
      </c>
    </row>
    <row r="825" spans="1:32" x14ac:dyDescent="0.2">
      <c r="A825">
        <v>824</v>
      </c>
      <c r="B825" t="s">
        <v>2893</v>
      </c>
      <c r="C825">
        <v>17361</v>
      </c>
      <c r="D825">
        <v>75578</v>
      </c>
      <c r="F825">
        <v>2</v>
      </c>
      <c r="G825">
        <v>47</v>
      </c>
      <c r="H825">
        <v>54.5</v>
      </c>
      <c r="I825" t="s">
        <v>24</v>
      </c>
      <c r="J825">
        <v>29</v>
      </c>
      <c r="K825">
        <v>14</v>
      </c>
      <c r="L825">
        <v>50</v>
      </c>
      <c r="M825">
        <v>29</v>
      </c>
      <c r="N825">
        <v>4.51</v>
      </c>
      <c r="P825">
        <v>1.1100000000000001</v>
      </c>
      <c r="R825">
        <v>1.05</v>
      </c>
      <c r="T825">
        <v>0.57999999999999996</v>
      </c>
      <c r="X825" t="s">
        <v>127</v>
      </c>
      <c r="Y825">
        <v>824</v>
      </c>
      <c r="Z825" s="1">
        <v>0.11660300925925926</v>
      </c>
      <c r="AA825" t="s">
        <v>6382</v>
      </c>
      <c r="AB825">
        <v>0.14899999999999999</v>
      </c>
      <c r="AC825">
        <v>-0.123</v>
      </c>
      <c r="AD825">
        <v>4.51</v>
      </c>
      <c r="AE825" t="s">
        <v>9566</v>
      </c>
      <c r="AF825" t="s">
        <v>36</v>
      </c>
    </row>
    <row r="826" spans="1:32" x14ac:dyDescent="0.2">
      <c r="A826">
        <v>825</v>
      </c>
      <c r="C826">
        <v>17378</v>
      </c>
      <c r="D826">
        <v>23637</v>
      </c>
      <c r="E826" t="s">
        <v>2894</v>
      </c>
      <c r="F826">
        <v>2</v>
      </c>
      <c r="G826">
        <v>49</v>
      </c>
      <c r="H826">
        <v>30.8</v>
      </c>
      <c r="I826" t="s">
        <v>24</v>
      </c>
      <c r="J826">
        <v>57</v>
      </c>
      <c r="K826">
        <v>5</v>
      </c>
      <c r="L826">
        <v>3</v>
      </c>
      <c r="M826">
        <v>57</v>
      </c>
      <c r="N826">
        <v>6.25</v>
      </c>
      <c r="P826">
        <v>0.89</v>
      </c>
      <c r="R826">
        <v>0.5</v>
      </c>
      <c r="T826">
        <v>0.76</v>
      </c>
      <c r="X826" t="s">
        <v>2895</v>
      </c>
      <c r="Y826">
        <v>825</v>
      </c>
      <c r="Z826" s="1">
        <v>0.11771759259259258</v>
      </c>
      <c r="AA826" t="s">
        <v>6383</v>
      </c>
      <c r="AB826">
        <v>4.0000000000000001E-3</v>
      </c>
      <c r="AC826">
        <v>-0.01</v>
      </c>
      <c r="AD826">
        <v>6.25</v>
      </c>
      <c r="AE826" t="s">
        <v>2895</v>
      </c>
    </row>
    <row r="827" spans="1:32" x14ac:dyDescent="0.2">
      <c r="A827">
        <v>826</v>
      </c>
      <c r="C827">
        <v>17390</v>
      </c>
      <c r="D827">
        <v>168045</v>
      </c>
      <c r="F827">
        <v>2</v>
      </c>
      <c r="G827">
        <v>46</v>
      </c>
      <c r="H827">
        <v>45.2</v>
      </c>
      <c r="I827" t="s">
        <v>26</v>
      </c>
      <c r="J827">
        <v>21</v>
      </c>
      <c r="K827">
        <v>38</v>
      </c>
      <c r="L827">
        <v>23</v>
      </c>
      <c r="M827">
        <v>-21</v>
      </c>
      <c r="N827">
        <v>6.49</v>
      </c>
      <c r="P827">
        <v>0.38</v>
      </c>
      <c r="X827" t="s">
        <v>2896</v>
      </c>
      <c r="Y827">
        <v>826</v>
      </c>
      <c r="Z827" s="1">
        <v>0.11580092592592593</v>
      </c>
      <c r="AA827" t="s">
        <v>6384</v>
      </c>
      <c r="AB827">
        <v>9.0999999999999998E-2</v>
      </c>
      <c r="AC827">
        <v>8.9999999999999993E-3</v>
      </c>
      <c r="AD827">
        <v>6.49</v>
      </c>
      <c r="AE827" t="s">
        <v>2896</v>
      </c>
    </row>
    <row r="828" spans="1:32" x14ac:dyDescent="0.2">
      <c r="A828">
        <v>827</v>
      </c>
      <c r="C828">
        <v>17438</v>
      </c>
      <c r="D828">
        <v>168051</v>
      </c>
      <c r="F828">
        <v>2</v>
      </c>
      <c r="G828">
        <v>47</v>
      </c>
      <c r="H828">
        <v>11.2</v>
      </c>
      <c r="I828" t="s">
        <v>26</v>
      </c>
      <c r="J828">
        <v>22</v>
      </c>
      <c r="K828">
        <v>29</v>
      </c>
      <c r="L828">
        <v>8</v>
      </c>
      <c r="M828">
        <v>-22</v>
      </c>
      <c r="N828">
        <v>6.47</v>
      </c>
      <c r="P828">
        <v>0.39</v>
      </c>
      <c r="X828" t="s">
        <v>2897</v>
      </c>
      <c r="Y828">
        <v>827</v>
      </c>
      <c r="Z828" s="1">
        <v>0.11610185185185184</v>
      </c>
      <c r="AA828" t="s">
        <v>6385</v>
      </c>
      <c r="AB828">
        <v>-2.1000000000000001E-2</v>
      </c>
      <c r="AC828">
        <v>-3.7999999999999999E-2</v>
      </c>
      <c r="AD828">
        <v>6.47</v>
      </c>
      <c r="AE828" t="s">
        <v>2897</v>
      </c>
    </row>
    <row r="829" spans="1:32" x14ac:dyDescent="0.2">
      <c r="A829">
        <v>828</v>
      </c>
      <c r="B829" t="s">
        <v>2898</v>
      </c>
      <c r="C829">
        <v>17459</v>
      </c>
      <c r="D829">
        <v>93118</v>
      </c>
      <c r="E829">
        <v>937</v>
      </c>
      <c r="F829">
        <v>2</v>
      </c>
      <c r="G829">
        <v>48</v>
      </c>
      <c r="H829">
        <v>32.1</v>
      </c>
      <c r="I829" t="s">
        <v>24</v>
      </c>
      <c r="J829">
        <v>18</v>
      </c>
      <c r="K829">
        <v>17</v>
      </c>
      <c r="L829">
        <v>1</v>
      </c>
      <c r="M829">
        <v>18</v>
      </c>
      <c r="N829">
        <v>5.82</v>
      </c>
      <c r="P829">
        <v>1.2</v>
      </c>
      <c r="R829">
        <v>1.1299999999999999</v>
      </c>
      <c r="T829">
        <v>0.44</v>
      </c>
      <c r="U829" t="s">
        <v>93</v>
      </c>
      <c r="X829" t="s">
        <v>45</v>
      </c>
      <c r="Y829">
        <v>828</v>
      </c>
      <c r="Z829" s="1">
        <v>0.11703819444444445</v>
      </c>
      <c r="AA829" t="s">
        <v>6386</v>
      </c>
      <c r="AB829">
        <v>4.3999999999999997E-2</v>
      </c>
      <c r="AC829">
        <v>-3.5999999999999997E-2</v>
      </c>
      <c r="AD829">
        <v>5.82</v>
      </c>
      <c r="AE829" t="s">
        <v>45</v>
      </c>
    </row>
    <row r="830" spans="1:32" x14ac:dyDescent="0.2">
      <c r="A830">
        <v>829</v>
      </c>
      <c r="C830">
        <v>17463</v>
      </c>
      <c r="D830">
        <v>12472</v>
      </c>
      <c r="E830" t="s">
        <v>2899</v>
      </c>
      <c r="F830">
        <v>2</v>
      </c>
      <c r="G830">
        <v>51</v>
      </c>
      <c r="H830">
        <v>58.7</v>
      </c>
      <c r="I830" t="s">
        <v>24</v>
      </c>
      <c r="J830">
        <v>68</v>
      </c>
      <c r="K830">
        <v>53</v>
      </c>
      <c r="L830">
        <v>19</v>
      </c>
      <c r="M830">
        <v>68</v>
      </c>
      <c r="N830">
        <v>5.8</v>
      </c>
      <c r="P830">
        <v>0.64</v>
      </c>
      <c r="R830">
        <v>0.48</v>
      </c>
      <c r="X830" t="s">
        <v>2900</v>
      </c>
      <c r="Y830">
        <v>829</v>
      </c>
      <c r="Z830" s="1">
        <v>0.11942939814814814</v>
      </c>
      <c r="AA830" t="s">
        <v>6387</v>
      </c>
      <c r="AB830">
        <v>-6.0000000000000001E-3</v>
      </c>
      <c r="AC830">
        <v>-4.0000000000000001E-3</v>
      </c>
      <c r="AD830">
        <v>5.8</v>
      </c>
      <c r="AE830" t="s">
        <v>6388</v>
      </c>
      <c r="AF830" t="s">
        <v>36</v>
      </c>
    </row>
    <row r="831" spans="1:32" x14ac:dyDescent="0.2">
      <c r="A831">
        <v>830</v>
      </c>
      <c r="C831">
        <v>17471</v>
      </c>
      <c r="D831">
        <v>75588</v>
      </c>
      <c r="E831" t="s">
        <v>2901</v>
      </c>
      <c r="F831">
        <v>2</v>
      </c>
      <c r="G831">
        <v>48</v>
      </c>
      <c r="H831">
        <v>45.9</v>
      </c>
      <c r="I831" t="s">
        <v>24</v>
      </c>
      <c r="J831">
        <v>25</v>
      </c>
      <c r="K831">
        <v>11</v>
      </c>
      <c r="L831">
        <v>17</v>
      </c>
      <c r="M831">
        <v>25</v>
      </c>
      <c r="N831">
        <v>5.86</v>
      </c>
      <c r="O831" t="s">
        <v>103</v>
      </c>
      <c r="P831">
        <v>-7.0000000000000007E-2</v>
      </c>
      <c r="R831">
        <v>-0.08</v>
      </c>
      <c r="X831" t="s">
        <v>134</v>
      </c>
      <c r="Y831">
        <v>830</v>
      </c>
      <c r="Z831" s="1">
        <v>0.11719791666666667</v>
      </c>
      <c r="AA831" t="s">
        <v>6389</v>
      </c>
      <c r="AB831">
        <v>5.8999999999999997E-2</v>
      </c>
      <c r="AC831">
        <v>-4.0000000000000001E-3</v>
      </c>
      <c r="AD831">
        <v>5.86</v>
      </c>
      <c r="AE831" t="s">
        <v>134</v>
      </c>
    </row>
    <row r="832" spans="1:32" x14ac:dyDescent="0.2">
      <c r="A832">
        <v>831</v>
      </c>
      <c r="C832">
        <v>17484</v>
      </c>
      <c r="D832">
        <v>55910</v>
      </c>
      <c r="F832">
        <v>2</v>
      </c>
      <c r="G832">
        <v>49</v>
      </c>
      <c r="H832">
        <v>27.1</v>
      </c>
      <c r="I832" t="s">
        <v>24</v>
      </c>
      <c r="J832">
        <v>37</v>
      </c>
      <c r="K832">
        <v>19</v>
      </c>
      <c r="L832">
        <v>34</v>
      </c>
      <c r="M832">
        <v>37</v>
      </c>
      <c r="N832">
        <v>6.45</v>
      </c>
      <c r="P832">
        <v>0.43</v>
      </c>
      <c r="R832">
        <v>0.14000000000000001</v>
      </c>
      <c r="X832" t="s">
        <v>2902</v>
      </c>
      <c r="Y832">
        <v>831</v>
      </c>
      <c r="Z832" s="1">
        <v>0.1176747685185185</v>
      </c>
      <c r="AA832" t="s">
        <v>6390</v>
      </c>
      <c r="AB832">
        <v>8.9999999999999993E-3</v>
      </c>
      <c r="AC832">
        <v>-1.6E-2</v>
      </c>
      <c r="AD832">
        <v>6.45</v>
      </c>
      <c r="AE832" t="s">
        <v>2851</v>
      </c>
      <c r="AF832" t="s">
        <v>36</v>
      </c>
    </row>
    <row r="833" spans="1:32" x14ac:dyDescent="0.2">
      <c r="A833">
        <v>832</v>
      </c>
      <c r="C833">
        <v>17491</v>
      </c>
      <c r="D833">
        <v>148612</v>
      </c>
      <c r="E833" t="s">
        <v>2903</v>
      </c>
      <c r="F833">
        <v>2</v>
      </c>
      <c r="G833">
        <v>47</v>
      </c>
      <c r="H833">
        <v>56</v>
      </c>
      <c r="I833" t="s">
        <v>26</v>
      </c>
      <c r="J833">
        <v>12</v>
      </c>
      <c r="K833">
        <v>27</v>
      </c>
      <c r="L833">
        <v>38</v>
      </c>
      <c r="M833">
        <v>-12</v>
      </c>
      <c r="N833">
        <v>6.9</v>
      </c>
      <c r="P833">
        <v>1.56</v>
      </c>
      <c r="R833">
        <v>1.37</v>
      </c>
      <c r="T833">
        <v>1.39</v>
      </c>
      <c r="U833" t="s">
        <v>93</v>
      </c>
      <c r="X833" t="s">
        <v>164</v>
      </c>
      <c r="Y833">
        <v>832</v>
      </c>
      <c r="Z833" s="1">
        <v>0.11662037037037037</v>
      </c>
      <c r="AA833" t="s">
        <v>6391</v>
      </c>
      <c r="AB833">
        <v>7.0000000000000001E-3</v>
      </c>
      <c r="AC833">
        <v>-3.7999999999999999E-2</v>
      </c>
      <c r="AD833">
        <v>6.9</v>
      </c>
      <c r="AE833" t="s">
        <v>164</v>
      </c>
    </row>
    <row r="834" spans="1:32" x14ac:dyDescent="0.2">
      <c r="A834">
        <v>833</v>
      </c>
      <c r="B834" t="s">
        <v>2904</v>
      </c>
      <c r="C834">
        <v>17504</v>
      </c>
      <c r="D834">
        <v>248642</v>
      </c>
      <c r="F834">
        <v>2</v>
      </c>
      <c r="G834">
        <v>45</v>
      </c>
      <c r="H834">
        <v>27.5</v>
      </c>
      <c r="I834" t="s">
        <v>26</v>
      </c>
      <c r="J834">
        <v>63</v>
      </c>
      <c r="K834">
        <v>42</v>
      </c>
      <c r="L834">
        <v>16</v>
      </c>
      <c r="M834">
        <v>-63</v>
      </c>
      <c r="N834">
        <v>5.74</v>
      </c>
      <c r="P834">
        <v>0.93</v>
      </c>
      <c r="R834">
        <v>0.63</v>
      </c>
      <c r="X834" t="s">
        <v>547</v>
      </c>
      <c r="Y834">
        <v>833</v>
      </c>
      <c r="Z834" s="1">
        <v>0.11490162037037037</v>
      </c>
      <c r="AA834" t="s">
        <v>6392</v>
      </c>
      <c r="AB834">
        <v>2.1999999999999999E-2</v>
      </c>
      <c r="AC834">
        <v>-8.9999999999999993E-3</v>
      </c>
      <c r="AD834">
        <v>5.74</v>
      </c>
      <c r="AE834" t="s">
        <v>71</v>
      </c>
      <c r="AF834" t="s">
        <v>36</v>
      </c>
    </row>
    <row r="835" spans="1:32" x14ac:dyDescent="0.2">
      <c r="A835">
        <v>834</v>
      </c>
      <c r="B835" t="s">
        <v>2905</v>
      </c>
      <c r="C835">
        <v>17506</v>
      </c>
      <c r="D835">
        <v>23655</v>
      </c>
      <c r="F835">
        <v>2</v>
      </c>
      <c r="G835">
        <v>50</v>
      </c>
      <c r="H835">
        <v>41.8</v>
      </c>
      <c r="I835" t="s">
        <v>24</v>
      </c>
      <c r="J835">
        <v>55</v>
      </c>
      <c r="K835">
        <v>53</v>
      </c>
      <c r="L835">
        <v>44</v>
      </c>
      <c r="M835">
        <v>55</v>
      </c>
      <c r="N835">
        <v>3.76</v>
      </c>
      <c r="P835">
        <v>1.68</v>
      </c>
      <c r="R835">
        <v>1.89</v>
      </c>
      <c r="T835">
        <v>0.89</v>
      </c>
      <c r="X835" t="s">
        <v>2906</v>
      </c>
      <c r="Y835">
        <v>834</v>
      </c>
      <c r="Z835" s="1">
        <v>0.11853935185185184</v>
      </c>
      <c r="AA835" t="s">
        <v>6393</v>
      </c>
      <c r="AB835">
        <v>1.7000000000000001E-2</v>
      </c>
      <c r="AC835">
        <v>-1.4E-2</v>
      </c>
      <c r="AD835">
        <v>3.76</v>
      </c>
      <c r="AE835" t="s">
        <v>6394</v>
      </c>
      <c r="AF835" t="s">
        <v>36</v>
      </c>
    </row>
    <row r="836" spans="1:32" x14ac:dyDescent="0.2">
      <c r="A836">
        <v>835</v>
      </c>
      <c r="B836" t="s">
        <v>2907</v>
      </c>
      <c r="C836">
        <v>17528</v>
      </c>
      <c r="D836">
        <v>193916</v>
      </c>
      <c r="F836">
        <v>2</v>
      </c>
      <c r="G836">
        <v>47</v>
      </c>
      <c r="H836">
        <v>33.700000000000003</v>
      </c>
      <c r="I836" t="s">
        <v>26</v>
      </c>
      <c r="J836">
        <v>35</v>
      </c>
      <c r="K836">
        <v>33</v>
      </c>
      <c r="L836">
        <v>3</v>
      </c>
      <c r="M836">
        <v>-35</v>
      </c>
      <c r="N836">
        <v>6.51</v>
      </c>
      <c r="P836">
        <v>0.96</v>
      </c>
      <c r="X836" t="s">
        <v>505</v>
      </c>
      <c r="Y836">
        <v>835</v>
      </c>
      <c r="Z836" s="1">
        <v>0.11636226851851851</v>
      </c>
      <c r="AA836" t="s">
        <v>6395</v>
      </c>
      <c r="AB836">
        <v>-4.1000000000000002E-2</v>
      </c>
      <c r="AC836">
        <v>-3.9E-2</v>
      </c>
      <c r="AD836">
        <v>6.51</v>
      </c>
      <c r="AE836" t="s">
        <v>5982</v>
      </c>
      <c r="AF836" t="s">
        <v>36</v>
      </c>
    </row>
    <row r="837" spans="1:32" x14ac:dyDescent="0.2">
      <c r="A837">
        <v>836</v>
      </c>
      <c r="B837" t="s">
        <v>2908</v>
      </c>
      <c r="C837">
        <v>17543</v>
      </c>
      <c r="D837">
        <v>93127</v>
      </c>
      <c r="E837">
        <v>944</v>
      </c>
      <c r="F837">
        <v>2</v>
      </c>
      <c r="G837">
        <v>49</v>
      </c>
      <c r="H837">
        <v>17.5</v>
      </c>
      <c r="I837" t="s">
        <v>24</v>
      </c>
      <c r="J837">
        <v>17</v>
      </c>
      <c r="K837">
        <v>27</v>
      </c>
      <c r="L837">
        <v>51</v>
      </c>
      <c r="M837">
        <v>17</v>
      </c>
      <c r="N837">
        <v>5.22</v>
      </c>
      <c r="P837">
        <v>-0.06</v>
      </c>
      <c r="R837">
        <v>-0.47</v>
      </c>
      <c r="X837" t="s">
        <v>177</v>
      </c>
      <c r="Y837">
        <v>836</v>
      </c>
      <c r="Z837" s="1">
        <v>0.11756365740740742</v>
      </c>
      <c r="AA837" t="s">
        <v>6396</v>
      </c>
      <c r="AB837">
        <v>-1E-3</v>
      </c>
      <c r="AC837">
        <v>-1.4999999999999999E-2</v>
      </c>
      <c r="AD837">
        <v>5.22</v>
      </c>
      <c r="AE837" t="s">
        <v>177</v>
      </c>
    </row>
    <row r="838" spans="1:32" x14ac:dyDescent="0.2">
      <c r="A838">
        <v>837</v>
      </c>
      <c r="B838" t="s">
        <v>2909</v>
      </c>
      <c r="C838">
        <v>17566</v>
      </c>
      <c r="D838">
        <v>248644</v>
      </c>
      <c r="F838">
        <v>2</v>
      </c>
      <c r="G838">
        <v>45</v>
      </c>
      <c r="H838">
        <v>32.6</v>
      </c>
      <c r="I838" t="s">
        <v>26</v>
      </c>
      <c r="J838">
        <v>67</v>
      </c>
      <c r="K838">
        <v>37</v>
      </c>
      <c r="L838">
        <v>0</v>
      </c>
      <c r="M838">
        <v>-67</v>
      </c>
      <c r="N838">
        <v>4.84</v>
      </c>
      <c r="P838">
        <v>0.06</v>
      </c>
      <c r="R838">
        <v>0.09</v>
      </c>
      <c r="T838">
        <v>7.0000000000000007E-2</v>
      </c>
      <c r="X838" t="s">
        <v>2910</v>
      </c>
      <c r="Y838">
        <v>837</v>
      </c>
      <c r="Z838" s="1">
        <v>0.11496064814814815</v>
      </c>
      <c r="AA838" t="s">
        <v>6397</v>
      </c>
      <c r="AB838">
        <v>6.9000000000000006E-2</v>
      </c>
      <c r="AC838">
        <v>4.5999999999999999E-2</v>
      </c>
      <c r="AD838">
        <v>4.84</v>
      </c>
      <c r="AE838" t="s">
        <v>6398</v>
      </c>
    </row>
    <row r="839" spans="1:32" x14ac:dyDescent="0.2">
      <c r="A839">
        <v>838</v>
      </c>
      <c r="B839" t="s">
        <v>2911</v>
      </c>
      <c r="C839">
        <v>17573</v>
      </c>
      <c r="D839">
        <v>75596</v>
      </c>
      <c r="E839">
        <v>951</v>
      </c>
      <c r="F839">
        <v>2</v>
      </c>
      <c r="G839">
        <v>49</v>
      </c>
      <c r="H839">
        <v>59</v>
      </c>
      <c r="I839" t="s">
        <v>24</v>
      </c>
      <c r="J839">
        <v>27</v>
      </c>
      <c r="K839">
        <v>15</v>
      </c>
      <c r="L839">
        <v>38</v>
      </c>
      <c r="M839">
        <v>27</v>
      </c>
      <c r="N839">
        <v>3.63</v>
      </c>
      <c r="P839">
        <v>-0.1</v>
      </c>
      <c r="R839">
        <v>-0.37</v>
      </c>
      <c r="T839">
        <v>-0.11</v>
      </c>
      <c r="X839" t="s">
        <v>179</v>
      </c>
      <c r="Y839">
        <v>838</v>
      </c>
      <c r="Z839" s="1">
        <v>0.11804398148148149</v>
      </c>
      <c r="AA839" t="s">
        <v>6399</v>
      </c>
      <c r="AB839">
        <v>6.7000000000000004E-2</v>
      </c>
      <c r="AC839">
        <v>-0.11799999999999999</v>
      </c>
      <c r="AD839">
        <v>3.63</v>
      </c>
      <c r="AE839" t="s">
        <v>179</v>
      </c>
    </row>
    <row r="840" spans="1:32" x14ac:dyDescent="0.2">
      <c r="A840">
        <v>839</v>
      </c>
      <c r="C840">
        <v>17581</v>
      </c>
      <c r="D840">
        <v>23662</v>
      </c>
      <c r="F840">
        <v>2</v>
      </c>
      <c r="G840">
        <v>51</v>
      </c>
      <c r="H840">
        <v>45.5</v>
      </c>
      <c r="I840" t="s">
        <v>24</v>
      </c>
      <c r="J840">
        <v>58</v>
      </c>
      <c r="K840">
        <v>18</v>
      </c>
      <c r="L840">
        <v>53</v>
      </c>
      <c r="M840">
        <v>58</v>
      </c>
      <c r="N840">
        <v>6.45</v>
      </c>
      <c r="P840">
        <v>0.1</v>
      </c>
      <c r="R840">
        <v>0.08</v>
      </c>
      <c r="T840">
        <v>0.03</v>
      </c>
      <c r="X840" t="s">
        <v>232</v>
      </c>
      <c r="Y840">
        <v>839</v>
      </c>
      <c r="Z840" s="1">
        <v>0.11927662037037036</v>
      </c>
      <c r="AA840" t="s">
        <v>6400</v>
      </c>
      <c r="AB840">
        <v>-6.6000000000000003E-2</v>
      </c>
      <c r="AC840">
        <v>1.4999999999999999E-2</v>
      </c>
      <c r="AD840">
        <v>6.45</v>
      </c>
      <c r="AE840" t="s">
        <v>232</v>
      </c>
    </row>
    <row r="841" spans="1:32" x14ac:dyDescent="0.2">
      <c r="A841">
        <v>840</v>
      </c>
      <c r="B841" t="s">
        <v>2912</v>
      </c>
      <c r="C841">
        <v>17584</v>
      </c>
      <c r="D841">
        <v>55928</v>
      </c>
      <c r="E841">
        <v>956</v>
      </c>
      <c r="F841">
        <v>2</v>
      </c>
      <c r="G841">
        <v>50</v>
      </c>
      <c r="H841">
        <v>35.1</v>
      </c>
      <c r="I841" t="s">
        <v>24</v>
      </c>
      <c r="J841">
        <v>38</v>
      </c>
      <c r="K841">
        <v>19</v>
      </c>
      <c r="L841">
        <v>7</v>
      </c>
      <c r="M841">
        <v>38</v>
      </c>
      <c r="N841">
        <v>4.2300000000000004</v>
      </c>
      <c r="P841">
        <v>0.34</v>
      </c>
      <c r="R841">
        <v>0.08</v>
      </c>
      <c r="T841">
        <v>0.23</v>
      </c>
      <c r="X841" t="s">
        <v>171</v>
      </c>
      <c r="Y841">
        <v>840</v>
      </c>
      <c r="Z841" s="1">
        <v>0.11846180555555556</v>
      </c>
      <c r="AA841" t="s">
        <v>6401</v>
      </c>
      <c r="AB841">
        <v>0.19700000000000001</v>
      </c>
      <c r="AC841">
        <v>-0.105</v>
      </c>
      <c r="AD841">
        <v>4.2300000000000004</v>
      </c>
      <c r="AE841" t="s">
        <v>171</v>
      </c>
    </row>
    <row r="842" spans="1:32" x14ac:dyDescent="0.2">
      <c r="A842">
        <v>841</v>
      </c>
      <c r="B842" t="s">
        <v>2913</v>
      </c>
      <c r="C842">
        <v>17652</v>
      </c>
      <c r="D842">
        <v>193931</v>
      </c>
      <c r="F842">
        <v>2</v>
      </c>
      <c r="G842">
        <v>49</v>
      </c>
      <c r="H842">
        <v>5.4</v>
      </c>
      <c r="I842" t="s">
        <v>26</v>
      </c>
      <c r="J842">
        <v>32</v>
      </c>
      <c r="K842">
        <v>24</v>
      </c>
      <c r="L842">
        <v>21</v>
      </c>
      <c r="M842">
        <v>-32</v>
      </c>
      <c r="N842">
        <v>4.46</v>
      </c>
      <c r="P842">
        <v>0.99</v>
      </c>
      <c r="R842">
        <v>0.69</v>
      </c>
      <c r="T842">
        <v>0.54</v>
      </c>
      <c r="X842" t="s">
        <v>2914</v>
      </c>
      <c r="Y842">
        <v>841</v>
      </c>
      <c r="Z842" s="1">
        <v>0.1174236111111111</v>
      </c>
      <c r="AA842" t="s">
        <v>6402</v>
      </c>
      <c r="AB842">
        <v>0.09</v>
      </c>
      <c r="AC842">
        <v>0.155</v>
      </c>
      <c r="AD842">
        <v>4.46</v>
      </c>
      <c r="AE842" t="s">
        <v>5911</v>
      </c>
      <c r="AF842" t="s">
        <v>36</v>
      </c>
    </row>
    <row r="843" spans="1:32" x14ac:dyDescent="0.2">
      <c r="A843">
        <v>842</v>
      </c>
      <c r="C843">
        <v>17656</v>
      </c>
      <c r="D843">
        <v>38397</v>
      </c>
      <c r="F843">
        <v>2</v>
      </c>
      <c r="G843">
        <v>51</v>
      </c>
      <c r="H843">
        <v>41.7</v>
      </c>
      <c r="I843" t="s">
        <v>24</v>
      </c>
      <c r="J843">
        <v>46</v>
      </c>
      <c r="K843">
        <v>50</v>
      </c>
      <c r="L843">
        <v>31</v>
      </c>
      <c r="M843">
        <v>46</v>
      </c>
      <c r="N843">
        <v>5.88</v>
      </c>
      <c r="P843">
        <v>0.89</v>
      </c>
      <c r="R843">
        <v>0.57999999999999996</v>
      </c>
      <c r="X843" t="s">
        <v>71</v>
      </c>
      <c r="Y843">
        <v>842</v>
      </c>
      <c r="Z843" s="1">
        <v>0.11923263888888889</v>
      </c>
      <c r="AA843" t="s">
        <v>6403</v>
      </c>
      <c r="AB843">
        <v>-2.5000000000000001E-2</v>
      </c>
      <c r="AC843">
        <v>-2.8000000000000001E-2</v>
      </c>
      <c r="AD843">
        <v>5.88</v>
      </c>
      <c r="AE843" t="s">
        <v>71</v>
      </c>
    </row>
    <row r="844" spans="1:32" x14ac:dyDescent="0.2">
      <c r="A844">
        <v>843</v>
      </c>
      <c r="B844" t="s">
        <v>2915</v>
      </c>
      <c r="C844">
        <v>17709</v>
      </c>
      <c r="D844">
        <v>55946</v>
      </c>
      <c r="E844">
        <v>963</v>
      </c>
      <c r="F844">
        <v>2</v>
      </c>
      <c r="G844">
        <v>51</v>
      </c>
      <c r="H844">
        <v>30.8</v>
      </c>
      <c r="I844" t="s">
        <v>24</v>
      </c>
      <c r="J844">
        <v>35</v>
      </c>
      <c r="K844">
        <v>3</v>
      </c>
      <c r="L844">
        <v>35</v>
      </c>
      <c r="M844">
        <v>35</v>
      </c>
      <c r="N844">
        <v>4.53</v>
      </c>
      <c r="P844">
        <v>1.56</v>
      </c>
      <c r="R844">
        <v>1.92</v>
      </c>
      <c r="T844">
        <v>0.95</v>
      </c>
      <c r="X844" t="s">
        <v>2916</v>
      </c>
      <c r="Y844">
        <v>843</v>
      </c>
      <c r="Z844" s="1">
        <v>0.11910648148148149</v>
      </c>
      <c r="AA844" t="s">
        <v>6404</v>
      </c>
      <c r="AB844">
        <v>8.9999999999999993E-3</v>
      </c>
      <c r="AC844">
        <v>-6.0999999999999999E-2</v>
      </c>
      <c r="AD844">
        <v>4.53</v>
      </c>
      <c r="AE844" t="s">
        <v>6405</v>
      </c>
    </row>
    <row r="845" spans="1:32" x14ac:dyDescent="0.2">
      <c r="A845">
        <v>844</v>
      </c>
      <c r="B845" t="s">
        <v>2917</v>
      </c>
      <c r="C845">
        <v>17713</v>
      </c>
      <c r="D845">
        <v>168081</v>
      </c>
      <c r="F845">
        <v>2</v>
      </c>
      <c r="G845">
        <v>49</v>
      </c>
      <c r="H845">
        <v>51</v>
      </c>
      <c r="I845" t="s">
        <v>26</v>
      </c>
      <c r="J845">
        <v>24</v>
      </c>
      <c r="K845">
        <v>33</v>
      </c>
      <c r="L845">
        <v>37</v>
      </c>
      <c r="M845">
        <v>-24</v>
      </c>
      <c r="N845">
        <v>6.14</v>
      </c>
      <c r="P845">
        <v>1.07</v>
      </c>
      <c r="X845" t="s">
        <v>45</v>
      </c>
      <c r="Y845">
        <v>844</v>
      </c>
      <c r="Z845" s="1">
        <v>0.1179513888888889</v>
      </c>
      <c r="AA845" t="s">
        <v>6406</v>
      </c>
      <c r="AB845">
        <v>-4.2999999999999997E-2</v>
      </c>
      <c r="AC845">
        <v>-0.127</v>
      </c>
      <c r="AD845">
        <v>6.14</v>
      </c>
      <c r="AE845" t="s">
        <v>45</v>
      </c>
    </row>
    <row r="846" spans="1:32" x14ac:dyDescent="0.2">
      <c r="A846">
        <v>845</v>
      </c>
      <c r="B846" t="s">
        <v>2918</v>
      </c>
      <c r="C846">
        <v>17729</v>
      </c>
      <c r="D846">
        <v>168082</v>
      </c>
      <c r="F846">
        <v>2</v>
      </c>
      <c r="G846">
        <v>49</v>
      </c>
      <c r="H846">
        <v>54.2</v>
      </c>
      <c r="I846" t="s">
        <v>26</v>
      </c>
      <c r="J846">
        <v>27</v>
      </c>
      <c r="K846">
        <v>56</v>
      </c>
      <c r="L846">
        <v>30</v>
      </c>
      <c r="M846">
        <v>-27</v>
      </c>
      <c r="N846">
        <v>5.39</v>
      </c>
      <c r="P846">
        <v>0.02</v>
      </c>
      <c r="X846" t="s">
        <v>134</v>
      </c>
      <c r="Y846">
        <v>845</v>
      </c>
      <c r="Z846" s="1">
        <v>0.11798842592592591</v>
      </c>
      <c r="AA846" t="s">
        <v>6407</v>
      </c>
      <c r="AB846">
        <v>4.7E-2</v>
      </c>
      <c r="AC846">
        <v>2.8000000000000001E-2</v>
      </c>
      <c r="AD846">
        <v>5.39</v>
      </c>
      <c r="AE846" t="s">
        <v>134</v>
      </c>
    </row>
    <row r="847" spans="1:32" x14ac:dyDescent="0.2">
      <c r="A847">
        <v>846</v>
      </c>
      <c r="C847">
        <v>17743</v>
      </c>
      <c r="D847">
        <v>23674</v>
      </c>
      <c r="E847">
        <v>971</v>
      </c>
      <c r="F847">
        <v>2</v>
      </c>
      <c r="G847">
        <v>52</v>
      </c>
      <c r="H847">
        <v>52</v>
      </c>
      <c r="I847" t="s">
        <v>24</v>
      </c>
      <c r="J847">
        <v>52</v>
      </c>
      <c r="K847">
        <v>59</v>
      </c>
      <c r="L847">
        <v>52</v>
      </c>
      <c r="M847">
        <v>52</v>
      </c>
      <c r="N847">
        <v>6.36</v>
      </c>
      <c r="P847">
        <v>7.0000000000000007E-2</v>
      </c>
      <c r="R847">
        <v>-0.27</v>
      </c>
      <c r="X847" t="s">
        <v>111</v>
      </c>
      <c r="Y847">
        <v>846</v>
      </c>
      <c r="Z847" s="1">
        <v>0.1200462962962963</v>
      </c>
      <c r="AA847" t="s">
        <v>6408</v>
      </c>
      <c r="AB847">
        <v>2E-3</v>
      </c>
      <c r="AC847">
        <v>-1.0999999999999999E-2</v>
      </c>
      <c r="AD847">
        <v>6.36</v>
      </c>
      <c r="AE847" t="s">
        <v>111</v>
      </c>
    </row>
    <row r="848" spans="1:32" x14ac:dyDescent="0.2">
      <c r="A848">
        <v>847</v>
      </c>
      <c r="B848" t="s">
        <v>2919</v>
      </c>
      <c r="C848">
        <v>17769</v>
      </c>
      <c r="D848">
        <v>93144</v>
      </c>
      <c r="F848">
        <v>2</v>
      </c>
      <c r="G848">
        <v>51</v>
      </c>
      <c r="H848">
        <v>29.6</v>
      </c>
      <c r="I848" t="s">
        <v>24</v>
      </c>
      <c r="J848">
        <v>15</v>
      </c>
      <c r="K848">
        <v>4</v>
      </c>
      <c r="L848">
        <v>55</v>
      </c>
      <c r="M848">
        <v>15</v>
      </c>
      <c r="N848">
        <v>5.49</v>
      </c>
      <c r="P848">
        <v>-0.09</v>
      </c>
      <c r="R848">
        <v>-0.43</v>
      </c>
      <c r="X848" t="s">
        <v>131</v>
      </c>
      <c r="Y848">
        <v>847</v>
      </c>
      <c r="Z848" s="1">
        <v>0.1190925925925926</v>
      </c>
      <c r="AA848" t="s">
        <v>6409</v>
      </c>
      <c r="AB848">
        <v>3.1E-2</v>
      </c>
      <c r="AC848">
        <v>-2.5999999999999999E-2</v>
      </c>
      <c r="AD848">
        <v>5.49</v>
      </c>
      <c r="AE848" t="s">
        <v>131</v>
      </c>
    </row>
    <row r="849" spans="1:32" x14ac:dyDescent="0.2">
      <c r="A849">
        <v>848</v>
      </c>
      <c r="B849" t="s">
        <v>2920</v>
      </c>
      <c r="C849">
        <v>17793</v>
      </c>
      <c r="D849">
        <v>193940</v>
      </c>
      <c r="F849">
        <v>2</v>
      </c>
      <c r="G849">
        <v>50</v>
      </c>
      <c r="H849">
        <v>14.8</v>
      </c>
      <c r="I849" t="s">
        <v>26</v>
      </c>
      <c r="J849">
        <v>35</v>
      </c>
      <c r="K849">
        <v>50</v>
      </c>
      <c r="L849">
        <v>37</v>
      </c>
      <c r="M849">
        <v>-35</v>
      </c>
      <c r="N849">
        <v>5.92</v>
      </c>
      <c r="P849">
        <v>0.9</v>
      </c>
      <c r="R849">
        <v>0.62</v>
      </c>
      <c r="X849" t="s">
        <v>54</v>
      </c>
      <c r="Y849">
        <v>848</v>
      </c>
      <c r="Z849" s="1">
        <v>0.11822685185185185</v>
      </c>
      <c r="AA849" t="s">
        <v>6410</v>
      </c>
      <c r="AB849">
        <v>5.8000000000000003E-2</v>
      </c>
      <c r="AC849">
        <v>2.1000000000000001E-2</v>
      </c>
      <c r="AD849">
        <v>5.92</v>
      </c>
      <c r="AE849" t="s">
        <v>54</v>
      </c>
    </row>
    <row r="850" spans="1:32" x14ac:dyDescent="0.2">
      <c r="A850">
        <v>849</v>
      </c>
      <c r="C850">
        <v>17818</v>
      </c>
      <c r="D850">
        <v>38418</v>
      </c>
      <c r="F850">
        <v>2</v>
      </c>
      <c r="G850">
        <v>53</v>
      </c>
      <c r="H850">
        <v>21.2</v>
      </c>
      <c r="I850" t="s">
        <v>24</v>
      </c>
      <c r="J850">
        <v>48</v>
      </c>
      <c r="K850">
        <v>34</v>
      </c>
      <c r="L850">
        <v>10</v>
      </c>
      <c r="M850">
        <v>48</v>
      </c>
      <c r="N850">
        <v>6.26</v>
      </c>
      <c r="P850">
        <v>1.18</v>
      </c>
      <c r="R850">
        <v>0.94</v>
      </c>
      <c r="X850" t="s">
        <v>2921</v>
      </c>
      <c r="Y850">
        <v>849</v>
      </c>
      <c r="Z850" s="1">
        <v>0.12038425925925926</v>
      </c>
      <c r="AA850" t="s">
        <v>6411</v>
      </c>
      <c r="AB850">
        <v>1.4999999999999999E-2</v>
      </c>
      <c r="AC850">
        <v>-2.7E-2</v>
      </c>
      <c r="AD850">
        <v>6.26</v>
      </c>
      <c r="AE850" t="s">
        <v>2921</v>
      </c>
    </row>
    <row r="851" spans="1:32" x14ac:dyDescent="0.2">
      <c r="A851">
        <v>850</v>
      </c>
      <c r="B851" t="s">
        <v>2922</v>
      </c>
      <c r="C851">
        <v>17824</v>
      </c>
      <c r="D851">
        <v>168094</v>
      </c>
      <c r="F851">
        <v>2</v>
      </c>
      <c r="G851">
        <v>51</v>
      </c>
      <c r="H851">
        <v>2.2999999999999998</v>
      </c>
      <c r="I851" t="s">
        <v>26</v>
      </c>
      <c r="J851">
        <v>21</v>
      </c>
      <c r="K851">
        <v>0</v>
      </c>
      <c r="L851">
        <v>15</v>
      </c>
      <c r="M851">
        <v>-21</v>
      </c>
      <c r="N851">
        <v>4.75</v>
      </c>
      <c r="P851">
        <v>0.91</v>
      </c>
      <c r="R851">
        <v>0.63</v>
      </c>
      <c r="T851">
        <v>0.47</v>
      </c>
      <c r="X851" t="s">
        <v>54</v>
      </c>
      <c r="Y851">
        <v>850</v>
      </c>
      <c r="Z851" s="1">
        <v>0.11877662037037036</v>
      </c>
      <c r="AA851" t="s">
        <v>6412</v>
      </c>
      <c r="AB851">
        <v>-4.5999999999999999E-2</v>
      </c>
      <c r="AC851">
        <v>-1.9E-2</v>
      </c>
      <c r="AD851">
        <v>4.75</v>
      </c>
      <c r="AE851" t="s">
        <v>54</v>
      </c>
    </row>
    <row r="852" spans="1:32" x14ac:dyDescent="0.2">
      <c r="A852">
        <v>851</v>
      </c>
      <c r="B852" t="s">
        <v>2923</v>
      </c>
      <c r="C852">
        <v>17829</v>
      </c>
      <c r="D852">
        <v>193944</v>
      </c>
      <c r="F852">
        <v>2</v>
      </c>
      <c r="G852">
        <v>50</v>
      </c>
      <c r="H852">
        <v>40.4</v>
      </c>
      <c r="I852" t="s">
        <v>26</v>
      </c>
      <c r="J852">
        <v>35</v>
      </c>
      <c r="K852">
        <v>40</v>
      </c>
      <c r="L852">
        <v>34</v>
      </c>
      <c r="M852">
        <v>-35</v>
      </c>
      <c r="N852">
        <v>5.47</v>
      </c>
      <c r="P852">
        <v>1.25</v>
      </c>
      <c r="R852">
        <v>1.31</v>
      </c>
      <c r="T852">
        <v>0.49</v>
      </c>
      <c r="U852" t="s">
        <v>93</v>
      </c>
      <c r="X852" t="s">
        <v>77</v>
      </c>
      <c r="Y852">
        <v>851</v>
      </c>
      <c r="Z852" s="1">
        <v>0.11852314814814814</v>
      </c>
      <c r="AA852" t="s">
        <v>6413</v>
      </c>
      <c r="AB852">
        <v>6.0000000000000001E-3</v>
      </c>
      <c r="AC852">
        <v>-6.0999999999999999E-2</v>
      </c>
      <c r="AD852">
        <v>5.47</v>
      </c>
      <c r="AE852" t="s">
        <v>77</v>
      </c>
    </row>
    <row r="853" spans="1:32" x14ac:dyDescent="0.2">
      <c r="A853">
        <v>852</v>
      </c>
      <c r="B853" t="s">
        <v>2924</v>
      </c>
      <c r="C853">
        <v>17848</v>
      </c>
      <c r="D853">
        <v>248656</v>
      </c>
      <c r="F853">
        <v>2</v>
      </c>
      <c r="G853">
        <v>49</v>
      </c>
      <c r="H853">
        <v>1.5</v>
      </c>
      <c r="I853" t="s">
        <v>26</v>
      </c>
      <c r="J853">
        <v>62</v>
      </c>
      <c r="K853">
        <v>48</v>
      </c>
      <c r="L853">
        <v>24</v>
      </c>
      <c r="M853">
        <v>-62</v>
      </c>
      <c r="N853">
        <v>5.26</v>
      </c>
      <c r="P853">
        <v>0.1</v>
      </c>
      <c r="R853">
        <v>0.06</v>
      </c>
      <c r="X853" t="s">
        <v>114</v>
      </c>
      <c r="Y853">
        <v>852</v>
      </c>
      <c r="Z853" s="1">
        <v>0.11737847222222221</v>
      </c>
      <c r="AA853" t="s">
        <v>6414</v>
      </c>
      <c r="AB853">
        <v>9.0999999999999998E-2</v>
      </c>
      <c r="AC853">
        <v>2.1000000000000001E-2</v>
      </c>
      <c r="AD853">
        <v>5.26</v>
      </c>
      <c r="AE853" t="s">
        <v>114</v>
      </c>
    </row>
    <row r="854" spans="1:32" x14ac:dyDescent="0.2">
      <c r="A854">
        <v>853</v>
      </c>
      <c r="C854">
        <v>17864</v>
      </c>
      <c r="D854">
        <v>216065</v>
      </c>
      <c r="F854">
        <v>2</v>
      </c>
      <c r="G854">
        <v>50</v>
      </c>
      <c r="H854">
        <v>47.9</v>
      </c>
      <c r="I854" t="s">
        <v>26</v>
      </c>
      <c r="J854">
        <v>39</v>
      </c>
      <c r="K854">
        <v>55</v>
      </c>
      <c r="L854">
        <v>54</v>
      </c>
      <c r="M854">
        <v>-39</v>
      </c>
      <c r="N854">
        <v>6.36</v>
      </c>
      <c r="P854">
        <v>0.05</v>
      </c>
      <c r="X854" t="s">
        <v>134</v>
      </c>
      <c r="Y854">
        <v>853</v>
      </c>
      <c r="Z854" s="1">
        <v>0.1186099537037037</v>
      </c>
      <c r="AA854" t="s">
        <v>6415</v>
      </c>
      <c r="AB854">
        <v>5.5E-2</v>
      </c>
      <c r="AC854">
        <v>7.0000000000000001E-3</v>
      </c>
      <c r="AD854">
        <v>6.36</v>
      </c>
      <c r="AE854" t="s">
        <v>134</v>
      </c>
    </row>
    <row r="855" spans="1:32" x14ac:dyDescent="0.2">
      <c r="A855">
        <v>854</v>
      </c>
      <c r="B855" t="s">
        <v>2925</v>
      </c>
      <c r="C855">
        <v>17878</v>
      </c>
      <c r="D855">
        <v>23685</v>
      </c>
      <c r="E855" t="s">
        <v>2926</v>
      </c>
      <c r="F855">
        <v>2</v>
      </c>
      <c r="G855">
        <v>54</v>
      </c>
      <c r="H855">
        <v>15.5</v>
      </c>
      <c r="I855" t="s">
        <v>24</v>
      </c>
      <c r="J855">
        <v>52</v>
      </c>
      <c r="K855">
        <v>45</v>
      </c>
      <c r="L855">
        <v>45</v>
      </c>
      <c r="M855">
        <v>52</v>
      </c>
      <c r="N855">
        <v>3.95</v>
      </c>
      <c r="P855">
        <v>0.74</v>
      </c>
      <c r="R855">
        <v>0.46</v>
      </c>
      <c r="T855">
        <v>0.44</v>
      </c>
      <c r="X855" t="s">
        <v>2927</v>
      </c>
      <c r="Y855">
        <v>854</v>
      </c>
      <c r="Z855" s="1">
        <v>0.12101273148148149</v>
      </c>
      <c r="AA855" t="s">
        <v>6416</v>
      </c>
      <c r="AB855">
        <v>0</v>
      </c>
      <c r="AC855">
        <v>-5.0000000000000001E-3</v>
      </c>
      <c r="AD855">
        <v>3.95</v>
      </c>
      <c r="AE855" t="s">
        <v>2041</v>
      </c>
      <c r="AF855" t="s">
        <v>36</v>
      </c>
    </row>
    <row r="856" spans="1:32" x14ac:dyDescent="0.2">
      <c r="A856">
        <v>855</v>
      </c>
      <c r="B856" t="s">
        <v>2928</v>
      </c>
      <c r="C856">
        <v>17904</v>
      </c>
      <c r="D856">
        <v>55975</v>
      </c>
      <c r="E856">
        <v>977</v>
      </c>
      <c r="F856">
        <v>2</v>
      </c>
      <c r="G856">
        <v>53</v>
      </c>
      <c r="H856">
        <v>42.6</v>
      </c>
      <c r="I856" t="s">
        <v>24</v>
      </c>
      <c r="J856">
        <v>38</v>
      </c>
      <c r="K856">
        <v>20</v>
      </c>
      <c r="L856">
        <v>15</v>
      </c>
      <c r="M856">
        <v>38</v>
      </c>
      <c r="N856">
        <v>5.33</v>
      </c>
      <c r="P856">
        <v>0.41</v>
      </c>
      <c r="R856">
        <v>0.04</v>
      </c>
      <c r="X856" t="s">
        <v>2836</v>
      </c>
      <c r="Y856">
        <v>855</v>
      </c>
      <c r="Z856" s="1">
        <v>0.12063194444444443</v>
      </c>
      <c r="AA856" t="s">
        <v>6417</v>
      </c>
      <c r="AB856">
        <v>4.7E-2</v>
      </c>
      <c r="AC856">
        <v>-7.6999999999999999E-2</v>
      </c>
      <c r="AD856">
        <v>5.33</v>
      </c>
      <c r="AE856" t="s">
        <v>2836</v>
      </c>
    </row>
    <row r="857" spans="1:32" x14ac:dyDescent="0.2">
      <c r="A857">
        <v>856</v>
      </c>
      <c r="C857">
        <v>17918</v>
      </c>
      <c r="D857">
        <v>93164</v>
      </c>
      <c r="F857">
        <v>2</v>
      </c>
      <c r="G857">
        <v>53</v>
      </c>
      <c r="H857">
        <v>11.7</v>
      </c>
      <c r="I857" t="s">
        <v>24</v>
      </c>
      <c r="J857">
        <v>16</v>
      </c>
      <c r="K857">
        <v>29</v>
      </c>
      <c r="L857">
        <v>0</v>
      </c>
      <c r="M857">
        <v>16</v>
      </c>
      <c r="N857">
        <v>6.31</v>
      </c>
      <c r="X857" t="s">
        <v>136</v>
      </c>
      <c r="Y857">
        <v>856</v>
      </c>
      <c r="Z857" s="1">
        <v>0.12027430555555556</v>
      </c>
      <c r="AA857" t="s">
        <v>6418</v>
      </c>
      <c r="AB857">
        <v>5.5E-2</v>
      </c>
      <c r="AC857">
        <v>-6.2E-2</v>
      </c>
      <c r="AD857">
        <v>6.31</v>
      </c>
      <c r="AE857" t="s">
        <v>136</v>
      </c>
    </row>
    <row r="858" spans="1:32" x14ac:dyDescent="0.2">
      <c r="A858">
        <v>857</v>
      </c>
      <c r="C858">
        <v>17925</v>
      </c>
      <c r="D858">
        <v>148647</v>
      </c>
      <c r="E858">
        <v>975</v>
      </c>
      <c r="F858">
        <v>2</v>
      </c>
      <c r="G858">
        <v>52</v>
      </c>
      <c r="H858">
        <v>32.1</v>
      </c>
      <c r="I858" t="s">
        <v>26</v>
      </c>
      <c r="J858">
        <v>12</v>
      </c>
      <c r="K858">
        <v>46</v>
      </c>
      <c r="L858">
        <v>10</v>
      </c>
      <c r="M858">
        <v>-12</v>
      </c>
      <c r="N858">
        <v>6.04</v>
      </c>
      <c r="P858">
        <v>0.87</v>
      </c>
      <c r="R858">
        <v>0.56000000000000005</v>
      </c>
      <c r="T858">
        <v>0.45</v>
      </c>
      <c r="X858" t="s">
        <v>289</v>
      </c>
      <c r="Y858">
        <v>857</v>
      </c>
      <c r="Z858" s="1">
        <v>0.11981597222222222</v>
      </c>
      <c r="AA858" t="s">
        <v>6419</v>
      </c>
      <c r="AB858">
        <v>0.39400000000000002</v>
      </c>
      <c r="AC858">
        <v>-0.17499999999999999</v>
      </c>
      <c r="AD858">
        <v>6.04</v>
      </c>
      <c r="AE858" t="s">
        <v>289</v>
      </c>
    </row>
    <row r="859" spans="1:32" x14ac:dyDescent="0.2">
      <c r="A859">
        <v>858</v>
      </c>
      <c r="C859">
        <v>17926</v>
      </c>
      <c r="D859">
        <v>193951</v>
      </c>
      <c r="F859">
        <v>2</v>
      </c>
      <c r="G859">
        <v>51</v>
      </c>
      <c r="H859">
        <v>55.3</v>
      </c>
      <c r="I859" t="s">
        <v>26</v>
      </c>
      <c r="J859">
        <v>30</v>
      </c>
      <c r="K859">
        <v>48</v>
      </c>
      <c r="L859">
        <v>52</v>
      </c>
      <c r="M859">
        <v>-30</v>
      </c>
      <c r="N859">
        <v>6.4</v>
      </c>
      <c r="P859">
        <v>0.48</v>
      </c>
      <c r="X859" t="s">
        <v>2929</v>
      </c>
      <c r="Y859">
        <v>858</v>
      </c>
      <c r="Z859" s="1">
        <v>0.11939004629629629</v>
      </c>
      <c r="AA859" t="s">
        <v>6420</v>
      </c>
      <c r="AB859">
        <v>-0.11600000000000001</v>
      </c>
      <c r="AC859">
        <v>0.106</v>
      </c>
      <c r="AD859">
        <v>6.4</v>
      </c>
      <c r="AE859" t="s">
        <v>6421</v>
      </c>
    </row>
    <row r="860" spans="1:32" x14ac:dyDescent="0.2">
      <c r="A860">
        <v>859</v>
      </c>
      <c r="C860">
        <v>17943</v>
      </c>
      <c r="D860">
        <v>130160</v>
      </c>
      <c r="F860">
        <v>2</v>
      </c>
      <c r="G860">
        <v>52</v>
      </c>
      <c r="H860">
        <v>50.5</v>
      </c>
      <c r="I860" t="s">
        <v>26</v>
      </c>
      <c r="J860">
        <v>9</v>
      </c>
      <c r="K860">
        <v>26</v>
      </c>
      <c r="L860">
        <v>28</v>
      </c>
      <c r="M860">
        <v>-9</v>
      </c>
      <c r="N860">
        <v>6.32</v>
      </c>
      <c r="P860">
        <v>0.19</v>
      </c>
      <c r="R860">
        <v>0.12</v>
      </c>
      <c r="X860" t="s">
        <v>55</v>
      </c>
      <c r="Y860">
        <v>859</v>
      </c>
      <c r="Z860" s="1">
        <v>0.12002893518518519</v>
      </c>
      <c r="AA860" t="s">
        <v>6422</v>
      </c>
      <c r="AB860">
        <v>7.3999999999999996E-2</v>
      </c>
      <c r="AC860">
        <v>0.05</v>
      </c>
      <c r="AD860">
        <v>6.32</v>
      </c>
      <c r="AE860" t="s">
        <v>55</v>
      </c>
    </row>
    <row r="861" spans="1:32" x14ac:dyDescent="0.2">
      <c r="A861">
        <v>860</v>
      </c>
      <c r="C861">
        <v>17948</v>
      </c>
      <c r="D861">
        <v>12517</v>
      </c>
      <c r="F861">
        <v>2</v>
      </c>
      <c r="G861">
        <v>55</v>
      </c>
      <c r="H861">
        <v>56.9</v>
      </c>
      <c r="I861" t="s">
        <v>24</v>
      </c>
      <c r="J861">
        <v>61</v>
      </c>
      <c r="K861">
        <v>31</v>
      </c>
      <c r="L861">
        <v>16</v>
      </c>
      <c r="M861">
        <v>61</v>
      </c>
      <c r="N861">
        <v>5.59</v>
      </c>
      <c r="P861">
        <v>0.45</v>
      </c>
      <c r="R861">
        <v>-0.1</v>
      </c>
      <c r="X861" t="s">
        <v>79</v>
      </c>
      <c r="Y861">
        <v>860</v>
      </c>
      <c r="Z861" s="1">
        <v>0.12218634259259259</v>
      </c>
      <c r="AA861" t="s">
        <v>6423</v>
      </c>
      <c r="AB861">
        <v>0.14199999999999999</v>
      </c>
      <c r="AC861">
        <v>3.2000000000000001E-2</v>
      </c>
      <c r="AD861">
        <v>5.59</v>
      </c>
      <c r="AE861" t="s">
        <v>79</v>
      </c>
    </row>
    <row r="862" spans="1:32" x14ac:dyDescent="0.2">
      <c r="A862">
        <v>861</v>
      </c>
      <c r="C862">
        <v>17958</v>
      </c>
      <c r="D862">
        <v>12519</v>
      </c>
      <c r="E862">
        <v>985</v>
      </c>
      <c r="F862">
        <v>2</v>
      </c>
      <c r="G862">
        <v>56</v>
      </c>
      <c r="H862">
        <v>24.8</v>
      </c>
      <c r="I862" t="s">
        <v>24</v>
      </c>
      <c r="J862">
        <v>64</v>
      </c>
      <c r="K862">
        <v>19</v>
      </c>
      <c r="L862">
        <v>57</v>
      </c>
      <c r="M862">
        <v>64</v>
      </c>
      <c r="N862">
        <v>6.24</v>
      </c>
      <c r="P862">
        <v>2.0299999999999998</v>
      </c>
      <c r="R862">
        <v>2.41</v>
      </c>
      <c r="X862" t="s">
        <v>2930</v>
      </c>
      <c r="Y862">
        <v>861</v>
      </c>
      <c r="Z862" s="1">
        <v>0.12250925925925926</v>
      </c>
      <c r="AA862" t="s">
        <v>6424</v>
      </c>
      <c r="AB862">
        <v>6.0000000000000001E-3</v>
      </c>
      <c r="AC862">
        <v>-2E-3</v>
      </c>
      <c r="AD862">
        <v>6.24</v>
      </c>
      <c r="AE862" t="s">
        <v>2930</v>
      </c>
    </row>
    <row r="863" spans="1:32" x14ac:dyDescent="0.2">
      <c r="A863">
        <v>862</v>
      </c>
      <c r="C863">
        <v>18071</v>
      </c>
      <c r="D863">
        <v>168121</v>
      </c>
      <c r="F863">
        <v>2</v>
      </c>
      <c r="G863">
        <v>53</v>
      </c>
      <c r="H863">
        <v>35.299999999999997</v>
      </c>
      <c r="I863" t="s">
        <v>26</v>
      </c>
      <c r="J863">
        <v>22</v>
      </c>
      <c r="K863">
        <v>22</v>
      </c>
      <c r="L863">
        <v>35</v>
      </c>
      <c r="M863">
        <v>-22</v>
      </c>
      <c r="N863">
        <v>5.95</v>
      </c>
      <c r="P863">
        <v>1.04</v>
      </c>
      <c r="X863" t="s">
        <v>54</v>
      </c>
      <c r="Y863">
        <v>862</v>
      </c>
      <c r="Z863" s="1">
        <v>0.12054745370370369</v>
      </c>
      <c r="AA863" t="s">
        <v>6425</v>
      </c>
      <c r="AB863">
        <v>0.09</v>
      </c>
      <c r="AC863">
        <v>-0.08</v>
      </c>
      <c r="AD863">
        <v>5.95</v>
      </c>
      <c r="AE863" t="s">
        <v>54</v>
      </c>
    </row>
    <row r="864" spans="1:32" x14ac:dyDescent="0.2">
      <c r="A864">
        <v>863</v>
      </c>
      <c r="B864" t="s">
        <v>2931</v>
      </c>
      <c r="C864">
        <v>18149</v>
      </c>
      <c r="D864">
        <v>193965</v>
      </c>
      <c r="F864">
        <v>2</v>
      </c>
      <c r="G864">
        <v>53</v>
      </c>
      <c r="H864">
        <v>34.4</v>
      </c>
      <c r="I864" t="s">
        <v>26</v>
      </c>
      <c r="J864">
        <v>38</v>
      </c>
      <c r="K864">
        <v>26</v>
      </c>
      <c r="L864">
        <v>13</v>
      </c>
      <c r="M864">
        <v>-38</v>
      </c>
      <c r="N864">
        <v>5.92</v>
      </c>
      <c r="P864">
        <v>0.44</v>
      </c>
      <c r="R864">
        <v>7.0000000000000007E-2</v>
      </c>
      <c r="X864" t="s">
        <v>439</v>
      </c>
      <c r="Y864">
        <v>863</v>
      </c>
      <c r="Z864" s="1">
        <v>0.12053703703703704</v>
      </c>
      <c r="AA864" t="s">
        <v>6426</v>
      </c>
      <c r="AB864">
        <v>6.3E-2</v>
      </c>
      <c r="AC864">
        <v>3.1E-2</v>
      </c>
      <c r="AD864">
        <v>5.92</v>
      </c>
      <c r="AE864" t="s">
        <v>439</v>
      </c>
    </row>
    <row r="865" spans="1:32" x14ac:dyDescent="0.2">
      <c r="A865">
        <v>864</v>
      </c>
      <c r="C865">
        <v>18153</v>
      </c>
      <c r="D865">
        <v>23721</v>
      </c>
      <c r="F865">
        <v>2</v>
      </c>
      <c r="G865">
        <v>56</v>
      </c>
      <c r="H865">
        <v>50.6</v>
      </c>
      <c r="I865" t="s">
        <v>24</v>
      </c>
      <c r="J865">
        <v>51</v>
      </c>
      <c r="K865">
        <v>15</v>
      </c>
      <c r="L865">
        <v>39</v>
      </c>
      <c r="M865">
        <v>51</v>
      </c>
      <c r="N865">
        <v>6.22</v>
      </c>
      <c r="P865">
        <v>1.57</v>
      </c>
      <c r="R865">
        <v>1.9</v>
      </c>
      <c r="X865" t="s">
        <v>77</v>
      </c>
      <c r="Y865">
        <v>864</v>
      </c>
      <c r="Z865" s="1">
        <v>0.12280787037037037</v>
      </c>
      <c r="AA865" t="s">
        <v>6427</v>
      </c>
      <c r="AB865">
        <v>-1.0999999999999999E-2</v>
      </c>
      <c r="AC865">
        <v>-3.9E-2</v>
      </c>
      <c r="AD865">
        <v>6.22</v>
      </c>
      <c r="AE865" t="s">
        <v>77</v>
      </c>
    </row>
    <row r="866" spans="1:32" x14ac:dyDescent="0.2">
      <c r="A866">
        <v>865</v>
      </c>
      <c r="C866">
        <v>18155</v>
      </c>
      <c r="D866">
        <v>38455</v>
      </c>
      <c r="F866">
        <v>2</v>
      </c>
      <c r="G866">
        <v>56</v>
      </c>
      <c r="H866">
        <v>33.4</v>
      </c>
      <c r="I866" t="s">
        <v>24</v>
      </c>
      <c r="J866">
        <v>47</v>
      </c>
      <c r="K866">
        <v>9</v>
      </c>
      <c r="L866">
        <v>50</v>
      </c>
      <c r="M866">
        <v>47</v>
      </c>
      <c r="N866">
        <v>6.02</v>
      </c>
      <c r="P866">
        <v>1.34</v>
      </c>
      <c r="W866" t="s">
        <v>27</v>
      </c>
      <c r="X866" t="s">
        <v>133</v>
      </c>
      <c r="Y866">
        <v>865</v>
      </c>
      <c r="Z866" s="1">
        <v>0.12260879629629629</v>
      </c>
      <c r="AA866" t="s">
        <v>6428</v>
      </c>
      <c r="AB866">
        <v>4.0000000000000001E-3</v>
      </c>
      <c r="AC866">
        <v>0</v>
      </c>
      <c r="AD866">
        <v>6.02</v>
      </c>
      <c r="AE866" t="s">
        <v>9573</v>
      </c>
    </row>
    <row r="867" spans="1:32" x14ac:dyDescent="0.2">
      <c r="A867">
        <v>866</v>
      </c>
      <c r="C867">
        <v>18185</v>
      </c>
      <c r="D867">
        <v>248673</v>
      </c>
      <c r="E867">
        <v>982</v>
      </c>
      <c r="F867">
        <v>2</v>
      </c>
      <c r="G867">
        <v>52</v>
      </c>
      <c r="H867">
        <v>19.2</v>
      </c>
      <c r="I867" t="s">
        <v>26</v>
      </c>
      <c r="J867">
        <v>62</v>
      </c>
      <c r="K867">
        <v>54</v>
      </c>
      <c r="L867">
        <v>35</v>
      </c>
      <c r="M867">
        <v>-62</v>
      </c>
      <c r="N867">
        <v>6.03</v>
      </c>
      <c r="P867">
        <v>1.25</v>
      </c>
      <c r="X867" t="s">
        <v>45</v>
      </c>
      <c r="Y867">
        <v>866</v>
      </c>
      <c r="Z867" s="1">
        <v>0.11966666666666666</v>
      </c>
      <c r="AA867" t="s">
        <v>6429</v>
      </c>
      <c r="AB867">
        <v>7.1999999999999995E-2</v>
      </c>
      <c r="AC867">
        <v>1E-3</v>
      </c>
      <c r="AD867">
        <v>6.03</v>
      </c>
      <c r="AE867" t="s">
        <v>45</v>
      </c>
    </row>
    <row r="868" spans="1:32" x14ac:dyDescent="0.2">
      <c r="A868">
        <v>867</v>
      </c>
      <c r="B868" t="s">
        <v>2932</v>
      </c>
      <c r="C868">
        <v>18191</v>
      </c>
      <c r="D868">
        <v>93189</v>
      </c>
      <c r="E868" t="s">
        <v>2933</v>
      </c>
      <c r="F868">
        <v>2</v>
      </c>
      <c r="G868">
        <v>55</v>
      </c>
      <c r="H868">
        <v>48.5</v>
      </c>
      <c r="I868" t="s">
        <v>24</v>
      </c>
      <c r="J868">
        <v>18</v>
      </c>
      <c r="K868">
        <v>19</v>
      </c>
      <c r="L868">
        <v>54</v>
      </c>
      <c r="M868">
        <v>18</v>
      </c>
      <c r="N868">
        <v>5.91</v>
      </c>
      <c r="P868">
        <v>1.47</v>
      </c>
      <c r="R868">
        <v>1.1200000000000001</v>
      </c>
      <c r="T868">
        <v>2.17</v>
      </c>
      <c r="X868" t="s">
        <v>2934</v>
      </c>
      <c r="Y868">
        <v>867</v>
      </c>
      <c r="Z868" s="1">
        <v>0.12208912037037038</v>
      </c>
      <c r="AA868" t="s">
        <v>6430</v>
      </c>
      <c r="AB868">
        <v>-8.0000000000000002E-3</v>
      </c>
      <c r="AC868">
        <v>-1.7000000000000001E-2</v>
      </c>
      <c r="AD868">
        <v>5.91</v>
      </c>
      <c r="AE868" t="s">
        <v>6431</v>
      </c>
      <c r="AF868" t="s">
        <v>36</v>
      </c>
    </row>
    <row r="869" spans="1:32" x14ac:dyDescent="0.2">
      <c r="A869">
        <v>868</v>
      </c>
      <c r="C869">
        <v>18242</v>
      </c>
      <c r="E869" t="s">
        <v>2935</v>
      </c>
      <c r="F869">
        <v>2</v>
      </c>
      <c r="G869">
        <v>53</v>
      </c>
      <c r="H869">
        <v>52.9</v>
      </c>
      <c r="I869" t="s">
        <v>26</v>
      </c>
      <c r="J869">
        <v>49</v>
      </c>
      <c r="K869">
        <v>53</v>
      </c>
      <c r="L869">
        <v>25</v>
      </c>
      <c r="M869">
        <v>-49</v>
      </c>
      <c r="N869">
        <v>4</v>
      </c>
      <c r="O869" t="s">
        <v>349</v>
      </c>
      <c r="P869">
        <v>2.11</v>
      </c>
      <c r="R869">
        <v>0.43</v>
      </c>
      <c r="T869">
        <v>3.09</v>
      </c>
      <c r="X869" t="s">
        <v>2936</v>
      </c>
      <c r="Y869">
        <v>868</v>
      </c>
      <c r="Z869" s="1">
        <v>0.1207511574074074</v>
      </c>
      <c r="AA869" t="s">
        <v>6432</v>
      </c>
      <c r="AB869">
        <v>0.13500000000000001</v>
      </c>
      <c r="AC869">
        <v>1.4E-2</v>
      </c>
      <c r="AD869">
        <v>4</v>
      </c>
      <c r="AE869" t="s">
        <v>6230</v>
      </c>
    </row>
    <row r="870" spans="1:32" x14ac:dyDescent="0.2">
      <c r="A870">
        <v>869</v>
      </c>
      <c r="B870" t="s">
        <v>2937</v>
      </c>
      <c r="C870">
        <v>18256</v>
      </c>
      <c r="D870">
        <v>93195</v>
      </c>
      <c r="F870">
        <v>2</v>
      </c>
      <c r="G870">
        <v>56</v>
      </c>
      <c r="H870">
        <v>26.1</v>
      </c>
      <c r="I870" t="s">
        <v>24</v>
      </c>
      <c r="J870">
        <v>18</v>
      </c>
      <c r="K870">
        <v>1</v>
      </c>
      <c r="L870">
        <v>23</v>
      </c>
      <c r="M870">
        <v>18</v>
      </c>
      <c r="N870">
        <v>5.63</v>
      </c>
      <c r="P870">
        <v>0.43</v>
      </c>
      <c r="R870">
        <v>-0.02</v>
      </c>
      <c r="X870" t="s">
        <v>204</v>
      </c>
      <c r="Y870">
        <v>869</v>
      </c>
      <c r="Z870" s="1">
        <v>0.12252430555555556</v>
      </c>
      <c r="AA870" t="s">
        <v>6433</v>
      </c>
      <c r="AB870">
        <v>0.27600000000000002</v>
      </c>
      <c r="AC870">
        <v>-0.21299999999999999</v>
      </c>
      <c r="AD870">
        <v>5.63</v>
      </c>
      <c r="AE870" t="s">
        <v>204</v>
      </c>
    </row>
    <row r="871" spans="1:32" x14ac:dyDescent="0.2">
      <c r="A871">
        <v>870</v>
      </c>
      <c r="C871">
        <v>18262</v>
      </c>
      <c r="D871">
        <v>110851</v>
      </c>
      <c r="F871">
        <v>2</v>
      </c>
      <c r="G871">
        <v>56</v>
      </c>
      <c r="H871">
        <v>13.8</v>
      </c>
      <c r="I871" t="s">
        <v>24</v>
      </c>
      <c r="J871">
        <v>8</v>
      </c>
      <c r="K871">
        <v>22</v>
      </c>
      <c r="L871">
        <v>54</v>
      </c>
      <c r="M871">
        <v>8</v>
      </c>
      <c r="N871">
        <v>5.97</v>
      </c>
      <c r="P871">
        <v>0.48</v>
      </c>
      <c r="R871">
        <v>0.06</v>
      </c>
      <c r="X871" t="s">
        <v>387</v>
      </c>
      <c r="Y871">
        <v>870</v>
      </c>
      <c r="Z871" s="1">
        <v>0.12238194444444445</v>
      </c>
      <c r="AA871" t="s">
        <v>6434</v>
      </c>
      <c r="AB871">
        <v>6.8000000000000005E-2</v>
      </c>
      <c r="AC871">
        <v>-8.6999999999999994E-2</v>
      </c>
      <c r="AD871">
        <v>5.97</v>
      </c>
      <c r="AE871" t="s">
        <v>387</v>
      </c>
    </row>
    <row r="872" spans="1:32" x14ac:dyDescent="0.2">
      <c r="A872">
        <v>871</v>
      </c>
      <c r="C872">
        <v>18265</v>
      </c>
      <c r="D872">
        <v>232933</v>
      </c>
      <c r="F872">
        <v>2</v>
      </c>
      <c r="G872">
        <v>54</v>
      </c>
      <c r="H872">
        <v>6.5</v>
      </c>
      <c r="I872" t="s">
        <v>26</v>
      </c>
      <c r="J872">
        <v>50</v>
      </c>
      <c r="K872">
        <v>52</v>
      </c>
      <c r="L872">
        <v>17</v>
      </c>
      <c r="M872">
        <v>-50</v>
      </c>
      <c r="N872">
        <v>6.21</v>
      </c>
      <c r="P872">
        <v>1.58</v>
      </c>
      <c r="R872">
        <v>1.88</v>
      </c>
      <c r="X872" t="s">
        <v>172</v>
      </c>
      <c r="Y872">
        <v>871</v>
      </c>
      <c r="Z872" s="1">
        <v>0.12090856481481482</v>
      </c>
      <c r="AA872" t="s">
        <v>6435</v>
      </c>
      <c r="AB872">
        <v>0.01</v>
      </c>
      <c r="AC872">
        <v>6.0000000000000001E-3</v>
      </c>
      <c r="AD872">
        <v>6.21</v>
      </c>
      <c r="AE872" t="s">
        <v>172</v>
      </c>
    </row>
    <row r="873" spans="1:32" x14ac:dyDescent="0.2">
      <c r="A873">
        <v>872</v>
      </c>
      <c r="B873" t="s">
        <v>2938</v>
      </c>
      <c r="C873">
        <v>18293</v>
      </c>
      <c r="D873">
        <v>255929</v>
      </c>
      <c r="F873">
        <v>2</v>
      </c>
      <c r="G873">
        <v>50</v>
      </c>
      <c r="H873">
        <v>28.5</v>
      </c>
      <c r="I873" t="s">
        <v>26</v>
      </c>
      <c r="J873">
        <v>75</v>
      </c>
      <c r="K873">
        <v>4</v>
      </c>
      <c r="L873">
        <v>1</v>
      </c>
      <c r="M873">
        <v>-75</v>
      </c>
      <c r="N873">
        <v>4.75</v>
      </c>
      <c r="P873">
        <v>1.33</v>
      </c>
      <c r="R873">
        <v>1.56</v>
      </c>
      <c r="T873">
        <v>0.66</v>
      </c>
      <c r="X873" t="s">
        <v>105</v>
      </c>
      <c r="Y873">
        <v>872</v>
      </c>
      <c r="Z873" s="1">
        <v>0.11838541666666667</v>
      </c>
      <c r="AA873" t="s">
        <v>6436</v>
      </c>
      <c r="AB873">
        <v>-3.6999999999999998E-2</v>
      </c>
      <c r="AC873">
        <v>-2.7E-2</v>
      </c>
      <c r="AD873">
        <v>4.75</v>
      </c>
      <c r="AE873" t="s">
        <v>105</v>
      </c>
    </row>
    <row r="874" spans="1:32" x14ac:dyDescent="0.2">
      <c r="A874">
        <v>873</v>
      </c>
      <c r="B874" t="s">
        <v>2939</v>
      </c>
      <c r="C874">
        <v>18296</v>
      </c>
      <c r="D874">
        <v>56031</v>
      </c>
      <c r="E874" t="s">
        <v>2940</v>
      </c>
      <c r="F874">
        <v>2</v>
      </c>
      <c r="G874">
        <v>57</v>
      </c>
      <c r="H874">
        <v>17.3</v>
      </c>
      <c r="I874" t="s">
        <v>24</v>
      </c>
      <c r="J874">
        <v>31</v>
      </c>
      <c r="K874">
        <v>56</v>
      </c>
      <c r="L874">
        <v>3</v>
      </c>
      <c r="M874">
        <v>31</v>
      </c>
      <c r="N874">
        <v>5.1100000000000003</v>
      </c>
      <c r="P874">
        <v>-0.01</v>
      </c>
      <c r="R874">
        <v>-0.23</v>
      </c>
      <c r="X874" t="s">
        <v>2787</v>
      </c>
      <c r="Y874">
        <v>873</v>
      </c>
      <c r="Z874" s="1">
        <v>0.12311689814814815</v>
      </c>
      <c r="AA874" t="s">
        <v>6437</v>
      </c>
      <c r="AB874">
        <v>3.0000000000000001E-3</v>
      </c>
      <c r="AC874">
        <v>-3.1E-2</v>
      </c>
      <c r="AD874">
        <v>5.1100000000000003</v>
      </c>
      <c r="AE874" t="s">
        <v>2787</v>
      </c>
    </row>
    <row r="875" spans="1:32" x14ac:dyDescent="0.2">
      <c r="A875">
        <v>874</v>
      </c>
      <c r="B875" t="s">
        <v>2941</v>
      </c>
      <c r="C875">
        <v>18322</v>
      </c>
      <c r="D875">
        <v>130197</v>
      </c>
      <c r="E875">
        <v>988</v>
      </c>
      <c r="F875">
        <v>2</v>
      </c>
      <c r="G875">
        <v>56</v>
      </c>
      <c r="H875">
        <v>25.7</v>
      </c>
      <c r="I875" t="s">
        <v>26</v>
      </c>
      <c r="J875">
        <v>8</v>
      </c>
      <c r="K875">
        <v>53</v>
      </c>
      <c r="L875">
        <v>53</v>
      </c>
      <c r="M875">
        <v>-8</v>
      </c>
      <c r="N875">
        <v>3.89</v>
      </c>
      <c r="P875">
        <v>1.1100000000000001</v>
      </c>
      <c r="R875">
        <v>1</v>
      </c>
      <c r="T875">
        <v>0.57999999999999996</v>
      </c>
      <c r="X875" t="s">
        <v>2942</v>
      </c>
      <c r="Y875">
        <v>874</v>
      </c>
      <c r="Z875" s="1">
        <v>0.12251967592592593</v>
      </c>
      <c r="AA875" t="s">
        <v>6438</v>
      </c>
      <c r="AB875">
        <v>7.9000000000000001E-2</v>
      </c>
      <c r="AC875">
        <v>-0.22</v>
      </c>
      <c r="AD875">
        <v>3.89</v>
      </c>
      <c r="AE875" t="s">
        <v>6439</v>
      </c>
      <c r="AF875" t="s">
        <v>36</v>
      </c>
    </row>
    <row r="876" spans="1:32" x14ac:dyDescent="0.2">
      <c r="A876">
        <v>875</v>
      </c>
      <c r="C876">
        <v>18331</v>
      </c>
      <c r="D876">
        <v>130199</v>
      </c>
      <c r="F876">
        <v>2</v>
      </c>
      <c r="G876">
        <v>56</v>
      </c>
      <c r="H876">
        <v>37.4</v>
      </c>
      <c r="I876" t="s">
        <v>26</v>
      </c>
      <c r="J876">
        <v>3</v>
      </c>
      <c r="K876">
        <v>42</v>
      </c>
      <c r="L876">
        <v>44</v>
      </c>
      <c r="M876">
        <v>-3</v>
      </c>
      <c r="N876">
        <v>5.17</v>
      </c>
      <c r="P876">
        <v>0.08</v>
      </c>
      <c r="R876">
        <v>0.05</v>
      </c>
      <c r="T876">
        <v>0.05</v>
      </c>
      <c r="X876" t="s">
        <v>25</v>
      </c>
      <c r="Y876">
        <v>875</v>
      </c>
      <c r="Z876" s="1">
        <v>0.12265509259259259</v>
      </c>
      <c r="AA876" t="s">
        <v>6440</v>
      </c>
      <c r="AB876">
        <v>-3.5000000000000003E-2</v>
      </c>
      <c r="AC876">
        <v>-4.3999999999999997E-2</v>
      </c>
      <c r="AD876">
        <v>5.17</v>
      </c>
      <c r="AE876" t="s">
        <v>25</v>
      </c>
    </row>
    <row r="877" spans="1:32" x14ac:dyDescent="0.2">
      <c r="A877">
        <v>876</v>
      </c>
      <c r="C877">
        <v>18339</v>
      </c>
      <c r="D877">
        <v>56036</v>
      </c>
      <c r="F877">
        <v>2</v>
      </c>
      <c r="G877">
        <v>58</v>
      </c>
      <c r="H877">
        <v>2.2999999999999998</v>
      </c>
      <c r="I877" t="s">
        <v>24</v>
      </c>
      <c r="J877">
        <v>38</v>
      </c>
      <c r="K877">
        <v>36</v>
      </c>
      <c r="L877">
        <v>54</v>
      </c>
      <c r="M877">
        <v>38</v>
      </c>
      <c r="N877">
        <v>6.04</v>
      </c>
      <c r="P877">
        <v>1.41</v>
      </c>
      <c r="W877" t="s">
        <v>27</v>
      </c>
      <c r="X877" t="s">
        <v>133</v>
      </c>
      <c r="Y877">
        <v>876</v>
      </c>
      <c r="Z877" s="1">
        <v>0.12363773148148148</v>
      </c>
      <c r="AA877" t="s">
        <v>6441</v>
      </c>
      <c r="AB877">
        <v>-7.0000000000000001E-3</v>
      </c>
      <c r="AC877">
        <v>-1.6E-2</v>
      </c>
      <c r="AD877">
        <v>6.04</v>
      </c>
      <c r="AE877" t="s">
        <v>9573</v>
      </c>
    </row>
    <row r="878" spans="1:32" x14ac:dyDescent="0.2">
      <c r="A878">
        <v>877</v>
      </c>
      <c r="C878">
        <v>18345</v>
      </c>
      <c r="D878">
        <v>110865</v>
      </c>
      <c r="E878">
        <v>990</v>
      </c>
      <c r="F878">
        <v>2</v>
      </c>
      <c r="G878">
        <v>57</v>
      </c>
      <c r="H878">
        <v>4.5999999999999996</v>
      </c>
      <c r="I878" t="s">
        <v>24</v>
      </c>
      <c r="J878">
        <v>4</v>
      </c>
      <c r="K878">
        <v>30</v>
      </c>
      <c r="L878">
        <v>4</v>
      </c>
      <c r="M878">
        <v>4</v>
      </c>
      <c r="N878">
        <v>6.11</v>
      </c>
      <c r="P878">
        <v>1.69</v>
      </c>
      <c r="R878">
        <v>1.81</v>
      </c>
      <c r="X878" t="s">
        <v>326</v>
      </c>
      <c r="Y878">
        <v>877</v>
      </c>
      <c r="Z878" s="1">
        <v>0.12296990740740742</v>
      </c>
      <c r="AA878" t="s">
        <v>6442</v>
      </c>
      <c r="AB878">
        <v>1.7000000000000001E-2</v>
      </c>
      <c r="AC878">
        <v>2.3E-2</v>
      </c>
      <c r="AD878">
        <v>6.11</v>
      </c>
      <c r="AE878" t="s">
        <v>164</v>
      </c>
      <c r="AF878" t="s">
        <v>36</v>
      </c>
    </row>
    <row r="879" spans="1:32" x14ac:dyDescent="0.2">
      <c r="A879">
        <v>878</v>
      </c>
      <c r="B879" t="s">
        <v>2943</v>
      </c>
      <c r="C879">
        <v>18404</v>
      </c>
      <c r="D879">
        <v>75662</v>
      </c>
      <c r="F879">
        <v>2</v>
      </c>
      <c r="G879">
        <v>58</v>
      </c>
      <c r="H879">
        <v>5.2</v>
      </c>
      <c r="I879" t="s">
        <v>24</v>
      </c>
      <c r="J879">
        <v>20</v>
      </c>
      <c r="K879">
        <v>40</v>
      </c>
      <c r="L879">
        <v>7</v>
      </c>
      <c r="M879">
        <v>20</v>
      </c>
      <c r="N879">
        <v>5.8</v>
      </c>
      <c r="P879">
        <v>0.41</v>
      </c>
      <c r="R879">
        <v>0.01</v>
      </c>
      <c r="T879">
        <v>0.2</v>
      </c>
      <c r="X879" t="s">
        <v>201</v>
      </c>
      <c r="Y879">
        <v>878</v>
      </c>
      <c r="Z879" s="1">
        <v>0.12367129629629629</v>
      </c>
      <c r="AA879" t="s">
        <v>6443</v>
      </c>
      <c r="AB879">
        <v>0.23300000000000001</v>
      </c>
      <c r="AC879">
        <v>-3.1E-2</v>
      </c>
      <c r="AD879">
        <v>5.8</v>
      </c>
      <c r="AE879" t="s">
        <v>201</v>
      </c>
    </row>
    <row r="880" spans="1:32" x14ac:dyDescent="0.2">
      <c r="A880">
        <v>879</v>
      </c>
      <c r="B880" t="s">
        <v>2944</v>
      </c>
      <c r="C880">
        <v>18411</v>
      </c>
      <c r="D880">
        <v>56047</v>
      </c>
      <c r="F880">
        <v>2</v>
      </c>
      <c r="G880">
        <v>58</v>
      </c>
      <c r="H880">
        <v>45.7</v>
      </c>
      <c r="I880" t="s">
        <v>24</v>
      </c>
      <c r="J880">
        <v>39</v>
      </c>
      <c r="K880">
        <v>39</v>
      </c>
      <c r="L880">
        <v>46</v>
      </c>
      <c r="M880">
        <v>39</v>
      </c>
      <c r="N880">
        <v>4.7</v>
      </c>
      <c r="P880">
        <v>0.06</v>
      </c>
      <c r="R880">
        <v>0.12</v>
      </c>
      <c r="T880">
        <v>0.04</v>
      </c>
      <c r="X880" t="s">
        <v>350</v>
      </c>
      <c r="Y880">
        <v>879</v>
      </c>
      <c r="Z880" s="1">
        <v>0.12414004629629631</v>
      </c>
      <c r="AA880" t="s">
        <v>6444</v>
      </c>
      <c r="AB880">
        <v>2.4E-2</v>
      </c>
      <c r="AC880">
        <v>-4.2999999999999997E-2</v>
      </c>
      <c r="AD880">
        <v>4.7</v>
      </c>
      <c r="AE880" t="s">
        <v>350</v>
      </c>
    </row>
    <row r="881" spans="1:32" x14ac:dyDescent="0.2">
      <c r="A881">
        <v>880</v>
      </c>
      <c r="C881">
        <v>18423</v>
      </c>
      <c r="D881">
        <v>248681</v>
      </c>
      <c r="F881">
        <v>2</v>
      </c>
      <c r="G881">
        <v>54</v>
      </c>
      <c r="H881">
        <v>20.9</v>
      </c>
      <c r="I881" t="s">
        <v>26</v>
      </c>
      <c r="J881">
        <v>64</v>
      </c>
      <c r="K881">
        <v>26</v>
      </c>
      <c r="L881">
        <v>8</v>
      </c>
      <c r="M881">
        <v>-64</v>
      </c>
      <c r="N881">
        <v>6.56</v>
      </c>
      <c r="P881">
        <v>1.39</v>
      </c>
      <c r="R881">
        <v>1.59</v>
      </c>
      <c r="X881" t="s">
        <v>219</v>
      </c>
      <c r="Y881">
        <v>880</v>
      </c>
      <c r="Z881" s="1">
        <v>0.12107523148148149</v>
      </c>
      <c r="AA881" t="s">
        <v>6445</v>
      </c>
      <c r="AB881">
        <v>8.9999999999999993E-3</v>
      </c>
      <c r="AC881">
        <v>-4.0000000000000001E-3</v>
      </c>
      <c r="AD881">
        <v>6.56</v>
      </c>
      <c r="AE881" t="s">
        <v>5659</v>
      </c>
      <c r="AF881" t="s">
        <v>36</v>
      </c>
    </row>
    <row r="882" spans="1:32" x14ac:dyDescent="0.2">
      <c r="A882">
        <v>881</v>
      </c>
      <c r="C882">
        <v>18438</v>
      </c>
      <c r="D882">
        <v>4810</v>
      </c>
      <c r="F882">
        <v>3</v>
      </c>
      <c r="G882">
        <v>6</v>
      </c>
      <c r="H882">
        <v>7.8</v>
      </c>
      <c r="I882" t="s">
        <v>24</v>
      </c>
      <c r="J882">
        <v>79</v>
      </c>
      <c r="K882">
        <v>25</v>
      </c>
      <c r="L882">
        <v>7</v>
      </c>
      <c r="M882">
        <v>79</v>
      </c>
      <c r="N882">
        <v>5.49</v>
      </c>
      <c r="P882">
        <v>1.57</v>
      </c>
      <c r="X882" t="s">
        <v>2945</v>
      </c>
      <c r="Y882">
        <v>881</v>
      </c>
      <c r="Z882" s="1">
        <v>0.12925694444444444</v>
      </c>
      <c r="AA882" t="s">
        <v>6446</v>
      </c>
      <c r="AB882">
        <v>-3.9E-2</v>
      </c>
      <c r="AC882">
        <v>8.9999999999999993E-3</v>
      </c>
      <c r="AD882">
        <v>5.49</v>
      </c>
      <c r="AE882" t="s">
        <v>419</v>
      </c>
      <c r="AF882" t="s">
        <v>36</v>
      </c>
    </row>
    <row r="883" spans="1:32" x14ac:dyDescent="0.2">
      <c r="A883">
        <v>882</v>
      </c>
      <c r="B883" t="s">
        <v>2946</v>
      </c>
      <c r="C883">
        <v>18449</v>
      </c>
      <c r="D883">
        <v>56052</v>
      </c>
      <c r="F883">
        <v>2</v>
      </c>
      <c r="G883">
        <v>59</v>
      </c>
      <c r="H883">
        <v>3.7</v>
      </c>
      <c r="I883" t="s">
        <v>24</v>
      </c>
      <c r="J883">
        <v>35</v>
      </c>
      <c r="K883">
        <v>10</v>
      </c>
      <c r="L883">
        <v>59</v>
      </c>
      <c r="M883">
        <v>35</v>
      </c>
      <c r="N883">
        <v>4.93</v>
      </c>
      <c r="P883">
        <v>1.23</v>
      </c>
      <c r="R883">
        <v>1.29</v>
      </c>
      <c r="T883">
        <v>0.64</v>
      </c>
      <c r="X883" t="s">
        <v>125</v>
      </c>
      <c r="Y883">
        <v>882</v>
      </c>
      <c r="Z883" s="1">
        <v>0.12434837962962964</v>
      </c>
      <c r="AA883" t="s">
        <v>6447</v>
      </c>
      <c r="AB883">
        <v>-4.5999999999999999E-2</v>
      </c>
      <c r="AC883">
        <v>6.0000000000000001E-3</v>
      </c>
      <c r="AD883">
        <v>4.93</v>
      </c>
      <c r="AE883" t="s">
        <v>125</v>
      </c>
    </row>
    <row r="884" spans="1:32" x14ac:dyDescent="0.2">
      <c r="A884">
        <v>883</v>
      </c>
      <c r="B884" t="s">
        <v>2947</v>
      </c>
      <c r="C884">
        <v>18454</v>
      </c>
      <c r="D884">
        <v>168183</v>
      </c>
      <c r="F884">
        <v>2</v>
      </c>
      <c r="G884">
        <v>57</v>
      </c>
      <c r="H884">
        <v>23.7</v>
      </c>
      <c r="I884" t="s">
        <v>26</v>
      </c>
      <c r="J884">
        <v>23</v>
      </c>
      <c r="K884">
        <v>51</v>
      </c>
      <c r="L884">
        <v>43</v>
      </c>
      <c r="M884">
        <v>-23</v>
      </c>
      <c r="N884">
        <v>5.45</v>
      </c>
      <c r="P884">
        <v>0.23</v>
      </c>
      <c r="X884" t="s">
        <v>249</v>
      </c>
      <c r="Y884">
        <v>883</v>
      </c>
      <c r="Z884" s="1">
        <v>0.12319097222222224</v>
      </c>
      <c r="AA884" t="s">
        <v>6448</v>
      </c>
      <c r="AB884">
        <v>9.8000000000000004E-2</v>
      </c>
      <c r="AC884">
        <v>-0.03</v>
      </c>
      <c r="AD884">
        <v>5.45</v>
      </c>
      <c r="AE884" t="s">
        <v>249</v>
      </c>
    </row>
    <row r="885" spans="1:32" x14ac:dyDescent="0.2">
      <c r="A885">
        <v>884</v>
      </c>
      <c r="C885">
        <v>18466</v>
      </c>
      <c r="D885">
        <v>194002</v>
      </c>
      <c r="F885">
        <v>2</v>
      </c>
      <c r="G885">
        <v>57</v>
      </c>
      <c r="H885">
        <v>13.1</v>
      </c>
      <c r="I885" t="s">
        <v>26</v>
      </c>
      <c r="J885">
        <v>29</v>
      </c>
      <c r="K885">
        <v>51</v>
      </c>
      <c r="L885">
        <v>19</v>
      </c>
      <c r="M885">
        <v>-29</v>
      </c>
      <c r="N885">
        <v>6.29</v>
      </c>
      <c r="P885">
        <v>0.47</v>
      </c>
      <c r="X885" t="s">
        <v>2948</v>
      </c>
      <c r="Y885">
        <v>884</v>
      </c>
      <c r="Z885" s="1">
        <v>0.12306828703703704</v>
      </c>
      <c r="AA885" t="s">
        <v>6449</v>
      </c>
      <c r="AB885">
        <v>1.2E-2</v>
      </c>
      <c r="AC885">
        <v>-5.0000000000000001E-3</v>
      </c>
      <c r="AD885">
        <v>6.29</v>
      </c>
      <c r="AE885" t="s">
        <v>1427</v>
      </c>
      <c r="AF885" t="s">
        <v>36</v>
      </c>
    </row>
    <row r="886" spans="1:32" x14ac:dyDescent="0.2">
      <c r="A886">
        <v>885</v>
      </c>
      <c r="C886">
        <v>18474</v>
      </c>
      <c r="D886">
        <v>38493</v>
      </c>
      <c r="F886">
        <v>2</v>
      </c>
      <c r="G886">
        <v>59</v>
      </c>
      <c r="H886">
        <v>49.9</v>
      </c>
      <c r="I886" t="s">
        <v>24</v>
      </c>
      <c r="J886">
        <v>47</v>
      </c>
      <c r="K886">
        <v>13</v>
      </c>
      <c r="L886">
        <v>15</v>
      </c>
      <c r="M886">
        <v>47</v>
      </c>
      <c r="N886">
        <v>5.47</v>
      </c>
      <c r="P886">
        <v>0.89</v>
      </c>
      <c r="R886">
        <v>0.61</v>
      </c>
      <c r="X886" t="s">
        <v>2949</v>
      </c>
      <c r="Y886">
        <v>885</v>
      </c>
      <c r="Z886" s="1">
        <v>0.12488310185185185</v>
      </c>
      <c r="AA886" t="s">
        <v>6450</v>
      </c>
      <c r="AB886">
        <v>2.1000000000000001E-2</v>
      </c>
      <c r="AC886">
        <v>2.4E-2</v>
      </c>
      <c r="AD886">
        <v>5.47</v>
      </c>
      <c r="AE886" t="s">
        <v>6451</v>
      </c>
      <c r="AF886" t="s">
        <v>36</v>
      </c>
    </row>
    <row r="887" spans="1:32" x14ac:dyDescent="0.2">
      <c r="A887">
        <v>886</v>
      </c>
      <c r="C887">
        <v>18482</v>
      </c>
      <c r="D887">
        <v>38492</v>
      </c>
      <c r="E887">
        <v>1004</v>
      </c>
      <c r="F887">
        <v>2</v>
      </c>
      <c r="G887">
        <v>59</v>
      </c>
      <c r="H887">
        <v>39.9</v>
      </c>
      <c r="I887" t="s">
        <v>24</v>
      </c>
      <c r="J887">
        <v>41</v>
      </c>
      <c r="K887">
        <v>1</v>
      </c>
      <c r="L887">
        <v>59</v>
      </c>
      <c r="M887">
        <v>41</v>
      </c>
      <c r="N887">
        <v>5.89</v>
      </c>
      <c r="P887">
        <v>1.44</v>
      </c>
      <c r="X887" t="s">
        <v>365</v>
      </c>
      <c r="Y887">
        <v>886</v>
      </c>
      <c r="Z887" s="1">
        <v>0.1247673611111111</v>
      </c>
      <c r="AA887" t="s">
        <v>6452</v>
      </c>
      <c r="AB887">
        <v>1.9E-2</v>
      </c>
      <c r="AC887">
        <v>-3.9E-2</v>
      </c>
      <c r="AD887">
        <v>5.89</v>
      </c>
      <c r="AE887" t="s">
        <v>365</v>
      </c>
    </row>
    <row r="888" spans="1:32" x14ac:dyDescent="0.2">
      <c r="A888">
        <v>887</v>
      </c>
      <c r="B888" t="s">
        <v>2950</v>
      </c>
      <c r="C888">
        <v>18519</v>
      </c>
      <c r="D888">
        <v>75673</v>
      </c>
      <c r="E888">
        <v>1001</v>
      </c>
      <c r="F888">
        <v>2</v>
      </c>
      <c r="G888">
        <v>59</v>
      </c>
      <c r="H888">
        <v>12.7</v>
      </c>
      <c r="I888" t="s">
        <v>24</v>
      </c>
      <c r="J888">
        <v>21</v>
      </c>
      <c r="K888">
        <v>20</v>
      </c>
      <c r="L888">
        <v>25</v>
      </c>
      <c r="M888">
        <v>21</v>
      </c>
      <c r="N888">
        <v>4.63</v>
      </c>
      <c r="P888">
        <v>0.04</v>
      </c>
      <c r="R888">
        <v>0.08</v>
      </c>
      <c r="T888">
        <v>0.02</v>
      </c>
      <c r="X888" t="s">
        <v>162</v>
      </c>
      <c r="Y888">
        <v>887</v>
      </c>
      <c r="Z888" s="1">
        <v>0.1244525462962963</v>
      </c>
      <c r="AA888" t="s">
        <v>6453</v>
      </c>
      <c r="AB888">
        <v>-1.7000000000000001E-2</v>
      </c>
      <c r="AC888">
        <v>-5.0000000000000001E-3</v>
      </c>
      <c r="AD888">
        <v>4.63</v>
      </c>
      <c r="AE888" t="s">
        <v>162</v>
      </c>
    </row>
    <row r="889" spans="1:32" x14ac:dyDescent="0.2">
      <c r="A889">
        <v>888</v>
      </c>
      <c r="B889" t="s">
        <v>2950</v>
      </c>
      <c r="C889">
        <v>18520</v>
      </c>
      <c r="D889">
        <v>75673</v>
      </c>
      <c r="E889">
        <v>1001</v>
      </c>
      <c r="F889">
        <v>2</v>
      </c>
      <c r="G889">
        <v>59</v>
      </c>
      <c r="H889">
        <v>12.7</v>
      </c>
      <c r="I889" t="s">
        <v>24</v>
      </c>
      <c r="J889">
        <v>21</v>
      </c>
      <c r="K889">
        <v>20</v>
      </c>
      <c r="L889">
        <v>25</v>
      </c>
      <c r="M889">
        <v>21</v>
      </c>
      <c r="N889">
        <v>4.63</v>
      </c>
      <c r="P889">
        <v>0.04</v>
      </c>
      <c r="R889">
        <v>0.08</v>
      </c>
      <c r="T889">
        <v>0.02</v>
      </c>
      <c r="X889" t="s">
        <v>162</v>
      </c>
      <c r="Y889">
        <v>888</v>
      </c>
      <c r="Z889" s="1">
        <v>0.1244525462962963</v>
      </c>
      <c r="AA889" t="s">
        <v>6453</v>
      </c>
      <c r="AB889">
        <v>-1.7000000000000001E-2</v>
      </c>
      <c r="AC889">
        <v>-5.0000000000000001E-3</v>
      </c>
      <c r="AD889">
        <v>4.63</v>
      </c>
      <c r="AE889" t="s">
        <v>162</v>
      </c>
    </row>
    <row r="890" spans="1:32" x14ac:dyDescent="0.2">
      <c r="A890">
        <v>889</v>
      </c>
      <c r="B890" t="s">
        <v>2951</v>
      </c>
      <c r="C890">
        <v>18535</v>
      </c>
      <c r="D890">
        <v>168191</v>
      </c>
      <c r="F890">
        <v>2</v>
      </c>
      <c r="G890">
        <v>58</v>
      </c>
      <c r="H890">
        <v>5.7</v>
      </c>
      <c r="I890" t="s">
        <v>26</v>
      </c>
      <c r="J890">
        <v>23</v>
      </c>
      <c r="K890">
        <v>36</v>
      </c>
      <c r="L890">
        <v>22</v>
      </c>
      <c r="M890">
        <v>-23</v>
      </c>
      <c r="N890">
        <v>5.84</v>
      </c>
      <c r="P890">
        <v>1.33</v>
      </c>
      <c r="X890" t="s">
        <v>125</v>
      </c>
      <c r="Y890">
        <v>889</v>
      </c>
      <c r="Z890" s="1">
        <v>0.12367708333333333</v>
      </c>
      <c r="AA890" t="s">
        <v>6454</v>
      </c>
      <c r="AB890">
        <v>0.06</v>
      </c>
      <c r="AC890">
        <v>0.05</v>
      </c>
      <c r="AD890">
        <v>5.84</v>
      </c>
      <c r="AE890" t="s">
        <v>125</v>
      </c>
    </row>
    <row r="891" spans="1:32" x14ac:dyDescent="0.2">
      <c r="A891">
        <v>890</v>
      </c>
      <c r="C891">
        <v>18537</v>
      </c>
      <c r="D891">
        <v>23763</v>
      </c>
      <c r="F891">
        <v>3</v>
      </c>
      <c r="G891">
        <v>0</v>
      </c>
      <c r="H891">
        <v>52.2</v>
      </c>
      <c r="I891" t="s">
        <v>24</v>
      </c>
      <c r="J891">
        <v>52</v>
      </c>
      <c r="K891">
        <v>21</v>
      </c>
      <c r="L891">
        <v>6</v>
      </c>
      <c r="M891">
        <v>52</v>
      </c>
      <c r="N891">
        <v>5.28</v>
      </c>
      <c r="P891">
        <v>-0.05</v>
      </c>
      <c r="R891">
        <v>-0.45</v>
      </c>
      <c r="X891" t="s">
        <v>131</v>
      </c>
      <c r="Y891">
        <v>890</v>
      </c>
      <c r="Z891" s="1">
        <v>0.12560416666666666</v>
      </c>
      <c r="AA891" t="s">
        <v>6455</v>
      </c>
      <c r="AB891">
        <v>2.8000000000000001E-2</v>
      </c>
      <c r="AC891">
        <v>-2.5999999999999999E-2</v>
      </c>
      <c r="AD891">
        <v>5.28</v>
      </c>
      <c r="AE891" t="s">
        <v>131</v>
      </c>
    </row>
    <row r="892" spans="1:32" x14ac:dyDescent="0.2">
      <c r="A892">
        <v>891</v>
      </c>
      <c r="C892">
        <v>18538</v>
      </c>
      <c r="D892">
        <v>23765</v>
      </c>
      <c r="F892">
        <v>3</v>
      </c>
      <c r="G892">
        <v>0</v>
      </c>
      <c r="H892">
        <v>53.4</v>
      </c>
      <c r="I892" t="s">
        <v>24</v>
      </c>
      <c r="J892">
        <v>52</v>
      </c>
      <c r="K892">
        <v>21</v>
      </c>
      <c r="L892">
        <v>8</v>
      </c>
      <c r="M892">
        <v>52</v>
      </c>
      <c r="N892">
        <v>6.74</v>
      </c>
      <c r="P892">
        <v>0</v>
      </c>
      <c r="R892">
        <v>-0.15</v>
      </c>
      <c r="X892" t="s">
        <v>102</v>
      </c>
      <c r="Y892">
        <v>891</v>
      </c>
      <c r="Z892" s="1">
        <v>0.12561805555555555</v>
      </c>
      <c r="AA892" t="s">
        <v>6456</v>
      </c>
      <c r="AB892">
        <v>1.4E-2</v>
      </c>
      <c r="AC892">
        <v>-2.1000000000000001E-2</v>
      </c>
      <c r="AD892">
        <v>6.74</v>
      </c>
      <c r="AE892" t="s">
        <v>102</v>
      </c>
    </row>
    <row r="893" spans="1:32" x14ac:dyDescent="0.2">
      <c r="A893">
        <v>892</v>
      </c>
      <c r="C893">
        <v>18543</v>
      </c>
      <c r="D893">
        <v>130215</v>
      </c>
      <c r="F893">
        <v>2</v>
      </c>
      <c r="G893">
        <v>58</v>
      </c>
      <c r="H893">
        <v>42</v>
      </c>
      <c r="I893" t="s">
        <v>26</v>
      </c>
      <c r="J893">
        <v>2</v>
      </c>
      <c r="K893">
        <v>46</v>
      </c>
      <c r="L893">
        <v>57</v>
      </c>
      <c r="M893">
        <v>-2</v>
      </c>
      <c r="N893">
        <v>5.23</v>
      </c>
      <c r="P893">
        <v>0</v>
      </c>
      <c r="R893">
        <v>0.04</v>
      </c>
      <c r="X893" t="s">
        <v>192</v>
      </c>
      <c r="Y893">
        <v>892</v>
      </c>
      <c r="Z893" s="1">
        <v>0.12409722222222223</v>
      </c>
      <c r="AA893" t="s">
        <v>6457</v>
      </c>
      <c r="AB893">
        <v>-0.03</v>
      </c>
      <c r="AC893">
        <v>-5.6000000000000001E-2</v>
      </c>
      <c r="AD893">
        <v>5.23</v>
      </c>
      <c r="AE893" t="s">
        <v>192</v>
      </c>
    </row>
    <row r="894" spans="1:32" x14ac:dyDescent="0.2">
      <c r="A894">
        <v>893</v>
      </c>
      <c r="C894">
        <v>18546</v>
      </c>
      <c r="D894">
        <v>194007</v>
      </c>
      <c r="F894">
        <v>2</v>
      </c>
      <c r="G894">
        <v>57</v>
      </c>
      <c r="H894">
        <v>32.700000000000003</v>
      </c>
      <c r="I894" t="s">
        <v>26</v>
      </c>
      <c r="J894">
        <v>38</v>
      </c>
      <c r="K894">
        <v>11</v>
      </c>
      <c r="L894">
        <v>28</v>
      </c>
      <c r="M894">
        <v>-38</v>
      </c>
      <c r="N894">
        <v>6.41</v>
      </c>
      <c r="P894">
        <v>-0.03</v>
      </c>
      <c r="X894" t="s">
        <v>185</v>
      </c>
      <c r="Y894">
        <v>893</v>
      </c>
      <c r="Z894" s="1">
        <v>0.12329513888888889</v>
      </c>
      <c r="AA894" t="s">
        <v>6458</v>
      </c>
      <c r="AB894">
        <v>7.0000000000000001E-3</v>
      </c>
      <c r="AC894">
        <v>5.0000000000000001E-3</v>
      </c>
      <c r="AD894">
        <v>6.41</v>
      </c>
      <c r="AE894" t="s">
        <v>185</v>
      </c>
    </row>
    <row r="895" spans="1:32" x14ac:dyDescent="0.2">
      <c r="A895">
        <v>894</v>
      </c>
      <c r="C895">
        <v>18552</v>
      </c>
      <c r="D895">
        <v>56067</v>
      </c>
      <c r="F895">
        <v>3</v>
      </c>
      <c r="G895">
        <v>0</v>
      </c>
      <c r="H895">
        <v>11.8</v>
      </c>
      <c r="I895" t="s">
        <v>24</v>
      </c>
      <c r="J895">
        <v>38</v>
      </c>
      <c r="K895">
        <v>7</v>
      </c>
      <c r="L895">
        <v>54</v>
      </c>
      <c r="M895">
        <v>38</v>
      </c>
      <c r="N895">
        <v>6.11</v>
      </c>
      <c r="P895">
        <v>-0.06</v>
      </c>
      <c r="R895">
        <v>-0.38</v>
      </c>
      <c r="X895" t="s">
        <v>2952</v>
      </c>
      <c r="Y895">
        <v>894</v>
      </c>
      <c r="Z895" s="1">
        <v>0.12513657407407408</v>
      </c>
      <c r="AA895" t="s">
        <v>6459</v>
      </c>
      <c r="AB895">
        <v>6.0000000000000001E-3</v>
      </c>
      <c r="AC895">
        <v>-2.8000000000000001E-2</v>
      </c>
      <c r="AD895">
        <v>6.11</v>
      </c>
      <c r="AE895" t="s">
        <v>2952</v>
      </c>
    </row>
    <row r="896" spans="1:32" x14ac:dyDescent="0.2">
      <c r="A896">
        <v>895</v>
      </c>
      <c r="C896">
        <v>18557</v>
      </c>
      <c r="D896">
        <v>130216</v>
      </c>
      <c r="F896">
        <v>2</v>
      </c>
      <c r="G896">
        <v>58</v>
      </c>
      <c r="H896">
        <v>47.4</v>
      </c>
      <c r="I896" t="s">
        <v>26</v>
      </c>
      <c r="J896">
        <v>9</v>
      </c>
      <c r="K896">
        <v>46</v>
      </c>
      <c r="L896">
        <v>35</v>
      </c>
      <c r="M896">
        <v>-9</v>
      </c>
      <c r="N896">
        <v>6.14</v>
      </c>
      <c r="P896">
        <v>0.22</v>
      </c>
      <c r="R896">
        <v>0.13</v>
      </c>
      <c r="T896">
        <v>0.14000000000000001</v>
      </c>
      <c r="X896" t="s">
        <v>2723</v>
      </c>
      <c r="Y896">
        <v>895</v>
      </c>
      <c r="Z896" s="1">
        <v>0.12415972222222223</v>
      </c>
      <c r="AA896" t="s">
        <v>6460</v>
      </c>
      <c r="AB896">
        <v>0.01</v>
      </c>
      <c r="AC896">
        <v>-1.0999999999999999E-2</v>
      </c>
      <c r="AD896">
        <v>6.14</v>
      </c>
      <c r="AE896" t="s">
        <v>2723</v>
      </c>
    </row>
    <row r="897" spans="1:32" x14ac:dyDescent="0.2">
      <c r="A897">
        <v>896</v>
      </c>
      <c r="B897" t="s">
        <v>2953</v>
      </c>
      <c r="C897">
        <v>18604</v>
      </c>
      <c r="D897">
        <v>110889</v>
      </c>
      <c r="F897">
        <v>2</v>
      </c>
      <c r="G897">
        <v>59</v>
      </c>
      <c r="H897">
        <v>42.9</v>
      </c>
      <c r="I897" t="s">
        <v>24</v>
      </c>
      <c r="J897">
        <v>8</v>
      </c>
      <c r="K897">
        <v>54</v>
      </c>
      <c r="L897">
        <v>27</v>
      </c>
      <c r="M897">
        <v>8</v>
      </c>
      <c r="N897">
        <v>4.7</v>
      </c>
      <c r="P897">
        <v>-0.12</v>
      </c>
      <c r="R897">
        <v>-0.45</v>
      </c>
      <c r="T897">
        <v>-0.11</v>
      </c>
      <c r="X897" t="s">
        <v>2954</v>
      </c>
      <c r="Y897">
        <v>896</v>
      </c>
      <c r="Z897" s="1">
        <v>0.12480208333333333</v>
      </c>
      <c r="AA897" t="s">
        <v>6461</v>
      </c>
      <c r="AB897">
        <v>4.0000000000000001E-3</v>
      </c>
      <c r="AC897">
        <v>-1.4E-2</v>
      </c>
      <c r="AD897">
        <v>4.7</v>
      </c>
      <c r="AE897" t="s">
        <v>2954</v>
      </c>
    </row>
    <row r="898" spans="1:32" x14ac:dyDescent="0.2">
      <c r="A898">
        <v>897</v>
      </c>
      <c r="B898" t="s">
        <v>2955</v>
      </c>
      <c r="C898">
        <v>18622</v>
      </c>
      <c r="D898">
        <v>216113</v>
      </c>
      <c r="E898">
        <v>1002</v>
      </c>
      <c r="F898">
        <v>2</v>
      </c>
      <c r="G898">
        <v>58</v>
      </c>
      <c r="H898">
        <v>15.7</v>
      </c>
      <c r="I898" t="s">
        <v>26</v>
      </c>
      <c r="J898">
        <v>40</v>
      </c>
      <c r="K898">
        <v>18</v>
      </c>
      <c r="L898">
        <v>17</v>
      </c>
      <c r="M898">
        <v>-40</v>
      </c>
      <c r="N898">
        <v>3.24</v>
      </c>
      <c r="P898">
        <v>0.14000000000000001</v>
      </c>
      <c r="R898">
        <v>0.14000000000000001</v>
      </c>
      <c r="T898">
        <v>0.08</v>
      </c>
      <c r="X898" t="s">
        <v>202</v>
      </c>
      <c r="Y898">
        <v>897</v>
      </c>
      <c r="Z898" s="1">
        <v>0.12379282407407406</v>
      </c>
      <c r="AA898" t="s">
        <v>6462</v>
      </c>
      <c r="AB898">
        <v>-4.4999999999999998E-2</v>
      </c>
      <c r="AC898">
        <v>1.9E-2</v>
      </c>
      <c r="AD898">
        <v>3.24</v>
      </c>
      <c r="AE898" t="s">
        <v>202</v>
      </c>
    </row>
    <row r="899" spans="1:32" x14ac:dyDescent="0.2">
      <c r="A899">
        <v>898</v>
      </c>
      <c r="B899" t="s">
        <v>2956</v>
      </c>
      <c r="C899">
        <v>18623</v>
      </c>
      <c r="D899">
        <v>216114</v>
      </c>
      <c r="E899">
        <v>1002</v>
      </c>
      <c r="F899">
        <v>2</v>
      </c>
      <c r="G899">
        <v>58</v>
      </c>
      <c r="H899">
        <v>16.3</v>
      </c>
      <c r="I899" t="s">
        <v>26</v>
      </c>
      <c r="J899">
        <v>40</v>
      </c>
      <c r="K899">
        <v>18</v>
      </c>
      <c r="L899">
        <v>16</v>
      </c>
      <c r="M899">
        <v>-40</v>
      </c>
      <c r="N899">
        <v>4.3499999999999996</v>
      </c>
      <c r="P899">
        <v>0.08</v>
      </c>
      <c r="R899">
        <v>0.12</v>
      </c>
      <c r="X899" t="s">
        <v>89</v>
      </c>
      <c r="Y899">
        <v>898</v>
      </c>
      <c r="Z899" s="1">
        <v>0.12379976851851852</v>
      </c>
      <c r="AA899" t="s">
        <v>6463</v>
      </c>
      <c r="AB899">
        <v>-6.4000000000000001E-2</v>
      </c>
      <c r="AC899">
        <v>1.7999999999999999E-2</v>
      </c>
      <c r="AD899">
        <v>4.3499999999999996</v>
      </c>
      <c r="AE899" t="s">
        <v>89</v>
      </c>
    </row>
    <row r="900" spans="1:32" x14ac:dyDescent="0.2">
      <c r="A900">
        <v>899</v>
      </c>
      <c r="B900" t="s">
        <v>2957</v>
      </c>
      <c r="C900">
        <v>18633</v>
      </c>
      <c r="D900">
        <v>130228</v>
      </c>
      <c r="E900">
        <v>1008</v>
      </c>
      <c r="F900">
        <v>2</v>
      </c>
      <c r="G900">
        <v>59</v>
      </c>
      <c r="H900">
        <v>41.2</v>
      </c>
      <c r="I900" t="s">
        <v>26</v>
      </c>
      <c r="J900">
        <v>2</v>
      </c>
      <c r="K900">
        <v>27</v>
      </c>
      <c r="L900">
        <v>54</v>
      </c>
      <c r="M900">
        <v>-2</v>
      </c>
      <c r="N900">
        <v>5.56</v>
      </c>
      <c r="P900">
        <v>-0.08</v>
      </c>
      <c r="R900">
        <v>-0.18</v>
      </c>
      <c r="X900" t="s">
        <v>191</v>
      </c>
      <c r="Y900">
        <v>899</v>
      </c>
      <c r="Z900" s="1">
        <v>0.12478240740740741</v>
      </c>
      <c r="AA900" t="s">
        <v>6464</v>
      </c>
      <c r="AB900">
        <v>-2E-3</v>
      </c>
      <c r="AC900">
        <v>-2.1999999999999999E-2</v>
      </c>
      <c r="AD900">
        <v>5.56</v>
      </c>
      <c r="AE900" t="s">
        <v>191</v>
      </c>
    </row>
    <row r="901" spans="1:32" x14ac:dyDescent="0.2">
      <c r="A901">
        <v>900</v>
      </c>
      <c r="C901">
        <v>18650</v>
      </c>
      <c r="D901">
        <v>168202</v>
      </c>
      <c r="F901">
        <v>2</v>
      </c>
      <c r="G901">
        <v>59</v>
      </c>
      <c r="H901">
        <v>6.6</v>
      </c>
      <c r="I901" t="s">
        <v>26</v>
      </c>
      <c r="J901">
        <v>28</v>
      </c>
      <c r="K901">
        <v>54</v>
      </c>
      <c r="L901">
        <v>25</v>
      </c>
      <c r="M901">
        <v>-28</v>
      </c>
      <c r="N901">
        <v>6.14</v>
      </c>
      <c r="P901">
        <v>1.04</v>
      </c>
      <c r="X901" t="s">
        <v>45</v>
      </c>
      <c r="Y901">
        <v>900</v>
      </c>
      <c r="Z901" s="1">
        <v>0.12438194444444445</v>
      </c>
      <c r="AA901" t="s">
        <v>6465</v>
      </c>
      <c r="AB901">
        <v>1.7999999999999999E-2</v>
      </c>
      <c r="AC901">
        <v>-4.3999999999999997E-2</v>
      </c>
      <c r="AD901">
        <v>6.14</v>
      </c>
      <c r="AE901" t="s">
        <v>45</v>
      </c>
    </row>
    <row r="902" spans="1:32" x14ac:dyDescent="0.2">
      <c r="A902">
        <v>901</v>
      </c>
      <c r="B902" t="s">
        <v>2958</v>
      </c>
      <c r="C902">
        <v>18692</v>
      </c>
      <c r="D902">
        <v>168209</v>
      </c>
      <c r="F902">
        <v>2</v>
      </c>
      <c r="G902">
        <v>59</v>
      </c>
      <c r="H902">
        <v>36.1</v>
      </c>
      <c r="I902" t="s">
        <v>26</v>
      </c>
      <c r="J902">
        <v>25</v>
      </c>
      <c r="K902">
        <v>16</v>
      </c>
      <c r="L902">
        <v>27</v>
      </c>
      <c r="M902">
        <v>-25</v>
      </c>
      <c r="N902">
        <v>5.71</v>
      </c>
      <c r="P902">
        <v>0.4</v>
      </c>
      <c r="X902" t="s">
        <v>63</v>
      </c>
      <c r="Y902">
        <v>901</v>
      </c>
      <c r="Z902" s="1">
        <v>0.12472337962962964</v>
      </c>
      <c r="AA902" t="s">
        <v>6466</v>
      </c>
      <c r="AB902">
        <v>0.18</v>
      </c>
      <c r="AC902">
        <v>8.6999999999999994E-2</v>
      </c>
      <c r="AD902">
        <v>5.71</v>
      </c>
      <c r="AE902" t="s">
        <v>63</v>
      </c>
    </row>
    <row r="903" spans="1:32" x14ac:dyDescent="0.2">
      <c r="A903">
        <v>902</v>
      </c>
      <c r="C903">
        <v>18700</v>
      </c>
      <c r="D903">
        <v>93232</v>
      </c>
      <c r="F903">
        <v>3</v>
      </c>
      <c r="G903">
        <v>0</v>
      </c>
      <c r="H903">
        <v>44.1</v>
      </c>
      <c r="I903" t="s">
        <v>24</v>
      </c>
      <c r="J903">
        <v>10</v>
      </c>
      <c r="K903">
        <v>52</v>
      </c>
      <c r="L903">
        <v>13</v>
      </c>
      <c r="M903">
        <v>10</v>
      </c>
      <c r="N903">
        <v>5.95</v>
      </c>
      <c r="P903">
        <v>1.59</v>
      </c>
      <c r="R903">
        <v>1.95</v>
      </c>
      <c r="X903" t="s">
        <v>2959</v>
      </c>
      <c r="Y903">
        <v>902</v>
      </c>
      <c r="Z903" s="1">
        <v>0.12551041666666665</v>
      </c>
      <c r="AA903" t="s">
        <v>6467</v>
      </c>
      <c r="AB903">
        <v>0.08</v>
      </c>
      <c r="AC903">
        <v>-3.9E-2</v>
      </c>
      <c r="AD903">
        <v>5.95</v>
      </c>
      <c r="AE903" t="s">
        <v>2959</v>
      </c>
    </row>
    <row r="904" spans="1:32" x14ac:dyDescent="0.2">
      <c r="A904">
        <v>903</v>
      </c>
      <c r="C904">
        <v>18735</v>
      </c>
      <c r="D904">
        <v>194023</v>
      </c>
      <c r="F904">
        <v>2</v>
      </c>
      <c r="G904">
        <v>59</v>
      </c>
      <c r="H904">
        <v>38.299999999999997</v>
      </c>
      <c r="I904" t="s">
        <v>26</v>
      </c>
      <c r="J904">
        <v>32</v>
      </c>
      <c r="K904">
        <v>30</v>
      </c>
      <c r="L904">
        <v>26</v>
      </c>
      <c r="M904">
        <v>-32</v>
      </c>
      <c r="N904">
        <v>6.31</v>
      </c>
      <c r="P904">
        <v>0</v>
      </c>
      <c r="X904" t="s">
        <v>134</v>
      </c>
      <c r="Y904">
        <v>903</v>
      </c>
      <c r="Z904" s="1">
        <v>0.1247488425925926</v>
      </c>
      <c r="AA904" t="s">
        <v>6468</v>
      </c>
      <c r="AB904">
        <v>0.01</v>
      </c>
      <c r="AC904">
        <v>1.0999999999999999E-2</v>
      </c>
      <c r="AD904">
        <v>6.31</v>
      </c>
      <c r="AE904" t="s">
        <v>134</v>
      </c>
    </row>
    <row r="905" spans="1:32" x14ac:dyDescent="0.2">
      <c r="A905">
        <v>904</v>
      </c>
      <c r="B905" t="s">
        <v>2960</v>
      </c>
      <c r="C905">
        <v>18760</v>
      </c>
      <c r="D905">
        <v>130242</v>
      </c>
      <c r="E905" t="s">
        <v>2961</v>
      </c>
      <c r="F905">
        <v>3</v>
      </c>
      <c r="G905">
        <v>0</v>
      </c>
      <c r="H905">
        <v>51</v>
      </c>
      <c r="I905" t="s">
        <v>26</v>
      </c>
      <c r="J905">
        <v>2</v>
      </c>
      <c r="K905">
        <v>52</v>
      </c>
      <c r="L905">
        <v>43</v>
      </c>
      <c r="M905">
        <v>-2</v>
      </c>
      <c r="N905">
        <v>6.11</v>
      </c>
      <c r="P905">
        <v>1.77</v>
      </c>
      <c r="R905">
        <v>2.0699999999999998</v>
      </c>
      <c r="T905">
        <v>0.91</v>
      </c>
      <c r="U905" t="s">
        <v>93</v>
      </c>
      <c r="X905" t="s">
        <v>419</v>
      </c>
      <c r="Y905">
        <v>904</v>
      </c>
      <c r="Z905" s="1">
        <v>0.12559027777777779</v>
      </c>
      <c r="AA905" t="s">
        <v>6469</v>
      </c>
      <c r="AB905">
        <v>0.02</v>
      </c>
      <c r="AC905">
        <v>6.0000000000000001E-3</v>
      </c>
      <c r="AD905">
        <v>6.11</v>
      </c>
      <c r="AE905" t="s">
        <v>419</v>
      </c>
    </row>
    <row r="906" spans="1:32" x14ac:dyDescent="0.2">
      <c r="A906">
        <v>905</v>
      </c>
      <c r="B906" t="s">
        <v>2962</v>
      </c>
      <c r="C906">
        <v>18769</v>
      </c>
      <c r="D906">
        <v>75693</v>
      </c>
      <c r="E906">
        <v>1021</v>
      </c>
      <c r="F906">
        <v>3</v>
      </c>
      <c r="G906">
        <v>1</v>
      </c>
      <c r="H906">
        <v>54.1</v>
      </c>
      <c r="I906" t="s">
        <v>24</v>
      </c>
      <c r="J906">
        <v>26</v>
      </c>
      <c r="K906">
        <v>27</v>
      </c>
      <c r="L906">
        <v>44</v>
      </c>
      <c r="M906">
        <v>26</v>
      </c>
      <c r="N906">
        <v>5.9</v>
      </c>
      <c r="P906">
        <v>0.14000000000000001</v>
      </c>
      <c r="R906">
        <v>0.15</v>
      </c>
      <c r="T906">
        <v>0.05</v>
      </c>
      <c r="X906" t="s">
        <v>383</v>
      </c>
      <c r="Y906">
        <v>905</v>
      </c>
      <c r="Z906" s="1">
        <v>0.12632060185185184</v>
      </c>
      <c r="AA906" t="s">
        <v>6470</v>
      </c>
      <c r="AB906">
        <v>-1.2E-2</v>
      </c>
      <c r="AC906">
        <v>0</v>
      </c>
      <c r="AD906">
        <v>5.9</v>
      </c>
      <c r="AE906" t="s">
        <v>383</v>
      </c>
    </row>
    <row r="907" spans="1:32" x14ac:dyDescent="0.2">
      <c r="A907">
        <v>906</v>
      </c>
      <c r="C907">
        <v>18778</v>
      </c>
      <c r="D907">
        <v>500</v>
      </c>
      <c r="E907">
        <v>1042</v>
      </c>
      <c r="F907">
        <v>3</v>
      </c>
      <c r="G907">
        <v>11</v>
      </c>
      <c r="H907">
        <v>42.8</v>
      </c>
      <c r="I907" t="s">
        <v>24</v>
      </c>
      <c r="J907">
        <v>81</v>
      </c>
      <c r="K907">
        <v>28</v>
      </c>
      <c r="L907">
        <v>14</v>
      </c>
      <c r="M907">
        <v>81</v>
      </c>
      <c r="N907">
        <v>5.95</v>
      </c>
      <c r="P907">
        <v>0.15</v>
      </c>
      <c r="R907">
        <v>0.09</v>
      </c>
      <c r="T907">
        <v>7.0000000000000007E-2</v>
      </c>
      <c r="X907" t="s">
        <v>2888</v>
      </c>
      <c r="Y907">
        <v>906</v>
      </c>
      <c r="Z907" s="1">
        <v>0.13313425925925926</v>
      </c>
      <c r="AA907" t="s">
        <v>6471</v>
      </c>
      <c r="AB907">
        <v>-0.04</v>
      </c>
      <c r="AC907">
        <v>-8.9999999999999993E-3</v>
      </c>
      <c r="AD907">
        <v>5.95</v>
      </c>
      <c r="AE907" t="s">
        <v>170</v>
      </c>
      <c r="AF907" t="s">
        <v>36</v>
      </c>
    </row>
    <row r="908" spans="1:32" x14ac:dyDescent="0.2">
      <c r="A908">
        <v>907</v>
      </c>
      <c r="B908" t="s">
        <v>2963</v>
      </c>
      <c r="C908">
        <v>18784</v>
      </c>
      <c r="D908">
        <v>130243</v>
      </c>
      <c r="F908">
        <v>3</v>
      </c>
      <c r="G908">
        <v>1</v>
      </c>
      <c r="H908">
        <v>10</v>
      </c>
      <c r="I908" t="s">
        <v>26</v>
      </c>
      <c r="J908">
        <v>7</v>
      </c>
      <c r="K908">
        <v>39</v>
      </c>
      <c r="L908">
        <v>46</v>
      </c>
      <c r="M908">
        <v>-7</v>
      </c>
      <c r="N908">
        <v>5.75</v>
      </c>
      <c r="P908">
        <v>1.05</v>
      </c>
      <c r="R908">
        <v>0.87</v>
      </c>
      <c r="X908" t="s">
        <v>119</v>
      </c>
      <c r="Y908">
        <v>907</v>
      </c>
      <c r="Z908" s="1">
        <v>0.12581018518518519</v>
      </c>
      <c r="AA908" t="s">
        <v>6472</v>
      </c>
      <c r="AB908">
        <v>9.8000000000000004E-2</v>
      </c>
      <c r="AC908">
        <v>-7.0000000000000007E-2</v>
      </c>
      <c r="AD908">
        <v>5.75</v>
      </c>
      <c r="AE908" t="s">
        <v>119</v>
      </c>
    </row>
    <row r="909" spans="1:32" x14ac:dyDescent="0.2">
      <c r="A909">
        <v>908</v>
      </c>
      <c r="C909">
        <v>18832</v>
      </c>
      <c r="D909">
        <v>110915</v>
      </c>
      <c r="F909">
        <v>3</v>
      </c>
      <c r="G909">
        <v>1</v>
      </c>
      <c r="H909">
        <v>52.3</v>
      </c>
      <c r="I909" t="s">
        <v>24</v>
      </c>
      <c r="J909">
        <v>5</v>
      </c>
      <c r="K909">
        <v>20</v>
      </c>
      <c r="L909">
        <v>10</v>
      </c>
      <c r="M909">
        <v>5</v>
      </c>
      <c r="N909">
        <v>6.25</v>
      </c>
      <c r="P909">
        <v>1.05</v>
      </c>
      <c r="R909">
        <v>0.82</v>
      </c>
      <c r="X909" t="s">
        <v>197</v>
      </c>
      <c r="Y909">
        <v>908</v>
      </c>
      <c r="Z909" s="1">
        <v>0.12629976851851851</v>
      </c>
      <c r="AA909" t="s">
        <v>6473</v>
      </c>
      <c r="AB909">
        <v>3.5999999999999997E-2</v>
      </c>
      <c r="AC909">
        <v>1.4999999999999999E-2</v>
      </c>
      <c r="AD909">
        <v>6.25</v>
      </c>
      <c r="AE909" t="s">
        <v>197</v>
      </c>
    </row>
    <row r="910" spans="1:32" x14ac:dyDescent="0.2">
      <c r="A910">
        <v>909</v>
      </c>
      <c r="B910" t="s">
        <v>2964</v>
      </c>
      <c r="C910">
        <v>18866</v>
      </c>
      <c r="D910">
        <v>248701</v>
      </c>
      <c r="F910">
        <v>2</v>
      </c>
      <c r="G910">
        <v>58</v>
      </c>
      <c r="H910">
        <v>47.8</v>
      </c>
      <c r="I910" t="s">
        <v>26</v>
      </c>
      <c r="J910">
        <v>64</v>
      </c>
      <c r="K910">
        <v>4</v>
      </c>
      <c r="L910">
        <v>17</v>
      </c>
      <c r="M910">
        <v>-64</v>
      </c>
      <c r="N910">
        <v>4.99</v>
      </c>
      <c r="P910">
        <v>0.13</v>
      </c>
      <c r="R910">
        <v>0.15</v>
      </c>
      <c r="T910">
        <v>0.05</v>
      </c>
      <c r="X910" t="s">
        <v>2965</v>
      </c>
      <c r="Y910">
        <v>909</v>
      </c>
      <c r="Z910" s="1">
        <v>0.12416435185185186</v>
      </c>
      <c r="AA910" t="s">
        <v>6474</v>
      </c>
      <c r="AB910">
        <v>2.1999999999999999E-2</v>
      </c>
      <c r="AC910">
        <v>1E-3</v>
      </c>
      <c r="AD910">
        <v>4.99</v>
      </c>
      <c r="AE910" t="s">
        <v>6475</v>
      </c>
      <c r="AF910" t="s">
        <v>36</v>
      </c>
    </row>
    <row r="911" spans="1:32" x14ac:dyDescent="0.2">
      <c r="A911">
        <v>910</v>
      </c>
      <c r="B911" t="s">
        <v>2966</v>
      </c>
      <c r="C911">
        <v>18883</v>
      </c>
      <c r="D911">
        <v>110921</v>
      </c>
      <c r="F911">
        <v>3</v>
      </c>
      <c r="G911">
        <v>2</v>
      </c>
      <c r="H911">
        <v>22.5</v>
      </c>
      <c r="I911" t="s">
        <v>24</v>
      </c>
      <c r="J911">
        <v>4</v>
      </c>
      <c r="K911">
        <v>21</v>
      </c>
      <c r="L911">
        <v>10</v>
      </c>
      <c r="M911">
        <v>4</v>
      </c>
      <c r="N911">
        <v>5.61</v>
      </c>
      <c r="P911">
        <v>-0.1</v>
      </c>
      <c r="R911">
        <v>-0.41</v>
      </c>
      <c r="X911" t="s">
        <v>131</v>
      </c>
      <c r="Y911">
        <v>910</v>
      </c>
      <c r="Z911" s="1">
        <v>0.12664930555555556</v>
      </c>
      <c r="AA911" t="s">
        <v>6476</v>
      </c>
      <c r="AB911">
        <v>1.4E-2</v>
      </c>
      <c r="AC911">
        <v>5.0000000000000001E-3</v>
      </c>
      <c r="AD911">
        <v>5.61</v>
      </c>
      <c r="AE911" t="s">
        <v>131</v>
      </c>
    </row>
    <row r="912" spans="1:32" x14ac:dyDescent="0.2">
      <c r="A912">
        <v>911</v>
      </c>
      <c r="B912" t="s">
        <v>2967</v>
      </c>
      <c r="C912">
        <v>18884</v>
      </c>
      <c r="D912">
        <v>110920</v>
      </c>
      <c r="E912" t="s">
        <v>2968</v>
      </c>
      <c r="F912">
        <v>3</v>
      </c>
      <c r="G912">
        <v>2</v>
      </c>
      <c r="H912">
        <v>16.8</v>
      </c>
      <c r="I912" t="s">
        <v>24</v>
      </c>
      <c r="J912">
        <v>4</v>
      </c>
      <c r="K912">
        <v>5</v>
      </c>
      <c r="L912">
        <v>23</v>
      </c>
      <c r="M912">
        <v>4</v>
      </c>
      <c r="N912">
        <v>2.5299999999999998</v>
      </c>
      <c r="P912">
        <v>1.64</v>
      </c>
      <c r="R912">
        <v>1.94</v>
      </c>
      <c r="T912">
        <v>1.1599999999999999</v>
      </c>
      <c r="X912" t="s">
        <v>2969</v>
      </c>
      <c r="Y912">
        <v>911</v>
      </c>
      <c r="Z912" s="1">
        <v>0.12658333333333333</v>
      </c>
      <c r="AA912" t="s">
        <v>6477</v>
      </c>
      <c r="AB912">
        <v>-8.9999999999999993E-3</v>
      </c>
      <c r="AC912">
        <v>-7.8E-2</v>
      </c>
      <c r="AD912">
        <v>2.5299999999999998</v>
      </c>
      <c r="AE912" t="s">
        <v>6478</v>
      </c>
      <c r="AF912" t="s">
        <v>36</v>
      </c>
    </row>
    <row r="913" spans="1:32" x14ac:dyDescent="0.2">
      <c r="A913">
        <v>912</v>
      </c>
      <c r="C913">
        <v>18885</v>
      </c>
      <c r="D913">
        <v>148721</v>
      </c>
      <c r="F913">
        <v>3</v>
      </c>
      <c r="G913">
        <v>1</v>
      </c>
      <c r="H913">
        <v>56.1</v>
      </c>
      <c r="I913" t="s">
        <v>26</v>
      </c>
      <c r="J913">
        <v>9</v>
      </c>
      <c r="K913">
        <v>57</v>
      </c>
      <c r="L913">
        <v>41</v>
      </c>
      <c r="M913">
        <v>-9</v>
      </c>
      <c r="N913">
        <v>5.83</v>
      </c>
      <c r="P913">
        <v>1.1100000000000001</v>
      </c>
      <c r="W913" t="s">
        <v>27</v>
      </c>
      <c r="X913" t="s">
        <v>342</v>
      </c>
      <c r="Y913">
        <v>912</v>
      </c>
      <c r="Z913" s="1">
        <v>0.12634375</v>
      </c>
      <c r="AA913" t="s">
        <v>6479</v>
      </c>
      <c r="AB913">
        <v>4.5999999999999999E-2</v>
      </c>
      <c r="AC913">
        <v>0</v>
      </c>
      <c r="AD913">
        <v>5.83</v>
      </c>
      <c r="AE913" t="s">
        <v>5784</v>
      </c>
    </row>
    <row r="914" spans="1:32" x14ac:dyDescent="0.2">
      <c r="A914">
        <v>913</v>
      </c>
      <c r="C914">
        <v>18894</v>
      </c>
      <c r="D914">
        <v>130251</v>
      </c>
      <c r="F914">
        <v>3</v>
      </c>
      <c r="G914">
        <v>2</v>
      </c>
      <c r="H914">
        <v>9.3000000000000007</v>
      </c>
      <c r="I914" t="s">
        <v>26</v>
      </c>
      <c r="J914">
        <v>6</v>
      </c>
      <c r="K914">
        <v>29</v>
      </c>
      <c r="L914">
        <v>41</v>
      </c>
      <c r="M914">
        <v>-6</v>
      </c>
      <c r="N914">
        <v>6.19</v>
      </c>
      <c r="P914">
        <v>0.6</v>
      </c>
      <c r="R914">
        <v>0.15</v>
      </c>
      <c r="X914" t="s">
        <v>2970</v>
      </c>
      <c r="Y914">
        <v>913</v>
      </c>
      <c r="Z914" s="1">
        <v>0.12649652777777778</v>
      </c>
      <c r="AA914" t="s">
        <v>6480</v>
      </c>
      <c r="AB914">
        <v>8.6999999999999994E-2</v>
      </c>
      <c r="AC914">
        <v>-0.14799999999999999</v>
      </c>
      <c r="AD914">
        <v>6.19</v>
      </c>
      <c r="AE914" t="s">
        <v>6481</v>
      </c>
    </row>
    <row r="915" spans="1:32" x14ac:dyDescent="0.2">
      <c r="A915">
        <v>914</v>
      </c>
      <c r="B915" t="s">
        <v>2971</v>
      </c>
      <c r="C915">
        <v>18907</v>
      </c>
      <c r="D915">
        <v>168238</v>
      </c>
      <c r="F915">
        <v>3</v>
      </c>
      <c r="G915">
        <v>1</v>
      </c>
      <c r="H915">
        <v>37.700000000000003</v>
      </c>
      <c r="I915" t="s">
        <v>26</v>
      </c>
      <c r="J915">
        <v>28</v>
      </c>
      <c r="K915">
        <v>5</v>
      </c>
      <c r="L915">
        <v>30</v>
      </c>
      <c r="M915">
        <v>-28</v>
      </c>
      <c r="N915">
        <v>5.89</v>
      </c>
      <c r="P915">
        <v>0.79</v>
      </c>
      <c r="X915" t="s">
        <v>321</v>
      </c>
      <c r="Y915">
        <v>914</v>
      </c>
      <c r="Z915" s="1">
        <v>0.12613078703703703</v>
      </c>
      <c r="AA915" t="s">
        <v>6482</v>
      </c>
      <c r="AB915">
        <v>0.27900000000000003</v>
      </c>
      <c r="AC915">
        <v>-0.437</v>
      </c>
      <c r="AD915">
        <v>5.89</v>
      </c>
      <c r="AE915" t="s">
        <v>321</v>
      </c>
    </row>
    <row r="916" spans="1:32" x14ac:dyDescent="0.2">
      <c r="A916">
        <v>915</v>
      </c>
      <c r="B916" t="s">
        <v>2972</v>
      </c>
      <c r="C916">
        <v>18925</v>
      </c>
      <c r="D916">
        <v>23789</v>
      </c>
      <c r="F916">
        <v>3</v>
      </c>
      <c r="G916">
        <v>4</v>
      </c>
      <c r="H916">
        <v>47.8</v>
      </c>
      <c r="I916" t="s">
        <v>24</v>
      </c>
      <c r="J916">
        <v>53</v>
      </c>
      <c r="K916">
        <v>30</v>
      </c>
      <c r="L916">
        <v>23</v>
      </c>
      <c r="M916">
        <v>53</v>
      </c>
      <c r="N916">
        <v>2.93</v>
      </c>
      <c r="P916">
        <v>0.7</v>
      </c>
      <c r="R916">
        <v>0.45</v>
      </c>
      <c r="T916">
        <v>0.45</v>
      </c>
      <c r="X916" t="s">
        <v>2973</v>
      </c>
      <c r="Y916">
        <v>915</v>
      </c>
      <c r="Z916" s="1">
        <v>0.12833101851851852</v>
      </c>
      <c r="AA916" t="s">
        <v>6483</v>
      </c>
      <c r="AB916">
        <v>0</v>
      </c>
      <c r="AC916">
        <v>-5.0000000000000001E-3</v>
      </c>
      <c r="AD916">
        <v>2.93</v>
      </c>
      <c r="AE916" t="s">
        <v>71</v>
      </c>
      <c r="AF916" t="s">
        <v>36</v>
      </c>
    </row>
    <row r="917" spans="1:32" x14ac:dyDescent="0.2">
      <c r="A917">
        <v>916</v>
      </c>
      <c r="C917">
        <v>18928</v>
      </c>
      <c r="D917">
        <v>75709</v>
      </c>
      <c r="F917">
        <v>3</v>
      </c>
      <c r="G917">
        <v>3</v>
      </c>
      <c r="H917">
        <v>30.3</v>
      </c>
      <c r="I917" t="s">
        <v>24</v>
      </c>
      <c r="J917">
        <v>28</v>
      </c>
      <c r="K917">
        <v>16</v>
      </c>
      <c r="L917">
        <v>11</v>
      </c>
      <c r="M917">
        <v>28</v>
      </c>
      <c r="N917">
        <v>6.36</v>
      </c>
      <c r="X917" t="s">
        <v>264</v>
      </c>
      <c r="Y917">
        <v>916</v>
      </c>
      <c r="Z917" s="1">
        <v>0.12743402777777776</v>
      </c>
      <c r="AA917" t="s">
        <v>6484</v>
      </c>
      <c r="AB917">
        <v>8.3000000000000004E-2</v>
      </c>
      <c r="AC917">
        <v>-0.02</v>
      </c>
      <c r="AD917">
        <v>6.36</v>
      </c>
      <c r="AE917" t="s">
        <v>264</v>
      </c>
    </row>
    <row r="918" spans="1:32" x14ac:dyDescent="0.2">
      <c r="A918">
        <v>917</v>
      </c>
      <c r="B918" t="s">
        <v>2974</v>
      </c>
      <c r="C918">
        <v>18953</v>
      </c>
      <c r="D918">
        <v>130254</v>
      </c>
      <c r="E918">
        <v>1024</v>
      </c>
      <c r="F918">
        <v>3</v>
      </c>
      <c r="G918">
        <v>2</v>
      </c>
      <c r="H918">
        <v>42.3</v>
      </c>
      <c r="I918" t="s">
        <v>26</v>
      </c>
      <c r="J918">
        <v>7</v>
      </c>
      <c r="K918">
        <v>41</v>
      </c>
      <c r="L918">
        <v>7</v>
      </c>
      <c r="M918">
        <v>-7</v>
      </c>
      <c r="N918">
        <v>5.32</v>
      </c>
      <c r="P918">
        <v>0.94</v>
      </c>
      <c r="R918">
        <v>0.73</v>
      </c>
      <c r="X918" t="s">
        <v>2868</v>
      </c>
      <c r="Y918">
        <v>917</v>
      </c>
      <c r="Z918" s="1">
        <v>0.12687847222222223</v>
      </c>
      <c r="AA918" t="s">
        <v>6485</v>
      </c>
      <c r="AB918">
        <v>4.7E-2</v>
      </c>
      <c r="AC918">
        <v>-1E-3</v>
      </c>
      <c r="AD918">
        <v>5.32</v>
      </c>
      <c r="AE918" t="s">
        <v>5662</v>
      </c>
      <c r="AF918" t="s">
        <v>36</v>
      </c>
    </row>
    <row r="919" spans="1:32" x14ac:dyDescent="0.2">
      <c r="A919">
        <v>918</v>
      </c>
      <c r="C919">
        <v>18970</v>
      </c>
      <c r="D919">
        <v>23791</v>
      </c>
      <c r="F919">
        <v>3</v>
      </c>
      <c r="G919">
        <v>5</v>
      </c>
      <c r="H919">
        <v>32.4</v>
      </c>
      <c r="I919" t="s">
        <v>24</v>
      </c>
      <c r="J919">
        <v>56</v>
      </c>
      <c r="K919">
        <v>42</v>
      </c>
      <c r="L919">
        <v>21</v>
      </c>
      <c r="M919">
        <v>56</v>
      </c>
      <c r="N919">
        <v>4.76</v>
      </c>
      <c r="P919">
        <v>1.02</v>
      </c>
      <c r="R919">
        <v>0.86</v>
      </c>
      <c r="X919" t="s">
        <v>2975</v>
      </c>
      <c r="Y919">
        <v>918</v>
      </c>
      <c r="Z919" s="1">
        <v>0.12884722222222222</v>
      </c>
      <c r="AA919" t="s">
        <v>6486</v>
      </c>
      <c r="AB919">
        <v>-1.4E-2</v>
      </c>
      <c r="AC919">
        <v>6.7000000000000004E-2</v>
      </c>
      <c r="AD919">
        <v>4.76</v>
      </c>
      <c r="AE919" t="s">
        <v>5690</v>
      </c>
      <c r="AF919" t="s">
        <v>36</v>
      </c>
    </row>
    <row r="920" spans="1:32" x14ac:dyDescent="0.2">
      <c r="A920">
        <v>919</v>
      </c>
      <c r="B920" t="s">
        <v>2976</v>
      </c>
      <c r="C920">
        <v>18978</v>
      </c>
      <c r="D920">
        <v>168249</v>
      </c>
      <c r="F920">
        <v>3</v>
      </c>
      <c r="G920">
        <v>2</v>
      </c>
      <c r="H920">
        <v>23.5</v>
      </c>
      <c r="I920" t="s">
        <v>26</v>
      </c>
      <c r="J920">
        <v>23</v>
      </c>
      <c r="K920">
        <v>37</v>
      </c>
      <c r="L920">
        <v>28</v>
      </c>
      <c r="M920">
        <v>-23</v>
      </c>
      <c r="N920">
        <v>4.09</v>
      </c>
      <c r="P920">
        <v>0.16</v>
      </c>
      <c r="R920">
        <v>0.08</v>
      </c>
      <c r="T920">
        <v>0.09</v>
      </c>
      <c r="X920" t="s">
        <v>343</v>
      </c>
      <c r="Y920">
        <v>919</v>
      </c>
      <c r="Z920" s="1">
        <v>0.12666087962962963</v>
      </c>
      <c r="AA920" t="s">
        <v>6487</v>
      </c>
      <c r="AB920">
        <v>-0.14499999999999999</v>
      </c>
      <c r="AC920">
        <v>-5.3999999999999999E-2</v>
      </c>
      <c r="AD920">
        <v>4.09</v>
      </c>
      <c r="AE920" t="s">
        <v>343</v>
      </c>
    </row>
    <row r="921" spans="1:32" x14ac:dyDescent="0.2">
      <c r="A921">
        <v>920</v>
      </c>
      <c r="C921">
        <v>18991</v>
      </c>
      <c r="D921">
        <v>23793</v>
      </c>
      <c r="F921">
        <v>3</v>
      </c>
      <c r="G921">
        <v>5</v>
      </c>
      <c r="H921">
        <v>39.9</v>
      </c>
      <c r="I921" t="s">
        <v>24</v>
      </c>
      <c r="J921">
        <v>56</v>
      </c>
      <c r="K921">
        <v>4</v>
      </c>
      <c r="L921">
        <v>7</v>
      </c>
      <c r="M921">
        <v>56</v>
      </c>
      <c r="N921">
        <v>6.11</v>
      </c>
      <c r="P921">
        <v>1.02</v>
      </c>
      <c r="X921" t="s">
        <v>60</v>
      </c>
      <c r="Y921">
        <v>920</v>
      </c>
      <c r="Z921" s="1">
        <v>0.12893402777777777</v>
      </c>
      <c r="AA921" t="s">
        <v>6488</v>
      </c>
      <c r="AB921">
        <v>-3.0000000000000001E-3</v>
      </c>
      <c r="AC921">
        <v>-3.9E-2</v>
      </c>
      <c r="AD921">
        <v>6.11</v>
      </c>
      <c r="AE921" t="s">
        <v>60</v>
      </c>
    </row>
    <row r="922" spans="1:32" x14ac:dyDescent="0.2">
      <c r="A922">
        <v>921</v>
      </c>
      <c r="B922" t="s">
        <v>2977</v>
      </c>
      <c r="C922">
        <v>19058</v>
      </c>
      <c r="D922">
        <v>56138</v>
      </c>
      <c r="E922" t="s">
        <v>2978</v>
      </c>
      <c r="F922">
        <v>3</v>
      </c>
      <c r="G922">
        <v>5</v>
      </c>
      <c r="H922">
        <v>10.6</v>
      </c>
      <c r="I922" t="s">
        <v>24</v>
      </c>
      <c r="J922">
        <v>38</v>
      </c>
      <c r="K922">
        <v>50</v>
      </c>
      <c r="L922">
        <v>25</v>
      </c>
      <c r="M922">
        <v>38</v>
      </c>
      <c r="N922">
        <v>3.39</v>
      </c>
      <c r="P922">
        <v>1.65</v>
      </c>
      <c r="R922">
        <v>1.79</v>
      </c>
      <c r="T922">
        <v>1.62</v>
      </c>
      <c r="X922" t="s">
        <v>2979</v>
      </c>
      <c r="Y922">
        <v>921</v>
      </c>
      <c r="Z922" s="1">
        <v>0.12859490740740739</v>
      </c>
      <c r="AA922" t="s">
        <v>6489</v>
      </c>
      <c r="AB922">
        <v>0.13</v>
      </c>
      <c r="AC922">
        <v>-0.106</v>
      </c>
      <c r="AD922">
        <v>3.39</v>
      </c>
      <c r="AE922" t="s">
        <v>2979</v>
      </c>
    </row>
    <row r="923" spans="1:32" x14ac:dyDescent="0.2">
      <c r="A923">
        <v>922</v>
      </c>
      <c r="C923">
        <v>19065</v>
      </c>
      <c r="D923">
        <v>12608</v>
      </c>
      <c r="F923">
        <v>3</v>
      </c>
      <c r="G923">
        <v>7</v>
      </c>
      <c r="H923">
        <v>19</v>
      </c>
      <c r="I923" t="s">
        <v>24</v>
      </c>
      <c r="J923">
        <v>64</v>
      </c>
      <c r="K923">
        <v>3</v>
      </c>
      <c r="L923">
        <v>28</v>
      </c>
      <c r="M923">
        <v>64</v>
      </c>
      <c r="N923">
        <v>5.89</v>
      </c>
      <c r="P923">
        <v>-0.03</v>
      </c>
      <c r="R923">
        <v>-0.1</v>
      </c>
      <c r="X923" t="s">
        <v>102</v>
      </c>
      <c r="Y923">
        <v>922</v>
      </c>
      <c r="Z923" s="1">
        <v>0.13008101851851853</v>
      </c>
      <c r="AA923" t="s">
        <v>6490</v>
      </c>
      <c r="AB923">
        <v>-1.4999999999999999E-2</v>
      </c>
      <c r="AC923">
        <v>6.0000000000000001E-3</v>
      </c>
      <c r="AD923">
        <v>5.89</v>
      </c>
      <c r="AE923" t="s">
        <v>102</v>
      </c>
    </row>
    <row r="924" spans="1:32" x14ac:dyDescent="0.2">
      <c r="A924">
        <v>923</v>
      </c>
      <c r="C924">
        <v>19066</v>
      </c>
      <c r="D924">
        <v>38559</v>
      </c>
      <c r="F924">
        <v>3</v>
      </c>
      <c r="G924">
        <v>5</v>
      </c>
      <c r="H924">
        <v>20.8</v>
      </c>
      <c r="I924" t="s">
        <v>24</v>
      </c>
      <c r="J924">
        <v>40</v>
      </c>
      <c r="K924">
        <v>34</v>
      </c>
      <c r="L924">
        <v>57</v>
      </c>
      <c r="M924">
        <v>40</v>
      </c>
      <c r="N924">
        <v>6.05</v>
      </c>
      <c r="P924">
        <v>1.01</v>
      </c>
      <c r="X924" t="s">
        <v>54</v>
      </c>
      <c r="Y924">
        <v>923</v>
      </c>
      <c r="Z924" s="1">
        <v>0.12871296296296295</v>
      </c>
      <c r="AA924" t="s">
        <v>6491</v>
      </c>
      <c r="AB924">
        <v>-5.2999999999999999E-2</v>
      </c>
      <c r="AC924">
        <v>1E-3</v>
      </c>
      <c r="AD924">
        <v>6.05</v>
      </c>
      <c r="AE924" t="s">
        <v>54</v>
      </c>
    </row>
    <row r="925" spans="1:32" x14ac:dyDescent="0.2">
      <c r="A925">
        <v>924</v>
      </c>
      <c r="C925">
        <v>19080</v>
      </c>
      <c r="D925">
        <v>93260</v>
      </c>
      <c r="F925">
        <v>3</v>
      </c>
      <c r="G925">
        <v>4</v>
      </c>
      <c r="H925">
        <v>40.700000000000003</v>
      </c>
      <c r="I925" t="s">
        <v>24</v>
      </c>
      <c r="J925">
        <v>15</v>
      </c>
      <c r="K925">
        <v>51</v>
      </c>
      <c r="L925">
        <v>22</v>
      </c>
      <c r="M925">
        <v>15</v>
      </c>
      <c r="N925">
        <v>6.49</v>
      </c>
      <c r="O925" t="s">
        <v>103</v>
      </c>
      <c r="X925" t="s">
        <v>105</v>
      </c>
      <c r="Y925">
        <v>924</v>
      </c>
      <c r="Z925" s="1">
        <v>0.12824884259259259</v>
      </c>
      <c r="AA925" t="s">
        <v>6492</v>
      </c>
      <c r="AB925">
        <v>-1E-3</v>
      </c>
      <c r="AC925">
        <v>-9.2999999999999999E-2</v>
      </c>
      <c r="AD925">
        <v>6.49</v>
      </c>
      <c r="AE925" t="s">
        <v>105</v>
      </c>
    </row>
    <row r="926" spans="1:32" x14ac:dyDescent="0.2">
      <c r="A926">
        <v>925</v>
      </c>
      <c r="B926" t="s">
        <v>2980</v>
      </c>
      <c r="C926">
        <v>19107</v>
      </c>
      <c r="D926">
        <v>130269</v>
      </c>
      <c r="F926">
        <v>3</v>
      </c>
      <c r="G926">
        <v>4</v>
      </c>
      <c r="H926">
        <v>16.399999999999999</v>
      </c>
      <c r="I926" t="s">
        <v>26</v>
      </c>
      <c r="J926">
        <v>7</v>
      </c>
      <c r="K926">
        <v>36</v>
      </c>
      <c r="L926">
        <v>3</v>
      </c>
      <c r="M926">
        <v>-7</v>
      </c>
      <c r="N926">
        <v>5.26</v>
      </c>
      <c r="P926">
        <v>0.2</v>
      </c>
      <c r="R926">
        <v>0.09</v>
      </c>
      <c r="X926" t="s">
        <v>2981</v>
      </c>
      <c r="Y926">
        <v>925</v>
      </c>
      <c r="Z926" s="1">
        <v>0.12796759259259258</v>
      </c>
      <c r="AA926" t="s">
        <v>6493</v>
      </c>
      <c r="AB926">
        <v>5.6000000000000001E-2</v>
      </c>
      <c r="AC926">
        <v>1.2999999999999999E-2</v>
      </c>
      <c r="AD926">
        <v>5.26</v>
      </c>
      <c r="AE926" t="s">
        <v>2981</v>
      </c>
    </row>
    <row r="927" spans="1:32" x14ac:dyDescent="0.2">
      <c r="A927">
        <v>926</v>
      </c>
      <c r="C927">
        <v>19121</v>
      </c>
      <c r="D927">
        <v>110945</v>
      </c>
      <c r="F927">
        <v>3</v>
      </c>
      <c r="G927">
        <v>4</v>
      </c>
      <c r="H927">
        <v>38.1</v>
      </c>
      <c r="I927" t="s">
        <v>24</v>
      </c>
      <c r="J927">
        <v>1</v>
      </c>
      <c r="K927">
        <v>51</v>
      </c>
      <c r="L927">
        <v>49</v>
      </c>
      <c r="M927">
        <v>1</v>
      </c>
      <c r="N927">
        <v>6.05</v>
      </c>
      <c r="P927">
        <v>1.04</v>
      </c>
      <c r="R927">
        <v>0.86</v>
      </c>
      <c r="X927" t="s">
        <v>54</v>
      </c>
      <c r="Y927">
        <v>926</v>
      </c>
      <c r="Z927" s="1">
        <v>0.12821874999999999</v>
      </c>
      <c r="AA927" t="s">
        <v>6494</v>
      </c>
      <c r="AB927">
        <v>2.8000000000000001E-2</v>
      </c>
      <c r="AC927">
        <v>-3.0000000000000001E-3</v>
      </c>
      <c r="AD927">
        <v>6.05</v>
      </c>
      <c r="AE927" t="s">
        <v>54</v>
      </c>
    </row>
    <row r="928" spans="1:32" x14ac:dyDescent="0.2">
      <c r="A928">
        <v>927</v>
      </c>
      <c r="B928" t="s">
        <v>2982</v>
      </c>
      <c r="C928">
        <v>19134</v>
      </c>
      <c r="D928">
        <v>75723</v>
      </c>
      <c r="F928">
        <v>3</v>
      </c>
      <c r="G928">
        <v>5</v>
      </c>
      <c r="H928">
        <v>26.7</v>
      </c>
      <c r="I928" t="s">
        <v>24</v>
      </c>
      <c r="J928">
        <v>25</v>
      </c>
      <c r="K928">
        <v>15</v>
      </c>
      <c r="L928">
        <v>19</v>
      </c>
      <c r="M928">
        <v>25</v>
      </c>
      <c r="N928">
        <v>6.8</v>
      </c>
      <c r="P928">
        <v>-0.02</v>
      </c>
      <c r="R928">
        <v>-0.38</v>
      </c>
      <c r="X928" t="s">
        <v>131</v>
      </c>
      <c r="Y928">
        <v>927</v>
      </c>
      <c r="Z928" s="1">
        <v>0.12878124999999999</v>
      </c>
      <c r="AA928" t="s">
        <v>6495</v>
      </c>
      <c r="AB928">
        <v>2E-3</v>
      </c>
      <c r="AC928">
        <v>-8.0000000000000002E-3</v>
      </c>
      <c r="AD928">
        <v>6.8</v>
      </c>
      <c r="AE928" t="s">
        <v>131</v>
      </c>
    </row>
    <row r="929" spans="1:32" x14ac:dyDescent="0.2">
      <c r="A929">
        <v>928</v>
      </c>
      <c r="B929" t="s">
        <v>2982</v>
      </c>
      <c r="C929">
        <v>19135</v>
      </c>
      <c r="D929">
        <v>75723</v>
      </c>
      <c r="F929">
        <v>3</v>
      </c>
      <c r="G929">
        <v>5</v>
      </c>
      <c r="H929">
        <v>26.7</v>
      </c>
      <c r="I929" t="s">
        <v>24</v>
      </c>
      <c r="J929">
        <v>25</v>
      </c>
      <c r="K929">
        <v>15</v>
      </c>
      <c r="L929">
        <v>19</v>
      </c>
      <c r="M929">
        <v>25</v>
      </c>
      <c r="N929">
        <v>7</v>
      </c>
      <c r="X929" t="s">
        <v>131</v>
      </c>
      <c r="Y929">
        <v>928</v>
      </c>
      <c r="Z929" s="1">
        <v>0.12878124999999999</v>
      </c>
      <c r="AA929" t="s">
        <v>6495</v>
      </c>
      <c r="AB929">
        <v>3.0000000000000001E-3</v>
      </c>
      <c r="AC929">
        <v>-8.0000000000000002E-3</v>
      </c>
      <c r="AD929">
        <v>7</v>
      </c>
      <c r="AE929" t="s">
        <v>131</v>
      </c>
    </row>
    <row r="930" spans="1:32" x14ac:dyDescent="0.2">
      <c r="A930">
        <v>929</v>
      </c>
      <c r="C930">
        <v>19141</v>
      </c>
      <c r="D930">
        <v>216150</v>
      </c>
      <c r="F930">
        <v>3</v>
      </c>
      <c r="G930">
        <v>2</v>
      </c>
      <c r="H930">
        <v>55.9</v>
      </c>
      <c r="I930" t="s">
        <v>26</v>
      </c>
      <c r="J930">
        <v>46</v>
      </c>
      <c r="K930">
        <v>58</v>
      </c>
      <c r="L930">
        <v>30</v>
      </c>
      <c r="M930">
        <v>-46</v>
      </c>
      <c r="N930">
        <v>5.82</v>
      </c>
      <c r="P930">
        <v>1.3</v>
      </c>
      <c r="X930" t="s">
        <v>219</v>
      </c>
      <c r="Y930">
        <v>929</v>
      </c>
      <c r="Z930" s="1">
        <v>0.12703587962962962</v>
      </c>
      <c r="AA930" t="s">
        <v>6496</v>
      </c>
      <c r="AB930">
        <v>2.9000000000000001E-2</v>
      </c>
      <c r="AC930">
        <v>3.0000000000000001E-3</v>
      </c>
      <c r="AD930">
        <v>5.82</v>
      </c>
      <c r="AE930" t="s">
        <v>5659</v>
      </c>
      <c r="AF930" t="s">
        <v>36</v>
      </c>
    </row>
    <row r="931" spans="1:32" x14ac:dyDescent="0.2">
      <c r="A931">
        <v>930</v>
      </c>
      <c r="C931">
        <v>19268</v>
      </c>
      <c r="D931">
        <v>23825</v>
      </c>
      <c r="F931">
        <v>3</v>
      </c>
      <c r="G931">
        <v>8</v>
      </c>
      <c r="H931">
        <v>3.9</v>
      </c>
      <c r="I931" t="s">
        <v>24</v>
      </c>
      <c r="J931">
        <v>52</v>
      </c>
      <c r="K931">
        <v>12</v>
      </c>
      <c r="L931">
        <v>48</v>
      </c>
      <c r="M931">
        <v>52</v>
      </c>
      <c r="N931">
        <v>6.31</v>
      </c>
      <c r="P931">
        <v>-0.01</v>
      </c>
      <c r="R931">
        <v>-0.43</v>
      </c>
      <c r="X931" t="s">
        <v>211</v>
      </c>
      <c r="Y931">
        <v>930</v>
      </c>
      <c r="Z931" s="1">
        <v>0.13060069444444444</v>
      </c>
      <c r="AA931" t="s">
        <v>6497</v>
      </c>
      <c r="AB931">
        <v>3.2000000000000001E-2</v>
      </c>
      <c r="AC931">
        <v>-2.5999999999999999E-2</v>
      </c>
      <c r="AD931">
        <v>6.31</v>
      </c>
      <c r="AE931" t="s">
        <v>211</v>
      </c>
    </row>
    <row r="932" spans="1:32" x14ac:dyDescent="0.2">
      <c r="A932">
        <v>931</v>
      </c>
      <c r="C932">
        <v>19270</v>
      </c>
      <c r="D932">
        <v>93276</v>
      </c>
      <c r="F932">
        <v>3</v>
      </c>
      <c r="G932">
        <v>6</v>
      </c>
      <c r="H932">
        <v>23.7</v>
      </c>
      <c r="I932" t="s">
        <v>24</v>
      </c>
      <c r="J932">
        <v>13</v>
      </c>
      <c r="K932">
        <v>11</v>
      </c>
      <c r="L932">
        <v>14</v>
      </c>
      <c r="M932">
        <v>13</v>
      </c>
      <c r="N932">
        <v>5.62</v>
      </c>
      <c r="P932">
        <v>1.08</v>
      </c>
      <c r="X932" t="s">
        <v>105</v>
      </c>
      <c r="Y932">
        <v>931</v>
      </c>
      <c r="Z932" s="1">
        <v>0.12944097222222223</v>
      </c>
      <c r="AA932" t="s">
        <v>6498</v>
      </c>
      <c r="AB932">
        <v>0</v>
      </c>
      <c r="AC932">
        <v>-6.3E-2</v>
      </c>
      <c r="AD932">
        <v>5.62</v>
      </c>
      <c r="AE932" t="s">
        <v>105</v>
      </c>
    </row>
    <row r="933" spans="1:32" x14ac:dyDescent="0.2">
      <c r="A933">
        <v>932</v>
      </c>
      <c r="C933">
        <v>19275</v>
      </c>
      <c r="D933">
        <v>4840</v>
      </c>
      <c r="F933">
        <v>3</v>
      </c>
      <c r="G933">
        <v>11</v>
      </c>
      <c r="H933">
        <v>56.3</v>
      </c>
      <c r="I933" t="s">
        <v>24</v>
      </c>
      <c r="J933">
        <v>74</v>
      </c>
      <c r="K933">
        <v>23</v>
      </c>
      <c r="L933">
        <v>37</v>
      </c>
      <c r="M933">
        <v>74</v>
      </c>
      <c r="N933">
        <v>4.87</v>
      </c>
      <c r="P933">
        <v>0.02</v>
      </c>
      <c r="R933">
        <v>0.05</v>
      </c>
      <c r="T933">
        <v>-0.01</v>
      </c>
      <c r="X933" t="s">
        <v>446</v>
      </c>
      <c r="Y933">
        <v>932</v>
      </c>
      <c r="Z933" s="1">
        <v>0.13329050925925925</v>
      </c>
      <c r="AA933" t="s">
        <v>6499</v>
      </c>
      <c r="AB933">
        <v>1.2E-2</v>
      </c>
      <c r="AC933">
        <v>-0.09</v>
      </c>
      <c r="AD933">
        <v>4.87</v>
      </c>
      <c r="AE933" t="s">
        <v>446</v>
      </c>
    </row>
    <row r="934" spans="1:32" x14ac:dyDescent="0.2">
      <c r="A934">
        <v>933</v>
      </c>
      <c r="C934">
        <v>19279</v>
      </c>
      <c r="D934">
        <v>38587</v>
      </c>
      <c r="F934">
        <v>3</v>
      </c>
      <c r="G934">
        <v>7</v>
      </c>
      <c r="H934">
        <v>47.4</v>
      </c>
      <c r="I934" t="s">
        <v>24</v>
      </c>
      <c r="J934">
        <v>47</v>
      </c>
      <c r="K934">
        <v>18</v>
      </c>
      <c r="L934">
        <v>30</v>
      </c>
      <c r="M934">
        <v>47</v>
      </c>
      <c r="N934">
        <v>6.41</v>
      </c>
      <c r="P934">
        <v>0.12</v>
      </c>
      <c r="R934">
        <v>0.11</v>
      </c>
      <c r="X934" t="s">
        <v>2983</v>
      </c>
      <c r="Y934">
        <v>933</v>
      </c>
      <c r="Z934" s="1">
        <v>0.13040972222222222</v>
      </c>
      <c r="AA934" t="s">
        <v>6500</v>
      </c>
      <c r="AB934">
        <v>5.0000000000000001E-3</v>
      </c>
      <c r="AC934">
        <v>-8.0000000000000002E-3</v>
      </c>
      <c r="AD934">
        <v>6.41</v>
      </c>
      <c r="AE934" t="s">
        <v>2983</v>
      </c>
    </row>
    <row r="935" spans="1:32" x14ac:dyDescent="0.2">
      <c r="A935">
        <v>934</v>
      </c>
      <c r="B935" t="s">
        <v>2984</v>
      </c>
      <c r="C935">
        <v>19319</v>
      </c>
      <c r="D935">
        <v>232981</v>
      </c>
      <c r="F935">
        <v>3</v>
      </c>
      <c r="G935">
        <v>3</v>
      </c>
      <c r="H935">
        <v>36.799999999999997</v>
      </c>
      <c r="I935" t="s">
        <v>26</v>
      </c>
      <c r="J935">
        <v>59</v>
      </c>
      <c r="K935">
        <v>44</v>
      </c>
      <c r="L935">
        <v>16</v>
      </c>
      <c r="M935">
        <v>-59</v>
      </c>
      <c r="N935">
        <v>5.1100000000000003</v>
      </c>
      <c r="P935">
        <v>0.34</v>
      </c>
      <c r="R935">
        <v>-0.03</v>
      </c>
      <c r="X935" t="s">
        <v>88</v>
      </c>
      <c r="Y935">
        <v>934</v>
      </c>
      <c r="Z935" s="1">
        <v>0.12750925925925927</v>
      </c>
      <c r="AA935" t="s">
        <v>6501</v>
      </c>
      <c r="AB935">
        <v>-7.2999999999999995E-2</v>
      </c>
      <c r="AC935">
        <v>-6.7000000000000004E-2</v>
      </c>
      <c r="AD935">
        <v>5.1100000000000003</v>
      </c>
      <c r="AE935" t="s">
        <v>88</v>
      </c>
    </row>
    <row r="936" spans="1:32" x14ac:dyDescent="0.2">
      <c r="A936">
        <v>935</v>
      </c>
      <c r="C936">
        <v>19349</v>
      </c>
      <c r="D936">
        <v>130284</v>
      </c>
      <c r="F936">
        <v>3</v>
      </c>
      <c r="G936">
        <v>6</v>
      </c>
      <c r="H936">
        <v>33.5</v>
      </c>
      <c r="I936" t="s">
        <v>26</v>
      </c>
      <c r="J936">
        <v>6</v>
      </c>
      <c r="K936">
        <v>5</v>
      </c>
      <c r="L936">
        <v>19</v>
      </c>
      <c r="M936">
        <v>-6</v>
      </c>
      <c r="N936">
        <v>5.27</v>
      </c>
      <c r="P936">
        <v>1.6</v>
      </c>
      <c r="R936">
        <v>1.78</v>
      </c>
      <c r="X936" t="s">
        <v>98</v>
      </c>
      <c r="Y936">
        <v>935</v>
      </c>
      <c r="Z936" s="1">
        <v>0.12955439814814815</v>
      </c>
      <c r="AA936" t="s">
        <v>6502</v>
      </c>
      <c r="AB936">
        <v>6.0000000000000001E-3</v>
      </c>
      <c r="AC936">
        <v>-8.0000000000000002E-3</v>
      </c>
      <c r="AD936">
        <v>5.27</v>
      </c>
      <c r="AE936" t="s">
        <v>98</v>
      </c>
    </row>
    <row r="937" spans="1:32" x14ac:dyDescent="0.2">
      <c r="A937">
        <v>936</v>
      </c>
      <c r="B937" t="s">
        <v>2985</v>
      </c>
      <c r="C937">
        <v>19356</v>
      </c>
      <c r="D937">
        <v>38592</v>
      </c>
      <c r="E937" t="s">
        <v>2986</v>
      </c>
      <c r="F937">
        <v>3</v>
      </c>
      <c r="G937">
        <v>8</v>
      </c>
      <c r="H937">
        <v>10.1</v>
      </c>
      <c r="I937" t="s">
        <v>24</v>
      </c>
      <c r="J937">
        <v>40</v>
      </c>
      <c r="K937">
        <v>57</v>
      </c>
      <c r="L937">
        <v>20</v>
      </c>
      <c r="M937">
        <v>40</v>
      </c>
      <c r="N937">
        <v>2.12</v>
      </c>
      <c r="P937">
        <v>-0.05</v>
      </c>
      <c r="R937">
        <v>-0.37</v>
      </c>
      <c r="T937">
        <v>-0.03</v>
      </c>
      <c r="X937" t="s">
        <v>122</v>
      </c>
      <c r="Y937">
        <v>936</v>
      </c>
      <c r="Z937" s="1">
        <v>0.1306724537037037</v>
      </c>
      <c r="AA937" t="s">
        <v>6503</v>
      </c>
      <c r="AB937">
        <v>4.0000000000000001E-3</v>
      </c>
      <c r="AC937">
        <v>-1E-3</v>
      </c>
      <c r="AD937">
        <v>2.12</v>
      </c>
      <c r="AE937" t="s">
        <v>122</v>
      </c>
    </row>
    <row r="938" spans="1:32" x14ac:dyDescent="0.2">
      <c r="A938">
        <v>937</v>
      </c>
      <c r="B938" t="s">
        <v>2987</v>
      </c>
      <c r="C938">
        <v>19373</v>
      </c>
      <c r="D938">
        <v>38597</v>
      </c>
      <c r="F938">
        <v>3</v>
      </c>
      <c r="G938">
        <v>9</v>
      </c>
      <c r="H938">
        <v>4</v>
      </c>
      <c r="I938" t="s">
        <v>24</v>
      </c>
      <c r="J938">
        <v>49</v>
      </c>
      <c r="K938">
        <v>36</v>
      </c>
      <c r="L938">
        <v>48</v>
      </c>
      <c r="M938">
        <v>49</v>
      </c>
      <c r="N938">
        <v>4.05</v>
      </c>
      <c r="P938">
        <v>0.59</v>
      </c>
      <c r="R938">
        <v>0.12</v>
      </c>
      <c r="T938">
        <v>0.28999999999999998</v>
      </c>
      <c r="X938" t="s">
        <v>124</v>
      </c>
      <c r="Y938">
        <v>937</v>
      </c>
      <c r="Z938" s="1">
        <v>0.1312962962962963</v>
      </c>
      <c r="AA938" t="s">
        <v>6504</v>
      </c>
      <c r="AB938">
        <v>1.2629999999999999</v>
      </c>
      <c r="AC938">
        <v>-9.0999999999999998E-2</v>
      </c>
      <c r="AD938">
        <v>4.05</v>
      </c>
      <c r="AE938" t="s">
        <v>124</v>
      </c>
    </row>
    <row r="939" spans="1:32" x14ac:dyDescent="0.2">
      <c r="A939">
        <v>938</v>
      </c>
      <c r="B939" t="s">
        <v>2988</v>
      </c>
      <c r="C939">
        <v>19374</v>
      </c>
      <c r="D939">
        <v>93284</v>
      </c>
      <c r="E939" t="s">
        <v>2989</v>
      </c>
      <c r="F939">
        <v>3</v>
      </c>
      <c r="G939">
        <v>7</v>
      </c>
      <c r="H939">
        <v>25.7</v>
      </c>
      <c r="I939" t="s">
        <v>24</v>
      </c>
      <c r="J939">
        <v>17</v>
      </c>
      <c r="K939">
        <v>52</v>
      </c>
      <c r="L939">
        <v>48</v>
      </c>
      <c r="M939">
        <v>17</v>
      </c>
      <c r="N939">
        <v>6.11</v>
      </c>
      <c r="P939">
        <v>-0.12</v>
      </c>
      <c r="R939">
        <v>-0.79</v>
      </c>
      <c r="X939" t="s">
        <v>564</v>
      </c>
      <c r="Y939">
        <v>938</v>
      </c>
      <c r="Z939" s="1">
        <v>0.13015856481481483</v>
      </c>
      <c r="AA939" t="s">
        <v>6505</v>
      </c>
      <c r="AB939">
        <v>-2.5000000000000001E-2</v>
      </c>
      <c r="AC939">
        <v>8.0000000000000002E-3</v>
      </c>
      <c r="AD939">
        <v>6.11</v>
      </c>
      <c r="AE939" t="s">
        <v>564</v>
      </c>
    </row>
    <row r="940" spans="1:32" x14ac:dyDescent="0.2">
      <c r="A940">
        <v>939</v>
      </c>
      <c r="B940" t="s">
        <v>2990</v>
      </c>
      <c r="C940">
        <v>19400</v>
      </c>
      <c r="D940">
        <v>255945</v>
      </c>
      <c r="F940">
        <v>3</v>
      </c>
      <c r="G940">
        <v>2</v>
      </c>
      <c r="H940">
        <v>15.4</v>
      </c>
      <c r="I940" t="s">
        <v>26</v>
      </c>
      <c r="J940">
        <v>71</v>
      </c>
      <c r="K940">
        <v>54</v>
      </c>
      <c r="L940">
        <v>9</v>
      </c>
      <c r="M940">
        <v>-71</v>
      </c>
      <c r="N940">
        <v>5.53</v>
      </c>
      <c r="P940">
        <v>-0.14000000000000001</v>
      </c>
      <c r="R940">
        <v>-0.51</v>
      </c>
      <c r="X940" t="s">
        <v>2991</v>
      </c>
      <c r="Y940">
        <v>939</v>
      </c>
      <c r="Z940" s="1">
        <v>0.12656712962962963</v>
      </c>
      <c r="AA940" t="s">
        <v>6506</v>
      </c>
      <c r="AB940">
        <v>2.5000000000000001E-2</v>
      </c>
      <c r="AC940">
        <v>1.4E-2</v>
      </c>
      <c r="AD940">
        <v>5.53</v>
      </c>
      <c r="AE940" t="s">
        <v>4264</v>
      </c>
      <c r="AF940" t="s">
        <v>36</v>
      </c>
    </row>
    <row r="941" spans="1:32" x14ac:dyDescent="0.2">
      <c r="A941">
        <v>940</v>
      </c>
      <c r="B941" t="s">
        <v>2992</v>
      </c>
      <c r="C941">
        <v>19460</v>
      </c>
      <c r="D941">
        <v>93293</v>
      </c>
      <c r="F941">
        <v>3</v>
      </c>
      <c r="G941">
        <v>8</v>
      </c>
      <c r="H941">
        <v>21.2</v>
      </c>
      <c r="I941" t="s">
        <v>24</v>
      </c>
      <c r="J941">
        <v>18</v>
      </c>
      <c r="K941">
        <v>47</v>
      </c>
      <c r="L941">
        <v>42</v>
      </c>
      <c r="M941">
        <v>18</v>
      </c>
      <c r="N941">
        <v>6.27</v>
      </c>
      <c r="P941">
        <v>1.58</v>
      </c>
      <c r="R941">
        <v>1.97</v>
      </c>
      <c r="T941">
        <v>0.7</v>
      </c>
      <c r="U941" t="s">
        <v>93</v>
      </c>
      <c r="X941" t="s">
        <v>53</v>
      </c>
      <c r="Y941">
        <v>940</v>
      </c>
      <c r="Z941" s="1">
        <v>0.13080092592592593</v>
      </c>
      <c r="AA941" t="s">
        <v>6507</v>
      </c>
      <c r="AB941">
        <v>4.7E-2</v>
      </c>
      <c r="AC941">
        <v>-1.6E-2</v>
      </c>
      <c r="AD941">
        <v>6.27</v>
      </c>
      <c r="AE941" t="s">
        <v>53</v>
      </c>
    </row>
    <row r="942" spans="1:32" x14ac:dyDescent="0.2">
      <c r="A942">
        <v>941</v>
      </c>
      <c r="B942" t="s">
        <v>2993</v>
      </c>
      <c r="C942">
        <v>19476</v>
      </c>
      <c r="D942">
        <v>38609</v>
      </c>
      <c r="E942">
        <v>1055</v>
      </c>
      <c r="F942">
        <v>3</v>
      </c>
      <c r="G942">
        <v>9</v>
      </c>
      <c r="H942">
        <v>29.8</v>
      </c>
      <c r="I942" t="s">
        <v>24</v>
      </c>
      <c r="J942">
        <v>44</v>
      </c>
      <c r="K942">
        <v>51</v>
      </c>
      <c r="L942">
        <v>26</v>
      </c>
      <c r="M942">
        <v>44</v>
      </c>
      <c r="N942">
        <v>3.8</v>
      </c>
      <c r="P942">
        <v>0.98</v>
      </c>
      <c r="R942">
        <v>0.83</v>
      </c>
      <c r="T942">
        <v>0.5</v>
      </c>
      <c r="X942" t="s">
        <v>54</v>
      </c>
      <c r="Y942">
        <v>941</v>
      </c>
      <c r="Z942" s="1">
        <v>0.1315949074074074</v>
      </c>
      <c r="AA942" t="s">
        <v>6508</v>
      </c>
      <c r="AB942">
        <v>0.17699999999999999</v>
      </c>
      <c r="AC942">
        <v>-0.157</v>
      </c>
      <c r="AD942">
        <v>3.8</v>
      </c>
      <c r="AE942" t="s">
        <v>54</v>
      </c>
    </row>
    <row r="943" spans="1:32" x14ac:dyDescent="0.2">
      <c r="A943">
        <v>942</v>
      </c>
      <c r="C943">
        <v>19525</v>
      </c>
      <c r="D943">
        <v>111002</v>
      </c>
      <c r="F943">
        <v>3</v>
      </c>
      <c r="G943">
        <v>8</v>
      </c>
      <c r="H943">
        <v>38.700000000000003</v>
      </c>
      <c r="I943" t="s">
        <v>24</v>
      </c>
      <c r="J943">
        <v>8</v>
      </c>
      <c r="K943">
        <v>28</v>
      </c>
      <c r="L943">
        <v>15</v>
      </c>
      <c r="M943">
        <v>8</v>
      </c>
      <c r="N943">
        <v>6.28</v>
      </c>
      <c r="P943">
        <v>1.06</v>
      </c>
      <c r="R943">
        <v>0.88</v>
      </c>
      <c r="X943" t="s">
        <v>60</v>
      </c>
      <c r="Y943">
        <v>942</v>
      </c>
      <c r="Z943" s="1">
        <v>0.13100347222222222</v>
      </c>
      <c r="AA943" t="s">
        <v>6509</v>
      </c>
      <c r="AB943">
        <v>-1.4999999999999999E-2</v>
      </c>
      <c r="AC943">
        <v>6.9000000000000006E-2</v>
      </c>
      <c r="AD943">
        <v>6.28</v>
      </c>
      <c r="AE943" t="s">
        <v>60</v>
      </c>
    </row>
    <row r="944" spans="1:32" x14ac:dyDescent="0.2">
      <c r="A944">
        <v>943</v>
      </c>
      <c r="C944">
        <v>19545</v>
      </c>
      <c r="D944">
        <v>168321</v>
      </c>
      <c r="F944">
        <v>3</v>
      </c>
      <c r="G944">
        <v>7</v>
      </c>
      <c r="H944">
        <v>50.9</v>
      </c>
      <c r="I944" t="s">
        <v>26</v>
      </c>
      <c r="J944">
        <v>27</v>
      </c>
      <c r="K944">
        <v>49</v>
      </c>
      <c r="L944">
        <v>52</v>
      </c>
      <c r="M944">
        <v>-27</v>
      </c>
      <c r="N944">
        <v>6.19</v>
      </c>
      <c r="P944">
        <v>0.16</v>
      </c>
      <c r="X944" t="s">
        <v>249</v>
      </c>
      <c r="Y944">
        <v>943</v>
      </c>
      <c r="Z944" s="1">
        <v>0.13045023148148147</v>
      </c>
      <c r="AA944" t="s">
        <v>6510</v>
      </c>
      <c r="AB944">
        <v>7.4999999999999997E-2</v>
      </c>
      <c r="AC944">
        <v>-0.02</v>
      </c>
      <c r="AD944">
        <v>6.19</v>
      </c>
      <c r="AE944" t="s">
        <v>249</v>
      </c>
    </row>
    <row r="945" spans="1:32" x14ac:dyDescent="0.2">
      <c r="A945">
        <v>944</v>
      </c>
      <c r="B945" t="s">
        <v>2994</v>
      </c>
      <c r="C945">
        <v>19548</v>
      </c>
      <c r="D945">
        <v>75757</v>
      </c>
      <c r="F945">
        <v>3</v>
      </c>
      <c r="G945">
        <v>9</v>
      </c>
      <c r="H945">
        <v>36.700000000000003</v>
      </c>
      <c r="I945" t="s">
        <v>24</v>
      </c>
      <c r="J945">
        <v>29</v>
      </c>
      <c r="K945">
        <v>4</v>
      </c>
      <c r="L945">
        <v>37</v>
      </c>
      <c r="M945">
        <v>29</v>
      </c>
      <c r="N945">
        <v>5.72</v>
      </c>
      <c r="P945">
        <v>0.12</v>
      </c>
      <c r="R945">
        <v>-0.15</v>
      </c>
      <c r="X945" t="s">
        <v>111</v>
      </c>
      <c r="Y945">
        <v>944</v>
      </c>
      <c r="Z945" s="1">
        <v>0.13167476851851853</v>
      </c>
      <c r="AA945" t="s">
        <v>6511</v>
      </c>
      <c r="AB945">
        <v>1.9E-2</v>
      </c>
      <c r="AC945">
        <v>-1.4E-2</v>
      </c>
      <c r="AD945">
        <v>5.72</v>
      </c>
      <c r="AE945" t="s">
        <v>111</v>
      </c>
    </row>
    <row r="946" spans="1:32" x14ac:dyDescent="0.2">
      <c r="A946">
        <v>945</v>
      </c>
      <c r="C946">
        <v>19600</v>
      </c>
      <c r="D946">
        <v>75762</v>
      </c>
      <c r="F946">
        <v>3</v>
      </c>
      <c r="G946">
        <v>10</v>
      </c>
      <c r="H946">
        <v>8.8000000000000007</v>
      </c>
      <c r="I946" t="s">
        <v>24</v>
      </c>
      <c r="J946">
        <v>27</v>
      </c>
      <c r="K946">
        <v>49</v>
      </c>
      <c r="L946">
        <v>12</v>
      </c>
      <c r="M946">
        <v>27</v>
      </c>
      <c r="N946">
        <v>6.42</v>
      </c>
      <c r="P946">
        <v>0.01</v>
      </c>
      <c r="R946">
        <v>-0.01</v>
      </c>
      <c r="X946" t="s">
        <v>134</v>
      </c>
      <c r="Y946">
        <v>945</v>
      </c>
      <c r="Z946" s="1">
        <v>0.1320462962962963</v>
      </c>
      <c r="AA946" t="s">
        <v>6512</v>
      </c>
      <c r="AB946">
        <v>5.0000000000000001E-3</v>
      </c>
      <c r="AC946">
        <v>-4.8000000000000001E-2</v>
      </c>
      <c r="AD946">
        <v>6.42</v>
      </c>
      <c r="AE946" t="s">
        <v>134</v>
      </c>
    </row>
    <row r="947" spans="1:32" x14ac:dyDescent="0.2">
      <c r="A947">
        <v>946</v>
      </c>
      <c r="C947">
        <v>19637</v>
      </c>
      <c r="D947">
        <v>75771</v>
      </c>
      <c r="F947">
        <v>3</v>
      </c>
      <c r="G947">
        <v>10</v>
      </c>
      <c r="H947">
        <v>27</v>
      </c>
      <c r="I947" t="s">
        <v>24</v>
      </c>
      <c r="J947">
        <v>26</v>
      </c>
      <c r="K947">
        <v>53</v>
      </c>
      <c r="L947">
        <v>47</v>
      </c>
      <c r="M947">
        <v>26</v>
      </c>
      <c r="N947">
        <v>6.02</v>
      </c>
      <c r="P947">
        <v>1.28</v>
      </c>
      <c r="R947">
        <v>1.28</v>
      </c>
      <c r="X947" t="s">
        <v>105</v>
      </c>
      <c r="Y947">
        <v>946</v>
      </c>
      <c r="Z947" s="1">
        <v>0.13225694444444444</v>
      </c>
      <c r="AA947" t="s">
        <v>6513</v>
      </c>
      <c r="AB947">
        <v>4.0000000000000001E-3</v>
      </c>
      <c r="AC947">
        <v>7.0000000000000007E-2</v>
      </c>
      <c r="AD947">
        <v>6.02</v>
      </c>
      <c r="AE947" t="s">
        <v>105</v>
      </c>
    </row>
    <row r="948" spans="1:32" x14ac:dyDescent="0.2">
      <c r="A948">
        <v>947</v>
      </c>
      <c r="B948" t="s">
        <v>2995</v>
      </c>
      <c r="C948">
        <v>19656</v>
      </c>
      <c r="D948">
        <v>56224</v>
      </c>
      <c r="F948">
        <v>3</v>
      </c>
      <c r="G948">
        <v>11</v>
      </c>
      <c r="H948">
        <v>17.399999999999999</v>
      </c>
      <c r="I948" t="s">
        <v>24</v>
      </c>
      <c r="J948">
        <v>39</v>
      </c>
      <c r="K948">
        <v>36</v>
      </c>
      <c r="L948">
        <v>42</v>
      </c>
      <c r="M948">
        <v>39</v>
      </c>
      <c r="N948">
        <v>4.63</v>
      </c>
      <c r="P948">
        <v>1.1100000000000001</v>
      </c>
      <c r="R948">
        <v>1.03</v>
      </c>
      <c r="T948">
        <v>0.56999999999999995</v>
      </c>
      <c r="X948" t="s">
        <v>45</v>
      </c>
      <c r="Y948">
        <v>947</v>
      </c>
      <c r="Z948" s="1">
        <v>0.13284027777777777</v>
      </c>
      <c r="AA948" t="s">
        <v>6514</v>
      </c>
      <c r="AB948">
        <v>-2.3E-2</v>
      </c>
      <c r="AC948">
        <v>5.0000000000000001E-3</v>
      </c>
      <c r="AD948">
        <v>4.63</v>
      </c>
      <c r="AE948" t="s">
        <v>45</v>
      </c>
    </row>
    <row r="949" spans="1:32" x14ac:dyDescent="0.2">
      <c r="A949">
        <v>948</v>
      </c>
      <c r="C949">
        <v>19698</v>
      </c>
      <c r="D949">
        <v>93320</v>
      </c>
      <c r="F949">
        <v>3</v>
      </c>
      <c r="G949">
        <v>10</v>
      </c>
      <c r="H949">
        <v>38.9</v>
      </c>
      <c r="I949" t="s">
        <v>24</v>
      </c>
      <c r="J949">
        <v>11</v>
      </c>
      <c r="K949">
        <v>52</v>
      </c>
      <c r="L949">
        <v>21</v>
      </c>
      <c r="M949">
        <v>11</v>
      </c>
      <c r="N949">
        <v>5.98</v>
      </c>
      <c r="P949">
        <v>-0.06</v>
      </c>
      <c r="R949">
        <v>-0.27</v>
      </c>
      <c r="X949" t="s">
        <v>122</v>
      </c>
      <c r="Y949">
        <v>948</v>
      </c>
      <c r="Z949" s="1">
        <v>0.13239467592592594</v>
      </c>
      <c r="AA949" t="s">
        <v>6515</v>
      </c>
      <c r="AB949">
        <v>4.1000000000000002E-2</v>
      </c>
      <c r="AC949">
        <v>-2.5999999999999999E-2</v>
      </c>
      <c r="AD949">
        <v>5.98</v>
      </c>
      <c r="AE949" t="s">
        <v>122</v>
      </c>
    </row>
    <row r="950" spans="1:32" x14ac:dyDescent="0.2">
      <c r="A950">
        <v>949</v>
      </c>
      <c r="C950">
        <v>19735</v>
      </c>
      <c r="D950">
        <v>38638</v>
      </c>
      <c r="F950">
        <v>3</v>
      </c>
      <c r="G950">
        <v>12</v>
      </c>
      <c r="H950">
        <v>26.4</v>
      </c>
      <c r="I950" t="s">
        <v>24</v>
      </c>
      <c r="J950">
        <v>47</v>
      </c>
      <c r="K950">
        <v>43</v>
      </c>
      <c r="L950">
        <v>33</v>
      </c>
      <c r="M950">
        <v>47</v>
      </c>
      <c r="N950">
        <v>6.33</v>
      </c>
      <c r="P950">
        <v>1.43</v>
      </c>
      <c r="R950">
        <v>1.64</v>
      </c>
      <c r="X950" t="s">
        <v>77</v>
      </c>
      <c r="Y950">
        <v>949</v>
      </c>
      <c r="Z950" s="1">
        <v>0.13363888888888889</v>
      </c>
      <c r="AA950" t="s">
        <v>6516</v>
      </c>
      <c r="AB950">
        <v>7.3999999999999996E-2</v>
      </c>
      <c r="AC950">
        <v>-8.3000000000000004E-2</v>
      </c>
      <c r="AD950">
        <v>6.33</v>
      </c>
      <c r="AE950" t="s">
        <v>77</v>
      </c>
    </row>
    <row r="951" spans="1:32" x14ac:dyDescent="0.2">
      <c r="A951">
        <v>950</v>
      </c>
      <c r="C951">
        <v>19736</v>
      </c>
      <c r="D951">
        <v>38635</v>
      </c>
      <c r="F951">
        <v>3</v>
      </c>
      <c r="G951">
        <v>12</v>
      </c>
      <c r="H951">
        <v>9.6</v>
      </c>
      <c r="I951" t="s">
        <v>24</v>
      </c>
      <c r="J951">
        <v>42</v>
      </c>
      <c r="K951">
        <v>22</v>
      </c>
      <c r="L951">
        <v>34</v>
      </c>
      <c r="M951">
        <v>42</v>
      </c>
      <c r="N951">
        <v>6.15</v>
      </c>
      <c r="P951">
        <v>-0.09</v>
      </c>
      <c r="R951">
        <v>-0.56000000000000005</v>
      </c>
      <c r="X951" t="s">
        <v>2996</v>
      </c>
      <c r="Y951">
        <v>950</v>
      </c>
      <c r="Z951" s="1">
        <v>0.13344444444444445</v>
      </c>
      <c r="AA951" t="s">
        <v>6517</v>
      </c>
      <c r="AB951">
        <v>2.8000000000000001E-2</v>
      </c>
      <c r="AC951">
        <v>-1.2999999999999999E-2</v>
      </c>
      <c r="AD951">
        <v>6.15</v>
      </c>
      <c r="AE951" t="s">
        <v>2996</v>
      </c>
    </row>
    <row r="952" spans="1:32" x14ac:dyDescent="0.2">
      <c r="A952">
        <v>951</v>
      </c>
      <c r="B952" t="s">
        <v>2997</v>
      </c>
      <c r="C952">
        <v>19787</v>
      </c>
      <c r="D952">
        <v>93328</v>
      </c>
      <c r="E952">
        <v>1066</v>
      </c>
      <c r="F952">
        <v>3</v>
      </c>
      <c r="G952">
        <v>11</v>
      </c>
      <c r="H952">
        <v>37.799999999999997</v>
      </c>
      <c r="I952" t="s">
        <v>24</v>
      </c>
      <c r="J952">
        <v>19</v>
      </c>
      <c r="K952">
        <v>43</v>
      </c>
      <c r="L952">
        <v>36</v>
      </c>
      <c r="M952">
        <v>19</v>
      </c>
      <c r="N952">
        <v>4.3499999999999996</v>
      </c>
      <c r="P952">
        <v>1.03</v>
      </c>
      <c r="R952">
        <v>0.87</v>
      </c>
      <c r="T952">
        <v>0.51</v>
      </c>
      <c r="X952" t="s">
        <v>125</v>
      </c>
      <c r="Y952">
        <v>951</v>
      </c>
      <c r="Z952" s="1">
        <v>0.1330763888888889</v>
      </c>
      <c r="AA952" t="s">
        <v>6518</v>
      </c>
      <c r="AB952">
        <v>0.152</v>
      </c>
      <c r="AC952">
        <v>-1.0999999999999999E-2</v>
      </c>
      <c r="AD952">
        <v>4.3499999999999996</v>
      </c>
      <c r="AE952" t="s">
        <v>125</v>
      </c>
    </row>
    <row r="953" spans="1:32" x14ac:dyDescent="0.2">
      <c r="A953">
        <v>952</v>
      </c>
      <c r="C953">
        <v>19789</v>
      </c>
      <c r="D953">
        <v>93327</v>
      </c>
      <c r="F953">
        <v>3</v>
      </c>
      <c r="G953">
        <v>11</v>
      </c>
      <c r="H953">
        <v>21.9</v>
      </c>
      <c r="I953" t="s">
        <v>24</v>
      </c>
      <c r="J953">
        <v>13</v>
      </c>
      <c r="K953">
        <v>2</v>
      </c>
      <c r="L953">
        <v>52</v>
      </c>
      <c r="M953">
        <v>13</v>
      </c>
      <c r="N953">
        <v>6.12</v>
      </c>
      <c r="P953">
        <v>1.02</v>
      </c>
      <c r="R953">
        <v>0.84</v>
      </c>
      <c r="X953" t="s">
        <v>2998</v>
      </c>
      <c r="Y953">
        <v>952</v>
      </c>
      <c r="Z953" s="1">
        <v>0.13289236111111111</v>
      </c>
      <c r="AA953" t="s">
        <v>6519</v>
      </c>
      <c r="AB953">
        <v>-1.2999999999999999E-2</v>
      </c>
      <c r="AC953">
        <v>1.4999999999999999E-2</v>
      </c>
      <c r="AD953">
        <v>6.12</v>
      </c>
      <c r="AE953" t="s">
        <v>54</v>
      </c>
    </row>
    <row r="954" spans="1:32" x14ac:dyDescent="0.2">
      <c r="A954">
        <v>953</v>
      </c>
      <c r="C954">
        <v>19826</v>
      </c>
      <c r="D954">
        <v>168354</v>
      </c>
      <c r="F954">
        <v>3</v>
      </c>
      <c r="G954">
        <v>10</v>
      </c>
      <c r="H954">
        <v>35.4</v>
      </c>
      <c r="I954" t="s">
        <v>26</v>
      </c>
      <c r="J954">
        <v>23</v>
      </c>
      <c r="K954">
        <v>44</v>
      </c>
      <c r="L954">
        <v>18</v>
      </c>
      <c r="M954">
        <v>-23</v>
      </c>
      <c r="N954">
        <v>6.38</v>
      </c>
      <c r="P954">
        <v>0.93</v>
      </c>
      <c r="X954" t="s">
        <v>72</v>
      </c>
      <c r="Y954">
        <v>953</v>
      </c>
      <c r="Z954" s="1">
        <v>0.13235416666666666</v>
      </c>
      <c r="AA954" t="s">
        <v>6520</v>
      </c>
      <c r="AB954">
        <v>5.8000000000000003E-2</v>
      </c>
      <c r="AC954">
        <v>3.3000000000000002E-2</v>
      </c>
      <c r="AD954">
        <v>6.38</v>
      </c>
      <c r="AE954" t="s">
        <v>72</v>
      </c>
    </row>
    <row r="955" spans="1:32" x14ac:dyDescent="0.2">
      <c r="A955">
        <v>954</v>
      </c>
      <c r="B955" t="s">
        <v>2999</v>
      </c>
      <c r="C955">
        <v>19832</v>
      </c>
      <c r="D955">
        <v>75788</v>
      </c>
      <c r="E955" t="s">
        <v>3000</v>
      </c>
      <c r="F955">
        <v>3</v>
      </c>
      <c r="G955">
        <v>12</v>
      </c>
      <c r="H955">
        <v>14.2</v>
      </c>
      <c r="I955" t="s">
        <v>24</v>
      </c>
      <c r="J955">
        <v>27</v>
      </c>
      <c r="K955">
        <v>15</v>
      </c>
      <c r="L955">
        <v>25</v>
      </c>
      <c r="M955">
        <v>27</v>
      </c>
      <c r="N955">
        <v>5.79</v>
      </c>
      <c r="P955">
        <v>-0.12</v>
      </c>
      <c r="R955">
        <v>-0.42</v>
      </c>
      <c r="X955" t="s">
        <v>2787</v>
      </c>
      <c r="Y955">
        <v>954</v>
      </c>
      <c r="Z955" s="1">
        <v>0.13349768518518518</v>
      </c>
      <c r="AA955" t="s">
        <v>6521</v>
      </c>
      <c r="AB955">
        <v>0.01</v>
      </c>
      <c r="AC955">
        <v>-1.7000000000000001E-2</v>
      </c>
      <c r="AD955">
        <v>5.79</v>
      </c>
      <c r="AE955" t="s">
        <v>2787</v>
      </c>
    </row>
    <row r="956" spans="1:32" x14ac:dyDescent="0.2">
      <c r="A956">
        <v>955</v>
      </c>
      <c r="C956">
        <v>19836</v>
      </c>
      <c r="D956">
        <v>130328</v>
      </c>
      <c r="F956">
        <v>3</v>
      </c>
      <c r="G956">
        <v>11</v>
      </c>
      <c r="H956">
        <v>18.8</v>
      </c>
      <c r="I956" t="s">
        <v>26</v>
      </c>
      <c r="J956">
        <v>3</v>
      </c>
      <c r="K956">
        <v>48</v>
      </c>
      <c r="L956">
        <v>42</v>
      </c>
      <c r="M956">
        <v>-3</v>
      </c>
      <c r="N956">
        <v>6.05</v>
      </c>
      <c r="P956">
        <v>1.66</v>
      </c>
      <c r="R956">
        <v>1.94</v>
      </c>
      <c r="X956" t="s">
        <v>419</v>
      </c>
      <c r="Y956">
        <v>955</v>
      </c>
      <c r="Z956" s="1">
        <v>0.13285648148148146</v>
      </c>
      <c r="AA956" t="s">
        <v>6522</v>
      </c>
      <c r="AB956">
        <v>-6.0000000000000001E-3</v>
      </c>
      <c r="AC956">
        <v>-1.4E-2</v>
      </c>
      <c r="AD956">
        <v>6.05</v>
      </c>
      <c r="AE956" t="s">
        <v>419</v>
      </c>
    </row>
    <row r="957" spans="1:32" x14ac:dyDescent="0.2">
      <c r="A957">
        <v>956</v>
      </c>
      <c r="C957">
        <v>19845</v>
      </c>
      <c r="D957">
        <v>38652</v>
      </c>
      <c r="F957">
        <v>3</v>
      </c>
      <c r="G957">
        <v>13</v>
      </c>
      <c r="H957">
        <v>24</v>
      </c>
      <c r="I957" t="s">
        <v>24</v>
      </c>
      <c r="J957">
        <v>48</v>
      </c>
      <c r="K957">
        <v>10</v>
      </c>
      <c r="L957">
        <v>37</v>
      </c>
      <c r="M957">
        <v>48</v>
      </c>
      <c r="N957">
        <v>5.9</v>
      </c>
      <c r="P957">
        <v>0.97</v>
      </c>
      <c r="R957">
        <v>0.81</v>
      </c>
      <c r="X957" t="s">
        <v>60</v>
      </c>
      <c r="Y957">
        <v>956</v>
      </c>
      <c r="Z957" s="1">
        <v>0.13430555555555554</v>
      </c>
      <c r="AA957" t="s">
        <v>6523</v>
      </c>
      <c r="AB957">
        <v>0.03</v>
      </c>
      <c r="AC957">
        <v>-2.1999999999999999E-2</v>
      </c>
      <c r="AD957">
        <v>5.9</v>
      </c>
      <c r="AE957" t="s">
        <v>60</v>
      </c>
    </row>
    <row r="958" spans="1:32" x14ac:dyDescent="0.2">
      <c r="A958">
        <v>957</v>
      </c>
      <c r="C958">
        <v>19887</v>
      </c>
      <c r="D958">
        <v>148821</v>
      </c>
      <c r="F958">
        <v>3</v>
      </c>
      <c r="G958">
        <v>11</v>
      </c>
      <c r="H958">
        <v>16.8</v>
      </c>
      <c r="I958" t="s">
        <v>26</v>
      </c>
      <c r="J958">
        <v>16</v>
      </c>
      <c r="K958">
        <v>1</v>
      </c>
      <c r="L958">
        <v>31</v>
      </c>
      <c r="M958">
        <v>-16</v>
      </c>
      <c r="N958">
        <v>6.26</v>
      </c>
      <c r="P958">
        <v>1.2</v>
      </c>
      <c r="R958">
        <v>1.27</v>
      </c>
      <c r="X958" t="s">
        <v>197</v>
      </c>
      <c r="Y958">
        <v>957</v>
      </c>
      <c r="Z958" s="1">
        <v>0.13283333333333333</v>
      </c>
      <c r="AA958" t="s">
        <v>6524</v>
      </c>
      <c r="AB958">
        <v>-1.4E-2</v>
      </c>
      <c r="AC958">
        <v>-0.02</v>
      </c>
      <c r="AD958">
        <v>6.26</v>
      </c>
      <c r="AE958" t="s">
        <v>197</v>
      </c>
    </row>
    <row r="959" spans="1:32" x14ac:dyDescent="0.2">
      <c r="A959">
        <v>958</v>
      </c>
      <c r="C959">
        <v>19926</v>
      </c>
      <c r="D959">
        <v>111044</v>
      </c>
      <c r="F959">
        <v>3</v>
      </c>
      <c r="G959">
        <v>12</v>
      </c>
      <c r="H959">
        <v>26.4</v>
      </c>
      <c r="I959" t="s">
        <v>24</v>
      </c>
      <c r="J959">
        <v>6</v>
      </c>
      <c r="K959">
        <v>39</v>
      </c>
      <c r="L959">
        <v>39</v>
      </c>
      <c r="M959">
        <v>6</v>
      </c>
      <c r="N959">
        <v>5.56</v>
      </c>
      <c r="P959">
        <v>1.08</v>
      </c>
      <c r="R959">
        <v>0.66</v>
      </c>
      <c r="X959" t="s">
        <v>3001</v>
      </c>
      <c r="Y959">
        <v>958</v>
      </c>
      <c r="Z959" s="1">
        <v>0.13363888888888889</v>
      </c>
      <c r="AA959" t="s">
        <v>6525</v>
      </c>
      <c r="AB959">
        <v>-8.9999999999999993E-3</v>
      </c>
      <c r="AC959">
        <v>-4.0000000000000001E-3</v>
      </c>
      <c r="AD959">
        <v>5.56</v>
      </c>
      <c r="AE959" t="s">
        <v>45</v>
      </c>
      <c r="AF959" t="s">
        <v>36</v>
      </c>
    </row>
    <row r="960" spans="1:32" x14ac:dyDescent="0.2">
      <c r="A960">
        <v>959</v>
      </c>
      <c r="C960">
        <v>19940</v>
      </c>
      <c r="D960">
        <v>248742</v>
      </c>
      <c r="F960">
        <v>3</v>
      </c>
      <c r="G960">
        <v>7</v>
      </c>
      <c r="H960">
        <v>49.2</v>
      </c>
      <c r="I960" t="s">
        <v>26</v>
      </c>
      <c r="J960">
        <v>69</v>
      </c>
      <c r="K960">
        <v>15</v>
      </c>
      <c r="L960">
        <v>56</v>
      </c>
      <c r="M960">
        <v>-69</v>
      </c>
      <c r="N960">
        <v>6.15</v>
      </c>
      <c r="P960">
        <v>1.02</v>
      </c>
      <c r="R960">
        <v>0.83</v>
      </c>
      <c r="X960" t="s">
        <v>45</v>
      </c>
      <c r="Y960">
        <v>959</v>
      </c>
      <c r="Z960" s="1">
        <v>0.13043055555555555</v>
      </c>
      <c r="AA960" t="s">
        <v>6526</v>
      </c>
      <c r="AB960">
        <v>-2.5000000000000001E-2</v>
      </c>
      <c r="AC960">
        <v>-1.6E-2</v>
      </c>
      <c r="AD960">
        <v>6.15</v>
      </c>
      <c r="AE960" t="s">
        <v>45</v>
      </c>
    </row>
    <row r="961" spans="1:32" x14ac:dyDescent="0.2">
      <c r="A961">
        <v>960</v>
      </c>
      <c r="C961">
        <v>19948</v>
      </c>
      <c r="D961">
        <v>216197</v>
      </c>
      <c r="F961">
        <v>3</v>
      </c>
      <c r="G961">
        <v>10</v>
      </c>
      <c r="H961">
        <v>27.4</v>
      </c>
      <c r="I961" t="s">
        <v>26</v>
      </c>
      <c r="J961">
        <v>48</v>
      </c>
      <c r="K961">
        <v>44</v>
      </c>
      <c r="L961">
        <v>3</v>
      </c>
      <c r="M961">
        <v>-48</v>
      </c>
      <c r="N961">
        <v>6.12</v>
      </c>
      <c r="P961">
        <v>1.1200000000000001</v>
      </c>
      <c r="R961">
        <v>1.03</v>
      </c>
      <c r="X961" t="s">
        <v>45</v>
      </c>
      <c r="Y961">
        <v>960</v>
      </c>
      <c r="Z961" s="1">
        <v>0.13226157407407407</v>
      </c>
      <c r="AA961" t="s">
        <v>6527</v>
      </c>
      <c r="AB961">
        <v>3.4000000000000002E-2</v>
      </c>
      <c r="AC961">
        <v>-2.7E-2</v>
      </c>
      <c r="AD961">
        <v>6.12</v>
      </c>
      <c r="AE961" t="s">
        <v>45</v>
      </c>
    </row>
    <row r="962" spans="1:32" x14ac:dyDescent="0.2">
      <c r="A962">
        <v>961</v>
      </c>
      <c r="C962">
        <v>19978</v>
      </c>
      <c r="D962">
        <v>4875</v>
      </c>
      <c r="E962">
        <v>1094</v>
      </c>
      <c r="F962">
        <v>3</v>
      </c>
      <c r="G962">
        <v>20</v>
      </c>
      <c r="H962">
        <v>19.7</v>
      </c>
      <c r="I962" t="s">
        <v>24</v>
      </c>
      <c r="J962">
        <v>77</v>
      </c>
      <c r="K962">
        <v>44</v>
      </c>
      <c r="L962">
        <v>5</v>
      </c>
      <c r="M962">
        <v>77</v>
      </c>
      <c r="N962">
        <v>5.45</v>
      </c>
      <c r="P962">
        <v>0.19</v>
      </c>
      <c r="R962">
        <v>0.11</v>
      </c>
      <c r="X962" t="s">
        <v>605</v>
      </c>
      <c r="Y962">
        <v>961</v>
      </c>
      <c r="Z962" s="1">
        <v>0.13911689814814815</v>
      </c>
      <c r="AA962" t="s">
        <v>6528</v>
      </c>
      <c r="AB962">
        <v>5.8999999999999997E-2</v>
      </c>
      <c r="AC962">
        <v>-6.0999999999999999E-2</v>
      </c>
      <c r="AD962">
        <v>5.45</v>
      </c>
      <c r="AE962" t="s">
        <v>605</v>
      </c>
    </row>
    <row r="963" spans="1:32" x14ac:dyDescent="0.2">
      <c r="A963">
        <v>962</v>
      </c>
      <c r="B963" t="s">
        <v>3002</v>
      </c>
      <c r="C963">
        <v>19994</v>
      </c>
      <c r="D963">
        <v>130355</v>
      </c>
      <c r="F963">
        <v>3</v>
      </c>
      <c r="G963">
        <v>12</v>
      </c>
      <c r="H963">
        <v>46.4</v>
      </c>
      <c r="I963" t="s">
        <v>26</v>
      </c>
      <c r="J963">
        <v>1</v>
      </c>
      <c r="K963">
        <v>11</v>
      </c>
      <c r="L963">
        <v>46</v>
      </c>
      <c r="M963">
        <v>-1</v>
      </c>
      <c r="N963">
        <v>5.0599999999999996</v>
      </c>
      <c r="P963">
        <v>0.56999999999999995</v>
      </c>
      <c r="R963">
        <v>0.12</v>
      </c>
      <c r="X963" t="s">
        <v>199</v>
      </c>
      <c r="Y963">
        <v>962</v>
      </c>
      <c r="Z963" s="1">
        <v>0.13387037037037036</v>
      </c>
      <c r="AA963" t="s">
        <v>6529</v>
      </c>
      <c r="AB963">
        <v>0.19600000000000001</v>
      </c>
      <c r="AC963">
        <v>-6.7000000000000004E-2</v>
      </c>
      <c r="AD963">
        <v>5.0599999999999996</v>
      </c>
      <c r="AE963" t="s">
        <v>199</v>
      </c>
    </row>
    <row r="964" spans="1:32" x14ac:dyDescent="0.2">
      <c r="A964">
        <v>963</v>
      </c>
      <c r="B964" t="s">
        <v>3003</v>
      </c>
      <c r="C964">
        <v>20010</v>
      </c>
      <c r="D964">
        <v>168373</v>
      </c>
      <c r="E964">
        <v>1074</v>
      </c>
      <c r="F964">
        <v>3</v>
      </c>
      <c r="G964">
        <v>12</v>
      </c>
      <c r="H964">
        <v>4.3</v>
      </c>
      <c r="I964" t="s">
        <v>26</v>
      </c>
      <c r="J964">
        <v>28</v>
      </c>
      <c r="K964">
        <v>59</v>
      </c>
      <c r="L964">
        <v>13</v>
      </c>
      <c r="M964">
        <v>-28</v>
      </c>
      <c r="N964">
        <v>3.87</v>
      </c>
      <c r="P964">
        <v>0.52</v>
      </c>
      <c r="R964">
        <v>0.02</v>
      </c>
      <c r="T964">
        <v>0.31</v>
      </c>
      <c r="X964" t="s">
        <v>199</v>
      </c>
      <c r="Y964">
        <v>963</v>
      </c>
      <c r="Z964" s="1">
        <v>0.13338310185185184</v>
      </c>
      <c r="AA964" t="s">
        <v>6530</v>
      </c>
      <c r="AB964">
        <v>0.33900000000000002</v>
      </c>
      <c r="AC964">
        <v>0.64</v>
      </c>
      <c r="AD964">
        <v>3.87</v>
      </c>
      <c r="AE964" t="s">
        <v>199</v>
      </c>
    </row>
    <row r="965" spans="1:32" x14ac:dyDescent="0.2">
      <c r="A965">
        <v>964</v>
      </c>
      <c r="C965">
        <v>20041</v>
      </c>
      <c r="D965">
        <v>23903</v>
      </c>
      <c r="F965">
        <v>3</v>
      </c>
      <c r="G965">
        <v>15</v>
      </c>
      <c r="H965">
        <v>48</v>
      </c>
      <c r="I965" t="s">
        <v>24</v>
      </c>
      <c r="J965">
        <v>57</v>
      </c>
      <c r="K965">
        <v>8</v>
      </c>
      <c r="L965">
        <v>27</v>
      </c>
      <c r="M965">
        <v>57</v>
      </c>
      <c r="N965">
        <v>5.79</v>
      </c>
      <c r="P965">
        <v>0.73</v>
      </c>
      <c r="R965">
        <v>0.09</v>
      </c>
      <c r="X965" t="s">
        <v>3004</v>
      </c>
      <c r="Y965">
        <v>964</v>
      </c>
      <c r="Z965" s="1">
        <v>0.13597222222222222</v>
      </c>
      <c r="AA965" t="s">
        <v>6531</v>
      </c>
      <c r="AB965">
        <v>-4.0000000000000001E-3</v>
      </c>
      <c r="AC965">
        <v>3.0000000000000001E-3</v>
      </c>
      <c r="AD965">
        <v>5.79</v>
      </c>
      <c r="AE965" t="s">
        <v>3004</v>
      </c>
    </row>
    <row r="966" spans="1:32" x14ac:dyDescent="0.2">
      <c r="A966">
        <v>965</v>
      </c>
      <c r="C966">
        <v>20084</v>
      </c>
      <c r="D966">
        <v>550</v>
      </c>
      <c r="F966">
        <v>3</v>
      </c>
      <c r="G966">
        <v>32</v>
      </c>
      <c r="H966">
        <v>20.100000000000001</v>
      </c>
      <c r="I966" t="s">
        <v>24</v>
      </c>
      <c r="J966">
        <v>84</v>
      </c>
      <c r="K966">
        <v>54</v>
      </c>
      <c r="L966">
        <v>40</v>
      </c>
      <c r="M966">
        <v>84</v>
      </c>
      <c r="N966">
        <v>5.61</v>
      </c>
      <c r="P966">
        <v>0.92</v>
      </c>
      <c r="R966">
        <v>0.49</v>
      </c>
      <c r="X966" t="s">
        <v>3005</v>
      </c>
      <c r="Y966">
        <v>965</v>
      </c>
      <c r="Z966" s="1">
        <v>0.14745486111111111</v>
      </c>
      <c r="AA966" t="s">
        <v>6532</v>
      </c>
      <c r="AB966">
        <v>6.3E-2</v>
      </c>
      <c r="AC966">
        <v>-0.13600000000000001</v>
      </c>
      <c r="AD966">
        <v>5.61</v>
      </c>
      <c r="AE966" t="s">
        <v>6533</v>
      </c>
      <c r="AF966" t="s">
        <v>36</v>
      </c>
    </row>
    <row r="967" spans="1:32" x14ac:dyDescent="0.2">
      <c r="A967">
        <v>966</v>
      </c>
      <c r="C967">
        <v>20063</v>
      </c>
      <c r="D967">
        <v>38674</v>
      </c>
      <c r="F967">
        <v>3</v>
      </c>
      <c r="G967">
        <v>14</v>
      </c>
      <c r="H967">
        <v>56.7</v>
      </c>
      <c r="I967" t="s">
        <v>24</v>
      </c>
      <c r="J967">
        <v>42</v>
      </c>
      <c r="K967">
        <v>30</v>
      </c>
      <c r="L967">
        <v>14</v>
      </c>
      <c r="M967">
        <v>42</v>
      </c>
      <c r="N967">
        <v>6.07</v>
      </c>
      <c r="O967" t="s">
        <v>103</v>
      </c>
      <c r="P967">
        <v>1.07</v>
      </c>
      <c r="S967" t="s">
        <v>2818</v>
      </c>
      <c r="X967" t="s">
        <v>125</v>
      </c>
      <c r="Y967">
        <v>966</v>
      </c>
      <c r="Z967" s="1">
        <v>0.13537847222222224</v>
      </c>
      <c r="AA967" t="s">
        <v>6534</v>
      </c>
      <c r="AB967">
        <v>7.0000000000000007E-2</v>
      </c>
      <c r="AC967">
        <v>1.2E-2</v>
      </c>
      <c r="AD967">
        <v>6.07</v>
      </c>
      <c r="AE967" t="s">
        <v>125</v>
      </c>
    </row>
    <row r="968" spans="1:32" x14ac:dyDescent="0.2">
      <c r="A968">
        <v>967</v>
      </c>
      <c r="C968">
        <v>20104</v>
      </c>
      <c r="D968">
        <v>12686</v>
      </c>
      <c r="F968">
        <v>3</v>
      </c>
      <c r="G968">
        <v>17</v>
      </c>
      <c r="H968">
        <v>31.6</v>
      </c>
      <c r="I968" t="s">
        <v>24</v>
      </c>
      <c r="J968">
        <v>65</v>
      </c>
      <c r="K968">
        <v>39</v>
      </c>
      <c r="L968">
        <v>31</v>
      </c>
      <c r="M968">
        <v>65</v>
      </c>
      <c r="N968">
        <v>6.36</v>
      </c>
      <c r="P968">
        <v>0.09</v>
      </c>
      <c r="R968">
        <v>7.0000000000000007E-2</v>
      </c>
      <c r="X968" t="s">
        <v>298</v>
      </c>
      <c r="Y968">
        <v>967</v>
      </c>
      <c r="Z968" s="1">
        <v>0.13717129629629629</v>
      </c>
      <c r="AA968" t="s">
        <v>6535</v>
      </c>
      <c r="AB968">
        <v>-0.01</v>
      </c>
      <c r="AC968">
        <v>0.01</v>
      </c>
      <c r="AD968">
        <v>6.36</v>
      </c>
      <c r="AE968" t="s">
        <v>298</v>
      </c>
    </row>
    <row r="969" spans="1:32" x14ac:dyDescent="0.2">
      <c r="A969">
        <v>968</v>
      </c>
      <c r="C969">
        <v>20121</v>
      </c>
      <c r="D969">
        <v>216209</v>
      </c>
      <c r="F969">
        <v>3</v>
      </c>
      <c r="G969">
        <v>12</v>
      </c>
      <c r="H969">
        <v>25.8</v>
      </c>
      <c r="I969" t="s">
        <v>26</v>
      </c>
      <c r="J969">
        <v>44</v>
      </c>
      <c r="K969">
        <v>25</v>
      </c>
      <c r="L969">
        <v>11</v>
      </c>
      <c r="M969">
        <v>-44</v>
      </c>
      <c r="N969">
        <v>5.93</v>
      </c>
      <c r="P969">
        <v>0.44</v>
      </c>
      <c r="X969" t="s">
        <v>3006</v>
      </c>
      <c r="Y969">
        <v>968</v>
      </c>
      <c r="Z969" s="1">
        <v>0.13363194444444446</v>
      </c>
      <c r="AA969" t="s">
        <v>6536</v>
      </c>
      <c r="AB969">
        <v>9.2999999999999999E-2</v>
      </c>
      <c r="AC969">
        <v>-1.7000000000000001E-2</v>
      </c>
      <c r="AD969">
        <v>5.93</v>
      </c>
      <c r="AE969" t="s">
        <v>267</v>
      </c>
      <c r="AF969" t="s">
        <v>36</v>
      </c>
    </row>
    <row r="970" spans="1:32" x14ac:dyDescent="0.2">
      <c r="A970">
        <v>969</v>
      </c>
      <c r="C970">
        <v>20123</v>
      </c>
      <c r="D970">
        <v>23914</v>
      </c>
      <c r="F970">
        <v>3</v>
      </c>
      <c r="G970">
        <v>16</v>
      </c>
      <c r="H970">
        <v>12.2</v>
      </c>
      <c r="I970" t="s">
        <v>24</v>
      </c>
      <c r="J970">
        <v>50</v>
      </c>
      <c r="K970">
        <v>56</v>
      </c>
      <c r="L970">
        <v>16</v>
      </c>
      <c r="M970">
        <v>50</v>
      </c>
      <c r="N970">
        <v>5.03</v>
      </c>
      <c r="P970">
        <v>1.1499999999999999</v>
      </c>
      <c r="R970">
        <v>0.83</v>
      </c>
      <c r="X970" t="s">
        <v>3007</v>
      </c>
      <c r="Y970">
        <v>969</v>
      </c>
      <c r="Z970" s="1">
        <v>0.13625231481481481</v>
      </c>
      <c r="AA970" t="s">
        <v>6537</v>
      </c>
      <c r="AB970">
        <v>-7.0000000000000001E-3</v>
      </c>
      <c r="AC970">
        <v>-1.6E-2</v>
      </c>
      <c r="AD970">
        <v>5.03</v>
      </c>
      <c r="AE970" t="s">
        <v>6538</v>
      </c>
      <c r="AF970" t="s">
        <v>36</v>
      </c>
    </row>
    <row r="971" spans="1:32" x14ac:dyDescent="0.2">
      <c r="A971">
        <v>970</v>
      </c>
      <c r="C971">
        <v>20144</v>
      </c>
      <c r="D971">
        <v>194163</v>
      </c>
      <c r="F971">
        <v>3</v>
      </c>
      <c r="G971">
        <v>13</v>
      </c>
      <c r="H971">
        <v>1.5</v>
      </c>
      <c r="I971" t="s">
        <v>26</v>
      </c>
      <c r="J971">
        <v>35</v>
      </c>
      <c r="K971">
        <v>56</v>
      </c>
      <c r="L971">
        <v>38</v>
      </c>
      <c r="M971">
        <v>-35</v>
      </c>
      <c r="N971">
        <v>6.27</v>
      </c>
      <c r="P971">
        <v>-0.08</v>
      </c>
      <c r="X971" t="s">
        <v>122</v>
      </c>
      <c r="Y971">
        <v>970</v>
      </c>
      <c r="Z971" s="1">
        <v>0.13404513888888889</v>
      </c>
      <c r="AA971" t="s">
        <v>6539</v>
      </c>
      <c r="AB971">
        <v>3.0000000000000001E-3</v>
      </c>
      <c r="AC971">
        <v>-1E-3</v>
      </c>
      <c r="AD971">
        <v>6.27</v>
      </c>
      <c r="AE971" t="s">
        <v>122</v>
      </c>
    </row>
    <row r="972" spans="1:32" x14ac:dyDescent="0.2">
      <c r="A972">
        <v>971</v>
      </c>
      <c r="C972">
        <v>20149</v>
      </c>
      <c r="D972">
        <v>56285</v>
      </c>
      <c r="F972">
        <v>3</v>
      </c>
      <c r="G972">
        <v>15</v>
      </c>
      <c r="H972">
        <v>20.5</v>
      </c>
      <c r="I972" t="s">
        <v>24</v>
      </c>
      <c r="J972">
        <v>30</v>
      </c>
      <c r="K972">
        <v>33</v>
      </c>
      <c r="L972">
        <v>24</v>
      </c>
      <c r="M972">
        <v>30</v>
      </c>
      <c r="N972">
        <v>5.52</v>
      </c>
      <c r="O972" t="s">
        <v>103</v>
      </c>
      <c r="P972">
        <v>0.01</v>
      </c>
      <c r="R972">
        <v>0.09</v>
      </c>
      <c r="X972" t="s">
        <v>3008</v>
      </c>
      <c r="Y972">
        <v>971</v>
      </c>
      <c r="Z972" s="1">
        <v>0.13565393518518518</v>
      </c>
      <c r="AA972" t="s">
        <v>6540</v>
      </c>
      <c r="AB972">
        <v>-6.0000000000000001E-3</v>
      </c>
      <c r="AC972">
        <v>7.0000000000000001E-3</v>
      </c>
      <c r="AD972">
        <v>5.52</v>
      </c>
      <c r="AE972" t="s">
        <v>3008</v>
      </c>
    </row>
    <row r="973" spans="1:32" x14ac:dyDescent="0.2">
      <c r="A973">
        <v>972</v>
      </c>
      <c r="B973" t="s">
        <v>3009</v>
      </c>
      <c r="C973">
        <v>20150</v>
      </c>
      <c r="D973">
        <v>75810</v>
      </c>
      <c r="F973">
        <v>3</v>
      </c>
      <c r="G973">
        <v>14</v>
      </c>
      <c r="H973">
        <v>54.1</v>
      </c>
      <c r="I973" t="s">
        <v>24</v>
      </c>
      <c r="J973">
        <v>21</v>
      </c>
      <c r="K973">
        <v>2</v>
      </c>
      <c r="L973">
        <v>40</v>
      </c>
      <c r="M973">
        <v>21</v>
      </c>
      <c r="N973">
        <v>4.8899999999999997</v>
      </c>
      <c r="P973">
        <v>-0.01</v>
      </c>
      <c r="R973">
        <v>-0.01</v>
      </c>
      <c r="T973">
        <v>-0.03</v>
      </c>
      <c r="X973" t="s">
        <v>89</v>
      </c>
      <c r="Y973">
        <v>972</v>
      </c>
      <c r="Z973" s="1">
        <v>0.13534837962962962</v>
      </c>
      <c r="AA973" t="s">
        <v>6541</v>
      </c>
      <c r="AB973">
        <v>-2.8000000000000001E-2</v>
      </c>
      <c r="AC973">
        <v>-7.2999999999999995E-2</v>
      </c>
      <c r="AD973">
        <v>4.8899999999999997</v>
      </c>
      <c r="AE973" t="s">
        <v>89</v>
      </c>
    </row>
    <row r="974" spans="1:32" x14ac:dyDescent="0.2">
      <c r="A974">
        <v>973</v>
      </c>
      <c r="C974">
        <v>20162</v>
      </c>
      <c r="D974">
        <v>38685</v>
      </c>
      <c r="F974">
        <v>3</v>
      </c>
      <c r="G974">
        <v>16</v>
      </c>
      <c r="H974">
        <v>4.7</v>
      </c>
      <c r="I974" t="s">
        <v>24</v>
      </c>
      <c r="J974">
        <v>45</v>
      </c>
      <c r="K974">
        <v>20</v>
      </c>
      <c r="L974">
        <v>45</v>
      </c>
      <c r="M974">
        <v>45</v>
      </c>
      <c r="N974">
        <v>6.16</v>
      </c>
      <c r="P974">
        <v>1.67</v>
      </c>
      <c r="R974">
        <v>2</v>
      </c>
      <c r="T974">
        <v>1.02</v>
      </c>
      <c r="U974" t="s">
        <v>93</v>
      </c>
      <c r="X974" t="s">
        <v>353</v>
      </c>
      <c r="Y974">
        <v>973</v>
      </c>
      <c r="Z974" s="1">
        <v>0.13616550925925927</v>
      </c>
      <c r="AA974" t="s">
        <v>6542</v>
      </c>
      <c r="AB974">
        <v>5.3999999999999999E-2</v>
      </c>
      <c r="AC974">
        <v>-4.4999999999999998E-2</v>
      </c>
      <c r="AD974">
        <v>6.16</v>
      </c>
      <c r="AE974" t="s">
        <v>353</v>
      </c>
    </row>
    <row r="975" spans="1:32" x14ac:dyDescent="0.2">
      <c r="A975">
        <v>974</v>
      </c>
      <c r="C975">
        <v>20176</v>
      </c>
      <c r="D975">
        <v>168397</v>
      </c>
      <c r="E975">
        <v>1082</v>
      </c>
      <c r="F975">
        <v>3</v>
      </c>
      <c r="G975">
        <v>13</v>
      </c>
      <c r="H975">
        <v>38</v>
      </c>
      <c r="I975" t="s">
        <v>26</v>
      </c>
      <c r="J975">
        <v>29</v>
      </c>
      <c r="K975">
        <v>48</v>
      </c>
      <c r="L975">
        <v>15</v>
      </c>
      <c r="M975">
        <v>-29</v>
      </c>
      <c r="N975">
        <v>6.16</v>
      </c>
      <c r="P975">
        <v>1.05</v>
      </c>
      <c r="X975" t="s">
        <v>3010</v>
      </c>
      <c r="Y975">
        <v>974</v>
      </c>
      <c r="Z975" s="1">
        <v>0.13446759259259258</v>
      </c>
      <c r="AA975" t="s">
        <v>6543</v>
      </c>
      <c r="AB975">
        <v>2.7E-2</v>
      </c>
      <c r="AC975">
        <v>-2E-3</v>
      </c>
      <c r="AD975">
        <v>6.16</v>
      </c>
      <c r="AE975" t="s">
        <v>6544</v>
      </c>
      <c r="AF975" t="s">
        <v>36</v>
      </c>
    </row>
    <row r="976" spans="1:32" x14ac:dyDescent="0.2">
      <c r="A976">
        <v>975</v>
      </c>
      <c r="C976">
        <v>20193</v>
      </c>
      <c r="D976">
        <v>56293</v>
      </c>
      <c r="F976">
        <v>3</v>
      </c>
      <c r="G976">
        <v>15</v>
      </c>
      <c r="H976">
        <v>47</v>
      </c>
      <c r="I976" t="s">
        <v>24</v>
      </c>
      <c r="J976">
        <v>32</v>
      </c>
      <c r="K976">
        <v>51</v>
      </c>
      <c r="L976">
        <v>23</v>
      </c>
      <c r="M976">
        <v>32</v>
      </c>
      <c r="N976">
        <v>6.31</v>
      </c>
      <c r="P976">
        <v>0.37</v>
      </c>
      <c r="R976">
        <v>-0.02</v>
      </c>
      <c r="X976" t="s">
        <v>3011</v>
      </c>
      <c r="Y976">
        <v>975</v>
      </c>
      <c r="Z976" s="1">
        <v>0.13596064814814815</v>
      </c>
      <c r="AA976" t="s">
        <v>6545</v>
      </c>
      <c r="AB976">
        <v>-3.5000000000000003E-2</v>
      </c>
      <c r="AC976">
        <v>8.9999999999999993E-3</v>
      </c>
      <c r="AD976">
        <v>6.31</v>
      </c>
      <c r="AE976" t="s">
        <v>6546</v>
      </c>
    </row>
    <row r="977" spans="1:32" x14ac:dyDescent="0.2">
      <c r="A977">
        <v>976</v>
      </c>
      <c r="C977">
        <v>20210</v>
      </c>
      <c r="D977">
        <v>56296</v>
      </c>
      <c r="E977" t="s">
        <v>3012</v>
      </c>
      <c r="F977">
        <v>3</v>
      </c>
      <c r="G977">
        <v>16</v>
      </c>
      <c r="H977">
        <v>1.9</v>
      </c>
      <c r="I977" t="s">
        <v>24</v>
      </c>
      <c r="J977">
        <v>34</v>
      </c>
      <c r="K977">
        <v>41</v>
      </c>
      <c r="L977">
        <v>19</v>
      </c>
      <c r="M977">
        <v>34</v>
      </c>
      <c r="N977">
        <v>6.25</v>
      </c>
      <c r="P977">
        <v>0.28000000000000003</v>
      </c>
      <c r="R977">
        <v>0.12</v>
      </c>
      <c r="X977" t="s">
        <v>232</v>
      </c>
      <c r="Y977">
        <v>976</v>
      </c>
      <c r="Z977" s="1">
        <v>0.13613310185185185</v>
      </c>
      <c r="AA977" t="s">
        <v>6547</v>
      </c>
      <c r="AB977">
        <v>4.2999999999999997E-2</v>
      </c>
      <c r="AC977">
        <v>-3.4000000000000002E-2</v>
      </c>
      <c r="AD977">
        <v>6.25</v>
      </c>
      <c r="AE977" t="s">
        <v>232</v>
      </c>
    </row>
    <row r="978" spans="1:32" x14ac:dyDescent="0.2">
      <c r="A978">
        <v>977</v>
      </c>
      <c r="C978">
        <v>20234</v>
      </c>
      <c r="D978">
        <v>233037</v>
      </c>
      <c r="E978" t="s">
        <v>3013</v>
      </c>
      <c r="F978">
        <v>3</v>
      </c>
      <c r="G978">
        <v>12</v>
      </c>
      <c r="H978">
        <v>33.200000000000003</v>
      </c>
      <c r="I978" t="s">
        <v>26</v>
      </c>
      <c r="J978">
        <v>57</v>
      </c>
      <c r="K978">
        <v>19</v>
      </c>
      <c r="L978">
        <v>18</v>
      </c>
      <c r="M978">
        <v>-57</v>
      </c>
      <c r="N978">
        <v>5.74</v>
      </c>
      <c r="P978">
        <v>2.2799999999999998</v>
      </c>
      <c r="R978">
        <v>2.83</v>
      </c>
      <c r="T978">
        <v>1.38</v>
      </c>
      <c r="X978" t="s">
        <v>3014</v>
      </c>
      <c r="Y978">
        <v>977</v>
      </c>
      <c r="Z978" s="1">
        <v>0.13371759259259261</v>
      </c>
      <c r="AA978" t="s">
        <v>6548</v>
      </c>
      <c r="AB978">
        <v>1.9E-2</v>
      </c>
      <c r="AC978">
        <v>8.9999999999999993E-3</v>
      </c>
      <c r="AD978">
        <v>5.74</v>
      </c>
      <c r="AE978" t="s">
        <v>3014</v>
      </c>
    </row>
    <row r="979" spans="1:32" x14ac:dyDescent="0.2">
      <c r="A979">
        <v>978</v>
      </c>
      <c r="C979">
        <v>20277</v>
      </c>
      <c r="D979">
        <v>56308</v>
      </c>
      <c r="F979">
        <v>3</v>
      </c>
      <c r="G979">
        <v>16</v>
      </c>
      <c r="H979">
        <v>35.1</v>
      </c>
      <c r="I979" t="s">
        <v>24</v>
      </c>
      <c r="J979">
        <v>32</v>
      </c>
      <c r="K979">
        <v>11</v>
      </c>
      <c r="L979">
        <v>1</v>
      </c>
      <c r="M979">
        <v>32</v>
      </c>
      <c r="N979">
        <v>6.06</v>
      </c>
      <c r="P979">
        <v>0.99</v>
      </c>
      <c r="R979">
        <v>0.68</v>
      </c>
      <c r="X979" t="s">
        <v>457</v>
      </c>
      <c r="Y979">
        <v>978</v>
      </c>
      <c r="Z979" s="1">
        <v>0.1365173611111111</v>
      </c>
      <c r="AA979" t="s">
        <v>6549</v>
      </c>
      <c r="AB979">
        <v>-1.7999999999999999E-2</v>
      </c>
      <c r="AC979">
        <v>-0.108</v>
      </c>
      <c r="AD979">
        <v>6.06</v>
      </c>
      <c r="AE979" t="s">
        <v>457</v>
      </c>
    </row>
    <row r="980" spans="1:32" x14ac:dyDescent="0.2">
      <c r="A980">
        <v>979</v>
      </c>
      <c r="C980">
        <v>20283</v>
      </c>
      <c r="D980">
        <v>38700</v>
      </c>
      <c r="F980">
        <v>3</v>
      </c>
      <c r="G980">
        <v>17</v>
      </c>
      <c r="H980">
        <v>11.4</v>
      </c>
      <c r="I980" t="s">
        <v>24</v>
      </c>
      <c r="J980">
        <v>40</v>
      </c>
      <c r="K980">
        <v>29</v>
      </c>
      <c r="L980">
        <v>0</v>
      </c>
      <c r="M980">
        <v>40</v>
      </c>
      <c r="N980">
        <v>6.45</v>
      </c>
      <c r="X980" t="s">
        <v>3015</v>
      </c>
      <c r="Y980">
        <v>979</v>
      </c>
      <c r="Z980" s="1">
        <v>0.13693750000000002</v>
      </c>
      <c r="AA980" t="s">
        <v>6550</v>
      </c>
      <c r="AB980">
        <v>1.4999999999999999E-2</v>
      </c>
      <c r="AC980">
        <v>-2.3E-2</v>
      </c>
      <c r="AD980">
        <v>6.45</v>
      </c>
      <c r="AE980" t="s">
        <v>6551</v>
      </c>
    </row>
    <row r="981" spans="1:32" x14ac:dyDescent="0.2">
      <c r="A981">
        <v>980</v>
      </c>
      <c r="C981">
        <v>20293</v>
      </c>
      <c r="D981">
        <v>168406</v>
      </c>
      <c r="F981">
        <v>3</v>
      </c>
      <c r="G981">
        <v>15</v>
      </c>
      <c r="H981">
        <v>0.2</v>
      </c>
      <c r="I981" t="s">
        <v>26</v>
      </c>
      <c r="J981">
        <v>26</v>
      </c>
      <c r="K981">
        <v>6</v>
      </c>
      <c r="L981">
        <v>1</v>
      </c>
      <c r="M981">
        <v>-26</v>
      </c>
      <c r="N981">
        <v>6.25</v>
      </c>
      <c r="P981">
        <v>0.04</v>
      </c>
      <c r="X981" t="s">
        <v>249</v>
      </c>
      <c r="Y981">
        <v>980</v>
      </c>
      <c r="Z981" s="1">
        <v>0.13541898148148149</v>
      </c>
      <c r="AA981" t="s">
        <v>6552</v>
      </c>
      <c r="AB981">
        <v>-1.9E-2</v>
      </c>
      <c r="AC981">
        <v>-1.4999999999999999E-2</v>
      </c>
      <c r="AD981">
        <v>6.25</v>
      </c>
      <c r="AE981" t="s">
        <v>249</v>
      </c>
    </row>
    <row r="982" spans="1:32" x14ac:dyDescent="0.2">
      <c r="A982">
        <v>981</v>
      </c>
      <c r="C982">
        <v>20313</v>
      </c>
      <c r="D982">
        <v>255962</v>
      </c>
      <c r="E982" t="s">
        <v>3016</v>
      </c>
      <c r="F982">
        <v>3</v>
      </c>
      <c r="G982">
        <v>7</v>
      </c>
      <c r="H982">
        <v>32</v>
      </c>
      <c r="I982" t="s">
        <v>26</v>
      </c>
      <c r="J982">
        <v>78</v>
      </c>
      <c r="K982">
        <v>59</v>
      </c>
      <c r="L982">
        <v>22</v>
      </c>
      <c r="M982">
        <v>-78</v>
      </c>
      <c r="N982">
        <v>5.57</v>
      </c>
      <c r="P982">
        <v>0.3</v>
      </c>
      <c r="R982">
        <v>0.09</v>
      </c>
      <c r="X982" t="s">
        <v>3017</v>
      </c>
      <c r="Y982">
        <v>981</v>
      </c>
      <c r="Z982" s="1">
        <v>0.13023148148148148</v>
      </c>
      <c r="AA982" t="s">
        <v>6553</v>
      </c>
      <c r="AB982">
        <v>7.0999999999999994E-2</v>
      </c>
      <c r="AC982">
        <v>6.6000000000000003E-2</v>
      </c>
      <c r="AD982">
        <v>5.57</v>
      </c>
      <c r="AE982" t="s">
        <v>6554</v>
      </c>
      <c r="AF982" t="s">
        <v>36</v>
      </c>
    </row>
    <row r="983" spans="1:32" x14ac:dyDescent="0.2">
      <c r="A983">
        <v>982</v>
      </c>
      <c r="B983" t="s">
        <v>3018</v>
      </c>
      <c r="C983">
        <v>20315</v>
      </c>
      <c r="D983">
        <v>38704</v>
      </c>
      <c r="F983">
        <v>3</v>
      </c>
      <c r="G983">
        <v>17</v>
      </c>
      <c r="H983">
        <v>47.4</v>
      </c>
      <c r="I983" t="s">
        <v>24</v>
      </c>
      <c r="J983">
        <v>44</v>
      </c>
      <c r="K983">
        <v>1</v>
      </c>
      <c r="L983">
        <v>30</v>
      </c>
      <c r="M983">
        <v>44</v>
      </c>
      <c r="N983">
        <v>5.47</v>
      </c>
      <c r="P983">
        <v>-0.06</v>
      </c>
      <c r="R983">
        <v>-0.35</v>
      </c>
      <c r="X983" t="s">
        <v>122</v>
      </c>
      <c r="Y983">
        <v>982</v>
      </c>
      <c r="Z983" s="1">
        <v>0.13735416666666667</v>
      </c>
      <c r="AA983" t="s">
        <v>6555</v>
      </c>
      <c r="AB983">
        <v>3.2000000000000001E-2</v>
      </c>
      <c r="AC983">
        <v>-2.9000000000000001E-2</v>
      </c>
      <c r="AD983">
        <v>5.47</v>
      </c>
      <c r="AE983" t="s">
        <v>122</v>
      </c>
    </row>
    <row r="984" spans="1:32" x14ac:dyDescent="0.2">
      <c r="A984">
        <v>983</v>
      </c>
      <c r="C984">
        <v>20319</v>
      </c>
      <c r="D984">
        <v>130388</v>
      </c>
      <c r="E984">
        <v>1090</v>
      </c>
      <c r="F984">
        <v>3</v>
      </c>
      <c r="G984">
        <v>16</v>
      </c>
      <c r="H984">
        <v>0.9</v>
      </c>
      <c r="I984" t="s">
        <v>26</v>
      </c>
      <c r="J984">
        <v>5</v>
      </c>
      <c r="K984">
        <v>55</v>
      </c>
      <c r="L984">
        <v>7</v>
      </c>
      <c r="M984">
        <v>-5</v>
      </c>
      <c r="N984">
        <v>6.17</v>
      </c>
      <c r="P984">
        <v>-0.02</v>
      </c>
      <c r="R984">
        <v>-0.24</v>
      </c>
      <c r="X984" t="s">
        <v>102</v>
      </c>
      <c r="Y984">
        <v>983</v>
      </c>
      <c r="Z984" s="1">
        <v>0.13612152777777778</v>
      </c>
      <c r="AA984" t="s">
        <v>6556</v>
      </c>
      <c r="AB984">
        <v>7.0000000000000001E-3</v>
      </c>
      <c r="AC984">
        <v>-4.0000000000000001E-3</v>
      </c>
      <c r="AD984">
        <v>6.17</v>
      </c>
      <c r="AE984" t="s">
        <v>102</v>
      </c>
    </row>
    <row r="985" spans="1:32" x14ac:dyDescent="0.2">
      <c r="A985">
        <v>984</v>
      </c>
      <c r="B985" t="s">
        <v>3019</v>
      </c>
      <c r="C985">
        <v>20320</v>
      </c>
      <c r="D985">
        <v>130387</v>
      </c>
      <c r="E985">
        <v>1088</v>
      </c>
      <c r="F985">
        <v>3</v>
      </c>
      <c r="G985">
        <v>15</v>
      </c>
      <c r="H985">
        <v>50</v>
      </c>
      <c r="I985" t="s">
        <v>26</v>
      </c>
      <c r="J985">
        <v>8</v>
      </c>
      <c r="K985">
        <v>49</v>
      </c>
      <c r="L985">
        <v>11</v>
      </c>
      <c r="M985">
        <v>-8</v>
      </c>
      <c r="N985">
        <v>4.8</v>
      </c>
      <c r="P985">
        <v>0.23</v>
      </c>
      <c r="R985">
        <v>0.09</v>
      </c>
      <c r="T985">
        <v>0.13</v>
      </c>
      <c r="X985" t="s">
        <v>314</v>
      </c>
      <c r="Y985">
        <v>984</v>
      </c>
      <c r="Z985" s="1">
        <v>0.13599537037037038</v>
      </c>
      <c r="AA985" t="s">
        <v>6557</v>
      </c>
      <c r="AB985">
        <v>-2E-3</v>
      </c>
      <c r="AC985">
        <v>4.5999999999999999E-2</v>
      </c>
      <c r="AD985">
        <v>4.8</v>
      </c>
      <c r="AE985" t="s">
        <v>314</v>
      </c>
    </row>
    <row r="986" spans="1:32" x14ac:dyDescent="0.2">
      <c r="A986">
        <v>985</v>
      </c>
      <c r="C986">
        <v>20336</v>
      </c>
      <c r="D986">
        <v>12704</v>
      </c>
      <c r="E986" t="s">
        <v>3020</v>
      </c>
      <c r="F986">
        <v>3</v>
      </c>
      <c r="G986">
        <v>19</v>
      </c>
      <c r="H986">
        <v>59.4</v>
      </c>
      <c r="I986" t="s">
        <v>24</v>
      </c>
      <c r="J986">
        <v>65</v>
      </c>
      <c r="K986">
        <v>39</v>
      </c>
      <c r="L986">
        <v>8</v>
      </c>
      <c r="M986">
        <v>65</v>
      </c>
      <c r="N986">
        <v>4.84</v>
      </c>
      <c r="P986">
        <v>-0.15</v>
      </c>
      <c r="R986">
        <v>-0.77</v>
      </c>
      <c r="T986">
        <v>-0.13</v>
      </c>
      <c r="X986" t="s">
        <v>3021</v>
      </c>
      <c r="Y986">
        <v>985</v>
      </c>
      <c r="Z986" s="1">
        <v>0.13888194444444443</v>
      </c>
      <c r="AA986" t="s">
        <v>6558</v>
      </c>
      <c r="AB986">
        <v>1.4999999999999999E-2</v>
      </c>
      <c r="AC986">
        <v>-1.2999999999999999E-2</v>
      </c>
      <c r="AD986">
        <v>4.84</v>
      </c>
      <c r="AE986" t="s">
        <v>3156</v>
      </c>
      <c r="AF986" t="s">
        <v>36</v>
      </c>
    </row>
    <row r="987" spans="1:32" x14ac:dyDescent="0.2">
      <c r="A987">
        <v>986</v>
      </c>
      <c r="C987">
        <v>20346</v>
      </c>
      <c r="D987">
        <v>56322</v>
      </c>
      <c r="F987">
        <v>3</v>
      </c>
      <c r="G987">
        <v>17</v>
      </c>
      <c r="H987">
        <v>45.8</v>
      </c>
      <c r="I987" t="s">
        <v>24</v>
      </c>
      <c r="J987">
        <v>39</v>
      </c>
      <c r="K987">
        <v>17</v>
      </c>
      <c r="L987">
        <v>0</v>
      </c>
      <c r="M987">
        <v>39</v>
      </c>
      <c r="N987">
        <v>5.96</v>
      </c>
      <c r="P987">
        <v>7.0000000000000007E-2</v>
      </c>
      <c r="R987">
        <v>0.11</v>
      </c>
      <c r="X987" t="s">
        <v>192</v>
      </c>
      <c r="Y987">
        <v>986</v>
      </c>
      <c r="Z987" s="1">
        <v>0.13733564814814814</v>
      </c>
      <c r="AA987" t="s">
        <v>6559</v>
      </c>
      <c r="AB987">
        <v>2.1999999999999999E-2</v>
      </c>
      <c r="AC987">
        <v>-0.02</v>
      </c>
      <c r="AD987">
        <v>5.96</v>
      </c>
      <c r="AE987" t="s">
        <v>192</v>
      </c>
    </row>
    <row r="988" spans="1:32" x14ac:dyDescent="0.2">
      <c r="A988">
        <v>987</v>
      </c>
      <c r="B988" t="s">
        <v>3022</v>
      </c>
      <c r="C988">
        <v>20365</v>
      </c>
      <c r="D988">
        <v>23944</v>
      </c>
      <c r="F988">
        <v>3</v>
      </c>
      <c r="G988">
        <v>18</v>
      </c>
      <c r="H988">
        <v>37.799999999999997</v>
      </c>
      <c r="I988" t="s">
        <v>24</v>
      </c>
      <c r="J988">
        <v>50</v>
      </c>
      <c r="K988">
        <v>13</v>
      </c>
      <c r="L988">
        <v>20</v>
      </c>
      <c r="M988">
        <v>50</v>
      </c>
      <c r="N988">
        <v>5.15</v>
      </c>
      <c r="P988">
        <v>-0.06</v>
      </c>
      <c r="R988">
        <v>-0.56000000000000005</v>
      </c>
      <c r="X988" t="s">
        <v>368</v>
      </c>
      <c r="Y988">
        <v>987</v>
      </c>
      <c r="Z988" s="1">
        <v>0.13793750000000002</v>
      </c>
      <c r="AA988" t="s">
        <v>6560</v>
      </c>
      <c r="AB988">
        <v>2.9000000000000001E-2</v>
      </c>
      <c r="AC988">
        <v>-2.5999999999999999E-2</v>
      </c>
      <c r="AD988">
        <v>5.15</v>
      </c>
      <c r="AE988" t="s">
        <v>368</v>
      </c>
    </row>
    <row r="989" spans="1:32" x14ac:dyDescent="0.2">
      <c r="A989">
        <v>988</v>
      </c>
      <c r="B989" t="s">
        <v>3023</v>
      </c>
      <c r="C989">
        <v>20395</v>
      </c>
      <c r="D989">
        <v>130395</v>
      </c>
      <c r="F989">
        <v>3</v>
      </c>
      <c r="G989">
        <v>16</v>
      </c>
      <c r="H989">
        <v>35.700000000000003</v>
      </c>
      <c r="I989" t="s">
        <v>26</v>
      </c>
      <c r="J989">
        <v>9</v>
      </c>
      <c r="K989">
        <v>9</v>
      </c>
      <c r="L989">
        <v>16</v>
      </c>
      <c r="M989">
        <v>-9</v>
      </c>
      <c r="N989">
        <v>6.14</v>
      </c>
      <c r="P989">
        <v>0.4</v>
      </c>
      <c r="R989">
        <v>-0.04</v>
      </c>
      <c r="X989" t="s">
        <v>367</v>
      </c>
      <c r="Y989">
        <v>988</v>
      </c>
      <c r="Z989" s="1">
        <v>0.13652430555555556</v>
      </c>
      <c r="AA989" t="s">
        <v>6561</v>
      </c>
      <c r="AB989">
        <v>-5.0000000000000001E-3</v>
      </c>
      <c r="AC989">
        <v>4.8000000000000001E-2</v>
      </c>
      <c r="AD989">
        <v>6.14</v>
      </c>
      <c r="AE989" t="s">
        <v>367</v>
      </c>
    </row>
    <row r="990" spans="1:32" x14ac:dyDescent="0.2">
      <c r="A990">
        <v>989</v>
      </c>
      <c r="B990" t="s">
        <v>3024</v>
      </c>
      <c r="C990">
        <v>20418</v>
      </c>
      <c r="D990">
        <v>38714</v>
      </c>
      <c r="F990">
        <v>3</v>
      </c>
      <c r="G990">
        <v>19</v>
      </c>
      <c r="H990">
        <v>7.6</v>
      </c>
      <c r="I990" t="s">
        <v>24</v>
      </c>
      <c r="J990">
        <v>50</v>
      </c>
      <c r="K990">
        <v>5</v>
      </c>
      <c r="L990">
        <v>42</v>
      </c>
      <c r="M990">
        <v>50</v>
      </c>
      <c r="N990">
        <v>5.03</v>
      </c>
      <c r="P990">
        <v>-0.06</v>
      </c>
      <c r="R990">
        <v>-0.54</v>
      </c>
      <c r="X990" t="s">
        <v>211</v>
      </c>
      <c r="Y990">
        <v>989</v>
      </c>
      <c r="Z990" s="1">
        <v>0.13828240740740741</v>
      </c>
      <c r="AA990" t="s">
        <v>6562</v>
      </c>
      <c r="AB990">
        <v>2.3E-2</v>
      </c>
      <c r="AC990">
        <v>-2.5000000000000001E-2</v>
      </c>
      <c r="AD990">
        <v>5.03</v>
      </c>
      <c r="AE990" t="s">
        <v>211</v>
      </c>
    </row>
    <row r="991" spans="1:32" x14ac:dyDescent="0.2">
      <c r="A991">
        <v>990</v>
      </c>
      <c r="C991">
        <v>20423</v>
      </c>
      <c r="D991">
        <v>194197</v>
      </c>
      <c r="F991">
        <v>3</v>
      </c>
      <c r="G991">
        <v>16</v>
      </c>
      <c r="H991">
        <v>11.3</v>
      </c>
      <c r="I991" t="s">
        <v>26</v>
      </c>
      <c r="J991">
        <v>30</v>
      </c>
      <c r="K991">
        <v>49</v>
      </c>
      <c r="L991">
        <v>39</v>
      </c>
      <c r="M991">
        <v>-30</v>
      </c>
      <c r="N991">
        <v>6.65</v>
      </c>
      <c r="P991">
        <v>-7.0000000000000007E-2</v>
      </c>
      <c r="X991" t="s">
        <v>134</v>
      </c>
      <c r="Y991">
        <v>990</v>
      </c>
      <c r="Z991" s="1">
        <v>0.13624189814814816</v>
      </c>
      <c r="AA991" t="s">
        <v>6563</v>
      </c>
      <c r="AB991">
        <v>0.03</v>
      </c>
      <c r="AC991">
        <v>4.0000000000000001E-3</v>
      </c>
      <c r="AD991">
        <v>6.65</v>
      </c>
      <c r="AE991" t="s">
        <v>134</v>
      </c>
    </row>
    <row r="992" spans="1:32" x14ac:dyDescent="0.2">
      <c r="A992">
        <v>991</v>
      </c>
      <c r="C992">
        <v>20468</v>
      </c>
      <c r="D992">
        <v>56340</v>
      </c>
      <c r="F992">
        <v>3</v>
      </c>
      <c r="G992">
        <v>18</v>
      </c>
      <c r="H992">
        <v>43.8</v>
      </c>
      <c r="I992" t="s">
        <v>24</v>
      </c>
      <c r="J992">
        <v>34</v>
      </c>
      <c r="K992">
        <v>13</v>
      </c>
      <c r="L992">
        <v>22</v>
      </c>
      <c r="M992">
        <v>34</v>
      </c>
      <c r="N992">
        <v>4.82</v>
      </c>
      <c r="P992">
        <v>1.49</v>
      </c>
      <c r="R992">
        <v>1.57</v>
      </c>
      <c r="T992">
        <v>0.76</v>
      </c>
      <c r="X992" t="s">
        <v>3025</v>
      </c>
      <c r="Y992">
        <v>991</v>
      </c>
      <c r="Z992" s="1">
        <v>0.13800694444444445</v>
      </c>
      <c r="AA992" t="s">
        <v>6564</v>
      </c>
      <c r="AB992">
        <v>3.0000000000000001E-3</v>
      </c>
      <c r="AC992">
        <v>-6.0000000000000001E-3</v>
      </c>
      <c r="AD992">
        <v>4.82</v>
      </c>
      <c r="AE992" t="s">
        <v>6565</v>
      </c>
      <c r="AF992" t="s">
        <v>36</v>
      </c>
    </row>
    <row r="993" spans="1:32" x14ac:dyDescent="0.2">
      <c r="A993">
        <v>992</v>
      </c>
      <c r="B993" t="s">
        <v>3026</v>
      </c>
      <c r="C993">
        <v>20559</v>
      </c>
      <c r="D993">
        <v>130408</v>
      </c>
      <c r="E993">
        <v>1097</v>
      </c>
      <c r="F993">
        <v>3</v>
      </c>
      <c r="G993">
        <v>18</v>
      </c>
      <c r="H993">
        <v>22.4</v>
      </c>
      <c r="I993" t="s">
        <v>26</v>
      </c>
      <c r="J993">
        <v>0</v>
      </c>
      <c r="K993">
        <v>55</v>
      </c>
      <c r="L993">
        <v>49</v>
      </c>
      <c r="M993">
        <v>0</v>
      </c>
      <c r="N993">
        <v>5.38</v>
      </c>
      <c r="P993">
        <v>1.04</v>
      </c>
      <c r="R993">
        <v>0.81</v>
      </c>
      <c r="X993" t="s">
        <v>3027</v>
      </c>
      <c r="Y993">
        <v>992</v>
      </c>
      <c r="Z993" s="1">
        <v>0.13775925925925928</v>
      </c>
      <c r="AA993" t="s">
        <v>6566</v>
      </c>
      <c r="AB993">
        <v>0.252</v>
      </c>
      <c r="AC993">
        <v>-5.1999999999999998E-2</v>
      </c>
      <c r="AD993">
        <v>5.38</v>
      </c>
      <c r="AE993" t="s">
        <v>3027</v>
      </c>
    </row>
    <row r="994" spans="1:32" x14ac:dyDescent="0.2">
      <c r="A994">
        <v>993</v>
      </c>
      <c r="C994">
        <v>20606</v>
      </c>
      <c r="D994">
        <v>168449</v>
      </c>
      <c r="F994">
        <v>3</v>
      </c>
      <c r="G994">
        <v>18</v>
      </c>
      <c r="H994">
        <v>2.8</v>
      </c>
      <c r="I994" t="s">
        <v>26</v>
      </c>
      <c r="J994">
        <v>28</v>
      </c>
      <c r="K994">
        <v>47</v>
      </c>
      <c r="L994">
        <v>49</v>
      </c>
      <c r="M994">
        <v>-28</v>
      </c>
      <c r="N994">
        <v>5.91</v>
      </c>
      <c r="P994">
        <v>0.33</v>
      </c>
      <c r="X994" t="s">
        <v>3028</v>
      </c>
      <c r="Y994">
        <v>993</v>
      </c>
      <c r="Z994" s="1">
        <v>0.13753240740740741</v>
      </c>
      <c r="AA994" t="s">
        <v>6567</v>
      </c>
      <c r="AB994">
        <v>0.185</v>
      </c>
      <c r="AC994">
        <v>-1.4999999999999999E-2</v>
      </c>
      <c r="AD994">
        <v>5.91</v>
      </c>
      <c r="AE994" t="s">
        <v>6568</v>
      </c>
      <c r="AF994" t="s">
        <v>36</v>
      </c>
    </row>
    <row r="995" spans="1:32" x14ac:dyDescent="0.2">
      <c r="A995">
        <v>994</v>
      </c>
      <c r="B995" t="s">
        <v>3029</v>
      </c>
      <c r="C995">
        <v>20610</v>
      </c>
      <c r="D995">
        <v>168452</v>
      </c>
      <c r="F995">
        <v>3</v>
      </c>
      <c r="G995">
        <v>18</v>
      </c>
      <c r="H995">
        <v>22.1</v>
      </c>
      <c r="I995" t="s">
        <v>26</v>
      </c>
      <c r="J995">
        <v>22</v>
      </c>
      <c r="K995">
        <v>30</v>
      </c>
      <c r="L995">
        <v>41</v>
      </c>
      <c r="M995">
        <v>-22</v>
      </c>
      <c r="N995">
        <v>4.88</v>
      </c>
      <c r="P995">
        <v>0.9</v>
      </c>
      <c r="X995" t="s">
        <v>3030</v>
      </c>
      <c r="Y995">
        <v>994</v>
      </c>
      <c r="Z995" s="1">
        <v>0.13775578703703703</v>
      </c>
      <c r="AA995" t="s">
        <v>6569</v>
      </c>
      <c r="AB995">
        <v>1.7999999999999999E-2</v>
      </c>
      <c r="AC995">
        <v>1.2E-2</v>
      </c>
      <c r="AD995">
        <v>4.88</v>
      </c>
      <c r="AE995" t="s">
        <v>3030</v>
      </c>
    </row>
    <row r="996" spans="1:32" x14ac:dyDescent="0.2">
      <c r="A996">
        <v>995</v>
      </c>
      <c r="B996" t="s">
        <v>3031</v>
      </c>
      <c r="C996">
        <v>20618</v>
      </c>
      <c r="D996">
        <v>75863</v>
      </c>
      <c r="F996">
        <v>3</v>
      </c>
      <c r="G996">
        <v>19</v>
      </c>
      <c r="H996">
        <v>55.8</v>
      </c>
      <c r="I996" t="s">
        <v>24</v>
      </c>
      <c r="J996">
        <v>27</v>
      </c>
      <c r="K996">
        <v>4</v>
      </c>
      <c r="L996">
        <v>16</v>
      </c>
      <c r="M996">
        <v>27</v>
      </c>
      <c r="N996">
        <v>5.9</v>
      </c>
      <c r="P996">
        <v>0.86</v>
      </c>
      <c r="R996">
        <v>0.51</v>
      </c>
      <c r="X996" t="s">
        <v>3032</v>
      </c>
      <c r="Y996">
        <v>995</v>
      </c>
      <c r="Z996" s="1">
        <v>0.13884027777777777</v>
      </c>
      <c r="AA996" t="s">
        <v>6570</v>
      </c>
      <c r="AB996">
        <v>-2.5999999999999999E-2</v>
      </c>
      <c r="AC996">
        <v>-7.4999999999999997E-2</v>
      </c>
      <c r="AD996">
        <v>5.9</v>
      </c>
      <c r="AE996" t="s">
        <v>3032</v>
      </c>
    </row>
    <row r="997" spans="1:32" x14ac:dyDescent="0.2">
      <c r="A997">
        <v>996</v>
      </c>
      <c r="B997" t="s">
        <v>3033</v>
      </c>
      <c r="C997">
        <v>20630</v>
      </c>
      <c r="D997">
        <v>111120</v>
      </c>
      <c r="E997">
        <v>1100</v>
      </c>
      <c r="F997">
        <v>3</v>
      </c>
      <c r="G997">
        <v>19</v>
      </c>
      <c r="H997">
        <v>21.7</v>
      </c>
      <c r="I997" t="s">
        <v>24</v>
      </c>
      <c r="J997">
        <v>3</v>
      </c>
      <c r="K997">
        <v>22</v>
      </c>
      <c r="L997">
        <v>13</v>
      </c>
      <c r="M997">
        <v>3</v>
      </c>
      <c r="N997">
        <v>4.83</v>
      </c>
      <c r="P997">
        <v>0.68</v>
      </c>
      <c r="R997">
        <v>0.19</v>
      </c>
      <c r="T997">
        <v>0.36</v>
      </c>
      <c r="X997" t="s">
        <v>35</v>
      </c>
      <c r="Y997">
        <v>996</v>
      </c>
      <c r="Z997" s="1">
        <v>0.13844560185185187</v>
      </c>
      <c r="AA997" t="s">
        <v>6571</v>
      </c>
      <c r="AB997">
        <v>0.27100000000000002</v>
      </c>
      <c r="AC997">
        <v>9.1999999999999998E-2</v>
      </c>
      <c r="AD997">
        <v>4.83</v>
      </c>
      <c r="AE997" t="s">
        <v>35</v>
      </c>
    </row>
    <row r="998" spans="1:32" x14ac:dyDescent="0.2">
      <c r="A998">
        <v>997</v>
      </c>
      <c r="C998">
        <v>20631</v>
      </c>
      <c r="D998">
        <v>148897</v>
      </c>
      <c r="F998">
        <v>3</v>
      </c>
      <c r="G998">
        <v>18</v>
      </c>
      <c r="H998">
        <v>41.2</v>
      </c>
      <c r="I998" t="s">
        <v>26</v>
      </c>
      <c r="J998">
        <v>18</v>
      </c>
      <c r="K998">
        <v>33</v>
      </c>
      <c r="L998">
        <v>35</v>
      </c>
      <c r="M998">
        <v>-18</v>
      </c>
      <c r="N998">
        <v>5.71</v>
      </c>
      <c r="P998">
        <v>0.37</v>
      </c>
      <c r="X998" t="s">
        <v>88</v>
      </c>
      <c r="Y998">
        <v>997</v>
      </c>
      <c r="Z998" s="1">
        <v>0.13797685185185185</v>
      </c>
      <c r="AA998" t="s">
        <v>6572</v>
      </c>
      <c r="AB998">
        <v>0.13600000000000001</v>
      </c>
      <c r="AC998">
        <v>-5.2999999999999999E-2</v>
      </c>
      <c r="AD998">
        <v>5.71</v>
      </c>
      <c r="AE998" t="s">
        <v>88</v>
      </c>
    </row>
    <row r="999" spans="1:32" x14ac:dyDescent="0.2">
      <c r="A999">
        <v>998</v>
      </c>
      <c r="C999">
        <v>20640</v>
      </c>
      <c r="D999">
        <v>216246</v>
      </c>
      <c r="F999">
        <v>3</v>
      </c>
      <c r="G999">
        <v>17</v>
      </c>
      <c r="H999">
        <v>26.6</v>
      </c>
      <c r="I999" t="s">
        <v>26</v>
      </c>
      <c r="J999">
        <v>47</v>
      </c>
      <c r="K999">
        <v>45</v>
      </c>
      <c r="L999">
        <v>6</v>
      </c>
      <c r="M999">
        <v>-47</v>
      </c>
      <c r="N999">
        <v>5.85</v>
      </c>
      <c r="P999">
        <v>1.24</v>
      </c>
      <c r="X999" t="s">
        <v>125</v>
      </c>
      <c r="Y999">
        <v>998</v>
      </c>
      <c r="Z999" s="1">
        <v>0.13711342592592593</v>
      </c>
      <c r="AA999" t="s">
        <v>6573</v>
      </c>
      <c r="AB999">
        <v>-5.0000000000000001E-3</v>
      </c>
      <c r="AC999">
        <v>2.1000000000000001E-2</v>
      </c>
      <c r="AD999">
        <v>5.85</v>
      </c>
      <c r="AE999" t="s">
        <v>125</v>
      </c>
    </row>
    <row r="1000" spans="1:32" x14ac:dyDescent="0.2">
      <c r="A1000">
        <v>999</v>
      </c>
      <c r="C1000">
        <v>20644</v>
      </c>
      <c r="D1000">
        <v>75871</v>
      </c>
      <c r="F1000">
        <v>3</v>
      </c>
      <c r="G1000">
        <v>20</v>
      </c>
      <c r="H1000">
        <v>20.399999999999999</v>
      </c>
      <c r="I1000" t="s">
        <v>24</v>
      </c>
      <c r="J1000">
        <v>29</v>
      </c>
      <c r="K1000">
        <v>2</v>
      </c>
      <c r="L1000">
        <v>54</v>
      </c>
      <c r="M1000">
        <v>29</v>
      </c>
      <c r="N1000">
        <v>4.47</v>
      </c>
      <c r="P1000">
        <v>1.55</v>
      </c>
      <c r="R1000">
        <v>1.79</v>
      </c>
      <c r="T1000">
        <v>0.88</v>
      </c>
      <c r="X1000" t="s">
        <v>354</v>
      </c>
      <c r="Y1000">
        <v>999</v>
      </c>
      <c r="Z1000" s="1">
        <v>0.139125</v>
      </c>
      <c r="AA1000" t="s">
        <v>6574</v>
      </c>
      <c r="AB1000">
        <v>-8.0000000000000002E-3</v>
      </c>
      <c r="AC1000">
        <v>-1.6E-2</v>
      </c>
      <c r="AD1000">
        <v>4.47</v>
      </c>
      <c r="AE1000" t="s">
        <v>5796</v>
      </c>
      <c r="AF1000" t="s">
        <v>36</v>
      </c>
    </row>
    <row r="1001" spans="1:32" x14ac:dyDescent="0.2">
      <c r="A1001">
        <v>1000</v>
      </c>
      <c r="B1001" t="s">
        <v>3034</v>
      </c>
      <c r="C1001">
        <v>20663</v>
      </c>
      <c r="D1001">
        <v>75875</v>
      </c>
      <c r="F1001">
        <v>3</v>
      </c>
      <c r="G1001">
        <v>20</v>
      </c>
      <c r="H1001">
        <v>25.6</v>
      </c>
      <c r="I1001" t="s">
        <v>24</v>
      </c>
      <c r="J1001">
        <v>25</v>
      </c>
      <c r="K1001">
        <v>39</v>
      </c>
      <c r="L1001">
        <v>46</v>
      </c>
      <c r="M1001">
        <v>25</v>
      </c>
      <c r="N1001">
        <v>6.12</v>
      </c>
      <c r="P1001">
        <v>1.24</v>
      </c>
      <c r="R1001">
        <v>1.27</v>
      </c>
      <c r="W1001" t="s">
        <v>27</v>
      </c>
      <c r="X1001" t="s">
        <v>133</v>
      </c>
      <c r="Y1001">
        <v>1000</v>
      </c>
      <c r="Z1001" s="1">
        <v>0.13918518518518519</v>
      </c>
      <c r="AA1001" t="s">
        <v>6575</v>
      </c>
      <c r="AB1001">
        <v>1.7000000000000001E-2</v>
      </c>
      <c r="AC1001">
        <v>-8.6999999999999994E-2</v>
      </c>
      <c r="AD1001">
        <v>6.12</v>
      </c>
      <c r="AE1001" t="s">
        <v>9573</v>
      </c>
    </row>
    <row r="1002" spans="1:32" x14ac:dyDescent="0.2">
      <c r="A1002">
        <v>1001</v>
      </c>
      <c r="C1002">
        <v>20675</v>
      </c>
      <c r="D1002">
        <v>38753</v>
      </c>
      <c r="F1002">
        <v>3</v>
      </c>
      <c r="G1002">
        <v>21</v>
      </c>
      <c r="H1002">
        <v>52.6</v>
      </c>
      <c r="I1002" t="s">
        <v>24</v>
      </c>
      <c r="J1002">
        <v>49</v>
      </c>
      <c r="K1002">
        <v>4</v>
      </c>
      <c r="L1002">
        <v>15</v>
      </c>
      <c r="M1002">
        <v>49</v>
      </c>
      <c r="N1002">
        <v>5.93</v>
      </c>
      <c r="P1002">
        <v>0.43</v>
      </c>
      <c r="R1002">
        <v>-0.02</v>
      </c>
      <c r="X1002" t="s">
        <v>204</v>
      </c>
      <c r="Y1002">
        <v>1001</v>
      </c>
      <c r="Z1002" s="1">
        <v>0.14019212962962962</v>
      </c>
      <c r="AA1002" t="s">
        <v>6576</v>
      </c>
      <c r="AB1002">
        <v>0.191</v>
      </c>
      <c r="AC1002">
        <v>-7.0000000000000007E-2</v>
      </c>
      <c r="AD1002">
        <v>5.93</v>
      </c>
      <c r="AE1002" t="s">
        <v>204</v>
      </c>
    </row>
    <row r="1003" spans="1:32" x14ac:dyDescent="0.2">
      <c r="A1003">
        <v>1002</v>
      </c>
      <c r="B1003" t="s">
        <v>3035</v>
      </c>
      <c r="C1003">
        <v>20677</v>
      </c>
      <c r="D1003">
        <v>38750</v>
      </c>
      <c r="E1003">
        <v>1107</v>
      </c>
      <c r="F1003">
        <v>3</v>
      </c>
      <c r="G1003">
        <v>21</v>
      </c>
      <c r="H1003">
        <v>26.5</v>
      </c>
      <c r="I1003" t="s">
        <v>24</v>
      </c>
      <c r="J1003">
        <v>43</v>
      </c>
      <c r="K1003">
        <v>19</v>
      </c>
      <c r="L1003">
        <v>46</v>
      </c>
      <c r="M1003">
        <v>43</v>
      </c>
      <c r="N1003">
        <v>4.95</v>
      </c>
      <c r="P1003">
        <v>0.04</v>
      </c>
      <c r="R1003">
        <v>7.0000000000000007E-2</v>
      </c>
      <c r="T1003">
        <v>0</v>
      </c>
      <c r="X1003" t="s">
        <v>298</v>
      </c>
      <c r="Y1003">
        <v>1002</v>
      </c>
      <c r="Z1003" s="1">
        <v>0.13989004629629628</v>
      </c>
      <c r="AA1003" t="s">
        <v>6577</v>
      </c>
      <c r="AB1003">
        <v>-6.3E-2</v>
      </c>
      <c r="AC1003">
        <v>-6.0000000000000001E-3</v>
      </c>
      <c r="AD1003">
        <v>4.95</v>
      </c>
      <c r="AE1003" t="s">
        <v>298</v>
      </c>
    </row>
    <row r="1004" spans="1:32" x14ac:dyDescent="0.2">
      <c r="A1004">
        <v>1003</v>
      </c>
      <c r="B1004" t="s">
        <v>3036</v>
      </c>
      <c r="C1004">
        <v>20720</v>
      </c>
      <c r="D1004">
        <v>168460</v>
      </c>
      <c r="E1004" t="s">
        <v>3037</v>
      </c>
      <c r="F1004">
        <v>3</v>
      </c>
      <c r="G1004">
        <v>19</v>
      </c>
      <c r="H1004">
        <v>31</v>
      </c>
      <c r="I1004" t="s">
        <v>26</v>
      </c>
      <c r="J1004">
        <v>21</v>
      </c>
      <c r="K1004">
        <v>45</v>
      </c>
      <c r="L1004">
        <v>28</v>
      </c>
      <c r="M1004">
        <v>-21</v>
      </c>
      <c r="N1004">
        <v>3.69</v>
      </c>
      <c r="P1004">
        <v>1.62</v>
      </c>
      <c r="R1004">
        <v>1.81</v>
      </c>
      <c r="T1004">
        <v>1.46</v>
      </c>
      <c r="X1004" t="s">
        <v>3038</v>
      </c>
      <c r="Y1004">
        <v>1003</v>
      </c>
      <c r="Z1004" s="1">
        <v>0.13855324074074074</v>
      </c>
      <c r="AA1004" t="s">
        <v>6578</v>
      </c>
      <c r="AB1004">
        <v>5.1999999999999998E-2</v>
      </c>
      <c r="AC1004">
        <v>3.3000000000000002E-2</v>
      </c>
      <c r="AD1004">
        <v>3.69</v>
      </c>
      <c r="AE1004" t="s">
        <v>6579</v>
      </c>
      <c r="AF1004" t="s">
        <v>36</v>
      </c>
    </row>
    <row r="1005" spans="1:32" x14ac:dyDescent="0.2">
      <c r="A1005">
        <v>1004</v>
      </c>
      <c r="C1005">
        <v>20729</v>
      </c>
      <c r="D1005">
        <v>168462</v>
      </c>
      <c r="E1005">
        <v>1104</v>
      </c>
      <c r="F1005">
        <v>3</v>
      </c>
      <c r="G1005">
        <v>19</v>
      </c>
      <c r="H1005">
        <v>34.799999999999997</v>
      </c>
      <c r="I1005" t="s">
        <v>26</v>
      </c>
      <c r="J1005">
        <v>24</v>
      </c>
      <c r="K1005">
        <v>7</v>
      </c>
      <c r="L1005">
        <v>23</v>
      </c>
      <c r="M1005">
        <v>-24</v>
      </c>
      <c r="N1005">
        <v>5.61</v>
      </c>
      <c r="P1005">
        <v>1.66</v>
      </c>
      <c r="R1005">
        <v>2</v>
      </c>
      <c r="T1005">
        <v>0.96</v>
      </c>
      <c r="U1005" t="s">
        <v>93</v>
      </c>
      <c r="X1005" t="s">
        <v>353</v>
      </c>
      <c r="Y1005">
        <v>1004</v>
      </c>
      <c r="Z1005" s="1">
        <v>0.13859722222222223</v>
      </c>
      <c r="AA1005" t="s">
        <v>6580</v>
      </c>
      <c r="AB1005">
        <v>1E-3</v>
      </c>
      <c r="AC1005">
        <v>-2.5000000000000001E-2</v>
      </c>
      <c r="AD1005">
        <v>5.61</v>
      </c>
      <c r="AE1005" t="s">
        <v>353</v>
      </c>
    </row>
    <row r="1006" spans="1:32" x14ac:dyDescent="0.2">
      <c r="A1006">
        <v>1005</v>
      </c>
      <c r="B1006" t="s">
        <v>3039</v>
      </c>
      <c r="C1006">
        <v>20756</v>
      </c>
      <c r="D1006">
        <v>75886</v>
      </c>
      <c r="F1006">
        <v>3</v>
      </c>
      <c r="G1006">
        <v>21</v>
      </c>
      <c r="H1006">
        <v>13.6</v>
      </c>
      <c r="I1006" t="s">
        <v>24</v>
      </c>
      <c r="J1006">
        <v>21</v>
      </c>
      <c r="K1006">
        <v>8</v>
      </c>
      <c r="L1006">
        <v>49</v>
      </c>
      <c r="M1006">
        <v>21</v>
      </c>
      <c r="N1006">
        <v>5.28</v>
      </c>
      <c r="P1006">
        <v>-7.0000000000000007E-2</v>
      </c>
      <c r="R1006">
        <v>-0.52</v>
      </c>
      <c r="X1006" t="s">
        <v>148</v>
      </c>
      <c r="Y1006">
        <v>1005</v>
      </c>
      <c r="Z1006" s="1">
        <v>0.13974074074074075</v>
      </c>
      <c r="AA1006" t="s">
        <v>6581</v>
      </c>
      <c r="AB1006">
        <v>2.5000000000000001E-2</v>
      </c>
      <c r="AC1006">
        <v>-2.4E-2</v>
      </c>
      <c r="AD1006">
        <v>5.28</v>
      </c>
      <c r="AE1006" t="s">
        <v>148</v>
      </c>
    </row>
    <row r="1007" spans="1:32" x14ac:dyDescent="0.2">
      <c r="A1007">
        <v>1006</v>
      </c>
      <c r="B1007" t="s">
        <v>3040</v>
      </c>
      <c r="C1007">
        <v>20766</v>
      </c>
      <c r="D1007">
        <v>248770</v>
      </c>
      <c r="F1007">
        <v>3</v>
      </c>
      <c r="G1007">
        <v>17</v>
      </c>
      <c r="H1007">
        <v>46.2</v>
      </c>
      <c r="I1007" t="s">
        <v>26</v>
      </c>
      <c r="J1007">
        <v>62</v>
      </c>
      <c r="K1007">
        <v>34</v>
      </c>
      <c r="L1007">
        <v>31</v>
      </c>
      <c r="M1007">
        <v>-62</v>
      </c>
      <c r="N1007">
        <v>5.54</v>
      </c>
      <c r="P1007">
        <v>0.64</v>
      </c>
      <c r="R1007">
        <v>0.06</v>
      </c>
      <c r="T1007">
        <v>0.34</v>
      </c>
      <c r="X1007" t="s">
        <v>3041</v>
      </c>
      <c r="Y1007">
        <v>1006</v>
      </c>
      <c r="Z1007" s="1">
        <v>0.13734027777777777</v>
      </c>
      <c r="AA1007" t="s">
        <v>6582</v>
      </c>
      <c r="AB1007">
        <v>1.339</v>
      </c>
      <c r="AC1007">
        <v>0.64800000000000002</v>
      </c>
      <c r="AD1007">
        <v>5.54</v>
      </c>
      <c r="AE1007" t="s">
        <v>2476</v>
      </c>
      <c r="AF1007" t="s">
        <v>36</v>
      </c>
    </row>
    <row r="1008" spans="1:32" x14ac:dyDescent="0.2">
      <c r="A1008">
        <v>1007</v>
      </c>
      <c r="B1008" t="s">
        <v>3042</v>
      </c>
      <c r="C1008">
        <v>20791</v>
      </c>
      <c r="D1008">
        <v>111142</v>
      </c>
      <c r="F1008">
        <v>3</v>
      </c>
      <c r="G1008">
        <v>21</v>
      </c>
      <c r="H1008">
        <v>6.8</v>
      </c>
      <c r="I1008" t="s">
        <v>24</v>
      </c>
      <c r="J1008">
        <v>3</v>
      </c>
      <c r="K1008">
        <v>40</v>
      </c>
      <c r="L1008">
        <v>32</v>
      </c>
      <c r="M1008">
        <v>3</v>
      </c>
      <c r="N1008">
        <v>5.69</v>
      </c>
      <c r="P1008">
        <v>0.97</v>
      </c>
      <c r="R1008">
        <v>0.76</v>
      </c>
      <c r="X1008" t="s">
        <v>601</v>
      </c>
      <c r="Y1008">
        <v>1007</v>
      </c>
      <c r="Z1008" s="1">
        <v>0.13966203703703703</v>
      </c>
      <c r="AA1008" t="s">
        <v>6583</v>
      </c>
      <c r="AB1008">
        <v>5.0999999999999997E-2</v>
      </c>
      <c r="AC1008">
        <v>-2.5999999999999999E-2</v>
      </c>
      <c r="AD1008">
        <v>5.69</v>
      </c>
      <c r="AE1008" t="s">
        <v>5869</v>
      </c>
      <c r="AF1008" t="s">
        <v>36</v>
      </c>
    </row>
    <row r="1009" spans="1:32" x14ac:dyDescent="0.2">
      <c r="A1009">
        <v>1008</v>
      </c>
      <c r="C1009">
        <v>20794</v>
      </c>
      <c r="D1009">
        <v>216263</v>
      </c>
      <c r="F1009">
        <v>3</v>
      </c>
      <c r="G1009">
        <v>19</v>
      </c>
      <c r="H1009">
        <v>55.7</v>
      </c>
      <c r="I1009" t="s">
        <v>26</v>
      </c>
      <c r="J1009">
        <v>43</v>
      </c>
      <c r="K1009">
        <v>4</v>
      </c>
      <c r="L1009">
        <v>11</v>
      </c>
      <c r="M1009">
        <v>-43</v>
      </c>
      <c r="N1009">
        <v>4.2699999999999996</v>
      </c>
      <c r="P1009">
        <v>0.71</v>
      </c>
      <c r="R1009">
        <v>0.22</v>
      </c>
      <c r="T1009">
        <v>0.4</v>
      </c>
      <c r="X1009" t="s">
        <v>218</v>
      </c>
      <c r="Y1009">
        <v>1008</v>
      </c>
      <c r="Z1009" s="1">
        <v>0.13883912037037036</v>
      </c>
      <c r="AA1009" t="s">
        <v>6584</v>
      </c>
      <c r="AB1009">
        <v>3.0430000000000001</v>
      </c>
      <c r="AC1009">
        <v>0.72499999999999998</v>
      </c>
      <c r="AD1009">
        <v>4.2699999999999996</v>
      </c>
      <c r="AE1009" t="s">
        <v>218</v>
      </c>
    </row>
    <row r="1010" spans="1:32" x14ac:dyDescent="0.2">
      <c r="A1010">
        <v>1009</v>
      </c>
      <c r="C1010">
        <v>20797</v>
      </c>
      <c r="D1010">
        <v>12743</v>
      </c>
      <c r="E1010">
        <v>1121</v>
      </c>
      <c r="F1010">
        <v>3</v>
      </c>
      <c r="G1010">
        <v>24</v>
      </c>
      <c r="H1010">
        <v>40.5</v>
      </c>
      <c r="I1010" t="s">
        <v>24</v>
      </c>
      <c r="J1010">
        <v>64</v>
      </c>
      <c r="K1010">
        <v>35</v>
      </c>
      <c r="L1010">
        <v>10</v>
      </c>
      <c r="M1010">
        <v>64</v>
      </c>
      <c r="N1010">
        <v>5.23</v>
      </c>
      <c r="P1010">
        <v>2.08</v>
      </c>
      <c r="R1010">
        <v>2.06</v>
      </c>
      <c r="T1010">
        <v>1.23</v>
      </c>
      <c r="X1010" t="s">
        <v>3043</v>
      </c>
      <c r="Y1010">
        <v>1009</v>
      </c>
      <c r="Z1010" s="1">
        <v>0.14213541666666665</v>
      </c>
      <c r="AA1010" t="s">
        <v>6585</v>
      </c>
      <c r="AB1010">
        <v>-5.0000000000000001E-3</v>
      </c>
      <c r="AC1010">
        <v>1E-3</v>
      </c>
      <c r="AD1010">
        <v>5.23</v>
      </c>
      <c r="AE1010" t="s">
        <v>3043</v>
      </c>
    </row>
    <row r="1011" spans="1:32" x14ac:dyDescent="0.2">
      <c r="A1011">
        <v>1010</v>
      </c>
      <c r="B1011" t="s">
        <v>3044</v>
      </c>
      <c r="C1011">
        <v>20807</v>
      </c>
      <c r="D1011">
        <v>248774</v>
      </c>
      <c r="F1011">
        <v>3</v>
      </c>
      <c r="G1011">
        <v>18</v>
      </c>
      <c r="H1011">
        <v>12.9</v>
      </c>
      <c r="I1011" t="s">
        <v>26</v>
      </c>
      <c r="J1011">
        <v>62</v>
      </c>
      <c r="K1011">
        <v>30</v>
      </c>
      <c r="L1011">
        <v>23</v>
      </c>
      <c r="M1011">
        <v>-62</v>
      </c>
      <c r="N1011">
        <v>5.24</v>
      </c>
      <c r="P1011">
        <v>0.6</v>
      </c>
      <c r="R1011">
        <v>0</v>
      </c>
      <c r="T1011">
        <v>0.34</v>
      </c>
      <c r="X1011" t="s">
        <v>238</v>
      </c>
      <c r="Y1011">
        <v>1010</v>
      </c>
      <c r="Z1011" s="1">
        <v>0.13764930555555555</v>
      </c>
      <c r="AA1011" t="s">
        <v>6586</v>
      </c>
      <c r="AB1011">
        <v>1.3360000000000001</v>
      </c>
      <c r="AC1011">
        <v>0.64500000000000002</v>
      </c>
      <c r="AD1011">
        <v>5.24</v>
      </c>
      <c r="AE1011" t="s">
        <v>238</v>
      </c>
    </row>
    <row r="1012" spans="1:32" x14ac:dyDescent="0.2">
      <c r="A1012">
        <v>1011</v>
      </c>
      <c r="C1012">
        <v>20809</v>
      </c>
      <c r="D1012">
        <v>38768</v>
      </c>
      <c r="F1012">
        <v>3</v>
      </c>
      <c r="G1012">
        <v>23</v>
      </c>
      <c r="H1012">
        <v>13.2</v>
      </c>
      <c r="I1012" t="s">
        <v>24</v>
      </c>
      <c r="J1012">
        <v>49</v>
      </c>
      <c r="K1012">
        <v>12</v>
      </c>
      <c r="L1012">
        <v>48</v>
      </c>
      <c r="M1012">
        <v>49</v>
      </c>
      <c r="N1012">
        <v>5.29</v>
      </c>
      <c r="P1012">
        <v>-7.0000000000000007E-2</v>
      </c>
      <c r="R1012">
        <v>-0.54</v>
      </c>
      <c r="X1012" t="s">
        <v>211</v>
      </c>
      <c r="Y1012">
        <v>1011</v>
      </c>
      <c r="Z1012" s="1">
        <v>0.141125</v>
      </c>
      <c r="AA1012" t="s">
        <v>6587</v>
      </c>
      <c r="AB1012">
        <v>2.1999999999999999E-2</v>
      </c>
      <c r="AC1012">
        <v>-0.02</v>
      </c>
      <c r="AD1012">
        <v>5.29</v>
      </c>
      <c r="AE1012" t="s">
        <v>211</v>
      </c>
    </row>
    <row r="1013" spans="1:32" x14ac:dyDescent="0.2">
      <c r="A1013">
        <v>1012</v>
      </c>
      <c r="B1013" t="s">
        <v>3045</v>
      </c>
      <c r="C1013">
        <v>20825</v>
      </c>
      <c r="D1013">
        <v>75892</v>
      </c>
      <c r="F1013">
        <v>3</v>
      </c>
      <c r="G1013">
        <v>22</v>
      </c>
      <c r="H1013">
        <v>11.9</v>
      </c>
      <c r="I1013" t="s">
        <v>24</v>
      </c>
      <c r="J1013">
        <v>27</v>
      </c>
      <c r="K1013">
        <v>36</v>
      </c>
      <c r="L1013">
        <v>27</v>
      </c>
      <c r="M1013">
        <v>27</v>
      </c>
      <c r="N1013">
        <v>5.52</v>
      </c>
      <c r="P1013">
        <v>1.1000000000000001</v>
      </c>
      <c r="R1013">
        <v>0.91</v>
      </c>
      <c r="X1013" t="s">
        <v>33</v>
      </c>
      <c r="Y1013">
        <v>1012</v>
      </c>
      <c r="Z1013" s="1">
        <v>0.14041550925925925</v>
      </c>
      <c r="AA1013" t="s">
        <v>6588</v>
      </c>
      <c r="AB1013">
        <v>8.9999999999999993E-3</v>
      </c>
      <c r="AC1013">
        <v>-1.4E-2</v>
      </c>
      <c r="AD1013">
        <v>5.52</v>
      </c>
      <c r="AE1013" t="s">
        <v>33</v>
      </c>
    </row>
    <row r="1014" spans="1:32" x14ac:dyDescent="0.2">
      <c r="A1014">
        <v>1013</v>
      </c>
      <c r="C1014">
        <v>20853</v>
      </c>
      <c r="D1014">
        <v>168475</v>
      </c>
      <c r="F1014">
        <v>3</v>
      </c>
      <c r="G1014">
        <v>20</v>
      </c>
      <c r="H1014">
        <v>45.2</v>
      </c>
      <c r="I1014" t="s">
        <v>26</v>
      </c>
      <c r="J1014">
        <v>26</v>
      </c>
      <c r="K1014">
        <v>36</v>
      </c>
      <c r="L1014">
        <v>23</v>
      </c>
      <c r="M1014">
        <v>-26</v>
      </c>
      <c r="N1014">
        <v>6.39</v>
      </c>
      <c r="P1014">
        <v>0.54</v>
      </c>
      <c r="X1014" t="s">
        <v>75</v>
      </c>
      <c r="Y1014">
        <v>1013</v>
      </c>
      <c r="Z1014" s="1">
        <v>0.13941203703703706</v>
      </c>
      <c r="AA1014" t="s">
        <v>6589</v>
      </c>
      <c r="AB1014">
        <v>4.2999999999999997E-2</v>
      </c>
      <c r="AC1014">
        <v>2.4E-2</v>
      </c>
      <c r="AD1014">
        <v>6.39</v>
      </c>
      <c r="AE1014" t="s">
        <v>75</v>
      </c>
    </row>
    <row r="1015" spans="1:32" x14ac:dyDescent="0.2">
      <c r="A1015">
        <v>1014</v>
      </c>
      <c r="C1015">
        <v>20888</v>
      </c>
      <c r="D1015">
        <v>248776</v>
      </c>
      <c r="F1015">
        <v>3</v>
      </c>
      <c r="G1015">
        <v>17</v>
      </c>
      <c r="H1015">
        <v>59</v>
      </c>
      <c r="I1015" t="s">
        <v>26</v>
      </c>
      <c r="J1015">
        <v>66</v>
      </c>
      <c r="K1015">
        <v>55</v>
      </c>
      <c r="L1015">
        <v>37</v>
      </c>
      <c r="M1015">
        <v>-66</v>
      </c>
      <c r="N1015">
        <v>6.05</v>
      </c>
      <c r="P1015">
        <v>0.13</v>
      </c>
      <c r="R1015">
        <v>0.1</v>
      </c>
      <c r="X1015" t="s">
        <v>298</v>
      </c>
      <c r="Y1015">
        <v>1014</v>
      </c>
      <c r="Z1015" s="1">
        <v>0.13748842592592592</v>
      </c>
      <c r="AA1015" t="s">
        <v>6590</v>
      </c>
      <c r="AB1015">
        <v>5.5E-2</v>
      </c>
      <c r="AC1015">
        <v>7.0000000000000001E-3</v>
      </c>
      <c r="AD1015">
        <v>6.05</v>
      </c>
      <c r="AE1015" t="s">
        <v>298</v>
      </c>
    </row>
    <row r="1016" spans="1:32" x14ac:dyDescent="0.2">
      <c r="A1016">
        <v>1015</v>
      </c>
      <c r="B1016" t="s">
        <v>3046</v>
      </c>
      <c r="C1016">
        <v>20893</v>
      </c>
      <c r="D1016">
        <v>75899</v>
      </c>
      <c r="F1016">
        <v>3</v>
      </c>
      <c r="G1016">
        <v>22</v>
      </c>
      <c r="H1016">
        <v>45.2</v>
      </c>
      <c r="I1016" t="s">
        <v>24</v>
      </c>
      <c r="J1016">
        <v>20</v>
      </c>
      <c r="K1016">
        <v>44</v>
      </c>
      <c r="L1016">
        <v>31</v>
      </c>
      <c r="M1016">
        <v>20</v>
      </c>
      <c r="N1016">
        <v>5.09</v>
      </c>
      <c r="P1016">
        <v>1.24</v>
      </c>
      <c r="R1016">
        <v>1.27</v>
      </c>
      <c r="X1016" t="s">
        <v>105</v>
      </c>
      <c r="Y1016">
        <v>1015</v>
      </c>
      <c r="Z1016" s="1">
        <v>0.14080092592592594</v>
      </c>
      <c r="AA1016" t="s">
        <v>6591</v>
      </c>
      <c r="AB1016">
        <v>-4.3999999999999997E-2</v>
      </c>
      <c r="AC1016">
        <v>-2.1999999999999999E-2</v>
      </c>
      <c r="AD1016">
        <v>5.09</v>
      </c>
      <c r="AE1016" t="s">
        <v>105</v>
      </c>
    </row>
    <row r="1017" spans="1:32" x14ac:dyDescent="0.2">
      <c r="A1017">
        <v>1016</v>
      </c>
      <c r="C1017">
        <v>20894</v>
      </c>
      <c r="D1017">
        <v>168482</v>
      </c>
      <c r="F1017">
        <v>3</v>
      </c>
      <c r="G1017">
        <v>21</v>
      </c>
      <c r="H1017">
        <v>24</v>
      </c>
      <c r="I1017" t="s">
        <v>26</v>
      </c>
      <c r="J1017">
        <v>23</v>
      </c>
      <c r="K1017">
        <v>38</v>
      </c>
      <c r="L1017">
        <v>7</v>
      </c>
      <c r="M1017">
        <v>-23</v>
      </c>
      <c r="N1017">
        <v>5.52</v>
      </c>
      <c r="P1017">
        <v>0.88</v>
      </c>
      <c r="R1017">
        <v>0.59</v>
      </c>
      <c r="T1017">
        <v>0.47</v>
      </c>
      <c r="X1017" t="s">
        <v>3047</v>
      </c>
      <c r="Y1017">
        <v>1016</v>
      </c>
      <c r="Z1017" s="1">
        <v>0.1398611111111111</v>
      </c>
      <c r="AA1017" t="s">
        <v>6592</v>
      </c>
      <c r="AB1017">
        <v>-2.1000000000000001E-2</v>
      </c>
      <c r="AC1017">
        <v>-2.9000000000000001E-2</v>
      </c>
      <c r="AD1017">
        <v>5.52</v>
      </c>
      <c r="AE1017" t="s">
        <v>6593</v>
      </c>
      <c r="AF1017" t="s">
        <v>36</v>
      </c>
    </row>
    <row r="1018" spans="1:32" x14ac:dyDescent="0.2">
      <c r="A1018">
        <v>1017</v>
      </c>
      <c r="B1018" t="s">
        <v>3048</v>
      </c>
      <c r="C1018">
        <v>20902</v>
      </c>
      <c r="D1018">
        <v>38787</v>
      </c>
      <c r="E1018">
        <v>1125</v>
      </c>
      <c r="F1018">
        <v>3</v>
      </c>
      <c r="G1018">
        <v>24</v>
      </c>
      <c r="H1018">
        <v>19.399999999999999</v>
      </c>
      <c r="I1018" t="s">
        <v>24</v>
      </c>
      <c r="J1018">
        <v>49</v>
      </c>
      <c r="K1018">
        <v>51</v>
      </c>
      <c r="L1018">
        <v>40</v>
      </c>
      <c r="M1018">
        <v>49</v>
      </c>
      <c r="N1018">
        <v>1.79</v>
      </c>
      <c r="P1018">
        <v>0.48</v>
      </c>
      <c r="R1018">
        <v>0.37</v>
      </c>
      <c r="T1018">
        <v>0.33</v>
      </c>
      <c r="X1018" t="s">
        <v>3049</v>
      </c>
      <c r="Y1018">
        <v>1017</v>
      </c>
      <c r="Z1018" s="1">
        <v>0.1418912037037037</v>
      </c>
      <c r="AA1018" t="s">
        <v>6594</v>
      </c>
      <c r="AB1018">
        <v>2.4E-2</v>
      </c>
      <c r="AC1018">
        <v>-2.5000000000000001E-2</v>
      </c>
      <c r="AD1018">
        <v>1.79</v>
      </c>
      <c r="AE1018" t="s">
        <v>3049</v>
      </c>
    </row>
    <row r="1019" spans="1:32" x14ac:dyDescent="0.2">
      <c r="A1019">
        <v>1018</v>
      </c>
      <c r="C1019">
        <v>20980</v>
      </c>
      <c r="D1019">
        <v>168493</v>
      </c>
      <c r="F1019">
        <v>3</v>
      </c>
      <c r="G1019">
        <v>22</v>
      </c>
      <c r="H1019">
        <v>16.3</v>
      </c>
      <c r="I1019" t="s">
        <v>26</v>
      </c>
      <c r="J1019">
        <v>25</v>
      </c>
      <c r="K1019">
        <v>35</v>
      </c>
      <c r="L1019">
        <v>16</v>
      </c>
      <c r="M1019">
        <v>-25</v>
      </c>
      <c r="N1019">
        <v>6.35</v>
      </c>
      <c r="P1019">
        <v>0.01</v>
      </c>
      <c r="X1019" t="s">
        <v>134</v>
      </c>
      <c r="Y1019">
        <v>1018</v>
      </c>
      <c r="Z1019" s="1">
        <v>0.14046643518518517</v>
      </c>
      <c r="AA1019" t="s">
        <v>6595</v>
      </c>
      <c r="AB1019">
        <v>8.9999999999999993E-3</v>
      </c>
      <c r="AC1019">
        <v>-2E-3</v>
      </c>
      <c r="AD1019">
        <v>6.35</v>
      </c>
      <c r="AE1019" t="s">
        <v>134</v>
      </c>
    </row>
    <row r="1020" spans="1:32" x14ac:dyDescent="0.2">
      <c r="A1020">
        <v>1019</v>
      </c>
      <c r="C1020">
        <v>20995</v>
      </c>
      <c r="D1020">
        <v>56419</v>
      </c>
      <c r="F1020">
        <v>3</v>
      </c>
      <c r="G1020">
        <v>24</v>
      </c>
      <c r="H1020">
        <v>29.7</v>
      </c>
      <c r="I1020" t="s">
        <v>24</v>
      </c>
      <c r="J1020">
        <v>33</v>
      </c>
      <c r="K1020">
        <v>32</v>
      </c>
      <c r="L1020">
        <v>9</v>
      </c>
      <c r="M1020">
        <v>33</v>
      </c>
      <c r="N1020">
        <v>5.61</v>
      </c>
      <c r="O1020" t="s">
        <v>103</v>
      </c>
      <c r="P1020">
        <v>-0.03</v>
      </c>
      <c r="R1020">
        <v>-0.16</v>
      </c>
      <c r="X1020" t="s">
        <v>134</v>
      </c>
      <c r="Y1020">
        <v>1019</v>
      </c>
      <c r="Z1020" s="1">
        <v>0.14201041666666667</v>
      </c>
      <c r="AA1020" t="s">
        <v>6596</v>
      </c>
      <c r="AB1020">
        <v>3.7999999999999999E-2</v>
      </c>
      <c r="AC1020">
        <v>-2.8000000000000001E-2</v>
      </c>
      <c r="AD1020">
        <v>5.61</v>
      </c>
      <c r="AE1020" t="s">
        <v>134</v>
      </c>
    </row>
    <row r="1021" spans="1:32" x14ac:dyDescent="0.2">
      <c r="A1021">
        <v>1020</v>
      </c>
      <c r="C1021">
        <v>21004</v>
      </c>
      <c r="D1021">
        <v>24024</v>
      </c>
      <c r="F1021">
        <v>3</v>
      </c>
      <c r="G1021">
        <v>25</v>
      </c>
      <c r="H1021">
        <v>48.4</v>
      </c>
      <c r="I1021" t="s">
        <v>24</v>
      </c>
      <c r="J1021">
        <v>53</v>
      </c>
      <c r="K1021">
        <v>55</v>
      </c>
      <c r="L1021">
        <v>18</v>
      </c>
      <c r="M1021">
        <v>53</v>
      </c>
      <c r="N1021">
        <v>6.51</v>
      </c>
      <c r="P1021">
        <v>0.28999999999999998</v>
      </c>
      <c r="R1021">
        <v>7.0000000000000007E-2</v>
      </c>
      <c r="X1021" t="s">
        <v>3050</v>
      </c>
      <c r="Y1021">
        <v>1020</v>
      </c>
      <c r="Z1021" s="1">
        <v>0.1429212962962963</v>
      </c>
      <c r="AA1021" t="s">
        <v>6597</v>
      </c>
      <c r="AB1021">
        <v>8.7999999999999995E-2</v>
      </c>
      <c r="AC1021">
        <v>-0.03</v>
      </c>
      <c r="AD1021">
        <v>6.51</v>
      </c>
      <c r="AE1021" t="s">
        <v>554</v>
      </c>
      <c r="AF1021" t="s">
        <v>36</v>
      </c>
    </row>
    <row r="1022" spans="1:32" x14ac:dyDescent="0.2">
      <c r="A1022">
        <v>1021</v>
      </c>
      <c r="C1022">
        <v>21011</v>
      </c>
      <c r="D1022">
        <v>216278</v>
      </c>
      <c r="F1022">
        <v>3</v>
      </c>
      <c r="G1022">
        <v>21</v>
      </c>
      <c r="H1022">
        <v>33.299999999999997</v>
      </c>
      <c r="I1022" t="s">
        <v>26</v>
      </c>
      <c r="J1022">
        <v>47</v>
      </c>
      <c r="K1022">
        <v>46</v>
      </c>
      <c r="L1022">
        <v>37</v>
      </c>
      <c r="M1022">
        <v>-47</v>
      </c>
      <c r="N1022">
        <v>6.39</v>
      </c>
      <c r="P1022">
        <v>1</v>
      </c>
      <c r="X1022" t="s">
        <v>54</v>
      </c>
      <c r="Y1022">
        <v>1021</v>
      </c>
      <c r="Z1022" s="1">
        <v>0.13996875</v>
      </c>
      <c r="AA1022" t="s">
        <v>6598</v>
      </c>
      <c r="AB1022">
        <v>-2E-3</v>
      </c>
      <c r="AC1022">
        <v>-2.3E-2</v>
      </c>
      <c r="AD1022">
        <v>6.39</v>
      </c>
      <c r="AE1022" t="s">
        <v>54</v>
      </c>
    </row>
    <row r="1023" spans="1:32" x14ac:dyDescent="0.2">
      <c r="A1023">
        <v>1022</v>
      </c>
      <c r="B1023" t="s">
        <v>3051</v>
      </c>
      <c r="C1023">
        <v>21017</v>
      </c>
      <c r="D1023">
        <v>75912</v>
      </c>
      <c r="F1023">
        <v>3</v>
      </c>
      <c r="G1023">
        <v>24</v>
      </c>
      <c r="H1023">
        <v>18.5</v>
      </c>
      <c r="I1023" t="s">
        <v>24</v>
      </c>
      <c r="J1023">
        <v>24</v>
      </c>
      <c r="K1023">
        <v>43</v>
      </c>
      <c r="L1023">
        <v>27</v>
      </c>
      <c r="M1023">
        <v>24</v>
      </c>
      <c r="N1023">
        <v>5.5</v>
      </c>
      <c r="P1023">
        <v>1.19</v>
      </c>
      <c r="W1023" t="s">
        <v>27</v>
      </c>
      <c r="X1023" t="s">
        <v>80</v>
      </c>
      <c r="Y1023">
        <v>1022</v>
      </c>
      <c r="Z1023" s="1">
        <v>0.14188078703703702</v>
      </c>
      <c r="AA1023" t="s">
        <v>6599</v>
      </c>
      <c r="AB1023">
        <v>1.4999999999999999E-2</v>
      </c>
      <c r="AC1023">
        <v>-0.05</v>
      </c>
      <c r="AD1023">
        <v>5.5</v>
      </c>
      <c r="AE1023" t="s">
        <v>3264</v>
      </c>
    </row>
    <row r="1024" spans="1:32" x14ac:dyDescent="0.2">
      <c r="A1024">
        <v>1023</v>
      </c>
      <c r="C1024">
        <v>21018</v>
      </c>
      <c r="D1024">
        <v>111161</v>
      </c>
      <c r="E1024" t="s">
        <v>30</v>
      </c>
      <c r="F1024">
        <v>3</v>
      </c>
      <c r="G1024">
        <v>23</v>
      </c>
      <c r="H1024">
        <v>39.1</v>
      </c>
      <c r="I1024" t="s">
        <v>24</v>
      </c>
      <c r="J1024">
        <v>4</v>
      </c>
      <c r="K1024">
        <v>52</v>
      </c>
      <c r="L1024">
        <v>55</v>
      </c>
      <c r="M1024">
        <v>4</v>
      </c>
      <c r="N1024">
        <v>6.38</v>
      </c>
      <c r="P1024">
        <v>0.86</v>
      </c>
      <c r="R1024">
        <v>0.51</v>
      </c>
      <c r="X1024" t="s">
        <v>33</v>
      </c>
      <c r="Y1024">
        <v>1023</v>
      </c>
      <c r="Z1024" s="1">
        <v>0.14142476851851851</v>
      </c>
      <c r="AA1024" t="s">
        <v>6600</v>
      </c>
      <c r="AB1024">
        <v>6.0000000000000001E-3</v>
      </c>
      <c r="AC1024">
        <v>-8.0000000000000002E-3</v>
      </c>
      <c r="AD1024">
        <v>6.38</v>
      </c>
      <c r="AE1024" t="s">
        <v>33</v>
      </c>
    </row>
    <row r="1025" spans="1:32" x14ac:dyDescent="0.2">
      <c r="A1025">
        <v>1024</v>
      </c>
      <c r="C1025">
        <v>21019</v>
      </c>
      <c r="D1025">
        <v>130457</v>
      </c>
      <c r="F1025">
        <v>3</v>
      </c>
      <c r="G1025">
        <v>23</v>
      </c>
      <c r="H1025">
        <v>17.8</v>
      </c>
      <c r="I1025" t="s">
        <v>26</v>
      </c>
      <c r="J1025">
        <v>7</v>
      </c>
      <c r="K1025">
        <v>47</v>
      </c>
      <c r="L1025">
        <v>39</v>
      </c>
      <c r="M1025">
        <v>-7</v>
      </c>
      <c r="N1025">
        <v>6.2</v>
      </c>
      <c r="P1025">
        <v>0.7</v>
      </c>
      <c r="R1025">
        <v>0.16</v>
      </c>
      <c r="X1025" t="s">
        <v>144</v>
      </c>
      <c r="Y1025">
        <v>1024</v>
      </c>
      <c r="Z1025" s="1">
        <v>0.14117824074074073</v>
      </c>
      <c r="AA1025" t="s">
        <v>6601</v>
      </c>
      <c r="AB1025">
        <v>0.01</v>
      </c>
      <c r="AC1025">
        <v>-0.222</v>
      </c>
      <c r="AD1025">
        <v>6.2</v>
      </c>
      <c r="AE1025" t="s">
        <v>144</v>
      </c>
    </row>
    <row r="1026" spans="1:32" x14ac:dyDescent="0.2">
      <c r="A1026">
        <v>1025</v>
      </c>
      <c r="B1026" t="s">
        <v>3052</v>
      </c>
      <c r="C1026">
        <v>21024</v>
      </c>
      <c r="D1026">
        <v>255973</v>
      </c>
      <c r="F1026">
        <v>3</v>
      </c>
      <c r="G1026">
        <v>15</v>
      </c>
      <c r="H1026">
        <v>57.6</v>
      </c>
      <c r="I1026" t="s">
        <v>26</v>
      </c>
      <c r="J1026">
        <v>77</v>
      </c>
      <c r="K1026">
        <v>23</v>
      </c>
      <c r="L1026">
        <v>18</v>
      </c>
      <c r="M1026">
        <v>-77</v>
      </c>
      <c r="N1026">
        <v>5.52</v>
      </c>
      <c r="P1026">
        <v>0.44</v>
      </c>
      <c r="R1026">
        <v>0</v>
      </c>
      <c r="T1026">
        <v>0.24</v>
      </c>
      <c r="U1026" t="s">
        <v>183</v>
      </c>
      <c r="X1026" t="s">
        <v>297</v>
      </c>
      <c r="Y1026">
        <v>1025</v>
      </c>
      <c r="Z1026" s="1">
        <v>0.13608333333333333</v>
      </c>
      <c r="AA1026" t="s">
        <v>6602</v>
      </c>
      <c r="AB1026">
        <v>0.109</v>
      </c>
      <c r="AC1026">
        <v>6.0999999999999999E-2</v>
      </c>
      <c r="AD1026">
        <v>5.52</v>
      </c>
      <c r="AE1026" t="s">
        <v>297</v>
      </c>
    </row>
    <row r="1027" spans="1:32" x14ac:dyDescent="0.2">
      <c r="A1027">
        <v>1026</v>
      </c>
      <c r="C1027">
        <v>21038</v>
      </c>
      <c r="D1027">
        <v>38809</v>
      </c>
      <c r="F1027">
        <v>3</v>
      </c>
      <c r="G1027">
        <v>25</v>
      </c>
      <c r="H1027">
        <v>9.4</v>
      </c>
      <c r="I1027" t="s">
        <v>24</v>
      </c>
      <c r="J1027">
        <v>41</v>
      </c>
      <c r="K1027">
        <v>15</v>
      </c>
      <c r="L1027">
        <v>26</v>
      </c>
      <c r="M1027">
        <v>41</v>
      </c>
      <c r="N1027">
        <v>6.51</v>
      </c>
      <c r="X1027" t="s">
        <v>134</v>
      </c>
      <c r="Y1027">
        <v>1026</v>
      </c>
      <c r="Z1027" s="1">
        <v>0.14246990740740742</v>
      </c>
      <c r="AA1027" t="s">
        <v>6603</v>
      </c>
      <c r="AB1027">
        <v>-5.0000000000000001E-3</v>
      </c>
      <c r="AC1027">
        <v>1E-3</v>
      </c>
      <c r="AD1027">
        <v>6.51</v>
      </c>
      <c r="AE1027" t="s">
        <v>134</v>
      </c>
    </row>
    <row r="1028" spans="1:32" x14ac:dyDescent="0.2">
      <c r="A1028">
        <v>1027</v>
      </c>
      <c r="B1028" t="s">
        <v>3053</v>
      </c>
      <c r="C1028">
        <v>21050</v>
      </c>
      <c r="D1028">
        <v>75915</v>
      </c>
      <c r="F1028">
        <v>3</v>
      </c>
      <c r="G1028">
        <v>24</v>
      </c>
      <c r="H1028">
        <v>26.1</v>
      </c>
      <c r="I1028" t="s">
        <v>24</v>
      </c>
      <c r="J1028">
        <v>20</v>
      </c>
      <c r="K1028">
        <v>48</v>
      </c>
      <c r="L1028">
        <v>13</v>
      </c>
      <c r="M1028">
        <v>20</v>
      </c>
      <c r="N1028">
        <v>6.08</v>
      </c>
      <c r="P1028">
        <v>-0.04</v>
      </c>
      <c r="R1028">
        <v>-0.08</v>
      </c>
      <c r="X1028" t="s">
        <v>89</v>
      </c>
      <c r="Y1028">
        <v>1027</v>
      </c>
      <c r="Z1028" s="1">
        <v>0.14196875</v>
      </c>
      <c r="AA1028" t="s">
        <v>6604</v>
      </c>
      <c r="AB1028">
        <v>-2E-3</v>
      </c>
      <c r="AC1028">
        <v>-6.0000000000000001E-3</v>
      </c>
      <c r="AD1028">
        <v>6.08</v>
      </c>
      <c r="AE1028" t="s">
        <v>89</v>
      </c>
    </row>
    <row r="1029" spans="1:32" x14ac:dyDescent="0.2">
      <c r="A1029">
        <v>1028</v>
      </c>
      <c r="C1029">
        <v>21051</v>
      </c>
      <c r="D1029">
        <v>93416</v>
      </c>
      <c r="F1029">
        <v>3</v>
      </c>
      <c r="G1029">
        <v>24</v>
      </c>
      <c r="H1029">
        <v>10.1</v>
      </c>
      <c r="I1029" t="s">
        <v>24</v>
      </c>
      <c r="J1029">
        <v>12</v>
      </c>
      <c r="K1029">
        <v>37</v>
      </c>
      <c r="L1029">
        <v>46</v>
      </c>
      <c r="M1029">
        <v>12</v>
      </c>
      <c r="N1029">
        <v>6.04</v>
      </c>
      <c r="P1029">
        <v>1.23</v>
      </c>
      <c r="R1029">
        <v>1.0900000000000001</v>
      </c>
      <c r="X1029" t="s">
        <v>364</v>
      </c>
      <c r="Y1029">
        <v>1028</v>
      </c>
      <c r="Z1029" s="1">
        <v>0.14178356481481483</v>
      </c>
      <c r="AA1029" t="s">
        <v>6605</v>
      </c>
      <c r="AB1029">
        <v>2.8000000000000001E-2</v>
      </c>
      <c r="AC1029">
        <v>-2.1000000000000001E-2</v>
      </c>
      <c r="AD1029">
        <v>6.04</v>
      </c>
      <c r="AE1029" t="s">
        <v>54</v>
      </c>
      <c r="AF1029" t="s">
        <v>36</v>
      </c>
    </row>
    <row r="1030" spans="1:32" x14ac:dyDescent="0.2">
      <c r="A1030">
        <v>1029</v>
      </c>
      <c r="C1030">
        <v>21071</v>
      </c>
      <c r="D1030">
        <v>38817</v>
      </c>
      <c r="F1030">
        <v>3</v>
      </c>
      <c r="G1030">
        <v>25</v>
      </c>
      <c r="H1030">
        <v>57.4</v>
      </c>
      <c r="I1030" t="s">
        <v>24</v>
      </c>
      <c r="J1030">
        <v>49</v>
      </c>
      <c r="K1030">
        <v>7</v>
      </c>
      <c r="L1030">
        <v>15</v>
      </c>
      <c r="M1030">
        <v>49</v>
      </c>
      <c r="N1030">
        <v>6.09</v>
      </c>
      <c r="P1030">
        <v>-7.0000000000000007E-2</v>
      </c>
      <c r="R1030">
        <v>-0.49</v>
      </c>
      <c r="X1030" t="s">
        <v>131</v>
      </c>
      <c r="Y1030">
        <v>1029</v>
      </c>
      <c r="Z1030" s="1">
        <v>0.14302546296296295</v>
      </c>
      <c r="AA1030" t="s">
        <v>6606</v>
      </c>
      <c r="AB1030">
        <v>2.5999999999999999E-2</v>
      </c>
      <c r="AC1030">
        <v>-2.1999999999999999E-2</v>
      </c>
      <c r="AD1030">
        <v>6.09</v>
      </c>
      <c r="AE1030" t="s">
        <v>131</v>
      </c>
    </row>
    <row r="1031" spans="1:32" x14ac:dyDescent="0.2">
      <c r="A1031">
        <v>1030</v>
      </c>
      <c r="B1031" t="s">
        <v>3054</v>
      </c>
      <c r="C1031">
        <v>21120</v>
      </c>
      <c r="D1031">
        <v>111172</v>
      </c>
      <c r="E1031">
        <v>1134</v>
      </c>
      <c r="F1031">
        <v>3</v>
      </c>
      <c r="G1031">
        <v>24</v>
      </c>
      <c r="H1031">
        <v>48.8</v>
      </c>
      <c r="I1031" t="s">
        <v>24</v>
      </c>
      <c r="J1031">
        <v>9</v>
      </c>
      <c r="K1031">
        <v>1</v>
      </c>
      <c r="L1031">
        <v>44</v>
      </c>
      <c r="M1031">
        <v>9</v>
      </c>
      <c r="N1031">
        <v>3.6</v>
      </c>
      <c r="P1031">
        <v>0.89</v>
      </c>
      <c r="R1031">
        <v>0.61</v>
      </c>
      <c r="T1031">
        <v>0.45</v>
      </c>
      <c r="X1031" t="s">
        <v>3055</v>
      </c>
      <c r="Y1031">
        <v>1030</v>
      </c>
      <c r="Z1031" s="1">
        <v>0.14223148148148149</v>
      </c>
      <c r="AA1031" t="s">
        <v>6607</v>
      </c>
      <c r="AB1031">
        <v>-6.6000000000000003E-2</v>
      </c>
      <c r="AC1031">
        <v>-7.8E-2</v>
      </c>
      <c r="AD1031">
        <v>3.6</v>
      </c>
      <c r="AE1031" t="s">
        <v>3030</v>
      </c>
      <c r="AF1031" t="s">
        <v>36</v>
      </c>
    </row>
    <row r="1032" spans="1:32" x14ac:dyDescent="0.2">
      <c r="A1032">
        <v>1031</v>
      </c>
      <c r="C1032">
        <v>21149</v>
      </c>
      <c r="D1032">
        <v>194268</v>
      </c>
      <c r="F1032">
        <v>3</v>
      </c>
      <c r="G1032">
        <v>23</v>
      </c>
      <c r="H1032">
        <v>44.6</v>
      </c>
      <c r="I1032" t="s">
        <v>26</v>
      </c>
      <c r="J1032">
        <v>32</v>
      </c>
      <c r="K1032">
        <v>42</v>
      </c>
      <c r="L1032">
        <v>26</v>
      </c>
      <c r="M1032">
        <v>-32</v>
      </c>
      <c r="N1032">
        <v>6.5</v>
      </c>
      <c r="P1032">
        <v>1.37</v>
      </c>
      <c r="X1032" t="s">
        <v>105</v>
      </c>
      <c r="Y1032">
        <v>1031</v>
      </c>
      <c r="Z1032" s="1">
        <v>0.14148842592592592</v>
      </c>
      <c r="AA1032" t="s">
        <v>6608</v>
      </c>
      <c r="AB1032">
        <v>2.3E-2</v>
      </c>
      <c r="AC1032">
        <v>-5.0000000000000001E-3</v>
      </c>
      <c r="AD1032">
        <v>6.5</v>
      </c>
      <c r="AE1032" t="s">
        <v>105</v>
      </c>
    </row>
    <row r="1033" spans="1:32" x14ac:dyDescent="0.2">
      <c r="A1033">
        <v>1032</v>
      </c>
      <c r="C1033">
        <v>21179</v>
      </c>
      <c r="D1033">
        <v>4917</v>
      </c>
      <c r="F1033">
        <v>3</v>
      </c>
      <c r="G1033">
        <v>30</v>
      </c>
      <c r="H1033">
        <v>19.5</v>
      </c>
      <c r="I1033" t="s">
        <v>24</v>
      </c>
      <c r="J1033">
        <v>71</v>
      </c>
      <c r="K1033">
        <v>51</v>
      </c>
      <c r="L1033">
        <v>50</v>
      </c>
      <c r="M1033">
        <v>71</v>
      </c>
      <c r="N1033">
        <v>6.32</v>
      </c>
      <c r="P1033">
        <v>1.8</v>
      </c>
      <c r="R1033">
        <v>1.88</v>
      </c>
      <c r="X1033" t="s">
        <v>353</v>
      </c>
      <c r="Y1033">
        <v>1032</v>
      </c>
      <c r="Z1033" s="1">
        <v>0.14605902777777777</v>
      </c>
      <c r="AA1033" t="s">
        <v>6609</v>
      </c>
      <c r="AB1033">
        <v>0.01</v>
      </c>
      <c r="AC1033">
        <v>5.0000000000000001E-3</v>
      </c>
      <c r="AD1033">
        <v>6.32</v>
      </c>
      <c r="AE1033" t="s">
        <v>353</v>
      </c>
    </row>
    <row r="1034" spans="1:32" x14ac:dyDescent="0.2">
      <c r="A1034">
        <v>1033</v>
      </c>
      <c r="C1034">
        <v>21203</v>
      </c>
      <c r="D1034">
        <v>12770</v>
      </c>
      <c r="F1034">
        <v>3</v>
      </c>
      <c r="G1034">
        <v>28</v>
      </c>
      <c r="H1034">
        <v>23.6</v>
      </c>
      <c r="I1034" t="s">
        <v>24</v>
      </c>
      <c r="J1034">
        <v>60</v>
      </c>
      <c r="K1034">
        <v>15</v>
      </c>
      <c r="L1034">
        <v>20</v>
      </c>
      <c r="M1034">
        <v>60</v>
      </c>
      <c r="N1034">
        <v>6.49</v>
      </c>
      <c r="P1034">
        <v>0.02</v>
      </c>
      <c r="R1034">
        <v>-0.23</v>
      </c>
      <c r="X1034" t="s">
        <v>3056</v>
      </c>
      <c r="Y1034">
        <v>1033</v>
      </c>
      <c r="Z1034" s="1">
        <v>0.14471759259259259</v>
      </c>
      <c r="AA1034" t="s">
        <v>6610</v>
      </c>
      <c r="AB1034">
        <v>1.7999999999999999E-2</v>
      </c>
      <c r="AC1034">
        <v>-2.1000000000000001E-2</v>
      </c>
      <c r="AD1034">
        <v>6.49</v>
      </c>
      <c r="AE1034" t="s">
        <v>5944</v>
      </c>
    </row>
    <row r="1035" spans="1:32" x14ac:dyDescent="0.2">
      <c r="A1035">
        <v>1034</v>
      </c>
      <c r="C1035">
        <v>21278</v>
      </c>
      <c r="D1035">
        <v>38849</v>
      </c>
      <c r="F1035">
        <v>3</v>
      </c>
      <c r="G1035">
        <v>28</v>
      </c>
      <c r="H1035">
        <v>3.1</v>
      </c>
      <c r="I1035" t="s">
        <v>24</v>
      </c>
      <c r="J1035">
        <v>49</v>
      </c>
      <c r="K1035">
        <v>3</v>
      </c>
      <c r="L1035">
        <v>46</v>
      </c>
      <c r="M1035">
        <v>49</v>
      </c>
      <c r="N1035">
        <v>4.9800000000000004</v>
      </c>
      <c r="P1035">
        <v>-0.09</v>
      </c>
      <c r="R1035">
        <v>-0.56000000000000005</v>
      </c>
      <c r="T1035">
        <v>-0.1</v>
      </c>
      <c r="X1035" t="s">
        <v>211</v>
      </c>
      <c r="Y1035">
        <v>1034</v>
      </c>
      <c r="Z1035" s="1">
        <v>0.14448032407407407</v>
      </c>
      <c r="AA1035" t="s">
        <v>6611</v>
      </c>
      <c r="AB1035">
        <v>2.4E-2</v>
      </c>
      <c r="AC1035">
        <v>-2.8000000000000001E-2</v>
      </c>
      <c r="AD1035">
        <v>4.9800000000000004</v>
      </c>
      <c r="AE1035" t="s">
        <v>211</v>
      </c>
    </row>
    <row r="1036" spans="1:32" x14ac:dyDescent="0.2">
      <c r="A1036">
        <v>1035</v>
      </c>
      <c r="C1036">
        <v>21291</v>
      </c>
      <c r="D1036">
        <v>24054</v>
      </c>
      <c r="E1036">
        <v>1152</v>
      </c>
      <c r="F1036">
        <v>3</v>
      </c>
      <c r="G1036">
        <v>29</v>
      </c>
      <c r="H1036">
        <v>4.0999999999999996</v>
      </c>
      <c r="I1036" t="s">
        <v>24</v>
      </c>
      <c r="J1036">
        <v>59</v>
      </c>
      <c r="K1036">
        <v>56</v>
      </c>
      <c r="L1036">
        <v>25</v>
      </c>
      <c r="M1036">
        <v>59</v>
      </c>
      <c r="N1036">
        <v>4.21</v>
      </c>
      <c r="P1036">
        <v>0.41</v>
      </c>
      <c r="R1036">
        <v>-0.24</v>
      </c>
      <c r="T1036">
        <v>0.38</v>
      </c>
      <c r="X1036" t="s">
        <v>3057</v>
      </c>
      <c r="Y1036">
        <v>1035</v>
      </c>
      <c r="Z1036" s="1">
        <v>0.14518634259259258</v>
      </c>
      <c r="AA1036" t="s">
        <v>6612</v>
      </c>
      <c r="AB1036">
        <v>-3.0000000000000001E-3</v>
      </c>
      <c r="AC1036">
        <v>-4.0000000000000001E-3</v>
      </c>
      <c r="AD1036">
        <v>4.21</v>
      </c>
      <c r="AE1036" t="s">
        <v>3057</v>
      </c>
    </row>
    <row r="1037" spans="1:32" x14ac:dyDescent="0.2">
      <c r="A1037">
        <v>1036</v>
      </c>
      <c r="C1037">
        <v>21335</v>
      </c>
      <c r="D1037">
        <v>93436</v>
      </c>
      <c r="F1037">
        <v>3</v>
      </c>
      <c r="G1037">
        <v>27</v>
      </c>
      <c r="H1037">
        <v>3.2</v>
      </c>
      <c r="I1037" t="s">
        <v>24</v>
      </c>
      <c r="J1037">
        <v>18</v>
      </c>
      <c r="K1037">
        <v>45</v>
      </c>
      <c r="L1037">
        <v>23</v>
      </c>
      <c r="M1037">
        <v>18</v>
      </c>
      <c r="N1037">
        <v>6.57</v>
      </c>
      <c r="P1037">
        <v>0.15</v>
      </c>
      <c r="R1037">
        <v>0.1</v>
      </c>
      <c r="X1037" t="s">
        <v>3058</v>
      </c>
      <c r="Y1037">
        <v>1036</v>
      </c>
      <c r="Z1037" s="1">
        <v>0.14378703703703702</v>
      </c>
      <c r="AA1037" t="s">
        <v>6613</v>
      </c>
      <c r="AB1037">
        <v>4.2999999999999997E-2</v>
      </c>
      <c r="AC1037">
        <v>-6.0000000000000001E-3</v>
      </c>
      <c r="AD1037">
        <v>6.57</v>
      </c>
      <c r="AE1037" t="s">
        <v>3058</v>
      </c>
    </row>
    <row r="1038" spans="1:32" x14ac:dyDescent="0.2">
      <c r="A1038">
        <v>1037</v>
      </c>
      <c r="C1038">
        <v>21362</v>
      </c>
      <c r="D1038">
        <v>38862</v>
      </c>
      <c r="F1038">
        <v>3</v>
      </c>
      <c r="G1038">
        <v>28</v>
      </c>
      <c r="H1038">
        <v>52.4</v>
      </c>
      <c r="I1038" t="s">
        <v>24</v>
      </c>
      <c r="J1038">
        <v>49</v>
      </c>
      <c r="K1038">
        <v>50</v>
      </c>
      <c r="L1038">
        <v>54</v>
      </c>
      <c r="M1038">
        <v>49</v>
      </c>
      <c r="N1038">
        <v>5.58</v>
      </c>
      <c r="P1038">
        <v>-0.04</v>
      </c>
      <c r="R1038">
        <v>-0.45</v>
      </c>
      <c r="X1038" t="s">
        <v>3059</v>
      </c>
      <c r="Y1038">
        <v>1037</v>
      </c>
      <c r="Z1038" s="1">
        <v>0.14505092592592592</v>
      </c>
      <c r="AA1038" t="s">
        <v>6614</v>
      </c>
      <c r="AB1038">
        <v>2.8000000000000001E-2</v>
      </c>
      <c r="AC1038">
        <v>-2.5999999999999999E-2</v>
      </c>
      <c r="AD1038">
        <v>5.58</v>
      </c>
      <c r="AE1038" t="s">
        <v>3059</v>
      </c>
    </row>
    <row r="1039" spans="1:32" x14ac:dyDescent="0.2">
      <c r="A1039">
        <v>1038</v>
      </c>
      <c r="B1039" t="s">
        <v>3060</v>
      </c>
      <c r="C1039">
        <v>21364</v>
      </c>
      <c r="D1039">
        <v>111195</v>
      </c>
      <c r="F1039">
        <v>3</v>
      </c>
      <c r="G1039">
        <v>27</v>
      </c>
      <c r="H1039">
        <v>10.199999999999999</v>
      </c>
      <c r="I1039" t="s">
        <v>24</v>
      </c>
      <c r="J1039">
        <v>9</v>
      </c>
      <c r="K1039">
        <v>43</v>
      </c>
      <c r="L1039">
        <v>58</v>
      </c>
      <c r="M1039">
        <v>9</v>
      </c>
      <c r="N1039">
        <v>3.74</v>
      </c>
      <c r="P1039">
        <v>-0.09</v>
      </c>
      <c r="R1039">
        <v>-0.33</v>
      </c>
      <c r="T1039">
        <v>-0.09</v>
      </c>
      <c r="X1039" t="s">
        <v>66</v>
      </c>
      <c r="Y1039">
        <v>1038</v>
      </c>
      <c r="Z1039" s="1">
        <v>0.14386805555555557</v>
      </c>
      <c r="AA1039" t="s">
        <v>6615</v>
      </c>
      <c r="AB1039">
        <v>0.06</v>
      </c>
      <c r="AC1039">
        <v>-3.9E-2</v>
      </c>
      <c r="AD1039">
        <v>3.74</v>
      </c>
      <c r="AE1039" t="s">
        <v>66</v>
      </c>
    </row>
    <row r="1040" spans="1:32" x14ac:dyDescent="0.2">
      <c r="A1040">
        <v>1039</v>
      </c>
      <c r="C1040">
        <v>21379</v>
      </c>
      <c r="D1040">
        <v>93439</v>
      </c>
      <c r="F1040">
        <v>3</v>
      </c>
      <c r="G1040">
        <v>27</v>
      </c>
      <c r="H1040">
        <v>18.7</v>
      </c>
      <c r="I1040" t="s">
        <v>24</v>
      </c>
      <c r="J1040">
        <v>12</v>
      </c>
      <c r="K1040">
        <v>44</v>
      </c>
      <c r="L1040">
        <v>6</v>
      </c>
      <c r="M1040">
        <v>12</v>
      </c>
      <c r="N1040">
        <v>6.28</v>
      </c>
      <c r="P1040">
        <v>-0.02</v>
      </c>
      <c r="R1040">
        <v>-7.0000000000000007E-2</v>
      </c>
      <c r="X1040" t="s">
        <v>128</v>
      </c>
      <c r="Y1040">
        <v>1039</v>
      </c>
      <c r="Z1040" s="1">
        <v>0.14396643518518518</v>
      </c>
      <c r="AA1040" t="s">
        <v>6616</v>
      </c>
      <c r="AB1040">
        <v>7.0000000000000001E-3</v>
      </c>
      <c r="AC1040">
        <v>-1.9E-2</v>
      </c>
      <c r="AD1040">
        <v>6.28</v>
      </c>
      <c r="AE1040" t="s">
        <v>128</v>
      </c>
    </row>
    <row r="1041" spans="1:32" x14ac:dyDescent="0.2">
      <c r="A1041">
        <v>1040</v>
      </c>
      <c r="C1041">
        <v>21389</v>
      </c>
      <c r="D1041">
        <v>24061</v>
      </c>
      <c r="F1041">
        <v>3</v>
      </c>
      <c r="G1041">
        <v>29</v>
      </c>
      <c r="H1041">
        <v>54.9</v>
      </c>
      <c r="I1041" t="s">
        <v>24</v>
      </c>
      <c r="J1041">
        <v>58</v>
      </c>
      <c r="K1041">
        <v>52</v>
      </c>
      <c r="L1041">
        <v>43</v>
      </c>
      <c r="M1041">
        <v>58</v>
      </c>
      <c r="N1041">
        <v>4.54</v>
      </c>
      <c r="P1041">
        <v>0.56000000000000005</v>
      </c>
      <c r="R1041">
        <v>-0.11</v>
      </c>
      <c r="T1041">
        <v>0.5</v>
      </c>
      <c r="X1041" t="s">
        <v>3004</v>
      </c>
      <c r="Y1041">
        <v>1040</v>
      </c>
      <c r="Z1041" s="1">
        <v>0.14577430555555557</v>
      </c>
      <c r="AA1041" t="s">
        <v>6617</v>
      </c>
      <c r="AB1041">
        <v>6.0000000000000001E-3</v>
      </c>
      <c r="AC1041">
        <v>-2E-3</v>
      </c>
      <c r="AD1041">
        <v>4.54</v>
      </c>
      <c r="AE1041" t="s">
        <v>3004</v>
      </c>
    </row>
    <row r="1042" spans="1:32" x14ac:dyDescent="0.2">
      <c r="A1042">
        <v>1041</v>
      </c>
      <c r="C1042">
        <v>21402</v>
      </c>
      <c r="D1042">
        <v>56475</v>
      </c>
      <c r="F1042">
        <v>3</v>
      </c>
      <c r="G1042">
        <v>28</v>
      </c>
      <c r="H1042">
        <v>20.8</v>
      </c>
      <c r="I1042" t="s">
        <v>24</v>
      </c>
      <c r="J1042">
        <v>33</v>
      </c>
      <c r="K1042">
        <v>48</v>
      </c>
      <c r="L1042">
        <v>27</v>
      </c>
      <c r="M1042">
        <v>33</v>
      </c>
      <c r="N1042">
        <v>5.61</v>
      </c>
      <c r="O1042" t="s">
        <v>103</v>
      </c>
      <c r="P1042">
        <v>0.02</v>
      </c>
      <c r="R1042">
        <v>0.14000000000000001</v>
      </c>
      <c r="X1042" t="s">
        <v>114</v>
      </c>
      <c r="Y1042">
        <v>1041</v>
      </c>
      <c r="Z1042" s="1">
        <v>0.14468518518518517</v>
      </c>
      <c r="AA1042" t="s">
        <v>6618</v>
      </c>
      <c r="AB1042">
        <v>3.6999999999999998E-2</v>
      </c>
      <c r="AC1042">
        <v>-5.7000000000000002E-2</v>
      </c>
      <c r="AD1042">
        <v>5.61</v>
      </c>
      <c r="AE1042" t="s">
        <v>114</v>
      </c>
    </row>
    <row r="1043" spans="1:32" x14ac:dyDescent="0.2">
      <c r="A1043">
        <v>1042</v>
      </c>
      <c r="B1043" t="s">
        <v>3061</v>
      </c>
      <c r="C1043">
        <v>21423</v>
      </c>
      <c r="D1043">
        <v>194289</v>
      </c>
      <c r="E1043">
        <v>1142</v>
      </c>
      <c r="F1043">
        <v>3</v>
      </c>
      <c r="G1043">
        <v>25</v>
      </c>
      <c r="H1043">
        <v>55.8</v>
      </c>
      <c r="I1043" t="s">
        <v>26</v>
      </c>
      <c r="J1043">
        <v>35</v>
      </c>
      <c r="K1043">
        <v>55</v>
      </c>
      <c r="L1043">
        <v>15</v>
      </c>
      <c r="M1043">
        <v>-35</v>
      </c>
      <c r="N1043">
        <v>6.39</v>
      </c>
      <c r="P1043">
        <v>0.08</v>
      </c>
      <c r="X1043" t="s">
        <v>3062</v>
      </c>
      <c r="Y1043">
        <v>1042</v>
      </c>
      <c r="Z1043" s="1">
        <v>0.14300694444444445</v>
      </c>
      <c r="AA1043" t="s">
        <v>6619</v>
      </c>
      <c r="AB1043">
        <v>2.9000000000000001E-2</v>
      </c>
      <c r="AC1043">
        <v>-7.0000000000000001E-3</v>
      </c>
      <c r="AD1043">
        <v>6.39</v>
      </c>
      <c r="AE1043" t="s">
        <v>3062</v>
      </c>
    </row>
    <row r="1044" spans="1:32" x14ac:dyDescent="0.2">
      <c r="A1044">
        <v>1043</v>
      </c>
      <c r="C1044">
        <v>21427</v>
      </c>
      <c r="D1044">
        <v>24062</v>
      </c>
      <c r="E1044">
        <v>1158</v>
      </c>
      <c r="F1044">
        <v>3</v>
      </c>
      <c r="G1044">
        <v>30</v>
      </c>
      <c r="H1044">
        <v>11.3</v>
      </c>
      <c r="I1044" t="s">
        <v>24</v>
      </c>
      <c r="J1044">
        <v>59</v>
      </c>
      <c r="K1044">
        <v>21</v>
      </c>
      <c r="L1044">
        <v>58</v>
      </c>
      <c r="M1044">
        <v>59</v>
      </c>
      <c r="N1044">
        <v>6.13</v>
      </c>
      <c r="P1044">
        <v>0.08</v>
      </c>
      <c r="X1044" t="s">
        <v>114</v>
      </c>
      <c r="Y1044">
        <v>1043</v>
      </c>
      <c r="Z1044" s="1">
        <v>0.14596412037037038</v>
      </c>
      <c r="AA1044" t="s">
        <v>6620</v>
      </c>
      <c r="AB1044">
        <v>3.5999999999999997E-2</v>
      </c>
      <c r="AC1044">
        <v>-4.7E-2</v>
      </c>
      <c r="AD1044">
        <v>6.13</v>
      </c>
      <c r="AE1044" t="s">
        <v>114</v>
      </c>
    </row>
    <row r="1045" spans="1:32" x14ac:dyDescent="0.2">
      <c r="A1045">
        <v>1044</v>
      </c>
      <c r="B1045" t="s">
        <v>3063</v>
      </c>
      <c r="C1045">
        <v>21428</v>
      </c>
      <c r="D1045">
        <v>38872</v>
      </c>
      <c r="F1045">
        <v>3</v>
      </c>
      <c r="G1045">
        <v>29</v>
      </c>
      <c r="H1045">
        <v>22.1</v>
      </c>
      <c r="I1045" t="s">
        <v>24</v>
      </c>
      <c r="J1045">
        <v>49</v>
      </c>
      <c r="K1045">
        <v>30</v>
      </c>
      <c r="L1045">
        <v>32</v>
      </c>
      <c r="M1045">
        <v>49</v>
      </c>
      <c r="N1045">
        <v>4.67</v>
      </c>
      <c r="P1045">
        <v>-0.09</v>
      </c>
      <c r="R1045">
        <v>-0.56999999999999995</v>
      </c>
      <c r="T1045">
        <v>-0.11</v>
      </c>
      <c r="X1045" t="s">
        <v>368</v>
      </c>
      <c r="Y1045">
        <v>1044</v>
      </c>
      <c r="Z1045" s="1">
        <v>0.14539467592592592</v>
      </c>
      <c r="AA1045" t="s">
        <v>6621</v>
      </c>
      <c r="AB1045">
        <v>2.5999999999999999E-2</v>
      </c>
      <c r="AC1045">
        <v>-2.7E-2</v>
      </c>
      <c r="AD1045">
        <v>4.67</v>
      </c>
      <c r="AE1045" t="s">
        <v>368</v>
      </c>
    </row>
    <row r="1046" spans="1:32" x14ac:dyDescent="0.2">
      <c r="A1046">
        <v>1045</v>
      </c>
      <c r="C1046">
        <v>21430</v>
      </c>
      <c r="D1046">
        <v>168544</v>
      </c>
      <c r="F1046">
        <v>3</v>
      </c>
      <c r="G1046">
        <v>26</v>
      </c>
      <c r="H1046">
        <v>22.5</v>
      </c>
      <c r="I1046" t="s">
        <v>26</v>
      </c>
      <c r="J1046">
        <v>27</v>
      </c>
      <c r="K1046">
        <v>19</v>
      </c>
      <c r="L1046">
        <v>3</v>
      </c>
      <c r="M1046">
        <v>-27</v>
      </c>
      <c r="N1046">
        <v>5.93</v>
      </c>
      <c r="P1046">
        <v>0.94</v>
      </c>
      <c r="X1046" t="s">
        <v>33</v>
      </c>
      <c r="Y1046">
        <v>1045</v>
      </c>
      <c r="Z1046" s="1">
        <v>0.14331597222222223</v>
      </c>
      <c r="AA1046" t="s">
        <v>6622</v>
      </c>
      <c r="AB1046">
        <v>8.0000000000000002E-3</v>
      </c>
      <c r="AC1046">
        <v>4.9000000000000002E-2</v>
      </c>
      <c r="AD1046">
        <v>5.93</v>
      </c>
      <c r="AE1046" t="s">
        <v>33</v>
      </c>
    </row>
    <row r="1047" spans="1:32" x14ac:dyDescent="0.2">
      <c r="A1047">
        <v>1046</v>
      </c>
      <c r="C1047">
        <v>21447</v>
      </c>
      <c r="D1047">
        <v>24064</v>
      </c>
      <c r="E1047">
        <v>1159</v>
      </c>
      <c r="F1047">
        <v>3</v>
      </c>
      <c r="G1047">
        <v>30</v>
      </c>
      <c r="H1047">
        <v>0.2</v>
      </c>
      <c r="I1047" t="s">
        <v>24</v>
      </c>
      <c r="J1047">
        <v>55</v>
      </c>
      <c r="K1047">
        <v>27</v>
      </c>
      <c r="L1047">
        <v>7</v>
      </c>
      <c r="M1047">
        <v>55</v>
      </c>
      <c r="N1047">
        <v>5.09</v>
      </c>
      <c r="P1047">
        <v>0.05</v>
      </c>
      <c r="R1047">
        <v>0.04</v>
      </c>
      <c r="T1047">
        <v>-0.01</v>
      </c>
      <c r="X1047" t="s">
        <v>89</v>
      </c>
      <c r="Y1047">
        <v>1046</v>
      </c>
      <c r="Z1047" s="1">
        <v>0.14583564814814814</v>
      </c>
      <c r="AA1047" t="s">
        <v>6623</v>
      </c>
      <c r="AB1047">
        <v>-4.5999999999999999E-2</v>
      </c>
      <c r="AC1047">
        <v>-8.9999999999999993E-3</v>
      </c>
      <c r="AD1047">
        <v>5.09</v>
      </c>
      <c r="AE1047" t="s">
        <v>89</v>
      </c>
    </row>
    <row r="1048" spans="1:32" x14ac:dyDescent="0.2">
      <c r="A1048">
        <v>1047</v>
      </c>
      <c r="C1048">
        <v>21455</v>
      </c>
      <c r="D1048">
        <v>38874</v>
      </c>
      <c r="F1048">
        <v>3</v>
      </c>
      <c r="G1048">
        <v>29</v>
      </c>
      <c r="H1048">
        <v>26.2</v>
      </c>
      <c r="I1048" t="s">
        <v>24</v>
      </c>
      <c r="J1048">
        <v>46</v>
      </c>
      <c r="K1048">
        <v>56</v>
      </c>
      <c r="L1048">
        <v>16</v>
      </c>
      <c r="M1048">
        <v>46</v>
      </c>
      <c r="N1048">
        <v>6.24</v>
      </c>
      <c r="P1048">
        <v>0.13</v>
      </c>
      <c r="R1048">
        <v>-0.25</v>
      </c>
      <c r="X1048" t="s">
        <v>131</v>
      </c>
      <c r="Y1048">
        <v>1047</v>
      </c>
      <c r="Z1048" s="1">
        <v>0.14544212962962963</v>
      </c>
      <c r="AA1048" t="s">
        <v>6624</v>
      </c>
      <c r="AB1048">
        <v>1.7999999999999999E-2</v>
      </c>
      <c r="AC1048">
        <v>-3.5000000000000003E-2</v>
      </c>
      <c r="AD1048">
        <v>6.24</v>
      </c>
      <c r="AE1048" t="s">
        <v>131</v>
      </c>
    </row>
    <row r="1049" spans="1:32" x14ac:dyDescent="0.2">
      <c r="A1049">
        <v>1048</v>
      </c>
      <c r="B1049" t="s">
        <v>3064</v>
      </c>
      <c r="C1049">
        <v>21467</v>
      </c>
      <c r="D1049">
        <v>75945</v>
      </c>
      <c r="F1049">
        <v>3</v>
      </c>
      <c r="G1049">
        <v>28</v>
      </c>
      <c r="H1049">
        <v>26.6</v>
      </c>
      <c r="I1049" t="s">
        <v>24</v>
      </c>
      <c r="J1049">
        <v>22</v>
      </c>
      <c r="K1049">
        <v>48</v>
      </c>
      <c r="L1049">
        <v>15</v>
      </c>
      <c r="M1049">
        <v>22</v>
      </c>
      <c r="N1049">
        <v>6.03</v>
      </c>
      <c r="P1049">
        <v>0.95</v>
      </c>
      <c r="X1049" t="s">
        <v>72</v>
      </c>
      <c r="Y1049">
        <v>1048</v>
      </c>
      <c r="Z1049" s="1">
        <v>0.14475231481481482</v>
      </c>
      <c r="AA1049" t="s">
        <v>6625</v>
      </c>
      <c r="AB1049">
        <v>-1E-3</v>
      </c>
      <c r="AC1049">
        <v>-0.104</v>
      </c>
      <c r="AD1049">
        <v>6.03</v>
      </c>
      <c r="AE1049" t="s">
        <v>72</v>
      </c>
    </row>
    <row r="1050" spans="1:32" x14ac:dyDescent="0.2">
      <c r="A1050">
        <v>1049</v>
      </c>
      <c r="C1050">
        <v>21473</v>
      </c>
      <c r="D1050">
        <v>216316</v>
      </c>
      <c r="F1050">
        <v>3</v>
      </c>
      <c r="G1050">
        <v>26</v>
      </c>
      <c r="H1050">
        <v>11.7</v>
      </c>
      <c r="I1050" t="s">
        <v>26</v>
      </c>
      <c r="J1050">
        <v>41</v>
      </c>
      <c r="K1050">
        <v>38</v>
      </c>
      <c r="L1050">
        <v>13</v>
      </c>
      <c r="M1050">
        <v>-41</v>
      </c>
      <c r="N1050">
        <v>6.32</v>
      </c>
      <c r="P1050">
        <v>0.06</v>
      </c>
      <c r="R1050">
        <v>0.05</v>
      </c>
      <c r="X1050" t="s">
        <v>134</v>
      </c>
      <c r="Y1050">
        <v>1049</v>
      </c>
      <c r="Z1050" s="1">
        <v>0.14319097222222221</v>
      </c>
      <c r="AA1050" t="s">
        <v>6626</v>
      </c>
      <c r="AB1050">
        <v>1.4999999999999999E-2</v>
      </c>
      <c r="AC1050">
        <v>2.7E-2</v>
      </c>
      <c r="AD1050">
        <v>6.32</v>
      </c>
      <c r="AE1050" t="s">
        <v>134</v>
      </c>
    </row>
    <row r="1051" spans="1:32" x14ac:dyDescent="0.2">
      <c r="A1051">
        <v>1050</v>
      </c>
      <c r="C1051">
        <v>21530</v>
      </c>
      <c r="D1051">
        <v>148972</v>
      </c>
      <c r="F1051">
        <v>3</v>
      </c>
      <c r="G1051">
        <v>28</v>
      </c>
      <c r="H1051">
        <v>1</v>
      </c>
      <c r="I1051" t="s">
        <v>26</v>
      </c>
      <c r="J1051">
        <v>11</v>
      </c>
      <c r="K1051">
        <v>17</v>
      </c>
      <c r="L1051">
        <v>12</v>
      </c>
      <c r="M1051">
        <v>-11</v>
      </c>
      <c r="N1051">
        <v>5.73</v>
      </c>
      <c r="P1051">
        <v>1.1000000000000001</v>
      </c>
      <c r="R1051">
        <v>1.04</v>
      </c>
      <c r="X1051" t="s">
        <v>125</v>
      </c>
      <c r="Y1051">
        <v>1050</v>
      </c>
      <c r="Z1051" s="1">
        <v>0.14445601851851853</v>
      </c>
      <c r="AA1051" t="s">
        <v>6627</v>
      </c>
      <c r="AB1051">
        <v>2E-3</v>
      </c>
      <c r="AC1051">
        <v>-4.9000000000000002E-2</v>
      </c>
      <c r="AD1051">
        <v>5.73</v>
      </c>
      <c r="AE1051" t="s">
        <v>125</v>
      </c>
    </row>
    <row r="1052" spans="1:32" x14ac:dyDescent="0.2">
      <c r="A1052">
        <v>1051</v>
      </c>
      <c r="C1052">
        <v>21551</v>
      </c>
      <c r="D1052">
        <v>38893</v>
      </c>
      <c r="F1052">
        <v>3</v>
      </c>
      <c r="G1052">
        <v>30</v>
      </c>
      <c r="H1052">
        <v>37</v>
      </c>
      <c r="I1052" t="s">
        <v>24</v>
      </c>
      <c r="J1052">
        <v>48</v>
      </c>
      <c r="K1052">
        <v>6</v>
      </c>
      <c r="L1052">
        <v>13</v>
      </c>
      <c r="M1052">
        <v>48</v>
      </c>
      <c r="N1052">
        <v>5.82</v>
      </c>
      <c r="P1052">
        <v>-0.04</v>
      </c>
      <c r="R1052">
        <v>-0.32</v>
      </c>
      <c r="X1052" t="s">
        <v>122</v>
      </c>
      <c r="Y1052">
        <v>1051</v>
      </c>
      <c r="Z1052" s="1">
        <v>0.14626157407407406</v>
      </c>
      <c r="AA1052" t="s">
        <v>6628</v>
      </c>
      <c r="AB1052">
        <v>3.2000000000000001E-2</v>
      </c>
      <c r="AC1052">
        <v>-2.9000000000000001E-2</v>
      </c>
      <c r="AD1052">
        <v>5.82</v>
      </c>
      <c r="AE1052" t="s">
        <v>122</v>
      </c>
    </row>
    <row r="1053" spans="1:32" x14ac:dyDescent="0.2">
      <c r="A1053">
        <v>1052</v>
      </c>
      <c r="B1053" t="s">
        <v>3065</v>
      </c>
      <c r="C1053">
        <v>21552</v>
      </c>
      <c r="D1053">
        <v>38890</v>
      </c>
      <c r="E1053">
        <v>1167</v>
      </c>
      <c r="F1053">
        <v>3</v>
      </c>
      <c r="G1053">
        <v>30</v>
      </c>
      <c r="H1053">
        <v>34.5</v>
      </c>
      <c r="I1053" t="s">
        <v>24</v>
      </c>
      <c r="J1053">
        <v>47</v>
      </c>
      <c r="K1053">
        <v>59</v>
      </c>
      <c r="L1053">
        <v>43</v>
      </c>
      <c r="M1053">
        <v>47</v>
      </c>
      <c r="N1053">
        <v>4.3600000000000003</v>
      </c>
      <c r="P1053">
        <v>1.35</v>
      </c>
      <c r="R1053">
        <v>1.54</v>
      </c>
      <c r="T1053">
        <v>0.74</v>
      </c>
      <c r="X1053" t="s">
        <v>105</v>
      </c>
      <c r="Y1053">
        <v>1052</v>
      </c>
      <c r="Z1053" s="1">
        <v>0.14623263888888891</v>
      </c>
      <c r="AA1053" t="s">
        <v>6629</v>
      </c>
      <c r="AB1053">
        <v>4.0000000000000001E-3</v>
      </c>
      <c r="AC1053">
        <v>0.02</v>
      </c>
      <c r="AD1053">
        <v>4.3600000000000003</v>
      </c>
      <c r="AE1053" t="s">
        <v>105</v>
      </c>
    </row>
    <row r="1054" spans="1:32" x14ac:dyDescent="0.2">
      <c r="A1054">
        <v>1053</v>
      </c>
      <c r="C1054">
        <v>21563</v>
      </c>
      <c r="D1054">
        <v>248797</v>
      </c>
      <c r="F1054">
        <v>3</v>
      </c>
      <c r="G1054">
        <v>24</v>
      </c>
      <c r="H1054">
        <v>2.5</v>
      </c>
      <c r="I1054" t="s">
        <v>26</v>
      </c>
      <c r="J1054">
        <v>69</v>
      </c>
      <c r="K1054">
        <v>37</v>
      </c>
      <c r="L1054">
        <v>29</v>
      </c>
      <c r="M1054">
        <v>-69</v>
      </c>
      <c r="N1054">
        <v>6.15</v>
      </c>
      <c r="P1054">
        <v>0.48</v>
      </c>
      <c r="R1054">
        <v>0.25</v>
      </c>
      <c r="X1054" t="s">
        <v>3066</v>
      </c>
      <c r="Y1054">
        <v>1053</v>
      </c>
      <c r="Z1054" s="1">
        <v>0.14169560185185184</v>
      </c>
      <c r="AA1054" t="s">
        <v>6630</v>
      </c>
      <c r="AB1054">
        <v>2.9000000000000001E-2</v>
      </c>
      <c r="AC1054">
        <v>1.4999999999999999E-2</v>
      </c>
      <c r="AD1054">
        <v>6.15</v>
      </c>
      <c r="AE1054" t="s">
        <v>6631</v>
      </c>
      <c r="AF1054" t="s">
        <v>36</v>
      </c>
    </row>
    <row r="1055" spans="1:32" x14ac:dyDescent="0.2">
      <c r="A1055">
        <v>1054</v>
      </c>
      <c r="B1055" t="s">
        <v>3067</v>
      </c>
      <c r="C1055">
        <v>21574</v>
      </c>
      <c r="D1055">
        <v>194312</v>
      </c>
      <c r="F1055">
        <v>3</v>
      </c>
      <c r="G1055">
        <v>27</v>
      </c>
      <c r="H1055">
        <v>33.4</v>
      </c>
      <c r="I1055" t="s">
        <v>26</v>
      </c>
      <c r="J1055">
        <v>35</v>
      </c>
      <c r="K1055">
        <v>40</v>
      </c>
      <c r="L1055">
        <v>53</v>
      </c>
      <c r="M1055">
        <v>-35</v>
      </c>
      <c r="N1055">
        <v>5.71</v>
      </c>
      <c r="P1055">
        <v>1.29</v>
      </c>
      <c r="X1055" t="s">
        <v>125</v>
      </c>
      <c r="Y1055">
        <v>1054</v>
      </c>
      <c r="Z1055" s="1">
        <v>0.14413657407407407</v>
      </c>
      <c r="AA1055" t="s">
        <v>6632</v>
      </c>
      <c r="AB1055">
        <v>8.1000000000000003E-2</v>
      </c>
      <c r="AC1055">
        <v>2E-3</v>
      </c>
      <c r="AD1055">
        <v>5.71</v>
      </c>
      <c r="AE1055" t="s">
        <v>125</v>
      </c>
    </row>
    <row r="1056" spans="1:32" x14ac:dyDescent="0.2">
      <c r="A1056">
        <v>1055</v>
      </c>
      <c r="C1056">
        <v>21610</v>
      </c>
      <c r="D1056">
        <v>4936</v>
      </c>
      <c r="F1056">
        <v>3</v>
      </c>
      <c r="G1056">
        <v>35</v>
      </c>
      <c r="H1056">
        <v>12.4</v>
      </c>
      <c r="I1056" t="s">
        <v>24</v>
      </c>
      <c r="J1056">
        <v>73</v>
      </c>
      <c r="K1056">
        <v>20</v>
      </c>
      <c r="L1056">
        <v>49</v>
      </c>
      <c r="M1056">
        <v>73</v>
      </c>
      <c r="N1056">
        <v>6.57</v>
      </c>
      <c r="P1056">
        <v>0.03</v>
      </c>
      <c r="R1056">
        <v>0.02</v>
      </c>
      <c r="X1056" t="s">
        <v>185</v>
      </c>
      <c r="Y1056">
        <v>1055</v>
      </c>
      <c r="Z1056" s="1">
        <v>0.14944907407407407</v>
      </c>
      <c r="AA1056" t="s">
        <v>6633</v>
      </c>
      <c r="AB1056">
        <v>1.2999999999999999E-2</v>
      </c>
      <c r="AC1056">
        <v>-2.5999999999999999E-2</v>
      </c>
      <c r="AD1056">
        <v>6.57</v>
      </c>
      <c r="AE1056" t="s">
        <v>185</v>
      </c>
    </row>
    <row r="1057" spans="1:32" x14ac:dyDescent="0.2">
      <c r="A1057">
        <v>1056</v>
      </c>
      <c r="C1057">
        <v>21620</v>
      </c>
      <c r="D1057">
        <v>38906</v>
      </c>
      <c r="E1057">
        <v>1173</v>
      </c>
      <c r="F1057">
        <v>3</v>
      </c>
      <c r="G1057">
        <v>31</v>
      </c>
      <c r="H1057">
        <v>29.4</v>
      </c>
      <c r="I1057" t="s">
        <v>24</v>
      </c>
      <c r="J1057">
        <v>49</v>
      </c>
      <c r="K1057">
        <v>12</v>
      </c>
      <c r="L1057">
        <v>35</v>
      </c>
      <c r="M1057">
        <v>49</v>
      </c>
      <c r="N1057">
        <v>6.29</v>
      </c>
      <c r="P1057">
        <v>0.09</v>
      </c>
      <c r="R1057">
        <v>0.12</v>
      </c>
      <c r="X1057" t="s">
        <v>185</v>
      </c>
      <c r="Y1057">
        <v>1056</v>
      </c>
      <c r="Z1057" s="1">
        <v>0.14686805555555557</v>
      </c>
      <c r="AA1057" t="s">
        <v>6634</v>
      </c>
      <c r="AB1057">
        <v>-5.0000000000000001E-3</v>
      </c>
      <c r="AC1057">
        <v>1E-3</v>
      </c>
      <c r="AD1057">
        <v>6.29</v>
      </c>
      <c r="AE1057" t="s">
        <v>185</v>
      </c>
    </row>
    <row r="1058" spans="1:32" x14ac:dyDescent="0.2">
      <c r="A1058">
        <v>1057</v>
      </c>
      <c r="B1058" t="s">
        <v>3068</v>
      </c>
      <c r="E1058" t="s">
        <v>3069</v>
      </c>
      <c r="M1058" t="e">
        <v>#VALUE!</v>
      </c>
      <c r="Y1058">
        <v>1057</v>
      </c>
      <c r="Z1058" s="1">
        <v>0</v>
      </c>
      <c r="AA1058" t="s">
        <v>9587</v>
      </c>
      <c r="AB1058">
        <v>0</v>
      </c>
      <c r="AC1058">
        <v>0</v>
      </c>
      <c r="AD1058" t="s">
        <v>9588</v>
      </c>
    </row>
    <row r="1059" spans="1:32" x14ac:dyDescent="0.2">
      <c r="A1059">
        <v>1058</v>
      </c>
      <c r="B1059" t="s">
        <v>3070</v>
      </c>
      <c r="C1059">
        <v>21635</v>
      </c>
      <c r="D1059">
        <v>194318</v>
      </c>
      <c r="F1059">
        <v>3</v>
      </c>
      <c r="G1059">
        <v>28</v>
      </c>
      <c r="H1059">
        <v>11.5</v>
      </c>
      <c r="I1059" t="s">
        <v>26</v>
      </c>
      <c r="J1059">
        <v>35</v>
      </c>
      <c r="K1059">
        <v>51</v>
      </c>
      <c r="L1059">
        <v>12</v>
      </c>
      <c r="M1059">
        <v>-35</v>
      </c>
      <c r="N1059">
        <v>6.5</v>
      </c>
      <c r="P1059">
        <v>0.13</v>
      </c>
      <c r="R1059">
        <v>0.08</v>
      </c>
      <c r="X1059" t="s">
        <v>89</v>
      </c>
      <c r="Y1059">
        <v>1058</v>
      </c>
      <c r="Z1059" s="1">
        <v>0.14457754629629629</v>
      </c>
      <c r="AA1059" t="s">
        <v>6635</v>
      </c>
      <c r="AB1059">
        <v>0.03</v>
      </c>
      <c r="AC1059">
        <v>-3.0000000000000001E-3</v>
      </c>
      <c r="AD1059">
        <v>6.5</v>
      </c>
      <c r="AE1059" t="s">
        <v>89</v>
      </c>
    </row>
    <row r="1060" spans="1:32" x14ac:dyDescent="0.2">
      <c r="A1060">
        <v>1059</v>
      </c>
      <c r="C1060">
        <v>21661</v>
      </c>
      <c r="D1060">
        <v>38912</v>
      </c>
      <c r="F1060">
        <v>3</v>
      </c>
      <c r="G1060">
        <v>31</v>
      </c>
      <c r="H1060">
        <v>49.1</v>
      </c>
      <c r="I1060" t="s">
        <v>24</v>
      </c>
      <c r="J1060">
        <v>49</v>
      </c>
      <c r="K1060">
        <v>24</v>
      </c>
      <c r="L1060">
        <v>3</v>
      </c>
      <c r="M1060">
        <v>49</v>
      </c>
      <c r="N1060">
        <v>6.39</v>
      </c>
      <c r="P1060">
        <v>0.09</v>
      </c>
      <c r="R1060">
        <v>-0.14000000000000001</v>
      </c>
      <c r="X1060" t="s">
        <v>39</v>
      </c>
      <c r="Y1060">
        <v>1059</v>
      </c>
      <c r="Z1060" s="1">
        <v>0.14709606481481483</v>
      </c>
      <c r="AA1060" t="s">
        <v>6636</v>
      </c>
      <c r="AB1060">
        <v>1.2E-2</v>
      </c>
      <c r="AC1060">
        <v>-5.0000000000000001E-3</v>
      </c>
      <c r="AD1060">
        <v>6.39</v>
      </c>
      <c r="AE1060" t="s">
        <v>39</v>
      </c>
    </row>
    <row r="1061" spans="1:32" x14ac:dyDescent="0.2">
      <c r="A1061">
        <v>1060</v>
      </c>
      <c r="C1061">
        <v>21665</v>
      </c>
      <c r="D1061">
        <v>130520</v>
      </c>
      <c r="F1061">
        <v>3</v>
      </c>
      <c r="G1061">
        <v>29</v>
      </c>
      <c r="H1061">
        <v>39.1</v>
      </c>
      <c r="I1061" t="s">
        <v>26</v>
      </c>
      <c r="J1061">
        <v>6</v>
      </c>
      <c r="K1061">
        <v>48</v>
      </c>
      <c r="L1061">
        <v>18</v>
      </c>
      <c r="M1061">
        <v>-6</v>
      </c>
      <c r="N1061">
        <v>5.99</v>
      </c>
      <c r="P1061">
        <v>1.02</v>
      </c>
      <c r="R1061">
        <v>0.87</v>
      </c>
      <c r="X1061" t="s">
        <v>235</v>
      </c>
      <c r="Y1061">
        <v>1060</v>
      </c>
      <c r="Z1061" s="1">
        <v>0.14559143518518519</v>
      </c>
      <c r="AA1061" t="s">
        <v>6637</v>
      </c>
      <c r="AB1061">
        <v>-9.6000000000000002E-2</v>
      </c>
      <c r="AC1061">
        <v>-0.104</v>
      </c>
      <c r="AD1061">
        <v>5.99</v>
      </c>
      <c r="AE1061" t="s">
        <v>235</v>
      </c>
    </row>
    <row r="1062" spans="1:32" x14ac:dyDescent="0.2">
      <c r="A1062">
        <v>1061</v>
      </c>
      <c r="B1062" t="s">
        <v>3071</v>
      </c>
      <c r="C1062">
        <v>21686</v>
      </c>
      <c r="D1062">
        <v>93463</v>
      </c>
      <c r="F1062">
        <v>3</v>
      </c>
      <c r="G1062">
        <v>30</v>
      </c>
      <c r="H1062">
        <v>24.5</v>
      </c>
      <c r="I1062" t="s">
        <v>24</v>
      </c>
      <c r="J1062">
        <v>11</v>
      </c>
      <c r="K1062">
        <v>20</v>
      </c>
      <c r="L1062">
        <v>11</v>
      </c>
      <c r="M1062">
        <v>11</v>
      </c>
      <c r="N1062">
        <v>5.14</v>
      </c>
      <c r="P1062">
        <v>-0.03</v>
      </c>
      <c r="R1062">
        <v>-7.0000000000000007E-2</v>
      </c>
      <c r="X1062" t="s">
        <v>185</v>
      </c>
      <c r="Y1062">
        <v>1061</v>
      </c>
      <c r="Z1062" s="1">
        <v>0.14611689814814816</v>
      </c>
      <c r="AA1062" t="s">
        <v>6638</v>
      </c>
      <c r="AB1062">
        <v>-8.0000000000000002E-3</v>
      </c>
      <c r="AC1062">
        <v>-1.7999999999999999E-2</v>
      </c>
      <c r="AD1062">
        <v>5.14</v>
      </c>
      <c r="AE1062" t="s">
        <v>185</v>
      </c>
    </row>
    <row r="1063" spans="1:32" x14ac:dyDescent="0.2">
      <c r="A1063">
        <v>1062</v>
      </c>
      <c r="C1063">
        <v>21688</v>
      </c>
      <c r="D1063">
        <v>148985</v>
      </c>
      <c r="F1063">
        <v>3</v>
      </c>
      <c r="G1063">
        <v>29</v>
      </c>
      <c r="H1063">
        <v>36</v>
      </c>
      <c r="I1063" t="s">
        <v>26</v>
      </c>
      <c r="J1063">
        <v>12</v>
      </c>
      <c r="K1063">
        <v>40</v>
      </c>
      <c r="L1063">
        <v>29</v>
      </c>
      <c r="M1063">
        <v>-12</v>
      </c>
      <c r="N1063">
        <v>5.59</v>
      </c>
      <c r="P1063">
        <v>0.17</v>
      </c>
      <c r="R1063">
        <v>0.11</v>
      </c>
      <c r="X1063" t="s">
        <v>328</v>
      </c>
      <c r="Y1063">
        <v>1062</v>
      </c>
      <c r="Z1063" s="1">
        <v>0.14555555555555555</v>
      </c>
      <c r="AA1063" t="s">
        <v>6639</v>
      </c>
      <c r="AB1063">
        <v>5.0000000000000001E-3</v>
      </c>
      <c r="AC1063">
        <v>4.0000000000000001E-3</v>
      </c>
      <c r="AD1063">
        <v>5.59</v>
      </c>
      <c r="AE1063" t="s">
        <v>328</v>
      </c>
    </row>
    <row r="1064" spans="1:32" x14ac:dyDescent="0.2">
      <c r="A1064">
        <v>1063</v>
      </c>
      <c r="C1064">
        <v>21699</v>
      </c>
      <c r="D1064">
        <v>38917</v>
      </c>
      <c r="E1064" t="s">
        <v>3072</v>
      </c>
      <c r="F1064">
        <v>3</v>
      </c>
      <c r="G1064">
        <v>32</v>
      </c>
      <c r="H1064">
        <v>8.6</v>
      </c>
      <c r="I1064" t="s">
        <v>24</v>
      </c>
      <c r="J1064">
        <v>48</v>
      </c>
      <c r="K1064">
        <v>1</v>
      </c>
      <c r="L1064">
        <v>25</v>
      </c>
      <c r="M1064">
        <v>48</v>
      </c>
      <c r="N1064">
        <v>5.47</v>
      </c>
      <c r="P1064">
        <v>-0.1</v>
      </c>
      <c r="R1064">
        <v>-0.56999999999999995</v>
      </c>
      <c r="X1064" t="s">
        <v>3073</v>
      </c>
      <c r="Y1064">
        <v>1063</v>
      </c>
      <c r="Z1064" s="1">
        <v>0.14732175925925925</v>
      </c>
      <c r="AA1064" t="s">
        <v>6640</v>
      </c>
      <c r="AB1064">
        <v>0.02</v>
      </c>
      <c r="AC1064">
        <v>-2.5000000000000001E-2</v>
      </c>
      <c r="AD1064">
        <v>5.47</v>
      </c>
      <c r="AE1064" t="s">
        <v>111</v>
      </c>
      <c r="AF1064" t="s">
        <v>36</v>
      </c>
    </row>
    <row r="1065" spans="1:32" x14ac:dyDescent="0.2">
      <c r="A1065">
        <v>1064</v>
      </c>
      <c r="C1065">
        <v>21722</v>
      </c>
      <c r="D1065">
        <v>248804</v>
      </c>
      <c r="F1065">
        <v>3</v>
      </c>
      <c r="G1065">
        <v>25</v>
      </c>
      <c r="H1065">
        <v>36.200000000000003</v>
      </c>
      <c r="I1065" t="s">
        <v>26</v>
      </c>
      <c r="J1065">
        <v>69</v>
      </c>
      <c r="K1065">
        <v>20</v>
      </c>
      <c r="L1065">
        <v>11</v>
      </c>
      <c r="M1065">
        <v>-69</v>
      </c>
      <c r="N1065">
        <v>5.96</v>
      </c>
      <c r="P1065">
        <v>0.42</v>
      </c>
      <c r="R1065">
        <v>0.01</v>
      </c>
      <c r="X1065" t="s">
        <v>3074</v>
      </c>
      <c r="Y1065">
        <v>1064</v>
      </c>
      <c r="Z1065" s="1">
        <v>0.14278009259259258</v>
      </c>
      <c r="AA1065" t="s">
        <v>6641</v>
      </c>
      <c r="AB1065">
        <v>-2E-3</v>
      </c>
      <c r="AC1065">
        <v>6.3E-2</v>
      </c>
      <c r="AD1065">
        <v>5.96</v>
      </c>
      <c r="AE1065" t="s">
        <v>6642</v>
      </c>
    </row>
    <row r="1066" spans="1:32" x14ac:dyDescent="0.2">
      <c r="A1066">
        <v>1065</v>
      </c>
      <c r="C1066">
        <v>21743</v>
      </c>
      <c r="D1066">
        <v>75970</v>
      </c>
      <c r="F1066">
        <v>3</v>
      </c>
      <c r="G1066">
        <v>31</v>
      </c>
      <c r="H1066">
        <v>20.8</v>
      </c>
      <c r="I1066" t="s">
        <v>24</v>
      </c>
      <c r="J1066">
        <v>27</v>
      </c>
      <c r="K1066">
        <v>34</v>
      </c>
      <c r="L1066">
        <v>19</v>
      </c>
      <c r="M1066">
        <v>27</v>
      </c>
      <c r="N1066">
        <v>5.96</v>
      </c>
      <c r="O1066" t="s">
        <v>103</v>
      </c>
      <c r="X1066" t="s">
        <v>114</v>
      </c>
      <c r="Y1066">
        <v>1065</v>
      </c>
      <c r="Z1066" s="1">
        <v>0.14676851851851852</v>
      </c>
      <c r="AA1066" t="s">
        <v>6643</v>
      </c>
      <c r="AB1066">
        <v>4.1000000000000002E-2</v>
      </c>
      <c r="AC1066">
        <v>-2.9000000000000001E-2</v>
      </c>
      <c r="AD1066">
        <v>5.96</v>
      </c>
      <c r="AE1066" t="s">
        <v>114</v>
      </c>
    </row>
    <row r="1067" spans="1:32" x14ac:dyDescent="0.2">
      <c r="A1067">
        <v>1066</v>
      </c>
      <c r="B1067" t="s">
        <v>3075</v>
      </c>
      <c r="C1067">
        <v>21754</v>
      </c>
      <c r="D1067">
        <v>93469</v>
      </c>
      <c r="F1067">
        <v>3</v>
      </c>
      <c r="G1067">
        <v>30</v>
      </c>
      <c r="H1067">
        <v>52.4</v>
      </c>
      <c r="I1067" t="s">
        <v>24</v>
      </c>
      <c r="J1067">
        <v>12</v>
      </c>
      <c r="K1067">
        <v>56</v>
      </c>
      <c r="L1067">
        <v>12</v>
      </c>
      <c r="M1067">
        <v>12</v>
      </c>
      <c r="N1067">
        <v>4.1100000000000003</v>
      </c>
      <c r="P1067">
        <v>1.1200000000000001</v>
      </c>
      <c r="R1067">
        <v>1.02</v>
      </c>
      <c r="T1067">
        <v>0.54</v>
      </c>
      <c r="X1067" t="s">
        <v>3076</v>
      </c>
      <c r="Y1067">
        <v>1066</v>
      </c>
      <c r="Z1067" s="1">
        <v>0.1464398148148148</v>
      </c>
      <c r="AA1067" t="s">
        <v>6644</v>
      </c>
      <c r="AB1067">
        <v>0.02</v>
      </c>
      <c r="AC1067">
        <v>-2E-3</v>
      </c>
      <c r="AD1067">
        <v>4.1100000000000003</v>
      </c>
      <c r="AE1067" t="s">
        <v>5662</v>
      </c>
      <c r="AF1067" t="s">
        <v>36</v>
      </c>
    </row>
    <row r="1068" spans="1:32" x14ac:dyDescent="0.2">
      <c r="A1068">
        <v>1067</v>
      </c>
      <c r="C1068">
        <v>21755</v>
      </c>
      <c r="D1068">
        <v>111230</v>
      </c>
      <c r="F1068">
        <v>3</v>
      </c>
      <c r="G1068">
        <v>30</v>
      </c>
      <c r="H1068">
        <v>45.4</v>
      </c>
      <c r="I1068" t="s">
        <v>24</v>
      </c>
      <c r="J1068">
        <v>6</v>
      </c>
      <c r="K1068">
        <v>11</v>
      </c>
      <c r="L1068">
        <v>19</v>
      </c>
      <c r="M1068">
        <v>6</v>
      </c>
      <c r="N1068">
        <v>5.94</v>
      </c>
      <c r="P1068">
        <v>0.96</v>
      </c>
      <c r="R1068">
        <v>0.64</v>
      </c>
      <c r="X1068" t="s">
        <v>71</v>
      </c>
      <c r="Y1068">
        <v>1067</v>
      </c>
      <c r="Z1068" s="1">
        <v>0.14635879629629631</v>
      </c>
      <c r="AA1068" t="s">
        <v>6645</v>
      </c>
      <c r="AB1068">
        <v>4.4999999999999998E-2</v>
      </c>
      <c r="AC1068">
        <v>-1.6E-2</v>
      </c>
      <c r="AD1068">
        <v>5.94</v>
      </c>
      <c r="AE1068" t="s">
        <v>71</v>
      </c>
    </row>
    <row r="1069" spans="1:32" x14ac:dyDescent="0.2">
      <c r="A1069">
        <v>1068</v>
      </c>
      <c r="C1069">
        <v>21769</v>
      </c>
      <c r="D1069">
        <v>24093</v>
      </c>
      <c r="F1069">
        <v>3</v>
      </c>
      <c r="G1069">
        <v>33</v>
      </c>
      <c r="H1069">
        <v>32.1</v>
      </c>
      <c r="I1069" t="s">
        <v>24</v>
      </c>
      <c r="J1069">
        <v>58</v>
      </c>
      <c r="K1069">
        <v>45</v>
      </c>
      <c r="L1069">
        <v>54</v>
      </c>
      <c r="M1069">
        <v>58</v>
      </c>
      <c r="N1069">
        <v>6.4</v>
      </c>
      <c r="P1069">
        <v>0.14000000000000001</v>
      </c>
      <c r="R1069">
        <v>0.15</v>
      </c>
      <c r="X1069" t="s">
        <v>202</v>
      </c>
      <c r="Y1069">
        <v>1068</v>
      </c>
      <c r="Z1069" s="1">
        <v>0.14828819444444444</v>
      </c>
      <c r="AA1069" t="s">
        <v>6646</v>
      </c>
      <c r="AB1069">
        <v>8.0000000000000002E-3</v>
      </c>
      <c r="AC1069">
        <v>-5.7000000000000002E-2</v>
      </c>
      <c r="AD1069">
        <v>6.4</v>
      </c>
      <c r="AE1069" t="s">
        <v>202</v>
      </c>
    </row>
    <row r="1070" spans="1:32" x14ac:dyDescent="0.2">
      <c r="A1070">
        <v>1069</v>
      </c>
      <c r="B1070" t="s">
        <v>3077</v>
      </c>
      <c r="C1070">
        <v>21770</v>
      </c>
      <c r="D1070">
        <v>38924</v>
      </c>
      <c r="E1070">
        <v>1182</v>
      </c>
      <c r="F1070">
        <v>3</v>
      </c>
      <c r="G1070">
        <v>32</v>
      </c>
      <c r="H1070">
        <v>26.3</v>
      </c>
      <c r="I1070" t="s">
        <v>24</v>
      </c>
      <c r="J1070">
        <v>46</v>
      </c>
      <c r="K1070">
        <v>3</v>
      </c>
      <c r="L1070">
        <v>25</v>
      </c>
      <c r="M1070">
        <v>46</v>
      </c>
      <c r="N1070">
        <v>5.31</v>
      </c>
      <c r="P1070">
        <v>0.4</v>
      </c>
      <c r="R1070">
        <v>-0.02</v>
      </c>
      <c r="T1070">
        <v>0.22</v>
      </c>
      <c r="X1070" t="s">
        <v>297</v>
      </c>
      <c r="Y1070">
        <v>1069</v>
      </c>
      <c r="Z1070" s="1">
        <v>0.14752662037037037</v>
      </c>
      <c r="AA1070" t="s">
        <v>6647</v>
      </c>
      <c r="AB1070">
        <v>-5.3999999999999999E-2</v>
      </c>
      <c r="AC1070">
        <v>-7.9000000000000001E-2</v>
      </c>
      <c r="AD1070">
        <v>5.31</v>
      </c>
      <c r="AE1070" t="s">
        <v>297</v>
      </c>
    </row>
    <row r="1071" spans="1:32" x14ac:dyDescent="0.2">
      <c r="A1071">
        <v>1070</v>
      </c>
      <c r="B1071" t="s">
        <v>3078</v>
      </c>
      <c r="C1071">
        <v>21790</v>
      </c>
      <c r="D1071">
        <v>130528</v>
      </c>
      <c r="F1071">
        <v>3</v>
      </c>
      <c r="G1071">
        <v>30</v>
      </c>
      <c r="H1071">
        <v>37.1</v>
      </c>
      <c r="I1071" t="s">
        <v>26</v>
      </c>
      <c r="J1071">
        <v>5</v>
      </c>
      <c r="K1071">
        <v>4</v>
      </c>
      <c r="L1071">
        <v>31</v>
      </c>
      <c r="M1071">
        <v>-5</v>
      </c>
      <c r="N1071">
        <v>4.7300000000000004</v>
      </c>
      <c r="P1071">
        <v>-0.09</v>
      </c>
      <c r="R1071">
        <v>-0.27</v>
      </c>
      <c r="T1071">
        <v>-0.08</v>
      </c>
      <c r="X1071" t="s">
        <v>3079</v>
      </c>
      <c r="Y1071">
        <v>1070</v>
      </c>
      <c r="Z1071" s="1">
        <v>0.14626273148148147</v>
      </c>
      <c r="AA1071" t="s">
        <v>6648</v>
      </c>
      <c r="AB1071">
        <v>1.4E-2</v>
      </c>
      <c r="AC1071">
        <v>7.0000000000000001E-3</v>
      </c>
      <c r="AD1071">
        <v>4.7300000000000004</v>
      </c>
      <c r="AE1071" t="s">
        <v>3079</v>
      </c>
    </row>
    <row r="1072" spans="1:32" x14ac:dyDescent="0.2">
      <c r="A1072">
        <v>1071</v>
      </c>
      <c r="C1072">
        <v>21794</v>
      </c>
      <c r="D1072">
        <v>24098</v>
      </c>
      <c r="F1072">
        <v>3</v>
      </c>
      <c r="G1072">
        <v>33</v>
      </c>
      <c r="H1072">
        <v>41.2</v>
      </c>
      <c r="I1072" t="s">
        <v>24</v>
      </c>
      <c r="J1072">
        <v>57</v>
      </c>
      <c r="K1072">
        <v>52</v>
      </c>
      <c r="L1072">
        <v>8</v>
      </c>
      <c r="M1072">
        <v>57</v>
      </c>
      <c r="N1072">
        <v>6.37</v>
      </c>
      <c r="P1072">
        <v>0.51</v>
      </c>
      <c r="R1072">
        <v>0.03</v>
      </c>
      <c r="X1072" t="s">
        <v>75</v>
      </c>
      <c r="Y1072">
        <v>1071</v>
      </c>
      <c r="Z1072" s="1">
        <v>0.14839351851851854</v>
      </c>
      <c r="AA1072" t="s">
        <v>6649</v>
      </c>
      <c r="AB1072">
        <v>7.0000000000000001E-3</v>
      </c>
      <c r="AC1072">
        <v>0.04</v>
      </c>
      <c r="AD1072">
        <v>6.37</v>
      </c>
      <c r="AE1072" t="s">
        <v>75</v>
      </c>
    </row>
    <row r="1073" spans="1:32" x14ac:dyDescent="0.2">
      <c r="A1073">
        <v>1072</v>
      </c>
      <c r="C1073">
        <v>21803</v>
      </c>
      <c r="D1073">
        <v>38927</v>
      </c>
      <c r="E1073" t="s">
        <v>3080</v>
      </c>
      <c r="F1073">
        <v>3</v>
      </c>
      <c r="G1073">
        <v>32</v>
      </c>
      <c r="H1073">
        <v>39.1</v>
      </c>
      <c r="I1073" t="s">
        <v>24</v>
      </c>
      <c r="J1073">
        <v>44</v>
      </c>
      <c r="K1073">
        <v>51</v>
      </c>
      <c r="L1073">
        <v>20</v>
      </c>
      <c r="M1073">
        <v>44</v>
      </c>
      <c r="N1073">
        <v>6.41</v>
      </c>
      <c r="P1073">
        <v>0.03</v>
      </c>
      <c r="R1073">
        <v>-0.72</v>
      </c>
      <c r="X1073" t="s">
        <v>85</v>
      </c>
      <c r="Y1073">
        <v>1072</v>
      </c>
      <c r="Z1073" s="1">
        <v>0.14767476851851852</v>
      </c>
      <c r="AA1073" t="s">
        <v>6650</v>
      </c>
      <c r="AB1073">
        <v>1.0999999999999999E-2</v>
      </c>
      <c r="AC1073">
        <v>-1.2999999999999999E-2</v>
      </c>
      <c r="AD1073">
        <v>6.41</v>
      </c>
      <c r="AE1073" t="s">
        <v>85</v>
      </c>
    </row>
    <row r="1074" spans="1:32" x14ac:dyDescent="0.2">
      <c r="A1074">
        <v>1073</v>
      </c>
      <c r="C1074">
        <v>21819</v>
      </c>
      <c r="D1074">
        <v>24099</v>
      </c>
      <c r="F1074">
        <v>3</v>
      </c>
      <c r="G1074">
        <v>33</v>
      </c>
      <c r="H1074">
        <v>39</v>
      </c>
      <c r="I1074" t="s">
        <v>24</v>
      </c>
      <c r="J1074">
        <v>54</v>
      </c>
      <c r="K1074">
        <v>58</v>
      </c>
      <c r="L1074">
        <v>29</v>
      </c>
      <c r="M1074">
        <v>54</v>
      </c>
      <c r="N1074">
        <v>5.98</v>
      </c>
      <c r="P1074">
        <v>0.11</v>
      </c>
      <c r="X1074" t="s">
        <v>298</v>
      </c>
      <c r="Y1074">
        <v>1073</v>
      </c>
      <c r="Z1074" s="1">
        <v>0.14836805555555554</v>
      </c>
      <c r="AA1074" t="s">
        <v>6651</v>
      </c>
      <c r="AB1074">
        <v>-4.8000000000000001E-2</v>
      </c>
      <c r="AC1074">
        <v>-5.0000000000000001E-3</v>
      </c>
      <c r="AD1074">
        <v>5.98</v>
      </c>
      <c r="AE1074" t="s">
        <v>298</v>
      </c>
    </row>
    <row r="1075" spans="1:32" x14ac:dyDescent="0.2">
      <c r="A1075">
        <v>1074</v>
      </c>
      <c r="C1075">
        <v>21856</v>
      </c>
      <c r="D1075">
        <v>56531</v>
      </c>
      <c r="E1075" t="s">
        <v>30</v>
      </c>
      <c r="F1075">
        <v>3</v>
      </c>
      <c r="G1075">
        <v>32</v>
      </c>
      <c r="H1075">
        <v>40</v>
      </c>
      <c r="I1075" t="s">
        <v>24</v>
      </c>
      <c r="J1075">
        <v>35</v>
      </c>
      <c r="K1075">
        <v>27</v>
      </c>
      <c r="L1075">
        <v>42</v>
      </c>
      <c r="M1075">
        <v>35</v>
      </c>
      <c r="N1075">
        <v>5.9</v>
      </c>
      <c r="P1075">
        <v>-0.06</v>
      </c>
      <c r="R1075">
        <v>-0.85</v>
      </c>
      <c r="X1075" t="s">
        <v>3081</v>
      </c>
      <c r="Y1075">
        <v>1074</v>
      </c>
      <c r="Z1075" s="1">
        <v>0.14768518518518517</v>
      </c>
      <c r="AA1075" t="s">
        <v>6652</v>
      </c>
      <c r="AB1075">
        <v>-0.01</v>
      </c>
      <c r="AC1075">
        <v>1E-3</v>
      </c>
      <c r="AD1075">
        <v>5.9</v>
      </c>
      <c r="AE1075" t="s">
        <v>3081</v>
      </c>
    </row>
    <row r="1076" spans="1:32" x14ac:dyDescent="0.2">
      <c r="A1076">
        <v>1075</v>
      </c>
      <c r="C1076">
        <v>21882</v>
      </c>
      <c r="D1076">
        <v>216347</v>
      </c>
      <c r="F1076">
        <v>3</v>
      </c>
      <c r="G1076">
        <v>29</v>
      </c>
      <c r="H1076">
        <v>55</v>
      </c>
      <c r="I1076" t="s">
        <v>26</v>
      </c>
      <c r="J1076">
        <v>42</v>
      </c>
      <c r="K1076">
        <v>38</v>
      </c>
      <c r="L1076">
        <v>3</v>
      </c>
      <c r="M1076">
        <v>-42</v>
      </c>
      <c r="N1076">
        <v>5.78</v>
      </c>
      <c r="P1076">
        <v>0.22</v>
      </c>
      <c r="X1076" t="s">
        <v>249</v>
      </c>
      <c r="Y1076">
        <v>1075</v>
      </c>
      <c r="Z1076" s="1">
        <v>0.14577546296296295</v>
      </c>
      <c r="AA1076" t="s">
        <v>6653</v>
      </c>
      <c r="AB1076">
        <v>-7.4999999999999997E-2</v>
      </c>
      <c r="AC1076">
        <v>-1E-3</v>
      </c>
      <c r="AD1076">
        <v>5.78</v>
      </c>
      <c r="AE1076" t="s">
        <v>249</v>
      </c>
    </row>
    <row r="1077" spans="1:32" x14ac:dyDescent="0.2">
      <c r="A1077">
        <v>1076</v>
      </c>
      <c r="C1077">
        <v>21899</v>
      </c>
      <c r="D1077">
        <v>216350</v>
      </c>
      <c r="E1077">
        <v>1179</v>
      </c>
      <c r="F1077">
        <v>3</v>
      </c>
      <c r="G1077">
        <v>30</v>
      </c>
      <c r="H1077">
        <v>13.6</v>
      </c>
      <c r="I1077" t="s">
        <v>26</v>
      </c>
      <c r="J1077">
        <v>41</v>
      </c>
      <c r="K1077">
        <v>22</v>
      </c>
      <c r="L1077">
        <v>12</v>
      </c>
      <c r="M1077">
        <v>-41</v>
      </c>
      <c r="N1077">
        <v>6.12</v>
      </c>
      <c r="P1077">
        <v>0.48</v>
      </c>
      <c r="X1077" t="s">
        <v>75</v>
      </c>
      <c r="Y1077">
        <v>1076</v>
      </c>
      <c r="Z1077" s="1">
        <v>0.14599074074074073</v>
      </c>
      <c r="AA1077" t="s">
        <v>6654</v>
      </c>
      <c r="AB1077">
        <v>-8.9999999999999993E-3</v>
      </c>
      <c r="AC1077">
        <v>-0.17499999999999999</v>
      </c>
      <c r="AD1077">
        <v>6.12</v>
      </c>
      <c r="AE1077" t="s">
        <v>75</v>
      </c>
    </row>
    <row r="1078" spans="1:32" x14ac:dyDescent="0.2">
      <c r="A1078">
        <v>1077</v>
      </c>
      <c r="C1078">
        <v>21903</v>
      </c>
      <c r="D1078">
        <v>24111</v>
      </c>
      <c r="F1078">
        <v>3</v>
      </c>
      <c r="G1078">
        <v>35</v>
      </c>
      <c r="H1078">
        <v>0.8</v>
      </c>
      <c r="I1078" t="s">
        <v>24</v>
      </c>
      <c r="J1078">
        <v>60</v>
      </c>
      <c r="K1078">
        <v>2</v>
      </c>
      <c r="L1078">
        <v>28</v>
      </c>
      <c r="M1078">
        <v>60</v>
      </c>
      <c r="N1078">
        <v>6.46</v>
      </c>
      <c r="P1078">
        <v>0.39</v>
      </c>
      <c r="R1078">
        <v>-7.0000000000000007E-2</v>
      </c>
      <c r="X1078" t="s">
        <v>266</v>
      </c>
      <c r="Y1078">
        <v>1077</v>
      </c>
      <c r="Z1078" s="1">
        <v>0.14931481481481482</v>
      </c>
      <c r="AA1078" t="s">
        <v>6655</v>
      </c>
      <c r="AB1078">
        <v>-3.5000000000000003E-2</v>
      </c>
      <c r="AC1078">
        <v>1.2999999999999999E-2</v>
      </c>
      <c r="AD1078">
        <v>6.46</v>
      </c>
      <c r="AE1078" t="s">
        <v>266</v>
      </c>
    </row>
    <row r="1079" spans="1:32" x14ac:dyDescent="0.2">
      <c r="A1079">
        <v>1078</v>
      </c>
      <c r="C1079">
        <v>21912</v>
      </c>
      <c r="D1079">
        <v>56538</v>
      </c>
      <c r="E1079" t="s">
        <v>3082</v>
      </c>
      <c r="F1079">
        <v>3</v>
      </c>
      <c r="G1079">
        <v>33</v>
      </c>
      <c r="H1079">
        <v>35.1</v>
      </c>
      <c r="I1079" t="s">
        <v>24</v>
      </c>
      <c r="J1079">
        <v>39</v>
      </c>
      <c r="K1079">
        <v>53</v>
      </c>
      <c r="L1079">
        <v>58</v>
      </c>
      <c r="M1079">
        <v>39</v>
      </c>
      <c r="N1079">
        <v>5.81</v>
      </c>
      <c r="P1079">
        <v>0.11</v>
      </c>
      <c r="R1079">
        <v>0.12</v>
      </c>
      <c r="X1079" t="s">
        <v>314</v>
      </c>
      <c r="Y1079">
        <v>1078</v>
      </c>
      <c r="Z1079" s="1">
        <v>0.14832291666666667</v>
      </c>
      <c r="AA1079" t="s">
        <v>6656</v>
      </c>
      <c r="AB1079">
        <v>1.9E-2</v>
      </c>
      <c r="AC1079">
        <v>-4.5999999999999999E-2</v>
      </c>
      <c r="AD1079">
        <v>5.81</v>
      </c>
      <c r="AE1079" t="s">
        <v>314</v>
      </c>
    </row>
    <row r="1080" spans="1:32" x14ac:dyDescent="0.2">
      <c r="A1080">
        <v>1079</v>
      </c>
      <c r="B1080" t="s">
        <v>3083</v>
      </c>
      <c r="C1080">
        <v>21933</v>
      </c>
      <c r="D1080">
        <v>111246</v>
      </c>
      <c r="F1080">
        <v>3</v>
      </c>
      <c r="G1080">
        <v>32</v>
      </c>
      <c r="H1080">
        <v>36</v>
      </c>
      <c r="I1080" t="s">
        <v>24</v>
      </c>
      <c r="J1080">
        <v>9</v>
      </c>
      <c r="K1080">
        <v>22</v>
      </c>
      <c r="L1080">
        <v>25</v>
      </c>
      <c r="M1080">
        <v>9</v>
      </c>
      <c r="N1080">
        <v>5.77</v>
      </c>
      <c r="P1080">
        <v>-0.08</v>
      </c>
      <c r="R1080">
        <v>-0.3</v>
      </c>
      <c r="X1080" t="s">
        <v>153</v>
      </c>
      <c r="Y1080">
        <v>1079</v>
      </c>
      <c r="Z1080" s="1">
        <v>0.1476388888888889</v>
      </c>
      <c r="AA1080" t="s">
        <v>6657</v>
      </c>
      <c r="AB1080">
        <v>3.3000000000000002E-2</v>
      </c>
      <c r="AC1080">
        <v>-4.3999999999999997E-2</v>
      </c>
      <c r="AD1080">
        <v>5.77</v>
      </c>
      <c r="AE1080" t="s">
        <v>153</v>
      </c>
    </row>
    <row r="1081" spans="1:32" x14ac:dyDescent="0.2">
      <c r="A1081">
        <v>1080</v>
      </c>
      <c r="C1081">
        <v>21970</v>
      </c>
      <c r="D1081">
        <v>4953</v>
      </c>
      <c r="F1081">
        <v>3</v>
      </c>
      <c r="G1081">
        <v>39</v>
      </c>
      <c r="H1081">
        <v>24.8</v>
      </c>
      <c r="I1081" t="s">
        <v>24</v>
      </c>
      <c r="J1081">
        <v>75</v>
      </c>
      <c r="K1081">
        <v>44</v>
      </c>
      <c r="L1081">
        <v>23</v>
      </c>
      <c r="M1081">
        <v>75</v>
      </c>
      <c r="N1081">
        <v>6.27</v>
      </c>
      <c r="P1081">
        <v>0.97</v>
      </c>
      <c r="R1081">
        <v>0.65</v>
      </c>
      <c r="X1081" t="s">
        <v>239</v>
      </c>
      <c r="Y1081">
        <v>1080</v>
      </c>
      <c r="Z1081" s="1">
        <v>0.15237037037037038</v>
      </c>
      <c r="AA1081" t="s">
        <v>6658</v>
      </c>
      <c r="AB1081">
        <v>-1.4999999999999999E-2</v>
      </c>
      <c r="AC1081">
        <v>6.0000000000000001E-3</v>
      </c>
      <c r="AD1081">
        <v>6.27</v>
      </c>
      <c r="AE1081" t="s">
        <v>60</v>
      </c>
      <c r="AF1081" t="s">
        <v>36</v>
      </c>
    </row>
    <row r="1082" spans="1:32" x14ac:dyDescent="0.2">
      <c r="A1082">
        <v>1081</v>
      </c>
      <c r="C1082">
        <v>21981</v>
      </c>
      <c r="D1082">
        <v>216357</v>
      </c>
      <c r="E1082" t="s">
        <v>3084</v>
      </c>
      <c r="F1082">
        <v>3</v>
      </c>
      <c r="G1082">
        <v>30</v>
      </c>
      <c r="H1082">
        <v>37</v>
      </c>
      <c r="I1082" t="s">
        <v>26</v>
      </c>
      <c r="J1082">
        <v>47</v>
      </c>
      <c r="K1082">
        <v>22</v>
      </c>
      <c r="L1082">
        <v>31</v>
      </c>
      <c r="M1082">
        <v>-47</v>
      </c>
      <c r="N1082">
        <v>5.99</v>
      </c>
      <c r="P1082">
        <v>0.11</v>
      </c>
      <c r="X1082" t="s">
        <v>89</v>
      </c>
      <c r="Y1082">
        <v>1081</v>
      </c>
      <c r="Z1082" s="1">
        <v>0.14626157407407406</v>
      </c>
      <c r="AA1082" t="s">
        <v>6659</v>
      </c>
      <c r="AB1082">
        <v>6.9000000000000006E-2</v>
      </c>
      <c r="AC1082">
        <v>1.0999999999999999E-2</v>
      </c>
      <c r="AD1082">
        <v>5.99</v>
      </c>
      <c r="AE1082" t="s">
        <v>89</v>
      </c>
    </row>
    <row r="1083" spans="1:32" x14ac:dyDescent="0.2">
      <c r="A1083">
        <v>1082</v>
      </c>
      <c r="C1083">
        <v>21997</v>
      </c>
      <c r="D1083">
        <v>168612</v>
      </c>
      <c r="F1083">
        <v>3</v>
      </c>
      <c r="G1083">
        <v>31</v>
      </c>
      <c r="H1083">
        <v>53.9</v>
      </c>
      <c r="I1083" t="s">
        <v>26</v>
      </c>
      <c r="J1083">
        <v>25</v>
      </c>
      <c r="K1083">
        <v>36</v>
      </c>
      <c r="L1083">
        <v>51</v>
      </c>
      <c r="M1083">
        <v>-25</v>
      </c>
      <c r="N1083">
        <v>6.38</v>
      </c>
      <c r="P1083">
        <v>0.12</v>
      </c>
      <c r="X1083" t="s">
        <v>298</v>
      </c>
      <c r="Y1083">
        <v>1082</v>
      </c>
      <c r="Z1083" s="1">
        <v>0.14715162037037036</v>
      </c>
      <c r="AA1083" t="s">
        <v>6660</v>
      </c>
      <c r="AB1083">
        <v>8.2000000000000003E-2</v>
      </c>
      <c r="AC1083">
        <v>-1.9E-2</v>
      </c>
      <c r="AD1083">
        <v>6.38</v>
      </c>
      <c r="AE1083" t="s">
        <v>298</v>
      </c>
    </row>
    <row r="1084" spans="1:32" x14ac:dyDescent="0.2">
      <c r="A1084">
        <v>1083</v>
      </c>
      <c r="B1084" t="s">
        <v>3085</v>
      </c>
      <c r="C1084">
        <v>22001</v>
      </c>
      <c r="D1084">
        <v>248819</v>
      </c>
      <c r="F1084">
        <v>3</v>
      </c>
      <c r="G1084">
        <v>29</v>
      </c>
      <c r="H1084">
        <v>22.7</v>
      </c>
      <c r="I1084" t="s">
        <v>26</v>
      </c>
      <c r="J1084">
        <v>62</v>
      </c>
      <c r="K1084">
        <v>56</v>
      </c>
      <c r="L1084">
        <v>15</v>
      </c>
      <c r="M1084">
        <v>-62</v>
      </c>
      <c r="N1084">
        <v>4.72</v>
      </c>
      <c r="P1084">
        <v>0.4</v>
      </c>
      <c r="R1084">
        <v>-0.04</v>
      </c>
      <c r="T1084">
        <v>0.18</v>
      </c>
      <c r="X1084" t="s">
        <v>530</v>
      </c>
      <c r="Y1084">
        <v>1083</v>
      </c>
      <c r="Z1084" s="1">
        <v>0.14540162037037038</v>
      </c>
      <c r="AA1084" t="s">
        <v>6661</v>
      </c>
      <c r="AB1084">
        <v>0.38300000000000001</v>
      </c>
      <c r="AC1084">
        <v>0.372</v>
      </c>
      <c r="AD1084">
        <v>4.72</v>
      </c>
      <c r="AE1084" t="s">
        <v>6012</v>
      </c>
    </row>
    <row r="1085" spans="1:32" x14ac:dyDescent="0.2">
      <c r="A1085">
        <v>1084</v>
      </c>
      <c r="B1085" t="s">
        <v>3086</v>
      </c>
      <c r="C1085">
        <v>22049</v>
      </c>
      <c r="D1085">
        <v>130564</v>
      </c>
      <c r="F1085">
        <v>3</v>
      </c>
      <c r="G1085">
        <v>32</v>
      </c>
      <c r="H1085">
        <v>55.8</v>
      </c>
      <c r="I1085" t="s">
        <v>26</v>
      </c>
      <c r="J1085">
        <v>9</v>
      </c>
      <c r="K1085">
        <v>27</v>
      </c>
      <c r="L1085">
        <v>30</v>
      </c>
      <c r="M1085">
        <v>-9</v>
      </c>
      <c r="N1085">
        <v>3.73</v>
      </c>
      <c r="P1085">
        <v>0.88</v>
      </c>
      <c r="R1085">
        <v>0.59</v>
      </c>
      <c r="T1085">
        <v>0.47</v>
      </c>
      <c r="X1085" t="s">
        <v>289</v>
      </c>
      <c r="Y1085">
        <v>1084</v>
      </c>
      <c r="Z1085" s="1">
        <v>0.14786805555555557</v>
      </c>
      <c r="AA1085" t="s">
        <v>6662</v>
      </c>
      <c r="AB1085">
        <v>-0.97399999999999998</v>
      </c>
      <c r="AC1085">
        <v>2.1000000000000001E-2</v>
      </c>
      <c r="AD1085">
        <v>3.73</v>
      </c>
      <c r="AE1085" t="s">
        <v>289</v>
      </c>
    </row>
    <row r="1086" spans="1:32" x14ac:dyDescent="0.2">
      <c r="A1086">
        <v>1085</v>
      </c>
      <c r="C1086">
        <v>22072</v>
      </c>
      <c r="D1086">
        <v>93494</v>
      </c>
      <c r="F1086">
        <v>3</v>
      </c>
      <c r="G1086">
        <v>34</v>
      </c>
      <c r="H1086">
        <v>8.3000000000000007</v>
      </c>
      <c r="I1086" t="s">
        <v>24</v>
      </c>
      <c r="J1086">
        <v>17</v>
      </c>
      <c r="K1086">
        <v>49</v>
      </c>
      <c r="L1086">
        <v>58</v>
      </c>
      <c r="M1086">
        <v>17</v>
      </c>
      <c r="N1086">
        <v>6.17</v>
      </c>
      <c r="P1086">
        <v>0.89</v>
      </c>
      <c r="R1086">
        <v>0.54</v>
      </c>
      <c r="X1086" t="s">
        <v>3087</v>
      </c>
      <c r="Y1086">
        <v>1085</v>
      </c>
      <c r="Z1086" s="1">
        <v>0.14870717592592594</v>
      </c>
      <c r="AA1086" t="s">
        <v>6663</v>
      </c>
      <c r="AB1086">
        <v>8.8999999999999996E-2</v>
      </c>
      <c r="AC1086">
        <v>-0.315</v>
      </c>
      <c r="AD1086">
        <v>6.17</v>
      </c>
      <c r="AE1086" t="s">
        <v>6664</v>
      </c>
      <c r="AF1086" t="s">
        <v>36</v>
      </c>
    </row>
    <row r="1087" spans="1:32" x14ac:dyDescent="0.2">
      <c r="A1087">
        <v>1086</v>
      </c>
      <c r="B1087" t="s">
        <v>3088</v>
      </c>
      <c r="C1087">
        <v>22091</v>
      </c>
      <c r="D1087">
        <v>75999</v>
      </c>
      <c r="E1087">
        <v>1192</v>
      </c>
      <c r="F1087">
        <v>3</v>
      </c>
      <c r="G1087">
        <v>34</v>
      </c>
      <c r="H1087">
        <v>26.6</v>
      </c>
      <c r="I1087" t="s">
        <v>24</v>
      </c>
      <c r="J1087">
        <v>24</v>
      </c>
      <c r="K1087">
        <v>27</v>
      </c>
      <c r="L1087">
        <v>52</v>
      </c>
      <c r="M1087">
        <v>24</v>
      </c>
      <c r="N1087">
        <v>5.92</v>
      </c>
      <c r="P1087">
        <v>0.13</v>
      </c>
      <c r="R1087">
        <v>0.17</v>
      </c>
      <c r="X1087" t="s">
        <v>3089</v>
      </c>
      <c r="Y1087">
        <v>1086</v>
      </c>
      <c r="Z1087" s="1">
        <v>0.1489189814814815</v>
      </c>
      <c r="AA1087" t="s">
        <v>6665</v>
      </c>
      <c r="AB1087">
        <v>8.0000000000000002E-3</v>
      </c>
      <c r="AC1087">
        <v>-2.4E-2</v>
      </c>
      <c r="AD1087">
        <v>5.92</v>
      </c>
      <c r="AE1087" t="s">
        <v>6666</v>
      </c>
      <c r="AF1087" t="s">
        <v>36</v>
      </c>
    </row>
    <row r="1088" spans="1:32" x14ac:dyDescent="0.2">
      <c r="A1088">
        <v>1087</v>
      </c>
      <c r="B1088" t="s">
        <v>3090</v>
      </c>
      <c r="C1088">
        <v>22192</v>
      </c>
      <c r="D1088">
        <v>38980</v>
      </c>
      <c r="E1088" t="s">
        <v>3091</v>
      </c>
      <c r="F1088">
        <v>3</v>
      </c>
      <c r="G1088">
        <v>36</v>
      </c>
      <c r="H1088">
        <v>29.4</v>
      </c>
      <c r="I1088" t="s">
        <v>24</v>
      </c>
      <c r="J1088">
        <v>48</v>
      </c>
      <c r="K1088">
        <v>11</v>
      </c>
      <c r="L1088">
        <v>34</v>
      </c>
      <c r="M1088">
        <v>48</v>
      </c>
      <c r="N1088">
        <v>4.2300000000000004</v>
      </c>
      <c r="P1088">
        <v>-0.06</v>
      </c>
      <c r="R1088">
        <v>-0.56999999999999995</v>
      </c>
      <c r="T1088">
        <v>-0.01</v>
      </c>
      <c r="X1088" t="s">
        <v>3092</v>
      </c>
      <c r="Y1088">
        <v>1087</v>
      </c>
      <c r="Z1088" s="1">
        <v>0.15034027777777778</v>
      </c>
      <c r="AA1088" t="s">
        <v>6667</v>
      </c>
      <c r="AB1088">
        <v>2.4E-2</v>
      </c>
      <c r="AC1088">
        <v>-2.5999999999999999E-2</v>
      </c>
      <c r="AD1088">
        <v>4.2300000000000004</v>
      </c>
      <c r="AE1088" t="s">
        <v>3092</v>
      </c>
    </row>
    <row r="1089" spans="1:32" x14ac:dyDescent="0.2">
      <c r="A1089">
        <v>1088</v>
      </c>
      <c r="B1089" t="s">
        <v>3093</v>
      </c>
      <c r="C1089">
        <v>22203</v>
      </c>
      <c r="D1089">
        <v>168634</v>
      </c>
      <c r="F1089">
        <v>3</v>
      </c>
      <c r="G1089">
        <v>33</v>
      </c>
      <c r="H1089">
        <v>47.3</v>
      </c>
      <c r="I1089" t="s">
        <v>26</v>
      </c>
      <c r="J1089">
        <v>21</v>
      </c>
      <c r="K1089">
        <v>37</v>
      </c>
      <c r="L1089">
        <v>58</v>
      </c>
      <c r="M1089">
        <v>-21</v>
      </c>
      <c r="N1089">
        <v>4.2699999999999996</v>
      </c>
      <c r="P1089">
        <v>-0.11</v>
      </c>
      <c r="R1089">
        <v>-0.35</v>
      </c>
      <c r="T1089">
        <v>-0.12</v>
      </c>
      <c r="X1089" t="s">
        <v>3094</v>
      </c>
      <c r="Y1089">
        <v>1088</v>
      </c>
      <c r="Z1089" s="1">
        <v>0.14846412037037038</v>
      </c>
      <c r="AA1089" t="s">
        <v>6668</v>
      </c>
      <c r="AB1089">
        <v>4.8000000000000001E-2</v>
      </c>
      <c r="AC1089">
        <v>-2.7E-2</v>
      </c>
      <c r="AD1089">
        <v>4.2699999999999996</v>
      </c>
      <c r="AE1089" t="s">
        <v>6669</v>
      </c>
      <c r="AF1089" t="s">
        <v>36</v>
      </c>
    </row>
    <row r="1090" spans="1:32" x14ac:dyDescent="0.2">
      <c r="A1090">
        <v>1089</v>
      </c>
      <c r="C1090">
        <v>22211</v>
      </c>
      <c r="D1090">
        <v>111273</v>
      </c>
      <c r="F1090">
        <v>3</v>
      </c>
      <c r="G1090">
        <v>34</v>
      </c>
      <c r="H1090">
        <v>49.2</v>
      </c>
      <c r="I1090" t="s">
        <v>24</v>
      </c>
      <c r="J1090">
        <v>6</v>
      </c>
      <c r="K1090">
        <v>25</v>
      </c>
      <c r="L1090">
        <v>4</v>
      </c>
      <c r="M1090">
        <v>6</v>
      </c>
      <c r="N1090">
        <v>6.49</v>
      </c>
      <c r="P1090">
        <v>0.63</v>
      </c>
      <c r="R1090">
        <v>0.16</v>
      </c>
      <c r="X1090" t="s">
        <v>3095</v>
      </c>
      <c r="Y1090">
        <v>1089</v>
      </c>
      <c r="Z1090" s="1">
        <v>0.14918055555555557</v>
      </c>
      <c r="AA1090" t="s">
        <v>6670</v>
      </c>
      <c r="AB1090">
        <v>-7.0000000000000001E-3</v>
      </c>
      <c r="AC1090">
        <v>-1.7000000000000001E-2</v>
      </c>
      <c r="AD1090">
        <v>6.49</v>
      </c>
      <c r="AE1090" t="s">
        <v>3095</v>
      </c>
    </row>
    <row r="1091" spans="1:32" x14ac:dyDescent="0.2">
      <c r="A1091">
        <v>1090</v>
      </c>
      <c r="C1091">
        <v>22231</v>
      </c>
      <c r="D1091">
        <v>233152</v>
      </c>
      <c r="F1091">
        <v>3</v>
      </c>
      <c r="G1091">
        <v>32</v>
      </c>
      <c r="H1091">
        <v>34.799999999999997</v>
      </c>
      <c r="I1091" t="s">
        <v>26</v>
      </c>
      <c r="J1091">
        <v>50</v>
      </c>
      <c r="K1091">
        <v>22</v>
      </c>
      <c r="L1091">
        <v>43</v>
      </c>
      <c r="M1091">
        <v>-50</v>
      </c>
      <c r="N1091">
        <v>5.68</v>
      </c>
      <c r="P1091">
        <v>1.1000000000000001</v>
      </c>
      <c r="R1091">
        <v>1.1599999999999999</v>
      </c>
      <c r="X1091" t="s">
        <v>125</v>
      </c>
      <c r="Y1091">
        <v>1090</v>
      </c>
      <c r="Z1091" s="1">
        <v>0.14762500000000001</v>
      </c>
      <c r="AA1091" t="s">
        <v>6671</v>
      </c>
      <c r="AB1091">
        <v>9.7000000000000003E-2</v>
      </c>
      <c r="AC1091">
        <v>7.9000000000000001E-2</v>
      </c>
      <c r="AD1091">
        <v>5.68</v>
      </c>
      <c r="AE1091" t="s">
        <v>125</v>
      </c>
    </row>
    <row r="1092" spans="1:32" x14ac:dyDescent="0.2">
      <c r="A1092">
        <v>1091</v>
      </c>
      <c r="C1092">
        <v>22243</v>
      </c>
      <c r="D1092">
        <v>149047</v>
      </c>
      <c r="F1092">
        <v>3</v>
      </c>
      <c r="G1092">
        <v>34</v>
      </c>
      <c r="H1092">
        <v>37.4</v>
      </c>
      <c r="I1092" t="s">
        <v>26</v>
      </c>
      <c r="J1092">
        <v>9</v>
      </c>
      <c r="K1092">
        <v>52</v>
      </c>
      <c r="L1092">
        <v>7</v>
      </c>
      <c r="M1092">
        <v>-9</v>
      </c>
      <c r="N1092">
        <v>6.25</v>
      </c>
      <c r="P1092">
        <v>0.02</v>
      </c>
      <c r="X1092" t="s">
        <v>114</v>
      </c>
      <c r="Y1092">
        <v>1091</v>
      </c>
      <c r="Z1092" s="1">
        <v>0.14904398148148149</v>
      </c>
      <c r="AA1092" t="s">
        <v>6672</v>
      </c>
      <c r="AB1092">
        <v>1.7999999999999999E-2</v>
      </c>
      <c r="AC1092">
        <v>-4.0000000000000001E-3</v>
      </c>
      <c r="AD1092">
        <v>6.25</v>
      </c>
      <c r="AE1092" t="s">
        <v>114</v>
      </c>
    </row>
    <row r="1093" spans="1:32" x14ac:dyDescent="0.2">
      <c r="A1093">
        <v>1092</v>
      </c>
      <c r="C1093">
        <v>22252</v>
      </c>
      <c r="D1093">
        <v>248825</v>
      </c>
      <c r="F1093">
        <v>3</v>
      </c>
      <c r="G1093">
        <v>30</v>
      </c>
      <c r="H1093">
        <v>51.6</v>
      </c>
      <c r="I1093" t="s">
        <v>26</v>
      </c>
      <c r="J1093">
        <v>66</v>
      </c>
      <c r="K1093">
        <v>29</v>
      </c>
      <c r="L1093">
        <v>23</v>
      </c>
      <c r="M1093">
        <v>-66</v>
      </c>
      <c r="N1093">
        <v>5.83</v>
      </c>
      <c r="P1093">
        <v>-0.06</v>
      </c>
      <c r="R1093">
        <v>-0.33</v>
      </c>
      <c r="X1093" t="s">
        <v>122</v>
      </c>
      <c r="Y1093">
        <v>1092</v>
      </c>
      <c r="Z1093" s="1">
        <v>0.14643055555555554</v>
      </c>
      <c r="AA1093" t="s">
        <v>6673</v>
      </c>
      <c r="AB1093">
        <v>0.01</v>
      </c>
      <c r="AC1093">
        <v>-2E-3</v>
      </c>
      <c r="AD1093">
        <v>5.83</v>
      </c>
      <c r="AE1093" t="s">
        <v>122</v>
      </c>
    </row>
    <row r="1094" spans="1:32" x14ac:dyDescent="0.2">
      <c r="A1094">
        <v>1093</v>
      </c>
      <c r="C1094">
        <v>22262</v>
      </c>
      <c r="D1094">
        <v>194375</v>
      </c>
      <c r="F1094">
        <v>3</v>
      </c>
      <c r="G1094">
        <v>33</v>
      </c>
      <c r="H1094">
        <v>56.8</v>
      </c>
      <c r="I1094" t="s">
        <v>26</v>
      </c>
      <c r="J1094">
        <v>31</v>
      </c>
      <c r="K1094">
        <v>4</v>
      </c>
      <c r="L1094">
        <v>49</v>
      </c>
      <c r="M1094">
        <v>-31</v>
      </c>
      <c r="N1094">
        <v>6.2</v>
      </c>
      <c r="P1094">
        <v>0.48</v>
      </c>
      <c r="X1094" t="s">
        <v>430</v>
      </c>
      <c r="Y1094">
        <v>1093</v>
      </c>
      <c r="Z1094" s="1">
        <v>0.14857407407407408</v>
      </c>
      <c r="AA1094" t="s">
        <v>6674</v>
      </c>
      <c r="AB1094">
        <v>-2.1000000000000001E-2</v>
      </c>
      <c r="AC1094">
        <v>6.2E-2</v>
      </c>
      <c r="AD1094">
        <v>6.2</v>
      </c>
      <c r="AE1094" t="s">
        <v>430</v>
      </c>
    </row>
    <row r="1095" spans="1:32" x14ac:dyDescent="0.2">
      <c r="A1095">
        <v>1094</v>
      </c>
      <c r="C1095">
        <v>22316</v>
      </c>
      <c r="D1095">
        <v>24133</v>
      </c>
      <c r="F1095">
        <v>3</v>
      </c>
      <c r="G1095">
        <v>38</v>
      </c>
      <c r="H1095">
        <v>19.7</v>
      </c>
      <c r="I1095" t="s">
        <v>24</v>
      </c>
      <c r="J1095">
        <v>56</v>
      </c>
      <c r="K1095">
        <v>55</v>
      </c>
      <c r="L1095">
        <v>58</v>
      </c>
      <c r="M1095">
        <v>56</v>
      </c>
      <c r="N1095">
        <v>6.3</v>
      </c>
      <c r="P1095">
        <v>-0.13</v>
      </c>
      <c r="R1095">
        <v>-0.35</v>
      </c>
      <c r="X1095" t="s">
        <v>3096</v>
      </c>
      <c r="Y1095">
        <v>1094</v>
      </c>
      <c r="Z1095" s="1">
        <v>0.15161689814814813</v>
      </c>
      <c r="AA1095" t="s">
        <v>6675</v>
      </c>
      <c r="AB1095">
        <v>2.1999999999999999E-2</v>
      </c>
      <c r="AC1095">
        <v>-3.2000000000000001E-2</v>
      </c>
      <c r="AD1095">
        <v>6.3</v>
      </c>
      <c r="AE1095" t="s">
        <v>3096</v>
      </c>
    </row>
    <row r="1096" spans="1:32" x14ac:dyDescent="0.2">
      <c r="A1096">
        <v>1095</v>
      </c>
      <c r="C1096">
        <v>22322</v>
      </c>
      <c r="D1096">
        <v>194379</v>
      </c>
      <c r="F1096">
        <v>3</v>
      </c>
      <c r="G1096">
        <v>34</v>
      </c>
      <c r="H1096">
        <v>33.5</v>
      </c>
      <c r="I1096" t="s">
        <v>26</v>
      </c>
      <c r="J1096">
        <v>31</v>
      </c>
      <c r="K1096">
        <v>52</v>
      </c>
      <c r="L1096">
        <v>29</v>
      </c>
      <c r="M1096">
        <v>-31</v>
      </c>
      <c r="N1096">
        <v>6.4</v>
      </c>
      <c r="P1096">
        <v>1.4</v>
      </c>
      <c r="X1096" t="s">
        <v>105</v>
      </c>
      <c r="Y1096">
        <v>1095</v>
      </c>
      <c r="Z1096" s="1">
        <v>0.14899884259259258</v>
      </c>
      <c r="AA1096" t="s">
        <v>6676</v>
      </c>
      <c r="AB1096">
        <v>1.4E-2</v>
      </c>
      <c r="AC1096">
        <v>1E-3</v>
      </c>
      <c r="AD1096">
        <v>6.4</v>
      </c>
      <c r="AE1096" t="s">
        <v>105</v>
      </c>
    </row>
    <row r="1097" spans="1:32" x14ac:dyDescent="0.2">
      <c r="A1097">
        <v>1096</v>
      </c>
      <c r="C1097">
        <v>22382</v>
      </c>
      <c r="D1097">
        <v>248834</v>
      </c>
      <c r="F1097">
        <v>3</v>
      </c>
      <c r="G1097">
        <v>32</v>
      </c>
      <c r="H1097">
        <v>51.6</v>
      </c>
      <c r="I1097" t="s">
        <v>26</v>
      </c>
      <c r="J1097">
        <v>61</v>
      </c>
      <c r="K1097">
        <v>1</v>
      </c>
      <c r="L1097">
        <v>1</v>
      </c>
      <c r="M1097">
        <v>-61</v>
      </c>
      <c r="N1097">
        <v>6.41</v>
      </c>
      <c r="P1097">
        <v>1.04</v>
      </c>
      <c r="R1097">
        <v>0.91</v>
      </c>
      <c r="X1097" t="s">
        <v>54</v>
      </c>
      <c r="Y1097">
        <v>1096</v>
      </c>
      <c r="Z1097" s="1">
        <v>0.14781944444444445</v>
      </c>
      <c r="AA1097" t="s">
        <v>6677</v>
      </c>
      <c r="AB1097">
        <v>0.08</v>
      </c>
      <c r="AC1097">
        <v>3.5999999999999997E-2</v>
      </c>
      <c r="AD1097">
        <v>6.41</v>
      </c>
      <c r="AE1097" t="s">
        <v>54</v>
      </c>
    </row>
    <row r="1098" spans="1:32" x14ac:dyDescent="0.2">
      <c r="A1098">
        <v>1097</v>
      </c>
      <c r="C1098">
        <v>22402</v>
      </c>
      <c r="D1098">
        <v>38999</v>
      </c>
      <c r="F1098">
        <v>3</v>
      </c>
      <c r="G1098">
        <v>38</v>
      </c>
      <c r="H1098">
        <v>0.2</v>
      </c>
      <c r="I1098" t="s">
        <v>24</v>
      </c>
      <c r="J1098">
        <v>42</v>
      </c>
      <c r="K1098">
        <v>34</v>
      </c>
      <c r="L1098">
        <v>59</v>
      </c>
      <c r="M1098">
        <v>42</v>
      </c>
      <c r="N1098">
        <v>6.42</v>
      </c>
      <c r="P1098">
        <v>-0.06</v>
      </c>
      <c r="R1098">
        <v>-0.37</v>
      </c>
      <c r="X1098" t="s">
        <v>179</v>
      </c>
      <c r="Y1098">
        <v>1097</v>
      </c>
      <c r="Z1098" s="1">
        <v>0.15139120370370371</v>
      </c>
      <c r="AA1098" t="s">
        <v>6678</v>
      </c>
      <c r="AB1098">
        <v>2.4E-2</v>
      </c>
      <c r="AC1098">
        <v>-2.1000000000000001E-2</v>
      </c>
      <c r="AD1098">
        <v>6.42</v>
      </c>
      <c r="AE1098" t="s">
        <v>179</v>
      </c>
    </row>
    <row r="1099" spans="1:32" x14ac:dyDescent="0.2">
      <c r="A1099">
        <v>1098</v>
      </c>
      <c r="C1099">
        <v>22409</v>
      </c>
      <c r="D1099">
        <v>149057</v>
      </c>
      <c r="F1099">
        <v>3</v>
      </c>
      <c r="G1099">
        <v>35</v>
      </c>
      <c r="H1099">
        <v>57.7</v>
      </c>
      <c r="I1099" t="s">
        <v>26</v>
      </c>
      <c r="J1099">
        <v>11</v>
      </c>
      <c r="K1099">
        <v>11</v>
      </c>
      <c r="L1099">
        <v>37</v>
      </c>
      <c r="M1099">
        <v>-11</v>
      </c>
      <c r="N1099">
        <v>5.57</v>
      </c>
      <c r="P1099">
        <v>0.91</v>
      </c>
      <c r="W1099" t="s">
        <v>27</v>
      </c>
      <c r="X1099" t="s">
        <v>3097</v>
      </c>
      <c r="Y1099">
        <v>1098</v>
      </c>
      <c r="Z1099" s="1">
        <v>0.14997337962962962</v>
      </c>
      <c r="AA1099" t="s">
        <v>6679</v>
      </c>
      <c r="AB1099">
        <v>0.03</v>
      </c>
      <c r="AC1099">
        <v>8.4000000000000005E-2</v>
      </c>
      <c r="AD1099">
        <v>5.57</v>
      </c>
      <c r="AE1099" t="s">
        <v>6680</v>
      </c>
    </row>
    <row r="1100" spans="1:32" x14ac:dyDescent="0.2">
      <c r="A1100">
        <v>1099</v>
      </c>
      <c r="C1100">
        <v>22468</v>
      </c>
      <c r="D1100">
        <v>111291</v>
      </c>
      <c r="E1100" t="s">
        <v>3098</v>
      </c>
      <c r="F1100">
        <v>3</v>
      </c>
      <c r="G1100">
        <v>36</v>
      </c>
      <c r="H1100">
        <v>47.3</v>
      </c>
      <c r="I1100" t="s">
        <v>24</v>
      </c>
      <c r="J1100">
        <v>0</v>
      </c>
      <c r="K1100">
        <v>35</v>
      </c>
      <c r="L1100">
        <v>16</v>
      </c>
      <c r="M1100">
        <v>0</v>
      </c>
      <c r="N1100">
        <v>5.71</v>
      </c>
      <c r="P1100">
        <v>0.92</v>
      </c>
      <c r="R1100">
        <v>0.46</v>
      </c>
      <c r="T1100">
        <v>0.39</v>
      </c>
      <c r="U1100" t="s">
        <v>93</v>
      </c>
      <c r="X1100" t="s">
        <v>3099</v>
      </c>
      <c r="Y1100">
        <v>1099</v>
      </c>
      <c r="Z1100" s="1">
        <v>0.1505474537037037</v>
      </c>
      <c r="AA1100" t="s">
        <v>6681</v>
      </c>
      <c r="AB1100">
        <v>-2.5999999999999999E-2</v>
      </c>
      <c r="AC1100">
        <v>-0.16400000000000001</v>
      </c>
      <c r="AD1100">
        <v>5.71</v>
      </c>
      <c r="AE1100" t="s">
        <v>3099</v>
      </c>
    </row>
    <row r="1101" spans="1:32" x14ac:dyDescent="0.2">
      <c r="A1101">
        <v>1100</v>
      </c>
      <c r="B1101" t="s">
        <v>3100</v>
      </c>
      <c r="C1101">
        <v>22470</v>
      </c>
      <c r="D1101">
        <v>149063</v>
      </c>
      <c r="E1101" t="s">
        <v>3101</v>
      </c>
      <c r="F1101">
        <v>3</v>
      </c>
      <c r="G1101">
        <v>36</v>
      </c>
      <c r="H1101">
        <v>17.399999999999999</v>
      </c>
      <c r="I1101" t="s">
        <v>26</v>
      </c>
      <c r="J1101">
        <v>17</v>
      </c>
      <c r="K1101">
        <v>28</v>
      </c>
      <c r="L1101">
        <v>1</v>
      </c>
      <c r="M1101">
        <v>-17</v>
      </c>
      <c r="N1101">
        <v>5.23</v>
      </c>
      <c r="P1101">
        <v>-0.13</v>
      </c>
      <c r="R1101">
        <v>-0.49</v>
      </c>
      <c r="X1101" t="s">
        <v>3102</v>
      </c>
      <c r="Y1101">
        <v>1100</v>
      </c>
      <c r="Z1101" s="1">
        <v>0.1502013888888889</v>
      </c>
      <c r="AA1101" t="s">
        <v>6682</v>
      </c>
      <c r="AB1101">
        <v>2.9000000000000001E-2</v>
      </c>
      <c r="AC1101">
        <v>-0.01</v>
      </c>
      <c r="AD1101">
        <v>5.23</v>
      </c>
      <c r="AE1101" t="s">
        <v>3102</v>
      </c>
    </row>
    <row r="1102" spans="1:32" x14ac:dyDescent="0.2">
      <c r="A1102">
        <v>1101</v>
      </c>
      <c r="B1102" t="s">
        <v>3103</v>
      </c>
      <c r="C1102">
        <v>22484</v>
      </c>
      <c r="D1102">
        <v>111292</v>
      </c>
      <c r="F1102">
        <v>3</v>
      </c>
      <c r="G1102">
        <v>36</v>
      </c>
      <c r="H1102">
        <v>52.4</v>
      </c>
      <c r="I1102" t="s">
        <v>24</v>
      </c>
      <c r="J1102">
        <v>0</v>
      </c>
      <c r="K1102">
        <v>24</v>
      </c>
      <c r="L1102">
        <v>6</v>
      </c>
      <c r="M1102">
        <v>0</v>
      </c>
      <c r="N1102">
        <v>4.28</v>
      </c>
      <c r="P1102">
        <v>0.57999999999999996</v>
      </c>
      <c r="R1102">
        <v>7.0000000000000007E-2</v>
      </c>
      <c r="T1102">
        <v>0.32</v>
      </c>
      <c r="X1102" t="s">
        <v>3104</v>
      </c>
      <c r="Y1102">
        <v>1101</v>
      </c>
      <c r="Z1102" s="1">
        <v>0.15060648148148148</v>
      </c>
      <c r="AA1102" t="s">
        <v>6683</v>
      </c>
      <c r="AB1102">
        <v>-0.23300000000000001</v>
      </c>
      <c r="AC1102">
        <v>-0.48299999999999998</v>
      </c>
      <c r="AD1102">
        <v>4.28</v>
      </c>
      <c r="AE1102" t="s">
        <v>6684</v>
      </c>
    </row>
    <row r="1103" spans="1:32" x14ac:dyDescent="0.2">
      <c r="A1103">
        <v>1102</v>
      </c>
      <c r="C1103">
        <v>22522</v>
      </c>
      <c r="D1103">
        <v>93524</v>
      </c>
      <c r="F1103">
        <v>3</v>
      </c>
      <c r="G1103">
        <v>37</v>
      </c>
      <c r="H1103">
        <v>47.8</v>
      </c>
      <c r="I1103" t="s">
        <v>24</v>
      </c>
      <c r="J1103">
        <v>15</v>
      </c>
      <c r="K1103">
        <v>25</v>
      </c>
      <c r="L1103">
        <v>51</v>
      </c>
      <c r="M1103">
        <v>15</v>
      </c>
      <c r="N1103">
        <v>6.39</v>
      </c>
      <c r="P1103">
        <v>0.17</v>
      </c>
      <c r="R1103">
        <v>-0.06</v>
      </c>
      <c r="S1103" t="s">
        <v>81</v>
      </c>
      <c r="X1103" t="s">
        <v>328</v>
      </c>
      <c r="Y1103">
        <v>1102</v>
      </c>
      <c r="Z1103" s="1">
        <v>0.15124768518518519</v>
      </c>
      <c r="AA1103" t="s">
        <v>6685</v>
      </c>
      <c r="AB1103">
        <v>1.4999999999999999E-2</v>
      </c>
      <c r="AC1103">
        <v>-0.02</v>
      </c>
      <c r="AD1103">
        <v>6.39</v>
      </c>
      <c r="AE1103" t="s">
        <v>328</v>
      </c>
    </row>
    <row r="1104" spans="1:32" x14ac:dyDescent="0.2">
      <c r="A1104">
        <v>1103</v>
      </c>
      <c r="C1104">
        <v>22615</v>
      </c>
      <c r="D1104">
        <v>76045</v>
      </c>
      <c r="E1104">
        <v>1213</v>
      </c>
      <c r="F1104">
        <v>3</v>
      </c>
      <c r="G1104">
        <v>39</v>
      </c>
      <c r="H1104">
        <v>0.1</v>
      </c>
      <c r="I1104" t="s">
        <v>24</v>
      </c>
      <c r="J1104">
        <v>20</v>
      </c>
      <c r="K1104">
        <v>54</v>
      </c>
      <c r="L1104">
        <v>57</v>
      </c>
      <c r="M1104">
        <v>20</v>
      </c>
      <c r="N1104">
        <v>6.5</v>
      </c>
      <c r="P1104">
        <v>0.15</v>
      </c>
      <c r="R1104">
        <v>0.19</v>
      </c>
      <c r="T1104">
        <v>7.0000000000000007E-2</v>
      </c>
      <c r="X1104" t="s">
        <v>3105</v>
      </c>
      <c r="Y1104">
        <v>1103</v>
      </c>
      <c r="Z1104" s="1">
        <v>0.15208449074074074</v>
      </c>
      <c r="AA1104" t="s">
        <v>6686</v>
      </c>
      <c r="AB1104">
        <v>5.0000000000000001E-3</v>
      </c>
      <c r="AC1104">
        <v>-2.5999999999999999E-2</v>
      </c>
      <c r="AD1104">
        <v>6.5</v>
      </c>
      <c r="AE1104" t="s">
        <v>6687</v>
      </c>
      <c r="AF1104" t="s">
        <v>36</v>
      </c>
    </row>
    <row r="1105" spans="1:32" x14ac:dyDescent="0.2">
      <c r="A1105">
        <v>1104</v>
      </c>
      <c r="C1105">
        <v>22634</v>
      </c>
      <c r="D1105">
        <v>248842</v>
      </c>
      <c r="F1105">
        <v>3</v>
      </c>
      <c r="G1105">
        <v>34</v>
      </c>
      <c r="H1105">
        <v>24.7</v>
      </c>
      <c r="I1105" t="s">
        <v>26</v>
      </c>
      <c r="J1105">
        <v>65</v>
      </c>
      <c r="K1105">
        <v>45</v>
      </c>
      <c r="L1105">
        <v>52</v>
      </c>
      <c r="M1105">
        <v>-65</v>
      </c>
      <c r="N1105">
        <v>6.75</v>
      </c>
      <c r="P1105">
        <v>0.17</v>
      </c>
      <c r="R1105">
        <v>0.15</v>
      </c>
      <c r="X1105" t="s">
        <v>298</v>
      </c>
      <c r="Y1105">
        <v>1104</v>
      </c>
      <c r="Z1105" s="1">
        <v>0.14889699074074073</v>
      </c>
      <c r="AA1105" t="s">
        <v>6688</v>
      </c>
      <c r="AB1105">
        <v>4.3999999999999997E-2</v>
      </c>
      <c r="AC1105">
        <v>6.0000000000000001E-3</v>
      </c>
      <c r="AD1105">
        <v>6.75</v>
      </c>
      <c r="AE1105" t="s">
        <v>298</v>
      </c>
    </row>
    <row r="1106" spans="1:32" x14ac:dyDescent="0.2">
      <c r="A1106">
        <v>1105</v>
      </c>
      <c r="C1106">
        <v>22649</v>
      </c>
      <c r="D1106">
        <v>12874</v>
      </c>
      <c r="E1106" t="s">
        <v>3106</v>
      </c>
      <c r="F1106">
        <v>3</v>
      </c>
      <c r="G1106">
        <v>42</v>
      </c>
      <c r="H1106">
        <v>9.3000000000000007</v>
      </c>
      <c r="I1106" t="s">
        <v>24</v>
      </c>
      <c r="J1106">
        <v>63</v>
      </c>
      <c r="K1106">
        <v>13</v>
      </c>
      <c r="L1106">
        <v>0</v>
      </c>
      <c r="M1106">
        <v>63</v>
      </c>
      <c r="N1106">
        <v>5.0999999999999996</v>
      </c>
      <c r="P1106">
        <v>1.63</v>
      </c>
      <c r="R1106">
        <v>1.82</v>
      </c>
      <c r="T1106">
        <v>1.39</v>
      </c>
      <c r="X1106" t="s">
        <v>3107</v>
      </c>
      <c r="Y1106">
        <v>1105</v>
      </c>
      <c r="Z1106" s="1">
        <v>0.15427430555555555</v>
      </c>
      <c r="AA1106" t="s">
        <v>6689</v>
      </c>
      <c r="AB1106">
        <v>-0.02</v>
      </c>
      <c r="AC1106">
        <v>1.7000000000000001E-2</v>
      </c>
      <c r="AD1106">
        <v>5.0999999999999996</v>
      </c>
      <c r="AE1106" t="s">
        <v>6690</v>
      </c>
    </row>
    <row r="1107" spans="1:32" x14ac:dyDescent="0.2">
      <c r="A1107">
        <v>1106</v>
      </c>
      <c r="C1107">
        <v>22663</v>
      </c>
      <c r="D1107">
        <v>216405</v>
      </c>
      <c r="F1107">
        <v>3</v>
      </c>
      <c r="G1107">
        <v>37</v>
      </c>
      <c r="H1107">
        <v>5.7</v>
      </c>
      <c r="I1107" t="s">
        <v>26</v>
      </c>
      <c r="J1107">
        <v>40</v>
      </c>
      <c r="K1107">
        <v>16</v>
      </c>
      <c r="L1107">
        <v>29</v>
      </c>
      <c r="M1107">
        <v>-40</v>
      </c>
      <c r="N1107">
        <v>4.58</v>
      </c>
      <c r="P1107">
        <v>1.04</v>
      </c>
      <c r="R1107">
        <v>0.77</v>
      </c>
      <c r="T1107">
        <v>0.56999999999999995</v>
      </c>
      <c r="X1107" t="s">
        <v>45</v>
      </c>
      <c r="Y1107">
        <v>1106</v>
      </c>
      <c r="Z1107" s="1">
        <v>0.15076041666666665</v>
      </c>
      <c r="AA1107" t="s">
        <v>6691</v>
      </c>
      <c r="AB1107">
        <v>-5.0000000000000001E-3</v>
      </c>
      <c r="AC1107">
        <v>-0.03</v>
      </c>
      <c r="AD1107">
        <v>4.58</v>
      </c>
      <c r="AE1107" t="s">
        <v>45</v>
      </c>
    </row>
    <row r="1108" spans="1:32" x14ac:dyDescent="0.2">
      <c r="A1108">
        <v>1107</v>
      </c>
      <c r="C1108">
        <v>22701</v>
      </c>
      <c r="D1108">
        <v>623</v>
      </c>
      <c r="F1108">
        <v>4</v>
      </c>
      <c r="G1108">
        <v>10</v>
      </c>
      <c r="H1108">
        <v>1.5</v>
      </c>
      <c r="I1108" t="s">
        <v>24</v>
      </c>
      <c r="J1108">
        <v>86</v>
      </c>
      <c r="K1108">
        <v>37</v>
      </c>
      <c r="L1108">
        <v>34</v>
      </c>
      <c r="M1108">
        <v>86</v>
      </c>
      <c r="N1108">
        <v>5.86</v>
      </c>
      <c r="P1108">
        <v>0.37</v>
      </c>
      <c r="R1108">
        <v>0</v>
      </c>
      <c r="X1108" t="s">
        <v>201</v>
      </c>
      <c r="Y1108">
        <v>1107</v>
      </c>
      <c r="Z1108" s="1">
        <v>0.17362847222222222</v>
      </c>
      <c r="AA1108" t="s">
        <v>6692</v>
      </c>
      <c r="AB1108">
        <v>0.13900000000000001</v>
      </c>
      <c r="AC1108">
        <v>-8.4000000000000005E-2</v>
      </c>
      <c r="AD1108">
        <v>5.86</v>
      </c>
      <c r="AE1108" t="s">
        <v>201</v>
      </c>
    </row>
    <row r="1109" spans="1:32" x14ac:dyDescent="0.2">
      <c r="A1109">
        <v>1108</v>
      </c>
      <c r="C1109">
        <v>22675</v>
      </c>
      <c r="D1109">
        <v>130628</v>
      </c>
      <c r="F1109">
        <v>3</v>
      </c>
      <c r="G1109">
        <v>38</v>
      </c>
      <c r="H1109">
        <v>29.2</v>
      </c>
      <c r="I1109" t="s">
        <v>26</v>
      </c>
      <c r="J1109">
        <v>7</v>
      </c>
      <c r="K1109">
        <v>23</v>
      </c>
      <c r="L1109">
        <v>30</v>
      </c>
      <c r="M1109">
        <v>-7</v>
      </c>
      <c r="N1109">
        <v>5.85</v>
      </c>
      <c r="P1109">
        <v>0.98</v>
      </c>
      <c r="R1109">
        <v>0.76</v>
      </c>
      <c r="W1109" t="s">
        <v>27</v>
      </c>
      <c r="X1109" t="s">
        <v>235</v>
      </c>
      <c r="Y1109">
        <v>1108</v>
      </c>
      <c r="Z1109" s="1">
        <v>0.15172685185185183</v>
      </c>
      <c r="AA1109" t="s">
        <v>6693</v>
      </c>
      <c r="AB1109">
        <v>-8.9999999999999993E-3</v>
      </c>
      <c r="AC1109">
        <v>-5.5E-2</v>
      </c>
      <c r="AD1109">
        <v>5.85</v>
      </c>
      <c r="AE1109" t="s">
        <v>6326</v>
      </c>
    </row>
    <row r="1110" spans="1:32" x14ac:dyDescent="0.2">
      <c r="A1110">
        <v>1109</v>
      </c>
      <c r="C1110">
        <v>22676</v>
      </c>
      <c r="D1110">
        <v>255998</v>
      </c>
      <c r="F1110">
        <v>3</v>
      </c>
      <c r="G1110">
        <v>29</v>
      </c>
      <c r="H1110">
        <v>58.8</v>
      </c>
      <c r="I1110" t="s">
        <v>26</v>
      </c>
      <c r="J1110">
        <v>78</v>
      </c>
      <c r="K1110">
        <v>21</v>
      </c>
      <c r="L1110">
        <v>7</v>
      </c>
      <c r="M1110">
        <v>-78</v>
      </c>
      <c r="N1110">
        <v>5.7</v>
      </c>
      <c r="P1110">
        <v>0.93</v>
      </c>
      <c r="R1110">
        <v>0.65</v>
      </c>
      <c r="X1110" t="s">
        <v>71</v>
      </c>
      <c r="Y1110">
        <v>1109</v>
      </c>
      <c r="Z1110" s="1">
        <v>0.14581944444444445</v>
      </c>
      <c r="AA1110" t="s">
        <v>6694</v>
      </c>
      <c r="AB1110">
        <v>-1.7000000000000001E-2</v>
      </c>
      <c r="AC1110">
        <v>-2.8000000000000001E-2</v>
      </c>
      <c r="AD1110">
        <v>5.7</v>
      </c>
      <c r="AE1110" t="s">
        <v>71</v>
      </c>
    </row>
    <row r="1111" spans="1:32" x14ac:dyDescent="0.2">
      <c r="A1111">
        <v>1110</v>
      </c>
      <c r="C1111">
        <v>22695</v>
      </c>
      <c r="D1111">
        <v>93536</v>
      </c>
      <c r="F1111">
        <v>3</v>
      </c>
      <c r="G1111">
        <v>39</v>
      </c>
      <c r="H1111">
        <v>25.7</v>
      </c>
      <c r="I1111" t="s">
        <v>24</v>
      </c>
      <c r="J1111">
        <v>16</v>
      </c>
      <c r="K1111">
        <v>32</v>
      </c>
      <c r="L1111">
        <v>12</v>
      </c>
      <c r="M1111">
        <v>16</v>
      </c>
      <c r="N1111">
        <v>6.16</v>
      </c>
      <c r="P1111">
        <v>1</v>
      </c>
      <c r="R1111">
        <v>0.69</v>
      </c>
      <c r="X1111" t="s">
        <v>54</v>
      </c>
      <c r="Y1111">
        <v>1110</v>
      </c>
      <c r="Z1111" s="1">
        <v>0.15238078703703703</v>
      </c>
      <c r="AA1111" t="s">
        <v>6695</v>
      </c>
      <c r="AB1111">
        <v>4.1000000000000002E-2</v>
      </c>
      <c r="AC1111">
        <v>-3.4000000000000002E-2</v>
      </c>
      <c r="AD1111">
        <v>6.16</v>
      </c>
      <c r="AE1111" t="s">
        <v>54</v>
      </c>
    </row>
    <row r="1112" spans="1:32" x14ac:dyDescent="0.2">
      <c r="A1112">
        <v>1111</v>
      </c>
      <c r="B1112" t="s">
        <v>3108</v>
      </c>
      <c r="C1112">
        <v>22713</v>
      </c>
      <c r="D1112">
        <v>130634</v>
      </c>
      <c r="F1112">
        <v>3</v>
      </c>
      <c r="G1112">
        <v>39</v>
      </c>
      <c r="H1112">
        <v>1.1000000000000001</v>
      </c>
      <c r="I1112" t="s">
        <v>26</v>
      </c>
      <c r="J1112">
        <v>5</v>
      </c>
      <c r="K1112">
        <v>37</v>
      </c>
      <c r="L1112">
        <v>34</v>
      </c>
      <c r="M1112">
        <v>-5</v>
      </c>
      <c r="N1112">
        <v>5.96</v>
      </c>
      <c r="P1112">
        <v>0.92</v>
      </c>
      <c r="R1112">
        <v>0.66</v>
      </c>
      <c r="X1112" t="s">
        <v>428</v>
      </c>
      <c r="Y1112">
        <v>1111</v>
      </c>
      <c r="Z1112" s="1">
        <v>0.15209606481481483</v>
      </c>
      <c r="AA1112" t="s">
        <v>6696</v>
      </c>
      <c r="AB1112">
        <v>-1.4999999999999999E-2</v>
      </c>
      <c r="AC1112">
        <v>-0.20499999999999999</v>
      </c>
      <c r="AD1112">
        <v>5.96</v>
      </c>
      <c r="AE1112" t="s">
        <v>428</v>
      </c>
    </row>
    <row r="1113" spans="1:32" x14ac:dyDescent="0.2">
      <c r="A1113">
        <v>1112</v>
      </c>
      <c r="C1113">
        <v>22764</v>
      </c>
      <c r="D1113">
        <v>24169</v>
      </c>
      <c r="F1113">
        <v>3</v>
      </c>
      <c r="G1113">
        <v>42</v>
      </c>
      <c r="H1113">
        <v>42.7</v>
      </c>
      <c r="I1113" t="s">
        <v>24</v>
      </c>
      <c r="J1113">
        <v>59</v>
      </c>
      <c r="K1113">
        <v>58</v>
      </c>
      <c r="L1113">
        <v>10</v>
      </c>
      <c r="M1113">
        <v>59</v>
      </c>
      <c r="N1113">
        <v>5.76</v>
      </c>
      <c r="P1113">
        <v>1.71</v>
      </c>
      <c r="R1113">
        <v>1.82</v>
      </c>
      <c r="T1113">
        <v>1.02</v>
      </c>
      <c r="X1113" t="s">
        <v>3109</v>
      </c>
      <c r="Y1113">
        <v>1112</v>
      </c>
      <c r="Z1113" s="1">
        <v>0.15466087962962963</v>
      </c>
      <c r="AA1113" t="s">
        <v>6697</v>
      </c>
      <c r="AB1113">
        <v>-5.0000000000000001E-3</v>
      </c>
      <c r="AC1113">
        <v>2E-3</v>
      </c>
      <c r="AD1113">
        <v>5.76</v>
      </c>
      <c r="AE1113" t="s">
        <v>3109</v>
      </c>
    </row>
    <row r="1114" spans="1:32" x14ac:dyDescent="0.2">
      <c r="A1114">
        <v>1113</v>
      </c>
      <c r="C1114">
        <v>22780</v>
      </c>
      <c r="D1114">
        <v>56628</v>
      </c>
      <c r="E1114">
        <v>1225</v>
      </c>
      <c r="F1114">
        <v>3</v>
      </c>
      <c r="G1114">
        <v>41</v>
      </c>
      <c r="H1114">
        <v>7.9</v>
      </c>
      <c r="I1114" t="s">
        <v>24</v>
      </c>
      <c r="J1114">
        <v>37</v>
      </c>
      <c r="K1114">
        <v>34</v>
      </c>
      <c r="L1114">
        <v>48</v>
      </c>
      <c r="M1114">
        <v>37</v>
      </c>
      <c r="N1114">
        <v>5.57</v>
      </c>
      <c r="P1114">
        <v>-7.0000000000000007E-2</v>
      </c>
      <c r="R1114">
        <v>-0.41</v>
      </c>
      <c r="X1114" t="s">
        <v>3110</v>
      </c>
      <c r="Y1114">
        <v>1113</v>
      </c>
      <c r="Z1114" s="1">
        <v>0.15356365740740741</v>
      </c>
      <c r="AA1114" t="s">
        <v>6698</v>
      </c>
      <c r="AB1114">
        <v>2.3E-2</v>
      </c>
      <c r="AC1114">
        <v>-0.03</v>
      </c>
      <c r="AD1114">
        <v>5.57</v>
      </c>
      <c r="AE1114" t="s">
        <v>3110</v>
      </c>
    </row>
    <row r="1115" spans="1:32" x14ac:dyDescent="0.2">
      <c r="A1115">
        <v>1114</v>
      </c>
      <c r="B1115" t="s">
        <v>3111</v>
      </c>
      <c r="C1115">
        <v>22789</v>
      </c>
      <c r="D1115">
        <v>168701</v>
      </c>
      <c r="F1115">
        <v>3</v>
      </c>
      <c r="G1115">
        <v>38</v>
      </c>
      <c r="H1115">
        <v>47.7</v>
      </c>
      <c r="I1115" t="s">
        <v>26</v>
      </c>
      <c r="J1115">
        <v>27</v>
      </c>
      <c r="K1115">
        <v>56</v>
      </c>
      <c r="L1115">
        <v>35</v>
      </c>
      <c r="M1115">
        <v>-27</v>
      </c>
      <c r="N1115">
        <v>6.01</v>
      </c>
      <c r="P1115">
        <v>-0.02</v>
      </c>
      <c r="X1115" t="s">
        <v>134</v>
      </c>
      <c r="Y1115">
        <v>1114</v>
      </c>
      <c r="Z1115" s="1">
        <v>0.15194097222222222</v>
      </c>
      <c r="AA1115" t="s">
        <v>6699</v>
      </c>
      <c r="AB1115">
        <v>2.5000000000000001E-2</v>
      </c>
      <c r="AC1115">
        <v>2.3E-2</v>
      </c>
      <c r="AD1115">
        <v>6.01</v>
      </c>
      <c r="AE1115" t="s">
        <v>134</v>
      </c>
    </row>
    <row r="1116" spans="1:32" x14ac:dyDescent="0.2">
      <c r="A1116">
        <v>1115</v>
      </c>
      <c r="B1116" t="s">
        <v>3112</v>
      </c>
      <c r="C1116">
        <v>22796</v>
      </c>
      <c r="D1116">
        <v>111334</v>
      </c>
      <c r="F1116">
        <v>3</v>
      </c>
      <c r="G1116">
        <v>39</v>
      </c>
      <c r="H1116">
        <v>51.1</v>
      </c>
      <c r="I1116" t="s">
        <v>24</v>
      </c>
      <c r="J1116">
        <v>3</v>
      </c>
      <c r="K1116">
        <v>3</v>
      </c>
      <c r="L1116">
        <v>25</v>
      </c>
      <c r="M1116">
        <v>3</v>
      </c>
      <c r="N1116">
        <v>5.57</v>
      </c>
      <c r="P1116">
        <v>0.94</v>
      </c>
      <c r="R1116">
        <v>0.67</v>
      </c>
      <c r="W1116" t="s">
        <v>27</v>
      </c>
      <c r="X1116" t="s">
        <v>342</v>
      </c>
      <c r="Y1116">
        <v>1115</v>
      </c>
      <c r="Z1116" s="1">
        <v>0.15267476851851852</v>
      </c>
      <c r="AA1116" t="s">
        <v>6700</v>
      </c>
      <c r="AB1116">
        <v>-4.1000000000000002E-2</v>
      </c>
      <c r="AC1116">
        <v>8.0000000000000002E-3</v>
      </c>
      <c r="AD1116">
        <v>5.57</v>
      </c>
      <c r="AE1116" t="s">
        <v>5784</v>
      </c>
    </row>
    <row r="1117" spans="1:32" x14ac:dyDescent="0.2">
      <c r="A1117">
        <v>1116</v>
      </c>
      <c r="C1117">
        <v>22798</v>
      </c>
      <c r="D1117">
        <v>130639</v>
      </c>
      <c r="F1117">
        <v>3</v>
      </c>
      <c r="G1117">
        <v>39</v>
      </c>
      <c r="H1117">
        <v>38.299999999999997</v>
      </c>
      <c r="I1117" t="s">
        <v>26</v>
      </c>
      <c r="J1117">
        <v>3</v>
      </c>
      <c r="K1117">
        <v>23</v>
      </c>
      <c r="L1117">
        <v>35</v>
      </c>
      <c r="M1117">
        <v>-3</v>
      </c>
      <c r="N1117">
        <v>6.23</v>
      </c>
      <c r="P1117">
        <v>1.04</v>
      </c>
      <c r="R1117">
        <v>0.89</v>
      </c>
      <c r="X1117" t="s">
        <v>235</v>
      </c>
      <c r="Y1117">
        <v>1116</v>
      </c>
      <c r="Z1117" s="1">
        <v>0.15252662037037037</v>
      </c>
      <c r="AA1117" t="s">
        <v>6701</v>
      </c>
      <c r="AB1117">
        <v>-2.1999999999999999E-2</v>
      </c>
      <c r="AC1117">
        <v>-7.2999999999999995E-2</v>
      </c>
      <c r="AD1117">
        <v>6.23</v>
      </c>
      <c r="AE1117" t="s">
        <v>235</v>
      </c>
    </row>
    <row r="1118" spans="1:32" x14ac:dyDescent="0.2">
      <c r="A1118">
        <v>1117</v>
      </c>
      <c r="C1118">
        <v>22799</v>
      </c>
      <c r="D1118">
        <v>149082</v>
      </c>
      <c r="F1118">
        <v>3</v>
      </c>
      <c r="G1118">
        <v>39</v>
      </c>
      <c r="H1118">
        <v>25.4</v>
      </c>
      <c r="I1118" t="s">
        <v>26</v>
      </c>
      <c r="J1118">
        <v>10</v>
      </c>
      <c r="K1118">
        <v>26</v>
      </c>
      <c r="L1118">
        <v>14</v>
      </c>
      <c r="M1118">
        <v>-10</v>
      </c>
      <c r="N1118">
        <v>6.19</v>
      </c>
      <c r="P1118">
        <v>1.03</v>
      </c>
      <c r="X1118" t="s">
        <v>235</v>
      </c>
      <c r="Y1118">
        <v>1117</v>
      </c>
      <c r="Z1118" s="1">
        <v>0.15237731481481481</v>
      </c>
      <c r="AA1118" t="s">
        <v>6702</v>
      </c>
      <c r="AB1118">
        <v>-2.1000000000000001E-2</v>
      </c>
      <c r="AC1118">
        <v>-0.104</v>
      </c>
      <c r="AD1118">
        <v>6.19</v>
      </c>
      <c r="AE1118" t="s">
        <v>235</v>
      </c>
    </row>
    <row r="1119" spans="1:32" x14ac:dyDescent="0.2">
      <c r="A1119">
        <v>1118</v>
      </c>
      <c r="B1119" t="s">
        <v>3113</v>
      </c>
      <c r="C1119">
        <v>22805</v>
      </c>
      <c r="D1119">
        <v>76073</v>
      </c>
      <c r="F1119">
        <v>3</v>
      </c>
      <c r="G1119">
        <v>40</v>
      </c>
      <c r="H1119">
        <v>46.3</v>
      </c>
      <c r="I1119" t="s">
        <v>24</v>
      </c>
      <c r="J1119">
        <v>25</v>
      </c>
      <c r="K1119">
        <v>19</v>
      </c>
      <c r="L1119">
        <v>46</v>
      </c>
      <c r="M1119">
        <v>25</v>
      </c>
      <c r="N1119">
        <v>6.11</v>
      </c>
      <c r="P1119">
        <v>0.06</v>
      </c>
      <c r="R1119">
        <v>0.16</v>
      </c>
      <c r="X1119" t="s">
        <v>192</v>
      </c>
      <c r="Y1119">
        <v>1118</v>
      </c>
      <c r="Z1119" s="1">
        <v>0.15331365740740741</v>
      </c>
      <c r="AA1119" t="s">
        <v>6703</v>
      </c>
      <c r="AB1119">
        <v>8.0000000000000002E-3</v>
      </c>
      <c r="AC1119">
        <v>-1.4999999999999999E-2</v>
      </c>
      <c r="AD1119">
        <v>6.11</v>
      </c>
      <c r="AE1119" t="s">
        <v>192</v>
      </c>
    </row>
    <row r="1120" spans="1:32" x14ac:dyDescent="0.2">
      <c r="A1120">
        <v>1119</v>
      </c>
      <c r="C1120">
        <v>22819</v>
      </c>
      <c r="D1120">
        <v>130645</v>
      </c>
      <c r="F1120">
        <v>3</v>
      </c>
      <c r="G1120">
        <v>39</v>
      </c>
      <c r="H1120">
        <v>59.5</v>
      </c>
      <c r="I1120" t="s">
        <v>26</v>
      </c>
      <c r="J1120">
        <v>1</v>
      </c>
      <c r="K1120">
        <v>7</v>
      </c>
      <c r="L1120">
        <v>14</v>
      </c>
      <c r="M1120">
        <v>-1</v>
      </c>
      <c r="N1120">
        <v>6.12</v>
      </c>
      <c r="P1120">
        <v>1</v>
      </c>
      <c r="R1120">
        <v>0.77</v>
      </c>
      <c r="X1120" t="s">
        <v>3114</v>
      </c>
      <c r="Y1120">
        <v>1119</v>
      </c>
      <c r="Z1120" s="1">
        <v>0.15277199074074074</v>
      </c>
      <c r="AA1120" t="s">
        <v>6704</v>
      </c>
      <c r="AB1120">
        <v>2.4E-2</v>
      </c>
      <c r="AC1120">
        <v>1.6E-2</v>
      </c>
      <c r="AD1120">
        <v>6.12</v>
      </c>
      <c r="AE1120" t="s">
        <v>45</v>
      </c>
      <c r="AF1120" t="s">
        <v>36</v>
      </c>
    </row>
    <row r="1121" spans="1:32" x14ac:dyDescent="0.2">
      <c r="A1121">
        <v>1120</v>
      </c>
      <c r="C1121">
        <v>22905</v>
      </c>
      <c r="D1121">
        <v>149094</v>
      </c>
      <c r="F1121">
        <v>3</v>
      </c>
      <c r="G1121">
        <v>40</v>
      </c>
      <c r="H1121">
        <v>11.4</v>
      </c>
      <c r="I1121" t="s">
        <v>26</v>
      </c>
      <c r="J1121">
        <v>15</v>
      </c>
      <c r="K1121">
        <v>13</v>
      </c>
      <c r="L1121">
        <v>36</v>
      </c>
      <c r="M1121">
        <v>-15</v>
      </c>
      <c r="N1121">
        <v>6.33</v>
      </c>
      <c r="P1121">
        <v>0.88</v>
      </c>
      <c r="X1121" t="s">
        <v>235</v>
      </c>
      <c r="Y1121">
        <v>1120</v>
      </c>
      <c r="Z1121" s="1">
        <v>0.15290972222222221</v>
      </c>
      <c r="AA1121" t="s">
        <v>6705</v>
      </c>
      <c r="AB1121">
        <v>-5.0000000000000001E-3</v>
      </c>
      <c r="AC1121">
        <v>-1.4E-2</v>
      </c>
      <c r="AD1121">
        <v>6.33</v>
      </c>
      <c r="AE1121" t="s">
        <v>235</v>
      </c>
    </row>
    <row r="1122" spans="1:32" x14ac:dyDescent="0.2">
      <c r="A1122">
        <v>1121</v>
      </c>
      <c r="B1122" t="s">
        <v>3115</v>
      </c>
      <c r="C1122">
        <v>22920</v>
      </c>
      <c r="D1122">
        <v>130652</v>
      </c>
      <c r="F1122">
        <v>3</v>
      </c>
      <c r="G1122">
        <v>40</v>
      </c>
      <c r="H1122">
        <v>38.299999999999997</v>
      </c>
      <c r="I1122" t="s">
        <v>26</v>
      </c>
      <c r="J1122">
        <v>5</v>
      </c>
      <c r="K1122">
        <v>12</v>
      </c>
      <c r="L1122">
        <v>38</v>
      </c>
      <c r="M1122">
        <v>-5</v>
      </c>
      <c r="N1122">
        <v>5.53</v>
      </c>
      <c r="P1122">
        <v>-0.15</v>
      </c>
      <c r="R1122">
        <v>-0.56999999999999995</v>
      </c>
      <c r="X1122" t="s">
        <v>3116</v>
      </c>
      <c r="Y1122">
        <v>1121</v>
      </c>
      <c r="Z1122" s="1">
        <v>0.15322106481481482</v>
      </c>
      <c r="AA1122" t="s">
        <v>6706</v>
      </c>
      <c r="AB1122">
        <v>-3.0000000000000001E-3</v>
      </c>
      <c r="AC1122">
        <v>-1E-3</v>
      </c>
      <c r="AD1122">
        <v>5.53</v>
      </c>
      <c r="AE1122" t="s">
        <v>39</v>
      </c>
      <c r="AF1122" t="s">
        <v>36</v>
      </c>
    </row>
    <row r="1123" spans="1:32" x14ac:dyDescent="0.2">
      <c r="A1123">
        <v>1122</v>
      </c>
      <c r="B1123" t="s">
        <v>3117</v>
      </c>
      <c r="C1123">
        <v>22928</v>
      </c>
      <c r="D1123">
        <v>39053</v>
      </c>
      <c r="E1123" t="s">
        <v>3118</v>
      </c>
      <c r="F1123">
        <v>3</v>
      </c>
      <c r="G1123">
        <v>42</v>
      </c>
      <c r="H1123">
        <v>55.5</v>
      </c>
      <c r="I1123" t="s">
        <v>24</v>
      </c>
      <c r="J1123">
        <v>47</v>
      </c>
      <c r="K1123">
        <v>47</v>
      </c>
      <c r="L1123">
        <v>15</v>
      </c>
      <c r="M1123">
        <v>47</v>
      </c>
      <c r="N1123">
        <v>3.01</v>
      </c>
      <c r="P1123">
        <v>-0.13</v>
      </c>
      <c r="R1123">
        <v>-0.51</v>
      </c>
      <c r="T1123">
        <v>-0.11</v>
      </c>
      <c r="X1123" t="s">
        <v>260</v>
      </c>
      <c r="Y1123">
        <v>1122</v>
      </c>
      <c r="Z1123" s="1">
        <v>0.15480902777777777</v>
      </c>
      <c r="AA1123" t="s">
        <v>6707</v>
      </c>
      <c r="AB1123">
        <v>2.8000000000000001E-2</v>
      </c>
      <c r="AC1123">
        <v>-3.4000000000000002E-2</v>
      </c>
      <c r="AD1123">
        <v>3.01</v>
      </c>
      <c r="AE1123" t="s">
        <v>592</v>
      </c>
    </row>
    <row r="1124" spans="1:32" x14ac:dyDescent="0.2">
      <c r="A1124">
        <v>1123</v>
      </c>
      <c r="B1124" t="s">
        <v>3119</v>
      </c>
      <c r="C1124">
        <v>22951</v>
      </c>
      <c r="D1124">
        <v>56646</v>
      </c>
      <c r="F1124">
        <v>3</v>
      </c>
      <c r="G1124">
        <v>42</v>
      </c>
      <c r="H1124">
        <v>22.5</v>
      </c>
      <c r="I1124" t="s">
        <v>24</v>
      </c>
      <c r="J1124">
        <v>33</v>
      </c>
      <c r="K1124">
        <v>57</v>
      </c>
      <c r="L1124">
        <v>54</v>
      </c>
      <c r="M1124">
        <v>33</v>
      </c>
      <c r="N1124">
        <v>4.97</v>
      </c>
      <c r="P1124">
        <v>-0.01</v>
      </c>
      <c r="R1124">
        <v>-0.84</v>
      </c>
      <c r="X1124" t="s">
        <v>3120</v>
      </c>
      <c r="Y1124">
        <v>1123</v>
      </c>
      <c r="Z1124" s="1">
        <v>0.15442708333333333</v>
      </c>
      <c r="AA1124" t="s">
        <v>6708</v>
      </c>
      <c r="AB1124">
        <v>-5.0000000000000001E-3</v>
      </c>
      <c r="AC1124">
        <v>-8.9999999999999993E-3</v>
      </c>
      <c r="AD1124">
        <v>4.97</v>
      </c>
      <c r="AE1124" t="s">
        <v>3120</v>
      </c>
    </row>
    <row r="1125" spans="1:32" x14ac:dyDescent="0.2">
      <c r="A1125">
        <v>1124</v>
      </c>
      <c r="C1125">
        <v>23005</v>
      </c>
      <c r="D1125">
        <v>12890</v>
      </c>
      <c r="F1125">
        <v>3</v>
      </c>
      <c r="G1125">
        <v>46</v>
      </c>
      <c r="H1125">
        <v>0.9</v>
      </c>
      <c r="I1125" t="s">
        <v>24</v>
      </c>
      <c r="J1125">
        <v>67</v>
      </c>
      <c r="K1125">
        <v>12</v>
      </c>
      <c r="L1125">
        <v>6</v>
      </c>
      <c r="M1125">
        <v>67</v>
      </c>
      <c r="N1125">
        <v>5.8</v>
      </c>
      <c r="P1125">
        <v>0.35</v>
      </c>
      <c r="R1125">
        <v>7.0000000000000007E-2</v>
      </c>
      <c r="X1125" t="s">
        <v>88</v>
      </c>
      <c r="Y1125">
        <v>1124</v>
      </c>
      <c r="Z1125" s="1">
        <v>0.15695486111111112</v>
      </c>
      <c r="AA1125" t="s">
        <v>6709</v>
      </c>
      <c r="AB1125">
        <v>8.1000000000000003E-2</v>
      </c>
      <c r="AC1125">
        <v>-0.113</v>
      </c>
      <c r="AD1125">
        <v>5.8</v>
      </c>
      <c r="AE1125" t="s">
        <v>88</v>
      </c>
    </row>
    <row r="1126" spans="1:32" x14ac:dyDescent="0.2">
      <c r="A1126">
        <v>1125</v>
      </c>
      <c r="C1126">
        <v>23010</v>
      </c>
      <c r="D1126">
        <v>149107</v>
      </c>
      <c r="F1126">
        <v>3</v>
      </c>
      <c r="G1126">
        <v>41</v>
      </c>
      <c r="H1126">
        <v>13.8</v>
      </c>
      <c r="I1126" t="s">
        <v>26</v>
      </c>
      <c r="J1126">
        <v>11</v>
      </c>
      <c r="K1126">
        <v>48</v>
      </c>
      <c r="L1126">
        <v>11</v>
      </c>
      <c r="M1126">
        <v>-11</v>
      </c>
      <c r="N1126">
        <v>6.49</v>
      </c>
      <c r="P1126">
        <v>0.36</v>
      </c>
      <c r="R1126">
        <v>0.02</v>
      </c>
      <c r="S1126" t="s">
        <v>2818</v>
      </c>
      <c r="X1126" t="s">
        <v>3121</v>
      </c>
      <c r="Y1126">
        <v>1125</v>
      </c>
      <c r="Z1126" s="1">
        <v>0.15363194444444445</v>
      </c>
      <c r="AA1126" t="s">
        <v>6710</v>
      </c>
      <c r="AB1126">
        <v>7.2999999999999995E-2</v>
      </c>
      <c r="AC1126">
        <v>1.2999999999999999E-2</v>
      </c>
      <c r="AD1126">
        <v>6.49</v>
      </c>
      <c r="AE1126" t="s">
        <v>3121</v>
      </c>
    </row>
    <row r="1127" spans="1:32" x14ac:dyDescent="0.2">
      <c r="A1127">
        <v>1126</v>
      </c>
      <c r="B1127" t="s">
        <v>3122</v>
      </c>
      <c r="C1127">
        <v>23016</v>
      </c>
      <c r="D1127">
        <v>93557</v>
      </c>
      <c r="F1127">
        <v>3</v>
      </c>
      <c r="G1127">
        <v>42</v>
      </c>
      <c r="H1127">
        <v>18.899999999999999</v>
      </c>
      <c r="I1127" t="s">
        <v>24</v>
      </c>
      <c r="J1127">
        <v>19</v>
      </c>
      <c r="K1127">
        <v>42</v>
      </c>
      <c r="L1127">
        <v>1</v>
      </c>
      <c r="M1127">
        <v>19</v>
      </c>
      <c r="N1127">
        <v>5.69</v>
      </c>
      <c r="P1127">
        <v>-0.01</v>
      </c>
      <c r="R1127">
        <v>-0.27</v>
      </c>
      <c r="X1127" t="s">
        <v>3123</v>
      </c>
      <c r="Y1127">
        <v>1126</v>
      </c>
      <c r="Z1127" s="1">
        <v>0.15438541666666666</v>
      </c>
      <c r="AA1127" t="s">
        <v>6711</v>
      </c>
      <c r="AB1127">
        <v>1E-3</v>
      </c>
      <c r="AC1127">
        <v>-1.4E-2</v>
      </c>
      <c r="AD1127">
        <v>5.69</v>
      </c>
      <c r="AE1127" t="s">
        <v>3123</v>
      </c>
    </row>
    <row r="1128" spans="1:32" x14ac:dyDescent="0.2">
      <c r="A1128">
        <v>1127</v>
      </c>
      <c r="C1128">
        <v>23049</v>
      </c>
      <c r="D1128">
        <v>39063</v>
      </c>
      <c r="F1128">
        <v>3</v>
      </c>
      <c r="G1128">
        <v>44</v>
      </c>
      <c r="H1128">
        <v>6.4</v>
      </c>
      <c r="I1128" t="s">
        <v>24</v>
      </c>
      <c r="J1128">
        <v>48</v>
      </c>
      <c r="K1128">
        <v>31</v>
      </c>
      <c r="L1128">
        <v>25</v>
      </c>
      <c r="M1128">
        <v>48</v>
      </c>
      <c r="N1128">
        <v>6.06</v>
      </c>
      <c r="P1128">
        <v>1.55</v>
      </c>
      <c r="R1128">
        <v>1.83</v>
      </c>
      <c r="X1128" t="s">
        <v>172</v>
      </c>
      <c r="Y1128">
        <v>1127</v>
      </c>
      <c r="Z1128" s="1">
        <v>0.15562962962962965</v>
      </c>
      <c r="AA1128" t="s">
        <v>6712</v>
      </c>
      <c r="AB1128">
        <v>-5.0000000000000001E-3</v>
      </c>
      <c r="AC1128">
        <v>-0.01</v>
      </c>
      <c r="AD1128">
        <v>6.06</v>
      </c>
      <c r="AE1128" t="s">
        <v>172</v>
      </c>
    </row>
    <row r="1129" spans="1:32" x14ac:dyDescent="0.2">
      <c r="A1129">
        <v>1128</v>
      </c>
      <c r="C1129">
        <v>23055</v>
      </c>
      <c r="D1129">
        <v>149114</v>
      </c>
      <c r="F1129">
        <v>3</v>
      </c>
      <c r="G1129">
        <v>41</v>
      </c>
      <c r="H1129">
        <v>22.4</v>
      </c>
      <c r="I1129" t="s">
        <v>26</v>
      </c>
      <c r="J1129">
        <v>19</v>
      </c>
      <c r="K1129">
        <v>35</v>
      </c>
      <c r="L1129">
        <v>5</v>
      </c>
      <c r="M1129">
        <v>-19</v>
      </c>
      <c r="N1129">
        <v>6.59</v>
      </c>
      <c r="P1129">
        <v>0.09</v>
      </c>
      <c r="X1129" t="s">
        <v>298</v>
      </c>
      <c r="Y1129">
        <v>1128</v>
      </c>
      <c r="Z1129" s="1">
        <v>0.1537314814814815</v>
      </c>
      <c r="AA1129" t="s">
        <v>6713</v>
      </c>
      <c r="AB1129">
        <v>-2E-3</v>
      </c>
      <c r="AC1129">
        <v>-7.0000000000000001E-3</v>
      </c>
      <c r="AD1129">
        <v>6.59</v>
      </c>
      <c r="AE1129" t="s">
        <v>298</v>
      </c>
    </row>
    <row r="1130" spans="1:32" x14ac:dyDescent="0.2">
      <c r="A1130">
        <v>1129</v>
      </c>
      <c r="C1130">
        <v>23089</v>
      </c>
      <c r="D1130">
        <v>12891</v>
      </c>
      <c r="F1130">
        <v>3</v>
      </c>
      <c r="G1130">
        <v>46</v>
      </c>
      <c r="H1130">
        <v>2.2999999999999998</v>
      </c>
      <c r="I1130" t="s">
        <v>24</v>
      </c>
      <c r="J1130">
        <v>63</v>
      </c>
      <c r="K1130">
        <v>20</v>
      </c>
      <c r="L1130">
        <v>42</v>
      </c>
      <c r="M1130">
        <v>63</v>
      </c>
      <c r="N1130">
        <v>4.8</v>
      </c>
      <c r="P1130">
        <v>0.8</v>
      </c>
      <c r="R1130">
        <v>0.25</v>
      </c>
      <c r="T1130">
        <v>0.53</v>
      </c>
      <c r="X1130" t="s">
        <v>3124</v>
      </c>
      <c r="Y1130">
        <v>1129</v>
      </c>
      <c r="Z1130" s="1">
        <v>0.15697106481481482</v>
      </c>
      <c r="AA1130" t="s">
        <v>6714</v>
      </c>
      <c r="AB1130">
        <v>-4.0000000000000001E-3</v>
      </c>
      <c r="AC1130">
        <v>-1.2999999999999999E-2</v>
      </c>
      <c r="AD1130">
        <v>4.8</v>
      </c>
      <c r="AE1130" t="s">
        <v>86</v>
      </c>
      <c r="AF1130" t="s">
        <v>36</v>
      </c>
    </row>
    <row r="1131" spans="1:32" x14ac:dyDescent="0.2">
      <c r="A1131">
        <v>1130</v>
      </c>
      <c r="C1131">
        <v>23139</v>
      </c>
      <c r="D1131">
        <v>39071</v>
      </c>
      <c r="F1131">
        <v>3</v>
      </c>
      <c r="G1131">
        <v>44</v>
      </c>
      <c r="H1131">
        <v>40.9</v>
      </c>
      <c r="I1131" t="s">
        <v>24</v>
      </c>
      <c r="J1131">
        <v>46</v>
      </c>
      <c r="K1131">
        <v>5</v>
      </c>
      <c r="L1131">
        <v>59</v>
      </c>
      <c r="M1131">
        <v>46</v>
      </c>
      <c r="N1131">
        <v>6.11</v>
      </c>
      <c r="P1131">
        <v>0.28000000000000003</v>
      </c>
      <c r="R1131">
        <v>0.21</v>
      </c>
      <c r="X1131" t="s">
        <v>55</v>
      </c>
      <c r="Y1131">
        <v>1130</v>
      </c>
      <c r="Z1131" s="1">
        <v>0.15602893518518518</v>
      </c>
      <c r="AA1131" t="s">
        <v>6715</v>
      </c>
      <c r="AB1131">
        <v>-4.0000000000000001E-3</v>
      </c>
      <c r="AC1131">
        <v>-2.4E-2</v>
      </c>
      <c r="AD1131">
        <v>6.11</v>
      </c>
      <c r="AE1131" t="s">
        <v>55</v>
      </c>
    </row>
    <row r="1132" spans="1:32" x14ac:dyDescent="0.2">
      <c r="A1132">
        <v>1131</v>
      </c>
      <c r="B1132" t="s">
        <v>3125</v>
      </c>
      <c r="C1132">
        <v>23180</v>
      </c>
      <c r="D1132">
        <v>56673</v>
      </c>
      <c r="E1132" t="s">
        <v>3126</v>
      </c>
      <c r="F1132">
        <v>3</v>
      </c>
      <c r="G1132">
        <v>44</v>
      </c>
      <c r="H1132">
        <v>19.100000000000001</v>
      </c>
      <c r="I1132" t="s">
        <v>24</v>
      </c>
      <c r="J1132">
        <v>32</v>
      </c>
      <c r="K1132">
        <v>17</v>
      </c>
      <c r="L1132">
        <v>18</v>
      </c>
      <c r="M1132">
        <v>32</v>
      </c>
      <c r="N1132">
        <v>3.83</v>
      </c>
      <c r="P1132">
        <v>0.05</v>
      </c>
      <c r="R1132">
        <v>-0.75</v>
      </c>
      <c r="T1132">
        <v>0</v>
      </c>
      <c r="X1132" t="s">
        <v>3127</v>
      </c>
      <c r="Y1132">
        <v>1131</v>
      </c>
      <c r="Z1132" s="1">
        <v>0.15577662037037038</v>
      </c>
      <c r="AA1132" t="s">
        <v>6716</v>
      </c>
      <c r="AB1132">
        <v>7.0000000000000001E-3</v>
      </c>
      <c r="AC1132">
        <v>-1.0999999999999999E-2</v>
      </c>
      <c r="AD1132">
        <v>3.83</v>
      </c>
      <c r="AE1132" t="s">
        <v>3127</v>
      </c>
    </row>
    <row r="1133" spans="1:32" x14ac:dyDescent="0.2">
      <c r="A1133">
        <v>1132</v>
      </c>
      <c r="B1133" t="s">
        <v>3128</v>
      </c>
      <c r="C1133">
        <v>23183</v>
      </c>
      <c r="D1133">
        <v>93568</v>
      </c>
      <c r="F1133">
        <v>3</v>
      </c>
      <c r="G1133">
        <v>43</v>
      </c>
      <c r="H1133">
        <v>47.2</v>
      </c>
      <c r="I1133" t="s">
        <v>24</v>
      </c>
      <c r="J1133">
        <v>19</v>
      </c>
      <c r="K1133">
        <v>39</v>
      </c>
      <c r="L1133">
        <v>54</v>
      </c>
      <c r="M1133">
        <v>19</v>
      </c>
      <c r="N1133">
        <v>6.14</v>
      </c>
      <c r="P1133">
        <v>1.01</v>
      </c>
      <c r="R1133">
        <v>0.74</v>
      </c>
      <c r="X1133" t="s">
        <v>71</v>
      </c>
      <c r="Y1133">
        <v>1132</v>
      </c>
      <c r="Z1133" s="1">
        <v>0.15540740740740741</v>
      </c>
      <c r="AA1133" t="s">
        <v>6717</v>
      </c>
      <c r="AB1133">
        <v>0.11600000000000001</v>
      </c>
      <c r="AC1133">
        <v>-5.3999999999999999E-2</v>
      </c>
      <c r="AD1133">
        <v>6.14</v>
      </c>
      <c r="AE1133" t="s">
        <v>71</v>
      </c>
    </row>
    <row r="1134" spans="1:32" x14ac:dyDescent="0.2">
      <c r="A1134">
        <v>1133</v>
      </c>
      <c r="C1134">
        <v>23193</v>
      </c>
      <c r="D1134">
        <v>56675</v>
      </c>
      <c r="F1134">
        <v>3</v>
      </c>
      <c r="G1134">
        <v>44</v>
      </c>
      <c r="H1134">
        <v>31.4</v>
      </c>
      <c r="I1134" t="s">
        <v>24</v>
      </c>
      <c r="J1134">
        <v>36</v>
      </c>
      <c r="K1134">
        <v>27</v>
      </c>
      <c r="L1134">
        <v>36</v>
      </c>
      <c r="M1134">
        <v>36</v>
      </c>
      <c r="N1134">
        <v>5.59</v>
      </c>
      <c r="P1134">
        <v>0.06</v>
      </c>
      <c r="R1134">
        <v>0.15</v>
      </c>
      <c r="T1134">
        <v>0.01</v>
      </c>
      <c r="X1134" t="s">
        <v>2723</v>
      </c>
      <c r="Y1134">
        <v>1133</v>
      </c>
      <c r="Z1134" s="1">
        <v>0.15591898148148148</v>
      </c>
      <c r="AA1134" t="s">
        <v>6718</v>
      </c>
      <c r="AB1134">
        <v>4.8000000000000001E-2</v>
      </c>
      <c r="AC1134">
        <v>-0.04</v>
      </c>
      <c r="AD1134">
        <v>5.59</v>
      </c>
      <c r="AE1134" t="s">
        <v>2723</v>
      </c>
    </row>
    <row r="1135" spans="1:32" x14ac:dyDescent="0.2">
      <c r="A1135">
        <v>1134</v>
      </c>
      <c r="B1135" t="s">
        <v>3129</v>
      </c>
      <c r="C1135">
        <v>23227</v>
      </c>
      <c r="D1135">
        <v>194467</v>
      </c>
      <c r="F1135">
        <v>3</v>
      </c>
      <c r="G1135">
        <v>42</v>
      </c>
      <c r="H1135">
        <v>14.9</v>
      </c>
      <c r="I1135" t="s">
        <v>26</v>
      </c>
      <c r="J1135">
        <v>31</v>
      </c>
      <c r="K1135">
        <v>56</v>
      </c>
      <c r="L1135">
        <v>18</v>
      </c>
      <c r="M1135">
        <v>-31</v>
      </c>
      <c r="N1135">
        <v>5</v>
      </c>
      <c r="P1135">
        <v>-0.16</v>
      </c>
      <c r="R1135">
        <v>-0.6</v>
      </c>
      <c r="T1135">
        <v>-0.15</v>
      </c>
      <c r="X1135" t="s">
        <v>148</v>
      </c>
      <c r="Y1135">
        <v>1134</v>
      </c>
      <c r="Z1135" s="1">
        <v>0.15433912037037037</v>
      </c>
      <c r="AA1135" t="s">
        <v>6719</v>
      </c>
      <c r="AB1135">
        <v>8.9999999999999993E-3</v>
      </c>
      <c r="AC1135">
        <v>1.4E-2</v>
      </c>
      <c r="AD1135">
        <v>5</v>
      </c>
      <c r="AE1135" t="s">
        <v>148</v>
      </c>
    </row>
    <row r="1136" spans="1:32" x14ac:dyDescent="0.2">
      <c r="A1136">
        <v>1135</v>
      </c>
      <c r="B1136" t="s">
        <v>3130</v>
      </c>
      <c r="C1136">
        <v>23230</v>
      </c>
      <c r="D1136">
        <v>39078</v>
      </c>
      <c r="E1136">
        <v>1261</v>
      </c>
      <c r="F1136">
        <v>3</v>
      </c>
      <c r="G1136">
        <v>45</v>
      </c>
      <c r="H1136">
        <v>11.6</v>
      </c>
      <c r="I1136" t="s">
        <v>24</v>
      </c>
      <c r="J1136">
        <v>42</v>
      </c>
      <c r="K1136">
        <v>34</v>
      </c>
      <c r="L1136">
        <v>43</v>
      </c>
      <c r="M1136">
        <v>42</v>
      </c>
      <c r="N1136">
        <v>3.77</v>
      </c>
      <c r="P1136">
        <v>0.42</v>
      </c>
      <c r="R1136">
        <v>0.31</v>
      </c>
      <c r="T1136">
        <v>0.26</v>
      </c>
      <c r="X1136" t="s">
        <v>3121</v>
      </c>
      <c r="Y1136">
        <v>1135</v>
      </c>
      <c r="Z1136" s="1">
        <v>0.15638425925925925</v>
      </c>
      <c r="AA1136" t="s">
        <v>6720</v>
      </c>
      <c r="AB1136">
        <v>-1.4E-2</v>
      </c>
      <c r="AC1136">
        <v>-2E-3</v>
      </c>
      <c r="AD1136">
        <v>3.77</v>
      </c>
      <c r="AE1136" t="s">
        <v>3121</v>
      </c>
    </row>
    <row r="1137" spans="1:32" x14ac:dyDescent="0.2">
      <c r="A1137">
        <v>1136</v>
      </c>
      <c r="B1137" t="s">
        <v>3131</v>
      </c>
      <c r="C1137">
        <v>23249</v>
      </c>
      <c r="D1137">
        <v>130686</v>
      </c>
      <c r="E1137" t="s">
        <v>3132</v>
      </c>
      <c r="F1137">
        <v>3</v>
      </c>
      <c r="G1137">
        <v>43</v>
      </c>
      <c r="H1137">
        <v>14.9</v>
      </c>
      <c r="I1137" t="s">
        <v>26</v>
      </c>
      <c r="J1137">
        <v>9</v>
      </c>
      <c r="K1137">
        <v>45</v>
      </c>
      <c r="L1137">
        <v>48</v>
      </c>
      <c r="M1137">
        <v>-9</v>
      </c>
      <c r="N1137">
        <v>3.54</v>
      </c>
      <c r="P1137">
        <v>0.92</v>
      </c>
      <c r="R1137">
        <v>0.69</v>
      </c>
      <c r="T1137">
        <v>0.5</v>
      </c>
      <c r="X1137" t="s">
        <v>3133</v>
      </c>
      <c r="Y1137">
        <v>1136</v>
      </c>
      <c r="Z1137" s="1">
        <v>0.15503356481481481</v>
      </c>
      <c r="AA1137" t="s">
        <v>6721</v>
      </c>
      <c r="AB1137">
        <v>-9.1999999999999998E-2</v>
      </c>
      <c r="AC1137">
        <v>0.745</v>
      </c>
      <c r="AD1137">
        <v>3.54</v>
      </c>
      <c r="AE1137" t="s">
        <v>3133</v>
      </c>
    </row>
    <row r="1138" spans="1:32" x14ac:dyDescent="0.2">
      <c r="A1138">
        <v>1137</v>
      </c>
      <c r="C1138">
        <v>23258</v>
      </c>
      <c r="D1138">
        <v>76121</v>
      </c>
      <c r="F1138">
        <v>3</v>
      </c>
      <c r="G1138">
        <v>44</v>
      </c>
      <c r="H1138">
        <v>28.1</v>
      </c>
      <c r="I1138" t="s">
        <v>24</v>
      </c>
      <c r="J1138">
        <v>20</v>
      </c>
      <c r="K1138">
        <v>55</v>
      </c>
      <c r="L1138">
        <v>43</v>
      </c>
      <c r="M1138">
        <v>20</v>
      </c>
      <c r="N1138">
        <v>6.1</v>
      </c>
      <c r="P1138">
        <v>0.01</v>
      </c>
      <c r="R1138">
        <v>0.06</v>
      </c>
      <c r="X1138" t="s">
        <v>134</v>
      </c>
      <c r="Y1138">
        <v>1137</v>
      </c>
      <c r="Z1138" s="1">
        <v>0.15588078703703703</v>
      </c>
      <c r="AA1138" t="s">
        <v>6722</v>
      </c>
      <c r="AB1138">
        <v>1.4E-2</v>
      </c>
      <c r="AC1138">
        <v>-0.02</v>
      </c>
      <c r="AD1138">
        <v>6.1</v>
      </c>
      <c r="AE1138" t="s">
        <v>134</v>
      </c>
    </row>
    <row r="1139" spans="1:32" x14ac:dyDescent="0.2">
      <c r="A1139">
        <v>1138</v>
      </c>
      <c r="C1139">
        <v>23277</v>
      </c>
      <c r="D1139">
        <v>5000</v>
      </c>
      <c r="F1139">
        <v>3</v>
      </c>
      <c r="G1139">
        <v>49</v>
      </c>
      <c r="H1139">
        <v>13.8</v>
      </c>
      <c r="I1139" t="s">
        <v>24</v>
      </c>
      <c r="J1139">
        <v>70</v>
      </c>
      <c r="K1139">
        <v>52</v>
      </c>
      <c r="L1139">
        <v>16</v>
      </c>
      <c r="M1139">
        <v>70</v>
      </c>
      <c r="N1139">
        <v>5.44</v>
      </c>
      <c r="P1139">
        <v>0.09</v>
      </c>
      <c r="R1139">
        <v>0.12</v>
      </c>
      <c r="T1139">
        <v>0.03</v>
      </c>
      <c r="X1139" t="s">
        <v>2723</v>
      </c>
      <c r="Y1139">
        <v>1138</v>
      </c>
      <c r="Z1139" s="1">
        <v>0.15918750000000001</v>
      </c>
      <c r="AA1139" t="s">
        <v>6723</v>
      </c>
      <c r="AB1139">
        <v>2.4E-2</v>
      </c>
      <c r="AC1139">
        <v>-6.5000000000000002E-2</v>
      </c>
      <c r="AD1139">
        <v>5.44</v>
      </c>
      <c r="AE1139" t="s">
        <v>2723</v>
      </c>
    </row>
    <row r="1140" spans="1:32" x14ac:dyDescent="0.2">
      <c r="A1140">
        <v>1139</v>
      </c>
      <c r="C1140">
        <v>23281</v>
      </c>
      <c r="D1140">
        <v>149132</v>
      </c>
      <c r="F1140">
        <v>3</v>
      </c>
      <c r="G1140">
        <v>43</v>
      </c>
      <c r="H1140">
        <v>33.799999999999997</v>
      </c>
      <c r="I1140" t="s">
        <v>26</v>
      </c>
      <c r="J1140">
        <v>10</v>
      </c>
      <c r="K1140">
        <v>29</v>
      </c>
      <c r="L1140">
        <v>8</v>
      </c>
      <c r="M1140">
        <v>-10</v>
      </c>
      <c r="N1140">
        <v>5.6</v>
      </c>
      <c r="P1140">
        <v>0.22</v>
      </c>
      <c r="R1140">
        <v>0.1</v>
      </c>
      <c r="T1140">
        <v>0.12</v>
      </c>
      <c r="X1140" t="s">
        <v>314</v>
      </c>
      <c r="Y1140">
        <v>1139</v>
      </c>
      <c r="Z1140" s="1">
        <v>0.1552523148148148</v>
      </c>
      <c r="AA1140" t="s">
        <v>6724</v>
      </c>
      <c r="AB1140">
        <v>-1.4E-2</v>
      </c>
      <c r="AC1140">
        <v>-1.7000000000000001E-2</v>
      </c>
      <c r="AD1140">
        <v>5.6</v>
      </c>
      <c r="AE1140" t="s">
        <v>314</v>
      </c>
    </row>
    <row r="1141" spans="1:32" x14ac:dyDescent="0.2">
      <c r="A1141">
        <v>1140</v>
      </c>
      <c r="B1141" t="s">
        <v>3134</v>
      </c>
      <c r="C1141">
        <v>23288</v>
      </c>
      <c r="D1141">
        <v>76126</v>
      </c>
      <c r="E1141">
        <v>1262</v>
      </c>
      <c r="F1141">
        <v>3</v>
      </c>
      <c r="G1141">
        <v>44</v>
      </c>
      <c r="H1141">
        <v>48.2</v>
      </c>
      <c r="I1141" t="s">
        <v>24</v>
      </c>
      <c r="J1141">
        <v>24</v>
      </c>
      <c r="K1141">
        <v>17</v>
      </c>
      <c r="L1141">
        <v>22</v>
      </c>
      <c r="M1141">
        <v>24</v>
      </c>
      <c r="N1141">
        <v>5.46</v>
      </c>
      <c r="P1141">
        <v>-0.04</v>
      </c>
      <c r="R1141">
        <v>-0.33</v>
      </c>
      <c r="T1141">
        <v>-0.05</v>
      </c>
      <c r="X1141" t="s">
        <v>69</v>
      </c>
      <c r="Y1141">
        <v>1140</v>
      </c>
      <c r="Z1141" s="1">
        <v>0.15611342592592592</v>
      </c>
      <c r="AA1141" t="s">
        <v>6725</v>
      </c>
      <c r="AB1141">
        <v>1.0999999999999999E-2</v>
      </c>
      <c r="AC1141">
        <v>-4.5999999999999999E-2</v>
      </c>
      <c r="AD1141">
        <v>5.46</v>
      </c>
      <c r="AE1141" t="s">
        <v>69</v>
      </c>
    </row>
    <row r="1142" spans="1:32" x14ac:dyDescent="0.2">
      <c r="A1142">
        <v>1141</v>
      </c>
      <c r="C1142">
        <v>23300</v>
      </c>
      <c r="D1142">
        <v>39085</v>
      </c>
      <c r="F1142">
        <v>3</v>
      </c>
      <c r="G1142">
        <v>45</v>
      </c>
      <c r="H1142">
        <v>59.3</v>
      </c>
      <c r="I1142" t="s">
        <v>24</v>
      </c>
      <c r="J1142">
        <v>45</v>
      </c>
      <c r="K1142">
        <v>40</v>
      </c>
      <c r="L1142">
        <v>55</v>
      </c>
      <c r="M1142">
        <v>45</v>
      </c>
      <c r="N1142">
        <v>5.66</v>
      </c>
      <c r="P1142">
        <v>-7.0000000000000007E-2</v>
      </c>
      <c r="R1142">
        <v>-0.45</v>
      </c>
      <c r="X1142" t="s">
        <v>177</v>
      </c>
      <c r="Y1142">
        <v>1141</v>
      </c>
      <c r="Z1142" s="1">
        <v>0.15693634259259259</v>
      </c>
      <c r="AA1142" t="s">
        <v>6726</v>
      </c>
      <c r="AB1142">
        <v>2.3E-2</v>
      </c>
      <c r="AC1142">
        <v>-1.7999999999999999E-2</v>
      </c>
      <c r="AD1142">
        <v>5.66</v>
      </c>
      <c r="AE1142" t="s">
        <v>177</v>
      </c>
    </row>
    <row r="1143" spans="1:32" x14ac:dyDescent="0.2">
      <c r="A1143">
        <v>1142</v>
      </c>
      <c r="B1143" t="s">
        <v>3135</v>
      </c>
      <c r="C1143">
        <v>23302</v>
      </c>
      <c r="D1143">
        <v>76131</v>
      </c>
      <c r="F1143">
        <v>3</v>
      </c>
      <c r="G1143">
        <v>44</v>
      </c>
      <c r="H1143">
        <v>52.5</v>
      </c>
      <c r="I1143" t="s">
        <v>24</v>
      </c>
      <c r="J1143">
        <v>24</v>
      </c>
      <c r="K1143">
        <v>6</v>
      </c>
      <c r="L1143">
        <v>48</v>
      </c>
      <c r="M1143">
        <v>24</v>
      </c>
      <c r="N1143">
        <v>3.7</v>
      </c>
      <c r="P1143">
        <v>-0.11</v>
      </c>
      <c r="R1143">
        <v>-0.4</v>
      </c>
      <c r="T1143">
        <v>-0.1</v>
      </c>
      <c r="X1143" t="s">
        <v>2954</v>
      </c>
      <c r="Y1143">
        <v>1142</v>
      </c>
      <c r="Z1143" s="1">
        <v>0.15616319444444446</v>
      </c>
      <c r="AA1143" t="s">
        <v>6727</v>
      </c>
      <c r="AB1143">
        <v>1.9E-2</v>
      </c>
      <c r="AC1143">
        <v>-4.5999999999999999E-2</v>
      </c>
      <c r="AD1143">
        <v>3.7</v>
      </c>
      <c r="AE1143" t="s">
        <v>2954</v>
      </c>
    </row>
    <row r="1144" spans="1:32" x14ac:dyDescent="0.2">
      <c r="A1144">
        <v>1143</v>
      </c>
      <c r="C1144">
        <v>23319</v>
      </c>
      <c r="D1144">
        <v>194475</v>
      </c>
      <c r="F1144">
        <v>3</v>
      </c>
      <c r="G1144">
        <v>42</v>
      </c>
      <c r="H1144">
        <v>50.1</v>
      </c>
      <c r="I1144" t="s">
        <v>26</v>
      </c>
      <c r="J1144">
        <v>37</v>
      </c>
      <c r="K1144">
        <v>18</v>
      </c>
      <c r="L1144">
        <v>49</v>
      </c>
      <c r="M1144">
        <v>-37</v>
      </c>
      <c r="N1144">
        <v>4.59</v>
      </c>
      <c r="P1144">
        <v>1.2</v>
      </c>
      <c r="R1144">
        <v>1.31</v>
      </c>
      <c r="T1144">
        <v>0.42</v>
      </c>
      <c r="U1144" t="s">
        <v>93</v>
      </c>
      <c r="X1144" t="s">
        <v>3136</v>
      </c>
      <c r="Y1144">
        <v>1143</v>
      </c>
      <c r="Z1144" s="1">
        <v>0.15474652777777778</v>
      </c>
      <c r="AA1144" t="s">
        <v>6728</v>
      </c>
      <c r="AB1144">
        <v>-8.7999999999999995E-2</v>
      </c>
      <c r="AC1144">
        <v>-7.6999999999999999E-2</v>
      </c>
      <c r="AD1144">
        <v>4.59</v>
      </c>
      <c r="AE1144" t="s">
        <v>5935</v>
      </c>
      <c r="AF1144" t="s">
        <v>36</v>
      </c>
    </row>
    <row r="1145" spans="1:32" x14ac:dyDescent="0.2">
      <c r="A1145">
        <v>1144</v>
      </c>
      <c r="B1145" t="s">
        <v>3137</v>
      </c>
      <c r="C1145">
        <v>23324</v>
      </c>
      <c r="D1145">
        <v>76137</v>
      </c>
      <c r="F1145">
        <v>3</v>
      </c>
      <c r="G1145">
        <v>45</v>
      </c>
      <c r="H1145">
        <v>9.6999999999999993</v>
      </c>
      <c r="I1145" t="s">
        <v>24</v>
      </c>
      <c r="J1145">
        <v>24</v>
      </c>
      <c r="K1145">
        <v>50</v>
      </c>
      <c r="L1145">
        <v>21</v>
      </c>
      <c r="M1145">
        <v>24</v>
      </c>
      <c r="N1145">
        <v>5.64</v>
      </c>
      <c r="P1145">
        <v>-7.0000000000000007E-2</v>
      </c>
      <c r="R1145">
        <v>-0.36</v>
      </c>
      <c r="T1145">
        <v>-7.0000000000000007E-2</v>
      </c>
      <c r="X1145" t="s">
        <v>122</v>
      </c>
      <c r="Y1145">
        <v>1144</v>
      </c>
      <c r="Z1145" s="1">
        <v>0.1563622685185185</v>
      </c>
      <c r="AA1145" t="s">
        <v>6729</v>
      </c>
      <c r="AB1145">
        <v>0.02</v>
      </c>
      <c r="AC1145">
        <v>-4.7E-2</v>
      </c>
      <c r="AD1145">
        <v>5.64</v>
      </c>
      <c r="AE1145" t="s">
        <v>122</v>
      </c>
    </row>
    <row r="1146" spans="1:32" x14ac:dyDescent="0.2">
      <c r="A1146">
        <v>1145</v>
      </c>
      <c r="B1146" t="s">
        <v>3138</v>
      </c>
      <c r="C1146">
        <v>23338</v>
      </c>
      <c r="D1146">
        <v>76140</v>
      </c>
      <c r="E1146">
        <v>1264</v>
      </c>
      <c r="F1146">
        <v>3</v>
      </c>
      <c r="G1146">
        <v>45</v>
      </c>
      <c r="H1146">
        <v>12.5</v>
      </c>
      <c r="I1146" t="s">
        <v>24</v>
      </c>
      <c r="J1146">
        <v>24</v>
      </c>
      <c r="K1146">
        <v>28</v>
      </c>
      <c r="L1146">
        <v>2</v>
      </c>
      <c r="M1146">
        <v>24</v>
      </c>
      <c r="N1146">
        <v>4.3</v>
      </c>
      <c r="P1146">
        <v>-0.11</v>
      </c>
      <c r="R1146">
        <v>-0.46</v>
      </c>
      <c r="T1146">
        <v>-0.09</v>
      </c>
      <c r="X1146" t="s">
        <v>3139</v>
      </c>
      <c r="Y1146">
        <v>1145</v>
      </c>
      <c r="Z1146" s="1">
        <v>0.15639467592592593</v>
      </c>
      <c r="AA1146" t="s">
        <v>6730</v>
      </c>
      <c r="AB1146">
        <v>1.7999999999999999E-2</v>
      </c>
      <c r="AC1146">
        <v>-4.4999999999999998E-2</v>
      </c>
      <c r="AD1146">
        <v>4.3</v>
      </c>
      <c r="AE1146" t="s">
        <v>3139</v>
      </c>
    </row>
    <row r="1147" spans="1:32" x14ac:dyDescent="0.2">
      <c r="A1147">
        <v>1146</v>
      </c>
      <c r="B1147" t="s">
        <v>3140</v>
      </c>
      <c r="C1147">
        <v>23363</v>
      </c>
      <c r="D1147">
        <v>130698</v>
      </c>
      <c r="F1147">
        <v>3</v>
      </c>
      <c r="G1147">
        <v>44</v>
      </c>
      <c r="H1147">
        <v>30.5</v>
      </c>
      <c r="I1147" t="s">
        <v>26</v>
      </c>
      <c r="J1147">
        <v>1</v>
      </c>
      <c r="K1147">
        <v>9</v>
      </c>
      <c r="L1147">
        <v>47</v>
      </c>
      <c r="M1147">
        <v>-1</v>
      </c>
      <c r="N1147">
        <v>5.25</v>
      </c>
      <c r="P1147">
        <v>-0.1</v>
      </c>
      <c r="R1147">
        <v>-0.39</v>
      </c>
      <c r="X1147" t="s">
        <v>131</v>
      </c>
      <c r="Y1147">
        <v>1146</v>
      </c>
      <c r="Z1147" s="1">
        <v>0.15590856481481483</v>
      </c>
      <c r="AA1147" t="s">
        <v>6731</v>
      </c>
      <c r="AB1147">
        <v>2E-3</v>
      </c>
      <c r="AC1147">
        <v>-7.0000000000000001E-3</v>
      </c>
      <c r="AD1147">
        <v>5.25</v>
      </c>
      <c r="AE1147" t="s">
        <v>131</v>
      </c>
    </row>
    <row r="1148" spans="1:32" x14ac:dyDescent="0.2">
      <c r="A1148">
        <v>1147</v>
      </c>
      <c r="C1148">
        <v>23383</v>
      </c>
      <c r="D1148">
        <v>24215</v>
      </c>
      <c r="F1148">
        <v>3</v>
      </c>
      <c r="G1148">
        <v>47</v>
      </c>
      <c r="H1148">
        <v>32.200000000000003</v>
      </c>
      <c r="I1148" t="s">
        <v>24</v>
      </c>
      <c r="J1148">
        <v>55</v>
      </c>
      <c r="K1148">
        <v>55</v>
      </c>
      <c r="L1148">
        <v>21</v>
      </c>
      <c r="M1148">
        <v>55</v>
      </c>
      <c r="N1148">
        <v>6.1</v>
      </c>
      <c r="P1148">
        <v>-0.03</v>
      </c>
      <c r="R1148">
        <v>-0.15</v>
      </c>
      <c r="X1148" t="s">
        <v>3141</v>
      </c>
      <c r="Y1148">
        <v>1147</v>
      </c>
      <c r="Z1148" s="1">
        <v>0.15801157407407407</v>
      </c>
      <c r="AA1148" t="s">
        <v>6732</v>
      </c>
      <c r="AB1148">
        <v>3.1E-2</v>
      </c>
      <c r="AC1148">
        <v>-1.4999999999999999E-2</v>
      </c>
      <c r="AD1148">
        <v>6.1</v>
      </c>
      <c r="AE1148" t="s">
        <v>3141</v>
      </c>
    </row>
    <row r="1149" spans="1:32" x14ac:dyDescent="0.2">
      <c r="A1149">
        <v>1148</v>
      </c>
      <c r="B1149" t="s">
        <v>3142</v>
      </c>
      <c r="C1149">
        <v>23401</v>
      </c>
      <c r="D1149">
        <v>5006</v>
      </c>
      <c r="F1149">
        <v>3</v>
      </c>
      <c r="G1149">
        <v>50</v>
      </c>
      <c r="H1149">
        <v>21.5</v>
      </c>
      <c r="I1149" t="s">
        <v>24</v>
      </c>
      <c r="J1149">
        <v>71</v>
      </c>
      <c r="K1149">
        <v>19</v>
      </c>
      <c r="L1149">
        <v>56</v>
      </c>
      <c r="M1149">
        <v>71</v>
      </c>
      <c r="N1149">
        <v>4.63</v>
      </c>
      <c r="P1149">
        <v>0.03</v>
      </c>
      <c r="R1149">
        <v>7.0000000000000007E-2</v>
      </c>
      <c r="T1149">
        <v>0.04</v>
      </c>
      <c r="X1149" t="s">
        <v>3143</v>
      </c>
      <c r="Y1149">
        <v>1148</v>
      </c>
      <c r="Z1149" s="1">
        <v>0.15997106481481482</v>
      </c>
      <c r="AA1149" t="s">
        <v>6733</v>
      </c>
      <c r="AB1149">
        <v>1.7000000000000001E-2</v>
      </c>
      <c r="AC1149">
        <v>-4.2000000000000003E-2</v>
      </c>
      <c r="AD1149">
        <v>4.63</v>
      </c>
      <c r="AE1149" t="s">
        <v>3143</v>
      </c>
    </row>
    <row r="1150" spans="1:32" x14ac:dyDescent="0.2">
      <c r="A1150">
        <v>1149</v>
      </c>
      <c r="B1150" t="s">
        <v>3144</v>
      </c>
      <c r="C1150">
        <v>23408</v>
      </c>
      <c r="D1150">
        <v>76155</v>
      </c>
      <c r="E1150">
        <v>1279</v>
      </c>
      <c r="F1150">
        <v>3</v>
      </c>
      <c r="G1150">
        <v>45</v>
      </c>
      <c r="H1150">
        <v>49.6</v>
      </c>
      <c r="I1150" t="s">
        <v>24</v>
      </c>
      <c r="J1150">
        <v>24</v>
      </c>
      <c r="K1150">
        <v>22</v>
      </c>
      <c r="L1150">
        <v>4</v>
      </c>
      <c r="M1150">
        <v>24</v>
      </c>
      <c r="N1150">
        <v>3.87</v>
      </c>
      <c r="P1150">
        <v>-7.0000000000000007E-2</v>
      </c>
      <c r="R1150">
        <v>-0.4</v>
      </c>
      <c r="T1150">
        <v>-0.06</v>
      </c>
      <c r="X1150" t="s">
        <v>111</v>
      </c>
      <c r="Y1150">
        <v>1149</v>
      </c>
      <c r="Z1150" s="1">
        <v>0.15682407407407409</v>
      </c>
      <c r="AA1150" t="s">
        <v>6734</v>
      </c>
      <c r="AB1150">
        <v>0.02</v>
      </c>
      <c r="AC1150">
        <v>-4.5999999999999999E-2</v>
      </c>
      <c r="AD1150">
        <v>3.87</v>
      </c>
      <c r="AE1150" t="s">
        <v>111</v>
      </c>
    </row>
    <row r="1151" spans="1:32" x14ac:dyDescent="0.2">
      <c r="A1151">
        <v>1150</v>
      </c>
      <c r="B1151" t="s">
        <v>3145</v>
      </c>
      <c r="C1151">
        <v>23413</v>
      </c>
      <c r="D1151">
        <v>130704</v>
      </c>
      <c r="F1151">
        <v>3</v>
      </c>
      <c r="G1151">
        <v>44</v>
      </c>
      <c r="H1151">
        <v>56.5</v>
      </c>
      <c r="I1151" t="s">
        <v>26</v>
      </c>
      <c r="J1151">
        <v>0</v>
      </c>
      <c r="K1151">
        <v>17</v>
      </c>
      <c r="L1151">
        <v>48</v>
      </c>
      <c r="M1151">
        <v>0</v>
      </c>
      <c r="N1151">
        <v>5.55</v>
      </c>
      <c r="P1151">
        <v>1.42</v>
      </c>
      <c r="R1151">
        <v>1.72</v>
      </c>
      <c r="X1151" t="s">
        <v>172</v>
      </c>
      <c r="Y1151">
        <v>1150</v>
      </c>
      <c r="Z1151" s="1">
        <v>0.15620949074074075</v>
      </c>
      <c r="AA1151" t="s">
        <v>6735</v>
      </c>
      <c r="AB1151">
        <v>5.7000000000000002E-2</v>
      </c>
      <c r="AC1151">
        <v>-1E-3</v>
      </c>
      <c r="AD1151">
        <v>5.55</v>
      </c>
      <c r="AE1151" t="s">
        <v>172</v>
      </c>
    </row>
    <row r="1152" spans="1:32" x14ac:dyDescent="0.2">
      <c r="A1152">
        <v>1151</v>
      </c>
      <c r="B1152" t="s">
        <v>3146</v>
      </c>
      <c r="C1152">
        <v>23432</v>
      </c>
      <c r="D1152">
        <v>76159</v>
      </c>
      <c r="E1152">
        <v>1283</v>
      </c>
      <c r="F1152">
        <v>3</v>
      </c>
      <c r="G1152">
        <v>45</v>
      </c>
      <c r="H1152">
        <v>54.4</v>
      </c>
      <c r="I1152" t="s">
        <v>24</v>
      </c>
      <c r="J1152">
        <v>24</v>
      </c>
      <c r="K1152">
        <v>33</v>
      </c>
      <c r="L1152">
        <v>17</v>
      </c>
      <c r="M1152">
        <v>24</v>
      </c>
      <c r="N1152">
        <v>5.76</v>
      </c>
      <c r="P1152">
        <v>-0.04</v>
      </c>
      <c r="R1152">
        <v>-0.23</v>
      </c>
      <c r="T1152">
        <v>-0.04</v>
      </c>
      <c r="X1152" t="s">
        <v>122</v>
      </c>
      <c r="Y1152">
        <v>1151</v>
      </c>
      <c r="Z1152" s="1">
        <v>0.15687962962962962</v>
      </c>
      <c r="AA1152" t="s">
        <v>6736</v>
      </c>
      <c r="AB1152">
        <v>1.0999999999999999E-2</v>
      </c>
      <c r="AC1152">
        <v>-4.2000000000000003E-2</v>
      </c>
      <c r="AD1152">
        <v>5.76</v>
      </c>
      <c r="AE1152" t="s">
        <v>122</v>
      </c>
    </row>
    <row r="1153" spans="1:32" x14ac:dyDescent="0.2">
      <c r="A1153">
        <v>1152</v>
      </c>
      <c r="B1153" t="s">
        <v>3147</v>
      </c>
      <c r="C1153">
        <v>23441</v>
      </c>
      <c r="D1153">
        <v>76164</v>
      </c>
      <c r="F1153">
        <v>3</v>
      </c>
      <c r="G1153">
        <v>46</v>
      </c>
      <c r="H1153">
        <v>2.9</v>
      </c>
      <c r="I1153" t="s">
        <v>24</v>
      </c>
      <c r="J1153">
        <v>24</v>
      </c>
      <c r="K1153">
        <v>31</v>
      </c>
      <c r="L1153">
        <v>41</v>
      </c>
      <c r="M1153">
        <v>24</v>
      </c>
      <c r="N1153">
        <v>6.43</v>
      </c>
      <c r="P1153">
        <v>-0.02</v>
      </c>
      <c r="R1153">
        <v>-0.15</v>
      </c>
      <c r="T1153">
        <v>-0.02</v>
      </c>
      <c r="X1153" t="s">
        <v>185</v>
      </c>
      <c r="Y1153">
        <v>1152</v>
      </c>
      <c r="Z1153" s="1">
        <v>0.15697800925925925</v>
      </c>
      <c r="AA1153" t="s">
        <v>6737</v>
      </c>
      <c r="AB1153">
        <v>1.4E-2</v>
      </c>
      <c r="AC1153">
        <v>-4.3999999999999997E-2</v>
      </c>
      <c r="AD1153">
        <v>6.43</v>
      </c>
      <c r="AE1153" t="s">
        <v>185</v>
      </c>
    </row>
    <row r="1154" spans="1:32" x14ac:dyDescent="0.2">
      <c r="A1154">
        <v>1153</v>
      </c>
      <c r="B1154" t="s">
        <v>3148</v>
      </c>
      <c r="C1154">
        <v>23466</v>
      </c>
      <c r="D1154">
        <v>111400</v>
      </c>
      <c r="F1154">
        <v>3</v>
      </c>
      <c r="G1154">
        <v>45</v>
      </c>
      <c r="H1154">
        <v>40.4</v>
      </c>
      <c r="I1154" t="s">
        <v>24</v>
      </c>
      <c r="J1154">
        <v>6</v>
      </c>
      <c r="K1154">
        <v>3</v>
      </c>
      <c r="L1154">
        <v>0</v>
      </c>
      <c r="M1154">
        <v>6</v>
      </c>
      <c r="N1154">
        <v>5.35</v>
      </c>
      <c r="P1154">
        <v>-0.12</v>
      </c>
      <c r="R1154">
        <v>-0.61</v>
      </c>
      <c r="X1154" t="s">
        <v>368</v>
      </c>
      <c r="Y1154">
        <v>1153</v>
      </c>
      <c r="Z1154" s="1">
        <v>0.15671759259259258</v>
      </c>
      <c r="AA1154" t="s">
        <v>6738</v>
      </c>
      <c r="AB1154">
        <v>1.9E-2</v>
      </c>
      <c r="AC1154">
        <v>-1.2999999999999999E-2</v>
      </c>
      <c r="AD1154">
        <v>5.35</v>
      </c>
      <c r="AE1154" t="s">
        <v>368</v>
      </c>
    </row>
    <row r="1155" spans="1:32" x14ac:dyDescent="0.2">
      <c r="A1155">
        <v>1154</v>
      </c>
      <c r="C1155">
        <v>23474</v>
      </c>
      <c r="D1155">
        <v>256005</v>
      </c>
      <c r="F1155">
        <v>3</v>
      </c>
      <c r="G1155">
        <v>36</v>
      </c>
      <c r="H1155">
        <v>30</v>
      </c>
      <c r="I1155" t="s">
        <v>26</v>
      </c>
      <c r="J1155">
        <v>78</v>
      </c>
      <c r="K1155">
        <v>19</v>
      </c>
      <c r="L1155">
        <v>23</v>
      </c>
      <c r="M1155">
        <v>-78</v>
      </c>
      <c r="N1155">
        <v>6.29</v>
      </c>
      <c r="P1155">
        <v>1.1499999999999999</v>
      </c>
      <c r="R1155">
        <v>1.03</v>
      </c>
      <c r="X1155" t="s">
        <v>125</v>
      </c>
      <c r="Y1155">
        <v>1154</v>
      </c>
      <c r="Z1155" s="1">
        <v>0.15034722222222222</v>
      </c>
      <c r="AA1155" t="s">
        <v>6739</v>
      </c>
      <c r="AB1155">
        <v>-2.1000000000000001E-2</v>
      </c>
      <c r="AC1155">
        <v>1E-3</v>
      </c>
      <c r="AD1155">
        <v>6.29</v>
      </c>
      <c r="AE1155" t="s">
        <v>125</v>
      </c>
    </row>
    <row r="1156" spans="1:32" x14ac:dyDescent="0.2">
      <c r="A1156">
        <v>1155</v>
      </c>
      <c r="C1156">
        <v>23475</v>
      </c>
      <c r="D1156">
        <v>12916</v>
      </c>
      <c r="E1156" t="s">
        <v>3149</v>
      </c>
      <c r="F1156">
        <v>3</v>
      </c>
      <c r="G1156">
        <v>49</v>
      </c>
      <c r="H1156">
        <v>31.2</v>
      </c>
      <c r="I1156" t="s">
        <v>24</v>
      </c>
      <c r="J1156">
        <v>65</v>
      </c>
      <c r="K1156">
        <v>31</v>
      </c>
      <c r="L1156">
        <v>34</v>
      </c>
      <c r="M1156">
        <v>65</v>
      </c>
      <c r="N1156">
        <v>4.47</v>
      </c>
      <c r="P1156">
        <v>1.88</v>
      </c>
      <c r="R1156">
        <v>2.13</v>
      </c>
      <c r="T1156">
        <v>1.42</v>
      </c>
      <c r="X1156" t="s">
        <v>3150</v>
      </c>
      <c r="Y1156">
        <v>1155</v>
      </c>
      <c r="Z1156" s="1">
        <v>0.15938888888888889</v>
      </c>
      <c r="AA1156" t="s">
        <v>6740</v>
      </c>
      <c r="AB1156">
        <v>-7.0000000000000001E-3</v>
      </c>
      <c r="AC1156">
        <v>-1.2999999999999999E-2</v>
      </c>
      <c r="AD1156">
        <v>4.47</v>
      </c>
      <c r="AE1156" t="s">
        <v>3274</v>
      </c>
      <c r="AF1156" t="s">
        <v>36</v>
      </c>
    </row>
    <row r="1157" spans="1:32" x14ac:dyDescent="0.2">
      <c r="A1157">
        <v>1156</v>
      </c>
      <c r="B1157" t="s">
        <v>3151</v>
      </c>
      <c r="C1157">
        <v>23480</v>
      </c>
      <c r="D1157">
        <v>76172</v>
      </c>
      <c r="E1157" t="s">
        <v>3152</v>
      </c>
      <c r="F1157">
        <v>3</v>
      </c>
      <c r="G1157">
        <v>46</v>
      </c>
      <c r="H1157">
        <v>19.600000000000001</v>
      </c>
      <c r="I1157" t="s">
        <v>24</v>
      </c>
      <c r="J1157">
        <v>23</v>
      </c>
      <c r="K1157">
        <v>56</v>
      </c>
      <c r="L1157">
        <v>54</v>
      </c>
      <c r="M1157">
        <v>23</v>
      </c>
      <c r="N1157">
        <v>4.18</v>
      </c>
      <c r="P1157">
        <v>-0.06</v>
      </c>
      <c r="R1157">
        <v>-0.42</v>
      </c>
      <c r="T1157">
        <v>-0.04</v>
      </c>
      <c r="X1157" t="s">
        <v>3153</v>
      </c>
      <c r="Y1157">
        <v>1156</v>
      </c>
      <c r="Z1157" s="1">
        <v>0.15717129629629631</v>
      </c>
      <c r="AA1157" t="s">
        <v>6741</v>
      </c>
      <c r="AB1157">
        <v>2.1000000000000001E-2</v>
      </c>
      <c r="AC1157">
        <v>-4.4999999999999998E-2</v>
      </c>
      <c r="AD1157">
        <v>4.18</v>
      </c>
      <c r="AE1157" t="s">
        <v>3153</v>
      </c>
    </row>
    <row r="1158" spans="1:32" x14ac:dyDescent="0.2">
      <c r="A1158">
        <v>1157</v>
      </c>
      <c r="C1158">
        <v>23508</v>
      </c>
      <c r="D1158">
        <v>216459</v>
      </c>
      <c r="F1158">
        <v>3</v>
      </c>
      <c r="G1158">
        <v>44</v>
      </c>
      <c r="H1158">
        <v>6.2</v>
      </c>
      <c r="I1158" t="s">
        <v>26</v>
      </c>
      <c r="J1158">
        <v>40</v>
      </c>
      <c r="K1158">
        <v>39</v>
      </c>
      <c r="L1158">
        <v>37</v>
      </c>
      <c r="M1158">
        <v>-40</v>
      </c>
      <c r="N1158">
        <v>6.45</v>
      </c>
      <c r="P1158">
        <v>1.06</v>
      </c>
      <c r="R1158">
        <v>1.01</v>
      </c>
      <c r="T1158">
        <v>0.38</v>
      </c>
      <c r="U1158" t="s">
        <v>93</v>
      </c>
      <c r="X1158" t="s">
        <v>45</v>
      </c>
      <c r="Y1158">
        <v>1157</v>
      </c>
      <c r="Z1158" s="1">
        <v>0.15562731481481482</v>
      </c>
      <c r="AA1158" t="s">
        <v>6742</v>
      </c>
      <c r="AB1158">
        <v>8.0000000000000002E-3</v>
      </c>
      <c r="AC1158">
        <v>-8.5999999999999993E-2</v>
      </c>
      <c r="AD1158">
        <v>6.45</v>
      </c>
      <c r="AE1158" t="s">
        <v>45</v>
      </c>
    </row>
    <row r="1159" spans="1:32" x14ac:dyDescent="0.2">
      <c r="A1159">
        <v>1158</v>
      </c>
      <c r="C1159">
        <v>23523</v>
      </c>
      <c r="D1159">
        <v>12917</v>
      </c>
      <c r="F1159">
        <v>3</v>
      </c>
      <c r="G1159">
        <v>49</v>
      </c>
      <c r="H1159">
        <v>36.700000000000003</v>
      </c>
      <c r="I1159" t="s">
        <v>24</v>
      </c>
      <c r="J1159">
        <v>63</v>
      </c>
      <c r="K1159">
        <v>17</v>
      </c>
      <c r="L1159">
        <v>50</v>
      </c>
      <c r="M1159">
        <v>63</v>
      </c>
      <c r="N1159">
        <v>5.85</v>
      </c>
      <c r="P1159">
        <v>0.18</v>
      </c>
      <c r="X1159" t="s">
        <v>174</v>
      </c>
      <c r="Y1159">
        <v>1158</v>
      </c>
      <c r="Z1159" s="1">
        <v>0.15945254629629629</v>
      </c>
      <c r="AA1159" t="s">
        <v>6743</v>
      </c>
      <c r="AB1159">
        <v>-1.7999999999999999E-2</v>
      </c>
      <c r="AC1159">
        <v>-5.0999999999999997E-2</v>
      </c>
      <c r="AD1159">
        <v>5.85</v>
      </c>
      <c r="AE1159" t="s">
        <v>174</v>
      </c>
    </row>
    <row r="1160" spans="1:32" x14ac:dyDescent="0.2">
      <c r="A1160">
        <v>1159</v>
      </c>
      <c r="C1160">
        <v>23526</v>
      </c>
      <c r="D1160">
        <v>111407</v>
      </c>
      <c r="F1160">
        <v>3</v>
      </c>
      <c r="G1160">
        <v>46</v>
      </c>
      <c r="H1160">
        <v>9.5</v>
      </c>
      <c r="I1160" t="s">
        <v>24</v>
      </c>
      <c r="J1160">
        <v>6</v>
      </c>
      <c r="K1160">
        <v>48</v>
      </c>
      <c r="L1160">
        <v>11</v>
      </c>
      <c r="M1160">
        <v>6</v>
      </c>
      <c r="N1160">
        <v>5.91</v>
      </c>
      <c r="P1160">
        <v>0.99</v>
      </c>
      <c r="R1160">
        <v>0.76</v>
      </c>
      <c r="X1160" t="s">
        <v>60</v>
      </c>
      <c r="Y1160">
        <v>1159</v>
      </c>
      <c r="Z1160" s="1">
        <v>0.15705439814814814</v>
      </c>
      <c r="AA1160" t="s">
        <v>6744</v>
      </c>
      <c r="AB1160">
        <v>1.9E-2</v>
      </c>
      <c r="AC1160">
        <v>-7.0999999999999994E-2</v>
      </c>
      <c r="AD1160">
        <v>5.91</v>
      </c>
      <c r="AE1160" t="s">
        <v>60</v>
      </c>
    </row>
    <row r="1161" spans="1:32" x14ac:dyDescent="0.2">
      <c r="A1161">
        <v>1160</v>
      </c>
      <c r="C1161">
        <v>23552</v>
      </c>
      <c r="D1161">
        <v>24231</v>
      </c>
      <c r="F1161">
        <v>3</v>
      </c>
      <c r="G1161">
        <v>48</v>
      </c>
      <c r="H1161">
        <v>18.3</v>
      </c>
      <c r="I1161" t="s">
        <v>24</v>
      </c>
      <c r="J1161">
        <v>50</v>
      </c>
      <c r="K1161">
        <v>44</v>
      </c>
      <c r="L1161">
        <v>12</v>
      </c>
      <c r="M1161">
        <v>50</v>
      </c>
      <c r="N1161">
        <v>6.14</v>
      </c>
      <c r="P1161">
        <v>0.06</v>
      </c>
      <c r="R1161">
        <v>-0.32</v>
      </c>
      <c r="X1161" t="s">
        <v>2952</v>
      </c>
      <c r="Y1161">
        <v>1160</v>
      </c>
      <c r="Z1161" s="1">
        <v>0.15854513888888888</v>
      </c>
      <c r="AA1161" t="s">
        <v>6745</v>
      </c>
      <c r="AB1161">
        <v>1.4E-2</v>
      </c>
      <c r="AC1161">
        <v>-6.0000000000000001E-3</v>
      </c>
      <c r="AD1161">
        <v>6.14</v>
      </c>
      <c r="AE1161" t="s">
        <v>2952</v>
      </c>
    </row>
    <row r="1162" spans="1:32" x14ac:dyDescent="0.2">
      <c r="A1162">
        <v>1161</v>
      </c>
      <c r="C1162">
        <v>23594</v>
      </c>
      <c r="D1162">
        <v>24244</v>
      </c>
      <c r="F1162">
        <v>3</v>
      </c>
      <c r="G1162">
        <v>49</v>
      </c>
      <c r="H1162">
        <v>19.600000000000001</v>
      </c>
      <c r="I1162" t="s">
        <v>24</v>
      </c>
      <c r="J1162">
        <v>57</v>
      </c>
      <c r="K1162">
        <v>7</v>
      </c>
      <c r="L1162">
        <v>5</v>
      </c>
      <c r="M1162">
        <v>57</v>
      </c>
      <c r="N1162">
        <v>6.46</v>
      </c>
      <c r="P1162">
        <v>0.06</v>
      </c>
      <c r="R1162">
        <v>0.02</v>
      </c>
      <c r="X1162" t="s">
        <v>185</v>
      </c>
      <c r="Y1162">
        <v>1161</v>
      </c>
      <c r="Z1162" s="1">
        <v>0.15925462962962963</v>
      </c>
      <c r="AA1162" t="s">
        <v>6746</v>
      </c>
      <c r="AB1162">
        <v>1.7999999999999999E-2</v>
      </c>
      <c r="AC1162">
        <v>-2.7E-2</v>
      </c>
      <c r="AD1162">
        <v>6.46</v>
      </c>
      <c r="AE1162" t="s">
        <v>185</v>
      </c>
    </row>
    <row r="1163" spans="1:32" x14ac:dyDescent="0.2">
      <c r="A1163">
        <v>1162</v>
      </c>
      <c r="B1163" t="s">
        <v>3154</v>
      </c>
      <c r="C1163">
        <v>23614</v>
      </c>
      <c r="D1163">
        <v>149158</v>
      </c>
      <c r="E1163" t="s">
        <v>3155</v>
      </c>
      <c r="F1163">
        <v>3</v>
      </c>
      <c r="G1163">
        <v>46</v>
      </c>
      <c r="H1163">
        <v>8.5</v>
      </c>
      <c r="I1163" t="s">
        <v>26</v>
      </c>
      <c r="J1163">
        <v>12</v>
      </c>
      <c r="K1163">
        <v>6</v>
      </c>
      <c r="L1163">
        <v>6</v>
      </c>
      <c r="M1163">
        <v>-12</v>
      </c>
      <c r="N1163">
        <v>4.42</v>
      </c>
      <c r="P1163">
        <v>1.63</v>
      </c>
      <c r="R1163">
        <v>2.0099999999999998</v>
      </c>
      <c r="T1163">
        <v>1.05</v>
      </c>
      <c r="X1163" t="s">
        <v>353</v>
      </c>
      <c r="Y1163">
        <v>1162</v>
      </c>
      <c r="Z1163" s="1">
        <v>0.15704282407407408</v>
      </c>
      <c r="AA1163" t="s">
        <v>6747</v>
      </c>
      <c r="AB1163">
        <v>4.8000000000000001E-2</v>
      </c>
      <c r="AC1163">
        <v>5.8000000000000003E-2</v>
      </c>
      <c r="AD1163">
        <v>4.42</v>
      </c>
      <c r="AE1163" t="s">
        <v>353</v>
      </c>
    </row>
    <row r="1164" spans="1:32" x14ac:dyDescent="0.2">
      <c r="A1164">
        <v>1163</v>
      </c>
      <c r="C1164">
        <v>23625</v>
      </c>
      <c r="D1164">
        <v>56709</v>
      </c>
      <c r="E1164">
        <v>1305</v>
      </c>
      <c r="F1164">
        <v>3</v>
      </c>
      <c r="G1164">
        <v>47</v>
      </c>
      <c r="H1164">
        <v>52.6</v>
      </c>
      <c r="I1164" t="s">
        <v>24</v>
      </c>
      <c r="J1164">
        <v>33</v>
      </c>
      <c r="K1164">
        <v>36</v>
      </c>
      <c r="L1164">
        <v>0</v>
      </c>
      <c r="M1164">
        <v>33</v>
      </c>
      <c r="N1164">
        <v>6.57</v>
      </c>
      <c r="P1164">
        <v>0.08</v>
      </c>
      <c r="R1164">
        <v>-0.61</v>
      </c>
      <c r="X1164" t="s">
        <v>3156</v>
      </c>
      <c r="Y1164">
        <v>1163</v>
      </c>
      <c r="Z1164" s="1">
        <v>0.1582476851851852</v>
      </c>
      <c r="AA1164" t="s">
        <v>6748</v>
      </c>
      <c r="AB1164">
        <v>-6.0000000000000001E-3</v>
      </c>
      <c r="AC1164">
        <v>-2E-3</v>
      </c>
      <c r="AD1164">
        <v>6.57</v>
      </c>
      <c r="AE1164" t="s">
        <v>3156</v>
      </c>
    </row>
    <row r="1165" spans="1:32" x14ac:dyDescent="0.2">
      <c r="A1165">
        <v>1164</v>
      </c>
      <c r="C1165">
        <v>23626</v>
      </c>
      <c r="D1165">
        <v>56707</v>
      </c>
      <c r="F1165">
        <v>3</v>
      </c>
      <c r="G1165">
        <v>47</v>
      </c>
      <c r="H1165">
        <v>48.9</v>
      </c>
      <c r="I1165" t="s">
        <v>24</v>
      </c>
      <c r="J1165">
        <v>32</v>
      </c>
      <c r="K1165">
        <v>11</v>
      </c>
      <c r="L1165">
        <v>42</v>
      </c>
      <c r="M1165">
        <v>32</v>
      </c>
      <c r="N1165">
        <v>6.25</v>
      </c>
      <c r="P1165">
        <v>0.47</v>
      </c>
      <c r="X1165" t="s">
        <v>3095</v>
      </c>
      <c r="Y1165">
        <v>1164</v>
      </c>
      <c r="Z1165" s="1">
        <v>0.15820486111111112</v>
      </c>
      <c r="AA1165" t="s">
        <v>6749</v>
      </c>
      <c r="AB1165">
        <v>-3.2000000000000001E-2</v>
      </c>
      <c r="AC1165">
        <v>-4.7E-2</v>
      </c>
      <c r="AD1165">
        <v>6.25</v>
      </c>
      <c r="AE1165" t="s">
        <v>3095</v>
      </c>
    </row>
    <row r="1166" spans="1:32" x14ac:dyDescent="0.2">
      <c r="A1166">
        <v>1165</v>
      </c>
      <c r="B1166" t="s">
        <v>0</v>
      </c>
      <c r="C1166">
        <v>23630</v>
      </c>
      <c r="D1166">
        <v>76199</v>
      </c>
      <c r="F1166">
        <v>3</v>
      </c>
      <c r="G1166">
        <v>47</v>
      </c>
      <c r="H1166">
        <v>29.1</v>
      </c>
      <c r="I1166" t="s">
        <v>24</v>
      </c>
      <c r="J1166">
        <v>24</v>
      </c>
      <c r="K1166">
        <v>6</v>
      </c>
      <c r="L1166">
        <v>18</v>
      </c>
      <c r="M1166">
        <v>24</v>
      </c>
      <c r="N1166">
        <v>2.87</v>
      </c>
      <c r="P1166">
        <v>-0.09</v>
      </c>
      <c r="R1166">
        <v>-0.34</v>
      </c>
      <c r="T1166">
        <v>-0.04</v>
      </c>
      <c r="X1166" t="s">
        <v>1</v>
      </c>
      <c r="Y1166">
        <v>1165</v>
      </c>
      <c r="Z1166" s="1">
        <v>0.15797569444444445</v>
      </c>
      <c r="AA1166" t="s">
        <v>6750</v>
      </c>
      <c r="AB1166">
        <v>1.9E-2</v>
      </c>
      <c r="AC1166">
        <v>-4.5999999999999999E-2</v>
      </c>
      <c r="AD1166">
        <v>2.87</v>
      </c>
      <c r="AE1166" t="s">
        <v>112</v>
      </c>
    </row>
    <row r="1167" spans="1:32" x14ac:dyDescent="0.2">
      <c r="A1167">
        <v>1166</v>
      </c>
      <c r="C1167">
        <v>23662</v>
      </c>
      <c r="D1167">
        <v>12929</v>
      </c>
      <c r="F1167">
        <v>3</v>
      </c>
      <c r="G1167">
        <v>51</v>
      </c>
      <c r="H1167">
        <v>41.8</v>
      </c>
      <c r="I1167" t="s">
        <v>24</v>
      </c>
      <c r="J1167">
        <v>68</v>
      </c>
      <c r="K1167">
        <v>30</v>
      </c>
      <c r="L1167">
        <v>27</v>
      </c>
      <c r="M1167">
        <v>68</v>
      </c>
      <c r="N1167">
        <v>6.32</v>
      </c>
      <c r="P1167">
        <v>-0.08</v>
      </c>
      <c r="R1167">
        <v>-0.23</v>
      </c>
      <c r="X1167" t="s">
        <v>2</v>
      </c>
      <c r="Y1167">
        <v>1166</v>
      </c>
      <c r="Z1167" s="1">
        <v>0.16090046296296298</v>
      </c>
      <c r="AA1167" t="s">
        <v>6751</v>
      </c>
      <c r="AB1167">
        <v>1.7000000000000001E-2</v>
      </c>
      <c r="AC1167">
        <v>-1.6E-2</v>
      </c>
      <c r="AD1167">
        <v>6.32</v>
      </c>
      <c r="AE1167" t="s">
        <v>2</v>
      </c>
    </row>
    <row r="1168" spans="1:32" x14ac:dyDescent="0.2">
      <c r="A1168">
        <v>1167</v>
      </c>
      <c r="C1168">
        <v>23670</v>
      </c>
      <c r="D1168">
        <v>216469</v>
      </c>
      <c r="F1168">
        <v>3</v>
      </c>
      <c r="G1168">
        <v>44</v>
      </c>
      <c r="H1168">
        <v>50.6</v>
      </c>
      <c r="I1168" t="s">
        <v>26</v>
      </c>
      <c r="J1168">
        <v>48</v>
      </c>
      <c r="K1168">
        <v>3</v>
      </c>
      <c r="L1168">
        <v>41</v>
      </c>
      <c r="M1168">
        <v>-48</v>
      </c>
      <c r="N1168">
        <v>6.49</v>
      </c>
      <c r="P1168">
        <v>1.02</v>
      </c>
      <c r="X1168" t="s">
        <v>108</v>
      </c>
      <c r="Y1168">
        <v>1167</v>
      </c>
      <c r="Z1168" s="1">
        <v>0.15614120370370368</v>
      </c>
      <c r="AA1168" t="s">
        <v>6752</v>
      </c>
      <c r="AB1168">
        <v>2.8000000000000001E-2</v>
      </c>
      <c r="AC1168">
        <v>-8.1000000000000003E-2</v>
      </c>
      <c r="AD1168">
        <v>6.49</v>
      </c>
      <c r="AE1168" t="s">
        <v>9548</v>
      </c>
      <c r="AF1168" t="s">
        <v>36</v>
      </c>
    </row>
    <row r="1169" spans="1:32" x14ac:dyDescent="0.2">
      <c r="A1169">
        <v>1168</v>
      </c>
      <c r="C1169">
        <v>23697</v>
      </c>
      <c r="D1169">
        <v>233252</v>
      </c>
      <c r="F1169">
        <v>3</v>
      </c>
      <c r="G1169">
        <v>44</v>
      </c>
      <c r="H1169">
        <v>33.799999999999997</v>
      </c>
      <c r="I1169" t="s">
        <v>26</v>
      </c>
      <c r="J1169">
        <v>54</v>
      </c>
      <c r="K1169">
        <v>16</v>
      </c>
      <c r="L1169">
        <v>26</v>
      </c>
      <c r="M1169">
        <v>-54</v>
      </c>
      <c r="N1169">
        <v>6.3</v>
      </c>
      <c r="P1169">
        <v>1.04</v>
      </c>
      <c r="R1169">
        <v>0.89</v>
      </c>
      <c r="X1169" t="s">
        <v>45</v>
      </c>
      <c r="Y1169">
        <v>1168</v>
      </c>
      <c r="Z1169" s="1">
        <v>0.15594675925925924</v>
      </c>
      <c r="AA1169" t="s">
        <v>6753</v>
      </c>
      <c r="AB1169">
        <v>2.3E-2</v>
      </c>
      <c r="AC1169">
        <v>6.5000000000000002E-2</v>
      </c>
      <c r="AD1169">
        <v>6.3</v>
      </c>
      <c r="AE1169" t="s">
        <v>45</v>
      </c>
    </row>
    <row r="1170" spans="1:32" x14ac:dyDescent="0.2">
      <c r="A1170">
        <v>1169</v>
      </c>
      <c r="C1170">
        <v>23719</v>
      </c>
      <c r="D1170">
        <v>216470</v>
      </c>
      <c r="F1170">
        <v>3</v>
      </c>
      <c r="G1170">
        <v>45</v>
      </c>
      <c r="H1170">
        <v>15.8</v>
      </c>
      <c r="I1170" t="s">
        <v>26</v>
      </c>
      <c r="J1170">
        <v>47</v>
      </c>
      <c r="K1170">
        <v>21</v>
      </c>
      <c r="L1170">
        <v>35</v>
      </c>
      <c r="M1170">
        <v>-47</v>
      </c>
      <c r="N1170">
        <v>5.73</v>
      </c>
      <c r="P1170">
        <v>0.96</v>
      </c>
      <c r="X1170" t="s">
        <v>45</v>
      </c>
      <c r="Y1170">
        <v>1169</v>
      </c>
      <c r="Z1170" s="1">
        <v>0.15643287037037037</v>
      </c>
      <c r="AA1170" t="s">
        <v>6754</v>
      </c>
      <c r="AB1170">
        <v>-1.0999999999999999E-2</v>
      </c>
      <c r="AC1170">
        <v>-0.02</v>
      </c>
      <c r="AD1170">
        <v>5.73</v>
      </c>
      <c r="AE1170" t="s">
        <v>45</v>
      </c>
    </row>
    <row r="1171" spans="1:32" x14ac:dyDescent="0.2">
      <c r="A1171">
        <v>1170</v>
      </c>
      <c r="C1171">
        <v>23728</v>
      </c>
      <c r="D1171">
        <v>39128</v>
      </c>
      <c r="E1171" t="s">
        <v>3</v>
      </c>
      <c r="F1171">
        <v>3</v>
      </c>
      <c r="G1171">
        <v>49</v>
      </c>
      <c r="H1171">
        <v>8.1999999999999993</v>
      </c>
      <c r="I1171" t="s">
        <v>24</v>
      </c>
      <c r="J1171">
        <v>43</v>
      </c>
      <c r="K1171">
        <v>57</v>
      </c>
      <c r="L1171">
        <v>47</v>
      </c>
      <c r="M1171">
        <v>43</v>
      </c>
      <c r="N1171">
        <v>6.02</v>
      </c>
      <c r="P1171">
        <v>0.28999999999999998</v>
      </c>
      <c r="R1171">
        <v>0.09</v>
      </c>
      <c r="X1171" t="s">
        <v>356</v>
      </c>
      <c r="Y1171">
        <v>1170</v>
      </c>
      <c r="Z1171" s="1">
        <v>0.15912268518518519</v>
      </c>
      <c r="AA1171" t="s">
        <v>6755</v>
      </c>
      <c r="AB1171">
        <v>1E-3</v>
      </c>
      <c r="AC1171">
        <v>2.1000000000000001E-2</v>
      </c>
      <c r="AD1171">
        <v>6.02</v>
      </c>
      <c r="AE1171" t="s">
        <v>356</v>
      </c>
    </row>
    <row r="1172" spans="1:32" x14ac:dyDescent="0.2">
      <c r="A1172">
        <v>1171</v>
      </c>
      <c r="B1172" t="s">
        <v>4</v>
      </c>
      <c r="C1172">
        <v>23738</v>
      </c>
      <c r="D1172">
        <v>168820</v>
      </c>
      <c r="F1172">
        <v>3</v>
      </c>
      <c r="G1172">
        <v>46</v>
      </c>
      <c r="H1172">
        <v>27.4</v>
      </c>
      <c r="I1172" t="s">
        <v>26</v>
      </c>
      <c r="J1172">
        <v>29</v>
      </c>
      <c r="K1172">
        <v>20</v>
      </c>
      <c r="L1172">
        <v>17</v>
      </c>
      <c r="M1172">
        <v>-29</v>
      </c>
      <c r="N1172">
        <v>5.9</v>
      </c>
      <c r="P1172">
        <v>0.12</v>
      </c>
      <c r="X1172" t="s">
        <v>298</v>
      </c>
      <c r="Y1172">
        <v>1171</v>
      </c>
      <c r="Z1172" s="1">
        <v>0.15726157407407407</v>
      </c>
      <c r="AA1172" t="s">
        <v>6756</v>
      </c>
      <c r="AB1172">
        <v>4.0000000000000001E-3</v>
      </c>
      <c r="AC1172">
        <v>1.2E-2</v>
      </c>
      <c r="AD1172">
        <v>5.9</v>
      </c>
      <c r="AE1172" t="s">
        <v>298</v>
      </c>
    </row>
    <row r="1173" spans="1:32" x14ac:dyDescent="0.2">
      <c r="A1173">
        <v>1172</v>
      </c>
      <c r="C1173">
        <v>23753</v>
      </c>
      <c r="D1173">
        <v>76215</v>
      </c>
      <c r="E1173">
        <v>1321</v>
      </c>
      <c r="F1173">
        <v>3</v>
      </c>
      <c r="G1173">
        <v>48</v>
      </c>
      <c r="H1173">
        <v>20.9</v>
      </c>
      <c r="I1173" t="s">
        <v>24</v>
      </c>
      <c r="J1173">
        <v>23</v>
      </c>
      <c r="K1173">
        <v>25</v>
      </c>
      <c r="L1173">
        <v>16</v>
      </c>
      <c r="M1173">
        <v>23</v>
      </c>
      <c r="N1173">
        <v>5.45</v>
      </c>
      <c r="P1173">
        <v>-7.0000000000000007E-2</v>
      </c>
      <c r="R1173">
        <v>-0.32</v>
      </c>
      <c r="T1173">
        <v>-0.06</v>
      </c>
      <c r="X1173" t="s">
        <v>122</v>
      </c>
      <c r="Y1173">
        <v>1172</v>
      </c>
      <c r="Z1173" s="1">
        <v>0.15857523148148148</v>
      </c>
      <c r="AA1173" t="s">
        <v>6757</v>
      </c>
      <c r="AB1173">
        <v>2.3E-2</v>
      </c>
      <c r="AC1173">
        <v>-0.05</v>
      </c>
      <c r="AD1173">
        <v>5.45</v>
      </c>
      <c r="AE1173" t="s">
        <v>122</v>
      </c>
    </row>
    <row r="1174" spans="1:32" x14ac:dyDescent="0.2">
      <c r="A1174">
        <v>1173</v>
      </c>
      <c r="B1174" t="s">
        <v>5</v>
      </c>
      <c r="C1174">
        <v>23754</v>
      </c>
      <c r="D1174">
        <v>168827</v>
      </c>
      <c r="F1174">
        <v>3</v>
      </c>
      <c r="G1174">
        <v>46</v>
      </c>
      <c r="H1174">
        <v>50.9</v>
      </c>
      <c r="I1174" t="s">
        <v>26</v>
      </c>
      <c r="J1174">
        <v>23</v>
      </c>
      <c r="K1174">
        <v>14</v>
      </c>
      <c r="L1174">
        <v>59</v>
      </c>
      <c r="M1174">
        <v>-23</v>
      </c>
      <c r="N1174">
        <v>4.2300000000000004</v>
      </c>
      <c r="P1174">
        <v>0.42</v>
      </c>
      <c r="R1174">
        <v>0</v>
      </c>
      <c r="T1174">
        <v>0.22</v>
      </c>
      <c r="X1174" t="s">
        <v>115</v>
      </c>
      <c r="Y1174">
        <v>1173</v>
      </c>
      <c r="Z1174" s="1">
        <v>0.15753356481481481</v>
      </c>
      <c r="AA1174" t="s">
        <v>6758</v>
      </c>
      <c r="AB1174">
        <v>-0.158</v>
      </c>
      <c r="AC1174">
        <v>-0.52900000000000003</v>
      </c>
      <c r="AD1174">
        <v>4.2300000000000004</v>
      </c>
      <c r="AE1174" t="s">
        <v>115</v>
      </c>
    </row>
    <row r="1175" spans="1:32" x14ac:dyDescent="0.2">
      <c r="A1175">
        <v>1174</v>
      </c>
      <c r="B1175" t="s">
        <v>6</v>
      </c>
      <c r="C1175">
        <v>23793</v>
      </c>
      <c r="D1175">
        <v>93611</v>
      </c>
      <c r="E1175">
        <v>1327</v>
      </c>
      <c r="F1175">
        <v>3</v>
      </c>
      <c r="G1175">
        <v>48</v>
      </c>
      <c r="H1175">
        <v>16.3</v>
      </c>
      <c r="I1175" t="s">
        <v>24</v>
      </c>
      <c r="J1175">
        <v>11</v>
      </c>
      <c r="K1175">
        <v>8</v>
      </c>
      <c r="L1175">
        <v>36</v>
      </c>
      <c r="M1175">
        <v>11</v>
      </c>
      <c r="N1175">
        <v>5.07</v>
      </c>
      <c r="P1175">
        <v>-0.13</v>
      </c>
      <c r="R1175">
        <v>-0.6</v>
      </c>
      <c r="X1175" t="s">
        <v>7</v>
      </c>
      <c r="Y1175">
        <v>1174</v>
      </c>
      <c r="Z1175" s="1">
        <v>0.15852199074074075</v>
      </c>
      <c r="AA1175" t="s">
        <v>6759</v>
      </c>
      <c r="AB1175">
        <v>2.8000000000000001E-2</v>
      </c>
      <c r="AC1175">
        <v>-2.1999999999999999E-2</v>
      </c>
      <c r="AD1175">
        <v>5.07</v>
      </c>
      <c r="AE1175" t="s">
        <v>6760</v>
      </c>
      <c r="AF1175" t="s">
        <v>36</v>
      </c>
    </row>
    <row r="1176" spans="1:32" x14ac:dyDescent="0.2">
      <c r="A1176">
        <v>1175</v>
      </c>
      <c r="B1176" t="s">
        <v>8</v>
      </c>
      <c r="C1176">
        <v>23817</v>
      </c>
      <c r="D1176">
        <v>248877</v>
      </c>
      <c r="F1176">
        <v>3</v>
      </c>
      <c r="G1176">
        <v>44</v>
      </c>
      <c r="H1176">
        <v>12</v>
      </c>
      <c r="I1176" t="s">
        <v>26</v>
      </c>
      <c r="J1176">
        <v>64</v>
      </c>
      <c r="K1176">
        <v>48</v>
      </c>
      <c r="L1176">
        <v>25</v>
      </c>
      <c r="M1176">
        <v>-64</v>
      </c>
      <c r="N1176">
        <v>3.85</v>
      </c>
      <c r="P1176">
        <v>1.1299999999999999</v>
      </c>
      <c r="R1176">
        <v>1.1000000000000001</v>
      </c>
      <c r="T1176">
        <v>0.56000000000000005</v>
      </c>
      <c r="X1176" t="s">
        <v>9</v>
      </c>
      <c r="Y1176">
        <v>1175</v>
      </c>
      <c r="Z1176" s="1">
        <v>0.15569444444444444</v>
      </c>
      <c r="AA1176" t="s">
        <v>6761</v>
      </c>
      <c r="AB1176">
        <v>0.313</v>
      </c>
      <c r="AC1176">
        <v>7.5999999999999998E-2</v>
      </c>
      <c r="AD1176">
        <v>3.85</v>
      </c>
      <c r="AE1176" t="s">
        <v>6762</v>
      </c>
    </row>
    <row r="1177" spans="1:32" x14ac:dyDescent="0.2">
      <c r="A1177">
        <v>1176</v>
      </c>
      <c r="C1177">
        <v>23838</v>
      </c>
      <c r="D1177">
        <v>39134</v>
      </c>
      <c r="E1177" t="s">
        <v>30</v>
      </c>
      <c r="F1177">
        <v>3</v>
      </c>
      <c r="G1177">
        <v>50</v>
      </c>
      <c r="H1177">
        <v>4.5</v>
      </c>
      <c r="I1177" t="s">
        <v>24</v>
      </c>
      <c r="J1177">
        <v>44</v>
      </c>
      <c r="K1177">
        <v>58</v>
      </c>
      <c r="L1177">
        <v>4</v>
      </c>
      <c r="M1177">
        <v>44</v>
      </c>
      <c r="N1177">
        <v>5.66</v>
      </c>
      <c r="P1177">
        <v>0.76</v>
      </c>
      <c r="T1177">
        <v>0.28999999999999998</v>
      </c>
      <c r="U1177" t="s">
        <v>93</v>
      </c>
      <c r="X1177" t="s">
        <v>10</v>
      </c>
      <c r="Y1177">
        <v>1176</v>
      </c>
      <c r="Z1177" s="1">
        <v>0.15977430555555555</v>
      </c>
      <c r="AA1177" t="s">
        <v>6763</v>
      </c>
      <c r="AB1177">
        <v>-2.8000000000000001E-2</v>
      </c>
      <c r="AC1177">
        <v>-2.8000000000000001E-2</v>
      </c>
      <c r="AD1177">
        <v>5.66</v>
      </c>
      <c r="AE1177" t="s">
        <v>1762</v>
      </c>
      <c r="AF1177" t="s">
        <v>36</v>
      </c>
    </row>
    <row r="1178" spans="1:32" x14ac:dyDescent="0.2">
      <c r="A1178">
        <v>1177</v>
      </c>
      <c r="B1178" t="s">
        <v>11</v>
      </c>
      <c r="C1178">
        <v>23848</v>
      </c>
      <c r="D1178">
        <v>56727</v>
      </c>
      <c r="E1178" t="s">
        <v>12</v>
      </c>
      <c r="F1178">
        <v>3</v>
      </c>
      <c r="G1178">
        <v>49</v>
      </c>
      <c r="H1178">
        <v>32.6</v>
      </c>
      <c r="I1178" t="s">
        <v>24</v>
      </c>
      <c r="J1178">
        <v>33</v>
      </c>
      <c r="K1178">
        <v>5</v>
      </c>
      <c r="L1178">
        <v>29</v>
      </c>
      <c r="M1178">
        <v>33</v>
      </c>
      <c r="N1178">
        <v>5.1100000000000003</v>
      </c>
      <c r="P1178">
        <v>7.0000000000000007E-2</v>
      </c>
      <c r="R1178">
        <v>0.11</v>
      </c>
      <c r="X1178" t="s">
        <v>298</v>
      </c>
      <c r="Y1178">
        <v>1177</v>
      </c>
      <c r="Z1178" s="1">
        <v>0.15940509259259258</v>
      </c>
      <c r="AA1178" t="s">
        <v>6764</v>
      </c>
      <c r="AB1178">
        <v>-2.9000000000000001E-2</v>
      </c>
      <c r="AC1178">
        <v>-1E-3</v>
      </c>
      <c r="AD1178">
        <v>5.1100000000000003</v>
      </c>
      <c r="AE1178" t="s">
        <v>298</v>
      </c>
    </row>
    <row r="1179" spans="1:32" x14ac:dyDescent="0.2">
      <c r="A1179">
        <v>1178</v>
      </c>
      <c r="B1179" t="s">
        <v>13</v>
      </c>
      <c r="C1179">
        <v>23850</v>
      </c>
      <c r="D1179">
        <v>76228</v>
      </c>
      <c r="E1179">
        <v>1345</v>
      </c>
      <c r="F1179">
        <v>3</v>
      </c>
      <c r="G1179">
        <v>49</v>
      </c>
      <c r="H1179">
        <v>9.6999999999999993</v>
      </c>
      <c r="I1179" t="s">
        <v>24</v>
      </c>
      <c r="J1179">
        <v>24</v>
      </c>
      <c r="K1179">
        <v>3</v>
      </c>
      <c r="L1179">
        <v>12</v>
      </c>
      <c r="M1179">
        <v>24</v>
      </c>
      <c r="N1179">
        <v>3.63</v>
      </c>
      <c r="P1179">
        <v>-0.09</v>
      </c>
      <c r="R1179">
        <v>-0.36</v>
      </c>
      <c r="T1179">
        <v>-0.05</v>
      </c>
      <c r="X1179" t="s">
        <v>111</v>
      </c>
      <c r="Y1179">
        <v>1178</v>
      </c>
      <c r="Z1179" s="1">
        <v>0.1591400462962963</v>
      </c>
      <c r="AA1179" t="s">
        <v>6765</v>
      </c>
      <c r="AB1179">
        <v>1.7999999999999999E-2</v>
      </c>
      <c r="AC1179">
        <v>-4.7E-2</v>
      </c>
      <c r="AD1179">
        <v>3.63</v>
      </c>
      <c r="AE1179" t="s">
        <v>111</v>
      </c>
    </row>
    <row r="1180" spans="1:32" x14ac:dyDescent="0.2">
      <c r="A1180">
        <v>1179</v>
      </c>
      <c r="C1180">
        <v>23856</v>
      </c>
      <c r="D1180">
        <v>194531</v>
      </c>
      <c r="F1180">
        <v>3</v>
      </c>
      <c r="G1180">
        <v>47</v>
      </c>
      <c r="H1180">
        <v>20.100000000000001</v>
      </c>
      <c r="I1180" t="s">
        <v>26</v>
      </c>
      <c r="J1180">
        <v>29</v>
      </c>
      <c r="K1180">
        <v>54</v>
      </c>
      <c r="L1180">
        <v>7</v>
      </c>
      <c r="M1180">
        <v>-29</v>
      </c>
      <c r="N1180">
        <v>6.55</v>
      </c>
      <c r="P1180">
        <v>0.49</v>
      </c>
      <c r="R1180">
        <v>-0.03</v>
      </c>
      <c r="X1180" t="s">
        <v>199</v>
      </c>
      <c r="Y1180">
        <v>1179</v>
      </c>
      <c r="Z1180" s="1">
        <v>0.15787152777777777</v>
      </c>
      <c r="AA1180" t="s">
        <v>6766</v>
      </c>
      <c r="AB1180">
        <v>0.182</v>
      </c>
      <c r="AC1180">
        <v>-6.9000000000000006E-2</v>
      </c>
      <c r="AD1180">
        <v>6.55</v>
      </c>
      <c r="AE1180" t="s">
        <v>199</v>
      </c>
    </row>
    <row r="1181" spans="1:32" x14ac:dyDescent="0.2">
      <c r="A1181">
        <v>1180</v>
      </c>
      <c r="B1181" t="s">
        <v>14</v>
      </c>
      <c r="C1181">
        <v>23862</v>
      </c>
      <c r="D1181">
        <v>76229</v>
      </c>
      <c r="E1181" t="s">
        <v>15</v>
      </c>
      <c r="F1181">
        <v>3</v>
      </c>
      <c r="G1181">
        <v>49</v>
      </c>
      <c r="H1181">
        <v>11.2</v>
      </c>
      <c r="I1181" t="s">
        <v>24</v>
      </c>
      <c r="J1181">
        <v>24</v>
      </c>
      <c r="K1181">
        <v>8</v>
      </c>
      <c r="L1181">
        <v>12</v>
      </c>
      <c r="M1181">
        <v>24</v>
      </c>
      <c r="N1181">
        <v>5.09</v>
      </c>
      <c r="P1181">
        <v>-0.08</v>
      </c>
      <c r="R1181">
        <v>-0.28000000000000003</v>
      </c>
      <c r="T1181">
        <v>-7.0000000000000007E-2</v>
      </c>
      <c r="X1181" t="s">
        <v>16</v>
      </c>
      <c r="Y1181">
        <v>1180</v>
      </c>
      <c r="Z1181" s="1">
        <v>0.15915740740740741</v>
      </c>
      <c r="AA1181" t="s">
        <v>6767</v>
      </c>
      <c r="AB1181">
        <v>1.2999999999999999E-2</v>
      </c>
      <c r="AC1181">
        <v>-0.05</v>
      </c>
      <c r="AD1181">
        <v>5.09</v>
      </c>
      <c r="AE1181" t="s">
        <v>16</v>
      </c>
    </row>
    <row r="1182" spans="1:32" x14ac:dyDescent="0.2">
      <c r="A1182">
        <v>1181</v>
      </c>
      <c r="B1182" t="s">
        <v>17</v>
      </c>
      <c r="C1182">
        <v>23878</v>
      </c>
      <c r="D1182">
        <v>168836</v>
      </c>
      <c r="E1182" t="s">
        <v>500</v>
      </c>
      <c r="F1182">
        <v>3</v>
      </c>
      <c r="G1182">
        <v>47</v>
      </c>
      <c r="H1182">
        <v>39.6</v>
      </c>
      <c r="I1182" t="s">
        <v>26</v>
      </c>
      <c r="J1182">
        <v>23</v>
      </c>
      <c r="K1182">
        <v>52</v>
      </c>
      <c r="L1182">
        <v>29</v>
      </c>
      <c r="M1182">
        <v>-23</v>
      </c>
      <c r="N1182">
        <v>5.24</v>
      </c>
      <c r="P1182">
        <v>7.0000000000000007E-2</v>
      </c>
      <c r="R1182">
        <v>0.15</v>
      </c>
      <c r="X1182" t="s">
        <v>18</v>
      </c>
      <c r="Y1182">
        <v>1181</v>
      </c>
      <c r="Z1182" s="1">
        <v>0.15809722222222222</v>
      </c>
      <c r="AA1182" t="s">
        <v>6768</v>
      </c>
      <c r="AB1182">
        <v>4.2999999999999997E-2</v>
      </c>
      <c r="AC1182">
        <v>4.8000000000000001E-2</v>
      </c>
      <c r="AD1182">
        <v>5.24</v>
      </c>
      <c r="AE1182" t="s">
        <v>18</v>
      </c>
    </row>
    <row r="1183" spans="1:32" x14ac:dyDescent="0.2">
      <c r="A1183">
        <v>1182</v>
      </c>
      <c r="C1183">
        <v>23887</v>
      </c>
      <c r="D1183">
        <v>111433</v>
      </c>
      <c r="F1183">
        <v>3</v>
      </c>
      <c r="G1183">
        <v>48</v>
      </c>
      <c r="H1183">
        <v>38.9</v>
      </c>
      <c r="I1183" t="s">
        <v>24</v>
      </c>
      <c r="J1183">
        <v>0</v>
      </c>
      <c r="K1183">
        <v>13</v>
      </c>
      <c r="L1183">
        <v>40</v>
      </c>
      <c r="M1183">
        <v>0</v>
      </c>
      <c r="N1183">
        <v>5.91</v>
      </c>
      <c r="P1183">
        <v>1.23</v>
      </c>
      <c r="R1183">
        <v>1.31</v>
      </c>
      <c r="X1183" t="s">
        <v>105</v>
      </c>
      <c r="Y1183">
        <v>1182</v>
      </c>
      <c r="Z1183" s="1">
        <v>0.15878356481481481</v>
      </c>
      <c r="AA1183" t="s">
        <v>6769</v>
      </c>
      <c r="AB1183">
        <v>6.3E-2</v>
      </c>
      <c r="AC1183">
        <v>-6.0000000000000001E-3</v>
      </c>
      <c r="AD1183">
        <v>5.91</v>
      </c>
      <c r="AE1183" t="s">
        <v>105</v>
      </c>
    </row>
    <row r="1184" spans="1:32" x14ac:dyDescent="0.2">
      <c r="A1184">
        <v>1183</v>
      </c>
      <c r="C1184">
        <v>23923</v>
      </c>
      <c r="D1184">
        <v>76244</v>
      </c>
      <c r="F1184">
        <v>3</v>
      </c>
      <c r="G1184">
        <v>49</v>
      </c>
      <c r="H1184">
        <v>43.5</v>
      </c>
      <c r="I1184" t="s">
        <v>24</v>
      </c>
      <c r="J1184">
        <v>23</v>
      </c>
      <c r="K1184">
        <v>42</v>
      </c>
      <c r="L1184">
        <v>42</v>
      </c>
      <c r="M1184">
        <v>23</v>
      </c>
      <c r="N1184">
        <v>6.17</v>
      </c>
      <c r="P1184">
        <v>-0.05</v>
      </c>
      <c r="R1184">
        <v>-0.19</v>
      </c>
      <c r="T1184">
        <v>-0.05</v>
      </c>
      <c r="X1184" t="s">
        <v>122</v>
      </c>
      <c r="Y1184">
        <v>1183</v>
      </c>
      <c r="Z1184" s="1">
        <v>0.15953125000000001</v>
      </c>
      <c r="AA1184" t="s">
        <v>6770</v>
      </c>
      <c r="AB1184">
        <v>1.4E-2</v>
      </c>
      <c r="AC1184">
        <v>-4.9000000000000002E-2</v>
      </c>
      <c r="AD1184">
        <v>6.17</v>
      </c>
      <c r="AE1184" t="s">
        <v>122</v>
      </c>
    </row>
    <row r="1185" spans="1:32" x14ac:dyDescent="0.2">
      <c r="A1185">
        <v>1184</v>
      </c>
      <c r="B1185" t="s">
        <v>19</v>
      </c>
      <c r="C1185">
        <v>23940</v>
      </c>
      <c r="D1185">
        <v>194535</v>
      </c>
      <c r="E1185">
        <v>1337</v>
      </c>
      <c r="F1185">
        <v>3</v>
      </c>
      <c r="G1185">
        <v>47</v>
      </c>
      <c r="H1185">
        <v>56</v>
      </c>
      <c r="I1185" t="s">
        <v>26</v>
      </c>
      <c r="J1185">
        <v>30</v>
      </c>
      <c r="K1185">
        <v>10</v>
      </c>
      <c r="L1185">
        <v>4</v>
      </c>
      <c r="M1185">
        <v>-30</v>
      </c>
      <c r="N1185">
        <v>5.54</v>
      </c>
      <c r="P1185">
        <v>0.98</v>
      </c>
      <c r="R1185">
        <v>0.66</v>
      </c>
      <c r="X1185" t="s">
        <v>3030</v>
      </c>
      <c r="Y1185">
        <v>1184</v>
      </c>
      <c r="Z1185" s="1">
        <v>0.15828703703703703</v>
      </c>
      <c r="AA1185" t="s">
        <v>6771</v>
      </c>
      <c r="AB1185">
        <v>2.8000000000000001E-2</v>
      </c>
      <c r="AC1185">
        <v>-0.23</v>
      </c>
      <c r="AD1185">
        <v>5.54</v>
      </c>
      <c r="AE1185" t="s">
        <v>3030</v>
      </c>
    </row>
    <row r="1186" spans="1:32" x14ac:dyDescent="0.2">
      <c r="A1186">
        <v>1185</v>
      </c>
      <c r="C1186">
        <v>23950</v>
      </c>
      <c r="D1186">
        <v>76250</v>
      </c>
      <c r="F1186">
        <v>3</v>
      </c>
      <c r="G1186">
        <v>49</v>
      </c>
      <c r="H1186">
        <v>55</v>
      </c>
      <c r="I1186" t="s">
        <v>24</v>
      </c>
      <c r="J1186">
        <v>22</v>
      </c>
      <c r="K1186">
        <v>14</v>
      </c>
      <c r="L1186">
        <v>40</v>
      </c>
      <c r="M1186">
        <v>22</v>
      </c>
      <c r="N1186">
        <v>6.07</v>
      </c>
      <c r="P1186">
        <v>-0.01</v>
      </c>
      <c r="R1186">
        <v>-0.32</v>
      </c>
      <c r="T1186">
        <v>-0.01</v>
      </c>
      <c r="X1186" t="s">
        <v>111</v>
      </c>
      <c r="Y1186">
        <v>1185</v>
      </c>
      <c r="Z1186" s="1">
        <v>0.15966435185185185</v>
      </c>
      <c r="AA1186" t="s">
        <v>6772</v>
      </c>
      <c r="AB1186">
        <v>1.4999999999999999E-2</v>
      </c>
      <c r="AC1186">
        <v>-3.6999999999999998E-2</v>
      </c>
      <c r="AD1186">
        <v>6.07</v>
      </c>
      <c r="AE1186" t="s">
        <v>111</v>
      </c>
    </row>
    <row r="1187" spans="1:32" x14ac:dyDescent="0.2">
      <c r="A1187">
        <v>1186</v>
      </c>
      <c r="C1187">
        <v>23958</v>
      </c>
      <c r="D1187">
        <v>194537</v>
      </c>
      <c r="F1187">
        <v>3</v>
      </c>
      <c r="G1187">
        <v>47</v>
      </c>
      <c r="H1187">
        <v>49.6</v>
      </c>
      <c r="I1187" t="s">
        <v>26</v>
      </c>
      <c r="J1187">
        <v>36</v>
      </c>
      <c r="K1187">
        <v>6</v>
      </c>
      <c r="L1187">
        <v>21</v>
      </c>
      <c r="M1187">
        <v>-36</v>
      </c>
      <c r="N1187">
        <v>6.21</v>
      </c>
      <c r="P1187">
        <v>-0.1</v>
      </c>
      <c r="X1187" t="s">
        <v>122</v>
      </c>
      <c r="Y1187">
        <v>1186</v>
      </c>
      <c r="Z1187" s="1">
        <v>0.15821296296296297</v>
      </c>
      <c r="AA1187" t="s">
        <v>6773</v>
      </c>
      <c r="AB1187">
        <v>2.1000000000000001E-2</v>
      </c>
      <c r="AC1187">
        <v>8.0000000000000002E-3</v>
      </c>
      <c r="AD1187">
        <v>6.21</v>
      </c>
      <c r="AE1187" t="s">
        <v>122</v>
      </c>
    </row>
    <row r="1188" spans="1:32" x14ac:dyDescent="0.2">
      <c r="A1188">
        <v>1187</v>
      </c>
      <c r="C1188">
        <v>23978</v>
      </c>
      <c r="D1188">
        <v>168851</v>
      </c>
      <c r="F1188">
        <v>3</v>
      </c>
      <c r="G1188">
        <v>48</v>
      </c>
      <c r="H1188">
        <v>35.799999999999997</v>
      </c>
      <c r="I1188" t="s">
        <v>26</v>
      </c>
      <c r="J1188">
        <v>20</v>
      </c>
      <c r="K1188">
        <v>54</v>
      </c>
      <c r="L1188">
        <v>11</v>
      </c>
      <c r="M1188">
        <v>-20</v>
      </c>
      <c r="N1188">
        <v>5.81</v>
      </c>
      <c r="P1188">
        <v>1.64</v>
      </c>
      <c r="X1188" t="s">
        <v>77</v>
      </c>
      <c r="Y1188">
        <v>1187</v>
      </c>
      <c r="Z1188" s="1">
        <v>0.1587476851851852</v>
      </c>
      <c r="AA1188" t="s">
        <v>6774</v>
      </c>
      <c r="AB1188">
        <v>-1.4999999999999999E-2</v>
      </c>
      <c r="AC1188">
        <v>-2.5000000000000001E-2</v>
      </c>
      <c r="AD1188">
        <v>5.81</v>
      </c>
      <c r="AE1188" t="s">
        <v>77</v>
      </c>
    </row>
    <row r="1189" spans="1:32" x14ac:dyDescent="0.2">
      <c r="A1189">
        <v>1188</v>
      </c>
      <c r="C1189">
        <v>23985</v>
      </c>
      <c r="D1189">
        <v>76256</v>
      </c>
      <c r="E1189">
        <v>1366</v>
      </c>
      <c r="F1189">
        <v>3</v>
      </c>
      <c r="G1189">
        <v>50</v>
      </c>
      <c r="H1189">
        <v>18.899999999999999</v>
      </c>
      <c r="I1189" t="s">
        <v>24</v>
      </c>
      <c r="J1189">
        <v>25</v>
      </c>
      <c r="K1189">
        <v>34</v>
      </c>
      <c r="L1189">
        <v>46</v>
      </c>
      <c r="M1189">
        <v>25</v>
      </c>
      <c r="N1189">
        <v>5.26</v>
      </c>
      <c r="P1189">
        <v>0.21</v>
      </c>
      <c r="R1189">
        <v>0.08</v>
      </c>
      <c r="X1189" t="s">
        <v>20</v>
      </c>
      <c r="Y1189">
        <v>1188</v>
      </c>
      <c r="Z1189" s="1">
        <v>0.15994097222222223</v>
      </c>
      <c r="AA1189" t="s">
        <v>6775</v>
      </c>
      <c r="AB1189">
        <v>3.7999999999999999E-2</v>
      </c>
      <c r="AC1189">
        <v>-0.109</v>
      </c>
      <c r="AD1189">
        <v>5.26</v>
      </c>
      <c r="AE1189" t="s">
        <v>9623</v>
      </c>
      <c r="AF1189" t="s">
        <v>36</v>
      </c>
    </row>
    <row r="1190" spans="1:32" x14ac:dyDescent="0.2">
      <c r="A1190">
        <v>1189</v>
      </c>
      <c r="C1190">
        <v>24071</v>
      </c>
      <c r="D1190">
        <v>194550</v>
      </c>
      <c r="F1190">
        <v>3</v>
      </c>
      <c r="G1190">
        <v>48</v>
      </c>
      <c r="H1190">
        <v>35.4</v>
      </c>
      <c r="I1190" t="s">
        <v>26</v>
      </c>
      <c r="J1190">
        <v>37</v>
      </c>
      <c r="K1190">
        <v>37</v>
      </c>
      <c r="L1190">
        <v>20</v>
      </c>
      <c r="M1190">
        <v>-37</v>
      </c>
      <c r="N1190">
        <v>5.4</v>
      </c>
      <c r="P1190">
        <v>0.01</v>
      </c>
      <c r="R1190">
        <v>0.01</v>
      </c>
      <c r="X1190" t="s">
        <v>89</v>
      </c>
      <c r="Y1190">
        <v>1189</v>
      </c>
      <c r="Z1190" s="1">
        <v>0.15874305555555557</v>
      </c>
      <c r="AA1190" t="s">
        <v>6776</v>
      </c>
      <c r="AB1190">
        <v>5.8999999999999997E-2</v>
      </c>
      <c r="AC1190">
        <v>-1.2999999999999999E-2</v>
      </c>
      <c r="AD1190">
        <v>5.4</v>
      </c>
      <c r="AE1190" t="s">
        <v>89</v>
      </c>
    </row>
    <row r="1191" spans="1:32" x14ac:dyDescent="0.2">
      <c r="A1191">
        <v>1190</v>
      </c>
      <c r="C1191">
        <v>24072</v>
      </c>
      <c r="D1191">
        <v>194551</v>
      </c>
      <c r="E1191">
        <v>1359</v>
      </c>
      <c r="F1191">
        <v>3</v>
      </c>
      <c r="G1191">
        <v>48</v>
      </c>
      <c r="H1191">
        <v>35.9</v>
      </c>
      <c r="I1191" t="s">
        <v>26</v>
      </c>
      <c r="J1191">
        <v>37</v>
      </c>
      <c r="K1191">
        <v>37</v>
      </c>
      <c r="L1191">
        <v>14</v>
      </c>
      <c r="M1191">
        <v>-37</v>
      </c>
      <c r="N1191">
        <v>4.7300000000000004</v>
      </c>
      <c r="P1191">
        <v>-0.03</v>
      </c>
      <c r="R1191">
        <v>-7.0000000000000007E-2</v>
      </c>
      <c r="T1191">
        <v>-0.04</v>
      </c>
      <c r="X1191" t="s">
        <v>102</v>
      </c>
      <c r="Y1191">
        <v>1190</v>
      </c>
      <c r="Z1191" s="1">
        <v>0.15874884259259259</v>
      </c>
      <c r="AA1191" t="s">
        <v>6777</v>
      </c>
      <c r="AB1191">
        <v>7.9000000000000001E-2</v>
      </c>
      <c r="AC1191">
        <v>-2.5000000000000001E-2</v>
      </c>
      <c r="AD1191">
        <v>4.7300000000000004</v>
      </c>
      <c r="AE1191" t="s">
        <v>102</v>
      </c>
    </row>
    <row r="1192" spans="1:32" x14ac:dyDescent="0.2">
      <c r="A1192">
        <v>1191</v>
      </c>
      <c r="C1192">
        <v>24131</v>
      </c>
      <c r="D1192">
        <v>56761</v>
      </c>
      <c r="F1192">
        <v>3</v>
      </c>
      <c r="G1192">
        <v>51</v>
      </c>
      <c r="H1192">
        <v>53.7</v>
      </c>
      <c r="I1192" t="s">
        <v>24</v>
      </c>
      <c r="J1192">
        <v>34</v>
      </c>
      <c r="K1192">
        <v>21</v>
      </c>
      <c r="L1192">
        <v>33</v>
      </c>
      <c r="M1192">
        <v>34</v>
      </c>
      <c r="N1192">
        <v>5.77</v>
      </c>
      <c r="P1192">
        <v>0</v>
      </c>
      <c r="R1192">
        <v>-0.8</v>
      </c>
      <c r="X1192" t="s">
        <v>3081</v>
      </c>
      <c r="Y1192">
        <v>1191</v>
      </c>
      <c r="Z1192" s="1">
        <v>0.16103819444444445</v>
      </c>
      <c r="AA1192" t="s">
        <v>6778</v>
      </c>
      <c r="AB1192">
        <v>2E-3</v>
      </c>
      <c r="AC1192">
        <v>-7.0000000000000001E-3</v>
      </c>
      <c r="AD1192">
        <v>5.77</v>
      </c>
      <c r="AE1192" t="s">
        <v>3081</v>
      </c>
    </row>
    <row r="1193" spans="1:32" x14ac:dyDescent="0.2">
      <c r="A1193">
        <v>1192</v>
      </c>
      <c r="C1193">
        <v>24141</v>
      </c>
      <c r="D1193">
        <v>24276</v>
      </c>
      <c r="F1193">
        <v>3</v>
      </c>
      <c r="G1193">
        <v>53</v>
      </c>
      <c r="H1193">
        <v>43.3</v>
      </c>
      <c r="I1193" t="s">
        <v>24</v>
      </c>
      <c r="J1193">
        <v>57</v>
      </c>
      <c r="K1193">
        <v>58</v>
      </c>
      <c r="L1193">
        <v>30</v>
      </c>
      <c r="M1193">
        <v>57</v>
      </c>
      <c r="N1193">
        <v>5.8</v>
      </c>
      <c r="P1193">
        <v>0.18</v>
      </c>
      <c r="R1193">
        <v>0.11</v>
      </c>
      <c r="T1193">
        <v>0.04</v>
      </c>
      <c r="X1193" t="s">
        <v>314</v>
      </c>
      <c r="Y1193">
        <v>1192</v>
      </c>
      <c r="Z1193" s="1">
        <v>0.16230671296296295</v>
      </c>
      <c r="AA1193" t="s">
        <v>6779</v>
      </c>
      <c r="AB1193">
        <v>8.1000000000000003E-2</v>
      </c>
      <c r="AC1193">
        <v>-9.6000000000000002E-2</v>
      </c>
      <c r="AD1193">
        <v>5.8</v>
      </c>
      <c r="AE1193" t="s">
        <v>314</v>
      </c>
    </row>
    <row r="1194" spans="1:32" x14ac:dyDescent="0.2">
      <c r="A1194">
        <v>1193</v>
      </c>
      <c r="C1194">
        <v>24154</v>
      </c>
      <c r="D1194">
        <v>76275</v>
      </c>
      <c r="F1194">
        <v>3</v>
      </c>
      <c r="G1194">
        <v>51</v>
      </c>
      <c r="H1194">
        <v>36.6</v>
      </c>
      <c r="I1194" t="s">
        <v>24</v>
      </c>
      <c r="J1194">
        <v>22</v>
      </c>
      <c r="K1194">
        <v>1</v>
      </c>
      <c r="L1194">
        <v>54</v>
      </c>
      <c r="M1194">
        <v>22</v>
      </c>
      <c r="N1194">
        <v>6.83</v>
      </c>
      <c r="O1194" t="s">
        <v>103</v>
      </c>
      <c r="X1194" t="s">
        <v>54</v>
      </c>
      <c r="Y1194">
        <v>1193</v>
      </c>
      <c r="Z1194" s="1">
        <v>0.16084027777777779</v>
      </c>
      <c r="AA1194" t="s">
        <v>6780</v>
      </c>
      <c r="AB1194">
        <v>1.2999999999999999E-2</v>
      </c>
      <c r="AC1194">
        <v>-1.9E-2</v>
      </c>
      <c r="AD1194">
        <v>6.83</v>
      </c>
      <c r="AE1194" t="s">
        <v>54</v>
      </c>
    </row>
    <row r="1195" spans="1:32" x14ac:dyDescent="0.2">
      <c r="A1195">
        <v>1194</v>
      </c>
      <c r="C1195">
        <v>24155</v>
      </c>
      <c r="D1195">
        <v>93637</v>
      </c>
      <c r="E1195" t="s">
        <v>21</v>
      </c>
      <c r="F1195">
        <v>3</v>
      </c>
      <c r="G1195">
        <v>51</v>
      </c>
      <c r="H1195">
        <v>15.8</v>
      </c>
      <c r="I1195" t="s">
        <v>24</v>
      </c>
      <c r="J1195">
        <v>13</v>
      </c>
      <c r="K1195">
        <v>2</v>
      </c>
      <c r="L1195">
        <v>45</v>
      </c>
      <c r="M1195">
        <v>13</v>
      </c>
      <c r="N1195">
        <v>6.3</v>
      </c>
      <c r="P1195">
        <v>-7.0000000000000007E-2</v>
      </c>
      <c r="R1195">
        <v>-0.48</v>
      </c>
      <c r="X1195" t="s">
        <v>2787</v>
      </c>
      <c r="Y1195">
        <v>1194</v>
      </c>
      <c r="Z1195" s="1">
        <v>0.16059953703703703</v>
      </c>
      <c r="AA1195" t="s">
        <v>6781</v>
      </c>
      <c r="AB1195">
        <v>2.1999999999999999E-2</v>
      </c>
      <c r="AC1195">
        <v>-0.03</v>
      </c>
      <c r="AD1195">
        <v>6.3</v>
      </c>
      <c r="AE1195" t="s">
        <v>2787</v>
      </c>
    </row>
    <row r="1196" spans="1:32" x14ac:dyDescent="0.2">
      <c r="A1196">
        <v>1195</v>
      </c>
      <c r="C1196">
        <v>24160</v>
      </c>
      <c r="D1196">
        <v>194559</v>
      </c>
      <c r="F1196">
        <v>3</v>
      </c>
      <c r="G1196">
        <v>49</v>
      </c>
      <c r="H1196">
        <v>27.3</v>
      </c>
      <c r="I1196" t="s">
        <v>26</v>
      </c>
      <c r="J1196">
        <v>36</v>
      </c>
      <c r="K1196">
        <v>12</v>
      </c>
      <c r="L1196">
        <v>1</v>
      </c>
      <c r="M1196">
        <v>-36</v>
      </c>
      <c r="N1196">
        <v>4.17</v>
      </c>
      <c r="P1196">
        <v>0.95</v>
      </c>
      <c r="R1196">
        <v>0.69</v>
      </c>
      <c r="T1196">
        <v>0.5</v>
      </c>
      <c r="X1196" t="s">
        <v>22</v>
      </c>
      <c r="Y1196">
        <v>1195</v>
      </c>
      <c r="Z1196" s="1">
        <v>0.15934375000000001</v>
      </c>
      <c r="AA1196" t="s">
        <v>6782</v>
      </c>
      <c r="AB1196">
        <v>-4.5999999999999999E-2</v>
      </c>
      <c r="AC1196">
        <v>-5.0999999999999997E-2</v>
      </c>
      <c r="AD1196">
        <v>4.17</v>
      </c>
      <c r="AE1196" t="s">
        <v>6783</v>
      </c>
      <c r="AF1196" t="s">
        <v>36</v>
      </c>
    </row>
    <row r="1197" spans="1:32" x14ac:dyDescent="0.2">
      <c r="A1197">
        <v>1196</v>
      </c>
      <c r="C1197">
        <v>24164</v>
      </c>
      <c r="D1197">
        <v>5040</v>
      </c>
      <c r="F1197">
        <v>3</v>
      </c>
      <c r="G1197">
        <v>56</v>
      </c>
      <c r="H1197">
        <v>30.2</v>
      </c>
      <c r="I1197" t="s">
        <v>24</v>
      </c>
      <c r="J1197">
        <v>71</v>
      </c>
      <c r="K1197">
        <v>49</v>
      </c>
      <c r="L1197">
        <v>18</v>
      </c>
      <c r="M1197">
        <v>71</v>
      </c>
      <c r="N1197">
        <v>6.34</v>
      </c>
      <c r="P1197">
        <v>0.3</v>
      </c>
      <c r="R1197">
        <v>0</v>
      </c>
      <c r="X1197" t="s">
        <v>314</v>
      </c>
      <c r="Y1197">
        <v>1196</v>
      </c>
      <c r="Z1197" s="1">
        <v>0.16423842592592594</v>
      </c>
      <c r="AA1197" t="s">
        <v>6784</v>
      </c>
      <c r="AB1197">
        <v>-5.7000000000000002E-2</v>
      </c>
      <c r="AC1197">
        <v>-8.0000000000000002E-3</v>
      </c>
      <c r="AD1197">
        <v>6.34</v>
      </c>
      <c r="AE1197" t="s">
        <v>314</v>
      </c>
    </row>
    <row r="1198" spans="1:32" x14ac:dyDescent="0.2">
      <c r="A1198">
        <v>1197</v>
      </c>
      <c r="C1198">
        <v>24167</v>
      </c>
      <c r="D1198">
        <v>56762</v>
      </c>
      <c r="F1198">
        <v>3</v>
      </c>
      <c r="G1198">
        <v>52</v>
      </c>
      <c r="H1198">
        <v>4.3</v>
      </c>
      <c r="I1198" t="s">
        <v>24</v>
      </c>
      <c r="J1198">
        <v>31</v>
      </c>
      <c r="K1198">
        <v>10</v>
      </c>
      <c r="L1198">
        <v>6</v>
      </c>
      <c r="M1198">
        <v>31</v>
      </c>
      <c r="N1198">
        <v>6.25</v>
      </c>
      <c r="P1198">
        <v>0.2</v>
      </c>
      <c r="R1198">
        <v>0.14000000000000001</v>
      </c>
      <c r="X1198" t="s">
        <v>249</v>
      </c>
      <c r="Y1198">
        <v>1197</v>
      </c>
      <c r="Z1198" s="1">
        <v>0.16116087962962963</v>
      </c>
      <c r="AA1198" t="s">
        <v>6785</v>
      </c>
      <c r="AB1198">
        <v>-2.5999999999999999E-2</v>
      </c>
      <c r="AC1198">
        <v>-4.4999999999999998E-2</v>
      </c>
      <c r="AD1198">
        <v>6.25</v>
      </c>
      <c r="AE1198" t="s">
        <v>249</v>
      </c>
    </row>
    <row r="1199" spans="1:32" x14ac:dyDescent="0.2">
      <c r="A1199">
        <v>1198</v>
      </c>
      <c r="C1199">
        <v>24240</v>
      </c>
      <c r="D1199">
        <v>39175</v>
      </c>
      <c r="F1199">
        <v>3</v>
      </c>
      <c r="G1199">
        <v>53</v>
      </c>
      <c r="H1199">
        <v>38.700000000000003</v>
      </c>
      <c r="I1199" t="s">
        <v>24</v>
      </c>
      <c r="J1199">
        <v>48</v>
      </c>
      <c r="K1199">
        <v>39</v>
      </c>
      <c r="L1199">
        <v>2</v>
      </c>
      <c r="M1199">
        <v>48</v>
      </c>
      <c r="N1199">
        <v>5.76</v>
      </c>
      <c r="P1199">
        <v>1.05</v>
      </c>
      <c r="R1199">
        <v>0.95</v>
      </c>
      <c r="X1199" t="s">
        <v>54</v>
      </c>
      <c r="Y1199">
        <v>1198</v>
      </c>
      <c r="Z1199" s="1">
        <v>0.16225347222222222</v>
      </c>
      <c r="AA1199" t="s">
        <v>6786</v>
      </c>
      <c r="AB1199">
        <v>3.5999999999999997E-2</v>
      </c>
      <c r="AC1199">
        <v>-2.9000000000000001E-2</v>
      </c>
      <c r="AD1199">
        <v>5.76</v>
      </c>
      <c r="AE1199" t="s">
        <v>54</v>
      </c>
    </row>
    <row r="1200" spans="1:32" x14ac:dyDescent="0.2">
      <c r="A1200">
        <v>1199</v>
      </c>
      <c r="B1200" t="s">
        <v>23</v>
      </c>
      <c r="C1200">
        <v>24263</v>
      </c>
      <c r="D1200">
        <v>111469</v>
      </c>
      <c r="F1200">
        <v>3</v>
      </c>
      <c r="G1200">
        <v>52</v>
      </c>
      <c r="H1200">
        <v>0.2</v>
      </c>
      <c r="I1200" t="s">
        <v>24</v>
      </c>
      <c r="J1200">
        <v>6</v>
      </c>
      <c r="K1200">
        <v>32</v>
      </c>
      <c r="L1200">
        <v>5</v>
      </c>
      <c r="M1200">
        <v>6</v>
      </c>
      <c r="N1200">
        <v>5.67</v>
      </c>
      <c r="P1200">
        <v>0.06</v>
      </c>
      <c r="R1200">
        <v>-0.43</v>
      </c>
      <c r="X1200" t="s">
        <v>211</v>
      </c>
      <c r="Y1200">
        <v>1199</v>
      </c>
      <c r="Z1200" s="1">
        <v>0.16111342592592592</v>
      </c>
      <c r="AA1200" t="s">
        <v>6787</v>
      </c>
      <c r="AB1200">
        <v>8.9999999999999993E-3</v>
      </c>
      <c r="AC1200">
        <v>-8.0000000000000002E-3</v>
      </c>
      <c r="AD1200">
        <v>5.67</v>
      </c>
      <c r="AE1200" t="s">
        <v>211</v>
      </c>
    </row>
    <row r="1201" spans="1:32" x14ac:dyDescent="0.2">
      <c r="A1201">
        <v>1200</v>
      </c>
      <c r="C1201">
        <v>24305</v>
      </c>
      <c r="D1201">
        <v>194570</v>
      </c>
      <c r="F1201">
        <v>3</v>
      </c>
      <c r="G1201">
        <v>50</v>
      </c>
      <c r="H1201">
        <v>37.6</v>
      </c>
      <c r="I1201" t="s">
        <v>26</v>
      </c>
      <c r="J1201">
        <v>36</v>
      </c>
      <c r="K1201">
        <v>25</v>
      </c>
      <c r="L1201">
        <v>31</v>
      </c>
      <c r="M1201">
        <v>-36</v>
      </c>
      <c r="N1201">
        <v>6.86</v>
      </c>
      <c r="P1201">
        <v>-0.04</v>
      </c>
      <c r="X1201" t="s">
        <v>191</v>
      </c>
      <c r="Y1201">
        <v>1200</v>
      </c>
      <c r="Z1201" s="1">
        <v>0.16015740740740739</v>
      </c>
      <c r="AA1201" t="s">
        <v>6788</v>
      </c>
      <c r="AB1201">
        <v>4.0000000000000001E-3</v>
      </c>
      <c r="AC1201">
        <v>0.02</v>
      </c>
      <c r="AD1201">
        <v>6.86</v>
      </c>
      <c r="AE1201" t="s">
        <v>191</v>
      </c>
    </row>
    <row r="1202" spans="1:32" x14ac:dyDescent="0.2">
      <c r="A1202">
        <v>1201</v>
      </c>
      <c r="C1202">
        <v>24357</v>
      </c>
      <c r="D1202">
        <v>93650</v>
      </c>
      <c r="F1202">
        <v>3</v>
      </c>
      <c r="G1202">
        <v>53</v>
      </c>
      <c r="H1202">
        <v>10</v>
      </c>
      <c r="I1202" t="s">
        <v>24</v>
      </c>
      <c r="J1202">
        <v>17</v>
      </c>
      <c r="K1202">
        <v>19</v>
      </c>
      <c r="L1202">
        <v>37</v>
      </c>
      <c r="M1202">
        <v>17</v>
      </c>
      <c r="N1202">
        <v>5.97</v>
      </c>
      <c r="P1202">
        <v>0.34</v>
      </c>
      <c r="R1202">
        <v>0</v>
      </c>
      <c r="T1202">
        <v>0.17</v>
      </c>
      <c r="X1202" t="s">
        <v>79</v>
      </c>
      <c r="Y1202">
        <v>1201</v>
      </c>
      <c r="Z1202" s="1">
        <v>0.16192129629629629</v>
      </c>
      <c r="AA1202" t="s">
        <v>6789</v>
      </c>
      <c r="AB1202">
        <v>0.14199999999999999</v>
      </c>
      <c r="AC1202">
        <v>-0.03</v>
      </c>
      <c r="AD1202">
        <v>5.97</v>
      </c>
      <c r="AE1202" t="s">
        <v>79</v>
      </c>
    </row>
    <row r="1203" spans="1:32" x14ac:dyDescent="0.2">
      <c r="A1203">
        <v>1202</v>
      </c>
      <c r="B1203" t="s">
        <v>2228</v>
      </c>
      <c r="C1203">
        <v>24388</v>
      </c>
      <c r="D1203">
        <v>130789</v>
      </c>
      <c r="F1203">
        <v>3</v>
      </c>
      <c r="G1203">
        <v>52</v>
      </c>
      <c r="H1203">
        <v>41.6</v>
      </c>
      <c r="I1203" t="s">
        <v>26</v>
      </c>
      <c r="J1203">
        <v>5</v>
      </c>
      <c r="K1203">
        <v>21</v>
      </c>
      <c r="L1203">
        <v>41</v>
      </c>
      <c r="M1203">
        <v>-5</v>
      </c>
      <c r="N1203">
        <v>5.48</v>
      </c>
      <c r="P1203">
        <v>-0.1</v>
      </c>
      <c r="R1203">
        <v>-0.41</v>
      </c>
      <c r="X1203" t="s">
        <v>122</v>
      </c>
      <c r="Y1203">
        <v>1202</v>
      </c>
      <c r="Z1203" s="1">
        <v>0.16159259259259259</v>
      </c>
      <c r="AA1203" t="s">
        <v>6790</v>
      </c>
      <c r="AB1203">
        <v>-1.0999999999999999E-2</v>
      </c>
      <c r="AC1203">
        <v>-1.0999999999999999E-2</v>
      </c>
      <c r="AD1203">
        <v>5.48</v>
      </c>
      <c r="AE1203" t="s">
        <v>122</v>
      </c>
    </row>
    <row r="1204" spans="1:32" x14ac:dyDescent="0.2">
      <c r="A1204">
        <v>1203</v>
      </c>
      <c r="B1204" t="s">
        <v>2229</v>
      </c>
      <c r="C1204">
        <v>24398</v>
      </c>
      <c r="D1204">
        <v>56799</v>
      </c>
      <c r="E1204">
        <v>1397</v>
      </c>
      <c r="F1204">
        <v>3</v>
      </c>
      <c r="G1204">
        <v>54</v>
      </c>
      <c r="H1204">
        <v>7.9</v>
      </c>
      <c r="I1204" t="s">
        <v>24</v>
      </c>
      <c r="J1204">
        <v>31</v>
      </c>
      <c r="K1204">
        <v>53</v>
      </c>
      <c r="L1204">
        <v>1</v>
      </c>
      <c r="M1204">
        <v>31</v>
      </c>
      <c r="N1204">
        <v>2.85</v>
      </c>
      <c r="P1204">
        <v>0.12</v>
      </c>
      <c r="R1204">
        <v>-0.77</v>
      </c>
      <c r="T1204">
        <v>0.09</v>
      </c>
      <c r="X1204" t="s">
        <v>2230</v>
      </c>
      <c r="Y1204">
        <v>1203</v>
      </c>
      <c r="Z1204" s="1">
        <v>0.16259143518518518</v>
      </c>
      <c r="AA1204" t="s">
        <v>6791</v>
      </c>
      <c r="AB1204">
        <v>6.0000000000000001E-3</v>
      </c>
      <c r="AC1204">
        <v>-0.01</v>
      </c>
      <c r="AD1204">
        <v>2.85</v>
      </c>
      <c r="AE1204" t="s">
        <v>2230</v>
      </c>
    </row>
    <row r="1205" spans="1:32" x14ac:dyDescent="0.2">
      <c r="A1205">
        <v>1204</v>
      </c>
      <c r="C1205">
        <v>24479</v>
      </c>
      <c r="D1205">
        <v>12969</v>
      </c>
      <c r="F1205">
        <v>3</v>
      </c>
      <c r="G1205">
        <v>57</v>
      </c>
      <c r="H1205">
        <v>25.5</v>
      </c>
      <c r="I1205" t="s">
        <v>24</v>
      </c>
      <c r="J1205">
        <v>63</v>
      </c>
      <c r="K1205">
        <v>4</v>
      </c>
      <c r="L1205">
        <v>20</v>
      </c>
      <c r="M1205">
        <v>63</v>
      </c>
      <c r="N1205">
        <v>5.03</v>
      </c>
      <c r="P1205">
        <v>-0.09</v>
      </c>
      <c r="R1205">
        <v>-0.16</v>
      </c>
      <c r="T1205">
        <v>-0.08</v>
      </c>
      <c r="X1205" t="s">
        <v>191</v>
      </c>
      <c r="Y1205">
        <v>1204</v>
      </c>
      <c r="Z1205" s="1">
        <v>0.16487847222222221</v>
      </c>
      <c r="AA1205" t="s">
        <v>6792</v>
      </c>
      <c r="AB1205">
        <v>0.01</v>
      </c>
      <c r="AC1205">
        <v>5.0000000000000001E-3</v>
      </c>
      <c r="AD1205">
        <v>5.03</v>
      </c>
      <c r="AE1205" t="s">
        <v>191</v>
      </c>
    </row>
    <row r="1206" spans="1:32" x14ac:dyDescent="0.2">
      <c r="A1206">
        <v>1205</v>
      </c>
      <c r="C1206">
        <v>24480</v>
      </c>
      <c r="D1206">
        <v>12968</v>
      </c>
      <c r="F1206">
        <v>3</v>
      </c>
      <c r="G1206">
        <v>57</v>
      </c>
      <c r="H1206">
        <v>8.3000000000000007</v>
      </c>
      <c r="I1206" t="s">
        <v>24</v>
      </c>
      <c r="J1206">
        <v>61</v>
      </c>
      <c r="K1206">
        <v>6</v>
      </c>
      <c r="L1206">
        <v>32</v>
      </c>
      <c r="M1206">
        <v>61</v>
      </c>
      <c r="N1206">
        <v>5</v>
      </c>
      <c r="P1206">
        <v>1.45</v>
      </c>
      <c r="R1206">
        <v>1.26</v>
      </c>
      <c r="X1206" t="s">
        <v>2231</v>
      </c>
      <c r="Y1206">
        <v>1205</v>
      </c>
      <c r="Z1206" s="1">
        <v>0.16467939814814817</v>
      </c>
      <c r="AA1206" t="s">
        <v>6793</v>
      </c>
      <c r="AB1206">
        <v>-4.0000000000000001E-3</v>
      </c>
      <c r="AC1206">
        <v>-1.4999999999999999E-2</v>
      </c>
      <c r="AD1206">
        <v>5</v>
      </c>
      <c r="AE1206" t="s">
        <v>6794</v>
      </c>
      <c r="AF1206" t="s">
        <v>36</v>
      </c>
    </row>
    <row r="1207" spans="1:32" x14ac:dyDescent="0.2">
      <c r="A1207">
        <v>1206</v>
      </c>
      <c r="C1207">
        <v>24497</v>
      </c>
      <c r="D1207">
        <v>149229</v>
      </c>
      <c r="F1207">
        <v>3</v>
      </c>
      <c r="G1207">
        <v>53</v>
      </c>
      <c r="H1207">
        <v>13</v>
      </c>
      <c r="I1207" t="s">
        <v>26</v>
      </c>
      <c r="J1207">
        <v>18</v>
      </c>
      <c r="K1207">
        <v>26</v>
      </c>
      <c r="L1207">
        <v>4</v>
      </c>
      <c r="M1207">
        <v>-18</v>
      </c>
      <c r="N1207">
        <v>6.22</v>
      </c>
      <c r="P1207">
        <v>0.88</v>
      </c>
      <c r="W1207" t="s">
        <v>27</v>
      </c>
      <c r="X1207" t="s">
        <v>2232</v>
      </c>
      <c r="Y1207">
        <v>1206</v>
      </c>
      <c r="Z1207" s="1">
        <v>0.16195601851851851</v>
      </c>
      <c r="AA1207" t="s">
        <v>6795</v>
      </c>
      <c r="AB1207">
        <v>1.0999999999999999E-2</v>
      </c>
      <c r="AC1207">
        <v>0</v>
      </c>
      <c r="AD1207">
        <v>6.22</v>
      </c>
      <c r="AE1207" t="s">
        <v>6796</v>
      </c>
    </row>
    <row r="1208" spans="1:32" x14ac:dyDescent="0.2">
      <c r="A1208">
        <v>1207</v>
      </c>
      <c r="C1208">
        <v>24504</v>
      </c>
      <c r="D1208">
        <v>39195</v>
      </c>
      <c r="F1208">
        <v>3</v>
      </c>
      <c r="G1208">
        <v>55</v>
      </c>
      <c r="H1208">
        <v>58.2</v>
      </c>
      <c r="I1208" t="s">
        <v>24</v>
      </c>
      <c r="J1208">
        <v>47</v>
      </c>
      <c r="K1208">
        <v>52</v>
      </c>
      <c r="L1208">
        <v>17</v>
      </c>
      <c r="M1208">
        <v>47</v>
      </c>
      <c r="N1208">
        <v>5.37</v>
      </c>
      <c r="P1208">
        <v>-0.08</v>
      </c>
      <c r="R1208">
        <v>-0.47</v>
      </c>
      <c r="X1208" t="s">
        <v>177</v>
      </c>
      <c r="Y1208">
        <v>1207</v>
      </c>
      <c r="Z1208" s="1">
        <v>0.16386805555555556</v>
      </c>
      <c r="AA1208" t="s">
        <v>6797</v>
      </c>
      <c r="AB1208">
        <v>1.9E-2</v>
      </c>
      <c r="AC1208">
        <v>-1.7999999999999999E-2</v>
      </c>
      <c r="AD1208">
        <v>5.37</v>
      </c>
      <c r="AE1208" t="s">
        <v>177</v>
      </c>
    </row>
    <row r="1209" spans="1:32" x14ac:dyDescent="0.2">
      <c r="A1209">
        <v>1208</v>
      </c>
      <c r="B1209" t="s">
        <v>2233</v>
      </c>
      <c r="C1209">
        <v>24512</v>
      </c>
      <c r="D1209">
        <v>256029</v>
      </c>
      <c r="F1209">
        <v>3</v>
      </c>
      <c r="G1209">
        <v>47</v>
      </c>
      <c r="H1209">
        <v>14.3</v>
      </c>
      <c r="I1209" t="s">
        <v>26</v>
      </c>
      <c r="J1209">
        <v>74</v>
      </c>
      <c r="K1209">
        <v>14</v>
      </c>
      <c r="L1209">
        <v>20</v>
      </c>
      <c r="M1209">
        <v>-74</v>
      </c>
      <c r="N1209">
        <v>3.24</v>
      </c>
      <c r="P1209">
        <v>1.62</v>
      </c>
      <c r="R1209">
        <v>1.99</v>
      </c>
      <c r="T1209">
        <v>1.0900000000000001</v>
      </c>
      <c r="X1209" t="s">
        <v>353</v>
      </c>
      <c r="Y1209">
        <v>1208</v>
      </c>
      <c r="Z1209" s="1">
        <v>0.15780439814814815</v>
      </c>
      <c r="AA1209" t="s">
        <v>6798</v>
      </c>
      <c r="AB1209">
        <v>4.7E-2</v>
      </c>
      <c r="AC1209">
        <v>0.114</v>
      </c>
      <c r="AD1209">
        <v>3.24</v>
      </c>
      <c r="AE1209" t="s">
        <v>353</v>
      </c>
    </row>
    <row r="1210" spans="1:32" x14ac:dyDescent="0.2">
      <c r="A1210">
        <v>1209</v>
      </c>
      <c r="C1210">
        <v>24534</v>
      </c>
      <c r="D1210">
        <v>56815</v>
      </c>
      <c r="E1210" t="s">
        <v>2234</v>
      </c>
      <c r="F1210">
        <v>3</v>
      </c>
      <c r="G1210">
        <v>55</v>
      </c>
      <c r="H1210">
        <v>23</v>
      </c>
      <c r="I1210" t="s">
        <v>24</v>
      </c>
      <c r="J1210">
        <v>31</v>
      </c>
      <c r="K1210">
        <v>2</v>
      </c>
      <c r="L1210">
        <v>45</v>
      </c>
      <c r="M1210">
        <v>31</v>
      </c>
      <c r="N1210">
        <v>6.1</v>
      </c>
      <c r="P1210">
        <v>0.28999999999999998</v>
      </c>
      <c r="R1210">
        <v>-0.82</v>
      </c>
      <c r="X1210" t="s">
        <v>2235</v>
      </c>
      <c r="Y1210">
        <v>1209</v>
      </c>
      <c r="Z1210" s="1">
        <v>0.16346064814814815</v>
      </c>
      <c r="AA1210" t="s">
        <v>6799</v>
      </c>
      <c r="AB1210">
        <v>-1.2999999999999999E-2</v>
      </c>
      <c r="AC1210">
        <v>-7.0000000000000001E-3</v>
      </c>
      <c r="AD1210">
        <v>6.1</v>
      </c>
      <c r="AE1210" t="s">
        <v>6800</v>
      </c>
    </row>
    <row r="1211" spans="1:32" x14ac:dyDescent="0.2">
      <c r="A1211">
        <v>1210</v>
      </c>
      <c r="B1211" t="s">
        <v>2236</v>
      </c>
      <c r="C1211">
        <v>24546</v>
      </c>
      <c r="D1211">
        <v>24314</v>
      </c>
      <c r="F1211">
        <v>3</v>
      </c>
      <c r="G1211">
        <v>56</v>
      </c>
      <c r="H1211">
        <v>36.5</v>
      </c>
      <c r="I1211" t="s">
        <v>24</v>
      </c>
      <c r="J1211">
        <v>50</v>
      </c>
      <c r="K1211">
        <v>41</v>
      </c>
      <c r="L1211">
        <v>43</v>
      </c>
      <c r="M1211">
        <v>50</v>
      </c>
      <c r="N1211">
        <v>5.28</v>
      </c>
      <c r="P1211">
        <v>0.41</v>
      </c>
      <c r="R1211">
        <v>0</v>
      </c>
      <c r="X1211" t="s">
        <v>201</v>
      </c>
      <c r="Y1211">
        <v>1210</v>
      </c>
      <c r="Z1211" s="1">
        <v>0.16431134259259259</v>
      </c>
      <c r="AA1211" t="s">
        <v>6801</v>
      </c>
      <c r="AB1211">
        <v>9.0999999999999998E-2</v>
      </c>
      <c r="AC1211">
        <v>-0.13</v>
      </c>
      <c r="AD1211">
        <v>5.28</v>
      </c>
      <c r="AE1211" t="s">
        <v>201</v>
      </c>
    </row>
    <row r="1212" spans="1:32" x14ac:dyDescent="0.2">
      <c r="A1212">
        <v>1211</v>
      </c>
      <c r="B1212" t="s">
        <v>2237</v>
      </c>
      <c r="C1212">
        <v>24554</v>
      </c>
      <c r="D1212">
        <v>130805</v>
      </c>
      <c r="F1212">
        <v>3</v>
      </c>
      <c r="G1212">
        <v>54</v>
      </c>
      <c r="H1212">
        <v>17.399999999999999</v>
      </c>
      <c r="I1212" t="s">
        <v>26</v>
      </c>
      <c r="J1212">
        <v>2</v>
      </c>
      <c r="K1212">
        <v>57</v>
      </c>
      <c r="L1212">
        <v>10</v>
      </c>
      <c r="M1212">
        <v>-2</v>
      </c>
      <c r="N1212">
        <v>6.14</v>
      </c>
      <c r="P1212">
        <v>0.09</v>
      </c>
      <c r="R1212">
        <v>7.0000000000000007E-2</v>
      </c>
      <c r="X1212" t="s">
        <v>114</v>
      </c>
      <c r="Y1212">
        <v>1211</v>
      </c>
      <c r="Z1212" s="1">
        <v>0.16270138888888888</v>
      </c>
      <c r="AA1212" t="s">
        <v>6802</v>
      </c>
      <c r="AB1212">
        <v>2.9000000000000001E-2</v>
      </c>
      <c r="AC1212">
        <v>8.0000000000000002E-3</v>
      </c>
      <c r="AD1212">
        <v>6.14</v>
      </c>
      <c r="AE1212" t="s">
        <v>114</v>
      </c>
    </row>
    <row r="1213" spans="1:32" x14ac:dyDescent="0.2">
      <c r="A1213">
        <v>1212</v>
      </c>
      <c r="B1213" t="s">
        <v>2237</v>
      </c>
      <c r="C1213">
        <v>24555</v>
      </c>
      <c r="D1213">
        <v>130806</v>
      </c>
      <c r="F1213">
        <v>3</v>
      </c>
      <c r="G1213">
        <v>54</v>
      </c>
      <c r="H1213">
        <v>17.5</v>
      </c>
      <c r="I1213" t="s">
        <v>26</v>
      </c>
      <c r="J1213">
        <v>2</v>
      </c>
      <c r="K1213">
        <v>57</v>
      </c>
      <c r="L1213">
        <v>17</v>
      </c>
      <c r="M1213">
        <v>-2</v>
      </c>
      <c r="N1213">
        <v>4.79</v>
      </c>
      <c r="P1213">
        <v>0.94</v>
      </c>
      <c r="R1213">
        <v>0.69</v>
      </c>
      <c r="T1213">
        <v>0.4</v>
      </c>
      <c r="X1213" t="s">
        <v>71</v>
      </c>
      <c r="Y1213">
        <v>1212</v>
      </c>
      <c r="Z1213" s="1">
        <v>0.1627025462962963</v>
      </c>
      <c r="AA1213" t="s">
        <v>6803</v>
      </c>
      <c r="AB1213">
        <v>2.9000000000000001E-2</v>
      </c>
      <c r="AC1213">
        <v>2E-3</v>
      </c>
      <c r="AD1213">
        <v>4.79</v>
      </c>
      <c r="AE1213" t="s">
        <v>71</v>
      </c>
    </row>
    <row r="1214" spans="1:32" x14ac:dyDescent="0.2">
      <c r="A1214">
        <v>1213</v>
      </c>
      <c r="B1214" t="s">
        <v>2238</v>
      </c>
      <c r="C1214">
        <v>24587</v>
      </c>
      <c r="D1214">
        <v>168925</v>
      </c>
      <c r="E1214" t="s">
        <v>2239</v>
      </c>
      <c r="F1214">
        <v>3</v>
      </c>
      <c r="G1214">
        <v>53</v>
      </c>
      <c r="H1214">
        <v>42.6</v>
      </c>
      <c r="I1214" t="s">
        <v>26</v>
      </c>
      <c r="J1214">
        <v>24</v>
      </c>
      <c r="K1214">
        <v>36</v>
      </c>
      <c r="L1214">
        <v>45</v>
      </c>
      <c r="M1214">
        <v>-24</v>
      </c>
      <c r="N1214">
        <v>4.6500000000000004</v>
      </c>
      <c r="P1214">
        <v>-0.13</v>
      </c>
      <c r="R1214">
        <v>-0.48</v>
      </c>
      <c r="T1214">
        <v>-0.14000000000000001</v>
      </c>
      <c r="X1214" t="s">
        <v>177</v>
      </c>
      <c r="Y1214">
        <v>1213</v>
      </c>
      <c r="Z1214" s="1">
        <v>0.1622986111111111</v>
      </c>
      <c r="AA1214" t="s">
        <v>6804</v>
      </c>
      <c r="AB1214">
        <v>2.3E-2</v>
      </c>
      <c r="AC1214">
        <v>-1.6E-2</v>
      </c>
      <c r="AD1214">
        <v>4.6500000000000004</v>
      </c>
      <c r="AE1214" t="s">
        <v>177</v>
      </c>
    </row>
    <row r="1215" spans="1:32" x14ac:dyDescent="0.2">
      <c r="A1215">
        <v>1214</v>
      </c>
      <c r="C1215">
        <v>24626</v>
      </c>
      <c r="D1215">
        <v>194608</v>
      </c>
      <c r="F1215">
        <v>3</v>
      </c>
      <c r="G1215">
        <v>53</v>
      </c>
      <c r="H1215">
        <v>38.9</v>
      </c>
      <c r="I1215" t="s">
        <v>26</v>
      </c>
      <c r="J1215">
        <v>34</v>
      </c>
      <c r="K1215">
        <v>43</v>
      </c>
      <c r="L1215">
        <v>56</v>
      </c>
      <c r="M1215">
        <v>-34</v>
      </c>
      <c r="N1215">
        <v>5.1100000000000003</v>
      </c>
      <c r="P1215">
        <v>-0.13</v>
      </c>
      <c r="X1215" t="s">
        <v>177</v>
      </c>
      <c r="Y1215">
        <v>1214</v>
      </c>
      <c r="Z1215" s="1">
        <v>0.16225578703703705</v>
      </c>
      <c r="AA1215" t="s">
        <v>6805</v>
      </c>
      <c r="AB1215">
        <v>3.1E-2</v>
      </c>
      <c r="AC1215">
        <v>-4.0000000000000001E-3</v>
      </c>
      <c r="AD1215">
        <v>5.1100000000000003</v>
      </c>
      <c r="AE1215" t="s">
        <v>177</v>
      </c>
    </row>
    <row r="1216" spans="1:32" x14ac:dyDescent="0.2">
      <c r="A1216">
        <v>1215</v>
      </c>
      <c r="C1216">
        <v>24640</v>
      </c>
      <c r="D1216">
        <v>56824</v>
      </c>
      <c r="E1216">
        <v>1418</v>
      </c>
      <c r="F1216">
        <v>3</v>
      </c>
      <c r="G1216">
        <v>56</v>
      </c>
      <c r="H1216">
        <v>28.7</v>
      </c>
      <c r="I1216" t="s">
        <v>24</v>
      </c>
      <c r="J1216">
        <v>35</v>
      </c>
      <c r="K1216">
        <v>4</v>
      </c>
      <c r="L1216">
        <v>52</v>
      </c>
      <c r="M1216">
        <v>35</v>
      </c>
      <c r="N1216">
        <v>5.49</v>
      </c>
      <c r="P1216">
        <v>-0.03</v>
      </c>
      <c r="R1216">
        <v>-0.75</v>
      </c>
      <c r="X1216" t="s">
        <v>564</v>
      </c>
      <c r="Y1216">
        <v>1215</v>
      </c>
      <c r="Z1216" s="1">
        <v>0.16422106481481483</v>
      </c>
      <c r="AA1216" t="s">
        <v>6806</v>
      </c>
      <c r="AB1216">
        <v>5.0000000000000001E-3</v>
      </c>
      <c r="AC1216">
        <v>-1E-3</v>
      </c>
      <c r="AD1216">
        <v>5.49</v>
      </c>
      <c r="AE1216" t="s">
        <v>564</v>
      </c>
    </row>
    <row r="1217" spans="1:32" x14ac:dyDescent="0.2">
      <c r="A1217">
        <v>1216</v>
      </c>
      <c r="C1217">
        <v>24706</v>
      </c>
      <c r="D1217">
        <v>216540</v>
      </c>
      <c r="F1217">
        <v>3</v>
      </c>
      <c r="G1217">
        <v>53</v>
      </c>
      <c r="H1217">
        <v>33.299999999999997</v>
      </c>
      <c r="I1217" t="s">
        <v>26</v>
      </c>
      <c r="J1217">
        <v>46</v>
      </c>
      <c r="K1217">
        <v>53</v>
      </c>
      <c r="L1217">
        <v>37</v>
      </c>
      <c r="M1217">
        <v>-46</v>
      </c>
      <c r="N1217">
        <v>5.93</v>
      </c>
      <c r="P1217">
        <v>1.24</v>
      </c>
      <c r="R1217">
        <v>1.35</v>
      </c>
      <c r="T1217">
        <v>0.56000000000000005</v>
      </c>
      <c r="U1217" t="s">
        <v>183</v>
      </c>
      <c r="X1217" t="s">
        <v>125</v>
      </c>
      <c r="Y1217">
        <v>1216</v>
      </c>
      <c r="Z1217" s="1">
        <v>0.16219097222222223</v>
      </c>
      <c r="AA1217" t="s">
        <v>6807</v>
      </c>
      <c r="AB1217">
        <v>3.4000000000000002E-2</v>
      </c>
      <c r="AC1217">
        <v>-4.2999999999999997E-2</v>
      </c>
      <c r="AD1217">
        <v>5.93</v>
      </c>
      <c r="AE1217" t="s">
        <v>125</v>
      </c>
    </row>
    <row r="1218" spans="1:32" x14ac:dyDescent="0.2">
      <c r="A1218">
        <v>1217</v>
      </c>
      <c r="C1218">
        <v>24712</v>
      </c>
      <c r="D1218">
        <v>149251</v>
      </c>
      <c r="E1218" t="s">
        <v>2240</v>
      </c>
      <c r="F1218">
        <v>3</v>
      </c>
      <c r="G1218">
        <v>55</v>
      </c>
      <c r="H1218">
        <v>16.3</v>
      </c>
      <c r="I1218" t="s">
        <v>26</v>
      </c>
      <c r="J1218">
        <v>12</v>
      </c>
      <c r="K1218">
        <v>5</v>
      </c>
      <c r="L1218">
        <v>57</v>
      </c>
      <c r="M1218">
        <v>-12</v>
      </c>
      <c r="N1218">
        <v>6</v>
      </c>
      <c r="P1218">
        <v>0.32</v>
      </c>
      <c r="R1218">
        <v>0.03</v>
      </c>
      <c r="S1218" t="s">
        <v>2818</v>
      </c>
      <c r="X1218" t="s">
        <v>2241</v>
      </c>
      <c r="Y1218">
        <v>1217</v>
      </c>
      <c r="Z1218" s="1">
        <v>0.16338310185185187</v>
      </c>
      <c r="AA1218" t="s">
        <v>6808</v>
      </c>
      <c r="AB1218">
        <v>-5.5E-2</v>
      </c>
      <c r="AC1218">
        <v>-0.04</v>
      </c>
      <c r="AD1218">
        <v>6</v>
      </c>
      <c r="AE1218" t="s">
        <v>2806</v>
      </c>
      <c r="AF1218" t="s">
        <v>36</v>
      </c>
    </row>
    <row r="1219" spans="1:32" x14ac:dyDescent="0.2">
      <c r="A1219">
        <v>1218</v>
      </c>
      <c r="B1219" t="s">
        <v>2242</v>
      </c>
      <c r="C1219">
        <v>24740</v>
      </c>
      <c r="D1219">
        <v>76339</v>
      </c>
      <c r="F1219">
        <v>3</v>
      </c>
      <c r="G1219">
        <v>56</v>
      </c>
      <c r="H1219">
        <v>52.1</v>
      </c>
      <c r="I1219" t="s">
        <v>24</v>
      </c>
      <c r="J1219">
        <v>22</v>
      </c>
      <c r="K1219">
        <v>28</v>
      </c>
      <c r="L1219">
        <v>41</v>
      </c>
      <c r="M1219">
        <v>22</v>
      </c>
      <c r="N1219">
        <v>5.63</v>
      </c>
      <c r="P1219">
        <v>0.3</v>
      </c>
      <c r="R1219">
        <v>-0.02</v>
      </c>
      <c r="X1219" t="s">
        <v>307</v>
      </c>
      <c r="Y1219">
        <v>1218</v>
      </c>
      <c r="Z1219" s="1">
        <v>0.16449189814814816</v>
      </c>
      <c r="AA1219" t="s">
        <v>6809</v>
      </c>
      <c r="AB1219">
        <v>6.9000000000000006E-2</v>
      </c>
      <c r="AC1219">
        <v>-0.11600000000000001</v>
      </c>
      <c r="AD1219">
        <v>5.63</v>
      </c>
      <c r="AE1219" t="s">
        <v>307</v>
      </c>
    </row>
    <row r="1220" spans="1:32" x14ac:dyDescent="0.2">
      <c r="A1220">
        <v>1219</v>
      </c>
      <c r="C1220">
        <v>24744</v>
      </c>
      <c r="D1220">
        <v>216546</v>
      </c>
      <c r="E1220">
        <v>1414</v>
      </c>
      <c r="F1220">
        <v>3</v>
      </c>
      <c r="G1220">
        <v>54</v>
      </c>
      <c r="H1220">
        <v>23.2</v>
      </c>
      <c r="I1220" t="s">
        <v>26</v>
      </c>
      <c r="J1220">
        <v>40</v>
      </c>
      <c r="K1220">
        <v>21</v>
      </c>
      <c r="L1220">
        <v>26</v>
      </c>
      <c r="M1220">
        <v>-40</v>
      </c>
      <c r="N1220">
        <v>5.71</v>
      </c>
      <c r="P1220">
        <v>0.6</v>
      </c>
      <c r="X1220" t="s">
        <v>2243</v>
      </c>
      <c r="Y1220">
        <v>1219</v>
      </c>
      <c r="Z1220" s="1">
        <v>0.16276851851851851</v>
      </c>
      <c r="AA1220" t="s">
        <v>6810</v>
      </c>
      <c r="AB1220">
        <v>-1.2E-2</v>
      </c>
      <c r="AC1220">
        <v>-3.0000000000000001E-3</v>
      </c>
      <c r="AD1220">
        <v>5.71</v>
      </c>
      <c r="AE1220" t="s">
        <v>54</v>
      </c>
      <c r="AF1220" t="s">
        <v>36</v>
      </c>
    </row>
    <row r="1221" spans="1:32" x14ac:dyDescent="0.2">
      <c r="A1221">
        <v>1220</v>
      </c>
      <c r="B1221" t="s">
        <v>2244</v>
      </c>
      <c r="C1221">
        <v>24760</v>
      </c>
      <c r="D1221">
        <v>56840</v>
      </c>
      <c r="E1221" t="s">
        <v>2245</v>
      </c>
      <c r="F1221">
        <v>3</v>
      </c>
      <c r="G1221">
        <v>57</v>
      </c>
      <c r="H1221">
        <v>51.2</v>
      </c>
      <c r="I1221" t="s">
        <v>24</v>
      </c>
      <c r="J1221">
        <v>40</v>
      </c>
      <c r="K1221">
        <v>0</v>
      </c>
      <c r="L1221">
        <v>37</v>
      </c>
      <c r="M1221">
        <v>40</v>
      </c>
      <c r="N1221">
        <v>2.89</v>
      </c>
      <c r="P1221">
        <v>-0.18</v>
      </c>
      <c r="R1221">
        <v>-0.99</v>
      </c>
      <c r="T1221">
        <v>-0.18</v>
      </c>
      <c r="X1221" t="s">
        <v>2246</v>
      </c>
      <c r="Y1221">
        <v>1220</v>
      </c>
      <c r="Z1221" s="1">
        <v>0.16517592592592592</v>
      </c>
      <c r="AA1221" t="s">
        <v>6811</v>
      </c>
      <c r="AB1221">
        <v>1.7999999999999999E-2</v>
      </c>
      <c r="AC1221">
        <v>-2.5999999999999999E-2</v>
      </c>
      <c r="AD1221">
        <v>2.89</v>
      </c>
      <c r="AE1221" t="s">
        <v>3120</v>
      </c>
      <c r="AF1221" t="s">
        <v>36</v>
      </c>
    </row>
    <row r="1222" spans="1:32" x14ac:dyDescent="0.2">
      <c r="A1222">
        <v>1221</v>
      </c>
      <c r="B1222" t="s">
        <v>2247</v>
      </c>
      <c r="C1222">
        <v>24769</v>
      </c>
      <c r="D1222">
        <v>76343</v>
      </c>
      <c r="E1222" t="s">
        <v>2248</v>
      </c>
      <c r="F1222">
        <v>3</v>
      </c>
      <c r="G1222">
        <v>57</v>
      </c>
      <c r="H1222">
        <v>3.8</v>
      </c>
      <c r="I1222" t="s">
        <v>24</v>
      </c>
      <c r="J1222">
        <v>23</v>
      </c>
      <c r="K1222">
        <v>10</v>
      </c>
      <c r="L1222">
        <v>32</v>
      </c>
      <c r="M1222">
        <v>23</v>
      </c>
      <c r="N1222">
        <v>6.06</v>
      </c>
      <c r="P1222">
        <v>0.02</v>
      </c>
      <c r="R1222">
        <v>-0.01</v>
      </c>
      <c r="X1222" t="s">
        <v>2249</v>
      </c>
      <c r="Y1222">
        <v>1221</v>
      </c>
      <c r="Z1222" s="1">
        <v>0.16462731481481482</v>
      </c>
      <c r="AA1222" t="s">
        <v>6812</v>
      </c>
      <c r="AB1222">
        <v>8.9999999999999993E-3</v>
      </c>
      <c r="AC1222">
        <v>-1.7999999999999999E-2</v>
      </c>
      <c r="AD1222">
        <v>6.06</v>
      </c>
      <c r="AE1222" t="s">
        <v>5682</v>
      </c>
    </row>
    <row r="1223" spans="1:32" x14ac:dyDescent="0.2">
      <c r="A1223">
        <v>1222</v>
      </c>
      <c r="C1223">
        <v>24802</v>
      </c>
      <c r="D1223">
        <v>76350</v>
      </c>
      <c r="F1223">
        <v>3</v>
      </c>
      <c r="G1223">
        <v>57</v>
      </c>
      <c r="H1223">
        <v>26.4</v>
      </c>
      <c r="I1223" t="s">
        <v>24</v>
      </c>
      <c r="J1223">
        <v>24</v>
      </c>
      <c r="K1223">
        <v>27</v>
      </c>
      <c r="L1223">
        <v>43</v>
      </c>
      <c r="M1223">
        <v>24</v>
      </c>
      <c r="N1223">
        <v>6.16</v>
      </c>
      <c r="P1223">
        <v>1.37</v>
      </c>
      <c r="X1223" t="s">
        <v>197</v>
      </c>
      <c r="Y1223">
        <v>1222</v>
      </c>
      <c r="Z1223" s="1">
        <v>0.16488888888888889</v>
      </c>
      <c r="AA1223" t="s">
        <v>6813</v>
      </c>
      <c r="AB1223">
        <v>1E-3</v>
      </c>
      <c r="AC1223">
        <v>-1.2E-2</v>
      </c>
      <c r="AD1223">
        <v>6.16</v>
      </c>
      <c r="AE1223" t="s">
        <v>197</v>
      </c>
    </row>
    <row r="1224" spans="1:32" x14ac:dyDescent="0.2">
      <c r="A1224">
        <v>1223</v>
      </c>
      <c r="C1224">
        <v>24809</v>
      </c>
      <c r="D1224">
        <v>56847</v>
      </c>
      <c r="E1224" t="s">
        <v>2250</v>
      </c>
      <c r="F1224">
        <v>3</v>
      </c>
      <c r="G1224">
        <v>58</v>
      </c>
      <c r="H1224">
        <v>3.1</v>
      </c>
      <c r="I1224" t="s">
        <v>24</v>
      </c>
      <c r="J1224">
        <v>34</v>
      </c>
      <c r="K1224">
        <v>48</v>
      </c>
      <c r="L1224">
        <v>52</v>
      </c>
      <c r="M1224">
        <v>34</v>
      </c>
      <c r="N1224">
        <v>6.53</v>
      </c>
      <c r="P1224">
        <v>0.23</v>
      </c>
      <c r="Q1224" t="s">
        <v>2818</v>
      </c>
      <c r="X1224" t="s">
        <v>2981</v>
      </c>
      <c r="Y1224">
        <v>1223</v>
      </c>
      <c r="Z1224" s="1">
        <v>0.16531365740740742</v>
      </c>
      <c r="AA1224" t="s">
        <v>6814</v>
      </c>
      <c r="AB1224">
        <v>1.2999999999999999E-2</v>
      </c>
      <c r="AC1224">
        <v>-1.7999999999999999E-2</v>
      </c>
      <c r="AD1224">
        <v>6.53</v>
      </c>
      <c r="AE1224" t="s">
        <v>2981</v>
      </c>
    </row>
    <row r="1225" spans="1:32" x14ac:dyDescent="0.2">
      <c r="A1225">
        <v>1224</v>
      </c>
      <c r="C1225">
        <v>24817</v>
      </c>
      <c r="D1225">
        <v>111516</v>
      </c>
      <c r="F1225">
        <v>3</v>
      </c>
      <c r="G1225">
        <v>57</v>
      </c>
      <c r="H1225">
        <v>1.7</v>
      </c>
      <c r="I1225" t="s">
        <v>24</v>
      </c>
      <c r="J1225">
        <v>6</v>
      </c>
      <c r="K1225">
        <v>2</v>
      </c>
      <c r="L1225">
        <v>24</v>
      </c>
      <c r="M1225">
        <v>6</v>
      </c>
      <c r="N1225">
        <v>6.09</v>
      </c>
      <c r="P1225">
        <v>0.06</v>
      </c>
      <c r="R1225">
        <v>0.05</v>
      </c>
      <c r="X1225" t="s">
        <v>350</v>
      </c>
      <c r="Y1225">
        <v>1224</v>
      </c>
      <c r="Z1225" s="1">
        <v>0.16460300925925928</v>
      </c>
      <c r="AA1225" t="s">
        <v>6815</v>
      </c>
      <c r="AB1225">
        <v>3.5999999999999997E-2</v>
      </c>
      <c r="AC1225">
        <v>-6.7000000000000004E-2</v>
      </c>
      <c r="AD1225">
        <v>6.09</v>
      </c>
      <c r="AE1225" t="s">
        <v>350</v>
      </c>
    </row>
    <row r="1226" spans="1:32" x14ac:dyDescent="0.2">
      <c r="A1226">
        <v>1225</v>
      </c>
      <c r="C1226">
        <v>24832</v>
      </c>
      <c r="D1226">
        <v>130833</v>
      </c>
      <c r="E1226" t="s">
        <v>2251</v>
      </c>
      <c r="F1226">
        <v>3</v>
      </c>
      <c r="G1226">
        <v>56</v>
      </c>
      <c r="H1226">
        <v>37.9</v>
      </c>
      <c r="I1226" t="s">
        <v>26</v>
      </c>
      <c r="J1226">
        <v>9</v>
      </c>
      <c r="K1226">
        <v>45</v>
      </c>
      <c r="L1226">
        <v>3</v>
      </c>
      <c r="M1226">
        <v>-9</v>
      </c>
      <c r="N1226">
        <v>6.19</v>
      </c>
      <c r="P1226">
        <v>0.28000000000000003</v>
      </c>
      <c r="R1226">
        <v>0.14000000000000001</v>
      </c>
      <c r="X1226" t="s">
        <v>367</v>
      </c>
      <c r="Y1226">
        <v>1225</v>
      </c>
      <c r="Z1226" s="1">
        <v>0.16432754629629628</v>
      </c>
      <c r="AA1226" t="s">
        <v>6816</v>
      </c>
      <c r="AB1226">
        <v>4.2000000000000003E-2</v>
      </c>
      <c r="AC1226">
        <v>6.0000000000000001E-3</v>
      </c>
      <c r="AD1226">
        <v>6.19</v>
      </c>
      <c r="AE1226" t="s">
        <v>367</v>
      </c>
    </row>
    <row r="1227" spans="1:32" x14ac:dyDescent="0.2">
      <c r="A1227">
        <v>1226</v>
      </c>
      <c r="C1227">
        <v>24843</v>
      </c>
      <c r="D1227">
        <v>56849</v>
      </c>
      <c r="F1227">
        <v>3</v>
      </c>
      <c r="G1227">
        <v>58</v>
      </c>
      <c r="H1227">
        <v>29.1</v>
      </c>
      <c r="I1227" t="s">
        <v>24</v>
      </c>
      <c r="J1227">
        <v>38</v>
      </c>
      <c r="K1227">
        <v>50</v>
      </c>
      <c r="L1227">
        <v>25</v>
      </c>
      <c r="M1227">
        <v>38</v>
      </c>
      <c r="N1227">
        <v>6.3</v>
      </c>
      <c r="P1227">
        <v>1.08</v>
      </c>
      <c r="R1227">
        <v>0.98</v>
      </c>
      <c r="W1227" t="s">
        <v>27</v>
      </c>
      <c r="X1227" t="s">
        <v>507</v>
      </c>
      <c r="Y1227">
        <v>1226</v>
      </c>
      <c r="Z1227" s="1">
        <v>0.16561458333333334</v>
      </c>
      <c r="AA1227" t="s">
        <v>6489</v>
      </c>
      <c r="AB1227">
        <v>3.7999999999999999E-2</v>
      </c>
      <c r="AC1227">
        <v>-4.1000000000000002E-2</v>
      </c>
      <c r="AD1227">
        <v>6.3</v>
      </c>
      <c r="AE1227" t="s">
        <v>5984</v>
      </c>
    </row>
    <row r="1228" spans="1:32" x14ac:dyDescent="0.2">
      <c r="A1228">
        <v>1227</v>
      </c>
      <c r="C1228">
        <v>24863</v>
      </c>
      <c r="D1228">
        <v>233321</v>
      </c>
      <c r="E1228">
        <v>1419</v>
      </c>
      <c r="F1228">
        <v>3</v>
      </c>
      <c r="G1228">
        <v>54</v>
      </c>
      <c r="H1228">
        <v>34</v>
      </c>
      <c r="I1228" t="s">
        <v>26</v>
      </c>
      <c r="J1228">
        <v>52</v>
      </c>
      <c r="K1228">
        <v>41</v>
      </c>
      <c r="L1228">
        <v>26</v>
      </c>
      <c r="M1228">
        <v>-52</v>
      </c>
      <c r="N1228">
        <v>6.46</v>
      </c>
      <c r="P1228">
        <v>0.16</v>
      </c>
      <c r="R1228">
        <v>0.13</v>
      </c>
      <c r="X1228" t="s">
        <v>310</v>
      </c>
      <c r="Y1228">
        <v>1227</v>
      </c>
      <c r="Z1228" s="1">
        <v>0.16289351851851852</v>
      </c>
      <c r="AA1228" t="s">
        <v>6817</v>
      </c>
      <c r="AB1228">
        <v>3.1E-2</v>
      </c>
      <c r="AC1228">
        <v>-4.1000000000000002E-2</v>
      </c>
      <c r="AD1228">
        <v>6.46</v>
      </c>
      <c r="AE1228" t="s">
        <v>310</v>
      </c>
    </row>
    <row r="1229" spans="1:32" x14ac:dyDescent="0.2">
      <c r="A1229">
        <v>1228</v>
      </c>
      <c r="B1229" t="s">
        <v>2252</v>
      </c>
      <c r="C1229">
        <v>24912</v>
      </c>
      <c r="D1229">
        <v>56856</v>
      </c>
      <c r="E1229" t="s">
        <v>2253</v>
      </c>
      <c r="F1229">
        <v>3</v>
      </c>
      <c r="G1229">
        <v>58</v>
      </c>
      <c r="H1229">
        <v>57.9</v>
      </c>
      <c r="I1229" t="s">
        <v>24</v>
      </c>
      <c r="J1229">
        <v>35</v>
      </c>
      <c r="K1229">
        <v>47</v>
      </c>
      <c r="L1229">
        <v>28</v>
      </c>
      <c r="M1229">
        <v>35</v>
      </c>
      <c r="N1229">
        <v>4.04</v>
      </c>
      <c r="P1229">
        <v>0.01</v>
      </c>
      <c r="R1229">
        <v>-0.92</v>
      </c>
      <c r="T1229">
        <v>-0.01</v>
      </c>
      <c r="X1229" t="s">
        <v>2254</v>
      </c>
      <c r="Y1229">
        <v>1228</v>
      </c>
      <c r="Z1229" s="1">
        <v>0.16594791666666667</v>
      </c>
      <c r="AA1229" t="s">
        <v>6818</v>
      </c>
      <c r="AB1229">
        <v>2E-3</v>
      </c>
      <c r="AC1229">
        <v>0</v>
      </c>
      <c r="AD1229">
        <v>4.04</v>
      </c>
      <c r="AE1229" t="s">
        <v>6819</v>
      </c>
      <c r="AF1229" t="s">
        <v>36</v>
      </c>
    </row>
    <row r="1230" spans="1:32" x14ac:dyDescent="0.2">
      <c r="A1230">
        <v>1229</v>
      </c>
      <c r="C1230">
        <v>24982</v>
      </c>
      <c r="D1230">
        <v>56866</v>
      </c>
      <c r="F1230">
        <v>3</v>
      </c>
      <c r="G1230">
        <v>59</v>
      </c>
      <c r="H1230">
        <v>40</v>
      </c>
      <c r="I1230" t="s">
        <v>24</v>
      </c>
      <c r="J1230">
        <v>38</v>
      </c>
      <c r="K1230">
        <v>49</v>
      </c>
      <c r="L1230">
        <v>14</v>
      </c>
      <c r="M1230">
        <v>38</v>
      </c>
      <c r="N1230">
        <v>6.38</v>
      </c>
      <c r="O1230" t="s">
        <v>103</v>
      </c>
      <c r="P1230">
        <v>0.1</v>
      </c>
      <c r="R1230">
        <v>0.13</v>
      </c>
      <c r="X1230" t="s">
        <v>2255</v>
      </c>
      <c r="Y1230">
        <v>1229</v>
      </c>
      <c r="Z1230" s="1">
        <v>0.16643518518518519</v>
      </c>
      <c r="AA1230" t="s">
        <v>6820</v>
      </c>
      <c r="AB1230">
        <v>-6.0000000000000001E-3</v>
      </c>
      <c r="AC1230">
        <v>0</v>
      </c>
      <c r="AD1230">
        <v>6.38</v>
      </c>
      <c r="AE1230" t="s">
        <v>2255</v>
      </c>
    </row>
    <row r="1231" spans="1:32" x14ac:dyDescent="0.2">
      <c r="A1231">
        <v>1230</v>
      </c>
      <c r="C1231">
        <v>25007</v>
      </c>
      <c r="D1231">
        <v>650</v>
      </c>
      <c r="F1231">
        <v>4</v>
      </c>
      <c r="G1231">
        <v>10</v>
      </c>
      <c r="H1231">
        <v>2.8</v>
      </c>
      <c r="I1231" t="s">
        <v>24</v>
      </c>
      <c r="J1231">
        <v>80</v>
      </c>
      <c r="K1231">
        <v>41</v>
      </c>
      <c r="L1231">
        <v>55</v>
      </c>
      <c r="M1231">
        <v>80</v>
      </c>
      <c r="N1231">
        <v>5.0999999999999996</v>
      </c>
      <c r="P1231">
        <v>0.56000000000000005</v>
      </c>
      <c r="R1231">
        <v>0.3</v>
      </c>
      <c r="X1231" t="s">
        <v>2256</v>
      </c>
      <c r="Y1231">
        <v>1230</v>
      </c>
      <c r="Z1231" s="1">
        <v>0.17364351851851853</v>
      </c>
      <c r="AA1231" t="s">
        <v>6821</v>
      </c>
      <c r="AB1231">
        <v>-1.7000000000000001E-2</v>
      </c>
      <c r="AC1231">
        <v>-2E-3</v>
      </c>
      <c r="AD1231">
        <v>5.0999999999999996</v>
      </c>
      <c r="AE1231" t="s">
        <v>71</v>
      </c>
      <c r="AF1231" t="s">
        <v>36</v>
      </c>
    </row>
    <row r="1232" spans="1:32" x14ac:dyDescent="0.2">
      <c r="A1232">
        <v>1231</v>
      </c>
      <c r="B1232" t="s">
        <v>2257</v>
      </c>
      <c r="C1232">
        <v>25025</v>
      </c>
      <c r="D1232">
        <v>149283</v>
      </c>
      <c r="E1232" t="s">
        <v>2258</v>
      </c>
      <c r="F1232">
        <v>3</v>
      </c>
      <c r="G1232">
        <v>58</v>
      </c>
      <c r="H1232">
        <v>1.8</v>
      </c>
      <c r="I1232" t="s">
        <v>26</v>
      </c>
      <c r="J1232">
        <v>13</v>
      </c>
      <c r="K1232">
        <v>30</v>
      </c>
      <c r="L1232">
        <v>31</v>
      </c>
      <c r="M1232">
        <v>-13</v>
      </c>
      <c r="N1232">
        <v>2.95</v>
      </c>
      <c r="P1232">
        <v>1.59</v>
      </c>
      <c r="R1232">
        <v>1.96</v>
      </c>
      <c r="T1232">
        <v>1</v>
      </c>
      <c r="X1232" t="s">
        <v>2259</v>
      </c>
      <c r="Y1232">
        <v>1231</v>
      </c>
      <c r="Z1232" s="1">
        <v>0.1652986111111111</v>
      </c>
      <c r="AA1232" t="s">
        <v>6822</v>
      </c>
      <c r="AB1232">
        <v>6.0999999999999999E-2</v>
      </c>
      <c r="AC1232">
        <v>-0.111</v>
      </c>
      <c r="AD1232">
        <v>2.95</v>
      </c>
      <c r="AE1232" t="s">
        <v>6823</v>
      </c>
      <c r="AF1232" t="s">
        <v>36</v>
      </c>
    </row>
    <row r="1233" spans="1:32" x14ac:dyDescent="0.2">
      <c r="A1233">
        <v>1232</v>
      </c>
      <c r="C1233">
        <v>25069</v>
      </c>
      <c r="D1233">
        <v>130860</v>
      </c>
      <c r="F1233">
        <v>3</v>
      </c>
      <c r="G1233">
        <v>58</v>
      </c>
      <c r="H1233">
        <v>52.3</v>
      </c>
      <c r="I1233" t="s">
        <v>26</v>
      </c>
      <c r="J1233">
        <v>5</v>
      </c>
      <c r="K1233">
        <v>28</v>
      </c>
      <c r="L1233">
        <v>12</v>
      </c>
      <c r="M1233">
        <v>-5</v>
      </c>
      <c r="N1233">
        <v>5.83</v>
      </c>
      <c r="P1233">
        <v>1</v>
      </c>
      <c r="R1233">
        <v>0.85</v>
      </c>
      <c r="X1233" t="s">
        <v>3099</v>
      </c>
      <c r="Y1233">
        <v>1232</v>
      </c>
      <c r="Z1233" s="1">
        <v>0.16588310185185184</v>
      </c>
      <c r="AA1233" t="s">
        <v>6824</v>
      </c>
      <c r="AB1233">
        <v>-5.5E-2</v>
      </c>
      <c r="AC1233">
        <v>-0.18</v>
      </c>
      <c r="AD1233">
        <v>5.83</v>
      </c>
      <c r="AE1233" t="s">
        <v>3099</v>
      </c>
    </row>
    <row r="1234" spans="1:32" x14ac:dyDescent="0.2">
      <c r="A1234">
        <v>1233</v>
      </c>
      <c r="C1234">
        <v>25102</v>
      </c>
      <c r="D1234">
        <v>93710</v>
      </c>
      <c r="F1234">
        <v>3</v>
      </c>
      <c r="G1234">
        <v>59</v>
      </c>
      <c r="H1234">
        <v>40.700000000000003</v>
      </c>
      <c r="I1234" t="s">
        <v>24</v>
      </c>
      <c r="J1234">
        <v>10</v>
      </c>
      <c r="K1234">
        <v>19</v>
      </c>
      <c r="L1234">
        <v>51</v>
      </c>
      <c r="M1234">
        <v>10</v>
      </c>
      <c r="N1234">
        <v>6.37</v>
      </c>
      <c r="P1234">
        <v>0.42</v>
      </c>
      <c r="R1234">
        <v>0</v>
      </c>
      <c r="T1234">
        <v>0.22</v>
      </c>
      <c r="X1234" t="s">
        <v>430</v>
      </c>
      <c r="Y1234">
        <v>1233</v>
      </c>
      <c r="Z1234" s="1">
        <v>0.16644328703703704</v>
      </c>
      <c r="AA1234" t="s">
        <v>6825</v>
      </c>
      <c r="AB1234">
        <v>0.17</v>
      </c>
      <c r="AC1234">
        <v>4.0000000000000001E-3</v>
      </c>
      <c r="AD1234">
        <v>6.37</v>
      </c>
      <c r="AE1234" t="s">
        <v>430</v>
      </c>
    </row>
    <row r="1235" spans="1:32" x14ac:dyDescent="0.2">
      <c r="A1235">
        <v>1234</v>
      </c>
      <c r="C1235">
        <v>25152</v>
      </c>
      <c r="D1235">
        <v>56899</v>
      </c>
      <c r="F1235">
        <v>4</v>
      </c>
      <c r="G1235">
        <v>1</v>
      </c>
      <c r="H1235">
        <v>14.7</v>
      </c>
      <c r="I1235" t="s">
        <v>24</v>
      </c>
      <c r="J1235">
        <v>36</v>
      </c>
      <c r="K1235">
        <v>59</v>
      </c>
      <c r="L1235">
        <v>24</v>
      </c>
      <c r="M1235">
        <v>36</v>
      </c>
      <c r="N1235">
        <v>6.41</v>
      </c>
      <c r="P1235">
        <v>-0.01</v>
      </c>
      <c r="R1235">
        <v>-7.0000000000000007E-2</v>
      </c>
      <c r="X1235" t="s">
        <v>134</v>
      </c>
      <c r="Y1235">
        <v>1234</v>
      </c>
      <c r="Z1235" s="1">
        <v>0.16753124999999999</v>
      </c>
      <c r="AA1235" t="s">
        <v>6826</v>
      </c>
      <c r="AB1235">
        <v>-2.1999999999999999E-2</v>
      </c>
      <c r="AC1235">
        <v>1.4999999999999999E-2</v>
      </c>
      <c r="AD1235">
        <v>6.41</v>
      </c>
      <c r="AE1235" t="s">
        <v>134</v>
      </c>
    </row>
    <row r="1236" spans="1:32" x14ac:dyDescent="0.2">
      <c r="A1236">
        <v>1235</v>
      </c>
      <c r="C1236">
        <v>25165</v>
      </c>
      <c r="D1236">
        <v>149299</v>
      </c>
      <c r="F1236">
        <v>3</v>
      </c>
      <c r="G1236">
        <v>59</v>
      </c>
      <c r="H1236">
        <v>30.1</v>
      </c>
      <c r="I1236" t="s">
        <v>26</v>
      </c>
      <c r="J1236">
        <v>12</v>
      </c>
      <c r="K1236">
        <v>34</v>
      </c>
      <c r="L1236">
        <v>27</v>
      </c>
      <c r="M1236">
        <v>-12</v>
      </c>
      <c r="N1236">
        <v>5.6</v>
      </c>
      <c r="P1236">
        <v>1.48</v>
      </c>
      <c r="R1236">
        <v>1.76</v>
      </c>
      <c r="X1236" t="s">
        <v>77</v>
      </c>
      <c r="Y1236">
        <v>1235</v>
      </c>
      <c r="Z1236" s="1">
        <v>0.16632060185185185</v>
      </c>
      <c r="AA1236" t="s">
        <v>6827</v>
      </c>
      <c r="AB1236">
        <v>-1.0999999999999999E-2</v>
      </c>
      <c r="AC1236">
        <v>-3.2000000000000001E-2</v>
      </c>
      <c r="AD1236">
        <v>5.6</v>
      </c>
      <c r="AE1236" t="s">
        <v>77</v>
      </c>
    </row>
    <row r="1237" spans="1:32" x14ac:dyDescent="0.2">
      <c r="A1237">
        <v>1236</v>
      </c>
      <c r="C1237">
        <v>25170</v>
      </c>
      <c r="D1237">
        <v>248912</v>
      </c>
      <c r="F1237">
        <v>3</v>
      </c>
      <c r="G1237">
        <v>56</v>
      </c>
      <c r="H1237">
        <v>4</v>
      </c>
      <c r="I1237" t="s">
        <v>26</v>
      </c>
      <c r="J1237">
        <v>63</v>
      </c>
      <c r="K1237">
        <v>27</v>
      </c>
      <c r="L1237">
        <v>49</v>
      </c>
      <c r="M1237">
        <v>-63</v>
      </c>
      <c r="N1237">
        <v>6.14</v>
      </c>
      <c r="P1237">
        <v>1.1000000000000001</v>
      </c>
      <c r="R1237">
        <v>1.02</v>
      </c>
      <c r="X1237" t="s">
        <v>2260</v>
      </c>
      <c r="Y1237">
        <v>1236</v>
      </c>
      <c r="Z1237" s="1">
        <v>0.16393518518518518</v>
      </c>
      <c r="AA1237" t="s">
        <v>6828</v>
      </c>
      <c r="AB1237">
        <v>7.1999999999999995E-2</v>
      </c>
      <c r="AC1237">
        <v>4.7E-2</v>
      </c>
      <c r="AD1237">
        <v>6.14</v>
      </c>
      <c r="AE1237" t="s">
        <v>6829</v>
      </c>
      <c r="AF1237" t="s">
        <v>36</v>
      </c>
    </row>
    <row r="1238" spans="1:32" x14ac:dyDescent="0.2">
      <c r="A1238">
        <v>1237</v>
      </c>
      <c r="C1238">
        <v>25175</v>
      </c>
      <c r="D1238">
        <v>93716</v>
      </c>
      <c r="F1238">
        <v>4</v>
      </c>
      <c r="G1238">
        <v>0</v>
      </c>
      <c r="H1238">
        <v>36.9</v>
      </c>
      <c r="I1238" t="s">
        <v>24</v>
      </c>
      <c r="J1238">
        <v>17</v>
      </c>
      <c r="K1238">
        <v>17</v>
      </c>
      <c r="L1238">
        <v>48</v>
      </c>
      <c r="M1238">
        <v>17</v>
      </c>
      <c r="N1238">
        <v>6.32</v>
      </c>
      <c r="P1238">
        <v>0.06</v>
      </c>
      <c r="R1238">
        <v>0.01</v>
      </c>
      <c r="X1238" t="s">
        <v>134</v>
      </c>
      <c r="Y1238">
        <v>1237</v>
      </c>
      <c r="Z1238" s="1">
        <v>0.16709375000000001</v>
      </c>
      <c r="AA1238" t="s">
        <v>6830</v>
      </c>
      <c r="AB1238">
        <v>0</v>
      </c>
      <c r="AC1238">
        <v>-3.3000000000000002E-2</v>
      </c>
      <c r="AD1238">
        <v>6.32</v>
      </c>
      <c r="AE1238" t="s">
        <v>134</v>
      </c>
    </row>
    <row r="1239" spans="1:32" x14ac:dyDescent="0.2">
      <c r="A1239">
        <v>1238</v>
      </c>
      <c r="C1239">
        <v>25202</v>
      </c>
      <c r="D1239">
        <v>93721</v>
      </c>
      <c r="F1239">
        <v>4</v>
      </c>
      <c r="G1239">
        <v>0</v>
      </c>
      <c r="H1239">
        <v>48.8</v>
      </c>
      <c r="I1239" t="s">
        <v>24</v>
      </c>
      <c r="J1239">
        <v>18</v>
      </c>
      <c r="K1239">
        <v>11</v>
      </c>
      <c r="L1239">
        <v>38</v>
      </c>
      <c r="M1239">
        <v>18</v>
      </c>
      <c r="N1239">
        <v>5.89</v>
      </c>
      <c r="P1239">
        <v>0.32</v>
      </c>
      <c r="R1239">
        <v>0.04</v>
      </c>
      <c r="T1239">
        <v>0.17</v>
      </c>
      <c r="X1239" t="s">
        <v>79</v>
      </c>
      <c r="Y1239">
        <v>1238</v>
      </c>
      <c r="Z1239" s="1">
        <v>0.16723148148148148</v>
      </c>
      <c r="AA1239" t="s">
        <v>6831</v>
      </c>
      <c r="AB1239">
        <v>0.13200000000000001</v>
      </c>
      <c r="AC1239">
        <v>-2.8000000000000001E-2</v>
      </c>
      <c r="AD1239">
        <v>5.89</v>
      </c>
      <c r="AE1239" t="s">
        <v>79</v>
      </c>
    </row>
    <row r="1240" spans="1:32" x14ac:dyDescent="0.2">
      <c r="A1240">
        <v>1239</v>
      </c>
      <c r="B1240" t="s">
        <v>2261</v>
      </c>
      <c r="C1240">
        <v>25204</v>
      </c>
      <c r="D1240">
        <v>93719</v>
      </c>
      <c r="E1240" t="s">
        <v>2262</v>
      </c>
      <c r="F1240">
        <v>4</v>
      </c>
      <c r="G1240">
        <v>0</v>
      </c>
      <c r="H1240">
        <v>40.799999999999997</v>
      </c>
      <c r="I1240" t="s">
        <v>24</v>
      </c>
      <c r="J1240">
        <v>12</v>
      </c>
      <c r="K1240">
        <v>29</v>
      </c>
      <c r="L1240">
        <v>25</v>
      </c>
      <c r="M1240">
        <v>12</v>
      </c>
      <c r="N1240">
        <v>3.47</v>
      </c>
      <c r="P1240">
        <v>-0.12</v>
      </c>
      <c r="R1240">
        <v>-0.62</v>
      </c>
      <c r="T1240">
        <v>-0.09</v>
      </c>
      <c r="X1240" t="s">
        <v>2263</v>
      </c>
      <c r="Y1240">
        <v>1239</v>
      </c>
      <c r="Z1240" s="1">
        <v>0.16713888888888886</v>
      </c>
      <c r="AA1240" t="s">
        <v>6832</v>
      </c>
      <c r="AB1240">
        <v>-6.0000000000000001E-3</v>
      </c>
      <c r="AC1240">
        <v>-1.2E-2</v>
      </c>
      <c r="AD1240">
        <v>3.47</v>
      </c>
      <c r="AE1240" t="s">
        <v>4264</v>
      </c>
      <c r="AF1240" t="s">
        <v>36</v>
      </c>
    </row>
    <row r="1241" spans="1:32" x14ac:dyDescent="0.2">
      <c r="A1241">
        <v>1240</v>
      </c>
      <c r="B1241" t="s">
        <v>2264</v>
      </c>
      <c r="C1241">
        <v>25267</v>
      </c>
      <c r="D1241">
        <v>169017</v>
      </c>
      <c r="E1241" t="s">
        <v>2265</v>
      </c>
      <c r="F1241">
        <v>3</v>
      </c>
      <c r="G1241">
        <v>59</v>
      </c>
      <c r="H1241">
        <v>55.5</v>
      </c>
      <c r="I1241" t="s">
        <v>26</v>
      </c>
      <c r="J1241">
        <v>24</v>
      </c>
      <c r="K1241">
        <v>0</v>
      </c>
      <c r="L1241">
        <v>59</v>
      </c>
      <c r="M1241">
        <v>-24</v>
      </c>
      <c r="N1241">
        <v>4.66</v>
      </c>
      <c r="P1241">
        <v>-0.13</v>
      </c>
      <c r="R1241">
        <v>-0.42</v>
      </c>
      <c r="T1241">
        <v>-0.13</v>
      </c>
      <c r="X1241" t="s">
        <v>2266</v>
      </c>
      <c r="Y1241">
        <v>1240</v>
      </c>
      <c r="Z1241" s="1">
        <v>0.16661458333333332</v>
      </c>
      <c r="AA1241" t="s">
        <v>6833</v>
      </c>
      <c r="AB1241">
        <v>1.4999999999999999E-2</v>
      </c>
      <c r="AC1241">
        <v>1.4999999999999999E-2</v>
      </c>
      <c r="AD1241">
        <v>4.66</v>
      </c>
      <c r="AE1241" t="s">
        <v>5854</v>
      </c>
      <c r="AF1241" t="s">
        <v>36</v>
      </c>
    </row>
    <row r="1242" spans="1:32" x14ac:dyDescent="0.2">
      <c r="A1242">
        <v>1241</v>
      </c>
      <c r="C1242">
        <v>25274</v>
      </c>
      <c r="D1242">
        <v>13006</v>
      </c>
      <c r="F1242">
        <v>4</v>
      </c>
      <c r="G1242">
        <v>6</v>
      </c>
      <c r="H1242">
        <v>3.1</v>
      </c>
      <c r="I1242" t="s">
        <v>24</v>
      </c>
      <c r="J1242">
        <v>68</v>
      </c>
      <c r="K1242">
        <v>40</v>
      </c>
      <c r="L1242">
        <v>48</v>
      </c>
      <c r="M1242">
        <v>68</v>
      </c>
      <c r="N1242">
        <v>5.87</v>
      </c>
      <c r="P1242">
        <v>1.54</v>
      </c>
      <c r="X1242" t="s">
        <v>125</v>
      </c>
      <c r="Y1242">
        <v>1241</v>
      </c>
      <c r="Z1242" s="1">
        <v>0.17086921296296298</v>
      </c>
      <c r="AA1242" t="s">
        <v>6834</v>
      </c>
      <c r="AB1242">
        <v>2E-3</v>
      </c>
      <c r="AC1242">
        <v>-1E-3</v>
      </c>
      <c r="AD1242">
        <v>5.87</v>
      </c>
      <c r="AE1242" t="s">
        <v>125</v>
      </c>
    </row>
    <row r="1243" spans="1:32" x14ac:dyDescent="0.2">
      <c r="A1243">
        <v>1242</v>
      </c>
      <c r="C1243">
        <v>25291</v>
      </c>
      <c r="D1243">
        <v>24384</v>
      </c>
      <c r="F1243">
        <v>4</v>
      </c>
      <c r="G1243">
        <v>4</v>
      </c>
      <c r="H1243">
        <v>27.2</v>
      </c>
      <c r="I1243" t="s">
        <v>24</v>
      </c>
      <c r="J1243">
        <v>59</v>
      </c>
      <c r="K1243">
        <v>9</v>
      </c>
      <c r="L1243">
        <v>20</v>
      </c>
      <c r="M1243">
        <v>59</v>
      </c>
      <c r="N1243">
        <v>5.0599999999999996</v>
      </c>
      <c r="P1243">
        <v>0.5</v>
      </c>
      <c r="R1243">
        <v>0.49</v>
      </c>
      <c r="T1243">
        <v>0.39</v>
      </c>
      <c r="X1243" t="s">
        <v>359</v>
      </c>
      <c r="Y1243">
        <v>1242</v>
      </c>
      <c r="Z1243" s="1">
        <v>0.16975925925925928</v>
      </c>
      <c r="AA1243" t="s">
        <v>6835</v>
      </c>
      <c r="AB1243">
        <v>-2E-3</v>
      </c>
      <c r="AC1243">
        <v>1E-3</v>
      </c>
      <c r="AD1243">
        <v>5.0599999999999996</v>
      </c>
      <c r="AE1243" t="s">
        <v>359</v>
      </c>
    </row>
    <row r="1244" spans="1:32" x14ac:dyDescent="0.2">
      <c r="A1244">
        <v>1243</v>
      </c>
      <c r="C1244">
        <v>25330</v>
      </c>
      <c r="D1244">
        <v>111566</v>
      </c>
      <c r="F1244">
        <v>4</v>
      </c>
      <c r="G1244">
        <v>1</v>
      </c>
      <c r="H1244">
        <v>46.1</v>
      </c>
      <c r="I1244" t="s">
        <v>24</v>
      </c>
      <c r="J1244">
        <v>9</v>
      </c>
      <c r="K1244">
        <v>59</v>
      </c>
      <c r="L1244">
        <v>52</v>
      </c>
      <c r="M1244">
        <v>9</v>
      </c>
      <c r="N1244">
        <v>5.67</v>
      </c>
      <c r="P1244">
        <v>0.02</v>
      </c>
      <c r="R1244">
        <v>-0.41</v>
      </c>
      <c r="X1244" t="s">
        <v>211</v>
      </c>
      <c r="Y1244">
        <v>1243</v>
      </c>
      <c r="Z1244" s="1">
        <v>0.16789467592592591</v>
      </c>
      <c r="AA1244" t="s">
        <v>6836</v>
      </c>
      <c r="AB1244">
        <v>5.0000000000000001E-3</v>
      </c>
      <c r="AC1244">
        <v>-5.0000000000000001E-3</v>
      </c>
      <c r="AD1244">
        <v>5.67</v>
      </c>
      <c r="AE1244" t="s">
        <v>211</v>
      </c>
    </row>
    <row r="1245" spans="1:32" x14ac:dyDescent="0.2">
      <c r="A1245">
        <v>1244</v>
      </c>
      <c r="B1245" t="s">
        <v>2267</v>
      </c>
      <c r="C1245">
        <v>25340</v>
      </c>
      <c r="D1245">
        <v>130878</v>
      </c>
      <c r="F1245">
        <v>4</v>
      </c>
      <c r="G1245">
        <v>1</v>
      </c>
      <c r="H1245">
        <v>32</v>
      </c>
      <c r="I1245" t="s">
        <v>26</v>
      </c>
      <c r="J1245">
        <v>1</v>
      </c>
      <c r="K1245">
        <v>32</v>
      </c>
      <c r="L1245">
        <v>59</v>
      </c>
      <c r="M1245">
        <v>-1</v>
      </c>
      <c r="N1245">
        <v>5.28</v>
      </c>
      <c r="P1245">
        <v>-0.15</v>
      </c>
      <c r="R1245">
        <v>-0.55000000000000004</v>
      </c>
      <c r="X1245" t="s">
        <v>211</v>
      </c>
      <c r="Y1245">
        <v>1244</v>
      </c>
      <c r="Z1245" s="1">
        <v>0.16773148148148151</v>
      </c>
      <c r="AA1245" t="s">
        <v>6837</v>
      </c>
      <c r="AB1245">
        <v>2.5000000000000001E-2</v>
      </c>
      <c r="AC1245">
        <v>-1.6E-2</v>
      </c>
      <c r="AD1245">
        <v>5.28</v>
      </c>
      <c r="AE1245" t="s">
        <v>211</v>
      </c>
    </row>
    <row r="1246" spans="1:32" x14ac:dyDescent="0.2">
      <c r="A1246">
        <v>1245</v>
      </c>
      <c r="C1246">
        <v>25346</v>
      </c>
      <c r="D1246">
        <v>233347</v>
      </c>
      <c r="F1246">
        <v>3</v>
      </c>
      <c r="G1246">
        <v>58</v>
      </c>
      <c r="H1246">
        <v>42.9</v>
      </c>
      <c r="I1246" t="s">
        <v>26</v>
      </c>
      <c r="J1246">
        <v>57</v>
      </c>
      <c r="K1246">
        <v>6</v>
      </c>
      <c r="L1246">
        <v>9</v>
      </c>
      <c r="M1246">
        <v>-57</v>
      </c>
      <c r="N1246">
        <v>6.05</v>
      </c>
      <c r="P1246">
        <v>0.44</v>
      </c>
      <c r="R1246">
        <v>-0.01</v>
      </c>
      <c r="X1246" t="s">
        <v>307</v>
      </c>
      <c r="Y1246">
        <v>1245</v>
      </c>
      <c r="Z1246" s="1">
        <v>0.16577430555555556</v>
      </c>
      <c r="AA1246" t="s">
        <v>6838</v>
      </c>
      <c r="AB1246">
        <v>2.9000000000000001E-2</v>
      </c>
      <c r="AC1246">
        <v>6.0000000000000001E-3</v>
      </c>
      <c r="AD1246">
        <v>6.05</v>
      </c>
      <c r="AE1246" t="s">
        <v>307</v>
      </c>
    </row>
    <row r="1247" spans="1:32" x14ac:dyDescent="0.2">
      <c r="A1247">
        <v>1246</v>
      </c>
      <c r="C1247">
        <v>25371</v>
      </c>
      <c r="D1247">
        <v>194689</v>
      </c>
      <c r="F1247">
        <v>4</v>
      </c>
      <c r="G1247">
        <v>0</v>
      </c>
      <c r="H1247">
        <v>40.700000000000003</v>
      </c>
      <c r="I1247" t="s">
        <v>26</v>
      </c>
      <c r="J1247">
        <v>30</v>
      </c>
      <c r="K1247">
        <v>29</v>
      </c>
      <c r="L1247">
        <v>27</v>
      </c>
      <c r="M1247">
        <v>-30</v>
      </c>
      <c r="N1247">
        <v>5.93</v>
      </c>
      <c r="P1247">
        <v>0.04</v>
      </c>
      <c r="X1247" t="s">
        <v>114</v>
      </c>
      <c r="Y1247">
        <v>1246</v>
      </c>
      <c r="Z1247" s="1">
        <v>0.16713773148148148</v>
      </c>
      <c r="AA1247" t="s">
        <v>6839</v>
      </c>
      <c r="AB1247">
        <v>5.1999999999999998E-2</v>
      </c>
      <c r="AC1247">
        <v>4.0000000000000001E-3</v>
      </c>
      <c r="AD1247">
        <v>5.93</v>
      </c>
      <c r="AE1247" t="s">
        <v>114</v>
      </c>
    </row>
    <row r="1248" spans="1:32" x14ac:dyDescent="0.2">
      <c r="A1248">
        <v>1247</v>
      </c>
      <c r="B1248" t="s">
        <v>2268</v>
      </c>
      <c r="C1248">
        <v>25422</v>
      </c>
      <c r="D1248">
        <v>248918</v>
      </c>
      <c r="F1248">
        <v>3</v>
      </c>
      <c r="G1248">
        <v>58</v>
      </c>
      <c r="H1248">
        <v>44.7</v>
      </c>
      <c r="I1248" t="s">
        <v>26</v>
      </c>
      <c r="J1248">
        <v>61</v>
      </c>
      <c r="K1248">
        <v>24</v>
      </c>
      <c r="L1248">
        <v>1</v>
      </c>
      <c r="M1248">
        <v>-61</v>
      </c>
      <c r="N1248">
        <v>4.5599999999999996</v>
      </c>
      <c r="P1248">
        <v>1.62</v>
      </c>
      <c r="R1248">
        <v>1.96</v>
      </c>
      <c r="T1248">
        <v>1.03</v>
      </c>
      <c r="X1248" t="s">
        <v>503</v>
      </c>
      <c r="Y1248">
        <v>1247</v>
      </c>
      <c r="Z1248" s="1">
        <v>0.16579513888888889</v>
      </c>
      <c r="AA1248" t="s">
        <v>6840</v>
      </c>
      <c r="AB1248">
        <v>1.0999999999999999E-2</v>
      </c>
      <c r="AC1248">
        <v>-1.7999999999999999E-2</v>
      </c>
      <c r="AD1248">
        <v>4.5599999999999996</v>
      </c>
      <c r="AE1248" t="s">
        <v>353</v>
      </c>
      <c r="AF1248" t="s">
        <v>36</v>
      </c>
    </row>
    <row r="1249" spans="1:32" x14ac:dyDescent="0.2">
      <c r="A1249">
        <v>1248</v>
      </c>
      <c r="C1249">
        <v>25425</v>
      </c>
      <c r="D1249">
        <v>13015</v>
      </c>
      <c r="F1249">
        <v>4</v>
      </c>
      <c r="G1249">
        <v>6</v>
      </c>
      <c r="H1249">
        <v>39</v>
      </c>
      <c r="I1249" t="s">
        <v>24</v>
      </c>
      <c r="J1249">
        <v>65</v>
      </c>
      <c r="K1249">
        <v>31</v>
      </c>
      <c r="L1249">
        <v>15</v>
      </c>
      <c r="M1249">
        <v>65</v>
      </c>
      <c r="N1249">
        <v>6.17</v>
      </c>
      <c r="P1249">
        <v>0.14000000000000001</v>
      </c>
      <c r="R1249">
        <v>0.17</v>
      </c>
      <c r="T1249">
        <v>0.06</v>
      </c>
      <c r="X1249" t="s">
        <v>383</v>
      </c>
      <c r="Y1249">
        <v>1248</v>
      </c>
      <c r="Z1249" s="1">
        <v>0.17128472222222224</v>
      </c>
      <c r="AA1249" t="s">
        <v>6841</v>
      </c>
      <c r="AB1249">
        <v>0.03</v>
      </c>
      <c r="AC1249">
        <v>-2.1000000000000001E-2</v>
      </c>
      <c r="AD1249">
        <v>6.17</v>
      </c>
      <c r="AE1249" t="s">
        <v>383</v>
      </c>
    </row>
    <row r="1250" spans="1:32" x14ac:dyDescent="0.2">
      <c r="A1250">
        <v>1249</v>
      </c>
      <c r="C1250">
        <v>25457</v>
      </c>
      <c r="D1250">
        <v>130893</v>
      </c>
      <c r="F1250">
        <v>4</v>
      </c>
      <c r="G1250">
        <v>2</v>
      </c>
      <c r="H1250">
        <v>36.700000000000003</v>
      </c>
      <c r="I1250" t="s">
        <v>26</v>
      </c>
      <c r="J1250">
        <v>0</v>
      </c>
      <c r="K1250">
        <v>16</v>
      </c>
      <c r="L1250">
        <v>8</v>
      </c>
      <c r="M1250">
        <v>0</v>
      </c>
      <c r="N1250">
        <v>5.38</v>
      </c>
      <c r="P1250">
        <v>0.5</v>
      </c>
      <c r="R1250">
        <v>0</v>
      </c>
      <c r="X1250" t="s">
        <v>430</v>
      </c>
      <c r="Y1250">
        <v>1249</v>
      </c>
      <c r="Z1250" s="1">
        <v>0.16848032407407407</v>
      </c>
      <c r="AA1250" t="s">
        <v>6842</v>
      </c>
      <c r="AB1250">
        <v>0.14899999999999999</v>
      </c>
      <c r="AC1250">
        <v>-0.251</v>
      </c>
      <c r="AD1250">
        <v>5.38</v>
      </c>
      <c r="AE1250" t="s">
        <v>430</v>
      </c>
    </row>
    <row r="1251" spans="1:32" x14ac:dyDescent="0.2">
      <c r="A1251">
        <v>1250</v>
      </c>
      <c r="C1251">
        <v>25470</v>
      </c>
      <c r="D1251">
        <v>233354</v>
      </c>
      <c r="E1251" t="s">
        <v>2269</v>
      </c>
      <c r="F1251">
        <v>4</v>
      </c>
      <c r="G1251">
        <v>0</v>
      </c>
      <c r="H1251">
        <v>15.7</v>
      </c>
      <c r="I1251" t="s">
        <v>26</v>
      </c>
      <c r="J1251">
        <v>51</v>
      </c>
      <c r="K1251">
        <v>33</v>
      </c>
      <c r="L1251">
        <v>53</v>
      </c>
      <c r="M1251">
        <v>-51</v>
      </c>
      <c r="N1251">
        <v>6.51</v>
      </c>
      <c r="P1251">
        <v>1.64</v>
      </c>
      <c r="R1251">
        <v>1.95</v>
      </c>
      <c r="T1251">
        <v>0.96</v>
      </c>
      <c r="U1251" t="s">
        <v>93</v>
      </c>
      <c r="X1251" t="s">
        <v>419</v>
      </c>
      <c r="Y1251">
        <v>1250</v>
      </c>
      <c r="Z1251" s="1">
        <v>0.16684837962962962</v>
      </c>
      <c r="AA1251" t="s">
        <v>6843</v>
      </c>
      <c r="AB1251">
        <v>2.7E-2</v>
      </c>
      <c r="AC1251">
        <v>1.4E-2</v>
      </c>
      <c r="AD1251">
        <v>6.51</v>
      </c>
      <c r="AE1251" t="s">
        <v>419</v>
      </c>
    </row>
    <row r="1252" spans="1:32" x14ac:dyDescent="0.2">
      <c r="A1252">
        <v>1251</v>
      </c>
      <c r="B1252" t="s">
        <v>2270</v>
      </c>
      <c r="C1252">
        <v>25490</v>
      </c>
      <c r="D1252">
        <v>111579</v>
      </c>
      <c r="F1252">
        <v>4</v>
      </c>
      <c r="G1252">
        <v>3</v>
      </c>
      <c r="H1252">
        <v>9.4</v>
      </c>
      <c r="I1252" t="s">
        <v>24</v>
      </c>
      <c r="J1252">
        <v>5</v>
      </c>
      <c r="K1252">
        <v>59</v>
      </c>
      <c r="L1252">
        <v>21</v>
      </c>
      <c r="M1252">
        <v>5</v>
      </c>
      <c r="N1252">
        <v>3.91</v>
      </c>
      <c r="P1252">
        <v>0.03</v>
      </c>
      <c r="R1252">
        <v>7.0000000000000007E-2</v>
      </c>
      <c r="T1252">
        <v>0</v>
      </c>
      <c r="X1252" t="s">
        <v>89</v>
      </c>
      <c r="Y1252">
        <v>1251</v>
      </c>
      <c r="Z1252" s="1">
        <v>0.1688587962962963</v>
      </c>
      <c r="AA1252" t="s">
        <v>6844</v>
      </c>
      <c r="AB1252">
        <v>5.0000000000000001E-3</v>
      </c>
      <c r="AC1252">
        <v>-3.0000000000000001E-3</v>
      </c>
      <c r="AD1252">
        <v>3.91</v>
      </c>
      <c r="AE1252" t="s">
        <v>89</v>
      </c>
    </row>
    <row r="1253" spans="1:32" x14ac:dyDescent="0.2">
      <c r="A1253">
        <v>1252</v>
      </c>
      <c r="B1253" t="s">
        <v>2271</v>
      </c>
      <c r="C1253">
        <v>25555</v>
      </c>
      <c r="D1253">
        <v>76425</v>
      </c>
      <c r="F1253">
        <v>4</v>
      </c>
      <c r="G1253">
        <v>4</v>
      </c>
      <c r="H1253">
        <v>21.7</v>
      </c>
      <c r="I1253" t="s">
        <v>24</v>
      </c>
      <c r="J1253">
        <v>24</v>
      </c>
      <c r="K1253">
        <v>6</v>
      </c>
      <c r="L1253">
        <v>21</v>
      </c>
      <c r="M1253">
        <v>24</v>
      </c>
      <c r="N1253">
        <v>5.47</v>
      </c>
      <c r="P1253">
        <v>0.86</v>
      </c>
      <c r="X1253" t="s">
        <v>2272</v>
      </c>
      <c r="Y1253">
        <v>1252</v>
      </c>
      <c r="Z1253" s="1">
        <v>0.16969560185185184</v>
      </c>
      <c r="AA1253" t="s">
        <v>6845</v>
      </c>
      <c r="AB1253">
        <v>-4.0000000000000001E-3</v>
      </c>
      <c r="AC1253">
        <v>-1.4E-2</v>
      </c>
      <c r="AD1253">
        <v>5.47</v>
      </c>
      <c r="AE1253" t="s">
        <v>86</v>
      </c>
      <c r="AF1253" t="s">
        <v>36</v>
      </c>
    </row>
    <row r="1254" spans="1:32" x14ac:dyDescent="0.2">
      <c r="A1254">
        <v>1253</v>
      </c>
      <c r="B1254" t="s">
        <v>2273</v>
      </c>
      <c r="C1254">
        <v>25558</v>
      </c>
      <c r="D1254">
        <v>111585</v>
      </c>
      <c r="F1254">
        <v>4</v>
      </c>
      <c r="G1254">
        <v>3</v>
      </c>
      <c r="H1254">
        <v>44.6</v>
      </c>
      <c r="I1254" t="s">
        <v>24</v>
      </c>
      <c r="J1254">
        <v>5</v>
      </c>
      <c r="K1254">
        <v>26</v>
      </c>
      <c r="L1254">
        <v>8</v>
      </c>
      <c r="M1254">
        <v>5</v>
      </c>
      <c r="N1254">
        <v>5.33</v>
      </c>
      <c r="P1254">
        <v>-0.08</v>
      </c>
      <c r="R1254">
        <v>-0.56999999999999995</v>
      </c>
      <c r="X1254" t="s">
        <v>368</v>
      </c>
      <c r="Y1254">
        <v>1253</v>
      </c>
      <c r="Z1254" s="1">
        <v>0.16926620370370371</v>
      </c>
      <c r="AA1254" t="s">
        <v>6846</v>
      </c>
      <c r="AB1254">
        <v>3.0000000000000001E-3</v>
      </c>
      <c r="AC1254">
        <v>-0.01</v>
      </c>
      <c r="AD1254">
        <v>5.33</v>
      </c>
      <c r="AE1254" t="s">
        <v>368</v>
      </c>
    </row>
    <row r="1255" spans="1:32" x14ac:dyDescent="0.2">
      <c r="A1255">
        <v>1254</v>
      </c>
      <c r="C1255">
        <v>25570</v>
      </c>
      <c r="D1255">
        <v>111586</v>
      </c>
      <c r="F1255">
        <v>4</v>
      </c>
      <c r="G1255">
        <v>3</v>
      </c>
      <c r="H1255">
        <v>56.6</v>
      </c>
      <c r="I1255" t="s">
        <v>24</v>
      </c>
      <c r="J1255">
        <v>8</v>
      </c>
      <c r="K1255">
        <v>11</v>
      </c>
      <c r="L1255">
        <v>50</v>
      </c>
      <c r="M1255">
        <v>8</v>
      </c>
      <c r="N1255">
        <v>5.46</v>
      </c>
      <c r="P1255">
        <v>0.37</v>
      </c>
      <c r="R1255">
        <v>0</v>
      </c>
      <c r="T1255">
        <v>0.21</v>
      </c>
      <c r="X1255" t="s">
        <v>63</v>
      </c>
      <c r="Y1255">
        <v>1254</v>
      </c>
      <c r="Z1255" s="1">
        <v>0.16940509259259259</v>
      </c>
      <c r="AA1255" t="s">
        <v>6847</v>
      </c>
      <c r="AB1255">
        <v>0.16900000000000001</v>
      </c>
      <c r="AC1255">
        <v>2.3E-2</v>
      </c>
      <c r="AD1255">
        <v>5.46</v>
      </c>
      <c r="AE1255" t="s">
        <v>63</v>
      </c>
    </row>
    <row r="1256" spans="1:32" x14ac:dyDescent="0.2">
      <c r="A1256">
        <v>1255</v>
      </c>
      <c r="C1256">
        <v>25602</v>
      </c>
      <c r="D1256">
        <v>24411</v>
      </c>
      <c r="F1256">
        <v>4</v>
      </c>
      <c r="G1256">
        <v>6</v>
      </c>
      <c r="H1256">
        <v>36.6</v>
      </c>
      <c r="I1256" t="s">
        <v>24</v>
      </c>
      <c r="J1256">
        <v>54</v>
      </c>
      <c r="K1256">
        <v>0</v>
      </c>
      <c r="L1256">
        <v>31</v>
      </c>
      <c r="M1256">
        <v>54</v>
      </c>
      <c r="N1256">
        <v>6.31</v>
      </c>
      <c r="P1256">
        <v>0.99</v>
      </c>
      <c r="R1256">
        <v>0.75</v>
      </c>
      <c r="X1256" t="s">
        <v>364</v>
      </c>
      <c r="Y1256">
        <v>1255</v>
      </c>
      <c r="Z1256" s="1">
        <v>0.17125694444444442</v>
      </c>
      <c r="AA1256" t="s">
        <v>6848</v>
      </c>
      <c r="AB1256">
        <v>5.5E-2</v>
      </c>
      <c r="AC1256">
        <v>-9.9000000000000005E-2</v>
      </c>
      <c r="AD1256">
        <v>6.31</v>
      </c>
      <c r="AE1256" t="s">
        <v>54</v>
      </c>
      <c r="AF1256" t="s">
        <v>36</v>
      </c>
    </row>
    <row r="1257" spans="1:32" x14ac:dyDescent="0.2">
      <c r="A1257">
        <v>1256</v>
      </c>
      <c r="B1257" t="s">
        <v>2274</v>
      </c>
      <c r="C1257">
        <v>25604</v>
      </c>
      <c r="D1257">
        <v>76430</v>
      </c>
      <c r="F1257">
        <v>4</v>
      </c>
      <c r="G1257">
        <v>4</v>
      </c>
      <c r="H1257">
        <v>41.7</v>
      </c>
      <c r="I1257" t="s">
        <v>24</v>
      </c>
      <c r="J1257">
        <v>22</v>
      </c>
      <c r="K1257">
        <v>4</v>
      </c>
      <c r="L1257">
        <v>55</v>
      </c>
      <c r="M1257">
        <v>22</v>
      </c>
      <c r="N1257">
        <v>4.3600000000000003</v>
      </c>
      <c r="P1257">
        <v>1.07</v>
      </c>
      <c r="R1257">
        <v>0.95</v>
      </c>
      <c r="T1257">
        <v>0.53</v>
      </c>
      <c r="X1257" t="s">
        <v>2275</v>
      </c>
      <c r="Y1257">
        <v>1256</v>
      </c>
      <c r="Z1257" s="1">
        <v>0.16992708333333331</v>
      </c>
      <c r="AA1257" t="s">
        <v>6849</v>
      </c>
      <c r="AB1257">
        <v>0.09</v>
      </c>
      <c r="AC1257">
        <v>-5.8999999999999997E-2</v>
      </c>
      <c r="AD1257">
        <v>4.3600000000000003</v>
      </c>
      <c r="AE1257" t="s">
        <v>3749</v>
      </c>
      <c r="AF1257" t="s">
        <v>36</v>
      </c>
    </row>
    <row r="1258" spans="1:32" x14ac:dyDescent="0.2">
      <c r="A1258">
        <v>1257</v>
      </c>
      <c r="C1258">
        <v>25621</v>
      </c>
      <c r="D1258">
        <v>111590</v>
      </c>
      <c r="F1258">
        <v>4</v>
      </c>
      <c r="G1258">
        <v>4</v>
      </c>
      <c r="H1258">
        <v>9.9</v>
      </c>
      <c r="I1258" t="s">
        <v>24</v>
      </c>
      <c r="J1258">
        <v>2</v>
      </c>
      <c r="K1258">
        <v>49</v>
      </c>
      <c r="L1258">
        <v>37</v>
      </c>
      <c r="M1258">
        <v>2</v>
      </c>
      <c r="N1258">
        <v>5.36</v>
      </c>
      <c r="P1258">
        <v>0.5</v>
      </c>
      <c r="R1258">
        <v>0.04</v>
      </c>
      <c r="X1258" t="s">
        <v>439</v>
      </c>
      <c r="Y1258">
        <v>1257</v>
      </c>
      <c r="Z1258" s="1">
        <v>0.16955902777777776</v>
      </c>
      <c r="AA1258" t="s">
        <v>6850</v>
      </c>
      <c r="AB1258">
        <v>0.14699999999999999</v>
      </c>
      <c r="AC1258">
        <v>-0.125</v>
      </c>
      <c r="AD1258">
        <v>5.36</v>
      </c>
      <c r="AE1258" t="s">
        <v>439</v>
      </c>
    </row>
    <row r="1259" spans="1:32" x14ac:dyDescent="0.2">
      <c r="A1259">
        <v>1258</v>
      </c>
      <c r="C1259">
        <v>25631</v>
      </c>
      <c r="D1259">
        <v>169071</v>
      </c>
      <c r="E1259" t="s">
        <v>30</v>
      </c>
      <c r="F1259">
        <v>4</v>
      </c>
      <c r="G1259">
        <v>3</v>
      </c>
      <c r="H1259">
        <v>24.7</v>
      </c>
      <c r="I1259" t="s">
        <v>26</v>
      </c>
      <c r="J1259">
        <v>20</v>
      </c>
      <c r="K1259">
        <v>8</v>
      </c>
      <c r="L1259">
        <v>39</v>
      </c>
      <c r="M1259">
        <v>-20</v>
      </c>
      <c r="N1259">
        <v>6.46</v>
      </c>
      <c r="P1259">
        <v>-0.18</v>
      </c>
      <c r="R1259">
        <v>-0.8</v>
      </c>
      <c r="X1259" t="s">
        <v>3156</v>
      </c>
      <c r="Y1259">
        <v>1258</v>
      </c>
      <c r="Z1259" s="1">
        <v>0.16903587962962963</v>
      </c>
      <c r="AA1259" t="s">
        <v>6851</v>
      </c>
      <c r="AB1259">
        <v>3.0000000000000001E-3</v>
      </c>
      <c r="AC1259">
        <v>-1.4E-2</v>
      </c>
      <c r="AD1259">
        <v>6.46</v>
      </c>
      <c r="AE1259" t="s">
        <v>3156</v>
      </c>
    </row>
    <row r="1260" spans="1:32" x14ac:dyDescent="0.2">
      <c r="A1260">
        <v>1259</v>
      </c>
      <c r="C1260">
        <v>25661</v>
      </c>
      <c r="D1260">
        <v>169078</v>
      </c>
      <c r="F1260">
        <v>4</v>
      </c>
      <c r="G1260">
        <v>3</v>
      </c>
      <c r="H1260">
        <v>36.799999999999997</v>
      </c>
      <c r="I1260" t="s">
        <v>26</v>
      </c>
      <c r="J1260">
        <v>20</v>
      </c>
      <c r="K1260">
        <v>9</v>
      </c>
      <c r="L1260">
        <v>30</v>
      </c>
      <c r="M1260">
        <v>-20</v>
      </c>
      <c r="N1260">
        <v>7.01</v>
      </c>
      <c r="P1260">
        <v>1.22</v>
      </c>
      <c r="X1260" t="s">
        <v>2276</v>
      </c>
      <c r="Y1260">
        <v>1259</v>
      </c>
      <c r="Z1260" s="1">
        <v>0.16917592592592592</v>
      </c>
      <c r="AA1260" t="s">
        <v>6852</v>
      </c>
      <c r="AB1260">
        <v>0.02</v>
      </c>
      <c r="AC1260">
        <v>6.0000000000000001E-3</v>
      </c>
      <c r="AD1260">
        <v>7.01</v>
      </c>
      <c r="AE1260" t="s">
        <v>2276</v>
      </c>
    </row>
    <row r="1261" spans="1:32" x14ac:dyDescent="0.2">
      <c r="A1261">
        <v>1260</v>
      </c>
      <c r="C1261">
        <v>25638</v>
      </c>
      <c r="D1261">
        <v>13031</v>
      </c>
      <c r="E1261" t="s">
        <v>2277</v>
      </c>
      <c r="F1261">
        <v>4</v>
      </c>
      <c r="G1261">
        <v>7</v>
      </c>
      <c r="H1261">
        <v>51.1</v>
      </c>
      <c r="I1261" t="s">
        <v>24</v>
      </c>
      <c r="J1261">
        <v>62</v>
      </c>
      <c r="K1261">
        <v>19</v>
      </c>
      <c r="L1261">
        <v>48</v>
      </c>
      <c r="M1261">
        <v>62</v>
      </c>
      <c r="N1261">
        <v>6.99</v>
      </c>
      <c r="P1261">
        <v>0.42</v>
      </c>
      <c r="R1261">
        <v>-0.5</v>
      </c>
      <c r="X1261" t="s">
        <v>2278</v>
      </c>
      <c r="Y1261">
        <v>1260</v>
      </c>
      <c r="Z1261" s="1">
        <v>0.17211921296296295</v>
      </c>
      <c r="AA1261" t="s">
        <v>6853</v>
      </c>
      <c r="AB1261">
        <v>-2.3E-2</v>
      </c>
      <c r="AC1261">
        <v>-0.01</v>
      </c>
      <c r="AD1261">
        <v>6.99</v>
      </c>
      <c r="AE1261" t="s">
        <v>2278</v>
      </c>
    </row>
    <row r="1262" spans="1:32" x14ac:dyDescent="0.2">
      <c r="A1262">
        <v>1261</v>
      </c>
      <c r="B1262" t="s">
        <v>2279</v>
      </c>
      <c r="C1262">
        <v>25642</v>
      </c>
      <c r="D1262">
        <v>24412</v>
      </c>
      <c r="F1262">
        <v>4</v>
      </c>
      <c r="G1262">
        <v>6</v>
      </c>
      <c r="H1262">
        <v>35</v>
      </c>
      <c r="I1262" t="s">
        <v>24</v>
      </c>
      <c r="J1262">
        <v>50</v>
      </c>
      <c r="K1262">
        <v>21</v>
      </c>
      <c r="L1262">
        <v>5</v>
      </c>
      <c r="M1262">
        <v>50</v>
      </c>
      <c r="N1262">
        <v>4.29</v>
      </c>
      <c r="P1262">
        <v>0.02</v>
      </c>
      <c r="R1262">
        <v>-0.04</v>
      </c>
      <c r="T1262">
        <v>0.02</v>
      </c>
      <c r="X1262" t="s">
        <v>2280</v>
      </c>
      <c r="Y1262">
        <v>1261</v>
      </c>
      <c r="Z1262" s="1">
        <v>0.17123842592592595</v>
      </c>
      <c r="AA1262" t="s">
        <v>6854</v>
      </c>
      <c r="AB1262">
        <v>-1.4999999999999999E-2</v>
      </c>
      <c r="AC1262">
        <v>-3.5999999999999997E-2</v>
      </c>
      <c r="AD1262">
        <v>4.29</v>
      </c>
      <c r="AE1262" t="s">
        <v>2280</v>
      </c>
    </row>
    <row r="1263" spans="1:32" x14ac:dyDescent="0.2">
      <c r="A1263">
        <v>1262</v>
      </c>
      <c r="B1263" t="s">
        <v>2281</v>
      </c>
      <c r="C1263">
        <v>25680</v>
      </c>
      <c r="D1263">
        <v>76438</v>
      </c>
      <c r="E1263">
        <v>1452</v>
      </c>
      <c r="F1263">
        <v>4</v>
      </c>
      <c r="G1263">
        <v>5</v>
      </c>
      <c r="H1263">
        <v>20.2</v>
      </c>
      <c r="I1263" t="s">
        <v>24</v>
      </c>
      <c r="J1263">
        <v>22</v>
      </c>
      <c r="K1263">
        <v>0</v>
      </c>
      <c r="L1263">
        <v>32</v>
      </c>
      <c r="M1263">
        <v>22</v>
      </c>
      <c r="N1263">
        <v>5.9</v>
      </c>
      <c r="P1263">
        <v>0.62</v>
      </c>
      <c r="R1263">
        <v>0.12</v>
      </c>
      <c r="X1263" t="s">
        <v>35</v>
      </c>
      <c r="Y1263">
        <v>1262</v>
      </c>
      <c r="Z1263" s="1">
        <v>0.1703726851851852</v>
      </c>
      <c r="AA1263" t="s">
        <v>6855</v>
      </c>
      <c r="AB1263">
        <v>0.16900000000000001</v>
      </c>
      <c r="AC1263">
        <v>-0.13600000000000001</v>
      </c>
      <c r="AD1263">
        <v>5.9</v>
      </c>
      <c r="AE1263" t="s">
        <v>35</v>
      </c>
    </row>
    <row r="1264" spans="1:32" x14ac:dyDescent="0.2">
      <c r="A1264">
        <v>1263</v>
      </c>
      <c r="C1264">
        <v>25700</v>
      </c>
      <c r="D1264">
        <v>149345</v>
      </c>
      <c r="F1264">
        <v>4</v>
      </c>
      <c r="G1264">
        <v>4</v>
      </c>
      <c r="H1264">
        <v>8.6999999999999993</v>
      </c>
      <c r="I1264" t="s">
        <v>26</v>
      </c>
      <c r="J1264">
        <v>16</v>
      </c>
      <c r="K1264">
        <v>35</v>
      </c>
      <c r="L1264">
        <v>20</v>
      </c>
      <c r="M1264">
        <v>-16</v>
      </c>
      <c r="N1264">
        <v>6.39</v>
      </c>
      <c r="P1264">
        <v>1.26</v>
      </c>
      <c r="X1264" t="s">
        <v>365</v>
      </c>
      <c r="Y1264">
        <v>1263</v>
      </c>
      <c r="Z1264" s="1">
        <v>0.16954513888888889</v>
      </c>
      <c r="AA1264" t="s">
        <v>6856</v>
      </c>
      <c r="AB1264">
        <v>9.2999999999999999E-2</v>
      </c>
      <c r="AC1264">
        <v>-6.3E-2</v>
      </c>
      <c r="AD1264">
        <v>6.39</v>
      </c>
      <c r="AE1264" t="s">
        <v>365</v>
      </c>
    </row>
    <row r="1265" spans="1:31" x14ac:dyDescent="0.2">
      <c r="A1265">
        <v>1264</v>
      </c>
      <c r="B1265" t="s">
        <v>2282</v>
      </c>
      <c r="C1265">
        <v>25705</v>
      </c>
      <c r="D1265">
        <v>248925</v>
      </c>
      <c r="E1265" t="s">
        <v>2282</v>
      </c>
      <c r="F1265">
        <v>4</v>
      </c>
      <c r="G1265">
        <v>0</v>
      </c>
      <c r="H1265">
        <v>53.8</v>
      </c>
      <c r="I1265" t="s">
        <v>26</v>
      </c>
      <c r="J1265">
        <v>62</v>
      </c>
      <c r="K1265">
        <v>9</v>
      </c>
      <c r="L1265">
        <v>34</v>
      </c>
      <c r="M1265">
        <v>-62</v>
      </c>
      <c r="N1265">
        <v>4.51</v>
      </c>
      <c r="P1265">
        <v>1.65</v>
      </c>
      <c r="R1265">
        <v>1.81</v>
      </c>
      <c r="T1265">
        <v>1.45</v>
      </c>
      <c r="X1265" t="s">
        <v>164</v>
      </c>
      <c r="Y1265">
        <v>1264</v>
      </c>
      <c r="Z1265" s="1">
        <v>0.16728935185185187</v>
      </c>
      <c r="AA1265" t="s">
        <v>6857</v>
      </c>
      <c r="AB1265">
        <v>2E-3</v>
      </c>
      <c r="AC1265">
        <v>2.5999999999999999E-2</v>
      </c>
      <c r="AD1265">
        <v>4.51</v>
      </c>
      <c r="AE1265" t="s">
        <v>164</v>
      </c>
    </row>
    <row r="1266" spans="1:31" x14ac:dyDescent="0.2">
      <c r="A1266">
        <v>1265</v>
      </c>
      <c r="C1266">
        <v>25723</v>
      </c>
      <c r="D1266">
        <v>149351</v>
      </c>
      <c r="F1266">
        <v>4</v>
      </c>
      <c r="G1266">
        <v>4</v>
      </c>
      <c r="H1266">
        <v>22.7</v>
      </c>
      <c r="I1266" t="s">
        <v>26</v>
      </c>
      <c r="J1266">
        <v>12</v>
      </c>
      <c r="K1266">
        <v>47</v>
      </c>
      <c r="L1266">
        <v>33</v>
      </c>
      <c r="M1266">
        <v>-12</v>
      </c>
      <c r="N1266">
        <v>5.61</v>
      </c>
      <c r="P1266">
        <v>1.08</v>
      </c>
      <c r="R1266">
        <v>0.97</v>
      </c>
      <c r="W1266" t="s">
        <v>27</v>
      </c>
      <c r="X1266" t="s">
        <v>197</v>
      </c>
      <c r="Y1266">
        <v>1265</v>
      </c>
      <c r="Z1266" s="1">
        <v>0.16970717592592591</v>
      </c>
      <c r="AA1266" t="s">
        <v>6858</v>
      </c>
      <c r="AB1266">
        <v>0.01</v>
      </c>
      <c r="AC1266">
        <v>1.2999999999999999E-2</v>
      </c>
      <c r="AD1266">
        <v>5.61</v>
      </c>
      <c r="AE1266" t="s">
        <v>5915</v>
      </c>
    </row>
    <row r="1267" spans="1:31" x14ac:dyDescent="0.2">
      <c r="A1267">
        <v>1266</v>
      </c>
      <c r="B1267" t="s">
        <v>2283</v>
      </c>
      <c r="C1267">
        <v>25728</v>
      </c>
      <c r="D1267">
        <v>248927</v>
      </c>
      <c r="F1267">
        <v>4</v>
      </c>
      <c r="G1267">
        <v>1</v>
      </c>
      <c r="H1267">
        <v>18.2</v>
      </c>
      <c r="I1267" t="s">
        <v>26</v>
      </c>
      <c r="J1267">
        <v>61</v>
      </c>
      <c r="K1267">
        <v>4</v>
      </c>
      <c r="L1267">
        <v>44</v>
      </c>
      <c r="M1267">
        <v>-61</v>
      </c>
      <c r="N1267">
        <v>4.97</v>
      </c>
      <c r="P1267">
        <v>1.42</v>
      </c>
      <c r="R1267">
        <v>1.7</v>
      </c>
      <c r="T1267">
        <v>0.73</v>
      </c>
      <c r="X1267" t="s">
        <v>172</v>
      </c>
      <c r="Y1267">
        <v>1266</v>
      </c>
      <c r="Z1267" s="1">
        <v>0.16757175925925927</v>
      </c>
      <c r="AA1267" t="s">
        <v>6859</v>
      </c>
      <c r="AB1267">
        <v>6.7000000000000004E-2</v>
      </c>
      <c r="AC1267">
        <v>9.1999999999999998E-2</v>
      </c>
      <c r="AD1267">
        <v>4.97</v>
      </c>
      <c r="AE1267" t="s">
        <v>172</v>
      </c>
    </row>
    <row r="1268" spans="1:31" x14ac:dyDescent="0.2">
      <c r="A1268">
        <v>1267</v>
      </c>
      <c r="C1268">
        <v>25803</v>
      </c>
      <c r="D1268">
        <v>169095</v>
      </c>
      <c r="F1268">
        <v>4</v>
      </c>
      <c r="G1268">
        <v>4</v>
      </c>
      <c r="H1268">
        <v>41</v>
      </c>
      <c r="I1268" t="s">
        <v>26</v>
      </c>
      <c r="J1268">
        <v>20</v>
      </c>
      <c r="K1268">
        <v>22</v>
      </c>
      <c r="L1268">
        <v>54</v>
      </c>
      <c r="M1268">
        <v>-20</v>
      </c>
      <c r="N1268">
        <v>6.13</v>
      </c>
      <c r="P1268">
        <v>1.1599999999999999</v>
      </c>
      <c r="X1268" t="s">
        <v>197</v>
      </c>
      <c r="Y1268">
        <v>1267</v>
      </c>
      <c r="Z1268" s="1">
        <v>0.16991898148148146</v>
      </c>
      <c r="AA1268" t="s">
        <v>6860</v>
      </c>
      <c r="AB1268">
        <v>2.8000000000000001E-2</v>
      </c>
      <c r="AC1268">
        <v>-8.9999999999999993E-3</v>
      </c>
      <c r="AD1268">
        <v>6.13</v>
      </c>
      <c r="AE1268" t="s">
        <v>197</v>
      </c>
    </row>
    <row r="1269" spans="1:31" x14ac:dyDescent="0.2">
      <c r="A1269">
        <v>1268</v>
      </c>
      <c r="B1269" t="s">
        <v>2284</v>
      </c>
      <c r="C1269">
        <v>25823</v>
      </c>
      <c r="D1269">
        <v>76455</v>
      </c>
      <c r="E1269" t="s">
        <v>2285</v>
      </c>
      <c r="F1269">
        <v>4</v>
      </c>
      <c r="G1269">
        <v>6</v>
      </c>
      <c r="H1269">
        <v>36.4</v>
      </c>
      <c r="I1269" t="s">
        <v>24</v>
      </c>
      <c r="J1269">
        <v>27</v>
      </c>
      <c r="K1269">
        <v>36</v>
      </c>
      <c r="L1269">
        <v>0</v>
      </c>
      <c r="M1269">
        <v>27</v>
      </c>
      <c r="N1269">
        <v>5.2</v>
      </c>
      <c r="P1269">
        <v>-0.13</v>
      </c>
      <c r="R1269">
        <v>-0.47</v>
      </c>
      <c r="X1269" t="s">
        <v>2787</v>
      </c>
      <c r="Y1269">
        <v>1268</v>
      </c>
      <c r="Z1269" s="1">
        <v>0.17125462962962965</v>
      </c>
      <c r="AA1269" t="s">
        <v>6861</v>
      </c>
      <c r="AB1269">
        <v>1.9E-2</v>
      </c>
      <c r="AC1269">
        <v>-5.2999999999999999E-2</v>
      </c>
      <c r="AD1269">
        <v>5.2</v>
      </c>
      <c r="AE1269" t="s">
        <v>2787</v>
      </c>
    </row>
    <row r="1270" spans="1:31" x14ac:dyDescent="0.2">
      <c r="A1270">
        <v>1269</v>
      </c>
      <c r="B1270" t="s">
        <v>2286</v>
      </c>
      <c r="C1270">
        <v>25867</v>
      </c>
      <c r="D1270">
        <v>76461</v>
      </c>
      <c r="F1270">
        <v>4</v>
      </c>
      <c r="G1270">
        <v>7</v>
      </c>
      <c r="H1270">
        <v>0.5</v>
      </c>
      <c r="I1270" t="s">
        <v>24</v>
      </c>
      <c r="J1270">
        <v>29</v>
      </c>
      <c r="K1270">
        <v>0</v>
      </c>
      <c r="L1270">
        <v>5</v>
      </c>
      <c r="M1270">
        <v>29</v>
      </c>
      <c r="N1270">
        <v>5.23</v>
      </c>
      <c r="P1270">
        <v>0.34</v>
      </c>
      <c r="R1270">
        <v>-0.04</v>
      </c>
      <c r="X1270" t="s">
        <v>367</v>
      </c>
      <c r="Y1270">
        <v>1269</v>
      </c>
      <c r="Z1270" s="1">
        <v>0.17153356481481483</v>
      </c>
      <c r="AA1270" t="s">
        <v>6862</v>
      </c>
      <c r="AB1270">
        <v>-9.1999999999999998E-2</v>
      </c>
      <c r="AC1270">
        <v>7.0000000000000001E-3</v>
      </c>
      <c r="AD1270">
        <v>5.23</v>
      </c>
      <c r="AE1270" t="s">
        <v>367</v>
      </c>
    </row>
    <row r="1271" spans="1:31" x14ac:dyDescent="0.2">
      <c r="A1271">
        <v>1270</v>
      </c>
      <c r="C1271">
        <v>25877</v>
      </c>
      <c r="D1271">
        <v>24436</v>
      </c>
      <c r="F1271">
        <v>4</v>
      </c>
      <c r="G1271">
        <v>9</v>
      </c>
      <c r="H1271">
        <v>27.6</v>
      </c>
      <c r="I1271" t="s">
        <v>24</v>
      </c>
      <c r="J1271">
        <v>59</v>
      </c>
      <c r="K1271">
        <v>54</v>
      </c>
      <c r="L1271">
        <v>29</v>
      </c>
      <c r="M1271">
        <v>59</v>
      </c>
      <c r="N1271">
        <v>6.28</v>
      </c>
      <c r="P1271">
        <v>1.1399999999999999</v>
      </c>
      <c r="R1271">
        <v>0.92</v>
      </c>
      <c r="X1271" t="s">
        <v>2287</v>
      </c>
      <c r="Y1271">
        <v>1270</v>
      </c>
      <c r="Z1271" s="1">
        <v>0.17323611111111112</v>
      </c>
      <c r="AA1271" t="s">
        <v>6863</v>
      </c>
      <c r="AB1271">
        <v>0</v>
      </c>
      <c r="AC1271">
        <v>-5.0000000000000001E-3</v>
      </c>
      <c r="AD1271">
        <v>6.28</v>
      </c>
      <c r="AE1271" t="s">
        <v>2287</v>
      </c>
    </row>
    <row r="1272" spans="1:31" x14ac:dyDescent="0.2">
      <c r="A1272">
        <v>1271</v>
      </c>
      <c r="C1272">
        <v>25887</v>
      </c>
      <c r="D1272">
        <v>258356</v>
      </c>
      <c r="F1272">
        <v>3</v>
      </c>
      <c r="G1272">
        <v>42</v>
      </c>
      <c r="H1272">
        <v>32.1</v>
      </c>
      <c r="I1272" t="s">
        <v>26</v>
      </c>
      <c r="J1272">
        <v>85</v>
      </c>
      <c r="K1272">
        <v>15</v>
      </c>
      <c r="L1272">
        <v>44</v>
      </c>
      <c r="M1272">
        <v>-85</v>
      </c>
      <c r="N1272">
        <v>6.41</v>
      </c>
      <c r="P1272">
        <v>-0.01</v>
      </c>
      <c r="R1272">
        <v>-0.1</v>
      </c>
      <c r="X1272" t="s">
        <v>2249</v>
      </c>
      <c r="Y1272">
        <v>1271</v>
      </c>
      <c r="Z1272" s="1">
        <v>0.15453819444444444</v>
      </c>
      <c r="AA1272" t="s">
        <v>6864</v>
      </c>
      <c r="AB1272">
        <v>1.2999999999999999E-2</v>
      </c>
      <c r="AC1272">
        <v>0.01</v>
      </c>
      <c r="AD1272">
        <v>6.41</v>
      </c>
      <c r="AE1272" t="s">
        <v>5682</v>
      </c>
    </row>
    <row r="1273" spans="1:31" x14ac:dyDescent="0.2">
      <c r="A1273">
        <v>1272</v>
      </c>
      <c r="C1273">
        <v>25910</v>
      </c>
      <c r="D1273">
        <v>130948</v>
      </c>
      <c r="F1273">
        <v>4</v>
      </c>
      <c r="G1273">
        <v>5</v>
      </c>
      <c r="H1273">
        <v>56.5</v>
      </c>
      <c r="I1273" t="s">
        <v>26</v>
      </c>
      <c r="J1273">
        <v>8</v>
      </c>
      <c r="K1273">
        <v>51</v>
      </c>
      <c r="L1273">
        <v>22</v>
      </c>
      <c r="M1273">
        <v>-8</v>
      </c>
      <c r="N1273">
        <v>6.26</v>
      </c>
      <c r="P1273">
        <v>0.06</v>
      </c>
      <c r="R1273">
        <v>0.09</v>
      </c>
      <c r="X1273" t="s">
        <v>298</v>
      </c>
      <c r="Y1273">
        <v>1272</v>
      </c>
      <c r="Z1273" s="1">
        <v>0.17079282407407406</v>
      </c>
      <c r="AA1273" t="s">
        <v>6865</v>
      </c>
      <c r="AB1273">
        <v>2.4E-2</v>
      </c>
      <c r="AC1273">
        <v>-8.0000000000000002E-3</v>
      </c>
      <c r="AD1273">
        <v>6.26</v>
      </c>
      <c r="AE1273" t="s">
        <v>298</v>
      </c>
    </row>
    <row r="1274" spans="1:31" x14ac:dyDescent="0.2">
      <c r="A1274">
        <v>1273</v>
      </c>
      <c r="B1274" t="s">
        <v>2288</v>
      </c>
      <c r="C1274">
        <v>25940</v>
      </c>
      <c r="D1274">
        <v>39336</v>
      </c>
      <c r="E1274" t="s">
        <v>2289</v>
      </c>
      <c r="F1274">
        <v>4</v>
      </c>
      <c r="G1274">
        <v>8</v>
      </c>
      <c r="H1274">
        <v>39.700000000000003</v>
      </c>
      <c r="I1274" t="s">
        <v>24</v>
      </c>
      <c r="J1274">
        <v>47</v>
      </c>
      <c r="K1274">
        <v>42</v>
      </c>
      <c r="L1274">
        <v>45</v>
      </c>
      <c r="M1274">
        <v>47</v>
      </c>
      <c r="N1274">
        <v>4.04</v>
      </c>
      <c r="P1274">
        <v>-0.03</v>
      </c>
      <c r="R1274">
        <v>-0.55000000000000004</v>
      </c>
      <c r="T1274">
        <v>-0.02</v>
      </c>
      <c r="X1274" t="s">
        <v>2290</v>
      </c>
      <c r="Y1274">
        <v>1273</v>
      </c>
      <c r="Z1274" s="1">
        <v>0.17268171296296297</v>
      </c>
      <c r="AA1274" t="s">
        <v>6866</v>
      </c>
      <c r="AB1274">
        <v>2.1000000000000001E-2</v>
      </c>
      <c r="AC1274">
        <v>-0.03</v>
      </c>
      <c r="AD1274">
        <v>4.04</v>
      </c>
      <c r="AE1274" t="s">
        <v>2290</v>
      </c>
    </row>
    <row r="1275" spans="1:31" x14ac:dyDescent="0.2">
      <c r="A1275">
        <v>1274</v>
      </c>
      <c r="C1275">
        <v>25944</v>
      </c>
      <c r="D1275">
        <v>169111</v>
      </c>
      <c r="F1275">
        <v>4</v>
      </c>
      <c r="G1275">
        <v>5</v>
      </c>
      <c r="H1275">
        <v>46.7</v>
      </c>
      <c r="I1275" t="s">
        <v>26</v>
      </c>
      <c r="J1275">
        <v>20</v>
      </c>
      <c r="K1275">
        <v>30</v>
      </c>
      <c r="L1275">
        <v>44</v>
      </c>
      <c r="M1275">
        <v>-20</v>
      </c>
      <c r="N1275">
        <v>6.34</v>
      </c>
      <c r="P1275">
        <v>0.92</v>
      </c>
      <c r="X1275" t="s">
        <v>235</v>
      </c>
      <c r="Y1275">
        <v>1274</v>
      </c>
      <c r="Z1275" s="1">
        <v>0.17067939814814814</v>
      </c>
      <c r="AA1275" t="s">
        <v>6867</v>
      </c>
      <c r="AB1275">
        <v>-0.02</v>
      </c>
      <c r="AC1275">
        <v>1.2E-2</v>
      </c>
      <c r="AD1275">
        <v>6.34</v>
      </c>
      <c r="AE1275" t="s">
        <v>235</v>
      </c>
    </row>
    <row r="1276" spans="1:31" x14ac:dyDescent="0.2">
      <c r="A1276">
        <v>1275</v>
      </c>
      <c r="C1276">
        <v>25945</v>
      </c>
      <c r="D1276">
        <v>169110</v>
      </c>
      <c r="F1276">
        <v>4</v>
      </c>
      <c r="G1276">
        <v>5</v>
      </c>
      <c r="H1276">
        <v>37.4</v>
      </c>
      <c r="I1276" t="s">
        <v>26</v>
      </c>
      <c r="J1276">
        <v>27</v>
      </c>
      <c r="K1276">
        <v>39</v>
      </c>
      <c r="L1276">
        <v>6</v>
      </c>
      <c r="M1276">
        <v>-27</v>
      </c>
      <c r="N1276">
        <v>5.59</v>
      </c>
      <c r="P1276">
        <v>0.31</v>
      </c>
      <c r="R1276">
        <v>0.05</v>
      </c>
      <c r="X1276" t="s">
        <v>2291</v>
      </c>
      <c r="Y1276">
        <v>1275</v>
      </c>
      <c r="Z1276" s="1">
        <v>0.17057175925925927</v>
      </c>
      <c r="AA1276" t="s">
        <v>6868</v>
      </c>
      <c r="AB1276">
        <v>0.20499999999999999</v>
      </c>
      <c r="AC1276">
        <v>9.4E-2</v>
      </c>
      <c r="AD1276">
        <v>5.59</v>
      </c>
      <c r="AE1276" t="s">
        <v>2291</v>
      </c>
    </row>
    <row r="1277" spans="1:31" x14ac:dyDescent="0.2">
      <c r="A1277">
        <v>1276</v>
      </c>
      <c r="C1277">
        <v>25948</v>
      </c>
      <c r="D1277">
        <v>24440</v>
      </c>
      <c r="F1277">
        <v>4</v>
      </c>
      <c r="G1277">
        <v>9</v>
      </c>
      <c r="H1277">
        <v>22.4</v>
      </c>
      <c r="I1277" t="s">
        <v>24</v>
      </c>
      <c r="J1277">
        <v>54</v>
      </c>
      <c r="K1277">
        <v>49</v>
      </c>
      <c r="L1277">
        <v>44</v>
      </c>
      <c r="M1277">
        <v>54</v>
      </c>
      <c r="N1277">
        <v>6.18</v>
      </c>
      <c r="O1277" t="s">
        <v>103</v>
      </c>
      <c r="X1277" t="s">
        <v>430</v>
      </c>
      <c r="Y1277">
        <v>1276</v>
      </c>
      <c r="Z1277" s="1">
        <v>0.17317592592592593</v>
      </c>
      <c r="AA1277" t="s">
        <v>6869</v>
      </c>
      <c r="AB1277">
        <v>8.1000000000000003E-2</v>
      </c>
      <c r="AC1277">
        <v>-9.2999999999999999E-2</v>
      </c>
      <c r="AD1277">
        <v>6.18</v>
      </c>
      <c r="AE1277" t="s">
        <v>430</v>
      </c>
    </row>
    <row r="1278" spans="1:31" x14ac:dyDescent="0.2">
      <c r="A1278">
        <v>1277</v>
      </c>
      <c r="B1278" t="s">
        <v>2292</v>
      </c>
      <c r="C1278">
        <v>25975</v>
      </c>
      <c r="D1278">
        <v>57000</v>
      </c>
      <c r="F1278">
        <v>4</v>
      </c>
      <c r="G1278">
        <v>8</v>
      </c>
      <c r="H1278">
        <v>15.3</v>
      </c>
      <c r="I1278" t="s">
        <v>24</v>
      </c>
      <c r="J1278">
        <v>37</v>
      </c>
      <c r="K1278">
        <v>43</v>
      </c>
      <c r="L1278">
        <v>40</v>
      </c>
      <c r="M1278">
        <v>37</v>
      </c>
      <c r="N1278">
        <v>6.09</v>
      </c>
      <c r="P1278">
        <v>0.95</v>
      </c>
      <c r="R1278">
        <v>0.75</v>
      </c>
      <c r="X1278" t="s">
        <v>45</v>
      </c>
      <c r="Y1278">
        <v>1277</v>
      </c>
      <c r="Z1278" s="1">
        <v>0.17239930555555558</v>
      </c>
      <c r="AA1278" t="s">
        <v>6870</v>
      </c>
      <c r="AB1278">
        <v>-0.112</v>
      </c>
      <c r="AC1278">
        <v>-0.191</v>
      </c>
      <c r="AD1278">
        <v>6.09</v>
      </c>
      <c r="AE1278" t="s">
        <v>45</v>
      </c>
    </row>
    <row r="1279" spans="1:31" x14ac:dyDescent="0.2">
      <c r="A1279">
        <v>1278</v>
      </c>
      <c r="B1279" t="s">
        <v>2293</v>
      </c>
      <c r="C1279">
        <v>25998</v>
      </c>
      <c r="D1279">
        <v>57006</v>
      </c>
      <c r="F1279">
        <v>4</v>
      </c>
      <c r="G1279">
        <v>8</v>
      </c>
      <c r="H1279">
        <v>36.6</v>
      </c>
      <c r="I1279" t="s">
        <v>24</v>
      </c>
      <c r="J1279">
        <v>38</v>
      </c>
      <c r="K1279">
        <v>2</v>
      </c>
      <c r="L1279">
        <v>23</v>
      </c>
      <c r="M1279">
        <v>38</v>
      </c>
      <c r="N1279">
        <v>5.51</v>
      </c>
      <c r="P1279">
        <v>0.46</v>
      </c>
      <c r="R1279">
        <v>-0.03</v>
      </c>
      <c r="X1279" t="s">
        <v>75</v>
      </c>
      <c r="Y1279">
        <v>1278</v>
      </c>
      <c r="Z1279" s="1">
        <v>0.17264583333333336</v>
      </c>
      <c r="AA1279" t="s">
        <v>6871</v>
      </c>
      <c r="AB1279">
        <v>0.16700000000000001</v>
      </c>
      <c r="AC1279">
        <v>-0.20200000000000001</v>
      </c>
      <c r="AD1279">
        <v>5.51</v>
      </c>
      <c r="AE1279" t="s">
        <v>75</v>
      </c>
    </row>
    <row r="1280" spans="1:31" x14ac:dyDescent="0.2">
      <c r="A1280">
        <v>1279</v>
      </c>
      <c r="C1280">
        <v>26015</v>
      </c>
      <c r="D1280">
        <v>93775</v>
      </c>
      <c r="E1280">
        <v>1466</v>
      </c>
      <c r="F1280">
        <v>4</v>
      </c>
      <c r="G1280">
        <v>7</v>
      </c>
      <c r="H1280">
        <v>42</v>
      </c>
      <c r="I1280" t="s">
        <v>24</v>
      </c>
      <c r="J1280">
        <v>15</v>
      </c>
      <c r="K1280">
        <v>9</v>
      </c>
      <c r="L1280">
        <v>46</v>
      </c>
      <c r="M1280">
        <v>15</v>
      </c>
      <c r="N1280">
        <v>6.01</v>
      </c>
      <c r="P1280">
        <v>0.4</v>
      </c>
      <c r="R1280">
        <v>0.02</v>
      </c>
      <c r="T1280">
        <v>0.21</v>
      </c>
      <c r="X1280" t="s">
        <v>266</v>
      </c>
      <c r="Y1280">
        <v>1279</v>
      </c>
      <c r="Z1280" s="1">
        <v>0.17201388888888888</v>
      </c>
      <c r="AA1280" t="s">
        <v>6872</v>
      </c>
      <c r="AB1280">
        <v>0.13200000000000001</v>
      </c>
      <c r="AC1280">
        <v>-2.4E-2</v>
      </c>
      <c r="AD1280">
        <v>6.01</v>
      </c>
      <c r="AE1280" t="s">
        <v>266</v>
      </c>
    </row>
    <row r="1281" spans="1:32" x14ac:dyDescent="0.2">
      <c r="A1281">
        <v>1280</v>
      </c>
      <c r="C1281">
        <v>26038</v>
      </c>
      <c r="D1281">
        <v>93777</v>
      </c>
      <c r="F1281">
        <v>4</v>
      </c>
      <c r="G1281">
        <v>7</v>
      </c>
      <c r="H1281">
        <v>59.4</v>
      </c>
      <c r="I1281" t="s">
        <v>24</v>
      </c>
      <c r="J1281">
        <v>17</v>
      </c>
      <c r="K1281">
        <v>20</v>
      </c>
      <c r="L1281">
        <v>23</v>
      </c>
      <c r="M1281">
        <v>17</v>
      </c>
      <c r="N1281">
        <v>5.89</v>
      </c>
      <c r="P1281">
        <v>1.5</v>
      </c>
      <c r="X1281" t="s">
        <v>2294</v>
      </c>
      <c r="Y1281">
        <v>1280</v>
      </c>
      <c r="Z1281" s="1">
        <v>0.17221527777777779</v>
      </c>
      <c r="AA1281" t="s">
        <v>6873</v>
      </c>
      <c r="AB1281">
        <v>7.0000000000000001E-3</v>
      </c>
      <c r="AC1281">
        <v>-1.4999999999999999E-2</v>
      </c>
      <c r="AD1281">
        <v>5.89</v>
      </c>
      <c r="AE1281" t="s">
        <v>77</v>
      </c>
    </row>
    <row r="1282" spans="1:32" x14ac:dyDescent="0.2">
      <c r="A1282">
        <v>1281</v>
      </c>
      <c r="C1282">
        <v>26076</v>
      </c>
      <c r="D1282">
        <v>5125</v>
      </c>
      <c r="F1282">
        <v>4</v>
      </c>
      <c r="G1282">
        <v>13</v>
      </c>
      <c r="H1282">
        <v>44.9</v>
      </c>
      <c r="I1282" t="s">
        <v>24</v>
      </c>
      <c r="J1282">
        <v>72</v>
      </c>
      <c r="K1282">
        <v>7</v>
      </c>
      <c r="L1282">
        <v>35</v>
      </c>
      <c r="M1282">
        <v>72</v>
      </c>
      <c r="N1282">
        <v>6.03</v>
      </c>
      <c r="P1282">
        <v>1.01</v>
      </c>
      <c r="X1282" t="s">
        <v>45</v>
      </c>
      <c r="Y1282">
        <v>1281</v>
      </c>
      <c r="Z1282" s="1">
        <v>0.17621412037037035</v>
      </c>
      <c r="AA1282" t="s">
        <v>6874</v>
      </c>
      <c r="AB1282">
        <v>1.2999999999999999E-2</v>
      </c>
      <c r="AC1282">
        <v>-2.7E-2</v>
      </c>
      <c r="AD1282">
        <v>6.03</v>
      </c>
      <c r="AE1282" t="s">
        <v>45</v>
      </c>
    </row>
    <row r="1283" spans="1:32" x14ac:dyDescent="0.2">
      <c r="A1283">
        <v>1282</v>
      </c>
      <c r="C1283">
        <v>26101</v>
      </c>
      <c r="D1283">
        <v>13061</v>
      </c>
      <c r="F1283">
        <v>4</v>
      </c>
      <c r="G1283">
        <v>12</v>
      </c>
      <c r="H1283">
        <v>51.6</v>
      </c>
      <c r="I1283" t="s">
        <v>24</v>
      </c>
      <c r="J1283">
        <v>68</v>
      </c>
      <c r="K1283">
        <v>30</v>
      </c>
      <c r="L1283">
        <v>6</v>
      </c>
      <c r="M1283">
        <v>68</v>
      </c>
      <c r="N1283">
        <v>6.32</v>
      </c>
      <c r="P1283">
        <v>1.18</v>
      </c>
      <c r="X1283" t="s">
        <v>197</v>
      </c>
      <c r="Y1283">
        <v>1282</v>
      </c>
      <c r="Z1283" s="1">
        <v>0.17559722222222221</v>
      </c>
      <c r="AA1283" t="s">
        <v>6875</v>
      </c>
      <c r="AB1283">
        <v>-4.4999999999999998E-2</v>
      </c>
      <c r="AC1283">
        <v>2.5999999999999999E-2</v>
      </c>
      <c r="AD1283">
        <v>6.32</v>
      </c>
      <c r="AE1283" t="s">
        <v>197</v>
      </c>
    </row>
    <row r="1284" spans="1:32" x14ac:dyDescent="0.2">
      <c r="A1284">
        <v>1283</v>
      </c>
      <c r="B1284" t="s">
        <v>2295</v>
      </c>
      <c r="C1284">
        <v>26162</v>
      </c>
      <c r="D1284">
        <v>93785</v>
      </c>
      <c r="F1284">
        <v>4</v>
      </c>
      <c r="G1284">
        <v>9</v>
      </c>
      <c r="H1284">
        <v>10</v>
      </c>
      <c r="I1284" t="s">
        <v>24</v>
      </c>
      <c r="J1284">
        <v>19</v>
      </c>
      <c r="K1284">
        <v>36</v>
      </c>
      <c r="L1284">
        <v>33</v>
      </c>
      <c r="M1284">
        <v>19</v>
      </c>
      <c r="N1284">
        <v>5.5</v>
      </c>
      <c r="P1284">
        <v>1.07</v>
      </c>
      <c r="X1284" t="s">
        <v>125</v>
      </c>
      <c r="Y1284">
        <v>1283</v>
      </c>
      <c r="Z1284" s="1">
        <v>0.17303240740740741</v>
      </c>
      <c r="AA1284" t="s">
        <v>6876</v>
      </c>
      <c r="AB1284">
        <v>0.104</v>
      </c>
      <c r="AC1284">
        <v>-3.3000000000000002E-2</v>
      </c>
      <c r="AD1284">
        <v>5.5</v>
      </c>
      <c r="AE1284" t="s">
        <v>125</v>
      </c>
    </row>
    <row r="1285" spans="1:32" x14ac:dyDescent="0.2">
      <c r="A1285">
        <v>1284</v>
      </c>
      <c r="C1285">
        <v>26171</v>
      </c>
      <c r="D1285">
        <v>93784</v>
      </c>
      <c r="F1285">
        <v>4</v>
      </c>
      <c r="G1285">
        <v>9</v>
      </c>
      <c r="H1285">
        <v>1.6</v>
      </c>
      <c r="I1285" t="s">
        <v>24</v>
      </c>
      <c r="J1285">
        <v>13</v>
      </c>
      <c r="K1285">
        <v>23</v>
      </c>
      <c r="L1285">
        <v>54</v>
      </c>
      <c r="M1285">
        <v>13</v>
      </c>
      <c r="N1285">
        <v>5.95</v>
      </c>
      <c r="P1285">
        <v>0.05</v>
      </c>
      <c r="R1285">
        <v>-0.06</v>
      </c>
      <c r="X1285" t="s">
        <v>191</v>
      </c>
      <c r="Y1285">
        <v>1284</v>
      </c>
      <c r="Z1285" s="1">
        <v>0.17293518518518516</v>
      </c>
      <c r="AA1285" t="s">
        <v>6877</v>
      </c>
      <c r="AB1285">
        <v>1.6E-2</v>
      </c>
      <c r="AC1285">
        <v>-1.4E-2</v>
      </c>
      <c r="AD1285">
        <v>5.95</v>
      </c>
      <c r="AE1285" t="s">
        <v>191</v>
      </c>
    </row>
    <row r="1286" spans="1:32" x14ac:dyDescent="0.2">
      <c r="A1286">
        <v>1285</v>
      </c>
      <c r="C1286">
        <v>26262</v>
      </c>
      <c r="D1286">
        <v>216655</v>
      </c>
      <c r="F1286">
        <v>4</v>
      </c>
      <c r="G1286">
        <v>7</v>
      </c>
      <c r="H1286">
        <v>25.1</v>
      </c>
      <c r="I1286" t="s">
        <v>26</v>
      </c>
      <c r="J1286">
        <v>42</v>
      </c>
      <c r="K1286">
        <v>55</v>
      </c>
      <c r="L1286">
        <v>1</v>
      </c>
      <c r="M1286">
        <v>-42</v>
      </c>
      <c r="N1286">
        <v>6.59</v>
      </c>
      <c r="P1286">
        <v>0.93</v>
      </c>
      <c r="R1286">
        <v>0.61</v>
      </c>
      <c r="T1286">
        <v>0.44</v>
      </c>
      <c r="U1286" t="s">
        <v>183</v>
      </c>
      <c r="X1286" t="s">
        <v>54</v>
      </c>
      <c r="Y1286">
        <v>1285</v>
      </c>
      <c r="Z1286" s="1">
        <v>0.17181828703703705</v>
      </c>
      <c r="AA1286" t="s">
        <v>6878</v>
      </c>
      <c r="AB1286">
        <v>-5.0000000000000001E-3</v>
      </c>
      <c r="AC1286">
        <v>4.0000000000000001E-3</v>
      </c>
      <c r="AD1286">
        <v>6.59</v>
      </c>
      <c r="AE1286" t="s">
        <v>54</v>
      </c>
    </row>
    <row r="1287" spans="1:32" x14ac:dyDescent="0.2">
      <c r="A1287">
        <v>1286</v>
      </c>
      <c r="C1287">
        <v>26311</v>
      </c>
      <c r="D1287">
        <v>57047</v>
      </c>
      <c r="F1287">
        <v>4</v>
      </c>
      <c r="G1287">
        <v>10</v>
      </c>
      <c r="H1287">
        <v>59</v>
      </c>
      <c r="I1287" t="s">
        <v>24</v>
      </c>
      <c r="J1287">
        <v>33</v>
      </c>
      <c r="K1287">
        <v>35</v>
      </c>
      <c r="L1287">
        <v>12</v>
      </c>
      <c r="M1287">
        <v>33</v>
      </c>
      <c r="N1287">
        <v>5.72</v>
      </c>
      <c r="P1287">
        <v>1.44</v>
      </c>
      <c r="R1287">
        <v>1.47</v>
      </c>
      <c r="T1287">
        <v>0.79</v>
      </c>
      <c r="X1287" t="s">
        <v>2296</v>
      </c>
      <c r="Y1287">
        <v>1286</v>
      </c>
      <c r="Z1287" s="1">
        <v>0.17429398148148148</v>
      </c>
      <c r="AA1287" t="s">
        <v>6879</v>
      </c>
      <c r="AB1287">
        <v>-4.0000000000000001E-3</v>
      </c>
      <c r="AC1287">
        <v>-8.9999999999999993E-3</v>
      </c>
      <c r="AD1287">
        <v>5.72</v>
      </c>
      <c r="AE1287" t="s">
        <v>6880</v>
      </c>
      <c r="AF1287" t="s">
        <v>36</v>
      </c>
    </row>
    <row r="1288" spans="1:32" x14ac:dyDescent="0.2">
      <c r="A1288">
        <v>1287</v>
      </c>
      <c r="B1288" t="s">
        <v>2297</v>
      </c>
      <c r="C1288">
        <v>26322</v>
      </c>
      <c r="D1288">
        <v>76485</v>
      </c>
      <c r="E1288" t="s">
        <v>2298</v>
      </c>
      <c r="F1288">
        <v>4</v>
      </c>
      <c r="G1288">
        <v>10</v>
      </c>
      <c r="H1288">
        <v>49.9</v>
      </c>
      <c r="I1288" t="s">
        <v>24</v>
      </c>
      <c r="J1288">
        <v>26</v>
      </c>
      <c r="K1288">
        <v>28</v>
      </c>
      <c r="L1288">
        <v>51</v>
      </c>
      <c r="M1288">
        <v>26</v>
      </c>
      <c r="N1288">
        <v>5.41</v>
      </c>
      <c r="P1288">
        <v>0.34</v>
      </c>
      <c r="R1288">
        <v>0.06</v>
      </c>
      <c r="X1288" t="s">
        <v>2299</v>
      </c>
      <c r="Y1288">
        <v>1287</v>
      </c>
      <c r="Z1288" s="1">
        <v>0.17418865740740741</v>
      </c>
      <c r="AA1288" t="s">
        <v>6881</v>
      </c>
      <c r="AB1288">
        <v>-3.3000000000000002E-2</v>
      </c>
      <c r="AC1288">
        <v>-3.5999999999999997E-2</v>
      </c>
      <c r="AD1288">
        <v>5.41</v>
      </c>
      <c r="AE1288" t="s">
        <v>6882</v>
      </c>
    </row>
    <row r="1289" spans="1:32" x14ac:dyDescent="0.2">
      <c r="A1289">
        <v>1288</v>
      </c>
      <c r="C1289">
        <v>26326</v>
      </c>
      <c r="D1289">
        <v>149412</v>
      </c>
      <c r="F1289">
        <v>4</v>
      </c>
      <c r="G1289">
        <v>9</v>
      </c>
      <c r="H1289">
        <v>17.8</v>
      </c>
      <c r="I1289" t="s">
        <v>26</v>
      </c>
      <c r="J1289">
        <v>16</v>
      </c>
      <c r="K1289">
        <v>23</v>
      </c>
      <c r="L1289">
        <v>9</v>
      </c>
      <c r="M1289">
        <v>-16</v>
      </c>
      <c r="N1289">
        <v>5.37</v>
      </c>
      <c r="P1289">
        <v>-0.15</v>
      </c>
      <c r="R1289">
        <v>-0.53</v>
      </c>
      <c r="X1289" t="s">
        <v>2996</v>
      </c>
      <c r="Y1289">
        <v>1288</v>
      </c>
      <c r="Z1289" s="1">
        <v>0.17312268518518517</v>
      </c>
      <c r="AA1289" t="s">
        <v>6883</v>
      </c>
      <c r="AB1289">
        <v>2E-3</v>
      </c>
      <c r="AC1289">
        <v>5.0000000000000001E-3</v>
      </c>
      <c r="AD1289">
        <v>5.37</v>
      </c>
      <c r="AE1289" t="s">
        <v>2996</v>
      </c>
    </row>
    <row r="1290" spans="1:32" x14ac:dyDescent="0.2">
      <c r="A1290">
        <v>1289</v>
      </c>
      <c r="C1290">
        <v>26356</v>
      </c>
      <c r="D1290">
        <v>685</v>
      </c>
      <c r="F1290">
        <v>4</v>
      </c>
      <c r="G1290">
        <v>28</v>
      </c>
      <c r="H1290">
        <v>13</v>
      </c>
      <c r="I1290" t="s">
        <v>24</v>
      </c>
      <c r="J1290">
        <v>83</v>
      </c>
      <c r="K1290">
        <v>48</v>
      </c>
      <c r="L1290">
        <v>28</v>
      </c>
      <c r="M1290">
        <v>83</v>
      </c>
      <c r="N1290">
        <v>5.57</v>
      </c>
      <c r="P1290">
        <v>-0.13</v>
      </c>
      <c r="R1290">
        <v>-0.51</v>
      </c>
      <c r="X1290" t="s">
        <v>211</v>
      </c>
      <c r="Y1290">
        <v>1289</v>
      </c>
      <c r="Z1290" s="1">
        <v>0.18626157407407407</v>
      </c>
      <c r="AA1290" t="s">
        <v>6884</v>
      </c>
      <c r="AB1290">
        <v>-1.4E-2</v>
      </c>
      <c r="AC1290">
        <v>0.01</v>
      </c>
      <c r="AD1290">
        <v>5.57</v>
      </c>
      <c r="AE1290" t="s">
        <v>211</v>
      </c>
    </row>
    <row r="1291" spans="1:32" x14ac:dyDescent="0.2">
      <c r="A1291">
        <v>1290</v>
      </c>
      <c r="B1291" t="s">
        <v>2300</v>
      </c>
      <c r="C1291">
        <v>26409</v>
      </c>
      <c r="D1291">
        <v>131001</v>
      </c>
      <c r="F1291">
        <v>4</v>
      </c>
      <c r="G1291">
        <v>10</v>
      </c>
      <c r="H1291">
        <v>22.5</v>
      </c>
      <c r="I1291" t="s">
        <v>26</v>
      </c>
      <c r="J1291">
        <v>6</v>
      </c>
      <c r="K1291">
        <v>55</v>
      </c>
      <c r="L1291">
        <v>26</v>
      </c>
      <c r="M1291">
        <v>-6</v>
      </c>
      <c r="N1291">
        <v>5.44</v>
      </c>
      <c r="P1291">
        <v>0.94</v>
      </c>
      <c r="R1291">
        <v>0.67</v>
      </c>
      <c r="X1291" t="s">
        <v>71</v>
      </c>
      <c r="Y1291">
        <v>1290</v>
      </c>
      <c r="Z1291" s="1">
        <v>0.17387152777777778</v>
      </c>
      <c r="AA1291" t="s">
        <v>6885</v>
      </c>
      <c r="AB1291">
        <v>-3.0000000000000001E-3</v>
      </c>
      <c r="AC1291">
        <v>-1.2999999999999999E-2</v>
      </c>
      <c r="AD1291">
        <v>5.44</v>
      </c>
      <c r="AE1291" t="s">
        <v>71</v>
      </c>
    </row>
    <row r="1292" spans="1:32" x14ac:dyDescent="0.2">
      <c r="A1292">
        <v>1291</v>
      </c>
      <c r="C1292">
        <v>26413</v>
      </c>
      <c r="D1292">
        <v>216667</v>
      </c>
      <c r="F1292">
        <v>4</v>
      </c>
      <c r="G1292">
        <v>8</v>
      </c>
      <c r="H1292">
        <v>33.9</v>
      </c>
      <c r="I1292" t="s">
        <v>26</v>
      </c>
      <c r="J1292">
        <v>45</v>
      </c>
      <c r="K1292">
        <v>51</v>
      </c>
      <c r="L1292">
        <v>53</v>
      </c>
      <c r="M1292">
        <v>-45</v>
      </c>
      <c r="N1292">
        <v>6.59</v>
      </c>
      <c r="P1292">
        <v>0.38</v>
      </c>
      <c r="R1292">
        <v>0</v>
      </c>
      <c r="T1292">
        <v>0.22</v>
      </c>
      <c r="U1292" t="s">
        <v>183</v>
      </c>
      <c r="X1292" t="s">
        <v>63</v>
      </c>
      <c r="Y1292">
        <v>1291</v>
      </c>
      <c r="Z1292" s="1">
        <v>0.17261458333333335</v>
      </c>
      <c r="AA1292" t="s">
        <v>6886</v>
      </c>
      <c r="AB1292">
        <v>7.4999999999999997E-2</v>
      </c>
      <c r="AC1292">
        <v>2.1000000000000001E-2</v>
      </c>
      <c r="AD1292">
        <v>6.59</v>
      </c>
      <c r="AE1292" t="s">
        <v>63</v>
      </c>
    </row>
    <row r="1293" spans="1:32" x14ac:dyDescent="0.2">
      <c r="A1293">
        <v>1292</v>
      </c>
      <c r="B1293" t="s">
        <v>2301</v>
      </c>
      <c r="C1293">
        <v>26462</v>
      </c>
      <c r="D1293">
        <v>111648</v>
      </c>
      <c r="F1293">
        <v>4</v>
      </c>
      <c r="G1293">
        <v>11</v>
      </c>
      <c r="H1293">
        <v>20.3</v>
      </c>
      <c r="I1293" t="s">
        <v>24</v>
      </c>
      <c r="J1293">
        <v>5</v>
      </c>
      <c r="K1293">
        <v>31</v>
      </c>
      <c r="L1293">
        <v>23</v>
      </c>
      <c r="M1293">
        <v>5</v>
      </c>
      <c r="N1293">
        <v>5.72</v>
      </c>
      <c r="P1293">
        <v>0.36</v>
      </c>
      <c r="R1293">
        <v>0.01</v>
      </c>
      <c r="T1293">
        <v>0.19</v>
      </c>
      <c r="X1293" t="s">
        <v>79</v>
      </c>
      <c r="Y1293">
        <v>1292</v>
      </c>
      <c r="Z1293" s="1">
        <v>0.17454050925925926</v>
      </c>
      <c r="AA1293" t="s">
        <v>6887</v>
      </c>
      <c r="AB1293">
        <v>0.14899999999999999</v>
      </c>
      <c r="AC1293">
        <v>5.0000000000000001E-3</v>
      </c>
      <c r="AD1293">
        <v>5.72</v>
      </c>
      <c r="AE1293" t="s">
        <v>79</v>
      </c>
    </row>
    <row r="1294" spans="1:32" x14ac:dyDescent="0.2">
      <c r="A1294">
        <v>1293</v>
      </c>
      <c r="C1294">
        <v>26464</v>
      </c>
      <c r="D1294">
        <v>131005</v>
      </c>
      <c r="F1294">
        <v>4</v>
      </c>
      <c r="G1294">
        <v>10</v>
      </c>
      <c r="H1294">
        <v>47.7</v>
      </c>
      <c r="I1294" t="s">
        <v>26</v>
      </c>
      <c r="J1294">
        <v>8</v>
      </c>
      <c r="K1294">
        <v>49</v>
      </c>
      <c r="L1294">
        <v>11</v>
      </c>
      <c r="M1294">
        <v>-8</v>
      </c>
      <c r="N1294">
        <v>5.7</v>
      </c>
      <c r="P1294">
        <v>1.06</v>
      </c>
      <c r="R1294">
        <v>0.93</v>
      </c>
      <c r="W1294" t="s">
        <v>27</v>
      </c>
      <c r="X1294" t="s">
        <v>28</v>
      </c>
      <c r="Y1294">
        <v>1293</v>
      </c>
      <c r="Z1294" s="1">
        <v>0.17416319444444442</v>
      </c>
      <c r="AA1294" t="s">
        <v>6557</v>
      </c>
      <c r="AB1294">
        <v>3.7999999999999999E-2</v>
      </c>
      <c r="AC1294">
        <v>8.9999999999999993E-3</v>
      </c>
      <c r="AD1294">
        <v>5.7</v>
      </c>
      <c r="AE1294" t="s">
        <v>3226</v>
      </c>
    </row>
    <row r="1295" spans="1:32" x14ac:dyDescent="0.2">
      <c r="A1295">
        <v>1294</v>
      </c>
      <c r="C1295">
        <v>26491</v>
      </c>
      <c r="D1295">
        <v>248945</v>
      </c>
      <c r="F1295">
        <v>4</v>
      </c>
      <c r="G1295">
        <v>7</v>
      </c>
      <c r="H1295">
        <v>21.6</v>
      </c>
      <c r="I1295" t="s">
        <v>26</v>
      </c>
      <c r="J1295">
        <v>64</v>
      </c>
      <c r="K1295">
        <v>13</v>
      </c>
      <c r="L1295">
        <v>21</v>
      </c>
      <c r="M1295">
        <v>-64</v>
      </c>
      <c r="N1295">
        <v>6.38</v>
      </c>
      <c r="P1295">
        <v>0.64</v>
      </c>
      <c r="R1295">
        <v>0.11</v>
      </c>
      <c r="X1295" t="s">
        <v>236</v>
      </c>
      <c r="Y1295">
        <v>1294</v>
      </c>
      <c r="Z1295" s="1">
        <v>0.17177777777777778</v>
      </c>
      <c r="AA1295" t="s">
        <v>6888</v>
      </c>
      <c r="AB1295">
        <v>0.21299999999999999</v>
      </c>
      <c r="AC1295">
        <v>0.32400000000000001</v>
      </c>
      <c r="AD1295">
        <v>6.38</v>
      </c>
      <c r="AE1295" t="s">
        <v>236</v>
      </c>
    </row>
    <row r="1296" spans="1:32" x14ac:dyDescent="0.2">
      <c r="A1296">
        <v>1295</v>
      </c>
      <c r="C1296">
        <v>26546</v>
      </c>
      <c r="D1296">
        <v>93810</v>
      </c>
      <c r="F1296">
        <v>4</v>
      </c>
      <c r="G1296">
        <v>12</v>
      </c>
      <c r="H1296">
        <v>31.4</v>
      </c>
      <c r="I1296" t="s">
        <v>24</v>
      </c>
      <c r="J1296">
        <v>17</v>
      </c>
      <c r="K1296">
        <v>16</v>
      </c>
      <c r="L1296">
        <v>39</v>
      </c>
      <c r="M1296">
        <v>17</v>
      </c>
      <c r="N1296">
        <v>6.09</v>
      </c>
      <c r="P1296">
        <v>1.08</v>
      </c>
      <c r="R1296">
        <v>0.96</v>
      </c>
      <c r="X1296" t="s">
        <v>54</v>
      </c>
      <c r="Y1296">
        <v>1295</v>
      </c>
      <c r="Z1296" s="1">
        <v>0.17536342592592591</v>
      </c>
      <c r="AA1296" t="s">
        <v>6889</v>
      </c>
      <c r="AB1296">
        <v>5.1999999999999998E-2</v>
      </c>
      <c r="AC1296">
        <v>-1.7999999999999999E-2</v>
      </c>
      <c r="AD1296">
        <v>6.09</v>
      </c>
      <c r="AE1296" t="s">
        <v>54</v>
      </c>
    </row>
    <row r="1297" spans="1:32" x14ac:dyDescent="0.2">
      <c r="A1297">
        <v>1296</v>
      </c>
      <c r="C1297">
        <v>26553</v>
      </c>
      <c r="D1297">
        <v>24495</v>
      </c>
      <c r="E1297" t="s">
        <v>30</v>
      </c>
      <c r="F1297">
        <v>4</v>
      </c>
      <c r="G1297">
        <v>15</v>
      </c>
      <c r="H1297">
        <v>1.8</v>
      </c>
      <c r="I1297" t="s">
        <v>24</v>
      </c>
      <c r="J1297">
        <v>57</v>
      </c>
      <c r="K1297">
        <v>27</v>
      </c>
      <c r="L1297">
        <v>37</v>
      </c>
      <c r="M1297">
        <v>57</v>
      </c>
      <c r="N1297">
        <v>6.08</v>
      </c>
      <c r="P1297">
        <v>0.61</v>
      </c>
      <c r="R1297">
        <v>0.5</v>
      </c>
      <c r="X1297" t="s">
        <v>202</v>
      </c>
      <c r="Y1297">
        <v>1296</v>
      </c>
      <c r="Z1297" s="1">
        <v>0.17710416666666665</v>
      </c>
      <c r="AA1297" t="s">
        <v>6890</v>
      </c>
      <c r="AB1297">
        <v>-2E-3</v>
      </c>
      <c r="AC1297">
        <v>3.0000000000000001E-3</v>
      </c>
      <c r="AD1297">
        <v>6.08</v>
      </c>
      <c r="AE1297" t="s">
        <v>202</v>
      </c>
    </row>
    <row r="1298" spans="1:32" x14ac:dyDescent="0.2">
      <c r="A1298">
        <v>1297</v>
      </c>
      <c r="C1298">
        <v>26571</v>
      </c>
      <c r="D1298">
        <v>76505</v>
      </c>
      <c r="F1298">
        <v>4</v>
      </c>
      <c r="G1298">
        <v>12</v>
      </c>
      <c r="H1298">
        <v>51.2</v>
      </c>
      <c r="I1298" t="s">
        <v>24</v>
      </c>
      <c r="J1298">
        <v>22</v>
      </c>
      <c r="K1298">
        <v>24</v>
      </c>
      <c r="L1298">
        <v>49</v>
      </c>
      <c r="M1298">
        <v>22</v>
      </c>
      <c r="N1298">
        <v>6.12</v>
      </c>
      <c r="P1298">
        <v>0.19</v>
      </c>
      <c r="R1298">
        <v>-0.27</v>
      </c>
      <c r="X1298" t="s">
        <v>2302</v>
      </c>
      <c r="Y1298">
        <v>1297</v>
      </c>
      <c r="Z1298" s="1">
        <v>0.17559259259259261</v>
      </c>
      <c r="AA1298" t="s">
        <v>6891</v>
      </c>
      <c r="AB1298">
        <v>-5.0000000000000001E-3</v>
      </c>
      <c r="AC1298">
        <v>-0.01</v>
      </c>
      <c r="AD1298">
        <v>6.12</v>
      </c>
      <c r="AE1298" t="s">
        <v>39</v>
      </c>
      <c r="AF1298" t="s">
        <v>36</v>
      </c>
    </row>
    <row r="1299" spans="1:32" x14ac:dyDescent="0.2">
      <c r="A1299">
        <v>1298</v>
      </c>
      <c r="B1299" t="s">
        <v>2303</v>
      </c>
      <c r="C1299">
        <v>26574</v>
      </c>
      <c r="D1299">
        <v>131019</v>
      </c>
      <c r="E1299" t="s">
        <v>2304</v>
      </c>
      <c r="F1299">
        <v>4</v>
      </c>
      <c r="G1299">
        <v>11</v>
      </c>
      <c r="H1299">
        <v>51.9</v>
      </c>
      <c r="I1299" t="s">
        <v>26</v>
      </c>
      <c r="J1299">
        <v>6</v>
      </c>
      <c r="K1299">
        <v>50</v>
      </c>
      <c r="L1299">
        <v>15</v>
      </c>
      <c r="M1299">
        <v>-6</v>
      </c>
      <c r="N1299">
        <v>4.04</v>
      </c>
      <c r="P1299">
        <v>0.33</v>
      </c>
      <c r="R1299">
        <v>0.13</v>
      </c>
      <c r="T1299">
        <v>0.16</v>
      </c>
      <c r="X1299" t="s">
        <v>3017</v>
      </c>
      <c r="Y1299">
        <v>1298</v>
      </c>
      <c r="Z1299" s="1">
        <v>0.17490625000000001</v>
      </c>
      <c r="AA1299" t="s">
        <v>6892</v>
      </c>
      <c r="AB1299">
        <v>0.01</v>
      </c>
      <c r="AC1299">
        <v>8.2000000000000003E-2</v>
      </c>
      <c r="AD1299">
        <v>4.04</v>
      </c>
      <c r="AE1299" t="s">
        <v>6554</v>
      </c>
      <c r="AF1299" t="s">
        <v>36</v>
      </c>
    </row>
    <row r="1300" spans="1:32" x14ac:dyDescent="0.2">
      <c r="A1300">
        <v>1299</v>
      </c>
      <c r="C1300">
        <v>26575</v>
      </c>
      <c r="D1300">
        <v>194810</v>
      </c>
      <c r="F1300">
        <v>4</v>
      </c>
      <c r="G1300">
        <v>10</v>
      </c>
      <c r="H1300">
        <v>45.8</v>
      </c>
      <c r="I1300" t="s">
        <v>26</v>
      </c>
      <c r="J1300">
        <v>35</v>
      </c>
      <c r="K1300">
        <v>16</v>
      </c>
      <c r="L1300">
        <v>26</v>
      </c>
      <c r="M1300">
        <v>-35</v>
      </c>
      <c r="N1300">
        <v>6.44</v>
      </c>
      <c r="P1300">
        <v>1.07</v>
      </c>
      <c r="R1300">
        <v>0.96</v>
      </c>
      <c r="T1300">
        <v>0.56000000000000005</v>
      </c>
      <c r="X1300" t="s">
        <v>2305</v>
      </c>
      <c r="Y1300">
        <v>1299</v>
      </c>
      <c r="Z1300" s="1">
        <v>0.1741412037037037</v>
      </c>
      <c r="AA1300" t="s">
        <v>6893</v>
      </c>
      <c r="AB1300">
        <v>-1.9E-2</v>
      </c>
      <c r="AC1300">
        <v>-3.5000000000000003E-2</v>
      </c>
      <c r="AD1300">
        <v>6.44</v>
      </c>
      <c r="AE1300" t="s">
        <v>6894</v>
      </c>
      <c r="AF1300" t="s">
        <v>36</v>
      </c>
    </row>
    <row r="1301" spans="1:32" x14ac:dyDescent="0.2">
      <c r="A1301">
        <v>1300</v>
      </c>
      <c r="C1301">
        <v>26591</v>
      </c>
      <c r="D1301">
        <v>169206</v>
      </c>
      <c r="F1301">
        <v>4</v>
      </c>
      <c r="G1301">
        <v>11</v>
      </c>
      <c r="H1301">
        <v>36.200000000000003</v>
      </c>
      <c r="I1301" t="s">
        <v>26</v>
      </c>
      <c r="J1301">
        <v>20</v>
      </c>
      <c r="K1301">
        <v>21</v>
      </c>
      <c r="L1301">
        <v>22</v>
      </c>
      <c r="M1301">
        <v>-20</v>
      </c>
      <c r="N1301">
        <v>5.79</v>
      </c>
      <c r="P1301">
        <v>0.18</v>
      </c>
      <c r="R1301">
        <v>0.09</v>
      </c>
      <c r="T1301">
        <v>0.05</v>
      </c>
      <c r="X1301" t="s">
        <v>2723</v>
      </c>
      <c r="Y1301">
        <v>1300</v>
      </c>
      <c r="Z1301" s="1">
        <v>0.17472453703703705</v>
      </c>
      <c r="AA1301" t="s">
        <v>6895</v>
      </c>
      <c r="AB1301">
        <v>0.05</v>
      </c>
      <c r="AC1301">
        <v>5.1999999999999998E-2</v>
      </c>
      <c r="AD1301">
        <v>5.79</v>
      </c>
      <c r="AE1301" t="s">
        <v>2723</v>
      </c>
    </row>
    <row r="1302" spans="1:32" x14ac:dyDescent="0.2">
      <c r="A1302">
        <v>1301</v>
      </c>
      <c r="C1302">
        <v>26605</v>
      </c>
      <c r="D1302">
        <v>57081</v>
      </c>
      <c r="F1302">
        <v>4</v>
      </c>
      <c r="G1302">
        <v>13</v>
      </c>
      <c r="H1302">
        <v>59.6</v>
      </c>
      <c r="I1302" t="s">
        <v>24</v>
      </c>
      <c r="J1302">
        <v>37</v>
      </c>
      <c r="K1302">
        <v>58</v>
      </c>
      <c r="L1302">
        <v>1</v>
      </c>
      <c r="M1302">
        <v>37</v>
      </c>
      <c r="N1302">
        <v>6.45</v>
      </c>
      <c r="O1302" t="s">
        <v>103</v>
      </c>
      <c r="X1302" t="s">
        <v>60</v>
      </c>
      <c r="Y1302">
        <v>1301</v>
      </c>
      <c r="Z1302" s="1">
        <v>0.17638425925925927</v>
      </c>
      <c r="AA1302" t="s">
        <v>6896</v>
      </c>
      <c r="AB1302">
        <v>-5.8000000000000003E-2</v>
      </c>
      <c r="AC1302">
        <v>0</v>
      </c>
      <c r="AD1302">
        <v>6.45</v>
      </c>
      <c r="AE1302" t="s">
        <v>60</v>
      </c>
    </row>
    <row r="1303" spans="1:32" x14ac:dyDescent="0.2">
      <c r="A1303">
        <v>1302</v>
      </c>
      <c r="B1303" t="s">
        <v>2306</v>
      </c>
      <c r="C1303">
        <v>26612</v>
      </c>
      <c r="D1303">
        <v>216682</v>
      </c>
      <c r="F1303">
        <v>4</v>
      </c>
      <c r="G1303">
        <v>10</v>
      </c>
      <c r="H1303">
        <v>50.6</v>
      </c>
      <c r="I1303" t="s">
        <v>26</v>
      </c>
      <c r="J1303">
        <v>41</v>
      </c>
      <c r="K1303">
        <v>59</v>
      </c>
      <c r="L1303">
        <v>37</v>
      </c>
      <c r="M1303">
        <v>-41</v>
      </c>
      <c r="N1303">
        <v>4.93</v>
      </c>
      <c r="P1303">
        <v>0.33</v>
      </c>
      <c r="R1303">
        <v>7.0000000000000007E-2</v>
      </c>
      <c r="T1303">
        <v>0.21</v>
      </c>
      <c r="X1303" t="s">
        <v>2826</v>
      </c>
      <c r="Y1303">
        <v>1302</v>
      </c>
      <c r="Z1303" s="1">
        <v>0.17419675925925926</v>
      </c>
      <c r="AA1303" t="s">
        <v>6897</v>
      </c>
      <c r="AB1303">
        <v>0.19600000000000001</v>
      </c>
      <c r="AC1303">
        <v>6.3E-2</v>
      </c>
      <c r="AD1303">
        <v>4.93</v>
      </c>
      <c r="AE1303" t="s">
        <v>2826</v>
      </c>
    </row>
    <row r="1304" spans="1:32" x14ac:dyDescent="0.2">
      <c r="A1304">
        <v>1303</v>
      </c>
      <c r="B1304" t="s">
        <v>2307</v>
      </c>
      <c r="C1304">
        <v>26630</v>
      </c>
      <c r="D1304">
        <v>39404</v>
      </c>
      <c r="E1304">
        <v>1518</v>
      </c>
      <c r="F1304">
        <v>4</v>
      </c>
      <c r="G1304">
        <v>14</v>
      </c>
      <c r="H1304">
        <v>53.9</v>
      </c>
      <c r="I1304" t="s">
        <v>24</v>
      </c>
      <c r="J1304">
        <v>48</v>
      </c>
      <c r="K1304">
        <v>24</v>
      </c>
      <c r="L1304">
        <v>34</v>
      </c>
      <c r="M1304">
        <v>48</v>
      </c>
      <c r="N1304">
        <v>4.1399999999999997</v>
      </c>
      <c r="P1304">
        <v>0.95</v>
      </c>
      <c r="R1304">
        <v>0.64</v>
      </c>
      <c r="T1304">
        <v>0.54</v>
      </c>
      <c r="X1304" t="s">
        <v>272</v>
      </c>
      <c r="Y1304">
        <v>1303</v>
      </c>
      <c r="Z1304" s="1">
        <v>0.17701273148148147</v>
      </c>
      <c r="AA1304" t="s">
        <v>6898</v>
      </c>
      <c r="AB1304">
        <v>5.0000000000000001E-3</v>
      </c>
      <c r="AC1304">
        <v>-1.7999999999999999E-2</v>
      </c>
      <c r="AD1304">
        <v>4.1399999999999997</v>
      </c>
      <c r="AE1304" t="s">
        <v>272</v>
      </c>
    </row>
    <row r="1305" spans="1:32" x14ac:dyDescent="0.2">
      <c r="A1305">
        <v>1304</v>
      </c>
      <c r="C1305">
        <v>26659</v>
      </c>
      <c r="D1305">
        <v>693</v>
      </c>
      <c r="F1305">
        <v>4</v>
      </c>
      <c r="G1305">
        <v>30</v>
      </c>
      <c r="H1305">
        <v>0.1</v>
      </c>
      <c r="I1305" t="s">
        <v>24</v>
      </c>
      <c r="J1305">
        <v>83</v>
      </c>
      <c r="K1305">
        <v>20</v>
      </c>
      <c r="L1305">
        <v>26</v>
      </c>
      <c r="M1305">
        <v>83</v>
      </c>
      <c r="N1305">
        <v>5.46</v>
      </c>
      <c r="P1305">
        <v>0.87</v>
      </c>
      <c r="R1305">
        <v>0.46</v>
      </c>
      <c r="X1305" t="s">
        <v>71</v>
      </c>
      <c r="Y1305">
        <v>1304</v>
      </c>
      <c r="Z1305" s="1">
        <v>0.18750115740740739</v>
      </c>
      <c r="AA1305" t="s">
        <v>6899</v>
      </c>
      <c r="AB1305">
        <v>-5.5E-2</v>
      </c>
      <c r="AC1305">
        <v>0.105</v>
      </c>
      <c r="AD1305">
        <v>5.46</v>
      </c>
      <c r="AE1305" t="s">
        <v>71</v>
      </c>
    </row>
    <row r="1306" spans="1:32" x14ac:dyDescent="0.2">
      <c r="A1306">
        <v>1305</v>
      </c>
      <c r="C1306">
        <v>26670</v>
      </c>
      <c r="D1306">
        <v>13075</v>
      </c>
      <c r="F1306">
        <v>4</v>
      </c>
      <c r="G1306">
        <v>16</v>
      </c>
      <c r="H1306">
        <v>53.6</v>
      </c>
      <c r="I1306" t="s">
        <v>24</v>
      </c>
      <c r="J1306">
        <v>61</v>
      </c>
      <c r="K1306">
        <v>51</v>
      </c>
      <c r="L1306">
        <v>1</v>
      </c>
      <c r="M1306">
        <v>61</v>
      </c>
      <c r="N1306">
        <v>5.7</v>
      </c>
      <c r="P1306">
        <v>-0.14000000000000001</v>
      </c>
      <c r="R1306">
        <v>-0.51</v>
      </c>
      <c r="X1306" t="s">
        <v>2308</v>
      </c>
      <c r="Y1306">
        <v>1305</v>
      </c>
      <c r="Z1306" s="1">
        <v>0.17839814814814814</v>
      </c>
      <c r="AA1306" t="s">
        <v>6900</v>
      </c>
      <c r="AB1306">
        <v>1.0999999999999999E-2</v>
      </c>
      <c r="AC1306">
        <v>-0.01</v>
      </c>
      <c r="AD1306">
        <v>5.7</v>
      </c>
      <c r="AE1306" t="s">
        <v>2308</v>
      </c>
    </row>
    <row r="1307" spans="1:32" x14ac:dyDescent="0.2">
      <c r="A1307">
        <v>1306</v>
      </c>
      <c r="B1307" t="s">
        <v>2309</v>
      </c>
      <c r="C1307">
        <v>26673</v>
      </c>
      <c r="D1307">
        <v>39409</v>
      </c>
      <c r="F1307">
        <v>4</v>
      </c>
      <c r="G1307">
        <v>14</v>
      </c>
      <c r="H1307">
        <v>53.3</v>
      </c>
      <c r="I1307" t="s">
        <v>24</v>
      </c>
      <c r="J1307">
        <v>40</v>
      </c>
      <c r="K1307">
        <v>29</v>
      </c>
      <c r="L1307">
        <v>1</v>
      </c>
      <c r="M1307">
        <v>40</v>
      </c>
      <c r="N1307">
        <v>4.71</v>
      </c>
      <c r="P1307">
        <v>1.01</v>
      </c>
      <c r="R1307">
        <v>0.65</v>
      </c>
      <c r="T1307">
        <v>0.56999999999999995</v>
      </c>
      <c r="X1307" t="s">
        <v>2310</v>
      </c>
      <c r="Y1307">
        <v>1306</v>
      </c>
      <c r="Z1307" s="1">
        <v>0.17700578703703704</v>
      </c>
      <c r="AA1307" t="s">
        <v>6901</v>
      </c>
      <c r="AB1307">
        <v>8.0000000000000002E-3</v>
      </c>
      <c r="AC1307">
        <v>-2.5999999999999999E-2</v>
      </c>
      <c r="AD1307">
        <v>4.71</v>
      </c>
      <c r="AE1307" t="s">
        <v>6902</v>
      </c>
      <c r="AF1307" t="s">
        <v>36</v>
      </c>
    </row>
    <row r="1308" spans="1:32" x14ac:dyDescent="0.2">
      <c r="A1308">
        <v>1307</v>
      </c>
      <c r="C1308">
        <v>26676</v>
      </c>
      <c r="D1308">
        <v>93821</v>
      </c>
      <c r="F1308">
        <v>4</v>
      </c>
      <c r="G1308">
        <v>13</v>
      </c>
      <c r="H1308">
        <v>34.799999999999997</v>
      </c>
      <c r="I1308" t="s">
        <v>24</v>
      </c>
      <c r="J1308">
        <v>10</v>
      </c>
      <c r="K1308">
        <v>12</v>
      </c>
      <c r="L1308">
        <v>44</v>
      </c>
      <c r="M1308">
        <v>10</v>
      </c>
      <c r="N1308">
        <v>6.23</v>
      </c>
      <c r="P1308">
        <v>0.05</v>
      </c>
      <c r="R1308">
        <v>-0.33</v>
      </c>
      <c r="X1308" t="s">
        <v>179</v>
      </c>
      <c r="Y1308">
        <v>1307</v>
      </c>
      <c r="Z1308" s="1">
        <v>0.17609722222222224</v>
      </c>
      <c r="AA1308" t="s">
        <v>6903</v>
      </c>
      <c r="AB1308">
        <v>4.4999999999999998E-2</v>
      </c>
      <c r="AC1308">
        <v>-2.5999999999999999E-2</v>
      </c>
      <c r="AD1308">
        <v>6.23</v>
      </c>
      <c r="AE1308" t="s">
        <v>179</v>
      </c>
    </row>
    <row r="1309" spans="1:32" x14ac:dyDescent="0.2">
      <c r="A1309">
        <v>1308</v>
      </c>
      <c r="C1309">
        <v>26677</v>
      </c>
      <c r="D1309">
        <v>111671</v>
      </c>
      <c r="F1309">
        <v>4</v>
      </c>
      <c r="G1309">
        <v>13</v>
      </c>
      <c r="H1309">
        <v>31.3</v>
      </c>
      <c r="I1309" t="s">
        <v>24</v>
      </c>
      <c r="J1309">
        <v>8</v>
      </c>
      <c r="K1309">
        <v>53</v>
      </c>
      <c r="L1309">
        <v>26</v>
      </c>
      <c r="M1309">
        <v>8</v>
      </c>
      <c r="N1309">
        <v>6.51</v>
      </c>
      <c r="P1309">
        <v>0.16</v>
      </c>
      <c r="R1309">
        <v>0.13</v>
      </c>
      <c r="X1309" t="s">
        <v>2723</v>
      </c>
      <c r="Y1309">
        <v>1308</v>
      </c>
      <c r="Z1309" s="1">
        <v>0.17605671296296296</v>
      </c>
      <c r="AA1309" t="s">
        <v>6904</v>
      </c>
      <c r="AB1309">
        <v>1.6E-2</v>
      </c>
      <c r="AC1309">
        <v>-2.7E-2</v>
      </c>
      <c r="AD1309">
        <v>6.51</v>
      </c>
      <c r="AE1309" t="s">
        <v>2723</v>
      </c>
    </row>
    <row r="1310" spans="1:32" x14ac:dyDescent="0.2">
      <c r="A1310">
        <v>1309</v>
      </c>
      <c r="B1310" t="s">
        <v>2311</v>
      </c>
      <c r="C1310">
        <v>26690</v>
      </c>
      <c r="D1310">
        <v>111672</v>
      </c>
      <c r="F1310">
        <v>4</v>
      </c>
      <c r="G1310">
        <v>13</v>
      </c>
      <c r="H1310">
        <v>33.1</v>
      </c>
      <c r="I1310" t="s">
        <v>24</v>
      </c>
      <c r="J1310">
        <v>7</v>
      </c>
      <c r="K1310">
        <v>42</v>
      </c>
      <c r="L1310">
        <v>58</v>
      </c>
      <c r="M1310">
        <v>7</v>
      </c>
      <c r="N1310">
        <v>5.29</v>
      </c>
      <c r="P1310">
        <v>0.36</v>
      </c>
      <c r="R1310">
        <v>0.01</v>
      </c>
      <c r="T1310">
        <v>0.19</v>
      </c>
      <c r="X1310" t="s">
        <v>312</v>
      </c>
      <c r="Y1310">
        <v>1309</v>
      </c>
      <c r="Z1310" s="1">
        <v>0.17607754629629632</v>
      </c>
      <c r="AA1310" t="s">
        <v>6905</v>
      </c>
      <c r="AB1310">
        <v>-2E-3</v>
      </c>
      <c r="AC1310">
        <v>6.0000000000000001E-3</v>
      </c>
      <c r="AD1310">
        <v>5.29</v>
      </c>
      <c r="AE1310" t="s">
        <v>3259</v>
      </c>
      <c r="AF1310" t="s">
        <v>36</v>
      </c>
    </row>
    <row r="1311" spans="1:32" x14ac:dyDescent="0.2">
      <c r="A1311">
        <v>1310</v>
      </c>
      <c r="C1311">
        <v>26703</v>
      </c>
      <c r="D1311">
        <v>93823</v>
      </c>
      <c r="F1311">
        <v>4</v>
      </c>
      <c r="G1311">
        <v>13</v>
      </c>
      <c r="H1311">
        <v>49.9</v>
      </c>
      <c r="I1311" t="s">
        <v>24</v>
      </c>
      <c r="J1311">
        <v>12</v>
      </c>
      <c r="K1311">
        <v>45</v>
      </c>
      <c r="L1311">
        <v>12</v>
      </c>
      <c r="M1311">
        <v>12</v>
      </c>
      <c r="N1311">
        <v>6.25</v>
      </c>
      <c r="P1311">
        <v>1.1599999999999999</v>
      </c>
      <c r="R1311">
        <v>1.1200000000000001</v>
      </c>
      <c r="T1311">
        <v>0.39</v>
      </c>
      <c r="U1311" t="s">
        <v>93</v>
      </c>
      <c r="X1311" t="s">
        <v>197</v>
      </c>
      <c r="Y1311">
        <v>1310</v>
      </c>
      <c r="Z1311" s="1">
        <v>0.17627199074074074</v>
      </c>
      <c r="AA1311" t="s">
        <v>6906</v>
      </c>
      <c r="AB1311">
        <v>1.9E-2</v>
      </c>
      <c r="AC1311">
        <v>-2.8000000000000001E-2</v>
      </c>
      <c r="AD1311">
        <v>6.25</v>
      </c>
      <c r="AE1311" t="s">
        <v>197</v>
      </c>
    </row>
    <row r="1312" spans="1:32" x14ac:dyDescent="0.2">
      <c r="A1312">
        <v>1311</v>
      </c>
      <c r="B1312" t="s">
        <v>2312</v>
      </c>
      <c r="C1312">
        <v>26722</v>
      </c>
      <c r="D1312">
        <v>111674</v>
      </c>
      <c r="F1312">
        <v>4</v>
      </c>
      <c r="G1312">
        <v>13</v>
      </c>
      <c r="H1312">
        <v>56.4</v>
      </c>
      <c r="I1312" t="s">
        <v>24</v>
      </c>
      <c r="J1312">
        <v>9</v>
      </c>
      <c r="K1312">
        <v>15</v>
      </c>
      <c r="L1312">
        <v>49</v>
      </c>
      <c r="M1312">
        <v>9</v>
      </c>
      <c r="N1312">
        <v>4.84</v>
      </c>
      <c r="P1312">
        <v>0.8</v>
      </c>
      <c r="R1312">
        <v>0.5</v>
      </c>
      <c r="T1312">
        <v>0.45</v>
      </c>
      <c r="X1312" t="s">
        <v>2313</v>
      </c>
      <c r="Y1312">
        <v>1311</v>
      </c>
      <c r="Z1312" s="1">
        <v>0.17634722222222221</v>
      </c>
      <c r="AA1312" t="s">
        <v>6907</v>
      </c>
      <c r="AB1312">
        <v>-0.01</v>
      </c>
      <c r="AC1312">
        <v>-3.7999999999999999E-2</v>
      </c>
      <c r="AD1312">
        <v>4.84</v>
      </c>
      <c r="AE1312" t="s">
        <v>33</v>
      </c>
      <c r="AF1312" t="s">
        <v>36</v>
      </c>
    </row>
    <row r="1313" spans="1:32" x14ac:dyDescent="0.2">
      <c r="A1313">
        <v>1312</v>
      </c>
      <c r="C1313">
        <v>26739</v>
      </c>
      <c r="D1313">
        <v>131041</v>
      </c>
      <c r="F1313">
        <v>4</v>
      </c>
      <c r="G1313">
        <v>13</v>
      </c>
      <c r="H1313">
        <v>38.200000000000003</v>
      </c>
      <c r="I1313" t="s">
        <v>26</v>
      </c>
      <c r="J1313">
        <v>1</v>
      </c>
      <c r="K1313">
        <v>8</v>
      </c>
      <c r="L1313">
        <v>59</v>
      </c>
      <c r="M1313">
        <v>-1</v>
      </c>
      <c r="N1313">
        <v>6.44</v>
      </c>
      <c r="P1313">
        <v>-0.13</v>
      </c>
      <c r="R1313">
        <v>-0.56000000000000005</v>
      </c>
      <c r="X1313" t="s">
        <v>148</v>
      </c>
      <c r="Y1313">
        <v>1312</v>
      </c>
      <c r="Z1313" s="1">
        <v>0.1761365740740741</v>
      </c>
      <c r="AA1313" t="s">
        <v>6908</v>
      </c>
      <c r="AB1313">
        <v>7.0000000000000001E-3</v>
      </c>
      <c r="AC1313">
        <v>-4.0000000000000001E-3</v>
      </c>
      <c r="AD1313">
        <v>6.44</v>
      </c>
      <c r="AE1313" t="s">
        <v>148</v>
      </c>
    </row>
    <row r="1314" spans="1:32" x14ac:dyDescent="0.2">
      <c r="A1314">
        <v>1313</v>
      </c>
      <c r="C1314">
        <v>26755</v>
      </c>
      <c r="D1314">
        <v>24514</v>
      </c>
      <c r="F1314">
        <v>4</v>
      </c>
      <c r="G1314">
        <v>17</v>
      </c>
      <c r="H1314">
        <v>8.1999999999999993</v>
      </c>
      <c r="I1314" t="s">
        <v>24</v>
      </c>
      <c r="J1314">
        <v>57</v>
      </c>
      <c r="K1314">
        <v>51</v>
      </c>
      <c r="L1314">
        <v>38</v>
      </c>
      <c r="M1314">
        <v>57</v>
      </c>
      <c r="N1314">
        <v>5.71</v>
      </c>
      <c r="P1314">
        <v>1.0900000000000001</v>
      </c>
      <c r="X1314" t="s">
        <v>45</v>
      </c>
      <c r="Y1314">
        <v>1313</v>
      </c>
      <c r="Z1314" s="1">
        <v>0.17856712962962962</v>
      </c>
      <c r="AA1314" t="s">
        <v>6909</v>
      </c>
      <c r="AB1314">
        <v>0.03</v>
      </c>
      <c r="AC1314">
        <v>-3.4000000000000002E-2</v>
      </c>
      <c r="AD1314">
        <v>5.71</v>
      </c>
      <c r="AE1314" t="s">
        <v>45</v>
      </c>
    </row>
    <row r="1315" spans="1:32" x14ac:dyDescent="0.2">
      <c r="A1315">
        <v>1314</v>
      </c>
      <c r="C1315">
        <v>26764</v>
      </c>
      <c r="D1315">
        <v>24512</v>
      </c>
      <c r="F1315">
        <v>4</v>
      </c>
      <c r="G1315">
        <v>16</v>
      </c>
      <c r="H1315">
        <v>43.1</v>
      </c>
      <c r="I1315" t="s">
        <v>24</v>
      </c>
      <c r="J1315">
        <v>53</v>
      </c>
      <c r="K1315">
        <v>36</v>
      </c>
      <c r="L1315">
        <v>43</v>
      </c>
      <c r="M1315">
        <v>53</v>
      </c>
      <c r="N1315">
        <v>5.19</v>
      </c>
      <c r="P1315">
        <v>0.05</v>
      </c>
      <c r="X1315" t="s">
        <v>350</v>
      </c>
      <c r="Y1315">
        <v>1314</v>
      </c>
      <c r="Z1315" s="1">
        <v>0.17827662037037037</v>
      </c>
      <c r="AA1315" t="s">
        <v>6910</v>
      </c>
      <c r="AB1315">
        <v>-1.7000000000000001E-2</v>
      </c>
      <c r="AC1315">
        <v>2E-3</v>
      </c>
      <c r="AD1315">
        <v>5.19</v>
      </c>
      <c r="AE1315" t="s">
        <v>350</v>
      </c>
    </row>
    <row r="1316" spans="1:32" x14ac:dyDescent="0.2">
      <c r="A1316">
        <v>1315</v>
      </c>
      <c r="C1316">
        <v>26793</v>
      </c>
      <c r="D1316">
        <v>111680</v>
      </c>
      <c r="F1316">
        <v>4</v>
      </c>
      <c r="G1316">
        <v>14</v>
      </c>
      <c r="H1316">
        <v>36.299999999999997</v>
      </c>
      <c r="I1316" t="s">
        <v>24</v>
      </c>
      <c r="J1316">
        <v>10</v>
      </c>
      <c r="K1316">
        <v>0</v>
      </c>
      <c r="L1316">
        <v>40</v>
      </c>
      <c r="M1316">
        <v>10</v>
      </c>
      <c r="N1316">
        <v>5.22</v>
      </c>
      <c r="P1316">
        <v>-0.1</v>
      </c>
      <c r="R1316">
        <v>-0.34</v>
      </c>
      <c r="X1316" t="s">
        <v>66</v>
      </c>
      <c r="Y1316">
        <v>1315</v>
      </c>
      <c r="Z1316" s="1">
        <v>0.17680902777777777</v>
      </c>
      <c r="AA1316" t="s">
        <v>6911</v>
      </c>
      <c r="AB1316">
        <v>2E-3</v>
      </c>
      <c r="AC1316">
        <v>-2.5999999999999999E-2</v>
      </c>
      <c r="AD1316">
        <v>5.22</v>
      </c>
      <c r="AE1316" t="s">
        <v>66</v>
      </c>
    </row>
    <row r="1317" spans="1:32" x14ac:dyDescent="0.2">
      <c r="A1317">
        <v>1316</v>
      </c>
      <c r="C1317">
        <v>26820</v>
      </c>
      <c r="D1317">
        <v>216694</v>
      </c>
      <c r="F1317">
        <v>4</v>
      </c>
      <c r="G1317">
        <v>12</v>
      </c>
      <c r="H1317">
        <v>31.6</v>
      </c>
      <c r="I1317" t="s">
        <v>26</v>
      </c>
      <c r="J1317">
        <v>44</v>
      </c>
      <c r="K1317">
        <v>22</v>
      </c>
      <c r="L1317">
        <v>6</v>
      </c>
      <c r="M1317">
        <v>-44</v>
      </c>
      <c r="N1317">
        <v>6.71</v>
      </c>
      <c r="P1317">
        <v>1.48</v>
      </c>
      <c r="R1317">
        <v>1.81</v>
      </c>
      <c r="T1317">
        <v>0.71</v>
      </c>
      <c r="U1317" t="s">
        <v>183</v>
      </c>
      <c r="X1317" t="s">
        <v>2314</v>
      </c>
      <c r="Y1317">
        <v>1316</v>
      </c>
      <c r="Z1317" s="1">
        <v>0.17536574074074074</v>
      </c>
      <c r="AA1317" t="s">
        <v>6912</v>
      </c>
      <c r="AB1317">
        <v>4.4999999999999998E-2</v>
      </c>
      <c r="AC1317">
        <v>3.0000000000000001E-3</v>
      </c>
      <c r="AD1317">
        <v>6.71</v>
      </c>
      <c r="AE1317" t="s">
        <v>6913</v>
      </c>
      <c r="AF1317" t="s">
        <v>36</v>
      </c>
    </row>
    <row r="1318" spans="1:32" x14ac:dyDescent="0.2">
      <c r="A1318">
        <v>1317</v>
      </c>
      <c r="C1318">
        <v>26836</v>
      </c>
      <c r="D1318">
        <v>691</v>
      </c>
      <c r="F1318">
        <v>4</v>
      </c>
      <c r="G1318">
        <v>27</v>
      </c>
      <c r="H1318">
        <v>2.8</v>
      </c>
      <c r="I1318" t="s">
        <v>24</v>
      </c>
      <c r="J1318">
        <v>80</v>
      </c>
      <c r="K1318">
        <v>49</v>
      </c>
      <c r="L1318">
        <v>27</v>
      </c>
      <c r="M1318">
        <v>80</v>
      </c>
      <c r="N1318">
        <v>5.43</v>
      </c>
      <c r="P1318">
        <v>1.17</v>
      </c>
      <c r="W1318" t="s">
        <v>27</v>
      </c>
      <c r="X1318" t="s">
        <v>342</v>
      </c>
      <c r="Y1318">
        <v>1317</v>
      </c>
      <c r="Z1318" s="1">
        <v>0.18544907407407407</v>
      </c>
      <c r="AA1318" t="s">
        <v>6914</v>
      </c>
      <c r="AB1318">
        <v>3.0000000000000001E-3</v>
      </c>
      <c r="AC1318">
        <v>-1.9E-2</v>
      </c>
      <c r="AD1318">
        <v>5.43</v>
      </c>
      <c r="AE1318" t="s">
        <v>5784</v>
      </c>
    </row>
    <row r="1319" spans="1:32" x14ac:dyDescent="0.2">
      <c r="A1319">
        <v>1318</v>
      </c>
      <c r="B1319" t="s">
        <v>2315</v>
      </c>
      <c r="C1319">
        <v>26846</v>
      </c>
      <c r="D1319">
        <v>149478</v>
      </c>
      <c r="F1319">
        <v>4</v>
      </c>
      <c r="G1319">
        <v>14</v>
      </c>
      <c r="H1319">
        <v>23.7</v>
      </c>
      <c r="I1319" t="s">
        <v>26</v>
      </c>
      <c r="J1319">
        <v>10</v>
      </c>
      <c r="K1319">
        <v>15</v>
      </c>
      <c r="L1319">
        <v>23</v>
      </c>
      <c r="M1319">
        <v>-10</v>
      </c>
      <c r="N1319">
        <v>4.87</v>
      </c>
      <c r="P1319">
        <v>1.17</v>
      </c>
      <c r="R1319">
        <v>1.1499999999999999</v>
      </c>
      <c r="T1319">
        <v>0.56999999999999995</v>
      </c>
      <c r="X1319" t="s">
        <v>105</v>
      </c>
      <c r="Y1319">
        <v>1318</v>
      </c>
      <c r="Z1319" s="1">
        <v>0.17666319444444445</v>
      </c>
      <c r="AA1319" t="s">
        <v>6915</v>
      </c>
      <c r="AB1319">
        <v>-8.9999999999999993E-3</v>
      </c>
      <c r="AC1319">
        <v>-0.16200000000000001</v>
      </c>
      <c r="AD1319">
        <v>4.87</v>
      </c>
      <c r="AE1319" t="s">
        <v>105</v>
      </c>
    </row>
    <row r="1320" spans="1:32" x14ac:dyDescent="0.2">
      <c r="A1320">
        <v>1319</v>
      </c>
      <c r="B1320" t="s">
        <v>2316</v>
      </c>
      <c r="C1320">
        <v>26911</v>
      </c>
      <c r="D1320">
        <v>93836</v>
      </c>
      <c r="E1320">
        <v>1537</v>
      </c>
      <c r="F1320">
        <v>4</v>
      </c>
      <c r="G1320">
        <v>15</v>
      </c>
      <c r="H1320">
        <v>46.3</v>
      </c>
      <c r="I1320" t="s">
        <v>24</v>
      </c>
      <c r="J1320">
        <v>15</v>
      </c>
      <c r="K1320">
        <v>24</v>
      </c>
      <c r="L1320">
        <v>2</v>
      </c>
      <c r="M1320">
        <v>15</v>
      </c>
      <c r="N1320">
        <v>6.32</v>
      </c>
      <c r="P1320">
        <v>0.4</v>
      </c>
      <c r="R1320">
        <v>0.02</v>
      </c>
      <c r="T1320">
        <v>0.21</v>
      </c>
      <c r="X1320" t="s">
        <v>430</v>
      </c>
      <c r="Y1320">
        <v>1319</v>
      </c>
      <c r="Z1320" s="1">
        <v>0.17761921296296299</v>
      </c>
      <c r="AA1320" t="s">
        <v>6916</v>
      </c>
      <c r="AB1320">
        <v>0.11600000000000001</v>
      </c>
      <c r="AC1320">
        <v>-2.9000000000000001E-2</v>
      </c>
      <c r="AD1320">
        <v>6.32</v>
      </c>
      <c r="AE1320" t="s">
        <v>430</v>
      </c>
    </row>
    <row r="1321" spans="1:32" x14ac:dyDescent="0.2">
      <c r="A1321">
        <v>1320</v>
      </c>
      <c r="B1321" t="s">
        <v>2317</v>
      </c>
      <c r="C1321">
        <v>26912</v>
      </c>
      <c r="D1321">
        <v>111696</v>
      </c>
      <c r="F1321">
        <v>4</v>
      </c>
      <c r="G1321">
        <v>15</v>
      </c>
      <c r="H1321">
        <v>32.1</v>
      </c>
      <c r="I1321" t="s">
        <v>24</v>
      </c>
      <c r="J1321">
        <v>8</v>
      </c>
      <c r="K1321">
        <v>53</v>
      </c>
      <c r="L1321">
        <v>32</v>
      </c>
      <c r="M1321">
        <v>8</v>
      </c>
      <c r="N1321">
        <v>4.29</v>
      </c>
      <c r="P1321">
        <v>-0.06</v>
      </c>
      <c r="R1321">
        <v>-0.53</v>
      </c>
      <c r="T1321">
        <v>-0.06</v>
      </c>
      <c r="X1321" t="s">
        <v>2318</v>
      </c>
      <c r="Y1321">
        <v>1320</v>
      </c>
      <c r="Z1321" s="1">
        <v>0.17745486111111111</v>
      </c>
      <c r="AA1321" t="s">
        <v>6917</v>
      </c>
      <c r="AB1321">
        <v>2.1000000000000001E-2</v>
      </c>
      <c r="AC1321">
        <v>-2.4E-2</v>
      </c>
      <c r="AD1321">
        <v>4.29</v>
      </c>
      <c r="AE1321" t="s">
        <v>2318</v>
      </c>
    </row>
    <row r="1322" spans="1:32" x14ac:dyDescent="0.2">
      <c r="A1322">
        <v>1321</v>
      </c>
      <c r="C1322">
        <v>26913</v>
      </c>
      <c r="D1322">
        <v>111695</v>
      </c>
      <c r="E1322" t="s">
        <v>2319</v>
      </c>
      <c r="F1322">
        <v>4</v>
      </c>
      <c r="G1322">
        <v>15</v>
      </c>
      <c r="H1322">
        <v>25.8</v>
      </c>
      <c r="I1322" t="s">
        <v>24</v>
      </c>
      <c r="J1322">
        <v>6</v>
      </c>
      <c r="K1322">
        <v>11</v>
      </c>
      <c r="L1322">
        <v>59</v>
      </c>
      <c r="M1322">
        <v>6</v>
      </c>
      <c r="N1322">
        <v>6.93</v>
      </c>
      <c r="P1322">
        <v>0.7</v>
      </c>
      <c r="R1322">
        <v>0.22</v>
      </c>
      <c r="X1322" t="s">
        <v>321</v>
      </c>
      <c r="Y1322">
        <v>1321</v>
      </c>
      <c r="Z1322" s="1">
        <v>0.17738194444444444</v>
      </c>
      <c r="AA1322" t="s">
        <v>6918</v>
      </c>
      <c r="AB1322">
        <v>-0.106</v>
      </c>
      <c r="AC1322">
        <v>-0.107</v>
      </c>
      <c r="AD1322">
        <v>6.93</v>
      </c>
      <c r="AE1322" t="s">
        <v>321</v>
      </c>
    </row>
    <row r="1323" spans="1:32" x14ac:dyDescent="0.2">
      <c r="A1323">
        <v>1322</v>
      </c>
      <c r="C1323">
        <v>26923</v>
      </c>
      <c r="D1323">
        <v>111698</v>
      </c>
      <c r="E1323" t="s">
        <v>2320</v>
      </c>
      <c r="F1323">
        <v>4</v>
      </c>
      <c r="G1323">
        <v>15</v>
      </c>
      <c r="H1323">
        <v>29.2</v>
      </c>
      <c r="I1323" t="s">
        <v>24</v>
      </c>
      <c r="J1323">
        <v>6</v>
      </c>
      <c r="K1323">
        <v>11</v>
      </c>
      <c r="L1323">
        <v>12</v>
      </c>
      <c r="M1323">
        <v>6</v>
      </c>
      <c r="N1323">
        <v>6.31</v>
      </c>
      <c r="P1323">
        <v>0.59</v>
      </c>
      <c r="R1323">
        <v>0.05</v>
      </c>
      <c r="X1323" t="s">
        <v>2744</v>
      </c>
      <c r="Y1323">
        <v>1322</v>
      </c>
      <c r="Z1323" s="1">
        <v>0.1774212962962963</v>
      </c>
      <c r="AA1323" t="s">
        <v>6919</v>
      </c>
      <c r="AB1323">
        <v>-0.06</v>
      </c>
      <c r="AC1323">
        <v>-0.11600000000000001</v>
      </c>
      <c r="AD1323">
        <v>6.31</v>
      </c>
      <c r="AE1323" t="s">
        <v>2744</v>
      </c>
    </row>
    <row r="1324" spans="1:32" x14ac:dyDescent="0.2">
      <c r="A1324">
        <v>1323</v>
      </c>
      <c r="C1324">
        <v>26927</v>
      </c>
      <c r="D1324">
        <v>216705</v>
      </c>
      <c r="F1324">
        <v>4</v>
      </c>
      <c r="G1324">
        <v>13</v>
      </c>
      <c r="H1324">
        <v>35.700000000000003</v>
      </c>
      <c r="I1324" t="s">
        <v>26</v>
      </c>
      <c r="J1324">
        <v>40</v>
      </c>
      <c r="K1324">
        <v>21</v>
      </c>
      <c r="L1324">
        <v>28</v>
      </c>
      <c r="M1324">
        <v>-40</v>
      </c>
      <c r="N1324">
        <v>6.37</v>
      </c>
      <c r="P1324">
        <v>1.46</v>
      </c>
      <c r="X1324" t="s">
        <v>105</v>
      </c>
      <c r="Y1324">
        <v>1323</v>
      </c>
      <c r="Z1324" s="1">
        <v>0.17610763888888889</v>
      </c>
      <c r="AA1324" t="s">
        <v>6920</v>
      </c>
      <c r="AB1324">
        <v>1.6E-2</v>
      </c>
      <c r="AC1324">
        <v>2.8000000000000001E-2</v>
      </c>
      <c r="AD1324">
        <v>6.37</v>
      </c>
      <c r="AE1324" t="s">
        <v>105</v>
      </c>
    </row>
    <row r="1325" spans="1:32" x14ac:dyDescent="0.2">
      <c r="A1325">
        <v>1324</v>
      </c>
      <c r="C1325">
        <v>26961</v>
      </c>
      <c r="D1325">
        <v>24531</v>
      </c>
      <c r="E1325" t="s">
        <v>2321</v>
      </c>
      <c r="F1325">
        <v>4</v>
      </c>
      <c r="G1325">
        <v>18</v>
      </c>
      <c r="H1325">
        <v>14.6</v>
      </c>
      <c r="I1325" t="s">
        <v>24</v>
      </c>
      <c r="J1325">
        <v>50</v>
      </c>
      <c r="K1325">
        <v>17</v>
      </c>
      <c r="L1325">
        <v>44</v>
      </c>
      <c r="M1325">
        <v>50</v>
      </c>
      <c r="N1325">
        <v>4.6100000000000003</v>
      </c>
      <c r="P1325">
        <v>0.04</v>
      </c>
      <c r="R1325">
        <v>0.03</v>
      </c>
      <c r="T1325">
        <v>0.05</v>
      </c>
      <c r="X1325" t="s">
        <v>114</v>
      </c>
      <c r="Y1325">
        <v>1324</v>
      </c>
      <c r="Z1325" s="1">
        <v>0.17933564814814815</v>
      </c>
      <c r="AA1325" t="s">
        <v>6921</v>
      </c>
      <c r="AB1325">
        <v>4.7E-2</v>
      </c>
      <c r="AC1325">
        <v>-5.3999999999999999E-2</v>
      </c>
      <c r="AD1325">
        <v>4.6100000000000003</v>
      </c>
      <c r="AE1325" t="s">
        <v>114</v>
      </c>
    </row>
    <row r="1326" spans="1:32" x14ac:dyDescent="0.2">
      <c r="A1326">
        <v>1325</v>
      </c>
      <c r="B1326" t="s">
        <v>2322</v>
      </c>
      <c r="C1326">
        <v>26965</v>
      </c>
      <c r="D1326">
        <v>131063</v>
      </c>
      <c r="E1326" t="s">
        <v>2323</v>
      </c>
      <c r="F1326">
        <v>4</v>
      </c>
      <c r="G1326">
        <v>15</v>
      </c>
      <c r="H1326">
        <v>16.3</v>
      </c>
      <c r="I1326" t="s">
        <v>26</v>
      </c>
      <c r="J1326">
        <v>7</v>
      </c>
      <c r="K1326">
        <v>39</v>
      </c>
      <c r="L1326">
        <v>10</v>
      </c>
      <c r="M1326">
        <v>-7</v>
      </c>
      <c r="N1326">
        <v>4.43</v>
      </c>
      <c r="P1326">
        <v>0.82</v>
      </c>
      <c r="R1326">
        <v>0.45</v>
      </c>
      <c r="T1326">
        <v>0.45</v>
      </c>
      <c r="X1326" t="s">
        <v>2324</v>
      </c>
      <c r="Y1326">
        <v>1325</v>
      </c>
      <c r="Z1326" s="1">
        <v>0.17727199074074074</v>
      </c>
      <c r="AA1326" t="s">
        <v>6922</v>
      </c>
      <c r="AB1326">
        <v>-2.242</v>
      </c>
      <c r="AC1326">
        <v>-3.4140000000000001</v>
      </c>
      <c r="AD1326">
        <v>4.43</v>
      </c>
      <c r="AE1326" t="s">
        <v>2324</v>
      </c>
    </row>
    <row r="1327" spans="1:32" x14ac:dyDescent="0.2">
      <c r="A1327">
        <v>1326</v>
      </c>
      <c r="B1327" t="s">
        <v>2325</v>
      </c>
      <c r="C1327">
        <v>26967</v>
      </c>
      <c r="D1327">
        <v>216710</v>
      </c>
      <c r="F1327">
        <v>4</v>
      </c>
      <c r="G1327">
        <v>14</v>
      </c>
      <c r="H1327">
        <v>0.1</v>
      </c>
      <c r="I1327" t="s">
        <v>26</v>
      </c>
      <c r="J1327">
        <v>42</v>
      </c>
      <c r="K1327">
        <v>17</v>
      </c>
      <c r="L1327">
        <v>40</v>
      </c>
      <c r="M1327">
        <v>-42</v>
      </c>
      <c r="N1327">
        <v>3.86</v>
      </c>
      <c r="P1327">
        <v>1.1000000000000001</v>
      </c>
      <c r="R1327">
        <v>1</v>
      </c>
      <c r="T1327">
        <v>0.59</v>
      </c>
      <c r="X1327" t="s">
        <v>45</v>
      </c>
      <c r="Y1327">
        <v>1326</v>
      </c>
      <c r="Z1327" s="1">
        <v>0.17639004629629629</v>
      </c>
      <c r="AA1327" t="s">
        <v>6923</v>
      </c>
      <c r="AB1327">
        <v>4.5999999999999999E-2</v>
      </c>
      <c r="AC1327">
        <v>-0.20899999999999999</v>
      </c>
      <c r="AD1327">
        <v>3.86</v>
      </c>
      <c r="AE1327" t="s">
        <v>45</v>
      </c>
    </row>
    <row r="1328" spans="1:32" x14ac:dyDescent="0.2">
      <c r="A1328">
        <v>1327</v>
      </c>
      <c r="C1328">
        <v>27022</v>
      </c>
      <c r="D1328">
        <v>13098</v>
      </c>
      <c r="F1328">
        <v>4</v>
      </c>
      <c r="G1328">
        <v>20</v>
      </c>
      <c r="H1328">
        <v>40.299999999999997</v>
      </c>
      <c r="I1328" t="s">
        <v>24</v>
      </c>
      <c r="J1328">
        <v>65</v>
      </c>
      <c r="K1328">
        <v>8</v>
      </c>
      <c r="L1328">
        <v>26</v>
      </c>
      <c r="M1328">
        <v>65</v>
      </c>
      <c r="N1328">
        <v>5.27</v>
      </c>
      <c r="P1328">
        <v>0.81</v>
      </c>
      <c r="R1328">
        <v>0.47</v>
      </c>
      <c r="T1328">
        <v>0.43</v>
      </c>
      <c r="X1328" t="s">
        <v>2326</v>
      </c>
      <c r="Y1328">
        <v>1327</v>
      </c>
      <c r="Z1328" s="1">
        <v>0.18102199074074074</v>
      </c>
      <c r="AA1328" t="s">
        <v>6924</v>
      </c>
      <c r="AB1328">
        <v>-3.5999999999999997E-2</v>
      </c>
      <c r="AC1328">
        <v>-3.0000000000000001E-3</v>
      </c>
      <c r="AD1328">
        <v>5.27</v>
      </c>
      <c r="AE1328" t="s">
        <v>2326</v>
      </c>
    </row>
    <row r="1329" spans="1:32" x14ac:dyDescent="0.2">
      <c r="A1329">
        <v>1328</v>
      </c>
      <c r="C1329">
        <v>27026</v>
      </c>
      <c r="D1329">
        <v>39447</v>
      </c>
      <c r="F1329">
        <v>4</v>
      </c>
      <c r="G1329">
        <v>18</v>
      </c>
      <c r="H1329">
        <v>8.1999999999999993</v>
      </c>
      <c r="I1329" t="s">
        <v>24</v>
      </c>
      <c r="J1329">
        <v>42</v>
      </c>
      <c r="K1329">
        <v>8</v>
      </c>
      <c r="L1329">
        <v>28</v>
      </c>
      <c r="M1329">
        <v>42</v>
      </c>
      <c r="N1329">
        <v>6.22</v>
      </c>
      <c r="P1329">
        <v>-0.08</v>
      </c>
      <c r="R1329">
        <v>-0.28999999999999998</v>
      </c>
      <c r="X1329" t="s">
        <v>102</v>
      </c>
      <c r="Y1329">
        <v>1328</v>
      </c>
      <c r="Z1329" s="1">
        <v>0.17926157407407406</v>
      </c>
      <c r="AA1329" t="s">
        <v>6925</v>
      </c>
      <c r="AB1329">
        <v>2.9000000000000001E-2</v>
      </c>
      <c r="AC1329">
        <v>-3.4000000000000002E-2</v>
      </c>
      <c r="AD1329">
        <v>6.22</v>
      </c>
      <c r="AE1329" t="s">
        <v>102</v>
      </c>
    </row>
    <row r="1330" spans="1:32" x14ac:dyDescent="0.2">
      <c r="A1330">
        <v>1329</v>
      </c>
      <c r="B1330" t="s">
        <v>2327</v>
      </c>
      <c r="C1330">
        <v>27045</v>
      </c>
      <c r="D1330">
        <v>76532</v>
      </c>
      <c r="E1330" t="s">
        <v>30</v>
      </c>
      <c r="F1330">
        <v>4</v>
      </c>
      <c r="G1330">
        <v>17</v>
      </c>
      <c r="H1330">
        <v>15.6</v>
      </c>
      <c r="I1330" t="s">
        <v>24</v>
      </c>
      <c r="J1330">
        <v>20</v>
      </c>
      <c r="K1330">
        <v>34</v>
      </c>
      <c r="L1330">
        <v>43</v>
      </c>
      <c r="M1330">
        <v>20</v>
      </c>
      <c r="N1330">
        <v>4.9400000000000004</v>
      </c>
      <c r="P1330">
        <v>0.26</v>
      </c>
      <c r="R1330">
        <v>0.11</v>
      </c>
      <c r="T1330">
        <v>0.12</v>
      </c>
      <c r="X1330" t="s">
        <v>383</v>
      </c>
      <c r="Y1330">
        <v>1329</v>
      </c>
      <c r="Z1330" s="1">
        <v>0.17865277777777777</v>
      </c>
      <c r="AA1330" t="s">
        <v>6926</v>
      </c>
      <c r="AB1330">
        <v>-4.3999999999999997E-2</v>
      </c>
      <c r="AC1330">
        <v>-5.8000000000000003E-2</v>
      </c>
      <c r="AD1330">
        <v>4.9400000000000004</v>
      </c>
      <c r="AE1330" t="s">
        <v>383</v>
      </c>
    </row>
    <row r="1331" spans="1:32" x14ac:dyDescent="0.2">
      <c r="A1331">
        <v>1330</v>
      </c>
      <c r="C1331">
        <v>27084</v>
      </c>
      <c r="D1331">
        <v>39457</v>
      </c>
      <c r="F1331">
        <v>4</v>
      </c>
      <c r="G1331">
        <v>19</v>
      </c>
      <c r="H1331">
        <v>13.3</v>
      </c>
      <c r="I1331" t="s">
        <v>24</v>
      </c>
      <c r="J1331">
        <v>50</v>
      </c>
      <c r="K1331">
        <v>2</v>
      </c>
      <c r="L1331">
        <v>56</v>
      </c>
      <c r="M1331">
        <v>50</v>
      </c>
      <c r="N1331">
        <v>5.45</v>
      </c>
      <c r="P1331">
        <v>0.22</v>
      </c>
      <c r="R1331">
        <v>0.12</v>
      </c>
      <c r="X1331" t="s">
        <v>41</v>
      </c>
      <c r="Y1331">
        <v>1330</v>
      </c>
      <c r="Z1331" s="1">
        <v>0.1800150462962963</v>
      </c>
      <c r="AA1331" t="s">
        <v>6927</v>
      </c>
      <c r="AB1331">
        <v>6.0999999999999999E-2</v>
      </c>
      <c r="AC1331">
        <v>-5.1999999999999998E-2</v>
      </c>
      <c r="AD1331">
        <v>5.45</v>
      </c>
      <c r="AE1331" t="s">
        <v>41</v>
      </c>
    </row>
    <row r="1332" spans="1:32" x14ac:dyDescent="0.2">
      <c r="A1332">
        <v>1331</v>
      </c>
      <c r="B1332" t="s">
        <v>2328</v>
      </c>
      <c r="C1332">
        <v>27176</v>
      </c>
      <c r="D1332">
        <v>76541</v>
      </c>
      <c r="F1332">
        <v>4</v>
      </c>
      <c r="G1332">
        <v>18</v>
      </c>
      <c r="H1332">
        <v>23.2</v>
      </c>
      <c r="I1332" t="s">
        <v>24</v>
      </c>
      <c r="J1332">
        <v>21</v>
      </c>
      <c r="K1332">
        <v>34</v>
      </c>
      <c r="L1332">
        <v>45</v>
      </c>
      <c r="M1332">
        <v>21</v>
      </c>
      <c r="N1332">
        <v>5.65</v>
      </c>
      <c r="P1332">
        <v>0.28000000000000003</v>
      </c>
      <c r="R1332">
        <v>0.08</v>
      </c>
      <c r="T1332">
        <v>0.16</v>
      </c>
      <c r="X1332" t="s">
        <v>264</v>
      </c>
      <c r="Y1332">
        <v>1331</v>
      </c>
      <c r="Z1332" s="1">
        <v>0.1794351851851852</v>
      </c>
      <c r="AA1332" t="s">
        <v>6928</v>
      </c>
      <c r="AB1332">
        <v>9.4E-2</v>
      </c>
      <c r="AC1332">
        <v>-3.6999999999999998E-2</v>
      </c>
      <c r="AD1332">
        <v>5.65</v>
      </c>
      <c r="AE1332" t="s">
        <v>264</v>
      </c>
    </row>
    <row r="1333" spans="1:32" x14ac:dyDescent="0.2">
      <c r="A1333">
        <v>1332</v>
      </c>
      <c r="C1333">
        <v>27179</v>
      </c>
      <c r="D1333">
        <v>131092</v>
      </c>
      <c r="F1333">
        <v>4</v>
      </c>
      <c r="G1333">
        <v>17</v>
      </c>
      <c r="H1333">
        <v>19.2</v>
      </c>
      <c r="I1333" t="s">
        <v>26</v>
      </c>
      <c r="J1333">
        <v>6</v>
      </c>
      <c r="K1333">
        <v>28</v>
      </c>
      <c r="L1333">
        <v>19</v>
      </c>
      <c r="M1333">
        <v>-6</v>
      </c>
      <c r="N1333">
        <v>5.94</v>
      </c>
      <c r="P1333">
        <v>1.08</v>
      </c>
      <c r="R1333">
        <v>0.94</v>
      </c>
      <c r="W1333" t="s">
        <v>27</v>
      </c>
      <c r="X1333" t="s">
        <v>51</v>
      </c>
      <c r="Y1333">
        <v>1332</v>
      </c>
      <c r="Z1333" s="1">
        <v>0.17869444444444446</v>
      </c>
      <c r="AA1333" t="s">
        <v>6929</v>
      </c>
      <c r="AB1333">
        <v>-1.9E-2</v>
      </c>
      <c r="AC1333">
        <v>2E-3</v>
      </c>
      <c r="AD1333">
        <v>5.94</v>
      </c>
      <c r="AE1333" t="s">
        <v>3242</v>
      </c>
    </row>
    <row r="1334" spans="1:32" x14ac:dyDescent="0.2">
      <c r="A1334">
        <v>1333</v>
      </c>
      <c r="C1334">
        <v>27192</v>
      </c>
      <c r="D1334">
        <v>24544</v>
      </c>
      <c r="E1334">
        <v>1550</v>
      </c>
      <c r="F1334">
        <v>4</v>
      </c>
      <c r="G1334">
        <v>20</v>
      </c>
      <c r="H1334">
        <v>11.5</v>
      </c>
      <c r="I1334" t="s">
        <v>24</v>
      </c>
      <c r="J1334">
        <v>50</v>
      </c>
      <c r="K1334">
        <v>55</v>
      </c>
      <c r="L1334">
        <v>15</v>
      </c>
      <c r="M1334">
        <v>50</v>
      </c>
      <c r="N1334">
        <v>5.55</v>
      </c>
      <c r="P1334">
        <v>-0.01</v>
      </c>
      <c r="R1334">
        <v>-0.75</v>
      </c>
      <c r="X1334" t="s">
        <v>2329</v>
      </c>
      <c r="Y1334">
        <v>1333</v>
      </c>
      <c r="Z1334" s="1">
        <v>0.18068865740740739</v>
      </c>
      <c r="AA1334" t="s">
        <v>6930</v>
      </c>
      <c r="AB1334">
        <v>0</v>
      </c>
      <c r="AC1334">
        <v>-6.0000000000000001E-3</v>
      </c>
      <c r="AD1334">
        <v>5.55</v>
      </c>
      <c r="AE1334" t="s">
        <v>6931</v>
      </c>
    </row>
    <row r="1335" spans="1:32" x14ac:dyDescent="0.2">
      <c r="A1335">
        <v>1334</v>
      </c>
      <c r="C1335">
        <v>27236</v>
      </c>
      <c r="D1335">
        <v>111729</v>
      </c>
      <c r="F1335">
        <v>4</v>
      </c>
      <c r="G1335">
        <v>18</v>
      </c>
      <c r="H1335">
        <v>24.5</v>
      </c>
      <c r="I1335" t="s">
        <v>24</v>
      </c>
      <c r="J1335">
        <v>9</v>
      </c>
      <c r="K1335">
        <v>29</v>
      </c>
      <c r="L1335">
        <v>12</v>
      </c>
      <c r="M1335">
        <v>9</v>
      </c>
      <c r="N1335">
        <v>6.54</v>
      </c>
      <c r="P1335">
        <v>0.16</v>
      </c>
      <c r="R1335">
        <v>0.17</v>
      </c>
      <c r="X1335" t="s">
        <v>202</v>
      </c>
      <c r="Y1335">
        <v>1334</v>
      </c>
      <c r="Z1335" s="1">
        <v>0.17945023148148151</v>
      </c>
      <c r="AA1335" t="s">
        <v>6932</v>
      </c>
      <c r="AB1335">
        <v>-2.3E-2</v>
      </c>
      <c r="AC1335">
        <v>-3.4000000000000002E-2</v>
      </c>
      <c r="AD1335">
        <v>6.54</v>
      </c>
      <c r="AE1335" t="s">
        <v>202</v>
      </c>
    </row>
    <row r="1336" spans="1:32" x14ac:dyDescent="0.2">
      <c r="A1336">
        <v>1335</v>
      </c>
      <c r="C1336">
        <v>27245</v>
      </c>
      <c r="D1336">
        <v>13113</v>
      </c>
      <c r="E1336">
        <v>1558</v>
      </c>
      <c r="F1336">
        <v>4</v>
      </c>
      <c r="G1336">
        <v>21</v>
      </c>
      <c r="H1336">
        <v>47.6</v>
      </c>
      <c r="I1336" t="s">
        <v>24</v>
      </c>
      <c r="J1336">
        <v>60</v>
      </c>
      <c r="K1336">
        <v>44</v>
      </c>
      <c r="L1336">
        <v>8</v>
      </c>
      <c r="M1336">
        <v>60</v>
      </c>
      <c r="N1336">
        <v>5.39</v>
      </c>
      <c r="P1336">
        <v>1.49</v>
      </c>
      <c r="R1336">
        <v>1.81</v>
      </c>
      <c r="X1336" t="s">
        <v>53</v>
      </c>
      <c r="Y1336">
        <v>1335</v>
      </c>
      <c r="Z1336" s="1">
        <v>0.18180092592592592</v>
      </c>
      <c r="AA1336" t="s">
        <v>6933</v>
      </c>
      <c r="AB1336">
        <v>5.3999999999999999E-2</v>
      </c>
      <c r="AC1336">
        <v>-0.11700000000000001</v>
      </c>
      <c r="AD1336">
        <v>5.39</v>
      </c>
      <c r="AE1336" t="s">
        <v>53</v>
      </c>
    </row>
    <row r="1337" spans="1:32" x14ac:dyDescent="0.2">
      <c r="A1337">
        <v>1336</v>
      </c>
      <c r="B1337" t="s">
        <v>2330</v>
      </c>
      <c r="C1337">
        <v>27256</v>
      </c>
      <c r="D1337">
        <v>248969</v>
      </c>
      <c r="F1337">
        <v>4</v>
      </c>
      <c r="G1337">
        <v>14</v>
      </c>
      <c r="H1337">
        <v>25.5</v>
      </c>
      <c r="I1337" t="s">
        <v>26</v>
      </c>
      <c r="J1337">
        <v>62</v>
      </c>
      <c r="K1337">
        <v>28</v>
      </c>
      <c r="L1337">
        <v>26</v>
      </c>
      <c r="M1337">
        <v>-62</v>
      </c>
      <c r="N1337">
        <v>3.35</v>
      </c>
      <c r="P1337">
        <v>0.91</v>
      </c>
      <c r="R1337">
        <v>0.63</v>
      </c>
      <c r="T1337">
        <v>0.44</v>
      </c>
      <c r="X1337" t="s">
        <v>110</v>
      </c>
      <c r="Y1337">
        <v>1336</v>
      </c>
      <c r="Z1337" s="1">
        <v>0.17668402777777778</v>
      </c>
      <c r="AA1337" t="s">
        <v>6934</v>
      </c>
      <c r="AB1337">
        <v>4.4999999999999998E-2</v>
      </c>
      <c r="AC1337">
        <v>4.4999999999999998E-2</v>
      </c>
      <c r="AD1337">
        <v>3.35</v>
      </c>
      <c r="AE1337" t="s">
        <v>9550</v>
      </c>
      <c r="AF1337" t="s">
        <v>36</v>
      </c>
    </row>
    <row r="1338" spans="1:32" x14ac:dyDescent="0.2">
      <c r="A1338">
        <v>1337</v>
      </c>
      <c r="C1338">
        <v>27278</v>
      </c>
      <c r="D1338">
        <v>39468</v>
      </c>
      <c r="F1338">
        <v>4</v>
      </c>
      <c r="G1338">
        <v>20</v>
      </c>
      <c r="H1338">
        <v>14.4</v>
      </c>
      <c r="I1338" t="s">
        <v>24</v>
      </c>
      <c r="J1338">
        <v>41</v>
      </c>
      <c r="K1338">
        <v>48</v>
      </c>
      <c r="L1338">
        <v>29</v>
      </c>
      <c r="M1338">
        <v>41</v>
      </c>
      <c r="N1338">
        <v>5.92</v>
      </c>
      <c r="P1338">
        <v>0.94</v>
      </c>
      <c r="X1338" t="s">
        <v>54</v>
      </c>
      <c r="Y1338">
        <v>1337</v>
      </c>
      <c r="Z1338" s="1">
        <v>0.18072222222222223</v>
      </c>
      <c r="AA1338" t="s">
        <v>6935</v>
      </c>
      <c r="AB1338">
        <v>1.0999999999999999E-2</v>
      </c>
      <c r="AC1338">
        <v>-2.5999999999999999E-2</v>
      </c>
      <c r="AD1338">
        <v>5.92</v>
      </c>
      <c r="AE1338" t="s">
        <v>54</v>
      </c>
    </row>
    <row r="1339" spans="1:32" x14ac:dyDescent="0.2">
      <c r="A1339">
        <v>1338</v>
      </c>
      <c r="B1339" t="s">
        <v>2331</v>
      </c>
      <c r="C1339">
        <v>27290</v>
      </c>
      <c r="D1339">
        <v>233457</v>
      </c>
      <c r="E1339" t="s">
        <v>2331</v>
      </c>
      <c r="F1339">
        <v>4</v>
      </c>
      <c r="G1339">
        <v>16</v>
      </c>
      <c r="H1339">
        <v>1.6</v>
      </c>
      <c r="I1339" t="s">
        <v>26</v>
      </c>
      <c r="J1339">
        <v>51</v>
      </c>
      <c r="K1339">
        <v>29</v>
      </c>
      <c r="L1339">
        <v>12</v>
      </c>
      <c r="M1339">
        <v>-51</v>
      </c>
      <c r="N1339">
        <v>4.25</v>
      </c>
      <c r="P1339">
        <v>0.3</v>
      </c>
      <c r="R1339">
        <v>0.03</v>
      </c>
      <c r="T1339">
        <v>0.16</v>
      </c>
      <c r="X1339" t="s">
        <v>297</v>
      </c>
      <c r="Y1339">
        <v>1338</v>
      </c>
      <c r="Z1339" s="1">
        <v>0.17779629629629631</v>
      </c>
      <c r="AA1339" t="s">
        <v>6936</v>
      </c>
      <c r="AB1339">
        <v>0.106</v>
      </c>
      <c r="AC1339">
        <v>0.182</v>
      </c>
      <c r="AD1339">
        <v>4.25</v>
      </c>
      <c r="AE1339" t="s">
        <v>297</v>
      </c>
    </row>
    <row r="1340" spans="1:32" x14ac:dyDescent="0.2">
      <c r="A1340">
        <v>1339</v>
      </c>
      <c r="B1340" t="s">
        <v>2332</v>
      </c>
      <c r="C1340">
        <v>27295</v>
      </c>
      <c r="D1340">
        <v>76548</v>
      </c>
      <c r="F1340">
        <v>4</v>
      </c>
      <c r="G1340">
        <v>19</v>
      </c>
      <c r="H1340">
        <v>26.1</v>
      </c>
      <c r="I1340" t="s">
        <v>24</v>
      </c>
      <c r="J1340">
        <v>21</v>
      </c>
      <c r="K1340">
        <v>8</v>
      </c>
      <c r="L1340">
        <v>32</v>
      </c>
      <c r="M1340">
        <v>21</v>
      </c>
      <c r="N1340">
        <v>5.35</v>
      </c>
      <c r="P1340">
        <v>-0.08</v>
      </c>
      <c r="R1340">
        <v>-0.25</v>
      </c>
      <c r="X1340" t="s">
        <v>153</v>
      </c>
      <c r="Y1340">
        <v>1339</v>
      </c>
      <c r="Z1340" s="1">
        <v>0.18016319444444442</v>
      </c>
      <c r="AA1340" t="s">
        <v>6937</v>
      </c>
      <c r="AB1340">
        <v>0.03</v>
      </c>
      <c r="AC1340">
        <v>-4.2000000000000003E-2</v>
      </c>
      <c r="AD1340">
        <v>5.35</v>
      </c>
      <c r="AE1340" t="s">
        <v>153</v>
      </c>
    </row>
    <row r="1341" spans="1:32" x14ac:dyDescent="0.2">
      <c r="A1341">
        <v>1340</v>
      </c>
      <c r="C1341">
        <v>27304</v>
      </c>
      <c r="D1341">
        <v>248973</v>
      </c>
      <c r="F1341">
        <v>4</v>
      </c>
      <c r="G1341">
        <v>14</v>
      </c>
      <c r="H1341">
        <v>48.7</v>
      </c>
      <c r="I1341" t="s">
        <v>26</v>
      </c>
      <c r="J1341">
        <v>62</v>
      </c>
      <c r="K1341">
        <v>11</v>
      </c>
      <c r="L1341">
        <v>31</v>
      </c>
      <c r="M1341">
        <v>-62</v>
      </c>
      <c r="N1341">
        <v>5.45</v>
      </c>
      <c r="P1341">
        <v>1.1000000000000001</v>
      </c>
      <c r="R1341">
        <v>1.03</v>
      </c>
      <c r="T1341">
        <v>0.39</v>
      </c>
      <c r="U1341" t="s">
        <v>93</v>
      </c>
      <c r="X1341" t="s">
        <v>54</v>
      </c>
      <c r="Y1341">
        <v>1340</v>
      </c>
      <c r="Z1341" s="1">
        <v>0.17695254629629631</v>
      </c>
      <c r="AA1341" t="s">
        <v>6938</v>
      </c>
      <c r="AB1341">
        <v>0.01</v>
      </c>
      <c r="AC1341">
        <v>8.7999999999999995E-2</v>
      </c>
      <c r="AD1341">
        <v>5.45</v>
      </c>
      <c r="AE1341" t="s">
        <v>54</v>
      </c>
    </row>
    <row r="1342" spans="1:32" x14ac:dyDescent="0.2">
      <c r="A1342">
        <v>1341</v>
      </c>
      <c r="B1342" t="s">
        <v>2333</v>
      </c>
      <c r="C1342">
        <v>27309</v>
      </c>
      <c r="D1342">
        <v>76551</v>
      </c>
      <c r="E1342" t="s">
        <v>2334</v>
      </c>
      <c r="F1342">
        <v>4</v>
      </c>
      <c r="G1342">
        <v>19</v>
      </c>
      <c r="H1342">
        <v>36.700000000000003</v>
      </c>
      <c r="I1342" t="s">
        <v>24</v>
      </c>
      <c r="J1342">
        <v>21</v>
      </c>
      <c r="K1342">
        <v>46</v>
      </c>
      <c r="L1342">
        <v>25</v>
      </c>
      <c r="M1342">
        <v>21</v>
      </c>
      <c r="N1342">
        <v>5.38</v>
      </c>
      <c r="P1342">
        <v>-0.14000000000000001</v>
      </c>
      <c r="R1342">
        <v>-0.39</v>
      </c>
      <c r="X1342" t="s">
        <v>2335</v>
      </c>
      <c r="Y1342">
        <v>1341</v>
      </c>
      <c r="Z1342" s="1">
        <v>0.18028587962962964</v>
      </c>
      <c r="AA1342" t="s">
        <v>6939</v>
      </c>
      <c r="AB1342">
        <v>0.03</v>
      </c>
      <c r="AC1342">
        <v>-0.04</v>
      </c>
      <c r="AD1342">
        <v>5.38</v>
      </c>
      <c r="AE1342" t="s">
        <v>2335</v>
      </c>
    </row>
    <row r="1343" spans="1:32" x14ac:dyDescent="0.2">
      <c r="A1343">
        <v>1342</v>
      </c>
      <c r="C1343">
        <v>27322</v>
      </c>
      <c r="D1343">
        <v>24563</v>
      </c>
      <c r="F1343">
        <v>4</v>
      </c>
      <c r="G1343">
        <v>21</v>
      </c>
      <c r="H1343">
        <v>51.8</v>
      </c>
      <c r="I1343" t="s">
        <v>24</v>
      </c>
      <c r="J1343">
        <v>56</v>
      </c>
      <c r="K1343">
        <v>30</v>
      </c>
      <c r="L1343">
        <v>24</v>
      </c>
      <c r="M1343">
        <v>56</v>
      </c>
      <c r="N1343">
        <v>5.88</v>
      </c>
      <c r="O1343" t="s">
        <v>103</v>
      </c>
      <c r="X1343" t="s">
        <v>298</v>
      </c>
      <c r="Y1343">
        <v>1342</v>
      </c>
      <c r="Z1343" s="1">
        <v>0.18184953703703702</v>
      </c>
      <c r="AA1343" t="s">
        <v>6940</v>
      </c>
      <c r="AB1343">
        <v>-1.4E-2</v>
      </c>
      <c r="AC1343">
        <v>1.4999999999999999E-2</v>
      </c>
      <c r="AD1343">
        <v>5.88</v>
      </c>
      <c r="AE1343" t="s">
        <v>298</v>
      </c>
    </row>
    <row r="1344" spans="1:32" x14ac:dyDescent="0.2">
      <c r="A1344">
        <v>1343</v>
      </c>
      <c r="B1344" t="s">
        <v>2336</v>
      </c>
      <c r="C1344">
        <v>27348</v>
      </c>
      <c r="D1344">
        <v>57171</v>
      </c>
      <c r="F1344">
        <v>4</v>
      </c>
      <c r="G1344">
        <v>20</v>
      </c>
      <c r="H1344">
        <v>24.6</v>
      </c>
      <c r="I1344" t="s">
        <v>24</v>
      </c>
      <c r="J1344">
        <v>34</v>
      </c>
      <c r="K1344">
        <v>34</v>
      </c>
      <c r="L1344">
        <v>0</v>
      </c>
      <c r="M1344">
        <v>34</v>
      </c>
      <c r="N1344">
        <v>4.93</v>
      </c>
      <c r="P1344">
        <v>0.94</v>
      </c>
      <c r="R1344">
        <v>0.69</v>
      </c>
      <c r="X1344" t="s">
        <v>71</v>
      </c>
      <c r="Y1344">
        <v>1343</v>
      </c>
      <c r="Z1344" s="1">
        <v>0.18084027777777778</v>
      </c>
      <c r="AA1344" t="s">
        <v>6941</v>
      </c>
      <c r="AB1344">
        <v>-2.5000000000000001E-2</v>
      </c>
      <c r="AC1344">
        <v>-5.0000000000000001E-3</v>
      </c>
      <c r="AD1344">
        <v>4.93</v>
      </c>
      <c r="AE1344" t="s">
        <v>71</v>
      </c>
    </row>
    <row r="1345" spans="1:32" x14ac:dyDescent="0.2">
      <c r="A1345">
        <v>1344</v>
      </c>
      <c r="C1345">
        <v>27349</v>
      </c>
      <c r="D1345">
        <v>57166</v>
      </c>
      <c r="F1345">
        <v>4</v>
      </c>
      <c r="G1345">
        <v>20</v>
      </c>
      <c r="H1345">
        <v>10</v>
      </c>
      <c r="I1345" t="s">
        <v>24</v>
      </c>
      <c r="J1345">
        <v>31</v>
      </c>
      <c r="K1345">
        <v>57</v>
      </c>
      <c r="L1345">
        <v>12</v>
      </c>
      <c r="M1345">
        <v>31</v>
      </c>
      <c r="N1345">
        <v>6.16</v>
      </c>
      <c r="P1345">
        <v>1.71</v>
      </c>
      <c r="X1345" t="s">
        <v>104</v>
      </c>
      <c r="Y1345">
        <v>1344</v>
      </c>
      <c r="Z1345" s="1">
        <v>0.1806712962962963</v>
      </c>
      <c r="AA1345" t="s">
        <v>6942</v>
      </c>
      <c r="AB1345">
        <v>2E-3</v>
      </c>
      <c r="AC1345">
        <v>-8.0000000000000002E-3</v>
      </c>
      <c r="AD1345">
        <v>6.16</v>
      </c>
      <c r="AE1345" t="s">
        <v>104</v>
      </c>
    </row>
    <row r="1346" spans="1:32" x14ac:dyDescent="0.2">
      <c r="A1346">
        <v>1345</v>
      </c>
      <c r="C1346">
        <v>27362</v>
      </c>
      <c r="D1346">
        <v>169317</v>
      </c>
      <c r="E1346">
        <v>1548</v>
      </c>
      <c r="F1346">
        <v>4</v>
      </c>
      <c r="G1346">
        <v>18</v>
      </c>
      <c r="H1346">
        <v>15.9</v>
      </c>
      <c r="I1346" t="s">
        <v>26</v>
      </c>
      <c r="J1346">
        <v>20</v>
      </c>
      <c r="K1346">
        <v>42</v>
      </c>
      <c r="L1346">
        <v>56</v>
      </c>
      <c r="M1346">
        <v>-20</v>
      </c>
      <c r="N1346">
        <v>6</v>
      </c>
      <c r="P1346">
        <v>1.67</v>
      </c>
      <c r="R1346">
        <v>1.82</v>
      </c>
      <c r="X1346" t="s">
        <v>71</v>
      </c>
      <c r="Y1346">
        <v>1345</v>
      </c>
      <c r="Z1346" s="1">
        <v>0.17935069444444443</v>
      </c>
      <c r="AA1346" t="s">
        <v>6943</v>
      </c>
      <c r="AB1346">
        <v>-1.2999999999999999E-2</v>
      </c>
      <c r="AC1346">
        <v>1.2E-2</v>
      </c>
      <c r="AD1346">
        <v>6</v>
      </c>
      <c r="AE1346" t="s">
        <v>71</v>
      </c>
    </row>
    <row r="1347" spans="1:32" x14ac:dyDescent="0.2">
      <c r="A1347">
        <v>1346</v>
      </c>
      <c r="B1347" t="s">
        <v>2337</v>
      </c>
      <c r="C1347">
        <v>27371</v>
      </c>
      <c r="D1347">
        <v>93868</v>
      </c>
      <c r="E1347">
        <v>1553</v>
      </c>
      <c r="F1347">
        <v>4</v>
      </c>
      <c r="G1347">
        <v>19</v>
      </c>
      <c r="H1347">
        <v>47.6</v>
      </c>
      <c r="I1347" t="s">
        <v>24</v>
      </c>
      <c r="J1347">
        <v>15</v>
      </c>
      <c r="K1347">
        <v>37</v>
      </c>
      <c r="L1347">
        <v>39</v>
      </c>
      <c r="M1347">
        <v>15</v>
      </c>
      <c r="N1347">
        <v>3.65</v>
      </c>
      <c r="P1347">
        <v>0.99</v>
      </c>
      <c r="R1347">
        <v>0.82</v>
      </c>
      <c r="T1347">
        <v>0.47</v>
      </c>
      <c r="X1347" t="s">
        <v>2338</v>
      </c>
      <c r="Y1347">
        <v>1346</v>
      </c>
      <c r="Z1347" s="1">
        <v>0.18041203703703704</v>
      </c>
      <c r="AA1347" t="s">
        <v>6944</v>
      </c>
      <c r="AB1347">
        <v>0.115</v>
      </c>
      <c r="AC1347">
        <v>-2.5000000000000001E-2</v>
      </c>
      <c r="AD1347">
        <v>3.65</v>
      </c>
      <c r="AE1347" t="s">
        <v>5911</v>
      </c>
      <c r="AF1347" t="s">
        <v>36</v>
      </c>
    </row>
    <row r="1348" spans="1:32" x14ac:dyDescent="0.2">
      <c r="A1348">
        <v>1347</v>
      </c>
      <c r="B1348" t="s">
        <v>2339</v>
      </c>
      <c r="C1348">
        <v>27376</v>
      </c>
      <c r="D1348">
        <v>194902</v>
      </c>
      <c r="E1348" t="s">
        <v>500</v>
      </c>
      <c r="F1348">
        <v>4</v>
      </c>
      <c r="G1348">
        <v>17</v>
      </c>
      <c r="H1348">
        <v>53.7</v>
      </c>
      <c r="I1348" t="s">
        <v>26</v>
      </c>
      <c r="J1348">
        <v>33</v>
      </c>
      <c r="K1348">
        <v>47</v>
      </c>
      <c r="L1348">
        <v>54</v>
      </c>
      <c r="M1348">
        <v>-33</v>
      </c>
      <c r="N1348">
        <v>3.56</v>
      </c>
      <c r="P1348">
        <v>-0.12</v>
      </c>
      <c r="R1348">
        <v>-0.37</v>
      </c>
      <c r="T1348">
        <v>-0.11</v>
      </c>
      <c r="X1348" t="s">
        <v>102</v>
      </c>
      <c r="Y1348">
        <v>1347</v>
      </c>
      <c r="Z1348" s="1">
        <v>0.17909375000000002</v>
      </c>
      <c r="AA1348" t="s">
        <v>6945</v>
      </c>
      <c r="AB1348">
        <v>6.7000000000000004E-2</v>
      </c>
      <c r="AC1348">
        <v>-8.0000000000000002E-3</v>
      </c>
      <c r="AD1348">
        <v>3.56</v>
      </c>
      <c r="AE1348" t="s">
        <v>102</v>
      </c>
    </row>
    <row r="1349" spans="1:32" x14ac:dyDescent="0.2">
      <c r="A1349">
        <v>1348</v>
      </c>
      <c r="B1349" t="s">
        <v>2340</v>
      </c>
      <c r="C1349">
        <v>27382</v>
      </c>
      <c r="D1349">
        <v>76558</v>
      </c>
      <c r="F1349">
        <v>4</v>
      </c>
      <c r="G1349">
        <v>20</v>
      </c>
      <c r="H1349">
        <v>21.3</v>
      </c>
      <c r="I1349" t="s">
        <v>24</v>
      </c>
      <c r="J1349">
        <v>27</v>
      </c>
      <c r="K1349">
        <v>21</v>
      </c>
      <c r="L1349">
        <v>3</v>
      </c>
      <c r="M1349">
        <v>27</v>
      </c>
      <c r="N1349">
        <v>4.95</v>
      </c>
      <c r="P1349">
        <v>1.1499999999999999</v>
      </c>
      <c r="R1349">
        <v>1.08</v>
      </c>
      <c r="X1349" t="s">
        <v>45</v>
      </c>
      <c r="Y1349">
        <v>1348</v>
      </c>
      <c r="Z1349" s="1">
        <v>0.18080208333333334</v>
      </c>
      <c r="AA1349" t="s">
        <v>6946</v>
      </c>
      <c r="AB1349">
        <v>-2.5000000000000001E-2</v>
      </c>
      <c r="AC1349">
        <v>-0.08</v>
      </c>
      <c r="AD1349">
        <v>4.95</v>
      </c>
      <c r="AE1349" t="s">
        <v>45</v>
      </c>
    </row>
    <row r="1350" spans="1:32" x14ac:dyDescent="0.2">
      <c r="A1350">
        <v>1349</v>
      </c>
      <c r="C1350">
        <v>27386</v>
      </c>
      <c r="D1350">
        <v>93866</v>
      </c>
      <c r="F1350">
        <v>4</v>
      </c>
      <c r="G1350">
        <v>19</v>
      </c>
      <c r="H1350">
        <v>37.5</v>
      </c>
      <c r="I1350" t="s">
        <v>24</v>
      </c>
      <c r="J1350">
        <v>10</v>
      </c>
      <c r="K1350">
        <v>7</v>
      </c>
      <c r="L1350">
        <v>17</v>
      </c>
      <c r="M1350">
        <v>10</v>
      </c>
      <c r="N1350">
        <v>6.31</v>
      </c>
      <c r="P1350">
        <v>1.43</v>
      </c>
      <c r="R1350">
        <v>1.6</v>
      </c>
      <c r="X1350" t="s">
        <v>197</v>
      </c>
      <c r="Y1350">
        <v>1349</v>
      </c>
      <c r="Z1350" s="1">
        <v>0.1802951388888889</v>
      </c>
      <c r="AA1350" t="s">
        <v>6947</v>
      </c>
      <c r="AB1350">
        <v>2E-3</v>
      </c>
      <c r="AC1350">
        <v>-0.04</v>
      </c>
      <c r="AD1350">
        <v>6.31</v>
      </c>
      <c r="AE1350" t="s">
        <v>197</v>
      </c>
    </row>
    <row r="1351" spans="1:32" x14ac:dyDescent="0.2">
      <c r="A1351">
        <v>1350</v>
      </c>
      <c r="B1351" t="s">
        <v>2341</v>
      </c>
      <c r="C1351">
        <v>27396</v>
      </c>
      <c r="D1351">
        <v>39483</v>
      </c>
      <c r="E1351" t="s">
        <v>2342</v>
      </c>
      <c r="F1351">
        <v>4</v>
      </c>
      <c r="G1351">
        <v>21</v>
      </c>
      <c r="H1351">
        <v>33.200000000000003</v>
      </c>
      <c r="I1351" t="s">
        <v>24</v>
      </c>
      <c r="J1351">
        <v>46</v>
      </c>
      <c r="K1351">
        <v>29</v>
      </c>
      <c r="L1351">
        <v>56</v>
      </c>
      <c r="M1351">
        <v>46</v>
      </c>
      <c r="N1351">
        <v>4.8499999999999996</v>
      </c>
      <c r="P1351">
        <v>-0.03</v>
      </c>
      <c r="R1351">
        <v>-0.52</v>
      </c>
      <c r="T1351">
        <v>-0.05</v>
      </c>
      <c r="X1351" t="s">
        <v>2343</v>
      </c>
      <c r="Y1351">
        <v>1350</v>
      </c>
      <c r="Z1351" s="1">
        <v>0.18163425925925925</v>
      </c>
      <c r="AA1351" t="s">
        <v>6948</v>
      </c>
      <c r="AB1351">
        <v>2.5000000000000001E-2</v>
      </c>
      <c r="AC1351">
        <v>-3.5000000000000003E-2</v>
      </c>
      <c r="AD1351">
        <v>4.8499999999999996</v>
      </c>
      <c r="AE1351" t="s">
        <v>2343</v>
      </c>
    </row>
    <row r="1352" spans="1:32" x14ac:dyDescent="0.2">
      <c r="A1352">
        <v>1351</v>
      </c>
      <c r="B1352" t="s">
        <v>2344</v>
      </c>
      <c r="C1352">
        <v>27397</v>
      </c>
      <c r="D1352">
        <v>93872</v>
      </c>
      <c r="E1352" t="s">
        <v>2345</v>
      </c>
      <c r="F1352">
        <v>4</v>
      </c>
      <c r="G1352">
        <v>19</v>
      </c>
      <c r="H1352">
        <v>57.7</v>
      </c>
      <c r="I1352" t="s">
        <v>24</v>
      </c>
      <c r="J1352">
        <v>14</v>
      </c>
      <c r="K1352">
        <v>2</v>
      </c>
      <c r="L1352">
        <v>7</v>
      </c>
      <c r="M1352">
        <v>14</v>
      </c>
      <c r="N1352">
        <v>5.59</v>
      </c>
      <c r="P1352">
        <v>0.28000000000000003</v>
      </c>
      <c r="R1352">
        <v>0.08</v>
      </c>
      <c r="T1352">
        <v>0.16</v>
      </c>
      <c r="X1352" t="s">
        <v>88</v>
      </c>
      <c r="Y1352">
        <v>1351</v>
      </c>
      <c r="Z1352" s="1">
        <v>0.1805289351851852</v>
      </c>
      <c r="AA1352" t="s">
        <v>6949</v>
      </c>
      <c r="AB1352">
        <v>0.11600000000000001</v>
      </c>
      <c r="AC1352">
        <v>-2.1000000000000001E-2</v>
      </c>
      <c r="AD1352">
        <v>5.59</v>
      </c>
      <c r="AE1352" t="s">
        <v>88</v>
      </c>
    </row>
    <row r="1353" spans="1:32" x14ac:dyDescent="0.2">
      <c r="A1353">
        <v>1352</v>
      </c>
      <c r="C1353">
        <v>27402</v>
      </c>
      <c r="D1353">
        <v>24577</v>
      </c>
      <c r="E1353">
        <v>1566</v>
      </c>
      <c r="F1353">
        <v>4</v>
      </c>
      <c r="G1353">
        <v>22</v>
      </c>
      <c r="H1353">
        <v>57.9</v>
      </c>
      <c r="I1353" t="s">
        <v>24</v>
      </c>
      <c r="J1353">
        <v>59</v>
      </c>
      <c r="K1353">
        <v>36</v>
      </c>
      <c r="L1353">
        <v>59</v>
      </c>
      <c r="M1353">
        <v>59</v>
      </c>
      <c r="N1353">
        <v>6.19</v>
      </c>
      <c r="X1353" t="s">
        <v>310</v>
      </c>
      <c r="Y1353">
        <v>1352</v>
      </c>
      <c r="Z1353" s="1">
        <v>0.18261458333333333</v>
      </c>
      <c r="AA1353" t="s">
        <v>6950</v>
      </c>
      <c r="AB1353">
        <v>0.03</v>
      </c>
      <c r="AC1353">
        <v>-3.7999999999999999E-2</v>
      </c>
      <c r="AD1353">
        <v>6.19</v>
      </c>
      <c r="AE1353" t="s">
        <v>310</v>
      </c>
    </row>
    <row r="1354" spans="1:32" x14ac:dyDescent="0.2">
      <c r="A1354">
        <v>1353</v>
      </c>
      <c r="C1354">
        <v>27411</v>
      </c>
      <c r="D1354">
        <v>169325</v>
      </c>
      <c r="F1354">
        <v>4</v>
      </c>
      <c r="G1354">
        <v>18</v>
      </c>
      <c r="H1354">
        <v>37.4</v>
      </c>
      <c r="I1354" t="s">
        <v>26</v>
      </c>
      <c r="J1354">
        <v>22</v>
      </c>
      <c r="K1354">
        <v>58</v>
      </c>
      <c r="L1354">
        <v>13</v>
      </c>
      <c r="M1354">
        <v>-22</v>
      </c>
      <c r="N1354">
        <v>6.07</v>
      </c>
      <c r="P1354">
        <v>0.3</v>
      </c>
      <c r="R1354">
        <v>0.2</v>
      </c>
      <c r="T1354">
        <v>0.14000000000000001</v>
      </c>
      <c r="X1354" t="s">
        <v>348</v>
      </c>
      <c r="Y1354">
        <v>1353</v>
      </c>
      <c r="Z1354" s="1">
        <v>0.17959953703703704</v>
      </c>
      <c r="AA1354" t="s">
        <v>6951</v>
      </c>
      <c r="AB1354">
        <v>4.7E-2</v>
      </c>
      <c r="AC1354">
        <v>2.9000000000000001E-2</v>
      </c>
      <c r="AD1354">
        <v>6.07</v>
      </c>
      <c r="AE1354" t="s">
        <v>348</v>
      </c>
    </row>
    <row r="1355" spans="1:32" x14ac:dyDescent="0.2">
      <c r="A1355">
        <v>1354</v>
      </c>
      <c r="C1355">
        <v>27429</v>
      </c>
      <c r="D1355">
        <v>93874</v>
      </c>
      <c r="F1355">
        <v>4</v>
      </c>
      <c r="G1355">
        <v>20</v>
      </c>
      <c r="H1355">
        <v>25.1</v>
      </c>
      <c r="I1355" t="s">
        <v>24</v>
      </c>
      <c r="J1355">
        <v>18</v>
      </c>
      <c r="K1355">
        <v>44</v>
      </c>
      <c r="L1355">
        <v>33</v>
      </c>
      <c r="M1355">
        <v>18</v>
      </c>
      <c r="N1355">
        <v>6.12</v>
      </c>
      <c r="P1355">
        <v>0.37</v>
      </c>
      <c r="R1355">
        <v>0.02</v>
      </c>
      <c r="T1355">
        <v>0.2</v>
      </c>
      <c r="X1355" t="s">
        <v>2346</v>
      </c>
      <c r="Y1355">
        <v>1354</v>
      </c>
      <c r="Z1355" s="1">
        <v>0.1808460648148148</v>
      </c>
      <c r="AA1355" t="s">
        <v>6952</v>
      </c>
      <c r="AB1355">
        <v>0.108</v>
      </c>
      <c r="AC1355">
        <v>-4.2999999999999997E-2</v>
      </c>
      <c r="AD1355">
        <v>6.12</v>
      </c>
      <c r="AE1355" t="s">
        <v>2346</v>
      </c>
    </row>
    <row r="1356" spans="1:32" x14ac:dyDescent="0.2">
      <c r="A1356">
        <v>1355</v>
      </c>
      <c r="B1356" t="s">
        <v>2347</v>
      </c>
      <c r="C1356">
        <v>27442</v>
      </c>
      <c r="D1356">
        <v>233463</v>
      </c>
      <c r="F1356">
        <v>4</v>
      </c>
      <c r="G1356">
        <v>16</v>
      </c>
      <c r="H1356">
        <v>28.9</v>
      </c>
      <c r="I1356" t="s">
        <v>26</v>
      </c>
      <c r="J1356">
        <v>59</v>
      </c>
      <c r="K1356">
        <v>18</v>
      </c>
      <c r="L1356">
        <v>7</v>
      </c>
      <c r="M1356">
        <v>-59</v>
      </c>
      <c r="N1356">
        <v>4.4400000000000004</v>
      </c>
      <c r="P1356">
        <v>1.08</v>
      </c>
      <c r="R1356">
        <v>1.07</v>
      </c>
      <c r="T1356">
        <v>0.53</v>
      </c>
      <c r="X1356" t="s">
        <v>2348</v>
      </c>
      <c r="Y1356">
        <v>1355</v>
      </c>
      <c r="Z1356" s="1">
        <v>0.1781122685185185</v>
      </c>
      <c r="AA1356" t="s">
        <v>6953</v>
      </c>
      <c r="AB1356">
        <v>-5.0999999999999997E-2</v>
      </c>
      <c r="AC1356">
        <v>-0.16400000000000001</v>
      </c>
      <c r="AD1356">
        <v>4.4400000000000004</v>
      </c>
      <c r="AE1356" t="s">
        <v>2348</v>
      </c>
    </row>
    <row r="1357" spans="1:32" x14ac:dyDescent="0.2">
      <c r="A1357">
        <v>1356</v>
      </c>
      <c r="B1357" t="s">
        <v>2349</v>
      </c>
      <c r="C1357">
        <v>27459</v>
      </c>
      <c r="D1357">
        <v>93876</v>
      </c>
      <c r="E1357" t="s">
        <v>2350</v>
      </c>
      <c r="F1357">
        <v>4</v>
      </c>
      <c r="G1357">
        <v>20</v>
      </c>
      <c r="H1357">
        <v>36.299999999999997</v>
      </c>
      <c r="I1357" t="s">
        <v>24</v>
      </c>
      <c r="J1357">
        <v>15</v>
      </c>
      <c r="K1357">
        <v>5</v>
      </c>
      <c r="L1357">
        <v>43</v>
      </c>
      <c r="M1357">
        <v>15</v>
      </c>
      <c r="N1357">
        <v>5.26</v>
      </c>
      <c r="P1357">
        <v>0.22</v>
      </c>
      <c r="R1357">
        <v>0.1</v>
      </c>
      <c r="T1357">
        <v>0.12</v>
      </c>
      <c r="X1357" t="s">
        <v>264</v>
      </c>
      <c r="Y1357">
        <v>1356</v>
      </c>
      <c r="Z1357" s="1">
        <v>0.18097569444444442</v>
      </c>
      <c r="AA1357" t="s">
        <v>6954</v>
      </c>
      <c r="AB1357">
        <v>0.108</v>
      </c>
      <c r="AC1357">
        <v>-2.4E-2</v>
      </c>
      <c r="AD1357">
        <v>5.26</v>
      </c>
      <c r="AE1357" t="s">
        <v>264</v>
      </c>
    </row>
    <row r="1358" spans="1:32" x14ac:dyDescent="0.2">
      <c r="A1358">
        <v>1357</v>
      </c>
      <c r="C1358">
        <v>27463</v>
      </c>
      <c r="D1358">
        <v>248977</v>
      </c>
      <c r="E1358" t="s">
        <v>2351</v>
      </c>
      <c r="F1358">
        <v>4</v>
      </c>
      <c r="G1358">
        <v>16</v>
      </c>
      <c r="H1358">
        <v>21.1</v>
      </c>
      <c r="I1358" t="s">
        <v>26</v>
      </c>
      <c r="J1358">
        <v>60</v>
      </c>
      <c r="K1358">
        <v>56</v>
      </c>
      <c r="L1358">
        <v>55</v>
      </c>
      <c r="M1358">
        <v>-60</v>
      </c>
      <c r="N1358">
        <v>6.37</v>
      </c>
      <c r="P1358">
        <v>7.0000000000000007E-2</v>
      </c>
      <c r="R1358">
        <v>0.01</v>
      </c>
      <c r="X1358" t="s">
        <v>2352</v>
      </c>
      <c r="Y1358">
        <v>1357</v>
      </c>
      <c r="Z1358" s="1">
        <v>0.17802199074074074</v>
      </c>
      <c r="AA1358" t="s">
        <v>6955</v>
      </c>
      <c r="AB1358">
        <v>4.1000000000000002E-2</v>
      </c>
      <c r="AC1358">
        <v>1.9E-2</v>
      </c>
      <c r="AD1358">
        <v>6.37</v>
      </c>
      <c r="AE1358" t="s">
        <v>6956</v>
      </c>
      <c r="AF1358" t="s">
        <v>36</v>
      </c>
    </row>
    <row r="1359" spans="1:32" x14ac:dyDescent="0.2">
      <c r="A1359">
        <v>1358</v>
      </c>
      <c r="C1359">
        <v>27483</v>
      </c>
      <c r="D1359">
        <v>93878</v>
      </c>
      <c r="F1359">
        <v>4</v>
      </c>
      <c r="G1359">
        <v>20</v>
      </c>
      <c r="H1359">
        <v>52.8</v>
      </c>
      <c r="I1359" t="s">
        <v>24</v>
      </c>
      <c r="J1359">
        <v>13</v>
      </c>
      <c r="K1359">
        <v>51</v>
      </c>
      <c r="L1359">
        <v>51</v>
      </c>
      <c r="M1359">
        <v>13</v>
      </c>
      <c r="N1359">
        <v>6.17</v>
      </c>
      <c r="P1359">
        <v>0.46</v>
      </c>
      <c r="R1359">
        <v>0.01</v>
      </c>
      <c r="T1359">
        <v>0.25</v>
      </c>
      <c r="X1359" t="s">
        <v>204</v>
      </c>
      <c r="Y1359">
        <v>1358</v>
      </c>
      <c r="Z1359" s="1">
        <v>0.18116666666666667</v>
      </c>
      <c r="AA1359" t="s">
        <v>6957</v>
      </c>
      <c r="AB1359">
        <v>0.113</v>
      </c>
      <c r="AC1359">
        <v>-2.5000000000000001E-2</v>
      </c>
      <c r="AD1359">
        <v>6.17</v>
      </c>
      <c r="AE1359" t="s">
        <v>204</v>
      </c>
    </row>
    <row r="1360" spans="1:32" x14ac:dyDescent="0.2">
      <c r="A1360">
        <v>1359</v>
      </c>
      <c r="C1360">
        <v>27490</v>
      </c>
      <c r="D1360">
        <v>194923</v>
      </c>
      <c r="F1360">
        <v>4</v>
      </c>
      <c r="G1360">
        <v>19</v>
      </c>
      <c r="H1360">
        <v>3</v>
      </c>
      <c r="I1360" t="s">
        <v>26</v>
      </c>
      <c r="J1360">
        <v>33</v>
      </c>
      <c r="K1360">
        <v>54</v>
      </c>
      <c r="L1360">
        <v>18</v>
      </c>
      <c r="M1360">
        <v>-33</v>
      </c>
      <c r="N1360">
        <v>6.37</v>
      </c>
      <c r="P1360">
        <v>0.13</v>
      </c>
      <c r="R1360">
        <v>0.11</v>
      </c>
      <c r="X1360" t="s">
        <v>298</v>
      </c>
      <c r="Y1360">
        <v>1359</v>
      </c>
      <c r="Z1360" s="1">
        <v>0.17989583333333334</v>
      </c>
      <c r="AA1360" t="s">
        <v>6958</v>
      </c>
      <c r="AB1360">
        <v>1.7000000000000001E-2</v>
      </c>
      <c r="AC1360">
        <v>-6.0000000000000001E-3</v>
      </c>
      <c r="AD1360">
        <v>6.37</v>
      </c>
      <c r="AE1360" t="s">
        <v>298</v>
      </c>
    </row>
    <row r="1361" spans="1:32" x14ac:dyDescent="0.2">
      <c r="A1361">
        <v>1360</v>
      </c>
      <c r="C1361">
        <v>27497</v>
      </c>
      <c r="D1361">
        <v>111756</v>
      </c>
      <c r="F1361">
        <v>4</v>
      </c>
      <c r="G1361">
        <v>20</v>
      </c>
      <c r="H1361">
        <v>41.2</v>
      </c>
      <c r="I1361" t="s">
        <v>24</v>
      </c>
      <c r="J1361">
        <v>6</v>
      </c>
      <c r="K1361">
        <v>7</v>
      </c>
      <c r="L1361">
        <v>51</v>
      </c>
      <c r="M1361">
        <v>6</v>
      </c>
      <c r="N1361">
        <v>5.77</v>
      </c>
      <c r="P1361">
        <v>0.92</v>
      </c>
      <c r="R1361">
        <v>0.68</v>
      </c>
      <c r="X1361" t="s">
        <v>547</v>
      </c>
      <c r="Y1361">
        <v>1360</v>
      </c>
      <c r="Z1361" s="1">
        <v>0.18103240740740742</v>
      </c>
      <c r="AA1361" t="s">
        <v>6959</v>
      </c>
      <c r="AB1361">
        <v>-1.2E-2</v>
      </c>
      <c r="AC1361">
        <v>-5.0999999999999997E-2</v>
      </c>
      <c r="AD1361">
        <v>5.77</v>
      </c>
      <c r="AE1361" t="s">
        <v>71</v>
      </c>
      <c r="AF1361" t="s">
        <v>36</v>
      </c>
    </row>
    <row r="1362" spans="1:32" x14ac:dyDescent="0.2">
      <c r="A1362">
        <v>1361</v>
      </c>
      <c r="C1362">
        <v>27505</v>
      </c>
      <c r="D1362">
        <v>111759</v>
      </c>
      <c r="F1362">
        <v>4</v>
      </c>
      <c r="G1362">
        <v>20</v>
      </c>
      <c r="H1362">
        <v>49</v>
      </c>
      <c r="I1362" t="s">
        <v>24</v>
      </c>
      <c r="J1362">
        <v>9</v>
      </c>
      <c r="K1362">
        <v>13</v>
      </c>
      <c r="L1362">
        <v>32</v>
      </c>
      <c r="M1362">
        <v>9</v>
      </c>
      <c r="N1362">
        <v>6.53</v>
      </c>
      <c r="P1362">
        <v>0.15</v>
      </c>
      <c r="R1362">
        <v>0.11</v>
      </c>
      <c r="X1362" t="s">
        <v>310</v>
      </c>
      <c r="Y1362">
        <v>1361</v>
      </c>
      <c r="Z1362" s="1">
        <v>0.18112268518518518</v>
      </c>
      <c r="AA1362" t="s">
        <v>6960</v>
      </c>
      <c r="AB1362">
        <v>5.3999999999999999E-2</v>
      </c>
      <c r="AC1362">
        <v>3.9E-2</v>
      </c>
      <c r="AD1362">
        <v>6.53</v>
      </c>
      <c r="AE1362" t="s">
        <v>310</v>
      </c>
    </row>
    <row r="1363" spans="1:32" x14ac:dyDescent="0.2">
      <c r="A1363">
        <v>1362</v>
      </c>
      <c r="C1363">
        <v>27536</v>
      </c>
      <c r="D1363">
        <v>131129</v>
      </c>
      <c r="E1363" t="s">
        <v>2353</v>
      </c>
      <c r="F1363">
        <v>4</v>
      </c>
      <c r="G1363">
        <v>20</v>
      </c>
      <c r="H1363">
        <v>38.700000000000003</v>
      </c>
      <c r="I1363" t="s">
        <v>26</v>
      </c>
      <c r="J1363">
        <v>6</v>
      </c>
      <c r="K1363">
        <v>14</v>
      </c>
      <c r="L1363">
        <v>44</v>
      </c>
      <c r="M1363">
        <v>-6</v>
      </c>
      <c r="N1363">
        <v>6.27</v>
      </c>
      <c r="P1363">
        <v>0.91</v>
      </c>
      <c r="R1363">
        <v>0.56000000000000005</v>
      </c>
      <c r="X1363" t="s">
        <v>2354</v>
      </c>
      <c r="Y1363">
        <v>1362</v>
      </c>
      <c r="Z1363" s="1">
        <v>0.18100347222222224</v>
      </c>
      <c r="AA1363" t="s">
        <v>6961</v>
      </c>
      <c r="AB1363">
        <v>0.10299999999999999</v>
      </c>
      <c r="AC1363">
        <v>-4.3999999999999997E-2</v>
      </c>
      <c r="AD1363">
        <v>6.27</v>
      </c>
      <c r="AE1363" t="s">
        <v>2354</v>
      </c>
    </row>
    <row r="1364" spans="1:32" x14ac:dyDescent="0.2">
      <c r="A1364">
        <v>1363</v>
      </c>
      <c r="C1364">
        <v>27563</v>
      </c>
      <c r="D1364">
        <v>131132</v>
      </c>
      <c r="E1364" t="s">
        <v>2355</v>
      </c>
      <c r="F1364">
        <v>4</v>
      </c>
      <c r="G1364">
        <v>20</v>
      </c>
      <c r="H1364">
        <v>42.8</v>
      </c>
      <c r="I1364" t="s">
        <v>26</v>
      </c>
      <c r="J1364">
        <v>7</v>
      </c>
      <c r="K1364">
        <v>35</v>
      </c>
      <c r="L1364">
        <v>33</v>
      </c>
      <c r="M1364">
        <v>-7</v>
      </c>
      <c r="N1364">
        <v>5.85</v>
      </c>
      <c r="P1364">
        <v>-0.13</v>
      </c>
      <c r="R1364">
        <v>-0.49</v>
      </c>
      <c r="X1364" t="s">
        <v>592</v>
      </c>
      <c r="Y1364">
        <v>1363</v>
      </c>
      <c r="Z1364" s="1">
        <v>0.18105092592592595</v>
      </c>
      <c r="AA1364" t="s">
        <v>6962</v>
      </c>
      <c r="AB1364">
        <v>2E-3</v>
      </c>
      <c r="AC1364">
        <v>-1E-3</v>
      </c>
      <c r="AD1364">
        <v>5.85</v>
      </c>
      <c r="AE1364" t="s">
        <v>592</v>
      </c>
    </row>
    <row r="1365" spans="1:32" x14ac:dyDescent="0.2">
      <c r="A1365">
        <v>1364</v>
      </c>
      <c r="C1365">
        <v>27588</v>
      </c>
      <c r="D1365">
        <v>216749</v>
      </c>
      <c r="F1365">
        <v>4</v>
      </c>
      <c r="G1365">
        <v>19</v>
      </c>
      <c r="H1365">
        <v>16.600000000000001</v>
      </c>
      <c r="I1365" t="s">
        <v>26</v>
      </c>
      <c r="J1365">
        <v>44</v>
      </c>
      <c r="K1365">
        <v>16</v>
      </c>
      <c r="L1365">
        <v>5</v>
      </c>
      <c r="M1365">
        <v>-44</v>
      </c>
      <c r="N1365">
        <v>5.34</v>
      </c>
      <c r="P1365">
        <v>1.08</v>
      </c>
      <c r="R1365">
        <v>0.95</v>
      </c>
      <c r="T1365">
        <v>0.51</v>
      </c>
      <c r="U1365" t="s">
        <v>183</v>
      </c>
      <c r="X1365" t="s">
        <v>125</v>
      </c>
      <c r="Y1365">
        <v>1364</v>
      </c>
      <c r="Z1365" s="1">
        <v>0.18005324074074072</v>
      </c>
      <c r="AA1365" t="s">
        <v>6963</v>
      </c>
      <c r="AB1365">
        <v>6.3E-2</v>
      </c>
      <c r="AC1365">
        <v>-4.5999999999999999E-2</v>
      </c>
      <c r="AD1365">
        <v>5.34</v>
      </c>
      <c r="AE1365" t="s">
        <v>125</v>
      </c>
    </row>
    <row r="1366" spans="1:32" x14ac:dyDescent="0.2">
      <c r="A1366">
        <v>1365</v>
      </c>
      <c r="C1366">
        <v>27604</v>
      </c>
      <c r="D1366">
        <v>233476</v>
      </c>
      <c r="F1366">
        <v>4</v>
      </c>
      <c r="G1366">
        <v>18</v>
      </c>
      <c r="H1366">
        <v>40</v>
      </c>
      <c r="I1366" t="s">
        <v>26</v>
      </c>
      <c r="J1366">
        <v>52</v>
      </c>
      <c r="K1366">
        <v>51</v>
      </c>
      <c r="L1366">
        <v>36</v>
      </c>
      <c r="M1366">
        <v>-52</v>
      </c>
      <c r="N1366">
        <v>6.09</v>
      </c>
      <c r="P1366">
        <v>0.49</v>
      </c>
      <c r="X1366" t="s">
        <v>303</v>
      </c>
      <c r="Y1366">
        <v>1365</v>
      </c>
      <c r="Z1366" s="1">
        <v>0.17962962962962961</v>
      </c>
      <c r="AA1366" t="s">
        <v>6964</v>
      </c>
      <c r="AB1366">
        <v>5.0999999999999997E-2</v>
      </c>
      <c r="AC1366">
        <v>7.2999999999999995E-2</v>
      </c>
      <c r="AD1366">
        <v>6.09</v>
      </c>
      <c r="AE1366" t="s">
        <v>5740</v>
      </c>
    </row>
    <row r="1367" spans="1:32" x14ac:dyDescent="0.2">
      <c r="A1367">
        <v>1366</v>
      </c>
      <c r="C1367">
        <v>27611</v>
      </c>
      <c r="D1367">
        <v>131140</v>
      </c>
      <c r="F1367">
        <v>4</v>
      </c>
      <c r="G1367">
        <v>21</v>
      </c>
      <c r="H1367">
        <v>27.1</v>
      </c>
      <c r="I1367" t="s">
        <v>26</v>
      </c>
      <c r="J1367">
        <v>0</v>
      </c>
      <c r="K1367">
        <v>5</v>
      </c>
      <c r="L1367">
        <v>53</v>
      </c>
      <c r="M1367">
        <v>0</v>
      </c>
      <c r="N1367">
        <v>5.86</v>
      </c>
      <c r="P1367">
        <v>1.32</v>
      </c>
      <c r="R1367">
        <v>1.52</v>
      </c>
      <c r="X1367" t="s">
        <v>105</v>
      </c>
      <c r="Y1367">
        <v>1366</v>
      </c>
      <c r="Z1367" s="1">
        <v>0.1815636574074074</v>
      </c>
      <c r="AA1367" t="s">
        <v>6965</v>
      </c>
      <c r="AB1367">
        <v>-1.6E-2</v>
      </c>
      <c r="AC1367">
        <v>-0.123</v>
      </c>
      <c r="AD1367">
        <v>5.86</v>
      </c>
      <c r="AE1367" t="s">
        <v>105</v>
      </c>
    </row>
    <row r="1368" spans="1:32" x14ac:dyDescent="0.2">
      <c r="A1368">
        <v>1367</v>
      </c>
      <c r="C1368">
        <v>27616</v>
      </c>
      <c r="D1368">
        <v>169354</v>
      </c>
      <c r="F1368">
        <v>4</v>
      </c>
      <c r="G1368">
        <v>20</v>
      </c>
      <c r="H1368">
        <v>39</v>
      </c>
      <c r="I1368" t="s">
        <v>26</v>
      </c>
      <c r="J1368">
        <v>20</v>
      </c>
      <c r="K1368">
        <v>38</v>
      </c>
      <c r="L1368">
        <v>23</v>
      </c>
      <c r="M1368">
        <v>-20</v>
      </c>
      <c r="N1368">
        <v>5.38</v>
      </c>
      <c r="P1368">
        <v>-0.02</v>
      </c>
      <c r="X1368" t="s">
        <v>114</v>
      </c>
      <c r="Y1368">
        <v>1367</v>
      </c>
      <c r="Z1368" s="1">
        <v>0.18100694444444443</v>
      </c>
      <c r="AA1368" t="s">
        <v>6966</v>
      </c>
      <c r="AB1368">
        <v>2.5000000000000001E-2</v>
      </c>
      <c r="AC1368">
        <v>-1.0999999999999999E-2</v>
      </c>
      <c r="AD1368">
        <v>5.38</v>
      </c>
      <c r="AE1368" t="s">
        <v>114</v>
      </c>
    </row>
    <row r="1369" spans="1:32" x14ac:dyDescent="0.2">
      <c r="A1369">
        <v>1368</v>
      </c>
      <c r="B1369" t="s">
        <v>2356</v>
      </c>
      <c r="C1369">
        <v>27628</v>
      </c>
      <c r="D1369">
        <v>93892</v>
      </c>
      <c r="E1369" t="s">
        <v>2357</v>
      </c>
      <c r="F1369">
        <v>4</v>
      </c>
      <c r="G1369">
        <v>22</v>
      </c>
      <c r="H1369">
        <v>3.5</v>
      </c>
      <c r="I1369" t="s">
        <v>24</v>
      </c>
      <c r="J1369">
        <v>14</v>
      </c>
      <c r="K1369">
        <v>4</v>
      </c>
      <c r="L1369">
        <v>38</v>
      </c>
      <c r="M1369">
        <v>14</v>
      </c>
      <c r="N1369">
        <v>5.72</v>
      </c>
      <c r="P1369">
        <v>0.32</v>
      </c>
      <c r="R1369">
        <v>0.1</v>
      </c>
      <c r="T1369">
        <v>0.17</v>
      </c>
      <c r="X1369" t="s">
        <v>383</v>
      </c>
      <c r="Y1369">
        <v>1368</v>
      </c>
      <c r="Z1369" s="1">
        <v>0.18198495370370371</v>
      </c>
      <c r="AA1369" t="s">
        <v>6967</v>
      </c>
      <c r="AB1369">
        <v>0.113</v>
      </c>
      <c r="AC1369">
        <v>-2.5999999999999999E-2</v>
      </c>
      <c r="AD1369">
        <v>5.72</v>
      </c>
      <c r="AE1369" t="s">
        <v>383</v>
      </c>
    </row>
    <row r="1370" spans="1:32" x14ac:dyDescent="0.2">
      <c r="A1370">
        <v>1369</v>
      </c>
      <c r="B1370" t="s">
        <v>2358</v>
      </c>
      <c r="C1370">
        <v>27638</v>
      </c>
      <c r="D1370">
        <v>76573</v>
      </c>
      <c r="F1370">
        <v>4</v>
      </c>
      <c r="G1370">
        <v>22</v>
      </c>
      <c r="H1370">
        <v>34.9</v>
      </c>
      <c r="I1370" t="s">
        <v>24</v>
      </c>
      <c r="J1370">
        <v>25</v>
      </c>
      <c r="K1370">
        <v>37</v>
      </c>
      <c r="L1370">
        <v>45</v>
      </c>
      <c r="M1370">
        <v>25</v>
      </c>
      <c r="N1370">
        <v>5.37</v>
      </c>
      <c r="P1370">
        <v>-0.05</v>
      </c>
      <c r="R1370">
        <v>-0.08</v>
      </c>
      <c r="X1370" t="s">
        <v>102</v>
      </c>
      <c r="Y1370">
        <v>1369</v>
      </c>
      <c r="Z1370" s="1">
        <v>0.1823483796296296</v>
      </c>
      <c r="AA1370" t="s">
        <v>6968</v>
      </c>
      <c r="AB1370">
        <v>1.7000000000000001E-2</v>
      </c>
      <c r="AC1370">
        <v>-2.3E-2</v>
      </c>
      <c r="AD1370">
        <v>5.37</v>
      </c>
      <c r="AE1370" t="s">
        <v>102</v>
      </c>
    </row>
    <row r="1371" spans="1:32" x14ac:dyDescent="0.2">
      <c r="A1371">
        <v>1370</v>
      </c>
      <c r="C1371">
        <v>27639</v>
      </c>
      <c r="D1371">
        <v>76571</v>
      </c>
      <c r="F1371">
        <v>4</v>
      </c>
      <c r="G1371">
        <v>22</v>
      </c>
      <c r="H1371">
        <v>22.8</v>
      </c>
      <c r="I1371" t="s">
        <v>24</v>
      </c>
      <c r="J1371">
        <v>20</v>
      </c>
      <c r="K1371">
        <v>49</v>
      </c>
      <c r="L1371">
        <v>17</v>
      </c>
      <c r="M1371">
        <v>20</v>
      </c>
      <c r="N1371">
        <v>5.91</v>
      </c>
      <c r="P1371">
        <v>1.66</v>
      </c>
      <c r="X1371" t="s">
        <v>2359</v>
      </c>
      <c r="Y1371">
        <v>1370</v>
      </c>
      <c r="Z1371" s="1">
        <v>0.18220833333333333</v>
      </c>
      <c r="AA1371" t="s">
        <v>6969</v>
      </c>
      <c r="AB1371">
        <v>1E-3</v>
      </c>
      <c r="AC1371">
        <v>1E-3</v>
      </c>
      <c r="AD1371">
        <v>5.91</v>
      </c>
      <c r="AE1371" t="s">
        <v>53</v>
      </c>
      <c r="AF1371" t="s">
        <v>36</v>
      </c>
    </row>
    <row r="1372" spans="1:32" x14ac:dyDescent="0.2">
      <c r="A1372">
        <v>1371</v>
      </c>
      <c r="C1372">
        <v>27650</v>
      </c>
      <c r="D1372">
        <v>39501</v>
      </c>
      <c r="F1372">
        <v>4</v>
      </c>
      <c r="G1372">
        <v>23</v>
      </c>
      <c r="H1372">
        <v>35.9</v>
      </c>
      <c r="I1372" t="s">
        <v>24</v>
      </c>
      <c r="J1372">
        <v>42</v>
      </c>
      <c r="K1372">
        <v>25</v>
      </c>
      <c r="L1372">
        <v>41</v>
      </c>
      <c r="M1372">
        <v>42</v>
      </c>
      <c r="N1372">
        <v>6.23</v>
      </c>
      <c r="P1372">
        <v>0</v>
      </c>
      <c r="R1372">
        <v>-0.15</v>
      </c>
      <c r="X1372" t="s">
        <v>99</v>
      </c>
      <c r="Y1372">
        <v>1371</v>
      </c>
      <c r="Z1372" s="1">
        <v>0.18305439814814814</v>
      </c>
      <c r="AA1372" t="s">
        <v>6970</v>
      </c>
      <c r="AB1372">
        <v>2.4E-2</v>
      </c>
      <c r="AC1372">
        <v>-3.2000000000000001E-2</v>
      </c>
      <c r="AD1372">
        <v>6.23</v>
      </c>
      <c r="AE1372" t="s">
        <v>99</v>
      </c>
    </row>
    <row r="1373" spans="1:32" x14ac:dyDescent="0.2">
      <c r="A1373">
        <v>1372</v>
      </c>
      <c r="B1373" t="s">
        <v>2360</v>
      </c>
      <c r="C1373">
        <v>27657</v>
      </c>
      <c r="D1373">
        <v>248986</v>
      </c>
      <c r="E1373">
        <v>1556</v>
      </c>
      <c r="F1373">
        <v>4</v>
      </c>
      <c r="G1373">
        <v>17</v>
      </c>
      <c r="H1373">
        <v>40.200000000000003</v>
      </c>
      <c r="I1373" t="s">
        <v>26</v>
      </c>
      <c r="J1373">
        <v>63</v>
      </c>
      <c r="K1373">
        <v>15</v>
      </c>
      <c r="L1373">
        <v>20</v>
      </c>
      <c r="M1373">
        <v>-63</v>
      </c>
      <c r="N1373">
        <v>5.87</v>
      </c>
      <c r="P1373">
        <v>-7.0000000000000007E-2</v>
      </c>
      <c r="R1373">
        <v>-0.26</v>
      </c>
      <c r="X1373" t="s">
        <v>2361</v>
      </c>
      <c r="Y1373">
        <v>1372</v>
      </c>
      <c r="Z1373" s="1">
        <v>0.1789375</v>
      </c>
      <c r="AA1373" t="s">
        <v>6971</v>
      </c>
      <c r="AB1373">
        <v>2E-3</v>
      </c>
      <c r="AC1373">
        <v>2.7E-2</v>
      </c>
      <c r="AD1373">
        <v>5.87</v>
      </c>
      <c r="AE1373" t="s">
        <v>39</v>
      </c>
      <c r="AF1373" t="s">
        <v>36</v>
      </c>
    </row>
    <row r="1374" spans="1:32" x14ac:dyDescent="0.2">
      <c r="A1374">
        <v>1373</v>
      </c>
      <c r="B1374" t="s">
        <v>2362</v>
      </c>
      <c r="C1374">
        <v>27697</v>
      </c>
      <c r="D1374">
        <v>93897</v>
      </c>
      <c r="E1374">
        <v>1582</v>
      </c>
      <c r="F1374">
        <v>4</v>
      </c>
      <c r="G1374">
        <v>22</v>
      </c>
      <c r="H1374">
        <v>56.1</v>
      </c>
      <c r="I1374" t="s">
        <v>24</v>
      </c>
      <c r="J1374">
        <v>17</v>
      </c>
      <c r="K1374">
        <v>32</v>
      </c>
      <c r="L1374">
        <v>33</v>
      </c>
      <c r="M1374">
        <v>17</v>
      </c>
      <c r="N1374">
        <v>3.76</v>
      </c>
      <c r="P1374">
        <v>0.98</v>
      </c>
      <c r="R1374">
        <v>0.82</v>
      </c>
      <c r="T1374">
        <v>0.47</v>
      </c>
      <c r="X1374" t="s">
        <v>2363</v>
      </c>
      <c r="Y1374">
        <v>1373</v>
      </c>
      <c r="Z1374" s="1">
        <v>0.18259375</v>
      </c>
      <c r="AA1374" t="s">
        <v>6972</v>
      </c>
      <c r="AB1374">
        <v>0.107</v>
      </c>
      <c r="AC1374">
        <v>-0.03</v>
      </c>
      <c r="AD1374">
        <v>3.76</v>
      </c>
      <c r="AE1374" t="s">
        <v>5911</v>
      </c>
      <c r="AF1374" t="s">
        <v>36</v>
      </c>
    </row>
    <row r="1375" spans="1:32" x14ac:dyDescent="0.2">
      <c r="A1375">
        <v>1374</v>
      </c>
      <c r="C1375">
        <v>27710</v>
      </c>
      <c r="D1375">
        <v>169368</v>
      </c>
      <c r="E1375">
        <v>1574</v>
      </c>
      <c r="F1375">
        <v>4</v>
      </c>
      <c r="G1375">
        <v>21</v>
      </c>
      <c r="H1375">
        <v>31.3</v>
      </c>
      <c r="I1375" t="s">
        <v>26</v>
      </c>
      <c r="J1375">
        <v>25</v>
      </c>
      <c r="K1375">
        <v>43</v>
      </c>
      <c r="L1375">
        <v>42</v>
      </c>
      <c r="M1375">
        <v>-25</v>
      </c>
      <c r="N1375">
        <v>6.01</v>
      </c>
      <c r="P1375">
        <v>0.35</v>
      </c>
      <c r="R1375">
        <v>0</v>
      </c>
      <c r="X1375" t="s">
        <v>602</v>
      </c>
      <c r="Y1375">
        <v>1374</v>
      </c>
      <c r="Z1375" s="1">
        <v>0.18161226851851853</v>
      </c>
      <c r="AA1375" t="s">
        <v>6973</v>
      </c>
      <c r="AB1375">
        <v>4.8000000000000001E-2</v>
      </c>
      <c r="AC1375">
        <v>-0.05</v>
      </c>
      <c r="AD1375">
        <v>6.01</v>
      </c>
      <c r="AE1375" t="s">
        <v>6110</v>
      </c>
    </row>
    <row r="1376" spans="1:32" x14ac:dyDescent="0.2">
      <c r="A1376">
        <v>1375</v>
      </c>
      <c r="C1376">
        <v>27742</v>
      </c>
      <c r="D1376">
        <v>76585</v>
      </c>
      <c r="F1376">
        <v>4</v>
      </c>
      <c r="G1376">
        <v>23</v>
      </c>
      <c r="H1376">
        <v>32.4</v>
      </c>
      <c r="I1376" t="s">
        <v>24</v>
      </c>
      <c r="J1376">
        <v>20</v>
      </c>
      <c r="K1376">
        <v>58</v>
      </c>
      <c r="L1376">
        <v>56</v>
      </c>
      <c r="M1376">
        <v>20</v>
      </c>
      <c r="N1376">
        <v>5.99</v>
      </c>
      <c r="P1376">
        <v>0.03</v>
      </c>
      <c r="R1376">
        <v>-0.26</v>
      </c>
      <c r="X1376" t="s">
        <v>2364</v>
      </c>
      <c r="Y1376">
        <v>1375</v>
      </c>
      <c r="Z1376" s="1">
        <v>0.18301388888888889</v>
      </c>
      <c r="AA1376" t="s">
        <v>6974</v>
      </c>
      <c r="AB1376">
        <v>1.6E-2</v>
      </c>
      <c r="AC1376">
        <v>-2.8000000000000001E-2</v>
      </c>
      <c r="AD1376">
        <v>5.99</v>
      </c>
      <c r="AE1376" t="s">
        <v>6975</v>
      </c>
    </row>
    <row r="1377" spans="1:31" x14ac:dyDescent="0.2">
      <c r="A1377">
        <v>1376</v>
      </c>
      <c r="B1377" t="s">
        <v>2365</v>
      </c>
      <c r="C1377">
        <v>27749</v>
      </c>
      <c r="D1377">
        <v>93900</v>
      </c>
      <c r="E1377" t="s">
        <v>30</v>
      </c>
      <c r="F1377">
        <v>4</v>
      </c>
      <c r="G1377">
        <v>23</v>
      </c>
      <c r="H1377">
        <v>25</v>
      </c>
      <c r="I1377" t="s">
        <v>24</v>
      </c>
      <c r="J1377">
        <v>16</v>
      </c>
      <c r="K1377">
        <v>46</v>
      </c>
      <c r="L1377">
        <v>38</v>
      </c>
      <c r="M1377">
        <v>16</v>
      </c>
      <c r="N1377">
        <v>5.64</v>
      </c>
      <c r="P1377">
        <v>0.3</v>
      </c>
      <c r="R1377">
        <v>0.13</v>
      </c>
      <c r="T1377">
        <v>0.16</v>
      </c>
      <c r="X1377" t="s">
        <v>232</v>
      </c>
      <c r="Y1377">
        <v>1376</v>
      </c>
      <c r="Z1377" s="1">
        <v>0.18292824074074074</v>
      </c>
      <c r="AA1377" t="s">
        <v>6976</v>
      </c>
      <c r="AB1377">
        <v>0.104</v>
      </c>
      <c r="AC1377">
        <v>-2.8000000000000001E-2</v>
      </c>
      <c r="AD1377">
        <v>5.64</v>
      </c>
      <c r="AE1377" t="s">
        <v>232</v>
      </c>
    </row>
    <row r="1378" spans="1:31" x14ac:dyDescent="0.2">
      <c r="A1378">
        <v>1377</v>
      </c>
      <c r="B1378" t="s">
        <v>2366</v>
      </c>
      <c r="C1378">
        <v>27777</v>
      </c>
      <c r="D1378">
        <v>57212</v>
      </c>
      <c r="F1378">
        <v>4</v>
      </c>
      <c r="G1378">
        <v>24</v>
      </c>
      <c r="H1378">
        <v>29.2</v>
      </c>
      <c r="I1378" t="s">
        <v>24</v>
      </c>
      <c r="J1378">
        <v>34</v>
      </c>
      <c r="K1378">
        <v>7</v>
      </c>
      <c r="L1378">
        <v>50</v>
      </c>
      <c r="M1378">
        <v>34</v>
      </c>
      <c r="N1378">
        <v>5.73</v>
      </c>
      <c r="P1378">
        <v>-0.06</v>
      </c>
      <c r="R1378">
        <v>-0.34</v>
      </c>
      <c r="X1378" t="s">
        <v>122</v>
      </c>
      <c r="Y1378">
        <v>1377</v>
      </c>
      <c r="Z1378" s="1">
        <v>0.1836712962962963</v>
      </c>
      <c r="AA1378" t="s">
        <v>6977</v>
      </c>
      <c r="AB1378">
        <v>1.9E-2</v>
      </c>
      <c r="AC1378">
        <v>-4.3999999999999997E-2</v>
      </c>
      <c r="AD1378">
        <v>5.73</v>
      </c>
      <c r="AE1378" t="s">
        <v>122</v>
      </c>
    </row>
    <row r="1379" spans="1:31" x14ac:dyDescent="0.2">
      <c r="A1379">
        <v>1378</v>
      </c>
      <c r="B1379" t="s">
        <v>2367</v>
      </c>
      <c r="C1379">
        <v>27778</v>
      </c>
      <c r="D1379">
        <v>76591</v>
      </c>
      <c r="F1379">
        <v>4</v>
      </c>
      <c r="G1379">
        <v>23</v>
      </c>
      <c r="H1379">
        <v>59.8</v>
      </c>
      <c r="I1379" t="s">
        <v>24</v>
      </c>
      <c r="J1379">
        <v>24</v>
      </c>
      <c r="K1379">
        <v>18</v>
      </c>
      <c r="L1379">
        <v>4</v>
      </c>
      <c r="M1379">
        <v>24</v>
      </c>
      <c r="N1379">
        <v>6.36</v>
      </c>
      <c r="P1379">
        <v>0.17</v>
      </c>
      <c r="R1379">
        <v>-0.35</v>
      </c>
      <c r="X1379" t="s">
        <v>368</v>
      </c>
      <c r="Y1379">
        <v>1378</v>
      </c>
      <c r="Z1379" s="1">
        <v>0.18333101851851852</v>
      </c>
      <c r="AA1379" t="s">
        <v>6978</v>
      </c>
      <c r="AB1379">
        <v>6.0000000000000001E-3</v>
      </c>
      <c r="AC1379">
        <v>-0.01</v>
      </c>
      <c r="AD1379">
        <v>6.36</v>
      </c>
      <c r="AE1379" t="s">
        <v>368</v>
      </c>
    </row>
    <row r="1380" spans="1:31" x14ac:dyDescent="0.2">
      <c r="A1380">
        <v>1379</v>
      </c>
      <c r="B1380" t="s">
        <v>2368</v>
      </c>
      <c r="C1380">
        <v>27786</v>
      </c>
      <c r="D1380">
        <v>57216</v>
      </c>
      <c r="E1380">
        <v>1592</v>
      </c>
      <c r="F1380">
        <v>4</v>
      </c>
      <c r="G1380">
        <v>24</v>
      </c>
      <c r="H1380">
        <v>37.4</v>
      </c>
      <c r="I1380" t="s">
        <v>24</v>
      </c>
      <c r="J1380">
        <v>33</v>
      </c>
      <c r="K1380">
        <v>57</v>
      </c>
      <c r="L1380">
        <v>35</v>
      </c>
      <c r="M1380">
        <v>33</v>
      </c>
      <c r="N1380">
        <v>5.76</v>
      </c>
      <c r="P1380">
        <v>0.4</v>
      </c>
      <c r="R1380">
        <v>-0.12</v>
      </c>
      <c r="X1380" t="s">
        <v>79</v>
      </c>
      <c r="Y1380">
        <v>1379</v>
      </c>
      <c r="Z1380" s="1">
        <v>0.1837662037037037</v>
      </c>
      <c r="AA1380" t="s">
        <v>6979</v>
      </c>
      <c r="AB1380">
        <v>4.2999999999999997E-2</v>
      </c>
      <c r="AC1380">
        <v>-7.1999999999999995E-2</v>
      </c>
      <c r="AD1380">
        <v>5.76</v>
      </c>
      <c r="AE1380" t="s">
        <v>79</v>
      </c>
    </row>
    <row r="1381" spans="1:31" x14ac:dyDescent="0.2">
      <c r="A1381">
        <v>1380</v>
      </c>
      <c r="B1381" t="s">
        <v>2369</v>
      </c>
      <c r="C1381">
        <v>27819</v>
      </c>
      <c r="D1381">
        <v>93907</v>
      </c>
      <c r="F1381">
        <v>4</v>
      </c>
      <c r="G1381">
        <v>24</v>
      </c>
      <c r="H1381">
        <v>5.8</v>
      </c>
      <c r="I1381" t="s">
        <v>24</v>
      </c>
      <c r="J1381">
        <v>17</v>
      </c>
      <c r="K1381">
        <v>26</v>
      </c>
      <c r="L1381">
        <v>38</v>
      </c>
      <c r="M1381">
        <v>17</v>
      </c>
      <c r="N1381">
        <v>4.8</v>
      </c>
      <c r="P1381">
        <v>0.15</v>
      </c>
      <c r="R1381">
        <v>0.12</v>
      </c>
      <c r="T1381">
        <v>7.0000000000000007E-2</v>
      </c>
      <c r="X1381" t="s">
        <v>41</v>
      </c>
      <c r="Y1381">
        <v>1380</v>
      </c>
      <c r="Z1381" s="1">
        <v>0.18340046296296297</v>
      </c>
      <c r="AA1381" t="s">
        <v>6980</v>
      </c>
      <c r="AB1381">
        <v>0.11</v>
      </c>
      <c r="AC1381">
        <v>-3.7999999999999999E-2</v>
      </c>
      <c r="AD1381">
        <v>4.8</v>
      </c>
      <c r="AE1381" t="s">
        <v>41</v>
      </c>
    </row>
    <row r="1382" spans="1:31" x14ac:dyDescent="0.2">
      <c r="A1382">
        <v>1381</v>
      </c>
      <c r="B1382" t="s">
        <v>2370</v>
      </c>
      <c r="C1382">
        <v>27820</v>
      </c>
      <c r="D1382">
        <v>111791</v>
      </c>
      <c r="F1382">
        <v>4</v>
      </c>
      <c r="G1382">
        <v>23</v>
      </c>
      <c r="H1382">
        <v>51.9</v>
      </c>
      <c r="I1382" t="s">
        <v>24</v>
      </c>
      <c r="J1382">
        <v>9</v>
      </c>
      <c r="K1382">
        <v>27</v>
      </c>
      <c r="L1382">
        <v>39</v>
      </c>
      <c r="M1382">
        <v>9</v>
      </c>
      <c r="N1382">
        <v>5.12</v>
      </c>
      <c r="P1382">
        <v>7.0000000000000007E-2</v>
      </c>
      <c r="R1382">
        <v>0.11</v>
      </c>
      <c r="T1382">
        <v>0.05</v>
      </c>
      <c r="X1382" t="s">
        <v>298</v>
      </c>
      <c r="Y1382">
        <v>1381</v>
      </c>
      <c r="Z1382" s="1">
        <v>0.18323958333333334</v>
      </c>
      <c r="AA1382" t="s">
        <v>6981</v>
      </c>
      <c r="AB1382">
        <v>-1.4999999999999999E-2</v>
      </c>
      <c r="AC1382">
        <v>-8.0000000000000002E-3</v>
      </c>
      <c r="AD1382">
        <v>5.12</v>
      </c>
      <c r="AE1382" t="s">
        <v>298</v>
      </c>
    </row>
    <row r="1383" spans="1:31" x14ac:dyDescent="0.2">
      <c r="A1383">
        <v>1382</v>
      </c>
      <c r="C1383">
        <v>27855</v>
      </c>
      <c r="D1383">
        <v>24615</v>
      </c>
      <c r="F1383">
        <v>4</v>
      </c>
      <c r="G1383">
        <v>27</v>
      </c>
      <c r="H1383">
        <v>0.9</v>
      </c>
      <c r="I1383" t="s">
        <v>24</v>
      </c>
      <c r="J1383">
        <v>57</v>
      </c>
      <c r="K1383">
        <v>35</v>
      </c>
      <c r="L1383">
        <v>7</v>
      </c>
      <c r="M1383">
        <v>57</v>
      </c>
      <c r="N1383">
        <v>6.32</v>
      </c>
      <c r="P1383">
        <v>0.04</v>
      </c>
      <c r="R1383">
        <v>0.02</v>
      </c>
      <c r="X1383" t="s">
        <v>340</v>
      </c>
      <c r="Y1383">
        <v>1382</v>
      </c>
      <c r="Z1383" s="1">
        <v>0.18542708333333333</v>
      </c>
      <c r="AA1383" t="s">
        <v>6982</v>
      </c>
      <c r="AB1383">
        <v>8.9999999999999993E-3</v>
      </c>
      <c r="AC1383">
        <v>-1.2E-2</v>
      </c>
      <c r="AD1383">
        <v>6.32</v>
      </c>
      <c r="AE1383" t="s">
        <v>340</v>
      </c>
    </row>
    <row r="1384" spans="1:31" x14ac:dyDescent="0.2">
      <c r="A1384">
        <v>1383</v>
      </c>
      <c r="B1384" t="s">
        <v>2371</v>
      </c>
      <c r="C1384">
        <v>27861</v>
      </c>
      <c r="D1384">
        <v>131176</v>
      </c>
      <c r="E1384">
        <v>1590</v>
      </c>
      <c r="F1384">
        <v>4</v>
      </c>
      <c r="G1384">
        <v>23</v>
      </c>
      <c r="H1384">
        <v>40.799999999999997</v>
      </c>
      <c r="I1384" t="s">
        <v>26</v>
      </c>
      <c r="J1384">
        <v>3</v>
      </c>
      <c r="K1384">
        <v>44</v>
      </c>
      <c r="L1384">
        <v>44</v>
      </c>
      <c r="M1384">
        <v>-3</v>
      </c>
      <c r="N1384">
        <v>5.17</v>
      </c>
      <c r="P1384">
        <v>0.08</v>
      </c>
      <c r="R1384">
        <v>0.08</v>
      </c>
      <c r="T1384">
        <v>0.03</v>
      </c>
      <c r="X1384" t="s">
        <v>114</v>
      </c>
      <c r="Y1384">
        <v>1383</v>
      </c>
      <c r="Z1384" s="1">
        <v>0.18311111111111111</v>
      </c>
      <c r="AA1384" t="s">
        <v>6983</v>
      </c>
      <c r="AB1384">
        <v>-0.05</v>
      </c>
      <c r="AC1384">
        <v>-5.7000000000000002E-2</v>
      </c>
      <c r="AD1384">
        <v>5.17</v>
      </c>
      <c r="AE1384" t="s">
        <v>114</v>
      </c>
    </row>
    <row r="1385" spans="1:31" x14ac:dyDescent="0.2">
      <c r="A1385">
        <v>1384</v>
      </c>
      <c r="C1385">
        <v>27881</v>
      </c>
      <c r="D1385">
        <v>169391</v>
      </c>
      <c r="E1385">
        <v>1588</v>
      </c>
      <c r="F1385">
        <v>4</v>
      </c>
      <c r="G1385">
        <v>23</v>
      </c>
      <c r="H1385">
        <v>5.7</v>
      </c>
      <c r="I1385" t="s">
        <v>26</v>
      </c>
      <c r="J1385">
        <v>24</v>
      </c>
      <c r="K1385">
        <v>53</v>
      </c>
      <c r="L1385">
        <v>32</v>
      </c>
      <c r="M1385">
        <v>-24</v>
      </c>
      <c r="N1385">
        <v>5.83</v>
      </c>
      <c r="P1385">
        <v>1.51</v>
      </c>
      <c r="X1385" t="s">
        <v>104</v>
      </c>
      <c r="Y1385">
        <v>1384</v>
      </c>
      <c r="Z1385" s="1">
        <v>0.18270486111111109</v>
      </c>
      <c r="AA1385" t="s">
        <v>6984</v>
      </c>
      <c r="AB1385">
        <v>1.7999999999999999E-2</v>
      </c>
      <c r="AC1385">
        <v>-1.4999999999999999E-2</v>
      </c>
      <c r="AD1385">
        <v>5.83</v>
      </c>
      <c r="AE1385" t="s">
        <v>104</v>
      </c>
    </row>
    <row r="1386" spans="1:31" x14ac:dyDescent="0.2">
      <c r="A1386">
        <v>1385</v>
      </c>
      <c r="C1386">
        <v>27901</v>
      </c>
      <c r="D1386">
        <v>93918</v>
      </c>
      <c r="F1386">
        <v>4</v>
      </c>
      <c r="G1386">
        <v>24</v>
      </c>
      <c r="H1386">
        <v>57.1</v>
      </c>
      <c r="I1386" t="s">
        <v>24</v>
      </c>
      <c r="J1386">
        <v>19</v>
      </c>
      <c r="K1386">
        <v>2</v>
      </c>
      <c r="L1386">
        <v>30</v>
      </c>
      <c r="M1386">
        <v>19</v>
      </c>
      <c r="N1386">
        <v>5.98</v>
      </c>
      <c r="P1386">
        <v>0.37</v>
      </c>
      <c r="R1386">
        <v>0.04</v>
      </c>
      <c r="T1386">
        <v>0.22</v>
      </c>
      <c r="X1386" t="s">
        <v>79</v>
      </c>
      <c r="Y1386">
        <v>1385</v>
      </c>
      <c r="Z1386" s="1">
        <v>0.18399421296296295</v>
      </c>
      <c r="AA1386" t="s">
        <v>6985</v>
      </c>
      <c r="AB1386">
        <v>0.105</v>
      </c>
      <c r="AC1386">
        <v>-4.3999999999999997E-2</v>
      </c>
      <c r="AD1386">
        <v>5.98</v>
      </c>
      <c r="AE1386" t="s">
        <v>79</v>
      </c>
    </row>
    <row r="1387" spans="1:31" x14ac:dyDescent="0.2">
      <c r="A1387">
        <v>1386</v>
      </c>
      <c r="C1387">
        <v>27941</v>
      </c>
      <c r="D1387">
        <v>194971</v>
      </c>
      <c r="F1387">
        <v>4</v>
      </c>
      <c r="G1387">
        <v>23</v>
      </c>
      <c r="H1387">
        <v>7.7</v>
      </c>
      <c r="I1387" t="s">
        <v>26</v>
      </c>
      <c r="J1387">
        <v>35</v>
      </c>
      <c r="K1387">
        <v>32</v>
      </c>
      <c r="L1387">
        <v>42</v>
      </c>
      <c r="M1387">
        <v>-35</v>
      </c>
      <c r="N1387">
        <v>6.39</v>
      </c>
      <c r="P1387">
        <v>1.24</v>
      </c>
      <c r="X1387" t="s">
        <v>45</v>
      </c>
      <c r="Y1387">
        <v>1386</v>
      </c>
      <c r="Z1387" s="1">
        <v>0.18272800925925925</v>
      </c>
      <c r="AA1387" t="s">
        <v>6986</v>
      </c>
      <c r="AB1387">
        <v>-6.0000000000000001E-3</v>
      </c>
      <c r="AC1387">
        <v>0</v>
      </c>
      <c r="AD1387">
        <v>6.39</v>
      </c>
      <c r="AE1387" t="s">
        <v>45</v>
      </c>
    </row>
    <row r="1388" spans="1:31" x14ac:dyDescent="0.2">
      <c r="A1388">
        <v>1387</v>
      </c>
      <c r="B1388" t="s">
        <v>2372</v>
      </c>
      <c r="C1388">
        <v>27934</v>
      </c>
      <c r="D1388">
        <v>76601</v>
      </c>
      <c r="E1388">
        <v>1593</v>
      </c>
      <c r="F1388">
        <v>4</v>
      </c>
      <c r="G1388">
        <v>25</v>
      </c>
      <c r="H1388">
        <v>22.1</v>
      </c>
      <c r="I1388" t="s">
        <v>24</v>
      </c>
      <c r="J1388">
        <v>22</v>
      </c>
      <c r="K1388">
        <v>17</v>
      </c>
      <c r="L1388">
        <v>38</v>
      </c>
      <c r="M1388">
        <v>22</v>
      </c>
      <c r="N1388">
        <v>4.22</v>
      </c>
      <c r="P1388">
        <v>0.13</v>
      </c>
      <c r="R1388">
        <v>0.13</v>
      </c>
      <c r="T1388">
        <v>0.05</v>
      </c>
      <c r="X1388" t="s">
        <v>2373</v>
      </c>
      <c r="Y1388">
        <v>1387</v>
      </c>
      <c r="Z1388" s="1">
        <v>0.18428356481481481</v>
      </c>
      <c r="AA1388" t="s">
        <v>6987</v>
      </c>
      <c r="AB1388">
        <v>9.6000000000000002E-2</v>
      </c>
      <c r="AC1388">
        <v>-4.8000000000000001E-2</v>
      </c>
      <c r="AD1388">
        <v>4.22</v>
      </c>
      <c r="AE1388" t="s">
        <v>6988</v>
      </c>
    </row>
    <row r="1389" spans="1:31" x14ac:dyDescent="0.2">
      <c r="A1389">
        <v>1388</v>
      </c>
      <c r="B1389" t="s">
        <v>2374</v>
      </c>
      <c r="C1389">
        <v>27946</v>
      </c>
      <c r="D1389">
        <v>76602</v>
      </c>
      <c r="E1389">
        <v>1594</v>
      </c>
      <c r="F1389">
        <v>4</v>
      </c>
      <c r="G1389">
        <v>25</v>
      </c>
      <c r="H1389">
        <v>25</v>
      </c>
      <c r="I1389" t="s">
        <v>24</v>
      </c>
      <c r="J1389">
        <v>22</v>
      </c>
      <c r="K1389">
        <v>11</v>
      </c>
      <c r="L1389">
        <v>59</v>
      </c>
      <c r="M1389">
        <v>22</v>
      </c>
      <c r="N1389">
        <v>5.28</v>
      </c>
      <c r="P1389">
        <v>0.25</v>
      </c>
      <c r="R1389">
        <v>0.1</v>
      </c>
      <c r="T1389">
        <v>0.14000000000000001</v>
      </c>
      <c r="X1389" t="s">
        <v>41</v>
      </c>
      <c r="Y1389">
        <v>1388</v>
      </c>
      <c r="Z1389" s="1">
        <v>0.18431712962962962</v>
      </c>
      <c r="AA1389" t="s">
        <v>6989</v>
      </c>
      <c r="AB1389">
        <v>0.109</v>
      </c>
      <c r="AC1389">
        <v>-5.3999999999999999E-2</v>
      </c>
      <c r="AD1389">
        <v>5.28</v>
      </c>
      <c r="AE1389" t="s">
        <v>41</v>
      </c>
    </row>
    <row r="1390" spans="1:31" x14ac:dyDescent="0.2">
      <c r="A1390">
        <v>1389</v>
      </c>
      <c r="B1390" t="s">
        <v>2375</v>
      </c>
      <c r="C1390">
        <v>27962</v>
      </c>
      <c r="D1390">
        <v>93923</v>
      </c>
      <c r="E1390" t="s">
        <v>2376</v>
      </c>
      <c r="F1390">
        <v>4</v>
      </c>
      <c r="G1390">
        <v>25</v>
      </c>
      <c r="H1390">
        <v>29.4</v>
      </c>
      <c r="I1390" t="s">
        <v>24</v>
      </c>
      <c r="J1390">
        <v>17</v>
      </c>
      <c r="K1390">
        <v>55</v>
      </c>
      <c r="L1390">
        <v>41</v>
      </c>
      <c r="M1390">
        <v>17</v>
      </c>
      <c r="N1390">
        <v>4.29</v>
      </c>
      <c r="P1390">
        <v>0.05</v>
      </c>
      <c r="R1390">
        <v>0.08</v>
      </c>
      <c r="T1390">
        <v>0.01</v>
      </c>
      <c r="X1390" t="s">
        <v>192</v>
      </c>
      <c r="Y1390">
        <v>1389</v>
      </c>
      <c r="Z1390" s="1">
        <v>0.18436805555555555</v>
      </c>
      <c r="AA1390" t="s">
        <v>6990</v>
      </c>
      <c r="AB1390">
        <v>0.108</v>
      </c>
      <c r="AC1390">
        <v>-2.8000000000000001E-2</v>
      </c>
      <c r="AD1390">
        <v>4.29</v>
      </c>
      <c r="AE1390" t="s">
        <v>192</v>
      </c>
    </row>
    <row r="1391" spans="1:31" x14ac:dyDescent="0.2">
      <c r="A1391">
        <v>1390</v>
      </c>
      <c r="C1391">
        <v>27971</v>
      </c>
      <c r="D1391">
        <v>57229</v>
      </c>
      <c r="F1391">
        <v>4</v>
      </c>
      <c r="G1391">
        <v>26</v>
      </c>
      <c r="H1391">
        <v>6.3</v>
      </c>
      <c r="I1391" t="s">
        <v>24</v>
      </c>
      <c r="J1391">
        <v>31</v>
      </c>
      <c r="K1391">
        <v>26</v>
      </c>
      <c r="L1391">
        <v>20</v>
      </c>
      <c r="M1391">
        <v>31</v>
      </c>
      <c r="N1391">
        <v>5.28</v>
      </c>
      <c r="P1391">
        <v>0.97</v>
      </c>
      <c r="R1391">
        <v>0.8</v>
      </c>
      <c r="X1391" t="s">
        <v>45</v>
      </c>
      <c r="Y1391">
        <v>1390</v>
      </c>
      <c r="Z1391" s="1">
        <v>0.18479513888888888</v>
      </c>
      <c r="AA1391" t="s">
        <v>6991</v>
      </c>
      <c r="AB1391">
        <v>7.5999999999999998E-2</v>
      </c>
      <c r="AC1391">
        <v>-0.11</v>
      </c>
      <c r="AD1391">
        <v>5.28</v>
      </c>
      <c r="AE1391" t="s">
        <v>45</v>
      </c>
    </row>
    <row r="1392" spans="1:31" x14ac:dyDescent="0.2">
      <c r="A1392">
        <v>1391</v>
      </c>
      <c r="B1392" t="s">
        <v>2377</v>
      </c>
      <c r="C1392">
        <v>27991</v>
      </c>
      <c r="D1392">
        <v>93925</v>
      </c>
      <c r="F1392">
        <v>4</v>
      </c>
      <c r="G1392">
        <v>25</v>
      </c>
      <c r="H1392">
        <v>37.299999999999997</v>
      </c>
      <c r="I1392" t="s">
        <v>24</v>
      </c>
      <c r="J1392">
        <v>15</v>
      </c>
      <c r="K1392">
        <v>56</v>
      </c>
      <c r="L1392">
        <v>27</v>
      </c>
      <c r="M1392">
        <v>15</v>
      </c>
      <c r="N1392">
        <v>6.46</v>
      </c>
      <c r="P1392">
        <v>0.49</v>
      </c>
      <c r="R1392">
        <v>0.02</v>
      </c>
      <c r="T1392">
        <v>0.25</v>
      </c>
      <c r="X1392" t="s">
        <v>75</v>
      </c>
      <c r="Y1392">
        <v>1391</v>
      </c>
      <c r="Z1392" s="1">
        <v>0.18445949074074075</v>
      </c>
      <c r="AA1392" t="s">
        <v>6992</v>
      </c>
      <c r="AB1392">
        <v>0.107</v>
      </c>
      <c r="AC1392">
        <v>-2.8000000000000001E-2</v>
      </c>
      <c r="AD1392">
        <v>6.46</v>
      </c>
      <c r="AE1392" t="s">
        <v>75</v>
      </c>
    </row>
    <row r="1393" spans="1:32" x14ac:dyDescent="0.2">
      <c r="A1393">
        <v>1392</v>
      </c>
      <c r="B1393" t="s">
        <v>2378</v>
      </c>
      <c r="C1393">
        <v>28024</v>
      </c>
      <c r="D1393">
        <v>76608</v>
      </c>
      <c r="E1393" t="s">
        <v>2379</v>
      </c>
      <c r="F1393">
        <v>4</v>
      </c>
      <c r="G1393">
        <v>26</v>
      </c>
      <c r="H1393">
        <v>18.5</v>
      </c>
      <c r="I1393" t="s">
        <v>24</v>
      </c>
      <c r="J1393">
        <v>22</v>
      </c>
      <c r="K1393">
        <v>48</v>
      </c>
      <c r="L1393">
        <v>49</v>
      </c>
      <c r="M1393">
        <v>22</v>
      </c>
      <c r="N1393">
        <v>4.28</v>
      </c>
      <c r="P1393">
        <v>0.26</v>
      </c>
      <c r="R1393">
        <v>0.14000000000000001</v>
      </c>
      <c r="T1393">
        <v>0.14000000000000001</v>
      </c>
      <c r="X1393" t="s">
        <v>2380</v>
      </c>
      <c r="Y1393">
        <v>1392</v>
      </c>
      <c r="Z1393" s="1">
        <v>0.18493634259259259</v>
      </c>
      <c r="AA1393" t="s">
        <v>6993</v>
      </c>
      <c r="AB1393">
        <v>0.107</v>
      </c>
      <c r="AC1393">
        <v>-4.5999999999999999E-2</v>
      </c>
      <c r="AD1393">
        <v>4.28</v>
      </c>
      <c r="AE1393" t="s">
        <v>2380</v>
      </c>
    </row>
    <row r="1394" spans="1:32" x14ac:dyDescent="0.2">
      <c r="A1394">
        <v>1393</v>
      </c>
      <c r="B1394" t="s">
        <v>2381</v>
      </c>
      <c r="C1394">
        <v>28028</v>
      </c>
      <c r="D1394">
        <v>194984</v>
      </c>
      <c r="F1394">
        <v>4</v>
      </c>
      <c r="G1394">
        <v>24</v>
      </c>
      <c r="H1394">
        <v>2.2000000000000002</v>
      </c>
      <c r="I1394" t="s">
        <v>26</v>
      </c>
      <c r="J1394">
        <v>34</v>
      </c>
      <c r="K1394">
        <v>1</v>
      </c>
      <c r="L1394">
        <v>1</v>
      </c>
      <c r="M1394">
        <v>-34</v>
      </c>
      <c r="N1394">
        <v>3.96</v>
      </c>
      <c r="P1394">
        <v>1.49</v>
      </c>
      <c r="R1394">
        <v>1.8</v>
      </c>
      <c r="T1394">
        <v>0.83</v>
      </c>
      <c r="X1394" t="s">
        <v>172</v>
      </c>
      <c r="Y1394">
        <v>1393</v>
      </c>
      <c r="Z1394" s="1">
        <v>0.18335879629629628</v>
      </c>
      <c r="AA1394" t="s">
        <v>6994</v>
      </c>
      <c r="AB1394">
        <v>6.9000000000000006E-2</v>
      </c>
      <c r="AC1394">
        <v>5.0999999999999997E-2</v>
      </c>
      <c r="AD1394">
        <v>3.96</v>
      </c>
      <c r="AE1394" t="s">
        <v>172</v>
      </c>
    </row>
    <row r="1395" spans="1:32" x14ac:dyDescent="0.2">
      <c r="A1395">
        <v>1394</v>
      </c>
      <c r="B1395" t="s">
        <v>2382</v>
      </c>
      <c r="C1395">
        <v>28052</v>
      </c>
      <c r="D1395">
        <v>93932</v>
      </c>
      <c r="E1395" t="s">
        <v>2383</v>
      </c>
      <c r="F1395">
        <v>4</v>
      </c>
      <c r="G1395">
        <v>26</v>
      </c>
      <c r="H1395">
        <v>20.8</v>
      </c>
      <c r="I1395" t="s">
        <v>24</v>
      </c>
      <c r="J1395">
        <v>15</v>
      </c>
      <c r="K1395">
        <v>37</v>
      </c>
      <c r="L1395">
        <v>6</v>
      </c>
      <c r="M1395">
        <v>15</v>
      </c>
      <c r="N1395">
        <v>4.49</v>
      </c>
      <c r="P1395">
        <v>0.25</v>
      </c>
      <c r="R1395">
        <v>0.14000000000000001</v>
      </c>
      <c r="T1395">
        <v>0.15</v>
      </c>
      <c r="X1395" t="s">
        <v>264</v>
      </c>
      <c r="Y1395">
        <v>1394</v>
      </c>
      <c r="Z1395" s="1">
        <v>0.18496296296296297</v>
      </c>
      <c r="AA1395" t="s">
        <v>6995</v>
      </c>
      <c r="AB1395">
        <v>0.112</v>
      </c>
      <c r="AC1395">
        <v>-2.3E-2</v>
      </c>
      <c r="AD1395">
        <v>4.49</v>
      </c>
      <c r="AE1395" t="s">
        <v>264</v>
      </c>
    </row>
    <row r="1396" spans="1:32" x14ac:dyDescent="0.2">
      <c r="A1396">
        <v>1395</v>
      </c>
      <c r="B1396" t="s">
        <v>2384</v>
      </c>
      <c r="C1396">
        <v>28093</v>
      </c>
      <c r="D1396">
        <v>249009</v>
      </c>
      <c r="F1396">
        <v>4</v>
      </c>
      <c r="G1396">
        <v>21</v>
      </c>
      <c r="H1396">
        <v>53.3</v>
      </c>
      <c r="I1396" t="s">
        <v>26</v>
      </c>
      <c r="J1396">
        <v>63</v>
      </c>
      <c r="K1396">
        <v>23</v>
      </c>
      <c r="L1396">
        <v>11</v>
      </c>
      <c r="M1396">
        <v>-63</v>
      </c>
      <c r="N1396">
        <v>5.24</v>
      </c>
      <c r="P1396">
        <v>0.96</v>
      </c>
      <c r="R1396">
        <v>0.69</v>
      </c>
      <c r="X1396" t="s">
        <v>71</v>
      </c>
      <c r="Y1396">
        <v>1395</v>
      </c>
      <c r="Z1396" s="1">
        <v>0.18186689814814816</v>
      </c>
      <c r="AA1396" t="s">
        <v>6996</v>
      </c>
      <c r="AB1396">
        <v>8.8999999999999996E-2</v>
      </c>
      <c r="AC1396">
        <v>0.17299999999999999</v>
      </c>
      <c r="AD1396">
        <v>5.24</v>
      </c>
      <c r="AE1396" t="s">
        <v>71</v>
      </c>
    </row>
    <row r="1397" spans="1:32" x14ac:dyDescent="0.2">
      <c r="A1397">
        <v>1396</v>
      </c>
      <c r="B1397" t="s">
        <v>2385</v>
      </c>
      <c r="C1397">
        <v>28100</v>
      </c>
      <c r="D1397">
        <v>93935</v>
      </c>
      <c r="F1397">
        <v>4</v>
      </c>
      <c r="G1397">
        <v>26</v>
      </c>
      <c r="H1397">
        <v>36.4</v>
      </c>
      <c r="I1397" t="s">
        <v>24</v>
      </c>
      <c r="J1397">
        <v>14</v>
      </c>
      <c r="K1397">
        <v>42</v>
      </c>
      <c r="L1397">
        <v>49</v>
      </c>
      <c r="M1397">
        <v>14</v>
      </c>
      <c r="N1397">
        <v>4.6900000000000004</v>
      </c>
      <c r="P1397">
        <v>0.98</v>
      </c>
      <c r="R1397">
        <v>0.72</v>
      </c>
      <c r="T1397">
        <v>0.51</v>
      </c>
      <c r="X1397" t="s">
        <v>2386</v>
      </c>
      <c r="Y1397">
        <v>1396</v>
      </c>
      <c r="Z1397" s="1">
        <v>0.18514351851851851</v>
      </c>
      <c r="AA1397" t="s">
        <v>6997</v>
      </c>
      <c r="AB1397">
        <v>-2E-3</v>
      </c>
      <c r="AC1397">
        <v>-3.3000000000000002E-2</v>
      </c>
      <c r="AD1397">
        <v>4.6900000000000004</v>
      </c>
      <c r="AE1397" t="s">
        <v>345</v>
      </c>
      <c r="AF1397" t="s">
        <v>36</v>
      </c>
    </row>
    <row r="1398" spans="1:32" x14ac:dyDescent="0.2">
      <c r="A1398">
        <v>1397</v>
      </c>
      <c r="C1398">
        <v>28114</v>
      </c>
      <c r="D1398">
        <v>111817</v>
      </c>
      <c r="F1398">
        <v>4</v>
      </c>
      <c r="G1398">
        <v>26</v>
      </c>
      <c r="H1398">
        <v>21.1</v>
      </c>
      <c r="I1398" t="s">
        <v>24</v>
      </c>
      <c r="J1398">
        <v>8</v>
      </c>
      <c r="K1398">
        <v>35</v>
      </c>
      <c r="L1398">
        <v>25</v>
      </c>
      <c r="M1398">
        <v>8</v>
      </c>
      <c r="N1398">
        <v>6.06</v>
      </c>
      <c r="P1398">
        <v>0.02</v>
      </c>
      <c r="R1398">
        <v>-0.42</v>
      </c>
      <c r="X1398" t="s">
        <v>3139</v>
      </c>
      <c r="Y1398">
        <v>1397</v>
      </c>
      <c r="Z1398" s="1">
        <v>0.18496643518518519</v>
      </c>
      <c r="AA1398" t="s">
        <v>6998</v>
      </c>
      <c r="AB1398">
        <v>-1E-3</v>
      </c>
      <c r="AC1398">
        <v>-6.0000000000000001E-3</v>
      </c>
      <c r="AD1398">
        <v>6.06</v>
      </c>
      <c r="AE1398" t="s">
        <v>3139</v>
      </c>
    </row>
    <row r="1399" spans="1:32" x14ac:dyDescent="0.2">
      <c r="A1399">
        <v>1398</v>
      </c>
      <c r="C1399">
        <v>28143</v>
      </c>
      <c r="D1399">
        <v>194996</v>
      </c>
      <c r="F1399">
        <v>4</v>
      </c>
      <c r="G1399">
        <v>24</v>
      </c>
      <c r="H1399">
        <v>56.4</v>
      </c>
      <c r="I1399" t="s">
        <v>26</v>
      </c>
      <c r="J1399">
        <v>34</v>
      </c>
      <c r="K1399">
        <v>45</v>
      </c>
      <c r="L1399">
        <v>28</v>
      </c>
      <c r="M1399">
        <v>-34</v>
      </c>
      <c r="N1399">
        <v>6.55</v>
      </c>
      <c r="P1399">
        <v>0.44</v>
      </c>
      <c r="X1399" t="s">
        <v>171</v>
      </c>
      <c r="Y1399">
        <v>1398</v>
      </c>
      <c r="Z1399" s="1">
        <v>0.1839861111111111</v>
      </c>
      <c r="AA1399" t="s">
        <v>6999</v>
      </c>
      <c r="AB1399">
        <v>-1.2999999999999999E-2</v>
      </c>
      <c r="AC1399">
        <v>-0.11</v>
      </c>
      <c r="AD1399">
        <v>6.55</v>
      </c>
      <c r="AE1399" t="s">
        <v>171</v>
      </c>
    </row>
    <row r="1400" spans="1:32" x14ac:dyDescent="0.2">
      <c r="A1400">
        <v>1399</v>
      </c>
      <c r="B1400" t="s">
        <v>2387</v>
      </c>
      <c r="C1400">
        <v>28149</v>
      </c>
      <c r="D1400">
        <v>76613</v>
      </c>
      <c r="F1400">
        <v>4</v>
      </c>
      <c r="G1400">
        <v>27</v>
      </c>
      <c r="H1400">
        <v>17.5</v>
      </c>
      <c r="I1400" t="s">
        <v>24</v>
      </c>
      <c r="J1400">
        <v>22</v>
      </c>
      <c r="K1400">
        <v>59</v>
      </c>
      <c r="L1400">
        <v>47</v>
      </c>
      <c r="M1400">
        <v>22</v>
      </c>
      <c r="N1400">
        <v>5.53</v>
      </c>
      <c r="P1400">
        <v>-0.1</v>
      </c>
      <c r="R1400">
        <v>-0.48</v>
      </c>
      <c r="X1400" t="s">
        <v>131</v>
      </c>
      <c r="Y1400">
        <v>1399</v>
      </c>
      <c r="Z1400" s="1">
        <v>0.18561921296296294</v>
      </c>
      <c r="AA1400" t="s">
        <v>7000</v>
      </c>
      <c r="AB1400">
        <v>6.0000000000000001E-3</v>
      </c>
      <c r="AC1400">
        <v>-1.7000000000000001E-2</v>
      </c>
      <c r="AD1400">
        <v>5.53</v>
      </c>
      <c r="AE1400" t="s">
        <v>131</v>
      </c>
    </row>
    <row r="1401" spans="1:32" x14ac:dyDescent="0.2">
      <c r="A1401">
        <v>1400</v>
      </c>
      <c r="C1401">
        <v>28191</v>
      </c>
      <c r="D1401">
        <v>111827</v>
      </c>
      <c r="F1401">
        <v>4</v>
      </c>
      <c r="G1401">
        <v>27</v>
      </c>
      <c r="H1401">
        <v>0.7</v>
      </c>
      <c r="I1401" t="s">
        <v>24</v>
      </c>
      <c r="J1401">
        <v>2</v>
      </c>
      <c r="K1401">
        <v>4</v>
      </c>
      <c r="L1401">
        <v>46</v>
      </c>
      <c r="M1401">
        <v>2</v>
      </c>
      <c r="N1401">
        <v>6.23</v>
      </c>
      <c r="P1401">
        <v>1.0900000000000001</v>
      </c>
      <c r="R1401">
        <v>1.03</v>
      </c>
      <c r="X1401" t="s">
        <v>45</v>
      </c>
      <c r="Y1401">
        <v>1400</v>
      </c>
      <c r="Z1401" s="1">
        <v>0.18542476851851852</v>
      </c>
      <c r="AA1401" t="s">
        <v>7001</v>
      </c>
      <c r="AB1401">
        <v>6.5000000000000002E-2</v>
      </c>
      <c r="AC1401">
        <v>-4.7E-2</v>
      </c>
      <c r="AD1401">
        <v>6.23</v>
      </c>
      <c r="AE1401" t="s">
        <v>45</v>
      </c>
    </row>
    <row r="1402" spans="1:32" x14ac:dyDescent="0.2">
      <c r="A1402">
        <v>1401</v>
      </c>
      <c r="C1402">
        <v>28204</v>
      </c>
      <c r="D1402">
        <v>5238</v>
      </c>
      <c r="F1402">
        <v>4</v>
      </c>
      <c r="G1402">
        <v>33</v>
      </c>
      <c r="H1402">
        <v>30.7</v>
      </c>
      <c r="I1402" t="s">
        <v>24</v>
      </c>
      <c r="J1402">
        <v>72</v>
      </c>
      <c r="K1402">
        <v>31</v>
      </c>
      <c r="L1402">
        <v>43</v>
      </c>
      <c r="M1402">
        <v>72</v>
      </c>
      <c r="N1402">
        <v>5.94</v>
      </c>
      <c r="P1402">
        <v>0.3</v>
      </c>
      <c r="R1402">
        <v>0.18</v>
      </c>
      <c r="X1402" t="s">
        <v>2388</v>
      </c>
      <c r="Y1402">
        <v>1401</v>
      </c>
      <c r="Z1402" s="1">
        <v>0.18993865740740742</v>
      </c>
      <c r="AA1402" t="s">
        <v>7002</v>
      </c>
      <c r="AB1402">
        <v>2.7E-2</v>
      </c>
      <c r="AC1402">
        <v>-8.8999999999999996E-2</v>
      </c>
      <c r="AD1402">
        <v>5.94</v>
      </c>
      <c r="AE1402" t="s">
        <v>2388</v>
      </c>
    </row>
    <row r="1403" spans="1:32" x14ac:dyDescent="0.2">
      <c r="A1403">
        <v>1402</v>
      </c>
      <c r="C1403">
        <v>28217</v>
      </c>
      <c r="D1403">
        <v>93943</v>
      </c>
      <c r="F1403">
        <v>4</v>
      </c>
      <c r="G1403">
        <v>27</v>
      </c>
      <c r="H1403">
        <v>28.8</v>
      </c>
      <c r="I1403" t="s">
        <v>24</v>
      </c>
      <c r="J1403">
        <v>11</v>
      </c>
      <c r="K1403">
        <v>12</v>
      </c>
      <c r="L1403">
        <v>45</v>
      </c>
      <c r="M1403">
        <v>11</v>
      </c>
      <c r="N1403">
        <v>5.88</v>
      </c>
      <c r="P1403">
        <v>0.05</v>
      </c>
      <c r="R1403">
        <v>-0.33</v>
      </c>
      <c r="X1403" t="s">
        <v>2389</v>
      </c>
      <c r="Y1403">
        <v>1402</v>
      </c>
      <c r="Z1403" s="1">
        <v>0.18575</v>
      </c>
      <c r="AA1403" t="s">
        <v>7003</v>
      </c>
      <c r="AB1403">
        <v>-3.0000000000000001E-3</v>
      </c>
      <c r="AC1403">
        <v>-3.0000000000000001E-3</v>
      </c>
      <c r="AD1403">
        <v>5.88</v>
      </c>
      <c r="AE1403" t="s">
        <v>2389</v>
      </c>
    </row>
    <row r="1404" spans="1:32" x14ac:dyDescent="0.2">
      <c r="A1404">
        <v>1403</v>
      </c>
      <c r="C1404">
        <v>28226</v>
      </c>
      <c r="D1404">
        <v>76618</v>
      </c>
      <c r="F1404">
        <v>4</v>
      </c>
      <c r="G1404">
        <v>28</v>
      </c>
      <c r="H1404">
        <v>0.8</v>
      </c>
      <c r="I1404" t="s">
        <v>24</v>
      </c>
      <c r="J1404">
        <v>21</v>
      </c>
      <c r="K1404">
        <v>37</v>
      </c>
      <c r="L1404">
        <v>12</v>
      </c>
      <c r="M1404">
        <v>21</v>
      </c>
      <c r="N1404">
        <v>5.72</v>
      </c>
      <c r="P1404">
        <v>0.27</v>
      </c>
      <c r="R1404">
        <v>0.1</v>
      </c>
      <c r="T1404">
        <v>0.14000000000000001</v>
      </c>
      <c r="X1404" t="s">
        <v>348</v>
      </c>
      <c r="Y1404">
        <v>1403</v>
      </c>
      <c r="Z1404" s="1">
        <v>0.18612037037037035</v>
      </c>
      <c r="AA1404" t="s">
        <v>7004</v>
      </c>
      <c r="AB1404">
        <v>9.5000000000000001E-2</v>
      </c>
      <c r="AC1404">
        <v>-3.7999999999999999E-2</v>
      </c>
      <c r="AD1404">
        <v>5.72</v>
      </c>
      <c r="AE1404" t="s">
        <v>348</v>
      </c>
    </row>
    <row r="1405" spans="1:32" x14ac:dyDescent="0.2">
      <c r="A1405">
        <v>1404</v>
      </c>
      <c r="C1405">
        <v>28246</v>
      </c>
      <c r="D1405">
        <v>216790</v>
      </c>
      <c r="F1405">
        <v>4</v>
      </c>
      <c r="G1405">
        <v>25</v>
      </c>
      <c r="H1405">
        <v>19.100000000000001</v>
      </c>
      <c r="I1405" t="s">
        <v>26</v>
      </c>
      <c r="J1405">
        <v>44</v>
      </c>
      <c r="K1405">
        <v>9</v>
      </c>
      <c r="L1405">
        <v>39</v>
      </c>
      <c r="M1405">
        <v>-44</v>
      </c>
      <c r="N1405">
        <v>6.39</v>
      </c>
      <c r="P1405">
        <v>0.44</v>
      </c>
      <c r="X1405" t="s">
        <v>204</v>
      </c>
      <c r="Y1405">
        <v>1404</v>
      </c>
      <c r="Z1405" s="1">
        <v>0.18424884259259258</v>
      </c>
      <c r="AA1405" t="s">
        <v>7005</v>
      </c>
      <c r="AB1405">
        <v>3.5000000000000003E-2</v>
      </c>
      <c r="AC1405">
        <v>6.7000000000000004E-2</v>
      </c>
      <c r="AD1405">
        <v>6.39</v>
      </c>
      <c r="AE1405" t="s">
        <v>204</v>
      </c>
    </row>
    <row r="1406" spans="1:32" x14ac:dyDescent="0.2">
      <c r="A1406">
        <v>1405</v>
      </c>
      <c r="C1406">
        <v>28255</v>
      </c>
      <c r="D1406">
        <v>233506</v>
      </c>
      <c r="F1406">
        <v>4</v>
      </c>
      <c r="G1406">
        <v>24</v>
      </c>
      <c r="H1406">
        <v>12.2</v>
      </c>
      <c r="I1406" t="s">
        <v>26</v>
      </c>
      <c r="J1406">
        <v>57</v>
      </c>
      <c r="K1406">
        <v>4</v>
      </c>
      <c r="L1406">
        <v>17</v>
      </c>
      <c r="M1406">
        <v>-57</v>
      </c>
      <c r="N1406">
        <v>6.29</v>
      </c>
      <c r="P1406">
        <v>0.66</v>
      </c>
      <c r="R1406">
        <v>0.19</v>
      </c>
      <c r="X1406" t="s">
        <v>2390</v>
      </c>
      <c r="Y1406">
        <v>1405</v>
      </c>
      <c r="Z1406" s="1">
        <v>0.18347453703703706</v>
      </c>
      <c r="AA1406" t="s">
        <v>7006</v>
      </c>
      <c r="AB1406">
        <v>-9.8000000000000004E-2</v>
      </c>
      <c r="AC1406">
        <v>-7.6999999999999999E-2</v>
      </c>
      <c r="AD1406">
        <v>6.29</v>
      </c>
      <c r="AE1406" t="s">
        <v>2390</v>
      </c>
    </row>
    <row r="1407" spans="1:32" x14ac:dyDescent="0.2">
      <c r="A1407">
        <v>1406</v>
      </c>
      <c r="C1407">
        <v>28271</v>
      </c>
      <c r="D1407">
        <v>57249</v>
      </c>
      <c r="F1407">
        <v>4</v>
      </c>
      <c r="G1407">
        <v>28</v>
      </c>
      <c r="H1407">
        <v>51.9</v>
      </c>
      <c r="I1407" t="s">
        <v>24</v>
      </c>
      <c r="J1407">
        <v>30</v>
      </c>
      <c r="K1407">
        <v>21</v>
      </c>
      <c r="L1407">
        <v>41</v>
      </c>
      <c r="M1407">
        <v>30</v>
      </c>
      <c r="N1407">
        <v>6.4</v>
      </c>
      <c r="P1407">
        <v>0.52</v>
      </c>
      <c r="R1407">
        <v>0.08</v>
      </c>
      <c r="X1407" t="s">
        <v>75</v>
      </c>
      <c r="Y1407">
        <v>1406</v>
      </c>
      <c r="Z1407" s="1">
        <v>0.18671180555555555</v>
      </c>
      <c r="AA1407" t="s">
        <v>7007</v>
      </c>
      <c r="AB1407">
        <v>0.01</v>
      </c>
      <c r="AC1407">
        <v>-2.3E-2</v>
      </c>
      <c r="AD1407">
        <v>6.4</v>
      </c>
      <c r="AE1407" t="s">
        <v>75</v>
      </c>
    </row>
    <row r="1408" spans="1:32" x14ac:dyDescent="0.2">
      <c r="A1408">
        <v>1407</v>
      </c>
      <c r="B1408" t="s">
        <v>2391</v>
      </c>
      <c r="C1408">
        <v>28292</v>
      </c>
      <c r="D1408">
        <v>93950</v>
      </c>
      <c r="E1408">
        <v>1609</v>
      </c>
      <c r="F1408">
        <v>4</v>
      </c>
      <c r="G1408">
        <v>28</v>
      </c>
      <c r="H1408">
        <v>26.4</v>
      </c>
      <c r="I1408" t="s">
        <v>24</v>
      </c>
      <c r="J1408">
        <v>16</v>
      </c>
      <c r="K1408">
        <v>21</v>
      </c>
      <c r="L1408">
        <v>35</v>
      </c>
      <c r="M1408">
        <v>16</v>
      </c>
      <c r="N1408">
        <v>4.97</v>
      </c>
      <c r="P1408">
        <v>1.1299999999999999</v>
      </c>
      <c r="R1408">
        <v>1.1000000000000001</v>
      </c>
      <c r="X1408" t="s">
        <v>125</v>
      </c>
      <c r="Y1408">
        <v>1407</v>
      </c>
      <c r="Z1408" s="1">
        <v>0.18641666666666667</v>
      </c>
      <c r="AA1408" t="s">
        <v>7008</v>
      </c>
      <c r="AB1408">
        <v>6.0000000000000001E-3</v>
      </c>
      <c r="AC1408">
        <v>2.8000000000000001E-2</v>
      </c>
      <c r="AD1408">
        <v>4.97</v>
      </c>
      <c r="AE1408" t="s">
        <v>125</v>
      </c>
    </row>
    <row r="1409" spans="1:32" x14ac:dyDescent="0.2">
      <c r="A1409">
        <v>1408</v>
      </c>
      <c r="B1409" t="s">
        <v>2392</v>
      </c>
      <c r="C1409">
        <v>28294</v>
      </c>
      <c r="D1409">
        <v>93948</v>
      </c>
      <c r="F1409">
        <v>4</v>
      </c>
      <c r="G1409">
        <v>28</v>
      </c>
      <c r="H1409">
        <v>23.4</v>
      </c>
      <c r="I1409" t="s">
        <v>24</v>
      </c>
      <c r="J1409">
        <v>14</v>
      </c>
      <c r="K1409">
        <v>44</v>
      </c>
      <c r="L1409">
        <v>27</v>
      </c>
      <c r="M1409">
        <v>14</v>
      </c>
      <c r="N1409">
        <v>5.9</v>
      </c>
      <c r="P1409">
        <v>0.32</v>
      </c>
      <c r="R1409">
        <v>0.06</v>
      </c>
      <c r="T1409">
        <v>0.19</v>
      </c>
      <c r="X1409" t="s">
        <v>88</v>
      </c>
      <c r="Y1409">
        <v>1408</v>
      </c>
      <c r="Z1409" s="1">
        <v>0.18638194444444445</v>
      </c>
      <c r="AA1409" t="s">
        <v>7009</v>
      </c>
      <c r="AB1409">
        <v>0.108</v>
      </c>
      <c r="AC1409">
        <v>-2.4E-2</v>
      </c>
      <c r="AD1409">
        <v>5.9</v>
      </c>
      <c r="AE1409" t="s">
        <v>88</v>
      </c>
    </row>
    <row r="1410" spans="1:32" x14ac:dyDescent="0.2">
      <c r="A1410">
        <v>1409</v>
      </c>
      <c r="B1410" t="s">
        <v>2393</v>
      </c>
      <c r="C1410">
        <v>28305</v>
      </c>
      <c r="D1410">
        <v>93954</v>
      </c>
      <c r="F1410">
        <v>4</v>
      </c>
      <c r="G1410">
        <v>28</v>
      </c>
      <c r="H1410">
        <v>37</v>
      </c>
      <c r="I1410" t="s">
        <v>24</v>
      </c>
      <c r="J1410">
        <v>19</v>
      </c>
      <c r="K1410">
        <v>10</v>
      </c>
      <c r="L1410">
        <v>49</v>
      </c>
      <c r="M1410">
        <v>19</v>
      </c>
      <c r="N1410">
        <v>3.53</v>
      </c>
      <c r="P1410">
        <v>1.01</v>
      </c>
      <c r="R1410">
        <v>0.88</v>
      </c>
      <c r="T1410">
        <v>0.5</v>
      </c>
      <c r="X1410" t="s">
        <v>2394</v>
      </c>
      <c r="Y1410">
        <v>1409</v>
      </c>
      <c r="Z1410" s="1">
        <v>0.18653935185185186</v>
      </c>
      <c r="AA1410" t="s">
        <v>7010</v>
      </c>
      <c r="AB1410">
        <v>0.107</v>
      </c>
      <c r="AC1410">
        <v>-3.7999999999999999E-2</v>
      </c>
      <c r="AD1410">
        <v>3.53</v>
      </c>
      <c r="AE1410" t="s">
        <v>5690</v>
      </c>
      <c r="AF1410" t="s">
        <v>36</v>
      </c>
    </row>
    <row r="1411" spans="1:32" x14ac:dyDescent="0.2">
      <c r="A1411">
        <v>1410</v>
      </c>
      <c r="C1411">
        <v>28312</v>
      </c>
      <c r="D1411">
        <v>169455</v>
      </c>
      <c r="F1411">
        <v>4</v>
      </c>
      <c r="G1411">
        <v>26</v>
      </c>
      <c r="H1411">
        <v>57</v>
      </c>
      <c r="I1411" t="s">
        <v>26</v>
      </c>
      <c r="J1411">
        <v>24</v>
      </c>
      <c r="K1411">
        <v>4</v>
      </c>
      <c r="L1411">
        <v>53</v>
      </c>
      <c r="M1411">
        <v>-24</v>
      </c>
      <c r="N1411">
        <v>6.11</v>
      </c>
      <c r="P1411">
        <v>0.14000000000000001</v>
      </c>
      <c r="X1411" t="s">
        <v>18</v>
      </c>
      <c r="Y1411">
        <v>1410</v>
      </c>
      <c r="Z1411" s="1">
        <v>0.18538194444444445</v>
      </c>
      <c r="AA1411" t="s">
        <v>7011</v>
      </c>
      <c r="AB1411">
        <v>-3.0000000000000001E-3</v>
      </c>
      <c r="AC1411">
        <v>-1.4999999999999999E-2</v>
      </c>
      <c r="AD1411">
        <v>6.11</v>
      </c>
      <c r="AE1411" t="s">
        <v>18</v>
      </c>
    </row>
    <row r="1412" spans="1:32" x14ac:dyDescent="0.2">
      <c r="A1412">
        <v>1411</v>
      </c>
      <c r="B1412" t="s">
        <v>2395</v>
      </c>
      <c r="C1412">
        <v>28307</v>
      </c>
      <c r="D1412">
        <v>93955</v>
      </c>
      <c r="F1412">
        <v>4</v>
      </c>
      <c r="G1412">
        <v>28</v>
      </c>
      <c r="H1412">
        <v>34.5</v>
      </c>
      <c r="I1412" t="s">
        <v>24</v>
      </c>
      <c r="J1412">
        <v>15</v>
      </c>
      <c r="K1412">
        <v>57</v>
      </c>
      <c r="L1412">
        <v>44</v>
      </c>
      <c r="M1412">
        <v>15</v>
      </c>
      <c r="N1412">
        <v>3.84</v>
      </c>
      <c r="P1412">
        <v>0.95</v>
      </c>
      <c r="R1412">
        <v>0.73</v>
      </c>
      <c r="T1412">
        <v>0.47</v>
      </c>
      <c r="X1412" t="s">
        <v>2396</v>
      </c>
      <c r="Y1412">
        <v>1411</v>
      </c>
      <c r="Z1412" s="1">
        <v>0.18651041666666668</v>
      </c>
      <c r="AA1412" t="s">
        <v>7012</v>
      </c>
      <c r="AB1412">
        <v>0.10299999999999999</v>
      </c>
      <c r="AC1412">
        <v>-2.7E-2</v>
      </c>
      <c r="AD1412">
        <v>3.84</v>
      </c>
      <c r="AE1412" t="s">
        <v>54</v>
      </c>
      <c r="AF1412" t="s">
        <v>36</v>
      </c>
    </row>
    <row r="1413" spans="1:32" x14ac:dyDescent="0.2">
      <c r="A1413">
        <v>1412</v>
      </c>
      <c r="B1413" t="s">
        <v>2397</v>
      </c>
      <c r="C1413">
        <v>28319</v>
      </c>
      <c r="D1413">
        <v>93957</v>
      </c>
      <c r="E1413" t="s">
        <v>2398</v>
      </c>
      <c r="F1413">
        <v>4</v>
      </c>
      <c r="G1413">
        <v>28</v>
      </c>
      <c r="H1413">
        <v>39.700000000000003</v>
      </c>
      <c r="I1413" t="s">
        <v>24</v>
      </c>
      <c r="J1413">
        <v>15</v>
      </c>
      <c r="K1413">
        <v>52</v>
      </c>
      <c r="L1413">
        <v>15</v>
      </c>
      <c r="M1413">
        <v>15</v>
      </c>
      <c r="N1413">
        <v>3.4</v>
      </c>
      <c r="P1413">
        <v>0.18</v>
      </c>
      <c r="R1413">
        <v>0.13</v>
      </c>
      <c r="T1413">
        <v>0.09</v>
      </c>
      <c r="X1413" t="s">
        <v>170</v>
      </c>
      <c r="Y1413">
        <v>1412</v>
      </c>
      <c r="Z1413" s="1">
        <v>0.18657060185185184</v>
      </c>
      <c r="AA1413" t="s">
        <v>7013</v>
      </c>
      <c r="AB1413">
        <v>0.10299999999999999</v>
      </c>
      <c r="AC1413">
        <v>-2.5000000000000001E-2</v>
      </c>
      <c r="AD1413">
        <v>3.4</v>
      </c>
      <c r="AE1413" t="s">
        <v>170</v>
      </c>
    </row>
    <row r="1414" spans="1:32" x14ac:dyDescent="0.2">
      <c r="A1414">
        <v>1413</v>
      </c>
      <c r="C1414">
        <v>28322</v>
      </c>
      <c r="D1414">
        <v>111840</v>
      </c>
      <c r="F1414">
        <v>4</v>
      </c>
      <c r="G1414">
        <v>28</v>
      </c>
      <c r="H1414">
        <v>3.6</v>
      </c>
      <c r="I1414" t="s">
        <v>24</v>
      </c>
      <c r="J1414">
        <v>1</v>
      </c>
      <c r="K1414">
        <v>51</v>
      </c>
      <c r="L1414">
        <v>31</v>
      </c>
      <c r="M1414">
        <v>1</v>
      </c>
      <c r="N1414">
        <v>6.15</v>
      </c>
      <c r="P1414">
        <v>1.02</v>
      </c>
      <c r="R1414">
        <v>0.81</v>
      </c>
      <c r="X1414" t="s">
        <v>60</v>
      </c>
      <c r="Y1414">
        <v>1413</v>
      </c>
      <c r="Z1414" s="1">
        <v>0.18615277777777775</v>
      </c>
      <c r="AA1414" t="s">
        <v>7014</v>
      </c>
      <c r="AB1414">
        <v>2.7E-2</v>
      </c>
      <c r="AC1414">
        <v>4.0000000000000001E-3</v>
      </c>
      <c r="AD1414">
        <v>6.15</v>
      </c>
      <c r="AE1414" t="s">
        <v>60</v>
      </c>
    </row>
    <row r="1415" spans="1:32" x14ac:dyDescent="0.2">
      <c r="A1415">
        <v>1414</v>
      </c>
      <c r="B1415" t="s">
        <v>2399</v>
      </c>
      <c r="C1415">
        <v>28355</v>
      </c>
      <c r="D1415">
        <v>93960</v>
      </c>
      <c r="F1415">
        <v>4</v>
      </c>
      <c r="G1415">
        <v>28</v>
      </c>
      <c r="H1415">
        <v>50.2</v>
      </c>
      <c r="I1415" t="s">
        <v>24</v>
      </c>
      <c r="J1415">
        <v>13</v>
      </c>
      <c r="K1415">
        <v>2</v>
      </c>
      <c r="L1415">
        <v>51</v>
      </c>
      <c r="M1415">
        <v>13</v>
      </c>
      <c r="N1415">
        <v>5.03</v>
      </c>
      <c r="P1415">
        <v>0.23</v>
      </c>
      <c r="R1415">
        <v>0.12</v>
      </c>
      <c r="T1415">
        <v>0.08</v>
      </c>
      <c r="X1415" t="s">
        <v>41</v>
      </c>
      <c r="Y1415">
        <v>1414</v>
      </c>
      <c r="Z1415" s="1">
        <v>0.18669212962962964</v>
      </c>
      <c r="AA1415" t="s">
        <v>7015</v>
      </c>
      <c r="AB1415">
        <v>0.105</v>
      </c>
      <c r="AC1415">
        <v>-1.6E-2</v>
      </c>
      <c r="AD1415">
        <v>5.03</v>
      </c>
      <c r="AE1415" t="s">
        <v>41</v>
      </c>
    </row>
    <row r="1416" spans="1:32" x14ac:dyDescent="0.2">
      <c r="A1416">
        <v>1415</v>
      </c>
      <c r="C1416">
        <v>28375</v>
      </c>
      <c r="D1416">
        <v>111845</v>
      </c>
      <c r="F1416">
        <v>4</v>
      </c>
      <c r="G1416">
        <v>28</v>
      </c>
      <c r="H1416">
        <v>32.1</v>
      </c>
      <c r="I1416" t="s">
        <v>24</v>
      </c>
      <c r="J1416">
        <v>1</v>
      </c>
      <c r="K1416">
        <v>22</v>
      </c>
      <c r="L1416">
        <v>51</v>
      </c>
      <c r="M1416">
        <v>1</v>
      </c>
      <c r="N1416">
        <v>5.55</v>
      </c>
      <c r="P1416">
        <v>-0.1</v>
      </c>
      <c r="R1416">
        <v>-0.55000000000000004</v>
      </c>
      <c r="X1416" t="s">
        <v>368</v>
      </c>
      <c r="Y1416">
        <v>1415</v>
      </c>
      <c r="Z1416" s="1">
        <v>0.18648263888888891</v>
      </c>
      <c r="AA1416" t="s">
        <v>7016</v>
      </c>
      <c r="AB1416">
        <v>1.9E-2</v>
      </c>
      <c r="AC1416">
        <v>-2.1000000000000001E-2</v>
      </c>
      <c r="AD1416">
        <v>5.55</v>
      </c>
      <c r="AE1416" t="s">
        <v>368</v>
      </c>
    </row>
    <row r="1417" spans="1:32" x14ac:dyDescent="0.2">
      <c r="A1417">
        <v>1416</v>
      </c>
      <c r="C1417">
        <v>28413</v>
      </c>
      <c r="D1417">
        <v>249016</v>
      </c>
      <c r="F1417">
        <v>4</v>
      </c>
      <c r="G1417">
        <v>25</v>
      </c>
      <c r="H1417">
        <v>5.3</v>
      </c>
      <c r="I1417" t="s">
        <v>26</v>
      </c>
      <c r="J1417">
        <v>61</v>
      </c>
      <c r="K1417">
        <v>14</v>
      </c>
      <c r="L1417">
        <v>18</v>
      </c>
      <c r="M1417">
        <v>-61</v>
      </c>
      <c r="N1417">
        <v>5.94</v>
      </c>
      <c r="P1417">
        <v>1.54</v>
      </c>
      <c r="R1417">
        <v>1.85</v>
      </c>
      <c r="X1417" t="s">
        <v>2400</v>
      </c>
      <c r="Y1417">
        <v>1416</v>
      </c>
      <c r="Z1417" s="1">
        <v>0.18408912037037037</v>
      </c>
      <c r="AA1417" t="s">
        <v>7017</v>
      </c>
      <c r="AB1417">
        <v>-2.4E-2</v>
      </c>
      <c r="AC1417">
        <v>1.4E-2</v>
      </c>
      <c r="AD1417">
        <v>5.94</v>
      </c>
      <c r="AE1417" t="s">
        <v>7018</v>
      </c>
      <c r="AF1417" t="s">
        <v>36</v>
      </c>
    </row>
    <row r="1418" spans="1:32" x14ac:dyDescent="0.2">
      <c r="A1418">
        <v>1417</v>
      </c>
      <c r="B1418" t="s">
        <v>2401</v>
      </c>
      <c r="C1418">
        <v>28446</v>
      </c>
      <c r="D1418">
        <v>24672</v>
      </c>
      <c r="E1418" t="s">
        <v>30</v>
      </c>
      <c r="F1418">
        <v>4</v>
      </c>
      <c r="G1418">
        <v>32</v>
      </c>
      <c r="H1418">
        <v>1.8</v>
      </c>
      <c r="I1418" t="s">
        <v>24</v>
      </c>
      <c r="J1418">
        <v>53</v>
      </c>
      <c r="K1418">
        <v>54</v>
      </c>
      <c r="L1418">
        <v>39</v>
      </c>
      <c r="M1418">
        <v>53</v>
      </c>
      <c r="N1418">
        <v>5.77</v>
      </c>
      <c r="P1418">
        <v>0.18</v>
      </c>
      <c r="R1418">
        <v>-0.73</v>
      </c>
      <c r="X1418" t="s">
        <v>2278</v>
      </c>
      <c r="Y1418">
        <v>1417</v>
      </c>
      <c r="Z1418" s="1">
        <v>0.18890972222222224</v>
      </c>
      <c r="AA1418" t="s">
        <v>7019</v>
      </c>
      <c r="AB1418">
        <v>0</v>
      </c>
      <c r="AC1418">
        <v>-3.0000000000000001E-3</v>
      </c>
      <c r="AD1418">
        <v>5.77</v>
      </c>
      <c r="AE1418" t="s">
        <v>2278</v>
      </c>
    </row>
    <row r="1419" spans="1:32" x14ac:dyDescent="0.2">
      <c r="A1419">
        <v>1418</v>
      </c>
      <c r="C1419">
        <v>28454</v>
      </c>
      <c r="D1419">
        <v>216809</v>
      </c>
      <c r="F1419">
        <v>4</v>
      </c>
      <c r="G1419">
        <v>27</v>
      </c>
      <c r="H1419">
        <v>6</v>
      </c>
      <c r="I1419" t="s">
        <v>26</v>
      </c>
      <c r="J1419">
        <v>46</v>
      </c>
      <c r="K1419">
        <v>56</v>
      </c>
      <c r="L1419">
        <v>51</v>
      </c>
      <c r="M1419">
        <v>-46</v>
      </c>
      <c r="N1419">
        <v>6.1</v>
      </c>
      <c r="P1419">
        <v>0.46</v>
      </c>
      <c r="X1419" t="s">
        <v>2402</v>
      </c>
      <c r="Y1419">
        <v>1418</v>
      </c>
      <c r="Z1419" s="1">
        <v>0.18548611111111113</v>
      </c>
      <c r="AA1419" t="s">
        <v>7020</v>
      </c>
      <c r="AB1419">
        <v>6.8000000000000005E-2</v>
      </c>
      <c r="AC1419">
        <v>-0.27500000000000002</v>
      </c>
      <c r="AD1419">
        <v>6.1</v>
      </c>
      <c r="AE1419" t="s">
        <v>2402</v>
      </c>
    </row>
    <row r="1420" spans="1:32" x14ac:dyDescent="0.2">
      <c r="A1420">
        <v>1419</v>
      </c>
      <c r="C1420">
        <v>28459</v>
      </c>
      <c r="D1420">
        <v>57269</v>
      </c>
      <c r="F1420">
        <v>4</v>
      </c>
      <c r="G1420">
        <v>30</v>
      </c>
      <c r="H1420">
        <v>38.299999999999997</v>
      </c>
      <c r="I1420" t="s">
        <v>24</v>
      </c>
      <c r="J1420">
        <v>32</v>
      </c>
      <c r="K1420">
        <v>27</v>
      </c>
      <c r="L1420">
        <v>29</v>
      </c>
      <c r="M1420">
        <v>32</v>
      </c>
      <c r="N1420">
        <v>6.21</v>
      </c>
      <c r="P1420">
        <v>-0.04</v>
      </c>
      <c r="R1420">
        <v>-0.13</v>
      </c>
      <c r="X1420" t="s">
        <v>351</v>
      </c>
      <c r="Y1420">
        <v>1419</v>
      </c>
      <c r="Z1420" s="1">
        <v>0.18794328703703703</v>
      </c>
      <c r="AA1420" t="s">
        <v>7021</v>
      </c>
      <c r="AB1420">
        <v>-4.0000000000000001E-3</v>
      </c>
      <c r="AC1420">
        <v>-1.0999999999999999E-2</v>
      </c>
      <c r="AD1420">
        <v>6.21</v>
      </c>
      <c r="AE1420" t="s">
        <v>191</v>
      </c>
    </row>
    <row r="1421" spans="1:32" x14ac:dyDescent="0.2">
      <c r="A1421">
        <v>1420</v>
      </c>
      <c r="C1421">
        <v>28475</v>
      </c>
      <c r="D1421">
        <v>93968</v>
      </c>
      <c r="F1421">
        <v>4</v>
      </c>
      <c r="G1421">
        <v>29</v>
      </c>
      <c r="H1421">
        <v>42.9</v>
      </c>
      <c r="I1421" t="s">
        <v>24</v>
      </c>
      <c r="J1421">
        <v>10</v>
      </c>
      <c r="K1421">
        <v>31</v>
      </c>
      <c r="L1421">
        <v>18</v>
      </c>
      <c r="M1421">
        <v>10</v>
      </c>
      <c r="N1421">
        <v>6.79</v>
      </c>
      <c r="P1421">
        <v>0.09</v>
      </c>
      <c r="R1421">
        <v>-0.37</v>
      </c>
      <c r="X1421" t="s">
        <v>211</v>
      </c>
      <c r="Y1421">
        <v>1420</v>
      </c>
      <c r="Z1421" s="1">
        <v>0.18730208333333334</v>
      </c>
      <c r="AA1421" t="s">
        <v>7022</v>
      </c>
      <c r="AB1421">
        <v>4.0000000000000001E-3</v>
      </c>
      <c r="AC1421">
        <v>1E-3</v>
      </c>
      <c r="AD1421">
        <v>6.79</v>
      </c>
      <c r="AE1421" t="s">
        <v>211</v>
      </c>
    </row>
    <row r="1422" spans="1:32" x14ac:dyDescent="0.2">
      <c r="A1422">
        <v>1421</v>
      </c>
      <c r="C1422">
        <v>28479</v>
      </c>
      <c r="D1422">
        <v>149668</v>
      </c>
      <c r="F1422">
        <v>4</v>
      </c>
      <c r="G1422">
        <v>28</v>
      </c>
      <c r="H1422">
        <v>39</v>
      </c>
      <c r="I1422" t="s">
        <v>26</v>
      </c>
      <c r="J1422">
        <v>19</v>
      </c>
      <c r="K1422">
        <v>27</v>
      </c>
      <c r="L1422">
        <v>30</v>
      </c>
      <c r="M1422">
        <v>-19</v>
      </c>
      <c r="N1422">
        <v>5.96</v>
      </c>
      <c r="P1422">
        <v>1.22</v>
      </c>
      <c r="X1422" t="s">
        <v>45</v>
      </c>
      <c r="Y1422">
        <v>1421</v>
      </c>
      <c r="Z1422" s="1">
        <v>0.18656249999999999</v>
      </c>
      <c r="AA1422" t="s">
        <v>7023</v>
      </c>
      <c r="AB1422">
        <v>2.8000000000000001E-2</v>
      </c>
      <c r="AC1422">
        <v>-0.09</v>
      </c>
      <c r="AD1422">
        <v>5.96</v>
      </c>
      <c r="AE1422" t="s">
        <v>45</v>
      </c>
    </row>
    <row r="1423" spans="1:32" x14ac:dyDescent="0.2">
      <c r="A1423">
        <v>1422</v>
      </c>
      <c r="B1423" t="s">
        <v>2403</v>
      </c>
      <c r="C1423">
        <v>28485</v>
      </c>
      <c r="D1423">
        <v>93970</v>
      </c>
      <c r="F1423">
        <v>4</v>
      </c>
      <c r="G1423">
        <v>30</v>
      </c>
      <c r="H1423">
        <v>8.6</v>
      </c>
      <c r="I1423" t="s">
        <v>24</v>
      </c>
      <c r="J1423">
        <v>15</v>
      </c>
      <c r="K1423">
        <v>38</v>
      </c>
      <c r="L1423">
        <v>17</v>
      </c>
      <c r="M1423">
        <v>15</v>
      </c>
      <c r="N1423">
        <v>5.58</v>
      </c>
      <c r="P1423">
        <v>0.32</v>
      </c>
      <c r="R1423">
        <v>0.1</v>
      </c>
      <c r="T1423">
        <v>0.19</v>
      </c>
      <c r="X1423" t="s">
        <v>264</v>
      </c>
      <c r="Y1423">
        <v>1422</v>
      </c>
      <c r="Z1423" s="1">
        <v>0.18759953703703702</v>
      </c>
      <c r="AA1423" t="s">
        <v>7024</v>
      </c>
      <c r="AB1423">
        <v>0.10199999999999999</v>
      </c>
      <c r="AC1423">
        <v>-2.4E-2</v>
      </c>
      <c r="AD1423">
        <v>5.58</v>
      </c>
      <c r="AE1423" t="s">
        <v>264</v>
      </c>
    </row>
    <row r="1424" spans="1:32" x14ac:dyDescent="0.2">
      <c r="A1424">
        <v>1423</v>
      </c>
      <c r="C1424">
        <v>28497</v>
      </c>
      <c r="D1424">
        <v>149674</v>
      </c>
      <c r="E1424" t="s">
        <v>2404</v>
      </c>
      <c r="F1424">
        <v>4</v>
      </c>
      <c r="G1424">
        <v>29</v>
      </c>
      <c r="H1424">
        <v>6.9</v>
      </c>
      <c r="I1424" t="s">
        <v>26</v>
      </c>
      <c r="J1424">
        <v>13</v>
      </c>
      <c r="K1424">
        <v>2</v>
      </c>
      <c r="L1424">
        <v>54</v>
      </c>
      <c r="M1424">
        <v>-13</v>
      </c>
      <c r="N1424">
        <v>5.6</v>
      </c>
      <c r="P1424">
        <v>-0.23</v>
      </c>
      <c r="R1424">
        <v>-0.89</v>
      </c>
      <c r="T1424">
        <v>-0.1</v>
      </c>
      <c r="X1424" t="s">
        <v>2405</v>
      </c>
      <c r="Y1424">
        <v>1423</v>
      </c>
      <c r="Z1424" s="1">
        <v>0.18688541666666666</v>
      </c>
      <c r="AA1424" t="s">
        <v>7025</v>
      </c>
      <c r="AB1424">
        <v>2E-3</v>
      </c>
      <c r="AC1424">
        <v>0</v>
      </c>
      <c r="AD1424">
        <v>5.6</v>
      </c>
      <c r="AE1424" t="s">
        <v>2405</v>
      </c>
    </row>
    <row r="1425" spans="1:32" x14ac:dyDescent="0.2">
      <c r="A1425">
        <v>1424</v>
      </c>
      <c r="C1425">
        <v>28503</v>
      </c>
      <c r="D1425">
        <v>57278</v>
      </c>
      <c r="F1425">
        <v>4</v>
      </c>
      <c r="G1425">
        <v>31</v>
      </c>
      <c r="H1425">
        <v>24</v>
      </c>
      <c r="I1425" t="s">
        <v>24</v>
      </c>
      <c r="J1425">
        <v>40</v>
      </c>
      <c r="K1425">
        <v>0</v>
      </c>
      <c r="L1425">
        <v>37</v>
      </c>
      <c r="M1425">
        <v>40</v>
      </c>
      <c r="N1425">
        <v>6.26</v>
      </c>
      <c r="P1425">
        <v>0.04</v>
      </c>
      <c r="R1425">
        <v>-0.36</v>
      </c>
      <c r="X1425" t="s">
        <v>122</v>
      </c>
      <c r="Y1425">
        <v>1424</v>
      </c>
      <c r="Z1425" s="1">
        <v>0.18847222222222224</v>
      </c>
      <c r="AA1425" t="s">
        <v>6811</v>
      </c>
      <c r="AB1425">
        <v>-6.0000000000000001E-3</v>
      </c>
      <c r="AC1425">
        <v>-1.4E-2</v>
      </c>
      <c r="AD1425">
        <v>6.26</v>
      </c>
      <c r="AE1425" t="s">
        <v>122</v>
      </c>
    </row>
    <row r="1426" spans="1:32" x14ac:dyDescent="0.2">
      <c r="A1426">
        <v>1425</v>
      </c>
      <c r="C1426">
        <v>28505</v>
      </c>
      <c r="D1426">
        <v>93971</v>
      </c>
      <c r="F1426">
        <v>4</v>
      </c>
      <c r="G1426">
        <v>30</v>
      </c>
      <c r="H1426">
        <v>2.4</v>
      </c>
      <c r="I1426" t="s">
        <v>24</v>
      </c>
      <c r="J1426">
        <v>10</v>
      </c>
      <c r="K1426">
        <v>15</v>
      </c>
      <c r="L1426">
        <v>45</v>
      </c>
      <c r="M1426">
        <v>10</v>
      </c>
      <c r="N1426">
        <v>6.48</v>
      </c>
      <c r="P1426">
        <v>1.03</v>
      </c>
      <c r="R1426">
        <v>0.82</v>
      </c>
      <c r="X1426" t="s">
        <v>71</v>
      </c>
      <c r="Y1426">
        <v>1425</v>
      </c>
      <c r="Z1426" s="1">
        <v>0.18752777777777777</v>
      </c>
      <c r="AA1426" t="s">
        <v>7026</v>
      </c>
      <c r="AB1426">
        <v>-7.0000000000000001E-3</v>
      </c>
      <c r="AC1426">
        <v>-6.7000000000000004E-2</v>
      </c>
      <c r="AD1426">
        <v>6.48</v>
      </c>
      <c r="AE1426" t="s">
        <v>71</v>
      </c>
    </row>
    <row r="1427" spans="1:32" x14ac:dyDescent="0.2">
      <c r="A1427">
        <v>1426</v>
      </c>
      <c r="B1427" t="s">
        <v>2406</v>
      </c>
      <c r="C1427">
        <v>28525</v>
      </c>
      <c r="D1427">
        <v>258372</v>
      </c>
      <c r="E1427">
        <v>1591</v>
      </c>
      <c r="F1427">
        <v>4</v>
      </c>
      <c r="G1427">
        <v>17</v>
      </c>
      <c r="H1427">
        <v>59.1</v>
      </c>
      <c r="I1427" t="s">
        <v>26</v>
      </c>
      <c r="J1427">
        <v>80</v>
      </c>
      <c r="K1427">
        <v>12</v>
      </c>
      <c r="L1427">
        <v>50</v>
      </c>
      <c r="M1427">
        <v>-80</v>
      </c>
      <c r="N1427">
        <v>5.69</v>
      </c>
      <c r="P1427">
        <v>0.84</v>
      </c>
      <c r="R1427">
        <v>0.53</v>
      </c>
      <c r="X1427" t="s">
        <v>2407</v>
      </c>
      <c r="Y1427">
        <v>1426</v>
      </c>
      <c r="Z1427" s="1">
        <v>0.17915625000000002</v>
      </c>
      <c r="AA1427" t="s">
        <v>7027</v>
      </c>
      <c r="AB1427">
        <v>1.7999999999999999E-2</v>
      </c>
      <c r="AC1427">
        <v>6.0999999999999999E-2</v>
      </c>
      <c r="AD1427">
        <v>5.69</v>
      </c>
      <c r="AE1427" t="s">
        <v>5659</v>
      </c>
      <c r="AF1427" t="s">
        <v>36</v>
      </c>
    </row>
    <row r="1428" spans="1:32" x14ac:dyDescent="0.2">
      <c r="A1428">
        <v>1427</v>
      </c>
      <c r="C1428">
        <v>28527</v>
      </c>
      <c r="D1428">
        <v>93975</v>
      </c>
      <c r="E1428">
        <v>1627</v>
      </c>
      <c r="F1428">
        <v>4</v>
      </c>
      <c r="G1428">
        <v>30</v>
      </c>
      <c r="H1428">
        <v>33.700000000000003</v>
      </c>
      <c r="I1428" t="s">
        <v>24</v>
      </c>
      <c r="J1428">
        <v>16</v>
      </c>
      <c r="K1428">
        <v>11</v>
      </c>
      <c r="L1428">
        <v>38</v>
      </c>
      <c r="M1428">
        <v>16</v>
      </c>
      <c r="N1428">
        <v>4.78</v>
      </c>
      <c r="P1428">
        <v>0.17</v>
      </c>
      <c r="R1428">
        <v>0.13</v>
      </c>
      <c r="T1428">
        <v>7.0000000000000007E-2</v>
      </c>
      <c r="X1428" t="s">
        <v>2408</v>
      </c>
      <c r="Y1428">
        <v>1427</v>
      </c>
      <c r="Z1428" s="1">
        <v>0.18789004629629633</v>
      </c>
      <c r="AA1428" t="s">
        <v>7028</v>
      </c>
      <c r="AB1428">
        <v>0.107</v>
      </c>
      <c r="AC1428">
        <v>-2.7E-2</v>
      </c>
      <c r="AD1428">
        <v>4.78</v>
      </c>
      <c r="AE1428" t="s">
        <v>2408</v>
      </c>
    </row>
    <row r="1429" spans="1:32" x14ac:dyDescent="0.2">
      <c r="A1429">
        <v>1428</v>
      </c>
      <c r="B1429" t="s">
        <v>2409</v>
      </c>
      <c r="C1429">
        <v>28546</v>
      </c>
      <c r="D1429">
        <v>93978</v>
      </c>
      <c r="F1429">
        <v>4</v>
      </c>
      <c r="G1429">
        <v>30</v>
      </c>
      <c r="H1429">
        <v>38.9</v>
      </c>
      <c r="I1429" t="s">
        <v>24</v>
      </c>
      <c r="J1429">
        <v>15</v>
      </c>
      <c r="K1429">
        <v>41</v>
      </c>
      <c r="L1429">
        <v>31</v>
      </c>
      <c r="M1429">
        <v>15</v>
      </c>
      <c r="N1429">
        <v>5.48</v>
      </c>
      <c r="P1429">
        <v>0.26</v>
      </c>
      <c r="R1429">
        <v>0.1</v>
      </c>
      <c r="T1429">
        <v>0.12</v>
      </c>
      <c r="X1429" t="s">
        <v>314</v>
      </c>
      <c r="Y1429">
        <v>1428</v>
      </c>
      <c r="Z1429" s="1">
        <v>0.18795023148148149</v>
      </c>
      <c r="AA1429" t="s">
        <v>7029</v>
      </c>
      <c r="AB1429">
        <v>0.10299999999999999</v>
      </c>
      <c r="AC1429">
        <v>-2.3E-2</v>
      </c>
      <c r="AD1429">
        <v>5.48</v>
      </c>
      <c r="AE1429" t="s">
        <v>314</v>
      </c>
    </row>
    <row r="1430" spans="1:32" x14ac:dyDescent="0.2">
      <c r="A1430">
        <v>1429</v>
      </c>
      <c r="C1430">
        <v>28552</v>
      </c>
      <c r="D1430">
        <v>216821</v>
      </c>
      <c r="E1430">
        <v>1615</v>
      </c>
      <c r="F1430">
        <v>4</v>
      </c>
      <c r="G1430">
        <v>28</v>
      </c>
      <c r="H1430">
        <v>9.4</v>
      </c>
      <c r="I1430" t="s">
        <v>26</v>
      </c>
      <c r="J1430">
        <v>41</v>
      </c>
      <c r="K1430">
        <v>57</v>
      </c>
      <c r="L1430">
        <v>36</v>
      </c>
      <c r="M1430">
        <v>-41</v>
      </c>
      <c r="N1430">
        <v>6.44</v>
      </c>
      <c r="P1430">
        <v>1.64</v>
      </c>
      <c r="R1430">
        <v>1.95</v>
      </c>
      <c r="X1430" t="s">
        <v>419</v>
      </c>
      <c r="Y1430">
        <v>1429</v>
      </c>
      <c r="Z1430" s="1">
        <v>0.18621990740740743</v>
      </c>
      <c r="AA1430" t="s">
        <v>7030</v>
      </c>
      <c r="AB1430">
        <v>-1.0999999999999999E-2</v>
      </c>
      <c r="AC1430">
        <v>-6.0000000000000001E-3</v>
      </c>
      <c r="AD1430">
        <v>6.44</v>
      </c>
      <c r="AE1430" t="s">
        <v>419</v>
      </c>
    </row>
    <row r="1431" spans="1:32" x14ac:dyDescent="0.2">
      <c r="A1431">
        <v>1430</v>
      </c>
      <c r="B1431" t="s">
        <v>2410</v>
      </c>
      <c r="C1431">
        <v>28556</v>
      </c>
      <c r="D1431">
        <v>93979</v>
      </c>
      <c r="F1431">
        <v>4</v>
      </c>
      <c r="G1431">
        <v>30</v>
      </c>
      <c r="H1431">
        <v>37.299999999999997</v>
      </c>
      <c r="I1431" t="s">
        <v>24</v>
      </c>
      <c r="J1431">
        <v>13</v>
      </c>
      <c r="K1431">
        <v>43</v>
      </c>
      <c r="L1431">
        <v>28</v>
      </c>
      <c r="M1431">
        <v>13</v>
      </c>
      <c r="N1431">
        <v>5.4</v>
      </c>
      <c r="P1431">
        <v>0.26</v>
      </c>
      <c r="R1431">
        <v>0.1</v>
      </c>
      <c r="T1431">
        <v>0.14000000000000001</v>
      </c>
      <c r="X1431" t="s">
        <v>264</v>
      </c>
      <c r="Y1431">
        <v>1430</v>
      </c>
      <c r="Z1431" s="1">
        <v>0.18793171296296296</v>
      </c>
      <c r="AA1431" t="s">
        <v>7031</v>
      </c>
      <c r="AB1431">
        <v>0.106</v>
      </c>
      <c r="AC1431">
        <v>-2.3E-2</v>
      </c>
      <c r="AD1431">
        <v>5.4</v>
      </c>
      <c r="AE1431" t="s">
        <v>264</v>
      </c>
    </row>
    <row r="1432" spans="1:32" x14ac:dyDescent="0.2">
      <c r="A1432">
        <v>1431</v>
      </c>
      <c r="C1432">
        <v>28625</v>
      </c>
      <c r="D1432">
        <v>149682</v>
      </c>
      <c r="F1432">
        <v>4</v>
      </c>
      <c r="G1432">
        <v>30</v>
      </c>
      <c r="H1432">
        <v>9.6999999999999993</v>
      </c>
      <c r="I1432" t="s">
        <v>26</v>
      </c>
      <c r="J1432">
        <v>13</v>
      </c>
      <c r="K1432">
        <v>35</v>
      </c>
      <c r="L1432">
        <v>32</v>
      </c>
      <c r="M1432">
        <v>-13</v>
      </c>
      <c r="N1432">
        <v>6.24</v>
      </c>
      <c r="P1432">
        <v>1</v>
      </c>
      <c r="R1432">
        <v>0.73</v>
      </c>
      <c r="X1432" t="s">
        <v>235</v>
      </c>
      <c r="Y1432">
        <v>1431</v>
      </c>
      <c r="Z1432" s="1">
        <v>0.18761226851851853</v>
      </c>
      <c r="AA1432" t="s">
        <v>7032</v>
      </c>
      <c r="AB1432">
        <v>-2.5000000000000001E-2</v>
      </c>
      <c r="AC1432">
        <v>8.9999999999999993E-3</v>
      </c>
      <c r="AD1432">
        <v>6.24</v>
      </c>
      <c r="AE1432" t="s">
        <v>235</v>
      </c>
    </row>
    <row r="1433" spans="1:32" x14ac:dyDescent="0.2">
      <c r="A1433">
        <v>1432</v>
      </c>
      <c r="B1433" t="s">
        <v>2411</v>
      </c>
      <c r="C1433">
        <v>28677</v>
      </c>
      <c r="D1433">
        <v>93993</v>
      </c>
      <c r="E1433">
        <v>1640</v>
      </c>
      <c r="F1433">
        <v>4</v>
      </c>
      <c r="G1433">
        <v>31</v>
      </c>
      <c r="H1433">
        <v>51.8</v>
      </c>
      <c r="I1433" t="s">
        <v>24</v>
      </c>
      <c r="J1433">
        <v>15</v>
      </c>
      <c r="K1433">
        <v>51</v>
      </c>
      <c r="L1433">
        <v>6</v>
      </c>
      <c r="M1433">
        <v>15</v>
      </c>
      <c r="N1433">
        <v>6.02</v>
      </c>
      <c r="P1433">
        <v>0.34</v>
      </c>
      <c r="R1433">
        <v>0.04</v>
      </c>
      <c r="T1433">
        <v>0.2</v>
      </c>
      <c r="X1433" t="s">
        <v>79</v>
      </c>
      <c r="Y1433">
        <v>1432</v>
      </c>
      <c r="Z1433" s="1">
        <v>0.18879398148148149</v>
      </c>
      <c r="AA1433" t="s">
        <v>7033</v>
      </c>
      <c r="AB1433">
        <v>0.10100000000000001</v>
      </c>
      <c r="AC1433">
        <v>-2.7E-2</v>
      </c>
      <c r="AD1433">
        <v>6.02</v>
      </c>
      <c r="AE1433" t="s">
        <v>79</v>
      </c>
    </row>
    <row r="1434" spans="1:32" x14ac:dyDescent="0.2">
      <c r="A1434">
        <v>1433</v>
      </c>
      <c r="C1434">
        <v>28700</v>
      </c>
      <c r="D1434">
        <v>216832</v>
      </c>
      <c r="F1434">
        <v>4</v>
      </c>
      <c r="G1434">
        <v>29</v>
      </c>
      <c r="H1434">
        <v>20</v>
      </c>
      <c r="I1434" t="s">
        <v>26</v>
      </c>
      <c r="J1434">
        <v>46</v>
      </c>
      <c r="K1434">
        <v>30</v>
      </c>
      <c r="L1434">
        <v>55</v>
      </c>
      <c r="M1434">
        <v>-46</v>
      </c>
      <c r="N1434">
        <v>6.16</v>
      </c>
      <c r="P1434">
        <v>1.06</v>
      </c>
      <c r="X1434" t="s">
        <v>45</v>
      </c>
      <c r="Y1434">
        <v>1433</v>
      </c>
      <c r="Z1434" s="1">
        <v>0.18703703703703703</v>
      </c>
      <c r="AA1434" t="s">
        <v>7034</v>
      </c>
      <c r="AB1434">
        <v>4.5999999999999999E-2</v>
      </c>
      <c r="AC1434">
        <v>0.03</v>
      </c>
      <c r="AD1434">
        <v>6.16</v>
      </c>
      <c r="AE1434" t="s">
        <v>45</v>
      </c>
    </row>
    <row r="1435" spans="1:32" x14ac:dyDescent="0.2">
      <c r="A1435">
        <v>1434</v>
      </c>
      <c r="B1435" t="s">
        <v>2412</v>
      </c>
      <c r="C1435">
        <v>28704</v>
      </c>
      <c r="D1435">
        <v>39604</v>
      </c>
      <c r="F1435">
        <v>4</v>
      </c>
      <c r="G1435">
        <v>33</v>
      </c>
      <c r="H1435">
        <v>24.9</v>
      </c>
      <c r="I1435" t="s">
        <v>24</v>
      </c>
      <c r="J1435">
        <v>43</v>
      </c>
      <c r="K1435">
        <v>3</v>
      </c>
      <c r="L1435">
        <v>50</v>
      </c>
      <c r="M1435">
        <v>43</v>
      </c>
      <c r="N1435">
        <v>6.09</v>
      </c>
      <c r="P1435">
        <v>0.38</v>
      </c>
      <c r="R1435">
        <v>0.01</v>
      </c>
      <c r="X1435" t="s">
        <v>264</v>
      </c>
      <c r="Y1435">
        <v>1434</v>
      </c>
      <c r="Z1435" s="1">
        <v>0.1898715277777778</v>
      </c>
      <c r="AA1435" t="s">
        <v>7035</v>
      </c>
      <c r="AB1435">
        <v>4.0000000000000001E-3</v>
      </c>
      <c r="AC1435">
        <v>4.0000000000000001E-3</v>
      </c>
      <c r="AD1435">
        <v>6.09</v>
      </c>
      <c r="AE1435" t="s">
        <v>264</v>
      </c>
    </row>
    <row r="1436" spans="1:32" x14ac:dyDescent="0.2">
      <c r="A1436">
        <v>1435</v>
      </c>
      <c r="C1436">
        <v>28732</v>
      </c>
      <c r="D1436">
        <v>249029</v>
      </c>
      <c r="F1436">
        <v>4</v>
      </c>
      <c r="G1436">
        <v>27</v>
      </c>
      <c r="H1436">
        <v>45.9</v>
      </c>
      <c r="I1436" t="s">
        <v>26</v>
      </c>
      <c r="J1436">
        <v>62</v>
      </c>
      <c r="K1436">
        <v>31</v>
      </c>
      <c r="L1436">
        <v>15</v>
      </c>
      <c r="M1436">
        <v>-62</v>
      </c>
      <c r="N1436">
        <v>5.75</v>
      </c>
      <c r="P1436">
        <v>1.01</v>
      </c>
      <c r="R1436">
        <v>0.82</v>
      </c>
      <c r="X1436" t="s">
        <v>54</v>
      </c>
      <c r="Y1436">
        <v>1435</v>
      </c>
      <c r="Z1436" s="1">
        <v>0.18594791666666666</v>
      </c>
      <c r="AA1436" t="s">
        <v>7036</v>
      </c>
      <c r="AB1436">
        <v>-1.9E-2</v>
      </c>
      <c r="AC1436">
        <v>1.4E-2</v>
      </c>
      <c r="AD1436">
        <v>5.75</v>
      </c>
      <c r="AE1436" t="s">
        <v>54</v>
      </c>
    </row>
    <row r="1437" spans="1:32" x14ac:dyDescent="0.2">
      <c r="A1437">
        <v>1436</v>
      </c>
      <c r="C1437">
        <v>28736</v>
      </c>
      <c r="D1437">
        <v>111879</v>
      </c>
      <c r="F1437">
        <v>4</v>
      </c>
      <c r="G1437">
        <v>32</v>
      </c>
      <c r="H1437">
        <v>4.8</v>
      </c>
      <c r="I1437" t="s">
        <v>24</v>
      </c>
      <c r="J1437">
        <v>5</v>
      </c>
      <c r="K1437">
        <v>24</v>
      </c>
      <c r="L1437">
        <v>36</v>
      </c>
      <c r="M1437">
        <v>5</v>
      </c>
      <c r="N1437">
        <v>6.39</v>
      </c>
      <c r="P1437">
        <v>0.42</v>
      </c>
      <c r="R1437">
        <v>0</v>
      </c>
      <c r="T1437">
        <v>0.25</v>
      </c>
      <c r="X1437" t="s">
        <v>430</v>
      </c>
      <c r="Y1437">
        <v>1436</v>
      </c>
      <c r="Z1437" s="1">
        <v>0.18894444444444444</v>
      </c>
      <c r="AA1437" t="s">
        <v>7037</v>
      </c>
      <c r="AB1437">
        <v>0.114</v>
      </c>
      <c r="AC1437">
        <v>8.9999999999999993E-3</v>
      </c>
      <c r="AD1437">
        <v>6.39</v>
      </c>
      <c r="AE1437" t="s">
        <v>430</v>
      </c>
    </row>
    <row r="1438" spans="1:32" x14ac:dyDescent="0.2">
      <c r="A1438">
        <v>1437</v>
      </c>
      <c r="B1438" t="s">
        <v>2413</v>
      </c>
      <c r="C1438">
        <v>28749</v>
      </c>
      <c r="D1438">
        <v>131270</v>
      </c>
      <c r="F1438">
        <v>4</v>
      </c>
      <c r="G1438">
        <v>31</v>
      </c>
      <c r="H1438">
        <v>52.7</v>
      </c>
      <c r="I1438" t="s">
        <v>26</v>
      </c>
      <c r="J1438">
        <v>0</v>
      </c>
      <c r="K1438">
        <v>2</v>
      </c>
      <c r="L1438">
        <v>38</v>
      </c>
      <c r="M1438">
        <v>0</v>
      </c>
      <c r="N1438">
        <v>4.91</v>
      </c>
      <c r="P1438">
        <v>1.32</v>
      </c>
      <c r="R1438">
        <v>1.44</v>
      </c>
      <c r="T1438">
        <v>0.67</v>
      </c>
      <c r="X1438" t="s">
        <v>546</v>
      </c>
      <c r="Y1438">
        <v>1437</v>
      </c>
      <c r="Z1438" s="1">
        <v>0.18880439814814817</v>
      </c>
      <c r="AA1438" t="s">
        <v>7038</v>
      </c>
      <c r="AB1438">
        <v>3.0000000000000001E-3</v>
      </c>
      <c r="AC1438">
        <v>-8.9999999999999993E-3</v>
      </c>
      <c r="AD1438">
        <v>4.91</v>
      </c>
      <c r="AE1438" t="s">
        <v>6036</v>
      </c>
      <c r="AF1438" t="s">
        <v>36</v>
      </c>
    </row>
    <row r="1439" spans="1:32" x14ac:dyDescent="0.2">
      <c r="A1439">
        <v>1438</v>
      </c>
      <c r="C1439">
        <v>28763</v>
      </c>
      <c r="D1439">
        <v>149702</v>
      </c>
      <c r="F1439">
        <v>4</v>
      </c>
      <c r="G1439">
        <v>31</v>
      </c>
      <c r="H1439">
        <v>25.9</v>
      </c>
      <c r="I1439" t="s">
        <v>26</v>
      </c>
      <c r="J1439">
        <v>13</v>
      </c>
      <c r="K1439">
        <v>38</v>
      </c>
      <c r="L1439">
        <v>42</v>
      </c>
      <c r="M1439">
        <v>-13</v>
      </c>
      <c r="N1439">
        <v>6.21</v>
      </c>
      <c r="P1439">
        <v>0.12</v>
      </c>
      <c r="R1439">
        <v>0.09</v>
      </c>
      <c r="X1439" t="s">
        <v>298</v>
      </c>
      <c r="Y1439">
        <v>1438</v>
      </c>
      <c r="Z1439" s="1">
        <v>0.18849421296296298</v>
      </c>
      <c r="AA1439" t="s">
        <v>7039</v>
      </c>
      <c r="AB1439">
        <v>-1.0999999999999999E-2</v>
      </c>
      <c r="AC1439">
        <v>-6.3E-2</v>
      </c>
      <c r="AD1439">
        <v>6.21</v>
      </c>
      <c r="AE1439" t="s">
        <v>298</v>
      </c>
    </row>
    <row r="1440" spans="1:32" x14ac:dyDescent="0.2">
      <c r="A1440">
        <v>1439</v>
      </c>
      <c r="C1440">
        <v>28776</v>
      </c>
      <c r="D1440">
        <v>195085</v>
      </c>
      <c r="F1440">
        <v>4</v>
      </c>
      <c r="G1440">
        <v>30</v>
      </c>
      <c r="H1440">
        <v>40.299999999999997</v>
      </c>
      <c r="I1440" t="s">
        <v>26</v>
      </c>
      <c r="J1440">
        <v>35</v>
      </c>
      <c r="K1440">
        <v>39</v>
      </c>
      <c r="L1440">
        <v>13</v>
      </c>
      <c r="M1440">
        <v>-35</v>
      </c>
      <c r="N1440">
        <v>5.96</v>
      </c>
      <c r="P1440">
        <v>1</v>
      </c>
      <c r="X1440" t="s">
        <v>119</v>
      </c>
      <c r="Y1440">
        <v>1439</v>
      </c>
      <c r="Z1440" s="1">
        <v>0.18796643518518519</v>
      </c>
      <c r="AA1440" t="s">
        <v>7040</v>
      </c>
      <c r="AB1440">
        <v>0</v>
      </c>
      <c r="AC1440">
        <v>3.1E-2</v>
      </c>
      <c r="AD1440">
        <v>5.96</v>
      </c>
      <c r="AE1440" t="s">
        <v>119</v>
      </c>
    </row>
    <row r="1441" spans="1:32" x14ac:dyDescent="0.2">
      <c r="A1441">
        <v>1440</v>
      </c>
      <c r="C1441">
        <v>28780</v>
      </c>
      <c r="D1441">
        <v>13196</v>
      </c>
      <c r="F1441">
        <v>4</v>
      </c>
      <c r="G1441">
        <v>36</v>
      </c>
      <c r="H1441">
        <v>24.2</v>
      </c>
      <c r="I1441" t="s">
        <v>24</v>
      </c>
      <c r="J1441">
        <v>64</v>
      </c>
      <c r="K1441">
        <v>15</v>
      </c>
      <c r="L1441">
        <v>42</v>
      </c>
      <c r="M1441">
        <v>64</v>
      </c>
      <c r="N1441">
        <v>5.94</v>
      </c>
      <c r="P1441">
        <v>-0.03</v>
      </c>
      <c r="R1441">
        <v>-0.02</v>
      </c>
      <c r="X1441" t="s">
        <v>89</v>
      </c>
      <c r="Y1441">
        <v>1440</v>
      </c>
      <c r="Z1441" s="1">
        <v>0.19194675925925928</v>
      </c>
      <c r="AA1441" t="s">
        <v>7041</v>
      </c>
      <c r="AB1441">
        <v>-2.5999999999999999E-2</v>
      </c>
      <c r="AC1441">
        <v>-8.9999999999999993E-3</v>
      </c>
      <c r="AD1441">
        <v>5.94</v>
      </c>
      <c r="AE1441" t="s">
        <v>89</v>
      </c>
    </row>
    <row r="1442" spans="1:32" x14ac:dyDescent="0.2">
      <c r="A1442">
        <v>1441</v>
      </c>
      <c r="C1442">
        <v>28843</v>
      </c>
      <c r="D1442">
        <v>131279</v>
      </c>
      <c r="E1442" t="s">
        <v>2414</v>
      </c>
      <c r="F1442">
        <v>4</v>
      </c>
      <c r="G1442">
        <v>32</v>
      </c>
      <c r="H1442">
        <v>37.4</v>
      </c>
      <c r="I1442" t="s">
        <v>26</v>
      </c>
      <c r="J1442">
        <v>3</v>
      </c>
      <c r="K1442">
        <v>12</v>
      </c>
      <c r="L1442">
        <v>33</v>
      </c>
      <c r="M1442">
        <v>-3</v>
      </c>
      <c r="N1442">
        <v>5.81</v>
      </c>
      <c r="P1442">
        <v>-0.14000000000000001</v>
      </c>
      <c r="R1442">
        <v>-0.54</v>
      </c>
      <c r="X1442" t="s">
        <v>39</v>
      </c>
      <c r="Y1442">
        <v>1441</v>
      </c>
      <c r="Z1442" s="1">
        <v>0.18932175925925923</v>
      </c>
      <c r="AA1442" t="s">
        <v>7042</v>
      </c>
      <c r="AB1442">
        <v>-5.0000000000000001E-3</v>
      </c>
      <c r="AC1442">
        <v>-6.0000000000000001E-3</v>
      </c>
      <c r="AD1442">
        <v>5.81</v>
      </c>
      <c r="AE1442" t="s">
        <v>39</v>
      </c>
    </row>
    <row r="1443" spans="1:32" x14ac:dyDescent="0.2">
      <c r="A1443">
        <v>1442</v>
      </c>
      <c r="C1443">
        <v>28867</v>
      </c>
      <c r="D1443">
        <v>94002</v>
      </c>
      <c r="F1443">
        <v>4</v>
      </c>
      <c r="G1443">
        <v>33</v>
      </c>
      <c r="H1443">
        <v>32.9</v>
      </c>
      <c r="I1443" t="s">
        <v>24</v>
      </c>
      <c r="J1443">
        <v>18</v>
      </c>
      <c r="K1443">
        <v>1</v>
      </c>
      <c r="L1443">
        <v>0</v>
      </c>
      <c r="M1443">
        <v>18</v>
      </c>
      <c r="N1443">
        <v>6.25</v>
      </c>
      <c r="P1443">
        <v>7.0000000000000007E-2</v>
      </c>
      <c r="R1443">
        <v>-0.1</v>
      </c>
      <c r="X1443" t="s">
        <v>334</v>
      </c>
      <c r="Y1443">
        <v>1442</v>
      </c>
      <c r="Z1443" s="1">
        <v>0.18996412037037036</v>
      </c>
      <c r="AA1443" t="s">
        <v>7043</v>
      </c>
      <c r="AB1443">
        <v>1.0999999999999999E-2</v>
      </c>
      <c r="AC1443">
        <v>-2.4E-2</v>
      </c>
      <c r="AD1443">
        <v>6.25</v>
      </c>
      <c r="AE1443" t="s">
        <v>334</v>
      </c>
    </row>
    <row r="1444" spans="1:32" x14ac:dyDescent="0.2">
      <c r="A1444">
        <v>1443</v>
      </c>
      <c r="B1444" t="s">
        <v>2415</v>
      </c>
      <c r="C1444">
        <v>28873</v>
      </c>
      <c r="D1444">
        <v>216850</v>
      </c>
      <c r="E1444" t="s">
        <v>30</v>
      </c>
      <c r="F1444">
        <v>4</v>
      </c>
      <c r="G1444">
        <v>30</v>
      </c>
      <c r="H1444">
        <v>50.1</v>
      </c>
      <c r="I1444" t="s">
        <v>26</v>
      </c>
      <c r="J1444">
        <v>44</v>
      </c>
      <c r="K1444">
        <v>57</v>
      </c>
      <c r="L1444">
        <v>14</v>
      </c>
      <c r="M1444">
        <v>-44</v>
      </c>
      <c r="N1444">
        <v>5.07</v>
      </c>
      <c r="P1444">
        <v>-0.19</v>
      </c>
      <c r="R1444">
        <v>-0.78</v>
      </c>
      <c r="X1444" t="s">
        <v>2416</v>
      </c>
      <c r="Y1444">
        <v>1443</v>
      </c>
      <c r="Z1444" s="1">
        <v>0.18807986111111111</v>
      </c>
      <c r="AA1444" t="s">
        <v>7044</v>
      </c>
      <c r="AB1444">
        <v>7.0000000000000001E-3</v>
      </c>
      <c r="AC1444">
        <v>-8.0000000000000002E-3</v>
      </c>
      <c r="AD1444">
        <v>5.07</v>
      </c>
      <c r="AE1444" t="s">
        <v>7045</v>
      </c>
    </row>
    <row r="1445" spans="1:32" x14ac:dyDescent="0.2">
      <c r="A1445">
        <v>1444</v>
      </c>
      <c r="B1445" t="s">
        <v>2417</v>
      </c>
      <c r="C1445">
        <v>28910</v>
      </c>
      <c r="D1445">
        <v>94007</v>
      </c>
      <c r="E1445" t="s">
        <v>2418</v>
      </c>
      <c r="F1445">
        <v>4</v>
      </c>
      <c r="G1445">
        <v>33</v>
      </c>
      <c r="H1445">
        <v>50.9</v>
      </c>
      <c r="I1445" t="s">
        <v>24</v>
      </c>
      <c r="J1445">
        <v>14</v>
      </c>
      <c r="K1445">
        <v>50</v>
      </c>
      <c r="L1445">
        <v>40</v>
      </c>
      <c r="M1445">
        <v>14</v>
      </c>
      <c r="N1445">
        <v>4.6500000000000004</v>
      </c>
      <c r="P1445">
        <v>0.25</v>
      </c>
      <c r="R1445">
        <v>0.08</v>
      </c>
      <c r="T1445">
        <v>0.12</v>
      </c>
      <c r="X1445" t="s">
        <v>2981</v>
      </c>
      <c r="Y1445">
        <v>1444</v>
      </c>
      <c r="Z1445" s="1">
        <v>0.19017245370370373</v>
      </c>
      <c r="AA1445" t="s">
        <v>7046</v>
      </c>
      <c r="AB1445">
        <v>0.10299999999999999</v>
      </c>
      <c r="AC1445">
        <v>-2.7E-2</v>
      </c>
      <c r="AD1445">
        <v>4.6500000000000004</v>
      </c>
      <c r="AE1445" t="s">
        <v>2981</v>
      </c>
    </row>
    <row r="1446" spans="1:32" x14ac:dyDescent="0.2">
      <c r="A1446">
        <v>1445</v>
      </c>
      <c r="C1446">
        <v>28929</v>
      </c>
      <c r="D1446">
        <v>76654</v>
      </c>
      <c r="F1446">
        <v>4</v>
      </c>
      <c r="G1446">
        <v>34</v>
      </c>
      <c r="H1446">
        <v>38</v>
      </c>
      <c r="I1446" t="s">
        <v>24</v>
      </c>
      <c r="J1446">
        <v>28</v>
      </c>
      <c r="K1446">
        <v>57</v>
      </c>
      <c r="L1446">
        <v>40</v>
      </c>
      <c r="M1446">
        <v>28</v>
      </c>
      <c r="N1446">
        <v>5.88</v>
      </c>
      <c r="P1446">
        <v>-0.06</v>
      </c>
      <c r="R1446">
        <v>-0.36</v>
      </c>
      <c r="X1446" t="s">
        <v>2419</v>
      </c>
      <c r="Y1446">
        <v>1445</v>
      </c>
      <c r="Z1446" s="1">
        <v>0.19071759259259258</v>
      </c>
      <c r="AA1446" t="s">
        <v>7047</v>
      </c>
      <c r="AB1446">
        <v>2E-3</v>
      </c>
      <c r="AC1446">
        <v>-2.5000000000000001E-2</v>
      </c>
      <c r="AD1446">
        <v>5.88</v>
      </c>
      <c r="AE1446" t="s">
        <v>2419</v>
      </c>
    </row>
    <row r="1447" spans="1:32" x14ac:dyDescent="0.2">
      <c r="A1447">
        <v>1446</v>
      </c>
      <c r="C1447">
        <v>28930</v>
      </c>
      <c r="D1447">
        <v>111890</v>
      </c>
      <c r="F1447">
        <v>4</v>
      </c>
      <c r="G1447">
        <v>33</v>
      </c>
      <c r="H1447">
        <v>48.1</v>
      </c>
      <c r="I1447" t="s">
        <v>24</v>
      </c>
      <c r="J1447">
        <v>9</v>
      </c>
      <c r="K1447">
        <v>24</v>
      </c>
      <c r="L1447">
        <v>47</v>
      </c>
      <c r="M1447">
        <v>9</v>
      </c>
      <c r="N1447">
        <v>6.01</v>
      </c>
      <c r="P1447">
        <v>1.06</v>
      </c>
      <c r="R1447">
        <v>0.82</v>
      </c>
      <c r="X1447" t="s">
        <v>71</v>
      </c>
      <c r="Y1447">
        <v>1446</v>
      </c>
      <c r="Z1447" s="1">
        <v>0.1901400462962963</v>
      </c>
      <c r="AA1447" t="s">
        <v>7048</v>
      </c>
      <c r="AB1447">
        <v>-1.6E-2</v>
      </c>
      <c r="AC1447">
        <v>-4.2999999999999997E-2</v>
      </c>
      <c r="AD1447">
        <v>6.01</v>
      </c>
      <c r="AE1447" t="s">
        <v>71</v>
      </c>
    </row>
    <row r="1448" spans="1:32" x14ac:dyDescent="0.2">
      <c r="A1448">
        <v>1447</v>
      </c>
      <c r="C1448">
        <v>28970</v>
      </c>
      <c r="D1448">
        <v>149725</v>
      </c>
      <c r="F1448">
        <v>4</v>
      </c>
      <c r="G1448">
        <v>33</v>
      </c>
      <c r="H1448">
        <v>22</v>
      </c>
      <c r="I1448" t="s">
        <v>26</v>
      </c>
      <c r="J1448">
        <v>10</v>
      </c>
      <c r="K1448">
        <v>47</v>
      </c>
      <c r="L1448">
        <v>9</v>
      </c>
      <c r="M1448">
        <v>-10</v>
      </c>
      <c r="N1448">
        <v>6.06</v>
      </c>
      <c r="P1448">
        <v>1.38</v>
      </c>
      <c r="R1448">
        <v>1.45</v>
      </c>
      <c r="X1448" t="s">
        <v>197</v>
      </c>
      <c r="Y1448">
        <v>1447</v>
      </c>
      <c r="Z1448" s="1">
        <v>0.18983796296296296</v>
      </c>
      <c r="AA1448" t="s">
        <v>7049</v>
      </c>
      <c r="AB1448">
        <v>-5.0000000000000001E-3</v>
      </c>
      <c r="AC1448">
        <v>1.4999999999999999E-2</v>
      </c>
      <c r="AD1448">
        <v>6.06</v>
      </c>
      <c r="AE1448" t="s">
        <v>197</v>
      </c>
    </row>
    <row r="1449" spans="1:32" x14ac:dyDescent="0.2">
      <c r="A1449">
        <v>1448</v>
      </c>
      <c r="C1449">
        <v>28978</v>
      </c>
      <c r="D1449">
        <v>111896</v>
      </c>
      <c r="F1449">
        <v>4</v>
      </c>
      <c r="G1449">
        <v>34</v>
      </c>
      <c r="H1449">
        <v>8.3000000000000007</v>
      </c>
      <c r="I1449" t="s">
        <v>24</v>
      </c>
      <c r="J1449">
        <v>5</v>
      </c>
      <c r="K1449">
        <v>34</v>
      </c>
      <c r="L1449">
        <v>7</v>
      </c>
      <c r="M1449">
        <v>5</v>
      </c>
      <c r="N1449">
        <v>5.68</v>
      </c>
      <c r="P1449">
        <v>0.05</v>
      </c>
      <c r="R1449">
        <v>0.11</v>
      </c>
      <c r="T1449">
        <v>0.04</v>
      </c>
      <c r="X1449" t="s">
        <v>162</v>
      </c>
      <c r="Y1449">
        <v>1448</v>
      </c>
      <c r="Z1449" s="1">
        <v>0.1903738425925926</v>
      </c>
      <c r="AA1449" t="s">
        <v>7050</v>
      </c>
      <c r="AB1449">
        <v>-0.01</v>
      </c>
      <c r="AC1449">
        <v>-5.0000000000000001E-3</v>
      </c>
      <c r="AD1449">
        <v>5.68</v>
      </c>
      <c r="AE1449" t="s">
        <v>162</v>
      </c>
    </row>
    <row r="1450" spans="1:32" x14ac:dyDescent="0.2">
      <c r="A1450">
        <v>1449</v>
      </c>
      <c r="B1450" t="s">
        <v>2420</v>
      </c>
      <c r="C1450">
        <v>29009</v>
      </c>
      <c r="D1450">
        <v>131309</v>
      </c>
      <c r="E1450" t="s">
        <v>2421</v>
      </c>
      <c r="F1450">
        <v>4</v>
      </c>
      <c r="G1450">
        <v>33</v>
      </c>
      <c r="H1450">
        <v>54.8</v>
      </c>
      <c r="I1450" t="s">
        <v>26</v>
      </c>
      <c r="J1450">
        <v>6</v>
      </c>
      <c r="K1450">
        <v>44</v>
      </c>
      <c r="L1450">
        <v>20</v>
      </c>
      <c r="M1450">
        <v>-6</v>
      </c>
      <c r="N1450">
        <v>5.72</v>
      </c>
      <c r="P1450">
        <v>-0.13</v>
      </c>
      <c r="R1450">
        <v>-0.46</v>
      </c>
      <c r="X1450" t="s">
        <v>2787</v>
      </c>
      <c r="Y1450">
        <v>1449</v>
      </c>
      <c r="Z1450" s="1">
        <v>0.1902175925925926</v>
      </c>
      <c r="AA1450" t="s">
        <v>7051</v>
      </c>
      <c r="AB1450">
        <v>0</v>
      </c>
      <c r="AC1450">
        <v>-7.0000000000000001E-3</v>
      </c>
      <c r="AD1450">
        <v>5.72</v>
      </c>
      <c r="AE1450" t="s">
        <v>2787</v>
      </c>
    </row>
    <row r="1451" spans="1:32" x14ac:dyDescent="0.2">
      <c r="A1451">
        <v>1450</v>
      </c>
      <c r="C1451">
        <v>29063</v>
      </c>
      <c r="D1451">
        <v>131317</v>
      </c>
      <c r="F1451">
        <v>4</v>
      </c>
      <c r="G1451">
        <v>34</v>
      </c>
      <c r="H1451">
        <v>14.2</v>
      </c>
      <c r="I1451" t="s">
        <v>26</v>
      </c>
      <c r="J1451">
        <v>6</v>
      </c>
      <c r="K1451">
        <v>50</v>
      </c>
      <c r="L1451">
        <v>16</v>
      </c>
      <c r="M1451">
        <v>-6</v>
      </c>
      <c r="N1451">
        <v>6.09</v>
      </c>
      <c r="P1451">
        <v>1.38</v>
      </c>
      <c r="R1451">
        <v>1.64</v>
      </c>
      <c r="X1451" t="s">
        <v>125</v>
      </c>
      <c r="Y1451">
        <v>1450</v>
      </c>
      <c r="Z1451" s="1">
        <v>0.19044212962962961</v>
      </c>
      <c r="AA1451" t="s">
        <v>7052</v>
      </c>
      <c r="AB1451">
        <v>-1.7999999999999999E-2</v>
      </c>
      <c r="AC1451">
        <v>-3.6999999999999998E-2</v>
      </c>
      <c r="AD1451">
        <v>6.09</v>
      </c>
      <c r="AE1451" t="s">
        <v>125</v>
      </c>
    </row>
    <row r="1452" spans="1:32" x14ac:dyDescent="0.2">
      <c r="A1452">
        <v>1451</v>
      </c>
      <c r="B1452" t="s">
        <v>2422</v>
      </c>
      <c r="C1452">
        <v>29064</v>
      </c>
      <c r="D1452">
        <v>131315</v>
      </c>
      <c r="E1452" t="s">
        <v>2423</v>
      </c>
      <c r="F1452">
        <v>4</v>
      </c>
      <c r="G1452">
        <v>34</v>
      </c>
      <c r="H1452">
        <v>11.6</v>
      </c>
      <c r="I1452" t="s">
        <v>26</v>
      </c>
      <c r="J1452">
        <v>8</v>
      </c>
      <c r="K1452">
        <v>13</v>
      </c>
      <c r="L1452">
        <v>53</v>
      </c>
      <c r="M1452">
        <v>-8</v>
      </c>
      <c r="N1452">
        <v>5.1100000000000003</v>
      </c>
      <c r="P1452">
        <v>1.7</v>
      </c>
      <c r="R1452">
        <v>2.02</v>
      </c>
      <c r="T1452">
        <v>0.97</v>
      </c>
      <c r="U1452" t="s">
        <v>93</v>
      </c>
      <c r="X1452" t="s">
        <v>98</v>
      </c>
      <c r="Y1452">
        <v>1451</v>
      </c>
      <c r="Z1452" s="1">
        <v>0.19041203703703702</v>
      </c>
      <c r="AA1452" t="s">
        <v>7053</v>
      </c>
      <c r="AB1452">
        <v>-1.7999999999999999E-2</v>
      </c>
      <c r="AC1452">
        <v>-1E-3</v>
      </c>
      <c r="AD1452">
        <v>5.1100000000000003</v>
      </c>
      <c r="AE1452" t="s">
        <v>98</v>
      </c>
    </row>
    <row r="1453" spans="1:32" x14ac:dyDescent="0.2">
      <c r="A1453">
        <v>1452</v>
      </c>
      <c r="C1453">
        <v>29065</v>
      </c>
      <c r="D1453">
        <v>131316</v>
      </c>
      <c r="F1453">
        <v>4</v>
      </c>
      <c r="G1453">
        <v>34</v>
      </c>
      <c r="H1453">
        <v>11.7</v>
      </c>
      <c r="I1453" t="s">
        <v>26</v>
      </c>
      <c r="J1453">
        <v>8</v>
      </c>
      <c r="K1453">
        <v>58</v>
      </c>
      <c r="L1453">
        <v>13</v>
      </c>
      <c r="M1453">
        <v>-8</v>
      </c>
      <c r="N1453">
        <v>5.26</v>
      </c>
      <c r="P1453">
        <v>1.47</v>
      </c>
      <c r="R1453">
        <v>1.73</v>
      </c>
      <c r="X1453" t="s">
        <v>172</v>
      </c>
      <c r="Y1453">
        <v>1452</v>
      </c>
      <c r="Z1453" s="1">
        <v>0.19041319444444446</v>
      </c>
      <c r="AA1453" t="s">
        <v>7054</v>
      </c>
      <c r="AB1453">
        <v>-3.6999999999999998E-2</v>
      </c>
      <c r="AC1453">
        <v>-0.111</v>
      </c>
      <c r="AD1453">
        <v>5.26</v>
      </c>
      <c r="AE1453" t="s">
        <v>172</v>
      </c>
    </row>
    <row r="1454" spans="1:32" x14ac:dyDescent="0.2">
      <c r="A1454">
        <v>1453</v>
      </c>
      <c r="B1454" t="s">
        <v>2424</v>
      </c>
      <c r="C1454">
        <v>29085</v>
      </c>
      <c r="D1454">
        <v>169570</v>
      </c>
      <c r="E1454">
        <v>1650</v>
      </c>
      <c r="F1454">
        <v>4</v>
      </c>
      <c r="G1454">
        <v>33</v>
      </c>
      <c r="H1454">
        <v>30.6</v>
      </c>
      <c r="I1454" t="s">
        <v>26</v>
      </c>
      <c r="J1454">
        <v>29</v>
      </c>
      <c r="K1454">
        <v>46</v>
      </c>
      <c r="L1454">
        <v>0</v>
      </c>
      <c r="M1454">
        <v>-29</v>
      </c>
      <c r="N1454">
        <v>4.51</v>
      </c>
      <c r="P1454">
        <v>0.98</v>
      </c>
      <c r="R1454">
        <v>0.72</v>
      </c>
      <c r="T1454">
        <v>0.54</v>
      </c>
      <c r="X1454" t="s">
        <v>2425</v>
      </c>
      <c r="Y1454">
        <v>1453</v>
      </c>
      <c r="Z1454" s="1">
        <v>0.18993750000000001</v>
      </c>
      <c r="AA1454" t="s">
        <v>7055</v>
      </c>
      <c r="AB1454">
        <v>-0.10199999999999999</v>
      </c>
      <c r="AC1454">
        <v>-0.27500000000000002</v>
      </c>
      <c r="AD1454">
        <v>4.51</v>
      </c>
      <c r="AE1454" t="s">
        <v>54</v>
      </c>
      <c r="AF1454" t="s">
        <v>36</v>
      </c>
    </row>
    <row r="1455" spans="1:32" x14ac:dyDescent="0.2">
      <c r="A1455">
        <v>1454</v>
      </c>
      <c r="B1455" t="s">
        <v>2426</v>
      </c>
      <c r="C1455">
        <v>29094</v>
      </c>
      <c r="D1455">
        <v>39639</v>
      </c>
      <c r="F1455">
        <v>4</v>
      </c>
      <c r="G1455">
        <v>36</v>
      </c>
      <c r="H1455">
        <v>41.4</v>
      </c>
      <c r="I1455" t="s">
        <v>24</v>
      </c>
      <c r="J1455">
        <v>41</v>
      </c>
      <c r="K1455">
        <v>15</v>
      </c>
      <c r="L1455">
        <v>53</v>
      </c>
      <c r="M1455">
        <v>41</v>
      </c>
      <c r="N1455">
        <v>4.25</v>
      </c>
      <c r="P1455">
        <v>1.22</v>
      </c>
      <c r="R1455">
        <v>0.82</v>
      </c>
      <c r="T1455">
        <v>0.69</v>
      </c>
      <c r="X1455" t="s">
        <v>2427</v>
      </c>
      <c r="Y1455">
        <v>1454</v>
      </c>
      <c r="Z1455" s="1">
        <v>0.19214583333333332</v>
      </c>
      <c r="AA1455" t="s">
        <v>7056</v>
      </c>
      <c r="AB1455">
        <v>-5.0000000000000001E-3</v>
      </c>
      <c r="AC1455">
        <v>-1.6E-2</v>
      </c>
      <c r="AD1455">
        <v>4.25</v>
      </c>
      <c r="AE1455" t="s">
        <v>172</v>
      </c>
      <c r="AF1455" t="s">
        <v>36</v>
      </c>
    </row>
    <row r="1456" spans="1:32" x14ac:dyDescent="0.2">
      <c r="A1456">
        <v>1455</v>
      </c>
      <c r="C1456">
        <v>29104</v>
      </c>
      <c r="D1456">
        <v>94022</v>
      </c>
      <c r="F1456">
        <v>4</v>
      </c>
      <c r="G1456">
        <v>35</v>
      </c>
      <c r="H1456">
        <v>42.7</v>
      </c>
      <c r="I1456" t="s">
        <v>24</v>
      </c>
      <c r="J1456">
        <v>19</v>
      </c>
      <c r="K1456">
        <v>52</v>
      </c>
      <c r="L1456">
        <v>54</v>
      </c>
      <c r="M1456">
        <v>19</v>
      </c>
      <c r="N1456">
        <v>6.36</v>
      </c>
      <c r="X1456" t="s">
        <v>2428</v>
      </c>
      <c r="Y1456">
        <v>1455</v>
      </c>
      <c r="Z1456" s="1">
        <v>0.19146643518518516</v>
      </c>
      <c r="AA1456" t="s">
        <v>7057</v>
      </c>
      <c r="AB1456">
        <v>-1E-3</v>
      </c>
      <c r="AC1456">
        <v>-1.7000000000000001E-2</v>
      </c>
      <c r="AD1456">
        <v>6.36</v>
      </c>
      <c r="AE1456" t="s">
        <v>6151</v>
      </c>
      <c r="AF1456" t="s">
        <v>36</v>
      </c>
    </row>
    <row r="1457" spans="1:32" x14ac:dyDescent="0.2">
      <c r="A1457">
        <v>1456</v>
      </c>
      <c r="B1457" t="s">
        <v>2429</v>
      </c>
      <c r="C1457">
        <v>29116</v>
      </c>
      <c r="D1457">
        <v>258378</v>
      </c>
      <c r="F1457">
        <v>4</v>
      </c>
      <c r="G1457">
        <v>20</v>
      </c>
      <c r="H1457">
        <v>57.9</v>
      </c>
      <c r="I1457" t="s">
        <v>26</v>
      </c>
      <c r="J1457">
        <v>81</v>
      </c>
      <c r="K1457">
        <v>34</v>
      </c>
      <c r="L1457">
        <v>48</v>
      </c>
      <c r="M1457">
        <v>-81</v>
      </c>
      <c r="N1457">
        <v>5.79</v>
      </c>
      <c r="P1457">
        <v>0.35</v>
      </c>
      <c r="R1457">
        <v>0.05</v>
      </c>
      <c r="X1457" t="s">
        <v>2430</v>
      </c>
      <c r="Y1457">
        <v>1456</v>
      </c>
      <c r="Z1457" s="1">
        <v>0.18122569444444445</v>
      </c>
      <c r="AA1457" t="s">
        <v>7058</v>
      </c>
      <c r="AB1457">
        <v>3.0000000000000001E-3</v>
      </c>
      <c r="AC1457">
        <v>0.127</v>
      </c>
      <c r="AD1457">
        <v>5.79</v>
      </c>
      <c r="AE1457" t="s">
        <v>7059</v>
      </c>
      <c r="AF1457" t="s">
        <v>36</v>
      </c>
    </row>
    <row r="1458" spans="1:32" x14ac:dyDescent="0.2">
      <c r="A1458">
        <v>1457</v>
      </c>
      <c r="B1458" t="s">
        <v>2431</v>
      </c>
      <c r="C1458">
        <v>29139</v>
      </c>
      <c r="D1458">
        <v>94027</v>
      </c>
      <c r="E1458" t="s">
        <v>2432</v>
      </c>
      <c r="F1458">
        <v>4</v>
      </c>
      <c r="G1458">
        <v>35</v>
      </c>
      <c r="H1458">
        <v>55.2</v>
      </c>
      <c r="I1458" t="s">
        <v>24</v>
      </c>
      <c r="J1458">
        <v>16</v>
      </c>
      <c r="K1458">
        <v>30</v>
      </c>
      <c r="L1458">
        <v>33</v>
      </c>
      <c r="M1458">
        <v>16</v>
      </c>
      <c r="N1458">
        <v>0.85</v>
      </c>
      <c r="P1458">
        <v>1.54</v>
      </c>
      <c r="R1458">
        <v>1.9</v>
      </c>
      <c r="T1458">
        <v>0.94</v>
      </c>
      <c r="X1458" t="s">
        <v>2916</v>
      </c>
      <c r="Y1458">
        <v>1457</v>
      </c>
      <c r="Z1458" s="1">
        <v>0.19161111111111109</v>
      </c>
      <c r="AA1458" t="s">
        <v>7060</v>
      </c>
      <c r="AB1458">
        <v>6.3E-2</v>
      </c>
      <c r="AC1458">
        <v>-0.19</v>
      </c>
      <c r="AD1458">
        <v>0.85</v>
      </c>
      <c r="AE1458" t="s">
        <v>6405</v>
      </c>
    </row>
    <row r="1459" spans="1:32" x14ac:dyDescent="0.2">
      <c r="A1459">
        <v>1458</v>
      </c>
      <c r="B1459" t="s">
        <v>2433</v>
      </c>
      <c r="C1459">
        <v>29140</v>
      </c>
      <c r="D1459">
        <v>94026</v>
      </c>
      <c r="E1459">
        <v>1658</v>
      </c>
      <c r="F1459">
        <v>4</v>
      </c>
      <c r="G1459">
        <v>35</v>
      </c>
      <c r="H1459">
        <v>39.299999999999997</v>
      </c>
      <c r="I1459" t="s">
        <v>24</v>
      </c>
      <c r="J1459">
        <v>10</v>
      </c>
      <c r="K1459">
        <v>9</v>
      </c>
      <c r="L1459">
        <v>39</v>
      </c>
      <c r="M1459">
        <v>10</v>
      </c>
      <c r="N1459">
        <v>4.25</v>
      </c>
      <c r="P1459">
        <v>0.18</v>
      </c>
      <c r="R1459">
        <v>0.11</v>
      </c>
      <c r="T1459">
        <v>0.1</v>
      </c>
      <c r="X1459" t="s">
        <v>314</v>
      </c>
      <c r="Y1459">
        <v>1458</v>
      </c>
      <c r="Z1459" s="1">
        <v>0.19142708333333333</v>
      </c>
      <c r="AA1459" t="s">
        <v>7061</v>
      </c>
      <c r="AB1459">
        <v>5.5E-2</v>
      </c>
      <c r="AC1459">
        <v>-4.5999999999999999E-2</v>
      </c>
      <c r="AD1459">
        <v>4.25</v>
      </c>
      <c r="AE1459" t="s">
        <v>314</v>
      </c>
    </row>
    <row r="1460" spans="1:32" x14ac:dyDescent="0.2">
      <c r="A1460">
        <v>1459</v>
      </c>
      <c r="C1460">
        <v>29169</v>
      </c>
      <c r="D1460">
        <v>76670</v>
      </c>
      <c r="E1460">
        <v>1663</v>
      </c>
      <c r="F1460">
        <v>4</v>
      </c>
      <c r="G1460">
        <v>36</v>
      </c>
      <c r="H1460">
        <v>29.2</v>
      </c>
      <c r="I1460" t="s">
        <v>24</v>
      </c>
      <c r="J1460">
        <v>23</v>
      </c>
      <c r="K1460">
        <v>20</v>
      </c>
      <c r="L1460">
        <v>27</v>
      </c>
      <c r="M1460">
        <v>23</v>
      </c>
      <c r="N1460">
        <v>6.02</v>
      </c>
      <c r="P1460">
        <v>0.38</v>
      </c>
      <c r="R1460">
        <v>0.02</v>
      </c>
      <c r="T1460">
        <v>0.21</v>
      </c>
      <c r="X1460" t="s">
        <v>201</v>
      </c>
      <c r="Y1460">
        <v>1459</v>
      </c>
      <c r="Z1460" s="1">
        <v>0.19200462962962961</v>
      </c>
      <c r="AA1460" t="s">
        <v>7062</v>
      </c>
      <c r="AB1460">
        <v>0.112</v>
      </c>
      <c r="AC1460">
        <v>-5.5E-2</v>
      </c>
      <c r="AD1460">
        <v>6.02</v>
      </c>
      <c r="AE1460" t="s">
        <v>201</v>
      </c>
    </row>
    <row r="1461" spans="1:32" x14ac:dyDescent="0.2">
      <c r="A1461">
        <v>1460</v>
      </c>
      <c r="C1461">
        <v>29173</v>
      </c>
      <c r="D1461">
        <v>131335</v>
      </c>
      <c r="F1461">
        <v>4</v>
      </c>
      <c r="G1461">
        <v>35</v>
      </c>
      <c r="H1461">
        <v>14</v>
      </c>
      <c r="I1461" t="s">
        <v>26</v>
      </c>
      <c r="J1461">
        <v>9</v>
      </c>
      <c r="K1461">
        <v>44</v>
      </c>
      <c r="L1461">
        <v>12</v>
      </c>
      <c r="M1461">
        <v>-9</v>
      </c>
      <c r="N1461">
        <v>6.37</v>
      </c>
      <c r="P1461">
        <v>0.11</v>
      </c>
      <c r="R1461">
        <v>0.1</v>
      </c>
      <c r="X1461" t="s">
        <v>232</v>
      </c>
      <c r="Y1461">
        <v>1460</v>
      </c>
      <c r="Z1461" s="1">
        <v>0.19113425925925928</v>
      </c>
      <c r="AA1461" t="s">
        <v>7063</v>
      </c>
      <c r="AB1461">
        <v>2.1000000000000001E-2</v>
      </c>
      <c r="AC1461">
        <v>-2.3E-2</v>
      </c>
      <c r="AD1461">
        <v>6.37</v>
      </c>
      <c r="AE1461" t="s">
        <v>232</v>
      </c>
    </row>
    <row r="1462" spans="1:32" x14ac:dyDescent="0.2">
      <c r="A1462">
        <v>1461</v>
      </c>
      <c r="C1462">
        <v>29184</v>
      </c>
      <c r="D1462">
        <v>169584</v>
      </c>
      <c r="F1462">
        <v>4</v>
      </c>
      <c r="G1462">
        <v>35</v>
      </c>
      <c r="H1462">
        <v>0.5</v>
      </c>
      <c r="I1462" t="s">
        <v>26</v>
      </c>
      <c r="J1462">
        <v>19</v>
      </c>
      <c r="K1462">
        <v>55</v>
      </c>
      <c r="L1462">
        <v>14</v>
      </c>
      <c r="M1462">
        <v>-19</v>
      </c>
      <c r="N1462">
        <v>6.13</v>
      </c>
      <c r="P1462">
        <v>1.17</v>
      </c>
      <c r="X1462" t="s">
        <v>105</v>
      </c>
      <c r="Y1462">
        <v>1461</v>
      </c>
      <c r="Z1462" s="1">
        <v>0.19097800925925926</v>
      </c>
      <c r="AA1462" t="s">
        <v>7064</v>
      </c>
      <c r="AB1462">
        <v>8.1000000000000003E-2</v>
      </c>
      <c r="AC1462">
        <v>8.1000000000000003E-2</v>
      </c>
      <c r="AD1462">
        <v>6.13</v>
      </c>
      <c r="AE1462" t="s">
        <v>105</v>
      </c>
    </row>
    <row r="1463" spans="1:32" x14ac:dyDescent="0.2">
      <c r="A1463">
        <v>1462</v>
      </c>
      <c r="C1463">
        <v>29227</v>
      </c>
      <c r="D1463">
        <v>131344</v>
      </c>
      <c r="F1463">
        <v>4</v>
      </c>
      <c r="G1463">
        <v>36</v>
      </c>
      <c r="H1463">
        <v>1.6</v>
      </c>
      <c r="I1463" t="s">
        <v>26</v>
      </c>
      <c r="J1463">
        <v>3</v>
      </c>
      <c r="K1463">
        <v>36</v>
      </c>
      <c r="L1463">
        <v>43</v>
      </c>
      <c r="M1463">
        <v>-3</v>
      </c>
      <c r="N1463">
        <v>6.33</v>
      </c>
      <c r="P1463">
        <v>-0.1</v>
      </c>
      <c r="R1463">
        <v>-0.43</v>
      </c>
      <c r="X1463" t="s">
        <v>112</v>
      </c>
      <c r="Y1463">
        <v>1462</v>
      </c>
      <c r="Z1463" s="1">
        <v>0.19168518518518518</v>
      </c>
      <c r="AA1463" t="s">
        <v>7065</v>
      </c>
      <c r="AB1463">
        <v>-7.0000000000000001E-3</v>
      </c>
      <c r="AC1463">
        <v>-1.2999999999999999E-2</v>
      </c>
      <c r="AD1463">
        <v>6.33</v>
      </c>
      <c r="AE1463" t="s">
        <v>112</v>
      </c>
    </row>
    <row r="1464" spans="1:32" x14ac:dyDescent="0.2">
      <c r="A1464">
        <v>1463</v>
      </c>
      <c r="B1464" t="s">
        <v>2434</v>
      </c>
      <c r="C1464">
        <v>29248</v>
      </c>
      <c r="D1464">
        <v>131346</v>
      </c>
      <c r="E1464" t="s">
        <v>2435</v>
      </c>
      <c r="F1464">
        <v>4</v>
      </c>
      <c r="G1464">
        <v>36</v>
      </c>
      <c r="H1464">
        <v>19.100000000000001</v>
      </c>
      <c r="I1464" t="s">
        <v>26</v>
      </c>
      <c r="J1464">
        <v>3</v>
      </c>
      <c r="K1464">
        <v>21</v>
      </c>
      <c r="L1464">
        <v>9</v>
      </c>
      <c r="M1464">
        <v>-3</v>
      </c>
      <c r="N1464">
        <v>3.93</v>
      </c>
      <c r="P1464">
        <v>-0.21</v>
      </c>
      <c r="R1464">
        <v>-0.89</v>
      </c>
      <c r="T1464">
        <v>-0.19</v>
      </c>
      <c r="X1464" t="s">
        <v>2436</v>
      </c>
      <c r="Y1464">
        <v>1463</v>
      </c>
      <c r="Z1464" s="1">
        <v>0.1918877314814815</v>
      </c>
      <c r="AA1464" t="s">
        <v>7066</v>
      </c>
      <c r="AB1464">
        <v>2E-3</v>
      </c>
      <c r="AC1464">
        <v>-5.0000000000000001E-3</v>
      </c>
      <c r="AD1464">
        <v>3.93</v>
      </c>
      <c r="AE1464" t="s">
        <v>2436</v>
      </c>
    </row>
    <row r="1465" spans="1:32" x14ac:dyDescent="0.2">
      <c r="A1465">
        <v>1464</v>
      </c>
      <c r="B1465" t="s">
        <v>2437</v>
      </c>
      <c r="C1465">
        <v>29291</v>
      </c>
      <c r="D1465">
        <v>195148</v>
      </c>
      <c r="F1465">
        <v>4</v>
      </c>
      <c r="G1465">
        <v>35</v>
      </c>
      <c r="H1465">
        <v>33</v>
      </c>
      <c r="I1465" t="s">
        <v>26</v>
      </c>
      <c r="J1465">
        <v>30</v>
      </c>
      <c r="K1465">
        <v>33</v>
      </c>
      <c r="L1465">
        <v>44</v>
      </c>
      <c r="M1465">
        <v>-30</v>
      </c>
      <c r="N1465">
        <v>3.82</v>
      </c>
      <c r="P1465">
        <v>0.98</v>
      </c>
      <c r="R1465">
        <v>0.72</v>
      </c>
      <c r="T1465">
        <v>0.49</v>
      </c>
      <c r="X1465" t="s">
        <v>2438</v>
      </c>
      <c r="Y1465">
        <v>1464</v>
      </c>
      <c r="Z1465" s="1">
        <v>0.19135416666666669</v>
      </c>
      <c r="AA1465" t="s">
        <v>7067</v>
      </c>
      <c r="AB1465">
        <v>-4.4999999999999998E-2</v>
      </c>
      <c r="AC1465">
        <v>-1.2E-2</v>
      </c>
      <c r="AD1465">
        <v>3.82</v>
      </c>
      <c r="AE1465" t="s">
        <v>71</v>
      </c>
    </row>
    <row r="1466" spans="1:32" x14ac:dyDescent="0.2">
      <c r="A1466">
        <v>1465</v>
      </c>
      <c r="B1466" t="s">
        <v>2439</v>
      </c>
      <c r="C1466">
        <v>29305</v>
      </c>
      <c r="D1466">
        <v>233564</v>
      </c>
      <c r="E1466" t="s">
        <v>2439</v>
      </c>
      <c r="F1466">
        <v>4</v>
      </c>
      <c r="G1466">
        <v>33</v>
      </c>
      <c r="H1466">
        <v>59.8</v>
      </c>
      <c r="I1466" t="s">
        <v>26</v>
      </c>
      <c r="J1466">
        <v>55</v>
      </c>
      <c r="K1466">
        <v>2</v>
      </c>
      <c r="L1466">
        <v>42</v>
      </c>
      <c r="M1466">
        <v>-55</v>
      </c>
      <c r="N1466">
        <v>3.27</v>
      </c>
      <c r="P1466">
        <v>-0.1</v>
      </c>
      <c r="R1466">
        <v>-0.35</v>
      </c>
      <c r="T1466">
        <v>-0.09</v>
      </c>
      <c r="X1466" t="s">
        <v>2440</v>
      </c>
      <c r="Y1466">
        <v>1465</v>
      </c>
      <c r="Z1466" s="1">
        <v>0.19027546296296297</v>
      </c>
      <c r="AA1466" t="s">
        <v>7068</v>
      </c>
      <c r="AB1466">
        <v>5.0999999999999997E-2</v>
      </c>
      <c r="AC1466">
        <v>-3.0000000000000001E-3</v>
      </c>
      <c r="AD1466">
        <v>3.27</v>
      </c>
      <c r="AE1466" t="s">
        <v>340</v>
      </c>
      <c r="AF1466" t="s">
        <v>36</v>
      </c>
    </row>
    <row r="1467" spans="1:32" x14ac:dyDescent="0.2">
      <c r="A1467">
        <v>1466</v>
      </c>
      <c r="B1467" t="s">
        <v>2441</v>
      </c>
      <c r="C1467">
        <v>29316</v>
      </c>
      <c r="D1467">
        <v>24744</v>
      </c>
      <c r="F1467">
        <v>4</v>
      </c>
      <c r="G1467">
        <v>39</v>
      </c>
      <c r="H1467">
        <v>58.1</v>
      </c>
      <c r="I1467" t="s">
        <v>24</v>
      </c>
      <c r="J1467">
        <v>53</v>
      </c>
      <c r="K1467">
        <v>28</v>
      </c>
      <c r="L1467">
        <v>23</v>
      </c>
      <c r="M1467">
        <v>53</v>
      </c>
      <c r="N1467">
        <v>5.35</v>
      </c>
      <c r="P1467">
        <v>0.32</v>
      </c>
      <c r="R1467">
        <v>7.0000000000000007E-2</v>
      </c>
      <c r="X1467" t="s">
        <v>2981</v>
      </c>
      <c r="Y1467">
        <v>1466</v>
      </c>
      <c r="Z1467" s="1">
        <v>0.1944224537037037</v>
      </c>
      <c r="AA1467" t="s">
        <v>7069</v>
      </c>
      <c r="AB1467">
        <v>4.5999999999999999E-2</v>
      </c>
      <c r="AC1467">
        <v>-9.1999999999999998E-2</v>
      </c>
      <c r="AD1467">
        <v>5.35</v>
      </c>
      <c r="AE1467" t="s">
        <v>2981</v>
      </c>
    </row>
    <row r="1468" spans="1:32" x14ac:dyDescent="0.2">
      <c r="A1468">
        <v>1467</v>
      </c>
      <c r="B1468" t="s">
        <v>2442</v>
      </c>
      <c r="C1468">
        <v>29317</v>
      </c>
      <c r="D1468">
        <v>24743</v>
      </c>
      <c r="E1468">
        <v>1681</v>
      </c>
      <c r="F1468">
        <v>4</v>
      </c>
      <c r="G1468">
        <v>39</v>
      </c>
      <c r="H1468">
        <v>54.7</v>
      </c>
      <c r="I1468" t="s">
        <v>24</v>
      </c>
      <c r="J1468">
        <v>53</v>
      </c>
      <c r="K1468">
        <v>4</v>
      </c>
      <c r="L1468">
        <v>47</v>
      </c>
      <c r="M1468">
        <v>53</v>
      </c>
      <c r="N1468">
        <v>5.05</v>
      </c>
      <c r="P1468">
        <v>1.07</v>
      </c>
      <c r="R1468">
        <v>0.89</v>
      </c>
      <c r="X1468" t="s">
        <v>54</v>
      </c>
      <c r="Y1468">
        <v>1467</v>
      </c>
      <c r="Z1468" s="1">
        <v>0.19438310185185184</v>
      </c>
      <c r="AA1468" t="s">
        <v>7070</v>
      </c>
      <c r="AB1468">
        <v>-2E-3</v>
      </c>
      <c r="AC1468">
        <v>-1.2999999999999999E-2</v>
      </c>
      <c r="AD1468">
        <v>5.05</v>
      </c>
      <c r="AE1468" t="s">
        <v>54</v>
      </c>
    </row>
    <row r="1469" spans="1:32" x14ac:dyDescent="0.2">
      <c r="A1469">
        <v>1468</v>
      </c>
      <c r="C1469">
        <v>29329</v>
      </c>
      <c r="D1469">
        <v>5289</v>
      </c>
      <c r="F1469">
        <v>4</v>
      </c>
      <c r="G1469">
        <v>46</v>
      </c>
      <c r="H1469">
        <v>0.3</v>
      </c>
      <c r="I1469" t="s">
        <v>24</v>
      </c>
      <c r="J1469">
        <v>76</v>
      </c>
      <c r="K1469">
        <v>36</v>
      </c>
      <c r="L1469">
        <v>40</v>
      </c>
      <c r="M1469">
        <v>76</v>
      </c>
      <c r="N1469">
        <v>6.49</v>
      </c>
      <c r="P1469">
        <v>0.51</v>
      </c>
      <c r="X1469" t="s">
        <v>75</v>
      </c>
      <c r="Y1469">
        <v>1468</v>
      </c>
      <c r="Z1469" s="1">
        <v>0.19861458333333334</v>
      </c>
      <c r="AA1469" t="s">
        <v>7071</v>
      </c>
      <c r="AB1469">
        <v>6.4000000000000001E-2</v>
      </c>
      <c r="AC1469">
        <v>-0.13600000000000001</v>
      </c>
      <c r="AD1469">
        <v>6.49</v>
      </c>
      <c r="AE1469" t="s">
        <v>75</v>
      </c>
    </row>
    <row r="1470" spans="1:32" x14ac:dyDescent="0.2">
      <c r="A1470">
        <v>1469</v>
      </c>
      <c r="C1470">
        <v>29335</v>
      </c>
      <c r="D1470">
        <v>111928</v>
      </c>
      <c r="E1470">
        <v>1671</v>
      </c>
      <c r="F1470">
        <v>4</v>
      </c>
      <c r="G1470">
        <v>37</v>
      </c>
      <c r="H1470">
        <v>13.7</v>
      </c>
      <c r="I1470" t="s">
        <v>24</v>
      </c>
      <c r="J1470">
        <v>0</v>
      </c>
      <c r="K1470">
        <v>59</v>
      </c>
      <c r="L1470">
        <v>54</v>
      </c>
      <c r="M1470">
        <v>0</v>
      </c>
      <c r="N1470">
        <v>5.31</v>
      </c>
      <c r="P1470">
        <v>-0.12</v>
      </c>
      <c r="R1470">
        <v>-0.45</v>
      </c>
      <c r="X1470" t="s">
        <v>131</v>
      </c>
      <c r="Y1470">
        <v>1469</v>
      </c>
      <c r="Z1470" s="1">
        <v>0.19251967592592592</v>
      </c>
      <c r="AA1470" t="s">
        <v>7072</v>
      </c>
      <c r="AB1470">
        <v>-4.0000000000000001E-3</v>
      </c>
      <c r="AC1470">
        <v>-4.0000000000000001E-3</v>
      </c>
      <c r="AD1470">
        <v>5.31</v>
      </c>
      <c r="AE1470" t="s">
        <v>131</v>
      </c>
    </row>
    <row r="1471" spans="1:32" x14ac:dyDescent="0.2">
      <c r="A1471">
        <v>1470</v>
      </c>
      <c r="C1471">
        <v>29364</v>
      </c>
      <c r="D1471">
        <v>76682</v>
      </c>
      <c r="E1471">
        <v>1676</v>
      </c>
      <c r="F1471">
        <v>4</v>
      </c>
      <c r="G1471">
        <v>38</v>
      </c>
      <c r="H1471">
        <v>29.6</v>
      </c>
      <c r="I1471" t="s">
        <v>24</v>
      </c>
      <c r="J1471">
        <v>26</v>
      </c>
      <c r="K1471">
        <v>56</v>
      </c>
      <c r="L1471">
        <v>24</v>
      </c>
      <c r="M1471">
        <v>26</v>
      </c>
      <c r="N1471">
        <v>6.47</v>
      </c>
      <c r="O1471" t="s">
        <v>103</v>
      </c>
      <c r="X1471" t="s">
        <v>470</v>
      </c>
      <c r="Y1471">
        <v>1470</v>
      </c>
      <c r="Z1471" s="1">
        <v>0.19339814814814815</v>
      </c>
      <c r="AA1471" t="s">
        <v>7073</v>
      </c>
      <c r="AB1471">
        <v>4.7E-2</v>
      </c>
      <c r="AC1471">
        <v>-5.8000000000000003E-2</v>
      </c>
      <c r="AD1471">
        <v>6.47</v>
      </c>
      <c r="AE1471" t="s">
        <v>470</v>
      </c>
    </row>
    <row r="1472" spans="1:32" x14ac:dyDescent="0.2">
      <c r="A1472">
        <v>1471</v>
      </c>
      <c r="C1472">
        <v>29365</v>
      </c>
      <c r="D1472">
        <v>76680</v>
      </c>
      <c r="E1472" t="s">
        <v>2443</v>
      </c>
      <c r="F1472">
        <v>4</v>
      </c>
      <c r="G1472">
        <v>38</v>
      </c>
      <c r="H1472">
        <v>15.8</v>
      </c>
      <c r="I1472" t="s">
        <v>24</v>
      </c>
      <c r="J1472">
        <v>20</v>
      </c>
      <c r="K1472">
        <v>41</v>
      </c>
      <c r="L1472">
        <v>5</v>
      </c>
      <c r="M1472">
        <v>20</v>
      </c>
      <c r="N1472">
        <v>5.92</v>
      </c>
      <c r="P1472">
        <v>-0.05</v>
      </c>
      <c r="R1472">
        <v>-0.35</v>
      </c>
      <c r="X1472" t="s">
        <v>122</v>
      </c>
      <c r="Y1472">
        <v>1471</v>
      </c>
      <c r="Z1472" s="1">
        <v>0.19323842592592591</v>
      </c>
      <c r="AA1472" t="s">
        <v>7074</v>
      </c>
      <c r="AB1472">
        <v>-1.4999999999999999E-2</v>
      </c>
      <c r="AC1472">
        <v>-7.0000000000000001E-3</v>
      </c>
      <c r="AD1472">
        <v>5.92</v>
      </c>
      <c r="AE1472" t="s">
        <v>122</v>
      </c>
    </row>
    <row r="1473" spans="1:31" x14ac:dyDescent="0.2">
      <c r="A1473">
        <v>1472</v>
      </c>
      <c r="B1473" t="s">
        <v>2444</v>
      </c>
      <c r="C1473">
        <v>29375</v>
      </c>
      <c r="D1473">
        <v>94043</v>
      </c>
      <c r="F1473">
        <v>4</v>
      </c>
      <c r="G1473">
        <v>38</v>
      </c>
      <c r="H1473">
        <v>9.4</v>
      </c>
      <c r="I1473" t="s">
        <v>24</v>
      </c>
      <c r="J1473">
        <v>16</v>
      </c>
      <c r="K1473">
        <v>2</v>
      </c>
      <c r="L1473">
        <v>0</v>
      </c>
      <c r="M1473">
        <v>16</v>
      </c>
      <c r="N1473">
        <v>5.79</v>
      </c>
      <c r="P1473">
        <v>0.31</v>
      </c>
      <c r="R1473">
        <v>0.06</v>
      </c>
      <c r="T1473">
        <v>0.16</v>
      </c>
      <c r="X1473" t="s">
        <v>264</v>
      </c>
      <c r="Y1473">
        <v>1472</v>
      </c>
      <c r="Z1473" s="1">
        <v>0.19316435185185185</v>
      </c>
      <c r="AA1473" t="s">
        <v>7075</v>
      </c>
      <c r="AB1473">
        <v>9.2999999999999999E-2</v>
      </c>
      <c r="AC1473">
        <v>-2.3E-2</v>
      </c>
      <c r="AD1473">
        <v>5.79</v>
      </c>
      <c r="AE1473" t="s">
        <v>264</v>
      </c>
    </row>
    <row r="1474" spans="1:31" x14ac:dyDescent="0.2">
      <c r="A1474">
        <v>1473</v>
      </c>
      <c r="B1474" t="s">
        <v>2445</v>
      </c>
      <c r="C1474">
        <v>29388</v>
      </c>
      <c r="D1474">
        <v>94044</v>
      </c>
      <c r="F1474">
        <v>4</v>
      </c>
      <c r="G1474">
        <v>38</v>
      </c>
      <c r="H1474">
        <v>9.5</v>
      </c>
      <c r="I1474" t="s">
        <v>24</v>
      </c>
      <c r="J1474">
        <v>12</v>
      </c>
      <c r="K1474">
        <v>30</v>
      </c>
      <c r="L1474">
        <v>39</v>
      </c>
      <c r="M1474">
        <v>12</v>
      </c>
      <c r="N1474">
        <v>4.2699999999999996</v>
      </c>
      <c r="P1474">
        <v>0.12</v>
      </c>
      <c r="R1474">
        <v>0.13</v>
      </c>
      <c r="T1474">
        <v>0.05</v>
      </c>
      <c r="X1474" t="s">
        <v>605</v>
      </c>
      <c r="Y1474">
        <v>1473</v>
      </c>
      <c r="Z1474" s="1">
        <v>0.19316550925925924</v>
      </c>
      <c r="AA1474" t="s">
        <v>7076</v>
      </c>
      <c r="AB1474">
        <v>0.10299999999999999</v>
      </c>
      <c r="AC1474">
        <v>-1.2999999999999999E-2</v>
      </c>
      <c r="AD1474">
        <v>4.2699999999999996</v>
      </c>
      <c r="AE1474" t="s">
        <v>605</v>
      </c>
    </row>
    <row r="1475" spans="1:31" x14ac:dyDescent="0.2">
      <c r="A1475">
        <v>1474</v>
      </c>
      <c r="B1475" t="s">
        <v>2446</v>
      </c>
      <c r="C1475">
        <v>29391</v>
      </c>
      <c r="D1475">
        <v>131358</v>
      </c>
      <c r="F1475">
        <v>4</v>
      </c>
      <c r="G1475">
        <v>37</v>
      </c>
      <c r="H1475">
        <v>36.1</v>
      </c>
      <c r="I1475" t="s">
        <v>26</v>
      </c>
      <c r="J1475">
        <v>2</v>
      </c>
      <c r="K1475">
        <v>28</v>
      </c>
      <c r="L1475">
        <v>24</v>
      </c>
      <c r="M1475">
        <v>-2</v>
      </c>
      <c r="N1475">
        <v>5.23</v>
      </c>
      <c r="P1475">
        <v>0.28000000000000003</v>
      </c>
      <c r="R1475">
        <v>0.04</v>
      </c>
      <c r="X1475" t="s">
        <v>264</v>
      </c>
      <c r="Y1475">
        <v>1474</v>
      </c>
      <c r="Z1475" s="1">
        <v>0.19277893518518519</v>
      </c>
      <c r="AA1475" t="s">
        <v>7077</v>
      </c>
      <c r="AB1475">
        <v>4.2000000000000003E-2</v>
      </c>
      <c r="AC1475">
        <v>-6.0999999999999999E-2</v>
      </c>
      <c r="AD1475">
        <v>5.23</v>
      </c>
      <c r="AE1475" t="s">
        <v>264</v>
      </c>
    </row>
    <row r="1476" spans="1:31" x14ac:dyDescent="0.2">
      <c r="A1476">
        <v>1475</v>
      </c>
      <c r="C1476">
        <v>29399</v>
      </c>
      <c r="D1476">
        <v>249054</v>
      </c>
      <c r="E1476">
        <v>1659</v>
      </c>
      <c r="F1476">
        <v>4</v>
      </c>
      <c r="G1476">
        <v>33</v>
      </c>
      <c r="H1476">
        <v>34</v>
      </c>
      <c r="I1476" t="s">
        <v>26</v>
      </c>
      <c r="J1476">
        <v>62</v>
      </c>
      <c r="K1476">
        <v>49</v>
      </c>
      <c r="L1476">
        <v>25</v>
      </c>
      <c r="M1476">
        <v>-62</v>
      </c>
      <c r="N1476">
        <v>5.79</v>
      </c>
      <c r="P1476">
        <v>1.04</v>
      </c>
      <c r="R1476">
        <v>0.9</v>
      </c>
      <c r="X1476" t="s">
        <v>45</v>
      </c>
      <c r="Y1476">
        <v>1475</v>
      </c>
      <c r="Z1476" s="1">
        <v>0.18997685185185187</v>
      </c>
      <c r="AA1476" t="s">
        <v>7078</v>
      </c>
      <c r="AB1476">
        <v>-0.115</v>
      </c>
      <c r="AC1476">
        <v>-2.3E-2</v>
      </c>
      <c r="AD1476">
        <v>5.79</v>
      </c>
      <c r="AE1476" t="s">
        <v>45</v>
      </c>
    </row>
    <row r="1477" spans="1:31" x14ac:dyDescent="0.2">
      <c r="A1477">
        <v>1476</v>
      </c>
      <c r="C1477">
        <v>29435</v>
      </c>
      <c r="D1477">
        <v>195163</v>
      </c>
      <c r="F1477">
        <v>4</v>
      </c>
      <c r="G1477">
        <v>36</v>
      </c>
      <c r="H1477">
        <v>50.9</v>
      </c>
      <c r="I1477" t="s">
        <v>26</v>
      </c>
      <c r="J1477">
        <v>30</v>
      </c>
      <c r="K1477">
        <v>43</v>
      </c>
      <c r="L1477">
        <v>0</v>
      </c>
      <c r="M1477">
        <v>-30</v>
      </c>
      <c r="N1477">
        <v>6.3</v>
      </c>
      <c r="P1477">
        <v>-0.1</v>
      </c>
      <c r="X1477" t="s">
        <v>537</v>
      </c>
      <c r="Y1477">
        <v>1476</v>
      </c>
      <c r="Z1477" s="1">
        <v>0.19225578703703705</v>
      </c>
      <c r="AA1477" t="s">
        <v>7079</v>
      </c>
      <c r="AB1477">
        <v>-1.0999999999999999E-2</v>
      </c>
      <c r="AC1477">
        <v>1.2999999999999999E-2</v>
      </c>
      <c r="AD1477">
        <v>6.3</v>
      </c>
      <c r="AE1477" t="s">
        <v>6024</v>
      </c>
    </row>
    <row r="1478" spans="1:31" x14ac:dyDescent="0.2">
      <c r="A1478">
        <v>1477</v>
      </c>
      <c r="C1478">
        <v>29459</v>
      </c>
      <c r="D1478">
        <v>76689</v>
      </c>
      <c r="F1478">
        <v>4</v>
      </c>
      <c r="G1478">
        <v>39</v>
      </c>
      <c r="H1478">
        <v>23.1</v>
      </c>
      <c r="I1478" t="s">
        <v>24</v>
      </c>
      <c r="J1478">
        <v>25</v>
      </c>
      <c r="K1478">
        <v>13</v>
      </c>
      <c r="L1478">
        <v>6</v>
      </c>
      <c r="M1478">
        <v>25</v>
      </c>
      <c r="N1478">
        <v>6.22</v>
      </c>
      <c r="P1478">
        <v>0.16</v>
      </c>
      <c r="R1478">
        <v>0.11</v>
      </c>
      <c r="X1478" t="s">
        <v>174</v>
      </c>
      <c r="Y1478">
        <v>1477</v>
      </c>
      <c r="Z1478" s="1">
        <v>0.19401736111111112</v>
      </c>
      <c r="AA1478" t="s">
        <v>7080</v>
      </c>
      <c r="AB1478">
        <v>1.7000000000000001E-2</v>
      </c>
      <c r="AC1478">
        <v>-1.4999999999999999E-2</v>
      </c>
      <c r="AD1478">
        <v>6.22</v>
      </c>
      <c r="AE1478" t="s">
        <v>174</v>
      </c>
    </row>
    <row r="1479" spans="1:31" x14ac:dyDescent="0.2">
      <c r="A1479">
        <v>1478</v>
      </c>
      <c r="B1479" t="s">
        <v>2447</v>
      </c>
      <c r="C1479">
        <v>29479</v>
      </c>
      <c r="D1479">
        <v>94051</v>
      </c>
      <c r="F1479">
        <v>4</v>
      </c>
      <c r="G1479">
        <v>39</v>
      </c>
      <c r="H1479">
        <v>9.1999999999999993</v>
      </c>
      <c r="I1479" t="s">
        <v>24</v>
      </c>
      <c r="J1479">
        <v>15</v>
      </c>
      <c r="K1479">
        <v>47</v>
      </c>
      <c r="L1479">
        <v>59</v>
      </c>
      <c r="M1479">
        <v>15</v>
      </c>
      <c r="N1479">
        <v>5.07</v>
      </c>
      <c r="P1479">
        <v>0.15</v>
      </c>
      <c r="R1479">
        <v>0.2</v>
      </c>
      <c r="X1479" t="s">
        <v>2448</v>
      </c>
      <c r="Y1479">
        <v>1478</v>
      </c>
      <c r="Z1479" s="1">
        <v>0.19385648148148149</v>
      </c>
      <c r="AA1479" t="s">
        <v>7081</v>
      </c>
      <c r="AB1479">
        <v>3.9E-2</v>
      </c>
      <c r="AC1479">
        <v>-7.1999999999999995E-2</v>
      </c>
      <c r="AD1479">
        <v>5.07</v>
      </c>
      <c r="AE1479" t="s">
        <v>2448</v>
      </c>
    </row>
    <row r="1480" spans="1:31" x14ac:dyDescent="0.2">
      <c r="A1480">
        <v>1479</v>
      </c>
      <c r="B1480" t="s">
        <v>2449</v>
      </c>
      <c r="C1480">
        <v>29488</v>
      </c>
      <c r="D1480">
        <v>94054</v>
      </c>
      <c r="F1480">
        <v>4</v>
      </c>
      <c r="G1480">
        <v>39</v>
      </c>
      <c r="H1480">
        <v>16.5</v>
      </c>
      <c r="I1480" t="s">
        <v>24</v>
      </c>
      <c r="J1480">
        <v>15</v>
      </c>
      <c r="K1480">
        <v>55</v>
      </c>
      <c r="L1480">
        <v>5</v>
      </c>
      <c r="M1480">
        <v>15</v>
      </c>
      <c r="N1480">
        <v>4.6900000000000004</v>
      </c>
      <c r="P1480">
        <v>0.15</v>
      </c>
      <c r="R1480">
        <v>0.13</v>
      </c>
      <c r="T1480">
        <v>7.0000000000000007E-2</v>
      </c>
      <c r="X1480" t="s">
        <v>174</v>
      </c>
      <c r="Y1480">
        <v>1479</v>
      </c>
      <c r="Z1480" s="1">
        <v>0.1939409722222222</v>
      </c>
      <c r="AA1480" t="s">
        <v>7082</v>
      </c>
      <c r="AB1480">
        <v>8.3000000000000004E-2</v>
      </c>
      <c r="AC1480">
        <v>-1.7999999999999999E-2</v>
      </c>
      <c r="AD1480">
        <v>4.6900000000000004</v>
      </c>
      <c r="AE1480" t="s">
        <v>174</v>
      </c>
    </row>
    <row r="1481" spans="1:31" x14ac:dyDescent="0.2">
      <c r="A1481">
        <v>1480</v>
      </c>
      <c r="C1481">
        <v>29499</v>
      </c>
      <c r="D1481">
        <v>111954</v>
      </c>
      <c r="F1481">
        <v>4</v>
      </c>
      <c r="G1481">
        <v>39</v>
      </c>
      <c r="H1481">
        <v>6.2</v>
      </c>
      <c r="I1481" t="s">
        <v>24</v>
      </c>
      <c r="J1481">
        <v>7</v>
      </c>
      <c r="K1481">
        <v>52</v>
      </c>
      <c r="L1481">
        <v>15</v>
      </c>
      <c r="M1481">
        <v>7</v>
      </c>
      <c r="N1481">
        <v>5.39</v>
      </c>
      <c r="P1481">
        <v>0.26</v>
      </c>
      <c r="R1481">
        <v>0.13</v>
      </c>
      <c r="T1481">
        <v>0.12</v>
      </c>
      <c r="X1481" t="s">
        <v>314</v>
      </c>
      <c r="Y1481">
        <v>1480</v>
      </c>
      <c r="Z1481" s="1">
        <v>0.19382175925925926</v>
      </c>
      <c r="AA1481" t="s">
        <v>7083</v>
      </c>
      <c r="AB1481">
        <v>9.4E-2</v>
      </c>
      <c r="AC1481">
        <v>-3.0000000000000001E-3</v>
      </c>
      <c r="AD1481">
        <v>5.39</v>
      </c>
      <c r="AE1481" t="s">
        <v>314</v>
      </c>
    </row>
    <row r="1482" spans="1:31" x14ac:dyDescent="0.2">
      <c r="A1482">
        <v>1481</v>
      </c>
      <c r="B1482" t="s">
        <v>2450</v>
      </c>
      <c r="C1482">
        <v>29503</v>
      </c>
      <c r="D1482">
        <v>149781</v>
      </c>
      <c r="F1482">
        <v>4</v>
      </c>
      <c r="G1482">
        <v>38</v>
      </c>
      <c r="H1482">
        <v>10.8</v>
      </c>
      <c r="I1482" t="s">
        <v>26</v>
      </c>
      <c r="J1482">
        <v>14</v>
      </c>
      <c r="K1482">
        <v>18</v>
      </c>
      <c r="L1482">
        <v>14</v>
      </c>
      <c r="M1482">
        <v>-14</v>
      </c>
      <c r="N1482">
        <v>3.87</v>
      </c>
      <c r="P1482">
        <v>1.0900000000000001</v>
      </c>
      <c r="R1482">
        <v>1.01</v>
      </c>
      <c r="T1482">
        <v>0.56000000000000005</v>
      </c>
      <c r="X1482" t="s">
        <v>2451</v>
      </c>
      <c r="Y1482">
        <v>1481</v>
      </c>
      <c r="Z1482" s="1">
        <v>0.19318055555555555</v>
      </c>
      <c r="AA1482" t="s">
        <v>7084</v>
      </c>
      <c r="AB1482">
        <v>-7.4999999999999997E-2</v>
      </c>
      <c r="AC1482">
        <v>-0.156</v>
      </c>
      <c r="AD1482">
        <v>3.87</v>
      </c>
      <c r="AE1482" t="s">
        <v>125</v>
      </c>
    </row>
    <row r="1483" spans="1:31" x14ac:dyDescent="0.2">
      <c r="A1483">
        <v>1482</v>
      </c>
      <c r="C1483">
        <v>29526</v>
      </c>
      <c r="D1483">
        <v>39688</v>
      </c>
      <c r="F1483">
        <v>4</v>
      </c>
      <c r="G1483">
        <v>41</v>
      </c>
      <c r="H1483">
        <v>24.1</v>
      </c>
      <c r="I1483" t="s">
        <v>24</v>
      </c>
      <c r="J1483">
        <v>48</v>
      </c>
      <c r="K1483">
        <v>18</v>
      </c>
      <c r="L1483">
        <v>3</v>
      </c>
      <c r="M1483">
        <v>48</v>
      </c>
      <c r="N1483">
        <v>5.67</v>
      </c>
      <c r="P1483">
        <v>-0.02</v>
      </c>
      <c r="R1483">
        <v>-0.02</v>
      </c>
      <c r="X1483" t="s">
        <v>134</v>
      </c>
      <c r="Y1483">
        <v>1482</v>
      </c>
      <c r="Z1483" s="1">
        <v>0.19541782407407407</v>
      </c>
      <c r="AA1483" t="s">
        <v>7085</v>
      </c>
      <c r="AB1483">
        <v>4.2000000000000003E-2</v>
      </c>
      <c r="AC1483">
        <v>-4.2000000000000003E-2</v>
      </c>
      <c r="AD1483">
        <v>5.67</v>
      </c>
      <c r="AE1483" t="s">
        <v>134</v>
      </c>
    </row>
    <row r="1484" spans="1:31" x14ac:dyDescent="0.2">
      <c r="A1484">
        <v>1483</v>
      </c>
      <c r="C1484">
        <v>29573</v>
      </c>
      <c r="D1484">
        <v>149789</v>
      </c>
      <c r="F1484">
        <v>4</v>
      </c>
      <c r="G1484">
        <v>38</v>
      </c>
      <c r="H1484">
        <v>53.6</v>
      </c>
      <c r="I1484" t="s">
        <v>26</v>
      </c>
      <c r="J1484">
        <v>12</v>
      </c>
      <c r="K1484">
        <v>7</v>
      </c>
      <c r="L1484">
        <v>23</v>
      </c>
      <c r="M1484">
        <v>-12</v>
      </c>
      <c r="N1484">
        <v>5.01</v>
      </c>
      <c r="P1484">
        <v>7.0000000000000007E-2</v>
      </c>
      <c r="R1484">
        <v>0.09</v>
      </c>
      <c r="T1484">
        <v>0.05</v>
      </c>
      <c r="X1484" t="s">
        <v>192</v>
      </c>
      <c r="Y1484">
        <v>1483</v>
      </c>
      <c r="Z1484" s="1">
        <v>0.19367592592592595</v>
      </c>
      <c r="AA1484" t="s">
        <v>7086</v>
      </c>
      <c r="AB1484">
        <v>-5.2999999999999999E-2</v>
      </c>
      <c r="AC1484">
        <v>-1.0999999999999999E-2</v>
      </c>
      <c r="AD1484">
        <v>5.01</v>
      </c>
      <c r="AE1484" t="s">
        <v>192</v>
      </c>
    </row>
    <row r="1485" spans="1:31" x14ac:dyDescent="0.2">
      <c r="A1485">
        <v>1484</v>
      </c>
      <c r="B1485" t="s">
        <v>2452</v>
      </c>
      <c r="C1485">
        <v>29589</v>
      </c>
      <c r="D1485">
        <v>94063</v>
      </c>
      <c r="F1485">
        <v>4</v>
      </c>
      <c r="G1485">
        <v>40</v>
      </c>
      <c r="H1485">
        <v>3.4</v>
      </c>
      <c r="I1485" t="s">
        <v>24</v>
      </c>
      <c r="J1485">
        <v>12</v>
      </c>
      <c r="K1485">
        <v>11</v>
      </c>
      <c r="L1485">
        <v>52</v>
      </c>
      <c r="M1485">
        <v>12</v>
      </c>
      <c r="N1485">
        <v>5.46</v>
      </c>
      <c r="P1485">
        <v>-0.12</v>
      </c>
      <c r="R1485">
        <v>-0.49</v>
      </c>
      <c r="X1485" t="s">
        <v>2389</v>
      </c>
      <c r="Y1485">
        <v>1484</v>
      </c>
      <c r="Z1485" s="1">
        <v>0.19448379629629631</v>
      </c>
      <c r="AA1485" t="s">
        <v>7087</v>
      </c>
      <c r="AB1485">
        <v>-1E-3</v>
      </c>
      <c r="AC1485">
        <v>-8.0000000000000002E-3</v>
      </c>
      <c r="AD1485">
        <v>5.46</v>
      </c>
      <c r="AE1485" t="s">
        <v>2389</v>
      </c>
    </row>
    <row r="1486" spans="1:31" x14ac:dyDescent="0.2">
      <c r="A1486">
        <v>1485</v>
      </c>
      <c r="C1486">
        <v>29598</v>
      </c>
      <c r="D1486">
        <v>258379</v>
      </c>
      <c r="F1486">
        <v>4</v>
      </c>
      <c r="G1486">
        <v>22</v>
      </c>
      <c r="H1486">
        <v>50.9</v>
      </c>
      <c r="I1486" t="s">
        <v>26</v>
      </c>
      <c r="J1486">
        <v>82</v>
      </c>
      <c r="K1486">
        <v>53</v>
      </c>
      <c r="L1486">
        <v>57</v>
      </c>
      <c r="M1486">
        <v>-82</v>
      </c>
      <c r="N1486">
        <v>6.76</v>
      </c>
      <c r="P1486">
        <v>0.2</v>
      </c>
      <c r="R1486">
        <v>0.1</v>
      </c>
      <c r="X1486" t="s">
        <v>2373</v>
      </c>
      <c r="Y1486">
        <v>1485</v>
      </c>
      <c r="Z1486" s="1">
        <v>0.18253356481481484</v>
      </c>
      <c r="AA1486" t="s">
        <v>7088</v>
      </c>
      <c r="AB1486">
        <v>-1.7999999999999999E-2</v>
      </c>
      <c r="AC1486">
        <v>3.0000000000000001E-3</v>
      </c>
      <c r="AD1486">
        <v>6.76</v>
      </c>
      <c r="AE1486" t="s">
        <v>6988</v>
      </c>
    </row>
    <row r="1487" spans="1:31" x14ac:dyDescent="0.2">
      <c r="A1487">
        <v>1486</v>
      </c>
      <c r="C1487">
        <v>29606</v>
      </c>
      <c r="D1487">
        <v>24777</v>
      </c>
      <c r="F1487">
        <v>4</v>
      </c>
      <c r="G1487">
        <v>43</v>
      </c>
      <c r="H1487">
        <v>18.100000000000001</v>
      </c>
      <c r="I1487" t="s">
        <v>24</v>
      </c>
      <c r="J1487">
        <v>59</v>
      </c>
      <c r="K1487">
        <v>31</v>
      </c>
      <c r="L1487">
        <v>15</v>
      </c>
      <c r="M1487">
        <v>59</v>
      </c>
      <c r="N1487">
        <v>6.5</v>
      </c>
      <c r="O1487" t="s">
        <v>103</v>
      </c>
      <c r="X1487" t="s">
        <v>55</v>
      </c>
      <c r="Y1487">
        <v>1486</v>
      </c>
      <c r="Z1487" s="1">
        <v>0.1967372685185185</v>
      </c>
      <c r="AA1487" t="s">
        <v>7089</v>
      </c>
      <c r="AB1487">
        <v>3.3000000000000002E-2</v>
      </c>
      <c r="AC1487">
        <v>-4.9000000000000002E-2</v>
      </c>
      <c r="AD1487">
        <v>6.5</v>
      </c>
      <c r="AE1487" t="s">
        <v>55</v>
      </c>
    </row>
    <row r="1488" spans="1:31" x14ac:dyDescent="0.2">
      <c r="A1488">
        <v>1487</v>
      </c>
      <c r="C1488">
        <v>29613</v>
      </c>
      <c r="D1488">
        <v>149797</v>
      </c>
      <c r="F1488">
        <v>4</v>
      </c>
      <c r="G1488">
        <v>39</v>
      </c>
      <c r="H1488">
        <v>19.7</v>
      </c>
      <c r="I1488" t="s">
        <v>26</v>
      </c>
      <c r="J1488">
        <v>14</v>
      </c>
      <c r="K1488">
        <v>21</v>
      </c>
      <c r="L1488">
        <v>33</v>
      </c>
      <c r="M1488">
        <v>-14</v>
      </c>
      <c r="N1488">
        <v>5.45</v>
      </c>
      <c r="P1488">
        <v>1.06</v>
      </c>
      <c r="X1488" t="s">
        <v>2453</v>
      </c>
      <c r="Y1488">
        <v>1487</v>
      </c>
      <c r="Z1488" s="1">
        <v>0.19397800925925926</v>
      </c>
      <c r="AA1488" t="s">
        <v>7090</v>
      </c>
      <c r="AB1488">
        <v>0.122</v>
      </c>
      <c r="AC1488">
        <v>-0.127</v>
      </c>
      <c r="AD1488">
        <v>5.45</v>
      </c>
      <c r="AE1488" t="s">
        <v>2453</v>
      </c>
    </row>
    <row r="1489" spans="1:32" x14ac:dyDescent="0.2">
      <c r="A1489">
        <v>1488</v>
      </c>
      <c r="C1489">
        <v>29610</v>
      </c>
      <c r="D1489">
        <v>131392</v>
      </c>
      <c r="F1489">
        <v>4</v>
      </c>
      <c r="G1489">
        <v>39</v>
      </c>
      <c r="H1489">
        <v>47.2</v>
      </c>
      <c r="I1489" t="s">
        <v>26</v>
      </c>
      <c r="J1489">
        <v>1</v>
      </c>
      <c r="K1489">
        <v>3</v>
      </c>
      <c r="L1489">
        <v>10</v>
      </c>
      <c r="M1489">
        <v>-1</v>
      </c>
      <c r="N1489">
        <v>6.1</v>
      </c>
      <c r="P1489">
        <v>0.94</v>
      </c>
      <c r="R1489">
        <v>0.7</v>
      </c>
      <c r="X1489" t="s">
        <v>197</v>
      </c>
      <c r="Y1489">
        <v>1488</v>
      </c>
      <c r="Z1489" s="1">
        <v>0.1942962962962963</v>
      </c>
      <c r="AA1489" t="s">
        <v>7091</v>
      </c>
      <c r="AB1489">
        <v>2.5000000000000001E-2</v>
      </c>
      <c r="AC1489">
        <v>-1.7999999999999999E-2</v>
      </c>
      <c r="AD1489">
        <v>6.1</v>
      </c>
      <c r="AE1489" t="s">
        <v>197</v>
      </c>
    </row>
    <row r="1490" spans="1:32" x14ac:dyDescent="0.2">
      <c r="A1490">
        <v>1489</v>
      </c>
      <c r="C1490">
        <v>29645</v>
      </c>
      <c r="D1490">
        <v>57377</v>
      </c>
      <c r="F1490">
        <v>4</v>
      </c>
      <c r="G1490">
        <v>41</v>
      </c>
      <c r="H1490">
        <v>50.3</v>
      </c>
      <c r="I1490" t="s">
        <v>24</v>
      </c>
      <c r="J1490">
        <v>38</v>
      </c>
      <c r="K1490">
        <v>16</v>
      </c>
      <c r="L1490">
        <v>49</v>
      </c>
      <c r="M1490">
        <v>38</v>
      </c>
      <c r="N1490">
        <v>5.99</v>
      </c>
      <c r="P1490">
        <v>0.56999999999999995</v>
      </c>
      <c r="R1490">
        <v>0.06</v>
      </c>
      <c r="X1490" t="s">
        <v>124</v>
      </c>
      <c r="Y1490">
        <v>1489</v>
      </c>
      <c r="Z1490" s="1">
        <v>0.1957210648148148</v>
      </c>
      <c r="AA1490" t="s">
        <v>7092</v>
      </c>
      <c r="AB1490">
        <v>0.24099999999999999</v>
      </c>
      <c r="AC1490">
        <v>-9.2999999999999999E-2</v>
      </c>
      <c r="AD1490">
        <v>5.99</v>
      </c>
      <c r="AE1490" t="s">
        <v>124</v>
      </c>
    </row>
    <row r="1491" spans="1:32" x14ac:dyDescent="0.2">
      <c r="A1491">
        <v>1490</v>
      </c>
      <c r="C1491">
        <v>29646</v>
      </c>
      <c r="D1491">
        <v>76707</v>
      </c>
      <c r="F1491">
        <v>4</v>
      </c>
      <c r="G1491">
        <v>41</v>
      </c>
      <c r="H1491">
        <v>19.8</v>
      </c>
      <c r="I1491" t="s">
        <v>24</v>
      </c>
      <c r="J1491">
        <v>28</v>
      </c>
      <c r="K1491">
        <v>36</v>
      </c>
      <c r="L1491">
        <v>54</v>
      </c>
      <c r="M1491">
        <v>28</v>
      </c>
      <c r="N1491">
        <v>5.78</v>
      </c>
      <c r="P1491">
        <v>-0.03</v>
      </c>
      <c r="R1491">
        <v>-0.01</v>
      </c>
      <c r="X1491" t="s">
        <v>114</v>
      </c>
      <c r="Y1491">
        <v>1490</v>
      </c>
      <c r="Z1491" s="1">
        <v>0.19536805555555556</v>
      </c>
      <c r="AA1491" t="s">
        <v>7093</v>
      </c>
      <c r="AB1491">
        <v>3.4000000000000002E-2</v>
      </c>
      <c r="AC1491">
        <v>-0.03</v>
      </c>
      <c r="AD1491">
        <v>5.78</v>
      </c>
      <c r="AE1491" t="s">
        <v>114</v>
      </c>
    </row>
    <row r="1492" spans="1:32" x14ac:dyDescent="0.2">
      <c r="A1492">
        <v>1491</v>
      </c>
      <c r="C1492">
        <v>29678</v>
      </c>
      <c r="D1492">
        <v>5309</v>
      </c>
      <c r="F1492">
        <v>4</v>
      </c>
      <c r="G1492">
        <v>48</v>
      </c>
      <c r="H1492">
        <v>50.3</v>
      </c>
      <c r="I1492" t="s">
        <v>24</v>
      </c>
      <c r="J1492">
        <v>75</v>
      </c>
      <c r="K1492">
        <v>56</v>
      </c>
      <c r="L1492">
        <v>28</v>
      </c>
      <c r="M1492">
        <v>75</v>
      </c>
      <c r="N1492">
        <v>6.06</v>
      </c>
      <c r="P1492">
        <v>0.28000000000000003</v>
      </c>
      <c r="R1492">
        <v>-0.02</v>
      </c>
      <c r="X1492" t="s">
        <v>356</v>
      </c>
      <c r="Y1492">
        <v>1491</v>
      </c>
      <c r="Z1492" s="1">
        <v>0.20058217592592595</v>
      </c>
      <c r="AA1492" t="s">
        <v>7094</v>
      </c>
      <c r="AB1492">
        <v>3.5000000000000003E-2</v>
      </c>
      <c r="AC1492">
        <v>-0.13500000000000001</v>
      </c>
      <c r="AD1492">
        <v>6.06</v>
      </c>
      <c r="AE1492" t="s">
        <v>356</v>
      </c>
    </row>
    <row r="1493" spans="1:32" x14ac:dyDescent="0.2">
      <c r="A1493">
        <v>1492</v>
      </c>
      <c r="C1493">
        <v>29712</v>
      </c>
      <c r="D1493">
        <v>249066</v>
      </c>
      <c r="E1493" t="s">
        <v>2454</v>
      </c>
      <c r="F1493">
        <v>4</v>
      </c>
      <c r="G1493">
        <v>36</v>
      </c>
      <c r="H1493">
        <v>45.6</v>
      </c>
      <c r="I1493" t="s">
        <v>26</v>
      </c>
      <c r="J1493">
        <v>62</v>
      </c>
      <c r="K1493">
        <v>4</v>
      </c>
      <c r="L1493">
        <v>39</v>
      </c>
      <c r="M1493">
        <v>-62</v>
      </c>
      <c r="N1493">
        <v>5.4</v>
      </c>
      <c r="P1493">
        <v>1.58</v>
      </c>
      <c r="R1493">
        <v>0.86</v>
      </c>
      <c r="T1493">
        <v>3.16</v>
      </c>
      <c r="X1493" t="s">
        <v>2455</v>
      </c>
      <c r="Y1493">
        <v>1492</v>
      </c>
      <c r="Z1493" s="1">
        <v>0.19219444444444445</v>
      </c>
      <c r="AA1493" t="s">
        <v>7095</v>
      </c>
      <c r="AB1493">
        <v>-6.4000000000000001E-2</v>
      </c>
      <c r="AC1493">
        <v>-8.4000000000000005E-2</v>
      </c>
      <c r="AD1493">
        <v>5.4</v>
      </c>
      <c r="AE1493" t="s">
        <v>7096</v>
      </c>
      <c r="AF1493" t="s">
        <v>36</v>
      </c>
    </row>
    <row r="1494" spans="1:32" x14ac:dyDescent="0.2">
      <c r="A1494">
        <v>1493</v>
      </c>
      <c r="C1494">
        <v>29721</v>
      </c>
      <c r="D1494">
        <v>39702</v>
      </c>
      <c r="F1494">
        <v>4</v>
      </c>
      <c r="G1494">
        <v>43</v>
      </c>
      <c r="H1494">
        <v>21.6</v>
      </c>
      <c r="I1494" t="s">
        <v>24</v>
      </c>
      <c r="J1494">
        <v>49</v>
      </c>
      <c r="K1494">
        <v>58</v>
      </c>
      <c r="L1494">
        <v>26</v>
      </c>
      <c r="M1494">
        <v>49</v>
      </c>
      <c r="N1494">
        <v>5.87</v>
      </c>
      <c r="P1494">
        <v>0.02</v>
      </c>
      <c r="R1494">
        <v>-0.25</v>
      </c>
      <c r="X1494" t="s">
        <v>39</v>
      </c>
      <c r="Y1494">
        <v>1493</v>
      </c>
      <c r="Z1494" s="1">
        <v>0.1967777777777778</v>
      </c>
      <c r="AA1494" t="s">
        <v>7097</v>
      </c>
      <c r="AB1494">
        <v>-4.0000000000000001E-3</v>
      </c>
      <c r="AC1494">
        <v>-1.6E-2</v>
      </c>
      <c r="AD1494">
        <v>5.87</v>
      </c>
      <c r="AE1494" t="s">
        <v>39</v>
      </c>
    </row>
    <row r="1495" spans="1:32" x14ac:dyDescent="0.2">
      <c r="A1495">
        <v>1494</v>
      </c>
      <c r="B1495" t="s">
        <v>2456</v>
      </c>
      <c r="C1495">
        <v>29722</v>
      </c>
      <c r="D1495">
        <v>39699</v>
      </c>
      <c r="F1495">
        <v>4</v>
      </c>
      <c r="G1495">
        <v>42</v>
      </c>
      <c r="H1495">
        <v>54.3</v>
      </c>
      <c r="I1495" t="s">
        <v>24</v>
      </c>
      <c r="J1495">
        <v>43</v>
      </c>
      <c r="K1495">
        <v>21</v>
      </c>
      <c r="L1495">
        <v>54</v>
      </c>
      <c r="M1495">
        <v>43</v>
      </c>
      <c r="N1495">
        <v>5.29</v>
      </c>
      <c r="P1495">
        <v>0</v>
      </c>
      <c r="R1495">
        <v>0.02</v>
      </c>
      <c r="X1495" t="s">
        <v>25</v>
      </c>
      <c r="Y1495">
        <v>1494</v>
      </c>
      <c r="Z1495" s="1">
        <v>0.19646180555555556</v>
      </c>
      <c r="AA1495" t="s">
        <v>7098</v>
      </c>
      <c r="AB1495">
        <v>3.9E-2</v>
      </c>
      <c r="AC1495">
        <v>-5.1999999999999998E-2</v>
      </c>
      <c r="AD1495">
        <v>5.29</v>
      </c>
      <c r="AE1495" t="s">
        <v>25</v>
      </c>
    </row>
    <row r="1496" spans="1:32" x14ac:dyDescent="0.2">
      <c r="A1496">
        <v>1495</v>
      </c>
      <c r="C1496">
        <v>29737</v>
      </c>
      <c r="D1496">
        <v>169650</v>
      </c>
      <c r="F1496">
        <v>4</v>
      </c>
      <c r="G1496">
        <v>40</v>
      </c>
      <c r="H1496">
        <v>6.8</v>
      </c>
      <c r="I1496" t="s">
        <v>26</v>
      </c>
      <c r="J1496">
        <v>24</v>
      </c>
      <c r="K1496">
        <v>28</v>
      </c>
      <c r="L1496">
        <v>57</v>
      </c>
      <c r="M1496">
        <v>-24</v>
      </c>
      <c r="N1496">
        <v>5.58</v>
      </c>
      <c r="P1496">
        <v>0.92</v>
      </c>
      <c r="X1496" t="s">
        <v>3030</v>
      </c>
      <c r="Y1496">
        <v>1495</v>
      </c>
      <c r="Z1496" s="1">
        <v>0.19452314814814817</v>
      </c>
      <c r="AA1496" t="s">
        <v>7099</v>
      </c>
      <c r="AB1496">
        <v>-6.7000000000000004E-2</v>
      </c>
      <c r="AC1496">
        <v>1.7999999999999999E-2</v>
      </c>
      <c r="AD1496">
        <v>5.58</v>
      </c>
      <c r="AE1496" t="s">
        <v>3030</v>
      </c>
    </row>
    <row r="1497" spans="1:32" x14ac:dyDescent="0.2">
      <c r="A1497">
        <v>1496</v>
      </c>
      <c r="B1497" t="s">
        <v>2457</v>
      </c>
      <c r="C1497">
        <v>29755</v>
      </c>
      <c r="D1497">
        <v>149818</v>
      </c>
      <c r="E1497" t="s">
        <v>2458</v>
      </c>
      <c r="F1497">
        <v>4</v>
      </c>
      <c r="G1497">
        <v>40</v>
      </c>
      <c r="H1497">
        <v>26.5</v>
      </c>
      <c r="I1497" t="s">
        <v>26</v>
      </c>
      <c r="J1497">
        <v>19</v>
      </c>
      <c r="K1497">
        <v>40</v>
      </c>
      <c r="L1497">
        <v>18</v>
      </c>
      <c r="M1497">
        <v>-19</v>
      </c>
      <c r="N1497">
        <v>4.32</v>
      </c>
      <c r="P1497">
        <v>1.61</v>
      </c>
      <c r="R1497">
        <v>1.81</v>
      </c>
      <c r="T1497">
        <v>1.38</v>
      </c>
      <c r="X1497" t="s">
        <v>164</v>
      </c>
      <c r="Y1497">
        <v>1496</v>
      </c>
      <c r="Z1497" s="1">
        <v>0.19475115740740742</v>
      </c>
      <c r="AA1497" t="s">
        <v>7100</v>
      </c>
      <c r="AB1497">
        <v>2.1000000000000001E-2</v>
      </c>
      <c r="AC1497">
        <v>-9.6000000000000002E-2</v>
      </c>
      <c r="AD1497">
        <v>4.32</v>
      </c>
      <c r="AE1497" t="s">
        <v>164</v>
      </c>
    </row>
    <row r="1498" spans="1:32" x14ac:dyDescent="0.2">
      <c r="A1498">
        <v>1497</v>
      </c>
      <c r="B1498" t="s">
        <v>2459</v>
      </c>
      <c r="C1498">
        <v>29763</v>
      </c>
      <c r="D1498">
        <v>76721</v>
      </c>
      <c r="F1498">
        <v>4</v>
      </c>
      <c r="G1498">
        <v>42</v>
      </c>
      <c r="H1498">
        <v>14.7</v>
      </c>
      <c r="I1498" t="s">
        <v>24</v>
      </c>
      <c r="J1498">
        <v>22</v>
      </c>
      <c r="K1498">
        <v>57</v>
      </c>
      <c r="L1498">
        <v>25</v>
      </c>
      <c r="M1498">
        <v>22</v>
      </c>
      <c r="N1498">
        <v>4.28</v>
      </c>
      <c r="P1498">
        <v>-0.13</v>
      </c>
      <c r="R1498">
        <v>-0.56999999999999995</v>
      </c>
      <c r="T1498">
        <v>-0.14000000000000001</v>
      </c>
      <c r="X1498" t="s">
        <v>368</v>
      </c>
      <c r="Y1498">
        <v>1497</v>
      </c>
      <c r="Z1498" s="1">
        <v>0.19600347222222222</v>
      </c>
      <c r="AA1498" t="s">
        <v>7101</v>
      </c>
      <c r="AB1498">
        <v>-2E-3</v>
      </c>
      <c r="AC1498">
        <v>-1.6E-2</v>
      </c>
      <c r="AD1498">
        <v>4.28</v>
      </c>
      <c r="AE1498" t="s">
        <v>368</v>
      </c>
    </row>
    <row r="1499" spans="1:32" x14ac:dyDescent="0.2">
      <c r="A1499">
        <v>1498</v>
      </c>
      <c r="C1499">
        <v>29805</v>
      </c>
      <c r="D1499">
        <v>233605</v>
      </c>
      <c r="F1499">
        <v>4</v>
      </c>
      <c r="G1499">
        <v>39</v>
      </c>
      <c r="H1499">
        <v>4.3</v>
      </c>
      <c r="I1499" t="s">
        <v>26</v>
      </c>
      <c r="J1499">
        <v>51</v>
      </c>
      <c r="K1499">
        <v>40</v>
      </c>
      <c r="L1499">
        <v>22</v>
      </c>
      <c r="M1499">
        <v>-51</v>
      </c>
      <c r="N1499">
        <v>6.44</v>
      </c>
      <c r="P1499">
        <v>1.32</v>
      </c>
      <c r="X1499" t="s">
        <v>125</v>
      </c>
      <c r="Y1499">
        <v>1498</v>
      </c>
      <c r="Z1499" s="1">
        <v>0.19379976851851852</v>
      </c>
      <c r="AA1499" t="s">
        <v>7102</v>
      </c>
      <c r="AB1499">
        <v>1.7000000000000001E-2</v>
      </c>
      <c r="AC1499">
        <v>1.7000000000000001E-2</v>
      </c>
      <c r="AD1499">
        <v>6.44</v>
      </c>
      <c r="AE1499" t="s">
        <v>125</v>
      </c>
    </row>
    <row r="1500" spans="1:32" x14ac:dyDescent="0.2">
      <c r="A1500">
        <v>1499</v>
      </c>
      <c r="B1500" t="s">
        <v>2460</v>
      </c>
      <c r="C1500">
        <v>29859</v>
      </c>
      <c r="D1500">
        <v>76727</v>
      </c>
      <c r="F1500">
        <v>4</v>
      </c>
      <c r="G1500">
        <v>43</v>
      </c>
      <c r="H1500">
        <v>13.8</v>
      </c>
      <c r="I1500" t="s">
        <v>24</v>
      </c>
      <c r="J1500">
        <v>24</v>
      </c>
      <c r="K1500">
        <v>5</v>
      </c>
      <c r="L1500">
        <v>20</v>
      </c>
      <c r="M1500">
        <v>24</v>
      </c>
      <c r="N1500">
        <v>6.13</v>
      </c>
      <c r="P1500">
        <v>0.54</v>
      </c>
      <c r="R1500">
        <v>7.0000000000000007E-2</v>
      </c>
      <c r="X1500" t="s">
        <v>303</v>
      </c>
      <c r="Y1500">
        <v>1499</v>
      </c>
      <c r="Z1500" s="1">
        <v>0.19668749999999999</v>
      </c>
      <c r="AA1500" t="s">
        <v>7103</v>
      </c>
      <c r="AB1500">
        <v>1.7000000000000001E-2</v>
      </c>
      <c r="AC1500">
        <v>-2.1999999999999999E-2</v>
      </c>
      <c r="AD1500">
        <v>6.13</v>
      </c>
      <c r="AE1500" t="s">
        <v>5740</v>
      </c>
    </row>
    <row r="1501" spans="1:32" x14ac:dyDescent="0.2">
      <c r="A1501">
        <v>1500</v>
      </c>
      <c r="C1501">
        <v>29866</v>
      </c>
      <c r="D1501">
        <v>39715</v>
      </c>
      <c r="F1501">
        <v>4</v>
      </c>
      <c r="G1501">
        <v>44</v>
      </c>
      <c r="H1501">
        <v>12.9</v>
      </c>
      <c r="I1501" t="s">
        <v>24</v>
      </c>
      <c r="J1501">
        <v>40</v>
      </c>
      <c r="K1501">
        <v>47</v>
      </c>
      <c r="L1501">
        <v>13</v>
      </c>
      <c r="M1501">
        <v>40</v>
      </c>
      <c r="N1501">
        <v>6.08</v>
      </c>
      <c r="P1501">
        <v>0.06</v>
      </c>
      <c r="R1501">
        <v>-0.28000000000000003</v>
      </c>
      <c r="X1501" t="s">
        <v>2461</v>
      </c>
      <c r="Y1501">
        <v>1500</v>
      </c>
      <c r="Z1501" s="1">
        <v>0.19737152777777778</v>
      </c>
      <c r="AA1501" t="s">
        <v>7104</v>
      </c>
      <c r="AB1501">
        <v>3.0000000000000001E-3</v>
      </c>
      <c r="AC1501">
        <v>-7.0000000000000001E-3</v>
      </c>
      <c r="AD1501">
        <v>6.08</v>
      </c>
      <c r="AE1501" t="s">
        <v>7105</v>
      </c>
    </row>
    <row r="1502" spans="1:32" x14ac:dyDescent="0.2">
      <c r="A1502">
        <v>1501</v>
      </c>
      <c r="C1502">
        <v>29867</v>
      </c>
      <c r="D1502">
        <v>57393</v>
      </c>
      <c r="F1502">
        <v>4</v>
      </c>
      <c r="G1502">
        <v>43</v>
      </c>
      <c r="H1502">
        <v>48.3</v>
      </c>
      <c r="I1502" t="s">
        <v>24</v>
      </c>
      <c r="J1502">
        <v>32</v>
      </c>
      <c r="K1502">
        <v>51</v>
      </c>
      <c r="L1502">
        <v>55</v>
      </c>
      <c r="M1502">
        <v>32</v>
      </c>
      <c r="N1502">
        <v>6.45</v>
      </c>
      <c r="O1502" t="s">
        <v>103</v>
      </c>
      <c r="X1502" t="s">
        <v>2981</v>
      </c>
      <c r="Y1502">
        <v>1501</v>
      </c>
      <c r="Z1502" s="1">
        <v>0.19708680555555555</v>
      </c>
      <c r="AA1502" t="s">
        <v>7106</v>
      </c>
      <c r="AB1502">
        <v>-3.5000000000000003E-2</v>
      </c>
      <c r="AC1502">
        <v>-4.2000000000000003E-2</v>
      </c>
      <c r="AD1502">
        <v>6.45</v>
      </c>
      <c r="AE1502" t="s">
        <v>2981</v>
      </c>
    </row>
    <row r="1503" spans="1:32" x14ac:dyDescent="0.2">
      <c r="A1503">
        <v>1502</v>
      </c>
      <c r="B1503" t="s">
        <v>2462</v>
      </c>
      <c r="C1503">
        <v>29875</v>
      </c>
      <c r="D1503">
        <v>216926</v>
      </c>
      <c r="E1503" t="s">
        <v>30</v>
      </c>
      <c r="F1503">
        <v>4</v>
      </c>
      <c r="G1503">
        <v>40</v>
      </c>
      <c r="H1503">
        <v>33.700000000000003</v>
      </c>
      <c r="I1503" t="s">
        <v>26</v>
      </c>
      <c r="J1503">
        <v>41</v>
      </c>
      <c r="K1503">
        <v>51</v>
      </c>
      <c r="L1503">
        <v>50</v>
      </c>
      <c r="M1503">
        <v>-41</v>
      </c>
      <c r="N1503">
        <v>4.45</v>
      </c>
      <c r="P1503">
        <v>0.34</v>
      </c>
      <c r="R1503">
        <v>0.01</v>
      </c>
      <c r="T1503">
        <v>0.21</v>
      </c>
      <c r="X1503" t="s">
        <v>63</v>
      </c>
      <c r="Y1503">
        <v>1502</v>
      </c>
      <c r="Z1503" s="1">
        <v>0.19483449074074075</v>
      </c>
      <c r="AA1503" t="s">
        <v>7107</v>
      </c>
      <c r="AB1503">
        <v>-0.14099999999999999</v>
      </c>
      <c r="AC1503">
        <v>-7.6999999999999999E-2</v>
      </c>
      <c r="AD1503">
        <v>4.45</v>
      </c>
      <c r="AE1503" t="s">
        <v>63</v>
      </c>
    </row>
    <row r="1504" spans="1:32" x14ac:dyDescent="0.2">
      <c r="A1504">
        <v>1503</v>
      </c>
      <c r="B1504" t="s">
        <v>2463</v>
      </c>
      <c r="C1504">
        <v>29992</v>
      </c>
      <c r="D1504">
        <v>195239</v>
      </c>
      <c r="F1504">
        <v>4</v>
      </c>
      <c r="G1504">
        <v>42</v>
      </c>
      <c r="H1504">
        <v>3.5</v>
      </c>
      <c r="I1504" t="s">
        <v>26</v>
      </c>
      <c r="J1504">
        <v>37</v>
      </c>
      <c r="K1504">
        <v>8</v>
      </c>
      <c r="L1504">
        <v>40</v>
      </c>
      <c r="M1504">
        <v>-37</v>
      </c>
      <c r="N1504">
        <v>5.05</v>
      </c>
      <c r="P1504">
        <v>0.37</v>
      </c>
      <c r="R1504">
        <v>0.04</v>
      </c>
      <c r="X1504" t="s">
        <v>367</v>
      </c>
      <c r="Y1504">
        <v>1503</v>
      </c>
      <c r="Z1504" s="1">
        <v>0.19587384259259258</v>
      </c>
      <c r="AA1504" t="s">
        <v>7108</v>
      </c>
      <c r="AB1504">
        <v>4.9000000000000002E-2</v>
      </c>
      <c r="AC1504">
        <v>0.193</v>
      </c>
      <c r="AD1504">
        <v>5.05</v>
      </c>
      <c r="AE1504" t="s">
        <v>367</v>
      </c>
    </row>
    <row r="1505" spans="1:32" x14ac:dyDescent="0.2">
      <c r="A1505">
        <v>1504</v>
      </c>
      <c r="C1505">
        <v>30003</v>
      </c>
      <c r="D1505">
        <v>233622</v>
      </c>
      <c r="F1505">
        <v>4</v>
      </c>
      <c r="G1505">
        <v>40</v>
      </c>
      <c r="H1505">
        <v>18.3</v>
      </c>
      <c r="I1505" t="s">
        <v>26</v>
      </c>
      <c r="J1505">
        <v>58</v>
      </c>
      <c r="K1505">
        <v>56</v>
      </c>
      <c r="L1505">
        <v>37</v>
      </c>
      <c r="M1505">
        <v>-58</v>
      </c>
      <c r="N1505">
        <v>6.53</v>
      </c>
      <c r="P1505">
        <v>0.68</v>
      </c>
      <c r="R1505">
        <v>0.24</v>
      </c>
      <c r="X1505" t="s">
        <v>35</v>
      </c>
      <c r="Y1505">
        <v>1504</v>
      </c>
      <c r="Z1505" s="1">
        <v>0.19465625</v>
      </c>
      <c r="AA1505" t="s">
        <v>7109</v>
      </c>
      <c r="AB1505">
        <v>7.0000000000000007E-2</v>
      </c>
      <c r="AC1505">
        <v>0.186</v>
      </c>
      <c r="AD1505">
        <v>6.53</v>
      </c>
      <c r="AE1505" t="s">
        <v>35</v>
      </c>
    </row>
    <row r="1506" spans="1:32" x14ac:dyDescent="0.2">
      <c r="A1506">
        <v>1505</v>
      </c>
      <c r="B1506" t="s">
        <v>2464</v>
      </c>
      <c r="C1506">
        <v>30020</v>
      </c>
      <c r="D1506">
        <v>131442</v>
      </c>
      <c r="E1506" t="s">
        <v>2465</v>
      </c>
      <c r="F1506">
        <v>4</v>
      </c>
      <c r="G1506">
        <v>43</v>
      </c>
      <c r="H1506">
        <v>34.6</v>
      </c>
      <c r="I1506" t="s">
        <v>26</v>
      </c>
      <c r="J1506">
        <v>8</v>
      </c>
      <c r="K1506">
        <v>47</v>
      </c>
      <c r="L1506">
        <v>37</v>
      </c>
      <c r="M1506">
        <v>-8</v>
      </c>
      <c r="N1506">
        <v>6.82</v>
      </c>
      <c r="P1506">
        <v>0.39</v>
      </c>
      <c r="R1506">
        <v>0.14000000000000001</v>
      </c>
      <c r="X1506" t="s">
        <v>2466</v>
      </c>
      <c r="Y1506">
        <v>1505</v>
      </c>
      <c r="Z1506" s="1">
        <v>0.19692824074074075</v>
      </c>
      <c r="AA1506" t="s">
        <v>7110</v>
      </c>
      <c r="AB1506">
        <v>2.1000000000000001E-2</v>
      </c>
      <c r="AC1506">
        <v>-1.2E-2</v>
      </c>
      <c r="AD1506">
        <v>6.82</v>
      </c>
      <c r="AE1506" t="s">
        <v>297</v>
      </c>
      <c r="AF1506" t="s">
        <v>36</v>
      </c>
    </row>
    <row r="1507" spans="1:32" x14ac:dyDescent="0.2">
      <c r="A1507">
        <v>1506</v>
      </c>
      <c r="B1507" t="s">
        <v>2464</v>
      </c>
      <c r="C1507">
        <v>30021</v>
      </c>
      <c r="D1507">
        <v>131443</v>
      </c>
      <c r="F1507">
        <v>4</v>
      </c>
      <c r="G1507">
        <v>43</v>
      </c>
      <c r="H1507">
        <v>35.1</v>
      </c>
      <c r="I1507" t="s">
        <v>26</v>
      </c>
      <c r="J1507">
        <v>8</v>
      </c>
      <c r="K1507">
        <v>47</v>
      </c>
      <c r="L1507">
        <v>46</v>
      </c>
      <c r="M1507">
        <v>-8</v>
      </c>
      <c r="N1507">
        <v>6.7</v>
      </c>
      <c r="P1507">
        <v>0.92</v>
      </c>
      <c r="R1507">
        <v>0.59</v>
      </c>
      <c r="X1507" t="s">
        <v>71</v>
      </c>
      <c r="Y1507">
        <v>1506</v>
      </c>
      <c r="Z1507" s="1">
        <v>0.1969340277777778</v>
      </c>
      <c r="AA1507" t="s">
        <v>7111</v>
      </c>
      <c r="AB1507">
        <v>3.2000000000000001E-2</v>
      </c>
      <c r="AC1507">
        <v>-2.4E-2</v>
      </c>
      <c r="AD1507">
        <v>6.7</v>
      </c>
      <c r="AE1507" t="s">
        <v>71</v>
      </c>
    </row>
    <row r="1508" spans="1:32" x14ac:dyDescent="0.2">
      <c r="A1508">
        <v>1507</v>
      </c>
      <c r="C1508">
        <v>30034</v>
      </c>
      <c r="D1508">
        <v>94095</v>
      </c>
      <c r="E1508">
        <v>1705</v>
      </c>
      <c r="F1508">
        <v>4</v>
      </c>
      <c r="G1508">
        <v>44</v>
      </c>
      <c r="H1508">
        <v>25.8</v>
      </c>
      <c r="I1508" t="s">
        <v>24</v>
      </c>
      <c r="J1508">
        <v>11</v>
      </c>
      <c r="K1508">
        <v>8</v>
      </c>
      <c r="L1508">
        <v>46</v>
      </c>
      <c r="M1508">
        <v>11</v>
      </c>
      <c r="N1508">
        <v>5.4</v>
      </c>
      <c r="P1508">
        <v>0.25</v>
      </c>
      <c r="R1508">
        <v>0.08</v>
      </c>
      <c r="T1508">
        <v>0.13</v>
      </c>
      <c r="X1508" t="s">
        <v>264</v>
      </c>
      <c r="Y1508">
        <v>1507</v>
      </c>
      <c r="Z1508" s="1">
        <v>0.19752083333333334</v>
      </c>
      <c r="AA1508" t="s">
        <v>7112</v>
      </c>
      <c r="AB1508">
        <v>0.1</v>
      </c>
      <c r="AC1508">
        <v>-1.4999999999999999E-2</v>
      </c>
      <c r="AD1508">
        <v>5.4</v>
      </c>
      <c r="AE1508" t="s">
        <v>264</v>
      </c>
    </row>
    <row r="1509" spans="1:32" x14ac:dyDescent="0.2">
      <c r="A1509">
        <v>1508</v>
      </c>
      <c r="B1509" t="s">
        <v>2467</v>
      </c>
      <c r="C1509">
        <v>30076</v>
      </c>
      <c r="D1509">
        <v>131451</v>
      </c>
      <c r="E1509" t="s">
        <v>2468</v>
      </c>
      <c r="F1509">
        <v>4</v>
      </c>
      <c r="G1509">
        <v>44</v>
      </c>
      <c r="H1509">
        <v>5.3</v>
      </c>
      <c r="I1509" t="s">
        <v>26</v>
      </c>
      <c r="J1509">
        <v>8</v>
      </c>
      <c r="K1509">
        <v>30</v>
      </c>
      <c r="L1509">
        <v>13</v>
      </c>
      <c r="M1509">
        <v>-8</v>
      </c>
      <c r="N1509">
        <v>5.9</v>
      </c>
      <c r="P1509">
        <v>-0.11</v>
      </c>
      <c r="R1509">
        <v>-0.81</v>
      </c>
      <c r="T1509">
        <v>-0.03</v>
      </c>
      <c r="X1509" t="s">
        <v>2469</v>
      </c>
      <c r="Y1509">
        <v>1508</v>
      </c>
      <c r="Z1509" s="1">
        <v>0.19728356481481479</v>
      </c>
      <c r="AA1509" t="s">
        <v>7113</v>
      </c>
      <c r="AB1509">
        <v>3.0000000000000001E-3</v>
      </c>
      <c r="AC1509">
        <v>-2E-3</v>
      </c>
      <c r="AD1509">
        <v>5.9</v>
      </c>
      <c r="AE1509" t="s">
        <v>2469</v>
      </c>
    </row>
    <row r="1510" spans="1:32" x14ac:dyDescent="0.2">
      <c r="A1510">
        <v>1509</v>
      </c>
      <c r="C1510">
        <v>30080</v>
      </c>
      <c r="D1510">
        <v>195250</v>
      </c>
      <c r="F1510">
        <v>4</v>
      </c>
      <c r="G1510">
        <v>43</v>
      </c>
      <c r="H1510">
        <v>9.3000000000000007</v>
      </c>
      <c r="I1510" t="s">
        <v>26</v>
      </c>
      <c r="J1510">
        <v>30</v>
      </c>
      <c r="K1510">
        <v>45</v>
      </c>
      <c r="L1510">
        <v>56</v>
      </c>
      <c r="M1510">
        <v>-30</v>
      </c>
      <c r="N1510">
        <v>5.68</v>
      </c>
      <c r="P1510">
        <v>1.41</v>
      </c>
      <c r="R1510">
        <v>1.6</v>
      </c>
      <c r="X1510" t="s">
        <v>125</v>
      </c>
      <c r="Y1510">
        <v>1509</v>
      </c>
      <c r="Z1510" s="1">
        <v>0.19663541666666665</v>
      </c>
      <c r="AA1510" t="s">
        <v>7114</v>
      </c>
      <c r="AB1510">
        <v>-0.03</v>
      </c>
      <c r="AC1510">
        <v>-6.7000000000000004E-2</v>
      </c>
      <c r="AD1510">
        <v>5.68</v>
      </c>
      <c r="AE1510" t="s">
        <v>125</v>
      </c>
    </row>
    <row r="1511" spans="1:32" x14ac:dyDescent="0.2">
      <c r="A1511">
        <v>1510</v>
      </c>
      <c r="C1511">
        <v>30085</v>
      </c>
      <c r="D1511">
        <v>5326</v>
      </c>
      <c r="F1511">
        <v>4</v>
      </c>
      <c r="G1511">
        <v>50</v>
      </c>
      <c r="H1511">
        <v>36.4</v>
      </c>
      <c r="I1511" t="s">
        <v>24</v>
      </c>
      <c r="J1511">
        <v>70</v>
      </c>
      <c r="K1511">
        <v>56</v>
      </c>
      <c r="L1511">
        <v>30</v>
      </c>
      <c r="M1511">
        <v>70</v>
      </c>
      <c r="N1511">
        <v>6.37</v>
      </c>
      <c r="P1511">
        <v>-0.08</v>
      </c>
      <c r="R1511">
        <v>-0.24</v>
      </c>
      <c r="X1511" t="s">
        <v>123</v>
      </c>
      <c r="Y1511">
        <v>1510</v>
      </c>
      <c r="Z1511" s="1">
        <v>0.2018101851851852</v>
      </c>
      <c r="AA1511" t="s">
        <v>7115</v>
      </c>
      <c r="AB1511">
        <v>1E-3</v>
      </c>
      <c r="AC1511">
        <v>-0.02</v>
      </c>
      <c r="AD1511">
        <v>6.37</v>
      </c>
      <c r="AE1511" t="s">
        <v>123</v>
      </c>
    </row>
    <row r="1512" spans="1:32" x14ac:dyDescent="0.2">
      <c r="A1512">
        <v>1511</v>
      </c>
      <c r="B1512" t="s">
        <v>2470</v>
      </c>
      <c r="C1512">
        <v>30121</v>
      </c>
      <c r="D1512">
        <v>24829</v>
      </c>
      <c r="F1512">
        <v>4</v>
      </c>
      <c r="G1512">
        <v>48</v>
      </c>
      <c r="H1512">
        <v>0.3</v>
      </c>
      <c r="I1512" t="s">
        <v>24</v>
      </c>
      <c r="J1512">
        <v>56</v>
      </c>
      <c r="K1512">
        <v>45</v>
      </c>
      <c r="L1512">
        <v>26</v>
      </c>
      <c r="M1512">
        <v>56</v>
      </c>
      <c r="N1512">
        <v>5.3</v>
      </c>
      <c r="P1512">
        <v>0.25</v>
      </c>
      <c r="R1512">
        <v>0.15</v>
      </c>
      <c r="T1512">
        <v>0.08</v>
      </c>
      <c r="X1512" t="s">
        <v>383</v>
      </c>
      <c r="Y1512">
        <v>1511</v>
      </c>
      <c r="Z1512" s="1">
        <v>0.20000347222222223</v>
      </c>
      <c r="AA1512" t="s">
        <v>7116</v>
      </c>
      <c r="AB1512">
        <v>0.05</v>
      </c>
      <c r="AC1512">
        <v>-0.14799999999999999</v>
      </c>
      <c r="AD1512">
        <v>5.3</v>
      </c>
      <c r="AE1512" t="s">
        <v>383</v>
      </c>
    </row>
    <row r="1513" spans="1:32" x14ac:dyDescent="0.2">
      <c r="A1513">
        <v>1512</v>
      </c>
      <c r="C1513">
        <v>30122</v>
      </c>
      <c r="D1513">
        <v>76737</v>
      </c>
      <c r="F1513">
        <v>4</v>
      </c>
      <c r="G1513">
        <v>45</v>
      </c>
      <c r="H1513">
        <v>42.5</v>
      </c>
      <c r="I1513" t="s">
        <v>24</v>
      </c>
      <c r="J1513">
        <v>23</v>
      </c>
      <c r="K1513">
        <v>37</v>
      </c>
      <c r="L1513">
        <v>41</v>
      </c>
      <c r="M1513">
        <v>23</v>
      </c>
      <c r="N1513">
        <v>6.35</v>
      </c>
      <c r="P1513">
        <v>0.06</v>
      </c>
      <c r="R1513">
        <v>-0.44</v>
      </c>
      <c r="X1513" t="s">
        <v>592</v>
      </c>
      <c r="Y1513">
        <v>1512</v>
      </c>
      <c r="Z1513" s="1">
        <v>0.19840856481481484</v>
      </c>
      <c r="AA1513" t="s">
        <v>7117</v>
      </c>
      <c r="AB1513">
        <v>7.0000000000000001E-3</v>
      </c>
      <c r="AC1513">
        <v>-1.4999999999999999E-2</v>
      </c>
      <c r="AD1513">
        <v>6.35</v>
      </c>
      <c r="AE1513" t="s">
        <v>592</v>
      </c>
    </row>
    <row r="1514" spans="1:32" x14ac:dyDescent="0.2">
      <c r="A1514">
        <v>1513</v>
      </c>
      <c r="C1514">
        <v>30127</v>
      </c>
      <c r="D1514">
        <v>149856</v>
      </c>
      <c r="F1514">
        <v>4</v>
      </c>
      <c r="G1514">
        <v>44</v>
      </c>
      <c r="H1514">
        <v>8</v>
      </c>
      <c r="I1514" t="s">
        <v>26</v>
      </c>
      <c r="J1514">
        <v>18</v>
      </c>
      <c r="K1514">
        <v>40</v>
      </c>
      <c r="L1514">
        <v>0</v>
      </c>
      <c r="M1514">
        <v>-18</v>
      </c>
      <c r="N1514">
        <v>5.53</v>
      </c>
      <c r="P1514">
        <v>0.02</v>
      </c>
      <c r="R1514">
        <v>0.04</v>
      </c>
      <c r="X1514" t="s">
        <v>298</v>
      </c>
      <c r="Y1514">
        <v>1513</v>
      </c>
      <c r="Z1514" s="1">
        <v>0.1973148148148148</v>
      </c>
      <c r="AA1514" t="s">
        <v>7118</v>
      </c>
      <c r="AB1514">
        <v>5.0999999999999997E-2</v>
      </c>
      <c r="AC1514">
        <v>-1.7999999999999999E-2</v>
      </c>
      <c r="AD1514">
        <v>5.53</v>
      </c>
      <c r="AE1514" t="s">
        <v>298</v>
      </c>
    </row>
    <row r="1515" spans="1:32" x14ac:dyDescent="0.2">
      <c r="A1515">
        <v>1514</v>
      </c>
      <c r="C1515">
        <v>30138</v>
      </c>
      <c r="D1515">
        <v>39746</v>
      </c>
      <c r="F1515">
        <v>4</v>
      </c>
      <c r="G1515">
        <v>46</v>
      </c>
      <c r="H1515">
        <v>44.4</v>
      </c>
      <c r="I1515" t="s">
        <v>24</v>
      </c>
      <c r="J1515">
        <v>40</v>
      </c>
      <c r="K1515">
        <v>18</v>
      </c>
      <c r="L1515">
        <v>46</v>
      </c>
      <c r="M1515">
        <v>40</v>
      </c>
      <c r="N1515">
        <v>5.97</v>
      </c>
      <c r="P1515">
        <v>0.93</v>
      </c>
      <c r="X1515" t="s">
        <v>60</v>
      </c>
      <c r="Y1515">
        <v>1514</v>
      </c>
      <c r="Z1515" s="1">
        <v>0.199125</v>
      </c>
      <c r="AA1515" t="s">
        <v>7119</v>
      </c>
      <c r="AB1515">
        <v>-1E-3</v>
      </c>
      <c r="AC1515">
        <v>-2.9000000000000001E-2</v>
      </c>
      <c r="AD1515">
        <v>5.97</v>
      </c>
      <c r="AE1515" t="s">
        <v>60</v>
      </c>
    </row>
    <row r="1516" spans="1:32" x14ac:dyDescent="0.2">
      <c r="A1516">
        <v>1515</v>
      </c>
      <c r="C1516">
        <v>30144</v>
      </c>
      <c r="D1516">
        <v>24834</v>
      </c>
      <c r="F1516">
        <v>4</v>
      </c>
      <c r="G1516">
        <v>48</v>
      </c>
      <c r="H1516">
        <v>7</v>
      </c>
      <c r="I1516" t="s">
        <v>24</v>
      </c>
      <c r="J1516">
        <v>55</v>
      </c>
      <c r="K1516">
        <v>36</v>
      </c>
      <c r="L1516">
        <v>9</v>
      </c>
      <c r="M1516">
        <v>55</v>
      </c>
      <c r="N1516">
        <v>6.26</v>
      </c>
      <c r="O1516" t="s">
        <v>103</v>
      </c>
      <c r="X1516" t="s">
        <v>2891</v>
      </c>
      <c r="Y1516">
        <v>1515</v>
      </c>
      <c r="Z1516" s="1">
        <v>0.20008101851851853</v>
      </c>
      <c r="AA1516" t="s">
        <v>7120</v>
      </c>
      <c r="AB1516">
        <v>7.4999999999999997E-2</v>
      </c>
      <c r="AC1516">
        <v>-0.10199999999999999</v>
      </c>
      <c r="AD1516">
        <v>6.26</v>
      </c>
      <c r="AE1516" t="s">
        <v>2891</v>
      </c>
    </row>
    <row r="1517" spans="1:32" x14ac:dyDescent="0.2">
      <c r="A1517">
        <v>1516</v>
      </c>
      <c r="B1517" t="s">
        <v>2471</v>
      </c>
      <c r="C1517">
        <v>30185</v>
      </c>
      <c r="D1517">
        <v>233638</v>
      </c>
      <c r="F1517">
        <v>4</v>
      </c>
      <c r="G1517">
        <v>42</v>
      </c>
      <c r="H1517">
        <v>46.4</v>
      </c>
      <c r="I1517" t="s">
        <v>26</v>
      </c>
      <c r="J1517">
        <v>50</v>
      </c>
      <c r="K1517">
        <v>28</v>
      </c>
      <c r="L1517">
        <v>53</v>
      </c>
      <c r="M1517">
        <v>-50</v>
      </c>
      <c r="N1517">
        <v>5.31</v>
      </c>
      <c r="P1517">
        <v>0.98</v>
      </c>
      <c r="R1517">
        <v>0.74</v>
      </c>
      <c r="X1517" t="s">
        <v>505</v>
      </c>
      <c r="Y1517">
        <v>1516</v>
      </c>
      <c r="Z1517" s="1">
        <v>0.19637037037037039</v>
      </c>
      <c r="AA1517" t="s">
        <v>7121</v>
      </c>
      <c r="AB1517">
        <v>-3.1E-2</v>
      </c>
      <c r="AC1517">
        <v>0.03</v>
      </c>
      <c r="AD1517">
        <v>5.31</v>
      </c>
      <c r="AE1517" t="s">
        <v>5982</v>
      </c>
      <c r="AF1517" t="s">
        <v>36</v>
      </c>
    </row>
    <row r="1518" spans="1:32" x14ac:dyDescent="0.2">
      <c r="A1518">
        <v>1517</v>
      </c>
      <c r="C1518">
        <v>30197</v>
      </c>
      <c r="D1518">
        <v>94112</v>
      </c>
      <c r="F1518">
        <v>4</v>
      </c>
      <c r="G1518">
        <v>46</v>
      </c>
      <c r="H1518">
        <v>16.8</v>
      </c>
      <c r="I1518" t="s">
        <v>24</v>
      </c>
      <c r="J1518">
        <v>18</v>
      </c>
      <c r="K1518">
        <v>44</v>
      </c>
      <c r="L1518">
        <v>6</v>
      </c>
      <c r="M1518">
        <v>18</v>
      </c>
      <c r="N1518">
        <v>6.01</v>
      </c>
      <c r="P1518">
        <v>1.21</v>
      </c>
      <c r="R1518">
        <v>1.32</v>
      </c>
      <c r="T1518">
        <v>0.63</v>
      </c>
      <c r="X1518" t="s">
        <v>172</v>
      </c>
      <c r="Y1518">
        <v>1517</v>
      </c>
      <c r="Z1518" s="1">
        <v>0.19880555555555557</v>
      </c>
      <c r="AA1518" t="s">
        <v>7122</v>
      </c>
      <c r="AB1518">
        <v>7.1999999999999995E-2</v>
      </c>
      <c r="AC1518">
        <v>-6.5000000000000002E-2</v>
      </c>
      <c r="AD1518">
        <v>6.01</v>
      </c>
      <c r="AE1518" t="s">
        <v>172</v>
      </c>
    </row>
    <row r="1519" spans="1:32" x14ac:dyDescent="0.2">
      <c r="A1519">
        <v>1518</v>
      </c>
      <c r="C1519">
        <v>30202</v>
      </c>
      <c r="D1519">
        <v>216961</v>
      </c>
      <c r="F1519">
        <v>4</v>
      </c>
      <c r="G1519">
        <v>43</v>
      </c>
      <c r="H1519">
        <v>44.2</v>
      </c>
      <c r="I1519" t="s">
        <v>26</v>
      </c>
      <c r="J1519">
        <v>41</v>
      </c>
      <c r="K1519">
        <v>3</v>
      </c>
      <c r="L1519">
        <v>53</v>
      </c>
      <c r="M1519">
        <v>-41</v>
      </c>
      <c r="N1519">
        <v>6.25</v>
      </c>
      <c r="P1519">
        <v>1.46</v>
      </c>
      <c r="R1519">
        <v>1.78</v>
      </c>
      <c r="X1519" t="s">
        <v>2314</v>
      </c>
      <c r="Y1519">
        <v>1518</v>
      </c>
      <c r="Z1519" s="1">
        <v>0.19703935185185184</v>
      </c>
      <c r="AA1519" t="s">
        <v>7123</v>
      </c>
      <c r="AB1519">
        <v>3.0000000000000001E-3</v>
      </c>
      <c r="AC1519">
        <v>0.01</v>
      </c>
      <c r="AD1519">
        <v>6.25</v>
      </c>
      <c r="AE1519" t="s">
        <v>6913</v>
      </c>
      <c r="AF1519" t="s">
        <v>36</v>
      </c>
    </row>
    <row r="1520" spans="1:32" x14ac:dyDescent="0.2">
      <c r="A1520">
        <v>1519</v>
      </c>
      <c r="C1520">
        <v>30210</v>
      </c>
      <c r="D1520">
        <v>94111</v>
      </c>
      <c r="F1520">
        <v>4</v>
      </c>
      <c r="G1520">
        <v>46</v>
      </c>
      <c r="H1520">
        <v>1.7</v>
      </c>
      <c r="I1520" t="s">
        <v>24</v>
      </c>
      <c r="J1520">
        <v>11</v>
      </c>
      <c r="K1520">
        <v>42</v>
      </c>
      <c r="L1520">
        <v>20</v>
      </c>
      <c r="M1520">
        <v>11</v>
      </c>
      <c r="N1520">
        <v>5.37</v>
      </c>
      <c r="P1520">
        <v>0.19</v>
      </c>
      <c r="R1520">
        <v>0.14000000000000001</v>
      </c>
      <c r="T1520">
        <v>0.08</v>
      </c>
      <c r="X1520" t="s">
        <v>2723</v>
      </c>
      <c r="Y1520">
        <v>1519</v>
      </c>
      <c r="Z1520" s="1">
        <v>0.19863078703703704</v>
      </c>
      <c r="AA1520" t="s">
        <v>7124</v>
      </c>
      <c r="AB1520">
        <v>6.8000000000000005E-2</v>
      </c>
      <c r="AC1520">
        <v>-6.0000000000000001E-3</v>
      </c>
      <c r="AD1520">
        <v>5.37</v>
      </c>
      <c r="AE1520" t="s">
        <v>2723</v>
      </c>
    </row>
    <row r="1521" spans="1:32" x14ac:dyDescent="0.2">
      <c r="A1521">
        <v>1520</v>
      </c>
      <c r="B1521" t="s">
        <v>2472</v>
      </c>
      <c r="C1521">
        <v>30211</v>
      </c>
      <c r="D1521">
        <v>131468</v>
      </c>
      <c r="F1521">
        <v>4</v>
      </c>
      <c r="G1521">
        <v>45</v>
      </c>
      <c r="H1521">
        <v>30.1</v>
      </c>
      <c r="I1521" t="s">
        <v>26</v>
      </c>
      <c r="J1521">
        <v>3</v>
      </c>
      <c r="K1521">
        <v>15</v>
      </c>
      <c r="L1521">
        <v>17</v>
      </c>
      <c r="M1521">
        <v>-3</v>
      </c>
      <c r="N1521">
        <v>4.0199999999999996</v>
      </c>
      <c r="P1521">
        <v>-0.15</v>
      </c>
      <c r="R1521">
        <v>-0.6</v>
      </c>
      <c r="T1521">
        <v>-0.14000000000000001</v>
      </c>
      <c r="X1521" t="s">
        <v>148</v>
      </c>
      <c r="Y1521">
        <v>1520</v>
      </c>
      <c r="Z1521" s="1">
        <v>0.19826504629629629</v>
      </c>
      <c r="AA1521" t="s">
        <v>7125</v>
      </c>
      <c r="AB1521">
        <v>1.6E-2</v>
      </c>
      <c r="AC1521">
        <v>-1.2999999999999999E-2</v>
      </c>
      <c r="AD1521">
        <v>4.0199999999999996</v>
      </c>
      <c r="AE1521" t="s">
        <v>148</v>
      </c>
    </row>
    <row r="1522" spans="1:32" x14ac:dyDescent="0.2">
      <c r="A1522">
        <v>1521</v>
      </c>
      <c r="C1522">
        <v>30238</v>
      </c>
      <c r="D1522">
        <v>169727</v>
      </c>
      <c r="F1522">
        <v>4</v>
      </c>
      <c r="G1522">
        <v>45</v>
      </c>
      <c r="H1522">
        <v>4.2</v>
      </c>
      <c r="I1522" t="s">
        <v>26</v>
      </c>
      <c r="J1522">
        <v>21</v>
      </c>
      <c r="K1522">
        <v>17</v>
      </c>
      <c r="L1522">
        <v>1</v>
      </c>
      <c r="M1522">
        <v>-21</v>
      </c>
      <c r="N1522">
        <v>5.72</v>
      </c>
      <c r="P1522">
        <v>1.47</v>
      </c>
      <c r="W1522" t="s">
        <v>27</v>
      </c>
      <c r="X1522" t="s">
        <v>365</v>
      </c>
      <c r="Y1522">
        <v>1521</v>
      </c>
      <c r="Z1522" s="1">
        <v>0.19796527777777775</v>
      </c>
      <c r="AA1522" t="s">
        <v>7126</v>
      </c>
      <c r="AB1522">
        <v>1.7999999999999999E-2</v>
      </c>
      <c r="AC1522">
        <v>-2.5000000000000001E-2</v>
      </c>
      <c r="AD1522">
        <v>5.72</v>
      </c>
      <c r="AE1522" t="s">
        <v>5818</v>
      </c>
    </row>
    <row r="1523" spans="1:32" x14ac:dyDescent="0.2">
      <c r="A1523">
        <v>1522</v>
      </c>
      <c r="C1523">
        <v>30321</v>
      </c>
      <c r="D1523">
        <v>131481</v>
      </c>
      <c r="F1523">
        <v>4</v>
      </c>
      <c r="G1523">
        <v>46</v>
      </c>
      <c r="H1523">
        <v>24.1</v>
      </c>
      <c r="I1523" t="s">
        <v>26</v>
      </c>
      <c r="J1523">
        <v>2</v>
      </c>
      <c r="K1523">
        <v>57</v>
      </c>
      <c r="L1523">
        <v>16</v>
      </c>
      <c r="M1523">
        <v>-2</v>
      </c>
      <c r="N1523">
        <v>6.33</v>
      </c>
      <c r="P1523">
        <v>0.04</v>
      </c>
      <c r="R1523">
        <v>0.06</v>
      </c>
      <c r="X1523" t="s">
        <v>114</v>
      </c>
      <c r="Y1523">
        <v>1522</v>
      </c>
      <c r="Z1523" s="1">
        <v>0.19889004629629628</v>
      </c>
      <c r="AA1523" t="s">
        <v>7127</v>
      </c>
      <c r="AB1523">
        <v>1.2E-2</v>
      </c>
      <c r="AC1523">
        <v>-4.7E-2</v>
      </c>
      <c r="AD1523">
        <v>6.33</v>
      </c>
      <c r="AE1523" t="s">
        <v>114</v>
      </c>
    </row>
    <row r="1524" spans="1:32" x14ac:dyDescent="0.2">
      <c r="A1524">
        <v>1523</v>
      </c>
      <c r="C1524">
        <v>30338</v>
      </c>
      <c r="D1524">
        <v>783</v>
      </c>
      <c r="F1524">
        <v>5</v>
      </c>
      <c r="G1524">
        <v>0</v>
      </c>
      <c r="H1524">
        <v>20.7</v>
      </c>
      <c r="I1524" t="s">
        <v>24</v>
      </c>
      <c r="J1524">
        <v>81</v>
      </c>
      <c r="K1524">
        <v>11</v>
      </c>
      <c r="L1524">
        <v>38</v>
      </c>
      <c r="M1524">
        <v>81</v>
      </c>
      <c r="N1524">
        <v>5.07</v>
      </c>
      <c r="P1524">
        <v>1.28</v>
      </c>
      <c r="R1524">
        <v>1.47</v>
      </c>
      <c r="X1524" t="s">
        <v>105</v>
      </c>
      <c r="Y1524">
        <v>1523</v>
      </c>
      <c r="Z1524" s="1">
        <v>0.20857291666666666</v>
      </c>
      <c r="AA1524" t="s">
        <v>7128</v>
      </c>
      <c r="AB1524">
        <v>-1E-3</v>
      </c>
      <c r="AC1524">
        <v>2.4E-2</v>
      </c>
      <c r="AD1524">
        <v>5.07</v>
      </c>
      <c r="AE1524" t="s">
        <v>105</v>
      </c>
    </row>
    <row r="1525" spans="1:32" x14ac:dyDescent="0.2">
      <c r="A1525">
        <v>1524</v>
      </c>
      <c r="C1525">
        <v>30397</v>
      </c>
      <c r="D1525">
        <v>195275</v>
      </c>
      <c r="F1525">
        <v>4</v>
      </c>
      <c r="G1525">
        <v>45</v>
      </c>
      <c r="H1525">
        <v>49.6</v>
      </c>
      <c r="I1525" t="s">
        <v>26</v>
      </c>
      <c r="J1525">
        <v>34</v>
      </c>
      <c r="K1525">
        <v>0</v>
      </c>
      <c r="L1525">
        <v>18</v>
      </c>
      <c r="M1525">
        <v>-34</v>
      </c>
      <c r="N1525">
        <v>6.86</v>
      </c>
      <c r="P1525">
        <v>0</v>
      </c>
      <c r="X1525" t="s">
        <v>134</v>
      </c>
      <c r="Y1525">
        <v>1524</v>
      </c>
      <c r="Z1525" s="1">
        <v>0.19849074074074072</v>
      </c>
      <c r="AA1525" t="s">
        <v>7129</v>
      </c>
      <c r="AB1525">
        <v>0.04</v>
      </c>
      <c r="AC1525">
        <v>1.7999999999999999E-2</v>
      </c>
      <c r="AD1525">
        <v>6.86</v>
      </c>
      <c r="AE1525" t="s">
        <v>134</v>
      </c>
    </row>
    <row r="1526" spans="1:32" x14ac:dyDescent="0.2">
      <c r="A1526">
        <v>1525</v>
      </c>
      <c r="C1526">
        <v>30422</v>
      </c>
      <c r="D1526">
        <v>169752</v>
      </c>
      <c r="F1526">
        <v>4</v>
      </c>
      <c r="G1526">
        <v>46</v>
      </c>
      <c r="H1526">
        <v>25.8</v>
      </c>
      <c r="I1526" t="s">
        <v>26</v>
      </c>
      <c r="J1526">
        <v>28</v>
      </c>
      <c r="K1526">
        <v>5</v>
      </c>
      <c r="L1526">
        <v>15</v>
      </c>
      <c r="M1526">
        <v>-28</v>
      </c>
      <c r="N1526">
        <v>6.19</v>
      </c>
      <c r="P1526">
        <v>0.19</v>
      </c>
      <c r="X1526" t="s">
        <v>391</v>
      </c>
      <c r="Y1526">
        <v>1525</v>
      </c>
      <c r="Z1526" s="1">
        <v>0.19890972222222222</v>
      </c>
      <c r="AA1526" t="s">
        <v>7130</v>
      </c>
      <c r="AB1526">
        <v>1E-3</v>
      </c>
      <c r="AC1526">
        <v>1.6E-2</v>
      </c>
      <c r="AD1526">
        <v>6.19</v>
      </c>
      <c r="AE1526" t="s">
        <v>391</v>
      </c>
    </row>
    <row r="1527" spans="1:32" x14ac:dyDescent="0.2">
      <c r="A1527">
        <v>1526</v>
      </c>
      <c r="C1527">
        <v>30432</v>
      </c>
      <c r="D1527">
        <v>195278</v>
      </c>
      <c r="F1527">
        <v>4</v>
      </c>
      <c r="G1527">
        <v>45</v>
      </c>
      <c r="H1527">
        <v>55.4</v>
      </c>
      <c r="I1527" t="s">
        <v>26</v>
      </c>
      <c r="J1527">
        <v>39</v>
      </c>
      <c r="K1527">
        <v>21</v>
      </c>
      <c r="L1527">
        <v>24</v>
      </c>
      <c r="M1527">
        <v>-39</v>
      </c>
      <c r="N1527">
        <v>6.05</v>
      </c>
      <c r="P1527">
        <v>1.07</v>
      </c>
      <c r="X1527" t="s">
        <v>45</v>
      </c>
      <c r="Y1527">
        <v>1526</v>
      </c>
      <c r="Z1527" s="1">
        <v>0.1985578703703704</v>
      </c>
      <c r="AA1527" t="s">
        <v>7131</v>
      </c>
      <c r="AB1527">
        <v>-5.8999999999999997E-2</v>
      </c>
      <c r="AC1527">
        <v>-0.02</v>
      </c>
      <c r="AD1527">
        <v>6.05</v>
      </c>
      <c r="AE1527" t="s">
        <v>45</v>
      </c>
    </row>
    <row r="1528" spans="1:32" x14ac:dyDescent="0.2">
      <c r="A1528">
        <v>1527</v>
      </c>
      <c r="C1528">
        <v>30442</v>
      </c>
      <c r="D1528">
        <v>13291</v>
      </c>
      <c r="F1528">
        <v>4</v>
      </c>
      <c r="G1528">
        <v>52</v>
      </c>
      <c r="H1528">
        <v>5.2</v>
      </c>
      <c r="I1528" t="s">
        <v>24</v>
      </c>
      <c r="J1528">
        <v>63</v>
      </c>
      <c r="K1528">
        <v>30</v>
      </c>
      <c r="L1528">
        <v>19</v>
      </c>
      <c r="M1528">
        <v>63</v>
      </c>
      <c r="N1528">
        <v>5.44</v>
      </c>
      <c r="P1528">
        <v>1.57</v>
      </c>
      <c r="R1528">
        <v>1.76</v>
      </c>
      <c r="X1528" t="s">
        <v>2740</v>
      </c>
      <c r="Y1528">
        <v>1527</v>
      </c>
      <c r="Z1528" s="1">
        <v>0.20283796296296297</v>
      </c>
      <c r="AA1528" t="s">
        <v>7132</v>
      </c>
      <c r="AB1528">
        <v>3.6999999999999998E-2</v>
      </c>
      <c r="AC1528">
        <v>-9.6000000000000002E-2</v>
      </c>
      <c r="AD1528">
        <v>5.44</v>
      </c>
      <c r="AE1528" t="s">
        <v>98</v>
      </c>
      <c r="AF1528" t="s">
        <v>36</v>
      </c>
    </row>
    <row r="1529" spans="1:32" x14ac:dyDescent="0.2">
      <c r="A1529">
        <v>1528</v>
      </c>
      <c r="C1529">
        <v>30453</v>
      </c>
      <c r="D1529">
        <v>57444</v>
      </c>
      <c r="F1529">
        <v>4</v>
      </c>
      <c r="G1529">
        <v>49</v>
      </c>
      <c r="H1529">
        <v>19</v>
      </c>
      <c r="I1529" t="s">
        <v>24</v>
      </c>
      <c r="J1529">
        <v>32</v>
      </c>
      <c r="K1529">
        <v>35</v>
      </c>
      <c r="L1529">
        <v>18</v>
      </c>
      <c r="M1529">
        <v>32</v>
      </c>
      <c r="N1529">
        <v>5.86</v>
      </c>
      <c r="P1529">
        <v>0.24</v>
      </c>
      <c r="R1529">
        <v>0.14000000000000001</v>
      </c>
      <c r="T1529">
        <v>0.11</v>
      </c>
      <c r="X1529" t="s">
        <v>2388</v>
      </c>
      <c r="Y1529">
        <v>1528</v>
      </c>
      <c r="Z1529" s="1">
        <v>0.20091435185185183</v>
      </c>
      <c r="AA1529" t="s">
        <v>7133</v>
      </c>
      <c r="AB1529">
        <v>1.7999999999999999E-2</v>
      </c>
      <c r="AC1529">
        <v>-3.1E-2</v>
      </c>
      <c r="AD1529">
        <v>5.86</v>
      </c>
      <c r="AE1529" t="s">
        <v>2388</v>
      </c>
    </row>
    <row r="1530" spans="1:32" x14ac:dyDescent="0.2">
      <c r="A1530">
        <v>1529</v>
      </c>
      <c r="C1530">
        <v>30454</v>
      </c>
      <c r="D1530">
        <v>57441</v>
      </c>
      <c r="F1530">
        <v>4</v>
      </c>
      <c r="G1530">
        <v>49</v>
      </c>
      <c r="H1530">
        <v>12.8</v>
      </c>
      <c r="I1530" t="s">
        <v>24</v>
      </c>
      <c r="J1530">
        <v>31</v>
      </c>
      <c r="K1530">
        <v>26</v>
      </c>
      <c r="L1530">
        <v>14</v>
      </c>
      <c r="M1530">
        <v>31</v>
      </c>
      <c r="N1530">
        <v>5.58</v>
      </c>
      <c r="P1530">
        <v>1.1200000000000001</v>
      </c>
      <c r="R1530">
        <v>1.03</v>
      </c>
      <c r="X1530" t="s">
        <v>125</v>
      </c>
      <c r="Y1530">
        <v>1529</v>
      </c>
      <c r="Z1530" s="1">
        <v>0.2008425925925926</v>
      </c>
      <c r="AA1530" t="s">
        <v>7134</v>
      </c>
      <c r="AB1530">
        <v>1.7000000000000001E-2</v>
      </c>
      <c r="AC1530">
        <v>-0.108</v>
      </c>
      <c r="AD1530">
        <v>5.58</v>
      </c>
      <c r="AE1530" t="s">
        <v>125</v>
      </c>
    </row>
    <row r="1531" spans="1:32" x14ac:dyDescent="0.2">
      <c r="A1531">
        <v>1530</v>
      </c>
      <c r="B1531" t="s">
        <v>2473</v>
      </c>
      <c r="C1531">
        <v>30478</v>
      </c>
      <c r="D1531">
        <v>233664</v>
      </c>
      <c r="E1531" t="s">
        <v>500</v>
      </c>
      <c r="F1531">
        <v>4</v>
      </c>
      <c r="G1531">
        <v>44</v>
      </c>
      <c r="H1531">
        <v>21.1</v>
      </c>
      <c r="I1531" t="s">
        <v>26</v>
      </c>
      <c r="J1531">
        <v>59</v>
      </c>
      <c r="K1531">
        <v>43</v>
      </c>
      <c r="L1531">
        <v>58</v>
      </c>
      <c r="M1531">
        <v>-59</v>
      </c>
      <c r="N1531">
        <v>5.27</v>
      </c>
      <c r="P1531">
        <v>0.2</v>
      </c>
      <c r="X1531" t="s">
        <v>2474</v>
      </c>
      <c r="Y1531">
        <v>1530</v>
      </c>
      <c r="Z1531" s="1">
        <v>0.19746643518518517</v>
      </c>
      <c r="AA1531" t="s">
        <v>7135</v>
      </c>
      <c r="AB1531">
        <v>3.3000000000000002E-2</v>
      </c>
      <c r="AC1531">
        <v>3.9E-2</v>
      </c>
      <c r="AD1531">
        <v>5.27</v>
      </c>
      <c r="AE1531" t="s">
        <v>7136</v>
      </c>
      <c r="AF1531" t="s">
        <v>36</v>
      </c>
    </row>
    <row r="1532" spans="1:32" x14ac:dyDescent="0.2">
      <c r="A1532">
        <v>1531</v>
      </c>
      <c r="C1532">
        <v>30479</v>
      </c>
      <c r="D1532">
        <v>256116</v>
      </c>
      <c r="F1532">
        <v>4</v>
      </c>
      <c r="G1532">
        <v>38</v>
      </c>
      <c r="H1532">
        <v>21.7</v>
      </c>
      <c r="I1532" t="s">
        <v>26</v>
      </c>
      <c r="J1532">
        <v>77</v>
      </c>
      <c r="K1532">
        <v>39</v>
      </c>
      <c r="L1532">
        <v>22</v>
      </c>
      <c r="M1532">
        <v>-77</v>
      </c>
      <c r="N1532">
        <v>6.05</v>
      </c>
      <c r="P1532">
        <v>1.1000000000000001</v>
      </c>
      <c r="R1532">
        <v>0.95</v>
      </c>
      <c r="T1532">
        <v>0.52</v>
      </c>
      <c r="U1532" t="s">
        <v>183</v>
      </c>
      <c r="X1532" t="s">
        <v>125</v>
      </c>
      <c r="Y1532">
        <v>1531</v>
      </c>
      <c r="Z1532" s="1">
        <v>0.19330671296296295</v>
      </c>
      <c r="AA1532" t="s">
        <v>7137</v>
      </c>
      <c r="AB1532">
        <v>-0.01</v>
      </c>
      <c r="AC1532">
        <v>-1.7999999999999999E-2</v>
      </c>
      <c r="AD1532">
        <v>6.05</v>
      </c>
      <c r="AE1532" t="s">
        <v>125</v>
      </c>
    </row>
    <row r="1533" spans="1:32" x14ac:dyDescent="0.2">
      <c r="A1533">
        <v>1532</v>
      </c>
      <c r="B1533" t="s">
        <v>2475</v>
      </c>
      <c r="C1533">
        <v>30495</v>
      </c>
      <c r="D1533">
        <v>149888</v>
      </c>
      <c r="F1533">
        <v>4</v>
      </c>
      <c r="G1533">
        <v>47</v>
      </c>
      <c r="H1533">
        <v>36.299999999999997</v>
      </c>
      <c r="I1533" t="s">
        <v>26</v>
      </c>
      <c r="J1533">
        <v>16</v>
      </c>
      <c r="K1533">
        <v>56</v>
      </c>
      <c r="L1533">
        <v>4</v>
      </c>
      <c r="M1533">
        <v>-16</v>
      </c>
      <c r="N1533">
        <v>5.51</v>
      </c>
      <c r="P1533">
        <v>0.63</v>
      </c>
      <c r="R1533">
        <v>0.12</v>
      </c>
      <c r="T1533">
        <v>0.34</v>
      </c>
      <c r="X1533" t="s">
        <v>2476</v>
      </c>
      <c r="Y1533">
        <v>1532</v>
      </c>
      <c r="Z1533" s="1">
        <v>0.19972569444444443</v>
      </c>
      <c r="AA1533" t="s">
        <v>7138</v>
      </c>
      <c r="AB1533">
        <v>0.13300000000000001</v>
      </c>
      <c r="AC1533">
        <v>0.17</v>
      </c>
      <c r="AD1533">
        <v>5.51</v>
      </c>
      <c r="AE1533" t="s">
        <v>2476</v>
      </c>
    </row>
    <row r="1534" spans="1:32" x14ac:dyDescent="0.2">
      <c r="A1534">
        <v>1533</v>
      </c>
      <c r="C1534">
        <v>30504</v>
      </c>
      <c r="D1534">
        <v>57447</v>
      </c>
      <c r="F1534">
        <v>4</v>
      </c>
      <c r="G1534">
        <v>49</v>
      </c>
      <c r="H1534">
        <v>54.6</v>
      </c>
      <c r="I1534" t="s">
        <v>24</v>
      </c>
      <c r="J1534">
        <v>37</v>
      </c>
      <c r="K1534">
        <v>29</v>
      </c>
      <c r="L1534">
        <v>18</v>
      </c>
      <c r="M1534">
        <v>37</v>
      </c>
      <c r="N1534">
        <v>4.88</v>
      </c>
      <c r="P1534">
        <v>1.44</v>
      </c>
      <c r="R1534">
        <v>1.7</v>
      </c>
      <c r="T1534">
        <v>0.57999999999999996</v>
      </c>
      <c r="U1534" t="s">
        <v>93</v>
      </c>
      <c r="X1534" t="s">
        <v>2477</v>
      </c>
      <c r="Y1534">
        <v>1533</v>
      </c>
      <c r="Z1534" s="1">
        <v>0.20132638888888887</v>
      </c>
      <c r="AA1534" t="s">
        <v>7139</v>
      </c>
      <c r="AB1534">
        <v>-3.7999999999999999E-2</v>
      </c>
      <c r="AC1534">
        <v>0.04</v>
      </c>
      <c r="AD1534">
        <v>4.88</v>
      </c>
      <c r="AE1534" t="s">
        <v>6187</v>
      </c>
      <c r="AF1534" t="s">
        <v>36</v>
      </c>
    </row>
    <row r="1535" spans="1:32" x14ac:dyDescent="0.2">
      <c r="A1535">
        <v>1534</v>
      </c>
      <c r="C1535">
        <v>30545</v>
      </c>
      <c r="D1535">
        <v>112098</v>
      </c>
      <c r="F1535">
        <v>4</v>
      </c>
      <c r="G1535">
        <v>48</v>
      </c>
      <c r="H1535">
        <v>44.6</v>
      </c>
      <c r="I1535" t="s">
        <v>24</v>
      </c>
      <c r="J1535">
        <v>3</v>
      </c>
      <c r="K1535">
        <v>35</v>
      </c>
      <c r="L1535">
        <v>18</v>
      </c>
      <c r="M1535">
        <v>3</v>
      </c>
      <c r="N1535">
        <v>6.03</v>
      </c>
      <c r="P1535">
        <v>1.19</v>
      </c>
      <c r="R1535">
        <v>1.1499999999999999</v>
      </c>
      <c r="X1535" t="s">
        <v>45</v>
      </c>
      <c r="Y1535">
        <v>1534</v>
      </c>
      <c r="Z1535" s="1">
        <v>0.20051620370370371</v>
      </c>
      <c r="AA1535" t="s">
        <v>7140</v>
      </c>
      <c r="AB1535">
        <v>-1E-3</v>
      </c>
      <c r="AC1535">
        <v>-1.7000000000000001E-2</v>
      </c>
      <c r="AD1535">
        <v>6.03</v>
      </c>
      <c r="AE1535" t="s">
        <v>45</v>
      </c>
    </row>
    <row r="1536" spans="1:32" x14ac:dyDescent="0.2">
      <c r="A1536">
        <v>1535</v>
      </c>
      <c r="C1536">
        <v>30557</v>
      </c>
      <c r="D1536">
        <v>39799</v>
      </c>
      <c r="F1536">
        <v>4</v>
      </c>
      <c r="G1536">
        <v>51</v>
      </c>
      <c r="H1536">
        <v>9.3000000000000007</v>
      </c>
      <c r="I1536" t="s">
        <v>24</v>
      </c>
      <c r="J1536">
        <v>48</v>
      </c>
      <c r="K1536">
        <v>44</v>
      </c>
      <c r="L1536">
        <v>27</v>
      </c>
      <c r="M1536">
        <v>48</v>
      </c>
      <c r="N1536">
        <v>5.66</v>
      </c>
      <c r="P1536">
        <v>0.99</v>
      </c>
      <c r="R1536">
        <v>0.8</v>
      </c>
      <c r="X1536" t="s">
        <v>60</v>
      </c>
      <c r="Y1536">
        <v>1535</v>
      </c>
      <c r="Z1536" s="1">
        <v>0.20219097222222224</v>
      </c>
      <c r="AA1536" t="s">
        <v>7141</v>
      </c>
      <c r="AB1536">
        <v>-0.04</v>
      </c>
      <c r="AC1536">
        <v>-3.1E-2</v>
      </c>
      <c r="AD1536">
        <v>5.66</v>
      </c>
      <c r="AE1536" t="s">
        <v>60</v>
      </c>
    </row>
    <row r="1537" spans="1:32" x14ac:dyDescent="0.2">
      <c r="A1537">
        <v>1536</v>
      </c>
      <c r="C1537">
        <v>30562</v>
      </c>
      <c r="D1537">
        <v>131504</v>
      </c>
      <c r="F1537">
        <v>4</v>
      </c>
      <c r="G1537">
        <v>48</v>
      </c>
      <c r="H1537">
        <v>36.299999999999997</v>
      </c>
      <c r="I1537" t="s">
        <v>26</v>
      </c>
      <c r="J1537">
        <v>5</v>
      </c>
      <c r="K1537">
        <v>40</v>
      </c>
      <c r="L1537">
        <v>26</v>
      </c>
      <c r="M1537">
        <v>-5</v>
      </c>
      <c r="N1537">
        <v>5.78</v>
      </c>
      <c r="P1537">
        <v>0.62</v>
      </c>
      <c r="R1537">
        <v>0.2</v>
      </c>
      <c r="X1537" t="s">
        <v>199</v>
      </c>
      <c r="Y1537">
        <v>1536</v>
      </c>
      <c r="Z1537" s="1">
        <v>0.20042013888888888</v>
      </c>
      <c r="AA1537" t="s">
        <v>7142</v>
      </c>
      <c r="AB1537">
        <v>0.30499999999999999</v>
      </c>
      <c r="AC1537">
        <v>-0.24299999999999999</v>
      </c>
      <c r="AD1537">
        <v>5.78</v>
      </c>
      <c r="AE1537" t="s">
        <v>199</v>
      </c>
    </row>
    <row r="1538" spans="1:32" x14ac:dyDescent="0.2">
      <c r="A1538">
        <v>1537</v>
      </c>
      <c r="B1538" t="s">
        <v>2478</v>
      </c>
      <c r="C1538">
        <v>30605</v>
      </c>
      <c r="D1538">
        <v>94151</v>
      </c>
      <c r="F1538">
        <v>4</v>
      </c>
      <c r="G1538">
        <v>49</v>
      </c>
      <c r="H1538">
        <v>44.1</v>
      </c>
      <c r="I1538" t="s">
        <v>24</v>
      </c>
      <c r="J1538">
        <v>15</v>
      </c>
      <c r="K1538">
        <v>54</v>
      </c>
      <c r="L1538">
        <v>15</v>
      </c>
      <c r="M1538">
        <v>15</v>
      </c>
      <c r="N1538">
        <v>6.08</v>
      </c>
      <c r="P1538">
        <v>1.6</v>
      </c>
      <c r="R1538">
        <v>1.72</v>
      </c>
      <c r="W1538" t="s">
        <v>27</v>
      </c>
      <c r="X1538" t="s">
        <v>133</v>
      </c>
      <c r="Y1538">
        <v>1537</v>
      </c>
      <c r="Z1538" s="1">
        <v>0.20120486111111111</v>
      </c>
      <c r="AA1538" t="s">
        <v>7143</v>
      </c>
      <c r="AB1538">
        <v>5.0000000000000001E-3</v>
      </c>
      <c r="AC1538">
        <v>-0.01</v>
      </c>
      <c r="AD1538">
        <v>6.08</v>
      </c>
      <c r="AE1538" t="s">
        <v>9573</v>
      </c>
    </row>
    <row r="1539" spans="1:32" x14ac:dyDescent="0.2">
      <c r="A1539">
        <v>1538</v>
      </c>
      <c r="B1539" t="s">
        <v>2479</v>
      </c>
      <c r="C1539">
        <v>30606</v>
      </c>
      <c r="D1539">
        <v>149901</v>
      </c>
      <c r="F1539">
        <v>4</v>
      </c>
      <c r="G1539">
        <v>48</v>
      </c>
      <c r="H1539">
        <v>32.5</v>
      </c>
      <c r="I1539" t="s">
        <v>26</v>
      </c>
      <c r="J1539">
        <v>16</v>
      </c>
      <c r="K1539">
        <v>19</v>
      </c>
      <c r="L1539">
        <v>46</v>
      </c>
      <c r="M1539">
        <v>-16</v>
      </c>
      <c r="N1539">
        <v>5.77</v>
      </c>
      <c r="P1539">
        <v>0.55000000000000004</v>
      </c>
      <c r="R1539">
        <v>0.09</v>
      </c>
      <c r="X1539" t="s">
        <v>204</v>
      </c>
      <c r="Y1539">
        <v>1538</v>
      </c>
      <c r="Z1539" s="1">
        <v>0.20037615740740741</v>
      </c>
      <c r="AA1539" t="s">
        <v>7144</v>
      </c>
      <c r="AB1539">
        <v>4.0000000000000001E-3</v>
      </c>
      <c r="AC1539">
        <v>3.5999999999999997E-2</v>
      </c>
      <c r="AD1539">
        <v>5.77</v>
      </c>
      <c r="AE1539" t="s">
        <v>204</v>
      </c>
    </row>
    <row r="1540" spans="1:32" x14ac:dyDescent="0.2">
      <c r="A1540">
        <v>1539</v>
      </c>
      <c r="B1540" t="s">
        <v>2480</v>
      </c>
      <c r="C1540">
        <v>30608</v>
      </c>
      <c r="D1540">
        <v>195300</v>
      </c>
      <c r="F1540">
        <v>4</v>
      </c>
      <c r="G1540">
        <v>47</v>
      </c>
      <c r="H1540">
        <v>49.6</v>
      </c>
      <c r="I1540" t="s">
        <v>26</v>
      </c>
      <c r="J1540">
        <v>30</v>
      </c>
      <c r="K1540">
        <v>1</v>
      </c>
      <c r="L1540">
        <v>13</v>
      </c>
      <c r="M1540">
        <v>-30</v>
      </c>
      <c r="N1540">
        <v>6.37</v>
      </c>
      <c r="P1540">
        <v>1.07</v>
      </c>
      <c r="X1540" t="s">
        <v>325</v>
      </c>
      <c r="Y1540">
        <v>1539</v>
      </c>
      <c r="Z1540" s="1">
        <v>0.1998796296296296</v>
      </c>
      <c r="AA1540" t="s">
        <v>7145</v>
      </c>
      <c r="AB1540">
        <v>3.9E-2</v>
      </c>
      <c r="AC1540">
        <v>9.4E-2</v>
      </c>
      <c r="AD1540">
        <v>6.37</v>
      </c>
      <c r="AE1540" t="s">
        <v>325</v>
      </c>
    </row>
    <row r="1541" spans="1:32" x14ac:dyDescent="0.2">
      <c r="A1541">
        <v>1540</v>
      </c>
      <c r="C1541">
        <v>30610</v>
      </c>
      <c r="D1541">
        <v>249095</v>
      </c>
      <c r="E1541">
        <v>1718</v>
      </c>
      <c r="F1541">
        <v>4</v>
      </c>
      <c r="G1541">
        <v>44</v>
      </c>
      <c r="H1541">
        <v>57.9</v>
      </c>
      <c r="I1541" t="s">
        <v>26</v>
      </c>
      <c r="J1541">
        <v>63</v>
      </c>
      <c r="K1541">
        <v>13</v>
      </c>
      <c r="L1541">
        <v>47</v>
      </c>
      <c r="M1541">
        <v>-63</v>
      </c>
      <c r="N1541">
        <v>6.46</v>
      </c>
      <c r="P1541">
        <v>1.08</v>
      </c>
      <c r="R1541">
        <v>1</v>
      </c>
      <c r="X1541" t="s">
        <v>505</v>
      </c>
      <c r="Y1541">
        <v>1540</v>
      </c>
      <c r="Z1541" s="1">
        <v>0.19789236111111111</v>
      </c>
      <c r="AA1541" t="s">
        <v>7146</v>
      </c>
      <c r="AB1541">
        <v>-1.2999999999999999E-2</v>
      </c>
      <c r="AC1541">
        <v>-5.0000000000000001E-3</v>
      </c>
      <c r="AD1541">
        <v>6.46</v>
      </c>
      <c r="AE1541" t="s">
        <v>5982</v>
      </c>
      <c r="AF1541" t="s">
        <v>36</v>
      </c>
    </row>
    <row r="1542" spans="1:32" x14ac:dyDescent="0.2">
      <c r="A1542">
        <v>1541</v>
      </c>
      <c r="B1542" t="s">
        <v>2481</v>
      </c>
      <c r="C1542">
        <v>30612</v>
      </c>
      <c r="D1542">
        <v>256122</v>
      </c>
      <c r="F1542">
        <v>4</v>
      </c>
      <c r="G1542">
        <v>43</v>
      </c>
      <c r="H1542">
        <v>3.9</v>
      </c>
      <c r="I1542" t="s">
        <v>26</v>
      </c>
      <c r="J1542">
        <v>70</v>
      </c>
      <c r="K1542">
        <v>55</v>
      </c>
      <c r="L1542">
        <v>52</v>
      </c>
      <c r="M1542">
        <v>-70</v>
      </c>
      <c r="N1542">
        <v>5.54</v>
      </c>
      <c r="P1542">
        <v>-0.12</v>
      </c>
      <c r="R1542">
        <v>-0.46</v>
      </c>
      <c r="X1542" t="s">
        <v>2482</v>
      </c>
      <c r="Y1542">
        <v>1541</v>
      </c>
      <c r="Z1542" s="1">
        <v>0.19657291666666665</v>
      </c>
      <c r="AA1542" t="s">
        <v>7147</v>
      </c>
      <c r="AB1542">
        <v>8.0000000000000002E-3</v>
      </c>
      <c r="AC1542">
        <v>3.3000000000000002E-2</v>
      </c>
      <c r="AD1542">
        <v>5.54</v>
      </c>
      <c r="AE1542" t="s">
        <v>7148</v>
      </c>
      <c r="AF1542" t="s">
        <v>36</v>
      </c>
    </row>
    <row r="1543" spans="1:32" x14ac:dyDescent="0.2">
      <c r="A1543">
        <v>1542</v>
      </c>
      <c r="B1543" t="s">
        <v>2483</v>
      </c>
      <c r="C1543">
        <v>30614</v>
      </c>
      <c r="D1543">
        <v>13298</v>
      </c>
      <c r="F1543">
        <v>4</v>
      </c>
      <c r="G1543">
        <v>54</v>
      </c>
      <c r="H1543">
        <v>3</v>
      </c>
      <c r="I1543" t="s">
        <v>24</v>
      </c>
      <c r="J1543">
        <v>66</v>
      </c>
      <c r="K1543">
        <v>20</v>
      </c>
      <c r="L1543">
        <v>34</v>
      </c>
      <c r="M1543">
        <v>66</v>
      </c>
      <c r="N1543">
        <v>4.29</v>
      </c>
      <c r="P1543">
        <v>0.03</v>
      </c>
      <c r="R1543">
        <v>-0.88</v>
      </c>
      <c r="T1543">
        <v>0</v>
      </c>
      <c r="X1543" t="s">
        <v>2484</v>
      </c>
      <c r="Y1543">
        <v>1542</v>
      </c>
      <c r="Z1543" s="1">
        <v>0.20420138888888886</v>
      </c>
      <c r="AA1543" t="s">
        <v>7149</v>
      </c>
      <c r="AB1543">
        <v>0</v>
      </c>
      <c r="AC1543">
        <v>6.0000000000000001E-3</v>
      </c>
      <c r="AD1543">
        <v>4.29</v>
      </c>
      <c r="AE1543" t="s">
        <v>7150</v>
      </c>
    </row>
    <row r="1544" spans="1:32" x14ac:dyDescent="0.2">
      <c r="A1544">
        <v>1543</v>
      </c>
      <c r="B1544" t="s">
        <v>2485</v>
      </c>
      <c r="C1544">
        <v>30652</v>
      </c>
      <c r="D1544">
        <v>112106</v>
      </c>
      <c r="E1544">
        <v>1731</v>
      </c>
      <c r="F1544">
        <v>4</v>
      </c>
      <c r="G1544">
        <v>49</v>
      </c>
      <c r="H1544">
        <v>50.4</v>
      </c>
      <c r="I1544" t="s">
        <v>24</v>
      </c>
      <c r="J1544">
        <v>6</v>
      </c>
      <c r="K1544">
        <v>57</v>
      </c>
      <c r="L1544">
        <v>41</v>
      </c>
      <c r="M1544">
        <v>6</v>
      </c>
      <c r="N1544">
        <v>3.19</v>
      </c>
      <c r="P1544">
        <v>0.45</v>
      </c>
      <c r="R1544">
        <v>-0.01</v>
      </c>
      <c r="T1544">
        <v>0.26</v>
      </c>
      <c r="X1544" t="s">
        <v>204</v>
      </c>
      <c r="Y1544">
        <v>1543</v>
      </c>
      <c r="Z1544" s="1">
        <v>0.20127777777777778</v>
      </c>
      <c r="AA1544" t="s">
        <v>7151</v>
      </c>
      <c r="AB1544">
        <v>0.46600000000000003</v>
      </c>
      <c r="AC1544">
        <v>1.2E-2</v>
      </c>
      <c r="AD1544">
        <v>3.19</v>
      </c>
      <c r="AE1544" t="s">
        <v>204</v>
      </c>
    </row>
    <row r="1545" spans="1:32" x14ac:dyDescent="0.2">
      <c r="A1545">
        <v>1544</v>
      </c>
      <c r="B1545" t="s">
        <v>2486</v>
      </c>
      <c r="C1545">
        <v>30739</v>
      </c>
      <c r="D1545">
        <v>112124</v>
      </c>
      <c r="F1545">
        <v>4</v>
      </c>
      <c r="G1545">
        <v>50</v>
      </c>
      <c r="H1545">
        <v>36.700000000000003</v>
      </c>
      <c r="I1545" t="s">
        <v>24</v>
      </c>
      <c r="J1545">
        <v>8</v>
      </c>
      <c r="K1545">
        <v>54</v>
      </c>
      <c r="L1545">
        <v>1</v>
      </c>
      <c r="M1545">
        <v>8</v>
      </c>
      <c r="N1545">
        <v>4.3600000000000003</v>
      </c>
      <c r="P1545">
        <v>0.01</v>
      </c>
      <c r="R1545">
        <v>0</v>
      </c>
      <c r="T1545">
        <v>0</v>
      </c>
      <c r="X1545" t="s">
        <v>25</v>
      </c>
      <c r="Y1545">
        <v>1544</v>
      </c>
      <c r="Z1545" s="1">
        <v>0.20181365740740742</v>
      </c>
      <c r="AA1545" t="s">
        <v>7152</v>
      </c>
      <c r="AB1545">
        <v>4.0000000000000001E-3</v>
      </c>
      <c r="AC1545">
        <v>-3.2000000000000001E-2</v>
      </c>
      <c r="AD1545">
        <v>4.3600000000000003</v>
      </c>
      <c r="AE1545" t="s">
        <v>25</v>
      </c>
    </row>
    <row r="1546" spans="1:32" x14ac:dyDescent="0.2">
      <c r="A1546">
        <v>1545</v>
      </c>
      <c r="C1546">
        <v>30743</v>
      </c>
      <c r="D1546">
        <v>149916</v>
      </c>
      <c r="F1546">
        <v>4</v>
      </c>
      <c r="G1546">
        <v>49</v>
      </c>
      <c r="H1546">
        <v>42.2</v>
      </c>
      <c r="I1546" t="s">
        <v>26</v>
      </c>
      <c r="J1546">
        <v>13</v>
      </c>
      <c r="K1546">
        <v>46</v>
      </c>
      <c r="L1546">
        <v>11</v>
      </c>
      <c r="M1546">
        <v>-13</v>
      </c>
      <c r="N1546">
        <v>6.26</v>
      </c>
      <c r="P1546">
        <v>0.44</v>
      </c>
      <c r="R1546">
        <v>-0.05</v>
      </c>
      <c r="X1546" t="s">
        <v>430</v>
      </c>
      <c r="Y1546">
        <v>1545</v>
      </c>
      <c r="Z1546" s="1">
        <v>0.20118287037037039</v>
      </c>
      <c r="AA1546" t="s">
        <v>7153</v>
      </c>
      <c r="AB1546">
        <v>-0.122</v>
      </c>
      <c r="AC1546">
        <v>-0.17199999999999999</v>
      </c>
      <c r="AD1546">
        <v>6.26</v>
      </c>
      <c r="AE1546" t="s">
        <v>430</v>
      </c>
    </row>
    <row r="1547" spans="1:32" x14ac:dyDescent="0.2">
      <c r="A1547">
        <v>1546</v>
      </c>
      <c r="C1547">
        <v>30752</v>
      </c>
      <c r="D1547">
        <v>24894</v>
      </c>
      <c r="F1547">
        <v>4</v>
      </c>
      <c r="G1547">
        <v>53</v>
      </c>
      <c r="H1547">
        <v>9.8000000000000007</v>
      </c>
      <c r="I1547" t="s">
        <v>24</v>
      </c>
      <c r="J1547">
        <v>52</v>
      </c>
      <c r="K1547">
        <v>50</v>
      </c>
      <c r="L1547">
        <v>27</v>
      </c>
      <c r="M1547">
        <v>52</v>
      </c>
      <c r="N1547">
        <v>6.41</v>
      </c>
      <c r="X1547" t="s">
        <v>114</v>
      </c>
      <c r="Y1547">
        <v>1546</v>
      </c>
      <c r="Z1547" s="1">
        <v>0.20358564814814817</v>
      </c>
      <c r="AA1547" t="s">
        <v>7154</v>
      </c>
      <c r="AB1547">
        <v>-8.0000000000000002E-3</v>
      </c>
      <c r="AC1547">
        <v>-2.1000000000000001E-2</v>
      </c>
      <c r="AD1547">
        <v>6.41</v>
      </c>
      <c r="AE1547" t="s">
        <v>114</v>
      </c>
    </row>
    <row r="1548" spans="1:32" x14ac:dyDescent="0.2">
      <c r="A1548">
        <v>1547</v>
      </c>
      <c r="B1548" t="s">
        <v>2487</v>
      </c>
      <c r="C1548">
        <v>30780</v>
      </c>
      <c r="D1548">
        <v>94164</v>
      </c>
      <c r="E1548" t="s">
        <v>2488</v>
      </c>
      <c r="F1548">
        <v>4</v>
      </c>
      <c r="G1548">
        <v>51</v>
      </c>
      <c r="H1548">
        <v>22.5</v>
      </c>
      <c r="I1548" t="s">
        <v>24</v>
      </c>
      <c r="J1548">
        <v>18</v>
      </c>
      <c r="K1548">
        <v>50</v>
      </c>
      <c r="L1548">
        <v>23</v>
      </c>
      <c r="M1548">
        <v>18</v>
      </c>
      <c r="N1548">
        <v>5.0999999999999996</v>
      </c>
      <c r="P1548">
        <v>0.21</v>
      </c>
      <c r="R1548">
        <v>0.12</v>
      </c>
      <c r="T1548">
        <v>0.12</v>
      </c>
      <c r="X1548" t="s">
        <v>2373</v>
      </c>
      <c r="Y1548">
        <v>1547</v>
      </c>
      <c r="Z1548" s="1">
        <v>0.20234374999999999</v>
      </c>
      <c r="AA1548" t="s">
        <v>7155</v>
      </c>
      <c r="AB1548">
        <v>0.08</v>
      </c>
      <c r="AC1548">
        <v>-3.5000000000000003E-2</v>
      </c>
      <c r="AD1548">
        <v>5.0999999999999996</v>
      </c>
      <c r="AE1548" t="s">
        <v>6988</v>
      </c>
    </row>
    <row r="1549" spans="1:32" x14ac:dyDescent="0.2">
      <c r="A1549">
        <v>1548</v>
      </c>
      <c r="C1549">
        <v>30788</v>
      </c>
      <c r="D1549">
        <v>217004</v>
      </c>
      <c r="F1549">
        <v>4</v>
      </c>
      <c r="G1549">
        <v>48</v>
      </c>
      <c r="H1549">
        <v>33.799999999999997</v>
      </c>
      <c r="I1549" t="s">
        <v>26</v>
      </c>
      <c r="J1549">
        <v>43</v>
      </c>
      <c r="K1549">
        <v>58</v>
      </c>
      <c r="L1549">
        <v>48</v>
      </c>
      <c r="M1549">
        <v>-43</v>
      </c>
      <c r="N1549">
        <v>6.72</v>
      </c>
      <c r="P1549">
        <v>0.95</v>
      </c>
      <c r="R1549">
        <v>0.66</v>
      </c>
      <c r="X1549" t="s">
        <v>71</v>
      </c>
      <c r="Y1549">
        <v>1548</v>
      </c>
      <c r="Z1549" s="1">
        <v>0.2003912037037037</v>
      </c>
      <c r="AA1549" t="s">
        <v>7156</v>
      </c>
      <c r="AB1549">
        <v>1.7999999999999999E-2</v>
      </c>
      <c r="AC1549">
        <v>2.1999999999999999E-2</v>
      </c>
      <c r="AD1549">
        <v>6.72</v>
      </c>
      <c r="AE1549" t="s">
        <v>71</v>
      </c>
    </row>
    <row r="1550" spans="1:32" x14ac:dyDescent="0.2">
      <c r="A1550">
        <v>1549</v>
      </c>
      <c r="B1550" t="s">
        <v>2489</v>
      </c>
      <c r="C1550">
        <v>30814</v>
      </c>
      <c r="D1550">
        <v>149924</v>
      </c>
      <c r="E1550">
        <v>1740</v>
      </c>
      <c r="F1550">
        <v>4</v>
      </c>
      <c r="G1550">
        <v>50</v>
      </c>
      <c r="H1550">
        <v>11.6</v>
      </c>
      <c r="I1550" t="s">
        <v>26</v>
      </c>
      <c r="J1550">
        <v>16</v>
      </c>
      <c r="K1550">
        <v>13</v>
      </c>
      <c r="L1550">
        <v>2</v>
      </c>
      <c r="M1550">
        <v>-16</v>
      </c>
      <c r="N1550">
        <v>5.03</v>
      </c>
      <c r="P1550">
        <v>0.98</v>
      </c>
      <c r="R1550">
        <v>0.77</v>
      </c>
      <c r="X1550" t="s">
        <v>54</v>
      </c>
      <c r="Y1550">
        <v>1549</v>
      </c>
      <c r="Z1550" s="1">
        <v>0.20152314814814817</v>
      </c>
      <c r="AA1550" t="s">
        <v>7157</v>
      </c>
      <c r="AB1550">
        <v>4.1000000000000002E-2</v>
      </c>
      <c r="AC1550">
        <v>5.3999999999999999E-2</v>
      </c>
      <c r="AD1550">
        <v>5.03</v>
      </c>
      <c r="AE1550" t="s">
        <v>54</v>
      </c>
    </row>
    <row r="1551" spans="1:32" x14ac:dyDescent="0.2">
      <c r="A1551">
        <v>1550</v>
      </c>
      <c r="C1551">
        <v>30823</v>
      </c>
      <c r="D1551">
        <v>39826</v>
      </c>
      <c r="F1551">
        <v>4</v>
      </c>
      <c r="G1551">
        <v>52</v>
      </c>
      <c r="H1551">
        <v>47.8</v>
      </c>
      <c r="I1551" t="s">
        <v>24</v>
      </c>
      <c r="J1551">
        <v>42</v>
      </c>
      <c r="K1551">
        <v>35</v>
      </c>
      <c r="L1551">
        <v>12</v>
      </c>
      <c r="M1551">
        <v>42</v>
      </c>
      <c r="N1551">
        <v>5.71</v>
      </c>
      <c r="P1551">
        <v>0.11</v>
      </c>
      <c r="R1551">
        <v>0.14000000000000001</v>
      </c>
      <c r="X1551" t="s">
        <v>2714</v>
      </c>
      <c r="Y1551">
        <v>1550</v>
      </c>
      <c r="Z1551" s="1">
        <v>0.20333101851851851</v>
      </c>
      <c r="AA1551" t="s">
        <v>7158</v>
      </c>
      <c r="AB1551">
        <v>-6.0000000000000001E-3</v>
      </c>
      <c r="AC1551">
        <v>-1E-3</v>
      </c>
      <c r="AD1551">
        <v>5.71</v>
      </c>
      <c r="AE1551" t="s">
        <v>2714</v>
      </c>
    </row>
    <row r="1552" spans="1:32" x14ac:dyDescent="0.2">
      <c r="A1552">
        <v>1551</v>
      </c>
      <c r="B1552" t="s">
        <v>2490</v>
      </c>
      <c r="C1552">
        <v>30834</v>
      </c>
      <c r="D1552">
        <v>57475</v>
      </c>
      <c r="F1552">
        <v>4</v>
      </c>
      <c r="G1552">
        <v>52</v>
      </c>
      <c r="H1552">
        <v>38</v>
      </c>
      <c r="I1552" t="s">
        <v>24</v>
      </c>
      <c r="J1552">
        <v>36</v>
      </c>
      <c r="K1552">
        <v>42</v>
      </c>
      <c r="L1552">
        <v>11</v>
      </c>
      <c r="M1552">
        <v>36</v>
      </c>
      <c r="N1552">
        <v>4.78</v>
      </c>
      <c r="P1552">
        <v>1.41</v>
      </c>
      <c r="R1552">
        <v>1.58</v>
      </c>
      <c r="T1552">
        <v>0.78</v>
      </c>
      <c r="X1552" t="s">
        <v>2491</v>
      </c>
      <c r="Y1552">
        <v>1551</v>
      </c>
      <c r="Z1552" s="1">
        <v>0.20321759259259262</v>
      </c>
      <c r="AA1552" t="s">
        <v>7159</v>
      </c>
      <c r="AB1552">
        <v>-2.7E-2</v>
      </c>
      <c r="AC1552">
        <v>-7.0000000000000001E-3</v>
      </c>
      <c r="AD1552">
        <v>4.78</v>
      </c>
      <c r="AE1552" t="s">
        <v>5935</v>
      </c>
      <c r="AF1552" t="s">
        <v>36</v>
      </c>
    </row>
    <row r="1553" spans="1:32" x14ac:dyDescent="0.2">
      <c r="A1553">
        <v>1552</v>
      </c>
      <c r="B1553" t="s">
        <v>2492</v>
      </c>
      <c r="C1553">
        <v>30836</v>
      </c>
      <c r="D1553">
        <v>112142</v>
      </c>
      <c r="E1553">
        <v>1742</v>
      </c>
      <c r="F1553">
        <v>4</v>
      </c>
      <c r="G1553">
        <v>51</v>
      </c>
      <c r="H1553">
        <v>12.4</v>
      </c>
      <c r="I1553" t="s">
        <v>24</v>
      </c>
      <c r="J1553">
        <v>5</v>
      </c>
      <c r="K1553">
        <v>36</v>
      </c>
      <c r="L1553">
        <v>18</v>
      </c>
      <c r="M1553">
        <v>5</v>
      </c>
      <c r="N1553">
        <v>3.69</v>
      </c>
      <c r="P1553">
        <v>-0.17</v>
      </c>
      <c r="R1553">
        <v>-0.81</v>
      </c>
      <c r="T1553">
        <v>-0.16</v>
      </c>
      <c r="X1553" t="s">
        <v>2493</v>
      </c>
      <c r="Y1553">
        <v>1552</v>
      </c>
      <c r="Z1553" s="1">
        <v>0.20222685185185185</v>
      </c>
      <c r="AA1553" t="s">
        <v>7160</v>
      </c>
      <c r="AB1553">
        <v>-1E-3</v>
      </c>
      <c r="AC1553">
        <v>1E-3</v>
      </c>
      <c r="AD1553">
        <v>3.69</v>
      </c>
      <c r="AE1553" t="s">
        <v>2436</v>
      </c>
      <c r="AF1553" t="s">
        <v>36</v>
      </c>
    </row>
    <row r="1554" spans="1:32" x14ac:dyDescent="0.2">
      <c r="A1554">
        <v>1553</v>
      </c>
      <c r="C1554">
        <v>30870</v>
      </c>
      <c r="D1554">
        <v>112150</v>
      </c>
      <c r="F1554">
        <v>4</v>
      </c>
      <c r="G1554">
        <v>51</v>
      </c>
      <c r="H1554">
        <v>43.4</v>
      </c>
      <c r="I1554" t="s">
        <v>24</v>
      </c>
      <c r="J1554">
        <v>9</v>
      </c>
      <c r="K1554">
        <v>58</v>
      </c>
      <c r="L1554">
        <v>30</v>
      </c>
      <c r="M1554">
        <v>9</v>
      </c>
      <c r="N1554">
        <v>6.11</v>
      </c>
      <c r="P1554">
        <v>0.08</v>
      </c>
      <c r="R1554">
        <v>-0.44</v>
      </c>
      <c r="X1554" t="s">
        <v>211</v>
      </c>
      <c r="Y1554">
        <v>1553</v>
      </c>
      <c r="Z1554" s="1">
        <v>0.20258564814814814</v>
      </c>
      <c r="AA1554" t="s">
        <v>7161</v>
      </c>
      <c r="AB1554">
        <v>1E-3</v>
      </c>
      <c r="AC1554">
        <v>-8.0000000000000002E-3</v>
      </c>
      <c r="AD1554">
        <v>6.11</v>
      </c>
      <c r="AE1554" t="s">
        <v>211</v>
      </c>
    </row>
    <row r="1555" spans="1:32" x14ac:dyDescent="0.2">
      <c r="A1555">
        <v>1554</v>
      </c>
      <c r="C1555">
        <v>30912</v>
      </c>
      <c r="D1555">
        <v>76802</v>
      </c>
      <c r="F1555">
        <v>4</v>
      </c>
      <c r="G1555">
        <v>52</v>
      </c>
      <c r="H1555">
        <v>47.1</v>
      </c>
      <c r="I1555" t="s">
        <v>24</v>
      </c>
      <c r="J1555">
        <v>27</v>
      </c>
      <c r="K1555">
        <v>53</v>
      </c>
      <c r="L1555">
        <v>51</v>
      </c>
      <c r="M1555">
        <v>27</v>
      </c>
      <c r="N1555">
        <v>5.97</v>
      </c>
      <c r="P1555">
        <v>0.37</v>
      </c>
      <c r="R1555">
        <v>0.16</v>
      </c>
      <c r="X1555" t="s">
        <v>307</v>
      </c>
      <c r="Y1555">
        <v>1554</v>
      </c>
      <c r="Z1555" s="1">
        <v>0.20332291666666666</v>
      </c>
      <c r="AA1555" t="s">
        <v>7162</v>
      </c>
      <c r="AB1555">
        <v>4.1000000000000002E-2</v>
      </c>
      <c r="AC1555">
        <v>-3.2000000000000001E-2</v>
      </c>
      <c r="AD1555">
        <v>5.97</v>
      </c>
      <c r="AE1555" t="s">
        <v>307</v>
      </c>
    </row>
    <row r="1556" spans="1:32" x14ac:dyDescent="0.2">
      <c r="A1556">
        <v>1555</v>
      </c>
      <c r="B1556" t="s">
        <v>2494</v>
      </c>
      <c r="C1556">
        <v>30958</v>
      </c>
      <c r="D1556">
        <v>24904</v>
      </c>
      <c r="F1556">
        <v>4</v>
      </c>
      <c r="G1556">
        <v>55</v>
      </c>
      <c r="H1556">
        <v>3.1</v>
      </c>
      <c r="I1556" t="s">
        <v>24</v>
      </c>
      <c r="J1556">
        <v>55</v>
      </c>
      <c r="K1556">
        <v>15</v>
      </c>
      <c r="L1556">
        <v>33</v>
      </c>
      <c r="M1556">
        <v>55</v>
      </c>
      <c r="N1556">
        <v>5.52</v>
      </c>
      <c r="P1556">
        <v>0.04</v>
      </c>
      <c r="R1556">
        <v>0</v>
      </c>
      <c r="X1556" t="s">
        <v>191</v>
      </c>
      <c r="Y1556">
        <v>1555</v>
      </c>
      <c r="Z1556" s="1">
        <v>0.20489699074074075</v>
      </c>
      <c r="AA1556" t="s">
        <v>7163</v>
      </c>
      <c r="AB1556">
        <v>-1.2E-2</v>
      </c>
      <c r="AC1556">
        <v>-0.01</v>
      </c>
      <c r="AD1556">
        <v>5.52</v>
      </c>
      <c r="AE1556" t="s">
        <v>191</v>
      </c>
    </row>
    <row r="1557" spans="1:32" x14ac:dyDescent="0.2">
      <c r="A1557">
        <v>1556</v>
      </c>
      <c r="B1557" t="s">
        <v>2495</v>
      </c>
      <c r="C1557">
        <v>30959</v>
      </c>
      <c r="D1557">
        <v>94176</v>
      </c>
      <c r="E1557" t="s">
        <v>2496</v>
      </c>
      <c r="F1557">
        <v>4</v>
      </c>
      <c r="G1557">
        <v>52</v>
      </c>
      <c r="H1557">
        <v>32</v>
      </c>
      <c r="I1557" t="s">
        <v>24</v>
      </c>
      <c r="J1557">
        <v>14</v>
      </c>
      <c r="K1557">
        <v>15</v>
      </c>
      <c r="L1557">
        <v>2</v>
      </c>
      <c r="M1557">
        <v>14</v>
      </c>
      <c r="N1557">
        <v>4.74</v>
      </c>
      <c r="P1557">
        <v>1.84</v>
      </c>
      <c r="R1557">
        <v>2.0299999999999998</v>
      </c>
      <c r="T1557">
        <v>1.17</v>
      </c>
      <c r="U1557" t="s">
        <v>93</v>
      </c>
      <c r="X1557" t="s">
        <v>2497</v>
      </c>
      <c r="Y1557">
        <v>1556</v>
      </c>
      <c r="Z1557" s="1">
        <v>0.20314814814814816</v>
      </c>
      <c r="AA1557" t="s">
        <v>7164</v>
      </c>
      <c r="AB1557">
        <v>0</v>
      </c>
      <c r="AC1557">
        <v>-5.7000000000000002E-2</v>
      </c>
      <c r="AD1557">
        <v>4.74</v>
      </c>
      <c r="AE1557" t="s">
        <v>6690</v>
      </c>
      <c r="AF1557" t="s">
        <v>36</v>
      </c>
    </row>
    <row r="1558" spans="1:32" x14ac:dyDescent="0.2">
      <c r="A1558">
        <v>1557</v>
      </c>
      <c r="C1558">
        <v>30985</v>
      </c>
      <c r="D1558">
        <v>217032</v>
      </c>
      <c r="F1558">
        <v>4</v>
      </c>
      <c r="G1558">
        <v>50</v>
      </c>
      <c r="H1558">
        <v>16.2</v>
      </c>
      <c r="I1558" t="s">
        <v>26</v>
      </c>
      <c r="J1558">
        <v>41</v>
      </c>
      <c r="K1558">
        <v>19</v>
      </c>
      <c r="L1558">
        <v>15</v>
      </c>
      <c r="M1558">
        <v>-41</v>
      </c>
      <c r="N1558">
        <v>6.07</v>
      </c>
      <c r="P1558">
        <v>0.37</v>
      </c>
      <c r="X1558" t="s">
        <v>2498</v>
      </c>
      <c r="Y1558">
        <v>1557</v>
      </c>
      <c r="Z1558" s="1">
        <v>0.20157638888888887</v>
      </c>
      <c r="AA1558" t="s">
        <v>7165</v>
      </c>
      <c r="AB1558">
        <v>6.0000000000000001E-3</v>
      </c>
      <c r="AC1558">
        <v>6.5000000000000002E-2</v>
      </c>
      <c r="AD1558">
        <v>6.07</v>
      </c>
      <c r="AE1558" t="s">
        <v>2498</v>
      </c>
    </row>
    <row r="1559" spans="1:32" x14ac:dyDescent="0.2">
      <c r="A1559">
        <v>1558</v>
      </c>
      <c r="C1559">
        <v>31069</v>
      </c>
      <c r="D1559">
        <v>39851</v>
      </c>
      <c r="F1559">
        <v>4</v>
      </c>
      <c r="G1559">
        <v>54</v>
      </c>
      <c r="H1559">
        <v>51.3</v>
      </c>
      <c r="I1559" t="s">
        <v>24</v>
      </c>
      <c r="J1559">
        <v>44</v>
      </c>
      <c r="K1559">
        <v>3</v>
      </c>
      <c r="L1559">
        <v>39</v>
      </c>
      <c r="M1559">
        <v>44</v>
      </c>
      <c r="N1559">
        <v>6.08</v>
      </c>
      <c r="P1559">
        <v>-0.02</v>
      </c>
      <c r="R1559">
        <v>-0.09</v>
      </c>
      <c r="X1559" t="s">
        <v>134</v>
      </c>
      <c r="Y1559">
        <v>1558</v>
      </c>
      <c r="Z1559" s="1">
        <v>0.20476041666666667</v>
      </c>
      <c r="AA1559" t="s">
        <v>7166</v>
      </c>
      <c r="AB1559">
        <v>2.7E-2</v>
      </c>
      <c r="AC1559">
        <v>-5.2999999999999999E-2</v>
      </c>
      <c r="AD1559">
        <v>6.08</v>
      </c>
      <c r="AE1559" t="s">
        <v>134</v>
      </c>
    </row>
    <row r="1560" spans="1:32" x14ac:dyDescent="0.2">
      <c r="A1560">
        <v>1559</v>
      </c>
      <c r="C1560">
        <v>31093</v>
      </c>
      <c r="D1560">
        <v>195357</v>
      </c>
      <c r="F1560">
        <v>4</v>
      </c>
      <c r="G1560">
        <v>51</v>
      </c>
      <c r="H1560">
        <v>28.2</v>
      </c>
      <c r="I1560" t="s">
        <v>26</v>
      </c>
      <c r="J1560">
        <v>34</v>
      </c>
      <c r="K1560">
        <v>54</v>
      </c>
      <c r="L1560">
        <v>23</v>
      </c>
      <c r="M1560">
        <v>-34</v>
      </c>
      <c r="N1560">
        <v>5.86</v>
      </c>
      <c r="P1560">
        <v>0.08</v>
      </c>
      <c r="R1560">
        <v>0.09</v>
      </c>
      <c r="X1560" t="s">
        <v>25</v>
      </c>
      <c r="Y1560">
        <v>1559</v>
      </c>
      <c r="Z1560" s="1">
        <v>0.20240972222222223</v>
      </c>
      <c r="AA1560" t="s">
        <v>7167</v>
      </c>
      <c r="AB1560">
        <v>2.5999999999999999E-2</v>
      </c>
      <c r="AC1560">
        <v>-2.1999999999999999E-2</v>
      </c>
      <c r="AD1560">
        <v>5.86</v>
      </c>
      <c r="AE1560" t="s">
        <v>25</v>
      </c>
    </row>
    <row r="1561" spans="1:32" x14ac:dyDescent="0.2">
      <c r="A1561">
        <v>1560</v>
      </c>
      <c r="B1561" t="s">
        <v>2499</v>
      </c>
      <c r="C1561">
        <v>31109</v>
      </c>
      <c r="D1561">
        <v>131568</v>
      </c>
      <c r="F1561">
        <v>4</v>
      </c>
      <c r="G1561">
        <v>52</v>
      </c>
      <c r="H1561">
        <v>53.7</v>
      </c>
      <c r="I1561" t="s">
        <v>26</v>
      </c>
      <c r="J1561">
        <v>5</v>
      </c>
      <c r="K1561">
        <v>27</v>
      </c>
      <c r="L1561">
        <v>10</v>
      </c>
      <c r="M1561">
        <v>-5</v>
      </c>
      <c r="N1561">
        <v>4.3899999999999997</v>
      </c>
      <c r="P1561">
        <v>0.25</v>
      </c>
      <c r="R1561">
        <v>0.16</v>
      </c>
      <c r="T1561">
        <v>0.17</v>
      </c>
      <c r="X1561" t="s">
        <v>2500</v>
      </c>
      <c r="Y1561">
        <v>1560</v>
      </c>
      <c r="Z1561" s="1">
        <v>0.20339930555555555</v>
      </c>
      <c r="AA1561" t="s">
        <v>7168</v>
      </c>
      <c r="AB1561">
        <v>-2.3E-2</v>
      </c>
      <c r="AC1561">
        <v>2.1000000000000001E-2</v>
      </c>
      <c r="AD1561">
        <v>4.3899999999999997</v>
      </c>
      <c r="AE1561" t="s">
        <v>297</v>
      </c>
      <c r="AF1561" t="s">
        <v>36</v>
      </c>
    </row>
    <row r="1562" spans="1:32" x14ac:dyDescent="0.2">
      <c r="A1562">
        <v>1561</v>
      </c>
      <c r="C1562">
        <v>31134</v>
      </c>
      <c r="D1562">
        <v>24919</v>
      </c>
      <c r="F1562">
        <v>4</v>
      </c>
      <c r="G1562">
        <v>56</v>
      </c>
      <c r="H1562">
        <v>7.1</v>
      </c>
      <c r="I1562" t="s">
        <v>24</v>
      </c>
      <c r="J1562">
        <v>52</v>
      </c>
      <c r="K1562">
        <v>52</v>
      </c>
      <c r="L1562">
        <v>10</v>
      </c>
      <c r="M1562">
        <v>52</v>
      </c>
      <c r="N1562">
        <v>5.75</v>
      </c>
      <c r="P1562">
        <v>0.11</v>
      </c>
      <c r="R1562">
        <v>0.1</v>
      </c>
      <c r="X1562" t="s">
        <v>162</v>
      </c>
      <c r="Y1562">
        <v>1561</v>
      </c>
      <c r="Z1562" s="1">
        <v>0.20563773148148148</v>
      </c>
      <c r="AA1562" t="s">
        <v>7169</v>
      </c>
      <c r="AB1562">
        <v>-3.0000000000000001E-3</v>
      </c>
      <c r="AC1562">
        <v>8.0000000000000002E-3</v>
      </c>
      <c r="AD1562">
        <v>5.75</v>
      </c>
      <c r="AE1562" t="s">
        <v>162</v>
      </c>
    </row>
    <row r="1563" spans="1:32" x14ac:dyDescent="0.2">
      <c r="A1563">
        <v>1562</v>
      </c>
      <c r="B1563" t="s">
        <v>2501</v>
      </c>
      <c r="C1563">
        <v>31139</v>
      </c>
      <c r="D1563">
        <v>112179</v>
      </c>
      <c r="E1563">
        <v>1755</v>
      </c>
      <c r="F1563">
        <v>4</v>
      </c>
      <c r="G1563">
        <v>53</v>
      </c>
      <c r="H1563">
        <v>22.8</v>
      </c>
      <c r="I1563" t="s">
        <v>24</v>
      </c>
      <c r="J1563">
        <v>2</v>
      </c>
      <c r="K1563">
        <v>30</v>
      </c>
      <c r="L1563">
        <v>29</v>
      </c>
      <c r="M1563">
        <v>2</v>
      </c>
      <c r="N1563">
        <v>5.33</v>
      </c>
      <c r="P1563">
        <v>1.64</v>
      </c>
      <c r="R1563">
        <v>1.95</v>
      </c>
      <c r="T1563">
        <v>0.91</v>
      </c>
      <c r="U1563" t="s">
        <v>93</v>
      </c>
      <c r="X1563" t="s">
        <v>419</v>
      </c>
      <c r="Y1563">
        <v>1562</v>
      </c>
      <c r="Z1563" s="1">
        <v>0.20373611111111112</v>
      </c>
      <c r="AA1563" t="s">
        <v>7170</v>
      </c>
      <c r="AB1563">
        <v>3.4000000000000002E-2</v>
      </c>
      <c r="AC1563">
        <v>-1.9E-2</v>
      </c>
      <c r="AD1563">
        <v>5.33</v>
      </c>
      <c r="AE1563" t="s">
        <v>419</v>
      </c>
    </row>
    <row r="1564" spans="1:32" x14ac:dyDescent="0.2">
      <c r="A1564">
        <v>1563</v>
      </c>
      <c r="B1564" t="s">
        <v>2502</v>
      </c>
      <c r="C1564">
        <v>31203</v>
      </c>
      <c r="D1564">
        <v>233709</v>
      </c>
      <c r="F1564">
        <v>4</v>
      </c>
      <c r="G1564">
        <v>50</v>
      </c>
      <c r="H1564">
        <v>55.2</v>
      </c>
      <c r="I1564" t="s">
        <v>26</v>
      </c>
      <c r="J1564">
        <v>53</v>
      </c>
      <c r="K1564">
        <v>27</v>
      </c>
      <c r="L1564">
        <v>41</v>
      </c>
      <c r="M1564">
        <v>-53</v>
      </c>
      <c r="N1564">
        <v>5.61</v>
      </c>
      <c r="P1564">
        <v>0.33</v>
      </c>
      <c r="X1564" t="s">
        <v>88</v>
      </c>
      <c r="Y1564">
        <v>1563</v>
      </c>
      <c r="Z1564" s="1">
        <v>0.20202777777777778</v>
      </c>
      <c r="AA1564" t="s">
        <v>7171</v>
      </c>
      <c r="AB1564">
        <v>-9.0999999999999998E-2</v>
      </c>
      <c r="AC1564">
        <v>8.3000000000000004E-2</v>
      </c>
      <c r="AD1564">
        <v>5.61</v>
      </c>
      <c r="AE1564" t="s">
        <v>88</v>
      </c>
    </row>
    <row r="1565" spans="1:32" x14ac:dyDescent="0.2">
      <c r="A1565">
        <v>1564</v>
      </c>
      <c r="B1565" t="s">
        <v>2502</v>
      </c>
      <c r="C1565">
        <v>31204</v>
      </c>
      <c r="D1565">
        <v>233710</v>
      </c>
      <c r="F1565">
        <v>4</v>
      </c>
      <c r="G1565">
        <v>50</v>
      </c>
      <c r="H1565">
        <v>56.3</v>
      </c>
      <c r="I1565" t="s">
        <v>26</v>
      </c>
      <c r="J1565">
        <v>53</v>
      </c>
      <c r="K1565">
        <v>27</v>
      </c>
      <c r="L1565">
        <v>35</v>
      </c>
      <c r="M1565">
        <v>-53</v>
      </c>
      <c r="N1565">
        <v>6.42</v>
      </c>
      <c r="X1565" t="s">
        <v>2503</v>
      </c>
      <c r="Y1565">
        <v>1564</v>
      </c>
      <c r="Z1565" s="1">
        <v>0.20204050925925929</v>
      </c>
      <c r="AA1565" t="s">
        <v>7172</v>
      </c>
      <c r="AB1565">
        <v>-9.1999999999999998E-2</v>
      </c>
      <c r="AC1565">
        <v>8.1000000000000003E-2</v>
      </c>
      <c r="AD1565">
        <v>6.42</v>
      </c>
      <c r="AE1565" t="s">
        <v>2503</v>
      </c>
    </row>
    <row r="1566" spans="1:32" x14ac:dyDescent="0.2">
      <c r="A1566">
        <v>1565</v>
      </c>
      <c r="C1566">
        <v>31209</v>
      </c>
      <c r="D1566">
        <v>112191</v>
      </c>
      <c r="F1566">
        <v>4</v>
      </c>
      <c r="G1566">
        <v>53</v>
      </c>
      <c r="H1566">
        <v>55.8</v>
      </c>
      <c r="I1566" t="s">
        <v>24</v>
      </c>
      <c r="J1566">
        <v>1</v>
      </c>
      <c r="K1566">
        <v>34</v>
      </c>
      <c r="L1566">
        <v>10</v>
      </c>
      <c r="M1566">
        <v>1</v>
      </c>
      <c r="N1566">
        <v>6.61</v>
      </c>
      <c r="P1566">
        <v>0.04</v>
      </c>
      <c r="R1566">
        <v>0.01</v>
      </c>
      <c r="X1566" t="s">
        <v>25</v>
      </c>
      <c r="Y1566">
        <v>1565</v>
      </c>
      <c r="Z1566" s="1">
        <v>0.20411805555555554</v>
      </c>
      <c r="AA1566" t="s">
        <v>7173</v>
      </c>
      <c r="AB1566">
        <v>8.9999999999999993E-3</v>
      </c>
      <c r="AC1566">
        <v>-3.0000000000000001E-3</v>
      </c>
      <c r="AD1566">
        <v>6.61</v>
      </c>
      <c r="AE1566" t="s">
        <v>25</v>
      </c>
    </row>
    <row r="1567" spans="1:32" x14ac:dyDescent="0.2">
      <c r="A1567">
        <v>1566</v>
      </c>
      <c r="C1567">
        <v>31236</v>
      </c>
      <c r="D1567">
        <v>94199</v>
      </c>
      <c r="F1567">
        <v>4</v>
      </c>
      <c r="G1567">
        <v>54</v>
      </c>
      <c r="H1567">
        <v>58.3</v>
      </c>
      <c r="I1567" t="s">
        <v>24</v>
      </c>
      <c r="J1567">
        <v>19</v>
      </c>
      <c r="K1567">
        <v>29</v>
      </c>
      <c r="L1567">
        <v>7</v>
      </c>
      <c r="M1567">
        <v>19</v>
      </c>
      <c r="N1567">
        <v>6.37</v>
      </c>
      <c r="P1567">
        <v>0.28999999999999998</v>
      </c>
      <c r="R1567">
        <v>0.06</v>
      </c>
      <c r="T1567">
        <v>0.16</v>
      </c>
      <c r="X1567" t="s">
        <v>2896</v>
      </c>
      <c r="Y1567">
        <v>1566</v>
      </c>
      <c r="Z1567" s="1">
        <v>0.20484143518518519</v>
      </c>
      <c r="AA1567" t="s">
        <v>7174</v>
      </c>
      <c r="AB1567">
        <v>0.06</v>
      </c>
      <c r="AC1567">
        <v>-3.7999999999999999E-2</v>
      </c>
      <c r="AD1567">
        <v>6.37</v>
      </c>
      <c r="AE1567" t="s">
        <v>2896</v>
      </c>
    </row>
    <row r="1568" spans="1:32" x14ac:dyDescent="0.2">
      <c r="A1568">
        <v>1567</v>
      </c>
      <c r="B1568" t="s">
        <v>2504</v>
      </c>
      <c r="C1568">
        <v>31237</v>
      </c>
      <c r="D1568">
        <v>112197</v>
      </c>
      <c r="E1568" t="s">
        <v>2505</v>
      </c>
      <c r="F1568">
        <v>4</v>
      </c>
      <c r="G1568">
        <v>54</v>
      </c>
      <c r="H1568">
        <v>15.1</v>
      </c>
      <c r="I1568" t="s">
        <v>24</v>
      </c>
      <c r="J1568">
        <v>2</v>
      </c>
      <c r="K1568">
        <v>26</v>
      </c>
      <c r="L1568">
        <v>26</v>
      </c>
      <c r="M1568">
        <v>2</v>
      </c>
      <c r="N1568">
        <v>3.72</v>
      </c>
      <c r="P1568">
        <v>-0.18</v>
      </c>
      <c r="R1568">
        <v>-0.83</v>
      </c>
      <c r="T1568">
        <v>-0.2</v>
      </c>
      <c r="X1568" t="s">
        <v>2506</v>
      </c>
      <c r="Y1568">
        <v>1567</v>
      </c>
      <c r="Z1568" s="1">
        <v>0.20434143518518519</v>
      </c>
      <c r="AA1568" t="s">
        <v>7175</v>
      </c>
      <c r="AB1568">
        <v>0</v>
      </c>
      <c r="AC1568">
        <v>0</v>
      </c>
      <c r="AD1568">
        <v>3.72</v>
      </c>
      <c r="AE1568" t="s">
        <v>573</v>
      </c>
      <c r="AF1568" t="s">
        <v>36</v>
      </c>
    </row>
    <row r="1569" spans="1:32" x14ac:dyDescent="0.2">
      <c r="A1569">
        <v>1568</v>
      </c>
      <c r="B1569" t="s">
        <v>2507</v>
      </c>
      <c r="C1569">
        <v>31278</v>
      </c>
      <c r="D1569">
        <v>24929</v>
      </c>
      <c r="F1569">
        <v>4</v>
      </c>
      <c r="G1569">
        <v>57</v>
      </c>
      <c r="H1569">
        <v>17.2</v>
      </c>
      <c r="I1569" t="s">
        <v>24</v>
      </c>
      <c r="J1569">
        <v>53</v>
      </c>
      <c r="K1569">
        <v>45</v>
      </c>
      <c r="L1569">
        <v>8</v>
      </c>
      <c r="M1569">
        <v>53</v>
      </c>
      <c r="N1569">
        <v>4.47</v>
      </c>
      <c r="P1569">
        <v>-0.02</v>
      </c>
      <c r="R1569">
        <v>-0.01</v>
      </c>
      <c r="T1569">
        <v>-0.01</v>
      </c>
      <c r="X1569" t="s">
        <v>89</v>
      </c>
      <c r="Y1569">
        <v>1568</v>
      </c>
      <c r="Z1569" s="1">
        <v>0.20644907407407409</v>
      </c>
      <c r="AA1569" t="s">
        <v>7176</v>
      </c>
      <c r="AB1569">
        <v>-2.4E-2</v>
      </c>
      <c r="AC1569">
        <v>7.0000000000000001E-3</v>
      </c>
      <c r="AD1569">
        <v>4.47</v>
      </c>
      <c r="AE1569" t="s">
        <v>89</v>
      </c>
    </row>
    <row r="1570" spans="1:32" x14ac:dyDescent="0.2">
      <c r="A1570">
        <v>1569</v>
      </c>
      <c r="B1570" t="s">
        <v>2508</v>
      </c>
      <c r="C1570">
        <v>31283</v>
      </c>
      <c r="D1570">
        <v>94197</v>
      </c>
      <c r="F1570">
        <v>4</v>
      </c>
      <c r="G1570">
        <v>54</v>
      </c>
      <c r="H1570">
        <v>46.9</v>
      </c>
      <c r="I1570" t="s">
        <v>24</v>
      </c>
      <c r="J1570">
        <v>11</v>
      </c>
      <c r="K1570">
        <v>25</v>
      </c>
      <c r="L1570">
        <v>34</v>
      </c>
      <c r="M1570">
        <v>11</v>
      </c>
      <c r="N1570">
        <v>5.19</v>
      </c>
      <c r="P1570">
        <v>0.12</v>
      </c>
      <c r="R1570">
        <v>0.11</v>
      </c>
      <c r="X1570" t="s">
        <v>298</v>
      </c>
      <c r="Y1570">
        <v>1569</v>
      </c>
      <c r="Z1570" s="1">
        <v>0.20470949074074074</v>
      </c>
      <c r="AA1570" t="s">
        <v>7177</v>
      </c>
      <c r="AB1570">
        <v>-8.9999999999999993E-3</v>
      </c>
      <c r="AC1570">
        <v>3.2000000000000001E-2</v>
      </c>
      <c r="AD1570">
        <v>5.19</v>
      </c>
      <c r="AE1570" t="s">
        <v>298</v>
      </c>
    </row>
    <row r="1571" spans="1:32" x14ac:dyDescent="0.2">
      <c r="A1571">
        <v>1570</v>
      </c>
      <c r="B1571" t="s">
        <v>2509</v>
      </c>
      <c r="C1571">
        <v>31295</v>
      </c>
      <c r="D1571">
        <v>94201</v>
      </c>
      <c r="F1571">
        <v>4</v>
      </c>
      <c r="G1571">
        <v>54</v>
      </c>
      <c r="H1571">
        <v>53.8</v>
      </c>
      <c r="I1571" t="s">
        <v>24</v>
      </c>
      <c r="J1571">
        <v>10</v>
      </c>
      <c r="K1571">
        <v>9</v>
      </c>
      <c r="L1571">
        <v>3</v>
      </c>
      <c r="M1571">
        <v>10</v>
      </c>
      <c r="N1571">
        <v>4.6500000000000004</v>
      </c>
      <c r="P1571">
        <v>0.09</v>
      </c>
      <c r="R1571">
        <v>0.09</v>
      </c>
      <c r="T1571">
        <v>0.03</v>
      </c>
      <c r="X1571" t="s">
        <v>2510</v>
      </c>
      <c r="Y1571">
        <v>1570</v>
      </c>
      <c r="Z1571" s="1">
        <v>0.20478935185185185</v>
      </c>
      <c r="AA1571" t="s">
        <v>7178</v>
      </c>
      <c r="AB1571">
        <v>4.5999999999999999E-2</v>
      </c>
      <c r="AC1571">
        <v>-0.13200000000000001</v>
      </c>
      <c r="AD1571">
        <v>4.6500000000000004</v>
      </c>
      <c r="AE1571" t="s">
        <v>2510</v>
      </c>
    </row>
    <row r="1572" spans="1:32" x14ac:dyDescent="0.2">
      <c r="A1572">
        <v>1571</v>
      </c>
      <c r="C1572">
        <v>31296</v>
      </c>
      <c r="D1572">
        <v>112203</v>
      </c>
      <c r="E1572">
        <v>1763</v>
      </c>
      <c r="F1572">
        <v>4</v>
      </c>
      <c r="G1572">
        <v>54</v>
      </c>
      <c r="H1572">
        <v>47.8</v>
      </c>
      <c r="I1572" t="s">
        <v>24</v>
      </c>
      <c r="J1572">
        <v>7</v>
      </c>
      <c r="K1572">
        <v>46</v>
      </c>
      <c r="L1572">
        <v>45</v>
      </c>
      <c r="M1572">
        <v>7</v>
      </c>
      <c r="N1572">
        <v>5.33</v>
      </c>
      <c r="P1572">
        <v>1.22</v>
      </c>
      <c r="R1572">
        <v>1.18</v>
      </c>
      <c r="W1572" t="s">
        <v>27</v>
      </c>
      <c r="X1572" t="s">
        <v>507</v>
      </c>
      <c r="Y1572">
        <v>1571</v>
      </c>
      <c r="Z1572" s="1">
        <v>0.20471990740740742</v>
      </c>
      <c r="AA1572" t="s">
        <v>7179</v>
      </c>
      <c r="AB1572">
        <v>-2.1000000000000001E-2</v>
      </c>
      <c r="AC1572">
        <v>-2.7E-2</v>
      </c>
      <c r="AD1572">
        <v>5.33</v>
      </c>
      <c r="AE1572" t="s">
        <v>5984</v>
      </c>
    </row>
    <row r="1573" spans="1:32" x14ac:dyDescent="0.2">
      <c r="A1573">
        <v>1572</v>
      </c>
      <c r="C1573">
        <v>31312</v>
      </c>
      <c r="D1573">
        <v>5385</v>
      </c>
      <c r="F1573">
        <v>5</v>
      </c>
      <c r="G1573">
        <v>2</v>
      </c>
      <c r="H1573">
        <v>20.100000000000001</v>
      </c>
      <c r="I1573" t="s">
        <v>24</v>
      </c>
      <c r="J1573">
        <v>74</v>
      </c>
      <c r="K1573">
        <v>16</v>
      </c>
      <c r="L1573">
        <v>9</v>
      </c>
      <c r="M1573">
        <v>74</v>
      </c>
      <c r="N1573">
        <v>6.06</v>
      </c>
      <c r="P1573">
        <v>1.57</v>
      </c>
      <c r="R1573">
        <v>1.83</v>
      </c>
      <c r="X1573" t="s">
        <v>77</v>
      </c>
      <c r="Y1573">
        <v>1572</v>
      </c>
      <c r="Z1573" s="1">
        <v>0.20995486111111109</v>
      </c>
      <c r="AA1573" t="s">
        <v>7180</v>
      </c>
      <c r="AB1573">
        <v>2.1000000000000001E-2</v>
      </c>
      <c r="AC1573">
        <v>3.4000000000000002E-2</v>
      </c>
      <c r="AD1573">
        <v>6.06</v>
      </c>
      <c r="AE1573" t="s">
        <v>77</v>
      </c>
    </row>
    <row r="1574" spans="1:32" x14ac:dyDescent="0.2">
      <c r="A1574">
        <v>1573</v>
      </c>
      <c r="C1574">
        <v>31327</v>
      </c>
      <c r="D1574">
        <v>57511</v>
      </c>
      <c r="F1574">
        <v>4</v>
      </c>
      <c r="G1574">
        <v>56</v>
      </c>
      <c r="H1574">
        <v>19.899999999999999</v>
      </c>
      <c r="I1574" t="s">
        <v>24</v>
      </c>
      <c r="J1574">
        <v>36</v>
      </c>
      <c r="K1574">
        <v>10</v>
      </c>
      <c r="L1574">
        <v>8</v>
      </c>
      <c r="M1574">
        <v>36</v>
      </c>
      <c r="N1574">
        <v>6.07</v>
      </c>
      <c r="P1574">
        <v>0.41</v>
      </c>
      <c r="R1574">
        <v>-0.43</v>
      </c>
      <c r="X1574" t="s">
        <v>2511</v>
      </c>
      <c r="Y1574">
        <v>1573</v>
      </c>
      <c r="Z1574" s="1">
        <v>0.2057858796296296</v>
      </c>
      <c r="AA1574" t="s">
        <v>7181</v>
      </c>
      <c r="AB1574">
        <v>-1.7000000000000001E-2</v>
      </c>
      <c r="AC1574">
        <v>1.2999999999999999E-2</v>
      </c>
      <c r="AD1574">
        <v>6.07</v>
      </c>
      <c r="AE1574" t="s">
        <v>2511</v>
      </c>
    </row>
    <row r="1575" spans="1:32" x14ac:dyDescent="0.2">
      <c r="A1575">
        <v>1574</v>
      </c>
      <c r="C1575">
        <v>31331</v>
      </c>
      <c r="D1575">
        <v>112206</v>
      </c>
      <c r="F1575">
        <v>4</v>
      </c>
      <c r="G1575">
        <v>54</v>
      </c>
      <c r="H1575">
        <v>50.7</v>
      </c>
      <c r="I1575" t="s">
        <v>24</v>
      </c>
      <c r="J1575">
        <v>0</v>
      </c>
      <c r="K1575">
        <v>28</v>
      </c>
      <c r="L1575">
        <v>3</v>
      </c>
      <c r="M1575">
        <v>0</v>
      </c>
      <c r="N1575">
        <v>5.99</v>
      </c>
      <c r="P1575">
        <v>-0.12</v>
      </c>
      <c r="R1575">
        <v>-0.56000000000000005</v>
      </c>
      <c r="X1575" t="s">
        <v>211</v>
      </c>
      <c r="Y1575">
        <v>1574</v>
      </c>
      <c r="Z1575" s="1">
        <v>0.2047534722222222</v>
      </c>
      <c r="AA1575" t="s">
        <v>7182</v>
      </c>
      <c r="AB1575">
        <v>0</v>
      </c>
      <c r="AC1575">
        <v>3.0000000000000001E-3</v>
      </c>
      <c r="AD1575">
        <v>5.99</v>
      </c>
      <c r="AE1575" t="s">
        <v>211</v>
      </c>
    </row>
    <row r="1576" spans="1:32" x14ac:dyDescent="0.2">
      <c r="A1576">
        <v>1575</v>
      </c>
      <c r="C1576">
        <v>31362</v>
      </c>
      <c r="D1576">
        <v>76848</v>
      </c>
      <c r="F1576">
        <v>4</v>
      </c>
      <c r="G1576">
        <v>56</v>
      </c>
      <c r="H1576">
        <v>15.6</v>
      </c>
      <c r="I1576" t="s">
        <v>24</v>
      </c>
      <c r="J1576">
        <v>24</v>
      </c>
      <c r="K1576">
        <v>35</v>
      </c>
      <c r="L1576">
        <v>32</v>
      </c>
      <c r="M1576">
        <v>24</v>
      </c>
      <c r="N1576">
        <v>6.37</v>
      </c>
      <c r="P1576">
        <v>0.33</v>
      </c>
      <c r="R1576">
        <v>-0.08</v>
      </c>
      <c r="X1576" t="s">
        <v>2891</v>
      </c>
      <c r="Y1576">
        <v>1575</v>
      </c>
      <c r="Z1576" s="1">
        <v>0.20573611111111112</v>
      </c>
      <c r="AA1576" t="s">
        <v>7183</v>
      </c>
      <c r="AB1576">
        <v>-2.5999999999999999E-2</v>
      </c>
      <c r="AC1576">
        <v>-1.7000000000000001E-2</v>
      </c>
      <c r="AD1576">
        <v>6.37</v>
      </c>
      <c r="AE1576" t="s">
        <v>2891</v>
      </c>
    </row>
    <row r="1577" spans="1:32" x14ac:dyDescent="0.2">
      <c r="A1577">
        <v>1576</v>
      </c>
      <c r="C1577">
        <v>31373</v>
      </c>
      <c r="D1577">
        <v>94212</v>
      </c>
      <c r="F1577">
        <v>4</v>
      </c>
      <c r="G1577">
        <v>55</v>
      </c>
      <c r="H1577">
        <v>50.3</v>
      </c>
      <c r="I1577" t="s">
        <v>24</v>
      </c>
      <c r="J1577">
        <v>15</v>
      </c>
      <c r="K1577">
        <v>2</v>
      </c>
      <c r="L1577">
        <v>24</v>
      </c>
      <c r="M1577">
        <v>15</v>
      </c>
      <c r="N1577">
        <v>5.81</v>
      </c>
      <c r="P1577">
        <v>-0.08</v>
      </c>
      <c r="R1577">
        <v>-0.45</v>
      </c>
      <c r="X1577" t="s">
        <v>102</v>
      </c>
      <c r="Y1577">
        <v>1576</v>
      </c>
      <c r="Z1577" s="1">
        <v>0.20544328703703704</v>
      </c>
      <c r="AA1577" t="s">
        <v>7184</v>
      </c>
      <c r="AB1577">
        <v>1.7999999999999999E-2</v>
      </c>
      <c r="AC1577">
        <v>-2.1000000000000001E-2</v>
      </c>
      <c r="AD1577">
        <v>5.81</v>
      </c>
      <c r="AE1577" t="s">
        <v>102</v>
      </c>
    </row>
    <row r="1578" spans="1:32" x14ac:dyDescent="0.2">
      <c r="A1578">
        <v>1577</v>
      </c>
      <c r="B1578" t="s">
        <v>2512</v>
      </c>
      <c r="C1578">
        <v>31398</v>
      </c>
      <c r="D1578">
        <v>57522</v>
      </c>
      <c r="E1578">
        <v>1778</v>
      </c>
      <c r="F1578">
        <v>4</v>
      </c>
      <c r="G1578">
        <v>56</v>
      </c>
      <c r="H1578">
        <v>59.6</v>
      </c>
      <c r="I1578" t="s">
        <v>24</v>
      </c>
      <c r="J1578">
        <v>33</v>
      </c>
      <c r="K1578">
        <v>9</v>
      </c>
      <c r="L1578">
        <v>58</v>
      </c>
      <c r="M1578">
        <v>33</v>
      </c>
      <c r="N1578">
        <v>2.69</v>
      </c>
      <c r="P1578">
        <v>1.53</v>
      </c>
      <c r="R1578">
        <v>1.78</v>
      </c>
      <c r="T1578">
        <v>0.82</v>
      </c>
      <c r="X1578" t="s">
        <v>2513</v>
      </c>
      <c r="Y1578">
        <v>1577</v>
      </c>
      <c r="Z1578" s="1">
        <v>0.20624537037037038</v>
      </c>
      <c r="AA1578" t="s">
        <v>7185</v>
      </c>
      <c r="AB1578">
        <v>3.0000000000000001E-3</v>
      </c>
      <c r="AC1578">
        <v>-1.7999999999999999E-2</v>
      </c>
      <c r="AD1578">
        <v>2.69</v>
      </c>
      <c r="AE1578" t="s">
        <v>2513</v>
      </c>
    </row>
    <row r="1579" spans="1:32" x14ac:dyDescent="0.2">
      <c r="A1579">
        <v>1578</v>
      </c>
      <c r="C1579">
        <v>31411</v>
      </c>
      <c r="D1579">
        <v>112220</v>
      </c>
      <c r="F1579">
        <v>4</v>
      </c>
      <c r="G1579">
        <v>55</v>
      </c>
      <c r="H1579">
        <v>58.4</v>
      </c>
      <c r="I1579" t="s">
        <v>24</v>
      </c>
      <c r="J1579">
        <v>5</v>
      </c>
      <c r="K1579">
        <v>23</v>
      </c>
      <c r="L1579">
        <v>57</v>
      </c>
      <c r="M1579">
        <v>5</v>
      </c>
      <c r="N1579">
        <v>6.5</v>
      </c>
      <c r="P1579">
        <v>0.02</v>
      </c>
      <c r="R1579">
        <v>-0.01</v>
      </c>
      <c r="X1579" t="s">
        <v>134</v>
      </c>
      <c r="Y1579">
        <v>1578</v>
      </c>
      <c r="Z1579" s="1">
        <v>0.20553703703703705</v>
      </c>
      <c r="AA1579" t="s">
        <v>7186</v>
      </c>
      <c r="AB1579">
        <v>-4.0000000000000001E-3</v>
      </c>
      <c r="AC1579">
        <v>-8.9999999999999993E-3</v>
      </c>
      <c r="AD1579">
        <v>6.5</v>
      </c>
      <c r="AE1579" t="s">
        <v>134</v>
      </c>
    </row>
    <row r="1580" spans="1:32" x14ac:dyDescent="0.2">
      <c r="A1580">
        <v>1579</v>
      </c>
      <c r="C1580">
        <v>31414</v>
      </c>
      <c r="D1580">
        <v>149985</v>
      </c>
      <c r="F1580">
        <v>4</v>
      </c>
      <c r="G1580">
        <v>55</v>
      </c>
      <c r="H1580">
        <v>6.8</v>
      </c>
      <c r="I1580" t="s">
        <v>26</v>
      </c>
      <c r="J1580">
        <v>16</v>
      </c>
      <c r="K1580">
        <v>44</v>
      </c>
      <c r="L1580">
        <v>26</v>
      </c>
      <c r="M1580">
        <v>-16</v>
      </c>
      <c r="N1580">
        <v>5.7</v>
      </c>
      <c r="P1580">
        <v>0.96</v>
      </c>
      <c r="W1580" t="s">
        <v>27</v>
      </c>
      <c r="X1580" t="s">
        <v>28</v>
      </c>
      <c r="Y1580">
        <v>1579</v>
      </c>
      <c r="Z1580" s="1">
        <v>0.20493981481481482</v>
      </c>
      <c r="AA1580" t="s">
        <v>7187</v>
      </c>
      <c r="AB1580">
        <v>8.0000000000000002E-3</v>
      </c>
      <c r="AC1580">
        <v>1E-3</v>
      </c>
      <c r="AD1580">
        <v>5.7</v>
      </c>
      <c r="AE1580" t="s">
        <v>3226</v>
      </c>
    </row>
    <row r="1581" spans="1:32" x14ac:dyDescent="0.2">
      <c r="A1581">
        <v>1580</v>
      </c>
      <c r="B1581" t="s">
        <v>2514</v>
      </c>
      <c r="C1581">
        <v>31421</v>
      </c>
      <c r="D1581">
        <v>94218</v>
      </c>
      <c r="F1581">
        <v>4</v>
      </c>
      <c r="G1581">
        <v>56</v>
      </c>
      <c r="H1581">
        <v>22.3</v>
      </c>
      <c r="I1581" t="s">
        <v>24</v>
      </c>
      <c r="J1581">
        <v>13</v>
      </c>
      <c r="K1581">
        <v>30</v>
      </c>
      <c r="L1581">
        <v>52</v>
      </c>
      <c r="M1581">
        <v>13</v>
      </c>
      <c r="N1581">
        <v>4.07</v>
      </c>
      <c r="P1581">
        <v>1.1499999999999999</v>
      </c>
      <c r="R1581">
        <v>1.1100000000000001</v>
      </c>
      <c r="T1581">
        <v>0.63</v>
      </c>
      <c r="X1581" t="s">
        <v>2515</v>
      </c>
      <c r="Y1581">
        <v>1580</v>
      </c>
      <c r="Z1581" s="1">
        <v>0.20581365740740742</v>
      </c>
      <c r="AA1581" t="s">
        <v>7188</v>
      </c>
      <c r="AB1581">
        <v>-7.3999999999999996E-2</v>
      </c>
      <c r="AC1581">
        <v>-4.7E-2</v>
      </c>
      <c r="AD1581">
        <v>4.07</v>
      </c>
      <c r="AE1581" t="s">
        <v>2525</v>
      </c>
      <c r="AF1581" t="s">
        <v>36</v>
      </c>
    </row>
    <row r="1582" spans="1:32" x14ac:dyDescent="0.2">
      <c r="A1582">
        <v>1581</v>
      </c>
      <c r="C1582">
        <v>31444</v>
      </c>
      <c r="D1582">
        <v>149988</v>
      </c>
      <c r="E1582" t="s">
        <v>2516</v>
      </c>
      <c r="F1582">
        <v>4</v>
      </c>
      <c r="G1582">
        <v>55</v>
      </c>
      <c r="H1582">
        <v>18.600000000000001</v>
      </c>
      <c r="I1582" t="s">
        <v>26</v>
      </c>
      <c r="J1582">
        <v>16</v>
      </c>
      <c r="K1582">
        <v>25</v>
      </c>
      <c r="L1582">
        <v>4</v>
      </c>
      <c r="M1582">
        <v>-16</v>
      </c>
      <c r="N1582">
        <v>5.72</v>
      </c>
      <c r="P1582">
        <v>0.88</v>
      </c>
      <c r="W1582" t="s">
        <v>27</v>
      </c>
      <c r="X1582" t="s">
        <v>2517</v>
      </c>
      <c r="Y1582">
        <v>1581</v>
      </c>
      <c r="Z1582" s="1">
        <v>0.20507638888888891</v>
      </c>
      <c r="AA1582" t="s">
        <v>7189</v>
      </c>
      <c r="AB1582">
        <v>0.01</v>
      </c>
      <c r="AC1582">
        <v>4.4999999999999998E-2</v>
      </c>
      <c r="AD1582">
        <v>5.72</v>
      </c>
      <c r="AE1582" t="s">
        <v>7190</v>
      </c>
    </row>
    <row r="1583" spans="1:32" x14ac:dyDescent="0.2">
      <c r="A1583">
        <v>1582</v>
      </c>
      <c r="B1583" t="s">
        <v>2518</v>
      </c>
      <c r="C1583">
        <v>31512</v>
      </c>
      <c r="D1583">
        <v>131614</v>
      </c>
      <c r="F1583">
        <v>4</v>
      </c>
      <c r="G1583">
        <v>56</v>
      </c>
      <c r="H1583">
        <v>24.2</v>
      </c>
      <c r="I1583" t="s">
        <v>26</v>
      </c>
      <c r="J1583">
        <v>5</v>
      </c>
      <c r="K1583">
        <v>10</v>
      </c>
      <c r="L1583">
        <v>17</v>
      </c>
      <c r="M1583">
        <v>-5</v>
      </c>
      <c r="N1583">
        <v>5.51</v>
      </c>
      <c r="P1583">
        <v>-0.13</v>
      </c>
      <c r="R1583">
        <v>-0.56000000000000005</v>
      </c>
      <c r="X1583" t="s">
        <v>177</v>
      </c>
      <c r="Y1583">
        <v>1582</v>
      </c>
      <c r="Z1583" s="1">
        <v>0.20583564814814814</v>
      </c>
      <c r="AA1583" t="s">
        <v>7191</v>
      </c>
      <c r="AB1583">
        <v>-8.0000000000000002E-3</v>
      </c>
      <c r="AC1583">
        <v>-7.0000000000000001E-3</v>
      </c>
      <c r="AD1583">
        <v>5.51</v>
      </c>
      <c r="AE1583" t="s">
        <v>177</v>
      </c>
    </row>
    <row r="1584" spans="1:32" x14ac:dyDescent="0.2">
      <c r="A1584">
        <v>1583</v>
      </c>
      <c r="C1584">
        <v>31517</v>
      </c>
      <c r="D1584">
        <v>169889</v>
      </c>
      <c r="F1584">
        <v>4</v>
      </c>
      <c r="G1584">
        <v>55</v>
      </c>
      <c r="H1584">
        <v>30.2</v>
      </c>
      <c r="I1584" t="s">
        <v>26</v>
      </c>
      <c r="J1584">
        <v>25</v>
      </c>
      <c r="K1584">
        <v>43</v>
      </c>
      <c r="L1584">
        <v>40</v>
      </c>
      <c r="M1584">
        <v>-25</v>
      </c>
      <c r="N1584">
        <v>6.72</v>
      </c>
      <c r="P1584">
        <v>0.27</v>
      </c>
      <c r="X1584" t="s">
        <v>2430</v>
      </c>
      <c r="Y1584">
        <v>1583</v>
      </c>
      <c r="Z1584" s="1">
        <v>0.20521064814814816</v>
      </c>
      <c r="AA1584" t="s">
        <v>7192</v>
      </c>
      <c r="AB1584">
        <v>1.7999999999999999E-2</v>
      </c>
      <c r="AC1584">
        <v>2.8000000000000001E-2</v>
      </c>
      <c r="AD1584">
        <v>6.72</v>
      </c>
      <c r="AE1584" t="s">
        <v>7059</v>
      </c>
      <c r="AF1584" t="s">
        <v>36</v>
      </c>
    </row>
    <row r="1585" spans="1:32" x14ac:dyDescent="0.2">
      <c r="A1585">
        <v>1584</v>
      </c>
      <c r="C1585">
        <v>31529</v>
      </c>
      <c r="D1585">
        <v>195400</v>
      </c>
      <c r="F1585">
        <v>4</v>
      </c>
      <c r="G1585">
        <v>54</v>
      </c>
      <c r="H1585">
        <v>54.8</v>
      </c>
      <c r="I1585" t="s">
        <v>26</v>
      </c>
      <c r="J1585">
        <v>39</v>
      </c>
      <c r="K1585">
        <v>37</v>
      </c>
      <c r="L1585">
        <v>43</v>
      </c>
      <c r="M1585">
        <v>-39</v>
      </c>
      <c r="N1585">
        <v>6.1</v>
      </c>
      <c r="P1585">
        <v>1.42</v>
      </c>
      <c r="X1585" t="s">
        <v>105</v>
      </c>
      <c r="Y1585">
        <v>1584</v>
      </c>
      <c r="Z1585" s="1">
        <v>0.20480092592592591</v>
      </c>
      <c r="AA1585" t="s">
        <v>7193</v>
      </c>
      <c r="AB1585">
        <v>-3.0000000000000001E-3</v>
      </c>
      <c r="AC1585">
        <v>2.1999999999999999E-2</v>
      </c>
      <c r="AD1585">
        <v>6.1</v>
      </c>
      <c r="AE1585" t="s">
        <v>105</v>
      </c>
    </row>
    <row r="1586" spans="1:32" x14ac:dyDescent="0.2">
      <c r="A1586">
        <v>1585</v>
      </c>
      <c r="C1586">
        <v>31539</v>
      </c>
      <c r="D1586">
        <v>94227</v>
      </c>
      <c r="F1586">
        <v>4</v>
      </c>
      <c r="G1586">
        <v>57</v>
      </c>
      <c r="H1586">
        <v>22.3</v>
      </c>
      <c r="I1586" t="s">
        <v>24</v>
      </c>
      <c r="J1586">
        <v>17</v>
      </c>
      <c r="K1586">
        <v>9</v>
      </c>
      <c r="L1586">
        <v>13</v>
      </c>
      <c r="M1586">
        <v>17</v>
      </c>
      <c r="N1586">
        <v>5.48</v>
      </c>
      <c r="P1586">
        <v>1.31</v>
      </c>
      <c r="W1586" t="s">
        <v>27</v>
      </c>
      <c r="X1586" t="s">
        <v>507</v>
      </c>
      <c r="Y1586">
        <v>1585</v>
      </c>
      <c r="Z1586" s="1">
        <v>0.20650810185185187</v>
      </c>
      <c r="AA1586" t="s">
        <v>7194</v>
      </c>
      <c r="AB1586">
        <v>-1.2999999999999999E-2</v>
      </c>
      <c r="AC1586">
        <v>-7.0000000000000001E-3</v>
      </c>
      <c r="AD1586">
        <v>5.48</v>
      </c>
      <c r="AE1586" t="s">
        <v>5984</v>
      </c>
    </row>
    <row r="1587" spans="1:32" x14ac:dyDescent="0.2">
      <c r="A1587">
        <v>1586</v>
      </c>
      <c r="B1587" t="s">
        <v>2519</v>
      </c>
      <c r="C1587">
        <v>31553</v>
      </c>
      <c r="D1587">
        <v>76858</v>
      </c>
      <c r="F1587">
        <v>4</v>
      </c>
      <c r="G1587">
        <v>57</v>
      </c>
      <c r="H1587">
        <v>48.7</v>
      </c>
      <c r="I1587" t="s">
        <v>24</v>
      </c>
      <c r="J1587">
        <v>23</v>
      </c>
      <c r="K1587">
        <v>56</v>
      </c>
      <c r="L1587">
        <v>55</v>
      </c>
      <c r="M1587">
        <v>23</v>
      </c>
      <c r="N1587">
        <v>5.79</v>
      </c>
      <c r="P1587">
        <v>1.1100000000000001</v>
      </c>
      <c r="W1587" t="s">
        <v>27</v>
      </c>
      <c r="X1587" t="s">
        <v>51</v>
      </c>
      <c r="Y1587">
        <v>1586</v>
      </c>
      <c r="Z1587" s="1">
        <v>0.2068136574074074</v>
      </c>
      <c r="AA1587" t="s">
        <v>7195</v>
      </c>
      <c r="AB1587">
        <v>8.0000000000000002E-3</v>
      </c>
      <c r="AC1587">
        <v>-7.0000000000000001E-3</v>
      </c>
      <c r="AD1587">
        <v>5.79</v>
      </c>
      <c r="AE1587" t="s">
        <v>3242</v>
      </c>
    </row>
    <row r="1588" spans="1:32" x14ac:dyDescent="0.2">
      <c r="A1588">
        <v>1587</v>
      </c>
      <c r="C1588">
        <v>31563</v>
      </c>
      <c r="D1588">
        <v>5403</v>
      </c>
      <c r="F1588">
        <v>5</v>
      </c>
      <c r="G1588">
        <v>4</v>
      </c>
      <c r="H1588">
        <v>13</v>
      </c>
      <c r="I1588" t="s">
        <v>24</v>
      </c>
      <c r="J1588">
        <v>73</v>
      </c>
      <c r="K1588">
        <v>45</v>
      </c>
      <c r="L1588">
        <v>50</v>
      </c>
      <c r="M1588">
        <v>73</v>
      </c>
      <c r="N1588">
        <v>6.66</v>
      </c>
      <c r="O1588" t="s">
        <v>103</v>
      </c>
      <c r="X1588" t="s">
        <v>197</v>
      </c>
      <c r="Y1588">
        <v>1587</v>
      </c>
      <c r="Z1588" s="1">
        <v>0.21126157407407409</v>
      </c>
      <c r="AA1588" t="s">
        <v>7196</v>
      </c>
      <c r="AB1588">
        <v>2.1000000000000001E-2</v>
      </c>
      <c r="AC1588">
        <v>-1.6E-2</v>
      </c>
      <c r="AD1588">
        <v>6.66</v>
      </c>
      <c r="AE1588" t="s">
        <v>197</v>
      </c>
    </row>
    <row r="1589" spans="1:32" x14ac:dyDescent="0.2">
      <c r="A1589">
        <v>1588</v>
      </c>
      <c r="B1589" t="s">
        <v>2520</v>
      </c>
      <c r="C1589">
        <v>31579</v>
      </c>
      <c r="D1589">
        <v>24943</v>
      </c>
      <c r="F1589">
        <v>4</v>
      </c>
      <c r="G1589">
        <v>59</v>
      </c>
      <c r="H1589">
        <v>46.3</v>
      </c>
      <c r="I1589" t="s">
        <v>24</v>
      </c>
      <c r="J1589">
        <v>53</v>
      </c>
      <c r="K1589">
        <v>9</v>
      </c>
      <c r="L1589">
        <v>20</v>
      </c>
      <c r="M1589">
        <v>53</v>
      </c>
      <c r="N1589">
        <v>6.08</v>
      </c>
      <c r="P1589">
        <v>1.46</v>
      </c>
      <c r="X1589" t="s">
        <v>172</v>
      </c>
      <c r="Y1589">
        <v>1588</v>
      </c>
      <c r="Z1589" s="1">
        <v>0.20817476851851854</v>
      </c>
      <c r="AA1589" t="s">
        <v>7197</v>
      </c>
      <c r="AB1589">
        <v>-1.4E-2</v>
      </c>
      <c r="AC1589">
        <v>-8.9999999999999993E-3</v>
      </c>
      <c r="AD1589">
        <v>6.08</v>
      </c>
      <c r="AE1589" t="s">
        <v>172</v>
      </c>
    </row>
    <row r="1590" spans="1:32" x14ac:dyDescent="0.2">
      <c r="A1590">
        <v>1589</v>
      </c>
      <c r="C1590">
        <v>31590</v>
      </c>
      <c r="D1590">
        <v>5407</v>
      </c>
      <c r="F1590">
        <v>5</v>
      </c>
      <c r="G1590">
        <v>4</v>
      </c>
      <c r="H1590">
        <v>39.799999999999997</v>
      </c>
      <c r="I1590" t="s">
        <v>24</v>
      </c>
      <c r="J1590">
        <v>74</v>
      </c>
      <c r="K1590">
        <v>4</v>
      </c>
      <c r="L1590">
        <v>1</v>
      </c>
      <c r="M1590">
        <v>74</v>
      </c>
      <c r="N1590">
        <v>5.96</v>
      </c>
      <c r="O1590" t="s">
        <v>103</v>
      </c>
      <c r="X1590" t="s">
        <v>89</v>
      </c>
      <c r="Y1590">
        <v>1589</v>
      </c>
      <c r="Z1590" s="1">
        <v>0.21157175925925928</v>
      </c>
      <c r="AA1590" t="s">
        <v>7198</v>
      </c>
      <c r="AB1590">
        <v>1.2999999999999999E-2</v>
      </c>
      <c r="AC1590">
        <v>-1.6E-2</v>
      </c>
      <c r="AD1590">
        <v>5.96</v>
      </c>
      <c r="AE1590" t="s">
        <v>89</v>
      </c>
    </row>
    <row r="1591" spans="1:32" x14ac:dyDescent="0.2">
      <c r="A1591">
        <v>1590</v>
      </c>
      <c r="B1591" t="s">
        <v>2521</v>
      </c>
      <c r="C1591">
        <v>31592</v>
      </c>
      <c r="D1591">
        <v>76862</v>
      </c>
      <c r="F1591">
        <v>4</v>
      </c>
      <c r="G1591">
        <v>58</v>
      </c>
      <c r="H1591">
        <v>9.4</v>
      </c>
      <c r="I1591" t="s">
        <v>24</v>
      </c>
      <c r="J1591">
        <v>25</v>
      </c>
      <c r="K1591">
        <v>3</v>
      </c>
      <c r="L1591">
        <v>1</v>
      </c>
      <c r="M1591">
        <v>25</v>
      </c>
      <c r="N1591">
        <v>5.81</v>
      </c>
      <c r="P1591">
        <v>0</v>
      </c>
      <c r="R1591">
        <v>-0.02</v>
      </c>
      <c r="X1591" t="s">
        <v>134</v>
      </c>
      <c r="Y1591">
        <v>1590</v>
      </c>
      <c r="Z1591" s="1">
        <v>0.20705324074074075</v>
      </c>
      <c r="AA1591" t="s">
        <v>7199</v>
      </c>
      <c r="AB1591">
        <v>2.1999999999999999E-2</v>
      </c>
      <c r="AC1591">
        <v>-4.8000000000000001E-2</v>
      </c>
      <c r="AD1591">
        <v>5.81</v>
      </c>
      <c r="AE1591" t="s">
        <v>134</v>
      </c>
    </row>
    <row r="1592" spans="1:32" x14ac:dyDescent="0.2">
      <c r="A1592">
        <v>1591</v>
      </c>
      <c r="C1592">
        <v>31623</v>
      </c>
      <c r="D1592">
        <v>131625</v>
      </c>
      <c r="F1592">
        <v>4</v>
      </c>
      <c r="G1592">
        <v>57</v>
      </c>
      <c r="H1592">
        <v>17.2</v>
      </c>
      <c r="I1592" t="s">
        <v>26</v>
      </c>
      <c r="J1592">
        <v>1</v>
      </c>
      <c r="K1592">
        <v>4</v>
      </c>
      <c r="L1592">
        <v>2</v>
      </c>
      <c r="M1592">
        <v>-1</v>
      </c>
      <c r="N1592">
        <v>6.23</v>
      </c>
      <c r="P1592">
        <v>0.42</v>
      </c>
      <c r="R1592">
        <v>0.06</v>
      </c>
      <c r="X1592" t="s">
        <v>2897</v>
      </c>
      <c r="Y1592">
        <v>1591</v>
      </c>
      <c r="Z1592" s="1">
        <v>0.20644907407407409</v>
      </c>
      <c r="AA1592" t="s">
        <v>7200</v>
      </c>
      <c r="AB1592">
        <v>-3.6999999999999998E-2</v>
      </c>
      <c r="AC1592">
        <v>-2.8000000000000001E-2</v>
      </c>
      <c r="AD1592">
        <v>6.23</v>
      </c>
      <c r="AE1592" t="s">
        <v>2897</v>
      </c>
    </row>
    <row r="1593" spans="1:32" x14ac:dyDescent="0.2">
      <c r="A1593">
        <v>1592</v>
      </c>
      <c r="B1593" t="s">
        <v>2522</v>
      </c>
      <c r="C1593">
        <v>31647</v>
      </c>
      <c r="D1593">
        <v>57548</v>
      </c>
      <c r="F1593">
        <v>4</v>
      </c>
      <c r="G1593">
        <v>59</v>
      </c>
      <c r="H1593">
        <v>15.4</v>
      </c>
      <c r="I1593" t="s">
        <v>24</v>
      </c>
      <c r="J1593">
        <v>37</v>
      </c>
      <c r="K1593">
        <v>53</v>
      </c>
      <c r="L1593">
        <v>25</v>
      </c>
      <c r="M1593">
        <v>37</v>
      </c>
      <c r="N1593">
        <v>4.9400000000000004</v>
      </c>
      <c r="P1593">
        <v>0.04</v>
      </c>
      <c r="R1593">
        <v>0.02</v>
      </c>
      <c r="T1593">
        <v>0.03</v>
      </c>
      <c r="X1593" t="s">
        <v>89</v>
      </c>
      <c r="Y1593">
        <v>1592</v>
      </c>
      <c r="Z1593" s="1">
        <v>0.20781712962962962</v>
      </c>
      <c r="AA1593" t="s">
        <v>7201</v>
      </c>
      <c r="AB1593">
        <v>0.04</v>
      </c>
      <c r="AC1593">
        <v>-0.10100000000000001</v>
      </c>
      <c r="AD1593">
        <v>4.9400000000000004</v>
      </c>
      <c r="AE1593" t="s">
        <v>89</v>
      </c>
    </row>
    <row r="1594" spans="1:32" x14ac:dyDescent="0.2">
      <c r="A1594">
        <v>1593</v>
      </c>
      <c r="C1594">
        <v>31662</v>
      </c>
      <c r="D1594">
        <v>13341</v>
      </c>
      <c r="F1594">
        <v>5</v>
      </c>
      <c r="G1594">
        <v>1</v>
      </c>
      <c r="H1594">
        <v>35.9</v>
      </c>
      <c r="I1594" t="s">
        <v>24</v>
      </c>
      <c r="J1594">
        <v>61</v>
      </c>
      <c r="K1594">
        <v>4</v>
      </c>
      <c r="L1594">
        <v>41</v>
      </c>
      <c r="M1594">
        <v>61</v>
      </c>
      <c r="N1594">
        <v>6.03</v>
      </c>
      <c r="P1594">
        <v>0.41</v>
      </c>
      <c r="X1594" t="s">
        <v>79</v>
      </c>
      <c r="Y1594">
        <v>1593</v>
      </c>
      <c r="Z1594" s="1">
        <v>0.20944328703703705</v>
      </c>
      <c r="AA1594" t="s">
        <v>7202</v>
      </c>
      <c r="AB1594">
        <v>8.0000000000000002E-3</v>
      </c>
      <c r="AC1594">
        <v>-0.17499999999999999</v>
      </c>
      <c r="AD1594">
        <v>6.03</v>
      </c>
      <c r="AE1594" t="s">
        <v>79</v>
      </c>
    </row>
    <row r="1595" spans="1:32" x14ac:dyDescent="0.2">
      <c r="A1595">
        <v>1594</v>
      </c>
      <c r="C1595">
        <v>31675</v>
      </c>
      <c r="D1595">
        <v>13344</v>
      </c>
      <c r="F1595">
        <v>5</v>
      </c>
      <c r="G1595">
        <v>2</v>
      </c>
      <c r="H1595">
        <v>50.4</v>
      </c>
      <c r="I1595" t="s">
        <v>24</v>
      </c>
      <c r="J1595">
        <v>66</v>
      </c>
      <c r="K1595">
        <v>49</v>
      </c>
      <c r="L1595">
        <v>22</v>
      </c>
      <c r="M1595">
        <v>66</v>
      </c>
      <c r="N1595">
        <v>6.19</v>
      </c>
      <c r="P1595">
        <v>0.48</v>
      </c>
      <c r="R1595">
        <v>-0.04</v>
      </c>
      <c r="W1595" t="s">
        <v>216</v>
      </c>
      <c r="X1595" t="s">
        <v>217</v>
      </c>
      <c r="Y1595">
        <v>1594</v>
      </c>
      <c r="Z1595" s="1">
        <v>0.21030555555555555</v>
      </c>
      <c r="AA1595" t="s">
        <v>7203</v>
      </c>
      <c r="AB1595">
        <v>6.6000000000000003E-2</v>
      </c>
      <c r="AC1595">
        <v>-0.34499999999999997</v>
      </c>
      <c r="AD1595">
        <v>6.19</v>
      </c>
      <c r="AE1595" t="s">
        <v>5656</v>
      </c>
    </row>
    <row r="1596" spans="1:32" x14ac:dyDescent="0.2">
      <c r="A1596">
        <v>1595</v>
      </c>
      <c r="C1596">
        <v>31726</v>
      </c>
      <c r="D1596">
        <v>150029</v>
      </c>
      <c r="F1596">
        <v>4</v>
      </c>
      <c r="G1596">
        <v>57</v>
      </c>
      <c r="H1596">
        <v>44.8</v>
      </c>
      <c r="I1596" t="s">
        <v>26</v>
      </c>
      <c r="J1596">
        <v>14</v>
      </c>
      <c r="K1596">
        <v>13</v>
      </c>
      <c r="L1596">
        <v>53</v>
      </c>
      <c r="M1596">
        <v>-14</v>
      </c>
      <c r="N1596">
        <v>6.15</v>
      </c>
      <c r="P1596">
        <v>-0.21</v>
      </c>
      <c r="X1596" t="s">
        <v>3081</v>
      </c>
      <c r="Y1596">
        <v>1595</v>
      </c>
      <c r="Z1596" s="1">
        <v>0.20676851851851852</v>
      </c>
      <c r="AA1596" t="s">
        <v>7204</v>
      </c>
      <c r="AB1596">
        <v>0.01</v>
      </c>
      <c r="AC1596">
        <v>1.0999999999999999E-2</v>
      </c>
      <c r="AD1596">
        <v>6.15</v>
      </c>
      <c r="AE1596" t="s">
        <v>3081</v>
      </c>
    </row>
    <row r="1597" spans="1:32" x14ac:dyDescent="0.2">
      <c r="A1597">
        <v>1596</v>
      </c>
      <c r="C1597">
        <v>31739</v>
      </c>
      <c r="D1597">
        <v>131640</v>
      </c>
      <c r="F1597">
        <v>4</v>
      </c>
      <c r="G1597">
        <v>58</v>
      </c>
      <c r="H1597">
        <v>10.8</v>
      </c>
      <c r="I1597" t="s">
        <v>26</v>
      </c>
      <c r="J1597">
        <v>2</v>
      </c>
      <c r="K1597">
        <v>12</v>
      </c>
      <c r="L1597">
        <v>45</v>
      </c>
      <c r="M1597">
        <v>-2</v>
      </c>
      <c r="N1597">
        <v>6.35</v>
      </c>
      <c r="P1597">
        <v>0.1</v>
      </c>
      <c r="R1597">
        <v>0.11</v>
      </c>
      <c r="X1597" t="s">
        <v>114</v>
      </c>
      <c r="Y1597">
        <v>1596</v>
      </c>
      <c r="Z1597" s="1">
        <v>0.20706944444444444</v>
      </c>
      <c r="AA1597" t="s">
        <v>7205</v>
      </c>
      <c r="AB1597">
        <v>-3.0000000000000001E-3</v>
      </c>
      <c r="AC1597">
        <v>2.5000000000000001E-2</v>
      </c>
      <c r="AD1597">
        <v>6.35</v>
      </c>
      <c r="AE1597" t="s">
        <v>114</v>
      </c>
    </row>
    <row r="1598" spans="1:32" x14ac:dyDescent="0.2">
      <c r="A1598">
        <v>1597</v>
      </c>
      <c r="C1598">
        <v>31746</v>
      </c>
      <c r="D1598">
        <v>233733</v>
      </c>
      <c r="F1598">
        <v>4</v>
      </c>
      <c r="G1598">
        <v>54</v>
      </c>
      <c r="H1598">
        <v>53</v>
      </c>
      <c r="I1598" t="s">
        <v>26</v>
      </c>
      <c r="J1598">
        <v>58</v>
      </c>
      <c r="K1598">
        <v>32</v>
      </c>
      <c r="L1598">
        <v>50</v>
      </c>
      <c r="M1598">
        <v>-58</v>
      </c>
      <c r="N1598">
        <v>6.12</v>
      </c>
      <c r="P1598">
        <v>0.44</v>
      </c>
      <c r="R1598">
        <v>-0.06</v>
      </c>
      <c r="X1598" t="s">
        <v>266</v>
      </c>
      <c r="Y1598">
        <v>1597</v>
      </c>
      <c r="Z1598" s="1">
        <v>0.20478009259259258</v>
      </c>
      <c r="AA1598" t="s">
        <v>7206</v>
      </c>
      <c r="AB1598">
        <v>0.10100000000000001</v>
      </c>
      <c r="AC1598">
        <v>7.6999999999999999E-2</v>
      </c>
      <c r="AD1598">
        <v>6.12</v>
      </c>
      <c r="AE1598" t="s">
        <v>266</v>
      </c>
    </row>
    <row r="1599" spans="1:32" x14ac:dyDescent="0.2">
      <c r="A1599">
        <v>1598</v>
      </c>
      <c r="C1599">
        <v>31754</v>
      </c>
      <c r="D1599">
        <v>249138</v>
      </c>
      <c r="E1599">
        <v>1777</v>
      </c>
      <c r="F1599">
        <v>4</v>
      </c>
      <c r="G1599">
        <v>53</v>
      </c>
      <c r="H1599">
        <v>30.5</v>
      </c>
      <c r="I1599" t="s">
        <v>26</v>
      </c>
      <c r="J1599">
        <v>66</v>
      </c>
      <c r="K1599">
        <v>40</v>
      </c>
      <c r="L1599">
        <v>32</v>
      </c>
      <c r="M1599">
        <v>-66</v>
      </c>
      <c r="N1599">
        <v>6.41</v>
      </c>
      <c r="P1599">
        <v>1.63</v>
      </c>
      <c r="R1599">
        <v>1.96</v>
      </c>
      <c r="X1599" t="s">
        <v>95</v>
      </c>
      <c r="Y1599">
        <v>1598</v>
      </c>
      <c r="Z1599" s="1">
        <v>0.20382523148148146</v>
      </c>
      <c r="AA1599" t="s">
        <v>7207</v>
      </c>
      <c r="AB1599">
        <v>0</v>
      </c>
      <c r="AC1599">
        <v>0.01</v>
      </c>
      <c r="AD1599">
        <v>6.41</v>
      </c>
      <c r="AE1599" t="s">
        <v>9535</v>
      </c>
      <c r="AF1599" t="s">
        <v>36</v>
      </c>
    </row>
    <row r="1600" spans="1:32" x14ac:dyDescent="0.2">
      <c r="A1600">
        <v>1599</v>
      </c>
      <c r="B1600" t="s">
        <v>2523</v>
      </c>
      <c r="C1600">
        <v>31761</v>
      </c>
      <c r="D1600">
        <v>57559</v>
      </c>
      <c r="F1600">
        <v>5</v>
      </c>
      <c r="G1600">
        <v>0</v>
      </c>
      <c r="H1600">
        <v>18.3</v>
      </c>
      <c r="I1600" t="s">
        <v>24</v>
      </c>
      <c r="J1600">
        <v>39</v>
      </c>
      <c r="K1600">
        <v>23</v>
      </c>
      <c r="L1600">
        <v>41</v>
      </c>
      <c r="M1600">
        <v>39</v>
      </c>
      <c r="N1600">
        <v>5.95</v>
      </c>
      <c r="P1600">
        <v>0.41</v>
      </c>
      <c r="R1600">
        <v>-0.03</v>
      </c>
      <c r="X1600" t="s">
        <v>430</v>
      </c>
      <c r="Y1600">
        <v>1599</v>
      </c>
      <c r="Z1600" s="1">
        <v>0.2085451388888889</v>
      </c>
      <c r="AA1600" t="s">
        <v>7208</v>
      </c>
      <c r="AB1600">
        <v>-1.7000000000000001E-2</v>
      </c>
      <c r="AC1600">
        <v>4.0000000000000001E-3</v>
      </c>
      <c r="AD1600">
        <v>5.95</v>
      </c>
      <c r="AE1600" t="s">
        <v>430</v>
      </c>
    </row>
    <row r="1601" spans="1:32" x14ac:dyDescent="0.2">
      <c r="A1601">
        <v>1600</v>
      </c>
      <c r="C1601">
        <v>31764</v>
      </c>
      <c r="D1601">
        <v>94240</v>
      </c>
      <c r="E1601">
        <v>1788</v>
      </c>
      <c r="F1601">
        <v>4</v>
      </c>
      <c r="G1601">
        <v>58</v>
      </c>
      <c r="H1601">
        <v>59.4</v>
      </c>
      <c r="I1601" t="s">
        <v>24</v>
      </c>
      <c r="J1601">
        <v>14</v>
      </c>
      <c r="K1601">
        <v>32</v>
      </c>
      <c r="L1601">
        <v>34</v>
      </c>
      <c r="M1601">
        <v>14</v>
      </c>
      <c r="N1601">
        <v>6.09</v>
      </c>
      <c r="P1601">
        <v>0.04</v>
      </c>
      <c r="R1601">
        <v>-0.27</v>
      </c>
      <c r="T1601">
        <v>0.01</v>
      </c>
      <c r="X1601" t="s">
        <v>131</v>
      </c>
      <c r="Y1601">
        <v>1600</v>
      </c>
      <c r="Z1601" s="1">
        <v>0.20763194444444444</v>
      </c>
      <c r="AA1601" t="s">
        <v>7209</v>
      </c>
      <c r="AB1601">
        <v>6.0000000000000001E-3</v>
      </c>
      <c r="AC1601">
        <v>-1.7000000000000001E-2</v>
      </c>
      <c r="AD1601">
        <v>6.09</v>
      </c>
      <c r="AE1601" t="s">
        <v>131</v>
      </c>
    </row>
    <row r="1602" spans="1:32" x14ac:dyDescent="0.2">
      <c r="A1602">
        <v>1601</v>
      </c>
      <c r="B1602" t="s">
        <v>2524</v>
      </c>
      <c r="C1602">
        <v>31767</v>
      </c>
      <c r="D1602">
        <v>112281</v>
      </c>
      <c r="E1602">
        <v>1786</v>
      </c>
      <c r="F1602">
        <v>4</v>
      </c>
      <c r="G1602">
        <v>58</v>
      </c>
      <c r="H1602">
        <v>32.9</v>
      </c>
      <c r="I1602" t="s">
        <v>24</v>
      </c>
      <c r="J1602">
        <v>1</v>
      </c>
      <c r="K1602">
        <v>42</v>
      </c>
      <c r="L1602">
        <v>51</v>
      </c>
      <c r="M1602">
        <v>1</v>
      </c>
      <c r="N1602">
        <v>4.47</v>
      </c>
      <c r="P1602">
        <v>1.4</v>
      </c>
      <c r="R1602">
        <v>1.55</v>
      </c>
      <c r="T1602">
        <v>0.7</v>
      </c>
      <c r="X1602" t="s">
        <v>2525</v>
      </c>
      <c r="Y1602">
        <v>1601</v>
      </c>
      <c r="Z1602" s="1">
        <v>0.20732523148148149</v>
      </c>
      <c r="AA1602" t="s">
        <v>7210</v>
      </c>
      <c r="AB1602">
        <v>-2E-3</v>
      </c>
      <c r="AC1602">
        <v>-3.0000000000000001E-3</v>
      </c>
      <c r="AD1602">
        <v>4.47</v>
      </c>
      <c r="AE1602" t="s">
        <v>2525</v>
      </c>
    </row>
    <row r="1603" spans="1:32" x14ac:dyDescent="0.2">
      <c r="A1603">
        <v>1602</v>
      </c>
      <c r="B1603" t="s">
        <v>2526</v>
      </c>
      <c r="C1603">
        <v>31780</v>
      </c>
      <c r="D1603">
        <v>57560</v>
      </c>
      <c r="F1603">
        <v>5</v>
      </c>
      <c r="G1603">
        <v>0</v>
      </c>
      <c r="H1603">
        <v>23.2</v>
      </c>
      <c r="I1603" t="s">
        <v>24</v>
      </c>
      <c r="J1603">
        <v>39</v>
      </c>
      <c r="K1603">
        <v>39</v>
      </c>
      <c r="L1603">
        <v>18</v>
      </c>
      <c r="M1603">
        <v>39</v>
      </c>
      <c r="N1603">
        <v>6.58</v>
      </c>
      <c r="O1603" t="s">
        <v>103</v>
      </c>
      <c r="X1603" t="s">
        <v>2527</v>
      </c>
      <c r="Y1603">
        <v>1602</v>
      </c>
      <c r="Z1603" s="1">
        <v>0.20860185185185184</v>
      </c>
      <c r="AA1603" t="s">
        <v>7211</v>
      </c>
      <c r="AB1603">
        <v>2E-3</v>
      </c>
      <c r="AC1603">
        <v>6.0000000000000001E-3</v>
      </c>
      <c r="AD1603">
        <v>6.58</v>
      </c>
      <c r="AE1603" t="s">
        <v>2527</v>
      </c>
    </row>
    <row r="1604" spans="1:32" x14ac:dyDescent="0.2">
      <c r="A1604">
        <v>1603</v>
      </c>
      <c r="B1604" t="s">
        <v>2528</v>
      </c>
      <c r="C1604">
        <v>31910</v>
      </c>
      <c r="D1604">
        <v>13351</v>
      </c>
      <c r="F1604">
        <v>5</v>
      </c>
      <c r="G1604">
        <v>3</v>
      </c>
      <c r="H1604">
        <v>25.1</v>
      </c>
      <c r="I1604" t="s">
        <v>24</v>
      </c>
      <c r="J1604">
        <v>60</v>
      </c>
      <c r="K1604">
        <v>26</v>
      </c>
      <c r="L1604">
        <v>32</v>
      </c>
      <c r="M1604">
        <v>60</v>
      </c>
      <c r="N1604">
        <v>4.03</v>
      </c>
      <c r="P1604">
        <v>0.92</v>
      </c>
      <c r="R1604">
        <v>0.63</v>
      </c>
      <c r="T1604">
        <v>0.45</v>
      </c>
      <c r="X1604" t="s">
        <v>2529</v>
      </c>
      <c r="Y1604">
        <v>1603</v>
      </c>
      <c r="Z1604" s="1">
        <v>0.21070717592592592</v>
      </c>
      <c r="AA1604" t="s">
        <v>7212</v>
      </c>
      <c r="AB1604">
        <v>-6.0000000000000001E-3</v>
      </c>
      <c r="AC1604">
        <v>-1.6E-2</v>
      </c>
      <c r="AD1604">
        <v>4.03</v>
      </c>
      <c r="AE1604" t="s">
        <v>7213</v>
      </c>
      <c r="AF1604" t="s">
        <v>36</v>
      </c>
    </row>
    <row r="1605" spans="1:32" x14ac:dyDescent="0.2">
      <c r="A1605">
        <v>1604</v>
      </c>
      <c r="C1605">
        <v>31925</v>
      </c>
      <c r="D1605">
        <v>150052</v>
      </c>
      <c r="E1605">
        <v>1793</v>
      </c>
      <c r="F1605">
        <v>4</v>
      </c>
      <c r="G1605">
        <v>59</v>
      </c>
      <c r="H1605">
        <v>1.3</v>
      </c>
      <c r="I1605" t="s">
        <v>26</v>
      </c>
      <c r="J1605">
        <v>16</v>
      </c>
      <c r="K1605">
        <v>22</v>
      </c>
      <c r="L1605">
        <v>33</v>
      </c>
      <c r="M1605">
        <v>-16</v>
      </c>
      <c r="N1605">
        <v>5.66</v>
      </c>
      <c r="P1605">
        <v>0.43</v>
      </c>
      <c r="R1605">
        <v>-0.08</v>
      </c>
      <c r="X1605" t="s">
        <v>2530</v>
      </c>
      <c r="Y1605">
        <v>1604</v>
      </c>
      <c r="Z1605" s="1">
        <v>0.20765393518518518</v>
      </c>
      <c r="AA1605" t="s">
        <v>7214</v>
      </c>
      <c r="AB1605">
        <v>-0.14099999999999999</v>
      </c>
      <c r="AC1605">
        <v>0.14799999999999999</v>
      </c>
      <c r="AD1605">
        <v>5.66</v>
      </c>
      <c r="AE1605" t="s">
        <v>7215</v>
      </c>
      <c r="AF1605" t="s">
        <v>36</v>
      </c>
    </row>
    <row r="1606" spans="1:32" x14ac:dyDescent="0.2">
      <c r="A1606">
        <v>1605</v>
      </c>
      <c r="B1606" t="s">
        <v>2531</v>
      </c>
      <c r="C1606">
        <v>31964</v>
      </c>
      <c r="D1606">
        <v>39955</v>
      </c>
      <c r="E1606" t="s">
        <v>2532</v>
      </c>
      <c r="F1606">
        <v>5</v>
      </c>
      <c r="G1606">
        <v>1</v>
      </c>
      <c r="H1606">
        <v>58.1</v>
      </c>
      <c r="I1606" t="s">
        <v>24</v>
      </c>
      <c r="J1606">
        <v>43</v>
      </c>
      <c r="K1606">
        <v>49</v>
      </c>
      <c r="L1606">
        <v>24</v>
      </c>
      <c r="M1606">
        <v>43</v>
      </c>
      <c r="N1606">
        <v>2.99</v>
      </c>
      <c r="P1606">
        <v>0.54</v>
      </c>
      <c r="R1606">
        <v>0.33</v>
      </c>
      <c r="T1606">
        <v>0.45</v>
      </c>
      <c r="X1606" t="s">
        <v>2533</v>
      </c>
      <c r="Y1606">
        <v>1605</v>
      </c>
      <c r="Z1606" s="1">
        <v>0.20970023148148151</v>
      </c>
      <c r="AA1606" t="s">
        <v>7216</v>
      </c>
      <c r="AB1606">
        <v>-1E-3</v>
      </c>
      <c r="AC1606">
        <v>-4.0000000000000001E-3</v>
      </c>
      <c r="AD1606">
        <v>2.99</v>
      </c>
      <c r="AE1606" t="s">
        <v>7217</v>
      </c>
      <c r="AF1606" t="s">
        <v>36</v>
      </c>
    </row>
    <row r="1607" spans="1:32" x14ac:dyDescent="0.2">
      <c r="A1607">
        <v>1606</v>
      </c>
      <c r="C1607">
        <v>31975</v>
      </c>
      <c r="D1607">
        <v>256139</v>
      </c>
      <c r="F1607">
        <v>4</v>
      </c>
      <c r="G1607">
        <v>53</v>
      </c>
      <c r="H1607">
        <v>5.5</v>
      </c>
      <c r="I1607" t="s">
        <v>26</v>
      </c>
      <c r="J1607">
        <v>72</v>
      </c>
      <c r="K1607">
        <v>24</v>
      </c>
      <c r="L1607">
        <v>27</v>
      </c>
      <c r="M1607">
        <v>-72</v>
      </c>
      <c r="N1607">
        <v>6.28</v>
      </c>
      <c r="P1607">
        <v>0.52</v>
      </c>
      <c r="R1607">
        <v>0.01</v>
      </c>
      <c r="X1607" t="s">
        <v>204</v>
      </c>
      <c r="Y1607">
        <v>1606</v>
      </c>
      <c r="Z1607" s="1">
        <v>0.20353587962962963</v>
      </c>
      <c r="AA1607" t="s">
        <v>7218</v>
      </c>
      <c r="AB1607">
        <v>-5.1999999999999998E-2</v>
      </c>
      <c r="AC1607">
        <v>0.27600000000000002</v>
      </c>
      <c r="AD1607">
        <v>6.28</v>
      </c>
      <c r="AE1607" t="s">
        <v>204</v>
      </c>
    </row>
    <row r="1608" spans="1:32" x14ac:dyDescent="0.2">
      <c r="A1608">
        <v>1607</v>
      </c>
      <c r="C1608">
        <v>31996</v>
      </c>
      <c r="D1608">
        <v>150058</v>
      </c>
      <c r="E1608" t="s">
        <v>2534</v>
      </c>
      <c r="F1608">
        <v>4</v>
      </c>
      <c r="G1608">
        <v>59</v>
      </c>
      <c r="H1608">
        <v>36.5</v>
      </c>
      <c r="I1608" t="s">
        <v>26</v>
      </c>
      <c r="J1608">
        <v>14</v>
      </c>
      <c r="K1608">
        <v>48</v>
      </c>
      <c r="L1608">
        <v>21</v>
      </c>
      <c r="M1608">
        <v>-14</v>
      </c>
      <c r="N1608">
        <v>7.71</v>
      </c>
      <c r="P1608">
        <v>5.74</v>
      </c>
      <c r="T1608">
        <v>1.47</v>
      </c>
      <c r="X1608" t="s">
        <v>2535</v>
      </c>
      <c r="Y1608">
        <v>1607</v>
      </c>
      <c r="Z1608" s="1">
        <v>0.2080613425925926</v>
      </c>
      <c r="AA1608" t="s">
        <v>7219</v>
      </c>
      <c r="AB1608">
        <v>2.1000000000000001E-2</v>
      </c>
      <c r="AC1608">
        <v>0.02</v>
      </c>
      <c r="AD1608">
        <v>7.71</v>
      </c>
      <c r="AE1608" t="s">
        <v>2535</v>
      </c>
    </row>
    <row r="1609" spans="1:32" x14ac:dyDescent="0.2">
      <c r="A1609">
        <v>1608</v>
      </c>
      <c r="B1609" t="s">
        <v>2536</v>
      </c>
      <c r="C1609">
        <v>32008</v>
      </c>
      <c r="D1609">
        <v>150060</v>
      </c>
      <c r="F1609">
        <v>4</v>
      </c>
      <c r="G1609">
        <v>59</v>
      </c>
      <c r="H1609">
        <v>50.4</v>
      </c>
      <c r="I1609" t="s">
        <v>26</v>
      </c>
      <c r="J1609">
        <v>10</v>
      </c>
      <c r="K1609">
        <v>15</v>
      </c>
      <c r="L1609">
        <v>48</v>
      </c>
      <c r="M1609">
        <v>-10</v>
      </c>
      <c r="N1609">
        <v>5.38</v>
      </c>
      <c r="P1609">
        <v>0.8</v>
      </c>
      <c r="R1609">
        <v>0.35</v>
      </c>
      <c r="X1609" t="s">
        <v>2390</v>
      </c>
      <c r="Y1609">
        <v>1608</v>
      </c>
      <c r="Z1609" s="1">
        <v>0.20822222222222223</v>
      </c>
      <c r="AA1609" t="s">
        <v>7220</v>
      </c>
      <c r="AB1609">
        <v>0.02</v>
      </c>
      <c r="AC1609">
        <v>-0.13500000000000001</v>
      </c>
      <c r="AD1609">
        <v>5.38</v>
      </c>
      <c r="AE1609" t="s">
        <v>2390</v>
      </c>
    </row>
    <row r="1610" spans="1:32" x14ac:dyDescent="0.2">
      <c r="A1610">
        <v>1609</v>
      </c>
      <c r="C1610">
        <v>32039</v>
      </c>
      <c r="D1610">
        <v>112304</v>
      </c>
      <c r="E1610">
        <v>1800</v>
      </c>
      <c r="F1610">
        <v>5</v>
      </c>
      <c r="G1610">
        <v>0</v>
      </c>
      <c r="H1610">
        <v>32.6</v>
      </c>
      <c r="I1610" t="s">
        <v>24</v>
      </c>
      <c r="J1610">
        <v>3</v>
      </c>
      <c r="K1610">
        <v>36</v>
      </c>
      <c r="L1610">
        <v>55</v>
      </c>
      <c r="M1610">
        <v>3</v>
      </c>
      <c r="N1610">
        <v>7.03</v>
      </c>
      <c r="X1610" t="s">
        <v>66</v>
      </c>
      <c r="Y1610">
        <v>1609</v>
      </c>
      <c r="Z1610" s="1">
        <v>0.20871064814814813</v>
      </c>
      <c r="AA1610" t="s">
        <v>7221</v>
      </c>
      <c r="AB1610">
        <v>2.5000000000000001E-2</v>
      </c>
      <c r="AC1610">
        <v>1E-3</v>
      </c>
      <c r="AD1610">
        <v>7.03</v>
      </c>
      <c r="AE1610" t="s">
        <v>66</v>
      </c>
    </row>
    <row r="1611" spans="1:32" x14ac:dyDescent="0.2">
      <c r="A1611">
        <v>1610</v>
      </c>
      <c r="C1611">
        <v>32040</v>
      </c>
      <c r="D1611">
        <v>112305</v>
      </c>
      <c r="E1611">
        <v>1800</v>
      </c>
      <c r="F1611">
        <v>5</v>
      </c>
      <c r="G1611">
        <v>0</v>
      </c>
      <c r="H1611">
        <v>33.9</v>
      </c>
      <c r="I1611" t="s">
        <v>24</v>
      </c>
      <c r="J1611">
        <v>3</v>
      </c>
      <c r="K1611">
        <v>36</v>
      </c>
      <c r="L1611">
        <v>58</v>
      </c>
      <c r="M1611">
        <v>3</v>
      </c>
      <c r="N1611">
        <v>6.66</v>
      </c>
      <c r="P1611">
        <v>-7.0000000000000007E-2</v>
      </c>
      <c r="R1611">
        <v>-0.28000000000000003</v>
      </c>
      <c r="X1611" t="s">
        <v>66</v>
      </c>
      <c r="Y1611">
        <v>1610</v>
      </c>
      <c r="Z1611" s="1">
        <v>0.20872569444444444</v>
      </c>
      <c r="AA1611" t="s">
        <v>7222</v>
      </c>
      <c r="AB1611">
        <v>7.0000000000000001E-3</v>
      </c>
      <c r="AC1611">
        <v>-1.2E-2</v>
      </c>
      <c r="AD1611">
        <v>6.66</v>
      </c>
      <c r="AE1611" t="s">
        <v>66</v>
      </c>
    </row>
    <row r="1612" spans="1:32" x14ac:dyDescent="0.2">
      <c r="A1612">
        <v>1611</v>
      </c>
      <c r="B1612" t="s">
        <v>2537</v>
      </c>
      <c r="C1612">
        <v>32045</v>
      </c>
      <c r="D1612">
        <v>150064</v>
      </c>
      <c r="E1612" t="s">
        <v>2538</v>
      </c>
      <c r="F1612">
        <v>4</v>
      </c>
      <c r="G1612">
        <v>59</v>
      </c>
      <c r="H1612">
        <v>55.8</v>
      </c>
      <c r="I1612" t="s">
        <v>26</v>
      </c>
      <c r="J1612">
        <v>12</v>
      </c>
      <c r="K1612">
        <v>32</v>
      </c>
      <c r="L1612">
        <v>15</v>
      </c>
      <c r="M1612">
        <v>-12</v>
      </c>
      <c r="N1612">
        <v>4.79</v>
      </c>
      <c r="P1612">
        <v>0.26</v>
      </c>
      <c r="R1612">
        <v>0.16</v>
      </c>
      <c r="T1612">
        <v>0.14000000000000001</v>
      </c>
      <c r="X1612" t="s">
        <v>88</v>
      </c>
      <c r="Y1612">
        <v>1611</v>
      </c>
      <c r="Z1612" s="1">
        <v>0.20828472222222225</v>
      </c>
      <c r="AA1612" t="s">
        <v>7223</v>
      </c>
      <c r="AB1612">
        <v>4.4999999999999998E-2</v>
      </c>
      <c r="AC1612">
        <v>-9.0999999999999998E-2</v>
      </c>
      <c r="AD1612">
        <v>4.79</v>
      </c>
      <c r="AE1612" t="s">
        <v>88</v>
      </c>
    </row>
    <row r="1613" spans="1:32" x14ac:dyDescent="0.2">
      <c r="A1613">
        <v>1612</v>
      </c>
      <c r="B1613" t="s">
        <v>2539</v>
      </c>
      <c r="C1613">
        <v>32068</v>
      </c>
      <c r="D1613">
        <v>39966</v>
      </c>
      <c r="E1613" t="s">
        <v>2540</v>
      </c>
      <c r="F1613">
        <v>5</v>
      </c>
      <c r="G1613">
        <v>2</v>
      </c>
      <c r="H1613">
        <v>28.7</v>
      </c>
      <c r="I1613" t="s">
        <v>24</v>
      </c>
      <c r="J1613">
        <v>41</v>
      </c>
      <c r="K1613">
        <v>4</v>
      </c>
      <c r="L1613">
        <v>33</v>
      </c>
      <c r="M1613">
        <v>41</v>
      </c>
      <c r="N1613">
        <v>3.75</v>
      </c>
      <c r="P1613">
        <v>1.22</v>
      </c>
      <c r="R1613">
        <v>0.38</v>
      </c>
      <c r="T1613">
        <v>0.87</v>
      </c>
      <c r="X1613" t="s">
        <v>2541</v>
      </c>
      <c r="Y1613">
        <v>1612</v>
      </c>
      <c r="Z1613" s="1">
        <v>0.21005439814814816</v>
      </c>
      <c r="AA1613" t="s">
        <v>7224</v>
      </c>
      <c r="AB1613">
        <v>8.9999999999999993E-3</v>
      </c>
      <c r="AC1613">
        <v>-2.1999999999999999E-2</v>
      </c>
      <c r="AD1613">
        <v>3.75</v>
      </c>
      <c r="AE1613" t="s">
        <v>7225</v>
      </c>
      <c r="AF1613" t="s">
        <v>36</v>
      </c>
    </row>
    <row r="1614" spans="1:32" x14ac:dyDescent="0.2">
      <c r="A1614">
        <v>1613</v>
      </c>
      <c r="C1614">
        <v>32115</v>
      </c>
      <c r="D1614">
        <v>131684</v>
      </c>
      <c r="F1614">
        <v>5</v>
      </c>
      <c r="G1614">
        <v>0</v>
      </c>
      <c r="H1614">
        <v>39.799999999999997</v>
      </c>
      <c r="I1614" t="s">
        <v>26</v>
      </c>
      <c r="J1614">
        <v>2</v>
      </c>
      <c r="K1614">
        <v>3</v>
      </c>
      <c r="L1614">
        <v>56</v>
      </c>
      <c r="M1614">
        <v>-2</v>
      </c>
      <c r="N1614">
        <v>6.32</v>
      </c>
      <c r="P1614">
        <v>0.28000000000000003</v>
      </c>
      <c r="R1614">
        <v>0.04</v>
      </c>
      <c r="X1614" t="s">
        <v>2542</v>
      </c>
      <c r="Y1614">
        <v>1613</v>
      </c>
      <c r="Z1614" s="1">
        <v>0.20879398148148146</v>
      </c>
      <c r="AA1614" t="s">
        <v>7226</v>
      </c>
      <c r="AB1614">
        <v>-1.9E-2</v>
      </c>
      <c r="AC1614">
        <v>8.0000000000000002E-3</v>
      </c>
      <c r="AD1614">
        <v>6.32</v>
      </c>
      <c r="AE1614" t="s">
        <v>2542</v>
      </c>
    </row>
    <row r="1615" spans="1:32" x14ac:dyDescent="0.2">
      <c r="A1615">
        <v>1614</v>
      </c>
      <c r="C1615">
        <v>32147</v>
      </c>
      <c r="D1615">
        <v>131688</v>
      </c>
      <c r="F1615">
        <v>5</v>
      </c>
      <c r="G1615">
        <v>0</v>
      </c>
      <c r="H1615">
        <v>49</v>
      </c>
      <c r="I1615" t="s">
        <v>26</v>
      </c>
      <c r="J1615">
        <v>5</v>
      </c>
      <c r="K1615">
        <v>45</v>
      </c>
      <c r="L1615">
        <v>12</v>
      </c>
      <c r="M1615">
        <v>-5</v>
      </c>
      <c r="N1615">
        <v>6.22</v>
      </c>
      <c r="P1615">
        <v>1.06</v>
      </c>
      <c r="R1615">
        <v>1.02</v>
      </c>
      <c r="T1615">
        <v>0.49</v>
      </c>
      <c r="X1615" t="s">
        <v>2844</v>
      </c>
      <c r="Y1615">
        <v>1614</v>
      </c>
      <c r="Z1615" s="1">
        <v>0.20890046296296297</v>
      </c>
      <c r="AA1615" t="s">
        <v>7227</v>
      </c>
      <c r="AB1615">
        <v>0.55100000000000005</v>
      </c>
      <c r="AC1615">
        <v>-1.0940000000000001</v>
      </c>
      <c r="AD1615">
        <v>6.22</v>
      </c>
      <c r="AE1615" t="s">
        <v>2844</v>
      </c>
    </row>
    <row r="1616" spans="1:32" x14ac:dyDescent="0.2">
      <c r="A1616">
        <v>1615</v>
      </c>
      <c r="C1616">
        <v>32188</v>
      </c>
      <c r="D1616">
        <v>39979</v>
      </c>
      <c r="E1616">
        <v>1810</v>
      </c>
      <c r="F1616">
        <v>5</v>
      </c>
      <c r="G1616">
        <v>3</v>
      </c>
      <c r="H1616">
        <v>18.600000000000001</v>
      </c>
      <c r="I1616" t="s">
        <v>24</v>
      </c>
      <c r="J1616">
        <v>41</v>
      </c>
      <c r="K1616">
        <v>26</v>
      </c>
      <c r="L1616">
        <v>30</v>
      </c>
      <c r="M1616">
        <v>41</v>
      </c>
      <c r="N1616">
        <v>6.14</v>
      </c>
      <c r="P1616">
        <v>0.16</v>
      </c>
      <c r="X1616" t="s">
        <v>2543</v>
      </c>
      <c r="Y1616">
        <v>1615</v>
      </c>
      <c r="Z1616" s="1">
        <v>0.21063194444444444</v>
      </c>
      <c r="AA1616" t="s">
        <v>7228</v>
      </c>
      <c r="AB1616">
        <v>2E-3</v>
      </c>
      <c r="AC1616">
        <v>-4.0000000000000001E-3</v>
      </c>
      <c r="AD1616">
        <v>6.14</v>
      </c>
      <c r="AE1616" t="s">
        <v>269</v>
      </c>
      <c r="AF1616" t="s">
        <v>36</v>
      </c>
    </row>
    <row r="1617" spans="1:32" x14ac:dyDescent="0.2">
      <c r="A1617">
        <v>1616</v>
      </c>
      <c r="C1617">
        <v>32196</v>
      </c>
      <c r="D1617">
        <v>843</v>
      </c>
      <c r="F1617">
        <v>5</v>
      </c>
      <c r="G1617">
        <v>31</v>
      </c>
      <c r="H1617">
        <v>48</v>
      </c>
      <c r="I1617" t="s">
        <v>24</v>
      </c>
      <c r="J1617">
        <v>85</v>
      </c>
      <c r="K1617">
        <v>56</v>
      </c>
      <c r="L1617">
        <v>19</v>
      </c>
      <c r="M1617">
        <v>85</v>
      </c>
      <c r="N1617">
        <v>6.51</v>
      </c>
      <c r="P1617">
        <v>0.32</v>
      </c>
      <c r="R1617">
        <v>0.1</v>
      </c>
      <c r="X1617" t="s">
        <v>314</v>
      </c>
      <c r="Y1617">
        <v>1616</v>
      </c>
      <c r="Z1617" s="1">
        <v>0.23041666666666669</v>
      </c>
      <c r="AA1617" t="s">
        <v>7229</v>
      </c>
      <c r="AB1617">
        <v>1.2999999999999999E-2</v>
      </c>
      <c r="AC1617">
        <v>-7.9000000000000001E-2</v>
      </c>
      <c r="AD1617">
        <v>6.51</v>
      </c>
      <c r="AE1617" t="s">
        <v>314</v>
      </c>
    </row>
    <row r="1618" spans="1:32" x14ac:dyDescent="0.2">
      <c r="A1618">
        <v>1617</v>
      </c>
      <c r="B1618" t="s">
        <v>2544</v>
      </c>
      <c r="C1618">
        <v>32249</v>
      </c>
      <c r="D1618">
        <v>131700</v>
      </c>
      <c r="F1618">
        <v>5</v>
      </c>
      <c r="G1618">
        <v>1</v>
      </c>
      <c r="H1618">
        <v>26.3</v>
      </c>
      <c r="I1618" t="s">
        <v>26</v>
      </c>
      <c r="J1618">
        <v>7</v>
      </c>
      <c r="K1618">
        <v>10</v>
      </c>
      <c r="L1618">
        <v>26</v>
      </c>
      <c r="M1618">
        <v>-7</v>
      </c>
      <c r="N1618">
        <v>4.8099999999999996</v>
      </c>
      <c r="P1618">
        <v>-0.19</v>
      </c>
      <c r="R1618">
        <v>-0.74</v>
      </c>
      <c r="T1618">
        <v>-0.19</v>
      </c>
      <c r="X1618" t="s">
        <v>368</v>
      </c>
      <c r="Y1618">
        <v>1617</v>
      </c>
      <c r="Z1618" s="1">
        <v>0.20933217592592593</v>
      </c>
      <c r="AA1618" t="s">
        <v>7230</v>
      </c>
      <c r="AB1618">
        <v>3.0000000000000001E-3</v>
      </c>
      <c r="AC1618">
        <v>8.0000000000000002E-3</v>
      </c>
      <c r="AD1618">
        <v>4.8099999999999996</v>
      </c>
      <c r="AE1618" t="s">
        <v>368</v>
      </c>
    </row>
    <row r="1619" spans="1:32" x14ac:dyDescent="0.2">
      <c r="A1619">
        <v>1618</v>
      </c>
      <c r="C1619">
        <v>32263</v>
      </c>
      <c r="D1619">
        <v>112334</v>
      </c>
      <c r="E1619">
        <v>1806</v>
      </c>
      <c r="F1619">
        <v>5</v>
      </c>
      <c r="G1619">
        <v>1</v>
      </c>
      <c r="H1619">
        <v>50.3</v>
      </c>
      <c r="I1619" t="s">
        <v>24</v>
      </c>
      <c r="J1619">
        <v>0</v>
      </c>
      <c r="K1619">
        <v>43</v>
      </c>
      <c r="L1619">
        <v>20</v>
      </c>
      <c r="M1619">
        <v>0</v>
      </c>
      <c r="N1619">
        <v>5.92</v>
      </c>
      <c r="P1619">
        <v>1.27</v>
      </c>
      <c r="R1619">
        <v>1.39</v>
      </c>
      <c r="X1619" t="s">
        <v>197</v>
      </c>
      <c r="Y1619">
        <v>1618</v>
      </c>
      <c r="Z1619" s="1">
        <v>0.20960995370370372</v>
      </c>
      <c r="AA1619" t="s">
        <v>7231</v>
      </c>
      <c r="AB1619">
        <v>1E-3</v>
      </c>
      <c r="AC1619">
        <v>-1.2E-2</v>
      </c>
      <c r="AD1619">
        <v>5.92</v>
      </c>
      <c r="AE1619" t="s">
        <v>197</v>
      </c>
    </row>
    <row r="1620" spans="1:32" x14ac:dyDescent="0.2">
      <c r="A1620">
        <v>1619</v>
      </c>
      <c r="C1620">
        <v>32273</v>
      </c>
      <c r="D1620">
        <v>112340</v>
      </c>
      <c r="F1620">
        <v>5</v>
      </c>
      <c r="G1620">
        <v>2</v>
      </c>
      <c r="H1620">
        <v>0</v>
      </c>
      <c r="I1620" t="s">
        <v>24</v>
      </c>
      <c r="J1620">
        <v>1</v>
      </c>
      <c r="K1620">
        <v>36</v>
      </c>
      <c r="L1620">
        <v>32</v>
      </c>
      <c r="M1620">
        <v>1</v>
      </c>
      <c r="N1620">
        <v>6.24</v>
      </c>
      <c r="P1620">
        <v>-0.04</v>
      </c>
      <c r="R1620">
        <v>-0.41</v>
      </c>
      <c r="X1620" t="s">
        <v>122</v>
      </c>
      <c r="Y1620">
        <v>1619</v>
      </c>
      <c r="Z1620" s="1">
        <v>0.20972222222222223</v>
      </c>
      <c r="AA1620" t="s">
        <v>7232</v>
      </c>
      <c r="AB1620">
        <v>-8.9999999999999993E-3</v>
      </c>
      <c r="AC1620">
        <v>1.2E-2</v>
      </c>
      <c r="AD1620">
        <v>6.24</v>
      </c>
      <c r="AE1620" t="s">
        <v>122</v>
      </c>
    </row>
    <row r="1621" spans="1:32" x14ac:dyDescent="0.2">
      <c r="A1621">
        <v>1620</v>
      </c>
      <c r="B1621" t="s">
        <v>2545</v>
      </c>
      <c r="C1621">
        <v>32301</v>
      </c>
      <c r="D1621">
        <v>76920</v>
      </c>
      <c r="F1621">
        <v>5</v>
      </c>
      <c r="G1621">
        <v>3</v>
      </c>
      <c r="H1621">
        <v>5.7</v>
      </c>
      <c r="I1621" t="s">
        <v>24</v>
      </c>
      <c r="J1621">
        <v>21</v>
      </c>
      <c r="K1621">
        <v>35</v>
      </c>
      <c r="L1621">
        <v>24</v>
      </c>
      <c r="M1621">
        <v>21</v>
      </c>
      <c r="N1621">
        <v>4.6399999999999997</v>
      </c>
      <c r="P1621">
        <v>0.16</v>
      </c>
      <c r="R1621">
        <v>0.15</v>
      </c>
      <c r="T1621">
        <v>0.09</v>
      </c>
      <c r="X1621" t="s">
        <v>41</v>
      </c>
      <c r="Y1621">
        <v>1620</v>
      </c>
      <c r="Z1621" s="1">
        <v>0.21048263888888888</v>
      </c>
      <c r="AA1621" t="s">
        <v>7233</v>
      </c>
      <c r="AB1621">
        <v>6.6000000000000003E-2</v>
      </c>
      <c r="AC1621">
        <v>-4.2000000000000003E-2</v>
      </c>
      <c r="AD1621">
        <v>4.6399999999999997</v>
      </c>
      <c r="AE1621" t="s">
        <v>41</v>
      </c>
    </row>
    <row r="1622" spans="1:32" x14ac:dyDescent="0.2">
      <c r="A1622">
        <v>1621</v>
      </c>
      <c r="C1622">
        <v>32309</v>
      </c>
      <c r="D1622">
        <v>169981</v>
      </c>
      <c r="F1622">
        <v>5</v>
      </c>
      <c r="G1622">
        <v>1</v>
      </c>
      <c r="H1622">
        <v>25.6</v>
      </c>
      <c r="I1622" t="s">
        <v>26</v>
      </c>
      <c r="J1622">
        <v>20</v>
      </c>
      <c r="K1622">
        <v>3</v>
      </c>
      <c r="L1622">
        <v>7</v>
      </c>
      <c r="M1622">
        <v>-20</v>
      </c>
      <c r="N1622">
        <v>4.91</v>
      </c>
      <c r="P1622">
        <v>-0.05</v>
      </c>
      <c r="R1622">
        <v>-0.14000000000000001</v>
      </c>
      <c r="T1622">
        <v>-0.05</v>
      </c>
      <c r="X1622" t="s">
        <v>351</v>
      </c>
      <c r="Y1622">
        <v>1621</v>
      </c>
      <c r="Z1622" s="1">
        <v>0.20932407407407408</v>
      </c>
      <c r="AA1622" t="s">
        <v>7234</v>
      </c>
      <c r="AB1622">
        <v>3.4000000000000002E-2</v>
      </c>
      <c r="AC1622">
        <v>-1.4999999999999999E-2</v>
      </c>
      <c r="AD1622">
        <v>4.91</v>
      </c>
      <c r="AE1622" t="s">
        <v>191</v>
      </c>
    </row>
    <row r="1623" spans="1:32" x14ac:dyDescent="0.2">
      <c r="A1623">
        <v>1622</v>
      </c>
      <c r="B1623" t="s">
        <v>2546</v>
      </c>
      <c r="C1623">
        <v>32343</v>
      </c>
      <c r="D1623">
        <v>25001</v>
      </c>
      <c r="E1623" t="s">
        <v>2547</v>
      </c>
      <c r="F1623">
        <v>5</v>
      </c>
      <c r="G1623">
        <v>6</v>
      </c>
      <c r="H1623">
        <v>8.5</v>
      </c>
      <c r="I1623" t="s">
        <v>24</v>
      </c>
      <c r="J1623">
        <v>58</v>
      </c>
      <c r="K1623">
        <v>58</v>
      </c>
      <c r="L1623">
        <v>21</v>
      </c>
      <c r="M1623">
        <v>58</v>
      </c>
      <c r="N1623">
        <v>5.08</v>
      </c>
      <c r="P1623">
        <v>-0.08</v>
      </c>
      <c r="R1623">
        <v>-0.69</v>
      </c>
      <c r="X1623" t="s">
        <v>2548</v>
      </c>
      <c r="Y1623">
        <v>1622</v>
      </c>
      <c r="Z1623" s="1">
        <v>0.2125983796296296</v>
      </c>
      <c r="AA1623" t="s">
        <v>7235</v>
      </c>
      <c r="AB1623">
        <v>-5.0000000000000001E-3</v>
      </c>
      <c r="AC1623">
        <v>-8.0000000000000002E-3</v>
      </c>
      <c r="AD1623">
        <v>5.08</v>
      </c>
      <c r="AE1623" t="s">
        <v>3156</v>
      </c>
    </row>
    <row r="1624" spans="1:32" x14ac:dyDescent="0.2">
      <c r="A1624">
        <v>1623</v>
      </c>
      <c r="B1624" t="s">
        <v>2549</v>
      </c>
      <c r="C1624">
        <v>32357</v>
      </c>
      <c r="D1624">
        <v>25003</v>
      </c>
      <c r="E1624" t="s">
        <v>2550</v>
      </c>
      <c r="F1624">
        <v>5</v>
      </c>
      <c r="G1624">
        <v>6</v>
      </c>
      <c r="H1624">
        <v>12.2</v>
      </c>
      <c r="I1624" t="s">
        <v>24</v>
      </c>
      <c r="J1624">
        <v>59</v>
      </c>
      <c r="K1624">
        <v>1</v>
      </c>
      <c r="L1624">
        <v>16</v>
      </c>
      <c r="M1624">
        <v>59</v>
      </c>
      <c r="N1624">
        <v>6.08</v>
      </c>
      <c r="P1624">
        <v>1.1200000000000001</v>
      </c>
      <c r="R1624">
        <v>0.85</v>
      </c>
      <c r="S1624" t="s">
        <v>2818</v>
      </c>
      <c r="X1624" t="s">
        <v>54</v>
      </c>
      <c r="Y1624">
        <v>1623</v>
      </c>
      <c r="Z1624" s="1">
        <v>0.21264120370370368</v>
      </c>
      <c r="AA1624" t="s">
        <v>7236</v>
      </c>
      <c r="AB1624">
        <v>-1E-3</v>
      </c>
      <c r="AC1624">
        <v>-3.1E-2</v>
      </c>
      <c r="AD1624">
        <v>6.08</v>
      </c>
      <c r="AE1624" t="s">
        <v>54</v>
      </c>
    </row>
    <row r="1625" spans="1:32" x14ac:dyDescent="0.2">
      <c r="A1625">
        <v>1624</v>
      </c>
      <c r="C1625">
        <v>32356</v>
      </c>
      <c r="D1625">
        <v>13369</v>
      </c>
      <c r="F1625">
        <v>5</v>
      </c>
      <c r="G1625">
        <v>6</v>
      </c>
      <c r="H1625">
        <v>29.7</v>
      </c>
      <c r="I1625" t="s">
        <v>24</v>
      </c>
      <c r="J1625">
        <v>61</v>
      </c>
      <c r="K1625">
        <v>10</v>
      </c>
      <c r="L1625">
        <v>12</v>
      </c>
      <c r="M1625">
        <v>61</v>
      </c>
      <c r="N1625">
        <v>6.04</v>
      </c>
      <c r="P1625">
        <v>1.37</v>
      </c>
      <c r="X1625" t="s">
        <v>2551</v>
      </c>
      <c r="Y1625">
        <v>1624</v>
      </c>
      <c r="Z1625" s="1">
        <v>0.21284375</v>
      </c>
      <c r="AA1625" t="s">
        <v>7237</v>
      </c>
      <c r="AB1625">
        <v>3.5999999999999997E-2</v>
      </c>
      <c r="AC1625">
        <v>-7.4999999999999997E-2</v>
      </c>
      <c r="AD1625">
        <v>6.04</v>
      </c>
      <c r="AE1625" t="s">
        <v>2551</v>
      </c>
    </row>
    <row r="1626" spans="1:32" x14ac:dyDescent="0.2">
      <c r="A1626">
        <v>1625</v>
      </c>
      <c r="C1626">
        <v>32393</v>
      </c>
      <c r="D1626">
        <v>131715</v>
      </c>
      <c r="F1626">
        <v>5</v>
      </c>
      <c r="G1626">
        <v>2</v>
      </c>
      <c r="H1626">
        <v>45.5</v>
      </c>
      <c r="I1626" t="s">
        <v>26</v>
      </c>
      <c r="J1626">
        <v>4</v>
      </c>
      <c r="K1626">
        <v>12</v>
      </c>
      <c r="L1626">
        <v>35</v>
      </c>
      <c r="M1626">
        <v>-4</v>
      </c>
      <c r="N1626">
        <v>5.85</v>
      </c>
      <c r="P1626">
        <v>1.21</v>
      </c>
      <c r="R1626">
        <v>1.36</v>
      </c>
      <c r="X1626" t="s">
        <v>133</v>
      </c>
      <c r="Y1626">
        <v>1625</v>
      </c>
      <c r="Z1626" s="1">
        <v>0.21024884259259258</v>
      </c>
      <c r="AA1626" t="s">
        <v>7238</v>
      </c>
      <c r="AB1626">
        <v>5.5E-2</v>
      </c>
      <c r="AC1626">
        <v>1.6E-2</v>
      </c>
      <c r="AD1626">
        <v>5.85</v>
      </c>
      <c r="AE1626" t="s">
        <v>133</v>
      </c>
    </row>
    <row r="1627" spans="1:32" x14ac:dyDescent="0.2">
      <c r="A1627">
        <v>1626</v>
      </c>
      <c r="C1627">
        <v>32406</v>
      </c>
      <c r="D1627">
        <v>57610</v>
      </c>
      <c r="F1627">
        <v>5</v>
      </c>
      <c r="G1627">
        <v>4</v>
      </c>
      <c r="H1627">
        <v>14.5</v>
      </c>
      <c r="I1627" t="s">
        <v>24</v>
      </c>
      <c r="J1627">
        <v>30</v>
      </c>
      <c r="K1627">
        <v>29</v>
      </c>
      <c r="L1627">
        <v>41</v>
      </c>
      <c r="M1627">
        <v>30</v>
      </c>
      <c r="N1627">
        <v>6.14</v>
      </c>
      <c r="P1627">
        <v>1.21</v>
      </c>
      <c r="X1627" t="s">
        <v>2868</v>
      </c>
      <c r="Y1627">
        <v>1626</v>
      </c>
      <c r="Z1627" s="1">
        <v>0.21127893518518517</v>
      </c>
      <c r="AA1627" t="s">
        <v>7239</v>
      </c>
      <c r="AB1627">
        <v>1E-3</v>
      </c>
      <c r="AC1627">
        <v>-5.0000000000000001E-3</v>
      </c>
      <c r="AD1627">
        <v>6.14</v>
      </c>
      <c r="AE1627" t="s">
        <v>5662</v>
      </c>
      <c r="AF1627" t="s">
        <v>36</v>
      </c>
    </row>
    <row r="1628" spans="1:32" x14ac:dyDescent="0.2">
      <c r="A1628">
        <v>1627</v>
      </c>
      <c r="C1628">
        <v>32428</v>
      </c>
      <c r="D1628">
        <v>57614</v>
      </c>
      <c r="F1628">
        <v>5</v>
      </c>
      <c r="G1628">
        <v>4</v>
      </c>
      <c r="H1628">
        <v>36.9</v>
      </c>
      <c r="I1628" t="s">
        <v>24</v>
      </c>
      <c r="J1628">
        <v>32</v>
      </c>
      <c r="K1628">
        <v>19</v>
      </c>
      <c r="L1628">
        <v>13</v>
      </c>
      <c r="M1628">
        <v>32</v>
      </c>
      <c r="N1628">
        <v>6.62</v>
      </c>
      <c r="P1628">
        <v>0.27</v>
      </c>
      <c r="R1628">
        <v>0.13</v>
      </c>
      <c r="T1628">
        <v>0.13</v>
      </c>
      <c r="X1628" t="s">
        <v>2448</v>
      </c>
      <c r="Y1628">
        <v>1627</v>
      </c>
      <c r="Z1628" s="1">
        <v>0.21153819444444444</v>
      </c>
      <c r="AA1628" t="s">
        <v>7240</v>
      </c>
      <c r="AB1628">
        <v>-1.0999999999999999E-2</v>
      </c>
      <c r="AC1628">
        <v>-7.0000000000000007E-2</v>
      </c>
      <c r="AD1628">
        <v>6.62</v>
      </c>
      <c r="AE1628" t="s">
        <v>2448</v>
      </c>
    </row>
    <row r="1629" spans="1:32" x14ac:dyDescent="0.2">
      <c r="A1629">
        <v>1628</v>
      </c>
      <c r="C1629">
        <v>32436</v>
      </c>
      <c r="D1629">
        <v>169997</v>
      </c>
      <c r="F1629">
        <v>5</v>
      </c>
      <c r="G1629">
        <v>2</v>
      </c>
      <c r="H1629">
        <v>9.8000000000000007</v>
      </c>
      <c r="I1629" t="s">
        <v>26</v>
      </c>
      <c r="J1629">
        <v>26</v>
      </c>
      <c r="K1629">
        <v>16</v>
      </c>
      <c r="L1629">
        <v>30</v>
      </c>
      <c r="M1629">
        <v>-26</v>
      </c>
      <c r="N1629">
        <v>5.0199999999999996</v>
      </c>
      <c r="P1629">
        <v>1.07</v>
      </c>
      <c r="R1629">
        <v>0.97</v>
      </c>
      <c r="X1629" t="s">
        <v>45</v>
      </c>
      <c r="Y1629">
        <v>1628</v>
      </c>
      <c r="Z1629" s="1">
        <v>0.20983564814814815</v>
      </c>
      <c r="AA1629" t="s">
        <v>7241</v>
      </c>
      <c r="AB1629">
        <v>8.8999999999999996E-2</v>
      </c>
      <c r="AC1629">
        <v>-7.2999999999999995E-2</v>
      </c>
      <c r="AD1629">
        <v>5.0199999999999996</v>
      </c>
      <c r="AE1629" t="s">
        <v>45</v>
      </c>
    </row>
    <row r="1630" spans="1:32" x14ac:dyDescent="0.2">
      <c r="A1630">
        <v>1629</v>
      </c>
      <c r="B1630" t="s">
        <v>2552</v>
      </c>
      <c r="C1630">
        <v>32440</v>
      </c>
      <c r="D1630">
        <v>256145</v>
      </c>
      <c r="F1630">
        <v>4</v>
      </c>
      <c r="G1630">
        <v>55</v>
      </c>
      <c r="H1630">
        <v>11.2</v>
      </c>
      <c r="I1630" t="s">
        <v>26</v>
      </c>
      <c r="J1630">
        <v>74</v>
      </c>
      <c r="K1630">
        <v>56</v>
      </c>
      <c r="L1630">
        <v>13</v>
      </c>
      <c r="M1630">
        <v>-74</v>
      </c>
      <c r="N1630">
        <v>5.47</v>
      </c>
      <c r="P1630">
        <v>1.52</v>
      </c>
      <c r="R1630">
        <v>1.83</v>
      </c>
      <c r="X1630" t="s">
        <v>172</v>
      </c>
      <c r="Y1630">
        <v>1629</v>
      </c>
      <c r="Z1630" s="1">
        <v>0.20499074074074075</v>
      </c>
      <c r="AA1630" t="s">
        <v>7242</v>
      </c>
      <c r="AB1630">
        <v>2.4E-2</v>
      </c>
      <c r="AC1630">
        <v>5.8999999999999997E-2</v>
      </c>
      <c r="AD1630">
        <v>5.47</v>
      </c>
      <c r="AE1630" t="s">
        <v>172</v>
      </c>
    </row>
    <row r="1631" spans="1:32" x14ac:dyDescent="0.2">
      <c r="A1631">
        <v>1630</v>
      </c>
      <c r="C1631">
        <v>32445</v>
      </c>
      <c r="D1631">
        <v>25007</v>
      </c>
      <c r="F1631">
        <v>5</v>
      </c>
      <c r="G1631">
        <v>6</v>
      </c>
      <c r="H1631">
        <v>22</v>
      </c>
      <c r="I1631" t="s">
        <v>24</v>
      </c>
      <c r="J1631">
        <v>54</v>
      </c>
      <c r="K1631">
        <v>24</v>
      </c>
      <c r="L1631">
        <v>21</v>
      </c>
      <c r="M1631">
        <v>54</v>
      </c>
      <c r="N1631">
        <v>7.24</v>
      </c>
      <c r="O1631" t="s">
        <v>103</v>
      </c>
      <c r="X1631" t="s">
        <v>235</v>
      </c>
      <c r="Y1631">
        <v>1630</v>
      </c>
      <c r="Z1631" s="1">
        <v>0.21275462962962963</v>
      </c>
      <c r="AA1631" t="s">
        <v>7243</v>
      </c>
      <c r="AB1631">
        <v>-1.4E-2</v>
      </c>
      <c r="AC1631">
        <v>2.8000000000000001E-2</v>
      </c>
      <c r="AD1631">
        <v>7.24</v>
      </c>
      <c r="AE1631" t="s">
        <v>235</v>
      </c>
    </row>
    <row r="1632" spans="1:32" x14ac:dyDescent="0.2">
      <c r="A1632">
        <v>1631</v>
      </c>
      <c r="C1632">
        <v>32453</v>
      </c>
      <c r="D1632">
        <v>195501</v>
      </c>
      <c r="F1632">
        <v>5</v>
      </c>
      <c r="G1632">
        <v>1</v>
      </c>
      <c r="H1632">
        <v>34.5</v>
      </c>
      <c r="I1632" t="s">
        <v>26</v>
      </c>
      <c r="J1632">
        <v>39</v>
      </c>
      <c r="K1632">
        <v>43</v>
      </c>
      <c r="L1632">
        <v>5</v>
      </c>
      <c r="M1632">
        <v>-39</v>
      </c>
      <c r="N1632">
        <v>6.03</v>
      </c>
      <c r="P1632">
        <v>0.88</v>
      </c>
      <c r="X1632" t="s">
        <v>33</v>
      </c>
      <c r="Y1632">
        <v>1631</v>
      </c>
      <c r="Z1632" s="1">
        <v>0.20942708333333335</v>
      </c>
      <c r="AA1632" t="s">
        <v>7244</v>
      </c>
      <c r="AB1632">
        <v>-1E-3</v>
      </c>
      <c r="AC1632">
        <v>0.03</v>
      </c>
      <c r="AD1632">
        <v>6.03</v>
      </c>
      <c r="AE1632" t="s">
        <v>33</v>
      </c>
    </row>
    <row r="1633" spans="1:31" x14ac:dyDescent="0.2">
      <c r="A1633">
        <v>1632</v>
      </c>
      <c r="C1633">
        <v>32480</v>
      </c>
      <c r="D1633">
        <v>76941</v>
      </c>
      <c r="F1633">
        <v>5</v>
      </c>
      <c r="G1633">
        <v>4</v>
      </c>
      <c r="H1633">
        <v>37.9</v>
      </c>
      <c r="I1633" t="s">
        <v>24</v>
      </c>
      <c r="J1633">
        <v>27</v>
      </c>
      <c r="K1633">
        <v>41</v>
      </c>
      <c r="L1633">
        <v>46</v>
      </c>
      <c r="M1633">
        <v>27</v>
      </c>
      <c r="N1633">
        <v>6.6</v>
      </c>
      <c r="P1633">
        <v>0.24</v>
      </c>
      <c r="R1633">
        <v>0.12</v>
      </c>
      <c r="X1633" t="s">
        <v>423</v>
      </c>
      <c r="Y1633">
        <v>1632</v>
      </c>
      <c r="Z1633" s="1">
        <v>0.21154976851851851</v>
      </c>
      <c r="AA1633" t="s">
        <v>7245</v>
      </c>
      <c r="AB1633">
        <v>1.9E-2</v>
      </c>
      <c r="AC1633">
        <v>-3.1E-2</v>
      </c>
      <c r="AD1633">
        <v>6.6</v>
      </c>
      <c r="AE1633" t="s">
        <v>423</v>
      </c>
    </row>
    <row r="1634" spans="1:31" x14ac:dyDescent="0.2">
      <c r="A1634">
        <v>1633</v>
      </c>
      <c r="C1634">
        <v>32482</v>
      </c>
      <c r="D1634">
        <v>76939</v>
      </c>
      <c r="F1634">
        <v>5</v>
      </c>
      <c r="G1634">
        <v>4</v>
      </c>
      <c r="H1634">
        <v>21.6</v>
      </c>
      <c r="I1634" t="s">
        <v>24</v>
      </c>
      <c r="J1634">
        <v>21</v>
      </c>
      <c r="K1634">
        <v>16</v>
      </c>
      <c r="L1634">
        <v>41</v>
      </c>
      <c r="M1634">
        <v>21</v>
      </c>
      <c r="N1634">
        <v>6.19</v>
      </c>
      <c r="P1634">
        <v>1.32</v>
      </c>
      <c r="R1634">
        <v>1.47</v>
      </c>
      <c r="T1634">
        <v>0.48</v>
      </c>
      <c r="U1634" t="s">
        <v>93</v>
      </c>
      <c r="X1634" t="s">
        <v>197</v>
      </c>
      <c r="Y1634">
        <v>1633</v>
      </c>
      <c r="Z1634" s="1">
        <v>0.21136111111111111</v>
      </c>
      <c r="AA1634" t="s">
        <v>7246</v>
      </c>
      <c r="AB1634">
        <v>0.02</v>
      </c>
      <c r="AC1634">
        <v>-1.4999999999999999E-2</v>
      </c>
      <c r="AD1634">
        <v>6.19</v>
      </c>
      <c r="AE1634" t="s">
        <v>197</v>
      </c>
    </row>
    <row r="1635" spans="1:31" x14ac:dyDescent="0.2">
      <c r="A1635">
        <v>1634</v>
      </c>
      <c r="B1635" t="s">
        <v>2553</v>
      </c>
      <c r="C1635">
        <v>32503</v>
      </c>
      <c r="D1635">
        <v>170010</v>
      </c>
      <c r="F1635">
        <v>5</v>
      </c>
      <c r="G1635">
        <v>2</v>
      </c>
      <c r="H1635">
        <v>44.9</v>
      </c>
      <c r="I1635" t="s">
        <v>26</v>
      </c>
      <c r="J1635">
        <v>22</v>
      </c>
      <c r="K1635">
        <v>47</v>
      </c>
      <c r="L1635">
        <v>42</v>
      </c>
      <c r="M1635">
        <v>-22</v>
      </c>
      <c r="N1635">
        <v>5.75</v>
      </c>
      <c r="P1635">
        <v>1.2</v>
      </c>
      <c r="R1635">
        <v>1.1399999999999999</v>
      </c>
      <c r="X1635" t="s">
        <v>325</v>
      </c>
      <c r="Y1635">
        <v>1634</v>
      </c>
      <c r="Z1635" s="1">
        <v>0.21024189814814817</v>
      </c>
      <c r="AA1635" t="s">
        <v>7247</v>
      </c>
      <c r="AB1635">
        <v>5.8999999999999997E-2</v>
      </c>
      <c r="AC1635">
        <v>2.3E-2</v>
      </c>
      <c r="AD1635">
        <v>5.75</v>
      </c>
      <c r="AE1635" t="s">
        <v>325</v>
      </c>
    </row>
    <row r="1636" spans="1:31" x14ac:dyDescent="0.2">
      <c r="A1636">
        <v>1635</v>
      </c>
      <c r="C1636">
        <v>32515</v>
      </c>
      <c r="D1636">
        <v>195509</v>
      </c>
      <c r="F1636">
        <v>5</v>
      </c>
      <c r="G1636">
        <v>2</v>
      </c>
      <c r="H1636">
        <v>22.8</v>
      </c>
      <c r="I1636" t="s">
        <v>26</v>
      </c>
      <c r="J1636">
        <v>31</v>
      </c>
      <c r="K1636">
        <v>46</v>
      </c>
      <c r="L1636">
        <v>17</v>
      </c>
      <c r="M1636">
        <v>-31</v>
      </c>
      <c r="N1636">
        <v>5.94</v>
      </c>
      <c r="P1636">
        <v>1.17</v>
      </c>
      <c r="X1636" t="s">
        <v>71</v>
      </c>
      <c r="Y1636">
        <v>1635</v>
      </c>
      <c r="Z1636" s="1">
        <v>0.2099861111111111</v>
      </c>
      <c r="AA1636" t="s">
        <v>7248</v>
      </c>
      <c r="AB1636">
        <v>-2E-3</v>
      </c>
      <c r="AC1636">
        <v>8.2000000000000003E-2</v>
      </c>
      <c r="AD1636">
        <v>5.94</v>
      </c>
      <c r="AE1636" t="s">
        <v>71</v>
      </c>
    </row>
    <row r="1637" spans="1:31" x14ac:dyDescent="0.2">
      <c r="A1637">
        <v>1636</v>
      </c>
      <c r="C1637">
        <v>32518</v>
      </c>
      <c r="D1637">
        <v>13382</v>
      </c>
      <c r="F1637">
        <v>5</v>
      </c>
      <c r="G1637">
        <v>9</v>
      </c>
      <c r="H1637">
        <v>36.700000000000003</v>
      </c>
      <c r="I1637" t="s">
        <v>24</v>
      </c>
      <c r="J1637">
        <v>69</v>
      </c>
      <c r="K1637">
        <v>38</v>
      </c>
      <c r="L1637">
        <v>22</v>
      </c>
      <c r="M1637">
        <v>69</v>
      </c>
      <c r="N1637">
        <v>6.41</v>
      </c>
      <c r="P1637">
        <v>1.1100000000000001</v>
      </c>
      <c r="R1637">
        <v>1.03</v>
      </c>
      <c r="X1637" t="s">
        <v>45</v>
      </c>
      <c r="Y1637">
        <v>1636</v>
      </c>
      <c r="Z1637" s="1">
        <v>0.21500810185185185</v>
      </c>
      <c r="AA1637" t="s">
        <v>7249</v>
      </c>
      <c r="AB1637">
        <v>5.6000000000000001E-2</v>
      </c>
      <c r="AC1637">
        <v>-6.3E-2</v>
      </c>
      <c r="AD1637">
        <v>6.41</v>
      </c>
      <c r="AE1637" t="s">
        <v>45</v>
      </c>
    </row>
    <row r="1638" spans="1:31" x14ac:dyDescent="0.2">
      <c r="A1638">
        <v>1637</v>
      </c>
      <c r="B1638" t="s">
        <v>2554</v>
      </c>
      <c r="C1638">
        <v>32537</v>
      </c>
      <c r="D1638">
        <v>25019</v>
      </c>
      <c r="F1638">
        <v>5</v>
      </c>
      <c r="G1638">
        <v>6</v>
      </c>
      <c r="H1638">
        <v>40.6</v>
      </c>
      <c r="I1638" t="s">
        <v>24</v>
      </c>
      <c r="J1638">
        <v>51</v>
      </c>
      <c r="K1638">
        <v>35</v>
      </c>
      <c r="L1638">
        <v>52</v>
      </c>
      <c r="M1638">
        <v>51</v>
      </c>
      <c r="N1638">
        <v>5</v>
      </c>
      <c r="P1638">
        <v>0.33</v>
      </c>
      <c r="R1638">
        <v>-0.01</v>
      </c>
      <c r="T1638">
        <v>0.2</v>
      </c>
      <c r="X1638" t="s">
        <v>264</v>
      </c>
      <c r="Y1638">
        <v>1637</v>
      </c>
      <c r="Z1638" s="1">
        <v>0.2129699074074074</v>
      </c>
      <c r="AA1638" t="s">
        <v>7250</v>
      </c>
      <c r="AB1638">
        <v>-0.03</v>
      </c>
      <c r="AC1638">
        <v>-0.17299999999999999</v>
      </c>
      <c r="AD1638">
        <v>5</v>
      </c>
      <c r="AE1638" t="s">
        <v>264</v>
      </c>
    </row>
    <row r="1639" spans="1:31" x14ac:dyDescent="0.2">
      <c r="A1639">
        <v>1638</v>
      </c>
      <c r="B1639" t="s">
        <v>2555</v>
      </c>
      <c r="C1639">
        <v>32549</v>
      </c>
      <c r="D1639">
        <v>94290</v>
      </c>
      <c r="E1639" t="s">
        <v>2556</v>
      </c>
      <c r="F1639">
        <v>5</v>
      </c>
      <c r="G1639">
        <v>4</v>
      </c>
      <c r="H1639">
        <v>34.1</v>
      </c>
      <c r="I1639" t="s">
        <v>24</v>
      </c>
      <c r="J1639">
        <v>15</v>
      </c>
      <c r="K1639">
        <v>24</v>
      </c>
      <c r="L1639">
        <v>15</v>
      </c>
      <c r="M1639">
        <v>15</v>
      </c>
      <c r="N1639">
        <v>4.68</v>
      </c>
      <c r="P1639">
        <v>-0.06</v>
      </c>
      <c r="R1639">
        <v>-0.09</v>
      </c>
      <c r="T1639">
        <v>-0.02</v>
      </c>
      <c r="X1639" t="s">
        <v>2335</v>
      </c>
      <c r="Y1639">
        <v>1638</v>
      </c>
      <c r="Z1639" s="1">
        <v>0.21150578703703704</v>
      </c>
      <c r="AA1639" t="s">
        <v>7251</v>
      </c>
      <c r="AB1639">
        <v>1.6E-2</v>
      </c>
      <c r="AC1639">
        <v>-3.4000000000000002E-2</v>
      </c>
      <c r="AD1639">
        <v>4.68</v>
      </c>
      <c r="AE1639" t="s">
        <v>2335</v>
      </c>
    </row>
    <row r="1640" spans="1:31" x14ac:dyDescent="0.2">
      <c r="A1640">
        <v>1639</v>
      </c>
      <c r="C1640">
        <v>32608</v>
      </c>
      <c r="D1640">
        <v>57629</v>
      </c>
      <c r="F1640">
        <v>5</v>
      </c>
      <c r="G1640">
        <v>6</v>
      </c>
      <c r="H1640">
        <v>0.9</v>
      </c>
      <c r="I1640" t="s">
        <v>24</v>
      </c>
      <c r="J1640">
        <v>35</v>
      </c>
      <c r="K1640">
        <v>56</v>
      </c>
      <c r="L1640">
        <v>11</v>
      </c>
      <c r="M1640">
        <v>35</v>
      </c>
      <c r="N1640">
        <v>6.52</v>
      </c>
      <c r="P1640">
        <v>0.16</v>
      </c>
      <c r="R1640">
        <v>0.09</v>
      </c>
      <c r="X1640" t="s">
        <v>249</v>
      </c>
      <c r="Y1640">
        <v>1639</v>
      </c>
      <c r="Z1640" s="1">
        <v>0.21251041666666667</v>
      </c>
      <c r="AA1640" t="s">
        <v>7252</v>
      </c>
      <c r="AB1640">
        <v>-1.0999999999999999E-2</v>
      </c>
      <c r="AC1640">
        <v>-0.01</v>
      </c>
      <c r="AD1640">
        <v>6.52</v>
      </c>
      <c r="AE1640" t="s">
        <v>249</v>
      </c>
    </row>
    <row r="1641" spans="1:31" x14ac:dyDescent="0.2">
      <c r="A1641">
        <v>1640</v>
      </c>
      <c r="C1641">
        <v>32612</v>
      </c>
      <c r="D1641">
        <v>150109</v>
      </c>
      <c r="F1641">
        <v>5</v>
      </c>
      <c r="G1641">
        <v>3</v>
      </c>
      <c r="H1641">
        <v>52</v>
      </c>
      <c r="I1641" t="s">
        <v>26</v>
      </c>
      <c r="J1641">
        <v>14</v>
      </c>
      <c r="K1641">
        <v>22</v>
      </c>
      <c r="L1641">
        <v>10</v>
      </c>
      <c r="M1641">
        <v>-14</v>
      </c>
      <c r="N1641">
        <v>6.41</v>
      </c>
      <c r="P1641">
        <v>-0.18</v>
      </c>
      <c r="R1641">
        <v>-0.77</v>
      </c>
      <c r="X1641" t="s">
        <v>214</v>
      </c>
      <c r="Y1641">
        <v>1640</v>
      </c>
      <c r="Z1641" s="1">
        <v>0.21101851851851852</v>
      </c>
      <c r="AA1641" t="s">
        <v>7253</v>
      </c>
      <c r="AB1641">
        <v>-8.9999999999999993E-3</v>
      </c>
      <c r="AC1641">
        <v>3.3000000000000002E-2</v>
      </c>
      <c r="AD1641">
        <v>6.41</v>
      </c>
      <c r="AE1641" t="s">
        <v>5651</v>
      </c>
    </row>
    <row r="1642" spans="1:31" x14ac:dyDescent="0.2">
      <c r="A1642">
        <v>1641</v>
      </c>
      <c r="B1642" t="s">
        <v>2557</v>
      </c>
      <c r="C1642">
        <v>32630</v>
      </c>
      <c r="D1642">
        <v>40026</v>
      </c>
      <c r="E1642">
        <v>1822</v>
      </c>
      <c r="F1642">
        <v>5</v>
      </c>
      <c r="G1642">
        <v>6</v>
      </c>
      <c r="H1642">
        <v>30.9</v>
      </c>
      <c r="I1642" t="s">
        <v>24</v>
      </c>
      <c r="J1642">
        <v>41</v>
      </c>
      <c r="K1642">
        <v>14</v>
      </c>
      <c r="L1642">
        <v>4</v>
      </c>
      <c r="M1642">
        <v>41</v>
      </c>
      <c r="N1642">
        <v>3.17</v>
      </c>
      <c r="P1642">
        <v>-0.18</v>
      </c>
      <c r="R1642">
        <v>-0.67</v>
      </c>
      <c r="T1642">
        <v>-0.17</v>
      </c>
      <c r="X1642" t="s">
        <v>368</v>
      </c>
      <c r="Y1642">
        <v>1641</v>
      </c>
      <c r="Z1642" s="1">
        <v>0.21285763888888889</v>
      </c>
      <c r="AA1642" t="s">
        <v>7254</v>
      </c>
      <c r="AB1642">
        <v>2.9000000000000001E-2</v>
      </c>
      <c r="AC1642">
        <v>-6.8000000000000005E-2</v>
      </c>
      <c r="AD1642">
        <v>3.17</v>
      </c>
      <c r="AE1642" t="s">
        <v>368</v>
      </c>
    </row>
    <row r="1643" spans="1:31" x14ac:dyDescent="0.2">
      <c r="A1643">
        <v>1642</v>
      </c>
      <c r="C1643">
        <v>32642</v>
      </c>
      <c r="D1643">
        <v>94306</v>
      </c>
      <c r="F1643">
        <v>5</v>
      </c>
      <c r="G1643">
        <v>5</v>
      </c>
      <c r="H1643">
        <v>32.1</v>
      </c>
      <c r="I1643" t="s">
        <v>24</v>
      </c>
      <c r="J1643">
        <v>19</v>
      </c>
      <c r="K1643">
        <v>48</v>
      </c>
      <c r="L1643">
        <v>23</v>
      </c>
      <c r="M1643">
        <v>19</v>
      </c>
      <c r="N1643">
        <v>6.44</v>
      </c>
      <c r="P1643">
        <v>0.21</v>
      </c>
      <c r="R1643">
        <v>0.24</v>
      </c>
      <c r="T1643">
        <v>0.14000000000000001</v>
      </c>
      <c r="X1643" t="s">
        <v>314</v>
      </c>
      <c r="Y1643">
        <v>1642</v>
      </c>
      <c r="Z1643" s="1">
        <v>0.21217708333333332</v>
      </c>
      <c r="AA1643" t="s">
        <v>7255</v>
      </c>
      <c r="AB1643">
        <v>-8.9999999999999993E-3</v>
      </c>
      <c r="AC1643">
        <v>-2.1999999999999999E-2</v>
      </c>
      <c r="AD1643">
        <v>6.44</v>
      </c>
      <c r="AE1643" t="s">
        <v>314</v>
      </c>
    </row>
    <row r="1644" spans="1:31" x14ac:dyDescent="0.2">
      <c r="A1644">
        <v>1643</v>
      </c>
      <c r="C1644">
        <v>32650</v>
      </c>
      <c r="D1644">
        <v>5455</v>
      </c>
      <c r="E1644" t="s">
        <v>2558</v>
      </c>
      <c r="F1644">
        <v>5</v>
      </c>
      <c r="G1644">
        <v>12</v>
      </c>
      <c r="H1644">
        <v>22.4</v>
      </c>
      <c r="I1644" t="s">
        <v>24</v>
      </c>
      <c r="J1644">
        <v>73</v>
      </c>
      <c r="K1644">
        <v>56</v>
      </c>
      <c r="L1644">
        <v>48</v>
      </c>
      <c r="M1644">
        <v>73</v>
      </c>
      <c r="N1644">
        <v>5.43</v>
      </c>
      <c r="P1644">
        <v>-0.12</v>
      </c>
      <c r="Q1644" t="s">
        <v>2818</v>
      </c>
      <c r="R1644">
        <v>-0.36</v>
      </c>
      <c r="S1644" t="s">
        <v>2818</v>
      </c>
      <c r="X1644" t="s">
        <v>2787</v>
      </c>
      <c r="Y1644">
        <v>1643</v>
      </c>
      <c r="Z1644" s="1">
        <v>0.21692592592592594</v>
      </c>
      <c r="AA1644" t="s">
        <v>7256</v>
      </c>
      <c r="AB1644">
        <v>0</v>
      </c>
      <c r="AC1644">
        <v>-2.5000000000000001E-2</v>
      </c>
      <c r="AD1644">
        <v>5.43</v>
      </c>
      <c r="AE1644" t="s">
        <v>2787</v>
      </c>
    </row>
    <row r="1645" spans="1:31" x14ac:dyDescent="0.2">
      <c r="A1645">
        <v>1644</v>
      </c>
      <c r="C1645">
        <v>32655</v>
      </c>
      <c r="D1645">
        <v>40029</v>
      </c>
      <c r="F1645">
        <v>5</v>
      </c>
      <c r="G1645">
        <v>6</v>
      </c>
      <c r="H1645">
        <v>49.6</v>
      </c>
      <c r="I1645" t="s">
        <v>24</v>
      </c>
      <c r="J1645">
        <v>43</v>
      </c>
      <c r="K1645">
        <v>10</v>
      </c>
      <c r="L1645">
        <v>29</v>
      </c>
      <c r="M1645">
        <v>43</v>
      </c>
      <c r="N1645">
        <v>6.2</v>
      </c>
      <c r="P1645">
        <v>0.43</v>
      </c>
      <c r="R1645">
        <v>0.3</v>
      </c>
      <c r="X1645" t="s">
        <v>2559</v>
      </c>
      <c r="Y1645">
        <v>1644</v>
      </c>
      <c r="Z1645" s="1">
        <v>0.21307407407407408</v>
      </c>
      <c r="AA1645" t="s">
        <v>7257</v>
      </c>
      <c r="AB1645">
        <v>5.0000000000000001E-3</v>
      </c>
      <c r="AC1645">
        <v>0</v>
      </c>
      <c r="AD1645">
        <v>6.2</v>
      </c>
      <c r="AE1645" t="s">
        <v>7258</v>
      </c>
    </row>
    <row r="1646" spans="1:31" x14ac:dyDescent="0.2">
      <c r="A1646">
        <v>1645</v>
      </c>
      <c r="C1646">
        <v>32667</v>
      </c>
      <c r="D1646">
        <v>170029</v>
      </c>
      <c r="F1646">
        <v>5</v>
      </c>
      <c r="G1646">
        <v>3</v>
      </c>
      <c r="H1646">
        <v>53.3</v>
      </c>
      <c r="I1646" t="s">
        <v>26</v>
      </c>
      <c r="J1646">
        <v>24</v>
      </c>
      <c r="K1646">
        <v>23</v>
      </c>
      <c r="L1646">
        <v>16</v>
      </c>
      <c r="M1646">
        <v>-24</v>
      </c>
      <c r="N1646">
        <v>5.61</v>
      </c>
      <c r="P1646">
        <v>0.1</v>
      </c>
      <c r="R1646">
        <v>7.0000000000000007E-2</v>
      </c>
      <c r="T1646">
        <v>0</v>
      </c>
      <c r="X1646" t="s">
        <v>383</v>
      </c>
      <c r="Y1646">
        <v>1645</v>
      </c>
      <c r="Z1646" s="1">
        <v>0.21103356481481481</v>
      </c>
      <c r="AA1646" t="s">
        <v>7259</v>
      </c>
      <c r="AB1646">
        <v>2.4E-2</v>
      </c>
      <c r="AC1646">
        <v>-2.8000000000000001E-2</v>
      </c>
      <c r="AD1646">
        <v>5.61</v>
      </c>
      <c r="AE1646" t="s">
        <v>383</v>
      </c>
    </row>
    <row r="1647" spans="1:31" x14ac:dyDescent="0.2">
      <c r="A1647">
        <v>1646</v>
      </c>
      <c r="C1647">
        <v>32686</v>
      </c>
      <c r="D1647">
        <v>131742</v>
      </c>
      <c r="F1647">
        <v>5</v>
      </c>
      <c r="G1647">
        <v>4</v>
      </c>
      <c r="H1647">
        <v>54.5</v>
      </c>
      <c r="I1647" t="s">
        <v>26</v>
      </c>
      <c r="J1647">
        <v>3</v>
      </c>
      <c r="K1647">
        <v>2</v>
      </c>
      <c r="L1647">
        <v>23</v>
      </c>
      <c r="M1647">
        <v>-3</v>
      </c>
      <c r="N1647">
        <v>6.05</v>
      </c>
      <c r="P1647">
        <v>-0.11</v>
      </c>
      <c r="R1647">
        <v>-0.53</v>
      </c>
      <c r="X1647" t="s">
        <v>148</v>
      </c>
      <c r="Y1647">
        <v>1646</v>
      </c>
      <c r="Z1647" s="1">
        <v>0.21174189814814814</v>
      </c>
      <c r="AA1647" t="s">
        <v>7260</v>
      </c>
      <c r="AB1647">
        <v>1E-3</v>
      </c>
      <c r="AC1647">
        <v>-1E-3</v>
      </c>
      <c r="AD1647">
        <v>6.05</v>
      </c>
      <c r="AE1647" t="s">
        <v>148</v>
      </c>
    </row>
    <row r="1648" spans="1:31" x14ac:dyDescent="0.2">
      <c r="A1648">
        <v>1647</v>
      </c>
      <c r="C1648">
        <v>32715</v>
      </c>
      <c r="D1648">
        <v>13388</v>
      </c>
      <c r="F1648">
        <v>5</v>
      </c>
      <c r="G1648">
        <v>9</v>
      </c>
      <c r="H1648">
        <v>44.5</v>
      </c>
      <c r="I1648" t="s">
        <v>24</v>
      </c>
      <c r="J1648">
        <v>64</v>
      </c>
      <c r="K1648">
        <v>55</v>
      </c>
      <c r="L1648">
        <v>10</v>
      </c>
      <c r="M1648">
        <v>64</v>
      </c>
      <c r="N1648">
        <v>6.41</v>
      </c>
      <c r="P1648">
        <v>0.4</v>
      </c>
      <c r="R1648">
        <v>-0.02</v>
      </c>
      <c r="X1648" t="s">
        <v>204</v>
      </c>
      <c r="Y1648">
        <v>1647</v>
      </c>
      <c r="Z1648" s="1">
        <v>0.21509837962962963</v>
      </c>
      <c r="AA1648" t="s">
        <v>7261</v>
      </c>
      <c r="AB1648">
        <v>-1.4999999999999999E-2</v>
      </c>
      <c r="AC1648">
        <v>-0.182</v>
      </c>
      <c r="AD1648">
        <v>6.41</v>
      </c>
      <c r="AE1648" t="s">
        <v>204</v>
      </c>
    </row>
    <row r="1649" spans="1:32" x14ac:dyDescent="0.2">
      <c r="A1649">
        <v>1648</v>
      </c>
      <c r="C1649">
        <v>32736</v>
      </c>
      <c r="D1649">
        <v>112406</v>
      </c>
      <c r="E1649" t="s">
        <v>2560</v>
      </c>
      <c r="F1649">
        <v>5</v>
      </c>
      <c r="G1649">
        <v>5</v>
      </c>
      <c r="H1649">
        <v>23.7</v>
      </c>
      <c r="I1649" t="s">
        <v>24</v>
      </c>
      <c r="J1649">
        <v>1</v>
      </c>
      <c r="K1649">
        <v>10</v>
      </c>
      <c r="L1649">
        <v>39</v>
      </c>
      <c r="M1649">
        <v>1</v>
      </c>
      <c r="N1649">
        <v>6.17</v>
      </c>
      <c r="P1649">
        <v>3.45</v>
      </c>
      <c r="R1649">
        <v>6.5</v>
      </c>
      <c r="T1649">
        <v>1.48</v>
      </c>
      <c r="X1649" t="s">
        <v>478</v>
      </c>
      <c r="Y1649">
        <v>1648</v>
      </c>
      <c r="Z1649" s="1">
        <v>0.2120798611111111</v>
      </c>
      <c r="AA1649" t="s">
        <v>7262</v>
      </c>
      <c r="AB1649">
        <v>1.2E-2</v>
      </c>
      <c r="AC1649">
        <v>-7.0000000000000001E-3</v>
      </c>
      <c r="AD1649">
        <v>6.17</v>
      </c>
      <c r="AE1649" t="s">
        <v>478</v>
      </c>
    </row>
    <row r="1650" spans="1:32" x14ac:dyDescent="0.2">
      <c r="A1650">
        <v>1649</v>
      </c>
      <c r="B1650" t="s">
        <v>2561</v>
      </c>
      <c r="C1650">
        <v>32743</v>
      </c>
      <c r="D1650">
        <v>217140</v>
      </c>
      <c r="F1650">
        <v>5</v>
      </c>
      <c r="G1650">
        <v>2</v>
      </c>
      <c r="H1650">
        <v>48.6</v>
      </c>
      <c r="I1650" t="s">
        <v>26</v>
      </c>
      <c r="J1650">
        <v>49</v>
      </c>
      <c r="K1650">
        <v>9</v>
      </c>
      <c r="L1650">
        <v>5</v>
      </c>
      <c r="M1650">
        <v>-49</v>
      </c>
      <c r="N1650">
        <v>5.38</v>
      </c>
      <c r="P1650">
        <v>0.42</v>
      </c>
      <c r="R1650">
        <v>0.01</v>
      </c>
      <c r="X1650" t="s">
        <v>63</v>
      </c>
      <c r="Y1650">
        <v>1649</v>
      </c>
      <c r="Z1650" s="1">
        <v>0.21028472222222225</v>
      </c>
      <c r="AA1650" t="s">
        <v>7263</v>
      </c>
      <c r="AB1650">
        <v>-4.3999999999999997E-2</v>
      </c>
      <c r="AC1650">
        <v>2.4E-2</v>
      </c>
      <c r="AD1650">
        <v>5.38</v>
      </c>
      <c r="AE1650" t="s">
        <v>63</v>
      </c>
    </row>
    <row r="1651" spans="1:32" x14ac:dyDescent="0.2">
      <c r="A1651">
        <v>1650</v>
      </c>
      <c r="C1651">
        <v>32781</v>
      </c>
      <c r="D1651">
        <v>5464</v>
      </c>
      <c r="E1651">
        <v>1854</v>
      </c>
      <c r="F1651">
        <v>5</v>
      </c>
      <c r="G1651">
        <v>14</v>
      </c>
      <c r="H1651">
        <v>35.6</v>
      </c>
      <c r="I1651" t="s">
        <v>24</v>
      </c>
      <c r="J1651">
        <v>76</v>
      </c>
      <c r="K1651">
        <v>28</v>
      </c>
      <c r="L1651">
        <v>22</v>
      </c>
      <c r="M1651">
        <v>76</v>
      </c>
      <c r="N1651">
        <v>6.37</v>
      </c>
      <c r="P1651">
        <v>-0.02</v>
      </c>
      <c r="R1651">
        <v>-0.08</v>
      </c>
      <c r="X1651" t="s">
        <v>134</v>
      </c>
      <c r="Y1651">
        <v>1650</v>
      </c>
      <c r="Z1651" s="1">
        <v>0.2184675925925926</v>
      </c>
      <c r="AA1651" t="s">
        <v>7264</v>
      </c>
      <c r="AB1651">
        <v>-7.0000000000000001E-3</v>
      </c>
      <c r="AC1651">
        <v>-8.0000000000000002E-3</v>
      </c>
      <c r="AD1651">
        <v>6.37</v>
      </c>
      <c r="AE1651" t="s">
        <v>134</v>
      </c>
    </row>
    <row r="1652" spans="1:32" x14ac:dyDescent="0.2">
      <c r="A1652">
        <v>1651</v>
      </c>
      <c r="C1652">
        <v>32820</v>
      </c>
      <c r="D1652">
        <v>217153</v>
      </c>
      <c r="F1652">
        <v>5</v>
      </c>
      <c r="G1652">
        <v>3</v>
      </c>
      <c r="H1652">
        <v>54</v>
      </c>
      <c r="I1652" t="s">
        <v>26</v>
      </c>
      <c r="J1652">
        <v>41</v>
      </c>
      <c r="K1652">
        <v>44</v>
      </c>
      <c r="L1652">
        <v>42</v>
      </c>
      <c r="M1652">
        <v>-41</v>
      </c>
      <c r="N1652">
        <v>6.31</v>
      </c>
      <c r="P1652">
        <v>0.53</v>
      </c>
      <c r="R1652">
        <v>0.04</v>
      </c>
      <c r="X1652" t="s">
        <v>199</v>
      </c>
      <c r="Y1652">
        <v>1651</v>
      </c>
      <c r="Z1652" s="1">
        <v>0.21104166666666668</v>
      </c>
      <c r="AA1652" t="s">
        <v>7265</v>
      </c>
      <c r="AB1652">
        <v>2.7E-2</v>
      </c>
      <c r="AC1652">
        <v>0.152</v>
      </c>
      <c r="AD1652">
        <v>6.31</v>
      </c>
      <c r="AE1652" t="s">
        <v>199</v>
      </c>
    </row>
    <row r="1653" spans="1:32" x14ac:dyDescent="0.2">
      <c r="A1653">
        <v>1652</v>
      </c>
      <c r="B1653" t="s">
        <v>2562</v>
      </c>
      <c r="C1653">
        <v>32831</v>
      </c>
      <c r="D1653">
        <v>195532</v>
      </c>
      <c r="E1653" t="s">
        <v>30</v>
      </c>
      <c r="F1653">
        <v>5</v>
      </c>
      <c r="G1653">
        <v>4</v>
      </c>
      <c r="H1653">
        <v>24.4</v>
      </c>
      <c r="I1653" t="s">
        <v>26</v>
      </c>
      <c r="J1653">
        <v>35</v>
      </c>
      <c r="K1653">
        <v>29</v>
      </c>
      <c r="L1653">
        <v>0</v>
      </c>
      <c r="M1653">
        <v>-35</v>
      </c>
      <c r="N1653">
        <v>4.55</v>
      </c>
      <c r="P1653">
        <v>1.2</v>
      </c>
      <c r="R1653">
        <v>1.2</v>
      </c>
      <c r="T1653">
        <v>0.65</v>
      </c>
      <c r="X1653" t="s">
        <v>105</v>
      </c>
      <c r="Y1653">
        <v>1652</v>
      </c>
      <c r="Z1653" s="1">
        <v>0.21139351851851851</v>
      </c>
      <c r="AA1653" t="s">
        <v>7266</v>
      </c>
      <c r="AB1653">
        <v>0.129</v>
      </c>
      <c r="AC1653">
        <v>-5.0999999999999997E-2</v>
      </c>
      <c r="AD1653">
        <v>4.55</v>
      </c>
      <c r="AE1653" t="s">
        <v>105</v>
      </c>
    </row>
    <row r="1654" spans="1:32" x14ac:dyDescent="0.2">
      <c r="A1654">
        <v>1653</v>
      </c>
      <c r="B1654" t="s">
        <v>2563</v>
      </c>
      <c r="C1654">
        <v>32846</v>
      </c>
      <c r="D1654">
        <v>195534</v>
      </c>
      <c r="E1654" t="s">
        <v>2564</v>
      </c>
      <c r="F1654">
        <v>5</v>
      </c>
      <c r="G1654">
        <v>4</v>
      </c>
      <c r="H1654">
        <v>26.1</v>
      </c>
      <c r="I1654" t="s">
        <v>26</v>
      </c>
      <c r="J1654">
        <v>35</v>
      </c>
      <c r="K1654">
        <v>42</v>
      </c>
      <c r="L1654">
        <v>19</v>
      </c>
      <c r="M1654">
        <v>-35</v>
      </c>
      <c r="N1654">
        <v>6.34</v>
      </c>
      <c r="P1654">
        <v>0.3</v>
      </c>
      <c r="R1654">
        <v>0.08</v>
      </c>
      <c r="X1654" t="s">
        <v>2565</v>
      </c>
      <c r="Y1654">
        <v>1653</v>
      </c>
      <c r="Z1654" s="1">
        <v>0.21141319444444442</v>
      </c>
      <c r="AA1654" t="s">
        <v>7267</v>
      </c>
      <c r="AB1654">
        <v>2.8000000000000001E-2</v>
      </c>
      <c r="AC1654">
        <v>3.7999999999999999E-2</v>
      </c>
      <c r="AD1654">
        <v>6.34</v>
      </c>
      <c r="AE1654" t="s">
        <v>2565</v>
      </c>
    </row>
    <row r="1655" spans="1:32" x14ac:dyDescent="0.2">
      <c r="A1655">
        <v>1654</v>
      </c>
      <c r="B1655" t="s">
        <v>2566</v>
      </c>
      <c r="C1655">
        <v>32887</v>
      </c>
      <c r="D1655">
        <v>170051</v>
      </c>
      <c r="E1655">
        <v>1826</v>
      </c>
      <c r="F1655">
        <v>5</v>
      </c>
      <c r="G1655">
        <v>5</v>
      </c>
      <c r="H1655">
        <v>27.7</v>
      </c>
      <c r="I1655" t="s">
        <v>26</v>
      </c>
      <c r="J1655">
        <v>22</v>
      </c>
      <c r="K1655">
        <v>22</v>
      </c>
      <c r="L1655">
        <v>16</v>
      </c>
      <c r="M1655">
        <v>-22</v>
      </c>
      <c r="N1655">
        <v>3.19</v>
      </c>
      <c r="P1655">
        <v>1.46</v>
      </c>
      <c r="R1655">
        <v>1.78</v>
      </c>
      <c r="T1655">
        <v>0.81</v>
      </c>
      <c r="X1655" t="s">
        <v>77</v>
      </c>
      <c r="Y1655">
        <v>1654</v>
      </c>
      <c r="Z1655" s="1">
        <v>0.2121261574074074</v>
      </c>
      <c r="AA1655" t="s">
        <v>7268</v>
      </c>
      <c r="AB1655">
        <v>2.5000000000000001E-2</v>
      </c>
      <c r="AC1655">
        <v>-7.3999999999999996E-2</v>
      </c>
      <c r="AD1655">
        <v>3.19</v>
      </c>
      <c r="AE1655" t="s">
        <v>77</v>
      </c>
    </row>
    <row r="1656" spans="1:32" x14ac:dyDescent="0.2">
      <c r="A1656">
        <v>1655</v>
      </c>
      <c r="C1656">
        <v>32890</v>
      </c>
      <c r="D1656">
        <v>170050</v>
      </c>
      <c r="F1656">
        <v>5</v>
      </c>
      <c r="G1656">
        <v>5</v>
      </c>
      <c r="H1656">
        <v>16.2</v>
      </c>
      <c r="I1656" t="s">
        <v>26</v>
      </c>
      <c r="J1656">
        <v>26</v>
      </c>
      <c r="K1656">
        <v>9</v>
      </c>
      <c r="L1656">
        <v>9</v>
      </c>
      <c r="M1656">
        <v>-26</v>
      </c>
      <c r="N1656">
        <v>5.73</v>
      </c>
      <c r="P1656">
        <v>1.17</v>
      </c>
      <c r="X1656" t="s">
        <v>125</v>
      </c>
      <c r="Y1656">
        <v>1655</v>
      </c>
      <c r="Z1656" s="1">
        <v>0.21199305555555556</v>
      </c>
      <c r="AA1656" t="s">
        <v>7269</v>
      </c>
      <c r="AB1656">
        <v>7.0000000000000001E-3</v>
      </c>
      <c r="AC1656">
        <v>-6.5000000000000002E-2</v>
      </c>
      <c r="AD1656">
        <v>5.73</v>
      </c>
      <c r="AE1656" t="s">
        <v>125</v>
      </c>
    </row>
    <row r="1657" spans="1:32" x14ac:dyDescent="0.2">
      <c r="A1657">
        <v>1656</v>
      </c>
      <c r="B1657" t="s">
        <v>2567</v>
      </c>
      <c r="C1657">
        <v>32923</v>
      </c>
      <c r="D1657">
        <v>94332</v>
      </c>
      <c r="F1657">
        <v>5</v>
      </c>
      <c r="G1657">
        <v>7</v>
      </c>
      <c r="H1657">
        <v>27</v>
      </c>
      <c r="I1657" t="s">
        <v>24</v>
      </c>
      <c r="J1657">
        <v>18</v>
      </c>
      <c r="K1657">
        <v>38</v>
      </c>
      <c r="L1657">
        <v>42</v>
      </c>
      <c r="M1657">
        <v>18</v>
      </c>
      <c r="N1657">
        <v>5</v>
      </c>
      <c r="P1657">
        <v>0.65</v>
      </c>
      <c r="R1657">
        <v>0.14000000000000001</v>
      </c>
      <c r="X1657" t="s">
        <v>2390</v>
      </c>
      <c r="Y1657">
        <v>1656</v>
      </c>
      <c r="Z1657" s="1">
        <v>0.21350694444444443</v>
      </c>
      <c r="AA1657" t="s">
        <v>7270</v>
      </c>
      <c r="AB1657">
        <v>0.53700000000000003</v>
      </c>
      <c r="AC1657">
        <v>1.6E-2</v>
      </c>
      <c r="AD1657">
        <v>5</v>
      </c>
      <c r="AE1657" t="s">
        <v>2390</v>
      </c>
    </row>
    <row r="1658" spans="1:32" x14ac:dyDescent="0.2">
      <c r="A1658">
        <v>1657</v>
      </c>
      <c r="B1658" t="s">
        <v>2568</v>
      </c>
      <c r="C1658">
        <v>32964</v>
      </c>
      <c r="D1658">
        <v>131777</v>
      </c>
      <c r="E1658">
        <v>1831</v>
      </c>
      <c r="F1658">
        <v>5</v>
      </c>
      <c r="G1658">
        <v>6</v>
      </c>
      <c r="H1658">
        <v>45.7</v>
      </c>
      <c r="I1658" t="s">
        <v>26</v>
      </c>
      <c r="J1658">
        <v>4</v>
      </c>
      <c r="K1658">
        <v>39</v>
      </c>
      <c r="L1658">
        <v>18</v>
      </c>
      <c r="M1658">
        <v>-4</v>
      </c>
      <c r="N1658">
        <v>5.12</v>
      </c>
      <c r="P1658">
        <v>-0.06</v>
      </c>
      <c r="R1658">
        <v>-0.17</v>
      </c>
      <c r="T1658">
        <v>-0.1</v>
      </c>
      <c r="X1658" t="s">
        <v>2569</v>
      </c>
      <c r="Y1658">
        <v>1657</v>
      </c>
      <c r="Z1658" s="1">
        <v>0.21302893518518518</v>
      </c>
      <c r="AA1658" t="s">
        <v>7271</v>
      </c>
      <c r="AB1658">
        <v>1.6E-2</v>
      </c>
      <c r="AC1658">
        <v>8.0000000000000002E-3</v>
      </c>
      <c r="AD1658">
        <v>5.12</v>
      </c>
      <c r="AE1658" t="s">
        <v>5944</v>
      </c>
      <c r="AF1658" t="s">
        <v>36</v>
      </c>
    </row>
    <row r="1659" spans="1:32" x14ac:dyDescent="0.2">
      <c r="A1659">
        <v>1658</v>
      </c>
      <c r="B1659" t="s">
        <v>2570</v>
      </c>
      <c r="C1659">
        <v>32977</v>
      </c>
      <c r="D1659">
        <v>76971</v>
      </c>
      <c r="F1659">
        <v>5</v>
      </c>
      <c r="G1659">
        <v>7</v>
      </c>
      <c r="H1659">
        <v>48.4</v>
      </c>
      <c r="I1659" t="s">
        <v>24</v>
      </c>
      <c r="J1659">
        <v>20</v>
      </c>
      <c r="K1659">
        <v>25</v>
      </c>
      <c r="L1659">
        <v>6</v>
      </c>
      <c r="M1659">
        <v>20</v>
      </c>
      <c r="N1659">
        <v>5.3</v>
      </c>
      <c r="P1659">
        <v>0.09</v>
      </c>
      <c r="R1659">
        <v>0.1</v>
      </c>
      <c r="X1659" t="s">
        <v>249</v>
      </c>
      <c r="Y1659">
        <v>1658</v>
      </c>
      <c r="Z1659" s="1">
        <v>0.21375462962962963</v>
      </c>
      <c r="AA1659" t="s">
        <v>7272</v>
      </c>
      <c r="AB1659">
        <v>-4.7E-2</v>
      </c>
      <c r="AC1659">
        <v>-3.4000000000000002E-2</v>
      </c>
      <c r="AD1659">
        <v>5.3</v>
      </c>
      <c r="AE1659" t="s">
        <v>249</v>
      </c>
    </row>
    <row r="1660" spans="1:32" x14ac:dyDescent="0.2">
      <c r="A1660">
        <v>1659</v>
      </c>
      <c r="B1660" t="s">
        <v>2571</v>
      </c>
      <c r="C1660">
        <v>32990</v>
      </c>
      <c r="D1660">
        <v>76974</v>
      </c>
      <c r="F1660">
        <v>5</v>
      </c>
      <c r="G1660">
        <v>8</v>
      </c>
      <c r="H1660">
        <v>6.6</v>
      </c>
      <c r="I1660" t="s">
        <v>24</v>
      </c>
      <c r="J1660">
        <v>24</v>
      </c>
      <c r="K1660">
        <v>15</v>
      </c>
      <c r="L1660">
        <v>55</v>
      </c>
      <c r="M1660">
        <v>24</v>
      </c>
      <c r="N1660">
        <v>5.5</v>
      </c>
      <c r="P1660">
        <v>0.06</v>
      </c>
      <c r="R1660">
        <v>-0.56999999999999995</v>
      </c>
      <c r="X1660" t="s">
        <v>82</v>
      </c>
      <c r="Y1660">
        <v>1659</v>
      </c>
      <c r="Z1660" s="1">
        <v>0.21396527777777777</v>
      </c>
      <c r="AA1660" t="s">
        <v>7273</v>
      </c>
      <c r="AB1660">
        <v>0</v>
      </c>
      <c r="AC1660">
        <v>-4.0000000000000001E-3</v>
      </c>
      <c r="AD1660">
        <v>5.5</v>
      </c>
      <c r="AE1660" t="s">
        <v>82</v>
      </c>
    </row>
    <row r="1661" spans="1:32" x14ac:dyDescent="0.2">
      <c r="A1661">
        <v>1660</v>
      </c>
      <c r="B1661" t="s">
        <v>2572</v>
      </c>
      <c r="C1661">
        <v>32991</v>
      </c>
      <c r="D1661">
        <v>76972</v>
      </c>
      <c r="F1661">
        <v>5</v>
      </c>
      <c r="G1661">
        <v>7</v>
      </c>
      <c r="H1661">
        <v>55.5</v>
      </c>
      <c r="I1661" t="s">
        <v>24</v>
      </c>
      <c r="J1661">
        <v>21</v>
      </c>
      <c r="K1661">
        <v>42</v>
      </c>
      <c r="L1661">
        <v>17</v>
      </c>
      <c r="M1661">
        <v>21</v>
      </c>
      <c r="N1661">
        <v>5.89</v>
      </c>
      <c r="P1661">
        <v>0.19</v>
      </c>
      <c r="R1661">
        <v>-0.56999999999999995</v>
      </c>
      <c r="X1661" t="s">
        <v>2469</v>
      </c>
      <c r="Y1661">
        <v>1660</v>
      </c>
      <c r="Z1661" s="1">
        <v>0.21383680555555554</v>
      </c>
      <c r="AA1661" t="s">
        <v>7274</v>
      </c>
      <c r="AB1661">
        <v>5.0000000000000001E-3</v>
      </c>
      <c r="AC1661">
        <v>-6.0000000000000001E-3</v>
      </c>
      <c r="AD1661">
        <v>5.89</v>
      </c>
      <c r="AE1661" t="s">
        <v>2469</v>
      </c>
    </row>
    <row r="1662" spans="1:32" x14ac:dyDescent="0.2">
      <c r="A1662">
        <v>1661</v>
      </c>
      <c r="C1662">
        <v>32996</v>
      </c>
      <c r="D1662">
        <v>150149</v>
      </c>
      <c r="F1662">
        <v>5</v>
      </c>
      <c r="G1662">
        <v>6</v>
      </c>
      <c r="H1662">
        <v>36.700000000000003</v>
      </c>
      <c r="I1662" t="s">
        <v>26</v>
      </c>
      <c r="J1662">
        <v>13</v>
      </c>
      <c r="K1662">
        <v>7</v>
      </c>
      <c r="L1662">
        <v>19</v>
      </c>
      <c r="M1662">
        <v>-13</v>
      </c>
      <c r="N1662">
        <v>6.05</v>
      </c>
      <c r="P1662">
        <v>-0.06</v>
      </c>
      <c r="X1662" t="s">
        <v>134</v>
      </c>
      <c r="Y1662">
        <v>1661</v>
      </c>
      <c r="Z1662" s="1">
        <v>0.21292476851851852</v>
      </c>
      <c r="AA1662" t="s">
        <v>7275</v>
      </c>
      <c r="AB1662">
        <v>1.9E-2</v>
      </c>
      <c r="AC1662">
        <v>3.5000000000000003E-2</v>
      </c>
      <c r="AD1662">
        <v>6.05</v>
      </c>
      <c r="AE1662" t="s">
        <v>134</v>
      </c>
    </row>
    <row r="1663" spans="1:32" x14ac:dyDescent="0.2">
      <c r="A1663">
        <v>1662</v>
      </c>
      <c r="B1663" t="s">
        <v>2573</v>
      </c>
      <c r="C1663">
        <v>33021</v>
      </c>
      <c r="D1663">
        <v>112436</v>
      </c>
      <c r="F1663">
        <v>5</v>
      </c>
      <c r="G1663">
        <v>7</v>
      </c>
      <c r="H1663">
        <v>38.299999999999997</v>
      </c>
      <c r="I1663" t="s">
        <v>24</v>
      </c>
      <c r="J1663">
        <v>9</v>
      </c>
      <c r="K1663">
        <v>28</v>
      </c>
      <c r="L1663">
        <v>19</v>
      </c>
      <c r="M1663">
        <v>9</v>
      </c>
      <c r="N1663">
        <v>6.17</v>
      </c>
      <c r="P1663">
        <v>0.62</v>
      </c>
      <c r="R1663">
        <v>0.1</v>
      </c>
      <c r="X1663" t="s">
        <v>37</v>
      </c>
      <c r="Y1663">
        <v>1662</v>
      </c>
      <c r="Z1663" s="1">
        <v>0.21363773148148146</v>
      </c>
      <c r="AA1663" t="s">
        <v>7276</v>
      </c>
      <c r="AB1663">
        <v>-3.0000000000000001E-3</v>
      </c>
      <c r="AC1663">
        <v>-0.378</v>
      </c>
      <c r="AD1663">
        <v>6.17</v>
      </c>
      <c r="AE1663" t="s">
        <v>37</v>
      </c>
    </row>
    <row r="1664" spans="1:32" x14ac:dyDescent="0.2">
      <c r="A1664">
        <v>1663</v>
      </c>
      <c r="B1664" t="s">
        <v>2574</v>
      </c>
      <c r="C1664">
        <v>33042</v>
      </c>
      <c r="D1664">
        <v>217164</v>
      </c>
      <c r="E1664">
        <v>1827</v>
      </c>
      <c r="F1664">
        <v>5</v>
      </c>
      <c r="G1664">
        <v>4</v>
      </c>
      <c r="H1664">
        <v>58</v>
      </c>
      <c r="I1664" t="s">
        <v>26</v>
      </c>
      <c r="J1664">
        <v>49</v>
      </c>
      <c r="K1664">
        <v>34</v>
      </c>
      <c r="L1664">
        <v>40</v>
      </c>
      <c r="M1664">
        <v>-49</v>
      </c>
      <c r="N1664">
        <v>5.03</v>
      </c>
      <c r="P1664">
        <v>1.49</v>
      </c>
      <c r="R1664">
        <v>1.88</v>
      </c>
      <c r="T1664">
        <v>0.91</v>
      </c>
      <c r="X1664" t="s">
        <v>77</v>
      </c>
      <c r="Y1664">
        <v>1663</v>
      </c>
      <c r="Z1664" s="1">
        <v>0.21178240740740739</v>
      </c>
      <c r="AA1664" t="s">
        <v>7277</v>
      </c>
      <c r="AB1664">
        <v>7.0999999999999994E-2</v>
      </c>
      <c r="AC1664">
        <v>-3.0000000000000001E-3</v>
      </c>
      <c r="AD1664">
        <v>5.03</v>
      </c>
      <c r="AE1664" t="s">
        <v>77</v>
      </c>
    </row>
    <row r="1665" spans="1:32" x14ac:dyDescent="0.2">
      <c r="A1665">
        <v>1664</v>
      </c>
      <c r="B1665" t="s">
        <v>2575</v>
      </c>
      <c r="C1665">
        <v>33054</v>
      </c>
      <c r="D1665">
        <v>112440</v>
      </c>
      <c r="F1665">
        <v>5</v>
      </c>
      <c r="G1665">
        <v>7</v>
      </c>
      <c r="H1665">
        <v>52.9</v>
      </c>
      <c r="I1665" t="s">
        <v>24</v>
      </c>
      <c r="J1665">
        <v>8</v>
      </c>
      <c r="K1665">
        <v>29</v>
      </c>
      <c r="L1665">
        <v>54</v>
      </c>
      <c r="M1665">
        <v>8</v>
      </c>
      <c r="N1665">
        <v>5.34</v>
      </c>
      <c r="P1665">
        <v>0.33</v>
      </c>
      <c r="R1665">
        <v>0.1</v>
      </c>
      <c r="T1665">
        <v>0.18</v>
      </c>
      <c r="X1665" t="s">
        <v>348</v>
      </c>
      <c r="Y1665">
        <v>1664</v>
      </c>
      <c r="Z1665" s="1">
        <v>0.21380671296296297</v>
      </c>
      <c r="AA1665" t="s">
        <v>7278</v>
      </c>
      <c r="AB1665">
        <v>2.4E-2</v>
      </c>
      <c r="AC1665">
        <v>-6.5000000000000002E-2</v>
      </c>
      <c r="AD1665">
        <v>5.34</v>
      </c>
      <c r="AE1665" t="s">
        <v>348</v>
      </c>
    </row>
    <row r="1666" spans="1:32" x14ac:dyDescent="0.2">
      <c r="A1666">
        <v>1665</v>
      </c>
      <c r="C1666">
        <v>33093</v>
      </c>
      <c r="D1666">
        <v>150159</v>
      </c>
      <c r="F1666">
        <v>5</v>
      </c>
      <c r="G1666">
        <v>7</v>
      </c>
      <c r="H1666">
        <v>25</v>
      </c>
      <c r="I1666" t="s">
        <v>26</v>
      </c>
      <c r="J1666">
        <v>12</v>
      </c>
      <c r="K1666">
        <v>29</v>
      </c>
      <c r="L1666">
        <v>26</v>
      </c>
      <c r="M1666">
        <v>-12</v>
      </c>
      <c r="N1666">
        <v>5.97</v>
      </c>
      <c r="P1666">
        <v>0.6</v>
      </c>
      <c r="X1666" t="s">
        <v>75</v>
      </c>
      <c r="Y1666">
        <v>1665</v>
      </c>
      <c r="Z1666" s="1">
        <v>0.2134837962962963</v>
      </c>
      <c r="AA1666" t="s">
        <v>7279</v>
      </c>
      <c r="AB1666">
        <v>0.14000000000000001</v>
      </c>
      <c r="AC1666">
        <v>-0.08</v>
      </c>
      <c r="AD1666">
        <v>5.97</v>
      </c>
      <c r="AE1666" t="s">
        <v>75</v>
      </c>
    </row>
    <row r="1667" spans="1:32" x14ac:dyDescent="0.2">
      <c r="A1667">
        <v>1666</v>
      </c>
      <c r="B1667" t="s">
        <v>2576</v>
      </c>
      <c r="C1667">
        <v>33111</v>
      </c>
      <c r="D1667">
        <v>131794</v>
      </c>
      <c r="E1667">
        <v>1841</v>
      </c>
      <c r="F1667">
        <v>5</v>
      </c>
      <c r="G1667">
        <v>7</v>
      </c>
      <c r="H1667">
        <v>51</v>
      </c>
      <c r="I1667" t="s">
        <v>26</v>
      </c>
      <c r="J1667">
        <v>5</v>
      </c>
      <c r="K1667">
        <v>5</v>
      </c>
      <c r="L1667">
        <v>11</v>
      </c>
      <c r="M1667">
        <v>-5</v>
      </c>
      <c r="N1667">
        <v>2.79</v>
      </c>
      <c r="P1667">
        <v>0.13</v>
      </c>
      <c r="R1667">
        <v>0.1</v>
      </c>
      <c r="T1667">
        <v>0.08</v>
      </c>
      <c r="X1667" t="s">
        <v>2714</v>
      </c>
      <c r="Y1667">
        <v>1666</v>
      </c>
      <c r="Z1667" s="1">
        <v>0.21378472222222222</v>
      </c>
      <c r="AA1667" t="s">
        <v>7280</v>
      </c>
      <c r="AB1667">
        <v>-9.5000000000000001E-2</v>
      </c>
      <c r="AC1667">
        <v>-8.1000000000000003E-2</v>
      </c>
      <c r="AD1667">
        <v>2.79</v>
      </c>
      <c r="AE1667" t="s">
        <v>2714</v>
      </c>
    </row>
    <row r="1668" spans="1:32" x14ac:dyDescent="0.2">
      <c r="A1668">
        <v>1667</v>
      </c>
      <c r="C1668">
        <v>33116</v>
      </c>
      <c r="D1668">
        <v>233814</v>
      </c>
      <c r="F1668">
        <v>5</v>
      </c>
      <c r="G1668">
        <v>5</v>
      </c>
      <c r="H1668">
        <v>0.6</v>
      </c>
      <c r="I1668" t="s">
        <v>26</v>
      </c>
      <c r="J1668">
        <v>54</v>
      </c>
      <c r="K1668">
        <v>24</v>
      </c>
      <c r="L1668">
        <v>27</v>
      </c>
      <c r="M1668">
        <v>-54</v>
      </c>
      <c r="N1668">
        <v>6.27</v>
      </c>
      <c r="P1668">
        <v>1.54</v>
      </c>
      <c r="R1668">
        <v>1.9</v>
      </c>
      <c r="X1668" t="s">
        <v>353</v>
      </c>
      <c r="Y1668">
        <v>1667</v>
      </c>
      <c r="Z1668" s="1">
        <v>0.21181249999999999</v>
      </c>
      <c r="AA1668" t="s">
        <v>7281</v>
      </c>
      <c r="AB1668">
        <v>2E-3</v>
      </c>
      <c r="AC1668">
        <v>0</v>
      </c>
      <c r="AD1668">
        <v>6.27</v>
      </c>
      <c r="AE1668" t="s">
        <v>353</v>
      </c>
    </row>
    <row r="1669" spans="1:32" x14ac:dyDescent="0.2">
      <c r="A1669">
        <v>1668</v>
      </c>
      <c r="C1669">
        <v>33167</v>
      </c>
      <c r="D1669">
        <v>40077</v>
      </c>
      <c r="F1669">
        <v>5</v>
      </c>
      <c r="G1669">
        <v>10</v>
      </c>
      <c r="H1669">
        <v>42.9</v>
      </c>
      <c r="I1669" t="s">
        <v>24</v>
      </c>
      <c r="J1669">
        <v>46</v>
      </c>
      <c r="K1669">
        <v>57</v>
      </c>
      <c r="L1669">
        <v>44</v>
      </c>
      <c r="M1669">
        <v>46</v>
      </c>
      <c r="N1669">
        <v>5.68</v>
      </c>
      <c r="P1669">
        <v>0.42</v>
      </c>
      <c r="R1669">
        <v>0.02</v>
      </c>
      <c r="X1669" t="s">
        <v>430</v>
      </c>
      <c r="Y1669">
        <v>1668</v>
      </c>
      <c r="Z1669" s="1">
        <v>0.21577430555555555</v>
      </c>
      <c r="AA1669" t="s">
        <v>7282</v>
      </c>
      <c r="AB1669">
        <v>5.5E-2</v>
      </c>
      <c r="AC1669">
        <v>-0.14699999999999999</v>
      </c>
      <c r="AD1669">
        <v>5.68</v>
      </c>
      <c r="AE1669" t="s">
        <v>430</v>
      </c>
    </row>
    <row r="1670" spans="1:32" x14ac:dyDescent="0.2">
      <c r="A1670">
        <v>1669</v>
      </c>
      <c r="C1670">
        <v>33203</v>
      </c>
      <c r="D1670">
        <v>57704</v>
      </c>
      <c r="F1670">
        <v>5</v>
      </c>
      <c r="G1670">
        <v>10</v>
      </c>
      <c r="H1670">
        <v>18.899999999999999</v>
      </c>
      <c r="I1670" t="s">
        <v>24</v>
      </c>
      <c r="J1670">
        <v>37</v>
      </c>
      <c r="K1670">
        <v>18</v>
      </c>
      <c r="L1670">
        <v>7</v>
      </c>
      <c r="M1670">
        <v>37</v>
      </c>
      <c r="N1670">
        <v>6.02</v>
      </c>
      <c r="P1670">
        <v>0.72</v>
      </c>
      <c r="X1670" t="s">
        <v>2577</v>
      </c>
      <c r="Y1670">
        <v>1669</v>
      </c>
      <c r="Z1670" s="1">
        <v>0.21549652777777775</v>
      </c>
      <c r="AA1670" t="s">
        <v>7283</v>
      </c>
      <c r="AB1670">
        <v>4.0000000000000001E-3</v>
      </c>
      <c r="AC1670">
        <v>-6.0000000000000001E-3</v>
      </c>
      <c r="AD1670">
        <v>6.02</v>
      </c>
      <c r="AE1670" t="s">
        <v>7284</v>
      </c>
      <c r="AF1670" t="s">
        <v>36</v>
      </c>
    </row>
    <row r="1671" spans="1:32" x14ac:dyDescent="0.2">
      <c r="A1671">
        <v>1670</v>
      </c>
      <c r="C1671">
        <v>33204</v>
      </c>
      <c r="D1671">
        <v>76990</v>
      </c>
      <c r="F1671">
        <v>5</v>
      </c>
      <c r="G1671">
        <v>9</v>
      </c>
      <c r="H1671">
        <v>45.1</v>
      </c>
      <c r="I1671" t="s">
        <v>24</v>
      </c>
      <c r="J1671">
        <v>28</v>
      </c>
      <c r="K1671">
        <v>1</v>
      </c>
      <c r="L1671">
        <v>50</v>
      </c>
      <c r="M1671">
        <v>28</v>
      </c>
      <c r="N1671">
        <v>6.01</v>
      </c>
      <c r="P1671">
        <v>0.27</v>
      </c>
      <c r="R1671">
        <v>0.04</v>
      </c>
      <c r="T1671">
        <v>0.14000000000000001</v>
      </c>
      <c r="X1671" t="s">
        <v>314</v>
      </c>
      <c r="Y1671">
        <v>1670</v>
      </c>
      <c r="Z1671" s="1">
        <v>0.21510532407407409</v>
      </c>
      <c r="AA1671" t="s">
        <v>7285</v>
      </c>
      <c r="AB1671">
        <v>5.3999999999999999E-2</v>
      </c>
      <c r="AC1671">
        <v>-0.06</v>
      </c>
      <c r="AD1671">
        <v>6.01</v>
      </c>
      <c r="AE1671" t="s">
        <v>314</v>
      </c>
    </row>
    <row r="1672" spans="1:32" x14ac:dyDescent="0.2">
      <c r="A1672">
        <v>1671</v>
      </c>
      <c r="C1672">
        <v>33224</v>
      </c>
      <c r="D1672">
        <v>131806</v>
      </c>
      <c r="F1672">
        <v>5</v>
      </c>
      <c r="G1672">
        <v>8</v>
      </c>
      <c r="H1672">
        <v>20.2</v>
      </c>
      <c r="I1672" t="s">
        <v>26</v>
      </c>
      <c r="J1672">
        <v>8</v>
      </c>
      <c r="K1672">
        <v>39</v>
      </c>
      <c r="L1672">
        <v>54</v>
      </c>
      <c r="M1672">
        <v>-8</v>
      </c>
      <c r="N1672">
        <v>5.78</v>
      </c>
      <c r="P1672">
        <v>-0.06</v>
      </c>
      <c r="R1672">
        <v>-0.37</v>
      </c>
      <c r="X1672" t="s">
        <v>122</v>
      </c>
      <c r="Y1672">
        <v>1671</v>
      </c>
      <c r="Z1672" s="1">
        <v>0.21412268518518518</v>
      </c>
      <c r="AA1672" t="s">
        <v>7286</v>
      </c>
      <c r="AB1672">
        <v>5.0000000000000001E-3</v>
      </c>
      <c r="AC1672">
        <v>-1.2E-2</v>
      </c>
      <c r="AD1672">
        <v>5.78</v>
      </c>
      <c r="AE1672" t="s">
        <v>122</v>
      </c>
    </row>
    <row r="1673" spans="1:32" x14ac:dyDescent="0.2">
      <c r="A1673">
        <v>1672</v>
      </c>
      <c r="B1673" t="s">
        <v>2578</v>
      </c>
      <c r="C1673">
        <v>33254</v>
      </c>
      <c r="D1673">
        <v>112467</v>
      </c>
      <c r="E1673">
        <v>1849</v>
      </c>
      <c r="F1673">
        <v>5</v>
      </c>
      <c r="G1673">
        <v>9</v>
      </c>
      <c r="H1673">
        <v>19.600000000000001</v>
      </c>
      <c r="I1673" t="s">
        <v>24</v>
      </c>
      <c r="J1673">
        <v>9</v>
      </c>
      <c r="K1673">
        <v>49</v>
      </c>
      <c r="L1673">
        <v>46</v>
      </c>
      <c r="M1673">
        <v>9</v>
      </c>
      <c r="N1673">
        <v>5.43</v>
      </c>
      <c r="P1673">
        <v>0.24</v>
      </c>
      <c r="R1673">
        <v>0.16</v>
      </c>
      <c r="T1673">
        <v>0.12</v>
      </c>
      <c r="X1673" t="s">
        <v>2723</v>
      </c>
      <c r="Y1673">
        <v>1672</v>
      </c>
      <c r="Z1673" s="1">
        <v>0.21481018518518516</v>
      </c>
      <c r="AA1673" t="s">
        <v>7287</v>
      </c>
      <c r="AB1673">
        <v>6.4000000000000001E-2</v>
      </c>
      <c r="AC1673">
        <v>-7.0000000000000001E-3</v>
      </c>
      <c r="AD1673">
        <v>5.43</v>
      </c>
      <c r="AE1673" t="s">
        <v>2723</v>
      </c>
    </row>
    <row r="1674" spans="1:32" x14ac:dyDescent="0.2">
      <c r="A1674">
        <v>1673</v>
      </c>
      <c r="B1674" t="s">
        <v>2579</v>
      </c>
      <c r="C1674">
        <v>33256</v>
      </c>
      <c r="D1674">
        <v>131813</v>
      </c>
      <c r="F1674">
        <v>5</v>
      </c>
      <c r="G1674">
        <v>8</v>
      </c>
      <c r="H1674">
        <v>43.6</v>
      </c>
      <c r="I1674" t="s">
        <v>26</v>
      </c>
      <c r="J1674">
        <v>4</v>
      </c>
      <c r="K1674">
        <v>27</v>
      </c>
      <c r="L1674">
        <v>22</v>
      </c>
      <c r="M1674">
        <v>-4</v>
      </c>
      <c r="N1674">
        <v>5.12</v>
      </c>
      <c r="P1674">
        <v>0.44</v>
      </c>
      <c r="R1674">
        <v>-0.05</v>
      </c>
      <c r="X1674" t="s">
        <v>63</v>
      </c>
      <c r="Y1674">
        <v>1673</v>
      </c>
      <c r="Z1674" s="1">
        <v>0.21439351851851851</v>
      </c>
      <c r="AA1674" t="s">
        <v>7288</v>
      </c>
      <c r="AB1674">
        <v>4.3999999999999997E-2</v>
      </c>
      <c r="AC1674">
        <v>1.7000000000000001E-2</v>
      </c>
      <c r="AD1674">
        <v>5.12</v>
      </c>
      <c r="AE1674" t="s">
        <v>63</v>
      </c>
    </row>
    <row r="1675" spans="1:32" x14ac:dyDescent="0.2">
      <c r="A1675">
        <v>1674</v>
      </c>
      <c r="B1675" t="s">
        <v>2580</v>
      </c>
      <c r="C1675">
        <v>33262</v>
      </c>
      <c r="D1675">
        <v>233822</v>
      </c>
      <c r="F1675">
        <v>5</v>
      </c>
      <c r="G1675">
        <v>5</v>
      </c>
      <c r="H1675">
        <v>30.6</v>
      </c>
      <c r="I1675" t="s">
        <v>26</v>
      </c>
      <c r="J1675">
        <v>57</v>
      </c>
      <c r="K1675">
        <v>28</v>
      </c>
      <c r="L1675">
        <v>22</v>
      </c>
      <c r="M1675">
        <v>-57</v>
      </c>
      <c r="N1675">
        <v>4.72</v>
      </c>
      <c r="P1675">
        <v>0.52</v>
      </c>
      <c r="R1675">
        <v>-0.04</v>
      </c>
      <c r="T1675">
        <v>0.28999999999999998</v>
      </c>
      <c r="X1675" t="s">
        <v>75</v>
      </c>
      <c r="Y1675">
        <v>1674</v>
      </c>
      <c r="Z1675" s="1">
        <v>0.21215972222222224</v>
      </c>
      <c r="AA1675" t="s">
        <v>7289</v>
      </c>
      <c r="AB1675">
        <v>-0.03</v>
      </c>
      <c r="AC1675">
        <v>0.115</v>
      </c>
      <c r="AD1675">
        <v>4.72</v>
      </c>
      <c r="AE1675" t="s">
        <v>75</v>
      </c>
    </row>
    <row r="1676" spans="1:32" x14ac:dyDescent="0.2">
      <c r="A1676">
        <v>1675</v>
      </c>
      <c r="C1676">
        <v>33266</v>
      </c>
      <c r="D1676">
        <v>13409</v>
      </c>
      <c r="F1676">
        <v>5</v>
      </c>
      <c r="G1676">
        <v>13</v>
      </c>
      <c r="H1676">
        <v>3.2</v>
      </c>
      <c r="I1676" t="s">
        <v>24</v>
      </c>
      <c r="J1676">
        <v>61</v>
      </c>
      <c r="K1676">
        <v>51</v>
      </c>
      <c r="L1676">
        <v>0</v>
      </c>
      <c r="M1676">
        <v>61</v>
      </c>
      <c r="N1676">
        <v>6.17</v>
      </c>
      <c r="P1676">
        <v>0.02</v>
      </c>
      <c r="R1676">
        <v>0.08</v>
      </c>
      <c r="X1676" t="s">
        <v>269</v>
      </c>
      <c r="Y1676">
        <v>1675</v>
      </c>
      <c r="Z1676" s="1">
        <v>0.21739814814814815</v>
      </c>
      <c r="AA1676" t="s">
        <v>7290</v>
      </c>
      <c r="AB1676">
        <v>1.0999999999999999E-2</v>
      </c>
      <c r="AC1676">
        <v>6.0000000000000001E-3</v>
      </c>
      <c r="AD1676">
        <v>6.17</v>
      </c>
      <c r="AE1676" t="s">
        <v>269</v>
      </c>
    </row>
    <row r="1677" spans="1:32" x14ac:dyDescent="0.2">
      <c r="A1677">
        <v>1676</v>
      </c>
      <c r="B1677" t="s">
        <v>2581</v>
      </c>
      <c r="C1677">
        <v>33276</v>
      </c>
      <c r="D1677">
        <v>94359</v>
      </c>
      <c r="F1677">
        <v>5</v>
      </c>
      <c r="G1677">
        <v>9</v>
      </c>
      <c r="H1677">
        <v>42</v>
      </c>
      <c r="I1677" t="s">
        <v>24</v>
      </c>
      <c r="J1677">
        <v>15</v>
      </c>
      <c r="K1677">
        <v>35</v>
      </c>
      <c r="L1677">
        <v>50</v>
      </c>
      <c r="M1677">
        <v>15</v>
      </c>
      <c r="N1677">
        <v>4.82</v>
      </c>
      <c r="P1677">
        <v>0.32</v>
      </c>
      <c r="R1677">
        <v>0.19</v>
      </c>
      <c r="T1677">
        <v>0.19</v>
      </c>
      <c r="X1677" t="s">
        <v>307</v>
      </c>
      <c r="Y1677">
        <v>1676</v>
      </c>
      <c r="Z1677" s="1">
        <v>0.21506944444444445</v>
      </c>
      <c r="AA1677" t="s">
        <v>7291</v>
      </c>
      <c r="AB1677">
        <v>2E-3</v>
      </c>
      <c r="AC1677">
        <v>-1.2999999999999999E-2</v>
      </c>
      <c r="AD1677">
        <v>4.82</v>
      </c>
      <c r="AE1677" t="s">
        <v>307</v>
      </c>
    </row>
    <row r="1678" spans="1:32" x14ac:dyDescent="0.2">
      <c r="A1678">
        <v>1677</v>
      </c>
      <c r="B1678" t="s">
        <v>2582</v>
      </c>
      <c r="C1678">
        <v>33285</v>
      </c>
      <c r="D1678">
        <v>256154</v>
      </c>
      <c r="F1678">
        <v>5</v>
      </c>
      <c r="G1678">
        <v>2</v>
      </c>
      <c r="H1678">
        <v>43</v>
      </c>
      <c r="I1678" t="s">
        <v>26</v>
      </c>
      <c r="J1678">
        <v>71</v>
      </c>
      <c r="K1678">
        <v>18</v>
      </c>
      <c r="L1678">
        <v>52</v>
      </c>
      <c r="M1678">
        <v>-71</v>
      </c>
      <c r="N1678">
        <v>5.31</v>
      </c>
      <c r="P1678">
        <v>1</v>
      </c>
      <c r="R1678">
        <v>0.77</v>
      </c>
      <c r="X1678" t="s">
        <v>71</v>
      </c>
      <c r="Y1678">
        <v>1677</v>
      </c>
      <c r="Z1678" s="1">
        <v>0.2102199074074074</v>
      </c>
      <c r="AA1678" t="s">
        <v>7292</v>
      </c>
      <c r="AB1678">
        <v>-5.0000000000000001E-3</v>
      </c>
      <c r="AC1678">
        <v>4.0000000000000001E-3</v>
      </c>
      <c r="AD1678">
        <v>5.31</v>
      </c>
      <c r="AE1678" t="s">
        <v>71</v>
      </c>
    </row>
    <row r="1679" spans="1:32" x14ac:dyDescent="0.2">
      <c r="A1679">
        <v>1678</v>
      </c>
      <c r="B1679" t="s">
        <v>2583</v>
      </c>
      <c r="C1679">
        <v>33296</v>
      </c>
      <c r="D1679">
        <v>13413</v>
      </c>
      <c r="F1679">
        <v>5</v>
      </c>
      <c r="G1679">
        <v>13</v>
      </c>
      <c r="H1679">
        <v>31.3</v>
      </c>
      <c r="I1679" t="s">
        <v>24</v>
      </c>
      <c r="J1679">
        <v>62</v>
      </c>
      <c r="K1679">
        <v>41</v>
      </c>
      <c r="L1679">
        <v>29</v>
      </c>
      <c r="M1679">
        <v>62</v>
      </c>
      <c r="N1679">
        <v>6.5</v>
      </c>
      <c r="P1679">
        <v>0.21</v>
      </c>
      <c r="R1679">
        <v>0.12</v>
      </c>
      <c r="X1679" t="s">
        <v>2584</v>
      </c>
      <c r="Y1679">
        <v>1678</v>
      </c>
      <c r="Z1679" s="1">
        <v>0.21772337962962962</v>
      </c>
      <c r="AA1679" t="s">
        <v>7293</v>
      </c>
      <c r="AB1679">
        <v>-3.5999999999999997E-2</v>
      </c>
      <c r="AC1679">
        <v>6.0000000000000001E-3</v>
      </c>
      <c r="AD1679">
        <v>6.5</v>
      </c>
      <c r="AE1679" t="s">
        <v>2584</v>
      </c>
    </row>
    <row r="1680" spans="1:32" x14ac:dyDescent="0.2">
      <c r="A1680">
        <v>1679</v>
      </c>
      <c r="B1680" t="s">
        <v>2585</v>
      </c>
      <c r="C1680">
        <v>33328</v>
      </c>
      <c r="D1680">
        <v>131824</v>
      </c>
      <c r="E1680" t="s">
        <v>2586</v>
      </c>
      <c r="F1680">
        <v>5</v>
      </c>
      <c r="G1680">
        <v>9</v>
      </c>
      <c r="H1680">
        <v>8.8000000000000007</v>
      </c>
      <c r="I1680" t="s">
        <v>26</v>
      </c>
      <c r="J1680">
        <v>8</v>
      </c>
      <c r="K1680">
        <v>45</v>
      </c>
      <c r="L1680">
        <v>15</v>
      </c>
      <c r="M1680">
        <v>-8</v>
      </c>
      <c r="N1680">
        <v>4.2699999999999996</v>
      </c>
      <c r="P1680">
        <v>-0.19</v>
      </c>
      <c r="R1680">
        <v>-0.9</v>
      </c>
      <c r="T1680">
        <v>-0.2</v>
      </c>
      <c r="X1680" t="s">
        <v>2587</v>
      </c>
      <c r="Y1680">
        <v>1679</v>
      </c>
      <c r="Z1680" s="1">
        <v>0.2146851851851852</v>
      </c>
      <c r="AA1680" t="s">
        <v>7294</v>
      </c>
      <c r="AB1680">
        <v>2E-3</v>
      </c>
      <c r="AC1680">
        <v>-4.0000000000000001E-3</v>
      </c>
      <c r="AD1680">
        <v>4.2699999999999996</v>
      </c>
      <c r="AE1680" t="s">
        <v>7295</v>
      </c>
    </row>
    <row r="1681" spans="1:32" x14ac:dyDescent="0.2">
      <c r="A1681">
        <v>1680</v>
      </c>
      <c r="C1681">
        <v>33377</v>
      </c>
      <c r="D1681">
        <v>195581</v>
      </c>
      <c r="F1681">
        <v>5</v>
      </c>
      <c r="G1681">
        <v>8</v>
      </c>
      <c r="H1681">
        <v>14.8</v>
      </c>
      <c r="I1681" t="s">
        <v>26</v>
      </c>
      <c r="J1681">
        <v>35</v>
      </c>
      <c r="K1681">
        <v>43</v>
      </c>
      <c r="L1681">
        <v>6</v>
      </c>
      <c r="M1681">
        <v>-35</v>
      </c>
      <c r="N1681">
        <v>6.52</v>
      </c>
      <c r="P1681">
        <v>1.08</v>
      </c>
      <c r="R1681">
        <v>0.94</v>
      </c>
      <c r="X1681" t="s">
        <v>45</v>
      </c>
      <c r="Y1681">
        <v>1680</v>
      </c>
      <c r="Z1681" s="1">
        <v>0.21406018518518519</v>
      </c>
      <c r="AA1681" t="s">
        <v>7296</v>
      </c>
      <c r="AB1681">
        <v>8.9999999999999993E-3</v>
      </c>
      <c r="AC1681">
        <v>1E-3</v>
      </c>
      <c r="AD1681">
        <v>6.52</v>
      </c>
      <c r="AE1681" t="s">
        <v>45</v>
      </c>
    </row>
    <row r="1682" spans="1:32" x14ac:dyDescent="0.2">
      <c r="A1682">
        <v>1681</v>
      </c>
      <c r="C1682">
        <v>33419</v>
      </c>
      <c r="D1682">
        <v>131834</v>
      </c>
      <c r="F1682">
        <v>5</v>
      </c>
      <c r="G1682">
        <v>10</v>
      </c>
      <c r="H1682">
        <v>3.2</v>
      </c>
      <c r="I1682" t="s">
        <v>26</v>
      </c>
      <c r="J1682">
        <v>0</v>
      </c>
      <c r="K1682">
        <v>33</v>
      </c>
      <c r="L1682">
        <v>55</v>
      </c>
      <c r="M1682">
        <v>0</v>
      </c>
      <c r="N1682">
        <v>6.1</v>
      </c>
      <c r="P1682">
        <v>1.1000000000000001</v>
      </c>
      <c r="R1682">
        <v>1.07</v>
      </c>
      <c r="X1682" t="s">
        <v>54</v>
      </c>
      <c r="Y1682">
        <v>1681</v>
      </c>
      <c r="Z1682" s="1">
        <v>0.21531481481481482</v>
      </c>
      <c r="AA1682" t="s">
        <v>7297</v>
      </c>
      <c r="AB1682">
        <v>1E-3</v>
      </c>
      <c r="AC1682">
        <v>-5.2999999999999999E-2</v>
      </c>
      <c r="AD1682">
        <v>6.1</v>
      </c>
      <c r="AE1682" t="s">
        <v>54</v>
      </c>
    </row>
    <row r="1683" spans="1:32" x14ac:dyDescent="0.2">
      <c r="A1683">
        <v>1682</v>
      </c>
      <c r="C1683">
        <v>33519</v>
      </c>
      <c r="D1683">
        <v>256153</v>
      </c>
      <c r="F1683">
        <v>5</v>
      </c>
      <c r="G1683">
        <v>0</v>
      </c>
      <c r="H1683">
        <v>13.2</v>
      </c>
      <c r="I1683" t="s">
        <v>26</v>
      </c>
      <c r="J1683">
        <v>78</v>
      </c>
      <c r="K1683">
        <v>18</v>
      </c>
      <c r="L1683">
        <v>1</v>
      </c>
      <c r="M1683">
        <v>-78</v>
      </c>
      <c r="N1683">
        <v>6.29</v>
      </c>
      <c r="P1683">
        <v>1.51</v>
      </c>
      <c r="R1683">
        <v>1.88</v>
      </c>
      <c r="X1683" t="s">
        <v>208</v>
      </c>
      <c r="Y1683">
        <v>1682</v>
      </c>
      <c r="Z1683" s="1">
        <v>0.20848611111111112</v>
      </c>
      <c r="AA1683" t="s">
        <v>7298</v>
      </c>
      <c r="AB1683">
        <v>-2.3E-2</v>
      </c>
      <c r="AC1683">
        <v>-1.2E-2</v>
      </c>
      <c r="AD1683">
        <v>6.29</v>
      </c>
      <c r="AE1683" t="s">
        <v>5647</v>
      </c>
      <c r="AF1683" t="s">
        <v>36</v>
      </c>
    </row>
    <row r="1684" spans="1:32" x14ac:dyDescent="0.2">
      <c r="A1684">
        <v>1683</v>
      </c>
      <c r="C1684">
        <v>33541</v>
      </c>
      <c r="D1684">
        <v>5483</v>
      </c>
      <c r="F1684">
        <v>5</v>
      </c>
      <c r="G1684">
        <v>18</v>
      </c>
      <c r="H1684">
        <v>13.3</v>
      </c>
      <c r="I1684" t="s">
        <v>24</v>
      </c>
      <c r="J1684">
        <v>73</v>
      </c>
      <c r="K1684">
        <v>16</v>
      </c>
      <c r="L1684">
        <v>5</v>
      </c>
      <c r="M1684">
        <v>73</v>
      </c>
      <c r="N1684">
        <v>5.74</v>
      </c>
      <c r="O1684" t="s">
        <v>103</v>
      </c>
      <c r="X1684" t="s">
        <v>134</v>
      </c>
      <c r="Y1684">
        <v>1683</v>
      </c>
      <c r="Z1684" s="1">
        <v>0.22098726851851849</v>
      </c>
      <c r="AA1684" t="s">
        <v>7299</v>
      </c>
      <c r="AB1684">
        <v>-5.0000000000000001E-3</v>
      </c>
      <c r="AC1684">
        <v>-3.3000000000000002E-2</v>
      </c>
      <c r="AD1684">
        <v>5.74</v>
      </c>
      <c r="AE1684" t="s">
        <v>134</v>
      </c>
    </row>
    <row r="1685" spans="1:32" x14ac:dyDescent="0.2">
      <c r="A1685">
        <v>1684</v>
      </c>
      <c r="C1685">
        <v>33554</v>
      </c>
      <c r="D1685">
        <v>94377</v>
      </c>
      <c r="F1685">
        <v>5</v>
      </c>
      <c r="G1685">
        <v>11</v>
      </c>
      <c r="H1685">
        <v>41.6</v>
      </c>
      <c r="I1685" t="s">
        <v>24</v>
      </c>
      <c r="J1685">
        <v>16</v>
      </c>
      <c r="K1685">
        <v>2</v>
      </c>
      <c r="L1685">
        <v>44</v>
      </c>
      <c r="M1685">
        <v>16</v>
      </c>
      <c r="N1685">
        <v>5.18</v>
      </c>
      <c r="P1685">
        <v>1.49</v>
      </c>
      <c r="R1685">
        <v>1.86</v>
      </c>
      <c r="X1685" t="s">
        <v>77</v>
      </c>
      <c r="Y1685">
        <v>1684</v>
      </c>
      <c r="Z1685" s="1">
        <v>0.21645370370370368</v>
      </c>
      <c r="AA1685" t="s">
        <v>7300</v>
      </c>
      <c r="AB1685">
        <v>5.0000000000000001E-3</v>
      </c>
      <c r="AC1685">
        <v>7.0000000000000001E-3</v>
      </c>
      <c r="AD1685">
        <v>5.18</v>
      </c>
      <c r="AE1685" t="s">
        <v>77</v>
      </c>
    </row>
    <row r="1686" spans="1:32" x14ac:dyDescent="0.2">
      <c r="A1686">
        <v>1685</v>
      </c>
      <c r="C1686">
        <v>33555</v>
      </c>
      <c r="D1686">
        <v>131847</v>
      </c>
      <c r="F1686">
        <v>5</v>
      </c>
      <c r="G1686">
        <v>10</v>
      </c>
      <c r="H1686">
        <v>58</v>
      </c>
      <c r="I1686" t="s">
        <v>26</v>
      </c>
      <c r="J1686">
        <v>2</v>
      </c>
      <c r="K1686">
        <v>15</v>
      </c>
      <c r="L1686">
        <v>14</v>
      </c>
      <c r="M1686">
        <v>-2</v>
      </c>
      <c r="N1686">
        <v>6.25</v>
      </c>
      <c r="P1686">
        <v>0.98</v>
      </c>
      <c r="R1686">
        <v>0.81</v>
      </c>
      <c r="X1686" t="s">
        <v>2588</v>
      </c>
      <c r="Y1686">
        <v>1685</v>
      </c>
      <c r="Z1686" s="1">
        <v>0.21594907407407407</v>
      </c>
      <c r="AA1686" t="s">
        <v>7301</v>
      </c>
      <c r="AB1686">
        <v>7.4999999999999997E-2</v>
      </c>
      <c r="AC1686">
        <v>-0.14499999999999999</v>
      </c>
      <c r="AD1686">
        <v>6.25</v>
      </c>
      <c r="AE1686" t="s">
        <v>7302</v>
      </c>
    </row>
    <row r="1687" spans="1:32" x14ac:dyDescent="0.2">
      <c r="A1687">
        <v>1686</v>
      </c>
      <c r="C1687">
        <v>33564</v>
      </c>
      <c r="D1687">
        <v>5496</v>
      </c>
      <c r="F1687">
        <v>5</v>
      </c>
      <c r="G1687">
        <v>22</v>
      </c>
      <c r="H1687">
        <v>33.5</v>
      </c>
      <c r="I1687" t="s">
        <v>24</v>
      </c>
      <c r="J1687">
        <v>79</v>
      </c>
      <c r="K1687">
        <v>13</v>
      </c>
      <c r="L1687">
        <v>52</v>
      </c>
      <c r="M1687">
        <v>79</v>
      </c>
      <c r="N1687">
        <v>5.05</v>
      </c>
      <c r="P1687">
        <v>0.47</v>
      </c>
      <c r="R1687">
        <v>-0.13</v>
      </c>
      <c r="X1687" t="s">
        <v>204</v>
      </c>
      <c r="Y1687">
        <v>1686</v>
      </c>
      <c r="Z1687" s="1">
        <v>0.22399884259259259</v>
      </c>
      <c r="AA1687" t="s">
        <v>7303</v>
      </c>
      <c r="AB1687">
        <v>-8.2000000000000003E-2</v>
      </c>
      <c r="AC1687">
        <v>0.161</v>
      </c>
      <c r="AD1687">
        <v>5.05</v>
      </c>
      <c r="AE1687" t="s">
        <v>204</v>
      </c>
    </row>
    <row r="1688" spans="1:32" x14ac:dyDescent="0.2">
      <c r="A1688">
        <v>1687</v>
      </c>
      <c r="C1688">
        <v>33608</v>
      </c>
      <c r="D1688">
        <v>131852</v>
      </c>
      <c r="F1688">
        <v>5</v>
      </c>
      <c r="G1688">
        <v>11</v>
      </c>
      <c r="H1688">
        <v>19.2</v>
      </c>
      <c r="I1688" t="s">
        <v>26</v>
      </c>
      <c r="J1688">
        <v>2</v>
      </c>
      <c r="K1688">
        <v>29</v>
      </c>
      <c r="L1688">
        <v>27</v>
      </c>
      <c r="M1688">
        <v>-2</v>
      </c>
      <c r="N1688">
        <v>5.9</v>
      </c>
      <c r="P1688">
        <v>0.46</v>
      </c>
      <c r="R1688">
        <v>0.04</v>
      </c>
      <c r="X1688" t="s">
        <v>430</v>
      </c>
      <c r="Y1688">
        <v>1687</v>
      </c>
      <c r="Z1688" s="1">
        <v>0.21619444444444444</v>
      </c>
      <c r="AA1688" t="s">
        <v>7304</v>
      </c>
      <c r="AB1688">
        <v>7.9000000000000001E-2</v>
      </c>
      <c r="AC1688">
        <v>1E-3</v>
      </c>
      <c r="AD1688">
        <v>5.9</v>
      </c>
      <c r="AE1688" t="s">
        <v>430</v>
      </c>
    </row>
    <row r="1689" spans="1:32" x14ac:dyDescent="0.2">
      <c r="A1689">
        <v>1688</v>
      </c>
      <c r="C1689">
        <v>33618</v>
      </c>
      <c r="D1689">
        <v>25088</v>
      </c>
      <c r="F1689">
        <v>5</v>
      </c>
      <c r="G1689">
        <v>15</v>
      </c>
      <c r="H1689">
        <v>11.3</v>
      </c>
      <c r="I1689" t="s">
        <v>24</v>
      </c>
      <c r="J1689">
        <v>59</v>
      </c>
      <c r="K1689">
        <v>24</v>
      </c>
      <c r="L1689">
        <v>20</v>
      </c>
      <c r="M1689">
        <v>59</v>
      </c>
      <c r="N1689">
        <v>6.15</v>
      </c>
      <c r="P1689">
        <v>1.18</v>
      </c>
      <c r="R1689">
        <v>1.23</v>
      </c>
      <c r="X1689" t="s">
        <v>254</v>
      </c>
      <c r="Y1689">
        <v>1688</v>
      </c>
      <c r="Z1689" s="1">
        <v>0.21888078703703703</v>
      </c>
      <c r="AA1689" t="s">
        <v>7305</v>
      </c>
      <c r="AB1689">
        <v>1.2E-2</v>
      </c>
      <c r="AC1689">
        <v>-1.4E-2</v>
      </c>
      <c r="AD1689">
        <v>6.15</v>
      </c>
      <c r="AE1689" t="s">
        <v>125</v>
      </c>
      <c r="AF1689" t="s">
        <v>36</v>
      </c>
    </row>
    <row r="1690" spans="1:32" x14ac:dyDescent="0.2">
      <c r="A1690">
        <v>1689</v>
      </c>
      <c r="B1690" t="s">
        <v>2589</v>
      </c>
      <c r="C1690">
        <v>33641</v>
      </c>
      <c r="D1690">
        <v>57755</v>
      </c>
      <c r="F1690">
        <v>5</v>
      </c>
      <c r="G1690">
        <v>13</v>
      </c>
      <c r="H1690">
        <v>25.7</v>
      </c>
      <c r="I1690" t="s">
        <v>24</v>
      </c>
      <c r="J1690">
        <v>38</v>
      </c>
      <c r="K1690">
        <v>29</v>
      </c>
      <c r="L1690">
        <v>4</v>
      </c>
      <c r="M1690">
        <v>38</v>
      </c>
      <c r="N1690">
        <v>4.8600000000000003</v>
      </c>
      <c r="P1690">
        <v>0.18</v>
      </c>
      <c r="R1690">
        <v>0.09</v>
      </c>
      <c r="T1690">
        <v>0.1</v>
      </c>
      <c r="X1690" t="s">
        <v>2590</v>
      </c>
      <c r="Y1690">
        <v>1689</v>
      </c>
      <c r="Z1690" s="1">
        <v>0.21765856481481483</v>
      </c>
      <c r="AA1690" t="s">
        <v>7306</v>
      </c>
      <c r="AB1690">
        <v>-1.7999999999999999E-2</v>
      </c>
      <c r="AC1690">
        <v>-7.4999999999999997E-2</v>
      </c>
      <c r="AD1690">
        <v>4.8600000000000003</v>
      </c>
      <c r="AE1690" t="s">
        <v>2590</v>
      </c>
    </row>
    <row r="1691" spans="1:32" x14ac:dyDescent="0.2">
      <c r="A1691">
        <v>1690</v>
      </c>
      <c r="C1691">
        <v>33647</v>
      </c>
      <c r="D1691">
        <v>112505</v>
      </c>
      <c r="E1691" t="s">
        <v>2591</v>
      </c>
      <c r="F1691">
        <v>5</v>
      </c>
      <c r="G1691">
        <v>11</v>
      </c>
      <c r="H1691">
        <v>41.4</v>
      </c>
      <c r="I1691" t="s">
        <v>24</v>
      </c>
      <c r="J1691">
        <v>0</v>
      </c>
      <c r="K1691">
        <v>30</v>
      </c>
      <c r="L1691">
        <v>53</v>
      </c>
      <c r="M1691">
        <v>0</v>
      </c>
      <c r="N1691">
        <v>6.67</v>
      </c>
      <c r="P1691">
        <v>-7.0000000000000007E-2</v>
      </c>
      <c r="R1691">
        <v>-0.32</v>
      </c>
      <c r="T1691">
        <v>-0.12</v>
      </c>
      <c r="X1691" t="s">
        <v>66</v>
      </c>
      <c r="Y1691">
        <v>1690</v>
      </c>
      <c r="Z1691" s="1">
        <v>0.2164513888888889</v>
      </c>
      <c r="AA1691" t="s">
        <v>7307</v>
      </c>
      <c r="AB1691">
        <v>1.4999999999999999E-2</v>
      </c>
      <c r="AC1691">
        <v>3.0000000000000001E-3</v>
      </c>
      <c r="AD1691">
        <v>6.67</v>
      </c>
      <c r="AE1691" t="s">
        <v>66</v>
      </c>
    </row>
    <row r="1692" spans="1:32" x14ac:dyDescent="0.2">
      <c r="A1692">
        <v>1691</v>
      </c>
      <c r="C1692">
        <v>33646</v>
      </c>
      <c r="D1692">
        <v>112509</v>
      </c>
      <c r="F1692">
        <v>5</v>
      </c>
      <c r="G1692">
        <v>11</v>
      </c>
      <c r="H1692">
        <v>45.3</v>
      </c>
      <c r="I1692" t="s">
        <v>24</v>
      </c>
      <c r="J1692">
        <v>1</v>
      </c>
      <c r="K1692">
        <v>2</v>
      </c>
      <c r="L1692">
        <v>13</v>
      </c>
      <c r="M1692">
        <v>1</v>
      </c>
      <c r="N1692">
        <v>5.89</v>
      </c>
      <c r="P1692">
        <v>0.66</v>
      </c>
      <c r="R1692">
        <v>0.28999999999999998</v>
      </c>
      <c r="X1692" t="s">
        <v>33</v>
      </c>
      <c r="Y1692">
        <v>1691</v>
      </c>
      <c r="Z1692" s="1">
        <v>0.21649652777777775</v>
      </c>
      <c r="AA1692" t="s">
        <v>7308</v>
      </c>
      <c r="AB1692">
        <v>-1.2E-2</v>
      </c>
      <c r="AC1692">
        <v>-1.4999999999999999E-2</v>
      </c>
      <c r="AD1692">
        <v>5.89</v>
      </c>
      <c r="AE1692" t="s">
        <v>33</v>
      </c>
    </row>
    <row r="1693" spans="1:32" x14ac:dyDescent="0.2">
      <c r="A1693">
        <v>1692</v>
      </c>
      <c r="C1693">
        <v>33654</v>
      </c>
      <c r="D1693">
        <v>25087</v>
      </c>
      <c r="F1693">
        <v>5</v>
      </c>
      <c r="G1693">
        <v>14</v>
      </c>
      <c r="H1693">
        <v>44.3</v>
      </c>
      <c r="I1693" t="s">
        <v>24</v>
      </c>
      <c r="J1693">
        <v>53</v>
      </c>
      <c r="K1693">
        <v>12</v>
      </c>
      <c r="L1693">
        <v>50</v>
      </c>
      <c r="M1693">
        <v>53</v>
      </c>
      <c r="N1693">
        <v>6.2</v>
      </c>
      <c r="P1693">
        <v>7.0000000000000007E-2</v>
      </c>
      <c r="R1693">
        <v>0.05</v>
      </c>
      <c r="X1693" t="s">
        <v>134</v>
      </c>
      <c r="Y1693">
        <v>1692</v>
      </c>
      <c r="Z1693" s="1">
        <v>0.21856828703703704</v>
      </c>
      <c r="AA1693" t="s">
        <v>7309</v>
      </c>
      <c r="AB1693">
        <v>0</v>
      </c>
      <c r="AC1693">
        <v>1E-3</v>
      </c>
      <c r="AD1693">
        <v>6.2</v>
      </c>
      <c r="AE1693" t="s">
        <v>134</v>
      </c>
    </row>
    <row r="1694" spans="1:32" x14ac:dyDescent="0.2">
      <c r="A1694">
        <v>1693</v>
      </c>
      <c r="C1694">
        <v>33664</v>
      </c>
      <c r="D1694">
        <v>150206</v>
      </c>
      <c r="E1694" t="s">
        <v>2592</v>
      </c>
      <c r="F1694">
        <v>5</v>
      </c>
      <c r="G1694">
        <v>11</v>
      </c>
      <c r="H1694">
        <v>22.8</v>
      </c>
      <c r="I1694" t="s">
        <v>26</v>
      </c>
      <c r="J1694">
        <v>11</v>
      </c>
      <c r="K1694">
        <v>50</v>
      </c>
      <c r="L1694">
        <v>57</v>
      </c>
      <c r="M1694">
        <v>-11</v>
      </c>
      <c r="N1694">
        <v>5.68</v>
      </c>
      <c r="P1694">
        <v>1.46</v>
      </c>
      <c r="R1694">
        <v>1.23</v>
      </c>
      <c r="X1694" t="s">
        <v>2593</v>
      </c>
      <c r="Y1694">
        <v>1693</v>
      </c>
      <c r="Z1694" s="1">
        <v>0.2162361111111111</v>
      </c>
      <c r="AA1694" t="s">
        <v>7310</v>
      </c>
      <c r="AB1694">
        <v>2.8000000000000001E-2</v>
      </c>
      <c r="AC1694">
        <v>5.6000000000000001E-2</v>
      </c>
      <c r="AD1694">
        <v>5.68</v>
      </c>
      <c r="AE1694" t="s">
        <v>2593</v>
      </c>
    </row>
    <row r="1695" spans="1:32" x14ac:dyDescent="0.2">
      <c r="A1695">
        <v>1694</v>
      </c>
      <c r="C1695">
        <v>33667</v>
      </c>
      <c r="D1695">
        <v>170151</v>
      </c>
      <c r="F1695">
        <v>5</v>
      </c>
      <c r="G1695">
        <v>10</v>
      </c>
      <c r="H1695">
        <v>44.5</v>
      </c>
      <c r="I1695" t="s">
        <v>26</v>
      </c>
      <c r="J1695">
        <v>25</v>
      </c>
      <c r="K1695">
        <v>54</v>
      </c>
      <c r="L1695">
        <v>34</v>
      </c>
      <c r="M1695">
        <v>-25</v>
      </c>
      <c r="N1695">
        <v>6.41</v>
      </c>
      <c r="P1695">
        <v>1.25</v>
      </c>
      <c r="X1695" t="s">
        <v>45</v>
      </c>
      <c r="Y1695">
        <v>1694</v>
      </c>
      <c r="Z1695" s="1">
        <v>0.21579282407407407</v>
      </c>
      <c r="AA1695" t="s">
        <v>7311</v>
      </c>
      <c r="AB1695">
        <v>-1.4999999999999999E-2</v>
      </c>
      <c r="AC1695">
        <v>5.8999999999999997E-2</v>
      </c>
      <c r="AD1695">
        <v>6.41</v>
      </c>
      <c r="AE1695" t="s">
        <v>45</v>
      </c>
    </row>
    <row r="1696" spans="1:32" x14ac:dyDescent="0.2">
      <c r="A1696">
        <v>1695</v>
      </c>
      <c r="C1696">
        <v>33684</v>
      </c>
      <c r="D1696">
        <v>249198</v>
      </c>
      <c r="E1696" t="s">
        <v>2594</v>
      </c>
      <c r="F1696">
        <v>5</v>
      </c>
      <c r="G1696">
        <v>7</v>
      </c>
      <c r="H1696">
        <v>34</v>
      </c>
      <c r="I1696" t="s">
        <v>26</v>
      </c>
      <c r="J1696">
        <v>63</v>
      </c>
      <c r="K1696">
        <v>23</v>
      </c>
      <c r="L1696">
        <v>59</v>
      </c>
      <c r="M1696">
        <v>-63</v>
      </c>
      <c r="N1696">
        <v>5.2</v>
      </c>
      <c r="P1696">
        <v>1.65</v>
      </c>
      <c r="R1696">
        <v>1.85</v>
      </c>
      <c r="T1696">
        <v>1.42</v>
      </c>
      <c r="X1696" t="s">
        <v>98</v>
      </c>
      <c r="Y1696">
        <v>1695</v>
      </c>
      <c r="Z1696" s="1">
        <v>0.21358796296296298</v>
      </c>
      <c r="AA1696" t="s">
        <v>7312</v>
      </c>
      <c r="AB1696">
        <v>1.4999999999999999E-2</v>
      </c>
      <c r="AC1696">
        <v>-4.7E-2</v>
      </c>
      <c r="AD1696">
        <v>5.2</v>
      </c>
      <c r="AE1696" t="s">
        <v>98</v>
      </c>
    </row>
    <row r="1697" spans="1:32" x14ac:dyDescent="0.2">
      <c r="A1697">
        <v>1696</v>
      </c>
      <c r="B1697" t="s">
        <v>2595</v>
      </c>
      <c r="C1697">
        <v>33802</v>
      </c>
      <c r="D1697">
        <v>150223</v>
      </c>
      <c r="F1697">
        <v>5</v>
      </c>
      <c r="G1697">
        <v>12</v>
      </c>
      <c r="H1697">
        <v>17.899999999999999</v>
      </c>
      <c r="I1697" t="s">
        <v>26</v>
      </c>
      <c r="J1697">
        <v>11</v>
      </c>
      <c r="K1697">
        <v>52</v>
      </c>
      <c r="L1697">
        <v>9</v>
      </c>
      <c r="M1697">
        <v>-11</v>
      </c>
      <c r="N1697">
        <v>4.45</v>
      </c>
      <c r="P1697">
        <v>-0.1</v>
      </c>
      <c r="R1697">
        <v>-0.4</v>
      </c>
      <c r="T1697">
        <v>-0.09</v>
      </c>
      <c r="X1697" t="s">
        <v>122</v>
      </c>
      <c r="Y1697">
        <v>1696</v>
      </c>
      <c r="Z1697" s="1">
        <v>0.2168738425925926</v>
      </c>
      <c r="AA1697" t="s">
        <v>7313</v>
      </c>
      <c r="AB1697">
        <v>2.7E-2</v>
      </c>
      <c r="AC1697">
        <v>-1.4999999999999999E-2</v>
      </c>
      <c r="AD1697">
        <v>4.45</v>
      </c>
      <c r="AE1697" t="s">
        <v>122</v>
      </c>
    </row>
    <row r="1698" spans="1:32" x14ac:dyDescent="0.2">
      <c r="A1698">
        <v>1697</v>
      </c>
      <c r="C1698">
        <v>33833</v>
      </c>
      <c r="D1698">
        <v>131873</v>
      </c>
      <c r="F1698">
        <v>5</v>
      </c>
      <c r="G1698">
        <v>12</v>
      </c>
      <c r="H1698">
        <v>48.2</v>
      </c>
      <c r="I1698" t="s">
        <v>26</v>
      </c>
      <c r="J1698">
        <v>6</v>
      </c>
      <c r="K1698">
        <v>3</v>
      </c>
      <c r="L1698">
        <v>26</v>
      </c>
      <c r="M1698">
        <v>-6</v>
      </c>
      <c r="N1698">
        <v>5.91</v>
      </c>
      <c r="P1698">
        <v>0.96</v>
      </c>
      <c r="R1698">
        <v>0.72</v>
      </c>
      <c r="X1698" t="s">
        <v>345</v>
      </c>
      <c r="Y1698">
        <v>1697</v>
      </c>
      <c r="Z1698" s="1">
        <v>0.21722453703703704</v>
      </c>
      <c r="AA1698" t="s">
        <v>7314</v>
      </c>
      <c r="AB1698">
        <v>2.7E-2</v>
      </c>
      <c r="AC1698">
        <v>-3.2000000000000001E-2</v>
      </c>
      <c r="AD1698">
        <v>5.91</v>
      </c>
      <c r="AE1698" t="s">
        <v>345</v>
      </c>
    </row>
    <row r="1699" spans="1:32" x14ac:dyDescent="0.2">
      <c r="A1699">
        <v>1698</v>
      </c>
      <c r="B1699" t="s">
        <v>2596</v>
      </c>
      <c r="C1699">
        <v>33856</v>
      </c>
      <c r="D1699">
        <v>112528</v>
      </c>
      <c r="E1699">
        <v>1872</v>
      </c>
      <c r="F1699">
        <v>5</v>
      </c>
      <c r="G1699">
        <v>13</v>
      </c>
      <c r="H1699">
        <v>17.5</v>
      </c>
      <c r="I1699" t="s">
        <v>24</v>
      </c>
      <c r="J1699">
        <v>2</v>
      </c>
      <c r="K1699">
        <v>51</v>
      </c>
      <c r="L1699">
        <v>40</v>
      </c>
      <c r="M1699">
        <v>2</v>
      </c>
      <c r="N1699">
        <v>4.46</v>
      </c>
      <c r="P1699">
        <v>1.19</v>
      </c>
      <c r="R1699">
        <v>1.1599999999999999</v>
      </c>
      <c r="T1699">
        <v>0.59</v>
      </c>
      <c r="X1699" t="s">
        <v>2597</v>
      </c>
      <c r="Y1699">
        <v>1698</v>
      </c>
      <c r="Z1699" s="1">
        <v>0.21756365740740743</v>
      </c>
      <c r="AA1699" t="s">
        <v>7315</v>
      </c>
      <c r="AB1699">
        <v>1E-3</v>
      </c>
      <c r="AC1699">
        <v>-6.0000000000000001E-3</v>
      </c>
      <c r="AD1699">
        <v>4.46</v>
      </c>
      <c r="AE1699" t="s">
        <v>5871</v>
      </c>
      <c r="AF1699" t="s">
        <v>36</v>
      </c>
    </row>
    <row r="1700" spans="1:32" x14ac:dyDescent="0.2">
      <c r="A1700">
        <v>1699</v>
      </c>
      <c r="C1700">
        <v>33872</v>
      </c>
      <c r="D1700">
        <v>195639</v>
      </c>
      <c r="F1700">
        <v>5</v>
      </c>
      <c r="G1700">
        <v>11</v>
      </c>
      <c r="H1700">
        <v>35.9</v>
      </c>
      <c r="I1700" t="s">
        <v>26</v>
      </c>
      <c r="J1700">
        <v>37</v>
      </c>
      <c r="K1700">
        <v>23</v>
      </c>
      <c r="L1700">
        <v>43</v>
      </c>
      <c r="M1700">
        <v>-37</v>
      </c>
      <c r="N1700">
        <v>6.57</v>
      </c>
      <c r="P1700">
        <v>1.62</v>
      </c>
      <c r="R1700">
        <v>1.95</v>
      </c>
      <c r="X1700" t="s">
        <v>77</v>
      </c>
      <c r="Y1700">
        <v>1699</v>
      </c>
      <c r="Z1700" s="1">
        <v>0.21638773148148149</v>
      </c>
      <c r="AA1700" t="s">
        <v>7316</v>
      </c>
      <c r="AB1700">
        <v>7.0000000000000001E-3</v>
      </c>
      <c r="AC1700">
        <v>4.0000000000000001E-3</v>
      </c>
      <c r="AD1700">
        <v>6.57</v>
      </c>
      <c r="AE1700" t="s">
        <v>77</v>
      </c>
    </row>
    <row r="1701" spans="1:32" x14ac:dyDescent="0.2">
      <c r="A1701">
        <v>1700</v>
      </c>
      <c r="C1701">
        <v>33875</v>
      </c>
      <c r="D1701">
        <v>256160</v>
      </c>
      <c r="F1701">
        <v>5</v>
      </c>
      <c r="G1701">
        <v>6</v>
      </c>
      <c r="H1701">
        <v>9.3000000000000007</v>
      </c>
      <c r="I1701" t="s">
        <v>26</v>
      </c>
      <c r="J1701">
        <v>73</v>
      </c>
      <c r="K1701">
        <v>2</v>
      </c>
      <c r="L1701">
        <v>16</v>
      </c>
      <c r="M1701">
        <v>-73</v>
      </c>
      <c r="N1701">
        <v>6.27</v>
      </c>
      <c r="P1701">
        <v>-0.01</v>
      </c>
      <c r="R1701">
        <v>0.01</v>
      </c>
      <c r="X1701" t="s">
        <v>89</v>
      </c>
      <c r="Y1701">
        <v>1700</v>
      </c>
      <c r="Z1701" s="1">
        <v>0.21260763888888889</v>
      </c>
      <c r="AA1701" t="s">
        <v>7317</v>
      </c>
      <c r="AB1701">
        <v>1.6E-2</v>
      </c>
      <c r="AC1701">
        <v>6.4000000000000001E-2</v>
      </c>
      <c r="AD1701">
        <v>6.27</v>
      </c>
      <c r="AE1701" t="s">
        <v>89</v>
      </c>
    </row>
    <row r="1702" spans="1:32" x14ac:dyDescent="0.2">
      <c r="A1702">
        <v>1701</v>
      </c>
      <c r="C1702">
        <v>33883</v>
      </c>
      <c r="D1702">
        <v>112535</v>
      </c>
      <c r="F1702">
        <v>5</v>
      </c>
      <c r="G1702">
        <v>13</v>
      </c>
      <c r="H1702">
        <v>31.6</v>
      </c>
      <c r="I1702" t="s">
        <v>24</v>
      </c>
      <c r="J1702">
        <v>1</v>
      </c>
      <c r="K1702">
        <v>58</v>
      </c>
      <c r="L1702">
        <v>5</v>
      </c>
      <c r="M1702">
        <v>1</v>
      </c>
      <c r="N1702">
        <v>6.09</v>
      </c>
      <c r="P1702">
        <v>0.42</v>
      </c>
      <c r="R1702">
        <v>0.28000000000000003</v>
      </c>
      <c r="X1702" t="s">
        <v>249</v>
      </c>
      <c r="Y1702">
        <v>1701</v>
      </c>
      <c r="Z1702" s="1">
        <v>0.21772685185185184</v>
      </c>
      <c r="AA1702" t="s">
        <v>7318</v>
      </c>
      <c r="AB1702">
        <v>0.01</v>
      </c>
      <c r="AC1702">
        <v>1.2E-2</v>
      </c>
      <c r="AD1702">
        <v>6.09</v>
      </c>
      <c r="AE1702" t="s">
        <v>249</v>
      </c>
    </row>
    <row r="1703" spans="1:32" x14ac:dyDescent="0.2">
      <c r="A1703">
        <v>1702</v>
      </c>
      <c r="B1703" t="s">
        <v>2598</v>
      </c>
      <c r="C1703">
        <v>33904</v>
      </c>
      <c r="D1703">
        <v>150237</v>
      </c>
      <c r="E1703" t="s">
        <v>2599</v>
      </c>
      <c r="F1703">
        <v>5</v>
      </c>
      <c r="G1703">
        <v>12</v>
      </c>
      <c r="H1703">
        <v>55.9</v>
      </c>
      <c r="I1703" t="s">
        <v>26</v>
      </c>
      <c r="J1703">
        <v>16</v>
      </c>
      <c r="K1703">
        <v>12</v>
      </c>
      <c r="L1703">
        <v>20</v>
      </c>
      <c r="M1703">
        <v>-16</v>
      </c>
      <c r="N1703">
        <v>3.31</v>
      </c>
      <c r="P1703">
        <v>-0.11</v>
      </c>
      <c r="R1703">
        <v>-0.39</v>
      </c>
      <c r="T1703">
        <v>-0.12</v>
      </c>
      <c r="X1703" t="s">
        <v>567</v>
      </c>
      <c r="Y1703">
        <v>1702</v>
      </c>
      <c r="Z1703" s="1">
        <v>0.21731365740740741</v>
      </c>
      <c r="AA1703" t="s">
        <v>7319</v>
      </c>
      <c r="AB1703">
        <v>4.2999999999999997E-2</v>
      </c>
      <c r="AC1703">
        <v>-2.5999999999999999E-2</v>
      </c>
      <c r="AD1703">
        <v>3.31</v>
      </c>
      <c r="AE1703" t="s">
        <v>39</v>
      </c>
      <c r="AF1703" t="s">
        <v>36</v>
      </c>
    </row>
    <row r="1704" spans="1:32" x14ac:dyDescent="0.2">
      <c r="A1704">
        <v>1703</v>
      </c>
      <c r="C1704">
        <v>33946</v>
      </c>
      <c r="D1704">
        <v>112543</v>
      </c>
      <c r="E1704">
        <v>1874</v>
      </c>
      <c r="F1704">
        <v>5</v>
      </c>
      <c r="G1704">
        <v>13</v>
      </c>
      <c r="H1704">
        <v>47.2</v>
      </c>
      <c r="I1704" t="s">
        <v>24</v>
      </c>
      <c r="J1704">
        <v>0</v>
      </c>
      <c r="K1704">
        <v>33</v>
      </c>
      <c r="L1704">
        <v>37</v>
      </c>
      <c r="M1704">
        <v>0</v>
      </c>
      <c r="N1704">
        <v>6.32</v>
      </c>
      <c r="P1704">
        <v>1.46</v>
      </c>
      <c r="R1704">
        <v>1.35</v>
      </c>
      <c r="X1704" t="s">
        <v>2600</v>
      </c>
      <c r="Y1704">
        <v>1703</v>
      </c>
      <c r="Z1704" s="1">
        <v>0.21790740740740741</v>
      </c>
      <c r="AA1704" t="s">
        <v>7320</v>
      </c>
      <c r="AB1704">
        <v>3.0000000000000001E-3</v>
      </c>
      <c r="AC1704">
        <v>-2.5000000000000001E-2</v>
      </c>
      <c r="AD1704">
        <v>6.32</v>
      </c>
      <c r="AE1704" t="s">
        <v>2600</v>
      </c>
    </row>
    <row r="1705" spans="1:32" x14ac:dyDescent="0.2">
      <c r="A1705">
        <v>1704</v>
      </c>
      <c r="C1705">
        <v>33948</v>
      </c>
      <c r="D1705">
        <v>131887</v>
      </c>
      <c r="F1705">
        <v>5</v>
      </c>
      <c r="G1705">
        <v>13</v>
      </c>
      <c r="H1705">
        <v>33.299999999999997</v>
      </c>
      <c r="I1705" t="s">
        <v>26</v>
      </c>
      <c r="J1705">
        <v>8</v>
      </c>
      <c r="K1705">
        <v>8</v>
      </c>
      <c r="L1705">
        <v>52</v>
      </c>
      <c r="M1705">
        <v>-8</v>
      </c>
      <c r="N1705">
        <v>6.37</v>
      </c>
      <c r="P1705">
        <v>-0.13</v>
      </c>
      <c r="R1705">
        <v>-0.54</v>
      </c>
      <c r="X1705" t="s">
        <v>211</v>
      </c>
      <c r="Y1705">
        <v>1704</v>
      </c>
      <c r="Z1705" s="1">
        <v>0.21774652777777778</v>
      </c>
      <c r="AA1705" t="s">
        <v>7321</v>
      </c>
      <c r="AB1705">
        <v>2E-3</v>
      </c>
      <c r="AC1705">
        <v>0</v>
      </c>
      <c r="AD1705">
        <v>6.37</v>
      </c>
      <c r="AE1705" t="s">
        <v>211</v>
      </c>
    </row>
    <row r="1706" spans="1:32" x14ac:dyDescent="0.2">
      <c r="A1706">
        <v>1705</v>
      </c>
      <c r="B1706" t="s">
        <v>2601</v>
      </c>
      <c r="C1706">
        <v>33949</v>
      </c>
      <c r="D1706">
        <v>150239</v>
      </c>
      <c r="F1706">
        <v>5</v>
      </c>
      <c r="G1706">
        <v>13</v>
      </c>
      <c r="H1706">
        <v>13.9</v>
      </c>
      <c r="I1706" t="s">
        <v>26</v>
      </c>
      <c r="J1706">
        <v>12</v>
      </c>
      <c r="K1706">
        <v>56</v>
      </c>
      <c r="L1706">
        <v>29</v>
      </c>
      <c r="M1706">
        <v>-12</v>
      </c>
      <c r="N1706">
        <v>4.3600000000000003</v>
      </c>
      <c r="P1706">
        <v>-0.1</v>
      </c>
      <c r="R1706">
        <v>-0.37</v>
      </c>
      <c r="T1706">
        <v>-0.09</v>
      </c>
      <c r="X1706" t="s">
        <v>102</v>
      </c>
      <c r="Y1706">
        <v>1705</v>
      </c>
      <c r="Z1706" s="1">
        <v>0.21752199074074074</v>
      </c>
      <c r="AA1706" t="s">
        <v>7322</v>
      </c>
      <c r="AB1706">
        <v>-1.4E-2</v>
      </c>
      <c r="AC1706">
        <v>-8.9999999999999993E-3</v>
      </c>
      <c r="AD1706">
        <v>4.3600000000000003</v>
      </c>
      <c r="AE1706" t="s">
        <v>102</v>
      </c>
    </row>
    <row r="1707" spans="1:32" x14ac:dyDescent="0.2">
      <c r="A1707">
        <v>1706</v>
      </c>
      <c r="B1707" t="s">
        <v>2602</v>
      </c>
      <c r="C1707">
        <v>33959</v>
      </c>
      <c r="D1707">
        <v>57799</v>
      </c>
      <c r="E1707" t="s">
        <v>2603</v>
      </c>
      <c r="F1707">
        <v>5</v>
      </c>
      <c r="G1707">
        <v>15</v>
      </c>
      <c r="H1707">
        <v>24.4</v>
      </c>
      <c r="I1707" t="s">
        <v>24</v>
      </c>
      <c r="J1707">
        <v>32</v>
      </c>
      <c r="K1707">
        <v>41</v>
      </c>
      <c r="L1707">
        <v>16</v>
      </c>
      <c r="M1707">
        <v>32</v>
      </c>
      <c r="N1707">
        <v>5.0199999999999996</v>
      </c>
      <c r="P1707">
        <v>0.23</v>
      </c>
      <c r="R1707">
        <v>0.19</v>
      </c>
      <c r="X1707" t="s">
        <v>2604</v>
      </c>
      <c r="Y1707">
        <v>1706</v>
      </c>
      <c r="Z1707" s="1">
        <v>0.2190324074074074</v>
      </c>
      <c r="AA1707" t="s">
        <v>7323</v>
      </c>
      <c r="AB1707">
        <v>-2.4E-2</v>
      </c>
      <c r="AC1707">
        <v>1.4E-2</v>
      </c>
      <c r="AD1707">
        <v>5.0199999999999996</v>
      </c>
      <c r="AE1707" t="s">
        <v>7324</v>
      </c>
      <c r="AF1707" t="s">
        <v>36</v>
      </c>
    </row>
    <row r="1708" spans="1:32" x14ac:dyDescent="0.2">
      <c r="A1708">
        <v>1707</v>
      </c>
      <c r="C1708">
        <v>34019</v>
      </c>
      <c r="D1708">
        <v>25112</v>
      </c>
      <c r="E1708" t="s">
        <v>2605</v>
      </c>
      <c r="F1708">
        <v>5</v>
      </c>
      <c r="G1708">
        <v>17</v>
      </c>
      <c r="H1708">
        <v>17.8</v>
      </c>
      <c r="I1708" t="s">
        <v>24</v>
      </c>
      <c r="J1708">
        <v>53</v>
      </c>
      <c r="K1708">
        <v>35</v>
      </c>
      <c r="L1708">
        <v>10</v>
      </c>
      <c r="M1708">
        <v>53</v>
      </c>
      <c r="N1708">
        <v>6.5</v>
      </c>
      <c r="P1708">
        <v>1.66</v>
      </c>
      <c r="R1708">
        <v>0.27</v>
      </c>
      <c r="X1708" t="s">
        <v>2936</v>
      </c>
      <c r="Y1708">
        <v>1707</v>
      </c>
      <c r="Z1708" s="1">
        <v>0.22034490740740742</v>
      </c>
      <c r="AA1708" t="s">
        <v>7325</v>
      </c>
      <c r="AB1708">
        <v>1.6E-2</v>
      </c>
      <c r="AC1708">
        <v>-2.1000000000000001E-2</v>
      </c>
      <c r="AD1708">
        <v>6.5</v>
      </c>
      <c r="AE1708" t="s">
        <v>6230</v>
      </c>
    </row>
    <row r="1709" spans="1:32" x14ac:dyDescent="0.2">
      <c r="A1709">
        <v>1708</v>
      </c>
      <c r="B1709" t="s">
        <v>2606</v>
      </c>
      <c r="C1709">
        <v>34029</v>
      </c>
      <c r="D1709">
        <v>40186</v>
      </c>
      <c r="E1709">
        <v>1897</v>
      </c>
      <c r="F1709">
        <v>5</v>
      </c>
      <c r="G1709">
        <v>16</v>
      </c>
      <c r="H1709">
        <v>41.4</v>
      </c>
      <c r="I1709" t="s">
        <v>24</v>
      </c>
      <c r="J1709">
        <v>45</v>
      </c>
      <c r="K1709">
        <v>59</v>
      </c>
      <c r="L1709">
        <v>53</v>
      </c>
      <c r="M1709">
        <v>45</v>
      </c>
      <c r="N1709">
        <v>0.08</v>
      </c>
      <c r="P1709">
        <v>0.8</v>
      </c>
      <c r="R1709">
        <v>0.44</v>
      </c>
      <c r="T1709">
        <v>0.44</v>
      </c>
      <c r="X1709" t="s">
        <v>2607</v>
      </c>
      <c r="Y1709">
        <v>1708</v>
      </c>
      <c r="Z1709" s="1">
        <v>0.21992361111111111</v>
      </c>
      <c r="AA1709" t="s">
        <v>7326</v>
      </c>
      <c r="AB1709">
        <v>7.5999999999999998E-2</v>
      </c>
      <c r="AC1709">
        <v>-0.42499999999999999</v>
      </c>
      <c r="AD1709">
        <v>0.08</v>
      </c>
      <c r="AE1709" t="s">
        <v>33</v>
      </c>
      <c r="AF1709" t="s">
        <v>36</v>
      </c>
    </row>
    <row r="1710" spans="1:32" x14ac:dyDescent="0.2">
      <c r="A1710">
        <v>1709</v>
      </c>
      <c r="C1710">
        <v>34043</v>
      </c>
      <c r="D1710">
        <v>112556</v>
      </c>
      <c r="E1710">
        <v>1880</v>
      </c>
      <c r="F1710">
        <v>5</v>
      </c>
      <c r="G1710">
        <v>14</v>
      </c>
      <c r="H1710">
        <v>44.1</v>
      </c>
      <c r="I1710" t="s">
        <v>24</v>
      </c>
      <c r="J1710">
        <v>5</v>
      </c>
      <c r="K1710">
        <v>9</v>
      </c>
      <c r="L1710">
        <v>22</v>
      </c>
      <c r="M1710">
        <v>5</v>
      </c>
      <c r="N1710">
        <v>5.5</v>
      </c>
      <c r="P1710">
        <v>1.37</v>
      </c>
      <c r="R1710">
        <v>1.55</v>
      </c>
      <c r="W1710" t="s">
        <v>27</v>
      </c>
      <c r="X1710" t="s">
        <v>80</v>
      </c>
      <c r="Y1710">
        <v>1709</v>
      </c>
      <c r="Z1710" s="1">
        <v>0.21856597222222221</v>
      </c>
      <c r="AA1710" t="s">
        <v>7327</v>
      </c>
      <c r="AB1710">
        <v>-1E-3</v>
      </c>
      <c r="AC1710">
        <v>4.0000000000000001E-3</v>
      </c>
      <c r="AD1710">
        <v>5.5</v>
      </c>
      <c r="AE1710" t="s">
        <v>3264</v>
      </c>
    </row>
    <row r="1711" spans="1:32" x14ac:dyDescent="0.2">
      <c r="A1711">
        <v>1710</v>
      </c>
      <c r="C1711">
        <v>34045</v>
      </c>
      <c r="D1711">
        <v>150255</v>
      </c>
      <c r="F1711">
        <v>5</v>
      </c>
      <c r="G1711">
        <v>13</v>
      </c>
      <c r="H1711">
        <v>59.9</v>
      </c>
      <c r="I1711" t="s">
        <v>26</v>
      </c>
      <c r="J1711">
        <v>14</v>
      </c>
      <c r="K1711">
        <v>36</v>
      </c>
      <c r="L1711">
        <v>24</v>
      </c>
      <c r="M1711">
        <v>-14</v>
      </c>
      <c r="N1711">
        <v>6.21</v>
      </c>
      <c r="P1711">
        <v>0.37</v>
      </c>
      <c r="X1711" t="s">
        <v>171</v>
      </c>
      <c r="Y1711">
        <v>1710</v>
      </c>
      <c r="Z1711" s="1">
        <v>0.21805439814814817</v>
      </c>
      <c r="AA1711" t="s">
        <v>7328</v>
      </c>
      <c r="AB1711">
        <v>-3.0000000000000001E-3</v>
      </c>
      <c r="AC1711">
        <v>8.9999999999999993E-3</v>
      </c>
      <c r="AD1711">
        <v>6.21</v>
      </c>
      <c r="AE1711" t="s">
        <v>171</v>
      </c>
    </row>
    <row r="1712" spans="1:32" x14ac:dyDescent="0.2">
      <c r="A1712">
        <v>1711</v>
      </c>
      <c r="B1712" t="s">
        <v>2608</v>
      </c>
      <c r="C1712">
        <v>34053</v>
      </c>
      <c r="D1712">
        <v>77057</v>
      </c>
      <c r="F1712">
        <v>5</v>
      </c>
      <c r="G1712">
        <v>15</v>
      </c>
      <c r="H1712">
        <v>27.7</v>
      </c>
      <c r="I1712" t="s">
        <v>24</v>
      </c>
      <c r="J1712">
        <v>22</v>
      </c>
      <c r="K1712">
        <v>17</v>
      </c>
      <c r="L1712">
        <v>5</v>
      </c>
      <c r="M1712">
        <v>22</v>
      </c>
      <c r="N1712">
        <v>6.27</v>
      </c>
      <c r="P1712">
        <v>0.08</v>
      </c>
      <c r="R1712">
        <v>0.14000000000000001</v>
      </c>
      <c r="X1712" t="s">
        <v>114</v>
      </c>
      <c r="Y1712">
        <v>1711</v>
      </c>
      <c r="Z1712" s="1">
        <v>0.21907060185185187</v>
      </c>
      <c r="AA1712" t="s">
        <v>7329</v>
      </c>
      <c r="AB1712">
        <v>-8.0000000000000002E-3</v>
      </c>
      <c r="AC1712">
        <v>-1.0999999999999999E-2</v>
      </c>
      <c r="AD1712">
        <v>6.27</v>
      </c>
      <c r="AE1712" t="s">
        <v>114</v>
      </c>
    </row>
    <row r="1713" spans="1:32" x14ac:dyDescent="0.2">
      <c r="A1713">
        <v>1712</v>
      </c>
      <c r="C1713">
        <v>34078</v>
      </c>
      <c r="D1713">
        <v>57816</v>
      </c>
      <c r="E1713" t="s">
        <v>2609</v>
      </c>
      <c r="F1713">
        <v>5</v>
      </c>
      <c r="G1713">
        <v>16</v>
      </c>
      <c r="H1713">
        <v>18.2</v>
      </c>
      <c r="I1713" t="s">
        <v>24</v>
      </c>
      <c r="J1713">
        <v>34</v>
      </c>
      <c r="K1713">
        <v>18</v>
      </c>
      <c r="L1713">
        <v>43</v>
      </c>
      <c r="M1713">
        <v>34</v>
      </c>
      <c r="N1713">
        <v>5.96</v>
      </c>
      <c r="P1713">
        <v>0.22</v>
      </c>
      <c r="R1713">
        <v>-0.7</v>
      </c>
      <c r="X1713" t="s">
        <v>2610</v>
      </c>
      <c r="Y1713">
        <v>1712</v>
      </c>
      <c r="Z1713" s="1">
        <v>0.21965509259259261</v>
      </c>
      <c r="AA1713" t="s">
        <v>7330</v>
      </c>
      <c r="AB1713">
        <v>8.0000000000000002E-3</v>
      </c>
      <c r="AC1713">
        <v>0.03</v>
      </c>
      <c r="AD1713">
        <v>5.96</v>
      </c>
      <c r="AE1713" t="s">
        <v>2610</v>
      </c>
    </row>
    <row r="1714" spans="1:32" x14ac:dyDescent="0.2">
      <c r="A1714">
        <v>1713</v>
      </c>
      <c r="B1714" t="s">
        <v>2611</v>
      </c>
      <c r="C1714">
        <v>34085</v>
      </c>
      <c r="D1714">
        <v>131907</v>
      </c>
      <c r="E1714">
        <v>1882</v>
      </c>
      <c r="F1714">
        <v>5</v>
      </c>
      <c r="G1714">
        <v>14</v>
      </c>
      <c r="H1714">
        <v>32.299999999999997</v>
      </c>
      <c r="I1714" t="s">
        <v>26</v>
      </c>
      <c r="J1714">
        <v>8</v>
      </c>
      <c r="K1714">
        <v>12</v>
      </c>
      <c r="L1714">
        <v>6</v>
      </c>
      <c r="M1714">
        <v>-8</v>
      </c>
      <c r="N1714">
        <v>0.12</v>
      </c>
      <c r="P1714">
        <v>-0.03</v>
      </c>
      <c r="R1714">
        <v>-0.66</v>
      </c>
      <c r="T1714">
        <v>-0.02</v>
      </c>
      <c r="X1714" t="s">
        <v>2612</v>
      </c>
      <c r="Y1714">
        <v>1713</v>
      </c>
      <c r="Z1714" s="1">
        <v>0.21842939814814813</v>
      </c>
      <c r="AA1714" t="s">
        <v>7331</v>
      </c>
      <c r="AB1714">
        <v>0</v>
      </c>
      <c r="AC1714">
        <v>-1E-3</v>
      </c>
      <c r="AD1714">
        <v>0.12</v>
      </c>
      <c r="AE1714" t="s">
        <v>2612</v>
      </c>
    </row>
    <row r="1715" spans="1:32" x14ac:dyDescent="0.2">
      <c r="A1715">
        <v>1714</v>
      </c>
      <c r="C1715">
        <v>34109</v>
      </c>
      <c r="D1715">
        <v>873</v>
      </c>
      <c r="F1715">
        <v>5</v>
      </c>
      <c r="G1715">
        <v>43</v>
      </c>
      <c r="H1715">
        <v>48.7</v>
      </c>
      <c r="I1715" t="s">
        <v>24</v>
      </c>
      <c r="J1715">
        <v>85</v>
      </c>
      <c r="K1715">
        <v>40</v>
      </c>
      <c r="L1715">
        <v>5</v>
      </c>
      <c r="M1715">
        <v>85</v>
      </c>
      <c r="N1715">
        <v>6.6</v>
      </c>
      <c r="O1715" t="s">
        <v>103</v>
      </c>
      <c r="X1715" t="s">
        <v>114</v>
      </c>
      <c r="Y1715">
        <v>1714</v>
      </c>
      <c r="Z1715" s="1">
        <v>0.23875810185185187</v>
      </c>
      <c r="AA1715" t="s">
        <v>7332</v>
      </c>
      <c r="AB1715">
        <v>-1.6E-2</v>
      </c>
      <c r="AC1715">
        <v>2E-3</v>
      </c>
      <c r="AD1715">
        <v>6.6</v>
      </c>
      <c r="AE1715" t="s">
        <v>114</v>
      </c>
    </row>
    <row r="1716" spans="1:32" x14ac:dyDescent="0.2">
      <c r="A1716">
        <v>1715</v>
      </c>
      <c r="C1716">
        <v>34167</v>
      </c>
      <c r="D1716">
        <v>195669</v>
      </c>
      <c r="E1716">
        <v>1877</v>
      </c>
      <c r="F1716">
        <v>5</v>
      </c>
      <c r="G1716">
        <v>13</v>
      </c>
      <c r="H1716">
        <v>46.5</v>
      </c>
      <c r="I1716" t="s">
        <v>26</v>
      </c>
      <c r="J1716">
        <v>35</v>
      </c>
      <c r="K1716">
        <v>49</v>
      </c>
      <c r="L1716">
        <v>32</v>
      </c>
      <c r="M1716">
        <v>-35</v>
      </c>
      <c r="N1716">
        <v>6.98</v>
      </c>
      <c r="P1716">
        <v>1.47</v>
      </c>
      <c r="X1716" t="s">
        <v>172</v>
      </c>
      <c r="Y1716">
        <v>1715</v>
      </c>
      <c r="Z1716" s="1">
        <v>0.21789930555555556</v>
      </c>
      <c r="AA1716" t="s">
        <v>7333</v>
      </c>
      <c r="AB1716">
        <v>3.5999999999999997E-2</v>
      </c>
      <c r="AC1716">
        <v>-5.0999999999999997E-2</v>
      </c>
      <c r="AD1716">
        <v>6.98</v>
      </c>
      <c r="AE1716" t="s">
        <v>172</v>
      </c>
    </row>
    <row r="1717" spans="1:32" x14ac:dyDescent="0.2">
      <c r="A1717">
        <v>1716</v>
      </c>
      <c r="B1717" t="s">
        <v>2613</v>
      </c>
      <c r="C1717">
        <v>34172</v>
      </c>
      <c r="D1717">
        <v>258395</v>
      </c>
      <c r="F1717">
        <v>4</v>
      </c>
      <c r="G1717">
        <v>58</v>
      </c>
      <c r="H1717">
        <v>50.9</v>
      </c>
      <c r="I1717" t="s">
        <v>26</v>
      </c>
      <c r="J1717">
        <v>82</v>
      </c>
      <c r="K1717">
        <v>28</v>
      </c>
      <c r="L1717">
        <v>14</v>
      </c>
      <c r="M1717">
        <v>-82</v>
      </c>
      <c r="N1717">
        <v>5.85</v>
      </c>
      <c r="P1717">
        <v>0.93</v>
      </c>
      <c r="R1717">
        <v>0.64</v>
      </c>
      <c r="X1717" t="s">
        <v>108</v>
      </c>
      <c r="Y1717">
        <v>1716</v>
      </c>
      <c r="Z1717" s="1">
        <v>0.2075335648148148</v>
      </c>
      <c r="AA1717" t="s">
        <v>7334</v>
      </c>
      <c r="AB1717">
        <v>-1.0999999999999999E-2</v>
      </c>
      <c r="AC1717">
        <v>4.0000000000000001E-3</v>
      </c>
      <c r="AD1717">
        <v>5.85</v>
      </c>
      <c r="AE1717" t="s">
        <v>9548</v>
      </c>
      <c r="AF1717" t="s">
        <v>36</v>
      </c>
    </row>
    <row r="1718" spans="1:32" x14ac:dyDescent="0.2">
      <c r="A1718">
        <v>1717</v>
      </c>
      <c r="C1718">
        <v>34180</v>
      </c>
      <c r="D1718">
        <v>131917</v>
      </c>
      <c r="F1718">
        <v>5</v>
      </c>
      <c r="G1718">
        <v>15</v>
      </c>
      <c r="H1718">
        <v>18.399999999999999</v>
      </c>
      <c r="I1718" t="s">
        <v>26</v>
      </c>
      <c r="J1718">
        <v>1</v>
      </c>
      <c r="K1718">
        <v>24</v>
      </c>
      <c r="L1718">
        <v>33</v>
      </c>
      <c r="M1718">
        <v>-1</v>
      </c>
      <c r="N1718">
        <v>6.15</v>
      </c>
      <c r="P1718">
        <v>0.39</v>
      </c>
      <c r="R1718">
        <v>-0.03</v>
      </c>
      <c r="X1718" t="s">
        <v>88</v>
      </c>
      <c r="Y1718">
        <v>1717</v>
      </c>
      <c r="Z1718" s="1">
        <v>0.21896296296296294</v>
      </c>
      <c r="AA1718" t="s">
        <v>7335</v>
      </c>
      <c r="AB1718">
        <v>-4.2999999999999997E-2</v>
      </c>
      <c r="AC1718">
        <v>3.6999999999999998E-2</v>
      </c>
      <c r="AD1718">
        <v>6.15</v>
      </c>
      <c r="AE1718" t="s">
        <v>88</v>
      </c>
    </row>
    <row r="1719" spans="1:32" x14ac:dyDescent="0.2">
      <c r="A1719">
        <v>1718</v>
      </c>
      <c r="B1719" t="s">
        <v>2614</v>
      </c>
      <c r="C1719">
        <v>34203</v>
      </c>
      <c r="D1719">
        <v>94426</v>
      </c>
      <c r="F1719">
        <v>5</v>
      </c>
      <c r="G1719">
        <v>16</v>
      </c>
      <c r="H1719">
        <v>4.0999999999999996</v>
      </c>
      <c r="I1719" t="s">
        <v>24</v>
      </c>
      <c r="J1719">
        <v>11</v>
      </c>
      <c r="K1719">
        <v>20</v>
      </c>
      <c r="L1719">
        <v>29</v>
      </c>
      <c r="M1719">
        <v>11</v>
      </c>
      <c r="N1719">
        <v>5.56</v>
      </c>
      <c r="P1719">
        <v>-0.04</v>
      </c>
      <c r="R1719">
        <v>-0.05</v>
      </c>
      <c r="X1719" t="s">
        <v>134</v>
      </c>
      <c r="Y1719">
        <v>1718</v>
      </c>
      <c r="Z1719" s="1">
        <v>0.21949189814814815</v>
      </c>
      <c r="AA1719" t="s">
        <v>7336</v>
      </c>
      <c r="AB1719">
        <v>-8.9999999999999993E-3</v>
      </c>
      <c r="AC1719">
        <v>-5.0000000000000001E-3</v>
      </c>
      <c r="AD1719">
        <v>5.56</v>
      </c>
      <c r="AE1719" t="s">
        <v>134</v>
      </c>
    </row>
    <row r="1720" spans="1:32" x14ac:dyDescent="0.2">
      <c r="A1720">
        <v>1719</v>
      </c>
      <c r="B1720" t="s">
        <v>2615</v>
      </c>
      <c r="C1720">
        <v>34233</v>
      </c>
      <c r="D1720">
        <v>25125</v>
      </c>
      <c r="F1720">
        <v>5</v>
      </c>
      <c r="G1720">
        <v>19</v>
      </c>
      <c r="H1720">
        <v>27.8</v>
      </c>
      <c r="I1720" t="s">
        <v>24</v>
      </c>
      <c r="J1720">
        <v>58</v>
      </c>
      <c r="K1720">
        <v>7</v>
      </c>
      <c r="L1720">
        <v>2</v>
      </c>
      <c r="M1720">
        <v>58</v>
      </c>
      <c r="N1720">
        <v>6.13</v>
      </c>
      <c r="P1720">
        <v>-0.03</v>
      </c>
      <c r="R1720">
        <v>-0.47</v>
      </c>
      <c r="X1720" t="s">
        <v>211</v>
      </c>
      <c r="Y1720">
        <v>1719</v>
      </c>
      <c r="Z1720" s="1">
        <v>0.22184953703703703</v>
      </c>
      <c r="AA1720" t="s">
        <v>7337</v>
      </c>
      <c r="AB1720">
        <v>4.0000000000000001E-3</v>
      </c>
      <c r="AC1720">
        <v>-2.1000000000000001E-2</v>
      </c>
      <c r="AD1720">
        <v>6.13</v>
      </c>
      <c r="AE1720" t="s">
        <v>211</v>
      </c>
    </row>
    <row r="1721" spans="1:32" x14ac:dyDescent="0.2">
      <c r="A1721">
        <v>1720</v>
      </c>
      <c r="C1721">
        <v>34255</v>
      </c>
      <c r="D1721">
        <v>13460</v>
      </c>
      <c r="F1721">
        <v>5</v>
      </c>
      <c r="G1721">
        <v>20</v>
      </c>
      <c r="H1721">
        <v>22.6</v>
      </c>
      <c r="I1721" t="s">
        <v>24</v>
      </c>
      <c r="J1721">
        <v>62</v>
      </c>
      <c r="K1721">
        <v>39</v>
      </c>
      <c r="L1721">
        <v>13</v>
      </c>
      <c r="M1721">
        <v>62</v>
      </c>
      <c r="N1721">
        <v>5.61</v>
      </c>
      <c r="P1721">
        <v>1.75</v>
      </c>
      <c r="R1721">
        <v>2</v>
      </c>
      <c r="X1721" t="s">
        <v>2616</v>
      </c>
      <c r="Y1721">
        <v>1720</v>
      </c>
      <c r="Z1721" s="1">
        <v>0.2224837962962963</v>
      </c>
      <c r="AA1721" t="s">
        <v>7338</v>
      </c>
      <c r="AB1721">
        <v>-3.0000000000000001E-3</v>
      </c>
      <c r="AC1721">
        <v>-2E-3</v>
      </c>
      <c r="AD1721">
        <v>5.61</v>
      </c>
      <c r="AE1721" t="s">
        <v>2616</v>
      </c>
    </row>
    <row r="1722" spans="1:32" x14ac:dyDescent="0.2">
      <c r="A1722">
        <v>1721</v>
      </c>
      <c r="C1722">
        <v>34266</v>
      </c>
      <c r="D1722">
        <v>195683</v>
      </c>
      <c r="F1722">
        <v>5</v>
      </c>
      <c r="G1722">
        <v>14</v>
      </c>
      <c r="H1722">
        <v>28.8</v>
      </c>
      <c r="I1722" t="s">
        <v>26</v>
      </c>
      <c r="J1722">
        <v>35</v>
      </c>
      <c r="K1722">
        <v>58</v>
      </c>
      <c r="L1722">
        <v>38</v>
      </c>
      <c r="M1722">
        <v>-35</v>
      </c>
      <c r="N1722">
        <v>5.76</v>
      </c>
      <c r="P1722">
        <v>1.01</v>
      </c>
      <c r="X1722" t="s">
        <v>71</v>
      </c>
      <c r="Y1722">
        <v>1721</v>
      </c>
      <c r="Z1722" s="1">
        <v>0.21838888888888888</v>
      </c>
      <c r="AA1722" t="s">
        <v>7339</v>
      </c>
      <c r="AB1722">
        <v>1.6E-2</v>
      </c>
      <c r="AC1722">
        <v>4.0000000000000001E-3</v>
      </c>
      <c r="AD1722">
        <v>5.76</v>
      </c>
      <c r="AE1722" t="s">
        <v>71</v>
      </c>
    </row>
    <row r="1723" spans="1:32" x14ac:dyDescent="0.2">
      <c r="A1723">
        <v>1722</v>
      </c>
      <c r="C1723">
        <v>34269</v>
      </c>
      <c r="D1723">
        <v>40214</v>
      </c>
      <c r="E1723" t="s">
        <v>2617</v>
      </c>
      <c r="F1723">
        <v>5</v>
      </c>
      <c r="G1723">
        <v>18</v>
      </c>
      <c r="H1723">
        <v>15.9</v>
      </c>
      <c r="I1723" t="s">
        <v>24</v>
      </c>
      <c r="J1723">
        <v>42</v>
      </c>
      <c r="K1723">
        <v>47</v>
      </c>
      <c r="L1723">
        <v>32</v>
      </c>
      <c r="M1723">
        <v>42</v>
      </c>
      <c r="N1723">
        <v>5.48</v>
      </c>
      <c r="P1723">
        <v>1.65</v>
      </c>
      <c r="R1723">
        <v>1.62</v>
      </c>
      <c r="X1723" t="s">
        <v>164</v>
      </c>
      <c r="Y1723">
        <v>1722</v>
      </c>
      <c r="Z1723" s="1">
        <v>0.22101736111111112</v>
      </c>
      <c r="AA1723" t="s">
        <v>7340</v>
      </c>
      <c r="AB1723">
        <v>3.7999999999999999E-2</v>
      </c>
      <c r="AC1723">
        <v>-2.3E-2</v>
      </c>
      <c r="AD1723">
        <v>5.48</v>
      </c>
      <c r="AE1723" t="s">
        <v>164</v>
      </c>
    </row>
    <row r="1724" spans="1:32" x14ac:dyDescent="0.2">
      <c r="A1724">
        <v>1723</v>
      </c>
      <c r="C1724">
        <v>34310</v>
      </c>
      <c r="D1724">
        <v>170238</v>
      </c>
      <c r="F1724">
        <v>5</v>
      </c>
      <c r="G1724">
        <v>15</v>
      </c>
      <c r="H1724">
        <v>24.3</v>
      </c>
      <c r="I1724" t="s">
        <v>26</v>
      </c>
      <c r="J1724">
        <v>26</v>
      </c>
      <c r="K1724">
        <v>56</v>
      </c>
      <c r="L1724">
        <v>36</v>
      </c>
      <c r="M1724">
        <v>-26</v>
      </c>
      <c r="N1724">
        <v>5.07</v>
      </c>
      <c r="P1724">
        <v>-0.1</v>
      </c>
      <c r="X1724" t="s">
        <v>102</v>
      </c>
      <c r="Y1724">
        <v>1723</v>
      </c>
      <c r="Z1724" s="1">
        <v>0.21903125000000001</v>
      </c>
      <c r="AA1724" t="s">
        <v>7341</v>
      </c>
      <c r="AB1724">
        <v>0.01</v>
      </c>
      <c r="AC1724">
        <v>-1.7999999999999999E-2</v>
      </c>
      <c r="AD1724">
        <v>5.07</v>
      </c>
      <c r="AE1724" t="s">
        <v>102</v>
      </c>
    </row>
    <row r="1725" spans="1:32" x14ac:dyDescent="0.2">
      <c r="A1725">
        <v>1724</v>
      </c>
      <c r="C1725">
        <v>34317</v>
      </c>
      <c r="D1725">
        <v>112588</v>
      </c>
      <c r="F1725">
        <v>5</v>
      </c>
      <c r="G1725">
        <v>16</v>
      </c>
      <c r="H1725">
        <v>41.1</v>
      </c>
      <c r="I1725" t="s">
        <v>24</v>
      </c>
      <c r="J1725">
        <v>1</v>
      </c>
      <c r="K1725">
        <v>56</v>
      </c>
      <c r="L1725">
        <v>50</v>
      </c>
      <c r="M1725">
        <v>1</v>
      </c>
      <c r="N1725">
        <v>6.42</v>
      </c>
      <c r="P1725">
        <v>-0.02</v>
      </c>
      <c r="R1725">
        <v>0.01</v>
      </c>
      <c r="T1725">
        <v>-0.03</v>
      </c>
      <c r="X1725" t="s">
        <v>134</v>
      </c>
      <c r="Y1725">
        <v>1724</v>
      </c>
      <c r="Z1725" s="1">
        <v>0.21992013888888887</v>
      </c>
      <c r="AA1725" t="s">
        <v>7342</v>
      </c>
      <c r="AB1725">
        <v>-1.0999999999999999E-2</v>
      </c>
      <c r="AC1725">
        <v>-8.9999999999999993E-3</v>
      </c>
      <c r="AD1725">
        <v>6.42</v>
      </c>
      <c r="AE1725" t="s">
        <v>134</v>
      </c>
    </row>
    <row r="1726" spans="1:32" x14ac:dyDescent="0.2">
      <c r="A1726">
        <v>1725</v>
      </c>
      <c r="C1726">
        <v>34332</v>
      </c>
      <c r="D1726">
        <v>40224</v>
      </c>
      <c r="F1726">
        <v>5</v>
      </c>
      <c r="G1726">
        <v>18</v>
      </c>
      <c r="H1726">
        <v>40.4</v>
      </c>
      <c r="I1726" t="s">
        <v>24</v>
      </c>
      <c r="J1726">
        <v>40</v>
      </c>
      <c r="K1726">
        <v>27</v>
      </c>
      <c r="L1726">
        <v>54</v>
      </c>
      <c r="M1726">
        <v>40</v>
      </c>
      <c r="N1726">
        <v>6.18</v>
      </c>
      <c r="P1726">
        <v>1.37</v>
      </c>
      <c r="X1726" t="s">
        <v>197</v>
      </c>
      <c r="Y1726">
        <v>1725</v>
      </c>
      <c r="Z1726" s="1">
        <v>0.2213009259259259</v>
      </c>
      <c r="AA1726" t="s">
        <v>7343</v>
      </c>
      <c r="AB1726">
        <v>1.7000000000000001E-2</v>
      </c>
      <c r="AC1726">
        <v>-1.4999999999999999E-2</v>
      </c>
      <c r="AD1726">
        <v>6.18</v>
      </c>
      <c r="AE1726" t="s">
        <v>197</v>
      </c>
    </row>
    <row r="1727" spans="1:32" x14ac:dyDescent="0.2">
      <c r="A1727">
        <v>1726</v>
      </c>
      <c r="B1727" t="s">
        <v>2618</v>
      </c>
      <c r="C1727">
        <v>34334</v>
      </c>
      <c r="D1727">
        <v>57853</v>
      </c>
      <c r="E1727">
        <v>1909</v>
      </c>
      <c r="F1727">
        <v>5</v>
      </c>
      <c r="G1727">
        <v>18</v>
      </c>
      <c r="H1727">
        <v>10.7</v>
      </c>
      <c r="I1727" t="s">
        <v>24</v>
      </c>
      <c r="J1727">
        <v>33</v>
      </c>
      <c r="K1727">
        <v>22</v>
      </c>
      <c r="L1727">
        <v>18</v>
      </c>
      <c r="M1727">
        <v>33</v>
      </c>
      <c r="N1727">
        <v>4.54</v>
      </c>
      <c r="P1727">
        <v>1.27</v>
      </c>
      <c r="R1727">
        <v>1.27</v>
      </c>
      <c r="T1727">
        <v>0.71</v>
      </c>
      <c r="X1727" t="s">
        <v>2619</v>
      </c>
      <c r="Y1727">
        <v>1726</v>
      </c>
      <c r="Z1727" s="1">
        <v>0.22095717592592592</v>
      </c>
      <c r="AA1727" t="s">
        <v>7344</v>
      </c>
      <c r="AB1727">
        <v>4.4999999999999998E-2</v>
      </c>
      <c r="AC1727">
        <v>-0.16</v>
      </c>
      <c r="AD1727">
        <v>4.54</v>
      </c>
      <c r="AE1727" t="s">
        <v>5935</v>
      </c>
      <c r="AF1727" t="s">
        <v>36</v>
      </c>
    </row>
    <row r="1728" spans="1:32" x14ac:dyDescent="0.2">
      <c r="A1728">
        <v>1727</v>
      </c>
      <c r="C1728">
        <v>34347</v>
      </c>
      <c r="D1728">
        <v>233886</v>
      </c>
      <c r="F1728">
        <v>5</v>
      </c>
      <c r="G1728">
        <v>13</v>
      </c>
      <c r="H1728">
        <v>53.3</v>
      </c>
      <c r="I1728" t="s">
        <v>26</v>
      </c>
      <c r="J1728">
        <v>52</v>
      </c>
      <c r="K1728">
        <v>1</v>
      </c>
      <c r="L1728">
        <v>52</v>
      </c>
      <c r="M1728">
        <v>-52</v>
      </c>
      <c r="N1728">
        <v>6.05</v>
      </c>
      <c r="P1728">
        <v>1.39</v>
      </c>
      <c r="R1728">
        <v>1.6</v>
      </c>
      <c r="X1728" t="s">
        <v>105</v>
      </c>
      <c r="Y1728">
        <v>1727</v>
      </c>
      <c r="Z1728" s="1">
        <v>0.21797800925925925</v>
      </c>
      <c r="AA1728" t="s">
        <v>7345</v>
      </c>
      <c r="AB1728">
        <v>-4.0000000000000001E-3</v>
      </c>
      <c r="AC1728">
        <v>-2.4E-2</v>
      </c>
      <c r="AD1728">
        <v>6.05</v>
      </c>
      <c r="AE1728" t="s">
        <v>105</v>
      </c>
    </row>
    <row r="1729" spans="1:32" x14ac:dyDescent="0.2">
      <c r="A1729">
        <v>1728</v>
      </c>
      <c r="B1729" t="s">
        <v>2620</v>
      </c>
      <c r="C1729">
        <v>34364</v>
      </c>
      <c r="D1729">
        <v>57858</v>
      </c>
      <c r="E1729" t="s">
        <v>2621</v>
      </c>
      <c r="F1729">
        <v>5</v>
      </c>
      <c r="G1729">
        <v>18</v>
      </c>
      <c r="H1729">
        <v>18.899999999999999</v>
      </c>
      <c r="I1729" t="s">
        <v>24</v>
      </c>
      <c r="J1729">
        <v>33</v>
      </c>
      <c r="K1729">
        <v>46</v>
      </c>
      <c r="L1729">
        <v>2</v>
      </c>
      <c r="M1729">
        <v>33</v>
      </c>
      <c r="N1729">
        <v>6.14</v>
      </c>
      <c r="P1729">
        <v>-0.06</v>
      </c>
      <c r="R1729">
        <v>-0.18</v>
      </c>
      <c r="X1729" t="s">
        <v>191</v>
      </c>
      <c r="Y1729">
        <v>1728</v>
      </c>
      <c r="Z1729" s="1">
        <v>0.22105208333333334</v>
      </c>
      <c r="AA1729" t="s">
        <v>7346</v>
      </c>
      <c r="AB1729">
        <v>1.2E-2</v>
      </c>
      <c r="AC1729">
        <v>-0.03</v>
      </c>
      <c r="AD1729">
        <v>6.14</v>
      </c>
      <c r="AE1729" t="s">
        <v>191</v>
      </c>
    </row>
    <row r="1730" spans="1:32" x14ac:dyDescent="0.2">
      <c r="A1730">
        <v>1729</v>
      </c>
      <c r="B1730" t="s">
        <v>2622</v>
      </c>
      <c r="C1730">
        <v>34411</v>
      </c>
      <c r="D1730">
        <v>40233</v>
      </c>
      <c r="F1730">
        <v>5</v>
      </c>
      <c r="G1730">
        <v>19</v>
      </c>
      <c r="H1730">
        <v>8.5</v>
      </c>
      <c r="I1730" t="s">
        <v>24</v>
      </c>
      <c r="J1730">
        <v>40</v>
      </c>
      <c r="K1730">
        <v>5</v>
      </c>
      <c r="L1730">
        <v>57</v>
      </c>
      <c r="M1730">
        <v>40</v>
      </c>
      <c r="N1730">
        <v>4.71</v>
      </c>
      <c r="P1730">
        <v>0.63</v>
      </c>
      <c r="R1730">
        <v>0.12</v>
      </c>
      <c r="T1730">
        <v>0.32</v>
      </c>
      <c r="X1730" t="s">
        <v>2623</v>
      </c>
      <c r="Y1730">
        <v>1729</v>
      </c>
      <c r="Z1730" s="1">
        <v>0.2216261574074074</v>
      </c>
      <c r="AA1730" t="s">
        <v>7347</v>
      </c>
      <c r="AB1730">
        <v>0.51900000000000002</v>
      </c>
      <c r="AC1730">
        <v>-0.66400000000000003</v>
      </c>
      <c r="AD1730">
        <v>4.71</v>
      </c>
      <c r="AE1730" t="s">
        <v>7348</v>
      </c>
      <c r="AF1730" t="s">
        <v>36</v>
      </c>
    </row>
    <row r="1731" spans="1:32" x14ac:dyDescent="0.2">
      <c r="A1731">
        <v>1730</v>
      </c>
      <c r="C1731">
        <v>34435</v>
      </c>
      <c r="D1731">
        <v>195694</v>
      </c>
      <c r="F1731">
        <v>5</v>
      </c>
      <c r="G1731">
        <v>15</v>
      </c>
      <c r="H1731">
        <v>47</v>
      </c>
      <c r="I1731" t="s">
        <v>26</v>
      </c>
      <c r="J1731">
        <v>34</v>
      </c>
      <c r="K1731">
        <v>55</v>
      </c>
      <c r="L1731">
        <v>36</v>
      </c>
      <c r="M1731">
        <v>-34</v>
      </c>
      <c r="N1731">
        <v>6.66</v>
      </c>
      <c r="P1731">
        <v>0.15</v>
      </c>
      <c r="R1731">
        <v>0.16</v>
      </c>
      <c r="T1731">
        <v>0.08</v>
      </c>
      <c r="X1731" t="s">
        <v>2624</v>
      </c>
      <c r="Y1731">
        <v>1730</v>
      </c>
      <c r="Z1731" s="1">
        <v>0.21929398148148149</v>
      </c>
      <c r="AA1731" t="s">
        <v>7349</v>
      </c>
      <c r="AB1731">
        <v>-1.7999999999999999E-2</v>
      </c>
      <c r="AC1731">
        <v>2.5999999999999999E-2</v>
      </c>
      <c r="AD1731">
        <v>6.66</v>
      </c>
      <c r="AE1731" t="s">
        <v>269</v>
      </c>
      <c r="AF1731" t="s">
        <v>36</v>
      </c>
    </row>
    <row r="1732" spans="1:32" x14ac:dyDescent="0.2">
      <c r="A1732">
        <v>1731</v>
      </c>
      <c r="C1732">
        <v>34447</v>
      </c>
      <c r="D1732">
        <v>150295</v>
      </c>
      <c r="F1732">
        <v>5</v>
      </c>
      <c r="G1732">
        <v>16</v>
      </c>
      <c r="H1732">
        <v>48.1</v>
      </c>
      <c r="I1732" t="s">
        <v>26</v>
      </c>
      <c r="J1732">
        <v>17</v>
      </c>
      <c r="K1732">
        <v>8</v>
      </c>
      <c r="L1732">
        <v>30</v>
      </c>
      <c r="M1732">
        <v>-17</v>
      </c>
      <c r="N1732">
        <v>6.56</v>
      </c>
      <c r="P1732">
        <v>-0.16</v>
      </c>
      <c r="X1732" t="s">
        <v>2318</v>
      </c>
      <c r="Y1732">
        <v>1731</v>
      </c>
      <c r="Z1732" s="1">
        <v>0.22000115740740742</v>
      </c>
      <c r="AA1732" t="s">
        <v>11507</v>
      </c>
      <c r="AB1732">
        <v>-1.2E-2</v>
      </c>
      <c r="AC1732">
        <v>2.1999999999999999E-2</v>
      </c>
      <c r="AD1732">
        <v>6.56</v>
      </c>
      <c r="AE1732" t="s">
        <v>2318</v>
      </c>
    </row>
    <row r="1733" spans="1:32" x14ac:dyDescent="0.2">
      <c r="A1733">
        <v>1732</v>
      </c>
      <c r="C1733">
        <v>34452</v>
      </c>
      <c r="D1733">
        <v>57884</v>
      </c>
      <c r="E1733" t="s">
        <v>2625</v>
      </c>
      <c r="F1733">
        <v>5</v>
      </c>
      <c r="G1733">
        <v>19</v>
      </c>
      <c r="H1733">
        <v>0</v>
      </c>
      <c r="I1733" t="s">
        <v>24</v>
      </c>
      <c r="J1733">
        <v>33</v>
      </c>
      <c r="K1733">
        <v>44</v>
      </c>
      <c r="L1733">
        <v>54</v>
      </c>
      <c r="M1733">
        <v>33</v>
      </c>
      <c r="N1733">
        <v>5.41</v>
      </c>
      <c r="P1733">
        <v>-0.19</v>
      </c>
      <c r="R1733">
        <v>-0.55000000000000004</v>
      </c>
      <c r="X1733" t="s">
        <v>2335</v>
      </c>
      <c r="Y1733">
        <v>1732</v>
      </c>
      <c r="Z1733" s="1">
        <v>0.22152777777777777</v>
      </c>
      <c r="AA1733" t="s">
        <v>11508</v>
      </c>
      <c r="AB1733">
        <v>1.0999999999999999E-2</v>
      </c>
      <c r="AC1733">
        <v>-2.5000000000000001E-2</v>
      </c>
      <c r="AD1733">
        <v>5.41</v>
      </c>
      <c r="AE1733" t="s">
        <v>2335</v>
      </c>
    </row>
    <row r="1734" spans="1:32" x14ac:dyDescent="0.2">
      <c r="A1734">
        <v>1733</v>
      </c>
      <c r="C1734">
        <v>34498</v>
      </c>
      <c r="D1734">
        <v>40242</v>
      </c>
      <c r="F1734">
        <v>5</v>
      </c>
      <c r="G1734">
        <v>20</v>
      </c>
      <c r="H1734">
        <v>2.2999999999999998</v>
      </c>
      <c r="I1734" t="s">
        <v>24</v>
      </c>
      <c r="J1734">
        <v>44</v>
      </c>
      <c r="K1734">
        <v>25</v>
      </c>
      <c r="L1734">
        <v>32</v>
      </c>
      <c r="M1734">
        <v>44</v>
      </c>
      <c r="N1734">
        <v>6.62</v>
      </c>
      <c r="O1734" t="s">
        <v>103</v>
      </c>
      <c r="X1734" t="s">
        <v>197</v>
      </c>
      <c r="Y1734">
        <v>1733</v>
      </c>
      <c r="Z1734" s="1">
        <v>0.22224884259259259</v>
      </c>
      <c r="AA1734" t="s">
        <v>11509</v>
      </c>
      <c r="AB1734">
        <v>4.0000000000000001E-3</v>
      </c>
      <c r="AC1734">
        <v>-0.01</v>
      </c>
      <c r="AD1734">
        <v>6.62</v>
      </c>
      <c r="AE1734" t="s">
        <v>197</v>
      </c>
    </row>
    <row r="1735" spans="1:32" x14ac:dyDescent="0.2">
      <c r="A1735">
        <v>1734</v>
      </c>
      <c r="B1735" t="s">
        <v>2626</v>
      </c>
      <c r="C1735">
        <v>34499</v>
      </c>
      <c r="D1735">
        <v>57893</v>
      </c>
      <c r="F1735">
        <v>5</v>
      </c>
      <c r="G1735">
        <v>19</v>
      </c>
      <c r="H1735">
        <v>23.6</v>
      </c>
      <c r="I1735" t="s">
        <v>24</v>
      </c>
      <c r="J1735">
        <v>33</v>
      </c>
      <c r="K1735">
        <v>59</v>
      </c>
      <c r="L1735">
        <v>8</v>
      </c>
      <c r="M1735">
        <v>33</v>
      </c>
      <c r="N1735">
        <v>6.49</v>
      </c>
      <c r="P1735">
        <v>0.24</v>
      </c>
      <c r="R1735">
        <v>0.1</v>
      </c>
      <c r="X1735" t="s">
        <v>41</v>
      </c>
      <c r="Y1735">
        <v>1734</v>
      </c>
      <c r="Z1735" s="1">
        <v>0.22180092592592593</v>
      </c>
      <c r="AA1735" t="s">
        <v>11510</v>
      </c>
      <c r="AB1735">
        <v>8.9999999999999993E-3</v>
      </c>
      <c r="AC1735">
        <v>-0.01</v>
      </c>
      <c r="AD1735">
        <v>6.49</v>
      </c>
      <c r="AE1735" t="s">
        <v>41</v>
      </c>
    </row>
    <row r="1736" spans="1:32" x14ac:dyDescent="0.2">
      <c r="A1736">
        <v>1735</v>
      </c>
      <c r="B1736" t="s">
        <v>2627</v>
      </c>
      <c r="C1736">
        <v>34503</v>
      </c>
      <c r="D1736">
        <v>131952</v>
      </c>
      <c r="F1736">
        <v>5</v>
      </c>
      <c r="G1736">
        <v>17</v>
      </c>
      <c r="H1736">
        <v>36.4</v>
      </c>
      <c r="I1736" t="s">
        <v>26</v>
      </c>
      <c r="J1736">
        <v>6</v>
      </c>
      <c r="K1736">
        <v>50</v>
      </c>
      <c r="L1736">
        <v>40</v>
      </c>
      <c r="M1736">
        <v>-6</v>
      </c>
      <c r="N1736">
        <v>3.6</v>
      </c>
      <c r="P1736">
        <v>-0.11</v>
      </c>
      <c r="R1736">
        <v>-0.47</v>
      </c>
      <c r="T1736">
        <v>-0.11</v>
      </c>
      <c r="X1736" t="s">
        <v>592</v>
      </c>
      <c r="Y1736">
        <v>1735</v>
      </c>
      <c r="Z1736" s="1">
        <v>0.22056018518518519</v>
      </c>
      <c r="AA1736" t="s">
        <v>11511</v>
      </c>
      <c r="AB1736">
        <v>-1.4999999999999999E-2</v>
      </c>
      <c r="AC1736">
        <v>-8.0000000000000002E-3</v>
      </c>
      <c r="AD1736">
        <v>3.6</v>
      </c>
      <c r="AE1736" t="s">
        <v>592</v>
      </c>
    </row>
    <row r="1737" spans="1:32" x14ac:dyDescent="0.2">
      <c r="A1737">
        <v>1736</v>
      </c>
      <c r="C1737">
        <v>34533</v>
      </c>
      <c r="D1737">
        <v>40251</v>
      </c>
      <c r="F1737">
        <v>5</v>
      </c>
      <c r="G1737">
        <v>20</v>
      </c>
      <c r="H1737">
        <v>39.299999999999997</v>
      </c>
      <c r="I1737" t="s">
        <v>24</v>
      </c>
      <c r="J1737">
        <v>46</v>
      </c>
      <c r="K1737">
        <v>57</v>
      </c>
      <c r="L1737">
        <v>50</v>
      </c>
      <c r="M1737">
        <v>46</v>
      </c>
      <c r="N1737">
        <v>6.54</v>
      </c>
      <c r="P1737">
        <v>0.6</v>
      </c>
      <c r="R1737">
        <v>0.36</v>
      </c>
      <c r="X1737" t="s">
        <v>2628</v>
      </c>
      <c r="Y1737">
        <v>1736</v>
      </c>
      <c r="Z1737" s="1">
        <v>0.22267708333333333</v>
      </c>
      <c r="AA1737" t="s">
        <v>11512</v>
      </c>
      <c r="AB1737">
        <v>2E-3</v>
      </c>
      <c r="AC1737">
        <v>-2E-3</v>
      </c>
      <c r="AD1737">
        <v>6.54</v>
      </c>
      <c r="AE1737" t="s">
        <v>11513</v>
      </c>
      <c r="AF1737" t="s">
        <v>36</v>
      </c>
    </row>
    <row r="1738" spans="1:32" x14ac:dyDescent="0.2">
      <c r="A1738">
        <v>1737</v>
      </c>
      <c r="C1738">
        <v>34538</v>
      </c>
      <c r="D1738">
        <v>150304</v>
      </c>
      <c r="E1738">
        <v>1913</v>
      </c>
      <c r="F1738">
        <v>5</v>
      </c>
      <c r="G1738">
        <v>17</v>
      </c>
      <c r="H1738">
        <v>40.200000000000003</v>
      </c>
      <c r="I1738" t="s">
        <v>26</v>
      </c>
      <c r="J1738">
        <v>13</v>
      </c>
      <c r="K1738">
        <v>31</v>
      </c>
      <c r="L1738">
        <v>11</v>
      </c>
      <c r="M1738">
        <v>-13</v>
      </c>
      <c r="N1738">
        <v>5.5</v>
      </c>
      <c r="P1738">
        <v>0.93</v>
      </c>
      <c r="R1738">
        <v>0.62</v>
      </c>
      <c r="V1738" t="s">
        <v>374</v>
      </c>
      <c r="W1738" t="s">
        <v>27</v>
      </c>
      <c r="X1738" t="s">
        <v>28</v>
      </c>
      <c r="Y1738">
        <v>1737</v>
      </c>
      <c r="Z1738" s="1">
        <v>0.22060416666666668</v>
      </c>
      <c r="AA1738" t="s">
        <v>11514</v>
      </c>
      <c r="AB1738">
        <v>-1.2E-2</v>
      </c>
      <c r="AC1738">
        <v>-4.5999999999999999E-2</v>
      </c>
      <c r="AD1738">
        <v>5.5</v>
      </c>
      <c r="AE1738" t="s">
        <v>3226</v>
      </c>
    </row>
    <row r="1739" spans="1:32" x14ac:dyDescent="0.2">
      <c r="A1739">
        <v>1738</v>
      </c>
      <c r="C1739">
        <v>34557</v>
      </c>
      <c r="D1739">
        <v>40248</v>
      </c>
      <c r="F1739">
        <v>5</v>
      </c>
      <c r="G1739">
        <v>20</v>
      </c>
      <c r="H1739">
        <v>14.8</v>
      </c>
      <c r="I1739" t="s">
        <v>24</v>
      </c>
      <c r="J1739">
        <v>41</v>
      </c>
      <c r="K1739">
        <v>5</v>
      </c>
      <c r="L1739">
        <v>10</v>
      </c>
      <c r="M1739">
        <v>41</v>
      </c>
      <c r="N1739">
        <v>5.52</v>
      </c>
      <c r="P1739">
        <v>0.11</v>
      </c>
      <c r="R1739">
        <v>0.05</v>
      </c>
      <c r="X1739" t="s">
        <v>298</v>
      </c>
      <c r="Y1739">
        <v>1738</v>
      </c>
      <c r="Z1739" s="1">
        <v>0.22239351851851852</v>
      </c>
      <c r="AA1739" t="s">
        <v>11515</v>
      </c>
      <c r="AB1739">
        <v>-2E-3</v>
      </c>
      <c r="AC1739">
        <v>-5.8000000000000003E-2</v>
      </c>
      <c r="AD1739">
        <v>5.52</v>
      </c>
      <c r="AE1739" t="s">
        <v>298</v>
      </c>
    </row>
    <row r="1740" spans="1:32" x14ac:dyDescent="0.2">
      <c r="A1740">
        <v>1739</v>
      </c>
      <c r="B1740" t="s">
        <v>2629</v>
      </c>
      <c r="C1740">
        <v>34559</v>
      </c>
      <c r="D1740">
        <v>77097</v>
      </c>
      <c r="F1740">
        <v>5</v>
      </c>
      <c r="G1740">
        <v>19</v>
      </c>
      <c r="H1740">
        <v>16.600000000000001</v>
      </c>
      <c r="I1740" t="s">
        <v>24</v>
      </c>
      <c r="J1740">
        <v>22</v>
      </c>
      <c r="K1740">
        <v>5</v>
      </c>
      <c r="L1740">
        <v>47</v>
      </c>
      <c r="M1740">
        <v>22</v>
      </c>
      <c r="N1740">
        <v>4.9400000000000004</v>
      </c>
      <c r="P1740">
        <v>0.93</v>
      </c>
      <c r="R1740">
        <v>0.69</v>
      </c>
      <c r="X1740" t="s">
        <v>71</v>
      </c>
      <c r="Y1740">
        <v>1739</v>
      </c>
      <c r="Z1740" s="1">
        <v>0.22171990740740741</v>
      </c>
      <c r="AA1740" t="s">
        <v>11516</v>
      </c>
      <c r="AB1740">
        <v>1.2E-2</v>
      </c>
      <c r="AC1740">
        <v>-8.3000000000000004E-2</v>
      </c>
      <c r="AD1740">
        <v>4.9400000000000004</v>
      </c>
      <c r="AE1740" t="s">
        <v>71</v>
      </c>
    </row>
    <row r="1741" spans="1:32" x14ac:dyDescent="0.2">
      <c r="A1741">
        <v>1740</v>
      </c>
      <c r="B1741" t="s">
        <v>2630</v>
      </c>
      <c r="C1741">
        <v>34578</v>
      </c>
      <c r="D1741">
        <v>57906</v>
      </c>
      <c r="E1741">
        <v>1925</v>
      </c>
      <c r="F1741">
        <v>5</v>
      </c>
      <c r="G1741">
        <v>20</v>
      </c>
      <c r="H1741">
        <v>0.9</v>
      </c>
      <c r="I1741" t="s">
        <v>24</v>
      </c>
      <c r="J1741">
        <v>33</v>
      </c>
      <c r="K1741">
        <v>57</v>
      </c>
      <c r="L1741">
        <v>29</v>
      </c>
      <c r="M1741">
        <v>33</v>
      </c>
      <c r="N1741">
        <v>5.03</v>
      </c>
      <c r="P1741">
        <v>0.27</v>
      </c>
      <c r="R1741">
        <v>0.42</v>
      </c>
      <c r="X1741" t="s">
        <v>2631</v>
      </c>
      <c r="Y1741">
        <v>1740</v>
      </c>
      <c r="Z1741" s="1">
        <v>0.22223263888888889</v>
      </c>
      <c r="AA1741" t="s">
        <v>11517</v>
      </c>
      <c r="AB1741">
        <v>1E-3</v>
      </c>
      <c r="AC1741">
        <v>2E-3</v>
      </c>
      <c r="AD1741">
        <v>5.03</v>
      </c>
      <c r="AE1741" t="s">
        <v>2631</v>
      </c>
    </row>
    <row r="1742" spans="1:32" x14ac:dyDescent="0.2">
      <c r="A1742">
        <v>1741</v>
      </c>
      <c r="C1742">
        <v>34579</v>
      </c>
      <c r="D1742">
        <v>77098</v>
      </c>
      <c r="F1742">
        <v>5</v>
      </c>
      <c r="G1742">
        <v>19</v>
      </c>
      <c r="H1742">
        <v>14.7</v>
      </c>
      <c r="I1742" t="s">
        <v>24</v>
      </c>
      <c r="J1742">
        <v>20</v>
      </c>
      <c r="K1742">
        <v>8</v>
      </c>
      <c r="L1742">
        <v>5</v>
      </c>
      <c r="M1742">
        <v>20</v>
      </c>
      <c r="N1742">
        <v>6.08</v>
      </c>
      <c r="P1742">
        <v>1.01</v>
      </c>
      <c r="R1742">
        <v>0.82</v>
      </c>
      <c r="X1742" t="s">
        <v>2632</v>
      </c>
      <c r="Y1742">
        <v>1741</v>
      </c>
      <c r="Z1742" s="1">
        <v>0.22169791666666669</v>
      </c>
      <c r="AA1742" t="s">
        <v>11518</v>
      </c>
      <c r="AB1742">
        <v>-3.9E-2</v>
      </c>
      <c r="AC1742">
        <v>-2.7E-2</v>
      </c>
      <c r="AD1742">
        <v>6.08</v>
      </c>
      <c r="AE1742" t="s">
        <v>9550</v>
      </c>
      <c r="AF1742" t="s">
        <v>36</v>
      </c>
    </row>
    <row r="1743" spans="1:32" x14ac:dyDescent="0.2">
      <c r="A1743">
        <v>1742</v>
      </c>
      <c r="C1743">
        <v>34587</v>
      </c>
      <c r="D1743">
        <v>233895</v>
      </c>
      <c r="F1743">
        <v>5</v>
      </c>
      <c r="G1743">
        <v>15</v>
      </c>
      <c r="H1743">
        <v>38.9</v>
      </c>
      <c r="I1743" t="s">
        <v>26</v>
      </c>
      <c r="J1743">
        <v>52</v>
      </c>
      <c r="K1743">
        <v>10</v>
      </c>
      <c r="L1743">
        <v>55</v>
      </c>
      <c r="M1743">
        <v>-52</v>
      </c>
      <c r="N1743">
        <v>6.49</v>
      </c>
      <c r="P1743">
        <v>1.21</v>
      </c>
      <c r="X1743" t="s">
        <v>125</v>
      </c>
      <c r="Y1743">
        <v>1742</v>
      </c>
      <c r="Z1743" s="1">
        <v>0.21920023148148149</v>
      </c>
      <c r="AA1743" t="s">
        <v>11519</v>
      </c>
      <c r="AB1743">
        <v>2.1999999999999999E-2</v>
      </c>
      <c r="AC1743">
        <v>2.7E-2</v>
      </c>
      <c r="AD1743">
        <v>6.49</v>
      </c>
      <c r="AE1743" t="s">
        <v>125</v>
      </c>
    </row>
    <row r="1744" spans="1:32" x14ac:dyDescent="0.2">
      <c r="A1744">
        <v>1743</v>
      </c>
      <c r="B1744" t="s">
        <v>2633</v>
      </c>
      <c r="C1744">
        <v>34642</v>
      </c>
      <c r="D1744">
        <v>195721</v>
      </c>
      <c r="F1744">
        <v>5</v>
      </c>
      <c r="G1744">
        <v>17</v>
      </c>
      <c r="H1744">
        <v>29.1</v>
      </c>
      <c r="I1744" t="s">
        <v>26</v>
      </c>
      <c r="J1744">
        <v>34</v>
      </c>
      <c r="K1744">
        <v>53</v>
      </c>
      <c r="L1744">
        <v>43</v>
      </c>
      <c r="M1744">
        <v>-34</v>
      </c>
      <c r="N1744">
        <v>4.83</v>
      </c>
      <c r="P1744">
        <v>1</v>
      </c>
      <c r="R1744">
        <v>0.8</v>
      </c>
      <c r="T1744">
        <v>0.55000000000000004</v>
      </c>
      <c r="X1744" t="s">
        <v>72</v>
      </c>
      <c r="Y1744">
        <v>1743</v>
      </c>
      <c r="Z1744" s="1">
        <v>0.22047569444444445</v>
      </c>
      <c r="AA1744" t="s">
        <v>11520</v>
      </c>
      <c r="AB1744">
        <v>0.09</v>
      </c>
      <c r="AC1744">
        <v>-0.33700000000000002</v>
      </c>
      <c r="AD1744">
        <v>4.83</v>
      </c>
      <c r="AE1744" t="s">
        <v>72</v>
      </c>
    </row>
    <row r="1745" spans="1:32" x14ac:dyDescent="0.2">
      <c r="A1745">
        <v>1744</v>
      </c>
      <c r="B1745" t="s">
        <v>2634</v>
      </c>
      <c r="C1745">
        <v>34649</v>
      </c>
      <c r="D1745">
        <v>249225</v>
      </c>
      <c r="F1745">
        <v>5</v>
      </c>
      <c r="G1745">
        <v>13</v>
      </c>
      <c r="H1745">
        <v>45.4</v>
      </c>
      <c r="I1745" t="s">
        <v>26</v>
      </c>
      <c r="J1745">
        <v>67</v>
      </c>
      <c r="K1745">
        <v>11</v>
      </c>
      <c r="L1745">
        <v>7</v>
      </c>
      <c r="M1745">
        <v>-67</v>
      </c>
      <c r="N1745">
        <v>4.83</v>
      </c>
      <c r="P1745">
        <v>1.28</v>
      </c>
      <c r="R1745">
        <v>1.39</v>
      </c>
      <c r="T1745">
        <v>0.63</v>
      </c>
      <c r="X1745" t="s">
        <v>2635</v>
      </c>
      <c r="Y1745">
        <v>1744</v>
      </c>
      <c r="Z1745" s="1">
        <v>0.21788657407407408</v>
      </c>
      <c r="AA1745" t="s">
        <v>11521</v>
      </c>
      <c r="AB1745">
        <v>1.9E-2</v>
      </c>
      <c r="AC1745">
        <v>3.5999999999999997E-2</v>
      </c>
      <c r="AD1745">
        <v>4.83</v>
      </c>
      <c r="AE1745" t="s">
        <v>5935</v>
      </c>
      <c r="AF1745" t="s">
        <v>36</v>
      </c>
    </row>
    <row r="1746" spans="1:32" x14ac:dyDescent="0.2">
      <c r="A1746">
        <v>1745</v>
      </c>
      <c r="C1746">
        <v>34653</v>
      </c>
      <c r="D1746">
        <v>5535</v>
      </c>
      <c r="F1746">
        <v>5</v>
      </c>
      <c r="G1746">
        <v>29</v>
      </c>
      <c r="H1746">
        <v>25.7</v>
      </c>
      <c r="I1746" t="s">
        <v>24</v>
      </c>
      <c r="J1746">
        <v>77</v>
      </c>
      <c r="K1746">
        <v>58</v>
      </c>
      <c r="L1746">
        <v>39</v>
      </c>
      <c r="M1746">
        <v>77</v>
      </c>
      <c r="N1746">
        <v>6.56</v>
      </c>
      <c r="P1746">
        <v>0.14000000000000001</v>
      </c>
      <c r="R1746">
        <v>0.16</v>
      </c>
      <c r="X1746" t="s">
        <v>170</v>
      </c>
      <c r="Y1746">
        <v>1745</v>
      </c>
      <c r="Z1746" s="1">
        <v>0.22876967592592592</v>
      </c>
      <c r="AA1746" t="s">
        <v>11522</v>
      </c>
      <c r="AB1746">
        <v>1.0999999999999999E-2</v>
      </c>
      <c r="AC1746">
        <v>-1.7000000000000001E-2</v>
      </c>
      <c r="AD1746">
        <v>6.56</v>
      </c>
      <c r="AE1746" t="s">
        <v>170</v>
      </c>
    </row>
    <row r="1747" spans="1:32" x14ac:dyDescent="0.2">
      <c r="A1747">
        <v>1746</v>
      </c>
      <c r="B1747" t="s">
        <v>2636</v>
      </c>
      <c r="C1747">
        <v>34658</v>
      </c>
      <c r="D1747">
        <v>112624</v>
      </c>
      <c r="E1747">
        <v>1922</v>
      </c>
      <c r="F1747">
        <v>5</v>
      </c>
      <c r="G1747">
        <v>19</v>
      </c>
      <c r="H1747">
        <v>11.2</v>
      </c>
      <c r="I1747" t="s">
        <v>24</v>
      </c>
      <c r="J1747">
        <v>2</v>
      </c>
      <c r="K1747">
        <v>35</v>
      </c>
      <c r="L1747">
        <v>45</v>
      </c>
      <c r="M1747">
        <v>2</v>
      </c>
      <c r="N1747">
        <v>5.34</v>
      </c>
      <c r="P1747">
        <v>0.41</v>
      </c>
      <c r="R1747">
        <v>0.09</v>
      </c>
      <c r="X1747" t="s">
        <v>3121</v>
      </c>
      <c r="Y1747">
        <v>1746</v>
      </c>
      <c r="Z1747" s="1">
        <v>0.22165740740740739</v>
      </c>
      <c r="AA1747" t="s">
        <v>11523</v>
      </c>
      <c r="AB1747">
        <v>-1.7000000000000001E-2</v>
      </c>
      <c r="AC1747">
        <v>-4.7E-2</v>
      </c>
      <c r="AD1747">
        <v>5.34</v>
      </c>
      <c r="AE1747" t="s">
        <v>3121</v>
      </c>
    </row>
    <row r="1748" spans="1:32" x14ac:dyDescent="0.2">
      <c r="A1748">
        <v>1747</v>
      </c>
      <c r="C1748">
        <v>34721</v>
      </c>
      <c r="D1748">
        <v>150326</v>
      </c>
      <c r="F1748">
        <v>5</v>
      </c>
      <c r="G1748">
        <v>18</v>
      </c>
      <c r="H1748">
        <v>50.4</v>
      </c>
      <c r="I1748" t="s">
        <v>26</v>
      </c>
      <c r="J1748">
        <v>18</v>
      </c>
      <c r="K1748">
        <v>7</v>
      </c>
      <c r="L1748">
        <v>48</v>
      </c>
      <c r="M1748">
        <v>-18</v>
      </c>
      <c r="N1748">
        <v>5.96</v>
      </c>
      <c r="P1748">
        <v>0.57999999999999996</v>
      </c>
      <c r="R1748">
        <v>0.08</v>
      </c>
      <c r="X1748" t="s">
        <v>124</v>
      </c>
      <c r="Y1748">
        <v>1747</v>
      </c>
      <c r="Z1748" s="1">
        <v>0.22141666666666668</v>
      </c>
      <c r="AA1748" t="s">
        <v>11524</v>
      </c>
      <c r="AB1748">
        <v>0.38100000000000001</v>
      </c>
      <c r="AC1748">
        <v>5.8000000000000003E-2</v>
      </c>
      <c r="AD1748">
        <v>5.96</v>
      </c>
      <c r="AE1748" t="s">
        <v>124</v>
      </c>
    </row>
    <row r="1749" spans="1:32" x14ac:dyDescent="0.2">
      <c r="A1749">
        <v>1748</v>
      </c>
      <c r="C1749">
        <v>34748</v>
      </c>
      <c r="D1749">
        <v>131983</v>
      </c>
      <c r="F1749">
        <v>5</v>
      </c>
      <c r="G1749">
        <v>19</v>
      </c>
      <c r="H1749">
        <v>35.200000000000003</v>
      </c>
      <c r="I1749" t="s">
        <v>26</v>
      </c>
      <c r="J1749">
        <v>1</v>
      </c>
      <c r="K1749">
        <v>24</v>
      </c>
      <c r="L1749">
        <v>44</v>
      </c>
      <c r="M1749">
        <v>-1</v>
      </c>
      <c r="N1749">
        <v>6.34</v>
      </c>
      <c r="P1749">
        <v>-0.11</v>
      </c>
      <c r="R1749">
        <v>-0.75</v>
      </c>
      <c r="T1749">
        <v>-0.14000000000000001</v>
      </c>
      <c r="X1749" t="s">
        <v>2637</v>
      </c>
      <c r="Y1749">
        <v>1748</v>
      </c>
      <c r="Z1749" s="1">
        <v>0.22193518518518518</v>
      </c>
      <c r="AA1749" t="s">
        <v>11525</v>
      </c>
      <c r="AB1749">
        <v>-7.0000000000000001E-3</v>
      </c>
      <c r="AC1749">
        <v>-6.0000000000000001E-3</v>
      </c>
      <c r="AD1749">
        <v>6.34</v>
      </c>
      <c r="AE1749" t="s">
        <v>564</v>
      </c>
    </row>
    <row r="1750" spans="1:32" x14ac:dyDescent="0.2">
      <c r="A1750">
        <v>1749</v>
      </c>
      <c r="B1750" t="s">
        <v>2638</v>
      </c>
      <c r="C1750">
        <v>34759</v>
      </c>
      <c r="D1750">
        <v>40269</v>
      </c>
      <c r="F1750">
        <v>5</v>
      </c>
      <c r="G1750">
        <v>21</v>
      </c>
      <c r="H1750">
        <v>48.4</v>
      </c>
      <c r="I1750" t="s">
        <v>24</v>
      </c>
      <c r="J1750">
        <v>41</v>
      </c>
      <c r="K1750">
        <v>48</v>
      </c>
      <c r="L1750">
        <v>16</v>
      </c>
      <c r="M1750">
        <v>41</v>
      </c>
      <c r="N1750">
        <v>5.23</v>
      </c>
      <c r="P1750">
        <v>-0.15</v>
      </c>
      <c r="R1750">
        <v>-0.56999999999999995</v>
      </c>
      <c r="X1750" t="s">
        <v>368</v>
      </c>
      <c r="Y1750">
        <v>1749</v>
      </c>
      <c r="Z1750" s="1">
        <v>0.22347685185185184</v>
      </c>
      <c r="AA1750" t="s">
        <v>11526</v>
      </c>
      <c r="AB1750">
        <v>1.7999999999999999E-2</v>
      </c>
      <c r="AC1750">
        <v>-3.6999999999999998E-2</v>
      </c>
      <c r="AD1750">
        <v>5.23</v>
      </c>
      <c r="AE1750" t="s">
        <v>368</v>
      </c>
    </row>
    <row r="1751" spans="1:32" x14ac:dyDescent="0.2">
      <c r="A1751">
        <v>1750</v>
      </c>
      <c r="C1751">
        <v>34762</v>
      </c>
      <c r="D1751">
        <v>77121</v>
      </c>
      <c r="F1751">
        <v>5</v>
      </c>
      <c r="G1751">
        <v>20</v>
      </c>
      <c r="H1751">
        <v>59.3</v>
      </c>
      <c r="I1751" t="s">
        <v>24</v>
      </c>
      <c r="J1751">
        <v>27</v>
      </c>
      <c r="K1751">
        <v>57</v>
      </c>
      <c r="L1751">
        <v>26</v>
      </c>
      <c r="M1751">
        <v>27</v>
      </c>
      <c r="N1751">
        <v>6.33</v>
      </c>
      <c r="P1751">
        <v>0.04</v>
      </c>
      <c r="R1751">
        <v>-0.26</v>
      </c>
      <c r="X1751" t="s">
        <v>153</v>
      </c>
      <c r="Y1751">
        <v>1750</v>
      </c>
      <c r="Z1751" s="1">
        <v>0.2229085648148148</v>
      </c>
      <c r="AA1751" t="s">
        <v>11527</v>
      </c>
      <c r="AB1751">
        <v>-1.2999999999999999E-2</v>
      </c>
      <c r="AC1751">
        <v>-1.6E-2</v>
      </c>
      <c r="AD1751">
        <v>6.33</v>
      </c>
      <c r="AE1751" t="s">
        <v>153</v>
      </c>
    </row>
    <row r="1752" spans="1:32" x14ac:dyDescent="0.2">
      <c r="A1752">
        <v>1751</v>
      </c>
      <c r="B1752" t="s">
        <v>2639</v>
      </c>
      <c r="C1752">
        <v>34787</v>
      </c>
      <c r="D1752">
        <v>25161</v>
      </c>
      <c r="F1752">
        <v>5</v>
      </c>
      <c r="G1752">
        <v>23</v>
      </c>
      <c r="H1752">
        <v>27.8</v>
      </c>
      <c r="I1752" t="s">
        <v>24</v>
      </c>
      <c r="J1752">
        <v>57</v>
      </c>
      <c r="K1752">
        <v>32</v>
      </c>
      <c r="L1752">
        <v>40</v>
      </c>
      <c r="M1752">
        <v>57</v>
      </c>
      <c r="N1752">
        <v>5.28</v>
      </c>
      <c r="P1752">
        <v>-0.03</v>
      </c>
      <c r="R1752">
        <v>-7.0000000000000007E-2</v>
      </c>
      <c r="X1752" t="s">
        <v>185</v>
      </c>
      <c r="Y1752">
        <v>1751</v>
      </c>
      <c r="Z1752" s="1">
        <v>0.22462731481481482</v>
      </c>
      <c r="AA1752" t="s">
        <v>11528</v>
      </c>
      <c r="AB1752">
        <v>1.2999999999999999E-2</v>
      </c>
      <c r="AC1752">
        <v>-5.5E-2</v>
      </c>
      <c r="AD1752">
        <v>5.28</v>
      </c>
      <c r="AE1752" t="s">
        <v>185</v>
      </c>
    </row>
    <row r="1753" spans="1:32" x14ac:dyDescent="0.2">
      <c r="A1753">
        <v>1752</v>
      </c>
      <c r="C1753">
        <v>34790</v>
      </c>
      <c r="D1753">
        <v>77124</v>
      </c>
      <c r="F1753">
        <v>5</v>
      </c>
      <c r="G1753">
        <v>21</v>
      </c>
      <c r="H1753">
        <v>12.7</v>
      </c>
      <c r="I1753" t="s">
        <v>24</v>
      </c>
      <c r="J1753">
        <v>29</v>
      </c>
      <c r="K1753">
        <v>34</v>
      </c>
      <c r="L1753">
        <v>12</v>
      </c>
      <c r="M1753">
        <v>29</v>
      </c>
      <c r="N1753">
        <v>5.76</v>
      </c>
      <c r="O1753" t="s">
        <v>103</v>
      </c>
      <c r="P1753">
        <v>0.06</v>
      </c>
      <c r="R1753">
        <v>0.13</v>
      </c>
      <c r="X1753" t="s">
        <v>3008</v>
      </c>
      <c r="Y1753">
        <v>1752</v>
      </c>
      <c r="Z1753" s="1">
        <v>0.22306365740740741</v>
      </c>
      <c r="AA1753" t="s">
        <v>11529</v>
      </c>
      <c r="AB1753">
        <v>4.0000000000000001E-3</v>
      </c>
      <c r="AC1753">
        <v>4.0000000000000001E-3</v>
      </c>
      <c r="AD1753">
        <v>5.76</v>
      </c>
      <c r="AE1753" t="s">
        <v>3008</v>
      </c>
    </row>
    <row r="1754" spans="1:32" x14ac:dyDescent="0.2">
      <c r="A1754">
        <v>1753</v>
      </c>
      <c r="C1754">
        <v>34798</v>
      </c>
      <c r="D1754">
        <v>150335</v>
      </c>
      <c r="F1754">
        <v>5</v>
      </c>
      <c r="G1754">
        <v>19</v>
      </c>
      <c r="H1754">
        <v>17.5</v>
      </c>
      <c r="I1754" t="s">
        <v>26</v>
      </c>
      <c r="J1754">
        <v>18</v>
      </c>
      <c r="K1754">
        <v>31</v>
      </c>
      <c r="L1754">
        <v>12</v>
      </c>
      <c r="M1754">
        <v>-18</v>
      </c>
      <c r="N1754">
        <v>6.36</v>
      </c>
      <c r="P1754">
        <v>-0.16</v>
      </c>
      <c r="R1754">
        <v>-0.59</v>
      </c>
      <c r="X1754" t="s">
        <v>368</v>
      </c>
      <c r="Y1754">
        <v>1753</v>
      </c>
      <c r="Z1754" s="1">
        <v>0.22173032407407409</v>
      </c>
      <c r="AA1754" t="s">
        <v>11530</v>
      </c>
      <c r="AB1754">
        <v>1.2E-2</v>
      </c>
      <c r="AC1754">
        <v>0.01</v>
      </c>
      <c r="AD1754">
        <v>6.36</v>
      </c>
      <c r="AE1754" t="s">
        <v>368</v>
      </c>
    </row>
    <row r="1755" spans="1:32" x14ac:dyDescent="0.2">
      <c r="A1755">
        <v>1754</v>
      </c>
      <c r="C1755">
        <v>34797</v>
      </c>
      <c r="D1755">
        <v>150336</v>
      </c>
      <c r="E1755" t="s">
        <v>2640</v>
      </c>
      <c r="F1755">
        <v>5</v>
      </c>
      <c r="G1755">
        <v>19</v>
      </c>
      <c r="H1755">
        <v>18.3</v>
      </c>
      <c r="I1755" t="s">
        <v>26</v>
      </c>
      <c r="J1755">
        <v>18</v>
      </c>
      <c r="K1755">
        <v>30</v>
      </c>
      <c r="L1755">
        <v>35</v>
      </c>
      <c r="M1755">
        <v>-18</v>
      </c>
      <c r="N1755">
        <v>6.54</v>
      </c>
      <c r="P1755">
        <v>-0.11</v>
      </c>
      <c r="R1755">
        <v>-0.44</v>
      </c>
      <c r="X1755" t="s">
        <v>2641</v>
      </c>
      <c r="Y1755">
        <v>1754</v>
      </c>
      <c r="Z1755" s="1">
        <v>0.22173958333333332</v>
      </c>
      <c r="AA1755" t="s">
        <v>11531</v>
      </c>
      <c r="AB1755">
        <v>5.0000000000000001E-3</v>
      </c>
      <c r="AC1755">
        <v>-2E-3</v>
      </c>
      <c r="AD1755">
        <v>6.54</v>
      </c>
      <c r="AE1755" t="s">
        <v>11532</v>
      </c>
      <c r="AF1755" t="s">
        <v>36</v>
      </c>
    </row>
    <row r="1756" spans="1:32" x14ac:dyDescent="0.2">
      <c r="A1756">
        <v>1755</v>
      </c>
      <c r="C1756">
        <v>34810</v>
      </c>
      <c r="D1756">
        <v>94478</v>
      </c>
      <c r="F1756">
        <v>5</v>
      </c>
      <c r="G1756">
        <v>20</v>
      </c>
      <c r="H1756">
        <v>56.6</v>
      </c>
      <c r="I1756" t="s">
        <v>24</v>
      </c>
      <c r="J1756">
        <v>19</v>
      </c>
      <c r="K1756">
        <v>48</v>
      </c>
      <c r="L1756">
        <v>51</v>
      </c>
      <c r="M1756">
        <v>19</v>
      </c>
      <c r="N1756">
        <v>6.18</v>
      </c>
      <c r="P1756">
        <v>1.23</v>
      </c>
      <c r="X1756" t="s">
        <v>54</v>
      </c>
      <c r="Y1756">
        <v>1755</v>
      </c>
      <c r="Z1756" s="1">
        <v>0.22287731481481479</v>
      </c>
      <c r="AA1756" t="s">
        <v>11533</v>
      </c>
      <c r="AB1756">
        <v>-6.0000000000000001E-3</v>
      </c>
      <c r="AC1756">
        <v>-1.4999999999999999E-2</v>
      </c>
      <c r="AD1756">
        <v>6.18</v>
      </c>
      <c r="AE1756" t="s">
        <v>54</v>
      </c>
    </row>
    <row r="1757" spans="1:32" x14ac:dyDescent="0.2">
      <c r="A1757">
        <v>1756</v>
      </c>
      <c r="B1757" t="s">
        <v>2642</v>
      </c>
      <c r="C1757">
        <v>34816</v>
      </c>
      <c r="D1757">
        <v>150340</v>
      </c>
      <c r="F1757">
        <v>5</v>
      </c>
      <c r="G1757">
        <v>19</v>
      </c>
      <c r="H1757">
        <v>34.5</v>
      </c>
      <c r="I1757" t="s">
        <v>26</v>
      </c>
      <c r="J1757">
        <v>13</v>
      </c>
      <c r="K1757">
        <v>10</v>
      </c>
      <c r="L1757">
        <v>36</v>
      </c>
      <c r="M1757">
        <v>-13</v>
      </c>
      <c r="N1757">
        <v>4.29</v>
      </c>
      <c r="P1757">
        <v>-0.26</v>
      </c>
      <c r="R1757">
        <v>-1.03</v>
      </c>
      <c r="T1757">
        <v>-0.28000000000000003</v>
      </c>
      <c r="X1757" t="s">
        <v>2643</v>
      </c>
      <c r="Y1757">
        <v>1756</v>
      </c>
      <c r="Z1757" s="1">
        <v>0.22192708333333333</v>
      </c>
      <c r="AA1757" t="s">
        <v>11534</v>
      </c>
      <c r="AB1757">
        <v>-1E-3</v>
      </c>
      <c r="AC1757">
        <v>-3.0000000000000001E-3</v>
      </c>
      <c r="AD1757">
        <v>4.29</v>
      </c>
      <c r="AE1757" t="s">
        <v>11535</v>
      </c>
    </row>
    <row r="1758" spans="1:32" x14ac:dyDescent="0.2">
      <c r="A1758">
        <v>1757</v>
      </c>
      <c r="B1758" t="s">
        <v>2644</v>
      </c>
      <c r="C1758">
        <v>34863</v>
      </c>
      <c r="D1758">
        <v>150345</v>
      </c>
      <c r="F1758">
        <v>5</v>
      </c>
      <c r="G1758">
        <v>19</v>
      </c>
      <c r="H1758">
        <v>59.1</v>
      </c>
      <c r="I1758" t="s">
        <v>26</v>
      </c>
      <c r="J1758">
        <v>12</v>
      </c>
      <c r="K1758">
        <v>18</v>
      </c>
      <c r="L1758">
        <v>56</v>
      </c>
      <c r="M1758">
        <v>-12</v>
      </c>
      <c r="N1758">
        <v>5.3</v>
      </c>
      <c r="P1758">
        <v>-0.12</v>
      </c>
      <c r="R1758">
        <v>-0.4</v>
      </c>
      <c r="X1758" t="s">
        <v>2645</v>
      </c>
      <c r="Y1758">
        <v>1757</v>
      </c>
      <c r="Z1758" s="1">
        <v>0.22221180555555556</v>
      </c>
      <c r="AA1758" t="s">
        <v>11536</v>
      </c>
      <c r="AB1758">
        <v>-6.0000000000000001E-3</v>
      </c>
      <c r="AC1758">
        <v>8.9999999999999993E-3</v>
      </c>
      <c r="AD1758">
        <v>5.3</v>
      </c>
      <c r="AE1758" t="s">
        <v>11537</v>
      </c>
    </row>
    <row r="1759" spans="1:32" x14ac:dyDescent="0.2">
      <c r="A1759">
        <v>1758</v>
      </c>
      <c r="C1759">
        <v>34868</v>
      </c>
      <c r="D1759">
        <v>170311</v>
      </c>
      <c r="F1759">
        <v>5</v>
      </c>
      <c r="G1759">
        <v>19</v>
      </c>
      <c r="H1759">
        <v>23.7</v>
      </c>
      <c r="I1759" t="s">
        <v>26</v>
      </c>
      <c r="J1759">
        <v>27</v>
      </c>
      <c r="K1759">
        <v>22</v>
      </c>
      <c r="L1759">
        <v>8</v>
      </c>
      <c r="M1759">
        <v>-27</v>
      </c>
      <c r="N1759">
        <v>5.99</v>
      </c>
      <c r="P1759">
        <v>-0.04</v>
      </c>
      <c r="X1759" t="s">
        <v>134</v>
      </c>
      <c r="Y1759">
        <v>1758</v>
      </c>
      <c r="Z1759" s="1">
        <v>0.22180208333333332</v>
      </c>
      <c r="AA1759" t="s">
        <v>11538</v>
      </c>
      <c r="AB1759">
        <v>0</v>
      </c>
      <c r="AC1759">
        <v>-0.01</v>
      </c>
      <c r="AD1759">
        <v>5.99</v>
      </c>
      <c r="AE1759" t="s">
        <v>134</v>
      </c>
    </row>
    <row r="1760" spans="1:32" x14ac:dyDescent="0.2">
      <c r="A1760">
        <v>1759</v>
      </c>
      <c r="C1760">
        <v>34880</v>
      </c>
      <c r="D1760">
        <v>132004</v>
      </c>
      <c r="F1760">
        <v>5</v>
      </c>
      <c r="G1760">
        <v>20</v>
      </c>
      <c r="H1760">
        <v>26.4</v>
      </c>
      <c r="I1760" t="s">
        <v>26</v>
      </c>
      <c r="J1760">
        <v>5</v>
      </c>
      <c r="K1760">
        <v>22</v>
      </c>
      <c r="L1760">
        <v>0</v>
      </c>
      <c r="M1760">
        <v>-5</v>
      </c>
      <c r="N1760">
        <v>6.39</v>
      </c>
      <c r="P1760">
        <v>-0.03</v>
      </c>
      <c r="R1760">
        <v>-0.36</v>
      </c>
      <c r="X1760" t="s">
        <v>111</v>
      </c>
      <c r="Y1760">
        <v>1759</v>
      </c>
      <c r="Z1760" s="1">
        <v>0.22252777777777777</v>
      </c>
      <c r="AA1760" t="s">
        <v>11539</v>
      </c>
      <c r="AB1760">
        <v>-1.0999999999999999E-2</v>
      </c>
      <c r="AC1760">
        <v>2.9000000000000001E-2</v>
      </c>
      <c r="AD1760">
        <v>6.39</v>
      </c>
      <c r="AE1760" t="s">
        <v>111</v>
      </c>
    </row>
    <row r="1761" spans="1:32" x14ac:dyDescent="0.2">
      <c r="A1761">
        <v>1760</v>
      </c>
      <c r="C1761">
        <v>34904</v>
      </c>
      <c r="D1761">
        <v>40290</v>
      </c>
      <c r="F1761">
        <v>5</v>
      </c>
      <c r="G1761">
        <v>22</v>
      </c>
      <c r="H1761">
        <v>50.3</v>
      </c>
      <c r="I1761" t="s">
        <v>24</v>
      </c>
      <c r="J1761">
        <v>41</v>
      </c>
      <c r="K1761">
        <v>1</v>
      </c>
      <c r="L1761">
        <v>46</v>
      </c>
      <c r="M1761">
        <v>41</v>
      </c>
      <c r="N1761">
        <v>5.54</v>
      </c>
      <c r="P1761">
        <v>0.12</v>
      </c>
      <c r="R1761">
        <v>0.13</v>
      </c>
      <c r="X1761" t="s">
        <v>298</v>
      </c>
      <c r="Y1761">
        <v>1760</v>
      </c>
      <c r="Z1761" s="1">
        <v>0.22419328703703703</v>
      </c>
      <c r="AA1761" t="s">
        <v>11540</v>
      </c>
      <c r="AB1761">
        <v>-1.2999999999999999E-2</v>
      </c>
      <c r="AC1761">
        <v>5.0000000000000001E-3</v>
      </c>
      <c r="AD1761">
        <v>5.54</v>
      </c>
      <c r="AE1761" t="s">
        <v>298</v>
      </c>
    </row>
    <row r="1762" spans="1:32" x14ac:dyDescent="0.2">
      <c r="A1762">
        <v>1761</v>
      </c>
      <c r="C1762">
        <v>34959</v>
      </c>
      <c r="D1762">
        <v>112660</v>
      </c>
      <c r="F1762">
        <v>5</v>
      </c>
      <c r="G1762">
        <v>21</v>
      </c>
      <c r="H1762">
        <v>19.3</v>
      </c>
      <c r="I1762" t="s">
        <v>24</v>
      </c>
      <c r="J1762">
        <v>4</v>
      </c>
      <c r="K1762">
        <v>0</v>
      </c>
      <c r="L1762">
        <v>43</v>
      </c>
      <c r="M1762">
        <v>4</v>
      </c>
      <c r="N1762">
        <v>6.57</v>
      </c>
      <c r="P1762">
        <v>-0.09</v>
      </c>
      <c r="R1762">
        <v>-0.49</v>
      </c>
      <c r="T1762">
        <v>-0.04</v>
      </c>
      <c r="X1762" t="s">
        <v>2646</v>
      </c>
      <c r="Y1762">
        <v>1761</v>
      </c>
      <c r="Z1762" s="1">
        <v>0.22314004629629627</v>
      </c>
      <c r="AA1762" t="s">
        <v>11541</v>
      </c>
      <c r="AB1762">
        <v>-3.0000000000000001E-3</v>
      </c>
      <c r="AC1762">
        <v>-8.9999999999999993E-3</v>
      </c>
      <c r="AD1762">
        <v>6.57</v>
      </c>
      <c r="AE1762" t="s">
        <v>2646</v>
      </c>
    </row>
    <row r="1763" spans="1:32" x14ac:dyDescent="0.2">
      <c r="A1763">
        <v>1762</v>
      </c>
      <c r="C1763">
        <v>34968</v>
      </c>
      <c r="D1763">
        <v>170327</v>
      </c>
      <c r="E1763">
        <v>1940</v>
      </c>
      <c r="F1763">
        <v>5</v>
      </c>
      <c r="G1763">
        <v>20</v>
      </c>
      <c r="H1763">
        <v>26.9</v>
      </c>
      <c r="I1763" t="s">
        <v>26</v>
      </c>
      <c r="J1763">
        <v>21</v>
      </c>
      <c r="K1763">
        <v>14</v>
      </c>
      <c r="L1763">
        <v>22</v>
      </c>
      <c r="M1763">
        <v>-21</v>
      </c>
      <c r="N1763">
        <v>4.71</v>
      </c>
      <c r="P1763">
        <v>-0.05</v>
      </c>
      <c r="R1763">
        <v>-0.11</v>
      </c>
      <c r="T1763">
        <v>-0.05</v>
      </c>
      <c r="X1763" t="s">
        <v>134</v>
      </c>
      <c r="Y1763">
        <v>1762</v>
      </c>
      <c r="Z1763" s="1">
        <v>0.22253356481481482</v>
      </c>
      <c r="AA1763" t="s">
        <v>11542</v>
      </c>
      <c r="AB1763">
        <v>5.0000000000000001E-3</v>
      </c>
      <c r="AC1763">
        <v>0</v>
      </c>
      <c r="AD1763">
        <v>4.71</v>
      </c>
      <c r="AE1763" t="s">
        <v>134</v>
      </c>
    </row>
    <row r="1764" spans="1:32" x14ac:dyDescent="0.2">
      <c r="A1764">
        <v>1763</v>
      </c>
      <c r="C1764">
        <v>34989</v>
      </c>
      <c r="D1764">
        <v>112667</v>
      </c>
      <c r="F1764">
        <v>5</v>
      </c>
      <c r="G1764">
        <v>21</v>
      </c>
      <c r="H1764">
        <v>43.6</v>
      </c>
      <c r="I1764" t="s">
        <v>24</v>
      </c>
      <c r="J1764">
        <v>8</v>
      </c>
      <c r="K1764">
        <v>25</v>
      </c>
      <c r="L1764">
        <v>43</v>
      </c>
      <c r="M1764">
        <v>8</v>
      </c>
      <c r="N1764">
        <v>5.8</v>
      </c>
      <c r="P1764">
        <v>-0.13</v>
      </c>
      <c r="R1764">
        <v>-0.88</v>
      </c>
      <c r="T1764">
        <v>-0.13</v>
      </c>
      <c r="X1764" t="s">
        <v>3081</v>
      </c>
      <c r="Y1764">
        <v>1763</v>
      </c>
      <c r="Z1764" s="1">
        <v>0.22342129629629628</v>
      </c>
      <c r="AA1764" t="s">
        <v>11543</v>
      </c>
      <c r="AB1764">
        <v>3.0000000000000001E-3</v>
      </c>
      <c r="AC1764">
        <v>-6.0000000000000001E-3</v>
      </c>
      <c r="AD1764">
        <v>5.8</v>
      </c>
      <c r="AE1764" t="s">
        <v>3081</v>
      </c>
    </row>
    <row r="1765" spans="1:32" x14ac:dyDescent="0.2">
      <c r="A1765">
        <v>1764</v>
      </c>
      <c r="C1765">
        <v>35007</v>
      </c>
      <c r="D1765">
        <v>132024</v>
      </c>
      <c r="F1765">
        <v>5</v>
      </c>
      <c r="G1765">
        <v>21</v>
      </c>
      <c r="H1765">
        <v>31.8</v>
      </c>
      <c r="I1765" t="s">
        <v>26</v>
      </c>
      <c r="J1765">
        <v>0</v>
      </c>
      <c r="K1765">
        <v>24</v>
      </c>
      <c r="L1765">
        <v>59</v>
      </c>
      <c r="M1765">
        <v>0</v>
      </c>
      <c r="N1765">
        <v>5.68</v>
      </c>
      <c r="P1765">
        <v>-0.12</v>
      </c>
      <c r="R1765">
        <v>-0.65</v>
      </c>
      <c r="T1765">
        <v>-0.15</v>
      </c>
      <c r="X1765" t="s">
        <v>368</v>
      </c>
      <c r="Y1765">
        <v>1764</v>
      </c>
      <c r="Z1765" s="1">
        <v>0.2232847222222222</v>
      </c>
      <c r="AA1765" t="s">
        <v>11544</v>
      </c>
      <c r="AB1765">
        <v>-3.0000000000000001E-3</v>
      </c>
      <c r="AC1765">
        <v>2E-3</v>
      </c>
      <c r="AD1765">
        <v>5.68</v>
      </c>
      <c r="AE1765" t="s">
        <v>368</v>
      </c>
    </row>
    <row r="1766" spans="1:32" x14ac:dyDescent="0.2">
      <c r="A1766">
        <v>1765</v>
      </c>
      <c r="B1766" t="s">
        <v>2647</v>
      </c>
      <c r="C1766">
        <v>35039</v>
      </c>
      <c r="D1766">
        <v>132028</v>
      </c>
      <c r="F1766">
        <v>5</v>
      </c>
      <c r="G1766">
        <v>21</v>
      </c>
      <c r="H1766">
        <v>45.7</v>
      </c>
      <c r="I1766" t="s">
        <v>26</v>
      </c>
      <c r="J1766">
        <v>0</v>
      </c>
      <c r="K1766">
        <v>22</v>
      </c>
      <c r="L1766">
        <v>57</v>
      </c>
      <c r="M1766">
        <v>0</v>
      </c>
      <c r="N1766">
        <v>4.7300000000000004</v>
      </c>
      <c r="P1766">
        <v>-0.17</v>
      </c>
      <c r="R1766">
        <v>-0.79</v>
      </c>
      <c r="T1766">
        <v>-0.18</v>
      </c>
      <c r="X1766" t="s">
        <v>2416</v>
      </c>
      <c r="Y1766">
        <v>1765</v>
      </c>
      <c r="Z1766" s="1">
        <v>0.22344560185185183</v>
      </c>
      <c r="AA1766" t="s">
        <v>11545</v>
      </c>
      <c r="AB1766">
        <v>0</v>
      </c>
      <c r="AC1766">
        <v>-1E-3</v>
      </c>
      <c r="AD1766">
        <v>4.7300000000000004</v>
      </c>
      <c r="AE1766" t="s">
        <v>7045</v>
      </c>
    </row>
    <row r="1767" spans="1:32" x14ac:dyDescent="0.2">
      <c r="A1767">
        <v>1766</v>
      </c>
      <c r="C1767">
        <v>35046</v>
      </c>
      <c r="D1767">
        <v>195763</v>
      </c>
      <c r="F1767">
        <v>5</v>
      </c>
      <c r="G1767">
        <v>20</v>
      </c>
      <c r="H1767">
        <v>20.6</v>
      </c>
      <c r="I1767" t="s">
        <v>26</v>
      </c>
      <c r="J1767">
        <v>34</v>
      </c>
      <c r="K1767">
        <v>41</v>
      </c>
      <c r="L1767">
        <v>56</v>
      </c>
      <c r="M1767">
        <v>-34</v>
      </c>
      <c r="N1767">
        <v>6.34</v>
      </c>
      <c r="P1767">
        <v>0.33</v>
      </c>
      <c r="R1767">
        <v>0.14000000000000001</v>
      </c>
      <c r="X1767" t="s">
        <v>2299</v>
      </c>
      <c r="Y1767">
        <v>1766</v>
      </c>
      <c r="Z1767" s="1">
        <v>0.22246064814814814</v>
      </c>
      <c r="AA1767" t="s">
        <v>11546</v>
      </c>
      <c r="AB1767">
        <v>-7.0000000000000001E-3</v>
      </c>
      <c r="AC1767">
        <v>-4.0000000000000001E-3</v>
      </c>
      <c r="AD1767">
        <v>6.34</v>
      </c>
      <c r="AE1767" t="s">
        <v>6882</v>
      </c>
    </row>
    <row r="1768" spans="1:32" x14ac:dyDescent="0.2">
      <c r="A1768">
        <v>1767</v>
      </c>
      <c r="B1768" t="s">
        <v>2648</v>
      </c>
      <c r="C1768">
        <v>35072</v>
      </c>
      <c r="D1768">
        <v>233926</v>
      </c>
      <c r="F1768">
        <v>5</v>
      </c>
      <c r="G1768">
        <v>19</v>
      </c>
      <c r="H1768">
        <v>22.1</v>
      </c>
      <c r="I1768" t="s">
        <v>26</v>
      </c>
      <c r="J1768">
        <v>50</v>
      </c>
      <c r="K1768">
        <v>36</v>
      </c>
      <c r="L1768">
        <v>22</v>
      </c>
      <c r="M1768">
        <v>-50</v>
      </c>
      <c r="N1768">
        <v>5.45</v>
      </c>
      <c r="P1768">
        <v>0.51</v>
      </c>
      <c r="R1768">
        <v>0.01</v>
      </c>
      <c r="X1768" t="s">
        <v>2649</v>
      </c>
      <c r="Y1768">
        <v>1767</v>
      </c>
      <c r="Z1768" s="1">
        <v>0.22178356481481479</v>
      </c>
      <c r="AA1768" t="s">
        <v>11547</v>
      </c>
      <c r="AB1768">
        <v>2.8000000000000001E-2</v>
      </c>
      <c r="AC1768">
        <v>0.224</v>
      </c>
      <c r="AD1768">
        <v>5.45</v>
      </c>
      <c r="AE1768" t="s">
        <v>267</v>
      </c>
      <c r="AF1768" t="s">
        <v>36</v>
      </c>
    </row>
    <row r="1769" spans="1:32" x14ac:dyDescent="0.2">
      <c r="A1769">
        <v>1768</v>
      </c>
      <c r="B1769" t="s">
        <v>2650</v>
      </c>
      <c r="C1769">
        <v>35076</v>
      </c>
      <c r="D1769">
        <v>77139</v>
      </c>
      <c r="F1769">
        <v>5</v>
      </c>
      <c r="G1769">
        <v>23</v>
      </c>
      <c r="H1769">
        <v>22.9</v>
      </c>
      <c r="I1769" t="s">
        <v>24</v>
      </c>
      <c r="J1769">
        <v>28</v>
      </c>
      <c r="K1769">
        <v>56</v>
      </c>
      <c r="L1769">
        <v>12</v>
      </c>
      <c r="M1769">
        <v>28</v>
      </c>
      <c r="N1769">
        <v>6.46</v>
      </c>
      <c r="P1769">
        <v>-0.04</v>
      </c>
      <c r="R1769">
        <v>-0.19</v>
      </c>
      <c r="X1769" t="s">
        <v>3079</v>
      </c>
      <c r="Y1769">
        <v>1768</v>
      </c>
      <c r="Z1769" s="1">
        <v>0.22457060185185185</v>
      </c>
      <c r="AA1769" t="s">
        <v>11548</v>
      </c>
      <c r="AB1769">
        <v>1.9E-2</v>
      </c>
      <c r="AC1769">
        <v>-0.03</v>
      </c>
      <c r="AD1769">
        <v>6.46</v>
      </c>
      <c r="AE1769" t="s">
        <v>3079</v>
      </c>
    </row>
    <row r="1770" spans="1:32" x14ac:dyDescent="0.2">
      <c r="A1770">
        <v>1769</v>
      </c>
      <c r="C1770">
        <v>35104</v>
      </c>
      <c r="D1770">
        <v>150375</v>
      </c>
      <c r="F1770">
        <v>5</v>
      </c>
      <c r="G1770">
        <v>21</v>
      </c>
      <c r="H1770">
        <v>51</v>
      </c>
      <c r="I1770" t="s">
        <v>26</v>
      </c>
      <c r="J1770">
        <v>13</v>
      </c>
      <c r="K1770">
        <v>45</v>
      </c>
      <c r="L1770">
        <v>22</v>
      </c>
      <c r="M1770">
        <v>-13</v>
      </c>
      <c r="N1770">
        <v>6.56</v>
      </c>
      <c r="P1770">
        <v>-0.09</v>
      </c>
      <c r="R1770">
        <v>-0.48</v>
      </c>
      <c r="X1770" t="s">
        <v>122</v>
      </c>
      <c r="Y1770">
        <v>1769</v>
      </c>
      <c r="Z1770" s="1">
        <v>0.22350694444444444</v>
      </c>
      <c r="AA1770" t="s">
        <v>11549</v>
      </c>
      <c r="AB1770">
        <v>8.0000000000000002E-3</v>
      </c>
      <c r="AC1770">
        <v>-7.0000000000000001E-3</v>
      </c>
      <c r="AD1770">
        <v>6.56</v>
      </c>
      <c r="AE1770" t="s">
        <v>122</v>
      </c>
    </row>
    <row r="1771" spans="1:32" x14ac:dyDescent="0.2">
      <c r="A1771">
        <v>1770</v>
      </c>
      <c r="B1771" t="s">
        <v>2651</v>
      </c>
      <c r="C1771">
        <v>35149</v>
      </c>
      <c r="D1771">
        <v>112697</v>
      </c>
      <c r="F1771">
        <v>5</v>
      </c>
      <c r="G1771">
        <v>22</v>
      </c>
      <c r="H1771">
        <v>50</v>
      </c>
      <c r="I1771" t="s">
        <v>24</v>
      </c>
      <c r="J1771">
        <v>3</v>
      </c>
      <c r="K1771">
        <v>32</v>
      </c>
      <c r="L1771">
        <v>40</v>
      </c>
      <c r="M1771">
        <v>3</v>
      </c>
      <c r="N1771">
        <v>5</v>
      </c>
      <c r="P1771">
        <v>-0.15</v>
      </c>
      <c r="R1771">
        <v>-0.86</v>
      </c>
      <c r="T1771">
        <v>-0.18</v>
      </c>
      <c r="X1771" t="s">
        <v>3081</v>
      </c>
      <c r="Y1771">
        <v>1770</v>
      </c>
      <c r="Z1771" s="1">
        <v>0.22418981481481481</v>
      </c>
      <c r="AA1771" t="s">
        <v>11550</v>
      </c>
      <c r="AB1771">
        <v>-4.0000000000000001E-3</v>
      </c>
      <c r="AC1771">
        <v>-2E-3</v>
      </c>
      <c r="AD1771">
        <v>5</v>
      </c>
      <c r="AE1771" t="s">
        <v>3081</v>
      </c>
    </row>
    <row r="1772" spans="1:32" x14ac:dyDescent="0.2">
      <c r="A1772">
        <v>1771</v>
      </c>
      <c r="C1772">
        <v>35162</v>
      </c>
      <c r="D1772">
        <v>170351</v>
      </c>
      <c r="F1772">
        <v>5</v>
      </c>
      <c r="G1772">
        <v>21</v>
      </c>
      <c r="H1772">
        <v>46.2</v>
      </c>
      <c r="I1772" t="s">
        <v>26</v>
      </c>
      <c r="J1772">
        <v>24</v>
      </c>
      <c r="K1772">
        <v>46</v>
      </c>
      <c r="L1772">
        <v>23</v>
      </c>
      <c r="M1772">
        <v>-24</v>
      </c>
      <c r="N1772">
        <v>5.0599999999999996</v>
      </c>
      <c r="P1772">
        <v>0.67</v>
      </c>
      <c r="R1772">
        <v>0.16</v>
      </c>
      <c r="X1772" t="s">
        <v>2652</v>
      </c>
      <c r="Y1772">
        <v>1771</v>
      </c>
      <c r="Z1772" s="1">
        <v>0.22345138888888891</v>
      </c>
      <c r="AA1772" t="s">
        <v>11551</v>
      </c>
      <c r="AB1772">
        <v>-2.4E-2</v>
      </c>
      <c r="AC1772">
        <v>-1.2999999999999999E-2</v>
      </c>
      <c r="AD1772">
        <v>5.0599999999999996</v>
      </c>
      <c r="AE1772" t="s">
        <v>11552</v>
      </c>
      <c r="AF1772" t="s">
        <v>36</v>
      </c>
    </row>
    <row r="1773" spans="1:32" x14ac:dyDescent="0.2">
      <c r="A1773">
        <v>1772</v>
      </c>
      <c r="C1773">
        <v>35165</v>
      </c>
      <c r="D1773">
        <v>195770</v>
      </c>
      <c r="E1773" t="s">
        <v>30</v>
      </c>
      <c r="F1773">
        <v>5</v>
      </c>
      <c r="G1773">
        <v>21</v>
      </c>
      <c r="H1773">
        <v>16.899999999999999</v>
      </c>
      <c r="I1773" t="s">
        <v>26</v>
      </c>
      <c r="J1773">
        <v>34</v>
      </c>
      <c r="K1773">
        <v>20</v>
      </c>
      <c r="L1773">
        <v>43</v>
      </c>
      <c r="M1773">
        <v>-34</v>
      </c>
      <c r="N1773">
        <v>6.09</v>
      </c>
      <c r="P1773">
        <v>-0.19</v>
      </c>
      <c r="R1773">
        <v>-0.7</v>
      </c>
      <c r="T1773">
        <v>-0.14000000000000001</v>
      </c>
      <c r="X1773" t="s">
        <v>2653</v>
      </c>
      <c r="Y1773">
        <v>1772</v>
      </c>
      <c r="Z1773" s="1">
        <v>0.22311226851851851</v>
      </c>
      <c r="AA1773" t="s">
        <v>11553</v>
      </c>
      <c r="AB1773">
        <v>8.9999999999999993E-3</v>
      </c>
      <c r="AC1773">
        <v>1E-3</v>
      </c>
      <c r="AD1773">
        <v>6.09</v>
      </c>
      <c r="AE1773" t="s">
        <v>1714</v>
      </c>
      <c r="AF1773" t="s">
        <v>36</v>
      </c>
    </row>
    <row r="1774" spans="1:32" x14ac:dyDescent="0.2">
      <c r="A1774">
        <v>1773</v>
      </c>
      <c r="B1774" t="s">
        <v>2654</v>
      </c>
      <c r="C1774">
        <v>35186</v>
      </c>
      <c r="D1774">
        <v>57981</v>
      </c>
      <c r="F1774">
        <v>5</v>
      </c>
      <c r="G1774">
        <v>24</v>
      </c>
      <c r="H1774">
        <v>39.200000000000003</v>
      </c>
      <c r="I1774" t="s">
        <v>24</v>
      </c>
      <c r="J1774">
        <v>37</v>
      </c>
      <c r="K1774">
        <v>23</v>
      </c>
      <c r="L1774">
        <v>8</v>
      </c>
      <c r="M1774">
        <v>37</v>
      </c>
      <c r="N1774">
        <v>4.99</v>
      </c>
      <c r="P1774">
        <v>1.42</v>
      </c>
      <c r="R1774">
        <v>1.76</v>
      </c>
      <c r="T1774">
        <v>0.53</v>
      </c>
      <c r="U1774" t="s">
        <v>93</v>
      </c>
      <c r="X1774" t="s">
        <v>172</v>
      </c>
      <c r="Y1774">
        <v>1773</v>
      </c>
      <c r="Z1774" s="1">
        <v>0.22545370370370368</v>
      </c>
      <c r="AA1774" t="s">
        <v>11554</v>
      </c>
      <c r="AB1774">
        <v>1E-3</v>
      </c>
      <c r="AC1774">
        <v>-8.0000000000000002E-3</v>
      </c>
      <c r="AD1774">
        <v>4.99</v>
      </c>
      <c r="AE1774" t="s">
        <v>172</v>
      </c>
    </row>
    <row r="1775" spans="1:32" x14ac:dyDescent="0.2">
      <c r="A1775">
        <v>1774</v>
      </c>
      <c r="B1775" t="s">
        <v>2655</v>
      </c>
      <c r="C1775">
        <v>35189</v>
      </c>
      <c r="D1775">
        <v>94514</v>
      </c>
      <c r="F1775">
        <v>5</v>
      </c>
      <c r="G1775">
        <v>23</v>
      </c>
      <c r="H1775">
        <v>37.700000000000003</v>
      </c>
      <c r="I1775" t="s">
        <v>24</v>
      </c>
      <c r="J1775">
        <v>16</v>
      </c>
      <c r="K1775">
        <v>41</v>
      </c>
      <c r="L1775">
        <v>58</v>
      </c>
      <c r="M1775">
        <v>16</v>
      </c>
      <c r="N1775">
        <v>6.08</v>
      </c>
      <c r="P1775">
        <v>0.14000000000000001</v>
      </c>
      <c r="R1775">
        <v>0.19</v>
      </c>
      <c r="X1775" t="s">
        <v>192</v>
      </c>
      <c r="Y1775">
        <v>1774</v>
      </c>
      <c r="Z1775" s="1">
        <v>0.22474189814814816</v>
      </c>
      <c r="AA1775" t="s">
        <v>11555</v>
      </c>
      <c r="AB1775">
        <v>-2.9000000000000001E-2</v>
      </c>
      <c r="AC1775">
        <v>-1.7000000000000001E-2</v>
      </c>
      <c r="AD1775">
        <v>6.08</v>
      </c>
      <c r="AE1775" t="s">
        <v>192</v>
      </c>
    </row>
    <row r="1776" spans="1:32" x14ac:dyDescent="0.2">
      <c r="A1776">
        <v>1775</v>
      </c>
      <c r="C1776">
        <v>35238</v>
      </c>
      <c r="D1776">
        <v>57987</v>
      </c>
      <c r="F1776">
        <v>5</v>
      </c>
      <c r="G1776">
        <v>24</v>
      </c>
      <c r="H1776">
        <v>38.299999999999997</v>
      </c>
      <c r="I1776" t="s">
        <v>24</v>
      </c>
      <c r="J1776">
        <v>31</v>
      </c>
      <c r="K1776">
        <v>13</v>
      </c>
      <c r="L1776">
        <v>26</v>
      </c>
      <c r="M1776">
        <v>31</v>
      </c>
      <c r="N1776">
        <v>6.28</v>
      </c>
      <c r="P1776">
        <v>1.24</v>
      </c>
      <c r="X1776" t="s">
        <v>45</v>
      </c>
      <c r="Y1776">
        <v>1775</v>
      </c>
      <c r="Z1776" s="1">
        <v>0.22544328703703706</v>
      </c>
      <c r="AA1776" t="s">
        <v>11556</v>
      </c>
      <c r="AB1776">
        <v>-4.2999999999999997E-2</v>
      </c>
      <c r="AC1776">
        <v>-8.9999999999999993E-3</v>
      </c>
      <c r="AD1776">
        <v>6.28</v>
      </c>
      <c r="AE1776" t="s">
        <v>45</v>
      </c>
    </row>
    <row r="1777" spans="1:32" x14ac:dyDescent="0.2">
      <c r="A1777">
        <v>1776</v>
      </c>
      <c r="C1777">
        <v>35239</v>
      </c>
      <c r="D1777">
        <v>57988</v>
      </c>
      <c r="F1777">
        <v>5</v>
      </c>
      <c r="G1777">
        <v>24</v>
      </c>
      <c r="H1777">
        <v>38.5</v>
      </c>
      <c r="I1777" t="s">
        <v>24</v>
      </c>
      <c r="J1777">
        <v>31</v>
      </c>
      <c r="K1777">
        <v>8</v>
      </c>
      <c r="L1777">
        <v>35</v>
      </c>
      <c r="M1777">
        <v>31</v>
      </c>
      <c r="N1777">
        <v>5.94</v>
      </c>
      <c r="P1777">
        <v>0.04</v>
      </c>
      <c r="R1777">
        <v>-0.13</v>
      </c>
      <c r="X1777" t="s">
        <v>39</v>
      </c>
      <c r="Y1777">
        <v>1776</v>
      </c>
      <c r="Z1777" s="1">
        <v>0.22544560185185183</v>
      </c>
      <c r="AA1777" t="s">
        <v>11557</v>
      </c>
      <c r="AB1777">
        <v>-1.0999999999999999E-2</v>
      </c>
      <c r="AC1777">
        <v>-7.0000000000000001E-3</v>
      </c>
      <c r="AD1777">
        <v>5.94</v>
      </c>
      <c r="AE1777" t="s">
        <v>39</v>
      </c>
    </row>
    <row r="1778" spans="1:32" x14ac:dyDescent="0.2">
      <c r="A1778">
        <v>1777</v>
      </c>
      <c r="C1778">
        <v>35242</v>
      </c>
      <c r="D1778">
        <v>112708</v>
      </c>
      <c r="F1778">
        <v>5</v>
      </c>
      <c r="G1778">
        <v>23</v>
      </c>
      <c r="H1778">
        <v>31.1</v>
      </c>
      <c r="I1778" t="s">
        <v>24</v>
      </c>
      <c r="J1778">
        <v>5</v>
      </c>
      <c r="K1778">
        <v>19</v>
      </c>
      <c r="L1778">
        <v>21</v>
      </c>
      <c r="M1778">
        <v>5</v>
      </c>
      <c r="N1778">
        <v>6.35</v>
      </c>
      <c r="P1778">
        <v>0.12</v>
      </c>
      <c r="R1778">
        <v>0.09</v>
      </c>
      <c r="X1778" t="s">
        <v>114</v>
      </c>
      <c r="Y1778">
        <v>1777</v>
      </c>
      <c r="Z1778" s="1">
        <v>0.22466550925925924</v>
      </c>
      <c r="AA1778" t="s">
        <v>11558</v>
      </c>
      <c r="AB1778">
        <v>-2.4E-2</v>
      </c>
      <c r="AC1778">
        <v>-3.0000000000000001E-3</v>
      </c>
      <c r="AD1778">
        <v>6.35</v>
      </c>
      <c r="AE1778" t="s">
        <v>114</v>
      </c>
    </row>
    <row r="1779" spans="1:32" x14ac:dyDescent="0.2">
      <c r="A1779">
        <v>1778</v>
      </c>
      <c r="C1779">
        <v>35281</v>
      </c>
      <c r="D1779">
        <v>132053</v>
      </c>
      <c r="F1779">
        <v>5</v>
      </c>
      <c r="G1779">
        <v>23</v>
      </c>
      <c r="H1779">
        <v>18.5</v>
      </c>
      <c r="I1779" t="s">
        <v>26</v>
      </c>
      <c r="J1779">
        <v>8</v>
      </c>
      <c r="K1779">
        <v>24</v>
      </c>
      <c r="L1779">
        <v>57</v>
      </c>
      <c r="M1779">
        <v>-8</v>
      </c>
      <c r="N1779">
        <v>5.9</v>
      </c>
      <c r="P1779">
        <v>-0.03</v>
      </c>
      <c r="R1779">
        <v>-0.36</v>
      </c>
      <c r="X1779" t="s">
        <v>111</v>
      </c>
      <c r="Y1779">
        <v>1778</v>
      </c>
      <c r="Z1779" s="1">
        <v>0.22451967592592592</v>
      </c>
      <c r="AA1779" t="s">
        <v>11559</v>
      </c>
      <c r="AB1779">
        <v>3.0000000000000001E-3</v>
      </c>
      <c r="AC1779">
        <v>-1.6E-2</v>
      </c>
      <c r="AD1779">
        <v>5.9</v>
      </c>
      <c r="AE1779" t="s">
        <v>111</v>
      </c>
    </row>
    <row r="1780" spans="1:32" x14ac:dyDescent="0.2">
      <c r="A1780">
        <v>1779</v>
      </c>
      <c r="C1780">
        <v>35295</v>
      </c>
      <c r="D1780">
        <v>57999</v>
      </c>
      <c r="F1780">
        <v>5</v>
      </c>
      <c r="G1780">
        <v>25</v>
      </c>
      <c r="H1780">
        <v>13</v>
      </c>
      <c r="I1780" t="s">
        <v>24</v>
      </c>
      <c r="J1780">
        <v>34</v>
      </c>
      <c r="K1780">
        <v>51</v>
      </c>
      <c r="L1780">
        <v>19</v>
      </c>
      <c r="M1780">
        <v>34</v>
      </c>
      <c r="N1780">
        <v>6.55</v>
      </c>
      <c r="P1780">
        <v>1.1100000000000001</v>
      </c>
      <c r="R1780">
        <v>1.1599999999999999</v>
      </c>
      <c r="X1780" t="s">
        <v>2656</v>
      </c>
      <c r="Y1780">
        <v>1779</v>
      </c>
      <c r="Z1780" s="1">
        <v>0.2258449074074074</v>
      </c>
      <c r="AA1780" t="s">
        <v>11560</v>
      </c>
      <c r="AB1780">
        <v>-7.0000000000000001E-3</v>
      </c>
      <c r="AC1780">
        <v>-3.9E-2</v>
      </c>
      <c r="AD1780">
        <v>6.55</v>
      </c>
      <c r="AE1780" t="s">
        <v>11561</v>
      </c>
      <c r="AF1780" t="s">
        <v>36</v>
      </c>
    </row>
    <row r="1781" spans="1:32" x14ac:dyDescent="0.2">
      <c r="A1781">
        <v>1780</v>
      </c>
      <c r="B1781" t="s">
        <v>2657</v>
      </c>
      <c r="C1781">
        <v>35296</v>
      </c>
      <c r="D1781">
        <v>94526</v>
      </c>
      <c r="F1781">
        <v>5</v>
      </c>
      <c r="G1781">
        <v>24</v>
      </c>
      <c r="H1781">
        <v>25.4</v>
      </c>
      <c r="I1781" t="s">
        <v>24</v>
      </c>
      <c r="J1781">
        <v>17</v>
      </c>
      <c r="K1781">
        <v>23</v>
      </c>
      <c r="L1781">
        <v>0</v>
      </c>
      <c r="M1781">
        <v>17</v>
      </c>
      <c r="N1781">
        <v>4.99</v>
      </c>
      <c r="P1781">
        <v>0.53</v>
      </c>
      <c r="R1781">
        <v>-7.0000000000000007E-2</v>
      </c>
      <c r="X1781" t="s">
        <v>199</v>
      </c>
      <c r="Y1781">
        <v>1780</v>
      </c>
      <c r="Z1781" s="1">
        <v>0.2252939814814815</v>
      </c>
      <c r="AA1781" t="s">
        <v>11562</v>
      </c>
      <c r="AB1781">
        <v>0.246</v>
      </c>
      <c r="AC1781">
        <v>-8.9999999999999993E-3</v>
      </c>
      <c r="AD1781">
        <v>4.99</v>
      </c>
      <c r="AE1781" t="s">
        <v>199</v>
      </c>
    </row>
    <row r="1782" spans="1:32" x14ac:dyDescent="0.2">
      <c r="A1782">
        <v>1781</v>
      </c>
      <c r="C1782">
        <v>35299</v>
      </c>
      <c r="D1782">
        <v>132057</v>
      </c>
      <c r="F1782">
        <v>5</v>
      </c>
      <c r="G1782">
        <v>23</v>
      </c>
      <c r="H1782">
        <v>42.3</v>
      </c>
      <c r="I1782" t="s">
        <v>26</v>
      </c>
      <c r="J1782">
        <v>0</v>
      </c>
      <c r="K1782">
        <v>9</v>
      </c>
      <c r="L1782">
        <v>35</v>
      </c>
      <c r="M1782">
        <v>0</v>
      </c>
      <c r="N1782">
        <v>5.7</v>
      </c>
      <c r="P1782">
        <v>-0.21</v>
      </c>
      <c r="R1782">
        <v>-0.87</v>
      </c>
      <c r="T1782">
        <v>-0.19</v>
      </c>
      <c r="X1782" t="s">
        <v>564</v>
      </c>
      <c r="Y1782">
        <v>1781</v>
      </c>
      <c r="Z1782" s="1">
        <v>0.22479513888888888</v>
      </c>
      <c r="AA1782" t="s">
        <v>11563</v>
      </c>
      <c r="AB1782">
        <v>-8.9999999999999993E-3</v>
      </c>
      <c r="AC1782">
        <v>3.0000000000000001E-3</v>
      </c>
      <c r="AD1782">
        <v>5.7</v>
      </c>
      <c r="AE1782" t="s">
        <v>564</v>
      </c>
    </row>
    <row r="1783" spans="1:32" x14ac:dyDescent="0.2">
      <c r="A1783">
        <v>1782</v>
      </c>
      <c r="C1783">
        <v>35317</v>
      </c>
      <c r="D1783">
        <v>132060</v>
      </c>
      <c r="F1783">
        <v>5</v>
      </c>
      <c r="G1783">
        <v>23</v>
      </c>
      <c r="H1783">
        <v>51.4</v>
      </c>
      <c r="I1783" t="s">
        <v>26</v>
      </c>
      <c r="J1783">
        <v>0</v>
      </c>
      <c r="K1783">
        <v>52</v>
      </c>
      <c r="L1783">
        <v>2</v>
      </c>
      <c r="M1783">
        <v>0</v>
      </c>
      <c r="N1783">
        <v>6.11</v>
      </c>
      <c r="P1783">
        <v>0.5</v>
      </c>
      <c r="R1783">
        <v>0.01</v>
      </c>
      <c r="X1783" t="s">
        <v>75</v>
      </c>
      <c r="Y1783">
        <v>1782</v>
      </c>
      <c r="Z1783" s="1">
        <v>0.22490046296296295</v>
      </c>
      <c r="AA1783" t="s">
        <v>11564</v>
      </c>
      <c r="AB1783">
        <v>-4.0000000000000001E-3</v>
      </c>
      <c r="AC1783">
        <v>-8.9999999999999993E-3</v>
      </c>
      <c r="AD1783">
        <v>6.11</v>
      </c>
      <c r="AE1783" t="s">
        <v>75</v>
      </c>
    </row>
    <row r="1784" spans="1:32" x14ac:dyDescent="0.2">
      <c r="A1784">
        <v>1783</v>
      </c>
      <c r="B1784" t="s">
        <v>2658</v>
      </c>
      <c r="C1784">
        <v>35337</v>
      </c>
      <c r="D1784">
        <v>150396</v>
      </c>
      <c r="F1784">
        <v>5</v>
      </c>
      <c r="G1784">
        <v>23</v>
      </c>
      <c r="H1784">
        <v>30.2</v>
      </c>
      <c r="I1784" t="s">
        <v>26</v>
      </c>
      <c r="J1784">
        <v>13</v>
      </c>
      <c r="K1784">
        <v>55</v>
      </c>
      <c r="L1784">
        <v>38</v>
      </c>
      <c r="M1784">
        <v>-13</v>
      </c>
      <c r="N1784">
        <v>5.25</v>
      </c>
      <c r="P1784">
        <v>-0.21</v>
      </c>
      <c r="R1784">
        <v>-0.87</v>
      </c>
      <c r="S1784" t="s">
        <v>2818</v>
      </c>
      <c r="X1784" t="s">
        <v>85</v>
      </c>
      <c r="Y1784">
        <v>1783</v>
      </c>
      <c r="Z1784" s="1">
        <v>0.22465509259259261</v>
      </c>
      <c r="AA1784" t="s">
        <v>11565</v>
      </c>
      <c r="AB1784">
        <v>2E-3</v>
      </c>
      <c r="AC1784">
        <v>4.0000000000000001E-3</v>
      </c>
      <c r="AD1784">
        <v>5.25</v>
      </c>
      <c r="AE1784" t="s">
        <v>85</v>
      </c>
    </row>
    <row r="1785" spans="1:32" x14ac:dyDescent="0.2">
      <c r="A1785">
        <v>1784</v>
      </c>
      <c r="B1785" t="s">
        <v>2659</v>
      </c>
      <c r="C1785">
        <v>35369</v>
      </c>
      <c r="D1785">
        <v>132067</v>
      </c>
      <c r="F1785">
        <v>5</v>
      </c>
      <c r="G1785">
        <v>23</v>
      </c>
      <c r="H1785">
        <v>56.8</v>
      </c>
      <c r="I1785" t="s">
        <v>26</v>
      </c>
      <c r="J1785">
        <v>7</v>
      </c>
      <c r="K1785">
        <v>48</v>
      </c>
      <c r="L1785">
        <v>29</v>
      </c>
      <c r="M1785">
        <v>-7</v>
      </c>
      <c r="N1785">
        <v>4.1399999999999997</v>
      </c>
      <c r="P1785">
        <v>0.96</v>
      </c>
      <c r="R1785">
        <v>0.69</v>
      </c>
      <c r="T1785">
        <v>0.5</v>
      </c>
      <c r="X1785" t="s">
        <v>2660</v>
      </c>
      <c r="Y1785">
        <v>1784</v>
      </c>
      <c r="Z1785" s="1">
        <v>0.22496296296296295</v>
      </c>
      <c r="AA1785" t="s">
        <v>11566</v>
      </c>
      <c r="AB1785">
        <v>-1.4999999999999999E-2</v>
      </c>
      <c r="AC1785">
        <v>-4.2999999999999997E-2</v>
      </c>
      <c r="AD1785">
        <v>4.1399999999999997</v>
      </c>
      <c r="AE1785" t="s">
        <v>71</v>
      </c>
      <c r="AF1785" t="s">
        <v>36</v>
      </c>
    </row>
    <row r="1786" spans="1:32" x14ac:dyDescent="0.2">
      <c r="A1786">
        <v>1785</v>
      </c>
      <c r="C1786">
        <v>35386</v>
      </c>
      <c r="D1786">
        <v>170375</v>
      </c>
      <c r="F1786">
        <v>5</v>
      </c>
      <c r="G1786">
        <v>23</v>
      </c>
      <c r="H1786">
        <v>12</v>
      </c>
      <c r="I1786" t="s">
        <v>26</v>
      </c>
      <c r="J1786">
        <v>26</v>
      </c>
      <c r="K1786">
        <v>42</v>
      </c>
      <c r="L1786">
        <v>21</v>
      </c>
      <c r="M1786">
        <v>-26</v>
      </c>
      <c r="N1786">
        <v>6.49</v>
      </c>
      <c r="P1786">
        <v>0.5</v>
      </c>
      <c r="X1786" t="s">
        <v>204</v>
      </c>
      <c r="Y1786">
        <v>1785</v>
      </c>
      <c r="Z1786" s="1">
        <v>0.22444444444444445</v>
      </c>
      <c r="AA1786" t="s">
        <v>11567</v>
      </c>
      <c r="AB1786">
        <v>2.9000000000000001E-2</v>
      </c>
      <c r="AC1786">
        <v>8.9999999999999993E-3</v>
      </c>
      <c r="AD1786">
        <v>6.49</v>
      </c>
      <c r="AE1786" t="s">
        <v>204</v>
      </c>
    </row>
    <row r="1787" spans="1:32" x14ac:dyDescent="0.2">
      <c r="A1787">
        <v>1786</v>
      </c>
      <c r="C1787">
        <v>35407</v>
      </c>
      <c r="D1787">
        <v>112729</v>
      </c>
      <c r="F1787">
        <v>5</v>
      </c>
      <c r="G1787">
        <v>24</v>
      </c>
      <c r="H1787">
        <v>36.200000000000003</v>
      </c>
      <c r="I1787" t="s">
        <v>24</v>
      </c>
      <c r="J1787">
        <v>2</v>
      </c>
      <c r="K1787">
        <v>21</v>
      </c>
      <c r="L1787">
        <v>10</v>
      </c>
      <c r="M1787">
        <v>2</v>
      </c>
      <c r="N1787">
        <v>6.32</v>
      </c>
      <c r="P1787">
        <v>-0.15</v>
      </c>
      <c r="R1787">
        <v>-0.62</v>
      </c>
      <c r="T1787">
        <v>-0.16</v>
      </c>
      <c r="X1787" t="s">
        <v>2661</v>
      </c>
      <c r="Y1787">
        <v>1786</v>
      </c>
      <c r="Z1787" s="1">
        <v>0.22541898148148146</v>
      </c>
      <c r="AA1787" t="s">
        <v>11568</v>
      </c>
      <c r="AB1787">
        <v>1.0999999999999999E-2</v>
      </c>
      <c r="AC1787">
        <v>-7.0000000000000001E-3</v>
      </c>
      <c r="AD1787">
        <v>6.32</v>
      </c>
      <c r="AE1787" t="s">
        <v>2661</v>
      </c>
    </row>
    <row r="1788" spans="1:32" x14ac:dyDescent="0.2">
      <c r="A1788">
        <v>1787</v>
      </c>
      <c r="B1788" t="s">
        <v>2662</v>
      </c>
      <c r="C1788">
        <v>35410</v>
      </c>
      <c r="D1788">
        <v>132070</v>
      </c>
      <c r="F1788">
        <v>5</v>
      </c>
      <c r="G1788">
        <v>24</v>
      </c>
      <c r="H1788">
        <v>28.9</v>
      </c>
      <c r="I1788" t="s">
        <v>26</v>
      </c>
      <c r="J1788">
        <v>0</v>
      </c>
      <c r="K1788">
        <v>53</v>
      </c>
      <c r="L1788">
        <v>29</v>
      </c>
      <c r="M1788">
        <v>0</v>
      </c>
      <c r="N1788">
        <v>5.08</v>
      </c>
      <c r="P1788">
        <v>0.96</v>
      </c>
      <c r="R1788">
        <v>0.69</v>
      </c>
      <c r="X1788" t="s">
        <v>2663</v>
      </c>
      <c r="Y1788">
        <v>1787</v>
      </c>
      <c r="Z1788" s="1">
        <v>0.22533449074074074</v>
      </c>
      <c r="AA1788" t="s">
        <v>11569</v>
      </c>
      <c r="AB1788">
        <v>-5.0000000000000001E-3</v>
      </c>
      <c r="AC1788">
        <v>0.13200000000000001</v>
      </c>
      <c r="AD1788">
        <v>5.08</v>
      </c>
      <c r="AE1788" t="s">
        <v>60</v>
      </c>
      <c r="AF1788" t="s">
        <v>36</v>
      </c>
    </row>
    <row r="1789" spans="1:32" x14ac:dyDescent="0.2">
      <c r="A1789">
        <v>1788</v>
      </c>
      <c r="B1789" t="s">
        <v>2664</v>
      </c>
      <c r="C1789">
        <v>35411</v>
      </c>
      <c r="D1789">
        <v>132071</v>
      </c>
      <c r="E1789" t="s">
        <v>2665</v>
      </c>
      <c r="F1789">
        <v>5</v>
      </c>
      <c r="G1789">
        <v>24</v>
      </c>
      <c r="H1789">
        <v>28.6</v>
      </c>
      <c r="I1789" t="s">
        <v>26</v>
      </c>
      <c r="J1789">
        <v>2</v>
      </c>
      <c r="K1789">
        <v>23</v>
      </c>
      <c r="L1789">
        <v>49</v>
      </c>
      <c r="M1789">
        <v>-2</v>
      </c>
      <c r="N1789">
        <v>3.36</v>
      </c>
      <c r="P1789">
        <v>-0.17</v>
      </c>
      <c r="R1789">
        <v>-0.92</v>
      </c>
      <c r="T1789">
        <v>-0.23</v>
      </c>
      <c r="X1789" t="s">
        <v>2666</v>
      </c>
      <c r="Y1789">
        <v>1788</v>
      </c>
      <c r="Z1789" s="1">
        <v>0.22533101851851853</v>
      </c>
      <c r="AA1789" t="s">
        <v>11570</v>
      </c>
      <c r="AB1789">
        <v>2E-3</v>
      </c>
      <c r="AC1789">
        <v>0</v>
      </c>
      <c r="AD1789">
        <v>3.36</v>
      </c>
      <c r="AE1789" t="s">
        <v>11571</v>
      </c>
      <c r="AF1789" t="s">
        <v>36</v>
      </c>
    </row>
    <row r="1790" spans="1:32" x14ac:dyDescent="0.2">
      <c r="A1790">
        <v>1789</v>
      </c>
      <c r="B1790" t="s">
        <v>2667</v>
      </c>
      <c r="C1790">
        <v>35439</v>
      </c>
      <c r="D1790">
        <v>112734</v>
      </c>
      <c r="E1790" t="s">
        <v>2668</v>
      </c>
      <c r="F1790">
        <v>5</v>
      </c>
      <c r="G1790">
        <v>24</v>
      </c>
      <c r="H1790">
        <v>44.8</v>
      </c>
      <c r="I1790" t="s">
        <v>24</v>
      </c>
      <c r="J1790">
        <v>1</v>
      </c>
      <c r="K1790">
        <v>50</v>
      </c>
      <c r="L1790">
        <v>47</v>
      </c>
      <c r="M1790">
        <v>1</v>
      </c>
      <c r="N1790">
        <v>4.95</v>
      </c>
      <c r="P1790">
        <v>-0.2</v>
      </c>
      <c r="R1790">
        <v>-0.92</v>
      </c>
      <c r="T1790">
        <v>-0.22</v>
      </c>
      <c r="X1790" t="s">
        <v>2669</v>
      </c>
      <c r="Y1790">
        <v>1789</v>
      </c>
      <c r="Z1790" s="1">
        <v>0.22551851851851853</v>
      </c>
      <c r="AA1790" t="s">
        <v>11572</v>
      </c>
      <c r="AB1790">
        <v>1E-3</v>
      </c>
      <c r="AC1790">
        <v>1E-3</v>
      </c>
      <c r="AD1790">
        <v>4.95</v>
      </c>
      <c r="AE1790" t="s">
        <v>2669</v>
      </c>
    </row>
    <row r="1791" spans="1:32" x14ac:dyDescent="0.2">
      <c r="A1791">
        <v>1790</v>
      </c>
      <c r="B1791" t="s">
        <v>2670</v>
      </c>
      <c r="C1791">
        <v>35468</v>
      </c>
      <c r="D1791">
        <v>112740</v>
      </c>
      <c r="E1791">
        <v>1972</v>
      </c>
      <c r="F1791">
        <v>5</v>
      </c>
      <c r="G1791">
        <v>25</v>
      </c>
      <c r="H1791">
        <v>7.9</v>
      </c>
      <c r="I1791" t="s">
        <v>24</v>
      </c>
      <c r="J1791">
        <v>6</v>
      </c>
      <c r="K1791">
        <v>20</v>
      </c>
      <c r="L1791">
        <v>59</v>
      </c>
      <c r="M1791">
        <v>6</v>
      </c>
      <c r="N1791">
        <v>1.64</v>
      </c>
      <c r="P1791">
        <v>-0.22</v>
      </c>
      <c r="R1791">
        <v>-0.87</v>
      </c>
      <c r="T1791">
        <v>-0.22</v>
      </c>
      <c r="X1791" t="s">
        <v>2436</v>
      </c>
      <c r="Y1791">
        <v>1790</v>
      </c>
      <c r="Z1791" s="1">
        <v>0.22578587962962962</v>
      </c>
      <c r="AA1791" t="s">
        <v>11573</v>
      </c>
      <c r="AB1791">
        <v>-8.9999999999999993E-3</v>
      </c>
      <c r="AC1791">
        <v>-1.4E-2</v>
      </c>
      <c r="AD1791">
        <v>1.64</v>
      </c>
      <c r="AE1791" t="s">
        <v>2436</v>
      </c>
    </row>
    <row r="1792" spans="1:32" x14ac:dyDescent="0.2">
      <c r="A1792">
        <v>1791</v>
      </c>
      <c r="B1792" t="s">
        <v>2671</v>
      </c>
      <c r="C1792">
        <v>35497</v>
      </c>
      <c r="D1792">
        <v>77168</v>
      </c>
      <c r="F1792">
        <v>5</v>
      </c>
      <c r="G1792">
        <v>26</v>
      </c>
      <c r="H1792">
        <v>17.5</v>
      </c>
      <c r="I1792" t="s">
        <v>24</v>
      </c>
      <c r="J1792">
        <v>28</v>
      </c>
      <c r="K1792">
        <v>36</v>
      </c>
      <c r="L1792">
        <v>27</v>
      </c>
      <c r="M1792">
        <v>28</v>
      </c>
      <c r="N1792">
        <v>1.65</v>
      </c>
      <c r="P1792">
        <v>-0.13</v>
      </c>
      <c r="R1792">
        <v>-0.49</v>
      </c>
      <c r="T1792">
        <v>-0.1</v>
      </c>
      <c r="X1792" t="s">
        <v>112</v>
      </c>
      <c r="Y1792">
        <v>1791</v>
      </c>
      <c r="Z1792" s="1">
        <v>0.22659143518518518</v>
      </c>
      <c r="AA1792" t="s">
        <v>11574</v>
      </c>
      <c r="AB1792">
        <v>2.1999999999999999E-2</v>
      </c>
      <c r="AC1792">
        <v>-0.17499999999999999</v>
      </c>
      <c r="AD1792">
        <v>1.65</v>
      </c>
      <c r="AE1792" t="s">
        <v>112</v>
      </c>
    </row>
    <row r="1793" spans="1:32" x14ac:dyDescent="0.2">
      <c r="A1793">
        <v>1792</v>
      </c>
      <c r="C1793">
        <v>35505</v>
      </c>
      <c r="D1793">
        <v>150416</v>
      </c>
      <c r="F1793">
        <v>5</v>
      </c>
      <c r="G1793">
        <v>24</v>
      </c>
      <c r="H1793">
        <v>28.4</v>
      </c>
      <c r="I1793" t="s">
        <v>26</v>
      </c>
      <c r="J1793">
        <v>16</v>
      </c>
      <c r="K1793">
        <v>58</v>
      </c>
      <c r="L1793">
        <v>34</v>
      </c>
      <c r="M1793">
        <v>-16</v>
      </c>
      <c r="N1793">
        <v>5.65</v>
      </c>
      <c r="P1793">
        <v>0</v>
      </c>
      <c r="X1793" t="s">
        <v>89</v>
      </c>
      <c r="Y1793">
        <v>1792</v>
      </c>
      <c r="Z1793" s="1">
        <v>0.2253287037037037</v>
      </c>
      <c r="AA1793" t="s">
        <v>11575</v>
      </c>
      <c r="AB1793">
        <v>1.4999999999999999E-2</v>
      </c>
      <c r="AC1793">
        <v>-2.7E-2</v>
      </c>
      <c r="AD1793">
        <v>5.65</v>
      </c>
      <c r="AE1793" t="s">
        <v>89</v>
      </c>
    </row>
    <row r="1794" spans="1:32" x14ac:dyDescent="0.2">
      <c r="A1794">
        <v>1793</v>
      </c>
      <c r="C1794">
        <v>35515</v>
      </c>
      <c r="D1794">
        <v>195807</v>
      </c>
      <c r="E1794" t="s">
        <v>2672</v>
      </c>
      <c r="F1794">
        <v>5</v>
      </c>
      <c r="G1794">
        <v>23</v>
      </c>
      <c r="H1794">
        <v>24</v>
      </c>
      <c r="I1794" t="s">
        <v>26</v>
      </c>
      <c r="J1794">
        <v>39</v>
      </c>
      <c r="K1794">
        <v>40</v>
      </c>
      <c r="L1794">
        <v>43</v>
      </c>
      <c r="M1794">
        <v>-39</v>
      </c>
      <c r="N1794">
        <v>5.71</v>
      </c>
      <c r="P1794">
        <v>1.62</v>
      </c>
      <c r="X1794" t="s">
        <v>419</v>
      </c>
      <c r="Y1794">
        <v>1793</v>
      </c>
      <c r="Z1794" s="1">
        <v>0.22458333333333333</v>
      </c>
      <c r="AA1794" t="s">
        <v>11576</v>
      </c>
      <c r="AB1794">
        <v>2.8000000000000001E-2</v>
      </c>
      <c r="AC1794">
        <v>3.0000000000000001E-3</v>
      </c>
      <c r="AD1794">
        <v>5.71</v>
      </c>
      <c r="AE1794" t="s">
        <v>419</v>
      </c>
    </row>
    <row r="1795" spans="1:32" x14ac:dyDescent="0.2">
      <c r="A1795">
        <v>1794</v>
      </c>
      <c r="C1795">
        <v>35519</v>
      </c>
      <c r="D1795">
        <v>58029</v>
      </c>
      <c r="F1795">
        <v>5</v>
      </c>
      <c r="G1795">
        <v>26</v>
      </c>
      <c r="H1795">
        <v>54.3</v>
      </c>
      <c r="I1795" t="s">
        <v>24</v>
      </c>
      <c r="J1795">
        <v>35</v>
      </c>
      <c r="K1795">
        <v>27</v>
      </c>
      <c r="L1795">
        <v>26</v>
      </c>
      <c r="M1795">
        <v>35</v>
      </c>
      <c r="N1795">
        <v>6.15</v>
      </c>
      <c r="P1795">
        <v>1.45</v>
      </c>
      <c r="R1795">
        <v>1.68</v>
      </c>
      <c r="X1795" t="s">
        <v>365</v>
      </c>
      <c r="Y1795">
        <v>1794</v>
      </c>
      <c r="Z1795" s="1">
        <v>0.22701736111111112</v>
      </c>
      <c r="AA1795" t="s">
        <v>11577</v>
      </c>
      <c r="AB1795">
        <v>-1.7999999999999999E-2</v>
      </c>
      <c r="AC1795">
        <v>-1.0999999999999999E-2</v>
      </c>
      <c r="AD1795">
        <v>6.15</v>
      </c>
      <c r="AE1795" t="s">
        <v>365</v>
      </c>
    </row>
    <row r="1796" spans="1:32" x14ac:dyDescent="0.2">
      <c r="A1796">
        <v>1795</v>
      </c>
      <c r="C1796">
        <v>35520</v>
      </c>
      <c r="D1796">
        <v>58028</v>
      </c>
      <c r="F1796">
        <v>5</v>
      </c>
      <c r="G1796">
        <v>26</v>
      </c>
      <c r="H1796">
        <v>48.9</v>
      </c>
      <c r="I1796" t="s">
        <v>24</v>
      </c>
      <c r="J1796">
        <v>34</v>
      </c>
      <c r="K1796">
        <v>23</v>
      </c>
      <c r="L1796">
        <v>30</v>
      </c>
      <c r="M1796">
        <v>34</v>
      </c>
      <c r="N1796">
        <v>5.94</v>
      </c>
      <c r="P1796">
        <v>0.14000000000000001</v>
      </c>
      <c r="R1796">
        <v>0.21</v>
      </c>
      <c r="X1796" t="s">
        <v>340</v>
      </c>
      <c r="Y1796">
        <v>1795</v>
      </c>
      <c r="Z1796" s="1">
        <v>0.2269548611111111</v>
      </c>
      <c r="AA1796" t="s">
        <v>11578</v>
      </c>
      <c r="AB1796">
        <v>7.0000000000000001E-3</v>
      </c>
      <c r="AC1796">
        <v>-1.0999999999999999E-2</v>
      </c>
      <c r="AD1796">
        <v>5.94</v>
      </c>
      <c r="AE1796" t="s">
        <v>340</v>
      </c>
    </row>
    <row r="1797" spans="1:32" x14ac:dyDescent="0.2">
      <c r="A1797">
        <v>1796</v>
      </c>
      <c r="C1797">
        <v>35521</v>
      </c>
      <c r="D1797">
        <v>58030</v>
      </c>
      <c r="F1797">
        <v>5</v>
      </c>
      <c r="G1797">
        <v>26</v>
      </c>
      <c r="H1797">
        <v>51.3</v>
      </c>
      <c r="I1797" t="s">
        <v>24</v>
      </c>
      <c r="J1797">
        <v>33</v>
      </c>
      <c r="K1797">
        <v>15</v>
      </c>
      <c r="L1797">
        <v>46</v>
      </c>
      <c r="M1797">
        <v>33</v>
      </c>
      <c r="N1797">
        <v>6.15</v>
      </c>
      <c r="P1797">
        <v>1.1499999999999999</v>
      </c>
      <c r="X1797" t="s">
        <v>197</v>
      </c>
      <c r="Y1797">
        <v>1796</v>
      </c>
      <c r="Z1797" s="1">
        <v>0.22698263888888889</v>
      </c>
      <c r="AA1797" t="s">
        <v>11579</v>
      </c>
      <c r="AB1797">
        <v>1.2999999999999999E-2</v>
      </c>
      <c r="AC1797">
        <v>0</v>
      </c>
      <c r="AD1797">
        <v>6.15</v>
      </c>
      <c r="AE1797" t="s">
        <v>197</v>
      </c>
    </row>
    <row r="1798" spans="1:32" x14ac:dyDescent="0.2">
      <c r="A1798">
        <v>1797</v>
      </c>
      <c r="C1798">
        <v>35528</v>
      </c>
      <c r="D1798">
        <v>195809</v>
      </c>
      <c r="F1798">
        <v>5</v>
      </c>
      <c r="G1798">
        <v>23</v>
      </c>
      <c r="H1798">
        <v>39</v>
      </c>
      <c r="I1798" t="s">
        <v>26</v>
      </c>
      <c r="J1798">
        <v>37</v>
      </c>
      <c r="K1798">
        <v>20</v>
      </c>
      <c r="L1798">
        <v>12</v>
      </c>
      <c r="M1798">
        <v>-37</v>
      </c>
      <c r="N1798">
        <v>6.82</v>
      </c>
      <c r="P1798">
        <v>1.04</v>
      </c>
      <c r="X1798" t="s">
        <v>45</v>
      </c>
      <c r="Y1798">
        <v>1797</v>
      </c>
      <c r="Z1798" s="1">
        <v>0.22475694444444447</v>
      </c>
      <c r="AA1798" t="s">
        <v>11580</v>
      </c>
      <c r="AB1798">
        <v>3.4000000000000002E-2</v>
      </c>
      <c r="AC1798">
        <v>8.0000000000000002E-3</v>
      </c>
      <c r="AD1798">
        <v>6.82</v>
      </c>
      <c r="AE1798" t="s">
        <v>45</v>
      </c>
    </row>
    <row r="1799" spans="1:32" x14ac:dyDescent="0.2">
      <c r="A1799">
        <v>1798</v>
      </c>
      <c r="B1799" t="s">
        <v>2673</v>
      </c>
      <c r="C1799">
        <v>35532</v>
      </c>
      <c r="D1799">
        <v>94543</v>
      </c>
      <c r="F1799">
        <v>5</v>
      </c>
      <c r="G1799">
        <v>26</v>
      </c>
      <c r="H1799">
        <v>5.7</v>
      </c>
      <c r="I1799" t="s">
        <v>24</v>
      </c>
      <c r="J1799">
        <v>16</v>
      </c>
      <c r="K1799">
        <v>42</v>
      </c>
      <c r="L1799">
        <v>1</v>
      </c>
      <c r="M1799">
        <v>16</v>
      </c>
      <c r="N1799">
        <v>6.25</v>
      </c>
      <c r="P1799">
        <v>-0.08</v>
      </c>
      <c r="R1799">
        <v>-0.63</v>
      </c>
      <c r="X1799" t="s">
        <v>2674</v>
      </c>
      <c r="Y1799">
        <v>1798</v>
      </c>
      <c r="Z1799" s="1">
        <v>0.22645486111111113</v>
      </c>
      <c r="AA1799" t="s">
        <v>11581</v>
      </c>
      <c r="AB1799">
        <v>-8.9999999999999993E-3</v>
      </c>
      <c r="AC1799">
        <v>-3.0000000000000001E-3</v>
      </c>
      <c r="AD1799">
        <v>6.25</v>
      </c>
      <c r="AE1799" t="s">
        <v>2674</v>
      </c>
    </row>
    <row r="1800" spans="1:32" x14ac:dyDescent="0.2">
      <c r="A1800">
        <v>1799</v>
      </c>
      <c r="C1800">
        <v>35536</v>
      </c>
      <c r="D1800">
        <v>150420</v>
      </c>
      <c r="F1800">
        <v>5</v>
      </c>
      <c r="G1800">
        <v>25</v>
      </c>
      <c r="H1800">
        <v>1.6</v>
      </c>
      <c r="I1800" t="s">
        <v>26</v>
      </c>
      <c r="J1800">
        <v>10</v>
      </c>
      <c r="K1800">
        <v>19</v>
      </c>
      <c r="L1800">
        <v>45</v>
      </c>
      <c r="M1800">
        <v>-10</v>
      </c>
      <c r="N1800">
        <v>5.61</v>
      </c>
      <c r="P1800">
        <v>1.56</v>
      </c>
      <c r="R1800">
        <v>1.79</v>
      </c>
      <c r="X1800" t="s">
        <v>77</v>
      </c>
      <c r="Y1800">
        <v>1799</v>
      </c>
      <c r="Z1800" s="1">
        <v>0.22571296296296295</v>
      </c>
      <c r="AA1800" t="s">
        <v>11582</v>
      </c>
      <c r="AB1800">
        <v>-1.7000000000000001E-2</v>
      </c>
      <c r="AC1800">
        <v>-2.1999999999999999E-2</v>
      </c>
      <c r="AD1800">
        <v>5.61</v>
      </c>
      <c r="AE1800" t="s">
        <v>77</v>
      </c>
    </row>
    <row r="1801" spans="1:32" x14ac:dyDescent="0.2">
      <c r="A1801">
        <v>1800</v>
      </c>
      <c r="C1801">
        <v>35548</v>
      </c>
      <c r="D1801">
        <v>132086</v>
      </c>
      <c r="F1801">
        <v>5</v>
      </c>
      <c r="G1801">
        <v>25</v>
      </c>
      <c r="H1801">
        <v>31.2</v>
      </c>
      <c r="I1801" t="s">
        <v>26</v>
      </c>
      <c r="J1801">
        <v>0</v>
      </c>
      <c r="K1801">
        <v>32</v>
      </c>
      <c r="L1801">
        <v>39</v>
      </c>
      <c r="M1801">
        <v>0</v>
      </c>
      <c r="N1801">
        <v>6.57</v>
      </c>
      <c r="P1801">
        <v>-0.05</v>
      </c>
      <c r="R1801">
        <v>-0.18</v>
      </c>
      <c r="X1801" t="s">
        <v>2675</v>
      </c>
      <c r="Y1801">
        <v>1800</v>
      </c>
      <c r="Z1801" s="1">
        <v>0.22605555555555557</v>
      </c>
      <c r="AA1801" t="s">
        <v>11583</v>
      </c>
      <c r="AB1801">
        <v>1.2E-2</v>
      </c>
      <c r="AC1801">
        <v>-7.0000000000000001E-3</v>
      </c>
      <c r="AD1801">
        <v>6.57</v>
      </c>
      <c r="AE1801" t="s">
        <v>2419</v>
      </c>
      <c r="AF1801" t="s">
        <v>36</v>
      </c>
    </row>
    <row r="1802" spans="1:32" x14ac:dyDescent="0.2">
      <c r="A1802">
        <v>1801</v>
      </c>
      <c r="B1802" t="s">
        <v>2676</v>
      </c>
      <c r="C1802">
        <v>35580</v>
      </c>
      <c r="D1802">
        <v>233952</v>
      </c>
      <c r="F1802">
        <v>5</v>
      </c>
      <c r="G1802">
        <v>22</v>
      </c>
      <c r="H1802">
        <v>22.1</v>
      </c>
      <c r="I1802" t="s">
        <v>26</v>
      </c>
      <c r="J1802">
        <v>56</v>
      </c>
      <c r="K1802">
        <v>8</v>
      </c>
      <c r="L1802">
        <v>4</v>
      </c>
      <c r="M1802">
        <v>-56</v>
      </c>
      <c r="N1802">
        <v>6.11</v>
      </c>
      <c r="P1802">
        <v>-0.1</v>
      </c>
      <c r="X1802" t="s">
        <v>2677</v>
      </c>
      <c r="Y1802">
        <v>1801</v>
      </c>
      <c r="Z1802" s="1">
        <v>0.22386689814814817</v>
      </c>
      <c r="AA1802" t="s">
        <v>11584</v>
      </c>
      <c r="AB1802">
        <v>-5.0000000000000001E-3</v>
      </c>
      <c r="AC1802">
        <v>0.02</v>
      </c>
      <c r="AD1802">
        <v>6.11</v>
      </c>
      <c r="AE1802" t="s">
        <v>2677</v>
      </c>
    </row>
    <row r="1803" spans="1:32" x14ac:dyDescent="0.2">
      <c r="A1803">
        <v>1802</v>
      </c>
      <c r="B1803" t="s">
        <v>2678</v>
      </c>
      <c r="C1803">
        <v>35583</v>
      </c>
      <c r="D1803">
        <v>13518</v>
      </c>
      <c r="E1803">
        <v>2003</v>
      </c>
      <c r="F1803">
        <v>5</v>
      </c>
      <c r="G1803">
        <v>30</v>
      </c>
      <c r="H1803">
        <v>10.199999999999999</v>
      </c>
      <c r="I1803" t="s">
        <v>24</v>
      </c>
      <c r="J1803">
        <v>63</v>
      </c>
      <c r="K1803">
        <v>4</v>
      </c>
      <c r="L1803">
        <v>2</v>
      </c>
      <c r="M1803">
        <v>63</v>
      </c>
      <c r="N1803">
        <v>5.42</v>
      </c>
      <c r="P1803">
        <v>1.71</v>
      </c>
      <c r="R1803">
        <v>2</v>
      </c>
      <c r="T1803">
        <v>0.94</v>
      </c>
      <c r="U1803" t="s">
        <v>93</v>
      </c>
      <c r="X1803" t="s">
        <v>2679</v>
      </c>
      <c r="Y1803">
        <v>1802</v>
      </c>
      <c r="Z1803" s="1">
        <v>0.22928472222222221</v>
      </c>
      <c r="AA1803" t="s">
        <v>11585</v>
      </c>
      <c r="AB1803">
        <v>-6.0000000000000001E-3</v>
      </c>
      <c r="AC1803">
        <v>-5.0000000000000001E-3</v>
      </c>
      <c r="AD1803">
        <v>5.42</v>
      </c>
      <c r="AE1803" t="s">
        <v>419</v>
      </c>
    </row>
    <row r="1804" spans="1:32" x14ac:dyDescent="0.2">
      <c r="A1804">
        <v>1803</v>
      </c>
      <c r="C1804">
        <v>35588</v>
      </c>
      <c r="D1804">
        <v>112752</v>
      </c>
      <c r="E1804">
        <v>1975</v>
      </c>
      <c r="F1804">
        <v>5</v>
      </c>
      <c r="G1804">
        <v>25</v>
      </c>
      <c r="H1804">
        <v>47</v>
      </c>
      <c r="I1804" t="s">
        <v>24</v>
      </c>
      <c r="J1804">
        <v>0</v>
      </c>
      <c r="K1804">
        <v>31</v>
      </c>
      <c r="L1804">
        <v>15</v>
      </c>
      <c r="M1804">
        <v>0</v>
      </c>
      <c r="N1804">
        <v>6.16</v>
      </c>
      <c r="P1804">
        <v>-0.18</v>
      </c>
      <c r="R1804">
        <v>-0.75</v>
      </c>
      <c r="T1804">
        <v>-0.2</v>
      </c>
      <c r="X1804" t="s">
        <v>3156</v>
      </c>
      <c r="Y1804">
        <v>1803</v>
      </c>
      <c r="Z1804" s="1">
        <v>0.22623842592592591</v>
      </c>
      <c r="AA1804" t="s">
        <v>11586</v>
      </c>
      <c r="AB1804">
        <v>-5.0000000000000001E-3</v>
      </c>
      <c r="AC1804">
        <v>1.9E-2</v>
      </c>
      <c r="AD1804">
        <v>6.16</v>
      </c>
      <c r="AE1804" t="s">
        <v>3156</v>
      </c>
    </row>
    <row r="1805" spans="1:32" x14ac:dyDescent="0.2">
      <c r="A1805">
        <v>1804</v>
      </c>
      <c r="C1805">
        <v>35600</v>
      </c>
      <c r="D1805">
        <v>58040</v>
      </c>
      <c r="F1805">
        <v>5</v>
      </c>
      <c r="G1805">
        <v>27</v>
      </c>
      <c r="H1805">
        <v>8.3000000000000007</v>
      </c>
      <c r="I1805" t="s">
        <v>24</v>
      </c>
      <c r="J1805">
        <v>30</v>
      </c>
      <c r="K1805">
        <v>12</v>
      </c>
      <c r="L1805">
        <v>31</v>
      </c>
      <c r="M1805">
        <v>30</v>
      </c>
      <c r="N1805">
        <v>5.74</v>
      </c>
      <c r="P1805">
        <v>0.16</v>
      </c>
      <c r="R1805">
        <v>-0.18</v>
      </c>
      <c r="X1805" t="s">
        <v>2680</v>
      </c>
      <c r="Y1805">
        <v>1804</v>
      </c>
      <c r="Z1805" s="1">
        <v>0.22717939814814814</v>
      </c>
      <c r="AA1805" t="s">
        <v>11587</v>
      </c>
      <c r="AB1805">
        <v>8.0000000000000002E-3</v>
      </c>
      <c r="AC1805">
        <v>-0.01</v>
      </c>
      <c r="AD1805">
        <v>5.74</v>
      </c>
      <c r="AE1805" t="s">
        <v>2680</v>
      </c>
    </row>
    <row r="1806" spans="1:32" x14ac:dyDescent="0.2">
      <c r="A1806">
        <v>1805</v>
      </c>
      <c r="B1806" t="s">
        <v>2681</v>
      </c>
      <c r="C1806">
        <v>35620</v>
      </c>
      <c r="D1806">
        <v>58051</v>
      </c>
      <c r="F1806">
        <v>5</v>
      </c>
      <c r="G1806">
        <v>27</v>
      </c>
      <c r="H1806">
        <v>38.9</v>
      </c>
      <c r="I1806" t="s">
        <v>24</v>
      </c>
      <c r="J1806">
        <v>34</v>
      </c>
      <c r="K1806">
        <v>28</v>
      </c>
      <c r="L1806">
        <v>33</v>
      </c>
      <c r="M1806">
        <v>34</v>
      </c>
      <c r="N1806">
        <v>5.07</v>
      </c>
      <c r="P1806">
        <v>1.4</v>
      </c>
      <c r="R1806">
        <v>1.67</v>
      </c>
      <c r="T1806">
        <v>0.47</v>
      </c>
      <c r="U1806" t="s">
        <v>93</v>
      </c>
      <c r="X1806" t="s">
        <v>2682</v>
      </c>
      <c r="Y1806">
        <v>1805</v>
      </c>
      <c r="Z1806" s="1">
        <v>0.22753356481481482</v>
      </c>
      <c r="AA1806" t="s">
        <v>11588</v>
      </c>
      <c r="AB1806">
        <v>-3.0000000000000001E-3</v>
      </c>
      <c r="AC1806">
        <v>-4.7E-2</v>
      </c>
      <c r="AD1806">
        <v>5.07</v>
      </c>
      <c r="AE1806" t="s">
        <v>105</v>
      </c>
      <c r="AF1806" t="s">
        <v>36</v>
      </c>
    </row>
    <row r="1807" spans="1:32" x14ac:dyDescent="0.2">
      <c r="A1807">
        <v>1806</v>
      </c>
      <c r="C1807">
        <v>35640</v>
      </c>
      <c r="D1807">
        <v>132100</v>
      </c>
      <c r="F1807">
        <v>5</v>
      </c>
      <c r="G1807">
        <v>26</v>
      </c>
      <c r="H1807">
        <v>2.4</v>
      </c>
      <c r="I1807" t="s">
        <v>26</v>
      </c>
      <c r="J1807">
        <v>5</v>
      </c>
      <c r="K1807">
        <v>31</v>
      </c>
      <c r="L1807">
        <v>6</v>
      </c>
      <c r="M1807">
        <v>-5</v>
      </c>
      <c r="N1807">
        <v>6.23</v>
      </c>
      <c r="P1807">
        <v>-0.06</v>
      </c>
      <c r="R1807">
        <v>-0.23</v>
      </c>
      <c r="T1807">
        <v>-0.05</v>
      </c>
      <c r="X1807" t="s">
        <v>351</v>
      </c>
      <c r="Y1807">
        <v>1806</v>
      </c>
      <c r="Z1807" s="1">
        <v>0.22641666666666668</v>
      </c>
      <c r="AA1807" t="s">
        <v>11589</v>
      </c>
      <c r="AB1807">
        <v>1.2999999999999999E-2</v>
      </c>
      <c r="AC1807">
        <v>8.0000000000000002E-3</v>
      </c>
      <c r="AD1807">
        <v>6.23</v>
      </c>
      <c r="AE1807" t="s">
        <v>191</v>
      </c>
    </row>
    <row r="1808" spans="1:32" x14ac:dyDescent="0.2">
      <c r="A1808">
        <v>1807</v>
      </c>
      <c r="C1808">
        <v>35656</v>
      </c>
      <c r="D1808">
        <v>112767</v>
      </c>
      <c r="F1808">
        <v>5</v>
      </c>
      <c r="G1808">
        <v>26</v>
      </c>
      <c r="H1808">
        <v>38.799999999999997</v>
      </c>
      <c r="I1808" t="s">
        <v>24</v>
      </c>
      <c r="J1808">
        <v>6</v>
      </c>
      <c r="K1808">
        <v>52</v>
      </c>
      <c r="L1808">
        <v>9</v>
      </c>
      <c r="M1808">
        <v>6</v>
      </c>
      <c r="N1808">
        <v>6.42</v>
      </c>
      <c r="P1808">
        <v>-0.02</v>
      </c>
      <c r="R1808">
        <v>-0.04</v>
      </c>
      <c r="X1808" t="s">
        <v>185</v>
      </c>
      <c r="Y1808">
        <v>1807</v>
      </c>
      <c r="Z1808" s="1">
        <v>0.22683796296296296</v>
      </c>
      <c r="AA1808" t="s">
        <v>11590</v>
      </c>
      <c r="AB1808">
        <v>3.0000000000000001E-3</v>
      </c>
      <c r="AC1808">
        <v>-1.2E-2</v>
      </c>
      <c r="AD1808">
        <v>6.42</v>
      </c>
      <c r="AE1808" t="s">
        <v>185</v>
      </c>
    </row>
    <row r="1809" spans="1:31" x14ac:dyDescent="0.2">
      <c r="A1809">
        <v>1808</v>
      </c>
      <c r="B1809" t="s">
        <v>2683</v>
      </c>
      <c r="C1809">
        <v>35671</v>
      </c>
      <c r="D1809">
        <v>94554</v>
      </c>
      <c r="F1809">
        <v>5</v>
      </c>
      <c r="G1809">
        <v>27</v>
      </c>
      <c r="H1809">
        <v>10.1</v>
      </c>
      <c r="I1809" t="s">
        <v>24</v>
      </c>
      <c r="J1809">
        <v>17</v>
      </c>
      <c r="K1809">
        <v>57</v>
      </c>
      <c r="L1809">
        <v>44</v>
      </c>
      <c r="M1809">
        <v>17</v>
      </c>
      <c r="N1809">
        <v>5.42</v>
      </c>
      <c r="P1809">
        <v>-0.1</v>
      </c>
      <c r="R1809">
        <v>-0.53</v>
      </c>
      <c r="X1809" t="s">
        <v>211</v>
      </c>
      <c r="Y1809">
        <v>1808</v>
      </c>
      <c r="Z1809" s="1">
        <v>0.2272002314814815</v>
      </c>
      <c r="AA1809" t="s">
        <v>11591</v>
      </c>
      <c r="AB1809">
        <v>5.0000000000000001E-3</v>
      </c>
      <c r="AC1809">
        <v>-2.1999999999999999E-2</v>
      </c>
      <c r="AD1809">
        <v>5.42</v>
      </c>
      <c r="AE1809" t="s">
        <v>211</v>
      </c>
    </row>
    <row r="1810" spans="1:31" x14ac:dyDescent="0.2">
      <c r="A1810">
        <v>1809</v>
      </c>
      <c r="C1810">
        <v>35693</v>
      </c>
      <c r="D1810">
        <v>94556</v>
      </c>
      <c r="F1810">
        <v>5</v>
      </c>
      <c r="G1810">
        <v>27</v>
      </c>
      <c r="H1810">
        <v>13.8</v>
      </c>
      <c r="I1810" t="s">
        <v>24</v>
      </c>
      <c r="J1810">
        <v>15</v>
      </c>
      <c r="K1810">
        <v>15</v>
      </c>
      <c r="L1810">
        <v>28</v>
      </c>
      <c r="M1810">
        <v>15</v>
      </c>
      <c r="N1810">
        <v>6.16</v>
      </c>
      <c r="P1810">
        <v>0.08</v>
      </c>
      <c r="R1810">
        <v>0.14000000000000001</v>
      </c>
      <c r="X1810" t="s">
        <v>3062</v>
      </c>
      <c r="Y1810">
        <v>1809</v>
      </c>
      <c r="Z1810" s="1">
        <v>0.22724305555555557</v>
      </c>
      <c r="AA1810" t="s">
        <v>7682</v>
      </c>
      <c r="AB1810">
        <v>-1.4E-2</v>
      </c>
      <c r="AC1810">
        <v>-2E-3</v>
      </c>
      <c r="AD1810">
        <v>6.16</v>
      </c>
      <c r="AE1810" t="s">
        <v>3062</v>
      </c>
    </row>
    <row r="1811" spans="1:31" x14ac:dyDescent="0.2">
      <c r="A1811">
        <v>1810</v>
      </c>
      <c r="B1811" t="s">
        <v>2684</v>
      </c>
      <c r="C1811">
        <v>35708</v>
      </c>
      <c r="D1811">
        <v>77184</v>
      </c>
      <c r="F1811">
        <v>5</v>
      </c>
      <c r="G1811">
        <v>27</v>
      </c>
      <c r="H1811">
        <v>38.1</v>
      </c>
      <c r="I1811" t="s">
        <v>24</v>
      </c>
      <c r="J1811">
        <v>21</v>
      </c>
      <c r="K1811">
        <v>56</v>
      </c>
      <c r="L1811">
        <v>13</v>
      </c>
      <c r="M1811">
        <v>21</v>
      </c>
      <c r="N1811">
        <v>4.88</v>
      </c>
      <c r="P1811">
        <v>-0.15</v>
      </c>
      <c r="R1811">
        <v>-0.76</v>
      </c>
      <c r="T1811">
        <v>-0.15</v>
      </c>
      <c r="X1811" t="s">
        <v>214</v>
      </c>
      <c r="Y1811">
        <v>1810</v>
      </c>
      <c r="Z1811" s="1">
        <v>0.22752430555555556</v>
      </c>
      <c r="AA1811" t="s">
        <v>7683</v>
      </c>
      <c r="AB1811">
        <v>2E-3</v>
      </c>
      <c r="AC1811">
        <v>-7.0000000000000001E-3</v>
      </c>
      <c r="AD1811">
        <v>4.88</v>
      </c>
      <c r="AE1811" t="s">
        <v>5651</v>
      </c>
    </row>
    <row r="1812" spans="1:31" x14ac:dyDescent="0.2">
      <c r="A1812">
        <v>1811</v>
      </c>
      <c r="B1812" t="s">
        <v>2685</v>
      </c>
      <c r="C1812">
        <v>35715</v>
      </c>
      <c r="D1812">
        <v>112775</v>
      </c>
      <c r="E1812" t="s">
        <v>2686</v>
      </c>
      <c r="F1812">
        <v>5</v>
      </c>
      <c r="G1812">
        <v>26</v>
      </c>
      <c r="H1812">
        <v>50.2</v>
      </c>
      <c r="I1812" t="s">
        <v>24</v>
      </c>
      <c r="J1812">
        <v>3</v>
      </c>
      <c r="K1812">
        <v>5</v>
      </c>
      <c r="L1812">
        <v>44</v>
      </c>
      <c r="M1812">
        <v>3</v>
      </c>
      <c r="N1812">
        <v>4.59</v>
      </c>
      <c r="P1812">
        <v>-0.21</v>
      </c>
      <c r="R1812">
        <v>-0.93</v>
      </c>
      <c r="T1812">
        <v>-0.22</v>
      </c>
      <c r="X1812" t="s">
        <v>85</v>
      </c>
      <c r="Y1812">
        <v>1811</v>
      </c>
      <c r="Z1812" s="1">
        <v>0.22696990740740741</v>
      </c>
      <c r="AA1812" t="s">
        <v>7684</v>
      </c>
      <c r="AB1812">
        <v>2E-3</v>
      </c>
      <c r="AC1812">
        <v>-4.0000000000000001E-3</v>
      </c>
      <c r="AD1812">
        <v>4.59</v>
      </c>
      <c r="AE1812" t="s">
        <v>85</v>
      </c>
    </row>
    <row r="1813" spans="1:31" x14ac:dyDescent="0.2">
      <c r="A1813">
        <v>1812</v>
      </c>
      <c r="C1813">
        <v>35736</v>
      </c>
      <c r="D1813">
        <v>150442</v>
      </c>
      <c r="F1813">
        <v>5</v>
      </c>
      <c r="G1813">
        <v>25</v>
      </c>
      <c r="H1813">
        <v>59.8</v>
      </c>
      <c r="I1813" t="s">
        <v>26</v>
      </c>
      <c r="J1813">
        <v>19</v>
      </c>
      <c r="K1813">
        <v>41</v>
      </c>
      <c r="L1813">
        <v>44</v>
      </c>
      <c r="M1813">
        <v>-19</v>
      </c>
      <c r="N1813">
        <v>5.89</v>
      </c>
      <c r="P1813">
        <v>0.4</v>
      </c>
      <c r="R1813">
        <v>-0.05</v>
      </c>
      <c r="X1813" t="s">
        <v>63</v>
      </c>
      <c r="Y1813">
        <v>1812</v>
      </c>
      <c r="Z1813" s="1">
        <v>0.22638657407407406</v>
      </c>
      <c r="AA1813" t="s">
        <v>7685</v>
      </c>
      <c r="AB1813">
        <v>4.0000000000000001E-3</v>
      </c>
      <c r="AC1813">
        <v>-2.1999999999999999E-2</v>
      </c>
      <c r="AD1813">
        <v>5.89</v>
      </c>
      <c r="AE1813" t="s">
        <v>63</v>
      </c>
    </row>
    <row r="1814" spans="1:31" x14ac:dyDescent="0.2">
      <c r="A1814">
        <v>1813</v>
      </c>
      <c r="C1814">
        <v>35765</v>
      </c>
      <c r="D1814">
        <v>217325</v>
      </c>
      <c r="F1814">
        <v>5</v>
      </c>
      <c r="G1814">
        <v>24</v>
      </c>
      <c r="H1814">
        <v>55.6</v>
      </c>
      <c r="I1814" t="s">
        <v>26</v>
      </c>
      <c r="J1814">
        <v>44</v>
      </c>
      <c r="K1814">
        <v>13</v>
      </c>
      <c r="L1814">
        <v>33</v>
      </c>
      <c r="M1814">
        <v>-44</v>
      </c>
      <c r="N1814">
        <v>6.08</v>
      </c>
      <c r="P1814">
        <v>1.2</v>
      </c>
      <c r="X1814" t="s">
        <v>45</v>
      </c>
      <c r="Y1814">
        <v>1813</v>
      </c>
      <c r="Z1814" s="1">
        <v>0.22564351851851852</v>
      </c>
      <c r="AA1814" t="s">
        <v>7686</v>
      </c>
      <c r="AB1814">
        <v>3.0000000000000001E-3</v>
      </c>
      <c r="AC1814">
        <v>5.0000000000000001E-3</v>
      </c>
      <c r="AD1814">
        <v>6.08</v>
      </c>
      <c r="AE1814" t="s">
        <v>45</v>
      </c>
    </row>
    <row r="1815" spans="1:31" x14ac:dyDescent="0.2">
      <c r="A1815">
        <v>1814</v>
      </c>
      <c r="B1815" t="s">
        <v>2687</v>
      </c>
      <c r="C1815">
        <v>35770</v>
      </c>
      <c r="D1815">
        <v>94566</v>
      </c>
      <c r="F1815">
        <v>5</v>
      </c>
      <c r="G1815">
        <v>27</v>
      </c>
      <c r="H1815">
        <v>45.6</v>
      </c>
      <c r="I1815" t="s">
        <v>24</v>
      </c>
      <c r="J1815">
        <v>15</v>
      </c>
      <c r="K1815">
        <v>52</v>
      </c>
      <c r="L1815">
        <v>27</v>
      </c>
      <c r="M1815">
        <v>15</v>
      </c>
      <c r="N1815">
        <v>5.5</v>
      </c>
      <c r="P1815">
        <v>0.01</v>
      </c>
      <c r="R1815">
        <v>-0.05</v>
      </c>
      <c r="X1815" t="s">
        <v>351</v>
      </c>
      <c r="Y1815">
        <v>1814</v>
      </c>
      <c r="Z1815" s="1">
        <v>0.2276111111111111</v>
      </c>
      <c r="AA1815" t="s">
        <v>7687</v>
      </c>
      <c r="AB1815">
        <v>6.0000000000000001E-3</v>
      </c>
      <c r="AC1815">
        <v>-2.1999999999999999E-2</v>
      </c>
      <c r="AD1815">
        <v>5.5</v>
      </c>
      <c r="AE1815" t="s">
        <v>191</v>
      </c>
    </row>
    <row r="1816" spans="1:31" x14ac:dyDescent="0.2">
      <c r="A1816">
        <v>1815</v>
      </c>
      <c r="C1816">
        <v>35798</v>
      </c>
      <c r="D1816">
        <v>258405</v>
      </c>
      <c r="F1816">
        <v>5</v>
      </c>
      <c r="G1816">
        <v>12</v>
      </c>
      <c r="H1816">
        <v>25.7</v>
      </c>
      <c r="I1816" t="s">
        <v>26</v>
      </c>
      <c r="J1816">
        <v>81</v>
      </c>
      <c r="K1816">
        <v>32</v>
      </c>
      <c r="L1816">
        <v>30</v>
      </c>
      <c r="M1816">
        <v>-81</v>
      </c>
      <c r="N1816">
        <v>6.51</v>
      </c>
      <c r="P1816">
        <v>1.1100000000000001</v>
      </c>
      <c r="R1816">
        <v>1.01</v>
      </c>
      <c r="X1816" t="s">
        <v>45</v>
      </c>
      <c r="Y1816">
        <v>1815</v>
      </c>
      <c r="Z1816" s="1">
        <v>0.21696412037037038</v>
      </c>
      <c r="AA1816" t="s">
        <v>7688</v>
      </c>
      <c r="AB1816">
        <v>1.0999999999999999E-2</v>
      </c>
      <c r="AC1816">
        <v>0.05</v>
      </c>
      <c r="AD1816">
        <v>6.51</v>
      </c>
      <c r="AE1816" t="s">
        <v>45</v>
      </c>
    </row>
    <row r="1817" spans="1:31" x14ac:dyDescent="0.2">
      <c r="A1817">
        <v>1816</v>
      </c>
      <c r="B1817" t="s">
        <v>2688</v>
      </c>
      <c r="C1817">
        <v>35802</v>
      </c>
      <c r="D1817">
        <v>94573</v>
      </c>
      <c r="F1817">
        <v>5</v>
      </c>
      <c r="G1817">
        <v>28</v>
      </c>
      <c r="H1817">
        <v>1.6</v>
      </c>
      <c r="I1817" t="s">
        <v>24</v>
      </c>
      <c r="J1817">
        <v>17</v>
      </c>
      <c r="K1817">
        <v>14</v>
      </c>
      <c r="L1817">
        <v>20</v>
      </c>
      <c r="M1817">
        <v>17</v>
      </c>
      <c r="N1817">
        <v>5.77</v>
      </c>
      <c r="P1817">
        <v>1.63</v>
      </c>
      <c r="R1817">
        <v>2.0099999999999998</v>
      </c>
      <c r="X1817" t="s">
        <v>419</v>
      </c>
      <c r="Y1817">
        <v>1816</v>
      </c>
      <c r="Z1817" s="1">
        <v>0.2277962962962963</v>
      </c>
      <c r="AA1817" t="s">
        <v>7689</v>
      </c>
      <c r="AB1817">
        <v>0.02</v>
      </c>
      <c r="AC1817">
        <v>-4.9000000000000002E-2</v>
      </c>
      <c r="AD1817">
        <v>5.77</v>
      </c>
      <c r="AE1817" t="s">
        <v>419</v>
      </c>
    </row>
    <row r="1818" spans="1:31" x14ac:dyDescent="0.2">
      <c r="A1818">
        <v>1817</v>
      </c>
      <c r="C1818">
        <v>35850</v>
      </c>
      <c r="D1818">
        <v>150461</v>
      </c>
      <c r="F1818">
        <v>5</v>
      </c>
      <c r="G1818">
        <v>27</v>
      </c>
      <c r="H1818">
        <v>4.8</v>
      </c>
      <c r="I1818" t="s">
        <v>26</v>
      </c>
      <c r="J1818">
        <v>11</v>
      </c>
      <c r="K1818">
        <v>54</v>
      </c>
      <c r="L1818">
        <v>3</v>
      </c>
      <c r="M1818">
        <v>-11</v>
      </c>
      <c r="N1818">
        <v>6.35</v>
      </c>
      <c r="P1818">
        <v>0.51</v>
      </c>
      <c r="R1818">
        <v>0.01</v>
      </c>
      <c r="W1818" t="s">
        <v>216</v>
      </c>
      <c r="X1818" t="s">
        <v>2689</v>
      </c>
      <c r="Y1818">
        <v>1817</v>
      </c>
      <c r="Z1818" s="1">
        <v>0.22713888888888889</v>
      </c>
      <c r="AA1818" t="s">
        <v>7690</v>
      </c>
      <c r="AB1818">
        <v>1.9E-2</v>
      </c>
      <c r="AC1818">
        <v>-4.9000000000000002E-2</v>
      </c>
      <c r="AD1818">
        <v>6.35</v>
      </c>
      <c r="AE1818" t="s">
        <v>7691</v>
      </c>
    </row>
    <row r="1819" spans="1:31" x14ac:dyDescent="0.2">
      <c r="A1819">
        <v>1818</v>
      </c>
      <c r="B1819" t="s">
        <v>2690</v>
      </c>
      <c r="C1819">
        <v>35860</v>
      </c>
      <c r="D1819">
        <v>233965</v>
      </c>
      <c r="F1819">
        <v>5</v>
      </c>
      <c r="G1819">
        <v>24</v>
      </c>
      <c r="H1819">
        <v>46.2</v>
      </c>
      <c r="I1819" t="s">
        <v>26</v>
      </c>
      <c r="J1819">
        <v>52</v>
      </c>
      <c r="K1819">
        <v>18</v>
      </c>
      <c r="L1819">
        <v>59</v>
      </c>
      <c r="M1819">
        <v>-52</v>
      </c>
      <c r="N1819">
        <v>6.27</v>
      </c>
      <c r="P1819">
        <v>7.0000000000000007E-2</v>
      </c>
      <c r="R1819">
        <v>7.0000000000000007E-2</v>
      </c>
      <c r="X1819" t="s">
        <v>134</v>
      </c>
      <c r="Y1819">
        <v>1818</v>
      </c>
      <c r="Z1819" s="1">
        <v>0.22553472222222223</v>
      </c>
      <c r="AA1819" t="s">
        <v>7692</v>
      </c>
      <c r="AB1819">
        <v>-1.2E-2</v>
      </c>
      <c r="AC1819">
        <v>-3.1E-2</v>
      </c>
      <c r="AD1819">
        <v>6.27</v>
      </c>
      <c r="AE1819" t="s">
        <v>134</v>
      </c>
    </row>
    <row r="1820" spans="1:31" x14ac:dyDescent="0.2">
      <c r="A1820">
        <v>1819</v>
      </c>
      <c r="C1820">
        <v>35909</v>
      </c>
      <c r="D1820">
        <v>94580</v>
      </c>
      <c r="F1820">
        <v>5</v>
      </c>
      <c r="G1820">
        <v>28</v>
      </c>
      <c r="H1820">
        <v>34.799999999999997</v>
      </c>
      <c r="I1820" t="s">
        <v>24</v>
      </c>
      <c r="J1820">
        <v>13</v>
      </c>
      <c r="K1820">
        <v>40</v>
      </c>
      <c r="L1820">
        <v>44</v>
      </c>
      <c r="M1820">
        <v>13</v>
      </c>
      <c r="N1820">
        <v>6.35</v>
      </c>
      <c r="P1820">
        <v>0.15</v>
      </c>
      <c r="R1820">
        <v>0.14000000000000001</v>
      </c>
      <c r="X1820" t="s">
        <v>310</v>
      </c>
      <c r="Y1820">
        <v>1819</v>
      </c>
      <c r="Z1820" s="1">
        <v>0.22818055555555558</v>
      </c>
      <c r="AA1820" t="s">
        <v>7693</v>
      </c>
      <c r="AB1820">
        <v>1.4E-2</v>
      </c>
      <c r="AC1820">
        <v>-1.7999999999999999E-2</v>
      </c>
      <c r="AD1820">
        <v>6.35</v>
      </c>
      <c r="AE1820" t="s">
        <v>310</v>
      </c>
    </row>
    <row r="1821" spans="1:31" x14ac:dyDescent="0.2">
      <c r="A1821">
        <v>1820</v>
      </c>
      <c r="C1821">
        <v>35912</v>
      </c>
      <c r="D1821">
        <v>112794</v>
      </c>
      <c r="F1821">
        <v>5</v>
      </c>
      <c r="G1821">
        <v>28</v>
      </c>
      <c r="H1821">
        <v>1.6</v>
      </c>
      <c r="I1821" t="s">
        <v>24</v>
      </c>
      <c r="J1821">
        <v>1</v>
      </c>
      <c r="K1821">
        <v>17</v>
      </c>
      <c r="L1821">
        <v>54</v>
      </c>
      <c r="M1821">
        <v>1</v>
      </c>
      <c r="N1821">
        <v>6.41</v>
      </c>
      <c r="P1821">
        <v>-0.18</v>
      </c>
      <c r="R1821">
        <v>-0.74</v>
      </c>
      <c r="T1821">
        <v>-0.18</v>
      </c>
      <c r="X1821" t="s">
        <v>82</v>
      </c>
      <c r="Y1821">
        <v>1820</v>
      </c>
      <c r="Z1821" s="1">
        <v>0.2277962962962963</v>
      </c>
      <c r="AA1821" t="s">
        <v>7694</v>
      </c>
      <c r="AB1821">
        <v>1.7999999999999999E-2</v>
      </c>
      <c r="AC1821">
        <v>3.0000000000000001E-3</v>
      </c>
      <c r="AD1821">
        <v>6.41</v>
      </c>
      <c r="AE1821" t="s">
        <v>82</v>
      </c>
    </row>
    <row r="1822" spans="1:31" x14ac:dyDescent="0.2">
      <c r="A1822">
        <v>1821</v>
      </c>
      <c r="B1822" t="s">
        <v>1819</v>
      </c>
      <c r="C1822">
        <v>35943</v>
      </c>
      <c r="D1822">
        <v>77201</v>
      </c>
      <c r="E1822">
        <v>2009</v>
      </c>
      <c r="F1822">
        <v>5</v>
      </c>
      <c r="G1822">
        <v>29</v>
      </c>
      <c r="H1822">
        <v>16.5</v>
      </c>
      <c r="I1822" t="s">
        <v>24</v>
      </c>
      <c r="J1822">
        <v>25</v>
      </c>
      <c r="K1822">
        <v>9</v>
      </c>
      <c r="L1822">
        <v>2</v>
      </c>
      <c r="M1822">
        <v>25</v>
      </c>
      <c r="N1822">
        <v>5.47</v>
      </c>
      <c r="P1822">
        <v>-0.04</v>
      </c>
      <c r="R1822">
        <v>-0.14000000000000001</v>
      </c>
      <c r="X1822" t="s">
        <v>1820</v>
      </c>
      <c r="Y1822">
        <v>1821</v>
      </c>
      <c r="Z1822" s="1">
        <v>0.22866319444444447</v>
      </c>
      <c r="AA1822" t="s">
        <v>7695</v>
      </c>
      <c r="AB1822">
        <v>0.01</v>
      </c>
      <c r="AC1822">
        <v>-3.2000000000000001E-2</v>
      </c>
      <c r="AD1822">
        <v>5.47</v>
      </c>
      <c r="AE1822" t="s">
        <v>1820</v>
      </c>
    </row>
    <row r="1823" spans="1:31" x14ac:dyDescent="0.2">
      <c r="A1823">
        <v>1822</v>
      </c>
      <c r="C1823">
        <v>35984</v>
      </c>
      <c r="D1823">
        <v>77205</v>
      </c>
      <c r="F1823">
        <v>5</v>
      </c>
      <c r="G1823">
        <v>29</v>
      </c>
      <c r="H1823">
        <v>40.6</v>
      </c>
      <c r="I1823" t="s">
        <v>24</v>
      </c>
      <c r="J1823">
        <v>29</v>
      </c>
      <c r="K1823">
        <v>11</v>
      </c>
      <c r="L1823">
        <v>11</v>
      </c>
      <c r="M1823">
        <v>29</v>
      </c>
      <c r="N1823">
        <v>6.24</v>
      </c>
      <c r="P1823">
        <v>0.45</v>
      </c>
      <c r="R1823">
        <v>0.01</v>
      </c>
      <c r="X1823" t="s">
        <v>2851</v>
      </c>
      <c r="Y1823">
        <v>1822</v>
      </c>
      <c r="Z1823" s="1">
        <v>0.22894212962962965</v>
      </c>
      <c r="AA1823" t="s">
        <v>7696</v>
      </c>
      <c r="AB1823">
        <v>2.1999999999999999E-2</v>
      </c>
      <c r="AC1823">
        <v>-5.3999999999999999E-2</v>
      </c>
      <c r="AD1823">
        <v>6.24</v>
      </c>
      <c r="AE1823" t="s">
        <v>2851</v>
      </c>
    </row>
    <row r="1824" spans="1:31" x14ac:dyDescent="0.2">
      <c r="A1824">
        <v>1823</v>
      </c>
      <c r="C1824">
        <v>35991</v>
      </c>
      <c r="D1824">
        <v>170445</v>
      </c>
      <c r="F1824">
        <v>5</v>
      </c>
      <c r="G1824">
        <v>27</v>
      </c>
      <c r="H1824">
        <v>36.5</v>
      </c>
      <c r="I1824" t="s">
        <v>26</v>
      </c>
      <c r="J1824">
        <v>21</v>
      </c>
      <c r="K1824">
        <v>22</v>
      </c>
      <c r="L1824">
        <v>32</v>
      </c>
      <c r="M1824">
        <v>-21</v>
      </c>
      <c r="N1824">
        <v>6.07</v>
      </c>
      <c r="P1824">
        <v>1.04</v>
      </c>
      <c r="R1824">
        <v>0.86</v>
      </c>
      <c r="T1824">
        <v>0.35</v>
      </c>
      <c r="U1824" t="s">
        <v>93</v>
      </c>
      <c r="W1824" t="s">
        <v>27</v>
      </c>
      <c r="X1824" t="s">
        <v>3097</v>
      </c>
      <c r="Y1824">
        <v>1823</v>
      </c>
      <c r="Z1824" s="1">
        <v>0.22750578703703705</v>
      </c>
      <c r="AA1824" t="s">
        <v>7697</v>
      </c>
      <c r="AB1824">
        <v>1.2999999999999999E-2</v>
      </c>
      <c r="AC1824">
        <v>3.5999999999999997E-2</v>
      </c>
      <c r="AD1824">
        <v>6.07</v>
      </c>
      <c r="AE1824" t="s">
        <v>6680</v>
      </c>
    </row>
    <row r="1825" spans="1:32" x14ac:dyDescent="0.2">
      <c r="A1825">
        <v>1824</v>
      </c>
      <c r="C1825">
        <v>36040</v>
      </c>
      <c r="D1825">
        <v>40387</v>
      </c>
      <c r="F1825">
        <v>5</v>
      </c>
      <c r="G1825">
        <v>30</v>
      </c>
      <c r="H1825">
        <v>48.6</v>
      </c>
      <c r="I1825" t="s">
        <v>24</v>
      </c>
      <c r="J1825">
        <v>41</v>
      </c>
      <c r="K1825">
        <v>27</v>
      </c>
      <c r="L1825">
        <v>43</v>
      </c>
      <c r="M1825">
        <v>41</v>
      </c>
      <c r="N1825">
        <v>6</v>
      </c>
      <c r="P1825">
        <v>1.1100000000000001</v>
      </c>
      <c r="R1825">
        <v>1.1200000000000001</v>
      </c>
      <c r="X1825" t="s">
        <v>2998</v>
      </c>
      <c r="Y1825">
        <v>1824</v>
      </c>
      <c r="Z1825" s="1">
        <v>0.22972916666666665</v>
      </c>
      <c r="AA1825" t="s">
        <v>7698</v>
      </c>
      <c r="AB1825">
        <v>2E-3</v>
      </c>
      <c r="AC1825">
        <v>-3.5000000000000003E-2</v>
      </c>
      <c r="AD1825">
        <v>6</v>
      </c>
      <c r="AE1825" t="s">
        <v>54</v>
      </c>
    </row>
    <row r="1826" spans="1:32" x14ac:dyDescent="0.2">
      <c r="A1826">
        <v>1825</v>
      </c>
      <c r="C1826">
        <v>36041</v>
      </c>
      <c r="D1826">
        <v>58129</v>
      </c>
      <c r="F1826">
        <v>5</v>
      </c>
      <c r="G1826">
        <v>30</v>
      </c>
      <c r="H1826">
        <v>45.1</v>
      </c>
      <c r="I1826" t="s">
        <v>24</v>
      </c>
      <c r="J1826">
        <v>39</v>
      </c>
      <c r="K1826">
        <v>49</v>
      </c>
      <c r="L1826">
        <v>33</v>
      </c>
      <c r="M1826">
        <v>39</v>
      </c>
      <c r="N1826">
        <v>6.37</v>
      </c>
      <c r="P1826">
        <v>0.97</v>
      </c>
      <c r="R1826">
        <v>0.76</v>
      </c>
      <c r="X1826" t="s">
        <v>60</v>
      </c>
      <c r="Y1826">
        <v>1825</v>
      </c>
      <c r="Z1826" s="1">
        <v>0.2296886574074074</v>
      </c>
      <c r="AA1826" t="s">
        <v>7699</v>
      </c>
      <c r="AB1826">
        <v>2.1000000000000001E-2</v>
      </c>
      <c r="AC1826">
        <v>-4.1000000000000002E-2</v>
      </c>
      <c r="AD1826">
        <v>6.37</v>
      </c>
      <c r="AE1826" t="s">
        <v>60</v>
      </c>
    </row>
    <row r="1827" spans="1:32" x14ac:dyDescent="0.2">
      <c r="A1827">
        <v>1826</v>
      </c>
      <c r="C1827">
        <v>36058</v>
      </c>
      <c r="D1827">
        <v>132157</v>
      </c>
      <c r="F1827">
        <v>5</v>
      </c>
      <c r="G1827">
        <v>28</v>
      </c>
      <c r="H1827">
        <v>56.7</v>
      </c>
      <c r="I1827" t="s">
        <v>26</v>
      </c>
      <c r="J1827">
        <v>3</v>
      </c>
      <c r="K1827">
        <v>18</v>
      </c>
      <c r="L1827">
        <v>27</v>
      </c>
      <c r="M1827">
        <v>-3</v>
      </c>
      <c r="N1827">
        <v>6.39</v>
      </c>
      <c r="P1827">
        <v>-0.01</v>
      </c>
      <c r="R1827">
        <v>-0.06</v>
      </c>
      <c r="X1827" t="s">
        <v>185</v>
      </c>
      <c r="Y1827">
        <v>1826</v>
      </c>
      <c r="Z1827" s="1">
        <v>0.22843402777777777</v>
      </c>
      <c r="AA1827" t="s">
        <v>7700</v>
      </c>
      <c r="AB1827">
        <v>-3.5000000000000003E-2</v>
      </c>
      <c r="AC1827">
        <v>-1.4999999999999999E-2</v>
      </c>
      <c r="AD1827">
        <v>6.39</v>
      </c>
      <c r="AE1827" t="s">
        <v>185</v>
      </c>
    </row>
    <row r="1828" spans="1:32" x14ac:dyDescent="0.2">
      <c r="A1828">
        <v>1827</v>
      </c>
      <c r="C1828">
        <v>36060</v>
      </c>
      <c r="D1828">
        <v>217340</v>
      </c>
      <c r="F1828">
        <v>5</v>
      </c>
      <c r="G1828">
        <v>27</v>
      </c>
      <c r="H1828">
        <v>5.3</v>
      </c>
      <c r="I1828" t="s">
        <v>26</v>
      </c>
      <c r="J1828">
        <v>40</v>
      </c>
      <c r="K1828">
        <v>56</v>
      </c>
      <c r="L1828">
        <v>37</v>
      </c>
      <c r="M1828">
        <v>-40</v>
      </c>
      <c r="N1828">
        <v>5.87</v>
      </c>
      <c r="P1828">
        <v>0.23</v>
      </c>
      <c r="R1828">
        <v>0.18</v>
      </c>
      <c r="T1828">
        <v>0.12</v>
      </c>
      <c r="X1828" t="s">
        <v>240</v>
      </c>
      <c r="Y1828">
        <v>1827</v>
      </c>
      <c r="Z1828" s="1">
        <v>0.22714467592592591</v>
      </c>
      <c r="AA1828" t="s">
        <v>7701</v>
      </c>
      <c r="AB1828">
        <v>1.0999999999999999E-2</v>
      </c>
      <c r="AC1828">
        <v>9.6000000000000002E-2</v>
      </c>
      <c r="AD1828">
        <v>5.87</v>
      </c>
      <c r="AE1828" t="s">
        <v>240</v>
      </c>
    </row>
    <row r="1829" spans="1:32" x14ac:dyDescent="0.2">
      <c r="A1829">
        <v>1828</v>
      </c>
      <c r="B1829" t="s">
        <v>1821</v>
      </c>
      <c r="C1829">
        <v>36066</v>
      </c>
      <c r="D1829">
        <v>25241</v>
      </c>
      <c r="E1829">
        <v>2058</v>
      </c>
      <c r="F1829">
        <v>5</v>
      </c>
      <c r="G1829">
        <v>32</v>
      </c>
      <c r="H1829">
        <v>33.799999999999997</v>
      </c>
      <c r="I1829" t="s">
        <v>24</v>
      </c>
      <c r="J1829">
        <v>57</v>
      </c>
      <c r="K1829">
        <v>13</v>
      </c>
      <c r="L1829">
        <v>16</v>
      </c>
      <c r="M1829">
        <v>57</v>
      </c>
      <c r="N1829">
        <v>6.48</v>
      </c>
      <c r="P1829">
        <v>0.56999999999999995</v>
      </c>
      <c r="R1829">
        <v>0.12</v>
      </c>
      <c r="X1829" t="s">
        <v>199</v>
      </c>
      <c r="Y1829">
        <v>1828</v>
      </c>
      <c r="Z1829" s="1">
        <v>0.23094675925925925</v>
      </c>
      <c r="AA1829" t="s">
        <v>7702</v>
      </c>
      <c r="AB1829">
        <v>0.113</v>
      </c>
      <c r="AC1829">
        <v>-0.222</v>
      </c>
      <c r="AD1829">
        <v>6.48</v>
      </c>
      <c r="AE1829" t="s">
        <v>199</v>
      </c>
    </row>
    <row r="1830" spans="1:32" x14ac:dyDescent="0.2">
      <c r="A1830">
        <v>1829</v>
      </c>
      <c r="B1830" t="s">
        <v>1822</v>
      </c>
      <c r="C1830">
        <v>36079</v>
      </c>
      <c r="D1830">
        <v>170457</v>
      </c>
      <c r="E1830">
        <v>2008</v>
      </c>
      <c r="F1830">
        <v>5</v>
      </c>
      <c r="G1830">
        <v>28</v>
      </c>
      <c r="H1830">
        <v>14.7</v>
      </c>
      <c r="I1830" t="s">
        <v>26</v>
      </c>
      <c r="J1830">
        <v>20</v>
      </c>
      <c r="K1830">
        <v>45</v>
      </c>
      <c r="L1830">
        <v>34</v>
      </c>
      <c r="M1830">
        <v>-20</v>
      </c>
      <c r="N1830">
        <v>2.84</v>
      </c>
      <c r="P1830">
        <v>0.82</v>
      </c>
      <c r="R1830">
        <v>0.46</v>
      </c>
      <c r="T1830">
        <v>0.44</v>
      </c>
      <c r="X1830" t="s">
        <v>513</v>
      </c>
      <c r="Y1830">
        <v>1829</v>
      </c>
      <c r="Z1830" s="1">
        <v>0.22794791666666667</v>
      </c>
      <c r="AA1830" t="s">
        <v>7703</v>
      </c>
      <c r="AB1830">
        <v>-4.0000000000000001E-3</v>
      </c>
      <c r="AC1830">
        <v>-8.8999999999999996E-2</v>
      </c>
      <c r="AD1830">
        <v>2.84</v>
      </c>
      <c r="AE1830" t="s">
        <v>513</v>
      </c>
    </row>
    <row r="1831" spans="1:32" x14ac:dyDescent="0.2">
      <c r="A1831">
        <v>1830</v>
      </c>
      <c r="C1831">
        <v>36134</v>
      </c>
      <c r="D1831">
        <v>132170</v>
      </c>
      <c r="E1831">
        <v>2022</v>
      </c>
      <c r="F1831">
        <v>5</v>
      </c>
      <c r="G1831">
        <v>29</v>
      </c>
      <c r="H1831">
        <v>23.6</v>
      </c>
      <c r="I1831" t="s">
        <v>26</v>
      </c>
      <c r="J1831">
        <v>3</v>
      </c>
      <c r="K1831">
        <v>26</v>
      </c>
      <c r="L1831">
        <v>47</v>
      </c>
      <c r="M1831">
        <v>-3</v>
      </c>
      <c r="N1831">
        <v>5.79</v>
      </c>
      <c r="P1831">
        <v>1.1499999999999999</v>
      </c>
      <c r="R1831">
        <v>1.02</v>
      </c>
      <c r="T1831">
        <v>0.56999999999999995</v>
      </c>
      <c r="X1831" t="s">
        <v>1823</v>
      </c>
      <c r="Y1831">
        <v>1830</v>
      </c>
      <c r="Z1831" s="1">
        <v>0.22874537037037038</v>
      </c>
      <c r="AA1831" t="s">
        <v>7704</v>
      </c>
      <c r="AB1831">
        <v>-4.3999999999999997E-2</v>
      </c>
      <c r="AC1831">
        <v>-8.0000000000000002E-3</v>
      </c>
      <c r="AD1831">
        <v>5.79</v>
      </c>
      <c r="AE1831" t="s">
        <v>6439</v>
      </c>
    </row>
    <row r="1832" spans="1:32" x14ac:dyDescent="0.2">
      <c r="A1832">
        <v>1831</v>
      </c>
      <c r="C1832">
        <v>36160</v>
      </c>
      <c r="D1832">
        <v>77220</v>
      </c>
      <c r="F1832">
        <v>5</v>
      </c>
      <c r="G1832">
        <v>30</v>
      </c>
      <c r="H1832">
        <v>43.4</v>
      </c>
      <c r="I1832" t="s">
        <v>24</v>
      </c>
      <c r="J1832">
        <v>22</v>
      </c>
      <c r="K1832">
        <v>27</v>
      </c>
      <c r="L1832">
        <v>45</v>
      </c>
      <c r="M1832">
        <v>22</v>
      </c>
      <c r="N1832">
        <v>6.29</v>
      </c>
      <c r="P1832">
        <v>1.18</v>
      </c>
      <c r="R1832">
        <v>1.1499999999999999</v>
      </c>
      <c r="X1832" t="s">
        <v>197</v>
      </c>
      <c r="Y1832">
        <v>1831</v>
      </c>
      <c r="Z1832" s="1">
        <v>0.22966898148148149</v>
      </c>
      <c r="AA1832" t="s">
        <v>7705</v>
      </c>
      <c r="AB1832">
        <v>4.2999999999999997E-2</v>
      </c>
      <c r="AC1832">
        <v>-1.6E-2</v>
      </c>
      <c r="AD1832">
        <v>6.29</v>
      </c>
      <c r="AE1832" t="s">
        <v>197</v>
      </c>
    </row>
    <row r="1833" spans="1:32" x14ac:dyDescent="0.2">
      <c r="A1833">
        <v>1832</v>
      </c>
      <c r="C1833">
        <v>36162</v>
      </c>
      <c r="D1833">
        <v>94596</v>
      </c>
      <c r="F1833">
        <v>5</v>
      </c>
      <c r="G1833">
        <v>30</v>
      </c>
      <c r="H1833">
        <v>26.1</v>
      </c>
      <c r="I1833" t="s">
        <v>24</v>
      </c>
      <c r="J1833">
        <v>15</v>
      </c>
      <c r="K1833">
        <v>21</v>
      </c>
      <c r="L1833">
        <v>37</v>
      </c>
      <c r="M1833">
        <v>15</v>
      </c>
      <c r="N1833">
        <v>5.94</v>
      </c>
      <c r="P1833">
        <v>0.14000000000000001</v>
      </c>
      <c r="R1833">
        <v>0.14000000000000001</v>
      </c>
      <c r="X1833" t="s">
        <v>1824</v>
      </c>
      <c r="Y1833">
        <v>1832</v>
      </c>
      <c r="Z1833" s="1">
        <v>0.22946875</v>
      </c>
      <c r="AA1833" t="s">
        <v>7706</v>
      </c>
      <c r="AB1833">
        <v>-2.7E-2</v>
      </c>
      <c r="AC1833">
        <v>-0.05</v>
      </c>
      <c r="AD1833">
        <v>5.94</v>
      </c>
      <c r="AE1833" t="s">
        <v>1824</v>
      </c>
    </row>
    <row r="1834" spans="1:32" x14ac:dyDescent="0.2">
      <c r="A1834">
        <v>1833</v>
      </c>
      <c r="C1834">
        <v>36166</v>
      </c>
      <c r="D1834">
        <v>112830</v>
      </c>
      <c r="F1834">
        <v>5</v>
      </c>
      <c r="G1834">
        <v>29</v>
      </c>
      <c r="H1834">
        <v>54.8</v>
      </c>
      <c r="I1834" t="s">
        <v>24</v>
      </c>
      <c r="J1834">
        <v>1</v>
      </c>
      <c r="K1834">
        <v>47</v>
      </c>
      <c r="L1834">
        <v>21</v>
      </c>
      <c r="M1834">
        <v>1</v>
      </c>
      <c r="N1834">
        <v>5.78</v>
      </c>
      <c r="P1834">
        <v>-0.2</v>
      </c>
      <c r="R1834">
        <v>-0.84</v>
      </c>
      <c r="T1834">
        <v>-0.2</v>
      </c>
      <c r="X1834" t="s">
        <v>82</v>
      </c>
      <c r="Y1834">
        <v>1833</v>
      </c>
      <c r="Z1834" s="1">
        <v>0.22910648148148149</v>
      </c>
      <c r="AA1834" t="s">
        <v>7707</v>
      </c>
      <c r="AB1834">
        <v>8.0000000000000002E-3</v>
      </c>
      <c r="AC1834">
        <v>-4.0000000000000001E-3</v>
      </c>
      <c r="AD1834">
        <v>5.78</v>
      </c>
      <c r="AE1834" t="s">
        <v>82</v>
      </c>
    </row>
    <row r="1835" spans="1:32" x14ac:dyDescent="0.2">
      <c r="A1835">
        <v>1834</v>
      </c>
      <c r="B1835" t="s">
        <v>1825</v>
      </c>
      <c r="C1835">
        <v>36167</v>
      </c>
      <c r="D1835">
        <v>132176</v>
      </c>
      <c r="E1835" t="s">
        <v>1826</v>
      </c>
      <c r="F1835">
        <v>5</v>
      </c>
      <c r="G1835">
        <v>29</v>
      </c>
      <c r="H1835">
        <v>44</v>
      </c>
      <c r="I1835" t="s">
        <v>26</v>
      </c>
      <c r="J1835">
        <v>1</v>
      </c>
      <c r="K1835">
        <v>5</v>
      </c>
      <c r="L1835">
        <v>32</v>
      </c>
      <c r="M1835">
        <v>-1</v>
      </c>
      <c r="N1835">
        <v>4.71</v>
      </c>
      <c r="P1835">
        <v>1.57</v>
      </c>
      <c r="R1835">
        <v>1.85</v>
      </c>
      <c r="T1835">
        <v>0.69</v>
      </c>
      <c r="U1835" t="s">
        <v>93</v>
      </c>
      <c r="X1835" t="s">
        <v>77</v>
      </c>
      <c r="Y1835">
        <v>1834</v>
      </c>
      <c r="Z1835" s="1">
        <v>0.22898148148148148</v>
      </c>
      <c r="AA1835" t="s">
        <v>7708</v>
      </c>
      <c r="AB1835">
        <v>4.0000000000000001E-3</v>
      </c>
      <c r="AC1835">
        <v>-2.3E-2</v>
      </c>
      <c r="AD1835">
        <v>4.71</v>
      </c>
      <c r="AE1835" t="s">
        <v>77</v>
      </c>
    </row>
    <row r="1836" spans="1:32" x14ac:dyDescent="0.2">
      <c r="A1836">
        <v>1835</v>
      </c>
      <c r="C1836">
        <v>36187</v>
      </c>
      <c r="D1836">
        <v>195887</v>
      </c>
      <c r="F1836">
        <v>5</v>
      </c>
      <c r="G1836">
        <v>28</v>
      </c>
      <c r="H1836">
        <v>15.3</v>
      </c>
      <c r="I1836" t="s">
        <v>26</v>
      </c>
      <c r="J1836">
        <v>37</v>
      </c>
      <c r="K1836">
        <v>13</v>
      </c>
      <c r="L1836">
        <v>50</v>
      </c>
      <c r="M1836">
        <v>-37</v>
      </c>
      <c r="N1836">
        <v>5.57</v>
      </c>
      <c r="P1836">
        <v>0.02</v>
      </c>
      <c r="R1836">
        <v>0.03</v>
      </c>
      <c r="X1836" t="s">
        <v>89</v>
      </c>
      <c r="Y1836">
        <v>1835</v>
      </c>
      <c r="Z1836" s="1">
        <v>0.2279548611111111</v>
      </c>
      <c r="AA1836" t="s">
        <v>7709</v>
      </c>
      <c r="AB1836">
        <v>8.9999999999999993E-3</v>
      </c>
      <c r="AC1836">
        <v>7.3999999999999996E-2</v>
      </c>
      <c r="AD1836">
        <v>5.57</v>
      </c>
      <c r="AE1836" t="s">
        <v>89</v>
      </c>
    </row>
    <row r="1837" spans="1:32" x14ac:dyDescent="0.2">
      <c r="A1837">
        <v>1836</v>
      </c>
      <c r="B1837" t="s">
        <v>1827</v>
      </c>
      <c r="C1837">
        <v>36189</v>
      </c>
      <c r="D1837">
        <v>233981</v>
      </c>
      <c r="F1837">
        <v>5</v>
      </c>
      <c r="G1837">
        <v>26</v>
      </c>
      <c r="H1837">
        <v>19.3</v>
      </c>
      <c r="I1837" t="s">
        <v>26</v>
      </c>
      <c r="J1837">
        <v>58</v>
      </c>
      <c r="K1837">
        <v>54</v>
      </c>
      <c r="L1837">
        <v>45</v>
      </c>
      <c r="M1837">
        <v>-58</v>
      </c>
      <c r="N1837">
        <v>5.14</v>
      </c>
      <c r="P1837">
        <v>1</v>
      </c>
      <c r="T1837">
        <v>0.48</v>
      </c>
      <c r="X1837" t="s">
        <v>3030</v>
      </c>
      <c r="Y1837">
        <v>1836</v>
      </c>
      <c r="Z1837" s="1">
        <v>0.22661226851851854</v>
      </c>
      <c r="AA1837" t="s">
        <v>7710</v>
      </c>
      <c r="AB1837">
        <v>-8.0000000000000002E-3</v>
      </c>
      <c r="AC1837">
        <v>2.8000000000000001E-2</v>
      </c>
      <c r="AD1837">
        <v>5.14</v>
      </c>
      <c r="AE1837" t="s">
        <v>3030</v>
      </c>
    </row>
    <row r="1838" spans="1:32" x14ac:dyDescent="0.2">
      <c r="A1838">
        <v>1837</v>
      </c>
      <c r="C1838">
        <v>36217</v>
      </c>
      <c r="D1838">
        <v>112837</v>
      </c>
      <c r="E1838" t="s">
        <v>1828</v>
      </c>
      <c r="F1838">
        <v>5</v>
      </c>
      <c r="G1838">
        <v>30</v>
      </c>
      <c r="H1838">
        <v>19.8</v>
      </c>
      <c r="I1838" t="s">
        <v>24</v>
      </c>
      <c r="J1838">
        <v>4</v>
      </c>
      <c r="K1838">
        <v>12</v>
      </c>
      <c r="L1838">
        <v>15</v>
      </c>
      <c r="M1838">
        <v>4</v>
      </c>
      <c r="N1838">
        <v>6.21</v>
      </c>
      <c r="P1838">
        <v>1.27</v>
      </c>
      <c r="R1838">
        <v>1.38</v>
      </c>
      <c r="T1838">
        <v>0.47</v>
      </c>
      <c r="U1838" t="s">
        <v>93</v>
      </c>
      <c r="X1838" t="s">
        <v>1829</v>
      </c>
      <c r="Y1838">
        <v>1837</v>
      </c>
      <c r="Z1838" s="1">
        <v>0.22939583333333333</v>
      </c>
      <c r="AA1838" t="s">
        <v>7711</v>
      </c>
      <c r="AB1838">
        <v>2E-3</v>
      </c>
      <c r="AC1838">
        <v>-4.8000000000000001E-2</v>
      </c>
      <c r="AD1838">
        <v>6.21</v>
      </c>
      <c r="AE1838" t="s">
        <v>125</v>
      </c>
    </row>
    <row r="1839" spans="1:32" x14ac:dyDescent="0.2">
      <c r="A1839">
        <v>1838</v>
      </c>
      <c r="C1839">
        <v>36255</v>
      </c>
      <c r="D1839">
        <v>195898</v>
      </c>
      <c r="F1839">
        <v>5</v>
      </c>
      <c r="G1839">
        <v>29</v>
      </c>
      <c r="H1839">
        <v>6.7</v>
      </c>
      <c r="I1839" t="s">
        <v>26</v>
      </c>
      <c r="J1839">
        <v>30</v>
      </c>
      <c r="K1839">
        <v>7</v>
      </c>
      <c r="L1839">
        <v>0</v>
      </c>
      <c r="M1839">
        <v>-30</v>
      </c>
      <c r="N1839">
        <v>6.75</v>
      </c>
      <c r="P1839">
        <v>1.06</v>
      </c>
      <c r="X1839" t="s">
        <v>1830</v>
      </c>
      <c r="Y1839">
        <v>1838</v>
      </c>
      <c r="Z1839" s="1">
        <v>0.22854976851851852</v>
      </c>
      <c r="AA1839" t="s">
        <v>7712</v>
      </c>
      <c r="AB1839">
        <v>-3.0000000000000001E-3</v>
      </c>
      <c r="AC1839">
        <v>1.4E-2</v>
      </c>
      <c r="AD1839">
        <v>6.75</v>
      </c>
      <c r="AE1839" t="s">
        <v>7713</v>
      </c>
      <c r="AF1839" t="s">
        <v>36</v>
      </c>
    </row>
    <row r="1840" spans="1:32" x14ac:dyDescent="0.2">
      <c r="A1840">
        <v>1839</v>
      </c>
      <c r="B1840" t="s">
        <v>1831</v>
      </c>
      <c r="C1840">
        <v>36267</v>
      </c>
      <c r="D1840">
        <v>112849</v>
      </c>
      <c r="F1840">
        <v>5</v>
      </c>
      <c r="G1840">
        <v>30</v>
      </c>
      <c r="H1840">
        <v>47.1</v>
      </c>
      <c r="I1840" t="s">
        <v>24</v>
      </c>
      <c r="J1840">
        <v>5</v>
      </c>
      <c r="K1840">
        <v>56</v>
      </c>
      <c r="L1840">
        <v>53</v>
      </c>
      <c r="M1840">
        <v>5</v>
      </c>
      <c r="N1840">
        <v>4.2</v>
      </c>
      <c r="P1840">
        <v>-0.14000000000000001</v>
      </c>
      <c r="R1840">
        <v>-0.55000000000000004</v>
      </c>
      <c r="T1840">
        <v>-0.14000000000000001</v>
      </c>
      <c r="X1840" t="s">
        <v>211</v>
      </c>
      <c r="Y1840">
        <v>1839</v>
      </c>
      <c r="Z1840" s="1">
        <v>0.22971180555555556</v>
      </c>
      <c r="AA1840" t="s">
        <v>7714</v>
      </c>
      <c r="AB1840">
        <v>1.2E-2</v>
      </c>
      <c r="AC1840">
        <v>-3.4000000000000002E-2</v>
      </c>
      <c r="AD1840">
        <v>4.2</v>
      </c>
      <c r="AE1840" t="s">
        <v>211</v>
      </c>
    </row>
    <row r="1841" spans="1:32" x14ac:dyDescent="0.2">
      <c r="A1841">
        <v>1840</v>
      </c>
      <c r="C1841">
        <v>36285</v>
      </c>
      <c r="D1841">
        <v>132192</v>
      </c>
      <c r="F1841">
        <v>5</v>
      </c>
      <c r="G1841">
        <v>30</v>
      </c>
      <c r="H1841">
        <v>20.7</v>
      </c>
      <c r="I1841" t="s">
        <v>26</v>
      </c>
      <c r="J1841">
        <v>7</v>
      </c>
      <c r="K1841">
        <v>26</v>
      </c>
      <c r="L1841">
        <v>5</v>
      </c>
      <c r="M1841">
        <v>-7</v>
      </c>
      <c r="N1841">
        <v>6.33</v>
      </c>
      <c r="P1841">
        <v>-0.19</v>
      </c>
      <c r="R1841">
        <v>-0.83</v>
      </c>
      <c r="T1841">
        <v>-0.17</v>
      </c>
      <c r="X1841" t="s">
        <v>2416</v>
      </c>
      <c r="Y1841">
        <v>1840</v>
      </c>
      <c r="Z1841" s="1">
        <v>0.22940625000000001</v>
      </c>
      <c r="AA1841" t="s">
        <v>7715</v>
      </c>
      <c r="AB1841">
        <v>-1.2999999999999999E-2</v>
      </c>
      <c r="AC1841">
        <v>1E-3</v>
      </c>
      <c r="AD1841">
        <v>6.33</v>
      </c>
      <c r="AE1841" t="s">
        <v>7045</v>
      </c>
    </row>
    <row r="1842" spans="1:32" x14ac:dyDescent="0.2">
      <c r="A1842">
        <v>1841</v>
      </c>
      <c r="B1842" t="s">
        <v>1832</v>
      </c>
      <c r="E1842" t="s">
        <v>1833</v>
      </c>
      <c r="M1842" t="e">
        <v>#VALUE!</v>
      </c>
      <c r="Y1842">
        <v>1841</v>
      </c>
      <c r="Z1842" s="1">
        <v>0</v>
      </c>
      <c r="AA1842" t="s">
        <v>9587</v>
      </c>
      <c r="AB1842">
        <v>0</v>
      </c>
      <c r="AC1842">
        <v>0</v>
      </c>
      <c r="AD1842" t="s">
        <v>9588</v>
      </c>
    </row>
    <row r="1843" spans="1:32" x14ac:dyDescent="0.2">
      <c r="A1843">
        <v>1842</v>
      </c>
      <c r="B1843" t="s">
        <v>1834</v>
      </c>
      <c r="C1843">
        <v>36351</v>
      </c>
      <c r="D1843">
        <v>112861</v>
      </c>
      <c r="F1843">
        <v>5</v>
      </c>
      <c r="G1843">
        <v>31</v>
      </c>
      <c r="H1843">
        <v>14.5</v>
      </c>
      <c r="I1843" t="s">
        <v>24</v>
      </c>
      <c r="J1843">
        <v>3</v>
      </c>
      <c r="K1843">
        <v>17</v>
      </c>
      <c r="L1843">
        <v>32</v>
      </c>
      <c r="M1843">
        <v>3</v>
      </c>
      <c r="N1843">
        <v>5.46</v>
      </c>
      <c r="P1843">
        <v>-0.18</v>
      </c>
      <c r="R1843">
        <v>-0.83</v>
      </c>
      <c r="T1843">
        <v>-0.2</v>
      </c>
      <c r="X1843" t="s">
        <v>1835</v>
      </c>
      <c r="Y1843">
        <v>1842</v>
      </c>
      <c r="Z1843" s="1">
        <v>0.23002893518518519</v>
      </c>
      <c r="AA1843" t="s">
        <v>7716</v>
      </c>
      <c r="AB1843">
        <v>1E-3</v>
      </c>
      <c r="AC1843">
        <v>3.0000000000000001E-3</v>
      </c>
      <c r="AD1843">
        <v>5.46</v>
      </c>
      <c r="AE1843" t="s">
        <v>7717</v>
      </c>
      <c r="AF1843" t="s">
        <v>36</v>
      </c>
    </row>
    <row r="1844" spans="1:32" x14ac:dyDescent="0.2">
      <c r="A1844">
        <v>1843</v>
      </c>
      <c r="B1844" t="s">
        <v>1836</v>
      </c>
      <c r="C1844">
        <v>36371</v>
      </c>
      <c r="D1844">
        <v>58164</v>
      </c>
      <c r="F1844">
        <v>5</v>
      </c>
      <c r="G1844">
        <v>32</v>
      </c>
      <c r="H1844">
        <v>43.7</v>
      </c>
      <c r="I1844" t="s">
        <v>24</v>
      </c>
      <c r="J1844">
        <v>32</v>
      </c>
      <c r="K1844">
        <v>11</v>
      </c>
      <c r="L1844">
        <v>31</v>
      </c>
      <c r="M1844">
        <v>32</v>
      </c>
      <c r="N1844">
        <v>4.76</v>
      </c>
      <c r="P1844">
        <v>0.34</v>
      </c>
      <c r="R1844">
        <v>-0.46</v>
      </c>
      <c r="T1844">
        <v>0.27</v>
      </c>
      <c r="X1844" t="s">
        <v>1837</v>
      </c>
      <c r="Y1844">
        <v>1843</v>
      </c>
      <c r="Z1844" s="1">
        <v>0.23106134259259259</v>
      </c>
      <c r="AA1844" t="s">
        <v>7718</v>
      </c>
      <c r="AB1844">
        <v>-2E-3</v>
      </c>
      <c r="AC1844">
        <v>-3.0000000000000001E-3</v>
      </c>
      <c r="AD1844">
        <v>4.76</v>
      </c>
      <c r="AE1844" t="s">
        <v>1837</v>
      </c>
    </row>
    <row r="1845" spans="1:32" x14ac:dyDescent="0.2">
      <c r="A1845">
        <v>1844</v>
      </c>
      <c r="C1845">
        <v>36384</v>
      </c>
      <c r="D1845">
        <v>5593</v>
      </c>
      <c r="E1845">
        <v>2337</v>
      </c>
      <c r="F1845">
        <v>5</v>
      </c>
      <c r="G1845">
        <v>39</v>
      </c>
      <c r="H1845">
        <v>43.7</v>
      </c>
      <c r="I1845" t="s">
        <v>24</v>
      </c>
      <c r="J1845">
        <v>75</v>
      </c>
      <c r="K1845">
        <v>2</v>
      </c>
      <c r="L1845">
        <v>38</v>
      </c>
      <c r="M1845">
        <v>75</v>
      </c>
      <c r="N1845">
        <v>6.17</v>
      </c>
      <c r="P1845">
        <v>1.57</v>
      </c>
      <c r="R1845">
        <v>1.95</v>
      </c>
      <c r="X1845" t="s">
        <v>53</v>
      </c>
      <c r="Y1845">
        <v>1844</v>
      </c>
      <c r="Z1845" s="1">
        <v>0.23592245370370368</v>
      </c>
      <c r="AA1845" t="s">
        <v>7719</v>
      </c>
      <c r="AB1845">
        <v>-8.0000000000000002E-3</v>
      </c>
      <c r="AC1845">
        <v>2.5000000000000001E-2</v>
      </c>
      <c r="AD1845">
        <v>6.17</v>
      </c>
      <c r="AE1845" t="s">
        <v>53</v>
      </c>
    </row>
    <row r="1846" spans="1:32" x14ac:dyDescent="0.2">
      <c r="A1846">
        <v>1845</v>
      </c>
      <c r="B1846" t="s">
        <v>1838</v>
      </c>
      <c r="C1846">
        <v>36389</v>
      </c>
      <c r="D1846">
        <v>94628</v>
      </c>
      <c r="E1846" t="s">
        <v>1839</v>
      </c>
      <c r="F1846">
        <v>5</v>
      </c>
      <c r="G1846">
        <v>32</v>
      </c>
      <c r="H1846">
        <v>12.8</v>
      </c>
      <c r="I1846" t="s">
        <v>24</v>
      </c>
      <c r="J1846">
        <v>18</v>
      </c>
      <c r="K1846">
        <v>35</v>
      </c>
      <c r="L1846">
        <v>40</v>
      </c>
      <c r="M1846">
        <v>18</v>
      </c>
      <c r="N1846">
        <v>4.38</v>
      </c>
      <c r="P1846">
        <v>2.0699999999999998</v>
      </c>
      <c r="R1846">
        <v>2.21</v>
      </c>
      <c r="T1846">
        <v>1.44</v>
      </c>
      <c r="X1846" t="s">
        <v>1840</v>
      </c>
      <c r="Y1846">
        <v>1845</v>
      </c>
      <c r="Z1846" s="1">
        <v>0.23070370370370372</v>
      </c>
      <c r="AA1846" t="s">
        <v>7720</v>
      </c>
      <c r="AB1846">
        <v>2E-3</v>
      </c>
      <c r="AC1846">
        <v>-1E-3</v>
      </c>
      <c r="AD1846">
        <v>4.38</v>
      </c>
      <c r="AE1846" t="s">
        <v>1163</v>
      </c>
      <c r="AF1846" t="s">
        <v>36</v>
      </c>
    </row>
    <row r="1847" spans="1:32" x14ac:dyDescent="0.2">
      <c r="A1847">
        <v>1846</v>
      </c>
      <c r="C1847">
        <v>36404</v>
      </c>
      <c r="D1847">
        <v>40426</v>
      </c>
      <c r="F1847">
        <v>5</v>
      </c>
      <c r="G1847">
        <v>33</v>
      </c>
      <c r="H1847">
        <v>28.7</v>
      </c>
      <c r="I1847" t="s">
        <v>24</v>
      </c>
      <c r="J1847">
        <v>42</v>
      </c>
      <c r="K1847">
        <v>6</v>
      </c>
      <c r="L1847">
        <v>32</v>
      </c>
      <c r="M1847">
        <v>42</v>
      </c>
      <c r="N1847">
        <v>6.55</v>
      </c>
      <c r="P1847">
        <v>-0.02</v>
      </c>
      <c r="R1847">
        <v>-0.27</v>
      </c>
      <c r="X1847" t="s">
        <v>1841</v>
      </c>
      <c r="Y1847">
        <v>1846</v>
      </c>
      <c r="Z1847" s="1">
        <v>0.23158217592592592</v>
      </c>
      <c r="AA1847" t="s">
        <v>7721</v>
      </c>
      <c r="AB1847">
        <v>-1E-3</v>
      </c>
      <c r="AC1847">
        <v>-1E-3</v>
      </c>
      <c r="AD1847">
        <v>6.55</v>
      </c>
      <c r="AE1847" t="s">
        <v>39</v>
      </c>
      <c r="AF1847" t="s">
        <v>36</v>
      </c>
    </row>
    <row r="1848" spans="1:32" x14ac:dyDescent="0.2">
      <c r="A1848">
        <v>1847</v>
      </c>
      <c r="C1848">
        <v>36408</v>
      </c>
      <c r="D1848">
        <v>94630</v>
      </c>
      <c r="F1848">
        <v>5</v>
      </c>
      <c r="G1848">
        <v>32</v>
      </c>
      <c r="H1848">
        <v>14.2</v>
      </c>
      <c r="I1848" t="s">
        <v>24</v>
      </c>
      <c r="J1848">
        <v>17</v>
      </c>
      <c r="K1848">
        <v>3</v>
      </c>
      <c r="L1848">
        <v>29</v>
      </c>
      <c r="M1848">
        <v>17</v>
      </c>
      <c r="N1848">
        <v>5.46</v>
      </c>
      <c r="O1848" t="s">
        <v>103</v>
      </c>
      <c r="P1848">
        <v>-0.04</v>
      </c>
      <c r="R1848">
        <v>-0.23</v>
      </c>
      <c r="X1848" t="s">
        <v>1</v>
      </c>
      <c r="Y1848">
        <v>1847</v>
      </c>
      <c r="Z1848" s="1">
        <v>0.23071990740740742</v>
      </c>
      <c r="AA1848" t="s">
        <v>7722</v>
      </c>
      <c r="AB1848">
        <v>-2E-3</v>
      </c>
      <c r="AC1848">
        <v>-8.9999999999999993E-3</v>
      </c>
      <c r="AD1848">
        <v>5.46</v>
      </c>
      <c r="AE1848" t="s">
        <v>112</v>
      </c>
    </row>
    <row r="1849" spans="1:32" x14ac:dyDescent="0.2">
      <c r="A1849">
        <v>1848</v>
      </c>
      <c r="C1849">
        <v>36430</v>
      </c>
      <c r="D1849">
        <v>132210</v>
      </c>
      <c r="F1849">
        <v>5</v>
      </c>
      <c r="G1849">
        <v>31</v>
      </c>
      <c r="H1849">
        <v>20.9</v>
      </c>
      <c r="I1849" t="s">
        <v>26</v>
      </c>
      <c r="J1849">
        <v>6</v>
      </c>
      <c r="K1849">
        <v>42</v>
      </c>
      <c r="L1849">
        <v>30</v>
      </c>
      <c r="M1849">
        <v>-6</v>
      </c>
      <c r="N1849">
        <v>6.22</v>
      </c>
      <c r="P1849">
        <v>-0.17</v>
      </c>
      <c r="R1849">
        <v>-0.74</v>
      </c>
      <c r="T1849">
        <v>-0.17</v>
      </c>
      <c r="X1849" t="s">
        <v>82</v>
      </c>
      <c r="Y1849">
        <v>1848</v>
      </c>
      <c r="Z1849" s="1">
        <v>0.23010300925925928</v>
      </c>
      <c r="AA1849" t="s">
        <v>7723</v>
      </c>
      <c r="AB1849">
        <v>0.01</v>
      </c>
      <c r="AC1849">
        <v>0</v>
      </c>
      <c r="AD1849">
        <v>6.22</v>
      </c>
      <c r="AE1849" t="s">
        <v>82</v>
      </c>
    </row>
    <row r="1850" spans="1:32" x14ac:dyDescent="0.2">
      <c r="A1850">
        <v>1849</v>
      </c>
      <c r="B1850" t="s">
        <v>1842</v>
      </c>
      <c r="C1850">
        <v>36473</v>
      </c>
      <c r="D1850">
        <v>170506</v>
      </c>
      <c r="F1850">
        <v>5</v>
      </c>
      <c r="G1850">
        <v>31</v>
      </c>
      <c r="H1850">
        <v>7.6</v>
      </c>
      <c r="I1850" t="s">
        <v>26</v>
      </c>
      <c r="J1850">
        <v>20</v>
      </c>
      <c r="K1850">
        <v>51</v>
      </c>
      <c r="L1850">
        <v>49</v>
      </c>
      <c r="M1850">
        <v>-20</v>
      </c>
      <c r="N1850">
        <v>5.55</v>
      </c>
      <c r="P1850">
        <v>0</v>
      </c>
      <c r="R1850">
        <v>0.03</v>
      </c>
      <c r="X1850" t="s">
        <v>134</v>
      </c>
      <c r="Y1850">
        <v>1849</v>
      </c>
      <c r="Z1850" s="1">
        <v>0.22994907407407408</v>
      </c>
      <c r="AA1850" t="s">
        <v>7724</v>
      </c>
      <c r="AB1850">
        <v>5.0000000000000001E-3</v>
      </c>
      <c r="AC1850">
        <v>-4.3999999999999997E-2</v>
      </c>
      <c r="AD1850">
        <v>5.55</v>
      </c>
      <c r="AE1850" t="s">
        <v>134</v>
      </c>
    </row>
    <row r="1851" spans="1:32" x14ac:dyDescent="0.2">
      <c r="A1851">
        <v>1850</v>
      </c>
      <c r="C1851">
        <v>36484</v>
      </c>
      <c r="D1851">
        <v>58179</v>
      </c>
      <c r="F1851">
        <v>5</v>
      </c>
      <c r="G1851">
        <v>33</v>
      </c>
      <c r="H1851">
        <v>27.5</v>
      </c>
      <c r="I1851" t="s">
        <v>24</v>
      </c>
      <c r="J1851">
        <v>32</v>
      </c>
      <c r="K1851">
        <v>48</v>
      </c>
      <c r="L1851">
        <v>4</v>
      </c>
      <c r="M1851">
        <v>32</v>
      </c>
      <c r="N1851">
        <v>6.48</v>
      </c>
      <c r="P1851">
        <v>0.09</v>
      </c>
      <c r="R1851">
        <v>0.17</v>
      </c>
      <c r="T1851">
        <v>0</v>
      </c>
      <c r="X1851" t="s">
        <v>2723</v>
      </c>
      <c r="Y1851">
        <v>1850</v>
      </c>
      <c r="Z1851" s="1">
        <v>0.23156828703703702</v>
      </c>
      <c r="AA1851" t="s">
        <v>7725</v>
      </c>
      <c r="AB1851">
        <v>8.0000000000000002E-3</v>
      </c>
      <c r="AC1851">
        <v>-6.3E-2</v>
      </c>
      <c r="AD1851">
        <v>6.48</v>
      </c>
      <c r="AE1851" t="s">
        <v>2723</v>
      </c>
    </row>
    <row r="1852" spans="1:32" x14ac:dyDescent="0.2">
      <c r="A1852">
        <v>1851</v>
      </c>
      <c r="B1852" t="s">
        <v>1843</v>
      </c>
      <c r="C1852">
        <v>36485</v>
      </c>
      <c r="D1852">
        <v>132221</v>
      </c>
      <c r="F1852">
        <v>5</v>
      </c>
      <c r="G1852">
        <v>32</v>
      </c>
      <c r="H1852">
        <v>0.5</v>
      </c>
      <c r="I1852" t="s">
        <v>26</v>
      </c>
      <c r="J1852">
        <v>0</v>
      </c>
      <c r="K1852">
        <v>17</v>
      </c>
      <c r="L1852">
        <v>4</v>
      </c>
      <c r="M1852">
        <v>0</v>
      </c>
      <c r="N1852">
        <v>6.85</v>
      </c>
      <c r="P1852">
        <v>-0.16</v>
      </c>
      <c r="R1852">
        <v>-0.71</v>
      </c>
      <c r="X1852" t="s">
        <v>82</v>
      </c>
      <c r="Y1852">
        <v>1851</v>
      </c>
      <c r="Z1852" s="1">
        <v>0.23056134259259262</v>
      </c>
      <c r="AA1852" t="s">
        <v>7726</v>
      </c>
      <c r="AB1852">
        <v>8.9999999999999993E-3</v>
      </c>
      <c r="AC1852">
        <v>-4.0000000000000001E-3</v>
      </c>
      <c r="AD1852">
        <v>6.85</v>
      </c>
      <c r="AE1852" t="s">
        <v>82</v>
      </c>
    </row>
    <row r="1853" spans="1:32" x14ac:dyDescent="0.2">
      <c r="A1853">
        <v>1852</v>
      </c>
      <c r="B1853" t="s">
        <v>1843</v>
      </c>
      <c r="C1853">
        <v>36486</v>
      </c>
      <c r="D1853">
        <v>132220</v>
      </c>
      <c r="E1853" t="s">
        <v>1844</v>
      </c>
      <c r="F1853">
        <v>5</v>
      </c>
      <c r="G1853">
        <v>32</v>
      </c>
      <c r="H1853">
        <v>0.4</v>
      </c>
      <c r="I1853" t="s">
        <v>26</v>
      </c>
      <c r="J1853">
        <v>0</v>
      </c>
      <c r="K1853">
        <v>17</v>
      </c>
      <c r="L1853">
        <v>57</v>
      </c>
      <c r="M1853">
        <v>0</v>
      </c>
      <c r="N1853">
        <v>2.23</v>
      </c>
      <c r="P1853">
        <v>-0.22</v>
      </c>
      <c r="R1853">
        <v>-1.05</v>
      </c>
      <c r="T1853">
        <v>-0.22</v>
      </c>
      <c r="X1853" t="s">
        <v>1845</v>
      </c>
      <c r="Y1853">
        <v>1852</v>
      </c>
      <c r="Z1853" s="1">
        <v>0.23056018518518517</v>
      </c>
      <c r="AA1853" t="s">
        <v>7727</v>
      </c>
      <c r="AB1853">
        <v>1E-3</v>
      </c>
      <c r="AC1853">
        <v>-2E-3</v>
      </c>
      <c r="AD1853">
        <v>2.23</v>
      </c>
      <c r="AE1853" t="s">
        <v>7150</v>
      </c>
    </row>
    <row r="1854" spans="1:32" x14ac:dyDescent="0.2">
      <c r="A1854">
        <v>1853</v>
      </c>
      <c r="C1854">
        <v>36496</v>
      </c>
      <c r="D1854">
        <v>13548</v>
      </c>
      <c r="F1854">
        <v>5</v>
      </c>
      <c r="G1854">
        <v>37</v>
      </c>
      <c r="H1854">
        <v>16.2</v>
      </c>
      <c r="I1854" t="s">
        <v>24</v>
      </c>
      <c r="J1854">
        <v>66</v>
      </c>
      <c r="K1854">
        <v>41</v>
      </c>
      <c r="L1854">
        <v>46</v>
      </c>
      <c r="M1854">
        <v>66</v>
      </c>
      <c r="N1854">
        <v>6.26</v>
      </c>
      <c r="X1854" t="s">
        <v>2380</v>
      </c>
      <c r="Y1854">
        <v>1853</v>
      </c>
      <c r="Z1854" s="1">
        <v>0.23421527777777776</v>
      </c>
      <c r="AA1854" t="s">
        <v>7728</v>
      </c>
      <c r="AB1854">
        <v>-0.01</v>
      </c>
      <c r="AC1854">
        <v>-3.1E-2</v>
      </c>
      <c r="AD1854">
        <v>6.26</v>
      </c>
      <c r="AE1854" t="s">
        <v>2380</v>
      </c>
    </row>
    <row r="1855" spans="1:32" x14ac:dyDescent="0.2">
      <c r="A1855">
        <v>1854</v>
      </c>
      <c r="C1855">
        <v>36499</v>
      </c>
      <c r="D1855">
        <v>58182</v>
      </c>
      <c r="F1855">
        <v>5</v>
      </c>
      <c r="G1855">
        <v>33</v>
      </c>
      <c r="H1855">
        <v>38</v>
      </c>
      <c r="I1855" t="s">
        <v>24</v>
      </c>
      <c r="J1855">
        <v>34</v>
      </c>
      <c r="K1855">
        <v>43</v>
      </c>
      <c r="L1855">
        <v>33</v>
      </c>
      <c r="M1855">
        <v>34</v>
      </c>
      <c r="N1855">
        <v>6.27</v>
      </c>
      <c r="P1855">
        <v>0.15</v>
      </c>
      <c r="R1855">
        <v>0.17</v>
      </c>
      <c r="X1855" t="s">
        <v>391</v>
      </c>
      <c r="Y1855">
        <v>1854</v>
      </c>
      <c r="Z1855" s="1">
        <v>0.23168981481481479</v>
      </c>
      <c r="AA1855" t="s">
        <v>7729</v>
      </c>
      <c r="AB1855">
        <v>-3.7999999999999999E-2</v>
      </c>
      <c r="AC1855">
        <v>-8.0000000000000002E-3</v>
      </c>
      <c r="AD1855">
        <v>6.27</v>
      </c>
      <c r="AE1855" t="s">
        <v>391</v>
      </c>
    </row>
    <row r="1856" spans="1:32" x14ac:dyDescent="0.2">
      <c r="A1856">
        <v>1855</v>
      </c>
      <c r="B1856" t="s">
        <v>1846</v>
      </c>
      <c r="C1856">
        <v>36512</v>
      </c>
      <c r="D1856">
        <v>132222</v>
      </c>
      <c r="F1856">
        <v>5</v>
      </c>
      <c r="G1856">
        <v>31</v>
      </c>
      <c r="H1856">
        <v>55.8</v>
      </c>
      <c r="I1856" t="s">
        <v>26</v>
      </c>
      <c r="J1856">
        <v>7</v>
      </c>
      <c r="K1856">
        <v>18</v>
      </c>
      <c r="L1856">
        <v>5</v>
      </c>
      <c r="M1856">
        <v>-7</v>
      </c>
      <c r="N1856">
        <v>4.62</v>
      </c>
      <c r="P1856">
        <v>-0.26</v>
      </c>
      <c r="R1856">
        <v>-1.07</v>
      </c>
      <c r="T1856">
        <v>-0.26</v>
      </c>
      <c r="X1856" t="s">
        <v>1847</v>
      </c>
      <c r="Y1856">
        <v>1855</v>
      </c>
      <c r="Z1856" s="1">
        <v>0.23050694444444444</v>
      </c>
      <c r="AA1856" t="s">
        <v>7730</v>
      </c>
      <c r="AB1856">
        <v>-1E-3</v>
      </c>
      <c r="AC1856">
        <v>-5.0000000000000001E-3</v>
      </c>
      <c r="AD1856">
        <v>4.62</v>
      </c>
      <c r="AE1856" t="s">
        <v>1847</v>
      </c>
    </row>
    <row r="1857" spans="1:32" x14ac:dyDescent="0.2">
      <c r="A1857">
        <v>1856</v>
      </c>
      <c r="C1857">
        <v>36553</v>
      </c>
      <c r="D1857">
        <v>217368</v>
      </c>
      <c r="F1857">
        <v>5</v>
      </c>
      <c r="G1857">
        <v>30</v>
      </c>
      <c r="H1857">
        <v>9.5</v>
      </c>
      <c r="I1857" t="s">
        <v>26</v>
      </c>
      <c r="J1857">
        <v>47</v>
      </c>
      <c r="K1857">
        <v>4</v>
      </c>
      <c r="L1857">
        <v>40</v>
      </c>
      <c r="M1857">
        <v>-47</v>
      </c>
      <c r="N1857">
        <v>5.46</v>
      </c>
      <c r="P1857">
        <v>0.62</v>
      </c>
      <c r="R1857">
        <v>0.21</v>
      </c>
      <c r="X1857" t="s">
        <v>2716</v>
      </c>
      <c r="Y1857">
        <v>1856</v>
      </c>
      <c r="Z1857" s="1">
        <v>0.22927662037037036</v>
      </c>
      <c r="AA1857" t="s">
        <v>7731</v>
      </c>
      <c r="AB1857">
        <v>2.5000000000000001E-2</v>
      </c>
      <c r="AC1857">
        <v>-0.13700000000000001</v>
      </c>
      <c r="AD1857">
        <v>5.46</v>
      </c>
      <c r="AE1857" t="s">
        <v>2716</v>
      </c>
    </row>
    <row r="1858" spans="1:32" x14ac:dyDescent="0.2">
      <c r="A1858">
        <v>1857</v>
      </c>
      <c r="B1858" t="s">
        <v>1848</v>
      </c>
      <c r="C1858">
        <v>36570</v>
      </c>
      <c r="D1858">
        <v>13550</v>
      </c>
      <c r="F1858">
        <v>5</v>
      </c>
      <c r="G1858">
        <v>37</v>
      </c>
      <c r="H1858">
        <v>15.1</v>
      </c>
      <c r="I1858" t="s">
        <v>24</v>
      </c>
      <c r="J1858">
        <v>64</v>
      </c>
      <c r="K1858">
        <v>9</v>
      </c>
      <c r="L1858">
        <v>17</v>
      </c>
      <c r="M1858">
        <v>64</v>
      </c>
      <c r="N1858">
        <v>6.15</v>
      </c>
      <c r="P1858">
        <v>0.01</v>
      </c>
      <c r="R1858">
        <v>-7.0000000000000007E-2</v>
      </c>
      <c r="X1858" t="s">
        <v>134</v>
      </c>
      <c r="Y1858">
        <v>1857</v>
      </c>
      <c r="Z1858" s="1">
        <v>0.2342025462962963</v>
      </c>
      <c r="AA1858" t="s">
        <v>7732</v>
      </c>
      <c r="AB1858">
        <v>3.0000000000000001E-3</v>
      </c>
      <c r="AC1858">
        <v>-7.0000000000000007E-2</v>
      </c>
      <c r="AD1858">
        <v>6.15</v>
      </c>
      <c r="AE1858" t="s">
        <v>134</v>
      </c>
    </row>
    <row r="1859" spans="1:32" x14ac:dyDescent="0.2">
      <c r="A1859">
        <v>1858</v>
      </c>
      <c r="B1859" t="s">
        <v>1849</v>
      </c>
      <c r="C1859">
        <v>36576</v>
      </c>
      <c r="D1859">
        <v>94649</v>
      </c>
      <c r="E1859" t="s">
        <v>1850</v>
      </c>
      <c r="F1859">
        <v>5</v>
      </c>
      <c r="G1859">
        <v>33</v>
      </c>
      <c r="H1859">
        <v>31.6</v>
      </c>
      <c r="I1859" t="s">
        <v>24</v>
      </c>
      <c r="J1859">
        <v>18</v>
      </c>
      <c r="K1859">
        <v>32</v>
      </c>
      <c r="L1859">
        <v>25</v>
      </c>
      <c r="M1859">
        <v>18</v>
      </c>
      <c r="N1859">
        <v>5.69</v>
      </c>
      <c r="P1859">
        <v>0.01</v>
      </c>
      <c r="R1859">
        <v>-0.76</v>
      </c>
      <c r="X1859" t="s">
        <v>1851</v>
      </c>
      <c r="Y1859">
        <v>1858</v>
      </c>
      <c r="Z1859" s="1">
        <v>0.23161574074074073</v>
      </c>
      <c r="AA1859" t="s">
        <v>7733</v>
      </c>
      <c r="AB1859">
        <v>-2E-3</v>
      </c>
      <c r="AC1859">
        <v>0</v>
      </c>
      <c r="AD1859">
        <v>5.69</v>
      </c>
      <c r="AE1859" t="s">
        <v>7045</v>
      </c>
      <c r="AF1859" t="s">
        <v>36</v>
      </c>
    </row>
    <row r="1860" spans="1:32" x14ac:dyDescent="0.2">
      <c r="A1860">
        <v>1859</v>
      </c>
      <c r="C1860">
        <v>36584</v>
      </c>
      <c r="D1860">
        <v>249281</v>
      </c>
      <c r="F1860">
        <v>5</v>
      </c>
      <c r="G1860">
        <v>27</v>
      </c>
      <c r="H1860">
        <v>0</v>
      </c>
      <c r="I1860" t="s">
        <v>26</v>
      </c>
      <c r="J1860">
        <v>68</v>
      </c>
      <c r="K1860">
        <v>37</v>
      </c>
      <c r="L1860">
        <v>22</v>
      </c>
      <c r="M1860">
        <v>-68</v>
      </c>
      <c r="N1860">
        <v>6.03</v>
      </c>
      <c r="P1860">
        <v>0.34</v>
      </c>
      <c r="R1860">
        <v>0.03</v>
      </c>
      <c r="T1860">
        <v>0.21</v>
      </c>
      <c r="U1860" t="s">
        <v>183</v>
      </c>
      <c r="X1860" t="s">
        <v>602</v>
      </c>
      <c r="Y1860">
        <v>1859</v>
      </c>
      <c r="Z1860" s="1">
        <v>0.22708333333333333</v>
      </c>
      <c r="AA1860" t="s">
        <v>7734</v>
      </c>
      <c r="AB1860">
        <v>1E-3</v>
      </c>
      <c r="AC1860">
        <v>-1.9E-2</v>
      </c>
      <c r="AD1860">
        <v>6.03</v>
      </c>
      <c r="AE1860" t="s">
        <v>6110</v>
      </c>
    </row>
    <row r="1861" spans="1:32" x14ac:dyDescent="0.2">
      <c r="A1861">
        <v>1860</v>
      </c>
      <c r="C1861">
        <v>36589</v>
      </c>
      <c r="D1861">
        <v>77255</v>
      </c>
      <c r="E1861">
        <v>2132</v>
      </c>
      <c r="F1861">
        <v>5</v>
      </c>
      <c r="G1861">
        <v>33</v>
      </c>
      <c r="H1861">
        <v>38.799999999999997</v>
      </c>
      <c r="I1861" t="s">
        <v>24</v>
      </c>
      <c r="J1861">
        <v>20</v>
      </c>
      <c r="K1861">
        <v>28</v>
      </c>
      <c r="L1861">
        <v>27</v>
      </c>
      <c r="M1861">
        <v>20</v>
      </c>
      <c r="N1861">
        <v>6.18</v>
      </c>
      <c r="P1861">
        <v>-7.0000000000000007E-2</v>
      </c>
      <c r="R1861">
        <v>-0.39</v>
      </c>
      <c r="X1861" t="s">
        <v>177</v>
      </c>
      <c r="Y1861">
        <v>1860</v>
      </c>
      <c r="Z1861" s="1">
        <v>0.23169907407407409</v>
      </c>
      <c r="AA1861" t="s">
        <v>7735</v>
      </c>
      <c r="AB1861">
        <v>-4.0000000000000001E-3</v>
      </c>
      <c r="AC1861">
        <v>-1.2E-2</v>
      </c>
      <c r="AD1861">
        <v>6.18</v>
      </c>
      <c r="AE1861" t="s">
        <v>177</v>
      </c>
    </row>
    <row r="1862" spans="1:32" x14ac:dyDescent="0.2">
      <c r="A1862">
        <v>1861</v>
      </c>
      <c r="C1862">
        <v>36591</v>
      </c>
      <c r="D1862">
        <v>132234</v>
      </c>
      <c r="E1862">
        <v>2107</v>
      </c>
      <c r="F1862">
        <v>5</v>
      </c>
      <c r="G1862">
        <v>32</v>
      </c>
      <c r="H1862">
        <v>41.3</v>
      </c>
      <c r="I1862" t="s">
        <v>26</v>
      </c>
      <c r="J1862">
        <v>1</v>
      </c>
      <c r="K1862">
        <v>35</v>
      </c>
      <c r="L1862">
        <v>31</v>
      </c>
      <c r="M1862">
        <v>-1</v>
      </c>
      <c r="N1862">
        <v>5.35</v>
      </c>
      <c r="P1862">
        <v>-0.19</v>
      </c>
      <c r="R1862">
        <v>-0.94</v>
      </c>
      <c r="T1862">
        <v>-0.19</v>
      </c>
      <c r="X1862" t="s">
        <v>1852</v>
      </c>
      <c r="Y1862">
        <v>1861</v>
      </c>
      <c r="Z1862" s="1">
        <v>0.23103356481481482</v>
      </c>
      <c r="AA1862" t="s">
        <v>7736</v>
      </c>
      <c r="AB1862">
        <v>-1E-3</v>
      </c>
      <c r="AC1862">
        <v>-8.9999999999999993E-3</v>
      </c>
      <c r="AD1862">
        <v>5.35</v>
      </c>
      <c r="AE1862" t="s">
        <v>1852</v>
      </c>
    </row>
    <row r="1863" spans="1:32" x14ac:dyDescent="0.2">
      <c r="A1863">
        <v>1862</v>
      </c>
      <c r="B1863" t="s">
        <v>1853</v>
      </c>
      <c r="C1863">
        <v>36597</v>
      </c>
      <c r="D1863">
        <v>195924</v>
      </c>
      <c r="F1863">
        <v>5</v>
      </c>
      <c r="G1863">
        <v>31</v>
      </c>
      <c r="H1863">
        <v>12.7</v>
      </c>
      <c r="I1863" t="s">
        <v>26</v>
      </c>
      <c r="J1863">
        <v>35</v>
      </c>
      <c r="K1863">
        <v>28</v>
      </c>
      <c r="L1863">
        <v>14</v>
      </c>
      <c r="M1863">
        <v>-35</v>
      </c>
      <c r="N1863">
        <v>3.87</v>
      </c>
      <c r="P1863">
        <v>1.1399999999999999</v>
      </c>
      <c r="R1863">
        <v>1.08</v>
      </c>
      <c r="T1863">
        <v>0.6</v>
      </c>
      <c r="X1863" t="s">
        <v>1854</v>
      </c>
      <c r="Y1863">
        <v>1862</v>
      </c>
      <c r="Z1863" s="1">
        <v>0.23000810185185183</v>
      </c>
      <c r="AA1863" t="s">
        <v>7737</v>
      </c>
      <c r="AB1863">
        <v>2.1999999999999999E-2</v>
      </c>
      <c r="AC1863">
        <v>-3.5000000000000003E-2</v>
      </c>
      <c r="AD1863">
        <v>3.87</v>
      </c>
      <c r="AE1863" t="s">
        <v>45</v>
      </c>
    </row>
    <row r="1864" spans="1:32" x14ac:dyDescent="0.2">
      <c r="A1864">
        <v>1863</v>
      </c>
      <c r="C1864">
        <v>36646</v>
      </c>
      <c r="D1864">
        <v>132247</v>
      </c>
      <c r="E1864">
        <v>2131</v>
      </c>
      <c r="F1864">
        <v>5</v>
      </c>
      <c r="G1864">
        <v>33</v>
      </c>
      <c r="H1864">
        <v>7.2</v>
      </c>
      <c r="I1864" t="s">
        <v>26</v>
      </c>
      <c r="J1864">
        <v>1</v>
      </c>
      <c r="K1864">
        <v>43</v>
      </c>
      <c r="L1864">
        <v>6</v>
      </c>
      <c r="M1864">
        <v>-1</v>
      </c>
      <c r="N1864">
        <v>6.46</v>
      </c>
      <c r="P1864">
        <v>-0.09</v>
      </c>
      <c r="R1864">
        <v>-0.6</v>
      </c>
      <c r="T1864">
        <v>-0.12</v>
      </c>
      <c r="X1864" t="s">
        <v>1855</v>
      </c>
      <c r="Y1864">
        <v>1863</v>
      </c>
      <c r="Z1864" s="1">
        <v>0.23133333333333331</v>
      </c>
      <c r="AA1864" t="s">
        <v>7738</v>
      </c>
      <c r="AB1864">
        <v>-2.5000000000000001E-2</v>
      </c>
      <c r="AC1864">
        <v>-0.04</v>
      </c>
      <c r="AD1864">
        <v>6.46</v>
      </c>
      <c r="AE1864" t="s">
        <v>1855</v>
      </c>
    </row>
    <row r="1865" spans="1:32" x14ac:dyDescent="0.2">
      <c r="A1865">
        <v>1864</v>
      </c>
      <c r="B1865" t="s">
        <v>1856</v>
      </c>
      <c r="C1865">
        <v>36653</v>
      </c>
      <c r="D1865">
        <v>94652</v>
      </c>
      <c r="F1865">
        <v>5</v>
      </c>
      <c r="G1865">
        <v>33</v>
      </c>
      <c r="H1865">
        <v>54.3</v>
      </c>
      <c r="I1865" t="s">
        <v>24</v>
      </c>
      <c r="J1865">
        <v>14</v>
      </c>
      <c r="K1865">
        <v>18</v>
      </c>
      <c r="L1865">
        <v>20</v>
      </c>
      <c r="M1865">
        <v>14</v>
      </c>
      <c r="N1865">
        <v>5.64</v>
      </c>
      <c r="P1865">
        <v>-0.14000000000000001</v>
      </c>
      <c r="R1865">
        <v>-0.62</v>
      </c>
      <c r="X1865" t="s">
        <v>368</v>
      </c>
      <c r="Y1865">
        <v>1864</v>
      </c>
      <c r="Z1865" s="1">
        <v>0.23187847222222224</v>
      </c>
      <c r="AA1865" t="s">
        <v>7739</v>
      </c>
      <c r="AB1865">
        <v>-1E-3</v>
      </c>
      <c r="AC1865">
        <v>-8.9999999999999993E-3</v>
      </c>
      <c r="AD1865">
        <v>5.64</v>
      </c>
      <c r="AE1865" t="s">
        <v>368</v>
      </c>
    </row>
    <row r="1866" spans="1:32" x14ac:dyDescent="0.2">
      <c r="A1866">
        <v>1865</v>
      </c>
      <c r="B1866" t="s">
        <v>1857</v>
      </c>
      <c r="C1866">
        <v>36673</v>
      </c>
      <c r="D1866">
        <v>150547</v>
      </c>
      <c r="E1866">
        <v>2128</v>
      </c>
      <c r="F1866">
        <v>5</v>
      </c>
      <c r="G1866">
        <v>32</v>
      </c>
      <c r="H1866">
        <v>43.8</v>
      </c>
      <c r="I1866" t="s">
        <v>26</v>
      </c>
      <c r="J1866">
        <v>17</v>
      </c>
      <c r="K1866">
        <v>49</v>
      </c>
      <c r="L1866">
        <v>20</v>
      </c>
      <c r="M1866">
        <v>-17</v>
      </c>
      <c r="N1866">
        <v>2.58</v>
      </c>
      <c r="P1866">
        <v>0.21</v>
      </c>
      <c r="R1866">
        <v>0.23</v>
      </c>
      <c r="T1866">
        <v>0.21</v>
      </c>
      <c r="X1866" t="s">
        <v>1858</v>
      </c>
      <c r="Y1866">
        <v>1865</v>
      </c>
      <c r="Z1866" s="1">
        <v>0.23106249999999998</v>
      </c>
      <c r="AA1866" t="s">
        <v>7740</v>
      </c>
      <c r="AB1866">
        <v>1E-3</v>
      </c>
      <c r="AC1866">
        <v>2E-3</v>
      </c>
      <c r="AD1866">
        <v>2.58</v>
      </c>
      <c r="AE1866" t="s">
        <v>1858</v>
      </c>
    </row>
    <row r="1867" spans="1:32" x14ac:dyDescent="0.2">
      <c r="A1867">
        <v>1866</v>
      </c>
      <c r="C1867">
        <v>36678</v>
      </c>
      <c r="D1867">
        <v>25276</v>
      </c>
      <c r="F1867">
        <v>5</v>
      </c>
      <c r="G1867">
        <v>36</v>
      </c>
      <c r="H1867">
        <v>35.200000000000003</v>
      </c>
      <c r="I1867" t="s">
        <v>24</v>
      </c>
      <c r="J1867">
        <v>54</v>
      </c>
      <c r="K1867">
        <v>25</v>
      </c>
      <c r="L1867">
        <v>44</v>
      </c>
      <c r="M1867">
        <v>54</v>
      </c>
      <c r="N1867">
        <v>5.73</v>
      </c>
      <c r="P1867">
        <v>1.63</v>
      </c>
      <c r="R1867">
        <v>1.98</v>
      </c>
      <c r="X1867" t="s">
        <v>53</v>
      </c>
      <c r="Y1867">
        <v>1866</v>
      </c>
      <c r="Z1867" s="1">
        <v>0.23374074074074072</v>
      </c>
      <c r="AA1867" t="s">
        <v>7741</v>
      </c>
      <c r="AB1867">
        <v>-1.2999999999999999E-2</v>
      </c>
      <c r="AC1867">
        <v>-2E-3</v>
      </c>
      <c r="AD1867">
        <v>5.73</v>
      </c>
      <c r="AE1867" t="s">
        <v>53</v>
      </c>
    </row>
    <row r="1868" spans="1:32" x14ac:dyDescent="0.2">
      <c r="A1868">
        <v>1867</v>
      </c>
      <c r="C1868">
        <v>36689</v>
      </c>
      <c r="D1868">
        <v>249288</v>
      </c>
      <c r="F1868">
        <v>5</v>
      </c>
      <c r="G1868">
        <v>29</v>
      </c>
      <c r="H1868">
        <v>17.399999999999999</v>
      </c>
      <c r="I1868" t="s">
        <v>26</v>
      </c>
      <c r="J1868">
        <v>62</v>
      </c>
      <c r="K1868">
        <v>18</v>
      </c>
      <c r="L1868">
        <v>52</v>
      </c>
      <c r="M1868">
        <v>-62</v>
      </c>
      <c r="N1868">
        <v>6.59</v>
      </c>
      <c r="P1868">
        <v>1.53</v>
      </c>
      <c r="R1868">
        <v>1.85</v>
      </c>
      <c r="X1868" t="s">
        <v>2400</v>
      </c>
      <c r="Y1868">
        <v>1867</v>
      </c>
      <c r="Z1868" s="1">
        <v>0.22867361111111109</v>
      </c>
      <c r="AA1868" t="s">
        <v>7742</v>
      </c>
      <c r="AB1868">
        <v>0.01</v>
      </c>
      <c r="AC1868">
        <v>-2.3E-2</v>
      </c>
      <c r="AD1868">
        <v>6.59</v>
      </c>
      <c r="AE1868" t="s">
        <v>7018</v>
      </c>
      <c r="AF1868" t="s">
        <v>36</v>
      </c>
    </row>
    <row r="1869" spans="1:32" x14ac:dyDescent="0.2">
      <c r="A1869">
        <v>1868</v>
      </c>
      <c r="C1869">
        <v>36695</v>
      </c>
      <c r="D1869">
        <v>132255</v>
      </c>
      <c r="E1869" t="s">
        <v>1859</v>
      </c>
      <c r="F1869">
        <v>5</v>
      </c>
      <c r="G1869">
        <v>33</v>
      </c>
      <c r="H1869">
        <v>31.4</v>
      </c>
      <c r="I1869" t="s">
        <v>26</v>
      </c>
      <c r="J1869">
        <v>1</v>
      </c>
      <c r="K1869">
        <v>9</v>
      </c>
      <c r="L1869">
        <v>22</v>
      </c>
      <c r="M1869">
        <v>-1</v>
      </c>
      <c r="N1869">
        <v>5.34</v>
      </c>
      <c r="P1869">
        <v>-0.18</v>
      </c>
      <c r="R1869">
        <v>-0.9</v>
      </c>
      <c r="T1869">
        <v>-0.2</v>
      </c>
      <c r="X1869" t="s">
        <v>3081</v>
      </c>
      <c r="Y1869">
        <v>1868</v>
      </c>
      <c r="Z1869" s="1">
        <v>0.23161342592592593</v>
      </c>
      <c r="AA1869" t="s">
        <v>7743</v>
      </c>
      <c r="AB1869">
        <v>-4.0000000000000001E-3</v>
      </c>
      <c r="AC1869">
        <v>0</v>
      </c>
      <c r="AD1869">
        <v>5.34</v>
      </c>
      <c r="AE1869" t="s">
        <v>3081</v>
      </c>
    </row>
    <row r="1870" spans="1:32" x14ac:dyDescent="0.2">
      <c r="A1870">
        <v>1869</v>
      </c>
      <c r="C1870">
        <v>36719</v>
      </c>
      <c r="D1870">
        <v>40466</v>
      </c>
      <c r="F1870">
        <v>5</v>
      </c>
      <c r="G1870">
        <v>36</v>
      </c>
      <c r="H1870">
        <v>15.9</v>
      </c>
      <c r="I1870" t="s">
        <v>24</v>
      </c>
      <c r="J1870">
        <v>47</v>
      </c>
      <c r="K1870">
        <v>42</v>
      </c>
      <c r="L1870">
        <v>55</v>
      </c>
      <c r="M1870">
        <v>47</v>
      </c>
      <c r="N1870">
        <v>6.11</v>
      </c>
      <c r="P1870">
        <v>0.26</v>
      </c>
      <c r="R1870">
        <v>0.15</v>
      </c>
      <c r="W1870" t="s">
        <v>216</v>
      </c>
      <c r="X1870" t="s">
        <v>2891</v>
      </c>
      <c r="Y1870">
        <v>1869</v>
      </c>
      <c r="Z1870" s="1">
        <v>0.2335173611111111</v>
      </c>
      <c r="AA1870" t="s">
        <v>7744</v>
      </c>
      <c r="AB1870">
        <v>1.2E-2</v>
      </c>
      <c r="AC1870">
        <v>-1.7999999999999999E-2</v>
      </c>
      <c r="AD1870">
        <v>6.11</v>
      </c>
      <c r="AE1870" t="s">
        <v>7745</v>
      </c>
    </row>
    <row r="1871" spans="1:32" x14ac:dyDescent="0.2">
      <c r="A1871">
        <v>1870</v>
      </c>
      <c r="C1871">
        <v>36734</v>
      </c>
      <c r="D1871">
        <v>217382</v>
      </c>
      <c r="F1871">
        <v>5</v>
      </c>
      <c r="G1871">
        <v>31</v>
      </c>
      <c r="H1871">
        <v>36.1</v>
      </c>
      <c r="I1871" t="s">
        <v>26</v>
      </c>
      <c r="J1871">
        <v>45</v>
      </c>
      <c r="K1871">
        <v>55</v>
      </c>
      <c r="L1871">
        <v>31</v>
      </c>
      <c r="M1871">
        <v>-45</v>
      </c>
      <c r="N1871">
        <v>5.86</v>
      </c>
      <c r="P1871">
        <v>1.35</v>
      </c>
      <c r="R1871">
        <v>1.54</v>
      </c>
      <c r="X1871" t="s">
        <v>105</v>
      </c>
      <c r="Y1871">
        <v>1870</v>
      </c>
      <c r="Z1871" s="1">
        <v>0.23027893518518519</v>
      </c>
      <c r="AA1871" t="s">
        <v>7746</v>
      </c>
      <c r="AB1871">
        <v>2.8000000000000001E-2</v>
      </c>
      <c r="AC1871">
        <v>3.7999999999999999E-2</v>
      </c>
      <c r="AD1871">
        <v>5.86</v>
      </c>
      <c r="AE1871" t="s">
        <v>105</v>
      </c>
    </row>
    <row r="1872" spans="1:32" x14ac:dyDescent="0.2">
      <c r="A1872">
        <v>1871</v>
      </c>
      <c r="C1872">
        <v>36741</v>
      </c>
      <c r="D1872">
        <v>112901</v>
      </c>
      <c r="F1872">
        <v>5</v>
      </c>
      <c r="G1872">
        <v>33</v>
      </c>
      <c r="H1872">
        <v>57.6</v>
      </c>
      <c r="I1872" t="s">
        <v>24</v>
      </c>
      <c r="J1872">
        <v>1</v>
      </c>
      <c r="K1872">
        <v>24</v>
      </c>
      <c r="L1872">
        <v>28</v>
      </c>
      <c r="M1872">
        <v>1</v>
      </c>
      <c r="N1872">
        <v>6.59</v>
      </c>
      <c r="P1872">
        <v>-0.17</v>
      </c>
      <c r="R1872">
        <v>-0.79</v>
      </c>
      <c r="T1872">
        <v>-0.21</v>
      </c>
      <c r="X1872" t="s">
        <v>82</v>
      </c>
      <c r="Y1872">
        <v>1871</v>
      </c>
      <c r="Z1872" s="1">
        <v>0.23191666666666666</v>
      </c>
      <c r="AA1872" t="s">
        <v>7747</v>
      </c>
      <c r="AB1872">
        <v>8.9999999999999993E-3</v>
      </c>
      <c r="AC1872">
        <v>4.0000000000000001E-3</v>
      </c>
      <c r="AD1872">
        <v>6.59</v>
      </c>
      <c r="AE1872" t="s">
        <v>82</v>
      </c>
    </row>
    <row r="1873" spans="1:32" x14ac:dyDescent="0.2">
      <c r="A1873">
        <v>1872</v>
      </c>
      <c r="B1873" t="s">
        <v>1860</v>
      </c>
      <c r="C1873">
        <v>36777</v>
      </c>
      <c r="D1873">
        <v>112904</v>
      </c>
      <c r="F1873">
        <v>5</v>
      </c>
      <c r="G1873">
        <v>34</v>
      </c>
      <c r="H1873">
        <v>16.7</v>
      </c>
      <c r="I1873" t="s">
        <v>24</v>
      </c>
      <c r="J1873">
        <v>3</v>
      </c>
      <c r="K1873">
        <v>46</v>
      </c>
      <c r="L1873">
        <v>1</v>
      </c>
      <c r="M1873">
        <v>3</v>
      </c>
      <c r="N1873">
        <v>5.36</v>
      </c>
      <c r="P1873">
        <v>0.05</v>
      </c>
      <c r="R1873">
        <v>7.0000000000000007E-2</v>
      </c>
      <c r="T1873">
        <v>0.04</v>
      </c>
      <c r="X1873" t="s">
        <v>114</v>
      </c>
      <c r="Y1873">
        <v>1872</v>
      </c>
      <c r="Z1873" s="1">
        <v>0.23213773148148151</v>
      </c>
      <c r="AA1873" t="s">
        <v>7748</v>
      </c>
      <c r="AB1873">
        <v>-3.1E-2</v>
      </c>
      <c r="AC1873">
        <v>-1.7999999999999999E-2</v>
      </c>
      <c r="AD1873">
        <v>5.36</v>
      </c>
      <c r="AE1873" t="s">
        <v>114</v>
      </c>
    </row>
    <row r="1874" spans="1:32" x14ac:dyDescent="0.2">
      <c r="A1874">
        <v>1873</v>
      </c>
      <c r="C1874">
        <v>36779</v>
      </c>
      <c r="D1874">
        <v>132269</v>
      </c>
      <c r="F1874">
        <v>5</v>
      </c>
      <c r="G1874">
        <v>34</v>
      </c>
      <c r="H1874">
        <v>3.9</v>
      </c>
      <c r="I1874" t="s">
        <v>26</v>
      </c>
      <c r="J1874">
        <v>1</v>
      </c>
      <c r="K1874">
        <v>2</v>
      </c>
      <c r="L1874">
        <v>8</v>
      </c>
      <c r="M1874">
        <v>-1</v>
      </c>
      <c r="N1874">
        <v>6.22</v>
      </c>
      <c r="P1874">
        <v>-0.17</v>
      </c>
      <c r="R1874">
        <v>-0.81</v>
      </c>
      <c r="T1874">
        <v>-0.18</v>
      </c>
      <c r="X1874" t="s">
        <v>3156</v>
      </c>
      <c r="Y1874">
        <v>1873</v>
      </c>
      <c r="Z1874" s="1">
        <v>0.23198958333333333</v>
      </c>
      <c r="AA1874" t="s">
        <v>7749</v>
      </c>
      <c r="AB1874">
        <v>7.0000000000000001E-3</v>
      </c>
      <c r="AC1874">
        <v>1E-3</v>
      </c>
      <c r="AD1874">
        <v>6.22</v>
      </c>
      <c r="AE1874" t="s">
        <v>3156</v>
      </c>
    </row>
    <row r="1875" spans="1:32" x14ac:dyDescent="0.2">
      <c r="A1875">
        <v>1874</v>
      </c>
      <c r="C1875">
        <v>36780</v>
      </c>
      <c r="D1875">
        <v>132270</v>
      </c>
      <c r="F1875">
        <v>5</v>
      </c>
      <c r="G1875">
        <v>34</v>
      </c>
      <c r="H1875">
        <v>4</v>
      </c>
      <c r="I1875" t="s">
        <v>26</v>
      </c>
      <c r="J1875">
        <v>1</v>
      </c>
      <c r="K1875">
        <v>28</v>
      </c>
      <c r="L1875">
        <v>14</v>
      </c>
      <c r="M1875">
        <v>-1</v>
      </c>
      <c r="N1875">
        <v>5.93</v>
      </c>
      <c r="P1875">
        <v>1.55</v>
      </c>
      <c r="R1875">
        <v>1.88</v>
      </c>
      <c r="X1875" t="s">
        <v>77</v>
      </c>
      <c r="Y1875">
        <v>1874</v>
      </c>
      <c r="Z1875" s="1">
        <v>0.23199074074074075</v>
      </c>
      <c r="AA1875" t="s">
        <v>7750</v>
      </c>
      <c r="AB1875">
        <v>-1.2E-2</v>
      </c>
      <c r="AC1875">
        <v>-3.3000000000000002E-2</v>
      </c>
      <c r="AD1875">
        <v>5.93</v>
      </c>
      <c r="AE1875" t="s">
        <v>77</v>
      </c>
    </row>
    <row r="1876" spans="1:32" x14ac:dyDescent="0.2">
      <c r="A1876">
        <v>1875</v>
      </c>
      <c r="B1876" t="s">
        <v>1861</v>
      </c>
      <c r="C1876">
        <v>36819</v>
      </c>
      <c r="D1876">
        <v>77285</v>
      </c>
      <c r="E1876" t="s">
        <v>30</v>
      </c>
      <c r="F1876">
        <v>5</v>
      </c>
      <c r="G1876">
        <v>35</v>
      </c>
      <c r="H1876">
        <v>27.1</v>
      </c>
      <c r="I1876" t="s">
        <v>24</v>
      </c>
      <c r="J1876">
        <v>24</v>
      </c>
      <c r="K1876">
        <v>2</v>
      </c>
      <c r="L1876">
        <v>22</v>
      </c>
      <c r="M1876">
        <v>24</v>
      </c>
      <c r="N1876">
        <v>5.38</v>
      </c>
      <c r="P1876">
        <v>-0.09</v>
      </c>
      <c r="R1876">
        <v>-0.62</v>
      </c>
      <c r="X1876" t="s">
        <v>214</v>
      </c>
      <c r="Y1876">
        <v>1875</v>
      </c>
      <c r="Z1876" s="1">
        <v>0.23295254629629628</v>
      </c>
      <c r="AA1876" t="s">
        <v>7751</v>
      </c>
      <c r="AB1876">
        <v>0.01</v>
      </c>
      <c r="AC1876">
        <v>-2.4E-2</v>
      </c>
      <c r="AD1876">
        <v>5.38</v>
      </c>
      <c r="AE1876" t="s">
        <v>5651</v>
      </c>
    </row>
    <row r="1877" spans="1:32" x14ac:dyDescent="0.2">
      <c r="A1877">
        <v>1876</v>
      </c>
      <c r="B1877" t="s">
        <v>1862</v>
      </c>
      <c r="C1877">
        <v>36822</v>
      </c>
      <c r="D1877">
        <v>112914</v>
      </c>
      <c r="F1877">
        <v>5</v>
      </c>
      <c r="G1877">
        <v>34</v>
      </c>
      <c r="H1877">
        <v>49.2</v>
      </c>
      <c r="I1877" t="s">
        <v>24</v>
      </c>
      <c r="J1877">
        <v>9</v>
      </c>
      <c r="K1877">
        <v>29</v>
      </c>
      <c r="L1877">
        <v>22</v>
      </c>
      <c r="M1877">
        <v>9</v>
      </c>
      <c r="N1877">
        <v>4.41</v>
      </c>
      <c r="P1877">
        <v>-0.16</v>
      </c>
      <c r="R1877">
        <v>-0.97</v>
      </c>
      <c r="T1877">
        <v>-0.17</v>
      </c>
      <c r="X1877" t="s">
        <v>2278</v>
      </c>
      <c r="Y1877">
        <v>1876</v>
      </c>
      <c r="Z1877" s="1">
        <v>0.23251388888888891</v>
      </c>
      <c r="AA1877" t="s">
        <v>7752</v>
      </c>
      <c r="AB1877">
        <v>2E-3</v>
      </c>
      <c r="AC1877">
        <v>-4.0000000000000001E-3</v>
      </c>
      <c r="AD1877">
        <v>4.41</v>
      </c>
      <c r="AE1877" t="s">
        <v>2278</v>
      </c>
    </row>
    <row r="1878" spans="1:32" x14ac:dyDescent="0.2">
      <c r="A1878">
        <v>1877</v>
      </c>
      <c r="C1878">
        <v>36848</v>
      </c>
      <c r="D1878">
        <v>195948</v>
      </c>
      <c r="F1878">
        <v>5</v>
      </c>
      <c r="G1878">
        <v>32</v>
      </c>
      <c r="H1878">
        <v>51.3</v>
      </c>
      <c r="I1878" t="s">
        <v>26</v>
      </c>
      <c r="J1878">
        <v>38</v>
      </c>
      <c r="K1878">
        <v>30</v>
      </c>
      <c r="L1878">
        <v>47</v>
      </c>
      <c r="M1878">
        <v>-38</v>
      </c>
      <c r="N1878">
        <v>5.48</v>
      </c>
      <c r="P1878">
        <v>1.22</v>
      </c>
      <c r="R1878">
        <v>1.34</v>
      </c>
      <c r="X1878" t="s">
        <v>125</v>
      </c>
      <c r="Y1878">
        <v>1877</v>
      </c>
      <c r="Z1878" s="1">
        <v>0.23114930555555557</v>
      </c>
      <c r="AA1878" t="s">
        <v>7753</v>
      </c>
      <c r="AB1878">
        <v>0.04</v>
      </c>
      <c r="AC1878">
        <v>-2E-3</v>
      </c>
      <c r="AD1878">
        <v>5.48</v>
      </c>
      <c r="AE1878" t="s">
        <v>125</v>
      </c>
    </row>
    <row r="1879" spans="1:32" x14ac:dyDescent="0.2">
      <c r="A1879">
        <v>1878</v>
      </c>
      <c r="C1879">
        <v>36859</v>
      </c>
      <c r="D1879">
        <v>77295</v>
      </c>
      <c r="F1879">
        <v>5</v>
      </c>
      <c r="G1879">
        <v>35</v>
      </c>
      <c r="H1879">
        <v>55.5</v>
      </c>
      <c r="I1879" t="s">
        <v>24</v>
      </c>
      <c r="J1879">
        <v>27</v>
      </c>
      <c r="K1879">
        <v>39</v>
      </c>
      <c r="L1879">
        <v>44</v>
      </c>
      <c r="M1879">
        <v>27</v>
      </c>
      <c r="N1879">
        <v>6.27</v>
      </c>
      <c r="P1879">
        <v>1.54</v>
      </c>
      <c r="R1879">
        <v>1.65</v>
      </c>
      <c r="X1879" t="s">
        <v>197</v>
      </c>
      <c r="Y1879">
        <v>1878</v>
      </c>
      <c r="Z1879" s="1">
        <v>0.23328125</v>
      </c>
      <c r="AA1879" t="s">
        <v>7754</v>
      </c>
      <c r="AB1879">
        <v>-2.5000000000000001E-2</v>
      </c>
      <c r="AC1879">
        <v>-3.9E-2</v>
      </c>
      <c r="AD1879">
        <v>6.27</v>
      </c>
      <c r="AE1879" t="s">
        <v>197</v>
      </c>
    </row>
    <row r="1880" spans="1:32" x14ac:dyDescent="0.2">
      <c r="A1880">
        <v>1879</v>
      </c>
      <c r="B1880" t="s">
        <v>1863</v>
      </c>
      <c r="C1880">
        <v>36861</v>
      </c>
      <c r="D1880">
        <v>112921</v>
      </c>
      <c r="E1880">
        <v>2240</v>
      </c>
      <c r="F1880">
        <v>5</v>
      </c>
      <c r="G1880">
        <v>35</v>
      </c>
      <c r="H1880">
        <v>8.3000000000000007</v>
      </c>
      <c r="I1880" t="s">
        <v>24</v>
      </c>
      <c r="J1880">
        <v>9</v>
      </c>
      <c r="K1880">
        <v>56</v>
      </c>
      <c r="L1880">
        <v>3</v>
      </c>
      <c r="M1880">
        <v>9</v>
      </c>
      <c r="N1880">
        <v>3.54</v>
      </c>
      <c r="P1880">
        <v>-0.18</v>
      </c>
      <c r="R1880">
        <v>-1.03</v>
      </c>
      <c r="T1880">
        <v>-0.17</v>
      </c>
      <c r="X1880" t="s">
        <v>1864</v>
      </c>
      <c r="Y1880">
        <v>1879</v>
      </c>
      <c r="Z1880" s="1">
        <v>0.2327349537037037</v>
      </c>
      <c r="AA1880" t="s">
        <v>7755</v>
      </c>
      <c r="AB1880">
        <v>0</v>
      </c>
      <c r="AC1880">
        <v>-6.0000000000000001E-3</v>
      </c>
      <c r="AD1880">
        <v>3.54</v>
      </c>
      <c r="AE1880" t="s">
        <v>7756</v>
      </c>
      <c r="AF1880" t="s">
        <v>36</v>
      </c>
    </row>
    <row r="1881" spans="1:32" x14ac:dyDescent="0.2">
      <c r="A1881">
        <v>1880</v>
      </c>
      <c r="B1881" t="s">
        <v>1863</v>
      </c>
      <c r="C1881">
        <v>36862</v>
      </c>
      <c r="E1881">
        <v>2240</v>
      </c>
      <c r="F1881">
        <v>5</v>
      </c>
      <c r="G1881">
        <v>35</v>
      </c>
      <c r="H1881">
        <v>8.5</v>
      </c>
      <c r="I1881" t="s">
        <v>24</v>
      </c>
      <c r="J1881">
        <v>9</v>
      </c>
      <c r="K1881">
        <v>56</v>
      </c>
      <c r="L1881">
        <v>6</v>
      </c>
      <c r="M1881">
        <v>9</v>
      </c>
      <c r="N1881">
        <v>5.61</v>
      </c>
      <c r="P1881">
        <v>0.04</v>
      </c>
      <c r="R1881">
        <v>-0.77</v>
      </c>
      <c r="X1881" t="s">
        <v>3120</v>
      </c>
      <c r="Y1881">
        <v>1880</v>
      </c>
      <c r="Z1881" s="1">
        <v>0.2327372685185185</v>
      </c>
      <c r="AA1881" t="s">
        <v>7757</v>
      </c>
      <c r="AB1881">
        <v>1E-3</v>
      </c>
      <c r="AC1881">
        <v>-6.0000000000000001E-3</v>
      </c>
      <c r="AD1881">
        <v>5.61</v>
      </c>
      <c r="AE1881" t="s">
        <v>3120</v>
      </c>
    </row>
    <row r="1882" spans="1:32" x14ac:dyDescent="0.2">
      <c r="A1882">
        <v>1881</v>
      </c>
      <c r="C1882">
        <v>36874</v>
      </c>
      <c r="D1882">
        <v>195952</v>
      </c>
      <c r="E1882">
        <v>2158</v>
      </c>
      <c r="F1882">
        <v>5</v>
      </c>
      <c r="G1882">
        <v>33</v>
      </c>
      <c r="H1882">
        <v>7.4</v>
      </c>
      <c r="I1882" t="s">
        <v>26</v>
      </c>
      <c r="J1882">
        <v>35</v>
      </c>
      <c r="K1882">
        <v>8</v>
      </c>
      <c r="L1882">
        <v>23</v>
      </c>
      <c r="M1882">
        <v>-35</v>
      </c>
      <c r="N1882">
        <v>5.78</v>
      </c>
      <c r="P1882">
        <v>1.07</v>
      </c>
      <c r="R1882">
        <v>1</v>
      </c>
      <c r="X1882" t="s">
        <v>54</v>
      </c>
      <c r="Y1882">
        <v>1881</v>
      </c>
      <c r="Z1882" s="1">
        <v>0.23133564814814814</v>
      </c>
      <c r="AA1882" t="s">
        <v>7758</v>
      </c>
      <c r="AB1882">
        <v>9.7000000000000003E-2</v>
      </c>
      <c r="AC1882">
        <v>-4.1000000000000002E-2</v>
      </c>
      <c r="AD1882">
        <v>5.78</v>
      </c>
      <c r="AE1882" t="s">
        <v>54</v>
      </c>
    </row>
    <row r="1883" spans="1:32" x14ac:dyDescent="0.2">
      <c r="A1883">
        <v>1882</v>
      </c>
      <c r="C1883">
        <v>36876</v>
      </c>
      <c r="D1883">
        <v>249297</v>
      </c>
      <c r="F1883">
        <v>5</v>
      </c>
      <c r="G1883">
        <v>30</v>
      </c>
      <c r="H1883">
        <v>15.9</v>
      </c>
      <c r="I1883" t="s">
        <v>26</v>
      </c>
      <c r="J1883">
        <v>63</v>
      </c>
      <c r="K1883">
        <v>55</v>
      </c>
      <c r="L1883">
        <v>40</v>
      </c>
      <c r="M1883">
        <v>-63</v>
      </c>
      <c r="N1883">
        <v>6.19</v>
      </c>
      <c r="P1883">
        <v>0.22</v>
      </c>
      <c r="R1883">
        <v>0.16</v>
      </c>
      <c r="X1883" t="s">
        <v>88</v>
      </c>
      <c r="Y1883">
        <v>1882</v>
      </c>
      <c r="Z1883" s="1">
        <v>0.22935069444444445</v>
      </c>
      <c r="AA1883" t="s">
        <v>7759</v>
      </c>
      <c r="AB1883">
        <v>8.9999999999999993E-3</v>
      </c>
      <c r="AC1883">
        <v>5.3999999999999999E-2</v>
      </c>
      <c r="AD1883">
        <v>6.19</v>
      </c>
      <c r="AE1883" t="s">
        <v>88</v>
      </c>
    </row>
    <row r="1884" spans="1:32" x14ac:dyDescent="0.2">
      <c r="A1884">
        <v>1883</v>
      </c>
      <c r="C1884">
        <v>36881</v>
      </c>
      <c r="D1884">
        <v>94671</v>
      </c>
      <c r="E1884">
        <v>2251</v>
      </c>
      <c r="F1884">
        <v>5</v>
      </c>
      <c r="G1884">
        <v>35</v>
      </c>
      <c r="H1884">
        <v>13.4</v>
      </c>
      <c r="I1884" t="s">
        <v>24</v>
      </c>
      <c r="J1884">
        <v>10</v>
      </c>
      <c r="K1884">
        <v>14</v>
      </c>
      <c r="L1884">
        <v>24</v>
      </c>
      <c r="M1884">
        <v>10</v>
      </c>
      <c r="N1884">
        <v>5.6</v>
      </c>
      <c r="P1884">
        <v>0.12</v>
      </c>
      <c r="R1884">
        <v>-7.0000000000000007E-2</v>
      </c>
      <c r="X1884" t="s">
        <v>1865</v>
      </c>
      <c r="Y1884">
        <v>1883</v>
      </c>
      <c r="Z1884" s="1">
        <v>0.23279398148148148</v>
      </c>
      <c r="AA1884" t="s">
        <v>7760</v>
      </c>
      <c r="AB1884">
        <v>2.1999999999999999E-2</v>
      </c>
      <c r="AC1884">
        <v>-8.0000000000000002E-3</v>
      </c>
      <c r="AD1884">
        <v>5.6</v>
      </c>
      <c r="AE1884" t="s">
        <v>39</v>
      </c>
      <c r="AF1884" t="s">
        <v>36</v>
      </c>
    </row>
    <row r="1885" spans="1:32" x14ac:dyDescent="0.2">
      <c r="A1885">
        <v>1884</v>
      </c>
      <c r="C1885">
        <v>36891</v>
      </c>
      <c r="D1885">
        <v>40481</v>
      </c>
      <c r="F1885">
        <v>5</v>
      </c>
      <c r="G1885">
        <v>36</v>
      </c>
      <c r="H1885">
        <v>52.4</v>
      </c>
      <c r="I1885" t="s">
        <v>24</v>
      </c>
      <c r="J1885">
        <v>40</v>
      </c>
      <c r="K1885">
        <v>10</v>
      </c>
      <c r="L1885">
        <v>56</v>
      </c>
      <c r="M1885">
        <v>40</v>
      </c>
      <c r="N1885">
        <v>6.09</v>
      </c>
      <c r="P1885">
        <v>1.03</v>
      </c>
      <c r="R1885">
        <v>0.69</v>
      </c>
      <c r="X1885" t="s">
        <v>1866</v>
      </c>
      <c r="Y1885">
        <v>1884</v>
      </c>
      <c r="Z1885" s="1">
        <v>0.23393981481481482</v>
      </c>
      <c r="AA1885" t="s">
        <v>7761</v>
      </c>
      <c r="AB1885">
        <v>-2E-3</v>
      </c>
      <c r="AC1885">
        <v>-0.01</v>
      </c>
      <c r="AD1885">
        <v>6.09</v>
      </c>
      <c r="AE1885" t="s">
        <v>7762</v>
      </c>
    </row>
    <row r="1886" spans="1:32" x14ac:dyDescent="0.2">
      <c r="A1886">
        <v>1885</v>
      </c>
      <c r="C1886">
        <v>36905</v>
      </c>
      <c r="D1886">
        <v>914</v>
      </c>
      <c r="F1886">
        <v>6</v>
      </c>
      <c r="G1886">
        <v>1</v>
      </c>
      <c r="H1886">
        <v>20.2</v>
      </c>
      <c r="I1886" t="s">
        <v>24</v>
      </c>
      <c r="J1886">
        <v>85</v>
      </c>
      <c r="K1886">
        <v>10</v>
      </c>
      <c r="L1886">
        <v>56</v>
      </c>
      <c r="M1886">
        <v>85</v>
      </c>
      <c r="N1886">
        <v>6.11</v>
      </c>
      <c r="P1886">
        <v>1.57</v>
      </c>
      <c r="R1886">
        <v>1.9</v>
      </c>
      <c r="X1886" t="s">
        <v>53</v>
      </c>
      <c r="Y1886">
        <v>1885</v>
      </c>
      <c r="Z1886" s="1">
        <v>0.25092824074074077</v>
      </c>
      <c r="AA1886" t="s">
        <v>7763</v>
      </c>
      <c r="AB1886">
        <v>1.0999999999999999E-2</v>
      </c>
      <c r="AC1886">
        <v>0</v>
      </c>
      <c r="AD1886">
        <v>6.11</v>
      </c>
      <c r="AE1886" t="s">
        <v>53</v>
      </c>
    </row>
    <row r="1887" spans="1:32" x14ac:dyDescent="0.2">
      <c r="A1887">
        <v>1886</v>
      </c>
      <c r="C1887">
        <v>36959</v>
      </c>
      <c r="D1887">
        <v>132298</v>
      </c>
      <c r="E1887">
        <v>2261</v>
      </c>
      <c r="F1887">
        <v>5</v>
      </c>
      <c r="G1887">
        <v>35</v>
      </c>
      <c r="H1887">
        <v>0.9</v>
      </c>
      <c r="I1887" t="s">
        <v>26</v>
      </c>
      <c r="J1887">
        <v>6</v>
      </c>
      <c r="K1887">
        <v>0</v>
      </c>
      <c r="L1887">
        <v>33</v>
      </c>
      <c r="M1887">
        <v>-6</v>
      </c>
      <c r="N1887">
        <v>5.67</v>
      </c>
      <c r="P1887">
        <v>-0.23</v>
      </c>
      <c r="R1887">
        <v>-0.91</v>
      </c>
      <c r="T1887">
        <v>-0.21</v>
      </c>
      <c r="X1887" t="s">
        <v>3081</v>
      </c>
      <c r="Y1887">
        <v>1886</v>
      </c>
      <c r="Z1887" s="1">
        <v>0.23264930555555555</v>
      </c>
      <c r="AA1887" t="s">
        <v>7764</v>
      </c>
      <c r="AB1887">
        <v>-1.0999999999999999E-2</v>
      </c>
      <c r="AC1887">
        <v>0</v>
      </c>
      <c r="AD1887">
        <v>5.67</v>
      </c>
      <c r="AE1887" t="s">
        <v>3081</v>
      </c>
    </row>
    <row r="1888" spans="1:32" x14ac:dyDescent="0.2">
      <c r="A1888">
        <v>1887</v>
      </c>
      <c r="C1888">
        <v>36960</v>
      </c>
      <c r="D1888">
        <v>132301</v>
      </c>
      <c r="F1888">
        <v>5</v>
      </c>
      <c r="G1888">
        <v>35</v>
      </c>
      <c r="H1888">
        <v>2.7</v>
      </c>
      <c r="I1888" t="s">
        <v>26</v>
      </c>
      <c r="J1888">
        <v>6</v>
      </c>
      <c r="K1888">
        <v>0</v>
      </c>
      <c r="L1888">
        <v>7</v>
      </c>
      <c r="M1888">
        <v>-6</v>
      </c>
      <c r="N1888">
        <v>4.78</v>
      </c>
      <c r="P1888">
        <v>-0.25</v>
      </c>
      <c r="R1888">
        <v>-1.02</v>
      </c>
      <c r="T1888">
        <v>-0.25</v>
      </c>
      <c r="X1888" t="s">
        <v>3120</v>
      </c>
      <c r="Y1888">
        <v>1887</v>
      </c>
      <c r="Z1888" s="1">
        <v>0.23267013888888888</v>
      </c>
      <c r="AA1888" t="s">
        <v>7765</v>
      </c>
      <c r="AB1888">
        <v>4.0000000000000001E-3</v>
      </c>
      <c r="AC1888">
        <v>2E-3</v>
      </c>
      <c r="AD1888">
        <v>4.78</v>
      </c>
      <c r="AE1888" t="s">
        <v>3120</v>
      </c>
    </row>
    <row r="1889" spans="1:31" x14ac:dyDescent="0.2">
      <c r="A1889">
        <v>1888</v>
      </c>
      <c r="C1889">
        <v>36965</v>
      </c>
      <c r="D1889">
        <v>170561</v>
      </c>
      <c r="F1889">
        <v>5</v>
      </c>
      <c r="G1889">
        <v>33</v>
      </c>
      <c r="H1889">
        <v>52.1</v>
      </c>
      <c r="I1889" t="s">
        <v>26</v>
      </c>
      <c r="J1889">
        <v>29</v>
      </c>
      <c r="K1889">
        <v>50</v>
      </c>
      <c r="L1889">
        <v>56</v>
      </c>
      <c r="M1889">
        <v>-29</v>
      </c>
      <c r="N1889">
        <v>6.53</v>
      </c>
      <c r="P1889">
        <v>-0.02</v>
      </c>
      <c r="X1889" t="s">
        <v>134</v>
      </c>
      <c r="Y1889">
        <v>1888</v>
      </c>
      <c r="Z1889" s="1">
        <v>0.23185300925925925</v>
      </c>
      <c r="AA1889" t="s">
        <v>7766</v>
      </c>
      <c r="AB1889">
        <v>1.4E-2</v>
      </c>
      <c r="AC1889">
        <v>2.1000000000000001E-2</v>
      </c>
      <c r="AD1889">
        <v>6.53</v>
      </c>
      <c r="AE1889" t="s">
        <v>134</v>
      </c>
    </row>
    <row r="1890" spans="1:31" x14ac:dyDescent="0.2">
      <c r="A1890">
        <v>1889</v>
      </c>
      <c r="C1890">
        <v>36994</v>
      </c>
      <c r="D1890">
        <v>77310</v>
      </c>
      <c r="F1890">
        <v>5</v>
      </c>
      <c r="G1890">
        <v>36</v>
      </c>
      <c r="H1890">
        <v>30.2</v>
      </c>
      <c r="I1890" t="s">
        <v>24</v>
      </c>
      <c r="J1890">
        <v>25</v>
      </c>
      <c r="K1890">
        <v>56</v>
      </c>
      <c r="L1890">
        <v>22</v>
      </c>
      <c r="M1890">
        <v>25</v>
      </c>
      <c r="N1890">
        <v>6.49</v>
      </c>
      <c r="P1890">
        <v>0.43</v>
      </c>
      <c r="X1890" t="s">
        <v>136</v>
      </c>
      <c r="Y1890">
        <v>1889</v>
      </c>
      <c r="Z1890" s="1">
        <v>0.23368287037037039</v>
      </c>
      <c r="AA1890" t="s">
        <v>7767</v>
      </c>
      <c r="AB1890">
        <v>1.4E-2</v>
      </c>
      <c r="AC1890">
        <v>3.0000000000000001E-3</v>
      </c>
      <c r="AD1890">
        <v>6.49</v>
      </c>
      <c r="AE1890" t="s">
        <v>136</v>
      </c>
    </row>
    <row r="1891" spans="1:31" x14ac:dyDescent="0.2">
      <c r="A1891">
        <v>1890</v>
      </c>
      <c r="C1891">
        <v>37017</v>
      </c>
      <c r="D1891">
        <v>132317</v>
      </c>
      <c r="E1891" t="s">
        <v>1867</v>
      </c>
      <c r="F1891">
        <v>5</v>
      </c>
      <c r="G1891">
        <v>35</v>
      </c>
      <c r="H1891">
        <v>21.8</v>
      </c>
      <c r="I1891" t="s">
        <v>26</v>
      </c>
      <c r="J1891">
        <v>4</v>
      </c>
      <c r="K1891">
        <v>29</v>
      </c>
      <c r="L1891">
        <v>36</v>
      </c>
      <c r="M1891">
        <v>-4</v>
      </c>
      <c r="N1891">
        <v>6.56</v>
      </c>
      <c r="P1891">
        <v>-0.13</v>
      </c>
      <c r="R1891">
        <v>-0.77</v>
      </c>
      <c r="T1891">
        <v>-0.13</v>
      </c>
      <c r="X1891" t="s">
        <v>564</v>
      </c>
      <c r="Y1891">
        <v>1890</v>
      </c>
      <c r="Z1891" s="1">
        <v>0.23289120370370373</v>
      </c>
      <c r="AA1891" t="s">
        <v>7768</v>
      </c>
      <c r="AB1891">
        <v>-1.0999999999999999E-2</v>
      </c>
      <c r="AC1891">
        <v>0.03</v>
      </c>
      <c r="AD1891">
        <v>6.56</v>
      </c>
      <c r="AE1891" t="s">
        <v>564</v>
      </c>
    </row>
    <row r="1892" spans="1:31" x14ac:dyDescent="0.2">
      <c r="A1892">
        <v>1891</v>
      </c>
      <c r="C1892">
        <v>37016</v>
      </c>
      <c r="D1892">
        <v>132319</v>
      </c>
      <c r="F1892">
        <v>5</v>
      </c>
      <c r="G1892">
        <v>35</v>
      </c>
      <c r="H1892">
        <v>22.5</v>
      </c>
      <c r="I1892" t="s">
        <v>26</v>
      </c>
      <c r="J1892">
        <v>4</v>
      </c>
      <c r="K1892">
        <v>25</v>
      </c>
      <c r="L1892">
        <v>31</v>
      </c>
      <c r="M1892">
        <v>-4</v>
      </c>
      <c r="N1892">
        <v>6.24</v>
      </c>
      <c r="P1892">
        <v>-0.15</v>
      </c>
      <c r="R1892">
        <v>-0.7</v>
      </c>
      <c r="T1892">
        <v>-0.17</v>
      </c>
      <c r="X1892" t="s">
        <v>3156</v>
      </c>
      <c r="Y1892">
        <v>1891</v>
      </c>
      <c r="Z1892" s="1">
        <v>0.23289930555555557</v>
      </c>
      <c r="AA1892" t="s">
        <v>7769</v>
      </c>
      <c r="AB1892">
        <v>2.1999999999999999E-2</v>
      </c>
      <c r="AC1892">
        <v>-2.7E-2</v>
      </c>
      <c r="AD1892">
        <v>6.24</v>
      </c>
      <c r="AE1892" t="s">
        <v>3156</v>
      </c>
    </row>
    <row r="1893" spans="1:31" x14ac:dyDescent="0.2">
      <c r="A1893">
        <v>1892</v>
      </c>
      <c r="B1893" t="s">
        <v>1868</v>
      </c>
      <c r="C1893">
        <v>37018</v>
      </c>
      <c r="D1893">
        <v>132320</v>
      </c>
      <c r="E1893">
        <v>2318</v>
      </c>
      <c r="F1893">
        <v>5</v>
      </c>
      <c r="G1893">
        <v>35</v>
      </c>
      <c r="H1893">
        <v>23.2</v>
      </c>
      <c r="I1893" t="s">
        <v>26</v>
      </c>
      <c r="J1893">
        <v>4</v>
      </c>
      <c r="K1893">
        <v>50</v>
      </c>
      <c r="L1893">
        <v>18</v>
      </c>
      <c r="M1893">
        <v>-4</v>
      </c>
      <c r="N1893">
        <v>4.59</v>
      </c>
      <c r="P1893">
        <v>-0.19</v>
      </c>
      <c r="R1893">
        <v>-0.94</v>
      </c>
      <c r="T1893">
        <v>-0.18</v>
      </c>
      <c r="X1893" t="s">
        <v>3081</v>
      </c>
      <c r="Y1893">
        <v>1892</v>
      </c>
      <c r="Z1893" s="1">
        <v>0.23290740740740742</v>
      </c>
      <c r="AA1893" t="s">
        <v>7770</v>
      </c>
      <c r="AB1893">
        <v>4.0000000000000001E-3</v>
      </c>
      <c r="AC1893">
        <v>0</v>
      </c>
      <c r="AD1893">
        <v>4.59</v>
      </c>
      <c r="AE1893" t="s">
        <v>3081</v>
      </c>
    </row>
    <row r="1894" spans="1:31" x14ac:dyDescent="0.2">
      <c r="A1894">
        <v>1893</v>
      </c>
      <c r="B1894" t="s">
        <v>1869</v>
      </c>
      <c r="C1894">
        <v>37020</v>
      </c>
      <c r="E1894" t="s">
        <v>1870</v>
      </c>
      <c r="F1894">
        <v>5</v>
      </c>
      <c r="G1894">
        <v>35</v>
      </c>
      <c r="H1894">
        <v>15.9</v>
      </c>
      <c r="I1894" t="s">
        <v>26</v>
      </c>
      <c r="J1894">
        <v>5</v>
      </c>
      <c r="K1894">
        <v>23</v>
      </c>
      <c r="L1894">
        <v>14</v>
      </c>
      <c r="M1894">
        <v>-5</v>
      </c>
      <c r="N1894">
        <v>6.73</v>
      </c>
      <c r="P1894">
        <v>0.02</v>
      </c>
      <c r="R1894">
        <v>-0.88</v>
      </c>
      <c r="T1894">
        <v>0.21</v>
      </c>
      <c r="X1894" t="s">
        <v>3120</v>
      </c>
      <c r="Y1894">
        <v>1893</v>
      </c>
      <c r="Z1894" s="1">
        <v>0.23282291666666666</v>
      </c>
      <c r="AA1894" t="s">
        <v>7771</v>
      </c>
      <c r="AB1894">
        <v>5.0000000000000001E-3</v>
      </c>
      <c r="AC1894">
        <v>2E-3</v>
      </c>
      <c r="AD1894">
        <v>6.73</v>
      </c>
      <c r="AE1894" t="s">
        <v>3120</v>
      </c>
    </row>
    <row r="1895" spans="1:31" x14ac:dyDescent="0.2">
      <c r="A1895">
        <v>1894</v>
      </c>
      <c r="B1895" t="s">
        <v>1869</v>
      </c>
      <c r="C1895">
        <v>37021</v>
      </c>
      <c r="E1895" t="s">
        <v>1871</v>
      </c>
      <c r="F1895">
        <v>5</v>
      </c>
      <c r="G1895">
        <v>35</v>
      </c>
      <c r="H1895">
        <v>16.100000000000001</v>
      </c>
      <c r="I1895" t="s">
        <v>26</v>
      </c>
      <c r="J1895">
        <v>5</v>
      </c>
      <c r="K1895">
        <v>23</v>
      </c>
      <c r="L1895">
        <v>7</v>
      </c>
      <c r="M1895">
        <v>-5</v>
      </c>
      <c r="N1895">
        <v>7.96</v>
      </c>
      <c r="P1895">
        <v>0.24</v>
      </c>
      <c r="R1895">
        <v>-0.49</v>
      </c>
      <c r="X1895" t="s">
        <v>1847</v>
      </c>
      <c r="Y1895">
        <v>1894</v>
      </c>
      <c r="Z1895" s="1">
        <v>0.23282523148148149</v>
      </c>
      <c r="AA1895" t="s">
        <v>7772</v>
      </c>
      <c r="AB1895">
        <v>5.0000000000000001E-3</v>
      </c>
      <c r="AC1895">
        <v>2E-3</v>
      </c>
      <c r="AD1895">
        <v>7.96</v>
      </c>
      <c r="AE1895" t="s">
        <v>1847</v>
      </c>
    </row>
    <row r="1896" spans="1:31" x14ac:dyDescent="0.2">
      <c r="A1896">
        <v>1895</v>
      </c>
      <c r="B1896" t="s">
        <v>1869</v>
      </c>
      <c r="C1896">
        <v>37022</v>
      </c>
      <c r="D1896">
        <v>132314</v>
      </c>
      <c r="E1896">
        <v>2294</v>
      </c>
      <c r="F1896">
        <v>5</v>
      </c>
      <c r="G1896">
        <v>35</v>
      </c>
      <c r="H1896">
        <v>16.5</v>
      </c>
      <c r="I1896" t="s">
        <v>26</v>
      </c>
      <c r="J1896">
        <v>5</v>
      </c>
      <c r="K1896">
        <v>23</v>
      </c>
      <c r="L1896">
        <v>23</v>
      </c>
      <c r="M1896">
        <v>-5</v>
      </c>
      <c r="N1896">
        <v>5.13</v>
      </c>
      <c r="P1896">
        <v>0.02</v>
      </c>
      <c r="R1896">
        <v>-0.95</v>
      </c>
      <c r="T1896">
        <v>0.18</v>
      </c>
      <c r="X1896" t="s">
        <v>1872</v>
      </c>
      <c r="Y1896">
        <v>1895</v>
      </c>
      <c r="Z1896" s="1">
        <v>0.23282986111111112</v>
      </c>
      <c r="AA1896" t="s">
        <v>7773</v>
      </c>
      <c r="AB1896">
        <v>4.0000000000000001E-3</v>
      </c>
      <c r="AC1896">
        <v>2E-3</v>
      </c>
      <c r="AD1896">
        <v>5.13</v>
      </c>
      <c r="AE1896" t="s">
        <v>1872</v>
      </c>
    </row>
    <row r="1897" spans="1:31" x14ac:dyDescent="0.2">
      <c r="A1897">
        <v>1896</v>
      </c>
      <c r="B1897" t="s">
        <v>1869</v>
      </c>
      <c r="C1897">
        <v>37023</v>
      </c>
      <c r="E1897">
        <v>2295</v>
      </c>
      <c r="F1897">
        <v>5</v>
      </c>
      <c r="G1897">
        <v>35</v>
      </c>
      <c r="H1897">
        <v>17.3</v>
      </c>
      <c r="I1897" t="s">
        <v>26</v>
      </c>
      <c r="J1897">
        <v>5</v>
      </c>
      <c r="K1897">
        <v>23</v>
      </c>
      <c r="L1897">
        <v>16</v>
      </c>
      <c r="M1897">
        <v>-5</v>
      </c>
      <c r="N1897">
        <v>6.7</v>
      </c>
      <c r="P1897">
        <v>0.09</v>
      </c>
      <c r="R1897">
        <v>-0.71</v>
      </c>
      <c r="T1897">
        <v>0.2</v>
      </c>
      <c r="X1897" t="s">
        <v>1873</v>
      </c>
      <c r="Y1897">
        <v>1896</v>
      </c>
      <c r="Z1897" s="1">
        <v>0.23283912037037036</v>
      </c>
      <c r="AA1897" t="s">
        <v>7774</v>
      </c>
      <c r="AB1897">
        <v>5.0000000000000001E-3</v>
      </c>
      <c r="AC1897">
        <v>2E-3</v>
      </c>
      <c r="AD1897">
        <v>6.7</v>
      </c>
      <c r="AE1897" t="s">
        <v>3120</v>
      </c>
    </row>
    <row r="1898" spans="1:31" x14ac:dyDescent="0.2">
      <c r="A1898">
        <v>1897</v>
      </c>
      <c r="B1898" t="s">
        <v>1874</v>
      </c>
      <c r="C1898">
        <v>37041</v>
      </c>
      <c r="D1898">
        <v>132321</v>
      </c>
      <c r="E1898">
        <v>2320</v>
      </c>
      <c r="F1898">
        <v>5</v>
      </c>
      <c r="G1898">
        <v>35</v>
      </c>
      <c r="H1898">
        <v>22.9</v>
      </c>
      <c r="I1898" t="s">
        <v>26</v>
      </c>
      <c r="J1898">
        <v>5</v>
      </c>
      <c r="K1898">
        <v>24</v>
      </c>
      <c r="L1898">
        <v>58</v>
      </c>
      <c r="M1898">
        <v>-5</v>
      </c>
      <c r="N1898">
        <v>5.08</v>
      </c>
      <c r="P1898">
        <v>-0.09</v>
      </c>
      <c r="R1898">
        <v>-0.94</v>
      </c>
      <c r="X1898" t="s">
        <v>1875</v>
      </c>
      <c r="Y1898">
        <v>1897</v>
      </c>
      <c r="Z1898" s="1">
        <v>0.23290393518518518</v>
      </c>
      <c r="AA1898" t="s">
        <v>7775</v>
      </c>
      <c r="AB1898">
        <v>1E-3</v>
      </c>
      <c r="AC1898">
        <v>5.0000000000000001E-3</v>
      </c>
      <c r="AD1898">
        <v>5.08</v>
      </c>
      <c r="AE1898" t="s">
        <v>2610</v>
      </c>
    </row>
    <row r="1899" spans="1:31" x14ac:dyDescent="0.2">
      <c r="A1899">
        <v>1898</v>
      </c>
      <c r="C1899">
        <v>37040</v>
      </c>
      <c r="D1899">
        <v>132325</v>
      </c>
      <c r="F1899">
        <v>5</v>
      </c>
      <c r="G1899">
        <v>35</v>
      </c>
      <c r="H1899">
        <v>31.1</v>
      </c>
      <c r="I1899" t="s">
        <v>26</v>
      </c>
      <c r="J1899">
        <v>4</v>
      </c>
      <c r="K1899">
        <v>21</v>
      </c>
      <c r="L1899">
        <v>53</v>
      </c>
      <c r="M1899">
        <v>-4</v>
      </c>
      <c r="N1899">
        <v>6.38</v>
      </c>
      <c r="P1899">
        <v>-0.14000000000000001</v>
      </c>
      <c r="R1899">
        <v>-0.74</v>
      </c>
      <c r="T1899">
        <v>-0.16</v>
      </c>
      <c r="X1899" t="s">
        <v>214</v>
      </c>
      <c r="Y1899">
        <v>1898</v>
      </c>
      <c r="Z1899" s="1">
        <v>0.2329988425925926</v>
      </c>
      <c r="AA1899" t="s">
        <v>7776</v>
      </c>
      <c r="AB1899">
        <v>2E-3</v>
      </c>
      <c r="AC1899">
        <v>-2.1000000000000001E-2</v>
      </c>
      <c r="AD1899">
        <v>6.38</v>
      </c>
      <c r="AE1899" t="s">
        <v>5651</v>
      </c>
    </row>
    <row r="1900" spans="1:31" x14ac:dyDescent="0.2">
      <c r="A1900">
        <v>1899</v>
      </c>
      <c r="B1900" t="s">
        <v>1876</v>
      </c>
      <c r="C1900">
        <v>37043</v>
      </c>
      <c r="D1900">
        <v>132323</v>
      </c>
      <c r="E1900">
        <v>2334</v>
      </c>
      <c r="F1900">
        <v>5</v>
      </c>
      <c r="G1900">
        <v>35</v>
      </c>
      <c r="H1900">
        <v>26</v>
      </c>
      <c r="I1900" t="s">
        <v>26</v>
      </c>
      <c r="J1900">
        <v>5</v>
      </c>
      <c r="K1900">
        <v>54</v>
      </c>
      <c r="L1900">
        <v>36</v>
      </c>
      <c r="M1900">
        <v>-5</v>
      </c>
      <c r="N1900">
        <v>2.77</v>
      </c>
      <c r="P1900">
        <v>-0.24</v>
      </c>
      <c r="R1900">
        <v>-1.08</v>
      </c>
      <c r="T1900">
        <v>-0.2</v>
      </c>
      <c r="X1900" t="s">
        <v>1877</v>
      </c>
      <c r="Y1900">
        <v>1899</v>
      </c>
      <c r="Z1900" s="1">
        <v>0.23293981481481482</v>
      </c>
      <c r="AA1900" t="s">
        <v>7777</v>
      </c>
      <c r="AB1900">
        <v>0</v>
      </c>
      <c r="AC1900">
        <v>1E-3</v>
      </c>
      <c r="AD1900">
        <v>2.77</v>
      </c>
      <c r="AE1900" t="s">
        <v>1877</v>
      </c>
    </row>
    <row r="1901" spans="1:31" x14ac:dyDescent="0.2">
      <c r="A1901">
        <v>1900</v>
      </c>
      <c r="C1901">
        <v>37055</v>
      </c>
      <c r="D1901">
        <v>132332</v>
      </c>
      <c r="E1901">
        <v>2350</v>
      </c>
      <c r="F1901">
        <v>5</v>
      </c>
      <c r="G1901">
        <v>35</v>
      </c>
      <c r="H1901">
        <v>35.799999999999997</v>
      </c>
      <c r="I1901" t="s">
        <v>26</v>
      </c>
      <c r="J1901">
        <v>3</v>
      </c>
      <c r="K1901">
        <v>15</v>
      </c>
      <c r="L1901">
        <v>10</v>
      </c>
      <c r="M1901">
        <v>-3</v>
      </c>
      <c r="N1901">
        <v>6.4</v>
      </c>
      <c r="P1901">
        <v>-0.12</v>
      </c>
      <c r="R1901">
        <v>-0.63</v>
      </c>
      <c r="T1901">
        <v>-0.13</v>
      </c>
      <c r="X1901" t="s">
        <v>2318</v>
      </c>
      <c r="Y1901">
        <v>1900</v>
      </c>
      <c r="Z1901" s="1">
        <v>0.23305324074074074</v>
      </c>
      <c r="AA1901" t="s">
        <v>7778</v>
      </c>
      <c r="AB1901">
        <v>-8.0000000000000002E-3</v>
      </c>
      <c r="AC1901">
        <v>0</v>
      </c>
      <c r="AD1901">
        <v>6.4</v>
      </c>
      <c r="AE1901" t="s">
        <v>2318</v>
      </c>
    </row>
    <row r="1902" spans="1:31" x14ac:dyDescent="0.2">
      <c r="A1902">
        <v>1901</v>
      </c>
      <c r="B1902" t="s">
        <v>1878</v>
      </c>
      <c r="C1902">
        <v>37077</v>
      </c>
      <c r="D1902">
        <v>132336</v>
      </c>
      <c r="F1902">
        <v>5</v>
      </c>
      <c r="G1902">
        <v>35</v>
      </c>
      <c r="H1902">
        <v>39.5</v>
      </c>
      <c r="I1902" t="s">
        <v>26</v>
      </c>
      <c r="J1902">
        <v>4</v>
      </c>
      <c r="K1902">
        <v>51</v>
      </c>
      <c r="L1902">
        <v>21</v>
      </c>
      <c r="M1902">
        <v>-4</v>
      </c>
      <c r="N1902">
        <v>5.26</v>
      </c>
      <c r="P1902">
        <v>0.24</v>
      </c>
      <c r="R1902">
        <v>0.15</v>
      </c>
      <c r="T1902">
        <v>0.14000000000000001</v>
      </c>
      <c r="X1902" t="s">
        <v>423</v>
      </c>
      <c r="Y1902">
        <v>1901</v>
      </c>
      <c r="Z1902" s="1">
        <v>0.23309606481481482</v>
      </c>
      <c r="AA1902" t="s">
        <v>7779</v>
      </c>
      <c r="AB1902">
        <v>8.9999999999999993E-3</v>
      </c>
      <c r="AC1902">
        <v>1.0999999999999999E-2</v>
      </c>
      <c r="AD1902">
        <v>5.26</v>
      </c>
      <c r="AE1902" t="s">
        <v>423</v>
      </c>
    </row>
    <row r="1903" spans="1:31" x14ac:dyDescent="0.2">
      <c r="A1903">
        <v>1902</v>
      </c>
      <c r="C1903">
        <v>37098</v>
      </c>
      <c r="D1903">
        <v>77322</v>
      </c>
      <c r="E1903">
        <v>2426</v>
      </c>
      <c r="F1903">
        <v>5</v>
      </c>
      <c r="G1903">
        <v>37</v>
      </c>
      <c r="H1903">
        <v>8.8000000000000007</v>
      </c>
      <c r="I1903" t="s">
        <v>24</v>
      </c>
      <c r="J1903">
        <v>26</v>
      </c>
      <c r="K1903">
        <v>55</v>
      </c>
      <c r="L1903">
        <v>27</v>
      </c>
      <c r="M1903">
        <v>26</v>
      </c>
      <c r="N1903">
        <v>5.83</v>
      </c>
      <c r="P1903">
        <v>-7.0000000000000007E-2</v>
      </c>
      <c r="R1903">
        <v>-0.39</v>
      </c>
      <c r="X1903" t="s">
        <v>537</v>
      </c>
      <c r="Y1903">
        <v>1902</v>
      </c>
      <c r="Z1903" s="1">
        <v>0.23412962962962966</v>
      </c>
      <c r="AA1903" t="s">
        <v>7780</v>
      </c>
      <c r="AB1903">
        <v>1.0999999999999999E-2</v>
      </c>
      <c r="AC1903">
        <v>-2.5000000000000001E-2</v>
      </c>
      <c r="AD1903">
        <v>5.83</v>
      </c>
      <c r="AE1903" t="s">
        <v>6024</v>
      </c>
    </row>
    <row r="1904" spans="1:31" x14ac:dyDescent="0.2">
      <c r="A1904">
        <v>1903</v>
      </c>
      <c r="B1904" t="s">
        <v>1879</v>
      </c>
      <c r="C1904">
        <v>37128</v>
      </c>
      <c r="D1904">
        <v>132346</v>
      </c>
      <c r="E1904" t="s">
        <v>1880</v>
      </c>
      <c r="F1904">
        <v>5</v>
      </c>
      <c r="G1904">
        <v>36</v>
      </c>
      <c r="H1904">
        <v>12.8</v>
      </c>
      <c r="I1904" t="s">
        <v>26</v>
      </c>
      <c r="J1904">
        <v>1</v>
      </c>
      <c r="K1904">
        <v>12</v>
      </c>
      <c r="L1904">
        <v>7</v>
      </c>
      <c r="M1904">
        <v>-1</v>
      </c>
      <c r="N1904">
        <v>1.7</v>
      </c>
      <c r="P1904">
        <v>-0.19</v>
      </c>
      <c r="R1904">
        <v>-1.04</v>
      </c>
      <c r="T1904">
        <v>-0.17</v>
      </c>
      <c r="X1904" t="s">
        <v>1881</v>
      </c>
      <c r="Y1904">
        <v>1903</v>
      </c>
      <c r="Z1904" s="1">
        <v>0.23348148148148148</v>
      </c>
      <c r="AA1904" t="s">
        <v>7781</v>
      </c>
      <c r="AB1904">
        <v>1E-3</v>
      </c>
      <c r="AC1904">
        <v>-2E-3</v>
      </c>
      <c r="AD1904">
        <v>1.7</v>
      </c>
      <c r="AE1904" t="s">
        <v>1881</v>
      </c>
    </row>
    <row r="1905" spans="1:32" x14ac:dyDescent="0.2">
      <c r="A1905">
        <v>1904</v>
      </c>
      <c r="C1905">
        <v>37138</v>
      </c>
      <c r="D1905">
        <v>58263</v>
      </c>
      <c r="F1905">
        <v>5</v>
      </c>
      <c r="G1905">
        <v>37</v>
      </c>
      <c r="H1905">
        <v>45.7</v>
      </c>
      <c r="I1905" t="s">
        <v>24</v>
      </c>
      <c r="J1905">
        <v>33</v>
      </c>
      <c r="K1905">
        <v>33</v>
      </c>
      <c r="L1905">
        <v>33</v>
      </c>
      <c r="M1905">
        <v>33</v>
      </c>
      <c r="N1905">
        <v>6.33</v>
      </c>
      <c r="P1905">
        <v>1.31</v>
      </c>
      <c r="X1905" t="s">
        <v>197</v>
      </c>
      <c r="Y1905">
        <v>1904</v>
      </c>
      <c r="Z1905" s="1">
        <v>0.23455671296296296</v>
      </c>
      <c r="AA1905" t="s">
        <v>7782</v>
      </c>
      <c r="AB1905">
        <v>3.0000000000000001E-3</v>
      </c>
      <c r="AC1905">
        <v>0</v>
      </c>
      <c r="AD1905">
        <v>6.33</v>
      </c>
      <c r="AE1905" t="s">
        <v>197</v>
      </c>
    </row>
    <row r="1906" spans="1:32" x14ac:dyDescent="0.2">
      <c r="A1906">
        <v>1905</v>
      </c>
      <c r="B1906" t="s">
        <v>1882</v>
      </c>
      <c r="C1906">
        <v>37147</v>
      </c>
      <c r="D1906">
        <v>94700</v>
      </c>
      <c r="F1906">
        <v>5</v>
      </c>
      <c r="G1906">
        <v>37</v>
      </c>
      <c r="H1906">
        <v>3.8</v>
      </c>
      <c r="I1906" t="s">
        <v>24</v>
      </c>
      <c r="J1906">
        <v>17</v>
      </c>
      <c r="K1906">
        <v>2</v>
      </c>
      <c r="L1906">
        <v>25</v>
      </c>
      <c r="M1906">
        <v>17</v>
      </c>
      <c r="N1906">
        <v>5.54</v>
      </c>
      <c r="P1906">
        <v>0.22</v>
      </c>
      <c r="R1906">
        <v>0.1</v>
      </c>
      <c r="T1906">
        <v>0.12</v>
      </c>
      <c r="X1906" t="s">
        <v>264</v>
      </c>
      <c r="Y1906">
        <v>1905</v>
      </c>
      <c r="Z1906" s="1">
        <v>0.23407175925925927</v>
      </c>
      <c r="AA1906" t="s">
        <v>7783</v>
      </c>
      <c r="AB1906">
        <v>4.4999999999999998E-2</v>
      </c>
      <c r="AC1906">
        <v>-3.1E-2</v>
      </c>
      <c r="AD1906">
        <v>5.54</v>
      </c>
      <c r="AE1906" t="s">
        <v>264</v>
      </c>
    </row>
    <row r="1907" spans="1:32" x14ac:dyDescent="0.2">
      <c r="A1907">
        <v>1906</v>
      </c>
      <c r="C1907">
        <v>37150</v>
      </c>
      <c r="D1907">
        <v>132351</v>
      </c>
      <c r="E1907">
        <v>2416</v>
      </c>
      <c r="F1907">
        <v>5</v>
      </c>
      <c r="G1907">
        <v>36</v>
      </c>
      <c r="H1907">
        <v>15</v>
      </c>
      <c r="I1907" t="s">
        <v>26</v>
      </c>
      <c r="J1907">
        <v>5</v>
      </c>
      <c r="K1907">
        <v>38</v>
      </c>
      <c r="L1907">
        <v>53</v>
      </c>
      <c r="M1907">
        <v>-5</v>
      </c>
      <c r="N1907">
        <v>6.54</v>
      </c>
      <c r="P1907">
        <v>-0.18</v>
      </c>
      <c r="R1907">
        <v>-0.81</v>
      </c>
      <c r="X1907" t="s">
        <v>368</v>
      </c>
      <c r="Y1907">
        <v>1906</v>
      </c>
      <c r="Z1907" s="1">
        <v>0.23350694444444445</v>
      </c>
      <c r="AA1907" t="s">
        <v>7784</v>
      </c>
      <c r="AB1907">
        <v>0</v>
      </c>
      <c r="AC1907">
        <v>-4.0000000000000001E-3</v>
      </c>
      <c r="AD1907">
        <v>6.54</v>
      </c>
      <c r="AE1907" t="s">
        <v>368</v>
      </c>
    </row>
    <row r="1908" spans="1:32" x14ac:dyDescent="0.2">
      <c r="A1908">
        <v>1907</v>
      </c>
      <c r="B1908" t="s">
        <v>1883</v>
      </c>
      <c r="C1908">
        <v>37160</v>
      </c>
      <c r="D1908">
        <v>112958</v>
      </c>
      <c r="F1908">
        <v>5</v>
      </c>
      <c r="G1908">
        <v>36</v>
      </c>
      <c r="H1908">
        <v>54.3</v>
      </c>
      <c r="I1908" t="s">
        <v>24</v>
      </c>
      <c r="J1908">
        <v>9</v>
      </c>
      <c r="K1908">
        <v>17</v>
      </c>
      <c r="L1908">
        <v>26</v>
      </c>
      <c r="M1908">
        <v>9</v>
      </c>
      <c r="N1908">
        <v>4.09</v>
      </c>
      <c r="P1908">
        <v>0.95</v>
      </c>
      <c r="R1908">
        <v>0.64</v>
      </c>
      <c r="T1908">
        <v>0.55000000000000004</v>
      </c>
      <c r="X1908" t="s">
        <v>1884</v>
      </c>
      <c r="Y1908">
        <v>1907</v>
      </c>
      <c r="Z1908" s="1">
        <v>0.23396180555555557</v>
      </c>
      <c r="AA1908" t="s">
        <v>7785</v>
      </c>
      <c r="AB1908">
        <v>9.0999999999999998E-2</v>
      </c>
      <c r="AC1908">
        <v>-0.30499999999999999</v>
      </c>
      <c r="AD1908">
        <v>4.09</v>
      </c>
      <c r="AE1908" t="s">
        <v>54</v>
      </c>
      <c r="AF1908" t="s">
        <v>36</v>
      </c>
    </row>
    <row r="1909" spans="1:32" x14ac:dyDescent="0.2">
      <c r="A1909">
        <v>1908</v>
      </c>
      <c r="C1909">
        <v>37171</v>
      </c>
      <c r="D1909">
        <v>94702</v>
      </c>
      <c r="F1909">
        <v>5</v>
      </c>
      <c r="G1909">
        <v>37</v>
      </c>
      <c r="H1909">
        <v>4.4000000000000004</v>
      </c>
      <c r="I1909" t="s">
        <v>24</v>
      </c>
      <c r="J1909">
        <v>11</v>
      </c>
      <c r="K1909">
        <v>2</v>
      </c>
      <c r="L1909">
        <v>6</v>
      </c>
      <c r="M1909">
        <v>11</v>
      </c>
      <c r="N1909">
        <v>5.94</v>
      </c>
      <c r="P1909">
        <v>1.58</v>
      </c>
      <c r="R1909">
        <v>1.91</v>
      </c>
      <c r="T1909">
        <v>0.94</v>
      </c>
      <c r="X1909" t="s">
        <v>172</v>
      </c>
      <c r="Y1909">
        <v>1908</v>
      </c>
      <c r="Z1909" s="1">
        <v>0.23407870370370368</v>
      </c>
      <c r="AA1909" t="s">
        <v>7786</v>
      </c>
      <c r="AB1909">
        <v>5.0999999999999997E-2</v>
      </c>
      <c r="AC1909">
        <v>-1.7999999999999999E-2</v>
      </c>
      <c r="AD1909">
        <v>5.94</v>
      </c>
      <c r="AE1909" t="s">
        <v>172</v>
      </c>
    </row>
    <row r="1910" spans="1:32" x14ac:dyDescent="0.2">
      <c r="A1910">
        <v>1909</v>
      </c>
      <c r="C1910">
        <v>37192</v>
      </c>
      <c r="D1910">
        <v>195986</v>
      </c>
      <c r="F1910">
        <v>5</v>
      </c>
      <c r="G1910">
        <v>35</v>
      </c>
      <c r="H1910">
        <v>15.4</v>
      </c>
      <c r="I1910" t="s">
        <v>26</v>
      </c>
      <c r="J1910">
        <v>33</v>
      </c>
      <c r="K1910">
        <v>4</v>
      </c>
      <c r="L1910">
        <v>48</v>
      </c>
      <c r="M1910">
        <v>-33</v>
      </c>
      <c r="N1910">
        <v>5.78</v>
      </c>
      <c r="P1910">
        <v>1.1200000000000001</v>
      </c>
      <c r="X1910" t="s">
        <v>1885</v>
      </c>
      <c r="Y1910">
        <v>1909</v>
      </c>
      <c r="Z1910" s="1">
        <v>0.23281712962962964</v>
      </c>
      <c r="AA1910" t="s">
        <v>7787</v>
      </c>
      <c r="AB1910">
        <v>0.02</v>
      </c>
      <c r="AC1910">
        <v>0.109</v>
      </c>
      <c r="AD1910">
        <v>5.78</v>
      </c>
      <c r="AE1910" t="s">
        <v>125</v>
      </c>
    </row>
    <row r="1911" spans="1:32" x14ac:dyDescent="0.2">
      <c r="A1911">
        <v>1910</v>
      </c>
      <c r="B1911" t="s">
        <v>1886</v>
      </c>
      <c r="C1911">
        <v>37202</v>
      </c>
      <c r="D1911">
        <v>77336</v>
      </c>
      <c r="E1911" t="s">
        <v>1887</v>
      </c>
      <c r="F1911">
        <v>5</v>
      </c>
      <c r="G1911">
        <v>37</v>
      </c>
      <c r="H1911">
        <v>38.700000000000003</v>
      </c>
      <c r="I1911" t="s">
        <v>24</v>
      </c>
      <c r="J1911">
        <v>21</v>
      </c>
      <c r="K1911">
        <v>8</v>
      </c>
      <c r="L1911">
        <v>33</v>
      </c>
      <c r="M1911">
        <v>21</v>
      </c>
      <c r="N1911">
        <v>3</v>
      </c>
      <c r="P1911">
        <v>-0.19</v>
      </c>
      <c r="R1911">
        <v>-0.67</v>
      </c>
      <c r="T1911">
        <v>-0.1</v>
      </c>
      <c r="X1911" t="s">
        <v>1888</v>
      </c>
      <c r="Y1911">
        <v>1910</v>
      </c>
      <c r="Z1911" s="1">
        <v>0.23447569444444447</v>
      </c>
      <c r="AA1911" t="s">
        <v>7788</v>
      </c>
      <c r="AB1911">
        <v>0</v>
      </c>
      <c r="AC1911">
        <v>-2.1000000000000001E-2</v>
      </c>
      <c r="AD1911">
        <v>3</v>
      </c>
      <c r="AE1911" t="s">
        <v>1532</v>
      </c>
      <c r="AF1911" t="s">
        <v>36</v>
      </c>
    </row>
    <row r="1912" spans="1:32" x14ac:dyDescent="0.2">
      <c r="A1912">
        <v>1911</v>
      </c>
      <c r="C1912">
        <v>37209</v>
      </c>
      <c r="D1912">
        <v>132359</v>
      </c>
      <c r="E1912">
        <v>2433</v>
      </c>
      <c r="F1912">
        <v>5</v>
      </c>
      <c r="G1912">
        <v>36</v>
      </c>
      <c r="H1912">
        <v>35.700000000000003</v>
      </c>
      <c r="I1912" t="s">
        <v>26</v>
      </c>
      <c r="J1912">
        <v>6</v>
      </c>
      <c r="K1912">
        <v>3</v>
      </c>
      <c r="L1912">
        <v>54</v>
      </c>
      <c r="M1912">
        <v>-6</v>
      </c>
      <c r="N1912">
        <v>5.72</v>
      </c>
      <c r="P1912">
        <v>-0.22</v>
      </c>
      <c r="R1912">
        <v>-0.91</v>
      </c>
      <c r="T1912">
        <v>-0.25</v>
      </c>
      <c r="X1912" t="s">
        <v>3081</v>
      </c>
      <c r="Y1912">
        <v>1911</v>
      </c>
      <c r="Z1912" s="1">
        <v>0.2337465277777778</v>
      </c>
      <c r="AA1912" t="s">
        <v>7789</v>
      </c>
      <c r="AB1912">
        <v>-5.0000000000000001E-3</v>
      </c>
      <c r="AC1912">
        <v>-1.2E-2</v>
      </c>
      <c r="AD1912">
        <v>5.72</v>
      </c>
      <c r="AE1912" t="s">
        <v>3081</v>
      </c>
    </row>
    <row r="1913" spans="1:32" x14ac:dyDescent="0.2">
      <c r="A1913">
        <v>1912</v>
      </c>
      <c r="C1913">
        <v>37226</v>
      </c>
      <c r="D1913">
        <v>234026</v>
      </c>
      <c r="F1913">
        <v>5</v>
      </c>
      <c r="G1913">
        <v>33</v>
      </c>
      <c r="H1913">
        <v>44.4</v>
      </c>
      <c r="I1913" t="s">
        <v>26</v>
      </c>
      <c r="J1913">
        <v>54</v>
      </c>
      <c r="K1913">
        <v>54</v>
      </c>
      <c r="L1913">
        <v>8</v>
      </c>
      <c r="M1913">
        <v>-54</v>
      </c>
      <c r="N1913">
        <v>6.43</v>
      </c>
      <c r="P1913">
        <v>0.55000000000000004</v>
      </c>
      <c r="X1913" t="s">
        <v>199</v>
      </c>
      <c r="Y1913">
        <v>1912</v>
      </c>
      <c r="Z1913" s="1">
        <v>0.23176388888888888</v>
      </c>
      <c r="AA1913" t="s">
        <v>7790</v>
      </c>
      <c r="AB1913">
        <v>7.1999999999999995E-2</v>
      </c>
      <c r="AC1913">
        <v>1.0999999999999999E-2</v>
      </c>
      <c r="AD1913">
        <v>6.43</v>
      </c>
      <c r="AE1913" t="s">
        <v>199</v>
      </c>
    </row>
    <row r="1914" spans="1:32" x14ac:dyDescent="0.2">
      <c r="A1914">
        <v>1913</v>
      </c>
      <c r="C1914">
        <v>37232</v>
      </c>
      <c r="D1914">
        <v>112966</v>
      </c>
      <c r="F1914">
        <v>5</v>
      </c>
      <c r="G1914">
        <v>37</v>
      </c>
      <c r="H1914">
        <v>19.3</v>
      </c>
      <c r="I1914" t="s">
        <v>24</v>
      </c>
      <c r="J1914">
        <v>8</v>
      </c>
      <c r="K1914">
        <v>57</v>
      </c>
      <c r="L1914">
        <v>7</v>
      </c>
      <c r="M1914">
        <v>8</v>
      </c>
      <c r="N1914">
        <v>6.12</v>
      </c>
      <c r="P1914">
        <v>-0.17</v>
      </c>
      <c r="R1914">
        <v>-0.83</v>
      </c>
      <c r="X1914" t="s">
        <v>2416</v>
      </c>
      <c r="Y1914">
        <v>1913</v>
      </c>
      <c r="Z1914" s="1">
        <v>0.2342511574074074</v>
      </c>
      <c r="AA1914" t="s">
        <v>7791</v>
      </c>
      <c r="AB1914">
        <v>1E-3</v>
      </c>
      <c r="AC1914">
        <v>-1E-3</v>
      </c>
      <c r="AD1914">
        <v>6.12</v>
      </c>
      <c r="AE1914" t="s">
        <v>7045</v>
      </c>
    </row>
    <row r="1915" spans="1:32" x14ac:dyDescent="0.2">
      <c r="A1915">
        <v>1914</v>
      </c>
      <c r="B1915" t="s">
        <v>1889</v>
      </c>
      <c r="C1915">
        <v>37269</v>
      </c>
      <c r="D1915">
        <v>58280</v>
      </c>
      <c r="E1915">
        <v>2485</v>
      </c>
      <c r="F1915">
        <v>5</v>
      </c>
      <c r="G1915">
        <v>38</v>
      </c>
      <c r="H1915">
        <v>38.1</v>
      </c>
      <c r="I1915" t="s">
        <v>24</v>
      </c>
      <c r="J1915">
        <v>30</v>
      </c>
      <c r="K1915">
        <v>29</v>
      </c>
      <c r="L1915">
        <v>33</v>
      </c>
      <c r="M1915">
        <v>30</v>
      </c>
      <c r="N1915">
        <v>5.4</v>
      </c>
      <c r="P1915">
        <v>0.45</v>
      </c>
      <c r="R1915">
        <v>0.25</v>
      </c>
      <c r="X1915" t="s">
        <v>1890</v>
      </c>
      <c r="Y1915">
        <v>1914</v>
      </c>
      <c r="Z1915" s="1">
        <v>0.23516319444444445</v>
      </c>
      <c r="AA1915" t="s">
        <v>7792</v>
      </c>
      <c r="AB1915">
        <v>-1.9E-2</v>
      </c>
      <c r="AC1915">
        <v>-8.9999999999999993E-3</v>
      </c>
      <c r="AD1915">
        <v>5.4</v>
      </c>
      <c r="AE1915" t="s">
        <v>1017</v>
      </c>
      <c r="AF1915" t="s">
        <v>36</v>
      </c>
    </row>
    <row r="1916" spans="1:32" x14ac:dyDescent="0.2">
      <c r="A1916">
        <v>1915</v>
      </c>
      <c r="C1916">
        <v>37286</v>
      </c>
      <c r="D1916">
        <v>170587</v>
      </c>
      <c r="F1916">
        <v>5</v>
      </c>
      <c r="G1916">
        <v>36</v>
      </c>
      <c r="H1916">
        <v>10.3</v>
      </c>
      <c r="I1916" t="s">
        <v>26</v>
      </c>
      <c r="J1916">
        <v>28</v>
      </c>
      <c r="K1916">
        <v>42</v>
      </c>
      <c r="L1916">
        <v>28</v>
      </c>
      <c r="M1916">
        <v>-28</v>
      </c>
      <c r="N1916">
        <v>6.26</v>
      </c>
      <c r="P1916">
        <v>0.13</v>
      </c>
      <c r="R1916">
        <v>0.05</v>
      </c>
      <c r="T1916">
        <v>0.05</v>
      </c>
      <c r="X1916" t="s">
        <v>1891</v>
      </c>
      <c r="Y1916">
        <v>1915</v>
      </c>
      <c r="Z1916" s="1">
        <v>0.2334525462962963</v>
      </c>
      <c r="AA1916" t="s">
        <v>7793</v>
      </c>
      <c r="AB1916">
        <v>2.3E-2</v>
      </c>
      <c r="AC1916">
        <v>0</v>
      </c>
      <c r="AD1916">
        <v>6.26</v>
      </c>
      <c r="AE1916" t="s">
        <v>7794</v>
      </c>
      <c r="AF1916" t="s">
        <v>36</v>
      </c>
    </row>
    <row r="1917" spans="1:32" x14ac:dyDescent="0.2">
      <c r="A1917">
        <v>1916</v>
      </c>
      <c r="C1917">
        <v>37289</v>
      </c>
      <c r="D1917">
        <v>13570</v>
      </c>
      <c r="F1917">
        <v>5</v>
      </c>
      <c r="G1917">
        <v>42</v>
      </c>
      <c r="H1917">
        <v>26.4</v>
      </c>
      <c r="I1917" t="s">
        <v>24</v>
      </c>
      <c r="J1917">
        <v>65</v>
      </c>
      <c r="K1917">
        <v>41</v>
      </c>
      <c r="L1917">
        <v>52</v>
      </c>
      <c r="M1917">
        <v>65</v>
      </c>
      <c r="N1917">
        <v>5.6</v>
      </c>
      <c r="P1917">
        <v>1.24</v>
      </c>
      <c r="W1917" t="s">
        <v>27</v>
      </c>
      <c r="X1917" t="s">
        <v>104</v>
      </c>
      <c r="Y1917">
        <v>1916</v>
      </c>
      <c r="Z1917" s="1">
        <v>0.23780555555555558</v>
      </c>
      <c r="AA1917" t="s">
        <v>7795</v>
      </c>
      <c r="AB1917">
        <v>-6.0000000000000001E-3</v>
      </c>
      <c r="AC1917">
        <v>-1.7999999999999999E-2</v>
      </c>
      <c r="AD1917">
        <v>5.6</v>
      </c>
      <c r="AE1917" t="s">
        <v>5820</v>
      </c>
    </row>
    <row r="1918" spans="1:32" x14ac:dyDescent="0.2">
      <c r="A1918">
        <v>1917</v>
      </c>
      <c r="C1918">
        <v>37297</v>
      </c>
      <c r="D1918">
        <v>249309</v>
      </c>
      <c r="F1918">
        <v>5</v>
      </c>
      <c r="G1918">
        <v>32</v>
      </c>
      <c r="H1918">
        <v>59.6</v>
      </c>
      <c r="I1918" t="s">
        <v>26</v>
      </c>
      <c r="J1918">
        <v>64</v>
      </c>
      <c r="K1918">
        <v>13</v>
      </c>
      <c r="L1918">
        <v>39</v>
      </c>
      <c r="M1918">
        <v>-64</v>
      </c>
      <c r="N1918">
        <v>5.34</v>
      </c>
      <c r="P1918">
        <v>1.04</v>
      </c>
      <c r="R1918">
        <v>0.85</v>
      </c>
      <c r="X1918" t="s">
        <v>108</v>
      </c>
      <c r="Y1918">
        <v>1917</v>
      </c>
      <c r="Z1918" s="1">
        <v>0.23124537037037038</v>
      </c>
      <c r="AA1918" t="s">
        <v>7796</v>
      </c>
      <c r="AB1918">
        <v>4.1000000000000002E-2</v>
      </c>
      <c r="AC1918">
        <v>-0.01</v>
      </c>
      <c r="AD1918">
        <v>5.34</v>
      </c>
      <c r="AE1918" t="s">
        <v>9548</v>
      </c>
      <c r="AF1918" t="s">
        <v>36</v>
      </c>
    </row>
    <row r="1919" spans="1:32" x14ac:dyDescent="0.2">
      <c r="A1919">
        <v>1918</v>
      </c>
      <c r="C1919">
        <v>37303</v>
      </c>
      <c r="D1919">
        <v>132375</v>
      </c>
      <c r="E1919">
        <v>2467</v>
      </c>
      <c r="F1919">
        <v>5</v>
      </c>
      <c r="G1919">
        <v>37</v>
      </c>
      <c r="H1919">
        <v>27.4</v>
      </c>
      <c r="I1919" t="s">
        <v>26</v>
      </c>
      <c r="J1919">
        <v>5</v>
      </c>
      <c r="K1919">
        <v>56</v>
      </c>
      <c r="L1919">
        <v>18</v>
      </c>
      <c r="M1919">
        <v>-5</v>
      </c>
      <c r="N1919">
        <v>6.05</v>
      </c>
      <c r="P1919">
        <v>-0.22</v>
      </c>
      <c r="R1919">
        <v>-0.93</v>
      </c>
      <c r="T1919">
        <v>-0.25</v>
      </c>
      <c r="X1919" t="s">
        <v>3081</v>
      </c>
      <c r="Y1919">
        <v>1918</v>
      </c>
      <c r="Z1919" s="1">
        <v>0.2343449074074074</v>
      </c>
      <c r="AA1919" t="s">
        <v>7797</v>
      </c>
      <c r="AB1919">
        <v>1.4999999999999999E-2</v>
      </c>
      <c r="AC1919">
        <v>2E-3</v>
      </c>
      <c r="AD1919">
        <v>6.05</v>
      </c>
      <c r="AE1919" t="s">
        <v>3081</v>
      </c>
    </row>
    <row r="1920" spans="1:32" x14ac:dyDescent="0.2">
      <c r="A1920">
        <v>1919</v>
      </c>
      <c r="C1920">
        <v>37306</v>
      </c>
      <c r="D1920">
        <v>150617</v>
      </c>
      <c r="F1920">
        <v>5</v>
      </c>
      <c r="G1920">
        <v>37</v>
      </c>
      <c r="H1920">
        <v>8.8000000000000007</v>
      </c>
      <c r="I1920" t="s">
        <v>26</v>
      </c>
      <c r="J1920">
        <v>11</v>
      </c>
      <c r="K1920">
        <v>46</v>
      </c>
      <c r="L1920">
        <v>32</v>
      </c>
      <c r="M1920">
        <v>-11</v>
      </c>
      <c r="N1920">
        <v>6.11</v>
      </c>
      <c r="P1920">
        <v>0.05</v>
      </c>
      <c r="X1920" t="s">
        <v>114</v>
      </c>
      <c r="Y1920">
        <v>1919</v>
      </c>
      <c r="Z1920" s="1">
        <v>0.23412962962962966</v>
      </c>
      <c r="AA1920" t="s">
        <v>7798</v>
      </c>
      <c r="AB1920">
        <v>0.02</v>
      </c>
      <c r="AC1920">
        <v>-0.02</v>
      </c>
      <c r="AD1920">
        <v>6.11</v>
      </c>
      <c r="AE1920" t="s">
        <v>114</v>
      </c>
    </row>
    <row r="1921" spans="1:32" x14ac:dyDescent="0.2">
      <c r="A1921">
        <v>1920</v>
      </c>
      <c r="C1921">
        <v>37320</v>
      </c>
      <c r="D1921">
        <v>112979</v>
      </c>
      <c r="F1921">
        <v>5</v>
      </c>
      <c r="G1921">
        <v>38</v>
      </c>
      <c r="H1921">
        <v>1.1000000000000001</v>
      </c>
      <c r="I1921" t="s">
        <v>24</v>
      </c>
      <c r="J1921">
        <v>7</v>
      </c>
      <c r="K1921">
        <v>32</v>
      </c>
      <c r="L1921">
        <v>29</v>
      </c>
      <c r="M1921">
        <v>7</v>
      </c>
      <c r="N1921">
        <v>5.88</v>
      </c>
      <c r="P1921">
        <v>-7.0000000000000007E-2</v>
      </c>
      <c r="R1921">
        <v>-0.37</v>
      </c>
      <c r="X1921" t="s">
        <v>111</v>
      </c>
      <c r="Y1921">
        <v>1920</v>
      </c>
      <c r="Z1921" s="1">
        <v>0.2347349537037037</v>
      </c>
      <c r="AA1921" t="s">
        <v>7799</v>
      </c>
      <c r="AB1921">
        <v>7.0000000000000001E-3</v>
      </c>
      <c r="AC1921">
        <v>-1.7000000000000001E-2</v>
      </c>
      <c r="AD1921">
        <v>5.88</v>
      </c>
      <c r="AE1921" t="s">
        <v>111</v>
      </c>
    </row>
    <row r="1922" spans="1:32" x14ac:dyDescent="0.2">
      <c r="A1922">
        <v>1921</v>
      </c>
      <c r="C1922">
        <v>37329</v>
      </c>
      <c r="D1922">
        <v>77350</v>
      </c>
      <c r="F1922">
        <v>5</v>
      </c>
      <c r="G1922">
        <v>38</v>
      </c>
      <c r="H1922">
        <v>57.4</v>
      </c>
      <c r="I1922" t="s">
        <v>24</v>
      </c>
      <c r="J1922">
        <v>26</v>
      </c>
      <c r="K1922">
        <v>37</v>
      </c>
      <c r="L1922">
        <v>4</v>
      </c>
      <c r="M1922">
        <v>26</v>
      </c>
      <c r="N1922">
        <v>6.37</v>
      </c>
      <c r="O1922" t="s">
        <v>103</v>
      </c>
      <c r="X1922" t="s">
        <v>60</v>
      </c>
      <c r="Y1922">
        <v>1921</v>
      </c>
      <c r="Z1922" s="1">
        <v>0.23538657407407407</v>
      </c>
      <c r="AA1922" t="s">
        <v>7800</v>
      </c>
      <c r="AB1922">
        <v>2.4E-2</v>
      </c>
      <c r="AC1922">
        <v>-1.7999999999999999E-2</v>
      </c>
      <c r="AD1922">
        <v>6.37</v>
      </c>
      <c r="AE1922" t="s">
        <v>60</v>
      </c>
    </row>
    <row r="1923" spans="1:32" x14ac:dyDescent="0.2">
      <c r="A1923">
        <v>1922</v>
      </c>
      <c r="B1923" t="s">
        <v>1892</v>
      </c>
      <c r="C1923">
        <v>37350</v>
      </c>
      <c r="D1923">
        <v>249311</v>
      </c>
      <c r="E1923" t="s">
        <v>1892</v>
      </c>
      <c r="F1923">
        <v>5</v>
      </c>
      <c r="G1923">
        <v>33</v>
      </c>
      <c r="H1923">
        <v>37.5</v>
      </c>
      <c r="I1923" t="s">
        <v>26</v>
      </c>
      <c r="J1923">
        <v>62</v>
      </c>
      <c r="K1923">
        <v>29</v>
      </c>
      <c r="L1923">
        <v>23</v>
      </c>
      <c r="M1923">
        <v>-62</v>
      </c>
      <c r="N1923">
        <v>3.76</v>
      </c>
      <c r="P1923">
        <v>0.82</v>
      </c>
      <c r="R1923">
        <v>0.55000000000000004</v>
      </c>
      <c r="T1923">
        <v>0.43</v>
      </c>
      <c r="X1923" t="s">
        <v>1893</v>
      </c>
      <c r="Y1923">
        <v>1922</v>
      </c>
      <c r="Z1923" s="1">
        <v>0.23168402777777777</v>
      </c>
      <c r="AA1923" t="s">
        <v>7801</v>
      </c>
      <c r="AB1923">
        <v>2E-3</v>
      </c>
      <c r="AC1923">
        <v>8.9999999999999993E-3</v>
      </c>
      <c r="AD1923">
        <v>3.76</v>
      </c>
      <c r="AE1923" t="s">
        <v>1893</v>
      </c>
    </row>
    <row r="1924" spans="1:32" x14ac:dyDescent="0.2">
      <c r="A1924">
        <v>1923</v>
      </c>
      <c r="C1924">
        <v>37356</v>
      </c>
      <c r="D1924">
        <v>132387</v>
      </c>
      <c r="E1924">
        <v>2483</v>
      </c>
      <c r="F1924">
        <v>5</v>
      </c>
      <c r="G1924">
        <v>37</v>
      </c>
      <c r="H1924">
        <v>53.4</v>
      </c>
      <c r="I1924" t="s">
        <v>26</v>
      </c>
      <c r="J1924">
        <v>4</v>
      </c>
      <c r="K1924">
        <v>48</v>
      </c>
      <c r="L1924">
        <v>49</v>
      </c>
      <c r="M1924">
        <v>-4</v>
      </c>
      <c r="N1924">
        <v>6.19</v>
      </c>
      <c r="P1924">
        <v>-0.04</v>
      </c>
      <c r="R1924">
        <v>-0.72</v>
      </c>
      <c r="T1924">
        <v>-0.05</v>
      </c>
      <c r="X1924" t="s">
        <v>2416</v>
      </c>
      <c r="Y1924">
        <v>1923</v>
      </c>
      <c r="Z1924" s="1">
        <v>0.23464583333333333</v>
      </c>
      <c r="AA1924" t="s">
        <v>7802</v>
      </c>
      <c r="AB1924">
        <v>4.0000000000000001E-3</v>
      </c>
      <c r="AC1924">
        <v>2.1000000000000001E-2</v>
      </c>
      <c r="AD1924">
        <v>6.19</v>
      </c>
      <c r="AE1924" t="s">
        <v>7045</v>
      </c>
    </row>
    <row r="1925" spans="1:32" x14ac:dyDescent="0.2">
      <c r="A1925">
        <v>1924</v>
      </c>
      <c r="C1925">
        <v>37367</v>
      </c>
      <c r="D1925">
        <v>77354</v>
      </c>
      <c r="F1925">
        <v>5</v>
      </c>
      <c r="G1925">
        <v>39</v>
      </c>
      <c r="H1925">
        <v>18.399999999999999</v>
      </c>
      <c r="I1925" t="s">
        <v>24</v>
      </c>
      <c r="J1925">
        <v>29</v>
      </c>
      <c r="K1925">
        <v>12</v>
      </c>
      <c r="L1925">
        <v>55</v>
      </c>
      <c r="M1925">
        <v>29</v>
      </c>
      <c r="N1925">
        <v>5.96</v>
      </c>
      <c r="P1925">
        <v>0.16</v>
      </c>
      <c r="R1925">
        <v>-0.5</v>
      </c>
      <c r="X1925" t="s">
        <v>2416</v>
      </c>
      <c r="Y1925">
        <v>1924</v>
      </c>
      <c r="Z1925" s="1">
        <v>0.23562962962962963</v>
      </c>
      <c r="AA1925" t="s">
        <v>7803</v>
      </c>
      <c r="AB1925">
        <v>1.2E-2</v>
      </c>
      <c r="AC1925">
        <v>-4.0000000000000001E-3</v>
      </c>
      <c r="AD1925">
        <v>5.96</v>
      </c>
      <c r="AE1925" t="s">
        <v>7045</v>
      </c>
    </row>
    <row r="1926" spans="1:32" x14ac:dyDescent="0.2">
      <c r="A1926">
        <v>1925</v>
      </c>
      <c r="C1926">
        <v>37394</v>
      </c>
      <c r="D1926">
        <v>25319</v>
      </c>
      <c r="F1926">
        <v>5</v>
      </c>
      <c r="G1926">
        <v>41</v>
      </c>
      <c r="H1926">
        <v>20.3</v>
      </c>
      <c r="I1926" t="s">
        <v>24</v>
      </c>
      <c r="J1926">
        <v>53</v>
      </c>
      <c r="K1926">
        <v>28</v>
      </c>
      <c r="L1926">
        <v>52</v>
      </c>
      <c r="M1926">
        <v>53</v>
      </c>
      <c r="N1926">
        <v>6.23</v>
      </c>
      <c r="P1926">
        <v>0.84</v>
      </c>
      <c r="R1926">
        <v>0.51</v>
      </c>
      <c r="T1926">
        <v>0.43</v>
      </c>
      <c r="X1926" t="s">
        <v>428</v>
      </c>
      <c r="Y1926">
        <v>1925</v>
      </c>
      <c r="Z1926" s="1">
        <v>0.23704050925925926</v>
      </c>
      <c r="AA1926" t="s">
        <v>7804</v>
      </c>
      <c r="AB1926">
        <v>2E-3</v>
      </c>
      <c r="AC1926">
        <v>-0.51800000000000002</v>
      </c>
      <c r="AD1926">
        <v>6.23</v>
      </c>
      <c r="AE1926" t="s">
        <v>428</v>
      </c>
    </row>
    <row r="1927" spans="1:32" x14ac:dyDescent="0.2">
      <c r="A1927">
        <v>1926</v>
      </c>
      <c r="B1927" t="s">
        <v>1894</v>
      </c>
      <c r="C1927">
        <v>37430</v>
      </c>
      <c r="D1927">
        <v>170601</v>
      </c>
      <c r="F1927">
        <v>5</v>
      </c>
      <c r="G1927">
        <v>37</v>
      </c>
      <c r="H1927">
        <v>16.5</v>
      </c>
      <c r="I1927" t="s">
        <v>26</v>
      </c>
      <c r="J1927">
        <v>27</v>
      </c>
      <c r="K1927">
        <v>52</v>
      </c>
      <c r="L1927">
        <v>17</v>
      </c>
      <c r="M1927">
        <v>-27</v>
      </c>
      <c r="N1927">
        <v>6.16</v>
      </c>
      <c r="P1927">
        <v>0.34</v>
      </c>
      <c r="X1927" t="s">
        <v>88</v>
      </c>
      <c r="Y1927">
        <v>1926</v>
      </c>
      <c r="Z1927" s="1">
        <v>0.23421875</v>
      </c>
      <c r="AA1927" t="s">
        <v>7805</v>
      </c>
      <c r="AB1927">
        <v>1.4E-2</v>
      </c>
      <c r="AC1927">
        <v>-6.0999999999999999E-2</v>
      </c>
      <c r="AD1927">
        <v>6.16</v>
      </c>
      <c r="AE1927" t="s">
        <v>88</v>
      </c>
    </row>
    <row r="1928" spans="1:32" x14ac:dyDescent="0.2">
      <c r="A1928">
        <v>1927</v>
      </c>
      <c r="C1928">
        <v>37434</v>
      </c>
      <c r="D1928">
        <v>217422</v>
      </c>
      <c r="E1928" t="s">
        <v>1895</v>
      </c>
      <c r="F1928">
        <v>5</v>
      </c>
      <c r="G1928">
        <v>36</v>
      </c>
      <c r="H1928">
        <v>2.7</v>
      </c>
      <c r="I1928" t="s">
        <v>26</v>
      </c>
      <c r="J1928">
        <v>47</v>
      </c>
      <c r="K1928">
        <v>18</v>
      </c>
      <c r="L1928">
        <v>50</v>
      </c>
      <c r="M1928">
        <v>-47</v>
      </c>
      <c r="N1928">
        <v>6.11</v>
      </c>
      <c r="P1928">
        <v>1.1599999999999999</v>
      </c>
      <c r="X1928" t="s">
        <v>47</v>
      </c>
      <c r="Y1928">
        <v>1927</v>
      </c>
      <c r="Z1928" s="1">
        <v>0.23336458333333332</v>
      </c>
      <c r="AA1928" t="s">
        <v>7806</v>
      </c>
      <c r="AB1928">
        <v>-1.4E-2</v>
      </c>
      <c r="AC1928">
        <v>-1.7000000000000001E-2</v>
      </c>
      <c r="AD1928">
        <v>6.11</v>
      </c>
      <c r="AE1928" t="s">
        <v>125</v>
      </c>
      <c r="AF1928" t="s">
        <v>36</v>
      </c>
    </row>
    <row r="1929" spans="1:32" x14ac:dyDescent="0.2">
      <c r="A1929">
        <v>1928</v>
      </c>
      <c r="B1929" t="s">
        <v>1896</v>
      </c>
      <c r="C1929">
        <v>37438</v>
      </c>
      <c r="D1929">
        <v>77360</v>
      </c>
      <c r="F1929">
        <v>5</v>
      </c>
      <c r="G1929">
        <v>39</v>
      </c>
      <c r="H1929">
        <v>44.2</v>
      </c>
      <c r="I1929" t="s">
        <v>24</v>
      </c>
      <c r="J1929">
        <v>25</v>
      </c>
      <c r="K1929">
        <v>53</v>
      </c>
      <c r="L1929">
        <v>49</v>
      </c>
      <c r="M1929">
        <v>25</v>
      </c>
      <c r="N1929">
        <v>5.18</v>
      </c>
      <c r="P1929">
        <v>-0.15</v>
      </c>
      <c r="R1929">
        <v>-0.68</v>
      </c>
      <c r="X1929" t="s">
        <v>2318</v>
      </c>
      <c r="Y1929">
        <v>1928</v>
      </c>
      <c r="Z1929" s="1">
        <v>0.23592824074074073</v>
      </c>
      <c r="AA1929" t="s">
        <v>7807</v>
      </c>
      <c r="AB1929">
        <v>1.2E-2</v>
      </c>
      <c r="AC1929">
        <v>-2.4E-2</v>
      </c>
      <c r="AD1929">
        <v>5.18</v>
      </c>
      <c r="AE1929" t="s">
        <v>2318</v>
      </c>
    </row>
    <row r="1930" spans="1:32" x14ac:dyDescent="0.2">
      <c r="A1930">
        <v>1929</v>
      </c>
      <c r="C1930">
        <v>37439</v>
      </c>
      <c r="D1930">
        <v>77358</v>
      </c>
      <c r="F1930">
        <v>5</v>
      </c>
      <c r="G1930">
        <v>39</v>
      </c>
      <c r="H1930">
        <v>27</v>
      </c>
      <c r="I1930" t="s">
        <v>24</v>
      </c>
      <c r="J1930">
        <v>21</v>
      </c>
      <c r="K1930">
        <v>45</v>
      </c>
      <c r="L1930">
        <v>46</v>
      </c>
      <c r="M1930">
        <v>21</v>
      </c>
      <c r="N1930">
        <v>6.34</v>
      </c>
      <c r="O1930" t="s">
        <v>103</v>
      </c>
      <c r="P1930">
        <v>0.06</v>
      </c>
      <c r="R1930">
        <v>0.1</v>
      </c>
      <c r="X1930" t="s">
        <v>25</v>
      </c>
      <c r="Y1930">
        <v>1929</v>
      </c>
      <c r="Z1930" s="1">
        <v>0.23572916666666666</v>
      </c>
      <c r="AA1930" t="s">
        <v>7808</v>
      </c>
      <c r="AB1930">
        <v>-4.0000000000000001E-3</v>
      </c>
      <c r="AC1930">
        <v>-3.5999999999999997E-2</v>
      </c>
      <c r="AD1930">
        <v>6.34</v>
      </c>
      <c r="AE1930" t="s">
        <v>25</v>
      </c>
    </row>
    <row r="1931" spans="1:32" x14ac:dyDescent="0.2">
      <c r="A1931">
        <v>1930</v>
      </c>
      <c r="C1931">
        <v>37462</v>
      </c>
      <c r="D1931">
        <v>234037</v>
      </c>
      <c r="F1931">
        <v>5</v>
      </c>
      <c r="G1931">
        <v>35</v>
      </c>
      <c r="H1931">
        <v>2.4</v>
      </c>
      <c r="I1931" t="s">
        <v>26</v>
      </c>
      <c r="J1931">
        <v>58</v>
      </c>
      <c r="K1931">
        <v>52</v>
      </c>
      <c r="L1931">
        <v>16</v>
      </c>
      <c r="M1931">
        <v>-58</v>
      </c>
      <c r="N1931">
        <v>6.75</v>
      </c>
      <c r="P1931">
        <v>1.45</v>
      </c>
      <c r="R1931">
        <v>1.8</v>
      </c>
      <c r="X1931" t="s">
        <v>172</v>
      </c>
      <c r="Y1931">
        <v>1930</v>
      </c>
      <c r="Z1931" s="1">
        <v>0.23266666666666666</v>
      </c>
      <c r="AA1931" t="s">
        <v>7809</v>
      </c>
      <c r="AB1931">
        <v>-3.5000000000000003E-2</v>
      </c>
      <c r="AC1931">
        <v>1.7000000000000001E-2</v>
      </c>
      <c r="AD1931">
        <v>6.75</v>
      </c>
      <c r="AE1931" t="s">
        <v>172</v>
      </c>
    </row>
    <row r="1932" spans="1:32" x14ac:dyDescent="0.2">
      <c r="A1932">
        <v>1931</v>
      </c>
      <c r="B1932" t="s">
        <v>1897</v>
      </c>
      <c r="C1932">
        <v>37468</v>
      </c>
      <c r="D1932">
        <v>132406</v>
      </c>
      <c r="F1932">
        <v>5</v>
      </c>
      <c r="G1932">
        <v>38</v>
      </c>
      <c r="H1932">
        <v>44.8</v>
      </c>
      <c r="I1932" t="s">
        <v>26</v>
      </c>
      <c r="J1932">
        <v>2</v>
      </c>
      <c r="K1932">
        <v>36</v>
      </c>
      <c r="L1932">
        <v>0</v>
      </c>
      <c r="M1932">
        <v>-2</v>
      </c>
      <c r="N1932">
        <v>3.81</v>
      </c>
      <c r="P1932">
        <v>-0.24</v>
      </c>
      <c r="R1932">
        <v>-1.01</v>
      </c>
      <c r="T1932">
        <v>-0.24</v>
      </c>
      <c r="X1932" t="s">
        <v>2610</v>
      </c>
      <c r="Y1932">
        <v>1931</v>
      </c>
      <c r="Z1932" s="1">
        <v>0.23524074074074075</v>
      </c>
      <c r="AA1932" t="s">
        <v>7810</v>
      </c>
      <c r="AB1932">
        <v>2E-3</v>
      </c>
      <c r="AC1932">
        <v>1E-3</v>
      </c>
      <c r="AD1932">
        <v>3.81</v>
      </c>
      <c r="AE1932" t="s">
        <v>2610</v>
      </c>
    </row>
    <row r="1933" spans="1:32" x14ac:dyDescent="0.2">
      <c r="A1933">
        <v>1932</v>
      </c>
      <c r="C1933">
        <v>37479</v>
      </c>
      <c r="D1933">
        <v>132408</v>
      </c>
      <c r="E1933" t="s">
        <v>1898</v>
      </c>
      <c r="F1933">
        <v>5</v>
      </c>
      <c r="G1933">
        <v>38</v>
      </c>
      <c r="H1933">
        <v>47.1</v>
      </c>
      <c r="I1933" t="s">
        <v>26</v>
      </c>
      <c r="J1933">
        <v>2</v>
      </c>
      <c r="K1933">
        <v>35</v>
      </c>
      <c r="L1933">
        <v>39</v>
      </c>
      <c r="M1933">
        <v>-2</v>
      </c>
      <c r="N1933">
        <v>6.65</v>
      </c>
      <c r="P1933">
        <v>-0.19</v>
      </c>
      <c r="R1933">
        <v>-0.86</v>
      </c>
      <c r="X1933" t="s">
        <v>1899</v>
      </c>
      <c r="Y1933">
        <v>1932</v>
      </c>
      <c r="Z1933" s="1">
        <v>0.23526736111111113</v>
      </c>
      <c r="AA1933" t="s">
        <v>7811</v>
      </c>
      <c r="AB1933">
        <v>-1.7999999999999999E-2</v>
      </c>
      <c r="AC1933">
        <v>1.2E-2</v>
      </c>
      <c r="AD1933">
        <v>6.65</v>
      </c>
      <c r="AE1933" t="s">
        <v>1899</v>
      </c>
    </row>
    <row r="1934" spans="1:32" x14ac:dyDescent="0.2">
      <c r="A1934">
        <v>1933</v>
      </c>
      <c r="C1934">
        <v>37481</v>
      </c>
      <c r="D1934">
        <v>132405</v>
      </c>
      <c r="F1934">
        <v>5</v>
      </c>
      <c r="G1934">
        <v>38</v>
      </c>
      <c r="H1934">
        <v>37.799999999999997</v>
      </c>
      <c r="I1934" t="s">
        <v>26</v>
      </c>
      <c r="J1934">
        <v>6</v>
      </c>
      <c r="K1934">
        <v>34</v>
      </c>
      <c r="L1934">
        <v>26</v>
      </c>
      <c r="M1934">
        <v>-6</v>
      </c>
      <c r="N1934">
        <v>5.96</v>
      </c>
      <c r="P1934">
        <v>-0.23</v>
      </c>
      <c r="R1934">
        <v>-0.92</v>
      </c>
      <c r="X1934" t="s">
        <v>2329</v>
      </c>
      <c r="Y1934">
        <v>1933</v>
      </c>
      <c r="Z1934" s="1">
        <v>0.23515972222222223</v>
      </c>
      <c r="AA1934" t="s">
        <v>7812</v>
      </c>
      <c r="AB1934">
        <v>-1.4999999999999999E-2</v>
      </c>
      <c r="AC1934">
        <v>3.0000000000000001E-3</v>
      </c>
      <c r="AD1934">
        <v>5.96</v>
      </c>
      <c r="AE1934" t="s">
        <v>6931</v>
      </c>
    </row>
    <row r="1935" spans="1:32" x14ac:dyDescent="0.2">
      <c r="A1935">
        <v>1934</v>
      </c>
      <c r="B1935" t="s">
        <v>1900</v>
      </c>
      <c r="C1935">
        <v>37490</v>
      </c>
      <c r="D1935">
        <v>113001</v>
      </c>
      <c r="E1935" t="s">
        <v>1901</v>
      </c>
      <c r="F1935">
        <v>5</v>
      </c>
      <c r="G1935">
        <v>39</v>
      </c>
      <c r="H1935">
        <v>11.1</v>
      </c>
      <c r="I1935" t="s">
        <v>24</v>
      </c>
      <c r="J1935">
        <v>4</v>
      </c>
      <c r="K1935">
        <v>7</v>
      </c>
      <c r="L1935">
        <v>17</v>
      </c>
      <c r="M1935">
        <v>4</v>
      </c>
      <c r="N1935">
        <v>4.57</v>
      </c>
      <c r="P1935">
        <v>-0.11</v>
      </c>
      <c r="R1935">
        <v>-0.76</v>
      </c>
      <c r="T1935">
        <v>-0.1</v>
      </c>
      <c r="X1935" t="s">
        <v>1902</v>
      </c>
      <c r="Y1935">
        <v>1934</v>
      </c>
      <c r="Z1935" s="1">
        <v>0.23554513888888887</v>
      </c>
      <c r="AA1935" t="s">
        <v>7813</v>
      </c>
      <c r="AB1935">
        <v>1E-3</v>
      </c>
      <c r="AC1935">
        <v>-3.0000000000000001E-3</v>
      </c>
      <c r="AD1935">
        <v>4.57</v>
      </c>
      <c r="AE1935" t="s">
        <v>573</v>
      </c>
    </row>
    <row r="1936" spans="1:32" x14ac:dyDescent="0.2">
      <c r="A1936">
        <v>1935</v>
      </c>
      <c r="B1936" t="s">
        <v>1903</v>
      </c>
      <c r="C1936">
        <v>37495</v>
      </c>
      <c r="D1936">
        <v>170613</v>
      </c>
      <c r="F1936">
        <v>5</v>
      </c>
      <c r="G1936">
        <v>37</v>
      </c>
      <c r="H1936">
        <v>44.6</v>
      </c>
      <c r="I1936" t="s">
        <v>26</v>
      </c>
      <c r="J1936">
        <v>28</v>
      </c>
      <c r="K1936">
        <v>41</v>
      </c>
      <c r="L1936">
        <v>22</v>
      </c>
      <c r="M1936">
        <v>-28</v>
      </c>
      <c r="N1936">
        <v>5.31</v>
      </c>
      <c r="P1936">
        <v>0.46</v>
      </c>
      <c r="R1936">
        <v>0.1</v>
      </c>
      <c r="X1936" t="s">
        <v>79</v>
      </c>
      <c r="Y1936">
        <v>1935</v>
      </c>
      <c r="Z1936" s="1">
        <v>0.23454398148148148</v>
      </c>
      <c r="AA1936" t="s">
        <v>7814</v>
      </c>
      <c r="AB1936">
        <v>-3.4000000000000002E-2</v>
      </c>
      <c r="AC1936">
        <v>5.1999999999999998E-2</v>
      </c>
      <c r="AD1936">
        <v>5.31</v>
      </c>
      <c r="AE1936" t="s">
        <v>79</v>
      </c>
    </row>
    <row r="1937" spans="1:32" x14ac:dyDescent="0.2">
      <c r="A1937">
        <v>1936</v>
      </c>
      <c r="C1937">
        <v>37501</v>
      </c>
      <c r="D1937">
        <v>249314</v>
      </c>
      <c r="F1937">
        <v>5</v>
      </c>
      <c r="G1937">
        <v>34</v>
      </c>
      <c r="H1937">
        <v>57.6</v>
      </c>
      <c r="I1937" t="s">
        <v>26</v>
      </c>
      <c r="J1937">
        <v>61</v>
      </c>
      <c r="K1937">
        <v>10</v>
      </c>
      <c r="L1937">
        <v>33</v>
      </c>
      <c r="M1937">
        <v>-61</v>
      </c>
      <c r="N1937">
        <v>6.32</v>
      </c>
      <c r="P1937">
        <v>0.85</v>
      </c>
      <c r="X1937" t="s">
        <v>321</v>
      </c>
      <c r="Y1937">
        <v>1936</v>
      </c>
      <c r="Z1937" s="1">
        <v>0.2326111111111111</v>
      </c>
      <c r="AA1937" t="s">
        <v>7815</v>
      </c>
      <c r="AB1937">
        <v>6.0000000000000001E-3</v>
      </c>
      <c r="AC1937">
        <v>-2.1999999999999999E-2</v>
      </c>
      <c r="AD1937">
        <v>6.32</v>
      </c>
      <c r="AE1937" t="s">
        <v>321</v>
      </c>
    </row>
    <row r="1938" spans="1:32" x14ac:dyDescent="0.2">
      <c r="A1938">
        <v>1937</v>
      </c>
      <c r="B1938" t="s">
        <v>1904</v>
      </c>
      <c r="C1938">
        <v>37507</v>
      </c>
      <c r="D1938">
        <v>132411</v>
      </c>
      <c r="F1938">
        <v>5</v>
      </c>
      <c r="G1938">
        <v>38</v>
      </c>
      <c r="H1938">
        <v>53.1</v>
      </c>
      <c r="I1938" t="s">
        <v>26</v>
      </c>
      <c r="J1938">
        <v>7</v>
      </c>
      <c r="K1938">
        <v>12</v>
      </c>
      <c r="L1938">
        <v>47</v>
      </c>
      <c r="M1938">
        <v>-7</v>
      </c>
      <c r="N1938">
        <v>4.8</v>
      </c>
      <c r="P1938">
        <v>0.13</v>
      </c>
      <c r="R1938">
        <v>0.11</v>
      </c>
      <c r="T1938">
        <v>0.06</v>
      </c>
      <c r="X1938" t="s">
        <v>310</v>
      </c>
      <c r="Y1938">
        <v>1937</v>
      </c>
      <c r="Z1938" s="1">
        <v>0.23533680555555556</v>
      </c>
      <c r="AA1938" t="s">
        <v>7816</v>
      </c>
      <c r="AB1938">
        <v>-1.2E-2</v>
      </c>
      <c r="AC1938">
        <v>-5.2999999999999999E-2</v>
      </c>
      <c r="AD1938">
        <v>4.8</v>
      </c>
      <c r="AE1938" t="s">
        <v>310</v>
      </c>
    </row>
    <row r="1939" spans="1:32" x14ac:dyDescent="0.2">
      <c r="A1939">
        <v>1938</v>
      </c>
      <c r="C1939">
        <v>37519</v>
      </c>
      <c r="D1939">
        <v>58319</v>
      </c>
      <c r="E1939">
        <v>2537</v>
      </c>
      <c r="F1939">
        <v>5</v>
      </c>
      <c r="G1939">
        <v>40</v>
      </c>
      <c r="H1939">
        <v>35.9</v>
      </c>
      <c r="I1939" t="s">
        <v>24</v>
      </c>
      <c r="J1939">
        <v>31</v>
      </c>
      <c r="K1939">
        <v>21</v>
      </c>
      <c r="L1939">
        <v>29</v>
      </c>
      <c r="M1939">
        <v>31</v>
      </c>
      <c r="N1939">
        <v>6.04</v>
      </c>
      <c r="P1939">
        <v>0.04</v>
      </c>
      <c r="R1939">
        <v>-0.21</v>
      </c>
      <c r="T1939">
        <v>0.05</v>
      </c>
      <c r="X1939" t="s">
        <v>1905</v>
      </c>
      <c r="Y1939">
        <v>1938</v>
      </c>
      <c r="Z1939" s="1">
        <v>0.23652662037037039</v>
      </c>
      <c r="AA1939" t="s">
        <v>7817</v>
      </c>
      <c r="AB1939">
        <v>-7.0000000000000001E-3</v>
      </c>
      <c r="AC1939">
        <v>-0.02</v>
      </c>
      <c r="AD1939">
        <v>6.04</v>
      </c>
      <c r="AE1939" t="s">
        <v>5682</v>
      </c>
      <c r="AF1939" t="s">
        <v>36</v>
      </c>
    </row>
    <row r="1940" spans="1:32" x14ac:dyDescent="0.2">
      <c r="A1940">
        <v>1939</v>
      </c>
      <c r="C1940">
        <v>37536</v>
      </c>
      <c r="D1940">
        <v>58322</v>
      </c>
      <c r="E1940" t="s">
        <v>1906</v>
      </c>
      <c r="F1940">
        <v>5</v>
      </c>
      <c r="G1940">
        <v>40</v>
      </c>
      <c r="H1940">
        <v>42.1</v>
      </c>
      <c r="I1940" t="s">
        <v>24</v>
      </c>
      <c r="J1940">
        <v>31</v>
      </c>
      <c r="K1940">
        <v>55</v>
      </c>
      <c r="L1940">
        <v>15</v>
      </c>
      <c r="M1940">
        <v>31</v>
      </c>
      <c r="N1940">
        <v>6.11</v>
      </c>
      <c r="P1940">
        <v>2.12</v>
      </c>
      <c r="R1940">
        <v>2.2200000000000002</v>
      </c>
      <c r="T1940">
        <v>1.42</v>
      </c>
      <c r="X1940" t="s">
        <v>1907</v>
      </c>
      <c r="Y1940">
        <v>1939</v>
      </c>
      <c r="Z1940" s="1">
        <v>0.23659837962962962</v>
      </c>
      <c r="AA1940" t="s">
        <v>7818</v>
      </c>
      <c r="AB1940">
        <v>0.01</v>
      </c>
      <c r="AC1940">
        <v>6.0000000000000001E-3</v>
      </c>
      <c r="AD1940">
        <v>6.11</v>
      </c>
      <c r="AE1940" t="s">
        <v>353</v>
      </c>
    </row>
    <row r="1941" spans="1:32" x14ac:dyDescent="0.2">
      <c r="A1941">
        <v>1940</v>
      </c>
      <c r="C1941">
        <v>37594</v>
      </c>
      <c r="D1941">
        <v>132424</v>
      </c>
      <c r="F1941">
        <v>5</v>
      </c>
      <c r="G1941">
        <v>39</v>
      </c>
      <c r="H1941">
        <v>31.2</v>
      </c>
      <c r="I1941" t="s">
        <v>26</v>
      </c>
      <c r="J1941">
        <v>3</v>
      </c>
      <c r="K1941">
        <v>33</v>
      </c>
      <c r="L1941">
        <v>53</v>
      </c>
      <c r="M1941">
        <v>-3</v>
      </c>
      <c r="N1941">
        <v>6</v>
      </c>
      <c r="P1941">
        <v>0.27</v>
      </c>
      <c r="R1941">
        <v>0.01</v>
      </c>
      <c r="X1941" t="s">
        <v>1908</v>
      </c>
      <c r="Y1941">
        <v>1940</v>
      </c>
      <c r="Z1941" s="1">
        <v>0.23577777777777778</v>
      </c>
      <c r="AA1941" t="s">
        <v>7819</v>
      </c>
      <c r="AB1941">
        <v>-2E-3</v>
      </c>
      <c r="AC1941">
        <v>-3.0000000000000001E-3</v>
      </c>
      <c r="AD1941">
        <v>6</v>
      </c>
      <c r="AE1941" t="s">
        <v>1908</v>
      </c>
    </row>
    <row r="1942" spans="1:32" x14ac:dyDescent="0.2">
      <c r="A1942">
        <v>1941</v>
      </c>
      <c r="B1942" t="s">
        <v>1909</v>
      </c>
      <c r="C1942">
        <v>37601</v>
      </c>
      <c r="D1942">
        <v>25333</v>
      </c>
      <c r="F1942">
        <v>5</v>
      </c>
      <c r="G1942">
        <v>43</v>
      </c>
      <c r="H1942">
        <v>1.6</v>
      </c>
      <c r="I1942" t="s">
        <v>24</v>
      </c>
      <c r="J1942">
        <v>56</v>
      </c>
      <c r="K1942">
        <v>34</v>
      </c>
      <c r="L1942">
        <v>54</v>
      </c>
      <c r="M1942">
        <v>56</v>
      </c>
      <c r="N1942">
        <v>6.05</v>
      </c>
      <c r="P1942">
        <v>0.95</v>
      </c>
      <c r="R1942">
        <v>0.73</v>
      </c>
      <c r="X1942" t="s">
        <v>54</v>
      </c>
      <c r="Y1942">
        <v>1941</v>
      </c>
      <c r="Z1942" s="1">
        <v>0.23821296296296293</v>
      </c>
      <c r="AA1942" t="s">
        <v>7820</v>
      </c>
      <c r="AB1942">
        <v>1.4E-2</v>
      </c>
      <c r="AC1942">
        <v>3.1E-2</v>
      </c>
      <c r="AD1942">
        <v>6.05</v>
      </c>
      <c r="AE1942" t="s">
        <v>54</v>
      </c>
    </row>
    <row r="1943" spans="1:32" x14ac:dyDescent="0.2">
      <c r="A1943">
        <v>1942</v>
      </c>
      <c r="C1943">
        <v>37635</v>
      </c>
      <c r="D1943">
        <v>132425</v>
      </c>
      <c r="F1943">
        <v>5</v>
      </c>
      <c r="G1943">
        <v>39</v>
      </c>
      <c r="H1943">
        <v>30.8</v>
      </c>
      <c r="I1943" t="s">
        <v>26</v>
      </c>
      <c r="J1943">
        <v>9</v>
      </c>
      <c r="K1943">
        <v>42</v>
      </c>
      <c r="L1943">
        <v>24</v>
      </c>
      <c r="M1943">
        <v>-9</v>
      </c>
      <c r="N1943">
        <v>6.5</v>
      </c>
      <c r="P1943">
        <v>-0.1</v>
      </c>
      <c r="R1943">
        <v>-0.48</v>
      </c>
      <c r="X1943" t="s">
        <v>131</v>
      </c>
      <c r="Y1943">
        <v>1942</v>
      </c>
      <c r="Z1943" s="1">
        <v>0.23577314814814812</v>
      </c>
      <c r="AA1943" t="s">
        <v>7821</v>
      </c>
      <c r="AB1943">
        <v>8.0000000000000002E-3</v>
      </c>
      <c r="AC1943">
        <v>-1.4E-2</v>
      </c>
      <c r="AD1943">
        <v>6.5</v>
      </c>
      <c r="AE1943" t="s">
        <v>131</v>
      </c>
    </row>
    <row r="1944" spans="1:32" x14ac:dyDescent="0.2">
      <c r="A1944">
        <v>1943</v>
      </c>
      <c r="B1944" t="s">
        <v>1910</v>
      </c>
      <c r="C1944">
        <v>37638</v>
      </c>
      <c r="D1944">
        <v>13590</v>
      </c>
      <c r="F1944">
        <v>5</v>
      </c>
      <c r="G1944">
        <v>44</v>
      </c>
      <c r="H1944">
        <v>8.6</v>
      </c>
      <c r="I1944" t="s">
        <v>24</v>
      </c>
      <c r="J1944">
        <v>61</v>
      </c>
      <c r="K1944">
        <v>28</v>
      </c>
      <c r="L1944">
        <v>36</v>
      </c>
      <c r="M1944">
        <v>61</v>
      </c>
      <c r="N1944">
        <v>6.15</v>
      </c>
      <c r="P1944">
        <v>0.9</v>
      </c>
      <c r="W1944" t="s">
        <v>27</v>
      </c>
      <c r="X1944" t="s">
        <v>235</v>
      </c>
      <c r="Y1944">
        <v>1943</v>
      </c>
      <c r="Z1944" s="1">
        <v>0.23898842592592592</v>
      </c>
      <c r="AA1944" t="s">
        <v>7822</v>
      </c>
      <c r="AB1944">
        <v>-5.0000000000000001E-3</v>
      </c>
      <c r="AC1944">
        <v>1E-3</v>
      </c>
      <c r="AD1944">
        <v>6.15</v>
      </c>
      <c r="AE1944" t="s">
        <v>6326</v>
      </c>
    </row>
    <row r="1945" spans="1:32" x14ac:dyDescent="0.2">
      <c r="A1945">
        <v>1944</v>
      </c>
      <c r="C1945">
        <v>37643</v>
      </c>
      <c r="D1945">
        <v>150652</v>
      </c>
      <c r="F1945">
        <v>5</v>
      </c>
      <c r="G1945">
        <v>39</v>
      </c>
      <c r="H1945">
        <v>16.3</v>
      </c>
      <c r="I1945" t="s">
        <v>26</v>
      </c>
      <c r="J1945">
        <v>17</v>
      </c>
      <c r="K1945">
        <v>50</v>
      </c>
      <c r="L1945">
        <v>58</v>
      </c>
      <c r="M1945">
        <v>-17</v>
      </c>
      <c r="N1945">
        <v>6.38</v>
      </c>
      <c r="P1945">
        <v>-0.12</v>
      </c>
      <c r="R1945">
        <v>-0.4</v>
      </c>
      <c r="X1945" t="s">
        <v>131</v>
      </c>
      <c r="Y1945">
        <v>1944</v>
      </c>
      <c r="Z1945" s="1">
        <v>0.23560532407407409</v>
      </c>
      <c r="AA1945" t="s">
        <v>7823</v>
      </c>
      <c r="AB1945">
        <v>1E-3</v>
      </c>
      <c r="AC1945">
        <v>3.0000000000000001E-3</v>
      </c>
      <c r="AD1945">
        <v>6.38</v>
      </c>
      <c r="AE1945" t="s">
        <v>131</v>
      </c>
    </row>
    <row r="1946" spans="1:32" x14ac:dyDescent="0.2">
      <c r="A1946">
        <v>1945</v>
      </c>
      <c r="C1946">
        <v>37646</v>
      </c>
      <c r="D1946">
        <v>77393</v>
      </c>
      <c r="F1946">
        <v>5</v>
      </c>
      <c r="G1946">
        <v>41</v>
      </c>
      <c r="H1946">
        <v>21</v>
      </c>
      <c r="I1946" t="s">
        <v>24</v>
      </c>
      <c r="J1946">
        <v>29</v>
      </c>
      <c r="K1946">
        <v>29</v>
      </c>
      <c r="L1946">
        <v>15</v>
      </c>
      <c r="M1946">
        <v>29</v>
      </c>
      <c r="N1946">
        <v>6.43</v>
      </c>
      <c r="P1946">
        <v>-0.11</v>
      </c>
      <c r="R1946">
        <v>-0.39</v>
      </c>
      <c r="X1946" t="s">
        <v>2389</v>
      </c>
      <c r="Y1946">
        <v>1945</v>
      </c>
      <c r="Z1946" s="1">
        <v>0.23704861111111111</v>
      </c>
      <c r="AA1946" t="s">
        <v>7824</v>
      </c>
      <c r="AB1946">
        <v>1.9E-2</v>
      </c>
      <c r="AC1946">
        <v>-2.9000000000000001E-2</v>
      </c>
      <c r="AD1946">
        <v>6.43</v>
      </c>
      <c r="AE1946" t="s">
        <v>2389</v>
      </c>
    </row>
    <row r="1947" spans="1:32" x14ac:dyDescent="0.2">
      <c r="A1947">
        <v>1946</v>
      </c>
      <c r="B1947" t="s">
        <v>1911</v>
      </c>
      <c r="C1947">
        <v>37711</v>
      </c>
      <c r="D1947">
        <v>94759</v>
      </c>
      <c r="E1947">
        <v>2560</v>
      </c>
      <c r="F1947">
        <v>5</v>
      </c>
      <c r="G1947">
        <v>41</v>
      </c>
      <c r="H1947">
        <v>17.7</v>
      </c>
      <c r="I1947" t="s">
        <v>24</v>
      </c>
      <c r="J1947">
        <v>16</v>
      </c>
      <c r="K1947">
        <v>32</v>
      </c>
      <c r="L1947">
        <v>2</v>
      </c>
      <c r="M1947">
        <v>16</v>
      </c>
      <c r="N1947">
        <v>4.8600000000000003</v>
      </c>
      <c r="P1947">
        <v>-0.13</v>
      </c>
      <c r="R1947">
        <v>-0.63</v>
      </c>
      <c r="T1947">
        <v>-0.12</v>
      </c>
      <c r="X1947" t="s">
        <v>2318</v>
      </c>
      <c r="Y1947">
        <v>1946</v>
      </c>
      <c r="Z1947" s="1">
        <v>0.23701041666666667</v>
      </c>
      <c r="AA1947" t="s">
        <v>7825</v>
      </c>
      <c r="AB1947">
        <v>8.0000000000000002E-3</v>
      </c>
      <c r="AC1947">
        <v>-1.7999999999999999E-2</v>
      </c>
      <c r="AD1947">
        <v>4.8600000000000003</v>
      </c>
      <c r="AE1947" t="s">
        <v>2318</v>
      </c>
    </row>
    <row r="1948" spans="1:32" x14ac:dyDescent="0.2">
      <c r="A1948">
        <v>1947</v>
      </c>
      <c r="C1948">
        <v>37717</v>
      </c>
      <c r="D1948">
        <v>217450</v>
      </c>
      <c r="F1948">
        <v>5</v>
      </c>
      <c r="G1948">
        <v>38</v>
      </c>
      <c r="H1948">
        <v>43.6</v>
      </c>
      <c r="I1948" t="s">
        <v>26</v>
      </c>
      <c r="J1948">
        <v>40</v>
      </c>
      <c r="K1948">
        <v>42</v>
      </c>
      <c r="L1948">
        <v>27</v>
      </c>
      <c r="M1948">
        <v>-40</v>
      </c>
      <c r="N1948">
        <v>5.82</v>
      </c>
      <c r="P1948">
        <v>-0.09</v>
      </c>
      <c r="X1948" t="s">
        <v>122</v>
      </c>
      <c r="Y1948">
        <v>1947</v>
      </c>
      <c r="Z1948" s="1">
        <v>0.23522685185185185</v>
      </c>
      <c r="AA1948" t="s">
        <v>7826</v>
      </c>
      <c r="AB1948">
        <v>-5.0000000000000001E-3</v>
      </c>
      <c r="AC1948">
        <v>8.9999999999999993E-3</v>
      </c>
      <c r="AD1948">
        <v>5.82</v>
      </c>
      <c r="AE1948" t="s">
        <v>122</v>
      </c>
    </row>
    <row r="1949" spans="1:32" x14ac:dyDescent="0.2">
      <c r="A1949">
        <v>1948</v>
      </c>
      <c r="B1949" t="s">
        <v>1912</v>
      </c>
      <c r="C1949">
        <v>37742</v>
      </c>
      <c r="D1949">
        <v>132444</v>
      </c>
      <c r="E1949">
        <v>2553</v>
      </c>
      <c r="F1949">
        <v>5</v>
      </c>
      <c r="G1949">
        <v>40</v>
      </c>
      <c r="H1949">
        <v>45.5</v>
      </c>
      <c r="I1949" t="s">
        <v>26</v>
      </c>
      <c r="J1949">
        <v>1</v>
      </c>
      <c r="K1949">
        <v>56</v>
      </c>
      <c r="L1949">
        <v>34</v>
      </c>
      <c r="M1949">
        <v>-1</v>
      </c>
      <c r="N1949">
        <v>2.0499999999999998</v>
      </c>
      <c r="O1949" t="s">
        <v>349</v>
      </c>
      <c r="P1949">
        <v>-0.21</v>
      </c>
      <c r="R1949">
        <v>-1.07</v>
      </c>
      <c r="T1949">
        <v>-0.2</v>
      </c>
      <c r="X1949" t="s">
        <v>1913</v>
      </c>
      <c r="Y1949">
        <v>1948</v>
      </c>
      <c r="Z1949" s="1">
        <v>0.23663773148148148</v>
      </c>
      <c r="AA1949" t="s">
        <v>7827</v>
      </c>
      <c r="AB1949">
        <v>3.0000000000000001E-3</v>
      </c>
      <c r="AC1949">
        <v>-2E-3</v>
      </c>
      <c r="AD1949">
        <v>2.0499999999999998</v>
      </c>
      <c r="AE1949" t="s">
        <v>7828</v>
      </c>
    </row>
    <row r="1950" spans="1:32" x14ac:dyDescent="0.2">
      <c r="A1950">
        <v>1949</v>
      </c>
      <c r="B1950" t="s">
        <v>1912</v>
      </c>
      <c r="C1950">
        <v>37743</v>
      </c>
      <c r="E1950">
        <v>2553</v>
      </c>
      <c r="F1950">
        <v>5</v>
      </c>
      <c r="G1950">
        <v>40</v>
      </c>
      <c r="H1950">
        <v>45.6</v>
      </c>
      <c r="I1950" t="s">
        <v>26</v>
      </c>
      <c r="J1950">
        <v>1</v>
      </c>
      <c r="K1950">
        <v>56</v>
      </c>
      <c r="L1950">
        <v>34</v>
      </c>
      <c r="M1950">
        <v>-1</v>
      </c>
      <c r="N1950">
        <v>4.21</v>
      </c>
      <c r="O1950" t="s">
        <v>349</v>
      </c>
      <c r="X1950" t="s">
        <v>2278</v>
      </c>
      <c r="Y1950">
        <v>1949</v>
      </c>
      <c r="Z1950" s="1">
        <v>0.23663888888888887</v>
      </c>
      <c r="AA1950" t="s">
        <v>7827</v>
      </c>
      <c r="AB1950">
        <v>4.0000000000000001E-3</v>
      </c>
      <c r="AC1950">
        <v>-2E-3</v>
      </c>
      <c r="AD1950">
        <v>4.21</v>
      </c>
      <c r="AE1950" t="s">
        <v>2278</v>
      </c>
    </row>
    <row r="1951" spans="1:32" x14ac:dyDescent="0.2">
      <c r="A1951">
        <v>1950</v>
      </c>
      <c r="C1951">
        <v>37744</v>
      </c>
      <c r="D1951">
        <v>132441</v>
      </c>
      <c r="F1951">
        <v>5</v>
      </c>
      <c r="G1951">
        <v>40</v>
      </c>
      <c r="H1951">
        <v>37.299999999999997</v>
      </c>
      <c r="I1951" t="s">
        <v>26</v>
      </c>
      <c r="J1951">
        <v>2</v>
      </c>
      <c r="K1951">
        <v>49</v>
      </c>
      <c r="L1951">
        <v>30</v>
      </c>
      <c r="M1951">
        <v>-2</v>
      </c>
      <c r="N1951">
        <v>6.22</v>
      </c>
      <c r="P1951">
        <v>-0.2</v>
      </c>
      <c r="R1951">
        <v>-0.88</v>
      </c>
      <c r="X1951" t="s">
        <v>564</v>
      </c>
      <c r="Y1951">
        <v>1950</v>
      </c>
      <c r="Z1951" s="1">
        <v>0.23654282407407409</v>
      </c>
      <c r="AA1951" t="s">
        <v>7829</v>
      </c>
      <c r="AB1951">
        <v>8.0000000000000002E-3</v>
      </c>
      <c r="AC1951">
        <v>0.01</v>
      </c>
      <c r="AD1951">
        <v>6.22</v>
      </c>
      <c r="AE1951" t="s">
        <v>564</v>
      </c>
    </row>
    <row r="1952" spans="1:32" x14ac:dyDescent="0.2">
      <c r="A1952">
        <v>1951</v>
      </c>
      <c r="C1952">
        <v>37752</v>
      </c>
      <c r="D1952">
        <v>77413</v>
      </c>
      <c r="F1952">
        <v>5</v>
      </c>
      <c r="G1952">
        <v>41</v>
      </c>
      <c r="H1952">
        <v>54.6</v>
      </c>
      <c r="I1952" t="s">
        <v>24</v>
      </c>
      <c r="J1952">
        <v>23</v>
      </c>
      <c r="K1952">
        <v>19</v>
      </c>
      <c r="L1952">
        <v>35</v>
      </c>
      <c r="M1952">
        <v>23</v>
      </c>
      <c r="N1952">
        <v>6.59</v>
      </c>
      <c r="P1952">
        <v>-0.06</v>
      </c>
      <c r="R1952">
        <v>-0.53</v>
      </c>
      <c r="X1952" t="s">
        <v>1914</v>
      </c>
      <c r="Y1952">
        <v>1951</v>
      </c>
      <c r="Z1952" s="1">
        <v>0.2374375</v>
      </c>
      <c r="AA1952" t="s">
        <v>7830</v>
      </c>
      <c r="AB1952">
        <v>-1.6E-2</v>
      </c>
      <c r="AC1952">
        <v>-1.4E-2</v>
      </c>
      <c r="AD1952">
        <v>6.59</v>
      </c>
      <c r="AE1952" t="s">
        <v>1914</v>
      </c>
    </row>
    <row r="1953" spans="1:32" x14ac:dyDescent="0.2">
      <c r="A1953">
        <v>1952</v>
      </c>
      <c r="C1953">
        <v>37756</v>
      </c>
      <c r="D1953">
        <v>132445</v>
      </c>
      <c r="E1953">
        <v>2556</v>
      </c>
      <c r="F1953">
        <v>5</v>
      </c>
      <c r="G1953">
        <v>40</v>
      </c>
      <c r="H1953">
        <v>50.6</v>
      </c>
      <c r="I1953" t="s">
        <v>26</v>
      </c>
      <c r="J1953">
        <v>1</v>
      </c>
      <c r="K1953">
        <v>7</v>
      </c>
      <c r="L1953">
        <v>44</v>
      </c>
      <c r="M1953">
        <v>-1</v>
      </c>
      <c r="N1953">
        <v>4.95</v>
      </c>
      <c r="P1953">
        <v>-0.21</v>
      </c>
      <c r="R1953">
        <v>-0.84</v>
      </c>
      <c r="X1953" t="s">
        <v>2416</v>
      </c>
      <c r="Y1953">
        <v>1952</v>
      </c>
      <c r="Z1953" s="1">
        <v>0.23669675925925926</v>
      </c>
      <c r="AA1953" t="s">
        <v>7831</v>
      </c>
      <c r="AB1953">
        <v>-1.2E-2</v>
      </c>
      <c r="AC1953">
        <v>-6.0000000000000001E-3</v>
      </c>
      <c r="AD1953">
        <v>4.95</v>
      </c>
      <c r="AE1953" t="s">
        <v>7045</v>
      </c>
    </row>
    <row r="1954" spans="1:32" x14ac:dyDescent="0.2">
      <c r="A1954">
        <v>1953</v>
      </c>
      <c r="B1954" t="s">
        <v>1915</v>
      </c>
      <c r="C1954">
        <v>37763</v>
      </c>
      <c r="D1954">
        <v>256201</v>
      </c>
      <c r="F1954">
        <v>5</v>
      </c>
      <c r="G1954">
        <v>31</v>
      </c>
      <c r="H1954">
        <v>52.9</v>
      </c>
      <c r="I1954" t="s">
        <v>26</v>
      </c>
      <c r="J1954">
        <v>76</v>
      </c>
      <c r="K1954">
        <v>20</v>
      </c>
      <c r="L1954">
        <v>28</v>
      </c>
      <c r="M1954">
        <v>-76</v>
      </c>
      <c r="N1954">
        <v>5.19</v>
      </c>
      <c r="P1954">
        <v>1.1299999999999999</v>
      </c>
      <c r="R1954">
        <v>1.19</v>
      </c>
      <c r="T1954">
        <v>0.55000000000000004</v>
      </c>
      <c r="X1954" t="s">
        <v>125</v>
      </c>
      <c r="Y1954">
        <v>1953</v>
      </c>
      <c r="Z1954" s="1">
        <v>0.23047337962962963</v>
      </c>
      <c r="AA1954" t="s">
        <v>7832</v>
      </c>
      <c r="AB1954">
        <v>0.111</v>
      </c>
      <c r="AC1954">
        <v>0.28299999999999997</v>
      </c>
      <c r="AD1954">
        <v>5.19</v>
      </c>
      <c r="AE1954" t="s">
        <v>125</v>
      </c>
    </row>
    <row r="1955" spans="1:32" x14ac:dyDescent="0.2">
      <c r="A1955">
        <v>1954</v>
      </c>
      <c r="C1955">
        <v>37784</v>
      </c>
      <c r="D1955">
        <v>77420</v>
      </c>
      <c r="F1955">
        <v>5</v>
      </c>
      <c r="G1955">
        <v>42</v>
      </c>
      <c r="H1955">
        <v>3.9</v>
      </c>
      <c r="I1955" t="s">
        <v>24</v>
      </c>
      <c r="J1955">
        <v>22</v>
      </c>
      <c r="K1955">
        <v>39</v>
      </c>
      <c r="L1955">
        <v>37</v>
      </c>
      <c r="M1955">
        <v>22</v>
      </c>
      <c r="N1955">
        <v>6.36</v>
      </c>
      <c r="O1955" t="s">
        <v>103</v>
      </c>
      <c r="X1955" t="s">
        <v>365</v>
      </c>
      <c r="Y1955">
        <v>1954</v>
      </c>
      <c r="Z1955" s="1">
        <v>0.23754513888888887</v>
      </c>
      <c r="AA1955" t="s">
        <v>7833</v>
      </c>
      <c r="AB1955">
        <v>-1.0999999999999999E-2</v>
      </c>
      <c r="AC1955">
        <v>-2.1000000000000001E-2</v>
      </c>
      <c r="AD1955">
        <v>6.36</v>
      </c>
      <c r="AE1955" t="s">
        <v>365</v>
      </c>
    </row>
    <row r="1956" spans="1:32" x14ac:dyDescent="0.2">
      <c r="A1956">
        <v>1955</v>
      </c>
      <c r="C1956">
        <v>37788</v>
      </c>
      <c r="D1956">
        <v>113033</v>
      </c>
      <c r="F1956">
        <v>5</v>
      </c>
      <c r="G1956">
        <v>41</v>
      </c>
      <c r="H1956">
        <v>5.6</v>
      </c>
      <c r="I1956" t="s">
        <v>24</v>
      </c>
      <c r="J1956">
        <v>0</v>
      </c>
      <c r="K1956">
        <v>20</v>
      </c>
      <c r="L1956">
        <v>16</v>
      </c>
      <c r="M1956">
        <v>0</v>
      </c>
      <c r="N1956">
        <v>5.93</v>
      </c>
      <c r="P1956">
        <v>0.3</v>
      </c>
      <c r="R1956">
        <v>0.04</v>
      </c>
      <c r="X1956" t="s">
        <v>88</v>
      </c>
      <c r="Y1956">
        <v>1955</v>
      </c>
      <c r="Z1956" s="1">
        <v>0.23687037037037037</v>
      </c>
      <c r="AA1956" t="s">
        <v>7834</v>
      </c>
      <c r="AB1956">
        <v>1.4999999999999999E-2</v>
      </c>
      <c r="AC1956">
        <v>2.8000000000000001E-2</v>
      </c>
      <c r="AD1956">
        <v>5.93</v>
      </c>
      <c r="AE1956" t="s">
        <v>88</v>
      </c>
    </row>
    <row r="1957" spans="1:32" x14ac:dyDescent="0.2">
      <c r="A1957">
        <v>1956</v>
      </c>
      <c r="B1957" t="s">
        <v>1916</v>
      </c>
      <c r="C1957">
        <v>37795</v>
      </c>
      <c r="D1957">
        <v>196059</v>
      </c>
      <c r="E1957">
        <v>2549</v>
      </c>
      <c r="F1957">
        <v>5</v>
      </c>
      <c r="G1957">
        <v>39</v>
      </c>
      <c r="H1957">
        <v>38.9</v>
      </c>
      <c r="I1957" t="s">
        <v>26</v>
      </c>
      <c r="J1957">
        <v>34</v>
      </c>
      <c r="K1957">
        <v>4</v>
      </c>
      <c r="L1957">
        <v>27</v>
      </c>
      <c r="M1957">
        <v>-34</v>
      </c>
      <c r="N1957">
        <v>2.64</v>
      </c>
      <c r="P1957">
        <v>-0.12</v>
      </c>
      <c r="R1957">
        <v>-0.46</v>
      </c>
      <c r="T1957">
        <v>-0.09</v>
      </c>
      <c r="X1957" t="s">
        <v>1917</v>
      </c>
      <c r="Y1957">
        <v>1956</v>
      </c>
      <c r="Z1957" s="1">
        <v>0.23586689814814812</v>
      </c>
      <c r="AA1957" t="s">
        <v>7835</v>
      </c>
      <c r="AB1957">
        <v>7.0000000000000001E-3</v>
      </c>
      <c r="AC1957">
        <v>-2.5999999999999999E-2</v>
      </c>
      <c r="AD1957">
        <v>2.64</v>
      </c>
      <c r="AE1957" t="s">
        <v>1917</v>
      </c>
    </row>
    <row r="1958" spans="1:32" x14ac:dyDescent="0.2">
      <c r="A1958">
        <v>1957</v>
      </c>
      <c r="C1958">
        <v>37808</v>
      </c>
      <c r="D1958">
        <v>150680</v>
      </c>
      <c r="E1958" t="s">
        <v>1918</v>
      </c>
      <c r="F1958">
        <v>5</v>
      </c>
      <c r="G1958">
        <v>40</v>
      </c>
      <c r="H1958">
        <v>46</v>
      </c>
      <c r="I1958" t="s">
        <v>26</v>
      </c>
      <c r="J1958">
        <v>10</v>
      </c>
      <c r="K1958">
        <v>24</v>
      </c>
      <c r="L1958">
        <v>34</v>
      </c>
      <c r="M1958">
        <v>-10</v>
      </c>
      <c r="N1958">
        <v>6.52</v>
      </c>
      <c r="P1958">
        <v>-0.16</v>
      </c>
      <c r="R1958">
        <v>-0.48</v>
      </c>
      <c r="X1958" t="s">
        <v>1919</v>
      </c>
      <c r="Y1958">
        <v>1957</v>
      </c>
      <c r="Z1958" s="1">
        <v>0.2366435185185185</v>
      </c>
      <c r="AA1958" t="s">
        <v>7836</v>
      </c>
      <c r="AB1958">
        <v>-0.03</v>
      </c>
      <c r="AC1958">
        <v>-0.03</v>
      </c>
      <c r="AD1958">
        <v>6.52</v>
      </c>
      <c r="AE1958" t="s">
        <v>5682</v>
      </c>
      <c r="AF1958" t="s">
        <v>36</v>
      </c>
    </row>
    <row r="1959" spans="1:32" x14ac:dyDescent="0.2">
      <c r="A1959">
        <v>1958</v>
      </c>
      <c r="C1959">
        <v>37811</v>
      </c>
      <c r="D1959">
        <v>196061</v>
      </c>
      <c r="F1959">
        <v>5</v>
      </c>
      <c r="G1959">
        <v>39</v>
      </c>
      <c r="H1959">
        <v>49.8</v>
      </c>
      <c r="I1959" t="s">
        <v>26</v>
      </c>
      <c r="J1959">
        <v>32</v>
      </c>
      <c r="K1959">
        <v>37</v>
      </c>
      <c r="L1959">
        <v>45</v>
      </c>
      <c r="M1959">
        <v>-32</v>
      </c>
      <c r="N1959">
        <v>5.45</v>
      </c>
      <c r="P1959">
        <v>0.92</v>
      </c>
      <c r="T1959">
        <v>0.47</v>
      </c>
      <c r="X1959" t="s">
        <v>556</v>
      </c>
      <c r="Y1959">
        <v>1958</v>
      </c>
      <c r="Z1959" s="1">
        <v>0.23599305555555553</v>
      </c>
      <c r="AA1959" t="s">
        <v>7837</v>
      </c>
      <c r="AB1959">
        <v>-2.1999999999999999E-2</v>
      </c>
      <c r="AC1959">
        <v>-2.9000000000000001E-2</v>
      </c>
      <c r="AD1959">
        <v>5.45</v>
      </c>
      <c r="AE1959" t="s">
        <v>6053</v>
      </c>
      <c r="AF1959" t="s">
        <v>36</v>
      </c>
    </row>
    <row r="1960" spans="1:32" x14ac:dyDescent="0.2">
      <c r="A1960">
        <v>1959</v>
      </c>
      <c r="C1960">
        <v>37904</v>
      </c>
      <c r="D1960">
        <v>132465</v>
      </c>
      <c r="F1960">
        <v>5</v>
      </c>
      <c r="G1960">
        <v>41</v>
      </c>
      <c r="H1960">
        <v>40.299999999999997</v>
      </c>
      <c r="I1960" t="s">
        <v>26</v>
      </c>
      <c r="J1960">
        <v>2</v>
      </c>
      <c r="K1960">
        <v>53</v>
      </c>
      <c r="L1960">
        <v>46</v>
      </c>
      <c r="M1960">
        <v>-2</v>
      </c>
      <c r="N1960">
        <v>6.42</v>
      </c>
      <c r="P1960">
        <v>0.3</v>
      </c>
      <c r="R1960">
        <v>7.0000000000000007E-2</v>
      </c>
      <c r="X1960" t="s">
        <v>1920</v>
      </c>
      <c r="Y1960">
        <v>1959</v>
      </c>
      <c r="Z1960" s="1">
        <v>0.23727199074074076</v>
      </c>
      <c r="AA1960" t="s">
        <v>7838</v>
      </c>
      <c r="AB1960">
        <v>4.1000000000000002E-2</v>
      </c>
      <c r="AC1960">
        <v>0.03</v>
      </c>
      <c r="AD1960">
        <v>6.42</v>
      </c>
      <c r="AE1960" t="s">
        <v>7839</v>
      </c>
    </row>
    <row r="1961" spans="1:32" x14ac:dyDescent="0.2">
      <c r="A1961">
        <v>1960</v>
      </c>
      <c r="C1961">
        <v>37935</v>
      </c>
      <c r="D1961">
        <v>249322</v>
      </c>
      <c r="F1961">
        <v>5</v>
      </c>
      <c r="G1961">
        <v>36</v>
      </c>
      <c r="H1961">
        <v>54.7</v>
      </c>
      <c r="I1961" t="s">
        <v>26</v>
      </c>
      <c r="J1961">
        <v>66</v>
      </c>
      <c r="K1961">
        <v>33</v>
      </c>
      <c r="L1961">
        <v>37</v>
      </c>
      <c r="M1961">
        <v>-66</v>
      </c>
      <c r="N1961">
        <v>6.31</v>
      </c>
      <c r="P1961">
        <v>-7.0000000000000007E-2</v>
      </c>
      <c r="R1961">
        <v>-0.15</v>
      </c>
      <c r="X1961" t="s">
        <v>191</v>
      </c>
      <c r="Y1961">
        <v>1960</v>
      </c>
      <c r="Z1961" s="1">
        <v>0.2339664351851852</v>
      </c>
      <c r="AA1961" t="s">
        <v>7840</v>
      </c>
      <c r="AB1961">
        <v>-2.1999999999999999E-2</v>
      </c>
      <c r="AC1961">
        <v>0.01</v>
      </c>
      <c r="AD1961">
        <v>6.31</v>
      </c>
      <c r="AE1961" t="s">
        <v>191</v>
      </c>
    </row>
    <row r="1962" spans="1:32" x14ac:dyDescent="0.2">
      <c r="A1962">
        <v>1961</v>
      </c>
      <c r="C1962">
        <v>37967</v>
      </c>
      <c r="D1962">
        <v>77450</v>
      </c>
      <c r="E1962" t="s">
        <v>1921</v>
      </c>
      <c r="F1962">
        <v>5</v>
      </c>
      <c r="G1962">
        <v>43</v>
      </c>
      <c r="H1962">
        <v>19.5</v>
      </c>
      <c r="I1962" t="s">
        <v>24</v>
      </c>
      <c r="J1962">
        <v>23</v>
      </c>
      <c r="K1962">
        <v>12</v>
      </c>
      <c r="L1962">
        <v>15</v>
      </c>
      <c r="M1962">
        <v>23</v>
      </c>
      <c r="N1962">
        <v>6.21</v>
      </c>
      <c r="P1962">
        <v>-0.06</v>
      </c>
      <c r="R1962">
        <v>-0.64</v>
      </c>
      <c r="X1962" t="s">
        <v>2548</v>
      </c>
      <c r="Y1962">
        <v>1961</v>
      </c>
      <c r="Z1962" s="1">
        <v>0.23842013888888891</v>
      </c>
      <c r="AA1962" t="s">
        <v>7841</v>
      </c>
      <c r="AB1962">
        <v>-1E-3</v>
      </c>
      <c r="AC1962">
        <v>-2.1999999999999999E-2</v>
      </c>
      <c r="AD1962">
        <v>6.21</v>
      </c>
      <c r="AE1962" t="s">
        <v>3156</v>
      </c>
    </row>
    <row r="1963" spans="1:32" x14ac:dyDescent="0.2">
      <c r="A1963">
        <v>1962</v>
      </c>
      <c r="C1963">
        <v>37971</v>
      </c>
      <c r="D1963">
        <v>150703</v>
      </c>
      <c r="F1963">
        <v>5</v>
      </c>
      <c r="G1963">
        <v>41</v>
      </c>
      <c r="H1963">
        <v>41.5</v>
      </c>
      <c r="I1963" t="s">
        <v>26</v>
      </c>
      <c r="J1963">
        <v>16</v>
      </c>
      <c r="K1963">
        <v>43</v>
      </c>
      <c r="L1963">
        <v>32</v>
      </c>
      <c r="M1963">
        <v>-16</v>
      </c>
      <c r="N1963">
        <v>6.21</v>
      </c>
      <c r="P1963">
        <v>-0.13</v>
      </c>
      <c r="X1963" t="s">
        <v>1922</v>
      </c>
      <c r="Y1963">
        <v>1962</v>
      </c>
      <c r="Z1963" s="1">
        <v>0.23728587962962963</v>
      </c>
      <c r="AA1963" t="s">
        <v>7842</v>
      </c>
      <c r="AB1963">
        <v>-5.0000000000000001E-3</v>
      </c>
      <c r="AC1963">
        <v>8.9999999999999993E-3</v>
      </c>
      <c r="AD1963">
        <v>6.21</v>
      </c>
      <c r="AE1963" t="s">
        <v>1922</v>
      </c>
    </row>
    <row r="1964" spans="1:32" x14ac:dyDescent="0.2">
      <c r="A1964">
        <v>1963</v>
      </c>
      <c r="B1964" t="s">
        <v>1923</v>
      </c>
      <c r="C1964">
        <v>37984</v>
      </c>
      <c r="D1964">
        <v>113056</v>
      </c>
      <c r="F1964">
        <v>5</v>
      </c>
      <c r="G1964">
        <v>42</v>
      </c>
      <c r="H1964">
        <v>28.6</v>
      </c>
      <c r="I1964" t="s">
        <v>24</v>
      </c>
      <c r="J1964">
        <v>1</v>
      </c>
      <c r="K1964">
        <v>28</v>
      </c>
      <c r="L1964">
        <v>29</v>
      </c>
      <c r="M1964">
        <v>1</v>
      </c>
      <c r="N1964">
        <v>4.91</v>
      </c>
      <c r="P1964">
        <v>1.17</v>
      </c>
      <c r="R1964">
        <v>1.06</v>
      </c>
      <c r="T1964">
        <v>0.61</v>
      </c>
      <c r="X1964" t="s">
        <v>45</v>
      </c>
      <c r="Y1964">
        <v>1963</v>
      </c>
      <c r="Z1964" s="1">
        <v>0.23783101851851851</v>
      </c>
      <c r="AA1964" t="s">
        <v>7843</v>
      </c>
      <c r="AB1964">
        <v>-5.8000000000000003E-2</v>
      </c>
      <c r="AC1964">
        <v>-1.4999999999999999E-2</v>
      </c>
      <c r="AD1964">
        <v>4.91</v>
      </c>
      <c r="AE1964" t="s">
        <v>45</v>
      </c>
    </row>
    <row r="1965" spans="1:32" x14ac:dyDescent="0.2">
      <c r="A1965">
        <v>1964</v>
      </c>
      <c r="C1965">
        <v>37993</v>
      </c>
      <c r="D1965">
        <v>256208</v>
      </c>
      <c r="E1965" t="s">
        <v>1924</v>
      </c>
      <c r="F1965">
        <v>5</v>
      </c>
      <c r="G1965">
        <v>34</v>
      </c>
      <c r="H1965">
        <v>44.7</v>
      </c>
      <c r="I1965" t="s">
        <v>26</v>
      </c>
      <c r="J1965">
        <v>73</v>
      </c>
      <c r="K1965">
        <v>44</v>
      </c>
      <c r="L1965">
        <v>29</v>
      </c>
      <c r="M1965">
        <v>-73</v>
      </c>
      <c r="N1965">
        <v>5.78</v>
      </c>
      <c r="P1965">
        <v>1.71</v>
      </c>
      <c r="R1965">
        <v>1.83</v>
      </c>
      <c r="T1965">
        <v>1.53</v>
      </c>
      <c r="X1965" t="s">
        <v>98</v>
      </c>
      <c r="Y1965">
        <v>1964</v>
      </c>
      <c r="Z1965" s="1">
        <v>0.23246180555555554</v>
      </c>
      <c r="AA1965" t="s">
        <v>7844</v>
      </c>
      <c r="AB1965">
        <v>-3.0000000000000001E-3</v>
      </c>
      <c r="AC1965">
        <v>3.3000000000000002E-2</v>
      </c>
      <c r="AD1965">
        <v>5.78</v>
      </c>
      <c r="AE1965" t="s">
        <v>98</v>
      </c>
    </row>
    <row r="1966" spans="1:32" x14ac:dyDescent="0.2">
      <c r="A1966">
        <v>1965</v>
      </c>
      <c r="C1966">
        <v>38054</v>
      </c>
      <c r="D1966">
        <v>150716</v>
      </c>
      <c r="F1966">
        <v>5</v>
      </c>
      <c r="G1966">
        <v>42</v>
      </c>
      <c r="H1966">
        <v>14.3</v>
      </c>
      <c r="I1966" t="s">
        <v>26</v>
      </c>
      <c r="J1966">
        <v>17</v>
      </c>
      <c r="K1966">
        <v>31</v>
      </c>
      <c r="L1966">
        <v>49</v>
      </c>
      <c r="M1966">
        <v>-17</v>
      </c>
      <c r="N1966">
        <v>6.15</v>
      </c>
      <c r="P1966">
        <v>1.38</v>
      </c>
      <c r="X1966" t="s">
        <v>197</v>
      </c>
      <c r="Y1966">
        <v>1965</v>
      </c>
      <c r="Z1966" s="1">
        <v>0.23766550925925925</v>
      </c>
      <c r="AA1966" t="s">
        <v>7845</v>
      </c>
      <c r="AB1966">
        <v>-3.5999999999999997E-2</v>
      </c>
      <c r="AC1966">
        <v>7.0000000000000001E-3</v>
      </c>
      <c r="AD1966">
        <v>6.15</v>
      </c>
      <c r="AE1966" t="s">
        <v>197</v>
      </c>
    </row>
    <row r="1967" spans="1:32" x14ac:dyDescent="0.2">
      <c r="A1967">
        <v>1966</v>
      </c>
      <c r="C1967">
        <v>38056</v>
      </c>
      <c r="D1967">
        <v>196088</v>
      </c>
      <c r="F1967">
        <v>5</v>
      </c>
      <c r="G1967">
        <v>41</v>
      </c>
      <c r="H1967">
        <v>27</v>
      </c>
      <c r="I1967" t="s">
        <v>26</v>
      </c>
      <c r="J1967">
        <v>33</v>
      </c>
      <c r="K1967">
        <v>24</v>
      </c>
      <c r="L1967">
        <v>2</v>
      </c>
      <c r="M1967">
        <v>-33</v>
      </c>
      <c r="N1967">
        <v>6.34</v>
      </c>
      <c r="P1967">
        <v>-0.04</v>
      </c>
      <c r="X1967" t="s">
        <v>134</v>
      </c>
      <c r="Y1967">
        <v>1966</v>
      </c>
      <c r="Z1967" s="1">
        <v>0.23711805555555557</v>
      </c>
      <c r="AA1967" t="s">
        <v>7846</v>
      </c>
      <c r="AB1967">
        <v>1.4E-2</v>
      </c>
      <c r="AC1967">
        <v>-2E-3</v>
      </c>
      <c r="AD1967">
        <v>6.34</v>
      </c>
      <c r="AE1967" t="s">
        <v>134</v>
      </c>
    </row>
    <row r="1968" spans="1:32" x14ac:dyDescent="0.2">
      <c r="A1968">
        <v>1967</v>
      </c>
      <c r="C1968">
        <v>38089</v>
      </c>
      <c r="D1968">
        <v>132477</v>
      </c>
      <c r="F1968">
        <v>5</v>
      </c>
      <c r="G1968">
        <v>42</v>
      </c>
      <c r="H1968">
        <v>53.8</v>
      </c>
      <c r="I1968" t="s">
        <v>26</v>
      </c>
      <c r="J1968">
        <v>6</v>
      </c>
      <c r="K1968">
        <v>47</v>
      </c>
      <c r="L1968">
        <v>46</v>
      </c>
      <c r="M1968">
        <v>-6</v>
      </c>
      <c r="N1968">
        <v>6.02</v>
      </c>
      <c r="P1968">
        <v>0.4</v>
      </c>
      <c r="R1968">
        <v>-0.05</v>
      </c>
      <c r="X1968" t="s">
        <v>266</v>
      </c>
      <c r="Y1968">
        <v>1967</v>
      </c>
      <c r="Z1968" s="1">
        <v>0.2381226851851852</v>
      </c>
      <c r="AA1968" t="s">
        <v>7847</v>
      </c>
      <c r="AB1968">
        <v>-3.0000000000000001E-3</v>
      </c>
      <c r="AC1968">
        <v>6.8000000000000005E-2</v>
      </c>
      <c r="AD1968">
        <v>6.02</v>
      </c>
      <c r="AE1968" t="s">
        <v>266</v>
      </c>
    </row>
    <row r="1969" spans="1:31" x14ac:dyDescent="0.2">
      <c r="A1969">
        <v>1968</v>
      </c>
      <c r="B1969" t="s">
        <v>1925</v>
      </c>
      <c r="C1969">
        <v>38090</v>
      </c>
      <c r="D1969">
        <v>170715</v>
      </c>
      <c r="F1969">
        <v>5</v>
      </c>
      <c r="G1969">
        <v>42</v>
      </c>
      <c r="H1969">
        <v>13.9</v>
      </c>
      <c r="I1969" t="s">
        <v>26</v>
      </c>
      <c r="J1969">
        <v>22</v>
      </c>
      <c r="K1969">
        <v>22</v>
      </c>
      <c r="L1969">
        <v>25</v>
      </c>
      <c r="M1969">
        <v>-22</v>
      </c>
      <c r="N1969">
        <v>5.87</v>
      </c>
      <c r="P1969">
        <v>0.11</v>
      </c>
      <c r="X1969" t="s">
        <v>18</v>
      </c>
      <c r="Y1969">
        <v>1968</v>
      </c>
      <c r="Z1969" s="1">
        <v>0.23766087962962965</v>
      </c>
      <c r="AA1969" t="s">
        <v>7848</v>
      </c>
      <c r="AB1969">
        <v>-4.0000000000000001E-3</v>
      </c>
      <c r="AC1969">
        <v>1.7999999999999999E-2</v>
      </c>
      <c r="AD1969">
        <v>5.87</v>
      </c>
      <c r="AE1969" t="s">
        <v>18</v>
      </c>
    </row>
    <row r="1970" spans="1:31" x14ac:dyDescent="0.2">
      <c r="A1970">
        <v>1969</v>
      </c>
      <c r="B1970" t="s">
        <v>1926</v>
      </c>
      <c r="C1970">
        <v>38091</v>
      </c>
      <c r="D1970">
        <v>25362</v>
      </c>
      <c r="E1970">
        <v>2615</v>
      </c>
      <c r="F1970">
        <v>5</v>
      </c>
      <c r="G1970">
        <v>46</v>
      </c>
      <c r="H1970">
        <v>30.4</v>
      </c>
      <c r="I1970" t="s">
        <v>24</v>
      </c>
      <c r="J1970">
        <v>56</v>
      </c>
      <c r="K1970">
        <v>6</v>
      </c>
      <c r="L1970">
        <v>56</v>
      </c>
      <c r="M1970">
        <v>56</v>
      </c>
      <c r="N1970">
        <v>5.94</v>
      </c>
      <c r="P1970">
        <v>0.17</v>
      </c>
      <c r="R1970">
        <v>0.12</v>
      </c>
      <c r="X1970" t="s">
        <v>1927</v>
      </c>
      <c r="Y1970">
        <v>1969</v>
      </c>
      <c r="Z1970" s="1">
        <v>0.24062962962962964</v>
      </c>
      <c r="AA1970" t="s">
        <v>7849</v>
      </c>
      <c r="AB1970">
        <v>1.9E-2</v>
      </c>
      <c r="AC1970">
        <v>-5.6000000000000001E-2</v>
      </c>
      <c r="AD1970">
        <v>5.94</v>
      </c>
      <c r="AE1970" t="s">
        <v>1927</v>
      </c>
    </row>
    <row r="1971" spans="1:31" x14ac:dyDescent="0.2">
      <c r="A1971">
        <v>1970</v>
      </c>
      <c r="C1971">
        <v>38099</v>
      </c>
      <c r="D1971">
        <v>132480</v>
      </c>
      <c r="E1971" t="s">
        <v>1928</v>
      </c>
      <c r="F1971">
        <v>5</v>
      </c>
      <c r="G1971">
        <v>43</v>
      </c>
      <c r="H1971">
        <v>9.3000000000000007</v>
      </c>
      <c r="I1971" t="s">
        <v>26</v>
      </c>
      <c r="J1971">
        <v>1</v>
      </c>
      <c r="K1971">
        <v>36</v>
      </c>
      <c r="L1971">
        <v>47</v>
      </c>
      <c r="M1971">
        <v>-1</v>
      </c>
      <c r="N1971">
        <v>6.31</v>
      </c>
      <c r="P1971">
        <v>1.47</v>
      </c>
      <c r="R1971">
        <v>1.77</v>
      </c>
      <c r="X1971" t="s">
        <v>172</v>
      </c>
      <c r="Y1971">
        <v>1970</v>
      </c>
      <c r="Z1971" s="1">
        <v>0.23830208333333333</v>
      </c>
      <c r="AA1971" t="s">
        <v>7850</v>
      </c>
      <c r="AB1971">
        <v>3.0000000000000001E-3</v>
      </c>
      <c r="AC1971">
        <v>-2.5999999999999999E-2</v>
      </c>
      <c r="AD1971">
        <v>6.31</v>
      </c>
      <c r="AE1971" t="s">
        <v>172</v>
      </c>
    </row>
    <row r="1972" spans="1:31" x14ac:dyDescent="0.2">
      <c r="A1972">
        <v>1971</v>
      </c>
      <c r="B1972" t="s">
        <v>1929</v>
      </c>
      <c r="C1972">
        <v>38104</v>
      </c>
      <c r="D1972">
        <v>40583</v>
      </c>
      <c r="F1972">
        <v>5</v>
      </c>
      <c r="G1972">
        <v>45</v>
      </c>
      <c r="H1972">
        <v>54</v>
      </c>
      <c r="I1972" t="s">
        <v>24</v>
      </c>
      <c r="J1972">
        <v>49</v>
      </c>
      <c r="K1972">
        <v>49</v>
      </c>
      <c r="L1972">
        <v>35</v>
      </c>
      <c r="M1972">
        <v>49</v>
      </c>
      <c r="N1972">
        <v>5.47</v>
      </c>
      <c r="P1972">
        <v>0.03</v>
      </c>
      <c r="R1972">
        <v>7.0000000000000007E-2</v>
      </c>
      <c r="T1972">
        <v>0.01</v>
      </c>
      <c r="X1972" t="s">
        <v>1930</v>
      </c>
      <c r="Y1972">
        <v>1971</v>
      </c>
      <c r="Z1972" s="1">
        <v>0.24020833333333333</v>
      </c>
      <c r="AA1972" t="s">
        <v>7851</v>
      </c>
      <c r="AB1972">
        <v>-0.01</v>
      </c>
      <c r="AC1972">
        <v>1E-3</v>
      </c>
      <c r="AD1972">
        <v>5.47</v>
      </c>
      <c r="AE1972" t="s">
        <v>7852</v>
      </c>
    </row>
    <row r="1973" spans="1:31" x14ac:dyDescent="0.2">
      <c r="A1973">
        <v>1972</v>
      </c>
      <c r="C1973">
        <v>38138</v>
      </c>
      <c r="D1973">
        <v>196096</v>
      </c>
      <c r="F1973">
        <v>5</v>
      </c>
      <c r="G1973">
        <v>42</v>
      </c>
      <c r="H1973">
        <v>11.6</v>
      </c>
      <c r="I1973" t="s">
        <v>26</v>
      </c>
      <c r="J1973">
        <v>30</v>
      </c>
      <c r="K1973">
        <v>32</v>
      </c>
      <c r="L1973">
        <v>8</v>
      </c>
      <c r="M1973">
        <v>-30</v>
      </c>
      <c r="N1973">
        <v>6.19</v>
      </c>
      <c r="P1973">
        <v>0.01</v>
      </c>
      <c r="X1973" t="s">
        <v>134</v>
      </c>
      <c r="Y1973">
        <v>1972</v>
      </c>
      <c r="Z1973" s="1">
        <v>0.23763425925925927</v>
      </c>
      <c r="AA1973" t="s">
        <v>7853</v>
      </c>
      <c r="AB1973">
        <v>2E-3</v>
      </c>
      <c r="AC1973">
        <v>7.0000000000000001E-3</v>
      </c>
      <c r="AD1973">
        <v>6.19</v>
      </c>
      <c r="AE1973" t="s">
        <v>134</v>
      </c>
    </row>
    <row r="1974" spans="1:31" x14ac:dyDescent="0.2">
      <c r="A1974">
        <v>1973</v>
      </c>
      <c r="C1974">
        <v>38170</v>
      </c>
      <c r="D1974">
        <v>196098</v>
      </c>
      <c r="F1974">
        <v>5</v>
      </c>
      <c r="G1974">
        <v>42</v>
      </c>
      <c r="H1974">
        <v>15.1</v>
      </c>
      <c r="I1974" t="s">
        <v>26</v>
      </c>
      <c r="J1974">
        <v>34</v>
      </c>
      <c r="K1974">
        <v>40</v>
      </c>
      <c r="L1974">
        <v>4</v>
      </c>
      <c r="M1974">
        <v>-34</v>
      </c>
      <c r="N1974">
        <v>5.29</v>
      </c>
      <c r="P1974">
        <v>-0.05</v>
      </c>
      <c r="X1974" t="s">
        <v>191</v>
      </c>
      <c r="Y1974">
        <v>1973</v>
      </c>
      <c r="Z1974" s="1">
        <v>0.23767476851851851</v>
      </c>
      <c r="AA1974" t="s">
        <v>7854</v>
      </c>
      <c r="AB1974">
        <v>-8.0000000000000002E-3</v>
      </c>
      <c r="AC1974">
        <v>5.0999999999999997E-2</v>
      </c>
      <c r="AD1974">
        <v>5.29</v>
      </c>
      <c r="AE1974" t="s">
        <v>191</v>
      </c>
    </row>
    <row r="1975" spans="1:31" x14ac:dyDescent="0.2">
      <c r="A1975">
        <v>1974</v>
      </c>
      <c r="C1975">
        <v>38189</v>
      </c>
      <c r="D1975">
        <v>40584</v>
      </c>
      <c r="F1975">
        <v>5</v>
      </c>
      <c r="G1975">
        <v>45</v>
      </c>
      <c r="H1975">
        <v>49.5</v>
      </c>
      <c r="I1975" t="s">
        <v>24</v>
      </c>
      <c r="J1975">
        <v>40</v>
      </c>
      <c r="K1975">
        <v>30</v>
      </c>
      <c r="L1975">
        <v>26</v>
      </c>
      <c r="M1975">
        <v>40</v>
      </c>
      <c r="N1975">
        <v>6.58</v>
      </c>
      <c r="P1975">
        <v>0.25</v>
      </c>
      <c r="R1975">
        <v>0.02</v>
      </c>
      <c r="T1975">
        <v>0.15</v>
      </c>
      <c r="X1975" t="s">
        <v>1931</v>
      </c>
      <c r="Y1975">
        <v>1974</v>
      </c>
      <c r="Z1975" s="1">
        <v>0.24015624999999999</v>
      </c>
      <c r="AA1975" t="s">
        <v>7855</v>
      </c>
      <c r="AB1975">
        <v>-3.1E-2</v>
      </c>
      <c r="AC1975">
        <v>-5.0000000000000001E-3</v>
      </c>
      <c r="AD1975">
        <v>6.58</v>
      </c>
      <c r="AE1975" t="s">
        <v>7856</v>
      </c>
    </row>
    <row r="1976" spans="1:31" x14ac:dyDescent="0.2">
      <c r="A1976">
        <v>1975</v>
      </c>
      <c r="C1976">
        <v>38206</v>
      </c>
      <c r="D1976">
        <v>150739</v>
      </c>
      <c r="F1976">
        <v>5</v>
      </c>
      <c r="G1976">
        <v>43</v>
      </c>
      <c r="H1976">
        <v>21.6</v>
      </c>
      <c r="I1976" t="s">
        <v>26</v>
      </c>
      <c r="J1976">
        <v>18</v>
      </c>
      <c r="K1976">
        <v>33</v>
      </c>
      <c r="L1976">
        <v>27</v>
      </c>
      <c r="M1976">
        <v>-18</v>
      </c>
      <c r="N1976">
        <v>5.73</v>
      </c>
      <c r="P1976">
        <v>-0.01</v>
      </c>
      <c r="R1976">
        <v>-0.11</v>
      </c>
      <c r="X1976" t="s">
        <v>128</v>
      </c>
      <c r="Y1976">
        <v>1975</v>
      </c>
      <c r="Z1976" s="1">
        <v>0.23844444444444446</v>
      </c>
      <c r="AA1976" t="s">
        <v>7857</v>
      </c>
      <c r="AB1976">
        <v>1.6E-2</v>
      </c>
      <c r="AC1976">
        <v>-1.4999999999999999E-2</v>
      </c>
      <c r="AD1976">
        <v>5.73</v>
      </c>
      <c r="AE1976" t="s">
        <v>128</v>
      </c>
    </row>
    <row r="1977" spans="1:31" x14ac:dyDescent="0.2">
      <c r="A1977">
        <v>1976</v>
      </c>
      <c r="C1977">
        <v>38284</v>
      </c>
      <c r="D1977">
        <v>13618</v>
      </c>
      <c r="F1977">
        <v>5</v>
      </c>
      <c r="G1977">
        <v>49</v>
      </c>
      <c r="H1977">
        <v>4.9000000000000004</v>
      </c>
      <c r="I1977" t="s">
        <v>24</v>
      </c>
      <c r="J1977">
        <v>62</v>
      </c>
      <c r="K1977">
        <v>48</v>
      </c>
      <c r="L1977">
        <v>29</v>
      </c>
      <c r="M1977">
        <v>62</v>
      </c>
      <c r="N1977">
        <v>6.13</v>
      </c>
      <c r="O1977" t="s">
        <v>103</v>
      </c>
      <c r="X1977" t="s">
        <v>310</v>
      </c>
      <c r="Y1977">
        <v>1976</v>
      </c>
      <c r="Z1977" s="1">
        <v>0.24241782407407408</v>
      </c>
      <c r="AA1977" t="s">
        <v>7858</v>
      </c>
      <c r="AB1977">
        <v>-7.0000000000000001E-3</v>
      </c>
      <c r="AC1977">
        <v>-0.01</v>
      </c>
      <c r="AD1977">
        <v>6.13</v>
      </c>
      <c r="AE1977" t="s">
        <v>310</v>
      </c>
    </row>
    <row r="1978" spans="1:31" x14ac:dyDescent="0.2">
      <c r="A1978">
        <v>1977</v>
      </c>
      <c r="C1978">
        <v>38307</v>
      </c>
      <c r="D1978">
        <v>77516</v>
      </c>
      <c r="E1978" t="s">
        <v>1932</v>
      </c>
      <c r="F1978">
        <v>5</v>
      </c>
      <c r="G1978">
        <v>45</v>
      </c>
      <c r="H1978">
        <v>39.4</v>
      </c>
      <c r="I1978" t="s">
        <v>24</v>
      </c>
      <c r="J1978">
        <v>20</v>
      </c>
      <c r="K1978">
        <v>41</v>
      </c>
      <c r="L1978">
        <v>42</v>
      </c>
      <c r="M1978">
        <v>20</v>
      </c>
      <c r="N1978">
        <v>6.95</v>
      </c>
      <c r="P1978">
        <v>3.03</v>
      </c>
      <c r="R1978">
        <v>5.81</v>
      </c>
      <c r="T1978">
        <v>1.52</v>
      </c>
      <c r="X1978" t="s">
        <v>3014</v>
      </c>
      <c r="Y1978">
        <v>1977</v>
      </c>
      <c r="Z1978" s="1">
        <v>0.24003935185185185</v>
      </c>
      <c r="AA1978" t="s">
        <v>7859</v>
      </c>
      <c r="AB1978">
        <v>-1E-3</v>
      </c>
      <c r="AC1978">
        <v>0</v>
      </c>
      <c r="AD1978">
        <v>6.95</v>
      </c>
      <c r="AE1978" t="s">
        <v>3014</v>
      </c>
    </row>
    <row r="1979" spans="1:31" x14ac:dyDescent="0.2">
      <c r="A1979">
        <v>1978</v>
      </c>
      <c r="C1979">
        <v>38309</v>
      </c>
      <c r="D1979">
        <v>113099</v>
      </c>
      <c r="F1979">
        <v>5</v>
      </c>
      <c r="G1979">
        <v>45</v>
      </c>
      <c r="H1979">
        <v>1.9</v>
      </c>
      <c r="I1979" t="s">
        <v>24</v>
      </c>
      <c r="J1979">
        <v>4</v>
      </c>
      <c r="K1979">
        <v>0</v>
      </c>
      <c r="L1979">
        <v>29</v>
      </c>
      <c r="M1979">
        <v>4</v>
      </c>
      <c r="N1979">
        <v>6.09</v>
      </c>
      <c r="P1979">
        <v>0.31</v>
      </c>
      <c r="R1979">
        <v>0.09</v>
      </c>
      <c r="W1979" t="s">
        <v>27</v>
      </c>
      <c r="X1979" t="s">
        <v>1933</v>
      </c>
      <c r="Y1979">
        <v>1978</v>
      </c>
      <c r="Z1979" s="1">
        <v>0.23960532407407409</v>
      </c>
      <c r="AA1979" t="s">
        <v>7860</v>
      </c>
      <c r="AB1979">
        <v>0.02</v>
      </c>
      <c r="AC1979">
        <v>-1.9E-2</v>
      </c>
      <c r="AD1979">
        <v>6.09</v>
      </c>
      <c r="AE1979" t="s">
        <v>7861</v>
      </c>
    </row>
    <row r="1980" spans="1:31" x14ac:dyDescent="0.2">
      <c r="A1980">
        <v>1979</v>
      </c>
      <c r="C1980">
        <v>38358</v>
      </c>
      <c r="D1980">
        <v>40609</v>
      </c>
      <c r="F1980">
        <v>5</v>
      </c>
      <c r="G1980">
        <v>47</v>
      </c>
      <c r="H1980">
        <v>14.7</v>
      </c>
      <c r="I1980" t="s">
        <v>24</v>
      </c>
      <c r="J1980">
        <v>42</v>
      </c>
      <c r="K1980">
        <v>31</v>
      </c>
      <c r="L1980">
        <v>36</v>
      </c>
      <c r="M1980">
        <v>42</v>
      </c>
      <c r="N1980">
        <v>6.29</v>
      </c>
      <c r="P1980">
        <v>1.35</v>
      </c>
      <c r="R1980">
        <v>1.59</v>
      </c>
      <c r="X1980" t="s">
        <v>197</v>
      </c>
      <c r="Y1980">
        <v>1979</v>
      </c>
      <c r="Z1980" s="1">
        <v>0.24114236111111112</v>
      </c>
      <c r="AA1980" t="s">
        <v>7862</v>
      </c>
      <c r="AB1980">
        <v>8.9999999999999993E-3</v>
      </c>
      <c r="AC1980">
        <v>-8.7999999999999995E-2</v>
      </c>
      <c r="AD1980">
        <v>6.29</v>
      </c>
      <c r="AE1980" t="s">
        <v>197</v>
      </c>
    </row>
    <row r="1981" spans="1:31" x14ac:dyDescent="0.2">
      <c r="A1981">
        <v>1980</v>
      </c>
      <c r="C1981">
        <v>38382</v>
      </c>
      <c r="D1981">
        <v>170756</v>
      </c>
      <c r="F1981">
        <v>5</v>
      </c>
      <c r="G1981">
        <v>44</v>
      </c>
      <c r="H1981">
        <v>28.4</v>
      </c>
      <c r="I1981" t="s">
        <v>26</v>
      </c>
      <c r="J1981">
        <v>20</v>
      </c>
      <c r="K1981">
        <v>7</v>
      </c>
      <c r="L1981">
        <v>35</v>
      </c>
      <c r="M1981">
        <v>-20</v>
      </c>
      <c r="N1981">
        <v>6.34</v>
      </c>
      <c r="P1981">
        <v>0.57999999999999996</v>
      </c>
      <c r="X1981" t="s">
        <v>3095</v>
      </c>
      <c r="Y1981">
        <v>1980</v>
      </c>
      <c r="Z1981" s="1">
        <v>0.23921759259259259</v>
      </c>
      <c r="AA1981" t="s">
        <v>7863</v>
      </c>
      <c r="AB1981">
        <v>-1.6E-2</v>
      </c>
      <c r="AC1981">
        <v>4.5999999999999999E-2</v>
      </c>
      <c r="AD1981">
        <v>6.34</v>
      </c>
      <c r="AE1981" t="s">
        <v>3095</v>
      </c>
    </row>
    <row r="1982" spans="1:31" x14ac:dyDescent="0.2">
      <c r="A1982">
        <v>1981</v>
      </c>
      <c r="C1982">
        <v>38385</v>
      </c>
      <c r="D1982">
        <v>196116</v>
      </c>
      <c r="F1982">
        <v>5</v>
      </c>
      <c r="G1982">
        <v>43</v>
      </c>
      <c r="H1982">
        <v>30.2</v>
      </c>
      <c r="I1982" t="s">
        <v>26</v>
      </c>
      <c r="J1982">
        <v>39</v>
      </c>
      <c r="K1982">
        <v>24</v>
      </c>
      <c r="L1982">
        <v>25</v>
      </c>
      <c r="M1982">
        <v>-39</v>
      </c>
      <c r="N1982">
        <v>6.25</v>
      </c>
      <c r="P1982">
        <v>0.37</v>
      </c>
      <c r="X1982" t="s">
        <v>266</v>
      </c>
      <c r="Y1982">
        <v>1981</v>
      </c>
      <c r="Z1982" s="1">
        <v>0.23854398148148148</v>
      </c>
      <c r="AA1982" t="s">
        <v>7864</v>
      </c>
      <c r="AB1982">
        <v>5.0999999999999997E-2</v>
      </c>
      <c r="AC1982">
        <v>-2E-3</v>
      </c>
      <c r="AD1982">
        <v>6.25</v>
      </c>
      <c r="AE1982" t="s">
        <v>266</v>
      </c>
    </row>
    <row r="1983" spans="1:31" x14ac:dyDescent="0.2">
      <c r="A1983">
        <v>1982</v>
      </c>
      <c r="C1983">
        <v>38392</v>
      </c>
      <c r="D1983">
        <v>170757</v>
      </c>
      <c r="F1983">
        <v>5</v>
      </c>
      <c r="G1983">
        <v>44</v>
      </c>
      <c r="H1983">
        <v>26.5</v>
      </c>
      <c r="I1983" t="s">
        <v>26</v>
      </c>
      <c r="J1983">
        <v>22</v>
      </c>
      <c r="K1983">
        <v>25</v>
      </c>
      <c r="L1983">
        <v>18</v>
      </c>
      <c r="M1983">
        <v>-22</v>
      </c>
      <c r="N1983">
        <v>6.15</v>
      </c>
      <c r="P1983">
        <v>0.94</v>
      </c>
      <c r="R1983">
        <v>0.74</v>
      </c>
      <c r="T1983">
        <v>0.35</v>
      </c>
      <c r="X1983" t="s">
        <v>289</v>
      </c>
      <c r="Y1983">
        <v>1982</v>
      </c>
      <c r="Z1983" s="1">
        <v>0.23919560185185185</v>
      </c>
      <c r="AA1983" t="s">
        <v>7865</v>
      </c>
      <c r="AB1983">
        <v>-0.309</v>
      </c>
      <c r="AC1983">
        <v>-0.35299999999999998</v>
      </c>
      <c r="AD1983">
        <v>6.15</v>
      </c>
      <c r="AE1983" t="s">
        <v>289</v>
      </c>
    </row>
    <row r="1984" spans="1:31" x14ac:dyDescent="0.2">
      <c r="A1984">
        <v>1983</v>
      </c>
      <c r="B1984" t="s">
        <v>1934</v>
      </c>
      <c r="C1984">
        <v>38393</v>
      </c>
      <c r="D1984">
        <v>170759</v>
      </c>
      <c r="F1984">
        <v>5</v>
      </c>
      <c r="G1984">
        <v>44</v>
      </c>
      <c r="H1984">
        <v>27.8</v>
      </c>
      <c r="I1984" t="s">
        <v>26</v>
      </c>
      <c r="J1984">
        <v>22</v>
      </c>
      <c r="K1984">
        <v>26</v>
      </c>
      <c r="L1984">
        <v>54</v>
      </c>
      <c r="M1984">
        <v>-22</v>
      </c>
      <c r="N1984">
        <v>3.6</v>
      </c>
      <c r="P1984">
        <v>0.47</v>
      </c>
      <c r="R1984">
        <v>0</v>
      </c>
      <c r="T1984">
        <v>0.26</v>
      </c>
      <c r="X1984" t="s">
        <v>204</v>
      </c>
      <c r="Y1984">
        <v>1983</v>
      </c>
      <c r="Z1984" s="1">
        <v>0.23921064814814816</v>
      </c>
      <c r="AA1984" t="s">
        <v>7866</v>
      </c>
      <c r="AB1984">
        <v>-0.29299999999999998</v>
      </c>
      <c r="AC1984">
        <v>-0.37</v>
      </c>
      <c r="AD1984">
        <v>3.6</v>
      </c>
      <c r="AE1984" t="s">
        <v>204</v>
      </c>
    </row>
    <row r="1985" spans="1:32" x14ac:dyDescent="0.2">
      <c r="A1985">
        <v>1984</v>
      </c>
      <c r="C1985">
        <v>38458</v>
      </c>
      <c r="D1985">
        <v>217497</v>
      </c>
      <c r="E1985">
        <v>2613</v>
      </c>
      <c r="F1985">
        <v>5</v>
      </c>
      <c r="G1985">
        <v>43</v>
      </c>
      <c r="H1985">
        <v>41.1</v>
      </c>
      <c r="I1985" t="s">
        <v>26</v>
      </c>
      <c r="J1985">
        <v>45</v>
      </c>
      <c r="K1985">
        <v>49</v>
      </c>
      <c r="L1985">
        <v>59</v>
      </c>
      <c r="M1985">
        <v>-45</v>
      </c>
      <c r="N1985">
        <v>6.39</v>
      </c>
      <c r="P1985">
        <v>0.28999999999999998</v>
      </c>
      <c r="R1985">
        <v>0.13</v>
      </c>
      <c r="X1985" t="s">
        <v>2826</v>
      </c>
      <c r="Y1985">
        <v>1984</v>
      </c>
      <c r="Z1985" s="1">
        <v>0.23867013888888888</v>
      </c>
      <c r="AA1985" t="s">
        <v>7867</v>
      </c>
      <c r="AB1985">
        <v>2.9000000000000001E-2</v>
      </c>
      <c r="AC1985">
        <v>9.0999999999999998E-2</v>
      </c>
      <c r="AD1985">
        <v>6.39</v>
      </c>
      <c r="AE1985" t="s">
        <v>2826</v>
      </c>
    </row>
    <row r="1986" spans="1:32" x14ac:dyDescent="0.2">
      <c r="A1986">
        <v>1985</v>
      </c>
      <c r="B1986" t="s">
        <v>1935</v>
      </c>
      <c r="C1986">
        <v>38478</v>
      </c>
      <c r="D1986">
        <v>94848</v>
      </c>
      <c r="F1986">
        <v>5</v>
      </c>
      <c r="G1986">
        <v>46</v>
      </c>
      <c r="H1986">
        <v>45.5</v>
      </c>
      <c r="I1986" t="s">
        <v>24</v>
      </c>
      <c r="J1986">
        <v>15</v>
      </c>
      <c r="K1986">
        <v>49</v>
      </c>
      <c r="L1986">
        <v>21</v>
      </c>
      <c r="M1986">
        <v>15</v>
      </c>
      <c r="N1986">
        <v>6</v>
      </c>
      <c r="P1986">
        <v>-0.06</v>
      </c>
      <c r="R1986">
        <v>-0.44</v>
      </c>
      <c r="X1986" t="s">
        <v>205</v>
      </c>
      <c r="Y1986">
        <v>1985</v>
      </c>
      <c r="Z1986" s="1">
        <v>0.24080439814814814</v>
      </c>
      <c r="AA1986" t="s">
        <v>7868</v>
      </c>
      <c r="AB1986">
        <v>4.0000000000000001E-3</v>
      </c>
      <c r="AC1986">
        <v>-4.0000000000000001E-3</v>
      </c>
      <c r="AD1986">
        <v>6</v>
      </c>
      <c r="AE1986" t="s">
        <v>111</v>
      </c>
      <c r="AF1986" t="s">
        <v>36</v>
      </c>
    </row>
    <row r="1987" spans="1:32" x14ac:dyDescent="0.2">
      <c r="A1987">
        <v>1986</v>
      </c>
      <c r="C1987">
        <v>38495</v>
      </c>
      <c r="D1987">
        <v>132515</v>
      </c>
      <c r="F1987">
        <v>5</v>
      </c>
      <c r="G1987">
        <v>46</v>
      </c>
      <c r="H1987">
        <v>2.8</v>
      </c>
      <c r="I1987" t="s">
        <v>26</v>
      </c>
      <c r="J1987">
        <v>4</v>
      </c>
      <c r="K1987">
        <v>16</v>
      </c>
      <c r="L1987">
        <v>6</v>
      </c>
      <c r="M1987">
        <v>-4</v>
      </c>
      <c r="N1987">
        <v>6.34</v>
      </c>
      <c r="P1987">
        <v>1.05</v>
      </c>
      <c r="R1987">
        <v>0.99</v>
      </c>
      <c r="X1987" t="s">
        <v>1936</v>
      </c>
      <c r="Y1987">
        <v>1986</v>
      </c>
      <c r="Z1987" s="1">
        <v>0.24031018518518518</v>
      </c>
      <c r="AA1987" t="s">
        <v>7869</v>
      </c>
      <c r="AB1987">
        <v>0</v>
      </c>
      <c r="AC1987">
        <v>-6.8000000000000005E-2</v>
      </c>
      <c r="AD1987">
        <v>6.34</v>
      </c>
      <c r="AE1987" t="s">
        <v>45</v>
      </c>
      <c r="AF1987" t="s">
        <v>36</v>
      </c>
    </row>
    <row r="1988" spans="1:32" x14ac:dyDescent="0.2">
      <c r="A1988">
        <v>1987</v>
      </c>
      <c r="C1988">
        <v>38527</v>
      </c>
      <c r="D1988">
        <v>113124</v>
      </c>
      <c r="F1988">
        <v>5</v>
      </c>
      <c r="G1988">
        <v>46</v>
      </c>
      <c r="H1988">
        <v>52.1</v>
      </c>
      <c r="I1988" t="s">
        <v>24</v>
      </c>
      <c r="J1988">
        <v>9</v>
      </c>
      <c r="K1988">
        <v>31</v>
      </c>
      <c r="L1988">
        <v>20</v>
      </c>
      <c r="M1988">
        <v>9</v>
      </c>
      <c r="N1988">
        <v>5.79</v>
      </c>
      <c r="P1988">
        <v>0.88</v>
      </c>
      <c r="R1988">
        <v>0.57999999999999996</v>
      </c>
      <c r="X1988" t="s">
        <v>71</v>
      </c>
      <c r="Y1988">
        <v>1987</v>
      </c>
      <c r="Z1988" s="1">
        <v>0.24088078703703705</v>
      </c>
      <c r="AA1988" t="s">
        <v>7870</v>
      </c>
      <c r="AB1988">
        <v>-3.4000000000000002E-2</v>
      </c>
      <c r="AC1988">
        <v>-6.5000000000000002E-2</v>
      </c>
      <c r="AD1988">
        <v>5.79</v>
      </c>
      <c r="AE1988" t="s">
        <v>71</v>
      </c>
    </row>
    <row r="1989" spans="1:32" x14ac:dyDescent="0.2">
      <c r="A1989">
        <v>1988</v>
      </c>
      <c r="C1989">
        <v>38529</v>
      </c>
      <c r="D1989">
        <v>113119</v>
      </c>
      <c r="F1989">
        <v>5</v>
      </c>
      <c r="G1989">
        <v>46</v>
      </c>
      <c r="H1989">
        <v>35</v>
      </c>
      <c r="I1989" t="s">
        <v>24</v>
      </c>
      <c r="J1989">
        <v>1</v>
      </c>
      <c r="K1989">
        <v>10</v>
      </c>
      <c r="L1989">
        <v>5</v>
      </c>
      <c r="M1989">
        <v>1</v>
      </c>
      <c r="N1989">
        <v>5.95</v>
      </c>
      <c r="P1989">
        <v>0.78</v>
      </c>
      <c r="R1989">
        <v>0.42</v>
      </c>
      <c r="X1989" t="s">
        <v>2390</v>
      </c>
      <c r="Y1989">
        <v>1988</v>
      </c>
      <c r="Z1989" s="1">
        <v>0.24068287037037037</v>
      </c>
      <c r="AA1989" t="s">
        <v>7871</v>
      </c>
      <c r="AB1989">
        <v>-7.2999999999999995E-2</v>
      </c>
      <c r="AC1989">
        <v>-0.14799999999999999</v>
      </c>
      <c r="AD1989">
        <v>5.95</v>
      </c>
      <c r="AE1989" t="s">
        <v>2390</v>
      </c>
    </row>
    <row r="1990" spans="1:32" x14ac:dyDescent="0.2">
      <c r="A1990">
        <v>1989</v>
      </c>
      <c r="B1990" t="s">
        <v>1937</v>
      </c>
      <c r="C1990">
        <v>38545</v>
      </c>
      <c r="D1990">
        <v>94855</v>
      </c>
      <c r="F1990">
        <v>5</v>
      </c>
      <c r="G1990">
        <v>47</v>
      </c>
      <c r="H1990">
        <v>13.2</v>
      </c>
      <c r="I1990" t="s">
        <v>24</v>
      </c>
      <c r="J1990">
        <v>14</v>
      </c>
      <c r="K1990">
        <v>29</v>
      </c>
      <c r="L1990">
        <v>18</v>
      </c>
      <c r="M1990">
        <v>14</v>
      </c>
      <c r="N1990">
        <v>5.72</v>
      </c>
      <c r="P1990">
        <v>0.04</v>
      </c>
      <c r="R1990">
        <v>0.16</v>
      </c>
      <c r="X1990" t="s">
        <v>1824</v>
      </c>
      <c r="Y1990">
        <v>1989</v>
      </c>
      <c r="Z1990" s="1">
        <v>0.24112500000000001</v>
      </c>
      <c r="AA1990" t="s">
        <v>7872</v>
      </c>
      <c r="AB1990">
        <v>0.01</v>
      </c>
      <c r="AC1990">
        <v>-3.9E-2</v>
      </c>
      <c r="AD1990">
        <v>5.72</v>
      </c>
      <c r="AE1990" t="s">
        <v>1824</v>
      </c>
    </row>
    <row r="1991" spans="1:32" x14ac:dyDescent="0.2">
      <c r="A1991">
        <v>1990</v>
      </c>
      <c r="B1991" t="s">
        <v>1938</v>
      </c>
      <c r="C1991">
        <v>38558</v>
      </c>
      <c r="D1991">
        <v>94858</v>
      </c>
      <c r="F1991">
        <v>5</v>
      </c>
      <c r="G1991">
        <v>47</v>
      </c>
      <c r="H1991">
        <v>26.2</v>
      </c>
      <c r="I1991" t="s">
        <v>24</v>
      </c>
      <c r="J1991">
        <v>17</v>
      </c>
      <c r="K1991">
        <v>43</v>
      </c>
      <c r="L1991">
        <v>45</v>
      </c>
      <c r="M1991">
        <v>17</v>
      </c>
      <c r="N1991">
        <v>5.49</v>
      </c>
      <c r="P1991">
        <v>0.3</v>
      </c>
      <c r="R1991">
        <v>0.27</v>
      </c>
      <c r="X1991" t="s">
        <v>423</v>
      </c>
      <c r="Y1991">
        <v>1990</v>
      </c>
      <c r="Z1991" s="1">
        <v>0.24127546296296298</v>
      </c>
      <c r="AA1991" t="s">
        <v>7873</v>
      </c>
      <c r="AB1991">
        <v>-5.0000000000000001E-3</v>
      </c>
      <c r="AC1991">
        <v>-6.0000000000000001E-3</v>
      </c>
      <c r="AD1991">
        <v>5.49</v>
      </c>
      <c r="AE1991" t="s">
        <v>423</v>
      </c>
    </row>
    <row r="1992" spans="1:32" x14ac:dyDescent="0.2">
      <c r="A1992">
        <v>1991</v>
      </c>
      <c r="B1992" t="s">
        <v>1939</v>
      </c>
      <c r="C1992">
        <v>38602</v>
      </c>
      <c r="D1992">
        <v>256214</v>
      </c>
      <c r="E1992" t="s">
        <v>1939</v>
      </c>
      <c r="F1992">
        <v>5</v>
      </c>
      <c r="G1992">
        <v>35</v>
      </c>
      <c r="H1992">
        <v>36.299999999999997</v>
      </c>
      <c r="I1992" t="s">
        <v>26</v>
      </c>
      <c r="J1992">
        <v>78</v>
      </c>
      <c r="K1992">
        <v>49</v>
      </c>
      <c r="L1992">
        <v>15</v>
      </c>
      <c r="M1992">
        <v>-78</v>
      </c>
      <c r="N1992">
        <v>6.05</v>
      </c>
      <c r="P1992">
        <v>-0.02</v>
      </c>
      <c r="R1992">
        <v>-0.33</v>
      </c>
      <c r="X1992" t="s">
        <v>111</v>
      </c>
      <c r="Y1992">
        <v>1991</v>
      </c>
      <c r="Z1992" s="1">
        <v>0.23305902777777776</v>
      </c>
      <c r="AA1992" t="s">
        <v>7874</v>
      </c>
      <c r="AB1992">
        <v>8.0000000000000002E-3</v>
      </c>
      <c r="AC1992">
        <v>1.7000000000000001E-2</v>
      </c>
      <c r="AD1992">
        <v>6.05</v>
      </c>
      <c r="AE1992" t="s">
        <v>111</v>
      </c>
    </row>
    <row r="1993" spans="1:32" x14ac:dyDescent="0.2">
      <c r="A1993">
        <v>1992</v>
      </c>
      <c r="B1993" t="s">
        <v>1940</v>
      </c>
      <c r="C1993">
        <v>38618</v>
      </c>
      <c r="D1993">
        <v>25403</v>
      </c>
      <c r="F1993">
        <v>5</v>
      </c>
      <c r="G1993">
        <v>50</v>
      </c>
      <c r="H1993">
        <v>34</v>
      </c>
      <c r="I1993" t="s">
        <v>24</v>
      </c>
      <c r="J1993">
        <v>56</v>
      </c>
      <c r="K1993">
        <v>55</v>
      </c>
      <c r="L1993">
        <v>8</v>
      </c>
      <c r="M1993">
        <v>56</v>
      </c>
      <c r="N1993">
        <v>6.54</v>
      </c>
      <c r="X1993" t="s">
        <v>1941</v>
      </c>
      <c r="Y1993">
        <v>1992</v>
      </c>
      <c r="Z1993" s="1">
        <v>0.2434490740740741</v>
      </c>
      <c r="AA1993" t="s">
        <v>7875</v>
      </c>
      <c r="AB1993">
        <v>-8.9999999999999993E-3</v>
      </c>
      <c r="AC1993">
        <v>-8.0000000000000002E-3</v>
      </c>
      <c r="AD1993">
        <v>6.54</v>
      </c>
      <c r="AE1993" t="s">
        <v>7876</v>
      </c>
    </row>
    <row r="1994" spans="1:32" x14ac:dyDescent="0.2">
      <c r="A1994">
        <v>1993</v>
      </c>
      <c r="B1994" t="s">
        <v>1942</v>
      </c>
      <c r="C1994">
        <v>38622</v>
      </c>
      <c r="D1994">
        <v>94864</v>
      </c>
      <c r="F1994">
        <v>5</v>
      </c>
      <c r="G1994">
        <v>47</v>
      </c>
      <c r="H1994">
        <v>42.9</v>
      </c>
      <c r="I1994" t="s">
        <v>24</v>
      </c>
      <c r="J1994">
        <v>13</v>
      </c>
      <c r="K1994">
        <v>53</v>
      </c>
      <c r="L1994">
        <v>59</v>
      </c>
      <c r="M1994">
        <v>13</v>
      </c>
      <c r="N1994">
        <v>5.29</v>
      </c>
      <c r="P1994">
        <v>-0.17</v>
      </c>
      <c r="R1994">
        <v>-0.66</v>
      </c>
      <c r="X1994" t="s">
        <v>2416</v>
      </c>
      <c r="Y1994">
        <v>1993</v>
      </c>
      <c r="Z1994" s="1">
        <v>0.24146875000000001</v>
      </c>
      <c r="AA1994" t="s">
        <v>7877</v>
      </c>
      <c r="AB1994">
        <v>2E-3</v>
      </c>
      <c r="AC1994">
        <v>-1.2E-2</v>
      </c>
      <c r="AD1994">
        <v>5.29</v>
      </c>
      <c r="AE1994" t="s">
        <v>7045</v>
      </c>
    </row>
    <row r="1995" spans="1:32" x14ac:dyDescent="0.2">
      <c r="A1995">
        <v>1994</v>
      </c>
      <c r="C1995">
        <v>38645</v>
      </c>
      <c r="D1995">
        <v>13635</v>
      </c>
      <c r="F1995">
        <v>5</v>
      </c>
      <c r="G1995">
        <v>52</v>
      </c>
      <c r="H1995">
        <v>55.5</v>
      </c>
      <c r="I1995" t="s">
        <v>24</v>
      </c>
      <c r="J1995">
        <v>68</v>
      </c>
      <c r="K1995">
        <v>28</v>
      </c>
      <c r="L1995">
        <v>17</v>
      </c>
      <c r="M1995">
        <v>68</v>
      </c>
      <c r="N1995">
        <v>6.2</v>
      </c>
      <c r="P1995">
        <v>0.95</v>
      </c>
      <c r="X1995" t="s">
        <v>60</v>
      </c>
      <c r="Y1995">
        <v>1994</v>
      </c>
      <c r="Z1995" s="1">
        <v>0.24508680555555554</v>
      </c>
      <c r="AA1995" t="s">
        <v>7878</v>
      </c>
      <c r="AB1995">
        <v>5.0000000000000001E-3</v>
      </c>
      <c r="AC1995">
        <v>-5.0999999999999997E-2</v>
      </c>
      <c r="AD1995">
        <v>6.2</v>
      </c>
      <c r="AE1995" t="s">
        <v>60</v>
      </c>
    </row>
    <row r="1996" spans="1:32" x14ac:dyDescent="0.2">
      <c r="A1996">
        <v>1995</v>
      </c>
      <c r="B1996" t="s">
        <v>1943</v>
      </c>
      <c r="C1996">
        <v>38656</v>
      </c>
      <c r="D1996">
        <v>58465</v>
      </c>
      <c r="F1996">
        <v>5</v>
      </c>
      <c r="G1996">
        <v>49</v>
      </c>
      <c r="H1996">
        <v>10.5</v>
      </c>
      <c r="I1996" t="s">
        <v>24</v>
      </c>
      <c r="J1996">
        <v>39</v>
      </c>
      <c r="K1996">
        <v>10</v>
      </c>
      <c r="L1996">
        <v>52</v>
      </c>
      <c r="M1996">
        <v>39</v>
      </c>
      <c r="N1996">
        <v>4.5199999999999996</v>
      </c>
      <c r="P1996">
        <v>0.94</v>
      </c>
      <c r="R1996">
        <v>0.7</v>
      </c>
      <c r="T1996">
        <v>0.49</v>
      </c>
      <c r="X1996" t="s">
        <v>1944</v>
      </c>
      <c r="Y1996">
        <v>1995</v>
      </c>
      <c r="Z1996" s="1">
        <v>0.24248263888888888</v>
      </c>
      <c r="AA1996" t="s">
        <v>7879</v>
      </c>
      <c r="AB1996">
        <v>-2.5000000000000001E-2</v>
      </c>
      <c r="AC1996">
        <v>-2.1999999999999999E-2</v>
      </c>
      <c r="AD1996">
        <v>4.5199999999999996</v>
      </c>
      <c r="AE1996" t="s">
        <v>71</v>
      </c>
      <c r="AF1996" t="s">
        <v>36</v>
      </c>
    </row>
    <row r="1997" spans="1:32" x14ac:dyDescent="0.2">
      <c r="A1997">
        <v>1996</v>
      </c>
      <c r="B1997" t="s">
        <v>1945</v>
      </c>
      <c r="C1997">
        <v>38666</v>
      </c>
      <c r="D1997">
        <v>196149</v>
      </c>
      <c r="E1997">
        <v>2630</v>
      </c>
      <c r="F1997">
        <v>5</v>
      </c>
      <c r="G1997">
        <v>45</v>
      </c>
      <c r="H1997">
        <v>59.9</v>
      </c>
      <c r="I1997" t="s">
        <v>26</v>
      </c>
      <c r="J1997">
        <v>32</v>
      </c>
      <c r="K1997">
        <v>18</v>
      </c>
      <c r="L1997">
        <v>23</v>
      </c>
      <c r="M1997">
        <v>-32</v>
      </c>
      <c r="N1997">
        <v>5.17</v>
      </c>
      <c r="P1997">
        <v>-0.28000000000000003</v>
      </c>
      <c r="R1997">
        <v>-1.06</v>
      </c>
      <c r="T1997">
        <v>-0.27</v>
      </c>
      <c r="X1997" t="s">
        <v>2610</v>
      </c>
      <c r="Y1997">
        <v>1996</v>
      </c>
      <c r="Z1997" s="1">
        <v>0.24027662037037037</v>
      </c>
      <c r="AA1997" t="s">
        <v>7880</v>
      </c>
      <c r="AB1997">
        <v>8.9999999999999993E-3</v>
      </c>
      <c r="AC1997">
        <v>-2.5000000000000001E-2</v>
      </c>
      <c r="AD1997">
        <v>5.17</v>
      </c>
      <c r="AE1997" t="s">
        <v>2610</v>
      </c>
    </row>
    <row r="1998" spans="1:32" x14ac:dyDescent="0.2">
      <c r="A1998">
        <v>1997</v>
      </c>
      <c r="C1998">
        <v>38670</v>
      </c>
      <c r="D1998">
        <v>77578</v>
      </c>
      <c r="F1998">
        <v>5</v>
      </c>
      <c r="G1998">
        <v>48</v>
      </c>
      <c r="H1998">
        <v>22.4</v>
      </c>
      <c r="I1998" t="s">
        <v>24</v>
      </c>
      <c r="J1998">
        <v>20</v>
      </c>
      <c r="K1998">
        <v>52</v>
      </c>
      <c r="L1998">
        <v>10</v>
      </c>
      <c r="M1998">
        <v>20</v>
      </c>
      <c r="N1998">
        <v>6.07</v>
      </c>
      <c r="P1998">
        <v>-0.08</v>
      </c>
      <c r="R1998">
        <v>-0.38</v>
      </c>
      <c r="X1998" t="s">
        <v>66</v>
      </c>
      <c r="Y1998">
        <v>1997</v>
      </c>
      <c r="Z1998" s="1">
        <v>0.24192592592592591</v>
      </c>
      <c r="AA1998" t="s">
        <v>7881</v>
      </c>
      <c r="AB1998">
        <v>1.4E-2</v>
      </c>
      <c r="AC1998">
        <v>-1.6E-2</v>
      </c>
      <c r="AD1998">
        <v>6.07</v>
      </c>
      <c r="AE1998" t="s">
        <v>66</v>
      </c>
    </row>
    <row r="1999" spans="1:32" x14ac:dyDescent="0.2">
      <c r="A1999">
        <v>1998</v>
      </c>
      <c r="B1999" t="s">
        <v>1946</v>
      </c>
      <c r="C1999">
        <v>38678</v>
      </c>
      <c r="D1999">
        <v>150801</v>
      </c>
      <c r="F1999">
        <v>5</v>
      </c>
      <c r="G1999">
        <v>46</v>
      </c>
      <c r="H1999">
        <v>57.3</v>
      </c>
      <c r="I1999" t="s">
        <v>26</v>
      </c>
      <c r="J1999">
        <v>14</v>
      </c>
      <c r="K1999">
        <v>49</v>
      </c>
      <c r="L1999">
        <v>19</v>
      </c>
      <c r="M1999">
        <v>-14</v>
      </c>
      <c r="N1999">
        <v>3.55</v>
      </c>
      <c r="P1999">
        <v>0.1</v>
      </c>
      <c r="R1999">
        <v>7.0000000000000007E-2</v>
      </c>
      <c r="T1999">
        <v>0.03</v>
      </c>
      <c r="X1999" t="s">
        <v>1824</v>
      </c>
      <c r="Y1999">
        <v>1998</v>
      </c>
      <c r="Z1999" s="1">
        <v>0.24094097222222222</v>
      </c>
      <c r="AA1999" t="s">
        <v>7882</v>
      </c>
      <c r="AB1999">
        <v>-1.6E-2</v>
      </c>
      <c r="AC1999">
        <v>-1E-3</v>
      </c>
      <c r="AD1999">
        <v>3.55</v>
      </c>
      <c r="AE1999" t="s">
        <v>1824</v>
      </c>
    </row>
    <row r="2000" spans="1:32" x14ac:dyDescent="0.2">
      <c r="A2000">
        <v>1999</v>
      </c>
      <c r="B2000" t="s">
        <v>1947</v>
      </c>
      <c r="C2000">
        <v>38710</v>
      </c>
      <c r="D2000">
        <v>113150</v>
      </c>
      <c r="F2000">
        <v>5</v>
      </c>
      <c r="G2000">
        <v>48</v>
      </c>
      <c r="H2000">
        <v>0.2</v>
      </c>
      <c r="I2000" t="s">
        <v>24</v>
      </c>
      <c r="J2000">
        <v>6</v>
      </c>
      <c r="K2000">
        <v>27</v>
      </c>
      <c r="L2000">
        <v>15</v>
      </c>
      <c r="M2000">
        <v>6</v>
      </c>
      <c r="N2000">
        <v>5.27</v>
      </c>
      <c r="P2000">
        <v>0.23</v>
      </c>
      <c r="R2000">
        <v>0.17</v>
      </c>
      <c r="X2000" t="s">
        <v>249</v>
      </c>
      <c r="Y2000">
        <v>1999</v>
      </c>
      <c r="Z2000" s="1">
        <v>0.2416689814814815</v>
      </c>
      <c r="AA2000" t="s">
        <v>7883</v>
      </c>
      <c r="AB2000">
        <v>7.0000000000000001E-3</v>
      </c>
      <c r="AC2000">
        <v>-1.9E-2</v>
      </c>
      <c r="AD2000">
        <v>5.27</v>
      </c>
      <c r="AE2000" t="s">
        <v>249</v>
      </c>
    </row>
    <row r="2001" spans="1:32" x14ac:dyDescent="0.2">
      <c r="A2001">
        <v>2000</v>
      </c>
      <c r="C2001">
        <v>38713</v>
      </c>
      <c r="D2001">
        <v>150806</v>
      </c>
      <c r="F2001">
        <v>5</v>
      </c>
      <c r="G2001">
        <v>47</v>
      </c>
      <c r="H2001">
        <v>7.6</v>
      </c>
      <c r="I2001" t="s">
        <v>26</v>
      </c>
      <c r="J2001">
        <v>16</v>
      </c>
      <c r="K2001">
        <v>14</v>
      </c>
      <c r="L2001">
        <v>16</v>
      </c>
      <c r="M2001">
        <v>-16</v>
      </c>
      <c r="N2001">
        <v>6.17</v>
      </c>
      <c r="P2001">
        <v>0.89</v>
      </c>
      <c r="X2001" t="s">
        <v>1948</v>
      </c>
      <c r="Y2001">
        <v>2000</v>
      </c>
      <c r="Z2001" s="1">
        <v>0.24106018518518516</v>
      </c>
      <c r="AA2001" t="s">
        <v>7884</v>
      </c>
      <c r="AB2001">
        <v>-3.4000000000000002E-2</v>
      </c>
      <c r="AC2001">
        <v>3.0000000000000001E-3</v>
      </c>
      <c r="AD2001">
        <v>6.17</v>
      </c>
      <c r="AE2001" t="s">
        <v>7885</v>
      </c>
      <c r="AF2001" t="s">
        <v>36</v>
      </c>
    </row>
    <row r="2002" spans="1:32" x14ac:dyDescent="0.2">
      <c r="A2002">
        <v>2001</v>
      </c>
      <c r="C2002">
        <v>38735</v>
      </c>
      <c r="D2002">
        <v>150814</v>
      </c>
      <c r="E2002" t="s">
        <v>1949</v>
      </c>
      <c r="F2002">
        <v>5</v>
      </c>
      <c r="G2002">
        <v>47</v>
      </c>
      <c r="H2002">
        <v>26.7</v>
      </c>
      <c r="I2002" t="s">
        <v>26</v>
      </c>
      <c r="J2002">
        <v>10</v>
      </c>
      <c r="K2002">
        <v>31</v>
      </c>
      <c r="L2002">
        <v>59</v>
      </c>
      <c r="M2002">
        <v>-10</v>
      </c>
      <c r="N2002">
        <v>6.03</v>
      </c>
      <c r="P2002">
        <v>0.16</v>
      </c>
      <c r="X2002" t="s">
        <v>310</v>
      </c>
      <c r="Y2002">
        <v>2001</v>
      </c>
      <c r="Z2002" s="1">
        <v>0.24128125</v>
      </c>
      <c r="AA2002" t="s">
        <v>7886</v>
      </c>
      <c r="AB2002">
        <v>-2.9000000000000001E-2</v>
      </c>
      <c r="AC2002">
        <v>-2.4E-2</v>
      </c>
      <c r="AD2002">
        <v>6.03</v>
      </c>
      <c r="AE2002" t="s">
        <v>310</v>
      </c>
    </row>
    <row r="2003" spans="1:32" x14ac:dyDescent="0.2">
      <c r="A2003">
        <v>2002</v>
      </c>
      <c r="B2003" t="s">
        <v>1950</v>
      </c>
      <c r="C2003">
        <v>38751</v>
      </c>
      <c r="D2003">
        <v>77592</v>
      </c>
      <c r="E2003">
        <v>2650</v>
      </c>
      <c r="F2003">
        <v>5</v>
      </c>
      <c r="G2003">
        <v>49</v>
      </c>
      <c r="H2003">
        <v>1</v>
      </c>
      <c r="I2003" t="s">
        <v>24</v>
      </c>
      <c r="J2003">
        <v>24</v>
      </c>
      <c r="K2003">
        <v>34</v>
      </c>
      <c r="L2003">
        <v>3</v>
      </c>
      <c r="M2003">
        <v>24</v>
      </c>
      <c r="N2003">
        <v>4.8600000000000003</v>
      </c>
      <c r="P2003">
        <v>1.01</v>
      </c>
      <c r="R2003">
        <v>0.81</v>
      </c>
      <c r="T2003">
        <v>0.38</v>
      </c>
      <c r="U2003" t="s">
        <v>93</v>
      </c>
      <c r="X2003" t="s">
        <v>71</v>
      </c>
      <c r="Y2003">
        <v>2002</v>
      </c>
      <c r="Z2003" s="1">
        <v>0.24237268518518518</v>
      </c>
      <c r="AA2003" t="s">
        <v>7887</v>
      </c>
      <c r="AB2003">
        <v>-4.0000000000000001E-3</v>
      </c>
      <c r="AC2003">
        <v>-2.3E-2</v>
      </c>
      <c r="AD2003">
        <v>4.8600000000000003</v>
      </c>
      <c r="AE2003" t="s">
        <v>71</v>
      </c>
    </row>
    <row r="2004" spans="1:32" x14ac:dyDescent="0.2">
      <c r="A2004">
        <v>2003</v>
      </c>
      <c r="C2004">
        <v>38765</v>
      </c>
      <c r="D2004">
        <v>25411</v>
      </c>
      <c r="F2004">
        <v>5</v>
      </c>
      <c r="G2004">
        <v>50</v>
      </c>
      <c r="H2004">
        <v>56.4</v>
      </c>
      <c r="I2004" t="s">
        <v>24</v>
      </c>
      <c r="J2004">
        <v>51</v>
      </c>
      <c r="K2004">
        <v>30</v>
      </c>
      <c r="L2004">
        <v>53</v>
      </c>
      <c r="M2004">
        <v>51</v>
      </c>
      <c r="N2004">
        <v>6.29</v>
      </c>
      <c r="P2004">
        <v>1.05</v>
      </c>
      <c r="X2004" t="s">
        <v>45</v>
      </c>
      <c r="Y2004">
        <v>2003</v>
      </c>
      <c r="Z2004" s="1">
        <v>0.24370833333333333</v>
      </c>
      <c r="AA2004" t="s">
        <v>7888</v>
      </c>
      <c r="AB2004">
        <v>0.16700000000000001</v>
      </c>
      <c r="AC2004">
        <v>-0.03</v>
      </c>
      <c r="AD2004">
        <v>6.29</v>
      </c>
      <c r="AE2004" t="s">
        <v>45</v>
      </c>
    </row>
    <row r="2005" spans="1:32" x14ac:dyDescent="0.2">
      <c r="A2005">
        <v>2004</v>
      </c>
      <c r="B2005" t="s">
        <v>1951</v>
      </c>
      <c r="C2005">
        <v>38771</v>
      </c>
      <c r="D2005">
        <v>132542</v>
      </c>
      <c r="E2005">
        <v>2641</v>
      </c>
      <c r="F2005">
        <v>5</v>
      </c>
      <c r="G2005">
        <v>47</v>
      </c>
      <c r="H2005">
        <v>45.4</v>
      </c>
      <c r="I2005" t="s">
        <v>26</v>
      </c>
      <c r="J2005">
        <v>9</v>
      </c>
      <c r="K2005">
        <v>40</v>
      </c>
      <c r="L2005">
        <v>11</v>
      </c>
      <c r="M2005">
        <v>-9</v>
      </c>
      <c r="N2005">
        <v>2.06</v>
      </c>
      <c r="P2005">
        <v>-0.17</v>
      </c>
      <c r="R2005">
        <v>-1.03</v>
      </c>
      <c r="T2005">
        <v>-0.18</v>
      </c>
      <c r="X2005" t="s">
        <v>1952</v>
      </c>
      <c r="Y2005">
        <v>2004</v>
      </c>
      <c r="Z2005" s="1">
        <v>0.24149768518518519</v>
      </c>
      <c r="AA2005" t="s">
        <v>7889</v>
      </c>
      <c r="AB2005">
        <v>2E-3</v>
      </c>
      <c r="AC2005">
        <v>-2E-3</v>
      </c>
      <c r="AD2005">
        <v>2.06</v>
      </c>
      <c r="AE2005" t="s">
        <v>11535</v>
      </c>
    </row>
    <row r="2006" spans="1:32" x14ac:dyDescent="0.2">
      <c r="A2006">
        <v>2005</v>
      </c>
      <c r="C2006">
        <v>38804</v>
      </c>
      <c r="D2006">
        <v>170836</v>
      </c>
      <c r="F2006">
        <v>5</v>
      </c>
      <c r="G2006">
        <v>47</v>
      </c>
      <c r="H2006">
        <v>4.7</v>
      </c>
      <c r="I2006" t="s">
        <v>26</v>
      </c>
      <c r="J2006">
        <v>28</v>
      </c>
      <c r="K2006">
        <v>38</v>
      </c>
      <c r="L2006">
        <v>21</v>
      </c>
      <c r="M2006">
        <v>-28</v>
      </c>
      <c r="N2006">
        <v>6.22</v>
      </c>
      <c r="P2006">
        <v>-0.15</v>
      </c>
      <c r="X2006" t="s">
        <v>211</v>
      </c>
      <c r="Y2006">
        <v>2005</v>
      </c>
      <c r="Z2006" s="1">
        <v>0.24102662037037037</v>
      </c>
      <c r="AA2006" t="s">
        <v>7890</v>
      </c>
      <c r="AB2006">
        <v>6.0000000000000001E-3</v>
      </c>
      <c r="AC2006">
        <v>6.0000000000000001E-3</v>
      </c>
      <c r="AD2006">
        <v>6.22</v>
      </c>
      <c r="AE2006" t="s">
        <v>211</v>
      </c>
    </row>
    <row r="2007" spans="1:32" x14ac:dyDescent="0.2">
      <c r="A2007">
        <v>2006</v>
      </c>
      <c r="B2007" t="s">
        <v>1953</v>
      </c>
      <c r="C2007">
        <v>38831</v>
      </c>
      <c r="D2007">
        <v>25419</v>
      </c>
      <c r="F2007">
        <v>5</v>
      </c>
      <c r="G2007">
        <v>52</v>
      </c>
      <c r="H2007">
        <v>17.399999999999999</v>
      </c>
      <c r="I2007" t="s">
        <v>24</v>
      </c>
      <c r="J2007">
        <v>58</v>
      </c>
      <c r="K2007">
        <v>57</v>
      </c>
      <c r="L2007">
        <v>51</v>
      </c>
      <c r="M2007">
        <v>58</v>
      </c>
      <c r="N2007">
        <v>6.14</v>
      </c>
      <c r="P2007">
        <v>-0.04</v>
      </c>
      <c r="R2007">
        <v>-0.13</v>
      </c>
      <c r="X2007" t="s">
        <v>128</v>
      </c>
      <c r="Y2007">
        <v>2006</v>
      </c>
      <c r="Z2007" s="1">
        <v>0.24464583333333334</v>
      </c>
      <c r="AA2007" t="s">
        <v>7891</v>
      </c>
      <c r="AB2007">
        <v>7.0000000000000001E-3</v>
      </c>
      <c r="AC2007">
        <v>-2.3E-2</v>
      </c>
      <c r="AD2007">
        <v>6.14</v>
      </c>
      <c r="AE2007" t="s">
        <v>128</v>
      </c>
    </row>
    <row r="2008" spans="1:32" x14ac:dyDescent="0.2">
      <c r="A2008">
        <v>2007</v>
      </c>
      <c r="C2008">
        <v>38858</v>
      </c>
      <c r="D2008">
        <v>132554</v>
      </c>
      <c r="F2008">
        <v>5</v>
      </c>
      <c r="G2008">
        <v>48</v>
      </c>
      <c r="H2008">
        <v>34.9</v>
      </c>
      <c r="I2008" t="s">
        <v>26</v>
      </c>
      <c r="J2008">
        <v>4</v>
      </c>
      <c r="K2008">
        <v>5</v>
      </c>
      <c r="L2008">
        <v>41</v>
      </c>
      <c r="M2008">
        <v>-4</v>
      </c>
      <c r="N2008">
        <v>5.97</v>
      </c>
      <c r="P2008">
        <v>0.64</v>
      </c>
      <c r="R2008">
        <v>0.1</v>
      </c>
      <c r="X2008" t="s">
        <v>2390</v>
      </c>
      <c r="Y2008">
        <v>2007</v>
      </c>
      <c r="Z2008" s="1">
        <v>0.24207060185185184</v>
      </c>
      <c r="AA2008" t="s">
        <v>7892</v>
      </c>
      <c r="AB2008">
        <v>6.2E-2</v>
      </c>
      <c r="AC2008">
        <v>-0.22500000000000001</v>
      </c>
      <c r="AD2008">
        <v>5.97</v>
      </c>
      <c r="AE2008" t="s">
        <v>2390</v>
      </c>
    </row>
    <row r="2009" spans="1:32" x14ac:dyDescent="0.2">
      <c r="A2009">
        <v>2008</v>
      </c>
      <c r="C2009">
        <v>38871</v>
      </c>
      <c r="D2009">
        <v>217521</v>
      </c>
      <c r="F2009">
        <v>5</v>
      </c>
      <c r="G2009">
        <v>46</v>
      </c>
      <c r="H2009">
        <v>27.4</v>
      </c>
      <c r="I2009" t="s">
        <v>26</v>
      </c>
      <c r="J2009">
        <v>46</v>
      </c>
      <c r="K2009">
        <v>35</v>
      </c>
      <c r="L2009">
        <v>50</v>
      </c>
      <c r="M2009">
        <v>-46</v>
      </c>
      <c r="N2009">
        <v>5.31</v>
      </c>
      <c r="P2009">
        <v>1.04</v>
      </c>
      <c r="X2009" t="s">
        <v>1954</v>
      </c>
      <c r="Y2009">
        <v>2008</v>
      </c>
      <c r="Z2009" s="1">
        <v>0.24059490740740741</v>
      </c>
      <c r="AA2009" t="s">
        <v>7893</v>
      </c>
      <c r="AB2009">
        <v>1.2E-2</v>
      </c>
      <c r="AC2009">
        <v>4.0000000000000001E-3</v>
      </c>
      <c r="AD2009">
        <v>5.31</v>
      </c>
      <c r="AE2009" t="s">
        <v>5982</v>
      </c>
    </row>
    <row r="2010" spans="1:32" x14ac:dyDescent="0.2">
      <c r="A2010">
        <v>2009</v>
      </c>
      <c r="C2010">
        <v>38885</v>
      </c>
      <c r="D2010">
        <v>196171</v>
      </c>
      <c r="F2010">
        <v>5</v>
      </c>
      <c r="G2010">
        <v>47</v>
      </c>
      <c r="H2010">
        <v>18.600000000000001</v>
      </c>
      <c r="I2010" t="s">
        <v>26</v>
      </c>
      <c r="J2010">
        <v>35</v>
      </c>
      <c r="K2010">
        <v>40</v>
      </c>
      <c r="L2010">
        <v>29</v>
      </c>
      <c r="M2010">
        <v>-35</v>
      </c>
      <c r="N2010">
        <v>6.32</v>
      </c>
      <c r="P2010">
        <v>1.18</v>
      </c>
      <c r="X2010" t="s">
        <v>45</v>
      </c>
      <c r="Y2010">
        <v>2009</v>
      </c>
      <c r="Z2010" s="1">
        <v>0.2411875</v>
      </c>
      <c r="AA2010" t="s">
        <v>7894</v>
      </c>
      <c r="AB2010">
        <v>-8.0000000000000002E-3</v>
      </c>
      <c r="AC2010">
        <v>4.1000000000000002E-2</v>
      </c>
      <c r="AD2010">
        <v>6.32</v>
      </c>
      <c r="AE2010" t="s">
        <v>45</v>
      </c>
    </row>
    <row r="2011" spans="1:32" x14ac:dyDescent="0.2">
      <c r="A2011">
        <v>2010</v>
      </c>
      <c r="B2011" t="s">
        <v>1955</v>
      </c>
      <c r="C2011">
        <v>38899</v>
      </c>
      <c r="D2011">
        <v>94888</v>
      </c>
      <c r="F2011">
        <v>5</v>
      </c>
      <c r="G2011">
        <v>49</v>
      </c>
      <c r="H2011">
        <v>32.9</v>
      </c>
      <c r="I2011" t="s">
        <v>24</v>
      </c>
      <c r="J2011">
        <v>12</v>
      </c>
      <c r="K2011">
        <v>39</v>
      </c>
      <c r="L2011">
        <v>4</v>
      </c>
      <c r="M2011">
        <v>12</v>
      </c>
      <c r="N2011">
        <v>4.91</v>
      </c>
      <c r="P2011">
        <v>-7.0000000000000007E-2</v>
      </c>
      <c r="R2011">
        <v>-0.17</v>
      </c>
      <c r="T2011">
        <v>-0.08</v>
      </c>
      <c r="X2011" t="s">
        <v>153</v>
      </c>
      <c r="Y2011">
        <v>2010</v>
      </c>
      <c r="Z2011" s="1">
        <v>0.24274189814814814</v>
      </c>
      <c r="AA2011" t="s">
        <v>7895</v>
      </c>
      <c r="AB2011">
        <v>-0.02</v>
      </c>
      <c r="AC2011">
        <v>-2.4E-2</v>
      </c>
      <c r="AD2011">
        <v>4.91</v>
      </c>
      <c r="AE2011" t="s">
        <v>153</v>
      </c>
    </row>
    <row r="2012" spans="1:32" x14ac:dyDescent="0.2">
      <c r="A2012">
        <v>2011</v>
      </c>
      <c r="B2012" t="s">
        <v>1956</v>
      </c>
      <c r="C2012">
        <v>38944</v>
      </c>
      <c r="D2012">
        <v>58496</v>
      </c>
      <c r="E2012">
        <v>2661</v>
      </c>
      <c r="F2012">
        <v>5</v>
      </c>
      <c r="G2012">
        <v>51</v>
      </c>
      <c r="H2012">
        <v>2.4</v>
      </c>
      <c r="I2012" t="s">
        <v>24</v>
      </c>
      <c r="J2012">
        <v>37</v>
      </c>
      <c r="K2012">
        <v>18</v>
      </c>
      <c r="L2012">
        <v>20</v>
      </c>
      <c r="M2012">
        <v>37</v>
      </c>
      <c r="N2012">
        <v>4.74</v>
      </c>
      <c r="P2012">
        <v>1.62</v>
      </c>
      <c r="R2012">
        <v>1.93</v>
      </c>
      <c r="T2012">
        <v>1.07</v>
      </c>
      <c r="X2012" t="s">
        <v>1957</v>
      </c>
      <c r="Y2012">
        <v>2011</v>
      </c>
      <c r="Z2012" s="1">
        <v>0.24377777777777779</v>
      </c>
      <c r="AA2012" t="s">
        <v>7896</v>
      </c>
      <c r="AB2012">
        <v>3.5000000000000003E-2</v>
      </c>
      <c r="AC2012">
        <v>-4.7E-2</v>
      </c>
      <c r="AD2012">
        <v>4.74</v>
      </c>
      <c r="AE2012" t="s">
        <v>5852</v>
      </c>
      <c r="AF2012" t="s">
        <v>36</v>
      </c>
    </row>
    <row r="2013" spans="1:32" x14ac:dyDescent="0.2">
      <c r="A2013">
        <v>2012</v>
      </c>
      <c r="B2013" t="s">
        <v>1958</v>
      </c>
      <c r="C2013">
        <v>39003</v>
      </c>
      <c r="D2013">
        <v>58502</v>
      </c>
      <c r="F2013">
        <v>5</v>
      </c>
      <c r="G2013">
        <v>51</v>
      </c>
      <c r="H2013">
        <v>29.4</v>
      </c>
      <c r="I2013" t="s">
        <v>24</v>
      </c>
      <c r="J2013">
        <v>39</v>
      </c>
      <c r="K2013">
        <v>8</v>
      </c>
      <c r="L2013">
        <v>55</v>
      </c>
      <c r="M2013">
        <v>39</v>
      </c>
      <c r="N2013">
        <v>3.97</v>
      </c>
      <c r="P2013">
        <v>1.1299999999999999</v>
      </c>
      <c r="R2013">
        <v>1.0900000000000001</v>
      </c>
      <c r="T2013">
        <v>0.56000000000000005</v>
      </c>
      <c r="X2013" t="s">
        <v>1959</v>
      </c>
      <c r="Y2013">
        <v>2012</v>
      </c>
      <c r="Z2013" s="1">
        <v>0.24409027777777778</v>
      </c>
      <c r="AA2013" t="s">
        <v>7897</v>
      </c>
      <c r="AB2013">
        <v>-5.0000000000000001E-3</v>
      </c>
      <c r="AC2013">
        <v>7.0000000000000001E-3</v>
      </c>
      <c r="AD2013">
        <v>3.97</v>
      </c>
      <c r="AE2013" t="s">
        <v>5690</v>
      </c>
      <c r="AF2013" t="s">
        <v>36</v>
      </c>
    </row>
    <row r="2014" spans="1:32" x14ac:dyDescent="0.2">
      <c r="A2014">
        <v>2013</v>
      </c>
      <c r="C2014">
        <v>39004</v>
      </c>
      <c r="D2014">
        <v>77625</v>
      </c>
      <c r="F2014">
        <v>5</v>
      </c>
      <c r="G2014">
        <v>50</v>
      </c>
      <c r="H2014">
        <v>58.1</v>
      </c>
      <c r="I2014" t="s">
        <v>24</v>
      </c>
      <c r="J2014">
        <v>27</v>
      </c>
      <c r="K2014">
        <v>58</v>
      </c>
      <c r="L2014">
        <v>4</v>
      </c>
      <c r="M2014">
        <v>27</v>
      </c>
      <c r="N2014">
        <v>5.56</v>
      </c>
      <c r="P2014">
        <v>0.97</v>
      </c>
      <c r="W2014" t="s">
        <v>27</v>
      </c>
      <c r="X2014" t="s">
        <v>3097</v>
      </c>
      <c r="Y2014">
        <v>2013</v>
      </c>
      <c r="Z2014" s="1">
        <v>0.24372800925925928</v>
      </c>
      <c r="AA2014" t="s">
        <v>7898</v>
      </c>
      <c r="AB2014">
        <v>-8.9999999999999993E-3</v>
      </c>
      <c r="AC2014">
        <v>1.2E-2</v>
      </c>
      <c r="AD2014">
        <v>5.56</v>
      </c>
      <c r="AE2014" t="s">
        <v>6680</v>
      </c>
    </row>
    <row r="2015" spans="1:32" x14ac:dyDescent="0.2">
      <c r="A2015">
        <v>2014</v>
      </c>
      <c r="C2015">
        <v>39007</v>
      </c>
      <c r="D2015">
        <v>113179</v>
      </c>
      <c r="F2015">
        <v>5</v>
      </c>
      <c r="G2015">
        <v>50</v>
      </c>
      <c r="H2015">
        <v>2.6</v>
      </c>
      <c r="I2015" t="s">
        <v>24</v>
      </c>
      <c r="J2015">
        <v>9</v>
      </c>
      <c r="K2015">
        <v>52</v>
      </c>
      <c r="L2015">
        <v>16</v>
      </c>
      <c r="M2015">
        <v>9</v>
      </c>
      <c r="N2015">
        <v>5.8</v>
      </c>
      <c r="P2015">
        <v>0.87</v>
      </c>
      <c r="R2015">
        <v>0.62</v>
      </c>
      <c r="T2015">
        <v>0.3</v>
      </c>
      <c r="U2015" t="s">
        <v>93</v>
      </c>
      <c r="X2015" t="s">
        <v>71</v>
      </c>
      <c r="Y2015">
        <v>2014</v>
      </c>
      <c r="Z2015" s="1">
        <v>0.24308564814814815</v>
      </c>
      <c r="AA2015" t="s">
        <v>7899</v>
      </c>
      <c r="AB2015">
        <v>5.0000000000000001E-3</v>
      </c>
      <c r="AC2015">
        <v>-0.01</v>
      </c>
      <c r="AD2015">
        <v>5.8</v>
      </c>
      <c r="AE2015" t="s">
        <v>71</v>
      </c>
    </row>
    <row r="2016" spans="1:32" x14ac:dyDescent="0.2">
      <c r="A2016">
        <v>2015</v>
      </c>
      <c r="B2016" t="s">
        <v>1960</v>
      </c>
      <c r="C2016">
        <v>39014</v>
      </c>
      <c r="D2016">
        <v>249346</v>
      </c>
      <c r="F2016">
        <v>5</v>
      </c>
      <c r="G2016">
        <v>44</v>
      </c>
      <c r="H2016">
        <v>46.4</v>
      </c>
      <c r="I2016" t="s">
        <v>26</v>
      </c>
      <c r="J2016">
        <v>65</v>
      </c>
      <c r="K2016">
        <v>44</v>
      </c>
      <c r="L2016">
        <v>8</v>
      </c>
      <c r="M2016">
        <v>-65</v>
      </c>
      <c r="N2016">
        <v>4.3499999999999996</v>
      </c>
      <c r="P2016">
        <v>0.21</v>
      </c>
      <c r="R2016">
        <v>0.12</v>
      </c>
      <c r="T2016">
        <v>0.17</v>
      </c>
      <c r="X2016" t="s">
        <v>41</v>
      </c>
      <c r="Y2016">
        <v>2015</v>
      </c>
      <c r="Z2016" s="1">
        <v>0.23942592592592593</v>
      </c>
      <c r="AA2016" t="s">
        <v>7900</v>
      </c>
      <c r="AB2016">
        <v>-3.1E-2</v>
      </c>
      <c r="AC2016">
        <v>8.0000000000000002E-3</v>
      </c>
      <c r="AD2016">
        <v>4.3499999999999996</v>
      </c>
      <c r="AE2016" t="s">
        <v>41</v>
      </c>
    </row>
    <row r="2017" spans="1:32" x14ac:dyDescent="0.2">
      <c r="A2017">
        <v>2016</v>
      </c>
      <c r="B2017" t="s">
        <v>1961</v>
      </c>
      <c r="C2017">
        <v>39019</v>
      </c>
      <c r="D2017">
        <v>94904</v>
      </c>
      <c r="F2017">
        <v>5</v>
      </c>
      <c r="G2017">
        <v>50</v>
      </c>
      <c r="H2017">
        <v>28.9</v>
      </c>
      <c r="I2017" t="s">
        <v>24</v>
      </c>
      <c r="J2017">
        <v>14</v>
      </c>
      <c r="K2017">
        <v>18</v>
      </c>
      <c r="L2017">
        <v>20</v>
      </c>
      <c r="M2017">
        <v>14</v>
      </c>
      <c r="N2017">
        <v>5.52</v>
      </c>
      <c r="P2017">
        <v>1.01</v>
      </c>
      <c r="W2017" t="s">
        <v>27</v>
      </c>
      <c r="X2017" t="s">
        <v>28</v>
      </c>
      <c r="Y2017">
        <v>2016</v>
      </c>
      <c r="Z2017" s="1">
        <v>0.24339004629629632</v>
      </c>
      <c r="AA2017" t="s">
        <v>7739</v>
      </c>
      <c r="AB2017">
        <v>6.0000000000000001E-3</v>
      </c>
      <c r="AC2017">
        <v>-3.5000000000000003E-2</v>
      </c>
      <c r="AD2017">
        <v>5.52</v>
      </c>
      <c r="AE2017" t="s">
        <v>3226</v>
      </c>
    </row>
    <row r="2018" spans="1:32" x14ac:dyDescent="0.2">
      <c r="A2018">
        <v>2017</v>
      </c>
      <c r="C2018">
        <v>39040</v>
      </c>
      <c r="D2018">
        <v>217543</v>
      </c>
      <c r="F2018">
        <v>5</v>
      </c>
      <c r="G2018">
        <v>47</v>
      </c>
      <c r="H2018">
        <v>58.1</v>
      </c>
      <c r="I2018" t="s">
        <v>26</v>
      </c>
      <c r="J2018">
        <v>40</v>
      </c>
      <c r="K2018">
        <v>39</v>
      </c>
      <c r="L2018">
        <v>9</v>
      </c>
      <c r="M2018">
        <v>-40</v>
      </c>
      <c r="N2018">
        <v>6.61</v>
      </c>
      <c r="P2018">
        <v>1.1200000000000001</v>
      </c>
      <c r="X2018" t="s">
        <v>45</v>
      </c>
      <c r="Y2018">
        <v>2017</v>
      </c>
      <c r="Z2018" s="1">
        <v>0.24164467592592595</v>
      </c>
      <c r="AA2018" t="s">
        <v>7901</v>
      </c>
      <c r="AB2018">
        <v>7.0000000000000001E-3</v>
      </c>
      <c r="AC2018">
        <v>3.2000000000000001E-2</v>
      </c>
      <c r="AD2018">
        <v>6.61</v>
      </c>
      <c r="AE2018" t="s">
        <v>45</v>
      </c>
    </row>
    <row r="2019" spans="1:32" x14ac:dyDescent="0.2">
      <c r="A2019">
        <v>2018</v>
      </c>
      <c r="C2019">
        <v>39045</v>
      </c>
      <c r="D2019">
        <v>58504</v>
      </c>
      <c r="E2019" t="s">
        <v>500</v>
      </c>
      <c r="F2019">
        <v>5</v>
      </c>
      <c r="G2019">
        <v>51</v>
      </c>
      <c r="H2019">
        <v>25.7</v>
      </c>
      <c r="I2019" t="s">
        <v>24</v>
      </c>
      <c r="J2019">
        <v>32</v>
      </c>
      <c r="K2019">
        <v>7</v>
      </c>
      <c r="L2019">
        <v>30</v>
      </c>
      <c r="M2019">
        <v>32</v>
      </c>
      <c r="N2019">
        <v>6.25</v>
      </c>
      <c r="P2019">
        <v>1.75</v>
      </c>
      <c r="R2019">
        <v>2</v>
      </c>
      <c r="T2019">
        <v>1.4</v>
      </c>
      <c r="X2019" t="s">
        <v>98</v>
      </c>
      <c r="Y2019">
        <v>2018</v>
      </c>
      <c r="Z2019" s="1">
        <v>0.2440474537037037</v>
      </c>
      <c r="AA2019" t="s">
        <v>7902</v>
      </c>
      <c r="AB2019">
        <v>1E-3</v>
      </c>
      <c r="AC2019">
        <v>7.0000000000000001E-3</v>
      </c>
      <c r="AD2019">
        <v>6.25</v>
      </c>
      <c r="AE2019" t="s">
        <v>98</v>
      </c>
    </row>
    <row r="2020" spans="1:32" x14ac:dyDescent="0.2">
      <c r="A2020">
        <v>2019</v>
      </c>
      <c r="C2020">
        <v>39051</v>
      </c>
      <c r="D2020">
        <v>113186</v>
      </c>
      <c r="F2020">
        <v>5</v>
      </c>
      <c r="G2020">
        <v>50</v>
      </c>
      <c r="H2020">
        <v>13.1</v>
      </c>
      <c r="I2020" t="s">
        <v>24</v>
      </c>
      <c r="J2020">
        <v>4</v>
      </c>
      <c r="K2020">
        <v>25</v>
      </c>
      <c r="L2020">
        <v>24</v>
      </c>
      <c r="M2020">
        <v>4</v>
      </c>
      <c r="N2020">
        <v>5.97</v>
      </c>
      <c r="P2020">
        <v>1.36</v>
      </c>
      <c r="R2020">
        <v>1.57</v>
      </c>
      <c r="W2020" t="s">
        <v>27</v>
      </c>
      <c r="X2020" t="s">
        <v>365</v>
      </c>
      <c r="Y2020">
        <v>2019</v>
      </c>
      <c r="Z2020" s="1">
        <v>0.24320717592592592</v>
      </c>
      <c r="AA2020" t="s">
        <v>7903</v>
      </c>
      <c r="AB2020">
        <v>5.0000000000000001E-3</v>
      </c>
      <c r="AC2020">
        <v>-3.9E-2</v>
      </c>
      <c r="AD2020">
        <v>5.97</v>
      </c>
      <c r="AE2020" t="s">
        <v>5818</v>
      </c>
    </row>
    <row r="2021" spans="1:32" x14ac:dyDescent="0.2">
      <c r="A2021">
        <v>2020</v>
      </c>
      <c r="B2021" t="s">
        <v>1962</v>
      </c>
      <c r="C2021">
        <v>39060</v>
      </c>
      <c r="D2021">
        <v>234134</v>
      </c>
      <c r="F2021">
        <v>5</v>
      </c>
      <c r="G2021">
        <v>47</v>
      </c>
      <c r="H2021">
        <v>17.100000000000001</v>
      </c>
      <c r="I2021" t="s">
        <v>26</v>
      </c>
      <c r="J2021">
        <v>51</v>
      </c>
      <c r="K2021">
        <v>3</v>
      </c>
      <c r="L2021">
        <v>59</v>
      </c>
      <c r="M2021">
        <v>-51</v>
      </c>
      <c r="N2021">
        <v>3.85</v>
      </c>
      <c r="P2021">
        <v>0.17</v>
      </c>
      <c r="R2021">
        <v>0.1</v>
      </c>
      <c r="T2021">
        <v>0.16</v>
      </c>
      <c r="X2021" t="s">
        <v>249</v>
      </c>
      <c r="Y2021">
        <v>2020</v>
      </c>
      <c r="Z2021" s="1">
        <v>0.24117013888888886</v>
      </c>
      <c r="AA2021" t="s">
        <v>7904</v>
      </c>
      <c r="AB2021">
        <v>1.0999999999999999E-2</v>
      </c>
      <c r="AC2021">
        <v>8.5000000000000006E-2</v>
      </c>
      <c r="AD2021">
        <v>3.85</v>
      </c>
      <c r="AE2021" t="s">
        <v>249</v>
      </c>
    </row>
    <row r="2022" spans="1:32" x14ac:dyDescent="0.2">
      <c r="A2022">
        <v>2021</v>
      </c>
      <c r="C2022">
        <v>39070</v>
      </c>
      <c r="D2022">
        <v>150845</v>
      </c>
      <c r="F2022">
        <v>5</v>
      </c>
      <c r="G2022">
        <v>49</v>
      </c>
      <c r="H2022">
        <v>36.5</v>
      </c>
      <c r="I2022" t="s">
        <v>26</v>
      </c>
      <c r="J2022">
        <v>14</v>
      </c>
      <c r="K2022">
        <v>29</v>
      </c>
      <c r="L2022">
        <v>1</v>
      </c>
      <c r="M2022">
        <v>-14</v>
      </c>
      <c r="N2022">
        <v>5.49</v>
      </c>
      <c r="P2022">
        <v>0.88</v>
      </c>
      <c r="W2022" t="s">
        <v>27</v>
      </c>
      <c r="X2022" t="s">
        <v>342</v>
      </c>
      <c r="Y2022">
        <v>2021</v>
      </c>
      <c r="Z2022" s="1">
        <v>0.24278356481481481</v>
      </c>
      <c r="AA2022" t="s">
        <v>7905</v>
      </c>
      <c r="AB2022">
        <v>-2.5000000000000001E-2</v>
      </c>
      <c r="AC2022">
        <v>-4.3999999999999997E-2</v>
      </c>
      <c r="AD2022">
        <v>5.49</v>
      </c>
      <c r="AE2022" t="s">
        <v>5784</v>
      </c>
    </row>
    <row r="2023" spans="1:32" x14ac:dyDescent="0.2">
      <c r="A2023">
        <v>2022</v>
      </c>
      <c r="B2023" t="s">
        <v>1963</v>
      </c>
      <c r="C2023">
        <v>39091</v>
      </c>
      <c r="D2023">
        <v>258421</v>
      </c>
      <c r="F2023">
        <v>5</v>
      </c>
      <c r="G2023">
        <v>37</v>
      </c>
      <c r="H2023">
        <v>9.8000000000000007</v>
      </c>
      <c r="I2023" t="s">
        <v>26</v>
      </c>
      <c r="J2023">
        <v>80</v>
      </c>
      <c r="K2023">
        <v>28</v>
      </c>
      <c r="L2023">
        <v>9</v>
      </c>
      <c r="M2023">
        <v>-80</v>
      </c>
      <c r="N2023">
        <v>5.65</v>
      </c>
      <c r="P2023">
        <v>0.6</v>
      </c>
      <c r="R2023">
        <v>0.11</v>
      </c>
      <c r="T2023">
        <v>0.19</v>
      </c>
      <c r="U2023" t="s">
        <v>93</v>
      </c>
      <c r="X2023" t="s">
        <v>238</v>
      </c>
      <c r="Y2023">
        <v>2022</v>
      </c>
      <c r="Z2023" s="1">
        <v>0.2341412037037037</v>
      </c>
      <c r="AA2023" t="s">
        <v>7906</v>
      </c>
      <c r="AB2023">
        <v>0.30499999999999999</v>
      </c>
      <c r="AC2023">
        <v>1.054</v>
      </c>
      <c r="AD2023">
        <v>5.65</v>
      </c>
      <c r="AE2023" t="s">
        <v>238</v>
      </c>
    </row>
    <row r="2024" spans="1:32" x14ac:dyDescent="0.2">
      <c r="A2024">
        <v>2023</v>
      </c>
      <c r="C2024">
        <v>39110</v>
      </c>
      <c r="D2024">
        <v>234137</v>
      </c>
      <c r="F2024">
        <v>5</v>
      </c>
      <c r="G2024">
        <v>47</v>
      </c>
      <c r="H2024">
        <v>13</v>
      </c>
      <c r="I2024" t="s">
        <v>26</v>
      </c>
      <c r="J2024">
        <v>54</v>
      </c>
      <c r="K2024">
        <v>21</v>
      </c>
      <c r="L2024">
        <v>39</v>
      </c>
      <c r="M2024">
        <v>-54</v>
      </c>
      <c r="N2024">
        <v>6.18</v>
      </c>
      <c r="P2024">
        <v>1.4</v>
      </c>
      <c r="X2024" t="s">
        <v>105</v>
      </c>
      <c r="Y2024">
        <v>2023</v>
      </c>
      <c r="Z2024" s="1">
        <v>0.24112268518518518</v>
      </c>
      <c r="AA2024" t="s">
        <v>7907</v>
      </c>
      <c r="AB2024">
        <v>-1.6E-2</v>
      </c>
      <c r="AC2024">
        <v>-8.9999999999999993E-3</v>
      </c>
      <c r="AD2024">
        <v>6.18</v>
      </c>
      <c r="AE2024" t="s">
        <v>105</v>
      </c>
    </row>
    <row r="2025" spans="1:32" x14ac:dyDescent="0.2">
      <c r="A2025">
        <v>2024</v>
      </c>
      <c r="C2025">
        <v>39118</v>
      </c>
      <c r="D2025">
        <v>113198</v>
      </c>
      <c r="E2025" t="s">
        <v>500</v>
      </c>
      <c r="F2025">
        <v>5</v>
      </c>
      <c r="G2025">
        <v>50</v>
      </c>
      <c r="H2025">
        <v>30</v>
      </c>
      <c r="I2025" t="s">
        <v>24</v>
      </c>
      <c r="J2025">
        <v>2</v>
      </c>
      <c r="K2025">
        <v>1</v>
      </c>
      <c r="L2025">
        <v>28</v>
      </c>
      <c r="M2025">
        <v>2</v>
      </c>
      <c r="N2025">
        <v>5.98</v>
      </c>
      <c r="P2025">
        <v>0.91</v>
      </c>
      <c r="R2025">
        <v>0.3</v>
      </c>
      <c r="X2025" t="s">
        <v>1964</v>
      </c>
      <c r="Y2025">
        <v>2024</v>
      </c>
      <c r="Z2025" s="1">
        <v>0.24340277777777777</v>
      </c>
      <c r="AA2025" t="s">
        <v>7908</v>
      </c>
      <c r="AB2025">
        <v>1E-3</v>
      </c>
      <c r="AC2025">
        <v>-1.4999999999999999E-2</v>
      </c>
      <c r="AD2025">
        <v>5.98</v>
      </c>
      <c r="AE2025" t="s">
        <v>71</v>
      </c>
      <c r="AF2025" t="s">
        <v>36</v>
      </c>
    </row>
    <row r="2026" spans="1:32" x14ac:dyDescent="0.2">
      <c r="A2026">
        <v>2025</v>
      </c>
      <c r="C2026">
        <v>39182</v>
      </c>
      <c r="D2026">
        <v>58524</v>
      </c>
      <c r="F2026">
        <v>5</v>
      </c>
      <c r="G2026">
        <v>52</v>
      </c>
      <c r="H2026">
        <v>39.5</v>
      </c>
      <c r="I2026" t="s">
        <v>24</v>
      </c>
      <c r="J2026">
        <v>39</v>
      </c>
      <c r="K2026">
        <v>34</v>
      </c>
      <c r="L2026">
        <v>28</v>
      </c>
      <c r="M2026">
        <v>39</v>
      </c>
      <c r="N2026">
        <v>6.45</v>
      </c>
      <c r="O2026" t="s">
        <v>103</v>
      </c>
      <c r="P2026">
        <v>0.09</v>
      </c>
      <c r="R2026">
        <v>0.17</v>
      </c>
      <c r="X2026" t="s">
        <v>114</v>
      </c>
      <c r="Y2026">
        <v>2025</v>
      </c>
      <c r="Z2026" s="1">
        <v>0.24490162037037036</v>
      </c>
      <c r="AA2026" t="s">
        <v>7909</v>
      </c>
      <c r="AB2026">
        <v>-2.5999999999999999E-2</v>
      </c>
      <c r="AC2026">
        <v>-1.6E-2</v>
      </c>
      <c r="AD2026">
        <v>6.45</v>
      </c>
      <c r="AE2026" t="s">
        <v>114</v>
      </c>
    </row>
    <row r="2027" spans="1:32" x14ac:dyDescent="0.2">
      <c r="A2027">
        <v>2026</v>
      </c>
      <c r="C2027">
        <v>39190</v>
      </c>
      <c r="D2027">
        <v>170892</v>
      </c>
      <c r="F2027">
        <v>5</v>
      </c>
      <c r="G2027">
        <v>49</v>
      </c>
      <c r="H2027">
        <v>53.5</v>
      </c>
      <c r="I2027" t="s">
        <v>26</v>
      </c>
      <c r="J2027">
        <v>22</v>
      </c>
      <c r="K2027">
        <v>58</v>
      </c>
      <c r="L2027">
        <v>18</v>
      </c>
      <c r="M2027">
        <v>-22</v>
      </c>
      <c r="N2027">
        <v>5.87</v>
      </c>
      <c r="P2027">
        <v>0.06</v>
      </c>
      <c r="X2027" t="s">
        <v>18</v>
      </c>
      <c r="Y2027">
        <v>2026</v>
      </c>
      <c r="Z2027" s="1">
        <v>0.24298032407407408</v>
      </c>
      <c r="AA2027" t="s">
        <v>7910</v>
      </c>
      <c r="AB2027">
        <v>-1.4E-2</v>
      </c>
      <c r="AC2027">
        <v>2.5000000000000001E-2</v>
      </c>
      <c r="AD2027">
        <v>5.87</v>
      </c>
      <c r="AE2027" t="s">
        <v>18</v>
      </c>
    </row>
    <row r="2028" spans="1:32" x14ac:dyDescent="0.2">
      <c r="A2028">
        <v>2027</v>
      </c>
      <c r="B2028" t="s">
        <v>1965</v>
      </c>
      <c r="C2028">
        <v>39220</v>
      </c>
      <c r="D2028">
        <v>25447</v>
      </c>
      <c r="E2028" t="s">
        <v>1966</v>
      </c>
      <c r="F2028">
        <v>5</v>
      </c>
      <c r="G2028">
        <v>54</v>
      </c>
      <c r="H2028">
        <v>57.8</v>
      </c>
      <c r="I2028" t="s">
        <v>24</v>
      </c>
      <c r="J2028">
        <v>59</v>
      </c>
      <c r="K2028">
        <v>53</v>
      </c>
      <c r="L2028">
        <v>18</v>
      </c>
      <c r="M2028">
        <v>59</v>
      </c>
      <c r="N2028">
        <v>5.2</v>
      </c>
      <c r="P2028">
        <v>0.02</v>
      </c>
      <c r="R2028">
        <v>0.03</v>
      </c>
      <c r="X2028" t="s">
        <v>114</v>
      </c>
      <c r="Y2028">
        <v>2027</v>
      </c>
      <c r="Z2028" s="1">
        <v>0.2465023148148148</v>
      </c>
      <c r="AA2028" t="s">
        <v>7911</v>
      </c>
      <c r="AB2028">
        <v>1E-3</v>
      </c>
      <c r="AC2028">
        <v>-1.9E-2</v>
      </c>
      <c r="AD2028">
        <v>5.2</v>
      </c>
      <c r="AE2028" t="s">
        <v>114</v>
      </c>
    </row>
    <row r="2029" spans="1:32" x14ac:dyDescent="0.2">
      <c r="A2029">
        <v>2028</v>
      </c>
      <c r="C2029">
        <v>39225</v>
      </c>
      <c r="D2029">
        <v>58528</v>
      </c>
      <c r="E2029">
        <v>2681</v>
      </c>
      <c r="F2029">
        <v>5</v>
      </c>
      <c r="G2029">
        <v>52</v>
      </c>
      <c r="H2029">
        <v>40.1</v>
      </c>
      <c r="I2029" t="s">
        <v>24</v>
      </c>
      <c r="J2029">
        <v>33</v>
      </c>
      <c r="K2029">
        <v>55</v>
      </c>
      <c r="L2029">
        <v>3</v>
      </c>
      <c r="M2029">
        <v>33</v>
      </c>
      <c r="N2029">
        <v>5.98</v>
      </c>
      <c r="P2029">
        <v>1.6</v>
      </c>
      <c r="R2029">
        <v>1.97</v>
      </c>
      <c r="X2029" t="s">
        <v>1967</v>
      </c>
      <c r="Y2029">
        <v>2028</v>
      </c>
      <c r="Z2029" s="1">
        <v>0.24490856481481482</v>
      </c>
      <c r="AA2029" t="s">
        <v>7912</v>
      </c>
      <c r="AB2029">
        <v>0.02</v>
      </c>
      <c r="AC2029">
        <v>8.0000000000000002E-3</v>
      </c>
      <c r="AD2029">
        <v>5.98</v>
      </c>
      <c r="AE2029" t="s">
        <v>6478</v>
      </c>
      <c r="AF2029" t="s">
        <v>36</v>
      </c>
    </row>
    <row r="2030" spans="1:32" x14ac:dyDescent="0.2">
      <c r="A2030">
        <v>2029</v>
      </c>
      <c r="B2030" t="s">
        <v>1968</v>
      </c>
      <c r="C2030">
        <v>39283</v>
      </c>
      <c r="D2030">
        <v>25450</v>
      </c>
      <c r="F2030">
        <v>5</v>
      </c>
      <c r="G2030">
        <v>54</v>
      </c>
      <c r="H2030">
        <v>50.8</v>
      </c>
      <c r="I2030" t="s">
        <v>24</v>
      </c>
      <c r="J2030">
        <v>55</v>
      </c>
      <c r="K2030">
        <v>42</v>
      </c>
      <c r="L2030">
        <v>25</v>
      </c>
      <c r="M2030">
        <v>55</v>
      </c>
      <c r="N2030">
        <v>4.99</v>
      </c>
      <c r="P2030">
        <v>0.05</v>
      </c>
      <c r="R2030">
        <v>0.12</v>
      </c>
      <c r="T2030">
        <v>0.02</v>
      </c>
      <c r="X2030" t="s">
        <v>114</v>
      </c>
      <c r="Y2030">
        <v>2029</v>
      </c>
      <c r="Z2030" s="1">
        <v>0.2464212962962963</v>
      </c>
      <c r="AA2030" t="s">
        <v>7913</v>
      </c>
      <c r="AB2030">
        <v>-1.2999999999999999E-2</v>
      </c>
      <c r="AC2030">
        <v>0.02</v>
      </c>
      <c r="AD2030">
        <v>4.99</v>
      </c>
      <c r="AE2030" t="s">
        <v>114</v>
      </c>
    </row>
    <row r="2031" spans="1:32" x14ac:dyDescent="0.2">
      <c r="A2031">
        <v>2030</v>
      </c>
      <c r="C2031">
        <v>39286</v>
      </c>
      <c r="D2031">
        <v>94942</v>
      </c>
      <c r="F2031">
        <v>5</v>
      </c>
      <c r="G2031">
        <v>52</v>
      </c>
      <c r="H2031">
        <v>23.4</v>
      </c>
      <c r="I2031" t="s">
        <v>24</v>
      </c>
      <c r="J2031">
        <v>19</v>
      </c>
      <c r="K2031">
        <v>52</v>
      </c>
      <c r="L2031">
        <v>5</v>
      </c>
      <c r="M2031">
        <v>19</v>
      </c>
      <c r="N2031">
        <v>6.06</v>
      </c>
      <c r="P2031">
        <v>0.54</v>
      </c>
      <c r="R2031">
        <v>-0.01</v>
      </c>
      <c r="X2031" t="s">
        <v>1969</v>
      </c>
      <c r="Y2031">
        <v>2030</v>
      </c>
      <c r="Z2031" s="1">
        <v>0.24471527777777777</v>
      </c>
      <c r="AA2031" t="s">
        <v>7914</v>
      </c>
      <c r="AB2031">
        <v>-2E-3</v>
      </c>
      <c r="AC2031">
        <v>3.0000000000000001E-3</v>
      </c>
      <c r="AD2031">
        <v>6.06</v>
      </c>
      <c r="AE2031" t="s">
        <v>1762</v>
      </c>
      <c r="AF2031" t="s">
        <v>36</v>
      </c>
    </row>
    <row r="2032" spans="1:32" x14ac:dyDescent="0.2">
      <c r="A2032">
        <v>2031</v>
      </c>
      <c r="B2032" t="s">
        <v>1970</v>
      </c>
      <c r="C2032">
        <v>39291</v>
      </c>
      <c r="D2032">
        <v>132591</v>
      </c>
      <c r="E2032">
        <v>2677</v>
      </c>
      <c r="F2032">
        <v>5</v>
      </c>
      <c r="G2032">
        <v>51</v>
      </c>
      <c r="H2032">
        <v>22</v>
      </c>
      <c r="I2032" t="s">
        <v>26</v>
      </c>
      <c r="J2032">
        <v>7</v>
      </c>
      <c r="K2032">
        <v>31</v>
      </c>
      <c r="L2032">
        <v>5</v>
      </c>
      <c r="M2032">
        <v>-7</v>
      </c>
      <c r="N2032">
        <v>5.35</v>
      </c>
      <c r="P2032">
        <v>-0.2</v>
      </c>
      <c r="R2032">
        <v>-0.83</v>
      </c>
      <c r="X2032" t="s">
        <v>2416</v>
      </c>
      <c r="Y2032">
        <v>2031</v>
      </c>
      <c r="Z2032" s="1">
        <v>0.24400462962962963</v>
      </c>
      <c r="AA2032" t="s">
        <v>7915</v>
      </c>
      <c r="AB2032">
        <v>-1E-3</v>
      </c>
      <c r="AC2032">
        <v>3.0000000000000001E-3</v>
      </c>
      <c r="AD2032">
        <v>5.35</v>
      </c>
      <c r="AE2032" t="s">
        <v>7045</v>
      </c>
    </row>
    <row r="2033" spans="1:32" x14ac:dyDescent="0.2">
      <c r="A2033">
        <v>2032</v>
      </c>
      <c r="C2033">
        <v>39312</v>
      </c>
      <c r="D2033">
        <v>217559</v>
      </c>
      <c r="F2033">
        <v>5</v>
      </c>
      <c r="G2033">
        <v>49</v>
      </c>
      <c r="H2033">
        <v>34.1</v>
      </c>
      <c r="I2033" t="s">
        <v>26</v>
      </c>
      <c r="J2033">
        <v>44</v>
      </c>
      <c r="K2033">
        <v>52</v>
      </c>
      <c r="L2033">
        <v>31</v>
      </c>
      <c r="M2033">
        <v>-44</v>
      </c>
      <c r="N2033">
        <v>6.38</v>
      </c>
      <c r="P2033">
        <v>1.27</v>
      </c>
      <c r="X2033" t="s">
        <v>45</v>
      </c>
      <c r="Y2033">
        <v>2032</v>
      </c>
      <c r="Z2033" s="1">
        <v>0.24275578703703704</v>
      </c>
      <c r="AA2033" t="s">
        <v>7916</v>
      </c>
      <c r="AB2033">
        <v>-4.0000000000000001E-3</v>
      </c>
      <c r="AC2033">
        <v>1.0999999999999999E-2</v>
      </c>
      <c r="AD2033">
        <v>6.38</v>
      </c>
      <c r="AE2033" t="s">
        <v>45</v>
      </c>
    </row>
    <row r="2034" spans="1:32" x14ac:dyDescent="0.2">
      <c r="A2034">
        <v>2033</v>
      </c>
      <c r="B2034" t="s">
        <v>1971</v>
      </c>
      <c r="C2034">
        <v>39317</v>
      </c>
      <c r="D2034">
        <v>94945</v>
      </c>
      <c r="E2034" t="s">
        <v>1972</v>
      </c>
      <c r="F2034">
        <v>5</v>
      </c>
      <c r="G2034">
        <v>52</v>
      </c>
      <c r="H2034">
        <v>22.3</v>
      </c>
      <c r="I2034" t="s">
        <v>24</v>
      </c>
      <c r="J2034">
        <v>14</v>
      </c>
      <c r="K2034">
        <v>10</v>
      </c>
      <c r="L2034">
        <v>18</v>
      </c>
      <c r="M2034">
        <v>14</v>
      </c>
      <c r="N2034">
        <v>5.59</v>
      </c>
      <c r="P2034">
        <v>-0.05</v>
      </c>
      <c r="R2034">
        <v>-0.06</v>
      </c>
      <c r="X2034" t="s">
        <v>1973</v>
      </c>
      <c r="Y2034">
        <v>2033</v>
      </c>
      <c r="Z2034" s="1">
        <v>0.24470254629629629</v>
      </c>
      <c r="AA2034" t="s">
        <v>7917</v>
      </c>
      <c r="AB2034">
        <v>-0.02</v>
      </c>
      <c r="AC2034">
        <v>-5.0000000000000001E-3</v>
      </c>
      <c r="AD2034">
        <v>5.59</v>
      </c>
      <c r="AE2034" t="s">
        <v>2787</v>
      </c>
      <c r="AF2034" t="s">
        <v>36</v>
      </c>
    </row>
    <row r="2035" spans="1:32" x14ac:dyDescent="0.2">
      <c r="A2035">
        <v>2034</v>
      </c>
      <c r="B2035" t="s">
        <v>1974</v>
      </c>
      <c r="C2035">
        <v>39357</v>
      </c>
      <c r="D2035">
        <v>77675</v>
      </c>
      <c r="E2035">
        <v>2696</v>
      </c>
      <c r="F2035">
        <v>5</v>
      </c>
      <c r="G2035">
        <v>53</v>
      </c>
      <c r="H2035">
        <v>19.600000000000001</v>
      </c>
      <c r="I2035" t="s">
        <v>24</v>
      </c>
      <c r="J2035">
        <v>27</v>
      </c>
      <c r="K2035">
        <v>36</v>
      </c>
      <c r="L2035">
        <v>44</v>
      </c>
      <c r="M2035">
        <v>27</v>
      </c>
      <c r="N2035">
        <v>4.58</v>
      </c>
      <c r="P2035">
        <v>-0.02</v>
      </c>
      <c r="R2035">
        <v>0.03</v>
      </c>
      <c r="T2035">
        <v>0</v>
      </c>
      <c r="X2035" t="s">
        <v>134</v>
      </c>
      <c r="Y2035">
        <v>2034</v>
      </c>
      <c r="Z2035" s="1">
        <v>0.24536574074074072</v>
      </c>
      <c r="AA2035" t="s">
        <v>7918</v>
      </c>
      <c r="AB2035">
        <v>3.0000000000000001E-3</v>
      </c>
      <c r="AC2035">
        <v>-1.2E-2</v>
      </c>
      <c r="AD2035">
        <v>4.58</v>
      </c>
      <c r="AE2035" t="s">
        <v>134</v>
      </c>
    </row>
    <row r="2036" spans="1:32" x14ac:dyDescent="0.2">
      <c r="A2036">
        <v>2035</v>
      </c>
      <c r="B2036" t="s">
        <v>1975</v>
      </c>
      <c r="C2036">
        <v>39364</v>
      </c>
      <c r="D2036">
        <v>170926</v>
      </c>
      <c r="F2036">
        <v>5</v>
      </c>
      <c r="G2036">
        <v>51</v>
      </c>
      <c r="H2036">
        <v>19.3</v>
      </c>
      <c r="I2036" t="s">
        <v>26</v>
      </c>
      <c r="J2036">
        <v>20</v>
      </c>
      <c r="K2036">
        <v>52</v>
      </c>
      <c r="L2036">
        <v>45</v>
      </c>
      <c r="M2036">
        <v>-20</v>
      </c>
      <c r="N2036">
        <v>3.81</v>
      </c>
      <c r="P2036">
        <v>0.99</v>
      </c>
      <c r="R2036">
        <v>0.68</v>
      </c>
      <c r="T2036">
        <v>0.56000000000000005</v>
      </c>
      <c r="X2036" t="s">
        <v>1976</v>
      </c>
      <c r="Y2036">
        <v>2035</v>
      </c>
      <c r="Z2036" s="1">
        <v>0.24397337962962962</v>
      </c>
      <c r="AA2036" t="s">
        <v>7919</v>
      </c>
      <c r="AB2036">
        <v>0.22700000000000001</v>
      </c>
      <c r="AC2036">
        <v>-0.64900000000000002</v>
      </c>
      <c r="AD2036">
        <v>3.81</v>
      </c>
      <c r="AE2036" t="s">
        <v>54</v>
      </c>
      <c r="AF2036" t="s">
        <v>36</v>
      </c>
    </row>
    <row r="2037" spans="1:32" x14ac:dyDescent="0.2">
      <c r="A2037">
        <v>2036</v>
      </c>
      <c r="C2037">
        <v>39385</v>
      </c>
      <c r="D2037">
        <v>170931</v>
      </c>
      <c r="F2037">
        <v>5</v>
      </c>
      <c r="G2037">
        <v>51</v>
      </c>
      <c r="H2037">
        <v>28.6</v>
      </c>
      <c r="I2037" t="s">
        <v>26</v>
      </c>
      <c r="J2037">
        <v>22</v>
      </c>
      <c r="K2037">
        <v>55</v>
      </c>
      <c r="L2037">
        <v>34</v>
      </c>
      <c r="M2037">
        <v>-22</v>
      </c>
      <c r="N2037">
        <v>6.17</v>
      </c>
      <c r="P2037">
        <v>1.02</v>
      </c>
      <c r="X2037" t="s">
        <v>197</v>
      </c>
      <c r="Y2037">
        <v>2036</v>
      </c>
      <c r="Z2037" s="1">
        <v>0.24408101851851852</v>
      </c>
      <c r="AA2037" t="s">
        <v>7920</v>
      </c>
      <c r="AB2037">
        <v>-1E-3</v>
      </c>
      <c r="AC2037">
        <v>-1.7999999999999999E-2</v>
      </c>
      <c r="AD2037">
        <v>6.17</v>
      </c>
      <c r="AE2037" t="s">
        <v>197</v>
      </c>
    </row>
    <row r="2038" spans="1:32" x14ac:dyDescent="0.2">
      <c r="A2038">
        <v>2037</v>
      </c>
      <c r="B2038" t="s">
        <v>1977</v>
      </c>
      <c r="C2038">
        <v>39400</v>
      </c>
      <c r="D2038">
        <v>113220</v>
      </c>
      <c r="E2038">
        <v>2690</v>
      </c>
      <c r="F2038">
        <v>5</v>
      </c>
      <c r="G2038">
        <v>52</v>
      </c>
      <c r="H2038">
        <v>26.4</v>
      </c>
      <c r="I2038" t="s">
        <v>24</v>
      </c>
      <c r="J2038">
        <v>1</v>
      </c>
      <c r="K2038">
        <v>51</v>
      </c>
      <c r="L2038">
        <v>18</v>
      </c>
      <c r="M2038">
        <v>1</v>
      </c>
      <c r="N2038">
        <v>4.78</v>
      </c>
      <c r="P2038">
        <v>1.38</v>
      </c>
      <c r="R2038">
        <v>1.47</v>
      </c>
      <c r="X2038" t="s">
        <v>1978</v>
      </c>
      <c r="Y2038">
        <v>2037</v>
      </c>
      <c r="Z2038" s="1">
        <v>0.24475</v>
      </c>
      <c r="AA2038" t="s">
        <v>7921</v>
      </c>
      <c r="AB2038">
        <v>-7.0000000000000001E-3</v>
      </c>
      <c r="AC2038">
        <v>-1.2E-2</v>
      </c>
      <c r="AD2038">
        <v>4.78</v>
      </c>
      <c r="AE2038" t="s">
        <v>9566</v>
      </c>
      <c r="AF2038" t="s">
        <v>36</v>
      </c>
    </row>
    <row r="2039" spans="1:32" x14ac:dyDescent="0.2">
      <c r="A2039">
        <v>2038</v>
      </c>
      <c r="C2039">
        <v>39417</v>
      </c>
      <c r="D2039">
        <v>77680</v>
      </c>
      <c r="F2039">
        <v>5</v>
      </c>
      <c r="G2039">
        <v>53</v>
      </c>
      <c r="H2039">
        <v>19.100000000000001</v>
      </c>
      <c r="I2039" t="s">
        <v>24</v>
      </c>
      <c r="J2039">
        <v>20</v>
      </c>
      <c r="K2039">
        <v>17</v>
      </c>
      <c r="L2039">
        <v>57</v>
      </c>
      <c r="M2039">
        <v>20</v>
      </c>
      <c r="N2039">
        <v>6.71</v>
      </c>
      <c r="P2039">
        <v>-7.0000000000000007E-2</v>
      </c>
      <c r="R2039">
        <v>-0.33</v>
      </c>
      <c r="X2039" t="s">
        <v>102</v>
      </c>
      <c r="Y2039">
        <v>2038</v>
      </c>
      <c r="Z2039" s="1">
        <v>0.2453599537037037</v>
      </c>
      <c r="AA2039" t="s">
        <v>7922</v>
      </c>
      <c r="AB2039">
        <v>5.0000000000000001E-3</v>
      </c>
      <c r="AC2039">
        <v>-0.01</v>
      </c>
      <c r="AD2039">
        <v>6.71</v>
      </c>
      <c r="AE2039" t="s">
        <v>102</v>
      </c>
    </row>
    <row r="2040" spans="1:32" x14ac:dyDescent="0.2">
      <c r="A2040">
        <v>2039</v>
      </c>
      <c r="C2040">
        <v>39421</v>
      </c>
      <c r="D2040">
        <v>132603</v>
      </c>
      <c r="F2040">
        <v>5</v>
      </c>
      <c r="G2040">
        <v>52</v>
      </c>
      <c r="H2040">
        <v>7.6</v>
      </c>
      <c r="I2040" t="s">
        <v>26</v>
      </c>
      <c r="J2040">
        <v>9</v>
      </c>
      <c r="K2040">
        <v>2</v>
      </c>
      <c r="L2040">
        <v>29</v>
      </c>
      <c r="M2040">
        <v>-9</v>
      </c>
      <c r="N2040">
        <v>5.97</v>
      </c>
      <c r="P2040">
        <v>0.1</v>
      </c>
      <c r="R2040">
        <v>0.08</v>
      </c>
      <c r="X2040" t="s">
        <v>1979</v>
      </c>
      <c r="Y2040">
        <v>2039</v>
      </c>
      <c r="Z2040" s="1">
        <v>0.24453240740740742</v>
      </c>
      <c r="AA2040" t="s">
        <v>7923</v>
      </c>
      <c r="AB2040">
        <v>-2.7E-2</v>
      </c>
      <c r="AC2040">
        <v>5.1999999999999998E-2</v>
      </c>
      <c r="AD2040">
        <v>5.97</v>
      </c>
      <c r="AE2040" t="s">
        <v>1979</v>
      </c>
    </row>
    <row r="2041" spans="1:32" x14ac:dyDescent="0.2">
      <c r="A2041">
        <v>2040</v>
      </c>
      <c r="B2041" t="s">
        <v>1980</v>
      </c>
      <c r="C2041">
        <v>39425</v>
      </c>
      <c r="D2041">
        <v>196240</v>
      </c>
      <c r="F2041">
        <v>5</v>
      </c>
      <c r="G2041">
        <v>50</v>
      </c>
      <c r="H2041">
        <v>57.6</v>
      </c>
      <c r="I2041" t="s">
        <v>26</v>
      </c>
      <c r="J2041">
        <v>35</v>
      </c>
      <c r="K2041">
        <v>46</v>
      </c>
      <c r="L2041">
        <v>6</v>
      </c>
      <c r="M2041">
        <v>-35</v>
      </c>
      <c r="N2041">
        <v>3.12</v>
      </c>
      <c r="P2041">
        <v>1.1599999999999999</v>
      </c>
      <c r="R2041">
        <v>1.21</v>
      </c>
      <c r="T2041">
        <v>0.57999999999999996</v>
      </c>
      <c r="X2041" t="s">
        <v>125</v>
      </c>
      <c r="Y2041">
        <v>2040</v>
      </c>
      <c r="Z2041" s="1">
        <v>0.2437222222222222</v>
      </c>
      <c r="AA2041" t="s">
        <v>7924</v>
      </c>
      <c r="AB2041">
        <v>5.8999999999999997E-2</v>
      </c>
      <c r="AC2041">
        <v>0.40100000000000002</v>
      </c>
      <c r="AD2041">
        <v>3.12</v>
      </c>
      <c r="AE2041" t="s">
        <v>125</v>
      </c>
    </row>
    <row r="2042" spans="1:32" x14ac:dyDescent="0.2">
      <c r="A2042">
        <v>2041</v>
      </c>
      <c r="C2042">
        <v>39429</v>
      </c>
      <c r="D2042">
        <v>13662</v>
      </c>
      <c r="F2042">
        <v>5</v>
      </c>
      <c r="G2042">
        <v>57</v>
      </c>
      <c r="H2042">
        <v>35</v>
      </c>
      <c r="I2042" t="s">
        <v>24</v>
      </c>
      <c r="J2042">
        <v>66</v>
      </c>
      <c r="K2042">
        <v>5</v>
      </c>
      <c r="L2042">
        <v>46</v>
      </c>
      <c r="M2042">
        <v>66</v>
      </c>
      <c r="N2042">
        <v>6.25</v>
      </c>
      <c r="P2042">
        <v>1.36</v>
      </c>
      <c r="R2042">
        <v>1.64</v>
      </c>
      <c r="X2042" t="s">
        <v>197</v>
      </c>
      <c r="Y2042">
        <v>2041</v>
      </c>
      <c r="Z2042" s="1">
        <v>0.24832175925925926</v>
      </c>
      <c r="AA2042" t="s">
        <v>7925</v>
      </c>
      <c r="AB2042">
        <v>4.8000000000000001E-2</v>
      </c>
      <c r="AC2042">
        <v>-1.6E-2</v>
      </c>
      <c r="AD2042">
        <v>6.25</v>
      </c>
      <c r="AE2042" t="s">
        <v>197</v>
      </c>
    </row>
    <row r="2043" spans="1:32" x14ac:dyDescent="0.2">
      <c r="A2043">
        <v>2042</v>
      </c>
      <c r="B2043" t="s">
        <v>1981</v>
      </c>
      <c r="C2043">
        <v>39523</v>
      </c>
      <c r="D2043">
        <v>234154</v>
      </c>
      <c r="F2043">
        <v>5</v>
      </c>
      <c r="G2043">
        <v>49</v>
      </c>
      <c r="H2043">
        <v>49.7</v>
      </c>
      <c r="I2043" t="s">
        <v>26</v>
      </c>
      <c r="J2043">
        <v>56</v>
      </c>
      <c r="K2043">
        <v>10</v>
      </c>
      <c r="L2043">
        <v>0</v>
      </c>
      <c r="M2043">
        <v>-56</v>
      </c>
      <c r="N2043">
        <v>4.51</v>
      </c>
      <c r="P2043">
        <v>1.1000000000000001</v>
      </c>
      <c r="R2043">
        <v>0.98</v>
      </c>
      <c r="T2043">
        <v>0.54</v>
      </c>
      <c r="X2043" t="s">
        <v>45</v>
      </c>
      <c r="Y2043">
        <v>2042</v>
      </c>
      <c r="Z2043" s="1">
        <v>0.24293634259259259</v>
      </c>
      <c r="AA2043" t="s">
        <v>7926</v>
      </c>
      <c r="AB2043">
        <v>8.3000000000000004E-2</v>
      </c>
      <c r="AC2043">
        <v>-7.5999999999999998E-2</v>
      </c>
      <c r="AD2043">
        <v>4.51</v>
      </c>
      <c r="AE2043" t="s">
        <v>45</v>
      </c>
    </row>
    <row r="2044" spans="1:32" x14ac:dyDescent="0.2">
      <c r="A2044">
        <v>2043</v>
      </c>
      <c r="C2044">
        <v>39543</v>
      </c>
      <c r="D2044">
        <v>170945</v>
      </c>
      <c r="F2044">
        <v>5</v>
      </c>
      <c r="G2044">
        <v>51</v>
      </c>
      <c r="H2044">
        <v>59.5</v>
      </c>
      <c r="I2044" t="s">
        <v>26</v>
      </c>
      <c r="J2044">
        <v>29</v>
      </c>
      <c r="K2044">
        <v>26</v>
      </c>
      <c r="L2044">
        <v>55</v>
      </c>
      <c r="M2044">
        <v>-29</v>
      </c>
      <c r="N2044">
        <v>6.45</v>
      </c>
      <c r="P2044">
        <v>1.48</v>
      </c>
      <c r="R2044">
        <v>1.72</v>
      </c>
      <c r="X2044" t="s">
        <v>105</v>
      </c>
      <c r="Y2044">
        <v>2043</v>
      </c>
      <c r="Z2044" s="1">
        <v>0.24443865740740742</v>
      </c>
      <c r="AA2044" t="s">
        <v>7927</v>
      </c>
      <c r="AB2044">
        <v>-4.0000000000000001E-3</v>
      </c>
      <c r="AC2044">
        <v>0.02</v>
      </c>
      <c r="AD2044">
        <v>6.45</v>
      </c>
      <c r="AE2044" t="s">
        <v>105</v>
      </c>
    </row>
    <row r="2045" spans="1:32" x14ac:dyDescent="0.2">
      <c r="A2045">
        <v>2044</v>
      </c>
      <c r="C2045">
        <v>39547</v>
      </c>
      <c r="D2045">
        <v>234162</v>
      </c>
      <c r="F2045">
        <v>5</v>
      </c>
      <c r="G2045">
        <v>50</v>
      </c>
      <c r="H2045">
        <v>28.6</v>
      </c>
      <c r="I2045" t="s">
        <v>26</v>
      </c>
      <c r="J2045">
        <v>52</v>
      </c>
      <c r="K2045">
        <v>46</v>
      </c>
      <c r="L2045">
        <v>4</v>
      </c>
      <c r="M2045">
        <v>-52</v>
      </c>
      <c r="N2045">
        <v>6.35</v>
      </c>
      <c r="P2045">
        <v>0.76</v>
      </c>
      <c r="X2045" t="s">
        <v>1982</v>
      </c>
      <c r="Y2045">
        <v>2044</v>
      </c>
      <c r="Z2045" s="1">
        <v>0.24338657407407407</v>
      </c>
      <c r="AA2045" t="s">
        <v>7928</v>
      </c>
      <c r="AB2045">
        <v>-2.5000000000000001E-2</v>
      </c>
      <c r="AC2045">
        <v>1.4999999999999999E-2</v>
      </c>
      <c r="AD2045">
        <v>6.35</v>
      </c>
      <c r="AE2045" t="s">
        <v>5982</v>
      </c>
      <c r="AF2045" t="s">
        <v>36</v>
      </c>
    </row>
    <row r="2046" spans="1:32" x14ac:dyDescent="0.2">
      <c r="A2046">
        <v>2045</v>
      </c>
      <c r="C2046">
        <v>39551</v>
      </c>
      <c r="D2046">
        <v>25467</v>
      </c>
      <c r="F2046">
        <v>5</v>
      </c>
      <c r="G2046">
        <v>56</v>
      </c>
      <c r="H2046">
        <v>14.4</v>
      </c>
      <c r="I2046" t="s">
        <v>24</v>
      </c>
      <c r="J2046">
        <v>51</v>
      </c>
      <c r="K2046">
        <v>48</v>
      </c>
      <c r="L2046">
        <v>14</v>
      </c>
      <c r="M2046">
        <v>51</v>
      </c>
      <c r="N2046">
        <v>6.49</v>
      </c>
      <c r="O2046" t="s">
        <v>103</v>
      </c>
      <c r="X2046" t="s">
        <v>249</v>
      </c>
      <c r="Y2046">
        <v>2045</v>
      </c>
      <c r="Z2046" s="1">
        <v>0.24738888888888888</v>
      </c>
      <c r="AA2046" t="s">
        <v>7929</v>
      </c>
      <c r="AB2046">
        <v>-8.9999999999999993E-3</v>
      </c>
      <c r="AC2046">
        <v>-8.0000000000000002E-3</v>
      </c>
      <c r="AD2046">
        <v>6.49</v>
      </c>
      <c r="AE2046" t="s">
        <v>249</v>
      </c>
    </row>
    <row r="2047" spans="1:32" x14ac:dyDescent="0.2">
      <c r="A2047">
        <v>2046</v>
      </c>
      <c r="C2047">
        <v>39586</v>
      </c>
      <c r="D2047">
        <v>58569</v>
      </c>
      <c r="F2047">
        <v>5</v>
      </c>
      <c r="G2047">
        <v>54</v>
      </c>
      <c r="H2047">
        <v>59</v>
      </c>
      <c r="I2047" t="s">
        <v>24</v>
      </c>
      <c r="J2047">
        <v>31</v>
      </c>
      <c r="K2047">
        <v>42</v>
      </c>
      <c r="L2047">
        <v>6</v>
      </c>
      <c r="M2047">
        <v>31</v>
      </c>
      <c r="N2047">
        <v>5.9</v>
      </c>
      <c r="P2047">
        <v>0.14000000000000001</v>
      </c>
      <c r="Q2047" t="s">
        <v>2818</v>
      </c>
      <c r="R2047">
        <v>0.13</v>
      </c>
      <c r="S2047" t="s">
        <v>2818</v>
      </c>
      <c r="X2047" t="s">
        <v>328</v>
      </c>
      <c r="Y2047">
        <v>2046</v>
      </c>
      <c r="Z2047" s="1">
        <v>0.24651620370370372</v>
      </c>
      <c r="AA2047" t="s">
        <v>7930</v>
      </c>
      <c r="AB2047">
        <v>-4.2999999999999997E-2</v>
      </c>
      <c r="AC2047">
        <v>-0.17599999999999999</v>
      </c>
      <c r="AD2047">
        <v>5.9</v>
      </c>
      <c r="AE2047" t="s">
        <v>328</v>
      </c>
    </row>
    <row r="2048" spans="1:32" x14ac:dyDescent="0.2">
      <c r="A2048">
        <v>2047</v>
      </c>
      <c r="B2048" t="s">
        <v>1983</v>
      </c>
      <c r="C2048">
        <v>39587</v>
      </c>
      <c r="D2048">
        <v>77705</v>
      </c>
      <c r="F2048">
        <v>5</v>
      </c>
      <c r="G2048">
        <v>54</v>
      </c>
      <c r="H2048">
        <v>22.9</v>
      </c>
      <c r="I2048" t="s">
        <v>24</v>
      </c>
      <c r="J2048">
        <v>20</v>
      </c>
      <c r="K2048">
        <v>16</v>
      </c>
      <c r="L2048">
        <v>34</v>
      </c>
      <c r="M2048">
        <v>20</v>
      </c>
      <c r="N2048">
        <v>4.41</v>
      </c>
      <c r="P2048">
        <v>0.59</v>
      </c>
      <c r="R2048">
        <v>7.0000000000000007E-2</v>
      </c>
      <c r="T2048">
        <v>0.31</v>
      </c>
      <c r="X2048" t="s">
        <v>124</v>
      </c>
      <c r="Y2048">
        <v>2047</v>
      </c>
      <c r="Z2048" s="1">
        <v>0.24609837962962963</v>
      </c>
      <c r="AA2048" t="s">
        <v>7931</v>
      </c>
      <c r="AB2048">
        <v>-0.189</v>
      </c>
      <c r="AC2048">
        <v>-8.4000000000000005E-2</v>
      </c>
      <c r="AD2048">
        <v>4.41</v>
      </c>
      <c r="AE2048" t="s">
        <v>124</v>
      </c>
    </row>
    <row r="2049" spans="1:32" x14ac:dyDescent="0.2">
      <c r="A2049">
        <v>2048</v>
      </c>
      <c r="C2049">
        <v>39632</v>
      </c>
      <c r="D2049">
        <v>94977</v>
      </c>
      <c r="F2049">
        <v>5</v>
      </c>
      <c r="G2049">
        <v>54</v>
      </c>
      <c r="H2049">
        <v>13.4</v>
      </c>
      <c r="I2049" t="s">
        <v>24</v>
      </c>
      <c r="J2049">
        <v>10</v>
      </c>
      <c r="K2049">
        <v>35</v>
      </c>
      <c r="L2049">
        <v>13</v>
      </c>
      <c r="M2049">
        <v>10</v>
      </c>
      <c r="N2049">
        <v>6.12</v>
      </c>
      <c r="P2049">
        <v>1.47</v>
      </c>
      <c r="R2049">
        <v>1.43</v>
      </c>
      <c r="X2049" t="s">
        <v>1984</v>
      </c>
      <c r="Y2049">
        <v>2048</v>
      </c>
      <c r="Z2049" s="1">
        <v>0.24598842592592593</v>
      </c>
      <c r="AA2049" t="s">
        <v>7932</v>
      </c>
      <c r="AB2049">
        <v>6.0000000000000001E-3</v>
      </c>
      <c r="AC2049">
        <v>8.0000000000000002E-3</v>
      </c>
      <c r="AD2049">
        <v>6.12</v>
      </c>
      <c r="AE2049" t="s">
        <v>1984</v>
      </c>
    </row>
    <row r="2050" spans="1:32" x14ac:dyDescent="0.2">
      <c r="A2050">
        <v>2049</v>
      </c>
      <c r="C2050">
        <v>39640</v>
      </c>
      <c r="D2050">
        <v>234169</v>
      </c>
      <c r="F2050">
        <v>5</v>
      </c>
      <c r="G2050">
        <v>50</v>
      </c>
      <c r="H2050">
        <v>53.2</v>
      </c>
      <c r="I2050" t="s">
        <v>26</v>
      </c>
      <c r="J2050">
        <v>52</v>
      </c>
      <c r="K2050">
        <v>6</v>
      </c>
      <c r="L2050">
        <v>32</v>
      </c>
      <c r="M2050">
        <v>-52</v>
      </c>
      <c r="N2050">
        <v>5.17</v>
      </c>
      <c r="P2050">
        <v>0.99</v>
      </c>
      <c r="R2050">
        <v>0.72</v>
      </c>
      <c r="T2050">
        <v>0.42</v>
      </c>
      <c r="X2050" t="s">
        <v>71</v>
      </c>
      <c r="Y2050">
        <v>2049</v>
      </c>
      <c r="Z2050" s="1">
        <v>0.24367129629629627</v>
      </c>
      <c r="AA2050" t="s">
        <v>7933</v>
      </c>
      <c r="AB2050">
        <v>6.0000000000000001E-3</v>
      </c>
      <c r="AC2050">
        <v>-7.8E-2</v>
      </c>
      <c r="AD2050">
        <v>5.17</v>
      </c>
      <c r="AE2050" t="s">
        <v>71</v>
      </c>
    </row>
    <row r="2051" spans="1:32" x14ac:dyDescent="0.2">
      <c r="A2051">
        <v>2050</v>
      </c>
      <c r="C2051">
        <v>39662</v>
      </c>
      <c r="D2051">
        <v>94979</v>
      </c>
      <c r="F2051">
        <v>5</v>
      </c>
      <c r="G2051">
        <v>54</v>
      </c>
      <c r="H2051">
        <v>32.200000000000003</v>
      </c>
      <c r="I2051" t="s">
        <v>24</v>
      </c>
      <c r="J2051">
        <v>11</v>
      </c>
      <c r="K2051">
        <v>45</v>
      </c>
      <c r="L2051">
        <v>45</v>
      </c>
      <c r="M2051">
        <v>11</v>
      </c>
      <c r="N2051">
        <v>6.59</v>
      </c>
      <c r="P2051">
        <v>0.03</v>
      </c>
      <c r="R2051">
        <v>0.02</v>
      </c>
      <c r="X2051" t="s">
        <v>114</v>
      </c>
      <c r="Y2051">
        <v>2050</v>
      </c>
      <c r="Z2051" s="1">
        <v>0.24620601851851853</v>
      </c>
      <c r="AA2051" t="s">
        <v>7934</v>
      </c>
      <c r="AB2051">
        <v>8.0000000000000002E-3</v>
      </c>
      <c r="AC2051">
        <v>-6.8000000000000005E-2</v>
      </c>
      <c r="AD2051">
        <v>6.59</v>
      </c>
      <c r="AE2051" t="s">
        <v>114</v>
      </c>
    </row>
    <row r="2052" spans="1:32" x14ac:dyDescent="0.2">
      <c r="A2052">
        <v>2051</v>
      </c>
      <c r="C2052">
        <v>39685</v>
      </c>
      <c r="D2052">
        <v>113253</v>
      </c>
      <c r="F2052">
        <v>5</v>
      </c>
      <c r="G2052">
        <v>54</v>
      </c>
      <c r="H2052">
        <v>15.7</v>
      </c>
      <c r="I2052" t="s">
        <v>24</v>
      </c>
      <c r="J2052">
        <v>3</v>
      </c>
      <c r="K2052">
        <v>13</v>
      </c>
      <c r="L2052">
        <v>31</v>
      </c>
      <c r="M2052">
        <v>3</v>
      </c>
      <c r="N2052">
        <v>6.31</v>
      </c>
      <c r="P2052">
        <v>1.29</v>
      </c>
      <c r="R2052">
        <v>1.47</v>
      </c>
      <c r="X2052" t="s">
        <v>197</v>
      </c>
      <c r="Y2052">
        <v>2051</v>
      </c>
      <c r="Z2052" s="1">
        <v>0.24601504629629631</v>
      </c>
      <c r="AA2052" t="s">
        <v>7935</v>
      </c>
      <c r="AB2052">
        <v>5.2999999999999999E-2</v>
      </c>
      <c r="AC2052">
        <v>-6.0999999999999999E-2</v>
      </c>
      <c r="AD2052">
        <v>6.31</v>
      </c>
      <c r="AE2052" t="s">
        <v>197</v>
      </c>
    </row>
    <row r="2053" spans="1:32" x14ac:dyDescent="0.2">
      <c r="A2053">
        <v>2052</v>
      </c>
      <c r="B2053" t="s">
        <v>1985</v>
      </c>
      <c r="C2053">
        <v>39698</v>
      </c>
      <c r="D2053">
        <v>94986</v>
      </c>
      <c r="E2053">
        <v>2722</v>
      </c>
      <c r="F2053">
        <v>5</v>
      </c>
      <c r="G2053">
        <v>54</v>
      </c>
      <c r="H2053">
        <v>56.7</v>
      </c>
      <c r="I2053" t="s">
        <v>24</v>
      </c>
      <c r="J2053">
        <v>19</v>
      </c>
      <c r="K2053">
        <v>44</v>
      </c>
      <c r="L2053">
        <v>59</v>
      </c>
      <c r="M2053">
        <v>19</v>
      </c>
      <c r="N2053">
        <v>5.92</v>
      </c>
      <c r="P2053">
        <v>-0.17</v>
      </c>
      <c r="R2053">
        <v>-0.74</v>
      </c>
      <c r="X2053" t="s">
        <v>82</v>
      </c>
      <c r="Y2053">
        <v>2052</v>
      </c>
      <c r="Z2053" s="1">
        <v>0.24648958333333335</v>
      </c>
      <c r="AA2053" t="s">
        <v>7936</v>
      </c>
      <c r="AB2053">
        <v>-3.0000000000000001E-3</v>
      </c>
      <c r="AC2053">
        <v>-4.0000000000000001E-3</v>
      </c>
      <c r="AD2053">
        <v>5.92</v>
      </c>
      <c r="AE2053" t="s">
        <v>82</v>
      </c>
    </row>
    <row r="2054" spans="1:32" x14ac:dyDescent="0.2">
      <c r="A2054">
        <v>2053</v>
      </c>
      <c r="C2054">
        <v>39720</v>
      </c>
      <c r="D2054">
        <v>196266</v>
      </c>
      <c r="F2054">
        <v>5</v>
      </c>
      <c r="G2054">
        <v>52</v>
      </c>
      <c r="H2054">
        <v>33.200000000000003</v>
      </c>
      <c r="I2054" t="s">
        <v>26</v>
      </c>
      <c r="J2054">
        <v>37</v>
      </c>
      <c r="K2054">
        <v>37</v>
      </c>
      <c r="L2054">
        <v>52</v>
      </c>
      <c r="M2054">
        <v>-37</v>
      </c>
      <c r="N2054">
        <v>5.63</v>
      </c>
      <c r="P2054">
        <v>1.04</v>
      </c>
      <c r="R2054">
        <v>0.87</v>
      </c>
      <c r="X2054" t="s">
        <v>45</v>
      </c>
      <c r="Y2054">
        <v>2053</v>
      </c>
      <c r="Z2054" s="1">
        <v>0.24482870370370372</v>
      </c>
      <c r="AA2054" t="s">
        <v>7937</v>
      </c>
      <c r="AB2054">
        <v>3.3000000000000002E-2</v>
      </c>
      <c r="AC2054">
        <v>-3.1E-2</v>
      </c>
      <c r="AD2054">
        <v>5.63</v>
      </c>
      <c r="AE2054" t="s">
        <v>45</v>
      </c>
    </row>
    <row r="2055" spans="1:32" x14ac:dyDescent="0.2">
      <c r="A2055">
        <v>2054</v>
      </c>
      <c r="C2055">
        <v>39743</v>
      </c>
      <c r="D2055">
        <v>40720</v>
      </c>
      <c r="F2055">
        <v>5</v>
      </c>
      <c r="G2055">
        <v>57</v>
      </c>
      <c r="H2055">
        <v>4.9000000000000004</v>
      </c>
      <c r="I2055" t="s">
        <v>24</v>
      </c>
      <c r="J2055">
        <v>49</v>
      </c>
      <c r="K2055">
        <v>1</v>
      </c>
      <c r="L2055">
        <v>46</v>
      </c>
      <c r="M2055">
        <v>49</v>
      </c>
      <c r="N2055">
        <v>6.47</v>
      </c>
      <c r="P2055">
        <v>0.99</v>
      </c>
      <c r="X2055" t="s">
        <v>71</v>
      </c>
      <c r="Y2055">
        <v>2054</v>
      </c>
      <c r="Z2055" s="1">
        <v>0.24797337962962962</v>
      </c>
      <c r="AA2055" t="s">
        <v>7938</v>
      </c>
      <c r="AB2055">
        <v>1.9E-2</v>
      </c>
      <c r="AC2055">
        <v>-1.6E-2</v>
      </c>
      <c r="AD2055">
        <v>6.47</v>
      </c>
      <c r="AE2055" t="s">
        <v>71</v>
      </c>
    </row>
    <row r="2056" spans="1:32" x14ac:dyDescent="0.2">
      <c r="A2056">
        <v>2055</v>
      </c>
      <c r="C2056">
        <v>39752</v>
      </c>
      <c r="D2056">
        <v>196274</v>
      </c>
      <c r="F2056">
        <v>5</v>
      </c>
      <c r="G2056">
        <v>52</v>
      </c>
      <c r="H2056">
        <v>47.7</v>
      </c>
      <c r="I2056" t="s">
        <v>26</v>
      </c>
      <c r="J2056">
        <v>38</v>
      </c>
      <c r="K2056">
        <v>31</v>
      </c>
      <c r="L2056">
        <v>33</v>
      </c>
      <c r="M2056">
        <v>-38</v>
      </c>
      <c r="N2056">
        <v>6.7</v>
      </c>
      <c r="P2056">
        <v>1.08</v>
      </c>
      <c r="X2056" t="s">
        <v>45</v>
      </c>
      <c r="Y2056">
        <v>2055</v>
      </c>
      <c r="Z2056" s="1">
        <v>0.24499652777777778</v>
      </c>
      <c r="AA2056" t="s">
        <v>7939</v>
      </c>
      <c r="AB2056">
        <v>4.0000000000000001E-3</v>
      </c>
      <c r="AC2056">
        <v>-4.0000000000000001E-3</v>
      </c>
      <c r="AD2056">
        <v>6.7</v>
      </c>
      <c r="AE2056" t="s">
        <v>45</v>
      </c>
    </row>
    <row r="2057" spans="1:32" x14ac:dyDescent="0.2">
      <c r="A2057">
        <v>2056</v>
      </c>
      <c r="B2057" t="s">
        <v>1986</v>
      </c>
      <c r="C2057">
        <v>39764</v>
      </c>
      <c r="D2057">
        <v>196276</v>
      </c>
      <c r="E2057" t="s">
        <v>1986</v>
      </c>
      <c r="F2057">
        <v>5</v>
      </c>
      <c r="G2057">
        <v>53</v>
      </c>
      <c r="H2057">
        <v>6.9</v>
      </c>
      <c r="I2057" t="s">
        <v>26</v>
      </c>
      <c r="J2057">
        <v>33</v>
      </c>
      <c r="K2057">
        <v>48</v>
      </c>
      <c r="L2057">
        <v>5</v>
      </c>
      <c r="M2057">
        <v>-33</v>
      </c>
      <c r="N2057">
        <v>4.87</v>
      </c>
      <c r="P2057">
        <v>-0.15</v>
      </c>
      <c r="R2057">
        <v>-0.56999999999999995</v>
      </c>
      <c r="T2057">
        <v>-0.15</v>
      </c>
      <c r="X2057" t="s">
        <v>211</v>
      </c>
      <c r="Y2057">
        <v>2056</v>
      </c>
      <c r="Z2057" s="1">
        <v>0.24521875000000001</v>
      </c>
      <c r="AA2057" t="s">
        <v>7940</v>
      </c>
      <c r="AB2057">
        <v>-4.0000000000000001E-3</v>
      </c>
      <c r="AC2057">
        <v>3.3000000000000002E-2</v>
      </c>
      <c r="AD2057">
        <v>4.87</v>
      </c>
      <c r="AE2057" t="s">
        <v>211</v>
      </c>
    </row>
    <row r="2058" spans="1:32" x14ac:dyDescent="0.2">
      <c r="A2058">
        <v>2057</v>
      </c>
      <c r="C2058">
        <v>39775</v>
      </c>
      <c r="D2058">
        <v>113265</v>
      </c>
      <c r="F2058">
        <v>5</v>
      </c>
      <c r="G2058">
        <v>54</v>
      </c>
      <c r="H2058">
        <v>44.1</v>
      </c>
      <c r="I2058" t="s">
        <v>24</v>
      </c>
      <c r="J2058">
        <v>0</v>
      </c>
      <c r="K2058">
        <v>58</v>
      </c>
      <c r="L2058">
        <v>6</v>
      </c>
      <c r="M2058">
        <v>0</v>
      </c>
      <c r="N2058">
        <v>6</v>
      </c>
      <c r="P2058">
        <v>1.34</v>
      </c>
      <c r="R2058">
        <v>1.45</v>
      </c>
      <c r="X2058" t="s">
        <v>54</v>
      </c>
      <c r="Y2058">
        <v>2057</v>
      </c>
      <c r="Z2058" s="1">
        <v>0.24634375</v>
      </c>
      <c r="AA2058" t="s">
        <v>7941</v>
      </c>
      <c r="AB2058">
        <v>3.0000000000000001E-3</v>
      </c>
      <c r="AC2058">
        <v>-3.0000000000000001E-3</v>
      </c>
      <c r="AD2058">
        <v>6</v>
      </c>
      <c r="AE2058" t="s">
        <v>54</v>
      </c>
    </row>
    <row r="2059" spans="1:32" x14ac:dyDescent="0.2">
      <c r="A2059">
        <v>2058</v>
      </c>
      <c r="C2059">
        <v>39777</v>
      </c>
      <c r="D2059">
        <v>132635</v>
      </c>
      <c r="F2059">
        <v>5</v>
      </c>
      <c r="G2059">
        <v>54</v>
      </c>
      <c r="H2059">
        <v>34.700000000000003</v>
      </c>
      <c r="I2059" t="s">
        <v>26</v>
      </c>
      <c r="J2059">
        <v>4</v>
      </c>
      <c r="K2059">
        <v>3</v>
      </c>
      <c r="L2059">
        <v>50</v>
      </c>
      <c r="M2059">
        <v>-4</v>
      </c>
      <c r="N2059">
        <v>6.57</v>
      </c>
      <c r="P2059">
        <v>-0.18</v>
      </c>
      <c r="R2059">
        <v>-0.81</v>
      </c>
      <c r="X2059" t="s">
        <v>564</v>
      </c>
      <c r="Y2059">
        <v>2058</v>
      </c>
      <c r="Z2059" s="1">
        <v>0.24623495370370371</v>
      </c>
      <c r="AA2059" t="s">
        <v>7942</v>
      </c>
      <c r="AB2059">
        <v>-1E-3</v>
      </c>
      <c r="AC2059">
        <v>0.02</v>
      </c>
      <c r="AD2059">
        <v>6.57</v>
      </c>
      <c r="AE2059" t="s">
        <v>564</v>
      </c>
    </row>
    <row r="2060" spans="1:32" x14ac:dyDescent="0.2">
      <c r="A2060">
        <v>2059</v>
      </c>
      <c r="C2060">
        <v>39780</v>
      </c>
      <c r="D2060">
        <v>258418</v>
      </c>
      <c r="E2060" t="s">
        <v>1987</v>
      </c>
      <c r="F2060">
        <v>5</v>
      </c>
      <c r="G2060">
        <v>30</v>
      </c>
      <c r="H2060">
        <v>13.9</v>
      </c>
      <c r="I2060" t="s">
        <v>26</v>
      </c>
      <c r="J2060">
        <v>84</v>
      </c>
      <c r="K2060">
        <v>47</v>
      </c>
      <c r="L2060">
        <v>6</v>
      </c>
      <c r="M2060">
        <v>-84</v>
      </c>
      <c r="N2060">
        <v>6.2</v>
      </c>
      <c r="P2060">
        <v>-0.02</v>
      </c>
      <c r="R2060">
        <v>-0.11</v>
      </c>
      <c r="X2060" t="s">
        <v>1988</v>
      </c>
      <c r="Y2060">
        <v>2059</v>
      </c>
      <c r="Z2060" s="1">
        <v>0.22932754629629629</v>
      </c>
      <c r="AA2060" t="s">
        <v>7943</v>
      </c>
      <c r="AB2060">
        <v>-8.0000000000000002E-3</v>
      </c>
      <c r="AC2060">
        <v>4.5999999999999999E-2</v>
      </c>
      <c r="AD2060">
        <v>6.2</v>
      </c>
      <c r="AE2060" t="s">
        <v>5682</v>
      </c>
      <c r="AF2060" t="s">
        <v>36</v>
      </c>
    </row>
    <row r="2061" spans="1:32" x14ac:dyDescent="0.2">
      <c r="A2061">
        <v>2060</v>
      </c>
      <c r="C2061">
        <v>39789</v>
      </c>
      <c r="D2061">
        <v>150925</v>
      </c>
      <c r="F2061">
        <v>5</v>
      </c>
      <c r="G2061">
        <v>53</v>
      </c>
      <c r="H2061">
        <v>57.4</v>
      </c>
      <c r="I2061" t="s">
        <v>26</v>
      </c>
      <c r="J2061">
        <v>19</v>
      </c>
      <c r="K2061">
        <v>38</v>
      </c>
      <c r="L2061">
        <v>18</v>
      </c>
      <c r="M2061">
        <v>-19</v>
      </c>
      <c r="N2061">
        <v>6.69</v>
      </c>
      <c r="P2061">
        <v>0.1</v>
      </c>
      <c r="X2061" t="s">
        <v>310</v>
      </c>
      <c r="Y2061">
        <v>2060</v>
      </c>
      <c r="Z2061" s="1">
        <v>0.24580324074074075</v>
      </c>
      <c r="AA2061" t="s">
        <v>7944</v>
      </c>
      <c r="AB2061">
        <v>-2.5000000000000001E-2</v>
      </c>
      <c r="AC2061">
        <v>4.0000000000000001E-3</v>
      </c>
      <c r="AD2061">
        <v>6.69</v>
      </c>
      <c r="AE2061" t="s">
        <v>310</v>
      </c>
    </row>
    <row r="2062" spans="1:32" x14ac:dyDescent="0.2">
      <c r="A2062">
        <v>2061</v>
      </c>
      <c r="B2062" t="s">
        <v>1989</v>
      </c>
      <c r="C2062">
        <v>39801</v>
      </c>
      <c r="D2062">
        <v>113271</v>
      </c>
      <c r="E2062" t="s">
        <v>1990</v>
      </c>
      <c r="F2062">
        <v>5</v>
      </c>
      <c r="G2062">
        <v>55</v>
      </c>
      <c r="H2062">
        <v>10.3</v>
      </c>
      <c r="I2062" t="s">
        <v>24</v>
      </c>
      <c r="J2062">
        <v>7</v>
      </c>
      <c r="K2062">
        <v>24</v>
      </c>
      <c r="L2062">
        <v>25</v>
      </c>
      <c r="M2062">
        <v>7</v>
      </c>
      <c r="N2062">
        <v>0.5</v>
      </c>
      <c r="P2062">
        <v>1.85</v>
      </c>
      <c r="R2062">
        <v>2.06</v>
      </c>
      <c r="T2062">
        <v>1.28</v>
      </c>
      <c r="X2062" t="s">
        <v>1991</v>
      </c>
      <c r="Y2062">
        <v>2061</v>
      </c>
      <c r="Z2062" s="1">
        <v>0.24664699074074073</v>
      </c>
      <c r="AA2062" t="s">
        <v>7945</v>
      </c>
      <c r="AB2062">
        <v>2.5999999999999999E-2</v>
      </c>
      <c r="AC2062">
        <v>8.9999999999999993E-3</v>
      </c>
      <c r="AD2062">
        <v>0.5</v>
      </c>
      <c r="AE2062" t="s">
        <v>7946</v>
      </c>
      <c r="AF2062" t="s">
        <v>36</v>
      </c>
    </row>
    <row r="2063" spans="1:32" x14ac:dyDescent="0.2">
      <c r="A2063">
        <v>2062</v>
      </c>
      <c r="B2063" t="s">
        <v>1992</v>
      </c>
      <c r="C2063">
        <v>39810</v>
      </c>
      <c r="D2063">
        <v>256239</v>
      </c>
      <c r="F2063">
        <v>5</v>
      </c>
      <c r="G2063">
        <v>47</v>
      </c>
      <c r="H2063">
        <v>48.1</v>
      </c>
      <c r="I2063" t="s">
        <v>26</v>
      </c>
      <c r="J2063">
        <v>72</v>
      </c>
      <c r="K2063">
        <v>42</v>
      </c>
      <c r="L2063">
        <v>8</v>
      </c>
      <c r="M2063">
        <v>-72</v>
      </c>
      <c r="N2063">
        <v>6.53</v>
      </c>
      <c r="P2063">
        <v>1.08</v>
      </c>
      <c r="R2063">
        <v>0.97</v>
      </c>
      <c r="X2063" t="s">
        <v>54</v>
      </c>
      <c r="Y2063">
        <v>2062</v>
      </c>
      <c r="Z2063" s="1">
        <v>0.24152893518518517</v>
      </c>
      <c r="AA2063" t="s">
        <v>7947</v>
      </c>
      <c r="AB2063">
        <v>-1.0999999999999999E-2</v>
      </c>
      <c r="AC2063">
        <v>2.1999999999999999E-2</v>
      </c>
      <c r="AD2063">
        <v>6.53</v>
      </c>
      <c r="AE2063" t="s">
        <v>54</v>
      </c>
    </row>
    <row r="2064" spans="1:32" x14ac:dyDescent="0.2">
      <c r="A2064">
        <v>2063</v>
      </c>
      <c r="C2064">
        <v>39816</v>
      </c>
      <c r="D2064">
        <v>77730</v>
      </c>
      <c r="E2064" t="s">
        <v>1993</v>
      </c>
      <c r="F2064">
        <v>5</v>
      </c>
      <c r="G2064">
        <v>55</v>
      </c>
      <c r="H2064">
        <v>49.3</v>
      </c>
      <c r="I2064" t="s">
        <v>24</v>
      </c>
      <c r="J2064">
        <v>20</v>
      </c>
      <c r="K2064">
        <v>10</v>
      </c>
      <c r="L2064">
        <v>30</v>
      </c>
      <c r="M2064">
        <v>20</v>
      </c>
      <c r="N2064">
        <v>5.4</v>
      </c>
      <c r="P2064">
        <v>0.99</v>
      </c>
      <c r="R2064">
        <v>0.43</v>
      </c>
      <c r="X2064" t="s">
        <v>1994</v>
      </c>
      <c r="Y2064">
        <v>2063</v>
      </c>
      <c r="Z2064" s="1">
        <v>0.24709837962962963</v>
      </c>
      <c r="AA2064" t="s">
        <v>7948</v>
      </c>
      <c r="AB2064">
        <v>0</v>
      </c>
      <c r="AC2064">
        <v>-1.4E-2</v>
      </c>
      <c r="AD2064">
        <v>5.4</v>
      </c>
      <c r="AE2064" t="s">
        <v>7949</v>
      </c>
      <c r="AF2064" t="s">
        <v>36</v>
      </c>
    </row>
    <row r="2065" spans="1:31" x14ac:dyDescent="0.2">
      <c r="A2065">
        <v>2064</v>
      </c>
      <c r="B2065" t="s">
        <v>1995</v>
      </c>
      <c r="C2065">
        <v>39844</v>
      </c>
      <c r="D2065">
        <v>249368</v>
      </c>
      <c r="E2065">
        <v>2693</v>
      </c>
      <c r="F2065">
        <v>5</v>
      </c>
      <c r="G2065">
        <v>49</v>
      </c>
      <c r="H2065">
        <v>53.6</v>
      </c>
      <c r="I2065" t="s">
        <v>26</v>
      </c>
      <c r="J2065">
        <v>66</v>
      </c>
      <c r="K2065">
        <v>54</v>
      </c>
      <c r="L2065">
        <v>4</v>
      </c>
      <c r="M2065">
        <v>-66</v>
      </c>
      <c r="N2065">
        <v>5.1100000000000003</v>
      </c>
      <c r="P2065">
        <v>-0.14000000000000001</v>
      </c>
      <c r="R2065">
        <v>-0.49</v>
      </c>
      <c r="X2065" t="s">
        <v>177</v>
      </c>
      <c r="Y2065">
        <v>2064</v>
      </c>
      <c r="Z2065" s="1">
        <v>0.24298148148148146</v>
      </c>
      <c r="AA2065" t="s">
        <v>7950</v>
      </c>
      <c r="AB2065">
        <v>-1.6E-2</v>
      </c>
      <c r="AC2065">
        <v>1.6E-2</v>
      </c>
      <c r="AD2065">
        <v>5.1100000000000003</v>
      </c>
      <c r="AE2065" t="s">
        <v>177</v>
      </c>
    </row>
    <row r="2066" spans="1:31" x14ac:dyDescent="0.2">
      <c r="A2066">
        <v>2065</v>
      </c>
      <c r="C2066">
        <v>39853</v>
      </c>
      <c r="D2066">
        <v>150932</v>
      </c>
      <c r="F2066">
        <v>5</v>
      </c>
      <c r="G2066">
        <v>54</v>
      </c>
      <c r="H2066">
        <v>43.6</v>
      </c>
      <c r="I2066" t="s">
        <v>26</v>
      </c>
      <c r="J2066">
        <v>11</v>
      </c>
      <c r="K2066">
        <v>46</v>
      </c>
      <c r="L2066">
        <v>26</v>
      </c>
      <c r="M2066">
        <v>-11</v>
      </c>
      <c r="N2066">
        <v>5.66</v>
      </c>
      <c r="P2066">
        <v>1.53</v>
      </c>
      <c r="R2066">
        <v>1.84</v>
      </c>
      <c r="X2066" t="s">
        <v>77</v>
      </c>
      <c r="Y2066">
        <v>2065</v>
      </c>
      <c r="Z2066" s="1">
        <v>0.24633796296296295</v>
      </c>
      <c r="AA2066" t="s">
        <v>7951</v>
      </c>
      <c r="AB2066">
        <v>6.6000000000000003E-2</v>
      </c>
      <c r="AC2066">
        <v>3.9E-2</v>
      </c>
      <c r="AD2066">
        <v>5.66</v>
      </c>
      <c r="AE2066" t="s">
        <v>77</v>
      </c>
    </row>
    <row r="2067" spans="1:31" x14ac:dyDescent="0.2">
      <c r="A2067">
        <v>2066</v>
      </c>
      <c r="C2067">
        <v>39866</v>
      </c>
      <c r="D2067">
        <v>77744</v>
      </c>
      <c r="F2067">
        <v>5</v>
      </c>
      <c r="G2067">
        <v>56</v>
      </c>
      <c r="H2067">
        <v>33.799999999999997</v>
      </c>
      <c r="I2067" t="s">
        <v>24</v>
      </c>
      <c r="J2067">
        <v>28</v>
      </c>
      <c r="K2067">
        <v>56</v>
      </c>
      <c r="L2067">
        <v>32</v>
      </c>
      <c r="M2067">
        <v>28</v>
      </c>
      <c r="N2067">
        <v>6.32</v>
      </c>
      <c r="P2067">
        <v>0.3</v>
      </c>
      <c r="R2067">
        <v>0.26</v>
      </c>
      <c r="X2067" t="s">
        <v>1996</v>
      </c>
      <c r="Y2067">
        <v>2066</v>
      </c>
      <c r="Z2067" s="1">
        <v>0.24761342592592595</v>
      </c>
      <c r="AA2067" t="s">
        <v>7952</v>
      </c>
      <c r="AB2067">
        <v>3.0000000000000001E-3</v>
      </c>
      <c r="AC2067">
        <v>-1E-3</v>
      </c>
      <c r="AD2067">
        <v>6.32</v>
      </c>
      <c r="AE2067" t="s">
        <v>1996</v>
      </c>
    </row>
    <row r="2068" spans="1:31" x14ac:dyDescent="0.2">
      <c r="A2068">
        <v>2067</v>
      </c>
      <c r="C2068">
        <v>39881</v>
      </c>
      <c r="D2068">
        <v>95004</v>
      </c>
      <c r="F2068">
        <v>5</v>
      </c>
      <c r="G2068">
        <v>56</v>
      </c>
      <c r="H2068">
        <v>3.5</v>
      </c>
      <c r="I2068" t="s">
        <v>24</v>
      </c>
      <c r="J2068">
        <v>13</v>
      </c>
      <c r="K2068">
        <v>55</v>
      </c>
      <c r="L2068">
        <v>31</v>
      </c>
      <c r="M2068">
        <v>13</v>
      </c>
      <c r="N2068">
        <v>6.6</v>
      </c>
      <c r="P2068">
        <v>0.65</v>
      </c>
      <c r="R2068">
        <v>0.13</v>
      </c>
      <c r="X2068" t="s">
        <v>321</v>
      </c>
      <c r="Y2068">
        <v>2067</v>
      </c>
      <c r="Z2068" s="1">
        <v>0.24726273148148148</v>
      </c>
      <c r="AA2068" t="s">
        <v>7953</v>
      </c>
      <c r="AB2068">
        <v>0.38400000000000001</v>
      </c>
      <c r="AC2068">
        <v>-0.46700000000000003</v>
      </c>
      <c r="AD2068">
        <v>6.6</v>
      </c>
      <c r="AE2068" t="s">
        <v>321</v>
      </c>
    </row>
    <row r="2069" spans="1:31" x14ac:dyDescent="0.2">
      <c r="A2069">
        <v>2068</v>
      </c>
      <c r="C2069">
        <v>39891</v>
      </c>
      <c r="D2069">
        <v>170993</v>
      </c>
      <c r="F2069">
        <v>5</v>
      </c>
      <c r="G2069">
        <v>54</v>
      </c>
      <c r="H2069">
        <v>14.1</v>
      </c>
      <c r="I2069" t="s">
        <v>26</v>
      </c>
      <c r="J2069">
        <v>29</v>
      </c>
      <c r="K2069">
        <v>8</v>
      </c>
      <c r="L2069">
        <v>52</v>
      </c>
      <c r="M2069">
        <v>-29</v>
      </c>
      <c r="N2069">
        <v>6.36</v>
      </c>
      <c r="P2069">
        <v>0.37</v>
      </c>
      <c r="X2069" t="s">
        <v>266</v>
      </c>
      <c r="Y2069">
        <v>2068</v>
      </c>
      <c r="Z2069" s="1">
        <v>0.24599652777777778</v>
      </c>
      <c r="AA2069" t="s">
        <v>7954</v>
      </c>
      <c r="AB2069">
        <v>-0.02</v>
      </c>
      <c r="AC2069">
        <v>-5.0999999999999997E-2</v>
      </c>
      <c r="AD2069">
        <v>6.36</v>
      </c>
      <c r="AE2069" t="s">
        <v>266</v>
      </c>
    </row>
    <row r="2070" spans="1:31" x14ac:dyDescent="0.2">
      <c r="A2070">
        <v>2069</v>
      </c>
      <c r="C2070">
        <v>39901</v>
      </c>
      <c r="D2070">
        <v>217599</v>
      </c>
      <c r="F2070">
        <v>5</v>
      </c>
      <c r="G2070">
        <v>53</v>
      </c>
      <c r="H2070">
        <v>22.9</v>
      </c>
      <c r="I2070" t="s">
        <v>26</v>
      </c>
      <c r="J2070">
        <v>42</v>
      </c>
      <c r="K2070">
        <v>55</v>
      </c>
      <c r="L2070">
        <v>17</v>
      </c>
      <c r="M2070">
        <v>-42</v>
      </c>
      <c r="N2070">
        <v>6.55</v>
      </c>
      <c r="P2070">
        <v>1.37</v>
      </c>
      <c r="X2070" t="s">
        <v>105</v>
      </c>
      <c r="Y2070">
        <v>2069</v>
      </c>
      <c r="Z2070" s="1">
        <v>0.24540393518518519</v>
      </c>
      <c r="AA2070" t="s">
        <v>7955</v>
      </c>
      <c r="AB2070">
        <v>1.2E-2</v>
      </c>
      <c r="AC2070">
        <v>8.9999999999999993E-3</v>
      </c>
      <c r="AD2070">
        <v>6.55</v>
      </c>
      <c r="AE2070" t="s">
        <v>105</v>
      </c>
    </row>
    <row r="2071" spans="1:31" x14ac:dyDescent="0.2">
      <c r="A2071">
        <v>2070</v>
      </c>
      <c r="C2071">
        <v>39910</v>
      </c>
      <c r="D2071">
        <v>132652</v>
      </c>
      <c r="F2071">
        <v>5</v>
      </c>
      <c r="G2071">
        <v>55</v>
      </c>
      <c r="H2071">
        <v>30.3</v>
      </c>
      <c r="I2071" t="s">
        <v>26</v>
      </c>
      <c r="J2071">
        <v>4</v>
      </c>
      <c r="K2071">
        <v>36</v>
      </c>
      <c r="L2071">
        <v>59</v>
      </c>
      <c r="M2071">
        <v>-4</v>
      </c>
      <c r="N2071">
        <v>5.87</v>
      </c>
      <c r="P2071">
        <v>1.18</v>
      </c>
      <c r="R2071">
        <v>1.21</v>
      </c>
      <c r="W2071" t="s">
        <v>27</v>
      </c>
      <c r="X2071" t="s">
        <v>365</v>
      </c>
      <c r="Y2071">
        <v>2070</v>
      </c>
      <c r="Z2071" s="1">
        <v>0.24687847222222223</v>
      </c>
      <c r="AA2071" t="s">
        <v>7956</v>
      </c>
      <c r="AB2071">
        <v>0.04</v>
      </c>
      <c r="AC2071">
        <v>-1.7000000000000001E-2</v>
      </c>
      <c r="AD2071">
        <v>5.87</v>
      </c>
      <c r="AE2071" t="s">
        <v>5818</v>
      </c>
    </row>
    <row r="2072" spans="1:31" x14ac:dyDescent="0.2">
      <c r="A2072">
        <v>2071</v>
      </c>
      <c r="C2072">
        <v>39927</v>
      </c>
      <c r="D2072">
        <v>132653</v>
      </c>
      <c r="F2072">
        <v>5</v>
      </c>
      <c r="G2072">
        <v>55</v>
      </c>
      <c r="H2072">
        <v>35.4</v>
      </c>
      <c r="I2072" t="s">
        <v>26</v>
      </c>
      <c r="J2072">
        <v>4</v>
      </c>
      <c r="K2072">
        <v>47</v>
      </c>
      <c r="L2072">
        <v>18</v>
      </c>
      <c r="M2072">
        <v>-4</v>
      </c>
      <c r="N2072">
        <v>6.28</v>
      </c>
      <c r="P2072">
        <v>0.06</v>
      </c>
      <c r="R2072">
        <v>7.0000000000000007E-2</v>
      </c>
      <c r="X2072" t="s">
        <v>269</v>
      </c>
      <c r="Y2072">
        <v>2071</v>
      </c>
      <c r="Z2072" s="1">
        <v>0.2469375</v>
      </c>
      <c r="AA2072" t="s">
        <v>7957</v>
      </c>
      <c r="AB2072">
        <v>-1.0999999999999999E-2</v>
      </c>
      <c r="AC2072">
        <v>-1.9E-2</v>
      </c>
      <c r="AD2072">
        <v>6.28</v>
      </c>
      <c r="AE2072" t="s">
        <v>269</v>
      </c>
    </row>
    <row r="2073" spans="1:31" x14ac:dyDescent="0.2">
      <c r="A2073">
        <v>2072</v>
      </c>
      <c r="C2073">
        <v>39937</v>
      </c>
      <c r="D2073">
        <v>234181</v>
      </c>
      <c r="E2073">
        <v>2714</v>
      </c>
      <c r="F2073">
        <v>5</v>
      </c>
      <c r="G2073">
        <v>52</v>
      </c>
      <c r="H2073">
        <v>20.3</v>
      </c>
      <c r="I2073" t="s">
        <v>26</v>
      </c>
      <c r="J2073">
        <v>57</v>
      </c>
      <c r="K2073">
        <v>9</v>
      </c>
      <c r="L2073">
        <v>22</v>
      </c>
      <c r="M2073">
        <v>-57</v>
      </c>
      <c r="N2073">
        <v>5.94</v>
      </c>
      <c r="P2073">
        <v>0.66</v>
      </c>
      <c r="X2073" t="s">
        <v>387</v>
      </c>
      <c r="Y2073">
        <v>2072</v>
      </c>
      <c r="Z2073" s="1">
        <v>0.24467939814814813</v>
      </c>
      <c r="AA2073" t="s">
        <v>7958</v>
      </c>
      <c r="AB2073">
        <v>2.4E-2</v>
      </c>
      <c r="AC2073">
        <v>-7.8E-2</v>
      </c>
      <c r="AD2073">
        <v>5.94</v>
      </c>
      <c r="AE2073" t="s">
        <v>387</v>
      </c>
    </row>
    <row r="2074" spans="1:31" x14ac:dyDescent="0.2">
      <c r="A2074">
        <v>2073</v>
      </c>
      <c r="C2074">
        <v>39963</v>
      </c>
      <c r="D2074">
        <v>249376</v>
      </c>
      <c r="F2074">
        <v>5</v>
      </c>
      <c r="G2074">
        <v>51</v>
      </c>
      <c r="H2074">
        <v>23</v>
      </c>
      <c r="I2074" t="s">
        <v>26</v>
      </c>
      <c r="J2074">
        <v>64</v>
      </c>
      <c r="K2074">
        <v>2</v>
      </c>
      <c r="L2074">
        <v>1</v>
      </c>
      <c r="M2074">
        <v>-64</v>
      </c>
      <c r="N2074">
        <v>6.36</v>
      </c>
      <c r="P2074">
        <v>0.86</v>
      </c>
      <c r="R2074">
        <v>0.56999999999999995</v>
      </c>
      <c r="X2074" t="s">
        <v>71</v>
      </c>
      <c r="Y2074">
        <v>2073</v>
      </c>
      <c r="Z2074" s="1">
        <v>0.24401620370370369</v>
      </c>
      <c r="AA2074" t="s">
        <v>7959</v>
      </c>
      <c r="AB2074">
        <v>-1.0999999999999999E-2</v>
      </c>
      <c r="AC2074">
        <v>1.6E-2</v>
      </c>
      <c r="AD2074">
        <v>6.36</v>
      </c>
      <c r="AE2074" t="s">
        <v>71</v>
      </c>
    </row>
    <row r="2075" spans="1:31" x14ac:dyDescent="0.2">
      <c r="A2075">
        <v>2074</v>
      </c>
      <c r="C2075">
        <v>39970</v>
      </c>
      <c r="D2075">
        <v>77750</v>
      </c>
      <c r="F2075">
        <v>5</v>
      </c>
      <c r="G2075">
        <v>56</v>
      </c>
      <c r="H2075">
        <v>56.1</v>
      </c>
      <c r="I2075" t="s">
        <v>24</v>
      </c>
      <c r="J2075">
        <v>24</v>
      </c>
      <c r="K2075">
        <v>14</v>
      </c>
      <c r="L2075">
        <v>59</v>
      </c>
      <c r="M2075">
        <v>24</v>
      </c>
      <c r="N2075">
        <v>6.02</v>
      </c>
      <c r="P2075">
        <v>0.39</v>
      </c>
      <c r="R2075">
        <v>-0.19</v>
      </c>
      <c r="X2075" t="s">
        <v>3004</v>
      </c>
      <c r="Y2075">
        <v>2074</v>
      </c>
      <c r="Z2075" s="1">
        <v>0.24787152777777777</v>
      </c>
      <c r="AA2075" t="s">
        <v>7960</v>
      </c>
      <c r="AB2075">
        <v>2E-3</v>
      </c>
      <c r="AC2075">
        <v>0</v>
      </c>
      <c r="AD2075">
        <v>6.02</v>
      </c>
      <c r="AE2075" t="s">
        <v>3004</v>
      </c>
    </row>
    <row r="2076" spans="1:31" x14ac:dyDescent="0.2">
      <c r="A2076">
        <v>2075</v>
      </c>
      <c r="C2076">
        <v>39985</v>
      </c>
      <c r="D2076">
        <v>113284</v>
      </c>
      <c r="F2076">
        <v>5</v>
      </c>
      <c r="G2076">
        <v>56</v>
      </c>
      <c r="H2076">
        <v>28</v>
      </c>
      <c r="I2076" t="s">
        <v>24</v>
      </c>
      <c r="J2076">
        <v>9</v>
      </c>
      <c r="K2076">
        <v>30</v>
      </c>
      <c r="L2076">
        <v>35</v>
      </c>
      <c r="M2076">
        <v>9</v>
      </c>
      <c r="N2076">
        <v>5.99</v>
      </c>
      <c r="P2076">
        <v>-7.0000000000000007E-2</v>
      </c>
      <c r="R2076">
        <v>-0.15</v>
      </c>
      <c r="X2076" t="s">
        <v>123</v>
      </c>
      <c r="Y2076">
        <v>2075</v>
      </c>
      <c r="Z2076" s="1">
        <v>0.24754629629629629</v>
      </c>
      <c r="AA2076" t="s">
        <v>7961</v>
      </c>
      <c r="AB2076">
        <v>0</v>
      </c>
      <c r="AC2076">
        <v>-1E-3</v>
      </c>
      <c r="AD2076">
        <v>5.99</v>
      </c>
      <c r="AE2076" t="s">
        <v>123</v>
      </c>
    </row>
    <row r="2077" spans="1:31" x14ac:dyDescent="0.2">
      <c r="A2077">
        <v>2076</v>
      </c>
      <c r="C2077">
        <v>40020</v>
      </c>
      <c r="D2077">
        <v>95027</v>
      </c>
      <c r="F2077">
        <v>5</v>
      </c>
      <c r="G2077">
        <v>56</v>
      </c>
      <c r="H2077">
        <v>49.5</v>
      </c>
      <c r="I2077" t="s">
        <v>24</v>
      </c>
      <c r="J2077">
        <v>11</v>
      </c>
      <c r="K2077">
        <v>31</v>
      </c>
      <c r="L2077">
        <v>16</v>
      </c>
      <c r="M2077">
        <v>11</v>
      </c>
      <c r="N2077">
        <v>5.87</v>
      </c>
      <c r="P2077">
        <v>1.1000000000000001</v>
      </c>
      <c r="X2077" t="s">
        <v>125</v>
      </c>
      <c r="Y2077">
        <v>2076</v>
      </c>
      <c r="Z2077" s="1">
        <v>0.24779513888888891</v>
      </c>
      <c r="AA2077" t="s">
        <v>7962</v>
      </c>
      <c r="AB2077">
        <v>0.106</v>
      </c>
      <c r="AC2077">
        <v>-5.8000000000000003E-2</v>
      </c>
      <c r="AD2077">
        <v>5.87</v>
      </c>
      <c r="AE2077" t="s">
        <v>125</v>
      </c>
    </row>
    <row r="2078" spans="1:31" x14ac:dyDescent="0.2">
      <c r="A2078">
        <v>2077</v>
      </c>
      <c r="B2078" t="s">
        <v>1997</v>
      </c>
      <c r="C2078">
        <v>40035</v>
      </c>
      <c r="D2078">
        <v>25502</v>
      </c>
      <c r="F2078">
        <v>5</v>
      </c>
      <c r="G2078">
        <v>59</v>
      </c>
      <c r="H2078">
        <v>31.6</v>
      </c>
      <c r="I2078" t="s">
        <v>24</v>
      </c>
      <c r="J2078">
        <v>54</v>
      </c>
      <c r="K2078">
        <v>17</v>
      </c>
      <c r="L2078">
        <v>5</v>
      </c>
      <c r="M2078">
        <v>54</v>
      </c>
      <c r="N2078">
        <v>3.72</v>
      </c>
      <c r="P2078">
        <v>1</v>
      </c>
      <c r="R2078">
        <v>0.87</v>
      </c>
      <c r="T2078">
        <v>0.5</v>
      </c>
      <c r="X2078" t="s">
        <v>1998</v>
      </c>
      <c r="Y2078">
        <v>2077</v>
      </c>
      <c r="Z2078" s="1">
        <v>0.24967129629629628</v>
      </c>
      <c r="AA2078" t="s">
        <v>7963</v>
      </c>
      <c r="AB2078">
        <v>8.1000000000000003E-2</v>
      </c>
      <c r="AC2078">
        <v>-0.125</v>
      </c>
      <c r="AD2078">
        <v>3.72</v>
      </c>
      <c r="AE2078" t="s">
        <v>5911</v>
      </c>
    </row>
    <row r="2079" spans="1:31" x14ac:dyDescent="0.2">
      <c r="A2079">
        <v>2078</v>
      </c>
      <c r="C2079">
        <v>40055</v>
      </c>
      <c r="D2079">
        <v>5730</v>
      </c>
      <c r="F2079">
        <v>6</v>
      </c>
      <c r="G2079">
        <v>5</v>
      </c>
      <c r="H2079">
        <v>9.3000000000000007</v>
      </c>
      <c r="I2079" t="s">
        <v>24</v>
      </c>
      <c r="J2079">
        <v>75</v>
      </c>
      <c r="K2079">
        <v>35</v>
      </c>
      <c r="L2079">
        <v>9</v>
      </c>
      <c r="M2079">
        <v>75</v>
      </c>
      <c r="N2079">
        <v>6.4</v>
      </c>
      <c r="O2079" t="s">
        <v>103</v>
      </c>
      <c r="X2079" t="s">
        <v>104</v>
      </c>
      <c r="Y2079">
        <v>2078</v>
      </c>
      <c r="Z2079" s="1">
        <v>0.25357986111111114</v>
      </c>
      <c r="AA2079" t="s">
        <v>7964</v>
      </c>
      <c r="AB2079">
        <v>8.9999999999999993E-3</v>
      </c>
      <c r="AC2079">
        <v>-0.01</v>
      </c>
      <c r="AD2079">
        <v>6.4</v>
      </c>
      <c r="AE2079" t="s">
        <v>104</v>
      </c>
    </row>
    <row r="2080" spans="1:31" x14ac:dyDescent="0.2">
      <c r="A2080">
        <v>2079</v>
      </c>
      <c r="C2080">
        <v>40062</v>
      </c>
      <c r="D2080">
        <v>25504</v>
      </c>
      <c r="F2080">
        <v>5</v>
      </c>
      <c r="G2080">
        <v>59</v>
      </c>
      <c r="H2080">
        <v>45.7</v>
      </c>
      <c r="I2080" t="s">
        <v>24</v>
      </c>
      <c r="J2080">
        <v>55</v>
      </c>
      <c r="K2080">
        <v>19</v>
      </c>
      <c r="L2080">
        <v>15</v>
      </c>
      <c r="M2080">
        <v>55</v>
      </c>
      <c r="N2080">
        <v>6.44</v>
      </c>
      <c r="P2080">
        <v>0.31</v>
      </c>
      <c r="R2080">
        <v>0.12</v>
      </c>
      <c r="T2080">
        <v>0.13</v>
      </c>
      <c r="X2080" t="s">
        <v>314</v>
      </c>
      <c r="Y2080">
        <v>2079</v>
      </c>
      <c r="Z2080" s="1">
        <v>0.24983449074074074</v>
      </c>
      <c r="AA2080" t="s">
        <v>7965</v>
      </c>
      <c r="AB2080">
        <v>-1.4999999999999999E-2</v>
      </c>
      <c r="AC2080">
        <v>-8.7999999999999995E-2</v>
      </c>
      <c r="AD2080">
        <v>6.44</v>
      </c>
      <c r="AE2080" t="s">
        <v>314</v>
      </c>
    </row>
    <row r="2081" spans="1:31" x14ac:dyDescent="0.2">
      <c r="A2081">
        <v>2080</v>
      </c>
      <c r="C2081">
        <v>40083</v>
      </c>
      <c r="D2081">
        <v>25505</v>
      </c>
      <c r="F2081">
        <v>5</v>
      </c>
      <c r="G2081">
        <v>59</v>
      </c>
      <c r="H2081">
        <v>48.1</v>
      </c>
      <c r="I2081" t="s">
        <v>24</v>
      </c>
      <c r="J2081">
        <v>54</v>
      </c>
      <c r="K2081">
        <v>32</v>
      </c>
      <c r="L2081">
        <v>50</v>
      </c>
      <c r="M2081">
        <v>54</v>
      </c>
      <c r="N2081">
        <v>6.14</v>
      </c>
      <c r="P2081">
        <v>1.2</v>
      </c>
      <c r="R2081">
        <v>1.33</v>
      </c>
      <c r="X2081" t="s">
        <v>125</v>
      </c>
      <c r="Y2081">
        <v>2080</v>
      </c>
      <c r="Z2081" s="1">
        <v>0.24986226851851853</v>
      </c>
      <c r="AA2081" t="s">
        <v>7966</v>
      </c>
      <c r="AB2081">
        <v>1.0999999999999999E-2</v>
      </c>
      <c r="AC2081">
        <v>-3.5000000000000003E-2</v>
      </c>
      <c r="AD2081">
        <v>6.14</v>
      </c>
      <c r="AE2081" t="s">
        <v>125</v>
      </c>
    </row>
    <row r="2082" spans="1:31" x14ac:dyDescent="0.2">
      <c r="A2082">
        <v>2081</v>
      </c>
      <c r="C2082">
        <v>40084</v>
      </c>
      <c r="D2082">
        <v>40743</v>
      </c>
      <c r="F2082">
        <v>5</v>
      </c>
      <c r="G2082">
        <v>59</v>
      </c>
      <c r="H2082">
        <v>21.8</v>
      </c>
      <c r="I2082" t="s">
        <v>24</v>
      </c>
      <c r="J2082">
        <v>49</v>
      </c>
      <c r="K2082">
        <v>55</v>
      </c>
      <c r="L2082">
        <v>28</v>
      </c>
      <c r="M2082">
        <v>49</v>
      </c>
      <c r="N2082">
        <v>5.89</v>
      </c>
      <c r="P2082">
        <v>1.23</v>
      </c>
      <c r="X2082" t="s">
        <v>33</v>
      </c>
      <c r="Y2082">
        <v>2081</v>
      </c>
      <c r="Z2082" s="1">
        <v>0.24955787037037036</v>
      </c>
      <c r="AA2082" t="s">
        <v>7967</v>
      </c>
      <c r="AB2082">
        <v>-2E-3</v>
      </c>
      <c r="AC2082">
        <v>-8.9999999999999993E-3</v>
      </c>
      <c r="AD2082">
        <v>5.89</v>
      </c>
      <c r="AE2082" t="s">
        <v>33</v>
      </c>
    </row>
    <row r="2083" spans="1:31" x14ac:dyDescent="0.2">
      <c r="A2083">
        <v>2082</v>
      </c>
      <c r="C2083">
        <v>40091</v>
      </c>
      <c r="D2083">
        <v>196309</v>
      </c>
      <c r="F2083">
        <v>5</v>
      </c>
      <c r="G2083">
        <v>54</v>
      </c>
      <c r="H2083">
        <v>52.5</v>
      </c>
      <c r="I2083" t="s">
        <v>26</v>
      </c>
      <c r="J2083">
        <v>39</v>
      </c>
      <c r="K2083">
        <v>57</v>
      </c>
      <c r="L2083">
        <v>29</v>
      </c>
      <c r="M2083">
        <v>-39</v>
      </c>
      <c r="N2083">
        <v>5.57</v>
      </c>
      <c r="P2083">
        <v>1.51</v>
      </c>
      <c r="R2083">
        <v>1.85</v>
      </c>
      <c r="X2083" t="s">
        <v>53</v>
      </c>
      <c r="Y2083">
        <v>2082</v>
      </c>
      <c r="Z2083" s="1">
        <v>0.24644097222222219</v>
      </c>
      <c r="AA2083" t="s">
        <v>7968</v>
      </c>
      <c r="AB2083">
        <v>-1.4E-2</v>
      </c>
      <c r="AC2083">
        <v>1.6E-2</v>
      </c>
      <c r="AD2083">
        <v>5.57</v>
      </c>
      <c r="AE2083" t="s">
        <v>53</v>
      </c>
    </row>
    <row r="2084" spans="1:31" x14ac:dyDescent="0.2">
      <c r="A2084">
        <v>2083</v>
      </c>
      <c r="C2084">
        <v>40105</v>
      </c>
      <c r="D2084">
        <v>234191</v>
      </c>
      <c r="F2084">
        <v>5</v>
      </c>
      <c r="G2084">
        <v>54</v>
      </c>
      <c r="H2084">
        <v>10.7</v>
      </c>
      <c r="I2084" t="s">
        <v>26</v>
      </c>
      <c r="J2084">
        <v>50</v>
      </c>
      <c r="K2084">
        <v>21</v>
      </c>
      <c r="L2084">
        <v>43</v>
      </c>
      <c r="M2084">
        <v>-50</v>
      </c>
      <c r="N2084">
        <v>6.52</v>
      </c>
      <c r="P2084">
        <v>0.9</v>
      </c>
      <c r="R2084">
        <v>0.63</v>
      </c>
      <c r="T2084">
        <v>0.3</v>
      </c>
      <c r="U2084" t="s">
        <v>93</v>
      </c>
      <c r="X2084" t="s">
        <v>457</v>
      </c>
      <c r="Y2084">
        <v>2083</v>
      </c>
      <c r="Z2084" s="1">
        <v>0.24595717592592592</v>
      </c>
      <c r="AA2084" t="s">
        <v>7969</v>
      </c>
      <c r="AB2084">
        <v>8.5999999999999993E-2</v>
      </c>
      <c r="AC2084">
        <v>0.56899999999999995</v>
      </c>
      <c r="AD2084">
        <v>6.52</v>
      </c>
      <c r="AE2084" t="s">
        <v>457</v>
      </c>
    </row>
    <row r="2085" spans="1:31" x14ac:dyDescent="0.2">
      <c r="A2085">
        <v>2084</v>
      </c>
      <c r="B2085" t="s">
        <v>1999</v>
      </c>
      <c r="C2085">
        <v>40111</v>
      </c>
      <c r="D2085">
        <v>77775</v>
      </c>
      <c r="F2085">
        <v>5</v>
      </c>
      <c r="G2085">
        <v>57</v>
      </c>
      <c r="H2085">
        <v>59.7</v>
      </c>
      <c r="I2085" t="s">
        <v>24</v>
      </c>
      <c r="J2085">
        <v>25</v>
      </c>
      <c r="K2085">
        <v>57</v>
      </c>
      <c r="L2085">
        <v>14</v>
      </c>
      <c r="M2085">
        <v>25</v>
      </c>
      <c r="N2085">
        <v>4.82</v>
      </c>
      <c r="P2085">
        <v>-0.06</v>
      </c>
      <c r="R2085">
        <v>-0.93</v>
      </c>
      <c r="T2085">
        <v>-0.11</v>
      </c>
      <c r="X2085" t="s">
        <v>2000</v>
      </c>
      <c r="Y2085">
        <v>2084</v>
      </c>
      <c r="Z2085" s="1">
        <v>0.2486076388888889</v>
      </c>
      <c r="AA2085" t="s">
        <v>7970</v>
      </c>
      <c r="AB2085">
        <v>0</v>
      </c>
      <c r="AC2085">
        <v>-2E-3</v>
      </c>
      <c r="AD2085">
        <v>4.82</v>
      </c>
      <c r="AE2085" t="s">
        <v>11535</v>
      </c>
    </row>
    <row r="2086" spans="1:31" x14ac:dyDescent="0.2">
      <c r="A2086">
        <v>2085</v>
      </c>
      <c r="B2086" t="s">
        <v>2001</v>
      </c>
      <c r="C2086">
        <v>40136</v>
      </c>
      <c r="D2086">
        <v>150957</v>
      </c>
      <c r="F2086">
        <v>5</v>
      </c>
      <c r="G2086">
        <v>56</v>
      </c>
      <c r="H2086">
        <v>24.3</v>
      </c>
      <c r="I2086" t="s">
        <v>26</v>
      </c>
      <c r="J2086">
        <v>14</v>
      </c>
      <c r="K2086">
        <v>10</v>
      </c>
      <c r="L2086">
        <v>4</v>
      </c>
      <c r="M2086">
        <v>-14</v>
      </c>
      <c r="N2086">
        <v>3.71</v>
      </c>
      <c r="P2086">
        <v>0.33</v>
      </c>
      <c r="R2086">
        <v>0.01</v>
      </c>
      <c r="T2086">
        <v>0.16</v>
      </c>
      <c r="X2086" t="s">
        <v>2565</v>
      </c>
      <c r="Y2086">
        <v>2085</v>
      </c>
      <c r="Z2086" s="1">
        <v>0.24750347222222224</v>
      </c>
      <c r="AA2086" t="s">
        <v>7971</v>
      </c>
      <c r="AB2086">
        <v>-4.2000000000000003E-2</v>
      </c>
      <c r="AC2086">
        <v>0.13900000000000001</v>
      </c>
      <c r="AD2086">
        <v>3.71</v>
      </c>
      <c r="AE2086" t="s">
        <v>2565</v>
      </c>
    </row>
    <row r="2087" spans="1:31" x14ac:dyDescent="0.2">
      <c r="A2087">
        <v>2086</v>
      </c>
      <c r="C2087">
        <v>40151</v>
      </c>
      <c r="D2087">
        <v>171034</v>
      </c>
      <c r="F2087">
        <v>5</v>
      </c>
      <c r="G2087">
        <v>56</v>
      </c>
      <c r="H2087">
        <v>14.3</v>
      </c>
      <c r="I2087" t="s">
        <v>26</v>
      </c>
      <c r="J2087">
        <v>22</v>
      </c>
      <c r="K2087">
        <v>50</v>
      </c>
      <c r="L2087">
        <v>25</v>
      </c>
      <c r="M2087">
        <v>-22</v>
      </c>
      <c r="N2087">
        <v>5.96</v>
      </c>
      <c r="P2087">
        <v>1.1100000000000001</v>
      </c>
      <c r="R2087">
        <v>0.99</v>
      </c>
      <c r="S2087" t="s">
        <v>2818</v>
      </c>
      <c r="X2087" t="s">
        <v>40</v>
      </c>
      <c r="Y2087">
        <v>2086</v>
      </c>
      <c r="Z2087" s="1">
        <v>0.24738773148148149</v>
      </c>
      <c r="AA2087" t="s">
        <v>7972</v>
      </c>
      <c r="AB2087">
        <v>0.11899999999999999</v>
      </c>
      <c r="AC2087">
        <v>2.1000000000000001E-2</v>
      </c>
      <c r="AD2087">
        <v>5.96</v>
      </c>
      <c r="AE2087" t="s">
        <v>40</v>
      </c>
    </row>
    <row r="2088" spans="1:31" x14ac:dyDescent="0.2">
      <c r="A2088">
        <v>2087</v>
      </c>
      <c r="B2088" t="s">
        <v>2002</v>
      </c>
      <c r="C2088">
        <v>40176</v>
      </c>
      <c r="D2088">
        <v>196316</v>
      </c>
      <c r="F2088">
        <v>5</v>
      </c>
      <c r="G2088">
        <v>55</v>
      </c>
      <c r="H2088">
        <v>29.9</v>
      </c>
      <c r="I2088" t="s">
        <v>26</v>
      </c>
      <c r="J2088">
        <v>37</v>
      </c>
      <c r="K2088">
        <v>7</v>
      </c>
      <c r="L2088">
        <v>15</v>
      </c>
      <c r="M2088">
        <v>-37</v>
      </c>
      <c r="N2088">
        <v>4.97</v>
      </c>
      <c r="P2088">
        <v>1.1100000000000001</v>
      </c>
      <c r="X2088" t="s">
        <v>45</v>
      </c>
      <c r="Y2088">
        <v>2087</v>
      </c>
      <c r="Z2088" s="1">
        <v>0.2468738425925926</v>
      </c>
      <c r="AA2088" t="s">
        <v>7973</v>
      </c>
      <c r="AB2088">
        <v>3.2000000000000001E-2</v>
      </c>
      <c r="AC2088">
        <v>-2.5999999999999999E-2</v>
      </c>
      <c r="AD2088">
        <v>4.97</v>
      </c>
      <c r="AE2088" t="s">
        <v>45</v>
      </c>
    </row>
    <row r="2089" spans="1:31" x14ac:dyDescent="0.2">
      <c r="A2089">
        <v>2088</v>
      </c>
      <c r="B2089" t="s">
        <v>2003</v>
      </c>
      <c r="C2089">
        <v>40183</v>
      </c>
      <c r="D2089">
        <v>40750</v>
      </c>
      <c r="E2089" t="s">
        <v>2004</v>
      </c>
      <c r="F2089">
        <v>5</v>
      </c>
      <c r="G2089">
        <v>59</v>
      </c>
      <c r="H2089">
        <v>31.7</v>
      </c>
      <c r="I2089" t="s">
        <v>24</v>
      </c>
      <c r="J2089">
        <v>44</v>
      </c>
      <c r="K2089">
        <v>56</v>
      </c>
      <c r="L2089">
        <v>51</v>
      </c>
      <c r="M2089">
        <v>44</v>
      </c>
      <c r="N2089">
        <v>1.9</v>
      </c>
      <c r="P2089">
        <v>0.03</v>
      </c>
      <c r="R2089">
        <v>0.05</v>
      </c>
      <c r="T2089">
        <v>-0.01</v>
      </c>
      <c r="X2089" t="s">
        <v>192</v>
      </c>
      <c r="Y2089">
        <v>2088</v>
      </c>
      <c r="Z2089" s="1">
        <v>0.2496724537037037</v>
      </c>
      <c r="AA2089" t="s">
        <v>7974</v>
      </c>
      <c r="AB2089">
        <v>-5.7000000000000002E-2</v>
      </c>
      <c r="AC2089">
        <v>0</v>
      </c>
      <c r="AD2089">
        <v>1.9</v>
      </c>
      <c r="AE2089" t="s">
        <v>192</v>
      </c>
    </row>
    <row r="2090" spans="1:31" x14ac:dyDescent="0.2">
      <c r="A2090">
        <v>2089</v>
      </c>
      <c r="C2090">
        <v>40200</v>
      </c>
      <c r="D2090">
        <v>217612</v>
      </c>
      <c r="F2090">
        <v>5</v>
      </c>
      <c r="G2090">
        <v>54</v>
      </c>
      <c r="H2090">
        <v>41.1</v>
      </c>
      <c r="I2090" t="s">
        <v>26</v>
      </c>
      <c r="J2090">
        <v>49</v>
      </c>
      <c r="K2090">
        <v>37</v>
      </c>
      <c r="L2090">
        <v>37</v>
      </c>
      <c r="M2090">
        <v>-49</v>
      </c>
      <c r="N2090">
        <v>6.1</v>
      </c>
      <c r="P2090">
        <v>-0.13</v>
      </c>
      <c r="X2090" t="s">
        <v>368</v>
      </c>
      <c r="Y2090">
        <v>2089</v>
      </c>
      <c r="Z2090" s="1">
        <v>0.24630902777777777</v>
      </c>
      <c r="AA2090" t="s">
        <v>7975</v>
      </c>
      <c r="AB2090">
        <v>-8.9999999999999993E-3</v>
      </c>
      <c r="AC2090">
        <v>1.6E-2</v>
      </c>
      <c r="AD2090">
        <v>6.1</v>
      </c>
      <c r="AE2090" t="s">
        <v>368</v>
      </c>
    </row>
    <row r="2091" spans="1:31" x14ac:dyDescent="0.2">
      <c r="A2091">
        <v>2090</v>
      </c>
      <c r="C2091">
        <v>40235</v>
      </c>
      <c r="D2091">
        <v>171045</v>
      </c>
      <c r="F2091">
        <v>5</v>
      </c>
      <c r="G2091">
        <v>56</v>
      </c>
      <c r="H2091">
        <v>34.5</v>
      </c>
      <c r="I2091" t="s">
        <v>26</v>
      </c>
      <c r="J2091">
        <v>23</v>
      </c>
      <c r="K2091">
        <v>12</v>
      </c>
      <c r="L2091">
        <v>56</v>
      </c>
      <c r="M2091">
        <v>-23</v>
      </c>
      <c r="N2091">
        <v>6.36</v>
      </c>
      <c r="P2091">
        <v>1.07</v>
      </c>
      <c r="X2091" t="s">
        <v>197</v>
      </c>
      <c r="Y2091">
        <v>2090</v>
      </c>
      <c r="Z2091" s="1">
        <v>0.24762152777777779</v>
      </c>
      <c r="AA2091" t="s">
        <v>7976</v>
      </c>
      <c r="AB2091">
        <v>1.4E-2</v>
      </c>
      <c r="AC2091">
        <v>2.5999999999999999E-2</v>
      </c>
      <c r="AD2091">
        <v>6.36</v>
      </c>
      <c r="AE2091" t="s">
        <v>197</v>
      </c>
    </row>
    <row r="2092" spans="1:31" x14ac:dyDescent="0.2">
      <c r="A2092">
        <v>2091</v>
      </c>
      <c r="B2092" t="s">
        <v>2005</v>
      </c>
      <c r="C2092">
        <v>40239</v>
      </c>
      <c r="D2092">
        <v>40756</v>
      </c>
      <c r="E2092" t="s">
        <v>2006</v>
      </c>
      <c r="F2092">
        <v>5</v>
      </c>
      <c r="G2092">
        <v>59</v>
      </c>
      <c r="H2092">
        <v>56.1</v>
      </c>
      <c r="I2092" t="s">
        <v>24</v>
      </c>
      <c r="J2092">
        <v>45</v>
      </c>
      <c r="K2092">
        <v>56</v>
      </c>
      <c r="L2092">
        <v>13</v>
      </c>
      <c r="M2092">
        <v>45</v>
      </c>
      <c r="N2092">
        <v>4.26</v>
      </c>
      <c r="P2092">
        <v>1.72</v>
      </c>
      <c r="R2092">
        <v>1.83</v>
      </c>
      <c r="T2092">
        <v>1.48</v>
      </c>
      <c r="X2092" t="s">
        <v>2007</v>
      </c>
      <c r="Y2092">
        <v>2091</v>
      </c>
      <c r="Z2092" s="1">
        <v>0.24995486111111109</v>
      </c>
      <c r="AA2092" t="s">
        <v>7977</v>
      </c>
      <c r="AB2092">
        <v>0</v>
      </c>
      <c r="AC2092">
        <v>-5.0000000000000001E-3</v>
      </c>
      <c r="AD2092">
        <v>4.26</v>
      </c>
      <c r="AE2092" t="s">
        <v>2007</v>
      </c>
    </row>
    <row r="2093" spans="1:31" x14ac:dyDescent="0.2">
      <c r="A2093">
        <v>2092</v>
      </c>
      <c r="B2093" t="s">
        <v>2008</v>
      </c>
      <c r="C2093">
        <v>40248</v>
      </c>
      <c r="D2093">
        <v>196330</v>
      </c>
      <c r="F2093">
        <v>5</v>
      </c>
      <c r="G2093">
        <v>56</v>
      </c>
      <c r="H2093">
        <v>20.9</v>
      </c>
      <c r="I2093" t="s">
        <v>26</v>
      </c>
      <c r="J2093">
        <v>31</v>
      </c>
      <c r="K2093">
        <v>22</v>
      </c>
      <c r="L2093">
        <v>57</v>
      </c>
      <c r="M2093">
        <v>-31</v>
      </c>
      <c r="N2093">
        <v>5.5</v>
      </c>
      <c r="X2093" t="s">
        <v>171</v>
      </c>
      <c r="Y2093">
        <v>2092</v>
      </c>
      <c r="Z2093" s="1">
        <v>0.24746412037037038</v>
      </c>
      <c r="AA2093" t="s">
        <v>7978</v>
      </c>
      <c r="AB2093">
        <v>-2E-3</v>
      </c>
      <c r="AC2093">
        <v>6.0000000000000001E-3</v>
      </c>
      <c r="AD2093">
        <v>5.5</v>
      </c>
      <c r="AE2093" t="s">
        <v>171</v>
      </c>
    </row>
    <row r="2094" spans="1:31" x14ac:dyDescent="0.2">
      <c r="A2094">
        <v>2093</v>
      </c>
      <c r="C2094">
        <v>40282</v>
      </c>
      <c r="D2094">
        <v>113306</v>
      </c>
      <c r="F2094">
        <v>5</v>
      </c>
      <c r="G2094">
        <v>57</v>
      </c>
      <c r="H2094">
        <v>54.2</v>
      </c>
      <c r="I2094" t="s">
        <v>24</v>
      </c>
      <c r="J2094">
        <v>1</v>
      </c>
      <c r="K2094">
        <v>13</v>
      </c>
      <c r="L2094">
        <v>28</v>
      </c>
      <c r="M2094">
        <v>1</v>
      </c>
      <c r="N2094">
        <v>6.22</v>
      </c>
      <c r="P2094">
        <v>1.48</v>
      </c>
      <c r="R2094">
        <v>1.84</v>
      </c>
      <c r="X2094" t="s">
        <v>53</v>
      </c>
      <c r="Y2094">
        <v>2093</v>
      </c>
      <c r="Z2094" s="1">
        <v>0.24854398148148149</v>
      </c>
      <c r="AA2094" t="s">
        <v>7979</v>
      </c>
      <c r="AB2094">
        <v>-6.9000000000000006E-2</v>
      </c>
      <c r="AC2094">
        <v>8.0000000000000002E-3</v>
      </c>
      <c r="AD2094">
        <v>6.22</v>
      </c>
      <c r="AE2094" t="s">
        <v>53</v>
      </c>
    </row>
    <row r="2095" spans="1:31" x14ac:dyDescent="0.2">
      <c r="A2095">
        <v>2094</v>
      </c>
      <c r="C2095">
        <v>40292</v>
      </c>
      <c r="D2095">
        <v>234199</v>
      </c>
      <c r="F2095">
        <v>5</v>
      </c>
      <c r="G2095">
        <v>54</v>
      </c>
      <c r="H2095">
        <v>50.2</v>
      </c>
      <c r="I2095" t="s">
        <v>26</v>
      </c>
      <c r="J2095">
        <v>52</v>
      </c>
      <c r="K2095">
        <v>38</v>
      </c>
      <c r="L2095">
        <v>7</v>
      </c>
      <c r="M2095">
        <v>-52</v>
      </c>
      <c r="N2095">
        <v>5.29</v>
      </c>
      <c r="P2095">
        <v>0.31</v>
      </c>
      <c r="R2095">
        <v>0</v>
      </c>
      <c r="S2095" t="s">
        <v>2818</v>
      </c>
      <c r="X2095" t="s">
        <v>2009</v>
      </c>
      <c r="Y2095">
        <v>2094</v>
      </c>
      <c r="Z2095" s="1">
        <v>0.24641435185185187</v>
      </c>
      <c r="AA2095" t="s">
        <v>7980</v>
      </c>
      <c r="AB2095">
        <v>-5.0000000000000001E-3</v>
      </c>
      <c r="AC2095">
        <v>0.248</v>
      </c>
      <c r="AD2095">
        <v>5.29</v>
      </c>
      <c r="AE2095" t="s">
        <v>7981</v>
      </c>
    </row>
    <row r="2096" spans="1:31" x14ac:dyDescent="0.2">
      <c r="A2096">
        <v>2095</v>
      </c>
      <c r="B2096" t="s">
        <v>2010</v>
      </c>
      <c r="C2096">
        <v>40312</v>
      </c>
      <c r="D2096">
        <v>58636</v>
      </c>
      <c r="E2096" t="s">
        <v>2011</v>
      </c>
      <c r="F2096">
        <v>5</v>
      </c>
      <c r="G2096">
        <v>59</v>
      </c>
      <c r="H2096">
        <v>43.3</v>
      </c>
      <c r="I2096" t="s">
        <v>24</v>
      </c>
      <c r="J2096">
        <v>37</v>
      </c>
      <c r="K2096">
        <v>12</v>
      </c>
      <c r="L2096">
        <v>45</v>
      </c>
      <c r="M2096">
        <v>37</v>
      </c>
      <c r="N2096">
        <v>2.62</v>
      </c>
      <c r="P2096">
        <v>-0.08</v>
      </c>
      <c r="R2096">
        <v>-0.18</v>
      </c>
      <c r="T2096">
        <v>-0.06</v>
      </c>
      <c r="X2096" t="s">
        <v>2335</v>
      </c>
      <c r="Y2096">
        <v>2095</v>
      </c>
      <c r="Z2096" s="1">
        <v>0.24980671296296297</v>
      </c>
      <c r="AA2096" t="s">
        <v>7982</v>
      </c>
      <c r="AB2096">
        <v>4.8000000000000001E-2</v>
      </c>
      <c r="AC2096">
        <v>-8.1000000000000003E-2</v>
      </c>
      <c r="AD2096">
        <v>2.62</v>
      </c>
      <c r="AE2096" t="s">
        <v>2335</v>
      </c>
    </row>
    <row r="2097" spans="1:32" x14ac:dyDescent="0.2">
      <c r="A2097">
        <v>2096</v>
      </c>
      <c r="C2097">
        <v>40325</v>
      </c>
      <c r="D2097">
        <v>40769</v>
      </c>
      <c r="F2097">
        <v>6</v>
      </c>
      <c r="G2097">
        <v>0</v>
      </c>
      <c r="H2097">
        <v>19</v>
      </c>
      <c r="I2097" t="s">
        <v>24</v>
      </c>
      <c r="J2097">
        <v>44</v>
      </c>
      <c r="K2097">
        <v>35</v>
      </c>
      <c r="L2097">
        <v>31</v>
      </c>
      <c r="M2097">
        <v>44</v>
      </c>
      <c r="N2097">
        <v>6.22</v>
      </c>
      <c r="X2097" t="s">
        <v>2012</v>
      </c>
      <c r="Y2097">
        <v>2096</v>
      </c>
      <c r="Z2097" s="1">
        <v>0.2502199074074074</v>
      </c>
      <c r="AA2097" t="s">
        <v>7983</v>
      </c>
      <c r="AB2097">
        <v>-2.5999999999999999E-2</v>
      </c>
      <c r="AC2097">
        <v>-4.1000000000000002E-2</v>
      </c>
      <c r="AD2097">
        <v>6.22</v>
      </c>
      <c r="AE2097" t="s">
        <v>125</v>
      </c>
      <c r="AF2097" t="s">
        <v>36</v>
      </c>
    </row>
    <row r="2098" spans="1:32" x14ac:dyDescent="0.2">
      <c r="A2098">
        <v>2097</v>
      </c>
      <c r="C2098">
        <v>40347</v>
      </c>
      <c r="D2098">
        <v>132700</v>
      </c>
      <c r="F2098">
        <v>5</v>
      </c>
      <c r="G2098">
        <v>58</v>
      </c>
      <c r="H2098">
        <v>11.7</v>
      </c>
      <c r="I2098" t="s">
        <v>26</v>
      </c>
      <c r="J2098">
        <v>0</v>
      </c>
      <c r="K2098">
        <v>59</v>
      </c>
      <c r="L2098">
        <v>39</v>
      </c>
      <c r="M2098">
        <v>0</v>
      </c>
      <c r="N2098">
        <v>6.22</v>
      </c>
      <c r="P2098">
        <v>1.1399999999999999</v>
      </c>
      <c r="R2098">
        <v>1.2</v>
      </c>
      <c r="X2098" t="s">
        <v>197</v>
      </c>
      <c r="Y2098">
        <v>2097</v>
      </c>
      <c r="Z2098" s="1">
        <v>0.24874652777777775</v>
      </c>
      <c r="AA2098" t="s">
        <v>7984</v>
      </c>
      <c r="AB2098">
        <v>7.0000000000000001E-3</v>
      </c>
      <c r="AC2098">
        <v>-2.5000000000000001E-2</v>
      </c>
      <c r="AD2098">
        <v>6.22</v>
      </c>
      <c r="AE2098" t="s">
        <v>197</v>
      </c>
    </row>
    <row r="2099" spans="1:32" x14ac:dyDescent="0.2">
      <c r="A2099">
        <v>2098</v>
      </c>
      <c r="C2099">
        <v>40359</v>
      </c>
      <c r="D2099">
        <v>196335</v>
      </c>
      <c r="F2099">
        <v>5</v>
      </c>
      <c r="G2099">
        <v>56</v>
      </c>
      <c r="H2099">
        <v>49</v>
      </c>
      <c r="I2099" t="s">
        <v>26</v>
      </c>
      <c r="J2099">
        <v>31</v>
      </c>
      <c r="K2099">
        <v>58</v>
      </c>
      <c r="L2099">
        <v>34</v>
      </c>
      <c r="M2099">
        <v>-31</v>
      </c>
      <c r="N2099">
        <v>6.44</v>
      </c>
      <c r="P2099">
        <v>1.07</v>
      </c>
      <c r="X2099" t="s">
        <v>71</v>
      </c>
      <c r="Y2099">
        <v>2098</v>
      </c>
      <c r="Z2099" s="1">
        <v>0.24778935185185183</v>
      </c>
      <c r="AA2099" t="s">
        <v>7985</v>
      </c>
      <c r="AB2099">
        <v>2E-3</v>
      </c>
      <c r="AC2099">
        <v>1.9E-2</v>
      </c>
      <c r="AD2099">
        <v>6.44</v>
      </c>
      <c r="AE2099" t="s">
        <v>71</v>
      </c>
    </row>
    <row r="2100" spans="1:32" x14ac:dyDescent="0.2">
      <c r="A2100">
        <v>2099</v>
      </c>
      <c r="C2100">
        <v>40369</v>
      </c>
      <c r="D2100">
        <v>95075</v>
      </c>
      <c r="F2100">
        <v>5</v>
      </c>
      <c r="G2100">
        <v>58</v>
      </c>
      <c r="H2100">
        <v>53.2</v>
      </c>
      <c r="I2100" t="s">
        <v>24</v>
      </c>
      <c r="J2100">
        <v>12</v>
      </c>
      <c r="K2100">
        <v>48</v>
      </c>
      <c r="L2100">
        <v>31</v>
      </c>
      <c r="M2100">
        <v>12</v>
      </c>
      <c r="N2100">
        <v>5.7</v>
      </c>
      <c r="P2100">
        <v>0.89</v>
      </c>
      <c r="R2100">
        <v>0.63</v>
      </c>
      <c r="S2100" t="s">
        <v>2818</v>
      </c>
      <c r="X2100" t="s">
        <v>2013</v>
      </c>
      <c r="Y2100">
        <v>2099</v>
      </c>
      <c r="Z2100" s="1">
        <v>0.24922685185185187</v>
      </c>
      <c r="AA2100" t="s">
        <v>7986</v>
      </c>
      <c r="AB2100">
        <v>-1.4E-2</v>
      </c>
      <c r="AC2100">
        <v>2.1000000000000001E-2</v>
      </c>
      <c r="AD2100">
        <v>5.7</v>
      </c>
      <c r="AE2100" t="s">
        <v>125</v>
      </c>
      <c r="AF2100" t="s">
        <v>36</v>
      </c>
    </row>
    <row r="2101" spans="1:32" x14ac:dyDescent="0.2">
      <c r="A2101">
        <v>2100</v>
      </c>
      <c r="B2101" t="s">
        <v>2014</v>
      </c>
      <c r="C2101">
        <v>40372</v>
      </c>
      <c r="D2101">
        <v>113315</v>
      </c>
      <c r="E2101" t="s">
        <v>2015</v>
      </c>
      <c r="F2101">
        <v>5</v>
      </c>
      <c r="G2101">
        <v>58</v>
      </c>
      <c r="H2101">
        <v>24.4</v>
      </c>
      <c r="I2101" t="s">
        <v>24</v>
      </c>
      <c r="J2101">
        <v>1</v>
      </c>
      <c r="K2101">
        <v>50</v>
      </c>
      <c r="L2101">
        <v>13</v>
      </c>
      <c r="M2101">
        <v>1</v>
      </c>
      <c r="N2101">
        <v>5.9</v>
      </c>
      <c r="P2101">
        <v>0.21</v>
      </c>
      <c r="R2101">
        <v>0.17</v>
      </c>
      <c r="X2101" t="s">
        <v>2016</v>
      </c>
      <c r="Y2101">
        <v>2100</v>
      </c>
      <c r="Z2101" s="1">
        <v>0.24889351851851851</v>
      </c>
      <c r="AA2101" t="s">
        <v>7987</v>
      </c>
      <c r="AB2101">
        <v>5.0000000000000001E-3</v>
      </c>
      <c r="AC2101">
        <v>-8.0000000000000002E-3</v>
      </c>
      <c r="AD2101">
        <v>5.9</v>
      </c>
      <c r="AE2101" t="s">
        <v>7988</v>
      </c>
    </row>
    <row r="2102" spans="1:32" x14ac:dyDescent="0.2">
      <c r="A2102">
        <v>2101</v>
      </c>
      <c r="B2102" t="s">
        <v>2017</v>
      </c>
      <c r="C2102">
        <v>40394</v>
      </c>
      <c r="D2102">
        <v>40778</v>
      </c>
      <c r="F2102">
        <v>6</v>
      </c>
      <c r="G2102">
        <v>0</v>
      </c>
      <c r="H2102">
        <v>58.6</v>
      </c>
      <c r="I2102" t="s">
        <v>24</v>
      </c>
      <c r="J2102">
        <v>47</v>
      </c>
      <c r="K2102">
        <v>54</v>
      </c>
      <c r="L2102">
        <v>7</v>
      </c>
      <c r="M2102">
        <v>47</v>
      </c>
      <c r="N2102">
        <v>5.73</v>
      </c>
      <c r="P2102">
        <v>-0.01</v>
      </c>
      <c r="R2102">
        <v>-0.12</v>
      </c>
      <c r="X2102" t="s">
        <v>2018</v>
      </c>
      <c r="Y2102">
        <v>2101</v>
      </c>
      <c r="Z2102" s="1">
        <v>0.25067824074074074</v>
      </c>
      <c r="AA2102" t="s">
        <v>7989</v>
      </c>
      <c r="AB2102">
        <v>6.0000000000000001E-3</v>
      </c>
      <c r="AC2102">
        <v>-1.7999999999999999E-2</v>
      </c>
      <c r="AD2102">
        <v>5.73</v>
      </c>
      <c r="AE2102" t="s">
        <v>3102</v>
      </c>
      <c r="AF2102" t="s">
        <v>36</v>
      </c>
    </row>
    <row r="2103" spans="1:32" x14ac:dyDescent="0.2">
      <c r="A2103">
        <v>2102</v>
      </c>
      <c r="C2103">
        <v>40409</v>
      </c>
      <c r="D2103">
        <v>249390</v>
      </c>
      <c r="F2103">
        <v>5</v>
      </c>
      <c r="G2103">
        <v>54</v>
      </c>
      <c r="H2103">
        <v>6.1</v>
      </c>
      <c r="I2103" t="s">
        <v>26</v>
      </c>
      <c r="J2103">
        <v>63</v>
      </c>
      <c r="K2103">
        <v>5</v>
      </c>
      <c r="L2103">
        <v>24</v>
      </c>
      <c r="M2103">
        <v>-63</v>
      </c>
      <c r="N2103">
        <v>4.6500000000000004</v>
      </c>
      <c r="P2103">
        <v>1.05</v>
      </c>
      <c r="R2103">
        <v>0.96</v>
      </c>
      <c r="T2103">
        <v>0.5</v>
      </c>
      <c r="X2103" t="s">
        <v>3114</v>
      </c>
      <c r="Y2103">
        <v>2102</v>
      </c>
      <c r="Z2103" s="1">
        <v>0.24590393518518519</v>
      </c>
      <c r="AA2103" t="s">
        <v>7990</v>
      </c>
      <c r="AB2103">
        <v>0.13800000000000001</v>
      </c>
      <c r="AC2103">
        <v>0.53700000000000003</v>
      </c>
      <c r="AD2103">
        <v>4.6500000000000004</v>
      </c>
      <c r="AE2103" t="s">
        <v>45</v>
      </c>
      <c r="AF2103" t="s">
        <v>36</v>
      </c>
    </row>
    <row r="2104" spans="1:32" x14ac:dyDescent="0.2">
      <c r="A2104">
        <v>2103</v>
      </c>
      <c r="B2104" t="s">
        <v>2019</v>
      </c>
      <c r="C2104">
        <v>40446</v>
      </c>
      <c r="D2104">
        <v>113321</v>
      </c>
      <c r="F2104">
        <v>5</v>
      </c>
      <c r="G2104">
        <v>58</v>
      </c>
      <c r="H2104">
        <v>49.6</v>
      </c>
      <c r="I2104" t="s">
        <v>24</v>
      </c>
      <c r="J2104">
        <v>0</v>
      </c>
      <c r="K2104">
        <v>33</v>
      </c>
      <c r="L2104">
        <v>11</v>
      </c>
      <c r="M2104">
        <v>0</v>
      </c>
      <c r="N2104">
        <v>5.22</v>
      </c>
      <c r="P2104">
        <v>0.01</v>
      </c>
      <c r="R2104">
        <v>0.01</v>
      </c>
      <c r="X2104" t="s">
        <v>3008</v>
      </c>
      <c r="Y2104">
        <v>2103</v>
      </c>
      <c r="Z2104" s="1">
        <v>0.24918518518518518</v>
      </c>
      <c r="AA2104" t="s">
        <v>7991</v>
      </c>
      <c r="AB2104">
        <v>-1.2999999999999999E-2</v>
      </c>
      <c r="AC2104">
        <v>2E-3</v>
      </c>
      <c r="AD2104">
        <v>5.22</v>
      </c>
      <c r="AE2104" t="s">
        <v>3008</v>
      </c>
    </row>
    <row r="2105" spans="1:32" x14ac:dyDescent="0.2">
      <c r="A2105">
        <v>2104</v>
      </c>
      <c r="C2105">
        <v>40455</v>
      </c>
      <c r="D2105">
        <v>249391</v>
      </c>
      <c r="F2105">
        <v>5</v>
      </c>
      <c r="G2105">
        <v>54</v>
      </c>
      <c r="H2105">
        <v>11.9</v>
      </c>
      <c r="I2105" t="s">
        <v>26</v>
      </c>
      <c r="J2105">
        <v>64</v>
      </c>
      <c r="K2105">
        <v>28</v>
      </c>
      <c r="L2105">
        <v>56</v>
      </c>
      <c r="M2105">
        <v>-64</v>
      </c>
      <c r="N2105">
        <v>6.63</v>
      </c>
      <c r="P2105">
        <v>0.38</v>
      </c>
      <c r="R2105">
        <v>0.1</v>
      </c>
      <c r="X2105" t="s">
        <v>423</v>
      </c>
      <c r="Y2105">
        <v>2104</v>
      </c>
      <c r="Z2105" s="1">
        <v>0.24597106481481482</v>
      </c>
      <c r="AA2105" t="s">
        <v>7992</v>
      </c>
      <c r="AB2105">
        <v>-3.0000000000000001E-3</v>
      </c>
      <c r="AC2105">
        <v>6.4000000000000001E-2</v>
      </c>
      <c r="AD2105">
        <v>6.63</v>
      </c>
      <c r="AE2105" t="s">
        <v>423</v>
      </c>
    </row>
    <row r="2106" spans="1:32" x14ac:dyDescent="0.2">
      <c r="A2106">
        <v>2105</v>
      </c>
      <c r="C2106">
        <v>40486</v>
      </c>
      <c r="D2106">
        <v>40789</v>
      </c>
      <c r="F2106">
        <v>6</v>
      </c>
      <c r="G2106">
        <v>1</v>
      </c>
      <c r="H2106">
        <v>43.1</v>
      </c>
      <c r="I2106" t="s">
        <v>24</v>
      </c>
      <c r="J2106">
        <v>48</v>
      </c>
      <c r="K2106">
        <v>57</v>
      </c>
      <c r="L2106">
        <v>34</v>
      </c>
      <c r="M2106">
        <v>48</v>
      </c>
      <c r="N2106">
        <v>5.96</v>
      </c>
      <c r="P2106">
        <v>1.45</v>
      </c>
      <c r="X2106" t="s">
        <v>197</v>
      </c>
      <c r="Y2106">
        <v>2105</v>
      </c>
      <c r="Z2106" s="1">
        <v>0.25119328703703703</v>
      </c>
      <c r="AA2106" t="s">
        <v>7993</v>
      </c>
      <c r="AB2106">
        <v>5.0000000000000001E-3</v>
      </c>
      <c r="AC2106">
        <v>-1.4999999999999999E-2</v>
      </c>
      <c r="AD2106">
        <v>5.96</v>
      </c>
      <c r="AE2106" t="s">
        <v>197</v>
      </c>
    </row>
    <row r="2107" spans="1:32" x14ac:dyDescent="0.2">
      <c r="A2107">
        <v>2106</v>
      </c>
      <c r="B2107" t="s">
        <v>2020</v>
      </c>
      <c r="C2107">
        <v>40494</v>
      </c>
      <c r="D2107">
        <v>196352</v>
      </c>
      <c r="F2107">
        <v>5</v>
      </c>
      <c r="G2107">
        <v>57</v>
      </c>
      <c r="H2107">
        <v>32.200000000000003</v>
      </c>
      <c r="I2107" t="s">
        <v>26</v>
      </c>
      <c r="J2107">
        <v>35</v>
      </c>
      <c r="K2107">
        <v>17</v>
      </c>
      <c r="L2107">
        <v>0</v>
      </c>
      <c r="M2107">
        <v>-35</v>
      </c>
      <c r="N2107">
        <v>4.3600000000000003</v>
      </c>
      <c r="P2107">
        <v>-0.18</v>
      </c>
      <c r="R2107">
        <v>-0.66</v>
      </c>
      <c r="T2107">
        <v>-0.17</v>
      </c>
      <c r="X2107" t="s">
        <v>214</v>
      </c>
      <c r="Y2107">
        <v>2106</v>
      </c>
      <c r="Z2107" s="1">
        <v>0.24828935185185186</v>
      </c>
      <c r="AA2107" t="s">
        <v>7994</v>
      </c>
      <c r="AB2107">
        <v>0</v>
      </c>
      <c r="AC2107">
        <v>8.9999999999999993E-3</v>
      </c>
      <c r="AD2107">
        <v>4.3600000000000003</v>
      </c>
      <c r="AE2107" t="s">
        <v>5651</v>
      </c>
    </row>
    <row r="2108" spans="1:32" x14ac:dyDescent="0.2">
      <c r="A2108">
        <v>2107</v>
      </c>
      <c r="B2108" t="s">
        <v>2021</v>
      </c>
      <c r="C2108">
        <v>40535</v>
      </c>
      <c r="D2108">
        <v>132714</v>
      </c>
      <c r="E2108" t="s">
        <v>2022</v>
      </c>
      <c r="F2108">
        <v>5</v>
      </c>
      <c r="G2108">
        <v>59</v>
      </c>
      <c r="H2108">
        <v>1</v>
      </c>
      <c r="I2108" t="s">
        <v>26</v>
      </c>
      <c r="J2108">
        <v>9</v>
      </c>
      <c r="K2108">
        <v>22</v>
      </c>
      <c r="L2108">
        <v>56</v>
      </c>
      <c r="M2108">
        <v>-9</v>
      </c>
      <c r="N2108">
        <v>6.12</v>
      </c>
      <c r="P2108">
        <v>0.28999999999999998</v>
      </c>
      <c r="R2108">
        <v>0.1</v>
      </c>
      <c r="X2108" t="s">
        <v>307</v>
      </c>
      <c r="Y2108">
        <v>2107</v>
      </c>
      <c r="Z2108" s="1">
        <v>0.24931712962962962</v>
      </c>
      <c r="AA2108" t="s">
        <v>7995</v>
      </c>
      <c r="AB2108">
        <v>1.4E-2</v>
      </c>
      <c r="AC2108">
        <v>1.2E-2</v>
      </c>
      <c r="AD2108">
        <v>6.12</v>
      </c>
      <c r="AE2108" t="s">
        <v>307</v>
      </c>
    </row>
    <row r="2109" spans="1:32" x14ac:dyDescent="0.2">
      <c r="A2109">
        <v>2108</v>
      </c>
      <c r="B2109" t="s">
        <v>2023</v>
      </c>
      <c r="C2109">
        <v>40536</v>
      </c>
      <c r="D2109">
        <v>132715</v>
      </c>
      <c r="F2109">
        <v>5</v>
      </c>
      <c r="G2109">
        <v>59</v>
      </c>
      <c r="H2109">
        <v>4.3</v>
      </c>
      <c r="I2109" t="s">
        <v>26</v>
      </c>
      <c r="J2109">
        <v>9</v>
      </c>
      <c r="K2109">
        <v>33</v>
      </c>
      <c r="L2109">
        <v>30</v>
      </c>
      <c r="M2109">
        <v>-9</v>
      </c>
      <c r="N2109">
        <v>5.03</v>
      </c>
      <c r="P2109">
        <v>0.19</v>
      </c>
      <c r="R2109">
        <v>0.16</v>
      </c>
      <c r="T2109">
        <v>0.09</v>
      </c>
      <c r="X2109" t="s">
        <v>2024</v>
      </c>
      <c r="Y2109">
        <v>2108</v>
      </c>
      <c r="Z2109" s="1">
        <v>0.2493553240740741</v>
      </c>
      <c r="AA2109" t="s">
        <v>7996</v>
      </c>
      <c r="AB2109">
        <v>8.9999999999999993E-3</v>
      </c>
      <c r="AC2109">
        <v>-0.05</v>
      </c>
      <c r="AD2109">
        <v>5.03</v>
      </c>
      <c r="AE2109" t="s">
        <v>7997</v>
      </c>
    </row>
    <row r="2110" spans="1:32" x14ac:dyDescent="0.2">
      <c r="A2110">
        <v>2109</v>
      </c>
      <c r="C2110">
        <v>40574</v>
      </c>
      <c r="D2110">
        <v>132723</v>
      </c>
      <c r="F2110">
        <v>5</v>
      </c>
      <c r="G2110">
        <v>59</v>
      </c>
      <c r="H2110">
        <v>37.700000000000003</v>
      </c>
      <c r="I2110" t="s">
        <v>26</v>
      </c>
      <c r="J2110">
        <v>1</v>
      </c>
      <c r="K2110">
        <v>26</v>
      </c>
      <c r="L2110">
        <v>40</v>
      </c>
      <c r="M2110">
        <v>-1</v>
      </c>
      <c r="N2110">
        <v>6.63</v>
      </c>
      <c r="P2110">
        <v>-7.0000000000000007E-2</v>
      </c>
      <c r="R2110">
        <v>-0.39</v>
      </c>
      <c r="X2110" t="s">
        <v>539</v>
      </c>
      <c r="Y2110">
        <v>2109</v>
      </c>
      <c r="Z2110" s="1">
        <v>0.24974189814814815</v>
      </c>
      <c r="AA2110" t="s">
        <v>7998</v>
      </c>
      <c r="AB2110">
        <v>-8.9999999999999993E-3</v>
      </c>
      <c r="AC2110">
        <v>-0.02</v>
      </c>
      <c r="AD2110">
        <v>6.63</v>
      </c>
      <c r="AE2110" t="s">
        <v>111</v>
      </c>
    </row>
    <row r="2111" spans="1:32" x14ac:dyDescent="0.2">
      <c r="A2111">
        <v>2110</v>
      </c>
      <c r="C2111">
        <v>40588</v>
      </c>
      <c r="D2111">
        <v>58657</v>
      </c>
      <c r="F2111">
        <v>6</v>
      </c>
      <c r="G2111">
        <v>1</v>
      </c>
      <c r="H2111">
        <v>10.199999999999999</v>
      </c>
      <c r="I2111" t="s">
        <v>24</v>
      </c>
      <c r="J2111">
        <v>31</v>
      </c>
      <c r="K2111">
        <v>2</v>
      </c>
      <c r="L2111">
        <v>5</v>
      </c>
      <c r="M2111">
        <v>31</v>
      </c>
      <c r="N2111">
        <v>5.98</v>
      </c>
      <c r="O2111" t="s">
        <v>103</v>
      </c>
      <c r="P2111">
        <v>0.08</v>
      </c>
      <c r="R2111">
        <v>0.14000000000000001</v>
      </c>
      <c r="X2111" t="s">
        <v>114</v>
      </c>
      <c r="Y2111">
        <v>2110</v>
      </c>
      <c r="Z2111" s="1">
        <v>0.25081249999999999</v>
      </c>
      <c r="AA2111" t="s">
        <v>7999</v>
      </c>
      <c r="AB2111">
        <v>-1E-3</v>
      </c>
      <c r="AC2111">
        <v>8.9999999999999993E-3</v>
      </c>
      <c r="AD2111">
        <v>5.98</v>
      </c>
      <c r="AE2111" t="s">
        <v>114</v>
      </c>
    </row>
    <row r="2112" spans="1:32" x14ac:dyDescent="0.2">
      <c r="A2112">
        <v>2111</v>
      </c>
      <c r="C2112">
        <v>40589</v>
      </c>
      <c r="D2112">
        <v>77837</v>
      </c>
      <c r="F2112">
        <v>6</v>
      </c>
      <c r="G2112">
        <v>1</v>
      </c>
      <c r="H2112">
        <v>0.4</v>
      </c>
      <c r="I2112" t="s">
        <v>24</v>
      </c>
      <c r="J2112">
        <v>27</v>
      </c>
      <c r="K2112">
        <v>34</v>
      </c>
      <c r="L2112">
        <v>20</v>
      </c>
      <c r="M2112">
        <v>27</v>
      </c>
      <c r="N2112">
        <v>6.05</v>
      </c>
      <c r="P2112">
        <v>0.25</v>
      </c>
      <c r="R2112">
        <v>-0.26</v>
      </c>
      <c r="X2112" t="s">
        <v>2025</v>
      </c>
      <c r="Y2112">
        <v>2111</v>
      </c>
      <c r="Z2112" s="1">
        <v>0.25069907407407405</v>
      </c>
      <c r="AA2112" t="s">
        <v>8000</v>
      </c>
      <c r="AB2112">
        <v>-1E-3</v>
      </c>
      <c r="AC2112">
        <v>-4.0000000000000001E-3</v>
      </c>
      <c r="AD2112">
        <v>6.05</v>
      </c>
      <c r="AE2112" t="s">
        <v>2025</v>
      </c>
    </row>
    <row r="2113" spans="1:32" x14ac:dyDescent="0.2">
      <c r="A2113">
        <v>2112</v>
      </c>
      <c r="C2113">
        <v>40626</v>
      </c>
      <c r="D2113">
        <v>40801</v>
      </c>
      <c r="F2113">
        <v>6</v>
      </c>
      <c r="G2113">
        <v>2</v>
      </c>
      <c r="H2113">
        <v>48.7</v>
      </c>
      <c r="I2113" t="s">
        <v>24</v>
      </c>
      <c r="J2113">
        <v>49</v>
      </c>
      <c r="K2113">
        <v>54</v>
      </c>
      <c r="L2113">
        <v>20</v>
      </c>
      <c r="M2113">
        <v>49</v>
      </c>
      <c r="N2113">
        <v>6.05</v>
      </c>
      <c r="P2113">
        <v>-0.06</v>
      </c>
      <c r="R2113">
        <v>-0.1</v>
      </c>
      <c r="X2113" t="s">
        <v>2249</v>
      </c>
      <c r="Y2113">
        <v>2112</v>
      </c>
      <c r="Z2113" s="1">
        <v>0.25195254629629632</v>
      </c>
      <c r="AA2113" t="s">
        <v>8001</v>
      </c>
      <c r="AB2113">
        <v>2.4E-2</v>
      </c>
      <c r="AC2113">
        <v>-4.5999999999999999E-2</v>
      </c>
      <c r="AD2113">
        <v>6.05</v>
      </c>
      <c r="AE2113" t="s">
        <v>5682</v>
      </c>
    </row>
    <row r="2114" spans="1:32" x14ac:dyDescent="0.2">
      <c r="A2114">
        <v>2113</v>
      </c>
      <c r="C2114">
        <v>40657</v>
      </c>
      <c r="D2114">
        <v>132732</v>
      </c>
      <c r="E2114">
        <v>2770</v>
      </c>
      <c r="F2114">
        <v>6</v>
      </c>
      <c r="G2114">
        <v>0</v>
      </c>
      <c r="H2114">
        <v>3.4</v>
      </c>
      <c r="I2114" t="s">
        <v>26</v>
      </c>
      <c r="J2114">
        <v>3</v>
      </c>
      <c r="K2114">
        <v>4</v>
      </c>
      <c r="L2114">
        <v>27</v>
      </c>
      <c r="M2114">
        <v>-3</v>
      </c>
      <c r="N2114">
        <v>4.53</v>
      </c>
      <c r="P2114">
        <v>1.22</v>
      </c>
      <c r="R2114">
        <v>1.21</v>
      </c>
      <c r="T2114">
        <v>0.67</v>
      </c>
      <c r="X2114" t="s">
        <v>2026</v>
      </c>
      <c r="Y2114">
        <v>2113</v>
      </c>
      <c r="Z2114" s="1">
        <v>0.25003935185185183</v>
      </c>
      <c r="AA2114" t="s">
        <v>8002</v>
      </c>
      <c r="AB2114">
        <v>1.2E-2</v>
      </c>
      <c r="AC2114">
        <v>-7.5999999999999998E-2</v>
      </c>
      <c r="AD2114">
        <v>4.53</v>
      </c>
      <c r="AE2114" t="s">
        <v>9566</v>
      </c>
      <c r="AF2114" t="s">
        <v>36</v>
      </c>
    </row>
    <row r="2115" spans="1:32" x14ac:dyDescent="0.2">
      <c r="A2115">
        <v>2114</v>
      </c>
      <c r="C2115">
        <v>40665</v>
      </c>
      <c r="D2115">
        <v>234224</v>
      </c>
      <c r="E2115">
        <v>2753</v>
      </c>
      <c r="F2115">
        <v>5</v>
      </c>
      <c r="G2115">
        <v>57</v>
      </c>
      <c r="H2115">
        <v>14.4</v>
      </c>
      <c r="I2115" t="s">
        <v>26</v>
      </c>
      <c r="J2115">
        <v>53</v>
      </c>
      <c r="K2115">
        <v>25</v>
      </c>
      <c r="L2115">
        <v>34</v>
      </c>
      <c r="M2115">
        <v>-53</v>
      </c>
      <c r="N2115">
        <v>6.45</v>
      </c>
      <c r="P2115">
        <v>1.48</v>
      </c>
      <c r="X2115" t="s">
        <v>208</v>
      </c>
      <c r="Y2115">
        <v>2114</v>
      </c>
      <c r="Z2115" s="1">
        <v>0.24808333333333332</v>
      </c>
      <c r="AA2115" t="s">
        <v>8003</v>
      </c>
      <c r="AB2115">
        <v>1.6E-2</v>
      </c>
      <c r="AC2115">
        <v>-1.4E-2</v>
      </c>
      <c r="AD2115">
        <v>6.45</v>
      </c>
      <c r="AE2115" t="s">
        <v>5647</v>
      </c>
      <c r="AF2115" t="s">
        <v>36</v>
      </c>
    </row>
    <row r="2116" spans="1:32" x14ac:dyDescent="0.2">
      <c r="A2116">
        <v>2115</v>
      </c>
      <c r="C2116">
        <v>40722</v>
      </c>
      <c r="D2116">
        <v>40808</v>
      </c>
      <c r="F2116">
        <v>6</v>
      </c>
      <c r="G2116">
        <v>2</v>
      </c>
      <c r="H2116">
        <v>53.6</v>
      </c>
      <c r="I2116" t="s">
        <v>24</v>
      </c>
      <c r="J2116">
        <v>43</v>
      </c>
      <c r="K2116">
        <v>22</v>
      </c>
      <c r="L2116">
        <v>43</v>
      </c>
      <c r="M2116">
        <v>43</v>
      </c>
      <c r="N2116">
        <v>6.42</v>
      </c>
      <c r="O2116" t="s">
        <v>103</v>
      </c>
      <c r="X2116" t="s">
        <v>197</v>
      </c>
      <c r="Y2116">
        <v>2115</v>
      </c>
      <c r="Z2116" s="1">
        <v>0.25200925925925927</v>
      </c>
      <c r="AA2116" t="s">
        <v>8004</v>
      </c>
      <c r="AB2116">
        <v>0.02</v>
      </c>
      <c r="AC2116">
        <v>-2.4E-2</v>
      </c>
      <c r="AD2116">
        <v>6.42</v>
      </c>
      <c r="AE2116" t="s">
        <v>197</v>
      </c>
    </row>
    <row r="2117" spans="1:32" x14ac:dyDescent="0.2">
      <c r="A2117">
        <v>2116</v>
      </c>
      <c r="C2117">
        <v>40724</v>
      </c>
      <c r="D2117">
        <v>77858</v>
      </c>
      <c r="F2117">
        <v>6</v>
      </c>
      <c r="G2117">
        <v>1</v>
      </c>
      <c r="H2117">
        <v>41.6</v>
      </c>
      <c r="I2117" t="s">
        <v>24</v>
      </c>
      <c r="J2117">
        <v>22</v>
      </c>
      <c r="K2117">
        <v>24</v>
      </c>
      <c r="L2117">
        <v>3</v>
      </c>
      <c r="M2117">
        <v>22</v>
      </c>
      <c r="N2117">
        <v>6.37</v>
      </c>
      <c r="P2117">
        <v>-7.0000000000000007E-2</v>
      </c>
      <c r="R2117">
        <v>-0.28000000000000003</v>
      </c>
      <c r="X2117" t="s">
        <v>122</v>
      </c>
      <c r="Y2117">
        <v>2116</v>
      </c>
      <c r="Z2117" s="1">
        <v>0.25117592592592591</v>
      </c>
      <c r="AA2117" t="s">
        <v>8005</v>
      </c>
      <c r="AB2117">
        <v>-1.0999999999999999E-2</v>
      </c>
      <c r="AC2117">
        <v>-0.02</v>
      </c>
      <c r="AD2117">
        <v>6.37</v>
      </c>
      <c r="AE2117" t="s">
        <v>122</v>
      </c>
    </row>
    <row r="2118" spans="1:32" x14ac:dyDescent="0.2">
      <c r="A2118">
        <v>2117</v>
      </c>
      <c r="C2118">
        <v>40733</v>
      </c>
      <c r="D2118">
        <v>217648</v>
      </c>
      <c r="F2118">
        <v>5</v>
      </c>
      <c r="G2118">
        <v>58</v>
      </c>
      <c r="H2118">
        <v>37.6</v>
      </c>
      <c r="I2118" t="s">
        <v>26</v>
      </c>
      <c r="J2118">
        <v>44</v>
      </c>
      <c r="K2118">
        <v>2</v>
      </c>
      <c r="L2118">
        <v>4</v>
      </c>
      <c r="M2118">
        <v>-44</v>
      </c>
      <c r="N2118">
        <v>5.81</v>
      </c>
      <c r="P2118">
        <v>1.07</v>
      </c>
      <c r="R2118">
        <v>0.87</v>
      </c>
      <c r="X2118" t="s">
        <v>277</v>
      </c>
      <c r="Y2118">
        <v>2117</v>
      </c>
      <c r="Z2118" s="1">
        <v>0.24904629629629629</v>
      </c>
      <c r="AA2118" t="s">
        <v>8006</v>
      </c>
      <c r="AB2118">
        <v>-1E-3</v>
      </c>
      <c r="AC2118">
        <v>1.4E-2</v>
      </c>
      <c r="AD2118">
        <v>5.81</v>
      </c>
      <c r="AE2118" t="s">
        <v>277</v>
      </c>
    </row>
    <row r="2119" spans="1:32" x14ac:dyDescent="0.2">
      <c r="A2119">
        <v>2118</v>
      </c>
      <c r="C2119">
        <v>40745</v>
      </c>
      <c r="D2119">
        <v>151011</v>
      </c>
      <c r="F2119">
        <v>6</v>
      </c>
      <c r="G2119">
        <v>0</v>
      </c>
      <c r="H2119">
        <v>17.7</v>
      </c>
      <c r="I2119" t="s">
        <v>26</v>
      </c>
      <c r="J2119">
        <v>12</v>
      </c>
      <c r="K2119">
        <v>53</v>
      </c>
      <c r="L2119">
        <v>59</v>
      </c>
      <c r="M2119">
        <v>-12</v>
      </c>
      <c r="N2119">
        <v>6.22</v>
      </c>
      <c r="P2119">
        <v>0.36</v>
      </c>
      <c r="X2119" t="s">
        <v>2891</v>
      </c>
      <c r="Y2119">
        <v>2118</v>
      </c>
      <c r="Z2119" s="1">
        <v>0.25020486111111112</v>
      </c>
      <c r="AA2119" t="s">
        <v>8007</v>
      </c>
      <c r="AB2119">
        <v>-7.0000000000000001E-3</v>
      </c>
      <c r="AC2119">
        <v>-3.9E-2</v>
      </c>
      <c r="AD2119">
        <v>6.22</v>
      </c>
      <c r="AE2119" t="s">
        <v>2891</v>
      </c>
    </row>
    <row r="2120" spans="1:32" x14ac:dyDescent="0.2">
      <c r="A2120">
        <v>2119</v>
      </c>
      <c r="B2120" t="s">
        <v>2027</v>
      </c>
      <c r="C2120">
        <v>40801</v>
      </c>
      <c r="D2120">
        <v>40818</v>
      </c>
      <c r="F2120">
        <v>6</v>
      </c>
      <c r="G2120">
        <v>3</v>
      </c>
      <c r="H2120">
        <v>18</v>
      </c>
      <c r="I2120" t="s">
        <v>24</v>
      </c>
      <c r="J2120">
        <v>42</v>
      </c>
      <c r="K2120">
        <v>54</v>
      </c>
      <c r="L2120">
        <v>42</v>
      </c>
      <c r="M2120">
        <v>42</v>
      </c>
      <c r="N2120">
        <v>6.1</v>
      </c>
      <c r="P2120">
        <v>0.97</v>
      </c>
      <c r="R2120">
        <v>0.78</v>
      </c>
      <c r="X2120" t="s">
        <v>119</v>
      </c>
      <c r="Y2120">
        <v>2119</v>
      </c>
      <c r="Z2120" s="1">
        <v>0.25229166666666664</v>
      </c>
      <c r="AA2120" t="s">
        <v>8008</v>
      </c>
      <c r="AB2120">
        <v>0.112</v>
      </c>
      <c r="AC2120">
        <v>-0.14099999999999999</v>
      </c>
      <c r="AD2120">
        <v>6.1</v>
      </c>
      <c r="AE2120" t="s">
        <v>119</v>
      </c>
    </row>
    <row r="2121" spans="1:32" x14ac:dyDescent="0.2">
      <c r="A2121">
        <v>2120</v>
      </c>
      <c r="B2121" t="s">
        <v>2028</v>
      </c>
      <c r="C2121">
        <v>40808</v>
      </c>
      <c r="D2121">
        <v>217650</v>
      </c>
      <c r="F2121">
        <v>5</v>
      </c>
      <c r="G2121">
        <v>59</v>
      </c>
      <c r="H2121">
        <v>8.8000000000000007</v>
      </c>
      <c r="I2121" t="s">
        <v>26</v>
      </c>
      <c r="J2121">
        <v>42</v>
      </c>
      <c r="K2121">
        <v>48</v>
      </c>
      <c r="L2121">
        <v>55</v>
      </c>
      <c r="M2121">
        <v>-42</v>
      </c>
      <c r="N2121">
        <v>3.96</v>
      </c>
      <c r="P2121">
        <v>1.1399999999999999</v>
      </c>
      <c r="R2121">
        <v>1.08</v>
      </c>
      <c r="T2121">
        <v>0.57999999999999996</v>
      </c>
      <c r="X2121" t="s">
        <v>54</v>
      </c>
      <c r="Y2121">
        <v>2120</v>
      </c>
      <c r="Z2121" s="1">
        <v>0.24940740740740741</v>
      </c>
      <c r="AA2121" t="s">
        <v>8009</v>
      </c>
      <c r="AB2121">
        <v>2.1999999999999999E-2</v>
      </c>
      <c r="AC2121">
        <v>-1.4E-2</v>
      </c>
      <c r="AD2121">
        <v>3.96</v>
      </c>
      <c r="AE2121" t="s">
        <v>54</v>
      </c>
    </row>
    <row r="2122" spans="1:32" x14ac:dyDescent="0.2">
      <c r="A2122">
        <v>2121</v>
      </c>
      <c r="C2122">
        <v>40827</v>
      </c>
      <c r="D2122">
        <v>25551</v>
      </c>
      <c r="F2122">
        <v>6</v>
      </c>
      <c r="G2122">
        <v>5</v>
      </c>
      <c r="H2122">
        <v>8.3000000000000007</v>
      </c>
      <c r="I2122" t="s">
        <v>24</v>
      </c>
      <c r="J2122">
        <v>59</v>
      </c>
      <c r="K2122">
        <v>23</v>
      </c>
      <c r="L2122">
        <v>35</v>
      </c>
      <c r="M2122">
        <v>59</v>
      </c>
      <c r="N2122">
        <v>6.34</v>
      </c>
      <c r="P2122">
        <v>1.1000000000000001</v>
      </c>
      <c r="R2122">
        <v>1.1000000000000001</v>
      </c>
      <c r="X2122" t="s">
        <v>3114</v>
      </c>
      <c r="Y2122">
        <v>2121</v>
      </c>
      <c r="Z2122" s="1">
        <v>0.25356828703703704</v>
      </c>
      <c r="AA2122" t="s">
        <v>8010</v>
      </c>
      <c r="AB2122">
        <v>5.0000000000000001E-3</v>
      </c>
      <c r="AC2122">
        <v>-5.0999999999999997E-2</v>
      </c>
      <c r="AD2122">
        <v>6.34</v>
      </c>
      <c r="AE2122" t="s">
        <v>45</v>
      </c>
      <c r="AF2122" t="s">
        <v>36</v>
      </c>
    </row>
    <row r="2123" spans="1:32" x14ac:dyDescent="0.2">
      <c r="A2123">
        <v>2122</v>
      </c>
      <c r="C2123">
        <v>40832</v>
      </c>
      <c r="D2123">
        <v>58688</v>
      </c>
      <c r="F2123">
        <v>6</v>
      </c>
      <c r="G2123">
        <v>2</v>
      </c>
      <c r="H2123">
        <v>55.1</v>
      </c>
      <c r="I2123" t="s">
        <v>24</v>
      </c>
      <c r="J2123">
        <v>32</v>
      </c>
      <c r="K2123">
        <v>38</v>
      </c>
      <c r="L2123">
        <v>9</v>
      </c>
      <c r="M2123">
        <v>32</v>
      </c>
      <c r="N2123">
        <v>6.24</v>
      </c>
      <c r="P2123">
        <v>0.42</v>
      </c>
      <c r="R2123">
        <v>-0.01</v>
      </c>
      <c r="X2123" t="s">
        <v>79</v>
      </c>
      <c r="Y2123">
        <v>2122</v>
      </c>
      <c r="Z2123" s="1">
        <v>0.25202662037037038</v>
      </c>
      <c r="AA2123" t="s">
        <v>8011</v>
      </c>
      <c r="AB2123">
        <v>7.5999999999999998E-2</v>
      </c>
      <c r="AC2123">
        <v>-0.20899999999999999</v>
      </c>
      <c r="AD2123">
        <v>6.24</v>
      </c>
      <c r="AE2123" t="s">
        <v>79</v>
      </c>
    </row>
    <row r="2124" spans="1:32" x14ac:dyDescent="0.2">
      <c r="A2124">
        <v>2123</v>
      </c>
      <c r="C2124">
        <v>40873</v>
      </c>
      <c r="D2124">
        <v>25548</v>
      </c>
      <c r="E2124">
        <v>2804</v>
      </c>
      <c r="F2124">
        <v>6</v>
      </c>
      <c r="G2124">
        <v>4</v>
      </c>
      <c r="H2124">
        <v>29.1</v>
      </c>
      <c r="I2124" t="s">
        <v>24</v>
      </c>
      <c r="J2124">
        <v>51</v>
      </c>
      <c r="K2124">
        <v>34</v>
      </c>
      <c r="L2124">
        <v>24</v>
      </c>
      <c r="M2124">
        <v>51</v>
      </c>
      <c r="N2124">
        <v>6.45</v>
      </c>
      <c r="P2124">
        <v>0.18</v>
      </c>
      <c r="R2124">
        <v>0.16</v>
      </c>
      <c r="X2124" t="s">
        <v>170</v>
      </c>
      <c r="Y2124">
        <v>2123</v>
      </c>
      <c r="Z2124" s="1">
        <v>0.25311458333333331</v>
      </c>
      <c r="AA2124" t="s">
        <v>8012</v>
      </c>
      <c r="AB2124">
        <v>5.0000000000000001E-3</v>
      </c>
      <c r="AC2124">
        <v>-4.2000000000000003E-2</v>
      </c>
      <c r="AD2124">
        <v>6.45</v>
      </c>
      <c r="AE2124" t="s">
        <v>170</v>
      </c>
    </row>
    <row r="2125" spans="1:32" x14ac:dyDescent="0.2">
      <c r="A2125">
        <v>2124</v>
      </c>
      <c r="B2125" t="s">
        <v>2029</v>
      </c>
      <c r="C2125">
        <v>40932</v>
      </c>
      <c r="D2125">
        <v>113389</v>
      </c>
      <c r="E2125">
        <v>2792</v>
      </c>
      <c r="F2125">
        <v>6</v>
      </c>
      <c r="G2125">
        <v>2</v>
      </c>
      <c r="H2125">
        <v>23</v>
      </c>
      <c r="I2125" t="s">
        <v>24</v>
      </c>
      <c r="J2125">
        <v>9</v>
      </c>
      <c r="K2125">
        <v>38</v>
      </c>
      <c r="L2125">
        <v>51</v>
      </c>
      <c r="M2125">
        <v>9</v>
      </c>
      <c r="N2125">
        <v>4.12</v>
      </c>
      <c r="P2125">
        <v>0.16</v>
      </c>
      <c r="R2125">
        <v>0.11</v>
      </c>
      <c r="T2125">
        <v>0.1</v>
      </c>
      <c r="X2125" t="s">
        <v>114</v>
      </c>
      <c r="Y2125">
        <v>2124</v>
      </c>
      <c r="Z2125" s="1">
        <v>0.25165509259259261</v>
      </c>
      <c r="AA2125" t="s">
        <v>8013</v>
      </c>
      <c r="AB2125">
        <v>1.4999999999999999E-2</v>
      </c>
      <c r="AC2125">
        <v>-2.8000000000000001E-2</v>
      </c>
      <c r="AD2125">
        <v>4.12</v>
      </c>
      <c r="AE2125" t="s">
        <v>114</v>
      </c>
    </row>
    <row r="2126" spans="1:32" x14ac:dyDescent="0.2">
      <c r="A2126">
        <v>2125</v>
      </c>
      <c r="B2126" t="s">
        <v>2030</v>
      </c>
      <c r="C2126">
        <v>40953</v>
      </c>
      <c r="D2126">
        <v>256248</v>
      </c>
      <c r="F2126">
        <v>5</v>
      </c>
      <c r="G2126">
        <v>50</v>
      </c>
      <c r="H2126">
        <v>16.7</v>
      </c>
      <c r="I2126" t="s">
        <v>26</v>
      </c>
      <c r="J2126">
        <v>79</v>
      </c>
      <c r="K2126">
        <v>21</v>
      </c>
      <c r="L2126">
        <v>41</v>
      </c>
      <c r="M2126">
        <v>-79</v>
      </c>
      <c r="N2126">
        <v>5.47</v>
      </c>
      <c r="P2126">
        <v>-0.08</v>
      </c>
      <c r="R2126">
        <v>-0.24</v>
      </c>
      <c r="X2126" t="s">
        <v>102</v>
      </c>
      <c r="Y2126">
        <v>2125</v>
      </c>
      <c r="Z2126" s="1">
        <v>0.24324884259259261</v>
      </c>
      <c r="AA2126" t="s">
        <v>8014</v>
      </c>
      <c r="AB2126">
        <v>-8.9999999999999993E-3</v>
      </c>
      <c r="AC2126">
        <v>6.6000000000000003E-2</v>
      </c>
      <c r="AD2126">
        <v>5.47</v>
      </c>
      <c r="AE2126" t="s">
        <v>102</v>
      </c>
    </row>
    <row r="2127" spans="1:32" x14ac:dyDescent="0.2">
      <c r="A2127">
        <v>2126</v>
      </c>
      <c r="C2127">
        <v>40956</v>
      </c>
      <c r="D2127">
        <v>13715</v>
      </c>
      <c r="F2127">
        <v>6</v>
      </c>
      <c r="G2127">
        <v>6</v>
      </c>
      <c r="H2127">
        <v>39.200000000000003</v>
      </c>
      <c r="I2127" t="s">
        <v>24</v>
      </c>
      <c r="J2127">
        <v>63</v>
      </c>
      <c r="K2127">
        <v>27</v>
      </c>
      <c r="L2127">
        <v>13</v>
      </c>
      <c r="M2127">
        <v>63</v>
      </c>
      <c r="N2127">
        <v>6.39</v>
      </c>
      <c r="O2127" t="s">
        <v>103</v>
      </c>
      <c r="X2127" t="s">
        <v>197</v>
      </c>
      <c r="Y2127">
        <v>2126</v>
      </c>
      <c r="Z2127" s="1">
        <v>0.25462037037037039</v>
      </c>
      <c r="AA2127" t="s">
        <v>8015</v>
      </c>
      <c r="AB2127">
        <v>-0.03</v>
      </c>
      <c r="AC2127">
        <v>6.0000000000000001E-3</v>
      </c>
      <c r="AD2127">
        <v>6.39</v>
      </c>
      <c r="AE2127" t="s">
        <v>197</v>
      </c>
    </row>
    <row r="2128" spans="1:32" x14ac:dyDescent="0.2">
      <c r="A2128">
        <v>2127</v>
      </c>
      <c r="C2128">
        <v>40964</v>
      </c>
      <c r="D2128">
        <v>113392</v>
      </c>
      <c r="F2128">
        <v>6</v>
      </c>
      <c r="G2128">
        <v>2</v>
      </c>
      <c r="H2128">
        <v>17.100000000000001</v>
      </c>
      <c r="I2128" t="s">
        <v>24</v>
      </c>
      <c r="J2128">
        <v>1</v>
      </c>
      <c r="K2128">
        <v>41</v>
      </c>
      <c r="L2128">
        <v>40</v>
      </c>
      <c r="M2128">
        <v>1</v>
      </c>
      <c r="N2128">
        <v>6.59</v>
      </c>
      <c r="P2128">
        <v>-0.05</v>
      </c>
      <c r="R2128">
        <v>-0.27</v>
      </c>
      <c r="X2128" t="s">
        <v>122</v>
      </c>
      <c r="Y2128">
        <v>2127</v>
      </c>
      <c r="Z2128" s="1">
        <v>0.25158680555555557</v>
      </c>
      <c r="AA2128" t="s">
        <v>8016</v>
      </c>
      <c r="AB2128">
        <v>4.0000000000000001E-3</v>
      </c>
      <c r="AC2128">
        <v>7.0000000000000001E-3</v>
      </c>
      <c r="AD2128">
        <v>6.59</v>
      </c>
      <c r="AE2128" t="s">
        <v>122</v>
      </c>
    </row>
    <row r="2129" spans="1:32" x14ac:dyDescent="0.2">
      <c r="A2129">
        <v>2128</v>
      </c>
      <c r="B2129" t="s">
        <v>2031</v>
      </c>
      <c r="C2129">
        <v>40967</v>
      </c>
      <c r="D2129">
        <v>151037</v>
      </c>
      <c r="F2129">
        <v>6</v>
      </c>
      <c r="G2129">
        <v>1</v>
      </c>
      <c r="H2129">
        <v>50.4</v>
      </c>
      <c r="I2129" t="s">
        <v>26</v>
      </c>
      <c r="J2129">
        <v>10</v>
      </c>
      <c r="K2129">
        <v>35</v>
      </c>
      <c r="L2129">
        <v>53</v>
      </c>
      <c r="M2129">
        <v>-10</v>
      </c>
      <c r="N2129">
        <v>4.95</v>
      </c>
      <c r="P2129">
        <v>-0.12</v>
      </c>
      <c r="R2129">
        <v>-0.6</v>
      </c>
      <c r="T2129">
        <v>-0.09</v>
      </c>
      <c r="X2129" t="s">
        <v>592</v>
      </c>
      <c r="Y2129">
        <v>2128</v>
      </c>
      <c r="Z2129" s="1">
        <v>0.25127777777777777</v>
      </c>
      <c r="AA2129" t="s">
        <v>8017</v>
      </c>
      <c r="AB2129">
        <v>-7.0000000000000001E-3</v>
      </c>
      <c r="AC2129">
        <v>0</v>
      </c>
      <c r="AD2129">
        <v>4.95</v>
      </c>
      <c r="AE2129" t="s">
        <v>592</v>
      </c>
    </row>
    <row r="2130" spans="1:32" x14ac:dyDescent="0.2">
      <c r="A2130">
        <v>2129</v>
      </c>
      <c r="C2130">
        <v>40972</v>
      </c>
      <c r="D2130">
        <v>171138</v>
      </c>
      <c r="F2130">
        <v>6</v>
      </c>
      <c r="G2130">
        <v>1</v>
      </c>
      <c r="H2130">
        <v>13.1</v>
      </c>
      <c r="I2130" t="s">
        <v>26</v>
      </c>
      <c r="J2130">
        <v>25</v>
      </c>
      <c r="K2130">
        <v>25</v>
      </c>
      <c r="L2130">
        <v>4</v>
      </c>
      <c r="M2130">
        <v>-25</v>
      </c>
      <c r="N2130">
        <v>6.05</v>
      </c>
      <c r="P2130">
        <v>0.02</v>
      </c>
      <c r="X2130" t="s">
        <v>89</v>
      </c>
      <c r="Y2130">
        <v>2129</v>
      </c>
      <c r="Z2130" s="1">
        <v>0.25084606481481481</v>
      </c>
      <c r="AA2130" t="s">
        <v>8018</v>
      </c>
      <c r="AB2130">
        <v>-8.0000000000000002E-3</v>
      </c>
      <c r="AC2130">
        <v>-1.7999999999999999E-2</v>
      </c>
      <c r="AD2130">
        <v>6.05</v>
      </c>
      <c r="AE2130" t="s">
        <v>89</v>
      </c>
    </row>
    <row r="2131" spans="1:32" x14ac:dyDescent="0.2">
      <c r="A2131">
        <v>2130</v>
      </c>
      <c r="B2131" t="s">
        <v>2032</v>
      </c>
      <c r="C2131">
        <v>41040</v>
      </c>
      <c r="D2131">
        <v>95166</v>
      </c>
      <c r="E2131">
        <v>2803</v>
      </c>
      <c r="F2131">
        <v>6</v>
      </c>
      <c r="G2131">
        <v>3</v>
      </c>
      <c r="H2131">
        <v>27.3</v>
      </c>
      <c r="I2131" t="s">
        <v>24</v>
      </c>
      <c r="J2131">
        <v>19</v>
      </c>
      <c r="K2131">
        <v>41</v>
      </c>
      <c r="L2131">
        <v>26</v>
      </c>
      <c r="M2131">
        <v>19</v>
      </c>
      <c r="N2131">
        <v>5.14</v>
      </c>
      <c r="P2131">
        <v>-0.11</v>
      </c>
      <c r="R2131">
        <v>-0.43</v>
      </c>
      <c r="X2131" t="s">
        <v>111</v>
      </c>
      <c r="Y2131">
        <v>2130</v>
      </c>
      <c r="Z2131" s="1">
        <v>0.25239930555555556</v>
      </c>
      <c r="AA2131" t="s">
        <v>8019</v>
      </c>
      <c r="AB2131">
        <v>-1E-3</v>
      </c>
      <c r="AC2131">
        <v>-1.7000000000000001E-2</v>
      </c>
      <c r="AD2131">
        <v>5.14</v>
      </c>
      <c r="AE2131" t="s">
        <v>111</v>
      </c>
    </row>
    <row r="2132" spans="1:32" x14ac:dyDescent="0.2">
      <c r="A2132">
        <v>2131</v>
      </c>
      <c r="C2132">
        <v>41047</v>
      </c>
      <c r="D2132">
        <v>196413</v>
      </c>
      <c r="F2132">
        <v>6</v>
      </c>
      <c r="G2132">
        <v>1</v>
      </c>
      <c r="H2132">
        <v>16.399999999999999</v>
      </c>
      <c r="I2132" t="s">
        <v>26</v>
      </c>
      <c r="J2132">
        <v>33</v>
      </c>
      <c r="K2132">
        <v>54</v>
      </c>
      <c r="L2132">
        <v>42</v>
      </c>
      <c r="M2132">
        <v>-33</v>
      </c>
      <c r="N2132">
        <v>5.55</v>
      </c>
      <c r="P2132">
        <v>1.58</v>
      </c>
      <c r="R2132">
        <v>1.94</v>
      </c>
      <c r="X2132" t="s">
        <v>77</v>
      </c>
      <c r="Y2132">
        <v>2131</v>
      </c>
      <c r="Z2132" s="1">
        <v>0.25088425925925922</v>
      </c>
      <c r="AA2132" t="s">
        <v>8020</v>
      </c>
      <c r="AB2132">
        <v>1.4999999999999999E-2</v>
      </c>
      <c r="AC2132">
        <v>-0.02</v>
      </c>
      <c r="AD2132">
        <v>5.55</v>
      </c>
      <c r="AE2132" t="s">
        <v>77</v>
      </c>
    </row>
    <row r="2133" spans="1:32" x14ac:dyDescent="0.2">
      <c r="A2133">
        <v>2132</v>
      </c>
      <c r="B2133" t="s">
        <v>2033</v>
      </c>
      <c r="C2133">
        <v>41074</v>
      </c>
      <c r="D2133">
        <v>40840</v>
      </c>
      <c r="E2133">
        <v>2812</v>
      </c>
      <c r="F2133">
        <v>6</v>
      </c>
      <c r="G2133">
        <v>5</v>
      </c>
      <c r="H2133">
        <v>3.4</v>
      </c>
      <c r="I2133" t="s">
        <v>24</v>
      </c>
      <c r="J2133">
        <v>42</v>
      </c>
      <c r="K2133">
        <v>58</v>
      </c>
      <c r="L2133">
        <v>54</v>
      </c>
      <c r="M2133">
        <v>42</v>
      </c>
      <c r="N2133">
        <v>5.87</v>
      </c>
      <c r="P2133">
        <v>0.3</v>
      </c>
      <c r="R2133">
        <v>0.06</v>
      </c>
      <c r="X2133" t="s">
        <v>266</v>
      </c>
      <c r="Y2133">
        <v>2132</v>
      </c>
      <c r="Z2133" s="1">
        <v>0.25351157407407404</v>
      </c>
      <c r="AA2133" t="s">
        <v>8021</v>
      </c>
      <c r="AB2133">
        <v>-3.9E-2</v>
      </c>
      <c r="AC2133">
        <v>-0.14299999999999999</v>
      </c>
      <c r="AD2133">
        <v>5.87</v>
      </c>
      <c r="AE2133" t="s">
        <v>266</v>
      </c>
    </row>
    <row r="2134" spans="1:32" x14ac:dyDescent="0.2">
      <c r="A2134">
        <v>2133</v>
      </c>
      <c r="C2134">
        <v>41076</v>
      </c>
      <c r="D2134">
        <v>95170</v>
      </c>
      <c r="F2134">
        <v>6</v>
      </c>
      <c r="G2134">
        <v>3</v>
      </c>
      <c r="H2134">
        <v>24.7</v>
      </c>
      <c r="I2134" t="s">
        <v>24</v>
      </c>
      <c r="J2134">
        <v>11</v>
      </c>
      <c r="K2134">
        <v>40</v>
      </c>
      <c r="L2134">
        <v>51</v>
      </c>
      <c r="M2134">
        <v>11</v>
      </c>
      <c r="N2134">
        <v>6.08</v>
      </c>
      <c r="P2134">
        <v>-0.04</v>
      </c>
      <c r="R2134">
        <v>-0.03</v>
      </c>
      <c r="X2134" t="s">
        <v>128</v>
      </c>
      <c r="Y2134">
        <v>2133</v>
      </c>
      <c r="Z2134" s="1">
        <v>0.25236921296296294</v>
      </c>
      <c r="AA2134" t="s">
        <v>8022</v>
      </c>
      <c r="AB2134">
        <v>-1.6E-2</v>
      </c>
      <c r="AC2134">
        <v>-1.4999999999999999E-2</v>
      </c>
      <c r="AD2134">
        <v>6.08</v>
      </c>
      <c r="AE2134" t="s">
        <v>128</v>
      </c>
    </row>
    <row r="2135" spans="1:32" x14ac:dyDescent="0.2">
      <c r="A2135">
        <v>2134</v>
      </c>
      <c r="B2135" t="s">
        <v>2034</v>
      </c>
      <c r="C2135">
        <v>41116</v>
      </c>
      <c r="D2135">
        <v>77915</v>
      </c>
      <c r="E2135" t="s">
        <v>30</v>
      </c>
      <c r="F2135">
        <v>6</v>
      </c>
      <c r="G2135">
        <v>4</v>
      </c>
      <c r="H2135">
        <v>7.2</v>
      </c>
      <c r="I2135" t="s">
        <v>24</v>
      </c>
      <c r="J2135">
        <v>23</v>
      </c>
      <c r="K2135">
        <v>15</v>
      </c>
      <c r="L2135">
        <v>48</v>
      </c>
      <c r="M2135">
        <v>23</v>
      </c>
      <c r="N2135">
        <v>4.16</v>
      </c>
      <c r="P2135">
        <v>0.82</v>
      </c>
      <c r="R2135">
        <v>0.52</v>
      </c>
      <c r="T2135">
        <v>0.45</v>
      </c>
      <c r="X2135" t="s">
        <v>345</v>
      </c>
      <c r="Y2135">
        <v>2134</v>
      </c>
      <c r="Z2135" s="1">
        <v>0.25286111111111115</v>
      </c>
      <c r="AA2135" t="s">
        <v>8023</v>
      </c>
      <c r="AB2135">
        <v>-8.0000000000000002E-3</v>
      </c>
      <c r="AC2135">
        <v>-0.1</v>
      </c>
      <c r="AD2135">
        <v>4.16</v>
      </c>
      <c r="AE2135" t="s">
        <v>345</v>
      </c>
    </row>
    <row r="2136" spans="1:32" x14ac:dyDescent="0.2">
      <c r="A2136">
        <v>2135</v>
      </c>
      <c r="B2136" t="s">
        <v>2035</v>
      </c>
      <c r="C2136">
        <v>41117</v>
      </c>
      <c r="D2136">
        <v>77911</v>
      </c>
      <c r="E2136">
        <v>2809</v>
      </c>
      <c r="F2136">
        <v>6</v>
      </c>
      <c r="G2136">
        <v>3</v>
      </c>
      <c r="H2136">
        <v>55.2</v>
      </c>
      <c r="I2136" t="s">
        <v>24</v>
      </c>
      <c r="J2136">
        <v>20</v>
      </c>
      <c r="K2136">
        <v>8</v>
      </c>
      <c r="L2136">
        <v>18</v>
      </c>
      <c r="M2136">
        <v>20</v>
      </c>
      <c r="N2136">
        <v>4.63</v>
      </c>
      <c r="P2136">
        <v>0.28000000000000003</v>
      </c>
      <c r="R2136">
        <v>-0.68</v>
      </c>
      <c r="T2136">
        <v>0.22</v>
      </c>
      <c r="X2136" t="s">
        <v>2799</v>
      </c>
      <c r="Y2136">
        <v>2135</v>
      </c>
      <c r="Z2136" s="1">
        <v>0.25272222222222224</v>
      </c>
      <c r="AA2136" t="s">
        <v>8024</v>
      </c>
      <c r="AB2136">
        <v>2E-3</v>
      </c>
      <c r="AC2136">
        <v>-6.0000000000000001E-3</v>
      </c>
      <c r="AD2136">
        <v>4.63</v>
      </c>
      <c r="AE2136" t="s">
        <v>2799</v>
      </c>
    </row>
    <row r="2137" spans="1:32" x14ac:dyDescent="0.2">
      <c r="A2137">
        <v>2136</v>
      </c>
      <c r="C2137">
        <v>41125</v>
      </c>
      <c r="D2137">
        <v>151052</v>
      </c>
      <c r="F2137">
        <v>6</v>
      </c>
      <c r="G2137">
        <v>2</v>
      </c>
      <c r="H2137">
        <v>33.799999999999997</v>
      </c>
      <c r="I2137" t="s">
        <v>26</v>
      </c>
      <c r="J2137">
        <v>14</v>
      </c>
      <c r="K2137">
        <v>29</v>
      </c>
      <c r="L2137">
        <v>50</v>
      </c>
      <c r="M2137">
        <v>-14</v>
      </c>
      <c r="N2137">
        <v>6.2</v>
      </c>
      <c r="P2137">
        <v>0.96</v>
      </c>
      <c r="X2137" t="s">
        <v>235</v>
      </c>
      <c r="Y2137">
        <v>2136</v>
      </c>
      <c r="Z2137" s="1">
        <v>0.2517800925925926</v>
      </c>
      <c r="AA2137" t="s">
        <v>8025</v>
      </c>
      <c r="AB2137">
        <v>1.0999999999999999E-2</v>
      </c>
      <c r="AC2137">
        <v>1.2E-2</v>
      </c>
      <c r="AD2137">
        <v>6.2</v>
      </c>
      <c r="AE2137" t="s">
        <v>235</v>
      </c>
    </row>
    <row r="2138" spans="1:32" x14ac:dyDescent="0.2">
      <c r="A2138">
        <v>2137</v>
      </c>
      <c r="C2138">
        <v>41162</v>
      </c>
      <c r="D2138">
        <v>58716</v>
      </c>
      <c r="F2138">
        <v>6</v>
      </c>
      <c r="G2138">
        <v>5</v>
      </c>
      <c r="H2138">
        <v>2.6</v>
      </c>
      <c r="I2138" t="s">
        <v>24</v>
      </c>
      <c r="J2138">
        <v>37</v>
      </c>
      <c r="K2138">
        <v>57</v>
      </c>
      <c r="L2138">
        <v>51</v>
      </c>
      <c r="M2138">
        <v>37</v>
      </c>
      <c r="N2138">
        <v>6.34</v>
      </c>
      <c r="X2138" t="s">
        <v>2036</v>
      </c>
      <c r="Y2138">
        <v>2137</v>
      </c>
      <c r="Z2138" s="1">
        <v>0.25350231481481483</v>
      </c>
      <c r="AA2138" t="s">
        <v>8026</v>
      </c>
      <c r="AB2138">
        <v>3.0000000000000001E-3</v>
      </c>
      <c r="AC2138">
        <v>-7.0000000000000001E-3</v>
      </c>
      <c r="AD2138">
        <v>6.34</v>
      </c>
      <c r="AE2138" t="s">
        <v>54</v>
      </c>
      <c r="AF2138" t="s">
        <v>36</v>
      </c>
    </row>
    <row r="2139" spans="1:32" x14ac:dyDescent="0.2">
      <c r="A2139">
        <v>2138</v>
      </c>
      <c r="C2139">
        <v>41214</v>
      </c>
      <c r="D2139">
        <v>234251</v>
      </c>
      <c r="F2139">
        <v>6</v>
      </c>
      <c r="G2139">
        <v>0</v>
      </c>
      <c r="H2139">
        <v>49.2</v>
      </c>
      <c r="I2139" t="s">
        <v>26</v>
      </c>
      <c r="J2139">
        <v>51</v>
      </c>
      <c r="K2139">
        <v>12</v>
      </c>
      <c r="L2139">
        <v>59</v>
      </c>
      <c r="M2139">
        <v>-51</v>
      </c>
      <c r="N2139">
        <v>5.67</v>
      </c>
      <c r="P2139">
        <v>0.2</v>
      </c>
      <c r="X2139" t="s">
        <v>348</v>
      </c>
      <c r="Y2139">
        <v>2138</v>
      </c>
      <c r="Z2139" s="1">
        <v>0.25056944444444446</v>
      </c>
      <c r="AA2139" t="s">
        <v>8027</v>
      </c>
      <c r="AB2139">
        <v>-2.1000000000000001E-2</v>
      </c>
      <c r="AC2139">
        <v>9.4E-2</v>
      </c>
      <c r="AD2139">
        <v>5.67</v>
      </c>
      <c r="AE2139" t="s">
        <v>348</v>
      </c>
    </row>
    <row r="2140" spans="1:32" x14ac:dyDescent="0.2">
      <c r="A2140">
        <v>2139</v>
      </c>
      <c r="C2140">
        <v>41269</v>
      </c>
      <c r="D2140">
        <v>58727</v>
      </c>
      <c r="F2140">
        <v>6</v>
      </c>
      <c r="G2140">
        <v>5</v>
      </c>
      <c r="H2140">
        <v>34</v>
      </c>
      <c r="I2140" t="s">
        <v>24</v>
      </c>
      <c r="J2140">
        <v>33</v>
      </c>
      <c r="K2140">
        <v>35</v>
      </c>
      <c r="L2140">
        <v>57</v>
      </c>
      <c r="M2140">
        <v>33</v>
      </c>
      <c r="N2140">
        <v>6.23</v>
      </c>
      <c r="P2140">
        <v>-0.08</v>
      </c>
      <c r="R2140">
        <v>-0.26</v>
      </c>
      <c r="X2140" t="s">
        <v>2787</v>
      </c>
      <c r="Y2140">
        <v>2139</v>
      </c>
      <c r="Z2140" s="1">
        <v>0.25386574074074075</v>
      </c>
      <c r="AA2140" t="s">
        <v>8028</v>
      </c>
      <c r="AB2140">
        <v>8.0000000000000002E-3</v>
      </c>
      <c r="AC2140">
        <v>-1.2999999999999999E-2</v>
      </c>
      <c r="AD2140">
        <v>6.23</v>
      </c>
      <c r="AE2140" t="s">
        <v>2787</v>
      </c>
    </row>
    <row r="2141" spans="1:32" x14ac:dyDescent="0.2">
      <c r="A2141">
        <v>2140</v>
      </c>
      <c r="C2141">
        <v>41312</v>
      </c>
      <c r="D2141">
        <v>171180</v>
      </c>
      <c r="F2141">
        <v>6</v>
      </c>
      <c r="G2141">
        <v>3</v>
      </c>
      <c r="H2141">
        <v>15.5</v>
      </c>
      <c r="I2141" t="s">
        <v>26</v>
      </c>
      <c r="J2141">
        <v>26</v>
      </c>
      <c r="K2141">
        <v>17</v>
      </c>
      <c r="L2141">
        <v>4</v>
      </c>
      <c r="M2141">
        <v>-26</v>
      </c>
      <c r="N2141">
        <v>5.04</v>
      </c>
      <c r="P2141">
        <v>1.34</v>
      </c>
      <c r="R2141">
        <v>1.44</v>
      </c>
      <c r="T2141">
        <v>0.55000000000000004</v>
      </c>
      <c r="U2141" t="s">
        <v>93</v>
      </c>
      <c r="X2141" t="s">
        <v>105</v>
      </c>
      <c r="Y2141">
        <v>2140</v>
      </c>
      <c r="Z2141" s="1">
        <v>0.25226273148148148</v>
      </c>
      <c r="AA2141" t="s">
        <v>8029</v>
      </c>
      <c r="AB2141">
        <v>5.6000000000000001E-2</v>
      </c>
      <c r="AC2141">
        <v>9.1999999999999998E-2</v>
      </c>
      <c r="AD2141">
        <v>5.04</v>
      </c>
      <c r="AE2141" t="s">
        <v>105</v>
      </c>
    </row>
    <row r="2142" spans="1:32" x14ac:dyDescent="0.2">
      <c r="A2142">
        <v>2141</v>
      </c>
      <c r="C2142">
        <v>41330</v>
      </c>
      <c r="D2142">
        <v>58739</v>
      </c>
      <c r="F2142">
        <v>6</v>
      </c>
      <c r="G2142">
        <v>6</v>
      </c>
      <c r="H2142">
        <v>8.5</v>
      </c>
      <c r="I2142" t="s">
        <v>24</v>
      </c>
      <c r="J2142">
        <v>35</v>
      </c>
      <c r="K2142">
        <v>23</v>
      </c>
      <c r="L2142">
        <v>15</v>
      </c>
      <c r="M2142">
        <v>35</v>
      </c>
      <c r="N2142">
        <v>6.12</v>
      </c>
      <c r="P2142">
        <v>0.6</v>
      </c>
      <c r="R2142">
        <v>0.06</v>
      </c>
      <c r="X2142" t="s">
        <v>124</v>
      </c>
      <c r="Y2142">
        <v>2141</v>
      </c>
      <c r="Z2142" s="1">
        <v>0.25426504629629626</v>
      </c>
      <c r="AA2142" t="s">
        <v>8030</v>
      </c>
      <c r="AB2142">
        <v>-0.13100000000000001</v>
      </c>
      <c r="AC2142">
        <v>-0.30199999999999999</v>
      </c>
      <c r="AD2142">
        <v>6.12</v>
      </c>
      <c r="AE2142" t="s">
        <v>124</v>
      </c>
    </row>
    <row r="2143" spans="1:32" x14ac:dyDescent="0.2">
      <c r="A2143">
        <v>2142</v>
      </c>
      <c r="C2143">
        <v>41335</v>
      </c>
      <c r="D2143">
        <v>132793</v>
      </c>
      <c r="E2143">
        <v>2817</v>
      </c>
      <c r="F2143">
        <v>6</v>
      </c>
      <c r="G2143">
        <v>4</v>
      </c>
      <c r="H2143">
        <v>13.5</v>
      </c>
      <c r="I2143" t="s">
        <v>26</v>
      </c>
      <c r="J2143">
        <v>6</v>
      </c>
      <c r="K2143">
        <v>42</v>
      </c>
      <c r="L2143">
        <v>33</v>
      </c>
      <c r="M2143">
        <v>-6</v>
      </c>
      <c r="N2143">
        <v>5.21</v>
      </c>
      <c r="P2143">
        <v>-0.06</v>
      </c>
      <c r="R2143">
        <v>-0.85</v>
      </c>
      <c r="T2143">
        <v>0.04</v>
      </c>
      <c r="X2143" t="s">
        <v>2037</v>
      </c>
      <c r="Y2143">
        <v>2142</v>
      </c>
      <c r="Z2143" s="1">
        <v>0.25293402777777779</v>
      </c>
      <c r="AA2143" t="s">
        <v>8031</v>
      </c>
      <c r="AB2143">
        <v>-5.0000000000000001E-3</v>
      </c>
      <c r="AC2143">
        <v>-3.0000000000000001E-3</v>
      </c>
      <c r="AD2143">
        <v>5.21</v>
      </c>
      <c r="AE2143" t="s">
        <v>2037</v>
      </c>
    </row>
    <row r="2144" spans="1:32" x14ac:dyDescent="0.2">
      <c r="A2144">
        <v>2143</v>
      </c>
      <c r="B2144" t="s">
        <v>2038</v>
      </c>
      <c r="C2144">
        <v>41357</v>
      </c>
      <c r="D2144">
        <v>58749</v>
      </c>
      <c r="E2144" t="s">
        <v>30</v>
      </c>
      <c r="F2144">
        <v>6</v>
      </c>
      <c r="G2144">
        <v>6</v>
      </c>
      <c r="H2144">
        <v>35.1</v>
      </c>
      <c r="I2144" t="s">
        <v>24</v>
      </c>
      <c r="J2144">
        <v>38</v>
      </c>
      <c r="K2144">
        <v>28</v>
      </c>
      <c r="L2144">
        <v>58</v>
      </c>
      <c r="M2144">
        <v>38</v>
      </c>
      <c r="N2144">
        <v>5.36</v>
      </c>
      <c r="P2144">
        <v>0.25</v>
      </c>
      <c r="R2144">
        <v>0.15</v>
      </c>
      <c r="T2144">
        <v>0.09</v>
      </c>
      <c r="X2144" t="s">
        <v>2448</v>
      </c>
      <c r="Y2144">
        <v>2143</v>
      </c>
      <c r="Z2144" s="1">
        <v>0.25457291666666665</v>
      </c>
      <c r="AA2144" t="s">
        <v>8032</v>
      </c>
      <c r="AB2144">
        <v>7.0000000000000001E-3</v>
      </c>
      <c r="AC2144">
        <v>-4.9000000000000002E-2</v>
      </c>
      <c r="AD2144">
        <v>5.36</v>
      </c>
      <c r="AE2144" t="s">
        <v>2448</v>
      </c>
    </row>
    <row r="2145" spans="1:32" x14ac:dyDescent="0.2">
      <c r="A2145">
        <v>2144</v>
      </c>
      <c r="B2145" t="s">
        <v>2039</v>
      </c>
      <c r="C2145">
        <v>41361</v>
      </c>
      <c r="D2145">
        <v>113429</v>
      </c>
      <c r="F2145">
        <v>6</v>
      </c>
      <c r="G2145">
        <v>4</v>
      </c>
      <c r="H2145">
        <v>58.2</v>
      </c>
      <c r="I2145" t="s">
        <v>24</v>
      </c>
      <c r="J2145">
        <v>5</v>
      </c>
      <c r="K2145">
        <v>25</v>
      </c>
      <c r="L2145">
        <v>12</v>
      </c>
      <c r="M2145">
        <v>5</v>
      </c>
      <c r="N2145">
        <v>5.67</v>
      </c>
      <c r="P2145">
        <v>1.04</v>
      </c>
      <c r="R2145">
        <v>0.83</v>
      </c>
      <c r="W2145" t="s">
        <v>27</v>
      </c>
      <c r="X2145" t="s">
        <v>3097</v>
      </c>
      <c r="Y2145">
        <v>2144</v>
      </c>
      <c r="Z2145" s="1">
        <v>0.25345138888888891</v>
      </c>
      <c r="AA2145" t="s">
        <v>8033</v>
      </c>
      <c r="AB2145">
        <v>0</v>
      </c>
      <c r="AC2145">
        <v>3.0000000000000001E-3</v>
      </c>
      <c r="AD2145">
        <v>5.67</v>
      </c>
      <c r="AE2145" t="s">
        <v>6680</v>
      </c>
    </row>
    <row r="2146" spans="1:32" x14ac:dyDescent="0.2">
      <c r="A2146">
        <v>2145</v>
      </c>
      <c r="B2146" t="s">
        <v>2040</v>
      </c>
      <c r="C2146">
        <v>41380</v>
      </c>
      <c r="D2146">
        <v>113430</v>
      </c>
      <c r="F2146">
        <v>6</v>
      </c>
      <c r="G2146">
        <v>4</v>
      </c>
      <c r="H2146">
        <v>58.4</v>
      </c>
      <c r="I2146" t="s">
        <v>24</v>
      </c>
      <c r="J2146">
        <v>4</v>
      </c>
      <c r="K2146">
        <v>9</v>
      </c>
      <c r="L2146">
        <v>31</v>
      </c>
      <c r="M2146">
        <v>4</v>
      </c>
      <c r="N2146">
        <v>5.63</v>
      </c>
      <c r="P2146">
        <v>1.04</v>
      </c>
      <c r="R2146">
        <v>0.75</v>
      </c>
      <c r="X2146" t="s">
        <v>2041</v>
      </c>
      <c r="Y2146">
        <v>2145</v>
      </c>
      <c r="Z2146" s="1">
        <v>0.25345370370370374</v>
      </c>
      <c r="AA2146" t="s">
        <v>8034</v>
      </c>
      <c r="AB2146">
        <v>-1E-3</v>
      </c>
      <c r="AC2146">
        <v>-5.0000000000000001E-3</v>
      </c>
      <c r="AD2146">
        <v>5.63</v>
      </c>
      <c r="AE2146" t="s">
        <v>2041</v>
      </c>
    </row>
    <row r="2147" spans="1:32" x14ac:dyDescent="0.2">
      <c r="A2147">
        <v>2146</v>
      </c>
      <c r="C2147">
        <v>41429</v>
      </c>
      <c r="D2147">
        <v>77958</v>
      </c>
      <c r="F2147">
        <v>6</v>
      </c>
      <c r="G2147">
        <v>6</v>
      </c>
      <c r="H2147">
        <v>22.5</v>
      </c>
      <c r="I2147" t="s">
        <v>24</v>
      </c>
      <c r="J2147">
        <v>29</v>
      </c>
      <c r="K2147">
        <v>30</v>
      </c>
      <c r="L2147">
        <v>45</v>
      </c>
      <c r="M2147">
        <v>29</v>
      </c>
      <c r="N2147">
        <v>6.08</v>
      </c>
      <c r="P2147">
        <v>1.73</v>
      </c>
      <c r="R2147">
        <v>1.94</v>
      </c>
      <c r="X2147" t="s">
        <v>2042</v>
      </c>
      <c r="Y2147">
        <v>2146</v>
      </c>
      <c r="Z2147" s="1">
        <v>0.25442708333333336</v>
      </c>
      <c r="AA2147" t="s">
        <v>8035</v>
      </c>
      <c r="AB2147">
        <v>1.4999999999999999E-2</v>
      </c>
      <c r="AC2147">
        <v>-6.0000000000000001E-3</v>
      </c>
      <c r="AD2147">
        <v>6.08</v>
      </c>
      <c r="AE2147" t="s">
        <v>8036</v>
      </c>
      <c r="AF2147" t="s">
        <v>36</v>
      </c>
    </row>
    <row r="2148" spans="1:32" x14ac:dyDescent="0.2">
      <c r="A2148">
        <v>2147</v>
      </c>
      <c r="C2148">
        <v>41467</v>
      </c>
      <c r="D2148">
        <v>40868</v>
      </c>
      <c r="F2148">
        <v>6</v>
      </c>
      <c r="G2148">
        <v>7</v>
      </c>
      <c r="H2148">
        <v>26.9</v>
      </c>
      <c r="I2148" t="s">
        <v>24</v>
      </c>
      <c r="J2148">
        <v>41</v>
      </c>
      <c r="K2148">
        <v>51</v>
      </c>
      <c r="L2148">
        <v>15</v>
      </c>
      <c r="M2148">
        <v>41</v>
      </c>
      <c r="N2148">
        <v>6.12</v>
      </c>
      <c r="P2148">
        <v>1.22</v>
      </c>
      <c r="X2148" t="s">
        <v>54</v>
      </c>
      <c r="Y2148">
        <v>2147</v>
      </c>
      <c r="Z2148" s="1">
        <v>0.25517245370370373</v>
      </c>
      <c r="AA2148" t="s">
        <v>8037</v>
      </c>
      <c r="AB2148">
        <v>7.0000000000000001E-3</v>
      </c>
      <c r="AC2148">
        <v>-2.1000000000000001E-2</v>
      </c>
      <c r="AD2148">
        <v>6.12</v>
      </c>
      <c r="AE2148" t="s">
        <v>54</v>
      </c>
    </row>
    <row r="2149" spans="1:32" x14ac:dyDescent="0.2">
      <c r="A2149">
        <v>2148</v>
      </c>
      <c r="B2149" t="s">
        <v>2043</v>
      </c>
      <c r="C2149">
        <v>41511</v>
      </c>
      <c r="D2149">
        <v>151093</v>
      </c>
      <c r="E2149" t="s">
        <v>2044</v>
      </c>
      <c r="F2149">
        <v>6</v>
      </c>
      <c r="G2149">
        <v>4</v>
      </c>
      <c r="H2149">
        <v>59.1</v>
      </c>
      <c r="I2149" t="s">
        <v>26</v>
      </c>
      <c r="J2149">
        <v>16</v>
      </c>
      <c r="K2149">
        <v>29</v>
      </c>
      <c r="L2149">
        <v>4</v>
      </c>
      <c r="M2149">
        <v>-16</v>
      </c>
      <c r="N2149">
        <v>4.93</v>
      </c>
      <c r="P2149">
        <v>0.24</v>
      </c>
      <c r="R2149">
        <v>0.12</v>
      </c>
      <c r="T2149">
        <v>0.52</v>
      </c>
      <c r="X2149" t="s">
        <v>2045</v>
      </c>
      <c r="Y2149">
        <v>2148</v>
      </c>
      <c r="Z2149" s="1">
        <v>0.25346180555555559</v>
      </c>
      <c r="AA2149" t="s">
        <v>8038</v>
      </c>
      <c r="AB2149">
        <v>-6.0000000000000001E-3</v>
      </c>
      <c r="AC2149">
        <v>-1E-3</v>
      </c>
      <c r="AD2149">
        <v>4.93</v>
      </c>
      <c r="AE2149" t="s">
        <v>8039</v>
      </c>
      <c r="AF2149" t="s">
        <v>36</v>
      </c>
    </row>
    <row r="2150" spans="1:32" x14ac:dyDescent="0.2">
      <c r="A2150">
        <v>2149</v>
      </c>
      <c r="C2150">
        <v>41534</v>
      </c>
      <c r="D2150">
        <v>196459</v>
      </c>
      <c r="F2150">
        <v>6</v>
      </c>
      <c r="G2150">
        <v>4</v>
      </c>
      <c r="H2150">
        <v>20.3</v>
      </c>
      <c r="I2150" t="s">
        <v>26</v>
      </c>
      <c r="J2150">
        <v>32</v>
      </c>
      <c r="K2150">
        <v>10</v>
      </c>
      <c r="L2150">
        <v>21</v>
      </c>
      <c r="M2150">
        <v>-32</v>
      </c>
      <c r="N2150">
        <v>5.65</v>
      </c>
      <c r="P2150">
        <v>-0.19</v>
      </c>
      <c r="R2150">
        <v>-0.82</v>
      </c>
      <c r="X2150" t="s">
        <v>3156</v>
      </c>
      <c r="Y2150">
        <v>2149</v>
      </c>
      <c r="Z2150" s="1">
        <v>0.25301273148148146</v>
      </c>
      <c r="AA2150" t="s">
        <v>8040</v>
      </c>
      <c r="AB2150">
        <v>-1.4999999999999999E-2</v>
      </c>
      <c r="AC2150">
        <v>0.11899999999999999</v>
      </c>
      <c r="AD2150">
        <v>5.65</v>
      </c>
      <c r="AE2150" t="s">
        <v>3156</v>
      </c>
    </row>
    <row r="2151" spans="1:32" x14ac:dyDescent="0.2">
      <c r="A2151">
        <v>2150</v>
      </c>
      <c r="C2151">
        <v>41547</v>
      </c>
      <c r="D2151">
        <v>151098</v>
      </c>
      <c r="F2151">
        <v>6</v>
      </c>
      <c r="G2151">
        <v>5</v>
      </c>
      <c r="H2151">
        <v>27</v>
      </c>
      <c r="I2151" t="s">
        <v>26</v>
      </c>
      <c r="J2151">
        <v>10</v>
      </c>
      <c r="K2151">
        <v>14</v>
      </c>
      <c r="L2151">
        <v>34</v>
      </c>
      <c r="M2151">
        <v>-10</v>
      </c>
      <c r="N2151">
        <v>5.87</v>
      </c>
      <c r="P2151">
        <v>0.37</v>
      </c>
      <c r="R2151">
        <v>0.04</v>
      </c>
      <c r="W2151" t="s">
        <v>216</v>
      </c>
      <c r="X2151" t="s">
        <v>2046</v>
      </c>
      <c r="Y2151">
        <v>2150</v>
      </c>
      <c r="Z2151" s="1">
        <v>0.2537847222222222</v>
      </c>
      <c r="AA2151" t="s">
        <v>8041</v>
      </c>
      <c r="AB2151">
        <v>1.4E-2</v>
      </c>
      <c r="AC2151">
        <v>2.4E-2</v>
      </c>
      <c r="AD2151">
        <v>5.87</v>
      </c>
      <c r="AE2151" t="s">
        <v>8042</v>
      </c>
    </row>
    <row r="2152" spans="1:32" x14ac:dyDescent="0.2">
      <c r="A2152">
        <v>2151</v>
      </c>
      <c r="C2152">
        <v>41586</v>
      </c>
      <c r="D2152">
        <v>249424</v>
      </c>
      <c r="E2152" t="s">
        <v>2047</v>
      </c>
      <c r="F2152">
        <v>6</v>
      </c>
      <c r="G2152">
        <v>2</v>
      </c>
      <c r="H2152">
        <v>9.1999999999999993</v>
      </c>
      <c r="I2152" t="s">
        <v>26</v>
      </c>
      <c r="J2152">
        <v>60</v>
      </c>
      <c r="K2152">
        <v>5</v>
      </c>
      <c r="L2152">
        <v>49</v>
      </c>
      <c r="M2152">
        <v>-60</v>
      </c>
      <c r="N2152">
        <v>6.45</v>
      </c>
      <c r="P2152">
        <v>1.58</v>
      </c>
      <c r="R2152">
        <v>1.81</v>
      </c>
      <c r="X2152" t="s">
        <v>164</v>
      </c>
      <c r="Y2152">
        <v>2151</v>
      </c>
      <c r="Z2152" s="1">
        <v>0.25149537037037034</v>
      </c>
      <c r="AA2152" t="s">
        <v>8043</v>
      </c>
      <c r="AB2152">
        <v>0.01</v>
      </c>
      <c r="AC2152">
        <v>4.0000000000000001E-3</v>
      </c>
      <c r="AD2152">
        <v>6.45</v>
      </c>
      <c r="AE2152" t="s">
        <v>164</v>
      </c>
    </row>
    <row r="2153" spans="1:32" x14ac:dyDescent="0.2">
      <c r="A2153">
        <v>2152</v>
      </c>
      <c r="B2153" t="s">
        <v>2048</v>
      </c>
      <c r="C2153">
        <v>41597</v>
      </c>
      <c r="D2153">
        <v>25597</v>
      </c>
      <c r="F2153">
        <v>6</v>
      </c>
      <c r="G2153">
        <v>9</v>
      </c>
      <c r="H2153">
        <v>59.1</v>
      </c>
      <c r="I2153" t="s">
        <v>24</v>
      </c>
      <c r="J2153">
        <v>58</v>
      </c>
      <c r="K2153">
        <v>56</v>
      </c>
      <c r="L2153">
        <v>9</v>
      </c>
      <c r="M2153">
        <v>58</v>
      </c>
      <c r="N2153">
        <v>5.36</v>
      </c>
      <c r="P2153">
        <v>1.0900000000000001</v>
      </c>
      <c r="R2153">
        <v>0.92</v>
      </c>
      <c r="X2153" t="s">
        <v>71</v>
      </c>
      <c r="Y2153">
        <v>2152</v>
      </c>
      <c r="Z2153" s="1">
        <v>0.2569340277777778</v>
      </c>
      <c r="AA2153" t="s">
        <v>8044</v>
      </c>
      <c r="AB2153">
        <v>2.4E-2</v>
      </c>
      <c r="AC2153">
        <v>2.3E-2</v>
      </c>
      <c r="AD2153">
        <v>5.36</v>
      </c>
      <c r="AE2153" t="s">
        <v>71</v>
      </c>
    </row>
    <row r="2154" spans="1:32" x14ac:dyDescent="0.2">
      <c r="A2154">
        <v>2153</v>
      </c>
      <c r="C2154">
        <v>41636</v>
      </c>
      <c r="D2154">
        <v>40881</v>
      </c>
      <c r="F2154">
        <v>6</v>
      </c>
      <c r="G2154">
        <v>8</v>
      </c>
      <c r="H2154">
        <v>23</v>
      </c>
      <c r="I2154" t="s">
        <v>24</v>
      </c>
      <c r="J2154">
        <v>41</v>
      </c>
      <c r="K2154">
        <v>3</v>
      </c>
      <c r="L2154">
        <v>20</v>
      </c>
      <c r="M2154">
        <v>41</v>
      </c>
      <c r="N2154">
        <v>6.36</v>
      </c>
      <c r="P2154">
        <v>1.05</v>
      </c>
      <c r="R2154">
        <v>0.83</v>
      </c>
      <c r="X2154" t="s">
        <v>60</v>
      </c>
      <c r="Y2154">
        <v>2153</v>
      </c>
      <c r="Z2154" s="1">
        <v>0.25582175925925926</v>
      </c>
      <c r="AA2154" t="s">
        <v>8045</v>
      </c>
      <c r="AB2154">
        <v>-1.6E-2</v>
      </c>
      <c r="AC2154">
        <v>-5.2999999999999999E-2</v>
      </c>
      <c r="AD2154">
        <v>6.36</v>
      </c>
      <c r="AE2154" t="s">
        <v>60</v>
      </c>
    </row>
    <row r="2155" spans="1:32" x14ac:dyDescent="0.2">
      <c r="A2155">
        <v>2154</v>
      </c>
      <c r="C2155">
        <v>41692</v>
      </c>
      <c r="D2155">
        <v>132841</v>
      </c>
      <c r="F2155">
        <v>6</v>
      </c>
      <c r="G2155">
        <v>6</v>
      </c>
      <c r="H2155">
        <v>38.700000000000003</v>
      </c>
      <c r="I2155" t="s">
        <v>26</v>
      </c>
      <c r="J2155">
        <v>4</v>
      </c>
      <c r="K2155">
        <v>11</v>
      </c>
      <c r="L2155">
        <v>38</v>
      </c>
      <c r="M2155">
        <v>-4</v>
      </c>
      <c r="N2155">
        <v>5.38</v>
      </c>
      <c r="P2155">
        <v>-0.13</v>
      </c>
      <c r="R2155">
        <v>-0.54</v>
      </c>
      <c r="X2155" t="s">
        <v>148</v>
      </c>
      <c r="Y2155">
        <v>2154</v>
      </c>
      <c r="Z2155" s="1">
        <v>0.25461458333333337</v>
      </c>
      <c r="AA2155" t="s">
        <v>8046</v>
      </c>
      <c r="AB2155">
        <v>-7.0000000000000001E-3</v>
      </c>
      <c r="AC2155">
        <v>-4.0000000000000001E-3</v>
      </c>
      <c r="AD2155">
        <v>5.38</v>
      </c>
      <c r="AE2155" t="s">
        <v>148</v>
      </c>
    </row>
    <row r="2156" spans="1:32" x14ac:dyDescent="0.2">
      <c r="A2156">
        <v>2155</v>
      </c>
      <c r="B2156" t="s">
        <v>2049</v>
      </c>
      <c r="C2156">
        <v>41695</v>
      </c>
      <c r="D2156">
        <v>151110</v>
      </c>
      <c r="F2156">
        <v>6</v>
      </c>
      <c r="G2156">
        <v>6</v>
      </c>
      <c r="H2156">
        <v>9.3000000000000007</v>
      </c>
      <c r="I2156" t="s">
        <v>26</v>
      </c>
      <c r="J2156">
        <v>14</v>
      </c>
      <c r="K2156">
        <v>56</v>
      </c>
      <c r="L2156">
        <v>7</v>
      </c>
      <c r="M2156">
        <v>-14</v>
      </c>
      <c r="N2156">
        <v>4.67</v>
      </c>
      <c r="P2156">
        <v>0.05</v>
      </c>
      <c r="R2156">
        <v>0.02</v>
      </c>
      <c r="T2156">
        <v>0</v>
      </c>
      <c r="X2156" t="s">
        <v>25</v>
      </c>
      <c r="Y2156">
        <v>2155</v>
      </c>
      <c r="Z2156" s="1">
        <v>0.25427430555555558</v>
      </c>
      <c r="AA2156" t="s">
        <v>8047</v>
      </c>
      <c r="AB2156">
        <v>-1.7999999999999999E-2</v>
      </c>
      <c r="AC2156">
        <v>1.4E-2</v>
      </c>
      <c r="AD2156">
        <v>4.67</v>
      </c>
      <c r="AE2156" t="s">
        <v>25</v>
      </c>
    </row>
    <row r="2157" spans="1:32" x14ac:dyDescent="0.2">
      <c r="A2157">
        <v>2156</v>
      </c>
      <c r="C2157">
        <v>41698</v>
      </c>
      <c r="D2157">
        <v>171222</v>
      </c>
      <c r="E2157" t="s">
        <v>2050</v>
      </c>
      <c r="F2157">
        <v>6</v>
      </c>
      <c r="G2157">
        <v>5</v>
      </c>
      <c r="H2157">
        <v>45.7</v>
      </c>
      <c r="I2157" t="s">
        <v>26</v>
      </c>
      <c r="J2157">
        <v>24</v>
      </c>
      <c r="K2157">
        <v>11</v>
      </c>
      <c r="L2157">
        <v>44</v>
      </c>
      <c r="M2157">
        <v>-24</v>
      </c>
      <c r="N2157">
        <v>6.95</v>
      </c>
      <c r="P2157">
        <v>1.63</v>
      </c>
      <c r="R2157">
        <v>1.3</v>
      </c>
      <c r="T2157">
        <v>2.37</v>
      </c>
      <c r="X2157" t="s">
        <v>2593</v>
      </c>
      <c r="Y2157">
        <v>2156</v>
      </c>
      <c r="Z2157" s="1">
        <v>0.25400115740740742</v>
      </c>
      <c r="AA2157" t="s">
        <v>8048</v>
      </c>
      <c r="AB2157">
        <v>2.4E-2</v>
      </c>
      <c r="AC2157">
        <v>-1.7999999999999999E-2</v>
      </c>
      <c r="AD2157">
        <v>6.95</v>
      </c>
      <c r="AE2157" t="s">
        <v>2593</v>
      </c>
    </row>
    <row r="2158" spans="1:32" x14ac:dyDescent="0.2">
      <c r="A2158">
        <v>2157</v>
      </c>
      <c r="C2158">
        <v>41700</v>
      </c>
      <c r="D2158">
        <v>217702</v>
      </c>
      <c r="F2158">
        <v>6</v>
      </c>
      <c r="G2158">
        <v>4</v>
      </c>
      <c r="H2158">
        <v>28.4</v>
      </c>
      <c r="I2158" t="s">
        <v>26</v>
      </c>
      <c r="J2158">
        <v>45</v>
      </c>
      <c r="K2158">
        <v>2</v>
      </c>
      <c r="L2158">
        <v>12</v>
      </c>
      <c r="M2158">
        <v>-45</v>
      </c>
      <c r="N2158">
        <v>6.35</v>
      </c>
      <c r="P2158">
        <v>0.52</v>
      </c>
      <c r="R2158">
        <v>0</v>
      </c>
      <c r="X2158" t="s">
        <v>2970</v>
      </c>
      <c r="Y2158">
        <v>2157</v>
      </c>
      <c r="Z2158" s="1">
        <v>0.25310648148148146</v>
      </c>
      <c r="AA2158" t="s">
        <v>8049</v>
      </c>
      <c r="AB2158">
        <v>-0.08</v>
      </c>
      <c r="AC2158">
        <v>0.24399999999999999</v>
      </c>
      <c r="AD2158">
        <v>6.35</v>
      </c>
      <c r="AE2158" t="s">
        <v>6481</v>
      </c>
    </row>
    <row r="2159" spans="1:32" x14ac:dyDescent="0.2">
      <c r="A2159">
        <v>2158</v>
      </c>
      <c r="C2159">
        <v>41742</v>
      </c>
      <c r="D2159">
        <v>217706</v>
      </c>
      <c r="F2159">
        <v>6</v>
      </c>
      <c r="G2159">
        <v>4</v>
      </c>
      <c r="H2159">
        <v>40.200000000000003</v>
      </c>
      <c r="I2159" t="s">
        <v>26</v>
      </c>
      <c r="J2159">
        <v>45</v>
      </c>
      <c r="K2159">
        <v>4</v>
      </c>
      <c r="L2159">
        <v>44</v>
      </c>
      <c r="M2159">
        <v>-45</v>
      </c>
      <c r="N2159">
        <v>5.93</v>
      </c>
      <c r="P2159">
        <v>0.49</v>
      </c>
      <c r="R2159">
        <v>-0.01</v>
      </c>
      <c r="X2159" t="s">
        <v>79</v>
      </c>
      <c r="Y2159">
        <v>2158</v>
      </c>
      <c r="Z2159" s="1">
        <v>0.25324305555555554</v>
      </c>
      <c r="AA2159" t="s">
        <v>8050</v>
      </c>
      <c r="AB2159">
        <v>-7.0000000000000007E-2</v>
      </c>
      <c r="AC2159">
        <v>0.255</v>
      </c>
      <c r="AD2159">
        <v>5.93</v>
      </c>
      <c r="AE2159" t="s">
        <v>79</v>
      </c>
    </row>
    <row r="2160" spans="1:32" x14ac:dyDescent="0.2">
      <c r="A2160">
        <v>2159</v>
      </c>
      <c r="B2160" t="s">
        <v>2051</v>
      </c>
      <c r="C2160">
        <v>41753</v>
      </c>
      <c r="D2160">
        <v>95259</v>
      </c>
      <c r="F2160">
        <v>6</v>
      </c>
      <c r="G2160">
        <v>7</v>
      </c>
      <c r="H2160">
        <v>34.299999999999997</v>
      </c>
      <c r="I2160" t="s">
        <v>24</v>
      </c>
      <c r="J2160">
        <v>14</v>
      </c>
      <c r="K2160">
        <v>46</v>
      </c>
      <c r="L2160">
        <v>6</v>
      </c>
      <c r="M2160">
        <v>14</v>
      </c>
      <c r="N2160">
        <v>4.42</v>
      </c>
      <c r="P2160">
        <v>-0.17</v>
      </c>
      <c r="R2160">
        <v>-0.66</v>
      </c>
      <c r="T2160">
        <v>-0.16</v>
      </c>
      <c r="X2160" t="s">
        <v>368</v>
      </c>
      <c r="Y2160">
        <v>2159</v>
      </c>
      <c r="Z2160" s="1">
        <v>0.25525810185185188</v>
      </c>
      <c r="AA2160" t="s">
        <v>8051</v>
      </c>
      <c r="AB2160">
        <v>6.0000000000000001E-3</v>
      </c>
      <c r="AC2160">
        <v>-2.1000000000000001E-2</v>
      </c>
      <c r="AD2160">
        <v>4.42</v>
      </c>
      <c r="AE2160" t="s">
        <v>368</v>
      </c>
    </row>
    <row r="2161" spans="1:32" x14ac:dyDescent="0.2">
      <c r="A2161">
        <v>2160</v>
      </c>
      <c r="C2161">
        <v>41759</v>
      </c>
      <c r="D2161">
        <v>196483</v>
      </c>
      <c r="F2161">
        <v>6</v>
      </c>
      <c r="G2161">
        <v>5</v>
      </c>
      <c r="H2161">
        <v>27.1</v>
      </c>
      <c r="I2161" t="s">
        <v>26</v>
      </c>
      <c r="J2161">
        <v>35</v>
      </c>
      <c r="K2161">
        <v>30</v>
      </c>
      <c r="L2161">
        <v>49</v>
      </c>
      <c r="M2161">
        <v>-35</v>
      </c>
      <c r="N2161">
        <v>5.8</v>
      </c>
      <c r="P2161">
        <v>0.02</v>
      </c>
      <c r="X2161" t="s">
        <v>89</v>
      </c>
      <c r="Y2161">
        <v>2160</v>
      </c>
      <c r="Z2161" s="1">
        <v>0.25378587962962962</v>
      </c>
      <c r="AA2161" t="s">
        <v>8052</v>
      </c>
      <c r="AB2161">
        <v>7.0000000000000001E-3</v>
      </c>
      <c r="AC2161">
        <v>1.7999999999999999E-2</v>
      </c>
      <c r="AD2161">
        <v>5.8</v>
      </c>
      <c r="AE2161" t="s">
        <v>89</v>
      </c>
    </row>
    <row r="2162" spans="1:32" x14ac:dyDescent="0.2">
      <c r="A2162">
        <v>2161</v>
      </c>
      <c r="C2162">
        <v>41814</v>
      </c>
      <c r="D2162">
        <v>151126</v>
      </c>
      <c r="F2162">
        <v>6</v>
      </c>
      <c r="G2162">
        <v>6</v>
      </c>
      <c r="H2162">
        <v>51.9</v>
      </c>
      <c r="I2162" t="s">
        <v>26</v>
      </c>
      <c r="J2162">
        <v>11</v>
      </c>
      <c r="K2162">
        <v>10</v>
      </c>
      <c r="L2162">
        <v>25</v>
      </c>
      <c r="M2162">
        <v>-11</v>
      </c>
      <c r="N2162">
        <v>6.66</v>
      </c>
      <c r="P2162">
        <v>-0.15</v>
      </c>
      <c r="X2162" t="s">
        <v>368</v>
      </c>
      <c r="Y2162">
        <v>2161</v>
      </c>
      <c r="Z2162" s="1">
        <v>0.25476736111111115</v>
      </c>
      <c r="AA2162" t="s">
        <v>8053</v>
      </c>
      <c r="AB2162">
        <v>-2E-3</v>
      </c>
      <c r="AC2162">
        <v>1E-3</v>
      </c>
      <c r="AD2162">
        <v>6.66</v>
      </c>
      <c r="AE2162" t="s">
        <v>368</v>
      </c>
    </row>
    <row r="2163" spans="1:32" x14ac:dyDescent="0.2">
      <c r="A2163">
        <v>2162</v>
      </c>
      <c r="C2163">
        <v>41824</v>
      </c>
      <c r="D2163">
        <v>217708</v>
      </c>
      <c r="E2163">
        <v>2827</v>
      </c>
      <c r="F2163">
        <v>6</v>
      </c>
      <c r="G2163">
        <v>4</v>
      </c>
      <c r="H2163">
        <v>46.9</v>
      </c>
      <c r="I2163" t="s">
        <v>26</v>
      </c>
      <c r="J2163">
        <v>48</v>
      </c>
      <c r="K2163">
        <v>27</v>
      </c>
      <c r="L2163">
        <v>31</v>
      </c>
      <c r="M2163">
        <v>-48</v>
      </c>
      <c r="N2163">
        <v>6.58</v>
      </c>
      <c r="P2163">
        <v>0.72</v>
      </c>
      <c r="R2163">
        <v>0.27</v>
      </c>
      <c r="X2163" t="s">
        <v>2052</v>
      </c>
      <c r="Y2163">
        <v>2162</v>
      </c>
      <c r="Z2163" s="1">
        <v>0.25332060185185185</v>
      </c>
      <c r="AA2163" t="s">
        <v>8054</v>
      </c>
      <c r="AB2163">
        <v>-9.1999999999999998E-2</v>
      </c>
      <c r="AC2163">
        <v>-3.7999999999999999E-2</v>
      </c>
      <c r="AD2163">
        <v>6.58</v>
      </c>
      <c r="AE2163" t="s">
        <v>2052</v>
      </c>
    </row>
    <row r="2164" spans="1:32" x14ac:dyDescent="0.2">
      <c r="A2164">
        <v>2163</v>
      </c>
      <c r="C2164">
        <v>41841</v>
      </c>
      <c r="D2164">
        <v>171236</v>
      </c>
      <c r="F2164">
        <v>6</v>
      </c>
      <c r="G2164">
        <v>6</v>
      </c>
      <c r="H2164">
        <v>32</v>
      </c>
      <c r="I2164" t="s">
        <v>26</v>
      </c>
      <c r="J2164">
        <v>23</v>
      </c>
      <c r="K2164">
        <v>6</v>
      </c>
      <c r="L2164">
        <v>38</v>
      </c>
      <c r="M2164">
        <v>-23</v>
      </c>
      <c r="N2164">
        <v>5.47</v>
      </c>
      <c r="P2164">
        <v>0.08</v>
      </c>
      <c r="R2164">
        <v>0.09</v>
      </c>
      <c r="T2164">
        <v>0.03</v>
      </c>
      <c r="X2164" t="s">
        <v>348</v>
      </c>
      <c r="Y2164">
        <v>2163</v>
      </c>
      <c r="Z2164" s="1">
        <v>0.25453703703703706</v>
      </c>
      <c r="AA2164" t="s">
        <v>8055</v>
      </c>
      <c r="AB2164">
        <v>-2.3E-2</v>
      </c>
      <c r="AC2164">
        <v>-2.3E-2</v>
      </c>
      <c r="AD2164">
        <v>5.47</v>
      </c>
      <c r="AE2164" t="s">
        <v>348</v>
      </c>
    </row>
    <row r="2165" spans="1:32" x14ac:dyDescent="0.2">
      <c r="A2165">
        <v>2164</v>
      </c>
      <c r="C2165">
        <v>41843</v>
      </c>
      <c r="D2165">
        <v>171231</v>
      </c>
      <c r="F2165">
        <v>6</v>
      </c>
      <c r="G2165">
        <v>6</v>
      </c>
      <c r="H2165">
        <v>5.5</v>
      </c>
      <c r="I2165" t="s">
        <v>26</v>
      </c>
      <c r="J2165">
        <v>29</v>
      </c>
      <c r="K2165">
        <v>45</v>
      </c>
      <c r="L2165">
        <v>31</v>
      </c>
      <c r="M2165">
        <v>-29</v>
      </c>
      <c r="N2165">
        <v>5.81</v>
      </c>
      <c r="P2165">
        <v>0.05</v>
      </c>
      <c r="X2165" t="s">
        <v>89</v>
      </c>
      <c r="Y2165">
        <v>2164</v>
      </c>
      <c r="Z2165" s="1">
        <v>0.25423032407407409</v>
      </c>
      <c r="AA2165" t="s">
        <v>8056</v>
      </c>
      <c r="AB2165">
        <v>1.2999999999999999E-2</v>
      </c>
      <c r="AC2165">
        <v>-4.1000000000000002E-2</v>
      </c>
      <c r="AD2165">
        <v>5.81</v>
      </c>
      <c r="AE2165" t="s">
        <v>89</v>
      </c>
    </row>
    <row r="2166" spans="1:32" x14ac:dyDescent="0.2">
      <c r="A2166">
        <v>2165</v>
      </c>
      <c r="B2166" t="s">
        <v>2053</v>
      </c>
      <c r="C2166">
        <v>41927</v>
      </c>
      <c r="D2166">
        <v>13756</v>
      </c>
      <c r="F2166">
        <v>6</v>
      </c>
      <c r="G2166">
        <v>12</v>
      </c>
      <c r="H2166">
        <v>51.1</v>
      </c>
      <c r="I2166" t="s">
        <v>24</v>
      </c>
      <c r="J2166">
        <v>65</v>
      </c>
      <c r="K2166">
        <v>43</v>
      </c>
      <c r="L2166">
        <v>6</v>
      </c>
      <c r="M2166">
        <v>65</v>
      </c>
      <c r="N2166">
        <v>5.32</v>
      </c>
      <c r="P2166">
        <v>1.34</v>
      </c>
      <c r="R2166">
        <v>1.44</v>
      </c>
      <c r="X2166" t="s">
        <v>2054</v>
      </c>
      <c r="Y2166">
        <v>2165</v>
      </c>
      <c r="Z2166" s="1">
        <v>0.25892476851851853</v>
      </c>
      <c r="AA2166" t="s">
        <v>8057</v>
      </c>
      <c r="AB2166">
        <v>6.0000000000000001E-3</v>
      </c>
      <c r="AC2166">
        <v>-3.3000000000000002E-2</v>
      </c>
      <c r="AD2166">
        <v>5.32</v>
      </c>
      <c r="AE2166" t="s">
        <v>9566</v>
      </c>
      <c r="AF2166" t="s">
        <v>36</v>
      </c>
    </row>
    <row r="2167" spans="1:32" x14ac:dyDescent="0.2">
      <c r="A2167">
        <v>2166</v>
      </c>
      <c r="C2167">
        <v>41933</v>
      </c>
      <c r="D2167">
        <v>171251</v>
      </c>
      <c r="E2167">
        <v>2833</v>
      </c>
      <c r="F2167">
        <v>6</v>
      </c>
      <c r="G2167">
        <v>6</v>
      </c>
      <c r="H2167">
        <v>57.6</v>
      </c>
      <c r="I2167" t="s">
        <v>26</v>
      </c>
      <c r="J2167">
        <v>21</v>
      </c>
      <c r="K2167">
        <v>48</v>
      </c>
      <c r="L2167">
        <v>46</v>
      </c>
      <c r="M2167">
        <v>-21</v>
      </c>
      <c r="N2167">
        <v>5.78</v>
      </c>
      <c r="P2167">
        <v>1.64</v>
      </c>
      <c r="R2167">
        <v>1.79</v>
      </c>
      <c r="X2167" t="s">
        <v>164</v>
      </c>
      <c r="Y2167">
        <v>2166</v>
      </c>
      <c r="Z2167" s="1">
        <v>0.2548333333333333</v>
      </c>
      <c r="AA2167" t="s">
        <v>8058</v>
      </c>
      <c r="AB2167">
        <v>4.0000000000000001E-3</v>
      </c>
      <c r="AC2167">
        <v>-1.6E-2</v>
      </c>
      <c r="AD2167">
        <v>5.78</v>
      </c>
      <c r="AE2167" t="s">
        <v>164</v>
      </c>
    </row>
    <row r="2168" spans="1:32" x14ac:dyDescent="0.2">
      <c r="A2168">
        <v>2167</v>
      </c>
      <c r="C2168">
        <v>42035</v>
      </c>
      <c r="D2168">
        <v>113503</v>
      </c>
      <c r="F2168">
        <v>6</v>
      </c>
      <c r="G2168">
        <v>8</v>
      </c>
      <c r="H2168">
        <v>47.2</v>
      </c>
      <c r="I2168" t="s">
        <v>24</v>
      </c>
      <c r="J2168">
        <v>8</v>
      </c>
      <c r="K2168">
        <v>40</v>
      </c>
      <c r="L2168">
        <v>12</v>
      </c>
      <c r="M2168">
        <v>8</v>
      </c>
      <c r="N2168">
        <v>6.55</v>
      </c>
      <c r="P2168">
        <v>-7.0000000000000007E-2</v>
      </c>
      <c r="R2168">
        <v>-0.17</v>
      </c>
      <c r="X2168" t="s">
        <v>102</v>
      </c>
      <c r="Y2168">
        <v>2167</v>
      </c>
      <c r="Z2168" s="1">
        <v>0.25610185185185186</v>
      </c>
      <c r="AA2168" t="s">
        <v>8059</v>
      </c>
      <c r="AB2168">
        <v>3.2000000000000001E-2</v>
      </c>
      <c r="AC2168">
        <v>5.0000000000000001E-3</v>
      </c>
      <c r="AD2168">
        <v>6.55</v>
      </c>
      <c r="AE2168" t="s">
        <v>102</v>
      </c>
    </row>
    <row r="2169" spans="1:32" x14ac:dyDescent="0.2">
      <c r="A2169">
        <v>2168</v>
      </c>
      <c r="B2169" t="s">
        <v>2055</v>
      </c>
      <c r="C2169">
        <v>42042</v>
      </c>
      <c r="D2169">
        <v>151142</v>
      </c>
      <c r="F2169">
        <v>6</v>
      </c>
      <c r="G2169">
        <v>7</v>
      </c>
      <c r="H2169">
        <v>41.6</v>
      </c>
      <c r="I2169" t="s">
        <v>26</v>
      </c>
      <c r="J2169">
        <v>19</v>
      </c>
      <c r="K2169">
        <v>9</v>
      </c>
      <c r="L2169">
        <v>57</v>
      </c>
      <c r="M2169">
        <v>-19</v>
      </c>
      <c r="N2169">
        <v>5.31</v>
      </c>
      <c r="P2169">
        <v>1.68</v>
      </c>
      <c r="R2169">
        <v>1.96</v>
      </c>
      <c r="X2169" t="s">
        <v>353</v>
      </c>
      <c r="Y2169">
        <v>2168</v>
      </c>
      <c r="Z2169" s="1">
        <v>0.25534259259259257</v>
      </c>
      <c r="AA2169" t="s">
        <v>8060</v>
      </c>
      <c r="AB2169">
        <v>1.2999999999999999E-2</v>
      </c>
      <c r="AC2169">
        <v>5.3999999999999999E-2</v>
      </c>
      <c r="AD2169">
        <v>5.31</v>
      </c>
      <c r="AE2169" t="s">
        <v>353</v>
      </c>
    </row>
    <row r="2170" spans="1:32" x14ac:dyDescent="0.2">
      <c r="A2170">
        <v>2169</v>
      </c>
      <c r="C2170">
        <v>42049</v>
      </c>
      <c r="D2170">
        <v>78045</v>
      </c>
      <c r="F2170">
        <v>6</v>
      </c>
      <c r="G2170">
        <v>9</v>
      </c>
      <c r="H2170">
        <v>32.4</v>
      </c>
      <c r="I2170" t="s">
        <v>24</v>
      </c>
      <c r="J2170">
        <v>22</v>
      </c>
      <c r="K2170">
        <v>11</v>
      </c>
      <c r="L2170">
        <v>24</v>
      </c>
      <c r="M2170">
        <v>22</v>
      </c>
      <c r="N2170">
        <v>5.93</v>
      </c>
      <c r="P2170">
        <v>1.63</v>
      </c>
      <c r="X2170" t="s">
        <v>2527</v>
      </c>
      <c r="Y2170">
        <v>2169</v>
      </c>
      <c r="Z2170" s="1">
        <v>0.25662499999999999</v>
      </c>
      <c r="AA2170" t="s">
        <v>8061</v>
      </c>
      <c r="AB2170">
        <v>-1.7999999999999999E-2</v>
      </c>
      <c r="AC2170">
        <v>-1.2999999999999999E-2</v>
      </c>
      <c r="AD2170">
        <v>5.93</v>
      </c>
      <c r="AE2170" t="s">
        <v>2527</v>
      </c>
    </row>
    <row r="2171" spans="1:32" x14ac:dyDescent="0.2">
      <c r="A2171">
        <v>2170</v>
      </c>
      <c r="C2171">
        <v>42054</v>
      </c>
      <c r="D2171">
        <v>196503</v>
      </c>
      <c r="E2171">
        <v>2836</v>
      </c>
      <c r="F2171">
        <v>6</v>
      </c>
      <c r="G2171">
        <v>7</v>
      </c>
      <c r="H2171">
        <v>3.7</v>
      </c>
      <c r="I2171" t="s">
        <v>26</v>
      </c>
      <c r="J2171">
        <v>34</v>
      </c>
      <c r="K2171">
        <v>18</v>
      </c>
      <c r="L2171">
        <v>43</v>
      </c>
      <c r="M2171">
        <v>-34</v>
      </c>
      <c r="N2171">
        <v>5.83</v>
      </c>
      <c r="P2171">
        <v>-0.13</v>
      </c>
      <c r="R2171">
        <v>-0.55000000000000004</v>
      </c>
      <c r="T2171">
        <v>-0.09</v>
      </c>
      <c r="X2171" t="s">
        <v>2056</v>
      </c>
      <c r="Y2171">
        <v>2170</v>
      </c>
      <c r="Z2171" s="1">
        <v>0.25490393518518517</v>
      </c>
      <c r="AA2171" t="s">
        <v>8062</v>
      </c>
      <c r="AB2171">
        <v>3.0000000000000001E-3</v>
      </c>
      <c r="AC2171">
        <v>3.0000000000000001E-3</v>
      </c>
      <c r="AD2171">
        <v>5.83</v>
      </c>
      <c r="AE2171" t="s">
        <v>2056</v>
      </c>
    </row>
    <row r="2172" spans="1:32" x14ac:dyDescent="0.2">
      <c r="A2172">
        <v>2171</v>
      </c>
      <c r="B2172" t="s">
        <v>2057</v>
      </c>
      <c r="C2172">
        <v>42078</v>
      </c>
      <c r="D2172">
        <v>217720</v>
      </c>
      <c r="F2172">
        <v>6</v>
      </c>
      <c r="G2172">
        <v>6</v>
      </c>
      <c r="H2172">
        <v>41</v>
      </c>
      <c r="I2172" t="s">
        <v>26</v>
      </c>
      <c r="J2172">
        <v>42</v>
      </c>
      <c r="K2172">
        <v>17</v>
      </c>
      <c r="L2172">
        <v>55</v>
      </c>
      <c r="M2172">
        <v>-42</v>
      </c>
      <c r="N2172">
        <v>6.12</v>
      </c>
      <c r="P2172">
        <v>0.25</v>
      </c>
      <c r="R2172">
        <v>0.12</v>
      </c>
      <c r="T2172">
        <v>0.14000000000000001</v>
      </c>
      <c r="X2172" t="s">
        <v>348</v>
      </c>
      <c r="Y2172">
        <v>2171</v>
      </c>
      <c r="Z2172" s="1">
        <v>0.25464120370370369</v>
      </c>
      <c r="AA2172" t="s">
        <v>8063</v>
      </c>
      <c r="AB2172">
        <v>-3.3000000000000002E-2</v>
      </c>
      <c r="AC2172">
        <v>3.0000000000000001E-3</v>
      </c>
      <c r="AD2172">
        <v>6.12</v>
      </c>
      <c r="AE2172" t="s">
        <v>348</v>
      </c>
    </row>
    <row r="2173" spans="1:32" x14ac:dyDescent="0.2">
      <c r="A2173">
        <v>2172</v>
      </c>
      <c r="C2173">
        <v>42083</v>
      </c>
      <c r="D2173">
        <v>25613</v>
      </c>
      <c r="F2173">
        <v>6</v>
      </c>
      <c r="G2173">
        <v>11</v>
      </c>
      <c r="H2173">
        <v>46</v>
      </c>
      <c r="I2173" t="s">
        <v>24</v>
      </c>
      <c r="J2173">
        <v>52</v>
      </c>
      <c r="K2173">
        <v>38</v>
      </c>
      <c r="L2173">
        <v>50</v>
      </c>
      <c r="M2173">
        <v>52</v>
      </c>
      <c r="N2173">
        <v>6.3</v>
      </c>
      <c r="P2173">
        <v>0.14000000000000001</v>
      </c>
      <c r="R2173">
        <v>0.08</v>
      </c>
      <c r="T2173">
        <v>0.02</v>
      </c>
      <c r="X2173" t="s">
        <v>2058</v>
      </c>
      <c r="Y2173">
        <v>2172</v>
      </c>
      <c r="Z2173" s="1">
        <v>0.25817129629629632</v>
      </c>
      <c r="AA2173" t="s">
        <v>8064</v>
      </c>
      <c r="AB2173">
        <v>1.0999999999999999E-2</v>
      </c>
      <c r="AC2173">
        <v>-7.0000000000000007E-2</v>
      </c>
      <c r="AD2173">
        <v>6.3</v>
      </c>
      <c r="AE2173" t="s">
        <v>606</v>
      </c>
    </row>
    <row r="2174" spans="1:32" x14ac:dyDescent="0.2">
      <c r="A2174">
        <v>2173</v>
      </c>
      <c r="B2174" t="s">
        <v>2059</v>
      </c>
      <c r="C2174">
        <v>42087</v>
      </c>
      <c r="D2174">
        <v>78050</v>
      </c>
      <c r="E2174">
        <v>2846</v>
      </c>
      <c r="F2174">
        <v>6</v>
      </c>
      <c r="G2174">
        <v>9</v>
      </c>
      <c r="H2174">
        <v>44</v>
      </c>
      <c r="I2174" t="s">
        <v>24</v>
      </c>
      <c r="J2174">
        <v>23</v>
      </c>
      <c r="K2174">
        <v>6</v>
      </c>
      <c r="L2174">
        <v>48</v>
      </c>
      <c r="M2174">
        <v>23</v>
      </c>
      <c r="N2174">
        <v>5.75</v>
      </c>
      <c r="P2174">
        <v>0.21</v>
      </c>
      <c r="R2174">
        <v>-0.63</v>
      </c>
      <c r="X2174" t="s">
        <v>2060</v>
      </c>
      <c r="Y2174">
        <v>2173</v>
      </c>
      <c r="Z2174" s="1">
        <v>0.25675925925925924</v>
      </c>
      <c r="AA2174" t="s">
        <v>8065</v>
      </c>
      <c r="AB2174">
        <v>7.0000000000000001E-3</v>
      </c>
      <c r="AC2174">
        <v>-1E-3</v>
      </c>
      <c r="AD2174">
        <v>5.75</v>
      </c>
      <c r="AE2174" t="s">
        <v>5651</v>
      </c>
    </row>
    <row r="2175" spans="1:32" x14ac:dyDescent="0.2">
      <c r="A2175">
        <v>2174</v>
      </c>
      <c r="C2175">
        <v>42111</v>
      </c>
      <c r="D2175">
        <v>113507</v>
      </c>
      <c r="F2175">
        <v>6</v>
      </c>
      <c r="G2175">
        <v>8</v>
      </c>
      <c r="H2175">
        <v>57.9</v>
      </c>
      <c r="I2175" t="s">
        <v>24</v>
      </c>
      <c r="J2175">
        <v>2</v>
      </c>
      <c r="K2175">
        <v>29</v>
      </c>
      <c r="L2175">
        <v>58</v>
      </c>
      <c r="M2175">
        <v>2</v>
      </c>
      <c r="N2175">
        <v>5.73</v>
      </c>
      <c r="P2175">
        <v>7.0000000000000007E-2</v>
      </c>
      <c r="R2175">
        <v>0.06</v>
      </c>
      <c r="X2175" t="s">
        <v>1824</v>
      </c>
      <c r="Y2175">
        <v>2174</v>
      </c>
      <c r="Z2175" s="1">
        <v>0.25622569444444443</v>
      </c>
      <c r="AA2175" t="s">
        <v>8066</v>
      </c>
      <c r="AB2175">
        <v>4.0000000000000001E-3</v>
      </c>
      <c r="AC2175">
        <v>-0.02</v>
      </c>
      <c r="AD2175">
        <v>5.73</v>
      </c>
      <c r="AE2175" t="s">
        <v>1824</v>
      </c>
    </row>
    <row r="2176" spans="1:32" x14ac:dyDescent="0.2">
      <c r="A2176">
        <v>2175</v>
      </c>
      <c r="B2176" t="s">
        <v>2061</v>
      </c>
      <c r="C2176">
        <v>42126</v>
      </c>
      <c r="D2176">
        <v>40924</v>
      </c>
      <c r="F2176">
        <v>6</v>
      </c>
      <c r="G2176">
        <v>11</v>
      </c>
      <c r="H2176">
        <v>36.5</v>
      </c>
      <c r="I2176" t="s">
        <v>24</v>
      </c>
      <c r="J2176">
        <v>48</v>
      </c>
      <c r="K2176">
        <v>42</v>
      </c>
      <c r="L2176">
        <v>47</v>
      </c>
      <c r="M2176">
        <v>48</v>
      </c>
      <c r="N2176">
        <v>6.82</v>
      </c>
      <c r="O2176" t="s">
        <v>349</v>
      </c>
      <c r="X2176" t="s">
        <v>2981</v>
      </c>
      <c r="Y2176">
        <v>2175</v>
      </c>
      <c r="Z2176" s="1">
        <v>0.25806134259259256</v>
      </c>
      <c r="AA2176" t="s">
        <v>8067</v>
      </c>
      <c r="AB2176">
        <v>1.2E-2</v>
      </c>
      <c r="AC2176">
        <v>-6.6000000000000003E-2</v>
      </c>
      <c r="AD2176">
        <v>6.82</v>
      </c>
      <c r="AE2176" t="s">
        <v>2981</v>
      </c>
    </row>
    <row r="2177" spans="1:32" x14ac:dyDescent="0.2">
      <c r="A2177">
        <v>2176</v>
      </c>
      <c r="B2177" t="s">
        <v>2061</v>
      </c>
      <c r="C2177">
        <v>42127</v>
      </c>
      <c r="D2177">
        <v>40925</v>
      </c>
      <c r="F2177">
        <v>6</v>
      </c>
      <c r="G2177">
        <v>11</v>
      </c>
      <c r="H2177">
        <v>36.6</v>
      </c>
      <c r="I2177" t="s">
        <v>24</v>
      </c>
      <c r="J2177">
        <v>48</v>
      </c>
      <c r="K2177">
        <v>42</v>
      </c>
      <c r="L2177">
        <v>40</v>
      </c>
      <c r="M2177">
        <v>48</v>
      </c>
      <c r="N2177">
        <v>6.09</v>
      </c>
      <c r="O2177" t="s">
        <v>349</v>
      </c>
      <c r="P2177">
        <v>0.1</v>
      </c>
      <c r="R2177">
        <v>0.08</v>
      </c>
      <c r="X2177" t="s">
        <v>298</v>
      </c>
      <c r="Y2177">
        <v>2176</v>
      </c>
      <c r="Z2177" s="1">
        <v>0.25806250000000003</v>
      </c>
      <c r="AA2177" t="s">
        <v>8068</v>
      </c>
      <c r="AB2177">
        <v>1.9E-2</v>
      </c>
      <c r="AC2177">
        <v>-0.05</v>
      </c>
      <c r="AD2177">
        <v>6.09</v>
      </c>
      <c r="AE2177" t="s">
        <v>298</v>
      </c>
    </row>
    <row r="2178" spans="1:32" x14ac:dyDescent="0.2">
      <c r="A2178">
        <v>2177</v>
      </c>
      <c r="B2178" t="s">
        <v>2062</v>
      </c>
      <c r="C2178">
        <v>42167</v>
      </c>
      <c r="D2178">
        <v>196514</v>
      </c>
      <c r="F2178">
        <v>6</v>
      </c>
      <c r="G2178">
        <v>7</v>
      </c>
      <c r="H2178">
        <v>31.6</v>
      </c>
      <c r="I2178" t="s">
        <v>26</v>
      </c>
      <c r="J2178">
        <v>37</v>
      </c>
      <c r="K2178">
        <v>15</v>
      </c>
      <c r="L2178">
        <v>11</v>
      </c>
      <c r="M2178">
        <v>-37</v>
      </c>
      <c r="N2178">
        <v>5.0199999999999996</v>
      </c>
      <c r="P2178">
        <v>-0.11</v>
      </c>
      <c r="X2178" t="s">
        <v>153</v>
      </c>
      <c r="Y2178">
        <v>2177</v>
      </c>
      <c r="Z2178" s="1">
        <v>0.25522685185185184</v>
      </c>
      <c r="AA2178" t="s">
        <v>8069</v>
      </c>
      <c r="AB2178">
        <v>2E-3</v>
      </c>
      <c r="AC2178">
        <v>-5.0000000000000001E-3</v>
      </c>
      <c r="AD2178">
        <v>5.0199999999999996</v>
      </c>
      <c r="AE2178" t="s">
        <v>153</v>
      </c>
    </row>
    <row r="2179" spans="1:32" x14ac:dyDescent="0.2">
      <c r="A2179">
        <v>2178</v>
      </c>
      <c r="C2179">
        <v>42168</v>
      </c>
      <c r="D2179">
        <v>217724</v>
      </c>
      <c r="F2179">
        <v>6</v>
      </c>
      <c r="G2179">
        <v>7</v>
      </c>
      <c r="H2179">
        <v>1.9</v>
      </c>
      <c r="I2179" t="s">
        <v>26</v>
      </c>
      <c r="J2179">
        <v>45</v>
      </c>
      <c r="K2179">
        <v>5</v>
      </c>
      <c r="L2179">
        <v>29</v>
      </c>
      <c r="M2179">
        <v>-45</v>
      </c>
      <c r="N2179">
        <v>6.51</v>
      </c>
      <c r="P2179">
        <v>1.1599999999999999</v>
      </c>
      <c r="R2179">
        <v>1.1299999999999999</v>
      </c>
      <c r="X2179" t="s">
        <v>45</v>
      </c>
      <c r="Y2179">
        <v>2178</v>
      </c>
      <c r="Z2179" s="1">
        <v>0.25488310185185187</v>
      </c>
      <c r="AA2179" t="s">
        <v>8070</v>
      </c>
      <c r="AB2179">
        <v>8.5000000000000006E-2</v>
      </c>
      <c r="AC2179">
        <v>4.3999999999999997E-2</v>
      </c>
      <c r="AD2179">
        <v>6.51</v>
      </c>
      <c r="AE2179" t="s">
        <v>45</v>
      </c>
    </row>
    <row r="2180" spans="1:32" x14ac:dyDescent="0.2">
      <c r="A2180">
        <v>2179</v>
      </c>
      <c r="C2180">
        <v>42278</v>
      </c>
      <c r="D2180">
        <v>132900</v>
      </c>
      <c r="F2180">
        <v>6</v>
      </c>
      <c r="G2180">
        <v>9</v>
      </c>
      <c r="H2180">
        <v>36.200000000000003</v>
      </c>
      <c r="I2180" t="s">
        <v>26</v>
      </c>
      <c r="J2180">
        <v>5</v>
      </c>
      <c r="K2180">
        <v>42</v>
      </c>
      <c r="L2180">
        <v>40</v>
      </c>
      <c r="M2180">
        <v>-5</v>
      </c>
      <c r="N2180">
        <v>6.17</v>
      </c>
      <c r="P2180">
        <v>0.34</v>
      </c>
      <c r="R2180">
        <v>0.01</v>
      </c>
      <c r="X2180" t="s">
        <v>2063</v>
      </c>
      <c r="Y2180">
        <v>2179</v>
      </c>
      <c r="Z2180" s="1">
        <v>0.25666898148148148</v>
      </c>
      <c r="AA2180" t="s">
        <v>8071</v>
      </c>
      <c r="AB2180">
        <v>5.8000000000000003E-2</v>
      </c>
      <c r="AC2180">
        <v>1.4E-2</v>
      </c>
      <c r="AD2180">
        <v>6.17</v>
      </c>
      <c r="AE2180" t="s">
        <v>2896</v>
      </c>
    </row>
    <row r="2181" spans="1:32" x14ac:dyDescent="0.2">
      <c r="A2181">
        <v>2180</v>
      </c>
      <c r="C2181">
        <v>42301</v>
      </c>
      <c r="D2181">
        <v>171293</v>
      </c>
      <c r="F2181">
        <v>6</v>
      </c>
      <c r="G2181">
        <v>8</v>
      </c>
      <c r="H2181">
        <v>57.9</v>
      </c>
      <c r="I2181" t="s">
        <v>26</v>
      </c>
      <c r="J2181">
        <v>22</v>
      </c>
      <c r="K2181">
        <v>25</v>
      </c>
      <c r="L2181">
        <v>39</v>
      </c>
      <c r="M2181">
        <v>-22</v>
      </c>
      <c r="N2181">
        <v>5.5</v>
      </c>
      <c r="P2181">
        <v>-0.01</v>
      </c>
      <c r="X2181" t="s">
        <v>123</v>
      </c>
      <c r="Y2181">
        <v>2180</v>
      </c>
      <c r="Z2181" s="1">
        <v>0.25622569444444443</v>
      </c>
      <c r="AA2181" t="s">
        <v>8072</v>
      </c>
      <c r="AB2181">
        <v>2E-3</v>
      </c>
      <c r="AC2181">
        <v>-3.9E-2</v>
      </c>
      <c r="AD2181">
        <v>5.5</v>
      </c>
      <c r="AE2181" t="s">
        <v>123</v>
      </c>
    </row>
    <row r="2182" spans="1:32" x14ac:dyDescent="0.2">
      <c r="A2182">
        <v>2181</v>
      </c>
      <c r="B2182" t="s">
        <v>2064</v>
      </c>
      <c r="C2182">
        <v>42303</v>
      </c>
      <c r="D2182">
        <v>217730</v>
      </c>
      <c r="F2182">
        <v>6</v>
      </c>
      <c r="G2182">
        <v>7</v>
      </c>
      <c r="H2182">
        <v>52.9</v>
      </c>
      <c r="I2182" t="s">
        <v>26</v>
      </c>
      <c r="J2182">
        <v>42</v>
      </c>
      <c r="K2182">
        <v>9</v>
      </c>
      <c r="L2182">
        <v>14</v>
      </c>
      <c r="M2182">
        <v>-42</v>
      </c>
      <c r="N2182">
        <v>5.5</v>
      </c>
      <c r="P2182">
        <v>0</v>
      </c>
      <c r="X2182" t="s">
        <v>134</v>
      </c>
      <c r="Y2182">
        <v>2181</v>
      </c>
      <c r="Z2182" s="1">
        <v>0.25547337962962963</v>
      </c>
      <c r="AA2182" t="s">
        <v>8073</v>
      </c>
      <c r="AB2182">
        <v>1E-3</v>
      </c>
      <c r="AC2182">
        <v>-1.4E-2</v>
      </c>
      <c r="AD2182">
        <v>5.5</v>
      </c>
      <c r="AE2182" t="s">
        <v>134</v>
      </c>
    </row>
    <row r="2183" spans="1:32" x14ac:dyDescent="0.2">
      <c r="A2183">
        <v>2182</v>
      </c>
      <c r="C2183">
        <v>42327</v>
      </c>
      <c r="D2183">
        <v>151173</v>
      </c>
      <c r="F2183">
        <v>6</v>
      </c>
      <c r="G2183">
        <v>9</v>
      </c>
      <c r="H2183">
        <v>20.3</v>
      </c>
      <c r="I2183" t="s">
        <v>26</v>
      </c>
      <c r="J2183">
        <v>18</v>
      </c>
      <c r="K2183">
        <v>7</v>
      </c>
      <c r="L2183">
        <v>34</v>
      </c>
      <c r="M2183">
        <v>-18</v>
      </c>
      <c r="N2183">
        <v>6.35</v>
      </c>
      <c r="P2183">
        <v>-0.03</v>
      </c>
      <c r="X2183" t="s">
        <v>66</v>
      </c>
      <c r="Y2183">
        <v>2182</v>
      </c>
      <c r="Z2183" s="1">
        <v>0.25648495370370372</v>
      </c>
      <c r="AA2183" t="s">
        <v>8074</v>
      </c>
      <c r="AB2183">
        <v>1.2999999999999999E-2</v>
      </c>
      <c r="AC2183">
        <v>-1.4999999999999999E-2</v>
      </c>
      <c r="AD2183">
        <v>6.35</v>
      </c>
      <c r="AE2183" t="s">
        <v>66</v>
      </c>
    </row>
    <row r="2184" spans="1:32" x14ac:dyDescent="0.2">
      <c r="A2184">
        <v>2183</v>
      </c>
      <c r="C2184">
        <v>42341</v>
      </c>
      <c r="D2184">
        <v>151178</v>
      </c>
      <c r="F2184">
        <v>6</v>
      </c>
      <c r="G2184">
        <v>9</v>
      </c>
      <c r="H2184">
        <v>34.299999999999997</v>
      </c>
      <c r="I2184" t="s">
        <v>26</v>
      </c>
      <c r="J2184">
        <v>14</v>
      </c>
      <c r="K2184">
        <v>35</v>
      </c>
      <c r="L2184">
        <v>3</v>
      </c>
      <c r="M2184">
        <v>-14</v>
      </c>
      <c r="N2184">
        <v>5.56</v>
      </c>
      <c r="P2184">
        <v>1.1599999999999999</v>
      </c>
      <c r="R2184">
        <v>1.2</v>
      </c>
      <c r="X2184" t="s">
        <v>125</v>
      </c>
      <c r="Y2184">
        <v>2183</v>
      </c>
      <c r="Z2184" s="1">
        <v>0.25664699074074077</v>
      </c>
      <c r="AA2184" t="s">
        <v>8075</v>
      </c>
      <c r="AB2184">
        <v>-4.7E-2</v>
      </c>
      <c r="AC2184">
        <v>4.4999999999999998E-2</v>
      </c>
      <c r="AD2184">
        <v>5.56</v>
      </c>
      <c r="AE2184" t="s">
        <v>125</v>
      </c>
    </row>
    <row r="2185" spans="1:32" x14ac:dyDescent="0.2">
      <c r="A2185">
        <v>2184</v>
      </c>
      <c r="C2185">
        <v>42351</v>
      </c>
      <c r="D2185">
        <v>95337</v>
      </c>
      <c r="F2185">
        <v>6</v>
      </c>
      <c r="G2185">
        <v>11</v>
      </c>
      <c r="H2185">
        <v>1.8</v>
      </c>
      <c r="I2185" t="s">
        <v>24</v>
      </c>
      <c r="J2185">
        <v>18</v>
      </c>
      <c r="K2185">
        <v>7</v>
      </c>
      <c r="L2185">
        <v>46</v>
      </c>
      <c r="M2185">
        <v>18</v>
      </c>
      <c r="N2185">
        <v>6.33</v>
      </c>
      <c r="P2185">
        <v>1.35</v>
      </c>
      <c r="R2185">
        <v>1.44</v>
      </c>
      <c r="S2185" t="s">
        <v>2818</v>
      </c>
      <c r="X2185" t="s">
        <v>466</v>
      </c>
      <c r="Y2185">
        <v>2184</v>
      </c>
      <c r="Z2185" s="1">
        <v>0.25765972222222222</v>
      </c>
      <c r="AA2185" t="s">
        <v>8076</v>
      </c>
      <c r="AB2185">
        <v>-2E-3</v>
      </c>
      <c r="AC2185">
        <v>-4.7E-2</v>
      </c>
      <c r="AD2185">
        <v>6.33</v>
      </c>
      <c r="AE2185" t="s">
        <v>466</v>
      </c>
    </row>
    <row r="2186" spans="1:32" x14ac:dyDescent="0.2">
      <c r="A2186">
        <v>2185</v>
      </c>
      <c r="B2186" t="s">
        <v>2065</v>
      </c>
      <c r="C2186">
        <v>42398</v>
      </c>
      <c r="D2186">
        <v>78079</v>
      </c>
      <c r="F2186">
        <v>6</v>
      </c>
      <c r="G2186">
        <v>11</v>
      </c>
      <c r="H2186">
        <v>32.299999999999997</v>
      </c>
      <c r="I2186" t="s">
        <v>24</v>
      </c>
      <c r="J2186">
        <v>24</v>
      </c>
      <c r="K2186">
        <v>25</v>
      </c>
      <c r="L2186">
        <v>13</v>
      </c>
      <c r="M2186">
        <v>24</v>
      </c>
      <c r="N2186">
        <v>5.8</v>
      </c>
      <c r="P2186">
        <v>1.1100000000000001</v>
      </c>
      <c r="X2186" t="s">
        <v>54</v>
      </c>
      <c r="Y2186">
        <v>2185</v>
      </c>
      <c r="Z2186" s="1">
        <v>0.25801273148148146</v>
      </c>
      <c r="AA2186" t="s">
        <v>8077</v>
      </c>
      <c r="AB2186">
        <v>-4.0000000000000001E-3</v>
      </c>
      <c r="AC2186">
        <v>-5.3999999999999999E-2</v>
      </c>
      <c r="AD2186">
        <v>5.8</v>
      </c>
      <c r="AE2186" t="s">
        <v>54</v>
      </c>
    </row>
    <row r="2187" spans="1:32" x14ac:dyDescent="0.2">
      <c r="A2187">
        <v>2186</v>
      </c>
      <c r="C2187">
        <v>42443</v>
      </c>
      <c r="D2187">
        <v>171317</v>
      </c>
      <c r="F2187">
        <v>6</v>
      </c>
      <c r="G2187">
        <v>9</v>
      </c>
      <c r="H2187">
        <v>47.9</v>
      </c>
      <c r="I2187" t="s">
        <v>26</v>
      </c>
      <c r="J2187">
        <v>22</v>
      </c>
      <c r="K2187">
        <v>46</v>
      </c>
      <c r="L2187">
        <v>27</v>
      </c>
      <c r="M2187">
        <v>-22</v>
      </c>
      <c r="N2187">
        <v>5.71</v>
      </c>
      <c r="P2187">
        <v>0.44</v>
      </c>
      <c r="R2187">
        <v>-0.05</v>
      </c>
      <c r="X2187" t="s">
        <v>204</v>
      </c>
      <c r="Y2187">
        <v>2186</v>
      </c>
      <c r="Z2187" s="1">
        <v>0.25680439814814815</v>
      </c>
      <c r="AA2187" t="s">
        <v>8078</v>
      </c>
      <c r="AB2187">
        <v>0.08</v>
      </c>
      <c r="AC2187">
        <v>6.7000000000000004E-2</v>
      </c>
      <c r="AD2187">
        <v>5.71</v>
      </c>
      <c r="AE2187" t="s">
        <v>204</v>
      </c>
    </row>
    <row r="2188" spans="1:32" x14ac:dyDescent="0.2">
      <c r="A2188">
        <v>2187</v>
      </c>
      <c r="C2188">
        <v>42448</v>
      </c>
      <c r="D2188">
        <v>217735</v>
      </c>
      <c r="F2188">
        <v>6</v>
      </c>
      <c r="G2188">
        <v>8</v>
      </c>
      <c r="H2188">
        <v>34.6</v>
      </c>
      <c r="I2188" t="s">
        <v>26</v>
      </c>
      <c r="J2188">
        <v>44</v>
      </c>
      <c r="K2188">
        <v>21</v>
      </c>
      <c r="L2188">
        <v>22</v>
      </c>
      <c r="M2188">
        <v>-44</v>
      </c>
      <c r="N2188">
        <v>6.27</v>
      </c>
      <c r="P2188">
        <v>-0.15</v>
      </c>
      <c r="X2188" t="s">
        <v>2066</v>
      </c>
      <c r="Y2188">
        <v>2187</v>
      </c>
      <c r="Z2188" s="1">
        <v>0.25595601851851851</v>
      </c>
      <c r="AA2188" t="s">
        <v>8079</v>
      </c>
      <c r="AB2188">
        <v>-1.2999999999999999E-2</v>
      </c>
      <c r="AC2188">
        <v>0.01</v>
      </c>
      <c r="AD2188">
        <v>6.27</v>
      </c>
      <c r="AE2188" t="s">
        <v>2066</v>
      </c>
    </row>
    <row r="2189" spans="1:32" x14ac:dyDescent="0.2">
      <c r="A2189">
        <v>2188</v>
      </c>
      <c r="C2189">
        <v>42466</v>
      </c>
      <c r="D2189">
        <v>25630</v>
      </c>
      <c r="F2189">
        <v>6</v>
      </c>
      <c r="G2189">
        <v>13</v>
      </c>
      <c r="H2189">
        <v>45.3</v>
      </c>
      <c r="I2189" t="s">
        <v>24</v>
      </c>
      <c r="J2189">
        <v>51</v>
      </c>
      <c r="K2189">
        <v>10</v>
      </c>
      <c r="L2189">
        <v>21</v>
      </c>
      <c r="M2189">
        <v>51</v>
      </c>
      <c r="N2189">
        <v>6.04</v>
      </c>
      <c r="P2189">
        <v>1.06</v>
      </c>
      <c r="X2189" t="s">
        <v>45</v>
      </c>
      <c r="Y2189">
        <v>2188</v>
      </c>
      <c r="Z2189" s="1">
        <v>0.25955208333333335</v>
      </c>
      <c r="AA2189" t="s">
        <v>8080</v>
      </c>
      <c r="AB2189">
        <v>-7.0000000000000001E-3</v>
      </c>
      <c r="AC2189">
        <v>-6.5000000000000002E-2</v>
      </c>
      <c r="AD2189">
        <v>6.04</v>
      </c>
      <c r="AE2189" t="s">
        <v>45</v>
      </c>
    </row>
    <row r="2190" spans="1:32" x14ac:dyDescent="0.2">
      <c r="A2190">
        <v>2189</v>
      </c>
      <c r="C2190">
        <v>42471</v>
      </c>
      <c r="D2190">
        <v>58852</v>
      </c>
      <c r="F2190">
        <v>6</v>
      </c>
      <c r="G2190">
        <v>12</v>
      </c>
      <c r="H2190">
        <v>20.100000000000001</v>
      </c>
      <c r="I2190" t="s">
        <v>24</v>
      </c>
      <c r="J2190">
        <v>32</v>
      </c>
      <c r="K2190">
        <v>41</v>
      </c>
      <c r="L2190">
        <v>36</v>
      </c>
      <c r="M2190">
        <v>32</v>
      </c>
      <c r="N2190">
        <v>5.78</v>
      </c>
      <c r="P2190">
        <v>1.66</v>
      </c>
      <c r="X2190" t="s">
        <v>2067</v>
      </c>
      <c r="Y2190">
        <v>2189</v>
      </c>
      <c r="Z2190" s="1">
        <v>0.25856597222222222</v>
      </c>
      <c r="AA2190" t="s">
        <v>8081</v>
      </c>
      <c r="AB2190">
        <v>-8.0000000000000002E-3</v>
      </c>
      <c r="AC2190">
        <v>-1E-3</v>
      </c>
      <c r="AD2190">
        <v>5.78</v>
      </c>
      <c r="AE2190" t="s">
        <v>353</v>
      </c>
    </row>
    <row r="2191" spans="1:32" x14ac:dyDescent="0.2">
      <c r="A2191">
        <v>2190</v>
      </c>
      <c r="C2191">
        <v>42475</v>
      </c>
      <c r="D2191">
        <v>78092</v>
      </c>
      <c r="E2191" t="s">
        <v>2068</v>
      </c>
      <c r="F2191">
        <v>6</v>
      </c>
      <c r="G2191">
        <v>11</v>
      </c>
      <c r="H2191">
        <v>51.4</v>
      </c>
      <c r="I2191" t="s">
        <v>24</v>
      </c>
      <c r="J2191">
        <v>21</v>
      </c>
      <c r="K2191">
        <v>52</v>
      </c>
      <c r="L2191">
        <v>7</v>
      </c>
      <c r="M2191">
        <v>21</v>
      </c>
      <c r="N2191">
        <v>6.56</v>
      </c>
      <c r="P2191">
        <v>2.25</v>
      </c>
      <c r="R2191">
        <v>1.77</v>
      </c>
      <c r="T2191">
        <v>1.48</v>
      </c>
      <c r="X2191" t="s">
        <v>2069</v>
      </c>
      <c r="Y2191">
        <v>2190</v>
      </c>
      <c r="Z2191" s="1">
        <v>0.25823379629629628</v>
      </c>
      <c r="AA2191" t="s">
        <v>8082</v>
      </c>
      <c r="AB2191">
        <v>2E-3</v>
      </c>
      <c r="AC2191">
        <v>1.4999999999999999E-2</v>
      </c>
      <c r="AD2191">
        <v>6.56</v>
      </c>
      <c r="AE2191" t="s">
        <v>9535</v>
      </c>
      <c r="AF2191" t="s">
        <v>36</v>
      </c>
    </row>
    <row r="2192" spans="1:32" x14ac:dyDescent="0.2">
      <c r="A2192">
        <v>2191</v>
      </c>
      <c r="C2192">
        <v>42477</v>
      </c>
      <c r="D2192">
        <v>95352</v>
      </c>
      <c r="F2192">
        <v>6</v>
      </c>
      <c r="G2192">
        <v>11</v>
      </c>
      <c r="H2192">
        <v>27.9</v>
      </c>
      <c r="I2192" t="s">
        <v>24</v>
      </c>
      <c r="J2192">
        <v>13</v>
      </c>
      <c r="K2192">
        <v>38</v>
      </c>
      <c r="L2192">
        <v>19</v>
      </c>
      <c r="M2192">
        <v>13</v>
      </c>
      <c r="N2192">
        <v>6.04</v>
      </c>
      <c r="P2192">
        <v>0</v>
      </c>
      <c r="R2192">
        <v>0.04</v>
      </c>
      <c r="X2192" t="s">
        <v>398</v>
      </c>
      <c r="Y2192">
        <v>2191</v>
      </c>
      <c r="Z2192" s="1">
        <v>0.25796180555555553</v>
      </c>
      <c r="AA2192" t="s">
        <v>8083</v>
      </c>
      <c r="AB2192">
        <v>-5.0000000000000001E-3</v>
      </c>
      <c r="AC2192">
        <v>-1.7000000000000001E-2</v>
      </c>
      <c r="AD2192">
        <v>6.04</v>
      </c>
      <c r="AE2192" t="s">
        <v>398</v>
      </c>
    </row>
    <row r="2193" spans="1:32" x14ac:dyDescent="0.2">
      <c r="A2193">
        <v>2192</v>
      </c>
      <c r="C2193">
        <v>42486</v>
      </c>
      <c r="D2193">
        <v>171318</v>
      </c>
      <c r="F2193">
        <v>6</v>
      </c>
      <c r="G2193">
        <v>9</v>
      </c>
      <c r="H2193">
        <v>47.2</v>
      </c>
      <c r="I2193" t="s">
        <v>26</v>
      </c>
      <c r="J2193">
        <v>26</v>
      </c>
      <c r="K2193">
        <v>42</v>
      </c>
      <c r="L2193">
        <v>3</v>
      </c>
      <c r="M2193">
        <v>-26</v>
      </c>
      <c r="N2193">
        <v>6.27</v>
      </c>
      <c r="P2193">
        <v>1.01</v>
      </c>
      <c r="R2193">
        <v>0.78</v>
      </c>
      <c r="X2193" t="s">
        <v>108</v>
      </c>
      <c r="Y2193">
        <v>2192</v>
      </c>
      <c r="Z2193" s="1">
        <v>0.2567962962962963</v>
      </c>
      <c r="AA2193" t="s">
        <v>8084</v>
      </c>
      <c r="AB2193">
        <v>-7.0000000000000001E-3</v>
      </c>
      <c r="AC2193">
        <v>2.1000000000000001E-2</v>
      </c>
      <c r="AD2193">
        <v>6.27</v>
      </c>
      <c r="AE2193" t="s">
        <v>9548</v>
      </c>
      <c r="AF2193" t="s">
        <v>36</v>
      </c>
    </row>
    <row r="2194" spans="1:32" x14ac:dyDescent="0.2">
      <c r="A2194">
        <v>2193</v>
      </c>
      <c r="B2194" t="s">
        <v>2070</v>
      </c>
      <c r="C2194">
        <v>42509</v>
      </c>
      <c r="D2194">
        <v>95359</v>
      </c>
      <c r="F2194">
        <v>6</v>
      </c>
      <c r="G2194">
        <v>12</v>
      </c>
      <c r="H2194">
        <v>1.3</v>
      </c>
      <c r="I2194" t="s">
        <v>24</v>
      </c>
      <c r="J2194">
        <v>19</v>
      </c>
      <c r="K2194">
        <v>47</v>
      </c>
      <c r="L2194">
        <v>26</v>
      </c>
      <c r="M2194">
        <v>19</v>
      </c>
      <c r="N2194">
        <v>5.75</v>
      </c>
      <c r="P2194">
        <v>-7.0000000000000007E-2</v>
      </c>
      <c r="R2194">
        <v>-0.11</v>
      </c>
      <c r="X2194" t="s">
        <v>191</v>
      </c>
      <c r="Y2194">
        <v>2193</v>
      </c>
      <c r="Z2194" s="1">
        <v>0.25834837962962964</v>
      </c>
      <c r="AA2194" t="s">
        <v>8085</v>
      </c>
      <c r="AB2194">
        <v>-1E-3</v>
      </c>
      <c r="AC2194">
        <v>-1.2E-2</v>
      </c>
      <c r="AD2194">
        <v>5.75</v>
      </c>
      <c r="AE2194" t="s">
        <v>191</v>
      </c>
    </row>
    <row r="2195" spans="1:32" x14ac:dyDescent="0.2">
      <c r="A2195">
        <v>2194</v>
      </c>
      <c r="B2195" t="s">
        <v>2071</v>
      </c>
      <c r="C2195">
        <v>42525</v>
      </c>
      <c r="D2195">
        <v>249448</v>
      </c>
      <c r="F2195">
        <v>6</v>
      </c>
      <c r="G2195">
        <v>6</v>
      </c>
      <c r="H2195">
        <v>9.4</v>
      </c>
      <c r="I2195" t="s">
        <v>26</v>
      </c>
      <c r="J2195">
        <v>66</v>
      </c>
      <c r="K2195">
        <v>2</v>
      </c>
      <c r="L2195">
        <v>23</v>
      </c>
      <c r="M2195">
        <v>-66</v>
      </c>
      <c r="N2195">
        <v>5.71</v>
      </c>
      <c r="P2195">
        <v>-0.03</v>
      </c>
      <c r="R2195">
        <v>-7.0000000000000007E-2</v>
      </c>
      <c r="X2195" t="s">
        <v>134</v>
      </c>
      <c r="Y2195">
        <v>2194</v>
      </c>
      <c r="Z2195" s="1">
        <v>0.25427546296296294</v>
      </c>
      <c r="AA2195" t="s">
        <v>8086</v>
      </c>
      <c r="AB2195">
        <v>1.7000000000000001E-2</v>
      </c>
      <c r="AC2195">
        <v>2.7E-2</v>
      </c>
      <c r="AD2195">
        <v>5.71</v>
      </c>
      <c r="AE2195" t="s">
        <v>134</v>
      </c>
    </row>
    <row r="2196" spans="1:32" x14ac:dyDescent="0.2">
      <c r="A2196">
        <v>2195</v>
      </c>
      <c r="C2196">
        <v>42536</v>
      </c>
      <c r="D2196">
        <v>132924</v>
      </c>
      <c r="E2196" t="s">
        <v>2072</v>
      </c>
      <c r="F2196">
        <v>6</v>
      </c>
      <c r="G2196">
        <v>11</v>
      </c>
      <c r="H2196">
        <v>1.3</v>
      </c>
      <c r="I2196" t="s">
        <v>26</v>
      </c>
      <c r="J2196">
        <v>6</v>
      </c>
      <c r="K2196">
        <v>45</v>
      </c>
      <c r="L2196">
        <v>15</v>
      </c>
      <c r="M2196">
        <v>-6</v>
      </c>
      <c r="N2196">
        <v>6.15</v>
      </c>
      <c r="P2196">
        <v>0.01</v>
      </c>
      <c r="R2196">
        <v>0.03</v>
      </c>
      <c r="X2196" t="s">
        <v>2073</v>
      </c>
      <c r="Y2196">
        <v>2195</v>
      </c>
      <c r="Z2196" s="1">
        <v>0.2576539351851852</v>
      </c>
      <c r="AA2196" t="s">
        <v>8087</v>
      </c>
      <c r="AB2196">
        <v>4.0000000000000001E-3</v>
      </c>
      <c r="AC2196">
        <v>-3.0000000000000001E-3</v>
      </c>
      <c r="AD2196">
        <v>6.15</v>
      </c>
      <c r="AE2196" t="s">
        <v>5266</v>
      </c>
      <c r="AF2196" t="s">
        <v>36</v>
      </c>
    </row>
    <row r="2197" spans="1:32" x14ac:dyDescent="0.2">
      <c r="A2197">
        <v>2196</v>
      </c>
      <c r="C2197">
        <v>42540</v>
      </c>
      <c r="D2197">
        <v>249451</v>
      </c>
      <c r="E2197">
        <v>2845</v>
      </c>
      <c r="F2197">
        <v>6</v>
      </c>
      <c r="G2197">
        <v>7</v>
      </c>
      <c r="H2197">
        <v>3.4</v>
      </c>
      <c r="I2197" t="s">
        <v>26</v>
      </c>
      <c r="J2197">
        <v>62</v>
      </c>
      <c r="K2197">
        <v>9</v>
      </c>
      <c r="L2197">
        <v>17</v>
      </c>
      <c r="M2197">
        <v>-62</v>
      </c>
      <c r="N2197">
        <v>5.05</v>
      </c>
      <c r="P2197">
        <v>1.25</v>
      </c>
      <c r="R2197">
        <v>1.35</v>
      </c>
      <c r="T2197">
        <v>0.64</v>
      </c>
      <c r="X2197" t="s">
        <v>219</v>
      </c>
      <c r="Y2197">
        <v>2196</v>
      </c>
      <c r="Z2197" s="1">
        <v>0.25490046296296298</v>
      </c>
      <c r="AA2197" t="s">
        <v>8088</v>
      </c>
      <c r="AB2197">
        <v>1.7999999999999999E-2</v>
      </c>
      <c r="AC2197">
        <v>-7.1999999999999995E-2</v>
      </c>
      <c r="AD2197">
        <v>5.05</v>
      </c>
      <c r="AE2197" t="s">
        <v>5659</v>
      </c>
      <c r="AF2197" t="s">
        <v>36</v>
      </c>
    </row>
    <row r="2198" spans="1:32" x14ac:dyDescent="0.2">
      <c r="A2198">
        <v>2197</v>
      </c>
      <c r="B2198" t="s">
        <v>2074</v>
      </c>
      <c r="C2198">
        <v>42543</v>
      </c>
      <c r="D2198">
        <v>78098</v>
      </c>
      <c r="E2198" t="s">
        <v>2075</v>
      </c>
      <c r="F2198">
        <v>6</v>
      </c>
      <c r="G2198">
        <v>12</v>
      </c>
      <c r="H2198">
        <v>19.100000000000001</v>
      </c>
      <c r="I2198" t="s">
        <v>24</v>
      </c>
      <c r="J2198">
        <v>22</v>
      </c>
      <c r="K2198">
        <v>54</v>
      </c>
      <c r="L2198">
        <v>30</v>
      </c>
      <c r="M2198">
        <v>22</v>
      </c>
      <c r="N2198">
        <v>6.39</v>
      </c>
      <c r="P2198">
        <v>2.2400000000000002</v>
      </c>
      <c r="R2198">
        <v>2.48</v>
      </c>
      <c r="T2198">
        <v>1.48</v>
      </c>
      <c r="X2198" t="s">
        <v>1991</v>
      </c>
      <c r="Y2198">
        <v>2197</v>
      </c>
      <c r="Z2198" s="1">
        <v>0.25855439814814812</v>
      </c>
      <c r="AA2198" t="s">
        <v>8089</v>
      </c>
      <c r="AB2198">
        <v>2E-3</v>
      </c>
      <c r="AC2198">
        <v>-4.0000000000000001E-3</v>
      </c>
      <c r="AD2198">
        <v>6.39</v>
      </c>
      <c r="AE2198" t="s">
        <v>7946</v>
      </c>
      <c r="AF2198" t="s">
        <v>36</v>
      </c>
    </row>
    <row r="2199" spans="1:32" x14ac:dyDescent="0.2">
      <c r="A2199">
        <v>2198</v>
      </c>
      <c r="B2199" t="s">
        <v>2076</v>
      </c>
      <c r="C2199">
        <v>42545</v>
      </c>
      <c r="D2199">
        <v>95365</v>
      </c>
      <c r="F2199">
        <v>6</v>
      </c>
      <c r="G2199">
        <v>12</v>
      </c>
      <c r="H2199">
        <v>3.3</v>
      </c>
      <c r="I2199" t="s">
        <v>24</v>
      </c>
      <c r="J2199">
        <v>16</v>
      </c>
      <c r="K2199">
        <v>7</v>
      </c>
      <c r="L2199">
        <v>50</v>
      </c>
      <c r="M2199">
        <v>16</v>
      </c>
      <c r="N2199">
        <v>4.95</v>
      </c>
      <c r="P2199">
        <v>-0.14000000000000001</v>
      </c>
      <c r="R2199">
        <v>-0.57999999999999996</v>
      </c>
      <c r="T2199">
        <v>-0.14000000000000001</v>
      </c>
      <c r="X2199" t="s">
        <v>2308</v>
      </c>
      <c r="Y2199">
        <v>2198</v>
      </c>
      <c r="Z2199" s="1">
        <v>0.25837152777777778</v>
      </c>
      <c r="AA2199" t="s">
        <v>8090</v>
      </c>
      <c r="AB2199">
        <v>8.9999999999999993E-3</v>
      </c>
      <c r="AC2199">
        <v>-1.4E-2</v>
      </c>
      <c r="AD2199">
        <v>4.95</v>
      </c>
      <c r="AE2199" t="s">
        <v>2308</v>
      </c>
    </row>
    <row r="2200" spans="1:32" x14ac:dyDescent="0.2">
      <c r="A2200">
        <v>2199</v>
      </c>
      <c r="B2200" t="s">
        <v>2077</v>
      </c>
      <c r="C2200">
        <v>42560</v>
      </c>
      <c r="D2200">
        <v>95362</v>
      </c>
      <c r="F2200">
        <v>6</v>
      </c>
      <c r="G2200">
        <v>11</v>
      </c>
      <c r="H2200">
        <v>56.4</v>
      </c>
      <c r="I2200" t="s">
        <v>24</v>
      </c>
      <c r="J2200">
        <v>14</v>
      </c>
      <c r="K2200">
        <v>12</v>
      </c>
      <c r="L2200">
        <v>32</v>
      </c>
      <c r="M2200">
        <v>14</v>
      </c>
      <c r="N2200">
        <v>4.4800000000000004</v>
      </c>
      <c r="P2200">
        <v>-0.18</v>
      </c>
      <c r="R2200">
        <v>-0.65</v>
      </c>
      <c r="T2200">
        <v>-0.16</v>
      </c>
      <c r="X2200" t="s">
        <v>2318</v>
      </c>
      <c r="Y2200">
        <v>2199</v>
      </c>
      <c r="Z2200" s="1">
        <v>0.25829166666666664</v>
      </c>
      <c r="AA2200" t="s">
        <v>8091</v>
      </c>
      <c r="AB2200">
        <v>3.0000000000000001E-3</v>
      </c>
      <c r="AC2200">
        <v>-0.02</v>
      </c>
      <c r="AD2200">
        <v>4.4800000000000004</v>
      </c>
      <c r="AE2200" t="s">
        <v>2318</v>
      </c>
    </row>
    <row r="2201" spans="1:32" x14ac:dyDescent="0.2">
      <c r="A2201">
        <v>2200</v>
      </c>
      <c r="C2201">
        <v>42621</v>
      </c>
      <c r="D2201">
        <v>171339</v>
      </c>
      <c r="E2201">
        <v>2866</v>
      </c>
      <c r="F2201">
        <v>6</v>
      </c>
      <c r="G2201">
        <v>10</v>
      </c>
      <c r="H2201">
        <v>34.6</v>
      </c>
      <c r="I2201" t="s">
        <v>26</v>
      </c>
      <c r="J2201">
        <v>27</v>
      </c>
      <c r="K2201">
        <v>9</v>
      </c>
      <c r="L2201">
        <v>15</v>
      </c>
      <c r="M2201">
        <v>-27</v>
      </c>
      <c r="N2201">
        <v>5.72</v>
      </c>
      <c r="P2201">
        <v>1.07</v>
      </c>
      <c r="R2201">
        <v>0.98</v>
      </c>
      <c r="X2201" t="s">
        <v>45</v>
      </c>
      <c r="Y2201">
        <v>2200</v>
      </c>
      <c r="Z2201" s="1">
        <v>0.2573449074074074</v>
      </c>
      <c r="AA2201" t="s">
        <v>8092</v>
      </c>
      <c r="AB2201">
        <v>-1.6E-2</v>
      </c>
      <c r="AC2201">
        <v>-4.5999999999999999E-2</v>
      </c>
      <c r="AD2201">
        <v>5.72</v>
      </c>
      <c r="AE2201" t="s">
        <v>45</v>
      </c>
    </row>
    <row r="2202" spans="1:32" x14ac:dyDescent="0.2">
      <c r="A2202">
        <v>2201</v>
      </c>
      <c r="B2202" t="s">
        <v>2078</v>
      </c>
      <c r="C2202">
        <v>42633</v>
      </c>
      <c r="D2202">
        <v>13772</v>
      </c>
      <c r="F2202">
        <v>6</v>
      </c>
      <c r="G2202">
        <v>15</v>
      </c>
      <c r="H2202">
        <v>40.6</v>
      </c>
      <c r="I2202" t="s">
        <v>24</v>
      </c>
      <c r="J2202">
        <v>59</v>
      </c>
      <c r="K2202">
        <v>59</v>
      </c>
      <c r="L2202">
        <v>57</v>
      </c>
      <c r="M2202">
        <v>59</v>
      </c>
      <c r="N2202">
        <v>5.35</v>
      </c>
      <c r="P2202">
        <v>1.34</v>
      </c>
      <c r="X2202" t="s">
        <v>105</v>
      </c>
      <c r="Y2202">
        <v>2201</v>
      </c>
      <c r="Z2202" s="1">
        <v>0.26088657407407406</v>
      </c>
      <c r="AA2202" t="s">
        <v>8093</v>
      </c>
      <c r="AB2202">
        <v>3.3000000000000002E-2</v>
      </c>
      <c r="AC2202">
        <v>-2.1000000000000001E-2</v>
      </c>
      <c r="AD2202">
        <v>5.35</v>
      </c>
      <c r="AE2202" t="s">
        <v>105</v>
      </c>
    </row>
    <row r="2203" spans="1:32" x14ac:dyDescent="0.2">
      <c r="A2203">
        <v>2202</v>
      </c>
      <c r="C2203">
        <v>42657</v>
      </c>
      <c r="D2203">
        <v>132941</v>
      </c>
      <c r="E2203" t="s">
        <v>2079</v>
      </c>
      <c r="F2203">
        <v>6</v>
      </c>
      <c r="G2203">
        <v>11</v>
      </c>
      <c r="H2203">
        <v>43.7</v>
      </c>
      <c r="I2203" t="s">
        <v>26</v>
      </c>
      <c r="J2203">
        <v>4</v>
      </c>
      <c r="K2203">
        <v>39</v>
      </c>
      <c r="L2203">
        <v>56</v>
      </c>
      <c r="M2203">
        <v>-4</v>
      </c>
      <c r="N2203">
        <v>6.18</v>
      </c>
      <c r="P2203">
        <v>-0.08</v>
      </c>
      <c r="R2203">
        <v>-0.37</v>
      </c>
      <c r="X2203" t="s">
        <v>2839</v>
      </c>
      <c r="Y2203">
        <v>2202</v>
      </c>
      <c r="Z2203" s="1">
        <v>0.25814467592592594</v>
      </c>
      <c r="AA2203" t="s">
        <v>8094</v>
      </c>
      <c r="AB2203">
        <v>-1.0999999999999999E-2</v>
      </c>
      <c r="AC2203">
        <v>-8.9999999999999993E-3</v>
      </c>
      <c r="AD2203">
        <v>6.18</v>
      </c>
      <c r="AE2203" t="s">
        <v>2419</v>
      </c>
      <c r="AF2203" t="s">
        <v>36</v>
      </c>
    </row>
    <row r="2204" spans="1:32" x14ac:dyDescent="0.2">
      <c r="A2204">
        <v>2203</v>
      </c>
      <c r="C2204">
        <v>42682</v>
      </c>
      <c r="D2204">
        <v>217753</v>
      </c>
      <c r="E2204">
        <v>2864</v>
      </c>
      <c r="F2204">
        <v>6</v>
      </c>
      <c r="G2204">
        <v>10</v>
      </c>
      <c r="H2204">
        <v>10.3</v>
      </c>
      <c r="I2204" t="s">
        <v>26</v>
      </c>
      <c r="J2204">
        <v>40</v>
      </c>
      <c r="K2204">
        <v>21</v>
      </c>
      <c r="L2204">
        <v>13</v>
      </c>
      <c r="M2204">
        <v>-40</v>
      </c>
      <c r="N2204">
        <v>5.58</v>
      </c>
      <c r="P2204">
        <v>1.68</v>
      </c>
      <c r="R2204">
        <v>2</v>
      </c>
      <c r="X2204" t="s">
        <v>2080</v>
      </c>
      <c r="Y2204">
        <v>2203</v>
      </c>
      <c r="Z2204" s="1">
        <v>0.25706365740740739</v>
      </c>
      <c r="AA2204" t="s">
        <v>8095</v>
      </c>
      <c r="AB2204">
        <v>-2.5999999999999999E-2</v>
      </c>
      <c r="AC2204">
        <v>7.5999999999999998E-2</v>
      </c>
      <c r="AD2204">
        <v>5.58</v>
      </c>
      <c r="AE2204" t="s">
        <v>8096</v>
      </c>
      <c r="AF2204" t="s">
        <v>36</v>
      </c>
    </row>
    <row r="2205" spans="1:32" x14ac:dyDescent="0.2">
      <c r="A2205">
        <v>2204</v>
      </c>
      <c r="C2205">
        <v>42683</v>
      </c>
      <c r="D2205">
        <v>217747</v>
      </c>
      <c r="F2205">
        <v>6</v>
      </c>
      <c r="G2205">
        <v>9</v>
      </c>
      <c r="H2205">
        <v>23.3</v>
      </c>
      <c r="I2205" t="s">
        <v>26</v>
      </c>
      <c r="J2205">
        <v>49</v>
      </c>
      <c r="K2205">
        <v>33</v>
      </c>
      <c r="L2205">
        <v>46</v>
      </c>
      <c r="M2205">
        <v>-49</v>
      </c>
      <c r="N2205">
        <v>6.49</v>
      </c>
      <c r="P2205">
        <v>0.52</v>
      </c>
      <c r="X2205" t="s">
        <v>75</v>
      </c>
      <c r="Y2205">
        <v>2204</v>
      </c>
      <c r="Z2205" s="1">
        <v>0.25651967592592589</v>
      </c>
      <c r="AA2205" t="s">
        <v>8097</v>
      </c>
      <c r="AB2205">
        <v>-2.4E-2</v>
      </c>
      <c r="AC2205">
        <v>0.08</v>
      </c>
      <c r="AD2205">
        <v>6.49</v>
      </c>
      <c r="AE2205" t="s">
        <v>75</v>
      </c>
    </row>
    <row r="2206" spans="1:32" x14ac:dyDescent="0.2">
      <c r="A2206">
        <v>2205</v>
      </c>
      <c r="C2206">
        <v>42690</v>
      </c>
      <c r="D2206">
        <v>132944</v>
      </c>
      <c r="F2206">
        <v>6</v>
      </c>
      <c r="G2206">
        <v>11</v>
      </c>
      <c r="H2206">
        <v>51.8</v>
      </c>
      <c r="I2206" t="s">
        <v>26</v>
      </c>
      <c r="J2206">
        <v>6</v>
      </c>
      <c r="K2206">
        <v>33</v>
      </c>
      <c r="L2206">
        <v>1</v>
      </c>
      <c r="M2206">
        <v>-6</v>
      </c>
      <c r="N2206">
        <v>5.05</v>
      </c>
      <c r="P2206">
        <v>-0.2</v>
      </c>
      <c r="R2206">
        <v>-0.78</v>
      </c>
      <c r="X2206" t="s">
        <v>82</v>
      </c>
      <c r="Y2206">
        <v>2205</v>
      </c>
      <c r="Z2206" s="1">
        <v>0.25823842592592594</v>
      </c>
      <c r="AA2206" t="s">
        <v>8098</v>
      </c>
      <c r="AB2206">
        <v>-5.0000000000000001E-3</v>
      </c>
      <c r="AC2206">
        <v>-5.0000000000000001E-3</v>
      </c>
      <c r="AD2206">
        <v>5.05</v>
      </c>
      <c r="AE2206" t="s">
        <v>82</v>
      </c>
    </row>
    <row r="2207" spans="1:32" x14ac:dyDescent="0.2">
      <c r="A2207">
        <v>2206</v>
      </c>
      <c r="C2207">
        <v>42729</v>
      </c>
      <c r="D2207">
        <v>171356</v>
      </c>
      <c r="F2207">
        <v>6</v>
      </c>
      <c r="G2207">
        <v>11</v>
      </c>
      <c r="H2207">
        <v>13.5</v>
      </c>
      <c r="I2207" t="s">
        <v>26</v>
      </c>
      <c r="J2207">
        <v>26</v>
      </c>
      <c r="K2207">
        <v>28</v>
      </c>
      <c r="L2207">
        <v>56</v>
      </c>
      <c r="M2207">
        <v>-26</v>
      </c>
      <c r="N2207">
        <v>6.09</v>
      </c>
      <c r="P2207">
        <v>-0.04</v>
      </c>
      <c r="X2207" t="s">
        <v>134</v>
      </c>
      <c r="Y2207">
        <v>2206</v>
      </c>
      <c r="Z2207" s="1">
        <v>0.25779513888888889</v>
      </c>
      <c r="AA2207" t="s">
        <v>8099</v>
      </c>
      <c r="AB2207">
        <v>-1.7000000000000001E-2</v>
      </c>
      <c r="AC2207">
        <v>3.0000000000000001E-3</v>
      </c>
      <c r="AD2207">
        <v>6.09</v>
      </c>
      <c r="AE2207" t="s">
        <v>134</v>
      </c>
    </row>
    <row r="2208" spans="1:32" x14ac:dyDescent="0.2">
      <c r="A2208">
        <v>2207</v>
      </c>
      <c r="C2208">
        <v>42784</v>
      </c>
      <c r="D2208">
        <v>95397</v>
      </c>
      <c r="F2208">
        <v>6</v>
      </c>
      <c r="G2208">
        <v>13</v>
      </c>
      <c r="H2208">
        <v>33.4</v>
      </c>
      <c r="I2208" t="s">
        <v>24</v>
      </c>
      <c r="J2208">
        <v>18</v>
      </c>
      <c r="K2208">
        <v>40</v>
      </c>
      <c r="L2208">
        <v>49</v>
      </c>
      <c r="M2208">
        <v>18</v>
      </c>
      <c r="N2208">
        <v>6.58</v>
      </c>
      <c r="P2208">
        <v>-0.08</v>
      </c>
      <c r="R2208">
        <v>-0.43</v>
      </c>
      <c r="X2208" t="s">
        <v>106</v>
      </c>
      <c r="Y2208">
        <v>2207</v>
      </c>
      <c r="Z2208" s="1">
        <v>0.25941435185185185</v>
      </c>
      <c r="AA2208" t="s">
        <v>8100</v>
      </c>
      <c r="AB2208">
        <v>2.3E-2</v>
      </c>
      <c r="AC2208">
        <v>-1.7000000000000001E-2</v>
      </c>
      <c r="AD2208">
        <v>6.58</v>
      </c>
      <c r="AE2208" t="s">
        <v>106</v>
      </c>
    </row>
    <row r="2209" spans="1:32" x14ac:dyDescent="0.2">
      <c r="A2209">
        <v>2208</v>
      </c>
      <c r="C2209">
        <v>42807</v>
      </c>
      <c r="D2209">
        <v>95394</v>
      </c>
      <c r="F2209">
        <v>6</v>
      </c>
      <c r="G2209">
        <v>13</v>
      </c>
      <c r="H2209">
        <v>12.6</v>
      </c>
      <c r="I2209" t="s">
        <v>24</v>
      </c>
      <c r="J2209">
        <v>10</v>
      </c>
      <c r="K2209">
        <v>37</v>
      </c>
      <c r="L2209">
        <v>39</v>
      </c>
      <c r="M2209">
        <v>10</v>
      </c>
      <c r="N2209">
        <v>6.45</v>
      </c>
      <c r="P2209">
        <v>0.67</v>
      </c>
      <c r="R2209">
        <v>0.15</v>
      </c>
      <c r="X2209" t="s">
        <v>144</v>
      </c>
      <c r="Y2209">
        <v>2208</v>
      </c>
      <c r="Z2209" s="1">
        <v>0.25917361111111109</v>
      </c>
      <c r="AA2209" t="s">
        <v>8101</v>
      </c>
      <c r="AB2209">
        <v>9.1999999999999998E-2</v>
      </c>
      <c r="AC2209">
        <v>-0.28499999999999998</v>
      </c>
      <c r="AD2209">
        <v>6.45</v>
      </c>
      <c r="AE2209" t="s">
        <v>144</v>
      </c>
    </row>
    <row r="2210" spans="1:32" x14ac:dyDescent="0.2">
      <c r="A2210">
        <v>2209</v>
      </c>
      <c r="C2210">
        <v>42818</v>
      </c>
      <c r="D2210">
        <v>13788</v>
      </c>
      <c r="F2210">
        <v>6</v>
      </c>
      <c r="G2210">
        <v>18</v>
      </c>
      <c r="H2210">
        <v>50.8</v>
      </c>
      <c r="I2210" t="s">
        <v>24</v>
      </c>
      <c r="J2210">
        <v>69</v>
      </c>
      <c r="K2210">
        <v>19</v>
      </c>
      <c r="L2210">
        <v>11</v>
      </c>
      <c r="M2210">
        <v>69</v>
      </c>
      <c r="N2210">
        <v>4.8</v>
      </c>
      <c r="P2210">
        <v>0.03</v>
      </c>
      <c r="R2210">
        <v>0</v>
      </c>
      <c r="T2210">
        <v>-0.01</v>
      </c>
      <c r="X2210" t="s">
        <v>185</v>
      </c>
      <c r="Y2210">
        <v>2209</v>
      </c>
      <c r="Z2210" s="1">
        <v>0.26308796296296294</v>
      </c>
      <c r="AA2210" t="s">
        <v>8102</v>
      </c>
      <c r="AB2210">
        <v>2E-3</v>
      </c>
      <c r="AC2210">
        <v>-0.107</v>
      </c>
      <c r="AD2210">
        <v>4.8</v>
      </c>
      <c r="AE2210" t="s">
        <v>185</v>
      </c>
    </row>
    <row r="2211" spans="1:32" x14ac:dyDescent="0.2">
      <c r="A2211">
        <v>2210</v>
      </c>
      <c r="C2211">
        <v>42824</v>
      </c>
      <c r="D2211">
        <v>132965</v>
      </c>
      <c r="F2211">
        <v>6</v>
      </c>
      <c r="G2211">
        <v>12</v>
      </c>
      <c r="H2211">
        <v>44.4</v>
      </c>
      <c r="I2211" t="s">
        <v>26</v>
      </c>
      <c r="J2211">
        <v>2</v>
      </c>
      <c r="K2211">
        <v>30</v>
      </c>
      <c r="L2211">
        <v>16</v>
      </c>
      <c r="M2211">
        <v>-2</v>
      </c>
      <c r="N2211">
        <v>6.62</v>
      </c>
      <c r="P2211">
        <v>0.05</v>
      </c>
      <c r="R2211">
        <v>0.08</v>
      </c>
      <c r="X2211" t="s">
        <v>114</v>
      </c>
      <c r="Y2211">
        <v>2210</v>
      </c>
      <c r="Z2211" s="1">
        <v>0.25884722222222223</v>
      </c>
      <c r="AA2211" t="s">
        <v>8103</v>
      </c>
      <c r="AB2211">
        <v>-4.4999999999999998E-2</v>
      </c>
      <c r="AC2211">
        <v>1.2E-2</v>
      </c>
      <c r="AD2211">
        <v>6.62</v>
      </c>
      <c r="AE2211" t="s">
        <v>114</v>
      </c>
    </row>
    <row r="2212" spans="1:32" x14ac:dyDescent="0.2">
      <c r="A2212">
        <v>2211</v>
      </c>
      <c r="C2212">
        <v>42834</v>
      </c>
      <c r="D2212">
        <v>217758</v>
      </c>
      <c r="F2212">
        <v>6</v>
      </c>
      <c r="G2212">
        <v>10</v>
      </c>
      <c r="H2212">
        <v>39.9</v>
      </c>
      <c r="I2212" t="s">
        <v>26</v>
      </c>
      <c r="J2212">
        <v>45</v>
      </c>
      <c r="K2212">
        <v>16</v>
      </c>
      <c r="L2212">
        <v>55</v>
      </c>
      <c r="M2212">
        <v>-45</v>
      </c>
      <c r="N2212">
        <v>6.31</v>
      </c>
      <c r="P2212">
        <v>-0.03</v>
      </c>
      <c r="R2212">
        <v>-0.04</v>
      </c>
      <c r="X2212" t="s">
        <v>134</v>
      </c>
      <c r="Y2212">
        <v>2211</v>
      </c>
      <c r="Z2212" s="1">
        <v>0.25740625</v>
      </c>
      <c r="AA2212" t="s">
        <v>8104</v>
      </c>
      <c r="AB2212">
        <v>5.0000000000000001E-3</v>
      </c>
      <c r="AC2212">
        <v>5.0000000000000001E-3</v>
      </c>
      <c r="AD2212">
        <v>6.31</v>
      </c>
      <c r="AE2212" t="s">
        <v>134</v>
      </c>
    </row>
    <row r="2213" spans="1:32" x14ac:dyDescent="0.2">
      <c r="A2213">
        <v>2212</v>
      </c>
      <c r="B2213" t="s">
        <v>2081</v>
      </c>
      <c r="C2213">
        <v>42933</v>
      </c>
      <c r="D2213">
        <v>234359</v>
      </c>
      <c r="E2213" t="s">
        <v>2081</v>
      </c>
      <c r="F2213">
        <v>6</v>
      </c>
      <c r="G2213">
        <v>10</v>
      </c>
      <c r="H2213">
        <v>17.899999999999999</v>
      </c>
      <c r="I2213" t="s">
        <v>26</v>
      </c>
      <c r="J2213">
        <v>54</v>
      </c>
      <c r="K2213">
        <v>58</v>
      </c>
      <c r="L2213">
        <v>7</v>
      </c>
      <c r="M2213">
        <v>-54</v>
      </c>
      <c r="N2213">
        <v>4.8099999999999996</v>
      </c>
      <c r="P2213">
        <v>-0.23</v>
      </c>
      <c r="R2213">
        <v>-1.03</v>
      </c>
      <c r="T2213">
        <v>-0.26</v>
      </c>
      <c r="X2213" t="s">
        <v>2082</v>
      </c>
      <c r="Y2213">
        <v>2212</v>
      </c>
      <c r="Z2213" s="1">
        <v>0.25715162037037037</v>
      </c>
      <c r="AA2213" t="s">
        <v>8105</v>
      </c>
      <c r="AB2213">
        <v>-3.0000000000000001E-3</v>
      </c>
      <c r="AC2213">
        <v>5.0000000000000001E-3</v>
      </c>
      <c r="AD2213">
        <v>4.8099999999999996</v>
      </c>
      <c r="AE2213" t="s">
        <v>573</v>
      </c>
      <c r="AF2213" t="s">
        <v>36</v>
      </c>
    </row>
    <row r="2214" spans="1:32" x14ac:dyDescent="0.2">
      <c r="A2214">
        <v>2213</v>
      </c>
      <c r="C2214">
        <v>42927</v>
      </c>
      <c r="D2214">
        <v>151227</v>
      </c>
      <c r="F2214">
        <v>6</v>
      </c>
      <c r="G2214">
        <v>12</v>
      </c>
      <c r="H2214">
        <v>46.3</v>
      </c>
      <c r="I2214" t="s">
        <v>26</v>
      </c>
      <c r="J2214">
        <v>17</v>
      </c>
      <c r="K2214">
        <v>45</v>
      </c>
      <c r="L2214">
        <v>47</v>
      </c>
      <c r="M2214">
        <v>-17</v>
      </c>
      <c r="N2214">
        <v>6.52</v>
      </c>
      <c r="P2214">
        <v>-0.17</v>
      </c>
      <c r="X2214" t="s">
        <v>573</v>
      </c>
      <c r="Y2214">
        <v>2213</v>
      </c>
      <c r="Z2214" s="1">
        <v>0.25886921296296295</v>
      </c>
      <c r="AA2214" t="s">
        <v>8106</v>
      </c>
      <c r="AB2214">
        <v>-8.0000000000000002E-3</v>
      </c>
      <c r="AC2214">
        <v>1.7000000000000001E-2</v>
      </c>
      <c r="AD2214">
        <v>6.52</v>
      </c>
      <c r="AE2214" t="s">
        <v>573</v>
      </c>
    </row>
    <row r="2215" spans="1:32" x14ac:dyDescent="0.2">
      <c r="A2215">
        <v>2214</v>
      </c>
      <c r="C2215">
        <v>42954</v>
      </c>
      <c r="D2215">
        <v>95419</v>
      </c>
      <c r="F2215">
        <v>6</v>
      </c>
      <c r="G2215">
        <v>14</v>
      </c>
      <c r="H2215">
        <v>28.6</v>
      </c>
      <c r="I2215" t="s">
        <v>24</v>
      </c>
      <c r="J2215">
        <v>17</v>
      </c>
      <c r="K2215">
        <v>54</v>
      </c>
      <c r="L2215">
        <v>23</v>
      </c>
      <c r="M2215">
        <v>17</v>
      </c>
      <c r="N2215">
        <v>5.88</v>
      </c>
      <c r="P2215">
        <v>0.22</v>
      </c>
      <c r="R2215">
        <v>0.15</v>
      </c>
      <c r="T2215">
        <v>0.11</v>
      </c>
      <c r="X2215" t="s">
        <v>2083</v>
      </c>
      <c r="Y2215">
        <v>2214</v>
      </c>
      <c r="Z2215" s="1">
        <v>0.26005324074074071</v>
      </c>
      <c r="AA2215" t="s">
        <v>8107</v>
      </c>
      <c r="AB2215">
        <v>-8.9999999999999993E-3</v>
      </c>
      <c r="AC2215">
        <v>-1.2E-2</v>
      </c>
      <c r="AD2215">
        <v>5.88</v>
      </c>
      <c r="AE2215" t="s">
        <v>2083</v>
      </c>
    </row>
    <row r="2216" spans="1:32" x14ac:dyDescent="0.2">
      <c r="A2216">
        <v>2215</v>
      </c>
      <c r="B2216" t="s">
        <v>2084</v>
      </c>
      <c r="C2216">
        <v>42973</v>
      </c>
      <c r="D2216">
        <v>13787</v>
      </c>
      <c r="E2216" t="s">
        <v>2085</v>
      </c>
      <c r="F2216">
        <v>6</v>
      </c>
      <c r="G2216">
        <v>17</v>
      </c>
      <c r="H2216">
        <v>54.8</v>
      </c>
      <c r="I2216" t="s">
        <v>24</v>
      </c>
      <c r="J2216">
        <v>61</v>
      </c>
      <c r="K2216">
        <v>30</v>
      </c>
      <c r="L2216">
        <v>55</v>
      </c>
      <c r="M2216">
        <v>61</v>
      </c>
      <c r="N2216">
        <v>4.9800000000000004</v>
      </c>
      <c r="P2216">
        <v>1.83</v>
      </c>
      <c r="R2216">
        <v>2.06</v>
      </c>
      <c r="X2216" t="s">
        <v>2740</v>
      </c>
      <c r="Y2216">
        <v>2215</v>
      </c>
      <c r="Z2216" s="1">
        <v>0.26243981481481482</v>
      </c>
      <c r="AA2216" t="s">
        <v>8108</v>
      </c>
      <c r="AB2216">
        <v>-1.4E-2</v>
      </c>
      <c r="AC2216">
        <v>-6.0000000000000001E-3</v>
      </c>
      <c r="AD2216">
        <v>4.9800000000000004</v>
      </c>
      <c r="AE2216" t="s">
        <v>98</v>
      </c>
      <c r="AF2216" t="s">
        <v>36</v>
      </c>
    </row>
    <row r="2217" spans="1:32" x14ac:dyDescent="0.2">
      <c r="A2217">
        <v>2216</v>
      </c>
      <c r="B2217" t="s">
        <v>2086</v>
      </c>
      <c r="C2217">
        <v>42995</v>
      </c>
      <c r="D2217">
        <v>78135</v>
      </c>
      <c r="E2217" t="s">
        <v>2087</v>
      </c>
      <c r="F2217">
        <v>6</v>
      </c>
      <c r="G2217">
        <v>14</v>
      </c>
      <c r="H2217">
        <v>52.6</v>
      </c>
      <c r="I2217" t="s">
        <v>24</v>
      </c>
      <c r="J2217">
        <v>22</v>
      </c>
      <c r="K2217">
        <v>30</v>
      </c>
      <c r="L2217">
        <v>24</v>
      </c>
      <c r="M2217">
        <v>22</v>
      </c>
      <c r="N2217">
        <v>3.28</v>
      </c>
      <c r="P2217">
        <v>1.6</v>
      </c>
      <c r="R2217">
        <v>1.66</v>
      </c>
      <c r="T2217">
        <v>1.31</v>
      </c>
      <c r="X2217" t="s">
        <v>98</v>
      </c>
      <c r="Y2217">
        <v>2216</v>
      </c>
      <c r="Z2217" s="1">
        <v>0.26033101851851853</v>
      </c>
      <c r="AA2217" t="s">
        <v>8109</v>
      </c>
      <c r="AB2217">
        <v>-6.8000000000000005E-2</v>
      </c>
      <c r="AC2217">
        <v>-1.2E-2</v>
      </c>
      <c r="AD2217">
        <v>3.28</v>
      </c>
      <c r="AE2217" t="s">
        <v>98</v>
      </c>
    </row>
    <row r="2218" spans="1:32" x14ac:dyDescent="0.2">
      <c r="A2218">
        <v>2217</v>
      </c>
      <c r="C2218">
        <v>43017</v>
      </c>
      <c r="D2218">
        <v>58905</v>
      </c>
      <c r="F2218">
        <v>6</v>
      </c>
      <c r="G2218">
        <v>15</v>
      </c>
      <c r="H2218">
        <v>39</v>
      </c>
      <c r="I2218" t="s">
        <v>24</v>
      </c>
      <c r="J2218">
        <v>36</v>
      </c>
      <c r="K2218">
        <v>8</v>
      </c>
      <c r="L2218">
        <v>55</v>
      </c>
      <c r="M2218">
        <v>36</v>
      </c>
      <c r="N2218">
        <v>6.92</v>
      </c>
      <c r="P2218">
        <v>0.45</v>
      </c>
      <c r="R2218">
        <v>-0.02</v>
      </c>
      <c r="X2218" t="s">
        <v>2836</v>
      </c>
      <c r="Y2218">
        <v>2217</v>
      </c>
      <c r="Z2218" s="1">
        <v>0.26086805555555553</v>
      </c>
      <c r="AA2218" t="s">
        <v>8110</v>
      </c>
      <c r="AB2218">
        <v>-6.5000000000000002E-2</v>
      </c>
      <c r="AC2218">
        <v>3.0000000000000001E-3</v>
      </c>
      <c r="AD2218">
        <v>6.92</v>
      </c>
      <c r="AE2218" t="s">
        <v>2836</v>
      </c>
    </row>
    <row r="2219" spans="1:32" x14ac:dyDescent="0.2">
      <c r="A2219">
        <v>2218</v>
      </c>
      <c r="C2219">
        <v>43023</v>
      </c>
      <c r="D2219">
        <v>132994</v>
      </c>
      <c r="F2219">
        <v>6</v>
      </c>
      <c r="G2219">
        <v>13</v>
      </c>
      <c r="H2219">
        <v>54.3</v>
      </c>
      <c r="I2219" t="s">
        <v>26</v>
      </c>
      <c r="J2219">
        <v>3</v>
      </c>
      <c r="K2219">
        <v>44</v>
      </c>
      <c r="L2219">
        <v>29</v>
      </c>
      <c r="M2219">
        <v>-3</v>
      </c>
      <c r="N2219">
        <v>5.83</v>
      </c>
      <c r="P2219">
        <v>0.94</v>
      </c>
      <c r="R2219">
        <v>0.64</v>
      </c>
      <c r="T2219">
        <v>0.32</v>
      </c>
      <c r="U2219" t="s">
        <v>93</v>
      </c>
      <c r="X2219" t="s">
        <v>71</v>
      </c>
      <c r="Y2219">
        <v>2218</v>
      </c>
      <c r="Z2219" s="1">
        <v>0.25965624999999998</v>
      </c>
      <c r="AA2219" t="s">
        <v>8111</v>
      </c>
      <c r="AB2219">
        <v>-1.0999999999999999E-2</v>
      </c>
      <c r="AC2219">
        <v>2.5000000000000001E-2</v>
      </c>
      <c r="AD2219">
        <v>5.83</v>
      </c>
      <c r="AE2219" t="s">
        <v>71</v>
      </c>
    </row>
    <row r="2220" spans="1:32" x14ac:dyDescent="0.2">
      <c r="A2220">
        <v>2219</v>
      </c>
      <c r="B2220" t="s">
        <v>2088</v>
      </c>
      <c r="C2220">
        <v>43039</v>
      </c>
      <c r="D2220">
        <v>78143</v>
      </c>
      <c r="E2220">
        <v>2877</v>
      </c>
      <c r="F2220">
        <v>6</v>
      </c>
      <c r="G2220">
        <v>15</v>
      </c>
      <c r="H2220">
        <v>22.7</v>
      </c>
      <c r="I2220" t="s">
        <v>24</v>
      </c>
      <c r="J2220">
        <v>29</v>
      </c>
      <c r="K2220">
        <v>29</v>
      </c>
      <c r="L2220">
        <v>53</v>
      </c>
      <c r="M2220">
        <v>29</v>
      </c>
      <c r="N2220">
        <v>4.3499999999999996</v>
      </c>
      <c r="P2220">
        <v>1.02</v>
      </c>
      <c r="R2220">
        <v>0.8</v>
      </c>
      <c r="T2220">
        <v>0.54</v>
      </c>
      <c r="X2220" t="s">
        <v>2089</v>
      </c>
      <c r="Y2220">
        <v>2219</v>
      </c>
      <c r="Z2220" s="1">
        <v>0.26067939814814817</v>
      </c>
      <c r="AA2220" t="s">
        <v>8112</v>
      </c>
      <c r="AB2220">
        <v>-7.2999999999999995E-2</v>
      </c>
      <c r="AC2220">
        <v>-0.26200000000000001</v>
      </c>
      <c r="AD2220">
        <v>4.3499999999999996</v>
      </c>
      <c r="AE2220" t="s">
        <v>5869</v>
      </c>
      <c r="AF2220" t="s">
        <v>36</v>
      </c>
    </row>
    <row r="2221" spans="1:32" x14ac:dyDescent="0.2">
      <c r="A2221">
        <v>2220</v>
      </c>
      <c r="B2221" t="s">
        <v>2090</v>
      </c>
      <c r="C2221">
        <v>43042</v>
      </c>
      <c r="D2221">
        <v>95432</v>
      </c>
      <c r="F2221">
        <v>6</v>
      </c>
      <c r="G2221">
        <v>14</v>
      </c>
      <c r="H2221">
        <v>50.9</v>
      </c>
      <c r="I2221" t="s">
        <v>24</v>
      </c>
      <c r="J2221">
        <v>19</v>
      </c>
      <c r="K2221">
        <v>9</v>
      </c>
      <c r="L2221">
        <v>23</v>
      </c>
      <c r="M2221">
        <v>19</v>
      </c>
      <c r="N2221">
        <v>5.2</v>
      </c>
      <c r="P2221">
        <v>0.44</v>
      </c>
      <c r="R2221">
        <v>0</v>
      </c>
      <c r="X2221" t="s">
        <v>204</v>
      </c>
      <c r="Y2221">
        <v>2220</v>
      </c>
      <c r="Z2221" s="1">
        <v>0.26031134259259259</v>
      </c>
      <c r="AA2221" t="s">
        <v>8113</v>
      </c>
      <c r="AB2221">
        <v>-9.8000000000000004E-2</v>
      </c>
      <c r="AC2221">
        <v>-0.188</v>
      </c>
      <c r="AD2221">
        <v>5.2</v>
      </c>
      <c r="AE2221" t="s">
        <v>204</v>
      </c>
    </row>
    <row r="2222" spans="1:32" x14ac:dyDescent="0.2">
      <c r="A2222">
        <v>2221</v>
      </c>
      <c r="B2222" t="s">
        <v>2091</v>
      </c>
      <c r="C2222">
        <v>43107</v>
      </c>
      <c r="D2222">
        <v>249461</v>
      </c>
      <c r="F2222">
        <v>6</v>
      </c>
      <c r="G2222">
        <v>8</v>
      </c>
      <c r="H2222">
        <v>44.2</v>
      </c>
      <c r="I2222" t="s">
        <v>26</v>
      </c>
      <c r="J2222">
        <v>68</v>
      </c>
      <c r="K2222">
        <v>50</v>
      </c>
      <c r="L2222">
        <v>36</v>
      </c>
      <c r="M2222">
        <v>-68</v>
      </c>
      <c r="N2222">
        <v>5.0599999999999996</v>
      </c>
      <c r="P2222">
        <v>-0.08</v>
      </c>
      <c r="R2222">
        <v>-0.21</v>
      </c>
      <c r="X2222" t="s">
        <v>122</v>
      </c>
      <c r="Y2222">
        <v>2221</v>
      </c>
      <c r="Z2222" s="1">
        <v>0.25606712962962963</v>
      </c>
      <c r="AA2222" t="s">
        <v>8114</v>
      </c>
      <c r="AB2222">
        <v>-5.1999999999999998E-2</v>
      </c>
      <c r="AC2222">
        <v>1.7999999999999999E-2</v>
      </c>
      <c r="AD2222">
        <v>5.0599999999999996</v>
      </c>
      <c r="AE2222" t="s">
        <v>122</v>
      </c>
    </row>
    <row r="2223" spans="1:32" x14ac:dyDescent="0.2">
      <c r="A2223">
        <v>2222</v>
      </c>
      <c r="C2223">
        <v>43112</v>
      </c>
      <c r="D2223">
        <v>95444</v>
      </c>
      <c r="E2223">
        <v>2878</v>
      </c>
      <c r="F2223">
        <v>6</v>
      </c>
      <c r="G2223">
        <v>15</v>
      </c>
      <c r="H2223">
        <v>8.5</v>
      </c>
      <c r="I2223" t="s">
        <v>24</v>
      </c>
      <c r="J2223">
        <v>13</v>
      </c>
      <c r="K2223">
        <v>51</v>
      </c>
      <c r="L2223">
        <v>4</v>
      </c>
      <c r="M2223">
        <v>13</v>
      </c>
      <c r="N2223">
        <v>5.91</v>
      </c>
      <c r="P2223">
        <v>-0.23</v>
      </c>
      <c r="R2223">
        <v>-0.95</v>
      </c>
      <c r="X2223" t="s">
        <v>3081</v>
      </c>
      <c r="Y2223">
        <v>2222</v>
      </c>
      <c r="Z2223" s="1">
        <v>0.26051504629629629</v>
      </c>
      <c r="AA2223" t="s">
        <v>8115</v>
      </c>
      <c r="AB2223">
        <v>2.3E-2</v>
      </c>
      <c r="AC2223">
        <v>6.0000000000000001E-3</v>
      </c>
      <c r="AD2223">
        <v>5.91</v>
      </c>
      <c r="AE2223" t="s">
        <v>3081</v>
      </c>
    </row>
    <row r="2224" spans="1:32" x14ac:dyDescent="0.2">
      <c r="A2224">
        <v>2223</v>
      </c>
      <c r="B2224" t="s">
        <v>2092</v>
      </c>
      <c r="C2224">
        <v>43153</v>
      </c>
      <c r="D2224">
        <v>95447</v>
      </c>
      <c r="F2224">
        <v>6</v>
      </c>
      <c r="G2224">
        <v>15</v>
      </c>
      <c r="H2224">
        <v>25.1</v>
      </c>
      <c r="I2224" t="s">
        <v>24</v>
      </c>
      <c r="J2224">
        <v>16</v>
      </c>
      <c r="K2224">
        <v>8</v>
      </c>
      <c r="L2224">
        <v>35</v>
      </c>
      <c r="M2224">
        <v>16</v>
      </c>
      <c r="N2224">
        <v>5.3</v>
      </c>
      <c r="P2224">
        <v>-0.14000000000000001</v>
      </c>
      <c r="R2224">
        <v>-0.46</v>
      </c>
      <c r="X2224" t="s">
        <v>131</v>
      </c>
      <c r="Y2224">
        <v>2223</v>
      </c>
      <c r="Z2224" s="1">
        <v>0.2607071759259259</v>
      </c>
      <c r="AA2224" t="s">
        <v>8116</v>
      </c>
      <c r="AB2224">
        <v>3.0000000000000001E-3</v>
      </c>
      <c r="AC2224">
        <v>-1.2E-2</v>
      </c>
      <c r="AD2224">
        <v>5.3</v>
      </c>
      <c r="AE2224" t="s">
        <v>131</v>
      </c>
    </row>
    <row r="2225" spans="1:32" x14ac:dyDescent="0.2">
      <c r="A2225">
        <v>2224</v>
      </c>
      <c r="C2225">
        <v>43157</v>
      </c>
      <c r="D2225">
        <v>133003</v>
      </c>
      <c r="F2225">
        <v>6</v>
      </c>
      <c r="G2225">
        <v>14</v>
      </c>
      <c r="H2225">
        <v>36.700000000000003</v>
      </c>
      <c r="I2225" t="s">
        <v>26</v>
      </c>
      <c r="J2225">
        <v>4</v>
      </c>
      <c r="K2225">
        <v>34</v>
      </c>
      <c r="L2225">
        <v>6</v>
      </c>
      <c r="M2225">
        <v>-4</v>
      </c>
      <c r="N2225">
        <v>5.83</v>
      </c>
      <c r="P2225">
        <v>-0.17</v>
      </c>
      <c r="R2225">
        <v>-0.65</v>
      </c>
      <c r="X2225" t="s">
        <v>211</v>
      </c>
      <c r="Y2225">
        <v>2224</v>
      </c>
      <c r="Z2225" s="1">
        <v>0.26014699074074071</v>
      </c>
      <c r="AA2225" t="s">
        <v>8117</v>
      </c>
      <c r="AB2225">
        <v>-8.0000000000000002E-3</v>
      </c>
      <c r="AC2225">
        <v>6.0000000000000001E-3</v>
      </c>
      <c r="AD2225">
        <v>5.83</v>
      </c>
      <c r="AE2225" t="s">
        <v>211</v>
      </c>
    </row>
    <row r="2226" spans="1:32" x14ac:dyDescent="0.2">
      <c r="A2226">
        <v>2225</v>
      </c>
      <c r="C2226">
        <v>43162</v>
      </c>
      <c r="D2226">
        <v>171428</v>
      </c>
      <c r="F2226">
        <v>6</v>
      </c>
      <c r="G2226">
        <v>13</v>
      </c>
      <c r="H2226">
        <v>45.1</v>
      </c>
      <c r="I2226" t="s">
        <v>26</v>
      </c>
      <c r="J2226">
        <v>23</v>
      </c>
      <c r="K2226">
        <v>51</v>
      </c>
      <c r="L2226">
        <v>43</v>
      </c>
      <c r="M2226">
        <v>-23</v>
      </c>
      <c r="N2226">
        <v>6.39</v>
      </c>
      <c r="P2226">
        <v>0.72</v>
      </c>
      <c r="X2226" t="s">
        <v>235</v>
      </c>
      <c r="Y2226">
        <v>2225</v>
      </c>
      <c r="Z2226" s="1">
        <v>0.25954976851851852</v>
      </c>
      <c r="AA2226" t="s">
        <v>6448</v>
      </c>
      <c r="AB2226">
        <v>-6.9000000000000006E-2</v>
      </c>
      <c r="AC2226">
        <v>0.11799999999999999</v>
      </c>
      <c r="AD2226">
        <v>6.39</v>
      </c>
      <c r="AE2226" t="s">
        <v>235</v>
      </c>
    </row>
    <row r="2227" spans="1:32" x14ac:dyDescent="0.2">
      <c r="A2227">
        <v>2226</v>
      </c>
      <c r="C2227">
        <v>43179</v>
      </c>
      <c r="D2227">
        <v>171425</v>
      </c>
      <c r="F2227">
        <v>6</v>
      </c>
      <c r="G2227">
        <v>13</v>
      </c>
      <c r="H2227">
        <v>33.299999999999997</v>
      </c>
      <c r="I2227" t="s">
        <v>26</v>
      </c>
      <c r="J2227">
        <v>29</v>
      </c>
      <c r="K2227">
        <v>23</v>
      </c>
      <c r="L2227">
        <v>46</v>
      </c>
      <c r="M2227">
        <v>-29</v>
      </c>
      <c r="N2227">
        <v>6.54</v>
      </c>
      <c r="P2227">
        <v>-0.1</v>
      </c>
      <c r="X2227" t="s">
        <v>131</v>
      </c>
      <c r="Y2227">
        <v>2226</v>
      </c>
      <c r="Z2227" s="1">
        <v>0.25941319444444444</v>
      </c>
      <c r="AA2227" t="s">
        <v>8118</v>
      </c>
      <c r="AB2227">
        <v>-2.5000000000000001E-2</v>
      </c>
      <c r="AC2227">
        <v>-1.2999999999999999E-2</v>
      </c>
      <c r="AD2227">
        <v>6.54</v>
      </c>
      <c r="AE2227" t="s">
        <v>131</v>
      </c>
    </row>
    <row r="2228" spans="1:32" x14ac:dyDescent="0.2">
      <c r="A2228">
        <v>2227</v>
      </c>
      <c r="B2228" t="s">
        <v>2093</v>
      </c>
      <c r="C2228">
        <v>43232</v>
      </c>
      <c r="D2228">
        <v>133012</v>
      </c>
      <c r="F2228">
        <v>6</v>
      </c>
      <c r="G2228">
        <v>14</v>
      </c>
      <c r="H2228">
        <v>51.3</v>
      </c>
      <c r="I2228" t="s">
        <v>26</v>
      </c>
      <c r="J2228">
        <v>6</v>
      </c>
      <c r="K2228">
        <v>16</v>
      </c>
      <c r="L2228">
        <v>29</v>
      </c>
      <c r="M2228">
        <v>-6</v>
      </c>
      <c r="N2228">
        <v>3.98</v>
      </c>
      <c r="P2228">
        <v>1.32</v>
      </c>
      <c r="R2228">
        <v>1.41</v>
      </c>
      <c r="T2228">
        <v>0.64</v>
      </c>
      <c r="X2228" t="s">
        <v>2094</v>
      </c>
      <c r="Y2228">
        <v>2227</v>
      </c>
      <c r="Z2228" s="1">
        <v>0.26031597222222219</v>
      </c>
      <c r="AA2228" t="s">
        <v>8119</v>
      </c>
      <c r="AB2228">
        <v>-8.0000000000000002E-3</v>
      </c>
      <c r="AC2228">
        <v>-1.9E-2</v>
      </c>
      <c r="AD2228">
        <v>3.98</v>
      </c>
      <c r="AE2228" t="s">
        <v>9566</v>
      </c>
      <c r="AF2228" t="s">
        <v>36</v>
      </c>
    </row>
    <row r="2229" spans="1:32" x14ac:dyDescent="0.2">
      <c r="A2229">
        <v>2228</v>
      </c>
      <c r="B2229" t="s">
        <v>2095</v>
      </c>
      <c r="C2229">
        <v>43244</v>
      </c>
      <c r="D2229">
        <v>40999</v>
      </c>
      <c r="F2229">
        <v>6</v>
      </c>
      <c r="G2229">
        <v>17</v>
      </c>
      <c r="H2229">
        <v>34.700000000000003</v>
      </c>
      <c r="I2229" t="s">
        <v>24</v>
      </c>
      <c r="J2229">
        <v>46</v>
      </c>
      <c r="K2229">
        <v>25</v>
      </c>
      <c r="L2229">
        <v>27</v>
      </c>
      <c r="M2229">
        <v>46</v>
      </c>
      <c r="N2229">
        <v>6.52</v>
      </c>
      <c r="P2229">
        <v>0.27</v>
      </c>
      <c r="R2229">
        <v>0.09</v>
      </c>
      <c r="T2229">
        <v>0.14000000000000001</v>
      </c>
      <c r="X2229" t="s">
        <v>264</v>
      </c>
      <c r="Y2229">
        <v>2228</v>
      </c>
      <c r="Z2229" s="1">
        <v>0.26220717592592596</v>
      </c>
      <c r="AA2229" t="s">
        <v>8120</v>
      </c>
      <c r="AB2229">
        <v>-4.2999999999999997E-2</v>
      </c>
      <c r="AC2229">
        <v>1.9E-2</v>
      </c>
      <c r="AD2229">
        <v>6.52</v>
      </c>
      <c r="AE2229" t="s">
        <v>264</v>
      </c>
    </row>
    <row r="2230" spans="1:32" x14ac:dyDescent="0.2">
      <c r="A2230">
        <v>2229</v>
      </c>
      <c r="B2230" t="s">
        <v>2096</v>
      </c>
      <c r="C2230">
        <v>43247</v>
      </c>
      <c r="D2230">
        <v>95457</v>
      </c>
      <c r="F2230">
        <v>6</v>
      </c>
      <c r="G2230">
        <v>15</v>
      </c>
      <c r="H2230">
        <v>45</v>
      </c>
      <c r="I2230" t="s">
        <v>24</v>
      </c>
      <c r="J2230">
        <v>12</v>
      </c>
      <c r="K2230">
        <v>33</v>
      </c>
      <c r="L2230">
        <v>4</v>
      </c>
      <c r="M2230">
        <v>12</v>
      </c>
      <c r="N2230">
        <v>5.33</v>
      </c>
      <c r="P2230">
        <v>-0.02</v>
      </c>
      <c r="R2230">
        <v>-0.13</v>
      </c>
      <c r="X2230" t="s">
        <v>2097</v>
      </c>
      <c r="Y2230">
        <v>2229</v>
      </c>
      <c r="Z2230" s="1">
        <v>0.26093749999999999</v>
      </c>
      <c r="AA2230" t="s">
        <v>8121</v>
      </c>
      <c r="AB2230">
        <v>-1E-3</v>
      </c>
      <c r="AC2230">
        <v>1E-3</v>
      </c>
      <c r="AD2230">
        <v>5.33</v>
      </c>
      <c r="AE2230" t="s">
        <v>8122</v>
      </c>
      <c r="AF2230" t="s">
        <v>36</v>
      </c>
    </row>
    <row r="2231" spans="1:32" x14ac:dyDescent="0.2">
      <c r="A2231">
        <v>2230</v>
      </c>
      <c r="B2231" t="s">
        <v>2098</v>
      </c>
      <c r="C2231">
        <v>43261</v>
      </c>
      <c r="D2231">
        <v>78168</v>
      </c>
      <c r="F2231">
        <v>6</v>
      </c>
      <c r="G2231">
        <v>16</v>
      </c>
      <c r="H2231">
        <v>19</v>
      </c>
      <c r="I2231" t="s">
        <v>24</v>
      </c>
      <c r="J2231">
        <v>23</v>
      </c>
      <c r="K2231">
        <v>58</v>
      </c>
      <c r="L2231">
        <v>12</v>
      </c>
      <c r="M2231">
        <v>23</v>
      </c>
      <c r="N2231">
        <v>6.08</v>
      </c>
      <c r="P2231">
        <v>0.9</v>
      </c>
      <c r="R2231">
        <v>0.62</v>
      </c>
      <c r="T2231">
        <v>0.49</v>
      </c>
      <c r="X2231" t="s">
        <v>71</v>
      </c>
      <c r="Y2231">
        <v>2230</v>
      </c>
      <c r="Z2231" s="1">
        <v>0.26133101851851853</v>
      </c>
      <c r="AA2231" t="s">
        <v>8123</v>
      </c>
      <c r="AB2231">
        <v>-1.4999999999999999E-2</v>
      </c>
      <c r="AC2231">
        <v>-8.9999999999999993E-3</v>
      </c>
      <c r="AD2231">
        <v>6.08</v>
      </c>
      <c r="AE2231" t="s">
        <v>71</v>
      </c>
    </row>
    <row r="2232" spans="1:32" x14ac:dyDescent="0.2">
      <c r="A2232">
        <v>2231</v>
      </c>
      <c r="C2232">
        <v>43285</v>
      </c>
      <c r="D2232">
        <v>113650</v>
      </c>
      <c r="F2232">
        <v>6</v>
      </c>
      <c r="G2232">
        <v>15</v>
      </c>
      <c r="H2232">
        <v>40.1</v>
      </c>
      <c r="I2232" t="s">
        <v>24</v>
      </c>
      <c r="J2232">
        <v>6</v>
      </c>
      <c r="K2232">
        <v>3</v>
      </c>
      <c r="L2232">
        <v>58</v>
      </c>
      <c r="M2232">
        <v>6</v>
      </c>
      <c r="N2232">
        <v>6.07</v>
      </c>
      <c r="P2232">
        <v>-0.13</v>
      </c>
      <c r="R2232">
        <v>-0.52</v>
      </c>
      <c r="X2232" t="s">
        <v>2099</v>
      </c>
      <c r="Y2232">
        <v>2231</v>
      </c>
      <c r="Z2232" s="1">
        <v>0.26088078703703704</v>
      </c>
      <c r="AA2232" t="s">
        <v>8124</v>
      </c>
      <c r="AB2232">
        <v>-8.0000000000000002E-3</v>
      </c>
      <c r="AC2232">
        <v>-2.4E-2</v>
      </c>
      <c r="AD2232">
        <v>6.07</v>
      </c>
      <c r="AE2232" t="s">
        <v>2099</v>
      </c>
    </row>
    <row r="2233" spans="1:32" x14ac:dyDescent="0.2">
      <c r="A2233">
        <v>2232</v>
      </c>
      <c r="C2233">
        <v>43317</v>
      </c>
      <c r="D2233">
        <v>113653</v>
      </c>
      <c r="F2233">
        <v>6</v>
      </c>
      <c r="G2233">
        <v>15</v>
      </c>
      <c r="H2233">
        <v>47</v>
      </c>
      <c r="I2233" t="s">
        <v>24</v>
      </c>
      <c r="J2233">
        <v>4</v>
      </c>
      <c r="K2233">
        <v>17</v>
      </c>
      <c r="L2233">
        <v>1</v>
      </c>
      <c r="M2233">
        <v>4</v>
      </c>
      <c r="N2233">
        <v>6.64</v>
      </c>
      <c r="P2233">
        <v>-0.17</v>
      </c>
      <c r="R2233">
        <v>-0.65</v>
      </c>
      <c r="X2233" t="s">
        <v>2318</v>
      </c>
      <c r="Y2233">
        <v>2232</v>
      </c>
      <c r="Z2233" s="1">
        <v>0.26096064814814818</v>
      </c>
      <c r="AA2233" t="s">
        <v>8125</v>
      </c>
      <c r="AB2233">
        <v>-1E-3</v>
      </c>
      <c r="AC2233">
        <v>-4.0000000000000001E-3</v>
      </c>
      <c r="AD2233">
        <v>6.64</v>
      </c>
      <c r="AE2233" t="s">
        <v>2318</v>
      </c>
    </row>
    <row r="2234" spans="1:32" x14ac:dyDescent="0.2">
      <c r="A2234">
        <v>2233</v>
      </c>
      <c r="C2234">
        <v>43318</v>
      </c>
      <c r="D2234">
        <v>133028</v>
      </c>
      <c r="F2234">
        <v>6</v>
      </c>
      <c r="G2234">
        <v>15</v>
      </c>
      <c r="H2234">
        <v>34.299999999999997</v>
      </c>
      <c r="I2234" t="s">
        <v>26</v>
      </c>
      <c r="J2234">
        <v>0</v>
      </c>
      <c r="K2234">
        <v>30</v>
      </c>
      <c r="L2234">
        <v>44</v>
      </c>
      <c r="M2234">
        <v>0</v>
      </c>
      <c r="N2234">
        <v>5.65</v>
      </c>
      <c r="P2234">
        <v>0.5</v>
      </c>
      <c r="R2234">
        <v>0</v>
      </c>
      <c r="X2234" t="s">
        <v>204</v>
      </c>
      <c r="Y2234">
        <v>2233</v>
      </c>
      <c r="Z2234" s="1">
        <v>0.26081365740740742</v>
      </c>
      <c r="AA2234" t="s">
        <v>8126</v>
      </c>
      <c r="AB2234">
        <v>-0.158</v>
      </c>
      <c r="AC2234">
        <v>-0.219</v>
      </c>
      <c r="AD2234">
        <v>5.65</v>
      </c>
      <c r="AE2234" t="s">
        <v>204</v>
      </c>
    </row>
    <row r="2235" spans="1:32" x14ac:dyDescent="0.2">
      <c r="A2235">
        <v>2234</v>
      </c>
      <c r="C2235">
        <v>43319</v>
      </c>
      <c r="D2235">
        <v>133027</v>
      </c>
      <c r="F2235">
        <v>6</v>
      </c>
      <c r="G2235">
        <v>15</v>
      </c>
      <c r="H2235">
        <v>29.7</v>
      </c>
      <c r="I2235" t="s">
        <v>26</v>
      </c>
      <c r="J2235">
        <v>4</v>
      </c>
      <c r="K2235">
        <v>54</v>
      </c>
      <c r="L2235">
        <v>55</v>
      </c>
      <c r="M2235">
        <v>-4</v>
      </c>
      <c r="N2235">
        <v>5.99</v>
      </c>
      <c r="P2235">
        <v>0.09</v>
      </c>
      <c r="R2235">
        <v>0.1</v>
      </c>
      <c r="X2235" t="s">
        <v>2100</v>
      </c>
      <c r="Y2235">
        <v>2234</v>
      </c>
      <c r="Z2235" s="1">
        <v>0.26076041666666666</v>
      </c>
      <c r="AA2235" t="s">
        <v>8127</v>
      </c>
      <c r="AB2235">
        <v>2.5000000000000001E-2</v>
      </c>
      <c r="AC2235">
        <v>-4.4999999999999998E-2</v>
      </c>
      <c r="AD2235">
        <v>5.99</v>
      </c>
      <c r="AE2235" t="s">
        <v>328</v>
      </c>
    </row>
    <row r="2236" spans="1:32" x14ac:dyDescent="0.2">
      <c r="A2236">
        <v>2235</v>
      </c>
      <c r="C2236">
        <v>43335</v>
      </c>
      <c r="D2236">
        <v>95473</v>
      </c>
      <c r="F2236">
        <v>6</v>
      </c>
      <c r="G2236">
        <v>16</v>
      </c>
      <c r="H2236">
        <v>23.8</v>
      </c>
      <c r="I2236" t="s">
        <v>24</v>
      </c>
      <c r="J2236">
        <v>17</v>
      </c>
      <c r="K2236">
        <v>10</v>
      </c>
      <c r="L2236">
        <v>53</v>
      </c>
      <c r="M2236">
        <v>17</v>
      </c>
      <c r="N2236">
        <v>6.39</v>
      </c>
      <c r="P2236">
        <v>1.58</v>
      </c>
      <c r="R2236">
        <v>1.79</v>
      </c>
      <c r="X2236" t="s">
        <v>2551</v>
      </c>
      <c r="Y2236">
        <v>2235</v>
      </c>
      <c r="Z2236" s="1">
        <v>0.26138657407407406</v>
      </c>
      <c r="AA2236" t="s">
        <v>8128</v>
      </c>
      <c r="AB2236">
        <v>-2E-3</v>
      </c>
      <c r="AC2236">
        <v>-1.4E-2</v>
      </c>
      <c r="AD2236">
        <v>6.39</v>
      </c>
      <c r="AE2236" t="s">
        <v>2551</v>
      </c>
    </row>
    <row r="2237" spans="1:32" x14ac:dyDescent="0.2">
      <c r="A2237">
        <v>2236</v>
      </c>
      <c r="C2237">
        <v>43358</v>
      </c>
      <c r="D2237">
        <v>113656</v>
      </c>
      <c r="F2237">
        <v>6</v>
      </c>
      <c r="G2237">
        <v>15</v>
      </c>
      <c r="H2237">
        <v>54</v>
      </c>
      <c r="I2237" t="s">
        <v>24</v>
      </c>
      <c r="J2237">
        <v>1</v>
      </c>
      <c r="K2237">
        <v>10</v>
      </c>
      <c r="L2237">
        <v>9</v>
      </c>
      <c r="M2237">
        <v>1</v>
      </c>
      <c r="N2237">
        <v>6.37</v>
      </c>
      <c r="P2237">
        <v>0.46</v>
      </c>
      <c r="R2237">
        <v>-0.01</v>
      </c>
      <c r="X2237" t="s">
        <v>2101</v>
      </c>
      <c r="Y2237">
        <v>2236</v>
      </c>
      <c r="Z2237" s="1">
        <v>0.26104166666666667</v>
      </c>
      <c r="AA2237" t="s">
        <v>8129</v>
      </c>
      <c r="AB2237">
        <v>-5.0000000000000001E-3</v>
      </c>
      <c r="AC2237">
        <v>3.4000000000000002E-2</v>
      </c>
      <c r="AD2237">
        <v>6.37</v>
      </c>
      <c r="AE2237" t="s">
        <v>2101</v>
      </c>
    </row>
    <row r="2238" spans="1:32" x14ac:dyDescent="0.2">
      <c r="A2238">
        <v>2237</v>
      </c>
      <c r="C2238">
        <v>43362</v>
      </c>
      <c r="D2238">
        <v>133029</v>
      </c>
      <c r="F2238">
        <v>6</v>
      </c>
      <c r="G2238">
        <v>15</v>
      </c>
      <c r="H2238">
        <v>26</v>
      </c>
      <c r="I2238" t="s">
        <v>26</v>
      </c>
      <c r="J2238">
        <v>9</v>
      </c>
      <c r="K2238">
        <v>2</v>
      </c>
      <c r="L2238">
        <v>7</v>
      </c>
      <c r="M2238">
        <v>-9</v>
      </c>
      <c r="N2238">
        <v>6.1</v>
      </c>
      <c r="P2238">
        <v>-0.08</v>
      </c>
      <c r="R2238">
        <v>-0.31</v>
      </c>
      <c r="X2238" t="s">
        <v>39</v>
      </c>
      <c r="Y2238">
        <v>2237</v>
      </c>
      <c r="Z2238" s="1">
        <v>0.26071759259259258</v>
      </c>
      <c r="AA2238" t="s">
        <v>8130</v>
      </c>
      <c r="AB2238">
        <v>-3.5000000000000003E-2</v>
      </c>
      <c r="AC2238">
        <v>1.4999999999999999E-2</v>
      </c>
      <c r="AD2238">
        <v>6.1</v>
      </c>
      <c r="AE2238" t="s">
        <v>39</v>
      </c>
    </row>
    <row r="2239" spans="1:32" x14ac:dyDescent="0.2">
      <c r="A2239">
        <v>2238</v>
      </c>
      <c r="B2239" t="s">
        <v>2102</v>
      </c>
      <c r="C2239">
        <v>43378</v>
      </c>
      <c r="D2239">
        <v>25665</v>
      </c>
      <c r="E2239" t="s">
        <v>2103</v>
      </c>
      <c r="F2239">
        <v>6</v>
      </c>
      <c r="G2239">
        <v>19</v>
      </c>
      <c r="H2239">
        <v>37.4</v>
      </c>
      <c r="I2239" t="s">
        <v>24</v>
      </c>
      <c r="J2239">
        <v>59</v>
      </c>
      <c r="K2239">
        <v>0</v>
      </c>
      <c r="L2239">
        <v>39</v>
      </c>
      <c r="M2239">
        <v>59</v>
      </c>
      <c r="N2239">
        <v>4.4800000000000004</v>
      </c>
      <c r="P2239">
        <v>0.01</v>
      </c>
      <c r="R2239">
        <v>0.03</v>
      </c>
      <c r="T2239">
        <v>-0.01</v>
      </c>
      <c r="X2239" t="s">
        <v>162</v>
      </c>
      <c r="Y2239">
        <v>2238</v>
      </c>
      <c r="Z2239" s="1">
        <v>0.26362731481481483</v>
      </c>
      <c r="AA2239" t="s">
        <v>8131</v>
      </c>
      <c r="AB2239">
        <v>-8.0000000000000002E-3</v>
      </c>
      <c r="AC2239">
        <v>2.5999999999999999E-2</v>
      </c>
      <c r="AD2239">
        <v>4.4800000000000004</v>
      </c>
      <c r="AE2239" t="s">
        <v>162</v>
      </c>
    </row>
    <row r="2240" spans="1:32" x14ac:dyDescent="0.2">
      <c r="A2240">
        <v>2239</v>
      </c>
      <c r="B2240" t="s">
        <v>2104</v>
      </c>
      <c r="C2240">
        <v>43380</v>
      </c>
      <c r="D2240">
        <v>41010</v>
      </c>
      <c r="F2240">
        <v>6</v>
      </c>
      <c r="G2240">
        <v>18</v>
      </c>
      <c r="H2240">
        <v>16.899999999999999</v>
      </c>
      <c r="I2240" t="s">
        <v>24</v>
      </c>
      <c r="J2240">
        <v>46</v>
      </c>
      <c r="K2240">
        <v>21</v>
      </c>
      <c r="L2240">
        <v>38</v>
      </c>
      <c r="M2240">
        <v>46</v>
      </c>
      <c r="N2240">
        <v>6.38</v>
      </c>
      <c r="P2240">
        <v>1.1100000000000001</v>
      </c>
      <c r="R2240">
        <v>1.1200000000000001</v>
      </c>
      <c r="X2240" t="s">
        <v>125</v>
      </c>
      <c r="Y2240">
        <v>2239</v>
      </c>
      <c r="Z2240" s="1">
        <v>0.26269560185185187</v>
      </c>
      <c r="AA2240" t="s">
        <v>8132</v>
      </c>
      <c r="AB2240">
        <v>1.2E-2</v>
      </c>
      <c r="AC2240">
        <v>-0.126</v>
      </c>
      <c r="AD2240">
        <v>6.38</v>
      </c>
      <c r="AE2240" t="s">
        <v>125</v>
      </c>
    </row>
    <row r="2241" spans="1:32" x14ac:dyDescent="0.2">
      <c r="A2241">
        <v>2240</v>
      </c>
      <c r="B2241" t="s">
        <v>2105</v>
      </c>
      <c r="C2241">
        <v>43384</v>
      </c>
      <c r="D2241">
        <v>78176</v>
      </c>
      <c r="F2241">
        <v>6</v>
      </c>
      <c r="G2241">
        <v>16</v>
      </c>
      <c r="H2241">
        <v>58.7</v>
      </c>
      <c r="I2241" t="s">
        <v>24</v>
      </c>
      <c r="J2241">
        <v>23</v>
      </c>
      <c r="K2241">
        <v>44</v>
      </c>
      <c r="L2241">
        <v>27</v>
      </c>
      <c r="M2241">
        <v>23</v>
      </c>
      <c r="N2241">
        <v>6.25</v>
      </c>
      <c r="P2241">
        <v>0.45</v>
      </c>
      <c r="R2241">
        <v>-0.38</v>
      </c>
      <c r="T2241">
        <v>0.4</v>
      </c>
      <c r="X2241" t="s">
        <v>2106</v>
      </c>
      <c r="Y2241">
        <v>2240</v>
      </c>
      <c r="Z2241" s="1">
        <v>0.26179050925925923</v>
      </c>
      <c r="AA2241" t="s">
        <v>8133</v>
      </c>
      <c r="AB2241">
        <v>0</v>
      </c>
      <c r="AC2241">
        <v>-1E-3</v>
      </c>
      <c r="AD2241">
        <v>6.25</v>
      </c>
      <c r="AE2241" t="s">
        <v>2106</v>
      </c>
    </row>
    <row r="2242" spans="1:32" x14ac:dyDescent="0.2">
      <c r="A2242">
        <v>2241</v>
      </c>
      <c r="B2242" t="s">
        <v>2107</v>
      </c>
      <c r="C2242">
        <v>43386</v>
      </c>
      <c r="D2242">
        <v>95476</v>
      </c>
      <c r="F2242">
        <v>6</v>
      </c>
      <c r="G2242">
        <v>16</v>
      </c>
      <c r="H2242">
        <v>26.6</v>
      </c>
      <c r="I2242" t="s">
        <v>24</v>
      </c>
      <c r="J2242">
        <v>12</v>
      </c>
      <c r="K2242">
        <v>16</v>
      </c>
      <c r="L2242">
        <v>20</v>
      </c>
      <c r="M2242">
        <v>12</v>
      </c>
      <c r="N2242">
        <v>5.04</v>
      </c>
      <c r="P2242">
        <v>0.42</v>
      </c>
      <c r="R2242">
        <v>-0.02</v>
      </c>
      <c r="X2242" t="s">
        <v>530</v>
      </c>
      <c r="Y2242">
        <v>2241</v>
      </c>
      <c r="Z2242" s="1">
        <v>0.26141898148148152</v>
      </c>
      <c r="AA2242" t="s">
        <v>8134</v>
      </c>
      <c r="AB2242">
        <v>8.2000000000000003E-2</v>
      </c>
      <c r="AC2242">
        <v>0.186</v>
      </c>
      <c r="AD2242">
        <v>5.04</v>
      </c>
      <c r="AE2242" t="s">
        <v>6012</v>
      </c>
    </row>
    <row r="2243" spans="1:32" x14ac:dyDescent="0.2">
      <c r="A2243">
        <v>2242</v>
      </c>
      <c r="C2243">
        <v>43396</v>
      </c>
      <c r="D2243">
        <v>171458</v>
      </c>
      <c r="F2243">
        <v>6</v>
      </c>
      <c r="G2243">
        <v>15</v>
      </c>
      <c r="H2243">
        <v>8.4</v>
      </c>
      <c r="I2243" t="s">
        <v>26</v>
      </c>
      <c r="J2243">
        <v>20</v>
      </c>
      <c r="K2243">
        <v>16</v>
      </c>
      <c r="L2243">
        <v>20</v>
      </c>
      <c r="M2243">
        <v>-20</v>
      </c>
      <c r="N2243">
        <v>5.91</v>
      </c>
      <c r="P2243">
        <v>1.32</v>
      </c>
      <c r="R2243">
        <v>2.4300000000000002</v>
      </c>
      <c r="X2243" t="s">
        <v>197</v>
      </c>
      <c r="Y2243">
        <v>2242</v>
      </c>
      <c r="Z2243" s="1">
        <v>0.26051388888888888</v>
      </c>
      <c r="AA2243" t="s">
        <v>8135</v>
      </c>
      <c r="AB2243">
        <v>5.0000000000000001E-3</v>
      </c>
      <c r="AC2243">
        <v>0.03</v>
      </c>
      <c r="AD2243">
        <v>5.91</v>
      </c>
      <c r="AE2243" t="s">
        <v>197</v>
      </c>
    </row>
    <row r="2244" spans="1:32" x14ac:dyDescent="0.2">
      <c r="A2244">
        <v>2243</v>
      </c>
      <c r="C2244">
        <v>43429</v>
      </c>
      <c r="D2244">
        <v>151274</v>
      </c>
      <c r="F2244">
        <v>6</v>
      </c>
      <c r="G2244">
        <v>15</v>
      </c>
      <c r="H2244">
        <v>17.5</v>
      </c>
      <c r="I2244" t="s">
        <v>26</v>
      </c>
      <c r="J2244">
        <v>18</v>
      </c>
      <c r="K2244">
        <v>28</v>
      </c>
      <c r="L2244">
        <v>36</v>
      </c>
      <c r="M2244">
        <v>-18</v>
      </c>
      <c r="N2244">
        <v>5.99</v>
      </c>
      <c r="P2244">
        <v>1.06</v>
      </c>
      <c r="R2244">
        <v>0.96</v>
      </c>
      <c r="X2244" t="s">
        <v>197</v>
      </c>
      <c r="Y2244">
        <v>2243</v>
      </c>
      <c r="Z2244" s="1">
        <v>0.26061921296296298</v>
      </c>
      <c r="AA2244" t="s">
        <v>8136</v>
      </c>
      <c r="AB2244">
        <v>1.6E-2</v>
      </c>
      <c r="AC2244">
        <v>-4.8000000000000001E-2</v>
      </c>
      <c r="AD2244">
        <v>5.99</v>
      </c>
      <c r="AE2244" t="s">
        <v>197</v>
      </c>
    </row>
    <row r="2245" spans="1:32" x14ac:dyDescent="0.2">
      <c r="A2245">
        <v>2244</v>
      </c>
      <c r="C2245">
        <v>43445</v>
      </c>
      <c r="D2245">
        <v>151283</v>
      </c>
      <c r="F2245">
        <v>6</v>
      </c>
      <c r="G2245">
        <v>15</v>
      </c>
      <c r="H2245">
        <v>44.9</v>
      </c>
      <c r="I2245" t="s">
        <v>26</v>
      </c>
      <c r="J2245">
        <v>13</v>
      </c>
      <c r="K2245">
        <v>43</v>
      </c>
      <c r="L2245">
        <v>6</v>
      </c>
      <c r="M2245">
        <v>-13</v>
      </c>
      <c r="N2245">
        <v>5.01</v>
      </c>
      <c r="P2245">
        <v>-0.08</v>
      </c>
      <c r="R2245">
        <v>-0.23</v>
      </c>
      <c r="T2245">
        <v>-0.05</v>
      </c>
      <c r="X2245" t="s">
        <v>66</v>
      </c>
      <c r="Y2245">
        <v>2244</v>
      </c>
      <c r="Z2245" s="1">
        <v>0.26093634259259257</v>
      </c>
      <c r="AA2245" t="s">
        <v>8137</v>
      </c>
      <c r="AB2245">
        <v>1.0999999999999999E-2</v>
      </c>
      <c r="AC2245">
        <v>-8.9999999999999993E-3</v>
      </c>
      <c r="AD2245">
        <v>5.01</v>
      </c>
      <c r="AE2245" t="s">
        <v>66</v>
      </c>
    </row>
    <row r="2246" spans="1:32" x14ac:dyDescent="0.2">
      <c r="A2246">
        <v>2245</v>
      </c>
      <c r="B2246" t="s">
        <v>2108</v>
      </c>
      <c r="C2246">
        <v>43455</v>
      </c>
      <c r="D2246">
        <v>249469</v>
      </c>
      <c r="E2246">
        <v>2873</v>
      </c>
      <c r="F2246">
        <v>6</v>
      </c>
      <c r="G2246">
        <v>11</v>
      </c>
      <c r="H2246">
        <v>15</v>
      </c>
      <c r="I2246" t="s">
        <v>26</v>
      </c>
      <c r="J2246">
        <v>65</v>
      </c>
      <c r="K2246">
        <v>35</v>
      </c>
      <c r="L2246">
        <v>22</v>
      </c>
      <c r="M2246">
        <v>-65</v>
      </c>
      <c r="N2246">
        <v>5.01</v>
      </c>
      <c r="P2246">
        <v>1.62</v>
      </c>
      <c r="R2246">
        <v>1.86</v>
      </c>
      <c r="T2246">
        <v>1.24</v>
      </c>
      <c r="X2246" t="s">
        <v>2109</v>
      </c>
      <c r="Y2246">
        <v>2245</v>
      </c>
      <c r="Z2246" s="1">
        <v>0.2578125</v>
      </c>
      <c r="AA2246" t="s">
        <v>8138</v>
      </c>
      <c r="AB2246">
        <v>-2.5999999999999999E-2</v>
      </c>
      <c r="AC2246">
        <v>0.112</v>
      </c>
      <c r="AD2246">
        <v>5.01</v>
      </c>
      <c r="AE2246" t="s">
        <v>5765</v>
      </c>
      <c r="AF2246" t="s">
        <v>36</v>
      </c>
    </row>
    <row r="2247" spans="1:32" x14ac:dyDescent="0.2">
      <c r="A2247">
        <v>2246</v>
      </c>
      <c r="C2247">
        <v>43461</v>
      </c>
      <c r="D2247">
        <v>113668</v>
      </c>
      <c r="F2247">
        <v>6</v>
      </c>
      <c r="G2247">
        <v>16</v>
      </c>
      <c r="H2247">
        <v>21.2</v>
      </c>
      <c r="I2247" t="s">
        <v>24</v>
      </c>
      <c r="J2247">
        <v>1</v>
      </c>
      <c r="K2247">
        <v>4</v>
      </c>
      <c r="L2247">
        <v>49</v>
      </c>
      <c r="M2247">
        <v>1</v>
      </c>
      <c r="N2247">
        <v>6.63</v>
      </c>
      <c r="P2247">
        <v>-0.05</v>
      </c>
      <c r="R2247">
        <v>-0.44</v>
      </c>
      <c r="X2247" t="s">
        <v>177</v>
      </c>
      <c r="Y2247">
        <v>2246</v>
      </c>
      <c r="Z2247" s="1">
        <v>0.2613564814814815</v>
      </c>
      <c r="AA2247" t="s">
        <v>8139</v>
      </c>
      <c r="AB2247">
        <v>1.6E-2</v>
      </c>
      <c r="AC2247">
        <v>-8.0000000000000002E-3</v>
      </c>
      <c r="AD2247">
        <v>6.63</v>
      </c>
      <c r="AE2247" t="s">
        <v>177</v>
      </c>
    </row>
    <row r="2248" spans="1:32" x14ac:dyDescent="0.2">
      <c r="A2248">
        <v>2247</v>
      </c>
      <c r="B2248" t="s">
        <v>2110</v>
      </c>
      <c r="C2248">
        <v>43525</v>
      </c>
      <c r="D2248">
        <v>113675</v>
      </c>
      <c r="F2248">
        <v>6</v>
      </c>
      <c r="G2248">
        <v>17</v>
      </c>
      <c r="H2248">
        <v>6.6</v>
      </c>
      <c r="I2248" t="s">
        <v>24</v>
      </c>
      <c r="J2248">
        <v>9</v>
      </c>
      <c r="K2248">
        <v>56</v>
      </c>
      <c r="L2248">
        <v>33</v>
      </c>
      <c r="M2248">
        <v>9</v>
      </c>
      <c r="N2248">
        <v>5.39</v>
      </c>
      <c r="P2248">
        <v>0.1</v>
      </c>
      <c r="R2248">
        <v>0.09</v>
      </c>
      <c r="X2248" t="s">
        <v>114</v>
      </c>
      <c r="Y2248">
        <v>2247</v>
      </c>
      <c r="Z2248" s="1">
        <v>0.26188194444444446</v>
      </c>
      <c r="AA2248" t="s">
        <v>8140</v>
      </c>
      <c r="AB2248">
        <v>7.0000000000000001E-3</v>
      </c>
      <c r="AC2248">
        <v>-6.0999999999999999E-2</v>
      </c>
      <c r="AD2248">
        <v>5.39</v>
      </c>
      <c r="AE2248" t="s">
        <v>114</v>
      </c>
    </row>
    <row r="2249" spans="1:32" x14ac:dyDescent="0.2">
      <c r="A2249">
        <v>2248</v>
      </c>
      <c r="C2249">
        <v>43526</v>
      </c>
      <c r="D2249">
        <v>113673</v>
      </c>
      <c r="F2249">
        <v>6</v>
      </c>
      <c r="G2249">
        <v>16</v>
      </c>
      <c r="H2249">
        <v>58.4</v>
      </c>
      <c r="I2249" t="s">
        <v>24</v>
      </c>
      <c r="J2249">
        <v>7</v>
      </c>
      <c r="K2249">
        <v>3</v>
      </c>
      <c r="L2249">
        <v>11</v>
      </c>
      <c r="M2249">
        <v>7</v>
      </c>
      <c r="N2249">
        <v>6.57</v>
      </c>
      <c r="P2249">
        <v>-0.12</v>
      </c>
      <c r="R2249">
        <v>-0.51</v>
      </c>
      <c r="X2249" t="s">
        <v>112</v>
      </c>
      <c r="Y2249">
        <v>2248</v>
      </c>
      <c r="Z2249" s="1">
        <v>0.26178703703703704</v>
      </c>
      <c r="AA2249" t="s">
        <v>8141</v>
      </c>
      <c r="AB2249">
        <v>-1.0999999999999999E-2</v>
      </c>
      <c r="AC2249">
        <v>8.9999999999999993E-3</v>
      </c>
      <c r="AD2249">
        <v>6.57</v>
      </c>
      <c r="AE2249" t="s">
        <v>112</v>
      </c>
    </row>
    <row r="2250" spans="1:32" x14ac:dyDescent="0.2">
      <c r="A2250">
        <v>2249</v>
      </c>
      <c r="C2250">
        <v>43544</v>
      </c>
      <c r="D2250">
        <v>151294</v>
      </c>
      <c r="E2250">
        <v>2891</v>
      </c>
      <c r="F2250">
        <v>6</v>
      </c>
      <c r="G2250">
        <v>16</v>
      </c>
      <c r="H2250">
        <v>7.7</v>
      </c>
      <c r="I2250" t="s">
        <v>26</v>
      </c>
      <c r="J2250">
        <v>16</v>
      </c>
      <c r="K2250">
        <v>37</v>
      </c>
      <c r="L2250">
        <v>4</v>
      </c>
      <c r="M2250">
        <v>-16</v>
      </c>
      <c r="N2250">
        <v>5.92</v>
      </c>
      <c r="P2250">
        <v>-0.17</v>
      </c>
      <c r="R2250">
        <v>-0.75</v>
      </c>
      <c r="T2250">
        <v>-0.14000000000000001</v>
      </c>
      <c r="X2250" t="s">
        <v>2111</v>
      </c>
      <c r="Y2250">
        <v>2249</v>
      </c>
      <c r="Z2250" s="1">
        <v>0.26120023148148147</v>
      </c>
      <c r="AA2250" t="s">
        <v>8142</v>
      </c>
      <c r="AB2250">
        <v>-2E-3</v>
      </c>
      <c r="AC2250">
        <v>8.0000000000000002E-3</v>
      </c>
      <c r="AD2250">
        <v>5.92</v>
      </c>
      <c r="AE2250" t="s">
        <v>3156</v>
      </c>
    </row>
    <row r="2251" spans="1:32" x14ac:dyDescent="0.2">
      <c r="A2251">
        <v>2250</v>
      </c>
      <c r="C2251">
        <v>43583</v>
      </c>
      <c r="D2251">
        <v>95494</v>
      </c>
      <c r="F2251">
        <v>6</v>
      </c>
      <c r="G2251">
        <v>17</v>
      </c>
      <c r="H2251">
        <v>33.299999999999997</v>
      </c>
      <c r="I2251" t="s">
        <v>24</v>
      </c>
      <c r="J2251">
        <v>14</v>
      </c>
      <c r="K2251">
        <v>3</v>
      </c>
      <c r="L2251">
        <v>30</v>
      </c>
      <c r="M2251">
        <v>14</v>
      </c>
      <c r="N2251">
        <v>6.59</v>
      </c>
      <c r="P2251">
        <v>-0.03</v>
      </c>
      <c r="R2251">
        <v>-0.1</v>
      </c>
      <c r="X2251" t="s">
        <v>134</v>
      </c>
      <c r="Y2251">
        <v>2250</v>
      </c>
      <c r="Z2251" s="1">
        <v>0.26219097222222221</v>
      </c>
      <c r="AA2251" t="s">
        <v>8143</v>
      </c>
      <c r="AB2251">
        <v>0</v>
      </c>
      <c r="AC2251">
        <v>-1.2E-2</v>
      </c>
      <c r="AD2251">
        <v>6.59</v>
      </c>
      <c r="AE2251" t="s">
        <v>134</v>
      </c>
    </row>
    <row r="2252" spans="1:32" x14ac:dyDescent="0.2">
      <c r="A2252">
        <v>2251</v>
      </c>
      <c r="C2252">
        <v>43587</v>
      </c>
      <c r="D2252">
        <v>113683</v>
      </c>
      <c r="E2252">
        <v>2896</v>
      </c>
      <c r="F2252">
        <v>6</v>
      </c>
      <c r="G2252">
        <v>17</v>
      </c>
      <c r="H2252">
        <v>16.100000000000001</v>
      </c>
      <c r="I2252" t="s">
        <v>24</v>
      </c>
      <c r="J2252">
        <v>5</v>
      </c>
      <c r="K2252">
        <v>6</v>
      </c>
      <c r="L2252">
        <v>1</v>
      </c>
      <c r="M2252">
        <v>5</v>
      </c>
      <c r="N2252">
        <v>5.71</v>
      </c>
      <c r="P2252">
        <v>0.61</v>
      </c>
      <c r="R2252">
        <v>0.1</v>
      </c>
      <c r="X2252" t="s">
        <v>130</v>
      </c>
      <c r="Y2252">
        <v>2251</v>
      </c>
      <c r="Z2252" s="1">
        <v>0.26199189814814816</v>
      </c>
      <c r="AA2252" t="s">
        <v>8144</v>
      </c>
      <c r="AB2252">
        <v>-0.216</v>
      </c>
      <c r="AC2252">
        <v>0.159</v>
      </c>
      <c r="AD2252">
        <v>5.71</v>
      </c>
      <c r="AE2252" t="s">
        <v>130</v>
      </c>
    </row>
    <row r="2253" spans="1:32" x14ac:dyDescent="0.2">
      <c r="A2253">
        <v>2252</v>
      </c>
      <c r="C2253">
        <v>43636</v>
      </c>
      <c r="D2253">
        <v>171482</v>
      </c>
      <c r="F2253">
        <v>6</v>
      </c>
      <c r="G2253">
        <v>15</v>
      </c>
      <c r="H2253">
        <v>57.2</v>
      </c>
      <c r="I2253" t="s">
        <v>26</v>
      </c>
      <c r="J2253">
        <v>29</v>
      </c>
      <c r="K2253">
        <v>47</v>
      </c>
      <c r="L2253">
        <v>18</v>
      </c>
      <c r="M2253">
        <v>-29</v>
      </c>
      <c r="N2253">
        <v>6.67</v>
      </c>
      <c r="P2253">
        <v>1.55</v>
      </c>
      <c r="X2253" t="s">
        <v>172</v>
      </c>
      <c r="Y2253">
        <v>2252</v>
      </c>
      <c r="Z2253" s="1">
        <v>0.26107870370370373</v>
      </c>
      <c r="AA2253" t="s">
        <v>8145</v>
      </c>
      <c r="AB2253">
        <v>4.0000000000000001E-3</v>
      </c>
      <c r="AC2253">
        <v>8.0000000000000002E-3</v>
      </c>
      <c r="AD2253">
        <v>6.67</v>
      </c>
      <c r="AE2253" t="s">
        <v>172</v>
      </c>
    </row>
    <row r="2254" spans="1:32" x14ac:dyDescent="0.2">
      <c r="A2254">
        <v>2253</v>
      </c>
      <c r="C2254">
        <v>43683</v>
      </c>
      <c r="D2254">
        <v>95502</v>
      </c>
      <c r="F2254">
        <v>6</v>
      </c>
      <c r="G2254">
        <v>18</v>
      </c>
      <c r="H2254">
        <v>5.6</v>
      </c>
      <c r="I2254" t="s">
        <v>24</v>
      </c>
      <c r="J2254">
        <v>14</v>
      </c>
      <c r="K2254">
        <v>22</v>
      </c>
      <c r="L2254">
        <v>58</v>
      </c>
      <c r="M2254">
        <v>14</v>
      </c>
      <c r="N2254">
        <v>6.16</v>
      </c>
      <c r="P2254">
        <v>0.01</v>
      </c>
      <c r="R2254">
        <v>0.03</v>
      </c>
      <c r="X2254" t="s">
        <v>298</v>
      </c>
      <c r="Y2254">
        <v>2253</v>
      </c>
      <c r="Z2254" s="1">
        <v>0.26256481481481481</v>
      </c>
      <c r="AA2254" t="s">
        <v>8146</v>
      </c>
      <c r="AB2254">
        <v>-7.0000000000000001E-3</v>
      </c>
      <c r="AC2254">
        <v>4.0000000000000001E-3</v>
      </c>
      <c r="AD2254">
        <v>6.16</v>
      </c>
      <c r="AE2254" t="s">
        <v>298</v>
      </c>
    </row>
    <row r="2255" spans="1:32" x14ac:dyDescent="0.2">
      <c r="A2255">
        <v>2254</v>
      </c>
      <c r="C2255">
        <v>43745</v>
      </c>
      <c r="D2255">
        <v>171502</v>
      </c>
      <c r="F2255">
        <v>6</v>
      </c>
      <c r="G2255">
        <v>17</v>
      </c>
      <c r="H2255">
        <v>3.5</v>
      </c>
      <c r="I2255" t="s">
        <v>26</v>
      </c>
      <c r="J2255">
        <v>22</v>
      </c>
      <c r="K2255">
        <v>42</v>
      </c>
      <c r="L2255">
        <v>54</v>
      </c>
      <c r="M2255">
        <v>-22</v>
      </c>
      <c r="N2255">
        <v>6.07</v>
      </c>
      <c r="P2255">
        <v>0.56000000000000005</v>
      </c>
      <c r="R2255">
        <v>7.0000000000000007E-2</v>
      </c>
      <c r="X2255" t="s">
        <v>124</v>
      </c>
      <c r="Y2255">
        <v>2254</v>
      </c>
      <c r="Z2255" s="1">
        <v>0.26184606481481482</v>
      </c>
      <c r="AA2255" t="s">
        <v>8147</v>
      </c>
      <c r="AB2255">
        <v>0.11899999999999999</v>
      </c>
      <c r="AC2255">
        <v>-0.251</v>
      </c>
      <c r="AD2255">
        <v>6.07</v>
      </c>
      <c r="AE2255" t="s">
        <v>124</v>
      </c>
    </row>
    <row r="2256" spans="1:32" x14ac:dyDescent="0.2">
      <c r="A2256">
        <v>2255</v>
      </c>
      <c r="B2256" t="s">
        <v>2112</v>
      </c>
      <c r="C2256">
        <v>43760</v>
      </c>
      <c r="D2256">
        <v>151318</v>
      </c>
      <c r="F2256">
        <v>6</v>
      </c>
      <c r="G2256">
        <v>17</v>
      </c>
      <c r="H2256">
        <v>35.200000000000003</v>
      </c>
      <c r="I2256" t="s">
        <v>26</v>
      </c>
      <c r="J2256">
        <v>10</v>
      </c>
      <c r="K2256">
        <v>43</v>
      </c>
      <c r="L2256">
        <v>31</v>
      </c>
      <c r="M2256">
        <v>-10</v>
      </c>
      <c r="N2256">
        <v>6.75</v>
      </c>
      <c r="P2256">
        <v>0.35</v>
      </c>
      <c r="R2256">
        <v>0.2</v>
      </c>
      <c r="T2256">
        <v>0.18</v>
      </c>
      <c r="X2256" t="s">
        <v>2113</v>
      </c>
      <c r="Y2256">
        <v>2255</v>
      </c>
      <c r="Z2256" s="1">
        <v>0.26221296296296298</v>
      </c>
      <c r="AA2256" t="s">
        <v>8148</v>
      </c>
      <c r="AB2256">
        <v>-2E-3</v>
      </c>
      <c r="AC2256">
        <v>-7.0000000000000001E-3</v>
      </c>
      <c r="AD2256">
        <v>6.75</v>
      </c>
      <c r="AE2256" t="s">
        <v>8149</v>
      </c>
    </row>
    <row r="2257" spans="1:32" x14ac:dyDescent="0.2">
      <c r="A2257">
        <v>2256</v>
      </c>
      <c r="B2257" t="s">
        <v>2114</v>
      </c>
      <c r="C2257">
        <v>43785</v>
      </c>
      <c r="D2257">
        <v>196643</v>
      </c>
      <c r="E2257">
        <v>2897</v>
      </c>
      <c r="F2257">
        <v>6</v>
      </c>
      <c r="G2257">
        <v>16</v>
      </c>
      <c r="H2257">
        <v>33.1</v>
      </c>
      <c r="I2257" t="s">
        <v>26</v>
      </c>
      <c r="J2257">
        <v>35</v>
      </c>
      <c r="K2257">
        <v>8</v>
      </c>
      <c r="L2257">
        <v>26</v>
      </c>
      <c r="M2257">
        <v>-35</v>
      </c>
      <c r="N2257">
        <v>4.37</v>
      </c>
      <c r="P2257">
        <v>1</v>
      </c>
      <c r="R2257">
        <v>0.83</v>
      </c>
      <c r="T2257">
        <v>0.51</v>
      </c>
      <c r="X2257" t="s">
        <v>2115</v>
      </c>
      <c r="Y2257">
        <v>2256</v>
      </c>
      <c r="Z2257" s="1">
        <v>0.26149421296296299</v>
      </c>
      <c r="AA2257" t="s">
        <v>8150</v>
      </c>
      <c r="AB2257">
        <v>0</v>
      </c>
      <c r="AC2257">
        <v>8.5999999999999993E-2</v>
      </c>
      <c r="AD2257">
        <v>4.37</v>
      </c>
      <c r="AE2257" t="s">
        <v>5871</v>
      </c>
      <c r="AF2257" t="s">
        <v>36</v>
      </c>
    </row>
    <row r="2258" spans="1:32" x14ac:dyDescent="0.2">
      <c r="A2258">
        <v>2257</v>
      </c>
      <c r="B2258" t="s">
        <v>2116</v>
      </c>
      <c r="C2258">
        <v>43812</v>
      </c>
      <c r="D2258">
        <v>25678</v>
      </c>
      <c r="F2258">
        <v>6</v>
      </c>
      <c r="G2258">
        <v>22</v>
      </c>
      <c r="H2258">
        <v>3.6</v>
      </c>
      <c r="I2258" t="s">
        <v>24</v>
      </c>
      <c r="J2258">
        <v>59</v>
      </c>
      <c r="K2258">
        <v>22</v>
      </c>
      <c r="L2258">
        <v>20</v>
      </c>
      <c r="M2258">
        <v>59</v>
      </c>
      <c r="N2258">
        <v>5.94</v>
      </c>
      <c r="O2258" t="s">
        <v>103</v>
      </c>
      <c r="X2258" t="s">
        <v>298</v>
      </c>
      <c r="Y2258">
        <v>2257</v>
      </c>
      <c r="Z2258" s="1">
        <v>0.26531944444444444</v>
      </c>
      <c r="AA2258" t="s">
        <v>8151</v>
      </c>
      <c r="AB2258">
        <v>-1E-3</v>
      </c>
      <c r="AC2258">
        <v>4.0000000000000001E-3</v>
      </c>
      <c r="AD2258">
        <v>5.94</v>
      </c>
      <c r="AE2258" t="s">
        <v>298</v>
      </c>
    </row>
    <row r="2259" spans="1:32" x14ac:dyDescent="0.2">
      <c r="A2259">
        <v>2258</v>
      </c>
      <c r="C2259">
        <v>43819</v>
      </c>
      <c r="D2259">
        <v>95519</v>
      </c>
      <c r="E2259" t="s">
        <v>2117</v>
      </c>
      <c r="F2259">
        <v>6</v>
      </c>
      <c r="G2259">
        <v>19</v>
      </c>
      <c r="H2259">
        <v>1.8</v>
      </c>
      <c r="I2259" t="s">
        <v>24</v>
      </c>
      <c r="J2259">
        <v>17</v>
      </c>
      <c r="K2259">
        <v>19</v>
      </c>
      <c r="L2259">
        <v>30</v>
      </c>
      <c r="M2259">
        <v>17</v>
      </c>
      <c r="N2259">
        <v>6.32</v>
      </c>
      <c r="P2259">
        <v>-7.0000000000000007E-2</v>
      </c>
      <c r="R2259">
        <v>-0.3</v>
      </c>
      <c r="X2259" t="s">
        <v>2118</v>
      </c>
      <c r="Y2259">
        <v>2258</v>
      </c>
      <c r="Z2259" s="1">
        <v>0.26321527777777781</v>
      </c>
      <c r="AA2259" t="s">
        <v>8152</v>
      </c>
      <c r="AB2259">
        <v>-8.9999999999999993E-3</v>
      </c>
      <c r="AC2259">
        <v>-8.9999999999999993E-3</v>
      </c>
      <c r="AD2259">
        <v>6.32</v>
      </c>
      <c r="AE2259" t="s">
        <v>39</v>
      </c>
      <c r="AF2259" t="s">
        <v>36</v>
      </c>
    </row>
    <row r="2260" spans="1:32" x14ac:dyDescent="0.2">
      <c r="A2260">
        <v>2259</v>
      </c>
      <c r="C2260">
        <v>43821</v>
      </c>
      <c r="D2260">
        <v>113710</v>
      </c>
      <c r="F2260">
        <v>6</v>
      </c>
      <c r="G2260">
        <v>18</v>
      </c>
      <c r="H2260">
        <v>40.5</v>
      </c>
      <c r="I2260" t="s">
        <v>24</v>
      </c>
      <c r="J2260">
        <v>9</v>
      </c>
      <c r="K2260">
        <v>2</v>
      </c>
      <c r="L2260">
        <v>50</v>
      </c>
      <c r="M2260">
        <v>9</v>
      </c>
      <c r="N2260">
        <v>6.24</v>
      </c>
      <c r="P2260">
        <v>0.87</v>
      </c>
      <c r="R2260">
        <v>0.52</v>
      </c>
      <c r="X2260" t="s">
        <v>197</v>
      </c>
      <c r="Y2260">
        <v>2259</v>
      </c>
      <c r="Z2260" s="1">
        <v>0.26296874999999997</v>
      </c>
      <c r="AA2260" t="s">
        <v>8153</v>
      </c>
      <c r="AB2260">
        <v>0.03</v>
      </c>
      <c r="AC2260">
        <v>-4.3999999999999997E-2</v>
      </c>
      <c r="AD2260">
        <v>6.24</v>
      </c>
      <c r="AE2260" t="s">
        <v>197</v>
      </c>
    </row>
    <row r="2261" spans="1:32" x14ac:dyDescent="0.2">
      <c r="A2261">
        <v>2260</v>
      </c>
      <c r="C2261">
        <v>43827</v>
      </c>
      <c r="D2261">
        <v>151322</v>
      </c>
      <c r="E2261">
        <v>2903</v>
      </c>
      <c r="F2261">
        <v>6</v>
      </c>
      <c r="G2261">
        <v>17</v>
      </c>
      <c r="H2261">
        <v>41.7</v>
      </c>
      <c r="I2261" t="s">
        <v>26</v>
      </c>
      <c r="J2261">
        <v>16</v>
      </c>
      <c r="K2261">
        <v>48</v>
      </c>
      <c r="L2261">
        <v>57</v>
      </c>
      <c r="M2261">
        <v>-16</v>
      </c>
      <c r="N2261">
        <v>5.14</v>
      </c>
      <c r="P2261">
        <v>1.3</v>
      </c>
      <c r="R2261">
        <v>1.23</v>
      </c>
      <c r="X2261" t="s">
        <v>105</v>
      </c>
      <c r="Y2261">
        <v>2260</v>
      </c>
      <c r="Z2261" s="1">
        <v>0.26228819444444446</v>
      </c>
      <c r="AA2261" t="s">
        <v>8154</v>
      </c>
      <c r="AB2261">
        <v>-1.0999999999999999E-2</v>
      </c>
      <c r="AC2261">
        <v>8.0000000000000002E-3</v>
      </c>
      <c r="AD2261">
        <v>5.14</v>
      </c>
      <c r="AE2261" t="s">
        <v>105</v>
      </c>
    </row>
    <row r="2262" spans="1:32" x14ac:dyDescent="0.2">
      <c r="A2262">
        <v>2261</v>
      </c>
      <c r="B2262" t="s">
        <v>2119</v>
      </c>
      <c r="C2262">
        <v>43834</v>
      </c>
      <c r="D2262">
        <v>256274</v>
      </c>
      <c r="F2262">
        <v>6</v>
      </c>
      <c r="G2262">
        <v>10</v>
      </c>
      <c r="H2262">
        <v>14.4</v>
      </c>
      <c r="I2262" t="s">
        <v>26</v>
      </c>
      <c r="J2262">
        <v>74</v>
      </c>
      <c r="K2262">
        <v>45</v>
      </c>
      <c r="L2262">
        <v>11</v>
      </c>
      <c r="M2262">
        <v>-74</v>
      </c>
      <c r="N2262">
        <v>5.09</v>
      </c>
      <c r="P2262">
        <v>0.72</v>
      </c>
      <c r="R2262">
        <v>0.33</v>
      </c>
      <c r="T2262">
        <v>0.32</v>
      </c>
      <c r="X2262" t="s">
        <v>2052</v>
      </c>
      <c r="Y2262">
        <v>2261</v>
      </c>
      <c r="Z2262" s="1">
        <v>0.25711111111111112</v>
      </c>
      <c r="AA2262" t="s">
        <v>8155</v>
      </c>
      <c r="AB2262">
        <v>0.11799999999999999</v>
      </c>
      <c r="AC2262">
        <v>-0.21299999999999999</v>
      </c>
      <c r="AD2262">
        <v>5.09</v>
      </c>
      <c r="AE2262" t="s">
        <v>2052</v>
      </c>
    </row>
    <row r="2263" spans="1:32" x14ac:dyDescent="0.2">
      <c r="A2263">
        <v>2262</v>
      </c>
      <c r="C2263">
        <v>43847</v>
      </c>
      <c r="D2263">
        <v>196646</v>
      </c>
      <c r="F2263">
        <v>6</v>
      </c>
      <c r="G2263">
        <v>16</v>
      </c>
      <c r="H2263">
        <v>35.6</v>
      </c>
      <c r="I2263" t="s">
        <v>26</v>
      </c>
      <c r="J2263">
        <v>39</v>
      </c>
      <c r="K2263">
        <v>15</v>
      </c>
      <c r="L2263">
        <v>52</v>
      </c>
      <c r="M2263">
        <v>-39</v>
      </c>
      <c r="N2263">
        <v>6</v>
      </c>
      <c r="P2263">
        <v>0.16</v>
      </c>
      <c r="X2263" t="s">
        <v>2120</v>
      </c>
      <c r="Y2263">
        <v>2262</v>
      </c>
      <c r="Z2263" s="1">
        <v>0.26152314814814814</v>
      </c>
      <c r="AA2263" t="s">
        <v>8156</v>
      </c>
      <c r="AB2263">
        <v>-1.2999999999999999E-2</v>
      </c>
      <c r="AC2263">
        <v>-2.1999999999999999E-2</v>
      </c>
      <c r="AD2263">
        <v>6</v>
      </c>
      <c r="AE2263" t="s">
        <v>2120</v>
      </c>
    </row>
    <row r="2264" spans="1:32" x14ac:dyDescent="0.2">
      <c r="A2264">
        <v>2263</v>
      </c>
      <c r="C2264">
        <v>43899</v>
      </c>
      <c r="D2264">
        <v>196653</v>
      </c>
      <c r="F2264">
        <v>6</v>
      </c>
      <c r="G2264">
        <v>17</v>
      </c>
      <c r="H2264">
        <v>1.2</v>
      </c>
      <c r="I2264" t="s">
        <v>26</v>
      </c>
      <c r="J2264">
        <v>37</v>
      </c>
      <c r="K2264">
        <v>44</v>
      </c>
      <c r="L2264">
        <v>15</v>
      </c>
      <c r="M2264">
        <v>-37</v>
      </c>
      <c r="N2264">
        <v>5.53</v>
      </c>
      <c r="P2264">
        <v>1.1399999999999999</v>
      </c>
      <c r="R2264">
        <v>1.1100000000000001</v>
      </c>
      <c r="X2264" t="s">
        <v>45</v>
      </c>
      <c r="Y2264">
        <v>2263</v>
      </c>
      <c r="Z2264" s="1">
        <v>0.26181944444444444</v>
      </c>
      <c r="AA2264" t="s">
        <v>8157</v>
      </c>
      <c r="AB2264">
        <v>2E-3</v>
      </c>
      <c r="AC2264">
        <v>8.1000000000000003E-2</v>
      </c>
      <c r="AD2264">
        <v>5.53</v>
      </c>
      <c r="AE2264" t="s">
        <v>45</v>
      </c>
    </row>
    <row r="2265" spans="1:32" x14ac:dyDescent="0.2">
      <c r="A2265">
        <v>2264</v>
      </c>
      <c r="B2265" t="s">
        <v>2121</v>
      </c>
      <c r="C2265">
        <v>43905</v>
      </c>
      <c r="D2265">
        <v>25681</v>
      </c>
      <c r="F2265">
        <v>6</v>
      </c>
      <c r="G2265">
        <v>21</v>
      </c>
      <c r="H2265">
        <v>46.1</v>
      </c>
      <c r="I2265" t="s">
        <v>24</v>
      </c>
      <c r="J2265">
        <v>53</v>
      </c>
      <c r="K2265">
        <v>27</v>
      </c>
      <c r="L2265">
        <v>8</v>
      </c>
      <c r="M2265">
        <v>53</v>
      </c>
      <c r="N2265">
        <v>5.36</v>
      </c>
      <c r="P2265">
        <v>0.43</v>
      </c>
      <c r="R2265">
        <v>0.12</v>
      </c>
      <c r="X2265" t="s">
        <v>136</v>
      </c>
      <c r="Y2265">
        <v>2264</v>
      </c>
      <c r="Z2265" s="1">
        <v>0.26511689814814815</v>
      </c>
      <c r="AA2265" t="s">
        <v>8158</v>
      </c>
      <c r="AB2265">
        <v>0.02</v>
      </c>
      <c r="AC2265">
        <v>-8.4000000000000005E-2</v>
      </c>
      <c r="AD2265">
        <v>5.36</v>
      </c>
      <c r="AE2265" t="s">
        <v>136</v>
      </c>
    </row>
    <row r="2266" spans="1:32" x14ac:dyDescent="0.2">
      <c r="A2266">
        <v>2265</v>
      </c>
      <c r="C2266">
        <v>43940</v>
      </c>
      <c r="D2266">
        <v>196659</v>
      </c>
      <c r="F2266">
        <v>6</v>
      </c>
      <c r="G2266">
        <v>17</v>
      </c>
      <c r="H2266">
        <v>9.5</v>
      </c>
      <c r="I2266" t="s">
        <v>26</v>
      </c>
      <c r="J2266">
        <v>37</v>
      </c>
      <c r="K2266">
        <v>15</v>
      </c>
      <c r="L2266">
        <v>11</v>
      </c>
      <c r="M2266">
        <v>-37</v>
      </c>
      <c r="N2266">
        <v>5.87</v>
      </c>
      <c r="P2266">
        <v>0.14000000000000001</v>
      </c>
      <c r="X2266" t="s">
        <v>298</v>
      </c>
      <c r="Y2266">
        <v>2265</v>
      </c>
      <c r="Z2266" s="1">
        <v>0.26191550925925927</v>
      </c>
      <c r="AA2266" t="s">
        <v>8069</v>
      </c>
      <c r="AB2266">
        <v>-1.0999999999999999E-2</v>
      </c>
      <c r="AC2266">
        <v>-0.01</v>
      </c>
      <c r="AD2266">
        <v>5.87</v>
      </c>
      <c r="AE2266" t="s">
        <v>298</v>
      </c>
    </row>
    <row r="2267" spans="1:32" x14ac:dyDescent="0.2">
      <c r="A2267">
        <v>2266</v>
      </c>
      <c r="C2267">
        <v>43955</v>
      </c>
      <c r="D2267">
        <v>151334</v>
      </c>
      <c r="F2267">
        <v>6</v>
      </c>
      <c r="G2267">
        <v>18</v>
      </c>
      <c r="H2267">
        <v>13.7</v>
      </c>
      <c r="I2267" t="s">
        <v>26</v>
      </c>
      <c r="J2267">
        <v>19</v>
      </c>
      <c r="K2267">
        <v>58</v>
      </c>
      <c r="L2267">
        <v>1</v>
      </c>
      <c r="M2267">
        <v>-19</v>
      </c>
      <c r="N2267">
        <v>5.52</v>
      </c>
      <c r="P2267">
        <v>-0.18</v>
      </c>
      <c r="X2267" t="s">
        <v>82</v>
      </c>
      <c r="Y2267">
        <v>2266</v>
      </c>
      <c r="Z2267" s="1">
        <v>0.26265856481481481</v>
      </c>
      <c r="AA2267" t="s">
        <v>8159</v>
      </c>
      <c r="AB2267">
        <v>-5.0000000000000001E-3</v>
      </c>
      <c r="AC2267">
        <v>7.0000000000000001E-3</v>
      </c>
      <c r="AD2267">
        <v>5.52</v>
      </c>
      <c r="AE2267" t="s">
        <v>82</v>
      </c>
    </row>
    <row r="2268" spans="1:32" x14ac:dyDescent="0.2">
      <c r="A2268">
        <v>2267</v>
      </c>
      <c r="C2268">
        <v>43993</v>
      </c>
      <c r="D2268">
        <v>133091</v>
      </c>
      <c r="F2268">
        <v>6</v>
      </c>
      <c r="G2268">
        <v>18</v>
      </c>
      <c r="H2268">
        <v>50.6</v>
      </c>
      <c r="I2268" t="s">
        <v>26</v>
      </c>
      <c r="J2268">
        <v>9</v>
      </c>
      <c r="K2268">
        <v>23</v>
      </c>
      <c r="L2268">
        <v>25</v>
      </c>
      <c r="M2268">
        <v>-9</v>
      </c>
      <c r="N2268">
        <v>5.36</v>
      </c>
      <c r="P2268">
        <v>1.24</v>
      </c>
      <c r="R2268">
        <v>1.32</v>
      </c>
      <c r="X2268" t="s">
        <v>127</v>
      </c>
      <c r="Y2268">
        <v>2267</v>
      </c>
      <c r="Z2268" s="1">
        <v>0.26308564814814817</v>
      </c>
      <c r="AA2268" t="s">
        <v>8160</v>
      </c>
      <c r="AB2268">
        <v>3.0000000000000001E-3</v>
      </c>
      <c r="AC2268">
        <v>-3.3000000000000002E-2</v>
      </c>
      <c r="AD2268">
        <v>5.36</v>
      </c>
      <c r="AE2268" t="s">
        <v>9566</v>
      </c>
      <c r="AF2268" t="s">
        <v>36</v>
      </c>
    </row>
    <row r="2269" spans="1:32" x14ac:dyDescent="0.2">
      <c r="A2269">
        <v>2268</v>
      </c>
      <c r="C2269">
        <v>44021</v>
      </c>
      <c r="D2269">
        <v>151346</v>
      </c>
      <c r="E2269">
        <v>2912</v>
      </c>
      <c r="F2269">
        <v>6</v>
      </c>
      <c r="G2269">
        <v>18</v>
      </c>
      <c r="H2269">
        <v>48.8</v>
      </c>
      <c r="I2269" t="s">
        <v>26</v>
      </c>
      <c r="J2269">
        <v>15</v>
      </c>
      <c r="K2269">
        <v>1</v>
      </c>
      <c r="L2269">
        <v>29</v>
      </c>
      <c r="M2269">
        <v>-15</v>
      </c>
      <c r="N2269">
        <v>6.06</v>
      </c>
      <c r="P2269">
        <v>1.66</v>
      </c>
      <c r="R2269">
        <v>1.87</v>
      </c>
      <c r="T2269">
        <v>0.86</v>
      </c>
      <c r="U2269" t="s">
        <v>93</v>
      </c>
      <c r="X2269" t="s">
        <v>53</v>
      </c>
      <c r="Y2269">
        <v>2268</v>
      </c>
      <c r="Z2269" s="1">
        <v>0.26306481481481481</v>
      </c>
      <c r="AA2269" t="s">
        <v>8161</v>
      </c>
      <c r="AB2269">
        <v>-3.0000000000000001E-3</v>
      </c>
      <c r="AC2269">
        <v>2.1999999999999999E-2</v>
      </c>
      <c r="AD2269">
        <v>6.06</v>
      </c>
      <c r="AE2269" t="s">
        <v>53</v>
      </c>
    </row>
    <row r="2270" spans="1:32" x14ac:dyDescent="0.2">
      <c r="A2270">
        <v>2269</v>
      </c>
      <c r="C2270">
        <v>44033</v>
      </c>
      <c r="D2270">
        <v>95543</v>
      </c>
      <c r="E2270">
        <v>2917</v>
      </c>
      <c r="F2270">
        <v>6</v>
      </c>
      <c r="G2270">
        <v>20</v>
      </c>
      <c r="H2270">
        <v>4.2</v>
      </c>
      <c r="I2270" t="s">
        <v>24</v>
      </c>
      <c r="J2270">
        <v>14</v>
      </c>
      <c r="K2270">
        <v>39</v>
      </c>
      <c r="L2270">
        <v>4</v>
      </c>
      <c r="M2270">
        <v>14</v>
      </c>
      <c r="N2270">
        <v>5.69</v>
      </c>
      <c r="P2270">
        <v>1.61</v>
      </c>
      <c r="R2270">
        <v>1.87</v>
      </c>
      <c r="X2270" t="s">
        <v>2930</v>
      </c>
      <c r="Y2270">
        <v>2269</v>
      </c>
      <c r="Z2270" s="1">
        <v>0.26393749999999999</v>
      </c>
      <c r="AA2270" t="s">
        <v>8162</v>
      </c>
      <c r="AB2270">
        <v>-3.0000000000000001E-3</v>
      </c>
      <c r="AC2270">
        <v>-1.4E-2</v>
      </c>
      <c r="AD2270">
        <v>5.69</v>
      </c>
      <c r="AE2270" t="s">
        <v>2930</v>
      </c>
    </row>
    <row r="2271" spans="1:32" x14ac:dyDescent="0.2">
      <c r="A2271">
        <v>2270</v>
      </c>
      <c r="C2271">
        <v>44037</v>
      </c>
      <c r="D2271">
        <v>133098</v>
      </c>
      <c r="F2271">
        <v>6</v>
      </c>
      <c r="G2271">
        <v>19</v>
      </c>
      <c r="H2271">
        <v>7.9</v>
      </c>
      <c r="I2271" t="s">
        <v>26</v>
      </c>
      <c r="J2271">
        <v>8</v>
      </c>
      <c r="K2271">
        <v>35</v>
      </c>
      <c r="L2271">
        <v>11</v>
      </c>
      <c r="M2271">
        <v>-8</v>
      </c>
      <c r="N2271">
        <v>6.22</v>
      </c>
      <c r="P2271">
        <v>-0.04</v>
      </c>
      <c r="R2271">
        <v>-0.14000000000000001</v>
      </c>
      <c r="X2271" t="s">
        <v>102</v>
      </c>
      <c r="Y2271">
        <v>2270</v>
      </c>
      <c r="Z2271" s="1">
        <v>0.26328587962962963</v>
      </c>
      <c r="AA2271" t="s">
        <v>8163</v>
      </c>
      <c r="AB2271">
        <v>-2.1999999999999999E-2</v>
      </c>
      <c r="AC2271">
        <v>-0.01</v>
      </c>
      <c r="AD2271">
        <v>6.22</v>
      </c>
      <c r="AE2271" t="s">
        <v>102</v>
      </c>
    </row>
    <row r="2272" spans="1:32" x14ac:dyDescent="0.2">
      <c r="A2272">
        <v>2271</v>
      </c>
      <c r="C2272">
        <v>44081</v>
      </c>
      <c r="D2272">
        <v>171549</v>
      </c>
      <c r="E2272">
        <v>2915</v>
      </c>
      <c r="F2272">
        <v>6</v>
      </c>
      <c r="G2272">
        <v>18</v>
      </c>
      <c r="H2272">
        <v>59</v>
      </c>
      <c r="I2272" t="s">
        <v>26</v>
      </c>
      <c r="J2272">
        <v>20</v>
      </c>
      <c r="K2272">
        <v>55</v>
      </c>
      <c r="L2272">
        <v>34</v>
      </c>
      <c r="M2272">
        <v>-20</v>
      </c>
      <c r="N2272">
        <v>5.81</v>
      </c>
      <c r="P2272">
        <v>-0.15</v>
      </c>
      <c r="X2272" t="s">
        <v>2343</v>
      </c>
      <c r="Y2272">
        <v>2271</v>
      </c>
      <c r="Z2272" s="1">
        <v>0.26318287037037036</v>
      </c>
      <c r="AA2272" t="s">
        <v>8164</v>
      </c>
      <c r="AB2272">
        <v>-8.9999999999999993E-3</v>
      </c>
      <c r="AC2272">
        <v>-8.9999999999999993E-3</v>
      </c>
      <c r="AD2272">
        <v>5.81</v>
      </c>
      <c r="AE2272" t="s">
        <v>2343</v>
      </c>
    </row>
    <row r="2273" spans="1:32" x14ac:dyDescent="0.2">
      <c r="A2273">
        <v>2272</v>
      </c>
      <c r="C2273">
        <v>44092</v>
      </c>
      <c r="D2273">
        <v>78259</v>
      </c>
      <c r="F2273">
        <v>6</v>
      </c>
      <c r="G2273">
        <v>21</v>
      </c>
      <c r="H2273">
        <v>12.1</v>
      </c>
      <c r="I2273" t="s">
        <v>24</v>
      </c>
      <c r="J2273">
        <v>29</v>
      </c>
      <c r="K2273">
        <v>32</v>
      </c>
      <c r="L2273">
        <v>28</v>
      </c>
      <c r="M2273">
        <v>29</v>
      </c>
      <c r="N2273">
        <v>6.43</v>
      </c>
      <c r="P2273">
        <v>0.06</v>
      </c>
      <c r="R2273">
        <v>0.01</v>
      </c>
      <c r="X2273" t="s">
        <v>3008</v>
      </c>
      <c r="Y2273">
        <v>2272</v>
      </c>
      <c r="Z2273" s="1">
        <v>0.26472337962962961</v>
      </c>
      <c r="AA2273" t="s">
        <v>8165</v>
      </c>
      <c r="AB2273">
        <v>3.5000000000000003E-2</v>
      </c>
      <c r="AC2273">
        <v>-3.9E-2</v>
      </c>
      <c r="AD2273">
        <v>6.43</v>
      </c>
      <c r="AE2273" t="s">
        <v>3008</v>
      </c>
    </row>
    <row r="2274" spans="1:32" x14ac:dyDescent="0.2">
      <c r="A2274">
        <v>2273</v>
      </c>
      <c r="B2274" t="s">
        <v>2122</v>
      </c>
      <c r="C2274">
        <v>44112</v>
      </c>
      <c r="D2274">
        <v>133114</v>
      </c>
      <c r="F2274">
        <v>6</v>
      </c>
      <c r="G2274">
        <v>19</v>
      </c>
      <c r="H2274">
        <v>42.8</v>
      </c>
      <c r="I2274" t="s">
        <v>26</v>
      </c>
      <c r="J2274">
        <v>7</v>
      </c>
      <c r="K2274">
        <v>49</v>
      </c>
      <c r="L2274">
        <v>23</v>
      </c>
      <c r="M2274">
        <v>-7</v>
      </c>
      <c r="N2274">
        <v>5.27</v>
      </c>
      <c r="P2274">
        <v>-0.19</v>
      </c>
      <c r="R2274">
        <v>-0.75</v>
      </c>
      <c r="X2274" t="s">
        <v>3156</v>
      </c>
      <c r="Y2274">
        <v>2273</v>
      </c>
      <c r="Z2274" s="1">
        <v>0.26368981481481485</v>
      </c>
      <c r="AA2274" t="s">
        <v>8166</v>
      </c>
      <c r="AB2274">
        <v>-4.0000000000000001E-3</v>
      </c>
      <c r="AC2274">
        <v>0</v>
      </c>
      <c r="AD2274">
        <v>5.27</v>
      </c>
      <c r="AE2274" t="s">
        <v>3156</v>
      </c>
    </row>
    <row r="2275" spans="1:32" x14ac:dyDescent="0.2">
      <c r="A2275">
        <v>2274</v>
      </c>
      <c r="C2275">
        <v>44120</v>
      </c>
      <c r="D2275">
        <v>234418</v>
      </c>
      <c r="F2275">
        <v>6</v>
      </c>
      <c r="G2275">
        <v>16</v>
      </c>
      <c r="H2275">
        <v>18.5</v>
      </c>
      <c r="I2275" t="s">
        <v>26</v>
      </c>
      <c r="J2275">
        <v>59</v>
      </c>
      <c r="K2275">
        <v>12</v>
      </c>
      <c r="L2275">
        <v>49</v>
      </c>
      <c r="M2275">
        <v>-59</v>
      </c>
      <c r="N2275">
        <v>6.43</v>
      </c>
      <c r="P2275">
        <v>0.59</v>
      </c>
      <c r="R2275">
        <v>0.14000000000000001</v>
      </c>
      <c r="X2275" t="s">
        <v>124</v>
      </c>
      <c r="Y2275">
        <v>2274</v>
      </c>
      <c r="Z2275" s="1">
        <v>0.26132523148148151</v>
      </c>
      <c r="AA2275" t="s">
        <v>8167</v>
      </c>
      <c r="AB2275">
        <v>-5.7000000000000002E-2</v>
      </c>
      <c r="AC2275">
        <v>-0.32500000000000001</v>
      </c>
      <c r="AD2275">
        <v>6.43</v>
      </c>
      <c r="AE2275" t="s">
        <v>124</v>
      </c>
    </row>
    <row r="2276" spans="1:32" x14ac:dyDescent="0.2">
      <c r="A2276">
        <v>2275</v>
      </c>
      <c r="C2276">
        <v>44131</v>
      </c>
      <c r="D2276">
        <v>133118</v>
      </c>
      <c r="E2276">
        <v>2918</v>
      </c>
      <c r="F2276">
        <v>6</v>
      </c>
      <c r="G2276">
        <v>19</v>
      </c>
      <c r="H2276">
        <v>59.6</v>
      </c>
      <c r="I2276" t="s">
        <v>26</v>
      </c>
      <c r="J2276">
        <v>2</v>
      </c>
      <c r="K2276">
        <v>56</v>
      </c>
      <c r="L2276">
        <v>40</v>
      </c>
      <c r="M2276">
        <v>-2</v>
      </c>
      <c r="N2276">
        <v>4.9000000000000004</v>
      </c>
      <c r="P2276">
        <v>1.6</v>
      </c>
      <c r="R2276">
        <v>1.96</v>
      </c>
      <c r="X2276" t="s">
        <v>419</v>
      </c>
      <c r="Y2276">
        <v>2275</v>
      </c>
      <c r="Z2276" s="1">
        <v>0.26388425925925924</v>
      </c>
      <c r="AA2276" t="s">
        <v>8168</v>
      </c>
      <c r="AB2276">
        <v>-1.2999999999999999E-2</v>
      </c>
      <c r="AC2276">
        <v>4.0000000000000001E-3</v>
      </c>
      <c r="AD2276">
        <v>4.9000000000000004</v>
      </c>
      <c r="AE2276" t="s">
        <v>419</v>
      </c>
    </row>
    <row r="2277" spans="1:32" x14ac:dyDescent="0.2">
      <c r="A2277">
        <v>2276</v>
      </c>
      <c r="C2277">
        <v>44173</v>
      </c>
      <c r="D2277">
        <v>95563</v>
      </c>
      <c r="F2277">
        <v>6</v>
      </c>
      <c r="G2277">
        <v>20</v>
      </c>
      <c r="H2277">
        <v>52.3</v>
      </c>
      <c r="I2277" t="s">
        <v>24</v>
      </c>
      <c r="J2277">
        <v>11</v>
      </c>
      <c r="K2277">
        <v>45</v>
      </c>
      <c r="L2277">
        <v>23</v>
      </c>
      <c r="M2277">
        <v>11</v>
      </c>
      <c r="N2277">
        <v>6.54</v>
      </c>
      <c r="P2277">
        <v>-0.1</v>
      </c>
      <c r="R2277">
        <v>-0.56000000000000005</v>
      </c>
      <c r="X2277" t="s">
        <v>592</v>
      </c>
      <c r="Y2277">
        <v>2276</v>
      </c>
      <c r="Z2277" s="1">
        <v>0.26449421296296299</v>
      </c>
      <c r="AA2277" t="s">
        <v>8169</v>
      </c>
      <c r="AB2277">
        <v>2.3E-2</v>
      </c>
      <c r="AC2277">
        <v>3.0000000000000001E-3</v>
      </c>
      <c r="AD2277">
        <v>6.54</v>
      </c>
      <c r="AE2277" t="s">
        <v>592</v>
      </c>
    </row>
    <row r="2278" spans="1:32" x14ac:dyDescent="0.2">
      <c r="A2278">
        <v>2277</v>
      </c>
      <c r="C2278">
        <v>44234</v>
      </c>
      <c r="D2278">
        <v>95572</v>
      </c>
      <c r="F2278">
        <v>6</v>
      </c>
      <c r="G2278">
        <v>21</v>
      </c>
      <c r="H2278">
        <v>25.9</v>
      </c>
      <c r="I2278" t="s">
        <v>24</v>
      </c>
      <c r="J2278">
        <v>17</v>
      </c>
      <c r="K2278">
        <v>45</v>
      </c>
      <c r="L2278">
        <v>49</v>
      </c>
      <c r="M2278">
        <v>17</v>
      </c>
      <c r="N2278">
        <v>6.35</v>
      </c>
      <c r="O2278" t="s">
        <v>103</v>
      </c>
      <c r="V2278" t="s">
        <v>27</v>
      </c>
      <c r="W2278" t="s">
        <v>81</v>
      </c>
      <c r="X2278" t="s">
        <v>28</v>
      </c>
      <c r="Y2278">
        <v>2277</v>
      </c>
      <c r="Z2278" s="1">
        <v>0.26488310185185188</v>
      </c>
      <c r="AA2278" t="s">
        <v>8170</v>
      </c>
      <c r="AB2278">
        <v>1.9E-2</v>
      </c>
      <c r="AC2278">
        <v>-3.9E-2</v>
      </c>
      <c r="AD2278">
        <v>6.35</v>
      </c>
      <c r="AE2278" t="s">
        <v>8171</v>
      </c>
    </row>
    <row r="2279" spans="1:32" x14ac:dyDescent="0.2">
      <c r="A2279">
        <v>2278</v>
      </c>
      <c r="C2279">
        <v>44267</v>
      </c>
      <c r="D2279">
        <v>234430</v>
      </c>
      <c r="F2279">
        <v>6</v>
      </c>
      <c r="G2279">
        <v>17</v>
      </c>
      <c r="H2279">
        <v>51.7</v>
      </c>
      <c r="I2279" t="s">
        <v>26</v>
      </c>
      <c r="J2279">
        <v>52</v>
      </c>
      <c r="K2279">
        <v>43</v>
      </c>
      <c r="L2279">
        <v>59</v>
      </c>
      <c r="M2279">
        <v>-52</v>
      </c>
      <c r="N2279">
        <v>6.41</v>
      </c>
      <c r="P2279">
        <v>1.46</v>
      </c>
      <c r="X2279" t="s">
        <v>219</v>
      </c>
      <c r="Y2279">
        <v>2278</v>
      </c>
      <c r="Z2279" s="1">
        <v>0.26240393518518518</v>
      </c>
      <c r="AA2279" t="s">
        <v>8172</v>
      </c>
      <c r="AB2279">
        <v>3.0000000000000001E-3</v>
      </c>
      <c r="AC2279">
        <v>-6.0000000000000001E-3</v>
      </c>
      <c r="AD2279">
        <v>6.41</v>
      </c>
      <c r="AE2279" t="s">
        <v>5659</v>
      </c>
      <c r="AF2279" t="s">
        <v>36</v>
      </c>
    </row>
    <row r="2280" spans="1:32" x14ac:dyDescent="0.2">
      <c r="A2280">
        <v>2279</v>
      </c>
      <c r="C2280">
        <v>44323</v>
      </c>
      <c r="D2280">
        <v>196686</v>
      </c>
      <c r="F2280">
        <v>6</v>
      </c>
      <c r="G2280">
        <v>19</v>
      </c>
      <c r="H2280">
        <v>41</v>
      </c>
      <c r="I2280" t="s">
        <v>26</v>
      </c>
      <c r="J2280">
        <v>34</v>
      </c>
      <c r="K2280">
        <v>23</v>
      </c>
      <c r="L2280">
        <v>48</v>
      </c>
      <c r="M2280">
        <v>-34</v>
      </c>
      <c r="N2280">
        <v>5.78</v>
      </c>
      <c r="P2280">
        <v>-0.08</v>
      </c>
      <c r="R2280">
        <v>-0.26</v>
      </c>
      <c r="X2280" t="s">
        <v>102</v>
      </c>
      <c r="Y2280">
        <v>2279</v>
      </c>
      <c r="Z2280" s="1">
        <v>0.26366898148148149</v>
      </c>
      <c r="AA2280" t="s">
        <v>8173</v>
      </c>
      <c r="AB2280">
        <v>1.4E-2</v>
      </c>
      <c r="AC2280">
        <v>1E-3</v>
      </c>
      <c r="AD2280">
        <v>5.78</v>
      </c>
      <c r="AE2280" t="s">
        <v>102</v>
      </c>
    </row>
    <row r="2281" spans="1:32" x14ac:dyDescent="0.2">
      <c r="A2281">
        <v>2280</v>
      </c>
      <c r="C2281">
        <v>44333</v>
      </c>
      <c r="D2281">
        <v>113758</v>
      </c>
      <c r="E2281">
        <v>2932</v>
      </c>
      <c r="F2281">
        <v>6</v>
      </c>
      <c r="G2281">
        <v>21</v>
      </c>
      <c r="H2281">
        <v>25.8</v>
      </c>
      <c r="I2281" t="s">
        <v>24</v>
      </c>
      <c r="J2281">
        <v>2</v>
      </c>
      <c r="K2281">
        <v>16</v>
      </c>
      <c r="L2281">
        <v>7</v>
      </c>
      <c r="M2281">
        <v>2</v>
      </c>
      <c r="N2281">
        <v>6.31</v>
      </c>
      <c r="P2281">
        <v>0.24</v>
      </c>
      <c r="R2281">
        <v>0.09</v>
      </c>
      <c r="X2281" t="s">
        <v>2123</v>
      </c>
      <c r="Y2281">
        <v>2280</v>
      </c>
      <c r="Z2281" s="1">
        <v>0.26488194444444446</v>
      </c>
      <c r="AA2281" t="s">
        <v>8174</v>
      </c>
      <c r="AB2281">
        <v>-1.6E-2</v>
      </c>
      <c r="AC2281">
        <v>-2.5999999999999999E-2</v>
      </c>
      <c r="AD2281">
        <v>6.31</v>
      </c>
      <c r="AE2281" t="s">
        <v>2123</v>
      </c>
    </row>
    <row r="2282" spans="1:32" x14ac:dyDescent="0.2">
      <c r="A2282">
        <v>2281</v>
      </c>
      <c r="C2282">
        <v>44362</v>
      </c>
      <c r="D2282">
        <v>234442</v>
      </c>
      <c r="F2282">
        <v>6</v>
      </c>
      <c r="G2282">
        <v>18</v>
      </c>
      <c r="H2282">
        <v>46.8</v>
      </c>
      <c r="I2282" t="s">
        <v>26</v>
      </c>
      <c r="J2282">
        <v>50</v>
      </c>
      <c r="K2282">
        <v>21</v>
      </c>
      <c r="L2282">
        <v>33</v>
      </c>
      <c r="M2282">
        <v>-50</v>
      </c>
      <c r="N2282">
        <v>7.04</v>
      </c>
      <c r="P2282">
        <v>0.83</v>
      </c>
      <c r="X2282" t="s">
        <v>2124</v>
      </c>
      <c r="Y2282">
        <v>2281</v>
      </c>
      <c r="Z2282" s="1">
        <v>0.26304166666666667</v>
      </c>
      <c r="AA2282" t="s">
        <v>8175</v>
      </c>
      <c r="AB2282">
        <v>6.0000000000000001E-3</v>
      </c>
      <c r="AC2282">
        <v>3.0000000000000001E-3</v>
      </c>
      <c r="AD2282">
        <v>7.04</v>
      </c>
      <c r="AE2282" t="s">
        <v>2124</v>
      </c>
    </row>
    <row r="2283" spans="1:32" x14ac:dyDescent="0.2">
      <c r="A2283">
        <v>2282</v>
      </c>
      <c r="B2283" t="s">
        <v>2125</v>
      </c>
      <c r="C2283">
        <v>44402</v>
      </c>
      <c r="D2283">
        <v>196698</v>
      </c>
      <c r="E2283">
        <v>2927</v>
      </c>
      <c r="F2283">
        <v>6</v>
      </c>
      <c r="G2283">
        <v>20</v>
      </c>
      <c r="H2283">
        <v>18.8</v>
      </c>
      <c r="I2283" t="s">
        <v>26</v>
      </c>
      <c r="J2283">
        <v>30</v>
      </c>
      <c r="K2283">
        <v>3</v>
      </c>
      <c r="L2283">
        <v>48</v>
      </c>
      <c r="M2283">
        <v>-30</v>
      </c>
      <c r="N2283">
        <v>3.02</v>
      </c>
      <c r="P2283">
        <v>-0.19</v>
      </c>
      <c r="R2283">
        <v>-0.72</v>
      </c>
      <c r="T2283">
        <v>-0.18</v>
      </c>
      <c r="X2283" t="s">
        <v>3156</v>
      </c>
      <c r="Y2283">
        <v>2282</v>
      </c>
      <c r="Z2283" s="1">
        <v>0.26410648148148147</v>
      </c>
      <c r="AA2283" t="s">
        <v>8176</v>
      </c>
      <c r="AB2283">
        <v>8.9999999999999993E-3</v>
      </c>
      <c r="AC2283">
        <v>3.0000000000000001E-3</v>
      </c>
      <c r="AD2283">
        <v>3.02</v>
      </c>
      <c r="AE2283" t="s">
        <v>3156</v>
      </c>
    </row>
    <row r="2284" spans="1:32" x14ac:dyDescent="0.2">
      <c r="A2284">
        <v>2283</v>
      </c>
      <c r="C2284">
        <v>44447</v>
      </c>
      <c r="D2284">
        <v>256285</v>
      </c>
      <c r="F2284">
        <v>6</v>
      </c>
      <c r="G2284">
        <v>15</v>
      </c>
      <c r="H2284">
        <v>5.9</v>
      </c>
      <c r="I2284" t="s">
        <v>26</v>
      </c>
      <c r="J2284">
        <v>71</v>
      </c>
      <c r="K2284">
        <v>42</v>
      </c>
      <c r="L2284">
        <v>10</v>
      </c>
      <c r="M2284">
        <v>-71</v>
      </c>
      <c r="N2284">
        <v>6.64</v>
      </c>
      <c r="P2284">
        <v>0.56000000000000005</v>
      </c>
      <c r="R2284">
        <v>0.01</v>
      </c>
      <c r="X2284" t="s">
        <v>199</v>
      </c>
      <c r="Y2284">
        <v>2283</v>
      </c>
      <c r="Z2284" s="1">
        <v>0.26048495370370367</v>
      </c>
      <c r="AA2284" t="s">
        <v>8177</v>
      </c>
      <c r="AB2284">
        <v>-2.5000000000000001E-2</v>
      </c>
      <c r="AC2284">
        <v>6.0999999999999999E-2</v>
      </c>
      <c r="AD2284">
        <v>6.64</v>
      </c>
      <c r="AE2284" t="s">
        <v>199</v>
      </c>
    </row>
    <row r="2285" spans="1:32" x14ac:dyDescent="0.2">
      <c r="A2285">
        <v>2284</v>
      </c>
      <c r="C2285">
        <v>44458</v>
      </c>
      <c r="D2285">
        <v>151401</v>
      </c>
      <c r="E2285" t="s">
        <v>2126</v>
      </c>
      <c r="F2285">
        <v>6</v>
      </c>
      <c r="G2285">
        <v>21</v>
      </c>
      <c r="H2285">
        <v>24.7</v>
      </c>
      <c r="I2285" t="s">
        <v>26</v>
      </c>
      <c r="J2285">
        <v>11</v>
      </c>
      <c r="K2285">
        <v>46</v>
      </c>
      <c r="L2285">
        <v>24</v>
      </c>
      <c r="M2285">
        <v>-11</v>
      </c>
      <c r="N2285">
        <v>5.64</v>
      </c>
      <c r="P2285">
        <v>-0.02</v>
      </c>
      <c r="R2285">
        <v>-0.85</v>
      </c>
      <c r="T2285">
        <v>0.06</v>
      </c>
      <c r="X2285" t="s">
        <v>2669</v>
      </c>
      <c r="Y2285">
        <v>2284</v>
      </c>
      <c r="Z2285" s="1">
        <v>0.26486921296296295</v>
      </c>
      <c r="AA2285" t="s">
        <v>8178</v>
      </c>
      <c r="AB2285">
        <v>-8.9999999999999993E-3</v>
      </c>
      <c r="AC2285">
        <v>-5.0000000000000001E-3</v>
      </c>
      <c r="AD2285">
        <v>5.64</v>
      </c>
      <c r="AE2285" t="s">
        <v>2669</v>
      </c>
    </row>
    <row r="2286" spans="1:32" x14ac:dyDescent="0.2">
      <c r="A2286">
        <v>2285</v>
      </c>
      <c r="C2286">
        <v>44472</v>
      </c>
      <c r="D2286">
        <v>5861</v>
      </c>
      <c r="F2286">
        <v>6</v>
      </c>
      <c r="G2286">
        <v>28</v>
      </c>
      <c r="H2286">
        <v>14.6</v>
      </c>
      <c r="I2286" t="s">
        <v>24</v>
      </c>
      <c r="J2286">
        <v>70</v>
      </c>
      <c r="K2286">
        <v>32</v>
      </c>
      <c r="L2286">
        <v>8</v>
      </c>
      <c r="M2286">
        <v>70</v>
      </c>
      <c r="N2286">
        <v>5.97</v>
      </c>
      <c r="O2286" t="s">
        <v>103</v>
      </c>
      <c r="X2286" t="s">
        <v>310</v>
      </c>
      <c r="Y2286">
        <v>2285</v>
      </c>
      <c r="Z2286" s="1">
        <v>0.26961342592592591</v>
      </c>
      <c r="AA2286" t="s">
        <v>8179</v>
      </c>
      <c r="AB2286">
        <v>2E-3</v>
      </c>
      <c r="AC2286">
        <v>2.3E-2</v>
      </c>
      <c r="AD2286">
        <v>5.97</v>
      </c>
      <c r="AE2286" t="s">
        <v>310</v>
      </c>
    </row>
    <row r="2287" spans="1:32" x14ac:dyDescent="0.2">
      <c r="A2287">
        <v>2286</v>
      </c>
      <c r="B2287" t="s">
        <v>2127</v>
      </c>
      <c r="C2287">
        <v>44478</v>
      </c>
      <c r="D2287">
        <v>78297</v>
      </c>
      <c r="E2287" t="s">
        <v>2128</v>
      </c>
      <c r="F2287">
        <v>6</v>
      </c>
      <c r="G2287">
        <v>22</v>
      </c>
      <c r="H2287">
        <v>57.6</v>
      </c>
      <c r="I2287" t="s">
        <v>24</v>
      </c>
      <c r="J2287">
        <v>22</v>
      </c>
      <c r="K2287">
        <v>30</v>
      </c>
      <c r="L2287">
        <v>49</v>
      </c>
      <c r="M2287">
        <v>22</v>
      </c>
      <c r="N2287">
        <v>2.88</v>
      </c>
      <c r="P2287">
        <v>1.64</v>
      </c>
      <c r="R2287">
        <v>1.85</v>
      </c>
      <c r="T2287">
        <v>1.38</v>
      </c>
      <c r="X2287" t="s">
        <v>2740</v>
      </c>
      <c r="Y2287">
        <v>2286</v>
      </c>
      <c r="Z2287" s="1">
        <v>0.26594444444444443</v>
      </c>
      <c r="AA2287" t="s">
        <v>8180</v>
      </c>
      <c r="AB2287">
        <v>5.3999999999999999E-2</v>
      </c>
      <c r="AC2287">
        <v>-0.111</v>
      </c>
      <c r="AD2287">
        <v>2.88</v>
      </c>
      <c r="AE2287" t="s">
        <v>98</v>
      </c>
      <c r="AF2287" t="s">
        <v>36</v>
      </c>
    </row>
    <row r="2288" spans="1:32" x14ac:dyDescent="0.2">
      <c r="A2288">
        <v>2287</v>
      </c>
      <c r="C2288">
        <v>44497</v>
      </c>
      <c r="D2288">
        <v>95599</v>
      </c>
      <c r="F2288">
        <v>6</v>
      </c>
      <c r="G2288">
        <v>22</v>
      </c>
      <c r="H2288">
        <v>36.5</v>
      </c>
      <c r="I2288" t="s">
        <v>24</v>
      </c>
      <c r="J2288">
        <v>12</v>
      </c>
      <c r="K2288">
        <v>34</v>
      </c>
      <c r="L2288">
        <v>12</v>
      </c>
      <c r="M2288">
        <v>12</v>
      </c>
      <c r="N2288">
        <v>6</v>
      </c>
      <c r="X2288" t="s">
        <v>423</v>
      </c>
      <c r="Y2288">
        <v>2287</v>
      </c>
      <c r="Z2288" s="1">
        <v>0.26570023148148147</v>
      </c>
      <c r="AA2288" t="s">
        <v>8181</v>
      </c>
      <c r="AB2288">
        <v>-3.3000000000000002E-2</v>
      </c>
      <c r="AC2288">
        <v>-3.6999999999999998E-2</v>
      </c>
      <c r="AD2288">
        <v>6</v>
      </c>
      <c r="AE2288" t="s">
        <v>423</v>
      </c>
    </row>
    <row r="2289" spans="1:32" x14ac:dyDescent="0.2">
      <c r="A2289">
        <v>2288</v>
      </c>
      <c r="C2289">
        <v>44506</v>
      </c>
      <c r="D2289">
        <v>196707</v>
      </c>
      <c r="E2289">
        <v>2931</v>
      </c>
      <c r="F2289">
        <v>6</v>
      </c>
      <c r="G2289">
        <v>20</v>
      </c>
      <c r="H2289">
        <v>36.299999999999997</v>
      </c>
      <c r="I2289" t="s">
        <v>26</v>
      </c>
      <c r="J2289">
        <v>34</v>
      </c>
      <c r="K2289">
        <v>8</v>
      </c>
      <c r="L2289">
        <v>38</v>
      </c>
      <c r="M2289">
        <v>-34</v>
      </c>
      <c r="N2289">
        <v>5.53</v>
      </c>
      <c r="P2289">
        <v>-0.19</v>
      </c>
      <c r="R2289">
        <v>-0.88</v>
      </c>
      <c r="X2289" t="s">
        <v>2129</v>
      </c>
      <c r="Y2289">
        <v>2288</v>
      </c>
      <c r="Z2289" s="1">
        <v>0.26430902777777776</v>
      </c>
      <c r="AA2289" t="s">
        <v>8182</v>
      </c>
      <c r="AB2289">
        <v>5.0000000000000001E-3</v>
      </c>
      <c r="AC2289">
        <v>2.8000000000000001E-2</v>
      </c>
      <c r="AD2289">
        <v>5.53</v>
      </c>
      <c r="AE2289" t="s">
        <v>564</v>
      </c>
    </row>
    <row r="2290" spans="1:32" x14ac:dyDescent="0.2">
      <c r="A2290">
        <v>2289</v>
      </c>
      <c r="B2290" t="s">
        <v>2130</v>
      </c>
      <c r="C2290">
        <v>44537</v>
      </c>
      <c r="D2290">
        <v>41076</v>
      </c>
      <c r="E2290" t="s">
        <v>2131</v>
      </c>
      <c r="F2290">
        <v>6</v>
      </c>
      <c r="G2290">
        <v>24</v>
      </c>
      <c r="H2290">
        <v>53.9</v>
      </c>
      <c r="I2290" t="s">
        <v>24</v>
      </c>
      <c r="J2290">
        <v>49</v>
      </c>
      <c r="K2290">
        <v>17</v>
      </c>
      <c r="L2290">
        <v>17</v>
      </c>
      <c r="M2290">
        <v>49</v>
      </c>
      <c r="N2290">
        <v>4.91</v>
      </c>
      <c r="P2290">
        <v>1.97</v>
      </c>
      <c r="R2290">
        <v>2.29</v>
      </c>
      <c r="T2290">
        <v>1.07</v>
      </c>
      <c r="X2290" t="s">
        <v>2132</v>
      </c>
      <c r="Y2290">
        <v>2289</v>
      </c>
      <c r="Z2290" s="1">
        <v>0.26729050925925929</v>
      </c>
      <c r="AA2290" t="s">
        <v>8183</v>
      </c>
      <c r="AB2290">
        <v>-2E-3</v>
      </c>
      <c r="AC2290">
        <v>-1E-3</v>
      </c>
      <c r="AD2290">
        <v>4.91</v>
      </c>
      <c r="AE2290" t="s">
        <v>5647</v>
      </c>
      <c r="AF2290" t="s">
        <v>36</v>
      </c>
    </row>
    <row r="2291" spans="1:32" x14ac:dyDescent="0.2">
      <c r="A2291">
        <v>2290</v>
      </c>
      <c r="C2291">
        <v>44594</v>
      </c>
      <c r="D2291">
        <v>217861</v>
      </c>
      <c r="F2291">
        <v>6</v>
      </c>
      <c r="G2291">
        <v>20</v>
      </c>
      <c r="H2291">
        <v>6.1</v>
      </c>
      <c r="I2291" t="s">
        <v>26</v>
      </c>
      <c r="J2291">
        <v>48</v>
      </c>
      <c r="K2291">
        <v>44</v>
      </c>
      <c r="L2291">
        <v>28</v>
      </c>
      <c r="M2291">
        <v>-48</v>
      </c>
      <c r="N2291">
        <v>6.6</v>
      </c>
      <c r="P2291">
        <v>0.66</v>
      </c>
      <c r="R2291">
        <v>0.2</v>
      </c>
      <c r="X2291" t="s">
        <v>236</v>
      </c>
      <c r="Y2291">
        <v>2290</v>
      </c>
      <c r="Z2291" s="1">
        <v>0.26395949074074071</v>
      </c>
      <c r="AA2291" t="s">
        <v>8184</v>
      </c>
      <c r="AB2291">
        <v>0.23100000000000001</v>
      </c>
      <c r="AC2291">
        <v>-0.27100000000000002</v>
      </c>
      <c r="AD2291">
        <v>6.6</v>
      </c>
      <c r="AE2291" t="s">
        <v>236</v>
      </c>
    </row>
    <row r="2292" spans="1:32" x14ac:dyDescent="0.2">
      <c r="A2292">
        <v>2291</v>
      </c>
      <c r="C2292">
        <v>44691</v>
      </c>
      <c r="D2292">
        <v>25731</v>
      </c>
      <c r="E2292" t="s">
        <v>2133</v>
      </c>
      <c r="F2292">
        <v>6</v>
      </c>
      <c r="G2292">
        <v>26</v>
      </c>
      <c r="H2292">
        <v>25.8</v>
      </c>
      <c r="I2292" t="s">
        <v>24</v>
      </c>
      <c r="J2292">
        <v>56</v>
      </c>
      <c r="K2292">
        <v>17</v>
      </c>
      <c r="L2292">
        <v>6</v>
      </c>
      <c r="M2292">
        <v>56</v>
      </c>
      <c r="N2292">
        <v>5.64</v>
      </c>
      <c r="P2292">
        <v>0.24</v>
      </c>
      <c r="R2292">
        <v>0.12</v>
      </c>
      <c r="T2292">
        <v>0.1</v>
      </c>
      <c r="X2292" t="s">
        <v>2134</v>
      </c>
      <c r="Y2292">
        <v>2291</v>
      </c>
      <c r="Z2292" s="1">
        <v>0.26835416666666667</v>
      </c>
      <c r="AA2292" t="s">
        <v>8185</v>
      </c>
      <c r="AB2292">
        <v>-2.5999999999999999E-2</v>
      </c>
      <c r="AC2292">
        <v>2.1999999999999999E-2</v>
      </c>
      <c r="AD2292">
        <v>5.64</v>
      </c>
      <c r="AE2292" t="s">
        <v>2134</v>
      </c>
    </row>
    <row r="2293" spans="1:32" x14ac:dyDescent="0.2">
      <c r="A2293">
        <v>2292</v>
      </c>
      <c r="C2293">
        <v>44700</v>
      </c>
      <c r="D2293">
        <v>113801</v>
      </c>
      <c r="F2293">
        <v>6</v>
      </c>
      <c r="G2293">
        <v>23</v>
      </c>
      <c r="H2293">
        <v>18.5</v>
      </c>
      <c r="I2293" t="s">
        <v>24</v>
      </c>
      <c r="J2293">
        <v>3</v>
      </c>
      <c r="K2293">
        <v>45</v>
      </c>
      <c r="L2293">
        <v>52</v>
      </c>
      <c r="M2293">
        <v>3</v>
      </c>
      <c r="N2293">
        <v>6.4</v>
      </c>
      <c r="P2293">
        <v>-0.15</v>
      </c>
      <c r="R2293">
        <v>-0.63</v>
      </c>
      <c r="X2293" t="s">
        <v>368</v>
      </c>
      <c r="Y2293">
        <v>2292</v>
      </c>
      <c r="Z2293" s="1">
        <v>0.26618634259259261</v>
      </c>
      <c r="AA2293" t="s">
        <v>8186</v>
      </c>
      <c r="AB2293">
        <v>6.0000000000000001E-3</v>
      </c>
      <c r="AC2293">
        <v>-1.2999999999999999E-2</v>
      </c>
      <c r="AD2293">
        <v>6.4</v>
      </c>
      <c r="AE2293" t="s">
        <v>368</v>
      </c>
    </row>
    <row r="2294" spans="1:32" x14ac:dyDescent="0.2">
      <c r="A2294">
        <v>2293</v>
      </c>
      <c r="B2294" t="s">
        <v>2135</v>
      </c>
      <c r="C2294">
        <v>44708</v>
      </c>
      <c r="D2294">
        <v>25733</v>
      </c>
      <c r="F2294">
        <v>6</v>
      </c>
      <c r="G2294">
        <v>26</v>
      </c>
      <c r="H2294">
        <v>48.9</v>
      </c>
      <c r="I2294" t="s">
        <v>24</v>
      </c>
      <c r="J2294">
        <v>58</v>
      </c>
      <c r="K2294">
        <v>25</v>
      </c>
      <c r="L2294">
        <v>2</v>
      </c>
      <c r="M2294">
        <v>58</v>
      </c>
      <c r="N2294">
        <v>5.21</v>
      </c>
      <c r="P2294">
        <v>1.53</v>
      </c>
      <c r="R2294">
        <v>1.88</v>
      </c>
      <c r="X2294" t="s">
        <v>172</v>
      </c>
      <c r="Y2294">
        <v>2293</v>
      </c>
      <c r="Z2294" s="1">
        <v>0.26862152777777776</v>
      </c>
      <c r="AA2294" t="s">
        <v>8187</v>
      </c>
      <c r="AB2294">
        <v>-5.0000000000000001E-3</v>
      </c>
      <c r="AC2294">
        <v>-8.9999999999999993E-3</v>
      </c>
      <c r="AD2294">
        <v>5.21</v>
      </c>
      <c r="AE2294" t="s">
        <v>172</v>
      </c>
    </row>
    <row r="2295" spans="1:32" x14ac:dyDescent="0.2">
      <c r="A2295">
        <v>2294</v>
      </c>
      <c r="B2295" t="s">
        <v>2136</v>
      </c>
      <c r="C2295">
        <v>44743</v>
      </c>
      <c r="D2295">
        <v>151428</v>
      </c>
      <c r="E2295" t="s">
        <v>2137</v>
      </c>
      <c r="F2295">
        <v>6</v>
      </c>
      <c r="G2295">
        <v>22</v>
      </c>
      <c r="H2295">
        <v>42</v>
      </c>
      <c r="I2295" t="s">
        <v>26</v>
      </c>
      <c r="J2295">
        <v>17</v>
      </c>
      <c r="K2295">
        <v>57</v>
      </c>
      <c r="L2295">
        <v>21</v>
      </c>
      <c r="M2295">
        <v>-17</v>
      </c>
      <c r="N2295">
        <v>1.98</v>
      </c>
      <c r="P2295">
        <v>-0.23</v>
      </c>
      <c r="R2295">
        <v>-0.98</v>
      </c>
      <c r="T2295">
        <v>-0.24</v>
      </c>
      <c r="X2295" t="s">
        <v>2138</v>
      </c>
      <c r="Y2295">
        <v>2294</v>
      </c>
      <c r="Z2295" s="1">
        <v>0.26576388888888886</v>
      </c>
      <c r="AA2295" t="s">
        <v>8188</v>
      </c>
      <c r="AB2295">
        <v>-6.0000000000000001E-3</v>
      </c>
      <c r="AC2295">
        <v>0</v>
      </c>
      <c r="AD2295">
        <v>1.98</v>
      </c>
      <c r="AE2295" t="s">
        <v>8189</v>
      </c>
      <c r="AF2295" t="s">
        <v>36</v>
      </c>
    </row>
    <row r="2296" spans="1:32" x14ac:dyDescent="0.2">
      <c r="A2296">
        <v>2295</v>
      </c>
      <c r="C2296">
        <v>44756</v>
      </c>
      <c r="D2296">
        <v>133199</v>
      </c>
      <c r="F2296">
        <v>6</v>
      </c>
      <c r="G2296">
        <v>23</v>
      </c>
      <c r="H2296">
        <v>22.7</v>
      </c>
      <c r="I2296" t="s">
        <v>26</v>
      </c>
      <c r="J2296">
        <v>4</v>
      </c>
      <c r="K2296">
        <v>41</v>
      </c>
      <c r="L2296">
        <v>14</v>
      </c>
      <c r="M2296">
        <v>-4</v>
      </c>
      <c r="N2296">
        <v>6.67</v>
      </c>
      <c r="P2296">
        <v>0.06</v>
      </c>
      <c r="R2296">
        <v>0.01</v>
      </c>
      <c r="X2296" t="s">
        <v>114</v>
      </c>
      <c r="Y2296">
        <v>2295</v>
      </c>
      <c r="Z2296" s="1">
        <v>0.2662349537037037</v>
      </c>
      <c r="AA2296" t="s">
        <v>8190</v>
      </c>
      <c r="AB2296">
        <v>-1.2999999999999999E-2</v>
      </c>
      <c r="AC2296">
        <v>-7.0000000000000001E-3</v>
      </c>
      <c r="AD2296">
        <v>6.67</v>
      </c>
      <c r="AE2296" t="s">
        <v>114</v>
      </c>
    </row>
    <row r="2297" spans="1:32" x14ac:dyDescent="0.2">
      <c r="A2297">
        <v>2296</v>
      </c>
      <c r="B2297" t="s">
        <v>2139</v>
      </c>
      <c r="C2297">
        <v>44762</v>
      </c>
      <c r="D2297">
        <v>196735</v>
      </c>
      <c r="F2297">
        <v>6</v>
      </c>
      <c r="G2297">
        <v>22</v>
      </c>
      <c r="H2297">
        <v>6.8</v>
      </c>
      <c r="I2297" t="s">
        <v>26</v>
      </c>
      <c r="J2297">
        <v>33</v>
      </c>
      <c r="K2297">
        <v>26</v>
      </c>
      <c r="L2297">
        <v>11</v>
      </c>
      <c r="M2297">
        <v>-33</v>
      </c>
      <c r="N2297">
        <v>3.85</v>
      </c>
      <c r="P2297">
        <v>0.88</v>
      </c>
      <c r="R2297">
        <v>0.52</v>
      </c>
      <c r="T2297">
        <v>0.47</v>
      </c>
      <c r="X2297" t="s">
        <v>2140</v>
      </c>
      <c r="Y2297">
        <v>2296</v>
      </c>
      <c r="Z2297" s="1">
        <v>0.2653564814814815</v>
      </c>
      <c r="AA2297" t="s">
        <v>8191</v>
      </c>
      <c r="AB2297">
        <v>-2.4E-2</v>
      </c>
      <c r="AC2297">
        <v>-5.5E-2</v>
      </c>
      <c r="AD2297">
        <v>3.85</v>
      </c>
      <c r="AE2297" t="s">
        <v>2140</v>
      </c>
    </row>
    <row r="2298" spans="1:32" x14ac:dyDescent="0.2">
      <c r="A2298">
        <v>2297</v>
      </c>
      <c r="C2298">
        <v>44766</v>
      </c>
      <c r="D2298">
        <v>78333</v>
      </c>
      <c r="F2298">
        <v>6</v>
      </c>
      <c r="G2298">
        <v>24</v>
      </c>
      <c r="H2298">
        <v>52.6</v>
      </c>
      <c r="I2298" t="s">
        <v>24</v>
      </c>
      <c r="J2298">
        <v>29</v>
      </c>
      <c r="K2298">
        <v>42</v>
      </c>
      <c r="L2298">
        <v>26</v>
      </c>
      <c r="M2298">
        <v>29</v>
      </c>
      <c r="N2298">
        <v>6.71</v>
      </c>
      <c r="P2298">
        <v>-0.06</v>
      </c>
      <c r="R2298">
        <v>-0.39</v>
      </c>
      <c r="X2298" t="s">
        <v>539</v>
      </c>
      <c r="Y2298">
        <v>2297</v>
      </c>
      <c r="Z2298" s="1">
        <v>0.26727546296296295</v>
      </c>
      <c r="AA2298" t="s">
        <v>8192</v>
      </c>
      <c r="AB2298">
        <v>-3.2000000000000001E-2</v>
      </c>
      <c r="AC2298">
        <v>-8.9999999999999993E-3</v>
      </c>
      <c r="AD2298">
        <v>6.71</v>
      </c>
      <c r="AE2298" t="s">
        <v>111</v>
      </c>
    </row>
    <row r="2299" spans="1:32" x14ac:dyDescent="0.2">
      <c r="A2299">
        <v>2298</v>
      </c>
      <c r="B2299" t="s">
        <v>2141</v>
      </c>
      <c r="C2299">
        <v>44769</v>
      </c>
      <c r="D2299">
        <v>113810</v>
      </c>
      <c r="F2299">
        <v>6</v>
      </c>
      <c r="G2299">
        <v>23</v>
      </c>
      <c r="H2299">
        <v>46.1</v>
      </c>
      <c r="I2299" t="s">
        <v>24</v>
      </c>
      <c r="J2299">
        <v>4</v>
      </c>
      <c r="K2299">
        <v>35</v>
      </c>
      <c r="L2299">
        <v>34</v>
      </c>
      <c r="M2299">
        <v>4</v>
      </c>
      <c r="N2299">
        <v>4.4400000000000004</v>
      </c>
      <c r="P2299">
        <v>0.18</v>
      </c>
      <c r="R2299">
        <v>0.13</v>
      </c>
      <c r="T2299">
        <v>0.1</v>
      </c>
      <c r="X2299" t="s">
        <v>328</v>
      </c>
      <c r="Y2299">
        <v>2298</v>
      </c>
      <c r="Z2299" s="1">
        <v>0.26650578703703703</v>
      </c>
      <c r="AA2299" t="s">
        <v>8193</v>
      </c>
      <c r="AB2299">
        <v>-1.7999999999999999E-2</v>
      </c>
      <c r="AC2299">
        <v>1.0999999999999999E-2</v>
      </c>
      <c r="AD2299">
        <v>4.4400000000000004</v>
      </c>
      <c r="AE2299" t="s">
        <v>328</v>
      </c>
    </row>
    <row r="2300" spans="1:32" x14ac:dyDescent="0.2">
      <c r="A2300">
        <v>2299</v>
      </c>
      <c r="C2300">
        <v>44770</v>
      </c>
      <c r="D2300">
        <v>113811</v>
      </c>
      <c r="F2300">
        <v>6</v>
      </c>
      <c r="G2300">
        <v>23</v>
      </c>
      <c r="H2300">
        <v>46.5</v>
      </c>
      <c r="I2300" t="s">
        <v>24</v>
      </c>
      <c r="J2300">
        <v>4</v>
      </c>
      <c r="K2300">
        <v>35</v>
      </c>
      <c r="L2300">
        <v>44</v>
      </c>
      <c r="M2300">
        <v>4</v>
      </c>
      <c r="N2300">
        <v>6.72</v>
      </c>
      <c r="P2300">
        <v>0.45</v>
      </c>
      <c r="R2300">
        <v>-0.05</v>
      </c>
      <c r="X2300" t="s">
        <v>430</v>
      </c>
      <c r="Y2300">
        <v>2299</v>
      </c>
      <c r="Z2300" s="1">
        <v>0.26651041666666669</v>
      </c>
      <c r="AA2300" t="s">
        <v>8194</v>
      </c>
      <c r="AB2300">
        <v>-2.1000000000000001E-2</v>
      </c>
      <c r="AC2300">
        <v>-0.01</v>
      </c>
      <c r="AD2300">
        <v>6.72</v>
      </c>
      <c r="AE2300" t="s">
        <v>430</v>
      </c>
    </row>
    <row r="2301" spans="1:32" x14ac:dyDescent="0.2">
      <c r="A2301">
        <v>2300</v>
      </c>
      <c r="C2301">
        <v>44783</v>
      </c>
      <c r="D2301">
        <v>113817</v>
      </c>
      <c r="F2301">
        <v>6</v>
      </c>
      <c r="G2301">
        <v>24</v>
      </c>
      <c r="H2301">
        <v>2.2999999999999998</v>
      </c>
      <c r="I2301" t="s">
        <v>24</v>
      </c>
      <c r="J2301">
        <v>8</v>
      </c>
      <c r="K2301">
        <v>53</v>
      </c>
      <c r="L2301">
        <v>5</v>
      </c>
      <c r="M2301">
        <v>8</v>
      </c>
      <c r="N2301">
        <v>6.26</v>
      </c>
      <c r="P2301">
        <v>-0.08</v>
      </c>
      <c r="R2301">
        <v>-0.31</v>
      </c>
      <c r="X2301" t="s">
        <v>179</v>
      </c>
      <c r="Y2301">
        <v>2300</v>
      </c>
      <c r="Z2301" s="1">
        <v>0.26669328703703704</v>
      </c>
      <c r="AA2301" t="s">
        <v>8195</v>
      </c>
      <c r="AB2301">
        <v>-5.0000000000000001E-3</v>
      </c>
      <c r="AC2301">
        <v>-1.7999999999999999E-2</v>
      </c>
      <c r="AD2301">
        <v>6.26</v>
      </c>
      <c r="AE2301" t="s">
        <v>179</v>
      </c>
    </row>
    <row r="2302" spans="1:32" x14ac:dyDescent="0.2">
      <c r="A2302">
        <v>2301</v>
      </c>
      <c r="C2302">
        <v>44816</v>
      </c>
      <c r="D2302">
        <v>133203</v>
      </c>
      <c r="F2302">
        <v>6</v>
      </c>
      <c r="G2302">
        <v>23</v>
      </c>
      <c r="H2302">
        <v>36</v>
      </c>
      <c r="I2302" t="s">
        <v>26</v>
      </c>
      <c r="J2302">
        <v>9</v>
      </c>
      <c r="K2302">
        <v>52</v>
      </c>
      <c r="L2302">
        <v>28</v>
      </c>
      <c r="M2302">
        <v>-9</v>
      </c>
      <c r="N2302">
        <v>6.19</v>
      </c>
      <c r="P2302">
        <v>1.84</v>
      </c>
      <c r="R2302">
        <v>2.0499999999999998</v>
      </c>
      <c r="X2302" t="s">
        <v>104</v>
      </c>
      <c r="Y2302">
        <v>2301</v>
      </c>
      <c r="Z2302" s="1">
        <v>0.2663888888888889</v>
      </c>
      <c r="AA2302" t="s">
        <v>8196</v>
      </c>
      <c r="AB2302">
        <v>8.0000000000000002E-3</v>
      </c>
      <c r="AC2302">
        <v>1.7999999999999999E-2</v>
      </c>
      <c r="AD2302">
        <v>6.19</v>
      </c>
      <c r="AE2302" t="s">
        <v>104</v>
      </c>
    </row>
    <row r="2303" spans="1:32" x14ac:dyDescent="0.2">
      <c r="A2303">
        <v>2302</v>
      </c>
      <c r="C2303">
        <v>44867</v>
      </c>
      <c r="D2303">
        <v>95641</v>
      </c>
      <c r="F2303">
        <v>6</v>
      </c>
      <c r="G2303">
        <v>24</v>
      </c>
      <c r="H2303">
        <v>52.9</v>
      </c>
      <c r="I2303" t="s">
        <v>24</v>
      </c>
      <c r="J2303">
        <v>16</v>
      </c>
      <c r="K2303">
        <v>3</v>
      </c>
      <c r="L2303">
        <v>25</v>
      </c>
      <c r="M2303">
        <v>16</v>
      </c>
      <c r="N2303">
        <v>6.33</v>
      </c>
      <c r="P2303">
        <v>1.08</v>
      </c>
      <c r="R2303">
        <v>0.91</v>
      </c>
      <c r="X2303" t="s">
        <v>60</v>
      </c>
      <c r="Y2303">
        <v>2302</v>
      </c>
      <c r="Z2303" s="1">
        <v>0.2672789351851852</v>
      </c>
      <c r="AA2303" t="s">
        <v>8197</v>
      </c>
      <c r="AB2303">
        <v>0.04</v>
      </c>
      <c r="AC2303">
        <v>-4.5999999999999999E-2</v>
      </c>
      <c r="AD2303">
        <v>6.33</v>
      </c>
      <c r="AE2303" t="s">
        <v>60</v>
      </c>
    </row>
    <row r="2304" spans="1:32" x14ac:dyDescent="0.2">
      <c r="A2304">
        <v>2303</v>
      </c>
      <c r="C2304">
        <v>44891</v>
      </c>
      <c r="D2304">
        <v>151450</v>
      </c>
      <c r="F2304">
        <v>6</v>
      </c>
      <c r="G2304">
        <v>23</v>
      </c>
      <c r="H2304">
        <v>46</v>
      </c>
      <c r="I2304" t="s">
        <v>26</v>
      </c>
      <c r="J2304">
        <v>15</v>
      </c>
      <c r="K2304">
        <v>4</v>
      </c>
      <c r="L2304">
        <v>18</v>
      </c>
      <c r="M2304">
        <v>-15</v>
      </c>
      <c r="N2304">
        <v>6.24</v>
      </c>
      <c r="P2304">
        <v>1.53</v>
      </c>
      <c r="X2304" t="s">
        <v>365</v>
      </c>
      <c r="Y2304">
        <v>2303</v>
      </c>
      <c r="Z2304" s="1">
        <v>0.26650462962962962</v>
      </c>
      <c r="AA2304" t="s">
        <v>8198</v>
      </c>
      <c r="AB2304">
        <v>-1.4999999999999999E-2</v>
      </c>
      <c r="AC2304">
        <v>-7.0000000000000001E-3</v>
      </c>
      <c r="AD2304">
        <v>6.24</v>
      </c>
      <c r="AE2304" t="s">
        <v>365</v>
      </c>
    </row>
    <row r="2305" spans="1:32" x14ac:dyDescent="0.2">
      <c r="A2305">
        <v>2304</v>
      </c>
      <c r="C2305">
        <v>44927</v>
      </c>
      <c r="D2305">
        <v>78349</v>
      </c>
      <c r="F2305">
        <v>6</v>
      </c>
      <c r="G2305">
        <v>25</v>
      </c>
      <c r="H2305">
        <v>32.9</v>
      </c>
      <c r="I2305" t="s">
        <v>24</v>
      </c>
      <c r="J2305">
        <v>23</v>
      </c>
      <c r="K2305">
        <v>19</v>
      </c>
      <c r="L2305">
        <v>37</v>
      </c>
      <c r="M2305">
        <v>23</v>
      </c>
      <c r="N2305">
        <v>6.06</v>
      </c>
      <c r="O2305" t="s">
        <v>103</v>
      </c>
      <c r="P2305">
        <v>-0.03</v>
      </c>
      <c r="R2305">
        <v>7.0000000000000007E-2</v>
      </c>
      <c r="X2305" t="s">
        <v>350</v>
      </c>
      <c r="Y2305">
        <v>2304</v>
      </c>
      <c r="Z2305" s="1">
        <v>0.26774189814814814</v>
      </c>
      <c r="AA2305" t="s">
        <v>8199</v>
      </c>
      <c r="AB2305">
        <v>-0.01</v>
      </c>
      <c r="AC2305">
        <v>-2.3E-2</v>
      </c>
      <c r="AD2305">
        <v>6.06</v>
      </c>
      <c r="AE2305" t="s">
        <v>350</v>
      </c>
    </row>
    <row r="2306" spans="1:32" x14ac:dyDescent="0.2">
      <c r="A2306">
        <v>2305</v>
      </c>
      <c r="C2306">
        <v>44951</v>
      </c>
      <c r="D2306">
        <v>151458</v>
      </c>
      <c r="F2306">
        <v>6</v>
      </c>
      <c r="G2306">
        <v>24</v>
      </c>
      <c r="H2306">
        <v>10.3</v>
      </c>
      <c r="I2306" t="s">
        <v>26</v>
      </c>
      <c r="J2306">
        <v>11</v>
      </c>
      <c r="K2306">
        <v>31</v>
      </c>
      <c r="L2306">
        <v>49</v>
      </c>
      <c r="M2306">
        <v>-11</v>
      </c>
      <c r="N2306">
        <v>5.22</v>
      </c>
      <c r="P2306">
        <v>1.24</v>
      </c>
      <c r="R2306">
        <v>1.2</v>
      </c>
      <c r="X2306" t="s">
        <v>105</v>
      </c>
      <c r="Y2306">
        <v>2305</v>
      </c>
      <c r="Z2306" s="1">
        <v>0.26678587962962963</v>
      </c>
      <c r="AA2306" t="s">
        <v>8200</v>
      </c>
      <c r="AB2306">
        <v>-5.3999999999999999E-2</v>
      </c>
      <c r="AC2306">
        <v>-3.5000000000000003E-2</v>
      </c>
      <c r="AD2306">
        <v>5.22</v>
      </c>
      <c r="AE2306" t="s">
        <v>105</v>
      </c>
    </row>
    <row r="2307" spans="1:32" x14ac:dyDescent="0.2">
      <c r="A2307">
        <v>2306</v>
      </c>
      <c r="C2307">
        <v>44953</v>
      </c>
      <c r="D2307">
        <v>151453</v>
      </c>
      <c r="E2307">
        <v>2944</v>
      </c>
      <c r="F2307">
        <v>6</v>
      </c>
      <c r="G2307">
        <v>23</v>
      </c>
      <c r="H2307">
        <v>47.6</v>
      </c>
      <c r="I2307" t="s">
        <v>26</v>
      </c>
      <c r="J2307">
        <v>19</v>
      </c>
      <c r="K2307">
        <v>47</v>
      </c>
      <c r="L2307">
        <v>7</v>
      </c>
      <c r="M2307">
        <v>-19</v>
      </c>
      <c r="N2307">
        <v>6.6</v>
      </c>
      <c r="P2307">
        <v>-0.15</v>
      </c>
      <c r="R2307">
        <v>-0.64</v>
      </c>
      <c r="X2307" t="s">
        <v>2142</v>
      </c>
      <c r="Y2307">
        <v>2306</v>
      </c>
      <c r="Z2307" s="1">
        <v>0.26652314814814815</v>
      </c>
      <c r="AA2307" t="s">
        <v>8201</v>
      </c>
      <c r="AB2307">
        <v>-1.7000000000000001E-2</v>
      </c>
      <c r="AC2307">
        <v>1.4E-2</v>
      </c>
      <c r="AD2307">
        <v>6.6</v>
      </c>
      <c r="AE2307" t="s">
        <v>111</v>
      </c>
      <c r="AF2307" t="s">
        <v>36</v>
      </c>
    </row>
    <row r="2308" spans="1:32" x14ac:dyDescent="0.2">
      <c r="A2308">
        <v>2307</v>
      </c>
      <c r="C2308">
        <v>44956</v>
      </c>
      <c r="D2308">
        <v>196759</v>
      </c>
      <c r="F2308">
        <v>6</v>
      </c>
      <c r="G2308">
        <v>23</v>
      </c>
      <c r="H2308">
        <v>14.4</v>
      </c>
      <c r="I2308" t="s">
        <v>26</v>
      </c>
      <c r="J2308">
        <v>31</v>
      </c>
      <c r="K2308">
        <v>47</v>
      </c>
      <c r="L2308">
        <v>24</v>
      </c>
      <c r="M2308">
        <v>-31</v>
      </c>
      <c r="N2308">
        <v>6.34</v>
      </c>
      <c r="P2308">
        <v>0.89</v>
      </c>
      <c r="X2308" t="s">
        <v>71</v>
      </c>
      <c r="Y2308">
        <v>2307</v>
      </c>
      <c r="Z2308" s="1">
        <v>0.26613888888888887</v>
      </c>
      <c r="AA2308" t="s">
        <v>8202</v>
      </c>
      <c r="AB2308">
        <v>-5.6000000000000001E-2</v>
      </c>
      <c r="AC2308">
        <v>1.2999999999999999E-2</v>
      </c>
      <c r="AD2308">
        <v>6.34</v>
      </c>
      <c r="AE2308" t="s">
        <v>71</v>
      </c>
    </row>
    <row r="2309" spans="1:32" x14ac:dyDescent="0.2">
      <c r="A2309">
        <v>2308</v>
      </c>
      <c r="C2309">
        <v>44984</v>
      </c>
      <c r="D2309">
        <v>95659</v>
      </c>
      <c r="E2309" t="s">
        <v>2143</v>
      </c>
      <c r="F2309">
        <v>6</v>
      </c>
      <c r="G2309">
        <v>25</v>
      </c>
      <c r="H2309">
        <v>28.1</v>
      </c>
      <c r="I2309" t="s">
        <v>24</v>
      </c>
      <c r="J2309">
        <v>14</v>
      </c>
      <c r="K2309">
        <v>43</v>
      </c>
      <c r="L2309">
        <v>19</v>
      </c>
      <c r="M2309">
        <v>14</v>
      </c>
      <c r="N2309">
        <v>6.24</v>
      </c>
      <c r="P2309">
        <v>2.34</v>
      </c>
      <c r="R2309">
        <v>3.4</v>
      </c>
      <c r="T2309">
        <v>1.28</v>
      </c>
      <c r="X2309" t="s">
        <v>3014</v>
      </c>
      <c r="Y2309">
        <v>2308</v>
      </c>
      <c r="Z2309" s="1">
        <v>0.26768634259259261</v>
      </c>
      <c r="AA2309" t="s">
        <v>8203</v>
      </c>
      <c r="AB2309">
        <v>-1.4E-2</v>
      </c>
      <c r="AC2309">
        <v>-2E-3</v>
      </c>
      <c r="AD2309">
        <v>6.24</v>
      </c>
      <c r="AE2309" t="s">
        <v>3014</v>
      </c>
    </row>
    <row r="2310" spans="1:32" x14ac:dyDescent="0.2">
      <c r="A2310">
        <v>2309</v>
      </c>
      <c r="C2310">
        <v>44996</v>
      </c>
      <c r="D2310">
        <v>151461</v>
      </c>
      <c r="F2310">
        <v>6</v>
      </c>
      <c r="G2310">
        <v>24</v>
      </c>
      <c r="H2310">
        <v>20.5</v>
      </c>
      <c r="I2310" t="s">
        <v>26</v>
      </c>
      <c r="J2310">
        <v>12</v>
      </c>
      <c r="K2310">
        <v>57</v>
      </c>
      <c r="L2310">
        <v>45</v>
      </c>
      <c r="M2310">
        <v>-12</v>
      </c>
      <c r="N2310">
        <v>6.12</v>
      </c>
      <c r="P2310">
        <v>-0.08</v>
      </c>
      <c r="R2310">
        <v>-0.63</v>
      </c>
      <c r="X2310" t="s">
        <v>3092</v>
      </c>
      <c r="Y2310">
        <v>2309</v>
      </c>
      <c r="Z2310" s="1">
        <v>0.26690393518518518</v>
      </c>
      <c r="AA2310" t="s">
        <v>8204</v>
      </c>
      <c r="AB2310">
        <v>-1.2E-2</v>
      </c>
      <c r="AC2310">
        <v>-1.2E-2</v>
      </c>
      <c r="AD2310">
        <v>6.12</v>
      </c>
      <c r="AE2310" t="s">
        <v>3092</v>
      </c>
    </row>
    <row r="2311" spans="1:32" x14ac:dyDescent="0.2">
      <c r="A2311">
        <v>2310</v>
      </c>
      <c r="C2311">
        <v>44990</v>
      </c>
      <c r="D2311">
        <v>113845</v>
      </c>
      <c r="E2311" t="s">
        <v>2144</v>
      </c>
      <c r="F2311">
        <v>6</v>
      </c>
      <c r="G2311">
        <v>25</v>
      </c>
      <c r="H2311">
        <v>13.1</v>
      </c>
      <c r="I2311" t="s">
        <v>24</v>
      </c>
      <c r="J2311">
        <v>7</v>
      </c>
      <c r="K2311">
        <v>5</v>
      </c>
      <c r="L2311">
        <v>9</v>
      </c>
      <c r="M2311">
        <v>7</v>
      </c>
      <c r="N2311">
        <v>5.98</v>
      </c>
      <c r="P2311">
        <v>1.22</v>
      </c>
      <c r="R2311">
        <v>1.04</v>
      </c>
      <c r="T2311">
        <v>0.65</v>
      </c>
      <c r="X2311" t="s">
        <v>2145</v>
      </c>
      <c r="Y2311">
        <v>2310</v>
      </c>
      <c r="Z2311" s="1">
        <v>0.26751273148148147</v>
      </c>
      <c r="AA2311" t="s">
        <v>8205</v>
      </c>
      <c r="AB2311">
        <v>1.7000000000000001E-2</v>
      </c>
      <c r="AC2311">
        <v>4.0000000000000001E-3</v>
      </c>
      <c r="AD2311">
        <v>5.98</v>
      </c>
      <c r="AE2311" t="s">
        <v>8206</v>
      </c>
      <c r="AF2311" t="s">
        <v>36</v>
      </c>
    </row>
    <row r="2312" spans="1:32" x14ac:dyDescent="0.2">
      <c r="A2312">
        <v>2311</v>
      </c>
      <c r="C2312">
        <v>45018</v>
      </c>
      <c r="D2312">
        <v>171688</v>
      </c>
      <c r="F2312">
        <v>6</v>
      </c>
      <c r="G2312">
        <v>23</v>
      </c>
      <c r="H2312">
        <v>55.9</v>
      </c>
      <c r="I2312" t="s">
        <v>26</v>
      </c>
      <c r="J2312">
        <v>25</v>
      </c>
      <c r="K2312">
        <v>34</v>
      </c>
      <c r="L2312">
        <v>40</v>
      </c>
      <c r="M2312">
        <v>-25</v>
      </c>
      <c r="N2312">
        <v>5.63</v>
      </c>
      <c r="P2312">
        <v>1.56</v>
      </c>
      <c r="R2312">
        <v>1.9</v>
      </c>
      <c r="X2312" t="s">
        <v>77</v>
      </c>
      <c r="Y2312">
        <v>2311</v>
      </c>
      <c r="Z2312" s="1">
        <v>0.26661921296296293</v>
      </c>
      <c r="AA2312" t="s">
        <v>8207</v>
      </c>
      <c r="AB2312">
        <v>8.0000000000000002E-3</v>
      </c>
      <c r="AC2312">
        <v>-4.2000000000000003E-2</v>
      </c>
      <c r="AD2312">
        <v>5.63</v>
      </c>
      <c r="AE2312" t="s">
        <v>77</v>
      </c>
    </row>
    <row r="2313" spans="1:32" x14ac:dyDescent="0.2">
      <c r="A2313">
        <v>2312</v>
      </c>
      <c r="C2313">
        <v>45050</v>
      </c>
      <c r="D2313">
        <v>113855</v>
      </c>
      <c r="F2313">
        <v>6</v>
      </c>
      <c r="G2313">
        <v>25</v>
      </c>
      <c r="H2313">
        <v>18.399999999999999</v>
      </c>
      <c r="I2313" t="s">
        <v>24</v>
      </c>
      <c r="J2313">
        <v>1</v>
      </c>
      <c r="K2313">
        <v>30</v>
      </c>
      <c r="L2313">
        <v>4</v>
      </c>
      <c r="M2313">
        <v>1</v>
      </c>
      <c r="N2313">
        <v>6.66</v>
      </c>
      <c r="P2313">
        <v>-0.04</v>
      </c>
      <c r="R2313">
        <v>-0.22</v>
      </c>
      <c r="X2313" t="s">
        <v>102</v>
      </c>
      <c r="Y2313">
        <v>2312</v>
      </c>
      <c r="Z2313" s="1">
        <v>0.26757407407407408</v>
      </c>
      <c r="AA2313" t="s">
        <v>8208</v>
      </c>
      <c r="AB2313">
        <v>-1.7000000000000001E-2</v>
      </c>
      <c r="AC2313">
        <v>-1.0999999999999999E-2</v>
      </c>
      <c r="AD2313">
        <v>6.66</v>
      </c>
      <c r="AE2313" t="s">
        <v>102</v>
      </c>
    </row>
    <row r="2314" spans="1:32" x14ac:dyDescent="0.2">
      <c r="A2314">
        <v>2313</v>
      </c>
      <c r="C2314">
        <v>45067</v>
      </c>
      <c r="D2314">
        <v>133229</v>
      </c>
      <c r="F2314">
        <v>6</v>
      </c>
      <c r="G2314">
        <v>25</v>
      </c>
      <c r="H2314">
        <v>16.399999999999999</v>
      </c>
      <c r="I2314" t="s">
        <v>26</v>
      </c>
      <c r="J2314">
        <v>0</v>
      </c>
      <c r="K2314">
        <v>56</v>
      </c>
      <c r="L2314">
        <v>46</v>
      </c>
      <c r="M2314">
        <v>0</v>
      </c>
      <c r="N2314">
        <v>5.87</v>
      </c>
      <c r="P2314">
        <v>0.56000000000000005</v>
      </c>
      <c r="R2314">
        <v>0.08</v>
      </c>
      <c r="T2314">
        <v>0.2</v>
      </c>
      <c r="U2314" t="s">
        <v>93</v>
      </c>
      <c r="X2314" t="s">
        <v>199</v>
      </c>
      <c r="Y2314">
        <v>2313</v>
      </c>
      <c r="Z2314" s="1">
        <v>0.26755092592592594</v>
      </c>
      <c r="AA2314" t="s">
        <v>8209</v>
      </c>
      <c r="AB2314">
        <v>0.224</v>
      </c>
      <c r="AC2314">
        <v>-0.22500000000000001</v>
      </c>
      <c r="AD2314">
        <v>5.87</v>
      </c>
      <c r="AE2314" t="s">
        <v>199</v>
      </c>
    </row>
    <row r="2315" spans="1:32" x14ac:dyDescent="0.2">
      <c r="A2315">
        <v>2314</v>
      </c>
      <c r="C2315">
        <v>45105</v>
      </c>
      <c r="D2315">
        <v>41109</v>
      </c>
      <c r="F2315">
        <v>6</v>
      </c>
      <c r="G2315">
        <v>27</v>
      </c>
      <c r="H2315">
        <v>51.1</v>
      </c>
      <c r="I2315" t="s">
        <v>24</v>
      </c>
      <c r="J2315">
        <v>47</v>
      </c>
      <c r="K2315">
        <v>24</v>
      </c>
      <c r="L2315">
        <v>19</v>
      </c>
      <c r="M2315">
        <v>47</v>
      </c>
      <c r="N2315">
        <v>6.56</v>
      </c>
      <c r="P2315">
        <v>-0.04</v>
      </c>
      <c r="R2315">
        <v>-0.12</v>
      </c>
      <c r="X2315" t="s">
        <v>134</v>
      </c>
      <c r="Y2315">
        <v>2314</v>
      </c>
      <c r="Z2315" s="1">
        <v>0.26934143518518522</v>
      </c>
      <c r="AA2315" t="s">
        <v>8210</v>
      </c>
      <c r="AB2315">
        <v>-4.0000000000000001E-3</v>
      </c>
      <c r="AC2315">
        <v>0.02</v>
      </c>
      <c r="AD2315">
        <v>6.56</v>
      </c>
      <c r="AE2315" t="s">
        <v>134</v>
      </c>
    </row>
    <row r="2316" spans="1:32" x14ac:dyDescent="0.2">
      <c r="A2316">
        <v>2315</v>
      </c>
      <c r="C2316">
        <v>45137</v>
      </c>
      <c r="D2316">
        <v>113868</v>
      </c>
      <c r="F2316">
        <v>6</v>
      </c>
      <c r="G2316">
        <v>25</v>
      </c>
      <c r="H2316">
        <v>46.6</v>
      </c>
      <c r="I2316" t="s">
        <v>24</v>
      </c>
      <c r="J2316">
        <v>2</v>
      </c>
      <c r="K2316">
        <v>16</v>
      </c>
      <c r="L2316">
        <v>20</v>
      </c>
      <c r="M2316">
        <v>2</v>
      </c>
      <c r="N2316">
        <v>6.51</v>
      </c>
      <c r="P2316">
        <v>-0.03</v>
      </c>
      <c r="R2316">
        <v>-7.0000000000000007E-2</v>
      </c>
      <c r="X2316" t="s">
        <v>134</v>
      </c>
      <c r="Y2316">
        <v>2315</v>
      </c>
      <c r="Z2316" s="1">
        <v>0.26790046296296294</v>
      </c>
      <c r="AA2316" t="s">
        <v>8211</v>
      </c>
      <c r="AB2316">
        <v>5.0000000000000001E-3</v>
      </c>
      <c r="AC2316">
        <v>-2E-3</v>
      </c>
      <c r="AD2316">
        <v>6.51</v>
      </c>
      <c r="AE2316" t="s">
        <v>134</v>
      </c>
    </row>
    <row r="2317" spans="1:32" x14ac:dyDescent="0.2">
      <c r="A2317">
        <v>2316</v>
      </c>
      <c r="C2317">
        <v>45145</v>
      </c>
      <c r="D2317">
        <v>196774</v>
      </c>
      <c r="F2317">
        <v>6</v>
      </c>
      <c r="G2317">
        <v>24</v>
      </c>
      <c r="H2317">
        <v>1</v>
      </c>
      <c r="I2317" t="s">
        <v>26</v>
      </c>
      <c r="J2317">
        <v>36</v>
      </c>
      <c r="K2317">
        <v>42</v>
      </c>
      <c r="L2317">
        <v>28</v>
      </c>
      <c r="M2317">
        <v>-36</v>
      </c>
      <c r="N2317">
        <v>5.62</v>
      </c>
      <c r="P2317">
        <v>1.04</v>
      </c>
      <c r="R2317">
        <v>0.87</v>
      </c>
      <c r="X2317" t="s">
        <v>3030</v>
      </c>
      <c r="Y2317">
        <v>2316</v>
      </c>
      <c r="Z2317" s="1">
        <v>0.26667824074074076</v>
      </c>
      <c r="AA2317" t="s">
        <v>8212</v>
      </c>
      <c r="AB2317">
        <v>-1.4999999999999999E-2</v>
      </c>
      <c r="AC2317">
        <v>5.5E-2</v>
      </c>
      <c r="AD2317">
        <v>5.62</v>
      </c>
      <c r="AE2317" t="s">
        <v>3030</v>
      </c>
    </row>
    <row r="2318" spans="1:32" x14ac:dyDescent="0.2">
      <c r="A2318">
        <v>2317</v>
      </c>
      <c r="C2318">
        <v>45168</v>
      </c>
      <c r="D2318">
        <v>133238</v>
      </c>
      <c r="F2318">
        <v>6</v>
      </c>
      <c r="G2318">
        <v>25</v>
      </c>
      <c r="H2318">
        <v>47.1</v>
      </c>
      <c r="I2318" t="s">
        <v>26</v>
      </c>
      <c r="J2318">
        <v>3</v>
      </c>
      <c r="K2318">
        <v>53</v>
      </c>
      <c r="L2318">
        <v>21</v>
      </c>
      <c r="M2318">
        <v>-3</v>
      </c>
      <c r="N2318">
        <v>6.35</v>
      </c>
      <c r="P2318">
        <v>1.02</v>
      </c>
      <c r="R2318">
        <v>0.77</v>
      </c>
      <c r="X2318" t="s">
        <v>60</v>
      </c>
      <c r="Y2318">
        <v>2317</v>
      </c>
      <c r="Z2318" s="1">
        <v>0.26790625000000001</v>
      </c>
      <c r="AA2318" t="s">
        <v>8213</v>
      </c>
      <c r="AB2318">
        <v>-0.02</v>
      </c>
      <c r="AC2318">
        <v>-5.0000000000000001E-3</v>
      </c>
      <c r="AD2318">
        <v>6.35</v>
      </c>
      <c r="AE2318" t="s">
        <v>60</v>
      </c>
    </row>
    <row r="2319" spans="1:32" x14ac:dyDescent="0.2">
      <c r="A2319">
        <v>2318</v>
      </c>
      <c r="C2319">
        <v>45184</v>
      </c>
      <c r="D2319">
        <v>171711</v>
      </c>
      <c r="F2319">
        <v>6</v>
      </c>
      <c r="G2319">
        <v>24</v>
      </c>
      <c r="H2319">
        <v>43.9</v>
      </c>
      <c r="I2319" t="s">
        <v>26</v>
      </c>
      <c r="J2319">
        <v>28</v>
      </c>
      <c r="K2319">
        <v>46</v>
      </c>
      <c r="L2319">
        <v>48</v>
      </c>
      <c r="M2319">
        <v>-28</v>
      </c>
      <c r="N2319">
        <v>6.39</v>
      </c>
      <c r="P2319">
        <v>0.62</v>
      </c>
      <c r="X2319" t="s">
        <v>156</v>
      </c>
      <c r="Y2319">
        <v>2318</v>
      </c>
      <c r="Z2319" s="1">
        <v>0.26717476851851851</v>
      </c>
      <c r="AA2319" t="s">
        <v>8214</v>
      </c>
      <c r="AB2319">
        <v>-0.159</v>
      </c>
      <c r="AC2319">
        <v>-0.115</v>
      </c>
      <c r="AD2319">
        <v>6.39</v>
      </c>
      <c r="AE2319" t="s">
        <v>156</v>
      </c>
    </row>
    <row r="2320" spans="1:32" x14ac:dyDescent="0.2">
      <c r="A2320">
        <v>2319</v>
      </c>
      <c r="C2320">
        <v>45192</v>
      </c>
      <c r="D2320">
        <v>59096</v>
      </c>
      <c r="F2320">
        <v>6</v>
      </c>
      <c r="G2320">
        <v>27</v>
      </c>
      <c r="H2320">
        <v>35.5</v>
      </c>
      <c r="I2320" t="s">
        <v>24</v>
      </c>
      <c r="J2320">
        <v>32</v>
      </c>
      <c r="K2320">
        <v>33</v>
      </c>
      <c r="L2320">
        <v>47</v>
      </c>
      <c r="M2320">
        <v>32</v>
      </c>
      <c r="N2320">
        <v>6.43</v>
      </c>
      <c r="P2320">
        <v>1.26</v>
      </c>
      <c r="X2320" t="s">
        <v>197</v>
      </c>
      <c r="Y2320">
        <v>2319</v>
      </c>
      <c r="Z2320" s="1">
        <v>0.26916087962962965</v>
      </c>
      <c r="AA2320" t="s">
        <v>8215</v>
      </c>
      <c r="AB2320">
        <v>-2E-3</v>
      </c>
      <c r="AC2320">
        <v>-5.8000000000000003E-2</v>
      </c>
      <c r="AD2320">
        <v>6.43</v>
      </c>
      <c r="AE2320" t="s">
        <v>197</v>
      </c>
    </row>
    <row r="2321" spans="1:32" x14ac:dyDescent="0.2">
      <c r="A2321">
        <v>2320</v>
      </c>
      <c r="B2321" t="s">
        <v>2146</v>
      </c>
      <c r="C2321">
        <v>45229</v>
      </c>
      <c r="D2321">
        <v>234473</v>
      </c>
      <c r="F2321">
        <v>6</v>
      </c>
      <c r="G2321">
        <v>22</v>
      </c>
      <c r="H2321">
        <v>55.8</v>
      </c>
      <c r="I2321" t="s">
        <v>26</v>
      </c>
      <c r="J2321">
        <v>56</v>
      </c>
      <c r="K2321">
        <v>22</v>
      </c>
      <c r="L2321">
        <v>12</v>
      </c>
      <c r="M2321">
        <v>-56</v>
      </c>
      <c r="N2321">
        <v>5.61</v>
      </c>
      <c r="P2321">
        <v>0.24</v>
      </c>
      <c r="R2321">
        <v>0.13</v>
      </c>
      <c r="T2321">
        <v>0.14000000000000001</v>
      </c>
      <c r="X2321" t="s">
        <v>348</v>
      </c>
      <c r="Y2321">
        <v>2320</v>
      </c>
      <c r="Z2321" s="1">
        <v>0.26592361111111112</v>
      </c>
      <c r="AA2321" t="s">
        <v>8216</v>
      </c>
      <c r="AB2321">
        <v>-3.4000000000000002E-2</v>
      </c>
      <c r="AC2321">
        <v>-2.4E-2</v>
      </c>
      <c r="AD2321">
        <v>5.61</v>
      </c>
      <c r="AE2321" t="s">
        <v>348</v>
      </c>
    </row>
    <row r="2322" spans="1:32" x14ac:dyDescent="0.2">
      <c r="A2322">
        <v>2321</v>
      </c>
      <c r="C2322">
        <v>45239</v>
      </c>
      <c r="D2322">
        <v>133246</v>
      </c>
      <c r="F2322">
        <v>6</v>
      </c>
      <c r="G2322">
        <v>25</v>
      </c>
      <c r="H2322">
        <v>58.8</v>
      </c>
      <c r="I2322" t="s">
        <v>26</v>
      </c>
      <c r="J2322">
        <v>7</v>
      </c>
      <c r="K2322">
        <v>53</v>
      </c>
      <c r="L2322">
        <v>39</v>
      </c>
      <c r="M2322">
        <v>-7</v>
      </c>
      <c r="N2322">
        <v>6.4</v>
      </c>
      <c r="P2322">
        <v>0.14000000000000001</v>
      </c>
      <c r="R2322">
        <v>0.12</v>
      </c>
      <c r="X2322" t="s">
        <v>310</v>
      </c>
      <c r="Y2322">
        <v>2321</v>
      </c>
      <c r="Z2322" s="1">
        <v>0.26804166666666668</v>
      </c>
      <c r="AA2322" t="s">
        <v>8217</v>
      </c>
      <c r="AB2322">
        <v>-4.0000000000000001E-3</v>
      </c>
      <c r="AC2322">
        <v>1.9E-2</v>
      </c>
      <c r="AD2322">
        <v>6.4</v>
      </c>
      <c r="AE2322" t="s">
        <v>310</v>
      </c>
    </row>
    <row r="2323" spans="1:32" x14ac:dyDescent="0.2">
      <c r="A2323">
        <v>2322</v>
      </c>
      <c r="C2323">
        <v>45291</v>
      </c>
      <c r="D2323">
        <v>234475</v>
      </c>
      <c r="F2323">
        <v>6</v>
      </c>
      <c r="G2323">
        <v>23</v>
      </c>
      <c r="H2323">
        <v>37.700000000000003</v>
      </c>
      <c r="I2323" t="s">
        <v>26</v>
      </c>
      <c r="J2323">
        <v>52</v>
      </c>
      <c r="K2323">
        <v>10</v>
      </c>
      <c r="L2323">
        <v>52</v>
      </c>
      <c r="M2323">
        <v>-52</v>
      </c>
      <c r="N2323">
        <v>5.98</v>
      </c>
      <c r="P2323">
        <v>1.04</v>
      </c>
      <c r="X2323" t="s">
        <v>71</v>
      </c>
      <c r="Y2323">
        <v>2322</v>
      </c>
      <c r="Z2323" s="1">
        <v>0.26640856481481484</v>
      </c>
      <c r="AA2323" t="s">
        <v>8218</v>
      </c>
      <c r="AB2323">
        <v>-2.5000000000000001E-2</v>
      </c>
      <c r="AC2323">
        <v>-2.3E-2</v>
      </c>
      <c r="AD2323">
        <v>5.98</v>
      </c>
      <c r="AE2323" t="s">
        <v>71</v>
      </c>
    </row>
    <row r="2324" spans="1:32" x14ac:dyDescent="0.2">
      <c r="A2324">
        <v>2323</v>
      </c>
      <c r="C2324">
        <v>45306</v>
      </c>
      <c r="D2324">
        <v>217910</v>
      </c>
      <c r="F2324">
        <v>6</v>
      </c>
      <c r="G2324">
        <v>24</v>
      </c>
      <c r="H2324">
        <v>44.5</v>
      </c>
      <c r="I2324" t="s">
        <v>26</v>
      </c>
      <c r="J2324">
        <v>40</v>
      </c>
      <c r="K2324">
        <v>17</v>
      </c>
      <c r="L2324">
        <v>3</v>
      </c>
      <c r="M2324">
        <v>-40</v>
      </c>
      <c r="N2324">
        <v>6.31</v>
      </c>
      <c r="P2324">
        <v>-0.05</v>
      </c>
      <c r="X2324" t="s">
        <v>102</v>
      </c>
      <c r="Y2324">
        <v>2323</v>
      </c>
      <c r="Z2324" s="1">
        <v>0.26718171296296295</v>
      </c>
      <c r="AA2324" t="s">
        <v>8219</v>
      </c>
      <c r="AB2324">
        <v>-3.0000000000000001E-3</v>
      </c>
      <c r="AC2324">
        <v>-8.9999999999999993E-3</v>
      </c>
      <c r="AD2324">
        <v>6.31</v>
      </c>
      <c r="AE2324" t="s">
        <v>102</v>
      </c>
    </row>
    <row r="2325" spans="1:32" x14ac:dyDescent="0.2">
      <c r="A2325">
        <v>2324</v>
      </c>
      <c r="C2325">
        <v>45320</v>
      </c>
      <c r="D2325">
        <v>133260</v>
      </c>
      <c r="F2325">
        <v>6</v>
      </c>
      <c r="G2325">
        <v>26</v>
      </c>
      <c r="H2325">
        <v>39.6</v>
      </c>
      <c r="I2325" t="s">
        <v>26</v>
      </c>
      <c r="J2325">
        <v>1</v>
      </c>
      <c r="K2325">
        <v>30</v>
      </c>
      <c r="L2325">
        <v>26</v>
      </c>
      <c r="M2325">
        <v>-1</v>
      </c>
      <c r="N2325">
        <v>5.87</v>
      </c>
      <c r="P2325">
        <v>0.08</v>
      </c>
      <c r="R2325">
        <v>0.09</v>
      </c>
      <c r="X2325" t="s">
        <v>1824</v>
      </c>
      <c r="Y2325">
        <v>2324</v>
      </c>
      <c r="Z2325" s="1">
        <v>0.26851388888888889</v>
      </c>
      <c r="AA2325" t="s">
        <v>8220</v>
      </c>
      <c r="AB2325">
        <v>-7.0000000000000001E-3</v>
      </c>
      <c r="AC2325">
        <v>-2.5999999999999999E-2</v>
      </c>
      <c r="AD2325">
        <v>5.87</v>
      </c>
      <c r="AE2325" t="s">
        <v>1824</v>
      </c>
    </row>
    <row r="2326" spans="1:32" x14ac:dyDescent="0.2">
      <c r="A2326">
        <v>2325</v>
      </c>
      <c r="C2326">
        <v>45321</v>
      </c>
      <c r="D2326">
        <v>133257</v>
      </c>
      <c r="F2326">
        <v>6</v>
      </c>
      <c r="G2326">
        <v>26</v>
      </c>
      <c r="H2326">
        <v>34.5</v>
      </c>
      <c r="I2326" t="s">
        <v>26</v>
      </c>
      <c r="J2326">
        <v>4</v>
      </c>
      <c r="K2326">
        <v>35</v>
      </c>
      <c r="L2326">
        <v>50</v>
      </c>
      <c r="M2326">
        <v>-4</v>
      </c>
      <c r="N2326">
        <v>6.15</v>
      </c>
      <c r="P2326">
        <v>-0.14000000000000001</v>
      </c>
      <c r="R2326">
        <v>-0.62</v>
      </c>
      <c r="X2326" t="s">
        <v>3156</v>
      </c>
      <c r="Y2326">
        <v>2325</v>
      </c>
      <c r="Z2326" s="1">
        <v>0.26845486111111111</v>
      </c>
      <c r="AA2326" t="s">
        <v>8221</v>
      </c>
      <c r="AB2326">
        <v>7.0000000000000001E-3</v>
      </c>
      <c r="AC2326">
        <v>-2E-3</v>
      </c>
      <c r="AD2326">
        <v>6.15</v>
      </c>
      <c r="AE2326" t="s">
        <v>3156</v>
      </c>
    </row>
    <row r="2327" spans="1:32" x14ac:dyDescent="0.2">
      <c r="A2327">
        <v>2326</v>
      </c>
      <c r="B2327" t="s">
        <v>2147</v>
      </c>
      <c r="C2327">
        <v>45348</v>
      </c>
      <c r="D2327">
        <v>234480</v>
      </c>
      <c r="F2327">
        <v>6</v>
      </c>
      <c r="G2327">
        <v>23</v>
      </c>
      <c r="H2327">
        <v>57.1</v>
      </c>
      <c r="I2327" t="s">
        <v>26</v>
      </c>
      <c r="J2327">
        <v>52</v>
      </c>
      <c r="K2327">
        <v>41</v>
      </c>
      <c r="L2327">
        <v>45</v>
      </c>
      <c r="M2327">
        <v>-52</v>
      </c>
      <c r="N2327">
        <v>-0.72</v>
      </c>
      <c r="P2327">
        <v>0.15</v>
      </c>
      <c r="R2327">
        <v>0.1</v>
      </c>
      <c r="T2327">
        <v>0.18</v>
      </c>
      <c r="X2327" t="s">
        <v>359</v>
      </c>
      <c r="Y2327">
        <v>2326</v>
      </c>
      <c r="Z2327" s="1">
        <v>0.26663310185185185</v>
      </c>
      <c r="AA2327" t="s">
        <v>8222</v>
      </c>
      <c r="AB2327">
        <v>2.1999999999999999E-2</v>
      </c>
      <c r="AC2327">
        <v>2.1000000000000001E-2</v>
      </c>
      <c r="AD2327">
        <v>0.72</v>
      </c>
      <c r="AE2327" t="s">
        <v>359</v>
      </c>
    </row>
    <row r="2328" spans="1:32" x14ac:dyDescent="0.2">
      <c r="A2328">
        <v>2327</v>
      </c>
      <c r="C2328">
        <v>45357</v>
      </c>
      <c r="D2328">
        <v>113896</v>
      </c>
      <c r="F2328">
        <v>6</v>
      </c>
      <c r="G2328">
        <v>26</v>
      </c>
      <c r="H2328">
        <v>58.7</v>
      </c>
      <c r="I2328" t="s">
        <v>24</v>
      </c>
      <c r="J2328">
        <v>0</v>
      </c>
      <c r="K2328">
        <v>50</v>
      </c>
      <c r="L2328">
        <v>27</v>
      </c>
      <c r="M2328">
        <v>0</v>
      </c>
      <c r="N2328">
        <v>6.71</v>
      </c>
      <c r="P2328">
        <v>0.04</v>
      </c>
      <c r="R2328">
        <v>0</v>
      </c>
      <c r="X2328" t="s">
        <v>25</v>
      </c>
      <c r="Y2328">
        <v>2327</v>
      </c>
      <c r="Z2328" s="1">
        <v>0.26873495370370371</v>
      </c>
      <c r="AA2328" t="s">
        <v>8223</v>
      </c>
      <c r="AB2328">
        <v>-0.02</v>
      </c>
      <c r="AC2328">
        <v>-4.0000000000000001E-3</v>
      </c>
      <c r="AD2328">
        <v>6.71</v>
      </c>
      <c r="AE2328" t="s">
        <v>25</v>
      </c>
    </row>
    <row r="2329" spans="1:32" x14ac:dyDescent="0.2">
      <c r="A2329">
        <v>2328</v>
      </c>
      <c r="C2329">
        <v>45380</v>
      </c>
      <c r="D2329">
        <v>133263</v>
      </c>
      <c r="F2329">
        <v>6</v>
      </c>
      <c r="G2329">
        <v>26</v>
      </c>
      <c r="H2329">
        <v>44.9</v>
      </c>
      <c r="I2329" t="s">
        <v>26</v>
      </c>
      <c r="J2329">
        <v>7</v>
      </c>
      <c r="K2329">
        <v>30</v>
      </c>
      <c r="L2329">
        <v>41</v>
      </c>
      <c r="M2329">
        <v>-7</v>
      </c>
      <c r="N2329">
        <v>6.27</v>
      </c>
      <c r="P2329">
        <v>-0.04</v>
      </c>
      <c r="R2329">
        <v>-0.1</v>
      </c>
      <c r="X2329" t="s">
        <v>185</v>
      </c>
      <c r="Y2329">
        <v>2328</v>
      </c>
      <c r="Z2329" s="1">
        <v>0.26857523148148149</v>
      </c>
      <c r="AA2329" t="s">
        <v>8224</v>
      </c>
      <c r="AB2329">
        <v>6.0000000000000001E-3</v>
      </c>
      <c r="AC2329">
        <v>-1E-3</v>
      </c>
      <c r="AD2329">
        <v>6.27</v>
      </c>
      <c r="AE2329" t="s">
        <v>185</v>
      </c>
    </row>
    <row r="2330" spans="1:32" x14ac:dyDescent="0.2">
      <c r="A2330">
        <v>2329</v>
      </c>
      <c r="C2330">
        <v>45383</v>
      </c>
      <c r="D2330">
        <v>196805</v>
      </c>
      <c r="F2330">
        <v>6</v>
      </c>
      <c r="G2330">
        <v>25</v>
      </c>
      <c r="H2330">
        <v>29.9</v>
      </c>
      <c r="I2330" t="s">
        <v>26</v>
      </c>
      <c r="J2330">
        <v>35</v>
      </c>
      <c r="K2330">
        <v>3</v>
      </c>
      <c r="L2330">
        <v>50</v>
      </c>
      <c r="M2330">
        <v>-35</v>
      </c>
      <c r="N2330">
        <v>6.25</v>
      </c>
      <c r="P2330">
        <v>1.36</v>
      </c>
      <c r="R2330">
        <v>1.59</v>
      </c>
      <c r="X2330" t="s">
        <v>105</v>
      </c>
      <c r="Y2330">
        <v>2329</v>
      </c>
      <c r="Z2330" s="1">
        <v>0.26770717592592591</v>
      </c>
      <c r="AA2330" t="s">
        <v>8225</v>
      </c>
      <c r="AB2330">
        <v>-5.0000000000000001E-3</v>
      </c>
      <c r="AC2330">
        <v>-3.5000000000000003E-2</v>
      </c>
      <c r="AD2330">
        <v>6.25</v>
      </c>
      <c r="AE2330" t="s">
        <v>105</v>
      </c>
    </row>
    <row r="2331" spans="1:32" x14ac:dyDescent="0.2">
      <c r="A2331">
        <v>2330</v>
      </c>
      <c r="B2331" t="s">
        <v>2148</v>
      </c>
      <c r="C2331">
        <v>45394</v>
      </c>
      <c r="D2331">
        <v>78402</v>
      </c>
      <c r="F2331">
        <v>6</v>
      </c>
      <c r="G2331">
        <v>27</v>
      </c>
      <c r="H2331">
        <v>56.6</v>
      </c>
      <c r="I2331" t="s">
        <v>24</v>
      </c>
      <c r="J2331">
        <v>20</v>
      </c>
      <c r="K2331">
        <v>29</v>
      </c>
      <c r="L2331">
        <v>46</v>
      </c>
      <c r="M2331">
        <v>20</v>
      </c>
      <c r="N2331">
        <v>6.22</v>
      </c>
      <c r="P2331">
        <v>0.01</v>
      </c>
      <c r="R2331">
        <v>0.18</v>
      </c>
      <c r="X2331" t="s">
        <v>162</v>
      </c>
      <c r="Y2331">
        <v>2330</v>
      </c>
      <c r="Z2331" s="1">
        <v>0.2694050925925926</v>
      </c>
      <c r="AA2331" t="s">
        <v>8226</v>
      </c>
      <c r="AB2331">
        <v>-3.5000000000000003E-2</v>
      </c>
      <c r="AC2331">
        <v>7.0000000000000001E-3</v>
      </c>
      <c r="AD2331">
        <v>6.22</v>
      </c>
      <c r="AE2331" t="s">
        <v>162</v>
      </c>
    </row>
    <row r="2332" spans="1:32" x14ac:dyDescent="0.2">
      <c r="A2332">
        <v>2331</v>
      </c>
      <c r="B2332" t="s">
        <v>2149</v>
      </c>
      <c r="C2332">
        <v>45410</v>
      </c>
      <c r="D2332">
        <v>25771</v>
      </c>
      <c r="F2332">
        <v>6</v>
      </c>
      <c r="G2332">
        <v>30</v>
      </c>
      <c r="H2332">
        <v>47.2</v>
      </c>
      <c r="I2332" t="s">
        <v>24</v>
      </c>
      <c r="J2332">
        <v>58</v>
      </c>
      <c r="K2332">
        <v>9</v>
      </c>
      <c r="L2332">
        <v>46</v>
      </c>
      <c r="M2332">
        <v>58</v>
      </c>
      <c r="N2332">
        <v>5.88</v>
      </c>
      <c r="P2332">
        <v>0.94</v>
      </c>
      <c r="R2332">
        <v>0.66</v>
      </c>
      <c r="X2332" t="s">
        <v>364</v>
      </c>
      <c r="Y2332">
        <v>2331</v>
      </c>
      <c r="Z2332" s="1">
        <v>0.27137962962962964</v>
      </c>
      <c r="AA2332" t="s">
        <v>8227</v>
      </c>
      <c r="AB2332">
        <v>-2.5999999999999999E-2</v>
      </c>
      <c r="AC2332">
        <v>-0.33500000000000002</v>
      </c>
      <c r="AD2332">
        <v>5.88</v>
      </c>
      <c r="AE2332" t="s">
        <v>54</v>
      </c>
      <c r="AF2332" t="s">
        <v>36</v>
      </c>
    </row>
    <row r="2333" spans="1:32" x14ac:dyDescent="0.2">
      <c r="A2333">
        <v>2332</v>
      </c>
      <c r="B2333" t="s">
        <v>2150</v>
      </c>
      <c r="C2333">
        <v>45412</v>
      </c>
      <c r="D2333">
        <v>59128</v>
      </c>
      <c r="E2333" t="s">
        <v>2151</v>
      </c>
      <c r="F2333">
        <v>6</v>
      </c>
      <c r="G2333">
        <v>28</v>
      </c>
      <c r="H2333">
        <v>34.1</v>
      </c>
      <c r="I2333" t="s">
        <v>24</v>
      </c>
      <c r="J2333">
        <v>30</v>
      </c>
      <c r="K2333">
        <v>29</v>
      </c>
      <c r="L2333">
        <v>35</v>
      </c>
      <c r="M2333">
        <v>30</v>
      </c>
      <c r="N2333">
        <v>5.55</v>
      </c>
      <c r="P2333">
        <v>0.68</v>
      </c>
      <c r="R2333">
        <v>0.5</v>
      </c>
      <c r="X2333" t="s">
        <v>2152</v>
      </c>
      <c r="Y2333">
        <v>2332</v>
      </c>
      <c r="Z2333" s="1">
        <v>0.26983912037037039</v>
      </c>
      <c r="AA2333" t="s">
        <v>8228</v>
      </c>
      <c r="AB2333">
        <v>2E-3</v>
      </c>
      <c r="AC2333">
        <v>-1.2999999999999999E-2</v>
      </c>
      <c r="AD2333">
        <v>5.55</v>
      </c>
      <c r="AE2333" t="s">
        <v>2152</v>
      </c>
    </row>
    <row r="2334" spans="1:32" x14ac:dyDescent="0.2">
      <c r="A2334">
        <v>2333</v>
      </c>
      <c r="C2334">
        <v>45415</v>
      </c>
      <c r="D2334">
        <v>113906</v>
      </c>
      <c r="F2334">
        <v>6</v>
      </c>
      <c r="G2334">
        <v>27</v>
      </c>
      <c r="H2334">
        <v>20.399999999999999</v>
      </c>
      <c r="I2334" t="s">
        <v>24</v>
      </c>
      <c r="J2334">
        <v>2</v>
      </c>
      <c r="K2334">
        <v>54</v>
      </c>
      <c r="L2334">
        <v>29</v>
      </c>
      <c r="M2334">
        <v>2</v>
      </c>
      <c r="N2334">
        <v>5.55</v>
      </c>
      <c r="P2334">
        <v>1.04</v>
      </c>
      <c r="R2334">
        <v>0.86</v>
      </c>
      <c r="T2334">
        <v>0.36</v>
      </c>
      <c r="U2334" t="s">
        <v>93</v>
      </c>
      <c r="X2334" t="s">
        <v>60</v>
      </c>
      <c r="Y2334">
        <v>2333</v>
      </c>
      <c r="Z2334" s="1">
        <v>0.26898611111111109</v>
      </c>
      <c r="AA2334" t="s">
        <v>8229</v>
      </c>
      <c r="AB2334">
        <v>-4.5999999999999999E-2</v>
      </c>
      <c r="AC2334">
        <v>8.0000000000000002E-3</v>
      </c>
      <c r="AD2334">
        <v>5.55</v>
      </c>
      <c r="AE2334" t="s">
        <v>60</v>
      </c>
    </row>
    <row r="2335" spans="1:32" x14ac:dyDescent="0.2">
      <c r="A2335">
        <v>2334</v>
      </c>
      <c r="C2335">
        <v>45416</v>
      </c>
      <c r="D2335">
        <v>113905</v>
      </c>
      <c r="F2335">
        <v>6</v>
      </c>
      <c r="G2335">
        <v>27</v>
      </c>
      <c r="H2335">
        <v>13.8</v>
      </c>
      <c r="I2335" t="s">
        <v>24</v>
      </c>
      <c r="J2335">
        <v>0</v>
      </c>
      <c r="K2335">
        <v>17</v>
      </c>
      <c r="L2335">
        <v>57</v>
      </c>
      <c r="M2335">
        <v>0</v>
      </c>
      <c r="N2335">
        <v>5.2</v>
      </c>
      <c r="P2335">
        <v>1.18</v>
      </c>
      <c r="R2335">
        <v>1.1299999999999999</v>
      </c>
      <c r="X2335" t="s">
        <v>466</v>
      </c>
      <c r="Y2335">
        <v>2334</v>
      </c>
      <c r="Z2335" s="1">
        <v>0.26890972222222226</v>
      </c>
      <c r="AA2335" t="s">
        <v>8230</v>
      </c>
      <c r="AB2335">
        <v>7.0000000000000001E-3</v>
      </c>
      <c r="AC2335">
        <v>-8.0000000000000002E-3</v>
      </c>
      <c r="AD2335">
        <v>5.2</v>
      </c>
      <c r="AE2335" t="s">
        <v>466</v>
      </c>
    </row>
    <row r="2336" spans="1:32" x14ac:dyDescent="0.2">
      <c r="A2336">
        <v>2335</v>
      </c>
      <c r="C2336">
        <v>45433</v>
      </c>
      <c r="D2336">
        <v>133269</v>
      </c>
      <c r="F2336">
        <v>6</v>
      </c>
      <c r="G2336">
        <v>27</v>
      </c>
      <c r="H2336">
        <v>15.6</v>
      </c>
      <c r="I2336" t="s">
        <v>26</v>
      </c>
      <c r="J2336">
        <v>0</v>
      </c>
      <c r="K2336">
        <v>16</v>
      </c>
      <c r="L2336">
        <v>34</v>
      </c>
      <c r="M2336">
        <v>0</v>
      </c>
      <c r="N2336">
        <v>5.55</v>
      </c>
      <c r="P2336">
        <v>1.38</v>
      </c>
      <c r="R2336">
        <v>1.61</v>
      </c>
      <c r="X2336" t="s">
        <v>77</v>
      </c>
      <c r="Y2336">
        <v>2335</v>
      </c>
      <c r="Z2336" s="1">
        <v>0.26893055555555556</v>
      </c>
      <c r="AA2336" t="s">
        <v>8231</v>
      </c>
      <c r="AB2336">
        <v>0</v>
      </c>
      <c r="AC2336">
        <v>-8.0000000000000002E-3</v>
      </c>
      <c r="AD2336">
        <v>5.55</v>
      </c>
      <c r="AE2336" t="s">
        <v>77</v>
      </c>
    </row>
    <row r="2337" spans="1:32" x14ac:dyDescent="0.2">
      <c r="A2337">
        <v>2336</v>
      </c>
      <c r="C2337">
        <v>45450</v>
      </c>
      <c r="D2337">
        <v>234482</v>
      </c>
      <c r="F2337">
        <v>6</v>
      </c>
      <c r="G2337">
        <v>23</v>
      </c>
      <c r="H2337">
        <v>46.9</v>
      </c>
      <c r="I2337" t="s">
        <v>26</v>
      </c>
      <c r="J2337">
        <v>58</v>
      </c>
      <c r="K2337">
        <v>32</v>
      </c>
      <c r="L2337">
        <v>38</v>
      </c>
      <c r="M2337">
        <v>-58</v>
      </c>
      <c r="N2337">
        <v>6.48</v>
      </c>
      <c r="P2337">
        <v>0.12</v>
      </c>
      <c r="X2337" t="s">
        <v>298</v>
      </c>
      <c r="Y2337">
        <v>2336</v>
      </c>
      <c r="Z2337" s="1">
        <v>0.2665150462962963</v>
      </c>
      <c r="AA2337" t="s">
        <v>8232</v>
      </c>
      <c r="AB2337">
        <v>0.01</v>
      </c>
      <c r="AC2337">
        <v>2.1000000000000001E-2</v>
      </c>
      <c r="AD2337">
        <v>6.48</v>
      </c>
      <c r="AE2337" t="s">
        <v>298</v>
      </c>
    </row>
    <row r="2338" spans="1:32" x14ac:dyDescent="0.2">
      <c r="A2338">
        <v>2337</v>
      </c>
      <c r="C2338">
        <v>45461</v>
      </c>
      <c r="D2338">
        <v>249531</v>
      </c>
      <c r="F2338">
        <v>6</v>
      </c>
      <c r="G2338">
        <v>23</v>
      </c>
      <c r="H2338">
        <v>1.3</v>
      </c>
      <c r="I2338" t="s">
        <v>26</v>
      </c>
      <c r="J2338">
        <v>63</v>
      </c>
      <c r="K2338">
        <v>40</v>
      </c>
      <c r="L2338">
        <v>59</v>
      </c>
      <c r="M2338">
        <v>-63</v>
      </c>
      <c r="N2338">
        <v>6.27</v>
      </c>
      <c r="P2338">
        <v>1.6</v>
      </c>
      <c r="R2338">
        <v>2.0099999999999998</v>
      </c>
      <c r="T2338">
        <v>0.9</v>
      </c>
      <c r="U2338" t="s">
        <v>93</v>
      </c>
      <c r="X2338" t="s">
        <v>419</v>
      </c>
      <c r="Y2338">
        <v>2337</v>
      </c>
      <c r="Z2338" s="1">
        <v>0.2659872685185185</v>
      </c>
      <c r="AA2338" t="s">
        <v>8233</v>
      </c>
      <c r="AB2338">
        <v>-2.4E-2</v>
      </c>
      <c r="AC2338">
        <v>1.2999999999999999E-2</v>
      </c>
      <c r="AD2338">
        <v>6.27</v>
      </c>
      <c r="AE2338" t="s">
        <v>419</v>
      </c>
    </row>
    <row r="2339" spans="1:32" x14ac:dyDescent="0.2">
      <c r="A2339">
        <v>2338</v>
      </c>
      <c r="B2339" t="s">
        <v>2153</v>
      </c>
      <c r="C2339">
        <v>45466</v>
      </c>
      <c r="D2339">
        <v>41130</v>
      </c>
      <c r="F2339">
        <v>6</v>
      </c>
      <c r="G2339">
        <v>30</v>
      </c>
      <c r="H2339">
        <v>3</v>
      </c>
      <c r="I2339" t="s">
        <v>24</v>
      </c>
      <c r="J2339">
        <v>46</v>
      </c>
      <c r="K2339">
        <v>41</v>
      </c>
      <c r="L2339">
        <v>8</v>
      </c>
      <c r="M2339">
        <v>46</v>
      </c>
      <c r="N2339">
        <v>5.9</v>
      </c>
      <c r="P2339">
        <v>1.44</v>
      </c>
      <c r="W2339" t="s">
        <v>27</v>
      </c>
      <c r="X2339" t="s">
        <v>80</v>
      </c>
      <c r="Y2339">
        <v>2338</v>
      </c>
      <c r="Z2339" s="1">
        <v>0.27086805555555554</v>
      </c>
      <c r="AA2339" t="s">
        <v>8234</v>
      </c>
      <c r="AB2339">
        <v>-6.0000000000000001E-3</v>
      </c>
      <c r="AC2339">
        <v>3.0000000000000001E-3</v>
      </c>
      <c r="AD2339">
        <v>5.9</v>
      </c>
      <c r="AE2339" t="s">
        <v>3264</v>
      </c>
    </row>
    <row r="2340" spans="1:32" x14ac:dyDescent="0.2">
      <c r="A2340">
        <v>2339</v>
      </c>
      <c r="C2340">
        <v>45504</v>
      </c>
      <c r="D2340">
        <v>78417</v>
      </c>
      <c r="F2340">
        <v>6</v>
      </c>
      <c r="G2340">
        <v>28</v>
      </c>
      <c r="H2340">
        <v>56.6</v>
      </c>
      <c r="I2340" t="s">
        <v>24</v>
      </c>
      <c r="J2340">
        <v>26</v>
      </c>
      <c r="K2340">
        <v>58</v>
      </c>
      <c r="L2340">
        <v>4</v>
      </c>
      <c r="M2340">
        <v>26</v>
      </c>
      <c r="N2340">
        <v>6.47</v>
      </c>
      <c r="O2340" t="s">
        <v>103</v>
      </c>
      <c r="X2340" t="s">
        <v>2154</v>
      </c>
      <c r="Y2340">
        <v>2339</v>
      </c>
      <c r="Z2340" s="1">
        <v>0.27009953703703704</v>
      </c>
      <c r="AA2340" t="s">
        <v>8235</v>
      </c>
      <c r="AB2340">
        <v>0.11600000000000001</v>
      </c>
      <c r="AC2340">
        <v>-6.7000000000000004E-2</v>
      </c>
      <c r="AD2340">
        <v>6.47</v>
      </c>
      <c r="AE2340" t="s">
        <v>2154</v>
      </c>
    </row>
    <row r="2341" spans="1:32" x14ac:dyDescent="0.2">
      <c r="A2341">
        <v>2340</v>
      </c>
      <c r="C2341">
        <v>45506</v>
      </c>
      <c r="D2341">
        <v>95719</v>
      </c>
      <c r="F2341">
        <v>6</v>
      </c>
      <c r="G2341">
        <v>28</v>
      </c>
      <c r="H2341">
        <v>28</v>
      </c>
      <c r="I2341" t="s">
        <v>24</v>
      </c>
      <c r="J2341">
        <v>16</v>
      </c>
      <c r="K2341">
        <v>14</v>
      </c>
      <c r="L2341">
        <v>18</v>
      </c>
      <c r="M2341">
        <v>16</v>
      </c>
      <c r="N2341">
        <v>6.23</v>
      </c>
      <c r="P2341">
        <v>0.9</v>
      </c>
      <c r="R2341">
        <v>0.6</v>
      </c>
      <c r="X2341" t="s">
        <v>235</v>
      </c>
      <c r="Y2341">
        <v>2340</v>
      </c>
      <c r="Z2341" s="1">
        <v>0.26976851851851852</v>
      </c>
      <c r="AA2341" t="s">
        <v>8236</v>
      </c>
      <c r="AB2341">
        <v>-9.5000000000000001E-2</v>
      </c>
      <c r="AC2341">
        <v>-4.7E-2</v>
      </c>
      <c r="AD2341">
        <v>6.23</v>
      </c>
      <c r="AE2341" t="s">
        <v>235</v>
      </c>
    </row>
    <row r="2342" spans="1:32" x14ac:dyDescent="0.2">
      <c r="A2342">
        <v>2341</v>
      </c>
      <c r="C2342">
        <v>45509</v>
      </c>
      <c r="D2342">
        <v>234488</v>
      </c>
      <c r="F2342">
        <v>6</v>
      </c>
      <c r="G2342">
        <v>24</v>
      </c>
      <c r="H2342">
        <v>48.2</v>
      </c>
      <c r="I2342" t="s">
        <v>26</v>
      </c>
      <c r="J2342">
        <v>52</v>
      </c>
      <c r="K2342">
        <v>48</v>
      </c>
      <c r="L2342">
        <v>23</v>
      </c>
      <c r="M2342">
        <v>-52</v>
      </c>
      <c r="N2342">
        <v>6.51</v>
      </c>
      <c r="P2342">
        <v>1.7</v>
      </c>
      <c r="X2342" t="s">
        <v>208</v>
      </c>
      <c r="Y2342">
        <v>2341</v>
      </c>
      <c r="Z2342" s="1">
        <v>0.26722453703703702</v>
      </c>
      <c r="AA2342" t="s">
        <v>8237</v>
      </c>
      <c r="AB2342">
        <v>-7.0000000000000001E-3</v>
      </c>
      <c r="AC2342">
        <v>2E-3</v>
      </c>
      <c r="AD2342">
        <v>6.51</v>
      </c>
      <c r="AE2342" t="s">
        <v>5647</v>
      </c>
      <c r="AF2342" t="s">
        <v>36</v>
      </c>
    </row>
    <row r="2343" spans="1:32" x14ac:dyDescent="0.2">
      <c r="A2343">
        <v>2342</v>
      </c>
      <c r="C2343">
        <v>45512</v>
      </c>
      <c r="D2343">
        <v>95718</v>
      </c>
      <c r="F2343">
        <v>6</v>
      </c>
      <c r="G2343">
        <v>28</v>
      </c>
      <c r="H2343">
        <v>18.8</v>
      </c>
      <c r="I2343" t="s">
        <v>24</v>
      </c>
      <c r="J2343">
        <v>10</v>
      </c>
      <c r="K2343">
        <v>18</v>
      </c>
      <c r="L2343">
        <v>14</v>
      </c>
      <c r="M2343">
        <v>10</v>
      </c>
      <c r="N2343">
        <v>6.15</v>
      </c>
      <c r="P2343">
        <v>1.1499999999999999</v>
      </c>
      <c r="R2343">
        <v>1.18</v>
      </c>
      <c r="X2343" t="s">
        <v>254</v>
      </c>
      <c r="Y2343">
        <v>2342</v>
      </c>
      <c r="Z2343" s="1">
        <v>0.26966203703703701</v>
      </c>
      <c r="AA2343" t="s">
        <v>8238</v>
      </c>
      <c r="AB2343">
        <v>2.5999999999999999E-2</v>
      </c>
      <c r="AC2343">
        <v>-3.9E-2</v>
      </c>
      <c r="AD2343">
        <v>6.15</v>
      </c>
      <c r="AE2343" t="s">
        <v>125</v>
      </c>
      <c r="AF2343" t="s">
        <v>36</v>
      </c>
    </row>
    <row r="2344" spans="1:32" x14ac:dyDescent="0.2">
      <c r="A2344">
        <v>2343</v>
      </c>
      <c r="B2344" t="s">
        <v>2155</v>
      </c>
      <c r="C2344">
        <v>45542</v>
      </c>
      <c r="D2344">
        <v>78423</v>
      </c>
      <c r="F2344">
        <v>6</v>
      </c>
      <c r="G2344">
        <v>28</v>
      </c>
      <c r="H2344">
        <v>57.8</v>
      </c>
      <c r="I2344" t="s">
        <v>24</v>
      </c>
      <c r="J2344">
        <v>20</v>
      </c>
      <c r="K2344">
        <v>12</v>
      </c>
      <c r="L2344">
        <v>44</v>
      </c>
      <c r="M2344">
        <v>20</v>
      </c>
      <c r="N2344">
        <v>4.1500000000000004</v>
      </c>
      <c r="P2344">
        <v>-0.13</v>
      </c>
      <c r="R2344">
        <v>-0.48</v>
      </c>
      <c r="T2344">
        <v>-0.11</v>
      </c>
      <c r="X2344" t="s">
        <v>2156</v>
      </c>
      <c r="Y2344">
        <v>2343</v>
      </c>
      <c r="Z2344" s="1">
        <v>0.27011342592592591</v>
      </c>
      <c r="AA2344" t="s">
        <v>8239</v>
      </c>
      <c r="AB2344">
        <v>-7.0000000000000001E-3</v>
      </c>
      <c r="AC2344">
        <v>-1.4E-2</v>
      </c>
      <c r="AD2344">
        <v>4.1500000000000004</v>
      </c>
      <c r="AE2344" t="s">
        <v>2954</v>
      </c>
    </row>
    <row r="2345" spans="1:32" x14ac:dyDescent="0.2">
      <c r="A2345">
        <v>2344</v>
      </c>
      <c r="B2345" t="s">
        <v>2157</v>
      </c>
      <c r="C2345">
        <v>45546</v>
      </c>
      <c r="D2345">
        <v>133290</v>
      </c>
      <c r="F2345">
        <v>6</v>
      </c>
      <c r="G2345">
        <v>27</v>
      </c>
      <c r="H2345">
        <v>57.6</v>
      </c>
      <c r="I2345" t="s">
        <v>26</v>
      </c>
      <c r="J2345">
        <v>4</v>
      </c>
      <c r="K2345">
        <v>45</v>
      </c>
      <c r="L2345">
        <v>44</v>
      </c>
      <c r="M2345">
        <v>-4</v>
      </c>
      <c r="N2345">
        <v>5.0599999999999996</v>
      </c>
      <c r="P2345">
        <v>-0.17</v>
      </c>
      <c r="R2345">
        <v>-0.76</v>
      </c>
      <c r="T2345">
        <v>-0.17</v>
      </c>
      <c r="X2345" t="s">
        <v>82</v>
      </c>
      <c r="Y2345">
        <v>2344</v>
      </c>
      <c r="Z2345" s="1">
        <v>0.26941666666666669</v>
      </c>
      <c r="AA2345" t="s">
        <v>8240</v>
      </c>
      <c r="AB2345">
        <v>-5.0000000000000001E-3</v>
      </c>
      <c r="AC2345">
        <v>-1E-3</v>
      </c>
      <c r="AD2345">
        <v>5.0599999999999996</v>
      </c>
      <c r="AE2345" t="s">
        <v>82</v>
      </c>
    </row>
    <row r="2346" spans="1:32" x14ac:dyDescent="0.2">
      <c r="A2346">
        <v>2345</v>
      </c>
      <c r="C2346">
        <v>45557</v>
      </c>
      <c r="D2346">
        <v>249535</v>
      </c>
      <c r="F2346">
        <v>6</v>
      </c>
      <c r="G2346">
        <v>24</v>
      </c>
      <c r="H2346">
        <v>13.7</v>
      </c>
      <c r="I2346" t="s">
        <v>26</v>
      </c>
      <c r="J2346">
        <v>60</v>
      </c>
      <c r="K2346">
        <v>16</v>
      </c>
      <c r="L2346">
        <v>52</v>
      </c>
      <c r="M2346">
        <v>-60</v>
      </c>
      <c r="N2346">
        <v>5.8</v>
      </c>
      <c r="P2346">
        <v>0</v>
      </c>
      <c r="R2346">
        <v>-0.01</v>
      </c>
      <c r="X2346" t="s">
        <v>134</v>
      </c>
      <c r="Y2346">
        <v>2345</v>
      </c>
      <c r="Z2346" s="1">
        <v>0.26682523148148146</v>
      </c>
      <c r="AA2346" t="s">
        <v>8241</v>
      </c>
      <c r="AB2346">
        <v>-4.1000000000000002E-2</v>
      </c>
      <c r="AC2346">
        <v>3.5999999999999997E-2</v>
      </c>
      <c r="AD2346">
        <v>5.8</v>
      </c>
      <c r="AE2346" t="s">
        <v>134</v>
      </c>
    </row>
    <row r="2347" spans="1:32" x14ac:dyDescent="0.2">
      <c r="A2347">
        <v>2346</v>
      </c>
      <c r="C2347">
        <v>45560</v>
      </c>
      <c r="D2347">
        <v>5911</v>
      </c>
      <c r="F2347">
        <v>6</v>
      </c>
      <c r="G2347">
        <v>40</v>
      </c>
      <c r="H2347">
        <v>16.8</v>
      </c>
      <c r="I2347" t="s">
        <v>24</v>
      </c>
      <c r="J2347">
        <v>79</v>
      </c>
      <c r="K2347">
        <v>35</v>
      </c>
      <c r="L2347">
        <v>58</v>
      </c>
      <c r="M2347">
        <v>79</v>
      </c>
      <c r="N2347">
        <v>6.54</v>
      </c>
      <c r="O2347" t="s">
        <v>103</v>
      </c>
      <c r="X2347" t="s">
        <v>89</v>
      </c>
      <c r="Y2347">
        <v>2346</v>
      </c>
      <c r="Z2347" s="1">
        <v>0.27797222222222223</v>
      </c>
      <c r="AA2347" t="s">
        <v>8242</v>
      </c>
      <c r="AB2347">
        <v>1E-3</v>
      </c>
      <c r="AC2347">
        <v>1.7000000000000001E-2</v>
      </c>
      <c r="AD2347">
        <v>6.54</v>
      </c>
      <c r="AE2347" t="s">
        <v>89</v>
      </c>
    </row>
    <row r="2348" spans="1:32" x14ac:dyDescent="0.2">
      <c r="A2348">
        <v>2347</v>
      </c>
      <c r="C2348">
        <v>45563</v>
      </c>
      <c r="D2348">
        <v>113929</v>
      </c>
      <c r="F2348">
        <v>6</v>
      </c>
      <c r="G2348">
        <v>28</v>
      </c>
      <c r="H2348">
        <v>16.8</v>
      </c>
      <c r="I2348" t="s">
        <v>24</v>
      </c>
      <c r="J2348">
        <v>1</v>
      </c>
      <c r="K2348">
        <v>54</v>
      </c>
      <c r="L2348">
        <v>44</v>
      </c>
      <c r="M2348">
        <v>1</v>
      </c>
      <c r="N2348">
        <v>6.48</v>
      </c>
      <c r="P2348">
        <v>-7.0000000000000007E-2</v>
      </c>
      <c r="R2348">
        <v>-0.16</v>
      </c>
      <c r="X2348" t="s">
        <v>102</v>
      </c>
      <c r="Y2348">
        <v>2347</v>
      </c>
      <c r="Z2348" s="1">
        <v>0.26963888888888887</v>
      </c>
      <c r="AA2348" t="s">
        <v>8243</v>
      </c>
      <c r="AB2348">
        <v>-2E-3</v>
      </c>
      <c r="AC2348">
        <v>-2.7E-2</v>
      </c>
      <c r="AD2348">
        <v>6.48</v>
      </c>
      <c r="AE2348" t="s">
        <v>102</v>
      </c>
    </row>
    <row r="2349" spans="1:32" x14ac:dyDescent="0.2">
      <c r="A2349">
        <v>2348</v>
      </c>
      <c r="C2349">
        <v>45572</v>
      </c>
      <c r="D2349">
        <v>217922</v>
      </c>
      <c r="F2349">
        <v>6</v>
      </c>
      <c r="G2349">
        <v>25</v>
      </c>
      <c r="H2349">
        <v>43.6</v>
      </c>
      <c r="I2349" t="s">
        <v>26</v>
      </c>
      <c r="J2349">
        <v>48</v>
      </c>
      <c r="K2349">
        <v>10</v>
      </c>
      <c r="L2349">
        <v>38</v>
      </c>
      <c r="M2349">
        <v>-48</v>
      </c>
      <c r="N2349">
        <v>5.76</v>
      </c>
      <c r="P2349">
        <v>-0.06</v>
      </c>
      <c r="R2349">
        <v>-0.16</v>
      </c>
      <c r="T2349">
        <v>-0.03</v>
      </c>
      <c r="U2349" t="s">
        <v>183</v>
      </c>
      <c r="X2349" t="s">
        <v>102</v>
      </c>
      <c r="Y2349">
        <v>2348</v>
      </c>
      <c r="Z2349" s="1">
        <v>0.26786574074074071</v>
      </c>
      <c r="AA2349" t="s">
        <v>8244</v>
      </c>
      <c r="AB2349">
        <v>-5.0000000000000001E-3</v>
      </c>
      <c r="AC2349">
        <v>-3.2000000000000001E-2</v>
      </c>
      <c r="AD2349">
        <v>5.76</v>
      </c>
      <c r="AE2349" t="s">
        <v>102</v>
      </c>
    </row>
    <row r="2350" spans="1:32" x14ac:dyDescent="0.2">
      <c r="A2350">
        <v>2349</v>
      </c>
      <c r="C2350">
        <v>45588</v>
      </c>
      <c r="D2350">
        <v>171774</v>
      </c>
      <c r="F2350">
        <v>6</v>
      </c>
      <c r="G2350">
        <v>27</v>
      </c>
      <c r="H2350">
        <v>11.2</v>
      </c>
      <c r="I2350" t="s">
        <v>26</v>
      </c>
      <c r="J2350">
        <v>25</v>
      </c>
      <c r="K2350">
        <v>51</v>
      </c>
      <c r="L2350">
        <v>24</v>
      </c>
      <c r="M2350">
        <v>-25</v>
      </c>
      <c r="N2350">
        <v>6.07</v>
      </c>
      <c r="P2350">
        <v>0.53</v>
      </c>
      <c r="R2350">
        <v>0.05</v>
      </c>
      <c r="X2350" t="s">
        <v>130</v>
      </c>
      <c r="Y2350">
        <v>2349</v>
      </c>
      <c r="Z2350" s="1">
        <v>0.26887962962962964</v>
      </c>
      <c r="AA2350" t="s">
        <v>8245</v>
      </c>
      <c r="AB2350">
        <v>-0.186</v>
      </c>
      <c r="AC2350">
        <v>-0.218</v>
      </c>
      <c r="AD2350">
        <v>6.07</v>
      </c>
      <c r="AE2350" t="s">
        <v>130</v>
      </c>
    </row>
    <row r="2351" spans="1:32" x14ac:dyDescent="0.2">
      <c r="A2351">
        <v>2350</v>
      </c>
      <c r="C2351">
        <v>45618</v>
      </c>
      <c r="D2351">
        <v>1043</v>
      </c>
      <c r="F2351">
        <v>6</v>
      </c>
      <c r="G2351">
        <v>44</v>
      </c>
      <c r="H2351">
        <v>30.2</v>
      </c>
      <c r="I2351" t="s">
        <v>24</v>
      </c>
      <c r="J2351">
        <v>82</v>
      </c>
      <c r="K2351">
        <v>6</v>
      </c>
      <c r="L2351">
        <v>55</v>
      </c>
      <c r="M2351">
        <v>82</v>
      </c>
      <c r="N2351">
        <v>6.65</v>
      </c>
      <c r="P2351">
        <v>0.17</v>
      </c>
      <c r="R2351">
        <v>0.06</v>
      </c>
      <c r="X2351" t="s">
        <v>249</v>
      </c>
      <c r="Y2351">
        <v>2350</v>
      </c>
      <c r="Z2351" s="1">
        <v>0.28090509259259261</v>
      </c>
      <c r="AA2351" t="s">
        <v>8246</v>
      </c>
      <c r="AB2351">
        <v>0.01</v>
      </c>
      <c r="AC2351">
        <v>-5.1999999999999998E-2</v>
      </c>
      <c r="AD2351">
        <v>6.65</v>
      </c>
      <c r="AE2351" t="s">
        <v>249</v>
      </c>
    </row>
    <row r="2352" spans="1:32" x14ac:dyDescent="0.2">
      <c r="A2352">
        <v>2351</v>
      </c>
      <c r="C2352">
        <v>45638</v>
      </c>
      <c r="D2352">
        <v>95732</v>
      </c>
      <c r="F2352">
        <v>6</v>
      </c>
      <c r="G2352">
        <v>29</v>
      </c>
      <c r="H2352">
        <v>0</v>
      </c>
      <c r="I2352" t="s">
        <v>24</v>
      </c>
      <c r="J2352">
        <v>11</v>
      </c>
      <c r="K2352">
        <v>1</v>
      </c>
      <c r="L2352">
        <v>10</v>
      </c>
      <c r="M2352">
        <v>11</v>
      </c>
      <c r="N2352">
        <v>6.59</v>
      </c>
      <c r="X2352" t="s">
        <v>356</v>
      </c>
      <c r="Y2352">
        <v>2351</v>
      </c>
      <c r="Z2352" s="1">
        <v>0.27013888888888887</v>
      </c>
      <c r="AA2352" t="s">
        <v>8247</v>
      </c>
      <c r="AB2352">
        <v>-2.7E-2</v>
      </c>
      <c r="AC2352">
        <v>-0.01</v>
      </c>
      <c r="AD2352">
        <v>6.59</v>
      </c>
      <c r="AE2352" t="s">
        <v>356</v>
      </c>
    </row>
    <row r="2353" spans="1:32" x14ac:dyDescent="0.2">
      <c r="A2353">
        <v>2352</v>
      </c>
      <c r="B2353" t="s">
        <v>2158</v>
      </c>
      <c r="C2353">
        <v>45669</v>
      </c>
      <c r="D2353">
        <v>249532</v>
      </c>
      <c r="F2353">
        <v>6</v>
      </c>
      <c r="G2353">
        <v>22</v>
      </c>
      <c r="H2353">
        <v>38.200000000000003</v>
      </c>
      <c r="I2353" t="s">
        <v>26</v>
      </c>
      <c r="J2353">
        <v>69</v>
      </c>
      <c r="K2353">
        <v>59</v>
      </c>
      <c r="L2353">
        <v>3</v>
      </c>
      <c r="M2353">
        <v>-69</v>
      </c>
      <c r="N2353">
        <v>5.56</v>
      </c>
      <c r="P2353">
        <v>1.51</v>
      </c>
      <c r="R2353">
        <v>1.83</v>
      </c>
      <c r="X2353" t="s">
        <v>77</v>
      </c>
      <c r="Y2353">
        <v>2352</v>
      </c>
      <c r="Z2353" s="1">
        <v>0.26571990740740742</v>
      </c>
      <c r="AA2353" t="s">
        <v>8248</v>
      </c>
      <c r="AB2353">
        <v>0.02</v>
      </c>
      <c r="AC2353">
        <v>2.9000000000000001E-2</v>
      </c>
      <c r="AD2353">
        <v>5.56</v>
      </c>
      <c r="AE2353" t="s">
        <v>77</v>
      </c>
    </row>
    <row r="2354" spans="1:32" x14ac:dyDescent="0.2">
      <c r="A2354">
        <v>2353</v>
      </c>
      <c r="C2354">
        <v>45680</v>
      </c>
      <c r="D2354">
        <v>196842</v>
      </c>
      <c r="F2354">
        <v>6</v>
      </c>
      <c r="G2354">
        <v>27</v>
      </c>
      <c r="H2354">
        <v>7.5</v>
      </c>
      <c r="I2354" t="s">
        <v>26</v>
      </c>
      <c r="J2354">
        <v>37</v>
      </c>
      <c r="K2354">
        <v>53</v>
      </c>
      <c r="L2354">
        <v>44</v>
      </c>
      <c r="M2354">
        <v>-37</v>
      </c>
      <c r="N2354">
        <v>6.48</v>
      </c>
      <c r="P2354">
        <v>0.39</v>
      </c>
      <c r="X2354" t="s">
        <v>266</v>
      </c>
      <c r="Y2354">
        <v>2353</v>
      </c>
      <c r="Z2354" s="1">
        <v>0.26883680555555556</v>
      </c>
      <c r="AA2354" t="s">
        <v>8249</v>
      </c>
      <c r="AB2354">
        <v>-1.0999999999999999E-2</v>
      </c>
      <c r="AC2354">
        <v>4.2000000000000003E-2</v>
      </c>
      <c r="AD2354">
        <v>6.48</v>
      </c>
      <c r="AE2354" t="s">
        <v>266</v>
      </c>
    </row>
    <row r="2355" spans="1:32" x14ac:dyDescent="0.2">
      <c r="A2355">
        <v>2354</v>
      </c>
      <c r="C2355">
        <v>45701</v>
      </c>
      <c r="D2355">
        <v>249539</v>
      </c>
      <c r="F2355">
        <v>6</v>
      </c>
      <c r="G2355">
        <v>24</v>
      </c>
      <c r="H2355">
        <v>26.3</v>
      </c>
      <c r="I2355" t="s">
        <v>26</v>
      </c>
      <c r="J2355">
        <v>63</v>
      </c>
      <c r="K2355">
        <v>25</v>
      </c>
      <c r="L2355">
        <v>44</v>
      </c>
      <c r="M2355">
        <v>-63</v>
      </c>
      <c r="N2355">
        <v>6.46</v>
      </c>
      <c r="P2355">
        <v>0.66</v>
      </c>
      <c r="X2355" t="s">
        <v>2159</v>
      </c>
      <c r="Y2355">
        <v>2354</v>
      </c>
      <c r="Z2355" s="1">
        <v>0.26697106481481481</v>
      </c>
      <c r="AA2355" t="s">
        <v>8250</v>
      </c>
      <c r="AB2355">
        <v>-7.0000000000000001E-3</v>
      </c>
      <c r="AC2355">
        <v>-0.10299999999999999</v>
      </c>
      <c r="AD2355">
        <v>6.46</v>
      </c>
      <c r="AE2355" t="s">
        <v>5411</v>
      </c>
      <c r="AF2355" t="s">
        <v>36</v>
      </c>
    </row>
    <row r="2356" spans="1:32" x14ac:dyDescent="0.2">
      <c r="A2356">
        <v>2355</v>
      </c>
      <c r="C2356">
        <v>45724</v>
      </c>
      <c r="D2356">
        <v>113940</v>
      </c>
      <c r="F2356">
        <v>6</v>
      </c>
      <c r="G2356">
        <v>29</v>
      </c>
      <c r="H2356">
        <v>14.9</v>
      </c>
      <c r="I2356" t="s">
        <v>24</v>
      </c>
      <c r="J2356">
        <v>2</v>
      </c>
      <c r="K2356">
        <v>38</v>
      </c>
      <c r="L2356">
        <v>46</v>
      </c>
      <c r="M2356">
        <v>2</v>
      </c>
      <c r="N2356">
        <v>6.16</v>
      </c>
      <c r="P2356">
        <v>1.54</v>
      </c>
      <c r="R2356">
        <v>1.86</v>
      </c>
      <c r="W2356" t="s">
        <v>27</v>
      </c>
      <c r="X2356" t="s">
        <v>2160</v>
      </c>
      <c r="Y2356">
        <v>2355</v>
      </c>
      <c r="Z2356" s="1">
        <v>0.2703113425925926</v>
      </c>
      <c r="AA2356" t="s">
        <v>8251</v>
      </c>
      <c r="AB2356">
        <v>8.9999999999999993E-3</v>
      </c>
      <c r="AC2356">
        <v>-0.04</v>
      </c>
      <c r="AD2356">
        <v>6.16</v>
      </c>
      <c r="AE2356" t="s">
        <v>8252</v>
      </c>
    </row>
    <row r="2357" spans="1:32" x14ac:dyDescent="0.2">
      <c r="A2357">
        <v>2356</v>
      </c>
      <c r="B2357" t="s">
        <v>2161</v>
      </c>
      <c r="C2357">
        <v>45725</v>
      </c>
      <c r="D2357">
        <v>133316</v>
      </c>
      <c r="E2357">
        <v>2977</v>
      </c>
      <c r="F2357">
        <v>6</v>
      </c>
      <c r="G2357">
        <v>28</v>
      </c>
      <c r="H2357">
        <v>49</v>
      </c>
      <c r="I2357" t="s">
        <v>26</v>
      </c>
      <c r="J2357">
        <v>7</v>
      </c>
      <c r="K2357">
        <v>1</v>
      </c>
      <c r="L2357">
        <v>58</v>
      </c>
      <c r="M2357">
        <v>-7</v>
      </c>
      <c r="N2357">
        <v>4.5999999999999996</v>
      </c>
      <c r="P2357">
        <v>-0.1</v>
      </c>
      <c r="R2357">
        <v>-0.63</v>
      </c>
      <c r="T2357">
        <v>-0.16</v>
      </c>
      <c r="X2357" t="s">
        <v>2290</v>
      </c>
      <c r="Y2357">
        <v>2356</v>
      </c>
      <c r="Z2357" s="1">
        <v>0.27001157407407406</v>
      </c>
      <c r="AA2357" t="s">
        <v>8253</v>
      </c>
      <c r="AB2357">
        <v>-1.7000000000000001E-2</v>
      </c>
      <c r="AC2357">
        <v>0</v>
      </c>
      <c r="AD2357">
        <v>4.5999999999999996</v>
      </c>
      <c r="AE2357" t="s">
        <v>2290</v>
      </c>
    </row>
    <row r="2358" spans="1:32" x14ac:dyDescent="0.2">
      <c r="A2358">
        <v>2357</v>
      </c>
      <c r="B2358" t="s">
        <v>2161</v>
      </c>
      <c r="C2358">
        <v>45726</v>
      </c>
      <c r="D2358">
        <v>133317</v>
      </c>
      <c r="E2358">
        <v>2977</v>
      </c>
      <c r="F2358">
        <v>6</v>
      </c>
      <c r="G2358">
        <v>28</v>
      </c>
      <c r="H2358">
        <v>49.5</v>
      </c>
      <c r="I2358" t="s">
        <v>26</v>
      </c>
      <c r="J2358">
        <v>7</v>
      </c>
      <c r="K2358">
        <v>2</v>
      </c>
      <c r="L2358">
        <v>4</v>
      </c>
      <c r="M2358">
        <v>-7</v>
      </c>
      <c r="N2358">
        <v>5.4</v>
      </c>
      <c r="P2358">
        <v>-7.0000000000000007E-2</v>
      </c>
      <c r="R2358">
        <v>-0.52</v>
      </c>
      <c r="X2358" t="s">
        <v>2162</v>
      </c>
      <c r="Y2358">
        <v>2357</v>
      </c>
      <c r="Z2358" s="1">
        <v>0.27001736111111113</v>
      </c>
      <c r="AA2358" t="s">
        <v>8254</v>
      </c>
      <c r="AB2358">
        <v>-1.7000000000000001E-2</v>
      </c>
      <c r="AC2358">
        <v>5.0000000000000001E-3</v>
      </c>
      <c r="AD2358">
        <v>5.4</v>
      </c>
      <c r="AE2358" t="s">
        <v>2162</v>
      </c>
    </row>
    <row r="2359" spans="1:32" x14ac:dyDescent="0.2">
      <c r="A2359">
        <v>2358</v>
      </c>
      <c r="B2359" t="s">
        <v>2161</v>
      </c>
      <c r="C2359">
        <v>45727</v>
      </c>
      <c r="E2359">
        <v>2977</v>
      </c>
      <c r="F2359">
        <v>6</v>
      </c>
      <c r="G2359">
        <v>28</v>
      </c>
      <c r="H2359">
        <v>49.5</v>
      </c>
      <c r="I2359" t="s">
        <v>26</v>
      </c>
      <c r="J2359">
        <v>7</v>
      </c>
      <c r="K2359">
        <v>2</v>
      </c>
      <c r="L2359">
        <v>4</v>
      </c>
      <c r="M2359">
        <v>-7</v>
      </c>
      <c r="N2359">
        <v>5.6</v>
      </c>
      <c r="O2359" t="s">
        <v>349</v>
      </c>
      <c r="X2359" t="s">
        <v>2163</v>
      </c>
      <c r="Y2359">
        <v>2358</v>
      </c>
      <c r="Z2359" s="1">
        <v>0.27001736111111113</v>
      </c>
      <c r="AA2359" t="s">
        <v>8254</v>
      </c>
      <c r="AB2359">
        <v>-1.6E-2</v>
      </c>
      <c r="AC2359">
        <v>5.0000000000000001E-3</v>
      </c>
      <c r="AD2359">
        <v>5.6</v>
      </c>
      <c r="AE2359" t="s">
        <v>2163</v>
      </c>
    </row>
    <row r="2360" spans="1:32" x14ac:dyDescent="0.2">
      <c r="A2360">
        <v>2359</v>
      </c>
      <c r="C2360">
        <v>45765</v>
      </c>
      <c r="D2360">
        <v>151546</v>
      </c>
      <c r="F2360">
        <v>6</v>
      </c>
      <c r="G2360">
        <v>28</v>
      </c>
      <c r="H2360">
        <v>37.299999999999997</v>
      </c>
      <c r="I2360" t="s">
        <v>26</v>
      </c>
      <c r="J2360">
        <v>17</v>
      </c>
      <c r="K2360">
        <v>27</v>
      </c>
      <c r="L2360">
        <v>58</v>
      </c>
      <c r="M2360">
        <v>-17</v>
      </c>
      <c r="N2360">
        <v>5.77</v>
      </c>
      <c r="P2360">
        <v>1.1200000000000001</v>
      </c>
      <c r="X2360" t="s">
        <v>235</v>
      </c>
      <c r="Y2360">
        <v>2359</v>
      </c>
      <c r="Z2360" s="1">
        <v>0.26987615740740739</v>
      </c>
      <c r="AA2360" t="s">
        <v>8255</v>
      </c>
      <c r="AB2360">
        <v>-7.0000000000000001E-3</v>
      </c>
      <c r="AC2360">
        <v>4.0000000000000001E-3</v>
      </c>
      <c r="AD2360">
        <v>5.77</v>
      </c>
      <c r="AE2360" t="s">
        <v>235</v>
      </c>
    </row>
    <row r="2361" spans="1:32" x14ac:dyDescent="0.2">
      <c r="A2361">
        <v>2360</v>
      </c>
      <c r="C2361">
        <v>45796</v>
      </c>
      <c r="D2361">
        <v>249542</v>
      </c>
      <c r="F2361">
        <v>6</v>
      </c>
      <c r="G2361">
        <v>24</v>
      </c>
      <c r="H2361">
        <v>55.6</v>
      </c>
      <c r="I2361" t="s">
        <v>26</v>
      </c>
      <c r="J2361">
        <v>63</v>
      </c>
      <c r="K2361">
        <v>49</v>
      </c>
      <c r="L2361">
        <v>40</v>
      </c>
      <c r="M2361">
        <v>-63</v>
      </c>
      <c r="N2361">
        <v>6.27</v>
      </c>
      <c r="P2361">
        <v>-0.13</v>
      </c>
      <c r="R2361">
        <v>-0.45</v>
      </c>
      <c r="X2361" t="s">
        <v>177</v>
      </c>
      <c r="Y2361">
        <v>2360</v>
      </c>
      <c r="Z2361" s="1">
        <v>0.26731018518518518</v>
      </c>
      <c r="AA2361" t="s">
        <v>8256</v>
      </c>
      <c r="AB2361">
        <v>-1.4E-2</v>
      </c>
      <c r="AC2361">
        <v>2.5999999999999999E-2</v>
      </c>
      <c r="AD2361">
        <v>6.27</v>
      </c>
      <c r="AE2361" t="s">
        <v>177</v>
      </c>
    </row>
    <row r="2362" spans="1:32" x14ac:dyDescent="0.2">
      <c r="A2362">
        <v>2361</v>
      </c>
      <c r="B2362" t="s">
        <v>2164</v>
      </c>
      <c r="C2362">
        <v>45813</v>
      </c>
      <c r="D2362">
        <v>196857</v>
      </c>
      <c r="F2362">
        <v>6</v>
      </c>
      <c r="G2362">
        <v>28</v>
      </c>
      <c r="H2362">
        <v>10.1</v>
      </c>
      <c r="I2362" t="s">
        <v>26</v>
      </c>
      <c r="J2362">
        <v>32</v>
      </c>
      <c r="K2362">
        <v>34</v>
      </c>
      <c r="L2362">
        <v>48</v>
      </c>
      <c r="M2362">
        <v>-32</v>
      </c>
      <c r="N2362">
        <v>4.4800000000000004</v>
      </c>
      <c r="P2362">
        <v>-0.17</v>
      </c>
      <c r="R2362">
        <v>-0.61</v>
      </c>
      <c r="T2362">
        <v>-0.16</v>
      </c>
      <c r="X2362" t="s">
        <v>2996</v>
      </c>
      <c r="Y2362">
        <v>2361</v>
      </c>
      <c r="Z2362" s="1">
        <v>0.26956134259259262</v>
      </c>
      <c r="AA2362" t="s">
        <v>8257</v>
      </c>
      <c r="AB2362">
        <v>-1.7999999999999999E-2</v>
      </c>
      <c r="AC2362">
        <v>2.4E-2</v>
      </c>
      <c r="AD2362">
        <v>4.4800000000000004</v>
      </c>
      <c r="AE2362" t="s">
        <v>2996</v>
      </c>
    </row>
    <row r="2363" spans="1:32" x14ac:dyDescent="0.2">
      <c r="A2363">
        <v>2362</v>
      </c>
      <c r="C2363">
        <v>45827</v>
      </c>
      <c r="D2363">
        <v>113957</v>
      </c>
      <c r="F2363">
        <v>6</v>
      </c>
      <c r="G2363">
        <v>30</v>
      </c>
      <c r="H2363">
        <v>5.5</v>
      </c>
      <c r="I2363" t="s">
        <v>24</v>
      </c>
      <c r="J2363">
        <v>9</v>
      </c>
      <c r="K2363">
        <v>1</v>
      </c>
      <c r="L2363">
        <v>45</v>
      </c>
      <c r="M2363">
        <v>9</v>
      </c>
      <c r="N2363">
        <v>6.57</v>
      </c>
      <c r="P2363">
        <v>0.14000000000000001</v>
      </c>
      <c r="R2363">
        <v>-0.06</v>
      </c>
      <c r="X2363" t="s">
        <v>340</v>
      </c>
      <c r="Y2363">
        <v>2362</v>
      </c>
      <c r="Z2363" s="1">
        <v>0.27089699074074075</v>
      </c>
      <c r="AA2363" t="s">
        <v>8258</v>
      </c>
      <c r="AB2363">
        <v>-1.7000000000000001E-2</v>
      </c>
      <c r="AC2363">
        <v>-2.5999999999999999E-2</v>
      </c>
      <c r="AD2363">
        <v>6.57</v>
      </c>
      <c r="AE2363" t="s">
        <v>340</v>
      </c>
    </row>
    <row r="2364" spans="1:32" x14ac:dyDescent="0.2">
      <c r="A2364">
        <v>2363</v>
      </c>
      <c r="C2364">
        <v>45866</v>
      </c>
      <c r="D2364">
        <v>5919</v>
      </c>
      <c r="F2364">
        <v>6</v>
      </c>
      <c r="G2364">
        <v>40</v>
      </c>
      <c r="H2364">
        <v>28.8</v>
      </c>
      <c r="I2364" t="s">
        <v>24</v>
      </c>
      <c r="J2364">
        <v>77</v>
      </c>
      <c r="K2364">
        <v>59</v>
      </c>
      <c r="L2364">
        <v>45</v>
      </c>
      <c r="M2364">
        <v>77</v>
      </c>
      <c r="N2364">
        <v>5.73</v>
      </c>
      <c r="P2364">
        <v>1.47</v>
      </c>
      <c r="W2364" t="s">
        <v>27</v>
      </c>
      <c r="X2364" t="s">
        <v>104</v>
      </c>
      <c r="Y2364">
        <v>2363</v>
      </c>
      <c r="Z2364" s="1">
        <v>0.27811111111111114</v>
      </c>
      <c r="AA2364" t="s">
        <v>8259</v>
      </c>
      <c r="AB2364">
        <v>8.9999999999999993E-3</v>
      </c>
      <c r="AC2364">
        <v>-1.2E-2</v>
      </c>
      <c r="AD2364">
        <v>5.73</v>
      </c>
      <c r="AE2364" t="s">
        <v>5820</v>
      </c>
    </row>
    <row r="2365" spans="1:32" x14ac:dyDescent="0.2">
      <c r="A2365">
        <v>2364</v>
      </c>
      <c r="C2365">
        <v>45871</v>
      </c>
      <c r="D2365">
        <v>196861</v>
      </c>
      <c r="E2365" t="s">
        <v>500</v>
      </c>
      <c r="F2365">
        <v>6</v>
      </c>
      <c r="G2365">
        <v>28</v>
      </c>
      <c r="H2365">
        <v>39.200000000000003</v>
      </c>
      <c r="I2365" t="s">
        <v>26</v>
      </c>
      <c r="J2365">
        <v>32</v>
      </c>
      <c r="K2365">
        <v>22</v>
      </c>
      <c r="L2365">
        <v>16</v>
      </c>
      <c r="M2365">
        <v>-32</v>
      </c>
      <c r="N2365">
        <v>5.74</v>
      </c>
      <c r="P2365">
        <v>-0.17</v>
      </c>
      <c r="R2365">
        <v>-0.65</v>
      </c>
      <c r="X2365" t="s">
        <v>2165</v>
      </c>
      <c r="Y2365">
        <v>2364</v>
      </c>
      <c r="Z2365" s="1">
        <v>0.26989814814814816</v>
      </c>
      <c r="AA2365" t="s">
        <v>8260</v>
      </c>
      <c r="AB2365">
        <v>-3.0000000000000001E-3</v>
      </c>
      <c r="AC2365">
        <v>1.7000000000000001E-2</v>
      </c>
      <c r="AD2365">
        <v>5.74</v>
      </c>
      <c r="AE2365" t="s">
        <v>8261</v>
      </c>
    </row>
    <row r="2366" spans="1:32" x14ac:dyDescent="0.2">
      <c r="A2366">
        <v>2365</v>
      </c>
      <c r="C2366">
        <v>45947</v>
      </c>
      <c r="D2366">
        <v>5909</v>
      </c>
      <c r="F2366">
        <v>6</v>
      </c>
      <c r="G2366">
        <v>37</v>
      </c>
      <c r="H2366">
        <v>54.9</v>
      </c>
      <c r="I2366" t="s">
        <v>24</v>
      </c>
      <c r="J2366">
        <v>73</v>
      </c>
      <c r="K2366">
        <v>41</v>
      </c>
      <c r="L2366">
        <v>44</v>
      </c>
      <c r="M2366">
        <v>73</v>
      </c>
      <c r="N2366">
        <v>6.24</v>
      </c>
      <c r="P2366">
        <v>0.38</v>
      </c>
      <c r="R2366">
        <v>0.01</v>
      </c>
      <c r="X2366" t="s">
        <v>2897</v>
      </c>
      <c r="Y2366">
        <v>2365</v>
      </c>
      <c r="Z2366" s="1">
        <v>0.27632986111111113</v>
      </c>
      <c r="AA2366" t="s">
        <v>8262</v>
      </c>
      <c r="AB2366">
        <v>-0.155</v>
      </c>
      <c r="AC2366">
        <v>-1.7999999999999999E-2</v>
      </c>
      <c r="AD2366">
        <v>6.24</v>
      </c>
      <c r="AE2366" t="s">
        <v>2897</v>
      </c>
    </row>
    <row r="2367" spans="1:32" x14ac:dyDescent="0.2">
      <c r="A2367">
        <v>2366</v>
      </c>
      <c r="C2367">
        <v>45951</v>
      </c>
      <c r="D2367">
        <v>95765</v>
      </c>
      <c r="F2367">
        <v>6</v>
      </c>
      <c r="G2367">
        <v>31</v>
      </c>
      <c r="H2367">
        <v>10.1</v>
      </c>
      <c r="I2367" t="s">
        <v>24</v>
      </c>
      <c r="J2367">
        <v>16</v>
      </c>
      <c r="K2367">
        <v>56</v>
      </c>
      <c r="L2367">
        <v>19</v>
      </c>
      <c r="M2367">
        <v>16</v>
      </c>
      <c r="N2367">
        <v>6.2</v>
      </c>
      <c r="P2367">
        <v>1.1599999999999999</v>
      </c>
      <c r="R2367">
        <v>1.06</v>
      </c>
      <c r="X2367" t="s">
        <v>125</v>
      </c>
      <c r="Y2367">
        <v>2366</v>
      </c>
      <c r="Z2367" s="1">
        <v>0.27164467592592595</v>
      </c>
      <c r="AA2367" t="s">
        <v>8263</v>
      </c>
      <c r="AB2367">
        <v>1E-3</v>
      </c>
      <c r="AC2367">
        <v>-4.9000000000000002E-2</v>
      </c>
      <c r="AD2367">
        <v>6.2</v>
      </c>
      <c r="AE2367" t="s">
        <v>125</v>
      </c>
    </row>
    <row r="2368" spans="1:32" x14ac:dyDescent="0.2">
      <c r="A2368">
        <v>2367</v>
      </c>
      <c r="C2368">
        <v>45976</v>
      </c>
      <c r="D2368">
        <v>151573</v>
      </c>
      <c r="F2368">
        <v>6</v>
      </c>
      <c r="G2368">
        <v>30</v>
      </c>
      <c r="H2368">
        <v>11.3</v>
      </c>
      <c r="I2368" t="s">
        <v>26</v>
      </c>
      <c r="J2368">
        <v>10</v>
      </c>
      <c r="K2368">
        <v>4</v>
      </c>
      <c r="L2368">
        <v>53</v>
      </c>
      <c r="M2368">
        <v>-10</v>
      </c>
      <c r="N2368">
        <v>5.93</v>
      </c>
      <c r="P2368">
        <v>1.38</v>
      </c>
      <c r="X2368" t="s">
        <v>197</v>
      </c>
      <c r="Y2368">
        <v>2367</v>
      </c>
      <c r="Z2368" s="1">
        <v>0.27096412037037038</v>
      </c>
      <c r="AA2368" t="s">
        <v>8264</v>
      </c>
      <c r="AB2368">
        <v>-1.0999999999999999E-2</v>
      </c>
      <c r="AC2368">
        <v>2E-3</v>
      </c>
      <c r="AD2368">
        <v>5.93</v>
      </c>
      <c r="AE2368" t="s">
        <v>197</v>
      </c>
    </row>
    <row r="2369" spans="1:32" x14ac:dyDescent="0.2">
      <c r="A2369">
        <v>2368</v>
      </c>
      <c r="C2369">
        <v>45983</v>
      </c>
      <c r="D2369">
        <v>217951</v>
      </c>
      <c r="F2369">
        <v>6</v>
      </c>
      <c r="G2369">
        <v>28</v>
      </c>
      <c r="H2369">
        <v>42.3</v>
      </c>
      <c r="I2369" t="s">
        <v>26</v>
      </c>
      <c r="J2369">
        <v>41</v>
      </c>
      <c r="K2369">
        <v>4</v>
      </c>
      <c r="L2369">
        <v>28</v>
      </c>
      <c r="M2369">
        <v>-41</v>
      </c>
      <c r="N2369">
        <v>6.32</v>
      </c>
      <c r="P2369">
        <v>0.4</v>
      </c>
      <c r="X2369" t="s">
        <v>2498</v>
      </c>
      <c r="Y2369">
        <v>2368</v>
      </c>
      <c r="Z2369" s="1">
        <v>0.26993402777777781</v>
      </c>
      <c r="AA2369" t="s">
        <v>8265</v>
      </c>
      <c r="AB2369">
        <v>0.03</v>
      </c>
      <c r="AC2369">
        <v>2.8000000000000001E-2</v>
      </c>
      <c r="AD2369">
        <v>6.32</v>
      </c>
      <c r="AE2369" t="s">
        <v>2498</v>
      </c>
    </row>
    <row r="2370" spans="1:32" x14ac:dyDescent="0.2">
      <c r="A2370">
        <v>2369</v>
      </c>
      <c r="C2370">
        <v>45984</v>
      </c>
      <c r="D2370">
        <v>234519</v>
      </c>
      <c r="F2370">
        <v>6</v>
      </c>
      <c r="G2370">
        <v>27</v>
      </c>
      <c r="H2370">
        <v>4</v>
      </c>
      <c r="I2370" t="s">
        <v>26</v>
      </c>
      <c r="J2370">
        <v>58</v>
      </c>
      <c r="K2370">
        <v>0</v>
      </c>
      <c r="L2370">
        <v>8</v>
      </c>
      <c r="M2370">
        <v>-58</v>
      </c>
      <c r="N2370">
        <v>5.82</v>
      </c>
      <c r="P2370">
        <v>1.28</v>
      </c>
      <c r="X2370" t="s">
        <v>105</v>
      </c>
      <c r="Y2370">
        <v>2369</v>
      </c>
      <c r="Z2370" s="1">
        <v>0.26879629629629631</v>
      </c>
      <c r="AA2370" t="s">
        <v>8266</v>
      </c>
      <c r="AB2370">
        <v>-1.4999999999999999E-2</v>
      </c>
      <c r="AC2370">
        <v>-1.4E-2</v>
      </c>
      <c r="AD2370">
        <v>5.82</v>
      </c>
      <c r="AE2370" t="s">
        <v>105</v>
      </c>
    </row>
    <row r="2371" spans="1:32" x14ac:dyDescent="0.2">
      <c r="A2371">
        <v>2370</v>
      </c>
      <c r="C2371">
        <v>45995</v>
      </c>
      <c r="D2371">
        <v>95766</v>
      </c>
      <c r="F2371">
        <v>6</v>
      </c>
      <c r="G2371">
        <v>31</v>
      </c>
      <c r="H2371">
        <v>9.5</v>
      </c>
      <c r="I2371" t="s">
        <v>24</v>
      </c>
      <c r="J2371">
        <v>11</v>
      </c>
      <c r="K2371">
        <v>15</v>
      </c>
      <c r="L2371">
        <v>3</v>
      </c>
      <c r="M2371">
        <v>11</v>
      </c>
      <c r="N2371">
        <v>6.14</v>
      </c>
      <c r="P2371">
        <v>-0.08</v>
      </c>
      <c r="R2371">
        <v>-0.86</v>
      </c>
      <c r="X2371" t="s">
        <v>2166</v>
      </c>
      <c r="Y2371">
        <v>2370</v>
      </c>
      <c r="Z2371" s="1">
        <v>0.27163773148148146</v>
      </c>
      <c r="AA2371" t="s">
        <v>8267</v>
      </c>
      <c r="AB2371">
        <v>-5.0000000000000001E-3</v>
      </c>
      <c r="AC2371">
        <v>-1.6E-2</v>
      </c>
      <c r="AD2371">
        <v>6.14</v>
      </c>
      <c r="AE2371" t="s">
        <v>8268</v>
      </c>
      <c r="AF2371" t="s">
        <v>36</v>
      </c>
    </row>
    <row r="2372" spans="1:32" x14ac:dyDescent="0.2">
      <c r="A2372">
        <v>2371</v>
      </c>
      <c r="B2372" t="s">
        <v>2167</v>
      </c>
      <c r="C2372">
        <v>46031</v>
      </c>
      <c r="D2372">
        <v>95778</v>
      </c>
      <c r="F2372">
        <v>6</v>
      </c>
      <c r="G2372">
        <v>31</v>
      </c>
      <c r="H2372">
        <v>37.4</v>
      </c>
      <c r="I2372" t="s">
        <v>24</v>
      </c>
      <c r="J2372">
        <v>15</v>
      </c>
      <c r="K2372">
        <v>54</v>
      </c>
      <c r="L2372">
        <v>12</v>
      </c>
      <c r="M2372">
        <v>15</v>
      </c>
      <c r="N2372">
        <v>6.4</v>
      </c>
      <c r="O2372" t="s">
        <v>103</v>
      </c>
      <c r="X2372" t="s">
        <v>2981</v>
      </c>
      <c r="Y2372">
        <v>2371</v>
      </c>
      <c r="Z2372" s="1">
        <v>0.27196064814814819</v>
      </c>
      <c r="AA2372" t="s">
        <v>8269</v>
      </c>
      <c r="AB2372">
        <v>-1.6E-2</v>
      </c>
      <c r="AC2372">
        <v>-1.4999999999999999E-2</v>
      </c>
      <c r="AD2372">
        <v>6.4</v>
      </c>
      <c r="AE2372" t="s">
        <v>2981</v>
      </c>
    </row>
    <row r="2373" spans="1:32" x14ac:dyDescent="0.2">
      <c r="A2373">
        <v>2372</v>
      </c>
      <c r="C2373">
        <v>46052</v>
      </c>
      <c r="D2373">
        <v>59194</v>
      </c>
      <c r="E2373" t="s">
        <v>2168</v>
      </c>
      <c r="F2373">
        <v>6</v>
      </c>
      <c r="G2373">
        <v>32</v>
      </c>
      <c r="H2373">
        <v>27.2</v>
      </c>
      <c r="I2373" t="s">
        <v>24</v>
      </c>
      <c r="J2373">
        <v>32</v>
      </c>
      <c r="K2373">
        <v>27</v>
      </c>
      <c r="L2373">
        <v>17</v>
      </c>
      <c r="M2373">
        <v>32</v>
      </c>
      <c r="N2373">
        <v>5.87</v>
      </c>
      <c r="P2373">
        <v>0.14000000000000001</v>
      </c>
      <c r="R2373">
        <v>0.15</v>
      </c>
      <c r="T2373">
        <v>0.02</v>
      </c>
      <c r="X2373" t="s">
        <v>2169</v>
      </c>
      <c r="Y2373">
        <v>2372</v>
      </c>
      <c r="Z2373" s="1">
        <v>0.27253703703703702</v>
      </c>
      <c r="AA2373" t="s">
        <v>8270</v>
      </c>
      <c r="AB2373">
        <v>-3.1E-2</v>
      </c>
      <c r="AC2373">
        <v>-2.1999999999999999E-2</v>
      </c>
      <c r="AD2373">
        <v>5.87</v>
      </c>
      <c r="AE2373" t="s">
        <v>8271</v>
      </c>
      <c r="AF2373" t="s">
        <v>36</v>
      </c>
    </row>
    <row r="2374" spans="1:32" x14ac:dyDescent="0.2">
      <c r="A2374">
        <v>2373</v>
      </c>
      <c r="C2374">
        <v>46064</v>
      </c>
      <c r="D2374">
        <v>151585</v>
      </c>
      <c r="F2374">
        <v>6</v>
      </c>
      <c r="G2374">
        <v>30</v>
      </c>
      <c r="H2374">
        <v>34.700000000000003</v>
      </c>
      <c r="I2374" t="s">
        <v>26</v>
      </c>
      <c r="J2374">
        <v>13</v>
      </c>
      <c r="K2374">
        <v>8</v>
      </c>
      <c r="L2374">
        <v>53</v>
      </c>
      <c r="M2374">
        <v>-13</v>
      </c>
      <c r="N2374">
        <v>6.16</v>
      </c>
      <c r="P2374">
        <v>-0.15</v>
      </c>
      <c r="X2374" t="s">
        <v>564</v>
      </c>
      <c r="Y2374">
        <v>2373</v>
      </c>
      <c r="Z2374" s="1">
        <v>0.27123495370370371</v>
      </c>
      <c r="AA2374" t="s">
        <v>8272</v>
      </c>
      <c r="AB2374">
        <v>-2.4E-2</v>
      </c>
      <c r="AC2374">
        <v>2E-3</v>
      </c>
      <c r="AD2374">
        <v>6.16</v>
      </c>
      <c r="AE2374" t="s">
        <v>564</v>
      </c>
    </row>
    <row r="2375" spans="1:32" x14ac:dyDescent="0.2">
      <c r="A2375">
        <v>2374</v>
      </c>
      <c r="C2375">
        <v>46075</v>
      </c>
      <c r="D2375">
        <v>95783</v>
      </c>
      <c r="F2375">
        <v>6</v>
      </c>
      <c r="G2375">
        <v>31</v>
      </c>
      <c r="H2375">
        <v>39.200000000000003</v>
      </c>
      <c r="I2375" t="s">
        <v>24</v>
      </c>
      <c r="J2375">
        <v>11</v>
      </c>
      <c r="K2375">
        <v>47</v>
      </c>
      <c r="L2375">
        <v>32</v>
      </c>
      <c r="M2375">
        <v>11</v>
      </c>
      <c r="N2375">
        <v>6.65</v>
      </c>
      <c r="P2375">
        <v>-0.12</v>
      </c>
      <c r="R2375">
        <v>-0.42</v>
      </c>
      <c r="X2375" t="s">
        <v>2954</v>
      </c>
      <c r="Y2375">
        <v>2374</v>
      </c>
      <c r="Z2375" s="1">
        <v>0.27198148148148149</v>
      </c>
      <c r="AA2375" t="s">
        <v>8273</v>
      </c>
      <c r="AB2375">
        <v>-0.03</v>
      </c>
      <c r="AC2375">
        <v>-1.2E-2</v>
      </c>
      <c r="AD2375">
        <v>6.65</v>
      </c>
      <c r="AE2375" t="s">
        <v>2954</v>
      </c>
    </row>
    <row r="2376" spans="1:32" x14ac:dyDescent="0.2">
      <c r="A2376">
        <v>2375</v>
      </c>
      <c r="C2376">
        <v>46089</v>
      </c>
      <c r="D2376">
        <v>95788</v>
      </c>
      <c r="F2376">
        <v>6</v>
      </c>
      <c r="G2376">
        <v>31</v>
      </c>
      <c r="H2376">
        <v>48.3</v>
      </c>
      <c r="I2376" t="s">
        <v>24</v>
      </c>
      <c r="J2376">
        <v>11</v>
      </c>
      <c r="K2376">
        <v>32</v>
      </c>
      <c r="L2376">
        <v>40</v>
      </c>
      <c r="M2376">
        <v>11</v>
      </c>
      <c r="N2376">
        <v>5.23</v>
      </c>
      <c r="P2376">
        <v>0.15</v>
      </c>
      <c r="R2376">
        <v>0.13</v>
      </c>
      <c r="X2376" t="s">
        <v>298</v>
      </c>
      <c r="Y2376">
        <v>2375</v>
      </c>
      <c r="Z2376" s="1">
        <v>0.27208680555555559</v>
      </c>
      <c r="AA2376" t="s">
        <v>8274</v>
      </c>
      <c r="AB2376">
        <v>1.2999999999999999E-2</v>
      </c>
      <c r="AC2376">
        <v>3.2000000000000001E-2</v>
      </c>
      <c r="AD2376">
        <v>5.23</v>
      </c>
      <c r="AE2376" t="s">
        <v>298</v>
      </c>
    </row>
    <row r="2377" spans="1:32" x14ac:dyDescent="0.2">
      <c r="A2377">
        <v>2376</v>
      </c>
      <c r="B2377" t="s">
        <v>2170</v>
      </c>
      <c r="C2377">
        <v>46101</v>
      </c>
      <c r="D2377">
        <v>25814</v>
      </c>
      <c r="F2377">
        <v>6</v>
      </c>
      <c r="G2377">
        <v>34</v>
      </c>
      <c r="H2377">
        <v>32.799999999999997</v>
      </c>
      <c r="I2377" t="s">
        <v>24</v>
      </c>
      <c r="J2377">
        <v>55</v>
      </c>
      <c r="K2377">
        <v>21</v>
      </c>
      <c r="L2377">
        <v>11</v>
      </c>
      <c r="M2377">
        <v>55</v>
      </c>
      <c r="N2377">
        <v>6.45</v>
      </c>
      <c r="O2377" t="s">
        <v>103</v>
      </c>
      <c r="X2377" t="s">
        <v>2171</v>
      </c>
      <c r="Y2377">
        <v>2376</v>
      </c>
      <c r="Z2377" s="1">
        <v>0.27399074074074076</v>
      </c>
      <c r="AA2377" t="s">
        <v>8275</v>
      </c>
      <c r="AB2377">
        <v>2E-3</v>
      </c>
      <c r="AC2377">
        <v>4.0000000000000001E-3</v>
      </c>
      <c r="AD2377">
        <v>6.45</v>
      </c>
      <c r="AE2377" t="s">
        <v>54</v>
      </c>
    </row>
    <row r="2378" spans="1:32" x14ac:dyDescent="0.2">
      <c r="A2378">
        <v>2377</v>
      </c>
      <c r="B2378" t="s">
        <v>2172</v>
      </c>
      <c r="C2378">
        <v>46116</v>
      </c>
      <c r="D2378">
        <v>249550</v>
      </c>
      <c r="F2378">
        <v>6</v>
      </c>
      <c r="G2378">
        <v>25</v>
      </c>
      <c r="H2378">
        <v>28.6</v>
      </c>
      <c r="I2378" t="s">
        <v>26</v>
      </c>
      <c r="J2378">
        <v>69</v>
      </c>
      <c r="K2378">
        <v>41</v>
      </c>
      <c r="L2378">
        <v>25</v>
      </c>
      <c r="M2378">
        <v>-69</v>
      </c>
      <c r="N2378">
        <v>5.38</v>
      </c>
      <c r="P2378">
        <v>0.97</v>
      </c>
      <c r="R2378">
        <v>0.67</v>
      </c>
      <c r="T2378">
        <v>0.36</v>
      </c>
      <c r="U2378" t="s">
        <v>93</v>
      </c>
      <c r="X2378" t="s">
        <v>71</v>
      </c>
      <c r="Y2378">
        <v>2377</v>
      </c>
      <c r="Z2378" s="1">
        <v>0.26769212962962963</v>
      </c>
      <c r="AA2378" t="s">
        <v>8276</v>
      </c>
      <c r="AB2378">
        <v>-1.6E-2</v>
      </c>
      <c r="AC2378">
        <v>0.19500000000000001</v>
      </c>
      <c r="AD2378">
        <v>5.38</v>
      </c>
      <c r="AE2378" t="s">
        <v>71</v>
      </c>
    </row>
    <row r="2379" spans="1:32" x14ac:dyDescent="0.2">
      <c r="A2379">
        <v>2378</v>
      </c>
      <c r="C2379">
        <v>46178</v>
      </c>
      <c r="D2379">
        <v>95803</v>
      </c>
      <c r="F2379">
        <v>6</v>
      </c>
      <c r="G2379">
        <v>32</v>
      </c>
      <c r="H2379">
        <v>23.3</v>
      </c>
      <c r="I2379" t="s">
        <v>24</v>
      </c>
      <c r="J2379">
        <v>11</v>
      </c>
      <c r="K2379">
        <v>40</v>
      </c>
      <c r="L2379">
        <v>25</v>
      </c>
      <c r="M2379">
        <v>11</v>
      </c>
      <c r="N2379">
        <v>6.03</v>
      </c>
      <c r="P2379">
        <v>1.07</v>
      </c>
      <c r="X2379" t="s">
        <v>54</v>
      </c>
      <c r="Y2379">
        <v>2378</v>
      </c>
      <c r="Z2379" s="1">
        <v>0.27249189814814817</v>
      </c>
      <c r="AA2379" t="s">
        <v>8277</v>
      </c>
      <c r="AB2379">
        <v>0.01</v>
      </c>
      <c r="AC2379">
        <v>-3.1E-2</v>
      </c>
      <c r="AD2379">
        <v>6.03</v>
      </c>
      <c r="AE2379" t="s">
        <v>54</v>
      </c>
    </row>
    <row r="2380" spans="1:32" x14ac:dyDescent="0.2">
      <c r="A2380">
        <v>2379</v>
      </c>
      <c r="C2380">
        <v>46184</v>
      </c>
      <c r="D2380">
        <v>151602</v>
      </c>
      <c r="F2380">
        <v>6</v>
      </c>
      <c r="G2380">
        <v>31</v>
      </c>
      <c r="H2380">
        <v>23</v>
      </c>
      <c r="I2380" t="s">
        <v>26</v>
      </c>
      <c r="J2380">
        <v>12</v>
      </c>
      <c r="K2380">
        <v>23</v>
      </c>
      <c r="L2380">
        <v>30</v>
      </c>
      <c r="M2380">
        <v>-12</v>
      </c>
      <c r="N2380">
        <v>5.15</v>
      </c>
      <c r="P2380">
        <v>1.27</v>
      </c>
      <c r="R2380">
        <v>1.38</v>
      </c>
      <c r="X2380" t="s">
        <v>105</v>
      </c>
      <c r="Y2380">
        <v>2379</v>
      </c>
      <c r="Z2380" s="1">
        <v>0.27179398148148148</v>
      </c>
      <c r="AA2380" t="s">
        <v>8278</v>
      </c>
      <c r="AB2380">
        <v>0.04</v>
      </c>
      <c r="AC2380">
        <v>-1.6E-2</v>
      </c>
      <c r="AD2380">
        <v>5.15</v>
      </c>
      <c r="AE2380" t="s">
        <v>105</v>
      </c>
    </row>
    <row r="2381" spans="1:32" x14ac:dyDescent="0.2">
      <c r="A2381">
        <v>2380</v>
      </c>
      <c r="C2381">
        <v>46189</v>
      </c>
      <c r="D2381">
        <v>171866</v>
      </c>
      <c r="F2381">
        <v>6</v>
      </c>
      <c r="G2381">
        <v>30</v>
      </c>
      <c r="H2381">
        <v>46.3</v>
      </c>
      <c r="I2381" t="s">
        <v>26</v>
      </c>
      <c r="J2381">
        <v>27</v>
      </c>
      <c r="K2381">
        <v>46</v>
      </c>
      <c r="L2381">
        <v>10</v>
      </c>
      <c r="M2381">
        <v>-27</v>
      </c>
      <c r="N2381">
        <v>5.93</v>
      </c>
      <c r="P2381">
        <v>-0.15</v>
      </c>
      <c r="R2381">
        <v>-0.67</v>
      </c>
      <c r="X2381" t="s">
        <v>3156</v>
      </c>
      <c r="Y2381">
        <v>2380</v>
      </c>
      <c r="Z2381" s="1">
        <v>0.27136921296296296</v>
      </c>
      <c r="AA2381" t="s">
        <v>8279</v>
      </c>
      <c r="AB2381">
        <v>-7.0000000000000001E-3</v>
      </c>
      <c r="AC2381">
        <v>1.0999999999999999E-2</v>
      </c>
      <c r="AD2381">
        <v>5.93</v>
      </c>
      <c r="AE2381" t="s">
        <v>3156</v>
      </c>
    </row>
    <row r="2382" spans="1:32" x14ac:dyDescent="0.2">
      <c r="A2382">
        <v>2381</v>
      </c>
      <c r="C2382">
        <v>46229</v>
      </c>
      <c r="D2382">
        <v>133369</v>
      </c>
      <c r="F2382">
        <v>6</v>
      </c>
      <c r="G2382">
        <v>31</v>
      </c>
      <c r="H2382">
        <v>50.1</v>
      </c>
      <c r="I2382" t="s">
        <v>26</v>
      </c>
      <c r="J2382">
        <v>8</v>
      </c>
      <c r="K2382">
        <v>9</v>
      </c>
      <c r="L2382">
        <v>29</v>
      </c>
      <c r="M2382">
        <v>-8</v>
      </c>
      <c r="N2382">
        <v>5.43</v>
      </c>
      <c r="P2382">
        <v>1.38</v>
      </c>
      <c r="R2382">
        <v>1.52</v>
      </c>
      <c r="W2382" t="s">
        <v>27</v>
      </c>
      <c r="X2382" t="s">
        <v>365</v>
      </c>
      <c r="Y2382">
        <v>2381</v>
      </c>
      <c r="Z2382" s="1">
        <v>0.27210763888888889</v>
      </c>
      <c r="AA2382" t="s">
        <v>8280</v>
      </c>
      <c r="AB2382">
        <v>-1.2E-2</v>
      </c>
      <c r="AC2382">
        <v>-8.0000000000000002E-3</v>
      </c>
      <c r="AD2382">
        <v>5.43</v>
      </c>
      <c r="AE2382" t="s">
        <v>5818</v>
      </c>
    </row>
    <row r="2383" spans="1:32" x14ac:dyDescent="0.2">
      <c r="A2383">
        <v>2382</v>
      </c>
      <c r="B2383" t="s">
        <v>2173</v>
      </c>
      <c r="C2383">
        <v>46241</v>
      </c>
      <c r="D2383">
        <v>114023</v>
      </c>
      <c r="E2383">
        <v>3017</v>
      </c>
      <c r="F2383">
        <v>6</v>
      </c>
      <c r="G2383">
        <v>32</v>
      </c>
      <c r="H2383">
        <v>19.2</v>
      </c>
      <c r="I2383" t="s">
        <v>24</v>
      </c>
      <c r="J2383">
        <v>4</v>
      </c>
      <c r="K2383">
        <v>51</v>
      </c>
      <c r="L2383">
        <v>21</v>
      </c>
      <c r="M2383">
        <v>4</v>
      </c>
      <c r="N2383">
        <v>5.84</v>
      </c>
      <c r="P2383">
        <v>0.99</v>
      </c>
      <c r="R2383">
        <v>0.79</v>
      </c>
      <c r="T2383">
        <v>0.53</v>
      </c>
      <c r="X2383" t="s">
        <v>40</v>
      </c>
      <c r="Y2383">
        <v>2382</v>
      </c>
      <c r="Z2383" s="1">
        <v>0.27244444444444443</v>
      </c>
      <c r="AA2383" t="s">
        <v>8281</v>
      </c>
      <c r="AB2383">
        <v>-3.6999999999999998E-2</v>
      </c>
      <c r="AC2383">
        <v>-6.0000000000000001E-3</v>
      </c>
      <c r="AD2383">
        <v>5.84</v>
      </c>
      <c r="AE2383" t="s">
        <v>40</v>
      </c>
    </row>
    <row r="2384" spans="1:32" x14ac:dyDescent="0.2">
      <c r="A2384">
        <v>2383</v>
      </c>
      <c r="C2384">
        <v>46251</v>
      </c>
      <c r="D2384">
        <v>59222</v>
      </c>
      <c r="F2384">
        <v>6</v>
      </c>
      <c r="G2384">
        <v>33</v>
      </c>
      <c r="H2384">
        <v>42.7</v>
      </c>
      <c r="I2384" t="s">
        <v>24</v>
      </c>
      <c r="J2384">
        <v>33</v>
      </c>
      <c r="K2384">
        <v>1</v>
      </c>
      <c r="L2384">
        <v>27</v>
      </c>
      <c r="M2384">
        <v>33</v>
      </c>
      <c r="N2384">
        <v>6.42</v>
      </c>
      <c r="O2384" t="s">
        <v>103</v>
      </c>
      <c r="P2384">
        <v>0.03</v>
      </c>
      <c r="R2384">
        <v>0.13</v>
      </c>
      <c r="X2384" t="s">
        <v>298</v>
      </c>
      <c r="Y2384">
        <v>2383</v>
      </c>
      <c r="Z2384" s="1">
        <v>0.27341087962962962</v>
      </c>
      <c r="AA2384" t="s">
        <v>8282</v>
      </c>
      <c r="AB2384">
        <v>1.0999999999999999E-2</v>
      </c>
      <c r="AC2384">
        <v>0.01</v>
      </c>
      <c r="AD2384">
        <v>6.42</v>
      </c>
      <c r="AE2384" t="s">
        <v>298</v>
      </c>
    </row>
    <row r="2385" spans="1:32" x14ac:dyDescent="0.2">
      <c r="A2385">
        <v>2384</v>
      </c>
      <c r="C2385">
        <v>46273</v>
      </c>
      <c r="D2385">
        <v>234539</v>
      </c>
      <c r="F2385">
        <v>6</v>
      </c>
      <c r="G2385">
        <v>29</v>
      </c>
      <c r="H2385">
        <v>49.1</v>
      </c>
      <c r="I2385" t="s">
        <v>26</v>
      </c>
      <c r="J2385">
        <v>50</v>
      </c>
      <c r="K2385">
        <v>14</v>
      </c>
      <c r="L2385">
        <v>21</v>
      </c>
      <c r="M2385">
        <v>-50</v>
      </c>
      <c r="N2385">
        <v>5.27</v>
      </c>
      <c r="P2385">
        <v>0.41</v>
      </c>
      <c r="X2385" t="s">
        <v>63</v>
      </c>
      <c r="Y2385">
        <v>2384</v>
      </c>
      <c r="Z2385" s="1">
        <v>0.27070717592592591</v>
      </c>
      <c r="AA2385" t="s">
        <v>8283</v>
      </c>
      <c r="AB2385">
        <v>-5.3999999999999999E-2</v>
      </c>
      <c r="AC2385">
        <v>-5.8000000000000003E-2</v>
      </c>
      <c r="AD2385">
        <v>5.27</v>
      </c>
      <c r="AE2385" t="s">
        <v>63</v>
      </c>
    </row>
    <row r="2386" spans="1:32" x14ac:dyDescent="0.2">
      <c r="A2386">
        <v>2385</v>
      </c>
      <c r="B2386" t="s">
        <v>2174</v>
      </c>
      <c r="C2386">
        <v>46300</v>
      </c>
      <c r="D2386">
        <v>114034</v>
      </c>
      <c r="F2386">
        <v>6</v>
      </c>
      <c r="G2386">
        <v>32</v>
      </c>
      <c r="H2386">
        <v>54.2</v>
      </c>
      <c r="I2386" t="s">
        <v>24</v>
      </c>
      <c r="J2386">
        <v>7</v>
      </c>
      <c r="K2386">
        <v>19</v>
      </c>
      <c r="L2386">
        <v>59</v>
      </c>
      <c r="M2386">
        <v>7</v>
      </c>
      <c r="N2386">
        <v>4.5</v>
      </c>
      <c r="P2386">
        <v>0</v>
      </c>
      <c r="R2386">
        <v>-0.18</v>
      </c>
      <c r="T2386">
        <v>0.04</v>
      </c>
      <c r="X2386" t="s">
        <v>2175</v>
      </c>
      <c r="Y2386">
        <v>2385</v>
      </c>
      <c r="Z2386" s="1">
        <v>0.27284953703703702</v>
      </c>
      <c r="AA2386" t="s">
        <v>8284</v>
      </c>
      <c r="AB2386">
        <v>-1E-3</v>
      </c>
      <c r="AC2386">
        <v>-6.0000000000000001E-3</v>
      </c>
      <c r="AD2386">
        <v>4.5</v>
      </c>
      <c r="AE2386" t="s">
        <v>2175</v>
      </c>
    </row>
    <row r="2387" spans="1:32" x14ac:dyDescent="0.2">
      <c r="A2387">
        <v>2386</v>
      </c>
      <c r="C2387">
        <v>46304</v>
      </c>
      <c r="D2387">
        <v>133382</v>
      </c>
      <c r="F2387">
        <v>6</v>
      </c>
      <c r="G2387">
        <v>32</v>
      </c>
      <c r="H2387">
        <v>23.1</v>
      </c>
      <c r="I2387" t="s">
        <v>26</v>
      </c>
      <c r="J2387">
        <v>5</v>
      </c>
      <c r="K2387">
        <v>52</v>
      </c>
      <c r="L2387">
        <v>8</v>
      </c>
      <c r="M2387">
        <v>-5</v>
      </c>
      <c r="N2387">
        <v>5.6</v>
      </c>
      <c r="P2387">
        <v>0.25</v>
      </c>
      <c r="R2387">
        <v>7.0000000000000007E-2</v>
      </c>
      <c r="X2387" t="s">
        <v>2176</v>
      </c>
      <c r="Y2387">
        <v>2386</v>
      </c>
      <c r="Z2387" s="1">
        <v>0.27248958333333334</v>
      </c>
      <c r="AA2387" t="s">
        <v>8285</v>
      </c>
      <c r="AB2387">
        <v>-1E-3</v>
      </c>
      <c r="AC2387">
        <v>-4.2000000000000003E-2</v>
      </c>
      <c r="AD2387">
        <v>5.6</v>
      </c>
      <c r="AE2387" t="s">
        <v>2176</v>
      </c>
    </row>
    <row r="2388" spans="1:32" x14ac:dyDescent="0.2">
      <c r="A2388">
        <v>2387</v>
      </c>
      <c r="B2388" t="s">
        <v>2177</v>
      </c>
      <c r="C2388">
        <v>46328</v>
      </c>
      <c r="D2388">
        <v>171895</v>
      </c>
      <c r="E2388" t="s">
        <v>2178</v>
      </c>
      <c r="F2388">
        <v>6</v>
      </c>
      <c r="G2388">
        <v>31</v>
      </c>
      <c r="H2388">
        <v>51.3</v>
      </c>
      <c r="I2388" t="s">
        <v>26</v>
      </c>
      <c r="J2388">
        <v>23</v>
      </c>
      <c r="K2388">
        <v>25</v>
      </c>
      <c r="L2388">
        <v>6</v>
      </c>
      <c r="M2388">
        <v>-23</v>
      </c>
      <c r="N2388">
        <v>4.33</v>
      </c>
      <c r="P2388">
        <v>-0.24</v>
      </c>
      <c r="R2388">
        <v>-0.99</v>
      </c>
      <c r="T2388">
        <v>-0.27</v>
      </c>
      <c r="X2388" t="s">
        <v>2643</v>
      </c>
      <c r="Y2388">
        <v>2387</v>
      </c>
      <c r="Z2388" s="1">
        <v>0.27212152777777776</v>
      </c>
      <c r="AA2388" t="s">
        <v>8286</v>
      </c>
      <c r="AB2388">
        <v>-6.0000000000000001E-3</v>
      </c>
      <c r="AC2388">
        <v>1.2E-2</v>
      </c>
      <c r="AD2388">
        <v>4.33</v>
      </c>
      <c r="AE2388" t="s">
        <v>11535</v>
      </c>
    </row>
    <row r="2389" spans="1:32" x14ac:dyDescent="0.2">
      <c r="A2389">
        <v>2388</v>
      </c>
      <c r="C2389">
        <v>46349</v>
      </c>
      <c r="D2389">
        <v>196897</v>
      </c>
      <c r="F2389">
        <v>6</v>
      </c>
      <c r="G2389">
        <v>31</v>
      </c>
      <c r="H2389">
        <v>13</v>
      </c>
      <c r="I2389" t="s">
        <v>26</v>
      </c>
      <c r="J2389">
        <v>35</v>
      </c>
      <c r="K2389">
        <v>15</v>
      </c>
      <c r="L2389">
        <v>33</v>
      </c>
      <c r="M2389">
        <v>-35</v>
      </c>
      <c r="N2389">
        <v>5.84</v>
      </c>
      <c r="P2389">
        <v>0.81</v>
      </c>
      <c r="R2389">
        <v>0.53</v>
      </c>
      <c r="X2389" t="s">
        <v>71</v>
      </c>
      <c r="Y2389">
        <v>2388</v>
      </c>
      <c r="Z2389" s="1">
        <v>0.27167824074074071</v>
      </c>
      <c r="AA2389" t="s">
        <v>8287</v>
      </c>
      <c r="AB2389">
        <v>-1.0999999999999999E-2</v>
      </c>
      <c r="AC2389">
        <v>0</v>
      </c>
      <c r="AD2389">
        <v>5.84</v>
      </c>
      <c r="AE2389" t="s">
        <v>71</v>
      </c>
    </row>
    <row r="2390" spans="1:32" x14ac:dyDescent="0.2">
      <c r="A2390">
        <v>2389</v>
      </c>
      <c r="C2390">
        <v>46355</v>
      </c>
      <c r="D2390">
        <v>234541</v>
      </c>
      <c r="E2390">
        <v>3000</v>
      </c>
      <c r="F2390">
        <v>6</v>
      </c>
      <c r="G2390">
        <v>29</v>
      </c>
      <c r="H2390">
        <v>28.5</v>
      </c>
      <c r="I2390" t="s">
        <v>26</v>
      </c>
      <c r="J2390">
        <v>56</v>
      </c>
      <c r="K2390">
        <v>51</v>
      </c>
      <c r="L2390">
        <v>10</v>
      </c>
      <c r="M2390">
        <v>-56</v>
      </c>
      <c r="N2390">
        <v>5.22</v>
      </c>
      <c r="P2390">
        <v>1.0900000000000001</v>
      </c>
      <c r="X2390" t="s">
        <v>54</v>
      </c>
      <c r="Y2390">
        <v>2389</v>
      </c>
      <c r="Z2390" s="1">
        <v>0.27046874999999998</v>
      </c>
      <c r="AA2390" t="s">
        <v>8288</v>
      </c>
      <c r="AB2390">
        <v>-0.04</v>
      </c>
      <c r="AC2390">
        <v>3.1E-2</v>
      </c>
      <c r="AD2390">
        <v>5.22</v>
      </c>
      <c r="AE2390" t="s">
        <v>54</v>
      </c>
    </row>
    <row r="2391" spans="1:32" x14ac:dyDescent="0.2">
      <c r="A2391">
        <v>2390</v>
      </c>
      <c r="C2391">
        <v>46365</v>
      </c>
      <c r="D2391">
        <v>217986</v>
      </c>
      <c r="F2391">
        <v>6</v>
      </c>
      <c r="G2391">
        <v>30</v>
      </c>
      <c r="H2391">
        <v>59.8</v>
      </c>
      <c r="I2391" t="s">
        <v>26</v>
      </c>
      <c r="J2391">
        <v>40</v>
      </c>
      <c r="K2391">
        <v>54</v>
      </c>
      <c r="L2391">
        <v>59</v>
      </c>
      <c r="M2391">
        <v>-40</v>
      </c>
      <c r="N2391">
        <v>6.2</v>
      </c>
      <c r="P2391">
        <v>1.4</v>
      </c>
      <c r="X2391" t="s">
        <v>105</v>
      </c>
      <c r="Y2391">
        <v>2390</v>
      </c>
      <c r="Z2391" s="1">
        <v>0.27152546296296293</v>
      </c>
      <c r="AA2391" t="s">
        <v>8289</v>
      </c>
      <c r="AB2391">
        <v>-1.7000000000000001E-2</v>
      </c>
      <c r="AC2391">
        <v>0</v>
      </c>
      <c r="AD2391">
        <v>6.2</v>
      </c>
      <c r="AE2391" t="s">
        <v>105</v>
      </c>
    </row>
    <row r="2392" spans="1:32" x14ac:dyDescent="0.2">
      <c r="A2392">
        <v>2391</v>
      </c>
      <c r="C2392">
        <v>46374</v>
      </c>
      <c r="D2392">
        <v>95830</v>
      </c>
      <c r="F2392">
        <v>6</v>
      </c>
      <c r="G2392">
        <v>33</v>
      </c>
      <c r="H2392">
        <v>36.1</v>
      </c>
      <c r="I2392" t="s">
        <v>24</v>
      </c>
      <c r="J2392">
        <v>14</v>
      </c>
      <c r="K2392">
        <v>9</v>
      </c>
      <c r="L2392">
        <v>19</v>
      </c>
      <c r="M2392">
        <v>14</v>
      </c>
      <c r="N2392">
        <v>5.53</v>
      </c>
      <c r="P2392">
        <v>1.1100000000000001</v>
      </c>
      <c r="W2392" t="s">
        <v>27</v>
      </c>
      <c r="X2392" t="s">
        <v>365</v>
      </c>
      <c r="Y2392">
        <v>2391</v>
      </c>
      <c r="Z2392" s="1">
        <v>0.27333449074074073</v>
      </c>
      <c r="AA2392" t="s">
        <v>8290</v>
      </c>
      <c r="AB2392">
        <v>-1.9E-2</v>
      </c>
      <c r="AC2392">
        <v>-8.5000000000000006E-2</v>
      </c>
      <c r="AD2392">
        <v>5.53</v>
      </c>
      <c r="AE2392" t="s">
        <v>5818</v>
      </c>
    </row>
    <row r="2393" spans="1:32" x14ac:dyDescent="0.2">
      <c r="A2393">
        <v>2392</v>
      </c>
      <c r="C2393">
        <v>46407</v>
      </c>
      <c r="D2393">
        <v>151625</v>
      </c>
      <c r="E2393">
        <v>3024</v>
      </c>
      <c r="F2393">
        <v>6</v>
      </c>
      <c r="G2393">
        <v>32</v>
      </c>
      <c r="H2393">
        <v>46.9</v>
      </c>
      <c r="I2393" t="s">
        <v>26</v>
      </c>
      <c r="J2393">
        <v>11</v>
      </c>
      <c r="K2393">
        <v>9</v>
      </c>
      <c r="L2393">
        <v>59</v>
      </c>
      <c r="M2393">
        <v>-11</v>
      </c>
      <c r="N2393">
        <v>6.24</v>
      </c>
      <c r="P2393">
        <v>1.1100000000000001</v>
      </c>
      <c r="R2393">
        <v>0.78</v>
      </c>
      <c r="T2393">
        <v>0.48</v>
      </c>
      <c r="X2393" t="s">
        <v>2179</v>
      </c>
      <c r="Y2393">
        <v>2392</v>
      </c>
      <c r="Z2393" s="1">
        <v>0.27276504629629628</v>
      </c>
      <c r="AA2393" t="s">
        <v>8291</v>
      </c>
      <c r="AB2393">
        <v>-7.0000000000000001E-3</v>
      </c>
      <c r="AC2393">
        <v>1E-3</v>
      </c>
      <c r="AD2393">
        <v>6.24</v>
      </c>
      <c r="AE2393" t="s">
        <v>5690</v>
      </c>
      <c r="AF2393" t="s">
        <v>36</v>
      </c>
    </row>
    <row r="2394" spans="1:32" x14ac:dyDescent="0.2">
      <c r="A2394">
        <v>2393</v>
      </c>
      <c r="C2394">
        <v>46431</v>
      </c>
      <c r="D2394">
        <v>196906</v>
      </c>
      <c r="E2394" t="s">
        <v>2180</v>
      </c>
      <c r="F2394">
        <v>6</v>
      </c>
      <c r="G2394">
        <v>31</v>
      </c>
      <c r="H2394">
        <v>35</v>
      </c>
      <c r="I2394" t="s">
        <v>26</v>
      </c>
      <c r="J2394">
        <v>36</v>
      </c>
      <c r="K2394">
        <v>56</v>
      </c>
      <c r="L2394">
        <v>24</v>
      </c>
      <c r="M2394">
        <v>-36</v>
      </c>
      <c r="N2394">
        <v>6.34</v>
      </c>
      <c r="P2394">
        <v>1.63</v>
      </c>
      <c r="R2394">
        <v>1.91</v>
      </c>
      <c r="X2394" t="s">
        <v>419</v>
      </c>
      <c r="Y2394">
        <v>2393</v>
      </c>
      <c r="Z2394" s="1">
        <v>0.27193287037037034</v>
      </c>
      <c r="AA2394" t="s">
        <v>8292</v>
      </c>
      <c r="AB2394">
        <v>5.0000000000000001E-3</v>
      </c>
      <c r="AC2394">
        <v>7.1999999999999995E-2</v>
      </c>
      <c r="AD2394">
        <v>6.34</v>
      </c>
      <c r="AE2394" t="s">
        <v>419</v>
      </c>
    </row>
    <row r="2395" spans="1:32" x14ac:dyDescent="0.2">
      <c r="A2395">
        <v>2394</v>
      </c>
      <c r="B2395" t="s">
        <v>2181</v>
      </c>
      <c r="C2395">
        <v>46480</v>
      </c>
      <c r="D2395">
        <v>13897</v>
      </c>
      <c r="F2395">
        <v>6</v>
      </c>
      <c r="G2395">
        <v>37</v>
      </c>
      <c r="H2395">
        <v>41.4</v>
      </c>
      <c r="I2395" t="s">
        <v>24</v>
      </c>
      <c r="J2395">
        <v>61</v>
      </c>
      <c r="K2395">
        <v>28</v>
      </c>
      <c r="L2395">
        <v>52</v>
      </c>
      <c r="M2395">
        <v>61</v>
      </c>
      <c r="N2395">
        <v>5.94</v>
      </c>
      <c r="P2395">
        <v>0.89</v>
      </c>
      <c r="R2395">
        <v>0.52</v>
      </c>
      <c r="X2395" t="s">
        <v>2182</v>
      </c>
      <c r="Y2395">
        <v>2394</v>
      </c>
      <c r="Z2395" s="1">
        <v>0.27617361111111111</v>
      </c>
      <c r="AA2395" t="s">
        <v>8293</v>
      </c>
      <c r="AB2395">
        <v>-0.20899999999999999</v>
      </c>
      <c r="AC2395">
        <v>-0.27400000000000002</v>
      </c>
      <c r="AD2395">
        <v>5.94</v>
      </c>
      <c r="AE2395" t="s">
        <v>8294</v>
      </c>
    </row>
    <row r="2396" spans="1:32" x14ac:dyDescent="0.2">
      <c r="A2396">
        <v>2395</v>
      </c>
      <c r="C2396">
        <v>46487</v>
      </c>
      <c r="D2396">
        <v>133404</v>
      </c>
      <c r="F2396">
        <v>6</v>
      </c>
      <c r="G2396">
        <v>33</v>
      </c>
      <c r="H2396">
        <v>37.9</v>
      </c>
      <c r="I2396" t="s">
        <v>26</v>
      </c>
      <c r="J2396">
        <v>1</v>
      </c>
      <c r="K2396">
        <v>13</v>
      </c>
      <c r="L2396">
        <v>13</v>
      </c>
      <c r="M2396">
        <v>-1</v>
      </c>
      <c r="N2396">
        <v>5.0999999999999996</v>
      </c>
      <c r="P2396">
        <v>-0.14000000000000001</v>
      </c>
      <c r="R2396">
        <v>-0.56000000000000005</v>
      </c>
      <c r="X2396" t="s">
        <v>2308</v>
      </c>
      <c r="Y2396">
        <v>2395</v>
      </c>
      <c r="Z2396" s="1">
        <v>0.27335532407407409</v>
      </c>
      <c r="AA2396" t="s">
        <v>8295</v>
      </c>
      <c r="AB2396">
        <v>-3.0000000000000001E-3</v>
      </c>
      <c r="AC2396">
        <v>-2.1000000000000001E-2</v>
      </c>
      <c r="AD2396">
        <v>5.0999999999999996</v>
      </c>
      <c r="AE2396" t="s">
        <v>2308</v>
      </c>
    </row>
    <row r="2397" spans="1:32" x14ac:dyDescent="0.2">
      <c r="A2397">
        <v>2396</v>
      </c>
      <c r="C2397">
        <v>46509</v>
      </c>
      <c r="D2397">
        <v>5925</v>
      </c>
      <c r="F2397">
        <v>6</v>
      </c>
      <c r="G2397">
        <v>40</v>
      </c>
      <c r="H2397">
        <v>32.200000000000003</v>
      </c>
      <c r="I2397" t="s">
        <v>24</v>
      </c>
      <c r="J2397">
        <v>71</v>
      </c>
      <c r="K2397">
        <v>44</v>
      </c>
      <c r="L2397">
        <v>56</v>
      </c>
      <c r="M2397">
        <v>71</v>
      </c>
      <c r="N2397">
        <v>5.92</v>
      </c>
      <c r="P2397">
        <v>1.19</v>
      </c>
      <c r="X2397" t="s">
        <v>54</v>
      </c>
      <c r="Y2397">
        <v>2396</v>
      </c>
      <c r="Z2397" s="1">
        <v>0.27815046296296297</v>
      </c>
      <c r="AA2397" t="s">
        <v>8296</v>
      </c>
      <c r="AB2397">
        <v>-2E-3</v>
      </c>
      <c r="AC2397">
        <v>1.4999999999999999E-2</v>
      </c>
      <c r="AD2397">
        <v>5.92</v>
      </c>
      <c r="AE2397" t="s">
        <v>54</v>
      </c>
    </row>
    <row r="2398" spans="1:32" x14ac:dyDescent="0.2">
      <c r="A2398">
        <v>2397</v>
      </c>
      <c r="C2398">
        <v>46547</v>
      </c>
      <c r="D2398">
        <v>196919</v>
      </c>
      <c r="E2398" t="s">
        <v>500</v>
      </c>
      <c r="F2398">
        <v>6</v>
      </c>
      <c r="G2398">
        <v>32</v>
      </c>
      <c r="H2398">
        <v>39</v>
      </c>
      <c r="I2398" t="s">
        <v>26</v>
      </c>
      <c r="J2398">
        <v>32</v>
      </c>
      <c r="K2398">
        <v>1</v>
      </c>
      <c r="L2398">
        <v>50</v>
      </c>
      <c r="M2398">
        <v>-32</v>
      </c>
      <c r="N2398">
        <v>5.69</v>
      </c>
      <c r="P2398">
        <v>-0.17</v>
      </c>
      <c r="R2398">
        <v>-0.79</v>
      </c>
      <c r="X2398" t="s">
        <v>2183</v>
      </c>
      <c r="Y2398">
        <v>2397</v>
      </c>
      <c r="Z2398" s="1">
        <v>0.2726736111111111</v>
      </c>
      <c r="AA2398" t="s">
        <v>8297</v>
      </c>
      <c r="AB2398">
        <v>-1E-3</v>
      </c>
      <c r="AC2398">
        <v>-2E-3</v>
      </c>
      <c r="AD2398">
        <v>5.69</v>
      </c>
      <c r="AE2398" t="s">
        <v>2183</v>
      </c>
    </row>
    <row r="2399" spans="1:32" x14ac:dyDescent="0.2">
      <c r="A2399">
        <v>2398</v>
      </c>
      <c r="B2399" t="s">
        <v>2184</v>
      </c>
      <c r="C2399">
        <v>46553</v>
      </c>
      <c r="D2399">
        <v>78524</v>
      </c>
      <c r="E2399">
        <v>3032</v>
      </c>
      <c r="F2399">
        <v>6</v>
      </c>
      <c r="G2399">
        <v>35</v>
      </c>
      <c r="H2399">
        <v>12.1</v>
      </c>
      <c r="I2399" t="s">
        <v>24</v>
      </c>
      <c r="J2399">
        <v>28</v>
      </c>
      <c r="K2399">
        <v>1</v>
      </c>
      <c r="L2399">
        <v>20</v>
      </c>
      <c r="M2399">
        <v>28</v>
      </c>
      <c r="N2399">
        <v>5.27</v>
      </c>
      <c r="P2399">
        <v>-0.03</v>
      </c>
      <c r="R2399">
        <v>-0.08</v>
      </c>
      <c r="X2399" t="s">
        <v>398</v>
      </c>
      <c r="Y2399">
        <v>2398</v>
      </c>
      <c r="Z2399" s="1">
        <v>0.27444560185185185</v>
      </c>
      <c r="AA2399" t="s">
        <v>8298</v>
      </c>
      <c r="AB2399">
        <v>-2E-3</v>
      </c>
      <c r="AC2399">
        <v>-1.4999999999999999E-2</v>
      </c>
      <c r="AD2399">
        <v>5.27</v>
      </c>
      <c r="AE2399" t="s">
        <v>398</v>
      </c>
    </row>
    <row r="2400" spans="1:32" x14ac:dyDescent="0.2">
      <c r="A2400">
        <v>2399</v>
      </c>
      <c r="C2400">
        <v>46568</v>
      </c>
      <c r="D2400">
        <v>196917</v>
      </c>
      <c r="F2400">
        <v>6</v>
      </c>
      <c r="G2400">
        <v>32</v>
      </c>
      <c r="H2400">
        <v>21.3</v>
      </c>
      <c r="I2400" t="s">
        <v>26</v>
      </c>
      <c r="J2400">
        <v>37</v>
      </c>
      <c r="K2400">
        <v>41</v>
      </c>
      <c r="L2400">
        <v>48</v>
      </c>
      <c r="M2400">
        <v>-37</v>
      </c>
      <c r="N2400">
        <v>5.24</v>
      </c>
      <c r="P2400">
        <v>1</v>
      </c>
      <c r="X2400" t="s">
        <v>71</v>
      </c>
      <c r="Y2400">
        <v>2399</v>
      </c>
      <c r="Z2400" s="1">
        <v>0.27246874999999998</v>
      </c>
      <c r="AA2400" t="s">
        <v>8299</v>
      </c>
      <c r="AB2400">
        <v>6.5000000000000002E-2</v>
      </c>
      <c r="AC2400">
        <v>-7.6999999999999999E-2</v>
      </c>
      <c r="AD2400">
        <v>5.24</v>
      </c>
      <c r="AE2400" t="s">
        <v>71</v>
      </c>
    </row>
    <row r="2401" spans="1:31" x14ac:dyDescent="0.2">
      <c r="A2401">
        <v>2400</v>
      </c>
      <c r="C2401">
        <v>46569</v>
      </c>
      <c r="D2401">
        <v>234551</v>
      </c>
      <c r="F2401">
        <v>6</v>
      </c>
      <c r="G2401">
        <v>31</v>
      </c>
      <c r="H2401">
        <v>18.3</v>
      </c>
      <c r="I2401" t="s">
        <v>26</v>
      </c>
      <c r="J2401">
        <v>51</v>
      </c>
      <c r="K2401">
        <v>49</v>
      </c>
      <c r="L2401">
        <v>34</v>
      </c>
      <c r="M2401">
        <v>-51</v>
      </c>
      <c r="N2401">
        <v>5.6</v>
      </c>
      <c r="P2401">
        <v>0.54</v>
      </c>
      <c r="R2401">
        <v>0.04</v>
      </c>
      <c r="X2401" t="s">
        <v>199</v>
      </c>
      <c r="Y2401">
        <v>2400</v>
      </c>
      <c r="Z2401" s="1">
        <v>0.27173958333333331</v>
      </c>
      <c r="AA2401" t="s">
        <v>8300</v>
      </c>
      <c r="AB2401">
        <v>0.105</v>
      </c>
      <c r="AC2401">
        <v>9.4E-2</v>
      </c>
      <c r="AD2401">
        <v>5.6</v>
      </c>
      <c r="AE2401" t="s">
        <v>199</v>
      </c>
    </row>
    <row r="2402" spans="1:31" x14ac:dyDescent="0.2">
      <c r="A2402">
        <v>2401</v>
      </c>
      <c r="C2402">
        <v>46588</v>
      </c>
      <c r="D2402">
        <v>5946</v>
      </c>
      <c r="F2402">
        <v>6</v>
      </c>
      <c r="G2402">
        <v>46</v>
      </c>
      <c r="H2402">
        <v>14.1</v>
      </c>
      <c r="I2402" t="s">
        <v>24</v>
      </c>
      <c r="J2402">
        <v>79</v>
      </c>
      <c r="K2402">
        <v>33</v>
      </c>
      <c r="L2402">
        <v>53</v>
      </c>
      <c r="M2402">
        <v>79</v>
      </c>
      <c r="N2402">
        <v>5.45</v>
      </c>
      <c r="P2402">
        <v>0.5</v>
      </c>
      <c r="R2402">
        <v>-0.02</v>
      </c>
      <c r="X2402" t="s">
        <v>199</v>
      </c>
      <c r="Y2402">
        <v>2401</v>
      </c>
      <c r="Z2402" s="1">
        <v>0.2821076388888889</v>
      </c>
      <c r="AA2402" t="s">
        <v>8301</v>
      </c>
      <c r="AB2402">
        <v>-0.10199999999999999</v>
      </c>
      <c r="AC2402">
        <v>-0.60399999999999998</v>
      </c>
      <c r="AD2402">
        <v>5.45</v>
      </c>
      <c r="AE2402" t="s">
        <v>199</v>
      </c>
    </row>
    <row r="2403" spans="1:31" x14ac:dyDescent="0.2">
      <c r="A2403">
        <v>2402</v>
      </c>
      <c r="B2403" t="s">
        <v>2185</v>
      </c>
      <c r="C2403">
        <v>46590</v>
      </c>
      <c r="D2403">
        <v>25842</v>
      </c>
      <c r="F2403">
        <v>6</v>
      </c>
      <c r="G2403">
        <v>37</v>
      </c>
      <c r="H2403">
        <v>38.5</v>
      </c>
      <c r="I2403" t="s">
        <v>24</v>
      </c>
      <c r="J2403">
        <v>56</v>
      </c>
      <c r="K2403">
        <v>51</v>
      </c>
      <c r="L2403">
        <v>27</v>
      </c>
      <c r="M2403">
        <v>56</v>
      </c>
      <c r="N2403">
        <v>5.85</v>
      </c>
      <c r="X2403" t="s">
        <v>114</v>
      </c>
      <c r="Y2403">
        <v>2402</v>
      </c>
      <c r="Z2403" s="1">
        <v>0.27614004629629629</v>
      </c>
      <c r="AA2403" t="s">
        <v>8302</v>
      </c>
      <c r="AB2403">
        <v>0</v>
      </c>
      <c r="AC2403">
        <v>1.2E-2</v>
      </c>
      <c r="AD2403">
        <v>5.85</v>
      </c>
      <c r="AE2403" t="s">
        <v>114</v>
      </c>
    </row>
    <row r="2404" spans="1:31" x14ac:dyDescent="0.2">
      <c r="A2404">
        <v>2403</v>
      </c>
      <c r="C2404">
        <v>46602</v>
      </c>
      <c r="D2404">
        <v>171940</v>
      </c>
      <c r="F2404">
        <v>6</v>
      </c>
      <c r="G2404">
        <v>33</v>
      </c>
      <c r="H2404">
        <v>26.6</v>
      </c>
      <c r="I2404" t="s">
        <v>26</v>
      </c>
      <c r="J2404">
        <v>20</v>
      </c>
      <c r="K2404">
        <v>55</v>
      </c>
      <c r="L2404">
        <v>26</v>
      </c>
      <c r="M2404">
        <v>-20</v>
      </c>
      <c r="N2404">
        <v>6.4</v>
      </c>
      <c r="P2404">
        <v>0.83</v>
      </c>
      <c r="X2404" t="s">
        <v>235</v>
      </c>
      <c r="Y2404">
        <v>2403</v>
      </c>
      <c r="Z2404" s="1">
        <v>0.27322453703703703</v>
      </c>
      <c r="AA2404" t="s">
        <v>8303</v>
      </c>
      <c r="AB2404">
        <v>-0.03</v>
      </c>
      <c r="AC2404">
        <v>-2.5999999999999999E-2</v>
      </c>
      <c r="AD2404">
        <v>6.4</v>
      </c>
      <c r="AE2404" t="s">
        <v>235</v>
      </c>
    </row>
    <row r="2405" spans="1:31" x14ac:dyDescent="0.2">
      <c r="A2405">
        <v>2404</v>
      </c>
      <c r="B2405" t="s">
        <v>2186</v>
      </c>
      <c r="C2405">
        <v>46642</v>
      </c>
      <c r="D2405">
        <v>114085</v>
      </c>
      <c r="E2405">
        <v>3031</v>
      </c>
      <c r="F2405">
        <v>6</v>
      </c>
      <c r="G2405">
        <v>34</v>
      </c>
      <c r="H2405">
        <v>46.4</v>
      </c>
      <c r="I2405" t="s">
        <v>24</v>
      </c>
      <c r="J2405">
        <v>7</v>
      </c>
      <c r="K2405">
        <v>34</v>
      </c>
      <c r="L2405">
        <v>21</v>
      </c>
      <c r="M2405">
        <v>7</v>
      </c>
      <c r="N2405">
        <v>6.45</v>
      </c>
      <c r="P2405">
        <v>-0.02</v>
      </c>
      <c r="R2405">
        <v>-0.03</v>
      </c>
      <c r="X2405" t="s">
        <v>128</v>
      </c>
      <c r="Y2405">
        <v>2404</v>
      </c>
      <c r="Z2405" s="1">
        <v>0.27414814814814814</v>
      </c>
      <c r="AA2405" t="s">
        <v>8304</v>
      </c>
      <c r="AB2405">
        <v>-0.01</v>
      </c>
      <c r="AC2405">
        <v>-4.0000000000000001E-3</v>
      </c>
      <c r="AD2405">
        <v>6.45</v>
      </c>
      <c r="AE2405" t="s">
        <v>128</v>
      </c>
    </row>
    <row r="2406" spans="1:31" x14ac:dyDescent="0.2">
      <c r="A2406">
        <v>2405</v>
      </c>
      <c r="C2406">
        <v>46687</v>
      </c>
      <c r="D2406">
        <v>59280</v>
      </c>
      <c r="E2406" t="s">
        <v>2187</v>
      </c>
      <c r="F2406">
        <v>6</v>
      </c>
      <c r="G2406">
        <v>36</v>
      </c>
      <c r="H2406">
        <v>32.9</v>
      </c>
      <c r="I2406" t="s">
        <v>24</v>
      </c>
      <c r="J2406">
        <v>38</v>
      </c>
      <c r="K2406">
        <v>26</v>
      </c>
      <c r="L2406">
        <v>43</v>
      </c>
      <c r="M2406">
        <v>38</v>
      </c>
      <c r="N2406">
        <v>5.29</v>
      </c>
      <c r="P2406">
        <v>2.61</v>
      </c>
      <c r="T2406">
        <v>1.43</v>
      </c>
      <c r="X2406" t="s">
        <v>3014</v>
      </c>
      <c r="Y2406">
        <v>2405</v>
      </c>
      <c r="Z2406" s="1">
        <v>0.27538078703703706</v>
      </c>
      <c r="AA2406" t="s">
        <v>8305</v>
      </c>
      <c r="AB2406">
        <v>5.0000000000000001E-3</v>
      </c>
      <c r="AC2406">
        <v>-2.5999999999999999E-2</v>
      </c>
      <c r="AD2406">
        <v>5.29</v>
      </c>
      <c r="AE2406" t="s">
        <v>3014</v>
      </c>
    </row>
    <row r="2407" spans="1:31" x14ac:dyDescent="0.2">
      <c r="A2407">
        <v>2406</v>
      </c>
      <c r="C2407">
        <v>46709</v>
      </c>
      <c r="D2407">
        <v>95870</v>
      </c>
      <c r="F2407">
        <v>6</v>
      </c>
      <c r="G2407">
        <v>35</v>
      </c>
      <c r="H2407">
        <v>17.600000000000001</v>
      </c>
      <c r="I2407" t="s">
        <v>24</v>
      </c>
      <c r="J2407">
        <v>9</v>
      </c>
      <c r="K2407">
        <v>59</v>
      </c>
      <c r="L2407">
        <v>18</v>
      </c>
      <c r="M2407">
        <v>9</v>
      </c>
      <c r="N2407">
        <v>5.88</v>
      </c>
      <c r="P2407">
        <v>1.51</v>
      </c>
      <c r="R2407">
        <v>1.85</v>
      </c>
      <c r="X2407" t="s">
        <v>172</v>
      </c>
      <c r="Y2407">
        <v>2406</v>
      </c>
      <c r="Z2407" s="1">
        <v>0.27450925925925923</v>
      </c>
      <c r="AA2407" t="s">
        <v>8306</v>
      </c>
      <c r="AB2407">
        <v>-1E-3</v>
      </c>
      <c r="AC2407">
        <v>-0.01</v>
      </c>
      <c r="AD2407">
        <v>5.88</v>
      </c>
      <c r="AE2407" t="s">
        <v>172</v>
      </c>
    </row>
    <row r="2408" spans="1:31" x14ac:dyDescent="0.2">
      <c r="A2408">
        <v>2407</v>
      </c>
      <c r="C2408">
        <v>46727</v>
      </c>
      <c r="D2408">
        <v>196930</v>
      </c>
      <c r="F2408">
        <v>6</v>
      </c>
      <c r="G2408">
        <v>33</v>
      </c>
      <c r="H2408">
        <v>10.3</v>
      </c>
      <c r="I2408" t="s">
        <v>26</v>
      </c>
      <c r="J2408">
        <v>38</v>
      </c>
      <c r="K2408">
        <v>37</v>
      </c>
      <c r="L2408">
        <v>31</v>
      </c>
      <c r="M2408">
        <v>-38</v>
      </c>
      <c r="N2408">
        <v>6.44</v>
      </c>
      <c r="P2408">
        <v>1</v>
      </c>
      <c r="X2408" t="s">
        <v>71</v>
      </c>
      <c r="Y2408">
        <v>2407</v>
      </c>
      <c r="Z2408" s="1">
        <v>0.27303587962962966</v>
      </c>
      <c r="AA2408" t="s">
        <v>8307</v>
      </c>
      <c r="AB2408">
        <v>6.0000000000000001E-3</v>
      </c>
      <c r="AC2408">
        <v>-2.1999999999999999E-2</v>
      </c>
      <c r="AD2408">
        <v>6.44</v>
      </c>
      <c r="AE2408" t="s">
        <v>71</v>
      </c>
    </row>
    <row r="2409" spans="1:31" x14ac:dyDescent="0.2">
      <c r="A2409">
        <v>2408</v>
      </c>
      <c r="C2409">
        <v>46730</v>
      </c>
      <c r="D2409">
        <v>249568</v>
      </c>
      <c r="F2409">
        <v>6</v>
      </c>
      <c r="G2409">
        <v>30</v>
      </c>
      <c r="H2409">
        <v>3</v>
      </c>
      <c r="I2409" t="s">
        <v>26</v>
      </c>
      <c r="J2409">
        <v>65</v>
      </c>
      <c r="K2409">
        <v>34</v>
      </c>
      <c r="L2409">
        <v>6</v>
      </c>
      <c r="M2409">
        <v>-65</v>
      </c>
      <c r="N2409">
        <v>6.29</v>
      </c>
      <c r="P2409">
        <v>0.33</v>
      </c>
      <c r="R2409">
        <v>0.06</v>
      </c>
      <c r="X2409" t="s">
        <v>423</v>
      </c>
      <c r="Y2409">
        <v>2408</v>
      </c>
      <c r="Z2409" s="1">
        <v>0.27086805555555554</v>
      </c>
      <c r="AA2409" t="s">
        <v>8308</v>
      </c>
      <c r="AB2409">
        <v>2E-3</v>
      </c>
      <c r="AC2409">
        <v>5.8000000000000003E-2</v>
      </c>
      <c r="AD2409">
        <v>6.29</v>
      </c>
      <c r="AE2409" t="s">
        <v>423</v>
      </c>
    </row>
    <row r="2410" spans="1:31" x14ac:dyDescent="0.2">
      <c r="A2410">
        <v>2409</v>
      </c>
      <c r="C2410">
        <v>46769</v>
      </c>
      <c r="D2410">
        <v>114097</v>
      </c>
      <c r="F2410">
        <v>6</v>
      </c>
      <c r="G2410">
        <v>35</v>
      </c>
      <c r="H2410">
        <v>15.8</v>
      </c>
      <c r="I2410" t="s">
        <v>24</v>
      </c>
      <c r="J2410">
        <v>0</v>
      </c>
      <c r="K2410">
        <v>53</v>
      </c>
      <c r="L2410">
        <v>24</v>
      </c>
      <c r="M2410">
        <v>0</v>
      </c>
      <c r="N2410">
        <v>5.8</v>
      </c>
      <c r="P2410">
        <v>0</v>
      </c>
      <c r="R2410">
        <v>-0.45</v>
      </c>
      <c r="X2410" t="s">
        <v>2699</v>
      </c>
      <c r="Y2410">
        <v>2409</v>
      </c>
      <c r="Z2410" s="1">
        <v>0.27448842592592593</v>
      </c>
      <c r="AA2410" t="s">
        <v>8309</v>
      </c>
      <c r="AB2410">
        <v>-1E-3</v>
      </c>
      <c r="AC2410">
        <v>-6.0000000000000001E-3</v>
      </c>
      <c r="AD2410">
        <v>5.8</v>
      </c>
      <c r="AE2410" t="s">
        <v>2699</v>
      </c>
    </row>
    <row r="2411" spans="1:31" x14ac:dyDescent="0.2">
      <c r="A2411">
        <v>2410</v>
      </c>
      <c r="C2411">
        <v>46792</v>
      </c>
      <c r="D2411">
        <v>249572</v>
      </c>
      <c r="F2411">
        <v>6</v>
      </c>
      <c r="G2411">
        <v>31</v>
      </c>
      <c r="H2411">
        <v>10.6</v>
      </c>
      <c r="I2411" t="s">
        <v>26</v>
      </c>
      <c r="J2411">
        <v>61</v>
      </c>
      <c r="K2411">
        <v>52</v>
      </c>
      <c r="L2411">
        <v>47</v>
      </c>
      <c r="M2411">
        <v>-61</v>
      </c>
      <c r="N2411">
        <v>6.15</v>
      </c>
      <c r="P2411">
        <v>-0.15</v>
      </c>
      <c r="X2411" t="s">
        <v>368</v>
      </c>
      <c r="Y2411">
        <v>2410</v>
      </c>
      <c r="Z2411" s="1">
        <v>0.27165046296296297</v>
      </c>
      <c r="AA2411" t="s">
        <v>8310</v>
      </c>
      <c r="AB2411">
        <v>-1.2999999999999999E-2</v>
      </c>
      <c r="AC2411">
        <v>8.0000000000000002E-3</v>
      </c>
      <c r="AD2411">
        <v>6.15</v>
      </c>
      <c r="AE2411" t="s">
        <v>368</v>
      </c>
    </row>
    <row r="2412" spans="1:31" x14ac:dyDescent="0.2">
      <c r="A2412">
        <v>2411</v>
      </c>
      <c r="C2412">
        <v>46815</v>
      </c>
      <c r="D2412">
        <v>196945</v>
      </c>
      <c r="F2412">
        <v>6</v>
      </c>
      <c r="G2412">
        <v>33</v>
      </c>
      <c r="H2412">
        <v>49.5</v>
      </c>
      <c r="I2412" t="s">
        <v>26</v>
      </c>
      <c r="J2412">
        <v>36</v>
      </c>
      <c r="K2412">
        <v>13</v>
      </c>
      <c r="L2412">
        <v>56</v>
      </c>
      <c r="M2412">
        <v>-36</v>
      </c>
      <c r="N2412">
        <v>5.42</v>
      </c>
      <c r="P2412">
        <v>1.44</v>
      </c>
      <c r="R2412">
        <v>1.72</v>
      </c>
      <c r="X2412" t="s">
        <v>105</v>
      </c>
      <c r="Y2412">
        <v>2411</v>
      </c>
      <c r="Z2412" s="1">
        <v>0.27348958333333334</v>
      </c>
      <c r="AA2412" t="s">
        <v>8311</v>
      </c>
      <c r="AB2412">
        <v>-1.4E-2</v>
      </c>
      <c r="AC2412">
        <v>9.4E-2</v>
      </c>
      <c r="AD2412">
        <v>5.42</v>
      </c>
      <c r="AE2412" t="s">
        <v>105</v>
      </c>
    </row>
    <row r="2413" spans="1:31" x14ac:dyDescent="0.2">
      <c r="A2413">
        <v>2412</v>
      </c>
      <c r="B2413" t="s">
        <v>2188</v>
      </c>
      <c r="C2413">
        <v>46860</v>
      </c>
      <c r="D2413">
        <v>234564</v>
      </c>
      <c r="F2413">
        <v>6</v>
      </c>
      <c r="G2413">
        <v>31</v>
      </c>
      <c r="H2413">
        <v>58.4</v>
      </c>
      <c r="I2413" t="s">
        <v>26</v>
      </c>
      <c r="J2413">
        <v>58</v>
      </c>
      <c r="K2413">
        <v>45</v>
      </c>
      <c r="L2413">
        <v>15</v>
      </c>
      <c r="M2413">
        <v>-58</v>
      </c>
      <c r="N2413">
        <v>5.7</v>
      </c>
      <c r="P2413">
        <v>-0.06</v>
      </c>
      <c r="R2413">
        <v>-0.18</v>
      </c>
      <c r="X2413" t="s">
        <v>502</v>
      </c>
      <c r="Y2413">
        <v>2412</v>
      </c>
      <c r="Z2413" s="1">
        <v>0.27220370370370367</v>
      </c>
      <c r="AA2413" t="s">
        <v>8312</v>
      </c>
      <c r="AB2413">
        <v>4.0000000000000001E-3</v>
      </c>
      <c r="AC2413">
        <v>-1.0999999999999999E-2</v>
      </c>
      <c r="AD2413">
        <v>5.7</v>
      </c>
      <c r="AE2413" t="s">
        <v>502</v>
      </c>
    </row>
    <row r="2414" spans="1:31" x14ac:dyDescent="0.2">
      <c r="A2414">
        <v>2413</v>
      </c>
      <c r="C2414">
        <v>46885</v>
      </c>
      <c r="D2414">
        <v>114115</v>
      </c>
      <c r="F2414">
        <v>6</v>
      </c>
      <c r="G2414">
        <v>36</v>
      </c>
      <c r="H2414">
        <v>0</v>
      </c>
      <c r="I2414" t="s">
        <v>24</v>
      </c>
      <c r="J2414">
        <v>4</v>
      </c>
      <c r="K2414">
        <v>29</v>
      </c>
      <c r="L2414">
        <v>51</v>
      </c>
      <c r="M2414">
        <v>4</v>
      </c>
      <c r="N2414">
        <v>6.55</v>
      </c>
      <c r="P2414">
        <v>-0.06</v>
      </c>
      <c r="R2414">
        <v>-0.28000000000000003</v>
      </c>
      <c r="X2414" t="s">
        <v>39</v>
      </c>
      <c r="Y2414">
        <v>2413</v>
      </c>
      <c r="Z2414" s="1">
        <v>0.27500000000000002</v>
      </c>
      <c r="AA2414" t="s">
        <v>8313</v>
      </c>
      <c r="AB2414">
        <v>-2.1000000000000001E-2</v>
      </c>
      <c r="AC2414">
        <v>-5.0000000000000001E-3</v>
      </c>
      <c r="AD2414">
        <v>6.55</v>
      </c>
      <c r="AE2414" t="s">
        <v>39</v>
      </c>
    </row>
    <row r="2415" spans="1:31" x14ac:dyDescent="0.2">
      <c r="A2415">
        <v>2414</v>
      </c>
      <c r="B2415" t="s">
        <v>2189</v>
      </c>
      <c r="C2415">
        <v>46933</v>
      </c>
      <c r="D2415">
        <v>171982</v>
      </c>
      <c r="F2415">
        <v>6</v>
      </c>
      <c r="G2415">
        <v>35</v>
      </c>
      <c r="H2415">
        <v>3.4</v>
      </c>
      <c r="I2415" t="s">
        <v>26</v>
      </c>
      <c r="J2415">
        <v>22</v>
      </c>
      <c r="K2415">
        <v>57</v>
      </c>
      <c r="L2415">
        <v>53</v>
      </c>
      <c r="M2415">
        <v>-22</v>
      </c>
      <c r="N2415">
        <v>4.54</v>
      </c>
      <c r="P2415">
        <v>-0.05</v>
      </c>
      <c r="R2415">
        <v>-0.03</v>
      </c>
      <c r="T2415">
        <v>-0.02</v>
      </c>
      <c r="X2415" t="s">
        <v>134</v>
      </c>
      <c r="Y2415">
        <v>2414</v>
      </c>
      <c r="Z2415" s="1">
        <v>0.27434490740740741</v>
      </c>
      <c r="AA2415" t="s">
        <v>8314</v>
      </c>
      <c r="AB2415">
        <v>1.0999999999999999E-2</v>
      </c>
      <c r="AC2415">
        <v>1.6E-2</v>
      </c>
      <c r="AD2415">
        <v>4.54</v>
      </c>
      <c r="AE2415" t="s">
        <v>134</v>
      </c>
    </row>
    <row r="2416" spans="1:31" x14ac:dyDescent="0.2">
      <c r="A2416">
        <v>2415</v>
      </c>
      <c r="C2416">
        <v>46936</v>
      </c>
      <c r="D2416">
        <v>196955</v>
      </c>
      <c r="F2416">
        <v>6</v>
      </c>
      <c r="G2416">
        <v>34</v>
      </c>
      <c r="H2416">
        <v>35.299999999999997</v>
      </c>
      <c r="I2416" t="s">
        <v>26</v>
      </c>
      <c r="J2416">
        <v>32</v>
      </c>
      <c r="K2416">
        <v>42</v>
      </c>
      <c r="L2416">
        <v>59</v>
      </c>
      <c r="M2416">
        <v>-32</v>
      </c>
      <c r="N2416">
        <v>5.62</v>
      </c>
      <c r="P2416">
        <v>-0.08</v>
      </c>
      <c r="R2416">
        <v>-0.23</v>
      </c>
      <c r="X2416" t="s">
        <v>122</v>
      </c>
      <c r="Y2416">
        <v>2415</v>
      </c>
      <c r="Z2416" s="1">
        <v>0.27401967592592591</v>
      </c>
      <c r="AA2416" t="s">
        <v>8315</v>
      </c>
      <c r="AB2416">
        <v>5.0000000000000001E-3</v>
      </c>
      <c r="AC2416">
        <v>-1E-3</v>
      </c>
      <c r="AD2416">
        <v>5.62</v>
      </c>
      <c r="AE2416" t="s">
        <v>122</v>
      </c>
    </row>
    <row r="2417" spans="1:32" x14ac:dyDescent="0.2">
      <c r="A2417">
        <v>2416</v>
      </c>
      <c r="C2417">
        <v>47001</v>
      </c>
      <c r="D2417">
        <v>234574</v>
      </c>
      <c r="F2417">
        <v>6</v>
      </c>
      <c r="G2417">
        <v>33</v>
      </c>
      <c r="H2417">
        <v>26.1</v>
      </c>
      <c r="I2417" t="s">
        <v>26</v>
      </c>
      <c r="J2417">
        <v>52</v>
      </c>
      <c r="K2417">
        <v>19</v>
      </c>
      <c r="L2417">
        <v>44</v>
      </c>
      <c r="M2417">
        <v>-52</v>
      </c>
      <c r="N2417">
        <v>6.19</v>
      </c>
      <c r="P2417">
        <v>1.0900000000000001</v>
      </c>
      <c r="X2417" t="s">
        <v>71</v>
      </c>
      <c r="Y2417">
        <v>2416</v>
      </c>
      <c r="Z2417" s="1">
        <v>0.27321875000000001</v>
      </c>
      <c r="AA2417" t="s">
        <v>8316</v>
      </c>
      <c r="AB2417">
        <v>-4.3999999999999997E-2</v>
      </c>
      <c r="AC2417">
        <v>0.04</v>
      </c>
      <c r="AD2417">
        <v>6.19</v>
      </c>
      <c r="AE2417" t="s">
        <v>71</v>
      </c>
    </row>
    <row r="2418" spans="1:32" x14ac:dyDescent="0.2">
      <c r="A2418">
        <v>2417</v>
      </c>
      <c r="C2418">
        <v>47020</v>
      </c>
      <c r="D2418">
        <v>78557</v>
      </c>
      <c r="F2418">
        <v>6</v>
      </c>
      <c r="G2418">
        <v>37</v>
      </c>
      <c r="H2418">
        <v>27.2</v>
      </c>
      <c r="I2418" t="s">
        <v>24</v>
      </c>
      <c r="J2418">
        <v>24</v>
      </c>
      <c r="K2418">
        <v>35</v>
      </c>
      <c r="L2418">
        <v>27</v>
      </c>
      <c r="M2418">
        <v>24</v>
      </c>
      <c r="N2418">
        <v>6.44</v>
      </c>
      <c r="O2418" t="s">
        <v>103</v>
      </c>
      <c r="P2418">
        <v>0.1</v>
      </c>
      <c r="R2418">
        <v>0.05</v>
      </c>
      <c r="X2418" t="s">
        <v>298</v>
      </c>
      <c r="Y2418">
        <v>2417</v>
      </c>
      <c r="Z2418" s="1">
        <v>0.27600925925925929</v>
      </c>
      <c r="AA2418" t="s">
        <v>8317</v>
      </c>
      <c r="AB2418">
        <v>-1.6E-2</v>
      </c>
      <c r="AC2418">
        <v>8.0000000000000002E-3</v>
      </c>
      <c r="AD2418">
        <v>6.44</v>
      </c>
      <c r="AE2418" t="s">
        <v>298</v>
      </c>
    </row>
    <row r="2419" spans="1:32" x14ac:dyDescent="0.2">
      <c r="A2419">
        <v>2418</v>
      </c>
      <c r="C2419">
        <v>47054</v>
      </c>
      <c r="D2419">
        <v>133469</v>
      </c>
      <c r="F2419">
        <v>6</v>
      </c>
      <c r="G2419">
        <v>36</v>
      </c>
      <c r="H2419">
        <v>35.299999999999997</v>
      </c>
      <c r="I2419" t="s">
        <v>26</v>
      </c>
      <c r="J2419">
        <v>5</v>
      </c>
      <c r="K2419">
        <v>12</v>
      </c>
      <c r="L2419">
        <v>40</v>
      </c>
      <c r="M2419">
        <v>-5</v>
      </c>
      <c r="N2419">
        <v>5.52</v>
      </c>
      <c r="P2419">
        <v>-0.08</v>
      </c>
      <c r="R2419">
        <v>-0.39</v>
      </c>
      <c r="X2419" t="s">
        <v>122</v>
      </c>
      <c r="Y2419">
        <v>2418</v>
      </c>
      <c r="Z2419" s="1">
        <v>0.27540856481481479</v>
      </c>
      <c r="AA2419" t="s">
        <v>8318</v>
      </c>
      <c r="AB2419">
        <v>0</v>
      </c>
      <c r="AC2419">
        <v>-1.7000000000000001E-2</v>
      </c>
      <c r="AD2419">
        <v>5.52</v>
      </c>
      <c r="AE2419" t="s">
        <v>122</v>
      </c>
    </row>
    <row r="2420" spans="1:32" x14ac:dyDescent="0.2">
      <c r="A2420">
        <v>2419</v>
      </c>
      <c r="B2420" t="s">
        <v>2190</v>
      </c>
      <c r="C2420">
        <v>47070</v>
      </c>
      <c r="D2420">
        <v>59316</v>
      </c>
      <c r="F2420">
        <v>6</v>
      </c>
      <c r="G2420">
        <v>38</v>
      </c>
      <c r="H2420">
        <v>39.5</v>
      </c>
      <c r="I2420" t="s">
        <v>24</v>
      </c>
      <c r="J2420">
        <v>39</v>
      </c>
      <c r="K2420">
        <v>23</v>
      </c>
      <c r="L2420">
        <v>27</v>
      </c>
      <c r="M2420">
        <v>39</v>
      </c>
      <c r="N2420">
        <v>5.69</v>
      </c>
      <c r="P2420">
        <v>1.35</v>
      </c>
      <c r="R2420">
        <v>1.56</v>
      </c>
      <c r="X2420" t="s">
        <v>77</v>
      </c>
      <c r="Y2420">
        <v>2419</v>
      </c>
      <c r="Z2420" s="1">
        <v>0.27684606481481483</v>
      </c>
      <c r="AA2420" t="s">
        <v>8319</v>
      </c>
      <c r="AB2420">
        <v>-2.3E-2</v>
      </c>
      <c r="AC2420">
        <v>-0.109</v>
      </c>
      <c r="AD2420">
        <v>5.69</v>
      </c>
      <c r="AE2420" t="s">
        <v>77</v>
      </c>
    </row>
    <row r="2421" spans="1:32" x14ac:dyDescent="0.2">
      <c r="A2421">
        <v>2420</v>
      </c>
      <c r="B2421" t="s">
        <v>2191</v>
      </c>
      <c r="C2421">
        <v>47100</v>
      </c>
      <c r="D2421">
        <v>59319</v>
      </c>
      <c r="F2421">
        <v>6</v>
      </c>
      <c r="G2421">
        <v>38</v>
      </c>
      <c r="H2421">
        <v>49.2</v>
      </c>
      <c r="I2421" t="s">
        <v>24</v>
      </c>
      <c r="J2421">
        <v>39</v>
      </c>
      <c r="K2421">
        <v>54</v>
      </c>
      <c r="L2421">
        <v>9</v>
      </c>
      <c r="M2421">
        <v>39</v>
      </c>
      <c r="N2421">
        <v>5.2</v>
      </c>
      <c r="P2421">
        <v>-7.0000000000000007E-2</v>
      </c>
      <c r="R2421">
        <v>-0.4</v>
      </c>
      <c r="X2421" t="s">
        <v>111</v>
      </c>
      <c r="Y2421">
        <v>2420</v>
      </c>
      <c r="Z2421" s="1">
        <v>0.27695833333333336</v>
      </c>
      <c r="AA2421" t="s">
        <v>8320</v>
      </c>
      <c r="AB2421">
        <v>-8.9999999999999993E-3</v>
      </c>
      <c r="AC2421">
        <v>-1.2E-2</v>
      </c>
      <c r="AD2421">
        <v>5.2</v>
      </c>
      <c r="AE2421" t="s">
        <v>111</v>
      </c>
    </row>
    <row r="2422" spans="1:32" x14ac:dyDescent="0.2">
      <c r="A2422">
        <v>2421</v>
      </c>
      <c r="B2422" t="s">
        <v>2192</v>
      </c>
      <c r="C2422">
        <v>47105</v>
      </c>
      <c r="D2422">
        <v>95912</v>
      </c>
      <c r="F2422">
        <v>6</v>
      </c>
      <c r="G2422">
        <v>37</v>
      </c>
      <c r="H2422">
        <v>42.7</v>
      </c>
      <c r="I2422" t="s">
        <v>24</v>
      </c>
      <c r="J2422">
        <v>16</v>
      </c>
      <c r="K2422">
        <v>23</v>
      </c>
      <c r="L2422">
        <v>57</v>
      </c>
      <c r="M2422">
        <v>16</v>
      </c>
      <c r="N2422">
        <v>1.93</v>
      </c>
      <c r="P2422">
        <v>0</v>
      </c>
      <c r="R2422">
        <v>0.04</v>
      </c>
      <c r="T2422">
        <v>-0.01</v>
      </c>
      <c r="X2422" t="s">
        <v>123</v>
      </c>
      <c r="Y2422">
        <v>2421</v>
      </c>
      <c r="Z2422" s="1">
        <v>0.27618865740740745</v>
      </c>
      <c r="AA2422" t="s">
        <v>8321</v>
      </c>
      <c r="AB2422">
        <v>4.2000000000000003E-2</v>
      </c>
      <c r="AC2422">
        <v>-4.2000000000000003E-2</v>
      </c>
      <c r="AD2422">
        <v>1.93</v>
      </c>
      <c r="AE2422" t="s">
        <v>123</v>
      </c>
    </row>
    <row r="2423" spans="1:32" x14ac:dyDescent="0.2">
      <c r="A2423">
        <v>2422</v>
      </c>
      <c r="C2423">
        <v>47129</v>
      </c>
      <c r="D2423">
        <v>114146</v>
      </c>
      <c r="E2423" t="s">
        <v>2193</v>
      </c>
      <c r="F2423">
        <v>6</v>
      </c>
      <c r="G2423">
        <v>37</v>
      </c>
      <c r="H2423">
        <v>24.1</v>
      </c>
      <c r="I2423" t="s">
        <v>24</v>
      </c>
      <c r="J2423">
        <v>6</v>
      </c>
      <c r="K2423">
        <v>8</v>
      </c>
      <c r="L2423">
        <v>7</v>
      </c>
      <c r="M2423">
        <v>6</v>
      </c>
      <c r="N2423">
        <v>6.06</v>
      </c>
      <c r="P2423">
        <v>0.05</v>
      </c>
      <c r="R2423">
        <v>-0.88</v>
      </c>
      <c r="X2423" t="s">
        <v>2194</v>
      </c>
      <c r="Y2423">
        <v>2422</v>
      </c>
      <c r="Z2423" s="1">
        <v>0.27597337962962959</v>
      </c>
      <c r="AA2423" t="s">
        <v>8322</v>
      </c>
      <c r="AB2423">
        <v>6.0000000000000001E-3</v>
      </c>
      <c r="AC2423">
        <v>-1E-3</v>
      </c>
      <c r="AD2423">
        <v>6.06</v>
      </c>
      <c r="AE2423" t="s">
        <v>2194</v>
      </c>
    </row>
    <row r="2424" spans="1:32" x14ac:dyDescent="0.2">
      <c r="A2424">
        <v>2423</v>
      </c>
      <c r="B2424" t="s">
        <v>2195</v>
      </c>
      <c r="C2424">
        <v>47138</v>
      </c>
      <c r="D2424">
        <v>151694</v>
      </c>
      <c r="F2424">
        <v>6</v>
      </c>
      <c r="G2424">
        <v>36</v>
      </c>
      <c r="H2424">
        <v>22.8</v>
      </c>
      <c r="I2424" t="s">
        <v>26</v>
      </c>
      <c r="J2424">
        <v>18</v>
      </c>
      <c r="K2424">
        <v>39</v>
      </c>
      <c r="L2424">
        <v>36</v>
      </c>
      <c r="M2424">
        <v>-18</v>
      </c>
      <c r="N2424">
        <v>5.7</v>
      </c>
      <c r="P2424">
        <v>0.85</v>
      </c>
      <c r="R2424">
        <v>0.49</v>
      </c>
      <c r="X2424" t="s">
        <v>2196</v>
      </c>
      <c r="Y2424">
        <v>2423</v>
      </c>
      <c r="Z2424" s="1">
        <v>0.27526388888888892</v>
      </c>
      <c r="AA2424" t="s">
        <v>8323</v>
      </c>
      <c r="AB2424">
        <v>-1.0999999999999999E-2</v>
      </c>
      <c r="AC2424">
        <v>1.7000000000000001E-2</v>
      </c>
      <c r="AD2424">
        <v>5.7</v>
      </c>
      <c r="AE2424" t="s">
        <v>71</v>
      </c>
      <c r="AF2424" t="s">
        <v>36</v>
      </c>
    </row>
    <row r="2425" spans="1:32" x14ac:dyDescent="0.2">
      <c r="A2425">
        <v>2424</v>
      </c>
      <c r="C2425">
        <v>47144</v>
      </c>
      <c r="D2425">
        <v>196978</v>
      </c>
      <c r="F2425">
        <v>6</v>
      </c>
      <c r="G2425">
        <v>35</v>
      </c>
      <c r="H2425">
        <v>24.1</v>
      </c>
      <c r="I2425" t="s">
        <v>26</v>
      </c>
      <c r="J2425">
        <v>36</v>
      </c>
      <c r="K2425">
        <v>46</v>
      </c>
      <c r="L2425">
        <v>48</v>
      </c>
      <c r="M2425">
        <v>-36</v>
      </c>
      <c r="N2425">
        <v>5.59</v>
      </c>
      <c r="P2425">
        <v>-0.14000000000000001</v>
      </c>
      <c r="R2425">
        <v>-0.48</v>
      </c>
      <c r="X2425" t="s">
        <v>134</v>
      </c>
      <c r="Y2425">
        <v>2424</v>
      </c>
      <c r="Z2425" s="1">
        <v>0.27458449074074071</v>
      </c>
      <c r="AA2425" t="s">
        <v>8324</v>
      </c>
      <c r="AB2425">
        <v>-1.0999999999999999E-2</v>
      </c>
      <c r="AC2425">
        <v>1.7999999999999999E-2</v>
      </c>
      <c r="AD2425">
        <v>5.59</v>
      </c>
      <c r="AE2425" t="s">
        <v>134</v>
      </c>
    </row>
    <row r="2426" spans="1:32" x14ac:dyDescent="0.2">
      <c r="A2426">
        <v>2425</v>
      </c>
      <c r="B2426" t="s">
        <v>2197</v>
      </c>
      <c r="C2426">
        <v>47152</v>
      </c>
      <c r="D2426">
        <v>78571</v>
      </c>
      <c r="F2426">
        <v>6</v>
      </c>
      <c r="G2426">
        <v>38</v>
      </c>
      <c r="H2426">
        <v>23</v>
      </c>
      <c r="I2426" t="s">
        <v>24</v>
      </c>
      <c r="J2426">
        <v>28</v>
      </c>
      <c r="K2426">
        <v>59</v>
      </c>
      <c r="L2426">
        <v>3</v>
      </c>
      <c r="M2426">
        <v>28</v>
      </c>
      <c r="N2426">
        <v>5.79</v>
      </c>
      <c r="P2426">
        <v>0</v>
      </c>
      <c r="R2426">
        <v>-7.0000000000000007E-2</v>
      </c>
      <c r="X2426" t="s">
        <v>2198</v>
      </c>
      <c r="Y2426">
        <v>2425</v>
      </c>
      <c r="Z2426" s="1">
        <v>0.27665509259259258</v>
      </c>
      <c r="AA2426" t="s">
        <v>8325</v>
      </c>
      <c r="AB2426">
        <v>-2.1000000000000001E-2</v>
      </c>
      <c r="AC2426">
        <v>-2.1000000000000001E-2</v>
      </c>
      <c r="AD2426">
        <v>5.79</v>
      </c>
      <c r="AE2426" t="s">
        <v>8326</v>
      </c>
    </row>
    <row r="2427" spans="1:32" x14ac:dyDescent="0.2">
      <c r="A2427">
        <v>2426</v>
      </c>
      <c r="C2427">
        <v>47156</v>
      </c>
      <c r="D2427">
        <v>95914</v>
      </c>
      <c r="F2427">
        <v>6</v>
      </c>
      <c r="G2427">
        <v>37</v>
      </c>
      <c r="H2427">
        <v>36.9</v>
      </c>
      <c r="I2427" t="s">
        <v>24</v>
      </c>
      <c r="J2427">
        <v>10</v>
      </c>
      <c r="K2427">
        <v>51</v>
      </c>
      <c r="L2427">
        <v>11</v>
      </c>
      <c r="M2427">
        <v>10</v>
      </c>
      <c r="N2427">
        <v>6.38</v>
      </c>
      <c r="X2427" t="s">
        <v>197</v>
      </c>
      <c r="Y2427">
        <v>2426</v>
      </c>
      <c r="Z2427" s="1">
        <v>0.27612152777777776</v>
      </c>
      <c r="AA2427" t="s">
        <v>8327</v>
      </c>
      <c r="AB2427">
        <v>-3.9E-2</v>
      </c>
      <c r="AC2427">
        <v>-3.9E-2</v>
      </c>
      <c r="AD2427">
        <v>6.38</v>
      </c>
      <c r="AE2427" t="s">
        <v>197</v>
      </c>
    </row>
    <row r="2428" spans="1:32" x14ac:dyDescent="0.2">
      <c r="A2428">
        <v>2427</v>
      </c>
      <c r="B2428" t="s">
        <v>2199</v>
      </c>
      <c r="C2428">
        <v>47174</v>
      </c>
      <c r="D2428">
        <v>41239</v>
      </c>
      <c r="F2428">
        <v>6</v>
      </c>
      <c r="G2428">
        <v>39</v>
      </c>
      <c r="H2428">
        <v>19.899999999999999</v>
      </c>
      <c r="I2428" t="s">
        <v>24</v>
      </c>
      <c r="J2428">
        <v>42</v>
      </c>
      <c r="K2428">
        <v>29</v>
      </c>
      <c r="L2428">
        <v>20</v>
      </c>
      <c r="M2428">
        <v>42</v>
      </c>
      <c r="N2428">
        <v>4.79</v>
      </c>
      <c r="P2428">
        <v>1.23</v>
      </c>
      <c r="R2428">
        <v>1.29</v>
      </c>
      <c r="T2428">
        <v>0.6</v>
      </c>
      <c r="X2428" t="s">
        <v>105</v>
      </c>
      <c r="Y2428">
        <v>2427</v>
      </c>
      <c r="Z2428" s="1">
        <v>0.27731365740740738</v>
      </c>
      <c r="AA2428" t="s">
        <v>8328</v>
      </c>
      <c r="AB2428">
        <v>6.0000000000000001E-3</v>
      </c>
      <c r="AC2428">
        <v>-5.8000000000000003E-2</v>
      </c>
      <c r="AD2428">
        <v>4.79</v>
      </c>
      <c r="AE2428" t="s">
        <v>105</v>
      </c>
    </row>
    <row r="2429" spans="1:32" x14ac:dyDescent="0.2">
      <c r="A2429">
        <v>2428</v>
      </c>
      <c r="C2429">
        <v>47182</v>
      </c>
      <c r="D2429">
        <v>151700</v>
      </c>
      <c r="F2429">
        <v>6</v>
      </c>
      <c r="G2429">
        <v>36</v>
      </c>
      <c r="H2429">
        <v>46.7</v>
      </c>
      <c r="I2429" t="s">
        <v>26</v>
      </c>
      <c r="J2429">
        <v>13</v>
      </c>
      <c r="K2429">
        <v>19</v>
      </c>
      <c r="L2429">
        <v>15</v>
      </c>
      <c r="M2429">
        <v>-13</v>
      </c>
      <c r="N2429">
        <v>5.97</v>
      </c>
      <c r="P2429">
        <v>1.56</v>
      </c>
      <c r="X2429" t="s">
        <v>104</v>
      </c>
      <c r="Y2429">
        <v>2428</v>
      </c>
      <c r="Z2429" s="1">
        <v>0.27554050925925927</v>
      </c>
      <c r="AA2429" t="s">
        <v>8329</v>
      </c>
      <c r="AB2429">
        <v>1.0999999999999999E-2</v>
      </c>
      <c r="AC2429">
        <v>-2.3E-2</v>
      </c>
      <c r="AD2429">
        <v>5.97</v>
      </c>
      <c r="AE2429" t="s">
        <v>104</v>
      </c>
    </row>
    <row r="2430" spans="1:32" x14ac:dyDescent="0.2">
      <c r="A2430">
        <v>2429</v>
      </c>
      <c r="B2430" t="s">
        <v>2200</v>
      </c>
      <c r="C2430">
        <v>47205</v>
      </c>
      <c r="D2430">
        <v>151702</v>
      </c>
      <c r="E2430">
        <v>3047</v>
      </c>
      <c r="F2430">
        <v>6</v>
      </c>
      <c r="G2430">
        <v>36</v>
      </c>
      <c r="H2430">
        <v>41</v>
      </c>
      <c r="I2430" t="s">
        <v>26</v>
      </c>
      <c r="J2430">
        <v>19</v>
      </c>
      <c r="K2430">
        <v>15</v>
      </c>
      <c r="L2430">
        <v>21</v>
      </c>
      <c r="M2430">
        <v>-19</v>
      </c>
      <c r="N2430">
        <v>3.95</v>
      </c>
      <c r="P2430">
        <v>1.06</v>
      </c>
      <c r="R2430">
        <v>1.01</v>
      </c>
      <c r="T2430">
        <v>0.51</v>
      </c>
      <c r="X2430" t="s">
        <v>45</v>
      </c>
      <c r="Y2430">
        <v>2429</v>
      </c>
      <c r="Z2430" s="1">
        <v>0.275474537037037</v>
      </c>
      <c r="AA2430" t="s">
        <v>8330</v>
      </c>
      <c r="AB2430">
        <v>5.8999999999999997E-2</v>
      </c>
      <c r="AC2430">
        <v>-6.2E-2</v>
      </c>
      <c r="AD2430">
        <v>3.95</v>
      </c>
      <c r="AE2430" t="s">
        <v>45</v>
      </c>
    </row>
    <row r="2431" spans="1:32" x14ac:dyDescent="0.2">
      <c r="A2431">
        <v>2430</v>
      </c>
      <c r="C2431">
        <v>47220</v>
      </c>
      <c r="D2431">
        <v>114154</v>
      </c>
      <c r="F2431">
        <v>6</v>
      </c>
      <c r="G2431">
        <v>37</v>
      </c>
      <c r="H2431">
        <v>40.299999999999997</v>
      </c>
      <c r="I2431" t="s">
        <v>24</v>
      </c>
      <c r="J2431">
        <v>2</v>
      </c>
      <c r="K2431">
        <v>42</v>
      </c>
      <c r="L2431">
        <v>15</v>
      </c>
      <c r="M2431">
        <v>2</v>
      </c>
      <c r="N2431">
        <v>6.17</v>
      </c>
      <c r="P2431">
        <v>1.08</v>
      </c>
      <c r="R2431">
        <v>0.96</v>
      </c>
      <c r="X2431" t="s">
        <v>45</v>
      </c>
      <c r="Y2431">
        <v>2430</v>
      </c>
      <c r="Z2431" s="1">
        <v>0.2761608796296296</v>
      </c>
      <c r="AA2431" t="s">
        <v>8331</v>
      </c>
      <c r="AB2431">
        <v>-3.7999999999999999E-2</v>
      </c>
      <c r="AC2431">
        <v>-4.9000000000000002E-2</v>
      </c>
      <c r="AD2431">
        <v>6.17</v>
      </c>
      <c r="AE2431" t="s">
        <v>45</v>
      </c>
    </row>
    <row r="2432" spans="1:32" x14ac:dyDescent="0.2">
      <c r="A2432">
        <v>2431</v>
      </c>
      <c r="C2432">
        <v>47230</v>
      </c>
      <c r="D2432">
        <v>196987</v>
      </c>
      <c r="F2432">
        <v>6</v>
      </c>
      <c r="G2432">
        <v>35</v>
      </c>
      <c r="H2432">
        <v>54</v>
      </c>
      <c r="I2432" t="s">
        <v>26</v>
      </c>
      <c r="J2432">
        <v>36</v>
      </c>
      <c r="K2432">
        <v>5</v>
      </c>
      <c r="L2432">
        <v>20</v>
      </c>
      <c r="M2432">
        <v>-36</v>
      </c>
      <c r="N2432">
        <v>6.35</v>
      </c>
      <c r="P2432">
        <v>0.48</v>
      </c>
      <c r="X2432" t="s">
        <v>124</v>
      </c>
      <c r="Y2432">
        <v>2431</v>
      </c>
      <c r="Z2432" s="1">
        <v>0.27493055555555557</v>
      </c>
      <c r="AA2432" t="s">
        <v>8332</v>
      </c>
      <c r="AB2432">
        <v>-5.8000000000000003E-2</v>
      </c>
      <c r="AC2432">
        <v>-9.5000000000000001E-2</v>
      </c>
      <c r="AD2432">
        <v>6.35</v>
      </c>
      <c r="AE2432" t="s">
        <v>124</v>
      </c>
    </row>
    <row r="2433" spans="1:32" x14ac:dyDescent="0.2">
      <c r="A2433">
        <v>2432</v>
      </c>
      <c r="C2433">
        <v>47240</v>
      </c>
      <c r="D2433">
        <v>114162</v>
      </c>
      <c r="F2433">
        <v>6</v>
      </c>
      <c r="G2433">
        <v>37</v>
      </c>
      <c r="H2433">
        <v>52.7</v>
      </c>
      <c r="I2433" t="s">
        <v>24</v>
      </c>
      <c r="J2433">
        <v>4</v>
      </c>
      <c r="K2433">
        <v>57</v>
      </c>
      <c r="L2433">
        <v>26</v>
      </c>
      <c r="M2433">
        <v>4</v>
      </c>
      <c r="N2433">
        <v>6.15</v>
      </c>
      <c r="P2433">
        <v>0.14000000000000001</v>
      </c>
      <c r="R2433">
        <v>-0.74</v>
      </c>
      <c r="X2433" t="s">
        <v>2230</v>
      </c>
      <c r="Y2433">
        <v>2432</v>
      </c>
      <c r="Z2433" s="1">
        <v>0.27630439814814817</v>
      </c>
      <c r="AA2433" t="s">
        <v>8333</v>
      </c>
      <c r="AB2433">
        <v>-4.0000000000000001E-3</v>
      </c>
      <c r="AC2433">
        <v>0.02</v>
      </c>
      <c r="AD2433">
        <v>6.15</v>
      </c>
      <c r="AE2433" t="s">
        <v>2230</v>
      </c>
    </row>
    <row r="2434" spans="1:32" x14ac:dyDescent="0.2">
      <c r="A2434">
        <v>2433</v>
      </c>
      <c r="C2434">
        <v>47247</v>
      </c>
      <c r="D2434">
        <v>172021</v>
      </c>
      <c r="F2434">
        <v>6</v>
      </c>
      <c r="G2434">
        <v>36</v>
      </c>
      <c r="H2434">
        <v>40.9</v>
      </c>
      <c r="I2434" t="s">
        <v>26</v>
      </c>
      <c r="J2434">
        <v>22</v>
      </c>
      <c r="K2434">
        <v>36</v>
      </c>
      <c r="L2434">
        <v>54</v>
      </c>
      <c r="M2434">
        <v>-22</v>
      </c>
      <c r="N2434">
        <v>6.35</v>
      </c>
      <c r="P2434">
        <v>-0.11</v>
      </c>
      <c r="R2434">
        <v>-0.54</v>
      </c>
      <c r="X2434" t="s">
        <v>211</v>
      </c>
      <c r="Y2434">
        <v>2433</v>
      </c>
      <c r="Z2434" s="1">
        <v>0.27547337962962964</v>
      </c>
      <c r="AA2434" t="s">
        <v>8334</v>
      </c>
      <c r="AB2434">
        <v>-3.1E-2</v>
      </c>
      <c r="AC2434">
        <v>-6.0000000000000001E-3</v>
      </c>
      <c r="AD2434">
        <v>6.35</v>
      </c>
      <c r="AE2434" t="s">
        <v>211</v>
      </c>
    </row>
    <row r="2435" spans="1:32" x14ac:dyDescent="0.2">
      <c r="A2435">
        <v>2434</v>
      </c>
      <c r="C2435">
        <v>47270</v>
      </c>
      <c r="D2435">
        <v>41245</v>
      </c>
      <c r="F2435">
        <v>6</v>
      </c>
      <c r="G2435">
        <v>39</v>
      </c>
      <c r="H2435">
        <v>58</v>
      </c>
      <c r="I2435" t="s">
        <v>24</v>
      </c>
      <c r="J2435">
        <v>44</v>
      </c>
      <c r="K2435">
        <v>0</v>
      </c>
      <c r="L2435">
        <v>50</v>
      </c>
      <c r="M2435">
        <v>44</v>
      </c>
      <c r="N2435">
        <v>6.41</v>
      </c>
      <c r="O2435" t="s">
        <v>103</v>
      </c>
      <c r="X2435" t="s">
        <v>45</v>
      </c>
      <c r="Y2435">
        <v>2434</v>
      </c>
      <c r="Z2435" s="1">
        <v>0.27775462962962966</v>
      </c>
      <c r="AA2435" t="s">
        <v>8335</v>
      </c>
      <c r="AB2435">
        <v>3.3000000000000002E-2</v>
      </c>
      <c r="AC2435">
        <v>-3.0000000000000001E-3</v>
      </c>
      <c r="AD2435">
        <v>6.41</v>
      </c>
      <c r="AE2435" t="s">
        <v>45</v>
      </c>
    </row>
    <row r="2436" spans="1:32" x14ac:dyDescent="0.2">
      <c r="A2436">
        <v>2435</v>
      </c>
      <c r="C2436">
        <v>47306</v>
      </c>
      <c r="D2436">
        <v>234589</v>
      </c>
      <c r="F2436">
        <v>6</v>
      </c>
      <c r="G2436">
        <v>34</v>
      </c>
      <c r="H2436">
        <v>58.6</v>
      </c>
      <c r="I2436" t="s">
        <v>26</v>
      </c>
      <c r="J2436">
        <v>52</v>
      </c>
      <c r="K2436">
        <v>58</v>
      </c>
      <c r="L2436">
        <v>32</v>
      </c>
      <c r="M2436">
        <v>-52</v>
      </c>
      <c r="N2436">
        <v>4.3899999999999997</v>
      </c>
      <c r="P2436">
        <v>-0.02</v>
      </c>
      <c r="R2436">
        <v>-0.15</v>
      </c>
      <c r="T2436">
        <v>0.14000000000000001</v>
      </c>
      <c r="X2436" t="s">
        <v>2201</v>
      </c>
      <c r="Y2436">
        <v>2435</v>
      </c>
      <c r="Z2436" s="1">
        <v>0.27428935185185183</v>
      </c>
      <c r="AA2436" t="s">
        <v>8336</v>
      </c>
      <c r="AB2436">
        <v>-3.0000000000000001E-3</v>
      </c>
      <c r="AC2436">
        <v>7.0000000000000001E-3</v>
      </c>
      <c r="AD2436">
        <v>4.3899999999999997</v>
      </c>
      <c r="AE2436" t="s">
        <v>2201</v>
      </c>
    </row>
    <row r="2437" spans="1:32" x14ac:dyDescent="0.2">
      <c r="A2437">
        <v>2436</v>
      </c>
      <c r="C2437">
        <v>47358</v>
      </c>
      <c r="D2437">
        <v>78586</v>
      </c>
      <c r="F2437">
        <v>6</v>
      </c>
      <c r="G2437">
        <v>39</v>
      </c>
      <c r="H2437">
        <v>5.3</v>
      </c>
      <c r="I2437" t="s">
        <v>24</v>
      </c>
      <c r="J2437">
        <v>22</v>
      </c>
      <c r="K2437">
        <v>1</v>
      </c>
      <c r="L2437">
        <v>51</v>
      </c>
      <c r="M2437">
        <v>22</v>
      </c>
      <c r="N2437">
        <v>6.04</v>
      </c>
      <c r="P2437">
        <v>1.03</v>
      </c>
      <c r="X2437" t="s">
        <v>60</v>
      </c>
      <c r="Y2437">
        <v>2436</v>
      </c>
      <c r="Z2437" s="1">
        <v>0.2771446759259259</v>
      </c>
      <c r="AA2437" t="s">
        <v>8337</v>
      </c>
      <c r="AB2437">
        <v>1.0999999999999999E-2</v>
      </c>
      <c r="AC2437">
        <v>-2.5000000000000001E-2</v>
      </c>
      <c r="AD2437">
        <v>6.04</v>
      </c>
      <c r="AE2437" t="s">
        <v>60</v>
      </c>
    </row>
    <row r="2438" spans="1:32" x14ac:dyDescent="0.2">
      <c r="A2438">
        <v>2437</v>
      </c>
      <c r="C2438">
        <v>47366</v>
      </c>
      <c r="D2438">
        <v>151725</v>
      </c>
      <c r="F2438">
        <v>6</v>
      </c>
      <c r="G2438">
        <v>37</v>
      </c>
      <c r="H2438">
        <v>40.9</v>
      </c>
      <c r="I2438" t="s">
        <v>26</v>
      </c>
      <c r="J2438">
        <v>12</v>
      </c>
      <c r="K2438">
        <v>59</v>
      </c>
      <c r="L2438">
        <v>6</v>
      </c>
      <c r="M2438">
        <v>-12</v>
      </c>
      <c r="N2438">
        <v>6.12</v>
      </c>
      <c r="P2438">
        <v>1</v>
      </c>
      <c r="X2438" t="s">
        <v>197</v>
      </c>
      <c r="Y2438">
        <v>2437</v>
      </c>
      <c r="Z2438" s="1">
        <v>0.27616782407407409</v>
      </c>
      <c r="AA2438" t="s">
        <v>8338</v>
      </c>
      <c r="AB2438">
        <v>0.03</v>
      </c>
      <c r="AC2438">
        <v>-0.124</v>
      </c>
      <c r="AD2438">
        <v>6.12</v>
      </c>
      <c r="AE2438" t="s">
        <v>197</v>
      </c>
    </row>
    <row r="2439" spans="1:32" x14ac:dyDescent="0.2">
      <c r="A2439">
        <v>2438</v>
      </c>
      <c r="B2439" t="s">
        <v>2202</v>
      </c>
      <c r="C2439">
        <v>47395</v>
      </c>
      <c r="D2439">
        <v>78593</v>
      </c>
      <c r="E2439">
        <v>3065</v>
      </c>
      <c r="F2439">
        <v>6</v>
      </c>
      <c r="G2439">
        <v>39</v>
      </c>
      <c r="H2439">
        <v>33.1</v>
      </c>
      <c r="I2439" t="s">
        <v>24</v>
      </c>
      <c r="J2439">
        <v>28</v>
      </c>
      <c r="K2439">
        <v>15</v>
      </c>
      <c r="L2439">
        <v>47</v>
      </c>
      <c r="M2439">
        <v>28</v>
      </c>
      <c r="N2439">
        <v>6.03</v>
      </c>
      <c r="P2439">
        <v>-0.08</v>
      </c>
      <c r="R2439">
        <v>-0.48</v>
      </c>
      <c r="X2439" t="s">
        <v>112</v>
      </c>
      <c r="Y2439">
        <v>2438</v>
      </c>
      <c r="Z2439" s="1">
        <v>0.27746643518518516</v>
      </c>
      <c r="AA2439" t="s">
        <v>8339</v>
      </c>
      <c r="AB2439">
        <v>-6.0000000000000001E-3</v>
      </c>
      <c r="AC2439">
        <v>-1.4E-2</v>
      </c>
      <c r="AD2439">
        <v>6.03</v>
      </c>
      <c r="AE2439" t="s">
        <v>112</v>
      </c>
    </row>
    <row r="2440" spans="1:32" x14ac:dyDescent="0.2">
      <c r="A2440">
        <v>2439</v>
      </c>
      <c r="C2440">
        <v>47415</v>
      </c>
      <c r="D2440">
        <v>78596</v>
      </c>
      <c r="F2440">
        <v>6</v>
      </c>
      <c r="G2440">
        <v>39</v>
      </c>
      <c r="H2440">
        <v>31.4</v>
      </c>
      <c r="I2440" t="s">
        <v>24</v>
      </c>
      <c r="J2440">
        <v>24</v>
      </c>
      <c r="K2440">
        <v>36</v>
      </c>
      <c r="L2440">
        <v>0</v>
      </c>
      <c r="M2440">
        <v>24</v>
      </c>
      <c r="N2440">
        <v>6.38</v>
      </c>
      <c r="P2440">
        <v>0.53</v>
      </c>
      <c r="X2440" t="s">
        <v>52</v>
      </c>
      <c r="Y2440">
        <v>2439</v>
      </c>
      <c r="Z2440" s="1">
        <v>0.27744675925925927</v>
      </c>
      <c r="AA2440" t="s">
        <v>8340</v>
      </c>
      <c r="AB2440">
        <v>6.0000000000000001E-3</v>
      </c>
      <c r="AC2440">
        <v>8.4000000000000005E-2</v>
      </c>
      <c r="AD2440">
        <v>6.38</v>
      </c>
      <c r="AE2440" t="s">
        <v>52</v>
      </c>
    </row>
    <row r="2441" spans="1:32" x14ac:dyDescent="0.2">
      <c r="A2441">
        <v>2440</v>
      </c>
      <c r="C2441">
        <v>47420</v>
      </c>
      <c r="D2441">
        <v>133511</v>
      </c>
      <c r="F2441">
        <v>6</v>
      </c>
      <c r="G2441">
        <v>38</v>
      </c>
      <c r="H2441">
        <v>20.5</v>
      </c>
      <c r="I2441" t="s">
        <v>26</v>
      </c>
      <c r="J2441">
        <v>2</v>
      </c>
      <c r="K2441">
        <v>32</v>
      </c>
      <c r="L2441">
        <v>37</v>
      </c>
      <c r="M2441">
        <v>-2</v>
      </c>
      <c r="N2441">
        <v>6.14</v>
      </c>
      <c r="P2441">
        <v>1.48</v>
      </c>
      <c r="R2441">
        <v>1.77</v>
      </c>
      <c r="X2441" t="s">
        <v>365</v>
      </c>
      <c r="Y2441">
        <v>2440</v>
      </c>
      <c r="Z2441" s="1">
        <v>0.27662615740740742</v>
      </c>
      <c r="AA2441" t="s">
        <v>8341</v>
      </c>
      <c r="AB2441">
        <v>-1.7999999999999999E-2</v>
      </c>
      <c r="AC2441">
        <v>1.4999999999999999E-2</v>
      </c>
      <c r="AD2441">
        <v>6.14</v>
      </c>
      <c r="AE2441" t="s">
        <v>365</v>
      </c>
    </row>
    <row r="2442" spans="1:32" x14ac:dyDescent="0.2">
      <c r="A2442">
        <v>2441</v>
      </c>
      <c r="C2442">
        <v>47431</v>
      </c>
      <c r="D2442">
        <v>114194</v>
      </c>
      <c r="F2442">
        <v>6</v>
      </c>
      <c r="G2442">
        <v>38</v>
      </c>
      <c r="H2442">
        <v>49.5</v>
      </c>
      <c r="I2442" t="s">
        <v>24</v>
      </c>
      <c r="J2442">
        <v>4</v>
      </c>
      <c r="K2442">
        <v>42</v>
      </c>
      <c r="L2442">
        <v>2</v>
      </c>
      <c r="M2442">
        <v>4</v>
      </c>
      <c r="N2442">
        <v>6.57</v>
      </c>
      <c r="P2442">
        <v>-7.0000000000000007E-2</v>
      </c>
      <c r="R2442">
        <v>-0.33</v>
      </c>
      <c r="X2442" t="s">
        <v>539</v>
      </c>
      <c r="Y2442">
        <v>2441</v>
      </c>
      <c r="Z2442" s="1">
        <v>0.27696180555555555</v>
      </c>
      <c r="AA2442" t="s">
        <v>8342</v>
      </c>
      <c r="AB2442">
        <v>1.2E-2</v>
      </c>
      <c r="AC2442">
        <v>-8.0000000000000002E-3</v>
      </c>
      <c r="AD2442">
        <v>6.57</v>
      </c>
      <c r="AE2442" t="s">
        <v>111</v>
      </c>
    </row>
    <row r="2443" spans="1:32" x14ac:dyDescent="0.2">
      <c r="A2443">
        <v>2442</v>
      </c>
      <c r="C2443">
        <v>47432</v>
      </c>
      <c r="D2443">
        <v>114191</v>
      </c>
      <c r="E2443">
        <v>3060</v>
      </c>
      <c r="F2443">
        <v>6</v>
      </c>
      <c r="G2443">
        <v>38</v>
      </c>
      <c r="H2443">
        <v>38.1</v>
      </c>
      <c r="I2443" t="s">
        <v>24</v>
      </c>
      <c r="J2443">
        <v>1</v>
      </c>
      <c r="K2443">
        <v>36</v>
      </c>
      <c r="L2443">
        <v>49</v>
      </c>
      <c r="M2443">
        <v>1</v>
      </c>
      <c r="N2443">
        <v>6.21</v>
      </c>
      <c r="P2443">
        <v>0.15</v>
      </c>
      <c r="R2443">
        <v>-0.82</v>
      </c>
      <c r="X2443" t="s">
        <v>1845</v>
      </c>
      <c r="Y2443">
        <v>2442</v>
      </c>
      <c r="Z2443" s="1">
        <v>0.27682986111111113</v>
      </c>
      <c r="AA2443" t="s">
        <v>8343</v>
      </c>
      <c r="AB2443">
        <v>-7.0000000000000001E-3</v>
      </c>
      <c r="AC2443">
        <v>-5.0000000000000001E-3</v>
      </c>
      <c r="AD2443">
        <v>6.21</v>
      </c>
      <c r="AE2443" t="s">
        <v>7150</v>
      </c>
    </row>
    <row r="2444" spans="1:32" x14ac:dyDescent="0.2">
      <c r="A2444">
        <v>2443</v>
      </c>
      <c r="B2444" t="s">
        <v>2203</v>
      </c>
      <c r="C2444">
        <v>47442</v>
      </c>
      <c r="D2444">
        <v>151730</v>
      </c>
      <c r="F2444">
        <v>6</v>
      </c>
      <c r="G2444">
        <v>37</v>
      </c>
      <c r="H2444">
        <v>53.4</v>
      </c>
      <c r="I2444" t="s">
        <v>26</v>
      </c>
      <c r="J2444">
        <v>18</v>
      </c>
      <c r="K2444">
        <v>14</v>
      </c>
      <c r="L2444">
        <v>15</v>
      </c>
      <c r="M2444">
        <v>-18</v>
      </c>
      <c r="N2444">
        <v>4.43</v>
      </c>
      <c r="P2444">
        <v>1.1499999999999999</v>
      </c>
      <c r="R2444">
        <v>1.04</v>
      </c>
      <c r="T2444">
        <v>0.6</v>
      </c>
      <c r="X2444" t="s">
        <v>2204</v>
      </c>
      <c r="Y2444">
        <v>2443</v>
      </c>
      <c r="Z2444" s="1">
        <v>0.27631250000000002</v>
      </c>
      <c r="AA2444" t="s">
        <v>8344</v>
      </c>
      <c r="AB2444">
        <v>-0.01</v>
      </c>
      <c r="AC2444">
        <v>-7.0000000000000001E-3</v>
      </c>
      <c r="AD2444">
        <v>4.43</v>
      </c>
      <c r="AE2444" t="s">
        <v>6439</v>
      </c>
      <c r="AF2444" t="s">
        <v>36</v>
      </c>
    </row>
    <row r="2445" spans="1:32" x14ac:dyDescent="0.2">
      <c r="A2445">
        <v>2444</v>
      </c>
      <c r="C2445">
        <v>47463</v>
      </c>
      <c r="D2445">
        <v>197011</v>
      </c>
      <c r="F2445">
        <v>6</v>
      </c>
      <c r="G2445">
        <v>37</v>
      </c>
      <c r="H2445">
        <v>1.9</v>
      </c>
      <c r="I2445" t="s">
        <v>26</v>
      </c>
      <c r="J2445">
        <v>38</v>
      </c>
      <c r="K2445">
        <v>8</v>
      </c>
      <c r="L2445">
        <v>48</v>
      </c>
      <c r="M2445">
        <v>-38</v>
      </c>
      <c r="N2445">
        <v>6.04</v>
      </c>
      <c r="P2445">
        <v>1.03</v>
      </c>
      <c r="R2445">
        <v>0.84</v>
      </c>
      <c r="X2445" t="s">
        <v>54</v>
      </c>
      <c r="Y2445">
        <v>2444</v>
      </c>
      <c r="Z2445" s="1">
        <v>0.27571643518518518</v>
      </c>
      <c r="AA2445" t="s">
        <v>8345</v>
      </c>
      <c r="AB2445">
        <v>6.0000000000000001E-3</v>
      </c>
      <c r="AC2445">
        <v>0.04</v>
      </c>
      <c r="AD2445">
        <v>6.04</v>
      </c>
      <c r="AE2445" t="s">
        <v>54</v>
      </c>
    </row>
    <row r="2446" spans="1:32" x14ac:dyDescent="0.2">
      <c r="A2446">
        <v>2445</v>
      </c>
      <c r="C2446">
        <v>47475</v>
      </c>
      <c r="D2446">
        <v>218060</v>
      </c>
      <c r="F2446">
        <v>6</v>
      </c>
      <c r="G2446">
        <v>36</v>
      </c>
      <c r="H2446">
        <v>51.3</v>
      </c>
      <c r="I2446" t="s">
        <v>26</v>
      </c>
      <c r="J2446">
        <v>41</v>
      </c>
      <c r="K2446">
        <v>33</v>
      </c>
      <c r="L2446">
        <v>25</v>
      </c>
      <c r="M2446">
        <v>-41</v>
      </c>
      <c r="N2446">
        <v>6.34</v>
      </c>
      <c r="P2446">
        <v>1.1499999999999999</v>
      </c>
      <c r="X2446" t="s">
        <v>119</v>
      </c>
      <c r="Y2446">
        <v>2445</v>
      </c>
      <c r="Z2446" s="1">
        <v>0.27559375000000003</v>
      </c>
      <c r="AA2446" t="s">
        <v>8346</v>
      </c>
      <c r="AB2446">
        <v>8.0000000000000002E-3</v>
      </c>
      <c r="AC2446">
        <v>8.0000000000000002E-3</v>
      </c>
      <c r="AD2446">
        <v>6.34</v>
      </c>
      <c r="AE2446" t="s">
        <v>119</v>
      </c>
    </row>
    <row r="2447" spans="1:32" x14ac:dyDescent="0.2">
      <c r="A2447">
        <v>2446</v>
      </c>
      <c r="C2447">
        <v>47500</v>
      </c>
      <c r="D2447">
        <v>197014</v>
      </c>
      <c r="F2447">
        <v>6</v>
      </c>
      <c r="G2447">
        <v>37</v>
      </c>
      <c r="H2447">
        <v>13.8</v>
      </c>
      <c r="I2447" t="s">
        <v>26</v>
      </c>
      <c r="J2447">
        <v>36</v>
      </c>
      <c r="K2447">
        <v>59</v>
      </c>
      <c r="L2447">
        <v>26</v>
      </c>
      <c r="M2447">
        <v>-36</v>
      </c>
      <c r="N2447">
        <v>5.71</v>
      </c>
      <c r="P2447">
        <v>-0.12</v>
      </c>
      <c r="R2447">
        <v>-0.51</v>
      </c>
      <c r="X2447" t="s">
        <v>69</v>
      </c>
      <c r="Y2447">
        <v>2446</v>
      </c>
      <c r="Z2447" s="1">
        <v>0.27585416666666668</v>
      </c>
      <c r="AA2447" t="s">
        <v>8347</v>
      </c>
      <c r="AB2447">
        <v>-1.4E-2</v>
      </c>
      <c r="AC2447">
        <v>1.7000000000000001E-2</v>
      </c>
      <c r="AD2447">
        <v>5.71</v>
      </c>
      <c r="AE2447" t="s">
        <v>69</v>
      </c>
    </row>
    <row r="2448" spans="1:32" x14ac:dyDescent="0.2">
      <c r="A2448">
        <v>2447</v>
      </c>
      <c r="C2448">
        <v>47536</v>
      </c>
      <c r="D2448">
        <v>197019</v>
      </c>
      <c r="F2448">
        <v>6</v>
      </c>
      <c r="G2448">
        <v>37</v>
      </c>
      <c r="H2448">
        <v>47.6</v>
      </c>
      <c r="I2448" t="s">
        <v>26</v>
      </c>
      <c r="J2448">
        <v>32</v>
      </c>
      <c r="K2448">
        <v>20</v>
      </c>
      <c r="L2448">
        <v>23</v>
      </c>
      <c r="M2448">
        <v>-32</v>
      </c>
      <c r="N2448">
        <v>5.27</v>
      </c>
      <c r="P2448">
        <v>1.18</v>
      </c>
      <c r="R2448">
        <v>1.1200000000000001</v>
      </c>
      <c r="X2448" t="s">
        <v>125</v>
      </c>
      <c r="Y2448">
        <v>2447</v>
      </c>
      <c r="Z2448" s="1">
        <v>0.27624537037037039</v>
      </c>
      <c r="AA2448" t="s">
        <v>8348</v>
      </c>
      <c r="AB2448">
        <v>0.105</v>
      </c>
      <c r="AC2448">
        <v>6.8000000000000005E-2</v>
      </c>
      <c r="AD2448">
        <v>5.27</v>
      </c>
      <c r="AE2448" t="s">
        <v>125</v>
      </c>
    </row>
    <row r="2449" spans="1:32" x14ac:dyDescent="0.2">
      <c r="A2449">
        <v>2448</v>
      </c>
      <c r="C2449">
        <v>47561</v>
      </c>
      <c r="D2449">
        <v>151737</v>
      </c>
      <c r="F2449">
        <v>6</v>
      </c>
      <c r="G2449">
        <v>38</v>
      </c>
      <c r="H2449">
        <v>35.4</v>
      </c>
      <c r="I2449" t="s">
        <v>26</v>
      </c>
      <c r="J2449">
        <v>16</v>
      </c>
      <c r="K2449">
        <v>52</v>
      </c>
      <c r="L2449">
        <v>25</v>
      </c>
      <c r="M2449">
        <v>-16</v>
      </c>
      <c r="N2449">
        <v>6.03</v>
      </c>
      <c r="P2449">
        <v>0.03</v>
      </c>
      <c r="R2449">
        <v>0.1</v>
      </c>
      <c r="X2449" t="s">
        <v>3008</v>
      </c>
      <c r="Y2449">
        <v>2448</v>
      </c>
      <c r="Z2449" s="1">
        <v>0.27679861111111109</v>
      </c>
      <c r="AA2449" t="s">
        <v>8349</v>
      </c>
      <c r="AB2449">
        <v>-8.0000000000000002E-3</v>
      </c>
      <c r="AC2449">
        <v>-2.3E-2</v>
      </c>
      <c r="AD2449">
        <v>6.03</v>
      </c>
      <c r="AE2449" t="s">
        <v>3008</v>
      </c>
    </row>
    <row r="2450" spans="1:32" x14ac:dyDescent="0.2">
      <c r="A2450">
        <v>2449</v>
      </c>
      <c r="C2450">
        <v>47575</v>
      </c>
      <c r="D2450">
        <v>95963</v>
      </c>
      <c r="F2450">
        <v>6</v>
      </c>
      <c r="G2450">
        <v>39</v>
      </c>
      <c r="H2450">
        <v>47.6</v>
      </c>
      <c r="I2450" t="s">
        <v>24</v>
      </c>
      <c r="J2450">
        <v>12</v>
      </c>
      <c r="K2450">
        <v>58</v>
      </c>
      <c r="L2450">
        <v>59</v>
      </c>
      <c r="M2450">
        <v>12</v>
      </c>
      <c r="N2450">
        <v>5.97</v>
      </c>
      <c r="P2450">
        <v>0.06</v>
      </c>
      <c r="R2450">
        <v>0.11</v>
      </c>
      <c r="X2450" t="s">
        <v>114</v>
      </c>
      <c r="Y2450">
        <v>2449</v>
      </c>
      <c r="Z2450" s="1">
        <v>0.27763425925925928</v>
      </c>
      <c r="AA2450" t="s">
        <v>8350</v>
      </c>
      <c r="AB2450">
        <v>-3.4000000000000002E-2</v>
      </c>
      <c r="AC2450">
        <v>-1E-3</v>
      </c>
      <c r="AD2450">
        <v>5.97</v>
      </c>
      <c r="AE2450" t="s">
        <v>114</v>
      </c>
    </row>
    <row r="2451" spans="1:32" x14ac:dyDescent="0.2">
      <c r="A2451">
        <v>2450</v>
      </c>
      <c r="C2451">
        <v>47667</v>
      </c>
      <c r="D2451">
        <v>151751</v>
      </c>
      <c r="F2451">
        <v>6</v>
      </c>
      <c r="G2451">
        <v>39</v>
      </c>
      <c r="H2451">
        <v>16.7</v>
      </c>
      <c r="I2451" t="s">
        <v>26</v>
      </c>
      <c r="J2451">
        <v>14</v>
      </c>
      <c r="K2451">
        <v>8</v>
      </c>
      <c r="L2451">
        <v>45</v>
      </c>
      <c r="M2451">
        <v>-14</v>
      </c>
      <c r="N2451">
        <v>4.82</v>
      </c>
      <c r="P2451">
        <v>1.5</v>
      </c>
      <c r="R2451">
        <v>1.68</v>
      </c>
      <c r="T2451">
        <v>0.73</v>
      </c>
      <c r="X2451" t="s">
        <v>2276</v>
      </c>
      <c r="Y2451">
        <v>2450</v>
      </c>
      <c r="Z2451" s="1">
        <v>0.27727662037037037</v>
      </c>
      <c r="AA2451" t="s">
        <v>8351</v>
      </c>
      <c r="AB2451">
        <v>4.0000000000000001E-3</v>
      </c>
      <c r="AC2451">
        <v>-4.0000000000000001E-3</v>
      </c>
      <c r="AD2451">
        <v>4.82</v>
      </c>
      <c r="AE2451" t="s">
        <v>2276</v>
      </c>
    </row>
    <row r="2452" spans="1:32" x14ac:dyDescent="0.2">
      <c r="A2452">
        <v>2451</v>
      </c>
      <c r="B2452" t="s">
        <v>2205</v>
      </c>
      <c r="C2452">
        <v>47670</v>
      </c>
      <c r="D2452">
        <v>218071</v>
      </c>
      <c r="E2452">
        <v>3062</v>
      </c>
      <c r="F2452">
        <v>6</v>
      </c>
      <c r="G2452">
        <v>37</v>
      </c>
      <c r="H2452">
        <v>45.7</v>
      </c>
      <c r="I2452" t="s">
        <v>26</v>
      </c>
      <c r="J2452">
        <v>43</v>
      </c>
      <c r="K2452">
        <v>11</v>
      </c>
      <c r="L2452">
        <v>46</v>
      </c>
      <c r="M2452">
        <v>-43</v>
      </c>
      <c r="N2452">
        <v>3.17</v>
      </c>
      <c r="P2452">
        <v>-0.11</v>
      </c>
      <c r="R2452">
        <v>-0.41</v>
      </c>
      <c r="T2452">
        <v>-7.0000000000000007E-2</v>
      </c>
      <c r="X2452" t="s">
        <v>111</v>
      </c>
      <c r="Y2452">
        <v>2451</v>
      </c>
      <c r="Z2452" s="1">
        <v>0.27622337962962962</v>
      </c>
      <c r="AA2452" t="s">
        <v>8352</v>
      </c>
      <c r="AB2452">
        <v>2E-3</v>
      </c>
      <c r="AC2452">
        <v>-6.0000000000000001E-3</v>
      </c>
      <c r="AD2452">
        <v>3.17</v>
      </c>
      <c r="AE2452" t="s">
        <v>111</v>
      </c>
    </row>
    <row r="2453" spans="1:32" x14ac:dyDescent="0.2">
      <c r="A2453">
        <v>2452</v>
      </c>
      <c r="C2453">
        <v>47703</v>
      </c>
      <c r="D2453">
        <v>59365</v>
      </c>
      <c r="F2453">
        <v>6</v>
      </c>
      <c r="G2453">
        <v>41</v>
      </c>
      <c r="H2453">
        <v>37.700000000000003</v>
      </c>
      <c r="I2453" t="s">
        <v>24</v>
      </c>
      <c r="J2453">
        <v>35</v>
      </c>
      <c r="K2453">
        <v>55</v>
      </c>
      <c r="L2453">
        <v>55</v>
      </c>
      <c r="M2453">
        <v>35</v>
      </c>
      <c r="N2453">
        <v>6.46</v>
      </c>
      <c r="P2453">
        <v>0.49</v>
      </c>
      <c r="X2453" t="s">
        <v>2206</v>
      </c>
      <c r="Y2453">
        <v>2452</v>
      </c>
      <c r="Z2453" s="1">
        <v>0.2789085648148148</v>
      </c>
      <c r="AA2453" t="s">
        <v>8353</v>
      </c>
      <c r="AB2453">
        <v>-1.7000000000000001E-2</v>
      </c>
      <c r="AC2453">
        <v>-2.1999999999999999E-2</v>
      </c>
      <c r="AD2453">
        <v>6.46</v>
      </c>
      <c r="AE2453" t="s">
        <v>2206</v>
      </c>
    </row>
    <row r="2454" spans="1:32" x14ac:dyDescent="0.2">
      <c r="A2454">
        <v>2453</v>
      </c>
      <c r="B2454" t="s">
        <v>2207</v>
      </c>
      <c r="C2454">
        <v>47731</v>
      </c>
      <c r="D2454">
        <v>78636</v>
      </c>
      <c r="F2454">
        <v>6</v>
      </c>
      <c r="G2454">
        <v>41</v>
      </c>
      <c r="H2454">
        <v>21</v>
      </c>
      <c r="I2454" t="s">
        <v>24</v>
      </c>
      <c r="J2454">
        <v>28</v>
      </c>
      <c r="K2454">
        <v>11</v>
      </c>
      <c r="L2454">
        <v>47</v>
      </c>
      <c r="M2454">
        <v>28</v>
      </c>
      <c r="N2454">
        <v>6.42</v>
      </c>
      <c r="P2454">
        <v>1.0900000000000001</v>
      </c>
      <c r="R2454">
        <v>0.85</v>
      </c>
      <c r="X2454" t="s">
        <v>2208</v>
      </c>
      <c r="Y2454">
        <v>2453</v>
      </c>
      <c r="Z2454" s="1">
        <v>0.27871527777777777</v>
      </c>
      <c r="AA2454" t="s">
        <v>8354</v>
      </c>
      <c r="AB2454">
        <v>8.0000000000000002E-3</v>
      </c>
      <c r="AC2454">
        <v>-8.9999999999999993E-3</v>
      </c>
      <c r="AD2454">
        <v>6.42</v>
      </c>
      <c r="AE2454" t="s">
        <v>2208</v>
      </c>
    </row>
    <row r="2455" spans="1:32" x14ac:dyDescent="0.2">
      <c r="A2455">
        <v>2454</v>
      </c>
      <c r="C2455">
        <v>47756</v>
      </c>
      <c r="D2455">
        <v>114244</v>
      </c>
      <c r="F2455">
        <v>6</v>
      </c>
      <c r="G2455">
        <v>40</v>
      </c>
      <c r="H2455">
        <v>31.8</v>
      </c>
      <c r="I2455" t="s">
        <v>24</v>
      </c>
      <c r="J2455">
        <v>6</v>
      </c>
      <c r="K2455">
        <v>22</v>
      </c>
      <c r="L2455">
        <v>18</v>
      </c>
      <c r="M2455">
        <v>6</v>
      </c>
      <c r="N2455">
        <v>6.51</v>
      </c>
      <c r="P2455">
        <v>-0.14000000000000001</v>
      </c>
      <c r="R2455">
        <v>-0.47</v>
      </c>
      <c r="X2455" t="s">
        <v>2209</v>
      </c>
      <c r="Y2455">
        <v>2454</v>
      </c>
      <c r="Z2455" s="1">
        <v>0.27814583333333331</v>
      </c>
      <c r="AA2455" t="s">
        <v>8355</v>
      </c>
      <c r="AB2455">
        <v>-2.9000000000000001E-2</v>
      </c>
      <c r="AC2455">
        <v>1.2E-2</v>
      </c>
      <c r="AD2455">
        <v>6.51</v>
      </c>
      <c r="AE2455" t="s">
        <v>111</v>
      </c>
      <c r="AF2455" t="s">
        <v>36</v>
      </c>
    </row>
    <row r="2456" spans="1:32" x14ac:dyDescent="0.2">
      <c r="A2456">
        <v>2455</v>
      </c>
      <c r="C2456">
        <v>47827</v>
      </c>
      <c r="D2456">
        <v>172102</v>
      </c>
      <c r="F2456">
        <v>6</v>
      </c>
      <c r="G2456">
        <v>39</v>
      </c>
      <c r="H2456">
        <v>36.299999999999997</v>
      </c>
      <c r="I2456" t="s">
        <v>26</v>
      </c>
      <c r="J2456">
        <v>23</v>
      </c>
      <c r="K2456">
        <v>41</v>
      </c>
      <c r="L2456">
        <v>44</v>
      </c>
      <c r="M2456">
        <v>-23</v>
      </c>
      <c r="N2456">
        <v>6.05</v>
      </c>
      <c r="P2456">
        <v>-0.03</v>
      </c>
      <c r="R2456">
        <v>-0.06</v>
      </c>
      <c r="X2456" t="s">
        <v>2210</v>
      </c>
      <c r="Y2456">
        <v>2455</v>
      </c>
      <c r="Z2456" s="1">
        <v>0.27750347222222221</v>
      </c>
      <c r="AA2456" t="s">
        <v>8356</v>
      </c>
      <c r="AB2456">
        <v>1.2999999999999999E-2</v>
      </c>
      <c r="AC2456">
        <v>-2E-3</v>
      </c>
      <c r="AD2456">
        <v>6.05</v>
      </c>
      <c r="AE2456" t="s">
        <v>2210</v>
      </c>
    </row>
    <row r="2457" spans="1:32" x14ac:dyDescent="0.2">
      <c r="A2457">
        <v>2456</v>
      </c>
      <c r="B2457" t="s">
        <v>2211</v>
      </c>
      <c r="C2457">
        <v>47839</v>
      </c>
      <c r="D2457">
        <v>114258</v>
      </c>
      <c r="E2457" t="s">
        <v>2212</v>
      </c>
      <c r="F2457">
        <v>6</v>
      </c>
      <c r="G2457">
        <v>40</v>
      </c>
      <c r="H2457">
        <v>58.7</v>
      </c>
      <c r="I2457" t="s">
        <v>24</v>
      </c>
      <c r="J2457">
        <v>9</v>
      </c>
      <c r="K2457">
        <v>53</v>
      </c>
      <c r="L2457">
        <v>44</v>
      </c>
      <c r="M2457">
        <v>9</v>
      </c>
      <c r="N2457">
        <v>4.66</v>
      </c>
      <c r="P2457">
        <v>-0.25</v>
      </c>
      <c r="R2457">
        <v>-1.07</v>
      </c>
      <c r="T2457">
        <v>-0.22</v>
      </c>
      <c r="X2457" t="s">
        <v>2213</v>
      </c>
      <c r="Y2457">
        <v>2456</v>
      </c>
      <c r="Z2457" s="1">
        <v>0.27845717592592595</v>
      </c>
      <c r="AA2457" t="s">
        <v>8357</v>
      </c>
      <c r="AB2457">
        <v>3.0000000000000001E-3</v>
      </c>
      <c r="AC2457">
        <v>-6.0000000000000001E-3</v>
      </c>
      <c r="AD2457">
        <v>4.66</v>
      </c>
      <c r="AE2457" t="s">
        <v>8358</v>
      </c>
      <c r="AF2457" t="s">
        <v>36</v>
      </c>
    </row>
    <row r="2458" spans="1:32" x14ac:dyDescent="0.2">
      <c r="A2458">
        <v>2457</v>
      </c>
      <c r="C2458">
        <v>47863</v>
      </c>
      <c r="D2458">
        <v>95996</v>
      </c>
      <c r="F2458">
        <v>6</v>
      </c>
      <c r="G2458">
        <v>41</v>
      </c>
      <c r="H2458">
        <v>21.8</v>
      </c>
      <c r="I2458" t="s">
        <v>24</v>
      </c>
      <c r="J2458">
        <v>16</v>
      </c>
      <c r="K2458">
        <v>23</v>
      </c>
      <c r="L2458">
        <v>51</v>
      </c>
      <c r="M2458">
        <v>16</v>
      </c>
      <c r="N2458">
        <v>6.28</v>
      </c>
      <c r="P2458">
        <v>-0.01</v>
      </c>
      <c r="R2458">
        <v>-7.0000000000000007E-2</v>
      </c>
      <c r="X2458" t="s">
        <v>89</v>
      </c>
      <c r="Y2458">
        <v>2457</v>
      </c>
      <c r="Z2458" s="1">
        <v>0.27872453703703703</v>
      </c>
      <c r="AA2458" t="s">
        <v>8359</v>
      </c>
      <c r="AB2458">
        <v>-2.1999999999999999E-2</v>
      </c>
      <c r="AC2458">
        <v>-8.0000000000000002E-3</v>
      </c>
      <c r="AD2458">
        <v>6.28</v>
      </c>
      <c r="AE2458" t="s">
        <v>89</v>
      </c>
    </row>
    <row r="2459" spans="1:32" x14ac:dyDescent="0.2">
      <c r="A2459">
        <v>2458</v>
      </c>
      <c r="C2459">
        <v>47886</v>
      </c>
      <c r="D2459">
        <v>95997</v>
      </c>
      <c r="F2459">
        <v>6</v>
      </c>
      <c r="G2459">
        <v>41</v>
      </c>
      <c r="H2459">
        <v>17.2</v>
      </c>
      <c r="I2459" t="s">
        <v>24</v>
      </c>
      <c r="J2459">
        <v>11</v>
      </c>
      <c r="K2459">
        <v>0</v>
      </c>
      <c r="L2459">
        <v>12</v>
      </c>
      <c r="M2459">
        <v>11</v>
      </c>
      <c r="N2459">
        <v>6.11</v>
      </c>
      <c r="P2459">
        <v>1.68</v>
      </c>
      <c r="X2459" t="s">
        <v>419</v>
      </c>
      <c r="Y2459">
        <v>2458</v>
      </c>
      <c r="Z2459" s="1">
        <v>0.27867129629629628</v>
      </c>
      <c r="AA2459" t="s">
        <v>8360</v>
      </c>
      <c r="AB2459">
        <v>-2E-3</v>
      </c>
      <c r="AC2459">
        <v>8.9999999999999993E-3</v>
      </c>
      <c r="AD2459">
        <v>6.11</v>
      </c>
      <c r="AE2459" t="s">
        <v>419</v>
      </c>
    </row>
    <row r="2460" spans="1:32" x14ac:dyDescent="0.2">
      <c r="A2460">
        <v>2459</v>
      </c>
      <c r="B2460" t="s">
        <v>2214</v>
      </c>
      <c r="C2460">
        <v>47914</v>
      </c>
      <c r="D2460">
        <v>41288</v>
      </c>
      <c r="F2460">
        <v>6</v>
      </c>
      <c r="G2460">
        <v>43</v>
      </c>
      <c r="H2460">
        <v>5</v>
      </c>
      <c r="I2460" t="s">
        <v>24</v>
      </c>
      <c r="J2460">
        <v>44</v>
      </c>
      <c r="K2460">
        <v>31</v>
      </c>
      <c r="L2460">
        <v>28</v>
      </c>
      <c r="M2460">
        <v>44</v>
      </c>
      <c r="N2460">
        <v>5.0199999999999996</v>
      </c>
      <c r="P2460">
        <v>1.48</v>
      </c>
      <c r="R2460">
        <v>1.83</v>
      </c>
      <c r="X2460" t="s">
        <v>77</v>
      </c>
      <c r="Y2460">
        <v>2459</v>
      </c>
      <c r="Z2460" s="1">
        <v>0.27991898148148148</v>
      </c>
      <c r="AA2460" t="s">
        <v>8361</v>
      </c>
      <c r="AB2460">
        <v>-4.2000000000000003E-2</v>
      </c>
      <c r="AC2460">
        <v>-2.8000000000000001E-2</v>
      </c>
      <c r="AD2460">
        <v>5.0199999999999996</v>
      </c>
      <c r="AE2460" t="s">
        <v>77</v>
      </c>
    </row>
    <row r="2461" spans="1:32" x14ac:dyDescent="0.2">
      <c r="A2461">
        <v>2460</v>
      </c>
      <c r="C2461">
        <v>47946</v>
      </c>
      <c r="D2461">
        <v>197057</v>
      </c>
      <c r="F2461">
        <v>6</v>
      </c>
      <c r="G2461">
        <v>39</v>
      </c>
      <c r="H2461">
        <v>42.7</v>
      </c>
      <c r="I2461" t="s">
        <v>26</v>
      </c>
      <c r="J2461">
        <v>30</v>
      </c>
      <c r="K2461">
        <v>28</v>
      </c>
      <c r="L2461">
        <v>13</v>
      </c>
      <c r="M2461">
        <v>-30</v>
      </c>
      <c r="N2461">
        <v>5.71</v>
      </c>
      <c r="P2461">
        <v>1.1399999999999999</v>
      </c>
      <c r="R2461">
        <v>1.1000000000000001</v>
      </c>
      <c r="X2461" t="s">
        <v>54</v>
      </c>
      <c r="Y2461">
        <v>2460</v>
      </c>
      <c r="Z2461" s="1">
        <v>0.27757754629629633</v>
      </c>
      <c r="AA2461" t="s">
        <v>8362</v>
      </c>
      <c r="AB2461">
        <v>-6.0000000000000001E-3</v>
      </c>
      <c r="AC2461">
        <v>-0.182</v>
      </c>
      <c r="AD2461">
        <v>5.71</v>
      </c>
      <c r="AE2461" t="s">
        <v>54</v>
      </c>
    </row>
    <row r="2462" spans="1:32" x14ac:dyDescent="0.2">
      <c r="A2462">
        <v>2461</v>
      </c>
      <c r="C2462">
        <v>47964</v>
      </c>
      <c r="D2462">
        <v>114269</v>
      </c>
      <c r="F2462">
        <v>6</v>
      </c>
      <c r="G2462">
        <v>41</v>
      </c>
      <c r="H2462">
        <v>5.4</v>
      </c>
      <c r="I2462" t="s">
        <v>24</v>
      </c>
      <c r="J2462">
        <v>0</v>
      </c>
      <c r="K2462">
        <v>29</v>
      </c>
      <c r="L2462">
        <v>43</v>
      </c>
      <c r="M2462">
        <v>0</v>
      </c>
      <c r="N2462">
        <v>5.79</v>
      </c>
      <c r="P2462">
        <v>-0.1</v>
      </c>
      <c r="R2462">
        <v>-0.37</v>
      </c>
      <c r="X2462" t="s">
        <v>111</v>
      </c>
      <c r="Y2462">
        <v>2461</v>
      </c>
      <c r="Z2462" s="1">
        <v>0.27853472222222225</v>
      </c>
      <c r="AA2462" t="s">
        <v>8363</v>
      </c>
      <c r="AB2462">
        <v>-1.6E-2</v>
      </c>
      <c r="AC2462">
        <v>-3.0000000000000001E-3</v>
      </c>
      <c r="AD2462">
        <v>5.79</v>
      </c>
      <c r="AE2462" t="s">
        <v>111</v>
      </c>
    </row>
    <row r="2463" spans="1:32" x14ac:dyDescent="0.2">
      <c r="A2463">
        <v>2462</v>
      </c>
      <c r="C2463">
        <v>47973</v>
      </c>
      <c r="D2463">
        <v>218093</v>
      </c>
      <c r="E2463">
        <v>3072</v>
      </c>
      <c r="F2463">
        <v>6</v>
      </c>
      <c r="G2463">
        <v>38</v>
      </c>
      <c r="H2463">
        <v>37.6</v>
      </c>
      <c r="I2463" t="s">
        <v>26</v>
      </c>
      <c r="J2463">
        <v>48</v>
      </c>
      <c r="K2463">
        <v>13</v>
      </c>
      <c r="L2463">
        <v>13</v>
      </c>
      <c r="M2463">
        <v>-48</v>
      </c>
      <c r="N2463">
        <v>4.93</v>
      </c>
      <c r="P2463">
        <v>0.87</v>
      </c>
      <c r="R2463">
        <v>0.6</v>
      </c>
      <c r="T2463">
        <v>0.43</v>
      </c>
      <c r="U2463" t="s">
        <v>183</v>
      </c>
      <c r="X2463" t="s">
        <v>71</v>
      </c>
      <c r="Y2463">
        <v>2462</v>
      </c>
      <c r="Z2463" s="1">
        <v>0.27682407407407411</v>
      </c>
      <c r="AA2463" t="s">
        <v>8364</v>
      </c>
      <c r="AB2463">
        <v>8.0000000000000002E-3</v>
      </c>
      <c r="AC2463">
        <v>1.2E-2</v>
      </c>
      <c r="AD2463">
        <v>4.93</v>
      </c>
      <c r="AE2463" t="s">
        <v>71</v>
      </c>
    </row>
    <row r="2464" spans="1:32" x14ac:dyDescent="0.2">
      <c r="A2464">
        <v>2463</v>
      </c>
      <c r="C2464">
        <v>47979</v>
      </c>
      <c r="D2464">
        <v>25916</v>
      </c>
      <c r="F2464">
        <v>6</v>
      </c>
      <c r="G2464">
        <v>44</v>
      </c>
      <c r="H2464">
        <v>11.6</v>
      </c>
      <c r="I2464" t="s">
        <v>24</v>
      </c>
      <c r="J2464">
        <v>53</v>
      </c>
      <c r="K2464">
        <v>17</v>
      </c>
      <c r="L2464">
        <v>47</v>
      </c>
      <c r="M2464">
        <v>53</v>
      </c>
      <c r="N2464">
        <v>6.27</v>
      </c>
      <c r="P2464">
        <v>1.08</v>
      </c>
      <c r="X2464" t="s">
        <v>197</v>
      </c>
      <c r="Y2464">
        <v>2463</v>
      </c>
      <c r="Z2464" s="1">
        <v>0.28068981481481481</v>
      </c>
      <c r="AA2464" t="s">
        <v>8365</v>
      </c>
      <c r="AB2464">
        <v>0.05</v>
      </c>
      <c r="AC2464">
        <v>-0.17699999999999999</v>
      </c>
      <c r="AD2464">
        <v>6.27</v>
      </c>
      <c r="AE2464" t="s">
        <v>197</v>
      </c>
    </row>
    <row r="2465" spans="1:32" x14ac:dyDescent="0.2">
      <c r="A2465">
        <v>2464</v>
      </c>
      <c r="C2465">
        <v>48073</v>
      </c>
      <c r="D2465">
        <v>59406</v>
      </c>
      <c r="F2465">
        <v>6</v>
      </c>
      <c r="G2465">
        <v>43</v>
      </c>
      <c r="H2465">
        <v>13.8</v>
      </c>
      <c r="I2465" t="s">
        <v>24</v>
      </c>
      <c r="J2465">
        <v>37</v>
      </c>
      <c r="K2465">
        <v>8</v>
      </c>
      <c r="L2465">
        <v>49</v>
      </c>
      <c r="M2465">
        <v>37</v>
      </c>
      <c r="N2465">
        <v>6.19</v>
      </c>
      <c r="P2465">
        <v>1.03</v>
      </c>
      <c r="X2465" t="s">
        <v>197</v>
      </c>
      <c r="Y2465">
        <v>2464</v>
      </c>
      <c r="Z2465" s="1">
        <v>0.28002083333333333</v>
      </c>
      <c r="AA2465" t="s">
        <v>8366</v>
      </c>
      <c r="AB2465">
        <v>3.5999999999999997E-2</v>
      </c>
      <c r="AC2465">
        <v>-4.1000000000000002E-2</v>
      </c>
      <c r="AD2465">
        <v>6.19</v>
      </c>
      <c r="AE2465" t="s">
        <v>197</v>
      </c>
    </row>
    <row r="2466" spans="1:32" x14ac:dyDescent="0.2">
      <c r="A2466">
        <v>2465</v>
      </c>
      <c r="C2466">
        <v>48087</v>
      </c>
      <c r="D2466">
        <v>197064</v>
      </c>
      <c r="F2466">
        <v>6</v>
      </c>
      <c r="G2466">
        <v>39</v>
      </c>
      <c r="H2466">
        <v>56.9</v>
      </c>
      <c r="I2466" t="s">
        <v>26</v>
      </c>
      <c r="J2466">
        <v>38</v>
      </c>
      <c r="K2466">
        <v>9</v>
      </c>
      <c r="L2466">
        <v>32</v>
      </c>
      <c r="M2466">
        <v>-38</v>
      </c>
      <c r="N2466">
        <v>6.58</v>
      </c>
      <c r="P2466">
        <v>1.18</v>
      </c>
      <c r="X2466" t="s">
        <v>2215</v>
      </c>
      <c r="Y2466">
        <v>2465</v>
      </c>
      <c r="Z2466" s="1">
        <v>0.27774189814814815</v>
      </c>
      <c r="AA2466" t="s">
        <v>8367</v>
      </c>
      <c r="AB2466">
        <v>5.6000000000000001E-2</v>
      </c>
      <c r="AC2466">
        <v>-2.7E-2</v>
      </c>
      <c r="AD2466">
        <v>6.58</v>
      </c>
      <c r="AE2466" t="s">
        <v>45</v>
      </c>
      <c r="AF2466" t="s">
        <v>36</v>
      </c>
    </row>
    <row r="2467" spans="1:32" x14ac:dyDescent="0.2">
      <c r="A2467">
        <v>2466</v>
      </c>
      <c r="B2467" t="s">
        <v>2216</v>
      </c>
      <c r="C2467">
        <v>48097</v>
      </c>
      <c r="D2467">
        <v>96015</v>
      </c>
      <c r="F2467">
        <v>6</v>
      </c>
      <c r="G2467">
        <v>42</v>
      </c>
      <c r="H2467">
        <v>24.3</v>
      </c>
      <c r="I2467" t="s">
        <v>24</v>
      </c>
      <c r="J2467">
        <v>17</v>
      </c>
      <c r="K2467">
        <v>38</v>
      </c>
      <c r="L2467">
        <v>43</v>
      </c>
      <c r="M2467">
        <v>17</v>
      </c>
      <c r="N2467">
        <v>5.21</v>
      </c>
      <c r="P2467">
        <v>0.06</v>
      </c>
      <c r="R2467">
        <v>0.01</v>
      </c>
      <c r="X2467" t="s">
        <v>114</v>
      </c>
      <c r="Y2467">
        <v>2466</v>
      </c>
      <c r="Z2467" s="1">
        <v>0.27944791666666663</v>
      </c>
      <c r="AA2467" t="s">
        <v>8368</v>
      </c>
      <c r="AB2467">
        <v>5.0000000000000001E-3</v>
      </c>
      <c r="AC2467">
        <v>-8.6999999999999994E-2</v>
      </c>
      <c r="AD2467">
        <v>5.21</v>
      </c>
      <c r="AE2467" t="s">
        <v>114</v>
      </c>
    </row>
    <row r="2468" spans="1:32" x14ac:dyDescent="0.2">
      <c r="A2468">
        <v>2467</v>
      </c>
      <c r="C2468">
        <v>48099</v>
      </c>
      <c r="D2468">
        <v>114293</v>
      </c>
      <c r="F2468">
        <v>6</v>
      </c>
      <c r="G2468">
        <v>41</v>
      </c>
      <c r="H2468">
        <v>59.3</v>
      </c>
      <c r="I2468" t="s">
        <v>24</v>
      </c>
      <c r="J2468">
        <v>6</v>
      </c>
      <c r="K2468">
        <v>20</v>
      </c>
      <c r="L2468">
        <v>42</v>
      </c>
      <c r="M2468">
        <v>6</v>
      </c>
      <c r="N2468">
        <v>6.37</v>
      </c>
      <c r="P2468">
        <v>-0.05</v>
      </c>
      <c r="R2468">
        <v>-0.94</v>
      </c>
      <c r="T2468">
        <v>-0.05</v>
      </c>
      <c r="X2468" t="s">
        <v>2217</v>
      </c>
      <c r="Y2468">
        <v>2467</v>
      </c>
      <c r="Z2468" s="1">
        <v>0.27915856481481482</v>
      </c>
      <c r="AA2468" t="s">
        <v>8369</v>
      </c>
      <c r="AB2468">
        <v>0.01</v>
      </c>
      <c r="AC2468">
        <v>-6.0000000000000001E-3</v>
      </c>
      <c r="AD2468">
        <v>6.37</v>
      </c>
      <c r="AE2468" t="s">
        <v>2217</v>
      </c>
    </row>
    <row r="2469" spans="1:32" x14ac:dyDescent="0.2">
      <c r="A2469">
        <v>2468</v>
      </c>
      <c r="C2469">
        <v>48189</v>
      </c>
      <c r="D2469">
        <v>249604</v>
      </c>
      <c r="F2469">
        <v>6</v>
      </c>
      <c r="G2469">
        <v>38</v>
      </c>
      <c r="H2469">
        <v>0.6</v>
      </c>
      <c r="I2469" t="s">
        <v>26</v>
      </c>
      <c r="J2469">
        <v>61</v>
      </c>
      <c r="K2469">
        <v>31</v>
      </c>
      <c r="L2469">
        <v>59</v>
      </c>
      <c r="M2469">
        <v>-61</v>
      </c>
      <c r="N2469">
        <v>6.18</v>
      </c>
      <c r="P2469">
        <v>0.62</v>
      </c>
      <c r="R2469">
        <v>0.12</v>
      </c>
      <c r="X2469" t="s">
        <v>2218</v>
      </c>
      <c r="Y2469">
        <v>2468</v>
      </c>
      <c r="Z2469" s="1">
        <v>0.27639583333333334</v>
      </c>
      <c r="AA2469" t="s">
        <v>8370</v>
      </c>
      <c r="AB2469">
        <v>-1.0999999999999999E-2</v>
      </c>
      <c r="AC2469">
        <v>8.4000000000000005E-2</v>
      </c>
      <c r="AD2469">
        <v>6.18</v>
      </c>
      <c r="AE2469" t="s">
        <v>2218</v>
      </c>
    </row>
    <row r="2470" spans="1:32" x14ac:dyDescent="0.2">
      <c r="A2470">
        <v>2469</v>
      </c>
      <c r="C2470">
        <v>48217</v>
      </c>
      <c r="D2470">
        <v>133585</v>
      </c>
      <c r="F2470">
        <v>6</v>
      </c>
      <c r="G2470">
        <v>41</v>
      </c>
      <c r="H2470">
        <v>56.4</v>
      </c>
      <c r="I2470" t="s">
        <v>26</v>
      </c>
      <c r="J2470">
        <v>9</v>
      </c>
      <c r="K2470">
        <v>10</v>
      </c>
      <c r="L2470">
        <v>2</v>
      </c>
      <c r="M2470">
        <v>-9</v>
      </c>
      <c r="N2470">
        <v>5.19</v>
      </c>
      <c r="P2470">
        <v>1.53</v>
      </c>
      <c r="R2470">
        <v>1.89</v>
      </c>
      <c r="T2470">
        <v>0.68</v>
      </c>
      <c r="U2470" t="s">
        <v>93</v>
      </c>
      <c r="X2470" t="s">
        <v>53</v>
      </c>
      <c r="Y2470">
        <v>2469</v>
      </c>
      <c r="Z2470" s="1">
        <v>0.27912500000000001</v>
      </c>
      <c r="AA2470" t="s">
        <v>8371</v>
      </c>
      <c r="AB2470">
        <v>4.2999999999999997E-2</v>
      </c>
      <c r="AC2470">
        <v>-0.04</v>
      </c>
      <c r="AD2470">
        <v>5.19</v>
      </c>
      <c r="AE2470" t="s">
        <v>53</v>
      </c>
    </row>
    <row r="2471" spans="1:32" x14ac:dyDescent="0.2">
      <c r="A2471">
        <v>2470</v>
      </c>
      <c r="B2471" t="s">
        <v>2219</v>
      </c>
      <c r="C2471">
        <v>48250</v>
      </c>
      <c r="D2471">
        <v>25939</v>
      </c>
      <c r="F2471">
        <v>6</v>
      </c>
      <c r="G2471">
        <v>46</v>
      </c>
      <c r="H2471">
        <v>14.1</v>
      </c>
      <c r="I2471" t="s">
        <v>24</v>
      </c>
      <c r="J2471">
        <v>59</v>
      </c>
      <c r="K2471">
        <v>26</v>
      </c>
      <c r="L2471">
        <v>30</v>
      </c>
      <c r="M2471">
        <v>59</v>
      </c>
      <c r="N2471">
        <v>4.87</v>
      </c>
      <c r="P2471">
        <v>0.08</v>
      </c>
      <c r="R2471">
        <v>0.08</v>
      </c>
      <c r="T2471">
        <v>0.03</v>
      </c>
      <c r="X2471" t="s">
        <v>298</v>
      </c>
      <c r="Y2471">
        <v>2470</v>
      </c>
      <c r="Z2471" s="1">
        <v>0.2821076388888889</v>
      </c>
      <c r="AA2471" t="s">
        <v>8372</v>
      </c>
      <c r="AB2471">
        <v>-2.3E-2</v>
      </c>
      <c r="AC2471">
        <v>-2E-3</v>
      </c>
      <c r="AD2471">
        <v>4.87</v>
      </c>
      <c r="AE2471" t="s">
        <v>298</v>
      </c>
    </row>
    <row r="2472" spans="1:32" x14ac:dyDescent="0.2">
      <c r="A2472">
        <v>2471</v>
      </c>
      <c r="C2472">
        <v>48272</v>
      </c>
      <c r="D2472">
        <v>59425</v>
      </c>
      <c r="F2472">
        <v>6</v>
      </c>
      <c r="G2472">
        <v>44</v>
      </c>
      <c r="H2472">
        <v>12.6</v>
      </c>
      <c r="I2472" t="s">
        <v>24</v>
      </c>
      <c r="J2472">
        <v>36</v>
      </c>
      <c r="K2472">
        <v>6</v>
      </c>
      <c r="L2472">
        <v>35</v>
      </c>
      <c r="M2472">
        <v>36</v>
      </c>
      <c r="N2472">
        <v>6.31</v>
      </c>
      <c r="O2472" t="s">
        <v>103</v>
      </c>
      <c r="P2472">
        <v>0.06</v>
      </c>
      <c r="R2472">
        <v>0.11</v>
      </c>
      <c r="X2472" t="s">
        <v>114</v>
      </c>
      <c r="Y2472">
        <v>2471</v>
      </c>
      <c r="Z2472" s="1">
        <v>0.2807013888888889</v>
      </c>
      <c r="AA2472" t="s">
        <v>8373</v>
      </c>
      <c r="AB2472">
        <v>1.4E-2</v>
      </c>
      <c r="AC2472">
        <v>1.4E-2</v>
      </c>
      <c r="AD2472">
        <v>6.31</v>
      </c>
      <c r="AE2472" t="s">
        <v>114</v>
      </c>
    </row>
    <row r="2473" spans="1:32" x14ac:dyDescent="0.2">
      <c r="A2473">
        <v>2472</v>
      </c>
      <c r="B2473" t="s">
        <v>2220</v>
      </c>
      <c r="E2473" t="s">
        <v>2221</v>
      </c>
      <c r="M2473" t="e">
        <v>#VALUE!</v>
      </c>
      <c r="Y2473">
        <v>2472</v>
      </c>
      <c r="Z2473" s="1">
        <v>0</v>
      </c>
      <c r="AA2473" t="s">
        <v>9587</v>
      </c>
      <c r="AB2473">
        <v>0</v>
      </c>
      <c r="AC2473">
        <v>0</v>
      </c>
      <c r="AD2473" t="s">
        <v>9588</v>
      </c>
    </row>
    <row r="2474" spans="1:32" x14ac:dyDescent="0.2">
      <c r="A2474">
        <v>2473</v>
      </c>
      <c r="B2474" t="s">
        <v>2222</v>
      </c>
      <c r="C2474">
        <v>48329</v>
      </c>
      <c r="D2474">
        <v>78682</v>
      </c>
      <c r="E2474">
        <v>3183</v>
      </c>
      <c r="F2474">
        <v>6</v>
      </c>
      <c r="G2474">
        <v>43</v>
      </c>
      <c r="H2474">
        <v>55.9</v>
      </c>
      <c r="I2474" t="s">
        <v>24</v>
      </c>
      <c r="J2474">
        <v>25</v>
      </c>
      <c r="K2474">
        <v>7</v>
      </c>
      <c r="L2474">
        <v>52</v>
      </c>
      <c r="M2474">
        <v>25</v>
      </c>
      <c r="N2474">
        <v>2.98</v>
      </c>
      <c r="P2474">
        <v>1.4</v>
      </c>
      <c r="R2474">
        <v>1.46</v>
      </c>
      <c r="T2474">
        <v>0.61</v>
      </c>
      <c r="X2474" t="s">
        <v>2223</v>
      </c>
      <c r="Y2474">
        <v>2473</v>
      </c>
      <c r="Z2474" s="1">
        <v>0.28050810185185188</v>
      </c>
      <c r="AA2474" t="s">
        <v>8374</v>
      </c>
      <c r="AB2474">
        <v>-6.0000000000000001E-3</v>
      </c>
      <c r="AC2474">
        <v>-1.2999999999999999E-2</v>
      </c>
      <c r="AD2474">
        <v>2.98</v>
      </c>
      <c r="AE2474" t="s">
        <v>2223</v>
      </c>
    </row>
    <row r="2475" spans="1:32" x14ac:dyDescent="0.2">
      <c r="A2475">
        <v>2474</v>
      </c>
      <c r="C2475">
        <v>48348</v>
      </c>
      <c r="D2475">
        <v>114312</v>
      </c>
      <c r="F2475">
        <v>6</v>
      </c>
      <c r="G2475">
        <v>43</v>
      </c>
      <c r="H2475">
        <v>6.5</v>
      </c>
      <c r="I2475" t="s">
        <v>24</v>
      </c>
      <c r="J2475">
        <v>3</v>
      </c>
      <c r="K2475">
        <v>2</v>
      </c>
      <c r="L2475">
        <v>0</v>
      </c>
      <c r="M2475">
        <v>3</v>
      </c>
      <c r="N2475">
        <v>6.19</v>
      </c>
      <c r="P2475">
        <v>1.37</v>
      </c>
      <c r="R2475">
        <v>1.6</v>
      </c>
      <c r="X2475" t="s">
        <v>197</v>
      </c>
      <c r="Y2475">
        <v>2474</v>
      </c>
      <c r="Z2475" s="1">
        <v>0.27993634259259259</v>
      </c>
      <c r="AA2475" t="s">
        <v>8375</v>
      </c>
      <c r="AB2475">
        <v>-1E-3</v>
      </c>
      <c r="AC2475">
        <v>-2.1000000000000001E-2</v>
      </c>
      <c r="AD2475">
        <v>6.19</v>
      </c>
      <c r="AE2475" t="s">
        <v>197</v>
      </c>
    </row>
    <row r="2476" spans="1:32" x14ac:dyDescent="0.2">
      <c r="A2476">
        <v>2475</v>
      </c>
      <c r="C2476">
        <v>48383</v>
      </c>
      <c r="D2476">
        <v>218126</v>
      </c>
      <c r="F2476">
        <v>6</v>
      </c>
      <c r="G2476">
        <v>41</v>
      </c>
      <c r="H2476">
        <v>14.1</v>
      </c>
      <c r="I2476" t="s">
        <v>26</v>
      </c>
      <c r="J2476">
        <v>40</v>
      </c>
      <c r="K2476">
        <v>20</v>
      </c>
      <c r="L2476">
        <v>59</v>
      </c>
      <c r="M2476">
        <v>-40</v>
      </c>
      <c r="N2476">
        <v>6.12</v>
      </c>
      <c r="P2476">
        <v>-0.14000000000000001</v>
      </c>
      <c r="R2476">
        <v>-0.59</v>
      </c>
      <c r="X2476" t="s">
        <v>2996</v>
      </c>
      <c r="Y2476">
        <v>2475</v>
      </c>
      <c r="Z2476" s="1">
        <v>0.27863541666666664</v>
      </c>
      <c r="AA2476" t="s">
        <v>8376</v>
      </c>
      <c r="AB2476">
        <v>-1.4E-2</v>
      </c>
      <c r="AC2476">
        <v>1.4999999999999999E-2</v>
      </c>
      <c r="AD2476">
        <v>6.12</v>
      </c>
      <c r="AE2476" t="s">
        <v>2996</v>
      </c>
    </row>
    <row r="2477" spans="1:32" x14ac:dyDescent="0.2">
      <c r="A2477">
        <v>2476</v>
      </c>
      <c r="C2477">
        <v>48403</v>
      </c>
      <c r="D2477">
        <v>218124</v>
      </c>
      <c r="F2477">
        <v>6</v>
      </c>
      <c r="G2477">
        <v>40</v>
      </c>
      <c r="H2477">
        <v>49.3</v>
      </c>
      <c r="I2477" t="s">
        <v>26</v>
      </c>
      <c r="J2477">
        <v>47</v>
      </c>
      <c r="K2477">
        <v>40</v>
      </c>
      <c r="L2477">
        <v>29</v>
      </c>
      <c r="M2477">
        <v>-47</v>
      </c>
      <c r="N2477">
        <v>6.65</v>
      </c>
      <c r="P2477">
        <v>1.58</v>
      </c>
      <c r="R2477">
        <v>1.92</v>
      </c>
      <c r="T2477">
        <v>0.98</v>
      </c>
      <c r="U2477" t="s">
        <v>93</v>
      </c>
      <c r="X2477" t="s">
        <v>353</v>
      </c>
      <c r="Y2477">
        <v>2476</v>
      </c>
      <c r="Z2477" s="1">
        <v>0.27834837962962961</v>
      </c>
      <c r="AA2477" t="s">
        <v>8377</v>
      </c>
      <c r="AB2477">
        <v>-8.0000000000000002E-3</v>
      </c>
      <c r="AC2477">
        <v>-8.9999999999999993E-3</v>
      </c>
      <c r="AD2477">
        <v>6.65</v>
      </c>
      <c r="AE2477" t="s">
        <v>353</v>
      </c>
    </row>
    <row r="2478" spans="1:32" x14ac:dyDescent="0.2">
      <c r="A2478">
        <v>2477</v>
      </c>
      <c r="B2478" t="s">
        <v>2224</v>
      </c>
      <c r="C2478">
        <v>48432</v>
      </c>
      <c r="D2478">
        <v>25947</v>
      </c>
      <c r="F2478">
        <v>6</v>
      </c>
      <c r="G2478">
        <v>46</v>
      </c>
      <c r="H2478">
        <v>49.5</v>
      </c>
      <c r="I2478" t="s">
        <v>24</v>
      </c>
      <c r="J2478">
        <v>57</v>
      </c>
      <c r="K2478">
        <v>10</v>
      </c>
      <c r="L2478">
        <v>9</v>
      </c>
      <c r="M2478">
        <v>57</v>
      </c>
      <c r="N2478">
        <v>5.35</v>
      </c>
      <c r="P2478">
        <v>0.96</v>
      </c>
      <c r="R2478">
        <v>0.73</v>
      </c>
      <c r="X2478" t="s">
        <v>54</v>
      </c>
      <c r="Y2478">
        <v>2477</v>
      </c>
      <c r="Z2478" s="1">
        <v>0.28251736111111109</v>
      </c>
      <c r="AA2478" t="s">
        <v>8378</v>
      </c>
      <c r="AB2478">
        <v>1.2E-2</v>
      </c>
      <c r="AC2478">
        <v>-3.7999999999999999E-2</v>
      </c>
      <c r="AD2478">
        <v>5.35</v>
      </c>
      <c r="AE2478" t="s">
        <v>54</v>
      </c>
    </row>
    <row r="2479" spans="1:32" x14ac:dyDescent="0.2">
      <c r="A2479">
        <v>2478</v>
      </c>
      <c r="B2479" t="s">
        <v>2225</v>
      </c>
      <c r="C2479">
        <v>48433</v>
      </c>
      <c r="D2479">
        <v>96051</v>
      </c>
      <c r="F2479">
        <v>6</v>
      </c>
      <c r="G2479">
        <v>43</v>
      </c>
      <c r="H2479">
        <v>59.3</v>
      </c>
      <c r="I2479" t="s">
        <v>24</v>
      </c>
      <c r="J2479">
        <v>13</v>
      </c>
      <c r="K2479">
        <v>13</v>
      </c>
      <c r="L2479">
        <v>40</v>
      </c>
      <c r="M2479">
        <v>13</v>
      </c>
      <c r="N2479">
        <v>4.49</v>
      </c>
      <c r="P2479">
        <v>1.1599999999999999</v>
      </c>
      <c r="R2479">
        <v>1.1599999999999999</v>
      </c>
      <c r="T2479">
        <v>0.6</v>
      </c>
      <c r="X2479" t="s">
        <v>2226</v>
      </c>
      <c r="Y2479">
        <v>2478</v>
      </c>
      <c r="Z2479" s="1">
        <v>0.28054745370370371</v>
      </c>
      <c r="AA2479" t="s">
        <v>8379</v>
      </c>
      <c r="AB2479">
        <v>-3.0000000000000001E-3</v>
      </c>
      <c r="AC2479">
        <v>-5.8000000000000003E-2</v>
      </c>
      <c r="AD2479">
        <v>4.49</v>
      </c>
      <c r="AE2479" t="s">
        <v>54</v>
      </c>
      <c r="AF2479" t="s">
        <v>36</v>
      </c>
    </row>
    <row r="2480" spans="1:32" x14ac:dyDescent="0.2">
      <c r="A2480">
        <v>2479</v>
      </c>
      <c r="C2480">
        <v>48434</v>
      </c>
      <c r="D2480">
        <v>114324</v>
      </c>
      <c r="F2480">
        <v>6</v>
      </c>
      <c r="G2480">
        <v>43</v>
      </c>
      <c r="H2480">
        <v>38.700000000000003</v>
      </c>
      <c r="I2480" t="s">
        <v>24</v>
      </c>
      <c r="J2480">
        <v>3</v>
      </c>
      <c r="K2480">
        <v>55</v>
      </c>
      <c r="L2480">
        <v>56</v>
      </c>
      <c r="M2480">
        <v>3</v>
      </c>
      <c r="N2480">
        <v>5.9</v>
      </c>
      <c r="P2480">
        <v>-0.02</v>
      </c>
      <c r="R2480">
        <v>-0.89</v>
      </c>
      <c r="X2480" t="s">
        <v>2278</v>
      </c>
      <c r="Y2480">
        <v>2479</v>
      </c>
      <c r="Z2480" s="1">
        <v>0.28030902777777778</v>
      </c>
      <c r="AA2480" t="s">
        <v>8380</v>
      </c>
      <c r="AB2480">
        <v>6.0000000000000001E-3</v>
      </c>
      <c r="AC2480">
        <v>-6.0000000000000001E-3</v>
      </c>
      <c r="AD2480">
        <v>5.9</v>
      </c>
      <c r="AE2480" t="s">
        <v>2278</v>
      </c>
    </row>
    <row r="2481" spans="1:32" x14ac:dyDescent="0.2">
      <c r="A2481">
        <v>2480</v>
      </c>
      <c r="B2481" t="s">
        <v>2227</v>
      </c>
      <c r="C2481">
        <v>48450</v>
      </c>
      <c r="D2481">
        <v>78692</v>
      </c>
      <c r="E2481">
        <v>3188</v>
      </c>
      <c r="F2481">
        <v>6</v>
      </c>
      <c r="G2481">
        <v>44</v>
      </c>
      <c r="H2481">
        <v>45.5</v>
      </c>
      <c r="I2481" t="s">
        <v>24</v>
      </c>
      <c r="J2481">
        <v>28</v>
      </c>
      <c r="K2481">
        <v>58</v>
      </c>
      <c r="L2481">
        <v>15</v>
      </c>
      <c r="M2481">
        <v>28</v>
      </c>
      <c r="N2481">
        <v>5.44</v>
      </c>
      <c r="P2481">
        <v>1.45</v>
      </c>
      <c r="R2481">
        <v>1.64</v>
      </c>
      <c r="X2481" t="s">
        <v>172</v>
      </c>
      <c r="Y2481">
        <v>2480</v>
      </c>
      <c r="Z2481" s="1">
        <v>0.28108217592592594</v>
      </c>
      <c r="AA2481" t="s">
        <v>8381</v>
      </c>
      <c r="AB2481">
        <v>-4.0000000000000001E-3</v>
      </c>
      <c r="AC2481">
        <v>-2.5999999999999999E-2</v>
      </c>
      <c r="AD2481">
        <v>5.44</v>
      </c>
      <c r="AE2481" t="s">
        <v>172</v>
      </c>
    </row>
    <row r="2482" spans="1:32" x14ac:dyDescent="0.2">
      <c r="A2482">
        <v>2481</v>
      </c>
      <c r="C2482">
        <v>48501</v>
      </c>
      <c r="D2482">
        <v>172204</v>
      </c>
      <c r="E2482">
        <v>3181</v>
      </c>
      <c r="F2482">
        <v>6</v>
      </c>
      <c r="G2482">
        <v>42</v>
      </c>
      <c r="H2482">
        <v>45.8</v>
      </c>
      <c r="I2482" t="s">
        <v>26</v>
      </c>
      <c r="J2482">
        <v>22</v>
      </c>
      <c r="K2482">
        <v>26</v>
      </c>
      <c r="L2482">
        <v>57</v>
      </c>
      <c r="M2482">
        <v>-22</v>
      </c>
      <c r="N2482">
        <v>6.13</v>
      </c>
      <c r="P2482">
        <v>0.34</v>
      </c>
      <c r="R2482">
        <v>-0.02</v>
      </c>
      <c r="X2482" t="s">
        <v>2891</v>
      </c>
      <c r="Y2482">
        <v>2481</v>
      </c>
      <c r="Z2482" s="1">
        <v>0.27969675925925924</v>
      </c>
      <c r="AA2482" t="s">
        <v>8382</v>
      </c>
      <c r="AB2482">
        <v>-8.5000000000000006E-2</v>
      </c>
      <c r="AC2482">
        <v>7.8E-2</v>
      </c>
      <c r="AD2482">
        <v>6.13</v>
      </c>
      <c r="AE2482" t="s">
        <v>2891</v>
      </c>
    </row>
    <row r="2483" spans="1:32" x14ac:dyDescent="0.2">
      <c r="A2483">
        <v>2482</v>
      </c>
      <c r="C2483">
        <v>48543</v>
      </c>
      <c r="D2483">
        <v>197108</v>
      </c>
      <c r="F2483">
        <v>6</v>
      </c>
      <c r="G2483">
        <v>42</v>
      </c>
      <c r="H2483">
        <v>16.399999999999999</v>
      </c>
      <c r="I2483" t="s">
        <v>26</v>
      </c>
      <c r="J2483">
        <v>38</v>
      </c>
      <c r="K2483">
        <v>23</v>
      </c>
      <c r="L2483">
        <v>55</v>
      </c>
      <c r="M2483">
        <v>-38</v>
      </c>
      <c r="N2483">
        <v>6.29</v>
      </c>
      <c r="P2483">
        <v>0.34</v>
      </c>
      <c r="R2483">
        <v>0.13</v>
      </c>
      <c r="X2483" t="s">
        <v>1432</v>
      </c>
      <c r="Y2483">
        <v>2482</v>
      </c>
      <c r="Z2483" s="1">
        <v>0.27935648148148146</v>
      </c>
      <c r="AA2483" t="s">
        <v>8383</v>
      </c>
      <c r="AB2483">
        <v>-1.4999999999999999E-2</v>
      </c>
      <c r="AC2483">
        <v>5.0000000000000001E-3</v>
      </c>
      <c r="AD2483">
        <v>6.29</v>
      </c>
      <c r="AE2483" t="s">
        <v>8384</v>
      </c>
      <c r="AF2483" t="s">
        <v>36</v>
      </c>
    </row>
    <row r="2484" spans="1:32" x14ac:dyDescent="0.2">
      <c r="A2484">
        <v>2483</v>
      </c>
      <c r="B2484" t="s">
        <v>1433</v>
      </c>
      <c r="C2484">
        <v>48682</v>
      </c>
      <c r="D2484">
        <v>41330</v>
      </c>
      <c r="F2484">
        <v>6</v>
      </c>
      <c r="G2484">
        <v>46</v>
      </c>
      <c r="H2484">
        <v>44.3</v>
      </c>
      <c r="I2484" t="s">
        <v>24</v>
      </c>
      <c r="J2484">
        <v>43</v>
      </c>
      <c r="K2484">
        <v>34</v>
      </c>
      <c r="L2484">
        <v>39</v>
      </c>
      <c r="M2484">
        <v>43</v>
      </c>
      <c r="N2484">
        <v>5.25</v>
      </c>
      <c r="P2484">
        <v>0.56000000000000005</v>
      </c>
      <c r="R2484">
        <v>0.05</v>
      </c>
      <c r="X2484" t="s">
        <v>124</v>
      </c>
      <c r="Y2484">
        <v>2483</v>
      </c>
      <c r="Z2484" s="1">
        <v>0.28245717592592595</v>
      </c>
      <c r="AA2484" t="s">
        <v>8385</v>
      </c>
      <c r="AB2484">
        <v>-2E-3</v>
      </c>
      <c r="AC2484">
        <v>0.16500000000000001</v>
      </c>
      <c r="AD2484">
        <v>5.25</v>
      </c>
      <c r="AE2484" t="s">
        <v>124</v>
      </c>
    </row>
    <row r="2485" spans="1:32" x14ac:dyDescent="0.2">
      <c r="A2485">
        <v>2484</v>
      </c>
      <c r="B2485" t="s">
        <v>1434</v>
      </c>
      <c r="C2485">
        <v>48737</v>
      </c>
      <c r="D2485">
        <v>96074</v>
      </c>
      <c r="E2485">
        <v>3193</v>
      </c>
      <c r="F2485">
        <v>6</v>
      </c>
      <c r="G2485">
        <v>45</v>
      </c>
      <c r="H2485">
        <v>17.399999999999999</v>
      </c>
      <c r="I2485" t="s">
        <v>24</v>
      </c>
      <c r="J2485">
        <v>12</v>
      </c>
      <c r="K2485">
        <v>53</v>
      </c>
      <c r="L2485">
        <v>44</v>
      </c>
      <c r="M2485">
        <v>12</v>
      </c>
      <c r="N2485">
        <v>3.36</v>
      </c>
      <c r="P2485">
        <v>0.43</v>
      </c>
      <c r="R2485">
        <v>0.06</v>
      </c>
      <c r="T2485">
        <v>0.23</v>
      </c>
      <c r="X2485" t="s">
        <v>136</v>
      </c>
      <c r="Y2485">
        <v>2484</v>
      </c>
      <c r="Z2485" s="1">
        <v>0.28145138888888888</v>
      </c>
      <c r="AA2485" t="s">
        <v>8386</v>
      </c>
      <c r="AB2485">
        <v>-0.11600000000000001</v>
      </c>
      <c r="AC2485">
        <v>-0.191</v>
      </c>
      <c r="AD2485">
        <v>3.36</v>
      </c>
      <c r="AE2485" t="s">
        <v>136</v>
      </c>
    </row>
    <row r="2486" spans="1:32" x14ac:dyDescent="0.2">
      <c r="A2486">
        <v>2485</v>
      </c>
      <c r="C2486">
        <v>48767</v>
      </c>
      <c r="D2486">
        <v>25963</v>
      </c>
      <c r="E2486">
        <v>3202</v>
      </c>
      <c r="F2486">
        <v>6</v>
      </c>
      <c r="G2486">
        <v>48</v>
      </c>
      <c r="H2486">
        <v>12.9</v>
      </c>
      <c r="I2486" t="s">
        <v>24</v>
      </c>
      <c r="J2486">
        <v>55</v>
      </c>
      <c r="K2486">
        <v>42</v>
      </c>
      <c r="L2486">
        <v>16</v>
      </c>
      <c r="M2486">
        <v>55</v>
      </c>
      <c r="N2486">
        <v>6.33</v>
      </c>
      <c r="O2486" t="s">
        <v>349</v>
      </c>
      <c r="W2486" t="s">
        <v>216</v>
      </c>
      <c r="X2486" t="s">
        <v>217</v>
      </c>
      <c r="Y2486">
        <v>2485</v>
      </c>
      <c r="Z2486" s="1">
        <v>0.28348263888888886</v>
      </c>
      <c r="AA2486" t="s">
        <v>8387</v>
      </c>
      <c r="AB2486">
        <v>5.7000000000000002E-2</v>
      </c>
      <c r="AC2486">
        <v>-0.10100000000000001</v>
      </c>
      <c r="AD2486">
        <v>6.33</v>
      </c>
      <c r="AE2486" t="s">
        <v>5656</v>
      </c>
    </row>
    <row r="2487" spans="1:32" x14ac:dyDescent="0.2">
      <c r="A2487">
        <v>2486</v>
      </c>
      <c r="C2487">
        <v>48766</v>
      </c>
      <c r="D2487">
        <v>25962</v>
      </c>
      <c r="E2487">
        <v>3202</v>
      </c>
      <c r="F2487">
        <v>6</v>
      </c>
      <c r="G2487">
        <v>48</v>
      </c>
      <c r="H2487">
        <v>12.3</v>
      </c>
      <c r="I2487" t="s">
        <v>24</v>
      </c>
      <c r="J2487">
        <v>55</v>
      </c>
      <c r="K2487">
        <v>42</v>
      </c>
      <c r="L2487">
        <v>16</v>
      </c>
      <c r="M2487">
        <v>55</v>
      </c>
      <c r="N2487">
        <v>6.28</v>
      </c>
      <c r="O2487" t="s">
        <v>349</v>
      </c>
      <c r="P2487">
        <v>0.47</v>
      </c>
      <c r="W2487" t="s">
        <v>216</v>
      </c>
      <c r="X2487" t="s">
        <v>2154</v>
      </c>
      <c r="Y2487">
        <v>2486</v>
      </c>
      <c r="Z2487" s="1">
        <v>0.28347569444444448</v>
      </c>
      <c r="AA2487" t="s">
        <v>8387</v>
      </c>
      <c r="AB2487">
        <v>5.8000000000000003E-2</v>
      </c>
      <c r="AC2487">
        <v>-0.10100000000000001</v>
      </c>
      <c r="AD2487">
        <v>6.28</v>
      </c>
      <c r="AE2487" t="s">
        <v>8388</v>
      </c>
    </row>
    <row r="2488" spans="1:32" x14ac:dyDescent="0.2">
      <c r="A2488">
        <v>2487</v>
      </c>
      <c r="B2488" t="s">
        <v>1435</v>
      </c>
      <c r="C2488">
        <v>48781</v>
      </c>
      <c r="D2488">
        <v>41346</v>
      </c>
      <c r="F2488">
        <v>6</v>
      </c>
      <c r="G2488">
        <v>47</v>
      </c>
      <c r="H2488">
        <v>39.6</v>
      </c>
      <c r="I2488" t="s">
        <v>24</v>
      </c>
      <c r="J2488">
        <v>48</v>
      </c>
      <c r="K2488">
        <v>47</v>
      </c>
      <c r="L2488">
        <v>22</v>
      </c>
      <c r="M2488">
        <v>48</v>
      </c>
      <c r="N2488">
        <v>5.22</v>
      </c>
      <c r="P2488">
        <v>1.1200000000000001</v>
      </c>
      <c r="R2488">
        <v>1.04</v>
      </c>
      <c r="X2488" t="s">
        <v>54</v>
      </c>
      <c r="Y2488">
        <v>2487</v>
      </c>
      <c r="Z2488" s="1">
        <v>0.28309722222222222</v>
      </c>
      <c r="AA2488" t="s">
        <v>8389</v>
      </c>
      <c r="AB2488">
        <v>-1E-3</v>
      </c>
      <c r="AC2488">
        <v>6.0000000000000001E-3</v>
      </c>
      <c r="AD2488">
        <v>5.22</v>
      </c>
      <c r="AE2488" t="s">
        <v>54</v>
      </c>
    </row>
    <row r="2489" spans="1:32" x14ac:dyDescent="0.2">
      <c r="A2489">
        <v>2488</v>
      </c>
      <c r="C2489">
        <v>48797</v>
      </c>
      <c r="D2489">
        <v>197134</v>
      </c>
      <c r="F2489">
        <v>6</v>
      </c>
      <c r="G2489">
        <v>43</v>
      </c>
      <c r="H2489">
        <v>23.3</v>
      </c>
      <c r="I2489" t="s">
        <v>26</v>
      </c>
      <c r="J2489">
        <v>39</v>
      </c>
      <c r="K2489">
        <v>11</v>
      </c>
      <c r="L2489">
        <v>36</v>
      </c>
      <c r="M2489">
        <v>-39</v>
      </c>
      <c r="N2489">
        <v>6.3</v>
      </c>
      <c r="P2489">
        <v>0.26</v>
      </c>
      <c r="X2489" t="s">
        <v>1436</v>
      </c>
      <c r="Y2489">
        <v>2488</v>
      </c>
      <c r="Z2489" s="1">
        <v>0.28013078703703703</v>
      </c>
      <c r="AA2489" t="s">
        <v>8390</v>
      </c>
      <c r="AB2489">
        <v>-1E-3</v>
      </c>
      <c r="AC2489">
        <v>-1.9E-2</v>
      </c>
      <c r="AD2489">
        <v>6.3</v>
      </c>
      <c r="AE2489" t="s">
        <v>8391</v>
      </c>
      <c r="AF2489" t="s">
        <v>36</v>
      </c>
    </row>
    <row r="2490" spans="1:32" x14ac:dyDescent="0.2">
      <c r="A2490">
        <v>2489</v>
      </c>
      <c r="B2490" t="s">
        <v>1437</v>
      </c>
      <c r="C2490">
        <v>48843</v>
      </c>
      <c r="D2490">
        <v>96084</v>
      </c>
      <c r="E2490">
        <v>3197</v>
      </c>
      <c r="F2490">
        <v>6</v>
      </c>
      <c r="G2490">
        <v>45</v>
      </c>
      <c r="H2490">
        <v>54.2</v>
      </c>
      <c r="I2490" t="s">
        <v>24</v>
      </c>
      <c r="J2490">
        <v>12</v>
      </c>
      <c r="K2490">
        <v>41</v>
      </c>
      <c r="L2490">
        <v>37</v>
      </c>
      <c r="M2490">
        <v>12</v>
      </c>
      <c r="N2490">
        <v>6.46</v>
      </c>
      <c r="X2490" t="s">
        <v>554</v>
      </c>
      <c r="Y2490">
        <v>2489</v>
      </c>
      <c r="Z2490" s="1">
        <v>0.28187731481481482</v>
      </c>
      <c r="AA2490" t="s">
        <v>8392</v>
      </c>
      <c r="AB2490">
        <v>1E-3</v>
      </c>
      <c r="AC2490">
        <v>2E-3</v>
      </c>
      <c r="AD2490">
        <v>6.46</v>
      </c>
      <c r="AE2490" t="s">
        <v>554</v>
      </c>
    </row>
    <row r="2491" spans="1:32" x14ac:dyDescent="0.2">
      <c r="A2491">
        <v>2490</v>
      </c>
      <c r="B2491" t="s">
        <v>1438</v>
      </c>
      <c r="C2491">
        <v>48879</v>
      </c>
      <c r="D2491">
        <v>13973</v>
      </c>
      <c r="F2491">
        <v>6</v>
      </c>
      <c r="G2491">
        <v>50</v>
      </c>
      <c r="H2491">
        <v>57.1</v>
      </c>
      <c r="I2491" t="s">
        <v>24</v>
      </c>
      <c r="J2491">
        <v>67</v>
      </c>
      <c r="K2491">
        <v>34</v>
      </c>
      <c r="L2491">
        <v>19</v>
      </c>
      <c r="M2491">
        <v>67</v>
      </c>
      <c r="N2491">
        <v>5.14</v>
      </c>
      <c r="P2491">
        <v>-0.17</v>
      </c>
      <c r="R2491">
        <v>-0.63</v>
      </c>
      <c r="X2491" t="s">
        <v>2343</v>
      </c>
      <c r="Y2491">
        <v>2490</v>
      </c>
      <c r="Z2491" s="1">
        <v>0.28538310185185184</v>
      </c>
      <c r="AA2491" t="s">
        <v>8393</v>
      </c>
      <c r="AB2491">
        <v>2E-3</v>
      </c>
      <c r="AC2491">
        <v>2E-3</v>
      </c>
      <c r="AD2491">
        <v>5.14</v>
      </c>
      <c r="AE2491" t="s">
        <v>2343</v>
      </c>
    </row>
    <row r="2492" spans="1:32" x14ac:dyDescent="0.2">
      <c r="A2492">
        <v>2491</v>
      </c>
      <c r="B2492" t="s">
        <v>1439</v>
      </c>
      <c r="C2492">
        <v>48915</v>
      </c>
      <c r="D2492">
        <v>151881</v>
      </c>
      <c r="F2492">
        <v>6</v>
      </c>
      <c r="G2492">
        <v>45</v>
      </c>
      <c r="H2492">
        <v>8.9</v>
      </c>
      <c r="I2492" t="s">
        <v>26</v>
      </c>
      <c r="J2492">
        <v>16</v>
      </c>
      <c r="K2492">
        <v>42</v>
      </c>
      <c r="L2492">
        <v>58</v>
      </c>
      <c r="M2492">
        <v>-16</v>
      </c>
      <c r="N2492">
        <v>-1.46</v>
      </c>
      <c r="P2492">
        <v>0</v>
      </c>
      <c r="R2492">
        <v>-0.05</v>
      </c>
      <c r="T2492">
        <v>-0.03</v>
      </c>
      <c r="X2492" t="s">
        <v>1440</v>
      </c>
      <c r="Y2492">
        <v>2491</v>
      </c>
      <c r="Z2492" s="1">
        <v>0.28135300925925927</v>
      </c>
      <c r="AA2492" t="s">
        <v>8394</v>
      </c>
      <c r="AB2492">
        <v>-0.55300000000000005</v>
      </c>
      <c r="AC2492">
        <v>-1.2050000000000001</v>
      </c>
      <c r="AD2492">
        <v>1.46</v>
      </c>
      <c r="AE2492" t="s">
        <v>1440</v>
      </c>
    </row>
    <row r="2493" spans="1:32" x14ac:dyDescent="0.2">
      <c r="A2493">
        <v>2492</v>
      </c>
      <c r="B2493" t="s">
        <v>1441</v>
      </c>
      <c r="C2493">
        <v>48917</v>
      </c>
      <c r="D2493">
        <v>197149</v>
      </c>
      <c r="E2493" t="s">
        <v>1442</v>
      </c>
      <c r="F2493">
        <v>6</v>
      </c>
      <c r="G2493">
        <v>44</v>
      </c>
      <c r="H2493">
        <v>28.4</v>
      </c>
      <c r="I2493" t="s">
        <v>26</v>
      </c>
      <c r="J2493">
        <v>31</v>
      </c>
      <c r="K2493">
        <v>4</v>
      </c>
      <c r="L2493">
        <v>14</v>
      </c>
      <c r="M2493">
        <v>-31</v>
      </c>
      <c r="N2493">
        <v>5.2</v>
      </c>
      <c r="P2493">
        <v>-0.12</v>
      </c>
      <c r="R2493">
        <v>-0.93</v>
      </c>
      <c r="T2493">
        <v>-0.15</v>
      </c>
      <c r="X2493" t="s">
        <v>1443</v>
      </c>
      <c r="Y2493">
        <v>2492</v>
      </c>
      <c r="Z2493" s="1">
        <v>0.28088425925925925</v>
      </c>
      <c r="AA2493" t="s">
        <v>8395</v>
      </c>
      <c r="AB2493">
        <v>-1.4999999999999999E-2</v>
      </c>
      <c r="AC2493">
        <v>8.0000000000000002E-3</v>
      </c>
      <c r="AD2493">
        <v>5.2</v>
      </c>
      <c r="AE2493" t="s">
        <v>2436</v>
      </c>
    </row>
    <row r="2494" spans="1:32" x14ac:dyDescent="0.2">
      <c r="A2494">
        <v>2493</v>
      </c>
      <c r="C2494">
        <v>48938</v>
      </c>
      <c r="D2494">
        <v>172264</v>
      </c>
      <c r="F2494">
        <v>6</v>
      </c>
      <c r="G2494">
        <v>44</v>
      </c>
      <c r="H2494">
        <v>51.9</v>
      </c>
      <c r="I2494" t="s">
        <v>26</v>
      </c>
      <c r="J2494">
        <v>27</v>
      </c>
      <c r="K2494">
        <v>20</v>
      </c>
      <c r="L2494">
        <v>29</v>
      </c>
      <c r="M2494">
        <v>-27</v>
      </c>
      <c r="N2494">
        <v>6.45</v>
      </c>
      <c r="P2494">
        <v>0.54</v>
      </c>
      <c r="R2494">
        <v>-0.02</v>
      </c>
      <c r="X2494" t="s">
        <v>144</v>
      </c>
      <c r="Y2494">
        <v>2493</v>
      </c>
      <c r="Z2494" s="1">
        <v>0.28115625</v>
      </c>
      <c r="AA2494" t="s">
        <v>8396</v>
      </c>
      <c r="AB2494">
        <v>-1.0999999999999999E-2</v>
      </c>
      <c r="AC2494">
        <v>0.308</v>
      </c>
      <c r="AD2494">
        <v>6.45</v>
      </c>
      <c r="AE2494" t="s">
        <v>144</v>
      </c>
    </row>
    <row r="2495" spans="1:32" x14ac:dyDescent="0.2">
      <c r="A2495">
        <v>2494</v>
      </c>
      <c r="B2495" t="s">
        <v>1444</v>
      </c>
      <c r="C2495">
        <v>48977</v>
      </c>
      <c r="D2495">
        <v>114388</v>
      </c>
      <c r="F2495">
        <v>6</v>
      </c>
      <c r="G2495">
        <v>46</v>
      </c>
      <c r="H2495">
        <v>32.4</v>
      </c>
      <c r="I2495" t="s">
        <v>24</v>
      </c>
      <c r="J2495">
        <v>8</v>
      </c>
      <c r="K2495">
        <v>35</v>
      </c>
      <c r="L2495">
        <v>14</v>
      </c>
      <c r="M2495">
        <v>8</v>
      </c>
      <c r="N2495">
        <v>5.93</v>
      </c>
      <c r="P2495">
        <v>-0.17</v>
      </c>
      <c r="R2495">
        <v>-0.69</v>
      </c>
      <c r="X2495" t="s">
        <v>3156</v>
      </c>
      <c r="Y2495">
        <v>2494</v>
      </c>
      <c r="Z2495" s="1">
        <v>0.28231944444444446</v>
      </c>
      <c r="AA2495" t="s">
        <v>8397</v>
      </c>
      <c r="AB2495">
        <v>-6.0000000000000001E-3</v>
      </c>
      <c r="AC2495">
        <v>-7.0000000000000001E-3</v>
      </c>
      <c r="AD2495">
        <v>5.93</v>
      </c>
      <c r="AE2495" t="s">
        <v>3156</v>
      </c>
    </row>
    <row r="2496" spans="1:32" x14ac:dyDescent="0.2">
      <c r="A2496">
        <v>2495</v>
      </c>
      <c r="C2496">
        <v>49001</v>
      </c>
      <c r="D2496">
        <v>172273</v>
      </c>
      <c r="F2496">
        <v>6</v>
      </c>
      <c r="G2496">
        <v>45</v>
      </c>
      <c r="H2496">
        <v>23.3</v>
      </c>
      <c r="I2496" t="s">
        <v>26</v>
      </c>
      <c r="J2496">
        <v>23</v>
      </c>
      <c r="K2496">
        <v>27</v>
      </c>
      <c r="L2496">
        <v>43</v>
      </c>
      <c r="M2496">
        <v>-23</v>
      </c>
      <c r="N2496">
        <v>6.05</v>
      </c>
      <c r="P2496">
        <v>1.2</v>
      </c>
      <c r="R2496">
        <v>1.29</v>
      </c>
      <c r="X2496" t="s">
        <v>197</v>
      </c>
      <c r="Y2496">
        <v>2495</v>
      </c>
      <c r="Z2496" s="1">
        <v>0.28151967592592592</v>
      </c>
      <c r="AA2496" t="s">
        <v>8398</v>
      </c>
      <c r="AB2496">
        <v>-3.7999999999999999E-2</v>
      </c>
      <c r="AC2496">
        <v>4.2000000000000003E-2</v>
      </c>
      <c r="AD2496">
        <v>6.05</v>
      </c>
      <c r="AE2496" t="s">
        <v>197</v>
      </c>
    </row>
    <row r="2497" spans="1:32" x14ac:dyDescent="0.2">
      <c r="A2497">
        <v>2496</v>
      </c>
      <c r="B2497" t="s">
        <v>1445</v>
      </c>
      <c r="M2497" t="e">
        <v>#VALUE!</v>
      </c>
      <c r="Y2497">
        <v>2496</v>
      </c>
      <c r="Z2497" s="1">
        <v>0</v>
      </c>
      <c r="AA2497" t="s">
        <v>9587</v>
      </c>
      <c r="AB2497">
        <v>0</v>
      </c>
      <c r="AC2497">
        <v>0</v>
      </c>
      <c r="AD2497" t="s">
        <v>9588</v>
      </c>
    </row>
    <row r="2498" spans="1:32" x14ac:dyDescent="0.2">
      <c r="A2498">
        <v>2497</v>
      </c>
      <c r="C2498">
        <v>49028</v>
      </c>
      <c r="D2498">
        <v>197163</v>
      </c>
      <c r="F2498">
        <v>6</v>
      </c>
      <c r="G2498">
        <v>45</v>
      </c>
      <c r="H2498">
        <v>2.4</v>
      </c>
      <c r="I2498" t="s">
        <v>26</v>
      </c>
      <c r="J2498">
        <v>30</v>
      </c>
      <c r="K2498">
        <v>35</v>
      </c>
      <c r="L2498">
        <v>10</v>
      </c>
      <c r="M2498">
        <v>-30</v>
      </c>
      <c r="N2498">
        <v>6.54</v>
      </c>
      <c r="P2498">
        <v>-0.11</v>
      </c>
      <c r="R2498">
        <v>-0.49</v>
      </c>
      <c r="X2498" t="s">
        <v>2389</v>
      </c>
      <c r="Y2498">
        <v>2497</v>
      </c>
      <c r="Z2498" s="1">
        <v>0.28127777777777779</v>
      </c>
      <c r="AA2498" t="s">
        <v>8399</v>
      </c>
      <c r="AB2498">
        <v>-2.5999999999999999E-2</v>
      </c>
      <c r="AC2498">
        <v>1.7000000000000001E-2</v>
      </c>
      <c r="AD2498">
        <v>6.54</v>
      </c>
      <c r="AE2498" t="s">
        <v>2389</v>
      </c>
    </row>
    <row r="2499" spans="1:32" x14ac:dyDescent="0.2">
      <c r="A2499">
        <v>2498</v>
      </c>
      <c r="C2499">
        <v>49048</v>
      </c>
      <c r="D2499">
        <v>151895</v>
      </c>
      <c r="F2499">
        <v>6</v>
      </c>
      <c r="G2499">
        <v>45</v>
      </c>
      <c r="H2499">
        <v>59.3</v>
      </c>
      <c r="I2499" t="s">
        <v>26</v>
      </c>
      <c r="J2499">
        <v>14</v>
      </c>
      <c r="K2499">
        <v>47</v>
      </c>
      <c r="L2499">
        <v>46</v>
      </c>
      <c r="M2499">
        <v>-14</v>
      </c>
      <c r="N2499">
        <v>5.32</v>
      </c>
      <c r="P2499">
        <v>7.0000000000000007E-2</v>
      </c>
      <c r="R2499">
        <v>0.12</v>
      </c>
      <c r="X2499" t="s">
        <v>114</v>
      </c>
      <c r="Y2499">
        <v>2498</v>
      </c>
      <c r="Z2499" s="1">
        <v>0.28193634259259259</v>
      </c>
      <c r="AA2499" t="s">
        <v>8400</v>
      </c>
      <c r="AB2499">
        <v>-2.5000000000000001E-2</v>
      </c>
      <c r="AC2499">
        <v>-1.7000000000000001E-2</v>
      </c>
      <c r="AD2499">
        <v>5.32</v>
      </c>
      <c r="AE2499" t="s">
        <v>114</v>
      </c>
    </row>
    <row r="2500" spans="1:32" x14ac:dyDescent="0.2">
      <c r="A2500">
        <v>2499</v>
      </c>
      <c r="C2500">
        <v>49059</v>
      </c>
      <c r="D2500">
        <v>96111</v>
      </c>
      <c r="F2500">
        <v>6</v>
      </c>
      <c r="G2500">
        <v>47</v>
      </c>
      <c r="H2500">
        <v>23.5</v>
      </c>
      <c r="I2500" t="s">
        <v>24</v>
      </c>
      <c r="J2500">
        <v>18</v>
      </c>
      <c r="K2500">
        <v>11</v>
      </c>
      <c r="L2500">
        <v>36</v>
      </c>
      <c r="M2500">
        <v>18</v>
      </c>
      <c r="N2500">
        <v>6.2</v>
      </c>
      <c r="O2500" t="s">
        <v>103</v>
      </c>
      <c r="P2500">
        <v>7.0000000000000007E-2</v>
      </c>
      <c r="R2500">
        <v>0.01</v>
      </c>
      <c r="X2500" t="s">
        <v>114</v>
      </c>
      <c r="Y2500">
        <v>2499</v>
      </c>
      <c r="Z2500" s="1">
        <v>0.28291087962962963</v>
      </c>
      <c r="AA2500" t="s">
        <v>8401</v>
      </c>
      <c r="AB2500">
        <v>3.0000000000000001E-3</v>
      </c>
      <c r="AC2500">
        <v>-4.2999999999999997E-2</v>
      </c>
      <c r="AD2500">
        <v>6.2</v>
      </c>
      <c r="AE2500" t="s">
        <v>114</v>
      </c>
    </row>
    <row r="2501" spans="1:32" x14ac:dyDescent="0.2">
      <c r="A2501">
        <v>2500</v>
      </c>
      <c r="C2501">
        <v>49095</v>
      </c>
      <c r="D2501">
        <v>197171</v>
      </c>
      <c r="F2501">
        <v>6</v>
      </c>
      <c r="G2501">
        <v>45</v>
      </c>
      <c r="H2501">
        <v>22.8</v>
      </c>
      <c r="I2501" t="s">
        <v>26</v>
      </c>
      <c r="J2501">
        <v>31</v>
      </c>
      <c r="K2501">
        <v>47</v>
      </c>
      <c r="L2501">
        <v>37</v>
      </c>
      <c r="M2501">
        <v>-31</v>
      </c>
      <c r="N2501">
        <v>5.92</v>
      </c>
      <c r="P2501">
        <v>0.48</v>
      </c>
      <c r="R2501">
        <v>-0.03</v>
      </c>
      <c r="X2501" t="s">
        <v>204</v>
      </c>
      <c r="Y2501">
        <v>2500</v>
      </c>
      <c r="Z2501" s="1">
        <v>0.2815138888888889</v>
      </c>
      <c r="AA2501" t="s">
        <v>8402</v>
      </c>
      <c r="AB2501">
        <v>-0.22</v>
      </c>
      <c r="AC2501">
        <v>-0.32</v>
      </c>
      <c r="AD2501">
        <v>5.92</v>
      </c>
      <c r="AE2501" t="s">
        <v>204</v>
      </c>
    </row>
    <row r="2502" spans="1:32" x14ac:dyDescent="0.2">
      <c r="A2502">
        <v>2501</v>
      </c>
      <c r="C2502">
        <v>49131</v>
      </c>
      <c r="D2502">
        <v>197177</v>
      </c>
      <c r="E2502" t="s">
        <v>1446</v>
      </c>
      <c r="F2502">
        <v>6</v>
      </c>
      <c r="G2502">
        <v>45</v>
      </c>
      <c r="H2502">
        <v>31.3</v>
      </c>
      <c r="I2502" t="s">
        <v>26</v>
      </c>
      <c r="J2502">
        <v>30</v>
      </c>
      <c r="K2502">
        <v>56</v>
      </c>
      <c r="L2502">
        <v>56</v>
      </c>
      <c r="M2502">
        <v>-30</v>
      </c>
      <c r="N2502">
        <v>5.8</v>
      </c>
      <c r="P2502">
        <v>-0.19</v>
      </c>
      <c r="R2502">
        <v>-0.88</v>
      </c>
      <c r="X2502" t="s">
        <v>2436</v>
      </c>
      <c r="Y2502">
        <v>2501</v>
      </c>
      <c r="Z2502" s="1">
        <v>0.2816122685185185</v>
      </c>
      <c r="AA2502" t="s">
        <v>8403</v>
      </c>
      <c r="AB2502">
        <v>0.01</v>
      </c>
      <c r="AC2502">
        <v>2E-3</v>
      </c>
      <c r="AD2502">
        <v>5.8</v>
      </c>
      <c r="AE2502" t="s">
        <v>2436</v>
      </c>
    </row>
    <row r="2503" spans="1:32" x14ac:dyDescent="0.2">
      <c r="A2503">
        <v>2502</v>
      </c>
      <c r="C2503">
        <v>49147</v>
      </c>
      <c r="D2503">
        <v>151911</v>
      </c>
      <c r="F2503">
        <v>6</v>
      </c>
      <c r="G2503">
        <v>46</v>
      </c>
      <c r="H2503">
        <v>39</v>
      </c>
      <c r="I2503" t="s">
        <v>26</v>
      </c>
      <c r="J2503">
        <v>10</v>
      </c>
      <c r="K2503">
        <v>6</v>
      </c>
      <c r="L2503">
        <v>26</v>
      </c>
      <c r="M2503">
        <v>-10</v>
      </c>
      <c r="N2503">
        <v>5.66</v>
      </c>
      <c r="P2503">
        <v>-0.05</v>
      </c>
      <c r="R2503">
        <v>-0.11</v>
      </c>
      <c r="X2503" t="s">
        <v>191</v>
      </c>
      <c r="Y2503">
        <v>2502</v>
      </c>
      <c r="Z2503" s="1">
        <v>0.28239583333333335</v>
      </c>
      <c r="AA2503" t="s">
        <v>8404</v>
      </c>
      <c r="AB2503">
        <v>-1.7000000000000001E-2</v>
      </c>
      <c r="AC2503">
        <v>3.0000000000000001E-3</v>
      </c>
      <c r="AD2503">
        <v>5.66</v>
      </c>
      <c r="AE2503" t="s">
        <v>191</v>
      </c>
    </row>
    <row r="2504" spans="1:32" x14ac:dyDescent="0.2">
      <c r="A2504">
        <v>2503</v>
      </c>
      <c r="B2504" t="s">
        <v>1447</v>
      </c>
      <c r="C2504">
        <v>49161</v>
      </c>
      <c r="D2504">
        <v>114410</v>
      </c>
      <c r="F2504">
        <v>6</v>
      </c>
      <c r="G2504">
        <v>47</v>
      </c>
      <c r="H2504">
        <v>19.8</v>
      </c>
      <c r="I2504" t="s">
        <v>24</v>
      </c>
      <c r="J2504">
        <v>8</v>
      </c>
      <c r="K2504">
        <v>2</v>
      </c>
      <c r="L2504">
        <v>14</v>
      </c>
      <c r="M2504">
        <v>8</v>
      </c>
      <c r="N2504">
        <v>4.7699999999999996</v>
      </c>
      <c r="P2504">
        <v>1.4</v>
      </c>
      <c r="R2504">
        <v>1.65</v>
      </c>
      <c r="T2504">
        <v>0.7</v>
      </c>
      <c r="X2504" t="s">
        <v>172</v>
      </c>
      <c r="Y2504">
        <v>2503</v>
      </c>
      <c r="Z2504" s="1">
        <v>0.28286805555555555</v>
      </c>
      <c r="AA2504" t="s">
        <v>8405</v>
      </c>
      <c r="AB2504">
        <v>-2.5999999999999999E-2</v>
      </c>
      <c r="AC2504">
        <v>-1.2999999999999999E-2</v>
      </c>
      <c r="AD2504">
        <v>4.7699999999999996</v>
      </c>
      <c r="AE2504" t="s">
        <v>172</v>
      </c>
    </row>
    <row r="2505" spans="1:32" x14ac:dyDescent="0.2">
      <c r="A2505">
        <v>2504</v>
      </c>
      <c r="B2505" t="s">
        <v>1448</v>
      </c>
      <c r="C2505">
        <v>49229</v>
      </c>
      <c r="D2505">
        <v>151919</v>
      </c>
      <c r="F2505">
        <v>6</v>
      </c>
      <c r="G2505">
        <v>46</v>
      </c>
      <c r="H2505">
        <v>51.1</v>
      </c>
      <c r="I2505" t="s">
        <v>26</v>
      </c>
      <c r="J2505">
        <v>14</v>
      </c>
      <c r="K2505">
        <v>25</v>
      </c>
      <c r="L2505">
        <v>33</v>
      </c>
      <c r="M2505">
        <v>-14</v>
      </c>
      <c r="N2505">
        <v>5.29</v>
      </c>
      <c r="P2505">
        <v>-0.04</v>
      </c>
      <c r="R2505">
        <v>-0.25</v>
      </c>
      <c r="X2505" t="s">
        <v>39</v>
      </c>
      <c r="Y2505">
        <v>2504</v>
      </c>
      <c r="Z2505" s="1">
        <v>0.28253587962962962</v>
      </c>
      <c r="AA2505" t="s">
        <v>8406</v>
      </c>
      <c r="AB2505">
        <v>-2E-3</v>
      </c>
      <c r="AC2505">
        <v>1.2E-2</v>
      </c>
      <c r="AD2505">
        <v>5.29</v>
      </c>
      <c r="AE2505" t="s">
        <v>39</v>
      </c>
    </row>
    <row r="2506" spans="1:32" x14ac:dyDescent="0.2">
      <c r="A2506">
        <v>2505</v>
      </c>
      <c r="C2506">
        <v>49268</v>
      </c>
      <c r="D2506">
        <v>256326</v>
      </c>
      <c r="F2506">
        <v>6</v>
      </c>
      <c r="G2506">
        <v>40</v>
      </c>
      <c r="H2506">
        <v>57.8</v>
      </c>
      <c r="I2506" t="s">
        <v>26</v>
      </c>
      <c r="J2506">
        <v>71</v>
      </c>
      <c r="K2506">
        <v>46</v>
      </c>
      <c r="L2506">
        <v>32</v>
      </c>
      <c r="M2506">
        <v>-71</v>
      </c>
      <c r="N2506">
        <v>6.51</v>
      </c>
      <c r="P2506">
        <v>1.1100000000000001</v>
      </c>
      <c r="R2506">
        <v>1.07</v>
      </c>
      <c r="X2506" t="s">
        <v>234</v>
      </c>
      <c r="Y2506">
        <v>2505</v>
      </c>
      <c r="Z2506" s="1">
        <v>0.27844675925925927</v>
      </c>
      <c r="AA2506" t="s">
        <v>8407</v>
      </c>
      <c r="AB2506">
        <v>3.1E-2</v>
      </c>
      <c r="AC2506">
        <v>-5.0999999999999997E-2</v>
      </c>
      <c r="AD2506">
        <v>6.51</v>
      </c>
      <c r="AE2506" t="s">
        <v>45</v>
      </c>
      <c r="AF2506" t="s">
        <v>36</v>
      </c>
    </row>
    <row r="2507" spans="1:32" x14ac:dyDescent="0.2">
      <c r="A2507">
        <v>2506</v>
      </c>
      <c r="B2507" t="s">
        <v>1449</v>
      </c>
      <c r="C2507">
        <v>49293</v>
      </c>
      <c r="D2507">
        <v>114428</v>
      </c>
      <c r="F2507">
        <v>6</v>
      </c>
      <c r="G2507">
        <v>47</v>
      </c>
      <c r="H2507">
        <v>51.6</v>
      </c>
      <c r="I2507" t="s">
        <v>24</v>
      </c>
      <c r="J2507">
        <v>2</v>
      </c>
      <c r="K2507">
        <v>24</v>
      </c>
      <c r="L2507">
        <v>44</v>
      </c>
      <c r="M2507">
        <v>2</v>
      </c>
      <c r="N2507">
        <v>4.47</v>
      </c>
      <c r="P2507">
        <v>1.1100000000000001</v>
      </c>
      <c r="R2507">
        <v>1.04</v>
      </c>
      <c r="T2507">
        <v>0.55000000000000004</v>
      </c>
      <c r="X2507" t="s">
        <v>1450</v>
      </c>
      <c r="Y2507">
        <v>2506</v>
      </c>
      <c r="Z2507" s="1">
        <v>0.28323611111111108</v>
      </c>
      <c r="AA2507" t="s">
        <v>8408</v>
      </c>
      <c r="AB2507">
        <v>-1.7999999999999999E-2</v>
      </c>
      <c r="AC2507">
        <v>-1.2E-2</v>
      </c>
      <c r="AD2507">
        <v>4.47</v>
      </c>
      <c r="AE2507" t="s">
        <v>3749</v>
      </c>
      <c r="AF2507" t="s">
        <v>36</v>
      </c>
    </row>
    <row r="2508" spans="1:32" x14ac:dyDescent="0.2">
      <c r="A2508">
        <v>2507</v>
      </c>
      <c r="C2508">
        <v>49319</v>
      </c>
      <c r="D2508">
        <v>197192</v>
      </c>
      <c r="F2508">
        <v>6</v>
      </c>
      <c r="G2508">
        <v>46</v>
      </c>
      <c r="H2508">
        <v>3.3</v>
      </c>
      <c r="I2508" t="s">
        <v>26</v>
      </c>
      <c r="J2508">
        <v>39</v>
      </c>
      <c r="K2508">
        <v>32</v>
      </c>
      <c r="L2508">
        <v>24</v>
      </c>
      <c r="M2508">
        <v>-39</v>
      </c>
      <c r="N2508">
        <v>6.62</v>
      </c>
      <c r="P2508">
        <v>-0.13</v>
      </c>
      <c r="R2508">
        <v>-0.5</v>
      </c>
      <c r="X2508" t="s">
        <v>1451</v>
      </c>
      <c r="Y2508">
        <v>2507</v>
      </c>
      <c r="Z2508" s="1">
        <v>0.28198263888888891</v>
      </c>
      <c r="AA2508" t="s">
        <v>8409</v>
      </c>
      <c r="AB2508">
        <v>3.0000000000000001E-3</v>
      </c>
      <c r="AC2508">
        <v>1.4E-2</v>
      </c>
      <c r="AD2508">
        <v>6.62</v>
      </c>
      <c r="AE2508" t="s">
        <v>8410</v>
      </c>
    </row>
    <row r="2509" spans="1:32" x14ac:dyDescent="0.2">
      <c r="A2509">
        <v>2508</v>
      </c>
      <c r="C2509">
        <v>49331</v>
      </c>
      <c r="D2509">
        <v>133679</v>
      </c>
      <c r="E2509">
        <v>3213</v>
      </c>
      <c r="F2509">
        <v>6</v>
      </c>
      <c r="G2509">
        <v>47</v>
      </c>
      <c r="H2509">
        <v>37.1</v>
      </c>
      <c r="I2509" t="s">
        <v>26</v>
      </c>
      <c r="J2509">
        <v>8</v>
      </c>
      <c r="K2509">
        <v>59</v>
      </c>
      <c r="L2509">
        <v>54</v>
      </c>
      <c r="M2509">
        <v>-8</v>
      </c>
      <c r="N2509">
        <v>5.07</v>
      </c>
      <c r="P2509">
        <v>1.8</v>
      </c>
      <c r="R2509">
        <v>1.88</v>
      </c>
      <c r="X2509" t="s">
        <v>1452</v>
      </c>
      <c r="Y2509">
        <v>2508</v>
      </c>
      <c r="Z2509" s="1">
        <v>0.28306828703703707</v>
      </c>
      <c r="AA2509" t="s">
        <v>8411</v>
      </c>
      <c r="AB2509">
        <v>-1.6E-2</v>
      </c>
      <c r="AC2509">
        <v>5.0000000000000001E-3</v>
      </c>
      <c r="AD2509">
        <v>5.07</v>
      </c>
      <c r="AE2509" t="s">
        <v>8412</v>
      </c>
      <c r="AF2509" t="s">
        <v>36</v>
      </c>
    </row>
    <row r="2510" spans="1:32" x14ac:dyDescent="0.2">
      <c r="A2510">
        <v>2509</v>
      </c>
      <c r="B2510" t="s">
        <v>1453</v>
      </c>
      <c r="C2510">
        <v>49333</v>
      </c>
      <c r="D2510">
        <v>172318</v>
      </c>
      <c r="E2510" t="s">
        <v>1454</v>
      </c>
      <c r="F2510">
        <v>6</v>
      </c>
      <c r="G2510">
        <v>47</v>
      </c>
      <c r="H2510">
        <v>1.5</v>
      </c>
      <c r="I2510" t="s">
        <v>26</v>
      </c>
      <c r="J2510">
        <v>21</v>
      </c>
      <c r="K2510">
        <v>0</v>
      </c>
      <c r="L2510">
        <v>56</v>
      </c>
      <c r="M2510">
        <v>-21</v>
      </c>
      <c r="N2510">
        <v>6.08</v>
      </c>
      <c r="P2510">
        <v>-0.19</v>
      </c>
      <c r="R2510">
        <v>-0.62</v>
      </c>
      <c r="X2510" t="s">
        <v>1455</v>
      </c>
      <c r="Y2510">
        <v>2509</v>
      </c>
      <c r="Z2510" s="1">
        <v>0.28265625</v>
      </c>
      <c r="AA2510" t="s">
        <v>8413</v>
      </c>
      <c r="AB2510">
        <v>-1.4E-2</v>
      </c>
      <c r="AC2510">
        <v>5.0000000000000001E-3</v>
      </c>
      <c r="AD2510">
        <v>6.08</v>
      </c>
      <c r="AE2510" t="s">
        <v>112</v>
      </c>
    </row>
    <row r="2511" spans="1:32" x14ac:dyDescent="0.2">
      <c r="A2511">
        <v>2510</v>
      </c>
      <c r="C2511">
        <v>49336</v>
      </c>
      <c r="D2511">
        <v>197195</v>
      </c>
      <c r="E2511" t="s">
        <v>1456</v>
      </c>
      <c r="F2511">
        <v>6</v>
      </c>
      <c r="G2511">
        <v>46</v>
      </c>
      <c r="H2511">
        <v>12.1</v>
      </c>
      <c r="I2511" t="s">
        <v>26</v>
      </c>
      <c r="J2511">
        <v>37</v>
      </c>
      <c r="K2511">
        <v>46</v>
      </c>
      <c r="L2511">
        <v>32</v>
      </c>
      <c r="M2511">
        <v>-37</v>
      </c>
      <c r="N2511">
        <v>6.21</v>
      </c>
      <c r="P2511">
        <v>-0.13</v>
      </c>
      <c r="R2511">
        <v>-0.64</v>
      </c>
      <c r="X2511" t="s">
        <v>1457</v>
      </c>
      <c r="Y2511">
        <v>2510</v>
      </c>
      <c r="Z2511" s="1">
        <v>0.28208449074074077</v>
      </c>
      <c r="AA2511" t="s">
        <v>8414</v>
      </c>
      <c r="AB2511">
        <v>-8.0000000000000002E-3</v>
      </c>
      <c r="AC2511">
        <v>2E-3</v>
      </c>
      <c r="AD2511">
        <v>6.21</v>
      </c>
      <c r="AE2511" t="s">
        <v>1457</v>
      </c>
    </row>
    <row r="2512" spans="1:32" x14ac:dyDescent="0.2">
      <c r="A2512">
        <v>2511</v>
      </c>
      <c r="B2512" t="s">
        <v>1458</v>
      </c>
      <c r="C2512">
        <v>49340</v>
      </c>
      <c r="D2512">
        <v>13986</v>
      </c>
      <c r="F2512">
        <v>6</v>
      </c>
      <c r="G2512">
        <v>53</v>
      </c>
      <c r="H2512">
        <v>42.2</v>
      </c>
      <c r="I2512" t="s">
        <v>24</v>
      </c>
      <c r="J2512">
        <v>68</v>
      </c>
      <c r="K2512">
        <v>53</v>
      </c>
      <c r="L2512">
        <v>18</v>
      </c>
      <c r="M2512">
        <v>68</v>
      </c>
      <c r="N2512">
        <v>5.12</v>
      </c>
      <c r="P2512">
        <v>-0.13</v>
      </c>
      <c r="R2512">
        <v>-0.43</v>
      </c>
      <c r="X2512" t="s">
        <v>112</v>
      </c>
      <c r="Y2512">
        <v>2511</v>
      </c>
      <c r="Z2512" s="1">
        <v>0.2872939814814815</v>
      </c>
      <c r="AA2512" t="s">
        <v>8415</v>
      </c>
      <c r="AB2512">
        <v>3.0000000000000001E-3</v>
      </c>
      <c r="AC2512">
        <v>8.0000000000000002E-3</v>
      </c>
      <c r="AD2512">
        <v>5.12</v>
      </c>
      <c r="AE2512" t="s">
        <v>112</v>
      </c>
    </row>
    <row r="2513" spans="1:32" x14ac:dyDescent="0.2">
      <c r="A2513">
        <v>2512</v>
      </c>
      <c r="C2513">
        <v>49380</v>
      </c>
      <c r="D2513">
        <v>59521</v>
      </c>
      <c r="E2513" t="s">
        <v>1459</v>
      </c>
      <c r="F2513">
        <v>6</v>
      </c>
      <c r="G2513">
        <v>49</v>
      </c>
      <c r="H2513">
        <v>41.3</v>
      </c>
      <c r="I2513" t="s">
        <v>24</v>
      </c>
      <c r="J2513">
        <v>32</v>
      </c>
      <c r="K2513">
        <v>36</v>
      </c>
      <c r="L2513">
        <v>24</v>
      </c>
      <c r="M2513">
        <v>32</v>
      </c>
      <c r="N2513">
        <v>5.71</v>
      </c>
      <c r="P2513">
        <v>1.29</v>
      </c>
      <c r="X2513" t="s">
        <v>2513</v>
      </c>
      <c r="Y2513">
        <v>2512</v>
      </c>
      <c r="Z2513" s="1">
        <v>0.28450578703703705</v>
      </c>
      <c r="AA2513" t="s">
        <v>8416</v>
      </c>
      <c r="AB2513">
        <v>-3.5999999999999997E-2</v>
      </c>
      <c r="AC2513">
        <v>-4.7E-2</v>
      </c>
      <c r="AD2513">
        <v>5.71</v>
      </c>
      <c r="AE2513" t="s">
        <v>2513</v>
      </c>
    </row>
    <row r="2514" spans="1:32" x14ac:dyDescent="0.2">
      <c r="A2514">
        <v>2513</v>
      </c>
      <c r="C2514">
        <v>49396</v>
      </c>
      <c r="D2514">
        <v>234693</v>
      </c>
      <c r="F2514">
        <v>6</v>
      </c>
      <c r="G2514">
        <v>45</v>
      </c>
      <c r="H2514">
        <v>26.1</v>
      </c>
      <c r="I2514" t="s">
        <v>26</v>
      </c>
      <c r="J2514">
        <v>52</v>
      </c>
      <c r="K2514">
        <v>12</v>
      </c>
      <c r="L2514">
        <v>4</v>
      </c>
      <c r="M2514">
        <v>-52</v>
      </c>
      <c r="N2514">
        <v>6.57</v>
      </c>
      <c r="P2514">
        <v>1.08</v>
      </c>
      <c r="X2514" t="s">
        <v>1460</v>
      </c>
      <c r="Y2514">
        <v>2513</v>
      </c>
      <c r="Z2514" s="1">
        <v>0.28155208333333331</v>
      </c>
      <c r="AA2514" t="s">
        <v>8417</v>
      </c>
      <c r="AB2514">
        <v>7.0000000000000001E-3</v>
      </c>
      <c r="AC2514">
        <v>-7.0000000000000001E-3</v>
      </c>
      <c r="AD2514">
        <v>6.57</v>
      </c>
      <c r="AE2514" t="s">
        <v>1460</v>
      </c>
    </row>
    <row r="2515" spans="1:32" x14ac:dyDescent="0.2">
      <c r="A2515">
        <v>2514</v>
      </c>
      <c r="C2515">
        <v>49434</v>
      </c>
      <c r="D2515">
        <v>133687</v>
      </c>
      <c r="F2515">
        <v>6</v>
      </c>
      <c r="G2515">
        <v>48</v>
      </c>
      <c r="H2515">
        <v>19</v>
      </c>
      <c r="I2515" t="s">
        <v>26</v>
      </c>
      <c r="J2515">
        <v>1</v>
      </c>
      <c r="K2515">
        <v>19</v>
      </c>
      <c r="L2515">
        <v>9</v>
      </c>
      <c r="M2515">
        <v>-1</v>
      </c>
      <c r="N2515">
        <v>5.75</v>
      </c>
      <c r="P2515">
        <v>0.28000000000000003</v>
      </c>
      <c r="R2515">
        <v>0.05</v>
      </c>
      <c r="X2515" t="s">
        <v>367</v>
      </c>
      <c r="Y2515">
        <v>2514</v>
      </c>
      <c r="Z2515" s="1">
        <v>0.28355324074074073</v>
      </c>
      <c r="AA2515" t="s">
        <v>8418</v>
      </c>
      <c r="AB2515">
        <v>-4.1000000000000002E-2</v>
      </c>
      <c r="AC2515">
        <v>-4.2000000000000003E-2</v>
      </c>
      <c r="AD2515">
        <v>5.75</v>
      </c>
      <c r="AE2515" t="s">
        <v>367</v>
      </c>
    </row>
    <row r="2516" spans="1:32" x14ac:dyDescent="0.2">
      <c r="A2516">
        <v>2515</v>
      </c>
      <c r="C2516">
        <v>49517</v>
      </c>
      <c r="D2516">
        <v>234699</v>
      </c>
      <c r="F2516">
        <v>6</v>
      </c>
      <c r="G2516">
        <v>45</v>
      </c>
      <c r="H2516">
        <v>53.7</v>
      </c>
      <c r="I2516" t="s">
        <v>26</v>
      </c>
      <c r="J2516">
        <v>52</v>
      </c>
      <c r="K2516">
        <v>24</v>
      </c>
      <c r="L2516">
        <v>36</v>
      </c>
      <c r="M2516">
        <v>-52</v>
      </c>
      <c r="N2516">
        <v>5.8</v>
      </c>
      <c r="P2516">
        <v>1.53</v>
      </c>
      <c r="R2516">
        <v>1.82</v>
      </c>
      <c r="X2516" t="s">
        <v>105</v>
      </c>
      <c r="Y2516">
        <v>2515</v>
      </c>
      <c r="Z2516" s="1">
        <v>0.28187152777777774</v>
      </c>
      <c r="AA2516" t="s">
        <v>8419</v>
      </c>
      <c r="AB2516">
        <v>-4.0000000000000001E-3</v>
      </c>
      <c r="AC2516">
        <v>-3.0000000000000001E-3</v>
      </c>
      <c r="AD2516">
        <v>5.8</v>
      </c>
      <c r="AE2516" t="s">
        <v>105</v>
      </c>
    </row>
    <row r="2517" spans="1:32" x14ac:dyDescent="0.2">
      <c r="A2517">
        <v>2516</v>
      </c>
      <c r="B2517" t="s">
        <v>1461</v>
      </c>
      <c r="C2517">
        <v>49520</v>
      </c>
      <c r="D2517">
        <v>41380</v>
      </c>
      <c r="F2517">
        <v>6</v>
      </c>
      <c r="G2517">
        <v>50</v>
      </c>
      <c r="H2517">
        <v>45.9</v>
      </c>
      <c r="I2517" t="s">
        <v>24</v>
      </c>
      <c r="J2517">
        <v>41</v>
      </c>
      <c r="K2517">
        <v>46</v>
      </c>
      <c r="L2517">
        <v>53</v>
      </c>
      <c r="M2517">
        <v>41</v>
      </c>
      <c r="N2517">
        <v>5.0199999999999996</v>
      </c>
      <c r="P2517">
        <v>1.27</v>
      </c>
      <c r="R2517">
        <v>1.35</v>
      </c>
      <c r="T2517">
        <v>0.46</v>
      </c>
      <c r="U2517" t="s">
        <v>93</v>
      </c>
      <c r="X2517" t="s">
        <v>105</v>
      </c>
      <c r="Y2517">
        <v>2516</v>
      </c>
      <c r="Z2517" s="1">
        <v>0.28525347222222225</v>
      </c>
      <c r="AA2517" t="s">
        <v>8420</v>
      </c>
      <c r="AB2517">
        <v>-2.4E-2</v>
      </c>
      <c r="AC2517">
        <v>-0.13600000000000001</v>
      </c>
      <c r="AD2517">
        <v>5.0199999999999996</v>
      </c>
      <c r="AE2517" t="s">
        <v>105</v>
      </c>
    </row>
    <row r="2518" spans="1:32" x14ac:dyDescent="0.2">
      <c r="A2518">
        <v>2517</v>
      </c>
      <c r="C2518">
        <v>49567</v>
      </c>
      <c r="D2518">
        <v>114465</v>
      </c>
      <c r="F2518">
        <v>6</v>
      </c>
      <c r="G2518">
        <v>49</v>
      </c>
      <c r="H2518">
        <v>3.7</v>
      </c>
      <c r="I2518" t="s">
        <v>24</v>
      </c>
      <c r="J2518">
        <v>1</v>
      </c>
      <c r="K2518">
        <v>0</v>
      </c>
      <c r="L2518">
        <v>7</v>
      </c>
      <c r="M2518">
        <v>1</v>
      </c>
      <c r="N2518">
        <v>6.15</v>
      </c>
      <c r="P2518">
        <v>-0.13</v>
      </c>
      <c r="R2518">
        <v>-0.68</v>
      </c>
      <c r="X2518" t="s">
        <v>1462</v>
      </c>
      <c r="Y2518">
        <v>2517</v>
      </c>
      <c r="Z2518" s="1">
        <v>0.28407060185185184</v>
      </c>
      <c r="AA2518" t="s">
        <v>8421</v>
      </c>
      <c r="AB2518">
        <v>7.0000000000000001E-3</v>
      </c>
      <c r="AC2518">
        <v>-4.0000000000000001E-3</v>
      </c>
      <c r="AD2518">
        <v>6.15</v>
      </c>
      <c r="AE2518" t="s">
        <v>8422</v>
      </c>
      <c r="AF2518" t="s">
        <v>36</v>
      </c>
    </row>
    <row r="2519" spans="1:32" x14ac:dyDescent="0.2">
      <c r="A2519">
        <v>2518</v>
      </c>
      <c r="C2519">
        <v>49591</v>
      </c>
      <c r="D2519">
        <v>197215</v>
      </c>
      <c r="F2519">
        <v>6</v>
      </c>
      <c r="G2519">
        <v>47</v>
      </c>
      <c r="H2519">
        <v>21.4</v>
      </c>
      <c r="I2519" t="s">
        <v>26</v>
      </c>
      <c r="J2519">
        <v>37</v>
      </c>
      <c r="K2519">
        <v>55</v>
      </c>
      <c r="L2519">
        <v>47</v>
      </c>
      <c r="M2519">
        <v>-37</v>
      </c>
      <c r="N2519">
        <v>5.26</v>
      </c>
      <c r="P2519">
        <v>-0.08</v>
      </c>
      <c r="R2519">
        <v>-0.25</v>
      </c>
      <c r="X2519" t="s">
        <v>153</v>
      </c>
      <c r="Y2519">
        <v>2518</v>
      </c>
      <c r="Z2519" s="1">
        <v>0.28288657407407408</v>
      </c>
      <c r="AA2519" t="s">
        <v>8423</v>
      </c>
      <c r="AB2519">
        <v>-7.0000000000000001E-3</v>
      </c>
      <c r="AC2519">
        <v>-1.4999999999999999E-2</v>
      </c>
      <c r="AD2519">
        <v>5.26</v>
      </c>
      <c r="AE2519" t="s">
        <v>153</v>
      </c>
    </row>
    <row r="2520" spans="1:32" x14ac:dyDescent="0.2">
      <c r="A2520">
        <v>2519</v>
      </c>
      <c r="B2520" t="s">
        <v>1463</v>
      </c>
      <c r="C2520">
        <v>49606</v>
      </c>
      <c r="D2520">
        <v>96161</v>
      </c>
      <c r="E2520" t="s">
        <v>1464</v>
      </c>
      <c r="F2520">
        <v>6</v>
      </c>
      <c r="G2520">
        <v>49</v>
      </c>
      <c r="H2520">
        <v>49.8</v>
      </c>
      <c r="I2520" t="s">
        <v>24</v>
      </c>
      <c r="J2520">
        <v>16</v>
      </c>
      <c r="K2520">
        <v>12</v>
      </c>
      <c r="L2520">
        <v>10</v>
      </c>
      <c r="M2520">
        <v>16</v>
      </c>
      <c r="N2520">
        <v>5.85</v>
      </c>
      <c r="P2520">
        <v>-0.13</v>
      </c>
      <c r="R2520">
        <v>-0.52</v>
      </c>
      <c r="X2520" t="s">
        <v>112</v>
      </c>
      <c r="Y2520">
        <v>2519</v>
      </c>
      <c r="Z2520" s="1">
        <v>0.28460416666666666</v>
      </c>
      <c r="AA2520" t="s">
        <v>8424</v>
      </c>
      <c r="AB2520">
        <v>-1.7000000000000001E-2</v>
      </c>
      <c r="AC2520">
        <v>-1.2E-2</v>
      </c>
      <c r="AD2520">
        <v>5.85</v>
      </c>
      <c r="AE2520" t="s">
        <v>112</v>
      </c>
    </row>
    <row r="2521" spans="1:32" x14ac:dyDescent="0.2">
      <c r="A2521">
        <v>2520</v>
      </c>
      <c r="B2521" t="s">
        <v>1465</v>
      </c>
      <c r="C2521">
        <v>49618</v>
      </c>
      <c r="D2521">
        <v>26012</v>
      </c>
      <c r="F2521">
        <v>6</v>
      </c>
      <c r="G2521">
        <v>53</v>
      </c>
      <c r="H2521">
        <v>5.0999999999999996</v>
      </c>
      <c r="I2521" t="s">
        <v>24</v>
      </c>
      <c r="J2521">
        <v>59</v>
      </c>
      <c r="K2521">
        <v>26</v>
      </c>
      <c r="L2521">
        <v>55</v>
      </c>
      <c r="M2521">
        <v>59</v>
      </c>
      <c r="N2521">
        <v>5.33</v>
      </c>
      <c r="P2521">
        <v>0.65</v>
      </c>
      <c r="X2521" t="s">
        <v>1466</v>
      </c>
      <c r="Y2521">
        <v>2520</v>
      </c>
      <c r="Z2521" s="1">
        <v>0.28686458333333337</v>
      </c>
      <c r="AA2521" t="s">
        <v>8425</v>
      </c>
      <c r="AB2521">
        <v>-6.0000000000000001E-3</v>
      </c>
      <c r="AC2521">
        <v>-3.9E-2</v>
      </c>
      <c r="AD2521">
        <v>5.33</v>
      </c>
      <c r="AE2521" t="s">
        <v>2041</v>
      </c>
      <c r="AF2521" t="s">
        <v>36</v>
      </c>
    </row>
    <row r="2522" spans="1:32" x14ac:dyDescent="0.2">
      <c r="A2522">
        <v>2521</v>
      </c>
      <c r="C2522">
        <v>49643</v>
      </c>
      <c r="D2522">
        <v>133718</v>
      </c>
      <c r="F2522">
        <v>6</v>
      </c>
      <c r="G2522">
        <v>49</v>
      </c>
      <c r="H2522">
        <v>16.399999999999999</v>
      </c>
      <c r="I2522" t="s">
        <v>26</v>
      </c>
      <c r="J2522">
        <v>2</v>
      </c>
      <c r="K2522">
        <v>16</v>
      </c>
      <c r="L2522">
        <v>19</v>
      </c>
      <c r="M2522">
        <v>-2</v>
      </c>
      <c r="N2522">
        <v>5.74</v>
      </c>
      <c r="P2522">
        <v>-0.1</v>
      </c>
      <c r="R2522">
        <v>0.46</v>
      </c>
      <c r="X2522" t="s">
        <v>539</v>
      </c>
      <c r="Y2522">
        <v>2521</v>
      </c>
      <c r="Z2522" s="1">
        <v>0.2842175925925926</v>
      </c>
      <c r="AA2522" t="s">
        <v>8426</v>
      </c>
      <c r="AB2522">
        <v>-8.9999999999999993E-3</v>
      </c>
      <c r="AC2522">
        <v>-4.0000000000000001E-3</v>
      </c>
      <c r="AD2522">
        <v>5.74</v>
      </c>
      <c r="AE2522" t="s">
        <v>111</v>
      </c>
    </row>
    <row r="2523" spans="1:32" x14ac:dyDescent="0.2">
      <c r="A2523">
        <v>2522</v>
      </c>
      <c r="C2523">
        <v>49662</v>
      </c>
      <c r="D2523">
        <v>151962</v>
      </c>
      <c r="F2523">
        <v>6</v>
      </c>
      <c r="G2523">
        <v>48</v>
      </c>
      <c r="H2523">
        <v>57.8</v>
      </c>
      <c r="I2523" t="s">
        <v>26</v>
      </c>
      <c r="J2523">
        <v>15</v>
      </c>
      <c r="K2523">
        <v>8</v>
      </c>
      <c r="L2523">
        <v>41</v>
      </c>
      <c r="M2523">
        <v>-15</v>
      </c>
      <c r="N2523">
        <v>5.39</v>
      </c>
      <c r="P2523">
        <v>-0.1</v>
      </c>
      <c r="R2523">
        <v>-0.51</v>
      </c>
      <c r="X2523" t="s">
        <v>177</v>
      </c>
      <c r="Y2523">
        <v>2522</v>
      </c>
      <c r="Z2523" s="1">
        <v>0.2840023148148148</v>
      </c>
      <c r="AA2523" t="s">
        <v>8427</v>
      </c>
      <c r="AB2523">
        <v>2E-3</v>
      </c>
      <c r="AC2523">
        <v>-4.0000000000000001E-3</v>
      </c>
      <c r="AD2523">
        <v>5.39</v>
      </c>
      <c r="AE2523" t="s">
        <v>177</v>
      </c>
    </row>
    <row r="2524" spans="1:32" x14ac:dyDescent="0.2">
      <c r="A2524">
        <v>2523</v>
      </c>
      <c r="C2524">
        <v>49689</v>
      </c>
      <c r="D2524">
        <v>234705</v>
      </c>
      <c r="F2524">
        <v>6</v>
      </c>
      <c r="G2524">
        <v>46</v>
      </c>
      <c r="H2524">
        <v>52.8</v>
      </c>
      <c r="I2524" t="s">
        <v>26</v>
      </c>
      <c r="J2524">
        <v>51</v>
      </c>
      <c r="K2524">
        <v>15</v>
      </c>
      <c r="L2524">
        <v>57</v>
      </c>
      <c r="M2524">
        <v>-51</v>
      </c>
      <c r="N2524">
        <v>5.4</v>
      </c>
      <c r="P2524">
        <v>1.34</v>
      </c>
      <c r="R2524">
        <v>1.24</v>
      </c>
      <c r="X2524" t="s">
        <v>1467</v>
      </c>
      <c r="Y2524">
        <v>2523</v>
      </c>
      <c r="Z2524" s="1">
        <v>0.28255555555555556</v>
      </c>
      <c r="AA2524" t="s">
        <v>8428</v>
      </c>
      <c r="AB2524">
        <v>-3.0000000000000001E-3</v>
      </c>
      <c r="AC2524">
        <v>-9.7000000000000003E-2</v>
      </c>
      <c r="AD2524">
        <v>5.4</v>
      </c>
      <c r="AE2524" t="s">
        <v>6880</v>
      </c>
      <c r="AF2524" t="s">
        <v>36</v>
      </c>
    </row>
    <row r="2525" spans="1:32" x14ac:dyDescent="0.2">
      <c r="A2525">
        <v>2524</v>
      </c>
      <c r="C2525">
        <v>49705</v>
      </c>
      <c r="D2525">
        <v>234704</v>
      </c>
      <c r="F2525">
        <v>6</v>
      </c>
      <c r="G2525">
        <v>46</v>
      </c>
      <c r="H2525">
        <v>41.5</v>
      </c>
      <c r="I2525" t="s">
        <v>26</v>
      </c>
      <c r="J2525">
        <v>54</v>
      </c>
      <c r="K2525">
        <v>41</v>
      </c>
      <c r="L2525">
        <v>41</v>
      </c>
      <c r="M2525">
        <v>-54</v>
      </c>
      <c r="N2525">
        <v>6.46</v>
      </c>
      <c r="P2525">
        <v>0.86</v>
      </c>
      <c r="X2525" t="s">
        <v>3030</v>
      </c>
      <c r="Y2525">
        <v>2524</v>
      </c>
      <c r="Z2525" s="1">
        <v>0.28242476851851855</v>
      </c>
      <c r="AA2525" t="s">
        <v>8429</v>
      </c>
      <c r="AB2525">
        <v>-0.05</v>
      </c>
      <c r="AC2525">
        <v>2.4E-2</v>
      </c>
      <c r="AD2525">
        <v>6.46</v>
      </c>
      <c r="AE2525" t="s">
        <v>3030</v>
      </c>
    </row>
    <row r="2526" spans="1:32" x14ac:dyDescent="0.2">
      <c r="A2526">
        <v>2525</v>
      </c>
      <c r="B2526" t="s">
        <v>1468</v>
      </c>
      <c r="C2526">
        <v>49738</v>
      </c>
      <c r="D2526">
        <v>96179</v>
      </c>
      <c r="F2526">
        <v>6</v>
      </c>
      <c r="G2526">
        <v>50</v>
      </c>
      <c r="H2526">
        <v>25.5</v>
      </c>
      <c r="I2526" t="s">
        <v>24</v>
      </c>
      <c r="J2526">
        <v>13</v>
      </c>
      <c r="K2526">
        <v>24</v>
      </c>
      <c r="L2526">
        <v>48</v>
      </c>
      <c r="M2526">
        <v>13</v>
      </c>
      <c r="N2526">
        <v>5.65</v>
      </c>
      <c r="P2526">
        <v>1.34</v>
      </c>
      <c r="W2526" t="s">
        <v>27</v>
      </c>
      <c r="X2526" t="s">
        <v>133</v>
      </c>
      <c r="Y2526">
        <v>2525</v>
      </c>
      <c r="Z2526" s="1">
        <v>0.28501736111111109</v>
      </c>
      <c r="AA2526" t="s">
        <v>8430</v>
      </c>
      <c r="AB2526">
        <v>-2E-3</v>
      </c>
      <c r="AC2526">
        <v>-2E-3</v>
      </c>
      <c r="AD2526">
        <v>5.65</v>
      </c>
      <c r="AE2526" t="s">
        <v>9573</v>
      </c>
    </row>
    <row r="2527" spans="1:32" x14ac:dyDescent="0.2">
      <c r="A2527">
        <v>2526</v>
      </c>
      <c r="C2527">
        <v>49877</v>
      </c>
      <c r="D2527">
        <v>234710</v>
      </c>
      <c r="E2527">
        <v>3220</v>
      </c>
      <c r="F2527">
        <v>6</v>
      </c>
      <c r="G2527">
        <v>47</v>
      </c>
      <c r="H2527">
        <v>18.7</v>
      </c>
      <c r="I2527" t="s">
        <v>26</v>
      </c>
      <c r="J2527">
        <v>55</v>
      </c>
      <c r="K2527">
        <v>32</v>
      </c>
      <c r="L2527">
        <v>24</v>
      </c>
      <c r="M2527">
        <v>-55</v>
      </c>
      <c r="N2527">
        <v>5.61</v>
      </c>
      <c r="P2527">
        <v>1.52</v>
      </c>
      <c r="X2527" t="s">
        <v>77</v>
      </c>
      <c r="Y2527">
        <v>2526</v>
      </c>
      <c r="Z2527" s="1">
        <v>0.28285532407407404</v>
      </c>
      <c r="AA2527" t="s">
        <v>8431</v>
      </c>
      <c r="AB2527">
        <v>3.0000000000000001E-3</v>
      </c>
      <c r="AC2527">
        <v>2.3E-2</v>
      </c>
      <c r="AD2527">
        <v>5.61</v>
      </c>
      <c r="AE2527" t="s">
        <v>77</v>
      </c>
    </row>
    <row r="2528" spans="1:32" x14ac:dyDescent="0.2">
      <c r="A2528">
        <v>2527</v>
      </c>
      <c r="C2528">
        <v>49878</v>
      </c>
      <c r="D2528">
        <v>6022</v>
      </c>
      <c r="F2528">
        <v>7</v>
      </c>
      <c r="G2528">
        <v>0</v>
      </c>
      <c r="H2528">
        <v>4</v>
      </c>
      <c r="I2528" t="s">
        <v>24</v>
      </c>
      <c r="J2528">
        <v>76</v>
      </c>
      <c r="K2528">
        <v>58</v>
      </c>
      <c r="L2528">
        <v>39</v>
      </c>
      <c r="M2528">
        <v>76</v>
      </c>
      <c r="N2528">
        <v>4.55</v>
      </c>
      <c r="P2528">
        <v>1.36</v>
      </c>
      <c r="R2528">
        <v>1.66</v>
      </c>
      <c r="T2528">
        <v>0.71</v>
      </c>
      <c r="X2528" t="s">
        <v>172</v>
      </c>
      <c r="Y2528">
        <v>2527</v>
      </c>
      <c r="Z2528" s="1">
        <v>0.29171296296296295</v>
      </c>
      <c r="AA2528" t="s">
        <v>8432</v>
      </c>
      <c r="AB2528">
        <v>7.0999999999999994E-2</v>
      </c>
      <c r="AC2528">
        <v>-1.2999999999999999E-2</v>
      </c>
      <c r="AD2528">
        <v>4.55</v>
      </c>
      <c r="AE2528" t="s">
        <v>172</v>
      </c>
    </row>
    <row r="2529" spans="1:32" x14ac:dyDescent="0.2">
      <c r="A2529">
        <v>2528</v>
      </c>
      <c r="C2529">
        <v>49891</v>
      </c>
      <c r="D2529">
        <v>172389</v>
      </c>
      <c r="F2529">
        <v>6</v>
      </c>
      <c r="G2529">
        <v>49</v>
      </c>
      <c r="H2529">
        <v>44</v>
      </c>
      <c r="I2529" t="s">
        <v>26</v>
      </c>
      <c r="J2529">
        <v>24</v>
      </c>
      <c r="K2529">
        <v>4</v>
      </c>
      <c r="L2529">
        <v>33</v>
      </c>
      <c r="M2529">
        <v>-24</v>
      </c>
      <c r="N2529">
        <v>6.33</v>
      </c>
      <c r="P2529">
        <v>0.04</v>
      </c>
      <c r="R2529">
        <v>0.08</v>
      </c>
      <c r="X2529" t="s">
        <v>1469</v>
      </c>
      <c r="Y2529">
        <v>2528</v>
      </c>
      <c r="Z2529" s="1">
        <v>0.28453703703703703</v>
      </c>
      <c r="AA2529" t="s">
        <v>8433</v>
      </c>
      <c r="AB2529">
        <v>2E-3</v>
      </c>
      <c r="AC2529">
        <v>-3.0000000000000001E-3</v>
      </c>
      <c r="AD2529">
        <v>6.33</v>
      </c>
      <c r="AE2529" t="s">
        <v>1469</v>
      </c>
    </row>
    <row r="2530" spans="1:32" x14ac:dyDescent="0.2">
      <c r="A2530">
        <v>2529</v>
      </c>
      <c r="B2530" t="s">
        <v>1470</v>
      </c>
      <c r="C2530">
        <v>49908</v>
      </c>
      <c r="D2530">
        <v>78805</v>
      </c>
      <c r="F2530">
        <v>6</v>
      </c>
      <c r="G2530">
        <v>51</v>
      </c>
      <c r="H2530">
        <v>33</v>
      </c>
      <c r="I2530" t="s">
        <v>24</v>
      </c>
      <c r="J2530">
        <v>21</v>
      </c>
      <c r="K2530">
        <v>45</v>
      </c>
      <c r="L2530">
        <v>40</v>
      </c>
      <c r="M2530">
        <v>21</v>
      </c>
      <c r="N2530">
        <v>5.27</v>
      </c>
      <c r="P2530">
        <v>-0.02</v>
      </c>
      <c r="R2530">
        <v>0.01</v>
      </c>
      <c r="X2530" t="s">
        <v>114</v>
      </c>
      <c r="Y2530">
        <v>2529</v>
      </c>
      <c r="Z2530" s="1">
        <v>0.2857986111111111</v>
      </c>
      <c r="AA2530" t="s">
        <v>8434</v>
      </c>
      <c r="AB2530">
        <v>-8.0000000000000002E-3</v>
      </c>
      <c r="AC2530">
        <v>-3.7999999999999999E-2</v>
      </c>
      <c r="AD2530">
        <v>5.27</v>
      </c>
      <c r="AE2530" t="s">
        <v>114</v>
      </c>
    </row>
    <row r="2531" spans="1:32" x14ac:dyDescent="0.2">
      <c r="A2531">
        <v>2530</v>
      </c>
      <c r="C2531">
        <v>49933</v>
      </c>
      <c r="D2531">
        <v>133760</v>
      </c>
      <c r="F2531">
        <v>6</v>
      </c>
      <c r="G2531">
        <v>50</v>
      </c>
      <c r="H2531">
        <v>49.9</v>
      </c>
      <c r="I2531" t="s">
        <v>26</v>
      </c>
      <c r="J2531">
        <v>0</v>
      </c>
      <c r="K2531">
        <v>32</v>
      </c>
      <c r="L2531">
        <v>27</v>
      </c>
      <c r="M2531">
        <v>0</v>
      </c>
      <c r="N2531">
        <v>5.77</v>
      </c>
      <c r="P2531">
        <v>0.39</v>
      </c>
      <c r="R2531">
        <v>-7.0000000000000007E-2</v>
      </c>
      <c r="X2531" t="s">
        <v>63</v>
      </c>
      <c r="Y2531">
        <v>2530</v>
      </c>
      <c r="Z2531" s="1">
        <v>0.28529976851851852</v>
      </c>
      <c r="AA2531" t="s">
        <v>8435</v>
      </c>
      <c r="AB2531">
        <v>0.03</v>
      </c>
      <c r="AC2531">
        <v>-0.185</v>
      </c>
      <c r="AD2531">
        <v>5.77</v>
      </c>
      <c r="AE2531" t="s">
        <v>63</v>
      </c>
    </row>
    <row r="2532" spans="1:32" x14ac:dyDescent="0.2">
      <c r="A2532">
        <v>2531</v>
      </c>
      <c r="C2532">
        <v>49947</v>
      </c>
      <c r="D2532">
        <v>256330</v>
      </c>
      <c r="F2532">
        <v>6</v>
      </c>
      <c r="G2532">
        <v>43</v>
      </c>
      <c r="H2532">
        <v>36.799999999999997</v>
      </c>
      <c r="I2532" t="s">
        <v>26</v>
      </c>
      <c r="J2532">
        <v>73</v>
      </c>
      <c r="K2532">
        <v>7</v>
      </c>
      <c r="L2532">
        <v>5</v>
      </c>
      <c r="M2532">
        <v>-73</v>
      </c>
      <c r="N2532">
        <v>6.37</v>
      </c>
      <c r="P2532">
        <v>0.96</v>
      </c>
      <c r="R2532">
        <v>0.66</v>
      </c>
      <c r="X2532" t="s">
        <v>71</v>
      </c>
      <c r="Y2532">
        <v>2531</v>
      </c>
      <c r="Z2532" s="1">
        <v>0.280287037037037</v>
      </c>
      <c r="AA2532" t="s">
        <v>8436</v>
      </c>
      <c r="AB2532">
        <v>1.2E-2</v>
      </c>
      <c r="AC2532">
        <v>-9.2999999999999999E-2</v>
      </c>
      <c r="AD2532">
        <v>6.37</v>
      </c>
      <c r="AE2532" t="s">
        <v>71</v>
      </c>
    </row>
    <row r="2533" spans="1:32" x14ac:dyDescent="0.2">
      <c r="A2533">
        <v>2532</v>
      </c>
      <c r="C2533">
        <v>49949</v>
      </c>
      <c r="D2533">
        <v>41406</v>
      </c>
      <c r="F2533">
        <v>6</v>
      </c>
      <c r="G2533">
        <v>53</v>
      </c>
      <c r="H2533">
        <v>7.6</v>
      </c>
      <c r="I2533" t="s">
        <v>24</v>
      </c>
      <c r="J2533">
        <v>44</v>
      </c>
      <c r="K2533">
        <v>50</v>
      </c>
      <c r="L2533">
        <v>22</v>
      </c>
      <c r="M2533">
        <v>44</v>
      </c>
      <c r="N2533">
        <v>6.26</v>
      </c>
      <c r="P2533">
        <v>0.21</v>
      </c>
      <c r="R2533">
        <v>0.12</v>
      </c>
      <c r="X2533" t="s">
        <v>2380</v>
      </c>
      <c r="Y2533">
        <v>2532</v>
      </c>
      <c r="Z2533" s="1">
        <v>0.28689351851851852</v>
      </c>
      <c r="AA2533" t="s">
        <v>8437</v>
      </c>
      <c r="AB2533">
        <v>8.0000000000000002E-3</v>
      </c>
      <c r="AC2533">
        <v>-8.1000000000000003E-2</v>
      </c>
      <c r="AD2533">
        <v>6.26</v>
      </c>
      <c r="AE2533" t="s">
        <v>2380</v>
      </c>
    </row>
    <row r="2534" spans="1:32" x14ac:dyDescent="0.2">
      <c r="A2534">
        <v>2533</v>
      </c>
      <c r="C2534">
        <v>49968</v>
      </c>
      <c r="D2534">
        <v>78816</v>
      </c>
      <c r="F2534">
        <v>6</v>
      </c>
      <c r="G2534">
        <v>52</v>
      </c>
      <c r="H2534">
        <v>0</v>
      </c>
      <c r="I2534" t="s">
        <v>24</v>
      </c>
      <c r="J2534">
        <v>23</v>
      </c>
      <c r="K2534">
        <v>36</v>
      </c>
      <c r="L2534">
        <v>6</v>
      </c>
      <c r="M2534">
        <v>23</v>
      </c>
      <c r="N2534">
        <v>5.65</v>
      </c>
      <c r="P2534">
        <v>1.45</v>
      </c>
      <c r="R2534">
        <v>1.96</v>
      </c>
      <c r="X2534" t="s">
        <v>77</v>
      </c>
      <c r="Y2534">
        <v>2533</v>
      </c>
      <c r="Z2534" s="1">
        <v>0.28611111111111115</v>
      </c>
      <c r="AA2534" t="s">
        <v>8438</v>
      </c>
      <c r="AB2534">
        <v>-0.04</v>
      </c>
      <c r="AC2534">
        <v>-8.9999999999999993E-3</v>
      </c>
      <c r="AD2534">
        <v>5.65</v>
      </c>
      <c r="AE2534" t="s">
        <v>77</v>
      </c>
    </row>
    <row r="2535" spans="1:32" x14ac:dyDescent="0.2">
      <c r="A2535">
        <v>2534</v>
      </c>
      <c r="C2535">
        <v>49976</v>
      </c>
      <c r="D2535">
        <v>133761</v>
      </c>
      <c r="E2535" t="s">
        <v>1471</v>
      </c>
      <c r="F2535">
        <v>6</v>
      </c>
      <c r="G2535">
        <v>50</v>
      </c>
      <c r="H2535">
        <v>42.3</v>
      </c>
      <c r="I2535" t="s">
        <v>26</v>
      </c>
      <c r="J2535">
        <v>8</v>
      </c>
      <c r="K2535">
        <v>2</v>
      </c>
      <c r="L2535">
        <v>28</v>
      </c>
      <c r="M2535">
        <v>-8</v>
      </c>
      <c r="N2535">
        <v>6.29</v>
      </c>
      <c r="P2535">
        <v>0</v>
      </c>
      <c r="R2535">
        <v>0.02</v>
      </c>
      <c r="X2535" t="s">
        <v>1472</v>
      </c>
      <c r="Y2535">
        <v>2534</v>
      </c>
      <c r="Z2535" s="1">
        <v>0.28521180555555553</v>
      </c>
      <c r="AA2535" t="s">
        <v>8439</v>
      </c>
      <c r="AB2535">
        <v>-6.0000000000000001E-3</v>
      </c>
      <c r="AC2535">
        <v>0</v>
      </c>
      <c r="AD2535">
        <v>6.29</v>
      </c>
      <c r="AE2535" t="s">
        <v>8440</v>
      </c>
      <c r="AF2535" t="s">
        <v>36</v>
      </c>
    </row>
    <row r="2536" spans="1:32" x14ac:dyDescent="0.2">
      <c r="A2536">
        <v>2535</v>
      </c>
      <c r="C2536">
        <v>49980</v>
      </c>
      <c r="D2536">
        <v>151992</v>
      </c>
      <c r="F2536">
        <v>6</v>
      </c>
      <c r="G2536">
        <v>50</v>
      </c>
      <c r="H2536">
        <v>21.9</v>
      </c>
      <c r="I2536" t="s">
        <v>26</v>
      </c>
      <c r="J2536">
        <v>17</v>
      </c>
      <c r="K2536">
        <v>5</v>
      </c>
      <c r="L2536">
        <v>2</v>
      </c>
      <c r="M2536">
        <v>-17</v>
      </c>
      <c r="N2536">
        <v>5.79</v>
      </c>
      <c r="P2536">
        <v>1.44</v>
      </c>
      <c r="X2536" t="s">
        <v>197</v>
      </c>
      <c r="Y2536">
        <v>2535</v>
      </c>
      <c r="Z2536" s="1">
        <v>0.28497569444444443</v>
      </c>
      <c r="AA2536" t="s">
        <v>8441</v>
      </c>
      <c r="AB2536">
        <v>1.2999999999999999E-2</v>
      </c>
      <c r="AC2536">
        <v>1.4999999999999999E-2</v>
      </c>
      <c r="AD2536">
        <v>5.79</v>
      </c>
      <c r="AE2536" t="s">
        <v>197</v>
      </c>
    </row>
    <row r="2537" spans="1:32" x14ac:dyDescent="0.2">
      <c r="A2537">
        <v>2536</v>
      </c>
      <c r="C2537">
        <v>50002</v>
      </c>
      <c r="D2537">
        <v>256331</v>
      </c>
      <c r="F2537">
        <v>6</v>
      </c>
      <c r="G2537">
        <v>44</v>
      </c>
      <c r="H2537">
        <v>56.1</v>
      </c>
      <c r="I2537" t="s">
        <v>26</v>
      </c>
      <c r="J2537">
        <v>70</v>
      </c>
      <c r="K2537">
        <v>26</v>
      </c>
      <c r="L2537">
        <v>2</v>
      </c>
      <c r="M2537">
        <v>-70</v>
      </c>
      <c r="N2537">
        <v>6.11</v>
      </c>
      <c r="P2537">
        <v>1.33</v>
      </c>
      <c r="R2537">
        <v>1.5</v>
      </c>
      <c r="X2537" t="s">
        <v>105</v>
      </c>
      <c r="Y2537">
        <v>2536</v>
      </c>
      <c r="Z2537" s="1">
        <v>0.28120486111111109</v>
      </c>
      <c r="AA2537" t="s">
        <v>8442</v>
      </c>
      <c r="AB2537">
        <v>7.0000000000000001E-3</v>
      </c>
      <c r="AC2537">
        <v>7.0000000000000001E-3</v>
      </c>
      <c r="AD2537">
        <v>6.11</v>
      </c>
      <c r="AE2537" t="s">
        <v>105</v>
      </c>
    </row>
    <row r="2538" spans="1:32" x14ac:dyDescent="0.2">
      <c r="A2538">
        <v>2537</v>
      </c>
      <c r="C2538">
        <v>50012</v>
      </c>
      <c r="D2538">
        <v>172403</v>
      </c>
      <c r="E2538">
        <v>3234</v>
      </c>
      <c r="F2538">
        <v>6</v>
      </c>
      <c r="G2538">
        <v>50</v>
      </c>
      <c r="H2538">
        <v>6</v>
      </c>
      <c r="I2538" t="s">
        <v>26</v>
      </c>
      <c r="J2538">
        <v>27</v>
      </c>
      <c r="K2538">
        <v>20</v>
      </c>
      <c r="L2538">
        <v>2</v>
      </c>
      <c r="M2538">
        <v>-27</v>
      </c>
      <c r="N2538">
        <v>7.04</v>
      </c>
      <c r="P2538">
        <v>-0.18</v>
      </c>
      <c r="R2538">
        <v>-0.82</v>
      </c>
      <c r="X2538" t="s">
        <v>85</v>
      </c>
      <c r="Y2538">
        <v>2537</v>
      </c>
      <c r="Z2538" s="1">
        <v>0.28479166666666667</v>
      </c>
      <c r="AA2538" t="s">
        <v>8443</v>
      </c>
      <c r="AB2538">
        <v>-4.0000000000000001E-3</v>
      </c>
      <c r="AC2538">
        <v>2E-3</v>
      </c>
      <c r="AD2538">
        <v>7.04</v>
      </c>
      <c r="AE2538" t="s">
        <v>85</v>
      </c>
    </row>
    <row r="2539" spans="1:32" x14ac:dyDescent="0.2">
      <c r="A2539">
        <v>2538</v>
      </c>
      <c r="B2539" t="s">
        <v>1473</v>
      </c>
      <c r="C2539">
        <v>50013</v>
      </c>
      <c r="D2539">
        <v>197258</v>
      </c>
      <c r="E2539" t="s">
        <v>1474</v>
      </c>
      <c r="F2539">
        <v>6</v>
      </c>
      <c r="G2539">
        <v>49</v>
      </c>
      <c r="H2539">
        <v>50.5</v>
      </c>
      <c r="I2539" t="s">
        <v>26</v>
      </c>
      <c r="J2539">
        <v>32</v>
      </c>
      <c r="K2539">
        <v>30</v>
      </c>
      <c r="L2539">
        <v>31</v>
      </c>
      <c r="M2539">
        <v>-32</v>
      </c>
      <c r="N2539">
        <v>3.96</v>
      </c>
      <c r="P2539">
        <v>-0.23</v>
      </c>
      <c r="R2539">
        <v>-0.92</v>
      </c>
      <c r="T2539">
        <v>-0.16</v>
      </c>
      <c r="X2539" t="s">
        <v>1475</v>
      </c>
      <c r="Y2539">
        <v>2538</v>
      </c>
      <c r="Z2539" s="1">
        <v>0.28461226851851851</v>
      </c>
      <c r="AA2539" t="s">
        <v>8444</v>
      </c>
      <c r="AB2539">
        <v>-7.0000000000000001E-3</v>
      </c>
      <c r="AC2539">
        <v>4.0000000000000001E-3</v>
      </c>
      <c r="AD2539">
        <v>3.96</v>
      </c>
      <c r="AE2539" t="s">
        <v>6931</v>
      </c>
      <c r="AF2539" t="s">
        <v>36</v>
      </c>
    </row>
    <row r="2540" spans="1:32" x14ac:dyDescent="0.2">
      <c r="A2540">
        <v>2539</v>
      </c>
      <c r="B2540" t="s">
        <v>1476</v>
      </c>
      <c r="C2540">
        <v>50018</v>
      </c>
      <c r="D2540">
        <v>59571</v>
      </c>
      <c r="E2540" t="s">
        <v>1477</v>
      </c>
      <c r="F2540">
        <v>6</v>
      </c>
      <c r="G2540">
        <v>53</v>
      </c>
      <c r="H2540">
        <v>1.5</v>
      </c>
      <c r="I2540" t="s">
        <v>24</v>
      </c>
      <c r="J2540">
        <v>38</v>
      </c>
      <c r="K2540">
        <v>52</v>
      </c>
      <c r="L2540">
        <v>9</v>
      </c>
      <c r="M2540">
        <v>38</v>
      </c>
      <c r="N2540">
        <v>6.12</v>
      </c>
      <c r="P2540">
        <v>0.37</v>
      </c>
      <c r="R2540">
        <v>0.12</v>
      </c>
      <c r="X2540" t="s">
        <v>1478</v>
      </c>
      <c r="Y2540">
        <v>2539</v>
      </c>
      <c r="Z2540" s="1">
        <v>0.28682291666666665</v>
      </c>
      <c r="AA2540" t="s">
        <v>8445</v>
      </c>
      <c r="AB2540">
        <v>5.0000000000000001E-3</v>
      </c>
      <c r="AC2540">
        <v>8.0000000000000002E-3</v>
      </c>
      <c r="AD2540">
        <v>6.12</v>
      </c>
      <c r="AE2540" t="s">
        <v>8446</v>
      </c>
    </row>
    <row r="2541" spans="1:32" x14ac:dyDescent="0.2">
      <c r="A2541">
        <v>2540</v>
      </c>
      <c r="B2541" t="s">
        <v>1479</v>
      </c>
      <c r="C2541">
        <v>50019</v>
      </c>
      <c r="D2541">
        <v>59570</v>
      </c>
      <c r="F2541">
        <v>6</v>
      </c>
      <c r="G2541">
        <v>52</v>
      </c>
      <c r="H2541">
        <v>47.3</v>
      </c>
      <c r="I2541" t="s">
        <v>24</v>
      </c>
      <c r="J2541">
        <v>33</v>
      </c>
      <c r="K2541">
        <v>57</v>
      </c>
      <c r="L2541">
        <v>40</v>
      </c>
      <c r="M2541">
        <v>33</v>
      </c>
      <c r="N2541">
        <v>3.6</v>
      </c>
      <c r="P2541">
        <v>0.1</v>
      </c>
      <c r="R2541">
        <v>0.14000000000000001</v>
      </c>
      <c r="T2541">
        <v>0.08</v>
      </c>
      <c r="X2541" t="s">
        <v>2714</v>
      </c>
      <c r="Y2541">
        <v>2540</v>
      </c>
      <c r="Z2541" s="1">
        <v>0.28665856481481483</v>
      </c>
      <c r="AA2541" t="s">
        <v>8447</v>
      </c>
      <c r="AB2541">
        <v>-2E-3</v>
      </c>
      <c r="AC2541">
        <v>-4.8000000000000001E-2</v>
      </c>
      <c r="AD2541">
        <v>3.6</v>
      </c>
      <c r="AE2541" t="s">
        <v>2714</v>
      </c>
    </row>
    <row r="2542" spans="1:32" x14ac:dyDescent="0.2">
      <c r="A2542">
        <v>2541</v>
      </c>
      <c r="B2542" t="s">
        <v>1480</v>
      </c>
      <c r="C2542">
        <v>50037</v>
      </c>
      <c r="D2542">
        <v>59576</v>
      </c>
      <c r="F2542">
        <v>6</v>
      </c>
      <c r="G2542">
        <v>53</v>
      </c>
      <c r="H2542">
        <v>13.4</v>
      </c>
      <c r="I2542" t="s">
        <v>24</v>
      </c>
      <c r="J2542">
        <v>38</v>
      </c>
      <c r="K2542">
        <v>26</v>
      </c>
      <c r="L2542">
        <v>17</v>
      </c>
      <c r="M2542">
        <v>38</v>
      </c>
      <c r="N2542">
        <v>6.3</v>
      </c>
      <c r="P2542">
        <v>0.49</v>
      </c>
      <c r="W2542" t="s">
        <v>216</v>
      </c>
      <c r="X2542" t="s">
        <v>2154</v>
      </c>
      <c r="Y2542">
        <v>2541</v>
      </c>
      <c r="Z2542" s="1">
        <v>0.28696064814814815</v>
      </c>
      <c r="AA2542" t="s">
        <v>8448</v>
      </c>
      <c r="AB2542">
        <v>3.4000000000000002E-2</v>
      </c>
      <c r="AC2542">
        <v>-0.17599999999999999</v>
      </c>
      <c r="AD2542">
        <v>6.3</v>
      </c>
      <c r="AE2542" t="s">
        <v>8388</v>
      </c>
    </row>
    <row r="2543" spans="1:32" x14ac:dyDescent="0.2">
      <c r="A2543">
        <v>2542</v>
      </c>
      <c r="C2543">
        <v>50056</v>
      </c>
      <c r="D2543">
        <v>59574</v>
      </c>
      <c r="E2543">
        <v>3250</v>
      </c>
      <c r="F2543">
        <v>6</v>
      </c>
      <c r="G2543">
        <v>53</v>
      </c>
      <c r="H2543">
        <v>3.4</v>
      </c>
      <c r="I2543" t="s">
        <v>24</v>
      </c>
      <c r="J2543">
        <v>35</v>
      </c>
      <c r="K2543">
        <v>47</v>
      </c>
      <c r="L2543">
        <v>19</v>
      </c>
      <c r="M2543">
        <v>35</v>
      </c>
      <c r="N2543">
        <v>6.01</v>
      </c>
      <c r="P2543">
        <v>1.45</v>
      </c>
      <c r="X2543" t="s">
        <v>1481</v>
      </c>
      <c r="Y2543">
        <v>2542</v>
      </c>
      <c r="Z2543" s="1">
        <v>0.28684490740740737</v>
      </c>
      <c r="AA2543" t="s">
        <v>8449</v>
      </c>
      <c r="AB2543">
        <v>-0.02</v>
      </c>
      <c r="AC2543">
        <v>1.4999999999999999E-2</v>
      </c>
      <c r="AD2543">
        <v>6.01</v>
      </c>
      <c r="AE2543" t="s">
        <v>105</v>
      </c>
    </row>
    <row r="2544" spans="1:32" x14ac:dyDescent="0.2">
      <c r="A2544">
        <v>2543</v>
      </c>
      <c r="C2544">
        <v>50062</v>
      </c>
      <c r="D2544">
        <v>114525</v>
      </c>
      <c r="F2544">
        <v>6</v>
      </c>
      <c r="G2544">
        <v>51</v>
      </c>
      <c r="H2544">
        <v>39.299999999999997</v>
      </c>
      <c r="I2544" t="s">
        <v>24</v>
      </c>
      <c r="J2544">
        <v>3</v>
      </c>
      <c r="K2544">
        <v>2</v>
      </c>
      <c r="L2544">
        <v>30</v>
      </c>
      <c r="M2544">
        <v>3</v>
      </c>
      <c r="N2544">
        <v>6.38</v>
      </c>
      <c r="P2544">
        <v>0.04</v>
      </c>
      <c r="R2544">
        <v>0.09</v>
      </c>
      <c r="X2544" t="s">
        <v>162</v>
      </c>
      <c r="Y2544">
        <v>2543</v>
      </c>
      <c r="Z2544" s="1">
        <v>0.28587152777777775</v>
      </c>
      <c r="AA2544" t="s">
        <v>8450</v>
      </c>
      <c r="AB2544">
        <v>-0.01</v>
      </c>
      <c r="AC2544">
        <v>-4.2000000000000003E-2</v>
      </c>
      <c r="AD2544">
        <v>6.38</v>
      </c>
      <c r="AE2544" t="s">
        <v>162</v>
      </c>
    </row>
    <row r="2545" spans="1:32" x14ac:dyDescent="0.2">
      <c r="A2545">
        <v>2544</v>
      </c>
      <c r="C2545">
        <v>50093</v>
      </c>
      <c r="D2545">
        <v>172420</v>
      </c>
      <c r="F2545">
        <v>6</v>
      </c>
      <c r="G2545">
        <v>50</v>
      </c>
      <c r="H2545">
        <v>36.9</v>
      </c>
      <c r="I2545" t="s">
        <v>26</v>
      </c>
      <c r="J2545">
        <v>25</v>
      </c>
      <c r="K2545">
        <v>46</v>
      </c>
      <c r="L2545">
        <v>41</v>
      </c>
      <c r="M2545">
        <v>-25</v>
      </c>
      <c r="N2545">
        <v>6.33</v>
      </c>
      <c r="P2545">
        <v>-0.18</v>
      </c>
      <c r="R2545">
        <v>-0.77</v>
      </c>
      <c r="X2545" t="s">
        <v>82</v>
      </c>
      <c r="Y2545">
        <v>2544</v>
      </c>
      <c r="Z2545" s="1">
        <v>0.28514930555555557</v>
      </c>
      <c r="AA2545" t="s">
        <v>8451</v>
      </c>
      <c r="AB2545">
        <v>-6.0000000000000001E-3</v>
      </c>
      <c r="AC2545">
        <v>1.4E-2</v>
      </c>
      <c r="AD2545">
        <v>6.33</v>
      </c>
      <c r="AE2545" t="s">
        <v>82</v>
      </c>
    </row>
    <row r="2546" spans="1:32" x14ac:dyDescent="0.2">
      <c r="A2546">
        <v>2545</v>
      </c>
      <c r="C2546">
        <v>50123</v>
      </c>
      <c r="D2546">
        <v>197263</v>
      </c>
      <c r="F2546">
        <v>6</v>
      </c>
      <c r="G2546">
        <v>50</v>
      </c>
      <c r="H2546">
        <v>23.3</v>
      </c>
      <c r="I2546" t="s">
        <v>26</v>
      </c>
      <c r="J2546">
        <v>31</v>
      </c>
      <c r="K2546">
        <v>42</v>
      </c>
      <c r="L2546">
        <v>22</v>
      </c>
      <c r="M2546">
        <v>-31</v>
      </c>
      <c r="N2546">
        <v>5.7</v>
      </c>
      <c r="P2546">
        <v>0.14000000000000001</v>
      </c>
      <c r="R2546">
        <v>-0.52</v>
      </c>
      <c r="X2546" t="s">
        <v>1482</v>
      </c>
      <c r="Y2546">
        <v>2545</v>
      </c>
      <c r="Z2546" s="1">
        <v>0.28499189814814813</v>
      </c>
      <c r="AA2546" t="s">
        <v>8452</v>
      </c>
      <c r="AB2546">
        <v>-2E-3</v>
      </c>
      <c r="AC2546">
        <v>1.2E-2</v>
      </c>
      <c r="AD2546">
        <v>5.7</v>
      </c>
      <c r="AE2546" t="s">
        <v>8453</v>
      </c>
    </row>
    <row r="2547" spans="1:32" x14ac:dyDescent="0.2">
      <c r="A2547">
        <v>2546</v>
      </c>
      <c r="C2547">
        <v>50196</v>
      </c>
      <c r="D2547">
        <v>218236</v>
      </c>
      <c r="E2547">
        <v>3236</v>
      </c>
      <c r="F2547">
        <v>6</v>
      </c>
      <c r="G2547">
        <v>49</v>
      </c>
      <c r="H2547">
        <v>57.8</v>
      </c>
      <c r="I2547" t="s">
        <v>26</v>
      </c>
      <c r="J2547">
        <v>45</v>
      </c>
      <c r="K2547">
        <v>27</v>
      </c>
      <c r="L2547">
        <v>0</v>
      </c>
      <c r="M2547">
        <v>-45</v>
      </c>
      <c r="N2547">
        <v>6.55</v>
      </c>
      <c r="P2547">
        <v>1.51</v>
      </c>
      <c r="R2547">
        <v>1.83</v>
      </c>
      <c r="T2547">
        <v>0.82</v>
      </c>
      <c r="U2547" t="s">
        <v>183</v>
      </c>
      <c r="X2547" t="s">
        <v>208</v>
      </c>
      <c r="Y2547">
        <v>2546</v>
      </c>
      <c r="Z2547" s="1">
        <v>0.28469675925925925</v>
      </c>
      <c r="AA2547" t="s">
        <v>8454</v>
      </c>
      <c r="AB2547">
        <v>1.9E-2</v>
      </c>
      <c r="AC2547">
        <v>-4.3999999999999997E-2</v>
      </c>
      <c r="AD2547">
        <v>6.55</v>
      </c>
      <c r="AE2547" t="s">
        <v>5647</v>
      </c>
      <c r="AF2547" t="s">
        <v>36</v>
      </c>
    </row>
    <row r="2548" spans="1:32" x14ac:dyDescent="0.2">
      <c r="A2548">
        <v>2547</v>
      </c>
      <c r="B2548" t="s">
        <v>1483</v>
      </c>
      <c r="C2548">
        <v>50204</v>
      </c>
      <c r="D2548">
        <v>59589</v>
      </c>
      <c r="F2548">
        <v>6</v>
      </c>
      <c r="G2548">
        <v>53</v>
      </c>
      <c r="H2548">
        <v>57</v>
      </c>
      <c r="I2548" t="s">
        <v>24</v>
      </c>
      <c r="J2548">
        <v>38</v>
      </c>
      <c r="K2548">
        <v>30</v>
      </c>
      <c r="L2548">
        <v>18</v>
      </c>
      <c r="M2548">
        <v>38</v>
      </c>
      <c r="N2548">
        <v>6.48</v>
      </c>
      <c r="P2548">
        <v>-0.05</v>
      </c>
      <c r="R2548">
        <v>-0.19</v>
      </c>
      <c r="X2548" t="s">
        <v>2721</v>
      </c>
      <c r="Y2548">
        <v>2547</v>
      </c>
      <c r="Z2548" s="1">
        <v>0.28746527777777781</v>
      </c>
      <c r="AA2548" t="s">
        <v>8455</v>
      </c>
      <c r="AB2548">
        <v>-0.01</v>
      </c>
      <c r="AC2548">
        <v>-2.5999999999999999E-2</v>
      </c>
      <c r="AD2548">
        <v>6.48</v>
      </c>
      <c r="AE2548" t="s">
        <v>3102</v>
      </c>
      <c r="AF2548" t="s">
        <v>36</v>
      </c>
    </row>
    <row r="2549" spans="1:32" x14ac:dyDescent="0.2">
      <c r="A2549">
        <v>2548</v>
      </c>
      <c r="C2549">
        <v>50223</v>
      </c>
      <c r="D2549">
        <v>218235</v>
      </c>
      <c r="F2549">
        <v>6</v>
      </c>
      <c r="G2549">
        <v>49</v>
      </c>
      <c r="H2549">
        <v>54.6</v>
      </c>
      <c r="I2549" t="s">
        <v>26</v>
      </c>
      <c r="J2549">
        <v>46</v>
      </c>
      <c r="K2549">
        <v>36</v>
      </c>
      <c r="L2549">
        <v>53</v>
      </c>
      <c r="M2549">
        <v>-46</v>
      </c>
      <c r="N2549">
        <v>5.14</v>
      </c>
      <c r="P2549">
        <v>0.45</v>
      </c>
      <c r="R2549">
        <v>-0.02</v>
      </c>
      <c r="T2549">
        <v>0.26</v>
      </c>
      <c r="U2549" t="s">
        <v>183</v>
      </c>
      <c r="X2549" t="s">
        <v>430</v>
      </c>
      <c r="Y2549">
        <v>2548</v>
      </c>
      <c r="Z2549" s="1">
        <v>0.28465972222222219</v>
      </c>
      <c r="AA2549" t="s">
        <v>8456</v>
      </c>
      <c r="AB2549">
        <v>4.0000000000000001E-3</v>
      </c>
      <c r="AC2549">
        <v>0.37</v>
      </c>
      <c r="AD2549">
        <v>5.14</v>
      </c>
      <c r="AE2549" t="s">
        <v>430</v>
      </c>
    </row>
    <row r="2550" spans="1:32" x14ac:dyDescent="0.2">
      <c r="A2550">
        <v>2549</v>
      </c>
      <c r="C2550">
        <v>50235</v>
      </c>
      <c r="D2550">
        <v>197277</v>
      </c>
      <c r="F2550">
        <v>6</v>
      </c>
      <c r="G2550">
        <v>50</v>
      </c>
      <c r="H2550">
        <v>52.4</v>
      </c>
      <c r="I2550" t="s">
        <v>26</v>
      </c>
      <c r="J2550">
        <v>34</v>
      </c>
      <c r="K2550">
        <v>22</v>
      </c>
      <c r="L2550">
        <v>2</v>
      </c>
      <c r="M2550">
        <v>-34</v>
      </c>
      <c r="N2550">
        <v>4.99</v>
      </c>
      <c r="P2550">
        <v>1.38</v>
      </c>
      <c r="R2550">
        <v>1.56</v>
      </c>
      <c r="X2550" t="s">
        <v>77</v>
      </c>
      <c r="Y2550">
        <v>2549</v>
      </c>
      <c r="Z2550" s="1">
        <v>0.28532870370370372</v>
      </c>
      <c r="AA2550" t="s">
        <v>8457</v>
      </c>
      <c r="AB2550">
        <v>7.0000000000000001E-3</v>
      </c>
      <c r="AC2550">
        <v>6.0000000000000001E-3</v>
      </c>
      <c r="AD2550">
        <v>4.99</v>
      </c>
      <c r="AE2550" t="s">
        <v>77</v>
      </c>
    </row>
    <row r="2551" spans="1:32" x14ac:dyDescent="0.2">
      <c r="A2551">
        <v>2550</v>
      </c>
      <c r="B2551" t="s">
        <v>1484</v>
      </c>
      <c r="C2551">
        <v>50241</v>
      </c>
      <c r="D2551">
        <v>249647</v>
      </c>
      <c r="F2551">
        <v>6</v>
      </c>
      <c r="G2551">
        <v>48</v>
      </c>
      <c r="H2551">
        <v>11.4</v>
      </c>
      <c r="I2551" t="s">
        <v>26</v>
      </c>
      <c r="J2551">
        <v>61</v>
      </c>
      <c r="K2551">
        <v>56</v>
      </c>
      <c r="L2551">
        <v>29</v>
      </c>
      <c r="M2551">
        <v>-61</v>
      </c>
      <c r="N2551">
        <v>3.27</v>
      </c>
      <c r="P2551">
        <v>0.21</v>
      </c>
      <c r="R2551">
        <v>0.13</v>
      </c>
      <c r="T2551">
        <v>0.13</v>
      </c>
      <c r="X2551" t="s">
        <v>55</v>
      </c>
      <c r="Y2551">
        <v>2550</v>
      </c>
      <c r="Z2551" s="1">
        <v>0.2834652777777778</v>
      </c>
      <c r="AA2551" t="s">
        <v>8458</v>
      </c>
      <c r="AB2551">
        <v>-6.9000000000000006E-2</v>
      </c>
      <c r="AC2551">
        <v>0.26900000000000002</v>
      </c>
      <c r="AD2551">
        <v>3.27</v>
      </c>
      <c r="AE2551" t="s">
        <v>55</v>
      </c>
    </row>
    <row r="2552" spans="1:32" x14ac:dyDescent="0.2">
      <c r="A2552">
        <v>2551</v>
      </c>
      <c r="C2552">
        <v>50277</v>
      </c>
      <c r="D2552">
        <v>114556</v>
      </c>
      <c r="F2552">
        <v>6</v>
      </c>
      <c r="G2552">
        <v>52</v>
      </c>
      <c r="H2552">
        <v>49.4</v>
      </c>
      <c r="I2552" t="s">
        <v>24</v>
      </c>
      <c r="J2552">
        <v>8</v>
      </c>
      <c r="K2552">
        <v>22</v>
      </c>
      <c r="L2552">
        <v>49</v>
      </c>
      <c r="M2552">
        <v>8</v>
      </c>
      <c r="N2552">
        <v>5.77</v>
      </c>
      <c r="P2552">
        <v>0.26</v>
      </c>
      <c r="R2552">
        <v>0.1</v>
      </c>
      <c r="X2552" t="s">
        <v>280</v>
      </c>
      <c r="Y2552">
        <v>2551</v>
      </c>
      <c r="Z2552" s="1">
        <v>0.28668287037037038</v>
      </c>
      <c r="AA2552" t="s">
        <v>8459</v>
      </c>
      <c r="AB2552">
        <v>-0.05</v>
      </c>
      <c r="AC2552">
        <v>-3.2000000000000001E-2</v>
      </c>
      <c r="AD2552">
        <v>5.77</v>
      </c>
      <c r="AE2552" t="s">
        <v>280</v>
      </c>
    </row>
    <row r="2553" spans="1:32" x14ac:dyDescent="0.2">
      <c r="A2553">
        <v>2552</v>
      </c>
      <c r="C2553">
        <v>50282</v>
      </c>
      <c r="D2553">
        <v>133807</v>
      </c>
      <c r="F2553">
        <v>6</v>
      </c>
      <c r="G2553">
        <v>52</v>
      </c>
      <c r="H2553">
        <v>22.9</v>
      </c>
      <c r="I2553" t="s">
        <v>26</v>
      </c>
      <c r="J2553">
        <v>5</v>
      </c>
      <c r="K2553">
        <v>18</v>
      </c>
      <c r="L2553">
        <v>58</v>
      </c>
      <c r="M2553">
        <v>-5</v>
      </c>
      <c r="N2553">
        <v>6.3</v>
      </c>
      <c r="P2553">
        <v>0.99</v>
      </c>
      <c r="R2553">
        <v>0.76</v>
      </c>
      <c r="X2553" t="s">
        <v>197</v>
      </c>
      <c r="Y2553">
        <v>2552</v>
      </c>
      <c r="Z2553" s="1">
        <v>0.28637615740740741</v>
      </c>
      <c r="AA2553" t="s">
        <v>8460</v>
      </c>
      <c r="AB2553">
        <v>-0.02</v>
      </c>
      <c r="AC2553">
        <v>-8.0000000000000002E-3</v>
      </c>
      <c r="AD2553">
        <v>6.3</v>
      </c>
      <c r="AE2553" t="s">
        <v>197</v>
      </c>
    </row>
    <row r="2554" spans="1:32" x14ac:dyDescent="0.2">
      <c r="A2554">
        <v>2553</v>
      </c>
      <c r="B2554" t="s">
        <v>1485</v>
      </c>
      <c r="C2554">
        <v>50310</v>
      </c>
      <c r="D2554">
        <v>234735</v>
      </c>
      <c r="F2554">
        <v>6</v>
      </c>
      <c r="G2554">
        <v>49</v>
      </c>
      <c r="H2554">
        <v>56.2</v>
      </c>
      <c r="I2554" t="s">
        <v>26</v>
      </c>
      <c r="J2554">
        <v>50</v>
      </c>
      <c r="K2554">
        <v>36</v>
      </c>
      <c r="L2554">
        <v>53</v>
      </c>
      <c r="M2554">
        <v>-50</v>
      </c>
      <c r="N2554">
        <v>2.93</v>
      </c>
      <c r="P2554">
        <v>1.2</v>
      </c>
      <c r="R2554">
        <v>1.21</v>
      </c>
      <c r="T2554">
        <v>0.6</v>
      </c>
      <c r="X2554" t="s">
        <v>45</v>
      </c>
      <c r="Y2554">
        <v>2553</v>
      </c>
      <c r="Z2554" s="1">
        <v>0.28467824074074072</v>
      </c>
      <c r="AA2554" t="s">
        <v>8461</v>
      </c>
      <c r="AB2554">
        <v>3.5999999999999997E-2</v>
      </c>
      <c r="AC2554">
        <v>-7.0000000000000007E-2</v>
      </c>
      <c r="AD2554">
        <v>2.93</v>
      </c>
      <c r="AE2554" t="s">
        <v>45</v>
      </c>
    </row>
    <row r="2555" spans="1:32" x14ac:dyDescent="0.2">
      <c r="A2555">
        <v>2554</v>
      </c>
      <c r="C2555">
        <v>50337</v>
      </c>
      <c r="D2555">
        <v>234737</v>
      </c>
      <c r="E2555" t="s">
        <v>1486</v>
      </c>
      <c r="F2555">
        <v>6</v>
      </c>
      <c r="G2555">
        <v>49</v>
      </c>
      <c r="H2555">
        <v>51.3</v>
      </c>
      <c r="I2555" t="s">
        <v>26</v>
      </c>
      <c r="J2555">
        <v>53</v>
      </c>
      <c r="K2555">
        <v>37</v>
      </c>
      <c r="L2555">
        <v>20</v>
      </c>
      <c r="M2555">
        <v>-53</v>
      </c>
      <c r="N2555">
        <v>4.4000000000000004</v>
      </c>
      <c r="P2555">
        <v>0.92</v>
      </c>
      <c r="R2555">
        <v>0.61</v>
      </c>
      <c r="T2555">
        <v>0.45</v>
      </c>
      <c r="X2555" t="s">
        <v>1487</v>
      </c>
      <c r="Y2555">
        <v>2554</v>
      </c>
      <c r="Z2555" s="1">
        <v>0.28462152777777777</v>
      </c>
      <c r="AA2555" t="s">
        <v>8462</v>
      </c>
      <c r="AB2555">
        <v>0</v>
      </c>
      <c r="AC2555">
        <v>0.03</v>
      </c>
      <c r="AD2555">
        <v>4.4000000000000004</v>
      </c>
      <c r="AE2555" t="s">
        <v>1487</v>
      </c>
    </row>
    <row r="2556" spans="1:32" x14ac:dyDescent="0.2">
      <c r="A2556">
        <v>2555</v>
      </c>
      <c r="C2556">
        <v>50371</v>
      </c>
      <c r="D2556">
        <v>96241</v>
      </c>
      <c r="F2556">
        <v>6</v>
      </c>
      <c r="G2556">
        <v>53</v>
      </c>
      <c r="H2556">
        <v>22.5</v>
      </c>
      <c r="I2556" t="s">
        <v>24</v>
      </c>
      <c r="J2556">
        <v>10</v>
      </c>
      <c r="K2556">
        <v>59</v>
      </c>
      <c r="L2556">
        <v>47</v>
      </c>
      <c r="M2556">
        <v>10</v>
      </c>
      <c r="N2556">
        <v>6.24</v>
      </c>
      <c r="P2556">
        <v>0.97</v>
      </c>
      <c r="X2556" t="s">
        <v>54</v>
      </c>
      <c r="Y2556">
        <v>2555</v>
      </c>
      <c r="Z2556" s="1">
        <v>0.28706597222222224</v>
      </c>
      <c r="AA2556" t="s">
        <v>8463</v>
      </c>
      <c r="AB2556">
        <v>1.0999999999999999E-2</v>
      </c>
      <c r="AC2556">
        <v>-0.13600000000000001</v>
      </c>
      <c r="AD2556">
        <v>6.24</v>
      </c>
      <c r="AE2556" t="s">
        <v>54</v>
      </c>
    </row>
    <row r="2557" spans="1:32" x14ac:dyDescent="0.2">
      <c r="A2557">
        <v>2556</v>
      </c>
      <c r="C2557">
        <v>50384</v>
      </c>
      <c r="D2557">
        <v>41426</v>
      </c>
      <c r="F2557">
        <v>6</v>
      </c>
      <c r="G2557">
        <v>55</v>
      </c>
      <c r="H2557">
        <v>15.2</v>
      </c>
      <c r="I2557" t="s">
        <v>24</v>
      </c>
      <c r="J2557">
        <v>45</v>
      </c>
      <c r="K2557">
        <v>49</v>
      </c>
      <c r="L2557">
        <v>35</v>
      </c>
      <c r="M2557">
        <v>45</v>
      </c>
      <c r="N2557">
        <v>6.34</v>
      </c>
      <c r="P2557">
        <v>0.94</v>
      </c>
      <c r="R2557">
        <v>0.65</v>
      </c>
      <c r="X2557" t="s">
        <v>364</v>
      </c>
      <c r="Y2557">
        <v>2556</v>
      </c>
      <c r="Z2557" s="1">
        <v>0.28837037037037039</v>
      </c>
      <c r="AA2557" t="s">
        <v>8464</v>
      </c>
      <c r="AB2557">
        <v>-3.6999999999999998E-2</v>
      </c>
      <c r="AC2557">
        <v>-6.7000000000000004E-2</v>
      </c>
      <c r="AD2557">
        <v>6.34</v>
      </c>
      <c r="AE2557" t="s">
        <v>54</v>
      </c>
      <c r="AF2557" t="s">
        <v>36</v>
      </c>
    </row>
    <row r="2558" spans="1:32" x14ac:dyDescent="0.2">
      <c r="A2558">
        <v>2557</v>
      </c>
      <c r="C2558">
        <v>50420</v>
      </c>
      <c r="D2558">
        <v>41429</v>
      </c>
      <c r="E2558" t="s">
        <v>1488</v>
      </c>
      <c r="F2558">
        <v>6</v>
      </c>
      <c r="G2558">
        <v>55</v>
      </c>
      <c r="H2558">
        <v>14.7</v>
      </c>
      <c r="I2558" t="s">
        <v>24</v>
      </c>
      <c r="J2558">
        <v>43</v>
      </c>
      <c r="K2558">
        <v>54</v>
      </c>
      <c r="L2558">
        <v>36</v>
      </c>
      <c r="M2558">
        <v>43</v>
      </c>
      <c r="N2558">
        <v>6.13</v>
      </c>
      <c r="P2558">
        <v>0.32</v>
      </c>
      <c r="R2558">
        <v>0.19</v>
      </c>
      <c r="T2558">
        <v>0.19</v>
      </c>
      <c r="X2558" t="s">
        <v>554</v>
      </c>
      <c r="Y2558">
        <v>2557</v>
      </c>
      <c r="Z2558" s="1">
        <v>0.28836458333333331</v>
      </c>
      <c r="AA2558" t="s">
        <v>8465</v>
      </c>
      <c r="AB2558">
        <v>0.01</v>
      </c>
      <c r="AC2558">
        <v>-8.9999999999999993E-3</v>
      </c>
      <c r="AD2558">
        <v>6.13</v>
      </c>
      <c r="AE2558" t="s">
        <v>554</v>
      </c>
    </row>
    <row r="2559" spans="1:32" x14ac:dyDescent="0.2">
      <c r="A2559">
        <v>2558</v>
      </c>
      <c r="C2559">
        <v>50445</v>
      </c>
      <c r="D2559">
        <v>197291</v>
      </c>
      <c r="F2559">
        <v>6</v>
      </c>
      <c r="G2559">
        <v>51</v>
      </c>
      <c r="H2559">
        <v>42.3</v>
      </c>
      <c r="I2559" t="s">
        <v>26</v>
      </c>
      <c r="J2559">
        <v>36</v>
      </c>
      <c r="K2559">
        <v>13</v>
      </c>
      <c r="L2559">
        <v>49</v>
      </c>
      <c r="M2559">
        <v>-36</v>
      </c>
      <c r="N2559">
        <v>5.96</v>
      </c>
      <c r="P2559">
        <v>0.18</v>
      </c>
      <c r="X2559" t="s">
        <v>298</v>
      </c>
      <c r="Y2559">
        <v>2558</v>
      </c>
      <c r="Z2559" s="1">
        <v>0.28590624999999997</v>
      </c>
      <c r="AA2559" t="s">
        <v>8466</v>
      </c>
      <c r="AB2559">
        <v>-4.8000000000000001E-2</v>
      </c>
      <c r="AC2559">
        <v>-6.4000000000000001E-2</v>
      </c>
      <c r="AD2559">
        <v>5.96</v>
      </c>
      <c r="AE2559" t="s">
        <v>298</v>
      </c>
    </row>
    <row r="2560" spans="1:32" x14ac:dyDescent="0.2">
      <c r="A2560">
        <v>2559</v>
      </c>
      <c r="B2560" t="s">
        <v>1489</v>
      </c>
      <c r="C2560">
        <v>50506</v>
      </c>
      <c r="D2560">
        <v>258451</v>
      </c>
      <c r="F2560">
        <v>6</v>
      </c>
      <c r="G2560">
        <v>40</v>
      </c>
      <c r="H2560">
        <v>2.7</v>
      </c>
      <c r="I2560" t="s">
        <v>26</v>
      </c>
      <c r="J2560">
        <v>80</v>
      </c>
      <c r="K2560">
        <v>48</v>
      </c>
      <c r="L2560">
        <v>49</v>
      </c>
      <c r="M2560">
        <v>-80</v>
      </c>
      <c r="N2560">
        <v>5.64</v>
      </c>
      <c r="P2560">
        <v>0.2</v>
      </c>
      <c r="R2560">
        <v>0.15</v>
      </c>
      <c r="X2560" t="s">
        <v>606</v>
      </c>
      <c r="Y2560">
        <v>2559</v>
      </c>
      <c r="Z2560" s="1">
        <v>0.27780902777777777</v>
      </c>
      <c r="AA2560" t="s">
        <v>8467</v>
      </c>
      <c r="AB2560">
        <v>-1.6E-2</v>
      </c>
      <c r="AC2560">
        <v>5.5E-2</v>
      </c>
      <c r="AD2560">
        <v>5.64</v>
      </c>
      <c r="AE2560" t="s">
        <v>606</v>
      </c>
    </row>
    <row r="2561" spans="1:32" x14ac:dyDescent="0.2">
      <c r="A2561">
        <v>2560</v>
      </c>
      <c r="B2561" t="s">
        <v>1490</v>
      </c>
      <c r="C2561">
        <v>50522</v>
      </c>
      <c r="D2561">
        <v>26051</v>
      </c>
      <c r="F2561">
        <v>6</v>
      </c>
      <c r="G2561">
        <v>57</v>
      </c>
      <c r="H2561">
        <v>16.5</v>
      </c>
      <c r="I2561" t="s">
        <v>24</v>
      </c>
      <c r="J2561">
        <v>58</v>
      </c>
      <c r="K2561">
        <v>25</v>
      </c>
      <c r="L2561">
        <v>21</v>
      </c>
      <c r="M2561">
        <v>58</v>
      </c>
      <c r="N2561">
        <v>4.3499999999999996</v>
      </c>
      <c r="P2561">
        <v>0.85</v>
      </c>
      <c r="R2561">
        <v>0.52</v>
      </c>
      <c r="T2561">
        <v>0.44</v>
      </c>
      <c r="X2561" t="s">
        <v>2828</v>
      </c>
      <c r="Y2561">
        <v>2560</v>
      </c>
      <c r="Z2561" s="1">
        <v>0.28977430555555556</v>
      </c>
      <c r="AA2561" t="s">
        <v>8468</v>
      </c>
      <c r="AB2561">
        <v>-5.0000000000000001E-3</v>
      </c>
      <c r="AC2561">
        <v>-0.13500000000000001</v>
      </c>
      <c r="AD2561">
        <v>4.3499999999999996</v>
      </c>
      <c r="AE2561" t="s">
        <v>33</v>
      </c>
      <c r="AF2561" t="s">
        <v>36</v>
      </c>
    </row>
    <row r="2562" spans="1:32" x14ac:dyDescent="0.2">
      <c r="A2562">
        <v>2561</v>
      </c>
      <c r="C2562">
        <v>50551</v>
      </c>
      <c r="D2562">
        <v>26050</v>
      </c>
      <c r="E2562">
        <v>3280</v>
      </c>
      <c r="F2562">
        <v>6</v>
      </c>
      <c r="G2562">
        <v>57</v>
      </c>
      <c r="H2562">
        <v>13.2</v>
      </c>
      <c r="I2562" t="s">
        <v>24</v>
      </c>
      <c r="J2562">
        <v>57</v>
      </c>
      <c r="K2562">
        <v>33</v>
      </c>
      <c r="L2562">
        <v>48</v>
      </c>
      <c r="M2562">
        <v>57</v>
      </c>
      <c r="N2562">
        <v>6.05</v>
      </c>
      <c r="P2562">
        <v>1.49</v>
      </c>
      <c r="R2562">
        <v>1.75</v>
      </c>
      <c r="X2562" t="s">
        <v>105</v>
      </c>
      <c r="Y2562">
        <v>2561</v>
      </c>
      <c r="Z2562" s="1">
        <v>0.28973611111111114</v>
      </c>
      <c r="AA2562" t="s">
        <v>8469</v>
      </c>
      <c r="AB2562">
        <v>1.7999999999999999E-2</v>
      </c>
      <c r="AC2562">
        <v>2.1999999999999999E-2</v>
      </c>
      <c r="AD2562">
        <v>6.05</v>
      </c>
      <c r="AE2562" t="s">
        <v>105</v>
      </c>
    </row>
    <row r="2563" spans="1:32" x14ac:dyDescent="0.2">
      <c r="A2563">
        <v>2562</v>
      </c>
      <c r="C2563">
        <v>50571</v>
      </c>
      <c r="D2563">
        <v>249654</v>
      </c>
      <c r="F2563">
        <v>6</v>
      </c>
      <c r="G2563">
        <v>50</v>
      </c>
      <c r="H2563">
        <v>1.1000000000000001</v>
      </c>
      <c r="I2563" t="s">
        <v>26</v>
      </c>
      <c r="J2563">
        <v>60</v>
      </c>
      <c r="K2563">
        <v>14</v>
      </c>
      <c r="L2563">
        <v>57</v>
      </c>
      <c r="M2563">
        <v>-60</v>
      </c>
      <c r="N2563">
        <v>6.11</v>
      </c>
      <c r="P2563">
        <v>0.46</v>
      </c>
      <c r="X2563" t="s">
        <v>2649</v>
      </c>
      <c r="Y2563">
        <v>2562</v>
      </c>
      <c r="Z2563" s="1">
        <v>0.28473495370370366</v>
      </c>
      <c r="AA2563" t="s">
        <v>8470</v>
      </c>
      <c r="AB2563">
        <v>8.9999999999999993E-3</v>
      </c>
      <c r="AC2563">
        <v>0.109</v>
      </c>
      <c r="AD2563">
        <v>6.11</v>
      </c>
      <c r="AE2563" t="s">
        <v>267</v>
      </c>
      <c r="AF2563" t="s">
        <v>36</v>
      </c>
    </row>
    <row r="2564" spans="1:32" x14ac:dyDescent="0.2">
      <c r="A2564">
        <v>2563</v>
      </c>
      <c r="C2564">
        <v>50621</v>
      </c>
      <c r="D2564">
        <v>218261</v>
      </c>
      <c r="F2564">
        <v>6</v>
      </c>
      <c r="G2564">
        <v>51</v>
      </c>
      <c r="H2564">
        <v>32.799999999999997</v>
      </c>
      <c r="I2564" t="s">
        <v>26</v>
      </c>
      <c r="J2564">
        <v>48</v>
      </c>
      <c r="K2564">
        <v>17</v>
      </c>
      <c r="L2564">
        <v>33</v>
      </c>
      <c r="M2564">
        <v>-48</v>
      </c>
      <c r="N2564">
        <v>6.42</v>
      </c>
      <c r="P2564">
        <v>1.21</v>
      </c>
      <c r="R2564">
        <v>1.23</v>
      </c>
      <c r="X2564" t="s">
        <v>219</v>
      </c>
      <c r="Y2564">
        <v>2563</v>
      </c>
      <c r="Z2564" s="1">
        <v>0.28579629629629627</v>
      </c>
      <c r="AA2564" t="s">
        <v>8471</v>
      </c>
      <c r="AB2564">
        <v>3.9E-2</v>
      </c>
      <c r="AC2564">
        <v>-8.9999999999999993E-3</v>
      </c>
      <c r="AD2564">
        <v>6.42</v>
      </c>
      <c r="AE2564" t="s">
        <v>5659</v>
      </c>
      <c r="AF2564" t="s">
        <v>36</v>
      </c>
    </row>
    <row r="2565" spans="1:32" x14ac:dyDescent="0.2">
      <c r="A2565">
        <v>2564</v>
      </c>
      <c r="B2565" t="s">
        <v>1491</v>
      </c>
      <c r="C2565">
        <v>50635</v>
      </c>
      <c r="D2565">
        <v>96265</v>
      </c>
      <c r="E2565">
        <v>3266</v>
      </c>
      <c r="F2565">
        <v>6</v>
      </c>
      <c r="G2565">
        <v>54</v>
      </c>
      <c r="H2565">
        <v>38.700000000000003</v>
      </c>
      <c r="I2565" t="s">
        <v>24</v>
      </c>
      <c r="J2565">
        <v>13</v>
      </c>
      <c r="K2565">
        <v>10</v>
      </c>
      <c r="L2565">
        <v>40</v>
      </c>
      <c r="M2565">
        <v>13</v>
      </c>
      <c r="N2565">
        <v>4.6500000000000004</v>
      </c>
      <c r="P2565">
        <v>0.3</v>
      </c>
      <c r="R2565">
        <v>7.0000000000000007E-2</v>
      </c>
      <c r="T2565">
        <v>0.2</v>
      </c>
      <c r="X2565" t="s">
        <v>1492</v>
      </c>
      <c r="Y2565">
        <v>2564</v>
      </c>
      <c r="Z2565" s="1">
        <v>0.28794791666666669</v>
      </c>
      <c r="AA2565" t="s">
        <v>8472</v>
      </c>
      <c r="AB2565">
        <v>7.8E-2</v>
      </c>
      <c r="AC2565">
        <v>-8.3000000000000004E-2</v>
      </c>
      <c r="AD2565">
        <v>4.6500000000000004</v>
      </c>
      <c r="AE2565" t="s">
        <v>1492</v>
      </c>
    </row>
    <row r="2566" spans="1:32" x14ac:dyDescent="0.2">
      <c r="A2566">
        <v>2565</v>
      </c>
      <c r="C2566">
        <v>50644</v>
      </c>
      <c r="D2566">
        <v>152055</v>
      </c>
      <c r="F2566">
        <v>6</v>
      </c>
      <c r="G2566">
        <v>53</v>
      </c>
      <c r="H2566">
        <v>18.8</v>
      </c>
      <c r="I2566" t="s">
        <v>26</v>
      </c>
      <c r="J2566">
        <v>19</v>
      </c>
      <c r="K2566">
        <v>1</v>
      </c>
      <c r="L2566">
        <v>58</v>
      </c>
      <c r="M2566">
        <v>-19</v>
      </c>
      <c r="N2566">
        <v>5.64</v>
      </c>
      <c r="P2566">
        <v>0.28000000000000003</v>
      </c>
      <c r="R2566">
        <v>0.14000000000000001</v>
      </c>
      <c r="X2566" t="s">
        <v>367</v>
      </c>
      <c r="Y2566">
        <v>2565</v>
      </c>
      <c r="Z2566" s="1">
        <v>0.28702314814814817</v>
      </c>
      <c r="AA2566" t="s">
        <v>8473</v>
      </c>
      <c r="AB2566">
        <v>-4.9000000000000002E-2</v>
      </c>
      <c r="AC2566">
        <v>3.0000000000000001E-3</v>
      </c>
      <c r="AD2566">
        <v>5.64</v>
      </c>
      <c r="AE2566" t="s">
        <v>367</v>
      </c>
    </row>
    <row r="2567" spans="1:32" x14ac:dyDescent="0.2">
      <c r="A2567">
        <v>2566</v>
      </c>
      <c r="C2567">
        <v>50643</v>
      </c>
      <c r="D2567">
        <v>152056</v>
      </c>
      <c r="F2567">
        <v>6</v>
      </c>
      <c r="G2567">
        <v>53</v>
      </c>
      <c r="H2567">
        <v>21.7</v>
      </c>
      <c r="I2567" t="s">
        <v>26</v>
      </c>
      <c r="J2567">
        <v>18</v>
      </c>
      <c r="K2567">
        <v>56</v>
      </c>
      <c r="L2567">
        <v>0</v>
      </c>
      <c r="M2567">
        <v>-18</v>
      </c>
      <c r="N2567">
        <v>6.14</v>
      </c>
      <c r="P2567">
        <v>0.15</v>
      </c>
      <c r="R2567">
        <v>0.13</v>
      </c>
      <c r="T2567">
        <v>0.05</v>
      </c>
      <c r="X2567" t="s">
        <v>314</v>
      </c>
      <c r="Y2567">
        <v>2566</v>
      </c>
      <c r="Z2567" s="1">
        <v>0.28705671296296292</v>
      </c>
      <c r="AA2567" t="s">
        <v>8474</v>
      </c>
      <c r="AB2567">
        <v>-2.8000000000000001E-2</v>
      </c>
      <c r="AC2567">
        <v>2.3E-2</v>
      </c>
      <c r="AD2567">
        <v>6.14</v>
      </c>
      <c r="AE2567" t="s">
        <v>314</v>
      </c>
    </row>
    <row r="2568" spans="1:32" x14ac:dyDescent="0.2">
      <c r="A2568">
        <v>2567</v>
      </c>
      <c r="C2568">
        <v>50648</v>
      </c>
      <c r="D2568">
        <v>172504</v>
      </c>
      <c r="E2568">
        <v>3259</v>
      </c>
      <c r="F2568">
        <v>6</v>
      </c>
      <c r="G2568">
        <v>53</v>
      </c>
      <c r="H2568">
        <v>0.1</v>
      </c>
      <c r="I2568" t="s">
        <v>26</v>
      </c>
      <c r="J2568">
        <v>26</v>
      </c>
      <c r="K2568">
        <v>57</v>
      </c>
      <c r="L2568">
        <v>27</v>
      </c>
      <c r="M2568">
        <v>-26</v>
      </c>
      <c r="N2568">
        <v>6.4</v>
      </c>
      <c r="P2568">
        <v>1.53</v>
      </c>
      <c r="R2568">
        <v>2.29</v>
      </c>
      <c r="X2568" t="s">
        <v>164</v>
      </c>
      <c r="Y2568">
        <v>2567</v>
      </c>
      <c r="Z2568" s="1">
        <v>0.28680671296296295</v>
      </c>
      <c r="AA2568" t="s">
        <v>8475</v>
      </c>
      <c r="AB2568">
        <v>-3.1E-2</v>
      </c>
      <c r="AC2568">
        <v>-6.0999999999999999E-2</v>
      </c>
      <c r="AD2568">
        <v>6.4</v>
      </c>
      <c r="AE2568" t="s">
        <v>164</v>
      </c>
    </row>
    <row r="2569" spans="1:32" x14ac:dyDescent="0.2">
      <c r="A2569">
        <v>2568</v>
      </c>
      <c r="B2569" t="s">
        <v>1493</v>
      </c>
      <c r="C2569">
        <v>50658</v>
      </c>
      <c r="D2569">
        <v>41446</v>
      </c>
      <c r="E2569" t="s">
        <v>30</v>
      </c>
      <c r="F2569">
        <v>6</v>
      </c>
      <c r="G2569">
        <v>56</v>
      </c>
      <c r="H2569">
        <v>32.299999999999997</v>
      </c>
      <c r="I2569" t="s">
        <v>24</v>
      </c>
      <c r="J2569">
        <v>46</v>
      </c>
      <c r="K2569">
        <v>16</v>
      </c>
      <c r="L2569">
        <v>27</v>
      </c>
      <c r="M2569">
        <v>46</v>
      </c>
      <c r="N2569">
        <v>5.87</v>
      </c>
      <c r="P2569">
        <v>-0.06</v>
      </c>
      <c r="R2569">
        <v>-0.45</v>
      </c>
      <c r="X2569" t="s">
        <v>1494</v>
      </c>
      <c r="Y2569">
        <v>2568</v>
      </c>
      <c r="Z2569" s="1">
        <v>0.28926273148148146</v>
      </c>
      <c r="AA2569" t="s">
        <v>8476</v>
      </c>
      <c r="AB2569">
        <v>1.7999999999999999E-2</v>
      </c>
      <c r="AC2569">
        <v>1.2999999999999999E-2</v>
      </c>
      <c r="AD2569">
        <v>5.87</v>
      </c>
      <c r="AE2569" t="s">
        <v>111</v>
      </c>
    </row>
    <row r="2570" spans="1:32" x14ac:dyDescent="0.2">
      <c r="A2570">
        <v>2569</v>
      </c>
      <c r="B2570" t="s">
        <v>1495</v>
      </c>
      <c r="C2570">
        <v>50692</v>
      </c>
      <c r="D2570">
        <v>78866</v>
      </c>
      <c r="F2570">
        <v>6</v>
      </c>
      <c r="G2570">
        <v>55</v>
      </c>
      <c r="H2570">
        <v>18.600000000000001</v>
      </c>
      <c r="I2570" t="s">
        <v>24</v>
      </c>
      <c r="J2570">
        <v>25</v>
      </c>
      <c r="K2570">
        <v>22</v>
      </c>
      <c r="L2570">
        <v>32</v>
      </c>
      <c r="M2570">
        <v>25</v>
      </c>
      <c r="N2570">
        <v>5.73</v>
      </c>
      <c r="P2570">
        <v>0.56999999999999995</v>
      </c>
      <c r="R2570">
        <v>0</v>
      </c>
      <c r="X2570" t="s">
        <v>124</v>
      </c>
      <c r="Y2570">
        <v>2569</v>
      </c>
      <c r="Z2570" s="1">
        <v>0.28840972222222222</v>
      </c>
      <c r="AA2570" t="s">
        <v>8477</v>
      </c>
      <c r="AB2570">
        <v>-4.2000000000000003E-2</v>
      </c>
      <c r="AC2570">
        <v>2.1999999999999999E-2</v>
      </c>
      <c r="AD2570">
        <v>5.73</v>
      </c>
      <c r="AE2570" t="s">
        <v>124</v>
      </c>
    </row>
    <row r="2571" spans="1:32" x14ac:dyDescent="0.2">
      <c r="A2571">
        <v>2570</v>
      </c>
      <c r="C2571">
        <v>50700</v>
      </c>
      <c r="D2571">
        <v>133855</v>
      </c>
      <c r="F2571">
        <v>6</v>
      </c>
      <c r="G2571">
        <v>54</v>
      </c>
      <c r="H2571">
        <v>8.5</v>
      </c>
      <c r="I2571" t="s">
        <v>26</v>
      </c>
      <c r="J2571">
        <v>5</v>
      </c>
      <c r="K2571">
        <v>51</v>
      </c>
      <c r="L2571">
        <v>9</v>
      </c>
      <c r="M2571">
        <v>-5</v>
      </c>
      <c r="N2571">
        <v>6.41</v>
      </c>
      <c r="P2571">
        <v>0.17</v>
      </c>
      <c r="R2571">
        <v>0.16</v>
      </c>
      <c r="X2571" t="s">
        <v>42</v>
      </c>
      <c r="Y2571">
        <v>2570</v>
      </c>
      <c r="Z2571" s="1">
        <v>0.28759837962962964</v>
      </c>
      <c r="AA2571" t="s">
        <v>8478</v>
      </c>
      <c r="AB2571">
        <v>-0.02</v>
      </c>
      <c r="AC2571">
        <v>-1E-3</v>
      </c>
      <c r="AD2571">
        <v>6.41</v>
      </c>
      <c r="AE2571" t="s">
        <v>42</v>
      </c>
    </row>
    <row r="2572" spans="1:32" x14ac:dyDescent="0.2">
      <c r="A2572">
        <v>2571</v>
      </c>
      <c r="B2572" t="s">
        <v>1496</v>
      </c>
      <c r="C2572">
        <v>50707</v>
      </c>
      <c r="D2572">
        <v>172520</v>
      </c>
      <c r="E2572" t="s">
        <v>1497</v>
      </c>
      <c r="F2572">
        <v>6</v>
      </c>
      <c r="G2572">
        <v>53</v>
      </c>
      <c r="H2572">
        <v>32.9</v>
      </c>
      <c r="I2572" t="s">
        <v>26</v>
      </c>
      <c r="J2572">
        <v>20</v>
      </c>
      <c r="K2572">
        <v>13</v>
      </c>
      <c r="L2572">
        <v>27</v>
      </c>
      <c r="M2572">
        <v>-20</v>
      </c>
      <c r="N2572">
        <v>4.83</v>
      </c>
      <c r="P2572">
        <v>-0.21</v>
      </c>
      <c r="R2572">
        <v>-0.96</v>
      </c>
      <c r="T2572">
        <v>-0.22</v>
      </c>
      <c r="X2572" t="s">
        <v>1852</v>
      </c>
      <c r="Y2572">
        <v>2571</v>
      </c>
      <c r="Z2572" s="1">
        <v>0.28718634259259262</v>
      </c>
      <c r="AA2572" t="s">
        <v>8479</v>
      </c>
      <c r="AB2572">
        <v>-8.9999999999999993E-3</v>
      </c>
      <c r="AC2572">
        <v>4.0000000000000001E-3</v>
      </c>
      <c r="AD2572">
        <v>4.83</v>
      </c>
      <c r="AE2572" t="s">
        <v>1852</v>
      </c>
    </row>
    <row r="2573" spans="1:32" x14ac:dyDescent="0.2">
      <c r="A2573">
        <v>2572</v>
      </c>
      <c r="C2573">
        <v>50747</v>
      </c>
      <c r="D2573">
        <v>133870</v>
      </c>
      <c r="F2573">
        <v>6</v>
      </c>
      <c r="G2573">
        <v>54</v>
      </c>
      <c r="H2573">
        <v>24.6</v>
      </c>
      <c r="I2573" t="s">
        <v>26</v>
      </c>
      <c r="J2573">
        <v>1</v>
      </c>
      <c r="K2573">
        <v>7</v>
      </c>
      <c r="L2573">
        <v>37</v>
      </c>
      <c r="M2573">
        <v>-1</v>
      </c>
      <c r="N2573">
        <v>5.45</v>
      </c>
      <c r="P2573">
        <v>0.18</v>
      </c>
      <c r="R2573">
        <v>0.16</v>
      </c>
      <c r="X2573" t="s">
        <v>343</v>
      </c>
      <c r="Y2573">
        <v>2572</v>
      </c>
      <c r="Z2573" s="1">
        <v>0.28778472222222223</v>
      </c>
      <c r="AA2573" t="s">
        <v>8480</v>
      </c>
      <c r="AB2573">
        <v>3.0000000000000001E-3</v>
      </c>
      <c r="AC2573">
        <v>-1.2E-2</v>
      </c>
      <c r="AD2573">
        <v>5.45</v>
      </c>
      <c r="AE2573" t="s">
        <v>343</v>
      </c>
    </row>
    <row r="2574" spans="1:32" x14ac:dyDescent="0.2">
      <c r="A2574">
        <v>2573</v>
      </c>
      <c r="C2574">
        <v>50763</v>
      </c>
      <c r="D2574">
        <v>41450</v>
      </c>
      <c r="F2574">
        <v>6</v>
      </c>
      <c r="G2574">
        <v>56</v>
      </c>
      <c r="H2574">
        <v>56</v>
      </c>
      <c r="I2574" t="s">
        <v>24</v>
      </c>
      <c r="J2574">
        <v>46</v>
      </c>
      <c r="K2574">
        <v>42</v>
      </c>
      <c r="L2574">
        <v>18</v>
      </c>
      <c r="M2574">
        <v>46</v>
      </c>
      <c r="N2574">
        <v>5.86</v>
      </c>
      <c r="P2574">
        <v>1.08</v>
      </c>
      <c r="W2574" t="s">
        <v>27</v>
      </c>
      <c r="X2574" t="s">
        <v>197</v>
      </c>
      <c r="Y2574">
        <v>2573</v>
      </c>
      <c r="Z2574" s="1">
        <v>0.28953703703703704</v>
      </c>
      <c r="AA2574" t="s">
        <v>8481</v>
      </c>
      <c r="AB2574">
        <v>-0.10199999999999999</v>
      </c>
      <c r="AC2574">
        <v>-0.09</v>
      </c>
      <c r="AD2574">
        <v>5.86</v>
      </c>
      <c r="AE2574" t="s">
        <v>5915</v>
      </c>
    </row>
    <row r="2575" spans="1:32" x14ac:dyDescent="0.2">
      <c r="A2575">
        <v>2574</v>
      </c>
      <c r="B2575" t="s">
        <v>1498</v>
      </c>
      <c r="C2575">
        <v>50778</v>
      </c>
      <c r="D2575">
        <v>152071</v>
      </c>
      <c r="F2575">
        <v>6</v>
      </c>
      <c r="G2575">
        <v>54</v>
      </c>
      <c r="H2575">
        <v>11.4</v>
      </c>
      <c r="I2575" t="s">
        <v>26</v>
      </c>
      <c r="J2575">
        <v>12</v>
      </c>
      <c r="K2575">
        <v>2</v>
      </c>
      <c r="L2575">
        <v>19</v>
      </c>
      <c r="M2575">
        <v>-12</v>
      </c>
      <c r="N2575">
        <v>4.07</v>
      </c>
      <c r="P2575">
        <v>1.43</v>
      </c>
      <c r="R2575">
        <v>1.7</v>
      </c>
      <c r="T2575">
        <v>0.78</v>
      </c>
      <c r="X2575" t="s">
        <v>172</v>
      </c>
      <c r="Y2575">
        <v>2574</v>
      </c>
      <c r="Z2575" s="1">
        <v>0.28763194444444445</v>
      </c>
      <c r="AA2575" t="s">
        <v>8482</v>
      </c>
      <c r="AB2575">
        <v>-0.13700000000000001</v>
      </c>
      <c r="AC2575">
        <v>-1.2999999999999999E-2</v>
      </c>
      <c r="AD2575">
        <v>4.07</v>
      </c>
      <c r="AE2575" t="s">
        <v>172</v>
      </c>
    </row>
    <row r="2576" spans="1:32" x14ac:dyDescent="0.2">
      <c r="A2576">
        <v>2575</v>
      </c>
      <c r="C2576">
        <v>50785</v>
      </c>
      <c r="D2576">
        <v>218272</v>
      </c>
      <c r="F2576">
        <v>6</v>
      </c>
      <c r="G2576">
        <v>52</v>
      </c>
      <c r="H2576">
        <v>39.700000000000003</v>
      </c>
      <c r="I2576" t="s">
        <v>26</v>
      </c>
      <c r="J2576">
        <v>42</v>
      </c>
      <c r="K2576">
        <v>30</v>
      </c>
      <c r="L2576">
        <v>16</v>
      </c>
      <c r="M2576">
        <v>-42</v>
      </c>
      <c r="N2576">
        <v>6.52</v>
      </c>
      <c r="P2576">
        <v>0.42</v>
      </c>
      <c r="R2576">
        <v>0.12</v>
      </c>
      <c r="T2576">
        <v>0.22</v>
      </c>
      <c r="U2576" t="s">
        <v>183</v>
      </c>
      <c r="X2576" t="s">
        <v>1499</v>
      </c>
      <c r="Y2576">
        <v>2575</v>
      </c>
      <c r="Z2576" s="1">
        <v>0.28657060185185185</v>
      </c>
      <c r="AA2576" t="s">
        <v>8483</v>
      </c>
      <c r="AB2576">
        <v>-2E-3</v>
      </c>
      <c r="AC2576">
        <v>-8.0000000000000002E-3</v>
      </c>
      <c r="AD2576">
        <v>6.52</v>
      </c>
      <c r="AE2576" t="s">
        <v>8484</v>
      </c>
      <c r="AF2576" t="s">
        <v>36</v>
      </c>
    </row>
    <row r="2577" spans="1:32" x14ac:dyDescent="0.2">
      <c r="A2577">
        <v>2576</v>
      </c>
      <c r="C2577">
        <v>50806</v>
      </c>
      <c r="D2577">
        <v>172524</v>
      </c>
      <c r="F2577">
        <v>6</v>
      </c>
      <c r="G2577">
        <v>53</v>
      </c>
      <c r="H2577">
        <v>33.9</v>
      </c>
      <c r="I2577" t="s">
        <v>26</v>
      </c>
      <c r="J2577">
        <v>28</v>
      </c>
      <c r="K2577">
        <v>32</v>
      </c>
      <c r="L2577">
        <v>23</v>
      </c>
      <c r="M2577">
        <v>-28</v>
      </c>
      <c r="N2577">
        <v>6.04</v>
      </c>
      <c r="P2577">
        <v>0.71</v>
      </c>
      <c r="R2577">
        <v>0.27</v>
      </c>
      <c r="T2577">
        <v>0.24</v>
      </c>
      <c r="U2577" t="s">
        <v>93</v>
      </c>
      <c r="X2577" t="s">
        <v>321</v>
      </c>
      <c r="Y2577">
        <v>2576</v>
      </c>
      <c r="Z2577" s="1">
        <v>0.28719791666666666</v>
      </c>
      <c r="AA2577" t="s">
        <v>8485</v>
      </c>
      <c r="AB2577">
        <v>0.27400000000000002</v>
      </c>
      <c r="AC2577">
        <v>-0.438</v>
      </c>
      <c r="AD2577">
        <v>6.04</v>
      </c>
      <c r="AE2577" t="s">
        <v>321</v>
      </c>
    </row>
    <row r="2578" spans="1:32" x14ac:dyDescent="0.2">
      <c r="A2578">
        <v>2577</v>
      </c>
      <c r="C2578">
        <v>50820</v>
      </c>
      <c r="D2578">
        <v>133881</v>
      </c>
      <c r="E2578">
        <v>3271</v>
      </c>
      <c r="F2578">
        <v>6</v>
      </c>
      <c r="G2578">
        <v>54</v>
      </c>
      <c r="H2578">
        <v>42.1</v>
      </c>
      <c r="I2578" t="s">
        <v>26</v>
      </c>
      <c r="J2578">
        <v>1</v>
      </c>
      <c r="K2578">
        <v>45</v>
      </c>
      <c r="L2578">
        <v>23</v>
      </c>
      <c r="M2578">
        <v>-1</v>
      </c>
      <c r="N2578">
        <v>6.21</v>
      </c>
      <c r="P2578">
        <v>0.56000000000000005</v>
      </c>
      <c r="R2578">
        <v>-0.35</v>
      </c>
      <c r="T2578">
        <v>0.66</v>
      </c>
      <c r="X2578" t="s">
        <v>1500</v>
      </c>
      <c r="Y2578">
        <v>2577</v>
      </c>
      <c r="Z2578" s="1">
        <v>0.28798726851851852</v>
      </c>
      <c r="AA2578" t="s">
        <v>8486</v>
      </c>
      <c r="AB2578">
        <v>6.0000000000000001E-3</v>
      </c>
      <c r="AC2578">
        <v>6.0000000000000001E-3</v>
      </c>
      <c r="AD2578">
        <v>6.21</v>
      </c>
      <c r="AE2578" t="s">
        <v>5195</v>
      </c>
      <c r="AF2578" t="s">
        <v>36</v>
      </c>
    </row>
    <row r="2579" spans="1:32" x14ac:dyDescent="0.2">
      <c r="A2579">
        <v>2578</v>
      </c>
      <c r="C2579">
        <v>50853</v>
      </c>
      <c r="D2579">
        <v>172531</v>
      </c>
      <c r="F2579">
        <v>6</v>
      </c>
      <c r="G2579">
        <v>53</v>
      </c>
      <c r="H2579">
        <v>55.3</v>
      </c>
      <c r="I2579" t="s">
        <v>26</v>
      </c>
      <c r="J2579">
        <v>24</v>
      </c>
      <c r="K2579">
        <v>32</v>
      </c>
      <c r="L2579">
        <v>21</v>
      </c>
      <c r="M2579">
        <v>-24</v>
      </c>
      <c r="N2579">
        <v>6.21</v>
      </c>
      <c r="P2579">
        <v>0.01</v>
      </c>
      <c r="R2579">
        <v>0.1</v>
      </c>
      <c r="X2579" t="s">
        <v>1469</v>
      </c>
      <c r="Y2579">
        <v>2578</v>
      </c>
      <c r="Z2579" s="1">
        <v>0.28744560185185186</v>
      </c>
      <c r="AA2579" t="s">
        <v>8487</v>
      </c>
      <c r="AB2579">
        <v>-2.7E-2</v>
      </c>
      <c r="AC2579">
        <v>-1.2E-2</v>
      </c>
      <c r="AD2579">
        <v>6.21</v>
      </c>
      <c r="AE2579" t="s">
        <v>1469</v>
      </c>
    </row>
    <row r="2580" spans="1:32" x14ac:dyDescent="0.2">
      <c r="A2580">
        <v>2579</v>
      </c>
      <c r="C2580">
        <v>50860</v>
      </c>
      <c r="D2580">
        <v>218278</v>
      </c>
      <c r="F2580">
        <v>6</v>
      </c>
      <c r="G2580">
        <v>52</v>
      </c>
      <c r="H2580">
        <v>47.1</v>
      </c>
      <c r="I2580" t="s">
        <v>26</v>
      </c>
      <c r="J2580">
        <v>43</v>
      </c>
      <c r="K2580">
        <v>58</v>
      </c>
      <c r="L2580">
        <v>33</v>
      </c>
      <c r="M2580">
        <v>-43</v>
      </c>
      <c r="N2580">
        <v>6.46</v>
      </c>
      <c r="P2580">
        <v>-0.1</v>
      </c>
      <c r="R2580">
        <v>-0.38</v>
      </c>
      <c r="T2580">
        <v>-0.05</v>
      </c>
      <c r="U2580" t="s">
        <v>183</v>
      </c>
      <c r="X2580" t="s">
        <v>122</v>
      </c>
      <c r="Y2580">
        <v>2579</v>
      </c>
      <c r="Z2580" s="1">
        <v>0.28665625</v>
      </c>
      <c r="AA2580" t="s">
        <v>8488</v>
      </c>
      <c r="AB2580">
        <v>-5.0000000000000001E-3</v>
      </c>
      <c r="AC2580">
        <v>1E-3</v>
      </c>
      <c r="AD2580">
        <v>6.46</v>
      </c>
      <c r="AE2580" t="s">
        <v>122</v>
      </c>
    </row>
    <row r="2581" spans="1:32" x14ac:dyDescent="0.2">
      <c r="A2581">
        <v>2580</v>
      </c>
      <c r="B2581" t="s">
        <v>1501</v>
      </c>
      <c r="C2581">
        <v>50877</v>
      </c>
      <c r="D2581">
        <v>172542</v>
      </c>
      <c r="E2581" t="s">
        <v>1502</v>
      </c>
      <c r="F2581">
        <v>6</v>
      </c>
      <c r="G2581">
        <v>54</v>
      </c>
      <c r="H2581">
        <v>7.9</v>
      </c>
      <c r="I2581" t="s">
        <v>26</v>
      </c>
      <c r="J2581">
        <v>24</v>
      </c>
      <c r="K2581">
        <v>11</v>
      </c>
      <c r="L2581">
        <v>2</v>
      </c>
      <c r="M2581">
        <v>-24</v>
      </c>
      <c r="N2581">
        <v>3.87</v>
      </c>
      <c r="P2581">
        <v>1.73</v>
      </c>
      <c r="R2581">
        <v>1.99</v>
      </c>
      <c r="T2581">
        <v>0.82</v>
      </c>
      <c r="X2581" t="s">
        <v>1503</v>
      </c>
      <c r="Y2581">
        <v>2580</v>
      </c>
      <c r="Z2581" s="1">
        <v>0.28759143518518521</v>
      </c>
      <c r="AA2581" t="s">
        <v>8489</v>
      </c>
      <c r="AB2581">
        <v>-8.0000000000000002E-3</v>
      </c>
      <c r="AC2581">
        <v>1.2999999999999999E-2</v>
      </c>
      <c r="AD2581">
        <v>3.87</v>
      </c>
      <c r="AE2581" t="s">
        <v>8490</v>
      </c>
    </row>
    <row r="2582" spans="1:32" x14ac:dyDescent="0.2">
      <c r="A2582">
        <v>2581</v>
      </c>
      <c r="C2582">
        <v>50885</v>
      </c>
      <c r="D2582">
        <v>6041</v>
      </c>
      <c r="F2582">
        <v>7</v>
      </c>
      <c r="G2582">
        <v>1</v>
      </c>
      <c r="H2582">
        <v>21.5</v>
      </c>
      <c r="I2582" t="s">
        <v>24</v>
      </c>
      <c r="J2582">
        <v>70</v>
      </c>
      <c r="K2582">
        <v>48</v>
      </c>
      <c r="L2582">
        <v>29</v>
      </c>
      <c r="M2582">
        <v>70</v>
      </c>
      <c r="N2582">
        <v>5.68</v>
      </c>
      <c r="P2582">
        <v>1.33</v>
      </c>
      <c r="W2582" t="s">
        <v>27</v>
      </c>
      <c r="X2582" t="s">
        <v>80</v>
      </c>
      <c r="Y2582">
        <v>2581</v>
      </c>
      <c r="Z2582" s="1">
        <v>0.29260995370370374</v>
      </c>
      <c r="AA2582" t="s">
        <v>8491</v>
      </c>
      <c r="AB2582">
        <v>1.7000000000000001E-2</v>
      </c>
      <c r="AC2582">
        <v>-1.9E-2</v>
      </c>
      <c r="AD2582">
        <v>5.68</v>
      </c>
      <c r="AE2582" t="s">
        <v>3264</v>
      </c>
    </row>
    <row r="2583" spans="1:32" x14ac:dyDescent="0.2">
      <c r="A2583">
        <v>2582</v>
      </c>
      <c r="C2583">
        <v>50890</v>
      </c>
      <c r="D2583">
        <v>133890</v>
      </c>
      <c r="F2583">
        <v>6</v>
      </c>
      <c r="G2583">
        <v>54</v>
      </c>
      <c r="H2583">
        <v>58.8</v>
      </c>
      <c r="I2583" t="s">
        <v>26</v>
      </c>
      <c r="J2583">
        <v>2</v>
      </c>
      <c r="K2583">
        <v>48</v>
      </c>
      <c r="L2583">
        <v>13</v>
      </c>
      <c r="M2583">
        <v>-2</v>
      </c>
      <c r="N2583">
        <v>6.04</v>
      </c>
      <c r="P2583">
        <v>1.1000000000000001</v>
      </c>
      <c r="R2583">
        <v>0.85</v>
      </c>
      <c r="W2583" t="s">
        <v>27</v>
      </c>
      <c r="X2583" t="s">
        <v>342</v>
      </c>
      <c r="Y2583">
        <v>2582</v>
      </c>
      <c r="Z2583" s="1">
        <v>0.28818055555555555</v>
      </c>
      <c r="AA2583" t="s">
        <v>8492</v>
      </c>
      <c r="AB2583">
        <v>-1.6E-2</v>
      </c>
      <c r="AC2583">
        <v>2E-3</v>
      </c>
      <c r="AD2583">
        <v>6.04</v>
      </c>
      <c r="AE2583" t="s">
        <v>5784</v>
      </c>
    </row>
    <row r="2584" spans="1:32" x14ac:dyDescent="0.2">
      <c r="A2584">
        <v>2583</v>
      </c>
      <c r="C2584">
        <v>50896</v>
      </c>
      <c r="D2584">
        <v>172546</v>
      </c>
      <c r="E2584" t="s">
        <v>1504</v>
      </c>
      <c r="F2584">
        <v>6</v>
      </c>
      <c r="G2584">
        <v>54</v>
      </c>
      <c r="H2584">
        <v>13</v>
      </c>
      <c r="I2584" t="s">
        <v>26</v>
      </c>
      <c r="J2584">
        <v>23</v>
      </c>
      <c r="K2584">
        <v>55</v>
      </c>
      <c r="L2584">
        <v>42</v>
      </c>
      <c r="M2584">
        <v>-23</v>
      </c>
      <c r="N2584">
        <v>6.91</v>
      </c>
      <c r="P2584">
        <v>-0.28000000000000003</v>
      </c>
      <c r="R2584">
        <v>-0.89</v>
      </c>
      <c r="T2584">
        <v>0.06</v>
      </c>
      <c r="X2584" t="s">
        <v>1505</v>
      </c>
      <c r="Y2584">
        <v>2583</v>
      </c>
      <c r="Z2584" s="1">
        <v>0.28765046296296298</v>
      </c>
      <c r="AA2584" t="s">
        <v>8493</v>
      </c>
      <c r="AB2584">
        <v>-8.9999999999999993E-3</v>
      </c>
      <c r="AC2584">
        <v>3.0000000000000001E-3</v>
      </c>
      <c r="AD2584">
        <v>6.91</v>
      </c>
      <c r="AE2584" t="s">
        <v>1505</v>
      </c>
    </row>
    <row r="2585" spans="1:32" x14ac:dyDescent="0.2">
      <c r="A2585">
        <v>2584</v>
      </c>
      <c r="C2585">
        <v>50931</v>
      </c>
      <c r="D2585">
        <v>114626</v>
      </c>
      <c r="F2585">
        <v>6</v>
      </c>
      <c r="G2585">
        <v>55</v>
      </c>
      <c r="H2585">
        <v>34.6</v>
      </c>
      <c r="I2585" t="s">
        <v>24</v>
      </c>
      <c r="J2585">
        <v>8</v>
      </c>
      <c r="K2585">
        <v>19</v>
      </c>
      <c r="L2585">
        <v>29</v>
      </c>
      <c r="M2585">
        <v>8</v>
      </c>
      <c r="N2585">
        <v>6.29</v>
      </c>
      <c r="P2585">
        <v>0.04</v>
      </c>
      <c r="R2585">
        <v>0.06</v>
      </c>
      <c r="X2585" t="s">
        <v>134</v>
      </c>
      <c r="Y2585">
        <v>2584</v>
      </c>
      <c r="Z2585" s="1">
        <v>0.2885949074074074</v>
      </c>
      <c r="AA2585" t="s">
        <v>8494</v>
      </c>
      <c r="AB2585">
        <v>-1.9E-2</v>
      </c>
      <c r="AC2585">
        <v>1.7000000000000001E-2</v>
      </c>
      <c r="AD2585">
        <v>6.29</v>
      </c>
      <c r="AE2585" t="s">
        <v>134</v>
      </c>
    </row>
    <row r="2586" spans="1:32" x14ac:dyDescent="0.2">
      <c r="A2586">
        <v>2585</v>
      </c>
      <c r="B2586" t="s">
        <v>1506</v>
      </c>
      <c r="C2586">
        <v>50973</v>
      </c>
      <c r="D2586">
        <v>41463</v>
      </c>
      <c r="E2586">
        <v>3293</v>
      </c>
      <c r="F2586">
        <v>6</v>
      </c>
      <c r="G2586">
        <v>57</v>
      </c>
      <c r="H2586">
        <v>37.1</v>
      </c>
      <c r="I2586" t="s">
        <v>24</v>
      </c>
      <c r="J2586">
        <v>45</v>
      </c>
      <c r="K2586">
        <v>5</v>
      </c>
      <c r="L2586">
        <v>39</v>
      </c>
      <c r="M2586">
        <v>45</v>
      </c>
      <c r="N2586">
        <v>4.9000000000000004</v>
      </c>
      <c r="P2586">
        <v>0.03</v>
      </c>
      <c r="R2586">
        <v>0.05</v>
      </c>
      <c r="T2586">
        <v>0.01</v>
      </c>
      <c r="X2586" t="s">
        <v>350</v>
      </c>
      <c r="Y2586">
        <v>2585</v>
      </c>
      <c r="Z2586" s="1">
        <v>0.29001273148148149</v>
      </c>
      <c r="AA2586" t="s">
        <v>8495</v>
      </c>
      <c r="AB2586">
        <v>-2.1000000000000001E-2</v>
      </c>
      <c r="AC2586">
        <v>-4.0000000000000001E-3</v>
      </c>
      <c r="AD2586">
        <v>4.9000000000000004</v>
      </c>
      <c r="AE2586" t="s">
        <v>350</v>
      </c>
    </row>
    <row r="2587" spans="1:32" x14ac:dyDescent="0.2">
      <c r="A2587">
        <v>2586</v>
      </c>
      <c r="C2587">
        <v>51000</v>
      </c>
      <c r="D2587">
        <v>59631</v>
      </c>
      <c r="E2587">
        <v>3289</v>
      </c>
      <c r="F2587">
        <v>6</v>
      </c>
      <c r="G2587">
        <v>57</v>
      </c>
      <c r="H2587">
        <v>0.5</v>
      </c>
      <c r="I2587" t="s">
        <v>24</v>
      </c>
      <c r="J2587">
        <v>33</v>
      </c>
      <c r="K2587">
        <v>40</v>
      </c>
      <c r="L2587">
        <v>52</v>
      </c>
      <c r="M2587">
        <v>33</v>
      </c>
      <c r="N2587">
        <v>5.89</v>
      </c>
      <c r="P2587">
        <v>0.88</v>
      </c>
      <c r="X2587" t="s">
        <v>33</v>
      </c>
      <c r="Y2587">
        <v>2586</v>
      </c>
      <c r="Z2587" s="1">
        <v>0.28958912037037038</v>
      </c>
      <c r="AA2587" t="s">
        <v>8496</v>
      </c>
      <c r="AB2587">
        <v>-1.9E-2</v>
      </c>
      <c r="AC2587">
        <v>0</v>
      </c>
      <c r="AD2587">
        <v>5.89</v>
      </c>
      <c r="AE2587" t="s">
        <v>33</v>
      </c>
    </row>
    <row r="2588" spans="1:32" x14ac:dyDescent="0.2">
      <c r="A2588">
        <v>2587</v>
      </c>
      <c r="C2588">
        <v>51043</v>
      </c>
      <c r="D2588">
        <v>234762</v>
      </c>
      <c r="F2588">
        <v>6</v>
      </c>
      <c r="G2588">
        <v>52</v>
      </c>
      <c r="H2588">
        <v>46.9</v>
      </c>
      <c r="I2588" t="s">
        <v>26</v>
      </c>
      <c r="J2588">
        <v>54</v>
      </c>
      <c r="K2588">
        <v>5</v>
      </c>
      <c r="L2588">
        <v>24</v>
      </c>
      <c r="M2588">
        <v>-54</v>
      </c>
      <c r="N2588">
        <v>6.57</v>
      </c>
      <c r="P2588">
        <v>1.08</v>
      </c>
      <c r="X2588" t="s">
        <v>1507</v>
      </c>
      <c r="Y2588">
        <v>2587</v>
      </c>
      <c r="Z2588" s="1">
        <v>0.28665393518518517</v>
      </c>
      <c r="AA2588" t="s">
        <v>8497</v>
      </c>
      <c r="AB2588">
        <v>-1.9E-2</v>
      </c>
      <c r="AC2588">
        <v>1.6E-2</v>
      </c>
      <c r="AD2588">
        <v>6.57</v>
      </c>
      <c r="AE2588" t="s">
        <v>8498</v>
      </c>
      <c r="AF2588" t="s">
        <v>36</v>
      </c>
    </row>
    <row r="2589" spans="1:32" x14ac:dyDescent="0.2">
      <c r="A2589">
        <v>2588</v>
      </c>
      <c r="B2589" t="s">
        <v>1508</v>
      </c>
      <c r="C2589">
        <v>51055</v>
      </c>
      <c r="D2589">
        <v>172569</v>
      </c>
      <c r="F2589">
        <v>6</v>
      </c>
      <c r="G2589">
        <v>55</v>
      </c>
      <c r="H2589">
        <v>2.7</v>
      </c>
      <c r="I2589" t="s">
        <v>26</v>
      </c>
      <c r="J2589">
        <v>20</v>
      </c>
      <c r="K2589">
        <v>24</v>
      </c>
      <c r="L2589">
        <v>17</v>
      </c>
      <c r="M2589">
        <v>-20</v>
      </c>
      <c r="N2589">
        <v>5.74</v>
      </c>
      <c r="P2589">
        <v>0.08</v>
      </c>
      <c r="X2589" t="s">
        <v>391</v>
      </c>
      <c r="Y2589">
        <v>2588</v>
      </c>
      <c r="Z2589" s="1">
        <v>0.28822569444444446</v>
      </c>
      <c r="AA2589" t="s">
        <v>8499</v>
      </c>
      <c r="AB2589">
        <v>-3.0000000000000001E-3</v>
      </c>
      <c r="AC2589">
        <v>-4.0000000000000001E-3</v>
      </c>
      <c r="AD2589">
        <v>5.74</v>
      </c>
      <c r="AE2589" t="s">
        <v>391</v>
      </c>
    </row>
    <row r="2590" spans="1:32" x14ac:dyDescent="0.2">
      <c r="A2590">
        <v>2589</v>
      </c>
      <c r="C2590">
        <v>51104</v>
      </c>
      <c r="D2590">
        <v>96294</v>
      </c>
      <c r="F2590">
        <v>6</v>
      </c>
      <c r="G2590">
        <v>56</v>
      </c>
      <c r="H2590">
        <v>25.8</v>
      </c>
      <c r="I2590" t="s">
        <v>24</v>
      </c>
      <c r="J2590">
        <v>9</v>
      </c>
      <c r="K2590">
        <v>57</v>
      </c>
      <c r="L2590">
        <v>23</v>
      </c>
      <c r="M2590">
        <v>9</v>
      </c>
      <c r="N2590">
        <v>5.92</v>
      </c>
      <c r="P2590">
        <v>-0.08</v>
      </c>
      <c r="R2590">
        <v>-0.35</v>
      </c>
      <c r="X2590" t="s">
        <v>179</v>
      </c>
      <c r="Y2590">
        <v>2589</v>
      </c>
      <c r="Z2590" s="1">
        <v>0.28918749999999999</v>
      </c>
      <c r="AA2590" t="s">
        <v>8500</v>
      </c>
      <c r="AB2590">
        <v>-1.4999999999999999E-2</v>
      </c>
      <c r="AC2590">
        <v>-1.4E-2</v>
      </c>
      <c r="AD2590">
        <v>5.92</v>
      </c>
      <c r="AE2590" t="s">
        <v>179</v>
      </c>
    </row>
    <row r="2591" spans="1:32" x14ac:dyDescent="0.2">
      <c r="A2591">
        <v>2590</v>
      </c>
      <c r="B2591" t="s">
        <v>1509</v>
      </c>
      <c r="C2591">
        <v>51199</v>
      </c>
      <c r="D2591">
        <v>172579</v>
      </c>
      <c r="E2591">
        <v>3285</v>
      </c>
      <c r="F2591">
        <v>6</v>
      </c>
      <c r="G2591">
        <v>55</v>
      </c>
      <c r="H2591">
        <v>37.4</v>
      </c>
      <c r="I2591" t="s">
        <v>26</v>
      </c>
      <c r="J2591">
        <v>20</v>
      </c>
      <c r="K2591">
        <v>8</v>
      </c>
      <c r="L2591">
        <v>11</v>
      </c>
      <c r="M2591">
        <v>-20</v>
      </c>
      <c r="N2591">
        <v>4.68</v>
      </c>
      <c r="P2591">
        <v>0.37</v>
      </c>
      <c r="R2591">
        <v>0.05</v>
      </c>
      <c r="T2591">
        <v>0.19</v>
      </c>
      <c r="W2591" t="s">
        <v>27</v>
      </c>
      <c r="X2591" t="s">
        <v>2897</v>
      </c>
      <c r="Y2591">
        <v>2590</v>
      </c>
      <c r="Z2591" s="1">
        <v>0.28862731481481479</v>
      </c>
      <c r="AA2591" t="s">
        <v>8501</v>
      </c>
      <c r="AB2591">
        <v>4.7E-2</v>
      </c>
      <c r="AC2591">
        <v>4.2999999999999997E-2</v>
      </c>
      <c r="AD2591">
        <v>4.68</v>
      </c>
      <c r="AE2591" t="s">
        <v>8502</v>
      </c>
    </row>
    <row r="2592" spans="1:32" x14ac:dyDescent="0.2">
      <c r="A2592">
        <v>2591</v>
      </c>
      <c r="C2592">
        <v>51208</v>
      </c>
      <c r="D2592">
        <v>218296</v>
      </c>
      <c r="E2592" t="s">
        <v>1510</v>
      </c>
      <c r="F2592">
        <v>6</v>
      </c>
      <c r="G2592">
        <v>54</v>
      </c>
      <c r="H2592">
        <v>26.7</v>
      </c>
      <c r="I2592" t="s">
        <v>26</v>
      </c>
      <c r="J2592">
        <v>42</v>
      </c>
      <c r="K2592">
        <v>21</v>
      </c>
      <c r="L2592">
        <v>56</v>
      </c>
      <c r="M2592">
        <v>-42</v>
      </c>
      <c r="N2592">
        <v>6.32</v>
      </c>
      <c r="P2592">
        <v>2.2400000000000002</v>
      </c>
      <c r="R2592">
        <v>2.79</v>
      </c>
      <c r="T2592">
        <v>1.3</v>
      </c>
      <c r="X2592" t="s">
        <v>1511</v>
      </c>
      <c r="Y2592">
        <v>2591</v>
      </c>
      <c r="Z2592" s="1">
        <v>0.28780902777777778</v>
      </c>
      <c r="AA2592" t="s">
        <v>8503</v>
      </c>
      <c r="AB2592">
        <v>2E-3</v>
      </c>
      <c r="AC2592">
        <v>1.4E-2</v>
      </c>
      <c r="AD2592">
        <v>6.32</v>
      </c>
      <c r="AE2592" t="s">
        <v>1511</v>
      </c>
    </row>
    <row r="2593" spans="1:32" x14ac:dyDescent="0.2">
      <c r="A2593">
        <v>2592</v>
      </c>
      <c r="C2593">
        <v>51210</v>
      </c>
      <c r="D2593">
        <v>234764</v>
      </c>
      <c r="F2593">
        <v>6</v>
      </c>
      <c r="G2593">
        <v>52</v>
      </c>
      <c r="H2593">
        <v>45.4</v>
      </c>
      <c r="I2593" t="s">
        <v>26</v>
      </c>
      <c r="J2593">
        <v>59</v>
      </c>
      <c r="K2593">
        <v>20</v>
      </c>
      <c r="L2593">
        <v>28</v>
      </c>
      <c r="M2593">
        <v>-59</v>
      </c>
      <c r="N2593">
        <v>6.41</v>
      </c>
      <c r="P2593">
        <v>0.18</v>
      </c>
      <c r="X2593" t="s">
        <v>383</v>
      </c>
      <c r="Y2593">
        <v>2592</v>
      </c>
      <c r="Z2593" s="1">
        <v>0.28663657407407411</v>
      </c>
      <c r="AA2593" t="s">
        <v>8504</v>
      </c>
      <c r="AB2593">
        <v>-1.2E-2</v>
      </c>
      <c r="AC2593">
        <v>3.9E-2</v>
      </c>
      <c r="AD2593">
        <v>6.41</v>
      </c>
      <c r="AE2593" t="s">
        <v>383</v>
      </c>
    </row>
    <row r="2594" spans="1:32" x14ac:dyDescent="0.2">
      <c r="A2594">
        <v>2593</v>
      </c>
      <c r="B2594" t="s">
        <v>1512</v>
      </c>
      <c r="C2594">
        <v>51250</v>
      </c>
      <c r="D2594">
        <v>152123</v>
      </c>
      <c r="F2594">
        <v>6</v>
      </c>
      <c r="G2594">
        <v>56</v>
      </c>
      <c r="H2594">
        <v>6.6</v>
      </c>
      <c r="I2594" t="s">
        <v>26</v>
      </c>
      <c r="J2594">
        <v>14</v>
      </c>
      <c r="K2594">
        <v>2</v>
      </c>
      <c r="L2594">
        <v>37</v>
      </c>
      <c r="M2594">
        <v>-14</v>
      </c>
      <c r="N2594">
        <v>5</v>
      </c>
      <c r="P2594">
        <v>1.18</v>
      </c>
      <c r="X2594" t="s">
        <v>1513</v>
      </c>
      <c r="Y2594">
        <v>2593</v>
      </c>
      <c r="Z2594" s="1">
        <v>0.28896527777777775</v>
      </c>
      <c r="AA2594" t="s">
        <v>8505</v>
      </c>
      <c r="AB2594">
        <v>-1E-3</v>
      </c>
      <c r="AC2594">
        <v>5.0000000000000001E-3</v>
      </c>
      <c r="AD2594">
        <v>5</v>
      </c>
      <c r="AE2594" t="s">
        <v>33</v>
      </c>
      <c r="AF2594" t="s">
        <v>36</v>
      </c>
    </row>
    <row r="2595" spans="1:32" x14ac:dyDescent="0.2">
      <c r="A2595">
        <v>2594</v>
      </c>
      <c r="C2595">
        <v>51266</v>
      </c>
      <c r="D2595">
        <v>234774</v>
      </c>
      <c r="F2595">
        <v>6</v>
      </c>
      <c r="G2595">
        <v>54</v>
      </c>
      <c r="H2595">
        <v>2.2999999999999998</v>
      </c>
      <c r="I2595" t="s">
        <v>26</v>
      </c>
      <c r="J2595">
        <v>50</v>
      </c>
      <c r="K2595">
        <v>36</v>
      </c>
      <c r="L2595">
        <v>42</v>
      </c>
      <c r="M2595">
        <v>-50</v>
      </c>
      <c r="N2595">
        <v>6.26</v>
      </c>
      <c r="P2595">
        <v>0.99</v>
      </c>
      <c r="X2595" t="s">
        <v>505</v>
      </c>
      <c r="Y2595">
        <v>2594</v>
      </c>
      <c r="Z2595" s="1">
        <v>0.28752662037037036</v>
      </c>
      <c r="AA2595" t="s">
        <v>8506</v>
      </c>
      <c r="AB2595">
        <v>-4.9000000000000002E-2</v>
      </c>
      <c r="AC2595">
        <v>0.218</v>
      </c>
      <c r="AD2595">
        <v>6.26</v>
      </c>
      <c r="AE2595" t="s">
        <v>5982</v>
      </c>
      <c r="AF2595" t="s">
        <v>36</v>
      </c>
    </row>
    <row r="2596" spans="1:32" x14ac:dyDescent="0.2">
      <c r="A2596">
        <v>2595</v>
      </c>
      <c r="C2596">
        <v>51283</v>
      </c>
      <c r="D2596">
        <v>172588</v>
      </c>
      <c r="F2596">
        <v>6</v>
      </c>
      <c r="G2596">
        <v>55</v>
      </c>
      <c r="H2596">
        <v>46.8</v>
      </c>
      <c r="I2596" t="s">
        <v>26</v>
      </c>
      <c r="J2596">
        <v>22</v>
      </c>
      <c r="K2596">
        <v>56</v>
      </c>
      <c r="L2596">
        <v>29</v>
      </c>
      <c r="M2596">
        <v>-22</v>
      </c>
      <c r="N2596">
        <v>5.3</v>
      </c>
      <c r="P2596">
        <v>-0.18</v>
      </c>
      <c r="R2596">
        <v>-0.8</v>
      </c>
      <c r="X2596" t="s">
        <v>1462</v>
      </c>
      <c r="Y2596">
        <v>2595</v>
      </c>
      <c r="Z2596" s="1">
        <v>0.28873611111111114</v>
      </c>
      <c r="AA2596" t="s">
        <v>8507</v>
      </c>
      <c r="AB2596">
        <v>-1.7000000000000001E-2</v>
      </c>
      <c r="AC2596">
        <v>3.0000000000000001E-3</v>
      </c>
      <c r="AD2596">
        <v>5.3</v>
      </c>
      <c r="AE2596" t="s">
        <v>8422</v>
      </c>
      <c r="AF2596" t="s">
        <v>36</v>
      </c>
    </row>
    <row r="2597" spans="1:32" x14ac:dyDescent="0.2">
      <c r="A2597">
        <v>2596</v>
      </c>
      <c r="B2597" t="s">
        <v>1514</v>
      </c>
      <c r="C2597">
        <v>51309</v>
      </c>
      <c r="D2597">
        <v>152126</v>
      </c>
      <c r="E2597" t="s">
        <v>1515</v>
      </c>
      <c r="F2597">
        <v>6</v>
      </c>
      <c r="G2597">
        <v>56</v>
      </c>
      <c r="H2597">
        <v>8.1999999999999993</v>
      </c>
      <c r="I2597" t="s">
        <v>26</v>
      </c>
      <c r="J2597">
        <v>17</v>
      </c>
      <c r="K2597">
        <v>3</v>
      </c>
      <c r="L2597">
        <v>15</v>
      </c>
      <c r="M2597">
        <v>-17</v>
      </c>
      <c r="N2597">
        <v>4.37</v>
      </c>
      <c r="P2597">
        <v>-7.0000000000000007E-2</v>
      </c>
      <c r="R2597">
        <v>-0.7</v>
      </c>
      <c r="T2597">
        <v>-7.0000000000000007E-2</v>
      </c>
      <c r="X2597" t="s">
        <v>1516</v>
      </c>
      <c r="Y2597">
        <v>2596</v>
      </c>
      <c r="Z2597" s="1">
        <v>0.28898379629629628</v>
      </c>
      <c r="AA2597" t="s">
        <v>8508</v>
      </c>
      <c r="AB2597">
        <v>-3.0000000000000001E-3</v>
      </c>
      <c r="AC2597">
        <v>2E-3</v>
      </c>
      <c r="AD2597">
        <v>4.37</v>
      </c>
      <c r="AE2597" t="s">
        <v>1516</v>
      </c>
    </row>
    <row r="2598" spans="1:32" x14ac:dyDescent="0.2">
      <c r="A2598">
        <v>2597</v>
      </c>
      <c r="C2598">
        <v>51330</v>
      </c>
      <c r="D2598">
        <v>96314</v>
      </c>
      <c r="F2598">
        <v>6</v>
      </c>
      <c r="G2598">
        <v>57</v>
      </c>
      <c r="H2598">
        <v>25.7</v>
      </c>
      <c r="I2598" t="s">
        <v>24</v>
      </c>
      <c r="J2598">
        <v>11</v>
      </c>
      <c r="K2598">
        <v>54</v>
      </c>
      <c r="L2598">
        <v>27</v>
      </c>
      <c r="M2598">
        <v>11</v>
      </c>
      <c r="N2598">
        <v>6.27</v>
      </c>
      <c r="P2598">
        <v>0.34</v>
      </c>
      <c r="Q2598" t="s">
        <v>2818</v>
      </c>
      <c r="R2598">
        <v>0.27</v>
      </c>
      <c r="S2598" t="s">
        <v>2818</v>
      </c>
      <c r="X2598" t="s">
        <v>1517</v>
      </c>
      <c r="Y2598">
        <v>2597</v>
      </c>
      <c r="Z2598" s="1">
        <v>0.28988078703703707</v>
      </c>
      <c r="AA2598" t="s">
        <v>8509</v>
      </c>
      <c r="AB2598">
        <v>1.9E-2</v>
      </c>
      <c r="AC2598">
        <v>0</v>
      </c>
      <c r="AD2598">
        <v>6.27</v>
      </c>
      <c r="AE2598" t="s">
        <v>8510</v>
      </c>
      <c r="AF2598" t="s">
        <v>36</v>
      </c>
    </row>
    <row r="2599" spans="1:32" x14ac:dyDescent="0.2">
      <c r="A2599">
        <v>2598</v>
      </c>
      <c r="C2599">
        <v>51411</v>
      </c>
      <c r="D2599">
        <v>197371</v>
      </c>
      <c r="F2599">
        <v>6</v>
      </c>
      <c r="G2599">
        <v>55</v>
      </c>
      <c r="H2599">
        <v>54.8</v>
      </c>
      <c r="I2599" t="s">
        <v>26</v>
      </c>
      <c r="J2599">
        <v>31</v>
      </c>
      <c r="K2599">
        <v>47</v>
      </c>
      <c r="L2599">
        <v>24</v>
      </c>
      <c r="M2599">
        <v>-31</v>
      </c>
      <c r="N2599">
        <v>6.36</v>
      </c>
      <c r="X2599" t="s">
        <v>368</v>
      </c>
      <c r="Y2599">
        <v>2598</v>
      </c>
      <c r="Z2599" s="1">
        <v>0.28882870370370367</v>
      </c>
      <c r="AA2599" t="s">
        <v>8202</v>
      </c>
      <c r="AB2599">
        <v>-6.0000000000000001E-3</v>
      </c>
      <c r="AC2599">
        <v>1.2999999999999999E-2</v>
      </c>
      <c r="AD2599">
        <v>6.36</v>
      </c>
      <c r="AE2599" t="s">
        <v>368</v>
      </c>
    </row>
    <row r="2600" spans="1:32" x14ac:dyDescent="0.2">
      <c r="A2600">
        <v>2599</v>
      </c>
      <c r="C2600">
        <v>51424</v>
      </c>
      <c r="D2600">
        <v>133937</v>
      </c>
      <c r="F2600">
        <v>6</v>
      </c>
      <c r="G2600">
        <v>57</v>
      </c>
      <c r="H2600">
        <v>0.1</v>
      </c>
      <c r="I2600" t="s">
        <v>26</v>
      </c>
      <c r="J2600">
        <v>8</v>
      </c>
      <c r="K2600">
        <v>10</v>
      </c>
      <c r="L2600">
        <v>44</v>
      </c>
      <c r="M2600">
        <v>-8</v>
      </c>
      <c r="N2600">
        <v>6.34</v>
      </c>
      <c r="P2600">
        <v>0.64</v>
      </c>
      <c r="R2600">
        <v>0.26</v>
      </c>
      <c r="X2600" t="s">
        <v>1518</v>
      </c>
      <c r="Y2600">
        <v>2599</v>
      </c>
      <c r="Z2600" s="1">
        <v>0.28958449074074072</v>
      </c>
      <c r="AA2600" t="s">
        <v>8511</v>
      </c>
      <c r="AB2600">
        <v>-7.0000000000000001E-3</v>
      </c>
      <c r="AC2600">
        <v>2E-3</v>
      </c>
      <c r="AD2600">
        <v>6.34</v>
      </c>
      <c r="AE2600" t="s">
        <v>5662</v>
      </c>
      <c r="AF2600" t="s">
        <v>36</v>
      </c>
    </row>
    <row r="2601" spans="1:32" x14ac:dyDescent="0.2">
      <c r="A2601">
        <v>2600</v>
      </c>
      <c r="B2601" t="s">
        <v>1519</v>
      </c>
      <c r="C2601">
        <v>51440</v>
      </c>
      <c r="D2601">
        <v>59658</v>
      </c>
      <c r="F2601">
        <v>6</v>
      </c>
      <c r="G2601">
        <v>59</v>
      </c>
      <c r="H2601">
        <v>2.8</v>
      </c>
      <c r="I2601" t="s">
        <v>24</v>
      </c>
      <c r="J2601">
        <v>38</v>
      </c>
      <c r="K2601">
        <v>3</v>
      </c>
      <c r="L2601">
        <v>8</v>
      </c>
      <c r="M2601">
        <v>38</v>
      </c>
      <c r="N2601">
        <v>6</v>
      </c>
      <c r="P2601">
        <v>1.23</v>
      </c>
      <c r="R2601">
        <v>1.17</v>
      </c>
      <c r="X2601" t="s">
        <v>125</v>
      </c>
      <c r="Y2601">
        <v>2600</v>
      </c>
      <c r="Z2601" s="1">
        <v>0.29100462962962964</v>
      </c>
      <c r="AA2601" t="s">
        <v>8512</v>
      </c>
      <c r="AB2601">
        <v>-4.2999999999999997E-2</v>
      </c>
      <c r="AC2601">
        <v>-0.122</v>
      </c>
      <c r="AD2601">
        <v>6</v>
      </c>
      <c r="AE2601" t="s">
        <v>125</v>
      </c>
    </row>
    <row r="2602" spans="1:32" x14ac:dyDescent="0.2">
      <c r="A2602">
        <v>2601</v>
      </c>
      <c r="B2602" t="s">
        <v>1520</v>
      </c>
      <c r="C2602">
        <v>51530</v>
      </c>
      <c r="D2602">
        <v>78929</v>
      </c>
      <c r="F2602">
        <v>6</v>
      </c>
      <c r="G2602">
        <v>58</v>
      </c>
      <c r="H2602">
        <v>47.4</v>
      </c>
      <c r="I2602" t="s">
        <v>24</v>
      </c>
      <c r="J2602">
        <v>26</v>
      </c>
      <c r="K2602">
        <v>4</v>
      </c>
      <c r="L2602">
        <v>52</v>
      </c>
      <c r="M2602">
        <v>26</v>
      </c>
      <c r="N2602">
        <v>6.1</v>
      </c>
      <c r="P2602">
        <v>0.46</v>
      </c>
      <c r="R2602">
        <v>0.02</v>
      </c>
      <c r="X2602" t="s">
        <v>75</v>
      </c>
      <c r="Y2602">
        <v>2601</v>
      </c>
      <c r="Z2602" s="1">
        <v>0.2908263888888889</v>
      </c>
      <c r="AA2602" t="s">
        <v>8513</v>
      </c>
      <c r="AB2602">
        <v>-0.16800000000000001</v>
      </c>
      <c r="AC2602">
        <v>9.2999999999999999E-2</v>
      </c>
      <c r="AD2602">
        <v>6.1</v>
      </c>
      <c r="AE2602" t="s">
        <v>75</v>
      </c>
    </row>
    <row r="2603" spans="1:32" x14ac:dyDescent="0.2">
      <c r="A2603">
        <v>2602</v>
      </c>
      <c r="B2603" t="s">
        <v>1521</v>
      </c>
      <c r="C2603">
        <v>51557</v>
      </c>
      <c r="D2603">
        <v>256344</v>
      </c>
      <c r="F2603">
        <v>6</v>
      </c>
      <c r="G2603">
        <v>51</v>
      </c>
      <c r="H2603">
        <v>27</v>
      </c>
      <c r="I2603" t="s">
        <v>26</v>
      </c>
      <c r="J2603">
        <v>70</v>
      </c>
      <c r="K2603">
        <v>57</v>
      </c>
      <c r="L2603">
        <v>48</v>
      </c>
      <c r="M2603">
        <v>-70</v>
      </c>
      <c r="N2603">
        <v>5.4</v>
      </c>
      <c r="P2603">
        <v>-0.11</v>
      </c>
      <c r="R2603">
        <v>-0.38</v>
      </c>
      <c r="X2603" t="s">
        <v>69</v>
      </c>
      <c r="Y2603">
        <v>2602</v>
      </c>
      <c r="Z2603" s="1">
        <v>0.28572916666666665</v>
      </c>
      <c r="AA2603" t="s">
        <v>8514</v>
      </c>
      <c r="AB2603">
        <v>1E-3</v>
      </c>
      <c r="AC2603">
        <v>2.3E-2</v>
      </c>
      <c r="AD2603">
        <v>5.4</v>
      </c>
      <c r="AE2603" t="s">
        <v>69</v>
      </c>
    </row>
    <row r="2604" spans="1:32" x14ac:dyDescent="0.2">
      <c r="A2604">
        <v>2603</v>
      </c>
      <c r="C2604">
        <v>51630</v>
      </c>
      <c r="D2604">
        <v>172631</v>
      </c>
      <c r="E2604" t="s">
        <v>1522</v>
      </c>
      <c r="F2604">
        <v>6</v>
      </c>
      <c r="G2604">
        <v>57</v>
      </c>
      <c r="H2604">
        <v>14.8</v>
      </c>
      <c r="I2604" t="s">
        <v>26</v>
      </c>
      <c r="J2604">
        <v>22</v>
      </c>
      <c r="K2604">
        <v>12</v>
      </c>
      <c r="L2604">
        <v>12</v>
      </c>
      <c r="M2604">
        <v>-22</v>
      </c>
      <c r="N2604">
        <v>6.61</v>
      </c>
      <c r="P2604">
        <v>-0.19</v>
      </c>
      <c r="R2604">
        <v>-0.8</v>
      </c>
      <c r="X2604" t="s">
        <v>1523</v>
      </c>
      <c r="Y2604">
        <v>2603</v>
      </c>
      <c r="Z2604" s="1">
        <v>0.28975462962962961</v>
      </c>
      <c r="AA2604" t="s">
        <v>8515</v>
      </c>
      <c r="AB2604">
        <v>-6.0000000000000001E-3</v>
      </c>
      <c r="AC2604">
        <v>-1.4999999999999999E-2</v>
      </c>
      <c r="AD2604">
        <v>6.61</v>
      </c>
      <c r="AE2604" t="s">
        <v>8516</v>
      </c>
      <c r="AF2604" t="s">
        <v>36</v>
      </c>
    </row>
    <row r="2605" spans="1:32" x14ac:dyDescent="0.2">
      <c r="A2605">
        <v>2604</v>
      </c>
      <c r="C2605">
        <v>51682</v>
      </c>
      <c r="D2605">
        <v>197388</v>
      </c>
      <c r="F2605">
        <v>6</v>
      </c>
      <c r="G2605">
        <v>56</v>
      </c>
      <c r="H2605">
        <v>45.7</v>
      </c>
      <c r="I2605" t="s">
        <v>26</v>
      </c>
      <c r="J2605">
        <v>35</v>
      </c>
      <c r="K2605">
        <v>20</v>
      </c>
      <c r="L2605">
        <v>30</v>
      </c>
      <c r="M2605">
        <v>-35</v>
      </c>
      <c r="N2605">
        <v>6.29</v>
      </c>
      <c r="P2605">
        <v>1.29</v>
      </c>
      <c r="X2605" t="s">
        <v>125</v>
      </c>
      <c r="Y2605">
        <v>2604</v>
      </c>
      <c r="Z2605" s="1">
        <v>0.28941782407407407</v>
      </c>
      <c r="AA2605" t="s">
        <v>8517</v>
      </c>
      <c r="AB2605">
        <v>-1E-3</v>
      </c>
      <c r="AC2605">
        <v>-3.0000000000000001E-3</v>
      </c>
      <c r="AD2605">
        <v>6.29</v>
      </c>
      <c r="AE2605" t="s">
        <v>125</v>
      </c>
    </row>
    <row r="2606" spans="1:32" x14ac:dyDescent="0.2">
      <c r="A2606">
        <v>2605</v>
      </c>
      <c r="B2606" t="s">
        <v>1524</v>
      </c>
      <c r="C2606">
        <v>51688</v>
      </c>
      <c r="D2606">
        <v>78947</v>
      </c>
      <c r="F2606">
        <v>6</v>
      </c>
      <c r="G2606">
        <v>59</v>
      </c>
      <c r="H2606">
        <v>27.9</v>
      </c>
      <c r="I2606" t="s">
        <v>24</v>
      </c>
      <c r="J2606">
        <v>25</v>
      </c>
      <c r="K2606">
        <v>54</v>
      </c>
      <c r="L2606">
        <v>51</v>
      </c>
      <c r="M2606">
        <v>25</v>
      </c>
      <c r="N2606">
        <v>6.4</v>
      </c>
      <c r="P2606">
        <v>-0.11</v>
      </c>
      <c r="R2606">
        <v>-0.47</v>
      </c>
      <c r="X2606" t="s">
        <v>111</v>
      </c>
      <c r="Y2606">
        <v>2605</v>
      </c>
      <c r="Z2606" s="1">
        <v>0.29129513888888886</v>
      </c>
      <c r="AA2606" t="s">
        <v>8518</v>
      </c>
      <c r="AB2606">
        <v>-1.0999999999999999E-2</v>
      </c>
      <c r="AC2606">
        <v>-8.0000000000000002E-3</v>
      </c>
      <c r="AD2606">
        <v>6.4</v>
      </c>
      <c r="AE2606" t="s">
        <v>111</v>
      </c>
    </row>
    <row r="2607" spans="1:32" x14ac:dyDescent="0.2">
      <c r="A2607">
        <v>2606</v>
      </c>
      <c r="C2607">
        <v>51693</v>
      </c>
      <c r="D2607">
        <v>114713</v>
      </c>
      <c r="F2607">
        <v>6</v>
      </c>
      <c r="G2607">
        <v>58</v>
      </c>
      <c r="H2607">
        <v>39</v>
      </c>
      <c r="I2607" t="s">
        <v>24</v>
      </c>
      <c r="J2607">
        <v>7</v>
      </c>
      <c r="K2607">
        <v>37</v>
      </c>
      <c r="L2607">
        <v>19</v>
      </c>
      <c r="M2607">
        <v>7</v>
      </c>
      <c r="N2607">
        <v>6.27</v>
      </c>
      <c r="P2607">
        <v>0.11</v>
      </c>
      <c r="R2607">
        <v>0.1</v>
      </c>
      <c r="X2607" t="s">
        <v>298</v>
      </c>
      <c r="Y2607">
        <v>2606</v>
      </c>
      <c r="Z2607" s="1">
        <v>0.29072916666666665</v>
      </c>
      <c r="AA2607" t="s">
        <v>8519</v>
      </c>
      <c r="AB2607">
        <v>-1.6E-2</v>
      </c>
      <c r="AC2607">
        <v>-0.03</v>
      </c>
      <c r="AD2607">
        <v>6.27</v>
      </c>
      <c r="AE2607" t="s">
        <v>298</v>
      </c>
    </row>
    <row r="2608" spans="1:32" x14ac:dyDescent="0.2">
      <c r="A2608">
        <v>2607</v>
      </c>
      <c r="C2608">
        <v>51733</v>
      </c>
      <c r="D2608">
        <v>172644</v>
      </c>
      <c r="F2608">
        <v>6</v>
      </c>
      <c r="G2608">
        <v>57</v>
      </c>
      <c r="H2608">
        <v>33.9</v>
      </c>
      <c r="I2608" t="s">
        <v>26</v>
      </c>
      <c r="J2608">
        <v>24</v>
      </c>
      <c r="K2608">
        <v>37</v>
      </c>
      <c r="L2608">
        <v>50</v>
      </c>
      <c r="M2608">
        <v>-24</v>
      </c>
      <c r="N2608">
        <v>5.46</v>
      </c>
      <c r="P2608">
        <v>0.36</v>
      </c>
      <c r="R2608">
        <v>0.03</v>
      </c>
      <c r="W2608" t="s">
        <v>216</v>
      </c>
      <c r="X2608" t="s">
        <v>2891</v>
      </c>
      <c r="Y2608">
        <v>2607</v>
      </c>
      <c r="Z2608" s="1">
        <v>0.28997569444444443</v>
      </c>
      <c r="AA2608" t="s">
        <v>8520</v>
      </c>
      <c r="AB2608">
        <v>-5.8000000000000003E-2</v>
      </c>
      <c r="AC2608">
        <v>0.106</v>
      </c>
      <c r="AD2608">
        <v>5.46</v>
      </c>
      <c r="AE2608" t="s">
        <v>7745</v>
      </c>
    </row>
    <row r="2609" spans="1:32" x14ac:dyDescent="0.2">
      <c r="A2609">
        <v>2608</v>
      </c>
      <c r="C2609">
        <v>51799</v>
      </c>
      <c r="D2609">
        <v>218324</v>
      </c>
      <c r="F2609">
        <v>6</v>
      </c>
      <c r="G2609">
        <v>56</v>
      </c>
      <c r="H2609">
        <v>16</v>
      </c>
      <c r="I2609" t="s">
        <v>26</v>
      </c>
      <c r="J2609">
        <v>48</v>
      </c>
      <c r="K2609">
        <v>43</v>
      </c>
      <c r="L2609">
        <v>16</v>
      </c>
      <c r="M2609">
        <v>-48</v>
      </c>
      <c r="N2609">
        <v>4.95</v>
      </c>
      <c r="P2609">
        <v>1.69</v>
      </c>
      <c r="R2609">
        <v>1.92</v>
      </c>
      <c r="T2609">
        <v>1.18</v>
      </c>
      <c r="X2609" t="s">
        <v>419</v>
      </c>
      <c r="Y2609">
        <v>2608</v>
      </c>
      <c r="Z2609" s="1">
        <v>0.28907407407407409</v>
      </c>
      <c r="AA2609" t="s">
        <v>8521</v>
      </c>
      <c r="AB2609">
        <v>6.0000000000000001E-3</v>
      </c>
      <c r="AC2609">
        <v>0.01</v>
      </c>
      <c r="AD2609">
        <v>4.95</v>
      </c>
      <c r="AE2609" t="s">
        <v>419</v>
      </c>
    </row>
    <row r="2610" spans="1:32" x14ac:dyDescent="0.2">
      <c r="A2610">
        <v>2609</v>
      </c>
      <c r="C2610">
        <v>51802</v>
      </c>
      <c r="D2610">
        <v>1168</v>
      </c>
      <c r="E2610" t="s">
        <v>1525</v>
      </c>
      <c r="F2610">
        <v>7</v>
      </c>
      <c r="G2610">
        <v>40</v>
      </c>
      <c r="H2610">
        <v>30.5</v>
      </c>
      <c r="I2610" t="s">
        <v>24</v>
      </c>
      <c r="J2610">
        <v>87</v>
      </c>
      <c r="K2610">
        <v>1</v>
      </c>
      <c r="L2610">
        <v>12</v>
      </c>
      <c r="M2610">
        <v>87</v>
      </c>
      <c r="N2610">
        <v>5.07</v>
      </c>
      <c r="P2610">
        <v>1.63</v>
      </c>
      <c r="R2610">
        <v>1.97</v>
      </c>
      <c r="T2610">
        <v>0.88</v>
      </c>
      <c r="U2610" t="s">
        <v>93</v>
      </c>
      <c r="X2610" t="s">
        <v>503</v>
      </c>
      <c r="Y2610">
        <v>2609</v>
      </c>
      <c r="Z2610" s="1">
        <v>0.31979745370370372</v>
      </c>
      <c r="AA2610" t="s">
        <v>8522</v>
      </c>
      <c r="AB2610">
        <v>-4.4999999999999998E-2</v>
      </c>
      <c r="AC2610">
        <v>-2.8000000000000001E-2</v>
      </c>
      <c r="AD2610">
        <v>5.07</v>
      </c>
      <c r="AE2610" t="s">
        <v>353</v>
      </c>
      <c r="AF2610" t="s">
        <v>36</v>
      </c>
    </row>
    <row r="2611" spans="1:32" x14ac:dyDescent="0.2">
      <c r="A2611">
        <v>2610</v>
      </c>
      <c r="C2611">
        <v>51814</v>
      </c>
      <c r="D2611">
        <v>114722</v>
      </c>
      <c r="F2611">
        <v>6</v>
      </c>
      <c r="G2611">
        <v>58</v>
      </c>
      <c r="H2611">
        <v>57</v>
      </c>
      <c r="I2611" t="s">
        <v>24</v>
      </c>
      <c r="J2611">
        <v>3</v>
      </c>
      <c r="K2611">
        <v>36</v>
      </c>
      <c r="L2611">
        <v>8</v>
      </c>
      <c r="M2611">
        <v>3</v>
      </c>
      <c r="N2611">
        <v>5.97</v>
      </c>
      <c r="P2611">
        <v>1.06</v>
      </c>
      <c r="R2611">
        <v>0.88</v>
      </c>
      <c r="X2611" t="s">
        <v>71</v>
      </c>
      <c r="Y2611">
        <v>2610</v>
      </c>
      <c r="Z2611" s="1">
        <v>0.29093750000000002</v>
      </c>
      <c r="AA2611" t="s">
        <v>8523</v>
      </c>
      <c r="AB2611">
        <v>-2E-3</v>
      </c>
      <c r="AC2611">
        <v>-4.0000000000000001E-3</v>
      </c>
      <c r="AD2611">
        <v>5.97</v>
      </c>
      <c r="AE2611" t="s">
        <v>71</v>
      </c>
    </row>
    <row r="2612" spans="1:32" x14ac:dyDescent="0.2">
      <c r="A2612">
        <v>2611</v>
      </c>
      <c r="C2612">
        <v>51823</v>
      </c>
      <c r="D2612">
        <v>172650</v>
      </c>
      <c r="F2612">
        <v>6</v>
      </c>
      <c r="G2612">
        <v>57</v>
      </c>
      <c r="H2612">
        <v>42.4</v>
      </c>
      <c r="I2612" t="s">
        <v>26</v>
      </c>
      <c r="J2612">
        <v>27</v>
      </c>
      <c r="K2612">
        <v>32</v>
      </c>
      <c r="L2612">
        <v>15</v>
      </c>
      <c r="M2612">
        <v>-27</v>
      </c>
      <c r="N2612">
        <v>6.23</v>
      </c>
      <c r="P2612">
        <v>-0.14000000000000001</v>
      </c>
      <c r="R2612">
        <v>-0.66</v>
      </c>
      <c r="X2612" t="s">
        <v>3156</v>
      </c>
      <c r="Y2612">
        <v>2611</v>
      </c>
      <c r="Z2612" s="1">
        <v>0.2900740740740741</v>
      </c>
      <c r="AA2612" t="s">
        <v>8524</v>
      </c>
      <c r="AB2612">
        <v>-3.4000000000000002E-2</v>
      </c>
      <c r="AC2612">
        <v>5.0000000000000001E-3</v>
      </c>
      <c r="AD2612">
        <v>6.23</v>
      </c>
      <c r="AE2612" t="s">
        <v>3156</v>
      </c>
    </row>
    <row r="2613" spans="1:32" x14ac:dyDescent="0.2">
      <c r="A2613">
        <v>2612</v>
      </c>
      <c r="C2613">
        <v>51825</v>
      </c>
      <c r="D2613">
        <v>197402</v>
      </c>
      <c r="F2613">
        <v>6</v>
      </c>
      <c r="G2613">
        <v>57</v>
      </c>
      <c r="H2613">
        <v>17.600000000000001</v>
      </c>
      <c r="I2613" t="s">
        <v>26</v>
      </c>
      <c r="J2613">
        <v>35</v>
      </c>
      <c r="K2613">
        <v>30</v>
      </c>
      <c r="L2613">
        <v>27</v>
      </c>
      <c r="M2613">
        <v>-35</v>
      </c>
      <c r="N2613">
        <v>6.23</v>
      </c>
      <c r="P2613">
        <v>0.46</v>
      </c>
      <c r="R2613">
        <v>-0.04</v>
      </c>
      <c r="X2613" t="s">
        <v>2929</v>
      </c>
      <c r="Y2613">
        <v>2612</v>
      </c>
      <c r="Z2613" s="1">
        <v>0.28978703703703707</v>
      </c>
      <c r="AA2613" t="s">
        <v>8525</v>
      </c>
      <c r="AB2613">
        <v>-3.6999999999999998E-2</v>
      </c>
      <c r="AC2613">
        <v>8.0000000000000002E-3</v>
      </c>
      <c r="AD2613">
        <v>6.23</v>
      </c>
      <c r="AE2613" t="s">
        <v>6421</v>
      </c>
    </row>
    <row r="2614" spans="1:32" x14ac:dyDescent="0.2">
      <c r="A2614">
        <v>2613</v>
      </c>
      <c r="C2614">
        <v>51892</v>
      </c>
      <c r="D2614">
        <v>114731</v>
      </c>
      <c r="F2614">
        <v>6</v>
      </c>
      <c r="G2614">
        <v>59</v>
      </c>
      <c r="H2614">
        <v>20.100000000000001</v>
      </c>
      <c r="I2614" t="s">
        <v>24</v>
      </c>
      <c r="J2614">
        <v>7</v>
      </c>
      <c r="K2614">
        <v>19</v>
      </c>
      <c r="L2614">
        <v>1</v>
      </c>
      <c r="M2614">
        <v>7</v>
      </c>
      <c r="N2614">
        <v>6.35</v>
      </c>
      <c r="P2614">
        <v>-0.11</v>
      </c>
      <c r="R2614">
        <v>-0.47</v>
      </c>
      <c r="X2614" t="s">
        <v>112</v>
      </c>
      <c r="Y2614">
        <v>2613</v>
      </c>
      <c r="Z2614" s="1">
        <v>0.2912048611111111</v>
      </c>
      <c r="AA2614" t="s">
        <v>8526</v>
      </c>
      <c r="AB2614">
        <v>-1.9E-2</v>
      </c>
      <c r="AC2614">
        <v>-1.0999999999999999E-2</v>
      </c>
      <c r="AD2614">
        <v>6.35</v>
      </c>
      <c r="AE2614" t="s">
        <v>112</v>
      </c>
    </row>
    <row r="2615" spans="1:32" x14ac:dyDescent="0.2">
      <c r="A2615">
        <v>2614</v>
      </c>
      <c r="C2615">
        <v>51925</v>
      </c>
      <c r="D2615">
        <v>172656</v>
      </c>
      <c r="E2615">
        <v>3316</v>
      </c>
      <c r="F2615">
        <v>6</v>
      </c>
      <c r="G2615">
        <v>58</v>
      </c>
      <c r="H2615">
        <v>7.6</v>
      </c>
      <c r="I2615" t="s">
        <v>26</v>
      </c>
      <c r="J2615">
        <v>27</v>
      </c>
      <c r="K2615">
        <v>9</v>
      </c>
      <c r="L2615">
        <v>53</v>
      </c>
      <c r="M2615">
        <v>-27</v>
      </c>
      <c r="N2615">
        <v>6.37</v>
      </c>
      <c r="P2615">
        <v>-0.19</v>
      </c>
      <c r="R2615">
        <v>-0.82</v>
      </c>
      <c r="X2615" t="s">
        <v>1526</v>
      </c>
      <c r="Y2615">
        <v>2614</v>
      </c>
      <c r="Z2615" s="1">
        <v>0.29036574074074073</v>
      </c>
      <c r="AA2615" t="s">
        <v>8527</v>
      </c>
      <c r="AB2615">
        <v>6.0000000000000001E-3</v>
      </c>
      <c r="AC2615">
        <v>-8.0000000000000002E-3</v>
      </c>
      <c r="AD2615">
        <v>6.37</v>
      </c>
      <c r="AE2615" t="s">
        <v>5651</v>
      </c>
      <c r="AF2615" t="s">
        <v>36</v>
      </c>
    </row>
    <row r="2616" spans="1:32" x14ac:dyDescent="0.2">
      <c r="A2616">
        <v>2615</v>
      </c>
      <c r="B2616" t="s">
        <v>1527</v>
      </c>
      <c r="C2616">
        <v>52005</v>
      </c>
      <c r="D2616">
        <v>96363</v>
      </c>
      <c r="F2616">
        <v>7</v>
      </c>
      <c r="G2616">
        <v>0</v>
      </c>
      <c r="H2616">
        <v>15.8</v>
      </c>
      <c r="I2616" t="s">
        <v>24</v>
      </c>
      <c r="J2616">
        <v>16</v>
      </c>
      <c r="K2616">
        <v>4</v>
      </c>
      <c r="L2616">
        <v>44</v>
      </c>
      <c r="M2616">
        <v>16</v>
      </c>
      <c r="N2616">
        <v>5.68</v>
      </c>
      <c r="P2616">
        <v>1.66</v>
      </c>
      <c r="R2616">
        <v>1.82</v>
      </c>
      <c r="T2616">
        <v>0.85</v>
      </c>
      <c r="X2616" t="s">
        <v>2930</v>
      </c>
      <c r="Y2616">
        <v>2615</v>
      </c>
      <c r="Z2616" s="1">
        <v>0.29184953703703703</v>
      </c>
      <c r="AA2616" t="s">
        <v>8528</v>
      </c>
      <c r="AB2616">
        <v>-7.0000000000000001E-3</v>
      </c>
      <c r="AC2616">
        <v>-5.0000000000000001E-3</v>
      </c>
      <c r="AD2616">
        <v>5.68</v>
      </c>
      <c r="AE2616" t="s">
        <v>2930</v>
      </c>
    </row>
    <row r="2617" spans="1:32" x14ac:dyDescent="0.2">
      <c r="A2617">
        <v>2616</v>
      </c>
      <c r="C2617">
        <v>52018</v>
      </c>
      <c r="D2617">
        <v>172669</v>
      </c>
      <c r="F2617">
        <v>6</v>
      </c>
      <c r="G2617">
        <v>58</v>
      </c>
      <c r="H2617">
        <v>35.9</v>
      </c>
      <c r="I2617" t="s">
        <v>26</v>
      </c>
      <c r="J2617">
        <v>25</v>
      </c>
      <c r="K2617">
        <v>24</v>
      </c>
      <c r="L2617">
        <v>50</v>
      </c>
      <c r="M2617">
        <v>-25</v>
      </c>
      <c r="N2617">
        <v>5.59</v>
      </c>
      <c r="P2617">
        <v>-0.16</v>
      </c>
      <c r="R2617">
        <v>-0.7</v>
      </c>
      <c r="X2617" t="s">
        <v>368</v>
      </c>
      <c r="Y2617">
        <v>2616</v>
      </c>
      <c r="Z2617" s="1">
        <v>0.29069328703703706</v>
      </c>
      <c r="AA2617" t="s">
        <v>8529</v>
      </c>
      <c r="AB2617">
        <v>-0.01</v>
      </c>
      <c r="AC2617">
        <v>1.4999999999999999E-2</v>
      </c>
      <c r="AD2617">
        <v>5.59</v>
      </c>
      <c r="AE2617" t="s">
        <v>368</v>
      </c>
    </row>
    <row r="2618" spans="1:32" x14ac:dyDescent="0.2">
      <c r="A2618">
        <v>2617</v>
      </c>
      <c r="C2618">
        <v>52030</v>
      </c>
      <c r="D2618">
        <v>6074</v>
      </c>
      <c r="F2618">
        <v>7</v>
      </c>
      <c r="G2618">
        <v>5</v>
      </c>
      <c r="H2618">
        <v>51.8</v>
      </c>
      <c r="I2618" t="s">
        <v>24</v>
      </c>
      <c r="J2618">
        <v>70</v>
      </c>
      <c r="K2618">
        <v>43</v>
      </c>
      <c r="L2618">
        <v>55</v>
      </c>
      <c r="M2618">
        <v>70</v>
      </c>
      <c r="N2618">
        <v>6.5</v>
      </c>
      <c r="O2618" t="s">
        <v>103</v>
      </c>
      <c r="X2618" t="s">
        <v>54</v>
      </c>
      <c r="Y2618">
        <v>2617</v>
      </c>
      <c r="Z2618" s="1">
        <v>0.29573842592592592</v>
      </c>
      <c r="AA2618" t="s">
        <v>8530</v>
      </c>
      <c r="AB2618">
        <v>3.6999999999999998E-2</v>
      </c>
      <c r="AC2618">
        <v>-8.0000000000000002E-3</v>
      </c>
      <c r="AD2618">
        <v>6.5</v>
      </c>
      <c r="AE2618" t="s">
        <v>54</v>
      </c>
    </row>
    <row r="2619" spans="1:32" x14ac:dyDescent="0.2">
      <c r="A2619">
        <v>2618</v>
      </c>
      <c r="B2619" t="s">
        <v>1528</v>
      </c>
      <c r="C2619">
        <v>52089</v>
      </c>
      <c r="D2619">
        <v>172676</v>
      </c>
      <c r="F2619">
        <v>6</v>
      </c>
      <c r="G2619">
        <v>58</v>
      </c>
      <c r="H2619">
        <v>37.5</v>
      </c>
      <c r="I2619" t="s">
        <v>26</v>
      </c>
      <c r="J2619">
        <v>28</v>
      </c>
      <c r="K2619">
        <v>58</v>
      </c>
      <c r="L2619">
        <v>20</v>
      </c>
      <c r="M2619">
        <v>-28</v>
      </c>
      <c r="N2619">
        <v>1.5</v>
      </c>
      <c r="P2619">
        <v>-0.21</v>
      </c>
      <c r="R2619">
        <v>-0.93</v>
      </c>
      <c r="T2619">
        <v>-0.21</v>
      </c>
      <c r="X2619" t="s">
        <v>1529</v>
      </c>
      <c r="Y2619">
        <v>2618</v>
      </c>
      <c r="Z2619" s="1">
        <v>0.29071180555555554</v>
      </c>
      <c r="AA2619" t="s">
        <v>8531</v>
      </c>
      <c r="AB2619">
        <v>4.0000000000000001E-3</v>
      </c>
      <c r="AC2619">
        <v>3.0000000000000001E-3</v>
      </c>
      <c r="AD2619">
        <v>1.5</v>
      </c>
      <c r="AE2619" t="s">
        <v>1529</v>
      </c>
    </row>
    <row r="2620" spans="1:32" x14ac:dyDescent="0.2">
      <c r="A2620">
        <v>2619</v>
      </c>
      <c r="C2620">
        <v>52092</v>
      </c>
      <c r="D2620">
        <v>197427</v>
      </c>
      <c r="F2620">
        <v>6</v>
      </c>
      <c r="G2620">
        <v>58</v>
      </c>
      <c r="H2620">
        <v>25.1</v>
      </c>
      <c r="I2620" t="s">
        <v>26</v>
      </c>
      <c r="J2620">
        <v>34</v>
      </c>
      <c r="K2620">
        <v>6</v>
      </c>
      <c r="L2620">
        <v>42</v>
      </c>
      <c r="M2620">
        <v>-34</v>
      </c>
      <c r="N2620">
        <v>5.0599999999999996</v>
      </c>
      <c r="P2620">
        <v>-0.16</v>
      </c>
      <c r="R2620">
        <v>-0.65</v>
      </c>
      <c r="X2620" t="s">
        <v>368</v>
      </c>
      <c r="Y2620">
        <v>2619</v>
      </c>
      <c r="Z2620" s="1">
        <v>0.29056828703703702</v>
      </c>
      <c r="AA2620" t="s">
        <v>8532</v>
      </c>
      <c r="AB2620">
        <v>-6.0000000000000001E-3</v>
      </c>
      <c r="AC2620">
        <v>5.0000000000000001E-3</v>
      </c>
      <c r="AD2620">
        <v>5.0599999999999996</v>
      </c>
      <c r="AE2620" t="s">
        <v>368</v>
      </c>
    </row>
    <row r="2621" spans="1:32" x14ac:dyDescent="0.2">
      <c r="A2621">
        <v>2620</v>
      </c>
      <c r="C2621">
        <v>52100</v>
      </c>
      <c r="D2621">
        <v>59697</v>
      </c>
      <c r="F2621">
        <v>7</v>
      </c>
      <c r="G2621">
        <v>1</v>
      </c>
      <c r="H2621">
        <v>17.2</v>
      </c>
      <c r="I2621" t="s">
        <v>24</v>
      </c>
      <c r="J2621">
        <v>32</v>
      </c>
      <c r="K2621">
        <v>24</v>
      </c>
      <c r="L2621">
        <v>52</v>
      </c>
      <c r="M2621">
        <v>32</v>
      </c>
      <c r="N2621">
        <v>6.59</v>
      </c>
      <c r="P2621">
        <v>0.27</v>
      </c>
      <c r="R2621">
        <v>0.14000000000000001</v>
      </c>
      <c r="X2621" t="s">
        <v>356</v>
      </c>
      <c r="Y2621">
        <v>2620</v>
      </c>
      <c r="Z2621" s="1">
        <v>0.29256018518518517</v>
      </c>
      <c r="AA2621" t="s">
        <v>8533</v>
      </c>
      <c r="AB2621">
        <v>1.0999999999999999E-2</v>
      </c>
      <c r="AC2621">
        <v>-0.02</v>
      </c>
      <c r="AD2621">
        <v>6.59</v>
      </c>
      <c r="AE2621" t="s">
        <v>356</v>
      </c>
    </row>
    <row r="2622" spans="1:32" x14ac:dyDescent="0.2">
      <c r="A2622">
        <v>2621</v>
      </c>
      <c r="C2622">
        <v>52140</v>
      </c>
      <c r="D2622">
        <v>197432</v>
      </c>
      <c r="F2622">
        <v>6</v>
      </c>
      <c r="G2622">
        <v>58</v>
      </c>
      <c r="H2622">
        <v>43.8</v>
      </c>
      <c r="I2622" t="s">
        <v>26</v>
      </c>
      <c r="J2622">
        <v>30</v>
      </c>
      <c r="K2622">
        <v>59</v>
      </c>
      <c r="L2622">
        <v>52</v>
      </c>
      <c r="M2622">
        <v>-30</v>
      </c>
      <c r="N2622">
        <v>6.42</v>
      </c>
      <c r="P2622">
        <v>-0.14000000000000001</v>
      </c>
      <c r="R2622">
        <v>-0.61</v>
      </c>
      <c r="X2622" t="s">
        <v>368</v>
      </c>
      <c r="Y2622">
        <v>2621</v>
      </c>
      <c r="Z2622" s="1">
        <v>0.29078472222222224</v>
      </c>
      <c r="AA2622" t="s">
        <v>8534</v>
      </c>
      <c r="AB2622">
        <v>4.0000000000000001E-3</v>
      </c>
      <c r="AC2622">
        <v>2.1000000000000001E-2</v>
      </c>
      <c r="AD2622">
        <v>6.42</v>
      </c>
      <c r="AE2622" t="s">
        <v>368</v>
      </c>
    </row>
    <row r="2623" spans="1:32" x14ac:dyDescent="0.2">
      <c r="A2623">
        <v>2622</v>
      </c>
      <c r="C2623">
        <v>52265</v>
      </c>
      <c r="D2623">
        <v>134031</v>
      </c>
      <c r="F2623">
        <v>7</v>
      </c>
      <c r="G2623">
        <v>0</v>
      </c>
      <c r="H2623">
        <v>18</v>
      </c>
      <c r="I2623" t="s">
        <v>26</v>
      </c>
      <c r="J2623">
        <v>5</v>
      </c>
      <c r="K2623">
        <v>22</v>
      </c>
      <c r="L2623">
        <v>1</v>
      </c>
      <c r="M2623">
        <v>-5</v>
      </c>
      <c r="N2623">
        <v>6.3</v>
      </c>
      <c r="P2623">
        <v>0.56999999999999995</v>
      </c>
      <c r="R2623">
        <v>0.09</v>
      </c>
      <c r="X2623" t="s">
        <v>1530</v>
      </c>
      <c r="Y2623">
        <v>2622</v>
      </c>
      <c r="Z2623" s="1">
        <v>0.291875</v>
      </c>
      <c r="AA2623" t="s">
        <v>8535</v>
      </c>
      <c r="AB2623">
        <v>-0.11799999999999999</v>
      </c>
      <c r="AC2623">
        <v>8.7999999999999995E-2</v>
      </c>
      <c r="AD2623">
        <v>6.3</v>
      </c>
      <c r="AE2623" t="s">
        <v>86</v>
      </c>
      <c r="AF2623" t="s">
        <v>36</v>
      </c>
    </row>
    <row r="2624" spans="1:32" x14ac:dyDescent="0.2">
      <c r="A2624">
        <v>2623</v>
      </c>
      <c r="C2624">
        <v>52273</v>
      </c>
      <c r="D2624">
        <v>172700</v>
      </c>
      <c r="F2624">
        <v>6</v>
      </c>
      <c r="G2624">
        <v>59</v>
      </c>
      <c r="H2624">
        <v>39.299999999999997</v>
      </c>
      <c r="I2624" t="s">
        <v>26</v>
      </c>
      <c r="J2624">
        <v>21</v>
      </c>
      <c r="K2624">
        <v>36</v>
      </c>
      <c r="L2624">
        <v>12</v>
      </c>
      <c r="M2624">
        <v>-21</v>
      </c>
      <c r="N2624">
        <v>6.26</v>
      </c>
      <c r="P2624">
        <v>-0.15</v>
      </c>
      <c r="R2624">
        <v>-0.78</v>
      </c>
      <c r="X2624" t="s">
        <v>1531</v>
      </c>
      <c r="Y2624">
        <v>2623</v>
      </c>
      <c r="Z2624" s="1">
        <v>0.29142708333333334</v>
      </c>
      <c r="AA2624" t="s">
        <v>8536</v>
      </c>
      <c r="AB2624">
        <v>-2E-3</v>
      </c>
      <c r="AC2624">
        <v>-0.01</v>
      </c>
      <c r="AD2624">
        <v>6.26</v>
      </c>
      <c r="AE2624" t="s">
        <v>8537</v>
      </c>
      <c r="AF2624" t="s">
        <v>36</v>
      </c>
    </row>
    <row r="2625" spans="1:32" x14ac:dyDescent="0.2">
      <c r="A2625">
        <v>2624</v>
      </c>
      <c r="C2625">
        <v>52312</v>
      </c>
      <c r="D2625">
        <v>134036</v>
      </c>
      <c r="F2625">
        <v>7</v>
      </c>
      <c r="G2625">
        <v>0</v>
      </c>
      <c r="H2625">
        <v>23.7</v>
      </c>
      <c r="I2625" t="s">
        <v>26</v>
      </c>
      <c r="J2625">
        <v>8</v>
      </c>
      <c r="K2625">
        <v>24</v>
      </c>
      <c r="L2625">
        <v>25</v>
      </c>
      <c r="M2625">
        <v>-8</v>
      </c>
      <c r="N2625">
        <v>5.96</v>
      </c>
      <c r="P2625">
        <v>-0.08</v>
      </c>
      <c r="R2625">
        <v>-0.34</v>
      </c>
      <c r="X2625" t="s">
        <v>39</v>
      </c>
      <c r="Y2625">
        <v>2624</v>
      </c>
      <c r="Z2625" s="1">
        <v>0.29194097222222221</v>
      </c>
      <c r="AA2625" t="s">
        <v>8538</v>
      </c>
      <c r="AB2625">
        <v>-8.9999999999999993E-3</v>
      </c>
      <c r="AC2625">
        <v>1E-3</v>
      </c>
      <c r="AD2625">
        <v>5.96</v>
      </c>
      <c r="AE2625" t="s">
        <v>39</v>
      </c>
    </row>
    <row r="2626" spans="1:32" x14ac:dyDescent="0.2">
      <c r="A2626">
        <v>2625</v>
      </c>
      <c r="C2626">
        <v>52348</v>
      </c>
      <c r="D2626">
        <v>172718</v>
      </c>
      <c r="F2626">
        <v>7</v>
      </c>
      <c r="G2626">
        <v>0</v>
      </c>
      <c r="H2626">
        <v>8.1</v>
      </c>
      <c r="I2626" t="s">
        <v>26</v>
      </c>
      <c r="J2626">
        <v>20</v>
      </c>
      <c r="K2626">
        <v>9</v>
      </c>
      <c r="L2626">
        <v>32</v>
      </c>
      <c r="M2626">
        <v>-20</v>
      </c>
      <c r="N2626">
        <v>6.31</v>
      </c>
      <c r="P2626">
        <v>-0.15</v>
      </c>
      <c r="R2626">
        <v>-0.62</v>
      </c>
      <c r="X2626" t="s">
        <v>1532</v>
      </c>
      <c r="Y2626">
        <v>2625</v>
      </c>
      <c r="Z2626" s="1">
        <v>0.29176041666666669</v>
      </c>
      <c r="AA2626" t="s">
        <v>8539</v>
      </c>
      <c r="AB2626">
        <v>-2.8000000000000001E-2</v>
      </c>
      <c r="AC2626">
        <v>-8.0000000000000002E-3</v>
      </c>
      <c r="AD2626">
        <v>6.31</v>
      </c>
      <c r="AE2626" t="s">
        <v>1532</v>
      </c>
    </row>
    <row r="2627" spans="1:32" x14ac:dyDescent="0.2">
      <c r="A2627">
        <v>2626</v>
      </c>
      <c r="C2627">
        <v>52362</v>
      </c>
      <c r="D2627">
        <v>218360</v>
      </c>
      <c r="F2627">
        <v>6</v>
      </c>
      <c r="G2627">
        <v>58</v>
      </c>
      <c r="H2627">
        <v>41.8</v>
      </c>
      <c r="I2627" t="s">
        <v>26</v>
      </c>
      <c r="J2627">
        <v>45</v>
      </c>
      <c r="K2627">
        <v>46</v>
      </c>
      <c r="L2627">
        <v>5</v>
      </c>
      <c r="M2627">
        <v>-45</v>
      </c>
      <c r="N2627">
        <v>6.22</v>
      </c>
      <c r="P2627">
        <v>0</v>
      </c>
      <c r="R2627">
        <v>-0.06</v>
      </c>
      <c r="T2627">
        <v>-0.01</v>
      </c>
      <c r="U2627" t="s">
        <v>183</v>
      </c>
      <c r="X2627" t="s">
        <v>134</v>
      </c>
      <c r="Y2627">
        <v>2626</v>
      </c>
      <c r="Z2627" s="1">
        <v>0.29076157407407405</v>
      </c>
      <c r="AA2627" t="s">
        <v>8540</v>
      </c>
      <c r="AB2627">
        <v>-5.0000000000000001E-3</v>
      </c>
      <c r="AC2627">
        <v>-2.1000000000000001E-2</v>
      </c>
      <c r="AD2627">
        <v>6.22</v>
      </c>
      <c r="AE2627" t="s">
        <v>134</v>
      </c>
    </row>
    <row r="2628" spans="1:32" x14ac:dyDescent="0.2">
      <c r="A2628">
        <v>2627</v>
      </c>
      <c r="C2628">
        <v>52382</v>
      </c>
      <c r="D2628">
        <v>134041</v>
      </c>
      <c r="F2628">
        <v>7</v>
      </c>
      <c r="G2628">
        <v>0</v>
      </c>
      <c r="H2628">
        <v>39.299999999999997</v>
      </c>
      <c r="I2628" t="s">
        <v>26</v>
      </c>
      <c r="J2628">
        <v>9</v>
      </c>
      <c r="K2628">
        <v>12</v>
      </c>
      <c r="L2628">
        <v>11</v>
      </c>
      <c r="M2628">
        <v>-9</v>
      </c>
      <c r="N2628">
        <v>6.49</v>
      </c>
      <c r="P2628">
        <v>0.21</v>
      </c>
      <c r="R2628">
        <v>-0.75</v>
      </c>
      <c r="X2628" t="s">
        <v>2230</v>
      </c>
      <c r="Y2628">
        <v>2627</v>
      </c>
      <c r="Z2628" s="1">
        <v>0.29212152777777778</v>
      </c>
      <c r="AA2628" t="s">
        <v>8541</v>
      </c>
      <c r="AB2628">
        <v>-7.0000000000000001E-3</v>
      </c>
      <c r="AC2628">
        <v>-6.0000000000000001E-3</v>
      </c>
      <c r="AD2628">
        <v>6.49</v>
      </c>
      <c r="AE2628" t="s">
        <v>2230</v>
      </c>
    </row>
    <row r="2629" spans="1:32" x14ac:dyDescent="0.2">
      <c r="A2629">
        <v>2628</v>
      </c>
      <c r="C2629">
        <v>52437</v>
      </c>
      <c r="D2629">
        <v>172725</v>
      </c>
      <c r="E2629" t="s">
        <v>1533</v>
      </c>
      <c r="F2629">
        <v>7</v>
      </c>
      <c r="G2629">
        <v>0</v>
      </c>
      <c r="H2629">
        <v>19.3</v>
      </c>
      <c r="I2629" t="s">
        <v>26</v>
      </c>
      <c r="J2629">
        <v>22</v>
      </c>
      <c r="K2629">
        <v>7</v>
      </c>
      <c r="L2629">
        <v>10</v>
      </c>
      <c r="M2629">
        <v>-22</v>
      </c>
      <c r="N2629">
        <v>6.53</v>
      </c>
      <c r="P2629">
        <v>-0.17</v>
      </c>
      <c r="R2629">
        <v>-0.82</v>
      </c>
      <c r="T2629">
        <v>-0.18</v>
      </c>
      <c r="X2629" t="s">
        <v>1534</v>
      </c>
      <c r="Y2629">
        <v>2628</v>
      </c>
      <c r="Z2629" s="1">
        <v>0.29189004629629628</v>
      </c>
      <c r="AA2629" t="s">
        <v>8542</v>
      </c>
      <c r="AB2629">
        <v>-6.0000000000000001E-3</v>
      </c>
      <c r="AC2629">
        <v>-1.7999999999999999E-2</v>
      </c>
      <c r="AD2629">
        <v>6.53</v>
      </c>
      <c r="AE2629" t="s">
        <v>7045</v>
      </c>
      <c r="AF2629" t="s">
        <v>36</v>
      </c>
    </row>
    <row r="2630" spans="1:32" x14ac:dyDescent="0.2">
      <c r="A2630">
        <v>2629</v>
      </c>
      <c r="C2630">
        <v>52479</v>
      </c>
      <c r="D2630">
        <v>114798</v>
      </c>
      <c r="F2630">
        <v>7</v>
      </c>
      <c r="G2630">
        <v>1</v>
      </c>
      <c r="H2630">
        <v>41.4</v>
      </c>
      <c r="I2630" t="s">
        <v>24</v>
      </c>
      <c r="J2630">
        <v>4</v>
      </c>
      <c r="K2630">
        <v>49</v>
      </c>
      <c r="L2630">
        <v>5</v>
      </c>
      <c r="M2630">
        <v>4</v>
      </c>
      <c r="N2630">
        <v>6.63</v>
      </c>
      <c r="P2630">
        <v>0.06</v>
      </c>
      <c r="R2630">
        <v>0.1</v>
      </c>
      <c r="X2630" t="s">
        <v>1535</v>
      </c>
      <c r="Y2630">
        <v>2629</v>
      </c>
      <c r="Z2630" s="1">
        <v>0.29284027777777777</v>
      </c>
      <c r="AA2630" t="s">
        <v>8543</v>
      </c>
      <c r="AB2630">
        <v>-6.0000000000000001E-3</v>
      </c>
      <c r="AC2630">
        <v>-1E-3</v>
      </c>
      <c r="AD2630">
        <v>6.63</v>
      </c>
      <c r="AE2630" t="s">
        <v>1535</v>
      </c>
    </row>
    <row r="2631" spans="1:32" x14ac:dyDescent="0.2">
      <c r="A2631">
        <v>2630</v>
      </c>
      <c r="B2631" t="s">
        <v>1536</v>
      </c>
      <c r="C2631">
        <v>52497</v>
      </c>
      <c r="D2631">
        <v>78999</v>
      </c>
      <c r="E2631" t="s">
        <v>1537</v>
      </c>
      <c r="F2631">
        <v>7</v>
      </c>
      <c r="G2631">
        <v>2</v>
      </c>
      <c r="H2631">
        <v>24.8</v>
      </c>
      <c r="I2631" t="s">
        <v>24</v>
      </c>
      <c r="J2631">
        <v>24</v>
      </c>
      <c r="K2631">
        <v>12</v>
      </c>
      <c r="L2631">
        <v>55</v>
      </c>
      <c r="M2631">
        <v>24</v>
      </c>
      <c r="N2631">
        <v>5.18</v>
      </c>
      <c r="P2631">
        <v>0.94</v>
      </c>
      <c r="R2631">
        <v>0.68</v>
      </c>
      <c r="X2631" t="s">
        <v>1538</v>
      </c>
      <c r="Y2631">
        <v>2630</v>
      </c>
      <c r="Z2631" s="1">
        <v>0.2933425925925926</v>
      </c>
      <c r="AA2631" t="s">
        <v>8544</v>
      </c>
      <c r="AB2631">
        <v>-8.9999999999999993E-3</v>
      </c>
      <c r="AC2631">
        <v>-1E-3</v>
      </c>
      <c r="AD2631">
        <v>5.18</v>
      </c>
      <c r="AE2631" t="s">
        <v>4466</v>
      </c>
      <c r="AF2631" t="s">
        <v>36</v>
      </c>
    </row>
    <row r="2632" spans="1:32" x14ac:dyDescent="0.2">
      <c r="A2632">
        <v>2631</v>
      </c>
      <c r="C2632">
        <v>52554</v>
      </c>
      <c r="D2632">
        <v>96407</v>
      </c>
      <c r="E2632" t="s">
        <v>1539</v>
      </c>
      <c r="F2632">
        <v>7</v>
      </c>
      <c r="G2632">
        <v>2</v>
      </c>
      <c r="H2632">
        <v>25.5</v>
      </c>
      <c r="I2632" t="s">
        <v>24</v>
      </c>
      <c r="J2632">
        <v>17</v>
      </c>
      <c r="K2632">
        <v>45</v>
      </c>
      <c r="L2632">
        <v>20</v>
      </c>
      <c r="M2632">
        <v>17</v>
      </c>
      <c r="N2632">
        <v>5.94</v>
      </c>
      <c r="P2632">
        <v>1.63</v>
      </c>
      <c r="X2632" t="s">
        <v>2160</v>
      </c>
      <c r="Y2632">
        <v>2631</v>
      </c>
      <c r="Z2632" s="1">
        <v>0.29335069444444445</v>
      </c>
      <c r="AA2632" t="s">
        <v>8545</v>
      </c>
      <c r="AB2632">
        <v>1.6E-2</v>
      </c>
      <c r="AC2632">
        <v>3.1E-2</v>
      </c>
      <c r="AD2632">
        <v>5.94</v>
      </c>
      <c r="AE2632" t="s">
        <v>2160</v>
      </c>
    </row>
    <row r="2633" spans="1:32" x14ac:dyDescent="0.2">
      <c r="A2633">
        <v>2632</v>
      </c>
      <c r="C2633">
        <v>52556</v>
      </c>
      <c r="D2633">
        <v>96403</v>
      </c>
      <c r="F2633">
        <v>7</v>
      </c>
      <c r="G2633">
        <v>2</v>
      </c>
      <c r="H2633">
        <v>17.399999999999999</v>
      </c>
      <c r="I2633" t="s">
        <v>24</v>
      </c>
      <c r="J2633">
        <v>15</v>
      </c>
      <c r="K2633">
        <v>20</v>
      </c>
      <c r="L2633">
        <v>10</v>
      </c>
      <c r="M2633">
        <v>15</v>
      </c>
      <c r="N2633">
        <v>5.74</v>
      </c>
      <c r="O2633" t="s">
        <v>103</v>
      </c>
      <c r="W2633" t="s">
        <v>27</v>
      </c>
      <c r="X2633" t="s">
        <v>507</v>
      </c>
      <c r="Y2633">
        <v>2632</v>
      </c>
      <c r="Z2633" s="1">
        <v>0.29325694444444445</v>
      </c>
      <c r="AA2633" t="s">
        <v>8546</v>
      </c>
      <c r="AB2633">
        <v>0</v>
      </c>
      <c r="AC2633">
        <v>-1.6E-2</v>
      </c>
      <c r="AD2633">
        <v>5.74</v>
      </c>
      <c r="AE2633" t="s">
        <v>5984</v>
      </c>
    </row>
    <row r="2634" spans="1:32" x14ac:dyDescent="0.2">
      <c r="A2634">
        <v>2633</v>
      </c>
      <c r="C2634">
        <v>52559</v>
      </c>
      <c r="D2634">
        <v>114801</v>
      </c>
      <c r="F2634">
        <v>7</v>
      </c>
      <c r="G2634">
        <v>1</v>
      </c>
      <c r="H2634">
        <v>55</v>
      </c>
      <c r="I2634" t="s">
        <v>24</v>
      </c>
      <c r="J2634">
        <v>5</v>
      </c>
      <c r="K2634">
        <v>33</v>
      </c>
      <c r="L2634">
        <v>27</v>
      </c>
      <c r="M2634">
        <v>5</v>
      </c>
      <c r="N2634">
        <v>6.59</v>
      </c>
      <c r="P2634">
        <v>-0.02</v>
      </c>
      <c r="R2634">
        <v>-0.64</v>
      </c>
      <c r="X2634" t="s">
        <v>2416</v>
      </c>
      <c r="Y2634">
        <v>2633</v>
      </c>
      <c r="Z2634" s="1">
        <v>0.29299768518518515</v>
      </c>
      <c r="AA2634" t="s">
        <v>8547</v>
      </c>
      <c r="AB2634">
        <v>-4.1000000000000002E-2</v>
      </c>
      <c r="AC2634">
        <v>0.01</v>
      </c>
      <c r="AD2634">
        <v>6.59</v>
      </c>
      <c r="AE2634" t="s">
        <v>7045</v>
      </c>
    </row>
    <row r="2635" spans="1:32" x14ac:dyDescent="0.2">
      <c r="A2635">
        <v>2634</v>
      </c>
      <c r="C2635">
        <v>52603</v>
      </c>
      <c r="D2635">
        <v>234826</v>
      </c>
      <c r="F2635">
        <v>6</v>
      </c>
      <c r="G2635">
        <v>58</v>
      </c>
      <c r="H2635">
        <v>39.6</v>
      </c>
      <c r="I2635" t="s">
        <v>26</v>
      </c>
      <c r="J2635">
        <v>55</v>
      </c>
      <c r="K2635">
        <v>43</v>
      </c>
      <c r="L2635">
        <v>46</v>
      </c>
      <c r="M2635">
        <v>-55</v>
      </c>
      <c r="N2635">
        <v>6.27</v>
      </c>
      <c r="P2635">
        <v>1.1599999999999999</v>
      </c>
      <c r="R2635">
        <v>1.1599999999999999</v>
      </c>
      <c r="X2635" t="s">
        <v>125</v>
      </c>
      <c r="Y2635">
        <v>2634</v>
      </c>
      <c r="Z2635" s="1">
        <v>0.29073611111111114</v>
      </c>
      <c r="AA2635" t="s">
        <v>8548</v>
      </c>
      <c r="AB2635">
        <v>-7.2999999999999995E-2</v>
      </c>
      <c r="AC2635">
        <v>-0.09</v>
      </c>
      <c r="AD2635">
        <v>6.27</v>
      </c>
      <c r="AE2635" t="s">
        <v>125</v>
      </c>
    </row>
    <row r="2636" spans="1:32" x14ac:dyDescent="0.2">
      <c r="A2636">
        <v>2635</v>
      </c>
      <c r="C2636">
        <v>52609</v>
      </c>
      <c r="D2636">
        <v>96409</v>
      </c>
      <c r="F2636">
        <v>7</v>
      </c>
      <c r="G2636">
        <v>2</v>
      </c>
      <c r="H2636">
        <v>33.5</v>
      </c>
      <c r="I2636" t="s">
        <v>24</v>
      </c>
      <c r="J2636">
        <v>16</v>
      </c>
      <c r="K2636">
        <v>40</v>
      </c>
      <c r="L2636">
        <v>27</v>
      </c>
      <c r="M2636">
        <v>16</v>
      </c>
      <c r="N2636">
        <v>5.82</v>
      </c>
      <c r="P2636">
        <v>1.68</v>
      </c>
      <c r="R2636">
        <v>1.92</v>
      </c>
      <c r="X2636" t="s">
        <v>353</v>
      </c>
      <c r="Y2636">
        <v>2635</v>
      </c>
      <c r="Z2636" s="1">
        <v>0.29344328703703704</v>
      </c>
      <c r="AA2636" t="s">
        <v>8549</v>
      </c>
      <c r="AB2636">
        <v>1.7000000000000001E-2</v>
      </c>
      <c r="AC2636">
        <v>-1.4999999999999999E-2</v>
      </c>
      <c r="AD2636">
        <v>5.82</v>
      </c>
      <c r="AE2636" t="s">
        <v>353</v>
      </c>
    </row>
    <row r="2637" spans="1:32" x14ac:dyDescent="0.2">
      <c r="A2637">
        <v>2636</v>
      </c>
      <c r="C2637">
        <v>52611</v>
      </c>
      <c r="D2637">
        <v>134073</v>
      </c>
      <c r="F2637">
        <v>7</v>
      </c>
      <c r="G2637">
        <v>1</v>
      </c>
      <c r="H2637">
        <v>52.9</v>
      </c>
      <c r="I2637" t="s">
        <v>26</v>
      </c>
      <c r="J2637">
        <v>1</v>
      </c>
      <c r="K2637">
        <v>20</v>
      </c>
      <c r="L2637">
        <v>44</v>
      </c>
      <c r="M2637">
        <v>-1</v>
      </c>
      <c r="N2637">
        <v>6.17</v>
      </c>
      <c r="P2637">
        <v>1.28</v>
      </c>
      <c r="R2637">
        <v>1.36</v>
      </c>
      <c r="X2637" t="s">
        <v>513</v>
      </c>
      <c r="Y2637">
        <v>2636</v>
      </c>
      <c r="Z2637" s="1">
        <v>0.2929733796296296</v>
      </c>
      <c r="AA2637" t="s">
        <v>8550</v>
      </c>
      <c r="AB2637">
        <v>0.01</v>
      </c>
      <c r="AC2637">
        <v>-2.7E-2</v>
      </c>
      <c r="AD2637">
        <v>6.17</v>
      </c>
      <c r="AE2637" t="s">
        <v>513</v>
      </c>
    </row>
    <row r="2638" spans="1:32" x14ac:dyDescent="0.2">
      <c r="A2638">
        <v>2637</v>
      </c>
      <c r="C2638">
        <v>52619</v>
      </c>
      <c r="D2638">
        <v>172749</v>
      </c>
      <c r="F2638">
        <v>7</v>
      </c>
      <c r="G2638">
        <v>0</v>
      </c>
      <c r="H2638">
        <v>42.6</v>
      </c>
      <c r="I2638" t="s">
        <v>26</v>
      </c>
      <c r="J2638">
        <v>28</v>
      </c>
      <c r="K2638">
        <v>29</v>
      </c>
      <c r="L2638">
        <v>22</v>
      </c>
      <c r="M2638">
        <v>-28</v>
      </c>
      <c r="N2638">
        <v>6.27</v>
      </c>
      <c r="P2638">
        <v>0.45</v>
      </c>
      <c r="X2638" t="s">
        <v>430</v>
      </c>
      <c r="Y2638">
        <v>2637</v>
      </c>
      <c r="Z2638" s="1">
        <v>0.29215972222222225</v>
      </c>
      <c r="AA2638" t="s">
        <v>8551</v>
      </c>
      <c r="AB2638">
        <v>-6.0000000000000001E-3</v>
      </c>
      <c r="AC2638">
        <v>-3.4000000000000002E-2</v>
      </c>
      <c r="AD2638">
        <v>6.27</v>
      </c>
      <c r="AE2638" t="s">
        <v>430</v>
      </c>
    </row>
    <row r="2639" spans="1:32" x14ac:dyDescent="0.2">
      <c r="A2639">
        <v>2638</v>
      </c>
      <c r="C2639">
        <v>52622</v>
      </c>
      <c r="D2639">
        <v>234825</v>
      </c>
      <c r="F2639">
        <v>6</v>
      </c>
      <c r="G2639">
        <v>58</v>
      </c>
      <c r="H2639">
        <v>36.200000000000003</v>
      </c>
      <c r="I2639" t="s">
        <v>26</v>
      </c>
      <c r="J2639">
        <v>56</v>
      </c>
      <c r="K2639">
        <v>23</v>
      </c>
      <c r="L2639">
        <v>41</v>
      </c>
      <c r="M2639">
        <v>-56</v>
      </c>
      <c r="N2639">
        <v>6.45</v>
      </c>
      <c r="P2639">
        <v>0.39</v>
      </c>
      <c r="X2639" t="s">
        <v>68</v>
      </c>
      <c r="Y2639">
        <v>2638</v>
      </c>
      <c r="Z2639" s="1">
        <v>0.29069675925925925</v>
      </c>
      <c r="AA2639" t="s">
        <v>8552</v>
      </c>
      <c r="AB2639">
        <v>-0.03</v>
      </c>
      <c r="AC2639">
        <v>-2.8000000000000001E-2</v>
      </c>
      <c r="AD2639">
        <v>6.45</v>
      </c>
      <c r="AE2639" t="s">
        <v>68</v>
      </c>
    </row>
    <row r="2640" spans="1:32" x14ac:dyDescent="0.2">
      <c r="A2640">
        <v>2639</v>
      </c>
      <c r="C2640">
        <v>52666</v>
      </c>
      <c r="D2640">
        <v>134076</v>
      </c>
      <c r="E2640">
        <v>3341</v>
      </c>
      <c r="F2640">
        <v>7</v>
      </c>
      <c r="G2640">
        <v>1</v>
      </c>
      <c r="H2640">
        <v>56.4</v>
      </c>
      <c r="I2640" t="s">
        <v>26</v>
      </c>
      <c r="J2640">
        <v>5</v>
      </c>
      <c r="K2640">
        <v>43</v>
      </c>
      <c r="L2640">
        <v>20</v>
      </c>
      <c r="M2640">
        <v>-5</v>
      </c>
      <c r="N2640">
        <v>5.2</v>
      </c>
      <c r="P2640">
        <v>1.68</v>
      </c>
      <c r="R2640">
        <v>2.0499999999999998</v>
      </c>
      <c r="X2640" t="s">
        <v>353</v>
      </c>
      <c r="Y2640">
        <v>2639</v>
      </c>
      <c r="Z2640" s="1">
        <v>0.29301388888888891</v>
      </c>
      <c r="AA2640" t="s">
        <v>8553</v>
      </c>
      <c r="AB2640">
        <v>-1.6E-2</v>
      </c>
      <c r="AC2640">
        <v>1E-3</v>
      </c>
      <c r="AD2640">
        <v>5.2</v>
      </c>
      <c r="AE2640" t="s">
        <v>353</v>
      </c>
    </row>
    <row r="2641" spans="1:32" x14ac:dyDescent="0.2">
      <c r="A2641">
        <v>2640</v>
      </c>
      <c r="C2641">
        <v>52670</v>
      </c>
      <c r="D2641">
        <v>172763</v>
      </c>
      <c r="F2641">
        <v>7</v>
      </c>
      <c r="G2641">
        <v>1</v>
      </c>
      <c r="H2641">
        <v>5.9</v>
      </c>
      <c r="I2641" t="s">
        <v>26</v>
      </c>
      <c r="J2641">
        <v>25</v>
      </c>
      <c r="K2641">
        <v>12</v>
      </c>
      <c r="L2641">
        <v>55</v>
      </c>
      <c r="M2641">
        <v>-25</v>
      </c>
      <c r="N2641">
        <v>5.63</v>
      </c>
      <c r="P2641">
        <v>-0.17</v>
      </c>
      <c r="X2641" t="s">
        <v>82</v>
      </c>
      <c r="Y2641">
        <v>2640</v>
      </c>
      <c r="Z2641" s="1">
        <v>0.29242939814814811</v>
      </c>
      <c r="AA2641" t="s">
        <v>8554</v>
      </c>
      <c r="AB2641">
        <v>-8.0000000000000002E-3</v>
      </c>
      <c r="AC2641">
        <v>2.1000000000000001E-2</v>
      </c>
      <c r="AD2641">
        <v>5.63</v>
      </c>
      <c r="AE2641" t="s">
        <v>82</v>
      </c>
    </row>
    <row r="2642" spans="1:32" x14ac:dyDescent="0.2">
      <c r="A2642">
        <v>2641</v>
      </c>
      <c r="C2642">
        <v>52703</v>
      </c>
      <c r="D2642">
        <v>197475</v>
      </c>
      <c r="F2642">
        <v>7</v>
      </c>
      <c r="G2642">
        <v>0</v>
      </c>
      <c r="H2642">
        <v>49.8</v>
      </c>
      <c r="I2642" t="s">
        <v>26</v>
      </c>
      <c r="J2642">
        <v>33</v>
      </c>
      <c r="K2642">
        <v>27</v>
      </c>
      <c r="L2642">
        <v>55</v>
      </c>
      <c r="M2642">
        <v>-33</v>
      </c>
      <c r="N2642">
        <v>6.4</v>
      </c>
      <c r="P2642">
        <v>1.05</v>
      </c>
      <c r="X2642" t="s">
        <v>110</v>
      </c>
      <c r="Y2642">
        <v>2641</v>
      </c>
      <c r="Z2642" s="1">
        <v>0.29224305555555558</v>
      </c>
      <c r="AA2642" t="s">
        <v>8555</v>
      </c>
      <c r="AB2642">
        <v>1.9E-2</v>
      </c>
      <c r="AC2642">
        <v>9.0999999999999998E-2</v>
      </c>
      <c r="AD2642">
        <v>6.4</v>
      </c>
      <c r="AE2642" t="s">
        <v>9550</v>
      </c>
      <c r="AF2642" t="s">
        <v>36</v>
      </c>
    </row>
    <row r="2643" spans="1:32" x14ac:dyDescent="0.2">
      <c r="A2643">
        <v>2642</v>
      </c>
      <c r="C2643">
        <v>52708</v>
      </c>
      <c r="D2643">
        <v>26141</v>
      </c>
      <c r="F2643">
        <v>7</v>
      </c>
      <c r="G2643">
        <v>6</v>
      </c>
      <c r="H2643">
        <v>1.3</v>
      </c>
      <c r="I2643" t="s">
        <v>24</v>
      </c>
      <c r="J2643">
        <v>59</v>
      </c>
      <c r="K2643">
        <v>48</v>
      </c>
      <c r="L2643">
        <v>7</v>
      </c>
      <c r="M2643">
        <v>59</v>
      </c>
      <c r="N2643">
        <v>6.44</v>
      </c>
      <c r="O2643" t="s">
        <v>103</v>
      </c>
      <c r="X2643" t="s">
        <v>2754</v>
      </c>
      <c r="Y2643">
        <v>2642</v>
      </c>
      <c r="Z2643" s="1">
        <v>0.29584837962962962</v>
      </c>
      <c r="AA2643" t="s">
        <v>8556</v>
      </c>
      <c r="AB2643">
        <v>2.5999999999999999E-2</v>
      </c>
      <c r="AC2643">
        <v>1E-3</v>
      </c>
      <c r="AD2643">
        <v>6.44</v>
      </c>
      <c r="AE2643" t="s">
        <v>71</v>
      </c>
    </row>
    <row r="2644" spans="1:32" x14ac:dyDescent="0.2">
      <c r="A2644">
        <v>2643</v>
      </c>
      <c r="C2644">
        <v>52711</v>
      </c>
      <c r="D2644">
        <v>79009</v>
      </c>
      <c r="F2644">
        <v>7</v>
      </c>
      <c r="G2644">
        <v>3</v>
      </c>
      <c r="H2644">
        <v>30.4</v>
      </c>
      <c r="I2644" t="s">
        <v>24</v>
      </c>
      <c r="J2644">
        <v>29</v>
      </c>
      <c r="K2644">
        <v>20</v>
      </c>
      <c r="L2644">
        <v>14</v>
      </c>
      <c r="M2644">
        <v>29</v>
      </c>
      <c r="N2644">
        <v>5.93</v>
      </c>
      <c r="P2644">
        <v>0.6</v>
      </c>
      <c r="R2644">
        <v>0.04</v>
      </c>
      <c r="X2644" t="s">
        <v>2390</v>
      </c>
      <c r="Y2644">
        <v>2643</v>
      </c>
      <c r="Z2644" s="1">
        <v>0.29410185185185184</v>
      </c>
      <c r="AA2644" t="s">
        <v>8557</v>
      </c>
      <c r="AB2644">
        <v>0.153</v>
      </c>
      <c r="AC2644">
        <v>-0.82599999999999996</v>
      </c>
      <c r="AD2644">
        <v>5.93</v>
      </c>
      <c r="AE2644" t="s">
        <v>2390</v>
      </c>
    </row>
    <row r="2645" spans="1:32" x14ac:dyDescent="0.2">
      <c r="A2645">
        <v>2644</v>
      </c>
      <c r="C2645">
        <v>52859</v>
      </c>
      <c r="D2645">
        <v>26144</v>
      </c>
      <c r="F2645">
        <v>7</v>
      </c>
      <c r="G2645">
        <v>5</v>
      </c>
      <c r="H2645">
        <v>39.799999999999997</v>
      </c>
      <c r="I2645" t="s">
        <v>24</v>
      </c>
      <c r="J2645">
        <v>52</v>
      </c>
      <c r="K2645">
        <v>45</v>
      </c>
      <c r="L2645">
        <v>29</v>
      </c>
      <c r="M2645">
        <v>52</v>
      </c>
      <c r="N2645">
        <v>6.12</v>
      </c>
      <c r="P2645">
        <v>0.11</v>
      </c>
      <c r="R2645">
        <v>0.88</v>
      </c>
      <c r="X2645" t="s">
        <v>1535</v>
      </c>
      <c r="Y2645">
        <v>2644</v>
      </c>
      <c r="Z2645" s="1">
        <v>0.29559953703703706</v>
      </c>
      <c r="AA2645" t="s">
        <v>8558</v>
      </c>
      <c r="AB2645">
        <v>-2.4E-2</v>
      </c>
      <c r="AC2645">
        <v>-7.1999999999999995E-2</v>
      </c>
      <c r="AD2645">
        <v>6.12</v>
      </c>
      <c r="AE2645" t="s">
        <v>1535</v>
      </c>
    </row>
    <row r="2646" spans="1:32" x14ac:dyDescent="0.2">
      <c r="A2646">
        <v>2645</v>
      </c>
      <c r="C2646">
        <v>52860</v>
      </c>
      <c r="D2646">
        <v>41538</v>
      </c>
      <c r="F2646">
        <v>7</v>
      </c>
      <c r="G2646">
        <v>5</v>
      </c>
      <c r="H2646">
        <v>9</v>
      </c>
      <c r="I2646" t="s">
        <v>24</v>
      </c>
      <c r="J2646">
        <v>47</v>
      </c>
      <c r="K2646">
        <v>46</v>
      </c>
      <c r="L2646">
        <v>30</v>
      </c>
      <c r="M2646">
        <v>47</v>
      </c>
      <c r="N2646">
        <v>6.38</v>
      </c>
      <c r="P2646">
        <v>-0.04</v>
      </c>
      <c r="R2646">
        <v>-0.23</v>
      </c>
      <c r="X2646" t="s">
        <v>167</v>
      </c>
      <c r="Y2646">
        <v>2645</v>
      </c>
      <c r="Z2646" s="1">
        <v>0.29524305555555558</v>
      </c>
      <c r="AA2646" t="s">
        <v>8559</v>
      </c>
      <c r="AB2646">
        <v>-1E-3</v>
      </c>
      <c r="AC2646">
        <v>-4.0000000000000001E-3</v>
      </c>
      <c r="AD2646">
        <v>6.38</v>
      </c>
      <c r="AE2646" t="s">
        <v>39</v>
      </c>
    </row>
    <row r="2647" spans="1:32" x14ac:dyDescent="0.2">
      <c r="A2647">
        <v>2646</v>
      </c>
      <c r="B2647" t="s">
        <v>1540</v>
      </c>
      <c r="C2647">
        <v>52877</v>
      </c>
      <c r="D2647">
        <v>172797</v>
      </c>
      <c r="E2647" t="s">
        <v>1541</v>
      </c>
      <c r="F2647">
        <v>7</v>
      </c>
      <c r="G2647">
        <v>1</v>
      </c>
      <c r="H2647">
        <v>43.1</v>
      </c>
      <c r="I2647" t="s">
        <v>26</v>
      </c>
      <c r="J2647">
        <v>27</v>
      </c>
      <c r="K2647">
        <v>56</v>
      </c>
      <c r="L2647">
        <v>5</v>
      </c>
      <c r="M2647">
        <v>-27</v>
      </c>
      <c r="N2647">
        <v>3.47</v>
      </c>
      <c r="P2647">
        <v>1.73</v>
      </c>
      <c r="R2647">
        <v>1.88</v>
      </c>
      <c r="T2647">
        <v>1</v>
      </c>
      <c r="X2647" t="s">
        <v>1542</v>
      </c>
      <c r="Y2647">
        <v>2646</v>
      </c>
      <c r="Z2647" s="1">
        <v>0.29285995370370371</v>
      </c>
      <c r="AA2647" t="s">
        <v>8560</v>
      </c>
      <c r="AB2647">
        <v>-5.0000000000000001E-3</v>
      </c>
      <c r="AC2647">
        <v>5.0000000000000001E-3</v>
      </c>
      <c r="AD2647">
        <v>3.47</v>
      </c>
      <c r="AE2647" t="s">
        <v>1542</v>
      </c>
    </row>
    <row r="2648" spans="1:32" x14ac:dyDescent="0.2">
      <c r="A2648">
        <v>2647</v>
      </c>
      <c r="C2648">
        <v>52913</v>
      </c>
      <c r="D2648">
        <v>114835</v>
      </c>
      <c r="F2648">
        <v>7</v>
      </c>
      <c r="G2648">
        <v>3</v>
      </c>
      <c r="H2648">
        <v>17.899999999999999</v>
      </c>
      <c r="I2648" t="s">
        <v>24</v>
      </c>
      <c r="J2648">
        <v>9</v>
      </c>
      <c r="K2648">
        <v>8</v>
      </c>
      <c r="L2648">
        <v>18</v>
      </c>
      <c r="M2648">
        <v>9</v>
      </c>
      <c r="N2648">
        <v>5.97</v>
      </c>
      <c r="P2648">
        <v>0.12</v>
      </c>
      <c r="R2648">
        <v>0.11</v>
      </c>
      <c r="X2648" t="s">
        <v>1535</v>
      </c>
      <c r="Y2648">
        <v>2647</v>
      </c>
      <c r="Z2648" s="1">
        <v>0.29395717592592591</v>
      </c>
      <c r="AA2648" t="s">
        <v>8561</v>
      </c>
      <c r="AB2648">
        <v>-2.3E-2</v>
      </c>
      <c r="AC2648">
        <v>6.0000000000000001E-3</v>
      </c>
      <c r="AD2648">
        <v>5.97</v>
      </c>
      <c r="AE2648" t="s">
        <v>1535</v>
      </c>
    </row>
    <row r="2649" spans="1:32" x14ac:dyDescent="0.2">
      <c r="A2649">
        <v>2648</v>
      </c>
      <c r="B2649" t="s">
        <v>1543</v>
      </c>
      <c r="C2649">
        <v>52918</v>
      </c>
      <c r="D2649">
        <v>134106</v>
      </c>
      <c r="E2649" t="s">
        <v>1544</v>
      </c>
      <c r="F2649">
        <v>7</v>
      </c>
      <c r="G2649">
        <v>2</v>
      </c>
      <c r="H2649">
        <v>54.8</v>
      </c>
      <c r="I2649" t="s">
        <v>26</v>
      </c>
      <c r="J2649">
        <v>4</v>
      </c>
      <c r="K2649">
        <v>14</v>
      </c>
      <c r="L2649">
        <v>21</v>
      </c>
      <c r="M2649">
        <v>-4</v>
      </c>
      <c r="N2649">
        <v>4.99</v>
      </c>
      <c r="P2649">
        <v>-0.2</v>
      </c>
      <c r="R2649">
        <v>-0.93</v>
      </c>
      <c r="T2649">
        <v>-0.19</v>
      </c>
      <c r="X2649" t="s">
        <v>3081</v>
      </c>
      <c r="Y2649">
        <v>2648</v>
      </c>
      <c r="Z2649" s="1">
        <v>0.29368981481481482</v>
      </c>
      <c r="AA2649" t="s">
        <v>8562</v>
      </c>
      <c r="AB2649">
        <v>-3.0000000000000001E-3</v>
      </c>
      <c r="AC2649">
        <v>3.0000000000000001E-3</v>
      </c>
      <c r="AD2649">
        <v>4.99</v>
      </c>
      <c r="AE2649" t="s">
        <v>3081</v>
      </c>
    </row>
    <row r="2650" spans="1:32" x14ac:dyDescent="0.2">
      <c r="A2650">
        <v>2649</v>
      </c>
      <c r="C2650">
        <v>52960</v>
      </c>
      <c r="D2650">
        <v>96429</v>
      </c>
      <c r="F2650">
        <v>7</v>
      </c>
      <c r="G2650">
        <v>3</v>
      </c>
      <c r="H2650">
        <v>38</v>
      </c>
      <c r="I2650" t="s">
        <v>24</v>
      </c>
      <c r="J2650">
        <v>10</v>
      </c>
      <c r="K2650">
        <v>57</v>
      </c>
      <c r="L2650">
        <v>6</v>
      </c>
      <c r="M2650">
        <v>10</v>
      </c>
      <c r="N2650">
        <v>5.13</v>
      </c>
      <c r="P2650">
        <v>1.39</v>
      </c>
      <c r="R2650">
        <v>1.62</v>
      </c>
      <c r="X2650" t="s">
        <v>105</v>
      </c>
      <c r="Y2650">
        <v>2649</v>
      </c>
      <c r="Z2650" s="1">
        <v>0.29418981481481482</v>
      </c>
      <c r="AA2650" t="s">
        <v>8563</v>
      </c>
      <c r="AB2650">
        <v>-8.0000000000000002E-3</v>
      </c>
      <c r="AC2650">
        <v>-1.9E-2</v>
      </c>
      <c r="AD2650">
        <v>5.13</v>
      </c>
      <c r="AE2650" t="s">
        <v>105</v>
      </c>
    </row>
    <row r="2651" spans="1:32" x14ac:dyDescent="0.2">
      <c r="A2651">
        <v>2650</v>
      </c>
      <c r="B2651" t="s">
        <v>1545</v>
      </c>
      <c r="C2651">
        <v>52973</v>
      </c>
      <c r="D2651">
        <v>79031</v>
      </c>
      <c r="E2651" t="s">
        <v>1546</v>
      </c>
      <c r="F2651">
        <v>7</v>
      </c>
      <c r="G2651">
        <v>4</v>
      </c>
      <c r="H2651">
        <v>6.5</v>
      </c>
      <c r="I2651" t="s">
        <v>24</v>
      </c>
      <c r="J2651">
        <v>20</v>
      </c>
      <c r="K2651">
        <v>34</v>
      </c>
      <c r="L2651">
        <v>13</v>
      </c>
      <c r="M2651">
        <v>20</v>
      </c>
      <c r="N2651">
        <v>3.79</v>
      </c>
      <c r="P2651">
        <v>0.79</v>
      </c>
      <c r="R2651">
        <v>0.62</v>
      </c>
      <c r="T2651">
        <v>0.41</v>
      </c>
      <c r="X2651" t="s">
        <v>1547</v>
      </c>
      <c r="Y2651">
        <v>2650</v>
      </c>
      <c r="Z2651" s="1">
        <v>0.29451967592592593</v>
      </c>
      <c r="AA2651" t="s">
        <v>8564</v>
      </c>
      <c r="AB2651">
        <v>-8.9999999999999993E-3</v>
      </c>
      <c r="AC2651">
        <v>0</v>
      </c>
      <c r="AD2651">
        <v>3.79</v>
      </c>
      <c r="AE2651" t="s">
        <v>8565</v>
      </c>
      <c r="AF2651" t="s">
        <v>36</v>
      </c>
    </row>
    <row r="2652" spans="1:32" x14ac:dyDescent="0.2">
      <c r="A2652">
        <v>2651</v>
      </c>
      <c r="C2652">
        <v>52976</v>
      </c>
      <c r="D2652">
        <v>96432</v>
      </c>
      <c r="F2652">
        <v>7</v>
      </c>
      <c r="G2652">
        <v>3</v>
      </c>
      <c r="H2652">
        <v>51.6</v>
      </c>
      <c r="I2652" t="s">
        <v>24</v>
      </c>
      <c r="J2652">
        <v>12</v>
      </c>
      <c r="K2652">
        <v>35</v>
      </c>
      <c r="L2652">
        <v>40</v>
      </c>
      <c r="M2652">
        <v>12</v>
      </c>
      <c r="N2652">
        <v>5.98</v>
      </c>
      <c r="P2652">
        <v>1.58</v>
      </c>
      <c r="X2652" t="s">
        <v>104</v>
      </c>
      <c r="Y2652">
        <v>2651</v>
      </c>
      <c r="Z2652" s="1">
        <v>0.2943472222222222</v>
      </c>
      <c r="AA2652" t="s">
        <v>8566</v>
      </c>
      <c r="AB2652">
        <v>2E-3</v>
      </c>
      <c r="AC2652">
        <v>1E-3</v>
      </c>
      <c r="AD2652">
        <v>5.98</v>
      </c>
      <c r="AE2652" t="s">
        <v>104</v>
      </c>
    </row>
    <row r="2653" spans="1:32" x14ac:dyDescent="0.2">
      <c r="A2653">
        <v>2652</v>
      </c>
      <c r="C2653">
        <v>53047</v>
      </c>
      <c r="D2653">
        <v>234854</v>
      </c>
      <c r="E2653" t="s">
        <v>30</v>
      </c>
      <c r="F2653">
        <v>7</v>
      </c>
      <c r="G2653">
        <v>0</v>
      </c>
      <c r="H2653">
        <v>51.5</v>
      </c>
      <c r="I2653" t="s">
        <v>26</v>
      </c>
      <c r="J2653">
        <v>51</v>
      </c>
      <c r="K2653">
        <v>24</v>
      </c>
      <c r="L2653">
        <v>9</v>
      </c>
      <c r="M2653">
        <v>-51</v>
      </c>
      <c r="N2653">
        <v>5.14</v>
      </c>
      <c r="P2653">
        <v>1.61</v>
      </c>
      <c r="R2653">
        <v>1.92</v>
      </c>
      <c r="T2653">
        <v>1.1499999999999999</v>
      </c>
      <c r="X2653" t="s">
        <v>419</v>
      </c>
      <c r="Y2653">
        <v>2652</v>
      </c>
      <c r="Z2653" s="1">
        <v>0.29226273148148146</v>
      </c>
      <c r="AA2653" t="s">
        <v>8567</v>
      </c>
      <c r="AB2653">
        <v>-1.4999999999999999E-2</v>
      </c>
      <c r="AC2653">
        <v>1.6E-2</v>
      </c>
      <c r="AD2653">
        <v>5.14</v>
      </c>
      <c r="AE2653" t="s">
        <v>419</v>
      </c>
    </row>
    <row r="2654" spans="1:32" x14ac:dyDescent="0.2">
      <c r="A2654">
        <v>2653</v>
      </c>
      <c r="B2654" t="s">
        <v>1548</v>
      </c>
      <c r="C2654">
        <v>53138</v>
      </c>
      <c r="D2654">
        <v>172839</v>
      </c>
      <c r="F2654">
        <v>7</v>
      </c>
      <c r="G2654">
        <v>3</v>
      </c>
      <c r="H2654">
        <v>1.5</v>
      </c>
      <c r="I2654" t="s">
        <v>26</v>
      </c>
      <c r="J2654">
        <v>23</v>
      </c>
      <c r="K2654">
        <v>50</v>
      </c>
      <c r="L2654">
        <v>0</v>
      </c>
      <c r="M2654">
        <v>-23</v>
      </c>
      <c r="N2654">
        <v>3.02</v>
      </c>
      <c r="P2654">
        <v>-0.08</v>
      </c>
      <c r="R2654">
        <v>-0.8</v>
      </c>
      <c r="T2654">
        <v>-0.09</v>
      </c>
      <c r="X2654" t="s">
        <v>1549</v>
      </c>
      <c r="Y2654">
        <v>2653</v>
      </c>
      <c r="Z2654" s="1">
        <v>0.29376736111111112</v>
      </c>
      <c r="AA2654" t="s">
        <v>8568</v>
      </c>
      <c r="AB2654">
        <v>-4.0000000000000001E-3</v>
      </c>
      <c r="AC2654">
        <v>3.0000000000000001E-3</v>
      </c>
      <c r="AD2654">
        <v>3.02</v>
      </c>
      <c r="AE2654" t="s">
        <v>1549</v>
      </c>
    </row>
    <row r="2655" spans="1:32" x14ac:dyDescent="0.2">
      <c r="A2655">
        <v>2654</v>
      </c>
      <c r="C2655">
        <v>53205</v>
      </c>
      <c r="D2655">
        <v>114867</v>
      </c>
      <c r="F2655">
        <v>7</v>
      </c>
      <c r="G2655">
        <v>4</v>
      </c>
      <c r="H2655">
        <v>20.2</v>
      </c>
      <c r="I2655" t="s">
        <v>24</v>
      </c>
      <c r="J2655">
        <v>1</v>
      </c>
      <c r="K2655">
        <v>29</v>
      </c>
      <c r="L2655">
        <v>18</v>
      </c>
      <c r="M2655">
        <v>1</v>
      </c>
      <c r="N2655">
        <v>6.57</v>
      </c>
      <c r="P2655">
        <v>0.01</v>
      </c>
      <c r="R2655">
        <v>-7.0000000000000007E-2</v>
      </c>
      <c r="X2655" t="s">
        <v>134</v>
      </c>
      <c r="Y2655">
        <v>2654</v>
      </c>
      <c r="Z2655" s="1">
        <v>0.29467824074074073</v>
      </c>
      <c r="AA2655" t="s">
        <v>8569</v>
      </c>
      <c r="AB2655">
        <v>2E-3</v>
      </c>
      <c r="AC2655">
        <v>-1.2E-2</v>
      </c>
      <c r="AD2655">
        <v>6.57</v>
      </c>
      <c r="AE2655" t="s">
        <v>134</v>
      </c>
    </row>
    <row r="2656" spans="1:32" x14ac:dyDescent="0.2">
      <c r="A2656">
        <v>2655</v>
      </c>
      <c r="C2656">
        <v>53208</v>
      </c>
      <c r="D2656">
        <v>134133</v>
      </c>
      <c r="F2656">
        <v>7</v>
      </c>
      <c r="G2656">
        <v>4</v>
      </c>
      <c r="H2656">
        <v>5.2</v>
      </c>
      <c r="I2656" t="s">
        <v>26</v>
      </c>
      <c r="J2656">
        <v>5</v>
      </c>
      <c r="K2656">
        <v>19</v>
      </c>
      <c r="L2656">
        <v>25</v>
      </c>
      <c r="M2656">
        <v>-5</v>
      </c>
      <c r="N2656">
        <v>5.62</v>
      </c>
      <c r="P2656">
        <v>1.29</v>
      </c>
      <c r="R2656">
        <v>1.24</v>
      </c>
      <c r="X2656" t="s">
        <v>105</v>
      </c>
      <c r="Y2656">
        <v>2655</v>
      </c>
      <c r="Z2656" s="1">
        <v>0.29450462962962964</v>
      </c>
      <c r="AA2656" t="s">
        <v>8570</v>
      </c>
      <c r="AB2656">
        <v>-7.0000000000000001E-3</v>
      </c>
      <c r="AC2656">
        <v>8.9999999999999993E-3</v>
      </c>
      <c r="AD2656">
        <v>5.62</v>
      </c>
      <c r="AE2656" t="s">
        <v>105</v>
      </c>
    </row>
    <row r="2657" spans="1:32" x14ac:dyDescent="0.2">
      <c r="A2657">
        <v>2656</v>
      </c>
      <c r="C2657">
        <v>53240</v>
      </c>
      <c r="D2657">
        <v>152308</v>
      </c>
      <c r="F2657">
        <v>7</v>
      </c>
      <c r="G2657">
        <v>3</v>
      </c>
      <c r="H2657">
        <v>57.3</v>
      </c>
      <c r="I2657" t="s">
        <v>26</v>
      </c>
      <c r="J2657">
        <v>10</v>
      </c>
      <c r="K2657">
        <v>7</v>
      </c>
      <c r="L2657">
        <v>27</v>
      </c>
      <c r="M2657">
        <v>-10</v>
      </c>
      <c r="N2657">
        <v>6.45</v>
      </c>
      <c r="P2657">
        <v>-0.08</v>
      </c>
      <c r="R2657">
        <v>-0.31</v>
      </c>
      <c r="X2657" t="s">
        <v>167</v>
      </c>
      <c r="Y2657">
        <v>2656</v>
      </c>
      <c r="Z2657" s="1">
        <v>0.29441319444444441</v>
      </c>
      <c r="AA2657" t="s">
        <v>8571</v>
      </c>
      <c r="AB2657">
        <v>-2.5000000000000001E-2</v>
      </c>
      <c r="AC2657">
        <v>-1.0999999999999999E-2</v>
      </c>
      <c r="AD2657">
        <v>6.45</v>
      </c>
      <c r="AE2657" t="s">
        <v>39</v>
      </c>
    </row>
    <row r="2658" spans="1:32" x14ac:dyDescent="0.2">
      <c r="A2658">
        <v>2657</v>
      </c>
      <c r="B2658" t="s">
        <v>1550</v>
      </c>
      <c r="C2658">
        <v>53244</v>
      </c>
      <c r="D2658">
        <v>152303</v>
      </c>
      <c r="F2658">
        <v>7</v>
      </c>
      <c r="G2658">
        <v>3</v>
      </c>
      <c r="H2658">
        <v>45.5</v>
      </c>
      <c r="I2658" t="s">
        <v>26</v>
      </c>
      <c r="J2658">
        <v>15</v>
      </c>
      <c r="K2658">
        <v>38</v>
      </c>
      <c r="L2658">
        <v>0</v>
      </c>
      <c r="M2658">
        <v>-15</v>
      </c>
      <c r="N2658">
        <v>4.12</v>
      </c>
      <c r="P2658">
        <v>-0.12</v>
      </c>
      <c r="R2658">
        <v>-0.48</v>
      </c>
      <c r="T2658">
        <v>-0.1</v>
      </c>
      <c r="X2658" t="s">
        <v>2066</v>
      </c>
      <c r="Y2658">
        <v>2657</v>
      </c>
      <c r="Z2658" s="1">
        <v>0.29427662037037033</v>
      </c>
      <c r="AA2658" t="s">
        <v>8572</v>
      </c>
      <c r="AB2658">
        <v>-2E-3</v>
      </c>
      <c r="AC2658">
        <v>-8.0000000000000002E-3</v>
      </c>
      <c r="AD2658">
        <v>4.12</v>
      </c>
      <c r="AE2658" t="s">
        <v>2066</v>
      </c>
    </row>
    <row r="2659" spans="1:32" x14ac:dyDescent="0.2">
      <c r="A2659">
        <v>2658</v>
      </c>
      <c r="C2659">
        <v>53253</v>
      </c>
      <c r="D2659">
        <v>218396</v>
      </c>
      <c r="F2659">
        <v>7</v>
      </c>
      <c r="G2659">
        <v>2</v>
      </c>
      <c r="H2659">
        <v>15.6</v>
      </c>
      <c r="I2659" t="s">
        <v>26</v>
      </c>
      <c r="J2659">
        <v>43</v>
      </c>
      <c r="K2659">
        <v>24</v>
      </c>
      <c r="L2659">
        <v>15</v>
      </c>
      <c r="M2659">
        <v>-43</v>
      </c>
      <c r="N2659">
        <v>6.43</v>
      </c>
      <c r="P2659">
        <v>-0.04</v>
      </c>
      <c r="R2659">
        <v>-0.09</v>
      </c>
      <c r="X2659" t="s">
        <v>134</v>
      </c>
      <c r="Y2659">
        <v>2658</v>
      </c>
      <c r="Z2659" s="1">
        <v>0.29323611111111109</v>
      </c>
      <c r="AA2659" t="s">
        <v>8573</v>
      </c>
      <c r="AB2659">
        <v>1.4999999999999999E-2</v>
      </c>
      <c r="AC2659">
        <v>-1.2E-2</v>
      </c>
      <c r="AD2659">
        <v>6.43</v>
      </c>
      <c r="AE2659" t="s">
        <v>134</v>
      </c>
    </row>
    <row r="2660" spans="1:32" x14ac:dyDescent="0.2">
      <c r="A2660">
        <v>2659</v>
      </c>
      <c r="B2660" t="s">
        <v>1551</v>
      </c>
      <c r="C2660">
        <v>53257</v>
      </c>
      <c r="D2660">
        <v>79042</v>
      </c>
      <c r="F2660">
        <v>7</v>
      </c>
      <c r="G2660">
        <v>5</v>
      </c>
      <c r="H2660">
        <v>18.399999999999999</v>
      </c>
      <c r="I2660" t="s">
        <v>24</v>
      </c>
      <c r="J2660">
        <v>22</v>
      </c>
      <c r="K2660">
        <v>38</v>
      </c>
      <c r="L2660">
        <v>14</v>
      </c>
      <c r="M2660">
        <v>22</v>
      </c>
      <c r="N2660">
        <v>6.02</v>
      </c>
      <c r="P2660">
        <v>-0.03</v>
      </c>
      <c r="R2660">
        <v>-0.08</v>
      </c>
      <c r="X2660" t="s">
        <v>179</v>
      </c>
      <c r="Y2660">
        <v>2659</v>
      </c>
      <c r="Z2660" s="1">
        <v>0.29535185185185187</v>
      </c>
      <c r="AA2660" t="s">
        <v>8574</v>
      </c>
      <c r="AB2660">
        <v>-6.0000000000000001E-3</v>
      </c>
      <c r="AC2660">
        <v>-1.2999999999999999E-2</v>
      </c>
      <c r="AD2660">
        <v>6.02</v>
      </c>
      <c r="AE2660" t="s">
        <v>179</v>
      </c>
    </row>
    <row r="2661" spans="1:32" x14ac:dyDescent="0.2">
      <c r="A2661">
        <v>2660</v>
      </c>
      <c r="C2661">
        <v>53329</v>
      </c>
      <c r="D2661">
        <v>59773</v>
      </c>
      <c r="E2661">
        <v>3373</v>
      </c>
      <c r="F2661">
        <v>7</v>
      </c>
      <c r="G2661">
        <v>6</v>
      </c>
      <c r="H2661">
        <v>11.6</v>
      </c>
      <c r="I2661" t="s">
        <v>24</v>
      </c>
      <c r="J2661">
        <v>34</v>
      </c>
      <c r="K2661">
        <v>28</v>
      </c>
      <c r="L2661">
        <v>26</v>
      </c>
      <c r="M2661">
        <v>34</v>
      </c>
      <c r="N2661">
        <v>5.55</v>
      </c>
      <c r="P2661">
        <v>0.91</v>
      </c>
      <c r="R2661">
        <v>0.55000000000000004</v>
      </c>
      <c r="X2661" t="s">
        <v>457</v>
      </c>
      <c r="Y2661">
        <v>2660</v>
      </c>
      <c r="Z2661" s="1">
        <v>0.29596759259259259</v>
      </c>
      <c r="AA2661" t="s">
        <v>8575</v>
      </c>
      <c r="AB2661">
        <v>-5.5E-2</v>
      </c>
      <c r="AC2661">
        <v>-4.8000000000000001E-2</v>
      </c>
      <c r="AD2661">
        <v>5.55</v>
      </c>
      <c r="AE2661" t="s">
        <v>457</v>
      </c>
    </row>
    <row r="2662" spans="1:32" x14ac:dyDescent="0.2">
      <c r="A2662">
        <v>2661</v>
      </c>
      <c r="C2662">
        <v>53349</v>
      </c>
      <c r="D2662">
        <v>234863</v>
      </c>
      <c r="E2662">
        <v>3349</v>
      </c>
      <c r="F2662">
        <v>7</v>
      </c>
      <c r="G2662">
        <v>1</v>
      </c>
      <c r="H2662">
        <v>5.0999999999999996</v>
      </c>
      <c r="I2662" t="s">
        <v>26</v>
      </c>
      <c r="J2662">
        <v>58</v>
      </c>
      <c r="K2662">
        <v>56</v>
      </c>
      <c r="L2662">
        <v>24</v>
      </c>
      <c r="M2662">
        <v>-58</v>
      </c>
      <c r="N2662">
        <v>6.02</v>
      </c>
      <c r="P2662">
        <v>0.3</v>
      </c>
      <c r="X2662" t="s">
        <v>1552</v>
      </c>
      <c r="Y2662">
        <v>2661</v>
      </c>
      <c r="Z2662" s="1">
        <v>0.2924201388888889</v>
      </c>
      <c r="AA2662" t="s">
        <v>8576</v>
      </c>
      <c r="AB2662">
        <v>-5.8000000000000003E-2</v>
      </c>
      <c r="AC2662">
        <v>0.14399999999999999</v>
      </c>
      <c r="AD2662">
        <v>6.02</v>
      </c>
      <c r="AE2662" t="s">
        <v>1552</v>
      </c>
    </row>
    <row r="2663" spans="1:32" x14ac:dyDescent="0.2">
      <c r="A2663">
        <v>2662</v>
      </c>
      <c r="C2663">
        <v>53501</v>
      </c>
      <c r="D2663">
        <v>249704</v>
      </c>
      <c r="F2663">
        <v>6</v>
      </c>
      <c r="G2663">
        <v>59</v>
      </c>
      <c r="H2663">
        <v>50.5</v>
      </c>
      <c r="I2663" t="s">
        <v>26</v>
      </c>
      <c r="J2663">
        <v>67</v>
      </c>
      <c r="K2663">
        <v>54</v>
      </c>
      <c r="L2663">
        <v>58</v>
      </c>
      <c r="M2663">
        <v>-67</v>
      </c>
      <c r="N2663">
        <v>5.17</v>
      </c>
      <c r="P2663">
        <v>1.4</v>
      </c>
      <c r="R2663">
        <v>1.65</v>
      </c>
      <c r="T2663">
        <v>0.7</v>
      </c>
      <c r="X2663" t="s">
        <v>105</v>
      </c>
      <c r="Y2663">
        <v>2662</v>
      </c>
      <c r="Z2663" s="1">
        <v>0.29155671296296298</v>
      </c>
      <c r="AA2663" t="s">
        <v>8577</v>
      </c>
      <c r="AB2663">
        <v>-3.3000000000000002E-2</v>
      </c>
      <c r="AC2663">
        <v>0.24099999999999999</v>
      </c>
      <c r="AD2663">
        <v>5.17</v>
      </c>
      <c r="AE2663" t="s">
        <v>105</v>
      </c>
    </row>
    <row r="2664" spans="1:32" x14ac:dyDescent="0.2">
      <c r="A2664">
        <v>2663</v>
      </c>
      <c r="C2664">
        <v>53510</v>
      </c>
      <c r="D2664">
        <v>114899</v>
      </c>
      <c r="F2664">
        <v>7</v>
      </c>
      <c r="G2664">
        <v>5</v>
      </c>
      <c r="H2664">
        <v>39.1</v>
      </c>
      <c r="I2664" t="s">
        <v>24</v>
      </c>
      <c r="J2664">
        <v>9</v>
      </c>
      <c r="K2664">
        <v>11</v>
      </c>
      <c r="L2664">
        <v>9</v>
      </c>
      <c r="M2664">
        <v>9</v>
      </c>
      <c r="N2664">
        <v>5.78</v>
      </c>
      <c r="P2664">
        <v>1.52</v>
      </c>
      <c r="R2664">
        <v>1.87</v>
      </c>
      <c r="X2664" t="s">
        <v>53</v>
      </c>
      <c r="Y2664">
        <v>2663</v>
      </c>
      <c r="Z2664" s="1">
        <v>0.29559143518518521</v>
      </c>
      <c r="AA2664" t="s">
        <v>8578</v>
      </c>
      <c r="AB2664">
        <v>4.8000000000000001E-2</v>
      </c>
      <c r="AC2664">
        <v>-0.02</v>
      </c>
      <c r="AD2664">
        <v>5.78</v>
      </c>
      <c r="AE2664" t="s">
        <v>53</v>
      </c>
    </row>
    <row r="2665" spans="1:32" x14ac:dyDescent="0.2">
      <c r="A2665">
        <v>2664</v>
      </c>
      <c r="C2665">
        <v>53629</v>
      </c>
      <c r="D2665">
        <v>172906</v>
      </c>
      <c r="F2665">
        <v>7</v>
      </c>
      <c r="G2665">
        <v>4</v>
      </c>
      <c r="H2665">
        <v>47.1</v>
      </c>
      <c r="I2665" t="s">
        <v>26</v>
      </c>
      <c r="J2665">
        <v>22</v>
      </c>
      <c r="K2665">
        <v>1</v>
      </c>
      <c r="L2665">
        <v>56</v>
      </c>
      <c r="M2665">
        <v>-22</v>
      </c>
      <c r="N2665">
        <v>6.09</v>
      </c>
      <c r="P2665">
        <v>1.22</v>
      </c>
      <c r="R2665">
        <v>1.35</v>
      </c>
      <c r="X2665" t="s">
        <v>197</v>
      </c>
      <c r="Y2665">
        <v>2664</v>
      </c>
      <c r="Z2665" s="1">
        <v>0.29498958333333331</v>
      </c>
      <c r="AA2665" t="s">
        <v>8579</v>
      </c>
      <c r="AB2665">
        <v>0.02</v>
      </c>
      <c r="AC2665">
        <v>-5.8000000000000003E-2</v>
      </c>
      <c r="AD2665">
        <v>6.09</v>
      </c>
      <c r="AE2665" t="s">
        <v>197</v>
      </c>
    </row>
    <row r="2666" spans="1:32" x14ac:dyDescent="0.2">
      <c r="A2666">
        <v>2665</v>
      </c>
      <c r="C2666">
        <v>53686</v>
      </c>
      <c r="D2666">
        <v>59794</v>
      </c>
      <c r="F2666">
        <v>7</v>
      </c>
      <c r="G2666">
        <v>7</v>
      </c>
      <c r="H2666">
        <v>22.3</v>
      </c>
      <c r="I2666" t="s">
        <v>24</v>
      </c>
      <c r="J2666">
        <v>34</v>
      </c>
      <c r="K2666">
        <v>0</v>
      </c>
      <c r="L2666">
        <v>34</v>
      </c>
      <c r="M2666">
        <v>34</v>
      </c>
      <c r="N2666">
        <v>5.91</v>
      </c>
      <c r="P2666">
        <v>1.51</v>
      </c>
      <c r="W2666" t="s">
        <v>27</v>
      </c>
      <c r="X2666" t="s">
        <v>80</v>
      </c>
      <c r="Y2666">
        <v>2665</v>
      </c>
      <c r="Z2666" s="1">
        <v>0.2967858796296296</v>
      </c>
      <c r="AA2666" t="s">
        <v>8580</v>
      </c>
      <c r="AB2666">
        <v>-2.8000000000000001E-2</v>
      </c>
      <c r="AC2666">
        <v>-2.5000000000000001E-2</v>
      </c>
      <c r="AD2666">
        <v>5.91</v>
      </c>
      <c r="AE2666" t="s">
        <v>3264</v>
      </c>
    </row>
    <row r="2667" spans="1:32" x14ac:dyDescent="0.2">
      <c r="A2667">
        <v>2666</v>
      </c>
      <c r="C2667">
        <v>53704</v>
      </c>
      <c r="D2667">
        <v>218424</v>
      </c>
      <c r="E2667" t="s">
        <v>30</v>
      </c>
      <c r="F2667">
        <v>7</v>
      </c>
      <c r="G2667">
        <v>4</v>
      </c>
      <c r="H2667">
        <v>2.8</v>
      </c>
      <c r="I2667" t="s">
        <v>26</v>
      </c>
      <c r="J2667">
        <v>42</v>
      </c>
      <c r="K2667">
        <v>20</v>
      </c>
      <c r="L2667">
        <v>14</v>
      </c>
      <c r="M2667">
        <v>-42</v>
      </c>
      <c r="N2667">
        <v>5.2</v>
      </c>
      <c r="P2667">
        <v>0.2</v>
      </c>
      <c r="R2667">
        <v>0.15</v>
      </c>
      <c r="T2667">
        <v>0.12</v>
      </c>
      <c r="X2667" t="s">
        <v>348</v>
      </c>
      <c r="Y2667">
        <v>2666</v>
      </c>
      <c r="Z2667" s="1">
        <v>0.29447685185185185</v>
      </c>
      <c r="AA2667" t="s">
        <v>8581</v>
      </c>
      <c r="AB2667">
        <v>-8.0000000000000002E-3</v>
      </c>
      <c r="AC2667">
        <v>7.1999999999999995E-2</v>
      </c>
      <c r="AD2667">
        <v>5.2</v>
      </c>
      <c r="AE2667" t="s">
        <v>348</v>
      </c>
    </row>
    <row r="2668" spans="1:32" x14ac:dyDescent="0.2">
      <c r="A2668">
        <v>2667</v>
      </c>
      <c r="C2668">
        <v>53705</v>
      </c>
      <c r="D2668">
        <v>218421</v>
      </c>
      <c r="F2668">
        <v>7</v>
      </c>
      <c r="G2668">
        <v>3</v>
      </c>
      <c r="H2668">
        <v>57.3</v>
      </c>
      <c r="I2668" t="s">
        <v>26</v>
      </c>
      <c r="J2668">
        <v>43</v>
      </c>
      <c r="K2668">
        <v>36</v>
      </c>
      <c r="L2668">
        <v>29</v>
      </c>
      <c r="M2668">
        <v>-43</v>
      </c>
      <c r="N2668">
        <v>5.54</v>
      </c>
      <c r="P2668">
        <v>0.64</v>
      </c>
      <c r="R2668">
        <v>0.04</v>
      </c>
      <c r="T2668">
        <v>0.34</v>
      </c>
      <c r="X2668" t="s">
        <v>236</v>
      </c>
      <c r="Y2668">
        <v>2667</v>
      </c>
      <c r="Z2668" s="1">
        <v>0.29441319444444441</v>
      </c>
      <c r="AA2668" t="s">
        <v>8582</v>
      </c>
      <c r="AB2668">
        <v>-0.105</v>
      </c>
      <c r="AC2668">
        <v>0.38600000000000001</v>
      </c>
      <c r="AD2668">
        <v>5.54</v>
      </c>
      <c r="AE2668" t="s">
        <v>236</v>
      </c>
    </row>
    <row r="2669" spans="1:32" x14ac:dyDescent="0.2">
      <c r="A2669">
        <v>2668</v>
      </c>
      <c r="C2669">
        <v>53706</v>
      </c>
      <c r="D2669">
        <v>218423</v>
      </c>
      <c r="F2669">
        <v>7</v>
      </c>
      <c r="G2669">
        <v>3</v>
      </c>
      <c r="H2669">
        <v>58.8</v>
      </c>
      <c r="I2669" t="s">
        <v>26</v>
      </c>
      <c r="J2669">
        <v>43</v>
      </c>
      <c r="K2669">
        <v>36</v>
      </c>
      <c r="L2669">
        <v>42</v>
      </c>
      <c r="M2669">
        <v>-43</v>
      </c>
      <c r="N2669">
        <v>6.79</v>
      </c>
      <c r="P2669">
        <v>0.8</v>
      </c>
      <c r="R2669">
        <v>0.36</v>
      </c>
      <c r="T2669">
        <v>0.28000000000000003</v>
      </c>
      <c r="U2669" t="s">
        <v>93</v>
      </c>
      <c r="X2669" t="s">
        <v>40</v>
      </c>
      <c r="Y2669">
        <v>2668</v>
      </c>
      <c r="Z2669" s="1">
        <v>0.29443055555555558</v>
      </c>
      <c r="AA2669" t="s">
        <v>8583</v>
      </c>
      <c r="AB2669">
        <v>-0.109</v>
      </c>
      <c r="AC2669">
        <v>0.371</v>
      </c>
      <c r="AD2669">
        <v>6.79</v>
      </c>
      <c r="AE2669" t="s">
        <v>40</v>
      </c>
    </row>
    <row r="2670" spans="1:32" x14ac:dyDescent="0.2">
      <c r="A2670">
        <v>2669</v>
      </c>
      <c r="C2670">
        <v>53744</v>
      </c>
      <c r="D2670">
        <v>79066</v>
      </c>
      <c r="F2670">
        <v>7</v>
      </c>
      <c r="G2670">
        <v>7</v>
      </c>
      <c r="H2670">
        <v>25</v>
      </c>
      <c r="I2670" t="s">
        <v>24</v>
      </c>
      <c r="J2670">
        <v>28</v>
      </c>
      <c r="K2670">
        <v>10</v>
      </c>
      <c r="L2670">
        <v>38</v>
      </c>
      <c r="M2670">
        <v>28</v>
      </c>
      <c r="N2670">
        <v>6.48</v>
      </c>
      <c r="P2670">
        <v>-0.09</v>
      </c>
      <c r="R2670">
        <v>-0.25</v>
      </c>
      <c r="X2670" t="s">
        <v>102</v>
      </c>
      <c r="Y2670">
        <v>2669</v>
      </c>
      <c r="Z2670" s="1">
        <v>0.29681712962962964</v>
      </c>
      <c r="AA2670" t="s">
        <v>8584</v>
      </c>
      <c r="AB2670">
        <v>6.0000000000000001E-3</v>
      </c>
      <c r="AC2670">
        <v>0.02</v>
      </c>
      <c r="AD2670">
        <v>6.48</v>
      </c>
      <c r="AE2670" t="s">
        <v>102</v>
      </c>
    </row>
    <row r="2671" spans="1:32" x14ac:dyDescent="0.2">
      <c r="A2671">
        <v>2670</v>
      </c>
      <c r="C2671">
        <v>53755</v>
      </c>
      <c r="D2671">
        <v>152363</v>
      </c>
      <c r="E2671" t="s">
        <v>1553</v>
      </c>
      <c r="F2671">
        <v>7</v>
      </c>
      <c r="G2671">
        <v>5</v>
      </c>
      <c r="H2671">
        <v>49.7</v>
      </c>
      <c r="I2671" t="s">
        <v>26</v>
      </c>
      <c r="J2671">
        <v>10</v>
      </c>
      <c r="K2671">
        <v>39</v>
      </c>
      <c r="L2671">
        <v>40</v>
      </c>
      <c r="M2671">
        <v>-10</v>
      </c>
      <c r="N2671">
        <v>6.49</v>
      </c>
      <c r="P2671">
        <v>-0.05</v>
      </c>
      <c r="R2671">
        <v>-0.89</v>
      </c>
      <c r="X2671" t="s">
        <v>1554</v>
      </c>
      <c r="Y2671">
        <v>2670</v>
      </c>
      <c r="Z2671" s="1">
        <v>0.29571412037037037</v>
      </c>
      <c r="AA2671" t="s">
        <v>8585</v>
      </c>
      <c r="AB2671">
        <v>0</v>
      </c>
      <c r="AC2671">
        <v>-2.9000000000000001E-2</v>
      </c>
      <c r="AD2671">
        <v>6.49</v>
      </c>
      <c r="AE2671" t="s">
        <v>3120</v>
      </c>
      <c r="AF2671" t="s">
        <v>36</v>
      </c>
    </row>
    <row r="2672" spans="1:32" x14ac:dyDescent="0.2">
      <c r="A2672">
        <v>2671</v>
      </c>
      <c r="C2672">
        <v>53791</v>
      </c>
      <c r="D2672">
        <v>79070</v>
      </c>
      <c r="E2672" t="s">
        <v>1555</v>
      </c>
      <c r="F2672">
        <v>7</v>
      </c>
      <c r="G2672">
        <v>7</v>
      </c>
      <c r="H2672">
        <v>21.4</v>
      </c>
      <c r="I2672" t="s">
        <v>24</v>
      </c>
      <c r="J2672">
        <v>22</v>
      </c>
      <c r="K2672">
        <v>42</v>
      </c>
      <c r="L2672">
        <v>13</v>
      </c>
      <c r="M2672">
        <v>22</v>
      </c>
      <c r="N2672">
        <v>7.68</v>
      </c>
      <c r="P2672">
        <v>2.21</v>
      </c>
      <c r="R2672">
        <v>1.85</v>
      </c>
      <c r="T2672">
        <v>3.36</v>
      </c>
      <c r="X2672" t="s">
        <v>1556</v>
      </c>
      <c r="Y2672">
        <v>2671</v>
      </c>
      <c r="Z2672" s="1">
        <v>0.29677546296296298</v>
      </c>
      <c r="AA2672" t="s">
        <v>8586</v>
      </c>
      <c r="AB2672">
        <v>3.0000000000000001E-3</v>
      </c>
      <c r="AC2672">
        <v>-2E-3</v>
      </c>
      <c r="AD2672">
        <v>7.68</v>
      </c>
      <c r="AE2672" t="s">
        <v>1556</v>
      </c>
    </row>
    <row r="2673" spans="1:32" x14ac:dyDescent="0.2">
      <c r="A2673">
        <v>2672</v>
      </c>
      <c r="C2673">
        <v>53811</v>
      </c>
      <c r="D2673">
        <v>218427</v>
      </c>
      <c r="F2673">
        <v>7</v>
      </c>
      <c r="G2673">
        <v>3</v>
      </c>
      <c r="H2673">
        <v>53.7</v>
      </c>
      <c r="I2673" t="s">
        <v>26</v>
      </c>
      <c r="J2673">
        <v>49</v>
      </c>
      <c r="K2673">
        <v>35</v>
      </c>
      <c r="L2673">
        <v>2</v>
      </c>
      <c r="M2673">
        <v>-49</v>
      </c>
      <c r="N2673">
        <v>4.93</v>
      </c>
      <c r="P2673">
        <v>0.13</v>
      </c>
      <c r="R2673">
        <v>0.12</v>
      </c>
      <c r="X2673" t="s">
        <v>343</v>
      </c>
      <c r="Y2673">
        <v>2672</v>
      </c>
      <c r="Z2673" s="1">
        <v>0.29437152777777781</v>
      </c>
      <c r="AA2673" t="s">
        <v>8587</v>
      </c>
      <c r="AB2673">
        <v>-4.4999999999999998E-2</v>
      </c>
      <c r="AC2673">
        <v>0.14599999999999999</v>
      </c>
      <c r="AD2673">
        <v>4.93</v>
      </c>
      <c r="AE2673" t="s">
        <v>343</v>
      </c>
    </row>
    <row r="2674" spans="1:32" x14ac:dyDescent="0.2">
      <c r="A2674">
        <v>2673</v>
      </c>
      <c r="C2674">
        <v>53899</v>
      </c>
      <c r="D2674">
        <v>59806</v>
      </c>
      <c r="F2674">
        <v>7</v>
      </c>
      <c r="G2674">
        <v>8</v>
      </c>
      <c r="H2674">
        <v>13.3</v>
      </c>
      <c r="I2674" t="s">
        <v>24</v>
      </c>
      <c r="J2674">
        <v>33</v>
      </c>
      <c r="K2674">
        <v>49</v>
      </c>
      <c r="L2674">
        <v>56</v>
      </c>
      <c r="M2674">
        <v>33</v>
      </c>
      <c r="N2674">
        <v>6.28</v>
      </c>
      <c r="P2674">
        <v>1.34</v>
      </c>
      <c r="R2674">
        <v>1.54</v>
      </c>
      <c r="X2674" t="s">
        <v>507</v>
      </c>
      <c r="Y2674">
        <v>2673</v>
      </c>
      <c r="Z2674" s="1">
        <v>0.29737615740740742</v>
      </c>
      <c r="AA2674" t="s">
        <v>8588</v>
      </c>
      <c r="AB2674">
        <v>-0.01</v>
      </c>
      <c r="AC2674">
        <v>-0.03</v>
      </c>
      <c r="AD2674">
        <v>6.28</v>
      </c>
      <c r="AE2674" t="s">
        <v>507</v>
      </c>
    </row>
    <row r="2675" spans="1:32" x14ac:dyDescent="0.2">
      <c r="A2675">
        <v>2674</v>
      </c>
      <c r="C2675">
        <v>53921</v>
      </c>
      <c r="D2675">
        <v>234890</v>
      </c>
      <c r="F2675">
        <v>7</v>
      </c>
      <c r="G2675">
        <v>3</v>
      </c>
      <c r="H2675">
        <v>15.6</v>
      </c>
      <c r="I2675" t="s">
        <v>26</v>
      </c>
      <c r="J2675">
        <v>59</v>
      </c>
      <c r="K2675">
        <v>10</v>
      </c>
      <c r="L2675">
        <v>41</v>
      </c>
      <c r="M2675">
        <v>-59</v>
      </c>
      <c r="N2675">
        <v>5.5</v>
      </c>
      <c r="P2675">
        <v>-0.11</v>
      </c>
      <c r="R2675">
        <v>-0.47</v>
      </c>
      <c r="X2675" t="s">
        <v>153</v>
      </c>
      <c r="Y2675">
        <v>2674</v>
      </c>
      <c r="Z2675" s="1">
        <v>0.29393055555555553</v>
      </c>
      <c r="AA2675" t="s">
        <v>8589</v>
      </c>
      <c r="AB2675">
        <v>2.1999999999999999E-2</v>
      </c>
      <c r="AC2675">
        <v>8.9999999999999993E-3</v>
      </c>
      <c r="AD2675">
        <v>5.5</v>
      </c>
      <c r="AE2675" t="s">
        <v>153</v>
      </c>
    </row>
    <row r="2676" spans="1:32" x14ac:dyDescent="0.2">
      <c r="A2676">
        <v>2675</v>
      </c>
      <c r="C2676">
        <v>53925</v>
      </c>
      <c r="D2676">
        <v>59812</v>
      </c>
      <c r="F2676">
        <v>7</v>
      </c>
      <c r="G2676">
        <v>8</v>
      </c>
      <c r="H2676">
        <v>36.299999999999997</v>
      </c>
      <c r="I2676" t="s">
        <v>24</v>
      </c>
      <c r="J2676">
        <v>37</v>
      </c>
      <c r="K2676">
        <v>26</v>
      </c>
      <c r="L2676">
        <v>42</v>
      </c>
      <c r="M2676">
        <v>37</v>
      </c>
      <c r="N2676">
        <v>6.16</v>
      </c>
      <c r="P2676">
        <v>1.21</v>
      </c>
      <c r="X2676" t="s">
        <v>45</v>
      </c>
      <c r="Y2676">
        <v>2675</v>
      </c>
      <c r="Z2676" s="1">
        <v>0.29764236111111114</v>
      </c>
      <c r="AA2676" t="s">
        <v>8590</v>
      </c>
      <c r="AB2676">
        <v>-8.0000000000000002E-3</v>
      </c>
      <c r="AC2676">
        <v>-1.2999999999999999E-2</v>
      </c>
      <c r="AD2676">
        <v>6.16</v>
      </c>
      <c r="AE2676" t="s">
        <v>45</v>
      </c>
    </row>
    <row r="2677" spans="1:32" x14ac:dyDescent="0.2">
      <c r="A2677">
        <v>2676</v>
      </c>
      <c r="C2677">
        <v>53929</v>
      </c>
      <c r="D2677">
        <v>114935</v>
      </c>
      <c r="F2677">
        <v>7</v>
      </c>
      <c r="G2677">
        <v>7</v>
      </c>
      <c r="H2677">
        <v>6.4</v>
      </c>
      <c r="I2677" t="s">
        <v>24</v>
      </c>
      <c r="J2677">
        <v>4</v>
      </c>
      <c r="K2677">
        <v>54</v>
      </c>
      <c r="L2677">
        <v>37</v>
      </c>
      <c r="M2677">
        <v>4</v>
      </c>
      <c r="N2677">
        <v>6.11</v>
      </c>
      <c r="P2677">
        <v>-0.13</v>
      </c>
      <c r="R2677">
        <v>-0.47</v>
      </c>
      <c r="X2677" t="s">
        <v>243</v>
      </c>
      <c r="Y2677">
        <v>2676</v>
      </c>
      <c r="Z2677" s="1">
        <v>0.29660185185185184</v>
      </c>
      <c r="AA2677" t="s">
        <v>8591</v>
      </c>
      <c r="AB2677">
        <v>-3.3000000000000002E-2</v>
      </c>
      <c r="AC2677">
        <v>-0.02</v>
      </c>
      <c r="AD2677">
        <v>6.11</v>
      </c>
      <c r="AE2677" t="s">
        <v>5682</v>
      </c>
      <c r="AF2677" t="s">
        <v>36</v>
      </c>
    </row>
    <row r="2678" spans="1:32" x14ac:dyDescent="0.2">
      <c r="A2678">
        <v>2677</v>
      </c>
      <c r="C2678">
        <v>53952</v>
      </c>
      <c r="D2678">
        <v>197557</v>
      </c>
      <c r="F2678">
        <v>7</v>
      </c>
      <c r="G2678">
        <v>5</v>
      </c>
      <c r="H2678">
        <v>32</v>
      </c>
      <c r="I2678" t="s">
        <v>26</v>
      </c>
      <c r="J2678">
        <v>34</v>
      </c>
      <c r="K2678">
        <v>46</v>
      </c>
      <c r="L2678">
        <v>40</v>
      </c>
      <c r="M2678">
        <v>-34</v>
      </c>
      <c r="N2678">
        <v>6.14</v>
      </c>
      <c r="P2678">
        <v>0.37</v>
      </c>
      <c r="R2678">
        <v>0.03</v>
      </c>
      <c r="X2678" t="s">
        <v>63</v>
      </c>
      <c r="Y2678">
        <v>2677</v>
      </c>
      <c r="Z2678" s="1">
        <v>0.29550925925925925</v>
      </c>
      <c r="AA2678" t="s">
        <v>8592</v>
      </c>
      <c r="AB2678">
        <v>-4.2999999999999997E-2</v>
      </c>
      <c r="AC2678">
        <v>4.1000000000000002E-2</v>
      </c>
      <c r="AD2678">
        <v>6.14</v>
      </c>
      <c r="AE2678" t="s">
        <v>63</v>
      </c>
    </row>
    <row r="2679" spans="1:32" x14ac:dyDescent="0.2">
      <c r="A2679">
        <v>2678</v>
      </c>
      <c r="C2679">
        <v>53974</v>
      </c>
      <c r="D2679">
        <v>152394</v>
      </c>
      <c r="E2679" t="s">
        <v>1557</v>
      </c>
      <c r="F2679">
        <v>7</v>
      </c>
      <c r="G2679">
        <v>6</v>
      </c>
      <c r="H2679">
        <v>40.700000000000003</v>
      </c>
      <c r="I2679" t="s">
        <v>26</v>
      </c>
      <c r="J2679">
        <v>11</v>
      </c>
      <c r="K2679">
        <v>17</v>
      </c>
      <c r="L2679">
        <v>39</v>
      </c>
      <c r="M2679">
        <v>-11</v>
      </c>
      <c r="N2679">
        <v>5.39</v>
      </c>
      <c r="P2679">
        <v>0.05</v>
      </c>
      <c r="R2679">
        <v>-0.85</v>
      </c>
      <c r="X2679" t="s">
        <v>2643</v>
      </c>
      <c r="Y2679">
        <v>2678</v>
      </c>
      <c r="Z2679" s="1">
        <v>0.29630439814814818</v>
      </c>
      <c r="AA2679" t="s">
        <v>8593</v>
      </c>
      <c r="AB2679">
        <v>-1.0999999999999999E-2</v>
      </c>
      <c r="AC2679">
        <v>-5.0000000000000001E-3</v>
      </c>
      <c r="AD2679">
        <v>5.39</v>
      </c>
      <c r="AE2679" t="s">
        <v>11535</v>
      </c>
    </row>
    <row r="2680" spans="1:32" x14ac:dyDescent="0.2">
      <c r="A2680">
        <v>2679</v>
      </c>
      <c r="C2680">
        <v>53975</v>
      </c>
      <c r="D2680">
        <v>152393</v>
      </c>
      <c r="F2680">
        <v>7</v>
      </c>
      <c r="G2680">
        <v>6</v>
      </c>
      <c r="H2680">
        <v>35.9</v>
      </c>
      <c r="I2680" t="s">
        <v>26</v>
      </c>
      <c r="J2680">
        <v>12</v>
      </c>
      <c r="K2680">
        <v>23</v>
      </c>
      <c r="L2680">
        <v>38</v>
      </c>
      <c r="M2680">
        <v>-12</v>
      </c>
      <c r="N2680">
        <v>6.48</v>
      </c>
      <c r="P2680">
        <v>-0.1</v>
      </c>
      <c r="R2680">
        <v>-0.99</v>
      </c>
      <c r="X2680" t="s">
        <v>1558</v>
      </c>
      <c r="Y2680">
        <v>2679</v>
      </c>
      <c r="Z2680" s="1">
        <v>0.2962488425925926</v>
      </c>
      <c r="AA2680" t="s">
        <v>8594</v>
      </c>
      <c r="AB2680">
        <v>-1.7999999999999999E-2</v>
      </c>
      <c r="AC2680">
        <v>7.0000000000000001E-3</v>
      </c>
      <c r="AD2680">
        <v>6.48</v>
      </c>
      <c r="AE2680" t="s">
        <v>1558</v>
      </c>
    </row>
    <row r="2681" spans="1:32" x14ac:dyDescent="0.2">
      <c r="A2681">
        <v>2680</v>
      </c>
      <c r="C2681">
        <v>54031</v>
      </c>
      <c r="D2681">
        <v>197566</v>
      </c>
      <c r="F2681">
        <v>7</v>
      </c>
      <c r="G2681">
        <v>6</v>
      </c>
      <c r="H2681">
        <v>0.6</v>
      </c>
      <c r="I2681" t="s">
        <v>26</v>
      </c>
      <c r="J2681">
        <v>30</v>
      </c>
      <c r="K2681">
        <v>39</v>
      </c>
      <c r="L2681">
        <v>20</v>
      </c>
      <c r="M2681">
        <v>-30</v>
      </c>
      <c r="N2681">
        <v>6.34</v>
      </c>
      <c r="P2681">
        <v>-0.16</v>
      </c>
      <c r="R2681">
        <v>-0.63</v>
      </c>
      <c r="X2681" t="s">
        <v>368</v>
      </c>
      <c r="Y2681">
        <v>2680</v>
      </c>
      <c r="Z2681" s="1">
        <v>0.29584027777777777</v>
      </c>
      <c r="AA2681" t="s">
        <v>8595</v>
      </c>
      <c r="AB2681">
        <v>0</v>
      </c>
      <c r="AC2681">
        <v>8.9999999999999993E-3</v>
      </c>
      <c r="AD2681">
        <v>6.34</v>
      </c>
      <c r="AE2681" t="s">
        <v>368</v>
      </c>
    </row>
    <row r="2682" spans="1:32" x14ac:dyDescent="0.2">
      <c r="A2682">
        <v>2681</v>
      </c>
      <c r="C2682">
        <v>54070</v>
      </c>
      <c r="D2682">
        <v>6115</v>
      </c>
      <c r="F2682">
        <v>7</v>
      </c>
      <c r="G2682">
        <v>13</v>
      </c>
      <c r="H2682">
        <v>58.1</v>
      </c>
      <c r="I2682" t="s">
        <v>24</v>
      </c>
      <c r="J2682">
        <v>71</v>
      </c>
      <c r="K2682">
        <v>49</v>
      </c>
      <c r="L2682">
        <v>0</v>
      </c>
      <c r="M2682">
        <v>71</v>
      </c>
      <c r="N2682">
        <v>6.35</v>
      </c>
      <c r="P2682">
        <v>1.1200000000000001</v>
      </c>
      <c r="X2682" t="s">
        <v>197</v>
      </c>
      <c r="Y2682">
        <v>2681</v>
      </c>
      <c r="Z2682" s="1">
        <v>0.30136689814814815</v>
      </c>
      <c r="AA2682" t="s">
        <v>8596</v>
      </c>
      <c r="AB2682">
        <v>2.5000000000000001E-2</v>
      </c>
      <c r="AC2682">
        <v>0.02</v>
      </c>
      <c r="AD2682">
        <v>6.35</v>
      </c>
      <c r="AE2682" t="s">
        <v>197</v>
      </c>
    </row>
    <row r="2683" spans="1:32" x14ac:dyDescent="0.2">
      <c r="A2683">
        <v>2682</v>
      </c>
      <c r="C2683">
        <v>54079</v>
      </c>
      <c r="D2683">
        <v>114947</v>
      </c>
      <c r="F2683">
        <v>7</v>
      </c>
      <c r="G2683">
        <v>7</v>
      </c>
      <c r="H2683">
        <v>49.5</v>
      </c>
      <c r="I2683" t="s">
        <v>24</v>
      </c>
      <c r="J2683">
        <v>7</v>
      </c>
      <c r="K2683">
        <v>28</v>
      </c>
      <c r="L2683">
        <v>16</v>
      </c>
      <c r="M2683">
        <v>7</v>
      </c>
      <c r="N2683">
        <v>5.75</v>
      </c>
      <c r="P2683">
        <v>1.18</v>
      </c>
      <c r="R2683">
        <v>1.08</v>
      </c>
      <c r="W2683" t="s">
        <v>27</v>
      </c>
      <c r="X2683" t="s">
        <v>197</v>
      </c>
      <c r="Y2683">
        <v>2682</v>
      </c>
      <c r="Z2683" s="1">
        <v>0.29710069444444448</v>
      </c>
      <c r="AA2683" t="s">
        <v>8597</v>
      </c>
      <c r="AB2683">
        <v>7.0000000000000001E-3</v>
      </c>
      <c r="AC2683">
        <v>-3.5999999999999997E-2</v>
      </c>
      <c r="AD2683">
        <v>5.75</v>
      </c>
      <c r="AE2683" t="s">
        <v>5915</v>
      </c>
    </row>
    <row r="2684" spans="1:32" x14ac:dyDescent="0.2">
      <c r="A2684">
        <v>2683</v>
      </c>
      <c r="C2684">
        <v>54118</v>
      </c>
      <c r="D2684">
        <v>234902</v>
      </c>
      <c r="E2684" t="s">
        <v>1559</v>
      </c>
      <c r="F2684">
        <v>7</v>
      </c>
      <c r="G2684">
        <v>4</v>
      </c>
      <c r="H2684">
        <v>18.3</v>
      </c>
      <c r="I2684" t="s">
        <v>26</v>
      </c>
      <c r="J2684">
        <v>56</v>
      </c>
      <c r="K2684">
        <v>44</v>
      </c>
      <c r="L2684">
        <v>59</v>
      </c>
      <c r="M2684">
        <v>-56</v>
      </c>
      <c r="N2684">
        <v>5.17</v>
      </c>
      <c r="P2684">
        <v>-0.04</v>
      </c>
      <c r="X2684" t="s">
        <v>2335</v>
      </c>
      <c r="Y2684">
        <v>2683</v>
      </c>
      <c r="Z2684" s="1">
        <v>0.29465625000000001</v>
      </c>
      <c r="AA2684" t="s">
        <v>8598</v>
      </c>
      <c r="AB2684">
        <v>5.0000000000000001E-3</v>
      </c>
      <c r="AC2684">
        <v>-1E-3</v>
      </c>
      <c r="AD2684">
        <v>5.17</v>
      </c>
      <c r="AE2684" t="s">
        <v>2335</v>
      </c>
    </row>
    <row r="2685" spans="1:32" x14ac:dyDescent="0.2">
      <c r="A2685">
        <v>2684</v>
      </c>
      <c r="B2685" t="s">
        <v>1560</v>
      </c>
      <c r="C2685">
        <v>54131</v>
      </c>
      <c r="D2685">
        <v>96535</v>
      </c>
      <c r="F2685">
        <v>7</v>
      </c>
      <c r="G2685">
        <v>8</v>
      </c>
      <c r="H2685">
        <v>22</v>
      </c>
      <c r="I2685" t="s">
        <v>24</v>
      </c>
      <c r="J2685">
        <v>15</v>
      </c>
      <c r="K2685">
        <v>55</v>
      </c>
      <c r="L2685">
        <v>51</v>
      </c>
      <c r="M2685">
        <v>15</v>
      </c>
      <c r="N2685">
        <v>5.44</v>
      </c>
      <c r="P2685">
        <v>1.03</v>
      </c>
      <c r="R2685">
        <v>0.8</v>
      </c>
      <c r="T2685">
        <v>0.36</v>
      </c>
      <c r="U2685" t="s">
        <v>93</v>
      </c>
      <c r="X2685" t="s">
        <v>71</v>
      </c>
      <c r="Y2685">
        <v>2684</v>
      </c>
      <c r="Z2685" s="1">
        <v>0.29747685185185185</v>
      </c>
      <c r="AA2685" t="s">
        <v>8599</v>
      </c>
      <c r="AB2685">
        <v>-8.0000000000000002E-3</v>
      </c>
      <c r="AC2685">
        <v>-9.9000000000000005E-2</v>
      </c>
      <c r="AD2685">
        <v>5.44</v>
      </c>
      <c r="AE2685" t="s">
        <v>71</v>
      </c>
    </row>
    <row r="2686" spans="1:32" x14ac:dyDescent="0.2">
      <c r="A2686">
        <v>2685</v>
      </c>
      <c r="C2686">
        <v>54153</v>
      </c>
      <c r="D2686">
        <v>197572</v>
      </c>
      <c r="F2686">
        <v>7</v>
      </c>
      <c r="G2686">
        <v>6</v>
      </c>
      <c r="H2686">
        <v>2.2999999999999998</v>
      </c>
      <c r="I2686" t="s">
        <v>26</v>
      </c>
      <c r="J2686">
        <v>38</v>
      </c>
      <c r="K2686">
        <v>22</v>
      </c>
      <c r="L2686">
        <v>58</v>
      </c>
      <c r="M2686">
        <v>-38</v>
      </c>
      <c r="N2686">
        <v>6.11</v>
      </c>
      <c r="P2686">
        <v>0.7</v>
      </c>
      <c r="X2686" t="s">
        <v>1561</v>
      </c>
      <c r="Y2686">
        <v>2685</v>
      </c>
      <c r="Z2686" s="1">
        <v>0.29585995370370372</v>
      </c>
      <c r="AA2686" t="s">
        <v>8600</v>
      </c>
      <c r="AB2686">
        <v>1.4E-2</v>
      </c>
      <c r="AC2686">
        <v>1.7000000000000001E-2</v>
      </c>
      <c r="AD2686">
        <v>6.11</v>
      </c>
      <c r="AE2686" t="s">
        <v>8601</v>
      </c>
      <c r="AF2686" t="s">
        <v>36</v>
      </c>
    </row>
    <row r="2687" spans="1:32" x14ac:dyDescent="0.2">
      <c r="A2687">
        <v>2686</v>
      </c>
      <c r="C2687">
        <v>54173</v>
      </c>
      <c r="D2687">
        <v>172986</v>
      </c>
      <c r="F2687">
        <v>7</v>
      </c>
      <c r="G2687">
        <v>6</v>
      </c>
      <c r="H2687">
        <v>52.3</v>
      </c>
      <c r="I2687" t="s">
        <v>26</v>
      </c>
      <c r="J2687">
        <v>24</v>
      </c>
      <c r="K2687">
        <v>57</v>
      </c>
      <c r="L2687">
        <v>38</v>
      </c>
      <c r="M2687">
        <v>-24</v>
      </c>
      <c r="N2687">
        <v>6.08</v>
      </c>
      <c r="P2687">
        <v>1.34</v>
      </c>
      <c r="R2687">
        <v>1.51</v>
      </c>
      <c r="X2687" t="s">
        <v>365</v>
      </c>
      <c r="Y2687">
        <v>2686</v>
      </c>
      <c r="Z2687" s="1">
        <v>0.29643865740740744</v>
      </c>
      <c r="AA2687" t="s">
        <v>8602</v>
      </c>
      <c r="AB2687">
        <v>-3.1E-2</v>
      </c>
      <c r="AC2687">
        <v>7.0000000000000001E-3</v>
      </c>
      <c r="AD2687">
        <v>6.08</v>
      </c>
      <c r="AE2687" t="s">
        <v>365</v>
      </c>
    </row>
    <row r="2688" spans="1:32" x14ac:dyDescent="0.2">
      <c r="A2688">
        <v>2687</v>
      </c>
      <c r="C2688">
        <v>54179</v>
      </c>
      <c r="D2688">
        <v>234907</v>
      </c>
      <c r="F2688">
        <v>7</v>
      </c>
      <c r="G2688">
        <v>5</v>
      </c>
      <c r="H2688">
        <v>16.5</v>
      </c>
      <c r="I2688" t="s">
        <v>26</v>
      </c>
      <c r="J2688">
        <v>50</v>
      </c>
      <c r="K2688">
        <v>21</v>
      </c>
      <c r="L2688">
        <v>37</v>
      </c>
      <c r="M2688">
        <v>-50</v>
      </c>
      <c r="N2688">
        <v>6.46</v>
      </c>
      <c r="X2688" t="s">
        <v>105</v>
      </c>
      <c r="Y2688">
        <v>2687</v>
      </c>
      <c r="Z2688" s="1">
        <v>0.29532986111111109</v>
      </c>
      <c r="AA2688" t="s">
        <v>8603</v>
      </c>
      <c r="AB2688">
        <v>-1.0999999999999999E-2</v>
      </c>
      <c r="AC2688">
        <v>3.2000000000000001E-2</v>
      </c>
      <c r="AD2688">
        <v>6.46</v>
      </c>
      <c r="AE2688" t="s">
        <v>105</v>
      </c>
    </row>
    <row r="2689" spans="1:32" x14ac:dyDescent="0.2">
      <c r="A2689">
        <v>2688</v>
      </c>
      <c r="C2689">
        <v>54224</v>
      </c>
      <c r="D2689">
        <v>172989</v>
      </c>
      <c r="F2689">
        <v>7</v>
      </c>
      <c r="G2689">
        <v>7</v>
      </c>
      <c r="H2689">
        <v>0.1</v>
      </c>
      <c r="I2689" t="s">
        <v>26</v>
      </c>
      <c r="J2689">
        <v>26</v>
      </c>
      <c r="K2689">
        <v>39</v>
      </c>
      <c r="L2689">
        <v>28</v>
      </c>
      <c r="M2689">
        <v>-26</v>
      </c>
      <c r="N2689">
        <v>6.62</v>
      </c>
      <c r="P2689">
        <v>-0.17</v>
      </c>
      <c r="R2689">
        <v>-0.77</v>
      </c>
      <c r="X2689" t="s">
        <v>2416</v>
      </c>
      <c r="Y2689">
        <v>2688</v>
      </c>
      <c r="Z2689" s="1">
        <v>0.29652893518518519</v>
      </c>
      <c r="AA2689" t="s">
        <v>8604</v>
      </c>
      <c r="AB2689">
        <v>1.6E-2</v>
      </c>
      <c r="AC2689">
        <v>-3.2000000000000001E-2</v>
      </c>
      <c r="AD2689">
        <v>6.62</v>
      </c>
      <c r="AE2689" t="s">
        <v>7045</v>
      </c>
    </row>
    <row r="2690" spans="1:32" x14ac:dyDescent="0.2">
      <c r="A2690">
        <v>2689</v>
      </c>
      <c r="B2690" t="s">
        <v>1562</v>
      </c>
      <c r="C2690">
        <v>54239</v>
      </c>
      <c r="D2690">
        <v>256355</v>
      </c>
      <c r="F2690">
        <v>6</v>
      </c>
      <c r="G2690">
        <v>56</v>
      </c>
      <c r="H2690">
        <v>34.4</v>
      </c>
      <c r="I2690" t="s">
        <v>26</v>
      </c>
      <c r="J2690">
        <v>79</v>
      </c>
      <c r="K2690">
        <v>25</v>
      </c>
      <c r="L2690">
        <v>13</v>
      </c>
      <c r="M2690">
        <v>-79</v>
      </c>
      <c r="N2690">
        <v>5.45</v>
      </c>
      <c r="P2690">
        <v>0.05</v>
      </c>
      <c r="R2690">
        <v>-7.0000000000000007E-2</v>
      </c>
      <c r="X2690" t="s">
        <v>191</v>
      </c>
      <c r="Y2690">
        <v>2689</v>
      </c>
      <c r="Z2690" s="1">
        <v>0.28928703703703701</v>
      </c>
      <c r="AA2690" t="s">
        <v>8605</v>
      </c>
      <c r="AB2690">
        <v>-7.0000000000000001E-3</v>
      </c>
      <c r="AC2690">
        <v>0</v>
      </c>
      <c r="AD2690">
        <v>5.45</v>
      </c>
      <c r="AE2690" t="s">
        <v>191</v>
      </c>
    </row>
    <row r="2691" spans="1:32" x14ac:dyDescent="0.2">
      <c r="A2691">
        <v>2690</v>
      </c>
      <c r="C2691">
        <v>54309</v>
      </c>
      <c r="D2691">
        <v>173002</v>
      </c>
      <c r="E2691" t="s">
        <v>1563</v>
      </c>
      <c r="F2691">
        <v>7</v>
      </c>
      <c r="G2691">
        <v>7</v>
      </c>
      <c r="H2691">
        <v>22.6</v>
      </c>
      <c r="I2691" t="s">
        <v>26</v>
      </c>
      <c r="J2691">
        <v>23</v>
      </c>
      <c r="K2691">
        <v>50</v>
      </c>
      <c r="L2691">
        <v>25</v>
      </c>
      <c r="M2691">
        <v>-23</v>
      </c>
      <c r="N2691">
        <v>5.71</v>
      </c>
      <c r="P2691">
        <v>-0.1</v>
      </c>
      <c r="R2691">
        <v>-0.89</v>
      </c>
      <c r="T2691">
        <v>-0.12</v>
      </c>
      <c r="X2691" t="s">
        <v>2183</v>
      </c>
      <c r="Y2691">
        <v>2690</v>
      </c>
      <c r="Z2691" s="1">
        <v>0.29678935185185185</v>
      </c>
      <c r="AA2691" t="s">
        <v>8606</v>
      </c>
      <c r="AB2691">
        <v>-5.0000000000000001E-3</v>
      </c>
      <c r="AC2691">
        <v>2.3E-2</v>
      </c>
      <c r="AD2691">
        <v>5.71</v>
      </c>
      <c r="AE2691" t="s">
        <v>2183</v>
      </c>
    </row>
    <row r="2692" spans="1:32" x14ac:dyDescent="0.2">
      <c r="A2692">
        <v>2691</v>
      </c>
      <c r="C2692">
        <v>54475</v>
      </c>
      <c r="D2692">
        <v>218465</v>
      </c>
      <c r="E2692" t="s">
        <v>500</v>
      </c>
      <c r="F2692">
        <v>7</v>
      </c>
      <c r="G2692">
        <v>7</v>
      </c>
      <c r="H2692">
        <v>7.1</v>
      </c>
      <c r="I2692" t="s">
        <v>26</v>
      </c>
      <c r="J2692">
        <v>40</v>
      </c>
      <c r="K2692">
        <v>53</v>
      </c>
      <c r="L2692">
        <v>36</v>
      </c>
      <c r="M2692">
        <v>-40</v>
      </c>
      <c r="N2692">
        <v>5.79</v>
      </c>
      <c r="P2692">
        <v>-0.17</v>
      </c>
      <c r="R2692">
        <v>-0.67</v>
      </c>
      <c r="X2692" t="s">
        <v>368</v>
      </c>
      <c r="Y2692">
        <v>2691</v>
      </c>
      <c r="Z2692" s="1">
        <v>0.29660995370370369</v>
      </c>
      <c r="AA2692" t="s">
        <v>8607</v>
      </c>
      <c r="AB2692">
        <v>-7.0000000000000001E-3</v>
      </c>
      <c r="AC2692">
        <v>4.0000000000000001E-3</v>
      </c>
      <c r="AD2692">
        <v>5.79</v>
      </c>
      <c r="AE2692" t="s">
        <v>368</v>
      </c>
    </row>
    <row r="2693" spans="1:32" x14ac:dyDescent="0.2">
      <c r="A2693">
        <v>2692</v>
      </c>
      <c r="C2693">
        <v>54563</v>
      </c>
      <c r="D2693">
        <v>79131</v>
      </c>
      <c r="F2693">
        <v>7</v>
      </c>
      <c r="G2693">
        <v>10</v>
      </c>
      <c r="H2693">
        <v>6.7</v>
      </c>
      <c r="I2693" t="s">
        <v>24</v>
      </c>
      <c r="J2693">
        <v>21</v>
      </c>
      <c r="K2693">
        <v>14</v>
      </c>
      <c r="L2693">
        <v>49</v>
      </c>
      <c r="M2693">
        <v>21</v>
      </c>
      <c r="N2693">
        <v>6.43</v>
      </c>
      <c r="P2693">
        <v>0.89</v>
      </c>
      <c r="R2693">
        <v>0.5</v>
      </c>
      <c r="X2693" t="s">
        <v>3099</v>
      </c>
      <c r="Y2693">
        <v>2692</v>
      </c>
      <c r="Z2693" s="1">
        <v>0.29868865740740741</v>
      </c>
      <c r="AA2693" t="s">
        <v>8608</v>
      </c>
      <c r="AB2693">
        <v>-0.16700000000000001</v>
      </c>
      <c r="AC2693">
        <v>-0.47799999999999998</v>
      </c>
      <c r="AD2693">
        <v>6.43</v>
      </c>
      <c r="AE2693" t="s">
        <v>3099</v>
      </c>
    </row>
    <row r="2694" spans="1:32" x14ac:dyDescent="0.2">
      <c r="A2694">
        <v>2693</v>
      </c>
      <c r="B2694" t="s">
        <v>1564</v>
      </c>
      <c r="C2694">
        <v>54605</v>
      </c>
      <c r="D2694">
        <v>173047</v>
      </c>
      <c r="E2694">
        <v>3424</v>
      </c>
      <c r="F2694">
        <v>7</v>
      </c>
      <c r="G2694">
        <v>8</v>
      </c>
      <c r="H2694">
        <v>23.5</v>
      </c>
      <c r="I2694" t="s">
        <v>26</v>
      </c>
      <c r="J2694">
        <v>26</v>
      </c>
      <c r="K2694">
        <v>23</v>
      </c>
      <c r="L2694">
        <v>36</v>
      </c>
      <c r="M2694">
        <v>-26</v>
      </c>
      <c r="N2694">
        <v>1.84</v>
      </c>
      <c r="P2694">
        <v>0.68</v>
      </c>
      <c r="R2694">
        <v>0.54</v>
      </c>
      <c r="T2694">
        <v>0.33</v>
      </c>
      <c r="X2694" t="s">
        <v>1565</v>
      </c>
      <c r="Y2694">
        <v>2693</v>
      </c>
      <c r="Z2694" s="1">
        <v>0.29749421296296297</v>
      </c>
      <c r="AA2694" t="s">
        <v>8609</v>
      </c>
      <c r="AB2694">
        <v>-3.0000000000000001E-3</v>
      </c>
      <c r="AC2694">
        <v>4.0000000000000001E-3</v>
      </c>
      <c r="AD2694">
        <v>1.84</v>
      </c>
      <c r="AE2694" t="s">
        <v>1565</v>
      </c>
    </row>
    <row r="2695" spans="1:32" x14ac:dyDescent="0.2">
      <c r="A2695">
        <v>2694</v>
      </c>
      <c r="C2695">
        <v>54662</v>
      </c>
      <c r="D2695">
        <v>152470</v>
      </c>
      <c r="F2695">
        <v>7</v>
      </c>
      <c r="G2695">
        <v>9</v>
      </c>
      <c r="H2695">
        <v>20.3</v>
      </c>
      <c r="I2695" t="s">
        <v>26</v>
      </c>
      <c r="J2695">
        <v>10</v>
      </c>
      <c r="K2695">
        <v>20</v>
      </c>
      <c r="L2695">
        <v>50</v>
      </c>
      <c r="M2695">
        <v>-10</v>
      </c>
      <c r="N2695">
        <v>6.21</v>
      </c>
      <c r="P2695">
        <v>0.03</v>
      </c>
      <c r="R2695">
        <v>-0.89</v>
      </c>
      <c r="X2695" t="s">
        <v>2217</v>
      </c>
      <c r="Y2695">
        <v>2694</v>
      </c>
      <c r="Z2695" s="1">
        <v>0.29815162037037041</v>
      </c>
      <c r="AA2695" t="s">
        <v>8610</v>
      </c>
      <c r="AB2695">
        <v>5.0000000000000001E-3</v>
      </c>
      <c r="AC2695">
        <v>-0.02</v>
      </c>
      <c r="AD2695">
        <v>6.21</v>
      </c>
      <c r="AE2695" t="s">
        <v>2217</v>
      </c>
    </row>
    <row r="2696" spans="1:32" x14ac:dyDescent="0.2">
      <c r="A2696">
        <v>2695</v>
      </c>
      <c r="C2696">
        <v>54669</v>
      </c>
      <c r="D2696">
        <v>173064</v>
      </c>
      <c r="E2696" t="s">
        <v>30</v>
      </c>
      <c r="F2696">
        <v>7</v>
      </c>
      <c r="G2696">
        <v>8</v>
      </c>
      <c r="H2696">
        <v>49.3</v>
      </c>
      <c r="I2696" t="s">
        <v>26</v>
      </c>
      <c r="J2696">
        <v>24</v>
      </c>
      <c r="K2696">
        <v>2</v>
      </c>
      <c r="L2696">
        <v>39</v>
      </c>
      <c r="M2696">
        <v>-24</v>
      </c>
      <c r="N2696">
        <v>6.65</v>
      </c>
      <c r="P2696">
        <v>-0.19</v>
      </c>
      <c r="R2696">
        <v>-0.81</v>
      </c>
      <c r="X2696" t="s">
        <v>82</v>
      </c>
      <c r="Y2696">
        <v>2695</v>
      </c>
      <c r="Z2696" s="1">
        <v>0.29779282407407409</v>
      </c>
      <c r="AA2696" t="s">
        <v>8611</v>
      </c>
      <c r="AB2696">
        <v>-1.2999999999999999E-2</v>
      </c>
      <c r="AC2696">
        <v>-8.9999999999999993E-3</v>
      </c>
      <c r="AD2696">
        <v>6.65</v>
      </c>
      <c r="AE2696" t="s">
        <v>82</v>
      </c>
    </row>
    <row r="2697" spans="1:32" x14ac:dyDescent="0.2">
      <c r="A2697">
        <v>2696</v>
      </c>
      <c r="B2697" t="s">
        <v>1566</v>
      </c>
      <c r="C2697">
        <v>54716</v>
      </c>
      <c r="D2697">
        <v>59866</v>
      </c>
      <c r="F2697">
        <v>7</v>
      </c>
      <c r="G2697">
        <v>11</v>
      </c>
      <c r="H2697">
        <v>39.299999999999997</v>
      </c>
      <c r="I2697" t="s">
        <v>24</v>
      </c>
      <c r="J2697">
        <v>39</v>
      </c>
      <c r="K2697">
        <v>19</v>
      </c>
      <c r="L2697">
        <v>14</v>
      </c>
      <c r="M2697">
        <v>39</v>
      </c>
      <c r="N2697">
        <v>4.9000000000000004</v>
      </c>
      <c r="P2697">
        <v>1.45</v>
      </c>
      <c r="R2697">
        <v>1.74</v>
      </c>
      <c r="T2697">
        <v>0.56000000000000005</v>
      </c>
      <c r="U2697" t="s">
        <v>93</v>
      </c>
      <c r="X2697" t="s">
        <v>1567</v>
      </c>
      <c r="Y2697">
        <v>2696</v>
      </c>
      <c r="Z2697" s="1">
        <v>0.2997604166666667</v>
      </c>
      <c r="AA2697" t="s">
        <v>8612</v>
      </c>
      <c r="AB2697">
        <v>4.3999999999999997E-2</v>
      </c>
      <c r="AC2697">
        <v>3.0000000000000001E-3</v>
      </c>
      <c r="AD2697">
        <v>4.9000000000000004</v>
      </c>
      <c r="AE2697" t="s">
        <v>172</v>
      </c>
      <c r="AF2697" t="s">
        <v>36</v>
      </c>
    </row>
    <row r="2698" spans="1:32" x14ac:dyDescent="0.2">
      <c r="A2698">
        <v>2697</v>
      </c>
      <c r="B2698" t="s">
        <v>1568</v>
      </c>
      <c r="C2698">
        <v>54719</v>
      </c>
      <c r="D2698">
        <v>59858</v>
      </c>
      <c r="E2698">
        <v>3437</v>
      </c>
      <c r="F2698">
        <v>7</v>
      </c>
      <c r="G2698">
        <v>11</v>
      </c>
      <c r="H2698">
        <v>8.4</v>
      </c>
      <c r="I2698" t="s">
        <v>24</v>
      </c>
      <c r="J2698">
        <v>30</v>
      </c>
      <c r="K2698">
        <v>14</v>
      </c>
      <c r="L2698">
        <v>43</v>
      </c>
      <c r="M2698">
        <v>30</v>
      </c>
      <c r="N2698">
        <v>4.41</v>
      </c>
      <c r="P2698">
        <v>1.26</v>
      </c>
      <c r="R2698">
        <v>1.41</v>
      </c>
      <c r="T2698">
        <v>0.63</v>
      </c>
      <c r="X2698" t="s">
        <v>1569</v>
      </c>
      <c r="Y2698">
        <v>2697</v>
      </c>
      <c r="Z2698" s="1">
        <v>0.2994027777777778</v>
      </c>
      <c r="AA2698" t="s">
        <v>8613</v>
      </c>
      <c r="AB2698">
        <v>-0.03</v>
      </c>
      <c r="AC2698">
        <v>-4.4999999999999998E-2</v>
      </c>
      <c r="AD2698">
        <v>4.41</v>
      </c>
      <c r="AE2698" t="s">
        <v>2525</v>
      </c>
    </row>
    <row r="2699" spans="1:32" x14ac:dyDescent="0.2">
      <c r="A2699">
        <v>2698</v>
      </c>
      <c r="C2699">
        <v>54732</v>
      </c>
      <c r="D2699">
        <v>234940</v>
      </c>
      <c r="F2699">
        <v>7</v>
      </c>
      <c r="G2699">
        <v>7</v>
      </c>
      <c r="H2699">
        <v>13.3</v>
      </c>
      <c r="I2699" t="s">
        <v>26</v>
      </c>
      <c r="J2699">
        <v>51</v>
      </c>
      <c r="K2699">
        <v>58</v>
      </c>
      <c r="L2699">
        <v>4</v>
      </c>
      <c r="M2699">
        <v>-51</v>
      </c>
      <c r="N2699">
        <v>5.96</v>
      </c>
      <c r="P2699">
        <v>1</v>
      </c>
      <c r="R2699">
        <v>0.82</v>
      </c>
      <c r="X2699" t="s">
        <v>54</v>
      </c>
      <c r="Y2699">
        <v>2698</v>
      </c>
      <c r="Z2699" s="1">
        <v>0.29668171296296297</v>
      </c>
      <c r="AA2699" t="s">
        <v>8614</v>
      </c>
      <c r="AB2699">
        <v>-8.0000000000000002E-3</v>
      </c>
      <c r="AC2699">
        <v>5.7000000000000002E-2</v>
      </c>
      <c r="AD2699">
        <v>5.96</v>
      </c>
      <c r="AE2699" t="s">
        <v>54</v>
      </c>
    </row>
    <row r="2700" spans="1:32" x14ac:dyDescent="0.2">
      <c r="A2700">
        <v>2699</v>
      </c>
      <c r="C2700">
        <v>54764</v>
      </c>
      <c r="D2700">
        <v>152477</v>
      </c>
      <c r="F2700">
        <v>7</v>
      </c>
      <c r="G2700">
        <v>9</v>
      </c>
      <c r="H2700">
        <v>33.200000000000003</v>
      </c>
      <c r="I2700" t="s">
        <v>26</v>
      </c>
      <c r="J2700">
        <v>16</v>
      </c>
      <c r="K2700">
        <v>14</v>
      </c>
      <c r="L2700">
        <v>5</v>
      </c>
      <c r="M2700">
        <v>-16</v>
      </c>
      <c r="N2700">
        <v>6.03</v>
      </c>
      <c r="P2700">
        <v>0.06</v>
      </c>
      <c r="R2700">
        <v>-0.79</v>
      </c>
      <c r="X2700" t="s">
        <v>1570</v>
      </c>
      <c r="Y2700">
        <v>2699</v>
      </c>
      <c r="Z2700" s="1">
        <v>0.29830092592592594</v>
      </c>
      <c r="AA2700" t="s">
        <v>8615</v>
      </c>
      <c r="AB2700">
        <v>-2.1999999999999999E-2</v>
      </c>
      <c r="AC2700">
        <v>-8.9999999999999993E-3</v>
      </c>
      <c r="AD2700">
        <v>6.03</v>
      </c>
      <c r="AE2700" t="s">
        <v>1570</v>
      </c>
    </row>
    <row r="2701" spans="1:32" x14ac:dyDescent="0.2">
      <c r="A2701">
        <v>2700</v>
      </c>
      <c r="B2701" t="s">
        <v>1571</v>
      </c>
      <c r="C2701">
        <v>54801</v>
      </c>
      <c r="D2701">
        <v>79141</v>
      </c>
      <c r="F2701">
        <v>7</v>
      </c>
      <c r="G2701">
        <v>11</v>
      </c>
      <c r="H2701">
        <v>23.1</v>
      </c>
      <c r="I2701" t="s">
        <v>24</v>
      </c>
      <c r="J2701">
        <v>26</v>
      </c>
      <c r="K2701">
        <v>51</v>
      </c>
      <c r="L2701">
        <v>24</v>
      </c>
      <c r="M2701">
        <v>26</v>
      </c>
      <c r="N2701">
        <v>5.78</v>
      </c>
      <c r="P2701">
        <v>0.1</v>
      </c>
      <c r="R2701">
        <v>0.13</v>
      </c>
      <c r="X2701" t="s">
        <v>343</v>
      </c>
      <c r="Y2701">
        <v>2700</v>
      </c>
      <c r="Z2701" s="1">
        <v>0.29957291666666669</v>
      </c>
      <c r="AA2701" t="s">
        <v>8616</v>
      </c>
      <c r="AB2701">
        <v>-2.3E-2</v>
      </c>
      <c r="AC2701">
        <v>-3.5999999999999997E-2</v>
      </c>
      <c r="AD2701">
        <v>5.78</v>
      </c>
      <c r="AE2701" t="s">
        <v>343</v>
      </c>
    </row>
    <row r="2702" spans="1:32" x14ac:dyDescent="0.2">
      <c r="A2702">
        <v>2701</v>
      </c>
      <c r="B2702" t="s">
        <v>1572</v>
      </c>
      <c r="C2702">
        <v>54810</v>
      </c>
      <c r="D2702">
        <v>134282</v>
      </c>
      <c r="F2702">
        <v>7</v>
      </c>
      <c r="G2702">
        <v>10</v>
      </c>
      <c r="H2702">
        <v>13.7</v>
      </c>
      <c r="I2702" t="s">
        <v>26</v>
      </c>
      <c r="J2702">
        <v>4</v>
      </c>
      <c r="K2702">
        <v>14</v>
      </c>
      <c r="L2702">
        <v>14</v>
      </c>
      <c r="M2702">
        <v>-4</v>
      </c>
      <c r="N2702">
        <v>4.92</v>
      </c>
      <c r="P2702">
        <v>1.03</v>
      </c>
      <c r="R2702">
        <v>0.78</v>
      </c>
      <c r="T2702">
        <v>0.52</v>
      </c>
      <c r="X2702" t="s">
        <v>54</v>
      </c>
      <c r="Y2702">
        <v>2701</v>
      </c>
      <c r="Z2702" s="1">
        <v>0.2987696759259259</v>
      </c>
      <c r="AA2702" t="s">
        <v>8617</v>
      </c>
      <c r="AB2702">
        <v>0</v>
      </c>
      <c r="AC2702">
        <v>0.215</v>
      </c>
      <c r="AD2702">
        <v>4.92</v>
      </c>
      <c r="AE2702" t="s">
        <v>54</v>
      </c>
    </row>
    <row r="2703" spans="1:32" x14ac:dyDescent="0.2">
      <c r="A2703">
        <v>2702</v>
      </c>
      <c r="C2703">
        <v>54893</v>
      </c>
      <c r="D2703">
        <v>197632</v>
      </c>
      <c r="E2703">
        <v>3431</v>
      </c>
      <c r="F2703">
        <v>7</v>
      </c>
      <c r="G2703">
        <v>8</v>
      </c>
      <c r="H2703">
        <v>51.1</v>
      </c>
      <c r="I2703" t="s">
        <v>26</v>
      </c>
      <c r="J2703">
        <v>39</v>
      </c>
      <c r="K2703">
        <v>39</v>
      </c>
      <c r="L2703">
        <v>21</v>
      </c>
      <c r="M2703">
        <v>-39</v>
      </c>
      <c r="N2703">
        <v>4.83</v>
      </c>
      <c r="P2703">
        <v>-0.18</v>
      </c>
      <c r="R2703">
        <v>-0.69</v>
      </c>
      <c r="T2703">
        <v>-0.15</v>
      </c>
      <c r="X2703" t="s">
        <v>2416</v>
      </c>
      <c r="Y2703">
        <v>2702</v>
      </c>
      <c r="Z2703" s="1">
        <v>0.2978136574074074</v>
      </c>
      <c r="AA2703" t="s">
        <v>8618</v>
      </c>
      <c r="AB2703">
        <v>-8.9999999999999993E-3</v>
      </c>
      <c r="AC2703">
        <v>2E-3</v>
      </c>
      <c r="AD2703">
        <v>4.83</v>
      </c>
      <c r="AE2703" t="s">
        <v>7045</v>
      </c>
    </row>
    <row r="2704" spans="1:32" x14ac:dyDescent="0.2">
      <c r="A2704">
        <v>2703</v>
      </c>
      <c r="C2704">
        <v>54895</v>
      </c>
      <c r="D2704">
        <v>26223</v>
      </c>
      <c r="E2704" t="s">
        <v>1573</v>
      </c>
      <c r="F2704">
        <v>7</v>
      </c>
      <c r="G2704">
        <v>13</v>
      </c>
      <c r="H2704">
        <v>23.4</v>
      </c>
      <c r="I2704" t="s">
        <v>24</v>
      </c>
      <c r="J2704">
        <v>51</v>
      </c>
      <c r="K2704">
        <v>25</v>
      </c>
      <c r="L2704">
        <v>44</v>
      </c>
      <c r="M2704">
        <v>51</v>
      </c>
      <c r="N2704">
        <v>5.47</v>
      </c>
      <c r="P2704">
        <v>1.67</v>
      </c>
      <c r="R2704">
        <v>1.9</v>
      </c>
      <c r="X2704" t="s">
        <v>1574</v>
      </c>
      <c r="Y2704">
        <v>2703</v>
      </c>
      <c r="Z2704" s="1">
        <v>0.30096527777777776</v>
      </c>
      <c r="AA2704" t="s">
        <v>8619</v>
      </c>
      <c r="AB2704">
        <v>6.0000000000000001E-3</v>
      </c>
      <c r="AC2704">
        <v>1.4E-2</v>
      </c>
      <c r="AD2704">
        <v>5.47</v>
      </c>
      <c r="AE2704" t="s">
        <v>8620</v>
      </c>
    </row>
    <row r="2705" spans="1:32" x14ac:dyDescent="0.2">
      <c r="A2705">
        <v>2704</v>
      </c>
      <c r="C2705">
        <v>54912</v>
      </c>
      <c r="D2705">
        <v>173101</v>
      </c>
      <c r="E2705" t="s">
        <v>30</v>
      </c>
      <c r="F2705">
        <v>7</v>
      </c>
      <c r="G2705">
        <v>9</v>
      </c>
      <c r="H2705">
        <v>42.9</v>
      </c>
      <c r="I2705" t="s">
        <v>26</v>
      </c>
      <c r="J2705">
        <v>25</v>
      </c>
      <c r="K2705">
        <v>13</v>
      </c>
      <c r="L2705">
        <v>52</v>
      </c>
      <c r="M2705">
        <v>-25</v>
      </c>
      <c r="N2705">
        <v>5.69</v>
      </c>
      <c r="P2705">
        <v>-0.16</v>
      </c>
      <c r="R2705">
        <v>-0.77</v>
      </c>
      <c r="X2705" t="s">
        <v>214</v>
      </c>
      <c r="Y2705">
        <v>2704</v>
      </c>
      <c r="Z2705" s="1">
        <v>0.29841319444444442</v>
      </c>
      <c r="AA2705" t="s">
        <v>8621</v>
      </c>
      <c r="AB2705">
        <v>-1.2E-2</v>
      </c>
      <c r="AC2705">
        <v>6.0000000000000001E-3</v>
      </c>
      <c r="AD2705">
        <v>5.69</v>
      </c>
      <c r="AE2705" t="s">
        <v>5651</v>
      </c>
    </row>
    <row r="2706" spans="1:32" x14ac:dyDescent="0.2">
      <c r="A2706">
        <v>2705</v>
      </c>
      <c r="C2706">
        <v>54958</v>
      </c>
      <c r="D2706">
        <v>152497</v>
      </c>
      <c r="F2706">
        <v>7</v>
      </c>
      <c r="G2706">
        <v>10</v>
      </c>
      <c r="H2706">
        <v>9.3000000000000007</v>
      </c>
      <c r="I2706" t="s">
        <v>26</v>
      </c>
      <c r="J2706">
        <v>18</v>
      </c>
      <c r="K2706">
        <v>41</v>
      </c>
      <c r="L2706">
        <v>7</v>
      </c>
      <c r="M2706">
        <v>-18</v>
      </c>
      <c r="N2706">
        <v>6.23</v>
      </c>
      <c r="P2706">
        <v>0.4</v>
      </c>
      <c r="X2706" t="s">
        <v>2891</v>
      </c>
      <c r="Y2706">
        <v>2705</v>
      </c>
      <c r="Z2706" s="1">
        <v>0.29871874999999998</v>
      </c>
      <c r="AA2706" t="s">
        <v>8622</v>
      </c>
      <c r="AB2706">
        <v>-0.01</v>
      </c>
      <c r="AC2706">
        <v>1.6E-2</v>
      </c>
      <c r="AD2706">
        <v>6.23</v>
      </c>
      <c r="AE2706" t="s">
        <v>2891</v>
      </c>
    </row>
    <row r="2707" spans="1:32" x14ac:dyDescent="0.2">
      <c r="A2707">
        <v>2706</v>
      </c>
      <c r="B2707" t="s">
        <v>1575</v>
      </c>
      <c r="C2707">
        <v>55052</v>
      </c>
      <c r="D2707">
        <v>79162</v>
      </c>
      <c r="F2707">
        <v>7</v>
      </c>
      <c r="G2707">
        <v>12</v>
      </c>
      <c r="H2707">
        <v>26.4</v>
      </c>
      <c r="I2707" t="s">
        <v>24</v>
      </c>
      <c r="J2707">
        <v>24</v>
      </c>
      <c r="K2707">
        <v>7</v>
      </c>
      <c r="L2707">
        <v>42</v>
      </c>
      <c r="M2707">
        <v>24</v>
      </c>
      <c r="N2707">
        <v>5.85</v>
      </c>
      <c r="P2707">
        <v>0.36</v>
      </c>
      <c r="R2707">
        <v>0.09</v>
      </c>
      <c r="X2707" t="s">
        <v>265</v>
      </c>
      <c r="Y2707">
        <v>2706</v>
      </c>
      <c r="Z2707" s="1">
        <v>0.30030555555555555</v>
      </c>
      <c r="AA2707" t="s">
        <v>8623</v>
      </c>
      <c r="AB2707">
        <v>-2.1999999999999999E-2</v>
      </c>
      <c r="AC2707">
        <v>-4.8000000000000001E-2</v>
      </c>
      <c r="AD2707">
        <v>5.85</v>
      </c>
      <c r="AE2707" t="s">
        <v>136</v>
      </c>
      <c r="AF2707" t="s">
        <v>36</v>
      </c>
    </row>
    <row r="2708" spans="1:32" x14ac:dyDescent="0.2">
      <c r="A2708">
        <v>2707</v>
      </c>
      <c r="B2708" t="s">
        <v>1576</v>
      </c>
      <c r="C2708">
        <v>55057</v>
      </c>
      <c r="D2708">
        <v>134316</v>
      </c>
      <c r="E2708" t="s">
        <v>1577</v>
      </c>
      <c r="F2708">
        <v>7</v>
      </c>
      <c r="G2708">
        <v>11</v>
      </c>
      <c r="H2708">
        <v>23.6</v>
      </c>
      <c r="I2708" t="s">
        <v>26</v>
      </c>
      <c r="J2708">
        <v>0</v>
      </c>
      <c r="K2708">
        <v>18</v>
      </c>
      <c r="L2708">
        <v>7</v>
      </c>
      <c r="M2708">
        <v>0</v>
      </c>
      <c r="N2708">
        <v>5.45</v>
      </c>
      <c r="P2708">
        <v>0.28999999999999998</v>
      </c>
      <c r="R2708">
        <v>0.14000000000000001</v>
      </c>
      <c r="X2708" t="s">
        <v>1578</v>
      </c>
      <c r="Y2708">
        <v>2707</v>
      </c>
      <c r="Z2708" s="1">
        <v>0.29957870370370371</v>
      </c>
      <c r="AA2708" t="s">
        <v>8624</v>
      </c>
      <c r="AB2708">
        <v>-3.1E-2</v>
      </c>
      <c r="AC2708">
        <v>-1.0999999999999999E-2</v>
      </c>
      <c r="AD2708">
        <v>5.45</v>
      </c>
      <c r="AE2708" t="s">
        <v>8625</v>
      </c>
      <c r="AF2708" t="s">
        <v>36</v>
      </c>
    </row>
    <row r="2709" spans="1:32" x14ac:dyDescent="0.2">
      <c r="A2709">
        <v>2708</v>
      </c>
      <c r="C2709">
        <v>55070</v>
      </c>
      <c r="D2709">
        <v>173122</v>
      </c>
      <c r="F2709">
        <v>7</v>
      </c>
      <c r="G2709">
        <v>10</v>
      </c>
      <c r="H2709">
        <v>19.399999999999999</v>
      </c>
      <c r="I2709" t="s">
        <v>26</v>
      </c>
      <c r="J2709">
        <v>27</v>
      </c>
      <c r="K2709">
        <v>29</v>
      </c>
      <c r="L2709">
        <v>29</v>
      </c>
      <c r="M2709">
        <v>-27</v>
      </c>
      <c r="N2709">
        <v>5.46</v>
      </c>
      <c r="P2709">
        <v>1</v>
      </c>
      <c r="X2709" t="s">
        <v>71</v>
      </c>
      <c r="Y2709">
        <v>2708</v>
      </c>
      <c r="Z2709" s="1">
        <v>0.29883564814814817</v>
      </c>
      <c r="AA2709" t="s">
        <v>8626</v>
      </c>
      <c r="AB2709">
        <v>-3.0000000000000001E-3</v>
      </c>
      <c r="AC2709">
        <v>8.9999999999999993E-3</v>
      </c>
      <c r="AD2709">
        <v>5.46</v>
      </c>
      <c r="AE2709" t="s">
        <v>71</v>
      </c>
    </row>
    <row r="2710" spans="1:32" x14ac:dyDescent="0.2">
      <c r="A2710">
        <v>2709</v>
      </c>
      <c r="C2710">
        <v>55075</v>
      </c>
      <c r="D2710">
        <v>1164</v>
      </c>
      <c r="F2710">
        <v>7</v>
      </c>
      <c r="G2710">
        <v>25</v>
      </c>
      <c r="H2710">
        <v>21.9</v>
      </c>
      <c r="I2710" t="s">
        <v>24</v>
      </c>
      <c r="J2710">
        <v>81</v>
      </c>
      <c r="K2710">
        <v>15</v>
      </c>
      <c r="L2710">
        <v>27</v>
      </c>
      <c r="M2710">
        <v>81</v>
      </c>
      <c r="N2710">
        <v>6.31</v>
      </c>
      <c r="P2710">
        <v>-0.04</v>
      </c>
      <c r="R2710">
        <v>-0.09</v>
      </c>
      <c r="X2710" t="s">
        <v>340</v>
      </c>
      <c r="Y2710">
        <v>2709</v>
      </c>
      <c r="Z2710" s="1">
        <v>0.30928125000000001</v>
      </c>
      <c r="AA2710" t="s">
        <v>8627</v>
      </c>
      <c r="AB2710">
        <v>-5.0000000000000001E-3</v>
      </c>
      <c r="AC2710">
        <v>-2.5999999999999999E-2</v>
      </c>
      <c r="AD2710">
        <v>6.31</v>
      </c>
      <c r="AE2710" t="s">
        <v>340</v>
      </c>
    </row>
    <row r="2711" spans="1:32" x14ac:dyDescent="0.2">
      <c r="A2711">
        <v>2710</v>
      </c>
      <c r="C2711">
        <v>55111</v>
      </c>
      <c r="D2711">
        <v>115062</v>
      </c>
      <c r="F2711">
        <v>7</v>
      </c>
      <c r="G2711">
        <v>11</v>
      </c>
      <c r="H2711">
        <v>51.3</v>
      </c>
      <c r="I2711" t="s">
        <v>24</v>
      </c>
      <c r="J2711">
        <v>5</v>
      </c>
      <c r="K2711">
        <v>39</v>
      </c>
      <c r="L2711">
        <v>17</v>
      </c>
      <c r="M2711">
        <v>5</v>
      </c>
      <c r="N2711">
        <v>6.09</v>
      </c>
      <c r="P2711">
        <v>-0.02</v>
      </c>
      <c r="R2711">
        <v>-0.05</v>
      </c>
      <c r="X2711" t="s">
        <v>89</v>
      </c>
      <c r="Y2711">
        <v>2710</v>
      </c>
      <c r="Z2711" s="1">
        <v>0.29989930555555555</v>
      </c>
      <c r="AA2711" t="s">
        <v>8628</v>
      </c>
      <c r="AB2711">
        <v>-1.7000000000000001E-2</v>
      </c>
      <c r="AC2711">
        <v>-8.0000000000000002E-3</v>
      </c>
      <c r="AD2711">
        <v>6.09</v>
      </c>
      <c r="AE2711" t="s">
        <v>89</v>
      </c>
    </row>
    <row r="2712" spans="1:32" x14ac:dyDescent="0.2">
      <c r="A2712">
        <v>2711</v>
      </c>
      <c r="C2712">
        <v>55130</v>
      </c>
      <c r="D2712">
        <v>79170</v>
      </c>
      <c r="E2712">
        <v>3453</v>
      </c>
      <c r="F2712">
        <v>7</v>
      </c>
      <c r="G2712">
        <v>12</v>
      </c>
      <c r="H2712">
        <v>49</v>
      </c>
      <c r="I2712" t="s">
        <v>24</v>
      </c>
      <c r="J2712">
        <v>27</v>
      </c>
      <c r="K2712">
        <v>13</v>
      </c>
      <c r="L2712">
        <v>29</v>
      </c>
      <c r="M2712">
        <v>27</v>
      </c>
      <c r="N2712">
        <v>6.43</v>
      </c>
      <c r="P2712">
        <v>0.49</v>
      </c>
      <c r="R2712">
        <v>-0.02</v>
      </c>
      <c r="X2712" t="s">
        <v>199</v>
      </c>
      <c r="Y2712">
        <v>2711</v>
      </c>
      <c r="Z2712" s="1">
        <v>0.30056712962962961</v>
      </c>
      <c r="AA2712" t="s">
        <v>8629</v>
      </c>
      <c r="AB2712">
        <v>0.01</v>
      </c>
      <c r="AC2712">
        <v>-0.104</v>
      </c>
      <c r="AD2712">
        <v>6.43</v>
      </c>
      <c r="AE2712" t="s">
        <v>199</v>
      </c>
    </row>
    <row r="2713" spans="1:32" x14ac:dyDescent="0.2">
      <c r="A2713">
        <v>2712</v>
      </c>
      <c r="C2713">
        <v>55151</v>
      </c>
      <c r="D2713">
        <v>249740</v>
      </c>
      <c r="F2713">
        <v>7</v>
      </c>
      <c r="G2713">
        <v>6</v>
      </c>
      <c r="H2713">
        <v>14.1</v>
      </c>
      <c r="I2713" t="s">
        <v>26</v>
      </c>
      <c r="J2713">
        <v>68</v>
      </c>
      <c r="K2713">
        <v>50</v>
      </c>
      <c r="L2713">
        <v>14</v>
      </c>
      <c r="M2713">
        <v>-68</v>
      </c>
      <c r="N2713">
        <v>6.47</v>
      </c>
      <c r="P2713">
        <v>1.04</v>
      </c>
      <c r="R2713">
        <v>0.87</v>
      </c>
      <c r="X2713" t="s">
        <v>54</v>
      </c>
      <c r="Y2713">
        <v>2712</v>
      </c>
      <c r="Z2713" s="1">
        <v>0.2959965277777778</v>
      </c>
      <c r="AA2713" t="s">
        <v>8630</v>
      </c>
      <c r="AB2713">
        <v>-4.0000000000000001E-3</v>
      </c>
      <c r="AC2713">
        <v>8.0000000000000002E-3</v>
      </c>
      <c r="AD2713">
        <v>6.47</v>
      </c>
      <c r="AE2713" t="s">
        <v>54</v>
      </c>
    </row>
    <row r="2714" spans="1:32" x14ac:dyDescent="0.2">
      <c r="A2714">
        <v>2713</v>
      </c>
      <c r="C2714">
        <v>55184</v>
      </c>
      <c r="D2714">
        <v>115065</v>
      </c>
      <c r="F2714">
        <v>7</v>
      </c>
      <c r="G2714">
        <v>12</v>
      </c>
      <c r="H2714">
        <v>7.4</v>
      </c>
      <c r="I2714" t="s">
        <v>24</v>
      </c>
      <c r="J2714">
        <v>5</v>
      </c>
      <c r="K2714">
        <v>28</v>
      </c>
      <c r="L2714">
        <v>29</v>
      </c>
      <c r="M2714">
        <v>5</v>
      </c>
      <c r="N2714">
        <v>6.16</v>
      </c>
      <c r="P2714">
        <v>1.1399999999999999</v>
      </c>
      <c r="R2714">
        <v>0.97</v>
      </c>
      <c r="X2714" t="s">
        <v>54</v>
      </c>
      <c r="Y2714">
        <v>2713</v>
      </c>
      <c r="Z2714" s="1">
        <v>0.30008564814814814</v>
      </c>
      <c r="AA2714" t="s">
        <v>8631</v>
      </c>
      <c r="AB2714">
        <v>-3.5999999999999997E-2</v>
      </c>
      <c r="AC2714">
        <v>5.0000000000000001E-3</v>
      </c>
      <c r="AD2714">
        <v>6.16</v>
      </c>
      <c r="AE2714" t="s">
        <v>54</v>
      </c>
    </row>
    <row r="2715" spans="1:32" x14ac:dyDescent="0.2">
      <c r="A2715">
        <v>2714</v>
      </c>
      <c r="B2715" t="s">
        <v>1579</v>
      </c>
      <c r="C2715">
        <v>55185</v>
      </c>
      <c r="D2715">
        <v>134330</v>
      </c>
      <c r="F2715">
        <v>7</v>
      </c>
      <c r="G2715">
        <v>11</v>
      </c>
      <c r="H2715">
        <v>51.9</v>
      </c>
      <c r="I2715" t="s">
        <v>26</v>
      </c>
      <c r="J2715">
        <v>0</v>
      </c>
      <c r="K2715">
        <v>29</v>
      </c>
      <c r="L2715">
        <v>34</v>
      </c>
      <c r="M2715">
        <v>0</v>
      </c>
      <c r="N2715">
        <v>4.1500000000000004</v>
      </c>
      <c r="P2715">
        <v>-0.01</v>
      </c>
      <c r="R2715">
        <v>0.02</v>
      </c>
      <c r="T2715">
        <v>0.01</v>
      </c>
      <c r="X2715" t="s">
        <v>114</v>
      </c>
      <c r="Y2715">
        <v>2714</v>
      </c>
      <c r="Z2715" s="1">
        <v>0.29990624999999999</v>
      </c>
      <c r="AA2715" t="s">
        <v>8632</v>
      </c>
      <c r="AB2715">
        <v>-1E-3</v>
      </c>
      <c r="AC2715">
        <v>5.0000000000000001E-3</v>
      </c>
      <c r="AD2715">
        <v>4.1500000000000004</v>
      </c>
      <c r="AE2715" t="s">
        <v>114</v>
      </c>
    </row>
    <row r="2716" spans="1:32" x14ac:dyDescent="0.2">
      <c r="A2716">
        <v>2715</v>
      </c>
      <c r="B2716" t="s">
        <v>1580</v>
      </c>
      <c r="C2716">
        <v>55280</v>
      </c>
      <c r="D2716">
        <v>26248</v>
      </c>
      <c r="F2716">
        <v>7</v>
      </c>
      <c r="G2716">
        <v>15</v>
      </c>
      <c r="H2716">
        <v>54.9</v>
      </c>
      <c r="I2716" t="s">
        <v>24</v>
      </c>
      <c r="J2716">
        <v>59</v>
      </c>
      <c r="K2716">
        <v>38</v>
      </c>
      <c r="L2716">
        <v>15</v>
      </c>
      <c r="M2716">
        <v>59</v>
      </c>
      <c r="N2716">
        <v>5.2</v>
      </c>
      <c r="P2716">
        <v>1.07</v>
      </c>
      <c r="R2716">
        <v>1.01</v>
      </c>
      <c r="X2716" t="s">
        <v>125</v>
      </c>
      <c r="Y2716">
        <v>2715</v>
      </c>
      <c r="Z2716" s="1">
        <v>0.30271874999999998</v>
      </c>
      <c r="AA2716" t="s">
        <v>8633</v>
      </c>
      <c r="AB2716">
        <v>-0.10100000000000001</v>
      </c>
      <c r="AC2716">
        <v>-0.25900000000000001</v>
      </c>
      <c r="AD2716">
        <v>5.2</v>
      </c>
      <c r="AE2716" t="s">
        <v>125</v>
      </c>
    </row>
    <row r="2717" spans="1:32" x14ac:dyDescent="0.2">
      <c r="A2717">
        <v>2716</v>
      </c>
      <c r="C2717">
        <v>55344</v>
      </c>
      <c r="D2717">
        <v>173168</v>
      </c>
      <c r="F2717">
        <v>7</v>
      </c>
      <c r="G2717">
        <v>11</v>
      </c>
      <c r="H2717">
        <v>41.6</v>
      </c>
      <c r="I2717" t="s">
        <v>26</v>
      </c>
      <c r="J2717">
        <v>20</v>
      </c>
      <c r="K2717">
        <v>52</v>
      </c>
      <c r="L2717">
        <v>59</v>
      </c>
      <c r="M2717">
        <v>-20</v>
      </c>
      <c r="N2717">
        <v>5.84</v>
      </c>
      <c r="P2717">
        <v>-0.04</v>
      </c>
      <c r="R2717">
        <v>-0.05</v>
      </c>
      <c r="X2717" t="s">
        <v>134</v>
      </c>
      <c r="Y2717">
        <v>2716</v>
      </c>
      <c r="Z2717" s="1">
        <v>0.29978703703703702</v>
      </c>
      <c r="AA2717" t="s">
        <v>8634</v>
      </c>
      <c r="AB2717">
        <v>-3.0000000000000001E-3</v>
      </c>
      <c r="AC2717">
        <v>2.1999999999999999E-2</v>
      </c>
      <c r="AD2717">
        <v>5.84</v>
      </c>
      <c r="AE2717" t="s">
        <v>134</v>
      </c>
    </row>
    <row r="2718" spans="1:32" x14ac:dyDescent="0.2">
      <c r="A2718">
        <v>2717</v>
      </c>
      <c r="B2718" t="s">
        <v>1581</v>
      </c>
      <c r="C2718">
        <v>55383</v>
      </c>
      <c r="D2718">
        <v>96638</v>
      </c>
      <c r="E2718" t="s">
        <v>1582</v>
      </c>
      <c r="F2718">
        <v>7</v>
      </c>
      <c r="G2718">
        <v>13</v>
      </c>
      <c r="H2718">
        <v>22.3</v>
      </c>
      <c r="I2718" t="s">
        <v>24</v>
      </c>
      <c r="J2718">
        <v>16</v>
      </c>
      <c r="K2718">
        <v>9</v>
      </c>
      <c r="L2718">
        <v>32</v>
      </c>
      <c r="M2718">
        <v>16</v>
      </c>
      <c r="N2718">
        <v>5</v>
      </c>
      <c r="P2718">
        <v>1.66</v>
      </c>
      <c r="R2718">
        <v>1.82</v>
      </c>
      <c r="T2718">
        <v>1.25</v>
      </c>
      <c r="U2718" t="s">
        <v>93</v>
      </c>
      <c r="X2718" t="s">
        <v>326</v>
      </c>
      <c r="Y2718">
        <v>2717</v>
      </c>
      <c r="Z2718" s="1">
        <v>0.30095254629629631</v>
      </c>
      <c r="AA2718" t="s">
        <v>8635</v>
      </c>
      <c r="AB2718">
        <v>1.2999999999999999E-2</v>
      </c>
      <c r="AC2718">
        <v>-4.2000000000000003E-2</v>
      </c>
      <c r="AD2718">
        <v>5</v>
      </c>
      <c r="AE2718" t="s">
        <v>164</v>
      </c>
      <c r="AF2718" t="s">
        <v>36</v>
      </c>
    </row>
    <row r="2719" spans="1:32" x14ac:dyDescent="0.2">
      <c r="A2719">
        <v>2718</v>
      </c>
      <c r="B2719" t="s">
        <v>1583</v>
      </c>
      <c r="C2719">
        <v>55522</v>
      </c>
      <c r="D2719">
        <v>173193</v>
      </c>
      <c r="E2719">
        <v>3458</v>
      </c>
      <c r="F2719">
        <v>7</v>
      </c>
      <c r="G2719">
        <v>12</v>
      </c>
      <c r="H2719">
        <v>12.2</v>
      </c>
      <c r="I2719" t="s">
        <v>26</v>
      </c>
      <c r="J2719">
        <v>25</v>
      </c>
      <c r="K2719">
        <v>56</v>
      </c>
      <c r="L2719">
        <v>33</v>
      </c>
      <c r="M2719">
        <v>-25</v>
      </c>
      <c r="N2719">
        <v>5.92</v>
      </c>
      <c r="P2719">
        <v>-0.17</v>
      </c>
      <c r="R2719">
        <v>-0.71</v>
      </c>
      <c r="X2719" t="s">
        <v>82</v>
      </c>
      <c r="Y2719">
        <v>2718</v>
      </c>
      <c r="Z2719" s="1">
        <v>0.30014120370370373</v>
      </c>
      <c r="AA2719" t="s">
        <v>8636</v>
      </c>
      <c r="AB2719">
        <v>-8.9999999999999993E-3</v>
      </c>
      <c r="AC2719">
        <v>1.0999999999999999E-2</v>
      </c>
      <c r="AD2719">
        <v>5.92</v>
      </c>
      <c r="AE2719" t="s">
        <v>82</v>
      </c>
    </row>
    <row r="2720" spans="1:32" x14ac:dyDescent="0.2">
      <c r="A2720">
        <v>2719</v>
      </c>
      <c r="C2720">
        <v>55526</v>
      </c>
      <c r="D2720">
        <v>218514</v>
      </c>
      <c r="F2720">
        <v>7</v>
      </c>
      <c r="G2720">
        <v>10</v>
      </c>
      <c r="H2720">
        <v>47.5</v>
      </c>
      <c r="I2720" t="s">
        <v>26</v>
      </c>
      <c r="J2720">
        <v>48</v>
      </c>
      <c r="K2720">
        <v>55</v>
      </c>
      <c r="L2720">
        <v>56</v>
      </c>
      <c r="M2720">
        <v>-48</v>
      </c>
      <c r="N2720">
        <v>5.14</v>
      </c>
      <c r="P2720">
        <v>1.24</v>
      </c>
      <c r="R2720">
        <v>1.29</v>
      </c>
      <c r="T2720">
        <v>0.47</v>
      </c>
      <c r="U2720" t="s">
        <v>93</v>
      </c>
      <c r="X2720" t="s">
        <v>125</v>
      </c>
      <c r="Y2720">
        <v>2719</v>
      </c>
      <c r="Z2720" s="1">
        <v>0.29916087962962962</v>
      </c>
      <c r="AA2720" t="s">
        <v>8637</v>
      </c>
      <c r="AB2720">
        <v>-1.2E-2</v>
      </c>
      <c r="AC2720">
        <v>0.192</v>
      </c>
      <c r="AD2720">
        <v>5.14</v>
      </c>
      <c r="AE2720" t="s">
        <v>125</v>
      </c>
    </row>
    <row r="2721" spans="1:32" x14ac:dyDescent="0.2">
      <c r="A2721">
        <v>2720</v>
      </c>
      <c r="C2721">
        <v>55568</v>
      </c>
      <c r="D2721">
        <v>197686</v>
      </c>
      <c r="F2721">
        <v>7</v>
      </c>
      <c r="G2721">
        <v>12</v>
      </c>
      <c r="H2721">
        <v>4.0999999999999996</v>
      </c>
      <c r="I2721" t="s">
        <v>26</v>
      </c>
      <c r="J2721">
        <v>30</v>
      </c>
      <c r="K2721">
        <v>49</v>
      </c>
      <c r="L2721">
        <v>18</v>
      </c>
      <c r="M2721">
        <v>-30</v>
      </c>
      <c r="N2721">
        <v>6.1</v>
      </c>
      <c r="P2721">
        <v>0.27</v>
      </c>
      <c r="R2721">
        <v>0.06</v>
      </c>
      <c r="T2721">
        <v>0.14000000000000001</v>
      </c>
      <c r="X2721" t="s">
        <v>2981</v>
      </c>
      <c r="Y2721">
        <v>2720</v>
      </c>
      <c r="Z2721" s="1">
        <v>0.30004745370370373</v>
      </c>
      <c r="AA2721" t="s">
        <v>8638</v>
      </c>
      <c r="AB2721">
        <v>-3.9E-2</v>
      </c>
      <c r="AC2721">
        <v>1.4999999999999999E-2</v>
      </c>
      <c r="AD2721">
        <v>6.1</v>
      </c>
      <c r="AE2721" t="s">
        <v>2981</v>
      </c>
    </row>
    <row r="2722" spans="1:32" x14ac:dyDescent="0.2">
      <c r="A2722">
        <v>2721</v>
      </c>
      <c r="C2722">
        <v>55575</v>
      </c>
      <c r="D2722">
        <v>41644</v>
      </c>
      <c r="F2722">
        <v>7</v>
      </c>
      <c r="G2722">
        <v>15</v>
      </c>
      <c r="H2722">
        <v>50.1</v>
      </c>
      <c r="I2722" t="s">
        <v>24</v>
      </c>
      <c r="J2722">
        <v>47</v>
      </c>
      <c r="K2722">
        <v>14</v>
      </c>
      <c r="L2722">
        <v>24</v>
      </c>
      <c r="M2722">
        <v>47</v>
      </c>
      <c r="N2722">
        <v>5.58</v>
      </c>
      <c r="P2722">
        <v>0.57999999999999996</v>
      </c>
      <c r="R2722">
        <v>0.03</v>
      </c>
      <c r="X2722" t="s">
        <v>124</v>
      </c>
      <c r="Y2722">
        <v>2721</v>
      </c>
      <c r="Z2722" s="1">
        <v>0.30266319444444445</v>
      </c>
      <c r="AA2722" t="s">
        <v>8639</v>
      </c>
      <c r="AB2722">
        <v>0.03</v>
      </c>
      <c r="AC2722">
        <v>-0.183</v>
      </c>
      <c r="AD2722">
        <v>5.58</v>
      </c>
      <c r="AE2722" t="s">
        <v>124</v>
      </c>
    </row>
    <row r="2723" spans="1:32" x14ac:dyDescent="0.2">
      <c r="A2723">
        <v>2722</v>
      </c>
      <c r="C2723">
        <v>55579</v>
      </c>
      <c r="D2723">
        <v>79191</v>
      </c>
      <c r="F2723">
        <v>7</v>
      </c>
      <c r="G2723">
        <v>14</v>
      </c>
      <c r="H2723">
        <v>26.6</v>
      </c>
      <c r="I2723" t="s">
        <v>24</v>
      </c>
      <c r="J2723">
        <v>24</v>
      </c>
      <c r="K2723">
        <v>42</v>
      </c>
      <c r="L2723">
        <v>39</v>
      </c>
      <c r="M2723">
        <v>24</v>
      </c>
      <c r="N2723">
        <v>6.89</v>
      </c>
      <c r="P2723">
        <v>-0.03</v>
      </c>
      <c r="R2723">
        <v>-7.0000000000000007E-2</v>
      </c>
      <c r="X2723" t="s">
        <v>1584</v>
      </c>
      <c r="Y2723">
        <v>2722</v>
      </c>
      <c r="Z2723" s="1">
        <v>0.30169675925925926</v>
      </c>
      <c r="AA2723" t="s">
        <v>8640</v>
      </c>
      <c r="AB2723">
        <v>3.0000000000000001E-3</v>
      </c>
      <c r="AC2723">
        <v>-1.6E-2</v>
      </c>
      <c r="AD2723">
        <v>6.89</v>
      </c>
      <c r="AE2723" t="s">
        <v>8641</v>
      </c>
      <c r="AF2723" t="s">
        <v>36</v>
      </c>
    </row>
    <row r="2724" spans="1:32" x14ac:dyDescent="0.2">
      <c r="A2724">
        <v>2723</v>
      </c>
      <c r="C2724">
        <v>55589</v>
      </c>
      <c r="D2724">
        <v>152570</v>
      </c>
      <c r="F2724">
        <v>7</v>
      </c>
      <c r="G2724">
        <v>13</v>
      </c>
      <c r="H2724">
        <v>7.2</v>
      </c>
      <c r="I2724" t="s">
        <v>26</v>
      </c>
      <c r="J2724">
        <v>11</v>
      </c>
      <c r="K2724">
        <v>15</v>
      </c>
      <c r="L2724">
        <v>5</v>
      </c>
      <c r="M2724">
        <v>-11</v>
      </c>
      <c r="N2724">
        <v>5.78</v>
      </c>
      <c r="P2724">
        <v>1.51</v>
      </c>
      <c r="R2724">
        <v>1.76</v>
      </c>
      <c r="X2724" t="s">
        <v>197</v>
      </c>
      <c r="Y2724">
        <v>2723</v>
      </c>
      <c r="Z2724" s="1">
        <v>0.30077777777777776</v>
      </c>
      <c r="AA2724" t="s">
        <v>8642</v>
      </c>
      <c r="AB2724">
        <v>-3.0000000000000001E-3</v>
      </c>
      <c r="AC2724">
        <v>8.0000000000000002E-3</v>
      </c>
      <c r="AD2724">
        <v>5.78</v>
      </c>
      <c r="AE2724" t="s">
        <v>197</v>
      </c>
    </row>
    <row r="2725" spans="1:32" x14ac:dyDescent="0.2">
      <c r="A2725">
        <v>2724</v>
      </c>
      <c r="C2725">
        <v>55595</v>
      </c>
      <c r="D2725">
        <v>173200</v>
      </c>
      <c r="E2725" t="s">
        <v>1585</v>
      </c>
      <c r="F2725">
        <v>7</v>
      </c>
      <c r="G2725">
        <v>12</v>
      </c>
      <c r="H2725">
        <v>24.1</v>
      </c>
      <c r="I2725" t="s">
        <v>26</v>
      </c>
      <c r="J2725">
        <v>27</v>
      </c>
      <c r="K2725">
        <v>28</v>
      </c>
      <c r="L2725">
        <v>27</v>
      </c>
      <c r="M2725">
        <v>-27</v>
      </c>
      <c r="N2725">
        <v>6.59</v>
      </c>
      <c r="P2725">
        <v>0.19</v>
      </c>
      <c r="X2725" t="s">
        <v>2733</v>
      </c>
      <c r="Y2725">
        <v>2724</v>
      </c>
      <c r="Z2725" s="1">
        <v>0.30027893518518517</v>
      </c>
      <c r="AA2725" t="s">
        <v>8643</v>
      </c>
      <c r="AB2725">
        <v>-2.5000000000000001E-2</v>
      </c>
      <c r="AC2725">
        <v>8.0000000000000002E-3</v>
      </c>
      <c r="AD2725">
        <v>6.59</v>
      </c>
      <c r="AE2725" t="s">
        <v>6162</v>
      </c>
    </row>
    <row r="2726" spans="1:32" x14ac:dyDescent="0.2">
      <c r="A2726">
        <v>2725</v>
      </c>
      <c r="B2726" t="s">
        <v>1586</v>
      </c>
      <c r="C2726">
        <v>55621</v>
      </c>
      <c r="D2726">
        <v>79199</v>
      </c>
      <c r="E2726">
        <v>3469</v>
      </c>
      <c r="F2726">
        <v>7</v>
      </c>
      <c r="G2726">
        <v>14</v>
      </c>
      <c r="H2726">
        <v>41.9</v>
      </c>
      <c r="I2726" t="s">
        <v>24</v>
      </c>
      <c r="J2726">
        <v>24</v>
      </c>
      <c r="K2726">
        <v>53</v>
      </c>
      <c r="L2726">
        <v>6</v>
      </c>
      <c r="M2726">
        <v>24</v>
      </c>
      <c r="N2726">
        <v>5.82</v>
      </c>
      <c r="P2726">
        <v>1.56</v>
      </c>
      <c r="R2726">
        <v>1.83</v>
      </c>
      <c r="X2726" t="s">
        <v>419</v>
      </c>
      <c r="Y2726">
        <v>2725</v>
      </c>
      <c r="Z2726" s="1">
        <v>0.30187384259259259</v>
      </c>
      <c r="AA2726" t="s">
        <v>8644</v>
      </c>
      <c r="AB2726">
        <v>4.7E-2</v>
      </c>
      <c r="AC2726">
        <v>-9.1999999999999998E-2</v>
      </c>
      <c r="AD2726">
        <v>5.82</v>
      </c>
      <c r="AE2726" t="s">
        <v>419</v>
      </c>
    </row>
    <row r="2727" spans="1:32" x14ac:dyDescent="0.2">
      <c r="A2727">
        <v>2726</v>
      </c>
      <c r="C2727">
        <v>55718</v>
      </c>
      <c r="D2727">
        <v>197694</v>
      </c>
      <c r="E2727">
        <v>3464</v>
      </c>
      <c r="F2727">
        <v>7</v>
      </c>
      <c r="G2727">
        <v>12</v>
      </c>
      <c r="H2727">
        <v>25.7</v>
      </c>
      <c r="I2727" t="s">
        <v>26</v>
      </c>
      <c r="J2727">
        <v>36</v>
      </c>
      <c r="K2727">
        <v>32</v>
      </c>
      <c r="L2727">
        <v>40</v>
      </c>
      <c r="M2727">
        <v>-36</v>
      </c>
      <c r="N2727">
        <v>5.96</v>
      </c>
      <c r="P2727">
        <v>-0.14000000000000001</v>
      </c>
      <c r="R2727">
        <v>-0.62</v>
      </c>
      <c r="X2727" t="s">
        <v>368</v>
      </c>
      <c r="Y2727">
        <v>2726</v>
      </c>
      <c r="Z2727" s="1">
        <v>0.3002974537037037</v>
      </c>
      <c r="AA2727" t="s">
        <v>8645</v>
      </c>
      <c r="AB2727">
        <v>-2.1999999999999999E-2</v>
      </c>
      <c r="AC2727">
        <v>4.0000000000000001E-3</v>
      </c>
      <c r="AD2727">
        <v>5.96</v>
      </c>
      <c r="AE2727" t="s">
        <v>368</v>
      </c>
    </row>
    <row r="2728" spans="1:32" x14ac:dyDescent="0.2">
      <c r="A2728">
        <v>2727</v>
      </c>
      <c r="C2728">
        <v>55719</v>
      </c>
      <c r="D2728">
        <v>218525</v>
      </c>
      <c r="E2728" t="s">
        <v>30</v>
      </c>
      <c r="F2728">
        <v>7</v>
      </c>
      <c r="G2728">
        <v>12</v>
      </c>
      <c r="H2728">
        <v>15.8</v>
      </c>
      <c r="I2728" t="s">
        <v>26</v>
      </c>
      <c r="J2728">
        <v>40</v>
      </c>
      <c r="K2728">
        <v>29</v>
      </c>
      <c r="L2728">
        <v>56</v>
      </c>
      <c r="M2728">
        <v>-40</v>
      </c>
      <c r="N2728">
        <v>5.31</v>
      </c>
      <c r="P2728">
        <v>0.06</v>
      </c>
      <c r="R2728">
        <v>0.09</v>
      </c>
      <c r="X2728" t="s">
        <v>1587</v>
      </c>
      <c r="Y2728">
        <v>2727</v>
      </c>
      <c r="Z2728" s="1">
        <v>0.30018287037037034</v>
      </c>
      <c r="AA2728" t="s">
        <v>8646</v>
      </c>
      <c r="AB2728">
        <v>-1.7999999999999999E-2</v>
      </c>
      <c r="AC2728">
        <v>-1.4999999999999999E-2</v>
      </c>
      <c r="AD2728">
        <v>5.31</v>
      </c>
      <c r="AE2728" t="s">
        <v>8647</v>
      </c>
      <c r="AF2728" t="s">
        <v>36</v>
      </c>
    </row>
    <row r="2729" spans="1:32" x14ac:dyDescent="0.2">
      <c r="A2729">
        <v>2728</v>
      </c>
      <c r="C2729">
        <v>55730</v>
      </c>
      <c r="D2729">
        <v>96672</v>
      </c>
      <c r="F2729">
        <v>7</v>
      </c>
      <c r="G2729">
        <v>14</v>
      </c>
      <c r="H2729">
        <v>32.6</v>
      </c>
      <c r="I2729" t="s">
        <v>24</v>
      </c>
      <c r="J2729">
        <v>12</v>
      </c>
      <c r="K2729">
        <v>6</v>
      </c>
      <c r="L2729">
        <v>57</v>
      </c>
      <c r="M2729">
        <v>12</v>
      </c>
      <c r="N2729">
        <v>5.62</v>
      </c>
      <c r="P2729">
        <v>1.01</v>
      </c>
      <c r="R2729">
        <v>0.77</v>
      </c>
      <c r="X2729" t="s">
        <v>3030</v>
      </c>
      <c r="Y2729">
        <v>2728</v>
      </c>
      <c r="Z2729" s="1">
        <v>0.30176620370370372</v>
      </c>
      <c r="AA2729" t="s">
        <v>8648</v>
      </c>
      <c r="AB2729">
        <v>-0.05</v>
      </c>
      <c r="AC2729">
        <v>-0.02</v>
      </c>
      <c r="AD2729">
        <v>5.62</v>
      </c>
      <c r="AE2729" t="s">
        <v>3030</v>
      </c>
    </row>
    <row r="2730" spans="1:32" x14ac:dyDescent="0.2">
      <c r="A2730">
        <v>2729</v>
      </c>
      <c r="C2730">
        <v>55751</v>
      </c>
      <c r="D2730">
        <v>115119</v>
      </c>
      <c r="F2730">
        <v>7</v>
      </c>
      <c r="G2730">
        <v>14</v>
      </c>
      <c r="H2730">
        <v>20</v>
      </c>
      <c r="I2730" t="s">
        <v>24</v>
      </c>
      <c r="J2730">
        <v>3</v>
      </c>
      <c r="K2730">
        <v>6</v>
      </c>
      <c r="L2730">
        <v>41</v>
      </c>
      <c r="M2730">
        <v>3</v>
      </c>
      <c r="N2730">
        <v>5.35</v>
      </c>
      <c r="P2730">
        <v>1.19</v>
      </c>
      <c r="R2730">
        <v>1.18</v>
      </c>
      <c r="X2730" t="s">
        <v>2276</v>
      </c>
      <c r="Y2730">
        <v>2729</v>
      </c>
      <c r="Z2730" s="1">
        <v>0.30162037037037037</v>
      </c>
      <c r="AA2730" t="s">
        <v>8649</v>
      </c>
      <c r="AB2730">
        <v>-6.0000000000000001E-3</v>
      </c>
      <c r="AC2730">
        <v>-2E-3</v>
      </c>
      <c r="AD2730">
        <v>5.35</v>
      </c>
      <c r="AE2730" t="s">
        <v>2276</v>
      </c>
    </row>
    <row r="2731" spans="1:32" x14ac:dyDescent="0.2">
      <c r="A2731">
        <v>2730</v>
      </c>
      <c r="C2731">
        <v>55762</v>
      </c>
      <c r="D2731">
        <v>173230</v>
      </c>
      <c r="E2731">
        <v>3467</v>
      </c>
      <c r="F2731">
        <v>7</v>
      </c>
      <c r="G2731">
        <v>13</v>
      </c>
      <c r="H2731">
        <v>23.9</v>
      </c>
      <c r="I2731" t="s">
        <v>26</v>
      </c>
      <c r="J2731">
        <v>22</v>
      </c>
      <c r="K2731">
        <v>40</v>
      </c>
      <c r="L2731">
        <v>24</v>
      </c>
      <c r="M2731">
        <v>-22</v>
      </c>
      <c r="N2731">
        <v>6.01</v>
      </c>
      <c r="P2731">
        <v>1.48</v>
      </c>
      <c r="R2731">
        <v>1.69</v>
      </c>
      <c r="X2731" t="s">
        <v>125</v>
      </c>
      <c r="Y2731">
        <v>2730</v>
      </c>
      <c r="Z2731" s="1">
        <v>0.30097106481481478</v>
      </c>
      <c r="AA2731" t="s">
        <v>8650</v>
      </c>
      <c r="AB2731">
        <v>6.0000000000000001E-3</v>
      </c>
      <c r="AC2731">
        <v>-8.0000000000000002E-3</v>
      </c>
      <c r="AD2731">
        <v>6.01</v>
      </c>
      <c r="AE2731" t="s">
        <v>125</v>
      </c>
    </row>
    <row r="2732" spans="1:32" x14ac:dyDescent="0.2">
      <c r="A2732">
        <v>2731</v>
      </c>
      <c r="C2732">
        <v>55775</v>
      </c>
      <c r="D2732">
        <v>134391</v>
      </c>
      <c r="F2732">
        <v>7</v>
      </c>
      <c r="G2732">
        <v>14</v>
      </c>
      <c r="H2732">
        <v>11</v>
      </c>
      <c r="I2732" t="s">
        <v>26</v>
      </c>
      <c r="J2732">
        <v>3</v>
      </c>
      <c r="K2732">
        <v>54</v>
      </c>
      <c r="L2732">
        <v>5</v>
      </c>
      <c r="M2732">
        <v>-3</v>
      </c>
      <c r="N2732">
        <v>5.75</v>
      </c>
      <c r="P2732">
        <v>1.58</v>
      </c>
      <c r="R2732">
        <v>1.89</v>
      </c>
      <c r="X2732" t="s">
        <v>77</v>
      </c>
      <c r="Y2732">
        <v>2731</v>
      </c>
      <c r="Z2732" s="1">
        <v>0.30151620370370369</v>
      </c>
      <c r="AA2732" t="s">
        <v>8651</v>
      </c>
      <c r="AB2732">
        <v>-1.4999999999999999E-2</v>
      </c>
      <c r="AC2732">
        <v>7.0000000000000001E-3</v>
      </c>
      <c r="AD2732">
        <v>5.75</v>
      </c>
      <c r="AE2732" t="s">
        <v>77</v>
      </c>
    </row>
    <row r="2733" spans="1:32" x14ac:dyDescent="0.2">
      <c r="A2733">
        <v>2732</v>
      </c>
      <c r="C2733">
        <v>55832</v>
      </c>
      <c r="D2733">
        <v>134395</v>
      </c>
      <c r="F2733">
        <v>7</v>
      </c>
      <c r="G2733">
        <v>14</v>
      </c>
      <c r="H2733">
        <v>15.5</v>
      </c>
      <c r="I2733" t="s">
        <v>26</v>
      </c>
      <c r="J2733">
        <v>9</v>
      </c>
      <c r="K2733">
        <v>56</v>
      </c>
      <c r="L2733">
        <v>51</v>
      </c>
      <c r="M2733">
        <v>-9</v>
      </c>
      <c r="N2733">
        <v>5.9</v>
      </c>
      <c r="P2733">
        <v>1.52</v>
      </c>
      <c r="R2733">
        <v>1.72</v>
      </c>
      <c r="X2733" t="s">
        <v>105</v>
      </c>
      <c r="Y2733">
        <v>2732</v>
      </c>
      <c r="Z2733" s="1">
        <v>0.30156828703703703</v>
      </c>
      <c r="AA2733" t="s">
        <v>8652</v>
      </c>
      <c r="AB2733">
        <v>-4.0000000000000001E-3</v>
      </c>
      <c r="AC2733">
        <v>4.0000000000000001E-3</v>
      </c>
      <c r="AD2733">
        <v>5.9</v>
      </c>
      <c r="AE2733" t="s">
        <v>105</v>
      </c>
    </row>
    <row r="2734" spans="1:32" x14ac:dyDescent="0.2">
      <c r="A2734">
        <v>2733</v>
      </c>
      <c r="C2734">
        <v>55856</v>
      </c>
      <c r="D2734">
        <v>173247</v>
      </c>
      <c r="F2734">
        <v>7</v>
      </c>
      <c r="G2734">
        <v>13</v>
      </c>
      <c r="H2734">
        <v>48.3</v>
      </c>
      <c r="I2734" t="s">
        <v>26</v>
      </c>
      <c r="J2734">
        <v>22</v>
      </c>
      <c r="K2734">
        <v>54</v>
      </c>
      <c r="L2734">
        <v>23</v>
      </c>
      <c r="M2734">
        <v>-22</v>
      </c>
      <c r="N2734">
        <v>6.36</v>
      </c>
      <c r="P2734">
        <v>-0.21</v>
      </c>
      <c r="R2734">
        <v>-0.83</v>
      </c>
      <c r="X2734" t="s">
        <v>1588</v>
      </c>
      <c r="Y2734">
        <v>2733</v>
      </c>
      <c r="Z2734" s="1">
        <v>0.30125347222222221</v>
      </c>
      <c r="AA2734" t="s">
        <v>8653</v>
      </c>
      <c r="AB2734">
        <v>-1.2E-2</v>
      </c>
      <c r="AC2734">
        <v>-1.7000000000000001E-2</v>
      </c>
      <c r="AD2734">
        <v>6.36</v>
      </c>
      <c r="AE2734" t="s">
        <v>8654</v>
      </c>
      <c r="AF2734" t="s">
        <v>36</v>
      </c>
    </row>
    <row r="2735" spans="1:32" x14ac:dyDescent="0.2">
      <c r="A2735">
        <v>2734</v>
      </c>
      <c r="C2735">
        <v>55857</v>
      </c>
      <c r="D2735">
        <v>173244</v>
      </c>
      <c r="E2735" t="s">
        <v>1589</v>
      </c>
      <c r="F2735">
        <v>7</v>
      </c>
      <c r="G2735">
        <v>13</v>
      </c>
      <c r="H2735">
        <v>36.299999999999997</v>
      </c>
      <c r="I2735" t="s">
        <v>26</v>
      </c>
      <c r="J2735">
        <v>27</v>
      </c>
      <c r="K2735">
        <v>21</v>
      </c>
      <c r="L2735">
        <v>23</v>
      </c>
      <c r="M2735">
        <v>-27</v>
      </c>
      <c r="N2735">
        <v>6.12</v>
      </c>
      <c r="P2735">
        <v>-0.23</v>
      </c>
      <c r="R2735">
        <v>-1.01</v>
      </c>
      <c r="X2735" t="s">
        <v>3120</v>
      </c>
      <c r="Y2735">
        <v>2734</v>
      </c>
      <c r="Z2735" s="1">
        <v>0.30111458333333335</v>
      </c>
      <c r="AA2735" t="s">
        <v>8655</v>
      </c>
      <c r="AB2735">
        <v>-2.5000000000000001E-2</v>
      </c>
      <c r="AC2735">
        <v>6.0000000000000001E-3</v>
      </c>
      <c r="AD2735">
        <v>6.12</v>
      </c>
      <c r="AE2735" t="s">
        <v>3120</v>
      </c>
    </row>
    <row r="2736" spans="1:32" x14ac:dyDescent="0.2">
      <c r="A2736">
        <v>2735</v>
      </c>
      <c r="B2736" t="s">
        <v>1590</v>
      </c>
      <c r="C2736">
        <v>55864</v>
      </c>
      <c r="D2736">
        <v>256373</v>
      </c>
      <c r="F2736">
        <v>7</v>
      </c>
      <c r="G2736">
        <v>8</v>
      </c>
      <c r="H2736">
        <v>42.2</v>
      </c>
      <c r="I2736" t="s">
        <v>26</v>
      </c>
      <c r="J2736">
        <v>70</v>
      </c>
      <c r="K2736">
        <v>29</v>
      </c>
      <c r="L2736">
        <v>50</v>
      </c>
      <c r="M2736">
        <v>-70</v>
      </c>
      <c r="N2736">
        <v>5.69</v>
      </c>
      <c r="P2736">
        <v>0.4</v>
      </c>
      <c r="R2736">
        <v>0.04</v>
      </c>
      <c r="X2736" t="s">
        <v>63</v>
      </c>
      <c r="Y2736">
        <v>2735</v>
      </c>
      <c r="Z2736" s="1">
        <v>0.29771064814814813</v>
      </c>
      <c r="AA2736" t="s">
        <v>8656</v>
      </c>
      <c r="AB2736">
        <v>7.0000000000000001E-3</v>
      </c>
      <c r="AC2736">
        <v>0.10100000000000001</v>
      </c>
      <c r="AD2736">
        <v>5.69</v>
      </c>
      <c r="AE2736" t="s">
        <v>63</v>
      </c>
    </row>
    <row r="2737" spans="1:32" x14ac:dyDescent="0.2">
      <c r="A2737">
        <v>2736</v>
      </c>
      <c r="B2737" t="s">
        <v>1591</v>
      </c>
      <c r="C2737">
        <v>55865</v>
      </c>
      <c r="D2737">
        <v>256374</v>
      </c>
      <c r="E2737">
        <v>3448</v>
      </c>
      <c r="F2737">
        <v>7</v>
      </c>
      <c r="G2737">
        <v>8</v>
      </c>
      <c r="H2737">
        <v>44.9</v>
      </c>
      <c r="I2737" t="s">
        <v>26</v>
      </c>
      <c r="J2737">
        <v>70</v>
      </c>
      <c r="K2737">
        <v>29</v>
      </c>
      <c r="L2737">
        <v>56</v>
      </c>
      <c r="M2737">
        <v>-70</v>
      </c>
      <c r="N2737">
        <v>3.78</v>
      </c>
      <c r="P2737">
        <v>1.04</v>
      </c>
      <c r="R2737">
        <v>0.88</v>
      </c>
      <c r="X2737" t="s">
        <v>54</v>
      </c>
      <c r="Y2737">
        <v>2736</v>
      </c>
      <c r="Z2737" s="1">
        <v>0.29774189814814817</v>
      </c>
      <c r="AA2737" t="s">
        <v>8657</v>
      </c>
      <c r="AB2737">
        <v>2.3E-2</v>
      </c>
      <c r="AC2737">
        <v>0.106</v>
      </c>
      <c r="AD2737">
        <v>3.78</v>
      </c>
      <c r="AE2737" t="s">
        <v>54</v>
      </c>
    </row>
    <row r="2738" spans="1:32" x14ac:dyDescent="0.2">
      <c r="A2738">
        <v>2737</v>
      </c>
      <c r="C2738">
        <v>55866</v>
      </c>
      <c r="D2738">
        <v>26260</v>
      </c>
      <c r="F2738">
        <v>7</v>
      </c>
      <c r="G2738">
        <v>17</v>
      </c>
      <c r="H2738">
        <v>33.700000000000003</v>
      </c>
      <c r="I2738" t="s">
        <v>24</v>
      </c>
      <c r="J2738">
        <v>52</v>
      </c>
      <c r="K2738">
        <v>7</v>
      </c>
      <c r="L2738">
        <v>51</v>
      </c>
      <c r="M2738">
        <v>52</v>
      </c>
      <c r="N2738">
        <v>5.92</v>
      </c>
      <c r="P2738">
        <v>1.26</v>
      </c>
      <c r="W2738" t="s">
        <v>27</v>
      </c>
      <c r="X2738" t="s">
        <v>507</v>
      </c>
      <c r="Y2738">
        <v>2737</v>
      </c>
      <c r="Z2738" s="1">
        <v>0.30386226851851855</v>
      </c>
      <c r="AA2738" t="s">
        <v>8658</v>
      </c>
      <c r="AB2738">
        <v>-1E-3</v>
      </c>
      <c r="AC2738">
        <v>-2.5000000000000001E-2</v>
      </c>
      <c r="AD2738">
        <v>5.92</v>
      </c>
      <c r="AE2738" t="s">
        <v>5984</v>
      </c>
    </row>
    <row r="2739" spans="1:32" x14ac:dyDescent="0.2">
      <c r="A2739">
        <v>2738</v>
      </c>
      <c r="B2739" t="s">
        <v>1592</v>
      </c>
      <c r="C2739">
        <v>55870</v>
      </c>
      <c r="D2739">
        <v>79221</v>
      </c>
      <c r="E2739">
        <v>3485</v>
      </c>
      <c r="F2739">
        <v>7</v>
      </c>
      <c r="G2739">
        <v>15</v>
      </c>
      <c r="H2739">
        <v>57.1</v>
      </c>
      <c r="I2739" t="s">
        <v>24</v>
      </c>
      <c r="J2739">
        <v>27</v>
      </c>
      <c r="K2739">
        <v>53</v>
      </c>
      <c r="L2739">
        <v>51</v>
      </c>
      <c r="M2739">
        <v>27</v>
      </c>
      <c r="N2739">
        <v>5.71</v>
      </c>
      <c r="P2739">
        <v>1.63</v>
      </c>
      <c r="R2739">
        <v>2</v>
      </c>
      <c r="X2739" t="s">
        <v>2679</v>
      </c>
      <c r="Y2739">
        <v>2738</v>
      </c>
      <c r="Z2739" s="1">
        <v>0.30274421296296294</v>
      </c>
      <c r="AA2739" t="s">
        <v>7162</v>
      </c>
      <c r="AB2739">
        <v>-1.6E-2</v>
      </c>
      <c r="AC2739">
        <v>1E-3</v>
      </c>
      <c r="AD2739">
        <v>5.71</v>
      </c>
      <c r="AE2739" t="s">
        <v>419</v>
      </c>
    </row>
    <row r="2740" spans="1:32" x14ac:dyDescent="0.2">
      <c r="A2740">
        <v>2739</v>
      </c>
      <c r="C2740">
        <v>55879</v>
      </c>
      <c r="D2740">
        <v>152598</v>
      </c>
      <c r="F2740">
        <v>7</v>
      </c>
      <c r="G2740">
        <v>14</v>
      </c>
      <c r="H2740">
        <v>28.2</v>
      </c>
      <c r="I2740" t="s">
        <v>26</v>
      </c>
      <c r="J2740">
        <v>10</v>
      </c>
      <c r="K2740">
        <v>19</v>
      </c>
      <c r="L2740">
        <v>0</v>
      </c>
      <c r="M2740">
        <v>-10</v>
      </c>
      <c r="N2740">
        <v>6.03</v>
      </c>
      <c r="P2740">
        <v>-0.18</v>
      </c>
      <c r="R2740">
        <v>-0.97</v>
      </c>
      <c r="X2740" t="s">
        <v>2278</v>
      </c>
      <c r="Y2740">
        <v>2739</v>
      </c>
      <c r="Z2740" s="1">
        <v>0.30171527777777779</v>
      </c>
      <c r="AA2740" t="s">
        <v>8659</v>
      </c>
      <c r="AB2740">
        <v>-4.0000000000000001E-3</v>
      </c>
      <c r="AC2740">
        <v>-1.0999999999999999E-2</v>
      </c>
      <c r="AD2740">
        <v>6.03</v>
      </c>
      <c r="AE2740" t="s">
        <v>2278</v>
      </c>
    </row>
    <row r="2741" spans="1:32" x14ac:dyDescent="0.2">
      <c r="A2741">
        <v>2740</v>
      </c>
      <c r="C2741">
        <v>55892</v>
      </c>
      <c r="D2741">
        <v>218537</v>
      </c>
      <c r="E2741" t="s">
        <v>1593</v>
      </c>
      <c r="F2741">
        <v>7</v>
      </c>
      <c r="G2741">
        <v>12</v>
      </c>
      <c r="H2741">
        <v>33.6</v>
      </c>
      <c r="I2741" t="s">
        <v>26</v>
      </c>
      <c r="J2741">
        <v>46</v>
      </c>
      <c r="K2741">
        <v>45</v>
      </c>
      <c r="L2741">
        <v>34</v>
      </c>
      <c r="M2741">
        <v>-46</v>
      </c>
      <c r="N2741">
        <v>4.49</v>
      </c>
      <c r="P2741">
        <v>0.32</v>
      </c>
      <c r="R2741">
        <v>-0.01</v>
      </c>
      <c r="T2741">
        <v>0.22</v>
      </c>
      <c r="X2741" t="s">
        <v>88</v>
      </c>
      <c r="Y2741">
        <v>2740</v>
      </c>
      <c r="Z2741" s="1">
        <v>0.30038888888888887</v>
      </c>
      <c r="AA2741" t="s">
        <v>8660</v>
      </c>
      <c r="AB2741">
        <v>-0.13200000000000001</v>
      </c>
      <c r="AC2741">
        <v>0.10299999999999999</v>
      </c>
      <c r="AD2741">
        <v>4.49</v>
      </c>
      <c r="AE2741" t="s">
        <v>88</v>
      </c>
    </row>
    <row r="2742" spans="1:32" x14ac:dyDescent="0.2">
      <c r="A2742">
        <v>2741</v>
      </c>
      <c r="C2742">
        <v>55958</v>
      </c>
      <c r="D2742">
        <v>197719</v>
      </c>
      <c r="E2742" t="s">
        <v>1594</v>
      </c>
      <c r="F2742">
        <v>7</v>
      </c>
      <c r="G2742">
        <v>13</v>
      </c>
      <c r="H2742">
        <v>47.1</v>
      </c>
      <c r="I2742" t="s">
        <v>26</v>
      </c>
      <c r="J2742">
        <v>31</v>
      </c>
      <c r="K2742">
        <v>5</v>
      </c>
      <c r="L2742">
        <v>2</v>
      </c>
      <c r="M2742">
        <v>-31</v>
      </c>
      <c r="N2742">
        <v>6.6</v>
      </c>
      <c r="P2742">
        <v>-0.17</v>
      </c>
      <c r="R2742">
        <v>-0.76</v>
      </c>
      <c r="X2742" t="s">
        <v>85</v>
      </c>
      <c r="Y2742">
        <v>2741</v>
      </c>
      <c r="Z2742" s="1">
        <v>0.30123958333333334</v>
      </c>
      <c r="AA2742" t="s">
        <v>8661</v>
      </c>
      <c r="AB2742">
        <v>-1.4E-2</v>
      </c>
      <c r="AC2742">
        <v>-2E-3</v>
      </c>
      <c r="AD2742">
        <v>6.6</v>
      </c>
      <c r="AE2742" t="s">
        <v>85</v>
      </c>
    </row>
    <row r="2743" spans="1:32" x14ac:dyDescent="0.2">
      <c r="A2743">
        <v>2742</v>
      </c>
      <c r="C2743">
        <v>55966</v>
      </c>
      <c r="D2743">
        <v>1179</v>
      </c>
      <c r="E2743" t="s">
        <v>1595</v>
      </c>
      <c r="F2743">
        <v>7</v>
      </c>
      <c r="G2743">
        <v>31</v>
      </c>
      <c r="H2743">
        <v>4.4000000000000004</v>
      </c>
      <c r="I2743" t="s">
        <v>24</v>
      </c>
      <c r="J2743">
        <v>82</v>
      </c>
      <c r="K2743">
        <v>24</v>
      </c>
      <c r="L2743">
        <v>41</v>
      </c>
      <c r="M2743">
        <v>82</v>
      </c>
      <c r="N2743">
        <v>4.96</v>
      </c>
      <c r="P2743">
        <v>1.66</v>
      </c>
      <c r="R2743">
        <v>1.8</v>
      </c>
      <c r="T2743">
        <v>1.25</v>
      </c>
      <c r="U2743" t="s">
        <v>93</v>
      </c>
      <c r="X2743" t="s">
        <v>275</v>
      </c>
      <c r="Y2743">
        <v>2742</v>
      </c>
      <c r="Z2743" s="1">
        <v>0.31324537037037037</v>
      </c>
      <c r="AA2743" t="s">
        <v>8662</v>
      </c>
      <c r="AB2743">
        <v>-6.0000000000000001E-3</v>
      </c>
      <c r="AC2743">
        <v>-4.2000000000000003E-2</v>
      </c>
      <c r="AD2743">
        <v>4.96</v>
      </c>
      <c r="AE2743" t="s">
        <v>164</v>
      </c>
    </row>
    <row r="2744" spans="1:32" x14ac:dyDescent="0.2">
      <c r="A2744">
        <v>2743</v>
      </c>
      <c r="C2744">
        <v>55985</v>
      </c>
      <c r="D2744">
        <v>197722</v>
      </c>
      <c r="F2744">
        <v>7</v>
      </c>
      <c r="G2744">
        <v>13</v>
      </c>
      <c r="H2744">
        <v>57.2</v>
      </c>
      <c r="I2744" t="s">
        <v>26</v>
      </c>
      <c r="J2744">
        <v>30</v>
      </c>
      <c r="K2744">
        <v>20</v>
      </c>
      <c r="L2744">
        <v>24</v>
      </c>
      <c r="M2744">
        <v>-30</v>
      </c>
      <c r="N2744">
        <v>6.33</v>
      </c>
      <c r="P2744">
        <v>-0.2</v>
      </c>
      <c r="R2744">
        <v>-0.83</v>
      </c>
      <c r="X2744" t="s">
        <v>2416</v>
      </c>
      <c r="Y2744">
        <v>2743</v>
      </c>
      <c r="Z2744" s="1">
        <v>0.30135648148148148</v>
      </c>
      <c r="AA2744" t="s">
        <v>8663</v>
      </c>
      <c r="AB2744">
        <v>-1.4999999999999999E-2</v>
      </c>
      <c r="AC2744">
        <v>-6.0000000000000001E-3</v>
      </c>
      <c r="AD2744">
        <v>6.33</v>
      </c>
      <c r="AE2744" t="s">
        <v>7045</v>
      </c>
    </row>
    <row r="2745" spans="1:32" x14ac:dyDescent="0.2">
      <c r="A2745">
        <v>2744</v>
      </c>
      <c r="B2745" t="s">
        <v>1596</v>
      </c>
      <c r="C2745">
        <v>56003</v>
      </c>
      <c r="D2745">
        <v>134414</v>
      </c>
      <c r="F2745">
        <v>7</v>
      </c>
      <c r="G2745">
        <v>15</v>
      </c>
      <c r="H2745">
        <v>19.3</v>
      </c>
      <c r="I2745" t="s">
        <v>26</v>
      </c>
      <c r="J2745">
        <v>0</v>
      </c>
      <c r="K2745">
        <v>9</v>
      </c>
      <c r="L2745">
        <v>41</v>
      </c>
      <c r="M2745">
        <v>0</v>
      </c>
      <c r="N2745">
        <v>6.41</v>
      </c>
      <c r="P2745">
        <v>0.9</v>
      </c>
      <c r="R2745">
        <v>0.56999999999999995</v>
      </c>
      <c r="X2745" t="s">
        <v>33</v>
      </c>
      <c r="Y2745">
        <v>2744</v>
      </c>
      <c r="Z2745" s="1">
        <v>0.30230671296296296</v>
      </c>
      <c r="AA2745" t="s">
        <v>8664</v>
      </c>
      <c r="AB2745">
        <v>-0.02</v>
      </c>
      <c r="AC2745">
        <v>-2E-3</v>
      </c>
      <c r="AD2745">
        <v>6.41</v>
      </c>
      <c r="AE2745" t="s">
        <v>33</v>
      </c>
    </row>
    <row r="2746" spans="1:32" x14ac:dyDescent="0.2">
      <c r="A2746">
        <v>2745</v>
      </c>
      <c r="B2746" t="s">
        <v>1597</v>
      </c>
      <c r="C2746">
        <v>56014</v>
      </c>
      <c r="D2746">
        <v>173264</v>
      </c>
      <c r="E2746" t="s">
        <v>1598</v>
      </c>
      <c r="F2746">
        <v>7</v>
      </c>
      <c r="G2746">
        <v>14</v>
      </c>
      <c r="H2746">
        <v>15.2</v>
      </c>
      <c r="I2746" t="s">
        <v>26</v>
      </c>
      <c r="J2746">
        <v>26</v>
      </c>
      <c r="K2746">
        <v>21</v>
      </c>
      <c r="L2746">
        <v>9</v>
      </c>
      <c r="M2746">
        <v>-26</v>
      </c>
      <c r="N2746">
        <v>4.66</v>
      </c>
      <c r="P2746">
        <v>-0.19</v>
      </c>
      <c r="R2746">
        <v>-0.71</v>
      </c>
      <c r="T2746">
        <v>-0.12</v>
      </c>
      <c r="X2746" t="s">
        <v>1902</v>
      </c>
      <c r="Y2746">
        <v>2745</v>
      </c>
      <c r="Z2746" s="1">
        <v>0.30156481481481484</v>
      </c>
      <c r="AA2746" t="s">
        <v>8665</v>
      </c>
      <c r="AB2746">
        <v>-8.9999999999999993E-3</v>
      </c>
      <c r="AC2746">
        <v>7.0000000000000001E-3</v>
      </c>
      <c r="AD2746">
        <v>4.66</v>
      </c>
      <c r="AE2746" t="s">
        <v>573</v>
      </c>
    </row>
    <row r="2747" spans="1:32" x14ac:dyDescent="0.2">
      <c r="A2747">
        <v>2746</v>
      </c>
      <c r="C2747">
        <v>56022</v>
      </c>
      <c r="D2747">
        <v>218546</v>
      </c>
      <c r="E2747" t="s">
        <v>1599</v>
      </c>
      <c r="F2747">
        <v>7</v>
      </c>
      <c r="G2747">
        <v>13</v>
      </c>
      <c r="H2747">
        <v>13.4</v>
      </c>
      <c r="I2747" t="s">
        <v>26</v>
      </c>
      <c r="J2747">
        <v>45</v>
      </c>
      <c r="K2747">
        <v>10</v>
      </c>
      <c r="L2747">
        <v>59</v>
      </c>
      <c r="M2747">
        <v>-45</v>
      </c>
      <c r="N2747">
        <v>4.8899999999999997</v>
      </c>
      <c r="P2747">
        <v>-0.02</v>
      </c>
      <c r="R2747">
        <v>-7.0000000000000007E-2</v>
      </c>
      <c r="X2747" t="s">
        <v>2335</v>
      </c>
      <c r="Y2747">
        <v>2746</v>
      </c>
      <c r="Z2747" s="1">
        <v>0.30084953703703704</v>
      </c>
      <c r="AA2747" t="s">
        <v>8666</v>
      </c>
      <c r="AB2747">
        <v>-1.9E-2</v>
      </c>
      <c r="AC2747">
        <v>-9.9000000000000005E-2</v>
      </c>
      <c r="AD2747">
        <v>4.8899999999999997</v>
      </c>
      <c r="AE2747" t="s">
        <v>2335</v>
      </c>
    </row>
    <row r="2748" spans="1:32" x14ac:dyDescent="0.2">
      <c r="A2748">
        <v>2747</v>
      </c>
      <c r="C2748">
        <v>56031</v>
      </c>
      <c r="D2748">
        <v>115159</v>
      </c>
      <c r="E2748">
        <v>3486</v>
      </c>
      <c r="F2748">
        <v>7</v>
      </c>
      <c r="G2748">
        <v>15</v>
      </c>
      <c r="H2748">
        <v>39.4</v>
      </c>
      <c r="I2748" t="s">
        <v>24</v>
      </c>
      <c r="J2748">
        <v>7</v>
      </c>
      <c r="K2748">
        <v>58</v>
      </c>
      <c r="L2748">
        <v>40</v>
      </c>
      <c r="M2748">
        <v>7</v>
      </c>
      <c r="N2748">
        <v>5.82</v>
      </c>
      <c r="P2748">
        <v>1.6</v>
      </c>
      <c r="R2748">
        <v>1.71</v>
      </c>
      <c r="X2748" t="s">
        <v>1600</v>
      </c>
      <c r="Y2748">
        <v>2747</v>
      </c>
      <c r="Z2748" s="1">
        <v>0.30253935185185182</v>
      </c>
      <c r="AA2748" t="s">
        <v>8667</v>
      </c>
      <c r="AB2748">
        <v>2.9000000000000001E-2</v>
      </c>
      <c r="AC2748">
        <v>7.0000000000000001E-3</v>
      </c>
      <c r="AD2748">
        <v>5.82</v>
      </c>
      <c r="AE2748" t="s">
        <v>8668</v>
      </c>
      <c r="AF2748" t="s">
        <v>36</v>
      </c>
    </row>
    <row r="2749" spans="1:32" x14ac:dyDescent="0.2">
      <c r="A2749">
        <v>2748</v>
      </c>
      <c r="C2749">
        <v>56096</v>
      </c>
      <c r="D2749">
        <v>218549</v>
      </c>
      <c r="E2749" t="s">
        <v>1601</v>
      </c>
      <c r="F2749">
        <v>7</v>
      </c>
      <c r="G2749">
        <v>13</v>
      </c>
      <c r="H2749">
        <v>32.4</v>
      </c>
      <c r="I2749" t="s">
        <v>26</v>
      </c>
      <c r="J2749">
        <v>44</v>
      </c>
      <c r="K2749">
        <v>38</v>
      </c>
      <c r="L2749">
        <v>23</v>
      </c>
      <c r="M2749">
        <v>-44</v>
      </c>
      <c r="N2749">
        <v>5.0999999999999996</v>
      </c>
      <c r="P2749">
        <v>1.56</v>
      </c>
      <c r="T2749">
        <v>2.42</v>
      </c>
      <c r="X2749" t="s">
        <v>1602</v>
      </c>
      <c r="Y2749">
        <v>2748</v>
      </c>
      <c r="Z2749" s="1">
        <v>0.30106944444444445</v>
      </c>
      <c r="AA2749" t="s">
        <v>8669</v>
      </c>
      <c r="AB2749">
        <v>0.114</v>
      </c>
      <c r="AC2749">
        <v>0.33</v>
      </c>
      <c r="AD2749">
        <v>5.0999999999999996</v>
      </c>
      <c r="AE2749" t="s">
        <v>2821</v>
      </c>
    </row>
    <row r="2750" spans="1:32" x14ac:dyDescent="0.2">
      <c r="A2750">
        <v>2749</v>
      </c>
      <c r="B2750" t="s">
        <v>1603</v>
      </c>
      <c r="C2750">
        <v>56139</v>
      </c>
      <c r="D2750">
        <v>173282</v>
      </c>
      <c r="E2750" t="s">
        <v>1604</v>
      </c>
      <c r="F2750">
        <v>7</v>
      </c>
      <c r="G2750">
        <v>14</v>
      </c>
      <c r="H2750">
        <v>48.7</v>
      </c>
      <c r="I2750" t="s">
        <v>26</v>
      </c>
      <c r="J2750">
        <v>26</v>
      </c>
      <c r="K2750">
        <v>46</v>
      </c>
      <c r="L2750">
        <v>22</v>
      </c>
      <c r="M2750">
        <v>-26</v>
      </c>
      <c r="N2750">
        <v>3.85</v>
      </c>
      <c r="P2750">
        <v>-0.17</v>
      </c>
      <c r="R2750">
        <v>-0.73</v>
      </c>
      <c r="T2750">
        <v>-0.12</v>
      </c>
      <c r="X2750" t="s">
        <v>1851</v>
      </c>
      <c r="Y2750">
        <v>2749</v>
      </c>
      <c r="Z2750" s="1">
        <v>0.30195254629629631</v>
      </c>
      <c r="AA2750" t="s">
        <v>8670</v>
      </c>
      <c r="AB2750">
        <v>-8.0000000000000002E-3</v>
      </c>
      <c r="AC2750">
        <v>6.0000000000000001E-3</v>
      </c>
      <c r="AD2750">
        <v>3.85</v>
      </c>
      <c r="AE2750" t="s">
        <v>7045</v>
      </c>
      <c r="AF2750" t="s">
        <v>36</v>
      </c>
    </row>
    <row r="2751" spans="1:32" x14ac:dyDescent="0.2">
      <c r="A2751">
        <v>2750</v>
      </c>
      <c r="C2751">
        <v>56160</v>
      </c>
      <c r="D2751">
        <v>173283</v>
      </c>
      <c r="F2751">
        <v>7</v>
      </c>
      <c r="G2751">
        <v>14</v>
      </c>
      <c r="H2751">
        <v>51.1</v>
      </c>
      <c r="I2751" t="s">
        <v>26</v>
      </c>
      <c r="J2751">
        <v>27</v>
      </c>
      <c r="K2751">
        <v>2</v>
      </c>
      <c r="L2751">
        <v>17</v>
      </c>
      <c r="M2751">
        <v>-27</v>
      </c>
      <c r="N2751">
        <v>5.58</v>
      </c>
      <c r="P2751">
        <v>1.22</v>
      </c>
      <c r="R2751">
        <v>1.29</v>
      </c>
      <c r="X2751" t="s">
        <v>172</v>
      </c>
      <c r="Y2751">
        <v>2750</v>
      </c>
      <c r="Z2751" s="1">
        <v>0.3019803240740741</v>
      </c>
      <c r="AA2751" t="s">
        <v>8671</v>
      </c>
      <c r="AB2751">
        <v>-4.9000000000000002E-2</v>
      </c>
      <c r="AC2751">
        <v>-0.03</v>
      </c>
      <c r="AD2751">
        <v>5.58</v>
      </c>
      <c r="AE2751" t="s">
        <v>172</v>
      </c>
    </row>
    <row r="2752" spans="1:32" x14ac:dyDescent="0.2">
      <c r="A2752">
        <v>2751</v>
      </c>
      <c r="C2752">
        <v>56169</v>
      </c>
      <c r="D2752">
        <v>41681</v>
      </c>
      <c r="F2752">
        <v>7</v>
      </c>
      <c r="G2752">
        <v>18</v>
      </c>
      <c r="H2752">
        <v>31.9</v>
      </c>
      <c r="I2752" t="s">
        <v>24</v>
      </c>
      <c r="J2752">
        <v>49</v>
      </c>
      <c r="K2752">
        <v>27</v>
      </c>
      <c r="L2752">
        <v>54</v>
      </c>
      <c r="M2752">
        <v>49</v>
      </c>
      <c r="N2752">
        <v>5.05</v>
      </c>
      <c r="P2752">
        <v>0.08</v>
      </c>
      <c r="R2752">
        <v>0.09</v>
      </c>
      <c r="T2752">
        <v>0.06</v>
      </c>
      <c r="X2752" t="s">
        <v>1605</v>
      </c>
      <c r="Y2752">
        <v>2751</v>
      </c>
      <c r="Z2752" s="1">
        <v>0.30453587962962964</v>
      </c>
      <c r="AA2752" t="s">
        <v>8672</v>
      </c>
      <c r="AB2752">
        <v>-4.0000000000000001E-3</v>
      </c>
      <c r="AC2752">
        <v>1.4E-2</v>
      </c>
      <c r="AD2752">
        <v>5.05</v>
      </c>
      <c r="AE2752" t="s">
        <v>202</v>
      </c>
    </row>
    <row r="2753" spans="1:32" x14ac:dyDescent="0.2">
      <c r="A2753">
        <v>2752</v>
      </c>
      <c r="C2753">
        <v>56207</v>
      </c>
      <c r="D2753">
        <v>152621</v>
      </c>
      <c r="F2753">
        <v>7</v>
      </c>
      <c r="G2753">
        <v>15</v>
      </c>
      <c r="H2753">
        <v>43.1</v>
      </c>
      <c r="I2753" t="s">
        <v>26</v>
      </c>
      <c r="J2753">
        <v>10</v>
      </c>
      <c r="K2753">
        <v>35</v>
      </c>
      <c r="L2753">
        <v>2</v>
      </c>
      <c r="M2753">
        <v>-10</v>
      </c>
      <c r="N2753">
        <v>5.95</v>
      </c>
      <c r="P2753">
        <v>1.18</v>
      </c>
      <c r="R2753">
        <v>1.18</v>
      </c>
      <c r="X2753" t="s">
        <v>197</v>
      </c>
      <c r="Y2753">
        <v>2752</v>
      </c>
      <c r="Z2753" s="1">
        <v>0.3025821759259259</v>
      </c>
      <c r="AA2753" t="s">
        <v>8673</v>
      </c>
      <c r="AB2753">
        <v>1.0999999999999999E-2</v>
      </c>
      <c r="AC2753">
        <v>-7.0000000000000001E-3</v>
      </c>
      <c r="AD2753">
        <v>5.95</v>
      </c>
      <c r="AE2753" t="s">
        <v>197</v>
      </c>
    </row>
    <row r="2754" spans="1:32" x14ac:dyDescent="0.2">
      <c r="A2754">
        <v>2753</v>
      </c>
      <c r="B2754" t="s">
        <v>1606</v>
      </c>
      <c r="C2754">
        <v>56221</v>
      </c>
      <c r="D2754">
        <v>41679</v>
      </c>
      <c r="F2754">
        <v>7</v>
      </c>
      <c r="G2754">
        <v>18</v>
      </c>
      <c r="H2754">
        <v>2.2000000000000002</v>
      </c>
      <c r="I2754" t="s">
        <v>24</v>
      </c>
      <c r="J2754">
        <v>40</v>
      </c>
      <c r="K2754">
        <v>53</v>
      </c>
      <c r="L2754">
        <v>0</v>
      </c>
      <c r="M2754">
        <v>40</v>
      </c>
      <c r="N2754">
        <v>5.78</v>
      </c>
      <c r="P2754">
        <v>0.17</v>
      </c>
      <c r="R2754">
        <v>0.12</v>
      </c>
      <c r="X2754" t="s">
        <v>174</v>
      </c>
      <c r="Y2754">
        <v>2753</v>
      </c>
      <c r="Z2754" s="1">
        <v>0.30419212962962966</v>
      </c>
      <c r="AA2754" t="s">
        <v>8674</v>
      </c>
      <c r="AB2754">
        <v>-1.4999999999999999E-2</v>
      </c>
      <c r="AC2754">
        <v>1.2999999999999999E-2</v>
      </c>
      <c r="AD2754">
        <v>5.78</v>
      </c>
      <c r="AE2754" t="s">
        <v>174</v>
      </c>
    </row>
    <row r="2755" spans="1:32" x14ac:dyDescent="0.2">
      <c r="A2755">
        <v>2754</v>
      </c>
      <c r="C2755">
        <v>56239</v>
      </c>
      <c r="D2755">
        <v>249774</v>
      </c>
      <c r="F2755">
        <v>7</v>
      </c>
      <c r="G2755">
        <v>12</v>
      </c>
      <c r="H2755">
        <v>2</v>
      </c>
      <c r="I2755" t="s">
        <v>26</v>
      </c>
      <c r="J2755">
        <v>63</v>
      </c>
      <c r="K2755">
        <v>11</v>
      </c>
      <c r="L2755">
        <v>24</v>
      </c>
      <c r="M2755">
        <v>-63</v>
      </c>
      <c r="N2755">
        <v>6.02</v>
      </c>
      <c r="P2755">
        <v>-0.02</v>
      </c>
      <c r="X2755" t="s">
        <v>1607</v>
      </c>
      <c r="Y2755">
        <v>2754</v>
      </c>
      <c r="Z2755" s="1">
        <v>0.30002314814814818</v>
      </c>
      <c r="AA2755" t="s">
        <v>8675</v>
      </c>
      <c r="AB2755">
        <v>-3.0000000000000001E-3</v>
      </c>
      <c r="AC2755">
        <v>0</v>
      </c>
      <c r="AD2755">
        <v>6.02</v>
      </c>
      <c r="AE2755" t="s">
        <v>8676</v>
      </c>
    </row>
    <row r="2756" spans="1:32" x14ac:dyDescent="0.2">
      <c r="A2756">
        <v>2755</v>
      </c>
      <c r="C2756">
        <v>56341</v>
      </c>
      <c r="D2756">
        <v>173319</v>
      </c>
      <c r="F2756">
        <v>7</v>
      </c>
      <c r="G2756">
        <v>15</v>
      </c>
      <c r="H2756">
        <v>47.5</v>
      </c>
      <c r="I2756" t="s">
        <v>26</v>
      </c>
      <c r="J2756">
        <v>23</v>
      </c>
      <c r="K2756">
        <v>44</v>
      </c>
      <c r="L2756">
        <v>26</v>
      </c>
      <c r="M2756">
        <v>-23</v>
      </c>
      <c r="N2756">
        <v>6.32</v>
      </c>
      <c r="O2756" t="s">
        <v>103</v>
      </c>
      <c r="X2756" t="s">
        <v>2210</v>
      </c>
      <c r="Y2756">
        <v>2755</v>
      </c>
      <c r="Z2756" s="1">
        <v>0.30263310185185183</v>
      </c>
      <c r="AA2756" t="s">
        <v>8677</v>
      </c>
      <c r="AB2756">
        <v>1.7000000000000001E-2</v>
      </c>
      <c r="AC2756">
        <v>7.0000000000000001E-3</v>
      </c>
      <c r="AD2756">
        <v>6.32</v>
      </c>
      <c r="AE2756" t="s">
        <v>2210</v>
      </c>
    </row>
    <row r="2757" spans="1:32" x14ac:dyDescent="0.2">
      <c r="A2757">
        <v>2756</v>
      </c>
      <c r="C2757">
        <v>56342</v>
      </c>
      <c r="D2757">
        <v>197756</v>
      </c>
      <c r="F2757">
        <v>7</v>
      </c>
      <c r="G2757">
        <v>15</v>
      </c>
      <c r="H2757">
        <v>21</v>
      </c>
      <c r="I2757" t="s">
        <v>26</v>
      </c>
      <c r="J2757">
        <v>30</v>
      </c>
      <c r="K2757">
        <v>41</v>
      </c>
      <c r="L2757">
        <v>11</v>
      </c>
      <c r="M2757">
        <v>-30</v>
      </c>
      <c r="N2757">
        <v>5.36</v>
      </c>
      <c r="P2757">
        <v>-0.17</v>
      </c>
      <c r="R2757">
        <v>-0.65</v>
      </c>
      <c r="X2757" t="s">
        <v>368</v>
      </c>
      <c r="Y2757">
        <v>2756</v>
      </c>
      <c r="Z2757" s="1">
        <v>0.30232638888888891</v>
      </c>
      <c r="AA2757" t="s">
        <v>8678</v>
      </c>
      <c r="AB2757">
        <v>-1.7999999999999999E-2</v>
      </c>
      <c r="AC2757">
        <v>1.2999999999999999E-2</v>
      </c>
      <c r="AD2757">
        <v>5.36</v>
      </c>
      <c r="AE2757" t="s">
        <v>368</v>
      </c>
    </row>
    <row r="2758" spans="1:32" x14ac:dyDescent="0.2">
      <c r="A2758">
        <v>2757</v>
      </c>
      <c r="C2758">
        <v>56386</v>
      </c>
      <c r="D2758">
        <v>59964</v>
      </c>
      <c r="F2758">
        <v>7</v>
      </c>
      <c r="G2758">
        <v>18</v>
      </c>
      <c r="H2758">
        <v>4.0999999999999996</v>
      </c>
      <c r="I2758" t="s">
        <v>24</v>
      </c>
      <c r="J2758">
        <v>30</v>
      </c>
      <c r="K2758">
        <v>57</v>
      </c>
      <c r="L2758">
        <v>21</v>
      </c>
      <c r="M2758">
        <v>30</v>
      </c>
      <c r="N2758">
        <v>6.24</v>
      </c>
      <c r="P2758">
        <v>-0.03</v>
      </c>
      <c r="R2758">
        <v>-0.1</v>
      </c>
      <c r="X2758" t="s">
        <v>185</v>
      </c>
      <c r="Y2758">
        <v>2757</v>
      </c>
      <c r="Z2758" s="1">
        <v>0.30421412037037038</v>
      </c>
      <c r="AA2758" t="s">
        <v>8679</v>
      </c>
      <c r="AB2758">
        <v>-4.0000000000000001E-3</v>
      </c>
      <c r="AC2758">
        <v>-2.8000000000000001E-2</v>
      </c>
      <c r="AD2758">
        <v>6.24</v>
      </c>
      <c r="AE2758" t="s">
        <v>185</v>
      </c>
    </row>
    <row r="2759" spans="1:32" x14ac:dyDescent="0.2">
      <c r="A2759">
        <v>2758</v>
      </c>
      <c r="C2759">
        <v>56405</v>
      </c>
      <c r="D2759">
        <v>152641</v>
      </c>
      <c r="F2759">
        <v>7</v>
      </c>
      <c r="G2759">
        <v>16</v>
      </c>
      <c r="H2759">
        <v>14.5</v>
      </c>
      <c r="I2759" t="s">
        <v>26</v>
      </c>
      <c r="J2759">
        <v>15</v>
      </c>
      <c r="K2759">
        <v>35</v>
      </c>
      <c r="L2759">
        <v>9</v>
      </c>
      <c r="M2759">
        <v>-15</v>
      </c>
      <c r="N2759">
        <v>5.46</v>
      </c>
      <c r="P2759">
        <v>0.08</v>
      </c>
      <c r="R2759">
        <v>0.06</v>
      </c>
      <c r="X2759" t="s">
        <v>1979</v>
      </c>
      <c r="Y2759">
        <v>2758</v>
      </c>
      <c r="Z2759" s="1">
        <v>0.30294560185185188</v>
      </c>
      <c r="AA2759" t="s">
        <v>8680</v>
      </c>
      <c r="AB2759">
        <v>-0.05</v>
      </c>
      <c r="AC2759">
        <v>-1.4999999999999999E-2</v>
      </c>
      <c r="AD2759">
        <v>5.46</v>
      </c>
      <c r="AE2759" t="s">
        <v>1979</v>
      </c>
    </row>
    <row r="2760" spans="1:32" x14ac:dyDescent="0.2">
      <c r="A2760">
        <v>2759</v>
      </c>
      <c r="C2760">
        <v>56410</v>
      </c>
      <c r="D2760">
        <v>218568</v>
      </c>
      <c r="F2760">
        <v>7</v>
      </c>
      <c r="G2760">
        <v>14</v>
      </c>
      <c r="H2760">
        <v>57.1</v>
      </c>
      <c r="I2760" t="s">
        <v>26</v>
      </c>
      <c r="J2760">
        <v>41</v>
      </c>
      <c r="K2760">
        <v>25</v>
      </c>
      <c r="L2760">
        <v>33</v>
      </c>
      <c r="M2760">
        <v>-41</v>
      </c>
      <c r="N2760">
        <v>5.94</v>
      </c>
      <c r="P2760">
        <v>-0.16</v>
      </c>
      <c r="X2760" t="s">
        <v>1608</v>
      </c>
      <c r="Y2760">
        <v>2759</v>
      </c>
      <c r="Z2760" s="1">
        <v>0.3020497685185185</v>
      </c>
      <c r="AA2760" t="s">
        <v>8681</v>
      </c>
      <c r="AB2760">
        <v>8.9999999999999993E-3</v>
      </c>
      <c r="AC2760">
        <v>2.1999999999999999E-2</v>
      </c>
      <c r="AD2760">
        <v>5.94</v>
      </c>
      <c r="AE2760" t="s">
        <v>1532</v>
      </c>
      <c r="AF2760" t="s">
        <v>36</v>
      </c>
    </row>
    <row r="2761" spans="1:32" x14ac:dyDescent="0.2">
      <c r="A2761">
        <v>2760</v>
      </c>
      <c r="C2761">
        <v>56446</v>
      </c>
      <c r="D2761">
        <v>115204</v>
      </c>
      <c r="F2761">
        <v>7</v>
      </c>
      <c r="G2761">
        <v>17</v>
      </c>
      <c r="H2761">
        <v>17.8</v>
      </c>
      <c r="I2761" t="s">
        <v>24</v>
      </c>
      <c r="J2761">
        <v>6</v>
      </c>
      <c r="K2761">
        <v>40</v>
      </c>
      <c r="L2761">
        <v>50</v>
      </c>
      <c r="M2761">
        <v>6</v>
      </c>
      <c r="N2761">
        <v>6.65</v>
      </c>
      <c r="P2761">
        <v>-0.11</v>
      </c>
      <c r="R2761">
        <v>-0.41</v>
      </c>
      <c r="X2761" t="s">
        <v>111</v>
      </c>
      <c r="Y2761">
        <v>2760</v>
      </c>
      <c r="Z2761" s="1">
        <v>0.30367824074074073</v>
      </c>
      <c r="AA2761" t="s">
        <v>8682</v>
      </c>
      <c r="AB2761">
        <v>1E-3</v>
      </c>
      <c r="AC2761">
        <v>-1.4999999999999999E-2</v>
      </c>
      <c r="AD2761">
        <v>6.65</v>
      </c>
      <c r="AE2761" t="s">
        <v>111</v>
      </c>
    </row>
    <row r="2762" spans="1:32" x14ac:dyDescent="0.2">
      <c r="A2762">
        <v>2761</v>
      </c>
      <c r="C2762">
        <v>56455</v>
      </c>
      <c r="D2762">
        <v>218570</v>
      </c>
      <c r="E2762" t="s">
        <v>1609</v>
      </c>
      <c r="F2762">
        <v>7</v>
      </c>
      <c r="G2762">
        <v>14</v>
      </c>
      <c r="H2762">
        <v>45.9</v>
      </c>
      <c r="I2762" t="s">
        <v>26</v>
      </c>
      <c r="J2762">
        <v>46</v>
      </c>
      <c r="K2762">
        <v>50</v>
      </c>
      <c r="L2762">
        <v>59</v>
      </c>
      <c r="M2762">
        <v>-46</v>
      </c>
      <c r="N2762">
        <v>5.72</v>
      </c>
      <c r="P2762">
        <v>-0.11</v>
      </c>
      <c r="R2762">
        <v>-0.46</v>
      </c>
      <c r="X2762" t="s">
        <v>2335</v>
      </c>
      <c r="Y2762">
        <v>2761</v>
      </c>
      <c r="Z2762" s="1">
        <v>0.30192013888888886</v>
      </c>
      <c r="AA2762" t="s">
        <v>8683</v>
      </c>
      <c r="AB2762">
        <v>-1.7999999999999999E-2</v>
      </c>
      <c r="AC2762">
        <v>-8.0000000000000002E-3</v>
      </c>
      <c r="AD2762">
        <v>5.72</v>
      </c>
      <c r="AE2762" t="s">
        <v>2335</v>
      </c>
    </row>
    <row r="2763" spans="1:32" x14ac:dyDescent="0.2">
      <c r="A2763">
        <v>2762</v>
      </c>
      <c r="C2763">
        <v>56456</v>
      </c>
      <c r="D2763">
        <v>218567</v>
      </c>
      <c r="F2763">
        <v>7</v>
      </c>
      <c r="G2763">
        <v>14</v>
      </c>
      <c r="H2763">
        <v>38.200000000000003</v>
      </c>
      <c r="I2763" t="s">
        <v>26</v>
      </c>
      <c r="J2763">
        <v>48</v>
      </c>
      <c r="K2763">
        <v>16</v>
      </c>
      <c r="L2763">
        <v>18</v>
      </c>
      <c r="M2763">
        <v>-48</v>
      </c>
      <c r="N2763">
        <v>4.76</v>
      </c>
      <c r="P2763">
        <v>-0.1</v>
      </c>
      <c r="R2763">
        <v>-0.28999999999999998</v>
      </c>
      <c r="T2763">
        <v>-0.08</v>
      </c>
      <c r="X2763" t="s">
        <v>2677</v>
      </c>
      <c r="Y2763">
        <v>2762</v>
      </c>
      <c r="Z2763" s="1">
        <v>0.30183101851851851</v>
      </c>
      <c r="AA2763" t="s">
        <v>8684</v>
      </c>
      <c r="AB2763">
        <v>4.0000000000000001E-3</v>
      </c>
      <c r="AC2763">
        <v>4.0000000000000001E-3</v>
      </c>
      <c r="AD2763">
        <v>4.76</v>
      </c>
      <c r="AE2763" t="s">
        <v>2677</v>
      </c>
    </row>
    <row r="2764" spans="1:32" x14ac:dyDescent="0.2">
      <c r="A2764">
        <v>2763</v>
      </c>
      <c r="B2764" t="s">
        <v>1610</v>
      </c>
      <c r="C2764">
        <v>56537</v>
      </c>
      <c r="D2764">
        <v>96746</v>
      </c>
      <c r="E2764">
        <v>3512</v>
      </c>
      <c r="F2764">
        <v>7</v>
      </c>
      <c r="G2764">
        <v>18</v>
      </c>
      <c r="H2764">
        <v>5.6</v>
      </c>
      <c r="I2764" t="s">
        <v>24</v>
      </c>
      <c r="J2764">
        <v>16</v>
      </c>
      <c r="K2764">
        <v>32</v>
      </c>
      <c r="L2764">
        <v>25</v>
      </c>
      <c r="M2764">
        <v>16</v>
      </c>
      <c r="N2764">
        <v>3.58</v>
      </c>
      <c r="P2764">
        <v>0.11</v>
      </c>
      <c r="R2764">
        <v>0.1</v>
      </c>
      <c r="T2764">
        <v>0.05</v>
      </c>
      <c r="X2764" t="s">
        <v>298</v>
      </c>
      <c r="Y2764">
        <v>2763</v>
      </c>
      <c r="Z2764" s="1">
        <v>0.30423148148148149</v>
      </c>
      <c r="AA2764" t="s">
        <v>8685</v>
      </c>
      <c r="AB2764">
        <v>-4.8000000000000001E-2</v>
      </c>
      <c r="AC2764">
        <v>-3.6999999999999998E-2</v>
      </c>
      <c r="AD2764">
        <v>3.58</v>
      </c>
      <c r="AE2764" t="s">
        <v>298</v>
      </c>
    </row>
    <row r="2765" spans="1:32" x14ac:dyDescent="0.2">
      <c r="A2765">
        <v>2764</v>
      </c>
      <c r="C2765">
        <v>56577</v>
      </c>
      <c r="D2765">
        <v>173349</v>
      </c>
      <c r="E2765">
        <v>3503</v>
      </c>
      <c r="F2765">
        <v>7</v>
      </c>
      <c r="G2765">
        <v>16</v>
      </c>
      <c r="H2765">
        <v>36.799999999999997</v>
      </c>
      <c r="I2765" t="s">
        <v>26</v>
      </c>
      <c r="J2765">
        <v>23</v>
      </c>
      <c r="K2765">
        <v>18</v>
      </c>
      <c r="L2765">
        <v>56</v>
      </c>
      <c r="M2765">
        <v>-23</v>
      </c>
      <c r="N2765">
        <v>4.79</v>
      </c>
      <c r="P2765">
        <v>1.71</v>
      </c>
      <c r="R2765">
        <v>1.87</v>
      </c>
      <c r="T2765">
        <v>0.96</v>
      </c>
      <c r="X2765" t="s">
        <v>1611</v>
      </c>
      <c r="Y2765">
        <v>2764</v>
      </c>
      <c r="Z2765" s="1">
        <v>0.3032037037037037</v>
      </c>
      <c r="AA2765" t="s">
        <v>8686</v>
      </c>
      <c r="AB2765">
        <v>-0.01</v>
      </c>
      <c r="AC2765">
        <v>2E-3</v>
      </c>
      <c r="AD2765">
        <v>4.79</v>
      </c>
      <c r="AE2765" t="s">
        <v>8687</v>
      </c>
      <c r="AF2765" t="s">
        <v>36</v>
      </c>
    </row>
    <row r="2766" spans="1:32" x14ac:dyDescent="0.2">
      <c r="A2766">
        <v>2765</v>
      </c>
      <c r="C2766">
        <v>56614</v>
      </c>
      <c r="D2766">
        <v>134474</v>
      </c>
      <c r="F2766">
        <v>7</v>
      </c>
      <c r="G2766">
        <v>17</v>
      </c>
      <c r="H2766">
        <v>31.7</v>
      </c>
      <c r="I2766" t="s">
        <v>26</v>
      </c>
      <c r="J2766">
        <v>6</v>
      </c>
      <c r="K2766">
        <v>40</v>
      </c>
      <c r="L2766">
        <v>48</v>
      </c>
      <c r="M2766">
        <v>-6</v>
      </c>
      <c r="N2766">
        <v>6.29</v>
      </c>
      <c r="P2766">
        <v>1.62</v>
      </c>
      <c r="R2766">
        <v>1.96</v>
      </c>
      <c r="X2766" t="s">
        <v>365</v>
      </c>
      <c r="Y2766">
        <v>2765</v>
      </c>
      <c r="Z2766" s="1">
        <v>0.30383912037037036</v>
      </c>
      <c r="AA2766" t="s">
        <v>8688</v>
      </c>
      <c r="AB2766">
        <v>-1.4E-2</v>
      </c>
      <c r="AC2766">
        <v>1.0999999999999999E-2</v>
      </c>
      <c r="AD2766">
        <v>6.29</v>
      </c>
      <c r="AE2766" t="s">
        <v>365</v>
      </c>
    </row>
    <row r="2767" spans="1:32" x14ac:dyDescent="0.2">
      <c r="A2767">
        <v>2766</v>
      </c>
      <c r="C2767">
        <v>56618</v>
      </c>
      <c r="D2767">
        <v>173360</v>
      </c>
      <c r="F2767">
        <v>7</v>
      </c>
      <c r="G2767">
        <v>16</v>
      </c>
      <c r="H2767">
        <v>35</v>
      </c>
      <c r="I2767" t="s">
        <v>26</v>
      </c>
      <c r="J2767">
        <v>27</v>
      </c>
      <c r="K2767">
        <v>52</v>
      </c>
      <c r="L2767">
        <v>52</v>
      </c>
      <c r="M2767">
        <v>-27</v>
      </c>
      <c r="N2767">
        <v>4.6399999999999997</v>
      </c>
      <c r="P2767">
        <v>1.6</v>
      </c>
      <c r="R2767">
        <v>1.88</v>
      </c>
      <c r="T2767">
        <v>1.25</v>
      </c>
      <c r="X2767" t="s">
        <v>98</v>
      </c>
      <c r="Y2767">
        <v>2766</v>
      </c>
      <c r="Z2767" s="1">
        <v>0.30318287037037034</v>
      </c>
      <c r="AA2767" t="s">
        <v>8689</v>
      </c>
      <c r="AB2767">
        <v>-0.01</v>
      </c>
      <c r="AC2767">
        <v>4.2999999999999997E-2</v>
      </c>
      <c r="AD2767">
        <v>4.6399999999999997</v>
      </c>
      <c r="AE2767" t="s">
        <v>98</v>
      </c>
    </row>
    <row r="2768" spans="1:32" x14ac:dyDescent="0.2">
      <c r="A2768">
        <v>2767</v>
      </c>
      <c r="C2768">
        <v>56705</v>
      </c>
      <c r="D2768">
        <v>235040</v>
      </c>
      <c r="F2768">
        <v>7</v>
      </c>
      <c r="G2768">
        <v>15</v>
      </c>
      <c r="H2768">
        <v>21</v>
      </c>
      <c r="I2768" t="s">
        <v>26</v>
      </c>
      <c r="J2768">
        <v>52</v>
      </c>
      <c r="K2768">
        <v>29</v>
      </c>
      <c r="L2768">
        <v>59</v>
      </c>
      <c r="M2768">
        <v>-52</v>
      </c>
      <c r="N2768">
        <v>5.97</v>
      </c>
      <c r="P2768">
        <v>1.1000000000000001</v>
      </c>
      <c r="X2768" t="s">
        <v>45</v>
      </c>
      <c r="Y2768">
        <v>2767</v>
      </c>
      <c r="Z2768" s="1">
        <v>0.30232638888888891</v>
      </c>
      <c r="AA2768" t="s">
        <v>8690</v>
      </c>
      <c r="AB2768">
        <v>-5.8000000000000003E-2</v>
      </c>
      <c r="AC2768">
        <v>0.10299999999999999</v>
      </c>
      <c r="AD2768">
        <v>5.97</v>
      </c>
      <c r="AE2768" t="s">
        <v>45</v>
      </c>
    </row>
    <row r="2769" spans="1:32" x14ac:dyDescent="0.2">
      <c r="A2769">
        <v>2768</v>
      </c>
      <c r="C2769">
        <v>56731</v>
      </c>
      <c r="D2769">
        <v>197789</v>
      </c>
      <c r="F2769">
        <v>7</v>
      </c>
      <c r="G2769">
        <v>16</v>
      </c>
      <c r="H2769">
        <v>57.2</v>
      </c>
      <c r="I2769" t="s">
        <v>26</v>
      </c>
      <c r="J2769">
        <v>30</v>
      </c>
      <c r="K2769">
        <v>53</v>
      </c>
      <c r="L2769">
        <v>48</v>
      </c>
      <c r="M2769">
        <v>-30</v>
      </c>
      <c r="N2769">
        <v>6.32</v>
      </c>
      <c r="P2769">
        <v>0.2</v>
      </c>
      <c r="R2769">
        <v>0.19</v>
      </c>
      <c r="T2769">
        <v>0.15</v>
      </c>
      <c r="X2769" t="s">
        <v>1612</v>
      </c>
      <c r="Y2769">
        <v>2768</v>
      </c>
      <c r="Z2769" s="1">
        <v>0.3034398148148148</v>
      </c>
      <c r="AA2769" t="s">
        <v>8691</v>
      </c>
      <c r="AB2769">
        <v>5.0000000000000001E-3</v>
      </c>
      <c r="AC2769">
        <v>-2.1000000000000001E-2</v>
      </c>
      <c r="AD2769">
        <v>6.32</v>
      </c>
      <c r="AE2769" t="s">
        <v>1612</v>
      </c>
    </row>
    <row r="2770" spans="1:32" x14ac:dyDescent="0.2">
      <c r="A2770">
        <v>2769</v>
      </c>
      <c r="C2770">
        <v>56733</v>
      </c>
      <c r="D2770">
        <v>197785</v>
      </c>
      <c r="F2770">
        <v>7</v>
      </c>
      <c r="G2770">
        <v>16</v>
      </c>
      <c r="H2770">
        <v>31.8</v>
      </c>
      <c r="I2770" t="s">
        <v>26</v>
      </c>
      <c r="J2770">
        <v>38</v>
      </c>
      <c r="K2770">
        <v>19</v>
      </c>
      <c r="L2770">
        <v>8</v>
      </c>
      <c r="M2770">
        <v>-38</v>
      </c>
      <c r="N2770">
        <v>5.8</v>
      </c>
      <c r="P2770">
        <v>-0.13</v>
      </c>
      <c r="R2770">
        <v>-0.59</v>
      </c>
      <c r="X2770" t="s">
        <v>2996</v>
      </c>
      <c r="Y2770">
        <v>2769</v>
      </c>
      <c r="Z2770" s="1">
        <v>0.30314583333333334</v>
      </c>
      <c r="AA2770" t="s">
        <v>8692</v>
      </c>
      <c r="AB2770">
        <v>-1.4999999999999999E-2</v>
      </c>
      <c r="AC2770">
        <v>5.0000000000000001E-3</v>
      </c>
      <c r="AD2770">
        <v>5.8</v>
      </c>
      <c r="AE2770" t="s">
        <v>2996</v>
      </c>
    </row>
    <row r="2771" spans="1:32" x14ac:dyDescent="0.2">
      <c r="A2771">
        <v>2770</v>
      </c>
      <c r="C2771">
        <v>56779</v>
      </c>
      <c r="D2771">
        <v>197790</v>
      </c>
      <c r="E2771" t="s">
        <v>30</v>
      </c>
      <c r="F2771">
        <v>7</v>
      </c>
      <c r="G2771">
        <v>16</v>
      </c>
      <c r="H2771">
        <v>49.5</v>
      </c>
      <c r="I2771" t="s">
        <v>26</v>
      </c>
      <c r="J2771">
        <v>36</v>
      </c>
      <c r="K2771">
        <v>35</v>
      </c>
      <c r="L2771">
        <v>34</v>
      </c>
      <c r="M2771">
        <v>-36</v>
      </c>
      <c r="N2771">
        <v>5.03</v>
      </c>
      <c r="P2771">
        <v>-0.17</v>
      </c>
      <c r="R2771">
        <v>-0.69</v>
      </c>
      <c r="X2771" t="s">
        <v>2416</v>
      </c>
      <c r="Y2771">
        <v>2770</v>
      </c>
      <c r="Z2771" s="1">
        <v>0.30335069444444446</v>
      </c>
      <c r="AA2771" t="s">
        <v>8693</v>
      </c>
      <c r="AB2771">
        <v>1E-3</v>
      </c>
      <c r="AC2771">
        <v>-2E-3</v>
      </c>
      <c r="AD2771">
        <v>5.03</v>
      </c>
      <c r="AE2771" t="s">
        <v>7045</v>
      </c>
    </row>
    <row r="2772" spans="1:32" x14ac:dyDescent="0.2">
      <c r="A2772">
        <v>2771</v>
      </c>
      <c r="C2772">
        <v>56813</v>
      </c>
      <c r="D2772">
        <v>218589</v>
      </c>
      <c r="F2772">
        <v>7</v>
      </c>
      <c r="G2772">
        <v>16</v>
      </c>
      <c r="H2772">
        <v>15.5</v>
      </c>
      <c r="I2772" t="s">
        <v>26</v>
      </c>
      <c r="J2772">
        <v>46</v>
      </c>
      <c r="K2772">
        <v>46</v>
      </c>
      <c r="L2772">
        <v>28</v>
      </c>
      <c r="M2772">
        <v>-46</v>
      </c>
      <c r="N2772">
        <v>5.66</v>
      </c>
      <c r="P2772">
        <v>1.44</v>
      </c>
      <c r="R2772">
        <v>1.67</v>
      </c>
      <c r="X2772" t="s">
        <v>172</v>
      </c>
      <c r="Y2772">
        <v>2771</v>
      </c>
      <c r="Z2772" s="1">
        <v>0.30295717592592591</v>
      </c>
      <c r="AA2772" t="s">
        <v>8694</v>
      </c>
      <c r="AB2772">
        <v>8.9999999999999993E-3</v>
      </c>
      <c r="AC2772">
        <v>3.5000000000000003E-2</v>
      </c>
      <c r="AD2772">
        <v>5.66</v>
      </c>
      <c r="AE2772" t="s">
        <v>172</v>
      </c>
    </row>
    <row r="2773" spans="1:32" x14ac:dyDescent="0.2">
      <c r="A2773">
        <v>2772</v>
      </c>
      <c r="B2773" t="s">
        <v>1613</v>
      </c>
      <c r="C2773">
        <v>56820</v>
      </c>
      <c r="D2773">
        <v>26298</v>
      </c>
      <c r="F2773">
        <v>7</v>
      </c>
      <c r="G2773">
        <v>22</v>
      </c>
      <c r="H2773">
        <v>17.2</v>
      </c>
      <c r="I2773" t="s">
        <v>24</v>
      </c>
      <c r="J2773">
        <v>59</v>
      </c>
      <c r="K2773">
        <v>54</v>
      </c>
      <c r="L2773">
        <v>7</v>
      </c>
      <c r="M2773">
        <v>59</v>
      </c>
      <c r="N2773">
        <v>6.35</v>
      </c>
      <c r="X2773" t="s">
        <v>2388</v>
      </c>
      <c r="Y2773">
        <v>2772</v>
      </c>
      <c r="Z2773" s="1">
        <v>0.30714351851851851</v>
      </c>
      <c r="AA2773" t="s">
        <v>8695</v>
      </c>
      <c r="AB2773">
        <v>3.0000000000000001E-3</v>
      </c>
      <c r="AC2773">
        <v>1.4E-2</v>
      </c>
      <c r="AD2773">
        <v>6.35</v>
      </c>
      <c r="AE2773" t="s">
        <v>2388</v>
      </c>
    </row>
    <row r="2774" spans="1:32" x14ac:dyDescent="0.2">
      <c r="A2774">
        <v>2773</v>
      </c>
      <c r="B2774" t="s">
        <v>1614</v>
      </c>
      <c r="C2774">
        <v>56855</v>
      </c>
      <c r="D2774">
        <v>197795</v>
      </c>
      <c r="E2774">
        <v>3515</v>
      </c>
      <c r="F2774">
        <v>7</v>
      </c>
      <c r="G2774">
        <v>17</v>
      </c>
      <c r="H2774">
        <v>8.6</v>
      </c>
      <c r="I2774" t="s">
        <v>26</v>
      </c>
      <c r="J2774">
        <v>37</v>
      </c>
      <c r="K2774">
        <v>5</v>
      </c>
      <c r="L2774">
        <v>51</v>
      </c>
      <c r="M2774">
        <v>-37</v>
      </c>
      <c r="N2774">
        <v>2.7</v>
      </c>
      <c r="P2774">
        <v>1.62</v>
      </c>
      <c r="R2774">
        <v>1.24</v>
      </c>
      <c r="T2774">
        <v>0.91</v>
      </c>
      <c r="X2774" t="s">
        <v>2930</v>
      </c>
      <c r="Y2774">
        <v>2773</v>
      </c>
      <c r="Z2774" s="1">
        <v>0.30357175925925928</v>
      </c>
      <c r="AA2774" t="s">
        <v>8696</v>
      </c>
      <c r="AB2774">
        <v>-8.9999999999999993E-3</v>
      </c>
      <c r="AC2774">
        <v>4.0000000000000001E-3</v>
      </c>
      <c r="AD2774">
        <v>2.7</v>
      </c>
      <c r="AE2774" t="s">
        <v>2930</v>
      </c>
    </row>
    <row r="2775" spans="1:32" x14ac:dyDescent="0.2">
      <c r="A2775">
        <v>2774</v>
      </c>
      <c r="C2775">
        <v>56876</v>
      </c>
      <c r="D2775">
        <v>173411</v>
      </c>
      <c r="F2775">
        <v>7</v>
      </c>
      <c r="G2775">
        <v>17</v>
      </c>
      <c r="H2775">
        <v>47.9</v>
      </c>
      <c r="I2775" t="s">
        <v>26</v>
      </c>
      <c r="J2775">
        <v>26</v>
      </c>
      <c r="K2775">
        <v>47</v>
      </c>
      <c r="L2775">
        <v>51</v>
      </c>
      <c r="M2775">
        <v>-26</v>
      </c>
      <c r="N2775">
        <v>6.46</v>
      </c>
      <c r="P2775">
        <v>-0.15</v>
      </c>
      <c r="R2775">
        <v>-0.61</v>
      </c>
      <c r="X2775" t="s">
        <v>2416</v>
      </c>
      <c r="Y2775">
        <v>2774</v>
      </c>
      <c r="Z2775" s="1">
        <v>0.30402662037037037</v>
      </c>
      <c r="AA2775" t="s">
        <v>8697</v>
      </c>
      <c r="AB2775">
        <v>-0.01</v>
      </c>
      <c r="AC2775">
        <v>1E-3</v>
      </c>
      <c r="AD2775">
        <v>6.46</v>
      </c>
      <c r="AE2775" t="s">
        <v>7045</v>
      </c>
    </row>
    <row r="2776" spans="1:32" x14ac:dyDescent="0.2">
      <c r="A2776">
        <v>2775</v>
      </c>
      <c r="C2776">
        <v>56941</v>
      </c>
      <c r="D2776">
        <v>41705</v>
      </c>
      <c r="F2776">
        <v>7</v>
      </c>
      <c r="G2776">
        <v>21</v>
      </c>
      <c r="H2776">
        <v>3.1</v>
      </c>
      <c r="I2776" t="s">
        <v>24</v>
      </c>
      <c r="J2776">
        <v>42</v>
      </c>
      <c r="K2776">
        <v>39</v>
      </c>
      <c r="L2776">
        <v>20</v>
      </c>
      <c r="M2776">
        <v>42</v>
      </c>
      <c r="N2776">
        <v>6.35</v>
      </c>
      <c r="P2776">
        <v>1.46</v>
      </c>
      <c r="R2776">
        <v>1.58</v>
      </c>
      <c r="X2776" t="s">
        <v>197</v>
      </c>
      <c r="Y2776">
        <v>2775</v>
      </c>
      <c r="Z2776" s="1">
        <v>0.30628587962962966</v>
      </c>
      <c r="AA2776" t="s">
        <v>8698</v>
      </c>
      <c r="AB2776">
        <v>-1.9E-2</v>
      </c>
      <c r="AC2776">
        <v>-4.5999999999999999E-2</v>
      </c>
      <c r="AD2776">
        <v>6.35</v>
      </c>
      <c r="AE2776" t="s">
        <v>197</v>
      </c>
    </row>
    <row r="2777" spans="1:32" x14ac:dyDescent="0.2">
      <c r="A2777">
        <v>2776</v>
      </c>
      <c r="C2777">
        <v>56963</v>
      </c>
      <c r="D2777">
        <v>41708</v>
      </c>
      <c r="F2777">
        <v>7</v>
      </c>
      <c r="G2777">
        <v>21</v>
      </c>
      <c r="H2777">
        <v>17.5</v>
      </c>
      <c r="I2777" t="s">
        <v>24</v>
      </c>
      <c r="J2777">
        <v>45</v>
      </c>
      <c r="K2777">
        <v>13</v>
      </c>
      <c r="L2777">
        <v>41</v>
      </c>
      <c r="M2777">
        <v>45</v>
      </c>
      <c r="N2777">
        <v>5.77</v>
      </c>
      <c r="P2777">
        <v>0.32</v>
      </c>
      <c r="R2777">
        <v>0</v>
      </c>
      <c r="X2777" t="s">
        <v>1615</v>
      </c>
      <c r="Y2777">
        <v>2776</v>
      </c>
      <c r="Z2777" s="1">
        <v>0.30645254629629631</v>
      </c>
      <c r="AA2777" t="s">
        <v>8699</v>
      </c>
      <c r="AB2777">
        <v>-4.8000000000000001E-2</v>
      </c>
      <c r="AC2777">
        <v>4.0000000000000001E-3</v>
      </c>
      <c r="AD2777">
        <v>5.77</v>
      </c>
      <c r="AE2777" t="s">
        <v>1615</v>
      </c>
    </row>
    <row r="2778" spans="1:32" x14ac:dyDescent="0.2">
      <c r="A2778">
        <v>2777</v>
      </c>
      <c r="B2778" t="s">
        <v>1616</v>
      </c>
      <c r="C2778">
        <v>56986</v>
      </c>
      <c r="D2778">
        <v>79294</v>
      </c>
      <c r="F2778">
        <v>7</v>
      </c>
      <c r="G2778">
        <v>20</v>
      </c>
      <c r="H2778">
        <v>7.4</v>
      </c>
      <c r="I2778" t="s">
        <v>24</v>
      </c>
      <c r="J2778">
        <v>21</v>
      </c>
      <c r="K2778">
        <v>58</v>
      </c>
      <c r="L2778">
        <v>56</v>
      </c>
      <c r="M2778">
        <v>21</v>
      </c>
      <c r="N2778">
        <v>3.53</v>
      </c>
      <c r="P2778">
        <v>0.34</v>
      </c>
      <c r="R2778">
        <v>0.04</v>
      </c>
      <c r="T2778">
        <v>0.19</v>
      </c>
      <c r="X2778" t="s">
        <v>307</v>
      </c>
      <c r="Y2778">
        <v>2777</v>
      </c>
      <c r="Z2778" s="1">
        <v>0.30564120370370368</v>
      </c>
      <c r="AA2778" t="s">
        <v>8700</v>
      </c>
      <c r="AB2778">
        <v>-2.5999999999999999E-2</v>
      </c>
      <c r="AC2778">
        <v>-1.2E-2</v>
      </c>
      <c r="AD2778">
        <v>3.53</v>
      </c>
      <c r="AE2778" t="s">
        <v>307</v>
      </c>
    </row>
    <row r="2779" spans="1:32" x14ac:dyDescent="0.2">
      <c r="A2779">
        <v>2778</v>
      </c>
      <c r="C2779">
        <v>56989</v>
      </c>
      <c r="D2779">
        <v>115263</v>
      </c>
      <c r="F2779">
        <v>7</v>
      </c>
      <c r="G2779">
        <v>19</v>
      </c>
      <c r="H2779">
        <v>22.4</v>
      </c>
      <c r="I2779" t="s">
        <v>24</v>
      </c>
      <c r="J2779">
        <v>2</v>
      </c>
      <c r="K2779">
        <v>44</v>
      </c>
      <c r="L2779">
        <v>26</v>
      </c>
      <c r="M2779">
        <v>2</v>
      </c>
      <c r="N2779">
        <v>5.89</v>
      </c>
      <c r="P2779">
        <v>1.07</v>
      </c>
      <c r="R2779">
        <v>0.82</v>
      </c>
      <c r="X2779" t="s">
        <v>60</v>
      </c>
      <c r="Y2779">
        <v>2778</v>
      </c>
      <c r="Z2779" s="1">
        <v>0.30512037037037038</v>
      </c>
      <c r="AA2779" t="s">
        <v>8701</v>
      </c>
      <c r="AB2779">
        <v>0</v>
      </c>
      <c r="AC2779">
        <v>-1.2999999999999999E-2</v>
      </c>
      <c r="AD2779">
        <v>5.89</v>
      </c>
      <c r="AE2779" t="s">
        <v>60</v>
      </c>
    </row>
    <row r="2780" spans="1:32" x14ac:dyDescent="0.2">
      <c r="A2780">
        <v>2779</v>
      </c>
      <c r="C2780">
        <v>57006</v>
      </c>
      <c r="D2780">
        <v>115269</v>
      </c>
      <c r="F2780">
        <v>7</v>
      </c>
      <c r="G2780">
        <v>19</v>
      </c>
      <c r="H2780">
        <v>47.6</v>
      </c>
      <c r="I2780" t="s">
        <v>24</v>
      </c>
      <c r="J2780">
        <v>7</v>
      </c>
      <c r="K2780">
        <v>8</v>
      </c>
      <c r="L2780">
        <v>34</v>
      </c>
      <c r="M2780">
        <v>7</v>
      </c>
      <c r="N2780">
        <v>5.91</v>
      </c>
      <c r="P2780">
        <v>0.53</v>
      </c>
      <c r="R2780">
        <v>7.0000000000000007E-2</v>
      </c>
      <c r="X2780" t="s">
        <v>199</v>
      </c>
      <c r="Y2780">
        <v>2779</v>
      </c>
      <c r="Z2780" s="1">
        <v>0.30541203703703707</v>
      </c>
      <c r="AA2780" t="s">
        <v>8702</v>
      </c>
      <c r="AB2780">
        <v>0.06</v>
      </c>
      <c r="AC2780">
        <v>-6.3E-2</v>
      </c>
      <c r="AD2780">
        <v>5.91</v>
      </c>
      <c r="AE2780" t="s">
        <v>199</v>
      </c>
    </row>
    <row r="2781" spans="1:32" x14ac:dyDescent="0.2">
      <c r="A2781">
        <v>2780</v>
      </c>
      <c r="C2781">
        <v>57049</v>
      </c>
      <c r="D2781">
        <v>96783</v>
      </c>
      <c r="F2781">
        <v>7</v>
      </c>
      <c r="G2781">
        <v>20</v>
      </c>
      <c r="H2781">
        <v>6.9</v>
      </c>
      <c r="I2781" t="s">
        <v>24</v>
      </c>
      <c r="J2781">
        <v>15</v>
      </c>
      <c r="K2781">
        <v>8</v>
      </c>
      <c r="L2781">
        <v>34</v>
      </c>
      <c r="M2781">
        <v>15</v>
      </c>
      <c r="N2781">
        <v>6.45</v>
      </c>
      <c r="P2781">
        <v>-0.02</v>
      </c>
      <c r="R2781">
        <v>7.0000000000000007E-2</v>
      </c>
      <c r="X2781" t="s">
        <v>350</v>
      </c>
      <c r="Y2781">
        <v>2780</v>
      </c>
      <c r="Z2781" s="1">
        <v>0.30563541666666666</v>
      </c>
      <c r="AA2781" t="s">
        <v>8703</v>
      </c>
      <c r="AB2781">
        <v>1.0999999999999999E-2</v>
      </c>
      <c r="AC2781">
        <v>-1.7000000000000001E-2</v>
      </c>
      <c r="AD2781">
        <v>6.45</v>
      </c>
      <c r="AE2781" t="s">
        <v>350</v>
      </c>
    </row>
    <row r="2782" spans="1:32" x14ac:dyDescent="0.2">
      <c r="A2782">
        <v>2781</v>
      </c>
      <c r="B2782" t="s">
        <v>1617</v>
      </c>
      <c r="C2782">
        <v>57060</v>
      </c>
      <c r="D2782">
        <v>173444</v>
      </c>
      <c r="E2782" t="s">
        <v>1618</v>
      </c>
      <c r="F2782">
        <v>7</v>
      </c>
      <c r="G2782">
        <v>18</v>
      </c>
      <c r="H2782">
        <v>40.299999999999997</v>
      </c>
      <c r="I2782" t="s">
        <v>26</v>
      </c>
      <c r="J2782">
        <v>24</v>
      </c>
      <c r="K2782">
        <v>33</v>
      </c>
      <c r="L2782">
        <v>32</v>
      </c>
      <c r="M2782">
        <v>-24</v>
      </c>
      <c r="N2782">
        <v>4.9800000000000004</v>
      </c>
      <c r="P2782">
        <v>-0.15</v>
      </c>
      <c r="R2782">
        <v>-1.01</v>
      </c>
      <c r="T2782">
        <v>-0.13</v>
      </c>
      <c r="X2782" t="s">
        <v>1619</v>
      </c>
      <c r="Y2782">
        <v>2781</v>
      </c>
      <c r="Z2782" s="1">
        <v>0.30463310185185183</v>
      </c>
      <c r="AA2782" t="s">
        <v>8704</v>
      </c>
      <c r="AB2782">
        <v>-6.0000000000000001E-3</v>
      </c>
      <c r="AC2782">
        <v>0</v>
      </c>
      <c r="AD2782">
        <v>4.9800000000000004</v>
      </c>
      <c r="AE2782" t="s">
        <v>8705</v>
      </c>
      <c r="AF2782" t="s">
        <v>36</v>
      </c>
    </row>
    <row r="2783" spans="1:32" x14ac:dyDescent="0.2">
      <c r="A2783">
        <v>2782</v>
      </c>
      <c r="B2783" t="s">
        <v>1620</v>
      </c>
      <c r="C2783">
        <v>57061</v>
      </c>
      <c r="D2783">
        <v>173446</v>
      </c>
      <c r="E2783">
        <v>3528</v>
      </c>
      <c r="F2783">
        <v>7</v>
      </c>
      <c r="G2783">
        <v>18</v>
      </c>
      <c r="H2783">
        <v>42.4</v>
      </c>
      <c r="I2783" t="s">
        <v>26</v>
      </c>
      <c r="J2783">
        <v>24</v>
      </c>
      <c r="K2783">
        <v>57</v>
      </c>
      <c r="L2783">
        <v>15</v>
      </c>
      <c r="M2783">
        <v>-24</v>
      </c>
      <c r="N2783">
        <v>4.4000000000000004</v>
      </c>
      <c r="P2783">
        <v>-0.15</v>
      </c>
      <c r="R2783">
        <v>-0.99</v>
      </c>
      <c r="T2783">
        <v>-0.18</v>
      </c>
      <c r="X2783" t="s">
        <v>1621</v>
      </c>
      <c r="Y2783">
        <v>2782</v>
      </c>
      <c r="Z2783" s="1">
        <v>0.30465740740740738</v>
      </c>
      <c r="AA2783" t="s">
        <v>8706</v>
      </c>
      <c r="AB2783">
        <v>-8.9999999999999993E-3</v>
      </c>
      <c r="AC2783">
        <v>0.01</v>
      </c>
      <c r="AD2783">
        <v>4.4000000000000004</v>
      </c>
      <c r="AE2783" t="s">
        <v>1621</v>
      </c>
    </row>
    <row r="2784" spans="1:32" x14ac:dyDescent="0.2">
      <c r="A2784">
        <v>2783</v>
      </c>
      <c r="B2784" t="s">
        <v>1622</v>
      </c>
      <c r="C2784">
        <v>57102</v>
      </c>
      <c r="D2784">
        <v>26311</v>
      </c>
      <c r="F2784">
        <v>7</v>
      </c>
      <c r="G2784">
        <v>22</v>
      </c>
      <c r="H2784">
        <v>50.9</v>
      </c>
      <c r="I2784" t="s">
        <v>24</v>
      </c>
      <c r="J2784">
        <v>55</v>
      </c>
      <c r="K2784">
        <v>17</v>
      </c>
      <c r="L2784">
        <v>4</v>
      </c>
      <c r="M2784">
        <v>55</v>
      </c>
      <c r="N2784">
        <v>6.53</v>
      </c>
      <c r="O2784" t="s">
        <v>349</v>
      </c>
      <c r="X2784" t="s">
        <v>102</v>
      </c>
      <c r="Y2784">
        <v>2783</v>
      </c>
      <c r="Z2784" s="1">
        <v>0.30753356481481481</v>
      </c>
      <c r="AA2784" t="s">
        <v>8707</v>
      </c>
      <c r="AB2784">
        <v>4.0000000000000001E-3</v>
      </c>
      <c r="AC2784">
        <v>-2.4E-2</v>
      </c>
      <c r="AD2784">
        <v>6.53</v>
      </c>
      <c r="AE2784" t="s">
        <v>102</v>
      </c>
    </row>
    <row r="2785" spans="1:32" x14ac:dyDescent="0.2">
      <c r="A2785">
        <v>2784</v>
      </c>
      <c r="B2785" t="s">
        <v>1622</v>
      </c>
      <c r="C2785">
        <v>57103</v>
      </c>
      <c r="D2785">
        <v>26312</v>
      </c>
      <c r="F2785">
        <v>7</v>
      </c>
      <c r="G2785">
        <v>22</v>
      </c>
      <c r="H2785">
        <v>52.1</v>
      </c>
      <c r="I2785" t="s">
        <v>24</v>
      </c>
      <c r="J2785">
        <v>55</v>
      </c>
      <c r="K2785">
        <v>16</v>
      </c>
      <c r="L2785">
        <v>53</v>
      </c>
      <c r="M2785">
        <v>55</v>
      </c>
      <c r="N2785">
        <v>5.45</v>
      </c>
      <c r="X2785" t="s">
        <v>122</v>
      </c>
      <c r="Y2785">
        <v>2784</v>
      </c>
      <c r="Z2785" s="1">
        <v>0.30754745370370368</v>
      </c>
      <c r="AA2785" t="s">
        <v>8708</v>
      </c>
      <c r="AB2785">
        <v>-3.0000000000000001E-3</v>
      </c>
      <c r="AC2785">
        <v>-2.9000000000000001E-2</v>
      </c>
      <c r="AD2785">
        <v>5.45</v>
      </c>
      <c r="AE2785" t="s">
        <v>122</v>
      </c>
    </row>
    <row r="2786" spans="1:32" x14ac:dyDescent="0.2">
      <c r="A2786">
        <v>2785</v>
      </c>
      <c r="C2786">
        <v>57118</v>
      </c>
      <c r="D2786">
        <v>152710</v>
      </c>
      <c r="F2786">
        <v>7</v>
      </c>
      <c r="G2786">
        <v>19</v>
      </c>
      <c r="H2786">
        <v>2</v>
      </c>
      <c r="I2786" t="s">
        <v>26</v>
      </c>
      <c r="J2786">
        <v>19</v>
      </c>
      <c r="K2786">
        <v>16</v>
      </c>
      <c r="L2786">
        <v>49</v>
      </c>
      <c r="M2786">
        <v>-19</v>
      </c>
      <c r="N2786">
        <v>6.09</v>
      </c>
      <c r="P2786">
        <v>0.62</v>
      </c>
      <c r="R2786">
        <v>0.35</v>
      </c>
      <c r="X2786" t="s">
        <v>1623</v>
      </c>
      <c r="Y2786">
        <v>2785</v>
      </c>
      <c r="Z2786" s="1">
        <v>0.30488425925925927</v>
      </c>
      <c r="AA2786" t="s">
        <v>8709</v>
      </c>
      <c r="AB2786">
        <v>8.0000000000000002E-3</v>
      </c>
      <c r="AC2786">
        <v>2E-3</v>
      </c>
      <c r="AD2786">
        <v>6.09</v>
      </c>
      <c r="AE2786" t="s">
        <v>8710</v>
      </c>
      <c r="AF2786" t="s">
        <v>36</v>
      </c>
    </row>
    <row r="2787" spans="1:32" x14ac:dyDescent="0.2">
      <c r="A2787">
        <v>2786</v>
      </c>
      <c r="C2787">
        <v>57146</v>
      </c>
      <c r="D2787">
        <v>173453</v>
      </c>
      <c r="F2787">
        <v>7</v>
      </c>
      <c r="G2787">
        <v>18</v>
      </c>
      <c r="H2787">
        <v>51.2</v>
      </c>
      <c r="I2787" t="s">
        <v>26</v>
      </c>
      <c r="J2787">
        <v>26</v>
      </c>
      <c r="K2787">
        <v>35</v>
      </c>
      <c r="L2787">
        <v>9</v>
      </c>
      <c r="M2787">
        <v>-26</v>
      </c>
      <c r="N2787">
        <v>5.28</v>
      </c>
      <c r="P2787">
        <v>0.96</v>
      </c>
      <c r="R2787">
        <v>0.65</v>
      </c>
      <c r="X2787" t="s">
        <v>2124</v>
      </c>
      <c r="Y2787">
        <v>2786</v>
      </c>
      <c r="Z2787" s="1">
        <v>0.30475925925925923</v>
      </c>
      <c r="AA2787" t="s">
        <v>8711</v>
      </c>
      <c r="AB2787">
        <v>-1.7000000000000001E-2</v>
      </c>
      <c r="AC2787">
        <v>8.0000000000000002E-3</v>
      </c>
      <c r="AD2787">
        <v>5.28</v>
      </c>
      <c r="AE2787" t="s">
        <v>2124</v>
      </c>
    </row>
    <row r="2788" spans="1:32" x14ac:dyDescent="0.2">
      <c r="A2788">
        <v>2787</v>
      </c>
      <c r="C2788">
        <v>57150</v>
      </c>
      <c r="D2788">
        <v>197824</v>
      </c>
      <c r="E2788" t="s">
        <v>1624</v>
      </c>
      <c r="F2788">
        <v>7</v>
      </c>
      <c r="G2788">
        <v>18</v>
      </c>
      <c r="H2788">
        <v>18.399999999999999</v>
      </c>
      <c r="I2788" t="s">
        <v>26</v>
      </c>
      <c r="J2788">
        <v>36</v>
      </c>
      <c r="K2788">
        <v>44</v>
      </c>
      <c r="L2788">
        <v>3</v>
      </c>
      <c r="M2788">
        <v>-36</v>
      </c>
      <c r="N2788">
        <v>4.66</v>
      </c>
      <c r="P2788">
        <v>-0.1</v>
      </c>
      <c r="R2788">
        <v>-0.8</v>
      </c>
      <c r="T2788">
        <v>-0.05</v>
      </c>
      <c r="X2788" t="s">
        <v>1625</v>
      </c>
      <c r="Y2788">
        <v>2787</v>
      </c>
      <c r="Z2788" s="1">
        <v>0.30437962962962961</v>
      </c>
      <c r="AA2788" t="s">
        <v>8712</v>
      </c>
      <c r="AB2788">
        <v>-3.0000000000000001E-3</v>
      </c>
      <c r="AC2788">
        <v>1E-3</v>
      </c>
      <c r="AD2788">
        <v>4.66</v>
      </c>
      <c r="AE2788" t="s">
        <v>8713</v>
      </c>
      <c r="AF2788" t="s">
        <v>36</v>
      </c>
    </row>
    <row r="2789" spans="1:32" x14ac:dyDescent="0.2">
      <c r="A2789">
        <v>2788</v>
      </c>
      <c r="C2789">
        <v>57167</v>
      </c>
      <c r="D2789">
        <v>152724</v>
      </c>
      <c r="E2789" t="s">
        <v>1626</v>
      </c>
      <c r="F2789">
        <v>7</v>
      </c>
      <c r="G2789">
        <v>19</v>
      </c>
      <c r="H2789">
        <v>28.1</v>
      </c>
      <c r="I2789" t="s">
        <v>26</v>
      </c>
      <c r="J2789">
        <v>16</v>
      </c>
      <c r="K2789">
        <v>23</v>
      </c>
      <c r="L2789">
        <v>42</v>
      </c>
      <c r="M2789">
        <v>-16</v>
      </c>
      <c r="N2789">
        <v>5.7</v>
      </c>
      <c r="P2789">
        <v>0.35</v>
      </c>
      <c r="R2789">
        <v>0.04</v>
      </c>
      <c r="X2789" t="s">
        <v>367</v>
      </c>
      <c r="Y2789">
        <v>2788</v>
      </c>
      <c r="Z2789" s="1">
        <v>0.30518634259259259</v>
      </c>
      <c r="AA2789" t="s">
        <v>8714</v>
      </c>
      <c r="AB2789">
        <v>0.157</v>
      </c>
      <c r="AC2789">
        <v>-0.13200000000000001</v>
      </c>
      <c r="AD2789">
        <v>5.7</v>
      </c>
      <c r="AE2789" t="s">
        <v>367</v>
      </c>
    </row>
    <row r="2790" spans="1:32" x14ac:dyDescent="0.2">
      <c r="A2790">
        <v>2789</v>
      </c>
      <c r="C2790">
        <v>57197</v>
      </c>
      <c r="D2790">
        <v>218618</v>
      </c>
      <c r="F2790">
        <v>7</v>
      </c>
      <c r="G2790">
        <v>18</v>
      </c>
      <c r="H2790">
        <v>4.2</v>
      </c>
      <c r="I2790" t="s">
        <v>26</v>
      </c>
      <c r="J2790">
        <v>43</v>
      </c>
      <c r="K2790">
        <v>59</v>
      </c>
      <c r="L2790">
        <v>12</v>
      </c>
      <c r="M2790">
        <v>-43</v>
      </c>
      <c r="N2790">
        <v>5.85</v>
      </c>
      <c r="P2790">
        <v>-0.12</v>
      </c>
      <c r="R2790">
        <v>-0.48</v>
      </c>
      <c r="X2790" t="s">
        <v>1627</v>
      </c>
      <c r="Y2790">
        <v>2789</v>
      </c>
      <c r="Z2790" s="1">
        <v>0.30421527777777779</v>
      </c>
      <c r="AA2790" t="s">
        <v>8715</v>
      </c>
      <c r="AB2790">
        <v>-1.4999999999999999E-2</v>
      </c>
      <c r="AC2790">
        <v>1E-3</v>
      </c>
      <c r="AD2790">
        <v>5.85</v>
      </c>
      <c r="AE2790" t="s">
        <v>7148</v>
      </c>
      <c r="AF2790" t="s">
        <v>36</v>
      </c>
    </row>
    <row r="2791" spans="1:32" x14ac:dyDescent="0.2">
      <c r="A2791">
        <v>2790</v>
      </c>
      <c r="C2791">
        <v>57219</v>
      </c>
      <c r="D2791">
        <v>197837</v>
      </c>
      <c r="E2791" t="s">
        <v>1628</v>
      </c>
      <c r="F2791">
        <v>7</v>
      </c>
      <c r="G2791">
        <v>18</v>
      </c>
      <c r="H2791">
        <v>38.200000000000003</v>
      </c>
      <c r="I2791" t="s">
        <v>26</v>
      </c>
      <c r="J2791">
        <v>36</v>
      </c>
      <c r="K2791">
        <v>44</v>
      </c>
      <c r="L2791">
        <v>34</v>
      </c>
      <c r="M2791">
        <v>-36</v>
      </c>
      <c r="N2791">
        <v>5.1100000000000003</v>
      </c>
      <c r="P2791">
        <v>-0.16</v>
      </c>
      <c r="R2791">
        <v>-0.66</v>
      </c>
      <c r="T2791">
        <v>-0.21</v>
      </c>
      <c r="X2791" t="s">
        <v>2587</v>
      </c>
      <c r="Y2791">
        <v>2790</v>
      </c>
      <c r="Z2791" s="1">
        <v>0.30460879629629628</v>
      </c>
      <c r="AA2791" t="s">
        <v>8716</v>
      </c>
      <c r="AB2791">
        <v>-2E-3</v>
      </c>
      <c r="AC2791">
        <v>3.0000000000000001E-3</v>
      </c>
      <c r="AD2791">
        <v>5.1100000000000003</v>
      </c>
      <c r="AE2791" t="s">
        <v>7295</v>
      </c>
    </row>
    <row r="2792" spans="1:32" x14ac:dyDescent="0.2">
      <c r="A2792">
        <v>2791</v>
      </c>
      <c r="C2792">
        <v>57240</v>
      </c>
      <c r="D2792">
        <v>197836</v>
      </c>
      <c r="F2792">
        <v>7</v>
      </c>
      <c r="G2792">
        <v>18</v>
      </c>
      <c r="H2792">
        <v>33.6</v>
      </c>
      <c r="I2792" t="s">
        <v>26</v>
      </c>
      <c r="J2792">
        <v>39</v>
      </c>
      <c r="K2792">
        <v>12</v>
      </c>
      <c r="L2792">
        <v>37</v>
      </c>
      <c r="M2792">
        <v>-39</v>
      </c>
      <c r="N2792">
        <v>5.25</v>
      </c>
      <c r="P2792">
        <v>0.01</v>
      </c>
      <c r="R2792">
        <v>7.0000000000000007E-2</v>
      </c>
      <c r="X2792" t="s">
        <v>89</v>
      </c>
      <c r="Y2792">
        <v>2791</v>
      </c>
      <c r="Z2792" s="1">
        <v>0.30455555555555552</v>
      </c>
      <c r="AA2792" t="s">
        <v>8717</v>
      </c>
      <c r="AB2792">
        <v>0.01</v>
      </c>
      <c r="AC2792">
        <v>7.0000000000000001E-3</v>
      </c>
      <c r="AD2792">
        <v>5.25</v>
      </c>
      <c r="AE2792" t="s">
        <v>89</v>
      </c>
    </row>
    <row r="2793" spans="1:32" x14ac:dyDescent="0.2">
      <c r="A2793">
        <v>2792</v>
      </c>
      <c r="C2793">
        <v>57263</v>
      </c>
      <c r="D2793">
        <v>60012</v>
      </c>
      <c r="F2793">
        <v>7</v>
      </c>
      <c r="G2793">
        <v>22</v>
      </c>
      <c r="H2793">
        <v>13.4</v>
      </c>
      <c r="I2793" t="s">
        <v>24</v>
      </c>
      <c r="J2793">
        <v>38</v>
      </c>
      <c r="K2793">
        <v>59</v>
      </c>
      <c r="L2793">
        <v>46</v>
      </c>
      <c r="M2793">
        <v>38</v>
      </c>
      <c r="N2793">
        <v>6.4</v>
      </c>
      <c r="P2793">
        <v>1.22</v>
      </c>
      <c r="R2793">
        <v>1.23</v>
      </c>
      <c r="X2793" t="s">
        <v>197</v>
      </c>
      <c r="Y2793">
        <v>2792</v>
      </c>
      <c r="Z2793" s="1">
        <v>0.30709953703703702</v>
      </c>
      <c r="AA2793" t="s">
        <v>8718</v>
      </c>
      <c r="AB2793">
        <v>-3.0000000000000001E-3</v>
      </c>
      <c r="AC2793">
        <v>-3.7999999999999999E-2</v>
      </c>
      <c r="AD2793">
        <v>6.4</v>
      </c>
      <c r="AE2793" t="s">
        <v>197</v>
      </c>
    </row>
    <row r="2794" spans="1:32" x14ac:dyDescent="0.2">
      <c r="A2794">
        <v>2793</v>
      </c>
      <c r="B2794" t="s">
        <v>1629</v>
      </c>
      <c r="C2794">
        <v>57264</v>
      </c>
      <c r="D2794">
        <v>60010</v>
      </c>
      <c r="F2794">
        <v>7</v>
      </c>
      <c r="G2794">
        <v>22</v>
      </c>
      <c r="H2794">
        <v>2.6</v>
      </c>
      <c r="I2794" t="s">
        <v>24</v>
      </c>
      <c r="J2794">
        <v>36</v>
      </c>
      <c r="K2794">
        <v>45</v>
      </c>
      <c r="L2794">
        <v>38</v>
      </c>
      <c r="M2794">
        <v>36</v>
      </c>
      <c r="N2794">
        <v>5.13</v>
      </c>
      <c r="P2794">
        <v>1.08</v>
      </c>
      <c r="R2794">
        <v>0.94</v>
      </c>
      <c r="X2794" t="s">
        <v>54</v>
      </c>
      <c r="Y2794">
        <v>2793</v>
      </c>
      <c r="Z2794" s="1">
        <v>0.30697453703703703</v>
      </c>
      <c r="AA2794" t="s">
        <v>8719</v>
      </c>
      <c r="AB2794">
        <v>-9.8000000000000004E-2</v>
      </c>
      <c r="AC2794">
        <v>-2.3E-2</v>
      </c>
      <c r="AD2794">
        <v>5.13</v>
      </c>
      <c r="AE2794" t="s">
        <v>54</v>
      </c>
    </row>
    <row r="2795" spans="1:32" x14ac:dyDescent="0.2">
      <c r="A2795">
        <v>2794</v>
      </c>
      <c r="C2795">
        <v>57299</v>
      </c>
      <c r="D2795">
        <v>197842</v>
      </c>
      <c r="F2795">
        <v>7</v>
      </c>
      <c r="G2795">
        <v>19</v>
      </c>
      <c r="H2795">
        <v>13.7</v>
      </c>
      <c r="I2795" t="s">
        <v>26</v>
      </c>
      <c r="J2795">
        <v>33</v>
      </c>
      <c r="K2795">
        <v>43</v>
      </c>
      <c r="L2795">
        <v>38</v>
      </c>
      <c r="M2795">
        <v>-33</v>
      </c>
      <c r="N2795">
        <v>6.3</v>
      </c>
      <c r="P2795">
        <v>1.31</v>
      </c>
      <c r="X2795" t="s">
        <v>219</v>
      </c>
      <c r="Y2795">
        <v>2794</v>
      </c>
      <c r="Z2795" s="1">
        <v>0.30501967592592594</v>
      </c>
      <c r="AA2795" t="s">
        <v>8720</v>
      </c>
      <c r="AB2795">
        <v>-1.2999999999999999E-2</v>
      </c>
      <c r="AC2795">
        <v>-1.2999999999999999E-2</v>
      </c>
      <c r="AD2795">
        <v>6.3</v>
      </c>
      <c r="AE2795" t="s">
        <v>5659</v>
      </c>
      <c r="AF2795" t="s">
        <v>36</v>
      </c>
    </row>
    <row r="2796" spans="1:32" x14ac:dyDescent="0.2">
      <c r="A2796">
        <v>2795</v>
      </c>
      <c r="B2796" t="s">
        <v>1630</v>
      </c>
      <c r="C2796">
        <v>57423</v>
      </c>
      <c r="D2796">
        <v>79328</v>
      </c>
      <c r="E2796">
        <v>3550</v>
      </c>
      <c r="F2796">
        <v>7</v>
      </c>
      <c r="G2796">
        <v>21</v>
      </c>
      <c r="H2796">
        <v>56.8</v>
      </c>
      <c r="I2796" t="s">
        <v>24</v>
      </c>
      <c r="J2796">
        <v>20</v>
      </c>
      <c r="K2796">
        <v>26</v>
      </c>
      <c r="L2796">
        <v>37</v>
      </c>
      <c r="M2796">
        <v>20</v>
      </c>
      <c r="N2796">
        <v>5.0999999999999996</v>
      </c>
      <c r="P2796">
        <v>1.52</v>
      </c>
      <c r="R2796">
        <v>1.87</v>
      </c>
      <c r="X2796" t="s">
        <v>1631</v>
      </c>
      <c r="Y2796">
        <v>2795</v>
      </c>
      <c r="Z2796" s="1">
        <v>0.30690740740740741</v>
      </c>
      <c r="AA2796" t="s">
        <v>8721</v>
      </c>
      <c r="AB2796">
        <v>-6.6000000000000003E-2</v>
      </c>
      <c r="AC2796">
        <v>-2.7E-2</v>
      </c>
      <c r="AD2796">
        <v>5.0999999999999996</v>
      </c>
      <c r="AE2796" t="s">
        <v>53</v>
      </c>
      <c r="AF2796" t="s">
        <v>36</v>
      </c>
    </row>
    <row r="2797" spans="1:32" x14ac:dyDescent="0.2">
      <c r="A2797">
        <v>2796</v>
      </c>
      <c r="C2797">
        <v>57478</v>
      </c>
      <c r="D2797">
        <v>152749</v>
      </c>
      <c r="F2797">
        <v>7</v>
      </c>
      <c r="G2797">
        <v>20</v>
      </c>
      <c r="H2797">
        <v>58.2</v>
      </c>
      <c r="I2797" t="s">
        <v>26</v>
      </c>
      <c r="J2797">
        <v>14</v>
      </c>
      <c r="K2797">
        <v>21</v>
      </c>
      <c r="L2797">
        <v>36</v>
      </c>
      <c r="M2797">
        <v>-14</v>
      </c>
      <c r="N2797">
        <v>5.45</v>
      </c>
      <c r="P2797">
        <v>0.98</v>
      </c>
      <c r="R2797">
        <v>0.63</v>
      </c>
      <c r="W2797" t="s">
        <v>27</v>
      </c>
      <c r="X2797" t="s">
        <v>235</v>
      </c>
      <c r="Y2797">
        <v>2796</v>
      </c>
      <c r="Z2797" s="1">
        <v>0.30622916666666666</v>
      </c>
      <c r="AA2797" t="s">
        <v>8722</v>
      </c>
      <c r="AB2797">
        <v>-1.7999999999999999E-2</v>
      </c>
      <c r="AC2797">
        <v>1.6E-2</v>
      </c>
      <c r="AD2797">
        <v>5.45</v>
      </c>
      <c r="AE2797" t="s">
        <v>6326</v>
      </c>
    </row>
    <row r="2798" spans="1:32" x14ac:dyDescent="0.2">
      <c r="A2798">
        <v>2797</v>
      </c>
      <c r="C2798">
        <v>57508</v>
      </c>
      <c r="D2798">
        <v>1194</v>
      </c>
      <c r="F2798">
        <v>7</v>
      </c>
      <c r="G2798">
        <v>34</v>
      </c>
      <c r="H2798">
        <v>39.700000000000003</v>
      </c>
      <c r="I2798" t="s">
        <v>24</v>
      </c>
      <c r="J2798">
        <v>80</v>
      </c>
      <c r="K2798">
        <v>53</v>
      </c>
      <c r="L2798">
        <v>48</v>
      </c>
      <c r="M2798">
        <v>80</v>
      </c>
      <c r="N2798">
        <v>6.41</v>
      </c>
      <c r="O2798" t="s">
        <v>103</v>
      </c>
      <c r="W2798" t="s">
        <v>27</v>
      </c>
      <c r="X2798" t="s">
        <v>3097</v>
      </c>
      <c r="Y2798">
        <v>2797</v>
      </c>
      <c r="Z2798" s="1">
        <v>0.31573726851851852</v>
      </c>
      <c r="AA2798" t="s">
        <v>8723</v>
      </c>
      <c r="AB2798">
        <v>-0.01</v>
      </c>
      <c r="AC2798">
        <v>3.0000000000000001E-3</v>
      </c>
      <c r="AD2798">
        <v>6.41</v>
      </c>
      <c r="AE2798" t="s">
        <v>6680</v>
      </c>
    </row>
    <row r="2799" spans="1:32" x14ac:dyDescent="0.2">
      <c r="A2799">
        <v>2798</v>
      </c>
      <c r="C2799">
        <v>57517</v>
      </c>
      <c r="D2799">
        <v>134563</v>
      </c>
      <c r="F2799">
        <v>7</v>
      </c>
      <c r="G2799">
        <v>21</v>
      </c>
      <c r="H2799">
        <v>16.899999999999999</v>
      </c>
      <c r="I2799" t="s">
        <v>26</v>
      </c>
      <c r="J2799">
        <v>8</v>
      </c>
      <c r="K2799">
        <v>52</v>
      </c>
      <c r="L2799">
        <v>42</v>
      </c>
      <c r="M2799">
        <v>-8</v>
      </c>
      <c r="N2799">
        <v>6.55</v>
      </c>
      <c r="P2799">
        <v>0.54</v>
      </c>
      <c r="R2799">
        <v>0.04</v>
      </c>
      <c r="X2799" t="s">
        <v>2154</v>
      </c>
      <c r="Y2799">
        <v>2798</v>
      </c>
      <c r="Z2799" s="1">
        <v>0.30644560185185182</v>
      </c>
      <c r="AA2799" t="s">
        <v>8724</v>
      </c>
      <c r="AB2799">
        <v>3.5999999999999997E-2</v>
      </c>
      <c r="AC2799">
        <v>-0.156</v>
      </c>
      <c r="AD2799">
        <v>6.55</v>
      </c>
      <c r="AE2799" t="s">
        <v>2154</v>
      </c>
    </row>
    <row r="2800" spans="1:32" x14ac:dyDescent="0.2">
      <c r="A2800">
        <v>2799</v>
      </c>
      <c r="C2800">
        <v>57573</v>
      </c>
      <c r="D2800">
        <v>173517</v>
      </c>
      <c r="E2800" t="s">
        <v>500</v>
      </c>
      <c r="F2800">
        <v>7</v>
      </c>
      <c r="G2800">
        <v>20</v>
      </c>
      <c r="H2800">
        <v>53.2</v>
      </c>
      <c r="I2800" t="s">
        <v>26</v>
      </c>
      <c r="J2800">
        <v>22</v>
      </c>
      <c r="K2800">
        <v>51</v>
      </c>
      <c r="L2800">
        <v>6</v>
      </c>
      <c r="M2800">
        <v>-22</v>
      </c>
      <c r="N2800">
        <v>6.61</v>
      </c>
      <c r="P2800">
        <v>-0.15</v>
      </c>
      <c r="X2800" t="s">
        <v>3156</v>
      </c>
      <c r="Y2800">
        <v>2799</v>
      </c>
      <c r="Z2800" s="1">
        <v>0.3061712962962963</v>
      </c>
      <c r="AA2800" t="s">
        <v>8725</v>
      </c>
      <c r="AB2800">
        <v>6.0000000000000001E-3</v>
      </c>
      <c r="AC2800">
        <v>-4.2000000000000003E-2</v>
      </c>
      <c r="AD2800">
        <v>6.61</v>
      </c>
      <c r="AE2800" t="s">
        <v>3156</v>
      </c>
    </row>
    <row r="2801" spans="1:32" x14ac:dyDescent="0.2">
      <c r="A2801">
        <v>2800</v>
      </c>
      <c r="C2801">
        <v>57593</v>
      </c>
      <c r="D2801">
        <v>173522</v>
      </c>
      <c r="E2801" t="s">
        <v>1632</v>
      </c>
      <c r="F2801">
        <v>7</v>
      </c>
      <c r="G2801">
        <v>20</v>
      </c>
      <c r="H2801">
        <v>55</v>
      </c>
      <c r="I2801" t="s">
        <v>26</v>
      </c>
      <c r="J2801">
        <v>26</v>
      </c>
      <c r="K2801">
        <v>57</v>
      </c>
      <c r="L2801">
        <v>49</v>
      </c>
      <c r="M2801">
        <v>-26</v>
      </c>
      <c r="N2801">
        <v>6.01</v>
      </c>
      <c r="P2801">
        <v>-0.17</v>
      </c>
      <c r="R2801">
        <v>-0.7</v>
      </c>
      <c r="X2801" t="s">
        <v>3156</v>
      </c>
      <c r="Y2801">
        <v>2800</v>
      </c>
      <c r="Z2801" s="1">
        <v>0.30619212962962966</v>
      </c>
      <c r="AA2801" t="s">
        <v>8726</v>
      </c>
      <c r="AB2801">
        <v>0.01</v>
      </c>
      <c r="AC2801">
        <v>1.9E-2</v>
      </c>
      <c r="AD2801">
        <v>6.01</v>
      </c>
      <c r="AE2801" t="s">
        <v>3156</v>
      </c>
    </row>
    <row r="2802" spans="1:32" x14ac:dyDescent="0.2">
      <c r="A2802">
        <v>2801</v>
      </c>
      <c r="C2802">
        <v>57608</v>
      </c>
      <c r="D2802">
        <v>115335</v>
      </c>
      <c r="F2802">
        <v>7</v>
      </c>
      <c r="G2802">
        <v>22</v>
      </c>
      <c r="H2802">
        <v>3.5</v>
      </c>
      <c r="I2802" t="s">
        <v>24</v>
      </c>
      <c r="J2802">
        <v>0</v>
      </c>
      <c r="K2802">
        <v>10</v>
      </c>
      <c r="L2802">
        <v>38</v>
      </c>
      <c r="M2802">
        <v>0</v>
      </c>
      <c r="N2802">
        <v>5.99</v>
      </c>
      <c r="P2802">
        <v>-7.0000000000000007E-2</v>
      </c>
      <c r="R2802">
        <v>-0.28999999999999998</v>
      </c>
      <c r="X2802" t="s">
        <v>111</v>
      </c>
      <c r="Y2802">
        <v>2801</v>
      </c>
      <c r="Z2802" s="1">
        <v>0.30698495370370371</v>
      </c>
      <c r="AA2802" t="s">
        <v>8727</v>
      </c>
      <c r="AB2802">
        <v>1E-3</v>
      </c>
      <c r="AC2802">
        <v>4.0000000000000001E-3</v>
      </c>
      <c r="AD2802">
        <v>5.99</v>
      </c>
      <c r="AE2802" t="s">
        <v>111</v>
      </c>
    </row>
    <row r="2803" spans="1:32" x14ac:dyDescent="0.2">
      <c r="A2803">
        <v>2802</v>
      </c>
      <c r="C2803">
        <v>57615</v>
      </c>
      <c r="D2803">
        <v>173529</v>
      </c>
      <c r="F2803">
        <v>7</v>
      </c>
      <c r="G2803">
        <v>21</v>
      </c>
      <c r="H2803">
        <v>4.3</v>
      </c>
      <c r="I2803" t="s">
        <v>26</v>
      </c>
      <c r="J2803">
        <v>25</v>
      </c>
      <c r="K2803">
        <v>53</v>
      </c>
      <c r="L2803">
        <v>29</v>
      </c>
      <c r="M2803">
        <v>-25</v>
      </c>
      <c r="N2803">
        <v>5.87</v>
      </c>
      <c r="P2803">
        <v>1.64</v>
      </c>
      <c r="R2803">
        <v>1.9</v>
      </c>
      <c r="X2803" t="s">
        <v>164</v>
      </c>
      <c r="Y2803">
        <v>2802</v>
      </c>
      <c r="Z2803" s="1">
        <v>0.30629976851851853</v>
      </c>
      <c r="AA2803" t="s">
        <v>8728</v>
      </c>
      <c r="AB2803">
        <v>-1.2E-2</v>
      </c>
      <c r="AC2803">
        <v>2.5000000000000001E-2</v>
      </c>
      <c r="AD2803">
        <v>5.87</v>
      </c>
      <c r="AE2803" t="s">
        <v>164</v>
      </c>
    </row>
    <row r="2804" spans="1:32" x14ac:dyDescent="0.2">
      <c r="A2804">
        <v>2803</v>
      </c>
      <c r="B2804" t="s">
        <v>1633</v>
      </c>
      <c r="C2804">
        <v>57623</v>
      </c>
      <c r="D2804">
        <v>249809</v>
      </c>
      <c r="F2804">
        <v>7</v>
      </c>
      <c r="G2804">
        <v>16</v>
      </c>
      <c r="H2804">
        <v>49.8</v>
      </c>
      <c r="I2804" t="s">
        <v>26</v>
      </c>
      <c r="J2804">
        <v>67</v>
      </c>
      <c r="K2804">
        <v>57</v>
      </c>
      <c r="L2804">
        <v>26</v>
      </c>
      <c r="M2804">
        <v>-67</v>
      </c>
      <c r="N2804">
        <v>3.98</v>
      </c>
      <c r="P2804">
        <v>0.79</v>
      </c>
      <c r="R2804">
        <v>0.45</v>
      </c>
      <c r="T2804">
        <v>0.38</v>
      </c>
      <c r="X2804" t="s">
        <v>1634</v>
      </c>
      <c r="Y2804">
        <v>2803</v>
      </c>
      <c r="Z2804" s="1">
        <v>0.30335416666666665</v>
      </c>
      <c r="AA2804" t="s">
        <v>8729</v>
      </c>
      <c r="AB2804">
        <v>-7.0000000000000001E-3</v>
      </c>
      <c r="AC2804">
        <v>5.0000000000000001E-3</v>
      </c>
      <c r="AD2804">
        <v>3.98</v>
      </c>
      <c r="AE2804" t="s">
        <v>1634</v>
      </c>
    </row>
    <row r="2805" spans="1:32" x14ac:dyDescent="0.2">
      <c r="A2805">
        <v>2804</v>
      </c>
      <c r="C2805">
        <v>57646</v>
      </c>
      <c r="D2805">
        <v>26333</v>
      </c>
      <c r="F2805">
        <v>7</v>
      </c>
      <c r="G2805">
        <v>24</v>
      </c>
      <c r="H2805">
        <v>57.2</v>
      </c>
      <c r="I2805" t="s">
        <v>24</v>
      </c>
      <c r="J2805">
        <v>51</v>
      </c>
      <c r="K2805">
        <v>53</v>
      </c>
      <c r="L2805">
        <v>14</v>
      </c>
      <c r="M2805">
        <v>51</v>
      </c>
      <c r="N2805">
        <v>5.8</v>
      </c>
      <c r="P2805">
        <v>1.61</v>
      </c>
      <c r="R2805">
        <v>1.96</v>
      </c>
      <c r="T2805">
        <v>0.92</v>
      </c>
      <c r="X2805" t="s">
        <v>77</v>
      </c>
      <c r="Y2805">
        <v>2804</v>
      </c>
      <c r="Z2805" s="1">
        <v>0.30899537037037034</v>
      </c>
      <c r="AA2805" t="s">
        <v>8730</v>
      </c>
      <c r="AB2805">
        <v>1.4E-2</v>
      </c>
      <c r="AC2805">
        <v>-3.5000000000000003E-2</v>
      </c>
      <c r="AD2805">
        <v>5.8</v>
      </c>
      <c r="AE2805" t="s">
        <v>77</v>
      </c>
    </row>
    <row r="2806" spans="1:32" x14ac:dyDescent="0.2">
      <c r="A2806">
        <v>2805</v>
      </c>
      <c r="B2806" t="s">
        <v>1635</v>
      </c>
      <c r="C2806">
        <v>57669</v>
      </c>
      <c r="D2806">
        <v>41738</v>
      </c>
      <c r="F2806">
        <v>7</v>
      </c>
      <c r="G2806">
        <v>24</v>
      </c>
      <c r="H2806">
        <v>8.5</v>
      </c>
      <c r="I2806" t="s">
        <v>24</v>
      </c>
      <c r="J2806">
        <v>40</v>
      </c>
      <c r="K2806">
        <v>40</v>
      </c>
      <c r="L2806">
        <v>20</v>
      </c>
      <c r="M2806">
        <v>40</v>
      </c>
      <c r="N2806">
        <v>5.19</v>
      </c>
      <c r="P2806">
        <v>1.23</v>
      </c>
      <c r="R2806">
        <v>1.24</v>
      </c>
      <c r="X2806" t="s">
        <v>1636</v>
      </c>
      <c r="Y2806">
        <v>2805</v>
      </c>
      <c r="Z2806" s="1">
        <v>0.30843171296296296</v>
      </c>
      <c r="AA2806" t="s">
        <v>8731</v>
      </c>
      <c r="AB2806">
        <v>-6.0000000000000001E-3</v>
      </c>
      <c r="AC2806">
        <v>-2.3E-2</v>
      </c>
      <c r="AD2806">
        <v>5.19</v>
      </c>
      <c r="AE2806" t="s">
        <v>6894</v>
      </c>
      <c r="AF2806" t="s">
        <v>36</v>
      </c>
    </row>
    <row r="2807" spans="1:32" x14ac:dyDescent="0.2">
      <c r="A2807">
        <v>2806</v>
      </c>
      <c r="C2807">
        <v>57682</v>
      </c>
      <c r="D2807">
        <v>134580</v>
      </c>
      <c r="F2807">
        <v>7</v>
      </c>
      <c r="G2807">
        <v>22</v>
      </c>
      <c r="H2807">
        <v>2</v>
      </c>
      <c r="I2807" t="s">
        <v>26</v>
      </c>
      <c r="J2807">
        <v>8</v>
      </c>
      <c r="K2807">
        <v>58</v>
      </c>
      <c r="L2807">
        <v>45</v>
      </c>
      <c r="M2807">
        <v>-8</v>
      </c>
      <c r="N2807">
        <v>6.43</v>
      </c>
      <c r="P2807">
        <v>-0.19</v>
      </c>
      <c r="R2807">
        <v>-1.04</v>
      </c>
      <c r="X2807" t="s">
        <v>1637</v>
      </c>
      <c r="Y2807">
        <v>2806</v>
      </c>
      <c r="Z2807" s="1">
        <v>0.3069675925925926</v>
      </c>
      <c r="AA2807" t="s">
        <v>8732</v>
      </c>
      <c r="AB2807">
        <v>6.0000000000000001E-3</v>
      </c>
      <c r="AC2807">
        <v>2.1000000000000001E-2</v>
      </c>
      <c r="AD2807">
        <v>6.43</v>
      </c>
      <c r="AE2807" t="s">
        <v>1637</v>
      </c>
    </row>
    <row r="2808" spans="1:32" x14ac:dyDescent="0.2">
      <c r="A2808">
        <v>2807</v>
      </c>
      <c r="C2808">
        <v>57708</v>
      </c>
      <c r="D2808">
        <v>134585</v>
      </c>
      <c r="F2808">
        <v>7</v>
      </c>
      <c r="G2808">
        <v>22</v>
      </c>
      <c r="H2808">
        <v>18.5</v>
      </c>
      <c r="I2808" t="s">
        <v>26</v>
      </c>
      <c r="J2808">
        <v>2</v>
      </c>
      <c r="K2808">
        <v>58</v>
      </c>
      <c r="L2808">
        <v>44</v>
      </c>
      <c r="M2808">
        <v>-2</v>
      </c>
      <c r="N2808">
        <v>6.23</v>
      </c>
      <c r="P2808">
        <v>0.68</v>
      </c>
      <c r="R2808">
        <v>0.35</v>
      </c>
      <c r="X2808" t="s">
        <v>2154</v>
      </c>
      <c r="Y2808">
        <v>2807</v>
      </c>
      <c r="Z2808" s="1">
        <v>0.30715856481481479</v>
      </c>
      <c r="AA2808" t="s">
        <v>8733</v>
      </c>
      <c r="AB2808">
        <v>-1.6E-2</v>
      </c>
      <c r="AC2808">
        <v>3.0000000000000001E-3</v>
      </c>
      <c r="AD2808">
        <v>6.23</v>
      </c>
      <c r="AE2808" t="s">
        <v>2154</v>
      </c>
    </row>
    <row r="2809" spans="1:32" x14ac:dyDescent="0.2">
      <c r="A2809">
        <v>2808</v>
      </c>
      <c r="B2809" t="s">
        <v>1638</v>
      </c>
      <c r="C2809">
        <v>57727</v>
      </c>
      <c r="D2809">
        <v>79352</v>
      </c>
      <c r="F2809">
        <v>7</v>
      </c>
      <c r="G2809">
        <v>23</v>
      </c>
      <c r="H2809">
        <v>28.5</v>
      </c>
      <c r="I2809" t="s">
        <v>24</v>
      </c>
      <c r="J2809">
        <v>25</v>
      </c>
      <c r="K2809">
        <v>3</v>
      </c>
      <c r="L2809">
        <v>2</v>
      </c>
      <c r="M2809">
        <v>25</v>
      </c>
      <c r="N2809">
        <v>5.03</v>
      </c>
      <c r="P2809">
        <v>0.9</v>
      </c>
      <c r="R2809">
        <v>0.56999999999999995</v>
      </c>
      <c r="X2809" t="s">
        <v>71</v>
      </c>
      <c r="Y2809">
        <v>2808</v>
      </c>
      <c r="Z2809" s="1">
        <v>0.30796875000000001</v>
      </c>
      <c r="AA2809" t="s">
        <v>8734</v>
      </c>
      <c r="AB2809">
        <v>-6.9000000000000006E-2</v>
      </c>
      <c r="AC2809">
        <v>-2.3E-2</v>
      </c>
      <c r="AD2809">
        <v>5.03</v>
      </c>
      <c r="AE2809" t="s">
        <v>71</v>
      </c>
    </row>
    <row r="2810" spans="1:32" x14ac:dyDescent="0.2">
      <c r="A2810">
        <v>2809</v>
      </c>
      <c r="C2810">
        <v>57742</v>
      </c>
      <c r="D2810">
        <v>14195</v>
      </c>
      <c r="F2810">
        <v>7</v>
      </c>
      <c r="G2810">
        <v>27</v>
      </c>
      <c r="H2810">
        <v>25.8</v>
      </c>
      <c r="I2810" t="s">
        <v>24</v>
      </c>
      <c r="J2810">
        <v>66</v>
      </c>
      <c r="K2810">
        <v>19</v>
      </c>
      <c r="L2810">
        <v>54</v>
      </c>
      <c r="M2810">
        <v>66</v>
      </c>
      <c r="N2810">
        <v>6.47</v>
      </c>
      <c r="P2810">
        <v>-0.09</v>
      </c>
      <c r="R2810">
        <v>-0.19</v>
      </c>
      <c r="X2810" t="s">
        <v>39</v>
      </c>
      <c r="Y2810">
        <v>2809</v>
      </c>
      <c r="Z2810" s="1">
        <v>0.3107152777777778</v>
      </c>
      <c r="AA2810" t="s">
        <v>8735</v>
      </c>
      <c r="AB2810">
        <v>-1.2E-2</v>
      </c>
      <c r="AC2810">
        <v>-3.2000000000000001E-2</v>
      </c>
      <c r="AD2810">
        <v>6.47</v>
      </c>
      <c r="AE2810" t="s">
        <v>39</v>
      </c>
    </row>
    <row r="2811" spans="1:32" x14ac:dyDescent="0.2">
      <c r="A2811">
        <v>2810</v>
      </c>
      <c r="B2811" t="s">
        <v>1639</v>
      </c>
      <c r="C2811">
        <v>57744</v>
      </c>
      <c r="D2811">
        <v>79354</v>
      </c>
      <c r="F2811">
        <v>7</v>
      </c>
      <c r="G2811">
        <v>23</v>
      </c>
      <c r="H2811">
        <v>28.2</v>
      </c>
      <c r="I2811" t="s">
        <v>24</v>
      </c>
      <c r="J2811">
        <v>22</v>
      </c>
      <c r="K2811">
        <v>56</v>
      </c>
      <c r="L2811">
        <v>43</v>
      </c>
      <c r="M2811">
        <v>22</v>
      </c>
      <c r="N2811">
        <v>6.02</v>
      </c>
      <c r="O2811" t="s">
        <v>103</v>
      </c>
      <c r="P2811">
        <v>-0.01</v>
      </c>
      <c r="R2811">
        <v>-0.01</v>
      </c>
      <c r="X2811" t="s">
        <v>89</v>
      </c>
      <c r="Y2811">
        <v>2810</v>
      </c>
      <c r="Z2811" s="1">
        <v>0.30796527777777777</v>
      </c>
      <c r="AA2811" t="s">
        <v>8736</v>
      </c>
      <c r="AB2811">
        <v>-2.1999999999999999E-2</v>
      </c>
      <c r="AC2811">
        <v>-3.5999999999999997E-2</v>
      </c>
      <c r="AD2811">
        <v>6.02</v>
      </c>
      <c r="AE2811" t="s">
        <v>89</v>
      </c>
    </row>
    <row r="2812" spans="1:32" x14ac:dyDescent="0.2">
      <c r="A2812">
        <v>2811</v>
      </c>
      <c r="C2812">
        <v>57749</v>
      </c>
      <c r="D2812">
        <v>134588</v>
      </c>
      <c r="E2812">
        <v>3560</v>
      </c>
      <c r="F2812">
        <v>7</v>
      </c>
      <c r="G2812">
        <v>22</v>
      </c>
      <c r="H2812">
        <v>25.4</v>
      </c>
      <c r="I2812" t="s">
        <v>26</v>
      </c>
      <c r="J2812">
        <v>5</v>
      </c>
      <c r="K2812">
        <v>58</v>
      </c>
      <c r="L2812">
        <v>58</v>
      </c>
      <c r="M2812">
        <v>-5</v>
      </c>
      <c r="N2812">
        <v>5.82</v>
      </c>
      <c r="P2812">
        <v>0.35</v>
      </c>
      <c r="R2812">
        <v>0.19</v>
      </c>
      <c r="X2812" t="s">
        <v>2896</v>
      </c>
      <c r="Y2812">
        <v>2811</v>
      </c>
      <c r="Z2812" s="1">
        <v>0.30723842592592593</v>
      </c>
      <c r="AA2812" t="s">
        <v>8737</v>
      </c>
      <c r="AB2812">
        <v>-1.0999999999999999E-2</v>
      </c>
      <c r="AC2812">
        <v>-4.0000000000000001E-3</v>
      </c>
      <c r="AD2812">
        <v>5.82</v>
      </c>
      <c r="AE2812" t="s">
        <v>2896</v>
      </c>
    </row>
    <row r="2813" spans="1:32" x14ac:dyDescent="0.2">
      <c r="A2813">
        <v>2812</v>
      </c>
      <c r="C2813">
        <v>57821</v>
      </c>
      <c r="D2813">
        <v>152776</v>
      </c>
      <c r="F2813">
        <v>7</v>
      </c>
      <c r="G2813">
        <v>22</v>
      </c>
      <c r="H2813">
        <v>13.5</v>
      </c>
      <c r="I2813" t="s">
        <v>26</v>
      </c>
      <c r="J2813">
        <v>19</v>
      </c>
      <c r="K2813">
        <v>1</v>
      </c>
      <c r="L2813">
        <v>0</v>
      </c>
      <c r="M2813">
        <v>-19</v>
      </c>
      <c r="N2813">
        <v>4.96</v>
      </c>
      <c r="P2813">
        <v>-0.04</v>
      </c>
      <c r="R2813">
        <v>-0.39</v>
      </c>
      <c r="T2813">
        <v>-0.04</v>
      </c>
      <c r="X2813" t="s">
        <v>69</v>
      </c>
      <c r="Y2813">
        <v>2812</v>
      </c>
      <c r="Z2813" s="1">
        <v>0.30710069444444443</v>
      </c>
      <c r="AA2813" t="s">
        <v>8738</v>
      </c>
      <c r="AB2813">
        <v>-6.0000000000000001E-3</v>
      </c>
      <c r="AC2813">
        <v>-8.0000000000000002E-3</v>
      </c>
      <c r="AD2813">
        <v>4.96</v>
      </c>
      <c r="AE2813" t="s">
        <v>69</v>
      </c>
    </row>
    <row r="2814" spans="1:32" x14ac:dyDescent="0.2">
      <c r="A2814">
        <v>2813</v>
      </c>
      <c r="C2814">
        <v>57852</v>
      </c>
      <c r="D2814">
        <v>235110</v>
      </c>
      <c r="F2814">
        <v>7</v>
      </c>
      <c r="G2814">
        <v>20</v>
      </c>
      <c r="H2814">
        <v>21.4</v>
      </c>
      <c r="I2814" t="s">
        <v>26</v>
      </c>
      <c r="J2814">
        <v>52</v>
      </c>
      <c r="K2814">
        <v>18</v>
      </c>
      <c r="L2814">
        <v>42</v>
      </c>
      <c r="M2814">
        <v>-52</v>
      </c>
      <c r="N2814">
        <v>6.05</v>
      </c>
      <c r="P2814">
        <v>0.42</v>
      </c>
      <c r="R2814">
        <v>-0.02</v>
      </c>
      <c r="X2814" t="s">
        <v>1640</v>
      </c>
      <c r="Y2814">
        <v>2813</v>
      </c>
      <c r="Z2814" s="1">
        <v>0.30580324074074072</v>
      </c>
      <c r="AA2814" t="s">
        <v>8739</v>
      </c>
      <c r="AB2814">
        <v>-3.5999999999999997E-2</v>
      </c>
      <c r="AC2814">
        <v>0.13400000000000001</v>
      </c>
      <c r="AD2814">
        <v>6.05</v>
      </c>
      <c r="AE2814" t="s">
        <v>7059</v>
      </c>
      <c r="AF2814" t="s">
        <v>36</v>
      </c>
    </row>
    <row r="2815" spans="1:32" x14ac:dyDescent="0.2">
      <c r="A2815">
        <v>2814</v>
      </c>
      <c r="C2815">
        <v>57853</v>
      </c>
      <c r="D2815">
        <v>235111</v>
      </c>
      <c r="F2815">
        <v>7</v>
      </c>
      <c r="G2815">
        <v>20</v>
      </c>
      <c r="H2815">
        <v>21.7</v>
      </c>
      <c r="I2815" t="s">
        <v>26</v>
      </c>
      <c r="J2815">
        <v>52</v>
      </c>
      <c r="K2815">
        <v>18</v>
      </c>
      <c r="L2815">
        <v>35</v>
      </c>
      <c r="M2815">
        <v>-52</v>
      </c>
      <c r="N2815">
        <v>6.6</v>
      </c>
      <c r="P2815">
        <v>0.59</v>
      </c>
      <c r="R2815">
        <v>0.05</v>
      </c>
      <c r="X2815" t="s">
        <v>1641</v>
      </c>
      <c r="Y2815">
        <v>2814</v>
      </c>
      <c r="Z2815" s="1">
        <v>0.30580671296296297</v>
      </c>
      <c r="AA2815" t="s">
        <v>8740</v>
      </c>
      <c r="AB2815">
        <v>-0.04</v>
      </c>
      <c r="AC2815">
        <v>0.124</v>
      </c>
      <c r="AD2815">
        <v>6.6</v>
      </c>
      <c r="AE2815" t="s">
        <v>1641</v>
      </c>
    </row>
    <row r="2816" spans="1:32" x14ac:dyDescent="0.2">
      <c r="A2816">
        <v>2815</v>
      </c>
      <c r="C2816">
        <v>57917</v>
      </c>
      <c r="D2816">
        <v>235116</v>
      </c>
      <c r="F2816">
        <v>7</v>
      </c>
      <c r="G2816">
        <v>20</v>
      </c>
      <c r="H2816">
        <v>38.700000000000003</v>
      </c>
      <c r="I2816" t="s">
        <v>26</v>
      </c>
      <c r="J2816">
        <v>52</v>
      </c>
      <c r="K2816">
        <v>5</v>
      </c>
      <c r="L2816">
        <v>10</v>
      </c>
      <c r="M2816">
        <v>-52</v>
      </c>
      <c r="N2816">
        <v>5.39</v>
      </c>
      <c r="P2816">
        <v>-7.0000000000000007E-2</v>
      </c>
      <c r="X2816" t="s">
        <v>2097</v>
      </c>
      <c r="Y2816">
        <v>2815</v>
      </c>
      <c r="Z2816" s="1">
        <v>0.30600347222222224</v>
      </c>
      <c r="AA2816" t="s">
        <v>8741</v>
      </c>
      <c r="AB2816">
        <v>-1.9E-2</v>
      </c>
      <c r="AC2816">
        <v>-7.0000000000000001E-3</v>
      </c>
      <c r="AD2816">
        <v>5.39</v>
      </c>
      <c r="AE2816" t="s">
        <v>8122</v>
      </c>
      <c r="AF2816" t="s">
        <v>36</v>
      </c>
    </row>
    <row r="2817" spans="1:32" x14ac:dyDescent="0.2">
      <c r="A2817">
        <v>2816</v>
      </c>
      <c r="B2817" t="s">
        <v>1642</v>
      </c>
      <c r="C2817">
        <v>57927</v>
      </c>
      <c r="D2817">
        <v>79366</v>
      </c>
      <c r="F2817">
        <v>7</v>
      </c>
      <c r="G2817">
        <v>24</v>
      </c>
      <c r="H2817">
        <v>33.4</v>
      </c>
      <c r="I2817" t="s">
        <v>24</v>
      </c>
      <c r="J2817">
        <v>27</v>
      </c>
      <c r="K2817">
        <v>38</v>
      </c>
      <c r="L2817">
        <v>17</v>
      </c>
      <c r="M2817">
        <v>27</v>
      </c>
      <c r="N2817">
        <v>5.76</v>
      </c>
      <c r="P2817">
        <v>0.34</v>
      </c>
      <c r="R2817">
        <v>0.08</v>
      </c>
      <c r="V2817" t="s">
        <v>27</v>
      </c>
      <c r="W2817" t="s">
        <v>81</v>
      </c>
      <c r="X2817" t="s">
        <v>2891</v>
      </c>
      <c r="Y2817">
        <v>2816</v>
      </c>
      <c r="Z2817" s="1">
        <v>0.3087199074074074</v>
      </c>
      <c r="AA2817" t="s">
        <v>8742</v>
      </c>
      <c r="AB2817">
        <v>1.2E-2</v>
      </c>
      <c r="AC2817">
        <v>1.7000000000000001E-2</v>
      </c>
      <c r="AD2817">
        <v>5.76</v>
      </c>
      <c r="AE2817" t="s">
        <v>8743</v>
      </c>
    </row>
    <row r="2818" spans="1:32" x14ac:dyDescent="0.2">
      <c r="A2818">
        <v>2817</v>
      </c>
      <c r="C2818">
        <v>58050</v>
      </c>
      <c r="D2818">
        <v>96866</v>
      </c>
      <c r="E2818" t="s">
        <v>1643</v>
      </c>
      <c r="F2818">
        <v>7</v>
      </c>
      <c r="G2818">
        <v>24</v>
      </c>
      <c r="H2818">
        <v>27.7</v>
      </c>
      <c r="I2818" t="s">
        <v>24</v>
      </c>
      <c r="J2818">
        <v>15</v>
      </c>
      <c r="K2818">
        <v>31</v>
      </c>
      <c r="L2818">
        <v>2</v>
      </c>
      <c r="M2818">
        <v>15</v>
      </c>
      <c r="N2818">
        <v>6.41</v>
      </c>
      <c r="P2818">
        <v>-0.18</v>
      </c>
      <c r="R2818">
        <v>-0.84</v>
      </c>
      <c r="X2818" t="s">
        <v>2469</v>
      </c>
      <c r="Y2818">
        <v>2817</v>
      </c>
      <c r="Z2818" s="1">
        <v>0.30865393518518519</v>
      </c>
      <c r="AA2818" t="s">
        <v>8744</v>
      </c>
      <c r="AB2818">
        <v>1.0999999999999999E-2</v>
      </c>
      <c r="AC2818">
        <v>4.0000000000000001E-3</v>
      </c>
      <c r="AD2818">
        <v>6.41</v>
      </c>
      <c r="AE2818" t="s">
        <v>2469</v>
      </c>
    </row>
    <row r="2819" spans="1:32" x14ac:dyDescent="0.2">
      <c r="A2819">
        <v>2818</v>
      </c>
      <c r="B2819" t="s">
        <v>1644</v>
      </c>
      <c r="C2819">
        <v>58142</v>
      </c>
      <c r="D2819">
        <v>41764</v>
      </c>
      <c r="E2819">
        <v>3585</v>
      </c>
      <c r="F2819">
        <v>7</v>
      </c>
      <c r="G2819">
        <v>26</v>
      </c>
      <c r="H2819">
        <v>42.8</v>
      </c>
      <c r="I2819" t="s">
        <v>24</v>
      </c>
      <c r="J2819">
        <v>49</v>
      </c>
      <c r="K2819">
        <v>12</v>
      </c>
      <c r="L2819">
        <v>41</v>
      </c>
      <c r="M2819">
        <v>49</v>
      </c>
      <c r="N2819">
        <v>4.6399999999999997</v>
      </c>
      <c r="P2819">
        <v>-0.02</v>
      </c>
      <c r="R2819">
        <v>-0.01</v>
      </c>
      <c r="T2819">
        <v>-0.05</v>
      </c>
      <c r="X2819" t="s">
        <v>89</v>
      </c>
      <c r="Y2819">
        <v>2818</v>
      </c>
      <c r="Z2819" s="1">
        <v>0.31021759259259257</v>
      </c>
      <c r="AA2819" t="s">
        <v>8745</v>
      </c>
      <c r="AB2819">
        <v>-1.2999999999999999E-2</v>
      </c>
      <c r="AC2819">
        <v>-0.05</v>
      </c>
      <c r="AD2819">
        <v>4.6399999999999997</v>
      </c>
      <c r="AE2819" t="s">
        <v>89</v>
      </c>
    </row>
    <row r="2820" spans="1:32" x14ac:dyDescent="0.2">
      <c r="A2820">
        <v>2819</v>
      </c>
      <c r="C2820">
        <v>58155</v>
      </c>
      <c r="D2820">
        <v>197925</v>
      </c>
      <c r="F2820">
        <v>7</v>
      </c>
      <c r="G2820">
        <v>23</v>
      </c>
      <c r="H2820">
        <v>0.6</v>
      </c>
      <c r="I2820" t="s">
        <v>26</v>
      </c>
      <c r="J2820">
        <v>31</v>
      </c>
      <c r="K2820">
        <v>55</v>
      </c>
      <c r="L2820">
        <v>26</v>
      </c>
      <c r="M2820">
        <v>-31</v>
      </c>
      <c r="N2820">
        <v>5.43</v>
      </c>
      <c r="P2820">
        <v>-0.15</v>
      </c>
      <c r="R2820">
        <v>-0.68</v>
      </c>
      <c r="T2820">
        <v>-0.13</v>
      </c>
      <c r="X2820" t="s">
        <v>1645</v>
      </c>
      <c r="Y2820">
        <v>2819</v>
      </c>
      <c r="Z2820" s="1">
        <v>0.30764583333333334</v>
      </c>
      <c r="AA2820" t="s">
        <v>8746</v>
      </c>
      <c r="AB2820">
        <v>-1.4E-2</v>
      </c>
      <c r="AC2820">
        <v>4.0000000000000001E-3</v>
      </c>
      <c r="AD2820">
        <v>5.43</v>
      </c>
      <c r="AE2820" t="s">
        <v>592</v>
      </c>
    </row>
    <row r="2821" spans="1:32" x14ac:dyDescent="0.2">
      <c r="A2821">
        <v>2820</v>
      </c>
      <c r="B2821" t="s">
        <v>1646</v>
      </c>
      <c r="C2821">
        <v>58187</v>
      </c>
      <c r="D2821">
        <v>96871</v>
      </c>
      <c r="F2821">
        <v>7</v>
      </c>
      <c r="G2821">
        <v>24</v>
      </c>
      <c r="H2821">
        <v>58.2</v>
      </c>
      <c r="I2821" t="s">
        <v>24</v>
      </c>
      <c r="J2821">
        <v>11</v>
      </c>
      <c r="K2821">
        <v>40</v>
      </c>
      <c r="L2821">
        <v>11</v>
      </c>
      <c r="M2821">
        <v>11</v>
      </c>
      <c r="N2821">
        <v>5.3</v>
      </c>
      <c r="P2821">
        <v>0.1</v>
      </c>
      <c r="R2821">
        <v>0.13</v>
      </c>
      <c r="X2821" t="s">
        <v>328</v>
      </c>
      <c r="Y2821">
        <v>2820</v>
      </c>
      <c r="Z2821" s="1">
        <v>0.30900694444444443</v>
      </c>
      <c r="AA2821" t="s">
        <v>8747</v>
      </c>
      <c r="AB2821">
        <v>-1.7000000000000001E-2</v>
      </c>
      <c r="AC2821">
        <v>-1.4E-2</v>
      </c>
      <c r="AD2821">
        <v>5.3</v>
      </c>
      <c r="AE2821" t="s">
        <v>328</v>
      </c>
    </row>
    <row r="2822" spans="1:32" x14ac:dyDescent="0.2">
      <c r="A2822">
        <v>2821</v>
      </c>
      <c r="B2822" t="s">
        <v>1647</v>
      </c>
      <c r="C2822">
        <v>58207</v>
      </c>
      <c r="D2822">
        <v>79374</v>
      </c>
      <c r="F2822">
        <v>7</v>
      </c>
      <c r="G2822">
        <v>25</v>
      </c>
      <c r="H2822">
        <v>43.6</v>
      </c>
      <c r="I2822" t="s">
        <v>24</v>
      </c>
      <c r="J2822">
        <v>27</v>
      </c>
      <c r="K2822">
        <v>47</v>
      </c>
      <c r="L2822">
        <v>53</v>
      </c>
      <c r="M2822">
        <v>27</v>
      </c>
      <c r="N2822">
        <v>3.79</v>
      </c>
      <c r="P2822">
        <v>1.03</v>
      </c>
      <c r="R2822">
        <v>0.85</v>
      </c>
      <c r="T2822">
        <v>0.5</v>
      </c>
      <c r="X2822" t="s">
        <v>1648</v>
      </c>
      <c r="Y2822">
        <v>2821</v>
      </c>
      <c r="Z2822" s="1">
        <v>0.3095324074074074</v>
      </c>
      <c r="AA2822" t="s">
        <v>8748</v>
      </c>
      <c r="AB2822">
        <v>-0.123</v>
      </c>
      <c r="AC2822">
        <v>-8.5999999999999993E-2</v>
      </c>
      <c r="AD2822">
        <v>3.79</v>
      </c>
      <c r="AE2822" t="s">
        <v>60</v>
      </c>
      <c r="AF2822" t="s">
        <v>36</v>
      </c>
    </row>
    <row r="2823" spans="1:32" x14ac:dyDescent="0.2">
      <c r="A2823">
        <v>2822</v>
      </c>
      <c r="C2823">
        <v>58215</v>
      </c>
      <c r="D2823">
        <v>173622</v>
      </c>
      <c r="F2823">
        <v>7</v>
      </c>
      <c r="G2823">
        <v>23</v>
      </c>
      <c r="H2823">
        <v>29.1</v>
      </c>
      <c r="I2823" t="s">
        <v>26</v>
      </c>
      <c r="J2823">
        <v>27</v>
      </c>
      <c r="K2823">
        <v>50</v>
      </c>
      <c r="L2823">
        <v>3</v>
      </c>
      <c r="M2823">
        <v>-27</v>
      </c>
      <c r="N2823">
        <v>5.38</v>
      </c>
      <c r="P2823">
        <v>1.53</v>
      </c>
      <c r="R2823">
        <v>1.83</v>
      </c>
      <c r="X2823" t="s">
        <v>125</v>
      </c>
      <c r="Y2823">
        <v>2822</v>
      </c>
      <c r="Z2823" s="1">
        <v>0.30797569444444445</v>
      </c>
      <c r="AA2823" t="s">
        <v>8749</v>
      </c>
      <c r="AB2823">
        <v>4.4999999999999998E-2</v>
      </c>
      <c r="AC2823">
        <v>5.0000000000000001E-3</v>
      </c>
      <c r="AD2823">
        <v>5.38</v>
      </c>
      <c r="AE2823" t="s">
        <v>125</v>
      </c>
    </row>
    <row r="2824" spans="1:32" x14ac:dyDescent="0.2">
      <c r="A2824">
        <v>2823</v>
      </c>
      <c r="C2824">
        <v>58286</v>
      </c>
      <c r="D2824">
        <v>197938</v>
      </c>
      <c r="F2824">
        <v>7</v>
      </c>
      <c r="G2824">
        <v>23</v>
      </c>
      <c r="H2824">
        <v>31.9</v>
      </c>
      <c r="I2824" t="s">
        <v>26</v>
      </c>
      <c r="J2824">
        <v>32</v>
      </c>
      <c r="K2824">
        <v>12</v>
      </c>
      <c r="L2824">
        <v>8</v>
      </c>
      <c r="M2824">
        <v>-32</v>
      </c>
      <c r="N2824">
        <v>5.39</v>
      </c>
      <c r="P2824">
        <v>-0.18</v>
      </c>
      <c r="R2824">
        <v>-0.69</v>
      </c>
      <c r="X2824" t="s">
        <v>1649</v>
      </c>
      <c r="Y2824">
        <v>2823</v>
      </c>
      <c r="Z2824" s="1">
        <v>0.30800810185185185</v>
      </c>
      <c r="AA2824" t="s">
        <v>8750</v>
      </c>
      <c r="AB2824">
        <v>-8.9999999999999993E-3</v>
      </c>
      <c r="AC2824">
        <v>4.0000000000000001E-3</v>
      </c>
      <c r="AD2824">
        <v>5.39</v>
      </c>
      <c r="AE2824" t="s">
        <v>573</v>
      </c>
      <c r="AF2824" t="s">
        <v>36</v>
      </c>
    </row>
    <row r="2825" spans="1:32" x14ac:dyDescent="0.2">
      <c r="A2825">
        <v>2824</v>
      </c>
      <c r="C2825">
        <v>58325</v>
      </c>
      <c r="D2825">
        <v>197944</v>
      </c>
      <c r="F2825">
        <v>7</v>
      </c>
      <c r="G2825">
        <v>23</v>
      </c>
      <c r="H2825">
        <v>54.3</v>
      </c>
      <c r="I2825" t="s">
        <v>26</v>
      </c>
      <c r="J2825">
        <v>30</v>
      </c>
      <c r="K2825">
        <v>13</v>
      </c>
      <c r="L2825">
        <v>1</v>
      </c>
      <c r="M2825">
        <v>-30</v>
      </c>
      <c r="N2825">
        <v>6.6</v>
      </c>
      <c r="P2825">
        <v>-0.2</v>
      </c>
      <c r="R2825">
        <v>-0.79</v>
      </c>
      <c r="X2825" t="s">
        <v>2416</v>
      </c>
      <c r="Y2825">
        <v>2824</v>
      </c>
      <c r="Z2825" s="1">
        <v>0.30826736111111114</v>
      </c>
      <c r="AA2825" t="s">
        <v>8751</v>
      </c>
      <c r="AB2825">
        <v>-1.9E-2</v>
      </c>
      <c r="AC2825">
        <v>8.9999999999999993E-3</v>
      </c>
      <c r="AD2825">
        <v>6.6</v>
      </c>
      <c r="AE2825" t="s">
        <v>7045</v>
      </c>
    </row>
    <row r="2826" spans="1:32" x14ac:dyDescent="0.2">
      <c r="A2826">
        <v>2825</v>
      </c>
      <c r="C2826">
        <v>58343</v>
      </c>
      <c r="D2826">
        <v>152834</v>
      </c>
      <c r="E2826" t="s">
        <v>1650</v>
      </c>
      <c r="F2826">
        <v>7</v>
      </c>
      <c r="G2826">
        <v>24</v>
      </c>
      <c r="H2826">
        <v>40.1</v>
      </c>
      <c r="I2826" t="s">
        <v>26</v>
      </c>
      <c r="J2826">
        <v>16</v>
      </c>
      <c r="K2826">
        <v>12</v>
      </c>
      <c r="L2826">
        <v>4</v>
      </c>
      <c r="M2826">
        <v>-16</v>
      </c>
      <c r="N2826">
        <v>5.33</v>
      </c>
      <c r="P2826">
        <v>-0.05</v>
      </c>
      <c r="R2826">
        <v>-0.6</v>
      </c>
      <c r="T2826">
        <v>-0.02</v>
      </c>
      <c r="X2826" t="s">
        <v>1651</v>
      </c>
      <c r="Y2826">
        <v>2825</v>
      </c>
      <c r="Z2826" s="1">
        <v>0.30879745370370371</v>
      </c>
      <c r="AA2826" t="s">
        <v>8752</v>
      </c>
      <c r="AB2826">
        <v>-1.4E-2</v>
      </c>
      <c r="AC2826">
        <v>-0.01</v>
      </c>
      <c r="AD2826">
        <v>5.33</v>
      </c>
      <c r="AE2826" t="s">
        <v>5651</v>
      </c>
      <c r="AF2826" t="s">
        <v>36</v>
      </c>
    </row>
    <row r="2827" spans="1:32" x14ac:dyDescent="0.2">
      <c r="A2827">
        <v>2826</v>
      </c>
      <c r="C2827">
        <v>58346</v>
      </c>
      <c r="D2827">
        <v>173656</v>
      </c>
      <c r="F2827">
        <v>7</v>
      </c>
      <c r="G2827">
        <v>24</v>
      </c>
      <c r="H2827">
        <v>17.2</v>
      </c>
      <c r="I2827" t="s">
        <v>26</v>
      </c>
      <c r="J2827">
        <v>22</v>
      </c>
      <c r="K2827">
        <v>54</v>
      </c>
      <c r="L2827">
        <v>46</v>
      </c>
      <c r="M2827">
        <v>-22</v>
      </c>
      <c r="N2827">
        <v>6.19</v>
      </c>
      <c r="P2827">
        <v>-0.09</v>
      </c>
      <c r="R2827">
        <v>-0.36</v>
      </c>
      <c r="X2827" t="s">
        <v>1652</v>
      </c>
      <c r="Y2827">
        <v>2826</v>
      </c>
      <c r="Z2827" s="1">
        <v>0.30853240740740739</v>
      </c>
      <c r="AA2827" t="s">
        <v>8753</v>
      </c>
      <c r="AB2827">
        <v>-1.6E-2</v>
      </c>
      <c r="AC2827">
        <v>0</v>
      </c>
      <c r="AD2827">
        <v>6.19</v>
      </c>
      <c r="AE2827" t="s">
        <v>1652</v>
      </c>
    </row>
    <row r="2828" spans="1:32" x14ac:dyDescent="0.2">
      <c r="A2828">
        <v>2827</v>
      </c>
      <c r="B2828" t="s">
        <v>1653</v>
      </c>
      <c r="C2828">
        <v>58350</v>
      </c>
      <c r="D2828">
        <v>173651</v>
      </c>
      <c r="F2828">
        <v>7</v>
      </c>
      <c r="G2828">
        <v>24</v>
      </c>
      <c r="H2828">
        <v>5.7</v>
      </c>
      <c r="I2828" t="s">
        <v>26</v>
      </c>
      <c r="J2828">
        <v>29</v>
      </c>
      <c r="K2828">
        <v>18</v>
      </c>
      <c r="L2828">
        <v>11</v>
      </c>
      <c r="M2828">
        <v>-29</v>
      </c>
      <c r="N2828">
        <v>2.4500000000000002</v>
      </c>
      <c r="P2828">
        <v>-0.08</v>
      </c>
      <c r="R2828">
        <v>-0.72</v>
      </c>
      <c r="T2828">
        <v>-0.06</v>
      </c>
      <c r="X2828" t="s">
        <v>2737</v>
      </c>
      <c r="Y2828">
        <v>2827</v>
      </c>
      <c r="Z2828" s="1">
        <v>0.30839930555555556</v>
      </c>
      <c r="AA2828" t="s">
        <v>8754</v>
      </c>
      <c r="AB2828">
        <v>-4.0000000000000001E-3</v>
      </c>
      <c r="AC2828">
        <v>5.0000000000000001E-3</v>
      </c>
      <c r="AD2828">
        <v>2.4500000000000002</v>
      </c>
      <c r="AE2828" t="s">
        <v>2737</v>
      </c>
    </row>
    <row r="2829" spans="1:32" x14ac:dyDescent="0.2">
      <c r="A2829">
        <v>2828</v>
      </c>
      <c r="B2829" t="s">
        <v>1654</v>
      </c>
      <c r="C2829">
        <v>58367</v>
      </c>
      <c r="D2829">
        <v>115425</v>
      </c>
      <c r="F2829">
        <v>7</v>
      </c>
      <c r="G2829">
        <v>25</v>
      </c>
      <c r="H2829">
        <v>38.9</v>
      </c>
      <c r="I2829" t="s">
        <v>24</v>
      </c>
      <c r="J2829">
        <v>9</v>
      </c>
      <c r="K2829">
        <v>16</v>
      </c>
      <c r="L2829">
        <v>34</v>
      </c>
      <c r="M2829">
        <v>9</v>
      </c>
      <c r="N2829">
        <v>4.99</v>
      </c>
      <c r="P2829">
        <v>1.01</v>
      </c>
      <c r="R2829">
        <v>0.78</v>
      </c>
      <c r="T2829">
        <v>0.5</v>
      </c>
      <c r="X2829" t="s">
        <v>1655</v>
      </c>
      <c r="Y2829">
        <v>2828</v>
      </c>
      <c r="Z2829" s="1">
        <v>0.30947800925925922</v>
      </c>
      <c r="AA2829" t="s">
        <v>8755</v>
      </c>
      <c r="AB2829">
        <v>-6.0000000000000001E-3</v>
      </c>
      <c r="AC2829">
        <v>-1.0999999999999999E-2</v>
      </c>
      <c r="AD2829">
        <v>4.99</v>
      </c>
      <c r="AE2829" t="s">
        <v>6593</v>
      </c>
      <c r="AF2829" t="s">
        <v>36</v>
      </c>
    </row>
    <row r="2830" spans="1:32" x14ac:dyDescent="0.2">
      <c r="A2830">
        <v>2829</v>
      </c>
      <c r="C2830">
        <v>58420</v>
      </c>
      <c r="D2830">
        <v>197951</v>
      </c>
      <c r="F2830">
        <v>7</v>
      </c>
      <c r="G2830">
        <v>23</v>
      </c>
      <c r="H2830">
        <v>58.3</v>
      </c>
      <c r="I2830" t="s">
        <v>26</v>
      </c>
      <c r="J2830">
        <v>35</v>
      </c>
      <c r="K2830">
        <v>50</v>
      </c>
      <c r="L2830">
        <v>16</v>
      </c>
      <c r="M2830">
        <v>-35</v>
      </c>
      <c r="N2830">
        <v>6.31</v>
      </c>
      <c r="P2830">
        <v>-0.15</v>
      </c>
      <c r="R2830">
        <v>-0.55000000000000004</v>
      </c>
      <c r="X2830" t="s">
        <v>112</v>
      </c>
      <c r="Y2830">
        <v>2829</v>
      </c>
      <c r="Z2830" s="1">
        <v>0.3083136574074074</v>
      </c>
      <c r="AA2830" t="s">
        <v>8756</v>
      </c>
      <c r="AB2830">
        <v>-1.7999999999999999E-2</v>
      </c>
      <c r="AC2830">
        <v>1.7999999999999999E-2</v>
      </c>
      <c r="AD2830">
        <v>6.31</v>
      </c>
      <c r="AE2830" t="s">
        <v>112</v>
      </c>
    </row>
    <row r="2831" spans="1:32" x14ac:dyDescent="0.2">
      <c r="A2831">
        <v>2830</v>
      </c>
      <c r="C2831">
        <v>58425</v>
      </c>
      <c r="D2831">
        <v>14211</v>
      </c>
      <c r="F2831">
        <v>7</v>
      </c>
      <c r="G2831">
        <v>30</v>
      </c>
      <c r="H2831">
        <v>52.7</v>
      </c>
      <c r="I2831" t="s">
        <v>24</v>
      </c>
      <c r="J2831">
        <v>68</v>
      </c>
      <c r="K2831">
        <v>27</v>
      </c>
      <c r="L2831">
        <v>56</v>
      </c>
      <c r="M2831">
        <v>68</v>
      </c>
      <c r="N2831">
        <v>5.64</v>
      </c>
      <c r="P2831">
        <v>1.1100000000000001</v>
      </c>
      <c r="R2831">
        <v>0.89</v>
      </c>
      <c r="W2831" t="s">
        <v>27</v>
      </c>
      <c r="X2831" t="s">
        <v>365</v>
      </c>
      <c r="Y2831">
        <v>2830</v>
      </c>
      <c r="Z2831" s="1">
        <v>0.3131099537037037</v>
      </c>
      <c r="AA2831" t="s">
        <v>8757</v>
      </c>
      <c r="AB2831">
        <v>-0.01</v>
      </c>
      <c r="AC2831">
        <v>-3.7999999999999999E-2</v>
      </c>
      <c r="AD2831">
        <v>5.64</v>
      </c>
      <c r="AE2831" t="s">
        <v>5818</v>
      </c>
    </row>
    <row r="2832" spans="1:32" x14ac:dyDescent="0.2">
      <c r="A2832">
        <v>2831</v>
      </c>
      <c r="C2832">
        <v>58439</v>
      </c>
      <c r="D2832">
        <v>152837</v>
      </c>
      <c r="F2832">
        <v>7</v>
      </c>
      <c r="G2832">
        <v>24</v>
      </c>
      <c r="H2832">
        <v>50.7</v>
      </c>
      <c r="I2832" t="s">
        <v>26</v>
      </c>
      <c r="J2832">
        <v>19</v>
      </c>
      <c r="K2832">
        <v>0</v>
      </c>
      <c r="L2832">
        <v>44</v>
      </c>
      <c r="M2832">
        <v>-19</v>
      </c>
      <c r="N2832">
        <v>6.24</v>
      </c>
      <c r="P2832">
        <v>0.28999999999999998</v>
      </c>
      <c r="R2832">
        <v>0</v>
      </c>
      <c r="S2832" t="s">
        <v>2818</v>
      </c>
      <c r="X2832" t="s">
        <v>1656</v>
      </c>
      <c r="Y2832">
        <v>2831</v>
      </c>
      <c r="Z2832" s="1">
        <v>0.30892013888888886</v>
      </c>
      <c r="AA2832" t="s">
        <v>8758</v>
      </c>
      <c r="AB2832">
        <v>-2.1000000000000001E-2</v>
      </c>
      <c r="AC2832">
        <v>5.0000000000000001E-3</v>
      </c>
      <c r="AD2832">
        <v>6.24</v>
      </c>
      <c r="AE2832" t="s">
        <v>1656</v>
      </c>
    </row>
    <row r="2833" spans="1:32" x14ac:dyDescent="0.2">
      <c r="A2833">
        <v>2832</v>
      </c>
      <c r="C2833">
        <v>58461</v>
      </c>
      <c r="D2833">
        <v>152840</v>
      </c>
      <c r="F2833">
        <v>7</v>
      </c>
      <c r="G2833">
        <v>25</v>
      </c>
      <c r="H2833">
        <v>8.3000000000000007</v>
      </c>
      <c r="I2833" t="s">
        <v>26</v>
      </c>
      <c r="J2833">
        <v>13</v>
      </c>
      <c r="K2833">
        <v>45</v>
      </c>
      <c r="L2833">
        <v>7</v>
      </c>
      <c r="M2833">
        <v>-13</v>
      </c>
      <c r="N2833">
        <v>5.78</v>
      </c>
      <c r="P2833">
        <v>0.42</v>
      </c>
      <c r="X2833" t="s">
        <v>264</v>
      </c>
      <c r="Y2833">
        <v>2832</v>
      </c>
      <c r="Z2833" s="1">
        <v>0.30912384259259257</v>
      </c>
      <c r="AA2833" t="s">
        <v>8759</v>
      </c>
      <c r="AB2833">
        <v>-0.20399999999999999</v>
      </c>
      <c r="AC2833">
        <v>-4.0000000000000001E-3</v>
      </c>
      <c r="AD2833">
        <v>5.78</v>
      </c>
      <c r="AE2833" t="s">
        <v>264</v>
      </c>
    </row>
    <row r="2834" spans="1:32" x14ac:dyDescent="0.2">
      <c r="A2834">
        <v>2833</v>
      </c>
      <c r="C2834">
        <v>58526</v>
      </c>
      <c r="D2834">
        <v>134654</v>
      </c>
      <c r="F2834">
        <v>7</v>
      </c>
      <c r="G2834">
        <v>25</v>
      </c>
      <c r="H2834">
        <v>51</v>
      </c>
      <c r="I2834" t="s">
        <v>26</v>
      </c>
      <c r="J2834">
        <v>5</v>
      </c>
      <c r="K2834">
        <v>46</v>
      </c>
      <c r="L2834">
        <v>30</v>
      </c>
      <c r="M2834">
        <v>-5</v>
      </c>
      <c r="N2834">
        <v>5.97</v>
      </c>
      <c r="P2834">
        <v>0.92</v>
      </c>
      <c r="R2834">
        <v>0.62</v>
      </c>
      <c r="X2834" t="s">
        <v>1657</v>
      </c>
      <c r="Y2834">
        <v>2833</v>
      </c>
      <c r="Z2834" s="1">
        <v>0.30961805555555555</v>
      </c>
      <c r="AA2834" t="s">
        <v>8760</v>
      </c>
      <c r="AB2834">
        <v>-2.9000000000000001E-2</v>
      </c>
      <c r="AC2834">
        <v>-4.0000000000000001E-3</v>
      </c>
      <c r="AD2834">
        <v>5.97</v>
      </c>
      <c r="AE2834" t="s">
        <v>1657</v>
      </c>
    </row>
    <row r="2835" spans="1:32" x14ac:dyDescent="0.2">
      <c r="A2835">
        <v>2834</v>
      </c>
      <c r="C2835">
        <v>58535</v>
      </c>
      <c r="D2835">
        <v>197964</v>
      </c>
      <c r="E2835">
        <v>3584</v>
      </c>
      <c r="F2835">
        <v>7</v>
      </c>
      <c r="G2835">
        <v>24</v>
      </c>
      <c r="H2835">
        <v>43.8</v>
      </c>
      <c r="I2835" t="s">
        <v>26</v>
      </c>
      <c r="J2835">
        <v>31</v>
      </c>
      <c r="K2835">
        <v>48</v>
      </c>
      <c r="L2835">
        <v>32</v>
      </c>
      <c r="M2835">
        <v>-31</v>
      </c>
      <c r="N2835">
        <v>5.35</v>
      </c>
      <c r="P2835">
        <v>1.07</v>
      </c>
      <c r="R2835">
        <v>0.91</v>
      </c>
      <c r="X2835" t="s">
        <v>277</v>
      </c>
      <c r="Y2835">
        <v>2834</v>
      </c>
      <c r="Z2835" s="1">
        <v>0.30884027777777778</v>
      </c>
      <c r="AA2835" t="s">
        <v>8761</v>
      </c>
      <c r="AB2835">
        <v>-0.02</v>
      </c>
      <c r="AC2835">
        <v>0.01</v>
      </c>
      <c r="AD2835">
        <v>5.35</v>
      </c>
      <c r="AE2835" t="s">
        <v>277</v>
      </c>
    </row>
    <row r="2836" spans="1:32" x14ac:dyDescent="0.2">
      <c r="A2836">
        <v>2835</v>
      </c>
      <c r="C2836">
        <v>58551</v>
      </c>
      <c r="D2836">
        <v>79386</v>
      </c>
      <c r="F2836">
        <v>7</v>
      </c>
      <c r="G2836">
        <v>26</v>
      </c>
      <c r="H2836">
        <v>50.2</v>
      </c>
      <c r="I2836" t="s">
        <v>24</v>
      </c>
      <c r="J2836">
        <v>21</v>
      </c>
      <c r="K2836">
        <v>32</v>
      </c>
      <c r="L2836">
        <v>9</v>
      </c>
      <c r="M2836">
        <v>21</v>
      </c>
      <c r="N2836">
        <v>6.54</v>
      </c>
      <c r="P2836">
        <v>0.46</v>
      </c>
      <c r="X2836" t="s">
        <v>204</v>
      </c>
      <c r="Y2836">
        <v>2835</v>
      </c>
      <c r="Z2836" s="1">
        <v>0.31030324074074073</v>
      </c>
      <c r="AA2836" t="s">
        <v>8762</v>
      </c>
      <c r="AB2836">
        <v>-0.315</v>
      </c>
      <c r="AC2836">
        <v>-0.02</v>
      </c>
      <c r="AD2836">
        <v>6.54</v>
      </c>
      <c r="AE2836" t="s">
        <v>204</v>
      </c>
    </row>
    <row r="2837" spans="1:32" x14ac:dyDescent="0.2">
      <c r="A2837">
        <v>2836</v>
      </c>
      <c r="C2837">
        <v>58552</v>
      </c>
      <c r="D2837">
        <v>96899</v>
      </c>
      <c r="F2837">
        <v>7</v>
      </c>
      <c r="G2837">
        <v>26</v>
      </c>
      <c r="H2837">
        <v>27.9</v>
      </c>
      <c r="I2837" t="s">
        <v>24</v>
      </c>
      <c r="J2837">
        <v>10</v>
      </c>
      <c r="K2837">
        <v>36</v>
      </c>
      <c r="L2837">
        <v>30</v>
      </c>
      <c r="M2837">
        <v>10</v>
      </c>
      <c r="N2837">
        <v>6.37</v>
      </c>
      <c r="P2837">
        <v>0.09</v>
      </c>
      <c r="R2837">
        <v>0.06</v>
      </c>
      <c r="T2837">
        <v>0.02</v>
      </c>
      <c r="X2837" t="s">
        <v>192</v>
      </c>
      <c r="Y2837">
        <v>2836</v>
      </c>
      <c r="Z2837" s="1">
        <v>0.3100451388888889</v>
      </c>
      <c r="AA2837" t="s">
        <v>8763</v>
      </c>
      <c r="AB2837">
        <v>-2.1000000000000001E-2</v>
      </c>
      <c r="AC2837">
        <v>5.0000000000000001E-3</v>
      </c>
      <c r="AD2837">
        <v>6.37</v>
      </c>
      <c r="AE2837" t="s">
        <v>192</v>
      </c>
    </row>
    <row r="2838" spans="1:32" x14ac:dyDescent="0.2">
      <c r="A2838">
        <v>2837</v>
      </c>
      <c r="B2838" t="s">
        <v>1658</v>
      </c>
      <c r="C2838">
        <v>58579</v>
      </c>
      <c r="D2838">
        <v>79391</v>
      </c>
      <c r="E2838">
        <v>3592</v>
      </c>
      <c r="F2838">
        <v>7</v>
      </c>
      <c r="G2838">
        <v>26</v>
      </c>
      <c r="H2838">
        <v>56.3</v>
      </c>
      <c r="I2838" t="s">
        <v>24</v>
      </c>
      <c r="J2838">
        <v>20</v>
      </c>
      <c r="K2838">
        <v>15</v>
      </c>
      <c r="L2838">
        <v>26</v>
      </c>
      <c r="M2838">
        <v>20</v>
      </c>
      <c r="N2838">
        <v>5.93</v>
      </c>
      <c r="P2838">
        <v>0.3</v>
      </c>
      <c r="R2838">
        <v>0.1</v>
      </c>
      <c r="X2838" t="s">
        <v>557</v>
      </c>
      <c r="Y2838">
        <v>2837</v>
      </c>
      <c r="Z2838" s="1">
        <v>0.3103738425925926</v>
      </c>
      <c r="AA2838" t="s">
        <v>8764</v>
      </c>
      <c r="AB2838">
        <v>-5.0000000000000001E-3</v>
      </c>
      <c r="AC2838">
        <v>-1.9E-2</v>
      </c>
      <c r="AD2838">
        <v>5.93</v>
      </c>
      <c r="AE2838" t="s">
        <v>557</v>
      </c>
    </row>
    <row r="2839" spans="1:32" x14ac:dyDescent="0.2">
      <c r="A2839">
        <v>2838</v>
      </c>
      <c r="C2839">
        <v>58580</v>
      </c>
      <c r="D2839">
        <v>134658</v>
      </c>
      <c r="F2839">
        <v>7</v>
      </c>
      <c r="G2839">
        <v>26</v>
      </c>
      <c r="H2839">
        <v>3.5</v>
      </c>
      <c r="I2839" t="s">
        <v>26</v>
      </c>
      <c r="J2839">
        <v>4</v>
      </c>
      <c r="K2839">
        <v>32</v>
      </c>
      <c r="L2839">
        <v>15</v>
      </c>
      <c r="M2839">
        <v>-4</v>
      </c>
      <c r="N2839">
        <v>6.76</v>
      </c>
      <c r="P2839">
        <v>-0.01</v>
      </c>
      <c r="R2839">
        <v>-0.11</v>
      </c>
      <c r="X2839" t="s">
        <v>123</v>
      </c>
      <c r="Y2839">
        <v>2838</v>
      </c>
      <c r="Z2839" s="1">
        <v>0.30976273148148148</v>
      </c>
      <c r="AA2839" t="s">
        <v>8765</v>
      </c>
      <c r="AB2839">
        <v>8.9999999999999993E-3</v>
      </c>
      <c r="AC2839">
        <v>-1.7999999999999999E-2</v>
      </c>
      <c r="AD2839">
        <v>6.76</v>
      </c>
      <c r="AE2839" t="s">
        <v>123</v>
      </c>
    </row>
    <row r="2840" spans="1:32" x14ac:dyDescent="0.2">
      <c r="A2840">
        <v>2839</v>
      </c>
      <c r="C2840">
        <v>58585</v>
      </c>
      <c r="D2840">
        <v>173691</v>
      </c>
      <c r="F2840">
        <v>7</v>
      </c>
      <c r="G2840">
        <v>25</v>
      </c>
      <c r="H2840">
        <v>19.899999999999999</v>
      </c>
      <c r="I2840" t="s">
        <v>26</v>
      </c>
      <c r="J2840">
        <v>21</v>
      </c>
      <c r="K2840">
        <v>58</v>
      </c>
      <c r="L2840">
        <v>58</v>
      </c>
      <c r="M2840">
        <v>-21</v>
      </c>
      <c r="N2840">
        <v>6.05</v>
      </c>
      <c r="P2840">
        <v>0.23</v>
      </c>
      <c r="X2840" t="s">
        <v>1659</v>
      </c>
      <c r="Y2840">
        <v>2839</v>
      </c>
      <c r="Z2840" s="1">
        <v>0.30925810185185182</v>
      </c>
      <c r="AA2840" t="s">
        <v>8766</v>
      </c>
      <c r="AB2840">
        <v>-0.01</v>
      </c>
      <c r="AC2840">
        <v>3.0000000000000001E-3</v>
      </c>
      <c r="AD2840">
        <v>6.05</v>
      </c>
      <c r="AE2840" t="s">
        <v>8767</v>
      </c>
      <c r="AF2840" t="s">
        <v>36</v>
      </c>
    </row>
    <row r="2841" spans="1:32" x14ac:dyDescent="0.2">
      <c r="A2841">
        <v>2840</v>
      </c>
      <c r="C2841">
        <v>58599</v>
      </c>
      <c r="D2841">
        <v>96901</v>
      </c>
      <c r="F2841">
        <v>7</v>
      </c>
      <c r="G2841">
        <v>26</v>
      </c>
      <c r="H2841">
        <v>41.3</v>
      </c>
      <c r="I2841" t="s">
        <v>24</v>
      </c>
      <c r="J2841">
        <v>11</v>
      </c>
      <c r="K2841">
        <v>0</v>
      </c>
      <c r="L2841">
        <v>33</v>
      </c>
      <c r="M2841">
        <v>11</v>
      </c>
      <c r="N2841">
        <v>6.41</v>
      </c>
      <c r="P2841">
        <v>-0.13</v>
      </c>
      <c r="R2841">
        <v>-0.46</v>
      </c>
      <c r="X2841" t="s">
        <v>3139</v>
      </c>
      <c r="Y2841">
        <v>2840</v>
      </c>
      <c r="Z2841" s="1">
        <v>0.31020023148148151</v>
      </c>
      <c r="AA2841" t="s">
        <v>8768</v>
      </c>
      <c r="AB2841">
        <v>8.9999999999999993E-3</v>
      </c>
      <c r="AC2841">
        <v>-2E-3</v>
      </c>
      <c r="AD2841">
        <v>6.41</v>
      </c>
      <c r="AE2841" t="s">
        <v>3139</v>
      </c>
    </row>
    <row r="2842" spans="1:32" x14ac:dyDescent="0.2">
      <c r="A2842">
        <v>2841</v>
      </c>
      <c r="C2842">
        <v>58612</v>
      </c>
      <c r="D2842">
        <v>173697</v>
      </c>
      <c r="F2842">
        <v>7</v>
      </c>
      <c r="G2842">
        <v>25</v>
      </c>
      <c r="H2842">
        <v>25.3</v>
      </c>
      <c r="I2842" t="s">
        <v>26</v>
      </c>
      <c r="J2842">
        <v>25</v>
      </c>
      <c r="K2842">
        <v>13</v>
      </c>
      <c r="L2842">
        <v>4</v>
      </c>
      <c r="M2842">
        <v>-25</v>
      </c>
      <c r="N2842">
        <v>5.78</v>
      </c>
      <c r="P2842">
        <v>-0.1</v>
      </c>
      <c r="R2842">
        <v>-0.39</v>
      </c>
      <c r="X2842" t="s">
        <v>112</v>
      </c>
      <c r="Y2842">
        <v>2841</v>
      </c>
      <c r="Z2842" s="1">
        <v>0.30932060185185184</v>
      </c>
      <c r="AA2842" t="s">
        <v>8769</v>
      </c>
      <c r="AB2842">
        <v>-5.0000000000000001E-3</v>
      </c>
      <c r="AC2842">
        <v>-2E-3</v>
      </c>
      <c r="AD2842">
        <v>5.78</v>
      </c>
      <c r="AE2842" t="s">
        <v>112</v>
      </c>
    </row>
    <row r="2843" spans="1:32" x14ac:dyDescent="0.2">
      <c r="A2843">
        <v>2842</v>
      </c>
      <c r="C2843">
        <v>58634</v>
      </c>
      <c r="D2843">
        <v>197974</v>
      </c>
      <c r="F2843">
        <v>7</v>
      </c>
      <c r="G2843">
        <v>24</v>
      </c>
      <c r="H2843">
        <v>47.2</v>
      </c>
      <c r="I2843" t="s">
        <v>26</v>
      </c>
      <c r="J2843">
        <v>37</v>
      </c>
      <c r="K2843">
        <v>17</v>
      </c>
      <c r="L2843">
        <v>24</v>
      </c>
      <c r="M2843">
        <v>-37</v>
      </c>
      <c r="N2843">
        <v>6.97</v>
      </c>
      <c r="P2843">
        <v>0.22</v>
      </c>
      <c r="R2843">
        <v>0.15</v>
      </c>
      <c r="X2843" t="s">
        <v>1660</v>
      </c>
      <c r="Y2843">
        <v>2842</v>
      </c>
      <c r="Z2843" s="1">
        <v>0.30887962962962962</v>
      </c>
      <c r="AA2843" t="s">
        <v>8770</v>
      </c>
      <c r="AB2843">
        <v>1.6E-2</v>
      </c>
      <c r="AC2843">
        <v>8.9999999999999993E-3</v>
      </c>
      <c r="AD2843">
        <v>6.97</v>
      </c>
      <c r="AE2843" t="s">
        <v>1660</v>
      </c>
    </row>
    <row r="2844" spans="1:32" x14ac:dyDescent="0.2">
      <c r="A2844">
        <v>2843</v>
      </c>
      <c r="C2844">
        <v>58635</v>
      </c>
      <c r="D2844">
        <v>197975</v>
      </c>
      <c r="F2844">
        <v>7</v>
      </c>
      <c r="G2844">
        <v>24</v>
      </c>
      <c r="H2844">
        <v>47.3</v>
      </c>
      <c r="I2844" t="s">
        <v>26</v>
      </c>
      <c r="J2844">
        <v>37</v>
      </c>
      <c r="K2844">
        <v>17</v>
      </c>
      <c r="L2844">
        <v>27</v>
      </c>
      <c r="M2844">
        <v>-37</v>
      </c>
      <c r="N2844">
        <v>6.84</v>
      </c>
      <c r="P2844">
        <v>0.27</v>
      </c>
      <c r="R2844">
        <v>0.15</v>
      </c>
      <c r="X2844" t="s">
        <v>1660</v>
      </c>
      <c r="Y2844">
        <v>2843</v>
      </c>
      <c r="Z2844" s="1">
        <v>0.30888078703703703</v>
      </c>
      <c r="AA2844" t="s">
        <v>8771</v>
      </c>
      <c r="AB2844">
        <v>-0.02</v>
      </c>
      <c r="AC2844">
        <v>4.3999999999999997E-2</v>
      </c>
      <c r="AD2844">
        <v>6.84</v>
      </c>
      <c r="AE2844" t="s">
        <v>1660</v>
      </c>
    </row>
    <row r="2845" spans="1:32" x14ac:dyDescent="0.2">
      <c r="A2845">
        <v>2844</v>
      </c>
      <c r="C2845">
        <v>58661</v>
      </c>
      <c r="D2845">
        <v>41797</v>
      </c>
      <c r="F2845">
        <v>7</v>
      </c>
      <c r="G2845">
        <v>28</v>
      </c>
      <c r="H2845">
        <v>51.6</v>
      </c>
      <c r="I2845" t="s">
        <v>24</v>
      </c>
      <c r="J2845">
        <v>48</v>
      </c>
      <c r="K2845">
        <v>11</v>
      </c>
      <c r="L2845">
        <v>2</v>
      </c>
      <c r="M2845">
        <v>48</v>
      </c>
      <c r="N2845">
        <v>5.72</v>
      </c>
      <c r="P2845">
        <v>-0.1</v>
      </c>
      <c r="R2845">
        <v>-0.41</v>
      </c>
      <c r="X2845" t="s">
        <v>2839</v>
      </c>
      <c r="Y2845">
        <v>2844</v>
      </c>
      <c r="Z2845" s="1">
        <v>0.31170833333333331</v>
      </c>
      <c r="AA2845" t="s">
        <v>8772</v>
      </c>
      <c r="AB2845">
        <v>7.0000000000000001E-3</v>
      </c>
      <c r="AC2845">
        <v>-4.9000000000000002E-2</v>
      </c>
      <c r="AD2845">
        <v>5.72</v>
      </c>
      <c r="AE2845" t="s">
        <v>2419</v>
      </c>
      <c r="AF2845" t="s">
        <v>36</v>
      </c>
    </row>
    <row r="2846" spans="1:32" x14ac:dyDescent="0.2">
      <c r="A2846">
        <v>2845</v>
      </c>
      <c r="B2846" t="s">
        <v>1661</v>
      </c>
      <c r="C2846">
        <v>58715</v>
      </c>
      <c r="D2846">
        <v>115456</v>
      </c>
      <c r="E2846" t="s">
        <v>1662</v>
      </c>
      <c r="F2846">
        <v>7</v>
      </c>
      <c r="G2846">
        <v>27</v>
      </c>
      <c r="H2846">
        <v>9</v>
      </c>
      <c r="I2846" t="s">
        <v>24</v>
      </c>
      <c r="J2846">
        <v>8</v>
      </c>
      <c r="K2846">
        <v>17</v>
      </c>
      <c r="L2846">
        <v>22</v>
      </c>
      <c r="M2846">
        <v>8</v>
      </c>
      <c r="N2846">
        <v>2.9</v>
      </c>
      <c r="P2846">
        <v>-0.09</v>
      </c>
      <c r="R2846">
        <v>-0.28000000000000003</v>
      </c>
      <c r="T2846">
        <v>-0.06</v>
      </c>
      <c r="X2846" t="s">
        <v>1663</v>
      </c>
      <c r="Y2846">
        <v>2845</v>
      </c>
      <c r="Z2846" s="1">
        <v>0.3105208333333333</v>
      </c>
      <c r="AA2846" t="s">
        <v>8773</v>
      </c>
      <c r="AB2846">
        <v>-5.1999999999999998E-2</v>
      </c>
      <c r="AC2846">
        <v>-3.7999999999999999E-2</v>
      </c>
      <c r="AD2846">
        <v>2.9</v>
      </c>
      <c r="AE2846" t="s">
        <v>1663</v>
      </c>
    </row>
    <row r="2847" spans="1:32" x14ac:dyDescent="0.2">
      <c r="A2847">
        <v>2846</v>
      </c>
      <c r="B2847" t="s">
        <v>1664</v>
      </c>
      <c r="C2847">
        <v>58728</v>
      </c>
      <c r="D2847">
        <v>79403</v>
      </c>
      <c r="F2847">
        <v>7</v>
      </c>
      <c r="G2847">
        <v>27</v>
      </c>
      <c r="H2847">
        <v>44.4</v>
      </c>
      <c r="I2847" t="s">
        <v>24</v>
      </c>
      <c r="J2847">
        <v>21</v>
      </c>
      <c r="K2847">
        <v>26</v>
      </c>
      <c r="L2847">
        <v>42</v>
      </c>
      <c r="M2847">
        <v>21</v>
      </c>
      <c r="N2847">
        <v>5.22</v>
      </c>
      <c r="P2847">
        <v>0.39</v>
      </c>
      <c r="R2847">
        <v>-0.04</v>
      </c>
      <c r="X2847" t="s">
        <v>1665</v>
      </c>
      <c r="Y2847">
        <v>2846</v>
      </c>
      <c r="Z2847" s="1">
        <v>0.31093055555555554</v>
      </c>
      <c r="AA2847" t="s">
        <v>8774</v>
      </c>
      <c r="AB2847">
        <v>-5.8000000000000003E-2</v>
      </c>
      <c r="AC2847">
        <v>-0.121</v>
      </c>
      <c r="AD2847">
        <v>5.22</v>
      </c>
      <c r="AE2847" t="s">
        <v>6027</v>
      </c>
      <c r="AF2847" t="s">
        <v>36</v>
      </c>
    </row>
    <row r="2848" spans="1:32" x14ac:dyDescent="0.2">
      <c r="A2848">
        <v>2847</v>
      </c>
      <c r="C2848">
        <v>58766</v>
      </c>
      <c r="D2848">
        <v>197986</v>
      </c>
      <c r="E2848" t="s">
        <v>30</v>
      </c>
      <c r="F2848">
        <v>7</v>
      </c>
      <c r="G2848">
        <v>25</v>
      </c>
      <c r="H2848">
        <v>43</v>
      </c>
      <c r="I2848" t="s">
        <v>26</v>
      </c>
      <c r="J2848">
        <v>31</v>
      </c>
      <c r="K2848">
        <v>44</v>
      </c>
      <c r="L2848">
        <v>19</v>
      </c>
      <c r="M2848">
        <v>-31</v>
      </c>
      <c r="N2848">
        <v>6.31</v>
      </c>
      <c r="P2848">
        <v>-0.17</v>
      </c>
      <c r="R2848">
        <v>-0.7</v>
      </c>
      <c r="X2848" t="s">
        <v>82</v>
      </c>
      <c r="Y2848">
        <v>2847</v>
      </c>
      <c r="Z2848" s="1">
        <v>0.30952546296296296</v>
      </c>
      <c r="AA2848" t="s">
        <v>8775</v>
      </c>
      <c r="AB2848">
        <v>0</v>
      </c>
      <c r="AC2848">
        <v>7.0000000000000001E-3</v>
      </c>
      <c r="AD2848">
        <v>6.31</v>
      </c>
      <c r="AE2848" t="s">
        <v>82</v>
      </c>
    </row>
    <row r="2849" spans="1:32" x14ac:dyDescent="0.2">
      <c r="A2849">
        <v>2848</v>
      </c>
      <c r="C2849">
        <v>58805</v>
      </c>
      <c r="D2849">
        <v>258460</v>
      </c>
      <c r="F2849">
        <v>6</v>
      </c>
      <c r="G2849">
        <v>46</v>
      </c>
      <c r="H2849">
        <v>58.7</v>
      </c>
      <c r="I2849" t="s">
        <v>26</v>
      </c>
      <c r="J2849">
        <v>87</v>
      </c>
      <c r="K2849">
        <v>1</v>
      </c>
      <c r="L2849">
        <v>30</v>
      </c>
      <c r="M2849">
        <v>-87</v>
      </c>
      <c r="N2849">
        <v>6.47</v>
      </c>
      <c r="P2849">
        <v>0.42</v>
      </c>
      <c r="R2849">
        <v>-7.0000000000000007E-2</v>
      </c>
      <c r="X2849" t="s">
        <v>266</v>
      </c>
      <c r="Y2849">
        <v>2848</v>
      </c>
      <c r="Z2849" s="1">
        <v>0.2826238425925926</v>
      </c>
      <c r="AA2849" t="s">
        <v>8776</v>
      </c>
      <c r="AB2849">
        <v>6.0000000000000001E-3</v>
      </c>
      <c r="AC2849">
        <v>4.0000000000000001E-3</v>
      </c>
      <c r="AD2849">
        <v>6.47</v>
      </c>
      <c r="AE2849" t="s">
        <v>266</v>
      </c>
    </row>
    <row r="2850" spans="1:32" x14ac:dyDescent="0.2">
      <c r="A2850">
        <v>2849</v>
      </c>
      <c r="B2850" t="s">
        <v>1666</v>
      </c>
      <c r="C2850">
        <v>58855</v>
      </c>
      <c r="D2850">
        <v>41808</v>
      </c>
      <c r="F2850">
        <v>7</v>
      </c>
      <c r="G2850">
        <v>29</v>
      </c>
      <c r="H2850">
        <v>56</v>
      </c>
      <c r="I2850" t="s">
        <v>24</v>
      </c>
      <c r="J2850">
        <v>49</v>
      </c>
      <c r="K2850">
        <v>40</v>
      </c>
      <c r="L2850">
        <v>21</v>
      </c>
      <c r="M2850">
        <v>49</v>
      </c>
      <c r="N2850">
        <v>5.36</v>
      </c>
      <c r="P2850">
        <v>0.45</v>
      </c>
      <c r="R2850">
        <v>-0.06</v>
      </c>
      <c r="X2850" t="s">
        <v>204</v>
      </c>
      <c r="Y2850">
        <v>2849</v>
      </c>
      <c r="Z2850" s="1">
        <v>0.31245370370370368</v>
      </c>
      <c r="AA2850" t="s">
        <v>8777</v>
      </c>
      <c r="AB2850">
        <v>0.114</v>
      </c>
      <c r="AC2850">
        <v>-0.08</v>
      </c>
      <c r="AD2850">
        <v>5.36</v>
      </c>
      <c r="AE2850" t="s">
        <v>204</v>
      </c>
    </row>
    <row r="2851" spans="1:32" x14ac:dyDescent="0.2">
      <c r="A2851">
        <v>2850</v>
      </c>
      <c r="C2851">
        <v>58907</v>
      </c>
      <c r="D2851">
        <v>173743</v>
      </c>
      <c r="F2851">
        <v>7</v>
      </c>
      <c r="G2851">
        <v>26</v>
      </c>
      <c r="H2851">
        <v>40.700000000000003</v>
      </c>
      <c r="I2851" t="s">
        <v>26</v>
      </c>
      <c r="J2851">
        <v>23</v>
      </c>
      <c r="K2851">
        <v>42</v>
      </c>
      <c r="L2851">
        <v>44</v>
      </c>
      <c r="M2851">
        <v>-23</v>
      </c>
      <c r="N2851">
        <v>6.56</v>
      </c>
      <c r="P2851">
        <v>0.01</v>
      </c>
      <c r="X2851" t="s">
        <v>1469</v>
      </c>
      <c r="Y2851">
        <v>2850</v>
      </c>
      <c r="Z2851" s="1">
        <v>0.31019328703703702</v>
      </c>
      <c r="AA2851" t="s">
        <v>8778</v>
      </c>
      <c r="AB2851">
        <v>-6.0000000000000001E-3</v>
      </c>
      <c r="AC2851">
        <v>2.3E-2</v>
      </c>
      <c r="AD2851">
        <v>6.56</v>
      </c>
      <c r="AE2851" t="s">
        <v>1469</v>
      </c>
    </row>
    <row r="2852" spans="1:32" x14ac:dyDescent="0.2">
      <c r="A2852">
        <v>2851</v>
      </c>
      <c r="B2852" t="s">
        <v>1667</v>
      </c>
      <c r="C2852">
        <v>58923</v>
      </c>
      <c r="D2852">
        <v>115477</v>
      </c>
      <c r="F2852">
        <v>7</v>
      </c>
      <c r="G2852">
        <v>28</v>
      </c>
      <c r="H2852">
        <v>2.1</v>
      </c>
      <c r="I2852" t="s">
        <v>24</v>
      </c>
      <c r="J2852">
        <v>6</v>
      </c>
      <c r="K2852">
        <v>56</v>
      </c>
      <c r="L2852">
        <v>31</v>
      </c>
      <c r="M2852">
        <v>6</v>
      </c>
      <c r="N2852">
        <v>5.25</v>
      </c>
      <c r="P2852">
        <v>0.22</v>
      </c>
      <c r="R2852">
        <v>0.17</v>
      </c>
      <c r="X2852" t="s">
        <v>423</v>
      </c>
      <c r="Y2852">
        <v>2851</v>
      </c>
      <c r="Z2852" s="1">
        <v>0.31113541666666666</v>
      </c>
      <c r="AA2852" t="s">
        <v>8779</v>
      </c>
      <c r="AB2852">
        <v>-4.0000000000000001E-3</v>
      </c>
      <c r="AC2852">
        <v>-4.3999999999999997E-2</v>
      </c>
      <c r="AD2852">
        <v>5.25</v>
      </c>
      <c r="AE2852" t="s">
        <v>423</v>
      </c>
    </row>
    <row r="2853" spans="1:32" x14ac:dyDescent="0.2">
      <c r="A2853">
        <v>2852</v>
      </c>
      <c r="B2853" t="s">
        <v>1668</v>
      </c>
      <c r="C2853">
        <v>58946</v>
      </c>
      <c r="D2853">
        <v>60118</v>
      </c>
      <c r="F2853">
        <v>7</v>
      </c>
      <c r="G2853">
        <v>29</v>
      </c>
      <c r="H2853">
        <v>6.7</v>
      </c>
      <c r="I2853" t="s">
        <v>24</v>
      </c>
      <c r="J2853">
        <v>31</v>
      </c>
      <c r="K2853">
        <v>47</v>
      </c>
      <c r="L2853">
        <v>4</v>
      </c>
      <c r="M2853">
        <v>31</v>
      </c>
      <c r="N2853">
        <v>4.18</v>
      </c>
      <c r="P2853">
        <v>0.32</v>
      </c>
      <c r="R2853">
        <v>-0.03</v>
      </c>
      <c r="T2853">
        <v>0.19</v>
      </c>
      <c r="X2853" t="s">
        <v>264</v>
      </c>
      <c r="Y2853">
        <v>2852</v>
      </c>
      <c r="Z2853" s="1">
        <v>0.31188310185185186</v>
      </c>
      <c r="AA2853" t="s">
        <v>8780</v>
      </c>
      <c r="AB2853">
        <v>0.155</v>
      </c>
      <c r="AC2853">
        <v>0.17499999999999999</v>
      </c>
      <c r="AD2853">
        <v>4.18</v>
      </c>
      <c r="AE2853" t="s">
        <v>264</v>
      </c>
    </row>
    <row r="2854" spans="1:32" x14ac:dyDescent="0.2">
      <c r="A2854">
        <v>2853</v>
      </c>
      <c r="C2854">
        <v>58954</v>
      </c>
      <c r="D2854">
        <v>152894</v>
      </c>
      <c r="F2854">
        <v>7</v>
      </c>
      <c r="G2854">
        <v>27</v>
      </c>
      <c r="H2854">
        <v>8</v>
      </c>
      <c r="I2854" t="s">
        <v>26</v>
      </c>
      <c r="J2854">
        <v>17</v>
      </c>
      <c r="K2854">
        <v>51</v>
      </c>
      <c r="L2854">
        <v>52</v>
      </c>
      <c r="M2854">
        <v>-17</v>
      </c>
      <c r="N2854">
        <v>5.63</v>
      </c>
      <c r="P2854">
        <v>0.32</v>
      </c>
      <c r="X2854" t="s">
        <v>1669</v>
      </c>
      <c r="Y2854">
        <v>2853</v>
      </c>
      <c r="Z2854" s="1">
        <v>0.31050925925925926</v>
      </c>
      <c r="AA2854" t="s">
        <v>8781</v>
      </c>
      <c r="AB2854">
        <v>2E-3</v>
      </c>
      <c r="AC2854">
        <v>1.4999999999999999E-2</v>
      </c>
      <c r="AD2854">
        <v>5.63</v>
      </c>
      <c r="AE2854" t="s">
        <v>1669</v>
      </c>
    </row>
    <row r="2855" spans="1:32" x14ac:dyDescent="0.2">
      <c r="A2855">
        <v>2854</v>
      </c>
      <c r="B2855" t="s">
        <v>1670</v>
      </c>
      <c r="C2855">
        <v>58972</v>
      </c>
      <c r="D2855">
        <v>115478</v>
      </c>
      <c r="F2855">
        <v>7</v>
      </c>
      <c r="G2855">
        <v>28</v>
      </c>
      <c r="H2855">
        <v>9.8000000000000007</v>
      </c>
      <c r="I2855" t="s">
        <v>24</v>
      </c>
      <c r="J2855">
        <v>8</v>
      </c>
      <c r="K2855">
        <v>55</v>
      </c>
      <c r="L2855">
        <v>32</v>
      </c>
      <c r="M2855">
        <v>8</v>
      </c>
      <c r="N2855">
        <v>4.32</v>
      </c>
      <c r="P2855">
        <v>1.43</v>
      </c>
      <c r="R2855">
        <v>1.54</v>
      </c>
      <c r="T2855">
        <v>0.79</v>
      </c>
      <c r="X2855" t="s">
        <v>1671</v>
      </c>
      <c r="Y2855">
        <v>2854</v>
      </c>
      <c r="Z2855" s="1">
        <v>0.31122453703703706</v>
      </c>
      <c r="AA2855" t="s">
        <v>8782</v>
      </c>
      <c r="AB2855">
        <v>-6.2E-2</v>
      </c>
      <c r="AC2855">
        <v>1.7000000000000001E-2</v>
      </c>
      <c r="AD2855">
        <v>4.32</v>
      </c>
      <c r="AE2855" t="s">
        <v>5995</v>
      </c>
      <c r="AF2855" t="s">
        <v>36</v>
      </c>
    </row>
    <row r="2856" spans="1:32" x14ac:dyDescent="0.2">
      <c r="A2856">
        <v>2855</v>
      </c>
      <c r="C2856">
        <v>58978</v>
      </c>
      <c r="D2856">
        <v>173752</v>
      </c>
      <c r="E2856" t="s">
        <v>1672</v>
      </c>
      <c r="F2856">
        <v>7</v>
      </c>
      <c r="G2856">
        <v>26</v>
      </c>
      <c r="H2856">
        <v>59.4</v>
      </c>
      <c r="I2856" t="s">
        <v>26</v>
      </c>
      <c r="J2856">
        <v>23</v>
      </c>
      <c r="K2856">
        <v>5</v>
      </c>
      <c r="L2856">
        <v>10</v>
      </c>
      <c r="M2856">
        <v>-23</v>
      </c>
      <c r="N2856">
        <v>5.61</v>
      </c>
      <c r="P2856">
        <v>-0.13</v>
      </c>
      <c r="R2856">
        <v>-0.98</v>
      </c>
      <c r="T2856">
        <v>-0.03</v>
      </c>
      <c r="X2856" t="s">
        <v>1673</v>
      </c>
      <c r="Y2856">
        <v>2855</v>
      </c>
      <c r="Z2856" s="1">
        <v>0.31040972222222224</v>
      </c>
      <c r="AA2856" t="s">
        <v>8783</v>
      </c>
      <c r="AB2856">
        <v>-1.2E-2</v>
      </c>
      <c r="AC2856">
        <v>4.0000000000000001E-3</v>
      </c>
      <c r="AD2856">
        <v>5.61</v>
      </c>
      <c r="AE2856" t="s">
        <v>8784</v>
      </c>
      <c r="AF2856" t="s">
        <v>36</v>
      </c>
    </row>
    <row r="2857" spans="1:32" x14ac:dyDescent="0.2">
      <c r="A2857">
        <v>2856</v>
      </c>
      <c r="C2857">
        <v>59026</v>
      </c>
      <c r="D2857">
        <v>198000</v>
      </c>
      <c r="F2857">
        <v>7</v>
      </c>
      <c r="G2857">
        <v>26</v>
      </c>
      <c r="H2857">
        <v>42.3</v>
      </c>
      <c r="I2857" t="s">
        <v>26</v>
      </c>
      <c r="J2857">
        <v>34</v>
      </c>
      <c r="K2857">
        <v>8</v>
      </c>
      <c r="L2857">
        <v>27</v>
      </c>
      <c r="M2857">
        <v>-34</v>
      </c>
      <c r="N2857">
        <v>5.9</v>
      </c>
      <c r="P2857">
        <v>-0.17</v>
      </c>
      <c r="R2857">
        <v>-0.68</v>
      </c>
      <c r="X2857" t="s">
        <v>2416</v>
      </c>
      <c r="Y2857">
        <v>2856</v>
      </c>
      <c r="Z2857" s="1">
        <v>0.31021180555555555</v>
      </c>
      <c r="AA2857" t="s">
        <v>8785</v>
      </c>
      <c r="AB2857">
        <v>-2.7E-2</v>
      </c>
      <c r="AC2857">
        <v>0</v>
      </c>
      <c r="AD2857">
        <v>5.9</v>
      </c>
      <c r="AE2857" t="s">
        <v>7045</v>
      </c>
    </row>
    <row r="2858" spans="1:32" x14ac:dyDescent="0.2">
      <c r="A2858">
        <v>2857</v>
      </c>
      <c r="B2858" t="s">
        <v>1674</v>
      </c>
      <c r="C2858">
        <v>59037</v>
      </c>
      <c r="D2858">
        <v>79427</v>
      </c>
      <c r="F2858">
        <v>7</v>
      </c>
      <c r="G2858">
        <v>29</v>
      </c>
      <c r="H2858">
        <v>20.399999999999999</v>
      </c>
      <c r="I2858" t="s">
        <v>24</v>
      </c>
      <c r="J2858">
        <v>28</v>
      </c>
      <c r="K2858">
        <v>7</v>
      </c>
      <c r="L2858">
        <v>5</v>
      </c>
      <c r="M2858">
        <v>28</v>
      </c>
      <c r="N2858">
        <v>5.05</v>
      </c>
      <c r="P2858">
        <v>0.11</v>
      </c>
      <c r="R2858">
        <v>0.12</v>
      </c>
      <c r="X2858" t="s">
        <v>310</v>
      </c>
      <c r="Y2858">
        <v>2857</v>
      </c>
      <c r="Z2858" s="1">
        <v>0.31204166666666666</v>
      </c>
      <c r="AA2858" t="s">
        <v>8786</v>
      </c>
      <c r="AB2858">
        <v>-4.1000000000000002E-2</v>
      </c>
      <c r="AC2858">
        <v>-5.6000000000000001E-2</v>
      </c>
      <c r="AD2858">
        <v>5.05</v>
      </c>
      <c r="AE2858" t="s">
        <v>310</v>
      </c>
    </row>
    <row r="2859" spans="1:32" x14ac:dyDescent="0.2">
      <c r="A2859">
        <v>2858</v>
      </c>
      <c r="C2859">
        <v>59059</v>
      </c>
      <c r="D2859">
        <v>96930</v>
      </c>
      <c r="F2859">
        <v>7</v>
      </c>
      <c r="G2859">
        <v>28</v>
      </c>
      <c r="H2859">
        <v>47.3</v>
      </c>
      <c r="I2859" t="s">
        <v>24</v>
      </c>
      <c r="J2859">
        <v>15</v>
      </c>
      <c r="K2859">
        <v>6</v>
      </c>
      <c r="L2859">
        <v>34</v>
      </c>
      <c r="M2859">
        <v>15</v>
      </c>
      <c r="N2859">
        <v>6.22</v>
      </c>
      <c r="P2859">
        <v>-0.05</v>
      </c>
      <c r="R2859">
        <v>-0.11</v>
      </c>
      <c r="X2859" t="s">
        <v>153</v>
      </c>
      <c r="Y2859">
        <v>2858</v>
      </c>
      <c r="Z2859" s="1">
        <v>0.3116585648148148</v>
      </c>
      <c r="AA2859" t="s">
        <v>8787</v>
      </c>
      <c r="AB2859">
        <v>4.0000000000000001E-3</v>
      </c>
      <c r="AC2859">
        <v>-2.5000000000000001E-2</v>
      </c>
      <c r="AD2859">
        <v>6.22</v>
      </c>
      <c r="AE2859" t="s">
        <v>153</v>
      </c>
    </row>
    <row r="2860" spans="1:32" x14ac:dyDescent="0.2">
      <c r="A2860">
        <v>2859</v>
      </c>
      <c r="C2860">
        <v>59067</v>
      </c>
      <c r="D2860">
        <v>152909</v>
      </c>
      <c r="E2860">
        <v>3600</v>
      </c>
      <c r="F2860">
        <v>7</v>
      </c>
      <c r="G2860">
        <v>27</v>
      </c>
      <c r="H2860">
        <v>51.7</v>
      </c>
      <c r="I2860" t="s">
        <v>26</v>
      </c>
      <c r="J2860">
        <v>11</v>
      </c>
      <c r="K2860">
        <v>33</v>
      </c>
      <c r="L2860">
        <v>25</v>
      </c>
      <c r="M2860">
        <v>-11</v>
      </c>
      <c r="N2860">
        <v>5.79</v>
      </c>
      <c r="P2860">
        <v>0.57999999999999996</v>
      </c>
      <c r="R2860">
        <v>-0.21</v>
      </c>
      <c r="X2860" t="s">
        <v>1675</v>
      </c>
      <c r="Y2860">
        <v>2859</v>
      </c>
      <c r="Z2860" s="1">
        <v>0.31101504629629628</v>
      </c>
      <c r="AA2860" t="s">
        <v>8788</v>
      </c>
      <c r="AB2860">
        <v>-4.0000000000000001E-3</v>
      </c>
      <c r="AC2860">
        <v>-1E-3</v>
      </c>
      <c r="AD2860">
        <v>5.79</v>
      </c>
      <c r="AE2860" t="s">
        <v>8789</v>
      </c>
      <c r="AF2860" t="s">
        <v>36</v>
      </c>
    </row>
    <row r="2861" spans="1:32" x14ac:dyDescent="0.2">
      <c r="A2861">
        <v>2860</v>
      </c>
      <c r="C2861">
        <v>59136</v>
      </c>
      <c r="D2861">
        <v>173778</v>
      </c>
      <c r="F2861">
        <v>7</v>
      </c>
      <c r="G2861">
        <v>27</v>
      </c>
      <c r="H2861">
        <v>42.9</v>
      </c>
      <c r="I2861" t="s">
        <v>26</v>
      </c>
      <c r="J2861">
        <v>22</v>
      </c>
      <c r="K2861">
        <v>51</v>
      </c>
      <c r="L2861">
        <v>35</v>
      </c>
      <c r="M2861">
        <v>-22</v>
      </c>
      <c r="N2861">
        <v>5.95</v>
      </c>
      <c r="P2861">
        <v>-0.09</v>
      </c>
      <c r="R2861">
        <v>-0.41</v>
      </c>
      <c r="X2861" t="s">
        <v>1676</v>
      </c>
      <c r="Y2861">
        <v>2860</v>
      </c>
      <c r="Z2861" s="1">
        <v>0.31091319444444443</v>
      </c>
      <c r="AA2861" t="s">
        <v>8790</v>
      </c>
      <c r="AB2861">
        <v>-5.0000000000000001E-3</v>
      </c>
      <c r="AC2861">
        <v>-1.7000000000000001E-2</v>
      </c>
      <c r="AD2861">
        <v>5.95</v>
      </c>
      <c r="AE2861" t="s">
        <v>1676</v>
      </c>
    </row>
    <row r="2862" spans="1:32" x14ac:dyDescent="0.2">
      <c r="A2862">
        <v>2861</v>
      </c>
      <c r="B2862" t="s">
        <v>1677</v>
      </c>
      <c r="C2862">
        <v>59148</v>
      </c>
      <c r="D2862">
        <v>79434</v>
      </c>
      <c r="F2862">
        <v>7</v>
      </c>
      <c r="G2862">
        <v>29</v>
      </c>
      <c r="H2862">
        <v>48.7</v>
      </c>
      <c r="I2862" t="s">
        <v>24</v>
      </c>
      <c r="J2862">
        <v>27</v>
      </c>
      <c r="K2862">
        <v>54</v>
      </c>
      <c r="L2862">
        <v>58</v>
      </c>
      <c r="M2862">
        <v>27</v>
      </c>
      <c r="N2862">
        <v>5.01</v>
      </c>
      <c r="P2862">
        <v>1.1100000000000001</v>
      </c>
      <c r="R2862">
        <v>1.03</v>
      </c>
      <c r="T2862">
        <v>0.37</v>
      </c>
      <c r="U2862" t="s">
        <v>93</v>
      </c>
      <c r="X2862" t="s">
        <v>125</v>
      </c>
      <c r="Y2862">
        <v>2861</v>
      </c>
      <c r="Z2862" s="1">
        <v>0.31236921296296299</v>
      </c>
      <c r="AA2862" t="s">
        <v>8791</v>
      </c>
      <c r="AB2862">
        <v>-3.4000000000000002E-2</v>
      </c>
      <c r="AC2862">
        <v>-2.4E-2</v>
      </c>
      <c r="AD2862">
        <v>5.01</v>
      </c>
      <c r="AE2862" t="s">
        <v>125</v>
      </c>
    </row>
    <row r="2863" spans="1:32" x14ac:dyDescent="0.2">
      <c r="A2863">
        <v>2862</v>
      </c>
      <c r="C2863">
        <v>59219</v>
      </c>
      <c r="D2863">
        <v>235192</v>
      </c>
      <c r="F2863">
        <v>7</v>
      </c>
      <c r="G2863">
        <v>26</v>
      </c>
      <c r="H2863">
        <v>21.9</v>
      </c>
      <c r="I2863" t="s">
        <v>26</v>
      </c>
      <c r="J2863">
        <v>51</v>
      </c>
      <c r="K2863">
        <v>1</v>
      </c>
      <c r="L2863">
        <v>6</v>
      </c>
      <c r="M2863">
        <v>-51</v>
      </c>
      <c r="N2863">
        <v>5.0999999999999996</v>
      </c>
      <c r="P2863">
        <v>1.06</v>
      </c>
      <c r="X2863" t="s">
        <v>54</v>
      </c>
      <c r="Y2863">
        <v>2862</v>
      </c>
      <c r="Z2863" s="1">
        <v>0.30997569444444445</v>
      </c>
      <c r="AA2863" t="s">
        <v>8792</v>
      </c>
      <c r="AB2863">
        <v>1E-3</v>
      </c>
      <c r="AC2863">
        <v>8.0000000000000002E-3</v>
      </c>
      <c r="AD2863">
        <v>5.0999999999999996</v>
      </c>
      <c r="AE2863" t="s">
        <v>54</v>
      </c>
    </row>
    <row r="2864" spans="1:32" x14ac:dyDescent="0.2">
      <c r="A2864">
        <v>2863</v>
      </c>
      <c r="C2864">
        <v>59256</v>
      </c>
      <c r="D2864">
        <v>173799</v>
      </c>
      <c r="E2864" t="s">
        <v>30</v>
      </c>
      <c r="F2864">
        <v>7</v>
      </c>
      <c r="G2864">
        <v>27</v>
      </c>
      <c r="H2864">
        <v>59.2</v>
      </c>
      <c r="I2864" t="s">
        <v>26</v>
      </c>
      <c r="J2864">
        <v>29</v>
      </c>
      <c r="K2864">
        <v>9</v>
      </c>
      <c r="L2864">
        <v>21</v>
      </c>
      <c r="M2864">
        <v>-29</v>
      </c>
      <c r="N2864">
        <v>5.54</v>
      </c>
      <c r="P2864">
        <v>-0.08</v>
      </c>
      <c r="R2864">
        <v>-0.15</v>
      </c>
      <c r="X2864" t="s">
        <v>1678</v>
      </c>
      <c r="Y2864">
        <v>2863</v>
      </c>
      <c r="Z2864" s="1">
        <v>0.31110185185185185</v>
      </c>
      <c r="AA2864" t="s">
        <v>8793</v>
      </c>
      <c r="AB2864">
        <v>-6.0000000000000001E-3</v>
      </c>
      <c r="AC2864">
        <v>8.0000000000000002E-3</v>
      </c>
      <c r="AD2864">
        <v>5.54</v>
      </c>
      <c r="AE2864" t="s">
        <v>6551</v>
      </c>
      <c r="AF2864" t="s">
        <v>36</v>
      </c>
    </row>
    <row r="2865" spans="1:32" x14ac:dyDescent="0.2">
      <c r="A2865">
        <v>2864</v>
      </c>
      <c r="B2865" t="s">
        <v>1679</v>
      </c>
      <c r="C2865">
        <v>59294</v>
      </c>
      <c r="D2865">
        <v>96952</v>
      </c>
      <c r="E2865">
        <v>3609</v>
      </c>
      <c r="F2865">
        <v>7</v>
      </c>
      <c r="G2865">
        <v>29</v>
      </c>
      <c r="H2865">
        <v>47.8</v>
      </c>
      <c r="I2865" t="s">
        <v>24</v>
      </c>
      <c r="J2865">
        <v>12</v>
      </c>
      <c r="K2865">
        <v>0</v>
      </c>
      <c r="L2865">
        <v>24</v>
      </c>
      <c r="M2865">
        <v>12</v>
      </c>
      <c r="N2865">
        <v>4.54</v>
      </c>
      <c r="P2865">
        <v>1.28</v>
      </c>
      <c r="R2865">
        <v>1.37</v>
      </c>
      <c r="T2865">
        <v>0.64</v>
      </c>
      <c r="X2865" t="s">
        <v>1680</v>
      </c>
      <c r="Y2865">
        <v>2864</v>
      </c>
      <c r="Z2865" s="1">
        <v>0.31235879629629631</v>
      </c>
      <c r="AA2865" t="s">
        <v>8794</v>
      </c>
      <c r="AB2865">
        <v>0</v>
      </c>
      <c r="AC2865">
        <v>-1.9E-2</v>
      </c>
      <c r="AD2865">
        <v>4.54</v>
      </c>
      <c r="AE2865" t="s">
        <v>6894</v>
      </c>
      <c r="AF2865" t="s">
        <v>36</v>
      </c>
    </row>
    <row r="2866" spans="1:32" x14ac:dyDescent="0.2">
      <c r="A2866">
        <v>2865</v>
      </c>
      <c r="C2866">
        <v>59311</v>
      </c>
      <c r="D2866">
        <v>134740</v>
      </c>
      <c r="F2866">
        <v>7</v>
      </c>
      <c r="G2866">
        <v>29</v>
      </c>
      <c r="H2866">
        <v>18.7</v>
      </c>
      <c r="I2866" t="s">
        <v>26</v>
      </c>
      <c r="J2866">
        <v>1</v>
      </c>
      <c r="K2866">
        <v>54</v>
      </c>
      <c r="L2866">
        <v>19</v>
      </c>
      <c r="M2866">
        <v>-1</v>
      </c>
      <c r="N2866">
        <v>5.59</v>
      </c>
      <c r="P2866">
        <v>1.5</v>
      </c>
      <c r="R2866">
        <v>1.76</v>
      </c>
      <c r="X2866" t="s">
        <v>77</v>
      </c>
      <c r="Y2866">
        <v>2865</v>
      </c>
      <c r="Z2866" s="1">
        <v>0.31202199074074072</v>
      </c>
      <c r="AA2866" t="s">
        <v>8795</v>
      </c>
      <c r="AB2866">
        <v>-1.4999999999999999E-2</v>
      </c>
      <c r="AC2866">
        <v>-5.0000000000000001E-3</v>
      </c>
      <c r="AD2866">
        <v>5.59</v>
      </c>
      <c r="AE2866" t="s">
        <v>77</v>
      </c>
    </row>
    <row r="2867" spans="1:32" x14ac:dyDescent="0.2">
      <c r="A2867">
        <v>2866</v>
      </c>
      <c r="C2867">
        <v>59380</v>
      </c>
      <c r="D2867">
        <v>134742</v>
      </c>
      <c r="F2867">
        <v>7</v>
      </c>
      <c r="G2867">
        <v>29</v>
      </c>
      <c r="H2867">
        <v>25.7</v>
      </c>
      <c r="I2867" t="s">
        <v>26</v>
      </c>
      <c r="J2867">
        <v>7</v>
      </c>
      <c r="K2867">
        <v>33</v>
      </c>
      <c r="L2867">
        <v>4</v>
      </c>
      <c r="M2867">
        <v>-7</v>
      </c>
      <c r="N2867">
        <v>5.86</v>
      </c>
      <c r="P2867">
        <v>0.48</v>
      </c>
      <c r="R2867">
        <v>-0.02</v>
      </c>
      <c r="X2867" t="s">
        <v>199</v>
      </c>
      <c r="Y2867">
        <v>2866</v>
      </c>
      <c r="Z2867" s="1">
        <v>0.31210300925925927</v>
      </c>
      <c r="AA2867" t="s">
        <v>8796</v>
      </c>
      <c r="AB2867">
        <v>6.4000000000000001E-2</v>
      </c>
      <c r="AC2867">
        <v>0.13100000000000001</v>
      </c>
      <c r="AD2867">
        <v>5.86</v>
      </c>
      <c r="AE2867" t="s">
        <v>199</v>
      </c>
    </row>
    <row r="2868" spans="1:32" x14ac:dyDescent="0.2">
      <c r="A2868">
        <v>2867</v>
      </c>
      <c r="C2868">
        <v>59381</v>
      </c>
      <c r="D2868">
        <v>152941</v>
      </c>
      <c r="F2868">
        <v>7</v>
      </c>
      <c r="G2868">
        <v>29</v>
      </c>
      <c r="H2868">
        <v>22.1</v>
      </c>
      <c r="I2868" t="s">
        <v>26</v>
      </c>
      <c r="J2868">
        <v>10</v>
      </c>
      <c r="K2868">
        <v>19</v>
      </c>
      <c r="L2868">
        <v>36</v>
      </c>
      <c r="M2868">
        <v>-10</v>
      </c>
      <c r="N2868">
        <v>5.75</v>
      </c>
      <c r="P2868">
        <v>1.62</v>
      </c>
      <c r="R2868">
        <v>1.99</v>
      </c>
      <c r="X2868" t="s">
        <v>77</v>
      </c>
      <c r="Y2868">
        <v>2867</v>
      </c>
      <c r="Z2868" s="1">
        <v>0.31206134259259261</v>
      </c>
      <c r="AA2868" t="s">
        <v>8797</v>
      </c>
      <c r="AB2868">
        <v>-1E-3</v>
      </c>
      <c r="AC2868">
        <v>1E-3</v>
      </c>
      <c r="AD2868">
        <v>5.75</v>
      </c>
      <c r="AE2868" t="s">
        <v>77</v>
      </c>
    </row>
    <row r="2869" spans="1:32" x14ac:dyDescent="0.2">
      <c r="A2869">
        <v>2868</v>
      </c>
      <c r="C2869">
        <v>59438</v>
      </c>
      <c r="D2869">
        <v>152943</v>
      </c>
      <c r="F2869">
        <v>7</v>
      </c>
      <c r="G2869">
        <v>29</v>
      </c>
      <c r="H2869">
        <v>21.9</v>
      </c>
      <c r="I2869" t="s">
        <v>26</v>
      </c>
      <c r="J2869">
        <v>14</v>
      </c>
      <c r="K2869">
        <v>59</v>
      </c>
      <c r="L2869">
        <v>57</v>
      </c>
      <c r="M2869">
        <v>-14</v>
      </c>
      <c r="N2869">
        <v>6.05</v>
      </c>
      <c r="P2869">
        <v>0.47</v>
      </c>
      <c r="R2869">
        <v>-7.0000000000000007E-2</v>
      </c>
      <c r="X2869" t="s">
        <v>75</v>
      </c>
      <c r="Y2869">
        <v>2868</v>
      </c>
      <c r="Z2869" s="1">
        <v>0.31205902777777778</v>
      </c>
      <c r="AA2869" t="s">
        <v>8798</v>
      </c>
      <c r="AB2869">
        <v>-0.185</v>
      </c>
      <c r="AC2869">
        <v>-0.254</v>
      </c>
      <c r="AD2869">
        <v>6.05</v>
      </c>
      <c r="AE2869" t="s">
        <v>75</v>
      </c>
    </row>
    <row r="2870" spans="1:32" x14ac:dyDescent="0.2">
      <c r="A2870">
        <v>2869</v>
      </c>
      <c r="C2870">
        <v>59466</v>
      </c>
      <c r="D2870">
        <v>198031</v>
      </c>
      <c r="F2870">
        <v>7</v>
      </c>
      <c r="G2870">
        <v>28</v>
      </c>
      <c r="H2870">
        <v>22.8</v>
      </c>
      <c r="I2870" t="s">
        <v>26</v>
      </c>
      <c r="J2870">
        <v>37</v>
      </c>
      <c r="K2870">
        <v>48</v>
      </c>
      <c r="L2870">
        <v>37</v>
      </c>
      <c r="M2870">
        <v>-37</v>
      </c>
      <c r="N2870">
        <v>6.58</v>
      </c>
      <c r="P2870">
        <v>0.06</v>
      </c>
      <c r="R2870">
        <v>0.04</v>
      </c>
      <c r="X2870" t="s">
        <v>3062</v>
      </c>
      <c r="Y2870">
        <v>2869</v>
      </c>
      <c r="Z2870" s="1">
        <v>0.31137500000000001</v>
      </c>
      <c r="AA2870" t="s">
        <v>8799</v>
      </c>
      <c r="AB2870">
        <v>-0.02</v>
      </c>
      <c r="AC2870">
        <v>-0.05</v>
      </c>
      <c r="AD2870">
        <v>6.58</v>
      </c>
      <c r="AE2870" t="s">
        <v>3062</v>
      </c>
    </row>
    <row r="2871" spans="1:32" x14ac:dyDescent="0.2">
      <c r="A2871">
        <v>2870</v>
      </c>
      <c r="C2871">
        <v>59499</v>
      </c>
      <c r="D2871">
        <v>198038</v>
      </c>
      <c r="F2871">
        <v>7</v>
      </c>
      <c r="G2871">
        <v>28</v>
      </c>
      <c r="H2871">
        <v>51.3</v>
      </c>
      <c r="I2871" t="s">
        <v>26</v>
      </c>
      <c r="J2871">
        <v>31</v>
      </c>
      <c r="K2871">
        <v>50</v>
      </c>
      <c r="L2871">
        <v>54</v>
      </c>
      <c r="M2871">
        <v>-31</v>
      </c>
      <c r="N2871">
        <v>6.38</v>
      </c>
      <c r="P2871">
        <v>-0.17</v>
      </c>
      <c r="R2871">
        <v>-0.7</v>
      </c>
      <c r="X2871" t="s">
        <v>368</v>
      </c>
      <c r="Y2871">
        <v>2870</v>
      </c>
      <c r="Z2871" s="1">
        <v>0.31170486111111112</v>
      </c>
      <c r="AA2871" t="s">
        <v>8800</v>
      </c>
      <c r="AB2871">
        <v>8.0000000000000002E-3</v>
      </c>
      <c r="AC2871">
        <v>3.0000000000000001E-3</v>
      </c>
      <c r="AD2871">
        <v>6.38</v>
      </c>
      <c r="AE2871" t="s">
        <v>368</v>
      </c>
    </row>
    <row r="2872" spans="1:32" x14ac:dyDescent="0.2">
      <c r="A2872">
        <v>2871</v>
      </c>
      <c r="C2872">
        <v>59500</v>
      </c>
      <c r="D2872">
        <v>198039</v>
      </c>
      <c r="F2872">
        <v>7</v>
      </c>
      <c r="G2872">
        <v>28</v>
      </c>
      <c r="H2872">
        <v>51.5</v>
      </c>
      <c r="I2872" t="s">
        <v>26</v>
      </c>
      <c r="J2872">
        <v>31</v>
      </c>
      <c r="K2872">
        <v>50</v>
      </c>
      <c r="L2872">
        <v>49</v>
      </c>
      <c r="M2872">
        <v>-31</v>
      </c>
      <c r="N2872">
        <v>7.13</v>
      </c>
      <c r="P2872">
        <v>-0.15</v>
      </c>
      <c r="R2872">
        <v>-0.6</v>
      </c>
      <c r="X2872" t="s">
        <v>2996</v>
      </c>
      <c r="Y2872">
        <v>2871</v>
      </c>
      <c r="Z2872" s="1">
        <v>0.31170717592592595</v>
      </c>
      <c r="AA2872" t="s">
        <v>8801</v>
      </c>
      <c r="AB2872">
        <v>-3.5999999999999997E-2</v>
      </c>
      <c r="AC2872">
        <v>3.0000000000000001E-3</v>
      </c>
      <c r="AD2872">
        <v>7.13</v>
      </c>
      <c r="AE2872" t="s">
        <v>2996</v>
      </c>
    </row>
    <row r="2873" spans="1:32" x14ac:dyDescent="0.2">
      <c r="A2873">
        <v>2872</v>
      </c>
      <c r="C2873">
        <v>59507</v>
      </c>
      <c r="D2873">
        <v>60148</v>
      </c>
      <c r="F2873">
        <v>7</v>
      </c>
      <c r="G2873">
        <v>31</v>
      </c>
      <c r="H2873">
        <v>55.7</v>
      </c>
      <c r="I2873" t="s">
        <v>24</v>
      </c>
      <c r="J2873">
        <v>38</v>
      </c>
      <c r="K2873">
        <v>53</v>
      </c>
      <c r="L2873">
        <v>47</v>
      </c>
      <c r="M2873">
        <v>38</v>
      </c>
      <c r="N2873">
        <v>6.54</v>
      </c>
      <c r="P2873">
        <v>7.0000000000000007E-2</v>
      </c>
      <c r="R2873">
        <v>0.04</v>
      </c>
      <c r="X2873" t="s">
        <v>114</v>
      </c>
      <c r="Y2873">
        <v>2872</v>
      </c>
      <c r="Z2873" s="1">
        <v>0.31383912037037037</v>
      </c>
      <c r="AA2873" t="s">
        <v>8802</v>
      </c>
      <c r="AB2873">
        <v>-3.5000000000000003E-2</v>
      </c>
      <c r="AC2873">
        <v>-1.4E-2</v>
      </c>
      <c r="AD2873">
        <v>6.54</v>
      </c>
      <c r="AE2873" t="s">
        <v>114</v>
      </c>
    </row>
    <row r="2874" spans="1:32" x14ac:dyDescent="0.2">
      <c r="A2874">
        <v>2873</v>
      </c>
      <c r="C2874">
        <v>59550</v>
      </c>
      <c r="D2874">
        <v>198042</v>
      </c>
      <c r="F2874">
        <v>7</v>
      </c>
      <c r="G2874">
        <v>29</v>
      </c>
      <c r="H2874">
        <v>4.9000000000000004</v>
      </c>
      <c r="I2874" t="s">
        <v>26</v>
      </c>
      <c r="J2874">
        <v>31</v>
      </c>
      <c r="K2874">
        <v>27</v>
      </c>
      <c r="L2874">
        <v>23</v>
      </c>
      <c r="M2874">
        <v>-31</v>
      </c>
      <c r="N2874">
        <v>5.77</v>
      </c>
      <c r="P2874">
        <v>-0.19</v>
      </c>
      <c r="R2874">
        <v>-0.75</v>
      </c>
      <c r="X2874" t="s">
        <v>82</v>
      </c>
      <c r="Y2874">
        <v>2873</v>
      </c>
      <c r="Z2874" s="1">
        <v>0.3118622685185185</v>
      </c>
      <c r="AA2874" t="s">
        <v>8803</v>
      </c>
      <c r="AB2874">
        <v>-1.4E-2</v>
      </c>
      <c r="AC2874">
        <v>2E-3</v>
      </c>
      <c r="AD2874">
        <v>5.77</v>
      </c>
      <c r="AE2874" t="s">
        <v>82</v>
      </c>
    </row>
    <row r="2875" spans="1:32" x14ac:dyDescent="0.2">
      <c r="A2875">
        <v>2874</v>
      </c>
      <c r="C2875">
        <v>59612</v>
      </c>
      <c r="D2875">
        <v>173864</v>
      </c>
      <c r="F2875">
        <v>7</v>
      </c>
      <c r="G2875">
        <v>29</v>
      </c>
      <c r="H2875">
        <v>51.4</v>
      </c>
      <c r="I2875" t="s">
        <v>26</v>
      </c>
      <c r="J2875">
        <v>23</v>
      </c>
      <c r="K2875">
        <v>1</v>
      </c>
      <c r="L2875">
        <v>28</v>
      </c>
      <c r="M2875">
        <v>-23</v>
      </c>
      <c r="N2875">
        <v>4.8499999999999996</v>
      </c>
      <c r="P2875">
        <v>0.23</v>
      </c>
      <c r="R2875">
        <v>0.14000000000000001</v>
      </c>
      <c r="T2875">
        <v>0.27</v>
      </c>
      <c r="X2875" t="s">
        <v>1681</v>
      </c>
      <c r="Y2875">
        <v>2874</v>
      </c>
      <c r="Z2875" s="1">
        <v>0.31240046296296298</v>
      </c>
      <c r="AA2875" t="s">
        <v>8804</v>
      </c>
      <c r="AB2875">
        <v>-4.0000000000000001E-3</v>
      </c>
      <c r="AC2875">
        <v>-6.0000000000000001E-3</v>
      </c>
      <c r="AD2875">
        <v>4.8499999999999996</v>
      </c>
      <c r="AE2875" t="s">
        <v>1681</v>
      </c>
    </row>
    <row r="2876" spans="1:32" x14ac:dyDescent="0.2">
      <c r="A2876">
        <v>2875</v>
      </c>
      <c r="C2876">
        <v>59635</v>
      </c>
      <c r="D2876">
        <v>198045</v>
      </c>
      <c r="F2876">
        <v>7</v>
      </c>
      <c r="G2876">
        <v>29</v>
      </c>
      <c r="H2876">
        <v>5.7</v>
      </c>
      <c r="I2876" t="s">
        <v>26</v>
      </c>
      <c r="J2876">
        <v>38</v>
      </c>
      <c r="K2876">
        <v>48</v>
      </c>
      <c r="L2876">
        <v>44</v>
      </c>
      <c r="M2876">
        <v>-38</v>
      </c>
      <c r="N2876">
        <v>5.43</v>
      </c>
      <c r="P2876">
        <v>-0.16</v>
      </c>
      <c r="X2876" t="s">
        <v>2646</v>
      </c>
      <c r="Y2876">
        <v>2875</v>
      </c>
      <c r="Z2876" s="1">
        <v>0.31187152777777777</v>
      </c>
      <c r="AA2876" t="s">
        <v>8805</v>
      </c>
      <c r="AB2876">
        <v>-1.6E-2</v>
      </c>
      <c r="AC2876">
        <v>1.0999999999999999E-2</v>
      </c>
      <c r="AD2876">
        <v>5.43</v>
      </c>
      <c r="AE2876" t="s">
        <v>2646</v>
      </c>
    </row>
    <row r="2877" spans="1:32" x14ac:dyDescent="0.2">
      <c r="A2877">
        <v>2876</v>
      </c>
      <c r="C2877">
        <v>59669</v>
      </c>
      <c r="D2877">
        <v>134774</v>
      </c>
      <c r="F2877">
        <v>7</v>
      </c>
      <c r="G2877">
        <v>30</v>
      </c>
      <c r="H2877">
        <v>51.1</v>
      </c>
      <c r="I2877" t="s">
        <v>26</v>
      </c>
      <c r="J2877">
        <v>5</v>
      </c>
      <c r="K2877">
        <v>13</v>
      </c>
      <c r="L2877">
        <v>35</v>
      </c>
      <c r="M2877">
        <v>-5</v>
      </c>
      <c r="N2877">
        <v>6.24</v>
      </c>
      <c r="P2877">
        <v>1.18</v>
      </c>
      <c r="R2877">
        <v>1.06</v>
      </c>
      <c r="X2877" t="s">
        <v>197</v>
      </c>
      <c r="Y2877">
        <v>2876</v>
      </c>
      <c r="Z2877" s="1">
        <v>0.31309143518518517</v>
      </c>
      <c r="AA2877" t="s">
        <v>8806</v>
      </c>
      <c r="AB2877">
        <v>-6.0000000000000001E-3</v>
      </c>
      <c r="AC2877">
        <v>-2E-3</v>
      </c>
      <c r="AD2877">
        <v>6.24</v>
      </c>
      <c r="AE2877" t="s">
        <v>197</v>
      </c>
    </row>
    <row r="2878" spans="1:32" x14ac:dyDescent="0.2">
      <c r="A2878">
        <v>2877</v>
      </c>
      <c r="C2878">
        <v>59686</v>
      </c>
      <c r="D2878">
        <v>96985</v>
      </c>
      <c r="F2878">
        <v>7</v>
      </c>
      <c r="G2878">
        <v>31</v>
      </c>
      <c r="H2878">
        <v>48.4</v>
      </c>
      <c r="I2878" t="s">
        <v>24</v>
      </c>
      <c r="J2878">
        <v>17</v>
      </c>
      <c r="K2878">
        <v>5</v>
      </c>
      <c r="L2878">
        <v>10</v>
      </c>
      <c r="M2878">
        <v>17</v>
      </c>
      <c r="N2878">
        <v>5.42</v>
      </c>
      <c r="P2878">
        <v>1.1299999999999999</v>
      </c>
      <c r="W2878" t="s">
        <v>27</v>
      </c>
      <c r="X2878" t="s">
        <v>365</v>
      </c>
      <c r="Y2878">
        <v>2877</v>
      </c>
      <c r="Z2878" s="1">
        <v>0.31375462962962963</v>
      </c>
      <c r="AA2878" t="s">
        <v>8807</v>
      </c>
      <c r="AB2878">
        <v>4.2999999999999997E-2</v>
      </c>
      <c r="AC2878">
        <v>-7.8E-2</v>
      </c>
      <c r="AD2878">
        <v>5.42</v>
      </c>
      <c r="AE2878" t="s">
        <v>5818</v>
      </c>
    </row>
    <row r="2879" spans="1:32" x14ac:dyDescent="0.2">
      <c r="A2879">
        <v>2878</v>
      </c>
      <c r="B2879" t="s">
        <v>1682</v>
      </c>
      <c r="C2879">
        <v>59717</v>
      </c>
      <c r="D2879">
        <v>218755</v>
      </c>
      <c r="F2879">
        <v>7</v>
      </c>
      <c r="G2879">
        <v>29</v>
      </c>
      <c r="H2879">
        <v>13.8</v>
      </c>
      <c r="I2879" t="s">
        <v>26</v>
      </c>
      <c r="J2879">
        <v>43</v>
      </c>
      <c r="K2879">
        <v>18</v>
      </c>
      <c r="L2879">
        <v>5</v>
      </c>
      <c r="M2879">
        <v>-43</v>
      </c>
      <c r="N2879">
        <v>3.25</v>
      </c>
      <c r="P2879">
        <v>1.51</v>
      </c>
      <c r="R2879">
        <v>1.78</v>
      </c>
      <c r="T2879">
        <v>0.92</v>
      </c>
      <c r="X2879" t="s">
        <v>77</v>
      </c>
      <c r="Y2879">
        <v>2878</v>
      </c>
      <c r="Z2879" s="1">
        <v>0.31196527777777777</v>
      </c>
      <c r="AA2879" t="s">
        <v>8808</v>
      </c>
      <c r="AB2879">
        <v>-5.5E-2</v>
      </c>
      <c r="AC2879">
        <v>0.187</v>
      </c>
      <c r="AD2879">
        <v>3.25</v>
      </c>
      <c r="AE2879" t="s">
        <v>77</v>
      </c>
    </row>
    <row r="2880" spans="1:32" x14ac:dyDescent="0.2">
      <c r="A2880">
        <v>2879</v>
      </c>
      <c r="C2880">
        <v>59878</v>
      </c>
      <c r="D2880">
        <v>79489</v>
      </c>
      <c r="F2880">
        <v>7</v>
      </c>
      <c r="G2880">
        <v>32</v>
      </c>
      <c r="H2880">
        <v>50.6</v>
      </c>
      <c r="I2880" t="s">
        <v>24</v>
      </c>
      <c r="J2880">
        <v>22</v>
      </c>
      <c r="K2880">
        <v>53</v>
      </c>
      <c r="L2880">
        <v>16</v>
      </c>
      <c r="M2880">
        <v>22</v>
      </c>
      <c r="N2880">
        <v>6.54</v>
      </c>
      <c r="P2880">
        <v>1.01</v>
      </c>
      <c r="R2880">
        <v>0.77</v>
      </c>
      <c r="X2880" t="s">
        <v>1683</v>
      </c>
      <c r="Y2880">
        <v>2879</v>
      </c>
      <c r="Z2880" s="1">
        <v>0.31447453703703704</v>
      </c>
      <c r="AA2880" t="s">
        <v>8809</v>
      </c>
      <c r="AB2880">
        <v>-2.5000000000000001E-2</v>
      </c>
      <c r="AC2880">
        <v>-1.2E-2</v>
      </c>
      <c r="AD2880">
        <v>6.54</v>
      </c>
      <c r="AE2880" t="s">
        <v>5662</v>
      </c>
      <c r="AF2880" t="s">
        <v>36</v>
      </c>
    </row>
    <row r="2881" spans="1:31" x14ac:dyDescent="0.2">
      <c r="A2881">
        <v>2880</v>
      </c>
      <c r="B2881" t="s">
        <v>1684</v>
      </c>
      <c r="C2881">
        <v>59881</v>
      </c>
      <c r="D2881">
        <v>115581</v>
      </c>
      <c r="F2881">
        <v>7</v>
      </c>
      <c r="G2881">
        <v>32</v>
      </c>
      <c r="H2881">
        <v>5.9</v>
      </c>
      <c r="I2881" t="s">
        <v>24</v>
      </c>
      <c r="J2881">
        <v>1</v>
      </c>
      <c r="K2881">
        <v>54</v>
      </c>
      <c r="L2881">
        <v>52</v>
      </c>
      <c r="M2881">
        <v>1</v>
      </c>
      <c r="N2881">
        <v>5.25</v>
      </c>
      <c r="P2881">
        <v>0.22</v>
      </c>
      <c r="R2881">
        <v>0.2</v>
      </c>
      <c r="X2881" t="s">
        <v>423</v>
      </c>
      <c r="Y2881">
        <v>2880</v>
      </c>
      <c r="Z2881" s="1">
        <v>0.31395717592592592</v>
      </c>
      <c r="AA2881" t="s">
        <v>8810</v>
      </c>
      <c r="AB2881">
        <v>-3.0000000000000001E-3</v>
      </c>
      <c r="AC2881">
        <v>-3.0000000000000001E-3</v>
      </c>
      <c r="AD2881">
        <v>5.25</v>
      </c>
      <c r="AE2881" t="s">
        <v>423</v>
      </c>
    </row>
    <row r="2882" spans="1:31" x14ac:dyDescent="0.2">
      <c r="A2882">
        <v>2881</v>
      </c>
      <c r="C2882">
        <v>59890</v>
      </c>
      <c r="D2882">
        <v>198064</v>
      </c>
      <c r="F2882">
        <v>7</v>
      </c>
      <c r="G2882">
        <v>30</v>
      </c>
      <c r="H2882">
        <v>42.5</v>
      </c>
      <c r="I2882" t="s">
        <v>26</v>
      </c>
      <c r="J2882">
        <v>30</v>
      </c>
      <c r="K2882">
        <v>57</v>
      </c>
      <c r="L2882">
        <v>44</v>
      </c>
      <c r="M2882">
        <v>-30</v>
      </c>
      <c r="N2882">
        <v>4.6500000000000004</v>
      </c>
      <c r="P2882">
        <v>0.93</v>
      </c>
      <c r="R2882">
        <v>0.64</v>
      </c>
      <c r="T2882">
        <v>0.47</v>
      </c>
      <c r="X2882" t="s">
        <v>1657</v>
      </c>
      <c r="Y2882">
        <v>2881</v>
      </c>
      <c r="Z2882" s="1">
        <v>0.31299189814814815</v>
      </c>
      <c r="AA2882" t="s">
        <v>8811</v>
      </c>
      <c r="AB2882">
        <v>-2.1000000000000001E-2</v>
      </c>
      <c r="AC2882">
        <v>0</v>
      </c>
      <c r="AD2882">
        <v>4.6500000000000004</v>
      </c>
      <c r="AE2882" t="s">
        <v>1657</v>
      </c>
    </row>
    <row r="2883" spans="1:31" x14ac:dyDescent="0.2">
      <c r="A2883">
        <v>2882</v>
      </c>
      <c r="C2883">
        <v>59967</v>
      </c>
      <c r="D2883">
        <v>198069</v>
      </c>
      <c r="F2883">
        <v>7</v>
      </c>
      <c r="G2883">
        <v>30</v>
      </c>
      <c r="H2883">
        <v>42.4</v>
      </c>
      <c r="I2883" t="s">
        <v>26</v>
      </c>
      <c r="J2883">
        <v>37</v>
      </c>
      <c r="K2883">
        <v>20</v>
      </c>
      <c r="L2883">
        <v>23</v>
      </c>
      <c r="M2883">
        <v>-37</v>
      </c>
      <c r="N2883">
        <v>6.65</v>
      </c>
      <c r="P2883">
        <v>0.63</v>
      </c>
      <c r="X2883" t="s">
        <v>2390</v>
      </c>
      <c r="Y2883">
        <v>2882</v>
      </c>
      <c r="Z2883" s="1">
        <v>0.31299074074074074</v>
      </c>
      <c r="AA2883" t="s">
        <v>8812</v>
      </c>
      <c r="AB2883">
        <v>-9.8000000000000004E-2</v>
      </c>
      <c r="AC2883">
        <v>4.2000000000000003E-2</v>
      </c>
      <c r="AD2883">
        <v>6.65</v>
      </c>
      <c r="AE2883" t="s">
        <v>2390</v>
      </c>
    </row>
    <row r="2884" spans="1:31" x14ac:dyDescent="0.2">
      <c r="A2884">
        <v>2883</v>
      </c>
      <c r="C2884">
        <v>59984</v>
      </c>
      <c r="D2884">
        <v>134806</v>
      </c>
      <c r="F2884">
        <v>7</v>
      </c>
      <c r="G2884">
        <v>32</v>
      </c>
      <c r="H2884">
        <v>5.8</v>
      </c>
      <c r="I2884" t="s">
        <v>26</v>
      </c>
      <c r="J2884">
        <v>8</v>
      </c>
      <c r="K2884">
        <v>52</v>
      </c>
      <c r="L2884">
        <v>51</v>
      </c>
      <c r="M2884">
        <v>-8</v>
      </c>
      <c r="N2884">
        <v>5.9</v>
      </c>
      <c r="P2884">
        <v>0.54</v>
      </c>
      <c r="R2884">
        <v>-0.08</v>
      </c>
      <c r="X2884" t="s">
        <v>430</v>
      </c>
      <c r="Y2884">
        <v>2883</v>
      </c>
      <c r="Z2884" s="1">
        <v>0.31395601851851851</v>
      </c>
      <c r="AA2884" t="s">
        <v>8813</v>
      </c>
      <c r="AB2884">
        <v>-0.09</v>
      </c>
      <c r="AC2884">
        <v>-0.157</v>
      </c>
      <c r="AD2884">
        <v>5.9</v>
      </c>
      <c r="AE2884" t="s">
        <v>430</v>
      </c>
    </row>
    <row r="2885" spans="1:31" x14ac:dyDescent="0.2">
      <c r="A2885">
        <v>2884</v>
      </c>
      <c r="C2885">
        <v>60060</v>
      </c>
      <c r="D2885">
        <v>235239</v>
      </c>
      <c r="F2885">
        <v>7</v>
      </c>
      <c r="G2885">
        <v>29</v>
      </c>
      <c r="H2885">
        <v>59.6</v>
      </c>
      <c r="I2885" t="s">
        <v>26</v>
      </c>
      <c r="J2885">
        <v>52</v>
      </c>
      <c r="K2885">
        <v>39</v>
      </c>
      <c r="L2885">
        <v>4</v>
      </c>
      <c r="M2885">
        <v>-52</v>
      </c>
      <c r="N2885">
        <v>5.87</v>
      </c>
      <c r="P2885">
        <v>1.01</v>
      </c>
      <c r="R2885">
        <v>0.83</v>
      </c>
      <c r="X2885" t="s">
        <v>54</v>
      </c>
      <c r="Y2885">
        <v>2884</v>
      </c>
      <c r="Z2885" s="1">
        <v>0.3124953703703704</v>
      </c>
      <c r="AA2885" t="s">
        <v>8814</v>
      </c>
      <c r="AB2885">
        <v>-3.1E-2</v>
      </c>
      <c r="AC2885">
        <v>5.8000000000000003E-2</v>
      </c>
      <c r="AD2885">
        <v>5.87</v>
      </c>
      <c r="AE2885" t="s">
        <v>54</v>
      </c>
    </row>
    <row r="2886" spans="1:31" x14ac:dyDescent="0.2">
      <c r="A2886">
        <v>2885</v>
      </c>
      <c r="C2886">
        <v>60098</v>
      </c>
      <c r="D2886">
        <v>198086</v>
      </c>
      <c r="E2886">
        <v>3629</v>
      </c>
      <c r="F2886">
        <v>7</v>
      </c>
      <c r="G2886">
        <v>31</v>
      </c>
      <c r="H2886">
        <v>25.8</v>
      </c>
      <c r="I2886" t="s">
        <v>26</v>
      </c>
      <c r="J2886">
        <v>36</v>
      </c>
      <c r="K2886">
        <v>9</v>
      </c>
      <c r="L2886">
        <v>10</v>
      </c>
      <c r="M2886">
        <v>-36</v>
      </c>
      <c r="N2886">
        <v>6.68</v>
      </c>
      <c r="P2886">
        <v>-0.12</v>
      </c>
      <c r="R2886">
        <v>-0.56999999999999995</v>
      </c>
      <c r="X2886" t="s">
        <v>2996</v>
      </c>
      <c r="Y2886">
        <v>2885</v>
      </c>
      <c r="Z2886" s="1">
        <v>0.31349305555555557</v>
      </c>
      <c r="AA2886" t="s">
        <v>8815</v>
      </c>
      <c r="AB2886">
        <v>-4.0000000000000001E-3</v>
      </c>
      <c r="AC2886">
        <v>2.1999999999999999E-2</v>
      </c>
      <c r="AD2886">
        <v>6.68</v>
      </c>
      <c r="AE2886" t="s">
        <v>2996</v>
      </c>
    </row>
    <row r="2887" spans="1:31" x14ac:dyDescent="0.2">
      <c r="A2887">
        <v>2886</v>
      </c>
      <c r="B2887" t="s">
        <v>1685</v>
      </c>
      <c r="C2887">
        <v>60107</v>
      </c>
      <c r="D2887">
        <v>97016</v>
      </c>
      <c r="E2887">
        <v>3642</v>
      </c>
      <c r="F2887">
        <v>7</v>
      </c>
      <c r="G2887">
        <v>33</v>
      </c>
      <c r="H2887">
        <v>36.5</v>
      </c>
      <c r="I2887" t="s">
        <v>24</v>
      </c>
      <c r="J2887">
        <v>15</v>
      </c>
      <c r="K2887">
        <v>49</v>
      </c>
      <c r="L2887">
        <v>36</v>
      </c>
      <c r="M2887">
        <v>15</v>
      </c>
      <c r="N2887">
        <v>5.25</v>
      </c>
      <c r="P2887">
        <v>0.05</v>
      </c>
      <c r="R2887">
        <v>0.06</v>
      </c>
      <c r="X2887" t="s">
        <v>25</v>
      </c>
      <c r="Y2887">
        <v>2886</v>
      </c>
      <c r="Z2887" s="1">
        <v>0.31500578703703702</v>
      </c>
      <c r="AA2887" t="s">
        <v>8816</v>
      </c>
      <c r="AB2887">
        <v>-1.9E-2</v>
      </c>
      <c r="AC2887">
        <v>-1.2E-2</v>
      </c>
      <c r="AD2887">
        <v>5.25</v>
      </c>
      <c r="AE2887" t="s">
        <v>25</v>
      </c>
    </row>
    <row r="2888" spans="1:31" x14ac:dyDescent="0.2">
      <c r="A2888">
        <v>2887</v>
      </c>
      <c r="B2888" t="s">
        <v>1686</v>
      </c>
      <c r="C2888">
        <v>60111</v>
      </c>
      <c r="D2888">
        <v>115610</v>
      </c>
      <c r="F2888">
        <v>7</v>
      </c>
      <c r="G2888">
        <v>33</v>
      </c>
      <c r="H2888">
        <v>11.6</v>
      </c>
      <c r="I2888" t="s">
        <v>24</v>
      </c>
      <c r="J2888">
        <v>3</v>
      </c>
      <c r="K2888">
        <v>17</v>
      </c>
      <c r="L2888">
        <v>25</v>
      </c>
      <c r="M2888">
        <v>3</v>
      </c>
      <c r="N2888">
        <v>5.59</v>
      </c>
      <c r="P2888">
        <v>0.31</v>
      </c>
      <c r="R2888">
        <v>0.1</v>
      </c>
      <c r="X2888" t="s">
        <v>63</v>
      </c>
      <c r="Y2888">
        <v>2887</v>
      </c>
      <c r="Z2888" s="1">
        <v>0.31471759259259263</v>
      </c>
      <c r="AA2888" t="s">
        <v>8817</v>
      </c>
      <c r="AB2888">
        <v>-1.7999999999999999E-2</v>
      </c>
      <c r="AC2888">
        <v>3.7999999999999999E-2</v>
      </c>
      <c r="AD2888">
        <v>5.59</v>
      </c>
      <c r="AE2888" t="s">
        <v>63</v>
      </c>
    </row>
    <row r="2889" spans="1:31" x14ac:dyDescent="0.2">
      <c r="A2889">
        <v>2888</v>
      </c>
      <c r="C2889">
        <v>60150</v>
      </c>
      <c r="D2889">
        <v>249864</v>
      </c>
      <c r="F2889">
        <v>7</v>
      </c>
      <c r="G2889">
        <v>28</v>
      </c>
      <c r="H2889">
        <v>51.3</v>
      </c>
      <c r="I2889" t="s">
        <v>26</v>
      </c>
      <c r="J2889">
        <v>64</v>
      </c>
      <c r="K2889">
        <v>30</v>
      </c>
      <c r="L2889">
        <v>36</v>
      </c>
      <c r="M2889">
        <v>-64</v>
      </c>
      <c r="N2889">
        <v>6.39</v>
      </c>
      <c r="P2889">
        <v>1.56</v>
      </c>
      <c r="R2889">
        <v>1.85</v>
      </c>
      <c r="X2889" t="s">
        <v>77</v>
      </c>
      <c r="Y2889">
        <v>2888</v>
      </c>
      <c r="Z2889" s="1">
        <v>0.31170486111111112</v>
      </c>
      <c r="AA2889" t="s">
        <v>8818</v>
      </c>
      <c r="AB2889">
        <v>-1.0999999999999999E-2</v>
      </c>
      <c r="AC2889">
        <v>-1.6E-2</v>
      </c>
      <c r="AD2889">
        <v>6.39</v>
      </c>
      <c r="AE2889" t="s">
        <v>77</v>
      </c>
    </row>
    <row r="2890" spans="1:31" x14ac:dyDescent="0.2">
      <c r="A2890">
        <v>2889</v>
      </c>
      <c r="C2890">
        <v>60168</v>
      </c>
      <c r="D2890">
        <v>198093</v>
      </c>
      <c r="E2890" t="s">
        <v>1687</v>
      </c>
      <c r="F2890">
        <v>7</v>
      </c>
      <c r="G2890">
        <v>31</v>
      </c>
      <c r="H2890">
        <v>42.8</v>
      </c>
      <c r="I2890" t="s">
        <v>26</v>
      </c>
      <c r="J2890">
        <v>35</v>
      </c>
      <c r="K2890">
        <v>53</v>
      </c>
      <c r="L2890">
        <v>16</v>
      </c>
      <c r="M2890">
        <v>-35</v>
      </c>
      <c r="N2890">
        <v>6.61</v>
      </c>
      <c r="P2890">
        <v>-0.08</v>
      </c>
      <c r="R2890">
        <v>-0.36</v>
      </c>
      <c r="X2890" t="s">
        <v>134</v>
      </c>
      <c r="Y2890">
        <v>2889</v>
      </c>
      <c r="Z2890" s="1">
        <v>0.31368981481481478</v>
      </c>
      <c r="AA2890" t="s">
        <v>8819</v>
      </c>
      <c r="AB2890">
        <v>1.0999999999999999E-2</v>
      </c>
      <c r="AC2890">
        <v>7.0000000000000001E-3</v>
      </c>
      <c r="AD2890">
        <v>6.61</v>
      </c>
      <c r="AE2890" t="s">
        <v>134</v>
      </c>
    </row>
    <row r="2891" spans="1:31" x14ac:dyDescent="0.2">
      <c r="A2891">
        <v>2890</v>
      </c>
      <c r="B2891" t="s">
        <v>1688</v>
      </c>
      <c r="C2891">
        <v>60178</v>
      </c>
      <c r="D2891">
        <v>60198</v>
      </c>
      <c r="F2891">
        <v>7</v>
      </c>
      <c r="G2891">
        <v>34</v>
      </c>
      <c r="H2891">
        <v>36</v>
      </c>
      <c r="I2891" t="s">
        <v>24</v>
      </c>
      <c r="J2891">
        <v>31</v>
      </c>
      <c r="K2891">
        <v>53</v>
      </c>
      <c r="L2891">
        <v>19</v>
      </c>
      <c r="M2891">
        <v>31</v>
      </c>
      <c r="N2891">
        <v>2.88</v>
      </c>
      <c r="P2891">
        <v>0.04</v>
      </c>
      <c r="R2891">
        <v>0.02</v>
      </c>
      <c r="X2891" t="s">
        <v>456</v>
      </c>
      <c r="Y2891">
        <v>2890</v>
      </c>
      <c r="Z2891" s="1">
        <v>0.31569444444444444</v>
      </c>
      <c r="AA2891" t="s">
        <v>8820</v>
      </c>
      <c r="AB2891">
        <v>-0.17199999999999999</v>
      </c>
      <c r="AC2891">
        <v>-9.9000000000000005E-2</v>
      </c>
      <c r="AD2891">
        <v>2.88</v>
      </c>
      <c r="AE2891" t="s">
        <v>456</v>
      </c>
    </row>
    <row r="2892" spans="1:31" x14ac:dyDescent="0.2">
      <c r="A2892">
        <v>2891</v>
      </c>
      <c r="B2892" t="s">
        <v>1688</v>
      </c>
      <c r="C2892">
        <v>60179</v>
      </c>
      <c r="E2892" t="s">
        <v>1689</v>
      </c>
      <c r="F2892">
        <v>7</v>
      </c>
      <c r="G2892">
        <v>34</v>
      </c>
      <c r="H2892">
        <v>36</v>
      </c>
      <c r="I2892" t="s">
        <v>24</v>
      </c>
      <c r="J2892">
        <v>31</v>
      </c>
      <c r="K2892">
        <v>53</v>
      </c>
      <c r="L2892">
        <v>18</v>
      </c>
      <c r="M2892">
        <v>31</v>
      </c>
      <c r="N2892">
        <v>1.98</v>
      </c>
      <c r="P2892">
        <v>0.03</v>
      </c>
      <c r="R2892">
        <v>0.01</v>
      </c>
      <c r="T2892">
        <v>-0.01</v>
      </c>
      <c r="X2892" t="s">
        <v>89</v>
      </c>
      <c r="Y2892">
        <v>2891</v>
      </c>
      <c r="Z2892" s="1">
        <v>0.31569444444444444</v>
      </c>
      <c r="AA2892" t="s">
        <v>8821</v>
      </c>
      <c r="AB2892">
        <v>-0.17100000000000001</v>
      </c>
      <c r="AC2892">
        <v>-9.8000000000000004E-2</v>
      </c>
      <c r="AD2892">
        <v>1.98</v>
      </c>
      <c r="AE2892" t="s">
        <v>89</v>
      </c>
    </row>
    <row r="2893" spans="1:31" x14ac:dyDescent="0.2">
      <c r="A2893">
        <v>2892</v>
      </c>
      <c r="C2893">
        <v>60228</v>
      </c>
      <c r="D2893">
        <v>235252</v>
      </c>
      <c r="F2893">
        <v>7</v>
      </c>
      <c r="G2893">
        <v>30</v>
      </c>
      <c r="H2893">
        <v>30.9</v>
      </c>
      <c r="I2893" t="s">
        <v>26</v>
      </c>
      <c r="J2893">
        <v>54</v>
      </c>
      <c r="K2893">
        <v>23</v>
      </c>
      <c r="L2893">
        <v>58</v>
      </c>
      <c r="M2893">
        <v>-54</v>
      </c>
      <c r="N2893">
        <v>5.96</v>
      </c>
      <c r="P2893">
        <v>1.56</v>
      </c>
      <c r="R2893">
        <v>1.96</v>
      </c>
      <c r="X2893" t="s">
        <v>419</v>
      </c>
      <c r="Y2893">
        <v>2892</v>
      </c>
      <c r="Z2893" s="1">
        <v>0.3128576388888889</v>
      </c>
      <c r="AA2893" t="s">
        <v>8822</v>
      </c>
      <c r="AB2893">
        <v>1.7999999999999999E-2</v>
      </c>
      <c r="AC2893">
        <v>2.1000000000000001E-2</v>
      </c>
      <c r="AD2893">
        <v>5.96</v>
      </c>
      <c r="AE2893" t="s">
        <v>419</v>
      </c>
    </row>
    <row r="2894" spans="1:31" x14ac:dyDescent="0.2">
      <c r="A2894">
        <v>2893</v>
      </c>
      <c r="C2894">
        <v>60275</v>
      </c>
      <c r="D2894">
        <v>97021</v>
      </c>
      <c r="F2894">
        <v>7</v>
      </c>
      <c r="G2894">
        <v>34</v>
      </c>
      <c r="H2894">
        <v>5.0999999999999996</v>
      </c>
      <c r="I2894" t="s">
        <v>24</v>
      </c>
      <c r="J2894">
        <v>10</v>
      </c>
      <c r="K2894">
        <v>34</v>
      </c>
      <c r="L2894">
        <v>6</v>
      </c>
      <c r="M2894">
        <v>10</v>
      </c>
      <c r="N2894">
        <v>6.28</v>
      </c>
      <c r="P2894">
        <v>-0.01</v>
      </c>
      <c r="R2894">
        <v>-0.06</v>
      </c>
      <c r="X2894" t="s">
        <v>89</v>
      </c>
      <c r="Y2894">
        <v>2893</v>
      </c>
      <c r="Z2894" s="1">
        <v>0.31533680555555554</v>
      </c>
      <c r="AA2894" t="s">
        <v>8823</v>
      </c>
      <c r="AB2894">
        <v>-5.0000000000000001E-3</v>
      </c>
      <c r="AC2894">
        <v>-8.9999999999999993E-3</v>
      </c>
      <c r="AD2894">
        <v>6.28</v>
      </c>
      <c r="AE2894" t="s">
        <v>89</v>
      </c>
    </row>
    <row r="2895" spans="1:31" x14ac:dyDescent="0.2">
      <c r="A2895">
        <v>2894</v>
      </c>
      <c r="C2895">
        <v>60294</v>
      </c>
      <c r="D2895">
        <v>26423</v>
      </c>
      <c r="F2895">
        <v>7</v>
      </c>
      <c r="G2895">
        <v>36</v>
      </c>
      <c r="H2895">
        <v>47</v>
      </c>
      <c r="I2895" t="s">
        <v>24</v>
      </c>
      <c r="J2895">
        <v>55</v>
      </c>
      <c r="K2895">
        <v>45</v>
      </c>
      <c r="L2895">
        <v>19</v>
      </c>
      <c r="M2895">
        <v>55</v>
      </c>
      <c r="N2895">
        <v>5.92</v>
      </c>
      <c r="P2895">
        <v>1.1200000000000001</v>
      </c>
      <c r="X2895" t="s">
        <v>125</v>
      </c>
      <c r="Y2895">
        <v>2894</v>
      </c>
      <c r="Z2895" s="1">
        <v>0.31721064814814814</v>
      </c>
      <c r="AA2895" t="s">
        <v>8824</v>
      </c>
      <c r="AB2895">
        <v>-1.4999999999999999E-2</v>
      </c>
      <c r="AC2895">
        <v>-3.5000000000000003E-2</v>
      </c>
      <c r="AD2895">
        <v>5.92</v>
      </c>
      <c r="AE2895" t="s">
        <v>125</v>
      </c>
    </row>
    <row r="2896" spans="1:31" x14ac:dyDescent="0.2">
      <c r="A2896">
        <v>2895</v>
      </c>
      <c r="C2896">
        <v>60312</v>
      </c>
      <c r="D2896">
        <v>198104</v>
      </c>
      <c r="F2896">
        <v>7</v>
      </c>
      <c r="G2896">
        <v>32</v>
      </c>
      <c r="H2896">
        <v>22.3</v>
      </c>
      <c r="I2896" t="s">
        <v>26</v>
      </c>
      <c r="J2896">
        <v>35</v>
      </c>
      <c r="K2896">
        <v>57</v>
      </c>
      <c r="L2896">
        <v>41</v>
      </c>
      <c r="M2896">
        <v>-35</v>
      </c>
      <c r="N2896">
        <v>6.3</v>
      </c>
      <c r="P2896">
        <v>-0.1</v>
      </c>
      <c r="R2896">
        <v>-0.36</v>
      </c>
      <c r="X2896" t="s">
        <v>102</v>
      </c>
      <c r="Y2896">
        <v>2895</v>
      </c>
      <c r="Z2896" s="1">
        <v>0.31414699074074076</v>
      </c>
      <c r="AA2896" t="s">
        <v>8825</v>
      </c>
      <c r="AB2896">
        <v>-1.2E-2</v>
      </c>
      <c r="AC2896">
        <v>5.0000000000000001E-3</v>
      </c>
      <c r="AD2896">
        <v>6.3</v>
      </c>
      <c r="AE2896" t="s">
        <v>102</v>
      </c>
    </row>
    <row r="2897" spans="1:32" x14ac:dyDescent="0.2">
      <c r="A2897">
        <v>2896</v>
      </c>
      <c r="C2897">
        <v>60318</v>
      </c>
      <c r="D2897">
        <v>60204</v>
      </c>
      <c r="F2897">
        <v>7</v>
      </c>
      <c r="G2897">
        <v>35</v>
      </c>
      <c r="H2897">
        <v>8.6999999999999993</v>
      </c>
      <c r="I2897" t="s">
        <v>24</v>
      </c>
      <c r="J2897">
        <v>30</v>
      </c>
      <c r="K2897">
        <v>57</v>
      </c>
      <c r="L2897">
        <v>40</v>
      </c>
      <c r="M2897">
        <v>30</v>
      </c>
      <c r="N2897">
        <v>5.33</v>
      </c>
      <c r="P2897">
        <v>1.01</v>
      </c>
      <c r="R2897">
        <v>0.85</v>
      </c>
      <c r="X2897" t="s">
        <v>54</v>
      </c>
      <c r="Y2897">
        <v>2896</v>
      </c>
      <c r="Z2897" s="1">
        <v>0.31607291666666665</v>
      </c>
      <c r="AA2897" t="s">
        <v>8826</v>
      </c>
      <c r="AB2897">
        <v>-3.3000000000000002E-2</v>
      </c>
      <c r="AC2897">
        <v>1.2999999999999999E-2</v>
      </c>
      <c r="AD2897">
        <v>5.33</v>
      </c>
      <c r="AE2897" t="s">
        <v>54</v>
      </c>
    </row>
    <row r="2898" spans="1:32" x14ac:dyDescent="0.2">
      <c r="A2898">
        <v>2897</v>
      </c>
      <c r="C2898">
        <v>60325</v>
      </c>
      <c r="D2898">
        <v>153061</v>
      </c>
      <c r="F2898">
        <v>7</v>
      </c>
      <c r="G2898">
        <v>33</v>
      </c>
      <c r="H2898">
        <v>22.1</v>
      </c>
      <c r="I2898" t="s">
        <v>26</v>
      </c>
      <c r="J2898">
        <v>14</v>
      </c>
      <c r="K2898">
        <v>20</v>
      </c>
      <c r="L2898">
        <v>18</v>
      </c>
      <c r="M2898">
        <v>-14</v>
      </c>
      <c r="N2898">
        <v>6.21</v>
      </c>
      <c r="P2898">
        <v>-0.04</v>
      </c>
      <c r="R2898">
        <v>-0.71</v>
      </c>
      <c r="X2898" t="s">
        <v>3081</v>
      </c>
      <c r="Y2898">
        <v>2897</v>
      </c>
      <c r="Z2898" s="1">
        <v>0.31483912037037037</v>
      </c>
      <c r="AA2898" t="s">
        <v>8827</v>
      </c>
      <c r="AB2898">
        <v>-0.01</v>
      </c>
      <c r="AC2898">
        <v>-4.0000000000000001E-3</v>
      </c>
      <c r="AD2898">
        <v>6.21</v>
      </c>
      <c r="AE2898" t="s">
        <v>3081</v>
      </c>
    </row>
    <row r="2899" spans="1:32" x14ac:dyDescent="0.2">
      <c r="A2899">
        <v>2898</v>
      </c>
      <c r="C2899">
        <v>60335</v>
      </c>
      <c r="D2899">
        <v>41877</v>
      </c>
      <c r="F2899">
        <v>7</v>
      </c>
      <c r="G2899">
        <v>35</v>
      </c>
      <c r="H2899">
        <v>56</v>
      </c>
      <c r="I2899" t="s">
        <v>24</v>
      </c>
      <c r="J2899">
        <v>43</v>
      </c>
      <c r="K2899">
        <v>1</v>
      </c>
      <c r="L2899">
        <v>52</v>
      </c>
      <c r="M2899">
        <v>43</v>
      </c>
      <c r="N2899">
        <v>6.3</v>
      </c>
      <c r="O2899" t="s">
        <v>103</v>
      </c>
      <c r="X2899" t="s">
        <v>2891</v>
      </c>
      <c r="Y2899">
        <v>2898</v>
      </c>
      <c r="Z2899" s="1">
        <v>0.31662037037037033</v>
      </c>
      <c r="AA2899" t="s">
        <v>8828</v>
      </c>
      <c r="AB2899">
        <v>-2.4E-2</v>
      </c>
      <c r="AC2899">
        <v>-0.05</v>
      </c>
      <c r="AD2899">
        <v>6.3</v>
      </c>
      <c r="AE2899" t="s">
        <v>2891</v>
      </c>
    </row>
    <row r="2900" spans="1:32" x14ac:dyDescent="0.2">
      <c r="A2900">
        <v>2899</v>
      </c>
      <c r="C2900">
        <v>60341</v>
      </c>
      <c r="D2900">
        <v>153062</v>
      </c>
      <c r="F2900">
        <v>7</v>
      </c>
      <c r="G2900">
        <v>33</v>
      </c>
      <c r="H2900">
        <v>19.5</v>
      </c>
      <c r="I2900" t="s">
        <v>26</v>
      </c>
      <c r="J2900">
        <v>19</v>
      </c>
      <c r="K2900">
        <v>24</v>
      </c>
      <c r="L2900">
        <v>45</v>
      </c>
      <c r="M2900">
        <v>-19</v>
      </c>
      <c r="N2900">
        <v>5.66</v>
      </c>
      <c r="P2900">
        <v>1.1200000000000001</v>
      </c>
      <c r="R2900">
        <v>1.08</v>
      </c>
      <c r="T2900">
        <v>0.38</v>
      </c>
      <c r="U2900" t="s">
        <v>93</v>
      </c>
      <c r="X2900" t="s">
        <v>105</v>
      </c>
      <c r="Y2900">
        <v>2899</v>
      </c>
      <c r="Z2900" s="1">
        <v>0.31480902777777781</v>
      </c>
      <c r="AA2900" t="s">
        <v>8829</v>
      </c>
      <c r="AB2900">
        <v>2.1999999999999999E-2</v>
      </c>
      <c r="AC2900">
        <v>-6.7000000000000004E-2</v>
      </c>
      <c r="AD2900">
        <v>5.66</v>
      </c>
      <c r="AE2900" t="s">
        <v>105</v>
      </c>
    </row>
    <row r="2901" spans="1:32" x14ac:dyDescent="0.2">
      <c r="A2901">
        <v>2900</v>
      </c>
      <c r="C2901">
        <v>60345</v>
      </c>
      <c r="D2901">
        <v>173987</v>
      </c>
      <c r="F2901">
        <v>7</v>
      </c>
      <c r="G2901">
        <v>33</v>
      </c>
      <c r="H2901">
        <v>9.6999999999999993</v>
      </c>
      <c r="I2901" t="s">
        <v>26</v>
      </c>
      <c r="J2901">
        <v>24</v>
      </c>
      <c r="K2901">
        <v>42</v>
      </c>
      <c r="L2901">
        <v>39</v>
      </c>
      <c r="M2901">
        <v>-24</v>
      </c>
      <c r="N2901">
        <v>5.85</v>
      </c>
      <c r="P2901">
        <v>0.17</v>
      </c>
      <c r="R2901">
        <v>0.11</v>
      </c>
      <c r="X2901" t="s">
        <v>1690</v>
      </c>
      <c r="Y2901">
        <v>2900</v>
      </c>
      <c r="Z2901" s="1">
        <v>0.31469560185185186</v>
      </c>
      <c r="AA2901" t="s">
        <v>8830</v>
      </c>
      <c r="AB2901">
        <v>-0.01</v>
      </c>
      <c r="AC2901">
        <v>1.2999999999999999E-2</v>
      </c>
      <c r="AD2901">
        <v>5.85</v>
      </c>
      <c r="AE2901" t="s">
        <v>1690</v>
      </c>
    </row>
    <row r="2902" spans="1:32" x14ac:dyDescent="0.2">
      <c r="A2902">
        <v>2901</v>
      </c>
      <c r="B2902" t="s">
        <v>1691</v>
      </c>
      <c r="C2902">
        <v>60357</v>
      </c>
      <c r="D2902">
        <v>115644</v>
      </c>
      <c r="F2902">
        <v>7</v>
      </c>
      <c r="G2902">
        <v>34</v>
      </c>
      <c r="H2902">
        <v>15.8</v>
      </c>
      <c r="I2902" t="s">
        <v>24</v>
      </c>
      <c r="J2902">
        <v>3</v>
      </c>
      <c r="K2902">
        <v>22</v>
      </c>
      <c r="L2902">
        <v>17</v>
      </c>
      <c r="M2902">
        <v>3</v>
      </c>
      <c r="N2902">
        <v>5.81</v>
      </c>
      <c r="P2902">
        <v>-0.02</v>
      </c>
      <c r="R2902">
        <v>-0.09</v>
      </c>
      <c r="X2902" t="s">
        <v>398</v>
      </c>
      <c r="Y2902">
        <v>2901</v>
      </c>
      <c r="Z2902" s="1">
        <v>0.31546064814814817</v>
      </c>
      <c r="AA2902" t="s">
        <v>8831</v>
      </c>
      <c r="AB2902">
        <v>-1.2E-2</v>
      </c>
      <c r="AC2902">
        <v>-1.4E-2</v>
      </c>
      <c r="AD2902">
        <v>5.81</v>
      </c>
      <c r="AE2902" t="s">
        <v>398</v>
      </c>
    </row>
    <row r="2903" spans="1:32" x14ac:dyDescent="0.2">
      <c r="A2903">
        <v>2902</v>
      </c>
      <c r="C2903">
        <v>60414</v>
      </c>
      <c r="D2903">
        <v>153072</v>
      </c>
      <c r="E2903" t="s">
        <v>1692</v>
      </c>
      <c r="F2903">
        <v>7</v>
      </c>
      <c r="G2903">
        <v>33</v>
      </c>
      <c r="H2903">
        <v>47.9</v>
      </c>
      <c r="I2903" t="s">
        <v>26</v>
      </c>
      <c r="J2903">
        <v>14</v>
      </c>
      <c r="K2903">
        <v>31</v>
      </c>
      <c r="L2903">
        <v>26</v>
      </c>
      <c r="M2903">
        <v>-14</v>
      </c>
      <c r="N2903">
        <v>4.97</v>
      </c>
      <c r="P2903">
        <v>1.41</v>
      </c>
      <c r="R2903">
        <v>0.28999999999999998</v>
      </c>
      <c r="T2903">
        <v>1.33</v>
      </c>
      <c r="X2903" t="s">
        <v>1693</v>
      </c>
      <c r="Y2903">
        <v>2902</v>
      </c>
      <c r="Z2903" s="1">
        <v>0.31513773148148144</v>
      </c>
      <c r="AA2903" t="s">
        <v>8832</v>
      </c>
      <c r="AB2903">
        <v>-1.2E-2</v>
      </c>
      <c r="AC2903">
        <v>4.0000000000000001E-3</v>
      </c>
      <c r="AD2903">
        <v>4.97</v>
      </c>
      <c r="AE2903" t="s">
        <v>1163</v>
      </c>
      <c r="AF2903" t="s">
        <v>36</v>
      </c>
    </row>
    <row r="2904" spans="1:32" x14ac:dyDescent="0.2">
      <c r="A2904">
        <v>2903</v>
      </c>
      <c r="C2904">
        <v>60437</v>
      </c>
      <c r="D2904">
        <v>41879</v>
      </c>
      <c r="F2904">
        <v>7</v>
      </c>
      <c r="G2904">
        <v>36</v>
      </c>
      <c r="H2904">
        <v>31.6</v>
      </c>
      <c r="I2904" t="s">
        <v>24</v>
      </c>
      <c r="J2904">
        <v>46</v>
      </c>
      <c r="K2904">
        <v>10</v>
      </c>
      <c r="L2904">
        <v>49</v>
      </c>
      <c r="M2904">
        <v>46</v>
      </c>
      <c r="N2904">
        <v>5.65</v>
      </c>
      <c r="P2904">
        <v>1.56</v>
      </c>
      <c r="R2904">
        <v>1.9</v>
      </c>
      <c r="T2904">
        <v>0.78</v>
      </c>
      <c r="U2904" t="s">
        <v>93</v>
      </c>
      <c r="X2904" t="s">
        <v>53</v>
      </c>
      <c r="Y2904">
        <v>2903</v>
      </c>
      <c r="Z2904" s="1">
        <v>0.3170324074074074</v>
      </c>
      <c r="AA2904" t="s">
        <v>8833</v>
      </c>
      <c r="AB2904">
        <v>-2.8000000000000001E-2</v>
      </c>
      <c r="AC2904">
        <v>-3.2000000000000001E-2</v>
      </c>
      <c r="AD2904">
        <v>5.65</v>
      </c>
      <c r="AE2904" t="s">
        <v>53</v>
      </c>
    </row>
    <row r="2905" spans="1:32" x14ac:dyDescent="0.2">
      <c r="A2905">
        <v>2904</v>
      </c>
      <c r="C2905">
        <v>60489</v>
      </c>
      <c r="D2905">
        <v>115653</v>
      </c>
      <c r="E2905">
        <v>3648</v>
      </c>
      <c r="F2905">
        <v>7</v>
      </c>
      <c r="G2905">
        <v>34</v>
      </c>
      <c r="H2905">
        <v>46</v>
      </c>
      <c r="I2905" t="s">
        <v>24</v>
      </c>
      <c r="J2905">
        <v>2</v>
      </c>
      <c r="K2905">
        <v>43</v>
      </c>
      <c r="L2905">
        <v>30</v>
      </c>
      <c r="M2905">
        <v>2</v>
      </c>
      <c r="N2905">
        <v>6.55</v>
      </c>
      <c r="P2905">
        <v>0.22</v>
      </c>
      <c r="R2905">
        <v>0.15</v>
      </c>
      <c r="X2905" t="s">
        <v>170</v>
      </c>
      <c r="Y2905">
        <v>2904</v>
      </c>
      <c r="Z2905" s="1">
        <v>0.31581018518518517</v>
      </c>
      <c r="AA2905" t="s">
        <v>8834</v>
      </c>
      <c r="AB2905">
        <v>-4.2999999999999997E-2</v>
      </c>
      <c r="AC2905">
        <v>-2.7E-2</v>
      </c>
      <c r="AD2905">
        <v>6.55</v>
      </c>
      <c r="AE2905" t="s">
        <v>170</v>
      </c>
    </row>
    <row r="2906" spans="1:32" x14ac:dyDescent="0.2">
      <c r="A2906">
        <v>2905</v>
      </c>
      <c r="B2906" t="s">
        <v>1694</v>
      </c>
      <c r="C2906">
        <v>60522</v>
      </c>
      <c r="D2906">
        <v>79533</v>
      </c>
      <c r="E2906">
        <v>3652</v>
      </c>
      <c r="F2906">
        <v>7</v>
      </c>
      <c r="G2906">
        <v>35</v>
      </c>
      <c r="H2906">
        <v>55.3</v>
      </c>
      <c r="I2906" t="s">
        <v>24</v>
      </c>
      <c r="J2906">
        <v>26</v>
      </c>
      <c r="K2906">
        <v>53</v>
      </c>
      <c r="L2906">
        <v>45</v>
      </c>
      <c r="M2906">
        <v>26</v>
      </c>
      <c r="N2906">
        <v>4.0599999999999996</v>
      </c>
      <c r="P2906">
        <v>1.54</v>
      </c>
      <c r="R2906">
        <v>1.94</v>
      </c>
      <c r="T2906">
        <v>0.91</v>
      </c>
      <c r="X2906" t="s">
        <v>1695</v>
      </c>
      <c r="Y2906">
        <v>2905</v>
      </c>
      <c r="Z2906" s="1">
        <v>0.31661226851851848</v>
      </c>
      <c r="AA2906" t="s">
        <v>8835</v>
      </c>
      <c r="AB2906">
        <v>-3.4000000000000002E-2</v>
      </c>
      <c r="AC2906">
        <v>-0.106</v>
      </c>
      <c r="AD2906">
        <v>4.0599999999999996</v>
      </c>
      <c r="AE2906" t="s">
        <v>53</v>
      </c>
      <c r="AF2906" t="s">
        <v>36</v>
      </c>
    </row>
    <row r="2907" spans="1:32" x14ac:dyDescent="0.2">
      <c r="A2907">
        <v>2906</v>
      </c>
      <c r="C2907">
        <v>60532</v>
      </c>
      <c r="D2907">
        <v>174009</v>
      </c>
      <c r="F2907">
        <v>7</v>
      </c>
      <c r="G2907">
        <v>34</v>
      </c>
      <c r="H2907">
        <v>3.2</v>
      </c>
      <c r="I2907" t="s">
        <v>26</v>
      </c>
      <c r="J2907">
        <v>22</v>
      </c>
      <c r="K2907">
        <v>17</v>
      </c>
      <c r="L2907">
        <v>46</v>
      </c>
      <c r="M2907">
        <v>-22</v>
      </c>
      <c r="N2907">
        <v>4.45</v>
      </c>
      <c r="P2907">
        <v>0.51</v>
      </c>
      <c r="R2907">
        <v>0.06</v>
      </c>
      <c r="T2907">
        <v>0.27</v>
      </c>
      <c r="X2907" t="s">
        <v>439</v>
      </c>
      <c r="Y2907">
        <v>2906</v>
      </c>
      <c r="Z2907" s="1">
        <v>0.31531481481481483</v>
      </c>
      <c r="AA2907" t="s">
        <v>8836</v>
      </c>
      <c r="AB2907">
        <v>-0.04</v>
      </c>
      <c r="AC2907">
        <v>4.5999999999999999E-2</v>
      </c>
      <c r="AD2907">
        <v>4.45</v>
      </c>
      <c r="AE2907" t="s">
        <v>439</v>
      </c>
    </row>
    <row r="2908" spans="1:32" x14ac:dyDescent="0.2">
      <c r="A2908">
        <v>2907</v>
      </c>
      <c r="C2908">
        <v>60559</v>
      </c>
      <c r="D2908">
        <v>198120</v>
      </c>
      <c r="F2908">
        <v>7</v>
      </c>
      <c r="G2908">
        <v>33</v>
      </c>
      <c r="H2908">
        <v>13.5</v>
      </c>
      <c r="I2908" t="s">
        <v>26</v>
      </c>
      <c r="J2908">
        <v>40</v>
      </c>
      <c r="K2908">
        <v>3</v>
      </c>
      <c r="L2908">
        <v>32</v>
      </c>
      <c r="M2908">
        <v>-40</v>
      </c>
      <c r="N2908">
        <v>6.26</v>
      </c>
      <c r="P2908">
        <v>-0.12</v>
      </c>
      <c r="R2908">
        <v>-0.48</v>
      </c>
      <c r="X2908" t="s">
        <v>1696</v>
      </c>
      <c r="Y2908">
        <v>2907</v>
      </c>
      <c r="Z2908" s="1">
        <v>0.31473958333333335</v>
      </c>
      <c r="AA2908" t="s">
        <v>8837</v>
      </c>
      <c r="AB2908">
        <v>0.02</v>
      </c>
      <c r="AC2908">
        <v>-0.01</v>
      </c>
      <c r="AD2908">
        <v>6.26</v>
      </c>
      <c r="AE2908" t="s">
        <v>3240</v>
      </c>
      <c r="AF2908" t="s">
        <v>36</v>
      </c>
    </row>
    <row r="2909" spans="1:32" x14ac:dyDescent="0.2">
      <c r="A2909">
        <v>2908</v>
      </c>
      <c r="C2909">
        <v>60574</v>
      </c>
      <c r="D2909">
        <v>218792</v>
      </c>
      <c r="F2909">
        <v>7</v>
      </c>
      <c r="G2909">
        <v>33</v>
      </c>
      <c r="H2909">
        <v>13.3</v>
      </c>
      <c r="I2909" t="s">
        <v>26</v>
      </c>
      <c r="J2909">
        <v>43</v>
      </c>
      <c r="K2909">
        <v>5</v>
      </c>
      <c r="L2909">
        <v>11</v>
      </c>
      <c r="M2909">
        <v>-43</v>
      </c>
      <c r="N2909">
        <v>6.52</v>
      </c>
      <c r="P2909">
        <v>0.92</v>
      </c>
      <c r="X2909" t="s">
        <v>71</v>
      </c>
      <c r="Y2909">
        <v>2908</v>
      </c>
      <c r="Z2909" s="1">
        <v>0.31473726851851852</v>
      </c>
      <c r="AA2909" t="s">
        <v>8838</v>
      </c>
      <c r="AB2909">
        <v>5.0000000000000001E-3</v>
      </c>
      <c r="AC2909">
        <v>-3.5000000000000003E-2</v>
      </c>
      <c r="AD2909">
        <v>6.52</v>
      </c>
      <c r="AE2909" t="s">
        <v>71</v>
      </c>
    </row>
    <row r="2910" spans="1:32" x14ac:dyDescent="0.2">
      <c r="A2910">
        <v>2909</v>
      </c>
      <c r="C2910">
        <v>60584</v>
      </c>
      <c r="D2910">
        <v>174019</v>
      </c>
      <c r="F2910">
        <v>7</v>
      </c>
      <c r="G2910">
        <v>34</v>
      </c>
      <c r="H2910">
        <v>18.600000000000001</v>
      </c>
      <c r="I2910" t="s">
        <v>26</v>
      </c>
      <c r="J2910">
        <v>23</v>
      </c>
      <c r="K2910">
        <v>28</v>
      </c>
      <c r="L2910">
        <v>25</v>
      </c>
      <c r="M2910">
        <v>-23</v>
      </c>
      <c r="N2910">
        <v>5.83</v>
      </c>
      <c r="P2910">
        <v>0.44</v>
      </c>
      <c r="R2910">
        <v>0.03</v>
      </c>
      <c r="W2910" t="s">
        <v>216</v>
      </c>
      <c r="X2910" t="s">
        <v>2046</v>
      </c>
      <c r="Y2910">
        <v>2909</v>
      </c>
      <c r="Z2910" s="1">
        <v>0.31549305555555557</v>
      </c>
      <c r="AA2910" t="s">
        <v>8839</v>
      </c>
      <c r="AB2910">
        <v>-9.5000000000000001E-2</v>
      </c>
      <c r="AC2910">
        <v>2E-3</v>
      </c>
      <c r="AD2910">
        <v>5.83</v>
      </c>
      <c r="AE2910" t="s">
        <v>8042</v>
      </c>
    </row>
    <row r="2911" spans="1:32" x14ac:dyDescent="0.2">
      <c r="A2911">
        <v>2910</v>
      </c>
      <c r="C2911">
        <v>60585</v>
      </c>
      <c r="D2911">
        <v>174020</v>
      </c>
      <c r="F2911">
        <v>7</v>
      </c>
      <c r="G2911">
        <v>34</v>
      </c>
      <c r="H2911">
        <v>19.100000000000001</v>
      </c>
      <c r="I2911" t="s">
        <v>26</v>
      </c>
      <c r="J2911">
        <v>23</v>
      </c>
      <c r="K2911">
        <v>28</v>
      </c>
      <c r="L2911">
        <v>29</v>
      </c>
      <c r="M2911">
        <v>-23</v>
      </c>
      <c r="N2911">
        <v>5.87</v>
      </c>
      <c r="W2911" t="s">
        <v>216</v>
      </c>
      <c r="X2911" t="s">
        <v>217</v>
      </c>
      <c r="Y2911">
        <v>2910</v>
      </c>
      <c r="Z2911" s="1">
        <v>0.31549884259259259</v>
      </c>
      <c r="AA2911" t="s">
        <v>8840</v>
      </c>
      <c r="AB2911">
        <v>-0.111</v>
      </c>
      <c r="AC2911">
        <v>-0.01</v>
      </c>
      <c r="AD2911">
        <v>5.87</v>
      </c>
      <c r="AE2911" t="s">
        <v>5656</v>
      </c>
    </row>
    <row r="2912" spans="1:32" x14ac:dyDescent="0.2">
      <c r="A2912">
        <v>2911</v>
      </c>
      <c r="C2912">
        <v>60606</v>
      </c>
      <c r="D2912">
        <v>198130</v>
      </c>
      <c r="E2912" t="s">
        <v>1697</v>
      </c>
      <c r="F2912">
        <v>7</v>
      </c>
      <c r="G2912">
        <v>33</v>
      </c>
      <c r="H2912">
        <v>51</v>
      </c>
      <c r="I2912" t="s">
        <v>26</v>
      </c>
      <c r="J2912">
        <v>36</v>
      </c>
      <c r="K2912">
        <v>20</v>
      </c>
      <c r="L2912">
        <v>18</v>
      </c>
      <c r="M2912">
        <v>-36</v>
      </c>
      <c r="N2912">
        <v>5.54</v>
      </c>
      <c r="P2912">
        <v>-0.06</v>
      </c>
      <c r="R2912">
        <v>-0.72</v>
      </c>
      <c r="T2912">
        <v>-0.01</v>
      </c>
      <c r="X2912" t="s">
        <v>1698</v>
      </c>
      <c r="Y2912">
        <v>2911</v>
      </c>
      <c r="Z2912" s="1">
        <v>0.31517361111111114</v>
      </c>
      <c r="AA2912" t="s">
        <v>8841</v>
      </c>
      <c r="AB2912">
        <v>-1.2E-2</v>
      </c>
      <c r="AC2912">
        <v>1E-3</v>
      </c>
      <c r="AD2912">
        <v>5.54</v>
      </c>
      <c r="AE2912" t="s">
        <v>1698</v>
      </c>
    </row>
    <row r="2913" spans="1:32" x14ac:dyDescent="0.2">
      <c r="A2913">
        <v>2912</v>
      </c>
      <c r="C2913">
        <v>60629</v>
      </c>
      <c r="D2913">
        <v>174028</v>
      </c>
      <c r="F2913">
        <v>7</v>
      </c>
      <c r="G2913">
        <v>34</v>
      </c>
      <c r="H2913">
        <v>28.8</v>
      </c>
      <c r="I2913" t="s">
        <v>26</v>
      </c>
      <c r="J2913">
        <v>26</v>
      </c>
      <c r="K2913">
        <v>7</v>
      </c>
      <c r="L2913">
        <v>0</v>
      </c>
      <c r="M2913">
        <v>-26</v>
      </c>
      <c r="N2913">
        <v>6.65</v>
      </c>
      <c r="P2913">
        <v>-0.01</v>
      </c>
      <c r="R2913">
        <v>-0.05</v>
      </c>
      <c r="X2913" t="s">
        <v>134</v>
      </c>
      <c r="Y2913">
        <v>2912</v>
      </c>
      <c r="Z2913" s="1">
        <v>0.31561111111111112</v>
      </c>
      <c r="AA2913" t="s">
        <v>8842</v>
      </c>
      <c r="AB2913">
        <v>-1.9E-2</v>
      </c>
      <c r="AC2913">
        <v>-2.5000000000000001E-2</v>
      </c>
      <c r="AD2913">
        <v>6.65</v>
      </c>
      <c r="AE2913" t="s">
        <v>134</v>
      </c>
    </row>
    <row r="2914" spans="1:32" x14ac:dyDescent="0.2">
      <c r="A2914">
        <v>2913</v>
      </c>
      <c r="C2914">
        <v>60646</v>
      </c>
      <c r="D2914">
        <v>198138</v>
      </c>
      <c r="F2914">
        <v>7</v>
      </c>
      <c r="G2914">
        <v>34</v>
      </c>
      <c r="H2914">
        <v>12.8</v>
      </c>
      <c r="I2914" t="s">
        <v>26</v>
      </c>
      <c r="J2914">
        <v>33</v>
      </c>
      <c r="K2914">
        <v>27</v>
      </c>
      <c r="L2914">
        <v>48</v>
      </c>
      <c r="M2914">
        <v>-33</v>
      </c>
      <c r="N2914">
        <v>6.11</v>
      </c>
      <c r="P2914">
        <v>0.28999999999999998</v>
      </c>
      <c r="X2914" t="s">
        <v>356</v>
      </c>
      <c r="Y2914">
        <v>2913</v>
      </c>
      <c r="Z2914" s="1">
        <v>0.31542592592592594</v>
      </c>
      <c r="AA2914" t="s">
        <v>8843</v>
      </c>
      <c r="AB2914">
        <v>-5.6000000000000001E-2</v>
      </c>
      <c r="AC2914">
        <v>7.0000000000000007E-2</v>
      </c>
      <c r="AD2914">
        <v>6.11</v>
      </c>
      <c r="AE2914" t="s">
        <v>356</v>
      </c>
    </row>
    <row r="2915" spans="1:32" x14ac:dyDescent="0.2">
      <c r="A2915">
        <v>2914</v>
      </c>
      <c r="C2915">
        <v>60652</v>
      </c>
      <c r="D2915">
        <v>41893</v>
      </c>
      <c r="F2915">
        <v>7</v>
      </c>
      <c r="G2915">
        <v>37</v>
      </c>
      <c r="H2915">
        <v>53.9</v>
      </c>
      <c r="I2915" t="s">
        <v>24</v>
      </c>
      <c r="J2915">
        <v>48</v>
      </c>
      <c r="K2915">
        <v>46</v>
      </c>
      <c r="L2915">
        <v>25</v>
      </c>
      <c r="M2915">
        <v>48</v>
      </c>
      <c r="N2915">
        <v>5.92</v>
      </c>
      <c r="P2915">
        <v>0.22</v>
      </c>
      <c r="R2915">
        <v>0.16</v>
      </c>
      <c r="T2915">
        <v>0.05</v>
      </c>
      <c r="X2915" t="s">
        <v>314</v>
      </c>
      <c r="Y2915">
        <v>2914</v>
      </c>
      <c r="Z2915" s="1">
        <v>0.31798495370370367</v>
      </c>
      <c r="AA2915" t="s">
        <v>8844</v>
      </c>
      <c r="AB2915">
        <v>-2.5999999999999999E-2</v>
      </c>
      <c r="AC2915">
        <v>-3.2000000000000001E-2</v>
      </c>
      <c r="AD2915">
        <v>5.92</v>
      </c>
      <c r="AE2915" t="s">
        <v>314</v>
      </c>
    </row>
    <row r="2916" spans="1:32" x14ac:dyDescent="0.2">
      <c r="A2916">
        <v>2915</v>
      </c>
      <c r="C2916">
        <v>60654</v>
      </c>
      <c r="D2916">
        <v>41887</v>
      </c>
      <c r="F2916">
        <v>7</v>
      </c>
      <c r="G2916">
        <v>37</v>
      </c>
      <c r="H2916">
        <v>17.8</v>
      </c>
      <c r="I2916" t="s">
        <v>24</v>
      </c>
      <c r="J2916">
        <v>40</v>
      </c>
      <c r="K2916">
        <v>1</v>
      </c>
      <c r="L2916">
        <v>31</v>
      </c>
      <c r="M2916">
        <v>40</v>
      </c>
      <c r="N2916">
        <v>6.38</v>
      </c>
      <c r="O2916" t="s">
        <v>103</v>
      </c>
      <c r="X2916" t="s">
        <v>2160</v>
      </c>
      <c r="Y2916">
        <v>2915</v>
      </c>
      <c r="Z2916" s="1">
        <v>0.31756712962962963</v>
      </c>
      <c r="AA2916" t="s">
        <v>8845</v>
      </c>
      <c r="AB2916">
        <v>-1.0999999999999999E-2</v>
      </c>
      <c r="AC2916">
        <v>-0.05</v>
      </c>
      <c r="AD2916">
        <v>6.38</v>
      </c>
      <c r="AE2916" t="s">
        <v>2160</v>
      </c>
    </row>
    <row r="2917" spans="1:32" x14ac:dyDescent="0.2">
      <c r="A2917">
        <v>2916</v>
      </c>
      <c r="C2917">
        <v>60666</v>
      </c>
      <c r="D2917">
        <v>174033</v>
      </c>
      <c r="F2917">
        <v>7</v>
      </c>
      <c r="G2917">
        <v>34</v>
      </c>
      <c r="H2917">
        <v>34.9</v>
      </c>
      <c r="I2917" t="s">
        <v>26</v>
      </c>
      <c r="J2917">
        <v>27</v>
      </c>
      <c r="K2917">
        <v>0</v>
      </c>
      <c r="L2917">
        <v>43</v>
      </c>
      <c r="M2917">
        <v>-27</v>
      </c>
      <c r="N2917">
        <v>5.77</v>
      </c>
      <c r="P2917">
        <v>1.06</v>
      </c>
      <c r="X2917" t="s">
        <v>45</v>
      </c>
      <c r="Y2917">
        <v>2916</v>
      </c>
      <c r="Z2917" s="1">
        <v>0.31568171296296293</v>
      </c>
      <c r="AA2917" t="s">
        <v>8846</v>
      </c>
      <c r="AB2917">
        <v>-3.9E-2</v>
      </c>
      <c r="AC2917">
        <v>7.9000000000000001E-2</v>
      </c>
      <c r="AD2917">
        <v>5.77</v>
      </c>
      <c r="AE2917" t="s">
        <v>45</v>
      </c>
    </row>
    <row r="2918" spans="1:32" x14ac:dyDescent="0.2">
      <c r="A2918">
        <v>2917</v>
      </c>
      <c r="C2918">
        <v>60686</v>
      </c>
      <c r="D2918">
        <v>198137</v>
      </c>
      <c r="F2918">
        <v>7</v>
      </c>
      <c r="G2918">
        <v>33</v>
      </c>
      <c r="H2918">
        <v>58.5</v>
      </c>
      <c r="I2918" t="s">
        <v>26</v>
      </c>
      <c r="J2918">
        <v>39</v>
      </c>
      <c r="K2918">
        <v>54</v>
      </c>
      <c r="L2918">
        <v>21</v>
      </c>
      <c r="M2918">
        <v>-39</v>
      </c>
      <c r="N2918">
        <v>6.76</v>
      </c>
      <c r="P2918">
        <v>1.1299999999999999</v>
      </c>
      <c r="X2918" t="s">
        <v>125</v>
      </c>
      <c r="Y2918">
        <v>2917</v>
      </c>
      <c r="Z2918" s="1">
        <v>0.31526041666666665</v>
      </c>
      <c r="AA2918" t="s">
        <v>8847</v>
      </c>
      <c r="AB2918">
        <v>-1.7000000000000001E-2</v>
      </c>
      <c r="AC2918">
        <v>4.4999999999999998E-2</v>
      </c>
      <c r="AD2918">
        <v>6.76</v>
      </c>
      <c r="AE2918" t="s">
        <v>125</v>
      </c>
    </row>
    <row r="2919" spans="1:32" x14ac:dyDescent="0.2">
      <c r="A2919">
        <v>2918</v>
      </c>
      <c r="C2919">
        <v>60803</v>
      </c>
      <c r="D2919">
        <v>115693</v>
      </c>
      <c r="F2919">
        <v>7</v>
      </c>
      <c r="G2919">
        <v>36</v>
      </c>
      <c r="H2919">
        <v>34.700000000000003</v>
      </c>
      <c r="I2919" t="s">
        <v>24</v>
      </c>
      <c r="J2919">
        <v>5</v>
      </c>
      <c r="K2919">
        <v>51</v>
      </c>
      <c r="L2919">
        <v>42</v>
      </c>
      <c r="M2919">
        <v>5</v>
      </c>
      <c r="N2919">
        <v>5.91</v>
      </c>
      <c r="P2919">
        <v>0.6</v>
      </c>
      <c r="R2919">
        <v>0.1</v>
      </c>
      <c r="X2919" t="s">
        <v>124</v>
      </c>
      <c r="Y2919">
        <v>2918</v>
      </c>
      <c r="Z2919" s="1">
        <v>0.31706828703703704</v>
      </c>
      <c r="AA2919" t="s">
        <v>8848</v>
      </c>
      <c r="AB2919">
        <v>-0.111</v>
      </c>
      <c r="AC2919">
        <v>1.0999999999999999E-2</v>
      </c>
      <c r="AD2919">
        <v>5.91</v>
      </c>
      <c r="AE2919" t="s">
        <v>124</v>
      </c>
    </row>
    <row r="2920" spans="1:32" x14ac:dyDescent="0.2">
      <c r="A2920">
        <v>2919</v>
      </c>
      <c r="B2920" t="s">
        <v>1699</v>
      </c>
      <c r="C2920">
        <v>60816</v>
      </c>
      <c r="D2920">
        <v>256415</v>
      </c>
      <c r="F2920">
        <v>7</v>
      </c>
      <c r="G2920">
        <v>25</v>
      </c>
      <c r="H2920">
        <v>38</v>
      </c>
      <c r="I2920" t="s">
        <v>26</v>
      </c>
      <c r="J2920">
        <v>79</v>
      </c>
      <c r="K2920">
        <v>5</v>
      </c>
      <c r="L2920">
        <v>39</v>
      </c>
      <c r="M2920">
        <v>-79</v>
      </c>
      <c r="N2920">
        <v>5.53</v>
      </c>
      <c r="P2920">
        <v>1.28</v>
      </c>
      <c r="R2920">
        <v>1.42</v>
      </c>
      <c r="X2920" t="s">
        <v>219</v>
      </c>
      <c r="Y2920">
        <v>2919</v>
      </c>
      <c r="Z2920" s="1">
        <v>0.3094675925925926</v>
      </c>
      <c r="AA2920" t="s">
        <v>8849</v>
      </c>
      <c r="AB2920">
        <v>-3.3000000000000002E-2</v>
      </c>
      <c r="AC2920">
        <v>3.0000000000000001E-3</v>
      </c>
      <c r="AD2920">
        <v>5.53</v>
      </c>
      <c r="AE2920" t="s">
        <v>5659</v>
      </c>
      <c r="AF2920" t="s">
        <v>36</v>
      </c>
    </row>
    <row r="2921" spans="1:32" x14ac:dyDescent="0.2">
      <c r="A2921">
        <v>2920</v>
      </c>
      <c r="C2921">
        <v>60853</v>
      </c>
      <c r="D2921">
        <v>134883</v>
      </c>
      <c r="F2921">
        <v>7</v>
      </c>
      <c r="G2921">
        <v>36</v>
      </c>
      <c r="H2921">
        <v>16.600000000000001</v>
      </c>
      <c r="I2921" t="s">
        <v>26</v>
      </c>
      <c r="J2921">
        <v>8</v>
      </c>
      <c r="K2921">
        <v>18</v>
      </c>
      <c r="L2921">
        <v>41</v>
      </c>
      <c r="M2921">
        <v>-8</v>
      </c>
      <c r="N2921">
        <v>6.27</v>
      </c>
      <c r="P2921">
        <v>1.54</v>
      </c>
      <c r="R2921">
        <v>1.89</v>
      </c>
      <c r="X2921" t="s">
        <v>365</v>
      </c>
      <c r="Y2921">
        <v>2920</v>
      </c>
      <c r="Z2921" s="1">
        <v>0.31685879629629626</v>
      </c>
      <c r="AA2921" t="s">
        <v>8850</v>
      </c>
      <c r="AB2921">
        <v>3.5000000000000003E-2</v>
      </c>
      <c r="AC2921">
        <v>2E-3</v>
      </c>
      <c r="AD2921">
        <v>6.27</v>
      </c>
      <c r="AE2921" t="s">
        <v>365</v>
      </c>
    </row>
    <row r="2922" spans="1:32" x14ac:dyDescent="0.2">
      <c r="A2922">
        <v>2921</v>
      </c>
      <c r="C2922">
        <v>60855</v>
      </c>
      <c r="D2922">
        <v>153118</v>
      </c>
      <c r="E2922" t="s">
        <v>500</v>
      </c>
      <c r="F2922">
        <v>7</v>
      </c>
      <c r="G2922">
        <v>36</v>
      </c>
      <c r="H2922">
        <v>3.9</v>
      </c>
      <c r="I2922" t="s">
        <v>26</v>
      </c>
      <c r="J2922">
        <v>14</v>
      </c>
      <c r="K2922">
        <v>29</v>
      </c>
      <c r="L2922">
        <v>34</v>
      </c>
      <c r="M2922">
        <v>-14</v>
      </c>
      <c r="N2922">
        <v>5.7</v>
      </c>
      <c r="P2922">
        <v>-0.12</v>
      </c>
      <c r="R2922">
        <v>-0.71</v>
      </c>
      <c r="T2922">
        <v>-0.1</v>
      </c>
      <c r="X2922" t="s">
        <v>2469</v>
      </c>
      <c r="Y2922">
        <v>2921</v>
      </c>
      <c r="Z2922" s="1">
        <v>0.31671180555555556</v>
      </c>
      <c r="AA2922" t="s">
        <v>8851</v>
      </c>
      <c r="AB2922">
        <v>-0.01</v>
      </c>
      <c r="AC2922">
        <v>3.0000000000000001E-3</v>
      </c>
      <c r="AD2922">
        <v>5.7</v>
      </c>
      <c r="AE2922" t="s">
        <v>2469</v>
      </c>
    </row>
    <row r="2923" spans="1:32" x14ac:dyDescent="0.2">
      <c r="A2923">
        <v>2922</v>
      </c>
      <c r="C2923">
        <v>60863</v>
      </c>
      <c r="D2923">
        <v>174058</v>
      </c>
      <c r="F2923">
        <v>7</v>
      </c>
      <c r="G2923">
        <v>35</v>
      </c>
      <c r="H2923">
        <v>22.8</v>
      </c>
      <c r="I2923" t="s">
        <v>26</v>
      </c>
      <c r="J2923">
        <v>28</v>
      </c>
      <c r="K2923">
        <v>22</v>
      </c>
      <c r="L2923">
        <v>10</v>
      </c>
      <c r="M2923">
        <v>-28</v>
      </c>
      <c r="N2923">
        <v>4.6399999999999997</v>
      </c>
      <c r="P2923">
        <v>-0.11</v>
      </c>
      <c r="R2923">
        <v>-0.4</v>
      </c>
      <c r="T2923">
        <v>-0.11</v>
      </c>
      <c r="X2923" t="s">
        <v>122</v>
      </c>
      <c r="Y2923">
        <v>2922</v>
      </c>
      <c r="Z2923" s="1">
        <v>0.31623611111111111</v>
      </c>
      <c r="AA2923" t="s">
        <v>8852</v>
      </c>
      <c r="AB2923">
        <v>-7.3999999999999996E-2</v>
      </c>
      <c r="AC2923">
        <v>-1.9E-2</v>
      </c>
      <c r="AD2923">
        <v>4.6399999999999997</v>
      </c>
      <c r="AE2923" t="s">
        <v>122</v>
      </c>
    </row>
    <row r="2924" spans="1:32" x14ac:dyDescent="0.2">
      <c r="A2924">
        <v>2923</v>
      </c>
      <c r="C2924">
        <v>60951</v>
      </c>
      <c r="D2924">
        <v>174092</v>
      </c>
      <c r="F2924">
        <v>7</v>
      </c>
      <c r="G2924">
        <v>36</v>
      </c>
      <c r="H2924">
        <v>7.8</v>
      </c>
      <c r="I2924" t="s">
        <v>26</v>
      </c>
      <c r="J2924">
        <v>22</v>
      </c>
      <c r="K2924">
        <v>9</v>
      </c>
      <c r="L2924">
        <v>38</v>
      </c>
      <c r="M2924">
        <v>-22</v>
      </c>
      <c r="N2924">
        <v>6.34</v>
      </c>
      <c r="P2924">
        <v>0.99</v>
      </c>
      <c r="R2924">
        <v>0.76</v>
      </c>
      <c r="X2924" t="s">
        <v>235</v>
      </c>
      <c r="Y2924">
        <v>2923</v>
      </c>
      <c r="Z2924" s="1">
        <v>0.31675694444444447</v>
      </c>
      <c r="AA2924" t="s">
        <v>8853</v>
      </c>
      <c r="AB2924">
        <v>4.3999999999999997E-2</v>
      </c>
      <c r="AC2924">
        <v>-1.7999999999999999E-2</v>
      </c>
      <c r="AD2924">
        <v>6.34</v>
      </c>
      <c r="AE2924" t="s">
        <v>235</v>
      </c>
    </row>
    <row r="2925" spans="1:32" x14ac:dyDescent="0.2">
      <c r="A2925">
        <v>2924</v>
      </c>
      <c r="B2925" t="s">
        <v>1700</v>
      </c>
      <c r="C2925">
        <v>60986</v>
      </c>
      <c r="D2925">
        <v>60243</v>
      </c>
      <c r="F2925">
        <v>7</v>
      </c>
      <c r="G2925">
        <v>38</v>
      </c>
      <c r="H2925">
        <v>32.799999999999997</v>
      </c>
      <c r="I2925" t="s">
        <v>24</v>
      </c>
      <c r="J2925">
        <v>35</v>
      </c>
      <c r="K2925">
        <v>2</v>
      </c>
      <c r="L2925">
        <v>55</v>
      </c>
      <c r="M2925">
        <v>35</v>
      </c>
      <c r="N2925">
        <v>5.56</v>
      </c>
      <c r="P2925">
        <v>0.93</v>
      </c>
      <c r="X2925" t="s">
        <v>54</v>
      </c>
      <c r="Y2925">
        <v>2924</v>
      </c>
      <c r="Z2925" s="1">
        <v>0.31843518518518515</v>
      </c>
      <c r="AA2925" t="s">
        <v>8854</v>
      </c>
      <c r="AB2925">
        <v>3.6999999999999998E-2</v>
      </c>
      <c r="AC2925">
        <v>0.03</v>
      </c>
      <c r="AD2925">
        <v>5.56</v>
      </c>
      <c r="AE2925" t="s">
        <v>54</v>
      </c>
    </row>
    <row r="2926" spans="1:32" x14ac:dyDescent="0.2">
      <c r="A2926">
        <v>2925</v>
      </c>
      <c r="C2926">
        <v>61031</v>
      </c>
      <c r="D2926">
        <v>235310</v>
      </c>
      <c r="F2926">
        <v>7</v>
      </c>
      <c r="G2926">
        <v>34</v>
      </c>
      <c r="H2926">
        <v>39.5</v>
      </c>
      <c r="I2926" t="s">
        <v>26</v>
      </c>
      <c r="J2926">
        <v>51</v>
      </c>
      <c r="K2926">
        <v>28</v>
      </c>
      <c r="L2926">
        <v>29</v>
      </c>
      <c r="M2926">
        <v>-51</v>
      </c>
      <c r="N2926">
        <v>6.28</v>
      </c>
      <c r="P2926">
        <v>0.08</v>
      </c>
      <c r="X2926" t="s">
        <v>1701</v>
      </c>
      <c r="Y2926">
        <v>2925</v>
      </c>
      <c r="Z2926" s="1">
        <v>0.31573495370370369</v>
      </c>
      <c r="AA2926" t="s">
        <v>8855</v>
      </c>
      <c r="AB2926">
        <v>-6.0000000000000001E-3</v>
      </c>
      <c r="AC2926">
        <v>-1E-3</v>
      </c>
      <c r="AD2926">
        <v>6.28</v>
      </c>
      <c r="AE2926" t="s">
        <v>1235</v>
      </c>
      <c r="AF2926" t="s">
        <v>36</v>
      </c>
    </row>
    <row r="2927" spans="1:32" x14ac:dyDescent="0.2">
      <c r="A2927">
        <v>2926</v>
      </c>
      <c r="C2927">
        <v>61035</v>
      </c>
      <c r="D2927">
        <v>79562</v>
      </c>
      <c r="F2927">
        <v>7</v>
      </c>
      <c r="G2927">
        <v>38</v>
      </c>
      <c r="H2927">
        <v>14.5</v>
      </c>
      <c r="I2927" t="s">
        <v>24</v>
      </c>
      <c r="J2927">
        <v>24</v>
      </c>
      <c r="K2927">
        <v>21</v>
      </c>
      <c r="L2927">
        <v>37</v>
      </c>
      <c r="M2927">
        <v>24</v>
      </c>
      <c r="N2927">
        <v>6.27</v>
      </c>
      <c r="O2927" t="s">
        <v>103</v>
      </c>
      <c r="X2927" t="s">
        <v>2891</v>
      </c>
      <c r="Y2927">
        <v>2926</v>
      </c>
      <c r="Z2927" s="1">
        <v>0.3182233796296296</v>
      </c>
      <c r="AA2927" t="s">
        <v>8856</v>
      </c>
      <c r="AB2927">
        <v>2.5000000000000001E-2</v>
      </c>
      <c r="AC2927">
        <v>1.2999999999999999E-2</v>
      </c>
      <c r="AD2927">
        <v>6.27</v>
      </c>
      <c r="AE2927" t="s">
        <v>2891</v>
      </c>
    </row>
    <row r="2928" spans="1:32" x14ac:dyDescent="0.2">
      <c r="A2928">
        <v>2927</v>
      </c>
      <c r="B2928" t="s">
        <v>1702</v>
      </c>
      <c r="C2928">
        <v>61064</v>
      </c>
      <c r="D2928">
        <v>134899</v>
      </c>
      <c r="E2928">
        <v>3665</v>
      </c>
      <c r="F2928">
        <v>7</v>
      </c>
      <c r="G2928">
        <v>37</v>
      </c>
      <c r="H2928">
        <v>16.7</v>
      </c>
      <c r="I2928" t="s">
        <v>26</v>
      </c>
      <c r="J2928">
        <v>4</v>
      </c>
      <c r="K2928">
        <v>6</v>
      </c>
      <c r="L2928">
        <v>40</v>
      </c>
      <c r="M2928">
        <v>-4</v>
      </c>
      <c r="N2928">
        <v>5.13</v>
      </c>
      <c r="P2928">
        <v>0.44</v>
      </c>
      <c r="R2928">
        <v>0.12</v>
      </c>
      <c r="X2928" t="s">
        <v>2851</v>
      </c>
      <c r="Y2928">
        <v>2927</v>
      </c>
      <c r="Z2928" s="1">
        <v>0.31755439814814818</v>
      </c>
      <c r="AA2928" t="s">
        <v>8857</v>
      </c>
      <c r="AB2928">
        <v>-6.8000000000000005E-2</v>
      </c>
      <c r="AC2928">
        <v>1.7000000000000001E-2</v>
      </c>
      <c r="AD2928">
        <v>5.13</v>
      </c>
      <c r="AE2928" t="s">
        <v>2851</v>
      </c>
    </row>
    <row r="2929" spans="1:32" x14ac:dyDescent="0.2">
      <c r="A2929">
        <v>2928</v>
      </c>
      <c r="C2929">
        <v>61068</v>
      </c>
      <c r="D2929">
        <v>153149</v>
      </c>
      <c r="E2929" t="s">
        <v>1703</v>
      </c>
      <c r="F2929">
        <v>7</v>
      </c>
      <c r="G2929">
        <v>36</v>
      </c>
      <c r="H2929">
        <v>41</v>
      </c>
      <c r="I2929" t="s">
        <v>26</v>
      </c>
      <c r="J2929">
        <v>19</v>
      </c>
      <c r="K2929">
        <v>42</v>
      </c>
      <c r="L2929">
        <v>8</v>
      </c>
      <c r="M2929">
        <v>-19</v>
      </c>
      <c r="N2929">
        <v>5.74</v>
      </c>
      <c r="P2929">
        <v>-0.19</v>
      </c>
      <c r="R2929">
        <v>-0.89</v>
      </c>
      <c r="X2929" t="s">
        <v>2436</v>
      </c>
      <c r="Y2929">
        <v>2928</v>
      </c>
      <c r="Z2929" s="1">
        <v>0.31714120370370369</v>
      </c>
      <c r="AA2929" t="s">
        <v>8858</v>
      </c>
      <c r="AB2929">
        <v>-7.0000000000000001E-3</v>
      </c>
      <c r="AC2929">
        <v>5.0000000000000001E-3</v>
      </c>
      <c r="AD2929">
        <v>5.74</v>
      </c>
      <c r="AE2929" t="s">
        <v>2436</v>
      </c>
    </row>
    <row r="2930" spans="1:32" x14ac:dyDescent="0.2">
      <c r="A2930">
        <v>2929</v>
      </c>
      <c r="B2930" t="s">
        <v>1704</v>
      </c>
      <c r="C2930">
        <v>61106</v>
      </c>
      <c r="D2930">
        <v>26459</v>
      </c>
      <c r="F2930">
        <v>7</v>
      </c>
      <c r="G2930">
        <v>40</v>
      </c>
      <c r="H2930">
        <v>49.5</v>
      </c>
      <c r="I2930" t="s">
        <v>24</v>
      </c>
      <c r="J2930">
        <v>57</v>
      </c>
      <c r="K2930">
        <v>4</v>
      </c>
      <c r="L2930">
        <v>58</v>
      </c>
      <c r="M2930">
        <v>57</v>
      </c>
      <c r="N2930">
        <v>6.06</v>
      </c>
      <c r="P2930">
        <v>1.46</v>
      </c>
      <c r="R2930">
        <v>1.65</v>
      </c>
      <c r="X2930" t="s">
        <v>77</v>
      </c>
      <c r="Y2930">
        <v>2929</v>
      </c>
      <c r="Z2930" s="1">
        <v>0.32001736111111112</v>
      </c>
      <c r="AA2930" t="s">
        <v>8859</v>
      </c>
      <c r="AB2930">
        <v>-1.7999999999999999E-2</v>
      </c>
      <c r="AC2930">
        <v>-5.0000000000000001E-3</v>
      </c>
      <c r="AD2930">
        <v>6.06</v>
      </c>
      <c r="AE2930" t="s">
        <v>77</v>
      </c>
    </row>
    <row r="2931" spans="1:32" x14ac:dyDescent="0.2">
      <c r="A2931">
        <v>2930</v>
      </c>
      <c r="B2931" t="s">
        <v>1705</v>
      </c>
      <c r="C2931">
        <v>61110</v>
      </c>
      <c r="D2931">
        <v>60247</v>
      </c>
      <c r="F2931">
        <v>7</v>
      </c>
      <c r="G2931">
        <v>39</v>
      </c>
      <c r="H2931">
        <v>9.9</v>
      </c>
      <c r="I2931" t="s">
        <v>24</v>
      </c>
      <c r="J2931">
        <v>34</v>
      </c>
      <c r="K2931">
        <v>35</v>
      </c>
      <c r="L2931">
        <v>3</v>
      </c>
      <c r="M2931">
        <v>34</v>
      </c>
      <c r="N2931">
        <v>4.9000000000000004</v>
      </c>
      <c r="P2931">
        <v>0.4</v>
      </c>
      <c r="R2931">
        <v>0.11</v>
      </c>
      <c r="T2931">
        <v>0.22</v>
      </c>
      <c r="X2931" t="s">
        <v>115</v>
      </c>
      <c r="Y2931">
        <v>2930</v>
      </c>
      <c r="Z2931" s="1">
        <v>0.31886458333333334</v>
      </c>
      <c r="AA2931" t="s">
        <v>8860</v>
      </c>
      <c r="AB2931">
        <v>-3.6999999999999998E-2</v>
      </c>
      <c r="AC2931">
        <v>-0.11700000000000001</v>
      </c>
      <c r="AD2931">
        <v>4.9000000000000004</v>
      </c>
      <c r="AE2931" t="s">
        <v>115</v>
      </c>
    </row>
    <row r="2932" spans="1:32" x14ac:dyDescent="0.2">
      <c r="A2932">
        <v>2931</v>
      </c>
      <c r="C2932">
        <v>61219</v>
      </c>
      <c r="D2932">
        <v>79580</v>
      </c>
      <c r="F2932">
        <v>7</v>
      </c>
      <c r="G2932">
        <v>39</v>
      </c>
      <c r="H2932">
        <v>11.9</v>
      </c>
      <c r="I2932" t="s">
        <v>24</v>
      </c>
      <c r="J2932">
        <v>24</v>
      </c>
      <c r="K2932">
        <v>13</v>
      </c>
      <c r="L2932">
        <v>21</v>
      </c>
      <c r="M2932">
        <v>24</v>
      </c>
      <c r="N2932">
        <v>6.17</v>
      </c>
      <c r="P2932">
        <v>0.01</v>
      </c>
      <c r="R2932">
        <v>0.04</v>
      </c>
      <c r="X2932" t="s">
        <v>114</v>
      </c>
      <c r="Y2932">
        <v>2931</v>
      </c>
      <c r="Z2932" s="1">
        <v>0.31888773148148147</v>
      </c>
      <c r="AA2932" t="s">
        <v>8861</v>
      </c>
      <c r="AB2932">
        <v>-1.2E-2</v>
      </c>
      <c r="AC2932">
        <v>2E-3</v>
      </c>
      <c r="AD2932">
        <v>6.17</v>
      </c>
      <c r="AE2932" t="s">
        <v>114</v>
      </c>
    </row>
    <row r="2933" spans="1:32" x14ac:dyDescent="0.2">
      <c r="A2933">
        <v>2932</v>
      </c>
      <c r="C2933">
        <v>61224</v>
      </c>
      <c r="D2933">
        <v>153172</v>
      </c>
      <c r="F2933">
        <v>7</v>
      </c>
      <c r="G2933">
        <v>37</v>
      </c>
      <c r="H2933">
        <v>38.9</v>
      </c>
      <c r="I2933" t="s">
        <v>26</v>
      </c>
      <c r="J2933">
        <v>14</v>
      </c>
      <c r="K2933">
        <v>26</v>
      </c>
      <c r="L2933">
        <v>28</v>
      </c>
      <c r="M2933">
        <v>-14</v>
      </c>
      <c r="N2933">
        <v>6.53</v>
      </c>
      <c r="P2933">
        <v>-0.01</v>
      </c>
      <c r="R2933">
        <v>-0.3</v>
      </c>
      <c r="X2933" t="s">
        <v>1706</v>
      </c>
      <c r="Y2933">
        <v>2932</v>
      </c>
      <c r="Z2933" s="1">
        <v>0.31781134259259258</v>
      </c>
      <c r="AA2933" t="s">
        <v>8862</v>
      </c>
      <c r="AB2933">
        <v>1.4E-2</v>
      </c>
      <c r="AC2933">
        <v>-4.0000000000000001E-3</v>
      </c>
      <c r="AD2933">
        <v>6.53</v>
      </c>
      <c r="AE2933" t="s">
        <v>39</v>
      </c>
    </row>
    <row r="2934" spans="1:32" x14ac:dyDescent="0.2">
      <c r="A2934">
        <v>2933</v>
      </c>
      <c r="C2934">
        <v>61227</v>
      </c>
      <c r="D2934">
        <v>174141</v>
      </c>
      <c r="F2934">
        <v>7</v>
      </c>
      <c r="G2934">
        <v>37</v>
      </c>
      <c r="H2934">
        <v>16.8</v>
      </c>
      <c r="I2934" t="s">
        <v>26</v>
      </c>
      <c r="J2934">
        <v>23</v>
      </c>
      <c r="K2934">
        <v>46</v>
      </c>
      <c r="L2934">
        <v>30</v>
      </c>
      <c r="M2934">
        <v>-23</v>
      </c>
      <c r="N2934">
        <v>6.37</v>
      </c>
      <c r="P2934">
        <v>0.54</v>
      </c>
      <c r="R2934">
        <v>0.44</v>
      </c>
      <c r="X2934" t="s">
        <v>359</v>
      </c>
      <c r="Y2934">
        <v>2933</v>
      </c>
      <c r="Z2934" s="1">
        <v>0.31755555555555554</v>
      </c>
      <c r="AA2934" t="s">
        <v>8863</v>
      </c>
      <c r="AB2934">
        <v>-1.4999999999999999E-2</v>
      </c>
      <c r="AC2934">
        <v>2.1999999999999999E-2</v>
      </c>
      <c r="AD2934">
        <v>6.37</v>
      </c>
      <c r="AE2934" t="s">
        <v>359</v>
      </c>
    </row>
    <row r="2935" spans="1:32" x14ac:dyDescent="0.2">
      <c r="A2935">
        <v>2934</v>
      </c>
      <c r="C2935">
        <v>61248</v>
      </c>
      <c r="D2935">
        <v>235336</v>
      </c>
      <c r="E2935">
        <v>3661</v>
      </c>
      <c r="F2935">
        <v>7</v>
      </c>
      <c r="G2935">
        <v>35</v>
      </c>
      <c r="H2935">
        <v>39.700000000000003</v>
      </c>
      <c r="I2935" t="s">
        <v>26</v>
      </c>
      <c r="J2935">
        <v>52</v>
      </c>
      <c r="K2935">
        <v>32</v>
      </c>
      <c r="L2935">
        <v>2</v>
      </c>
      <c r="M2935">
        <v>-52</v>
      </c>
      <c r="N2935">
        <v>4.9400000000000004</v>
      </c>
      <c r="P2935">
        <v>1.4</v>
      </c>
      <c r="R2935">
        <v>1.63</v>
      </c>
      <c r="T2935">
        <v>0.73</v>
      </c>
      <c r="X2935" t="s">
        <v>105</v>
      </c>
      <c r="Y2935">
        <v>2934</v>
      </c>
      <c r="Z2935" s="1">
        <v>0.31643171296296296</v>
      </c>
      <c r="AA2935" t="s">
        <v>8864</v>
      </c>
      <c r="AB2935">
        <v>2.4E-2</v>
      </c>
      <c r="AC2935">
        <v>-1.6E-2</v>
      </c>
      <c r="AD2935">
        <v>4.9400000000000004</v>
      </c>
      <c r="AE2935" t="s">
        <v>105</v>
      </c>
    </row>
    <row r="2936" spans="1:32" x14ac:dyDescent="0.2">
      <c r="A2936">
        <v>2935</v>
      </c>
      <c r="C2936">
        <v>61294</v>
      </c>
      <c r="D2936">
        <v>60257</v>
      </c>
      <c r="F2936">
        <v>7</v>
      </c>
      <c r="G2936">
        <v>40</v>
      </c>
      <c r="H2936">
        <v>14.6</v>
      </c>
      <c r="I2936" t="s">
        <v>24</v>
      </c>
      <c r="J2936">
        <v>38</v>
      </c>
      <c r="K2936">
        <v>20</v>
      </c>
      <c r="L2936">
        <v>40</v>
      </c>
      <c r="M2936">
        <v>38</v>
      </c>
      <c r="N2936">
        <v>5.73</v>
      </c>
      <c r="P2936">
        <v>1.63</v>
      </c>
      <c r="R2936">
        <v>1.95</v>
      </c>
      <c r="X2936" t="s">
        <v>53</v>
      </c>
      <c r="Y2936">
        <v>2935</v>
      </c>
      <c r="Z2936" s="1">
        <v>0.31961342592592595</v>
      </c>
      <c r="AA2936" t="s">
        <v>8865</v>
      </c>
      <c r="AB2936">
        <v>-0.05</v>
      </c>
      <c r="AC2936">
        <v>-8.9999999999999993E-3</v>
      </c>
      <c r="AD2936">
        <v>5.73</v>
      </c>
      <c r="AE2936" t="s">
        <v>53</v>
      </c>
    </row>
    <row r="2937" spans="1:32" x14ac:dyDescent="0.2">
      <c r="A2937">
        <v>2936</v>
      </c>
      <c r="C2937">
        <v>61295</v>
      </c>
      <c r="D2937">
        <v>60254</v>
      </c>
      <c r="F2937">
        <v>7</v>
      </c>
      <c r="G2937">
        <v>39</v>
      </c>
      <c r="H2937">
        <v>54.1</v>
      </c>
      <c r="I2937" t="s">
        <v>24</v>
      </c>
      <c r="J2937">
        <v>32</v>
      </c>
      <c r="K2937">
        <v>0</v>
      </c>
      <c r="L2937">
        <v>35</v>
      </c>
      <c r="M2937">
        <v>32</v>
      </c>
      <c r="N2937">
        <v>6.17</v>
      </c>
      <c r="P2937">
        <v>0.35</v>
      </c>
      <c r="R2937">
        <v>0.13</v>
      </c>
      <c r="X2937" t="s">
        <v>1634</v>
      </c>
      <c r="Y2937">
        <v>2936</v>
      </c>
      <c r="Z2937" s="1">
        <v>0.31937615740740738</v>
      </c>
      <c r="AA2937" t="s">
        <v>8866</v>
      </c>
      <c r="AB2937">
        <v>-1.9E-2</v>
      </c>
      <c r="AC2937">
        <v>-4.4999999999999998E-2</v>
      </c>
      <c r="AD2937">
        <v>6.17</v>
      </c>
      <c r="AE2937" t="s">
        <v>1634</v>
      </c>
    </row>
    <row r="2938" spans="1:32" x14ac:dyDescent="0.2">
      <c r="A2938">
        <v>2937</v>
      </c>
      <c r="C2938">
        <v>61330</v>
      </c>
      <c r="D2938">
        <v>198195</v>
      </c>
      <c r="F2938">
        <v>7</v>
      </c>
      <c r="G2938">
        <v>37</v>
      </c>
      <c r="H2938">
        <v>22.1</v>
      </c>
      <c r="I2938" t="s">
        <v>26</v>
      </c>
      <c r="J2938">
        <v>34</v>
      </c>
      <c r="K2938">
        <v>58</v>
      </c>
      <c r="L2938">
        <v>7</v>
      </c>
      <c r="M2938">
        <v>-34</v>
      </c>
      <c r="N2938">
        <v>4.53</v>
      </c>
      <c r="P2938">
        <v>-0.09</v>
      </c>
      <c r="R2938">
        <v>-0.31</v>
      </c>
      <c r="T2938">
        <v>-7.0000000000000007E-2</v>
      </c>
      <c r="X2938" t="s">
        <v>2389</v>
      </c>
      <c r="Y2938">
        <v>2937</v>
      </c>
      <c r="Z2938" s="1">
        <v>0.31761689814814814</v>
      </c>
      <c r="AA2938" t="s">
        <v>8867</v>
      </c>
      <c r="AB2938">
        <v>-2.1999999999999999E-2</v>
      </c>
      <c r="AC2938">
        <v>1.4E-2</v>
      </c>
      <c r="AD2938">
        <v>4.53</v>
      </c>
      <c r="AE2938" t="s">
        <v>2389</v>
      </c>
    </row>
    <row r="2939" spans="1:32" x14ac:dyDescent="0.2">
      <c r="A2939">
        <v>2938</v>
      </c>
      <c r="B2939" t="s">
        <v>1707</v>
      </c>
      <c r="C2939">
        <v>61338</v>
      </c>
      <c r="D2939">
        <v>97120</v>
      </c>
      <c r="E2939">
        <v>3671</v>
      </c>
      <c r="F2939">
        <v>7</v>
      </c>
      <c r="G2939">
        <v>39</v>
      </c>
      <c r="H2939">
        <v>28.6</v>
      </c>
      <c r="I2939" t="s">
        <v>24</v>
      </c>
      <c r="J2939">
        <v>17</v>
      </c>
      <c r="K2939">
        <v>40</v>
      </c>
      <c r="L2939">
        <v>29</v>
      </c>
      <c r="M2939">
        <v>17</v>
      </c>
      <c r="N2939">
        <v>5.05</v>
      </c>
      <c r="P2939">
        <v>1.56</v>
      </c>
      <c r="R2939">
        <v>1.92</v>
      </c>
      <c r="X2939" t="s">
        <v>1708</v>
      </c>
      <c r="Y2939">
        <v>2938</v>
      </c>
      <c r="Z2939" s="1">
        <v>0.3190810185185185</v>
      </c>
      <c r="AA2939" t="s">
        <v>8868</v>
      </c>
      <c r="AB2939">
        <v>5.0000000000000001E-3</v>
      </c>
      <c r="AC2939">
        <v>4.0000000000000001E-3</v>
      </c>
      <c r="AD2939">
        <v>5.05</v>
      </c>
      <c r="AE2939" t="s">
        <v>77</v>
      </c>
      <c r="AF2939" t="s">
        <v>36</v>
      </c>
    </row>
    <row r="2940" spans="1:32" x14ac:dyDescent="0.2">
      <c r="A2940">
        <v>2939</v>
      </c>
      <c r="C2940">
        <v>61363</v>
      </c>
      <c r="D2940">
        <v>41934</v>
      </c>
      <c r="F2940">
        <v>7</v>
      </c>
      <c r="G2940">
        <v>41</v>
      </c>
      <c r="H2940">
        <v>12.4</v>
      </c>
      <c r="I2940" t="s">
        <v>24</v>
      </c>
      <c r="J2940">
        <v>48</v>
      </c>
      <c r="K2940">
        <v>7</v>
      </c>
      <c r="L2940">
        <v>54</v>
      </c>
      <c r="M2940">
        <v>48</v>
      </c>
      <c r="N2940">
        <v>5.56</v>
      </c>
      <c r="P2940">
        <v>1.01</v>
      </c>
      <c r="T2940">
        <v>0.52</v>
      </c>
      <c r="U2940" t="s">
        <v>81</v>
      </c>
      <c r="X2940" t="s">
        <v>54</v>
      </c>
      <c r="Y2940">
        <v>2939</v>
      </c>
      <c r="Z2940" s="1">
        <v>0.32028240740740738</v>
      </c>
      <c r="AA2940" t="s">
        <v>8869</v>
      </c>
      <c r="AB2940">
        <v>-5.3999999999999999E-2</v>
      </c>
      <c r="AC2940">
        <v>-0.128</v>
      </c>
      <c r="AD2940">
        <v>5.56</v>
      </c>
      <c r="AE2940" t="s">
        <v>54</v>
      </c>
    </row>
    <row r="2941" spans="1:32" x14ac:dyDescent="0.2">
      <c r="A2941">
        <v>2940</v>
      </c>
      <c r="C2941">
        <v>61391</v>
      </c>
      <c r="D2941">
        <v>218841</v>
      </c>
      <c r="F2941">
        <v>7</v>
      </c>
      <c r="G2941">
        <v>36</v>
      </c>
      <c r="H2941">
        <v>43.9</v>
      </c>
      <c r="I2941" t="s">
        <v>26</v>
      </c>
      <c r="J2941">
        <v>48</v>
      </c>
      <c r="K2941">
        <v>49</v>
      </c>
      <c r="L2941">
        <v>49</v>
      </c>
      <c r="M2941">
        <v>-48</v>
      </c>
      <c r="N2941">
        <v>5.72</v>
      </c>
      <c r="P2941">
        <v>-0.06</v>
      </c>
      <c r="X2941" t="s">
        <v>191</v>
      </c>
      <c r="Y2941">
        <v>2940</v>
      </c>
      <c r="Z2941" s="1">
        <v>0.3171747685185185</v>
      </c>
      <c r="AA2941" t="s">
        <v>8870</v>
      </c>
      <c r="AB2941">
        <v>-1E-3</v>
      </c>
      <c r="AC2941">
        <v>-3.0000000000000001E-3</v>
      </c>
      <c r="AD2941">
        <v>5.72</v>
      </c>
      <c r="AE2941" t="s">
        <v>191</v>
      </c>
    </row>
    <row r="2942" spans="1:32" x14ac:dyDescent="0.2">
      <c r="A2942">
        <v>2941</v>
      </c>
      <c r="C2942">
        <v>61394</v>
      </c>
      <c r="D2942">
        <v>235343</v>
      </c>
      <c r="F2942">
        <v>7</v>
      </c>
      <c r="G2942">
        <v>36</v>
      </c>
      <c r="H2942">
        <v>1.7</v>
      </c>
      <c r="I2942" t="s">
        <v>26</v>
      </c>
      <c r="J2942">
        <v>55</v>
      </c>
      <c r="K2942">
        <v>53</v>
      </c>
      <c r="L2942">
        <v>15</v>
      </c>
      <c r="M2942">
        <v>-55</v>
      </c>
      <c r="N2942">
        <v>6.39</v>
      </c>
      <c r="P2942">
        <v>1.18</v>
      </c>
      <c r="X2942" t="s">
        <v>1709</v>
      </c>
      <c r="Y2942">
        <v>2941</v>
      </c>
      <c r="Z2942" s="1">
        <v>0.3166863425925926</v>
      </c>
      <c r="AA2942" t="s">
        <v>8871</v>
      </c>
      <c r="AB2942">
        <v>-2E-3</v>
      </c>
      <c r="AC2942">
        <v>0.01</v>
      </c>
      <c r="AD2942">
        <v>6.39</v>
      </c>
      <c r="AE2942" t="s">
        <v>6829</v>
      </c>
      <c r="AF2942" t="s">
        <v>36</v>
      </c>
    </row>
    <row r="2943" spans="1:32" x14ac:dyDescent="0.2">
      <c r="A2943">
        <v>2942</v>
      </c>
      <c r="C2943">
        <v>61409</v>
      </c>
      <c r="D2943">
        <v>198205</v>
      </c>
      <c r="F2943">
        <v>7</v>
      </c>
      <c r="G2943">
        <v>37</v>
      </c>
      <c r="H2943">
        <v>44.8</v>
      </c>
      <c r="I2943" t="s">
        <v>26</v>
      </c>
      <c r="J2943">
        <v>35</v>
      </c>
      <c r="K2943">
        <v>16</v>
      </c>
      <c r="L2943">
        <v>38</v>
      </c>
      <c r="M2943">
        <v>-35</v>
      </c>
      <c r="N2943">
        <v>6.6</v>
      </c>
      <c r="P2943">
        <v>1.1399999999999999</v>
      </c>
      <c r="X2943" t="s">
        <v>45</v>
      </c>
      <c r="Y2943">
        <v>2942</v>
      </c>
      <c r="Z2943" s="1">
        <v>0.31787962962962962</v>
      </c>
      <c r="AA2943" t="s">
        <v>8872</v>
      </c>
      <c r="AB2943">
        <v>-2.7E-2</v>
      </c>
      <c r="AC2943">
        <v>1.2E-2</v>
      </c>
      <c r="AD2943">
        <v>6.6</v>
      </c>
      <c r="AE2943" t="s">
        <v>45</v>
      </c>
    </row>
    <row r="2944" spans="1:32" x14ac:dyDescent="0.2">
      <c r="A2944">
        <v>2943</v>
      </c>
      <c r="B2944" t="s">
        <v>1710</v>
      </c>
      <c r="C2944">
        <v>61421</v>
      </c>
      <c r="D2944">
        <v>115756</v>
      </c>
      <c r="E2944">
        <v>3672</v>
      </c>
      <c r="F2944">
        <v>7</v>
      </c>
      <c r="G2944">
        <v>39</v>
      </c>
      <c r="H2944">
        <v>18.100000000000001</v>
      </c>
      <c r="I2944" t="s">
        <v>24</v>
      </c>
      <c r="J2944">
        <v>5</v>
      </c>
      <c r="K2944">
        <v>13</v>
      </c>
      <c r="L2944">
        <v>30</v>
      </c>
      <c r="M2944">
        <v>5</v>
      </c>
      <c r="N2944">
        <v>0.38</v>
      </c>
      <c r="P2944">
        <v>0.42</v>
      </c>
      <c r="R2944">
        <v>0.02</v>
      </c>
      <c r="T2944">
        <v>0.23</v>
      </c>
      <c r="X2944" t="s">
        <v>530</v>
      </c>
      <c r="Y2944">
        <v>2943</v>
      </c>
      <c r="Z2944" s="1">
        <v>0.31895949074074076</v>
      </c>
      <c r="AA2944" t="s">
        <v>8873</v>
      </c>
      <c r="AB2944">
        <v>-0.71</v>
      </c>
      <c r="AC2944">
        <v>-1.0229999999999999</v>
      </c>
      <c r="AD2944">
        <v>0.38</v>
      </c>
      <c r="AE2944" t="s">
        <v>6012</v>
      </c>
    </row>
    <row r="2945" spans="1:31" x14ac:dyDescent="0.2">
      <c r="A2945">
        <v>2944</v>
      </c>
      <c r="C2945">
        <v>61429</v>
      </c>
      <c r="D2945">
        <v>174175</v>
      </c>
      <c r="E2945" t="s">
        <v>1711</v>
      </c>
      <c r="F2945">
        <v>7</v>
      </c>
      <c r="G2945">
        <v>38</v>
      </c>
      <c r="H2945">
        <v>18</v>
      </c>
      <c r="I2945" t="s">
        <v>26</v>
      </c>
      <c r="J2945">
        <v>25</v>
      </c>
      <c r="K2945">
        <v>21</v>
      </c>
      <c r="L2945">
        <v>53</v>
      </c>
      <c r="M2945">
        <v>-25</v>
      </c>
      <c r="N2945">
        <v>4.7</v>
      </c>
      <c r="P2945">
        <v>-0.11</v>
      </c>
      <c r="R2945">
        <v>-0.35</v>
      </c>
      <c r="T2945">
        <v>-0.09</v>
      </c>
      <c r="X2945" t="s">
        <v>2389</v>
      </c>
      <c r="Y2945">
        <v>2944</v>
      </c>
      <c r="Z2945" s="1">
        <v>0.3182638888888889</v>
      </c>
      <c r="AA2945" t="s">
        <v>8874</v>
      </c>
      <c r="AB2945">
        <v>-7.0000000000000001E-3</v>
      </c>
      <c r="AC2945">
        <v>-7.0000000000000001E-3</v>
      </c>
      <c r="AD2945">
        <v>4.7</v>
      </c>
      <c r="AE2945" t="s">
        <v>2389</v>
      </c>
    </row>
    <row r="2946" spans="1:31" x14ac:dyDescent="0.2">
      <c r="A2946">
        <v>2945</v>
      </c>
      <c r="C2946">
        <v>61453</v>
      </c>
      <c r="D2946">
        <v>198210</v>
      </c>
      <c r="F2946">
        <v>7</v>
      </c>
      <c r="G2946">
        <v>37</v>
      </c>
      <c r="H2946">
        <v>45.2</v>
      </c>
      <c r="I2946" t="s">
        <v>26</v>
      </c>
      <c r="J2946">
        <v>38</v>
      </c>
      <c r="K2946">
        <v>0</v>
      </c>
      <c r="L2946">
        <v>38</v>
      </c>
      <c r="M2946">
        <v>-38</v>
      </c>
      <c r="N2946">
        <v>6.38</v>
      </c>
      <c r="P2946">
        <v>1.48</v>
      </c>
      <c r="X2946" t="s">
        <v>172</v>
      </c>
      <c r="Y2946">
        <v>2945</v>
      </c>
      <c r="Z2946" s="1">
        <v>0.31788425925925928</v>
      </c>
      <c r="AA2946" t="s">
        <v>8875</v>
      </c>
      <c r="AB2946">
        <v>7.0000000000000001E-3</v>
      </c>
      <c r="AC2946">
        <v>5.8000000000000003E-2</v>
      </c>
      <c r="AD2946">
        <v>6.38</v>
      </c>
      <c r="AE2946" t="s">
        <v>172</v>
      </c>
    </row>
    <row r="2947" spans="1:31" x14ac:dyDescent="0.2">
      <c r="A2947">
        <v>2946</v>
      </c>
      <c r="B2947" t="s">
        <v>1712</v>
      </c>
      <c r="C2947">
        <v>61497</v>
      </c>
      <c r="D2947">
        <v>26474</v>
      </c>
      <c r="F2947">
        <v>7</v>
      </c>
      <c r="G2947">
        <v>43</v>
      </c>
      <c r="H2947">
        <v>0.4</v>
      </c>
      <c r="I2947" t="s">
        <v>24</v>
      </c>
      <c r="J2947">
        <v>58</v>
      </c>
      <c r="K2947">
        <v>42</v>
      </c>
      <c r="L2947">
        <v>37</v>
      </c>
      <c r="M2947">
        <v>58</v>
      </c>
      <c r="N2947">
        <v>4.99</v>
      </c>
      <c r="P2947">
        <v>0.08</v>
      </c>
      <c r="R2947">
        <v>0.08</v>
      </c>
      <c r="T2947">
        <v>0.04</v>
      </c>
      <c r="X2947" t="s">
        <v>1713</v>
      </c>
      <c r="Y2947">
        <v>2946</v>
      </c>
      <c r="Z2947" s="1">
        <v>0.32153240740740741</v>
      </c>
      <c r="AA2947" t="s">
        <v>8876</v>
      </c>
      <c r="AB2947">
        <v>-3.6999999999999998E-2</v>
      </c>
      <c r="AC2947">
        <v>-5.0999999999999997E-2</v>
      </c>
      <c r="AD2947">
        <v>4.99</v>
      </c>
      <c r="AE2947" t="s">
        <v>1713</v>
      </c>
    </row>
    <row r="2948" spans="1:31" x14ac:dyDescent="0.2">
      <c r="A2948">
        <v>2947</v>
      </c>
      <c r="C2948">
        <v>61554</v>
      </c>
      <c r="D2948">
        <v>153195</v>
      </c>
      <c r="F2948">
        <v>7</v>
      </c>
      <c r="G2948">
        <v>39</v>
      </c>
      <c r="H2948">
        <v>7.1</v>
      </c>
      <c r="I2948" t="s">
        <v>26</v>
      </c>
      <c r="J2948">
        <v>18</v>
      </c>
      <c r="K2948">
        <v>40</v>
      </c>
      <c r="L2948">
        <v>45</v>
      </c>
      <c r="M2948">
        <v>-18</v>
      </c>
      <c r="N2948">
        <v>6.72</v>
      </c>
      <c r="P2948">
        <v>-0.1</v>
      </c>
      <c r="R2948">
        <v>-0.5</v>
      </c>
      <c r="X2948" t="s">
        <v>3059</v>
      </c>
      <c r="Y2948">
        <v>2947</v>
      </c>
      <c r="Z2948" s="1">
        <v>0.31883217592592589</v>
      </c>
      <c r="AA2948" t="s">
        <v>8877</v>
      </c>
      <c r="AB2948">
        <v>-2.1000000000000001E-2</v>
      </c>
      <c r="AC2948">
        <v>-2.5999999999999999E-2</v>
      </c>
      <c r="AD2948">
        <v>6.72</v>
      </c>
      <c r="AE2948" t="s">
        <v>3059</v>
      </c>
    </row>
    <row r="2949" spans="1:31" x14ac:dyDescent="0.2">
      <c r="A2949">
        <v>2948</v>
      </c>
      <c r="C2949">
        <v>61555</v>
      </c>
      <c r="D2949">
        <v>174198</v>
      </c>
      <c r="E2949">
        <v>3673</v>
      </c>
      <c r="F2949">
        <v>7</v>
      </c>
      <c r="G2949">
        <v>38</v>
      </c>
      <c r="H2949">
        <v>49.3</v>
      </c>
      <c r="I2949" t="s">
        <v>26</v>
      </c>
      <c r="J2949">
        <v>26</v>
      </c>
      <c r="K2949">
        <v>48</v>
      </c>
      <c r="L2949">
        <v>6</v>
      </c>
      <c r="M2949">
        <v>-26</v>
      </c>
      <c r="N2949">
        <v>4.5</v>
      </c>
      <c r="O2949" t="s">
        <v>349</v>
      </c>
      <c r="P2949">
        <v>-0.17</v>
      </c>
      <c r="R2949">
        <v>-0.56999999999999995</v>
      </c>
      <c r="T2949">
        <v>-0.16</v>
      </c>
      <c r="X2949" t="s">
        <v>177</v>
      </c>
      <c r="Y2949">
        <v>2948</v>
      </c>
      <c r="Z2949" s="1">
        <v>0.31862615740740741</v>
      </c>
      <c r="AA2949" t="s">
        <v>8878</v>
      </c>
      <c r="AB2949">
        <v>-1.7000000000000001E-2</v>
      </c>
      <c r="AC2949">
        <v>1.9E-2</v>
      </c>
      <c r="AD2949">
        <v>4.5</v>
      </c>
      <c r="AE2949" t="s">
        <v>177</v>
      </c>
    </row>
    <row r="2950" spans="1:31" x14ac:dyDescent="0.2">
      <c r="A2950">
        <v>2949</v>
      </c>
      <c r="C2950">
        <v>61556</v>
      </c>
      <c r="D2950">
        <v>174199</v>
      </c>
      <c r="E2950">
        <v>3673</v>
      </c>
      <c r="F2950">
        <v>7</v>
      </c>
      <c r="G2950">
        <v>38</v>
      </c>
      <c r="H2950">
        <v>49.8</v>
      </c>
      <c r="I2950" t="s">
        <v>26</v>
      </c>
      <c r="J2950">
        <v>26</v>
      </c>
      <c r="K2950">
        <v>48</v>
      </c>
      <c r="L2950">
        <v>13</v>
      </c>
      <c r="M2950">
        <v>-26</v>
      </c>
      <c r="N2950">
        <v>4.62</v>
      </c>
      <c r="O2950" t="s">
        <v>349</v>
      </c>
      <c r="X2950" t="s">
        <v>1714</v>
      </c>
      <c r="Y2950">
        <v>2949</v>
      </c>
      <c r="Z2950" s="1">
        <v>0.31863194444444448</v>
      </c>
      <c r="AA2950" t="s">
        <v>8879</v>
      </c>
      <c r="AB2950">
        <v>-2.9000000000000001E-2</v>
      </c>
      <c r="AC2950">
        <v>2.8000000000000001E-2</v>
      </c>
      <c r="AD2950">
        <v>4.62</v>
      </c>
      <c r="AE2950" t="s">
        <v>1714</v>
      </c>
    </row>
    <row r="2951" spans="1:31" x14ac:dyDescent="0.2">
      <c r="A2951">
        <v>2950</v>
      </c>
      <c r="C2951">
        <v>61563</v>
      </c>
      <c r="D2951">
        <v>115773</v>
      </c>
      <c r="F2951">
        <v>7</v>
      </c>
      <c r="G2951">
        <v>40</v>
      </c>
      <c r="H2951">
        <v>7</v>
      </c>
      <c r="I2951" t="s">
        <v>24</v>
      </c>
      <c r="J2951">
        <v>5</v>
      </c>
      <c r="K2951">
        <v>13</v>
      </c>
      <c r="L2951">
        <v>51</v>
      </c>
      <c r="M2951">
        <v>5</v>
      </c>
      <c r="N2951">
        <v>6.02</v>
      </c>
      <c r="P2951">
        <v>-0.04</v>
      </c>
      <c r="R2951">
        <v>-0.18</v>
      </c>
      <c r="X2951" t="s">
        <v>340</v>
      </c>
      <c r="Y2951">
        <v>2950</v>
      </c>
      <c r="Z2951" s="1">
        <v>0.31952546296296297</v>
      </c>
      <c r="AA2951" t="s">
        <v>8880</v>
      </c>
      <c r="AB2951">
        <v>-8.0000000000000002E-3</v>
      </c>
      <c r="AC2951">
        <v>-2.3E-2</v>
      </c>
      <c r="AD2951">
        <v>6.02</v>
      </c>
      <c r="AE2951" t="s">
        <v>340</v>
      </c>
    </row>
    <row r="2952" spans="1:31" x14ac:dyDescent="0.2">
      <c r="A2952">
        <v>2951</v>
      </c>
      <c r="C2952">
        <v>61603</v>
      </c>
      <c r="D2952">
        <v>79607</v>
      </c>
      <c r="F2952">
        <v>7</v>
      </c>
      <c r="G2952">
        <v>40</v>
      </c>
      <c r="H2952">
        <v>58.5</v>
      </c>
      <c r="I2952" t="s">
        <v>24</v>
      </c>
      <c r="J2952">
        <v>23</v>
      </c>
      <c r="K2952">
        <v>1</v>
      </c>
      <c r="L2952">
        <v>7</v>
      </c>
      <c r="M2952">
        <v>23</v>
      </c>
      <c r="N2952">
        <v>5.89</v>
      </c>
      <c r="P2952">
        <v>1.58</v>
      </c>
      <c r="R2952">
        <v>1.86</v>
      </c>
      <c r="T2952">
        <v>0.62</v>
      </c>
      <c r="U2952" t="s">
        <v>93</v>
      </c>
      <c r="X2952" t="s">
        <v>104</v>
      </c>
      <c r="Y2952">
        <v>2951</v>
      </c>
      <c r="Z2952" s="1">
        <v>0.32012152777777775</v>
      </c>
      <c r="AA2952" t="s">
        <v>8881</v>
      </c>
      <c r="AB2952">
        <v>-0.01</v>
      </c>
      <c r="AC2952">
        <v>-1.0999999999999999E-2</v>
      </c>
      <c r="AD2952">
        <v>5.89</v>
      </c>
      <c r="AE2952" t="s">
        <v>104</v>
      </c>
    </row>
    <row r="2953" spans="1:31" x14ac:dyDescent="0.2">
      <c r="A2953">
        <v>2952</v>
      </c>
      <c r="C2953">
        <v>61623</v>
      </c>
      <c r="D2953">
        <v>198226</v>
      </c>
      <c r="F2953">
        <v>7</v>
      </c>
      <c r="G2953">
        <v>38</v>
      </c>
      <c r="H2953">
        <v>24.2</v>
      </c>
      <c r="I2953" t="s">
        <v>26</v>
      </c>
      <c r="J2953">
        <v>39</v>
      </c>
      <c r="K2953">
        <v>59</v>
      </c>
      <c r="L2953">
        <v>29</v>
      </c>
      <c r="M2953">
        <v>-39</v>
      </c>
      <c r="N2953">
        <v>6.59</v>
      </c>
      <c r="P2953">
        <v>-0.05</v>
      </c>
      <c r="R2953">
        <v>-0.17</v>
      </c>
      <c r="X2953" t="s">
        <v>2210</v>
      </c>
      <c r="Y2953">
        <v>2952</v>
      </c>
      <c r="Z2953" s="1">
        <v>0.31833564814814813</v>
      </c>
      <c r="AA2953" t="s">
        <v>8882</v>
      </c>
      <c r="AB2953">
        <v>1.2999999999999999E-2</v>
      </c>
      <c r="AC2953">
        <v>1.7999999999999999E-2</v>
      </c>
      <c r="AD2953">
        <v>6.59</v>
      </c>
      <c r="AE2953" t="s">
        <v>2210</v>
      </c>
    </row>
    <row r="2954" spans="1:31" x14ac:dyDescent="0.2">
      <c r="A2954">
        <v>2953</v>
      </c>
      <c r="C2954">
        <v>61630</v>
      </c>
      <c r="D2954">
        <v>97136</v>
      </c>
      <c r="F2954">
        <v>7</v>
      </c>
      <c r="G2954">
        <v>40</v>
      </c>
      <c r="H2954">
        <v>47.3</v>
      </c>
      <c r="I2954" t="s">
        <v>24</v>
      </c>
      <c r="J2954">
        <v>13</v>
      </c>
      <c r="K2954">
        <v>46</v>
      </c>
      <c r="L2954">
        <v>15</v>
      </c>
      <c r="M2954">
        <v>13</v>
      </c>
      <c r="N2954">
        <v>6.24</v>
      </c>
      <c r="X2954" t="s">
        <v>197</v>
      </c>
      <c r="Y2954">
        <v>2953</v>
      </c>
      <c r="Z2954" s="1">
        <v>0.31999189814814816</v>
      </c>
      <c r="AA2954" t="s">
        <v>8883</v>
      </c>
      <c r="AB2954">
        <v>0.01</v>
      </c>
      <c r="AC2954">
        <v>-1.6E-2</v>
      </c>
      <c r="AD2954">
        <v>6.24</v>
      </c>
      <c r="AE2954" t="s">
        <v>197</v>
      </c>
    </row>
    <row r="2955" spans="1:31" x14ac:dyDescent="0.2">
      <c r="A2955">
        <v>2954</v>
      </c>
      <c r="C2955">
        <v>61641</v>
      </c>
      <c r="D2955">
        <v>198237</v>
      </c>
      <c r="F2955">
        <v>7</v>
      </c>
      <c r="G2955">
        <v>38</v>
      </c>
      <c r="H2955">
        <v>43.9</v>
      </c>
      <c r="I2955" t="s">
        <v>26</v>
      </c>
      <c r="J2955">
        <v>36</v>
      </c>
      <c r="K2955">
        <v>29</v>
      </c>
      <c r="L2955">
        <v>49</v>
      </c>
      <c r="M2955">
        <v>-36</v>
      </c>
      <c r="N2955">
        <v>5.8</v>
      </c>
      <c r="P2955">
        <v>-0.16</v>
      </c>
      <c r="R2955">
        <v>-0.7</v>
      </c>
      <c r="X2955" t="s">
        <v>2416</v>
      </c>
      <c r="Y2955">
        <v>2954</v>
      </c>
      <c r="Z2955" s="1">
        <v>0.31856365740740739</v>
      </c>
      <c r="AA2955" t="s">
        <v>8884</v>
      </c>
      <c r="AB2955">
        <v>-7.0000000000000001E-3</v>
      </c>
      <c r="AC2955">
        <v>1E-3</v>
      </c>
      <c r="AD2955">
        <v>5.8</v>
      </c>
      <c r="AE2955" t="s">
        <v>7045</v>
      </c>
    </row>
    <row r="2956" spans="1:31" x14ac:dyDescent="0.2">
      <c r="A2956">
        <v>2955</v>
      </c>
      <c r="C2956">
        <v>61642</v>
      </c>
      <c r="D2956">
        <v>198229</v>
      </c>
      <c r="F2956">
        <v>7</v>
      </c>
      <c r="G2956">
        <v>38</v>
      </c>
      <c r="H2956">
        <v>32.6</v>
      </c>
      <c r="I2956" t="s">
        <v>26</v>
      </c>
      <c r="J2956">
        <v>38</v>
      </c>
      <c r="K2956">
        <v>46</v>
      </c>
      <c r="L2956">
        <v>52</v>
      </c>
      <c r="M2956">
        <v>-38</v>
      </c>
      <c r="N2956">
        <v>6.19</v>
      </c>
      <c r="P2956">
        <v>1.02</v>
      </c>
      <c r="R2956">
        <v>0.77</v>
      </c>
      <c r="X2956" t="s">
        <v>71</v>
      </c>
      <c r="Y2956">
        <v>2955</v>
      </c>
      <c r="Z2956" s="1">
        <v>0.31843287037037038</v>
      </c>
      <c r="AA2956" t="s">
        <v>8885</v>
      </c>
      <c r="AB2956">
        <v>0.03</v>
      </c>
      <c r="AC2956">
        <v>-2.8000000000000001E-2</v>
      </c>
      <c r="AD2956">
        <v>6.19</v>
      </c>
      <c r="AE2956" t="s">
        <v>71</v>
      </c>
    </row>
    <row r="2957" spans="1:31" x14ac:dyDescent="0.2">
      <c r="A2957">
        <v>2956</v>
      </c>
      <c r="C2957">
        <v>61672</v>
      </c>
      <c r="D2957">
        <v>174219</v>
      </c>
      <c r="F2957">
        <v>7</v>
      </c>
      <c r="G2957">
        <v>39</v>
      </c>
      <c r="H2957">
        <v>26.9</v>
      </c>
      <c r="I2957" t="s">
        <v>26</v>
      </c>
      <c r="J2957">
        <v>26</v>
      </c>
      <c r="K2957">
        <v>51</v>
      </c>
      <c r="L2957">
        <v>47</v>
      </c>
      <c r="M2957">
        <v>-26</v>
      </c>
      <c r="N2957">
        <v>6.5</v>
      </c>
      <c r="P2957">
        <v>-0.1</v>
      </c>
      <c r="R2957">
        <v>-0.48</v>
      </c>
      <c r="X2957" t="s">
        <v>131</v>
      </c>
      <c r="Y2957">
        <v>2956</v>
      </c>
      <c r="Z2957" s="1">
        <v>0.31906134259259261</v>
      </c>
      <c r="AA2957" t="s">
        <v>8886</v>
      </c>
      <c r="AB2957">
        <v>-1.2999999999999999E-2</v>
      </c>
      <c r="AC2957">
        <v>1E-3</v>
      </c>
      <c r="AD2957">
        <v>6.5</v>
      </c>
      <c r="AE2957" t="s">
        <v>131</v>
      </c>
    </row>
    <row r="2958" spans="1:31" x14ac:dyDescent="0.2">
      <c r="A2958">
        <v>2957</v>
      </c>
      <c r="C2958">
        <v>61715</v>
      </c>
      <c r="D2958">
        <v>218852</v>
      </c>
      <c r="E2958" t="s">
        <v>1715</v>
      </c>
      <c r="F2958">
        <v>7</v>
      </c>
      <c r="G2958">
        <v>38</v>
      </c>
      <c r="H2958">
        <v>18.2</v>
      </c>
      <c r="I2958" t="s">
        <v>26</v>
      </c>
      <c r="J2958">
        <v>48</v>
      </c>
      <c r="K2958">
        <v>36</v>
      </c>
      <c r="L2958">
        <v>4</v>
      </c>
      <c r="M2958">
        <v>-48</v>
      </c>
      <c r="N2958">
        <v>5.68</v>
      </c>
      <c r="P2958">
        <v>0.65</v>
      </c>
      <c r="R2958">
        <v>0.45</v>
      </c>
      <c r="X2958" t="s">
        <v>1716</v>
      </c>
      <c r="Y2958">
        <v>2957</v>
      </c>
      <c r="Z2958" s="1">
        <v>0.31826620370370368</v>
      </c>
      <c r="AA2958" t="s">
        <v>8887</v>
      </c>
      <c r="AB2958">
        <v>2E-3</v>
      </c>
      <c r="AC2958">
        <v>8.0000000000000002E-3</v>
      </c>
      <c r="AD2958">
        <v>5.68</v>
      </c>
      <c r="AE2958" t="s">
        <v>1716</v>
      </c>
    </row>
    <row r="2959" spans="1:31" x14ac:dyDescent="0.2">
      <c r="A2959">
        <v>2958</v>
      </c>
      <c r="C2959">
        <v>61749</v>
      </c>
      <c r="D2959">
        <v>134969</v>
      </c>
      <c r="F2959">
        <v>7</v>
      </c>
      <c r="G2959">
        <v>40</v>
      </c>
      <c r="H2959">
        <v>35.5</v>
      </c>
      <c r="I2959" t="s">
        <v>26</v>
      </c>
      <c r="J2959">
        <v>8</v>
      </c>
      <c r="K2959">
        <v>11</v>
      </c>
      <c r="L2959">
        <v>9</v>
      </c>
      <c r="M2959">
        <v>-8</v>
      </c>
      <c r="N2959">
        <v>6.01</v>
      </c>
      <c r="P2959">
        <v>0.15</v>
      </c>
      <c r="R2959">
        <v>0.11</v>
      </c>
      <c r="X2959" t="s">
        <v>391</v>
      </c>
      <c r="Y2959">
        <v>2958</v>
      </c>
      <c r="Z2959" s="1">
        <v>0.31985532407407408</v>
      </c>
      <c r="AA2959" t="s">
        <v>8888</v>
      </c>
      <c r="AB2959">
        <v>1.6E-2</v>
      </c>
      <c r="AC2959">
        <v>-3.6999999999999998E-2</v>
      </c>
      <c r="AD2959">
        <v>6.01</v>
      </c>
      <c r="AE2959" t="s">
        <v>391</v>
      </c>
    </row>
    <row r="2960" spans="1:31" x14ac:dyDescent="0.2">
      <c r="A2960">
        <v>2959</v>
      </c>
      <c r="C2960">
        <v>61772</v>
      </c>
      <c r="D2960">
        <v>153227</v>
      </c>
      <c r="F2960">
        <v>7</v>
      </c>
      <c r="G2960">
        <v>40</v>
      </c>
      <c r="H2960">
        <v>23.2</v>
      </c>
      <c r="I2960" t="s">
        <v>26</v>
      </c>
      <c r="J2960">
        <v>15</v>
      </c>
      <c r="K2960">
        <v>15</v>
      </c>
      <c r="L2960">
        <v>49</v>
      </c>
      <c r="M2960">
        <v>-15</v>
      </c>
      <c r="N2960">
        <v>4.9400000000000004</v>
      </c>
      <c r="P2960">
        <v>1.56</v>
      </c>
      <c r="R2960">
        <v>1.8</v>
      </c>
      <c r="X2960" t="s">
        <v>2513</v>
      </c>
      <c r="Y2960">
        <v>2959</v>
      </c>
      <c r="Z2960" s="1">
        <v>0.31971296296296298</v>
      </c>
      <c r="AA2960" t="s">
        <v>8889</v>
      </c>
      <c r="AB2960">
        <v>-0.01</v>
      </c>
      <c r="AC2960">
        <v>-2.1999999999999999E-2</v>
      </c>
      <c r="AD2960">
        <v>4.9400000000000004</v>
      </c>
      <c r="AE2960" t="s">
        <v>2513</v>
      </c>
    </row>
    <row r="2961" spans="1:32" x14ac:dyDescent="0.2">
      <c r="A2961">
        <v>2960</v>
      </c>
      <c r="C2961">
        <v>61774</v>
      </c>
      <c r="D2961">
        <v>153225</v>
      </c>
      <c r="F2961">
        <v>7</v>
      </c>
      <c r="G2961">
        <v>40</v>
      </c>
      <c r="H2961">
        <v>13.6</v>
      </c>
      <c r="I2961" t="s">
        <v>26</v>
      </c>
      <c r="J2961">
        <v>19</v>
      </c>
      <c r="K2961">
        <v>39</v>
      </c>
      <c r="L2961">
        <v>39</v>
      </c>
      <c r="M2961">
        <v>-19</v>
      </c>
      <c r="N2961">
        <v>5.93</v>
      </c>
      <c r="P2961">
        <v>1.1599999999999999</v>
      </c>
      <c r="R2961">
        <v>1.07</v>
      </c>
      <c r="X2961" t="s">
        <v>197</v>
      </c>
      <c r="Y2961">
        <v>2960</v>
      </c>
      <c r="Z2961" s="1">
        <v>0.31960185185185186</v>
      </c>
      <c r="AA2961" t="s">
        <v>8890</v>
      </c>
      <c r="AB2961">
        <v>7.0000000000000001E-3</v>
      </c>
      <c r="AC2961">
        <v>1.0999999999999999E-2</v>
      </c>
      <c r="AD2961">
        <v>5.93</v>
      </c>
      <c r="AE2961" t="s">
        <v>197</v>
      </c>
    </row>
    <row r="2962" spans="1:32" x14ac:dyDescent="0.2">
      <c r="A2962">
        <v>2961</v>
      </c>
      <c r="C2962">
        <v>61831</v>
      </c>
      <c r="D2962">
        <v>198253</v>
      </c>
      <c r="F2962">
        <v>7</v>
      </c>
      <c r="G2962">
        <v>39</v>
      </c>
      <c r="H2962">
        <v>27.4</v>
      </c>
      <c r="I2962" t="s">
        <v>26</v>
      </c>
      <c r="J2962">
        <v>38</v>
      </c>
      <c r="K2962">
        <v>18</v>
      </c>
      <c r="L2962">
        <v>30</v>
      </c>
      <c r="M2962">
        <v>-38</v>
      </c>
      <c r="N2962">
        <v>4.84</v>
      </c>
      <c r="P2962">
        <v>-0.19</v>
      </c>
      <c r="R2962">
        <v>-0.66</v>
      </c>
      <c r="T2962">
        <v>-0.16</v>
      </c>
      <c r="X2962" t="s">
        <v>3156</v>
      </c>
      <c r="Y2962">
        <v>2961</v>
      </c>
      <c r="Z2962" s="1">
        <v>0.31906712962962963</v>
      </c>
      <c r="AA2962" t="s">
        <v>8891</v>
      </c>
      <c r="AB2962">
        <v>-1.4E-2</v>
      </c>
      <c r="AC2962">
        <v>4.0000000000000001E-3</v>
      </c>
      <c r="AD2962">
        <v>4.84</v>
      </c>
      <c r="AE2962" t="s">
        <v>3156</v>
      </c>
    </row>
    <row r="2963" spans="1:32" x14ac:dyDescent="0.2">
      <c r="A2963">
        <v>2962</v>
      </c>
      <c r="C2963">
        <v>61859</v>
      </c>
      <c r="D2963">
        <v>60291</v>
      </c>
      <c r="F2963">
        <v>7</v>
      </c>
      <c r="G2963">
        <v>42</v>
      </c>
      <c r="H2963">
        <v>43.5</v>
      </c>
      <c r="I2963" t="s">
        <v>24</v>
      </c>
      <c r="J2963">
        <v>34</v>
      </c>
      <c r="K2963">
        <v>0</v>
      </c>
      <c r="L2963">
        <v>1</v>
      </c>
      <c r="M2963">
        <v>34</v>
      </c>
      <c r="N2963">
        <v>6.02</v>
      </c>
      <c r="O2963" t="s">
        <v>103</v>
      </c>
      <c r="X2963" t="s">
        <v>75</v>
      </c>
      <c r="Y2963">
        <v>2962</v>
      </c>
      <c r="Z2963" s="1">
        <v>0.32133680555555555</v>
      </c>
      <c r="AA2963" t="s">
        <v>8892</v>
      </c>
      <c r="AB2963">
        <v>-0.08</v>
      </c>
      <c r="AC2963">
        <v>-3.0000000000000001E-3</v>
      </c>
      <c r="AD2963">
        <v>6.02</v>
      </c>
      <c r="AE2963" t="s">
        <v>75</v>
      </c>
    </row>
    <row r="2964" spans="1:32" x14ac:dyDescent="0.2">
      <c r="A2964">
        <v>2963</v>
      </c>
      <c r="C2964">
        <v>61878</v>
      </c>
      <c r="D2964">
        <v>198265</v>
      </c>
      <c r="F2964">
        <v>7</v>
      </c>
      <c r="G2964">
        <v>39</v>
      </c>
      <c r="H2964">
        <v>43.8</v>
      </c>
      <c r="I2964" t="s">
        <v>26</v>
      </c>
      <c r="J2964">
        <v>38</v>
      </c>
      <c r="K2964">
        <v>8</v>
      </c>
      <c r="L2964">
        <v>22</v>
      </c>
      <c r="M2964">
        <v>-38</v>
      </c>
      <c r="N2964">
        <v>5.73</v>
      </c>
      <c r="P2964">
        <v>-0.12</v>
      </c>
      <c r="R2964">
        <v>-0.49</v>
      </c>
      <c r="X2964" t="s">
        <v>2308</v>
      </c>
      <c r="Y2964">
        <v>2963</v>
      </c>
      <c r="Z2964" s="1">
        <v>0.31925694444444447</v>
      </c>
      <c r="AA2964" t="s">
        <v>8893</v>
      </c>
      <c r="AB2964">
        <v>-1.9E-2</v>
      </c>
      <c r="AC2964">
        <v>1.0999999999999999E-2</v>
      </c>
      <c r="AD2964">
        <v>5.73</v>
      </c>
      <c r="AE2964" t="s">
        <v>2308</v>
      </c>
    </row>
    <row r="2965" spans="1:32" x14ac:dyDescent="0.2">
      <c r="A2965">
        <v>2964</v>
      </c>
      <c r="C2965">
        <v>61899</v>
      </c>
      <c r="D2965">
        <v>198268</v>
      </c>
      <c r="F2965">
        <v>7</v>
      </c>
      <c r="G2965">
        <v>39</v>
      </c>
      <c r="H2965">
        <v>47.8</v>
      </c>
      <c r="I2965" t="s">
        <v>26</v>
      </c>
      <c r="J2965">
        <v>38</v>
      </c>
      <c r="K2965">
        <v>15</v>
      </c>
      <c r="L2965">
        <v>39</v>
      </c>
      <c r="M2965">
        <v>-38</v>
      </c>
      <c r="N2965">
        <v>5.76</v>
      </c>
      <c r="P2965">
        <v>-7.0000000000000007E-2</v>
      </c>
      <c r="R2965">
        <v>-0.54</v>
      </c>
      <c r="X2965" t="s">
        <v>3156</v>
      </c>
      <c r="Y2965">
        <v>2964</v>
      </c>
      <c r="Z2965" s="1">
        <v>0.31930324074074073</v>
      </c>
      <c r="AA2965" t="s">
        <v>8894</v>
      </c>
      <c r="AB2965">
        <v>-1.0999999999999999E-2</v>
      </c>
      <c r="AC2965">
        <v>4.0000000000000001E-3</v>
      </c>
      <c r="AD2965">
        <v>5.76</v>
      </c>
      <c r="AE2965" t="s">
        <v>3156</v>
      </c>
    </row>
    <row r="2966" spans="1:32" x14ac:dyDescent="0.2">
      <c r="A2966">
        <v>2965</v>
      </c>
      <c r="C2966">
        <v>61885</v>
      </c>
      <c r="D2966">
        <v>97154</v>
      </c>
      <c r="F2966">
        <v>7</v>
      </c>
      <c r="G2966">
        <v>41</v>
      </c>
      <c r="H2966">
        <v>51.8</v>
      </c>
      <c r="I2966" t="s">
        <v>24</v>
      </c>
      <c r="J2966">
        <v>13</v>
      </c>
      <c r="K2966">
        <v>28</v>
      </c>
      <c r="L2966">
        <v>50</v>
      </c>
      <c r="M2966">
        <v>13</v>
      </c>
      <c r="N2966">
        <v>5.77</v>
      </c>
      <c r="P2966">
        <v>1.67</v>
      </c>
      <c r="R2966">
        <v>1.99</v>
      </c>
      <c r="X2966" t="s">
        <v>503</v>
      </c>
      <c r="Y2966">
        <v>2965</v>
      </c>
      <c r="Z2966" s="1">
        <v>0.32073842592592589</v>
      </c>
      <c r="AA2966" t="s">
        <v>8895</v>
      </c>
      <c r="AB2966">
        <v>-3.9E-2</v>
      </c>
      <c r="AC2966">
        <v>-0.02</v>
      </c>
      <c r="AD2966">
        <v>5.77</v>
      </c>
      <c r="AE2966" t="s">
        <v>353</v>
      </c>
      <c r="AF2966" t="s">
        <v>36</v>
      </c>
    </row>
    <row r="2967" spans="1:32" x14ac:dyDescent="0.2">
      <c r="A2967">
        <v>2966</v>
      </c>
      <c r="C2967">
        <v>61887</v>
      </c>
      <c r="D2967">
        <v>115813</v>
      </c>
      <c r="E2967">
        <v>3689</v>
      </c>
      <c r="F2967">
        <v>7</v>
      </c>
      <c r="G2967">
        <v>41</v>
      </c>
      <c r="H2967">
        <v>35.200000000000003</v>
      </c>
      <c r="I2967" t="s">
        <v>24</v>
      </c>
      <c r="J2967">
        <v>3</v>
      </c>
      <c r="K2967">
        <v>37</v>
      </c>
      <c r="L2967">
        <v>29</v>
      </c>
      <c r="M2967">
        <v>3</v>
      </c>
      <c r="N2967">
        <v>5.94</v>
      </c>
      <c r="P2967">
        <v>-0.04</v>
      </c>
      <c r="R2967">
        <v>-0.08</v>
      </c>
      <c r="X2967" t="s">
        <v>134</v>
      </c>
      <c r="Y2967">
        <v>2966</v>
      </c>
      <c r="Z2967" s="1">
        <v>0.32054629629629633</v>
      </c>
      <c r="AA2967" t="s">
        <v>8896</v>
      </c>
      <c r="AB2967">
        <v>1.4999999999999999E-2</v>
      </c>
      <c r="AC2967">
        <v>-2.5000000000000001E-2</v>
      </c>
      <c r="AD2967">
        <v>5.94</v>
      </c>
      <c r="AE2967" t="s">
        <v>134</v>
      </c>
    </row>
    <row r="2968" spans="1:32" x14ac:dyDescent="0.2">
      <c r="A2968">
        <v>2967</v>
      </c>
      <c r="C2968">
        <v>61913</v>
      </c>
      <c r="D2968">
        <v>97157</v>
      </c>
      <c r="E2968" t="s">
        <v>1717</v>
      </c>
      <c r="F2968">
        <v>7</v>
      </c>
      <c r="G2968">
        <v>42</v>
      </c>
      <c r="H2968">
        <v>3.2</v>
      </c>
      <c r="I2968" t="s">
        <v>24</v>
      </c>
      <c r="J2968">
        <v>14</v>
      </c>
      <c r="K2968">
        <v>12</v>
      </c>
      <c r="L2968">
        <v>30</v>
      </c>
      <c r="M2968">
        <v>14</v>
      </c>
      <c r="N2968">
        <v>5.56</v>
      </c>
      <c r="P2968">
        <v>1.64</v>
      </c>
      <c r="R2968">
        <v>1.91</v>
      </c>
      <c r="T2968">
        <v>1.42</v>
      </c>
      <c r="X2968" t="s">
        <v>1718</v>
      </c>
      <c r="Y2968">
        <v>2967</v>
      </c>
      <c r="Z2968" s="1">
        <v>0.32087037037037036</v>
      </c>
      <c r="AA2968" t="s">
        <v>8897</v>
      </c>
      <c r="AB2968">
        <v>-4.0000000000000001E-3</v>
      </c>
      <c r="AC2968">
        <v>-1.2E-2</v>
      </c>
      <c r="AD2968">
        <v>5.56</v>
      </c>
      <c r="AE2968" t="s">
        <v>8898</v>
      </c>
      <c r="AF2968" t="s">
        <v>36</v>
      </c>
    </row>
    <row r="2969" spans="1:32" x14ac:dyDescent="0.2">
      <c r="A2969">
        <v>2968</v>
      </c>
      <c r="C2969">
        <v>61925</v>
      </c>
      <c r="D2969">
        <v>198273</v>
      </c>
      <c r="F2969">
        <v>7</v>
      </c>
      <c r="G2969">
        <v>39</v>
      </c>
      <c r="H2969">
        <v>58</v>
      </c>
      <c r="I2969" t="s">
        <v>26</v>
      </c>
      <c r="J2969">
        <v>37</v>
      </c>
      <c r="K2969">
        <v>34</v>
      </c>
      <c r="L2969">
        <v>46</v>
      </c>
      <c r="M2969">
        <v>-37</v>
      </c>
      <c r="N2969">
        <v>6</v>
      </c>
      <c r="P2969">
        <v>-0.04</v>
      </c>
      <c r="R2969">
        <v>-0.46</v>
      </c>
      <c r="T2969">
        <v>0.01</v>
      </c>
      <c r="X2969" t="s">
        <v>3153</v>
      </c>
      <c r="Y2969">
        <v>2968</v>
      </c>
      <c r="Z2969" s="1">
        <v>0.31942129629629629</v>
      </c>
      <c r="AA2969" t="s">
        <v>8899</v>
      </c>
      <c r="AB2969">
        <v>1E-3</v>
      </c>
      <c r="AC2969">
        <v>-0.01</v>
      </c>
      <c r="AD2969">
        <v>6</v>
      </c>
      <c r="AE2969" t="s">
        <v>3153</v>
      </c>
    </row>
    <row r="2970" spans="1:32" x14ac:dyDescent="0.2">
      <c r="A2970">
        <v>2969</v>
      </c>
      <c r="C2970">
        <v>61931</v>
      </c>
      <c r="D2970">
        <v>26488</v>
      </c>
      <c r="F2970">
        <v>7</v>
      </c>
      <c r="G2970">
        <v>44</v>
      </c>
      <c r="H2970">
        <v>4.2</v>
      </c>
      <c r="I2970" t="s">
        <v>24</v>
      </c>
      <c r="J2970">
        <v>50</v>
      </c>
      <c r="K2970">
        <v>26</v>
      </c>
      <c r="L2970">
        <v>2</v>
      </c>
      <c r="M2970">
        <v>50</v>
      </c>
      <c r="N2970">
        <v>5.27</v>
      </c>
      <c r="P2970">
        <v>0</v>
      </c>
      <c r="R2970">
        <v>0</v>
      </c>
      <c r="X2970" t="s">
        <v>1719</v>
      </c>
      <c r="Y2970">
        <v>2969</v>
      </c>
      <c r="Z2970" s="1">
        <v>0.32227083333333334</v>
      </c>
      <c r="AA2970" t="s">
        <v>8900</v>
      </c>
      <c r="AB2970">
        <v>-5.0000000000000001E-3</v>
      </c>
      <c r="AC2970">
        <v>-2.5999999999999999E-2</v>
      </c>
      <c r="AD2970">
        <v>5.27</v>
      </c>
      <c r="AE2970" t="s">
        <v>340</v>
      </c>
    </row>
    <row r="2971" spans="1:32" x14ac:dyDescent="0.2">
      <c r="A2971">
        <v>2970</v>
      </c>
      <c r="B2971" t="s">
        <v>1720</v>
      </c>
      <c r="C2971">
        <v>61935</v>
      </c>
      <c r="D2971">
        <v>134986</v>
      </c>
      <c r="F2971">
        <v>7</v>
      </c>
      <c r="G2971">
        <v>41</v>
      </c>
      <c r="H2971">
        <v>14.8</v>
      </c>
      <c r="I2971" t="s">
        <v>26</v>
      </c>
      <c r="J2971">
        <v>9</v>
      </c>
      <c r="K2971">
        <v>33</v>
      </c>
      <c r="L2971">
        <v>4</v>
      </c>
      <c r="M2971">
        <v>-9</v>
      </c>
      <c r="N2971">
        <v>3.93</v>
      </c>
      <c r="P2971">
        <v>1.02</v>
      </c>
      <c r="R2971">
        <v>0.88</v>
      </c>
      <c r="T2971">
        <v>0.52</v>
      </c>
      <c r="X2971" t="s">
        <v>54</v>
      </c>
      <c r="Y2971">
        <v>2970</v>
      </c>
      <c r="Z2971" s="1">
        <v>0.32031018518518523</v>
      </c>
      <c r="AA2971" t="s">
        <v>8901</v>
      </c>
      <c r="AB2971">
        <v>-7.2999999999999995E-2</v>
      </c>
      <c r="AC2971">
        <v>-1.9E-2</v>
      </c>
      <c r="AD2971">
        <v>3.93</v>
      </c>
      <c r="AE2971" t="s">
        <v>54</v>
      </c>
    </row>
    <row r="2972" spans="1:32" x14ac:dyDescent="0.2">
      <c r="A2972">
        <v>2971</v>
      </c>
      <c r="C2972">
        <v>61966</v>
      </c>
      <c r="D2972">
        <v>235391</v>
      </c>
      <c r="E2972" t="s">
        <v>1721</v>
      </c>
      <c r="F2972">
        <v>7</v>
      </c>
      <c r="G2972">
        <v>39</v>
      </c>
      <c r="H2972">
        <v>0.4</v>
      </c>
      <c r="I2972" t="s">
        <v>26</v>
      </c>
      <c r="J2972">
        <v>53</v>
      </c>
      <c r="K2972">
        <v>16</v>
      </c>
      <c r="L2972">
        <v>24</v>
      </c>
      <c r="M2972">
        <v>-53</v>
      </c>
      <c r="N2972">
        <v>6.06</v>
      </c>
      <c r="P2972">
        <v>-0.11</v>
      </c>
      <c r="R2972">
        <v>-0.41</v>
      </c>
      <c r="X2972" t="s">
        <v>1722</v>
      </c>
      <c r="Y2972">
        <v>2971</v>
      </c>
      <c r="Z2972" s="1">
        <v>0.31875462962962964</v>
      </c>
      <c r="AA2972" t="s">
        <v>8902</v>
      </c>
      <c r="AB2972">
        <v>-8.9999999999999993E-3</v>
      </c>
      <c r="AC2972">
        <v>8.0000000000000002E-3</v>
      </c>
      <c r="AD2972">
        <v>6.06</v>
      </c>
      <c r="AE2972" t="s">
        <v>6024</v>
      </c>
      <c r="AF2972" t="s">
        <v>36</v>
      </c>
    </row>
    <row r="2973" spans="1:32" x14ac:dyDescent="0.2">
      <c r="A2973">
        <v>2972</v>
      </c>
      <c r="C2973">
        <v>61987</v>
      </c>
      <c r="D2973">
        <v>174273</v>
      </c>
      <c r="F2973">
        <v>7</v>
      </c>
      <c r="G2973">
        <v>40</v>
      </c>
      <c r="H2973">
        <v>43.4</v>
      </c>
      <c r="I2973" t="s">
        <v>26</v>
      </c>
      <c r="J2973">
        <v>27</v>
      </c>
      <c r="K2973">
        <v>56</v>
      </c>
      <c r="L2973">
        <v>45</v>
      </c>
      <c r="M2973">
        <v>-27</v>
      </c>
      <c r="N2973">
        <v>6.76</v>
      </c>
      <c r="P2973">
        <v>-0.16</v>
      </c>
      <c r="R2973">
        <v>-0.64</v>
      </c>
      <c r="X2973" t="s">
        <v>1723</v>
      </c>
      <c r="Y2973">
        <v>2972</v>
      </c>
      <c r="Z2973" s="1">
        <v>0.31994675925925925</v>
      </c>
      <c r="AA2973" t="s">
        <v>8903</v>
      </c>
      <c r="AB2973">
        <v>7.0000000000000001E-3</v>
      </c>
      <c r="AC2973">
        <v>-1.7000000000000001E-2</v>
      </c>
      <c r="AD2973">
        <v>6.76</v>
      </c>
      <c r="AE2973" t="s">
        <v>8904</v>
      </c>
      <c r="AF2973" t="s">
        <v>36</v>
      </c>
    </row>
    <row r="2974" spans="1:32" x14ac:dyDescent="0.2">
      <c r="A2974">
        <v>2973</v>
      </c>
      <c r="B2974" t="s">
        <v>1724</v>
      </c>
      <c r="C2974">
        <v>62044</v>
      </c>
      <c r="D2974">
        <v>79638</v>
      </c>
      <c r="E2974" t="s">
        <v>1725</v>
      </c>
      <c r="F2974">
        <v>7</v>
      </c>
      <c r="G2974">
        <v>43</v>
      </c>
      <c r="H2974">
        <v>18.7</v>
      </c>
      <c r="I2974" t="s">
        <v>24</v>
      </c>
      <c r="J2974">
        <v>28</v>
      </c>
      <c r="K2974">
        <v>53</v>
      </c>
      <c r="L2974">
        <v>1</v>
      </c>
      <c r="M2974">
        <v>28</v>
      </c>
      <c r="N2974">
        <v>4.28</v>
      </c>
      <c r="P2974">
        <v>1.1200000000000001</v>
      </c>
      <c r="R2974">
        <v>0.97</v>
      </c>
      <c r="T2974">
        <v>0.57999999999999996</v>
      </c>
      <c r="X2974" t="s">
        <v>45</v>
      </c>
      <c r="Y2974">
        <v>2973</v>
      </c>
      <c r="Z2974" s="1">
        <v>0.32174421296296296</v>
      </c>
      <c r="AA2974" t="s">
        <v>8905</v>
      </c>
      <c r="AB2974">
        <v>6.5000000000000002E-2</v>
      </c>
      <c r="AC2974">
        <v>-0.23200000000000001</v>
      </c>
      <c r="AD2974">
        <v>4.28</v>
      </c>
      <c r="AE2974" t="s">
        <v>45</v>
      </c>
    </row>
    <row r="2975" spans="1:32" x14ac:dyDescent="0.2">
      <c r="A2975">
        <v>2974</v>
      </c>
      <c r="C2975">
        <v>62058</v>
      </c>
      <c r="D2975">
        <v>198286</v>
      </c>
      <c r="E2975" t="s">
        <v>1726</v>
      </c>
      <c r="F2975">
        <v>7</v>
      </c>
      <c r="G2975">
        <v>40</v>
      </c>
      <c r="H2975">
        <v>52.7</v>
      </c>
      <c r="I2975" t="s">
        <v>26</v>
      </c>
      <c r="J2975">
        <v>31</v>
      </c>
      <c r="K2975">
        <v>39</v>
      </c>
      <c r="L2975">
        <v>39</v>
      </c>
      <c r="M2975">
        <v>-31</v>
      </c>
      <c r="N2975">
        <v>6.56</v>
      </c>
      <c r="P2975">
        <v>1.18</v>
      </c>
      <c r="R2975">
        <v>0.85</v>
      </c>
      <c r="T2975">
        <v>0.67</v>
      </c>
      <c r="X2975" t="s">
        <v>1727</v>
      </c>
      <c r="Y2975">
        <v>2974</v>
      </c>
      <c r="Z2975" s="1">
        <v>0.32005439814814812</v>
      </c>
      <c r="AA2975" t="s">
        <v>8906</v>
      </c>
      <c r="AB2975">
        <v>1.4E-2</v>
      </c>
      <c r="AC2975">
        <v>1.2E-2</v>
      </c>
      <c r="AD2975">
        <v>6.56</v>
      </c>
      <c r="AE2975" t="s">
        <v>8907</v>
      </c>
    </row>
    <row r="2976" spans="1:32" x14ac:dyDescent="0.2">
      <c r="A2976">
        <v>2975</v>
      </c>
      <c r="B2976" t="s">
        <v>1728</v>
      </c>
      <c r="C2976">
        <v>62066</v>
      </c>
      <c r="D2976">
        <v>14321</v>
      </c>
      <c r="F2976">
        <v>7</v>
      </c>
      <c r="G2976">
        <v>46</v>
      </c>
      <c r="H2976">
        <v>40.1</v>
      </c>
      <c r="I2976" t="s">
        <v>24</v>
      </c>
      <c r="J2976">
        <v>65</v>
      </c>
      <c r="K2976">
        <v>27</v>
      </c>
      <c r="L2976">
        <v>21</v>
      </c>
      <c r="M2976">
        <v>65</v>
      </c>
      <c r="N2976">
        <v>5.92</v>
      </c>
      <c r="P2976">
        <v>1.18</v>
      </c>
      <c r="W2976" t="s">
        <v>27</v>
      </c>
      <c r="X2976" t="s">
        <v>365</v>
      </c>
      <c r="Y2976">
        <v>2975</v>
      </c>
      <c r="Z2976" s="1">
        <v>0.32407523148148148</v>
      </c>
      <c r="AA2976" t="s">
        <v>8908</v>
      </c>
      <c r="AB2976">
        <v>2.7E-2</v>
      </c>
      <c r="AC2976">
        <v>1.7999999999999999E-2</v>
      </c>
      <c r="AD2976">
        <v>5.92</v>
      </c>
      <c r="AE2976" t="s">
        <v>5818</v>
      </c>
    </row>
    <row r="2977" spans="1:32" x14ac:dyDescent="0.2">
      <c r="A2977">
        <v>2976</v>
      </c>
      <c r="C2977">
        <v>62082</v>
      </c>
      <c r="D2977">
        <v>174298</v>
      </c>
      <c r="F2977">
        <v>7</v>
      </c>
      <c r="G2977">
        <v>41</v>
      </c>
      <c r="H2977">
        <v>23.6</v>
      </c>
      <c r="I2977" t="s">
        <v>26</v>
      </c>
      <c r="J2977">
        <v>22</v>
      </c>
      <c r="K2977">
        <v>20</v>
      </c>
      <c r="L2977">
        <v>14</v>
      </c>
      <c r="M2977">
        <v>-22</v>
      </c>
      <c r="N2977">
        <v>6.18</v>
      </c>
      <c r="P2977">
        <v>1.62</v>
      </c>
      <c r="R2977">
        <v>1.95</v>
      </c>
      <c r="T2977">
        <v>0.94</v>
      </c>
      <c r="U2977" t="s">
        <v>93</v>
      </c>
      <c r="X2977" t="s">
        <v>419</v>
      </c>
      <c r="Y2977">
        <v>2976</v>
      </c>
      <c r="Z2977" s="1">
        <v>0.32041203703703702</v>
      </c>
      <c r="AA2977" t="s">
        <v>8909</v>
      </c>
      <c r="AB2977">
        <v>2.1999999999999999E-2</v>
      </c>
      <c r="AC2977">
        <v>-4.0000000000000001E-3</v>
      </c>
      <c r="AD2977">
        <v>6.18</v>
      </c>
      <c r="AE2977" t="s">
        <v>419</v>
      </c>
    </row>
    <row r="2978" spans="1:32" x14ac:dyDescent="0.2">
      <c r="A2978">
        <v>2977</v>
      </c>
      <c r="B2978" t="s">
        <v>1729</v>
      </c>
      <c r="C2978">
        <v>62140</v>
      </c>
      <c r="D2978">
        <v>14322</v>
      </c>
      <c r="E2978" t="s">
        <v>1730</v>
      </c>
      <c r="F2978">
        <v>7</v>
      </c>
      <c r="G2978">
        <v>46</v>
      </c>
      <c r="H2978">
        <v>27.4</v>
      </c>
      <c r="I2978" t="s">
        <v>24</v>
      </c>
      <c r="J2978">
        <v>62</v>
      </c>
      <c r="K2978">
        <v>49</v>
      </c>
      <c r="L2978">
        <v>50</v>
      </c>
      <c r="M2978">
        <v>62</v>
      </c>
      <c r="N2978">
        <v>6.49</v>
      </c>
      <c r="P2978">
        <v>0.26</v>
      </c>
      <c r="R2978">
        <v>0.13</v>
      </c>
      <c r="X2978" t="s">
        <v>1731</v>
      </c>
      <c r="Y2978">
        <v>2977</v>
      </c>
      <c r="Z2978" s="1">
        <v>0.32392824074074072</v>
      </c>
      <c r="AA2978" t="s">
        <v>8910</v>
      </c>
      <c r="AB2978">
        <v>-3.5999999999999997E-2</v>
      </c>
      <c r="AC2978">
        <v>-5.7000000000000002E-2</v>
      </c>
      <c r="AD2978">
        <v>6.49</v>
      </c>
      <c r="AE2978" t="s">
        <v>943</v>
      </c>
      <c r="AF2978" t="s">
        <v>36</v>
      </c>
    </row>
    <row r="2979" spans="1:32" x14ac:dyDescent="0.2">
      <c r="A2979">
        <v>2978</v>
      </c>
      <c r="C2979">
        <v>62141</v>
      </c>
      <c r="D2979">
        <v>79641</v>
      </c>
      <c r="F2979">
        <v>7</v>
      </c>
      <c r="G2979">
        <v>43</v>
      </c>
      <c r="H2979">
        <v>22.2</v>
      </c>
      <c r="I2979" t="s">
        <v>24</v>
      </c>
      <c r="J2979">
        <v>22</v>
      </c>
      <c r="K2979">
        <v>23</v>
      </c>
      <c r="L2979">
        <v>58</v>
      </c>
      <c r="M2979">
        <v>22</v>
      </c>
      <c r="N2979">
        <v>6.21</v>
      </c>
      <c r="P2979">
        <v>0.93</v>
      </c>
      <c r="X2979" t="s">
        <v>54</v>
      </c>
      <c r="Y2979">
        <v>2978</v>
      </c>
      <c r="Z2979" s="1">
        <v>0.32178472222222221</v>
      </c>
      <c r="AA2979" t="s">
        <v>8911</v>
      </c>
      <c r="AB2979">
        <v>-2.5999999999999999E-2</v>
      </c>
      <c r="AC2979">
        <v>1.2999999999999999E-2</v>
      </c>
      <c r="AD2979">
        <v>6.21</v>
      </c>
      <c r="AE2979" t="s">
        <v>54</v>
      </c>
    </row>
    <row r="2980" spans="1:32" x14ac:dyDescent="0.2">
      <c r="A2980">
        <v>2979</v>
      </c>
      <c r="C2980">
        <v>62153</v>
      </c>
      <c r="D2980">
        <v>256428</v>
      </c>
      <c r="F2980">
        <v>7</v>
      </c>
      <c r="G2980">
        <v>35</v>
      </c>
      <c r="H2980">
        <v>21.7</v>
      </c>
      <c r="I2980" t="s">
        <v>26</v>
      </c>
      <c r="J2980">
        <v>74</v>
      </c>
      <c r="K2980">
        <v>16</v>
      </c>
      <c r="L2980">
        <v>32</v>
      </c>
      <c r="M2980">
        <v>-74</v>
      </c>
      <c r="N2980">
        <v>7.16</v>
      </c>
      <c r="O2980" t="s">
        <v>349</v>
      </c>
      <c r="P2980">
        <v>-0.02</v>
      </c>
      <c r="R2980">
        <v>-0.24</v>
      </c>
      <c r="X2980" t="s">
        <v>153</v>
      </c>
      <c r="Y2980">
        <v>2979</v>
      </c>
      <c r="Z2980" s="1">
        <v>0.3162233796296296</v>
      </c>
      <c r="AA2980" t="s">
        <v>8912</v>
      </c>
      <c r="AB2980">
        <v>-7.0000000000000001E-3</v>
      </c>
      <c r="AC2980">
        <v>8.9999999999999993E-3</v>
      </c>
      <c r="AD2980">
        <v>7.16</v>
      </c>
      <c r="AE2980" t="s">
        <v>153</v>
      </c>
    </row>
    <row r="2981" spans="1:32" x14ac:dyDescent="0.2">
      <c r="A2981">
        <v>2980</v>
      </c>
      <c r="C2981">
        <v>62154</v>
      </c>
      <c r="F2981">
        <v>7</v>
      </c>
      <c r="G2981">
        <v>35</v>
      </c>
      <c r="H2981">
        <v>21.8</v>
      </c>
      <c r="I2981" t="s">
        <v>26</v>
      </c>
      <c r="J2981">
        <v>74</v>
      </c>
      <c r="K2981">
        <v>16</v>
      </c>
      <c r="L2981">
        <v>32</v>
      </c>
      <c r="M2981">
        <v>-74</v>
      </c>
      <c r="N2981">
        <v>7.26</v>
      </c>
      <c r="O2981" t="s">
        <v>349</v>
      </c>
      <c r="X2981" t="s">
        <v>153</v>
      </c>
      <c r="Y2981">
        <v>2980</v>
      </c>
      <c r="Z2981" s="1">
        <v>0.31622453703703707</v>
      </c>
      <c r="AA2981" t="s">
        <v>8912</v>
      </c>
      <c r="AB2981">
        <v>-7.0000000000000001E-3</v>
      </c>
      <c r="AC2981">
        <v>8.9999999999999993E-3</v>
      </c>
      <c r="AD2981">
        <v>7.26</v>
      </c>
      <c r="AE2981" t="s">
        <v>153</v>
      </c>
    </row>
    <row r="2982" spans="1:32" x14ac:dyDescent="0.2">
      <c r="A2982">
        <v>2981</v>
      </c>
      <c r="C2982">
        <v>62226</v>
      </c>
      <c r="D2982">
        <v>198298</v>
      </c>
      <c r="F2982">
        <v>7</v>
      </c>
      <c r="G2982">
        <v>41</v>
      </c>
      <c r="H2982">
        <v>15.8</v>
      </c>
      <c r="I2982" t="s">
        <v>26</v>
      </c>
      <c r="J2982">
        <v>38</v>
      </c>
      <c r="K2982">
        <v>32</v>
      </c>
      <c r="L2982">
        <v>1</v>
      </c>
      <c r="M2982">
        <v>-38</v>
      </c>
      <c r="N2982">
        <v>5.42</v>
      </c>
      <c r="P2982">
        <v>-0.15</v>
      </c>
      <c r="R2982">
        <v>-0.56000000000000005</v>
      </c>
      <c r="X2982" t="s">
        <v>211</v>
      </c>
      <c r="Y2982">
        <v>2981</v>
      </c>
      <c r="Z2982" s="1">
        <v>0.32032175925925926</v>
      </c>
      <c r="AA2982" t="s">
        <v>8913</v>
      </c>
      <c r="AB2982">
        <v>-1.7000000000000001E-2</v>
      </c>
      <c r="AC2982">
        <v>1.2999999999999999E-2</v>
      </c>
      <c r="AD2982">
        <v>5.42</v>
      </c>
      <c r="AE2982" t="s">
        <v>211</v>
      </c>
    </row>
    <row r="2983" spans="1:32" x14ac:dyDescent="0.2">
      <c r="A2983">
        <v>2982</v>
      </c>
      <c r="C2983">
        <v>62264</v>
      </c>
      <c r="D2983">
        <v>115839</v>
      </c>
      <c r="F2983">
        <v>7</v>
      </c>
      <c r="G2983">
        <v>43</v>
      </c>
      <c r="H2983">
        <v>5.4</v>
      </c>
      <c r="I2983" t="s">
        <v>24</v>
      </c>
      <c r="J2983">
        <v>0</v>
      </c>
      <c r="K2983">
        <v>11</v>
      </c>
      <c r="L2983">
        <v>22</v>
      </c>
      <c r="M2983">
        <v>0</v>
      </c>
      <c r="N2983">
        <v>6.19</v>
      </c>
      <c r="P2983">
        <v>1.02</v>
      </c>
      <c r="R2983">
        <v>0.74</v>
      </c>
      <c r="X2983" t="s">
        <v>54</v>
      </c>
      <c r="Y2983">
        <v>2982</v>
      </c>
      <c r="Z2983" s="1">
        <v>0.32159027777777777</v>
      </c>
      <c r="AA2983" t="s">
        <v>8914</v>
      </c>
      <c r="AB2983">
        <v>8.0000000000000002E-3</v>
      </c>
      <c r="AC2983">
        <v>-1.2E-2</v>
      </c>
      <c r="AD2983">
        <v>6.19</v>
      </c>
      <c r="AE2983" t="s">
        <v>54</v>
      </c>
    </row>
    <row r="2984" spans="1:32" x14ac:dyDescent="0.2">
      <c r="A2984">
        <v>2983</v>
      </c>
      <c r="B2984" t="s">
        <v>1732</v>
      </c>
      <c r="C2984">
        <v>62285</v>
      </c>
      <c r="D2984">
        <v>79650</v>
      </c>
      <c r="E2984">
        <v>3703</v>
      </c>
      <c r="F2984">
        <v>7</v>
      </c>
      <c r="G2984">
        <v>44</v>
      </c>
      <c r="H2984">
        <v>6.9</v>
      </c>
      <c r="I2984" t="s">
        <v>24</v>
      </c>
      <c r="J2984">
        <v>25</v>
      </c>
      <c r="K2984">
        <v>47</v>
      </c>
      <c r="L2984">
        <v>3</v>
      </c>
      <c r="M2984">
        <v>25</v>
      </c>
      <c r="N2984">
        <v>5.31</v>
      </c>
      <c r="P2984">
        <v>1.54</v>
      </c>
      <c r="R2984">
        <v>1.89</v>
      </c>
      <c r="X2984" t="s">
        <v>2400</v>
      </c>
      <c r="Y2984">
        <v>2983</v>
      </c>
      <c r="Z2984" s="1">
        <v>0.32230208333333332</v>
      </c>
      <c r="AA2984" t="s">
        <v>8915</v>
      </c>
      <c r="AB2984">
        <v>-0.02</v>
      </c>
      <c r="AC2984">
        <v>-1.6E-2</v>
      </c>
      <c r="AD2984">
        <v>5.31</v>
      </c>
      <c r="AE2984" t="s">
        <v>7018</v>
      </c>
      <c r="AF2984" t="s">
        <v>36</v>
      </c>
    </row>
    <row r="2985" spans="1:32" x14ac:dyDescent="0.2">
      <c r="A2985">
        <v>2984</v>
      </c>
      <c r="C2985">
        <v>62318</v>
      </c>
      <c r="D2985">
        <v>218905</v>
      </c>
      <c r="F2985">
        <v>7</v>
      </c>
      <c r="G2985">
        <v>41</v>
      </c>
      <c r="H2985">
        <v>21.8</v>
      </c>
      <c r="I2985" t="s">
        <v>26</v>
      </c>
      <c r="J2985">
        <v>44</v>
      </c>
      <c r="K2985">
        <v>37</v>
      </c>
      <c r="L2985">
        <v>56</v>
      </c>
      <c r="M2985">
        <v>-44</v>
      </c>
      <c r="N2985">
        <v>6.41</v>
      </c>
      <c r="P2985">
        <v>0</v>
      </c>
      <c r="R2985">
        <v>-0.18</v>
      </c>
      <c r="X2985" t="s">
        <v>1733</v>
      </c>
      <c r="Y2985">
        <v>2984</v>
      </c>
      <c r="Z2985" s="1">
        <v>0.32039120370370372</v>
      </c>
      <c r="AA2985" t="s">
        <v>8916</v>
      </c>
      <c r="AB2985">
        <v>0.01</v>
      </c>
      <c r="AC2985">
        <v>0</v>
      </c>
      <c r="AD2985">
        <v>6.41</v>
      </c>
      <c r="AE2985" t="s">
        <v>8917</v>
      </c>
    </row>
    <row r="2986" spans="1:32" x14ac:dyDescent="0.2">
      <c r="A2986">
        <v>2985</v>
      </c>
      <c r="B2986" t="s">
        <v>1734</v>
      </c>
      <c r="C2986">
        <v>62345</v>
      </c>
      <c r="D2986">
        <v>79653</v>
      </c>
      <c r="F2986">
        <v>7</v>
      </c>
      <c r="G2986">
        <v>44</v>
      </c>
      <c r="H2986">
        <v>26.8</v>
      </c>
      <c r="I2986" t="s">
        <v>24</v>
      </c>
      <c r="J2986">
        <v>24</v>
      </c>
      <c r="K2986">
        <v>23</v>
      </c>
      <c r="L2986">
        <v>53</v>
      </c>
      <c r="M2986">
        <v>24</v>
      </c>
      <c r="N2986">
        <v>3.57</v>
      </c>
      <c r="P2986">
        <v>0.93</v>
      </c>
      <c r="R2986">
        <v>0.69</v>
      </c>
      <c r="T2986">
        <v>0.45</v>
      </c>
      <c r="X2986" t="s">
        <v>2438</v>
      </c>
      <c r="Y2986">
        <v>2985</v>
      </c>
      <c r="Z2986" s="1">
        <v>0.32253240740740741</v>
      </c>
      <c r="AA2986" t="s">
        <v>8918</v>
      </c>
      <c r="AB2986">
        <v>-3.3000000000000002E-2</v>
      </c>
      <c r="AC2986">
        <v>-5.1999999999999998E-2</v>
      </c>
      <c r="AD2986">
        <v>3.57</v>
      </c>
      <c r="AE2986" t="s">
        <v>71</v>
      </c>
    </row>
    <row r="2987" spans="1:32" x14ac:dyDescent="0.2">
      <c r="A2987">
        <v>2986</v>
      </c>
      <c r="C2987">
        <v>62376</v>
      </c>
      <c r="D2987">
        <v>198315</v>
      </c>
      <c r="F2987">
        <v>7</v>
      </c>
      <c r="G2987">
        <v>41</v>
      </c>
      <c r="H2987">
        <v>58</v>
      </c>
      <c r="I2987" t="s">
        <v>26</v>
      </c>
      <c r="J2987">
        <v>38</v>
      </c>
      <c r="K2987">
        <v>31</v>
      </c>
      <c r="L2987">
        <v>44</v>
      </c>
      <c r="M2987">
        <v>-38</v>
      </c>
      <c r="N2987">
        <v>6.54</v>
      </c>
      <c r="P2987">
        <v>-0.09</v>
      </c>
      <c r="R2987">
        <v>-0.4</v>
      </c>
      <c r="S2987" t="s">
        <v>2818</v>
      </c>
      <c r="X2987" t="s">
        <v>131</v>
      </c>
      <c r="Y2987">
        <v>2986</v>
      </c>
      <c r="Z2987" s="1">
        <v>0.32081018518518517</v>
      </c>
      <c r="AA2987" t="s">
        <v>8919</v>
      </c>
      <c r="AB2987">
        <v>-1.7000000000000001E-2</v>
      </c>
      <c r="AC2987">
        <v>2E-3</v>
      </c>
      <c r="AD2987">
        <v>6.54</v>
      </c>
      <c r="AE2987" t="s">
        <v>131</v>
      </c>
    </row>
    <row r="2988" spans="1:32" x14ac:dyDescent="0.2">
      <c r="A2988">
        <v>2987</v>
      </c>
      <c r="C2988">
        <v>62407</v>
      </c>
      <c r="D2988">
        <v>97199</v>
      </c>
      <c r="F2988">
        <v>7</v>
      </c>
      <c r="G2988">
        <v>44</v>
      </c>
      <c r="H2988">
        <v>14</v>
      </c>
      <c r="I2988" t="s">
        <v>24</v>
      </c>
      <c r="J2988">
        <v>12</v>
      </c>
      <c r="K2988">
        <v>51</v>
      </c>
      <c r="L2988">
        <v>34</v>
      </c>
      <c r="M2988">
        <v>12</v>
      </c>
      <c r="N2988">
        <v>6.43</v>
      </c>
      <c r="X2988" t="s">
        <v>197</v>
      </c>
      <c r="Y2988">
        <v>2987</v>
      </c>
      <c r="Z2988" s="1">
        <v>0.32238425925925923</v>
      </c>
      <c r="AA2988" t="s">
        <v>8920</v>
      </c>
      <c r="AB2988">
        <v>-2.4E-2</v>
      </c>
      <c r="AC2988">
        <v>-4.2000000000000003E-2</v>
      </c>
      <c r="AD2988">
        <v>6.43</v>
      </c>
      <c r="AE2988" t="s">
        <v>197</v>
      </c>
    </row>
    <row r="2989" spans="1:32" x14ac:dyDescent="0.2">
      <c r="A2989">
        <v>2988</v>
      </c>
      <c r="C2989">
        <v>62412</v>
      </c>
      <c r="D2989">
        <v>174356</v>
      </c>
      <c r="F2989">
        <v>7</v>
      </c>
      <c r="G2989">
        <v>42</v>
      </c>
      <c r="H2989">
        <v>48.1</v>
      </c>
      <c r="I2989" t="s">
        <v>26</v>
      </c>
      <c r="J2989">
        <v>26</v>
      </c>
      <c r="K2989">
        <v>21</v>
      </c>
      <c r="L2989">
        <v>4</v>
      </c>
      <c r="M2989">
        <v>-26</v>
      </c>
      <c r="N2989">
        <v>5.64</v>
      </c>
      <c r="P2989">
        <v>0.99</v>
      </c>
      <c r="R2989">
        <v>0.8</v>
      </c>
      <c r="X2989" t="s">
        <v>45</v>
      </c>
      <c r="Y2989">
        <v>2988</v>
      </c>
      <c r="Z2989" s="1">
        <v>0.32139004629629631</v>
      </c>
      <c r="AA2989" t="s">
        <v>8921</v>
      </c>
      <c r="AB2989">
        <v>-5.0000000000000001E-3</v>
      </c>
      <c r="AC2989">
        <v>-2.7E-2</v>
      </c>
      <c r="AD2989">
        <v>5.64</v>
      </c>
      <c r="AE2989" t="s">
        <v>45</v>
      </c>
    </row>
    <row r="2990" spans="1:32" x14ac:dyDescent="0.2">
      <c r="A2990">
        <v>2989</v>
      </c>
      <c r="C2990">
        <v>62437</v>
      </c>
      <c r="D2990">
        <v>115864</v>
      </c>
      <c r="E2990" t="s">
        <v>1735</v>
      </c>
      <c r="F2990">
        <v>7</v>
      </c>
      <c r="G2990">
        <v>44</v>
      </c>
      <c r="H2990">
        <v>7.4</v>
      </c>
      <c r="I2990" t="s">
        <v>24</v>
      </c>
      <c r="J2990">
        <v>2</v>
      </c>
      <c r="K2990">
        <v>24</v>
      </c>
      <c r="L2990">
        <v>18</v>
      </c>
      <c r="M2990">
        <v>2</v>
      </c>
      <c r="N2990">
        <v>6.47</v>
      </c>
      <c r="P2990">
        <v>0.2</v>
      </c>
      <c r="R2990">
        <v>0.14000000000000001</v>
      </c>
      <c r="X2990" t="s">
        <v>1736</v>
      </c>
      <c r="Y2990">
        <v>2989</v>
      </c>
      <c r="Z2990" s="1">
        <v>0.3223078703703704</v>
      </c>
      <c r="AA2990" t="s">
        <v>8922</v>
      </c>
      <c r="AB2990">
        <v>-4.8000000000000001E-2</v>
      </c>
      <c r="AC2990">
        <v>-2.1999999999999999E-2</v>
      </c>
      <c r="AD2990">
        <v>6.47</v>
      </c>
      <c r="AE2990" t="s">
        <v>423</v>
      </c>
    </row>
    <row r="2991" spans="1:32" x14ac:dyDescent="0.2">
      <c r="A2991">
        <v>2990</v>
      </c>
      <c r="B2991" t="s">
        <v>1737</v>
      </c>
      <c r="C2991">
        <v>62509</v>
      </c>
      <c r="D2991">
        <v>79666</v>
      </c>
      <c r="E2991">
        <v>3712</v>
      </c>
      <c r="F2991">
        <v>7</v>
      </c>
      <c r="G2991">
        <v>45</v>
      </c>
      <c r="H2991">
        <v>18.899999999999999</v>
      </c>
      <c r="I2991" t="s">
        <v>24</v>
      </c>
      <c r="J2991">
        <v>28</v>
      </c>
      <c r="K2991">
        <v>1</v>
      </c>
      <c r="L2991">
        <v>34</v>
      </c>
      <c r="M2991">
        <v>28</v>
      </c>
      <c r="N2991">
        <v>1.1399999999999999</v>
      </c>
      <c r="P2991">
        <v>1</v>
      </c>
      <c r="R2991">
        <v>0.85</v>
      </c>
      <c r="T2991">
        <v>0.5</v>
      </c>
      <c r="X2991" t="s">
        <v>1738</v>
      </c>
      <c r="Y2991">
        <v>2990</v>
      </c>
      <c r="Z2991" s="1">
        <v>0.32313541666666667</v>
      </c>
      <c r="AA2991" t="s">
        <v>8923</v>
      </c>
      <c r="AB2991">
        <v>-0.628</v>
      </c>
      <c r="AC2991">
        <v>-4.5999999999999999E-2</v>
      </c>
      <c r="AD2991">
        <v>1.1399999999999999</v>
      </c>
      <c r="AE2991" t="s">
        <v>54</v>
      </c>
    </row>
    <row r="2992" spans="1:32" x14ac:dyDescent="0.2">
      <c r="A2992">
        <v>2991</v>
      </c>
      <c r="B2992" t="s">
        <v>1739</v>
      </c>
      <c r="C2992">
        <v>62510</v>
      </c>
      <c r="D2992">
        <v>79665</v>
      </c>
      <c r="F2992">
        <v>7</v>
      </c>
      <c r="G2992">
        <v>45</v>
      </c>
      <c r="H2992">
        <v>9.3000000000000007</v>
      </c>
      <c r="I2992" t="s">
        <v>24</v>
      </c>
      <c r="J2992">
        <v>20</v>
      </c>
      <c r="K2992">
        <v>18</v>
      </c>
      <c r="L2992">
        <v>59</v>
      </c>
      <c r="M2992">
        <v>20</v>
      </c>
      <c r="N2992">
        <v>6.33</v>
      </c>
      <c r="O2992" t="s">
        <v>103</v>
      </c>
      <c r="P2992">
        <v>0</v>
      </c>
      <c r="R2992">
        <v>0</v>
      </c>
      <c r="X2992" t="s">
        <v>89</v>
      </c>
      <c r="Y2992">
        <v>2991</v>
      </c>
      <c r="Z2992" s="1">
        <v>0.32302430555555556</v>
      </c>
      <c r="AA2992" t="s">
        <v>8924</v>
      </c>
      <c r="AB2992">
        <v>-1.4E-2</v>
      </c>
      <c r="AC2992">
        <v>8.0000000000000002E-3</v>
      </c>
      <c r="AD2992">
        <v>6.33</v>
      </c>
      <c r="AE2992" t="s">
        <v>89</v>
      </c>
    </row>
    <row r="2993" spans="1:32" x14ac:dyDescent="0.2">
      <c r="A2993">
        <v>2992</v>
      </c>
      <c r="C2993">
        <v>62555</v>
      </c>
      <c r="D2993">
        <v>174395</v>
      </c>
      <c r="F2993">
        <v>7</v>
      </c>
      <c r="G2993">
        <v>43</v>
      </c>
      <c r="H2993">
        <v>39.1</v>
      </c>
      <c r="I2993" t="s">
        <v>26</v>
      </c>
      <c r="J2993">
        <v>25</v>
      </c>
      <c r="K2993">
        <v>30</v>
      </c>
      <c r="L2993">
        <v>14</v>
      </c>
      <c r="M2993">
        <v>-25</v>
      </c>
      <c r="N2993">
        <v>6.55</v>
      </c>
      <c r="P2993">
        <v>0.06</v>
      </c>
      <c r="X2993" t="s">
        <v>1740</v>
      </c>
      <c r="Y2993">
        <v>2992</v>
      </c>
      <c r="Z2993" s="1">
        <v>0.32198032407407406</v>
      </c>
      <c r="AA2993" t="s">
        <v>8925</v>
      </c>
      <c r="AB2993">
        <v>1E-3</v>
      </c>
      <c r="AC2993">
        <v>-5.0000000000000001E-3</v>
      </c>
      <c r="AD2993">
        <v>6.55</v>
      </c>
      <c r="AE2993" t="s">
        <v>1740</v>
      </c>
    </row>
    <row r="2994" spans="1:32" x14ac:dyDescent="0.2">
      <c r="A2994">
        <v>2993</v>
      </c>
      <c r="B2994" t="s">
        <v>1741</v>
      </c>
      <c r="C2994">
        <v>62576</v>
      </c>
      <c r="D2994">
        <v>174391</v>
      </c>
      <c r="E2994">
        <v>3708</v>
      </c>
      <c r="F2994">
        <v>7</v>
      </c>
      <c r="G2994">
        <v>43</v>
      </c>
      <c r="H2994">
        <v>32.4</v>
      </c>
      <c r="I2994" t="s">
        <v>26</v>
      </c>
      <c r="J2994">
        <v>28</v>
      </c>
      <c r="K2994">
        <v>24</v>
      </c>
      <c r="L2994">
        <v>40</v>
      </c>
      <c r="M2994">
        <v>-28</v>
      </c>
      <c r="N2994">
        <v>4.59</v>
      </c>
      <c r="P2994">
        <v>1.63</v>
      </c>
      <c r="R2994">
        <v>1.96</v>
      </c>
      <c r="T2994">
        <v>0.97</v>
      </c>
      <c r="X2994" t="s">
        <v>2930</v>
      </c>
      <c r="Y2994">
        <v>2993</v>
      </c>
      <c r="Z2994" s="1">
        <v>0.32190277777777782</v>
      </c>
      <c r="AA2994" t="s">
        <v>8926</v>
      </c>
      <c r="AB2994">
        <v>-1.4E-2</v>
      </c>
      <c r="AC2994">
        <v>2.5000000000000001E-2</v>
      </c>
      <c r="AD2994">
        <v>4.59</v>
      </c>
      <c r="AE2994" t="s">
        <v>2930</v>
      </c>
    </row>
    <row r="2995" spans="1:32" x14ac:dyDescent="0.2">
      <c r="A2995">
        <v>2994</v>
      </c>
      <c r="C2995">
        <v>62578</v>
      </c>
      <c r="D2995">
        <v>198343</v>
      </c>
      <c r="F2995">
        <v>7</v>
      </c>
      <c r="G2995">
        <v>43</v>
      </c>
      <c r="H2995">
        <v>12</v>
      </c>
      <c r="I2995" t="s">
        <v>26</v>
      </c>
      <c r="J2995">
        <v>36</v>
      </c>
      <c r="K2995">
        <v>3</v>
      </c>
      <c r="L2995">
        <v>1</v>
      </c>
      <c r="M2995">
        <v>-36</v>
      </c>
      <c r="N2995">
        <v>5.6</v>
      </c>
      <c r="P2995">
        <v>-0.13</v>
      </c>
      <c r="R2995">
        <v>-0.54</v>
      </c>
      <c r="X2995" t="s">
        <v>211</v>
      </c>
      <c r="Y2995">
        <v>2994</v>
      </c>
      <c r="Z2995" s="1">
        <v>0.32166666666666666</v>
      </c>
      <c r="AA2995" t="s">
        <v>8927</v>
      </c>
      <c r="AB2995">
        <v>-1.9E-2</v>
      </c>
      <c r="AC2995">
        <v>8.0000000000000002E-3</v>
      </c>
      <c r="AD2995">
        <v>5.6</v>
      </c>
      <c r="AE2995" t="s">
        <v>211</v>
      </c>
    </row>
    <row r="2996" spans="1:32" x14ac:dyDescent="0.2">
      <c r="A2996">
        <v>2995</v>
      </c>
      <c r="C2996">
        <v>62595</v>
      </c>
      <c r="D2996">
        <v>198342</v>
      </c>
      <c r="F2996">
        <v>7</v>
      </c>
      <c r="G2996">
        <v>43</v>
      </c>
      <c r="H2996">
        <v>7</v>
      </c>
      <c r="I2996" t="s">
        <v>26</v>
      </c>
      <c r="J2996">
        <v>38</v>
      </c>
      <c r="K2996">
        <v>51</v>
      </c>
      <c r="L2996">
        <v>51</v>
      </c>
      <c r="M2996">
        <v>-38</v>
      </c>
      <c r="N2996">
        <v>6.89</v>
      </c>
      <c r="P2996">
        <v>1.02</v>
      </c>
      <c r="R2996">
        <v>0.77</v>
      </c>
      <c r="X2996" t="s">
        <v>1742</v>
      </c>
      <c r="Y2996">
        <v>2995</v>
      </c>
      <c r="Z2996" s="1">
        <v>0.3216087962962963</v>
      </c>
      <c r="AA2996" t="s">
        <v>8928</v>
      </c>
      <c r="AB2996">
        <v>8.9999999999999993E-3</v>
      </c>
      <c r="AC2996">
        <v>-1.7999999999999999E-2</v>
      </c>
      <c r="AD2996">
        <v>6.89</v>
      </c>
      <c r="AE2996" t="s">
        <v>8929</v>
      </c>
      <c r="AF2996" t="s">
        <v>36</v>
      </c>
    </row>
    <row r="2997" spans="1:32" x14ac:dyDescent="0.2">
      <c r="A2997">
        <v>2996</v>
      </c>
      <c r="B2997" t="s">
        <v>1743</v>
      </c>
      <c r="C2997">
        <v>62623</v>
      </c>
      <c r="D2997">
        <v>174400</v>
      </c>
      <c r="F2997">
        <v>7</v>
      </c>
      <c r="G2997">
        <v>43</v>
      </c>
      <c r="H2997">
        <v>48.5</v>
      </c>
      <c r="I2997" t="s">
        <v>26</v>
      </c>
      <c r="J2997">
        <v>28</v>
      </c>
      <c r="K2997">
        <v>57</v>
      </c>
      <c r="L2997">
        <v>17</v>
      </c>
      <c r="M2997">
        <v>-28</v>
      </c>
      <c r="N2997">
        <v>3.96</v>
      </c>
      <c r="P2997">
        <v>0.18</v>
      </c>
      <c r="R2997">
        <v>-0.09</v>
      </c>
      <c r="T2997">
        <v>0.22</v>
      </c>
      <c r="X2997" t="s">
        <v>1744</v>
      </c>
      <c r="Y2997">
        <v>2996</v>
      </c>
      <c r="Z2997" s="1">
        <v>0.32208912037037035</v>
      </c>
      <c r="AA2997" t="s">
        <v>8930</v>
      </c>
      <c r="AB2997">
        <v>2E-3</v>
      </c>
      <c r="AC2997">
        <v>5.0000000000000001E-3</v>
      </c>
      <c r="AD2997">
        <v>3.96</v>
      </c>
      <c r="AE2997" t="s">
        <v>829</v>
      </c>
    </row>
    <row r="2998" spans="1:32" x14ac:dyDescent="0.2">
      <c r="A2998">
        <v>2997</v>
      </c>
      <c r="C2998">
        <v>62613</v>
      </c>
      <c r="D2998">
        <v>1254</v>
      </c>
      <c r="F2998">
        <v>7</v>
      </c>
      <c r="G2998">
        <v>56</v>
      </c>
      <c r="H2998">
        <v>17.3</v>
      </c>
      <c r="I2998" t="s">
        <v>24</v>
      </c>
      <c r="J2998">
        <v>80</v>
      </c>
      <c r="K2998">
        <v>15</v>
      </c>
      <c r="L2998">
        <v>56</v>
      </c>
      <c r="M2998">
        <v>80</v>
      </c>
      <c r="N2998">
        <v>6.56</v>
      </c>
      <c r="P2998">
        <v>0.73</v>
      </c>
      <c r="R2998">
        <v>0.28000000000000003</v>
      </c>
      <c r="X2998" t="s">
        <v>218</v>
      </c>
      <c r="Y2998">
        <v>2997</v>
      </c>
      <c r="Z2998" s="1">
        <v>0.33075578703703706</v>
      </c>
      <c r="AA2998" t="s">
        <v>8931</v>
      </c>
      <c r="AB2998">
        <v>-0.47599999999999998</v>
      </c>
      <c r="AC2998">
        <v>0.09</v>
      </c>
      <c r="AD2998">
        <v>6.56</v>
      </c>
      <c r="AE2998" t="s">
        <v>218</v>
      </c>
    </row>
    <row r="2999" spans="1:32" x14ac:dyDescent="0.2">
      <c r="A2999">
        <v>2998</v>
      </c>
      <c r="C2999">
        <v>62644</v>
      </c>
      <c r="D2999">
        <v>218923</v>
      </c>
      <c r="F2999">
        <v>7</v>
      </c>
      <c r="G2999">
        <v>42</v>
      </c>
      <c r="H2999">
        <v>57.2</v>
      </c>
      <c r="I2999" t="s">
        <v>26</v>
      </c>
      <c r="J2999">
        <v>45</v>
      </c>
      <c r="K2999">
        <v>10</v>
      </c>
      <c r="L2999">
        <v>24</v>
      </c>
      <c r="M2999">
        <v>-45</v>
      </c>
      <c r="N2999">
        <v>5.0599999999999996</v>
      </c>
      <c r="P2999">
        <v>0.78</v>
      </c>
      <c r="R2999">
        <v>0.32</v>
      </c>
      <c r="X2999" t="s">
        <v>3032</v>
      </c>
      <c r="Y2999">
        <v>2998</v>
      </c>
      <c r="Z2999" s="1">
        <v>0.3214953703703704</v>
      </c>
      <c r="AA2999" t="s">
        <v>8932</v>
      </c>
      <c r="AB2999">
        <v>-6.6000000000000003E-2</v>
      </c>
      <c r="AC2999">
        <v>-0.55800000000000005</v>
      </c>
      <c r="AD2999">
        <v>5.0599999999999996</v>
      </c>
      <c r="AE2999" t="s">
        <v>3032</v>
      </c>
    </row>
    <row r="3000" spans="1:32" x14ac:dyDescent="0.2">
      <c r="A3000">
        <v>2999</v>
      </c>
      <c r="C3000">
        <v>62647</v>
      </c>
      <c r="D3000">
        <v>60328</v>
      </c>
      <c r="E3000">
        <v>3721</v>
      </c>
      <c r="F3000">
        <v>7</v>
      </c>
      <c r="G3000">
        <v>46</v>
      </c>
      <c r="H3000">
        <v>39.299999999999997</v>
      </c>
      <c r="I3000" t="s">
        <v>24</v>
      </c>
      <c r="J3000">
        <v>37</v>
      </c>
      <c r="K3000">
        <v>31</v>
      </c>
      <c r="L3000">
        <v>3</v>
      </c>
      <c r="M3000">
        <v>37</v>
      </c>
      <c r="N3000">
        <v>5.18</v>
      </c>
      <c r="P3000">
        <v>1.58</v>
      </c>
      <c r="R3000">
        <v>1.94</v>
      </c>
      <c r="T3000">
        <v>0.9</v>
      </c>
      <c r="U3000" t="s">
        <v>93</v>
      </c>
      <c r="X3000" t="s">
        <v>1745</v>
      </c>
      <c r="Y3000">
        <v>2999</v>
      </c>
      <c r="Z3000" s="1">
        <v>0.32406597222222222</v>
      </c>
      <c r="AA3000" t="s">
        <v>8933</v>
      </c>
      <c r="AB3000">
        <v>2.7E-2</v>
      </c>
      <c r="AC3000">
        <v>1.4E-2</v>
      </c>
      <c r="AD3000">
        <v>5.18</v>
      </c>
      <c r="AE3000" t="s">
        <v>353</v>
      </c>
    </row>
    <row r="3001" spans="1:32" x14ac:dyDescent="0.2">
      <c r="A3001">
        <v>3000</v>
      </c>
      <c r="C3001">
        <v>62689</v>
      </c>
      <c r="D3001">
        <v>256431</v>
      </c>
      <c r="F3001">
        <v>7</v>
      </c>
      <c r="G3001">
        <v>36</v>
      </c>
      <c r="H3001">
        <v>4.2</v>
      </c>
      <c r="I3001" t="s">
        <v>26</v>
      </c>
      <c r="J3001">
        <v>77</v>
      </c>
      <c r="K3001">
        <v>38</v>
      </c>
      <c r="L3001">
        <v>3</v>
      </c>
      <c r="M3001">
        <v>-77</v>
      </c>
      <c r="N3001">
        <v>6.18</v>
      </c>
      <c r="P3001">
        <v>1.73</v>
      </c>
      <c r="R3001">
        <v>2.0299999999999998</v>
      </c>
      <c r="X3001" t="s">
        <v>53</v>
      </c>
      <c r="Y3001">
        <v>3000</v>
      </c>
      <c r="Z3001" s="1">
        <v>0.3167152777777778</v>
      </c>
      <c r="AA3001" t="s">
        <v>8934</v>
      </c>
      <c r="AB3001">
        <v>6.0000000000000001E-3</v>
      </c>
      <c r="AC3001">
        <v>8.9999999999999993E-3</v>
      </c>
      <c r="AD3001">
        <v>6.18</v>
      </c>
      <c r="AE3001" t="s">
        <v>53</v>
      </c>
    </row>
    <row r="3002" spans="1:32" x14ac:dyDescent="0.2">
      <c r="A3002">
        <v>3001</v>
      </c>
      <c r="C3002">
        <v>62712</v>
      </c>
      <c r="D3002">
        <v>198352</v>
      </c>
      <c r="F3002">
        <v>7</v>
      </c>
      <c r="G3002">
        <v>43</v>
      </c>
      <c r="H3002">
        <v>42.9</v>
      </c>
      <c r="I3002" t="s">
        <v>26</v>
      </c>
      <c r="J3002">
        <v>38</v>
      </c>
      <c r="K3002">
        <v>12</v>
      </c>
      <c r="L3002">
        <v>7</v>
      </c>
      <c r="M3002">
        <v>-38</v>
      </c>
      <c r="N3002">
        <v>6.4</v>
      </c>
      <c r="P3002">
        <v>-0.16</v>
      </c>
      <c r="R3002">
        <v>-0.48</v>
      </c>
      <c r="X3002" t="s">
        <v>3015</v>
      </c>
      <c r="Y3002">
        <v>3001</v>
      </c>
      <c r="Z3002" s="1">
        <v>0.32202430555555556</v>
      </c>
      <c r="AA3002" t="s">
        <v>8935</v>
      </c>
      <c r="AB3002">
        <v>-2.5000000000000001E-2</v>
      </c>
      <c r="AC3002">
        <v>6.0000000000000001E-3</v>
      </c>
      <c r="AD3002">
        <v>6.4</v>
      </c>
      <c r="AE3002" t="s">
        <v>6551</v>
      </c>
    </row>
    <row r="3003" spans="1:32" x14ac:dyDescent="0.2">
      <c r="A3003">
        <v>3002</v>
      </c>
      <c r="C3003">
        <v>62713</v>
      </c>
      <c r="D3003">
        <v>218932</v>
      </c>
      <c r="F3003">
        <v>7</v>
      </c>
      <c r="G3003">
        <v>43</v>
      </c>
      <c r="H3003">
        <v>41.9</v>
      </c>
      <c r="I3003" t="s">
        <v>26</v>
      </c>
      <c r="J3003">
        <v>40</v>
      </c>
      <c r="K3003">
        <v>56</v>
      </c>
      <c r="L3003">
        <v>2</v>
      </c>
      <c r="M3003">
        <v>-40</v>
      </c>
      <c r="N3003">
        <v>5.17</v>
      </c>
      <c r="P3003">
        <v>1.1000000000000001</v>
      </c>
      <c r="R3003">
        <v>1.06</v>
      </c>
      <c r="X3003" t="s">
        <v>45</v>
      </c>
      <c r="Y3003">
        <v>3002</v>
      </c>
      <c r="Z3003" s="1">
        <v>0.32201273148148152</v>
      </c>
      <c r="AA3003" t="s">
        <v>8936</v>
      </c>
      <c r="AB3003">
        <v>0.13300000000000001</v>
      </c>
      <c r="AC3003">
        <v>-0.17499999999999999</v>
      </c>
      <c r="AD3003">
        <v>5.17</v>
      </c>
      <c r="AE3003" t="s">
        <v>45</v>
      </c>
    </row>
    <row r="3004" spans="1:32" x14ac:dyDescent="0.2">
      <c r="A3004">
        <v>3003</v>
      </c>
      <c r="B3004" t="s">
        <v>1746</v>
      </c>
      <c r="C3004">
        <v>62721</v>
      </c>
      <c r="D3004">
        <v>97221</v>
      </c>
      <c r="F3004">
        <v>7</v>
      </c>
      <c r="G3004">
        <v>46</v>
      </c>
      <c r="H3004">
        <v>7.4</v>
      </c>
      <c r="I3004" t="s">
        <v>24</v>
      </c>
      <c r="J3004">
        <v>18</v>
      </c>
      <c r="K3004">
        <v>30</v>
      </c>
      <c r="L3004">
        <v>36</v>
      </c>
      <c r="M3004">
        <v>18</v>
      </c>
      <c r="N3004">
        <v>4.88</v>
      </c>
      <c r="P3004">
        <v>1.45</v>
      </c>
      <c r="R3004">
        <v>1.75</v>
      </c>
      <c r="T3004">
        <v>0.83</v>
      </c>
      <c r="X3004" t="s">
        <v>1747</v>
      </c>
      <c r="Y3004">
        <v>3003</v>
      </c>
      <c r="Z3004" s="1">
        <v>0.32369675925925928</v>
      </c>
      <c r="AA3004" t="s">
        <v>8937</v>
      </c>
      <c r="AB3004">
        <v>-7.5999999999999998E-2</v>
      </c>
      <c r="AC3004">
        <v>-5.8000000000000003E-2</v>
      </c>
      <c r="AD3004">
        <v>4.88</v>
      </c>
      <c r="AE3004" t="s">
        <v>172</v>
      </c>
      <c r="AF3004" t="s">
        <v>36</v>
      </c>
    </row>
    <row r="3005" spans="1:32" x14ac:dyDescent="0.2">
      <c r="A3005">
        <v>3004</v>
      </c>
      <c r="C3005">
        <v>62747</v>
      </c>
      <c r="D3005">
        <v>174433</v>
      </c>
      <c r="E3005" t="s">
        <v>30</v>
      </c>
      <c r="F3005">
        <v>7</v>
      </c>
      <c r="G3005">
        <v>44</v>
      </c>
      <c r="H3005">
        <v>34</v>
      </c>
      <c r="I3005" t="s">
        <v>26</v>
      </c>
      <c r="J3005">
        <v>24</v>
      </c>
      <c r="K3005">
        <v>40</v>
      </c>
      <c r="L3005">
        <v>26</v>
      </c>
      <c r="M3005">
        <v>-24</v>
      </c>
      <c r="N3005">
        <v>5.62</v>
      </c>
      <c r="P3005">
        <v>-0.19</v>
      </c>
      <c r="X3005" t="s">
        <v>1748</v>
      </c>
      <c r="Y3005">
        <v>3004</v>
      </c>
      <c r="Z3005" s="1">
        <v>0.32261574074074073</v>
      </c>
      <c r="AA3005" t="s">
        <v>8938</v>
      </c>
      <c r="AB3005">
        <v>-0.03</v>
      </c>
      <c r="AC3005">
        <v>1.6E-2</v>
      </c>
      <c r="AD3005">
        <v>5.62</v>
      </c>
      <c r="AE3005" t="s">
        <v>6931</v>
      </c>
      <c r="AF3005" t="s">
        <v>36</v>
      </c>
    </row>
    <row r="3006" spans="1:32" x14ac:dyDescent="0.2">
      <c r="A3006">
        <v>3005</v>
      </c>
      <c r="C3006">
        <v>62756</v>
      </c>
      <c r="D3006">
        <v>218928</v>
      </c>
      <c r="F3006">
        <v>7</v>
      </c>
      <c r="G3006">
        <v>43</v>
      </c>
      <c r="H3006">
        <v>6.9</v>
      </c>
      <c r="I3006" t="s">
        <v>26</v>
      </c>
      <c r="J3006">
        <v>49</v>
      </c>
      <c r="K3006">
        <v>59</v>
      </c>
      <c r="L3006">
        <v>34</v>
      </c>
      <c r="M3006">
        <v>-49</v>
      </c>
      <c r="N3006">
        <v>6.57</v>
      </c>
      <c r="P3006">
        <v>7.0000000000000007E-2</v>
      </c>
      <c r="X3006" t="s">
        <v>114</v>
      </c>
      <c r="Y3006">
        <v>3005</v>
      </c>
      <c r="Z3006" s="1">
        <v>0.32160763888888888</v>
      </c>
      <c r="AA3006" t="s">
        <v>8939</v>
      </c>
      <c r="AB3006">
        <v>-5.0000000000000001E-3</v>
      </c>
      <c r="AC3006">
        <v>-6.0000000000000001E-3</v>
      </c>
      <c r="AD3006">
        <v>6.57</v>
      </c>
      <c r="AE3006" t="s">
        <v>114</v>
      </c>
    </row>
    <row r="3007" spans="1:32" x14ac:dyDescent="0.2">
      <c r="A3007">
        <v>3006</v>
      </c>
      <c r="C3007">
        <v>62758</v>
      </c>
      <c r="D3007">
        <v>235430</v>
      </c>
      <c r="F3007">
        <v>7</v>
      </c>
      <c r="G3007">
        <v>42</v>
      </c>
      <c r="H3007">
        <v>10.199999999999999</v>
      </c>
      <c r="I3007" t="s">
        <v>26</v>
      </c>
      <c r="J3007">
        <v>58</v>
      </c>
      <c r="K3007">
        <v>37</v>
      </c>
      <c r="L3007">
        <v>51</v>
      </c>
      <c r="M3007">
        <v>-58</v>
      </c>
      <c r="N3007">
        <v>6.43</v>
      </c>
      <c r="P3007">
        <v>-0.1</v>
      </c>
      <c r="X3007" t="s">
        <v>3156</v>
      </c>
      <c r="Y3007">
        <v>3006</v>
      </c>
      <c r="Z3007" s="1">
        <v>0.32095138888888891</v>
      </c>
      <c r="AA3007" t="s">
        <v>8940</v>
      </c>
      <c r="AB3007">
        <v>-1E-3</v>
      </c>
      <c r="AC3007">
        <v>3.0000000000000001E-3</v>
      </c>
      <c r="AD3007">
        <v>6.43</v>
      </c>
      <c r="AE3007" t="s">
        <v>3156</v>
      </c>
    </row>
    <row r="3008" spans="1:32" x14ac:dyDescent="0.2">
      <c r="A3008">
        <v>3007</v>
      </c>
      <c r="C3008">
        <v>62781</v>
      </c>
      <c r="D3008">
        <v>198366</v>
      </c>
      <c r="F3008">
        <v>7</v>
      </c>
      <c r="G3008">
        <v>44</v>
      </c>
      <c r="H3008">
        <v>9.6</v>
      </c>
      <c r="I3008" t="s">
        <v>26</v>
      </c>
      <c r="J3008">
        <v>36</v>
      </c>
      <c r="K3008">
        <v>3</v>
      </c>
      <c r="L3008">
        <v>46</v>
      </c>
      <c r="M3008">
        <v>-36</v>
      </c>
      <c r="N3008">
        <v>5.8</v>
      </c>
      <c r="P3008">
        <v>0.31</v>
      </c>
      <c r="R3008">
        <v>0.01</v>
      </c>
      <c r="X3008" t="s">
        <v>63</v>
      </c>
      <c r="Y3008">
        <v>3007</v>
      </c>
      <c r="Z3008" s="1">
        <v>0.32233333333333331</v>
      </c>
      <c r="AA3008" t="s">
        <v>8941</v>
      </c>
      <c r="AB3008">
        <v>-8.3000000000000004E-2</v>
      </c>
      <c r="AC3008">
        <v>7.5999999999999998E-2</v>
      </c>
      <c r="AD3008">
        <v>5.8</v>
      </c>
      <c r="AE3008" t="s">
        <v>63</v>
      </c>
    </row>
    <row r="3009" spans="1:32" x14ac:dyDescent="0.2">
      <c r="A3009">
        <v>3008</v>
      </c>
      <c r="B3009" t="s">
        <v>1749</v>
      </c>
      <c r="C3009">
        <v>62832</v>
      </c>
      <c r="D3009">
        <v>97224</v>
      </c>
      <c r="E3009">
        <v>3724</v>
      </c>
      <c r="F3009">
        <v>7</v>
      </c>
      <c r="G3009">
        <v>46</v>
      </c>
      <c r="H3009">
        <v>16.2</v>
      </c>
      <c r="I3009" t="s">
        <v>24</v>
      </c>
      <c r="J3009">
        <v>10</v>
      </c>
      <c r="K3009">
        <v>46</v>
      </c>
      <c r="L3009">
        <v>6</v>
      </c>
      <c r="M3009">
        <v>10</v>
      </c>
      <c r="N3009">
        <v>5.3</v>
      </c>
      <c r="P3009">
        <v>0.01</v>
      </c>
      <c r="R3009">
        <v>-0.02</v>
      </c>
      <c r="X3009" t="s">
        <v>2772</v>
      </c>
      <c r="Y3009">
        <v>3008</v>
      </c>
      <c r="Z3009" s="1">
        <v>0.32379861111111113</v>
      </c>
      <c r="AA3009" t="s">
        <v>8942</v>
      </c>
      <c r="AB3009">
        <v>-2.9000000000000001E-2</v>
      </c>
      <c r="AC3009">
        <v>-2.4E-2</v>
      </c>
      <c r="AD3009">
        <v>5.3</v>
      </c>
      <c r="AE3009" t="s">
        <v>2772</v>
      </c>
    </row>
    <row r="3010" spans="1:32" x14ac:dyDescent="0.2">
      <c r="A3010">
        <v>3009</v>
      </c>
      <c r="B3010" t="s">
        <v>1750</v>
      </c>
      <c r="C3010">
        <v>62863</v>
      </c>
      <c r="D3010">
        <v>153362</v>
      </c>
      <c r="E3010" t="s">
        <v>1751</v>
      </c>
      <c r="F3010">
        <v>7</v>
      </c>
      <c r="G3010">
        <v>45</v>
      </c>
      <c r="H3010">
        <v>28.7</v>
      </c>
      <c r="I3010" t="s">
        <v>26</v>
      </c>
      <c r="J3010">
        <v>14</v>
      </c>
      <c r="K3010">
        <v>41</v>
      </c>
      <c r="L3010">
        <v>10</v>
      </c>
      <c r="M3010">
        <v>-14</v>
      </c>
      <c r="N3010">
        <v>6.89</v>
      </c>
      <c r="X3010" t="s">
        <v>2981</v>
      </c>
      <c r="Y3010">
        <v>3009</v>
      </c>
      <c r="Z3010" s="1">
        <v>0.32324884259259262</v>
      </c>
      <c r="AA3010" t="s">
        <v>8943</v>
      </c>
      <c r="AB3010">
        <v>-1.6E-2</v>
      </c>
      <c r="AC3010">
        <v>-1.7999999999999999E-2</v>
      </c>
      <c r="AD3010">
        <v>6.89</v>
      </c>
      <c r="AE3010" t="s">
        <v>2981</v>
      </c>
    </row>
    <row r="3011" spans="1:32" x14ac:dyDescent="0.2">
      <c r="A3011">
        <v>3010</v>
      </c>
      <c r="B3011" t="s">
        <v>1750</v>
      </c>
      <c r="C3011">
        <v>62864</v>
      </c>
      <c r="D3011">
        <v>153363</v>
      </c>
      <c r="F3011">
        <v>7</v>
      </c>
      <c r="G3011">
        <v>45</v>
      </c>
      <c r="H3011">
        <v>29.1</v>
      </c>
      <c r="I3011" t="s">
        <v>26</v>
      </c>
      <c r="J3011">
        <v>14</v>
      </c>
      <c r="K3011">
        <v>41</v>
      </c>
      <c r="L3011">
        <v>27</v>
      </c>
      <c r="M3011">
        <v>-14</v>
      </c>
      <c r="N3011">
        <v>6.07</v>
      </c>
      <c r="P3011">
        <v>0.11</v>
      </c>
      <c r="X3011" t="s">
        <v>114</v>
      </c>
      <c r="Y3011">
        <v>3010</v>
      </c>
      <c r="Z3011" s="1">
        <v>0.32325347222222223</v>
      </c>
      <c r="AA3011" t="s">
        <v>8944</v>
      </c>
      <c r="AB3011">
        <v>-1.4E-2</v>
      </c>
      <c r="AC3011">
        <v>-2.5999999999999999E-2</v>
      </c>
      <c r="AD3011">
        <v>6.07</v>
      </c>
      <c r="AE3011" t="s">
        <v>114</v>
      </c>
    </row>
    <row r="3012" spans="1:32" x14ac:dyDescent="0.2">
      <c r="A3012">
        <v>3011</v>
      </c>
      <c r="C3012">
        <v>62893</v>
      </c>
      <c r="D3012">
        <v>198379</v>
      </c>
      <c r="F3012">
        <v>7</v>
      </c>
      <c r="G3012">
        <v>44</v>
      </c>
      <c r="H3012">
        <v>34.200000000000003</v>
      </c>
      <c r="I3012" t="s">
        <v>26</v>
      </c>
      <c r="J3012">
        <v>37</v>
      </c>
      <c r="K3012">
        <v>56</v>
      </c>
      <c r="L3012">
        <v>35</v>
      </c>
      <c r="M3012">
        <v>-37</v>
      </c>
      <c r="N3012">
        <v>5.88</v>
      </c>
      <c r="P3012">
        <v>-0.11</v>
      </c>
      <c r="R3012">
        <v>-0.36</v>
      </c>
      <c r="X3012" t="s">
        <v>131</v>
      </c>
      <c r="Y3012">
        <v>3011</v>
      </c>
      <c r="Z3012" s="1">
        <v>0.32261805555555556</v>
      </c>
      <c r="AA3012" t="s">
        <v>8945</v>
      </c>
      <c r="AB3012">
        <v>-1.7999999999999999E-2</v>
      </c>
      <c r="AC3012">
        <v>4.0000000000000001E-3</v>
      </c>
      <c r="AD3012">
        <v>5.88</v>
      </c>
      <c r="AE3012" t="s">
        <v>131</v>
      </c>
    </row>
    <row r="3013" spans="1:32" x14ac:dyDescent="0.2">
      <c r="A3013">
        <v>3012</v>
      </c>
      <c r="C3013">
        <v>62897</v>
      </c>
      <c r="D3013">
        <v>235440</v>
      </c>
      <c r="F3013">
        <v>7</v>
      </c>
      <c r="G3013">
        <v>42</v>
      </c>
      <c r="H3013">
        <v>53.3</v>
      </c>
      <c r="I3013" t="s">
        <v>26</v>
      </c>
      <c r="J3013">
        <v>58</v>
      </c>
      <c r="K3013">
        <v>13</v>
      </c>
      <c r="L3013">
        <v>48</v>
      </c>
      <c r="M3013">
        <v>-58</v>
      </c>
      <c r="N3013">
        <v>6.21</v>
      </c>
      <c r="P3013">
        <v>1.05</v>
      </c>
      <c r="R3013">
        <v>0.84</v>
      </c>
      <c r="X3013" t="s">
        <v>54</v>
      </c>
      <c r="Y3013">
        <v>3012</v>
      </c>
      <c r="Z3013" s="1">
        <v>0.3214502314814815</v>
      </c>
      <c r="AA3013" t="s">
        <v>8946</v>
      </c>
      <c r="AB3013">
        <v>-0.03</v>
      </c>
      <c r="AC3013">
        <v>3.3000000000000002E-2</v>
      </c>
      <c r="AD3013">
        <v>6.21</v>
      </c>
      <c r="AE3013" t="s">
        <v>54</v>
      </c>
    </row>
    <row r="3014" spans="1:32" x14ac:dyDescent="0.2">
      <c r="A3014">
        <v>3013</v>
      </c>
      <c r="B3014" t="s">
        <v>1752</v>
      </c>
      <c r="C3014">
        <v>62898</v>
      </c>
      <c r="D3014">
        <v>60340</v>
      </c>
      <c r="E3014">
        <v>3729</v>
      </c>
      <c r="F3014">
        <v>7</v>
      </c>
      <c r="G3014">
        <v>47</v>
      </c>
      <c r="H3014">
        <v>30.3</v>
      </c>
      <c r="I3014" t="s">
        <v>24</v>
      </c>
      <c r="J3014">
        <v>33</v>
      </c>
      <c r="K3014">
        <v>24</v>
      </c>
      <c r="L3014">
        <v>56</v>
      </c>
      <c r="M3014">
        <v>33</v>
      </c>
      <c r="N3014">
        <v>5.14</v>
      </c>
      <c r="P3014">
        <v>1.6</v>
      </c>
      <c r="R3014">
        <v>1.95</v>
      </c>
      <c r="X3014" t="s">
        <v>2679</v>
      </c>
      <c r="Y3014">
        <v>3013</v>
      </c>
      <c r="Z3014" s="1">
        <v>0.32465625000000004</v>
      </c>
      <c r="AA3014" t="s">
        <v>8947</v>
      </c>
      <c r="AB3014">
        <v>-1.7999999999999999E-2</v>
      </c>
      <c r="AC3014">
        <v>-2.9000000000000001E-2</v>
      </c>
      <c r="AD3014">
        <v>5.14</v>
      </c>
      <c r="AE3014" t="s">
        <v>419</v>
      </c>
    </row>
    <row r="3015" spans="1:32" x14ac:dyDescent="0.2">
      <c r="A3015">
        <v>3014</v>
      </c>
      <c r="C3015">
        <v>62902</v>
      </c>
      <c r="D3015">
        <v>135079</v>
      </c>
      <c r="F3015">
        <v>7</v>
      </c>
      <c r="G3015">
        <v>46</v>
      </c>
      <c r="H3015">
        <v>2.2000000000000002</v>
      </c>
      <c r="I3015" t="s">
        <v>26</v>
      </c>
      <c r="J3015">
        <v>6</v>
      </c>
      <c r="K3015">
        <v>46</v>
      </c>
      <c r="L3015">
        <v>21</v>
      </c>
      <c r="M3015">
        <v>-6</v>
      </c>
      <c r="N3015">
        <v>5.49</v>
      </c>
      <c r="P3015">
        <v>1.38</v>
      </c>
      <c r="R3015">
        <v>1.68</v>
      </c>
      <c r="X3015" t="s">
        <v>77</v>
      </c>
      <c r="Y3015">
        <v>3014</v>
      </c>
      <c r="Z3015" s="1">
        <v>0.32363657407407409</v>
      </c>
      <c r="AA3015" t="s">
        <v>8948</v>
      </c>
      <c r="AB3015">
        <v>5.6000000000000001E-2</v>
      </c>
      <c r="AC3015">
        <v>-9.4E-2</v>
      </c>
      <c r="AD3015">
        <v>5.49</v>
      </c>
      <c r="AE3015" t="s">
        <v>77</v>
      </c>
    </row>
    <row r="3016" spans="1:32" x14ac:dyDescent="0.2">
      <c r="A3016">
        <v>3015</v>
      </c>
      <c r="B3016" t="s">
        <v>1753</v>
      </c>
      <c r="C3016">
        <v>62952</v>
      </c>
      <c r="D3016">
        <v>153372</v>
      </c>
      <c r="F3016">
        <v>7</v>
      </c>
      <c r="G3016">
        <v>45</v>
      </c>
      <c r="H3016">
        <v>56.9</v>
      </c>
      <c r="I3016" t="s">
        <v>26</v>
      </c>
      <c r="J3016">
        <v>14</v>
      </c>
      <c r="K3016">
        <v>33</v>
      </c>
      <c r="L3016">
        <v>50</v>
      </c>
      <c r="M3016">
        <v>-14</v>
      </c>
      <c r="N3016">
        <v>5.04</v>
      </c>
      <c r="P3016">
        <v>0.33</v>
      </c>
      <c r="R3016">
        <v>0.09</v>
      </c>
      <c r="X3016" t="s">
        <v>264</v>
      </c>
      <c r="Y3016">
        <v>3015</v>
      </c>
      <c r="Z3016" s="1">
        <v>0.32357523148148148</v>
      </c>
      <c r="AA3016" t="s">
        <v>8949</v>
      </c>
      <c r="AB3016">
        <v>-1.2E-2</v>
      </c>
      <c r="AC3016">
        <v>6.0000000000000001E-3</v>
      </c>
      <c r="AD3016">
        <v>5.04</v>
      </c>
      <c r="AE3016" t="s">
        <v>264</v>
      </c>
    </row>
    <row r="3017" spans="1:32" x14ac:dyDescent="0.2">
      <c r="A3017">
        <v>3016</v>
      </c>
      <c r="C3017">
        <v>62991</v>
      </c>
      <c r="D3017">
        <v>198390</v>
      </c>
      <c r="F3017">
        <v>7</v>
      </c>
      <c r="G3017">
        <v>45</v>
      </c>
      <c r="H3017">
        <v>4.5999999999999996</v>
      </c>
      <c r="I3017" t="s">
        <v>26</v>
      </c>
      <c r="J3017">
        <v>37</v>
      </c>
      <c r="K3017">
        <v>53</v>
      </c>
      <c r="L3017">
        <v>16</v>
      </c>
      <c r="M3017">
        <v>-37</v>
      </c>
      <c r="N3017">
        <v>6.54</v>
      </c>
      <c r="P3017">
        <v>-0.1</v>
      </c>
      <c r="R3017">
        <v>-0.63</v>
      </c>
      <c r="X3017" t="s">
        <v>2318</v>
      </c>
      <c r="Y3017">
        <v>3016</v>
      </c>
      <c r="Z3017" s="1">
        <v>0.32296990740740744</v>
      </c>
      <c r="AA3017" t="s">
        <v>8950</v>
      </c>
      <c r="AB3017">
        <v>-2.3E-2</v>
      </c>
      <c r="AC3017">
        <v>7.0000000000000001E-3</v>
      </c>
      <c r="AD3017">
        <v>6.54</v>
      </c>
      <c r="AE3017" t="s">
        <v>2318</v>
      </c>
    </row>
    <row r="3018" spans="1:32" x14ac:dyDescent="0.2">
      <c r="A3018">
        <v>3017</v>
      </c>
      <c r="C3018">
        <v>63032</v>
      </c>
      <c r="D3018">
        <v>198398</v>
      </c>
      <c r="E3018">
        <v>3723</v>
      </c>
      <c r="F3018">
        <v>7</v>
      </c>
      <c r="G3018">
        <v>45</v>
      </c>
      <c r="H3018">
        <v>15.3</v>
      </c>
      <c r="I3018" t="s">
        <v>26</v>
      </c>
      <c r="J3018">
        <v>37</v>
      </c>
      <c r="K3018">
        <v>58</v>
      </c>
      <c r="L3018">
        <v>7</v>
      </c>
      <c r="M3018">
        <v>-37</v>
      </c>
      <c r="N3018">
        <v>3.61</v>
      </c>
      <c r="P3018">
        <v>1.73</v>
      </c>
      <c r="R3018">
        <v>1.72</v>
      </c>
      <c r="T3018">
        <v>1</v>
      </c>
      <c r="X3018" t="s">
        <v>1754</v>
      </c>
      <c r="Y3018">
        <v>3017</v>
      </c>
      <c r="Z3018" s="1">
        <v>0.32309375000000001</v>
      </c>
      <c r="AA3018" t="s">
        <v>8951</v>
      </c>
      <c r="AB3018">
        <v>-0.01</v>
      </c>
      <c r="AC3018">
        <v>2E-3</v>
      </c>
      <c r="AD3018">
        <v>3.61</v>
      </c>
      <c r="AE3018" t="s">
        <v>5935</v>
      </c>
      <c r="AF3018" t="s">
        <v>36</v>
      </c>
    </row>
    <row r="3019" spans="1:32" x14ac:dyDescent="0.2">
      <c r="A3019">
        <v>3018</v>
      </c>
      <c r="C3019">
        <v>63077</v>
      </c>
      <c r="D3019">
        <v>198404</v>
      </c>
      <c r="F3019">
        <v>7</v>
      </c>
      <c r="G3019">
        <v>45</v>
      </c>
      <c r="H3019">
        <v>35</v>
      </c>
      <c r="I3019" t="s">
        <v>26</v>
      </c>
      <c r="J3019">
        <v>34</v>
      </c>
      <c r="K3019">
        <v>10</v>
      </c>
      <c r="L3019">
        <v>23</v>
      </c>
      <c r="M3019">
        <v>-34</v>
      </c>
      <c r="N3019">
        <v>5.37</v>
      </c>
      <c r="P3019">
        <v>0.6</v>
      </c>
      <c r="R3019">
        <v>-0.06</v>
      </c>
      <c r="T3019">
        <v>0.23</v>
      </c>
      <c r="U3019" t="s">
        <v>93</v>
      </c>
      <c r="X3019" t="s">
        <v>124</v>
      </c>
      <c r="Y3019">
        <v>3018</v>
      </c>
      <c r="Z3019" s="1">
        <v>0.32332175925925927</v>
      </c>
      <c r="AA3019" t="s">
        <v>8952</v>
      </c>
      <c r="AB3019">
        <v>-0.27900000000000003</v>
      </c>
      <c r="AC3019">
        <v>1.665</v>
      </c>
      <c r="AD3019">
        <v>5.37</v>
      </c>
      <c r="AE3019" t="s">
        <v>124</v>
      </c>
    </row>
    <row r="3020" spans="1:32" x14ac:dyDescent="0.2">
      <c r="A3020">
        <v>3019</v>
      </c>
      <c r="C3020">
        <v>63112</v>
      </c>
      <c r="D3020">
        <v>153389</v>
      </c>
      <c r="F3020">
        <v>7</v>
      </c>
      <c r="G3020">
        <v>46</v>
      </c>
      <c r="H3020">
        <v>44.9</v>
      </c>
      <c r="I3020" t="s">
        <v>26</v>
      </c>
      <c r="J3020">
        <v>12</v>
      </c>
      <c r="K3020">
        <v>40</v>
      </c>
      <c r="L3020">
        <v>31</v>
      </c>
      <c r="M3020">
        <v>-12</v>
      </c>
      <c r="N3020">
        <v>6.39</v>
      </c>
      <c r="P3020">
        <v>-0.02</v>
      </c>
      <c r="R3020">
        <v>-0.08</v>
      </c>
      <c r="X3020" t="s">
        <v>134</v>
      </c>
      <c r="Y3020">
        <v>3019</v>
      </c>
      <c r="Z3020" s="1">
        <v>0.32413078703703707</v>
      </c>
      <c r="AA3020" t="s">
        <v>8953</v>
      </c>
      <c r="AB3020">
        <v>1.7999999999999999E-2</v>
      </c>
      <c r="AC3020">
        <v>0</v>
      </c>
      <c r="AD3020">
        <v>6.39</v>
      </c>
      <c r="AE3020" t="s">
        <v>134</v>
      </c>
    </row>
    <row r="3021" spans="1:32" x14ac:dyDescent="0.2">
      <c r="A3021">
        <v>3020</v>
      </c>
      <c r="C3021">
        <v>63118</v>
      </c>
      <c r="D3021">
        <v>218955</v>
      </c>
      <c r="F3021">
        <v>7</v>
      </c>
      <c r="G3021">
        <v>45</v>
      </c>
      <c r="H3021">
        <v>18.100000000000001</v>
      </c>
      <c r="I3021" t="s">
        <v>26</v>
      </c>
      <c r="J3021">
        <v>43</v>
      </c>
      <c r="K3021">
        <v>45</v>
      </c>
      <c r="L3021">
        <v>8</v>
      </c>
      <c r="M3021">
        <v>-43</v>
      </c>
      <c r="N3021">
        <v>6.03</v>
      </c>
      <c r="P3021">
        <v>-7.0000000000000007E-2</v>
      </c>
      <c r="R3021">
        <v>-0.41</v>
      </c>
      <c r="X3021" t="s">
        <v>3139</v>
      </c>
      <c r="Y3021">
        <v>3020</v>
      </c>
      <c r="Z3021" s="1">
        <v>0.32312615740740741</v>
      </c>
      <c r="AA3021" t="s">
        <v>8954</v>
      </c>
      <c r="AB3021">
        <v>-4.0000000000000001E-3</v>
      </c>
      <c r="AC3021">
        <v>2E-3</v>
      </c>
      <c r="AD3021">
        <v>6.03</v>
      </c>
      <c r="AE3021" t="s">
        <v>3139</v>
      </c>
    </row>
    <row r="3022" spans="1:32" x14ac:dyDescent="0.2">
      <c r="A3022">
        <v>3021</v>
      </c>
      <c r="B3022" t="s">
        <v>1755</v>
      </c>
      <c r="C3022">
        <v>63208</v>
      </c>
      <c r="D3022">
        <v>79704</v>
      </c>
      <c r="F3022">
        <v>7</v>
      </c>
      <c r="G3022">
        <v>48</v>
      </c>
      <c r="H3022">
        <v>33.6</v>
      </c>
      <c r="I3022" t="s">
        <v>24</v>
      </c>
      <c r="J3022">
        <v>23</v>
      </c>
      <c r="K3022">
        <v>8</v>
      </c>
      <c r="L3022">
        <v>28</v>
      </c>
      <c r="M3022">
        <v>23</v>
      </c>
      <c r="N3022">
        <v>6.18</v>
      </c>
      <c r="O3022" t="s">
        <v>103</v>
      </c>
      <c r="X3022" t="s">
        <v>1756</v>
      </c>
      <c r="Y3022">
        <v>3021</v>
      </c>
      <c r="Z3022" s="1">
        <v>0.32538888888888889</v>
      </c>
      <c r="AA3022" t="s">
        <v>8955</v>
      </c>
      <c r="AB3022">
        <v>-1.0999999999999999E-2</v>
      </c>
      <c r="AC3022">
        <v>8.0000000000000002E-3</v>
      </c>
      <c r="AD3022">
        <v>6.18</v>
      </c>
      <c r="AE3022" t="s">
        <v>1762</v>
      </c>
      <c r="AF3022" t="s">
        <v>36</v>
      </c>
    </row>
    <row r="3023" spans="1:32" x14ac:dyDescent="0.2">
      <c r="A3023">
        <v>3022</v>
      </c>
      <c r="C3023">
        <v>63215</v>
      </c>
      <c r="D3023">
        <v>198416</v>
      </c>
      <c r="F3023">
        <v>7</v>
      </c>
      <c r="G3023">
        <v>46</v>
      </c>
      <c r="H3023">
        <v>10.4</v>
      </c>
      <c r="I3023" t="s">
        <v>26</v>
      </c>
      <c r="J3023">
        <v>37</v>
      </c>
      <c r="K3023">
        <v>56</v>
      </c>
      <c r="L3023">
        <v>2</v>
      </c>
      <c r="M3023">
        <v>-37</v>
      </c>
      <c r="N3023">
        <v>5.88</v>
      </c>
      <c r="P3023">
        <v>-0.11</v>
      </c>
      <c r="R3023">
        <v>-0.47</v>
      </c>
      <c r="X3023" t="s">
        <v>131</v>
      </c>
      <c r="Y3023">
        <v>3022</v>
      </c>
      <c r="Z3023" s="1">
        <v>0.32373148148148151</v>
      </c>
      <c r="AA3023" t="s">
        <v>8956</v>
      </c>
      <c r="AB3023">
        <v>-3.5000000000000003E-2</v>
      </c>
      <c r="AC3023">
        <v>4.0000000000000001E-3</v>
      </c>
      <c r="AD3023">
        <v>5.88</v>
      </c>
      <c r="AE3023" t="s">
        <v>131</v>
      </c>
    </row>
    <row r="3024" spans="1:32" x14ac:dyDescent="0.2">
      <c r="A3024">
        <v>3023</v>
      </c>
      <c r="C3024">
        <v>63271</v>
      </c>
      <c r="D3024">
        <v>174533</v>
      </c>
      <c r="E3024" t="s">
        <v>30</v>
      </c>
      <c r="F3024">
        <v>7</v>
      </c>
      <c r="G3024">
        <v>47</v>
      </c>
      <c r="H3024">
        <v>12.5</v>
      </c>
      <c r="I3024" t="s">
        <v>26</v>
      </c>
      <c r="J3024">
        <v>22</v>
      </c>
      <c r="K3024">
        <v>31</v>
      </c>
      <c r="L3024">
        <v>11</v>
      </c>
      <c r="M3024">
        <v>-22</v>
      </c>
      <c r="N3024">
        <v>5.9</v>
      </c>
      <c r="P3024">
        <v>-0.19</v>
      </c>
      <c r="R3024">
        <v>-0.81</v>
      </c>
      <c r="X3024" t="s">
        <v>2416</v>
      </c>
      <c r="Y3024">
        <v>3023</v>
      </c>
      <c r="Z3024" s="1">
        <v>0.3244502314814815</v>
      </c>
      <c r="AA3024" t="s">
        <v>8957</v>
      </c>
      <c r="AB3024">
        <v>-1.2999999999999999E-2</v>
      </c>
      <c r="AC3024">
        <v>7.0000000000000001E-3</v>
      </c>
      <c r="AD3024">
        <v>5.9</v>
      </c>
      <c r="AE3024" t="s">
        <v>7045</v>
      </c>
    </row>
    <row r="3025" spans="1:32" x14ac:dyDescent="0.2">
      <c r="A3025">
        <v>3024</v>
      </c>
      <c r="B3025" t="s">
        <v>1757</v>
      </c>
      <c r="C3025">
        <v>63295</v>
      </c>
      <c r="D3025">
        <v>256438</v>
      </c>
      <c r="F3025">
        <v>7</v>
      </c>
      <c r="G3025">
        <v>41</v>
      </c>
      <c r="H3025">
        <v>49.2</v>
      </c>
      <c r="I3025" t="s">
        <v>26</v>
      </c>
      <c r="J3025">
        <v>72</v>
      </c>
      <c r="K3025">
        <v>36</v>
      </c>
      <c r="L3025">
        <v>22</v>
      </c>
      <c r="M3025">
        <v>-72</v>
      </c>
      <c r="N3025">
        <v>3.95</v>
      </c>
      <c r="P3025">
        <v>1.04</v>
      </c>
      <c r="R3025">
        <v>0.83</v>
      </c>
      <c r="T3025">
        <v>0.53</v>
      </c>
      <c r="X3025" t="s">
        <v>54</v>
      </c>
      <c r="Y3025">
        <v>3024</v>
      </c>
      <c r="Z3025" s="1">
        <v>0.32070833333333332</v>
      </c>
      <c r="AA3025" t="s">
        <v>8958</v>
      </c>
      <c r="AB3025">
        <v>0.03</v>
      </c>
      <c r="AC3025">
        <v>1.7999999999999999E-2</v>
      </c>
      <c r="AD3025">
        <v>3.95</v>
      </c>
      <c r="AE3025" t="s">
        <v>54</v>
      </c>
    </row>
    <row r="3026" spans="1:32" x14ac:dyDescent="0.2">
      <c r="A3026">
        <v>3025</v>
      </c>
      <c r="C3026">
        <v>63308</v>
      </c>
      <c r="D3026">
        <v>198424</v>
      </c>
      <c r="F3026">
        <v>7</v>
      </c>
      <c r="G3026">
        <v>46</v>
      </c>
      <c r="H3026">
        <v>33.4</v>
      </c>
      <c r="I3026" t="s">
        <v>26</v>
      </c>
      <c r="J3026">
        <v>40</v>
      </c>
      <c r="K3026">
        <v>3</v>
      </c>
      <c r="L3026">
        <v>35</v>
      </c>
      <c r="M3026">
        <v>-40</v>
      </c>
      <c r="N3026">
        <v>6.57</v>
      </c>
      <c r="P3026">
        <v>-0.13</v>
      </c>
      <c r="R3026">
        <v>-0.67</v>
      </c>
      <c r="X3026" t="s">
        <v>82</v>
      </c>
      <c r="Y3026">
        <v>3025</v>
      </c>
      <c r="Z3026" s="1">
        <v>0.32399768518518518</v>
      </c>
      <c r="AA3026" t="s">
        <v>8959</v>
      </c>
      <c r="AB3026">
        <v>-6.0000000000000001E-3</v>
      </c>
      <c r="AC3026">
        <v>-1E-3</v>
      </c>
      <c r="AD3026">
        <v>6.57</v>
      </c>
      <c r="AE3026" t="s">
        <v>82</v>
      </c>
    </row>
    <row r="3027" spans="1:32" x14ac:dyDescent="0.2">
      <c r="A3027">
        <v>3026</v>
      </c>
      <c r="C3027">
        <v>63302</v>
      </c>
      <c r="D3027">
        <v>153404</v>
      </c>
      <c r="E3027" t="s">
        <v>1758</v>
      </c>
      <c r="F3027">
        <v>7</v>
      </c>
      <c r="G3027">
        <v>47</v>
      </c>
      <c r="H3027">
        <v>38.5</v>
      </c>
      <c r="I3027" t="s">
        <v>26</v>
      </c>
      <c r="J3027">
        <v>15</v>
      </c>
      <c r="K3027">
        <v>59</v>
      </c>
      <c r="L3027">
        <v>27</v>
      </c>
      <c r="M3027">
        <v>-15</v>
      </c>
      <c r="N3027">
        <v>6.34</v>
      </c>
      <c r="P3027">
        <v>1.78</v>
      </c>
      <c r="R3027">
        <v>1.92</v>
      </c>
      <c r="X3027" t="s">
        <v>1759</v>
      </c>
      <c r="Y3027">
        <v>3026</v>
      </c>
      <c r="Z3027" s="1">
        <v>0.3247511574074074</v>
      </c>
      <c r="AA3027" t="s">
        <v>8960</v>
      </c>
      <c r="AB3027">
        <v>-4.0000000000000001E-3</v>
      </c>
      <c r="AC3027">
        <v>1E-3</v>
      </c>
      <c r="AD3027">
        <v>6.34</v>
      </c>
      <c r="AE3027" t="s">
        <v>8961</v>
      </c>
      <c r="AF3027" t="s">
        <v>36</v>
      </c>
    </row>
    <row r="3028" spans="1:32" x14ac:dyDescent="0.2">
      <c r="A3028">
        <v>3027</v>
      </c>
      <c r="C3028">
        <v>63323</v>
      </c>
      <c r="D3028">
        <v>153409</v>
      </c>
      <c r="E3028">
        <v>3741</v>
      </c>
      <c r="F3028">
        <v>7</v>
      </c>
      <c r="G3028">
        <v>47</v>
      </c>
      <c r="H3028">
        <v>45.2</v>
      </c>
      <c r="I3028" t="s">
        <v>26</v>
      </c>
      <c r="J3028">
        <v>16</v>
      </c>
      <c r="K3028">
        <v>0</v>
      </c>
      <c r="L3028">
        <v>52</v>
      </c>
      <c r="M3028">
        <v>-16</v>
      </c>
      <c r="N3028">
        <v>6.43</v>
      </c>
      <c r="P3028">
        <v>1.7</v>
      </c>
      <c r="R3028">
        <v>1.97</v>
      </c>
      <c r="X3028" t="s">
        <v>2080</v>
      </c>
      <c r="Y3028">
        <v>3027</v>
      </c>
      <c r="Z3028" s="1">
        <v>0.3248287037037037</v>
      </c>
      <c r="AA3028" t="s">
        <v>8962</v>
      </c>
      <c r="AB3028">
        <v>0</v>
      </c>
      <c r="AC3028">
        <v>-1E-3</v>
      </c>
      <c r="AD3028">
        <v>6.43</v>
      </c>
      <c r="AE3028" t="s">
        <v>8096</v>
      </c>
      <c r="AF3028" t="s">
        <v>36</v>
      </c>
    </row>
    <row r="3029" spans="1:32" x14ac:dyDescent="0.2">
      <c r="A3029">
        <v>3028</v>
      </c>
      <c r="C3029">
        <v>63332</v>
      </c>
      <c r="D3029">
        <v>26535</v>
      </c>
      <c r="F3029">
        <v>7</v>
      </c>
      <c r="G3029">
        <v>51</v>
      </c>
      <c r="H3029">
        <v>5.7</v>
      </c>
      <c r="I3029" t="s">
        <v>24</v>
      </c>
      <c r="J3029">
        <v>54</v>
      </c>
      <c r="K3029">
        <v>7</v>
      </c>
      <c r="L3029">
        <v>45</v>
      </c>
      <c r="M3029">
        <v>54</v>
      </c>
      <c r="N3029">
        <v>6.02</v>
      </c>
      <c r="P3029">
        <v>0.46</v>
      </c>
      <c r="R3029">
        <v>0.02</v>
      </c>
      <c r="X3029" t="s">
        <v>204</v>
      </c>
      <c r="Y3029">
        <v>3028</v>
      </c>
      <c r="Z3029" s="1">
        <v>0.32714930555555555</v>
      </c>
      <c r="AA3029" t="s">
        <v>8963</v>
      </c>
      <c r="AB3029">
        <v>-4.1000000000000002E-2</v>
      </c>
      <c r="AC3029">
        <v>5.0999999999999997E-2</v>
      </c>
      <c r="AD3029">
        <v>6.02</v>
      </c>
      <c r="AE3029" t="s">
        <v>204</v>
      </c>
    </row>
    <row r="3030" spans="1:32" x14ac:dyDescent="0.2">
      <c r="A3030">
        <v>3029</v>
      </c>
      <c r="B3030" t="s">
        <v>1760</v>
      </c>
      <c r="C3030">
        <v>63336</v>
      </c>
      <c r="D3030">
        <v>153414</v>
      </c>
      <c r="F3030">
        <v>7</v>
      </c>
      <c r="G3030">
        <v>47</v>
      </c>
      <c r="H3030">
        <v>56.7</v>
      </c>
      <c r="I3030" t="s">
        <v>26</v>
      </c>
      <c r="J3030">
        <v>12</v>
      </c>
      <c r="K3030">
        <v>11</v>
      </c>
      <c r="L3030">
        <v>35</v>
      </c>
      <c r="M3030">
        <v>-12</v>
      </c>
      <c r="N3030">
        <v>5.48</v>
      </c>
      <c r="P3030">
        <v>0.48</v>
      </c>
      <c r="R3030">
        <v>-0.02</v>
      </c>
      <c r="W3030" t="s">
        <v>216</v>
      </c>
      <c r="X3030" t="s">
        <v>2154</v>
      </c>
      <c r="Y3030">
        <v>3029</v>
      </c>
      <c r="Z3030" s="1">
        <v>0.32496180555555559</v>
      </c>
      <c r="AA3030" t="s">
        <v>8964</v>
      </c>
      <c r="AB3030">
        <v>-0.111</v>
      </c>
      <c r="AC3030">
        <v>5.8999999999999997E-2</v>
      </c>
      <c r="AD3030">
        <v>5.48</v>
      </c>
      <c r="AE3030" t="s">
        <v>8388</v>
      </c>
    </row>
    <row r="3031" spans="1:32" x14ac:dyDescent="0.2">
      <c r="A3031">
        <v>3030</v>
      </c>
      <c r="C3031">
        <v>63352</v>
      </c>
      <c r="D3031">
        <v>97273</v>
      </c>
      <c r="F3031">
        <v>7</v>
      </c>
      <c r="G3031">
        <v>49</v>
      </c>
      <c r="H3031">
        <v>2</v>
      </c>
      <c r="I3031" t="s">
        <v>24</v>
      </c>
      <c r="J3031">
        <v>13</v>
      </c>
      <c r="K3031">
        <v>22</v>
      </c>
      <c r="L3031">
        <v>15</v>
      </c>
      <c r="M3031">
        <v>13</v>
      </c>
      <c r="N3031">
        <v>6.04</v>
      </c>
      <c r="P3031">
        <v>1.38</v>
      </c>
      <c r="X3031" t="s">
        <v>197</v>
      </c>
      <c r="Y3031">
        <v>3030</v>
      </c>
      <c r="Z3031" s="1">
        <v>0.32571759259259259</v>
      </c>
      <c r="AA3031" t="s">
        <v>8965</v>
      </c>
      <c r="AB3031">
        <v>5.0999999999999997E-2</v>
      </c>
      <c r="AC3031">
        <v>-4.2999999999999997E-2</v>
      </c>
      <c r="AD3031">
        <v>6.04</v>
      </c>
      <c r="AE3031" t="s">
        <v>197</v>
      </c>
    </row>
    <row r="3032" spans="1:32" x14ac:dyDescent="0.2">
      <c r="A3032">
        <v>3031</v>
      </c>
      <c r="C3032">
        <v>63382</v>
      </c>
      <c r="D3032">
        <v>235490</v>
      </c>
      <c r="F3032">
        <v>7</v>
      </c>
      <c r="G3032">
        <v>45</v>
      </c>
      <c r="H3032">
        <v>35.6</v>
      </c>
      <c r="I3032" t="s">
        <v>26</v>
      </c>
      <c r="J3032">
        <v>56</v>
      </c>
      <c r="K3032">
        <v>43</v>
      </c>
      <c r="L3032">
        <v>21</v>
      </c>
      <c r="M3032">
        <v>-56</v>
      </c>
      <c r="N3032">
        <v>6.12</v>
      </c>
      <c r="P3032">
        <v>0.39</v>
      </c>
      <c r="X3032" t="s">
        <v>359</v>
      </c>
      <c r="Y3032">
        <v>3031</v>
      </c>
      <c r="Z3032" s="1">
        <v>0.3233287037037037</v>
      </c>
      <c r="AA3032" t="s">
        <v>8966</v>
      </c>
      <c r="AB3032">
        <v>5.0000000000000001E-3</v>
      </c>
      <c r="AC3032">
        <v>1.6E-2</v>
      </c>
      <c r="AD3032">
        <v>6.12</v>
      </c>
      <c r="AE3032" t="s">
        <v>359</v>
      </c>
    </row>
    <row r="3033" spans="1:32" x14ac:dyDescent="0.2">
      <c r="A3033">
        <v>3032</v>
      </c>
      <c r="C3033">
        <v>63401</v>
      </c>
      <c r="D3033">
        <v>198435</v>
      </c>
      <c r="E3033" t="s">
        <v>1761</v>
      </c>
      <c r="F3033">
        <v>7</v>
      </c>
      <c r="G3033">
        <v>47</v>
      </c>
      <c r="H3033">
        <v>5.8</v>
      </c>
      <c r="I3033" t="s">
        <v>26</v>
      </c>
      <c r="J3033">
        <v>39</v>
      </c>
      <c r="K3033">
        <v>19</v>
      </c>
      <c r="L3033">
        <v>53</v>
      </c>
      <c r="M3033">
        <v>-39</v>
      </c>
      <c r="N3033">
        <v>6.31</v>
      </c>
      <c r="P3033">
        <v>-0.17</v>
      </c>
      <c r="R3033">
        <v>-0.55000000000000004</v>
      </c>
      <c r="X3033" t="s">
        <v>111</v>
      </c>
      <c r="Y3033">
        <v>3032</v>
      </c>
      <c r="Z3033" s="1">
        <v>0.32437268518518519</v>
      </c>
      <c r="AA3033" t="s">
        <v>8967</v>
      </c>
      <c r="AB3033">
        <v>-0.01</v>
      </c>
      <c r="AC3033">
        <v>-5.0000000000000001E-3</v>
      </c>
      <c r="AD3033">
        <v>6.31</v>
      </c>
      <c r="AE3033" t="s">
        <v>111</v>
      </c>
    </row>
    <row r="3034" spans="1:32" x14ac:dyDescent="0.2">
      <c r="A3034">
        <v>3033</v>
      </c>
      <c r="C3034">
        <v>63435</v>
      </c>
      <c r="D3034">
        <v>115966</v>
      </c>
      <c r="F3034">
        <v>7</v>
      </c>
      <c r="G3034">
        <v>48</v>
      </c>
      <c r="H3034">
        <v>58.9</v>
      </c>
      <c r="I3034" t="s">
        <v>24</v>
      </c>
      <c r="J3034">
        <v>4</v>
      </c>
      <c r="K3034">
        <v>19</v>
      </c>
      <c r="L3034">
        <v>58</v>
      </c>
      <c r="M3034">
        <v>4</v>
      </c>
      <c r="N3034">
        <v>6.53</v>
      </c>
      <c r="P3034">
        <v>0.78</v>
      </c>
      <c r="R3034">
        <v>0.38</v>
      </c>
      <c r="X3034" t="s">
        <v>1762</v>
      </c>
      <c r="Y3034">
        <v>3033</v>
      </c>
      <c r="Z3034" s="1">
        <v>0.32568171296296294</v>
      </c>
      <c r="AA3034" t="s">
        <v>8968</v>
      </c>
      <c r="AB3034">
        <v>-3.5999999999999997E-2</v>
      </c>
      <c r="AC3034">
        <v>-3.1E-2</v>
      </c>
      <c r="AD3034">
        <v>6.53</v>
      </c>
      <c r="AE3034" t="s">
        <v>1762</v>
      </c>
    </row>
    <row r="3035" spans="1:32" x14ac:dyDescent="0.2">
      <c r="A3035">
        <v>3034</v>
      </c>
      <c r="B3035" t="s">
        <v>1763</v>
      </c>
      <c r="C3035">
        <v>63462</v>
      </c>
      <c r="D3035">
        <v>174558</v>
      </c>
      <c r="E3035">
        <v>3745</v>
      </c>
      <c r="F3035">
        <v>7</v>
      </c>
      <c r="G3035">
        <v>48</v>
      </c>
      <c r="H3035">
        <v>5.2</v>
      </c>
      <c r="I3035" t="s">
        <v>26</v>
      </c>
      <c r="J3035">
        <v>25</v>
      </c>
      <c r="K3035">
        <v>56</v>
      </c>
      <c r="L3035">
        <v>14</v>
      </c>
      <c r="M3035">
        <v>-25</v>
      </c>
      <c r="N3035">
        <v>4.5</v>
      </c>
      <c r="P3035">
        <v>-0.05</v>
      </c>
      <c r="R3035">
        <v>-1.02</v>
      </c>
      <c r="T3035">
        <v>-0.01</v>
      </c>
      <c r="X3035" t="s">
        <v>1764</v>
      </c>
      <c r="Y3035">
        <v>3034</v>
      </c>
      <c r="Z3035" s="1">
        <v>0.32506018518518515</v>
      </c>
      <c r="AA3035" t="s">
        <v>8969</v>
      </c>
      <c r="AB3035">
        <v>-8.9999999999999993E-3</v>
      </c>
      <c r="AC3035">
        <v>6.0000000000000001E-3</v>
      </c>
      <c r="AD3035">
        <v>4.5</v>
      </c>
      <c r="AE3035" t="s">
        <v>8970</v>
      </c>
      <c r="AF3035" t="s">
        <v>36</v>
      </c>
    </row>
    <row r="3036" spans="1:32" x14ac:dyDescent="0.2">
      <c r="A3036">
        <v>3035</v>
      </c>
      <c r="C3036">
        <v>63465</v>
      </c>
      <c r="D3036">
        <v>198442</v>
      </c>
      <c r="F3036">
        <v>7</v>
      </c>
      <c r="G3036">
        <v>47</v>
      </c>
      <c r="H3036">
        <v>25</v>
      </c>
      <c r="I3036" t="s">
        <v>26</v>
      </c>
      <c r="J3036">
        <v>38</v>
      </c>
      <c r="K3036">
        <v>30</v>
      </c>
      <c r="L3036">
        <v>40</v>
      </c>
      <c r="M3036">
        <v>-38</v>
      </c>
      <c r="N3036">
        <v>5.08</v>
      </c>
      <c r="P3036">
        <v>-0.1</v>
      </c>
      <c r="R3036">
        <v>-0.65</v>
      </c>
      <c r="X3036" t="s">
        <v>1526</v>
      </c>
      <c r="Y3036">
        <v>3035</v>
      </c>
      <c r="Z3036" s="1">
        <v>0.32459490740740743</v>
      </c>
      <c r="AA3036" t="s">
        <v>8971</v>
      </c>
      <c r="AB3036">
        <v>-6.0000000000000001E-3</v>
      </c>
      <c r="AC3036">
        <v>0</v>
      </c>
      <c r="AD3036">
        <v>5.08</v>
      </c>
      <c r="AE3036" t="s">
        <v>5651</v>
      </c>
      <c r="AF3036" t="s">
        <v>36</v>
      </c>
    </row>
    <row r="3037" spans="1:32" x14ac:dyDescent="0.2">
      <c r="A3037">
        <v>3036</v>
      </c>
      <c r="C3037">
        <v>63513</v>
      </c>
      <c r="D3037">
        <v>249944</v>
      </c>
      <c r="F3037">
        <v>7</v>
      </c>
      <c r="G3037">
        <v>44</v>
      </c>
      <c r="H3037">
        <v>43.9</v>
      </c>
      <c r="I3037" t="s">
        <v>26</v>
      </c>
      <c r="J3037">
        <v>66</v>
      </c>
      <c r="K3037">
        <v>4</v>
      </c>
      <c r="L3037">
        <v>19</v>
      </c>
      <c r="M3037">
        <v>-66</v>
      </c>
      <c r="N3037">
        <v>6.38</v>
      </c>
      <c r="P3037">
        <v>0.95</v>
      </c>
      <c r="R3037">
        <v>0.66</v>
      </c>
      <c r="X3037" t="s">
        <v>556</v>
      </c>
      <c r="Y3037">
        <v>3036</v>
      </c>
      <c r="Z3037" s="1">
        <v>0.32273032407407404</v>
      </c>
      <c r="AA3037" t="s">
        <v>8972</v>
      </c>
      <c r="AB3037">
        <v>-1.4999999999999999E-2</v>
      </c>
      <c r="AC3037">
        <v>4.2999999999999997E-2</v>
      </c>
      <c r="AD3037">
        <v>6.38</v>
      </c>
      <c r="AE3037" t="s">
        <v>6053</v>
      </c>
      <c r="AF3037" t="s">
        <v>36</v>
      </c>
    </row>
    <row r="3038" spans="1:32" x14ac:dyDescent="0.2">
      <c r="A3038">
        <v>3037</v>
      </c>
      <c r="C3038">
        <v>63578</v>
      </c>
      <c r="D3038">
        <v>219000</v>
      </c>
      <c r="F3038">
        <v>7</v>
      </c>
      <c r="G3038">
        <v>47</v>
      </c>
      <c r="H3038">
        <v>31.5</v>
      </c>
      <c r="I3038" t="s">
        <v>26</v>
      </c>
      <c r="J3038">
        <v>46</v>
      </c>
      <c r="K3038">
        <v>36</v>
      </c>
      <c r="L3038">
        <v>31</v>
      </c>
      <c r="M3038">
        <v>-46</v>
      </c>
      <c r="N3038">
        <v>5.23</v>
      </c>
      <c r="P3038">
        <v>-0.14000000000000001</v>
      </c>
      <c r="R3038">
        <v>-0.85</v>
      </c>
      <c r="X3038" t="s">
        <v>2329</v>
      </c>
      <c r="Y3038">
        <v>3037</v>
      </c>
      <c r="Z3038" s="1">
        <v>0.3246701388888889</v>
      </c>
      <c r="AA3038" t="s">
        <v>8973</v>
      </c>
      <c r="AB3038">
        <v>-2E-3</v>
      </c>
      <c r="AC3038">
        <v>4.0000000000000001E-3</v>
      </c>
      <c r="AD3038">
        <v>5.23</v>
      </c>
      <c r="AE3038" t="s">
        <v>6931</v>
      </c>
    </row>
    <row r="3039" spans="1:32" x14ac:dyDescent="0.2">
      <c r="A3039">
        <v>3038</v>
      </c>
      <c r="C3039">
        <v>63584</v>
      </c>
      <c r="D3039">
        <v>249943</v>
      </c>
      <c r="F3039">
        <v>7</v>
      </c>
      <c r="G3039">
        <v>44</v>
      </c>
      <c r="H3039">
        <v>13</v>
      </c>
      <c r="I3039" t="s">
        <v>26</v>
      </c>
      <c r="J3039">
        <v>69</v>
      </c>
      <c r="K3039">
        <v>49</v>
      </c>
      <c r="L3039">
        <v>17</v>
      </c>
      <c r="M3039">
        <v>-69</v>
      </c>
      <c r="N3039">
        <v>6.18</v>
      </c>
      <c r="P3039">
        <v>-0.06</v>
      </c>
      <c r="R3039">
        <v>-0.09</v>
      </c>
      <c r="X3039" t="s">
        <v>1607</v>
      </c>
      <c r="Y3039">
        <v>3038</v>
      </c>
      <c r="Z3039" s="1">
        <v>0.32237268518518519</v>
      </c>
      <c r="AA3039" t="s">
        <v>8974</v>
      </c>
      <c r="AB3039">
        <v>-0.05</v>
      </c>
      <c r="AC3039">
        <v>1.0999999999999999E-2</v>
      </c>
      <c r="AD3039">
        <v>6.18</v>
      </c>
      <c r="AE3039" t="s">
        <v>8676</v>
      </c>
    </row>
    <row r="3040" spans="1:32" x14ac:dyDescent="0.2">
      <c r="A3040">
        <v>3039</v>
      </c>
      <c r="C3040">
        <v>63586</v>
      </c>
      <c r="D3040">
        <v>26543</v>
      </c>
      <c r="F3040">
        <v>7</v>
      </c>
      <c r="G3040">
        <v>52</v>
      </c>
      <c r="H3040">
        <v>36.6</v>
      </c>
      <c r="I3040" t="s">
        <v>24</v>
      </c>
      <c r="J3040">
        <v>55</v>
      </c>
      <c r="K3040">
        <v>12</v>
      </c>
      <c r="L3040">
        <v>34</v>
      </c>
      <c r="M3040">
        <v>55</v>
      </c>
      <c r="N3040">
        <v>6.38</v>
      </c>
      <c r="X3040" t="s">
        <v>185</v>
      </c>
      <c r="Y3040">
        <v>3039</v>
      </c>
      <c r="Z3040" s="1">
        <v>0.32820138888888889</v>
      </c>
      <c r="AA3040" t="s">
        <v>8975</v>
      </c>
      <c r="AB3040">
        <v>-4.0000000000000001E-3</v>
      </c>
      <c r="AC3040">
        <v>-3.9E-2</v>
      </c>
      <c r="AD3040">
        <v>6.38</v>
      </c>
      <c r="AE3040" t="s">
        <v>185</v>
      </c>
    </row>
    <row r="3041" spans="1:32" x14ac:dyDescent="0.2">
      <c r="A3041">
        <v>3040</v>
      </c>
      <c r="C3041">
        <v>63589</v>
      </c>
      <c r="D3041">
        <v>60379</v>
      </c>
      <c r="E3041">
        <v>3758</v>
      </c>
      <c r="F3041">
        <v>7</v>
      </c>
      <c r="G3041">
        <v>51</v>
      </c>
      <c r="H3041">
        <v>2.2999999999999998</v>
      </c>
      <c r="I3041" t="s">
        <v>24</v>
      </c>
      <c r="J3041">
        <v>33</v>
      </c>
      <c r="K3041">
        <v>14</v>
      </c>
      <c r="L3041">
        <v>1</v>
      </c>
      <c r="M3041">
        <v>33</v>
      </c>
      <c r="N3041">
        <v>6.03</v>
      </c>
      <c r="P3041">
        <v>0.15</v>
      </c>
      <c r="R3041">
        <v>0.15</v>
      </c>
      <c r="T3041">
        <v>0.02</v>
      </c>
      <c r="X3041" t="s">
        <v>456</v>
      </c>
      <c r="Y3041">
        <v>3040</v>
      </c>
      <c r="Z3041" s="1">
        <v>0.32710995370370372</v>
      </c>
      <c r="AA3041" t="s">
        <v>8976</v>
      </c>
      <c r="AB3041">
        <v>-1.7000000000000001E-2</v>
      </c>
      <c r="AC3041">
        <v>1E-3</v>
      </c>
      <c r="AD3041">
        <v>6.03</v>
      </c>
      <c r="AE3041" t="s">
        <v>456</v>
      </c>
    </row>
    <row r="3042" spans="1:32" x14ac:dyDescent="0.2">
      <c r="A3042">
        <v>3041</v>
      </c>
      <c r="C3042">
        <v>63640</v>
      </c>
      <c r="D3042">
        <v>219006</v>
      </c>
      <c r="E3042" t="s">
        <v>1765</v>
      </c>
      <c r="F3042">
        <v>7</v>
      </c>
      <c r="G3042">
        <v>48</v>
      </c>
      <c r="H3042">
        <v>8.5</v>
      </c>
      <c r="I3042" t="s">
        <v>26</v>
      </c>
      <c r="J3042">
        <v>40</v>
      </c>
      <c r="K3042">
        <v>39</v>
      </c>
      <c r="L3042">
        <v>8</v>
      </c>
      <c r="M3042">
        <v>-40</v>
      </c>
      <c r="N3042">
        <v>6.14</v>
      </c>
      <c r="P3042">
        <v>1.58</v>
      </c>
      <c r="R3042">
        <v>1.9</v>
      </c>
      <c r="T3042">
        <v>1.01</v>
      </c>
      <c r="U3042" t="s">
        <v>93</v>
      </c>
      <c r="X3042" t="s">
        <v>353</v>
      </c>
      <c r="Y3042">
        <v>3041</v>
      </c>
      <c r="Z3042" s="1">
        <v>0.32509837962962962</v>
      </c>
      <c r="AA3042" t="s">
        <v>8977</v>
      </c>
      <c r="AB3042">
        <v>-3.0000000000000001E-3</v>
      </c>
      <c r="AC3042">
        <v>-2.9000000000000001E-2</v>
      </c>
      <c r="AD3042">
        <v>6.14</v>
      </c>
      <c r="AE3042" t="s">
        <v>353</v>
      </c>
    </row>
    <row r="3043" spans="1:32" x14ac:dyDescent="0.2">
      <c r="A3043">
        <v>3042</v>
      </c>
      <c r="C3043">
        <v>63655</v>
      </c>
      <c r="D3043">
        <v>153449</v>
      </c>
      <c r="F3043">
        <v>7</v>
      </c>
      <c r="G3043">
        <v>49</v>
      </c>
      <c r="H3043">
        <v>28.6</v>
      </c>
      <c r="I3043" t="s">
        <v>26</v>
      </c>
      <c r="J3043">
        <v>13</v>
      </c>
      <c r="K3043">
        <v>21</v>
      </c>
      <c r="L3043">
        <v>12</v>
      </c>
      <c r="M3043">
        <v>-13</v>
      </c>
      <c r="N3043">
        <v>6.23</v>
      </c>
      <c r="P3043">
        <v>-0.09</v>
      </c>
      <c r="R3043">
        <v>-0.47</v>
      </c>
      <c r="X3043" t="s">
        <v>111</v>
      </c>
      <c r="Y3043">
        <v>3042</v>
      </c>
      <c r="Z3043" s="1">
        <v>0.32602546296296298</v>
      </c>
      <c r="AA3043" t="s">
        <v>8978</v>
      </c>
      <c r="AB3043">
        <v>-3.5000000000000003E-2</v>
      </c>
      <c r="AC3043">
        <v>-1.7999999999999999E-2</v>
      </c>
      <c r="AD3043">
        <v>6.23</v>
      </c>
      <c r="AE3043" t="s">
        <v>111</v>
      </c>
    </row>
    <row r="3044" spans="1:32" x14ac:dyDescent="0.2">
      <c r="A3044">
        <v>3043</v>
      </c>
      <c r="C3044">
        <v>63660</v>
      </c>
      <c r="D3044">
        <v>174592</v>
      </c>
      <c r="F3044">
        <v>7</v>
      </c>
      <c r="G3044">
        <v>49</v>
      </c>
      <c r="H3044">
        <v>1.7</v>
      </c>
      <c r="I3044" t="s">
        <v>26</v>
      </c>
      <c r="J3044">
        <v>24</v>
      </c>
      <c r="K3044">
        <v>54</v>
      </c>
      <c r="L3044">
        <v>44</v>
      </c>
      <c r="M3044">
        <v>-24</v>
      </c>
      <c r="N3044">
        <v>5.33</v>
      </c>
      <c r="P3044">
        <v>0.76</v>
      </c>
      <c r="X3044" t="s">
        <v>86</v>
      </c>
      <c r="Y3044">
        <v>3043</v>
      </c>
      <c r="Z3044" s="1">
        <v>0.32571412037037034</v>
      </c>
      <c r="AA3044" t="s">
        <v>8979</v>
      </c>
      <c r="AB3044">
        <v>-0.03</v>
      </c>
      <c r="AC3044">
        <v>1.9E-2</v>
      </c>
      <c r="AD3044">
        <v>5.33</v>
      </c>
      <c r="AE3044" t="s">
        <v>86</v>
      </c>
    </row>
    <row r="3045" spans="1:32" x14ac:dyDescent="0.2">
      <c r="A3045">
        <v>3044</v>
      </c>
      <c r="B3045" t="s">
        <v>1766</v>
      </c>
      <c r="C3045">
        <v>63697</v>
      </c>
      <c r="D3045">
        <v>153454</v>
      </c>
      <c r="F3045">
        <v>7</v>
      </c>
      <c r="G3045">
        <v>49</v>
      </c>
      <c r="H3045">
        <v>41.2</v>
      </c>
      <c r="I3045" t="s">
        <v>26</v>
      </c>
      <c r="J3045">
        <v>17</v>
      </c>
      <c r="K3045">
        <v>13</v>
      </c>
      <c r="L3045">
        <v>42</v>
      </c>
      <c r="M3045">
        <v>-17</v>
      </c>
      <c r="N3045">
        <v>5.18</v>
      </c>
      <c r="P3045">
        <v>1.28</v>
      </c>
      <c r="R3045">
        <v>1.49</v>
      </c>
      <c r="X3045" t="s">
        <v>105</v>
      </c>
      <c r="Y3045">
        <v>3044</v>
      </c>
      <c r="Z3045" s="1">
        <v>0.32617129629629632</v>
      </c>
      <c r="AA3045" t="s">
        <v>8980</v>
      </c>
      <c r="AB3045">
        <v>5.1999999999999998E-2</v>
      </c>
      <c r="AC3045">
        <v>-0.11700000000000001</v>
      </c>
      <c r="AD3045">
        <v>5.18</v>
      </c>
      <c r="AE3045" t="s">
        <v>105</v>
      </c>
    </row>
    <row r="3046" spans="1:32" x14ac:dyDescent="0.2">
      <c r="A3046">
        <v>3045</v>
      </c>
      <c r="B3046" t="s">
        <v>1767</v>
      </c>
      <c r="C3046">
        <v>63700</v>
      </c>
      <c r="D3046">
        <v>174601</v>
      </c>
      <c r="F3046">
        <v>7</v>
      </c>
      <c r="G3046">
        <v>49</v>
      </c>
      <c r="H3046">
        <v>17.7</v>
      </c>
      <c r="I3046" t="s">
        <v>26</v>
      </c>
      <c r="J3046">
        <v>24</v>
      </c>
      <c r="K3046">
        <v>51</v>
      </c>
      <c r="L3046">
        <v>35</v>
      </c>
      <c r="M3046">
        <v>-24</v>
      </c>
      <c r="N3046">
        <v>3.34</v>
      </c>
      <c r="P3046">
        <v>1.24</v>
      </c>
      <c r="R3046">
        <v>1.1599999999999999</v>
      </c>
      <c r="T3046">
        <v>0.55000000000000004</v>
      </c>
      <c r="X3046" t="s">
        <v>1768</v>
      </c>
      <c r="Y3046">
        <v>3045</v>
      </c>
      <c r="Z3046" s="1">
        <v>0.32589930555555552</v>
      </c>
      <c r="AA3046" t="s">
        <v>8981</v>
      </c>
      <c r="AB3046">
        <v>-3.0000000000000001E-3</v>
      </c>
      <c r="AC3046">
        <v>-2E-3</v>
      </c>
      <c r="AD3046">
        <v>3.34</v>
      </c>
      <c r="AE3046" t="s">
        <v>1460</v>
      </c>
      <c r="AF3046" t="s">
        <v>36</v>
      </c>
    </row>
    <row r="3047" spans="1:32" x14ac:dyDescent="0.2">
      <c r="A3047">
        <v>3046</v>
      </c>
      <c r="C3047">
        <v>63744</v>
      </c>
      <c r="D3047">
        <v>219018</v>
      </c>
      <c r="F3047">
        <v>7</v>
      </c>
      <c r="G3047">
        <v>48</v>
      </c>
      <c r="H3047">
        <v>20.3</v>
      </c>
      <c r="I3047" t="s">
        <v>26</v>
      </c>
      <c r="J3047">
        <v>47</v>
      </c>
      <c r="K3047">
        <v>4</v>
      </c>
      <c r="L3047">
        <v>40</v>
      </c>
      <c r="M3047">
        <v>-47</v>
      </c>
      <c r="N3047">
        <v>4.71</v>
      </c>
      <c r="P3047">
        <v>1.06</v>
      </c>
      <c r="R3047">
        <v>0.92</v>
      </c>
      <c r="T3047">
        <v>0.56999999999999995</v>
      </c>
      <c r="X3047" t="s">
        <v>54</v>
      </c>
      <c r="Y3047">
        <v>3046</v>
      </c>
      <c r="Z3047" s="1">
        <v>0.3252349537037037</v>
      </c>
      <c r="AA3047" t="s">
        <v>7731</v>
      </c>
      <c r="AB3047">
        <v>-8.7999999999999995E-2</v>
      </c>
      <c r="AC3047">
        <v>-7.8E-2</v>
      </c>
      <c r="AD3047">
        <v>4.71</v>
      </c>
      <c r="AE3047" t="s">
        <v>54</v>
      </c>
    </row>
    <row r="3048" spans="1:32" x14ac:dyDescent="0.2">
      <c r="A3048">
        <v>3047</v>
      </c>
      <c r="C3048">
        <v>63752</v>
      </c>
      <c r="D3048">
        <v>135158</v>
      </c>
      <c r="F3048">
        <v>7</v>
      </c>
      <c r="G3048">
        <v>50</v>
      </c>
      <c r="H3048">
        <v>10.6</v>
      </c>
      <c r="I3048" t="s">
        <v>26</v>
      </c>
      <c r="J3048">
        <v>9</v>
      </c>
      <c r="K3048">
        <v>11</v>
      </c>
      <c r="L3048">
        <v>0</v>
      </c>
      <c r="M3048">
        <v>-9</v>
      </c>
      <c r="N3048">
        <v>5.61</v>
      </c>
      <c r="P3048">
        <v>1.44</v>
      </c>
      <c r="R3048">
        <v>1.56</v>
      </c>
      <c r="X3048" t="s">
        <v>105</v>
      </c>
      <c r="Y3048">
        <v>3047</v>
      </c>
      <c r="Z3048" s="1">
        <v>0.32651157407407411</v>
      </c>
      <c r="AA3048" t="s">
        <v>8982</v>
      </c>
      <c r="AB3048">
        <v>-1E-3</v>
      </c>
      <c r="AC3048">
        <v>4.0000000000000001E-3</v>
      </c>
      <c r="AD3048">
        <v>5.61</v>
      </c>
      <c r="AE3048" t="s">
        <v>105</v>
      </c>
    </row>
    <row r="3049" spans="1:32" x14ac:dyDescent="0.2">
      <c r="A3049">
        <v>3048</v>
      </c>
      <c r="C3049">
        <v>63754</v>
      </c>
      <c r="D3049">
        <v>174617</v>
      </c>
      <c r="F3049">
        <v>7</v>
      </c>
      <c r="G3049">
        <v>49</v>
      </c>
      <c r="H3049">
        <v>45.2</v>
      </c>
      <c r="I3049" t="s">
        <v>26</v>
      </c>
      <c r="J3049">
        <v>20</v>
      </c>
      <c r="K3049">
        <v>12</v>
      </c>
      <c r="L3049">
        <v>25</v>
      </c>
      <c r="M3049">
        <v>-20</v>
      </c>
      <c r="N3049">
        <v>6.56</v>
      </c>
      <c r="P3049">
        <v>0.57999999999999996</v>
      </c>
      <c r="R3049">
        <v>0.12</v>
      </c>
      <c r="X3049" t="s">
        <v>236</v>
      </c>
      <c r="Y3049">
        <v>3048</v>
      </c>
      <c r="Z3049" s="1">
        <v>0.32621759259259259</v>
      </c>
      <c r="AA3049" t="s">
        <v>8983</v>
      </c>
      <c r="AB3049">
        <v>-5.2999999999999999E-2</v>
      </c>
      <c r="AC3049">
        <v>-0.106</v>
      </c>
      <c r="AD3049">
        <v>6.56</v>
      </c>
      <c r="AE3049" t="s">
        <v>236</v>
      </c>
    </row>
    <row r="3050" spans="1:32" x14ac:dyDescent="0.2">
      <c r="A3050">
        <v>3049</v>
      </c>
      <c r="C3050">
        <v>63786</v>
      </c>
      <c r="D3050">
        <v>198480</v>
      </c>
      <c r="E3050">
        <v>3756</v>
      </c>
      <c r="F3050">
        <v>7</v>
      </c>
      <c r="G3050">
        <v>49</v>
      </c>
      <c r="H3050">
        <v>14.7</v>
      </c>
      <c r="I3050" t="s">
        <v>26</v>
      </c>
      <c r="J3050">
        <v>35</v>
      </c>
      <c r="K3050">
        <v>14</v>
      </c>
      <c r="L3050">
        <v>36</v>
      </c>
      <c r="M3050">
        <v>-35</v>
      </c>
      <c r="N3050">
        <v>5.93</v>
      </c>
      <c r="P3050">
        <v>-0.05</v>
      </c>
      <c r="R3050">
        <v>-0.19</v>
      </c>
      <c r="X3050" t="s">
        <v>102</v>
      </c>
      <c r="Y3050">
        <v>3049</v>
      </c>
      <c r="Z3050" s="1">
        <v>0.32586458333333335</v>
      </c>
      <c r="AA3050" t="s">
        <v>8984</v>
      </c>
      <c r="AB3050">
        <v>1E-3</v>
      </c>
      <c r="AC3050">
        <v>8.9999999999999993E-3</v>
      </c>
      <c r="AD3050">
        <v>5.93</v>
      </c>
      <c r="AE3050" t="s">
        <v>102</v>
      </c>
    </row>
    <row r="3051" spans="1:32" x14ac:dyDescent="0.2">
      <c r="A3051">
        <v>3050</v>
      </c>
      <c r="C3051">
        <v>63799</v>
      </c>
      <c r="D3051">
        <v>116014</v>
      </c>
      <c r="F3051">
        <v>7</v>
      </c>
      <c r="G3051">
        <v>50</v>
      </c>
      <c r="H3051">
        <v>47.4</v>
      </c>
      <c r="I3051" t="s">
        <v>24</v>
      </c>
      <c r="J3051">
        <v>3</v>
      </c>
      <c r="K3051">
        <v>16</v>
      </c>
      <c r="L3051">
        <v>38</v>
      </c>
      <c r="M3051">
        <v>3</v>
      </c>
      <c r="N3051">
        <v>6.18</v>
      </c>
      <c r="P3051">
        <v>1.1200000000000001</v>
      </c>
      <c r="R3051">
        <v>1.01</v>
      </c>
      <c r="X3051" t="s">
        <v>45</v>
      </c>
      <c r="Y3051">
        <v>3050</v>
      </c>
      <c r="Z3051" s="1">
        <v>0.32693749999999999</v>
      </c>
      <c r="AA3051" t="s">
        <v>8985</v>
      </c>
      <c r="AB3051">
        <v>5.3999999999999999E-2</v>
      </c>
      <c r="AC3051">
        <v>-3.1E-2</v>
      </c>
      <c r="AD3051">
        <v>6.18</v>
      </c>
      <c r="AE3051" t="s">
        <v>45</v>
      </c>
    </row>
    <row r="3052" spans="1:32" x14ac:dyDescent="0.2">
      <c r="A3052">
        <v>3051</v>
      </c>
      <c r="C3052">
        <v>63822</v>
      </c>
      <c r="D3052">
        <v>153468</v>
      </c>
      <c r="F3052">
        <v>7</v>
      </c>
      <c r="G3052">
        <v>50</v>
      </c>
      <c r="H3052">
        <v>5.7</v>
      </c>
      <c r="I3052" t="s">
        <v>26</v>
      </c>
      <c r="J3052">
        <v>19</v>
      </c>
      <c r="K3052">
        <v>31</v>
      </c>
      <c r="L3052">
        <v>25</v>
      </c>
      <c r="M3052">
        <v>-19</v>
      </c>
      <c r="N3052">
        <v>6.12</v>
      </c>
      <c r="P3052">
        <v>1.26</v>
      </c>
      <c r="X3052" t="s">
        <v>197</v>
      </c>
      <c r="Y3052">
        <v>3051</v>
      </c>
      <c r="Z3052" s="1">
        <v>0.32645486111111111</v>
      </c>
      <c r="AA3052" t="s">
        <v>8986</v>
      </c>
      <c r="AB3052">
        <v>-7.0000000000000001E-3</v>
      </c>
      <c r="AC3052">
        <v>-2E-3</v>
      </c>
      <c r="AD3052">
        <v>6.12</v>
      </c>
      <c r="AE3052" t="s">
        <v>197</v>
      </c>
    </row>
    <row r="3053" spans="1:32" x14ac:dyDescent="0.2">
      <c r="A3053">
        <v>3052</v>
      </c>
      <c r="C3053">
        <v>63852</v>
      </c>
      <c r="D3053">
        <v>198487</v>
      </c>
      <c r="F3053">
        <v>7</v>
      </c>
      <c r="G3053">
        <v>49</v>
      </c>
      <c r="H3053">
        <v>35.4</v>
      </c>
      <c r="I3053" t="s">
        <v>26</v>
      </c>
      <c r="J3053">
        <v>33</v>
      </c>
      <c r="K3053">
        <v>17</v>
      </c>
      <c r="L3053">
        <v>20</v>
      </c>
      <c r="M3053">
        <v>-33</v>
      </c>
      <c r="N3053">
        <v>5.6</v>
      </c>
      <c r="P3053">
        <v>1.61</v>
      </c>
      <c r="R3053">
        <v>1.95</v>
      </c>
      <c r="X3053" t="s">
        <v>77</v>
      </c>
      <c r="Y3053">
        <v>3052</v>
      </c>
      <c r="Z3053" s="1">
        <v>0.32610416666666669</v>
      </c>
      <c r="AA3053" t="s">
        <v>8987</v>
      </c>
      <c r="AB3053">
        <v>-3.4000000000000002E-2</v>
      </c>
      <c r="AC3053">
        <v>0</v>
      </c>
      <c r="AD3053">
        <v>5.6</v>
      </c>
      <c r="AE3053" t="s">
        <v>77</v>
      </c>
    </row>
    <row r="3054" spans="1:32" x14ac:dyDescent="0.2">
      <c r="A3054">
        <v>3053</v>
      </c>
      <c r="C3054">
        <v>63889</v>
      </c>
      <c r="D3054">
        <v>97318</v>
      </c>
      <c r="F3054">
        <v>7</v>
      </c>
      <c r="G3054">
        <v>51</v>
      </c>
      <c r="H3054">
        <v>56.7</v>
      </c>
      <c r="I3054" t="s">
        <v>24</v>
      </c>
      <c r="J3054">
        <v>19</v>
      </c>
      <c r="K3054">
        <v>19</v>
      </c>
      <c r="L3054">
        <v>31</v>
      </c>
      <c r="M3054">
        <v>19</v>
      </c>
      <c r="N3054">
        <v>5.99</v>
      </c>
      <c r="P3054">
        <v>1.1299999999999999</v>
      </c>
      <c r="W3054" t="s">
        <v>27</v>
      </c>
      <c r="X3054" t="s">
        <v>507</v>
      </c>
      <c r="Y3054">
        <v>3053</v>
      </c>
      <c r="Z3054" s="1">
        <v>0.32773958333333336</v>
      </c>
      <c r="AA3054" t="s">
        <v>8988</v>
      </c>
      <c r="AB3054">
        <v>-5.5E-2</v>
      </c>
      <c r="AC3054">
        <v>-3.2000000000000001E-2</v>
      </c>
      <c r="AD3054">
        <v>5.99</v>
      </c>
      <c r="AE3054" t="s">
        <v>5984</v>
      </c>
    </row>
    <row r="3055" spans="1:32" x14ac:dyDescent="0.2">
      <c r="A3055">
        <v>3054</v>
      </c>
      <c r="C3055">
        <v>63894</v>
      </c>
      <c r="D3055">
        <v>153479</v>
      </c>
      <c r="F3055">
        <v>7</v>
      </c>
      <c r="G3055">
        <v>50</v>
      </c>
      <c r="H3055">
        <v>55.2</v>
      </c>
      <c r="I3055" t="s">
        <v>26</v>
      </c>
      <c r="J3055">
        <v>11</v>
      </c>
      <c r="K3055">
        <v>7</v>
      </c>
      <c r="L3055">
        <v>43</v>
      </c>
      <c r="M3055">
        <v>-11</v>
      </c>
      <c r="N3055">
        <v>6.16</v>
      </c>
      <c r="P3055">
        <v>1.1299999999999999</v>
      </c>
      <c r="X3055" t="s">
        <v>197</v>
      </c>
      <c r="Y3055">
        <v>3054</v>
      </c>
      <c r="Z3055" s="1">
        <v>0.32702777777777775</v>
      </c>
      <c r="AA3055" t="s">
        <v>8989</v>
      </c>
      <c r="AB3055">
        <v>-1E-3</v>
      </c>
      <c r="AC3055">
        <v>-3.1E-2</v>
      </c>
      <c r="AD3055">
        <v>6.16</v>
      </c>
      <c r="AE3055" t="s">
        <v>197</v>
      </c>
    </row>
    <row r="3056" spans="1:32" x14ac:dyDescent="0.2">
      <c r="A3056">
        <v>3055</v>
      </c>
      <c r="C3056">
        <v>63922</v>
      </c>
      <c r="D3056">
        <v>219035</v>
      </c>
      <c r="F3056">
        <v>7</v>
      </c>
      <c r="G3056">
        <v>49</v>
      </c>
      <c r="H3056">
        <v>14.3</v>
      </c>
      <c r="I3056" t="s">
        <v>26</v>
      </c>
      <c r="J3056">
        <v>46</v>
      </c>
      <c r="K3056">
        <v>22</v>
      </c>
      <c r="L3056">
        <v>24</v>
      </c>
      <c r="M3056">
        <v>-46</v>
      </c>
      <c r="N3056">
        <v>4.1100000000000003</v>
      </c>
      <c r="P3056">
        <v>-0.18</v>
      </c>
      <c r="R3056">
        <v>-1.01</v>
      </c>
      <c r="T3056">
        <v>-0.17</v>
      </c>
      <c r="X3056" t="s">
        <v>2278</v>
      </c>
      <c r="Y3056">
        <v>3055</v>
      </c>
      <c r="Z3056" s="1">
        <v>0.32585995370370369</v>
      </c>
      <c r="AA3056" t="s">
        <v>8990</v>
      </c>
      <c r="AB3056">
        <v>0</v>
      </c>
      <c r="AC3056">
        <v>6.0000000000000001E-3</v>
      </c>
      <c r="AD3056">
        <v>4.1100000000000003</v>
      </c>
      <c r="AE3056" t="s">
        <v>2278</v>
      </c>
    </row>
    <row r="3057" spans="1:32" x14ac:dyDescent="0.2">
      <c r="A3057">
        <v>3056</v>
      </c>
      <c r="C3057">
        <v>63926</v>
      </c>
      <c r="D3057">
        <v>235532</v>
      </c>
      <c r="F3057">
        <v>7</v>
      </c>
      <c r="G3057">
        <v>48</v>
      </c>
      <c r="H3057">
        <v>19.2</v>
      </c>
      <c r="I3057" t="s">
        <v>26</v>
      </c>
      <c r="J3057">
        <v>56</v>
      </c>
      <c r="K3057">
        <v>28</v>
      </c>
      <c r="L3057">
        <v>16</v>
      </c>
      <c r="M3057">
        <v>-56</v>
      </c>
      <c r="N3057">
        <v>6.33</v>
      </c>
      <c r="P3057">
        <v>1.01</v>
      </c>
      <c r="R3057">
        <v>0.38</v>
      </c>
      <c r="X3057" t="s">
        <v>1769</v>
      </c>
      <c r="Y3057">
        <v>3056</v>
      </c>
      <c r="Z3057" s="1">
        <v>0.32522222222222225</v>
      </c>
      <c r="AA3057" t="s">
        <v>8991</v>
      </c>
      <c r="AB3057">
        <v>-2.5999999999999999E-2</v>
      </c>
      <c r="AC3057">
        <v>3.0000000000000001E-3</v>
      </c>
      <c r="AD3057">
        <v>6.33</v>
      </c>
      <c r="AE3057" t="s">
        <v>54</v>
      </c>
      <c r="AF3057" t="s">
        <v>36</v>
      </c>
    </row>
    <row r="3058" spans="1:32" x14ac:dyDescent="0.2">
      <c r="A3058">
        <v>3057</v>
      </c>
      <c r="C3058">
        <v>63948</v>
      </c>
      <c r="D3058">
        <v>219040</v>
      </c>
      <c r="F3058">
        <v>7</v>
      </c>
      <c r="G3058">
        <v>49</v>
      </c>
      <c r="H3058">
        <v>28.2</v>
      </c>
      <c r="I3058" t="s">
        <v>26</v>
      </c>
      <c r="J3058">
        <v>44</v>
      </c>
      <c r="K3058">
        <v>45</v>
      </c>
      <c r="L3058">
        <v>7</v>
      </c>
      <c r="M3058">
        <v>-44</v>
      </c>
      <c r="N3058">
        <v>6.32</v>
      </c>
      <c r="P3058">
        <v>0.96</v>
      </c>
      <c r="R3058">
        <v>0.72</v>
      </c>
      <c r="X3058" t="s">
        <v>54</v>
      </c>
      <c r="Y3058">
        <v>3057</v>
      </c>
      <c r="Z3058" s="1">
        <v>0.32602083333333337</v>
      </c>
      <c r="AA3058" t="s">
        <v>8992</v>
      </c>
      <c r="AB3058">
        <v>-4.8000000000000001E-2</v>
      </c>
      <c r="AC3058">
        <v>3.0000000000000001E-3</v>
      </c>
      <c r="AD3058">
        <v>6.32</v>
      </c>
      <c r="AE3058" t="s">
        <v>54</v>
      </c>
    </row>
    <row r="3059" spans="1:32" x14ac:dyDescent="0.2">
      <c r="A3059">
        <v>3058</v>
      </c>
      <c r="C3059">
        <v>63949</v>
      </c>
      <c r="D3059">
        <v>219034</v>
      </c>
      <c r="E3059" t="s">
        <v>1770</v>
      </c>
      <c r="F3059">
        <v>7</v>
      </c>
      <c r="G3059">
        <v>49</v>
      </c>
      <c r="H3059">
        <v>12.9</v>
      </c>
      <c r="I3059" t="s">
        <v>26</v>
      </c>
      <c r="J3059">
        <v>46</v>
      </c>
      <c r="K3059">
        <v>51</v>
      </c>
      <c r="L3059">
        <v>28</v>
      </c>
      <c r="M3059">
        <v>-46</v>
      </c>
      <c r="N3059">
        <v>5.84</v>
      </c>
      <c r="P3059">
        <v>-0.14000000000000001</v>
      </c>
      <c r="R3059">
        <v>-0.85</v>
      </c>
      <c r="X3059" t="s">
        <v>2329</v>
      </c>
      <c r="Y3059">
        <v>3058</v>
      </c>
      <c r="Z3059" s="1">
        <v>0.32584374999999999</v>
      </c>
      <c r="AA3059" t="s">
        <v>8993</v>
      </c>
      <c r="AB3059">
        <v>0</v>
      </c>
      <c r="AC3059">
        <v>1.0999999999999999E-2</v>
      </c>
      <c r="AD3059">
        <v>5.84</v>
      </c>
      <c r="AE3059" t="s">
        <v>6931</v>
      </c>
    </row>
    <row r="3060" spans="1:32" x14ac:dyDescent="0.2">
      <c r="A3060">
        <v>3059</v>
      </c>
      <c r="B3060" t="s">
        <v>1771</v>
      </c>
      <c r="C3060">
        <v>63975</v>
      </c>
      <c r="D3060">
        <v>116043</v>
      </c>
      <c r="F3060">
        <v>7</v>
      </c>
      <c r="G3060">
        <v>51</v>
      </c>
      <c r="H3060">
        <v>42</v>
      </c>
      <c r="I3060" t="s">
        <v>24</v>
      </c>
      <c r="J3060">
        <v>1</v>
      </c>
      <c r="K3060">
        <v>46</v>
      </c>
      <c r="L3060">
        <v>1</v>
      </c>
      <c r="M3060">
        <v>1</v>
      </c>
      <c r="N3060">
        <v>5.14</v>
      </c>
      <c r="P3060">
        <v>-0.12</v>
      </c>
      <c r="R3060">
        <v>-0.49</v>
      </c>
      <c r="X3060" t="s">
        <v>2066</v>
      </c>
      <c r="Y3060">
        <v>3059</v>
      </c>
      <c r="Z3060" s="1">
        <v>0.32756944444444441</v>
      </c>
      <c r="AA3060" t="s">
        <v>8994</v>
      </c>
      <c r="AB3060">
        <v>-1.6E-2</v>
      </c>
      <c r="AC3060">
        <v>-3.0000000000000001E-3</v>
      </c>
      <c r="AD3060">
        <v>5.14</v>
      </c>
      <c r="AE3060" t="s">
        <v>2066</v>
      </c>
    </row>
    <row r="3061" spans="1:32" x14ac:dyDescent="0.2">
      <c r="A3061">
        <v>3060</v>
      </c>
      <c r="C3061">
        <v>64042</v>
      </c>
      <c r="D3061">
        <v>174658</v>
      </c>
      <c r="F3061">
        <v>7</v>
      </c>
      <c r="G3061">
        <v>51</v>
      </c>
      <c r="H3061">
        <v>0</v>
      </c>
      <c r="I3061" t="s">
        <v>26</v>
      </c>
      <c r="J3061">
        <v>24</v>
      </c>
      <c r="K3061">
        <v>31</v>
      </c>
      <c r="L3061">
        <v>42</v>
      </c>
      <c r="M3061">
        <v>-24</v>
      </c>
      <c r="N3061">
        <v>6.45</v>
      </c>
      <c r="P3061">
        <v>-0.01</v>
      </c>
      <c r="R3061">
        <v>-0.06</v>
      </c>
      <c r="X3061" t="s">
        <v>2210</v>
      </c>
      <c r="Y3061">
        <v>3060</v>
      </c>
      <c r="Z3061" s="1">
        <v>0.32708333333333334</v>
      </c>
      <c r="AA3061" t="s">
        <v>8995</v>
      </c>
      <c r="AB3061">
        <v>-1.2E-2</v>
      </c>
      <c r="AC3061">
        <v>-2.3E-2</v>
      </c>
      <c r="AD3061">
        <v>6.45</v>
      </c>
      <c r="AE3061" t="s">
        <v>2210</v>
      </c>
    </row>
    <row r="3062" spans="1:32" x14ac:dyDescent="0.2">
      <c r="A3062">
        <v>3061</v>
      </c>
      <c r="C3062">
        <v>64052</v>
      </c>
      <c r="D3062">
        <v>116054</v>
      </c>
      <c r="E3062" t="s">
        <v>1772</v>
      </c>
      <c r="F3062">
        <v>7</v>
      </c>
      <c r="G3062">
        <v>52</v>
      </c>
      <c r="H3062">
        <v>7.2</v>
      </c>
      <c r="I3062" t="s">
        <v>24</v>
      </c>
      <c r="J3062">
        <v>3</v>
      </c>
      <c r="K3062">
        <v>16</v>
      </c>
      <c r="L3062">
        <v>38</v>
      </c>
      <c r="M3062">
        <v>3</v>
      </c>
      <c r="N3062">
        <v>6.31</v>
      </c>
      <c r="P3062">
        <v>1.59</v>
      </c>
      <c r="R3062">
        <v>1.62</v>
      </c>
      <c r="T3062">
        <v>1.26</v>
      </c>
      <c r="U3062" t="s">
        <v>93</v>
      </c>
      <c r="X3062" t="s">
        <v>164</v>
      </c>
      <c r="Y3062">
        <v>3061</v>
      </c>
      <c r="Z3062" s="1">
        <v>0.3278611111111111</v>
      </c>
      <c r="AA3062" t="s">
        <v>8985</v>
      </c>
      <c r="AB3062">
        <v>4.7E-2</v>
      </c>
      <c r="AC3062">
        <v>-8.4000000000000005E-2</v>
      </c>
      <c r="AD3062">
        <v>6.31</v>
      </c>
      <c r="AE3062" t="s">
        <v>164</v>
      </c>
    </row>
    <row r="3063" spans="1:32" x14ac:dyDescent="0.2">
      <c r="A3063">
        <v>3062</v>
      </c>
      <c r="C3063">
        <v>64067</v>
      </c>
      <c r="D3063">
        <v>235539</v>
      </c>
      <c r="F3063">
        <v>7</v>
      </c>
      <c r="G3063">
        <v>49</v>
      </c>
      <c r="H3063">
        <v>6.7</v>
      </c>
      <c r="I3063" t="s">
        <v>26</v>
      </c>
      <c r="J3063">
        <v>56</v>
      </c>
      <c r="K3063">
        <v>24</v>
      </c>
      <c r="L3063">
        <v>38</v>
      </c>
      <c r="M3063">
        <v>-56</v>
      </c>
      <c r="N3063">
        <v>5.59</v>
      </c>
      <c r="P3063">
        <v>1.1299999999999999</v>
      </c>
      <c r="R3063">
        <v>0.84</v>
      </c>
      <c r="X3063" t="s">
        <v>513</v>
      </c>
      <c r="Y3063">
        <v>3062</v>
      </c>
      <c r="Z3063" s="1">
        <v>0.32577199074074076</v>
      </c>
      <c r="AA3063" t="s">
        <v>8996</v>
      </c>
      <c r="AB3063">
        <v>-3.0000000000000001E-3</v>
      </c>
      <c r="AC3063">
        <v>7.0000000000000001E-3</v>
      </c>
      <c r="AD3063">
        <v>5.59</v>
      </c>
      <c r="AE3063" t="s">
        <v>513</v>
      </c>
    </row>
    <row r="3064" spans="1:32" x14ac:dyDescent="0.2">
      <c r="A3064">
        <v>3063</v>
      </c>
      <c r="B3064" t="s">
        <v>1773</v>
      </c>
      <c r="C3064">
        <v>64077</v>
      </c>
      <c r="D3064">
        <v>153499</v>
      </c>
      <c r="F3064">
        <v>7</v>
      </c>
      <c r="G3064">
        <v>51</v>
      </c>
      <c r="H3064">
        <v>40.9</v>
      </c>
      <c r="I3064" t="s">
        <v>26</v>
      </c>
      <c r="J3064">
        <v>12</v>
      </c>
      <c r="K3064">
        <v>49</v>
      </c>
      <c r="L3064">
        <v>10</v>
      </c>
      <c r="M3064">
        <v>-12</v>
      </c>
      <c r="N3064">
        <v>6.36</v>
      </c>
      <c r="P3064">
        <v>0.39</v>
      </c>
      <c r="X3064" t="s">
        <v>2897</v>
      </c>
      <c r="Y3064">
        <v>3063</v>
      </c>
      <c r="Z3064" s="1">
        <v>0.32755671296296296</v>
      </c>
      <c r="AA3064" t="s">
        <v>8997</v>
      </c>
      <c r="AB3064">
        <v>-1E-3</v>
      </c>
      <c r="AC3064">
        <v>-1.0999999999999999E-2</v>
      </c>
      <c r="AD3064">
        <v>6.36</v>
      </c>
      <c r="AE3064" t="s">
        <v>2897</v>
      </c>
    </row>
    <row r="3065" spans="1:32" x14ac:dyDescent="0.2">
      <c r="A3065">
        <v>3064</v>
      </c>
      <c r="B3065" t="s">
        <v>1774</v>
      </c>
      <c r="C3065">
        <v>64096</v>
      </c>
      <c r="D3065">
        <v>153500</v>
      </c>
      <c r="F3065">
        <v>7</v>
      </c>
      <c r="G3065">
        <v>51</v>
      </c>
      <c r="H3065">
        <v>46.3</v>
      </c>
      <c r="I3065" t="s">
        <v>26</v>
      </c>
      <c r="J3065">
        <v>13</v>
      </c>
      <c r="K3065">
        <v>53</v>
      </c>
      <c r="L3065">
        <v>53</v>
      </c>
      <c r="M3065">
        <v>-13</v>
      </c>
      <c r="N3065">
        <v>5.17</v>
      </c>
      <c r="P3065">
        <v>0.6</v>
      </c>
      <c r="R3065">
        <v>0.06</v>
      </c>
      <c r="T3065">
        <v>0.36</v>
      </c>
      <c r="X3065" t="s">
        <v>1775</v>
      </c>
      <c r="Y3065">
        <v>3064</v>
      </c>
      <c r="Z3065" s="1">
        <v>0.32761921296296298</v>
      </c>
      <c r="AA3065" t="s">
        <v>8998</v>
      </c>
      <c r="AB3065">
        <v>-6.2E-2</v>
      </c>
      <c r="AC3065">
        <v>-0.34</v>
      </c>
      <c r="AD3065">
        <v>5.17</v>
      </c>
      <c r="AE3065" t="s">
        <v>1775</v>
      </c>
    </row>
    <row r="3066" spans="1:32" x14ac:dyDescent="0.2">
      <c r="A3066">
        <v>3065</v>
      </c>
      <c r="B3066" t="s">
        <v>1776</v>
      </c>
      <c r="C3066">
        <v>64106</v>
      </c>
      <c r="D3066">
        <v>42055</v>
      </c>
      <c r="F3066">
        <v>7</v>
      </c>
      <c r="G3066">
        <v>54</v>
      </c>
      <c r="H3066">
        <v>29.3</v>
      </c>
      <c r="I3066" t="s">
        <v>24</v>
      </c>
      <c r="J3066">
        <v>47</v>
      </c>
      <c r="K3066">
        <v>23</v>
      </c>
      <c r="L3066">
        <v>10</v>
      </c>
      <c r="M3066">
        <v>47</v>
      </c>
      <c r="N3066">
        <v>6.25</v>
      </c>
      <c r="P3066">
        <v>1.1499999999999999</v>
      </c>
      <c r="R3066">
        <v>1.07</v>
      </c>
      <c r="W3066" t="s">
        <v>27</v>
      </c>
      <c r="X3066" t="s">
        <v>365</v>
      </c>
      <c r="Y3066">
        <v>3065</v>
      </c>
      <c r="Z3066" s="1">
        <v>0.32950578703703703</v>
      </c>
      <c r="AA3066" t="s">
        <v>8999</v>
      </c>
      <c r="AB3066">
        <v>-1.7000000000000001E-2</v>
      </c>
      <c r="AC3066">
        <v>6.0000000000000001E-3</v>
      </c>
      <c r="AD3066">
        <v>6.25</v>
      </c>
      <c r="AE3066" t="s">
        <v>5818</v>
      </c>
    </row>
    <row r="3067" spans="1:32" x14ac:dyDescent="0.2">
      <c r="A3067">
        <v>3066</v>
      </c>
      <c r="B3067" t="s">
        <v>1777</v>
      </c>
      <c r="C3067">
        <v>64144</v>
      </c>
      <c r="D3067">
        <v>42058</v>
      </c>
      <c r="F3067">
        <v>7</v>
      </c>
      <c r="G3067">
        <v>54</v>
      </c>
      <c r="H3067">
        <v>42.7</v>
      </c>
      <c r="I3067" t="s">
        <v>24</v>
      </c>
      <c r="J3067">
        <v>47</v>
      </c>
      <c r="K3067">
        <v>33</v>
      </c>
      <c r="L3067">
        <v>53</v>
      </c>
      <c r="M3067">
        <v>47</v>
      </c>
      <c r="N3067">
        <v>5.45</v>
      </c>
      <c r="P3067">
        <v>1.46</v>
      </c>
      <c r="W3067" t="s">
        <v>27</v>
      </c>
      <c r="X3067" t="s">
        <v>80</v>
      </c>
      <c r="Y3067">
        <v>3066</v>
      </c>
      <c r="Z3067" s="1">
        <v>0.32966087962962964</v>
      </c>
      <c r="AA3067" t="s">
        <v>9000</v>
      </c>
      <c r="AB3067">
        <v>-4.7E-2</v>
      </c>
      <c r="AC3067">
        <v>2E-3</v>
      </c>
      <c r="AD3067">
        <v>5.45</v>
      </c>
      <c r="AE3067" t="s">
        <v>3264</v>
      </c>
    </row>
    <row r="3068" spans="1:32" x14ac:dyDescent="0.2">
      <c r="A3068">
        <v>3067</v>
      </c>
      <c r="B3068" t="s">
        <v>1778</v>
      </c>
      <c r="C3068">
        <v>64145</v>
      </c>
      <c r="D3068">
        <v>79774</v>
      </c>
      <c r="F3068">
        <v>7</v>
      </c>
      <c r="G3068">
        <v>53</v>
      </c>
      <c r="H3068">
        <v>29.8</v>
      </c>
      <c r="I3068" t="s">
        <v>24</v>
      </c>
      <c r="J3068">
        <v>26</v>
      </c>
      <c r="K3068">
        <v>45</v>
      </c>
      <c r="L3068">
        <v>57</v>
      </c>
      <c r="M3068">
        <v>26</v>
      </c>
      <c r="N3068">
        <v>4.97</v>
      </c>
      <c r="P3068">
        <v>0.09</v>
      </c>
      <c r="R3068">
        <v>0.1</v>
      </c>
      <c r="T3068">
        <v>0.05</v>
      </c>
      <c r="X3068" t="s">
        <v>298</v>
      </c>
      <c r="Y3068">
        <v>3067</v>
      </c>
      <c r="Z3068" s="1">
        <v>0.32881712962962961</v>
      </c>
      <c r="AA3068" t="s">
        <v>9001</v>
      </c>
      <c r="AB3068">
        <v>-3.5000000000000003E-2</v>
      </c>
      <c r="AC3068">
        <v>-3.1E-2</v>
      </c>
      <c r="AD3068">
        <v>4.97</v>
      </c>
      <c r="AE3068" t="s">
        <v>298</v>
      </c>
    </row>
    <row r="3069" spans="1:32" x14ac:dyDescent="0.2">
      <c r="A3069">
        <v>3068</v>
      </c>
      <c r="C3069">
        <v>64152</v>
      </c>
      <c r="D3069">
        <v>174679</v>
      </c>
      <c r="F3069">
        <v>7</v>
      </c>
      <c r="G3069">
        <v>51</v>
      </c>
      <c r="H3069">
        <v>42.9</v>
      </c>
      <c r="I3069" t="s">
        <v>26</v>
      </c>
      <c r="J3069">
        <v>21</v>
      </c>
      <c r="K3069">
        <v>10</v>
      </c>
      <c r="L3069">
        <v>26</v>
      </c>
      <c r="M3069">
        <v>-21</v>
      </c>
      <c r="N3069">
        <v>5.63</v>
      </c>
      <c r="P3069">
        <v>0.96</v>
      </c>
      <c r="R3069">
        <v>0.7</v>
      </c>
      <c r="T3069">
        <v>0.33</v>
      </c>
      <c r="U3069" t="s">
        <v>93</v>
      </c>
      <c r="X3069" t="s">
        <v>71</v>
      </c>
      <c r="Y3069">
        <v>3068</v>
      </c>
      <c r="Z3069" s="1">
        <v>0.32757986111111109</v>
      </c>
      <c r="AA3069" t="s">
        <v>9002</v>
      </c>
      <c r="AB3069">
        <v>-6.2E-2</v>
      </c>
      <c r="AC3069">
        <v>2.5000000000000001E-2</v>
      </c>
      <c r="AD3069">
        <v>5.63</v>
      </c>
      <c r="AE3069" t="s">
        <v>71</v>
      </c>
    </row>
    <row r="3070" spans="1:32" x14ac:dyDescent="0.2">
      <c r="A3070">
        <v>3069</v>
      </c>
      <c r="C3070">
        <v>64181</v>
      </c>
      <c r="D3070">
        <v>219059</v>
      </c>
      <c r="F3070">
        <v>7</v>
      </c>
      <c r="G3070">
        <v>50</v>
      </c>
      <c r="H3070">
        <v>42.4</v>
      </c>
      <c r="I3070" t="s">
        <v>26</v>
      </c>
      <c r="J3070">
        <v>44</v>
      </c>
      <c r="K3070">
        <v>34</v>
      </c>
      <c r="L3070">
        <v>47</v>
      </c>
      <c r="M3070">
        <v>-44</v>
      </c>
      <c r="N3070">
        <v>6.45</v>
      </c>
      <c r="P3070">
        <v>0.9</v>
      </c>
      <c r="X3070" t="s">
        <v>3030</v>
      </c>
      <c r="Y3070">
        <v>3069</v>
      </c>
      <c r="Z3070" s="1">
        <v>0.32687962962962963</v>
      </c>
      <c r="AA3070" t="s">
        <v>9003</v>
      </c>
      <c r="AB3070">
        <v>-2.1999999999999999E-2</v>
      </c>
      <c r="AC3070">
        <v>2.1000000000000001E-2</v>
      </c>
      <c r="AD3070">
        <v>6.45</v>
      </c>
      <c r="AE3070" t="s">
        <v>3030</v>
      </c>
    </row>
    <row r="3071" spans="1:32" x14ac:dyDescent="0.2">
      <c r="A3071">
        <v>3070</v>
      </c>
      <c r="C3071">
        <v>64185</v>
      </c>
      <c r="D3071">
        <v>249975</v>
      </c>
      <c r="F3071">
        <v>7</v>
      </c>
      <c r="G3071">
        <v>49</v>
      </c>
      <c r="H3071">
        <v>12.9</v>
      </c>
      <c r="I3071" t="s">
        <v>26</v>
      </c>
      <c r="J3071">
        <v>60</v>
      </c>
      <c r="K3071">
        <v>17</v>
      </c>
      <c r="L3071">
        <v>1</v>
      </c>
      <c r="M3071">
        <v>-60</v>
      </c>
      <c r="N3071">
        <v>5.78</v>
      </c>
      <c r="P3071">
        <v>0.42</v>
      </c>
      <c r="R3071">
        <v>-0.01</v>
      </c>
      <c r="X3071" t="s">
        <v>367</v>
      </c>
      <c r="Y3071">
        <v>3070</v>
      </c>
      <c r="Z3071" s="1">
        <v>0.32584374999999999</v>
      </c>
      <c r="AA3071" t="s">
        <v>9004</v>
      </c>
      <c r="AB3071">
        <v>-5.5E-2</v>
      </c>
      <c r="AC3071">
        <v>0.151</v>
      </c>
      <c r="AD3071">
        <v>5.78</v>
      </c>
      <c r="AE3071" t="s">
        <v>367</v>
      </c>
    </row>
    <row r="3072" spans="1:32" x14ac:dyDescent="0.2">
      <c r="A3072">
        <v>3071</v>
      </c>
      <c r="C3072">
        <v>64225</v>
      </c>
      <c r="D3072">
        <v>235552</v>
      </c>
      <c r="F3072">
        <v>7</v>
      </c>
      <c r="G3072">
        <v>50</v>
      </c>
      <c r="H3072">
        <v>23.9</v>
      </c>
      <c r="I3072" t="s">
        <v>26</v>
      </c>
      <c r="J3072">
        <v>50</v>
      </c>
      <c r="K3072">
        <v>30</v>
      </c>
      <c r="L3072">
        <v>35</v>
      </c>
      <c r="M3072">
        <v>-50</v>
      </c>
      <c r="N3072">
        <v>5.91</v>
      </c>
      <c r="P3072">
        <v>1.0900000000000001</v>
      </c>
      <c r="R3072">
        <v>1.02</v>
      </c>
      <c r="X3072" t="s">
        <v>125</v>
      </c>
      <c r="Y3072">
        <v>3071</v>
      </c>
      <c r="Z3072" s="1">
        <v>0.32666550925925925</v>
      </c>
      <c r="AA3072" t="s">
        <v>9005</v>
      </c>
      <c r="AB3072">
        <v>-0.06</v>
      </c>
      <c r="AC3072">
        <v>-4.9000000000000002E-2</v>
      </c>
      <c r="AD3072">
        <v>5.91</v>
      </c>
      <c r="AE3072" t="s">
        <v>125</v>
      </c>
    </row>
    <row r="3073" spans="1:32" x14ac:dyDescent="0.2">
      <c r="A3073">
        <v>3072</v>
      </c>
      <c r="C3073">
        <v>64235</v>
      </c>
      <c r="D3073">
        <v>135205</v>
      </c>
      <c r="E3073">
        <v>3777</v>
      </c>
      <c r="F3073">
        <v>7</v>
      </c>
      <c r="G3073">
        <v>52</v>
      </c>
      <c r="H3073">
        <v>47.9</v>
      </c>
      <c r="I3073" t="s">
        <v>26</v>
      </c>
      <c r="J3073">
        <v>5</v>
      </c>
      <c r="K3073">
        <v>25</v>
      </c>
      <c r="L3073">
        <v>41</v>
      </c>
      <c r="M3073">
        <v>-5</v>
      </c>
      <c r="N3073">
        <v>5.76</v>
      </c>
      <c r="P3073">
        <v>0.41</v>
      </c>
      <c r="R3073">
        <v>0</v>
      </c>
      <c r="X3073" t="s">
        <v>201</v>
      </c>
      <c r="Y3073">
        <v>3072</v>
      </c>
      <c r="Z3073" s="1">
        <v>0.32833217592592595</v>
      </c>
      <c r="AA3073" t="s">
        <v>9006</v>
      </c>
      <c r="AB3073">
        <v>-1.7000000000000001E-2</v>
      </c>
      <c r="AC3073">
        <v>-2.3E-2</v>
      </c>
      <c r="AD3073">
        <v>5.76</v>
      </c>
      <c r="AE3073" t="s">
        <v>201</v>
      </c>
    </row>
    <row r="3074" spans="1:32" x14ac:dyDescent="0.2">
      <c r="A3074">
        <v>3073</v>
      </c>
      <c r="B3074" t="s">
        <v>1779</v>
      </c>
      <c r="C3074">
        <v>64238</v>
      </c>
      <c r="D3074">
        <v>153520</v>
      </c>
      <c r="F3074">
        <v>7</v>
      </c>
      <c r="G3074">
        <v>52</v>
      </c>
      <c r="H3074">
        <v>18.899999999999999</v>
      </c>
      <c r="I3074" t="s">
        <v>26</v>
      </c>
      <c r="J3074">
        <v>14</v>
      </c>
      <c r="K3074">
        <v>50</v>
      </c>
      <c r="L3074">
        <v>47</v>
      </c>
      <c r="M3074">
        <v>-14</v>
      </c>
      <c r="N3074">
        <v>5.69</v>
      </c>
      <c r="P3074">
        <v>0.37</v>
      </c>
      <c r="R3074">
        <v>0.21</v>
      </c>
      <c r="S3074" t="s">
        <v>2818</v>
      </c>
      <c r="X3074" t="s">
        <v>1780</v>
      </c>
      <c r="Y3074">
        <v>3073</v>
      </c>
      <c r="Z3074" s="1">
        <v>0.32799652777777777</v>
      </c>
      <c r="AA3074" t="s">
        <v>9007</v>
      </c>
      <c r="AB3074">
        <v>-1.0999999999999999E-2</v>
      </c>
      <c r="AC3074">
        <v>-2E-3</v>
      </c>
      <c r="AD3074">
        <v>5.69</v>
      </c>
      <c r="AE3074" t="s">
        <v>1780</v>
      </c>
    </row>
    <row r="3075" spans="1:32" x14ac:dyDescent="0.2">
      <c r="A3075">
        <v>3074</v>
      </c>
      <c r="C3075">
        <v>64287</v>
      </c>
      <c r="D3075">
        <v>219069</v>
      </c>
      <c r="F3075">
        <v>7</v>
      </c>
      <c r="G3075">
        <v>51</v>
      </c>
      <c r="H3075">
        <v>20.5</v>
      </c>
      <c r="I3075" t="s">
        <v>26</v>
      </c>
      <c r="J3075">
        <v>43</v>
      </c>
      <c r="K3075">
        <v>5</v>
      </c>
      <c r="L3075">
        <v>44</v>
      </c>
      <c r="M3075">
        <v>-43</v>
      </c>
      <c r="N3075">
        <v>6.32</v>
      </c>
      <c r="P3075">
        <v>-0.17</v>
      </c>
      <c r="R3075">
        <v>-0.76</v>
      </c>
      <c r="X3075" t="s">
        <v>2416</v>
      </c>
      <c r="Y3075">
        <v>3074</v>
      </c>
      <c r="Z3075" s="1">
        <v>0.32732060185185186</v>
      </c>
      <c r="AA3075" t="s">
        <v>9008</v>
      </c>
      <c r="AB3075">
        <v>1.0999999999999999E-2</v>
      </c>
      <c r="AC3075">
        <v>-0.01</v>
      </c>
      <c r="AD3075">
        <v>6.32</v>
      </c>
      <c r="AE3075" t="s">
        <v>7045</v>
      </c>
    </row>
    <row r="3076" spans="1:32" x14ac:dyDescent="0.2">
      <c r="A3076">
        <v>3075</v>
      </c>
      <c r="C3076">
        <v>64307</v>
      </c>
      <c r="D3076">
        <v>6378</v>
      </c>
      <c r="F3076">
        <v>8</v>
      </c>
      <c r="G3076">
        <v>0</v>
      </c>
      <c r="H3076">
        <v>11.7</v>
      </c>
      <c r="I3076" t="s">
        <v>24</v>
      </c>
      <c r="J3076">
        <v>73</v>
      </c>
      <c r="K3076">
        <v>55</v>
      </c>
      <c r="L3076">
        <v>5</v>
      </c>
      <c r="M3076">
        <v>73</v>
      </c>
      <c r="N3076">
        <v>5.41</v>
      </c>
      <c r="P3076">
        <v>1.42</v>
      </c>
      <c r="R3076">
        <v>1.64</v>
      </c>
      <c r="X3076" t="s">
        <v>105</v>
      </c>
      <c r="Y3076">
        <v>3075</v>
      </c>
      <c r="Z3076" s="1">
        <v>0.33346874999999998</v>
      </c>
      <c r="AA3076" t="s">
        <v>9009</v>
      </c>
      <c r="AB3076">
        <v>-8.9999999999999993E-3</v>
      </c>
      <c r="AC3076">
        <v>-3.6999999999999998E-2</v>
      </c>
      <c r="AD3076">
        <v>5.41</v>
      </c>
      <c r="AE3076" t="s">
        <v>105</v>
      </c>
    </row>
    <row r="3077" spans="1:32" x14ac:dyDescent="0.2">
      <c r="A3077">
        <v>3076</v>
      </c>
      <c r="C3077">
        <v>64320</v>
      </c>
      <c r="D3077">
        <v>235553</v>
      </c>
      <c r="F3077">
        <v>7</v>
      </c>
      <c r="G3077">
        <v>49</v>
      </c>
      <c r="H3077">
        <v>54.8</v>
      </c>
      <c r="I3077" t="s">
        <v>26</v>
      </c>
      <c r="J3077">
        <v>60</v>
      </c>
      <c r="K3077">
        <v>3</v>
      </c>
      <c r="L3077">
        <v>4</v>
      </c>
      <c r="M3077">
        <v>-60</v>
      </c>
      <c r="N3077">
        <v>6.72</v>
      </c>
      <c r="P3077">
        <v>1.24</v>
      </c>
      <c r="X3077" t="s">
        <v>119</v>
      </c>
      <c r="Y3077">
        <v>3076</v>
      </c>
      <c r="Z3077" s="1">
        <v>0.3263287037037037</v>
      </c>
      <c r="AA3077" t="s">
        <v>9010</v>
      </c>
      <c r="AB3077">
        <v>0</v>
      </c>
      <c r="AC3077">
        <v>0.02</v>
      </c>
      <c r="AD3077">
        <v>6.72</v>
      </c>
      <c r="AE3077" t="s">
        <v>119</v>
      </c>
    </row>
    <row r="3078" spans="1:32" x14ac:dyDescent="0.2">
      <c r="A3078">
        <v>3077</v>
      </c>
      <c r="C3078">
        <v>64347</v>
      </c>
      <c r="D3078">
        <v>26579</v>
      </c>
      <c r="F3078">
        <v>7</v>
      </c>
      <c r="G3078">
        <v>56</v>
      </c>
      <c r="H3078">
        <v>26.8</v>
      </c>
      <c r="I3078" t="s">
        <v>24</v>
      </c>
      <c r="J3078">
        <v>56</v>
      </c>
      <c r="K3078">
        <v>30</v>
      </c>
      <c r="L3078">
        <v>16</v>
      </c>
      <c r="M3078">
        <v>56</v>
      </c>
      <c r="N3078">
        <v>6.72</v>
      </c>
      <c r="X3078" t="s">
        <v>192</v>
      </c>
      <c r="Y3078">
        <v>3077</v>
      </c>
      <c r="Z3078" s="1">
        <v>0.33086574074074077</v>
      </c>
      <c r="AA3078" t="s">
        <v>9011</v>
      </c>
      <c r="AB3078">
        <v>0</v>
      </c>
      <c r="AC3078">
        <v>-2.4E-2</v>
      </c>
      <c r="AD3078">
        <v>6.72</v>
      </c>
      <c r="AE3078" t="s">
        <v>192</v>
      </c>
    </row>
    <row r="3079" spans="1:32" x14ac:dyDescent="0.2">
      <c r="A3079">
        <v>3078</v>
      </c>
      <c r="C3079">
        <v>64365</v>
      </c>
      <c r="D3079">
        <v>219076</v>
      </c>
      <c r="E3079" t="s">
        <v>1781</v>
      </c>
      <c r="F3079">
        <v>7</v>
      </c>
      <c r="G3079">
        <v>51</v>
      </c>
      <c r="H3079">
        <v>40.299999999999997</v>
      </c>
      <c r="I3079" t="s">
        <v>26</v>
      </c>
      <c r="J3079">
        <v>42</v>
      </c>
      <c r="K3079">
        <v>53</v>
      </c>
      <c r="L3079">
        <v>18</v>
      </c>
      <c r="M3079">
        <v>-42</v>
      </c>
      <c r="N3079">
        <v>6.04</v>
      </c>
      <c r="P3079">
        <v>-0.18</v>
      </c>
      <c r="R3079">
        <v>-0.84</v>
      </c>
      <c r="X3079" t="s">
        <v>85</v>
      </c>
      <c r="Y3079">
        <v>3078</v>
      </c>
      <c r="Z3079" s="1">
        <v>0.32754976851851852</v>
      </c>
      <c r="AA3079" t="s">
        <v>9012</v>
      </c>
      <c r="AB3079">
        <v>-1.6E-2</v>
      </c>
      <c r="AC3079">
        <v>4.0000000000000001E-3</v>
      </c>
      <c r="AD3079">
        <v>6.04</v>
      </c>
      <c r="AE3079" t="s">
        <v>85</v>
      </c>
    </row>
    <row r="3080" spans="1:32" x14ac:dyDescent="0.2">
      <c r="A3080">
        <v>3079</v>
      </c>
      <c r="C3080">
        <v>64379</v>
      </c>
      <c r="D3080">
        <v>198540</v>
      </c>
      <c r="F3080">
        <v>7</v>
      </c>
      <c r="G3080">
        <v>52</v>
      </c>
      <c r="H3080">
        <v>15.7</v>
      </c>
      <c r="I3080" t="s">
        <v>26</v>
      </c>
      <c r="J3080">
        <v>34</v>
      </c>
      <c r="K3080">
        <v>42</v>
      </c>
      <c r="L3080">
        <v>19</v>
      </c>
      <c r="M3080">
        <v>-34</v>
      </c>
      <c r="N3080">
        <v>5.01</v>
      </c>
      <c r="P3080">
        <v>0.44</v>
      </c>
      <c r="R3080">
        <v>-0.06</v>
      </c>
      <c r="X3080" t="s">
        <v>430</v>
      </c>
      <c r="Y3080">
        <v>3079</v>
      </c>
      <c r="Z3080" s="1">
        <v>0.32795949074074077</v>
      </c>
      <c r="AA3080" t="s">
        <v>9013</v>
      </c>
      <c r="AB3080">
        <v>-0.19400000000000001</v>
      </c>
      <c r="AC3080">
        <v>0.24299999999999999</v>
      </c>
      <c r="AD3080">
        <v>5.01</v>
      </c>
      <c r="AE3080" t="s">
        <v>430</v>
      </c>
    </row>
    <row r="3081" spans="1:32" x14ac:dyDescent="0.2">
      <c r="A3081">
        <v>3080</v>
      </c>
      <c r="C3081">
        <v>64440</v>
      </c>
      <c r="D3081">
        <v>219082</v>
      </c>
      <c r="F3081">
        <v>7</v>
      </c>
      <c r="G3081">
        <v>52</v>
      </c>
      <c r="H3081">
        <v>13</v>
      </c>
      <c r="I3081" t="s">
        <v>26</v>
      </c>
      <c r="J3081">
        <v>40</v>
      </c>
      <c r="K3081">
        <v>34</v>
      </c>
      <c r="L3081">
        <v>33</v>
      </c>
      <c r="M3081">
        <v>-40</v>
      </c>
      <c r="N3081">
        <v>3.73</v>
      </c>
      <c r="P3081">
        <v>1.04</v>
      </c>
      <c r="R3081">
        <v>0.78</v>
      </c>
      <c r="T3081">
        <v>0.56000000000000005</v>
      </c>
      <c r="X3081" t="s">
        <v>1782</v>
      </c>
      <c r="Y3081">
        <v>3080</v>
      </c>
      <c r="Z3081" s="1">
        <v>0.32792824074074073</v>
      </c>
      <c r="AA3081" t="s">
        <v>9014</v>
      </c>
      <c r="AB3081">
        <v>-0.01</v>
      </c>
      <c r="AC3081">
        <v>3.0000000000000001E-3</v>
      </c>
      <c r="AD3081">
        <v>3.73</v>
      </c>
      <c r="AE3081" t="s">
        <v>6829</v>
      </c>
      <c r="AF3081" t="s">
        <v>36</v>
      </c>
    </row>
    <row r="3082" spans="1:32" x14ac:dyDescent="0.2">
      <c r="A3082">
        <v>3081</v>
      </c>
      <c r="C3082">
        <v>64484</v>
      </c>
      <c r="D3082">
        <v>249978</v>
      </c>
      <c r="F3082">
        <v>7</v>
      </c>
      <c r="G3082">
        <v>49</v>
      </c>
      <c r="H3082">
        <v>41</v>
      </c>
      <c r="I3082" t="s">
        <v>26</v>
      </c>
      <c r="J3082">
        <v>66</v>
      </c>
      <c r="K3082">
        <v>11</v>
      </c>
      <c r="L3082">
        <v>45</v>
      </c>
      <c r="M3082">
        <v>-66</v>
      </c>
      <c r="N3082">
        <v>5.79</v>
      </c>
      <c r="P3082">
        <v>-0.04</v>
      </c>
      <c r="R3082">
        <v>-0.16</v>
      </c>
      <c r="X3082" t="s">
        <v>102</v>
      </c>
      <c r="Y3082">
        <v>3081</v>
      </c>
      <c r="Z3082" s="1">
        <v>0.32616898148148149</v>
      </c>
      <c r="AA3082" t="s">
        <v>9015</v>
      </c>
      <c r="AB3082">
        <v>3.0000000000000001E-3</v>
      </c>
      <c r="AC3082">
        <v>-1E-3</v>
      </c>
      <c r="AD3082">
        <v>5.79</v>
      </c>
      <c r="AE3082" t="s">
        <v>102</v>
      </c>
    </row>
    <row r="3083" spans="1:32" x14ac:dyDescent="0.2">
      <c r="A3083">
        <v>3082</v>
      </c>
      <c r="C3083">
        <v>64486</v>
      </c>
      <c r="D3083">
        <v>6392</v>
      </c>
      <c r="F3083">
        <v>8</v>
      </c>
      <c r="G3083">
        <v>4</v>
      </c>
      <c r="H3083">
        <v>47.1</v>
      </c>
      <c r="I3083" t="s">
        <v>24</v>
      </c>
      <c r="J3083">
        <v>79</v>
      </c>
      <c r="K3083">
        <v>28</v>
      </c>
      <c r="L3083">
        <v>47</v>
      </c>
      <c r="M3083">
        <v>79</v>
      </c>
      <c r="N3083">
        <v>5.42</v>
      </c>
      <c r="P3083">
        <v>-0.06</v>
      </c>
      <c r="R3083">
        <v>-0.14000000000000001</v>
      </c>
      <c r="X3083" t="s">
        <v>2335</v>
      </c>
      <c r="Y3083">
        <v>3082</v>
      </c>
      <c r="Z3083" s="1">
        <v>0.33665625000000005</v>
      </c>
      <c r="AA3083" t="s">
        <v>9016</v>
      </c>
      <c r="AB3083">
        <v>-2.7E-2</v>
      </c>
      <c r="AC3083">
        <v>-4.9000000000000002E-2</v>
      </c>
      <c r="AD3083">
        <v>5.42</v>
      </c>
      <c r="AE3083" t="s">
        <v>2335</v>
      </c>
    </row>
    <row r="3084" spans="1:32" x14ac:dyDescent="0.2">
      <c r="A3084">
        <v>3083</v>
      </c>
      <c r="C3084">
        <v>64491</v>
      </c>
      <c r="D3084">
        <v>60453</v>
      </c>
      <c r="F3084">
        <v>7</v>
      </c>
      <c r="G3084">
        <v>55</v>
      </c>
      <c r="H3084">
        <v>40.799999999999997</v>
      </c>
      <c r="I3084" t="s">
        <v>24</v>
      </c>
      <c r="J3084">
        <v>35</v>
      </c>
      <c r="K3084">
        <v>24</v>
      </c>
      <c r="L3084">
        <v>46</v>
      </c>
      <c r="M3084">
        <v>35</v>
      </c>
      <c r="N3084">
        <v>6.23</v>
      </c>
      <c r="P3084">
        <v>0.28000000000000003</v>
      </c>
      <c r="R3084">
        <v>-0.02</v>
      </c>
      <c r="X3084" t="s">
        <v>1783</v>
      </c>
      <c r="Y3084">
        <v>3083</v>
      </c>
      <c r="Z3084" s="1">
        <v>0.33033333333333331</v>
      </c>
      <c r="AA3084" t="s">
        <v>9017</v>
      </c>
      <c r="AB3084">
        <v>-6.2E-2</v>
      </c>
      <c r="AC3084">
        <v>-2.3E-2</v>
      </c>
      <c r="AD3084">
        <v>6.23</v>
      </c>
      <c r="AE3084" t="s">
        <v>9018</v>
      </c>
    </row>
    <row r="3085" spans="1:32" x14ac:dyDescent="0.2">
      <c r="A3085">
        <v>3084</v>
      </c>
      <c r="C3085">
        <v>64503</v>
      </c>
      <c r="D3085">
        <v>198545</v>
      </c>
      <c r="E3085" t="s">
        <v>1784</v>
      </c>
      <c r="F3085">
        <v>7</v>
      </c>
      <c r="G3085">
        <v>52</v>
      </c>
      <c r="H3085">
        <v>38.700000000000003</v>
      </c>
      <c r="I3085" t="s">
        <v>26</v>
      </c>
      <c r="J3085">
        <v>38</v>
      </c>
      <c r="K3085">
        <v>51</v>
      </c>
      <c r="L3085">
        <v>47</v>
      </c>
      <c r="M3085">
        <v>-38</v>
      </c>
      <c r="N3085">
        <v>4.49</v>
      </c>
      <c r="P3085">
        <v>-0.19</v>
      </c>
      <c r="R3085">
        <v>-0.69</v>
      </c>
      <c r="T3085">
        <v>-0.16</v>
      </c>
      <c r="X3085" t="s">
        <v>3156</v>
      </c>
      <c r="Y3085">
        <v>3084</v>
      </c>
      <c r="Z3085" s="1">
        <v>0.32822569444444444</v>
      </c>
      <c r="AA3085" t="s">
        <v>9019</v>
      </c>
      <c r="AB3085">
        <v>-2E-3</v>
      </c>
      <c r="AC3085">
        <v>-6.0000000000000001E-3</v>
      </c>
      <c r="AD3085">
        <v>4.49</v>
      </c>
      <c r="AE3085" t="s">
        <v>3156</v>
      </c>
    </row>
    <row r="3086" spans="1:32" x14ac:dyDescent="0.2">
      <c r="A3086">
        <v>3085</v>
      </c>
      <c r="C3086">
        <v>64572</v>
      </c>
      <c r="D3086">
        <v>198553</v>
      </c>
      <c r="F3086">
        <v>7</v>
      </c>
      <c r="G3086">
        <v>53</v>
      </c>
      <c r="H3086">
        <v>3.5</v>
      </c>
      <c r="I3086" t="s">
        <v>26</v>
      </c>
      <c r="J3086">
        <v>36</v>
      </c>
      <c r="K3086">
        <v>21</v>
      </c>
      <c r="L3086">
        <v>50</v>
      </c>
      <c r="M3086">
        <v>-36</v>
      </c>
      <c r="N3086">
        <v>5.43</v>
      </c>
      <c r="P3086">
        <v>1.1599999999999999</v>
      </c>
      <c r="X3086" t="s">
        <v>54</v>
      </c>
      <c r="Y3086">
        <v>3085</v>
      </c>
      <c r="Z3086" s="1">
        <v>0.32851273148148147</v>
      </c>
      <c r="AA3086" t="s">
        <v>9020</v>
      </c>
      <c r="AB3086">
        <v>-5.0000000000000001E-3</v>
      </c>
      <c r="AC3086">
        <v>-5.0000000000000001E-3</v>
      </c>
      <c r="AD3086">
        <v>5.43</v>
      </c>
      <c r="AE3086" t="s">
        <v>54</v>
      </c>
    </row>
    <row r="3087" spans="1:32" x14ac:dyDescent="0.2">
      <c r="A3087">
        <v>3086</v>
      </c>
      <c r="B3087" t="s">
        <v>1785</v>
      </c>
      <c r="C3087">
        <v>64648</v>
      </c>
      <c r="D3087">
        <v>79799</v>
      </c>
      <c r="F3087">
        <v>7</v>
      </c>
      <c r="G3087">
        <v>55</v>
      </c>
      <c r="H3087">
        <v>39.9</v>
      </c>
      <c r="I3087" t="s">
        <v>24</v>
      </c>
      <c r="J3087">
        <v>19</v>
      </c>
      <c r="K3087">
        <v>53</v>
      </c>
      <c r="L3087">
        <v>2</v>
      </c>
      <c r="M3087">
        <v>19</v>
      </c>
      <c r="N3087">
        <v>5.35</v>
      </c>
      <c r="P3087">
        <v>-0.04</v>
      </c>
      <c r="R3087">
        <v>-0.06</v>
      </c>
      <c r="X3087" t="s">
        <v>128</v>
      </c>
      <c r="Y3087">
        <v>3086</v>
      </c>
      <c r="Z3087" s="1">
        <v>0.33032291666666663</v>
      </c>
      <c r="AA3087" t="s">
        <v>9021</v>
      </c>
      <c r="AB3087">
        <v>-1.7999999999999999E-2</v>
      </c>
      <c r="AC3087">
        <v>-4.2999999999999997E-2</v>
      </c>
      <c r="AD3087">
        <v>5.35</v>
      </c>
      <c r="AE3087" t="s">
        <v>128</v>
      </c>
    </row>
    <row r="3088" spans="1:32" x14ac:dyDescent="0.2">
      <c r="A3088">
        <v>3087</v>
      </c>
      <c r="C3088">
        <v>64685</v>
      </c>
      <c r="D3088">
        <v>116120</v>
      </c>
      <c r="F3088">
        <v>7</v>
      </c>
      <c r="G3088">
        <v>55</v>
      </c>
      <c r="H3088">
        <v>31.4</v>
      </c>
      <c r="I3088" t="s">
        <v>24</v>
      </c>
      <c r="J3088">
        <v>8</v>
      </c>
      <c r="K3088">
        <v>51</v>
      </c>
      <c r="L3088">
        <v>46</v>
      </c>
      <c r="M3088">
        <v>8</v>
      </c>
      <c r="N3088">
        <v>5.86</v>
      </c>
      <c r="P3088">
        <v>0.35</v>
      </c>
      <c r="R3088">
        <v>0.02</v>
      </c>
      <c r="X3088" t="s">
        <v>307</v>
      </c>
      <c r="Y3088">
        <v>3087</v>
      </c>
      <c r="Z3088" s="1">
        <v>0.33022453703703702</v>
      </c>
      <c r="AA3088" t="s">
        <v>9022</v>
      </c>
      <c r="AB3088">
        <v>-1.2999999999999999E-2</v>
      </c>
      <c r="AC3088">
        <v>-8.6999999999999994E-2</v>
      </c>
      <c r="AD3088">
        <v>5.86</v>
      </c>
      <c r="AE3088" t="s">
        <v>307</v>
      </c>
    </row>
    <row r="3089" spans="1:31" x14ac:dyDescent="0.2">
      <c r="A3089">
        <v>3088</v>
      </c>
      <c r="C3089">
        <v>64722</v>
      </c>
      <c r="D3089">
        <v>235579</v>
      </c>
      <c r="E3089" t="s">
        <v>1786</v>
      </c>
      <c r="F3089">
        <v>7</v>
      </c>
      <c r="G3089">
        <v>52</v>
      </c>
      <c r="H3089">
        <v>29.7</v>
      </c>
      <c r="I3089" t="s">
        <v>26</v>
      </c>
      <c r="J3089">
        <v>54</v>
      </c>
      <c r="K3089">
        <v>22</v>
      </c>
      <c r="L3089">
        <v>2</v>
      </c>
      <c r="M3089">
        <v>-54</v>
      </c>
      <c r="N3089">
        <v>5.7</v>
      </c>
      <c r="P3089">
        <v>-0.15</v>
      </c>
      <c r="R3089">
        <v>-0.89</v>
      </c>
      <c r="X3089" t="s">
        <v>2329</v>
      </c>
      <c r="Y3089">
        <v>3088</v>
      </c>
      <c r="Z3089" s="1">
        <v>0.32812152777777776</v>
      </c>
      <c r="AA3089" t="s">
        <v>9023</v>
      </c>
      <c r="AB3089">
        <v>-3.0000000000000001E-3</v>
      </c>
      <c r="AC3089">
        <v>4.0000000000000001E-3</v>
      </c>
      <c r="AD3089">
        <v>5.7</v>
      </c>
      <c r="AE3089" t="s">
        <v>6931</v>
      </c>
    </row>
    <row r="3090" spans="1:31" x14ac:dyDescent="0.2">
      <c r="A3090">
        <v>3089</v>
      </c>
      <c r="C3090">
        <v>64740</v>
      </c>
      <c r="D3090">
        <v>219106</v>
      </c>
      <c r="F3090">
        <v>7</v>
      </c>
      <c r="G3090">
        <v>53</v>
      </c>
      <c r="H3090">
        <v>3.7</v>
      </c>
      <c r="I3090" t="s">
        <v>26</v>
      </c>
      <c r="J3090">
        <v>49</v>
      </c>
      <c r="K3090">
        <v>36</v>
      </c>
      <c r="L3090">
        <v>47</v>
      </c>
      <c r="M3090">
        <v>-49</v>
      </c>
      <c r="N3090">
        <v>4.63</v>
      </c>
      <c r="P3090">
        <v>-0.23</v>
      </c>
      <c r="R3090">
        <v>-0.93</v>
      </c>
      <c r="T3090">
        <v>-0.21</v>
      </c>
      <c r="X3090" t="s">
        <v>1787</v>
      </c>
      <c r="Y3090">
        <v>3089</v>
      </c>
      <c r="Z3090" s="1">
        <v>0.3285150462962963</v>
      </c>
      <c r="AA3090" t="s">
        <v>9024</v>
      </c>
      <c r="AB3090">
        <v>2E-3</v>
      </c>
      <c r="AC3090">
        <v>1.6E-2</v>
      </c>
      <c r="AD3090">
        <v>4.63</v>
      </c>
      <c r="AE3090" t="s">
        <v>564</v>
      </c>
    </row>
    <row r="3091" spans="1:31" x14ac:dyDescent="0.2">
      <c r="A3091">
        <v>3090</v>
      </c>
      <c r="C3091">
        <v>64760</v>
      </c>
      <c r="D3091">
        <v>219111</v>
      </c>
      <c r="F3091">
        <v>7</v>
      </c>
      <c r="G3091">
        <v>53</v>
      </c>
      <c r="H3091">
        <v>18.2</v>
      </c>
      <c r="I3091" t="s">
        <v>26</v>
      </c>
      <c r="J3091">
        <v>48</v>
      </c>
      <c r="K3091">
        <v>6</v>
      </c>
      <c r="L3091">
        <v>11</v>
      </c>
      <c r="M3091">
        <v>-48</v>
      </c>
      <c r="N3091">
        <v>4.24</v>
      </c>
      <c r="P3091">
        <v>-0.14000000000000001</v>
      </c>
      <c r="R3091">
        <v>-1</v>
      </c>
      <c r="T3091">
        <v>-0.12</v>
      </c>
      <c r="X3091" t="s">
        <v>1788</v>
      </c>
      <c r="Y3091">
        <v>3090</v>
      </c>
      <c r="Z3091" s="1">
        <v>0.32868287037037036</v>
      </c>
      <c r="AA3091" t="s">
        <v>9025</v>
      </c>
      <c r="AB3091">
        <v>4.0000000000000001E-3</v>
      </c>
      <c r="AC3091">
        <v>1E-3</v>
      </c>
      <c r="AD3091">
        <v>4.24</v>
      </c>
      <c r="AE3091" t="s">
        <v>11535</v>
      </c>
    </row>
    <row r="3092" spans="1:31" x14ac:dyDescent="0.2">
      <c r="A3092">
        <v>3091</v>
      </c>
      <c r="C3092">
        <v>64802</v>
      </c>
      <c r="D3092">
        <v>198575</v>
      </c>
      <c r="F3092">
        <v>7</v>
      </c>
      <c r="G3092">
        <v>54</v>
      </c>
      <c r="H3092">
        <v>11</v>
      </c>
      <c r="I3092" t="s">
        <v>26</v>
      </c>
      <c r="J3092">
        <v>35</v>
      </c>
      <c r="K3092">
        <v>52</v>
      </c>
      <c r="L3092">
        <v>39</v>
      </c>
      <c r="M3092">
        <v>-35</v>
      </c>
      <c r="N3092">
        <v>5.49</v>
      </c>
      <c r="P3092">
        <v>-0.19</v>
      </c>
      <c r="R3092">
        <v>-0.73</v>
      </c>
      <c r="X3092" t="s">
        <v>82</v>
      </c>
      <c r="Y3092">
        <v>3091</v>
      </c>
      <c r="Z3092" s="1">
        <v>0.32929398148148148</v>
      </c>
      <c r="AA3092" t="s">
        <v>9026</v>
      </c>
      <c r="AB3092">
        <v>-1E-3</v>
      </c>
      <c r="AC3092">
        <v>-0.01</v>
      </c>
      <c r="AD3092">
        <v>5.49</v>
      </c>
      <c r="AE3092" t="s">
        <v>82</v>
      </c>
    </row>
    <row r="3093" spans="1:31" x14ac:dyDescent="0.2">
      <c r="A3093">
        <v>3092</v>
      </c>
      <c r="C3093">
        <v>64876</v>
      </c>
      <c r="D3093">
        <v>198579</v>
      </c>
      <c r="F3093">
        <v>7</v>
      </c>
      <c r="G3093">
        <v>54</v>
      </c>
      <c r="H3093">
        <v>39.9</v>
      </c>
      <c r="I3093" t="s">
        <v>26</v>
      </c>
      <c r="J3093">
        <v>34</v>
      </c>
      <c r="K3093">
        <v>50</v>
      </c>
      <c r="L3093">
        <v>49</v>
      </c>
      <c r="M3093">
        <v>-34</v>
      </c>
      <c r="N3093">
        <v>6.15</v>
      </c>
      <c r="P3093">
        <v>1.53</v>
      </c>
      <c r="R3093">
        <v>1.86</v>
      </c>
      <c r="X3093" t="s">
        <v>172</v>
      </c>
      <c r="Y3093">
        <v>3092</v>
      </c>
      <c r="Z3093" s="1">
        <v>0.32962847222222219</v>
      </c>
      <c r="AA3093" t="s">
        <v>9027</v>
      </c>
      <c r="AB3093">
        <v>-1.2E-2</v>
      </c>
      <c r="AC3093">
        <v>-0.02</v>
      </c>
      <c r="AD3093">
        <v>6.15</v>
      </c>
      <c r="AE3093" t="s">
        <v>172</v>
      </c>
    </row>
    <row r="3094" spans="1:31" x14ac:dyDescent="0.2">
      <c r="A3094">
        <v>3093</v>
      </c>
      <c r="C3094">
        <v>64938</v>
      </c>
      <c r="D3094">
        <v>116145</v>
      </c>
      <c r="F3094">
        <v>7</v>
      </c>
      <c r="G3094">
        <v>56</v>
      </c>
      <c r="H3094">
        <v>23.9</v>
      </c>
      <c r="I3094" t="s">
        <v>24</v>
      </c>
      <c r="J3094">
        <v>4</v>
      </c>
      <c r="K3094">
        <v>29</v>
      </c>
      <c r="L3094">
        <v>9</v>
      </c>
      <c r="M3094">
        <v>4</v>
      </c>
      <c r="N3094">
        <v>6.17</v>
      </c>
      <c r="P3094">
        <v>0.98</v>
      </c>
      <c r="R3094">
        <v>0.74</v>
      </c>
      <c r="X3094" t="s">
        <v>71</v>
      </c>
      <c r="Y3094">
        <v>3093</v>
      </c>
      <c r="Z3094" s="1">
        <v>0.3308321759259259</v>
      </c>
      <c r="AA3094" t="s">
        <v>9028</v>
      </c>
      <c r="AB3094">
        <v>-5.0000000000000001E-3</v>
      </c>
      <c r="AC3094">
        <v>0</v>
      </c>
      <c r="AD3094">
        <v>6.17</v>
      </c>
      <c r="AE3094" t="s">
        <v>71</v>
      </c>
    </row>
    <row r="3095" spans="1:31" x14ac:dyDescent="0.2">
      <c r="A3095">
        <v>3094</v>
      </c>
      <c r="C3095">
        <v>64958</v>
      </c>
      <c r="D3095">
        <v>42097</v>
      </c>
      <c r="F3095">
        <v>7</v>
      </c>
      <c r="G3095">
        <v>58</v>
      </c>
      <c r="H3095">
        <v>16.600000000000001</v>
      </c>
      <c r="I3095" t="s">
        <v>24</v>
      </c>
      <c r="J3095">
        <v>43</v>
      </c>
      <c r="K3095">
        <v>58</v>
      </c>
      <c r="L3095">
        <v>39</v>
      </c>
      <c r="M3095">
        <v>43</v>
      </c>
      <c r="N3095">
        <v>6.34</v>
      </c>
      <c r="P3095">
        <v>1.06</v>
      </c>
      <c r="R3095">
        <v>0.91</v>
      </c>
      <c r="X3095" t="s">
        <v>197</v>
      </c>
      <c r="Y3095">
        <v>3094</v>
      </c>
      <c r="Z3095" s="1">
        <v>0.3321365740740741</v>
      </c>
      <c r="AA3095" t="s">
        <v>9029</v>
      </c>
      <c r="AB3095">
        <v>3.7999999999999999E-2</v>
      </c>
      <c r="AC3095">
        <v>6.0000000000000001E-3</v>
      </c>
      <c r="AD3095">
        <v>6.34</v>
      </c>
      <c r="AE3095" t="s">
        <v>197</v>
      </c>
    </row>
    <row r="3096" spans="1:31" x14ac:dyDescent="0.2">
      <c r="A3096">
        <v>3095</v>
      </c>
      <c r="B3096" t="s">
        <v>1789</v>
      </c>
      <c r="C3096">
        <v>64960</v>
      </c>
      <c r="D3096">
        <v>97399</v>
      </c>
      <c r="F3096">
        <v>7</v>
      </c>
      <c r="G3096">
        <v>56</v>
      </c>
      <c r="H3096">
        <v>59.4</v>
      </c>
      <c r="I3096" t="s">
        <v>24</v>
      </c>
      <c r="J3096">
        <v>15</v>
      </c>
      <c r="K3096">
        <v>47</v>
      </c>
      <c r="L3096">
        <v>25</v>
      </c>
      <c r="M3096">
        <v>15</v>
      </c>
      <c r="N3096">
        <v>5.78</v>
      </c>
      <c r="P3096">
        <v>1.28</v>
      </c>
      <c r="X3096" t="s">
        <v>1790</v>
      </c>
      <c r="Y3096">
        <v>3095</v>
      </c>
      <c r="Z3096" s="1">
        <v>0.33124305555555555</v>
      </c>
      <c r="AA3096" t="s">
        <v>9030</v>
      </c>
      <c r="AB3096">
        <v>-2.8000000000000001E-2</v>
      </c>
      <c r="AC3096">
        <v>-4.2000000000000003E-2</v>
      </c>
      <c r="AD3096">
        <v>5.78</v>
      </c>
      <c r="AE3096" t="s">
        <v>9031</v>
      </c>
    </row>
    <row r="3097" spans="1:31" x14ac:dyDescent="0.2">
      <c r="A3097">
        <v>3096</v>
      </c>
      <c r="C3097">
        <v>64974</v>
      </c>
      <c r="D3097">
        <v>198591</v>
      </c>
      <c r="F3097">
        <v>7</v>
      </c>
      <c r="G3097">
        <v>55</v>
      </c>
      <c r="H3097">
        <v>13.7</v>
      </c>
      <c r="I3097" t="s">
        <v>26</v>
      </c>
      <c r="J3097">
        <v>30</v>
      </c>
      <c r="K3097">
        <v>55</v>
      </c>
      <c r="L3097">
        <v>3</v>
      </c>
      <c r="M3097">
        <v>-30</v>
      </c>
      <c r="N3097">
        <v>6.44</v>
      </c>
      <c r="X3097" t="s">
        <v>172</v>
      </c>
      <c r="Y3097">
        <v>3096</v>
      </c>
      <c r="Z3097" s="1">
        <v>0.3300196759259259</v>
      </c>
      <c r="AA3097" t="s">
        <v>9032</v>
      </c>
      <c r="AB3097">
        <v>-4.7E-2</v>
      </c>
      <c r="AC3097">
        <v>4.2999999999999997E-2</v>
      </c>
      <c r="AD3097">
        <v>6.44</v>
      </c>
      <c r="AE3097" t="s">
        <v>172</v>
      </c>
    </row>
    <row r="3098" spans="1:31" x14ac:dyDescent="0.2">
      <c r="A3098">
        <v>3097</v>
      </c>
      <c r="C3098">
        <v>65066</v>
      </c>
      <c r="D3098">
        <v>116162</v>
      </c>
      <c r="F3098">
        <v>7</v>
      </c>
      <c r="G3098">
        <v>57</v>
      </c>
      <c r="H3098">
        <v>15.9</v>
      </c>
      <c r="I3098" t="s">
        <v>24</v>
      </c>
      <c r="J3098">
        <v>8</v>
      </c>
      <c r="K3098">
        <v>38</v>
      </c>
      <c r="L3098">
        <v>29</v>
      </c>
      <c r="M3098">
        <v>8</v>
      </c>
      <c r="N3098">
        <v>6.05</v>
      </c>
      <c r="P3098">
        <v>1</v>
      </c>
      <c r="R3098">
        <v>0.86</v>
      </c>
      <c r="X3098" t="s">
        <v>54</v>
      </c>
      <c r="Y3098">
        <v>3097</v>
      </c>
      <c r="Z3098" s="1">
        <v>0.33143402777777781</v>
      </c>
      <c r="AA3098" t="s">
        <v>9033</v>
      </c>
      <c r="AB3098">
        <v>6.0000000000000001E-3</v>
      </c>
      <c r="AC3098">
        <v>-1.7000000000000001E-2</v>
      </c>
      <c r="AD3098">
        <v>6.05</v>
      </c>
      <c r="AE3098" t="s">
        <v>54</v>
      </c>
    </row>
    <row r="3099" spans="1:31" x14ac:dyDescent="0.2">
      <c r="A3099">
        <v>3098</v>
      </c>
      <c r="C3099">
        <v>65123</v>
      </c>
      <c r="D3099">
        <v>116165</v>
      </c>
      <c r="F3099">
        <v>7</v>
      </c>
      <c r="G3099">
        <v>57</v>
      </c>
      <c r="H3099">
        <v>16.2</v>
      </c>
      <c r="I3099" t="s">
        <v>24</v>
      </c>
      <c r="J3099">
        <v>1</v>
      </c>
      <c r="K3099">
        <v>7</v>
      </c>
      <c r="L3099">
        <v>37</v>
      </c>
      <c r="M3099">
        <v>1</v>
      </c>
      <c r="N3099">
        <v>6.35</v>
      </c>
      <c r="P3099">
        <v>0.5</v>
      </c>
      <c r="R3099">
        <v>0</v>
      </c>
      <c r="X3099" t="s">
        <v>75</v>
      </c>
      <c r="Y3099">
        <v>3098</v>
      </c>
      <c r="Z3099" s="1">
        <v>0.3314375</v>
      </c>
      <c r="AA3099" t="s">
        <v>9034</v>
      </c>
      <c r="AB3099">
        <v>-0.17199999999999999</v>
      </c>
      <c r="AC3099">
        <v>-2E-3</v>
      </c>
      <c r="AD3099">
        <v>6.35</v>
      </c>
      <c r="AE3099" t="s">
        <v>75</v>
      </c>
    </row>
    <row r="3100" spans="1:31" x14ac:dyDescent="0.2">
      <c r="A3100">
        <v>3099</v>
      </c>
      <c r="C3100">
        <v>65183</v>
      </c>
      <c r="D3100">
        <v>198609</v>
      </c>
      <c r="E3100" t="s">
        <v>1791</v>
      </c>
      <c r="F3100">
        <v>7</v>
      </c>
      <c r="G3100">
        <v>56</v>
      </c>
      <c r="H3100">
        <v>22.8</v>
      </c>
      <c r="I3100" t="s">
        <v>26</v>
      </c>
      <c r="J3100">
        <v>30</v>
      </c>
      <c r="K3100">
        <v>17</v>
      </c>
      <c r="L3100">
        <v>7</v>
      </c>
      <c r="M3100">
        <v>-30</v>
      </c>
      <c r="N3100">
        <v>6.33</v>
      </c>
      <c r="P3100">
        <v>1.66</v>
      </c>
      <c r="R3100">
        <v>1.5</v>
      </c>
      <c r="X3100" t="s">
        <v>2593</v>
      </c>
      <c r="Y3100">
        <v>3099</v>
      </c>
      <c r="Z3100" s="1">
        <v>0.33081944444444444</v>
      </c>
      <c r="AA3100" t="s">
        <v>9035</v>
      </c>
      <c r="AB3100">
        <v>4.0000000000000001E-3</v>
      </c>
      <c r="AC3100">
        <v>-3.2000000000000001E-2</v>
      </c>
      <c r="AD3100">
        <v>6.33</v>
      </c>
      <c r="AE3100" t="s">
        <v>2593</v>
      </c>
    </row>
    <row r="3101" spans="1:31" x14ac:dyDescent="0.2">
      <c r="A3101">
        <v>3100</v>
      </c>
      <c r="C3101">
        <v>65189</v>
      </c>
      <c r="D3101">
        <v>235612</v>
      </c>
      <c r="F3101">
        <v>7</v>
      </c>
      <c r="G3101">
        <v>55</v>
      </c>
      <c r="H3101">
        <v>0.5</v>
      </c>
      <c r="I3101" t="s">
        <v>26</v>
      </c>
      <c r="J3101">
        <v>52</v>
      </c>
      <c r="K3101">
        <v>34</v>
      </c>
      <c r="L3101">
        <v>59</v>
      </c>
      <c r="M3101">
        <v>-52</v>
      </c>
      <c r="N3101">
        <v>6.38</v>
      </c>
      <c r="P3101">
        <v>-0.01</v>
      </c>
      <c r="R3101">
        <v>-0.2</v>
      </c>
      <c r="X3101" t="s">
        <v>111</v>
      </c>
      <c r="Y3101">
        <v>3100</v>
      </c>
      <c r="Z3101" s="1">
        <v>0.32986689814814812</v>
      </c>
      <c r="AA3101" t="s">
        <v>9036</v>
      </c>
      <c r="AB3101">
        <v>-8.0000000000000002E-3</v>
      </c>
      <c r="AC3101">
        <v>1.7000000000000001E-2</v>
      </c>
      <c r="AD3101">
        <v>6.38</v>
      </c>
      <c r="AE3101" t="s">
        <v>111</v>
      </c>
    </row>
    <row r="3102" spans="1:31" x14ac:dyDescent="0.2">
      <c r="A3102">
        <v>3101</v>
      </c>
      <c r="C3102">
        <v>65211</v>
      </c>
      <c r="D3102">
        <v>219157</v>
      </c>
      <c r="F3102">
        <v>7</v>
      </c>
      <c r="G3102">
        <v>55</v>
      </c>
      <c r="H3102">
        <v>46.5</v>
      </c>
      <c r="I3102" t="s">
        <v>26</v>
      </c>
      <c r="J3102">
        <v>43</v>
      </c>
      <c r="K3102">
        <v>50</v>
      </c>
      <c r="L3102">
        <v>42</v>
      </c>
      <c r="M3102">
        <v>-43</v>
      </c>
      <c r="N3102">
        <v>6.02</v>
      </c>
      <c r="P3102">
        <v>-0.11</v>
      </c>
      <c r="R3102">
        <v>-0.49</v>
      </c>
      <c r="X3102" t="s">
        <v>177</v>
      </c>
      <c r="Y3102">
        <v>3101</v>
      </c>
      <c r="Z3102" s="1">
        <v>0.33039930555555558</v>
      </c>
      <c r="AA3102" t="s">
        <v>9037</v>
      </c>
      <c r="AB3102">
        <v>-1.2E-2</v>
      </c>
      <c r="AC3102">
        <v>2E-3</v>
      </c>
      <c r="AD3102">
        <v>6.02</v>
      </c>
      <c r="AE3102" t="s">
        <v>177</v>
      </c>
    </row>
    <row r="3103" spans="1:31" x14ac:dyDescent="0.2">
      <c r="A3103">
        <v>3102</v>
      </c>
      <c r="B3103" t="s">
        <v>1792</v>
      </c>
      <c r="C3103">
        <v>65228</v>
      </c>
      <c r="D3103">
        <v>174852</v>
      </c>
      <c r="F3103">
        <v>7</v>
      </c>
      <c r="G3103">
        <v>56</v>
      </c>
      <c r="H3103">
        <v>51.5</v>
      </c>
      <c r="I3103" t="s">
        <v>26</v>
      </c>
      <c r="J3103">
        <v>22</v>
      </c>
      <c r="K3103">
        <v>52</v>
      </c>
      <c r="L3103">
        <v>48</v>
      </c>
      <c r="M3103">
        <v>-22</v>
      </c>
      <c r="N3103">
        <v>4.2</v>
      </c>
      <c r="P3103">
        <v>0.72</v>
      </c>
      <c r="R3103">
        <v>0.42</v>
      </c>
      <c r="T3103">
        <v>0.37</v>
      </c>
      <c r="X3103" t="s">
        <v>1793</v>
      </c>
      <c r="Y3103">
        <v>3102</v>
      </c>
      <c r="Z3103" s="1">
        <v>0.33115162037037038</v>
      </c>
      <c r="AA3103" t="s">
        <v>9038</v>
      </c>
      <c r="AB3103">
        <v>-2.5999999999999999E-2</v>
      </c>
      <c r="AC3103">
        <v>8.9999999999999993E-3</v>
      </c>
      <c r="AD3103">
        <v>4.2</v>
      </c>
      <c r="AE3103" t="s">
        <v>1793</v>
      </c>
    </row>
    <row r="3104" spans="1:31" x14ac:dyDescent="0.2">
      <c r="A3104">
        <v>3103</v>
      </c>
      <c r="C3104">
        <v>65241</v>
      </c>
      <c r="D3104">
        <v>116179</v>
      </c>
      <c r="E3104">
        <v>3829</v>
      </c>
      <c r="F3104">
        <v>7</v>
      </c>
      <c r="G3104">
        <v>58</v>
      </c>
      <c r="H3104">
        <v>5.8</v>
      </c>
      <c r="I3104" t="s">
        <v>24</v>
      </c>
      <c r="J3104">
        <v>7</v>
      </c>
      <c r="K3104">
        <v>12</v>
      </c>
      <c r="L3104">
        <v>49</v>
      </c>
      <c r="M3104">
        <v>7</v>
      </c>
      <c r="N3104">
        <v>6.41</v>
      </c>
      <c r="P3104">
        <v>-0.04</v>
      </c>
      <c r="R3104">
        <v>-7.0000000000000007E-2</v>
      </c>
      <c r="X3104" t="s">
        <v>134</v>
      </c>
      <c r="Y3104">
        <v>3103</v>
      </c>
      <c r="Z3104" s="1">
        <v>0.33201157407407406</v>
      </c>
      <c r="AA3104" t="s">
        <v>9039</v>
      </c>
      <c r="AB3104">
        <v>-0.02</v>
      </c>
      <c r="AC3104">
        <v>-7.0000000000000001E-3</v>
      </c>
      <c r="AD3104">
        <v>6.41</v>
      </c>
      <c r="AE3104" t="s">
        <v>134</v>
      </c>
    </row>
    <row r="3105" spans="1:32" x14ac:dyDescent="0.2">
      <c r="A3105">
        <v>3104</v>
      </c>
      <c r="C3105">
        <v>65257</v>
      </c>
      <c r="D3105">
        <v>97429</v>
      </c>
      <c r="F3105">
        <v>7</v>
      </c>
      <c r="G3105">
        <v>58</v>
      </c>
      <c r="H3105">
        <v>31.5</v>
      </c>
      <c r="I3105" t="s">
        <v>24</v>
      </c>
      <c r="J3105">
        <v>16</v>
      </c>
      <c r="K3105">
        <v>31</v>
      </c>
      <c r="L3105">
        <v>7</v>
      </c>
      <c r="M3105">
        <v>16</v>
      </c>
      <c r="N3105">
        <v>5.99</v>
      </c>
      <c r="P3105">
        <v>1.47</v>
      </c>
      <c r="X3105" t="s">
        <v>197</v>
      </c>
      <c r="Y3105">
        <v>3104</v>
      </c>
      <c r="Z3105" s="1">
        <v>0.33230902777777777</v>
      </c>
      <c r="AA3105" t="s">
        <v>9040</v>
      </c>
      <c r="AB3105">
        <v>-6.0000000000000001E-3</v>
      </c>
      <c r="AC3105">
        <v>-1E-3</v>
      </c>
      <c r="AD3105">
        <v>5.99</v>
      </c>
      <c r="AE3105" t="s">
        <v>197</v>
      </c>
    </row>
    <row r="3106" spans="1:32" x14ac:dyDescent="0.2">
      <c r="A3106">
        <v>3105</v>
      </c>
      <c r="C3106">
        <v>65273</v>
      </c>
      <c r="D3106">
        <v>235615</v>
      </c>
      <c r="F3106">
        <v>7</v>
      </c>
      <c r="G3106">
        <v>54</v>
      </c>
      <c r="H3106">
        <v>53.2</v>
      </c>
      <c r="I3106" t="s">
        <v>26</v>
      </c>
      <c r="J3106">
        <v>57</v>
      </c>
      <c r="K3106">
        <v>18</v>
      </c>
      <c r="L3106">
        <v>11</v>
      </c>
      <c r="M3106">
        <v>-57</v>
      </c>
      <c r="N3106">
        <v>5.63</v>
      </c>
      <c r="P3106">
        <v>1.3</v>
      </c>
      <c r="R3106">
        <v>1.44</v>
      </c>
      <c r="T3106">
        <v>0.48</v>
      </c>
      <c r="U3106" t="s">
        <v>93</v>
      </c>
      <c r="X3106" t="s">
        <v>2314</v>
      </c>
      <c r="Y3106">
        <v>3105</v>
      </c>
      <c r="Z3106" s="1">
        <v>0.32978240740740744</v>
      </c>
      <c r="AA3106" t="s">
        <v>9041</v>
      </c>
      <c r="AB3106">
        <v>-7.6999999999999999E-2</v>
      </c>
      <c r="AC3106">
        <v>2.3E-2</v>
      </c>
      <c r="AD3106">
        <v>5.63</v>
      </c>
      <c r="AE3106" t="s">
        <v>6913</v>
      </c>
      <c r="AF3106" t="s">
        <v>36</v>
      </c>
    </row>
    <row r="3107" spans="1:32" x14ac:dyDescent="0.2">
      <c r="A3107">
        <v>3106</v>
      </c>
      <c r="C3107">
        <v>65301</v>
      </c>
      <c r="D3107">
        <v>26618</v>
      </c>
      <c r="F3107">
        <v>8</v>
      </c>
      <c r="G3107">
        <v>1</v>
      </c>
      <c r="H3107">
        <v>20.7</v>
      </c>
      <c r="I3107" t="s">
        <v>24</v>
      </c>
      <c r="J3107">
        <v>59</v>
      </c>
      <c r="K3107">
        <v>2</v>
      </c>
      <c r="L3107">
        <v>51</v>
      </c>
      <c r="M3107">
        <v>59</v>
      </c>
      <c r="N3107">
        <v>5.77</v>
      </c>
      <c r="P3107">
        <v>0.39</v>
      </c>
      <c r="R3107">
        <v>-0.04</v>
      </c>
      <c r="V3107" t="s">
        <v>216</v>
      </c>
      <c r="W3107" t="s">
        <v>81</v>
      </c>
      <c r="X3107" t="s">
        <v>2897</v>
      </c>
      <c r="Y3107">
        <v>3106</v>
      </c>
      <c r="Z3107" s="1">
        <v>0.33426736111111111</v>
      </c>
      <c r="AA3107" t="s">
        <v>9042</v>
      </c>
      <c r="AB3107">
        <v>1.7000000000000001E-2</v>
      </c>
      <c r="AC3107">
        <v>3.2000000000000001E-2</v>
      </c>
      <c r="AD3107">
        <v>5.77</v>
      </c>
      <c r="AE3107" t="s">
        <v>9043</v>
      </c>
    </row>
    <row r="3108" spans="1:32" x14ac:dyDescent="0.2">
      <c r="A3108">
        <v>3107</v>
      </c>
      <c r="C3108">
        <v>65315</v>
      </c>
      <c r="D3108">
        <v>219169</v>
      </c>
      <c r="F3108">
        <v>7</v>
      </c>
      <c r="G3108">
        <v>56</v>
      </c>
      <c r="H3108">
        <v>24.3</v>
      </c>
      <c r="I3108" t="s">
        <v>26</v>
      </c>
      <c r="J3108">
        <v>40</v>
      </c>
      <c r="K3108">
        <v>44</v>
      </c>
      <c r="L3108">
        <v>11</v>
      </c>
      <c r="M3108">
        <v>-40</v>
      </c>
      <c r="N3108">
        <v>6.78</v>
      </c>
      <c r="P3108">
        <v>-0.18</v>
      </c>
      <c r="R3108">
        <v>-0.74</v>
      </c>
      <c r="X3108" t="s">
        <v>82</v>
      </c>
      <c r="Y3108">
        <v>3107</v>
      </c>
      <c r="Z3108" s="1">
        <v>0.33083680555555556</v>
      </c>
      <c r="AA3108" t="s">
        <v>9044</v>
      </c>
      <c r="AB3108">
        <v>0.02</v>
      </c>
      <c r="AC3108">
        <v>-2E-3</v>
      </c>
      <c r="AD3108">
        <v>6.78</v>
      </c>
      <c r="AE3108" t="s">
        <v>82</v>
      </c>
    </row>
    <row r="3109" spans="1:32" x14ac:dyDescent="0.2">
      <c r="A3109">
        <v>3108</v>
      </c>
      <c r="C3109">
        <v>65299</v>
      </c>
      <c r="D3109">
        <v>1300</v>
      </c>
      <c r="F3109">
        <v>8</v>
      </c>
      <c r="G3109">
        <v>16</v>
      </c>
      <c r="H3109">
        <v>53.8</v>
      </c>
      <c r="I3109" t="s">
        <v>24</v>
      </c>
      <c r="J3109">
        <v>84</v>
      </c>
      <c r="K3109">
        <v>3</v>
      </c>
      <c r="L3109">
        <v>28</v>
      </c>
      <c r="M3109">
        <v>84</v>
      </c>
      <c r="N3109">
        <v>6.49</v>
      </c>
      <c r="P3109">
        <v>0.03</v>
      </c>
      <c r="R3109">
        <v>0.03</v>
      </c>
      <c r="X3109" t="s">
        <v>391</v>
      </c>
      <c r="Y3109">
        <v>3108</v>
      </c>
      <c r="Z3109" s="1">
        <v>0.34506712962962965</v>
      </c>
      <c r="AA3109" t="s">
        <v>9045</v>
      </c>
      <c r="AB3109">
        <v>-1.2999999999999999E-2</v>
      </c>
      <c r="AC3109">
        <v>-1.7999999999999999E-2</v>
      </c>
      <c r="AD3109">
        <v>6.49</v>
      </c>
      <c r="AE3109" t="s">
        <v>391</v>
      </c>
    </row>
    <row r="3110" spans="1:32" x14ac:dyDescent="0.2">
      <c r="A3110">
        <v>3109</v>
      </c>
      <c r="B3110" t="s">
        <v>1794</v>
      </c>
      <c r="C3110">
        <v>65339</v>
      </c>
      <c r="D3110">
        <v>14402</v>
      </c>
      <c r="E3110" t="s">
        <v>1795</v>
      </c>
      <c r="F3110">
        <v>8</v>
      </c>
      <c r="G3110">
        <v>1</v>
      </c>
      <c r="H3110">
        <v>42.4</v>
      </c>
      <c r="I3110" t="s">
        <v>24</v>
      </c>
      <c r="J3110">
        <v>60</v>
      </c>
      <c r="K3110">
        <v>19</v>
      </c>
      <c r="L3110">
        <v>28</v>
      </c>
      <c r="M3110">
        <v>60</v>
      </c>
      <c r="N3110">
        <v>6.01</v>
      </c>
      <c r="P3110">
        <v>0.14000000000000001</v>
      </c>
      <c r="R3110">
        <v>0.06</v>
      </c>
      <c r="X3110" t="s">
        <v>1472</v>
      </c>
      <c r="Y3110">
        <v>3109</v>
      </c>
      <c r="Z3110" s="1">
        <v>0.33451851851851849</v>
      </c>
      <c r="AA3110" t="s">
        <v>9046</v>
      </c>
      <c r="AB3110">
        <v>-3.6999999999999998E-2</v>
      </c>
      <c r="AC3110">
        <v>-0.02</v>
      </c>
      <c r="AD3110">
        <v>6.01</v>
      </c>
      <c r="AE3110" t="s">
        <v>8440</v>
      </c>
      <c r="AF3110" t="s">
        <v>36</v>
      </c>
    </row>
    <row r="3111" spans="1:32" x14ac:dyDescent="0.2">
      <c r="A3111">
        <v>3110</v>
      </c>
      <c r="B3111" t="s">
        <v>1796</v>
      </c>
      <c r="C3111">
        <v>65345</v>
      </c>
      <c r="D3111">
        <v>116182</v>
      </c>
      <c r="F3111">
        <v>7</v>
      </c>
      <c r="G3111">
        <v>58</v>
      </c>
      <c r="H3111">
        <v>20.6</v>
      </c>
      <c r="I3111" t="s">
        <v>24</v>
      </c>
      <c r="J3111">
        <v>2</v>
      </c>
      <c r="K3111">
        <v>13</v>
      </c>
      <c r="L3111">
        <v>29</v>
      </c>
      <c r="M3111">
        <v>2</v>
      </c>
      <c r="N3111">
        <v>5.29</v>
      </c>
      <c r="P3111">
        <v>0.92</v>
      </c>
      <c r="R3111">
        <v>0.71</v>
      </c>
      <c r="X3111" t="s">
        <v>54</v>
      </c>
      <c r="Y3111">
        <v>3110</v>
      </c>
      <c r="Z3111" s="1">
        <v>0.33218287037037036</v>
      </c>
      <c r="AA3111" t="s">
        <v>9047</v>
      </c>
      <c r="AB3111">
        <v>-0.158</v>
      </c>
      <c r="AC3111">
        <v>9.9000000000000005E-2</v>
      </c>
      <c r="AD3111">
        <v>5.29</v>
      </c>
      <c r="AE3111" t="s">
        <v>54</v>
      </c>
    </row>
    <row r="3112" spans="1:32" x14ac:dyDescent="0.2">
      <c r="A3112">
        <v>3111</v>
      </c>
      <c r="C3112">
        <v>65442</v>
      </c>
      <c r="D3112">
        <v>219186</v>
      </c>
      <c r="F3112">
        <v>7</v>
      </c>
      <c r="G3112">
        <v>56</v>
      </c>
      <c r="H3112">
        <v>57.9</v>
      </c>
      <c r="I3112" t="s">
        <v>26</v>
      </c>
      <c r="J3112">
        <v>42</v>
      </c>
      <c r="K3112">
        <v>24</v>
      </c>
      <c r="L3112">
        <v>22</v>
      </c>
      <c r="M3112">
        <v>-42</v>
      </c>
      <c r="N3112">
        <v>6.09</v>
      </c>
      <c r="P3112">
        <v>1.36</v>
      </c>
      <c r="R3112">
        <v>1.61</v>
      </c>
      <c r="X3112" t="s">
        <v>105</v>
      </c>
      <c r="Y3112">
        <v>3111</v>
      </c>
      <c r="Z3112" s="1">
        <v>0.33122569444444444</v>
      </c>
      <c r="AA3112" t="s">
        <v>9048</v>
      </c>
      <c r="AB3112">
        <v>2.9000000000000001E-2</v>
      </c>
      <c r="AC3112">
        <v>2.3E-2</v>
      </c>
      <c r="AD3112">
        <v>6.09</v>
      </c>
      <c r="AE3112" t="s">
        <v>105</v>
      </c>
    </row>
    <row r="3113" spans="1:32" x14ac:dyDescent="0.2">
      <c r="A3113">
        <v>3112</v>
      </c>
      <c r="C3113">
        <v>65448</v>
      </c>
      <c r="D3113">
        <v>14407</v>
      </c>
      <c r="F3113">
        <v>8</v>
      </c>
      <c r="G3113">
        <v>2</v>
      </c>
      <c r="H3113">
        <v>30.8</v>
      </c>
      <c r="I3113" t="s">
        <v>24</v>
      </c>
      <c r="J3113">
        <v>63</v>
      </c>
      <c r="K3113">
        <v>5</v>
      </c>
      <c r="L3113">
        <v>25</v>
      </c>
      <c r="M3113">
        <v>63</v>
      </c>
      <c r="N3113">
        <v>6.4</v>
      </c>
      <c r="P3113">
        <v>0.59</v>
      </c>
      <c r="R3113">
        <v>0.35</v>
      </c>
      <c r="X3113" t="s">
        <v>1797</v>
      </c>
      <c r="Y3113">
        <v>3112</v>
      </c>
      <c r="Z3113" s="1">
        <v>0.33507870370370374</v>
      </c>
      <c r="AA3113" t="s">
        <v>9049</v>
      </c>
      <c r="AB3113">
        <v>-1.2E-2</v>
      </c>
      <c r="AC3113">
        <v>-1.7000000000000001E-2</v>
      </c>
      <c r="AD3113">
        <v>6.4</v>
      </c>
      <c r="AE3113" t="s">
        <v>1797</v>
      </c>
    </row>
    <row r="3114" spans="1:32" x14ac:dyDescent="0.2">
      <c r="A3114">
        <v>3113</v>
      </c>
      <c r="C3114">
        <v>65456</v>
      </c>
      <c r="D3114">
        <v>198636</v>
      </c>
      <c r="E3114">
        <v>3830</v>
      </c>
      <c r="F3114">
        <v>7</v>
      </c>
      <c r="G3114">
        <v>57</v>
      </c>
      <c r="H3114">
        <v>40.1</v>
      </c>
      <c r="I3114" t="s">
        <v>26</v>
      </c>
      <c r="J3114">
        <v>30</v>
      </c>
      <c r="K3114">
        <v>20</v>
      </c>
      <c r="L3114">
        <v>5</v>
      </c>
      <c r="M3114">
        <v>-30</v>
      </c>
      <c r="N3114">
        <v>4.79</v>
      </c>
      <c r="P3114">
        <v>0.15</v>
      </c>
      <c r="R3114">
        <v>0.18</v>
      </c>
      <c r="T3114">
        <v>0.15</v>
      </c>
      <c r="X3114" t="s">
        <v>114</v>
      </c>
      <c r="Y3114">
        <v>3113</v>
      </c>
      <c r="Z3114" s="1">
        <v>0.33171412037037035</v>
      </c>
      <c r="AA3114" t="s">
        <v>9050</v>
      </c>
      <c r="AB3114">
        <v>-6.0000000000000001E-3</v>
      </c>
      <c r="AC3114">
        <v>7.0000000000000001E-3</v>
      </c>
      <c r="AD3114">
        <v>4.79</v>
      </c>
      <c r="AE3114" t="s">
        <v>114</v>
      </c>
    </row>
    <row r="3115" spans="1:32" x14ac:dyDescent="0.2">
      <c r="A3115">
        <v>3114</v>
      </c>
      <c r="C3115">
        <v>65460</v>
      </c>
      <c r="D3115">
        <v>219189</v>
      </c>
      <c r="F3115">
        <v>7</v>
      </c>
      <c r="G3115">
        <v>56</v>
      </c>
      <c r="H3115">
        <v>57.9</v>
      </c>
      <c r="I3115" t="s">
        <v>26</v>
      </c>
      <c r="J3115">
        <v>43</v>
      </c>
      <c r="K3115">
        <v>30</v>
      </c>
      <c r="L3115">
        <v>1</v>
      </c>
      <c r="M3115">
        <v>-43</v>
      </c>
      <c r="N3115">
        <v>5.35</v>
      </c>
      <c r="P3115">
        <v>-0.18</v>
      </c>
      <c r="R3115">
        <v>-0.74</v>
      </c>
      <c r="X3115" t="s">
        <v>3156</v>
      </c>
      <c r="Y3115">
        <v>3114</v>
      </c>
      <c r="Z3115" s="1">
        <v>0.33122569444444444</v>
      </c>
      <c r="AA3115" t="s">
        <v>9051</v>
      </c>
      <c r="AB3115">
        <v>1E-3</v>
      </c>
      <c r="AC3115">
        <v>1.2999999999999999E-2</v>
      </c>
      <c r="AD3115">
        <v>5.35</v>
      </c>
      <c r="AE3115" t="s">
        <v>3156</v>
      </c>
    </row>
    <row r="3116" spans="1:32" x14ac:dyDescent="0.2">
      <c r="A3116">
        <v>3115</v>
      </c>
      <c r="C3116">
        <v>65522</v>
      </c>
      <c r="D3116">
        <v>97445</v>
      </c>
      <c r="F3116">
        <v>7</v>
      </c>
      <c r="G3116">
        <v>59</v>
      </c>
      <c r="H3116">
        <v>35.1</v>
      </c>
      <c r="I3116" t="s">
        <v>24</v>
      </c>
      <c r="J3116">
        <v>13</v>
      </c>
      <c r="K3116">
        <v>14</v>
      </c>
      <c r="L3116">
        <v>32</v>
      </c>
      <c r="M3116">
        <v>13</v>
      </c>
      <c r="N3116">
        <v>6.02</v>
      </c>
      <c r="P3116">
        <v>1.32</v>
      </c>
      <c r="X3116" t="s">
        <v>365</v>
      </c>
      <c r="Y3116">
        <v>3115</v>
      </c>
      <c r="Z3116" s="1">
        <v>0.33304513888888887</v>
      </c>
      <c r="AA3116" t="s">
        <v>9052</v>
      </c>
      <c r="AB3116">
        <v>-1.9E-2</v>
      </c>
      <c r="AC3116">
        <v>-1.0999999999999999E-2</v>
      </c>
      <c r="AD3116">
        <v>6.02</v>
      </c>
      <c r="AE3116" t="s">
        <v>365</v>
      </c>
    </row>
    <row r="3117" spans="1:32" x14ac:dyDescent="0.2">
      <c r="A3117">
        <v>3116</v>
      </c>
      <c r="C3117">
        <v>65551</v>
      </c>
      <c r="D3117">
        <v>219197</v>
      </c>
      <c r="E3117" t="s">
        <v>500</v>
      </c>
      <c r="F3117">
        <v>7</v>
      </c>
      <c r="G3117">
        <v>57</v>
      </c>
      <c r="H3117">
        <v>18.399999999999999</v>
      </c>
      <c r="I3117" t="s">
        <v>26</v>
      </c>
      <c r="J3117">
        <v>44</v>
      </c>
      <c r="K3117">
        <v>6</v>
      </c>
      <c r="L3117">
        <v>35</v>
      </c>
      <c r="M3117">
        <v>-44</v>
      </c>
      <c r="N3117">
        <v>5.09</v>
      </c>
      <c r="P3117">
        <v>-0.17</v>
      </c>
      <c r="X3117" t="s">
        <v>214</v>
      </c>
      <c r="Y3117">
        <v>3116</v>
      </c>
      <c r="Z3117" s="1">
        <v>0.33146296296296296</v>
      </c>
      <c r="AA3117" t="s">
        <v>9053</v>
      </c>
      <c r="AB3117">
        <v>-8.0000000000000002E-3</v>
      </c>
      <c r="AC3117">
        <v>8.9999999999999993E-3</v>
      </c>
      <c r="AD3117">
        <v>5.09</v>
      </c>
      <c r="AE3117" t="s">
        <v>5651</v>
      </c>
    </row>
    <row r="3118" spans="1:32" x14ac:dyDescent="0.2">
      <c r="A3118">
        <v>3117</v>
      </c>
      <c r="B3118" t="s">
        <v>1798</v>
      </c>
      <c r="C3118">
        <v>65575</v>
      </c>
      <c r="D3118">
        <v>235635</v>
      </c>
      <c r="E3118" t="s">
        <v>1798</v>
      </c>
      <c r="F3118">
        <v>7</v>
      </c>
      <c r="G3118">
        <v>56</v>
      </c>
      <c r="H3118">
        <v>46.7</v>
      </c>
      <c r="I3118" t="s">
        <v>26</v>
      </c>
      <c r="J3118">
        <v>52</v>
      </c>
      <c r="K3118">
        <v>58</v>
      </c>
      <c r="L3118">
        <v>56</v>
      </c>
      <c r="M3118">
        <v>-52</v>
      </c>
      <c r="N3118">
        <v>3.47</v>
      </c>
      <c r="P3118">
        <v>-0.18</v>
      </c>
      <c r="R3118">
        <v>-0.67</v>
      </c>
      <c r="T3118">
        <v>-0.18</v>
      </c>
      <c r="X3118" t="s">
        <v>1922</v>
      </c>
      <c r="Y3118">
        <v>3117</v>
      </c>
      <c r="Z3118" s="1">
        <v>0.33109606481481485</v>
      </c>
      <c r="AA3118" t="s">
        <v>9054</v>
      </c>
      <c r="AB3118">
        <v>-2.9000000000000001E-2</v>
      </c>
      <c r="AC3118">
        <v>2.1000000000000001E-2</v>
      </c>
      <c r="AD3118">
        <v>3.47</v>
      </c>
      <c r="AE3118" t="s">
        <v>1922</v>
      </c>
    </row>
    <row r="3119" spans="1:32" x14ac:dyDescent="0.2">
      <c r="A3119">
        <v>3118</v>
      </c>
      <c r="C3119">
        <v>65598</v>
      </c>
      <c r="D3119">
        <v>219200</v>
      </c>
      <c r="F3119">
        <v>7</v>
      </c>
      <c r="G3119">
        <v>57</v>
      </c>
      <c r="H3119">
        <v>20</v>
      </c>
      <c r="I3119" t="s">
        <v>26</v>
      </c>
      <c r="J3119">
        <v>47</v>
      </c>
      <c r="K3119">
        <v>53</v>
      </c>
      <c r="L3119">
        <v>25</v>
      </c>
      <c r="M3119">
        <v>-47</v>
      </c>
      <c r="N3119">
        <v>6.22</v>
      </c>
      <c r="P3119">
        <v>-0.1</v>
      </c>
      <c r="R3119">
        <v>-0.5</v>
      </c>
      <c r="X3119" t="s">
        <v>211</v>
      </c>
      <c r="Y3119">
        <v>3118</v>
      </c>
      <c r="Z3119" s="1">
        <v>0.33148148148148149</v>
      </c>
      <c r="AA3119" t="s">
        <v>9055</v>
      </c>
      <c r="AB3119">
        <v>-0.02</v>
      </c>
      <c r="AC3119">
        <v>1.4E-2</v>
      </c>
      <c r="AD3119">
        <v>6.22</v>
      </c>
      <c r="AE3119" t="s">
        <v>211</v>
      </c>
    </row>
    <row r="3120" spans="1:32" x14ac:dyDescent="0.2">
      <c r="A3120">
        <v>3119</v>
      </c>
      <c r="C3120">
        <v>65626</v>
      </c>
      <c r="D3120">
        <v>26634</v>
      </c>
      <c r="E3120" t="s">
        <v>1799</v>
      </c>
      <c r="F3120">
        <v>8</v>
      </c>
      <c r="G3120">
        <v>2</v>
      </c>
      <c r="H3120">
        <v>35.799999999999997</v>
      </c>
      <c r="I3120" t="s">
        <v>24</v>
      </c>
      <c r="J3120">
        <v>57</v>
      </c>
      <c r="K3120">
        <v>16</v>
      </c>
      <c r="L3120">
        <v>25</v>
      </c>
      <c r="M3120">
        <v>57</v>
      </c>
      <c r="N3120">
        <v>6.49</v>
      </c>
      <c r="P3120">
        <v>0.62</v>
      </c>
      <c r="R3120">
        <v>0.16</v>
      </c>
      <c r="X3120" t="s">
        <v>199</v>
      </c>
      <c r="Y3120">
        <v>3119</v>
      </c>
      <c r="Z3120" s="1">
        <v>0.3351365740740741</v>
      </c>
      <c r="AA3120" t="s">
        <v>9056</v>
      </c>
      <c r="AB3120">
        <v>-2.7E-2</v>
      </c>
      <c r="AC3120">
        <v>-6.3E-2</v>
      </c>
      <c r="AD3120">
        <v>6.49</v>
      </c>
      <c r="AE3120" t="s">
        <v>199</v>
      </c>
    </row>
    <row r="3121" spans="1:32" x14ac:dyDescent="0.2">
      <c r="A3121">
        <v>3120</v>
      </c>
      <c r="C3121">
        <v>65662</v>
      </c>
      <c r="D3121">
        <v>250019</v>
      </c>
      <c r="F3121">
        <v>7</v>
      </c>
      <c r="G3121">
        <v>56</v>
      </c>
      <c r="H3121">
        <v>18.600000000000001</v>
      </c>
      <c r="I3121" t="s">
        <v>26</v>
      </c>
      <c r="J3121">
        <v>60</v>
      </c>
      <c r="K3121">
        <v>31</v>
      </c>
      <c r="L3121">
        <v>35</v>
      </c>
      <c r="M3121">
        <v>-60</v>
      </c>
      <c r="N3121">
        <v>5.74</v>
      </c>
      <c r="P3121">
        <v>1.55</v>
      </c>
      <c r="R3121">
        <v>1.8</v>
      </c>
      <c r="T3121">
        <v>0.82</v>
      </c>
      <c r="X3121" t="s">
        <v>105</v>
      </c>
      <c r="Y3121">
        <v>3120</v>
      </c>
      <c r="Z3121" s="1">
        <v>0.33077083333333335</v>
      </c>
      <c r="AA3121" t="s">
        <v>9057</v>
      </c>
      <c r="AB3121">
        <v>-1.0999999999999999E-2</v>
      </c>
      <c r="AC3121">
        <v>1.4E-2</v>
      </c>
      <c r="AD3121">
        <v>5.74</v>
      </c>
      <c r="AE3121" t="s">
        <v>105</v>
      </c>
    </row>
    <row r="3122" spans="1:32" x14ac:dyDescent="0.2">
      <c r="A3122">
        <v>3121</v>
      </c>
      <c r="C3122">
        <v>65685</v>
      </c>
      <c r="D3122">
        <v>219218</v>
      </c>
      <c r="F3122">
        <v>7</v>
      </c>
      <c r="G3122">
        <v>57</v>
      </c>
      <c r="H3122">
        <v>51.8</v>
      </c>
      <c r="I3122" t="s">
        <v>26</v>
      </c>
      <c r="J3122">
        <v>45</v>
      </c>
      <c r="K3122">
        <v>34</v>
      </c>
      <c r="L3122">
        <v>40</v>
      </c>
      <c r="M3122">
        <v>-45</v>
      </c>
      <c r="N3122">
        <v>5.17</v>
      </c>
      <c r="P3122">
        <v>1.27</v>
      </c>
      <c r="R3122">
        <v>1.36</v>
      </c>
      <c r="X3122" t="s">
        <v>125</v>
      </c>
      <c r="Y3122">
        <v>3121</v>
      </c>
      <c r="Z3122" s="1">
        <v>0.33184953703703707</v>
      </c>
      <c r="AA3122" t="s">
        <v>9058</v>
      </c>
      <c r="AB3122">
        <v>-6.0000000000000001E-3</v>
      </c>
      <c r="AC3122">
        <v>0.02</v>
      </c>
      <c r="AD3122">
        <v>5.17</v>
      </c>
      <c r="AE3122" t="s">
        <v>125</v>
      </c>
    </row>
    <row r="3123" spans="1:32" x14ac:dyDescent="0.2">
      <c r="A3123">
        <v>3122</v>
      </c>
      <c r="B3123" t="s">
        <v>1800</v>
      </c>
      <c r="C3123">
        <v>65695</v>
      </c>
      <c r="D3123">
        <v>135345</v>
      </c>
      <c r="F3123">
        <v>7</v>
      </c>
      <c r="G3123">
        <v>59</v>
      </c>
      <c r="H3123">
        <v>44.1</v>
      </c>
      <c r="I3123" t="s">
        <v>26</v>
      </c>
      <c r="J3123">
        <v>3</v>
      </c>
      <c r="K3123">
        <v>40</v>
      </c>
      <c r="L3123">
        <v>47</v>
      </c>
      <c r="M3123">
        <v>-3</v>
      </c>
      <c r="N3123">
        <v>4.93</v>
      </c>
      <c r="P3123">
        <v>1.21</v>
      </c>
      <c r="R3123">
        <v>1.21</v>
      </c>
      <c r="T3123">
        <v>0.46</v>
      </c>
      <c r="U3123" t="s">
        <v>93</v>
      </c>
      <c r="X3123" t="s">
        <v>125</v>
      </c>
      <c r="Y3123">
        <v>3122</v>
      </c>
      <c r="Z3123" s="1">
        <v>0.33314930555555555</v>
      </c>
      <c r="AA3123" t="s">
        <v>9059</v>
      </c>
      <c r="AB3123">
        <v>-5.3999999999999999E-2</v>
      </c>
      <c r="AC3123">
        <v>-3.0000000000000001E-3</v>
      </c>
      <c r="AD3123">
        <v>4.93</v>
      </c>
      <c r="AE3123" t="s">
        <v>125</v>
      </c>
    </row>
    <row r="3124" spans="1:32" x14ac:dyDescent="0.2">
      <c r="A3124">
        <v>3123</v>
      </c>
      <c r="B3124" t="s">
        <v>1801</v>
      </c>
      <c r="C3124">
        <v>65699</v>
      </c>
      <c r="D3124">
        <v>174932</v>
      </c>
      <c r="F3124">
        <v>7</v>
      </c>
      <c r="G3124">
        <v>59</v>
      </c>
      <c r="H3124">
        <v>5.7</v>
      </c>
      <c r="I3124" t="s">
        <v>26</v>
      </c>
      <c r="J3124">
        <v>23</v>
      </c>
      <c r="K3124">
        <v>18</v>
      </c>
      <c r="L3124">
        <v>38</v>
      </c>
      <c r="M3124">
        <v>-23</v>
      </c>
      <c r="N3124">
        <v>5.1100000000000003</v>
      </c>
      <c r="P3124">
        <v>1.1200000000000001</v>
      </c>
      <c r="R3124">
        <v>0.92</v>
      </c>
      <c r="W3124" t="s">
        <v>1802</v>
      </c>
      <c r="X3124" t="s">
        <v>365</v>
      </c>
      <c r="Y3124">
        <v>3123</v>
      </c>
      <c r="Z3124" s="1">
        <v>0.33270486111111114</v>
      </c>
      <c r="AA3124" t="s">
        <v>9060</v>
      </c>
      <c r="AB3124">
        <v>-1.2E-2</v>
      </c>
      <c r="AC3124">
        <v>1E-3</v>
      </c>
      <c r="AD3124">
        <v>5.1100000000000003</v>
      </c>
      <c r="AE3124" t="s">
        <v>9061</v>
      </c>
    </row>
    <row r="3125" spans="1:32" x14ac:dyDescent="0.2">
      <c r="A3125">
        <v>3124</v>
      </c>
      <c r="B3125" t="s">
        <v>1803</v>
      </c>
      <c r="C3125">
        <v>65714</v>
      </c>
      <c r="D3125">
        <v>79861</v>
      </c>
      <c r="F3125">
        <v>8</v>
      </c>
      <c r="G3125">
        <v>0</v>
      </c>
      <c r="H3125">
        <v>55.9</v>
      </c>
      <c r="I3125" t="s">
        <v>24</v>
      </c>
      <c r="J3125">
        <v>25</v>
      </c>
      <c r="K3125">
        <v>23</v>
      </c>
      <c r="L3125">
        <v>34</v>
      </c>
      <c r="M3125">
        <v>25</v>
      </c>
      <c r="N3125">
        <v>5.83</v>
      </c>
      <c r="P3125">
        <v>1.02</v>
      </c>
      <c r="R3125">
        <v>0.88</v>
      </c>
      <c r="W3125" t="s">
        <v>27</v>
      </c>
      <c r="X3125" t="s">
        <v>51</v>
      </c>
      <c r="Y3125">
        <v>3124</v>
      </c>
      <c r="Z3125" s="1">
        <v>0.33398032407407402</v>
      </c>
      <c r="AA3125" t="s">
        <v>9062</v>
      </c>
      <c r="AB3125">
        <v>1.4E-2</v>
      </c>
      <c r="AC3125">
        <v>6.0000000000000001E-3</v>
      </c>
      <c r="AD3125">
        <v>5.83</v>
      </c>
      <c r="AE3125" t="s">
        <v>3242</v>
      </c>
    </row>
    <row r="3126" spans="1:32" x14ac:dyDescent="0.2">
      <c r="A3126">
        <v>3125</v>
      </c>
      <c r="C3126">
        <v>65735</v>
      </c>
      <c r="D3126">
        <v>97471</v>
      </c>
      <c r="F3126">
        <v>8</v>
      </c>
      <c r="G3126">
        <v>0</v>
      </c>
      <c r="H3126">
        <v>48</v>
      </c>
      <c r="I3126" t="s">
        <v>24</v>
      </c>
      <c r="J3126">
        <v>19</v>
      </c>
      <c r="K3126">
        <v>48</v>
      </c>
      <c r="L3126">
        <v>58</v>
      </c>
      <c r="M3126">
        <v>19</v>
      </c>
      <c r="N3126">
        <v>6.25</v>
      </c>
      <c r="P3126">
        <v>1.1100000000000001</v>
      </c>
      <c r="X3126" t="s">
        <v>45</v>
      </c>
      <c r="Y3126">
        <v>3125</v>
      </c>
      <c r="Z3126" s="1">
        <v>0.3338888888888889</v>
      </c>
      <c r="AA3126" t="s">
        <v>9063</v>
      </c>
      <c r="AB3126">
        <v>-1E-3</v>
      </c>
      <c r="AC3126">
        <v>-1.2999999999999999E-2</v>
      </c>
      <c r="AD3126">
        <v>6.25</v>
      </c>
      <c r="AE3126" t="s">
        <v>45</v>
      </c>
    </row>
    <row r="3127" spans="1:32" x14ac:dyDescent="0.2">
      <c r="A3127">
        <v>3126</v>
      </c>
      <c r="C3127">
        <v>65750</v>
      </c>
      <c r="D3127">
        <v>235638</v>
      </c>
      <c r="E3127" t="s">
        <v>1804</v>
      </c>
      <c r="F3127">
        <v>7</v>
      </c>
      <c r="G3127">
        <v>56</v>
      </c>
      <c r="H3127">
        <v>50.7</v>
      </c>
      <c r="I3127" t="s">
        <v>26</v>
      </c>
      <c r="J3127">
        <v>59</v>
      </c>
      <c r="K3127">
        <v>7</v>
      </c>
      <c r="L3127">
        <v>35</v>
      </c>
      <c r="M3127">
        <v>-59</v>
      </c>
      <c r="N3127">
        <v>6.25</v>
      </c>
      <c r="P3127">
        <v>2.08</v>
      </c>
      <c r="R3127">
        <v>2.29</v>
      </c>
      <c r="T3127">
        <v>1.04</v>
      </c>
      <c r="U3127" t="s">
        <v>93</v>
      </c>
      <c r="X3127" t="s">
        <v>53</v>
      </c>
      <c r="Y3127">
        <v>3126</v>
      </c>
      <c r="Z3127" s="1">
        <v>0.33114236111111112</v>
      </c>
      <c r="AA3127" t="s">
        <v>9064</v>
      </c>
      <c r="AB3127">
        <v>-2.4E-2</v>
      </c>
      <c r="AC3127">
        <v>-1.9E-2</v>
      </c>
      <c r="AD3127">
        <v>6.25</v>
      </c>
      <c r="AE3127" t="s">
        <v>53</v>
      </c>
    </row>
    <row r="3128" spans="1:32" x14ac:dyDescent="0.2">
      <c r="A3128">
        <v>3127</v>
      </c>
      <c r="C3128">
        <v>65757</v>
      </c>
      <c r="D3128">
        <v>79864</v>
      </c>
      <c r="F3128">
        <v>8</v>
      </c>
      <c r="G3128">
        <v>1</v>
      </c>
      <c r="H3128">
        <v>0.7</v>
      </c>
      <c r="I3128" t="s">
        <v>24</v>
      </c>
      <c r="J3128">
        <v>23</v>
      </c>
      <c r="K3128">
        <v>34</v>
      </c>
      <c r="L3128">
        <v>59</v>
      </c>
      <c r="M3128">
        <v>23</v>
      </c>
      <c r="N3128">
        <v>6.34</v>
      </c>
      <c r="O3128" t="s">
        <v>103</v>
      </c>
      <c r="X3128" t="s">
        <v>3114</v>
      </c>
      <c r="Y3128">
        <v>3127</v>
      </c>
      <c r="Z3128" s="1">
        <v>0.33403587962962966</v>
      </c>
      <c r="AA3128" t="s">
        <v>9065</v>
      </c>
      <c r="AB3128">
        <v>-2.5999999999999999E-2</v>
      </c>
      <c r="AC3128">
        <v>-2.4E-2</v>
      </c>
      <c r="AD3128">
        <v>6.34</v>
      </c>
      <c r="AE3128" t="s">
        <v>45</v>
      </c>
      <c r="AF3128" t="s">
        <v>36</v>
      </c>
    </row>
    <row r="3129" spans="1:32" x14ac:dyDescent="0.2">
      <c r="A3129">
        <v>3128</v>
      </c>
      <c r="B3129" t="s">
        <v>1805</v>
      </c>
      <c r="C3129">
        <v>65759</v>
      </c>
      <c r="D3129">
        <v>97472</v>
      </c>
      <c r="F3129">
        <v>8</v>
      </c>
      <c r="G3129">
        <v>0</v>
      </c>
      <c r="H3129">
        <v>47.3</v>
      </c>
      <c r="I3129" t="s">
        <v>24</v>
      </c>
      <c r="J3129">
        <v>17</v>
      </c>
      <c r="K3129">
        <v>18</v>
      </c>
      <c r="L3129">
        <v>31</v>
      </c>
      <c r="M3129">
        <v>17</v>
      </c>
      <c r="N3129">
        <v>5.55</v>
      </c>
      <c r="P3129">
        <v>1.32</v>
      </c>
      <c r="W3129" t="s">
        <v>27</v>
      </c>
      <c r="X3129" t="s">
        <v>133</v>
      </c>
      <c r="Y3129">
        <v>3128</v>
      </c>
      <c r="Z3129" s="1">
        <v>0.33388078703703705</v>
      </c>
      <c r="AA3129" t="s">
        <v>9066</v>
      </c>
      <c r="AB3129">
        <v>-1.2E-2</v>
      </c>
      <c r="AC3129">
        <v>-2E-3</v>
      </c>
      <c r="AD3129">
        <v>5.55</v>
      </c>
      <c r="AE3129" t="s">
        <v>9573</v>
      </c>
    </row>
    <row r="3130" spans="1:32" x14ac:dyDescent="0.2">
      <c r="A3130">
        <v>3129</v>
      </c>
      <c r="C3130">
        <v>65818</v>
      </c>
      <c r="D3130">
        <v>219226</v>
      </c>
      <c r="E3130" t="s">
        <v>1806</v>
      </c>
      <c r="F3130">
        <v>7</v>
      </c>
      <c r="G3130">
        <v>58</v>
      </c>
      <c r="H3130">
        <v>14.4</v>
      </c>
      <c r="I3130" t="s">
        <v>26</v>
      </c>
      <c r="J3130">
        <v>49</v>
      </c>
      <c r="K3130">
        <v>14</v>
      </c>
      <c r="L3130">
        <v>42</v>
      </c>
      <c r="M3130">
        <v>-49</v>
      </c>
      <c r="N3130">
        <v>4.41</v>
      </c>
      <c r="P3130">
        <v>-0.17</v>
      </c>
      <c r="R3130">
        <v>-0.96</v>
      </c>
      <c r="X3130" t="s">
        <v>1807</v>
      </c>
      <c r="Y3130">
        <v>3129</v>
      </c>
      <c r="Z3130" s="1">
        <v>0.33211111111111108</v>
      </c>
      <c r="AA3130" t="s">
        <v>9067</v>
      </c>
      <c r="AB3130">
        <v>-1.0999999999999999E-2</v>
      </c>
      <c r="AC3130">
        <v>8.0000000000000002E-3</v>
      </c>
      <c r="AD3130">
        <v>4.41</v>
      </c>
      <c r="AE3130" t="s">
        <v>9068</v>
      </c>
      <c r="AF3130" t="s">
        <v>36</v>
      </c>
    </row>
    <row r="3131" spans="1:32" x14ac:dyDescent="0.2">
      <c r="A3131">
        <v>3130</v>
      </c>
      <c r="C3131">
        <v>65801</v>
      </c>
      <c r="D3131">
        <v>60523</v>
      </c>
      <c r="F3131">
        <v>8</v>
      </c>
      <c r="G3131">
        <v>1</v>
      </c>
      <c r="H3131">
        <v>55.1</v>
      </c>
      <c r="I3131" t="s">
        <v>24</v>
      </c>
      <c r="J3131">
        <v>35</v>
      </c>
      <c r="K3131">
        <v>24</v>
      </c>
      <c r="L3131">
        <v>47</v>
      </c>
      <c r="M3131">
        <v>35</v>
      </c>
      <c r="N3131">
        <v>6.34</v>
      </c>
      <c r="P3131">
        <v>1.56</v>
      </c>
      <c r="X3131" t="s">
        <v>197</v>
      </c>
      <c r="Y3131">
        <v>3130</v>
      </c>
      <c r="Z3131" s="1">
        <v>0.33466550925925925</v>
      </c>
      <c r="AA3131" t="s">
        <v>9069</v>
      </c>
      <c r="AB3131">
        <v>-4.2999999999999997E-2</v>
      </c>
      <c r="AC3131">
        <v>-7.0000000000000001E-3</v>
      </c>
      <c r="AD3131">
        <v>6.34</v>
      </c>
      <c r="AE3131" t="s">
        <v>197</v>
      </c>
    </row>
    <row r="3132" spans="1:32" x14ac:dyDescent="0.2">
      <c r="A3132">
        <v>3131</v>
      </c>
      <c r="C3132">
        <v>65810</v>
      </c>
      <c r="D3132">
        <v>153687</v>
      </c>
      <c r="F3132">
        <v>7</v>
      </c>
      <c r="G3132">
        <v>59</v>
      </c>
      <c r="H3132">
        <v>52</v>
      </c>
      <c r="I3132" t="s">
        <v>26</v>
      </c>
      <c r="J3132">
        <v>18</v>
      </c>
      <c r="K3132">
        <v>23</v>
      </c>
      <c r="L3132">
        <v>57</v>
      </c>
      <c r="M3132">
        <v>-18</v>
      </c>
      <c r="N3132">
        <v>4.6100000000000003</v>
      </c>
      <c r="P3132">
        <v>0.08</v>
      </c>
      <c r="R3132">
        <v>0.08</v>
      </c>
      <c r="T3132">
        <v>0.06</v>
      </c>
      <c r="X3132" t="s">
        <v>350</v>
      </c>
      <c r="Y3132">
        <v>3131</v>
      </c>
      <c r="Z3132" s="1">
        <v>0.33324074074074073</v>
      </c>
      <c r="AA3132" t="s">
        <v>9070</v>
      </c>
      <c r="AB3132">
        <v>-2E-3</v>
      </c>
      <c r="AC3132">
        <v>-3.9E-2</v>
      </c>
      <c r="AD3132">
        <v>4.6100000000000003</v>
      </c>
      <c r="AE3132" t="s">
        <v>350</v>
      </c>
    </row>
    <row r="3133" spans="1:32" x14ac:dyDescent="0.2">
      <c r="A3133">
        <v>3132</v>
      </c>
      <c r="B3133" t="s">
        <v>1808</v>
      </c>
      <c r="C3133">
        <v>65856</v>
      </c>
      <c r="D3133">
        <v>79869</v>
      </c>
      <c r="F3133">
        <v>8</v>
      </c>
      <c r="G3133">
        <v>1</v>
      </c>
      <c r="H3133">
        <v>43.8</v>
      </c>
      <c r="I3133" t="s">
        <v>24</v>
      </c>
      <c r="J3133">
        <v>25</v>
      </c>
      <c r="K3133">
        <v>5</v>
      </c>
      <c r="L3133">
        <v>23</v>
      </c>
      <c r="M3133">
        <v>25</v>
      </c>
      <c r="N3133">
        <v>6.31</v>
      </c>
      <c r="P3133">
        <v>0.01</v>
      </c>
      <c r="R3133">
        <v>0.03</v>
      </c>
      <c r="X3133" t="s">
        <v>89</v>
      </c>
      <c r="Y3133">
        <v>3132</v>
      </c>
      <c r="Z3133" s="1">
        <v>0.33453472222222219</v>
      </c>
      <c r="AA3133" t="s">
        <v>9071</v>
      </c>
      <c r="AB3133">
        <v>-2.1000000000000001E-2</v>
      </c>
      <c r="AC3133">
        <v>0.02</v>
      </c>
      <c r="AD3133">
        <v>6.31</v>
      </c>
      <c r="AE3133" t="s">
        <v>89</v>
      </c>
    </row>
    <row r="3134" spans="1:32" x14ac:dyDescent="0.2">
      <c r="A3134">
        <v>3133</v>
      </c>
      <c r="C3134">
        <v>65867</v>
      </c>
      <c r="D3134">
        <v>235646</v>
      </c>
      <c r="E3134">
        <v>3841</v>
      </c>
      <c r="F3134">
        <v>7</v>
      </c>
      <c r="G3134">
        <v>58</v>
      </c>
      <c r="H3134">
        <v>21.4</v>
      </c>
      <c r="I3134" t="s">
        <v>26</v>
      </c>
      <c r="J3134">
        <v>51</v>
      </c>
      <c r="K3134">
        <v>26</v>
      </c>
      <c r="L3134">
        <v>55</v>
      </c>
      <c r="M3134">
        <v>-51</v>
      </c>
      <c r="N3134">
        <v>6.44</v>
      </c>
      <c r="P3134">
        <v>0.25</v>
      </c>
      <c r="X3134" t="s">
        <v>1809</v>
      </c>
      <c r="Y3134">
        <v>3133</v>
      </c>
      <c r="Z3134" s="1">
        <v>0.33219212962962963</v>
      </c>
      <c r="AA3134" t="s">
        <v>9072</v>
      </c>
      <c r="AB3134">
        <v>-4.5999999999999999E-2</v>
      </c>
      <c r="AC3134">
        <v>3.4000000000000002E-2</v>
      </c>
      <c r="AD3134">
        <v>6.44</v>
      </c>
      <c r="AE3134" t="s">
        <v>7136</v>
      </c>
    </row>
    <row r="3135" spans="1:32" x14ac:dyDescent="0.2">
      <c r="A3135">
        <v>3134</v>
      </c>
      <c r="B3135" t="s">
        <v>1810</v>
      </c>
      <c r="C3135">
        <v>65873</v>
      </c>
      <c r="D3135">
        <v>97485</v>
      </c>
      <c r="F3135">
        <v>8</v>
      </c>
      <c r="G3135">
        <v>1</v>
      </c>
      <c r="H3135">
        <v>30.3</v>
      </c>
      <c r="I3135" t="s">
        <v>24</v>
      </c>
      <c r="J3135">
        <v>16</v>
      </c>
      <c r="K3135">
        <v>27</v>
      </c>
      <c r="L3135">
        <v>19</v>
      </c>
      <c r="M3135">
        <v>16</v>
      </c>
      <c r="N3135">
        <v>5.99</v>
      </c>
      <c r="P3135">
        <v>-0.02</v>
      </c>
      <c r="R3135">
        <v>-0.02</v>
      </c>
      <c r="X3135" t="s">
        <v>351</v>
      </c>
      <c r="Y3135">
        <v>3134</v>
      </c>
      <c r="Z3135" s="1">
        <v>0.33437847222222222</v>
      </c>
      <c r="AA3135" t="s">
        <v>9073</v>
      </c>
      <c r="AB3135">
        <v>4.0000000000000001E-3</v>
      </c>
      <c r="AC3135">
        <v>-5.0000000000000001E-3</v>
      </c>
      <c r="AD3135">
        <v>5.99</v>
      </c>
      <c r="AE3135" t="s">
        <v>191</v>
      </c>
    </row>
    <row r="3136" spans="1:32" x14ac:dyDescent="0.2">
      <c r="A3136">
        <v>3135</v>
      </c>
      <c r="C3136">
        <v>65875</v>
      </c>
      <c r="D3136">
        <v>135368</v>
      </c>
      <c r="E3136">
        <v>3857</v>
      </c>
      <c r="F3136">
        <v>8</v>
      </c>
      <c r="G3136">
        <v>0</v>
      </c>
      <c r="H3136">
        <v>44.1</v>
      </c>
      <c r="I3136" t="s">
        <v>26</v>
      </c>
      <c r="J3136">
        <v>2</v>
      </c>
      <c r="K3136">
        <v>52</v>
      </c>
      <c r="L3136">
        <v>54</v>
      </c>
      <c r="M3136">
        <v>-2</v>
      </c>
      <c r="N3136">
        <v>6.51</v>
      </c>
      <c r="P3136">
        <v>-7.0000000000000007E-2</v>
      </c>
      <c r="R3136">
        <v>-0.81</v>
      </c>
      <c r="T3136">
        <v>-0.05</v>
      </c>
      <c r="X3136" t="s">
        <v>2548</v>
      </c>
      <c r="Y3136">
        <v>3135</v>
      </c>
      <c r="Z3136" s="1">
        <v>0.33384374999999999</v>
      </c>
      <c r="AA3136" t="s">
        <v>9074</v>
      </c>
      <c r="AB3136">
        <v>-1.4E-2</v>
      </c>
      <c r="AC3136">
        <v>1.2999999999999999E-2</v>
      </c>
      <c r="AD3136">
        <v>6.51</v>
      </c>
      <c r="AE3136" t="s">
        <v>3156</v>
      </c>
    </row>
    <row r="3137" spans="1:32" x14ac:dyDescent="0.2">
      <c r="A3137">
        <v>3136</v>
      </c>
      <c r="C3137">
        <v>65900</v>
      </c>
      <c r="D3137">
        <v>116244</v>
      </c>
      <c r="F3137">
        <v>8</v>
      </c>
      <c r="G3137">
        <v>1</v>
      </c>
      <c r="H3137">
        <v>13.8</v>
      </c>
      <c r="I3137" t="s">
        <v>24</v>
      </c>
      <c r="J3137">
        <v>4</v>
      </c>
      <c r="K3137">
        <v>52</v>
      </c>
      <c r="L3137">
        <v>47</v>
      </c>
      <c r="M3137">
        <v>4</v>
      </c>
      <c r="N3137">
        <v>5.65</v>
      </c>
      <c r="P3137">
        <v>0</v>
      </c>
      <c r="R3137">
        <v>0.01</v>
      </c>
      <c r="X3137" t="s">
        <v>89</v>
      </c>
      <c r="Y3137">
        <v>3136</v>
      </c>
      <c r="Z3137" s="1">
        <v>0.33418750000000003</v>
      </c>
      <c r="AA3137" t="s">
        <v>9075</v>
      </c>
      <c r="AB3137">
        <v>-3.7999999999999999E-2</v>
      </c>
      <c r="AC3137">
        <v>8.9999999999999993E-3</v>
      </c>
      <c r="AD3137">
        <v>5.65</v>
      </c>
      <c r="AE3137" t="s">
        <v>89</v>
      </c>
    </row>
    <row r="3138" spans="1:32" x14ac:dyDescent="0.2">
      <c r="A3138">
        <v>3137</v>
      </c>
      <c r="C3138">
        <v>65904</v>
      </c>
      <c r="D3138">
        <v>219240</v>
      </c>
      <c r="F3138">
        <v>7</v>
      </c>
      <c r="G3138">
        <v>59</v>
      </c>
      <c r="H3138">
        <v>1.8</v>
      </c>
      <c r="I3138" t="s">
        <v>26</v>
      </c>
      <c r="J3138">
        <v>45</v>
      </c>
      <c r="K3138">
        <v>12</v>
      </c>
      <c r="L3138">
        <v>58</v>
      </c>
      <c r="M3138">
        <v>-45</v>
      </c>
      <c r="N3138">
        <v>5.99</v>
      </c>
      <c r="P3138">
        <v>-0.14000000000000001</v>
      </c>
      <c r="X3138" t="s">
        <v>2996</v>
      </c>
      <c r="Y3138">
        <v>3137</v>
      </c>
      <c r="Z3138" s="1">
        <v>0.33265972222222223</v>
      </c>
      <c r="AA3138" t="s">
        <v>9076</v>
      </c>
      <c r="AB3138">
        <v>-1.0999999999999999E-2</v>
      </c>
      <c r="AC3138">
        <v>-4.0000000000000001E-3</v>
      </c>
      <c r="AD3138">
        <v>5.99</v>
      </c>
      <c r="AE3138" t="s">
        <v>2996</v>
      </c>
    </row>
    <row r="3139" spans="1:32" x14ac:dyDescent="0.2">
      <c r="A3139">
        <v>3138</v>
      </c>
      <c r="C3139">
        <v>65907</v>
      </c>
      <c r="D3139">
        <v>250035</v>
      </c>
      <c r="F3139">
        <v>7</v>
      </c>
      <c r="G3139">
        <v>57</v>
      </c>
      <c r="H3139">
        <v>46.9</v>
      </c>
      <c r="I3139" t="s">
        <v>26</v>
      </c>
      <c r="J3139">
        <v>60</v>
      </c>
      <c r="K3139">
        <v>18</v>
      </c>
      <c r="L3139">
        <v>12</v>
      </c>
      <c r="M3139">
        <v>-60</v>
      </c>
      <c r="N3139">
        <v>5.6</v>
      </c>
      <c r="P3139">
        <v>0.56999999999999995</v>
      </c>
      <c r="R3139">
        <v>0</v>
      </c>
      <c r="X3139" t="s">
        <v>124</v>
      </c>
      <c r="Y3139">
        <v>3138</v>
      </c>
      <c r="Z3139" s="1">
        <v>0.33179282407407407</v>
      </c>
      <c r="AA3139" t="s">
        <v>9077</v>
      </c>
      <c r="AB3139">
        <v>0.51700000000000002</v>
      </c>
      <c r="AC3139">
        <v>0.114</v>
      </c>
      <c r="AD3139">
        <v>5.6</v>
      </c>
      <c r="AE3139" t="s">
        <v>124</v>
      </c>
    </row>
    <row r="3140" spans="1:32" x14ac:dyDescent="0.2">
      <c r="A3140">
        <v>3139</v>
      </c>
      <c r="C3140">
        <v>65908</v>
      </c>
      <c r="D3140">
        <v>250030</v>
      </c>
      <c r="F3140">
        <v>7</v>
      </c>
      <c r="G3140">
        <v>57</v>
      </c>
      <c r="H3140">
        <v>12.5</v>
      </c>
      <c r="I3140" t="s">
        <v>26</v>
      </c>
      <c r="J3140">
        <v>63</v>
      </c>
      <c r="K3140">
        <v>17</v>
      </c>
      <c r="L3140">
        <v>49</v>
      </c>
      <c r="M3140">
        <v>-63</v>
      </c>
      <c r="N3140">
        <v>6.14</v>
      </c>
      <c r="P3140">
        <v>-0.1</v>
      </c>
      <c r="X3140" t="s">
        <v>122</v>
      </c>
      <c r="Y3140">
        <v>3139</v>
      </c>
      <c r="Z3140" s="1">
        <v>0.33139467592592592</v>
      </c>
      <c r="AA3140" t="s">
        <v>9078</v>
      </c>
      <c r="AB3140">
        <v>-1.7999999999999999E-2</v>
      </c>
      <c r="AC3140">
        <v>1.4999999999999999E-2</v>
      </c>
      <c r="AD3140">
        <v>6.14</v>
      </c>
      <c r="AE3140" t="s">
        <v>122</v>
      </c>
    </row>
    <row r="3141" spans="1:32" x14ac:dyDescent="0.2">
      <c r="A3141">
        <v>3140</v>
      </c>
      <c r="C3141">
        <v>65925</v>
      </c>
      <c r="D3141">
        <v>198668</v>
      </c>
      <c r="F3141">
        <v>7</v>
      </c>
      <c r="G3141">
        <v>59</v>
      </c>
      <c r="H3141">
        <v>28.4</v>
      </c>
      <c r="I3141" t="s">
        <v>26</v>
      </c>
      <c r="J3141">
        <v>39</v>
      </c>
      <c r="K3141">
        <v>17</v>
      </c>
      <c r="L3141">
        <v>50</v>
      </c>
      <c r="M3141">
        <v>-39</v>
      </c>
      <c r="N3141">
        <v>5.24</v>
      </c>
      <c r="P3141">
        <v>0.39</v>
      </c>
      <c r="R3141">
        <v>0.02</v>
      </c>
      <c r="X3141" t="s">
        <v>136</v>
      </c>
      <c r="Y3141">
        <v>3140</v>
      </c>
      <c r="Z3141" s="1">
        <v>0.33296759259259262</v>
      </c>
      <c r="AA3141" t="s">
        <v>9079</v>
      </c>
      <c r="AB3141">
        <v>-8.2000000000000003E-2</v>
      </c>
      <c r="AC3141">
        <v>-4.2999999999999997E-2</v>
      </c>
      <c r="AD3141">
        <v>5.24</v>
      </c>
      <c r="AE3141" t="s">
        <v>136</v>
      </c>
    </row>
    <row r="3142" spans="1:32" x14ac:dyDescent="0.2">
      <c r="A3142">
        <v>3141</v>
      </c>
      <c r="B3142" t="s">
        <v>1811</v>
      </c>
      <c r="C3142">
        <v>65953</v>
      </c>
      <c r="D3142">
        <v>135380</v>
      </c>
      <c r="E3142" t="s">
        <v>1812</v>
      </c>
      <c r="F3142">
        <v>8</v>
      </c>
      <c r="G3142">
        <v>1</v>
      </c>
      <c r="H3142">
        <v>13.3</v>
      </c>
      <c r="I3142" t="s">
        <v>26</v>
      </c>
      <c r="J3142">
        <v>1</v>
      </c>
      <c r="K3142">
        <v>23</v>
      </c>
      <c r="L3142">
        <v>33</v>
      </c>
      <c r="M3142">
        <v>-1</v>
      </c>
      <c r="N3142">
        <v>4.68</v>
      </c>
      <c r="P3142">
        <v>1.49</v>
      </c>
      <c r="R3142">
        <v>1.78</v>
      </c>
      <c r="T3142">
        <v>0.83</v>
      </c>
      <c r="X3142" t="s">
        <v>172</v>
      </c>
      <c r="Y3142">
        <v>3141</v>
      </c>
      <c r="Z3142" s="1">
        <v>0.33418171296296295</v>
      </c>
      <c r="AA3142" t="s">
        <v>9080</v>
      </c>
      <c r="AB3142">
        <v>6.8000000000000005E-2</v>
      </c>
      <c r="AC3142">
        <v>-7.2999999999999995E-2</v>
      </c>
      <c r="AD3142">
        <v>4.68</v>
      </c>
      <c r="AE3142" t="s">
        <v>172</v>
      </c>
    </row>
    <row r="3143" spans="1:32" x14ac:dyDescent="0.2">
      <c r="A3143">
        <v>3142</v>
      </c>
      <c r="C3143">
        <v>66005</v>
      </c>
      <c r="D3143">
        <v>219249</v>
      </c>
      <c r="F3143">
        <v>7</v>
      </c>
      <c r="G3143">
        <v>59</v>
      </c>
      <c r="H3143">
        <v>12.3</v>
      </c>
      <c r="I3143" t="s">
        <v>26</v>
      </c>
      <c r="J3143">
        <v>49</v>
      </c>
      <c r="K3143">
        <v>58</v>
      </c>
      <c r="L3143">
        <v>36</v>
      </c>
      <c r="M3143">
        <v>-49</v>
      </c>
      <c r="N3143">
        <v>6.32</v>
      </c>
      <c r="X3143" t="s">
        <v>2416</v>
      </c>
      <c r="Y3143">
        <v>3142</v>
      </c>
      <c r="Z3143" s="1">
        <v>0.33278124999999997</v>
      </c>
      <c r="AA3143" t="s">
        <v>9081</v>
      </c>
      <c r="AB3143">
        <v>0</v>
      </c>
      <c r="AC3143">
        <v>1.4999999999999999E-2</v>
      </c>
      <c r="AD3143">
        <v>6.32</v>
      </c>
      <c r="AE3143" t="s">
        <v>7045</v>
      </c>
    </row>
    <row r="3144" spans="1:32" x14ac:dyDescent="0.2">
      <c r="A3144">
        <v>3143</v>
      </c>
      <c r="C3144">
        <v>66006</v>
      </c>
      <c r="D3144">
        <v>219250</v>
      </c>
      <c r="F3144">
        <v>7</v>
      </c>
      <c r="G3144">
        <v>59</v>
      </c>
      <c r="H3144">
        <v>13.4</v>
      </c>
      <c r="I3144" t="s">
        <v>26</v>
      </c>
      <c r="J3144">
        <v>49</v>
      </c>
      <c r="K3144">
        <v>58</v>
      </c>
      <c r="L3144">
        <v>25</v>
      </c>
      <c r="M3144">
        <v>-49</v>
      </c>
      <c r="N3144">
        <v>6.34</v>
      </c>
      <c r="X3144" t="s">
        <v>2416</v>
      </c>
      <c r="Y3144">
        <v>3143</v>
      </c>
      <c r="Z3144" s="1">
        <v>0.33279398148148148</v>
      </c>
      <c r="AA3144" t="s">
        <v>9082</v>
      </c>
      <c r="AB3144">
        <v>-8.0000000000000002E-3</v>
      </c>
      <c r="AC3144">
        <v>1.2999999999999999E-2</v>
      </c>
      <c r="AD3144">
        <v>6.34</v>
      </c>
      <c r="AE3144" t="s">
        <v>7045</v>
      </c>
    </row>
    <row r="3145" spans="1:32" x14ac:dyDescent="0.2">
      <c r="A3145">
        <v>3144</v>
      </c>
      <c r="C3145">
        <v>66011</v>
      </c>
      <c r="D3145">
        <v>116251</v>
      </c>
      <c r="E3145" t="s">
        <v>500</v>
      </c>
      <c r="F3145">
        <v>8</v>
      </c>
      <c r="G3145">
        <v>1</v>
      </c>
      <c r="H3145">
        <v>50.7</v>
      </c>
      <c r="I3145" t="s">
        <v>24</v>
      </c>
      <c r="J3145">
        <v>8</v>
      </c>
      <c r="K3145">
        <v>54</v>
      </c>
      <c r="L3145">
        <v>50</v>
      </c>
      <c r="M3145">
        <v>8</v>
      </c>
      <c r="N3145">
        <v>6.22</v>
      </c>
      <c r="P3145">
        <v>0.56999999999999995</v>
      </c>
      <c r="R3145">
        <v>0.13</v>
      </c>
      <c r="X3145" t="s">
        <v>2744</v>
      </c>
      <c r="Y3145">
        <v>3144</v>
      </c>
      <c r="Z3145" s="1">
        <v>0.33461458333333333</v>
      </c>
      <c r="AA3145" t="s">
        <v>9083</v>
      </c>
      <c r="AB3145">
        <v>-2E-3</v>
      </c>
      <c r="AC3145">
        <v>2.1999999999999999E-2</v>
      </c>
      <c r="AD3145">
        <v>6.22</v>
      </c>
      <c r="AE3145" t="s">
        <v>2744</v>
      </c>
    </row>
    <row r="3146" spans="1:32" x14ac:dyDescent="0.2">
      <c r="A3146">
        <v>3145</v>
      </c>
      <c r="C3146">
        <v>66141</v>
      </c>
      <c r="D3146">
        <v>116260</v>
      </c>
      <c r="F3146">
        <v>8</v>
      </c>
      <c r="G3146">
        <v>2</v>
      </c>
      <c r="H3146">
        <v>15.9</v>
      </c>
      <c r="I3146" t="s">
        <v>24</v>
      </c>
      <c r="J3146">
        <v>2</v>
      </c>
      <c r="K3146">
        <v>20</v>
      </c>
      <c r="L3146">
        <v>4</v>
      </c>
      <c r="M3146">
        <v>2</v>
      </c>
      <c r="N3146">
        <v>4.3899999999999997</v>
      </c>
      <c r="P3146">
        <v>1.25</v>
      </c>
      <c r="R3146">
        <v>1.28</v>
      </c>
      <c r="T3146">
        <v>0.67</v>
      </c>
      <c r="X3146" t="s">
        <v>125</v>
      </c>
      <c r="Y3146">
        <v>3145</v>
      </c>
      <c r="Z3146" s="1">
        <v>0.33490625000000002</v>
      </c>
      <c r="AA3146" t="s">
        <v>9084</v>
      </c>
      <c r="AB3146">
        <v>-3.1E-2</v>
      </c>
      <c r="AC3146">
        <v>0.105</v>
      </c>
      <c r="AD3146">
        <v>4.3899999999999997</v>
      </c>
      <c r="AE3146" t="s">
        <v>125</v>
      </c>
    </row>
    <row r="3147" spans="1:32" x14ac:dyDescent="0.2">
      <c r="A3147">
        <v>3146</v>
      </c>
      <c r="C3147">
        <v>66190</v>
      </c>
      <c r="D3147">
        <v>219280</v>
      </c>
      <c r="F3147">
        <v>8</v>
      </c>
      <c r="G3147">
        <v>0</v>
      </c>
      <c r="H3147">
        <v>19.600000000000001</v>
      </c>
      <c r="I3147" t="s">
        <v>26</v>
      </c>
      <c r="J3147">
        <v>45</v>
      </c>
      <c r="K3147">
        <v>27</v>
      </c>
      <c r="L3147">
        <v>25</v>
      </c>
      <c r="M3147">
        <v>-45</v>
      </c>
      <c r="N3147">
        <v>6.61</v>
      </c>
      <c r="P3147">
        <v>1.27</v>
      </c>
      <c r="X3147" t="s">
        <v>1813</v>
      </c>
      <c r="Y3147">
        <v>3146</v>
      </c>
      <c r="Z3147" s="1">
        <v>0.33356018518518521</v>
      </c>
      <c r="AA3147" t="s">
        <v>9085</v>
      </c>
      <c r="AB3147">
        <v>8.0000000000000002E-3</v>
      </c>
      <c r="AC3147">
        <v>1E-3</v>
      </c>
      <c r="AD3147">
        <v>6.61</v>
      </c>
      <c r="AE3147" t="s">
        <v>9086</v>
      </c>
      <c r="AF3147" t="s">
        <v>36</v>
      </c>
    </row>
    <row r="3148" spans="1:32" x14ac:dyDescent="0.2">
      <c r="A3148">
        <v>3147</v>
      </c>
      <c r="C3148">
        <v>66194</v>
      </c>
      <c r="D3148">
        <v>250055</v>
      </c>
      <c r="E3148" t="s">
        <v>1814</v>
      </c>
      <c r="F3148">
        <v>7</v>
      </c>
      <c r="G3148">
        <v>58</v>
      </c>
      <c r="H3148">
        <v>50.5</v>
      </c>
      <c r="I3148" t="s">
        <v>26</v>
      </c>
      <c r="J3148">
        <v>60</v>
      </c>
      <c r="K3148">
        <v>49</v>
      </c>
      <c r="L3148">
        <v>28</v>
      </c>
      <c r="M3148">
        <v>-60</v>
      </c>
      <c r="N3148">
        <v>5.81</v>
      </c>
      <c r="P3148">
        <v>-0.09</v>
      </c>
      <c r="R3148">
        <v>-0.8</v>
      </c>
      <c r="T3148">
        <v>-0.06</v>
      </c>
      <c r="X3148" t="s">
        <v>1815</v>
      </c>
      <c r="Y3148">
        <v>3147</v>
      </c>
      <c r="Z3148" s="1">
        <v>0.33252893518518517</v>
      </c>
      <c r="AA3148" t="s">
        <v>9087</v>
      </c>
      <c r="AB3148">
        <v>-8.0000000000000002E-3</v>
      </c>
      <c r="AC3148">
        <v>1.4999999999999999E-2</v>
      </c>
      <c r="AD3148">
        <v>5.81</v>
      </c>
      <c r="AE3148" t="s">
        <v>9088</v>
      </c>
      <c r="AF3148" t="s">
        <v>36</v>
      </c>
    </row>
    <row r="3149" spans="1:32" x14ac:dyDescent="0.2">
      <c r="A3149">
        <v>3148</v>
      </c>
      <c r="C3149">
        <v>66210</v>
      </c>
      <c r="D3149">
        <v>219283</v>
      </c>
      <c r="F3149">
        <v>8</v>
      </c>
      <c r="G3149">
        <v>0</v>
      </c>
      <c r="H3149">
        <v>14.9</v>
      </c>
      <c r="I3149" t="s">
        <v>26</v>
      </c>
      <c r="J3149">
        <v>48</v>
      </c>
      <c r="K3149">
        <v>58</v>
      </c>
      <c r="L3149">
        <v>53</v>
      </c>
      <c r="M3149">
        <v>-48</v>
      </c>
      <c r="N3149">
        <v>6.02</v>
      </c>
      <c r="P3149">
        <v>0.04</v>
      </c>
      <c r="R3149">
        <v>0.08</v>
      </c>
      <c r="X3149" t="s">
        <v>114</v>
      </c>
      <c r="Y3149">
        <v>3148</v>
      </c>
      <c r="Z3149" s="1">
        <v>0.33350578703703704</v>
      </c>
      <c r="AA3149" t="s">
        <v>9089</v>
      </c>
      <c r="AB3149">
        <v>-1.4999999999999999E-2</v>
      </c>
      <c r="AC3149">
        <v>4.7E-2</v>
      </c>
      <c r="AD3149">
        <v>6.02</v>
      </c>
      <c r="AE3149" t="s">
        <v>114</v>
      </c>
    </row>
    <row r="3150" spans="1:32" x14ac:dyDescent="0.2">
      <c r="A3150">
        <v>3149</v>
      </c>
      <c r="B3150" t="s">
        <v>1816</v>
      </c>
      <c r="C3150">
        <v>66216</v>
      </c>
      <c r="D3150">
        <v>79896</v>
      </c>
      <c r="F3150">
        <v>8</v>
      </c>
      <c r="G3150">
        <v>3</v>
      </c>
      <c r="H3150">
        <v>31.1</v>
      </c>
      <c r="I3150" t="s">
        <v>24</v>
      </c>
      <c r="J3150">
        <v>27</v>
      </c>
      <c r="K3150">
        <v>47</v>
      </c>
      <c r="L3150">
        <v>39</v>
      </c>
      <c r="M3150">
        <v>27</v>
      </c>
      <c r="N3150">
        <v>4.9400000000000004</v>
      </c>
      <c r="P3150">
        <v>1.1200000000000001</v>
      </c>
      <c r="R3150">
        <v>1.0900000000000001</v>
      </c>
      <c r="X3150" t="s">
        <v>127</v>
      </c>
      <c r="Y3150">
        <v>3149</v>
      </c>
      <c r="Z3150" s="1">
        <v>0.33577662037037032</v>
      </c>
      <c r="AA3150" t="s">
        <v>9090</v>
      </c>
      <c r="AB3150">
        <v>-2.5999999999999999E-2</v>
      </c>
      <c r="AC3150">
        <v>-4.2000000000000003E-2</v>
      </c>
      <c r="AD3150">
        <v>4.9400000000000004</v>
      </c>
      <c r="AE3150" t="s">
        <v>9566</v>
      </c>
      <c r="AF3150" t="s">
        <v>36</v>
      </c>
    </row>
    <row r="3151" spans="1:32" x14ac:dyDescent="0.2">
      <c r="A3151">
        <v>3150</v>
      </c>
      <c r="C3151">
        <v>66242</v>
      </c>
      <c r="D3151">
        <v>135406</v>
      </c>
      <c r="F3151">
        <v>8</v>
      </c>
      <c r="G3151">
        <v>2</v>
      </c>
      <c r="H3151">
        <v>26</v>
      </c>
      <c r="I3151" t="s">
        <v>26</v>
      </c>
      <c r="J3151">
        <v>6</v>
      </c>
      <c r="K3151">
        <v>20</v>
      </c>
      <c r="L3151">
        <v>14</v>
      </c>
      <c r="M3151">
        <v>-6</v>
      </c>
      <c r="N3151">
        <v>6.33</v>
      </c>
      <c r="P3151">
        <v>0.62</v>
      </c>
      <c r="R3151">
        <v>0.13</v>
      </c>
      <c r="X3151" t="s">
        <v>86</v>
      </c>
      <c r="Y3151">
        <v>3150</v>
      </c>
      <c r="Z3151" s="1">
        <v>0.3350231481481481</v>
      </c>
      <c r="AA3151" t="s">
        <v>9091</v>
      </c>
      <c r="AB3151">
        <v>6.0000000000000001E-3</v>
      </c>
      <c r="AC3151">
        <v>-1.4E-2</v>
      </c>
      <c r="AD3151">
        <v>6.33</v>
      </c>
      <c r="AE3151" t="s">
        <v>86</v>
      </c>
    </row>
    <row r="3152" spans="1:32" x14ac:dyDescent="0.2">
      <c r="A3152">
        <v>3151</v>
      </c>
      <c r="C3152">
        <v>66255</v>
      </c>
      <c r="D3152">
        <v>219292</v>
      </c>
      <c r="E3152" t="s">
        <v>1817</v>
      </c>
      <c r="F3152">
        <v>8</v>
      </c>
      <c r="G3152">
        <v>0</v>
      </c>
      <c r="H3152">
        <v>28.9</v>
      </c>
      <c r="I3152" t="s">
        <v>26</v>
      </c>
      <c r="J3152">
        <v>48</v>
      </c>
      <c r="K3152">
        <v>52</v>
      </c>
      <c r="L3152">
        <v>17</v>
      </c>
      <c r="M3152">
        <v>-48</v>
      </c>
      <c r="N3152">
        <v>6.12</v>
      </c>
      <c r="P3152">
        <v>-0.11</v>
      </c>
      <c r="X3152" t="s">
        <v>2335</v>
      </c>
      <c r="Y3152">
        <v>3151</v>
      </c>
      <c r="Z3152" s="1">
        <v>0.33366782407407408</v>
      </c>
      <c r="AA3152" t="s">
        <v>9092</v>
      </c>
      <c r="AB3152">
        <v>-1.4E-2</v>
      </c>
      <c r="AC3152">
        <v>1.2E-2</v>
      </c>
      <c r="AD3152">
        <v>6.12</v>
      </c>
      <c r="AE3152" t="s">
        <v>2335</v>
      </c>
    </row>
    <row r="3153" spans="1:32" x14ac:dyDescent="0.2">
      <c r="A3153">
        <v>3152</v>
      </c>
      <c r="C3153">
        <v>66341</v>
      </c>
      <c r="D3153">
        <v>250064</v>
      </c>
      <c r="F3153">
        <v>7</v>
      </c>
      <c r="G3153">
        <v>59</v>
      </c>
      <c r="H3153">
        <v>40.200000000000003</v>
      </c>
      <c r="I3153" t="s">
        <v>26</v>
      </c>
      <c r="J3153">
        <v>60</v>
      </c>
      <c r="K3153">
        <v>12</v>
      </c>
      <c r="L3153">
        <v>27</v>
      </c>
      <c r="M3153">
        <v>-60</v>
      </c>
      <c r="N3153">
        <v>6.33</v>
      </c>
      <c r="P3153">
        <v>-0.06</v>
      </c>
      <c r="R3153">
        <v>-0.4</v>
      </c>
      <c r="X3153" t="s">
        <v>592</v>
      </c>
      <c r="Y3153">
        <v>3152</v>
      </c>
      <c r="Z3153" s="1">
        <v>0.3331041666666667</v>
      </c>
      <c r="AA3153" t="s">
        <v>9093</v>
      </c>
      <c r="AB3153">
        <v>4.0000000000000001E-3</v>
      </c>
      <c r="AC3153">
        <v>3.0000000000000001E-3</v>
      </c>
      <c r="AD3153">
        <v>6.33</v>
      </c>
      <c r="AE3153" t="s">
        <v>592</v>
      </c>
    </row>
    <row r="3154" spans="1:32" x14ac:dyDescent="0.2">
      <c r="A3154">
        <v>3153</v>
      </c>
      <c r="C3154">
        <v>66342</v>
      </c>
      <c r="D3154">
        <v>250063</v>
      </c>
      <c r="F3154">
        <v>7</v>
      </c>
      <c r="G3154">
        <v>59</v>
      </c>
      <c r="H3154">
        <v>37.6</v>
      </c>
      <c r="I3154" t="s">
        <v>26</v>
      </c>
      <c r="J3154">
        <v>60</v>
      </c>
      <c r="K3154">
        <v>35</v>
      </c>
      <c r="L3154">
        <v>13</v>
      </c>
      <c r="M3154">
        <v>-60</v>
      </c>
      <c r="N3154">
        <v>5.17</v>
      </c>
      <c r="P3154">
        <v>1.74</v>
      </c>
      <c r="R3154">
        <v>1.91</v>
      </c>
      <c r="T3154">
        <v>1.1299999999999999</v>
      </c>
      <c r="X3154" t="s">
        <v>1818</v>
      </c>
      <c r="Y3154">
        <v>3153</v>
      </c>
      <c r="Z3154" s="1">
        <v>0.33307407407407408</v>
      </c>
      <c r="AA3154" t="s">
        <v>9094</v>
      </c>
      <c r="AB3154">
        <v>3.0000000000000001E-3</v>
      </c>
      <c r="AC3154">
        <v>1.0999999999999999E-2</v>
      </c>
      <c r="AD3154">
        <v>5.17</v>
      </c>
      <c r="AE3154" t="s">
        <v>6478</v>
      </c>
      <c r="AF3154" t="s">
        <v>36</v>
      </c>
    </row>
    <row r="3155" spans="1:32" x14ac:dyDescent="0.2">
      <c r="A3155">
        <v>3154</v>
      </c>
      <c r="C3155">
        <v>66358</v>
      </c>
      <c r="D3155">
        <v>198714</v>
      </c>
      <c r="F3155">
        <v>8</v>
      </c>
      <c r="G3155">
        <v>1</v>
      </c>
      <c r="H3155">
        <v>37.4</v>
      </c>
      <c r="I3155" t="s">
        <v>26</v>
      </c>
      <c r="J3155">
        <v>37</v>
      </c>
      <c r="K3155">
        <v>17</v>
      </c>
      <c r="L3155">
        <v>1</v>
      </c>
      <c r="M3155">
        <v>-37</v>
      </c>
      <c r="N3155">
        <v>5.95</v>
      </c>
      <c r="P3155">
        <v>0.14000000000000001</v>
      </c>
      <c r="R3155">
        <v>0.14000000000000001</v>
      </c>
      <c r="X3155" t="s">
        <v>391</v>
      </c>
      <c r="Y3155">
        <v>3154</v>
      </c>
      <c r="Z3155" s="1">
        <v>0.33446064814814819</v>
      </c>
      <c r="AA3155" t="s">
        <v>9095</v>
      </c>
      <c r="AB3155">
        <v>-1.7000000000000001E-2</v>
      </c>
      <c r="AC3155">
        <v>8.0000000000000002E-3</v>
      </c>
      <c r="AD3155">
        <v>5.95</v>
      </c>
      <c r="AE3155" t="s">
        <v>391</v>
      </c>
    </row>
    <row r="3156" spans="1:32" x14ac:dyDescent="0.2">
      <c r="A3156">
        <v>3155</v>
      </c>
      <c r="C3156">
        <v>66435</v>
      </c>
      <c r="D3156">
        <v>198725</v>
      </c>
      <c r="E3156">
        <v>3872</v>
      </c>
      <c r="F3156">
        <v>8</v>
      </c>
      <c r="G3156">
        <v>2</v>
      </c>
      <c r="H3156">
        <v>6.2</v>
      </c>
      <c r="I3156" t="s">
        <v>26</v>
      </c>
      <c r="J3156">
        <v>37</v>
      </c>
      <c r="K3156">
        <v>3</v>
      </c>
      <c r="L3156">
        <v>2</v>
      </c>
      <c r="M3156">
        <v>-37</v>
      </c>
      <c r="N3156">
        <v>6.34</v>
      </c>
      <c r="P3156">
        <v>1.62</v>
      </c>
      <c r="R3156">
        <v>1.88</v>
      </c>
      <c r="X3156" t="s">
        <v>419</v>
      </c>
      <c r="Y3156">
        <v>3155</v>
      </c>
      <c r="Z3156" s="1">
        <v>0.33479398148148148</v>
      </c>
      <c r="AA3156" t="s">
        <v>9096</v>
      </c>
      <c r="AB3156">
        <v>1.6E-2</v>
      </c>
      <c r="AC3156">
        <v>-3.0000000000000001E-3</v>
      </c>
      <c r="AD3156">
        <v>6.34</v>
      </c>
      <c r="AE3156" t="s">
        <v>419</v>
      </c>
    </row>
    <row r="3157" spans="1:32" x14ac:dyDescent="0.2">
      <c r="A3157">
        <v>3156</v>
      </c>
      <c r="C3157">
        <v>66441</v>
      </c>
      <c r="D3157">
        <v>235680</v>
      </c>
      <c r="F3157">
        <v>8</v>
      </c>
      <c r="G3157">
        <v>0</v>
      </c>
      <c r="H3157">
        <v>49.9</v>
      </c>
      <c r="I3157" t="s">
        <v>26</v>
      </c>
      <c r="J3157">
        <v>54</v>
      </c>
      <c r="K3157">
        <v>9</v>
      </c>
      <c r="L3157">
        <v>5</v>
      </c>
      <c r="M3157">
        <v>-54</v>
      </c>
      <c r="N3157">
        <v>5.87</v>
      </c>
      <c r="P3157">
        <v>-0.14000000000000001</v>
      </c>
      <c r="R3157">
        <v>-0.52</v>
      </c>
      <c r="X3157" t="s">
        <v>2308</v>
      </c>
      <c r="Y3157">
        <v>3156</v>
      </c>
      <c r="Z3157" s="1">
        <v>0.33391087962962968</v>
      </c>
      <c r="AA3157" t="s">
        <v>9097</v>
      </c>
      <c r="AB3157">
        <v>-2.3E-2</v>
      </c>
      <c r="AC3157">
        <v>8.0000000000000002E-3</v>
      </c>
      <c r="AD3157">
        <v>5.87</v>
      </c>
      <c r="AE3157" t="s">
        <v>2308</v>
      </c>
    </row>
    <row r="3158" spans="1:32" x14ac:dyDescent="0.2">
      <c r="A3158">
        <v>3157</v>
      </c>
      <c r="C3158">
        <v>66546</v>
      </c>
      <c r="D3158">
        <v>235686</v>
      </c>
      <c r="E3158">
        <v>3871</v>
      </c>
      <c r="F3158">
        <v>8</v>
      </c>
      <c r="G3158">
        <v>1</v>
      </c>
      <c r="H3158">
        <v>22.9</v>
      </c>
      <c r="I3158" t="s">
        <v>26</v>
      </c>
      <c r="J3158">
        <v>54</v>
      </c>
      <c r="K3158">
        <v>30</v>
      </c>
      <c r="L3158">
        <v>54</v>
      </c>
      <c r="M3158">
        <v>-54</v>
      </c>
      <c r="N3158">
        <v>6.1</v>
      </c>
      <c r="P3158">
        <v>-0.04</v>
      </c>
      <c r="R3158">
        <v>-0.65</v>
      </c>
      <c r="X3158" t="s">
        <v>2416</v>
      </c>
      <c r="Y3158">
        <v>3157</v>
      </c>
      <c r="Z3158" s="1">
        <v>0.33429282407407407</v>
      </c>
      <c r="AA3158" t="s">
        <v>9098</v>
      </c>
      <c r="AB3158">
        <v>-1.7999999999999999E-2</v>
      </c>
      <c r="AC3158">
        <v>2.1000000000000001E-2</v>
      </c>
      <c r="AD3158">
        <v>6.1</v>
      </c>
      <c r="AE3158" t="s">
        <v>7045</v>
      </c>
    </row>
    <row r="3159" spans="1:32" x14ac:dyDescent="0.2">
      <c r="A3159">
        <v>3158</v>
      </c>
      <c r="C3159">
        <v>66552</v>
      </c>
      <c r="D3159">
        <v>97537</v>
      </c>
      <c r="F3159">
        <v>8</v>
      </c>
      <c r="G3159">
        <v>4</v>
      </c>
      <c r="H3159">
        <v>45.2</v>
      </c>
      <c r="I3159" t="s">
        <v>24</v>
      </c>
      <c r="J3159">
        <v>18</v>
      </c>
      <c r="K3159">
        <v>50</v>
      </c>
      <c r="L3159">
        <v>32</v>
      </c>
      <c r="M3159">
        <v>18</v>
      </c>
      <c r="N3159">
        <v>6.15</v>
      </c>
      <c r="O3159" t="s">
        <v>103</v>
      </c>
      <c r="P3159">
        <v>-0.05</v>
      </c>
      <c r="R3159">
        <v>-0.12</v>
      </c>
      <c r="X3159" t="s">
        <v>102</v>
      </c>
      <c r="Y3159">
        <v>3158</v>
      </c>
      <c r="Z3159" s="1">
        <v>0.33663425925925927</v>
      </c>
      <c r="AA3159" t="s">
        <v>9099</v>
      </c>
      <c r="AB3159">
        <v>-3.5000000000000003E-2</v>
      </c>
      <c r="AC3159">
        <v>-1.6E-2</v>
      </c>
      <c r="AD3159">
        <v>6.15</v>
      </c>
      <c r="AE3159" t="s">
        <v>102</v>
      </c>
    </row>
    <row r="3160" spans="1:32" x14ac:dyDescent="0.2">
      <c r="A3160">
        <v>3159</v>
      </c>
      <c r="C3160">
        <v>66591</v>
      </c>
      <c r="D3160">
        <v>250069</v>
      </c>
      <c r="F3160">
        <v>8</v>
      </c>
      <c r="G3160">
        <v>0</v>
      </c>
      <c r="H3160">
        <v>20</v>
      </c>
      <c r="I3160" t="s">
        <v>26</v>
      </c>
      <c r="J3160">
        <v>63</v>
      </c>
      <c r="K3160">
        <v>34</v>
      </c>
      <c r="L3160">
        <v>3</v>
      </c>
      <c r="M3160">
        <v>-63</v>
      </c>
      <c r="N3160">
        <v>4.82</v>
      </c>
      <c r="P3160">
        <v>-0.17</v>
      </c>
      <c r="R3160">
        <v>-0.62</v>
      </c>
      <c r="T3160">
        <v>-0.2</v>
      </c>
      <c r="X3160" t="s">
        <v>368</v>
      </c>
      <c r="Y3160">
        <v>3159</v>
      </c>
      <c r="Z3160" s="1">
        <v>0.33356481481481487</v>
      </c>
      <c r="AA3160" t="s">
        <v>9100</v>
      </c>
      <c r="AB3160">
        <v>1E-3</v>
      </c>
      <c r="AC3160">
        <v>1.7000000000000001E-2</v>
      </c>
      <c r="AD3160">
        <v>4.82</v>
      </c>
      <c r="AE3160" t="s">
        <v>368</v>
      </c>
    </row>
    <row r="3161" spans="1:32" x14ac:dyDescent="0.2">
      <c r="A3161">
        <v>3160</v>
      </c>
      <c r="C3161">
        <v>66598</v>
      </c>
      <c r="D3161">
        <v>198743</v>
      </c>
      <c r="F3161">
        <v>8</v>
      </c>
      <c r="G3161">
        <v>3</v>
      </c>
      <c r="H3161">
        <v>4.0999999999999996</v>
      </c>
      <c r="I3161" t="s">
        <v>26</v>
      </c>
      <c r="J3161">
        <v>32</v>
      </c>
      <c r="K3161">
        <v>27</v>
      </c>
      <c r="L3161">
        <v>50</v>
      </c>
      <c r="M3161">
        <v>-32</v>
      </c>
      <c r="N3161">
        <v>5.82</v>
      </c>
      <c r="P3161">
        <v>1.22</v>
      </c>
      <c r="R3161">
        <v>1.28</v>
      </c>
      <c r="X3161" t="s">
        <v>219</v>
      </c>
      <c r="Y3161">
        <v>3160</v>
      </c>
      <c r="Z3161" s="1">
        <v>0.33546412037037038</v>
      </c>
      <c r="AA3161" t="s">
        <v>9101</v>
      </c>
      <c r="AB3161">
        <v>-1.7000000000000001E-2</v>
      </c>
      <c r="AC3161">
        <v>0</v>
      </c>
      <c r="AD3161">
        <v>5.82</v>
      </c>
      <c r="AE3161" t="s">
        <v>5659</v>
      </c>
      <c r="AF3161" t="s">
        <v>36</v>
      </c>
    </row>
    <row r="3162" spans="1:32" x14ac:dyDescent="0.2">
      <c r="A3162">
        <v>3161</v>
      </c>
      <c r="C3162">
        <v>66607</v>
      </c>
      <c r="D3162">
        <v>235690</v>
      </c>
      <c r="F3162">
        <v>8</v>
      </c>
      <c r="G3162">
        <v>1</v>
      </c>
      <c r="H3162">
        <v>31.5</v>
      </c>
      <c r="I3162" t="s">
        <v>26</v>
      </c>
      <c r="J3162">
        <v>55</v>
      </c>
      <c r="K3162">
        <v>27</v>
      </c>
      <c r="L3162">
        <v>18</v>
      </c>
      <c r="M3162">
        <v>-55</v>
      </c>
      <c r="N3162">
        <v>6.28</v>
      </c>
      <c r="P3162">
        <v>-0.15</v>
      </c>
      <c r="R3162">
        <v>-0.62</v>
      </c>
      <c r="X3162" t="s">
        <v>2996</v>
      </c>
      <c r="Y3162">
        <v>3161</v>
      </c>
      <c r="Z3162" s="1">
        <v>0.33439236111111109</v>
      </c>
      <c r="AA3162" t="s">
        <v>9102</v>
      </c>
      <c r="AB3162">
        <v>-1.7000000000000001E-2</v>
      </c>
      <c r="AC3162">
        <v>-8.0000000000000002E-3</v>
      </c>
      <c r="AD3162">
        <v>6.28</v>
      </c>
      <c r="AE3162" t="s">
        <v>2996</v>
      </c>
    </row>
    <row r="3163" spans="1:32" x14ac:dyDescent="0.2">
      <c r="A3163">
        <v>3162</v>
      </c>
      <c r="C3163">
        <v>66624</v>
      </c>
      <c r="D3163">
        <v>219339</v>
      </c>
      <c r="E3163" t="s">
        <v>1053</v>
      </c>
      <c r="F3163">
        <v>8</v>
      </c>
      <c r="G3163">
        <v>2</v>
      </c>
      <c r="H3163">
        <v>44.8</v>
      </c>
      <c r="I3163" t="s">
        <v>26</v>
      </c>
      <c r="J3163">
        <v>41</v>
      </c>
      <c r="K3163">
        <v>18</v>
      </c>
      <c r="L3163">
        <v>36</v>
      </c>
      <c r="M3163">
        <v>-41</v>
      </c>
      <c r="N3163">
        <v>5.52</v>
      </c>
      <c r="P3163">
        <v>-0.15</v>
      </c>
      <c r="R3163">
        <v>-0.47</v>
      </c>
      <c r="X3163" t="s">
        <v>2787</v>
      </c>
      <c r="Y3163">
        <v>3162</v>
      </c>
      <c r="Z3163" s="1">
        <v>0.33524074074074073</v>
      </c>
      <c r="AA3163" t="s">
        <v>9103</v>
      </c>
      <c r="AB3163">
        <v>-2E-3</v>
      </c>
      <c r="AC3163">
        <v>0.01</v>
      </c>
      <c r="AD3163">
        <v>5.52</v>
      </c>
      <c r="AE3163" t="s">
        <v>2787</v>
      </c>
    </row>
    <row r="3164" spans="1:32" x14ac:dyDescent="0.2">
      <c r="A3164">
        <v>3163</v>
      </c>
      <c r="B3164" t="s">
        <v>1054</v>
      </c>
      <c r="C3164">
        <v>66664</v>
      </c>
      <c r="D3164">
        <v>97542</v>
      </c>
      <c r="F3164">
        <v>8</v>
      </c>
      <c r="G3164">
        <v>5</v>
      </c>
      <c r="H3164">
        <v>4.5</v>
      </c>
      <c r="I3164" t="s">
        <v>24</v>
      </c>
      <c r="J3164">
        <v>13</v>
      </c>
      <c r="K3164">
        <v>7</v>
      </c>
      <c r="L3164">
        <v>5</v>
      </c>
      <c r="M3164">
        <v>13</v>
      </c>
      <c r="N3164">
        <v>5.12</v>
      </c>
      <c r="P3164">
        <v>0.01</v>
      </c>
      <c r="R3164">
        <v>-0.01</v>
      </c>
      <c r="X3164" t="s">
        <v>89</v>
      </c>
      <c r="Y3164">
        <v>3163</v>
      </c>
      <c r="Z3164" s="1">
        <v>0.33685763888888887</v>
      </c>
      <c r="AA3164" t="s">
        <v>9104</v>
      </c>
      <c r="AB3164">
        <v>-3.5999999999999997E-2</v>
      </c>
      <c r="AC3164">
        <v>-6.7000000000000004E-2</v>
      </c>
      <c r="AD3164">
        <v>5.12</v>
      </c>
      <c r="AE3164" t="s">
        <v>89</v>
      </c>
    </row>
    <row r="3165" spans="1:32" x14ac:dyDescent="0.2">
      <c r="A3165">
        <v>3164</v>
      </c>
      <c r="C3165">
        <v>66684</v>
      </c>
      <c r="D3165">
        <v>79928</v>
      </c>
      <c r="E3165">
        <v>3892</v>
      </c>
      <c r="F3165">
        <v>8</v>
      </c>
      <c r="G3165">
        <v>5</v>
      </c>
      <c r="H3165">
        <v>37</v>
      </c>
      <c r="I3165" t="s">
        <v>24</v>
      </c>
      <c r="J3165">
        <v>27</v>
      </c>
      <c r="K3165">
        <v>31</v>
      </c>
      <c r="L3165">
        <v>47</v>
      </c>
      <c r="M3165">
        <v>27</v>
      </c>
      <c r="N3165">
        <v>6.21</v>
      </c>
      <c r="P3165">
        <v>0.01</v>
      </c>
      <c r="R3165">
        <v>-0.09</v>
      </c>
      <c r="X3165" t="s">
        <v>134</v>
      </c>
      <c r="Y3165">
        <v>3164</v>
      </c>
      <c r="Z3165" s="1">
        <v>0.3372337962962963</v>
      </c>
      <c r="AA3165" t="s">
        <v>9105</v>
      </c>
      <c r="AB3165">
        <v>0</v>
      </c>
      <c r="AC3165">
        <v>-8.9999999999999993E-3</v>
      </c>
      <c r="AD3165">
        <v>6.21</v>
      </c>
      <c r="AE3165" t="s">
        <v>134</v>
      </c>
    </row>
    <row r="3166" spans="1:32" x14ac:dyDescent="0.2">
      <c r="A3166">
        <v>3165</v>
      </c>
      <c r="B3166" t="s">
        <v>1055</v>
      </c>
      <c r="C3166">
        <v>66811</v>
      </c>
      <c r="D3166">
        <v>198752</v>
      </c>
      <c r="F3166">
        <v>8</v>
      </c>
      <c r="G3166">
        <v>3</v>
      </c>
      <c r="H3166">
        <v>35.1</v>
      </c>
      <c r="I3166" t="s">
        <v>26</v>
      </c>
      <c r="J3166">
        <v>40</v>
      </c>
      <c r="K3166">
        <v>0</v>
      </c>
      <c r="L3166">
        <v>12</v>
      </c>
      <c r="M3166">
        <v>-40</v>
      </c>
      <c r="N3166">
        <v>2.25</v>
      </c>
      <c r="P3166">
        <v>-0.26</v>
      </c>
      <c r="R3166">
        <v>-1.1100000000000001</v>
      </c>
      <c r="T3166">
        <v>-0.22</v>
      </c>
      <c r="X3166" t="s">
        <v>1056</v>
      </c>
      <c r="Y3166">
        <v>3165</v>
      </c>
      <c r="Z3166" s="1">
        <v>0.33582291666666664</v>
      </c>
      <c r="AA3166" t="s">
        <v>9106</v>
      </c>
      <c r="AB3166">
        <v>-2.7E-2</v>
      </c>
      <c r="AC3166">
        <v>1.2E-2</v>
      </c>
      <c r="AD3166">
        <v>2.25</v>
      </c>
      <c r="AE3166" t="s">
        <v>1056</v>
      </c>
    </row>
    <row r="3167" spans="1:32" x14ac:dyDescent="0.2">
      <c r="A3167">
        <v>3166</v>
      </c>
      <c r="C3167">
        <v>66812</v>
      </c>
      <c r="D3167">
        <v>219355</v>
      </c>
      <c r="F3167">
        <v>8</v>
      </c>
      <c r="G3167">
        <v>3</v>
      </c>
      <c r="H3167">
        <v>29.5</v>
      </c>
      <c r="I3167" t="s">
        <v>26</v>
      </c>
      <c r="J3167">
        <v>42</v>
      </c>
      <c r="K3167">
        <v>56</v>
      </c>
      <c r="L3167">
        <v>55</v>
      </c>
      <c r="M3167">
        <v>-42</v>
      </c>
      <c r="N3167">
        <v>6.29</v>
      </c>
      <c r="P3167">
        <v>1.01</v>
      </c>
      <c r="R3167">
        <v>0.76</v>
      </c>
      <c r="X3167" t="s">
        <v>277</v>
      </c>
      <c r="Y3167">
        <v>3166</v>
      </c>
      <c r="Z3167" s="1">
        <v>0.33575810185185184</v>
      </c>
      <c r="AA3167" t="s">
        <v>9107</v>
      </c>
      <c r="AB3167">
        <v>-2.5999999999999999E-2</v>
      </c>
      <c r="AC3167">
        <v>-1.2999999999999999E-2</v>
      </c>
      <c r="AD3167">
        <v>6.29</v>
      </c>
      <c r="AE3167" t="s">
        <v>277</v>
      </c>
    </row>
    <row r="3168" spans="1:32" x14ac:dyDescent="0.2">
      <c r="A3168">
        <v>3167</v>
      </c>
      <c r="B3168" t="s">
        <v>1057</v>
      </c>
      <c r="C3168">
        <v>66824</v>
      </c>
      <c r="D3168">
        <v>42174</v>
      </c>
      <c r="F3168">
        <v>8</v>
      </c>
      <c r="G3168">
        <v>7</v>
      </c>
      <c r="H3168">
        <v>9.9</v>
      </c>
      <c r="I3168" t="s">
        <v>24</v>
      </c>
      <c r="J3168">
        <v>43</v>
      </c>
      <c r="K3168">
        <v>15</v>
      </c>
      <c r="L3168">
        <v>37</v>
      </c>
      <c r="M3168">
        <v>43</v>
      </c>
      <c r="N3168">
        <v>6.26</v>
      </c>
      <c r="O3168" t="s">
        <v>103</v>
      </c>
      <c r="P3168">
        <v>-0.02</v>
      </c>
      <c r="R3168">
        <v>-0.13</v>
      </c>
      <c r="X3168" t="s">
        <v>89</v>
      </c>
      <c r="Y3168">
        <v>3167</v>
      </c>
      <c r="Z3168" s="1">
        <v>0.33830902777777777</v>
      </c>
      <c r="AA3168" t="s">
        <v>9108</v>
      </c>
      <c r="AB3168">
        <v>-0.01</v>
      </c>
      <c r="AC3168">
        <v>-3.4000000000000002E-2</v>
      </c>
      <c r="AD3168">
        <v>6.26</v>
      </c>
      <c r="AE3168" t="s">
        <v>89</v>
      </c>
    </row>
    <row r="3169" spans="1:32" x14ac:dyDescent="0.2">
      <c r="A3169">
        <v>3168</v>
      </c>
      <c r="B3169" t="s">
        <v>1058</v>
      </c>
      <c r="C3169">
        <v>66834</v>
      </c>
      <c r="D3169">
        <v>153796</v>
      </c>
      <c r="F3169">
        <v>8</v>
      </c>
      <c r="G3169">
        <v>4</v>
      </c>
      <c r="H3169">
        <v>41.5</v>
      </c>
      <c r="I3169" t="s">
        <v>26</v>
      </c>
      <c r="J3169">
        <v>19</v>
      </c>
      <c r="K3169">
        <v>43</v>
      </c>
      <c r="L3169">
        <v>41</v>
      </c>
      <c r="M3169">
        <v>-19</v>
      </c>
      <c r="N3169">
        <v>6.13</v>
      </c>
      <c r="P3169">
        <v>-0.16</v>
      </c>
      <c r="R3169">
        <v>-0.72</v>
      </c>
      <c r="X3169" t="s">
        <v>573</v>
      </c>
      <c r="Y3169">
        <v>3168</v>
      </c>
      <c r="Z3169" s="1">
        <v>0.33659143518518514</v>
      </c>
      <c r="AA3169" t="s">
        <v>9109</v>
      </c>
      <c r="AB3169">
        <v>2E-3</v>
      </c>
      <c r="AC3169">
        <v>3.0000000000000001E-3</v>
      </c>
      <c r="AD3169">
        <v>6.13</v>
      </c>
      <c r="AE3169" t="s">
        <v>573</v>
      </c>
    </row>
    <row r="3170" spans="1:32" x14ac:dyDescent="0.2">
      <c r="A3170">
        <v>3169</v>
      </c>
      <c r="B3170" t="s">
        <v>1059</v>
      </c>
      <c r="C3170">
        <v>66875</v>
      </c>
      <c r="D3170">
        <v>79940</v>
      </c>
      <c r="E3170" t="s">
        <v>1060</v>
      </c>
      <c r="F3170">
        <v>8</v>
      </c>
      <c r="G3170">
        <v>6</v>
      </c>
      <c r="H3170">
        <v>18.399999999999999</v>
      </c>
      <c r="I3170" t="s">
        <v>24</v>
      </c>
      <c r="J3170">
        <v>22</v>
      </c>
      <c r="K3170">
        <v>38</v>
      </c>
      <c r="L3170">
        <v>8</v>
      </c>
      <c r="M3170">
        <v>22</v>
      </c>
      <c r="N3170">
        <v>5.99</v>
      </c>
      <c r="P3170">
        <v>1.66</v>
      </c>
      <c r="R3170">
        <v>1.91</v>
      </c>
      <c r="T3170">
        <v>1.01</v>
      </c>
      <c r="U3170" t="s">
        <v>93</v>
      </c>
      <c r="X3170" t="s">
        <v>98</v>
      </c>
      <c r="Y3170">
        <v>3169</v>
      </c>
      <c r="Z3170" s="1">
        <v>0.33771296296296294</v>
      </c>
      <c r="AA3170" t="s">
        <v>9110</v>
      </c>
      <c r="AB3170">
        <v>-8.0000000000000002E-3</v>
      </c>
      <c r="AC3170">
        <v>-5.0000000000000001E-3</v>
      </c>
      <c r="AD3170">
        <v>5.99</v>
      </c>
      <c r="AE3170" t="s">
        <v>98</v>
      </c>
    </row>
    <row r="3171" spans="1:32" x14ac:dyDescent="0.2">
      <c r="A3171">
        <v>3170</v>
      </c>
      <c r="C3171">
        <v>66888</v>
      </c>
      <c r="D3171">
        <v>198764</v>
      </c>
      <c r="E3171" t="s">
        <v>1061</v>
      </c>
      <c r="F3171">
        <v>8</v>
      </c>
      <c r="G3171">
        <v>4</v>
      </c>
      <c r="H3171">
        <v>16.2</v>
      </c>
      <c r="I3171" t="s">
        <v>26</v>
      </c>
      <c r="J3171">
        <v>32</v>
      </c>
      <c r="K3171">
        <v>40</v>
      </c>
      <c r="L3171">
        <v>30</v>
      </c>
      <c r="M3171">
        <v>-32</v>
      </c>
      <c r="N3171">
        <v>5.31</v>
      </c>
      <c r="P3171">
        <v>1.91</v>
      </c>
      <c r="R3171">
        <v>1.95</v>
      </c>
      <c r="X3171" t="s">
        <v>1062</v>
      </c>
      <c r="Y3171">
        <v>3170</v>
      </c>
      <c r="Z3171" s="1">
        <v>0.33629861111111109</v>
      </c>
      <c r="AA3171" t="s">
        <v>9111</v>
      </c>
      <c r="AB3171">
        <v>-3.0000000000000001E-3</v>
      </c>
      <c r="AC3171">
        <v>4.0000000000000001E-3</v>
      </c>
      <c r="AD3171">
        <v>5.31</v>
      </c>
      <c r="AE3171" t="s">
        <v>1062</v>
      </c>
    </row>
    <row r="3172" spans="1:32" x14ac:dyDescent="0.2">
      <c r="A3172">
        <v>3171</v>
      </c>
      <c r="C3172">
        <v>66920</v>
      </c>
      <c r="D3172">
        <v>256463</v>
      </c>
      <c r="F3172">
        <v>7</v>
      </c>
      <c r="G3172">
        <v>59</v>
      </c>
      <c r="H3172">
        <v>16.100000000000001</v>
      </c>
      <c r="I3172" t="s">
        <v>26</v>
      </c>
      <c r="J3172">
        <v>73</v>
      </c>
      <c r="K3172">
        <v>14</v>
      </c>
      <c r="L3172">
        <v>41</v>
      </c>
      <c r="M3172">
        <v>-73</v>
      </c>
      <c r="N3172">
        <v>6.34</v>
      </c>
      <c r="P3172">
        <v>0.14000000000000001</v>
      </c>
      <c r="R3172">
        <v>0.13</v>
      </c>
      <c r="X3172" t="s">
        <v>2714</v>
      </c>
      <c r="Y3172">
        <v>3171</v>
      </c>
      <c r="Z3172" s="1">
        <v>0.33282523148148146</v>
      </c>
      <c r="AA3172" t="s">
        <v>9112</v>
      </c>
      <c r="AB3172">
        <v>2E-3</v>
      </c>
      <c r="AC3172">
        <v>-3.5999999999999997E-2</v>
      </c>
      <c r="AD3172">
        <v>6.34</v>
      </c>
      <c r="AE3172" t="s">
        <v>2714</v>
      </c>
    </row>
    <row r="3173" spans="1:32" x14ac:dyDescent="0.2">
      <c r="A3173">
        <v>3172</v>
      </c>
      <c r="C3173">
        <v>66950</v>
      </c>
      <c r="D3173">
        <v>135488</v>
      </c>
      <c r="F3173">
        <v>8</v>
      </c>
      <c r="G3173">
        <v>5</v>
      </c>
      <c r="H3173">
        <v>49.6</v>
      </c>
      <c r="I3173" t="s">
        <v>26</v>
      </c>
      <c r="J3173">
        <v>0</v>
      </c>
      <c r="K3173">
        <v>34</v>
      </c>
      <c r="L3173">
        <v>25</v>
      </c>
      <c r="M3173">
        <v>0</v>
      </c>
      <c r="N3173">
        <v>6.41</v>
      </c>
      <c r="P3173">
        <v>1.05</v>
      </c>
      <c r="R3173">
        <v>1.01</v>
      </c>
      <c r="X3173" t="s">
        <v>197</v>
      </c>
      <c r="Y3173">
        <v>3172</v>
      </c>
      <c r="Z3173" s="1">
        <v>0.33737962962962964</v>
      </c>
      <c r="AA3173" t="s">
        <v>9113</v>
      </c>
      <c r="AB3173">
        <v>-2.1999999999999999E-2</v>
      </c>
      <c r="AC3173">
        <v>-1.2999999999999999E-2</v>
      </c>
      <c r="AD3173">
        <v>6.41</v>
      </c>
      <c r="AE3173" t="s">
        <v>197</v>
      </c>
    </row>
    <row r="3174" spans="1:32" x14ac:dyDescent="0.2">
      <c r="A3174">
        <v>3173</v>
      </c>
      <c r="B3174" t="s">
        <v>1063</v>
      </c>
      <c r="C3174">
        <v>67006</v>
      </c>
      <c r="D3174">
        <v>26687</v>
      </c>
      <c r="F3174">
        <v>8</v>
      </c>
      <c r="G3174">
        <v>8</v>
      </c>
      <c r="H3174">
        <v>27.4</v>
      </c>
      <c r="I3174" t="s">
        <v>24</v>
      </c>
      <c r="J3174">
        <v>51</v>
      </c>
      <c r="K3174">
        <v>30</v>
      </c>
      <c r="L3174">
        <v>24</v>
      </c>
      <c r="M3174">
        <v>51</v>
      </c>
      <c r="N3174">
        <v>4.84</v>
      </c>
      <c r="P3174">
        <v>0.05</v>
      </c>
      <c r="R3174">
        <v>0</v>
      </c>
      <c r="T3174">
        <v>0</v>
      </c>
      <c r="X3174" t="s">
        <v>114</v>
      </c>
      <c r="Y3174">
        <v>3173</v>
      </c>
      <c r="Z3174" s="1">
        <v>0.33920601851851856</v>
      </c>
      <c r="AA3174" t="s">
        <v>9114</v>
      </c>
      <c r="AB3174">
        <v>-5.8999999999999997E-2</v>
      </c>
      <c r="AC3174">
        <v>-4.0000000000000001E-3</v>
      </c>
      <c r="AD3174">
        <v>4.84</v>
      </c>
      <c r="AE3174" t="s">
        <v>114</v>
      </c>
    </row>
    <row r="3175" spans="1:32" x14ac:dyDescent="0.2">
      <c r="A3175">
        <v>3174</v>
      </c>
      <c r="C3175">
        <v>67159</v>
      </c>
      <c r="D3175">
        <v>135505</v>
      </c>
      <c r="F3175">
        <v>8</v>
      </c>
      <c r="G3175">
        <v>6</v>
      </c>
      <c r="H3175">
        <v>27.5</v>
      </c>
      <c r="I3175" t="s">
        <v>26</v>
      </c>
      <c r="J3175">
        <v>9</v>
      </c>
      <c r="K3175">
        <v>14</v>
      </c>
      <c r="L3175">
        <v>42</v>
      </c>
      <c r="M3175">
        <v>-9</v>
      </c>
      <c r="N3175">
        <v>6.23</v>
      </c>
      <c r="P3175">
        <v>-7.0000000000000007E-2</v>
      </c>
      <c r="R3175">
        <v>-0.12</v>
      </c>
      <c r="X3175" t="s">
        <v>102</v>
      </c>
      <c r="Y3175">
        <v>3174</v>
      </c>
      <c r="Z3175" s="1">
        <v>0.33781828703703703</v>
      </c>
      <c r="AA3175" t="s">
        <v>9115</v>
      </c>
      <c r="AB3175">
        <v>1E-3</v>
      </c>
      <c r="AC3175">
        <v>-1.2E-2</v>
      </c>
      <c r="AD3175">
        <v>6.23</v>
      </c>
      <c r="AE3175" t="s">
        <v>102</v>
      </c>
    </row>
    <row r="3176" spans="1:32" x14ac:dyDescent="0.2">
      <c r="A3176">
        <v>3175</v>
      </c>
      <c r="C3176">
        <v>67224</v>
      </c>
      <c r="D3176">
        <v>26701</v>
      </c>
      <c r="F3176">
        <v>8</v>
      </c>
      <c r="G3176">
        <v>10</v>
      </c>
      <c r="H3176">
        <v>3.8</v>
      </c>
      <c r="I3176" t="s">
        <v>24</v>
      </c>
      <c r="J3176">
        <v>58</v>
      </c>
      <c r="K3176">
        <v>14</v>
      </c>
      <c r="L3176">
        <v>53</v>
      </c>
      <c r="M3176">
        <v>58</v>
      </c>
      <c r="N3176">
        <v>5.93</v>
      </c>
      <c r="P3176">
        <v>1.39</v>
      </c>
      <c r="R3176">
        <v>1.5</v>
      </c>
      <c r="W3176" t="s">
        <v>27</v>
      </c>
      <c r="X3176" t="s">
        <v>80</v>
      </c>
      <c r="Y3176">
        <v>3175</v>
      </c>
      <c r="Z3176" s="1">
        <v>0.34032175925925928</v>
      </c>
      <c r="AA3176" t="s">
        <v>9116</v>
      </c>
      <c r="AB3176">
        <v>-2.3E-2</v>
      </c>
      <c r="AC3176">
        <v>-7.4999999999999997E-2</v>
      </c>
      <c r="AD3176">
        <v>5.93</v>
      </c>
      <c r="AE3176" t="s">
        <v>3264</v>
      </c>
    </row>
    <row r="3177" spans="1:32" x14ac:dyDescent="0.2">
      <c r="A3177">
        <v>3176</v>
      </c>
      <c r="B3177" t="s">
        <v>1064</v>
      </c>
      <c r="C3177">
        <v>67228</v>
      </c>
      <c r="D3177">
        <v>79959</v>
      </c>
      <c r="F3177">
        <v>8</v>
      </c>
      <c r="G3177">
        <v>7</v>
      </c>
      <c r="H3177">
        <v>45.8</v>
      </c>
      <c r="I3177" t="s">
        <v>24</v>
      </c>
      <c r="J3177">
        <v>21</v>
      </c>
      <c r="K3177">
        <v>34</v>
      </c>
      <c r="L3177">
        <v>54</v>
      </c>
      <c r="M3177">
        <v>21</v>
      </c>
      <c r="N3177">
        <v>5.3</v>
      </c>
      <c r="P3177">
        <v>0.63</v>
      </c>
      <c r="R3177">
        <v>0.21</v>
      </c>
      <c r="X3177" t="s">
        <v>1065</v>
      </c>
      <c r="Y3177">
        <v>3176</v>
      </c>
      <c r="Z3177" s="1">
        <v>0.33872453703703703</v>
      </c>
      <c r="AA3177" t="s">
        <v>9117</v>
      </c>
      <c r="AB3177">
        <v>2.1999999999999999E-2</v>
      </c>
      <c r="AC3177">
        <v>-6.9000000000000006E-2</v>
      </c>
      <c r="AD3177">
        <v>5.3</v>
      </c>
      <c r="AE3177" t="s">
        <v>1065</v>
      </c>
    </row>
    <row r="3178" spans="1:32" x14ac:dyDescent="0.2">
      <c r="A3178">
        <v>3177</v>
      </c>
      <c r="C3178">
        <v>67243</v>
      </c>
      <c r="D3178">
        <v>198791</v>
      </c>
      <c r="F3178">
        <v>8</v>
      </c>
      <c r="G3178">
        <v>5</v>
      </c>
      <c r="H3178">
        <v>44.9</v>
      </c>
      <c r="I3178" t="s">
        <v>26</v>
      </c>
      <c r="J3178">
        <v>33</v>
      </c>
      <c r="K3178">
        <v>34</v>
      </c>
      <c r="L3178">
        <v>9</v>
      </c>
      <c r="M3178">
        <v>-33</v>
      </c>
      <c r="N3178">
        <v>6.14</v>
      </c>
      <c r="P3178">
        <v>1.1100000000000001</v>
      </c>
      <c r="R3178">
        <v>0.88</v>
      </c>
      <c r="X3178" t="s">
        <v>1066</v>
      </c>
      <c r="Y3178">
        <v>3177</v>
      </c>
      <c r="Z3178" s="1">
        <v>0.33732523148148147</v>
      </c>
      <c r="AA3178" t="s">
        <v>9118</v>
      </c>
      <c r="AB3178">
        <v>-6.0000000000000001E-3</v>
      </c>
      <c r="AC3178">
        <v>0.01</v>
      </c>
      <c r="AD3178">
        <v>6.14</v>
      </c>
      <c r="AE3178" t="s">
        <v>1066</v>
      </c>
    </row>
    <row r="3179" spans="1:32" x14ac:dyDescent="0.2">
      <c r="A3179">
        <v>3178</v>
      </c>
      <c r="C3179">
        <v>67249</v>
      </c>
      <c r="D3179">
        <v>235730</v>
      </c>
      <c r="F3179">
        <v>8</v>
      </c>
      <c r="G3179">
        <v>4</v>
      </c>
      <c r="H3179">
        <v>42.4</v>
      </c>
      <c r="I3179" t="s">
        <v>26</v>
      </c>
      <c r="J3179">
        <v>50</v>
      </c>
      <c r="K3179">
        <v>35</v>
      </c>
      <c r="L3179">
        <v>26</v>
      </c>
      <c r="M3179">
        <v>-50</v>
      </c>
      <c r="N3179">
        <v>5.95</v>
      </c>
      <c r="P3179">
        <v>1.21</v>
      </c>
      <c r="R3179">
        <v>1.03</v>
      </c>
      <c r="X3179" t="s">
        <v>513</v>
      </c>
      <c r="Y3179">
        <v>3178</v>
      </c>
      <c r="Z3179" s="1">
        <v>0.33660185185185187</v>
      </c>
      <c r="AA3179" t="s">
        <v>9119</v>
      </c>
      <c r="AB3179">
        <v>-1E-3</v>
      </c>
      <c r="AC3179">
        <v>1E-3</v>
      </c>
      <c r="AD3179">
        <v>5.95</v>
      </c>
      <c r="AE3179" t="s">
        <v>513</v>
      </c>
    </row>
    <row r="3180" spans="1:32" x14ac:dyDescent="0.2">
      <c r="A3180">
        <v>3179</v>
      </c>
      <c r="C3180">
        <v>67341</v>
      </c>
      <c r="D3180">
        <v>219400</v>
      </c>
      <c r="F3180">
        <v>8</v>
      </c>
      <c r="G3180">
        <v>5</v>
      </c>
      <c r="H3180">
        <v>20.399999999999999</v>
      </c>
      <c r="I3180" t="s">
        <v>26</v>
      </c>
      <c r="J3180">
        <v>46</v>
      </c>
      <c r="K3180">
        <v>58</v>
      </c>
      <c r="L3180">
        <v>44</v>
      </c>
      <c r="M3180">
        <v>-46</v>
      </c>
      <c r="N3180">
        <v>6.19</v>
      </c>
      <c r="P3180">
        <v>-0.15</v>
      </c>
      <c r="R3180">
        <v>-0.67</v>
      </c>
      <c r="X3180" t="s">
        <v>1067</v>
      </c>
      <c r="Y3180">
        <v>3179</v>
      </c>
      <c r="Z3180" s="1">
        <v>0.33704166666666668</v>
      </c>
      <c r="AA3180" t="s">
        <v>9120</v>
      </c>
      <c r="AB3180">
        <v>5.0000000000000001E-3</v>
      </c>
      <c r="AC3180">
        <v>-8.9999999999999993E-3</v>
      </c>
      <c r="AD3180">
        <v>6.19</v>
      </c>
      <c r="AE3180" t="s">
        <v>1067</v>
      </c>
    </row>
    <row r="3181" spans="1:32" x14ac:dyDescent="0.2">
      <c r="A3181">
        <v>3180</v>
      </c>
      <c r="C3181">
        <v>67364</v>
      </c>
      <c r="D3181">
        <v>235735</v>
      </c>
      <c r="F3181">
        <v>8</v>
      </c>
      <c r="G3181">
        <v>5</v>
      </c>
      <c r="H3181">
        <v>4</v>
      </c>
      <c r="I3181" t="s">
        <v>26</v>
      </c>
      <c r="J3181">
        <v>53</v>
      </c>
      <c r="K3181">
        <v>6</v>
      </c>
      <c r="L3181">
        <v>29</v>
      </c>
      <c r="M3181">
        <v>-53</v>
      </c>
      <c r="N3181">
        <v>5.53</v>
      </c>
      <c r="P3181">
        <v>1.34</v>
      </c>
      <c r="R3181">
        <v>1.6</v>
      </c>
      <c r="X3181" t="s">
        <v>2314</v>
      </c>
      <c r="Y3181">
        <v>3180</v>
      </c>
      <c r="Z3181" s="1">
        <v>0.3368518518518519</v>
      </c>
      <c r="AA3181" t="s">
        <v>9121</v>
      </c>
      <c r="AB3181">
        <v>3.4000000000000002E-2</v>
      </c>
      <c r="AC3181">
        <v>-6.0000000000000001E-3</v>
      </c>
      <c r="AD3181">
        <v>5.53</v>
      </c>
      <c r="AE3181" t="s">
        <v>6913</v>
      </c>
      <c r="AF3181" t="s">
        <v>36</v>
      </c>
    </row>
    <row r="3182" spans="1:32" x14ac:dyDescent="0.2">
      <c r="A3182">
        <v>3181</v>
      </c>
      <c r="C3182">
        <v>67370</v>
      </c>
      <c r="D3182">
        <v>42199</v>
      </c>
      <c r="F3182">
        <v>8</v>
      </c>
      <c r="G3182">
        <v>9</v>
      </c>
      <c r="H3182">
        <v>23.1</v>
      </c>
      <c r="I3182" t="s">
        <v>24</v>
      </c>
      <c r="J3182">
        <v>42</v>
      </c>
      <c r="K3182">
        <v>25</v>
      </c>
      <c r="L3182">
        <v>50</v>
      </c>
      <c r="M3182">
        <v>42</v>
      </c>
      <c r="N3182">
        <v>6.27</v>
      </c>
      <c r="P3182">
        <v>1.27</v>
      </c>
      <c r="W3182" t="s">
        <v>27</v>
      </c>
      <c r="X3182" t="s">
        <v>133</v>
      </c>
      <c r="Y3182">
        <v>3181</v>
      </c>
      <c r="Z3182" s="1">
        <v>0.33985069444444443</v>
      </c>
      <c r="AA3182" t="s">
        <v>9122</v>
      </c>
      <c r="AB3182">
        <v>-8.0000000000000002E-3</v>
      </c>
      <c r="AC3182">
        <v>-7.1999999999999995E-2</v>
      </c>
      <c r="AD3182">
        <v>6.27</v>
      </c>
      <c r="AE3182" t="s">
        <v>9573</v>
      </c>
    </row>
    <row r="3183" spans="1:32" x14ac:dyDescent="0.2">
      <c r="A3183">
        <v>3182</v>
      </c>
      <c r="C3183">
        <v>67447</v>
      </c>
      <c r="D3183">
        <v>14456</v>
      </c>
      <c r="F3183">
        <v>8</v>
      </c>
      <c r="G3183">
        <v>12</v>
      </c>
      <c r="H3183">
        <v>48.8</v>
      </c>
      <c r="I3183" t="s">
        <v>24</v>
      </c>
      <c r="J3183">
        <v>68</v>
      </c>
      <c r="K3183">
        <v>28</v>
      </c>
      <c r="L3183">
        <v>27</v>
      </c>
      <c r="M3183">
        <v>68</v>
      </c>
      <c r="N3183">
        <v>5.32</v>
      </c>
      <c r="P3183">
        <v>1.04</v>
      </c>
      <c r="R3183">
        <v>0.81</v>
      </c>
      <c r="T3183">
        <v>0.48</v>
      </c>
      <c r="X3183" t="s">
        <v>1068</v>
      </c>
      <c r="Y3183">
        <v>3182</v>
      </c>
      <c r="Z3183" s="1">
        <v>0.34223148148148147</v>
      </c>
      <c r="AA3183" t="s">
        <v>9123</v>
      </c>
      <c r="AB3183">
        <v>0</v>
      </c>
      <c r="AC3183">
        <v>8.0000000000000002E-3</v>
      </c>
      <c r="AD3183">
        <v>5.32</v>
      </c>
      <c r="AE3183" t="s">
        <v>1068</v>
      </c>
    </row>
    <row r="3184" spans="1:32" x14ac:dyDescent="0.2">
      <c r="A3184">
        <v>3183</v>
      </c>
      <c r="C3184">
        <v>67456</v>
      </c>
      <c r="D3184">
        <v>175206</v>
      </c>
      <c r="F3184">
        <v>8</v>
      </c>
      <c r="G3184">
        <v>7</v>
      </c>
      <c r="H3184">
        <v>18</v>
      </c>
      <c r="I3184" t="s">
        <v>26</v>
      </c>
      <c r="J3184">
        <v>20</v>
      </c>
      <c r="K3184">
        <v>33</v>
      </c>
      <c r="L3184">
        <v>17</v>
      </c>
      <c r="M3184">
        <v>-20</v>
      </c>
      <c r="N3184">
        <v>5.38</v>
      </c>
      <c r="P3184">
        <v>0.1</v>
      </c>
      <c r="R3184">
        <v>0.16</v>
      </c>
      <c r="T3184">
        <v>0.09</v>
      </c>
      <c r="X3184" t="s">
        <v>2631</v>
      </c>
      <c r="Y3184">
        <v>3183</v>
      </c>
      <c r="Z3184" s="1">
        <v>0.33840277777777777</v>
      </c>
      <c r="AA3184" t="s">
        <v>9124</v>
      </c>
      <c r="AB3184">
        <v>-1.6E-2</v>
      </c>
      <c r="AC3184">
        <v>-6.0000000000000001E-3</v>
      </c>
      <c r="AD3184">
        <v>5.38</v>
      </c>
      <c r="AE3184" t="s">
        <v>2631</v>
      </c>
    </row>
    <row r="3185" spans="1:32" x14ac:dyDescent="0.2">
      <c r="A3185">
        <v>3184</v>
      </c>
      <c r="B3185" t="s">
        <v>1069</v>
      </c>
      <c r="C3185">
        <v>67483</v>
      </c>
      <c r="D3185">
        <v>97594</v>
      </c>
      <c r="F3185">
        <v>8</v>
      </c>
      <c r="G3185">
        <v>8</v>
      </c>
      <c r="H3185">
        <v>42.4</v>
      </c>
      <c r="I3185" t="s">
        <v>24</v>
      </c>
      <c r="J3185">
        <v>13</v>
      </c>
      <c r="K3185">
        <v>38</v>
      </c>
      <c r="L3185">
        <v>27</v>
      </c>
      <c r="M3185">
        <v>13</v>
      </c>
      <c r="N3185">
        <v>6.27</v>
      </c>
      <c r="P3185">
        <v>0.43</v>
      </c>
      <c r="R3185">
        <v>0.01</v>
      </c>
      <c r="X3185" t="s">
        <v>266</v>
      </c>
      <c r="Y3185">
        <v>3184</v>
      </c>
      <c r="Z3185" s="1">
        <v>0.33937962962962964</v>
      </c>
      <c r="AA3185" t="s">
        <v>9125</v>
      </c>
      <c r="AB3185">
        <v>-1E-3</v>
      </c>
      <c r="AC3185">
        <v>-1.7000000000000001E-2</v>
      </c>
      <c r="AD3185">
        <v>6.27</v>
      </c>
      <c r="AE3185" t="s">
        <v>266</v>
      </c>
    </row>
    <row r="3186" spans="1:32" x14ac:dyDescent="0.2">
      <c r="A3186">
        <v>3185</v>
      </c>
      <c r="B3186" t="s">
        <v>1070</v>
      </c>
      <c r="C3186">
        <v>67523</v>
      </c>
      <c r="D3186">
        <v>175217</v>
      </c>
      <c r="E3186" t="s">
        <v>1071</v>
      </c>
      <c r="F3186">
        <v>8</v>
      </c>
      <c r="G3186">
        <v>7</v>
      </c>
      <c r="H3186">
        <v>32.6</v>
      </c>
      <c r="I3186" t="s">
        <v>26</v>
      </c>
      <c r="J3186">
        <v>24</v>
      </c>
      <c r="K3186">
        <v>18</v>
      </c>
      <c r="L3186">
        <v>15</v>
      </c>
      <c r="M3186">
        <v>-24</v>
      </c>
      <c r="N3186">
        <v>2.81</v>
      </c>
      <c r="P3186">
        <v>0.43</v>
      </c>
      <c r="R3186">
        <v>0.19</v>
      </c>
      <c r="T3186">
        <v>0.21</v>
      </c>
      <c r="X3186" t="s">
        <v>1072</v>
      </c>
      <c r="Y3186">
        <v>3185</v>
      </c>
      <c r="Z3186" s="1">
        <v>0.33857175925925925</v>
      </c>
      <c r="AA3186" t="s">
        <v>9126</v>
      </c>
      <c r="AB3186">
        <v>-8.3000000000000004E-2</v>
      </c>
      <c r="AC3186">
        <v>4.9000000000000002E-2</v>
      </c>
      <c r="AD3186">
        <v>2.81</v>
      </c>
      <c r="AE3186" t="s">
        <v>9127</v>
      </c>
      <c r="AF3186" t="s">
        <v>36</v>
      </c>
    </row>
    <row r="3187" spans="1:32" x14ac:dyDescent="0.2">
      <c r="A3187">
        <v>3186</v>
      </c>
      <c r="C3187">
        <v>67536</v>
      </c>
      <c r="D3187">
        <v>250101</v>
      </c>
      <c r="E3187" t="s">
        <v>1073</v>
      </c>
      <c r="F3187">
        <v>8</v>
      </c>
      <c r="G3187">
        <v>4</v>
      </c>
      <c r="H3187">
        <v>42.9</v>
      </c>
      <c r="I3187" t="s">
        <v>26</v>
      </c>
      <c r="J3187">
        <v>62</v>
      </c>
      <c r="K3187">
        <v>50</v>
      </c>
      <c r="L3187">
        <v>10</v>
      </c>
      <c r="M3187">
        <v>-62</v>
      </c>
      <c r="N3187">
        <v>6.3</v>
      </c>
      <c r="P3187">
        <v>-0.1</v>
      </c>
      <c r="X3187" t="s">
        <v>2111</v>
      </c>
      <c r="Y3187">
        <v>3186</v>
      </c>
      <c r="Z3187" s="1">
        <v>0.33660763888888884</v>
      </c>
      <c r="AA3187" t="s">
        <v>9128</v>
      </c>
      <c r="AB3187">
        <v>-8.9999999999999993E-3</v>
      </c>
      <c r="AC3187">
        <v>1.7000000000000001E-2</v>
      </c>
      <c r="AD3187">
        <v>6.3</v>
      </c>
      <c r="AE3187" t="s">
        <v>3156</v>
      </c>
    </row>
    <row r="3188" spans="1:32" x14ac:dyDescent="0.2">
      <c r="A3188">
        <v>3187</v>
      </c>
      <c r="C3188">
        <v>67582</v>
      </c>
      <c r="D3188">
        <v>219422</v>
      </c>
      <c r="E3188">
        <v>3905</v>
      </c>
      <c r="F3188">
        <v>8</v>
      </c>
      <c r="G3188">
        <v>6</v>
      </c>
      <c r="H3188">
        <v>40.4</v>
      </c>
      <c r="I3188" t="s">
        <v>26</v>
      </c>
      <c r="J3188">
        <v>45</v>
      </c>
      <c r="K3188">
        <v>15</v>
      </c>
      <c r="L3188">
        <v>59</v>
      </c>
      <c r="M3188">
        <v>-45</v>
      </c>
      <c r="N3188">
        <v>5.05</v>
      </c>
      <c r="P3188">
        <v>1.5</v>
      </c>
      <c r="R3188">
        <v>1.73</v>
      </c>
      <c r="X3188" t="s">
        <v>105</v>
      </c>
      <c r="Y3188">
        <v>3187</v>
      </c>
      <c r="Z3188" s="1">
        <v>0.33796759259259262</v>
      </c>
      <c r="AA3188" t="s">
        <v>9129</v>
      </c>
      <c r="AB3188">
        <v>0</v>
      </c>
      <c r="AC3188">
        <v>0</v>
      </c>
      <c r="AD3188">
        <v>5.05</v>
      </c>
      <c r="AE3188" t="s">
        <v>105</v>
      </c>
    </row>
    <row r="3189" spans="1:32" x14ac:dyDescent="0.2">
      <c r="A3189">
        <v>3188</v>
      </c>
      <c r="B3189" t="s">
        <v>1074</v>
      </c>
      <c r="C3189">
        <v>67594</v>
      </c>
      <c r="D3189">
        <v>135551</v>
      </c>
      <c r="F3189">
        <v>8</v>
      </c>
      <c r="G3189">
        <v>8</v>
      </c>
      <c r="H3189">
        <v>35.6</v>
      </c>
      <c r="I3189" t="s">
        <v>26</v>
      </c>
      <c r="J3189">
        <v>2</v>
      </c>
      <c r="K3189">
        <v>59</v>
      </c>
      <c r="L3189">
        <v>2</v>
      </c>
      <c r="M3189">
        <v>-2</v>
      </c>
      <c r="N3189">
        <v>4.34</v>
      </c>
      <c r="P3189">
        <v>0.97</v>
      </c>
      <c r="R3189">
        <v>0.69</v>
      </c>
      <c r="T3189">
        <v>0.46</v>
      </c>
      <c r="X3189" t="s">
        <v>2124</v>
      </c>
      <c r="Y3189">
        <v>3188</v>
      </c>
      <c r="Z3189" s="1">
        <v>0.33930092592592592</v>
      </c>
      <c r="AA3189" t="s">
        <v>9130</v>
      </c>
      <c r="AB3189">
        <v>-1.7000000000000001E-2</v>
      </c>
      <c r="AC3189">
        <v>-5.0000000000000001E-3</v>
      </c>
      <c r="AD3189">
        <v>4.34</v>
      </c>
      <c r="AE3189" t="s">
        <v>2124</v>
      </c>
    </row>
    <row r="3190" spans="1:32" x14ac:dyDescent="0.2">
      <c r="A3190">
        <v>3189</v>
      </c>
      <c r="C3190">
        <v>67725</v>
      </c>
      <c r="D3190">
        <v>153887</v>
      </c>
      <c r="F3190">
        <v>8</v>
      </c>
      <c r="G3190">
        <v>8</v>
      </c>
      <c r="H3190">
        <v>56.9</v>
      </c>
      <c r="I3190" t="s">
        <v>26</v>
      </c>
      <c r="J3190">
        <v>11</v>
      </c>
      <c r="K3190">
        <v>20</v>
      </c>
      <c r="L3190">
        <v>23</v>
      </c>
      <c r="M3190">
        <v>-11</v>
      </c>
      <c r="N3190">
        <v>6.32</v>
      </c>
      <c r="P3190">
        <v>0.01</v>
      </c>
      <c r="R3190">
        <v>-0.09</v>
      </c>
      <c r="X3190" t="s">
        <v>185</v>
      </c>
      <c r="Y3190">
        <v>3189</v>
      </c>
      <c r="Z3190" s="1">
        <v>0.33954745370370371</v>
      </c>
      <c r="AA3190" t="s">
        <v>9131</v>
      </c>
      <c r="AB3190">
        <v>-4.0000000000000001E-3</v>
      </c>
      <c r="AC3190">
        <v>-1.2E-2</v>
      </c>
      <c r="AD3190">
        <v>6.32</v>
      </c>
      <c r="AE3190" t="s">
        <v>185</v>
      </c>
    </row>
    <row r="3191" spans="1:32" x14ac:dyDescent="0.2">
      <c r="A3191">
        <v>3190</v>
      </c>
      <c r="C3191">
        <v>67751</v>
      </c>
      <c r="D3191">
        <v>175250</v>
      </c>
      <c r="F3191">
        <v>8</v>
      </c>
      <c r="G3191">
        <v>8</v>
      </c>
      <c r="H3191">
        <v>43.5</v>
      </c>
      <c r="I3191" t="s">
        <v>26</v>
      </c>
      <c r="J3191">
        <v>20</v>
      </c>
      <c r="K3191">
        <v>21</v>
      </c>
      <c r="L3191">
        <v>47</v>
      </c>
      <c r="M3191">
        <v>-20</v>
      </c>
      <c r="N3191">
        <v>6.36</v>
      </c>
      <c r="P3191">
        <v>0.16</v>
      </c>
      <c r="X3191" t="s">
        <v>55</v>
      </c>
      <c r="Y3191">
        <v>3190</v>
      </c>
      <c r="Z3191" s="1">
        <v>0.3393923611111111</v>
      </c>
      <c r="AA3191" t="s">
        <v>9132</v>
      </c>
      <c r="AB3191">
        <v>-1.2E-2</v>
      </c>
      <c r="AC3191">
        <v>0</v>
      </c>
      <c r="AD3191">
        <v>6.36</v>
      </c>
      <c r="AE3191" t="s">
        <v>55</v>
      </c>
    </row>
    <row r="3192" spans="1:32" x14ac:dyDescent="0.2">
      <c r="A3192">
        <v>3191</v>
      </c>
      <c r="B3192" t="s">
        <v>1075</v>
      </c>
      <c r="C3192">
        <v>67767</v>
      </c>
      <c r="D3192">
        <v>79995</v>
      </c>
      <c r="F3192">
        <v>8</v>
      </c>
      <c r="G3192">
        <v>10</v>
      </c>
      <c r="H3192">
        <v>27.2</v>
      </c>
      <c r="I3192" t="s">
        <v>24</v>
      </c>
      <c r="J3192">
        <v>25</v>
      </c>
      <c r="K3192">
        <v>30</v>
      </c>
      <c r="L3192">
        <v>26</v>
      </c>
      <c r="M3192">
        <v>25</v>
      </c>
      <c r="N3192">
        <v>5.73</v>
      </c>
      <c r="P3192">
        <v>0.81</v>
      </c>
      <c r="R3192">
        <v>0.43</v>
      </c>
      <c r="T3192">
        <v>0.28000000000000003</v>
      </c>
      <c r="U3192" t="s">
        <v>93</v>
      </c>
      <c r="X3192" t="s">
        <v>1076</v>
      </c>
      <c r="Y3192">
        <v>3191</v>
      </c>
      <c r="Z3192" s="1">
        <v>0.34059259259259256</v>
      </c>
      <c r="AA3192" t="s">
        <v>9133</v>
      </c>
      <c r="AB3192">
        <v>-7.4999999999999997E-2</v>
      </c>
      <c r="AC3192">
        <v>-0.34799999999999998</v>
      </c>
      <c r="AD3192">
        <v>5.73</v>
      </c>
      <c r="AE3192" t="s">
        <v>1076</v>
      </c>
    </row>
    <row r="3193" spans="1:32" x14ac:dyDescent="0.2">
      <c r="A3193">
        <v>3192</v>
      </c>
      <c r="B3193" t="s">
        <v>1077</v>
      </c>
      <c r="C3193">
        <v>67797</v>
      </c>
      <c r="D3193">
        <v>153890</v>
      </c>
      <c r="F3193">
        <v>8</v>
      </c>
      <c r="G3193">
        <v>9</v>
      </c>
      <c r="H3193">
        <v>1.6</v>
      </c>
      <c r="I3193" t="s">
        <v>26</v>
      </c>
      <c r="J3193">
        <v>19</v>
      </c>
      <c r="K3193">
        <v>14</v>
      </c>
      <c r="L3193">
        <v>42</v>
      </c>
      <c r="M3193">
        <v>-19</v>
      </c>
      <c r="N3193">
        <v>4.4000000000000004</v>
      </c>
      <c r="P3193">
        <v>-0.15</v>
      </c>
      <c r="R3193">
        <v>-0.6</v>
      </c>
      <c r="T3193">
        <v>-0.14000000000000001</v>
      </c>
      <c r="X3193" t="s">
        <v>148</v>
      </c>
      <c r="Y3193">
        <v>3192</v>
      </c>
      <c r="Z3193" s="1">
        <v>0.33960185185185182</v>
      </c>
      <c r="AA3193" t="s">
        <v>9134</v>
      </c>
      <c r="AB3193">
        <v>-1.4E-2</v>
      </c>
      <c r="AC3193">
        <v>-2E-3</v>
      </c>
      <c r="AD3193">
        <v>4.4000000000000004</v>
      </c>
      <c r="AE3193" t="s">
        <v>148</v>
      </c>
    </row>
    <row r="3194" spans="1:32" x14ac:dyDescent="0.2">
      <c r="A3194">
        <v>3193</v>
      </c>
      <c r="C3194">
        <v>67827</v>
      </c>
      <c r="D3194">
        <v>60625</v>
      </c>
      <c r="F3194">
        <v>8</v>
      </c>
      <c r="G3194">
        <v>11</v>
      </c>
      <c r="H3194">
        <v>21.6</v>
      </c>
      <c r="I3194" t="s">
        <v>24</v>
      </c>
      <c r="J3194">
        <v>38</v>
      </c>
      <c r="K3194">
        <v>43</v>
      </c>
      <c r="L3194">
        <v>53</v>
      </c>
      <c r="M3194">
        <v>38</v>
      </c>
      <c r="N3194">
        <v>6.58</v>
      </c>
      <c r="P3194">
        <v>0.59</v>
      </c>
      <c r="R3194">
        <v>0.09</v>
      </c>
      <c r="X3194" t="s">
        <v>3095</v>
      </c>
      <c r="Y3194">
        <v>3193</v>
      </c>
      <c r="Z3194" s="1">
        <v>0.34122222222222226</v>
      </c>
      <c r="AA3194" t="s">
        <v>9135</v>
      </c>
      <c r="AB3194">
        <v>-0.111</v>
      </c>
      <c r="AC3194">
        <v>-7.4999999999999997E-2</v>
      </c>
      <c r="AD3194">
        <v>6.58</v>
      </c>
      <c r="AE3194" t="s">
        <v>3095</v>
      </c>
    </row>
    <row r="3195" spans="1:32" x14ac:dyDescent="0.2">
      <c r="A3195">
        <v>3194</v>
      </c>
      <c r="C3195">
        <v>67880</v>
      </c>
      <c r="D3195">
        <v>153898</v>
      </c>
      <c r="F3195">
        <v>8</v>
      </c>
      <c r="G3195">
        <v>9</v>
      </c>
      <c r="H3195">
        <v>28.5</v>
      </c>
      <c r="I3195" t="s">
        <v>26</v>
      </c>
      <c r="J3195">
        <v>16</v>
      </c>
      <c r="K3195">
        <v>14</v>
      </c>
      <c r="L3195">
        <v>56</v>
      </c>
      <c r="M3195">
        <v>-16</v>
      </c>
      <c r="N3195">
        <v>5.68</v>
      </c>
      <c r="P3195">
        <v>-0.17</v>
      </c>
      <c r="R3195">
        <v>-0.74</v>
      </c>
      <c r="X3195" t="s">
        <v>3156</v>
      </c>
      <c r="Y3195">
        <v>3194</v>
      </c>
      <c r="Z3195" s="1">
        <v>0.33991319444444446</v>
      </c>
      <c r="AA3195" t="s">
        <v>9136</v>
      </c>
      <c r="AB3195">
        <v>-1.7000000000000001E-2</v>
      </c>
      <c r="AC3195">
        <v>-7.0000000000000001E-3</v>
      </c>
      <c r="AD3195">
        <v>5.68</v>
      </c>
      <c r="AE3195" t="s">
        <v>3156</v>
      </c>
    </row>
    <row r="3196" spans="1:32" x14ac:dyDescent="0.2">
      <c r="A3196">
        <v>3195</v>
      </c>
      <c r="C3196">
        <v>67888</v>
      </c>
      <c r="D3196">
        <v>198848</v>
      </c>
      <c r="E3196" t="s">
        <v>1078</v>
      </c>
      <c r="F3196">
        <v>8</v>
      </c>
      <c r="G3196">
        <v>8</v>
      </c>
      <c r="H3196">
        <v>37.6</v>
      </c>
      <c r="I3196" t="s">
        <v>26</v>
      </c>
      <c r="J3196">
        <v>37</v>
      </c>
      <c r="K3196">
        <v>40</v>
      </c>
      <c r="L3196">
        <v>53</v>
      </c>
      <c r="M3196">
        <v>-37</v>
      </c>
      <c r="N3196">
        <v>6.37</v>
      </c>
      <c r="P3196">
        <v>-0.04</v>
      </c>
      <c r="R3196">
        <v>-0.56000000000000005</v>
      </c>
      <c r="T3196">
        <v>0.01</v>
      </c>
      <c r="X3196" t="s">
        <v>2996</v>
      </c>
      <c r="Y3196">
        <v>3195</v>
      </c>
      <c r="Z3196" s="1">
        <v>0.33932407407407411</v>
      </c>
      <c r="AA3196" t="s">
        <v>9137</v>
      </c>
      <c r="AB3196">
        <v>-2E-3</v>
      </c>
      <c r="AC3196">
        <v>3.0000000000000001E-3</v>
      </c>
      <c r="AD3196">
        <v>6.37</v>
      </c>
      <c r="AE3196" t="s">
        <v>2996</v>
      </c>
    </row>
    <row r="3197" spans="1:32" x14ac:dyDescent="0.2">
      <c r="A3197">
        <v>3196</v>
      </c>
      <c r="C3197">
        <v>67921</v>
      </c>
      <c r="D3197">
        <v>198854</v>
      </c>
      <c r="F3197">
        <v>8</v>
      </c>
      <c r="G3197">
        <v>9</v>
      </c>
      <c r="H3197">
        <v>6.7</v>
      </c>
      <c r="I3197" t="s">
        <v>26</v>
      </c>
      <c r="J3197">
        <v>30</v>
      </c>
      <c r="K3197">
        <v>19</v>
      </c>
      <c r="L3197">
        <v>21</v>
      </c>
      <c r="M3197">
        <v>-30</v>
      </c>
      <c r="N3197">
        <v>6.65</v>
      </c>
      <c r="P3197">
        <v>1.4</v>
      </c>
      <c r="R3197">
        <v>1.6</v>
      </c>
      <c r="X3197" t="s">
        <v>77</v>
      </c>
      <c r="Y3197">
        <v>3196</v>
      </c>
      <c r="Z3197" s="1">
        <v>0.33966087962962965</v>
      </c>
      <c r="AA3197" t="s">
        <v>9138</v>
      </c>
      <c r="AB3197">
        <v>2.4E-2</v>
      </c>
      <c r="AC3197">
        <v>-1E-3</v>
      </c>
      <c r="AD3197">
        <v>6.65</v>
      </c>
      <c r="AE3197" t="s">
        <v>77</v>
      </c>
    </row>
    <row r="3198" spans="1:32" x14ac:dyDescent="0.2">
      <c r="A3198">
        <v>3197</v>
      </c>
      <c r="C3198">
        <v>67934</v>
      </c>
      <c r="D3198">
        <v>1319</v>
      </c>
      <c r="F3198">
        <v>8</v>
      </c>
      <c r="G3198">
        <v>24</v>
      </c>
      <c r="H3198">
        <v>32.9</v>
      </c>
      <c r="I3198" t="s">
        <v>24</v>
      </c>
      <c r="J3198">
        <v>82</v>
      </c>
      <c r="K3198">
        <v>25</v>
      </c>
      <c r="L3198">
        <v>51</v>
      </c>
      <c r="M3198">
        <v>82</v>
      </c>
      <c r="N3198">
        <v>6.32</v>
      </c>
      <c r="P3198">
        <v>0.01</v>
      </c>
      <c r="R3198">
        <v>0.01</v>
      </c>
      <c r="X3198" t="s">
        <v>350</v>
      </c>
      <c r="Y3198">
        <v>3197</v>
      </c>
      <c r="Z3198" s="1">
        <v>0.35038078703703701</v>
      </c>
      <c r="AA3198" t="s">
        <v>9139</v>
      </c>
      <c r="AB3198">
        <v>-2.1999999999999999E-2</v>
      </c>
      <c r="AC3198">
        <v>-2.5000000000000001E-2</v>
      </c>
      <c r="AD3198">
        <v>6.32</v>
      </c>
      <c r="AE3198" t="s">
        <v>350</v>
      </c>
    </row>
    <row r="3199" spans="1:32" x14ac:dyDescent="0.2">
      <c r="A3199">
        <v>3198</v>
      </c>
      <c r="C3199">
        <v>67959</v>
      </c>
      <c r="D3199">
        <v>97628</v>
      </c>
      <c r="F3199">
        <v>8</v>
      </c>
      <c r="G3199">
        <v>10</v>
      </c>
      <c r="H3199">
        <v>58.8</v>
      </c>
      <c r="I3199" t="s">
        <v>24</v>
      </c>
      <c r="J3199">
        <v>14</v>
      </c>
      <c r="K3199">
        <v>37</v>
      </c>
      <c r="L3199">
        <v>46</v>
      </c>
      <c r="M3199">
        <v>14</v>
      </c>
      <c r="N3199">
        <v>6.23</v>
      </c>
      <c r="P3199">
        <v>0.02</v>
      </c>
      <c r="R3199">
        <v>0.04</v>
      </c>
      <c r="X3199" t="s">
        <v>89</v>
      </c>
      <c r="Y3199">
        <v>3198</v>
      </c>
      <c r="Z3199" s="1">
        <v>0.34095833333333331</v>
      </c>
      <c r="AA3199" t="s">
        <v>9140</v>
      </c>
      <c r="AB3199">
        <v>-2.8000000000000001E-2</v>
      </c>
      <c r="AC3199">
        <v>-1.4E-2</v>
      </c>
      <c r="AD3199">
        <v>6.23</v>
      </c>
      <c r="AE3199" t="s">
        <v>89</v>
      </c>
    </row>
    <row r="3200" spans="1:32" x14ac:dyDescent="0.2">
      <c r="A3200">
        <v>3199</v>
      </c>
      <c r="C3200">
        <v>67977</v>
      </c>
      <c r="D3200">
        <v>198859</v>
      </c>
      <c r="F3200">
        <v>8</v>
      </c>
      <c r="G3200">
        <v>9</v>
      </c>
      <c r="H3200">
        <v>10.199999999999999</v>
      </c>
      <c r="I3200" t="s">
        <v>26</v>
      </c>
      <c r="J3200">
        <v>35</v>
      </c>
      <c r="K3200">
        <v>27</v>
      </c>
      <c r="L3200">
        <v>18</v>
      </c>
      <c r="M3200">
        <v>-35</v>
      </c>
      <c r="N3200">
        <v>6.2</v>
      </c>
      <c r="P3200">
        <v>0.89</v>
      </c>
      <c r="X3200" t="s">
        <v>71</v>
      </c>
      <c r="Y3200">
        <v>3199</v>
      </c>
      <c r="Z3200" s="1">
        <v>0.3397013888888889</v>
      </c>
      <c r="AA3200" t="s">
        <v>9141</v>
      </c>
      <c r="AB3200">
        <v>3.0000000000000001E-3</v>
      </c>
      <c r="AC3200">
        <v>1.4E-2</v>
      </c>
      <c r="AD3200">
        <v>6.2</v>
      </c>
      <c r="AE3200" t="s">
        <v>71</v>
      </c>
    </row>
    <row r="3201" spans="1:32" x14ac:dyDescent="0.2">
      <c r="A3201">
        <v>3200</v>
      </c>
      <c r="C3201">
        <v>68077</v>
      </c>
      <c r="D3201">
        <v>26732</v>
      </c>
      <c r="F3201">
        <v>8</v>
      </c>
      <c r="G3201">
        <v>13</v>
      </c>
      <c r="H3201">
        <v>50.2</v>
      </c>
      <c r="I3201" t="s">
        <v>24</v>
      </c>
      <c r="J3201">
        <v>56</v>
      </c>
      <c r="K3201">
        <v>27</v>
      </c>
      <c r="L3201">
        <v>8</v>
      </c>
      <c r="M3201">
        <v>56</v>
      </c>
      <c r="N3201">
        <v>5.85</v>
      </c>
      <c r="P3201">
        <v>1.01</v>
      </c>
      <c r="R3201">
        <v>0.79</v>
      </c>
      <c r="X3201" t="s">
        <v>60</v>
      </c>
      <c r="Y3201">
        <v>3200</v>
      </c>
      <c r="Z3201" s="1">
        <v>0.34294212962962961</v>
      </c>
      <c r="AA3201" t="s">
        <v>9142</v>
      </c>
      <c r="AB3201">
        <v>-2.1999999999999999E-2</v>
      </c>
      <c r="AC3201">
        <v>-3.3000000000000002E-2</v>
      </c>
      <c r="AD3201">
        <v>5.85</v>
      </c>
      <c r="AE3201" t="s">
        <v>60</v>
      </c>
    </row>
    <row r="3202" spans="1:32" x14ac:dyDescent="0.2">
      <c r="A3202">
        <v>3201</v>
      </c>
      <c r="C3202">
        <v>68099</v>
      </c>
      <c r="D3202">
        <v>116444</v>
      </c>
      <c r="F3202">
        <v>8</v>
      </c>
      <c r="G3202">
        <v>11</v>
      </c>
      <c r="H3202">
        <v>16.600000000000001</v>
      </c>
      <c r="I3202" t="s">
        <v>24</v>
      </c>
      <c r="J3202">
        <v>9</v>
      </c>
      <c r="K3202">
        <v>49</v>
      </c>
      <c r="L3202">
        <v>16</v>
      </c>
      <c r="M3202">
        <v>9</v>
      </c>
      <c r="N3202">
        <v>6.07</v>
      </c>
      <c r="P3202">
        <v>-0.1</v>
      </c>
      <c r="R3202">
        <v>-0.42</v>
      </c>
      <c r="X3202" t="s">
        <v>2954</v>
      </c>
      <c r="Y3202">
        <v>3201</v>
      </c>
      <c r="Z3202" s="1">
        <v>0.34116435185185184</v>
      </c>
      <c r="AA3202" t="s">
        <v>9143</v>
      </c>
      <c r="AB3202">
        <v>-8.9999999999999993E-3</v>
      </c>
      <c r="AC3202">
        <v>-2.1000000000000001E-2</v>
      </c>
      <c r="AD3202">
        <v>6.07</v>
      </c>
      <c r="AE3202" t="s">
        <v>2954</v>
      </c>
    </row>
    <row r="3203" spans="1:32" x14ac:dyDescent="0.2">
      <c r="A3203">
        <v>3202</v>
      </c>
      <c r="B3203" t="s">
        <v>1079</v>
      </c>
      <c r="C3203">
        <v>68146</v>
      </c>
      <c r="D3203">
        <v>153924</v>
      </c>
      <c r="F3203">
        <v>8</v>
      </c>
      <c r="G3203">
        <v>10</v>
      </c>
      <c r="H3203">
        <v>39.799999999999997</v>
      </c>
      <c r="I3203" t="s">
        <v>26</v>
      </c>
      <c r="J3203">
        <v>13</v>
      </c>
      <c r="K3203">
        <v>47</v>
      </c>
      <c r="L3203">
        <v>57</v>
      </c>
      <c r="M3203">
        <v>-13</v>
      </c>
      <c r="N3203">
        <v>5.54</v>
      </c>
      <c r="P3203">
        <v>0.49</v>
      </c>
      <c r="R3203">
        <v>0</v>
      </c>
      <c r="X3203" t="s">
        <v>204</v>
      </c>
      <c r="Y3203">
        <v>3202</v>
      </c>
      <c r="Z3203" s="1">
        <v>0.3407384259259259</v>
      </c>
      <c r="AA3203" t="s">
        <v>9144</v>
      </c>
      <c r="AB3203">
        <v>-0.251</v>
      </c>
      <c r="AC3203">
        <v>6.0999999999999999E-2</v>
      </c>
      <c r="AD3203">
        <v>5.54</v>
      </c>
      <c r="AE3203" t="s">
        <v>204</v>
      </c>
    </row>
    <row r="3204" spans="1:32" x14ac:dyDescent="0.2">
      <c r="A3204">
        <v>3203</v>
      </c>
      <c r="C3204">
        <v>68161</v>
      </c>
      <c r="D3204">
        <v>219493</v>
      </c>
      <c r="F3204">
        <v>8</v>
      </c>
      <c r="G3204">
        <v>9</v>
      </c>
      <c r="H3204">
        <v>9.6</v>
      </c>
      <c r="I3204" t="s">
        <v>26</v>
      </c>
      <c r="J3204">
        <v>48</v>
      </c>
      <c r="K3204">
        <v>41</v>
      </c>
      <c r="L3204">
        <v>4</v>
      </c>
      <c r="M3204">
        <v>-48</v>
      </c>
      <c r="N3204">
        <v>5.7</v>
      </c>
      <c r="P3204">
        <v>-0.12</v>
      </c>
      <c r="R3204">
        <v>-0.42</v>
      </c>
      <c r="X3204" t="s">
        <v>1080</v>
      </c>
      <c r="Y3204">
        <v>3203</v>
      </c>
      <c r="Z3204" s="1">
        <v>0.33969444444444447</v>
      </c>
      <c r="AA3204" t="s">
        <v>9145</v>
      </c>
      <c r="AB3204">
        <v>0</v>
      </c>
      <c r="AC3204">
        <v>-4.0000000000000001E-3</v>
      </c>
      <c r="AD3204">
        <v>5.7</v>
      </c>
      <c r="AE3204" t="s">
        <v>9146</v>
      </c>
      <c r="AF3204" t="s">
        <v>36</v>
      </c>
    </row>
    <row r="3205" spans="1:32" x14ac:dyDescent="0.2">
      <c r="A3205">
        <v>3204</v>
      </c>
      <c r="C3205">
        <v>68217</v>
      </c>
      <c r="D3205">
        <v>219502</v>
      </c>
      <c r="E3205" t="s">
        <v>30</v>
      </c>
      <c r="F3205">
        <v>8</v>
      </c>
      <c r="G3205">
        <v>9</v>
      </c>
      <c r="H3205">
        <v>35.9</v>
      </c>
      <c r="I3205" t="s">
        <v>26</v>
      </c>
      <c r="J3205">
        <v>44</v>
      </c>
      <c r="K3205">
        <v>7</v>
      </c>
      <c r="L3205">
        <v>22</v>
      </c>
      <c r="M3205">
        <v>-44</v>
      </c>
      <c r="N3205">
        <v>5.21</v>
      </c>
      <c r="P3205">
        <v>-0.19</v>
      </c>
      <c r="X3205" t="s">
        <v>2416</v>
      </c>
      <c r="Y3205">
        <v>3204</v>
      </c>
      <c r="Z3205" s="1">
        <v>0.33999884259259261</v>
      </c>
      <c r="AA3205" t="s">
        <v>9147</v>
      </c>
      <c r="AB3205">
        <v>-7.0000000000000001E-3</v>
      </c>
      <c r="AC3205">
        <v>0</v>
      </c>
      <c r="AD3205">
        <v>5.21</v>
      </c>
      <c r="AE3205" t="s">
        <v>7045</v>
      </c>
    </row>
    <row r="3206" spans="1:32" x14ac:dyDescent="0.2">
      <c r="A3206">
        <v>3205</v>
      </c>
      <c r="C3206">
        <v>68242</v>
      </c>
      <c r="D3206">
        <v>219507</v>
      </c>
      <c r="F3206">
        <v>8</v>
      </c>
      <c r="G3206">
        <v>9</v>
      </c>
      <c r="H3206">
        <v>47.7</v>
      </c>
      <c r="I3206" t="s">
        <v>26</v>
      </c>
      <c r="J3206">
        <v>42</v>
      </c>
      <c r="K3206">
        <v>38</v>
      </c>
      <c r="L3206">
        <v>26</v>
      </c>
      <c r="M3206">
        <v>-42</v>
      </c>
      <c r="N3206">
        <v>6.26</v>
      </c>
      <c r="P3206">
        <v>-0.04</v>
      </c>
      <c r="R3206">
        <v>-0.32</v>
      </c>
      <c r="X3206" t="s">
        <v>131</v>
      </c>
      <c r="Y3206">
        <v>3205</v>
      </c>
      <c r="Z3206" s="1">
        <v>0.34013541666666663</v>
      </c>
      <c r="AA3206" t="s">
        <v>9148</v>
      </c>
      <c r="AB3206">
        <v>-4.0000000000000001E-3</v>
      </c>
      <c r="AC3206">
        <v>0.01</v>
      </c>
      <c r="AD3206">
        <v>6.26</v>
      </c>
      <c r="AE3206" t="s">
        <v>131</v>
      </c>
    </row>
    <row r="3207" spans="1:32" x14ac:dyDescent="0.2">
      <c r="A3207">
        <v>3206</v>
      </c>
      <c r="B3207" t="s">
        <v>1081</v>
      </c>
      <c r="C3207">
        <v>68243</v>
      </c>
      <c r="D3207">
        <v>219501</v>
      </c>
      <c r="E3207">
        <v>3930</v>
      </c>
      <c r="F3207">
        <v>8</v>
      </c>
      <c r="G3207">
        <v>9</v>
      </c>
      <c r="H3207">
        <v>29.3</v>
      </c>
      <c r="I3207" t="s">
        <v>26</v>
      </c>
      <c r="J3207">
        <v>47</v>
      </c>
      <c r="K3207">
        <v>20</v>
      </c>
      <c r="L3207">
        <v>45</v>
      </c>
      <c r="M3207">
        <v>-47</v>
      </c>
      <c r="N3207">
        <v>4.2699999999999996</v>
      </c>
      <c r="P3207">
        <v>-0.23</v>
      </c>
      <c r="R3207">
        <v>-0.92</v>
      </c>
      <c r="T3207">
        <v>-0.18</v>
      </c>
      <c r="X3207" t="s">
        <v>1852</v>
      </c>
      <c r="Y3207">
        <v>3206</v>
      </c>
      <c r="Z3207" s="1">
        <v>0.33992245370370372</v>
      </c>
      <c r="AA3207" t="s">
        <v>9149</v>
      </c>
      <c r="AB3207">
        <v>-4.0000000000000001E-3</v>
      </c>
      <c r="AC3207">
        <v>-5.0000000000000001E-3</v>
      </c>
      <c r="AD3207">
        <v>4.2699999999999996</v>
      </c>
      <c r="AE3207" t="s">
        <v>1852</v>
      </c>
    </row>
    <row r="3208" spans="1:32" x14ac:dyDescent="0.2">
      <c r="A3208">
        <v>3207</v>
      </c>
      <c r="B3208" t="s">
        <v>1082</v>
      </c>
      <c r="C3208">
        <v>68273</v>
      </c>
      <c r="D3208">
        <v>219504</v>
      </c>
      <c r="E3208" t="s">
        <v>1083</v>
      </c>
      <c r="F3208">
        <v>8</v>
      </c>
      <c r="G3208">
        <v>9</v>
      </c>
      <c r="H3208">
        <v>32</v>
      </c>
      <c r="I3208" t="s">
        <v>26</v>
      </c>
      <c r="J3208">
        <v>47</v>
      </c>
      <c r="K3208">
        <v>20</v>
      </c>
      <c r="L3208">
        <v>12</v>
      </c>
      <c r="M3208">
        <v>-47</v>
      </c>
      <c r="N3208">
        <v>1.78</v>
      </c>
      <c r="P3208">
        <v>-0.22</v>
      </c>
      <c r="R3208">
        <v>-0.99</v>
      </c>
      <c r="T3208">
        <v>-0.13</v>
      </c>
      <c r="X3208" t="s">
        <v>1084</v>
      </c>
      <c r="Y3208">
        <v>3207</v>
      </c>
      <c r="Z3208" s="1">
        <v>0.3399537037037037</v>
      </c>
      <c r="AA3208" t="s">
        <v>9150</v>
      </c>
      <c r="AB3208">
        <v>-4.0000000000000001E-3</v>
      </c>
      <c r="AC3208">
        <v>6.0000000000000001E-3</v>
      </c>
      <c r="AD3208">
        <v>1.78</v>
      </c>
      <c r="AE3208" t="s">
        <v>9151</v>
      </c>
      <c r="AF3208" t="s">
        <v>36</v>
      </c>
    </row>
    <row r="3209" spans="1:32" x14ac:dyDescent="0.2">
      <c r="A3209">
        <v>3208</v>
      </c>
      <c r="B3209" t="s">
        <v>1085</v>
      </c>
      <c r="C3209">
        <v>68257</v>
      </c>
      <c r="D3209">
        <v>97645</v>
      </c>
      <c r="F3209">
        <v>8</v>
      </c>
      <c r="G3209">
        <v>12</v>
      </c>
      <c r="H3209">
        <v>12.7</v>
      </c>
      <c r="I3209" t="s">
        <v>24</v>
      </c>
      <c r="J3209">
        <v>17</v>
      </c>
      <c r="K3209">
        <v>38</v>
      </c>
      <c r="L3209">
        <v>52</v>
      </c>
      <c r="M3209">
        <v>17</v>
      </c>
      <c r="N3209">
        <v>5.63</v>
      </c>
      <c r="P3209">
        <v>0.54</v>
      </c>
      <c r="R3209">
        <v>0.06</v>
      </c>
      <c r="X3209" t="s">
        <v>199</v>
      </c>
      <c r="Y3209">
        <v>3208</v>
      </c>
      <c r="Z3209" s="1">
        <v>0.34181365740740738</v>
      </c>
      <c r="AA3209" t="s">
        <v>9152</v>
      </c>
      <c r="AB3209">
        <v>6.6000000000000003E-2</v>
      </c>
      <c r="AC3209">
        <v>-0.13500000000000001</v>
      </c>
      <c r="AD3209">
        <v>5.63</v>
      </c>
      <c r="AE3209" t="s">
        <v>199</v>
      </c>
    </row>
    <row r="3210" spans="1:32" x14ac:dyDescent="0.2">
      <c r="A3210">
        <v>3209</v>
      </c>
      <c r="B3210" t="s">
        <v>1085</v>
      </c>
      <c r="C3210">
        <v>68256</v>
      </c>
      <c r="D3210">
        <v>97645</v>
      </c>
      <c r="F3210">
        <v>8</v>
      </c>
      <c r="G3210">
        <v>12</v>
      </c>
      <c r="H3210">
        <v>12.7</v>
      </c>
      <c r="I3210" t="s">
        <v>24</v>
      </c>
      <c r="J3210">
        <v>17</v>
      </c>
      <c r="K3210">
        <v>38</v>
      </c>
      <c r="L3210">
        <v>52</v>
      </c>
      <c r="M3210">
        <v>17</v>
      </c>
      <c r="N3210">
        <v>6.02</v>
      </c>
      <c r="P3210">
        <v>0.54</v>
      </c>
      <c r="R3210">
        <v>0.06</v>
      </c>
      <c r="X3210" t="s">
        <v>130</v>
      </c>
      <c r="Y3210">
        <v>3209</v>
      </c>
      <c r="Z3210" s="1">
        <v>0.34181365740740738</v>
      </c>
      <c r="AA3210" t="s">
        <v>9152</v>
      </c>
      <c r="AB3210">
        <v>6.6000000000000003E-2</v>
      </c>
      <c r="AC3210">
        <v>-0.13500000000000001</v>
      </c>
      <c r="AD3210">
        <v>6.02</v>
      </c>
      <c r="AE3210" t="s">
        <v>130</v>
      </c>
    </row>
    <row r="3211" spans="1:32" x14ac:dyDescent="0.2">
      <c r="A3211">
        <v>3210</v>
      </c>
      <c r="B3211" t="s">
        <v>1086</v>
      </c>
      <c r="C3211">
        <v>68255</v>
      </c>
      <c r="D3211">
        <v>97646</v>
      </c>
      <c r="F3211">
        <v>8</v>
      </c>
      <c r="G3211">
        <v>12</v>
      </c>
      <c r="H3211">
        <v>13.3</v>
      </c>
      <c r="I3211" t="s">
        <v>24</v>
      </c>
      <c r="J3211">
        <v>17</v>
      </c>
      <c r="K3211">
        <v>38</v>
      </c>
      <c r="L3211">
        <v>52</v>
      </c>
      <c r="M3211">
        <v>17</v>
      </c>
      <c r="N3211">
        <v>6.2</v>
      </c>
      <c r="P3211">
        <v>0.6</v>
      </c>
      <c r="R3211">
        <v>0.13</v>
      </c>
      <c r="X3211" t="s">
        <v>35</v>
      </c>
      <c r="Y3211">
        <v>3210</v>
      </c>
      <c r="Z3211" s="1">
        <v>0.34182060185185187</v>
      </c>
      <c r="AA3211" t="s">
        <v>9152</v>
      </c>
      <c r="AB3211">
        <v>9.7000000000000003E-2</v>
      </c>
      <c r="AC3211">
        <v>-0.109</v>
      </c>
      <c r="AD3211">
        <v>6.2</v>
      </c>
      <c r="AE3211" t="s">
        <v>35</v>
      </c>
    </row>
    <row r="3212" spans="1:32" x14ac:dyDescent="0.2">
      <c r="A3212">
        <v>3211</v>
      </c>
      <c r="B3212" t="s">
        <v>1087</v>
      </c>
      <c r="C3212">
        <v>68290</v>
      </c>
      <c r="D3212">
        <v>153942</v>
      </c>
      <c r="F3212">
        <v>8</v>
      </c>
      <c r="G3212">
        <v>11</v>
      </c>
      <c r="H3212">
        <v>16.3</v>
      </c>
      <c r="I3212" t="s">
        <v>26</v>
      </c>
      <c r="J3212">
        <v>12</v>
      </c>
      <c r="K3212">
        <v>55</v>
      </c>
      <c r="L3212">
        <v>37</v>
      </c>
      <c r="M3212">
        <v>-12</v>
      </c>
      <c r="N3212">
        <v>4.72</v>
      </c>
      <c r="P3212">
        <v>0.95</v>
      </c>
      <c r="R3212">
        <v>0.74</v>
      </c>
      <c r="T3212">
        <v>0.48</v>
      </c>
      <c r="X3212" t="s">
        <v>1088</v>
      </c>
      <c r="Y3212">
        <v>3211</v>
      </c>
      <c r="Z3212" s="1">
        <v>0.34116087962962965</v>
      </c>
      <c r="AA3212" t="s">
        <v>9153</v>
      </c>
      <c r="AB3212">
        <v>-2.5000000000000001E-2</v>
      </c>
      <c r="AC3212">
        <v>1.2E-2</v>
      </c>
      <c r="AD3212">
        <v>4.72</v>
      </c>
      <c r="AE3212" t="s">
        <v>60</v>
      </c>
      <c r="AF3212" t="s">
        <v>36</v>
      </c>
    </row>
    <row r="3213" spans="1:32" x14ac:dyDescent="0.2">
      <c r="A3213">
        <v>3212</v>
      </c>
      <c r="C3213">
        <v>68312</v>
      </c>
      <c r="D3213">
        <v>135611</v>
      </c>
      <c r="F3213">
        <v>8</v>
      </c>
      <c r="G3213">
        <v>11</v>
      </c>
      <c r="H3213">
        <v>33</v>
      </c>
      <c r="I3213" t="s">
        <v>26</v>
      </c>
      <c r="J3213">
        <v>7</v>
      </c>
      <c r="K3213">
        <v>46</v>
      </c>
      <c r="L3213">
        <v>21</v>
      </c>
      <c r="M3213">
        <v>-7</v>
      </c>
      <c r="N3213">
        <v>5.36</v>
      </c>
      <c r="P3213">
        <v>0.89</v>
      </c>
      <c r="R3213">
        <v>0.6</v>
      </c>
      <c r="T3213">
        <v>0.45</v>
      </c>
      <c r="X3213" t="s">
        <v>3030</v>
      </c>
      <c r="Y3213">
        <v>3212</v>
      </c>
      <c r="Z3213" s="1">
        <v>0.34135416666666668</v>
      </c>
      <c r="AA3213" t="s">
        <v>9154</v>
      </c>
      <c r="AB3213">
        <v>-4.1000000000000002E-2</v>
      </c>
      <c r="AC3213">
        <v>-2.1000000000000001E-2</v>
      </c>
      <c r="AD3213">
        <v>5.36</v>
      </c>
      <c r="AE3213" t="s">
        <v>3030</v>
      </c>
    </row>
    <row r="3214" spans="1:32" x14ac:dyDescent="0.2">
      <c r="A3214">
        <v>3213</v>
      </c>
      <c r="C3214">
        <v>68324</v>
      </c>
      <c r="D3214">
        <v>219515</v>
      </c>
      <c r="E3214" t="s">
        <v>1089</v>
      </c>
      <c r="F3214">
        <v>8</v>
      </c>
      <c r="G3214">
        <v>9</v>
      </c>
      <c r="H3214">
        <v>43.2</v>
      </c>
      <c r="I3214" t="s">
        <v>26</v>
      </c>
      <c r="J3214">
        <v>47</v>
      </c>
      <c r="K3214">
        <v>56</v>
      </c>
      <c r="L3214">
        <v>15</v>
      </c>
      <c r="M3214">
        <v>-47</v>
      </c>
      <c r="N3214">
        <v>5.23</v>
      </c>
      <c r="P3214">
        <v>-0.21</v>
      </c>
      <c r="R3214">
        <v>-0.89</v>
      </c>
      <c r="X3214" t="s">
        <v>1090</v>
      </c>
      <c r="Y3214">
        <v>3213</v>
      </c>
      <c r="Z3214" s="1">
        <v>0.34008333333333335</v>
      </c>
      <c r="AA3214" t="s">
        <v>9155</v>
      </c>
      <c r="AB3214">
        <v>3.0000000000000001E-3</v>
      </c>
      <c r="AC3214">
        <v>1E-3</v>
      </c>
      <c r="AD3214">
        <v>5.23</v>
      </c>
      <c r="AE3214" t="s">
        <v>1090</v>
      </c>
    </row>
    <row r="3215" spans="1:32" x14ac:dyDescent="0.2">
      <c r="A3215">
        <v>3214</v>
      </c>
      <c r="C3215">
        <v>68332</v>
      </c>
      <c r="D3215">
        <v>97647</v>
      </c>
      <c r="F3215">
        <v>8</v>
      </c>
      <c r="G3215">
        <v>12</v>
      </c>
      <c r="H3215">
        <v>22.1</v>
      </c>
      <c r="I3215" t="s">
        <v>24</v>
      </c>
      <c r="J3215">
        <v>14</v>
      </c>
      <c r="K3215">
        <v>0</v>
      </c>
      <c r="L3215">
        <v>14</v>
      </c>
      <c r="M3215">
        <v>14</v>
      </c>
      <c r="N3215">
        <v>6.54</v>
      </c>
      <c r="X3215" t="s">
        <v>170</v>
      </c>
      <c r="Y3215">
        <v>3214</v>
      </c>
      <c r="Z3215" s="1">
        <v>0.34192245370370372</v>
      </c>
      <c r="AA3215" t="s">
        <v>9156</v>
      </c>
      <c r="AB3215">
        <v>-2.5999999999999999E-2</v>
      </c>
      <c r="AC3215">
        <v>-8.0000000000000002E-3</v>
      </c>
      <c r="AD3215">
        <v>6.54</v>
      </c>
      <c r="AE3215" t="s">
        <v>170</v>
      </c>
    </row>
    <row r="3216" spans="1:32" x14ac:dyDescent="0.2">
      <c r="A3216">
        <v>3215</v>
      </c>
      <c r="B3216" t="s">
        <v>1091</v>
      </c>
      <c r="C3216">
        <v>68351</v>
      </c>
      <c r="D3216">
        <v>80016</v>
      </c>
      <c r="E3216" t="s">
        <v>1092</v>
      </c>
      <c r="F3216">
        <v>8</v>
      </c>
      <c r="G3216">
        <v>13</v>
      </c>
      <c r="H3216">
        <v>8.9</v>
      </c>
      <c r="I3216" t="s">
        <v>24</v>
      </c>
      <c r="J3216">
        <v>29</v>
      </c>
      <c r="K3216">
        <v>39</v>
      </c>
      <c r="L3216">
        <v>24</v>
      </c>
      <c r="M3216">
        <v>29</v>
      </c>
      <c r="N3216">
        <v>5.64</v>
      </c>
      <c r="P3216">
        <v>-7.0000000000000007E-2</v>
      </c>
      <c r="R3216">
        <v>-0.12</v>
      </c>
      <c r="X3216" t="s">
        <v>1093</v>
      </c>
      <c r="Y3216">
        <v>3215</v>
      </c>
      <c r="Z3216" s="1">
        <v>0.34246412037037038</v>
      </c>
      <c r="AA3216" t="s">
        <v>9157</v>
      </c>
      <c r="AB3216">
        <v>-8.9999999999999993E-3</v>
      </c>
      <c r="AC3216">
        <v>-1.7999999999999999E-2</v>
      </c>
      <c r="AD3216">
        <v>5.64</v>
      </c>
      <c r="AE3216" t="s">
        <v>2787</v>
      </c>
      <c r="AF3216" t="s">
        <v>36</v>
      </c>
    </row>
    <row r="3217" spans="1:32" x14ac:dyDescent="0.2">
      <c r="A3217">
        <v>3216</v>
      </c>
      <c r="C3217">
        <v>68375</v>
      </c>
      <c r="D3217">
        <v>6487</v>
      </c>
      <c r="F3217">
        <v>8</v>
      </c>
      <c r="G3217">
        <v>19</v>
      </c>
      <c r="H3217">
        <v>32.200000000000003</v>
      </c>
      <c r="I3217" t="s">
        <v>24</v>
      </c>
      <c r="J3217">
        <v>75</v>
      </c>
      <c r="K3217">
        <v>45</v>
      </c>
      <c r="L3217">
        <v>25</v>
      </c>
      <c r="M3217">
        <v>75</v>
      </c>
      <c r="N3217">
        <v>5.54</v>
      </c>
      <c r="P3217">
        <v>0.9</v>
      </c>
      <c r="X3217" t="s">
        <v>71</v>
      </c>
      <c r="Y3217">
        <v>3216</v>
      </c>
      <c r="Z3217" s="1">
        <v>0.34690046296296301</v>
      </c>
      <c r="AA3217" t="s">
        <v>9158</v>
      </c>
      <c r="AB3217">
        <v>0.03</v>
      </c>
      <c r="AC3217">
        <v>1.6E-2</v>
      </c>
      <c r="AD3217">
        <v>5.54</v>
      </c>
      <c r="AE3217" t="s">
        <v>71</v>
      </c>
    </row>
    <row r="3218" spans="1:32" x14ac:dyDescent="0.2">
      <c r="A3218">
        <v>3217</v>
      </c>
      <c r="C3218">
        <v>68423</v>
      </c>
      <c r="D3218">
        <v>250127</v>
      </c>
      <c r="F3218">
        <v>8</v>
      </c>
      <c r="G3218">
        <v>8</v>
      </c>
      <c r="H3218">
        <v>24.5</v>
      </c>
      <c r="I3218" t="s">
        <v>26</v>
      </c>
      <c r="J3218">
        <v>63</v>
      </c>
      <c r="K3218">
        <v>48</v>
      </c>
      <c r="L3218">
        <v>4</v>
      </c>
      <c r="M3218">
        <v>-63</v>
      </c>
      <c r="N3218">
        <v>6.28</v>
      </c>
      <c r="P3218">
        <v>-0.06</v>
      </c>
      <c r="X3218" t="s">
        <v>2099</v>
      </c>
      <c r="Y3218">
        <v>3217</v>
      </c>
      <c r="Z3218" s="1">
        <v>0.33917245370370369</v>
      </c>
      <c r="AA3218" t="s">
        <v>9159</v>
      </c>
      <c r="AB3218">
        <v>-1.7000000000000001E-2</v>
      </c>
      <c r="AC3218">
        <v>2E-3</v>
      </c>
      <c r="AD3218">
        <v>6.28</v>
      </c>
      <c r="AE3218" t="s">
        <v>2099</v>
      </c>
    </row>
    <row r="3219" spans="1:32" x14ac:dyDescent="0.2">
      <c r="A3219">
        <v>3218</v>
      </c>
      <c r="C3219">
        <v>68434</v>
      </c>
      <c r="D3219">
        <v>235784</v>
      </c>
      <c r="F3219">
        <v>8</v>
      </c>
      <c r="G3219">
        <v>9</v>
      </c>
      <c r="H3219">
        <v>33.6</v>
      </c>
      <c r="I3219" t="s">
        <v>26</v>
      </c>
      <c r="J3219">
        <v>56</v>
      </c>
      <c r="K3219">
        <v>5</v>
      </c>
      <c r="L3219">
        <v>8</v>
      </c>
      <c r="M3219">
        <v>-56</v>
      </c>
      <c r="N3219">
        <v>5.66</v>
      </c>
      <c r="P3219">
        <v>0.21</v>
      </c>
      <c r="X3219" t="s">
        <v>383</v>
      </c>
      <c r="Y3219">
        <v>3218</v>
      </c>
      <c r="Z3219" s="1">
        <v>0.33997222222222218</v>
      </c>
      <c r="AA3219" t="s">
        <v>9160</v>
      </c>
      <c r="AB3219">
        <v>-7.0000000000000001E-3</v>
      </c>
      <c r="AC3219">
        <v>3.4000000000000002E-2</v>
      </c>
      <c r="AD3219">
        <v>5.66</v>
      </c>
      <c r="AE3219" t="s">
        <v>383</v>
      </c>
    </row>
    <row r="3220" spans="1:32" x14ac:dyDescent="0.2">
      <c r="A3220">
        <v>3219</v>
      </c>
      <c r="C3220">
        <v>68450</v>
      </c>
      <c r="D3220">
        <v>198898</v>
      </c>
      <c r="F3220">
        <v>8</v>
      </c>
      <c r="G3220">
        <v>11</v>
      </c>
      <c r="H3220">
        <v>1.6</v>
      </c>
      <c r="I3220" t="s">
        <v>26</v>
      </c>
      <c r="J3220">
        <v>37</v>
      </c>
      <c r="K3220">
        <v>17</v>
      </c>
      <c r="L3220">
        <v>32</v>
      </c>
      <c r="M3220">
        <v>-37</v>
      </c>
      <c r="N3220">
        <v>6.44</v>
      </c>
      <c r="P3220">
        <v>-0.01</v>
      </c>
      <c r="R3220">
        <v>-0.87</v>
      </c>
      <c r="X3220" t="s">
        <v>1845</v>
      </c>
      <c r="Y3220">
        <v>3219</v>
      </c>
      <c r="Z3220" s="1">
        <v>0.34099074074074071</v>
      </c>
      <c r="AA3220" t="s">
        <v>9161</v>
      </c>
      <c r="AB3220">
        <v>-1.2E-2</v>
      </c>
      <c r="AC3220">
        <v>3.0000000000000001E-3</v>
      </c>
      <c r="AD3220">
        <v>6.44</v>
      </c>
      <c r="AE3220" t="s">
        <v>7150</v>
      </c>
    </row>
    <row r="3221" spans="1:32" x14ac:dyDescent="0.2">
      <c r="A3221">
        <v>3220</v>
      </c>
      <c r="C3221">
        <v>68456</v>
      </c>
      <c r="D3221">
        <v>250131</v>
      </c>
      <c r="F3221">
        <v>8</v>
      </c>
      <c r="G3221">
        <v>9</v>
      </c>
      <c r="H3221">
        <v>0.7</v>
      </c>
      <c r="I3221" t="s">
        <v>26</v>
      </c>
      <c r="J3221">
        <v>61</v>
      </c>
      <c r="K3221">
        <v>18</v>
      </c>
      <c r="L3221">
        <v>9</v>
      </c>
      <c r="M3221">
        <v>-61</v>
      </c>
      <c r="N3221">
        <v>4.76</v>
      </c>
      <c r="P3221">
        <v>0.43</v>
      </c>
      <c r="R3221">
        <v>-0.03</v>
      </c>
      <c r="T3221">
        <v>0.25</v>
      </c>
      <c r="X3221" t="s">
        <v>430</v>
      </c>
      <c r="Y3221">
        <v>3220</v>
      </c>
      <c r="Z3221" s="1">
        <v>0.3395914351851852</v>
      </c>
      <c r="AA3221" t="s">
        <v>9162</v>
      </c>
      <c r="AB3221">
        <v>-0.158</v>
      </c>
      <c r="AC3221">
        <v>-0.29699999999999999</v>
      </c>
      <c r="AD3221">
        <v>4.76</v>
      </c>
      <c r="AE3221" t="s">
        <v>430</v>
      </c>
    </row>
    <row r="3222" spans="1:32" x14ac:dyDescent="0.2">
      <c r="A3222">
        <v>3221</v>
      </c>
      <c r="C3222">
        <v>68457</v>
      </c>
      <c r="D3222">
        <v>14479</v>
      </c>
      <c r="F3222">
        <v>8</v>
      </c>
      <c r="G3222">
        <v>15</v>
      </c>
      <c r="H3222">
        <v>50.5</v>
      </c>
      <c r="I3222" t="s">
        <v>24</v>
      </c>
      <c r="J3222">
        <v>60</v>
      </c>
      <c r="K3222">
        <v>22</v>
      </c>
      <c r="L3222">
        <v>50</v>
      </c>
      <c r="M3222">
        <v>60</v>
      </c>
      <c r="N3222">
        <v>6.45</v>
      </c>
      <c r="P3222">
        <v>0.2</v>
      </c>
      <c r="R3222">
        <v>0.11</v>
      </c>
      <c r="X3222" t="s">
        <v>1094</v>
      </c>
      <c r="Y3222">
        <v>3221</v>
      </c>
      <c r="Z3222" s="1">
        <v>0.3443344907407408</v>
      </c>
      <c r="AA3222" t="s">
        <v>9163</v>
      </c>
      <c r="AB3222">
        <v>-1.2999999999999999E-2</v>
      </c>
      <c r="AC3222">
        <v>7.0000000000000001E-3</v>
      </c>
      <c r="AD3222">
        <v>6.45</v>
      </c>
      <c r="AE3222" t="s">
        <v>1094</v>
      </c>
    </row>
    <row r="3223" spans="1:32" x14ac:dyDescent="0.2">
      <c r="A3223">
        <v>3222</v>
      </c>
      <c r="C3223">
        <v>68461</v>
      </c>
      <c r="D3223">
        <v>97653</v>
      </c>
      <c r="F3223">
        <v>8</v>
      </c>
      <c r="G3223">
        <v>12</v>
      </c>
      <c r="H3223">
        <v>59.8</v>
      </c>
      <c r="I3223" t="s">
        <v>24</v>
      </c>
      <c r="J3223">
        <v>16</v>
      </c>
      <c r="K3223">
        <v>30</v>
      </c>
      <c r="L3223">
        <v>51</v>
      </c>
      <c r="M3223">
        <v>16</v>
      </c>
      <c r="N3223">
        <v>6.01</v>
      </c>
      <c r="P3223">
        <v>0.89</v>
      </c>
      <c r="X3223" t="s">
        <v>71</v>
      </c>
      <c r="Y3223">
        <v>3222</v>
      </c>
      <c r="Z3223" s="1">
        <v>0.34235879629629634</v>
      </c>
      <c r="AA3223" t="s">
        <v>9164</v>
      </c>
      <c r="AB3223">
        <v>-8.9999999999999993E-3</v>
      </c>
      <c r="AC3223">
        <v>-1.9E-2</v>
      </c>
      <c r="AD3223">
        <v>6.01</v>
      </c>
      <c r="AE3223" t="s">
        <v>71</v>
      </c>
    </row>
    <row r="3224" spans="1:32" x14ac:dyDescent="0.2">
      <c r="A3224">
        <v>3223</v>
      </c>
      <c r="B3224" t="s">
        <v>1095</v>
      </c>
      <c r="C3224">
        <v>68520</v>
      </c>
      <c r="D3224">
        <v>250128</v>
      </c>
      <c r="F3224">
        <v>8</v>
      </c>
      <c r="G3224">
        <v>7</v>
      </c>
      <c r="H3224">
        <v>55.8</v>
      </c>
      <c r="I3224" t="s">
        <v>26</v>
      </c>
      <c r="J3224">
        <v>68</v>
      </c>
      <c r="K3224">
        <v>37</v>
      </c>
      <c r="L3224">
        <v>2</v>
      </c>
      <c r="M3224">
        <v>-68</v>
      </c>
      <c r="N3224">
        <v>4.3499999999999996</v>
      </c>
      <c r="P3224">
        <v>-0.11</v>
      </c>
      <c r="R3224">
        <v>-0.46</v>
      </c>
      <c r="T3224">
        <v>-0.09</v>
      </c>
      <c r="X3224" t="s">
        <v>3139</v>
      </c>
      <c r="Y3224">
        <v>3223</v>
      </c>
      <c r="Z3224" s="1">
        <v>0.33884027777777775</v>
      </c>
      <c r="AA3224" t="s">
        <v>9165</v>
      </c>
      <c r="AB3224">
        <v>-2.5999999999999999E-2</v>
      </c>
      <c r="AC3224">
        <v>2.5000000000000001E-2</v>
      </c>
      <c r="AD3224">
        <v>4.3499999999999996</v>
      </c>
      <c r="AE3224" t="s">
        <v>3139</v>
      </c>
    </row>
    <row r="3225" spans="1:32" x14ac:dyDescent="0.2">
      <c r="A3225">
        <v>3224</v>
      </c>
      <c r="C3225">
        <v>68543</v>
      </c>
      <c r="D3225">
        <v>80024</v>
      </c>
      <c r="F3225">
        <v>8</v>
      </c>
      <c r="G3225">
        <v>13</v>
      </c>
      <c r="H3225">
        <v>41.7</v>
      </c>
      <c r="I3225" t="s">
        <v>24</v>
      </c>
      <c r="J3225">
        <v>23</v>
      </c>
      <c r="K3225">
        <v>8</v>
      </c>
      <c r="L3225">
        <v>16</v>
      </c>
      <c r="M3225">
        <v>23</v>
      </c>
      <c r="N3225">
        <v>6.56</v>
      </c>
      <c r="P3225">
        <v>0.11</v>
      </c>
      <c r="R3225">
        <v>0.12</v>
      </c>
      <c r="X3225" t="s">
        <v>1096</v>
      </c>
      <c r="Y3225">
        <v>3224</v>
      </c>
      <c r="Z3225" s="1">
        <v>0.34284374999999995</v>
      </c>
      <c r="AA3225" t="s">
        <v>9166</v>
      </c>
      <c r="AB3225">
        <v>-3.5999999999999997E-2</v>
      </c>
      <c r="AC3225">
        <v>-0.01</v>
      </c>
      <c r="AD3225">
        <v>6.56</v>
      </c>
      <c r="AE3225" t="s">
        <v>1096</v>
      </c>
    </row>
    <row r="3226" spans="1:32" x14ac:dyDescent="0.2">
      <c r="A3226">
        <v>3225</v>
      </c>
      <c r="C3226">
        <v>68553</v>
      </c>
      <c r="D3226">
        <v>198908</v>
      </c>
      <c r="E3226" t="s">
        <v>1097</v>
      </c>
      <c r="F3226">
        <v>8</v>
      </c>
      <c r="G3226">
        <v>11</v>
      </c>
      <c r="H3226">
        <v>21.5</v>
      </c>
      <c r="I3226" t="s">
        <v>26</v>
      </c>
      <c r="J3226">
        <v>39</v>
      </c>
      <c r="K3226">
        <v>37</v>
      </c>
      <c r="L3226">
        <v>7</v>
      </c>
      <c r="M3226">
        <v>-39</v>
      </c>
      <c r="N3226">
        <v>4.45</v>
      </c>
      <c r="P3226">
        <v>1.62</v>
      </c>
      <c r="R3226">
        <v>1.86</v>
      </c>
      <c r="T3226">
        <v>0.9</v>
      </c>
      <c r="X3226" t="s">
        <v>2930</v>
      </c>
      <c r="Y3226">
        <v>3225</v>
      </c>
      <c r="Z3226" s="1">
        <v>0.34122106481481485</v>
      </c>
      <c r="AA3226" t="s">
        <v>9167</v>
      </c>
      <c r="AB3226">
        <v>0</v>
      </c>
      <c r="AC3226">
        <v>-4.0000000000000001E-3</v>
      </c>
      <c r="AD3226">
        <v>4.45</v>
      </c>
      <c r="AE3226" t="s">
        <v>2930</v>
      </c>
    </row>
    <row r="3227" spans="1:32" x14ac:dyDescent="0.2">
      <c r="A3227">
        <v>3226</v>
      </c>
      <c r="C3227">
        <v>68601</v>
      </c>
      <c r="D3227">
        <v>219569</v>
      </c>
      <c r="F3227">
        <v>8</v>
      </c>
      <c r="G3227">
        <v>11</v>
      </c>
      <c r="H3227">
        <v>25.9</v>
      </c>
      <c r="I3227" t="s">
        <v>26</v>
      </c>
      <c r="J3227">
        <v>42</v>
      </c>
      <c r="K3227">
        <v>59</v>
      </c>
      <c r="L3227">
        <v>14</v>
      </c>
      <c r="M3227">
        <v>-42</v>
      </c>
      <c r="N3227">
        <v>4.75</v>
      </c>
      <c r="P3227">
        <v>0.18</v>
      </c>
      <c r="R3227">
        <v>0.08</v>
      </c>
      <c r="T3227">
        <v>0.22</v>
      </c>
      <c r="X3227" t="s">
        <v>1681</v>
      </c>
      <c r="Y3227">
        <v>3226</v>
      </c>
      <c r="Z3227" s="1">
        <v>0.34127199074074072</v>
      </c>
      <c r="AA3227" t="s">
        <v>9168</v>
      </c>
      <c r="AB3227">
        <v>4.0000000000000001E-3</v>
      </c>
      <c r="AC3227">
        <v>4.0000000000000001E-3</v>
      </c>
      <c r="AD3227">
        <v>4.75</v>
      </c>
      <c r="AE3227" t="s">
        <v>1681</v>
      </c>
    </row>
    <row r="3228" spans="1:32" x14ac:dyDescent="0.2">
      <c r="A3228">
        <v>3227</v>
      </c>
      <c r="C3228">
        <v>68657</v>
      </c>
      <c r="D3228">
        <v>219565</v>
      </c>
      <c r="F3228">
        <v>8</v>
      </c>
      <c r="G3228">
        <v>11</v>
      </c>
      <c r="H3228">
        <v>11.1</v>
      </c>
      <c r="I3228" t="s">
        <v>26</v>
      </c>
      <c r="J3228">
        <v>48</v>
      </c>
      <c r="K3228">
        <v>27</v>
      </c>
      <c r="L3228">
        <v>43</v>
      </c>
      <c r="M3228">
        <v>-48</v>
      </c>
      <c r="N3228">
        <v>5.82</v>
      </c>
      <c r="P3228">
        <v>-0.15</v>
      </c>
      <c r="R3228">
        <v>-0.63</v>
      </c>
      <c r="X3228" t="s">
        <v>368</v>
      </c>
      <c r="Y3228">
        <v>3227</v>
      </c>
      <c r="Z3228" s="1">
        <v>0.34110069444444441</v>
      </c>
      <c r="AA3228" t="s">
        <v>9169</v>
      </c>
      <c r="AB3228">
        <v>1.4999999999999999E-2</v>
      </c>
      <c r="AC3228">
        <v>-4.0000000000000001E-3</v>
      </c>
      <c r="AD3228">
        <v>5.82</v>
      </c>
      <c r="AE3228" t="s">
        <v>368</v>
      </c>
    </row>
    <row r="3229" spans="1:32" x14ac:dyDescent="0.2">
      <c r="A3229">
        <v>3228</v>
      </c>
      <c r="C3229">
        <v>68703</v>
      </c>
      <c r="D3229">
        <v>97669</v>
      </c>
      <c r="F3229">
        <v>8</v>
      </c>
      <c r="G3229">
        <v>14</v>
      </c>
      <c r="H3229">
        <v>11.1</v>
      </c>
      <c r="I3229" t="s">
        <v>24</v>
      </c>
      <c r="J3229">
        <v>17</v>
      </c>
      <c r="K3229">
        <v>40</v>
      </c>
      <c r="L3229">
        <v>33</v>
      </c>
      <c r="M3229">
        <v>17</v>
      </c>
      <c r="N3229">
        <v>6.47</v>
      </c>
      <c r="P3229">
        <v>0.3</v>
      </c>
      <c r="R3229">
        <v>0.14000000000000001</v>
      </c>
      <c r="T3229">
        <v>0.13</v>
      </c>
      <c r="X3229" t="s">
        <v>1098</v>
      </c>
      <c r="Y3229">
        <v>3228</v>
      </c>
      <c r="Z3229" s="1">
        <v>0.34318402777777779</v>
      </c>
      <c r="AA3229" t="s">
        <v>9170</v>
      </c>
      <c r="AB3229">
        <v>-5.0000000000000001E-3</v>
      </c>
      <c r="AC3229">
        <v>1.0999999999999999E-2</v>
      </c>
      <c r="AD3229">
        <v>6.47</v>
      </c>
      <c r="AE3229" t="s">
        <v>9171</v>
      </c>
      <c r="AF3229" t="s">
        <v>36</v>
      </c>
    </row>
    <row r="3230" spans="1:32" x14ac:dyDescent="0.2">
      <c r="A3230">
        <v>3229</v>
      </c>
      <c r="B3230" t="s">
        <v>1099</v>
      </c>
      <c r="C3230">
        <v>68752</v>
      </c>
      <c r="D3230">
        <v>153993</v>
      </c>
      <c r="F3230">
        <v>8</v>
      </c>
      <c r="G3230">
        <v>13</v>
      </c>
      <c r="H3230">
        <v>20</v>
      </c>
      <c r="I3230" t="s">
        <v>26</v>
      </c>
      <c r="J3230">
        <v>15</v>
      </c>
      <c r="K3230">
        <v>47</v>
      </c>
      <c r="L3230">
        <v>18</v>
      </c>
      <c r="M3230">
        <v>-15</v>
      </c>
      <c r="N3230">
        <v>4.99</v>
      </c>
      <c r="P3230">
        <v>1.07</v>
      </c>
      <c r="R3230">
        <v>0.78</v>
      </c>
      <c r="T3230">
        <v>0.38</v>
      </c>
      <c r="U3230" t="s">
        <v>93</v>
      </c>
      <c r="X3230" t="s">
        <v>513</v>
      </c>
      <c r="Y3230">
        <v>3229</v>
      </c>
      <c r="Z3230" s="1">
        <v>0.34259259259259256</v>
      </c>
      <c r="AA3230" t="s">
        <v>9172</v>
      </c>
      <c r="AB3230">
        <v>-1.2999999999999999E-2</v>
      </c>
      <c r="AC3230">
        <v>-4.0000000000000001E-3</v>
      </c>
      <c r="AD3230">
        <v>4.99</v>
      </c>
      <c r="AE3230" t="s">
        <v>513</v>
      </c>
    </row>
    <row r="3231" spans="1:32" x14ac:dyDescent="0.2">
      <c r="A3231">
        <v>3230</v>
      </c>
      <c r="C3231">
        <v>68758</v>
      </c>
      <c r="D3231">
        <v>175390</v>
      </c>
      <c r="F3231">
        <v>8</v>
      </c>
      <c r="G3231">
        <v>12</v>
      </c>
      <c r="H3231">
        <v>46</v>
      </c>
      <c r="I3231" t="s">
        <v>26</v>
      </c>
      <c r="J3231">
        <v>29</v>
      </c>
      <c r="K3231">
        <v>54</v>
      </c>
      <c r="L3231">
        <v>39</v>
      </c>
      <c r="M3231">
        <v>-29</v>
      </c>
      <c r="N3231">
        <v>6.52</v>
      </c>
      <c r="P3231">
        <v>0.06</v>
      </c>
      <c r="R3231">
        <v>7.0000000000000007E-2</v>
      </c>
      <c r="X3231" t="s">
        <v>89</v>
      </c>
      <c r="Y3231">
        <v>3230</v>
      </c>
      <c r="Z3231" s="1">
        <v>0.34219907407407407</v>
      </c>
      <c r="AA3231" t="s">
        <v>9173</v>
      </c>
      <c r="AB3231">
        <v>-2.4E-2</v>
      </c>
      <c r="AC3231">
        <v>3.1E-2</v>
      </c>
      <c r="AD3231">
        <v>6.52</v>
      </c>
      <c r="AE3231" t="s">
        <v>89</v>
      </c>
    </row>
    <row r="3232" spans="1:32" x14ac:dyDescent="0.2">
      <c r="A3232">
        <v>3231</v>
      </c>
      <c r="C3232">
        <v>68776</v>
      </c>
      <c r="D3232">
        <v>97671</v>
      </c>
      <c r="F3232">
        <v>8</v>
      </c>
      <c r="G3232">
        <v>14</v>
      </c>
      <c r="H3232">
        <v>21</v>
      </c>
      <c r="I3232" t="s">
        <v>24</v>
      </c>
      <c r="J3232">
        <v>13</v>
      </c>
      <c r="K3232">
        <v>2</v>
      </c>
      <c r="L3232">
        <v>54</v>
      </c>
      <c r="M3232">
        <v>13</v>
      </c>
      <c r="N3232">
        <v>6.38</v>
      </c>
      <c r="X3232" t="s">
        <v>71</v>
      </c>
      <c r="Y3232">
        <v>3231</v>
      </c>
      <c r="Z3232" s="1">
        <v>0.3432986111111111</v>
      </c>
      <c r="AA3232" t="s">
        <v>9174</v>
      </c>
      <c r="AB3232">
        <v>-2.1000000000000001E-2</v>
      </c>
      <c r="AC3232">
        <v>-1.7999999999999999E-2</v>
      </c>
      <c r="AD3232">
        <v>6.38</v>
      </c>
      <c r="AE3232" t="s">
        <v>71</v>
      </c>
    </row>
    <row r="3233" spans="1:32" x14ac:dyDescent="0.2">
      <c r="A3233">
        <v>3232</v>
      </c>
      <c r="C3233">
        <v>68808</v>
      </c>
      <c r="D3233">
        <v>219587</v>
      </c>
      <c r="E3233" t="s">
        <v>1100</v>
      </c>
      <c r="F3233">
        <v>8</v>
      </c>
      <c r="G3233">
        <v>12</v>
      </c>
      <c r="H3233">
        <v>0</v>
      </c>
      <c r="I3233" t="s">
        <v>26</v>
      </c>
      <c r="J3233">
        <v>46</v>
      </c>
      <c r="K3233">
        <v>38</v>
      </c>
      <c r="L3233">
        <v>39</v>
      </c>
      <c r="M3233">
        <v>-46</v>
      </c>
      <c r="N3233">
        <v>5.76</v>
      </c>
      <c r="P3233">
        <v>0.59</v>
      </c>
      <c r="R3233">
        <v>0.39</v>
      </c>
      <c r="X3233" t="s">
        <v>1101</v>
      </c>
      <c r="Y3233">
        <v>3232</v>
      </c>
      <c r="Z3233" s="1">
        <v>0.34166666666666662</v>
      </c>
      <c r="AA3233" t="s">
        <v>9175</v>
      </c>
      <c r="AB3233">
        <v>-1E-3</v>
      </c>
      <c r="AC3233">
        <v>8.0000000000000002E-3</v>
      </c>
      <c r="AD3233">
        <v>5.76</v>
      </c>
      <c r="AE3233" t="s">
        <v>9176</v>
      </c>
      <c r="AF3233" t="s">
        <v>36</v>
      </c>
    </row>
    <row r="3234" spans="1:32" x14ac:dyDescent="0.2">
      <c r="A3234">
        <v>3233</v>
      </c>
      <c r="C3234">
        <v>68862</v>
      </c>
      <c r="D3234">
        <v>198942</v>
      </c>
      <c r="F3234">
        <v>8</v>
      </c>
      <c r="G3234">
        <v>12</v>
      </c>
      <c r="H3234">
        <v>51.5</v>
      </c>
      <c r="I3234" t="s">
        <v>26</v>
      </c>
      <c r="J3234">
        <v>37</v>
      </c>
      <c r="K3234">
        <v>55</v>
      </c>
      <c r="L3234">
        <v>28</v>
      </c>
      <c r="M3234">
        <v>-37</v>
      </c>
      <c r="N3234">
        <v>6.43</v>
      </c>
      <c r="P3234">
        <v>0.1</v>
      </c>
      <c r="R3234">
        <v>0.08</v>
      </c>
      <c r="X3234" t="s">
        <v>298</v>
      </c>
      <c r="Y3234">
        <v>3233</v>
      </c>
      <c r="Z3234" s="1">
        <v>0.34226273148148145</v>
      </c>
      <c r="AA3234" t="s">
        <v>9177</v>
      </c>
      <c r="AB3234">
        <v>-1.0999999999999999E-2</v>
      </c>
      <c r="AC3234">
        <v>-2E-3</v>
      </c>
      <c r="AD3234">
        <v>6.43</v>
      </c>
      <c r="AE3234" t="s">
        <v>298</v>
      </c>
    </row>
    <row r="3235" spans="1:32" x14ac:dyDescent="0.2">
      <c r="A3235">
        <v>3234</v>
      </c>
      <c r="C3235">
        <v>68895</v>
      </c>
      <c r="D3235">
        <v>219602</v>
      </c>
      <c r="F3235">
        <v>8</v>
      </c>
      <c r="G3235">
        <v>12</v>
      </c>
      <c r="H3235">
        <v>30.9</v>
      </c>
      <c r="I3235" t="s">
        <v>26</v>
      </c>
      <c r="J3235">
        <v>46</v>
      </c>
      <c r="K3235">
        <v>15</v>
      </c>
      <c r="L3235">
        <v>51</v>
      </c>
      <c r="M3235">
        <v>-46</v>
      </c>
      <c r="N3235">
        <v>6.03</v>
      </c>
      <c r="P3235">
        <v>-0.11</v>
      </c>
      <c r="R3235">
        <v>-0.56999999999999995</v>
      </c>
      <c r="X3235" t="s">
        <v>211</v>
      </c>
      <c r="Y3235">
        <v>3234</v>
      </c>
      <c r="Z3235" s="1">
        <v>0.34202430555555557</v>
      </c>
      <c r="AA3235" t="s">
        <v>9178</v>
      </c>
      <c r="AB3235">
        <v>8.0000000000000002E-3</v>
      </c>
      <c r="AC3235">
        <v>1.2E-2</v>
      </c>
      <c r="AD3235">
        <v>6.03</v>
      </c>
      <c r="AE3235" t="s">
        <v>211</v>
      </c>
    </row>
    <row r="3236" spans="1:32" x14ac:dyDescent="0.2">
      <c r="A3236">
        <v>3235</v>
      </c>
      <c r="B3236" t="s">
        <v>1102</v>
      </c>
      <c r="C3236">
        <v>68930</v>
      </c>
      <c r="D3236">
        <v>26756</v>
      </c>
      <c r="F3236">
        <v>8</v>
      </c>
      <c r="G3236">
        <v>17</v>
      </c>
      <c r="H3236">
        <v>50.4</v>
      </c>
      <c r="I3236" t="s">
        <v>24</v>
      </c>
      <c r="J3236">
        <v>59</v>
      </c>
      <c r="K3236">
        <v>34</v>
      </c>
      <c r="L3236">
        <v>16</v>
      </c>
      <c r="M3236">
        <v>59</v>
      </c>
      <c r="N3236">
        <v>5.64</v>
      </c>
      <c r="P3236">
        <v>0.16</v>
      </c>
      <c r="R3236">
        <v>0.13</v>
      </c>
      <c r="X3236" t="s">
        <v>55</v>
      </c>
      <c r="Y3236">
        <v>3235</v>
      </c>
      <c r="Z3236" s="1">
        <v>0.34572222222222221</v>
      </c>
      <c r="AA3236" t="s">
        <v>9179</v>
      </c>
      <c r="AB3236">
        <v>-6.0000000000000001E-3</v>
      </c>
      <c r="AC3236">
        <v>3.0000000000000001E-3</v>
      </c>
      <c r="AD3236">
        <v>5.64</v>
      </c>
      <c r="AE3236" t="s">
        <v>55</v>
      </c>
    </row>
    <row r="3237" spans="1:32" x14ac:dyDescent="0.2">
      <c r="A3237">
        <v>3236</v>
      </c>
      <c r="C3237">
        <v>68951</v>
      </c>
      <c r="D3237">
        <v>6504</v>
      </c>
      <c r="F3237">
        <v>8</v>
      </c>
      <c r="G3237">
        <v>20</v>
      </c>
      <c r="H3237">
        <v>40.299999999999997</v>
      </c>
      <c r="I3237" t="s">
        <v>24</v>
      </c>
      <c r="J3237">
        <v>72</v>
      </c>
      <c r="K3237">
        <v>24</v>
      </c>
      <c r="L3237">
        <v>26</v>
      </c>
      <c r="M3237">
        <v>72</v>
      </c>
      <c r="N3237">
        <v>5.98</v>
      </c>
      <c r="P3237">
        <v>1.54</v>
      </c>
      <c r="R3237">
        <v>1.46</v>
      </c>
      <c r="X3237" t="s">
        <v>53</v>
      </c>
      <c r="Y3237">
        <v>3236</v>
      </c>
      <c r="Z3237" s="1">
        <v>0.3476886574074074</v>
      </c>
      <c r="AA3237" t="s">
        <v>9180</v>
      </c>
      <c r="AB3237">
        <v>4.0000000000000001E-3</v>
      </c>
      <c r="AC3237">
        <v>-2.5000000000000001E-2</v>
      </c>
      <c r="AD3237">
        <v>5.98</v>
      </c>
      <c r="AE3237" t="s">
        <v>53</v>
      </c>
    </row>
    <row r="3238" spans="1:32" x14ac:dyDescent="0.2">
      <c r="A3238">
        <v>3237</v>
      </c>
      <c r="C3238">
        <v>68980</v>
      </c>
      <c r="D3238">
        <v>198957</v>
      </c>
      <c r="E3238" t="s">
        <v>1103</v>
      </c>
      <c r="F3238">
        <v>8</v>
      </c>
      <c r="G3238">
        <v>13</v>
      </c>
      <c r="H3238">
        <v>29.6</v>
      </c>
      <c r="I3238" t="s">
        <v>26</v>
      </c>
      <c r="J3238">
        <v>35</v>
      </c>
      <c r="K3238">
        <v>53</v>
      </c>
      <c r="L3238">
        <v>59</v>
      </c>
      <c r="M3238">
        <v>-35</v>
      </c>
      <c r="N3238">
        <v>4.78</v>
      </c>
      <c r="P3238">
        <v>-0.11</v>
      </c>
      <c r="R3238">
        <v>-0.98</v>
      </c>
      <c r="T3238">
        <v>-0.08</v>
      </c>
      <c r="X3238" t="s">
        <v>1104</v>
      </c>
      <c r="Y3238">
        <v>3237</v>
      </c>
      <c r="Z3238" s="1">
        <v>0.34270370370370373</v>
      </c>
      <c r="AA3238" t="s">
        <v>9181</v>
      </c>
      <c r="AB3238">
        <v>2E-3</v>
      </c>
      <c r="AC3238">
        <v>-2E-3</v>
      </c>
      <c r="AD3238">
        <v>4.78</v>
      </c>
      <c r="AE3238" t="s">
        <v>6931</v>
      </c>
      <c r="AF3238" t="s">
        <v>36</v>
      </c>
    </row>
    <row r="3239" spans="1:32" x14ac:dyDescent="0.2">
      <c r="A3239">
        <v>3238</v>
      </c>
      <c r="C3239">
        <v>69002</v>
      </c>
      <c r="D3239">
        <v>198960</v>
      </c>
      <c r="F3239">
        <v>8</v>
      </c>
      <c r="G3239">
        <v>13</v>
      </c>
      <c r="H3239">
        <v>41.1</v>
      </c>
      <c r="I3239" t="s">
        <v>26</v>
      </c>
      <c r="J3239">
        <v>33</v>
      </c>
      <c r="K3239">
        <v>34</v>
      </c>
      <c r="L3239">
        <v>9</v>
      </c>
      <c r="M3239">
        <v>-33</v>
      </c>
      <c r="N3239">
        <v>6.37</v>
      </c>
      <c r="P3239">
        <v>1.1399999999999999</v>
      </c>
      <c r="X3239" t="s">
        <v>125</v>
      </c>
      <c r="Y3239">
        <v>3238</v>
      </c>
      <c r="Z3239" s="1">
        <v>0.34283680555555557</v>
      </c>
      <c r="AA3239" t="s">
        <v>9118</v>
      </c>
      <c r="AB3239">
        <v>3.3000000000000002E-2</v>
      </c>
      <c r="AC3239">
        <v>1.9E-2</v>
      </c>
      <c r="AD3239">
        <v>6.37</v>
      </c>
      <c r="AE3239" t="s">
        <v>125</v>
      </c>
    </row>
    <row r="3240" spans="1:32" x14ac:dyDescent="0.2">
      <c r="A3240">
        <v>3239</v>
      </c>
      <c r="C3240">
        <v>69080</v>
      </c>
      <c r="D3240">
        <v>198972</v>
      </c>
      <c r="F3240">
        <v>8</v>
      </c>
      <c r="G3240">
        <v>14</v>
      </c>
      <c r="H3240">
        <v>11</v>
      </c>
      <c r="I3240" t="s">
        <v>26</v>
      </c>
      <c r="J3240">
        <v>32</v>
      </c>
      <c r="K3240">
        <v>8</v>
      </c>
      <c r="L3240">
        <v>27</v>
      </c>
      <c r="M3240">
        <v>-32</v>
      </c>
      <c r="N3240">
        <v>6.06</v>
      </c>
      <c r="P3240">
        <v>-0.16</v>
      </c>
      <c r="R3240">
        <v>-0.74</v>
      </c>
      <c r="X3240" t="s">
        <v>564</v>
      </c>
      <c r="Y3240">
        <v>3239</v>
      </c>
      <c r="Z3240" s="1">
        <v>0.34318287037037037</v>
      </c>
      <c r="AA3240" t="s">
        <v>9182</v>
      </c>
      <c r="AB3240">
        <v>-2E-3</v>
      </c>
      <c r="AC3240">
        <v>6.0000000000000001E-3</v>
      </c>
      <c r="AD3240">
        <v>6.06</v>
      </c>
      <c r="AE3240" t="s">
        <v>564</v>
      </c>
    </row>
    <row r="3241" spans="1:32" x14ac:dyDescent="0.2">
      <c r="A3241">
        <v>3240</v>
      </c>
      <c r="C3241">
        <v>69081</v>
      </c>
      <c r="D3241">
        <v>198969</v>
      </c>
      <c r="E3241" t="s">
        <v>1105</v>
      </c>
      <c r="F3241">
        <v>8</v>
      </c>
      <c r="G3241">
        <v>13</v>
      </c>
      <c r="H3241">
        <v>58.4</v>
      </c>
      <c r="I3241" t="s">
        <v>26</v>
      </c>
      <c r="J3241">
        <v>36</v>
      </c>
      <c r="K3241">
        <v>19</v>
      </c>
      <c r="L3241">
        <v>21</v>
      </c>
      <c r="M3241">
        <v>-36</v>
      </c>
      <c r="N3241">
        <v>5.08</v>
      </c>
      <c r="P3241">
        <v>-0.19</v>
      </c>
      <c r="R3241">
        <v>-0.86</v>
      </c>
      <c r="X3241" t="s">
        <v>2329</v>
      </c>
      <c r="Y3241">
        <v>3240</v>
      </c>
      <c r="Z3241" s="1">
        <v>0.34303703703703703</v>
      </c>
      <c r="AA3241" t="s">
        <v>9183</v>
      </c>
      <c r="AB3241">
        <v>0.01</v>
      </c>
      <c r="AC3241">
        <v>-2E-3</v>
      </c>
      <c r="AD3241">
        <v>5.08</v>
      </c>
      <c r="AE3241" t="s">
        <v>6931</v>
      </c>
    </row>
    <row r="3242" spans="1:32" x14ac:dyDescent="0.2">
      <c r="A3242">
        <v>3241</v>
      </c>
      <c r="C3242">
        <v>69082</v>
      </c>
      <c r="D3242">
        <v>198970</v>
      </c>
      <c r="F3242">
        <v>8</v>
      </c>
      <c r="G3242">
        <v>13</v>
      </c>
      <c r="H3242">
        <v>58.8</v>
      </c>
      <c r="I3242" t="s">
        <v>26</v>
      </c>
      <c r="J3242">
        <v>36</v>
      </c>
      <c r="K3242">
        <v>20</v>
      </c>
      <c r="L3242">
        <v>28</v>
      </c>
      <c r="M3242">
        <v>-36</v>
      </c>
      <c r="N3242">
        <v>6.11</v>
      </c>
      <c r="P3242">
        <v>-0.18</v>
      </c>
      <c r="R3242">
        <v>-0.71</v>
      </c>
      <c r="X3242" t="s">
        <v>2416</v>
      </c>
      <c r="Y3242">
        <v>3241</v>
      </c>
      <c r="Z3242" s="1">
        <v>0.34304166666666669</v>
      </c>
      <c r="AA3242" t="s">
        <v>9184</v>
      </c>
      <c r="AB3242">
        <v>0.01</v>
      </c>
      <c r="AC3242">
        <v>-8.0000000000000002E-3</v>
      </c>
      <c r="AD3242">
        <v>6.11</v>
      </c>
      <c r="AE3242" t="s">
        <v>7045</v>
      </c>
    </row>
    <row r="3243" spans="1:32" x14ac:dyDescent="0.2">
      <c r="A3243">
        <v>3242</v>
      </c>
      <c r="C3243">
        <v>69123</v>
      </c>
      <c r="D3243">
        <v>198979</v>
      </c>
      <c r="F3243">
        <v>8</v>
      </c>
      <c r="G3243">
        <v>14</v>
      </c>
      <c r="H3243">
        <v>13.2</v>
      </c>
      <c r="I3243" t="s">
        <v>26</v>
      </c>
      <c r="J3243">
        <v>35</v>
      </c>
      <c r="K3243">
        <v>29</v>
      </c>
      <c r="L3243">
        <v>26</v>
      </c>
      <c r="M3243">
        <v>-35</v>
      </c>
      <c r="N3243">
        <v>5.78</v>
      </c>
      <c r="P3243">
        <v>1.02</v>
      </c>
      <c r="R3243">
        <v>0.87</v>
      </c>
      <c r="X3243" t="s">
        <v>45</v>
      </c>
      <c r="Y3243">
        <v>3242</v>
      </c>
      <c r="Z3243" s="1">
        <v>0.34320833333333334</v>
      </c>
      <c r="AA3243" t="s">
        <v>9185</v>
      </c>
      <c r="AB3243">
        <v>-5.5E-2</v>
      </c>
      <c r="AC3243">
        <v>8.0000000000000002E-3</v>
      </c>
      <c r="AD3243">
        <v>5.78</v>
      </c>
      <c r="AE3243" t="s">
        <v>45</v>
      </c>
    </row>
    <row r="3244" spans="1:32" x14ac:dyDescent="0.2">
      <c r="A3244">
        <v>3243</v>
      </c>
      <c r="C3244">
        <v>69142</v>
      </c>
      <c r="D3244">
        <v>219635</v>
      </c>
      <c r="F3244">
        <v>8</v>
      </c>
      <c r="G3244">
        <v>14</v>
      </c>
      <c r="H3244">
        <v>2.9</v>
      </c>
      <c r="I3244" t="s">
        <v>26</v>
      </c>
      <c r="J3244">
        <v>40</v>
      </c>
      <c r="K3244">
        <v>20</v>
      </c>
      <c r="L3244">
        <v>53</v>
      </c>
      <c r="M3244">
        <v>-40</v>
      </c>
      <c r="N3244">
        <v>4.4400000000000004</v>
      </c>
      <c r="P3244">
        <v>1.17</v>
      </c>
      <c r="R3244">
        <v>1.0900000000000001</v>
      </c>
      <c r="T3244">
        <v>0.64</v>
      </c>
      <c r="X3244" t="s">
        <v>2296</v>
      </c>
      <c r="Y3244">
        <v>3243</v>
      </c>
      <c r="Z3244" s="1">
        <v>0.34308912037037037</v>
      </c>
      <c r="AA3244" t="s">
        <v>9186</v>
      </c>
      <c r="AB3244">
        <v>4.7E-2</v>
      </c>
      <c r="AC3244">
        <v>-6.8000000000000005E-2</v>
      </c>
      <c r="AD3244">
        <v>4.4400000000000004</v>
      </c>
      <c r="AE3244" t="s">
        <v>6880</v>
      </c>
      <c r="AF3244" t="s">
        <v>36</v>
      </c>
    </row>
    <row r="3245" spans="1:32" x14ac:dyDescent="0.2">
      <c r="A3245">
        <v>3244</v>
      </c>
      <c r="C3245">
        <v>69144</v>
      </c>
      <c r="D3245">
        <v>219629</v>
      </c>
      <c r="E3245" t="s">
        <v>500</v>
      </c>
      <c r="F3245">
        <v>8</v>
      </c>
      <c r="G3245">
        <v>13</v>
      </c>
      <c r="H3245">
        <v>36.200000000000003</v>
      </c>
      <c r="I3245" t="s">
        <v>26</v>
      </c>
      <c r="J3245">
        <v>46</v>
      </c>
      <c r="K3245">
        <v>59</v>
      </c>
      <c r="L3245">
        <v>31</v>
      </c>
      <c r="M3245">
        <v>-46</v>
      </c>
      <c r="N3245">
        <v>5.13</v>
      </c>
      <c r="P3245">
        <v>-0.14000000000000001</v>
      </c>
      <c r="R3245">
        <v>-0.63</v>
      </c>
      <c r="X3245" t="s">
        <v>214</v>
      </c>
      <c r="Y3245">
        <v>3244</v>
      </c>
      <c r="Z3245" s="1">
        <v>0.34278009259259257</v>
      </c>
      <c r="AA3245" t="s">
        <v>9187</v>
      </c>
      <c r="AB3245">
        <v>3.0000000000000001E-3</v>
      </c>
      <c r="AC3245">
        <v>-4.0000000000000001E-3</v>
      </c>
      <c r="AD3245">
        <v>5.13</v>
      </c>
      <c r="AE3245" t="s">
        <v>5651</v>
      </c>
    </row>
    <row r="3246" spans="1:32" x14ac:dyDescent="0.2">
      <c r="A3246">
        <v>3245</v>
      </c>
      <c r="C3246">
        <v>69148</v>
      </c>
      <c r="D3246">
        <v>14500</v>
      </c>
      <c r="E3246" t="s">
        <v>500</v>
      </c>
      <c r="F3246">
        <v>8</v>
      </c>
      <c r="G3246">
        <v>19</v>
      </c>
      <c r="H3246">
        <v>17.3</v>
      </c>
      <c r="I3246" t="s">
        <v>24</v>
      </c>
      <c r="J3246">
        <v>62</v>
      </c>
      <c r="K3246">
        <v>30</v>
      </c>
      <c r="L3246">
        <v>26</v>
      </c>
      <c r="M3246">
        <v>62</v>
      </c>
      <c r="N3246">
        <v>5.71</v>
      </c>
      <c r="P3246">
        <v>0.89</v>
      </c>
      <c r="X3246" t="s">
        <v>71</v>
      </c>
      <c r="Y3246">
        <v>3245</v>
      </c>
      <c r="Z3246" s="1">
        <v>0.34672800925925928</v>
      </c>
      <c r="AA3246" t="s">
        <v>9188</v>
      </c>
      <c r="AB3246">
        <v>-1.2999999999999999E-2</v>
      </c>
      <c r="AC3246">
        <v>7.0000000000000001E-3</v>
      </c>
      <c r="AD3246">
        <v>5.71</v>
      </c>
      <c r="AE3246" t="s">
        <v>71</v>
      </c>
    </row>
    <row r="3247" spans="1:32" x14ac:dyDescent="0.2">
      <c r="A3247">
        <v>3246</v>
      </c>
      <c r="C3247">
        <v>69149</v>
      </c>
      <c r="D3247">
        <v>26760</v>
      </c>
      <c r="F3247">
        <v>8</v>
      </c>
      <c r="G3247">
        <v>18</v>
      </c>
      <c r="H3247">
        <v>15.8</v>
      </c>
      <c r="I3247" t="s">
        <v>24</v>
      </c>
      <c r="J3247">
        <v>54</v>
      </c>
      <c r="K3247">
        <v>8</v>
      </c>
      <c r="L3247">
        <v>37</v>
      </c>
      <c r="M3247">
        <v>54</v>
      </c>
      <c r="N3247">
        <v>6.27</v>
      </c>
      <c r="P3247">
        <v>1.54</v>
      </c>
      <c r="R3247">
        <v>1.9</v>
      </c>
      <c r="X3247" t="s">
        <v>104</v>
      </c>
      <c r="Y3247">
        <v>3246</v>
      </c>
      <c r="Z3247" s="1">
        <v>0.34601620370370373</v>
      </c>
      <c r="AA3247" t="s">
        <v>9189</v>
      </c>
      <c r="AB3247">
        <v>-2.4E-2</v>
      </c>
      <c r="AC3247">
        <v>-3.7999999999999999E-2</v>
      </c>
      <c r="AD3247">
        <v>6.27</v>
      </c>
      <c r="AE3247" t="s">
        <v>104</v>
      </c>
    </row>
    <row r="3248" spans="1:32" x14ac:dyDescent="0.2">
      <c r="A3248">
        <v>3247</v>
      </c>
      <c r="C3248">
        <v>69194</v>
      </c>
      <c r="D3248">
        <v>235819</v>
      </c>
      <c r="E3248">
        <v>3957</v>
      </c>
      <c r="F3248">
        <v>8</v>
      </c>
      <c r="G3248">
        <v>13</v>
      </c>
      <c r="H3248">
        <v>34.1</v>
      </c>
      <c r="I3248" t="s">
        <v>26</v>
      </c>
      <c r="J3248">
        <v>50</v>
      </c>
      <c r="K3248">
        <v>11</v>
      </c>
      <c r="L3248">
        <v>46</v>
      </c>
      <c r="M3248">
        <v>-50</v>
      </c>
      <c r="N3248">
        <v>5.51</v>
      </c>
      <c r="P3248">
        <v>1.61</v>
      </c>
      <c r="R3248">
        <v>2</v>
      </c>
      <c r="T3248">
        <v>0.47</v>
      </c>
      <c r="X3248" t="s">
        <v>419</v>
      </c>
      <c r="Y3248">
        <v>3247</v>
      </c>
      <c r="Z3248" s="1">
        <v>0.34275578703703702</v>
      </c>
      <c r="AA3248" t="s">
        <v>9190</v>
      </c>
      <c r="AB3248">
        <v>8.9999999999999993E-3</v>
      </c>
      <c r="AC3248">
        <v>-4.0000000000000001E-3</v>
      </c>
      <c r="AD3248">
        <v>5.51</v>
      </c>
      <c r="AE3248" t="s">
        <v>419</v>
      </c>
    </row>
    <row r="3249" spans="1:32" x14ac:dyDescent="0.2">
      <c r="A3249">
        <v>3248</v>
      </c>
      <c r="C3249">
        <v>69243</v>
      </c>
      <c r="D3249">
        <v>97694</v>
      </c>
      <c r="E3249" t="s">
        <v>1106</v>
      </c>
      <c r="F3249">
        <v>8</v>
      </c>
      <c r="G3249">
        <v>16</v>
      </c>
      <c r="H3249">
        <v>33.9</v>
      </c>
      <c r="I3249" t="s">
        <v>24</v>
      </c>
      <c r="J3249">
        <v>11</v>
      </c>
      <c r="K3249">
        <v>43</v>
      </c>
      <c r="L3249">
        <v>35</v>
      </c>
      <c r="M3249">
        <v>11</v>
      </c>
      <c r="N3249">
        <v>7.13</v>
      </c>
      <c r="P3249">
        <v>1.56</v>
      </c>
      <c r="R3249">
        <v>0.4</v>
      </c>
      <c r="T3249">
        <v>2.98</v>
      </c>
      <c r="X3249" t="s">
        <v>2936</v>
      </c>
      <c r="Y3249">
        <v>3248</v>
      </c>
      <c r="Z3249" s="1">
        <v>0.34483680555555557</v>
      </c>
      <c r="AA3249" t="s">
        <v>9191</v>
      </c>
      <c r="AB3249">
        <v>1.2E-2</v>
      </c>
      <c r="AC3249">
        <v>-0.01</v>
      </c>
      <c r="AD3249">
        <v>7.13</v>
      </c>
      <c r="AE3249" t="s">
        <v>6230</v>
      </c>
    </row>
    <row r="3250" spans="1:32" x14ac:dyDescent="0.2">
      <c r="A3250">
        <v>3249</v>
      </c>
      <c r="B3250" t="s">
        <v>1107</v>
      </c>
      <c r="C3250">
        <v>69267</v>
      </c>
      <c r="D3250">
        <v>116569</v>
      </c>
      <c r="E3250">
        <v>3973</v>
      </c>
      <c r="F3250">
        <v>8</v>
      </c>
      <c r="G3250">
        <v>16</v>
      </c>
      <c r="H3250">
        <v>30.9</v>
      </c>
      <c r="I3250" t="s">
        <v>24</v>
      </c>
      <c r="J3250">
        <v>9</v>
      </c>
      <c r="K3250">
        <v>11</v>
      </c>
      <c r="L3250">
        <v>8</v>
      </c>
      <c r="M3250">
        <v>9</v>
      </c>
      <c r="N3250">
        <v>3.52</v>
      </c>
      <c r="P3250">
        <v>1.48</v>
      </c>
      <c r="R3250">
        <v>1.77</v>
      </c>
      <c r="T3250">
        <v>0.78</v>
      </c>
      <c r="X3250" t="s">
        <v>1108</v>
      </c>
      <c r="Y3250">
        <v>3249</v>
      </c>
      <c r="Z3250" s="1">
        <v>0.34480208333333334</v>
      </c>
      <c r="AA3250" t="s">
        <v>9192</v>
      </c>
      <c r="AB3250">
        <v>-4.3999999999999997E-2</v>
      </c>
      <c r="AC3250">
        <v>-4.9000000000000002E-2</v>
      </c>
      <c r="AD3250">
        <v>3.52</v>
      </c>
      <c r="AE3250" t="s">
        <v>172</v>
      </c>
      <c r="AF3250" t="s">
        <v>36</v>
      </c>
    </row>
    <row r="3251" spans="1:32" x14ac:dyDescent="0.2">
      <c r="A3251">
        <v>3250</v>
      </c>
      <c r="C3251">
        <v>69302</v>
      </c>
      <c r="D3251">
        <v>219657</v>
      </c>
      <c r="F3251">
        <v>8</v>
      </c>
      <c r="G3251">
        <v>14</v>
      </c>
      <c r="H3251">
        <v>23.9</v>
      </c>
      <c r="I3251" t="s">
        <v>26</v>
      </c>
      <c r="J3251">
        <v>45</v>
      </c>
      <c r="K3251">
        <v>50</v>
      </c>
      <c r="L3251">
        <v>4</v>
      </c>
      <c r="M3251">
        <v>-45</v>
      </c>
      <c r="N3251">
        <v>5.83</v>
      </c>
      <c r="P3251">
        <v>-0.2</v>
      </c>
      <c r="R3251">
        <v>-0.79</v>
      </c>
      <c r="X3251" t="s">
        <v>2416</v>
      </c>
      <c r="Y3251">
        <v>3250</v>
      </c>
      <c r="Z3251" s="1">
        <v>0.34333217592592596</v>
      </c>
      <c r="AA3251" t="s">
        <v>9193</v>
      </c>
      <c r="AB3251">
        <v>-4.0000000000000001E-3</v>
      </c>
      <c r="AC3251">
        <v>8.0000000000000002E-3</v>
      </c>
      <c r="AD3251">
        <v>5.83</v>
      </c>
      <c r="AE3251" t="s">
        <v>7045</v>
      </c>
    </row>
    <row r="3252" spans="1:32" x14ac:dyDescent="0.2">
      <c r="A3252">
        <v>3251</v>
      </c>
      <c r="C3252">
        <v>69445</v>
      </c>
      <c r="D3252">
        <v>199010</v>
      </c>
      <c r="F3252">
        <v>8</v>
      </c>
      <c r="G3252">
        <v>15</v>
      </c>
      <c r="H3252">
        <v>52.5</v>
      </c>
      <c r="I3252" t="s">
        <v>26</v>
      </c>
      <c r="J3252">
        <v>30</v>
      </c>
      <c r="K3252">
        <v>55</v>
      </c>
      <c r="L3252">
        <v>33</v>
      </c>
      <c r="M3252">
        <v>-30</v>
      </c>
      <c r="N3252">
        <v>6.21</v>
      </c>
      <c r="P3252">
        <v>0.78</v>
      </c>
      <c r="R3252">
        <v>0.35</v>
      </c>
      <c r="X3252" t="s">
        <v>1109</v>
      </c>
      <c r="Y3252">
        <v>3251</v>
      </c>
      <c r="Z3252" s="1">
        <v>0.34435763888888887</v>
      </c>
      <c r="AA3252" t="s">
        <v>9194</v>
      </c>
      <c r="AB3252">
        <v>-4.7E-2</v>
      </c>
      <c r="AC3252">
        <v>-5.0000000000000001E-3</v>
      </c>
      <c r="AD3252">
        <v>6.21</v>
      </c>
      <c r="AE3252" t="s">
        <v>9195</v>
      </c>
      <c r="AF3252" t="s">
        <v>36</v>
      </c>
    </row>
    <row r="3253" spans="1:32" x14ac:dyDescent="0.2">
      <c r="A3253">
        <v>3252</v>
      </c>
      <c r="C3253">
        <v>69478</v>
      </c>
      <c r="D3253">
        <v>116585</v>
      </c>
      <c r="F3253">
        <v>8</v>
      </c>
      <c r="G3253">
        <v>17</v>
      </c>
      <c r="H3253">
        <v>31.7</v>
      </c>
      <c r="I3253" t="s">
        <v>24</v>
      </c>
      <c r="J3253">
        <v>8</v>
      </c>
      <c r="K3253">
        <v>51</v>
      </c>
      <c r="L3253">
        <v>58</v>
      </c>
      <c r="M3253">
        <v>8</v>
      </c>
      <c r="N3253">
        <v>6.29</v>
      </c>
      <c r="P3253">
        <v>0.98</v>
      </c>
      <c r="R3253">
        <v>0.75</v>
      </c>
      <c r="X3253" t="s">
        <v>71</v>
      </c>
      <c r="Y3253">
        <v>3252</v>
      </c>
      <c r="Z3253" s="1">
        <v>0.34550578703703705</v>
      </c>
      <c r="AA3253" t="s">
        <v>9196</v>
      </c>
      <c r="AB3253">
        <v>-1.2E-2</v>
      </c>
      <c r="AC3253">
        <v>-1.2999999999999999E-2</v>
      </c>
      <c r="AD3253">
        <v>6.29</v>
      </c>
      <c r="AE3253" t="s">
        <v>71</v>
      </c>
    </row>
    <row r="3254" spans="1:32" x14ac:dyDescent="0.2">
      <c r="A3254">
        <v>3253</v>
      </c>
      <c r="C3254">
        <v>69511</v>
      </c>
      <c r="D3254">
        <v>199015</v>
      </c>
      <c r="F3254">
        <v>8</v>
      </c>
      <c r="G3254">
        <v>15</v>
      </c>
      <c r="H3254">
        <v>58.9</v>
      </c>
      <c r="I3254" t="s">
        <v>26</v>
      </c>
      <c r="J3254">
        <v>35</v>
      </c>
      <c r="K3254">
        <v>54</v>
      </c>
      <c r="L3254">
        <v>10</v>
      </c>
      <c r="M3254">
        <v>-35</v>
      </c>
      <c r="N3254">
        <v>6.16</v>
      </c>
      <c r="P3254">
        <v>1.55</v>
      </c>
      <c r="R3254">
        <v>1.7</v>
      </c>
      <c r="X3254" t="s">
        <v>125</v>
      </c>
      <c r="Y3254">
        <v>3253</v>
      </c>
      <c r="Z3254" s="1">
        <v>0.34443171296296299</v>
      </c>
      <c r="AA3254" t="s">
        <v>9197</v>
      </c>
      <c r="AB3254">
        <v>5.0000000000000001E-3</v>
      </c>
      <c r="AC3254">
        <v>1.4999999999999999E-2</v>
      </c>
      <c r="AD3254">
        <v>6.16</v>
      </c>
      <c r="AE3254" t="s">
        <v>125</v>
      </c>
    </row>
    <row r="3255" spans="1:32" x14ac:dyDescent="0.2">
      <c r="A3255">
        <v>3254</v>
      </c>
      <c r="B3255" t="s">
        <v>1110</v>
      </c>
      <c r="C3255">
        <v>69548</v>
      </c>
      <c r="D3255">
        <v>26784</v>
      </c>
      <c r="F3255">
        <v>8</v>
      </c>
      <c r="G3255">
        <v>20</v>
      </c>
      <c r="H3255">
        <v>26.1</v>
      </c>
      <c r="I3255" t="s">
        <v>24</v>
      </c>
      <c r="J3255">
        <v>57</v>
      </c>
      <c r="K3255">
        <v>44</v>
      </c>
      <c r="L3255">
        <v>36</v>
      </c>
      <c r="M3255">
        <v>57</v>
      </c>
      <c r="N3255">
        <v>5.89</v>
      </c>
      <c r="P3255">
        <v>0.39</v>
      </c>
      <c r="R3255">
        <v>-0.1</v>
      </c>
      <c r="X3255" t="s">
        <v>79</v>
      </c>
      <c r="Y3255">
        <v>3254</v>
      </c>
      <c r="Z3255" s="1">
        <v>0.34752430555555552</v>
      </c>
      <c r="AA3255" t="s">
        <v>9198</v>
      </c>
      <c r="AB3255">
        <v>6.0999999999999999E-2</v>
      </c>
      <c r="AC3255">
        <v>1.4E-2</v>
      </c>
      <c r="AD3255">
        <v>5.89</v>
      </c>
      <c r="AE3255" t="s">
        <v>79</v>
      </c>
    </row>
    <row r="3256" spans="1:32" x14ac:dyDescent="0.2">
      <c r="A3256">
        <v>3255</v>
      </c>
      <c r="C3256">
        <v>69589</v>
      </c>
      <c r="D3256">
        <v>175497</v>
      </c>
      <c r="F3256">
        <v>8</v>
      </c>
      <c r="G3256">
        <v>16</v>
      </c>
      <c r="H3256">
        <v>54.2</v>
      </c>
      <c r="I3256" t="s">
        <v>26</v>
      </c>
      <c r="J3256">
        <v>21</v>
      </c>
      <c r="K3256">
        <v>19</v>
      </c>
      <c r="L3256">
        <v>13</v>
      </c>
      <c r="M3256">
        <v>-21</v>
      </c>
      <c r="N3256">
        <v>6.6</v>
      </c>
      <c r="P3256">
        <v>0.02</v>
      </c>
      <c r="X3256" t="s">
        <v>2210</v>
      </c>
      <c r="Y3256">
        <v>3255</v>
      </c>
      <c r="Z3256" s="1">
        <v>0.3450717592592592</v>
      </c>
      <c r="AA3256" t="s">
        <v>9199</v>
      </c>
      <c r="AB3256">
        <v>-1.6E-2</v>
      </c>
      <c r="AC3256">
        <v>2.5999999999999999E-2</v>
      </c>
      <c r="AD3256">
        <v>6.6</v>
      </c>
      <c r="AE3256" t="s">
        <v>2210</v>
      </c>
    </row>
    <row r="3257" spans="1:32" x14ac:dyDescent="0.2">
      <c r="A3257">
        <v>3256</v>
      </c>
      <c r="C3257">
        <v>69596</v>
      </c>
      <c r="D3257">
        <v>235838</v>
      </c>
      <c r="F3257">
        <v>8</v>
      </c>
      <c r="G3257">
        <v>15</v>
      </c>
      <c r="H3257">
        <v>23.3</v>
      </c>
      <c r="I3257" t="s">
        <v>26</v>
      </c>
      <c r="J3257">
        <v>50</v>
      </c>
      <c r="K3257">
        <v>26</v>
      </c>
      <c r="L3257">
        <v>58</v>
      </c>
      <c r="M3257">
        <v>-50</v>
      </c>
      <c r="N3257">
        <v>6.44</v>
      </c>
      <c r="P3257">
        <v>1.49</v>
      </c>
      <c r="R3257">
        <v>1.87</v>
      </c>
      <c r="X3257" t="s">
        <v>2314</v>
      </c>
      <c r="Y3257">
        <v>3256</v>
      </c>
      <c r="Z3257" s="1">
        <v>0.34401967592592592</v>
      </c>
      <c r="AA3257" t="s">
        <v>9200</v>
      </c>
      <c r="AB3257">
        <v>-1.2E-2</v>
      </c>
      <c r="AC3257">
        <v>-0.02</v>
      </c>
      <c r="AD3257">
        <v>6.44</v>
      </c>
      <c r="AE3257" t="s">
        <v>6913</v>
      </c>
      <c r="AF3257" t="s">
        <v>36</v>
      </c>
    </row>
    <row r="3258" spans="1:32" x14ac:dyDescent="0.2">
      <c r="A3258">
        <v>3257</v>
      </c>
      <c r="B3258" t="s">
        <v>1111</v>
      </c>
      <c r="C3258">
        <v>69665</v>
      </c>
      <c r="D3258">
        <v>154076</v>
      </c>
      <c r="E3258">
        <v>3986</v>
      </c>
      <c r="F3258">
        <v>8</v>
      </c>
      <c r="G3258">
        <v>17</v>
      </c>
      <c r="H3258">
        <v>23.1</v>
      </c>
      <c r="I3258" t="s">
        <v>26</v>
      </c>
      <c r="J3258">
        <v>16</v>
      </c>
      <c r="K3258">
        <v>17</v>
      </c>
      <c r="L3258">
        <v>6</v>
      </c>
      <c r="M3258">
        <v>-16</v>
      </c>
      <c r="N3258">
        <v>6.16</v>
      </c>
      <c r="P3258">
        <v>0.01</v>
      </c>
      <c r="R3258">
        <v>0.08</v>
      </c>
      <c r="X3258" t="s">
        <v>114</v>
      </c>
      <c r="Y3258">
        <v>3257</v>
      </c>
      <c r="Z3258" s="1">
        <v>0.34540624999999997</v>
      </c>
      <c r="AA3258" t="s">
        <v>9201</v>
      </c>
      <c r="AB3258">
        <v>-0.02</v>
      </c>
      <c r="AC3258">
        <v>-8.0000000000000002E-3</v>
      </c>
      <c r="AD3258">
        <v>6.16</v>
      </c>
      <c r="AE3258" t="s">
        <v>114</v>
      </c>
    </row>
    <row r="3259" spans="1:32" x14ac:dyDescent="0.2">
      <c r="A3259">
        <v>3258</v>
      </c>
      <c r="C3259">
        <v>69682</v>
      </c>
      <c r="D3259">
        <v>26788</v>
      </c>
      <c r="F3259">
        <v>8</v>
      </c>
      <c r="G3259">
        <v>20</v>
      </c>
      <c r="H3259">
        <v>29.1</v>
      </c>
      <c r="I3259" t="s">
        <v>24</v>
      </c>
      <c r="J3259">
        <v>53</v>
      </c>
      <c r="K3259">
        <v>34</v>
      </c>
      <c r="L3259">
        <v>28</v>
      </c>
      <c r="M3259">
        <v>53</v>
      </c>
      <c r="N3259">
        <v>6.49</v>
      </c>
      <c r="P3259">
        <v>0.28000000000000003</v>
      </c>
      <c r="Q3259" t="s">
        <v>2818</v>
      </c>
      <c r="X3259" t="s">
        <v>88</v>
      </c>
      <c r="Y3259">
        <v>3258</v>
      </c>
      <c r="Z3259" s="1">
        <v>0.34755902777777781</v>
      </c>
      <c r="AA3259" t="s">
        <v>9202</v>
      </c>
      <c r="AB3259">
        <v>-6.5000000000000002E-2</v>
      </c>
      <c r="AC3259">
        <v>-9.1999999999999998E-2</v>
      </c>
      <c r="AD3259">
        <v>6.49</v>
      </c>
      <c r="AE3259" t="s">
        <v>88</v>
      </c>
    </row>
    <row r="3260" spans="1:32" x14ac:dyDescent="0.2">
      <c r="A3260">
        <v>3259</v>
      </c>
      <c r="C3260">
        <v>69830</v>
      </c>
      <c r="D3260">
        <v>154093</v>
      </c>
      <c r="F3260">
        <v>8</v>
      </c>
      <c r="G3260">
        <v>18</v>
      </c>
      <c r="H3260">
        <v>23.9</v>
      </c>
      <c r="I3260" t="s">
        <v>26</v>
      </c>
      <c r="J3260">
        <v>12</v>
      </c>
      <c r="K3260">
        <v>37</v>
      </c>
      <c r="L3260">
        <v>55</v>
      </c>
      <c r="M3260">
        <v>-12</v>
      </c>
      <c r="N3260">
        <v>5.98</v>
      </c>
      <c r="P3260">
        <v>0.76</v>
      </c>
      <c r="R3260">
        <v>0.33</v>
      </c>
      <c r="T3260">
        <v>0.38</v>
      </c>
      <c r="X3260" t="s">
        <v>1112</v>
      </c>
      <c r="Y3260">
        <v>3259</v>
      </c>
      <c r="Z3260" s="1">
        <v>0.34610995370370373</v>
      </c>
      <c r="AA3260" t="s">
        <v>9203</v>
      </c>
      <c r="AB3260">
        <v>0.26700000000000002</v>
      </c>
      <c r="AC3260">
        <v>-0.97899999999999998</v>
      </c>
      <c r="AD3260">
        <v>5.98</v>
      </c>
      <c r="AE3260" t="s">
        <v>1112</v>
      </c>
    </row>
    <row r="3261" spans="1:32" x14ac:dyDescent="0.2">
      <c r="A3261">
        <v>3260</v>
      </c>
      <c r="C3261">
        <v>69863</v>
      </c>
      <c r="D3261">
        <v>250164</v>
      </c>
      <c r="F3261">
        <v>8</v>
      </c>
      <c r="G3261">
        <v>15</v>
      </c>
      <c r="H3261">
        <v>15.9</v>
      </c>
      <c r="I3261" t="s">
        <v>26</v>
      </c>
      <c r="J3261">
        <v>62</v>
      </c>
      <c r="K3261">
        <v>54</v>
      </c>
      <c r="L3261">
        <v>57</v>
      </c>
      <c r="M3261">
        <v>-62</v>
      </c>
      <c r="N3261">
        <v>5.16</v>
      </c>
      <c r="P3261">
        <v>0.09</v>
      </c>
      <c r="R3261">
        <v>0.1</v>
      </c>
      <c r="X3261" t="s">
        <v>114</v>
      </c>
      <c r="Y3261">
        <v>3260</v>
      </c>
      <c r="Z3261" s="1">
        <v>0.34393402777777776</v>
      </c>
      <c r="AA3261" t="s">
        <v>9204</v>
      </c>
      <c r="AB3261">
        <v>-2.3E-2</v>
      </c>
      <c r="AC3261">
        <v>-2.1999999999999999E-2</v>
      </c>
      <c r="AD3261">
        <v>5.16</v>
      </c>
      <c r="AE3261" t="s">
        <v>114</v>
      </c>
    </row>
    <row r="3262" spans="1:32" x14ac:dyDescent="0.2">
      <c r="A3262">
        <v>3261</v>
      </c>
      <c r="C3262">
        <v>69879</v>
      </c>
      <c r="D3262">
        <v>175543</v>
      </c>
      <c r="F3262">
        <v>8</v>
      </c>
      <c r="G3262">
        <v>17</v>
      </c>
      <c r="H3262">
        <v>58.3</v>
      </c>
      <c r="I3262" t="s">
        <v>26</v>
      </c>
      <c r="J3262">
        <v>30</v>
      </c>
      <c r="K3262">
        <v>0</v>
      </c>
      <c r="L3262">
        <v>12</v>
      </c>
      <c r="M3262">
        <v>-30</v>
      </c>
      <c r="N3262">
        <v>6.45</v>
      </c>
      <c r="P3262">
        <v>1.04</v>
      </c>
      <c r="X3262" t="s">
        <v>54</v>
      </c>
      <c r="Y3262">
        <v>3261</v>
      </c>
      <c r="Z3262" s="1">
        <v>0.34581365740740738</v>
      </c>
      <c r="AA3262" t="s">
        <v>9205</v>
      </c>
      <c r="AB3262">
        <v>4.1000000000000002E-2</v>
      </c>
      <c r="AC3262">
        <v>1.4E-2</v>
      </c>
      <c r="AD3262">
        <v>6.45</v>
      </c>
      <c r="AE3262" t="s">
        <v>54</v>
      </c>
    </row>
    <row r="3263" spans="1:32" x14ac:dyDescent="0.2">
      <c r="A3263">
        <v>3262</v>
      </c>
      <c r="B3263" t="s">
        <v>1113</v>
      </c>
      <c r="C3263">
        <v>69897</v>
      </c>
      <c r="D3263">
        <v>80104</v>
      </c>
      <c r="F3263">
        <v>8</v>
      </c>
      <c r="G3263">
        <v>20</v>
      </c>
      <c r="H3263">
        <v>3.9</v>
      </c>
      <c r="I3263" t="s">
        <v>24</v>
      </c>
      <c r="J3263">
        <v>27</v>
      </c>
      <c r="K3263">
        <v>13</v>
      </c>
      <c r="L3263">
        <v>4</v>
      </c>
      <c r="M3263">
        <v>27</v>
      </c>
      <c r="N3263">
        <v>5.14</v>
      </c>
      <c r="P3263">
        <v>0.47</v>
      </c>
      <c r="R3263">
        <v>-0.06</v>
      </c>
      <c r="X3263" t="s">
        <v>204</v>
      </c>
      <c r="Y3263">
        <v>3262</v>
      </c>
      <c r="Z3263" s="1">
        <v>0.34726736111111106</v>
      </c>
      <c r="AA3263" t="s">
        <v>9206</v>
      </c>
      <c r="AB3263">
        <v>-1.7999999999999999E-2</v>
      </c>
      <c r="AC3263">
        <v>-0.378</v>
      </c>
      <c r="AD3263">
        <v>5.14</v>
      </c>
      <c r="AE3263" t="s">
        <v>204</v>
      </c>
    </row>
    <row r="3264" spans="1:32" x14ac:dyDescent="0.2">
      <c r="A3264">
        <v>3263</v>
      </c>
      <c r="C3264">
        <v>69976</v>
      </c>
      <c r="D3264">
        <v>14522</v>
      </c>
      <c r="F3264">
        <v>8</v>
      </c>
      <c r="G3264">
        <v>22</v>
      </c>
      <c r="H3264">
        <v>44.1</v>
      </c>
      <c r="I3264" t="s">
        <v>24</v>
      </c>
      <c r="J3264">
        <v>60</v>
      </c>
      <c r="K3264">
        <v>37</v>
      </c>
      <c r="L3264">
        <v>52</v>
      </c>
      <c r="M3264">
        <v>60</v>
      </c>
      <c r="N3264">
        <v>6.41</v>
      </c>
      <c r="O3264" t="s">
        <v>103</v>
      </c>
      <c r="P3264">
        <v>0.97</v>
      </c>
      <c r="Q3264" t="s">
        <v>2818</v>
      </c>
      <c r="X3264" t="s">
        <v>54</v>
      </c>
      <c r="Y3264">
        <v>3263</v>
      </c>
      <c r="Z3264" s="1">
        <v>0.34912152777777777</v>
      </c>
      <c r="AA3264" t="s">
        <v>9207</v>
      </c>
      <c r="AB3264">
        <v>8.0000000000000002E-3</v>
      </c>
      <c r="AC3264">
        <v>-2E-3</v>
      </c>
      <c r="AD3264">
        <v>6.41</v>
      </c>
      <c r="AE3264" t="s">
        <v>54</v>
      </c>
    </row>
    <row r="3265" spans="1:32" x14ac:dyDescent="0.2">
      <c r="A3265">
        <v>3264</v>
      </c>
      <c r="C3265">
        <v>69994</v>
      </c>
      <c r="D3265">
        <v>80112</v>
      </c>
      <c r="F3265">
        <v>8</v>
      </c>
      <c r="G3265">
        <v>20</v>
      </c>
      <c r="H3265">
        <v>21</v>
      </c>
      <c r="I3265" t="s">
        <v>24</v>
      </c>
      <c r="J3265">
        <v>20</v>
      </c>
      <c r="K3265">
        <v>44</v>
      </c>
      <c r="L3265">
        <v>52</v>
      </c>
      <c r="M3265">
        <v>20</v>
      </c>
      <c r="N3265">
        <v>5.83</v>
      </c>
      <c r="P3265">
        <v>1.1299999999999999</v>
      </c>
      <c r="R3265">
        <v>1.06</v>
      </c>
      <c r="X3265" t="s">
        <v>45</v>
      </c>
      <c r="Y3265">
        <v>3264</v>
      </c>
      <c r="Z3265" s="1">
        <v>0.3474652777777778</v>
      </c>
      <c r="AA3265" t="s">
        <v>9208</v>
      </c>
      <c r="AB3265">
        <v>0.06</v>
      </c>
      <c r="AC3265">
        <v>-4.7E-2</v>
      </c>
      <c r="AD3265">
        <v>5.83</v>
      </c>
      <c r="AE3265" t="s">
        <v>45</v>
      </c>
    </row>
    <row r="3266" spans="1:32" x14ac:dyDescent="0.2">
      <c r="A3266">
        <v>3265</v>
      </c>
      <c r="C3266">
        <v>69997</v>
      </c>
      <c r="D3266">
        <v>154105</v>
      </c>
      <c r="E3266" t="s">
        <v>1114</v>
      </c>
      <c r="F3266">
        <v>8</v>
      </c>
      <c r="G3266">
        <v>19</v>
      </c>
      <c r="H3266">
        <v>15.1</v>
      </c>
      <c r="I3266" t="s">
        <v>26</v>
      </c>
      <c r="J3266">
        <v>10</v>
      </c>
      <c r="K3266">
        <v>9</v>
      </c>
      <c r="L3266">
        <v>57</v>
      </c>
      <c r="M3266">
        <v>-10</v>
      </c>
      <c r="N3266">
        <v>6.32</v>
      </c>
      <c r="P3266">
        <v>0.33</v>
      </c>
      <c r="R3266">
        <v>0.17</v>
      </c>
      <c r="X3266" t="s">
        <v>1115</v>
      </c>
      <c r="Y3266">
        <v>3265</v>
      </c>
      <c r="Z3266" s="1">
        <v>0.34670254629629627</v>
      </c>
      <c r="AA3266" t="s">
        <v>9209</v>
      </c>
      <c r="AB3266">
        <v>-4.1000000000000002E-2</v>
      </c>
      <c r="AC3266">
        <v>3.7999999999999999E-2</v>
      </c>
      <c r="AD3266">
        <v>6.32</v>
      </c>
      <c r="AE3266" t="s">
        <v>115</v>
      </c>
      <c r="AF3266" t="s">
        <v>36</v>
      </c>
    </row>
    <row r="3267" spans="1:32" x14ac:dyDescent="0.2">
      <c r="A3267">
        <v>3266</v>
      </c>
      <c r="C3267">
        <v>70002</v>
      </c>
      <c r="D3267">
        <v>199061</v>
      </c>
      <c r="F3267">
        <v>8</v>
      </c>
      <c r="G3267">
        <v>18</v>
      </c>
      <c r="H3267">
        <v>17.399999999999999</v>
      </c>
      <c r="I3267" t="s">
        <v>26</v>
      </c>
      <c r="J3267">
        <v>35</v>
      </c>
      <c r="K3267">
        <v>27</v>
      </c>
      <c r="L3267">
        <v>6</v>
      </c>
      <c r="M3267">
        <v>-35</v>
      </c>
      <c r="N3267">
        <v>5.58</v>
      </c>
      <c r="P3267">
        <v>1.24</v>
      </c>
      <c r="X3267" t="s">
        <v>125</v>
      </c>
      <c r="Y3267">
        <v>3266</v>
      </c>
      <c r="Z3267" s="1">
        <v>0.3460347222222222</v>
      </c>
      <c r="AA3267" t="s">
        <v>9210</v>
      </c>
      <c r="AB3267">
        <v>1.7999999999999999E-2</v>
      </c>
      <c r="AC3267">
        <v>2E-3</v>
      </c>
      <c r="AD3267">
        <v>5.58</v>
      </c>
      <c r="AE3267" t="s">
        <v>125</v>
      </c>
    </row>
    <row r="3268" spans="1:32" x14ac:dyDescent="0.2">
      <c r="A3268">
        <v>3267</v>
      </c>
      <c r="C3268">
        <v>70003</v>
      </c>
      <c r="D3268">
        <v>199059</v>
      </c>
      <c r="F3268">
        <v>8</v>
      </c>
      <c r="G3268">
        <v>18</v>
      </c>
      <c r="H3268">
        <v>12.6</v>
      </c>
      <c r="I3268" t="s">
        <v>26</v>
      </c>
      <c r="J3268">
        <v>37</v>
      </c>
      <c r="K3268">
        <v>22</v>
      </c>
      <c r="L3268">
        <v>27</v>
      </c>
      <c r="M3268">
        <v>-37</v>
      </c>
      <c r="N3268">
        <v>6.7</v>
      </c>
      <c r="P3268">
        <v>0.23</v>
      </c>
      <c r="R3268">
        <v>-0.03</v>
      </c>
      <c r="X3268" t="s">
        <v>1116</v>
      </c>
      <c r="Y3268">
        <v>3267</v>
      </c>
      <c r="Z3268" s="1">
        <v>0.34597916666666667</v>
      </c>
      <c r="AA3268" t="s">
        <v>9211</v>
      </c>
      <c r="AB3268">
        <v>-2.1999999999999999E-2</v>
      </c>
      <c r="AC3268">
        <v>1.9E-2</v>
      </c>
      <c r="AD3268">
        <v>6.7</v>
      </c>
      <c r="AE3268" t="s">
        <v>9212</v>
      </c>
      <c r="AF3268" t="s">
        <v>36</v>
      </c>
    </row>
    <row r="3269" spans="1:32" x14ac:dyDescent="0.2">
      <c r="A3269">
        <v>3268</v>
      </c>
      <c r="B3269" t="s">
        <v>1117</v>
      </c>
      <c r="C3269">
        <v>70011</v>
      </c>
      <c r="D3269">
        <v>80113</v>
      </c>
      <c r="F3269">
        <v>8</v>
      </c>
      <c r="G3269">
        <v>20</v>
      </c>
      <c r="H3269">
        <v>32.1</v>
      </c>
      <c r="I3269" t="s">
        <v>24</v>
      </c>
      <c r="J3269">
        <v>24</v>
      </c>
      <c r="K3269">
        <v>1</v>
      </c>
      <c r="L3269">
        <v>20</v>
      </c>
      <c r="M3269">
        <v>24</v>
      </c>
      <c r="N3269">
        <v>5.98</v>
      </c>
      <c r="O3269" t="s">
        <v>103</v>
      </c>
      <c r="P3269">
        <v>-0.03</v>
      </c>
      <c r="R3269">
        <v>-0.12</v>
      </c>
      <c r="X3269" t="s">
        <v>191</v>
      </c>
      <c r="Y3269">
        <v>3268</v>
      </c>
      <c r="Z3269" s="1">
        <v>0.34759374999999998</v>
      </c>
      <c r="AA3269" t="s">
        <v>9213</v>
      </c>
      <c r="AB3269">
        <v>-2.3E-2</v>
      </c>
      <c r="AC3269">
        <v>-2.1000000000000001E-2</v>
      </c>
      <c r="AD3269">
        <v>5.98</v>
      </c>
      <c r="AE3269" t="s">
        <v>191</v>
      </c>
    </row>
    <row r="3270" spans="1:32" x14ac:dyDescent="0.2">
      <c r="A3270">
        <v>3269</v>
      </c>
      <c r="C3270">
        <v>70013</v>
      </c>
      <c r="D3270">
        <v>116630</v>
      </c>
      <c r="F3270">
        <v>8</v>
      </c>
      <c r="G3270">
        <v>19</v>
      </c>
      <c r="H3270">
        <v>49.9</v>
      </c>
      <c r="I3270" t="s">
        <v>24</v>
      </c>
      <c r="J3270">
        <v>3</v>
      </c>
      <c r="K3270">
        <v>56</v>
      </c>
      <c r="L3270">
        <v>52</v>
      </c>
      <c r="M3270">
        <v>3</v>
      </c>
      <c r="N3270">
        <v>6.05</v>
      </c>
      <c r="P3270">
        <v>0.97</v>
      </c>
      <c r="R3270">
        <v>0.64</v>
      </c>
      <c r="X3270" t="s">
        <v>71</v>
      </c>
      <c r="Y3270">
        <v>3269</v>
      </c>
      <c r="Z3270" s="1">
        <v>0.34710532407407407</v>
      </c>
      <c r="AA3270" t="s">
        <v>9214</v>
      </c>
      <c r="AB3270">
        <v>3.4000000000000002E-2</v>
      </c>
      <c r="AC3270">
        <v>-0.03</v>
      </c>
      <c r="AD3270">
        <v>6.05</v>
      </c>
      <c r="AE3270" t="s">
        <v>71</v>
      </c>
    </row>
    <row r="3271" spans="1:32" x14ac:dyDescent="0.2">
      <c r="A3271">
        <v>3270</v>
      </c>
      <c r="C3271">
        <v>70060</v>
      </c>
      <c r="D3271">
        <v>199070</v>
      </c>
      <c r="F3271">
        <v>8</v>
      </c>
      <c r="G3271">
        <v>18</v>
      </c>
      <c r="H3271">
        <v>33.299999999999997</v>
      </c>
      <c r="I3271" t="s">
        <v>26</v>
      </c>
      <c r="J3271">
        <v>36</v>
      </c>
      <c r="K3271">
        <v>39</v>
      </c>
      <c r="L3271">
        <v>34</v>
      </c>
      <c r="M3271">
        <v>-36</v>
      </c>
      <c r="N3271">
        <v>4.45</v>
      </c>
      <c r="P3271">
        <v>0.22</v>
      </c>
      <c r="R3271">
        <v>0.11</v>
      </c>
      <c r="T3271">
        <v>0.13</v>
      </c>
      <c r="X3271" t="s">
        <v>170</v>
      </c>
      <c r="Y3271">
        <v>3270</v>
      </c>
      <c r="Z3271" s="1">
        <v>0.34621875000000002</v>
      </c>
      <c r="AA3271" t="s">
        <v>9215</v>
      </c>
      <c r="AB3271">
        <v>-0.106</v>
      </c>
      <c r="AC3271">
        <v>9.7000000000000003E-2</v>
      </c>
      <c r="AD3271">
        <v>4.45</v>
      </c>
      <c r="AE3271" t="s">
        <v>170</v>
      </c>
    </row>
    <row r="3272" spans="1:32" x14ac:dyDescent="0.2">
      <c r="A3272">
        <v>3271</v>
      </c>
      <c r="C3272">
        <v>70110</v>
      </c>
      <c r="D3272">
        <v>135783</v>
      </c>
      <c r="F3272">
        <v>8</v>
      </c>
      <c r="G3272">
        <v>20</v>
      </c>
      <c r="H3272">
        <v>13.1</v>
      </c>
      <c r="I3272" t="s">
        <v>26</v>
      </c>
      <c r="J3272">
        <v>0</v>
      </c>
      <c r="K3272">
        <v>54</v>
      </c>
      <c r="L3272">
        <v>34</v>
      </c>
      <c r="M3272">
        <v>0</v>
      </c>
      <c r="N3272">
        <v>6.18</v>
      </c>
      <c r="P3272">
        <v>0.6</v>
      </c>
      <c r="R3272">
        <v>0.15</v>
      </c>
      <c r="X3272" t="s">
        <v>130</v>
      </c>
      <c r="Y3272">
        <v>3271</v>
      </c>
      <c r="Z3272" s="1">
        <v>0.34737384259259257</v>
      </c>
      <c r="AA3272" t="s">
        <v>9216</v>
      </c>
      <c r="AB3272">
        <v>5.6000000000000001E-2</v>
      </c>
      <c r="AC3272">
        <v>-9.4E-2</v>
      </c>
      <c r="AD3272">
        <v>6.18</v>
      </c>
      <c r="AE3272" t="s">
        <v>130</v>
      </c>
    </row>
    <row r="3273" spans="1:32" x14ac:dyDescent="0.2">
      <c r="A3273">
        <v>3272</v>
      </c>
      <c r="C3273">
        <v>70148</v>
      </c>
      <c r="D3273">
        <v>135787</v>
      </c>
      <c r="F3273">
        <v>8</v>
      </c>
      <c r="G3273">
        <v>20</v>
      </c>
      <c r="H3273">
        <v>17.100000000000001</v>
      </c>
      <c r="I3273" t="s">
        <v>26</v>
      </c>
      <c r="J3273">
        <v>5</v>
      </c>
      <c r="K3273">
        <v>19</v>
      </c>
      <c r="L3273">
        <v>45</v>
      </c>
      <c r="M3273">
        <v>-5</v>
      </c>
      <c r="N3273">
        <v>6.13</v>
      </c>
      <c r="P3273">
        <v>1.33</v>
      </c>
      <c r="R3273">
        <v>1.52</v>
      </c>
      <c r="X3273" t="s">
        <v>125</v>
      </c>
      <c r="Y3273">
        <v>3272</v>
      </c>
      <c r="Z3273" s="1">
        <v>0.3474201388888889</v>
      </c>
      <c r="AA3273" t="s">
        <v>9217</v>
      </c>
      <c r="AB3273">
        <v>2.4E-2</v>
      </c>
      <c r="AC3273">
        <v>-2.7E-2</v>
      </c>
      <c r="AD3273">
        <v>6.13</v>
      </c>
      <c r="AE3273" t="s">
        <v>125</v>
      </c>
    </row>
    <row r="3274" spans="1:32" x14ac:dyDescent="0.2">
      <c r="A3274">
        <v>3273</v>
      </c>
      <c r="C3274">
        <v>70235</v>
      </c>
      <c r="D3274">
        <v>199084</v>
      </c>
      <c r="F3274">
        <v>8</v>
      </c>
      <c r="G3274">
        <v>19</v>
      </c>
      <c r="H3274">
        <v>29.4</v>
      </c>
      <c r="I3274" t="s">
        <v>26</v>
      </c>
      <c r="J3274">
        <v>34</v>
      </c>
      <c r="K3274">
        <v>35</v>
      </c>
      <c r="L3274">
        <v>25</v>
      </c>
      <c r="M3274">
        <v>-34</v>
      </c>
      <c r="N3274">
        <v>6.43</v>
      </c>
      <c r="P3274">
        <v>-0.08</v>
      </c>
      <c r="R3274">
        <v>-0.37</v>
      </c>
      <c r="X3274" t="s">
        <v>2839</v>
      </c>
      <c r="Y3274">
        <v>3273</v>
      </c>
      <c r="Z3274" s="1">
        <v>0.34686805555555561</v>
      </c>
      <c r="AA3274" t="s">
        <v>9218</v>
      </c>
      <c r="AB3274">
        <v>-1.7999999999999999E-2</v>
      </c>
      <c r="AC3274">
        <v>0</v>
      </c>
      <c r="AD3274">
        <v>6.43</v>
      </c>
      <c r="AE3274" t="s">
        <v>2419</v>
      </c>
      <c r="AF3274" t="s">
        <v>36</v>
      </c>
    </row>
    <row r="3275" spans="1:32" x14ac:dyDescent="0.2">
      <c r="A3275">
        <v>3274</v>
      </c>
      <c r="C3275">
        <v>70267</v>
      </c>
      <c r="D3275">
        <v>235872</v>
      </c>
      <c r="F3275">
        <v>8</v>
      </c>
      <c r="G3275">
        <v>17</v>
      </c>
      <c r="H3275">
        <v>55.8</v>
      </c>
      <c r="I3275" t="s">
        <v>26</v>
      </c>
      <c r="J3275">
        <v>59</v>
      </c>
      <c r="K3275">
        <v>10</v>
      </c>
      <c r="L3275">
        <v>1</v>
      </c>
      <c r="M3275">
        <v>-59</v>
      </c>
      <c r="N3275">
        <v>6.42</v>
      </c>
      <c r="P3275">
        <v>0.39</v>
      </c>
      <c r="R3275">
        <v>0</v>
      </c>
      <c r="X3275" t="s">
        <v>430</v>
      </c>
      <c r="Y3275">
        <v>3274</v>
      </c>
      <c r="Z3275" s="1">
        <v>0.34578472222222217</v>
      </c>
      <c r="AA3275" t="s">
        <v>9219</v>
      </c>
      <c r="AB3275">
        <v>-4.3999999999999997E-2</v>
      </c>
      <c r="AC3275">
        <v>-3.2000000000000001E-2</v>
      </c>
      <c r="AD3275">
        <v>6.42</v>
      </c>
      <c r="AE3275" t="s">
        <v>430</v>
      </c>
    </row>
    <row r="3276" spans="1:32" x14ac:dyDescent="0.2">
      <c r="A3276">
        <v>3275</v>
      </c>
      <c r="B3276" t="s">
        <v>1118</v>
      </c>
      <c r="C3276">
        <v>70272</v>
      </c>
      <c r="D3276">
        <v>42319</v>
      </c>
      <c r="E3276">
        <v>4030</v>
      </c>
      <c r="F3276">
        <v>8</v>
      </c>
      <c r="G3276">
        <v>22</v>
      </c>
      <c r="H3276">
        <v>50.1</v>
      </c>
      <c r="I3276" t="s">
        <v>24</v>
      </c>
      <c r="J3276">
        <v>43</v>
      </c>
      <c r="K3276">
        <v>11</v>
      </c>
      <c r="L3276">
        <v>17</v>
      </c>
      <c r="M3276">
        <v>43</v>
      </c>
      <c r="N3276">
        <v>4.25</v>
      </c>
      <c r="P3276">
        <v>1.55</v>
      </c>
      <c r="R3276">
        <v>1.9</v>
      </c>
      <c r="T3276">
        <v>0.88</v>
      </c>
      <c r="X3276" t="s">
        <v>1119</v>
      </c>
      <c r="Y3276">
        <v>3275</v>
      </c>
      <c r="Z3276" s="1">
        <v>0.34919097222222223</v>
      </c>
      <c r="AA3276" t="s">
        <v>9220</v>
      </c>
      <c r="AB3276">
        <v>-2.1000000000000001E-2</v>
      </c>
      <c r="AC3276">
        <v>-9.6000000000000002E-2</v>
      </c>
      <c r="AD3276">
        <v>4.25</v>
      </c>
      <c r="AE3276" t="s">
        <v>9221</v>
      </c>
      <c r="AF3276" t="s">
        <v>36</v>
      </c>
    </row>
    <row r="3277" spans="1:32" x14ac:dyDescent="0.2">
      <c r="A3277">
        <v>3276</v>
      </c>
      <c r="C3277">
        <v>70302</v>
      </c>
      <c r="D3277">
        <v>175634</v>
      </c>
      <c r="F3277">
        <v>8</v>
      </c>
      <c r="G3277">
        <v>20</v>
      </c>
      <c r="H3277">
        <v>27.4</v>
      </c>
      <c r="I3277" t="s">
        <v>26</v>
      </c>
      <c r="J3277">
        <v>22</v>
      </c>
      <c r="K3277">
        <v>55</v>
      </c>
      <c r="L3277">
        <v>29</v>
      </c>
      <c r="M3277">
        <v>-22</v>
      </c>
      <c r="N3277">
        <v>6.13</v>
      </c>
      <c r="P3277">
        <v>1.04</v>
      </c>
      <c r="X3277" t="s">
        <v>197</v>
      </c>
      <c r="Y3277">
        <v>3276</v>
      </c>
      <c r="Z3277" s="1">
        <v>0.34753935185185186</v>
      </c>
      <c r="AA3277" t="s">
        <v>9222</v>
      </c>
      <c r="AB3277">
        <v>-1.0999999999999999E-2</v>
      </c>
      <c r="AC3277">
        <v>1E-3</v>
      </c>
      <c r="AD3277">
        <v>6.13</v>
      </c>
      <c r="AE3277" t="s">
        <v>197</v>
      </c>
    </row>
    <row r="3278" spans="1:32" x14ac:dyDescent="0.2">
      <c r="A3278">
        <v>3277</v>
      </c>
      <c r="C3278">
        <v>70313</v>
      </c>
      <c r="D3278">
        <v>26819</v>
      </c>
      <c r="F3278">
        <v>8</v>
      </c>
      <c r="G3278">
        <v>23</v>
      </c>
      <c r="H3278">
        <v>48.5</v>
      </c>
      <c r="I3278" t="s">
        <v>24</v>
      </c>
      <c r="J3278">
        <v>53</v>
      </c>
      <c r="K3278">
        <v>13</v>
      </c>
      <c r="L3278">
        <v>11</v>
      </c>
      <c r="M3278">
        <v>53</v>
      </c>
      <c r="N3278">
        <v>5.51</v>
      </c>
      <c r="P3278">
        <v>0.11</v>
      </c>
      <c r="R3278">
        <v>0.08</v>
      </c>
      <c r="X3278" t="s">
        <v>298</v>
      </c>
      <c r="Y3278">
        <v>3277</v>
      </c>
      <c r="Z3278" s="1">
        <v>0.34986689814814814</v>
      </c>
      <c r="AA3278" t="s">
        <v>9223</v>
      </c>
      <c r="AB3278">
        <v>-2.5999999999999999E-2</v>
      </c>
      <c r="AC3278">
        <v>-9.5000000000000001E-2</v>
      </c>
      <c r="AD3278">
        <v>5.51</v>
      </c>
      <c r="AE3278" t="s">
        <v>298</v>
      </c>
    </row>
    <row r="3279" spans="1:32" x14ac:dyDescent="0.2">
      <c r="A3279">
        <v>3278</v>
      </c>
      <c r="C3279">
        <v>70340</v>
      </c>
      <c r="D3279">
        <v>135804</v>
      </c>
      <c r="F3279">
        <v>8</v>
      </c>
      <c r="G3279">
        <v>21</v>
      </c>
      <c r="H3279">
        <v>20.2</v>
      </c>
      <c r="I3279" t="s">
        <v>26</v>
      </c>
      <c r="J3279">
        <v>1</v>
      </c>
      <c r="K3279">
        <v>36</v>
      </c>
      <c r="L3279">
        <v>8</v>
      </c>
      <c r="M3279">
        <v>-1</v>
      </c>
      <c r="N3279">
        <v>6.5</v>
      </c>
      <c r="P3279">
        <v>0.02</v>
      </c>
      <c r="R3279">
        <v>-0.02</v>
      </c>
      <c r="X3279" t="s">
        <v>1120</v>
      </c>
      <c r="Y3279">
        <v>3278</v>
      </c>
      <c r="Z3279" s="1">
        <v>0.34815046296296298</v>
      </c>
      <c r="AA3279" t="s">
        <v>9224</v>
      </c>
      <c r="AB3279">
        <v>-1.7000000000000001E-2</v>
      </c>
      <c r="AC3279">
        <v>-4.1000000000000002E-2</v>
      </c>
      <c r="AD3279">
        <v>6.5</v>
      </c>
      <c r="AE3279" t="s">
        <v>9225</v>
      </c>
      <c r="AF3279" t="s">
        <v>36</v>
      </c>
    </row>
    <row r="3280" spans="1:32" x14ac:dyDescent="0.2">
      <c r="A3280">
        <v>3279</v>
      </c>
      <c r="C3280">
        <v>70442</v>
      </c>
      <c r="D3280">
        <v>154150</v>
      </c>
      <c r="F3280">
        <v>8</v>
      </c>
      <c r="G3280">
        <v>21</v>
      </c>
      <c r="H3280">
        <v>21.2</v>
      </c>
      <c r="I3280" t="s">
        <v>26</v>
      </c>
      <c r="J3280">
        <v>20</v>
      </c>
      <c r="K3280">
        <v>4</v>
      </c>
      <c r="L3280">
        <v>45</v>
      </c>
      <c r="M3280">
        <v>-20</v>
      </c>
      <c r="N3280">
        <v>5.58</v>
      </c>
      <c r="P3280">
        <v>0.77</v>
      </c>
      <c r="R3280">
        <v>0.5</v>
      </c>
      <c r="T3280">
        <v>0.45</v>
      </c>
      <c r="X3280" t="s">
        <v>1121</v>
      </c>
      <c r="Y3280">
        <v>3279</v>
      </c>
      <c r="Z3280" s="1">
        <v>0.34816203703703702</v>
      </c>
      <c r="AA3280" t="s">
        <v>9226</v>
      </c>
      <c r="AB3280">
        <v>-1E-3</v>
      </c>
      <c r="AC3280">
        <v>-1.2999999999999999E-2</v>
      </c>
      <c r="AD3280">
        <v>5.58</v>
      </c>
      <c r="AE3280" t="s">
        <v>1762</v>
      </c>
      <c r="AF3280" t="s">
        <v>36</v>
      </c>
    </row>
    <row r="3281" spans="1:32" x14ac:dyDescent="0.2">
      <c r="A3281">
        <v>3280</v>
      </c>
      <c r="C3281">
        <v>70514</v>
      </c>
      <c r="D3281">
        <v>250186</v>
      </c>
      <c r="F3281">
        <v>8</v>
      </c>
      <c r="G3281">
        <v>18</v>
      </c>
      <c r="H3281">
        <v>18.899999999999999</v>
      </c>
      <c r="I3281" t="s">
        <v>26</v>
      </c>
      <c r="J3281">
        <v>65</v>
      </c>
      <c r="K3281">
        <v>36</v>
      </c>
      <c r="L3281">
        <v>48</v>
      </c>
      <c r="M3281">
        <v>-65</v>
      </c>
      <c r="N3281">
        <v>5.07</v>
      </c>
      <c r="P3281">
        <v>1.1499999999999999</v>
      </c>
      <c r="R3281">
        <v>1.19</v>
      </c>
      <c r="T3281">
        <v>0.57999999999999996</v>
      </c>
      <c r="X3281" t="s">
        <v>45</v>
      </c>
      <c r="Y3281">
        <v>3280</v>
      </c>
      <c r="Z3281" s="1">
        <v>0.34605208333333337</v>
      </c>
      <c r="AA3281" t="s">
        <v>9227</v>
      </c>
      <c r="AB3281">
        <v>2.7E-2</v>
      </c>
      <c r="AC3281">
        <v>0.02</v>
      </c>
      <c r="AD3281">
        <v>5.07</v>
      </c>
      <c r="AE3281" t="s">
        <v>45</v>
      </c>
    </row>
    <row r="3282" spans="1:32" x14ac:dyDescent="0.2">
      <c r="A3282">
        <v>3281</v>
      </c>
      <c r="C3282">
        <v>70523</v>
      </c>
      <c r="D3282">
        <v>154159</v>
      </c>
      <c r="F3282">
        <v>8</v>
      </c>
      <c r="G3282">
        <v>21</v>
      </c>
      <c r="H3282">
        <v>54.6</v>
      </c>
      <c r="I3282" t="s">
        <v>26</v>
      </c>
      <c r="J3282">
        <v>17</v>
      </c>
      <c r="K3282">
        <v>35</v>
      </c>
      <c r="L3282">
        <v>11</v>
      </c>
      <c r="M3282">
        <v>-17</v>
      </c>
      <c r="N3282">
        <v>5.75</v>
      </c>
      <c r="P3282">
        <v>1.05</v>
      </c>
      <c r="R3282">
        <v>0.98</v>
      </c>
      <c r="X3282" t="s">
        <v>45</v>
      </c>
      <c r="Y3282">
        <v>3281</v>
      </c>
      <c r="Z3282" s="1">
        <v>0.34854861111111113</v>
      </c>
      <c r="AA3282" t="s">
        <v>9228</v>
      </c>
      <c r="AB3282">
        <v>-9.6000000000000002E-2</v>
      </c>
      <c r="AC3282">
        <v>-1.4E-2</v>
      </c>
      <c r="AD3282">
        <v>5.75</v>
      </c>
      <c r="AE3282" t="s">
        <v>45</v>
      </c>
    </row>
    <row r="3283" spans="1:32" x14ac:dyDescent="0.2">
      <c r="A3283">
        <v>3282</v>
      </c>
      <c r="C3283">
        <v>70555</v>
      </c>
      <c r="D3283">
        <v>199118</v>
      </c>
      <c r="F3283">
        <v>8</v>
      </c>
      <c r="G3283">
        <v>21</v>
      </c>
      <c r="H3283">
        <v>23</v>
      </c>
      <c r="I3283" t="s">
        <v>26</v>
      </c>
      <c r="J3283">
        <v>33</v>
      </c>
      <c r="K3283">
        <v>3</v>
      </c>
      <c r="L3283">
        <v>16</v>
      </c>
      <c r="M3283">
        <v>-33</v>
      </c>
      <c r="N3283">
        <v>4.83</v>
      </c>
      <c r="P3283">
        <v>1.45</v>
      </c>
      <c r="R3283">
        <v>1.6</v>
      </c>
      <c r="T3283">
        <v>0.75</v>
      </c>
      <c r="X3283" t="s">
        <v>1122</v>
      </c>
      <c r="Y3283">
        <v>3282</v>
      </c>
      <c r="Z3283" s="1">
        <v>0.34818287037037038</v>
      </c>
      <c r="AA3283" t="s">
        <v>9229</v>
      </c>
      <c r="AB3283">
        <v>-8.0000000000000002E-3</v>
      </c>
      <c r="AC3283">
        <v>4.0000000000000001E-3</v>
      </c>
      <c r="AD3283">
        <v>4.83</v>
      </c>
      <c r="AE3283" t="s">
        <v>5935</v>
      </c>
      <c r="AF3283" t="s">
        <v>36</v>
      </c>
    </row>
    <row r="3284" spans="1:32" x14ac:dyDescent="0.2">
      <c r="A3284">
        <v>3283</v>
      </c>
      <c r="C3284">
        <v>70556</v>
      </c>
      <c r="D3284">
        <v>199119</v>
      </c>
      <c r="F3284">
        <v>8</v>
      </c>
      <c r="G3284">
        <v>21</v>
      </c>
      <c r="H3284">
        <v>21</v>
      </c>
      <c r="I3284" t="s">
        <v>26</v>
      </c>
      <c r="J3284">
        <v>36</v>
      </c>
      <c r="K3284">
        <v>29</v>
      </c>
      <c r="L3284">
        <v>4</v>
      </c>
      <c r="M3284">
        <v>-36</v>
      </c>
      <c r="N3284">
        <v>5.2</v>
      </c>
      <c r="P3284">
        <v>-0.19</v>
      </c>
      <c r="R3284">
        <v>-0.82</v>
      </c>
      <c r="X3284" t="s">
        <v>2416</v>
      </c>
      <c r="Y3284">
        <v>3283</v>
      </c>
      <c r="Z3284" s="1">
        <v>0.34815972222222219</v>
      </c>
      <c r="AA3284" t="s">
        <v>9230</v>
      </c>
      <c r="AB3284">
        <v>-5.0000000000000001E-3</v>
      </c>
      <c r="AC3284">
        <v>-3.0000000000000001E-3</v>
      </c>
      <c r="AD3284">
        <v>5.2</v>
      </c>
      <c r="AE3284" t="s">
        <v>7045</v>
      </c>
    </row>
    <row r="3285" spans="1:32" x14ac:dyDescent="0.2">
      <c r="A3285">
        <v>3284</v>
      </c>
      <c r="B3285" t="s">
        <v>1123</v>
      </c>
      <c r="C3285">
        <v>70569</v>
      </c>
      <c r="D3285">
        <v>97781</v>
      </c>
      <c r="F3285">
        <v>8</v>
      </c>
      <c r="G3285">
        <v>23</v>
      </c>
      <c r="H3285">
        <v>21.8</v>
      </c>
      <c r="I3285" t="s">
        <v>24</v>
      </c>
      <c r="J3285">
        <v>18</v>
      </c>
      <c r="K3285">
        <v>19</v>
      </c>
      <c r="L3285">
        <v>56</v>
      </c>
      <c r="M3285">
        <v>18</v>
      </c>
      <c r="N3285">
        <v>5.95</v>
      </c>
      <c r="P3285">
        <v>0.17</v>
      </c>
      <c r="R3285">
        <v>0.13</v>
      </c>
      <c r="X3285" t="s">
        <v>2826</v>
      </c>
      <c r="Y3285">
        <v>3284</v>
      </c>
      <c r="Z3285" s="1">
        <v>0.34955787037037034</v>
      </c>
      <c r="AA3285" t="s">
        <v>9231</v>
      </c>
      <c r="AB3285">
        <v>-5.3999999999999999E-2</v>
      </c>
      <c r="AC3285">
        <v>-2.8000000000000001E-2</v>
      </c>
      <c r="AD3285">
        <v>5.95</v>
      </c>
      <c r="AE3285" t="s">
        <v>2826</v>
      </c>
    </row>
    <row r="3286" spans="1:32" x14ac:dyDescent="0.2">
      <c r="A3286">
        <v>3285</v>
      </c>
      <c r="C3286">
        <v>70574</v>
      </c>
      <c r="D3286">
        <v>135832</v>
      </c>
      <c r="F3286">
        <v>8</v>
      </c>
      <c r="G3286">
        <v>22</v>
      </c>
      <c r="H3286">
        <v>30.2</v>
      </c>
      <c r="I3286" t="s">
        <v>26</v>
      </c>
      <c r="J3286">
        <v>6</v>
      </c>
      <c r="K3286">
        <v>10</v>
      </c>
      <c r="L3286">
        <v>45</v>
      </c>
      <c r="M3286">
        <v>-6</v>
      </c>
      <c r="N3286">
        <v>6.15</v>
      </c>
      <c r="P3286">
        <v>0.22</v>
      </c>
      <c r="R3286">
        <v>0.13</v>
      </c>
      <c r="X3286" t="s">
        <v>2542</v>
      </c>
      <c r="Y3286">
        <v>3285</v>
      </c>
      <c r="Z3286" s="1">
        <v>0.34896064814814814</v>
      </c>
      <c r="AA3286" t="s">
        <v>9232</v>
      </c>
      <c r="AB3286">
        <v>-6.2E-2</v>
      </c>
      <c r="AC3286">
        <v>3.0000000000000001E-3</v>
      </c>
      <c r="AD3286">
        <v>6.15</v>
      </c>
      <c r="AE3286" t="s">
        <v>2542</v>
      </c>
    </row>
    <row r="3287" spans="1:32" x14ac:dyDescent="0.2">
      <c r="A3287">
        <v>3286</v>
      </c>
      <c r="C3287">
        <v>70612</v>
      </c>
      <c r="D3287">
        <v>199123</v>
      </c>
      <c r="F3287">
        <v>8</v>
      </c>
      <c r="G3287">
        <v>21</v>
      </c>
      <c r="H3287">
        <v>24.2</v>
      </c>
      <c r="I3287" t="s">
        <v>26</v>
      </c>
      <c r="J3287">
        <v>39</v>
      </c>
      <c r="K3287">
        <v>37</v>
      </c>
      <c r="L3287">
        <v>15</v>
      </c>
      <c r="M3287">
        <v>-39</v>
      </c>
      <c r="N3287">
        <v>6.16</v>
      </c>
      <c r="P3287">
        <v>0.17</v>
      </c>
      <c r="X3287" t="s">
        <v>298</v>
      </c>
      <c r="Y3287">
        <v>3286</v>
      </c>
      <c r="Z3287" s="1">
        <v>0.34819675925925925</v>
      </c>
      <c r="AA3287" t="s">
        <v>9233</v>
      </c>
      <c r="AB3287">
        <v>1.0999999999999999E-2</v>
      </c>
      <c r="AC3287">
        <v>2E-3</v>
      </c>
      <c r="AD3287">
        <v>6.16</v>
      </c>
      <c r="AE3287" t="s">
        <v>298</v>
      </c>
    </row>
    <row r="3288" spans="1:32" x14ac:dyDescent="0.2">
      <c r="A3288">
        <v>3287</v>
      </c>
      <c r="C3288">
        <v>70647</v>
      </c>
      <c r="D3288">
        <v>42342</v>
      </c>
      <c r="F3288">
        <v>8</v>
      </c>
      <c r="G3288">
        <v>24</v>
      </c>
      <c r="H3288">
        <v>42.8</v>
      </c>
      <c r="I3288" t="s">
        <v>24</v>
      </c>
      <c r="J3288">
        <v>42</v>
      </c>
      <c r="K3288">
        <v>0</v>
      </c>
      <c r="L3288">
        <v>18</v>
      </c>
      <c r="M3288">
        <v>42</v>
      </c>
      <c r="N3288">
        <v>6.02</v>
      </c>
      <c r="P3288">
        <v>1.59</v>
      </c>
      <c r="R3288">
        <v>1.94</v>
      </c>
      <c r="X3288" t="s">
        <v>77</v>
      </c>
      <c r="Y3288">
        <v>3287</v>
      </c>
      <c r="Z3288" s="1">
        <v>0.35049537037037037</v>
      </c>
      <c r="AA3288" t="s">
        <v>9234</v>
      </c>
      <c r="AB3288">
        <v>1.4999999999999999E-2</v>
      </c>
      <c r="AC3288">
        <v>7.0000000000000001E-3</v>
      </c>
      <c r="AD3288">
        <v>6.02</v>
      </c>
      <c r="AE3288" t="s">
        <v>77</v>
      </c>
    </row>
    <row r="3289" spans="1:32" x14ac:dyDescent="0.2">
      <c r="A3289">
        <v>3288</v>
      </c>
      <c r="C3289">
        <v>70652</v>
      </c>
      <c r="D3289">
        <v>135840</v>
      </c>
      <c r="F3289">
        <v>8</v>
      </c>
      <c r="G3289">
        <v>22</v>
      </c>
      <c r="H3289">
        <v>54</v>
      </c>
      <c r="I3289" t="s">
        <v>26</v>
      </c>
      <c r="J3289">
        <v>7</v>
      </c>
      <c r="K3289">
        <v>32</v>
      </c>
      <c r="L3289">
        <v>36</v>
      </c>
      <c r="M3289">
        <v>-7</v>
      </c>
      <c r="N3289">
        <v>5.96</v>
      </c>
      <c r="P3289">
        <v>1.67</v>
      </c>
      <c r="R3289">
        <v>1.85</v>
      </c>
      <c r="X3289" t="s">
        <v>419</v>
      </c>
      <c r="Y3289">
        <v>3288</v>
      </c>
      <c r="Z3289" s="1">
        <v>0.34923611111111108</v>
      </c>
      <c r="AA3289" t="s">
        <v>9235</v>
      </c>
      <c r="AB3289">
        <v>-2.3E-2</v>
      </c>
      <c r="AC3289">
        <v>2E-3</v>
      </c>
      <c r="AD3289">
        <v>5.96</v>
      </c>
      <c r="AE3289" t="s">
        <v>419</v>
      </c>
    </row>
    <row r="3290" spans="1:32" x14ac:dyDescent="0.2">
      <c r="A3290">
        <v>3289</v>
      </c>
      <c r="B3290" t="s">
        <v>1124</v>
      </c>
      <c r="C3290">
        <v>70673</v>
      </c>
      <c r="D3290">
        <v>154177</v>
      </c>
      <c r="E3290">
        <v>4046</v>
      </c>
      <c r="F3290">
        <v>8</v>
      </c>
      <c r="G3290">
        <v>22</v>
      </c>
      <c r="H3290">
        <v>46.8</v>
      </c>
      <c r="I3290" t="s">
        <v>26</v>
      </c>
      <c r="J3290">
        <v>13</v>
      </c>
      <c r="K3290">
        <v>3</v>
      </c>
      <c r="L3290">
        <v>17</v>
      </c>
      <c r="M3290">
        <v>-13</v>
      </c>
      <c r="N3290">
        <v>6.11</v>
      </c>
      <c r="P3290">
        <v>1</v>
      </c>
      <c r="R3290">
        <v>0.89</v>
      </c>
      <c r="W3290" t="s">
        <v>27</v>
      </c>
      <c r="X3290" t="s">
        <v>3097</v>
      </c>
      <c r="Y3290">
        <v>3289</v>
      </c>
      <c r="Z3290" s="1">
        <v>0.34915277777777781</v>
      </c>
      <c r="AA3290" t="s">
        <v>9236</v>
      </c>
      <c r="AB3290">
        <v>-5.0999999999999997E-2</v>
      </c>
      <c r="AC3290">
        <v>-4.2999999999999997E-2</v>
      </c>
      <c r="AD3290">
        <v>6.11</v>
      </c>
      <c r="AE3290" t="s">
        <v>6680</v>
      </c>
    </row>
    <row r="3291" spans="1:32" x14ac:dyDescent="0.2">
      <c r="A3291">
        <v>3290</v>
      </c>
      <c r="B3291" t="s">
        <v>1125</v>
      </c>
      <c r="C3291">
        <v>70734</v>
      </c>
      <c r="D3291">
        <v>97788</v>
      </c>
      <c r="F3291">
        <v>8</v>
      </c>
      <c r="G3291">
        <v>23</v>
      </c>
      <c r="H3291">
        <v>55.2</v>
      </c>
      <c r="I3291" t="s">
        <v>24</v>
      </c>
      <c r="J3291">
        <v>10</v>
      </c>
      <c r="K3291">
        <v>37</v>
      </c>
      <c r="L3291">
        <v>55</v>
      </c>
      <c r="M3291">
        <v>10</v>
      </c>
      <c r="N3291">
        <v>6.08</v>
      </c>
      <c r="P3291">
        <v>1.49</v>
      </c>
      <c r="R3291">
        <v>1.54</v>
      </c>
      <c r="X3291" t="s">
        <v>353</v>
      </c>
      <c r="Y3291">
        <v>3290</v>
      </c>
      <c r="Z3291" s="1">
        <v>0.34994444444444445</v>
      </c>
      <c r="AA3291" t="s">
        <v>9237</v>
      </c>
      <c r="AB3291">
        <v>4.0000000000000001E-3</v>
      </c>
      <c r="AC3291">
        <v>-2.3E-2</v>
      </c>
      <c r="AD3291">
        <v>6.08</v>
      </c>
      <c r="AE3291" t="s">
        <v>353</v>
      </c>
    </row>
    <row r="3292" spans="1:32" x14ac:dyDescent="0.2">
      <c r="A3292">
        <v>3291</v>
      </c>
      <c r="C3292">
        <v>70761</v>
      </c>
      <c r="D3292">
        <v>175709</v>
      </c>
      <c r="F3292">
        <v>8</v>
      </c>
      <c r="G3292">
        <v>22</v>
      </c>
      <c r="H3292">
        <v>49.9</v>
      </c>
      <c r="I3292" t="s">
        <v>26</v>
      </c>
      <c r="J3292">
        <v>26</v>
      </c>
      <c r="K3292">
        <v>20</v>
      </c>
      <c r="L3292">
        <v>53</v>
      </c>
      <c r="M3292">
        <v>-26</v>
      </c>
      <c r="N3292">
        <v>5.9</v>
      </c>
      <c r="P3292">
        <v>0.37</v>
      </c>
      <c r="R3292">
        <v>0.27</v>
      </c>
      <c r="S3292" t="s">
        <v>2818</v>
      </c>
      <c r="X3292" t="s">
        <v>1126</v>
      </c>
      <c r="Y3292">
        <v>3291</v>
      </c>
      <c r="Z3292" s="1">
        <v>0.3491886574074074</v>
      </c>
      <c r="AA3292" t="s">
        <v>9238</v>
      </c>
      <c r="AB3292">
        <v>-7.0000000000000001E-3</v>
      </c>
      <c r="AC3292">
        <v>8.0000000000000002E-3</v>
      </c>
      <c r="AD3292">
        <v>5.9</v>
      </c>
      <c r="AE3292" t="s">
        <v>1126</v>
      </c>
    </row>
    <row r="3293" spans="1:32" x14ac:dyDescent="0.2">
      <c r="A3293">
        <v>3292</v>
      </c>
      <c r="C3293">
        <v>70771</v>
      </c>
      <c r="D3293">
        <v>60794</v>
      </c>
      <c r="F3293">
        <v>8</v>
      </c>
      <c r="G3293">
        <v>25</v>
      </c>
      <c r="H3293">
        <v>4.9000000000000004</v>
      </c>
      <c r="I3293" t="s">
        <v>24</v>
      </c>
      <c r="J3293">
        <v>35</v>
      </c>
      <c r="K3293">
        <v>0</v>
      </c>
      <c r="L3293">
        <v>41</v>
      </c>
      <c r="M3293">
        <v>35</v>
      </c>
      <c r="N3293">
        <v>6.06</v>
      </c>
      <c r="P3293">
        <v>1.27</v>
      </c>
      <c r="X3293" t="s">
        <v>197</v>
      </c>
      <c r="Y3293">
        <v>3292</v>
      </c>
      <c r="Z3293" s="1">
        <v>0.35075115740740742</v>
      </c>
      <c r="AA3293" t="s">
        <v>9239</v>
      </c>
      <c r="AB3293">
        <v>-1.2E-2</v>
      </c>
      <c r="AC3293">
        <v>-1.2E-2</v>
      </c>
      <c r="AD3293">
        <v>6.06</v>
      </c>
      <c r="AE3293" t="s">
        <v>197</v>
      </c>
    </row>
    <row r="3294" spans="1:32" x14ac:dyDescent="0.2">
      <c r="A3294">
        <v>3293</v>
      </c>
      <c r="C3294">
        <v>70839</v>
      </c>
      <c r="D3294">
        <v>235917</v>
      </c>
      <c r="E3294" t="s">
        <v>30</v>
      </c>
      <c r="F3294">
        <v>8</v>
      </c>
      <c r="G3294">
        <v>21</v>
      </c>
      <c r="H3294">
        <v>12</v>
      </c>
      <c r="I3294" t="s">
        <v>26</v>
      </c>
      <c r="J3294">
        <v>57</v>
      </c>
      <c r="K3294">
        <v>58</v>
      </c>
      <c r="L3294">
        <v>23</v>
      </c>
      <c r="M3294">
        <v>-57</v>
      </c>
      <c r="N3294">
        <v>5.97</v>
      </c>
      <c r="P3294">
        <v>-0.09</v>
      </c>
      <c r="R3294">
        <v>-0.8</v>
      </c>
      <c r="X3294" t="s">
        <v>1748</v>
      </c>
      <c r="Y3294">
        <v>3293</v>
      </c>
      <c r="Z3294" s="1">
        <v>0.34805555555555556</v>
      </c>
      <c r="AA3294" t="s">
        <v>9240</v>
      </c>
      <c r="AB3294">
        <v>-7.0000000000000001E-3</v>
      </c>
      <c r="AC3294">
        <v>8.9999999999999993E-3</v>
      </c>
      <c r="AD3294">
        <v>5.97</v>
      </c>
      <c r="AE3294" t="s">
        <v>6931</v>
      </c>
      <c r="AF3294" t="s">
        <v>36</v>
      </c>
    </row>
    <row r="3295" spans="1:32" x14ac:dyDescent="0.2">
      <c r="A3295">
        <v>3294</v>
      </c>
      <c r="C3295">
        <v>70930</v>
      </c>
      <c r="D3295">
        <v>219848</v>
      </c>
      <c r="E3295" t="s">
        <v>30</v>
      </c>
      <c r="F3295">
        <v>8</v>
      </c>
      <c r="G3295">
        <v>22</v>
      </c>
      <c r="H3295">
        <v>31.6</v>
      </c>
      <c r="I3295" t="s">
        <v>26</v>
      </c>
      <c r="J3295">
        <v>48</v>
      </c>
      <c r="K3295">
        <v>29</v>
      </c>
      <c r="L3295">
        <v>25</v>
      </c>
      <c r="M3295">
        <v>-48</v>
      </c>
      <c r="N3295">
        <v>4.82</v>
      </c>
      <c r="P3295">
        <v>-0.15</v>
      </c>
      <c r="R3295">
        <v>-0.84</v>
      </c>
      <c r="T3295">
        <v>-0.13</v>
      </c>
      <c r="X3295" t="s">
        <v>3081</v>
      </c>
      <c r="Y3295">
        <v>3294</v>
      </c>
      <c r="Z3295" s="1">
        <v>0.34897685185185184</v>
      </c>
      <c r="AA3295" t="s">
        <v>9241</v>
      </c>
      <c r="AB3295">
        <v>-1.2999999999999999E-2</v>
      </c>
      <c r="AC3295">
        <v>8.0000000000000002E-3</v>
      </c>
      <c r="AD3295">
        <v>4.82</v>
      </c>
      <c r="AE3295" t="s">
        <v>3081</v>
      </c>
    </row>
    <row r="3296" spans="1:32" x14ac:dyDescent="0.2">
      <c r="A3296">
        <v>3295</v>
      </c>
      <c r="C3296">
        <v>70937</v>
      </c>
      <c r="D3296">
        <v>135882</v>
      </c>
      <c r="F3296">
        <v>8</v>
      </c>
      <c r="G3296">
        <v>24</v>
      </c>
      <c r="H3296">
        <v>36.4</v>
      </c>
      <c r="I3296" t="s">
        <v>26</v>
      </c>
      <c r="J3296">
        <v>4</v>
      </c>
      <c r="K3296">
        <v>43</v>
      </c>
      <c r="L3296">
        <v>1</v>
      </c>
      <c r="M3296">
        <v>-4</v>
      </c>
      <c r="N3296">
        <v>6.01</v>
      </c>
      <c r="P3296">
        <v>0.46</v>
      </c>
      <c r="R3296">
        <v>0.04</v>
      </c>
      <c r="X3296" t="s">
        <v>63</v>
      </c>
      <c r="Y3296">
        <v>3295</v>
      </c>
      <c r="Z3296" s="1">
        <v>0.35042129629629626</v>
      </c>
      <c r="AA3296" t="s">
        <v>9242</v>
      </c>
      <c r="AB3296">
        <v>2.1999999999999999E-2</v>
      </c>
      <c r="AC3296">
        <v>-5.0999999999999997E-2</v>
      </c>
      <c r="AD3296">
        <v>6.01</v>
      </c>
      <c r="AE3296" t="s">
        <v>63</v>
      </c>
    </row>
    <row r="3297" spans="1:32" x14ac:dyDescent="0.2">
      <c r="A3297">
        <v>3296</v>
      </c>
      <c r="C3297">
        <v>70946</v>
      </c>
      <c r="D3297">
        <v>199166</v>
      </c>
      <c r="E3297">
        <v>4056</v>
      </c>
      <c r="F3297">
        <v>8</v>
      </c>
      <c r="G3297">
        <v>23</v>
      </c>
      <c r="H3297">
        <v>17.2</v>
      </c>
      <c r="I3297" t="s">
        <v>26</v>
      </c>
      <c r="J3297">
        <v>38</v>
      </c>
      <c r="K3297">
        <v>17</v>
      </c>
      <c r="L3297">
        <v>9</v>
      </c>
      <c r="M3297">
        <v>-38</v>
      </c>
      <c r="N3297">
        <v>6.32</v>
      </c>
      <c r="P3297">
        <v>1.63</v>
      </c>
      <c r="R3297">
        <v>1.86</v>
      </c>
      <c r="X3297" t="s">
        <v>419</v>
      </c>
      <c r="Y3297">
        <v>3296</v>
      </c>
      <c r="Z3297" s="1">
        <v>0.34950462962962964</v>
      </c>
      <c r="AA3297" t="s">
        <v>9243</v>
      </c>
      <c r="AB3297">
        <v>2.8000000000000001E-2</v>
      </c>
      <c r="AC3297">
        <v>-3.0000000000000001E-3</v>
      </c>
      <c r="AD3297">
        <v>6.32</v>
      </c>
      <c r="AE3297" t="s">
        <v>419</v>
      </c>
    </row>
    <row r="3298" spans="1:32" x14ac:dyDescent="0.2">
      <c r="A3298">
        <v>3297</v>
      </c>
      <c r="B3298" t="s">
        <v>1127</v>
      </c>
      <c r="C3298">
        <v>70958</v>
      </c>
      <c r="D3298">
        <v>135877</v>
      </c>
      <c r="F3298">
        <v>8</v>
      </c>
      <c r="G3298">
        <v>24</v>
      </c>
      <c r="H3298">
        <v>35</v>
      </c>
      <c r="I3298" t="s">
        <v>26</v>
      </c>
      <c r="J3298">
        <v>3</v>
      </c>
      <c r="K3298">
        <v>45</v>
      </c>
      <c r="L3298">
        <v>4</v>
      </c>
      <c r="M3298">
        <v>-3</v>
      </c>
      <c r="N3298">
        <v>5.61</v>
      </c>
      <c r="P3298">
        <v>0.46</v>
      </c>
      <c r="R3298">
        <v>-0.06</v>
      </c>
      <c r="X3298" t="s">
        <v>266</v>
      </c>
      <c r="Y3298">
        <v>3297</v>
      </c>
      <c r="Z3298" s="1">
        <v>0.35040509259259256</v>
      </c>
      <c r="AA3298" t="s">
        <v>9244</v>
      </c>
      <c r="AB3298">
        <v>-0.21</v>
      </c>
      <c r="AC3298">
        <v>-2.4E-2</v>
      </c>
      <c r="AD3298">
        <v>5.61</v>
      </c>
      <c r="AE3298" t="s">
        <v>266</v>
      </c>
    </row>
    <row r="3299" spans="1:32" x14ac:dyDescent="0.2">
      <c r="A3299">
        <v>3298</v>
      </c>
      <c r="C3299">
        <v>70982</v>
      </c>
      <c r="D3299">
        <v>250202</v>
      </c>
      <c r="F3299">
        <v>8</v>
      </c>
      <c r="G3299">
        <v>21</v>
      </c>
      <c r="H3299">
        <v>7.7</v>
      </c>
      <c r="I3299" t="s">
        <v>26</v>
      </c>
      <c r="J3299">
        <v>64</v>
      </c>
      <c r="K3299">
        <v>6</v>
      </c>
      <c r="L3299">
        <v>22</v>
      </c>
      <c r="M3299">
        <v>-64</v>
      </c>
      <c r="N3299">
        <v>6.12</v>
      </c>
      <c r="P3299">
        <v>0.93</v>
      </c>
      <c r="X3299" t="s">
        <v>556</v>
      </c>
      <c r="Y3299">
        <v>3298</v>
      </c>
      <c r="Z3299" s="1">
        <v>0.34800578703703705</v>
      </c>
      <c r="AA3299" t="s">
        <v>9245</v>
      </c>
      <c r="AB3299">
        <v>-4.0000000000000001E-3</v>
      </c>
      <c r="AC3299">
        <v>-2.5000000000000001E-2</v>
      </c>
      <c r="AD3299">
        <v>6.12</v>
      </c>
      <c r="AE3299" t="s">
        <v>6053</v>
      </c>
      <c r="AF3299" t="s">
        <v>36</v>
      </c>
    </row>
    <row r="3300" spans="1:32" x14ac:dyDescent="0.2">
      <c r="A3300">
        <v>3299</v>
      </c>
      <c r="B3300" t="s">
        <v>1128</v>
      </c>
      <c r="C3300">
        <v>71030</v>
      </c>
      <c r="D3300">
        <v>97806</v>
      </c>
      <c r="F3300">
        <v>8</v>
      </c>
      <c r="G3300">
        <v>25</v>
      </c>
      <c r="H3300">
        <v>49.9</v>
      </c>
      <c r="I3300" t="s">
        <v>24</v>
      </c>
      <c r="J3300">
        <v>17</v>
      </c>
      <c r="K3300">
        <v>2</v>
      </c>
      <c r="L3300">
        <v>46</v>
      </c>
      <c r="M3300">
        <v>17</v>
      </c>
      <c r="N3300">
        <v>6.14</v>
      </c>
      <c r="P3300">
        <v>0.41</v>
      </c>
      <c r="R3300">
        <v>-0.03</v>
      </c>
      <c r="X3300" t="s">
        <v>204</v>
      </c>
      <c r="Y3300">
        <v>3299</v>
      </c>
      <c r="Z3300" s="1">
        <v>0.35127199074074072</v>
      </c>
      <c r="AA3300" t="s">
        <v>9246</v>
      </c>
      <c r="AB3300">
        <v>-0.192</v>
      </c>
      <c r="AC3300">
        <v>-0.151</v>
      </c>
      <c r="AD3300">
        <v>6.14</v>
      </c>
      <c r="AE3300" t="s">
        <v>204</v>
      </c>
    </row>
    <row r="3301" spans="1:32" x14ac:dyDescent="0.2">
      <c r="A3301">
        <v>3300</v>
      </c>
      <c r="C3301">
        <v>71043</v>
      </c>
      <c r="D3301">
        <v>235933</v>
      </c>
      <c r="F3301">
        <v>8</v>
      </c>
      <c r="G3301">
        <v>22</v>
      </c>
      <c r="H3301">
        <v>55.2</v>
      </c>
      <c r="I3301" t="s">
        <v>26</v>
      </c>
      <c r="J3301">
        <v>52</v>
      </c>
      <c r="K3301">
        <v>7</v>
      </c>
      <c r="L3301">
        <v>26</v>
      </c>
      <c r="M3301">
        <v>-52</v>
      </c>
      <c r="N3301">
        <v>5.85</v>
      </c>
      <c r="P3301">
        <v>0.01</v>
      </c>
      <c r="X3301" t="s">
        <v>134</v>
      </c>
      <c r="Y3301">
        <v>3300</v>
      </c>
      <c r="Z3301" s="1">
        <v>0.34925</v>
      </c>
      <c r="AA3301" t="s">
        <v>9247</v>
      </c>
      <c r="AB3301">
        <v>-0.01</v>
      </c>
      <c r="AC3301">
        <v>8.0000000000000002E-3</v>
      </c>
      <c r="AD3301">
        <v>5.85</v>
      </c>
      <c r="AE3301" t="s">
        <v>134</v>
      </c>
    </row>
    <row r="3302" spans="1:32" x14ac:dyDescent="0.2">
      <c r="A3302">
        <v>3301</v>
      </c>
      <c r="B3302" t="s">
        <v>1129</v>
      </c>
      <c r="C3302">
        <v>71046</v>
      </c>
      <c r="D3302">
        <v>256497</v>
      </c>
      <c r="F3302">
        <v>8</v>
      </c>
      <c r="G3302">
        <v>19</v>
      </c>
      <c r="H3302">
        <v>49</v>
      </c>
      <c r="I3302" t="s">
        <v>26</v>
      </c>
      <c r="J3302">
        <v>71</v>
      </c>
      <c r="K3302">
        <v>30</v>
      </c>
      <c r="L3302">
        <v>54</v>
      </c>
      <c r="M3302">
        <v>-71</v>
      </c>
      <c r="N3302">
        <v>5.37</v>
      </c>
      <c r="P3302">
        <v>-0.06</v>
      </c>
      <c r="R3302">
        <v>-0.31</v>
      </c>
      <c r="X3302" t="s">
        <v>2361</v>
      </c>
      <c r="Y3302">
        <v>3301</v>
      </c>
      <c r="Z3302" s="1">
        <v>0.34709490740740739</v>
      </c>
      <c r="AA3302" t="s">
        <v>9248</v>
      </c>
      <c r="AB3302">
        <v>-1.2999999999999999E-2</v>
      </c>
      <c r="AC3302">
        <v>0.03</v>
      </c>
      <c r="AD3302">
        <v>5.37</v>
      </c>
      <c r="AE3302" t="s">
        <v>39</v>
      </c>
      <c r="AF3302" t="s">
        <v>36</v>
      </c>
    </row>
    <row r="3303" spans="1:32" x14ac:dyDescent="0.2">
      <c r="A3303">
        <v>3302</v>
      </c>
      <c r="B3303" t="s">
        <v>1130</v>
      </c>
      <c r="C3303">
        <v>71066</v>
      </c>
      <c r="D3303">
        <v>256499</v>
      </c>
      <c r="E3303" t="s">
        <v>30</v>
      </c>
      <c r="F3303">
        <v>8</v>
      </c>
      <c r="G3303">
        <v>20</v>
      </c>
      <c r="H3303">
        <v>0.7</v>
      </c>
      <c r="I3303" t="s">
        <v>26</v>
      </c>
      <c r="J3303">
        <v>71</v>
      </c>
      <c r="K3303">
        <v>30</v>
      </c>
      <c r="L3303">
        <v>19</v>
      </c>
      <c r="M3303">
        <v>-71</v>
      </c>
      <c r="N3303">
        <v>5.65</v>
      </c>
      <c r="P3303">
        <v>-0.1</v>
      </c>
      <c r="R3303">
        <v>-0.31</v>
      </c>
      <c r="X3303" t="s">
        <v>1131</v>
      </c>
      <c r="Y3303">
        <v>3302</v>
      </c>
      <c r="Z3303" s="1">
        <v>0.34723032407407411</v>
      </c>
      <c r="AA3303" t="s">
        <v>9249</v>
      </c>
      <c r="AB3303">
        <v>-8.0000000000000002E-3</v>
      </c>
      <c r="AC3303">
        <v>4.3999999999999997E-2</v>
      </c>
      <c r="AD3303">
        <v>5.65</v>
      </c>
      <c r="AE3303" t="s">
        <v>9250</v>
      </c>
    </row>
    <row r="3304" spans="1:32" x14ac:dyDescent="0.2">
      <c r="A3304">
        <v>3303</v>
      </c>
      <c r="C3304">
        <v>71088</v>
      </c>
      <c r="D3304">
        <v>14568</v>
      </c>
      <c r="F3304">
        <v>8</v>
      </c>
      <c r="G3304">
        <v>29</v>
      </c>
      <c r="H3304">
        <v>46.2</v>
      </c>
      <c r="I3304" t="s">
        <v>24</v>
      </c>
      <c r="J3304">
        <v>67</v>
      </c>
      <c r="K3304">
        <v>17</v>
      </c>
      <c r="L3304">
        <v>51</v>
      </c>
      <c r="M3304">
        <v>67</v>
      </c>
      <c r="N3304">
        <v>5.88</v>
      </c>
      <c r="P3304">
        <v>0.97</v>
      </c>
      <c r="X3304" t="s">
        <v>71</v>
      </c>
      <c r="Y3304">
        <v>3303</v>
      </c>
      <c r="Z3304" s="1">
        <v>0.35400694444444447</v>
      </c>
      <c r="AA3304" t="s">
        <v>9251</v>
      </c>
      <c r="AB3304">
        <v>-6.6000000000000003E-2</v>
      </c>
      <c r="AC3304">
        <v>0.01</v>
      </c>
      <c r="AD3304">
        <v>5.88</v>
      </c>
      <c r="AE3304" t="s">
        <v>71</v>
      </c>
    </row>
    <row r="3305" spans="1:32" x14ac:dyDescent="0.2">
      <c r="A3305">
        <v>3304</v>
      </c>
      <c r="B3305" t="s">
        <v>1132</v>
      </c>
      <c r="C3305">
        <v>71093</v>
      </c>
      <c r="D3305">
        <v>80181</v>
      </c>
      <c r="F3305">
        <v>8</v>
      </c>
      <c r="G3305">
        <v>26</v>
      </c>
      <c r="H3305">
        <v>27.7</v>
      </c>
      <c r="I3305" t="s">
        <v>24</v>
      </c>
      <c r="J3305">
        <v>27</v>
      </c>
      <c r="K3305">
        <v>53</v>
      </c>
      <c r="L3305">
        <v>37</v>
      </c>
      <c r="M3305">
        <v>27</v>
      </c>
      <c r="N3305">
        <v>5.57</v>
      </c>
      <c r="P3305">
        <v>1.4</v>
      </c>
      <c r="R3305">
        <v>1.68</v>
      </c>
      <c r="X3305" t="s">
        <v>77</v>
      </c>
      <c r="Y3305">
        <v>3304</v>
      </c>
      <c r="Z3305" s="1">
        <v>0.35170949074074076</v>
      </c>
      <c r="AA3305" t="s">
        <v>9252</v>
      </c>
      <c r="AB3305">
        <v>-3.3000000000000002E-2</v>
      </c>
      <c r="AC3305">
        <v>-0.114</v>
      </c>
      <c r="AD3305">
        <v>5.57</v>
      </c>
      <c r="AE3305" t="s">
        <v>77</v>
      </c>
    </row>
    <row r="3306" spans="1:32" x14ac:dyDescent="0.2">
      <c r="A3306">
        <v>3305</v>
      </c>
      <c r="C3306">
        <v>71095</v>
      </c>
      <c r="D3306">
        <v>116747</v>
      </c>
      <c r="F3306">
        <v>8</v>
      </c>
      <c r="G3306">
        <v>25</v>
      </c>
      <c r="H3306">
        <v>35.5</v>
      </c>
      <c r="I3306" t="s">
        <v>24</v>
      </c>
      <c r="J3306">
        <v>2</v>
      </c>
      <c r="K3306">
        <v>6</v>
      </c>
      <c r="L3306">
        <v>8</v>
      </c>
      <c r="M3306">
        <v>2</v>
      </c>
      <c r="N3306">
        <v>5.73</v>
      </c>
      <c r="P3306">
        <v>1.53</v>
      </c>
      <c r="R3306">
        <v>1.86</v>
      </c>
      <c r="X3306" t="s">
        <v>77</v>
      </c>
      <c r="Y3306">
        <v>3305</v>
      </c>
      <c r="Z3306" s="1">
        <v>0.35110532407407408</v>
      </c>
      <c r="AA3306" t="s">
        <v>9253</v>
      </c>
      <c r="AB3306">
        <v>-0.02</v>
      </c>
      <c r="AC3306">
        <v>-6.0000000000000001E-3</v>
      </c>
      <c r="AD3306">
        <v>5.73</v>
      </c>
      <c r="AE3306" t="s">
        <v>77</v>
      </c>
    </row>
    <row r="3307" spans="1:32" x14ac:dyDescent="0.2">
      <c r="A3307">
        <v>3306</v>
      </c>
      <c r="C3307">
        <v>71115</v>
      </c>
      <c r="D3307">
        <v>116752</v>
      </c>
      <c r="F3307">
        <v>8</v>
      </c>
      <c r="G3307">
        <v>25</v>
      </c>
      <c r="H3307">
        <v>54.8</v>
      </c>
      <c r="I3307" t="s">
        <v>24</v>
      </c>
      <c r="J3307">
        <v>7</v>
      </c>
      <c r="K3307">
        <v>33</v>
      </c>
      <c r="L3307">
        <v>52</v>
      </c>
      <c r="M3307">
        <v>7</v>
      </c>
      <c r="N3307">
        <v>5.13</v>
      </c>
      <c r="P3307">
        <v>0.94</v>
      </c>
      <c r="R3307">
        <v>0.64</v>
      </c>
      <c r="T3307">
        <v>-0.06</v>
      </c>
      <c r="X3307" t="s">
        <v>1133</v>
      </c>
      <c r="Y3307">
        <v>3306</v>
      </c>
      <c r="Z3307" s="1">
        <v>0.35132870370370367</v>
      </c>
      <c r="AA3307" t="s">
        <v>9254</v>
      </c>
      <c r="AB3307">
        <v>-3.4000000000000002E-2</v>
      </c>
      <c r="AC3307">
        <v>-1.2E-2</v>
      </c>
      <c r="AD3307">
        <v>5.13</v>
      </c>
      <c r="AE3307" t="s">
        <v>11552</v>
      </c>
      <c r="AF3307" t="s">
        <v>36</v>
      </c>
    </row>
    <row r="3308" spans="1:32" x14ac:dyDescent="0.2">
      <c r="A3308">
        <v>3307</v>
      </c>
      <c r="B3308" t="s">
        <v>1134</v>
      </c>
      <c r="C3308">
        <v>71129</v>
      </c>
      <c r="D3308">
        <v>235932</v>
      </c>
      <c r="E3308">
        <v>4058</v>
      </c>
      <c r="F3308">
        <v>8</v>
      </c>
      <c r="G3308">
        <v>22</v>
      </c>
      <c r="H3308">
        <v>30.8</v>
      </c>
      <c r="I3308" t="s">
        <v>26</v>
      </c>
      <c r="J3308">
        <v>59</v>
      </c>
      <c r="K3308">
        <v>30</v>
      </c>
      <c r="L3308">
        <v>35</v>
      </c>
      <c r="M3308">
        <v>-59</v>
      </c>
      <c r="N3308">
        <v>1.86</v>
      </c>
      <c r="P3308">
        <v>1.28</v>
      </c>
      <c r="R3308">
        <v>0.19</v>
      </c>
      <c r="T3308">
        <v>0.89</v>
      </c>
      <c r="X3308" t="s">
        <v>1135</v>
      </c>
      <c r="Y3308">
        <v>3307</v>
      </c>
      <c r="Z3308" s="1">
        <v>0.34896759259259258</v>
      </c>
      <c r="AA3308" t="s">
        <v>9255</v>
      </c>
      <c r="AB3308">
        <v>-2.5999999999999999E-2</v>
      </c>
      <c r="AC3308">
        <v>1.4E-2</v>
      </c>
      <c r="AD3308">
        <v>1.86</v>
      </c>
      <c r="AE3308" t="s">
        <v>105</v>
      </c>
      <c r="AF3308" t="s">
        <v>36</v>
      </c>
    </row>
    <row r="3309" spans="1:32" x14ac:dyDescent="0.2">
      <c r="A3309">
        <v>3308</v>
      </c>
      <c r="C3309">
        <v>71141</v>
      </c>
      <c r="D3309">
        <v>175777</v>
      </c>
      <c r="F3309">
        <v>8</v>
      </c>
      <c r="G3309">
        <v>24</v>
      </c>
      <c r="H3309">
        <v>55.1</v>
      </c>
      <c r="I3309" t="s">
        <v>26</v>
      </c>
      <c r="J3309">
        <v>23</v>
      </c>
      <c r="K3309">
        <v>9</v>
      </c>
      <c r="L3309">
        <v>13</v>
      </c>
      <c r="M3309">
        <v>-23</v>
      </c>
      <c r="N3309">
        <v>5.68</v>
      </c>
      <c r="P3309">
        <v>0.06</v>
      </c>
      <c r="X3309" t="s">
        <v>18</v>
      </c>
      <c r="Y3309">
        <v>3308</v>
      </c>
      <c r="Z3309" s="1">
        <v>0.35063773148148147</v>
      </c>
      <c r="AA3309" t="s">
        <v>9256</v>
      </c>
      <c r="AB3309">
        <v>-4.1000000000000002E-2</v>
      </c>
      <c r="AC3309">
        <v>4.2000000000000003E-2</v>
      </c>
      <c r="AD3309">
        <v>5.68</v>
      </c>
      <c r="AE3309" t="s">
        <v>18</v>
      </c>
    </row>
    <row r="3310" spans="1:32" x14ac:dyDescent="0.2">
      <c r="A3310">
        <v>3309</v>
      </c>
      <c r="C3310">
        <v>71148</v>
      </c>
      <c r="D3310">
        <v>42369</v>
      </c>
      <c r="F3310">
        <v>8</v>
      </c>
      <c r="G3310">
        <v>27</v>
      </c>
      <c r="H3310">
        <v>36.799999999999997</v>
      </c>
      <c r="I3310" t="s">
        <v>24</v>
      </c>
      <c r="J3310">
        <v>45</v>
      </c>
      <c r="K3310">
        <v>39</v>
      </c>
      <c r="L3310">
        <v>11</v>
      </c>
      <c r="M3310">
        <v>45</v>
      </c>
      <c r="N3310">
        <v>6.32</v>
      </c>
      <c r="P3310">
        <v>0.62</v>
      </c>
      <c r="R3310">
        <v>0.12</v>
      </c>
      <c r="X3310" t="s">
        <v>35</v>
      </c>
      <c r="Y3310">
        <v>3309</v>
      </c>
      <c r="Z3310" s="1">
        <v>0.3525092592592593</v>
      </c>
      <c r="AA3310" t="s">
        <v>9257</v>
      </c>
      <c r="AB3310">
        <v>-1.7000000000000001E-2</v>
      </c>
      <c r="AC3310">
        <v>-0.35</v>
      </c>
      <c r="AD3310">
        <v>6.32</v>
      </c>
      <c r="AE3310" t="s">
        <v>35</v>
      </c>
    </row>
    <row r="3311" spans="1:32" x14ac:dyDescent="0.2">
      <c r="A3311">
        <v>3310</v>
      </c>
      <c r="B3311" t="s">
        <v>1136</v>
      </c>
      <c r="C3311">
        <v>71150</v>
      </c>
      <c r="D3311">
        <v>80187</v>
      </c>
      <c r="E3311">
        <v>4078</v>
      </c>
      <c r="F3311">
        <v>8</v>
      </c>
      <c r="G3311">
        <v>26</v>
      </c>
      <c r="H3311">
        <v>46.8</v>
      </c>
      <c r="I3311" t="s">
        <v>24</v>
      </c>
      <c r="J3311">
        <v>26</v>
      </c>
      <c r="K3311">
        <v>56</v>
      </c>
      <c r="L3311">
        <v>4</v>
      </c>
      <c r="M3311">
        <v>26</v>
      </c>
      <c r="N3311">
        <v>6.32</v>
      </c>
      <c r="O3311" t="s">
        <v>349</v>
      </c>
      <c r="P3311">
        <v>0.18</v>
      </c>
      <c r="R3311">
        <v>0.09</v>
      </c>
      <c r="X3311" t="s">
        <v>605</v>
      </c>
      <c r="Y3311">
        <v>3310</v>
      </c>
      <c r="Z3311" s="1">
        <v>0.35193055555555558</v>
      </c>
      <c r="AA3311" t="s">
        <v>9258</v>
      </c>
      <c r="AB3311">
        <v>-1.4E-2</v>
      </c>
      <c r="AC3311">
        <v>2E-3</v>
      </c>
      <c r="AD3311">
        <v>6.32</v>
      </c>
      <c r="AE3311" t="s">
        <v>605</v>
      </c>
    </row>
    <row r="3312" spans="1:32" x14ac:dyDescent="0.2">
      <c r="A3312">
        <v>3311</v>
      </c>
      <c r="B3312" t="s">
        <v>1136</v>
      </c>
      <c r="C3312">
        <v>71151</v>
      </c>
      <c r="D3312">
        <v>80188</v>
      </c>
      <c r="E3312">
        <v>4078</v>
      </c>
      <c r="F3312">
        <v>8</v>
      </c>
      <c r="G3312">
        <v>26</v>
      </c>
      <c r="H3312">
        <v>47</v>
      </c>
      <c r="I3312" t="s">
        <v>24</v>
      </c>
      <c r="J3312">
        <v>26</v>
      </c>
      <c r="K3312">
        <v>56</v>
      </c>
      <c r="L3312">
        <v>7</v>
      </c>
      <c r="M3312">
        <v>26</v>
      </c>
      <c r="N3312">
        <v>6.3</v>
      </c>
      <c r="O3312" t="s">
        <v>349</v>
      </c>
      <c r="P3312">
        <v>0.18</v>
      </c>
      <c r="R3312">
        <v>0.09</v>
      </c>
      <c r="X3312" t="s">
        <v>298</v>
      </c>
      <c r="Y3312">
        <v>3311</v>
      </c>
      <c r="Z3312" s="1">
        <v>0.35193287037037035</v>
      </c>
      <c r="AA3312" t="s">
        <v>9259</v>
      </c>
      <c r="AB3312">
        <v>-1.6E-2</v>
      </c>
      <c r="AC3312">
        <v>-3.0000000000000001E-3</v>
      </c>
      <c r="AD3312">
        <v>6.3</v>
      </c>
      <c r="AE3312" t="s">
        <v>298</v>
      </c>
    </row>
    <row r="3313" spans="1:32" x14ac:dyDescent="0.2">
      <c r="A3313">
        <v>3312</v>
      </c>
      <c r="B3313" t="s">
        <v>1137</v>
      </c>
      <c r="C3313">
        <v>71152</v>
      </c>
      <c r="D3313">
        <v>80184</v>
      </c>
      <c r="E3313">
        <v>4076</v>
      </c>
      <c r="F3313">
        <v>8</v>
      </c>
      <c r="G3313">
        <v>26</v>
      </c>
      <c r="H3313">
        <v>39.799999999999997</v>
      </c>
      <c r="I3313" t="s">
        <v>24</v>
      </c>
      <c r="J3313">
        <v>24</v>
      </c>
      <c r="K3313">
        <v>32</v>
      </c>
      <c r="L3313">
        <v>3</v>
      </c>
      <c r="M3313">
        <v>24</v>
      </c>
      <c r="N3313">
        <v>7.02</v>
      </c>
      <c r="P3313">
        <v>0.32</v>
      </c>
      <c r="R3313">
        <v>7.0000000000000007E-2</v>
      </c>
      <c r="X3313" t="s">
        <v>423</v>
      </c>
      <c r="Y3313">
        <v>3312</v>
      </c>
      <c r="Z3313" s="1">
        <v>0.35184953703703709</v>
      </c>
      <c r="AA3313" t="s">
        <v>9260</v>
      </c>
      <c r="AB3313">
        <v>-4.1000000000000002E-2</v>
      </c>
      <c r="AC3313">
        <v>-0.08</v>
      </c>
      <c r="AD3313">
        <v>7.02</v>
      </c>
      <c r="AE3313" t="s">
        <v>423</v>
      </c>
    </row>
    <row r="3314" spans="1:32" x14ac:dyDescent="0.2">
      <c r="A3314">
        <v>3313</v>
      </c>
      <c r="B3314" t="s">
        <v>1137</v>
      </c>
      <c r="C3314">
        <v>71153</v>
      </c>
      <c r="D3314">
        <v>80185</v>
      </c>
      <c r="E3314">
        <v>4076</v>
      </c>
      <c r="F3314">
        <v>8</v>
      </c>
      <c r="G3314">
        <v>26</v>
      </c>
      <c r="H3314">
        <v>40.1</v>
      </c>
      <c r="I3314" t="s">
        <v>24</v>
      </c>
      <c r="J3314">
        <v>24</v>
      </c>
      <c r="K3314">
        <v>32</v>
      </c>
      <c r="L3314">
        <v>7</v>
      </c>
      <c r="M3314">
        <v>24</v>
      </c>
      <c r="N3314">
        <v>7.81</v>
      </c>
      <c r="P3314">
        <v>0.52</v>
      </c>
      <c r="R3314">
        <v>-0.04</v>
      </c>
      <c r="X3314" t="s">
        <v>75</v>
      </c>
      <c r="Y3314">
        <v>3313</v>
      </c>
      <c r="Z3314" s="1">
        <v>0.35185300925925928</v>
      </c>
      <c r="AA3314" t="s">
        <v>9261</v>
      </c>
      <c r="AB3314">
        <v>-4.4999999999999998E-2</v>
      </c>
      <c r="AC3314">
        <v>-8.5000000000000006E-2</v>
      </c>
      <c r="AD3314">
        <v>7.81</v>
      </c>
      <c r="AE3314" t="s">
        <v>75</v>
      </c>
    </row>
    <row r="3315" spans="1:32" x14ac:dyDescent="0.2">
      <c r="A3315">
        <v>3314</v>
      </c>
      <c r="C3315">
        <v>71155</v>
      </c>
      <c r="D3315">
        <v>135896</v>
      </c>
      <c r="F3315">
        <v>8</v>
      </c>
      <c r="G3315">
        <v>25</v>
      </c>
      <c r="H3315">
        <v>39.6</v>
      </c>
      <c r="I3315" t="s">
        <v>26</v>
      </c>
      <c r="J3315">
        <v>3</v>
      </c>
      <c r="K3315">
        <v>54</v>
      </c>
      <c r="L3315">
        <v>23</v>
      </c>
      <c r="M3315">
        <v>-3</v>
      </c>
      <c r="N3315">
        <v>3.9</v>
      </c>
      <c r="P3315">
        <v>-0.02</v>
      </c>
      <c r="R3315">
        <v>-0.02</v>
      </c>
      <c r="T3315">
        <v>-0.05</v>
      </c>
      <c r="X3315" t="s">
        <v>134</v>
      </c>
      <c r="Y3315">
        <v>3314</v>
      </c>
      <c r="Z3315" s="1">
        <v>0.35115277777777781</v>
      </c>
      <c r="AA3315" t="s">
        <v>9262</v>
      </c>
      <c r="AB3315">
        <v>-6.6000000000000003E-2</v>
      </c>
      <c r="AC3315">
        <v>-2.3E-2</v>
      </c>
      <c r="AD3315">
        <v>3.9</v>
      </c>
      <c r="AE3315" t="s">
        <v>134</v>
      </c>
    </row>
    <row r="3316" spans="1:32" x14ac:dyDescent="0.2">
      <c r="A3316">
        <v>3315</v>
      </c>
      <c r="C3316">
        <v>71176</v>
      </c>
      <c r="D3316">
        <v>175783</v>
      </c>
      <c r="F3316">
        <v>8</v>
      </c>
      <c r="G3316">
        <v>25</v>
      </c>
      <c r="H3316">
        <v>3.7</v>
      </c>
      <c r="I3316" t="s">
        <v>26</v>
      </c>
      <c r="J3316">
        <v>24</v>
      </c>
      <c r="K3316">
        <v>2</v>
      </c>
      <c r="L3316">
        <v>46</v>
      </c>
      <c r="M3316">
        <v>-24</v>
      </c>
      <c r="N3316">
        <v>5.28</v>
      </c>
      <c r="P3316">
        <v>1.48</v>
      </c>
      <c r="R3316">
        <v>1.83</v>
      </c>
      <c r="X3316" t="s">
        <v>1138</v>
      </c>
      <c r="Y3316">
        <v>3315</v>
      </c>
      <c r="Z3316" s="1">
        <v>0.35073726851851855</v>
      </c>
      <c r="AA3316" t="s">
        <v>9263</v>
      </c>
      <c r="AB3316">
        <v>-2.8000000000000001E-2</v>
      </c>
      <c r="AC3316">
        <v>2.5999999999999999E-2</v>
      </c>
      <c r="AD3316">
        <v>5.28</v>
      </c>
      <c r="AE3316" t="s">
        <v>77</v>
      </c>
      <c r="AF3316" t="s">
        <v>36</v>
      </c>
    </row>
    <row r="3317" spans="1:32" x14ac:dyDescent="0.2">
      <c r="A3317">
        <v>3316</v>
      </c>
      <c r="C3317">
        <v>71196</v>
      </c>
      <c r="D3317">
        <v>175792</v>
      </c>
      <c r="F3317">
        <v>8</v>
      </c>
      <c r="G3317">
        <v>25</v>
      </c>
      <c r="H3317">
        <v>19.100000000000001</v>
      </c>
      <c r="I3317" t="s">
        <v>26</v>
      </c>
      <c r="J3317">
        <v>21</v>
      </c>
      <c r="K3317">
        <v>2</v>
      </c>
      <c r="L3317">
        <v>45</v>
      </c>
      <c r="M3317">
        <v>-21</v>
      </c>
      <c r="N3317">
        <v>6.01</v>
      </c>
      <c r="P3317">
        <v>0.4</v>
      </c>
      <c r="X3317" t="s">
        <v>266</v>
      </c>
      <c r="Y3317">
        <v>3316</v>
      </c>
      <c r="Z3317" s="1">
        <v>0.3509155092592593</v>
      </c>
      <c r="AA3317" t="s">
        <v>9264</v>
      </c>
      <c r="AB3317">
        <v>-1.9E-2</v>
      </c>
      <c r="AC3317">
        <v>6.0999999999999999E-2</v>
      </c>
      <c r="AD3317">
        <v>6.01</v>
      </c>
      <c r="AE3317" t="s">
        <v>266</v>
      </c>
    </row>
    <row r="3318" spans="1:32" x14ac:dyDescent="0.2">
      <c r="A3318">
        <v>3317</v>
      </c>
      <c r="C3318">
        <v>71231</v>
      </c>
      <c r="D3318">
        <v>154240</v>
      </c>
      <c r="F3318">
        <v>8</v>
      </c>
      <c r="G3318">
        <v>25</v>
      </c>
      <c r="H3318">
        <v>39.4</v>
      </c>
      <c r="I3318" t="s">
        <v>26</v>
      </c>
      <c r="J3318">
        <v>17</v>
      </c>
      <c r="K3318">
        <v>26</v>
      </c>
      <c r="L3318">
        <v>22</v>
      </c>
      <c r="M3318">
        <v>-17</v>
      </c>
      <c r="N3318">
        <v>6.44</v>
      </c>
      <c r="X3318" t="s">
        <v>197</v>
      </c>
      <c r="Y3318">
        <v>3317</v>
      </c>
      <c r="Z3318" s="1">
        <v>0.35115046296296293</v>
      </c>
      <c r="AA3318" t="s">
        <v>9265</v>
      </c>
      <c r="AB3318">
        <v>-7.0000000000000001E-3</v>
      </c>
      <c r="AC3318">
        <v>-5.0000000000000001E-3</v>
      </c>
      <c r="AD3318">
        <v>6.44</v>
      </c>
      <c r="AE3318" t="s">
        <v>197</v>
      </c>
    </row>
    <row r="3319" spans="1:32" x14ac:dyDescent="0.2">
      <c r="A3319">
        <v>3318</v>
      </c>
      <c r="B3319" t="s">
        <v>1139</v>
      </c>
      <c r="C3319">
        <v>71243</v>
      </c>
      <c r="D3319">
        <v>256496</v>
      </c>
      <c r="F3319">
        <v>8</v>
      </c>
      <c r="G3319">
        <v>18</v>
      </c>
      <c r="H3319">
        <v>31.6</v>
      </c>
      <c r="I3319" t="s">
        <v>26</v>
      </c>
      <c r="J3319">
        <v>76</v>
      </c>
      <c r="K3319">
        <v>55</v>
      </c>
      <c r="L3319">
        <v>11</v>
      </c>
      <c r="M3319">
        <v>-76</v>
      </c>
      <c r="N3319">
        <v>4.07</v>
      </c>
      <c r="P3319">
        <v>0.39</v>
      </c>
      <c r="R3319">
        <v>-0.02</v>
      </c>
      <c r="T3319">
        <v>0.23</v>
      </c>
      <c r="X3319" t="s">
        <v>136</v>
      </c>
      <c r="Y3319">
        <v>3318</v>
      </c>
      <c r="Z3319" s="1">
        <v>0.34619907407407408</v>
      </c>
      <c r="AA3319" t="s">
        <v>9266</v>
      </c>
      <c r="AB3319">
        <v>0.11</v>
      </c>
      <c r="AC3319">
        <v>0.108</v>
      </c>
      <c r="AD3319">
        <v>4.07</v>
      </c>
      <c r="AE3319" t="s">
        <v>136</v>
      </c>
    </row>
    <row r="3320" spans="1:32" x14ac:dyDescent="0.2">
      <c r="A3320">
        <v>3319</v>
      </c>
      <c r="B3320" t="s">
        <v>1140</v>
      </c>
      <c r="C3320">
        <v>71250</v>
      </c>
      <c r="D3320">
        <v>97819</v>
      </c>
      <c r="E3320" t="s">
        <v>1141</v>
      </c>
      <c r="F3320">
        <v>8</v>
      </c>
      <c r="G3320">
        <v>26</v>
      </c>
      <c r="H3320">
        <v>43.9</v>
      </c>
      <c r="I3320" t="s">
        <v>24</v>
      </c>
      <c r="J3320">
        <v>12</v>
      </c>
      <c r="K3320">
        <v>39</v>
      </c>
      <c r="L3320">
        <v>16</v>
      </c>
      <c r="M3320">
        <v>12</v>
      </c>
      <c r="N3320">
        <v>5.5</v>
      </c>
      <c r="P3320">
        <v>1.6</v>
      </c>
      <c r="R3320">
        <v>1.92</v>
      </c>
      <c r="T3320">
        <v>1.41</v>
      </c>
      <c r="X3320" t="s">
        <v>98</v>
      </c>
      <c r="Y3320">
        <v>3319</v>
      </c>
      <c r="Z3320" s="1">
        <v>0.35189699074074077</v>
      </c>
      <c r="AA3320" t="s">
        <v>9267</v>
      </c>
      <c r="AB3320">
        <v>-0.02</v>
      </c>
      <c r="AC3320">
        <v>-0.104</v>
      </c>
      <c r="AD3320">
        <v>5.5</v>
      </c>
      <c r="AE3320" t="s">
        <v>98</v>
      </c>
    </row>
    <row r="3321" spans="1:32" x14ac:dyDescent="0.2">
      <c r="A3321">
        <v>3320</v>
      </c>
      <c r="C3321">
        <v>71267</v>
      </c>
      <c r="D3321">
        <v>154244</v>
      </c>
      <c r="F3321">
        <v>8</v>
      </c>
      <c r="G3321">
        <v>25</v>
      </c>
      <c r="H3321">
        <v>55.6</v>
      </c>
      <c r="I3321" t="s">
        <v>26</v>
      </c>
      <c r="J3321">
        <v>14</v>
      </c>
      <c r="K3321">
        <v>55</v>
      </c>
      <c r="L3321">
        <v>47</v>
      </c>
      <c r="M3321">
        <v>-14</v>
      </c>
      <c r="N3321">
        <v>5.98</v>
      </c>
      <c r="P3321">
        <v>0.17</v>
      </c>
      <c r="R3321">
        <v>0.13</v>
      </c>
      <c r="T3321">
        <v>0.06</v>
      </c>
      <c r="X3321" t="s">
        <v>314</v>
      </c>
      <c r="Y3321">
        <v>3320</v>
      </c>
      <c r="Z3321" s="1">
        <v>0.35133796296296294</v>
      </c>
      <c r="AA3321" t="s">
        <v>9268</v>
      </c>
      <c r="AB3321">
        <v>-0.01</v>
      </c>
      <c r="AC3321">
        <v>0.04</v>
      </c>
      <c r="AD3321">
        <v>5.98</v>
      </c>
      <c r="AE3321" t="s">
        <v>314</v>
      </c>
    </row>
    <row r="3322" spans="1:32" x14ac:dyDescent="0.2">
      <c r="A3322">
        <v>3321</v>
      </c>
      <c r="B3322" t="s">
        <v>1142</v>
      </c>
      <c r="C3322">
        <v>71297</v>
      </c>
      <c r="D3322">
        <v>135916</v>
      </c>
      <c r="E3322" t="s">
        <v>1143</v>
      </c>
      <c r="F3322">
        <v>8</v>
      </c>
      <c r="G3322">
        <v>26</v>
      </c>
      <c r="H3322">
        <v>27.2</v>
      </c>
      <c r="I3322" t="s">
        <v>26</v>
      </c>
      <c r="J3322">
        <v>3</v>
      </c>
      <c r="K3322">
        <v>59</v>
      </c>
      <c r="L3322">
        <v>15</v>
      </c>
      <c r="M3322">
        <v>-3</v>
      </c>
      <c r="N3322">
        <v>5.59</v>
      </c>
      <c r="P3322">
        <v>0.22</v>
      </c>
      <c r="R3322">
        <v>0.09</v>
      </c>
      <c r="X3322" t="s">
        <v>465</v>
      </c>
      <c r="Y3322">
        <v>3321</v>
      </c>
      <c r="Z3322" s="1">
        <v>0.35170370370370369</v>
      </c>
      <c r="AA3322" t="s">
        <v>9269</v>
      </c>
      <c r="AB3322">
        <v>-5.2999999999999999E-2</v>
      </c>
      <c r="AC3322">
        <v>-6.0999999999999999E-2</v>
      </c>
      <c r="AD3322">
        <v>5.59</v>
      </c>
      <c r="AE3322" t="s">
        <v>606</v>
      </c>
      <c r="AF3322" t="s">
        <v>36</v>
      </c>
    </row>
    <row r="3323" spans="1:32" x14ac:dyDescent="0.2">
      <c r="A3323">
        <v>3322</v>
      </c>
      <c r="C3323">
        <v>71302</v>
      </c>
      <c r="D3323">
        <v>219890</v>
      </c>
      <c r="F3323">
        <v>8</v>
      </c>
      <c r="G3323">
        <v>24</v>
      </c>
      <c r="H3323">
        <v>57.2</v>
      </c>
      <c r="I3323" t="s">
        <v>26</v>
      </c>
      <c r="J3323">
        <v>42</v>
      </c>
      <c r="K3323">
        <v>46</v>
      </c>
      <c r="L3323">
        <v>10</v>
      </c>
      <c r="M3323">
        <v>-42</v>
      </c>
      <c r="N3323">
        <v>5.98</v>
      </c>
      <c r="P3323">
        <v>-0.17</v>
      </c>
      <c r="R3323">
        <v>-0.69</v>
      </c>
      <c r="X3323" t="s">
        <v>368</v>
      </c>
      <c r="Y3323">
        <v>3322</v>
      </c>
      <c r="Z3323" s="1">
        <v>0.35066203703703702</v>
      </c>
      <c r="AA3323" t="s">
        <v>9270</v>
      </c>
      <c r="AB3323">
        <v>-1.0999999999999999E-2</v>
      </c>
      <c r="AC3323">
        <v>1.9E-2</v>
      </c>
      <c r="AD3323">
        <v>5.98</v>
      </c>
      <c r="AE3323" t="s">
        <v>368</v>
      </c>
    </row>
    <row r="3324" spans="1:32" x14ac:dyDescent="0.2">
      <c r="A3324">
        <v>3323</v>
      </c>
      <c r="B3324" t="s">
        <v>1144</v>
      </c>
      <c r="C3324">
        <v>71369</v>
      </c>
      <c r="D3324">
        <v>14573</v>
      </c>
      <c r="E3324">
        <v>4093</v>
      </c>
      <c r="F3324">
        <v>8</v>
      </c>
      <c r="G3324">
        <v>30</v>
      </c>
      <c r="H3324">
        <v>15.9</v>
      </c>
      <c r="I3324" t="s">
        <v>24</v>
      </c>
      <c r="J3324">
        <v>60</v>
      </c>
      <c r="K3324">
        <v>43</v>
      </c>
      <c r="L3324">
        <v>5</v>
      </c>
      <c r="M3324">
        <v>60</v>
      </c>
      <c r="N3324">
        <v>3.36</v>
      </c>
      <c r="P3324">
        <v>0.84</v>
      </c>
      <c r="R3324">
        <v>0.52</v>
      </c>
      <c r="T3324">
        <v>0.42</v>
      </c>
      <c r="X3324" t="s">
        <v>33</v>
      </c>
      <c r="Y3324">
        <v>3323</v>
      </c>
      <c r="Z3324" s="1">
        <v>0.35435069444444439</v>
      </c>
      <c r="AA3324" t="s">
        <v>9271</v>
      </c>
      <c r="AB3324">
        <v>-0.13300000000000001</v>
      </c>
      <c r="AC3324">
        <v>-0.107</v>
      </c>
      <c r="AD3324">
        <v>3.36</v>
      </c>
      <c r="AE3324" t="s">
        <v>33</v>
      </c>
    </row>
    <row r="3325" spans="1:32" x14ac:dyDescent="0.2">
      <c r="A3325">
        <v>3324</v>
      </c>
      <c r="C3325">
        <v>71377</v>
      </c>
      <c r="D3325">
        <v>154257</v>
      </c>
      <c r="E3325">
        <v>4085</v>
      </c>
      <c r="F3325">
        <v>8</v>
      </c>
      <c r="G3325">
        <v>26</v>
      </c>
      <c r="H3325">
        <v>41.9</v>
      </c>
      <c r="I3325" t="s">
        <v>26</v>
      </c>
      <c r="J3325">
        <v>12</v>
      </c>
      <c r="K3325">
        <v>32</v>
      </c>
      <c r="L3325">
        <v>4</v>
      </c>
      <c r="M3325">
        <v>-12</v>
      </c>
      <c r="N3325">
        <v>5.54</v>
      </c>
      <c r="P3325">
        <v>1.19</v>
      </c>
      <c r="R3325">
        <v>1.1399999999999999</v>
      </c>
      <c r="X3325" t="s">
        <v>125</v>
      </c>
      <c r="Y3325">
        <v>3324</v>
      </c>
      <c r="Z3325" s="1">
        <v>0.35187384259259263</v>
      </c>
      <c r="AA3325" t="s">
        <v>9272</v>
      </c>
      <c r="AB3325">
        <v>-9.0999999999999998E-2</v>
      </c>
      <c r="AC3325">
        <v>-1.7999999999999999E-2</v>
      </c>
      <c r="AD3325">
        <v>5.54</v>
      </c>
      <c r="AE3325" t="s">
        <v>125</v>
      </c>
    </row>
    <row r="3326" spans="1:32" x14ac:dyDescent="0.2">
      <c r="A3326">
        <v>3325</v>
      </c>
      <c r="C3326">
        <v>71433</v>
      </c>
      <c r="D3326">
        <v>135931</v>
      </c>
      <c r="F3326">
        <v>8</v>
      </c>
      <c r="G3326">
        <v>27</v>
      </c>
      <c r="H3326">
        <v>17.2</v>
      </c>
      <c r="I3326" t="s">
        <v>26</v>
      </c>
      <c r="J3326">
        <v>6</v>
      </c>
      <c r="K3326">
        <v>24</v>
      </c>
      <c r="L3326">
        <v>35</v>
      </c>
      <c r="M3326">
        <v>-6</v>
      </c>
      <c r="N3326">
        <v>6.59</v>
      </c>
      <c r="P3326">
        <v>0.51</v>
      </c>
      <c r="R3326">
        <v>0.06</v>
      </c>
      <c r="X3326" t="s">
        <v>297</v>
      </c>
      <c r="Y3326">
        <v>3325</v>
      </c>
      <c r="Z3326" s="1">
        <v>0.35228240740740741</v>
      </c>
      <c r="AA3326" t="s">
        <v>9273</v>
      </c>
      <c r="AB3326">
        <v>-0.04</v>
      </c>
      <c r="AC3326">
        <v>-0.03</v>
      </c>
      <c r="AD3326">
        <v>6.59</v>
      </c>
      <c r="AE3326" t="s">
        <v>297</v>
      </c>
    </row>
    <row r="3327" spans="1:32" x14ac:dyDescent="0.2">
      <c r="A3327">
        <v>3326</v>
      </c>
      <c r="C3327">
        <v>71459</v>
      </c>
      <c r="D3327">
        <v>219910</v>
      </c>
      <c r="F3327">
        <v>8</v>
      </c>
      <c r="G3327">
        <v>25</v>
      </c>
      <c r="H3327">
        <v>51.9</v>
      </c>
      <c r="I3327" t="s">
        <v>26</v>
      </c>
      <c r="J3327">
        <v>42</v>
      </c>
      <c r="K3327">
        <v>9</v>
      </c>
      <c r="L3327">
        <v>12</v>
      </c>
      <c r="M3327">
        <v>-42</v>
      </c>
      <c r="N3327">
        <v>5.47</v>
      </c>
      <c r="P3327">
        <v>-0.15</v>
      </c>
      <c r="R3327">
        <v>-0.63</v>
      </c>
      <c r="X3327" t="s">
        <v>368</v>
      </c>
      <c r="Y3327">
        <v>3326</v>
      </c>
      <c r="Z3327" s="1">
        <v>0.35129513888888891</v>
      </c>
      <c r="AA3327" t="s">
        <v>9274</v>
      </c>
      <c r="AB3327">
        <v>-8.9999999999999993E-3</v>
      </c>
      <c r="AC3327">
        <v>3.0000000000000001E-3</v>
      </c>
      <c r="AD3327">
        <v>5.47</v>
      </c>
      <c r="AE3327" t="s">
        <v>368</v>
      </c>
    </row>
    <row r="3328" spans="1:32" x14ac:dyDescent="0.2">
      <c r="A3328">
        <v>3327</v>
      </c>
      <c r="C3328">
        <v>71487</v>
      </c>
      <c r="D3328">
        <v>199222</v>
      </c>
      <c r="E3328" t="s">
        <v>1145</v>
      </c>
      <c r="F3328">
        <v>8</v>
      </c>
      <c r="G3328">
        <v>26</v>
      </c>
      <c r="H3328">
        <v>17.600000000000001</v>
      </c>
      <c r="I3328" t="s">
        <v>26</v>
      </c>
      <c r="J3328">
        <v>39</v>
      </c>
      <c r="K3328">
        <v>3</v>
      </c>
      <c r="L3328">
        <v>34</v>
      </c>
      <c r="M3328">
        <v>-39</v>
      </c>
      <c r="N3328">
        <v>6.53</v>
      </c>
      <c r="P3328">
        <v>-0.09</v>
      </c>
      <c r="R3328">
        <v>-0.36</v>
      </c>
      <c r="X3328" t="s">
        <v>102</v>
      </c>
      <c r="Y3328">
        <v>3327</v>
      </c>
      <c r="Z3328" s="1">
        <v>0.35159259259259262</v>
      </c>
      <c r="AA3328" t="s">
        <v>9275</v>
      </c>
      <c r="AB3328">
        <v>-1.7000000000000001E-2</v>
      </c>
      <c r="AC3328">
        <v>-8.0000000000000002E-3</v>
      </c>
      <c r="AD3328">
        <v>6.53</v>
      </c>
      <c r="AE3328" t="s">
        <v>102</v>
      </c>
    </row>
    <row r="3329" spans="1:32" x14ac:dyDescent="0.2">
      <c r="A3329">
        <v>3328</v>
      </c>
      <c r="C3329">
        <v>71488</v>
      </c>
      <c r="D3329">
        <v>199224</v>
      </c>
      <c r="F3329">
        <v>8</v>
      </c>
      <c r="G3329">
        <v>26</v>
      </c>
      <c r="H3329">
        <v>18.2</v>
      </c>
      <c r="I3329" t="s">
        <v>26</v>
      </c>
      <c r="J3329">
        <v>39</v>
      </c>
      <c r="K3329">
        <v>3</v>
      </c>
      <c r="L3329">
        <v>37</v>
      </c>
      <c r="M3329">
        <v>-39</v>
      </c>
      <c r="N3329">
        <v>7.25</v>
      </c>
      <c r="P3329">
        <v>0.08</v>
      </c>
      <c r="R3329">
        <v>0.06</v>
      </c>
      <c r="X3329" t="s">
        <v>1146</v>
      </c>
      <c r="Y3329">
        <v>3328</v>
      </c>
      <c r="Z3329" s="1">
        <v>0.35159953703703706</v>
      </c>
      <c r="AA3329" t="s">
        <v>9276</v>
      </c>
      <c r="AB3329">
        <v>-1.0999999999999999E-2</v>
      </c>
      <c r="AC3329">
        <v>6.0000000000000001E-3</v>
      </c>
      <c r="AD3329">
        <v>7.25</v>
      </c>
      <c r="AE3329" t="s">
        <v>1146</v>
      </c>
    </row>
    <row r="3330" spans="1:32" x14ac:dyDescent="0.2">
      <c r="A3330">
        <v>3329</v>
      </c>
      <c r="B3330" t="s">
        <v>1147</v>
      </c>
      <c r="C3330">
        <v>71496</v>
      </c>
      <c r="D3330">
        <v>80204</v>
      </c>
      <c r="E3330" t="s">
        <v>1148</v>
      </c>
      <c r="F3330">
        <v>8</v>
      </c>
      <c r="G3330">
        <v>28</v>
      </c>
      <c r="H3330">
        <v>36.799999999999997</v>
      </c>
      <c r="I3330" t="s">
        <v>24</v>
      </c>
      <c r="J3330">
        <v>24</v>
      </c>
      <c r="K3330">
        <v>8</v>
      </c>
      <c r="L3330">
        <v>41</v>
      </c>
      <c r="M3330">
        <v>24</v>
      </c>
      <c r="N3330">
        <v>6.1</v>
      </c>
      <c r="P3330">
        <v>0.24</v>
      </c>
      <c r="R3330">
        <v>0.15</v>
      </c>
      <c r="X3330" t="s">
        <v>280</v>
      </c>
      <c r="Y3330">
        <v>3329</v>
      </c>
      <c r="Z3330" s="1">
        <v>0.35320370370370369</v>
      </c>
      <c r="AA3330" t="s">
        <v>9277</v>
      </c>
      <c r="AB3330">
        <v>-3.1E-2</v>
      </c>
      <c r="AC3330">
        <v>-5.8000000000000003E-2</v>
      </c>
      <c r="AD3330">
        <v>6.1</v>
      </c>
      <c r="AE3330" t="s">
        <v>280</v>
      </c>
    </row>
    <row r="3331" spans="1:32" x14ac:dyDescent="0.2">
      <c r="A3331">
        <v>3330</v>
      </c>
      <c r="C3331">
        <v>71510</v>
      </c>
      <c r="D3331">
        <v>235962</v>
      </c>
      <c r="F3331">
        <v>8</v>
      </c>
      <c r="G3331">
        <v>25</v>
      </c>
      <c r="H3331">
        <v>31</v>
      </c>
      <c r="I3331" t="s">
        <v>26</v>
      </c>
      <c r="J3331">
        <v>51</v>
      </c>
      <c r="K3331">
        <v>43</v>
      </c>
      <c r="L3331">
        <v>41</v>
      </c>
      <c r="M3331">
        <v>-51</v>
      </c>
      <c r="N3331">
        <v>5.17</v>
      </c>
      <c r="P3331">
        <v>-0.16</v>
      </c>
      <c r="X3331" t="s">
        <v>2469</v>
      </c>
      <c r="Y3331">
        <v>3330</v>
      </c>
      <c r="Z3331" s="1">
        <v>0.35105324074074074</v>
      </c>
      <c r="AA3331" t="s">
        <v>9278</v>
      </c>
      <c r="AB3331">
        <v>-4.1000000000000002E-2</v>
      </c>
      <c r="AC3331">
        <v>-1.2E-2</v>
      </c>
      <c r="AD3331">
        <v>5.17</v>
      </c>
      <c r="AE3331" t="s">
        <v>2469</v>
      </c>
    </row>
    <row r="3332" spans="1:32" x14ac:dyDescent="0.2">
      <c r="A3332">
        <v>3331</v>
      </c>
      <c r="C3332">
        <v>71523</v>
      </c>
      <c r="D3332">
        <v>175851</v>
      </c>
      <c r="F3332">
        <v>8</v>
      </c>
      <c r="G3332">
        <v>26</v>
      </c>
      <c r="H3332">
        <v>50.8</v>
      </c>
      <c r="I3332" t="s">
        <v>26</v>
      </c>
      <c r="J3332">
        <v>29</v>
      </c>
      <c r="K3332">
        <v>12</v>
      </c>
      <c r="L3332">
        <v>55</v>
      </c>
      <c r="M3332">
        <v>-29</v>
      </c>
      <c r="N3332">
        <v>6.73</v>
      </c>
      <c r="P3332">
        <v>-0.05</v>
      </c>
      <c r="X3332" t="s">
        <v>191</v>
      </c>
      <c r="Y3332">
        <v>3331</v>
      </c>
      <c r="Z3332" s="1">
        <v>0.35197685185185185</v>
      </c>
      <c r="AA3332" t="s">
        <v>9279</v>
      </c>
      <c r="AB3332">
        <v>-5.0000000000000001E-3</v>
      </c>
      <c r="AC3332">
        <v>1.7000000000000001E-2</v>
      </c>
      <c r="AD3332">
        <v>6.73</v>
      </c>
      <c r="AE3332" t="s">
        <v>191</v>
      </c>
    </row>
    <row r="3333" spans="1:32" x14ac:dyDescent="0.2">
      <c r="A3333">
        <v>3332</v>
      </c>
      <c r="C3333">
        <v>71553</v>
      </c>
      <c r="D3333">
        <v>14582</v>
      </c>
      <c r="F3333">
        <v>8</v>
      </c>
      <c r="G3333">
        <v>32</v>
      </c>
      <c r="H3333">
        <v>53.4</v>
      </c>
      <c r="I3333" t="s">
        <v>24</v>
      </c>
      <c r="J3333">
        <v>69</v>
      </c>
      <c r="K3333">
        <v>19</v>
      </c>
      <c r="L3333">
        <v>12</v>
      </c>
      <c r="M3333">
        <v>69</v>
      </c>
      <c r="N3333">
        <v>6.31</v>
      </c>
      <c r="P3333">
        <v>1.35</v>
      </c>
      <c r="X3333" t="s">
        <v>197</v>
      </c>
      <c r="Y3333">
        <v>3332</v>
      </c>
      <c r="Z3333" s="1">
        <v>0.35617361111111112</v>
      </c>
      <c r="AA3333" t="s">
        <v>9280</v>
      </c>
      <c r="AB3333">
        <v>0.03</v>
      </c>
      <c r="AC3333">
        <v>-2.7E-2</v>
      </c>
      <c r="AD3333">
        <v>6.31</v>
      </c>
      <c r="AE3333" t="s">
        <v>197</v>
      </c>
    </row>
    <row r="3334" spans="1:32" x14ac:dyDescent="0.2">
      <c r="A3334">
        <v>3333</v>
      </c>
      <c r="B3334" t="s">
        <v>1149</v>
      </c>
      <c r="C3334">
        <v>71555</v>
      </c>
      <c r="D3334">
        <v>97843</v>
      </c>
      <c r="F3334">
        <v>8</v>
      </c>
      <c r="G3334">
        <v>28</v>
      </c>
      <c r="H3334">
        <v>37.299999999999997</v>
      </c>
      <c r="I3334" t="s">
        <v>24</v>
      </c>
      <c r="J3334">
        <v>14</v>
      </c>
      <c r="K3334">
        <v>12</v>
      </c>
      <c r="L3334">
        <v>39</v>
      </c>
      <c r="M3334">
        <v>14</v>
      </c>
      <c r="N3334">
        <v>5.95</v>
      </c>
      <c r="P3334">
        <v>0.19</v>
      </c>
      <c r="R3334">
        <v>0.14000000000000001</v>
      </c>
      <c r="X3334" t="s">
        <v>249</v>
      </c>
      <c r="Y3334">
        <v>3333</v>
      </c>
      <c r="Z3334" s="1">
        <v>0.35320949074074076</v>
      </c>
      <c r="AA3334" t="s">
        <v>9281</v>
      </c>
      <c r="AB3334">
        <v>-1.4E-2</v>
      </c>
      <c r="AC3334">
        <v>-1.0999999999999999E-2</v>
      </c>
      <c r="AD3334">
        <v>5.95</v>
      </c>
      <c r="AE3334" t="s">
        <v>249</v>
      </c>
    </row>
    <row r="3335" spans="1:32" x14ac:dyDescent="0.2">
      <c r="A3335">
        <v>3334</v>
      </c>
      <c r="B3335" t="s">
        <v>1150</v>
      </c>
      <c r="C3335">
        <v>71576</v>
      </c>
      <c r="D3335">
        <v>256505</v>
      </c>
      <c r="F3335">
        <v>8</v>
      </c>
      <c r="G3335">
        <v>22</v>
      </c>
      <c r="H3335">
        <v>4.4000000000000004</v>
      </c>
      <c r="I3335" t="s">
        <v>26</v>
      </c>
      <c r="J3335">
        <v>73</v>
      </c>
      <c r="K3335">
        <v>24</v>
      </c>
      <c r="L3335">
        <v>0</v>
      </c>
      <c r="M3335">
        <v>-73</v>
      </c>
      <c r="N3335">
        <v>5.29</v>
      </c>
      <c r="P3335">
        <v>0.01</v>
      </c>
      <c r="R3335">
        <v>-0.01</v>
      </c>
      <c r="X3335" t="s">
        <v>1151</v>
      </c>
      <c r="Y3335">
        <v>3334</v>
      </c>
      <c r="Z3335" s="1">
        <v>0.34866203703703702</v>
      </c>
      <c r="AA3335" t="s">
        <v>9282</v>
      </c>
      <c r="AB3335">
        <v>-3.4000000000000002E-2</v>
      </c>
      <c r="AC3335">
        <v>3.1E-2</v>
      </c>
      <c r="AD3335">
        <v>5.29</v>
      </c>
      <c r="AE3335" t="s">
        <v>9283</v>
      </c>
      <c r="AF3335" t="s">
        <v>36</v>
      </c>
    </row>
    <row r="3336" spans="1:32" x14ac:dyDescent="0.2">
      <c r="A3336">
        <v>3335</v>
      </c>
      <c r="C3336">
        <v>71581</v>
      </c>
      <c r="D3336">
        <v>175870</v>
      </c>
      <c r="E3336" t="s">
        <v>1152</v>
      </c>
      <c r="F3336">
        <v>8</v>
      </c>
      <c r="G3336">
        <v>27</v>
      </c>
      <c r="H3336">
        <v>33.299999999999997</v>
      </c>
      <c r="I3336" t="s">
        <v>26</v>
      </c>
      <c r="J3336">
        <v>20</v>
      </c>
      <c r="K3336">
        <v>50</v>
      </c>
      <c r="L3336">
        <v>38</v>
      </c>
      <c r="M3336">
        <v>-20</v>
      </c>
      <c r="N3336">
        <v>6.56</v>
      </c>
      <c r="P3336">
        <v>0.04</v>
      </c>
      <c r="X3336" t="s">
        <v>114</v>
      </c>
      <c r="Y3336">
        <v>3335</v>
      </c>
      <c r="Z3336" s="1">
        <v>0.35246875000000005</v>
      </c>
      <c r="AA3336" t="s">
        <v>9284</v>
      </c>
      <c r="AB3336">
        <v>0.01</v>
      </c>
      <c r="AC3336">
        <v>-8.0000000000000002E-3</v>
      </c>
      <c r="AD3336">
        <v>6.56</v>
      </c>
      <c r="AE3336" t="s">
        <v>114</v>
      </c>
    </row>
    <row r="3337" spans="1:32" x14ac:dyDescent="0.2">
      <c r="A3337">
        <v>3336</v>
      </c>
      <c r="C3337">
        <v>71622</v>
      </c>
      <c r="D3337">
        <v>199246</v>
      </c>
      <c r="F3337">
        <v>8</v>
      </c>
      <c r="G3337">
        <v>27</v>
      </c>
      <c r="H3337">
        <v>16.399999999999999</v>
      </c>
      <c r="I3337" t="s">
        <v>26</v>
      </c>
      <c r="J3337">
        <v>31</v>
      </c>
      <c r="K3337">
        <v>40</v>
      </c>
      <c r="L3337">
        <v>23</v>
      </c>
      <c r="M3337">
        <v>-31</v>
      </c>
      <c r="N3337">
        <v>6.33</v>
      </c>
      <c r="P3337">
        <v>0.9</v>
      </c>
      <c r="X3337" t="s">
        <v>71</v>
      </c>
      <c r="Y3337">
        <v>3336</v>
      </c>
      <c r="Z3337" s="1">
        <v>0.3522731481481482</v>
      </c>
      <c r="AA3337" t="s">
        <v>9285</v>
      </c>
      <c r="AB3337">
        <v>-1.6E-2</v>
      </c>
      <c r="AC3337">
        <v>-1.0999999999999999E-2</v>
      </c>
      <c r="AD3337">
        <v>6.33</v>
      </c>
      <c r="AE3337" t="s">
        <v>71</v>
      </c>
    </row>
    <row r="3338" spans="1:32" x14ac:dyDescent="0.2">
      <c r="A3338">
        <v>3337</v>
      </c>
      <c r="C3338">
        <v>71663</v>
      </c>
      <c r="D3338">
        <v>135958</v>
      </c>
      <c r="E3338" t="s">
        <v>1153</v>
      </c>
      <c r="F3338">
        <v>8</v>
      </c>
      <c r="G3338">
        <v>28</v>
      </c>
      <c r="H3338">
        <v>29.2</v>
      </c>
      <c r="I3338" t="s">
        <v>26</v>
      </c>
      <c r="J3338">
        <v>2</v>
      </c>
      <c r="K3338">
        <v>31</v>
      </c>
      <c r="L3338">
        <v>2</v>
      </c>
      <c r="M3338">
        <v>-2</v>
      </c>
      <c r="N3338">
        <v>6.39</v>
      </c>
      <c r="P3338">
        <v>0.33</v>
      </c>
      <c r="R3338">
        <v>0.08</v>
      </c>
      <c r="X3338" t="s">
        <v>314</v>
      </c>
      <c r="Y3338">
        <v>3337</v>
      </c>
      <c r="Z3338" s="1">
        <v>0.35311574074074076</v>
      </c>
      <c r="AA3338" t="s">
        <v>9286</v>
      </c>
      <c r="AB3338">
        <v>-5.0000000000000001E-3</v>
      </c>
      <c r="AC3338">
        <v>-1.6E-2</v>
      </c>
      <c r="AD3338">
        <v>6.39</v>
      </c>
      <c r="AE3338" t="s">
        <v>314</v>
      </c>
    </row>
    <row r="3339" spans="1:32" x14ac:dyDescent="0.2">
      <c r="A3339">
        <v>3338</v>
      </c>
      <c r="C3339">
        <v>71665</v>
      </c>
      <c r="D3339">
        <v>135956</v>
      </c>
      <c r="F3339">
        <v>8</v>
      </c>
      <c r="G3339">
        <v>28</v>
      </c>
      <c r="H3339">
        <v>19.7</v>
      </c>
      <c r="I3339" t="s">
        <v>26</v>
      </c>
      <c r="J3339">
        <v>8</v>
      </c>
      <c r="K3339">
        <v>48</v>
      </c>
      <c r="L3339">
        <v>58</v>
      </c>
      <c r="M3339">
        <v>-8</v>
      </c>
      <c r="N3339">
        <v>6.43</v>
      </c>
      <c r="P3339">
        <v>1.2</v>
      </c>
      <c r="R3339">
        <v>1.23</v>
      </c>
      <c r="X3339" t="s">
        <v>197</v>
      </c>
      <c r="Y3339">
        <v>3338</v>
      </c>
      <c r="Z3339" s="1">
        <v>0.35300578703703706</v>
      </c>
      <c r="AA3339" t="s">
        <v>9287</v>
      </c>
      <c r="AB3339">
        <v>-1E-3</v>
      </c>
      <c r="AC3339">
        <v>-0.04</v>
      </c>
      <c r="AD3339">
        <v>6.43</v>
      </c>
      <c r="AE3339" t="s">
        <v>197</v>
      </c>
    </row>
    <row r="3340" spans="1:32" x14ac:dyDescent="0.2">
      <c r="A3340">
        <v>3339</v>
      </c>
      <c r="C3340">
        <v>71688</v>
      </c>
      <c r="D3340">
        <v>175883</v>
      </c>
      <c r="F3340">
        <v>8</v>
      </c>
      <c r="G3340">
        <v>27</v>
      </c>
      <c r="H3340">
        <v>53.5</v>
      </c>
      <c r="I3340" t="s">
        <v>26</v>
      </c>
      <c r="J3340">
        <v>26</v>
      </c>
      <c r="K3340">
        <v>7</v>
      </c>
      <c r="L3340">
        <v>57</v>
      </c>
      <c r="M3340">
        <v>-26</v>
      </c>
      <c r="N3340">
        <v>6.62</v>
      </c>
      <c r="P3340">
        <v>0.11</v>
      </c>
      <c r="X3340" t="s">
        <v>2910</v>
      </c>
      <c r="Y3340">
        <v>3339</v>
      </c>
      <c r="Z3340" s="1">
        <v>0.35270254629629627</v>
      </c>
      <c r="AA3340" t="s">
        <v>9288</v>
      </c>
      <c r="AB3340">
        <v>-5.5E-2</v>
      </c>
      <c r="AC3340">
        <v>-2E-3</v>
      </c>
      <c r="AD3340">
        <v>6.62</v>
      </c>
      <c r="AE3340" t="s">
        <v>6398</v>
      </c>
    </row>
    <row r="3341" spans="1:32" x14ac:dyDescent="0.2">
      <c r="A3341">
        <v>3340</v>
      </c>
      <c r="B3341" t="s">
        <v>1154</v>
      </c>
      <c r="C3341">
        <v>71701</v>
      </c>
      <c r="D3341">
        <v>256503</v>
      </c>
      <c r="F3341">
        <v>8</v>
      </c>
      <c r="G3341">
        <v>20</v>
      </c>
      <c r="H3341">
        <v>38.5</v>
      </c>
      <c r="I3341" t="s">
        <v>26</v>
      </c>
      <c r="J3341">
        <v>77</v>
      </c>
      <c r="K3341">
        <v>29</v>
      </c>
      <c r="L3341">
        <v>4</v>
      </c>
      <c r="M3341">
        <v>-77</v>
      </c>
      <c r="N3341">
        <v>4.3499999999999996</v>
      </c>
      <c r="P3341">
        <v>1.1599999999999999</v>
      </c>
      <c r="R3341">
        <v>1.2</v>
      </c>
      <c r="T3341">
        <v>0.56999999999999995</v>
      </c>
      <c r="X3341" t="s">
        <v>1155</v>
      </c>
      <c r="Y3341">
        <v>3340</v>
      </c>
      <c r="Z3341" s="1">
        <v>0.34766782407407404</v>
      </c>
      <c r="AA3341" t="s">
        <v>9289</v>
      </c>
      <c r="AB3341">
        <v>-0.13400000000000001</v>
      </c>
      <c r="AC3341">
        <v>4.2000000000000003E-2</v>
      </c>
      <c r="AD3341">
        <v>4.3499999999999996</v>
      </c>
      <c r="AE3341" t="s">
        <v>125</v>
      </c>
      <c r="AF3341" t="s">
        <v>36</v>
      </c>
    </row>
    <row r="3342" spans="1:32" x14ac:dyDescent="0.2">
      <c r="A3342">
        <v>3341</v>
      </c>
      <c r="C3342">
        <v>71722</v>
      </c>
      <c r="D3342">
        <v>235976</v>
      </c>
      <c r="F3342">
        <v>8</v>
      </c>
      <c r="G3342">
        <v>26</v>
      </c>
      <c r="H3342">
        <v>25.2</v>
      </c>
      <c r="I3342" t="s">
        <v>26</v>
      </c>
      <c r="J3342">
        <v>52</v>
      </c>
      <c r="K3342">
        <v>48</v>
      </c>
      <c r="L3342">
        <v>27</v>
      </c>
      <c r="M3342">
        <v>-52</v>
      </c>
      <c r="N3342">
        <v>6.05</v>
      </c>
      <c r="P3342">
        <v>0.06</v>
      </c>
      <c r="X3342" t="s">
        <v>134</v>
      </c>
      <c r="Y3342">
        <v>3341</v>
      </c>
      <c r="Z3342" s="1">
        <v>0.35168055555555555</v>
      </c>
      <c r="AA3342" t="s">
        <v>9290</v>
      </c>
      <c r="AB3342">
        <v>-3.6999999999999998E-2</v>
      </c>
      <c r="AC3342">
        <v>-3.0000000000000001E-3</v>
      </c>
      <c r="AD3342">
        <v>6.05</v>
      </c>
      <c r="AE3342" t="s">
        <v>134</v>
      </c>
    </row>
    <row r="3343" spans="1:32" x14ac:dyDescent="0.2">
      <c r="A3343">
        <v>3342</v>
      </c>
      <c r="C3343">
        <v>71766</v>
      </c>
      <c r="D3343">
        <v>135965</v>
      </c>
      <c r="F3343">
        <v>8</v>
      </c>
      <c r="G3343">
        <v>28</v>
      </c>
      <c r="H3343">
        <v>50.9</v>
      </c>
      <c r="I3343" t="s">
        <v>26</v>
      </c>
      <c r="J3343">
        <v>9</v>
      </c>
      <c r="K3343">
        <v>44</v>
      </c>
      <c r="L3343">
        <v>54</v>
      </c>
      <c r="M3343">
        <v>-9</v>
      </c>
      <c r="N3343">
        <v>6</v>
      </c>
      <c r="P3343">
        <v>0.42</v>
      </c>
      <c r="R3343">
        <v>0.2</v>
      </c>
      <c r="X3343" t="s">
        <v>171</v>
      </c>
      <c r="Y3343">
        <v>3342</v>
      </c>
      <c r="Z3343" s="1">
        <v>0.35336689814814815</v>
      </c>
      <c r="AA3343" t="s">
        <v>9291</v>
      </c>
      <c r="AB3343">
        <v>-1.2E-2</v>
      </c>
      <c r="AC3343">
        <v>8.0000000000000002E-3</v>
      </c>
      <c r="AD3343">
        <v>6</v>
      </c>
      <c r="AE3343" t="s">
        <v>171</v>
      </c>
    </row>
    <row r="3344" spans="1:32" x14ac:dyDescent="0.2">
      <c r="A3344">
        <v>3343</v>
      </c>
      <c r="C3344">
        <v>71801</v>
      </c>
      <c r="D3344">
        <v>199260</v>
      </c>
      <c r="E3344">
        <v>4092</v>
      </c>
      <c r="F3344">
        <v>8</v>
      </c>
      <c r="G3344">
        <v>27</v>
      </c>
      <c r="H3344">
        <v>59.3</v>
      </c>
      <c r="I3344" t="s">
        <v>26</v>
      </c>
      <c r="J3344">
        <v>35</v>
      </c>
      <c r="K3344">
        <v>6</v>
      </c>
      <c r="L3344">
        <v>50</v>
      </c>
      <c r="M3344">
        <v>-35</v>
      </c>
      <c r="N3344">
        <v>5.75</v>
      </c>
      <c r="P3344">
        <v>-0.15</v>
      </c>
      <c r="R3344">
        <v>-0.7</v>
      </c>
      <c r="X3344" t="s">
        <v>368</v>
      </c>
      <c r="Y3344">
        <v>3343</v>
      </c>
      <c r="Z3344" s="1">
        <v>0.35276967592592595</v>
      </c>
      <c r="AA3344" t="s">
        <v>9292</v>
      </c>
      <c r="AB3344">
        <v>-2.3E-2</v>
      </c>
      <c r="AC3344">
        <v>2E-3</v>
      </c>
      <c r="AD3344">
        <v>5.75</v>
      </c>
      <c r="AE3344" t="s">
        <v>368</v>
      </c>
    </row>
    <row r="3345" spans="1:32" x14ac:dyDescent="0.2">
      <c r="A3345">
        <v>3344</v>
      </c>
      <c r="C3345">
        <v>71815</v>
      </c>
      <c r="D3345">
        <v>175902</v>
      </c>
      <c r="F3345">
        <v>8</v>
      </c>
      <c r="G3345">
        <v>28</v>
      </c>
      <c r="H3345">
        <v>35.9</v>
      </c>
      <c r="I3345" t="s">
        <v>26</v>
      </c>
      <c r="J3345">
        <v>23</v>
      </c>
      <c r="K3345">
        <v>4</v>
      </c>
      <c r="L3345">
        <v>18</v>
      </c>
      <c r="M3345">
        <v>-23</v>
      </c>
      <c r="N3345">
        <v>6.51</v>
      </c>
      <c r="P3345">
        <v>0.05</v>
      </c>
      <c r="R3345">
        <v>0.08</v>
      </c>
      <c r="X3345" t="s">
        <v>18</v>
      </c>
      <c r="Y3345">
        <v>3344</v>
      </c>
      <c r="Z3345" s="1">
        <v>0.35319328703703706</v>
      </c>
      <c r="AA3345" t="s">
        <v>9293</v>
      </c>
      <c r="AB3345">
        <v>-4.2999999999999997E-2</v>
      </c>
      <c r="AC3345">
        <v>-2.1999999999999999E-2</v>
      </c>
      <c r="AD3345">
        <v>6.51</v>
      </c>
      <c r="AE3345" t="s">
        <v>18</v>
      </c>
    </row>
    <row r="3346" spans="1:32" x14ac:dyDescent="0.2">
      <c r="A3346">
        <v>3345</v>
      </c>
      <c r="C3346">
        <v>71833</v>
      </c>
      <c r="D3346">
        <v>175912</v>
      </c>
      <c r="F3346">
        <v>8</v>
      </c>
      <c r="G3346">
        <v>28</v>
      </c>
      <c r="H3346">
        <v>53.3</v>
      </c>
      <c r="I3346" t="s">
        <v>26</v>
      </c>
      <c r="J3346">
        <v>20</v>
      </c>
      <c r="K3346">
        <v>57</v>
      </c>
      <c r="L3346">
        <v>1</v>
      </c>
      <c r="M3346">
        <v>-20</v>
      </c>
      <c r="N3346">
        <v>6.67</v>
      </c>
      <c r="P3346">
        <v>-0.06</v>
      </c>
      <c r="R3346">
        <v>-0.41</v>
      </c>
      <c r="X3346" t="s">
        <v>111</v>
      </c>
      <c r="Y3346">
        <v>3345</v>
      </c>
      <c r="Z3346" s="1">
        <v>0.35339467592592594</v>
      </c>
      <c r="AA3346" t="s">
        <v>9294</v>
      </c>
      <c r="AB3346">
        <v>-1.2E-2</v>
      </c>
      <c r="AC3346">
        <v>-8.0000000000000002E-3</v>
      </c>
      <c r="AD3346">
        <v>6.67</v>
      </c>
      <c r="AE3346" t="s">
        <v>111</v>
      </c>
    </row>
    <row r="3347" spans="1:32" x14ac:dyDescent="0.2">
      <c r="A3347">
        <v>3346</v>
      </c>
      <c r="C3347">
        <v>71863</v>
      </c>
      <c r="D3347">
        <v>250226</v>
      </c>
      <c r="F3347">
        <v>8</v>
      </c>
      <c r="G3347">
        <v>25</v>
      </c>
      <c r="H3347">
        <v>51.6</v>
      </c>
      <c r="I3347" t="s">
        <v>26</v>
      </c>
      <c r="J3347">
        <v>64</v>
      </c>
      <c r="K3347">
        <v>36</v>
      </c>
      <c r="L3347">
        <v>3</v>
      </c>
      <c r="M3347">
        <v>-64</v>
      </c>
      <c r="N3347">
        <v>5.97</v>
      </c>
      <c r="P3347">
        <v>0.96</v>
      </c>
      <c r="R3347">
        <v>0.73</v>
      </c>
      <c r="X3347" t="s">
        <v>108</v>
      </c>
      <c r="Y3347">
        <v>3346</v>
      </c>
      <c r="Z3347" s="1">
        <v>0.35129166666666661</v>
      </c>
      <c r="AA3347" t="s">
        <v>9295</v>
      </c>
      <c r="AB3347">
        <v>-1.2E-2</v>
      </c>
      <c r="AC3347">
        <v>7.0000000000000001E-3</v>
      </c>
      <c r="AD3347">
        <v>5.97</v>
      </c>
      <c r="AE3347" t="s">
        <v>9548</v>
      </c>
      <c r="AF3347" t="s">
        <v>36</v>
      </c>
    </row>
    <row r="3348" spans="1:32" x14ac:dyDescent="0.2">
      <c r="A3348">
        <v>3347</v>
      </c>
      <c r="B3348" t="s">
        <v>1156</v>
      </c>
      <c r="C3348">
        <v>71878</v>
      </c>
      <c r="D3348">
        <v>250228</v>
      </c>
      <c r="E3348">
        <v>4088</v>
      </c>
      <c r="F3348">
        <v>8</v>
      </c>
      <c r="G3348">
        <v>25</v>
      </c>
      <c r="H3348">
        <v>44.2</v>
      </c>
      <c r="I3348" t="s">
        <v>26</v>
      </c>
      <c r="J3348">
        <v>66</v>
      </c>
      <c r="K3348">
        <v>8</v>
      </c>
      <c r="L3348">
        <v>13</v>
      </c>
      <c r="M3348">
        <v>-66</v>
      </c>
      <c r="N3348">
        <v>3.77</v>
      </c>
      <c r="P3348">
        <v>1.1299999999999999</v>
      </c>
      <c r="R3348">
        <v>1.1399999999999999</v>
      </c>
      <c r="T3348">
        <v>0.56000000000000005</v>
      </c>
      <c r="X3348" t="s">
        <v>45</v>
      </c>
      <c r="Y3348">
        <v>3347</v>
      </c>
      <c r="Z3348" s="1">
        <v>0.35120601851851857</v>
      </c>
      <c r="AA3348" t="s">
        <v>9296</v>
      </c>
      <c r="AB3348">
        <v>-3.5999999999999997E-2</v>
      </c>
      <c r="AC3348">
        <v>-0.155</v>
      </c>
      <c r="AD3348">
        <v>3.77</v>
      </c>
      <c r="AE3348" t="s">
        <v>45</v>
      </c>
    </row>
    <row r="3349" spans="1:32" x14ac:dyDescent="0.2">
      <c r="A3349">
        <v>3348</v>
      </c>
      <c r="C3349">
        <v>71906</v>
      </c>
      <c r="D3349">
        <v>60866</v>
      </c>
      <c r="F3349">
        <v>8</v>
      </c>
      <c r="G3349">
        <v>31</v>
      </c>
      <c r="H3349">
        <v>19.899999999999999</v>
      </c>
      <c r="I3349" t="s">
        <v>24</v>
      </c>
      <c r="J3349">
        <v>37</v>
      </c>
      <c r="K3349">
        <v>15</v>
      </c>
      <c r="L3349">
        <v>57</v>
      </c>
      <c r="M3349">
        <v>37</v>
      </c>
      <c r="N3349">
        <v>6.18</v>
      </c>
      <c r="P3349">
        <v>-0.03</v>
      </c>
      <c r="R3349">
        <v>-0.15</v>
      </c>
      <c r="X3349" t="s">
        <v>134</v>
      </c>
      <c r="Y3349">
        <v>3348</v>
      </c>
      <c r="Z3349" s="1">
        <v>0.35509143518518521</v>
      </c>
      <c r="AA3349" t="s">
        <v>9297</v>
      </c>
      <c r="AB3349">
        <v>-1.6E-2</v>
      </c>
      <c r="AC3349">
        <v>1E-3</v>
      </c>
      <c r="AD3349">
        <v>6.18</v>
      </c>
      <c r="AE3349" t="s">
        <v>134</v>
      </c>
    </row>
    <row r="3350" spans="1:32" x14ac:dyDescent="0.2">
      <c r="A3350">
        <v>3349</v>
      </c>
      <c r="C3350">
        <v>71919</v>
      </c>
      <c r="D3350">
        <v>236001</v>
      </c>
      <c r="F3350">
        <v>8</v>
      </c>
      <c r="G3350">
        <v>27</v>
      </c>
      <c r="H3350">
        <v>27.4</v>
      </c>
      <c r="I3350" t="s">
        <v>26</v>
      </c>
      <c r="J3350">
        <v>55</v>
      </c>
      <c r="K3350">
        <v>0</v>
      </c>
      <c r="L3350">
        <v>42</v>
      </c>
      <c r="M3350">
        <v>-55</v>
      </c>
      <c r="N3350">
        <v>6.53</v>
      </c>
      <c r="P3350">
        <v>-0.02</v>
      </c>
      <c r="X3350" t="s">
        <v>134</v>
      </c>
      <c r="Y3350">
        <v>3349</v>
      </c>
      <c r="Z3350" s="1">
        <v>0.35240046296296296</v>
      </c>
      <c r="AA3350" t="s">
        <v>9298</v>
      </c>
      <c r="AB3350">
        <v>-1.7999999999999999E-2</v>
      </c>
      <c r="AC3350">
        <v>-0.01</v>
      </c>
      <c r="AD3350">
        <v>6.53</v>
      </c>
      <c r="AE3350" t="s">
        <v>134</v>
      </c>
    </row>
    <row r="3351" spans="1:32" x14ac:dyDescent="0.2">
      <c r="A3351">
        <v>3350</v>
      </c>
      <c r="C3351">
        <v>71935</v>
      </c>
      <c r="D3351">
        <v>236002</v>
      </c>
      <c r="E3351" t="s">
        <v>1157</v>
      </c>
      <c r="F3351">
        <v>8</v>
      </c>
      <c r="G3351">
        <v>27</v>
      </c>
      <c r="H3351">
        <v>36.5</v>
      </c>
      <c r="I3351" t="s">
        <v>26</v>
      </c>
      <c r="J3351">
        <v>53</v>
      </c>
      <c r="K3351">
        <v>5</v>
      </c>
      <c r="L3351">
        <v>19</v>
      </c>
      <c r="M3351">
        <v>-53</v>
      </c>
      <c r="N3351">
        <v>5.09</v>
      </c>
      <c r="P3351">
        <v>0.25</v>
      </c>
      <c r="R3351">
        <v>0.14000000000000001</v>
      </c>
      <c r="X3351" t="s">
        <v>1158</v>
      </c>
      <c r="Y3351">
        <v>3350</v>
      </c>
      <c r="Z3351" s="1">
        <v>0.352505787037037</v>
      </c>
      <c r="AA3351" t="s">
        <v>9299</v>
      </c>
      <c r="AB3351">
        <v>-6.8000000000000005E-2</v>
      </c>
      <c r="AC3351">
        <v>1.2999999999999999E-2</v>
      </c>
      <c r="AD3351">
        <v>5.09</v>
      </c>
      <c r="AE3351" t="s">
        <v>5746</v>
      </c>
      <c r="AF3351" t="s">
        <v>36</v>
      </c>
    </row>
    <row r="3352" spans="1:32" x14ac:dyDescent="0.2">
      <c r="A3352">
        <v>3351</v>
      </c>
      <c r="C3352">
        <v>71952</v>
      </c>
      <c r="D3352">
        <v>26896</v>
      </c>
      <c r="F3352">
        <v>8</v>
      </c>
      <c r="G3352">
        <v>32</v>
      </c>
      <c r="H3352">
        <v>33.5</v>
      </c>
      <c r="I3352" t="s">
        <v>24</v>
      </c>
      <c r="J3352">
        <v>53</v>
      </c>
      <c r="K3352">
        <v>6</v>
      </c>
      <c r="L3352">
        <v>53</v>
      </c>
      <c r="M3352">
        <v>53</v>
      </c>
      <c r="N3352">
        <v>6.24</v>
      </c>
      <c r="P3352">
        <v>1.01</v>
      </c>
      <c r="R3352">
        <v>0.83</v>
      </c>
      <c r="T3352">
        <v>0.51</v>
      </c>
      <c r="X3352" t="s">
        <v>72</v>
      </c>
      <c r="Y3352">
        <v>3351</v>
      </c>
      <c r="Z3352" s="1">
        <v>0.35594328703703698</v>
      </c>
      <c r="AA3352" t="s">
        <v>9300</v>
      </c>
      <c r="AB3352">
        <v>1.2999999999999999E-2</v>
      </c>
      <c r="AC3352">
        <v>-7.6999999999999999E-2</v>
      </c>
      <c r="AD3352">
        <v>6.24</v>
      </c>
      <c r="AE3352" t="s">
        <v>72</v>
      </c>
    </row>
    <row r="3353" spans="1:32" x14ac:dyDescent="0.2">
      <c r="A3353">
        <v>3352</v>
      </c>
      <c r="C3353">
        <v>71973</v>
      </c>
      <c r="D3353">
        <v>6592</v>
      </c>
      <c r="E3353">
        <v>4133</v>
      </c>
      <c r="F3353">
        <v>8</v>
      </c>
      <c r="G3353">
        <v>36</v>
      </c>
      <c r="H3353">
        <v>48.7</v>
      </c>
      <c r="I3353" t="s">
        <v>24</v>
      </c>
      <c r="J3353">
        <v>74</v>
      </c>
      <c r="K3353">
        <v>43</v>
      </c>
      <c r="L3353">
        <v>25</v>
      </c>
      <c r="M3353">
        <v>74</v>
      </c>
      <c r="N3353">
        <v>6.31</v>
      </c>
      <c r="X3353" t="s">
        <v>2723</v>
      </c>
      <c r="Y3353">
        <v>3352</v>
      </c>
      <c r="Z3353" s="1">
        <v>0.35889699074074072</v>
      </c>
      <c r="AA3353" t="s">
        <v>9301</v>
      </c>
      <c r="AB3353">
        <v>-1.7000000000000001E-2</v>
      </c>
      <c r="AC3353">
        <v>-2.3E-2</v>
      </c>
      <c r="AD3353">
        <v>6.31</v>
      </c>
      <c r="AE3353" t="s">
        <v>2723</v>
      </c>
    </row>
    <row r="3354" spans="1:32" x14ac:dyDescent="0.2">
      <c r="A3354">
        <v>3353</v>
      </c>
      <c r="C3354">
        <v>71997</v>
      </c>
      <c r="D3354">
        <v>175939</v>
      </c>
      <c r="E3354">
        <v>4104</v>
      </c>
      <c r="F3354">
        <v>8</v>
      </c>
      <c r="G3354">
        <v>29</v>
      </c>
      <c r="H3354">
        <v>27.6</v>
      </c>
      <c r="I3354" t="s">
        <v>26</v>
      </c>
      <c r="J3354">
        <v>27</v>
      </c>
      <c r="K3354">
        <v>19</v>
      </c>
      <c r="L3354">
        <v>57</v>
      </c>
      <c r="M3354">
        <v>-27</v>
      </c>
      <c r="N3354">
        <v>6.7</v>
      </c>
      <c r="P3354">
        <v>-0.13</v>
      </c>
      <c r="R3354">
        <v>-0.55000000000000004</v>
      </c>
      <c r="X3354" t="s">
        <v>2996</v>
      </c>
      <c r="Y3354">
        <v>3353</v>
      </c>
      <c r="Z3354" s="1">
        <v>0.35379166666666667</v>
      </c>
      <c r="AA3354" t="s">
        <v>9302</v>
      </c>
      <c r="AB3354">
        <v>0</v>
      </c>
      <c r="AC3354">
        <v>-8.0000000000000002E-3</v>
      </c>
      <c r="AD3354">
        <v>6.7</v>
      </c>
      <c r="AE3354" t="s">
        <v>2996</v>
      </c>
    </row>
    <row r="3355" spans="1:32" x14ac:dyDescent="0.2">
      <c r="A3355">
        <v>3354</v>
      </c>
      <c r="B3355" t="s">
        <v>1159</v>
      </c>
      <c r="C3355">
        <v>72037</v>
      </c>
      <c r="D3355">
        <v>14590</v>
      </c>
      <c r="F3355">
        <v>8</v>
      </c>
      <c r="G3355">
        <v>34</v>
      </c>
      <c r="H3355">
        <v>36.200000000000003</v>
      </c>
      <c r="I3355" t="s">
        <v>24</v>
      </c>
      <c r="J3355">
        <v>65</v>
      </c>
      <c r="K3355">
        <v>8</v>
      </c>
      <c r="L3355">
        <v>42</v>
      </c>
      <c r="M3355">
        <v>65</v>
      </c>
      <c r="N3355">
        <v>5.47</v>
      </c>
      <c r="P3355">
        <v>0.18</v>
      </c>
      <c r="R3355">
        <v>0.1</v>
      </c>
      <c r="T3355">
        <v>0.04</v>
      </c>
      <c r="X3355" t="s">
        <v>2723</v>
      </c>
      <c r="Y3355">
        <v>3354</v>
      </c>
      <c r="Z3355" s="1">
        <v>0.35736342592592596</v>
      </c>
      <c r="AA3355" t="s">
        <v>9303</v>
      </c>
      <c r="AB3355">
        <v>-4.9000000000000002E-2</v>
      </c>
      <c r="AC3355">
        <v>-6.3E-2</v>
      </c>
      <c r="AD3355">
        <v>5.47</v>
      </c>
      <c r="AE3355" t="s">
        <v>2723</v>
      </c>
    </row>
    <row r="3356" spans="1:32" x14ac:dyDescent="0.2">
      <c r="A3356">
        <v>3355</v>
      </c>
      <c r="B3356" t="s">
        <v>1160</v>
      </c>
      <c r="C3356">
        <v>72041</v>
      </c>
      <c r="D3356">
        <v>80229</v>
      </c>
      <c r="F3356">
        <v>8</v>
      </c>
      <c r="G3356">
        <v>31</v>
      </c>
      <c r="H3356">
        <v>30.5</v>
      </c>
      <c r="I3356" t="s">
        <v>24</v>
      </c>
      <c r="J3356">
        <v>24</v>
      </c>
      <c r="K3356">
        <v>4</v>
      </c>
      <c r="L3356">
        <v>52</v>
      </c>
      <c r="M3356">
        <v>24</v>
      </c>
      <c r="N3356">
        <v>5.75</v>
      </c>
      <c r="P3356">
        <v>0.28000000000000003</v>
      </c>
      <c r="R3356">
        <v>0.05</v>
      </c>
      <c r="X3356" t="s">
        <v>580</v>
      </c>
      <c r="Y3356">
        <v>3355</v>
      </c>
      <c r="Z3356" s="1">
        <v>0.35521412037037042</v>
      </c>
      <c r="AA3356" t="s">
        <v>9304</v>
      </c>
      <c r="AB3356">
        <v>-8.2000000000000003E-2</v>
      </c>
      <c r="AC3356">
        <v>-4.3999999999999997E-2</v>
      </c>
      <c r="AD3356">
        <v>5.75</v>
      </c>
      <c r="AE3356" t="s">
        <v>423</v>
      </c>
    </row>
    <row r="3357" spans="1:32" x14ac:dyDescent="0.2">
      <c r="A3357">
        <v>3356</v>
      </c>
      <c r="C3357">
        <v>72067</v>
      </c>
      <c r="D3357">
        <v>219982</v>
      </c>
      <c r="E3357">
        <v>4106</v>
      </c>
      <c r="F3357">
        <v>8</v>
      </c>
      <c r="G3357">
        <v>29</v>
      </c>
      <c r="H3357">
        <v>7.6</v>
      </c>
      <c r="I3357" t="s">
        <v>26</v>
      </c>
      <c r="J3357">
        <v>44</v>
      </c>
      <c r="K3357">
        <v>9</v>
      </c>
      <c r="L3357">
        <v>38</v>
      </c>
      <c r="M3357">
        <v>-44</v>
      </c>
      <c r="N3357">
        <v>5.79</v>
      </c>
      <c r="P3357">
        <v>-0.16</v>
      </c>
      <c r="R3357">
        <v>-0.75</v>
      </c>
      <c r="T3357">
        <v>-0.15</v>
      </c>
      <c r="X3357" t="s">
        <v>2674</v>
      </c>
      <c r="Y3357">
        <v>3356</v>
      </c>
      <c r="Z3357" s="1">
        <v>0.35356018518518523</v>
      </c>
      <c r="AA3357" t="s">
        <v>9305</v>
      </c>
      <c r="AB3357">
        <v>-3.0000000000000001E-3</v>
      </c>
      <c r="AC3357">
        <v>4.0000000000000001E-3</v>
      </c>
      <c r="AD3357">
        <v>5.79</v>
      </c>
      <c r="AE3357" t="s">
        <v>2674</v>
      </c>
    </row>
    <row r="3358" spans="1:32" x14ac:dyDescent="0.2">
      <c r="A3358">
        <v>3357</v>
      </c>
      <c r="B3358" t="s">
        <v>1161</v>
      </c>
      <c r="C3358">
        <v>72094</v>
      </c>
      <c r="D3358">
        <v>97881</v>
      </c>
      <c r="E3358">
        <v>4117</v>
      </c>
      <c r="F3358">
        <v>8</v>
      </c>
      <c r="G3358">
        <v>31</v>
      </c>
      <c r="H3358">
        <v>35.700000000000003</v>
      </c>
      <c r="I3358" t="s">
        <v>24</v>
      </c>
      <c r="J3358">
        <v>18</v>
      </c>
      <c r="K3358">
        <v>5</v>
      </c>
      <c r="L3358">
        <v>40</v>
      </c>
      <c r="M3358">
        <v>18</v>
      </c>
      <c r="N3358">
        <v>5.35</v>
      </c>
      <c r="P3358">
        <v>1.56</v>
      </c>
      <c r="R3358">
        <v>1.93</v>
      </c>
      <c r="X3358" t="s">
        <v>77</v>
      </c>
      <c r="Y3358">
        <v>3357</v>
      </c>
      <c r="Z3358" s="1">
        <v>0.35527430555555556</v>
      </c>
      <c r="AA3358" t="s">
        <v>9306</v>
      </c>
      <c r="AB3358">
        <v>-6.0999999999999999E-2</v>
      </c>
      <c r="AC3358">
        <v>-5.8000000000000003E-2</v>
      </c>
      <c r="AD3358">
        <v>5.35</v>
      </c>
      <c r="AE3358" t="s">
        <v>77</v>
      </c>
    </row>
    <row r="3359" spans="1:32" x14ac:dyDescent="0.2">
      <c r="A3359">
        <v>3358</v>
      </c>
      <c r="C3359">
        <v>72108</v>
      </c>
      <c r="D3359">
        <v>219985</v>
      </c>
      <c r="F3359">
        <v>8</v>
      </c>
      <c r="G3359">
        <v>29</v>
      </c>
      <c r="H3359">
        <v>4.7</v>
      </c>
      <c r="I3359" t="s">
        <v>26</v>
      </c>
      <c r="J3359">
        <v>47</v>
      </c>
      <c r="K3359">
        <v>55</v>
      </c>
      <c r="L3359">
        <v>45</v>
      </c>
      <c r="M3359">
        <v>-47</v>
      </c>
      <c r="N3359">
        <v>5.33</v>
      </c>
      <c r="P3359">
        <v>-0.14000000000000001</v>
      </c>
      <c r="R3359">
        <v>-0.79</v>
      </c>
      <c r="X3359" t="s">
        <v>85</v>
      </c>
      <c r="Y3359">
        <v>3358</v>
      </c>
      <c r="Z3359" s="1">
        <v>0.35352662037037036</v>
      </c>
      <c r="AA3359" t="s">
        <v>9307</v>
      </c>
      <c r="AB3359">
        <v>-1.0999999999999999E-2</v>
      </c>
      <c r="AC3359">
        <v>-1E-3</v>
      </c>
      <c r="AD3359">
        <v>5.33</v>
      </c>
      <c r="AE3359" t="s">
        <v>85</v>
      </c>
    </row>
    <row r="3360" spans="1:32" x14ac:dyDescent="0.2">
      <c r="A3360">
        <v>3359</v>
      </c>
      <c r="C3360">
        <v>72127</v>
      </c>
      <c r="D3360">
        <v>219996</v>
      </c>
      <c r="F3360">
        <v>8</v>
      </c>
      <c r="G3360">
        <v>29</v>
      </c>
      <c r="H3360">
        <v>27.6</v>
      </c>
      <c r="I3360" t="s">
        <v>26</v>
      </c>
      <c r="J3360">
        <v>44</v>
      </c>
      <c r="K3360">
        <v>43</v>
      </c>
      <c r="L3360">
        <v>30</v>
      </c>
      <c r="M3360">
        <v>-44</v>
      </c>
      <c r="N3360">
        <v>4.99</v>
      </c>
      <c r="P3360">
        <v>-0.16</v>
      </c>
      <c r="R3360">
        <v>-0.79</v>
      </c>
      <c r="T3360">
        <v>-0.17</v>
      </c>
      <c r="X3360" t="s">
        <v>85</v>
      </c>
      <c r="Y3360">
        <v>3359</v>
      </c>
      <c r="Z3360" s="1">
        <v>0.35379166666666667</v>
      </c>
      <c r="AA3360" t="s">
        <v>9308</v>
      </c>
      <c r="AB3360">
        <v>4.0000000000000001E-3</v>
      </c>
      <c r="AC3360">
        <v>-3.0000000000000001E-3</v>
      </c>
      <c r="AD3360">
        <v>4.99</v>
      </c>
      <c r="AE3360" t="s">
        <v>85</v>
      </c>
    </row>
    <row r="3361" spans="1:32" x14ac:dyDescent="0.2">
      <c r="A3361">
        <v>3360</v>
      </c>
      <c r="C3361">
        <v>72184</v>
      </c>
      <c r="D3361">
        <v>60890</v>
      </c>
      <c r="F3361">
        <v>8</v>
      </c>
      <c r="G3361">
        <v>32</v>
      </c>
      <c r="H3361">
        <v>55</v>
      </c>
      <c r="I3361" t="s">
        <v>24</v>
      </c>
      <c r="J3361">
        <v>38</v>
      </c>
      <c r="K3361">
        <v>0</v>
      </c>
      <c r="L3361">
        <v>59</v>
      </c>
      <c r="M3361">
        <v>38</v>
      </c>
      <c r="N3361">
        <v>5.9</v>
      </c>
      <c r="P3361">
        <v>1.1100000000000001</v>
      </c>
      <c r="R3361">
        <v>1.17</v>
      </c>
      <c r="X3361" t="s">
        <v>125</v>
      </c>
      <c r="Y3361">
        <v>3360</v>
      </c>
      <c r="Z3361" s="1">
        <v>0.35619212962962959</v>
      </c>
      <c r="AA3361" t="s">
        <v>9309</v>
      </c>
      <c r="AB3361">
        <v>-0.10299999999999999</v>
      </c>
      <c r="AC3361">
        <v>-0.16900000000000001</v>
      </c>
      <c r="AD3361">
        <v>5.9</v>
      </c>
      <c r="AE3361" t="s">
        <v>125</v>
      </c>
    </row>
    <row r="3362" spans="1:32" x14ac:dyDescent="0.2">
      <c r="A3362">
        <v>3361</v>
      </c>
      <c r="C3362">
        <v>72208</v>
      </c>
      <c r="D3362">
        <v>116863</v>
      </c>
      <c r="F3362">
        <v>8</v>
      </c>
      <c r="G3362">
        <v>31</v>
      </c>
      <c r="H3362">
        <v>54.6</v>
      </c>
      <c r="I3362" t="s">
        <v>24</v>
      </c>
      <c r="J3362">
        <v>9</v>
      </c>
      <c r="K3362">
        <v>48</v>
      </c>
      <c r="L3362">
        <v>52</v>
      </c>
      <c r="M3362">
        <v>9</v>
      </c>
      <c r="N3362">
        <v>6.83</v>
      </c>
      <c r="P3362">
        <v>-7.0000000000000007E-2</v>
      </c>
      <c r="R3362">
        <v>-0.17</v>
      </c>
      <c r="X3362" t="s">
        <v>1162</v>
      </c>
      <c r="Y3362">
        <v>3361</v>
      </c>
      <c r="Z3362" s="1">
        <v>0.35549305555555555</v>
      </c>
      <c r="AA3362" t="s">
        <v>9310</v>
      </c>
      <c r="AB3362">
        <v>3.0000000000000001E-3</v>
      </c>
      <c r="AC3362">
        <v>-7.0000000000000001E-3</v>
      </c>
      <c r="AD3362">
        <v>6.83</v>
      </c>
      <c r="AE3362" t="s">
        <v>9311</v>
      </c>
      <c r="AF3362" t="s">
        <v>36</v>
      </c>
    </row>
    <row r="3363" spans="1:32" x14ac:dyDescent="0.2">
      <c r="A3363">
        <v>3362</v>
      </c>
      <c r="C3363">
        <v>72227</v>
      </c>
      <c r="D3363">
        <v>199308</v>
      </c>
      <c r="E3363">
        <v>4113</v>
      </c>
      <c r="F3363">
        <v>8</v>
      </c>
      <c r="G3363">
        <v>30</v>
      </c>
      <c r="H3363">
        <v>28.6</v>
      </c>
      <c r="I3363" t="s">
        <v>26</v>
      </c>
      <c r="J3363">
        <v>32</v>
      </c>
      <c r="K3363">
        <v>9</v>
      </c>
      <c r="L3363">
        <v>34</v>
      </c>
      <c r="M3363">
        <v>-32</v>
      </c>
      <c r="N3363">
        <v>5.65</v>
      </c>
      <c r="P3363">
        <v>1.49</v>
      </c>
      <c r="R3363">
        <v>1.78</v>
      </c>
      <c r="X3363" t="s">
        <v>125</v>
      </c>
      <c r="Y3363">
        <v>3362</v>
      </c>
      <c r="Z3363" s="1">
        <v>0.35449768518518515</v>
      </c>
      <c r="AA3363" t="s">
        <v>9312</v>
      </c>
      <c r="AB3363">
        <v>-1.6E-2</v>
      </c>
      <c r="AC3363">
        <v>-5.0000000000000001E-3</v>
      </c>
      <c r="AD3363">
        <v>5.65</v>
      </c>
      <c r="AE3363" t="s">
        <v>125</v>
      </c>
    </row>
    <row r="3364" spans="1:32" x14ac:dyDescent="0.2">
      <c r="A3364">
        <v>3363</v>
      </c>
      <c r="C3364">
        <v>72232</v>
      </c>
      <c r="D3364">
        <v>220007</v>
      </c>
      <c r="F3364">
        <v>8</v>
      </c>
      <c r="G3364">
        <v>29</v>
      </c>
      <c r="H3364">
        <v>45.6</v>
      </c>
      <c r="I3364" t="s">
        <v>26</v>
      </c>
      <c r="J3364">
        <v>46</v>
      </c>
      <c r="K3364">
        <v>19</v>
      </c>
      <c r="L3364">
        <v>55</v>
      </c>
      <c r="M3364">
        <v>-46</v>
      </c>
      <c r="N3364">
        <v>5.99</v>
      </c>
      <c r="P3364">
        <v>-0.15</v>
      </c>
      <c r="X3364" t="s">
        <v>592</v>
      </c>
      <c r="Y3364">
        <v>3363</v>
      </c>
      <c r="Z3364" s="1">
        <v>0.35400000000000004</v>
      </c>
      <c r="AA3364" t="s">
        <v>9313</v>
      </c>
      <c r="AB3364">
        <v>-2.9000000000000001E-2</v>
      </c>
      <c r="AC3364">
        <v>2E-3</v>
      </c>
      <c r="AD3364">
        <v>5.99</v>
      </c>
      <c r="AE3364" t="s">
        <v>592</v>
      </c>
    </row>
    <row r="3365" spans="1:32" x14ac:dyDescent="0.2">
      <c r="A3365">
        <v>3364</v>
      </c>
      <c r="C3365">
        <v>72268</v>
      </c>
      <c r="D3365">
        <v>199310</v>
      </c>
      <c r="E3365">
        <v>4115</v>
      </c>
      <c r="F3365">
        <v>8</v>
      </c>
      <c r="G3365">
        <v>30</v>
      </c>
      <c r="H3365">
        <v>29.6</v>
      </c>
      <c r="I3365" t="s">
        <v>26</v>
      </c>
      <c r="J3365">
        <v>36</v>
      </c>
      <c r="K3365">
        <v>43</v>
      </c>
      <c r="L3365">
        <v>16</v>
      </c>
      <c r="M3365">
        <v>-36</v>
      </c>
      <c r="N3365">
        <v>6.69</v>
      </c>
      <c r="P3365">
        <v>1.95</v>
      </c>
      <c r="R3365">
        <v>2.09</v>
      </c>
      <c r="X3365" t="s">
        <v>1163</v>
      </c>
      <c r="Y3365">
        <v>3364</v>
      </c>
      <c r="Z3365" s="1">
        <v>0.3545092592592593</v>
      </c>
      <c r="AA3365" t="s">
        <v>9314</v>
      </c>
      <c r="AB3365">
        <v>-1.9E-2</v>
      </c>
      <c r="AC3365">
        <v>1.2E-2</v>
      </c>
      <c r="AD3365">
        <v>6.69</v>
      </c>
      <c r="AE3365" t="s">
        <v>1163</v>
      </c>
    </row>
    <row r="3366" spans="1:32" x14ac:dyDescent="0.2">
      <c r="A3366">
        <v>3365</v>
      </c>
      <c r="B3366" t="s">
        <v>1164</v>
      </c>
      <c r="C3366">
        <v>72291</v>
      </c>
      <c r="D3366">
        <v>60896</v>
      </c>
      <c r="F3366">
        <v>8</v>
      </c>
      <c r="G3366">
        <v>33</v>
      </c>
      <c r="H3366">
        <v>21.8</v>
      </c>
      <c r="I3366" t="s">
        <v>24</v>
      </c>
      <c r="J3366">
        <v>36</v>
      </c>
      <c r="K3366">
        <v>26</v>
      </c>
      <c r="L3366">
        <v>11</v>
      </c>
      <c r="M3366">
        <v>36</v>
      </c>
      <c r="N3366">
        <v>6.24</v>
      </c>
      <c r="P3366">
        <v>0.36</v>
      </c>
      <c r="R3366">
        <v>-0.08</v>
      </c>
      <c r="X3366" t="s">
        <v>1165</v>
      </c>
      <c r="Y3366">
        <v>3365</v>
      </c>
      <c r="Z3366" s="1">
        <v>0.35650231481481481</v>
      </c>
      <c r="AA3366" t="s">
        <v>9315</v>
      </c>
      <c r="AB3366">
        <v>-0.14299999999999999</v>
      </c>
      <c r="AC3366">
        <v>1E-3</v>
      </c>
      <c r="AD3366">
        <v>6.24</v>
      </c>
      <c r="AE3366" t="s">
        <v>9316</v>
      </c>
    </row>
    <row r="3367" spans="1:32" x14ac:dyDescent="0.2">
      <c r="A3367">
        <v>3366</v>
      </c>
      <c r="B3367" t="s">
        <v>1166</v>
      </c>
      <c r="C3367">
        <v>72292</v>
      </c>
      <c r="D3367">
        <v>80243</v>
      </c>
      <c r="F3367">
        <v>8</v>
      </c>
      <c r="G3367">
        <v>32</v>
      </c>
      <c r="H3367">
        <v>42.5</v>
      </c>
      <c r="I3367" t="s">
        <v>24</v>
      </c>
      <c r="J3367">
        <v>20</v>
      </c>
      <c r="K3367">
        <v>26</v>
      </c>
      <c r="L3367">
        <v>28</v>
      </c>
      <c r="M3367">
        <v>20</v>
      </c>
      <c r="N3367">
        <v>5.33</v>
      </c>
      <c r="P3367">
        <v>1.25</v>
      </c>
      <c r="R3367">
        <v>1.39</v>
      </c>
      <c r="T3367">
        <v>0.61</v>
      </c>
      <c r="X3367" t="s">
        <v>105</v>
      </c>
      <c r="Y3367">
        <v>3366</v>
      </c>
      <c r="Z3367" s="1">
        <v>0.35604745370370372</v>
      </c>
      <c r="AA3367" t="s">
        <v>9317</v>
      </c>
      <c r="AB3367">
        <v>-4.7E-2</v>
      </c>
      <c r="AC3367">
        <v>-4.2999999999999997E-2</v>
      </c>
      <c r="AD3367">
        <v>5.33</v>
      </c>
      <c r="AE3367" t="s">
        <v>105</v>
      </c>
    </row>
    <row r="3368" spans="1:32" x14ac:dyDescent="0.2">
      <c r="A3368">
        <v>3367</v>
      </c>
      <c r="C3368">
        <v>72310</v>
      </c>
      <c r="D3368">
        <v>154359</v>
      </c>
      <c r="F3368">
        <v>8</v>
      </c>
      <c r="G3368">
        <v>31</v>
      </c>
      <c r="H3368">
        <v>30.9</v>
      </c>
      <c r="I3368" t="s">
        <v>26</v>
      </c>
      <c r="J3368">
        <v>19</v>
      </c>
      <c r="K3368">
        <v>34</v>
      </c>
      <c r="L3368">
        <v>39</v>
      </c>
      <c r="M3368">
        <v>-19</v>
      </c>
      <c r="N3368">
        <v>5.42</v>
      </c>
      <c r="P3368">
        <v>-0.06</v>
      </c>
      <c r="X3368" t="s">
        <v>134</v>
      </c>
      <c r="Y3368">
        <v>3367</v>
      </c>
      <c r="Z3368" s="1">
        <v>0.35521874999999997</v>
      </c>
      <c r="AA3368" t="s">
        <v>9318</v>
      </c>
      <c r="AB3368">
        <v>-3.3000000000000002E-2</v>
      </c>
      <c r="AC3368">
        <v>-7.0000000000000001E-3</v>
      </c>
      <c r="AD3368">
        <v>5.42</v>
      </c>
      <c r="AE3368" t="s">
        <v>134</v>
      </c>
    </row>
    <row r="3369" spans="1:32" x14ac:dyDescent="0.2">
      <c r="A3369">
        <v>3368</v>
      </c>
      <c r="C3369">
        <v>72322</v>
      </c>
      <c r="D3369">
        <v>236032</v>
      </c>
      <c r="F3369">
        <v>8</v>
      </c>
      <c r="G3369">
        <v>29</v>
      </c>
      <c r="H3369">
        <v>36.299999999999997</v>
      </c>
      <c r="I3369" t="s">
        <v>26</v>
      </c>
      <c r="J3369">
        <v>55</v>
      </c>
      <c r="K3369">
        <v>11</v>
      </c>
      <c r="L3369">
        <v>28</v>
      </c>
      <c r="M3369">
        <v>-55</v>
      </c>
      <c r="N3369">
        <v>6.36</v>
      </c>
      <c r="P3369">
        <v>0.8</v>
      </c>
      <c r="X3369" t="s">
        <v>124</v>
      </c>
      <c r="Y3369">
        <v>3368</v>
      </c>
      <c r="Z3369" s="1">
        <v>0.35389236111111111</v>
      </c>
      <c r="AA3369" t="s">
        <v>9319</v>
      </c>
      <c r="AB3369">
        <v>-1.4999999999999999E-2</v>
      </c>
      <c r="AC3369">
        <v>-1.4999999999999999E-2</v>
      </c>
      <c r="AD3369">
        <v>6.36</v>
      </c>
      <c r="AE3369" t="s">
        <v>124</v>
      </c>
    </row>
    <row r="3370" spans="1:32" x14ac:dyDescent="0.2">
      <c r="A3370">
        <v>3369</v>
      </c>
      <c r="B3370" t="s">
        <v>1167</v>
      </c>
      <c r="C3370">
        <v>72324</v>
      </c>
      <c r="D3370">
        <v>80245</v>
      </c>
      <c r="F3370">
        <v>8</v>
      </c>
      <c r="G3370">
        <v>33</v>
      </c>
      <c r="H3370">
        <v>0.1</v>
      </c>
      <c r="I3370" t="s">
        <v>24</v>
      </c>
      <c r="J3370">
        <v>24</v>
      </c>
      <c r="K3370">
        <v>5</v>
      </c>
      <c r="L3370">
        <v>5</v>
      </c>
      <c r="M3370">
        <v>24</v>
      </c>
      <c r="N3370">
        <v>6.36</v>
      </c>
      <c r="P3370">
        <v>1.02</v>
      </c>
      <c r="R3370">
        <v>0.88</v>
      </c>
      <c r="T3370">
        <v>0.5</v>
      </c>
      <c r="X3370" t="s">
        <v>60</v>
      </c>
      <c r="Y3370">
        <v>3369</v>
      </c>
      <c r="Z3370" s="1">
        <v>0.35625115740740743</v>
      </c>
      <c r="AA3370" t="s">
        <v>9320</v>
      </c>
      <c r="AB3370">
        <v>-6.8000000000000005E-2</v>
      </c>
      <c r="AC3370">
        <v>-4.7E-2</v>
      </c>
      <c r="AD3370">
        <v>6.36</v>
      </c>
      <c r="AE3370" t="s">
        <v>60</v>
      </c>
    </row>
    <row r="3371" spans="1:32" x14ac:dyDescent="0.2">
      <c r="A3371">
        <v>3370</v>
      </c>
      <c r="C3371">
        <v>72337</v>
      </c>
      <c r="D3371">
        <v>250235</v>
      </c>
      <c r="F3371">
        <v>8</v>
      </c>
      <c r="G3371">
        <v>27</v>
      </c>
      <c r="H3371">
        <v>16.899999999999999</v>
      </c>
      <c r="I3371" t="s">
        <v>26</v>
      </c>
      <c r="J3371">
        <v>70</v>
      </c>
      <c r="K3371">
        <v>5</v>
      </c>
      <c r="L3371">
        <v>36</v>
      </c>
      <c r="M3371">
        <v>-70</v>
      </c>
      <c r="N3371">
        <v>5.53</v>
      </c>
      <c r="P3371">
        <v>-0.03</v>
      </c>
      <c r="R3371">
        <v>-0.04</v>
      </c>
      <c r="X3371" t="s">
        <v>134</v>
      </c>
      <c r="Y3371">
        <v>3370</v>
      </c>
      <c r="Z3371" s="1">
        <v>0.35227893518518516</v>
      </c>
      <c r="AA3371" t="s">
        <v>9321</v>
      </c>
      <c r="AB3371">
        <v>-8.0000000000000002E-3</v>
      </c>
      <c r="AC3371">
        <v>4.8000000000000001E-2</v>
      </c>
      <c r="AD3371">
        <v>5.53</v>
      </c>
      <c r="AE3371" t="s">
        <v>134</v>
      </c>
    </row>
    <row r="3372" spans="1:32" x14ac:dyDescent="0.2">
      <c r="A3372">
        <v>3371</v>
      </c>
      <c r="C3372">
        <v>72350</v>
      </c>
      <c r="D3372">
        <v>220025</v>
      </c>
      <c r="F3372">
        <v>8</v>
      </c>
      <c r="G3372">
        <v>30</v>
      </c>
      <c r="H3372">
        <v>39.200000000000003</v>
      </c>
      <c r="I3372" t="s">
        <v>26</v>
      </c>
      <c r="J3372">
        <v>44</v>
      </c>
      <c r="K3372">
        <v>44</v>
      </c>
      <c r="L3372">
        <v>14</v>
      </c>
      <c r="M3372">
        <v>-44</v>
      </c>
      <c r="N3372">
        <v>6.3</v>
      </c>
      <c r="P3372">
        <v>-0.02</v>
      </c>
      <c r="R3372">
        <v>-0.49</v>
      </c>
      <c r="T3372">
        <v>-0.06</v>
      </c>
      <c r="X3372" t="s">
        <v>2343</v>
      </c>
      <c r="Y3372">
        <v>3371</v>
      </c>
      <c r="Z3372" s="1">
        <v>0.35462037037037036</v>
      </c>
      <c r="AA3372" t="s">
        <v>9322</v>
      </c>
      <c r="AB3372">
        <v>-1.2999999999999999E-2</v>
      </c>
      <c r="AC3372">
        <v>1.0999999999999999E-2</v>
      </c>
      <c r="AD3372">
        <v>6.3</v>
      </c>
      <c r="AE3372" t="s">
        <v>2343</v>
      </c>
    </row>
    <row r="3373" spans="1:32" x14ac:dyDescent="0.2">
      <c r="A3373">
        <v>3372</v>
      </c>
      <c r="B3373" t="s">
        <v>1168</v>
      </c>
      <c r="C3373">
        <v>72359</v>
      </c>
      <c r="D3373">
        <v>97902</v>
      </c>
      <c r="F3373">
        <v>8</v>
      </c>
      <c r="G3373">
        <v>32</v>
      </c>
      <c r="H3373">
        <v>39.9</v>
      </c>
      <c r="I3373" t="s">
        <v>24</v>
      </c>
      <c r="J3373">
        <v>10</v>
      </c>
      <c r="K3373">
        <v>3</v>
      </c>
      <c r="L3373">
        <v>58</v>
      </c>
      <c r="M3373">
        <v>10</v>
      </c>
      <c r="N3373">
        <v>6.46</v>
      </c>
      <c r="P3373">
        <v>-0.02</v>
      </c>
      <c r="R3373">
        <v>-0.04</v>
      </c>
      <c r="X3373" t="s">
        <v>89</v>
      </c>
      <c r="Y3373">
        <v>3372</v>
      </c>
      <c r="Z3373" s="1">
        <v>0.3560173611111111</v>
      </c>
      <c r="AA3373" t="s">
        <v>9323</v>
      </c>
      <c r="AB3373">
        <v>3.0000000000000001E-3</v>
      </c>
      <c r="AC3373">
        <v>-5.0000000000000001E-3</v>
      </c>
      <c r="AD3373">
        <v>6.46</v>
      </c>
      <c r="AE3373" t="s">
        <v>89</v>
      </c>
    </row>
    <row r="3374" spans="1:32" x14ac:dyDescent="0.2">
      <c r="A3374">
        <v>3373</v>
      </c>
      <c r="C3374">
        <v>72436</v>
      </c>
      <c r="D3374">
        <v>199329</v>
      </c>
      <c r="F3374">
        <v>8</v>
      </c>
      <c r="G3374">
        <v>31</v>
      </c>
      <c r="H3374">
        <v>24.6</v>
      </c>
      <c r="I3374" t="s">
        <v>26</v>
      </c>
      <c r="J3374">
        <v>39</v>
      </c>
      <c r="K3374">
        <v>3</v>
      </c>
      <c r="L3374">
        <v>51</v>
      </c>
      <c r="M3374">
        <v>-39</v>
      </c>
      <c r="N3374">
        <v>6.31</v>
      </c>
      <c r="P3374">
        <v>-0.15</v>
      </c>
      <c r="R3374">
        <v>-0.56000000000000005</v>
      </c>
      <c r="X3374" t="s">
        <v>2996</v>
      </c>
      <c r="Y3374">
        <v>3373</v>
      </c>
      <c r="Z3374" s="1">
        <v>0.35514583333333333</v>
      </c>
      <c r="AA3374" t="s">
        <v>9324</v>
      </c>
      <c r="AB3374">
        <v>-1.7000000000000001E-2</v>
      </c>
      <c r="AC3374">
        <v>4.0000000000000001E-3</v>
      </c>
      <c r="AD3374">
        <v>6.31</v>
      </c>
      <c r="AE3374" t="s">
        <v>2996</v>
      </c>
    </row>
    <row r="3375" spans="1:32" x14ac:dyDescent="0.2">
      <c r="A3375">
        <v>3374</v>
      </c>
      <c r="C3375">
        <v>72462</v>
      </c>
      <c r="D3375">
        <v>154373</v>
      </c>
      <c r="F3375">
        <v>8</v>
      </c>
      <c r="G3375">
        <v>32</v>
      </c>
      <c r="H3375">
        <v>33.299999999999997</v>
      </c>
      <c r="I3375" t="s">
        <v>26</v>
      </c>
      <c r="J3375">
        <v>15</v>
      </c>
      <c r="K3375">
        <v>1</v>
      </c>
      <c r="L3375">
        <v>46</v>
      </c>
      <c r="M3375">
        <v>-15</v>
      </c>
      <c r="N3375">
        <v>6.38</v>
      </c>
      <c r="P3375">
        <v>0.27</v>
      </c>
      <c r="R3375">
        <v>0.09</v>
      </c>
      <c r="X3375" t="s">
        <v>280</v>
      </c>
      <c r="Y3375">
        <v>3374</v>
      </c>
      <c r="Z3375" s="1">
        <v>0.35594097222222221</v>
      </c>
      <c r="AA3375" t="s">
        <v>9325</v>
      </c>
      <c r="AB3375">
        <v>-0.05</v>
      </c>
      <c r="AC3375">
        <v>5.1999999999999998E-2</v>
      </c>
      <c r="AD3375">
        <v>6.38</v>
      </c>
      <c r="AE3375" t="s">
        <v>280</v>
      </c>
    </row>
    <row r="3376" spans="1:32" x14ac:dyDescent="0.2">
      <c r="A3376">
        <v>3375</v>
      </c>
      <c r="C3376">
        <v>72485</v>
      </c>
      <c r="D3376">
        <v>220039</v>
      </c>
      <c r="F3376">
        <v>8</v>
      </c>
      <c r="G3376">
        <v>31</v>
      </c>
      <c r="H3376">
        <v>10.8</v>
      </c>
      <c r="I3376" t="s">
        <v>26</v>
      </c>
      <c r="J3376">
        <v>47</v>
      </c>
      <c r="K3376">
        <v>52</v>
      </c>
      <c r="L3376">
        <v>0</v>
      </c>
      <c r="M3376">
        <v>-47</v>
      </c>
      <c r="N3376">
        <v>6.39</v>
      </c>
      <c r="P3376">
        <v>-0.15</v>
      </c>
      <c r="R3376">
        <v>-0.65</v>
      </c>
      <c r="X3376" t="s">
        <v>3156</v>
      </c>
      <c r="Y3376">
        <v>3375</v>
      </c>
      <c r="Z3376" s="1">
        <v>0.35498611111111106</v>
      </c>
      <c r="AA3376" t="s">
        <v>9326</v>
      </c>
      <c r="AB3376">
        <v>1E-3</v>
      </c>
      <c r="AC3376">
        <v>2E-3</v>
      </c>
      <c r="AD3376">
        <v>6.39</v>
      </c>
      <c r="AE3376" t="s">
        <v>3156</v>
      </c>
    </row>
    <row r="3377" spans="1:32" x14ac:dyDescent="0.2">
      <c r="A3377">
        <v>3376</v>
      </c>
      <c r="C3377">
        <v>72505</v>
      </c>
      <c r="D3377">
        <v>97913</v>
      </c>
      <c r="F3377">
        <v>8</v>
      </c>
      <c r="G3377">
        <v>33</v>
      </c>
      <c r="H3377">
        <v>45.1</v>
      </c>
      <c r="I3377" t="s">
        <v>24</v>
      </c>
      <c r="J3377">
        <v>13</v>
      </c>
      <c r="K3377">
        <v>15</v>
      </c>
      <c r="L3377">
        <v>26</v>
      </c>
      <c r="M3377">
        <v>13</v>
      </c>
      <c r="N3377">
        <v>6.28</v>
      </c>
      <c r="P3377">
        <v>1.17</v>
      </c>
      <c r="R3377">
        <v>1.23</v>
      </c>
      <c r="X3377" t="s">
        <v>54</v>
      </c>
      <c r="Y3377">
        <v>3376</v>
      </c>
      <c r="Z3377" s="1">
        <v>0.35677199074074073</v>
      </c>
      <c r="AA3377" t="s">
        <v>9327</v>
      </c>
      <c r="AB3377">
        <v>-2.9000000000000001E-2</v>
      </c>
      <c r="AC3377">
        <v>-4.4999999999999998E-2</v>
      </c>
      <c r="AD3377">
        <v>6.28</v>
      </c>
      <c r="AE3377" t="s">
        <v>54</v>
      </c>
    </row>
    <row r="3378" spans="1:32" x14ac:dyDescent="0.2">
      <c r="A3378">
        <v>3377</v>
      </c>
      <c r="B3378" t="s">
        <v>1169</v>
      </c>
      <c r="C3378">
        <v>72524</v>
      </c>
      <c r="D3378">
        <v>60907</v>
      </c>
      <c r="F3378">
        <v>8</v>
      </c>
      <c r="G3378">
        <v>34</v>
      </c>
      <c r="H3378">
        <v>43.8</v>
      </c>
      <c r="I3378" t="s">
        <v>24</v>
      </c>
      <c r="J3378">
        <v>36</v>
      </c>
      <c r="K3378">
        <v>25</v>
      </c>
      <c r="L3378">
        <v>10</v>
      </c>
      <c r="M3378">
        <v>36</v>
      </c>
      <c r="N3378">
        <v>5.78</v>
      </c>
      <c r="P3378">
        <v>0.04</v>
      </c>
      <c r="R3378">
        <v>0.02</v>
      </c>
      <c r="X3378" t="s">
        <v>446</v>
      </c>
      <c r="Y3378">
        <v>3377</v>
      </c>
      <c r="Z3378" s="1">
        <v>0.35745138888888889</v>
      </c>
      <c r="AA3378" t="s">
        <v>9328</v>
      </c>
      <c r="AB3378">
        <v>-3.1E-2</v>
      </c>
      <c r="AC3378">
        <v>-4.3999999999999997E-2</v>
      </c>
      <c r="AD3378">
        <v>5.78</v>
      </c>
      <c r="AE3378" t="s">
        <v>446</v>
      </c>
    </row>
    <row r="3379" spans="1:32" x14ac:dyDescent="0.2">
      <c r="A3379">
        <v>3378</v>
      </c>
      <c r="C3379">
        <v>72561</v>
      </c>
      <c r="D3379">
        <v>116890</v>
      </c>
      <c r="F3379">
        <v>8</v>
      </c>
      <c r="G3379">
        <v>33</v>
      </c>
      <c r="H3379">
        <v>43.5</v>
      </c>
      <c r="I3379" t="s">
        <v>24</v>
      </c>
      <c r="J3379">
        <v>4</v>
      </c>
      <c r="K3379">
        <v>45</v>
      </c>
      <c r="L3379">
        <v>24</v>
      </c>
      <c r="M3379">
        <v>4</v>
      </c>
      <c r="N3379">
        <v>5.87</v>
      </c>
      <c r="P3379">
        <v>1.07</v>
      </c>
      <c r="R3379">
        <v>0.87</v>
      </c>
      <c r="X3379" t="s">
        <v>33</v>
      </c>
      <c r="Y3379">
        <v>3378</v>
      </c>
      <c r="Z3379" s="1">
        <v>0.35675347222222226</v>
      </c>
      <c r="AA3379" t="s">
        <v>9329</v>
      </c>
      <c r="AB3379">
        <v>-5.0000000000000001E-3</v>
      </c>
      <c r="AC3379">
        <v>-1.2999999999999999E-2</v>
      </c>
      <c r="AD3379">
        <v>5.87</v>
      </c>
      <c r="AE3379" t="s">
        <v>33</v>
      </c>
    </row>
    <row r="3380" spans="1:32" x14ac:dyDescent="0.2">
      <c r="A3380">
        <v>3379</v>
      </c>
      <c r="C3380">
        <v>72582</v>
      </c>
      <c r="D3380">
        <v>6605</v>
      </c>
      <c r="F3380">
        <v>8</v>
      </c>
      <c r="G3380">
        <v>39</v>
      </c>
      <c r="H3380">
        <v>42.6</v>
      </c>
      <c r="I3380" t="s">
        <v>24</v>
      </c>
      <c r="J3380">
        <v>73</v>
      </c>
      <c r="K3380">
        <v>37</v>
      </c>
      <c r="L3380">
        <v>47</v>
      </c>
      <c r="M3380">
        <v>73</v>
      </c>
      <c r="N3380">
        <v>6.15</v>
      </c>
      <c r="P3380">
        <v>1.02</v>
      </c>
      <c r="X3380" t="s">
        <v>345</v>
      </c>
      <c r="Y3380">
        <v>3379</v>
      </c>
      <c r="Z3380" s="1">
        <v>0.36090972222222223</v>
      </c>
      <c r="AA3380" t="s">
        <v>9330</v>
      </c>
      <c r="AB3380">
        <v>-1.4999999999999999E-2</v>
      </c>
      <c r="AC3380">
        <v>-9.9000000000000005E-2</v>
      </c>
      <c r="AD3380">
        <v>6.15</v>
      </c>
      <c r="AE3380" t="s">
        <v>345</v>
      </c>
    </row>
    <row r="3381" spans="1:32" x14ac:dyDescent="0.2">
      <c r="A3381">
        <v>3380</v>
      </c>
      <c r="C3381">
        <v>72617</v>
      </c>
      <c r="D3381">
        <v>116894</v>
      </c>
      <c r="F3381">
        <v>8</v>
      </c>
      <c r="G3381">
        <v>34</v>
      </c>
      <c r="H3381">
        <v>13.3</v>
      </c>
      <c r="I3381" t="s">
        <v>24</v>
      </c>
      <c r="J3381">
        <v>8</v>
      </c>
      <c r="K3381">
        <v>27</v>
      </c>
      <c r="L3381">
        <v>7</v>
      </c>
      <c r="M3381">
        <v>8</v>
      </c>
      <c r="N3381">
        <v>6.03</v>
      </c>
      <c r="P3381">
        <v>0.33</v>
      </c>
      <c r="R3381">
        <v>0.04</v>
      </c>
      <c r="X3381" t="s">
        <v>2896</v>
      </c>
      <c r="Y3381">
        <v>3380</v>
      </c>
      <c r="Z3381" s="1">
        <v>0.35709837962962965</v>
      </c>
      <c r="AA3381" t="s">
        <v>9331</v>
      </c>
      <c r="AB3381">
        <v>-3.0000000000000001E-3</v>
      </c>
      <c r="AC3381">
        <v>-3.1E-2</v>
      </c>
      <c r="AD3381">
        <v>6.03</v>
      </c>
      <c r="AE3381" t="s">
        <v>2896</v>
      </c>
    </row>
    <row r="3382" spans="1:32" x14ac:dyDescent="0.2">
      <c r="A3382">
        <v>3381</v>
      </c>
      <c r="C3382">
        <v>72626</v>
      </c>
      <c r="D3382">
        <v>176061</v>
      </c>
      <c r="F3382">
        <v>8</v>
      </c>
      <c r="G3382">
        <v>33</v>
      </c>
      <c r="H3382">
        <v>4.8</v>
      </c>
      <c r="I3382" t="s">
        <v>26</v>
      </c>
      <c r="J3382">
        <v>24</v>
      </c>
      <c r="K3382">
        <v>36</v>
      </c>
      <c r="L3382">
        <v>23</v>
      </c>
      <c r="M3382">
        <v>-24</v>
      </c>
      <c r="N3382">
        <v>6.19</v>
      </c>
      <c r="P3382">
        <v>0.27</v>
      </c>
      <c r="X3382" t="s">
        <v>2542</v>
      </c>
      <c r="Y3382">
        <v>3381</v>
      </c>
      <c r="Z3382" s="1">
        <v>0.3563055555555556</v>
      </c>
      <c r="AA3382" t="s">
        <v>9332</v>
      </c>
      <c r="AB3382">
        <v>-7.0000000000000001E-3</v>
      </c>
      <c r="AC3382">
        <v>-1.6E-2</v>
      </c>
      <c r="AD3382">
        <v>6.19</v>
      </c>
      <c r="AE3382" t="s">
        <v>2542</v>
      </c>
    </row>
    <row r="3383" spans="1:32" x14ac:dyDescent="0.2">
      <c r="A3383">
        <v>3382</v>
      </c>
      <c r="C3383">
        <v>72650</v>
      </c>
      <c r="D3383">
        <v>236055</v>
      </c>
      <c r="F3383">
        <v>8</v>
      </c>
      <c r="G3383">
        <v>31</v>
      </c>
      <c r="H3383">
        <v>29.6</v>
      </c>
      <c r="I3383" t="s">
        <v>26</v>
      </c>
      <c r="J3383">
        <v>54</v>
      </c>
      <c r="K3383">
        <v>23</v>
      </c>
      <c r="L3383">
        <v>39</v>
      </c>
      <c r="M3383">
        <v>-54</v>
      </c>
      <c r="N3383">
        <v>6.34</v>
      </c>
      <c r="P3383">
        <v>1.31</v>
      </c>
      <c r="R3383">
        <v>1.4</v>
      </c>
      <c r="X3383" t="s">
        <v>105</v>
      </c>
      <c r="Y3383">
        <v>3382</v>
      </c>
      <c r="Z3383" s="1">
        <v>0.35520370370370369</v>
      </c>
      <c r="AA3383" t="s">
        <v>5661</v>
      </c>
      <c r="AB3383">
        <v>0.02</v>
      </c>
      <c r="AC3383">
        <v>-4.7E-2</v>
      </c>
      <c r="AD3383">
        <v>6.34</v>
      </c>
      <c r="AE3383" t="s">
        <v>105</v>
      </c>
    </row>
    <row r="3384" spans="1:32" x14ac:dyDescent="0.2">
      <c r="A3384">
        <v>3383</v>
      </c>
      <c r="C3384">
        <v>72660</v>
      </c>
      <c r="D3384">
        <v>136044</v>
      </c>
      <c r="F3384">
        <v>8</v>
      </c>
      <c r="G3384">
        <v>34</v>
      </c>
      <c r="H3384">
        <v>1.6</v>
      </c>
      <c r="I3384" t="s">
        <v>26</v>
      </c>
      <c r="J3384">
        <v>2</v>
      </c>
      <c r="K3384">
        <v>9</v>
      </c>
      <c r="L3384">
        <v>6</v>
      </c>
      <c r="M3384">
        <v>-2</v>
      </c>
      <c r="N3384">
        <v>5.81</v>
      </c>
      <c r="P3384">
        <v>0</v>
      </c>
      <c r="R3384">
        <v>0</v>
      </c>
      <c r="X3384" t="s">
        <v>89</v>
      </c>
      <c r="Y3384">
        <v>3383</v>
      </c>
      <c r="Z3384" s="1">
        <v>0.35696296296296293</v>
      </c>
      <c r="AA3384" t="s">
        <v>9333</v>
      </c>
      <c r="AB3384">
        <v>-3.2000000000000001E-2</v>
      </c>
      <c r="AC3384">
        <v>0.02</v>
      </c>
      <c r="AD3384">
        <v>5.81</v>
      </c>
      <c r="AE3384" t="s">
        <v>89</v>
      </c>
    </row>
    <row r="3385" spans="1:32" x14ac:dyDescent="0.2">
      <c r="A3385">
        <v>3384</v>
      </c>
      <c r="C3385">
        <v>72673</v>
      </c>
      <c r="D3385">
        <v>199352</v>
      </c>
      <c r="F3385">
        <v>8</v>
      </c>
      <c r="G3385">
        <v>32</v>
      </c>
      <c r="H3385">
        <v>51.5</v>
      </c>
      <c r="I3385" t="s">
        <v>26</v>
      </c>
      <c r="J3385">
        <v>31</v>
      </c>
      <c r="K3385">
        <v>30</v>
      </c>
      <c r="L3385">
        <v>3</v>
      </c>
      <c r="M3385">
        <v>-31</v>
      </c>
      <c r="N3385">
        <v>6.38</v>
      </c>
      <c r="P3385">
        <v>0.79</v>
      </c>
      <c r="R3385">
        <v>0.34</v>
      </c>
      <c r="T3385">
        <v>0.28000000000000003</v>
      </c>
      <c r="U3385" t="s">
        <v>93</v>
      </c>
      <c r="X3385" t="s">
        <v>40</v>
      </c>
      <c r="Y3385">
        <v>3384</v>
      </c>
      <c r="Z3385" s="1">
        <v>0.35615162037037035</v>
      </c>
      <c r="AA3385" t="s">
        <v>9334</v>
      </c>
      <c r="AB3385">
        <v>-1.1100000000000001</v>
      </c>
      <c r="AC3385">
        <v>0.76500000000000001</v>
      </c>
      <c r="AD3385">
        <v>6.38</v>
      </c>
      <c r="AE3385" t="s">
        <v>40</v>
      </c>
    </row>
    <row r="3386" spans="1:32" x14ac:dyDescent="0.2">
      <c r="A3386">
        <v>3385</v>
      </c>
      <c r="C3386">
        <v>72688</v>
      </c>
      <c r="D3386">
        <v>199353</v>
      </c>
      <c r="E3386" t="s">
        <v>1170</v>
      </c>
      <c r="F3386">
        <v>8</v>
      </c>
      <c r="G3386">
        <v>32</v>
      </c>
      <c r="H3386">
        <v>58.6</v>
      </c>
      <c r="I3386" t="s">
        <v>26</v>
      </c>
      <c r="J3386">
        <v>34</v>
      </c>
      <c r="K3386">
        <v>38</v>
      </c>
      <c r="L3386">
        <v>2</v>
      </c>
      <c r="M3386">
        <v>-34</v>
      </c>
      <c r="N3386">
        <v>6.36</v>
      </c>
      <c r="P3386">
        <v>0.95</v>
      </c>
      <c r="X3386" t="s">
        <v>40</v>
      </c>
      <c r="Y3386">
        <v>3385</v>
      </c>
      <c r="Z3386" s="1">
        <v>0.35623379629629631</v>
      </c>
      <c r="AA3386" t="s">
        <v>9335</v>
      </c>
      <c r="AB3386">
        <v>-0.01</v>
      </c>
      <c r="AC3386">
        <v>4.0000000000000001E-3</v>
      </c>
      <c r="AD3386">
        <v>6.36</v>
      </c>
      <c r="AE3386" t="s">
        <v>40</v>
      </c>
    </row>
    <row r="3387" spans="1:32" x14ac:dyDescent="0.2">
      <c r="A3387">
        <v>3386</v>
      </c>
      <c r="C3387">
        <v>72737</v>
      </c>
      <c r="D3387">
        <v>236062</v>
      </c>
      <c r="F3387">
        <v>8</v>
      </c>
      <c r="G3387">
        <v>32</v>
      </c>
      <c r="H3387">
        <v>4.8</v>
      </c>
      <c r="I3387" t="s">
        <v>26</v>
      </c>
      <c r="J3387">
        <v>53</v>
      </c>
      <c r="K3387">
        <v>12</v>
      </c>
      <c r="L3387">
        <v>44</v>
      </c>
      <c r="M3387">
        <v>-53</v>
      </c>
      <c r="N3387">
        <v>5.69</v>
      </c>
      <c r="P3387">
        <v>0.57999999999999996</v>
      </c>
      <c r="X3387" t="s">
        <v>1171</v>
      </c>
      <c r="Y3387">
        <v>3386</v>
      </c>
      <c r="Z3387" s="1">
        <v>0.3556111111111111</v>
      </c>
      <c r="AA3387" t="s">
        <v>9336</v>
      </c>
      <c r="AB3387">
        <v>-2.1000000000000001E-2</v>
      </c>
      <c r="AC3387">
        <v>7.0000000000000001E-3</v>
      </c>
      <c r="AD3387">
        <v>5.69</v>
      </c>
      <c r="AE3387" t="s">
        <v>54</v>
      </c>
      <c r="AF3387" t="s">
        <v>36</v>
      </c>
    </row>
    <row r="3388" spans="1:32" x14ac:dyDescent="0.2">
      <c r="A3388">
        <v>3387</v>
      </c>
      <c r="B3388" t="s">
        <v>1172</v>
      </c>
      <c r="C3388">
        <v>72779</v>
      </c>
      <c r="D3388">
        <v>97928</v>
      </c>
      <c r="F3388">
        <v>8</v>
      </c>
      <c r="G3388">
        <v>35</v>
      </c>
      <c r="H3388">
        <v>19.399999999999999</v>
      </c>
      <c r="I3388" t="s">
        <v>24</v>
      </c>
      <c r="J3388">
        <v>19</v>
      </c>
      <c r="K3388">
        <v>35</v>
      </c>
      <c r="L3388">
        <v>24</v>
      </c>
      <c r="M3388">
        <v>19</v>
      </c>
      <c r="N3388">
        <v>6.58</v>
      </c>
      <c r="P3388">
        <v>0.68</v>
      </c>
      <c r="R3388">
        <v>0.25</v>
      </c>
      <c r="T3388">
        <v>0.37</v>
      </c>
      <c r="X3388" t="s">
        <v>86</v>
      </c>
      <c r="Y3388">
        <v>3387</v>
      </c>
      <c r="Z3388" s="1">
        <v>0.3578634259259259</v>
      </c>
      <c r="AA3388" t="s">
        <v>9337</v>
      </c>
      <c r="AB3388">
        <v>-3.5999999999999997E-2</v>
      </c>
      <c r="AC3388">
        <v>-0.01</v>
      </c>
      <c r="AD3388">
        <v>6.58</v>
      </c>
      <c r="AE3388" t="s">
        <v>86</v>
      </c>
    </row>
    <row r="3389" spans="1:32" x14ac:dyDescent="0.2">
      <c r="A3389">
        <v>3388</v>
      </c>
      <c r="C3389">
        <v>72787</v>
      </c>
      <c r="D3389">
        <v>199363</v>
      </c>
      <c r="E3389" t="s">
        <v>30</v>
      </c>
      <c r="F3389">
        <v>8</v>
      </c>
      <c r="G3389">
        <v>33</v>
      </c>
      <c r="H3389">
        <v>19.899999999999999</v>
      </c>
      <c r="I3389" t="s">
        <v>26</v>
      </c>
      <c r="J3389">
        <v>38</v>
      </c>
      <c r="K3389">
        <v>22</v>
      </c>
      <c r="L3389">
        <v>16</v>
      </c>
      <c r="M3389">
        <v>-38</v>
      </c>
      <c r="N3389">
        <v>6.49</v>
      </c>
      <c r="P3389">
        <v>-0.18</v>
      </c>
      <c r="R3389">
        <v>-0.65</v>
      </c>
      <c r="X3389" t="s">
        <v>3156</v>
      </c>
      <c r="Y3389">
        <v>3388</v>
      </c>
      <c r="Z3389" s="1">
        <v>0.3564803240740741</v>
      </c>
      <c r="AA3389" t="s">
        <v>9338</v>
      </c>
      <c r="AB3389">
        <v>0</v>
      </c>
      <c r="AC3389">
        <v>-7.0000000000000001E-3</v>
      </c>
      <c r="AD3389">
        <v>6.49</v>
      </c>
      <c r="AE3389" t="s">
        <v>3156</v>
      </c>
    </row>
    <row r="3390" spans="1:32" x14ac:dyDescent="0.2">
      <c r="A3390">
        <v>3389</v>
      </c>
      <c r="C3390">
        <v>72832</v>
      </c>
      <c r="D3390">
        <v>199370</v>
      </c>
      <c r="E3390">
        <v>4137</v>
      </c>
      <c r="F3390">
        <v>8</v>
      </c>
      <c r="G3390">
        <v>33</v>
      </c>
      <c r="H3390">
        <v>38.299999999999997</v>
      </c>
      <c r="I3390" t="s">
        <v>26</v>
      </c>
      <c r="J3390">
        <v>38</v>
      </c>
      <c r="K3390">
        <v>50</v>
      </c>
      <c r="L3390">
        <v>56</v>
      </c>
      <c r="M3390">
        <v>-38</v>
      </c>
      <c r="N3390">
        <v>5.96</v>
      </c>
      <c r="P3390">
        <v>-0.14000000000000001</v>
      </c>
      <c r="X3390" t="s">
        <v>592</v>
      </c>
      <c r="Y3390">
        <v>3389</v>
      </c>
      <c r="Z3390" s="1">
        <v>0.35669328703703701</v>
      </c>
      <c r="AA3390" t="s">
        <v>9339</v>
      </c>
      <c r="AB3390">
        <v>-3.4000000000000002E-2</v>
      </c>
      <c r="AC3390">
        <v>6.0000000000000001E-3</v>
      </c>
      <c r="AD3390">
        <v>5.96</v>
      </c>
      <c r="AE3390" t="s">
        <v>592</v>
      </c>
    </row>
    <row r="3391" spans="1:32" x14ac:dyDescent="0.2">
      <c r="A3391">
        <v>3390</v>
      </c>
      <c r="C3391">
        <v>72900</v>
      </c>
      <c r="D3391">
        <v>220103</v>
      </c>
      <c r="F3391">
        <v>8</v>
      </c>
      <c r="G3391">
        <v>33</v>
      </c>
      <c r="H3391">
        <v>30.4</v>
      </c>
      <c r="I3391" t="s">
        <v>26</v>
      </c>
      <c r="J3391">
        <v>46</v>
      </c>
      <c r="K3391">
        <v>58</v>
      </c>
      <c r="L3391">
        <v>16</v>
      </c>
      <c r="M3391">
        <v>-46</v>
      </c>
      <c r="N3391">
        <v>6.24</v>
      </c>
      <c r="P3391">
        <v>1.56</v>
      </c>
      <c r="X3391" t="s">
        <v>105</v>
      </c>
      <c r="Y3391">
        <v>3390</v>
      </c>
      <c r="Z3391" s="1">
        <v>0.35660185185185184</v>
      </c>
      <c r="AA3391" t="s">
        <v>9340</v>
      </c>
      <c r="AB3391">
        <v>1.0999999999999999E-2</v>
      </c>
      <c r="AC3391">
        <v>-8.9999999999999993E-3</v>
      </c>
      <c r="AD3391">
        <v>6.24</v>
      </c>
      <c r="AE3391" t="s">
        <v>105</v>
      </c>
    </row>
    <row r="3392" spans="1:32" x14ac:dyDescent="0.2">
      <c r="A3392">
        <v>3391</v>
      </c>
      <c r="B3392" t="s">
        <v>1173</v>
      </c>
      <c r="C3392">
        <v>72905</v>
      </c>
      <c r="D3392">
        <v>14609</v>
      </c>
      <c r="F3392">
        <v>8</v>
      </c>
      <c r="G3392">
        <v>39</v>
      </c>
      <c r="H3392">
        <v>11.7</v>
      </c>
      <c r="I3392" t="s">
        <v>24</v>
      </c>
      <c r="J3392">
        <v>65</v>
      </c>
      <c r="K3392">
        <v>1</v>
      </c>
      <c r="L3392">
        <v>15</v>
      </c>
      <c r="M3392">
        <v>65</v>
      </c>
      <c r="N3392">
        <v>5.64</v>
      </c>
      <c r="P3392">
        <v>0.62</v>
      </c>
      <c r="R3392">
        <v>7.0000000000000007E-2</v>
      </c>
      <c r="T3392">
        <v>0.33</v>
      </c>
      <c r="X3392" t="s">
        <v>1174</v>
      </c>
      <c r="Y3392">
        <v>3391</v>
      </c>
      <c r="Z3392" s="1">
        <v>0.36055208333333333</v>
      </c>
      <c r="AA3392" t="s">
        <v>9341</v>
      </c>
      <c r="AB3392">
        <v>-2.4E-2</v>
      </c>
      <c r="AC3392">
        <v>8.7999999999999995E-2</v>
      </c>
      <c r="AD3392">
        <v>5.64</v>
      </c>
      <c r="AE3392" t="s">
        <v>532</v>
      </c>
    </row>
    <row r="3393" spans="1:32" x14ac:dyDescent="0.2">
      <c r="A3393">
        <v>3392</v>
      </c>
      <c r="C3393">
        <v>72908</v>
      </c>
      <c r="D3393">
        <v>116920</v>
      </c>
      <c r="F3393">
        <v>8</v>
      </c>
      <c r="G3393">
        <v>35</v>
      </c>
      <c r="H3393">
        <v>24.9</v>
      </c>
      <c r="I3393" t="s">
        <v>24</v>
      </c>
      <c r="J3393">
        <v>2</v>
      </c>
      <c r="K3393">
        <v>44</v>
      </c>
      <c r="L3393">
        <v>37</v>
      </c>
      <c r="M3393">
        <v>2</v>
      </c>
      <c r="N3393">
        <v>6.33</v>
      </c>
      <c r="P3393">
        <v>1.02</v>
      </c>
      <c r="R3393">
        <v>0.87</v>
      </c>
      <c r="X3393" t="s">
        <v>60</v>
      </c>
      <c r="Y3393">
        <v>3392</v>
      </c>
      <c r="Z3393" s="1">
        <v>0.35792708333333328</v>
      </c>
      <c r="AA3393" t="s">
        <v>9342</v>
      </c>
      <c r="AB3393">
        <v>-6.0000000000000001E-3</v>
      </c>
      <c r="AC3393">
        <v>7.0000000000000001E-3</v>
      </c>
      <c r="AD3393">
        <v>6.33</v>
      </c>
      <c r="AE3393" t="s">
        <v>60</v>
      </c>
    </row>
    <row r="3394" spans="1:32" x14ac:dyDescent="0.2">
      <c r="A3394">
        <v>3393</v>
      </c>
      <c r="C3394">
        <v>72922</v>
      </c>
      <c r="D3394">
        <v>258496</v>
      </c>
      <c r="F3394">
        <v>8</v>
      </c>
      <c r="G3394">
        <v>24</v>
      </c>
      <c r="H3394">
        <v>19.8</v>
      </c>
      <c r="I3394" t="s">
        <v>26</v>
      </c>
      <c r="J3394">
        <v>80</v>
      </c>
      <c r="K3394">
        <v>54</v>
      </c>
      <c r="L3394">
        <v>51</v>
      </c>
      <c r="M3394">
        <v>-80</v>
      </c>
      <c r="N3394">
        <v>5.69</v>
      </c>
      <c r="P3394">
        <v>1.02</v>
      </c>
      <c r="R3394">
        <v>0.74</v>
      </c>
      <c r="X3394" t="s">
        <v>71</v>
      </c>
      <c r="Y3394">
        <v>3393</v>
      </c>
      <c r="Z3394" s="1">
        <v>0.35022916666666665</v>
      </c>
      <c r="AA3394" t="s">
        <v>9343</v>
      </c>
      <c r="AB3394">
        <v>-0.14899999999999999</v>
      </c>
      <c r="AC3394">
        <v>0.216</v>
      </c>
      <c r="AD3394">
        <v>5.69</v>
      </c>
      <c r="AE3394" t="s">
        <v>71</v>
      </c>
    </row>
    <row r="3395" spans="1:32" x14ac:dyDescent="0.2">
      <c r="A3395">
        <v>3394</v>
      </c>
      <c r="C3395">
        <v>72943</v>
      </c>
      <c r="D3395">
        <v>97950</v>
      </c>
      <c r="F3395">
        <v>8</v>
      </c>
      <c r="G3395">
        <v>36</v>
      </c>
      <c r="H3395">
        <v>7.7</v>
      </c>
      <c r="I3395" t="s">
        <v>24</v>
      </c>
      <c r="J3395">
        <v>15</v>
      </c>
      <c r="K3395">
        <v>18</v>
      </c>
      <c r="L3395">
        <v>49</v>
      </c>
      <c r="M3395">
        <v>15</v>
      </c>
      <c r="N3395">
        <v>6.32</v>
      </c>
      <c r="X3395" t="s">
        <v>88</v>
      </c>
      <c r="Y3395">
        <v>3394</v>
      </c>
      <c r="Z3395" s="1">
        <v>0.35842245370370374</v>
      </c>
      <c r="AA3395" t="s">
        <v>9344</v>
      </c>
      <c r="AB3395">
        <v>8.0000000000000002E-3</v>
      </c>
      <c r="AC3395">
        <v>-2.4E-2</v>
      </c>
      <c r="AD3395">
        <v>6.32</v>
      </c>
      <c r="AE3395" t="s">
        <v>88</v>
      </c>
    </row>
    <row r="3396" spans="1:32" x14ac:dyDescent="0.2">
      <c r="A3396">
        <v>3395</v>
      </c>
      <c r="C3396">
        <v>72945</v>
      </c>
      <c r="D3396">
        <v>116929</v>
      </c>
      <c r="F3396">
        <v>8</v>
      </c>
      <c r="G3396">
        <v>35</v>
      </c>
      <c r="H3396">
        <v>51</v>
      </c>
      <c r="I3396" t="s">
        <v>24</v>
      </c>
      <c r="J3396">
        <v>6</v>
      </c>
      <c r="K3396">
        <v>37</v>
      </c>
      <c r="L3396">
        <v>12</v>
      </c>
      <c r="M3396">
        <v>6</v>
      </c>
      <c r="N3396">
        <v>5.99</v>
      </c>
      <c r="P3396">
        <v>0.52</v>
      </c>
      <c r="R3396">
        <v>0.04</v>
      </c>
      <c r="X3396" t="s">
        <v>199</v>
      </c>
      <c r="Y3396">
        <v>3395</v>
      </c>
      <c r="Z3396" s="1">
        <v>0.35822916666666665</v>
      </c>
      <c r="AA3396" t="s">
        <v>9345</v>
      </c>
      <c r="AB3396">
        <v>-0.128</v>
      </c>
      <c r="AC3396">
        <v>-0.14299999999999999</v>
      </c>
      <c r="AD3396">
        <v>5.99</v>
      </c>
      <c r="AE3396" t="s">
        <v>199</v>
      </c>
    </row>
    <row r="3397" spans="1:32" x14ac:dyDescent="0.2">
      <c r="A3397">
        <v>3396</v>
      </c>
      <c r="C3397">
        <v>72946</v>
      </c>
      <c r="D3397">
        <v>116931</v>
      </c>
      <c r="F3397">
        <v>8</v>
      </c>
      <c r="G3397">
        <v>35</v>
      </c>
      <c r="H3397">
        <v>51.3</v>
      </c>
      <c r="I3397" t="s">
        <v>24</v>
      </c>
      <c r="J3397">
        <v>6</v>
      </c>
      <c r="K3397">
        <v>37</v>
      </c>
      <c r="L3397">
        <v>21</v>
      </c>
      <c r="M3397">
        <v>6</v>
      </c>
      <c r="N3397">
        <v>7.25</v>
      </c>
      <c r="P3397">
        <v>0.71</v>
      </c>
      <c r="R3397">
        <v>0.27</v>
      </c>
      <c r="X3397" t="s">
        <v>35</v>
      </c>
      <c r="Y3397">
        <v>3396</v>
      </c>
      <c r="Z3397" s="1">
        <v>0.35823263888888884</v>
      </c>
      <c r="AA3397" t="s">
        <v>9346</v>
      </c>
      <c r="AB3397">
        <v>-0.128</v>
      </c>
      <c r="AC3397">
        <v>-0.14299999999999999</v>
      </c>
      <c r="AD3397">
        <v>7.25</v>
      </c>
      <c r="AE3397" t="s">
        <v>35</v>
      </c>
    </row>
    <row r="3398" spans="1:32" x14ac:dyDescent="0.2">
      <c r="A3398">
        <v>3397</v>
      </c>
      <c r="C3398">
        <v>72954</v>
      </c>
      <c r="D3398">
        <v>199388</v>
      </c>
      <c r="F3398">
        <v>8</v>
      </c>
      <c r="G3398">
        <v>34</v>
      </c>
      <c r="H3398">
        <v>31.7</v>
      </c>
      <c r="I3398" t="s">
        <v>26</v>
      </c>
      <c r="J3398">
        <v>32</v>
      </c>
      <c r="K3398">
        <v>35</v>
      </c>
      <c r="L3398">
        <v>55</v>
      </c>
      <c r="M3398">
        <v>-32</v>
      </c>
      <c r="N3398">
        <v>6.43</v>
      </c>
      <c r="P3398">
        <v>0.75</v>
      </c>
      <c r="R3398">
        <v>0.23</v>
      </c>
      <c r="S3398" t="s">
        <v>2818</v>
      </c>
      <c r="X3398" t="s">
        <v>1175</v>
      </c>
      <c r="Y3398">
        <v>3397</v>
      </c>
      <c r="Z3398" s="1">
        <v>0.35731134259259262</v>
      </c>
      <c r="AA3398" t="s">
        <v>9347</v>
      </c>
      <c r="AB3398">
        <v>-4.3999999999999997E-2</v>
      </c>
      <c r="AC3398">
        <v>-0.13300000000000001</v>
      </c>
      <c r="AD3398">
        <v>6.43</v>
      </c>
      <c r="AE3398" t="s">
        <v>9348</v>
      </c>
    </row>
    <row r="3399" spans="1:32" x14ac:dyDescent="0.2">
      <c r="A3399">
        <v>3398</v>
      </c>
      <c r="B3399" t="s">
        <v>1176</v>
      </c>
      <c r="C3399">
        <v>72968</v>
      </c>
      <c r="D3399">
        <v>136076</v>
      </c>
      <c r="E3399" t="s">
        <v>1177</v>
      </c>
      <c r="F3399">
        <v>8</v>
      </c>
      <c r="G3399">
        <v>35</v>
      </c>
      <c r="H3399">
        <v>28.2</v>
      </c>
      <c r="I3399" t="s">
        <v>26</v>
      </c>
      <c r="J3399">
        <v>7</v>
      </c>
      <c r="K3399">
        <v>58</v>
      </c>
      <c r="L3399">
        <v>56</v>
      </c>
      <c r="M3399">
        <v>-7</v>
      </c>
      <c r="N3399">
        <v>5.72</v>
      </c>
      <c r="P3399">
        <v>-0.03</v>
      </c>
      <c r="R3399">
        <v>-0.01</v>
      </c>
      <c r="X3399" t="s">
        <v>1178</v>
      </c>
      <c r="Y3399">
        <v>3398</v>
      </c>
      <c r="Z3399" s="1">
        <v>0.35796527777777776</v>
      </c>
      <c r="AA3399" t="s">
        <v>9349</v>
      </c>
      <c r="AB3399">
        <v>-0.02</v>
      </c>
      <c r="AC3399">
        <v>1.2999999999999999E-2</v>
      </c>
      <c r="AD3399">
        <v>5.72</v>
      </c>
      <c r="AE3399" t="s">
        <v>8641</v>
      </c>
      <c r="AF3399" t="s">
        <v>36</v>
      </c>
    </row>
    <row r="3400" spans="1:32" x14ac:dyDescent="0.2">
      <c r="A3400">
        <v>3399</v>
      </c>
      <c r="C3400">
        <v>72993</v>
      </c>
      <c r="D3400">
        <v>199389</v>
      </c>
      <c r="E3400">
        <v>4143</v>
      </c>
      <c r="F3400">
        <v>8</v>
      </c>
      <c r="G3400">
        <v>34</v>
      </c>
      <c r="H3400">
        <v>29.3</v>
      </c>
      <c r="I3400" t="s">
        <v>26</v>
      </c>
      <c r="J3400">
        <v>37</v>
      </c>
      <c r="K3400">
        <v>36</v>
      </c>
      <c r="L3400">
        <v>41</v>
      </c>
      <c r="M3400">
        <v>-37</v>
      </c>
      <c r="N3400">
        <v>6.3</v>
      </c>
      <c r="P3400">
        <v>1.56</v>
      </c>
      <c r="R3400">
        <v>1.74</v>
      </c>
      <c r="X3400" t="s">
        <v>77</v>
      </c>
      <c r="Y3400">
        <v>3399</v>
      </c>
      <c r="Z3400" s="1">
        <v>0.35728356481481477</v>
      </c>
      <c r="AA3400" t="s">
        <v>9350</v>
      </c>
      <c r="AB3400">
        <v>-7.0000000000000001E-3</v>
      </c>
      <c r="AC3400">
        <v>1E-3</v>
      </c>
      <c r="AD3400">
        <v>6.3</v>
      </c>
      <c r="AE3400" t="s">
        <v>77</v>
      </c>
    </row>
    <row r="3401" spans="1:32" x14ac:dyDescent="0.2">
      <c r="A3401">
        <v>3400</v>
      </c>
      <c r="C3401">
        <v>73017</v>
      </c>
      <c r="D3401">
        <v>26935</v>
      </c>
      <c r="F3401">
        <v>8</v>
      </c>
      <c r="G3401">
        <v>38</v>
      </c>
      <c r="H3401">
        <v>22.2</v>
      </c>
      <c r="I3401" t="s">
        <v>24</v>
      </c>
      <c r="J3401">
        <v>53</v>
      </c>
      <c r="K3401">
        <v>24</v>
      </c>
      <c r="L3401">
        <v>5</v>
      </c>
      <c r="M3401">
        <v>53</v>
      </c>
      <c r="N3401">
        <v>5.66</v>
      </c>
      <c r="P3401">
        <v>0.96</v>
      </c>
      <c r="X3401" t="s">
        <v>457</v>
      </c>
      <c r="Y3401">
        <v>3400</v>
      </c>
      <c r="Z3401" s="1">
        <v>0.35997916666666668</v>
      </c>
      <c r="AA3401" t="s">
        <v>9351</v>
      </c>
      <c r="AB3401">
        <v>-7.8E-2</v>
      </c>
      <c r="AC3401">
        <v>-1.7000000000000001E-2</v>
      </c>
      <c r="AD3401">
        <v>5.66</v>
      </c>
      <c r="AE3401" t="s">
        <v>457</v>
      </c>
    </row>
    <row r="3402" spans="1:32" x14ac:dyDescent="0.2">
      <c r="A3402">
        <v>3401</v>
      </c>
      <c r="C3402">
        <v>73029</v>
      </c>
      <c r="D3402">
        <v>14612</v>
      </c>
      <c r="F3402">
        <v>8</v>
      </c>
      <c r="G3402">
        <v>39</v>
      </c>
      <c r="H3402">
        <v>10.199999999999999</v>
      </c>
      <c r="I3402" t="s">
        <v>24</v>
      </c>
      <c r="J3402">
        <v>59</v>
      </c>
      <c r="K3402">
        <v>56</v>
      </c>
      <c r="L3402">
        <v>22</v>
      </c>
      <c r="M3402">
        <v>59</v>
      </c>
      <c r="N3402">
        <v>6.48</v>
      </c>
      <c r="X3402" t="s">
        <v>350</v>
      </c>
      <c r="Y3402">
        <v>3401</v>
      </c>
      <c r="Z3402" s="1">
        <v>0.36053472222222221</v>
      </c>
      <c r="AA3402" t="s">
        <v>9352</v>
      </c>
      <c r="AB3402">
        <v>-1.9E-2</v>
      </c>
      <c r="AC3402">
        <v>-3.3000000000000002E-2</v>
      </c>
      <c r="AD3402">
        <v>6.48</v>
      </c>
      <c r="AE3402" t="s">
        <v>350</v>
      </c>
    </row>
    <row r="3403" spans="1:32" x14ac:dyDescent="0.2">
      <c r="A3403">
        <v>3402</v>
      </c>
      <c r="C3403">
        <v>73072</v>
      </c>
      <c r="D3403">
        <v>176131</v>
      </c>
      <c r="F3403">
        <v>8</v>
      </c>
      <c r="G3403">
        <v>35</v>
      </c>
      <c r="H3403">
        <v>28.8</v>
      </c>
      <c r="I3403" t="s">
        <v>26</v>
      </c>
      <c r="J3403">
        <v>26</v>
      </c>
      <c r="K3403">
        <v>50</v>
      </c>
      <c r="L3403">
        <v>37</v>
      </c>
      <c r="M3403">
        <v>-26</v>
      </c>
      <c r="N3403">
        <v>5.96</v>
      </c>
      <c r="P3403">
        <v>0.37</v>
      </c>
      <c r="X3403" t="s">
        <v>1179</v>
      </c>
      <c r="Y3403">
        <v>3402</v>
      </c>
      <c r="Z3403" s="1">
        <v>0.35797222222222219</v>
      </c>
      <c r="AA3403" t="s">
        <v>9353</v>
      </c>
      <c r="AB3403">
        <v>-2.1999999999999999E-2</v>
      </c>
      <c r="AC3403">
        <v>1.4E-2</v>
      </c>
      <c r="AD3403">
        <v>5.96</v>
      </c>
      <c r="AE3403" t="s">
        <v>1189</v>
      </c>
      <c r="AF3403" t="s">
        <v>36</v>
      </c>
    </row>
    <row r="3404" spans="1:32" x14ac:dyDescent="0.2">
      <c r="A3404">
        <v>3403</v>
      </c>
      <c r="B3404" t="s">
        <v>1180</v>
      </c>
      <c r="C3404">
        <v>73108</v>
      </c>
      <c r="D3404">
        <v>14616</v>
      </c>
      <c r="F3404">
        <v>8</v>
      </c>
      <c r="G3404">
        <v>40</v>
      </c>
      <c r="H3404">
        <v>12.8</v>
      </c>
      <c r="I3404" t="s">
        <v>24</v>
      </c>
      <c r="J3404">
        <v>64</v>
      </c>
      <c r="K3404">
        <v>19</v>
      </c>
      <c r="L3404">
        <v>40</v>
      </c>
      <c r="M3404">
        <v>64</v>
      </c>
      <c r="N3404">
        <v>4.5999999999999996</v>
      </c>
      <c r="P3404">
        <v>1.17</v>
      </c>
      <c r="R3404">
        <v>1.1599999999999999</v>
      </c>
      <c r="T3404">
        <v>0.63</v>
      </c>
      <c r="X3404" t="s">
        <v>1181</v>
      </c>
      <c r="Y3404">
        <v>3403</v>
      </c>
      <c r="Z3404" s="1">
        <v>0.36125925925925922</v>
      </c>
      <c r="AA3404" t="s">
        <v>9354</v>
      </c>
      <c r="AB3404">
        <v>-0.06</v>
      </c>
      <c r="AC3404">
        <v>2.3E-2</v>
      </c>
      <c r="AD3404">
        <v>4.5999999999999996</v>
      </c>
      <c r="AE3404" t="s">
        <v>6894</v>
      </c>
      <c r="AF3404" t="s">
        <v>36</v>
      </c>
    </row>
    <row r="3405" spans="1:32" x14ac:dyDescent="0.2">
      <c r="A3405">
        <v>3404</v>
      </c>
      <c r="C3405">
        <v>73121</v>
      </c>
      <c r="D3405">
        <v>199402</v>
      </c>
      <c r="F3405">
        <v>8</v>
      </c>
      <c r="G3405">
        <v>35</v>
      </c>
      <c r="H3405">
        <v>12.6</v>
      </c>
      <c r="I3405" t="s">
        <v>26</v>
      </c>
      <c r="J3405">
        <v>39</v>
      </c>
      <c r="K3405">
        <v>58</v>
      </c>
      <c r="L3405">
        <v>12</v>
      </c>
      <c r="M3405">
        <v>-39</v>
      </c>
      <c r="N3405">
        <v>6.47</v>
      </c>
      <c r="P3405">
        <v>0.57999999999999996</v>
      </c>
      <c r="X3405" t="s">
        <v>238</v>
      </c>
      <c r="Y3405">
        <v>3404</v>
      </c>
      <c r="Z3405" s="1">
        <v>0.35778472222222218</v>
      </c>
      <c r="AA3405" t="s">
        <v>9355</v>
      </c>
      <c r="AB3405">
        <v>8.6999999999999994E-2</v>
      </c>
      <c r="AC3405">
        <v>5.2999999999999999E-2</v>
      </c>
      <c r="AD3405">
        <v>6.47</v>
      </c>
      <c r="AE3405" t="s">
        <v>238</v>
      </c>
    </row>
    <row r="3406" spans="1:32" x14ac:dyDescent="0.2">
      <c r="A3406">
        <v>3405</v>
      </c>
      <c r="C3406">
        <v>73131</v>
      </c>
      <c r="D3406">
        <v>26940</v>
      </c>
      <c r="F3406">
        <v>8</v>
      </c>
      <c r="G3406">
        <v>39</v>
      </c>
      <c r="H3406">
        <v>0</v>
      </c>
      <c r="I3406" t="s">
        <v>24</v>
      </c>
      <c r="J3406">
        <v>52</v>
      </c>
      <c r="K3406">
        <v>55</v>
      </c>
      <c r="L3406">
        <v>30</v>
      </c>
      <c r="M3406">
        <v>52</v>
      </c>
      <c r="N3406">
        <v>6.42</v>
      </c>
      <c r="O3406" t="s">
        <v>103</v>
      </c>
      <c r="X3406" t="s">
        <v>197</v>
      </c>
      <c r="Y3406">
        <v>3405</v>
      </c>
      <c r="Z3406" s="1">
        <v>0.36041666666666666</v>
      </c>
      <c r="AA3406" t="s">
        <v>9356</v>
      </c>
      <c r="AB3406">
        <v>-2.1999999999999999E-2</v>
      </c>
      <c r="AC3406">
        <v>-3.2000000000000001E-2</v>
      </c>
      <c r="AD3406">
        <v>6.42</v>
      </c>
      <c r="AE3406" t="s">
        <v>197</v>
      </c>
    </row>
    <row r="3407" spans="1:32" x14ac:dyDescent="0.2">
      <c r="A3407">
        <v>3406</v>
      </c>
      <c r="B3407" t="s">
        <v>1182</v>
      </c>
      <c r="C3407">
        <v>73143</v>
      </c>
      <c r="D3407">
        <v>116953</v>
      </c>
      <c r="F3407">
        <v>8</v>
      </c>
      <c r="G3407">
        <v>37</v>
      </c>
      <c r="H3407">
        <v>5.8</v>
      </c>
      <c r="I3407" t="s">
        <v>24</v>
      </c>
      <c r="J3407">
        <v>9</v>
      </c>
      <c r="K3407">
        <v>39</v>
      </c>
      <c r="L3407">
        <v>20</v>
      </c>
      <c r="M3407">
        <v>9</v>
      </c>
      <c r="N3407">
        <v>5.88</v>
      </c>
      <c r="P3407">
        <v>0.09</v>
      </c>
      <c r="R3407">
        <v>0.1</v>
      </c>
      <c r="X3407" t="s">
        <v>298</v>
      </c>
      <c r="Y3407">
        <v>3406</v>
      </c>
      <c r="Z3407" s="1">
        <v>0.3590949074074074</v>
      </c>
      <c r="AA3407" t="s">
        <v>9357</v>
      </c>
      <c r="AB3407">
        <v>-2.9000000000000001E-2</v>
      </c>
      <c r="AC3407">
        <v>-3.0000000000000001E-3</v>
      </c>
      <c r="AD3407">
        <v>5.88</v>
      </c>
      <c r="AE3407" t="s">
        <v>298</v>
      </c>
    </row>
    <row r="3408" spans="1:32" x14ac:dyDescent="0.2">
      <c r="A3408">
        <v>3407</v>
      </c>
      <c r="C3408">
        <v>73155</v>
      </c>
      <c r="D3408">
        <v>220138</v>
      </c>
      <c r="F3408">
        <v>8</v>
      </c>
      <c r="G3408">
        <v>34</v>
      </c>
      <c r="H3408">
        <v>43.6</v>
      </c>
      <c r="I3408" t="s">
        <v>26</v>
      </c>
      <c r="J3408">
        <v>49</v>
      </c>
      <c r="K3408">
        <v>56</v>
      </c>
      <c r="L3408">
        <v>39</v>
      </c>
      <c r="M3408">
        <v>-49</v>
      </c>
      <c r="N3408">
        <v>5.01</v>
      </c>
      <c r="P3408">
        <v>1.33</v>
      </c>
      <c r="R3408">
        <v>1.38</v>
      </c>
      <c r="T3408">
        <v>0.68</v>
      </c>
      <c r="X3408" t="s">
        <v>1183</v>
      </c>
      <c r="Y3408">
        <v>3407</v>
      </c>
      <c r="Z3408" s="1">
        <v>0.35744907407407406</v>
      </c>
      <c r="AA3408" t="s">
        <v>9358</v>
      </c>
      <c r="AB3408">
        <v>-1.2E-2</v>
      </c>
      <c r="AC3408">
        <v>1.6E-2</v>
      </c>
      <c r="AD3408">
        <v>5.01</v>
      </c>
      <c r="AE3408" t="s">
        <v>6829</v>
      </c>
    </row>
    <row r="3409" spans="1:32" x14ac:dyDescent="0.2">
      <c r="A3409">
        <v>3408</v>
      </c>
      <c r="C3409">
        <v>73171</v>
      </c>
      <c r="D3409">
        <v>26946</v>
      </c>
      <c r="F3409">
        <v>8</v>
      </c>
      <c r="G3409">
        <v>39</v>
      </c>
      <c r="H3409">
        <v>17.600000000000001</v>
      </c>
      <c r="I3409" t="s">
        <v>24</v>
      </c>
      <c r="J3409">
        <v>52</v>
      </c>
      <c r="K3409">
        <v>42</v>
      </c>
      <c r="L3409">
        <v>42</v>
      </c>
      <c r="M3409">
        <v>52</v>
      </c>
      <c r="N3409">
        <v>5.91</v>
      </c>
      <c r="P3409">
        <v>1.17</v>
      </c>
      <c r="R3409">
        <v>1.05</v>
      </c>
      <c r="W3409" t="s">
        <v>27</v>
      </c>
      <c r="X3409" t="s">
        <v>507</v>
      </c>
      <c r="Y3409">
        <v>3408</v>
      </c>
      <c r="Z3409" s="1">
        <v>0.36062037037037037</v>
      </c>
      <c r="AA3409" t="s">
        <v>9359</v>
      </c>
      <c r="AB3409">
        <v>-2.9000000000000001E-2</v>
      </c>
      <c r="AC3409">
        <v>-2.8000000000000001E-2</v>
      </c>
      <c r="AD3409">
        <v>5.91</v>
      </c>
      <c r="AE3409" t="s">
        <v>5984</v>
      </c>
    </row>
    <row r="3410" spans="1:32" x14ac:dyDescent="0.2">
      <c r="A3410">
        <v>3409</v>
      </c>
      <c r="C3410">
        <v>73192</v>
      </c>
      <c r="D3410">
        <v>60939</v>
      </c>
      <c r="F3410">
        <v>8</v>
      </c>
      <c r="G3410">
        <v>38</v>
      </c>
      <c r="H3410">
        <v>19</v>
      </c>
      <c r="I3410" t="s">
        <v>24</v>
      </c>
      <c r="J3410">
        <v>32</v>
      </c>
      <c r="K3410">
        <v>48</v>
      </c>
      <c r="L3410">
        <v>7</v>
      </c>
      <c r="M3410">
        <v>32</v>
      </c>
      <c r="N3410">
        <v>5.94</v>
      </c>
      <c r="P3410">
        <v>1.1200000000000001</v>
      </c>
      <c r="W3410" t="s">
        <v>27</v>
      </c>
      <c r="X3410" t="s">
        <v>365</v>
      </c>
      <c r="Y3410">
        <v>3409</v>
      </c>
      <c r="Z3410" s="1">
        <v>0.35994212962962963</v>
      </c>
      <c r="AA3410" t="s">
        <v>9360</v>
      </c>
      <c r="AB3410">
        <v>-2.4E-2</v>
      </c>
      <c r="AC3410">
        <v>-0.01</v>
      </c>
      <c r="AD3410">
        <v>5.94</v>
      </c>
      <c r="AE3410" t="s">
        <v>5818</v>
      </c>
    </row>
    <row r="3411" spans="1:32" x14ac:dyDescent="0.2">
      <c r="A3411">
        <v>3410</v>
      </c>
      <c r="B3411" t="s">
        <v>1184</v>
      </c>
      <c r="C3411">
        <v>73262</v>
      </c>
      <c r="D3411">
        <v>116965</v>
      </c>
      <c r="F3411">
        <v>8</v>
      </c>
      <c r="G3411">
        <v>37</v>
      </c>
      <c r="H3411">
        <v>39.4</v>
      </c>
      <c r="I3411" t="s">
        <v>24</v>
      </c>
      <c r="J3411">
        <v>5</v>
      </c>
      <c r="K3411">
        <v>42</v>
      </c>
      <c r="L3411">
        <v>13</v>
      </c>
      <c r="M3411">
        <v>5</v>
      </c>
      <c r="N3411">
        <v>4.16</v>
      </c>
      <c r="P3411">
        <v>0</v>
      </c>
      <c r="R3411">
        <v>0.01</v>
      </c>
      <c r="T3411">
        <v>0.01</v>
      </c>
      <c r="X3411" t="s">
        <v>2772</v>
      </c>
      <c r="Y3411">
        <v>3410</v>
      </c>
      <c r="Z3411" s="1">
        <v>0.35948379629629629</v>
      </c>
      <c r="AA3411" t="s">
        <v>9361</v>
      </c>
      <c r="AB3411">
        <v>-6.6000000000000003E-2</v>
      </c>
      <c r="AC3411">
        <v>-7.0000000000000001E-3</v>
      </c>
      <c r="AD3411">
        <v>4.16</v>
      </c>
      <c r="AE3411" t="s">
        <v>2772</v>
      </c>
    </row>
    <row r="3412" spans="1:32" x14ac:dyDescent="0.2">
      <c r="A3412">
        <v>3411</v>
      </c>
      <c r="C3412">
        <v>73281</v>
      </c>
      <c r="D3412">
        <v>136103</v>
      </c>
      <c r="F3412">
        <v>8</v>
      </c>
      <c r="G3412">
        <v>37</v>
      </c>
      <c r="H3412">
        <v>27.1</v>
      </c>
      <c r="I3412" t="s">
        <v>26</v>
      </c>
      <c r="J3412">
        <v>4</v>
      </c>
      <c r="K3412">
        <v>56</v>
      </c>
      <c r="L3412">
        <v>1</v>
      </c>
      <c r="M3412">
        <v>-4</v>
      </c>
      <c r="N3412">
        <v>6.19</v>
      </c>
      <c r="P3412">
        <v>1.05</v>
      </c>
      <c r="R3412">
        <v>0.89</v>
      </c>
      <c r="X3412" t="s">
        <v>197</v>
      </c>
      <c r="Y3412">
        <v>3411</v>
      </c>
      <c r="Z3412" s="1">
        <v>0.35934143518518519</v>
      </c>
      <c r="AA3412" t="s">
        <v>9362</v>
      </c>
      <c r="AB3412">
        <v>-6.0000000000000001E-3</v>
      </c>
      <c r="AC3412">
        <v>2.1000000000000001E-2</v>
      </c>
      <c r="AD3412">
        <v>6.19</v>
      </c>
      <c r="AE3412" t="s">
        <v>197</v>
      </c>
    </row>
    <row r="3413" spans="1:32" x14ac:dyDescent="0.2">
      <c r="A3413">
        <v>3412</v>
      </c>
      <c r="B3413" t="s">
        <v>1185</v>
      </c>
      <c r="C3413">
        <v>73316</v>
      </c>
      <c r="D3413">
        <v>116975</v>
      </c>
      <c r="F3413">
        <v>8</v>
      </c>
      <c r="G3413">
        <v>38</v>
      </c>
      <c r="H3413">
        <v>5.2</v>
      </c>
      <c r="I3413" t="s">
        <v>24</v>
      </c>
      <c r="J3413">
        <v>9</v>
      </c>
      <c r="K3413">
        <v>34</v>
      </c>
      <c r="L3413">
        <v>29</v>
      </c>
      <c r="M3413">
        <v>9</v>
      </c>
      <c r="N3413">
        <v>6.53</v>
      </c>
      <c r="P3413">
        <v>-0.02</v>
      </c>
      <c r="R3413">
        <v>-0.04</v>
      </c>
      <c r="X3413" t="s">
        <v>89</v>
      </c>
      <c r="Y3413">
        <v>3412</v>
      </c>
      <c r="Z3413" s="1">
        <v>0.35978240740740741</v>
      </c>
      <c r="AA3413" t="s">
        <v>9363</v>
      </c>
      <c r="AB3413">
        <v>-3.9E-2</v>
      </c>
      <c r="AC3413">
        <v>-7.0000000000000001E-3</v>
      </c>
      <c r="AD3413">
        <v>6.53</v>
      </c>
      <c r="AE3413" t="s">
        <v>89</v>
      </c>
    </row>
    <row r="3414" spans="1:32" x14ac:dyDescent="0.2">
      <c r="A3414">
        <v>3413</v>
      </c>
      <c r="C3414">
        <v>73340</v>
      </c>
      <c r="D3414">
        <v>236110</v>
      </c>
      <c r="E3414" t="s">
        <v>1186</v>
      </c>
      <c r="F3414">
        <v>8</v>
      </c>
      <c r="G3414">
        <v>35</v>
      </c>
      <c r="H3414">
        <v>52.1</v>
      </c>
      <c r="I3414" t="s">
        <v>26</v>
      </c>
      <c r="J3414">
        <v>50</v>
      </c>
      <c r="K3414">
        <v>58</v>
      </c>
      <c r="L3414">
        <v>12</v>
      </c>
      <c r="M3414">
        <v>-50</v>
      </c>
      <c r="N3414">
        <v>5.8</v>
      </c>
      <c r="P3414">
        <v>-0.13</v>
      </c>
      <c r="R3414">
        <v>-0.54</v>
      </c>
      <c r="X3414" t="s">
        <v>1187</v>
      </c>
      <c r="Y3414">
        <v>3413</v>
      </c>
      <c r="Z3414" s="1">
        <v>0.35824189814814816</v>
      </c>
      <c r="AA3414" t="s">
        <v>9364</v>
      </c>
      <c r="AB3414">
        <v>-4.0000000000000001E-3</v>
      </c>
      <c r="AC3414">
        <v>-4.0000000000000001E-3</v>
      </c>
      <c r="AD3414">
        <v>5.8</v>
      </c>
      <c r="AE3414" t="s">
        <v>1187</v>
      </c>
    </row>
    <row r="3415" spans="1:32" x14ac:dyDescent="0.2">
      <c r="A3415">
        <v>3414</v>
      </c>
      <c r="C3415">
        <v>73389</v>
      </c>
      <c r="D3415">
        <v>236106</v>
      </c>
      <c r="F3415">
        <v>8</v>
      </c>
      <c r="G3415">
        <v>35</v>
      </c>
      <c r="H3415">
        <v>19.600000000000001</v>
      </c>
      <c r="I3415" t="s">
        <v>26</v>
      </c>
      <c r="J3415">
        <v>58</v>
      </c>
      <c r="K3415">
        <v>0</v>
      </c>
      <c r="L3415">
        <v>33</v>
      </c>
      <c r="M3415">
        <v>-58</v>
      </c>
      <c r="N3415">
        <v>4.8600000000000003</v>
      </c>
      <c r="P3415">
        <v>1</v>
      </c>
      <c r="R3415">
        <v>0.81</v>
      </c>
      <c r="T3415">
        <v>0.49</v>
      </c>
      <c r="X3415" t="s">
        <v>54</v>
      </c>
      <c r="Y3415">
        <v>3414</v>
      </c>
      <c r="Z3415" s="1">
        <v>0.35786574074074079</v>
      </c>
      <c r="AA3415" t="s">
        <v>9365</v>
      </c>
      <c r="AB3415">
        <v>4.2000000000000003E-2</v>
      </c>
      <c r="AC3415">
        <v>2.1999999999999999E-2</v>
      </c>
      <c r="AD3415">
        <v>4.8600000000000003</v>
      </c>
      <c r="AE3415" t="s">
        <v>54</v>
      </c>
    </row>
    <row r="3416" spans="1:32" x14ac:dyDescent="0.2">
      <c r="A3416">
        <v>3415</v>
      </c>
      <c r="C3416">
        <v>73390</v>
      </c>
      <c r="D3416">
        <v>236105</v>
      </c>
      <c r="F3416">
        <v>8</v>
      </c>
      <c r="G3416">
        <v>35</v>
      </c>
      <c r="H3416">
        <v>15.4</v>
      </c>
      <c r="I3416" t="s">
        <v>26</v>
      </c>
      <c r="J3416">
        <v>58</v>
      </c>
      <c r="K3416">
        <v>13</v>
      </c>
      <c r="L3416">
        <v>30</v>
      </c>
      <c r="M3416">
        <v>-58</v>
      </c>
      <c r="N3416">
        <v>5.26</v>
      </c>
      <c r="P3416">
        <v>-0.14000000000000001</v>
      </c>
      <c r="R3416">
        <v>-0.61</v>
      </c>
      <c r="T3416">
        <v>-0.16</v>
      </c>
      <c r="X3416" t="s">
        <v>1188</v>
      </c>
      <c r="Y3416">
        <v>3415</v>
      </c>
      <c r="Z3416" s="1">
        <v>0.35781712962962958</v>
      </c>
      <c r="AA3416" t="s">
        <v>9366</v>
      </c>
      <c r="AB3416">
        <v>-3.2000000000000001E-2</v>
      </c>
      <c r="AC3416">
        <v>6.0000000000000001E-3</v>
      </c>
      <c r="AD3416">
        <v>5.26</v>
      </c>
      <c r="AE3416" t="s">
        <v>9367</v>
      </c>
      <c r="AF3416" t="s">
        <v>36</v>
      </c>
    </row>
    <row r="3417" spans="1:32" x14ac:dyDescent="0.2">
      <c r="A3417">
        <v>3416</v>
      </c>
      <c r="C3417">
        <v>73451</v>
      </c>
      <c r="D3417">
        <v>136117</v>
      </c>
      <c r="F3417">
        <v>8</v>
      </c>
      <c r="G3417">
        <v>38</v>
      </c>
      <c r="H3417">
        <v>20.3</v>
      </c>
      <c r="I3417" t="s">
        <v>26</v>
      </c>
      <c r="J3417">
        <v>6</v>
      </c>
      <c r="K3417">
        <v>39</v>
      </c>
      <c r="L3417">
        <v>45</v>
      </c>
      <c r="M3417">
        <v>-6</v>
      </c>
      <c r="N3417">
        <v>6.51</v>
      </c>
      <c r="P3417">
        <v>0.44</v>
      </c>
      <c r="R3417">
        <v>0.17</v>
      </c>
      <c r="X3417" t="s">
        <v>1189</v>
      </c>
      <c r="Y3417">
        <v>3416</v>
      </c>
      <c r="Z3417" s="1">
        <v>0.35995717592592591</v>
      </c>
      <c r="AA3417" t="s">
        <v>9368</v>
      </c>
      <c r="AB3417">
        <v>0</v>
      </c>
      <c r="AC3417">
        <v>-5.0000000000000001E-3</v>
      </c>
      <c r="AD3417">
        <v>6.51</v>
      </c>
      <c r="AE3417" t="s">
        <v>1189</v>
      </c>
    </row>
    <row r="3418" spans="1:32" x14ac:dyDescent="0.2">
      <c r="A3418">
        <v>3417</v>
      </c>
      <c r="C3418">
        <v>73468</v>
      </c>
      <c r="D3418">
        <v>256524</v>
      </c>
      <c r="F3418">
        <v>8</v>
      </c>
      <c r="G3418">
        <v>32</v>
      </c>
      <c r="H3418">
        <v>42.2</v>
      </c>
      <c r="I3418" t="s">
        <v>26</v>
      </c>
      <c r="J3418">
        <v>73</v>
      </c>
      <c r="K3418">
        <v>21</v>
      </c>
      <c r="L3418">
        <v>24</v>
      </c>
      <c r="M3418">
        <v>-73</v>
      </c>
      <c r="N3418">
        <v>6.12</v>
      </c>
      <c r="P3418">
        <v>0.95</v>
      </c>
      <c r="R3418">
        <v>0.66</v>
      </c>
      <c r="X3418" t="s">
        <v>71</v>
      </c>
      <c r="Y3418">
        <v>3417</v>
      </c>
      <c r="Z3418" s="1">
        <v>0.35604398148148148</v>
      </c>
      <c r="AA3418" t="s">
        <v>9369</v>
      </c>
      <c r="AB3418">
        <v>-3.7999999999999999E-2</v>
      </c>
      <c r="AC3418">
        <v>8.2000000000000003E-2</v>
      </c>
      <c r="AD3418">
        <v>6.12</v>
      </c>
      <c r="AE3418" t="s">
        <v>71</v>
      </c>
    </row>
    <row r="3419" spans="1:32" x14ac:dyDescent="0.2">
      <c r="A3419">
        <v>3418</v>
      </c>
      <c r="B3419" t="s">
        <v>1190</v>
      </c>
      <c r="C3419">
        <v>73471</v>
      </c>
      <c r="D3419">
        <v>116988</v>
      </c>
      <c r="F3419">
        <v>8</v>
      </c>
      <c r="G3419">
        <v>38</v>
      </c>
      <c r="H3419">
        <v>45.4</v>
      </c>
      <c r="I3419" t="s">
        <v>24</v>
      </c>
      <c r="J3419">
        <v>3</v>
      </c>
      <c r="K3419">
        <v>20</v>
      </c>
      <c r="L3419">
        <v>29</v>
      </c>
      <c r="M3419">
        <v>3</v>
      </c>
      <c r="N3419">
        <v>4.4400000000000004</v>
      </c>
      <c r="P3419">
        <v>1.21</v>
      </c>
      <c r="R3419">
        <v>1.28</v>
      </c>
      <c r="T3419">
        <v>0.56000000000000005</v>
      </c>
      <c r="X3419" t="s">
        <v>1191</v>
      </c>
      <c r="Y3419">
        <v>3418</v>
      </c>
      <c r="Z3419" s="1">
        <v>0.36024768518518518</v>
      </c>
      <c r="AA3419" t="s">
        <v>9370</v>
      </c>
      <c r="AB3419">
        <v>-1.7999999999999999E-2</v>
      </c>
      <c r="AC3419">
        <v>-1.7999999999999999E-2</v>
      </c>
      <c r="AD3419">
        <v>4.4400000000000004</v>
      </c>
      <c r="AE3419" t="s">
        <v>6894</v>
      </c>
    </row>
    <row r="3420" spans="1:32" x14ac:dyDescent="0.2">
      <c r="A3420">
        <v>3419</v>
      </c>
      <c r="C3420">
        <v>73476</v>
      </c>
      <c r="D3420">
        <v>199436</v>
      </c>
      <c r="F3420">
        <v>8</v>
      </c>
      <c r="G3420">
        <v>37</v>
      </c>
      <c r="H3420">
        <v>29.7</v>
      </c>
      <c r="I3420" t="s">
        <v>26</v>
      </c>
      <c r="J3420">
        <v>33</v>
      </c>
      <c r="K3420">
        <v>44</v>
      </c>
      <c r="L3420">
        <v>45</v>
      </c>
      <c r="M3420">
        <v>-33</v>
      </c>
      <c r="N3420">
        <v>6.48</v>
      </c>
      <c r="P3420">
        <v>0.33</v>
      </c>
      <c r="X3420" t="s">
        <v>602</v>
      </c>
      <c r="Y3420">
        <v>3419</v>
      </c>
      <c r="Z3420" s="1">
        <v>0.35937152777777781</v>
      </c>
      <c r="AA3420" t="s">
        <v>9371</v>
      </c>
      <c r="AB3420">
        <v>-2.1000000000000001E-2</v>
      </c>
      <c r="AC3420">
        <v>-4.5999999999999999E-2</v>
      </c>
      <c r="AD3420">
        <v>6.48</v>
      </c>
      <c r="AE3420" t="s">
        <v>6110</v>
      </c>
    </row>
    <row r="3421" spans="1:32" x14ac:dyDescent="0.2">
      <c r="A3421">
        <v>3420</v>
      </c>
      <c r="B3421" t="s">
        <v>1192</v>
      </c>
      <c r="C3421">
        <v>73495</v>
      </c>
      <c r="D3421">
        <v>176189</v>
      </c>
      <c r="F3421">
        <v>8</v>
      </c>
      <c r="G3421">
        <v>37</v>
      </c>
      <c r="H3421">
        <v>52.2</v>
      </c>
      <c r="I3421" t="s">
        <v>26</v>
      </c>
      <c r="J3421">
        <v>26</v>
      </c>
      <c r="K3421">
        <v>15</v>
      </c>
      <c r="L3421">
        <v>18</v>
      </c>
      <c r="M3421">
        <v>-26</v>
      </c>
      <c r="N3421">
        <v>5.27</v>
      </c>
      <c r="P3421">
        <v>-0.04</v>
      </c>
      <c r="X3421" t="s">
        <v>134</v>
      </c>
      <c r="Y3421">
        <v>3420</v>
      </c>
      <c r="Z3421" s="1">
        <v>0.35963194444444446</v>
      </c>
      <c r="AA3421" t="s">
        <v>9372</v>
      </c>
      <c r="AB3421">
        <v>-0.02</v>
      </c>
      <c r="AC3421">
        <v>-6.0000000000000001E-3</v>
      </c>
      <c r="AD3421">
        <v>5.27</v>
      </c>
      <c r="AE3421" t="s">
        <v>134</v>
      </c>
    </row>
    <row r="3422" spans="1:32" x14ac:dyDescent="0.2">
      <c r="A3422">
        <v>3421</v>
      </c>
      <c r="C3422">
        <v>73524</v>
      </c>
      <c r="D3422">
        <v>199438</v>
      </c>
      <c r="F3422">
        <v>8</v>
      </c>
      <c r="G3422">
        <v>37</v>
      </c>
      <c r="H3422">
        <v>19.899999999999999</v>
      </c>
      <c r="I3422" t="s">
        <v>26</v>
      </c>
      <c r="J3422">
        <v>40</v>
      </c>
      <c r="K3422">
        <v>8</v>
      </c>
      <c r="L3422">
        <v>51</v>
      </c>
      <c r="M3422">
        <v>-40</v>
      </c>
      <c r="N3422">
        <v>6.55</v>
      </c>
      <c r="P3422">
        <v>0.6</v>
      </c>
      <c r="R3422">
        <v>0.14000000000000001</v>
      </c>
      <c r="X3422" t="s">
        <v>1193</v>
      </c>
      <c r="Y3422">
        <v>3421</v>
      </c>
      <c r="Z3422" s="1">
        <v>0.35925810185185186</v>
      </c>
      <c r="AA3422" t="s">
        <v>9373</v>
      </c>
      <c r="AB3422">
        <v>-0.308</v>
      </c>
      <c r="AC3422">
        <v>3.3000000000000002E-2</v>
      </c>
      <c r="AD3422">
        <v>6.55</v>
      </c>
      <c r="AE3422" t="s">
        <v>9374</v>
      </c>
    </row>
    <row r="3423" spans="1:32" x14ac:dyDescent="0.2">
      <c r="A3423">
        <v>3422</v>
      </c>
      <c r="B3423" t="s">
        <v>1194</v>
      </c>
      <c r="C3423">
        <v>73593</v>
      </c>
      <c r="D3423">
        <v>42490</v>
      </c>
      <c r="F3423">
        <v>8</v>
      </c>
      <c r="G3423">
        <v>41</v>
      </c>
      <c r="H3423">
        <v>1.1000000000000001</v>
      </c>
      <c r="I3423" t="s">
        <v>24</v>
      </c>
      <c r="J3423">
        <v>45</v>
      </c>
      <c r="K3423">
        <v>50</v>
      </c>
      <c r="L3423">
        <v>2</v>
      </c>
      <c r="M3423">
        <v>45</v>
      </c>
      <c r="N3423">
        <v>5.37</v>
      </c>
      <c r="P3423">
        <v>0.99</v>
      </c>
      <c r="R3423">
        <v>0.75</v>
      </c>
      <c r="X3423" t="s">
        <v>457</v>
      </c>
      <c r="Y3423">
        <v>3422</v>
      </c>
      <c r="Z3423" s="1">
        <v>0.361818287037037</v>
      </c>
      <c r="AA3423" t="s">
        <v>9375</v>
      </c>
      <c r="AB3423">
        <v>2.5000000000000001E-2</v>
      </c>
      <c r="AC3423">
        <v>9.1999999999999998E-2</v>
      </c>
      <c r="AD3423">
        <v>5.37</v>
      </c>
      <c r="AE3423" t="s">
        <v>457</v>
      </c>
    </row>
    <row r="3424" spans="1:32" x14ac:dyDescent="0.2">
      <c r="A3424">
        <v>3423</v>
      </c>
      <c r="C3424">
        <v>73596</v>
      </c>
      <c r="D3424">
        <v>60970</v>
      </c>
      <c r="F3424">
        <v>8</v>
      </c>
      <c r="G3424">
        <v>40</v>
      </c>
      <c r="H3424">
        <v>18.3</v>
      </c>
      <c r="I3424" t="s">
        <v>24</v>
      </c>
      <c r="J3424">
        <v>31</v>
      </c>
      <c r="K3424">
        <v>56</v>
      </c>
      <c r="L3424">
        <v>31</v>
      </c>
      <c r="M3424">
        <v>31</v>
      </c>
      <c r="N3424">
        <v>6.1</v>
      </c>
      <c r="O3424" t="s">
        <v>103</v>
      </c>
      <c r="X3424" t="s">
        <v>136</v>
      </c>
      <c r="Y3424">
        <v>3423</v>
      </c>
      <c r="Z3424" s="1">
        <v>0.36132291666666666</v>
      </c>
      <c r="AA3424" t="s">
        <v>9376</v>
      </c>
      <c r="AB3424">
        <v>-3.5000000000000003E-2</v>
      </c>
      <c r="AC3424">
        <v>-2.8000000000000001E-2</v>
      </c>
      <c r="AD3424">
        <v>6.1</v>
      </c>
      <c r="AE3424" t="s">
        <v>136</v>
      </c>
    </row>
    <row r="3425" spans="1:32" x14ac:dyDescent="0.2">
      <c r="A3425">
        <v>3424</v>
      </c>
      <c r="C3425">
        <v>73599</v>
      </c>
      <c r="D3425">
        <v>116997</v>
      </c>
      <c r="F3425">
        <v>8</v>
      </c>
      <c r="G3425">
        <v>39</v>
      </c>
      <c r="H3425">
        <v>24.6</v>
      </c>
      <c r="I3425" t="s">
        <v>24</v>
      </c>
      <c r="J3425">
        <v>8</v>
      </c>
      <c r="K3425">
        <v>1</v>
      </c>
      <c r="L3425">
        <v>2</v>
      </c>
      <c r="M3425">
        <v>8</v>
      </c>
      <c r="N3425">
        <v>6.45</v>
      </c>
      <c r="P3425">
        <v>1.08</v>
      </c>
      <c r="R3425">
        <v>0.99</v>
      </c>
      <c r="X3425" t="s">
        <v>45</v>
      </c>
      <c r="Y3425">
        <v>3424</v>
      </c>
      <c r="Z3425" s="1">
        <v>0.36070138888888886</v>
      </c>
      <c r="AA3425" t="s">
        <v>9377</v>
      </c>
      <c r="AB3425">
        <v>-2.5000000000000001E-2</v>
      </c>
      <c r="AC3425">
        <v>-3.6999999999999998E-2</v>
      </c>
      <c r="AD3425">
        <v>6.45</v>
      </c>
      <c r="AE3425" t="s">
        <v>45</v>
      </c>
    </row>
    <row r="3426" spans="1:32" x14ac:dyDescent="0.2">
      <c r="A3426">
        <v>3425</v>
      </c>
      <c r="C3426">
        <v>73603</v>
      </c>
      <c r="D3426">
        <v>154492</v>
      </c>
      <c r="F3426">
        <v>8</v>
      </c>
      <c r="G3426">
        <v>38</v>
      </c>
      <c r="H3426">
        <v>40.299999999999997</v>
      </c>
      <c r="I3426" t="s">
        <v>26</v>
      </c>
      <c r="J3426">
        <v>19</v>
      </c>
      <c r="K3426">
        <v>44</v>
      </c>
      <c r="L3426">
        <v>13</v>
      </c>
      <c r="M3426">
        <v>-19</v>
      </c>
      <c r="N3426">
        <v>6.33</v>
      </c>
      <c r="P3426">
        <v>1.59</v>
      </c>
      <c r="R3426">
        <v>1.83</v>
      </c>
      <c r="X3426" t="s">
        <v>77</v>
      </c>
      <c r="Y3426">
        <v>3425</v>
      </c>
      <c r="Z3426" s="1">
        <v>0.36018865740740741</v>
      </c>
      <c r="AA3426" t="s">
        <v>9378</v>
      </c>
      <c r="AB3426">
        <v>1.4E-2</v>
      </c>
      <c r="AC3426">
        <v>6.0000000000000001E-3</v>
      </c>
      <c r="AD3426">
        <v>6.33</v>
      </c>
      <c r="AE3426" t="s">
        <v>77</v>
      </c>
    </row>
    <row r="3427" spans="1:32" x14ac:dyDescent="0.2">
      <c r="A3427">
        <v>3426</v>
      </c>
      <c r="C3427">
        <v>73634</v>
      </c>
      <c r="D3427">
        <v>220204</v>
      </c>
      <c r="F3427">
        <v>8</v>
      </c>
      <c r="G3427">
        <v>37</v>
      </c>
      <c r="H3427">
        <v>38.700000000000003</v>
      </c>
      <c r="I3427" t="s">
        <v>26</v>
      </c>
      <c r="J3427">
        <v>42</v>
      </c>
      <c r="K3427">
        <v>59</v>
      </c>
      <c r="L3427">
        <v>21</v>
      </c>
      <c r="M3427">
        <v>-42</v>
      </c>
      <c r="N3427">
        <v>4.1399999999999997</v>
      </c>
      <c r="P3427">
        <v>0.11</v>
      </c>
      <c r="R3427">
        <v>0.16</v>
      </c>
      <c r="T3427">
        <v>0.16</v>
      </c>
      <c r="X3427" t="s">
        <v>1195</v>
      </c>
      <c r="Y3427">
        <v>3426</v>
      </c>
      <c r="Z3427" s="1">
        <v>0.35947569444444444</v>
      </c>
      <c r="AA3427" t="s">
        <v>9379</v>
      </c>
      <c r="AB3427">
        <v>-6.0000000000000001E-3</v>
      </c>
      <c r="AC3427">
        <v>8.0000000000000002E-3</v>
      </c>
      <c r="AD3427">
        <v>4.1399999999999997</v>
      </c>
      <c r="AE3427" t="s">
        <v>1195</v>
      </c>
    </row>
    <row r="3428" spans="1:32" x14ac:dyDescent="0.2">
      <c r="A3428">
        <v>3427</v>
      </c>
      <c r="B3428" t="s">
        <v>1196</v>
      </c>
      <c r="C3428">
        <v>73665</v>
      </c>
      <c r="D3428">
        <v>80333</v>
      </c>
      <c r="E3428">
        <v>4179</v>
      </c>
      <c r="F3428">
        <v>8</v>
      </c>
      <c r="G3428">
        <v>40</v>
      </c>
      <c r="H3428">
        <v>6.4</v>
      </c>
      <c r="I3428" t="s">
        <v>24</v>
      </c>
      <c r="J3428">
        <v>20</v>
      </c>
      <c r="K3428">
        <v>0</v>
      </c>
      <c r="L3428">
        <v>28</v>
      </c>
      <c r="M3428">
        <v>20</v>
      </c>
      <c r="N3428">
        <v>6.39</v>
      </c>
      <c r="P3428">
        <v>0.98</v>
      </c>
      <c r="R3428">
        <v>0.83</v>
      </c>
      <c r="T3428">
        <v>0.47</v>
      </c>
      <c r="X3428" t="s">
        <v>71</v>
      </c>
      <c r="Y3428">
        <v>3427</v>
      </c>
      <c r="Z3428" s="1">
        <v>0.36118518518518522</v>
      </c>
      <c r="AA3428" t="s">
        <v>9380</v>
      </c>
      <c r="AB3428">
        <v>-3.5999999999999997E-2</v>
      </c>
      <c r="AC3428">
        <v>-1.4999999999999999E-2</v>
      </c>
      <c r="AD3428">
        <v>6.39</v>
      </c>
      <c r="AE3428" t="s">
        <v>71</v>
      </c>
    </row>
    <row r="3429" spans="1:32" x14ac:dyDescent="0.2">
      <c r="A3429">
        <v>3428</v>
      </c>
      <c r="C3429">
        <v>73710</v>
      </c>
      <c r="D3429">
        <v>98021</v>
      </c>
      <c r="F3429">
        <v>8</v>
      </c>
      <c r="G3429">
        <v>40</v>
      </c>
      <c r="H3429">
        <v>22.1</v>
      </c>
      <c r="I3429" t="s">
        <v>24</v>
      </c>
      <c r="J3429">
        <v>19</v>
      </c>
      <c r="K3429">
        <v>40</v>
      </c>
      <c r="L3429">
        <v>12</v>
      </c>
      <c r="M3429">
        <v>19</v>
      </c>
      <c r="N3429">
        <v>6.44</v>
      </c>
      <c r="P3429">
        <v>1.02</v>
      </c>
      <c r="R3429">
        <v>0.9</v>
      </c>
      <c r="T3429">
        <v>0.49</v>
      </c>
      <c r="X3429" t="s">
        <v>60</v>
      </c>
      <c r="Y3429">
        <v>3428</v>
      </c>
      <c r="Z3429" s="1">
        <v>0.36136689814814815</v>
      </c>
      <c r="AA3429" t="s">
        <v>9381</v>
      </c>
      <c r="AB3429">
        <v>-3.5000000000000003E-2</v>
      </c>
      <c r="AC3429">
        <v>-1.7000000000000001E-2</v>
      </c>
      <c r="AD3429">
        <v>6.44</v>
      </c>
      <c r="AE3429" t="s">
        <v>60</v>
      </c>
    </row>
    <row r="3430" spans="1:32" x14ac:dyDescent="0.2">
      <c r="A3430">
        <v>3429</v>
      </c>
      <c r="B3430" t="s">
        <v>1197</v>
      </c>
      <c r="C3430">
        <v>73731</v>
      </c>
      <c r="D3430">
        <v>98024</v>
      </c>
      <c r="F3430">
        <v>8</v>
      </c>
      <c r="G3430">
        <v>40</v>
      </c>
      <c r="H3430">
        <v>27</v>
      </c>
      <c r="I3430" t="s">
        <v>24</v>
      </c>
      <c r="J3430">
        <v>19</v>
      </c>
      <c r="K3430">
        <v>32</v>
      </c>
      <c r="L3430">
        <v>42</v>
      </c>
      <c r="M3430">
        <v>19</v>
      </c>
      <c r="N3430">
        <v>6.3</v>
      </c>
      <c r="P3430">
        <v>0.17</v>
      </c>
      <c r="R3430">
        <v>0.16</v>
      </c>
      <c r="T3430">
        <v>0.06</v>
      </c>
      <c r="X3430" t="s">
        <v>2380</v>
      </c>
      <c r="Y3430">
        <v>3429</v>
      </c>
      <c r="Z3430" s="1">
        <v>0.3614236111111111</v>
      </c>
      <c r="AA3430" t="s">
        <v>9382</v>
      </c>
      <c r="AB3430">
        <v>-3.9E-2</v>
      </c>
      <c r="AC3430">
        <v>-6.0000000000000001E-3</v>
      </c>
      <c r="AD3430">
        <v>6.3</v>
      </c>
      <c r="AE3430" t="s">
        <v>2380</v>
      </c>
    </row>
    <row r="3431" spans="1:32" x14ac:dyDescent="0.2">
      <c r="A3431">
        <v>3430</v>
      </c>
      <c r="C3431">
        <v>73752</v>
      </c>
      <c r="D3431">
        <v>176226</v>
      </c>
      <c r="F3431">
        <v>8</v>
      </c>
      <c r="G3431">
        <v>39</v>
      </c>
      <c r="H3431">
        <v>8</v>
      </c>
      <c r="I3431" t="s">
        <v>26</v>
      </c>
      <c r="J3431">
        <v>22</v>
      </c>
      <c r="K3431">
        <v>39</v>
      </c>
      <c r="L3431">
        <v>43</v>
      </c>
      <c r="M3431">
        <v>-22</v>
      </c>
      <c r="N3431">
        <v>5.05</v>
      </c>
      <c r="P3431">
        <v>0.73</v>
      </c>
      <c r="R3431">
        <v>0.36</v>
      </c>
      <c r="X3431" t="s">
        <v>3032</v>
      </c>
      <c r="Y3431">
        <v>3430</v>
      </c>
      <c r="Z3431" s="1">
        <v>0.36050925925925931</v>
      </c>
      <c r="AA3431" t="s">
        <v>9383</v>
      </c>
      <c r="AB3431">
        <v>-0.23499999999999999</v>
      </c>
      <c r="AC3431">
        <v>0.436</v>
      </c>
      <c r="AD3431">
        <v>5.05</v>
      </c>
      <c r="AE3431" t="s">
        <v>3032</v>
      </c>
    </row>
    <row r="3432" spans="1:32" x14ac:dyDescent="0.2">
      <c r="A3432">
        <v>3431</v>
      </c>
      <c r="B3432" t="s">
        <v>1198</v>
      </c>
      <c r="C3432">
        <v>73840</v>
      </c>
      <c r="D3432">
        <v>154515</v>
      </c>
      <c r="F3432">
        <v>8</v>
      </c>
      <c r="G3432">
        <v>40</v>
      </c>
      <c r="H3432">
        <v>1.5</v>
      </c>
      <c r="I3432" t="s">
        <v>26</v>
      </c>
      <c r="J3432">
        <v>12</v>
      </c>
      <c r="K3432">
        <v>28</v>
      </c>
      <c r="L3432">
        <v>31</v>
      </c>
      <c r="M3432">
        <v>-12</v>
      </c>
      <c r="N3432">
        <v>4.9800000000000004</v>
      </c>
      <c r="P3432">
        <v>1.42</v>
      </c>
      <c r="R3432">
        <v>1.62</v>
      </c>
      <c r="T3432">
        <v>0.75</v>
      </c>
      <c r="X3432" t="s">
        <v>172</v>
      </c>
      <c r="Y3432">
        <v>3431</v>
      </c>
      <c r="Z3432" s="1">
        <v>0.36112847222222227</v>
      </c>
      <c r="AA3432" t="s">
        <v>9384</v>
      </c>
      <c r="AB3432">
        <v>-8.1000000000000003E-2</v>
      </c>
      <c r="AC3432">
        <v>-2E-3</v>
      </c>
      <c r="AD3432">
        <v>4.9800000000000004</v>
      </c>
      <c r="AE3432" t="s">
        <v>172</v>
      </c>
    </row>
    <row r="3433" spans="1:32" x14ac:dyDescent="0.2">
      <c r="A3433">
        <v>3432</v>
      </c>
      <c r="C3433">
        <v>73887</v>
      </c>
      <c r="D3433">
        <v>250288</v>
      </c>
      <c r="F3433">
        <v>8</v>
      </c>
      <c r="G3433">
        <v>37</v>
      </c>
      <c r="H3433">
        <v>18.8</v>
      </c>
      <c r="I3433" t="s">
        <v>26</v>
      </c>
      <c r="J3433">
        <v>62</v>
      </c>
      <c r="K3433">
        <v>51</v>
      </c>
      <c r="L3433">
        <v>13</v>
      </c>
      <c r="M3433">
        <v>-62</v>
      </c>
      <c r="N3433">
        <v>5.47</v>
      </c>
      <c r="P3433">
        <v>1.02</v>
      </c>
      <c r="R3433">
        <v>0.83</v>
      </c>
      <c r="X3433" t="s">
        <v>54</v>
      </c>
      <c r="Y3433">
        <v>3432</v>
      </c>
      <c r="Z3433" s="1">
        <v>0.35924537037037035</v>
      </c>
      <c r="AA3433" t="s">
        <v>9385</v>
      </c>
      <c r="AB3433">
        <v>-8.0000000000000002E-3</v>
      </c>
      <c r="AC3433">
        <v>-2.5000000000000001E-2</v>
      </c>
      <c r="AD3433">
        <v>5.47</v>
      </c>
      <c r="AE3433" t="s">
        <v>54</v>
      </c>
    </row>
    <row r="3434" spans="1:32" x14ac:dyDescent="0.2">
      <c r="A3434">
        <v>3433</v>
      </c>
      <c r="B3434" t="s">
        <v>1199</v>
      </c>
      <c r="C3434">
        <v>73898</v>
      </c>
      <c r="D3434">
        <v>176253</v>
      </c>
      <c r="E3434">
        <v>4186</v>
      </c>
      <c r="F3434">
        <v>8</v>
      </c>
      <c r="G3434">
        <v>39</v>
      </c>
      <c r="H3434">
        <v>42.5</v>
      </c>
      <c r="I3434" t="s">
        <v>26</v>
      </c>
      <c r="J3434">
        <v>29</v>
      </c>
      <c r="K3434">
        <v>33</v>
      </c>
      <c r="L3434">
        <v>40</v>
      </c>
      <c r="M3434">
        <v>-29</v>
      </c>
      <c r="N3434">
        <v>4.8899999999999997</v>
      </c>
      <c r="P3434">
        <v>0.9</v>
      </c>
      <c r="X3434" t="s">
        <v>2041</v>
      </c>
      <c r="Y3434">
        <v>3433</v>
      </c>
      <c r="Z3434" s="1">
        <v>0.36090856481481487</v>
      </c>
      <c r="AA3434" t="s">
        <v>9386</v>
      </c>
      <c r="AB3434">
        <v>-0.02</v>
      </c>
      <c r="AC3434">
        <v>-8.8999999999999996E-2</v>
      </c>
      <c r="AD3434">
        <v>4.8899999999999997</v>
      </c>
      <c r="AE3434" t="s">
        <v>2041</v>
      </c>
    </row>
    <row r="3435" spans="1:32" x14ac:dyDescent="0.2">
      <c r="A3435">
        <v>3434</v>
      </c>
      <c r="C3435">
        <v>73900</v>
      </c>
      <c r="D3435">
        <v>199473</v>
      </c>
      <c r="F3435">
        <v>8</v>
      </c>
      <c r="G3435">
        <v>39</v>
      </c>
      <c r="H3435">
        <v>22.1</v>
      </c>
      <c r="I3435" t="s">
        <v>26</v>
      </c>
      <c r="J3435">
        <v>36</v>
      </c>
      <c r="K3435">
        <v>36</v>
      </c>
      <c r="L3435">
        <v>25</v>
      </c>
      <c r="M3435">
        <v>-36</v>
      </c>
      <c r="N3435">
        <v>6.13</v>
      </c>
      <c r="P3435">
        <v>0.42</v>
      </c>
      <c r="X3435" t="s">
        <v>2291</v>
      </c>
      <c r="Y3435">
        <v>3434</v>
      </c>
      <c r="Z3435" s="1">
        <v>0.36067245370370365</v>
      </c>
      <c r="AA3435" t="s">
        <v>9387</v>
      </c>
      <c r="AB3435">
        <v>-0.17100000000000001</v>
      </c>
      <c r="AC3435">
        <v>0.04</v>
      </c>
      <c r="AD3435">
        <v>6.13</v>
      </c>
      <c r="AE3435" t="s">
        <v>2291</v>
      </c>
    </row>
    <row r="3436" spans="1:32" x14ac:dyDescent="0.2">
      <c r="A3436">
        <v>3435</v>
      </c>
      <c r="C3436">
        <v>73952</v>
      </c>
      <c r="D3436">
        <v>236142</v>
      </c>
      <c r="F3436">
        <v>8</v>
      </c>
      <c r="G3436">
        <v>38</v>
      </c>
      <c r="H3436">
        <v>44.9</v>
      </c>
      <c r="I3436" t="s">
        <v>26</v>
      </c>
      <c r="J3436">
        <v>53</v>
      </c>
      <c r="K3436">
        <v>5</v>
      </c>
      <c r="L3436">
        <v>26</v>
      </c>
      <c r="M3436">
        <v>-53</v>
      </c>
      <c r="N3436">
        <v>6.47</v>
      </c>
      <c r="P3436">
        <v>-0.1</v>
      </c>
      <c r="R3436">
        <v>-0.35</v>
      </c>
      <c r="X3436" t="s">
        <v>179</v>
      </c>
      <c r="Y3436">
        <v>3435</v>
      </c>
      <c r="Z3436" s="1">
        <v>0.36024189814814817</v>
      </c>
      <c r="AA3436" t="s">
        <v>9388</v>
      </c>
      <c r="AB3436">
        <v>-8.9999999999999993E-3</v>
      </c>
      <c r="AC3436">
        <v>1.2999999999999999E-2</v>
      </c>
      <c r="AD3436">
        <v>6.47</v>
      </c>
      <c r="AE3436" t="s">
        <v>179</v>
      </c>
    </row>
    <row r="3437" spans="1:32" x14ac:dyDescent="0.2">
      <c r="A3437">
        <v>3436</v>
      </c>
      <c r="C3437">
        <v>73971</v>
      </c>
      <c r="D3437">
        <v>42508</v>
      </c>
      <c r="F3437">
        <v>8</v>
      </c>
      <c r="G3437">
        <v>43</v>
      </c>
      <c r="H3437">
        <v>0.2</v>
      </c>
      <c r="I3437" t="s">
        <v>24</v>
      </c>
      <c r="J3437">
        <v>46</v>
      </c>
      <c r="K3437">
        <v>54</v>
      </c>
      <c r="L3437">
        <v>4</v>
      </c>
      <c r="M3437">
        <v>46</v>
      </c>
      <c r="N3437">
        <v>6.22</v>
      </c>
      <c r="P3437">
        <v>0.96</v>
      </c>
      <c r="X3437" t="s">
        <v>71</v>
      </c>
      <c r="Y3437">
        <v>3436</v>
      </c>
      <c r="Z3437" s="1">
        <v>0.36319675925925926</v>
      </c>
      <c r="AA3437" t="s">
        <v>9389</v>
      </c>
      <c r="AB3437">
        <v>-3.9E-2</v>
      </c>
      <c r="AC3437">
        <v>-4.4999999999999998E-2</v>
      </c>
      <c r="AD3437">
        <v>6.22</v>
      </c>
      <c r="AE3437" t="s">
        <v>71</v>
      </c>
    </row>
    <row r="3438" spans="1:32" x14ac:dyDescent="0.2">
      <c r="A3438">
        <v>3437</v>
      </c>
      <c r="C3438">
        <v>73997</v>
      </c>
      <c r="D3438">
        <v>136176</v>
      </c>
      <c r="F3438">
        <v>8</v>
      </c>
      <c r="G3438">
        <v>41</v>
      </c>
      <c r="H3438">
        <v>1.6</v>
      </c>
      <c r="I3438" t="s">
        <v>26</v>
      </c>
      <c r="J3438">
        <v>9</v>
      </c>
      <c r="K3438">
        <v>3</v>
      </c>
      <c r="L3438">
        <v>7</v>
      </c>
      <c r="M3438">
        <v>-9</v>
      </c>
      <c r="N3438">
        <v>6.63</v>
      </c>
      <c r="P3438">
        <v>-0.02</v>
      </c>
      <c r="R3438">
        <v>0.02</v>
      </c>
      <c r="X3438" t="s">
        <v>25</v>
      </c>
      <c r="Y3438">
        <v>3437</v>
      </c>
      <c r="Z3438" s="1">
        <v>0.36182407407407408</v>
      </c>
      <c r="AA3438" t="s">
        <v>9390</v>
      </c>
      <c r="AB3438">
        <v>-3.3000000000000002E-2</v>
      </c>
      <c r="AC3438">
        <v>2E-3</v>
      </c>
      <c r="AD3438">
        <v>6.63</v>
      </c>
      <c r="AE3438" t="s">
        <v>25</v>
      </c>
    </row>
    <row r="3439" spans="1:32" x14ac:dyDescent="0.2">
      <c r="A3439">
        <v>3438</v>
      </c>
      <c r="B3439" t="s">
        <v>1200</v>
      </c>
      <c r="C3439">
        <v>74006</v>
      </c>
      <c r="D3439">
        <v>199490</v>
      </c>
      <c r="F3439">
        <v>8</v>
      </c>
      <c r="G3439">
        <v>40</v>
      </c>
      <c r="H3439">
        <v>6.2</v>
      </c>
      <c r="I3439" t="s">
        <v>26</v>
      </c>
      <c r="J3439">
        <v>35</v>
      </c>
      <c r="K3439">
        <v>18</v>
      </c>
      <c r="L3439">
        <v>30</v>
      </c>
      <c r="M3439">
        <v>-35</v>
      </c>
      <c r="N3439">
        <v>3.97</v>
      </c>
      <c r="P3439">
        <v>0.94</v>
      </c>
      <c r="R3439">
        <v>0.65</v>
      </c>
      <c r="T3439">
        <v>0.48</v>
      </c>
      <c r="X3439" t="s">
        <v>1201</v>
      </c>
      <c r="Y3439">
        <v>3438</v>
      </c>
      <c r="Z3439" s="1">
        <v>0.36118287037037033</v>
      </c>
      <c r="AA3439" t="s">
        <v>9391</v>
      </c>
      <c r="AB3439">
        <v>1.2E-2</v>
      </c>
      <c r="AC3439">
        <v>-2.1999999999999999E-2</v>
      </c>
      <c r="AD3439">
        <v>3.97</v>
      </c>
      <c r="AE3439" t="s">
        <v>9392</v>
      </c>
      <c r="AF3439" t="s">
        <v>36</v>
      </c>
    </row>
    <row r="3440" spans="1:32" x14ac:dyDescent="0.2">
      <c r="A3440">
        <v>3439</v>
      </c>
      <c r="C3440">
        <v>74067</v>
      </c>
      <c r="D3440">
        <v>220252</v>
      </c>
      <c r="E3440">
        <v>4193</v>
      </c>
      <c r="F3440">
        <v>8</v>
      </c>
      <c r="G3440">
        <v>40</v>
      </c>
      <c r="H3440">
        <v>19.3</v>
      </c>
      <c r="I3440" t="s">
        <v>26</v>
      </c>
      <c r="J3440">
        <v>40</v>
      </c>
      <c r="K3440">
        <v>15</v>
      </c>
      <c r="L3440">
        <v>51</v>
      </c>
      <c r="M3440">
        <v>-40</v>
      </c>
      <c r="N3440">
        <v>5.2</v>
      </c>
      <c r="P3440">
        <v>-0.01</v>
      </c>
      <c r="R3440">
        <v>-0.14000000000000001</v>
      </c>
      <c r="X3440" t="s">
        <v>102</v>
      </c>
      <c r="Y3440">
        <v>3439</v>
      </c>
      <c r="Z3440" s="1">
        <v>0.36133449074074075</v>
      </c>
      <c r="AA3440" t="s">
        <v>9393</v>
      </c>
      <c r="AB3440">
        <v>-4.3999999999999997E-2</v>
      </c>
      <c r="AC3440">
        <v>-4.0000000000000001E-3</v>
      </c>
      <c r="AD3440">
        <v>5.2</v>
      </c>
      <c r="AE3440" t="s">
        <v>102</v>
      </c>
    </row>
    <row r="3441" spans="1:32" x14ac:dyDescent="0.2">
      <c r="A3441">
        <v>3440</v>
      </c>
      <c r="C3441">
        <v>74071</v>
      </c>
      <c r="D3441">
        <v>236151</v>
      </c>
      <c r="E3441" t="s">
        <v>1202</v>
      </c>
      <c r="F3441">
        <v>8</v>
      </c>
      <c r="G3441">
        <v>39</v>
      </c>
      <c r="H3441">
        <v>23.8</v>
      </c>
      <c r="I3441" t="s">
        <v>26</v>
      </c>
      <c r="J3441">
        <v>53</v>
      </c>
      <c r="K3441">
        <v>26</v>
      </c>
      <c r="L3441">
        <v>23</v>
      </c>
      <c r="M3441">
        <v>-53</v>
      </c>
      <c r="N3441">
        <v>5.48</v>
      </c>
      <c r="P3441">
        <v>-0.16</v>
      </c>
      <c r="R3441">
        <v>-0.55000000000000004</v>
      </c>
      <c r="X3441" t="s">
        <v>211</v>
      </c>
      <c r="Y3441">
        <v>3440</v>
      </c>
      <c r="Z3441" s="1">
        <v>0.36069212962962965</v>
      </c>
      <c r="AA3441" t="s">
        <v>9394</v>
      </c>
      <c r="AB3441">
        <v>-2.9000000000000001E-2</v>
      </c>
      <c r="AC3441">
        <v>1.9E-2</v>
      </c>
      <c r="AD3441">
        <v>5.48</v>
      </c>
      <c r="AE3441" t="s">
        <v>211</v>
      </c>
    </row>
    <row r="3442" spans="1:32" x14ac:dyDescent="0.2">
      <c r="A3442">
        <v>3441</v>
      </c>
      <c r="B3442" t="s">
        <v>1203</v>
      </c>
      <c r="C3442">
        <v>74137</v>
      </c>
      <c r="D3442">
        <v>154552</v>
      </c>
      <c r="F3442">
        <v>8</v>
      </c>
      <c r="G3442">
        <v>41</v>
      </c>
      <c r="H3442">
        <v>43.3</v>
      </c>
      <c r="I3442" t="s">
        <v>26</v>
      </c>
      <c r="J3442">
        <v>15</v>
      </c>
      <c r="K3442">
        <v>56</v>
      </c>
      <c r="L3442">
        <v>36</v>
      </c>
      <c r="M3442">
        <v>-15</v>
      </c>
      <c r="N3442">
        <v>4.88</v>
      </c>
      <c r="P3442">
        <v>1.06</v>
      </c>
      <c r="R3442">
        <v>0.92</v>
      </c>
      <c r="T3442">
        <v>0.53</v>
      </c>
      <c r="X3442" t="s">
        <v>2975</v>
      </c>
      <c r="Y3442">
        <v>3441</v>
      </c>
      <c r="Z3442" s="1">
        <v>0.36230671296296296</v>
      </c>
      <c r="AA3442" t="s">
        <v>9395</v>
      </c>
      <c r="AB3442">
        <v>1E-3</v>
      </c>
      <c r="AC3442">
        <v>-9.8000000000000004E-2</v>
      </c>
      <c r="AD3442">
        <v>4.88</v>
      </c>
      <c r="AE3442" t="s">
        <v>5690</v>
      </c>
      <c r="AF3442" t="s">
        <v>36</v>
      </c>
    </row>
    <row r="3443" spans="1:32" x14ac:dyDescent="0.2">
      <c r="A3443">
        <v>3442</v>
      </c>
      <c r="C3443">
        <v>74146</v>
      </c>
      <c r="D3443">
        <v>236157</v>
      </c>
      <c r="E3443">
        <v>4194</v>
      </c>
      <c r="F3443">
        <v>8</v>
      </c>
      <c r="G3443">
        <v>39</v>
      </c>
      <c r="H3443">
        <v>57.6</v>
      </c>
      <c r="I3443" t="s">
        <v>26</v>
      </c>
      <c r="J3443">
        <v>53</v>
      </c>
      <c r="K3443">
        <v>3</v>
      </c>
      <c r="L3443">
        <v>18</v>
      </c>
      <c r="M3443">
        <v>-53</v>
      </c>
      <c r="N3443">
        <v>5.19</v>
      </c>
      <c r="P3443">
        <v>-0.14000000000000001</v>
      </c>
      <c r="R3443">
        <v>-0.56999999999999995</v>
      </c>
      <c r="X3443" t="s">
        <v>2343</v>
      </c>
      <c r="Y3443">
        <v>3442</v>
      </c>
      <c r="Z3443" s="1">
        <v>0.36108333333333337</v>
      </c>
      <c r="AA3443" t="s">
        <v>9396</v>
      </c>
      <c r="AB3443">
        <v>-2.1999999999999999E-2</v>
      </c>
      <c r="AC3443">
        <v>1.2E-2</v>
      </c>
      <c r="AD3443">
        <v>5.19</v>
      </c>
      <c r="AE3443" t="s">
        <v>2343</v>
      </c>
    </row>
    <row r="3444" spans="1:32" x14ac:dyDescent="0.2">
      <c r="A3444">
        <v>3443</v>
      </c>
      <c r="C3444">
        <v>74148</v>
      </c>
      <c r="D3444">
        <v>250291</v>
      </c>
      <c r="F3444">
        <v>8</v>
      </c>
      <c r="G3444">
        <v>39</v>
      </c>
      <c r="H3444">
        <v>13.2</v>
      </c>
      <c r="I3444" t="s">
        <v>26</v>
      </c>
      <c r="J3444">
        <v>60</v>
      </c>
      <c r="K3444">
        <v>19</v>
      </c>
      <c r="L3444">
        <v>2</v>
      </c>
      <c r="M3444">
        <v>-60</v>
      </c>
      <c r="N3444">
        <v>6.36</v>
      </c>
      <c r="P3444">
        <v>0</v>
      </c>
      <c r="X3444" t="s">
        <v>134</v>
      </c>
      <c r="Y3444">
        <v>3443</v>
      </c>
      <c r="Z3444" s="1">
        <v>0.36056944444444444</v>
      </c>
      <c r="AA3444" t="s">
        <v>9397</v>
      </c>
      <c r="AB3444">
        <v>-3.2000000000000001E-2</v>
      </c>
      <c r="AC3444">
        <v>2.5999999999999999E-2</v>
      </c>
      <c r="AD3444">
        <v>6.36</v>
      </c>
      <c r="AE3444" t="s">
        <v>134</v>
      </c>
    </row>
    <row r="3445" spans="1:32" x14ac:dyDescent="0.2">
      <c r="A3445">
        <v>3444</v>
      </c>
      <c r="C3445">
        <v>74167</v>
      </c>
      <c r="D3445">
        <v>220261</v>
      </c>
      <c r="E3445">
        <v>4198</v>
      </c>
      <c r="F3445">
        <v>8</v>
      </c>
      <c r="G3445">
        <v>40</v>
      </c>
      <c r="H3445">
        <v>35.299999999999997</v>
      </c>
      <c r="I3445" t="s">
        <v>26</v>
      </c>
      <c r="J3445">
        <v>45</v>
      </c>
      <c r="K3445">
        <v>11</v>
      </c>
      <c r="L3445">
        <v>29</v>
      </c>
      <c r="M3445">
        <v>-45</v>
      </c>
      <c r="N3445">
        <v>5.71</v>
      </c>
      <c r="P3445">
        <v>1.65</v>
      </c>
      <c r="R3445">
        <v>2</v>
      </c>
      <c r="X3445" t="s">
        <v>53</v>
      </c>
      <c r="Y3445">
        <v>3444</v>
      </c>
      <c r="Z3445" s="1">
        <v>0.36151967592592588</v>
      </c>
      <c r="AA3445" t="s">
        <v>9398</v>
      </c>
      <c r="AB3445">
        <v>1.2999999999999999E-2</v>
      </c>
      <c r="AC3445">
        <v>-3.0000000000000001E-3</v>
      </c>
      <c r="AD3445">
        <v>5.71</v>
      </c>
      <c r="AE3445" t="s">
        <v>53</v>
      </c>
    </row>
    <row r="3446" spans="1:32" x14ac:dyDescent="0.2">
      <c r="A3446">
        <v>3445</v>
      </c>
      <c r="C3446">
        <v>74180</v>
      </c>
      <c r="D3446">
        <v>220265</v>
      </c>
      <c r="E3446">
        <v>4199</v>
      </c>
      <c r="F3446">
        <v>8</v>
      </c>
      <c r="G3446">
        <v>40</v>
      </c>
      <c r="H3446">
        <v>37.6</v>
      </c>
      <c r="I3446" t="s">
        <v>26</v>
      </c>
      <c r="J3446">
        <v>46</v>
      </c>
      <c r="K3446">
        <v>38</v>
      </c>
      <c r="L3446">
        <v>56</v>
      </c>
      <c r="M3446">
        <v>-46</v>
      </c>
      <c r="N3446">
        <v>3.84</v>
      </c>
      <c r="P3446">
        <v>0.71</v>
      </c>
      <c r="R3446">
        <v>0.3</v>
      </c>
      <c r="T3446">
        <v>0.6</v>
      </c>
      <c r="X3446" t="s">
        <v>1204</v>
      </c>
      <c r="Y3446">
        <v>3445</v>
      </c>
      <c r="Z3446" s="1">
        <v>0.36154629629629631</v>
      </c>
      <c r="AA3446" t="s">
        <v>9399</v>
      </c>
      <c r="AB3446">
        <v>0</v>
      </c>
      <c r="AC3446">
        <v>3.0000000000000001E-3</v>
      </c>
      <c r="AD3446">
        <v>3.84</v>
      </c>
      <c r="AE3446" t="s">
        <v>1204</v>
      </c>
    </row>
    <row r="3447" spans="1:32" x14ac:dyDescent="0.2">
      <c r="A3447">
        <v>3446</v>
      </c>
      <c r="C3447">
        <v>74190</v>
      </c>
      <c r="D3447">
        <v>154558</v>
      </c>
      <c r="F3447">
        <v>8</v>
      </c>
      <c r="G3447">
        <v>42</v>
      </c>
      <c r="H3447">
        <v>9.8000000000000007</v>
      </c>
      <c r="I3447" t="s">
        <v>26</v>
      </c>
      <c r="J3447">
        <v>11</v>
      </c>
      <c r="K3447">
        <v>57</v>
      </c>
      <c r="L3447">
        <v>58</v>
      </c>
      <c r="M3447">
        <v>-11</v>
      </c>
      <c r="N3447">
        <v>6.45</v>
      </c>
      <c r="P3447">
        <v>0.16</v>
      </c>
      <c r="R3447">
        <v>0.13</v>
      </c>
      <c r="X3447" t="s">
        <v>314</v>
      </c>
      <c r="Y3447">
        <v>3446</v>
      </c>
      <c r="Z3447" s="1">
        <v>0.36261342592592594</v>
      </c>
      <c r="AA3447" t="s">
        <v>9400</v>
      </c>
      <c r="AB3447">
        <v>-3.1E-2</v>
      </c>
      <c r="AC3447">
        <v>-2.1999999999999999E-2</v>
      </c>
      <c r="AD3447">
        <v>6.45</v>
      </c>
      <c r="AE3447" t="s">
        <v>314</v>
      </c>
    </row>
    <row r="3448" spans="1:32" x14ac:dyDescent="0.2">
      <c r="A3448">
        <v>3447</v>
      </c>
      <c r="C3448">
        <v>74195</v>
      </c>
      <c r="D3448">
        <v>236164</v>
      </c>
      <c r="E3448" t="s">
        <v>1205</v>
      </c>
      <c r="F3448">
        <v>8</v>
      </c>
      <c r="G3448">
        <v>40</v>
      </c>
      <c r="H3448">
        <v>17.600000000000001</v>
      </c>
      <c r="I3448" t="s">
        <v>26</v>
      </c>
      <c r="J3448">
        <v>52</v>
      </c>
      <c r="K3448">
        <v>55</v>
      </c>
      <c r="L3448">
        <v>19</v>
      </c>
      <c r="M3448">
        <v>-52</v>
      </c>
      <c r="N3448">
        <v>3.62</v>
      </c>
      <c r="P3448">
        <v>-0.18</v>
      </c>
      <c r="R3448">
        <v>-0.64</v>
      </c>
      <c r="T3448">
        <v>-0.18</v>
      </c>
      <c r="X3448" t="s">
        <v>2318</v>
      </c>
      <c r="Y3448">
        <v>3447</v>
      </c>
      <c r="Z3448" s="1">
        <v>0.36131481481481481</v>
      </c>
      <c r="AA3448" t="s">
        <v>9401</v>
      </c>
      <c r="AB3448">
        <v>-2.1999999999999999E-2</v>
      </c>
      <c r="AC3448">
        <v>1.9E-2</v>
      </c>
      <c r="AD3448">
        <v>3.62</v>
      </c>
      <c r="AE3448" t="s">
        <v>2318</v>
      </c>
    </row>
    <row r="3449" spans="1:32" x14ac:dyDescent="0.2">
      <c r="A3449">
        <v>3448</v>
      </c>
      <c r="C3449">
        <v>74196</v>
      </c>
      <c r="D3449">
        <v>236165</v>
      </c>
      <c r="E3449">
        <v>4197</v>
      </c>
      <c r="F3449">
        <v>8</v>
      </c>
      <c r="G3449">
        <v>40</v>
      </c>
      <c r="H3449">
        <v>17.399999999999999</v>
      </c>
      <c r="I3449" t="s">
        <v>26</v>
      </c>
      <c r="J3449">
        <v>53</v>
      </c>
      <c r="K3449">
        <v>0</v>
      </c>
      <c r="L3449">
        <v>55</v>
      </c>
      <c r="M3449">
        <v>-53</v>
      </c>
      <c r="N3449">
        <v>5.61</v>
      </c>
      <c r="P3449">
        <v>-0.14000000000000001</v>
      </c>
      <c r="R3449">
        <v>-0.5</v>
      </c>
      <c r="X3449" t="s">
        <v>1206</v>
      </c>
      <c r="Y3449">
        <v>3448</v>
      </c>
      <c r="Z3449" s="1">
        <v>0.36131249999999998</v>
      </c>
      <c r="AA3449" t="s">
        <v>9402</v>
      </c>
      <c r="AB3449">
        <v>-2.9000000000000001E-2</v>
      </c>
      <c r="AC3449">
        <v>0.03</v>
      </c>
      <c r="AD3449">
        <v>5.61</v>
      </c>
      <c r="AE3449" t="s">
        <v>1206</v>
      </c>
    </row>
    <row r="3450" spans="1:32" x14ac:dyDescent="0.2">
      <c r="A3450">
        <v>3449</v>
      </c>
      <c r="B3450" t="s">
        <v>1207</v>
      </c>
      <c r="C3450">
        <v>74198</v>
      </c>
      <c r="D3450">
        <v>80378</v>
      </c>
      <c r="F3450">
        <v>8</v>
      </c>
      <c r="G3450">
        <v>43</v>
      </c>
      <c r="H3450">
        <v>17.100000000000001</v>
      </c>
      <c r="I3450" t="s">
        <v>24</v>
      </c>
      <c r="J3450">
        <v>21</v>
      </c>
      <c r="K3450">
        <v>28</v>
      </c>
      <c r="L3450">
        <v>7</v>
      </c>
      <c r="M3450">
        <v>21</v>
      </c>
      <c r="N3450">
        <v>4.66</v>
      </c>
      <c r="P3450">
        <v>0.02</v>
      </c>
      <c r="R3450">
        <v>0.01</v>
      </c>
      <c r="T3450">
        <v>0</v>
      </c>
      <c r="X3450" t="s">
        <v>3062</v>
      </c>
      <c r="Y3450">
        <v>3449</v>
      </c>
      <c r="Z3450" s="1">
        <v>0.36339236111111112</v>
      </c>
      <c r="AA3450" t="s">
        <v>9403</v>
      </c>
      <c r="AB3450">
        <v>-0.106</v>
      </c>
      <c r="AC3450">
        <v>-3.9E-2</v>
      </c>
      <c r="AD3450">
        <v>4.66</v>
      </c>
      <c r="AE3450" t="s">
        <v>3062</v>
      </c>
    </row>
    <row r="3451" spans="1:32" x14ac:dyDescent="0.2">
      <c r="A3451">
        <v>3450</v>
      </c>
      <c r="B3451" t="s">
        <v>1208</v>
      </c>
      <c r="C3451">
        <v>74228</v>
      </c>
      <c r="D3451">
        <v>98069</v>
      </c>
      <c r="F3451">
        <v>8</v>
      </c>
      <c r="G3451">
        <v>43</v>
      </c>
      <c r="H3451">
        <v>12.3</v>
      </c>
      <c r="I3451" t="s">
        <v>24</v>
      </c>
      <c r="J3451">
        <v>12</v>
      </c>
      <c r="K3451">
        <v>40</v>
      </c>
      <c r="L3451">
        <v>51</v>
      </c>
      <c r="M3451">
        <v>12</v>
      </c>
      <c r="N3451">
        <v>5.64</v>
      </c>
      <c r="P3451">
        <v>0.39</v>
      </c>
      <c r="R3451">
        <v>0.25</v>
      </c>
      <c r="X3451" t="s">
        <v>1209</v>
      </c>
      <c r="Y3451">
        <v>3450</v>
      </c>
      <c r="Z3451" s="1">
        <v>0.36333680555555553</v>
      </c>
      <c r="AA3451" t="s">
        <v>9404</v>
      </c>
      <c r="AB3451">
        <v>-1.2E-2</v>
      </c>
      <c r="AC3451">
        <v>2E-3</v>
      </c>
      <c r="AD3451">
        <v>5.64</v>
      </c>
      <c r="AE3451" t="s">
        <v>9405</v>
      </c>
      <c r="AF3451" t="s">
        <v>36</v>
      </c>
    </row>
    <row r="3452" spans="1:32" x14ac:dyDescent="0.2">
      <c r="A3452">
        <v>3451</v>
      </c>
      <c r="C3452">
        <v>74243</v>
      </c>
      <c r="D3452">
        <v>61018</v>
      </c>
      <c r="F3452">
        <v>8</v>
      </c>
      <c r="G3452">
        <v>44</v>
      </c>
      <c r="H3452">
        <v>10.1</v>
      </c>
      <c r="I3452" t="s">
        <v>24</v>
      </c>
      <c r="J3452">
        <v>36</v>
      </c>
      <c r="K3452">
        <v>55</v>
      </c>
      <c r="L3452">
        <v>5</v>
      </c>
      <c r="M3452">
        <v>36</v>
      </c>
      <c r="N3452">
        <v>6.33</v>
      </c>
      <c r="O3452" t="s">
        <v>103</v>
      </c>
      <c r="X3452" t="s">
        <v>75</v>
      </c>
      <c r="Y3452">
        <v>3451</v>
      </c>
      <c r="Z3452" s="1">
        <v>0.36400578703703701</v>
      </c>
      <c r="AA3452" t="s">
        <v>9406</v>
      </c>
      <c r="AB3452">
        <v>-3.4000000000000002E-2</v>
      </c>
      <c r="AC3452">
        <v>-9.4E-2</v>
      </c>
      <c r="AD3452">
        <v>6.33</v>
      </c>
      <c r="AE3452" t="s">
        <v>75</v>
      </c>
    </row>
    <row r="3453" spans="1:32" x14ac:dyDescent="0.2">
      <c r="A3453">
        <v>3452</v>
      </c>
      <c r="C3453">
        <v>74272</v>
      </c>
      <c r="D3453">
        <v>220284</v>
      </c>
      <c r="F3453">
        <v>8</v>
      </c>
      <c r="G3453">
        <v>41</v>
      </c>
      <c r="H3453">
        <v>13.1</v>
      </c>
      <c r="I3453" t="s">
        <v>26</v>
      </c>
      <c r="J3453">
        <v>47</v>
      </c>
      <c r="K3453">
        <v>19</v>
      </c>
      <c r="L3453">
        <v>1</v>
      </c>
      <c r="M3453">
        <v>-47</v>
      </c>
      <c r="N3453">
        <v>4.7699999999999996</v>
      </c>
      <c r="P3453">
        <v>0.12</v>
      </c>
      <c r="R3453">
        <v>0.12</v>
      </c>
      <c r="T3453">
        <v>0.19</v>
      </c>
      <c r="X3453" t="s">
        <v>2631</v>
      </c>
      <c r="Y3453">
        <v>3452</v>
      </c>
      <c r="Z3453" s="1">
        <v>0.36195717592592591</v>
      </c>
      <c r="AA3453" t="s">
        <v>9407</v>
      </c>
      <c r="AB3453">
        <v>-1.2E-2</v>
      </c>
      <c r="AC3453">
        <v>7.0000000000000001E-3</v>
      </c>
      <c r="AD3453">
        <v>4.7699999999999996</v>
      </c>
      <c r="AE3453" t="s">
        <v>2631</v>
      </c>
    </row>
    <row r="3454" spans="1:32" x14ac:dyDescent="0.2">
      <c r="A3454">
        <v>3453</v>
      </c>
      <c r="C3454">
        <v>74273</v>
      </c>
      <c r="D3454">
        <v>220282</v>
      </c>
      <c r="F3454">
        <v>8</v>
      </c>
      <c r="G3454">
        <v>41</v>
      </c>
      <c r="H3454">
        <v>5.3</v>
      </c>
      <c r="I3454" t="s">
        <v>26</v>
      </c>
      <c r="J3454">
        <v>48</v>
      </c>
      <c r="K3454">
        <v>55</v>
      </c>
      <c r="L3454">
        <v>21</v>
      </c>
      <c r="M3454">
        <v>-48</v>
      </c>
      <c r="N3454">
        <v>5.9</v>
      </c>
      <c r="P3454">
        <v>-0.21</v>
      </c>
      <c r="R3454">
        <v>-0.9</v>
      </c>
      <c r="X3454" t="s">
        <v>564</v>
      </c>
      <c r="Y3454">
        <v>3453</v>
      </c>
      <c r="Z3454" s="1">
        <v>0.36186689814814815</v>
      </c>
      <c r="AA3454" t="s">
        <v>9408</v>
      </c>
      <c r="AB3454">
        <v>-5.0000000000000001E-3</v>
      </c>
      <c r="AC3454">
        <v>7.0000000000000001E-3</v>
      </c>
      <c r="AD3454">
        <v>5.9</v>
      </c>
      <c r="AE3454" t="s">
        <v>564</v>
      </c>
    </row>
    <row r="3455" spans="1:32" x14ac:dyDescent="0.2">
      <c r="A3455">
        <v>3454</v>
      </c>
      <c r="B3455" t="s">
        <v>1210</v>
      </c>
      <c r="C3455">
        <v>74280</v>
      </c>
      <c r="D3455">
        <v>117050</v>
      </c>
      <c r="E3455" t="s">
        <v>1211</v>
      </c>
      <c r="F3455">
        <v>8</v>
      </c>
      <c r="G3455">
        <v>43</v>
      </c>
      <c r="H3455">
        <v>13.5</v>
      </c>
      <c r="I3455" t="s">
        <v>24</v>
      </c>
      <c r="J3455">
        <v>3</v>
      </c>
      <c r="K3455">
        <v>23</v>
      </c>
      <c r="L3455">
        <v>55</v>
      </c>
      <c r="M3455">
        <v>3</v>
      </c>
      <c r="N3455">
        <v>4.3</v>
      </c>
      <c r="P3455">
        <v>-0.2</v>
      </c>
      <c r="R3455">
        <v>-0.74</v>
      </c>
      <c r="T3455">
        <v>-0.19</v>
      </c>
      <c r="X3455" t="s">
        <v>368</v>
      </c>
      <c r="Y3455">
        <v>3454</v>
      </c>
      <c r="Z3455" s="1">
        <v>0.36335069444444446</v>
      </c>
      <c r="AA3455" t="s">
        <v>9409</v>
      </c>
      <c r="AB3455">
        <v>-1.9E-2</v>
      </c>
      <c r="AC3455">
        <v>-1E-3</v>
      </c>
      <c r="AD3455">
        <v>4.3</v>
      </c>
      <c r="AE3455" t="s">
        <v>368</v>
      </c>
    </row>
    <row r="3456" spans="1:32" x14ac:dyDescent="0.2">
      <c r="A3456">
        <v>3455</v>
      </c>
      <c r="C3456">
        <v>74341</v>
      </c>
      <c r="D3456">
        <v>236179</v>
      </c>
      <c r="F3456">
        <v>8</v>
      </c>
      <c r="G3456">
        <v>40</v>
      </c>
      <c r="H3456">
        <v>43.6</v>
      </c>
      <c r="I3456" t="s">
        <v>26</v>
      </c>
      <c r="J3456">
        <v>57</v>
      </c>
      <c r="K3456">
        <v>32</v>
      </c>
      <c r="L3456">
        <v>43</v>
      </c>
      <c r="M3456">
        <v>-57</v>
      </c>
      <c r="N3456">
        <v>6.34</v>
      </c>
      <c r="P3456">
        <v>0.2</v>
      </c>
      <c r="R3456">
        <v>0.14000000000000001</v>
      </c>
      <c r="X3456" t="s">
        <v>298</v>
      </c>
      <c r="Y3456">
        <v>3455</v>
      </c>
      <c r="Z3456" s="1">
        <v>0.36161574074074077</v>
      </c>
      <c r="AA3456" t="s">
        <v>9410</v>
      </c>
      <c r="AB3456">
        <v>-1.4999999999999999E-2</v>
      </c>
      <c r="AC3456">
        <v>2.5000000000000001E-2</v>
      </c>
      <c r="AD3456">
        <v>6.34</v>
      </c>
      <c r="AE3456" t="s">
        <v>298</v>
      </c>
    </row>
    <row r="3457" spans="1:32" x14ac:dyDescent="0.2">
      <c r="A3457">
        <v>3456</v>
      </c>
      <c r="C3457">
        <v>74371</v>
      </c>
      <c r="D3457">
        <v>220300</v>
      </c>
      <c r="F3457">
        <v>8</v>
      </c>
      <c r="G3457">
        <v>41</v>
      </c>
      <c r="H3457">
        <v>56.9</v>
      </c>
      <c r="I3457" t="s">
        <v>26</v>
      </c>
      <c r="J3457">
        <v>45</v>
      </c>
      <c r="K3457">
        <v>24</v>
      </c>
      <c r="L3457">
        <v>39</v>
      </c>
      <c r="M3457">
        <v>-45</v>
      </c>
      <c r="N3457">
        <v>5.23</v>
      </c>
      <c r="P3457">
        <v>0.21</v>
      </c>
      <c r="R3457">
        <v>-0.53</v>
      </c>
      <c r="X3457" t="s">
        <v>1212</v>
      </c>
      <c r="Y3457">
        <v>3456</v>
      </c>
      <c r="Z3457" s="1">
        <v>0.3624641203703704</v>
      </c>
      <c r="AA3457" t="s">
        <v>9411</v>
      </c>
      <c r="AB3457">
        <v>-3.0000000000000001E-3</v>
      </c>
      <c r="AC3457">
        <v>-2E-3</v>
      </c>
      <c r="AD3457">
        <v>5.23</v>
      </c>
      <c r="AE3457" t="s">
        <v>1212</v>
      </c>
    </row>
    <row r="3458" spans="1:32" x14ac:dyDescent="0.2">
      <c r="A3458">
        <v>3457</v>
      </c>
      <c r="C3458">
        <v>74375</v>
      </c>
      <c r="D3458">
        <v>236181</v>
      </c>
      <c r="E3458" t="s">
        <v>1213</v>
      </c>
      <c r="F3458">
        <v>8</v>
      </c>
      <c r="G3458">
        <v>40</v>
      </c>
      <c r="H3458">
        <v>37</v>
      </c>
      <c r="I3458" t="s">
        <v>26</v>
      </c>
      <c r="J3458">
        <v>59</v>
      </c>
      <c r="K3458">
        <v>45</v>
      </c>
      <c r="L3458">
        <v>40</v>
      </c>
      <c r="M3458">
        <v>-59</v>
      </c>
      <c r="N3458">
        <v>4.33</v>
      </c>
      <c r="P3458">
        <v>-0.11</v>
      </c>
      <c r="R3458">
        <v>-0.8</v>
      </c>
      <c r="T3458">
        <v>-0.13</v>
      </c>
      <c r="X3458" t="s">
        <v>1748</v>
      </c>
      <c r="Y3458">
        <v>3457</v>
      </c>
      <c r="Z3458" s="1">
        <v>0.36153935185185188</v>
      </c>
      <c r="AA3458" t="s">
        <v>9412</v>
      </c>
      <c r="AB3458">
        <v>-1E-3</v>
      </c>
      <c r="AC3458">
        <v>0</v>
      </c>
      <c r="AD3458">
        <v>4.33</v>
      </c>
      <c r="AE3458" t="s">
        <v>6931</v>
      </c>
      <c r="AF3458" t="s">
        <v>36</v>
      </c>
    </row>
    <row r="3459" spans="1:32" x14ac:dyDescent="0.2">
      <c r="A3459">
        <v>3458</v>
      </c>
      <c r="C3459">
        <v>74393</v>
      </c>
      <c r="D3459">
        <v>117069</v>
      </c>
      <c r="F3459">
        <v>8</v>
      </c>
      <c r="G3459">
        <v>43</v>
      </c>
      <c r="H3459">
        <v>59.7</v>
      </c>
      <c r="I3459" t="s">
        <v>24</v>
      </c>
      <c r="J3459">
        <v>4</v>
      </c>
      <c r="K3459">
        <v>20</v>
      </c>
      <c r="L3459">
        <v>5</v>
      </c>
      <c r="M3459">
        <v>4</v>
      </c>
      <c r="N3459">
        <v>6.37</v>
      </c>
      <c r="P3459">
        <v>-0.06</v>
      </c>
      <c r="R3459">
        <v>-0.13</v>
      </c>
      <c r="X3459" t="s">
        <v>1214</v>
      </c>
      <c r="Y3459">
        <v>3458</v>
      </c>
      <c r="Z3459" s="1">
        <v>0.36388541666666668</v>
      </c>
      <c r="AA3459" t="s">
        <v>9413</v>
      </c>
      <c r="AB3459">
        <v>-3.2000000000000001E-2</v>
      </c>
      <c r="AC3459">
        <v>-5.0000000000000001E-3</v>
      </c>
      <c r="AD3459">
        <v>6.37</v>
      </c>
      <c r="AE3459" t="s">
        <v>5682</v>
      </c>
      <c r="AF3459" t="s">
        <v>36</v>
      </c>
    </row>
    <row r="3460" spans="1:32" x14ac:dyDescent="0.2">
      <c r="A3460">
        <v>3459</v>
      </c>
      <c r="C3460">
        <v>74395</v>
      </c>
      <c r="D3460">
        <v>136221</v>
      </c>
      <c r="F3460">
        <v>8</v>
      </c>
      <c r="G3460">
        <v>43</v>
      </c>
      <c r="H3460">
        <v>40.4</v>
      </c>
      <c r="I3460" t="s">
        <v>26</v>
      </c>
      <c r="J3460">
        <v>7</v>
      </c>
      <c r="K3460">
        <v>14</v>
      </c>
      <c r="L3460">
        <v>1</v>
      </c>
      <c r="M3460">
        <v>-7</v>
      </c>
      <c r="N3460">
        <v>4.62</v>
      </c>
      <c r="P3460">
        <v>0.84</v>
      </c>
      <c r="R3460">
        <v>0.49</v>
      </c>
      <c r="T3460">
        <v>0.44</v>
      </c>
      <c r="X3460" t="s">
        <v>1066</v>
      </c>
      <c r="Y3460">
        <v>3459</v>
      </c>
      <c r="Z3460" s="1">
        <v>0.36366203703703709</v>
      </c>
      <c r="AA3460" t="s">
        <v>9414</v>
      </c>
      <c r="AB3460">
        <v>-2E-3</v>
      </c>
      <c r="AC3460">
        <v>3.0000000000000001E-3</v>
      </c>
      <c r="AD3460">
        <v>4.62</v>
      </c>
      <c r="AE3460" t="s">
        <v>1066</v>
      </c>
    </row>
    <row r="3461" spans="1:32" x14ac:dyDescent="0.2">
      <c r="A3461">
        <v>3460</v>
      </c>
      <c r="B3461" t="s">
        <v>1215</v>
      </c>
      <c r="C3461">
        <v>74405</v>
      </c>
      <c r="D3461">
        <v>256535</v>
      </c>
      <c r="F3461">
        <v>8</v>
      </c>
      <c r="G3461">
        <v>39</v>
      </c>
      <c r="H3461">
        <v>5.2</v>
      </c>
      <c r="I3461" t="s">
        <v>26</v>
      </c>
      <c r="J3461">
        <v>70</v>
      </c>
      <c r="K3461">
        <v>23</v>
      </c>
      <c r="L3461">
        <v>13</v>
      </c>
      <c r="M3461">
        <v>-70</v>
      </c>
      <c r="N3461">
        <v>5.2</v>
      </c>
      <c r="P3461">
        <v>0.01</v>
      </c>
      <c r="R3461">
        <v>-0.03</v>
      </c>
      <c r="X3461" t="s">
        <v>134</v>
      </c>
      <c r="Y3461">
        <v>3460</v>
      </c>
      <c r="Z3461" s="1">
        <v>0.3604768518518518</v>
      </c>
      <c r="AA3461" t="s">
        <v>9415</v>
      </c>
      <c r="AB3461">
        <v>1.7999999999999999E-2</v>
      </c>
      <c r="AC3461">
        <v>-0.04</v>
      </c>
      <c r="AD3461">
        <v>5.2</v>
      </c>
      <c r="AE3461" t="s">
        <v>134</v>
      </c>
    </row>
    <row r="3462" spans="1:32" x14ac:dyDescent="0.2">
      <c r="A3462">
        <v>3461</v>
      </c>
      <c r="B3462" t="s">
        <v>1216</v>
      </c>
      <c r="C3462">
        <v>74442</v>
      </c>
      <c r="D3462">
        <v>98087</v>
      </c>
      <c r="F3462">
        <v>8</v>
      </c>
      <c r="G3462">
        <v>44</v>
      </c>
      <c r="H3462">
        <v>41.1</v>
      </c>
      <c r="I3462" t="s">
        <v>24</v>
      </c>
      <c r="J3462">
        <v>18</v>
      </c>
      <c r="K3462">
        <v>9</v>
      </c>
      <c r="L3462">
        <v>15</v>
      </c>
      <c r="M3462">
        <v>18</v>
      </c>
      <c r="N3462">
        <v>3.94</v>
      </c>
      <c r="P3462">
        <v>1.08</v>
      </c>
      <c r="R3462">
        <v>0.99</v>
      </c>
      <c r="T3462">
        <v>0.54</v>
      </c>
      <c r="X3462" t="s">
        <v>462</v>
      </c>
      <c r="Y3462">
        <v>3461</v>
      </c>
      <c r="Z3462" s="1">
        <v>0.36436458333333333</v>
      </c>
      <c r="AA3462" t="s">
        <v>9416</v>
      </c>
      <c r="AB3462">
        <v>-1.7999999999999999E-2</v>
      </c>
      <c r="AC3462">
        <v>-0.22800000000000001</v>
      </c>
      <c r="AD3462">
        <v>3.94</v>
      </c>
      <c r="AE3462" t="s">
        <v>54</v>
      </c>
      <c r="AF3462" t="s">
        <v>36</v>
      </c>
    </row>
    <row r="3463" spans="1:32" x14ac:dyDescent="0.2">
      <c r="A3463">
        <v>3462</v>
      </c>
      <c r="C3463">
        <v>74455</v>
      </c>
      <c r="D3463">
        <v>220313</v>
      </c>
      <c r="E3463" t="s">
        <v>1217</v>
      </c>
      <c r="F3463">
        <v>8</v>
      </c>
      <c r="G3463">
        <v>42</v>
      </c>
      <c r="H3463">
        <v>16</v>
      </c>
      <c r="I3463" t="s">
        <v>26</v>
      </c>
      <c r="J3463">
        <v>48</v>
      </c>
      <c r="K3463">
        <v>5</v>
      </c>
      <c r="L3463">
        <v>57</v>
      </c>
      <c r="M3463">
        <v>-48</v>
      </c>
      <c r="N3463">
        <v>5.51</v>
      </c>
      <c r="P3463">
        <v>-0.18</v>
      </c>
      <c r="R3463">
        <v>-0.88</v>
      </c>
      <c r="X3463" t="s">
        <v>2637</v>
      </c>
      <c r="Y3463">
        <v>3462</v>
      </c>
      <c r="Z3463" s="1">
        <v>0.36268518518518517</v>
      </c>
      <c r="AA3463" t="s">
        <v>9417</v>
      </c>
      <c r="AB3463">
        <v>-2.4E-2</v>
      </c>
      <c r="AC3463">
        <v>-8.0000000000000002E-3</v>
      </c>
      <c r="AD3463">
        <v>5.51</v>
      </c>
      <c r="AE3463" t="s">
        <v>564</v>
      </c>
    </row>
    <row r="3464" spans="1:32" x14ac:dyDescent="0.2">
      <c r="A3464">
        <v>3463</v>
      </c>
      <c r="C3464">
        <v>74475</v>
      </c>
      <c r="D3464">
        <v>199535</v>
      </c>
      <c r="F3464">
        <v>8</v>
      </c>
      <c r="G3464">
        <v>42</v>
      </c>
      <c r="H3464">
        <v>57</v>
      </c>
      <c r="I3464" t="s">
        <v>26</v>
      </c>
      <c r="J3464">
        <v>35</v>
      </c>
      <c r="K3464">
        <v>56</v>
      </c>
      <c r="L3464">
        <v>36</v>
      </c>
      <c r="M3464">
        <v>-35</v>
      </c>
      <c r="N3464">
        <v>6.42</v>
      </c>
      <c r="P3464">
        <v>0.02</v>
      </c>
      <c r="R3464">
        <v>0.01</v>
      </c>
      <c r="X3464" t="s">
        <v>134</v>
      </c>
      <c r="Y3464">
        <v>3463</v>
      </c>
      <c r="Z3464" s="1">
        <v>0.36315972222222226</v>
      </c>
      <c r="AA3464" t="s">
        <v>9418</v>
      </c>
      <c r="AB3464">
        <v>0</v>
      </c>
      <c r="AC3464">
        <v>1.7999999999999999E-2</v>
      </c>
      <c r="AD3464">
        <v>6.42</v>
      </c>
      <c r="AE3464" t="s">
        <v>134</v>
      </c>
    </row>
    <row r="3465" spans="1:32" x14ac:dyDescent="0.2">
      <c r="A3465">
        <v>3464</v>
      </c>
      <c r="B3465" t="s">
        <v>1218</v>
      </c>
      <c r="C3465">
        <v>74485</v>
      </c>
      <c r="D3465">
        <v>61029</v>
      </c>
      <c r="F3465">
        <v>8</v>
      </c>
      <c r="G3465">
        <v>45</v>
      </c>
      <c r="H3465">
        <v>21.4</v>
      </c>
      <c r="I3465" t="s">
        <v>24</v>
      </c>
      <c r="J3465">
        <v>30</v>
      </c>
      <c r="K3465">
        <v>41</v>
      </c>
      <c r="L3465">
        <v>52</v>
      </c>
      <c r="M3465">
        <v>30</v>
      </c>
      <c r="N3465">
        <v>6.13</v>
      </c>
      <c r="P3465">
        <v>0.94</v>
      </c>
      <c r="R3465">
        <v>0.63</v>
      </c>
      <c r="T3465">
        <v>0.49</v>
      </c>
      <c r="X3465" t="s">
        <v>33</v>
      </c>
      <c r="Y3465">
        <v>3464</v>
      </c>
      <c r="Z3465" s="1">
        <v>0.36483101851851857</v>
      </c>
      <c r="AA3465" t="s">
        <v>9419</v>
      </c>
      <c r="AB3465">
        <v>-2E-3</v>
      </c>
      <c r="AC3465">
        <v>-6.0000000000000001E-3</v>
      </c>
      <c r="AD3465">
        <v>6.13</v>
      </c>
      <c r="AE3465" t="s">
        <v>33</v>
      </c>
    </row>
    <row r="3466" spans="1:32" x14ac:dyDescent="0.2">
      <c r="A3466">
        <v>3465</v>
      </c>
      <c r="B3466" t="s">
        <v>1219</v>
      </c>
      <c r="C3466">
        <v>74521</v>
      </c>
      <c r="D3466">
        <v>98089</v>
      </c>
      <c r="E3466" t="s">
        <v>1220</v>
      </c>
      <c r="F3466">
        <v>8</v>
      </c>
      <c r="G3466">
        <v>44</v>
      </c>
      <c r="H3466">
        <v>45</v>
      </c>
      <c r="I3466" t="s">
        <v>24</v>
      </c>
      <c r="J3466">
        <v>10</v>
      </c>
      <c r="K3466">
        <v>4</v>
      </c>
      <c r="L3466">
        <v>54</v>
      </c>
      <c r="M3466">
        <v>10</v>
      </c>
      <c r="N3466">
        <v>5.66</v>
      </c>
      <c r="P3466">
        <v>-0.11</v>
      </c>
      <c r="R3466">
        <v>-0.25</v>
      </c>
      <c r="X3466" t="s">
        <v>1221</v>
      </c>
      <c r="Y3466">
        <v>3465</v>
      </c>
      <c r="Z3466" s="1">
        <v>0.36440972222222223</v>
      </c>
      <c r="AA3466" t="s">
        <v>9420</v>
      </c>
      <c r="AB3466">
        <v>-1.6E-2</v>
      </c>
      <c r="AC3466">
        <v>-1.9E-2</v>
      </c>
      <c r="AD3466">
        <v>5.66</v>
      </c>
      <c r="AE3466" t="s">
        <v>9421</v>
      </c>
      <c r="AF3466" t="s">
        <v>36</v>
      </c>
    </row>
    <row r="3467" spans="1:32" x14ac:dyDescent="0.2">
      <c r="A3467">
        <v>3466</v>
      </c>
      <c r="C3467">
        <v>74535</v>
      </c>
      <c r="D3467">
        <v>236202</v>
      </c>
      <c r="E3467" t="s">
        <v>1222</v>
      </c>
      <c r="F3467">
        <v>8</v>
      </c>
      <c r="G3467">
        <v>42</v>
      </c>
      <c r="H3467">
        <v>18.899999999999999</v>
      </c>
      <c r="I3467" t="s">
        <v>26</v>
      </c>
      <c r="J3467">
        <v>53</v>
      </c>
      <c r="K3467">
        <v>6</v>
      </c>
      <c r="L3467">
        <v>0</v>
      </c>
      <c r="M3467">
        <v>-53</v>
      </c>
      <c r="N3467">
        <v>5.52</v>
      </c>
      <c r="P3467">
        <v>-0.15</v>
      </c>
      <c r="R3467">
        <v>-0.54</v>
      </c>
      <c r="X3467" t="s">
        <v>1187</v>
      </c>
      <c r="Y3467">
        <v>3466</v>
      </c>
      <c r="Z3467" s="1">
        <v>0.36271874999999998</v>
      </c>
      <c r="AA3467" t="s">
        <v>9422</v>
      </c>
      <c r="AB3467">
        <v>-2.9000000000000001E-2</v>
      </c>
      <c r="AC3467">
        <v>2.3E-2</v>
      </c>
      <c r="AD3467">
        <v>5.52</v>
      </c>
      <c r="AE3467" t="s">
        <v>1187</v>
      </c>
    </row>
    <row r="3468" spans="1:32" x14ac:dyDescent="0.2">
      <c r="A3468">
        <v>3467</v>
      </c>
      <c r="C3468">
        <v>74560</v>
      </c>
      <c r="D3468">
        <v>236205</v>
      </c>
      <c r="E3468" t="s">
        <v>1223</v>
      </c>
      <c r="F3468">
        <v>8</v>
      </c>
      <c r="G3468">
        <v>42</v>
      </c>
      <c r="H3468">
        <v>25.5</v>
      </c>
      <c r="I3468" t="s">
        <v>26</v>
      </c>
      <c r="J3468">
        <v>53</v>
      </c>
      <c r="K3468">
        <v>6</v>
      </c>
      <c r="L3468">
        <v>50</v>
      </c>
      <c r="M3468">
        <v>-53</v>
      </c>
      <c r="N3468">
        <v>4.8600000000000003</v>
      </c>
      <c r="P3468">
        <v>-0.17</v>
      </c>
      <c r="R3468">
        <v>-0.66</v>
      </c>
      <c r="T3468">
        <v>-0.19</v>
      </c>
      <c r="X3468" t="s">
        <v>2318</v>
      </c>
      <c r="Y3468">
        <v>3467</v>
      </c>
      <c r="Z3468" s="1">
        <v>0.36279513888888887</v>
      </c>
      <c r="AA3468" t="s">
        <v>9423</v>
      </c>
      <c r="AB3468">
        <v>-1.4999999999999999E-2</v>
      </c>
      <c r="AC3468">
        <v>2.1999999999999999E-2</v>
      </c>
      <c r="AD3468">
        <v>4.8600000000000003</v>
      </c>
      <c r="AE3468" t="s">
        <v>2318</v>
      </c>
    </row>
    <row r="3469" spans="1:32" x14ac:dyDescent="0.2">
      <c r="A3469">
        <v>3468</v>
      </c>
      <c r="B3469" t="s">
        <v>1224</v>
      </c>
      <c r="C3469">
        <v>74575</v>
      </c>
      <c r="D3469">
        <v>199546</v>
      </c>
      <c r="E3469">
        <v>4220</v>
      </c>
      <c r="F3469">
        <v>8</v>
      </c>
      <c r="G3469">
        <v>43</v>
      </c>
      <c r="H3469">
        <v>35.5</v>
      </c>
      <c r="I3469" t="s">
        <v>26</v>
      </c>
      <c r="J3469">
        <v>33</v>
      </c>
      <c r="K3469">
        <v>11</v>
      </c>
      <c r="L3469">
        <v>11</v>
      </c>
      <c r="M3469">
        <v>-33</v>
      </c>
      <c r="N3469">
        <v>3.68</v>
      </c>
      <c r="P3469">
        <v>-0.18</v>
      </c>
      <c r="R3469">
        <v>-0.88</v>
      </c>
      <c r="T3469">
        <v>-0.16</v>
      </c>
      <c r="X3469" t="s">
        <v>1748</v>
      </c>
      <c r="Y3469">
        <v>3468</v>
      </c>
      <c r="Z3469" s="1">
        <v>0.36360532407407403</v>
      </c>
      <c r="AA3469" t="s">
        <v>9424</v>
      </c>
      <c r="AB3469">
        <v>-1.0999999999999999E-2</v>
      </c>
      <c r="AC3469">
        <v>1.0999999999999999E-2</v>
      </c>
      <c r="AD3469">
        <v>3.68</v>
      </c>
      <c r="AE3469" t="s">
        <v>6931</v>
      </c>
      <c r="AF3469" t="s">
        <v>36</v>
      </c>
    </row>
    <row r="3470" spans="1:32" x14ac:dyDescent="0.2">
      <c r="A3470">
        <v>3469</v>
      </c>
      <c r="B3470" t="s">
        <v>1225</v>
      </c>
      <c r="C3470">
        <v>74591</v>
      </c>
      <c r="D3470">
        <v>117088</v>
      </c>
      <c r="F3470">
        <v>8</v>
      </c>
      <c r="G3470">
        <v>45</v>
      </c>
      <c r="H3470">
        <v>1.3</v>
      </c>
      <c r="I3470" t="s">
        <v>24</v>
      </c>
      <c r="J3470">
        <v>5</v>
      </c>
      <c r="K3470">
        <v>40</v>
      </c>
      <c r="L3470">
        <v>50</v>
      </c>
      <c r="M3470">
        <v>5</v>
      </c>
      <c r="N3470">
        <v>6.13</v>
      </c>
      <c r="P3470">
        <v>0.2</v>
      </c>
      <c r="R3470">
        <v>0.1</v>
      </c>
      <c r="X3470" t="s">
        <v>605</v>
      </c>
      <c r="Y3470">
        <v>3469</v>
      </c>
      <c r="Z3470" s="1">
        <v>0.36459837962962965</v>
      </c>
      <c r="AA3470" t="s">
        <v>9425</v>
      </c>
      <c r="AB3470">
        <v>-1E-3</v>
      </c>
      <c r="AC3470">
        <v>-5.0000000000000001E-3</v>
      </c>
      <c r="AD3470">
        <v>6.13</v>
      </c>
      <c r="AE3470" t="s">
        <v>605</v>
      </c>
    </row>
    <row r="3471" spans="1:32" x14ac:dyDescent="0.2">
      <c r="A3471">
        <v>3470</v>
      </c>
      <c r="C3471">
        <v>74604</v>
      </c>
      <c r="D3471">
        <v>14667</v>
      </c>
      <c r="F3471">
        <v>8</v>
      </c>
      <c r="G3471">
        <v>48</v>
      </c>
      <c r="H3471">
        <v>49.4</v>
      </c>
      <c r="I3471" t="s">
        <v>24</v>
      </c>
      <c r="J3471">
        <v>66</v>
      </c>
      <c r="K3471">
        <v>42</v>
      </c>
      <c r="L3471">
        <v>29</v>
      </c>
      <c r="M3471">
        <v>66</v>
      </c>
      <c r="N3471">
        <v>6.2</v>
      </c>
      <c r="P3471">
        <v>-0.11</v>
      </c>
      <c r="R3471">
        <v>-0.4</v>
      </c>
      <c r="X3471" t="s">
        <v>122</v>
      </c>
      <c r="Y3471">
        <v>3470</v>
      </c>
      <c r="Z3471" s="1">
        <v>0.36723842592592587</v>
      </c>
      <c r="AA3471" t="s">
        <v>9426</v>
      </c>
      <c r="AB3471">
        <v>-1.0999999999999999E-2</v>
      </c>
      <c r="AC3471">
        <v>-3.9E-2</v>
      </c>
      <c r="AD3471">
        <v>6.2</v>
      </c>
      <c r="AE3471" t="s">
        <v>122</v>
      </c>
    </row>
    <row r="3472" spans="1:32" x14ac:dyDescent="0.2">
      <c r="A3472">
        <v>3471</v>
      </c>
      <c r="C3472">
        <v>74622</v>
      </c>
      <c r="D3472">
        <v>236206</v>
      </c>
      <c r="F3472">
        <v>8</v>
      </c>
      <c r="G3472">
        <v>42</v>
      </c>
      <c r="H3472">
        <v>20.9</v>
      </c>
      <c r="I3472" t="s">
        <v>26</v>
      </c>
      <c r="J3472">
        <v>55</v>
      </c>
      <c r="K3472">
        <v>46</v>
      </c>
      <c r="L3472">
        <v>27</v>
      </c>
      <c r="M3472">
        <v>-55</v>
      </c>
      <c r="N3472">
        <v>6.29</v>
      </c>
      <c r="P3472">
        <v>1.18</v>
      </c>
      <c r="R3472">
        <v>1.2</v>
      </c>
      <c r="X3472" t="s">
        <v>125</v>
      </c>
      <c r="Y3472">
        <v>3471</v>
      </c>
      <c r="Z3472" s="1">
        <v>0.36274189814814811</v>
      </c>
      <c r="AA3472" t="s">
        <v>9427</v>
      </c>
      <c r="AB3472">
        <v>-7.1999999999999995E-2</v>
      </c>
      <c r="AC3472">
        <v>5.2999999999999999E-2</v>
      </c>
      <c r="AD3472">
        <v>6.29</v>
      </c>
      <c r="AE3472" t="s">
        <v>125</v>
      </c>
    </row>
    <row r="3473" spans="1:32" x14ac:dyDescent="0.2">
      <c r="A3473">
        <v>3472</v>
      </c>
      <c r="C3473">
        <v>74688</v>
      </c>
      <c r="D3473">
        <v>136243</v>
      </c>
      <c r="F3473">
        <v>8</v>
      </c>
      <c r="G3473">
        <v>45</v>
      </c>
      <c r="H3473">
        <v>20.8</v>
      </c>
      <c r="I3473" t="s">
        <v>26</v>
      </c>
      <c r="J3473">
        <v>2</v>
      </c>
      <c r="K3473">
        <v>36</v>
      </c>
      <c r="L3473">
        <v>3</v>
      </c>
      <c r="M3473">
        <v>-2</v>
      </c>
      <c r="N3473">
        <v>6.41</v>
      </c>
      <c r="P3473">
        <v>0.52</v>
      </c>
      <c r="R3473">
        <v>0.06</v>
      </c>
      <c r="X3473" t="s">
        <v>307</v>
      </c>
      <c r="Y3473">
        <v>3472</v>
      </c>
      <c r="Z3473" s="1">
        <v>0.36482407407407408</v>
      </c>
      <c r="AA3473" t="s">
        <v>9428</v>
      </c>
      <c r="AB3473">
        <v>5.0000000000000001E-3</v>
      </c>
      <c r="AC3473">
        <v>-6.0000000000000001E-3</v>
      </c>
      <c r="AD3473">
        <v>6.41</v>
      </c>
      <c r="AE3473" t="s">
        <v>307</v>
      </c>
    </row>
    <row r="3474" spans="1:32" x14ac:dyDescent="0.2">
      <c r="A3474">
        <v>3473</v>
      </c>
      <c r="C3474">
        <v>74706</v>
      </c>
      <c r="D3474">
        <v>176404</v>
      </c>
      <c r="F3474">
        <v>8</v>
      </c>
      <c r="G3474">
        <v>44</v>
      </c>
      <c r="H3474">
        <v>55.2</v>
      </c>
      <c r="I3474" t="s">
        <v>26</v>
      </c>
      <c r="J3474">
        <v>21</v>
      </c>
      <c r="K3474">
        <v>10</v>
      </c>
      <c r="L3474">
        <v>4</v>
      </c>
      <c r="M3474">
        <v>-21</v>
      </c>
      <c r="N3474">
        <v>6.11</v>
      </c>
      <c r="P3474">
        <v>0.22</v>
      </c>
      <c r="X3474" t="s">
        <v>249</v>
      </c>
      <c r="Y3474">
        <v>3473</v>
      </c>
      <c r="Z3474" s="1">
        <v>0.36452777777777778</v>
      </c>
      <c r="AA3474" t="s">
        <v>9429</v>
      </c>
      <c r="AB3474">
        <v>-0.02</v>
      </c>
      <c r="AC3474">
        <v>1E-3</v>
      </c>
      <c r="AD3474">
        <v>6.11</v>
      </c>
      <c r="AE3474" t="s">
        <v>249</v>
      </c>
    </row>
    <row r="3475" spans="1:32" x14ac:dyDescent="0.2">
      <c r="A3475">
        <v>3474</v>
      </c>
      <c r="B3475" t="s">
        <v>1226</v>
      </c>
      <c r="C3475">
        <v>74738</v>
      </c>
      <c r="D3475">
        <v>80415</v>
      </c>
      <c r="E3475">
        <v>4238</v>
      </c>
      <c r="F3475">
        <v>8</v>
      </c>
      <c r="G3475">
        <v>46</v>
      </c>
      <c r="H3475">
        <v>40</v>
      </c>
      <c r="I3475" t="s">
        <v>24</v>
      </c>
      <c r="J3475">
        <v>28</v>
      </c>
      <c r="K3475">
        <v>45</v>
      </c>
      <c r="L3475">
        <v>55</v>
      </c>
      <c r="M3475">
        <v>28</v>
      </c>
      <c r="N3475">
        <v>6.57</v>
      </c>
      <c r="P3475">
        <v>0.04</v>
      </c>
      <c r="R3475">
        <v>0.04</v>
      </c>
      <c r="X3475" t="s">
        <v>298</v>
      </c>
      <c r="Y3475">
        <v>3474</v>
      </c>
      <c r="Z3475" s="1">
        <v>0.36574074074074076</v>
      </c>
      <c r="AA3475" t="s">
        <v>9430</v>
      </c>
      <c r="AB3475">
        <v>-1.7999999999999999E-2</v>
      </c>
      <c r="AC3475">
        <v>-4.1000000000000002E-2</v>
      </c>
      <c r="AD3475">
        <v>6.57</v>
      </c>
      <c r="AE3475" t="s">
        <v>298</v>
      </c>
    </row>
    <row r="3476" spans="1:32" x14ac:dyDescent="0.2">
      <c r="A3476">
        <v>3475</v>
      </c>
      <c r="B3476" t="s">
        <v>1226</v>
      </c>
      <c r="C3476">
        <v>74739</v>
      </c>
      <c r="D3476">
        <v>80416</v>
      </c>
      <c r="E3476">
        <v>4238</v>
      </c>
      <c r="F3476">
        <v>8</v>
      </c>
      <c r="G3476">
        <v>46</v>
      </c>
      <c r="H3476">
        <v>41.8</v>
      </c>
      <c r="I3476" t="s">
        <v>24</v>
      </c>
      <c r="J3476">
        <v>28</v>
      </c>
      <c r="K3476">
        <v>45</v>
      </c>
      <c r="L3476">
        <v>36</v>
      </c>
      <c r="M3476">
        <v>28</v>
      </c>
      <c r="N3476">
        <v>4.0199999999999996</v>
      </c>
      <c r="P3476">
        <v>1.01</v>
      </c>
      <c r="R3476">
        <v>0.78</v>
      </c>
      <c r="T3476">
        <v>0.49</v>
      </c>
      <c r="X3476" t="s">
        <v>1227</v>
      </c>
      <c r="Y3476">
        <v>3475</v>
      </c>
      <c r="Z3476" s="1">
        <v>0.36576157407407406</v>
      </c>
      <c r="AA3476" t="s">
        <v>9431</v>
      </c>
      <c r="AB3476">
        <v>-2.5000000000000001E-2</v>
      </c>
      <c r="AC3476">
        <v>-4.2000000000000003E-2</v>
      </c>
      <c r="AD3476">
        <v>4.0199999999999996</v>
      </c>
      <c r="AE3476" t="s">
        <v>9432</v>
      </c>
      <c r="AF3476" t="s">
        <v>36</v>
      </c>
    </row>
    <row r="3477" spans="1:32" x14ac:dyDescent="0.2">
      <c r="A3477">
        <v>3476</v>
      </c>
      <c r="C3477">
        <v>74753</v>
      </c>
      <c r="D3477">
        <v>220361</v>
      </c>
      <c r="F3477">
        <v>8</v>
      </c>
      <c r="G3477">
        <v>43</v>
      </c>
      <c r="H3477">
        <v>40.299999999999997</v>
      </c>
      <c r="I3477" t="s">
        <v>26</v>
      </c>
      <c r="J3477">
        <v>49</v>
      </c>
      <c r="K3477">
        <v>49</v>
      </c>
      <c r="L3477">
        <v>22</v>
      </c>
      <c r="M3477">
        <v>-49</v>
      </c>
      <c r="N3477">
        <v>5.16</v>
      </c>
      <c r="P3477">
        <v>-0.2</v>
      </c>
      <c r="R3477">
        <v>-1.03</v>
      </c>
      <c r="X3477" t="s">
        <v>1228</v>
      </c>
      <c r="Y3477">
        <v>3476</v>
      </c>
      <c r="Z3477" s="1">
        <v>0.36366087962962962</v>
      </c>
      <c r="AA3477" t="s">
        <v>9433</v>
      </c>
      <c r="AB3477">
        <v>2E-3</v>
      </c>
      <c r="AC3477">
        <v>4.0000000000000001E-3</v>
      </c>
      <c r="AD3477">
        <v>5.16</v>
      </c>
      <c r="AE3477" t="s">
        <v>2278</v>
      </c>
    </row>
    <row r="3478" spans="1:32" x14ac:dyDescent="0.2">
      <c r="A3478">
        <v>3477</v>
      </c>
      <c r="C3478">
        <v>74772</v>
      </c>
      <c r="D3478">
        <v>220371</v>
      </c>
      <c r="F3478">
        <v>8</v>
      </c>
      <c r="G3478">
        <v>44</v>
      </c>
      <c r="H3478">
        <v>24</v>
      </c>
      <c r="I3478" t="s">
        <v>26</v>
      </c>
      <c r="J3478">
        <v>42</v>
      </c>
      <c r="K3478">
        <v>38</v>
      </c>
      <c r="L3478">
        <v>57</v>
      </c>
      <c r="M3478">
        <v>-42</v>
      </c>
      <c r="N3478">
        <v>4.07</v>
      </c>
      <c r="P3478">
        <v>0.87</v>
      </c>
      <c r="R3478">
        <v>0.52</v>
      </c>
      <c r="T3478">
        <v>0.5</v>
      </c>
      <c r="X3478" t="s">
        <v>33</v>
      </c>
      <c r="Y3478">
        <v>3477</v>
      </c>
      <c r="Z3478" s="1">
        <v>0.36416666666666669</v>
      </c>
      <c r="AA3478" t="s">
        <v>9434</v>
      </c>
      <c r="AB3478">
        <v>-1.2E-2</v>
      </c>
      <c r="AC3478">
        <v>1.7999999999999999E-2</v>
      </c>
      <c r="AD3478">
        <v>4.07</v>
      </c>
      <c r="AE3478" t="s">
        <v>33</v>
      </c>
    </row>
    <row r="3479" spans="1:32" x14ac:dyDescent="0.2">
      <c r="A3479">
        <v>3478</v>
      </c>
      <c r="C3479">
        <v>74794</v>
      </c>
      <c r="D3479">
        <v>136254</v>
      </c>
      <c r="F3479">
        <v>8</v>
      </c>
      <c r="G3479">
        <v>46</v>
      </c>
      <c r="H3479">
        <v>2.5</v>
      </c>
      <c r="I3479" t="s">
        <v>26</v>
      </c>
      <c r="J3479">
        <v>2</v>
      </c>
      <c r="K3479">
        <v>2</v>
      </c>
      <c r="L3479">
        <v>56</v>
      </c>
      <c r="M3479">
        <v>-2</v>
      </c>
      <c r="N3479">
        <v>5.7</v>
      </c>
      <c r="P3479">
        <v>1.1000000000000001</v>
      </c>
      <c r="R3479">
        <v>1.04</v>
      </c>
      <c r="W3479" t="s">
        <v>27</v>
      </c>
      <c r="X3479" t="s">
        <v>197</v>
      </c>
      <c r="Y3479">
        <v>3478</v>
      </c>
      <c r="Z3479" s="1">
        <v>0.36530671296296297</v>
      </c>
      <c r="AA3479" t="s">
        <v>9435</v>
      </c>
      <c r="AB3479">
        <v>4.2999999999999997E-2</v>
      </c>
      <c r="AC3479">
        <v>4.2000000000000003E-2</v>
      </c>
      <c r="AD3479">
        <v>5.7</v>
      </c>
      <c r="AE3479" t="s">
        <v>5915</v>
      </c>
    </row>
    <row r="3480" spans="1:32" x14ac:dyDescent="0.2">
      <c r="A3480">
        <v>3479</v>
      </c>
      <c r="C3480">
        <v>74824</v>
      </c>
      <c r="D3480">
        <v>199573</v>
      </c>
      <c r="E3480">
        <v>4232</v>
      </c>
      <c r="F3480">
        <v>8</v>
      </c>
      <c r="G3480">
        <v>44</v>
      </c>
      <c r="H3480">
        <v>51.9</v>
      </c>
      <c r="I3480" t="s">
        <v>26</v>
      </c>
      <c r="J3480">
        <v>37</v>
      </c>
      <c r="K3480">
        <v>8</v>
      </c>
      <c r="L3480">
        <v>50</v>
      </c>
      <c r="M3480">
        <v>-37</v>
      </c>
      <c r="N3480">
        <v>5.76</v>
      </c>
      <c r="P3480">
        <v>-0.15</v>
      </c>
      <c r="X3480" t="s">
        <v>2436</v>
      </c>
      <c r="Y3480">
        <v>3479</v>
      </c>
      <c r="Z3480" s="1">
        <v>0.36448958333333331</v>
      </c>
      <c r="AA3480" t="s">
        <v>9436</v>
      </c>
      <c r="AB3480">
        <v>-8.0000000000000002E-3</v>
      </c>
      <c r="AC3480">
        <v>1E-3</v>
      </c>
      <c r="AD3480">
        <v>5.76</v>
      </c>
      <c r="AE3480" t="s">
        <v>2436</v>
      </c>
    </row>
    <row r="3481" spans="1:32" x14ac:dyDescent="0.2">
      <c r="A3481">
        <v>3480</v>
      </c>
      <c r="C3481">
        <v>74860</v>
      </c>
      <c r="D3481">
        <v>154615</v>
      </c>
      <c r="F3481">
        <v>8</v>
      </c>
      <c r="G3481">
        <v>46</v>
      </c>
      <c r="H3481">
        <v>6.9</v>
      </c>
      <c r="I3481" t="s">
        <v>26</v>
      </c>
      <c r="J3481">
        <v>11</v>
      </c>
      <c r="K3481">
        <v>0</v>
      </c>
      <c r="L3481">
        <v>23</v>
      </c>
      <c r="M3481">
        <v>-11</v>
      </c>
      <c r="N3481">
        <v>6.25</v>
      </c>
      <c r="P3481">
        <v>1.61</v>
      </c>
      <c r="R3481">
        <v>1.9</v>
      </c>
      <c r="X3481" t="s">
        <v>77</v>
      </c>
      <c r="Y3481">
        <v>3480</v>
      </c>
      <c r="Z3481" s="1">
        <v>0.36535763888888889</v>
      </c>
      <c r="AA3481" t="s">
        <v>9437</v>
      </c>
      <c r="AB3481">
        <v>-1.7999999999999999E-2</v>
      </c>
      <c r="AC3481">
        <v>2.7E-2</v>
      </c>
      <c r="AD3481">
        <v>6.25</v>
      </c>
      <c r="AE3481" t="s">
        <v>77</v>
      </c>
    </row>
    <row r="3482" spans="1:32" x14ac:dyDescent="0.2">
      <c r="A3482">
        <v>3481</v>
      </c>
      <c r="B3482" t="s">
        <v>1229</v>
      </c>
      <c r="C3482">
        <v>74873</v>
      </c>
      <c r="D3482">
        <v>98117</v>
      </c>
      <c r="F3482">
        <v>8</v>
      </c>
      <c r="G3482">
        <v>46</v>
      </c>
      <c r="H3482">
        <v>56</v>
      </c>
      <c r="I3482" t="s">
        <v>24</v>
      </c>
      <c r="J3482">
        <v>12</v>
      </c>
      <c r="K3482">
        <v>6</v>
      </c>
      <c r="L3482">
        <v>36</v>
      </c>
      <c r="M3482">
        <v>12</v>
      </c>
      <c r="N3482">
        <v>5.87</v>
      </c>
      <c r="P3482">
        <v>0.11</v>
      </c>
      <c r="R3482">
        <v>0.05</v>
      </c>
      <c r="X3482" t="s">
        <v>89</v>
      </c>
      <c r="Y3482">
        <v>3481</v>
      </c>
      <c r="Z3482" s="1">
        <v>0.36592592592592593</v>
      </c>
      <c r="AA3482" t="s">
        <v>9438</v>
      </c>
      <c r="AB3482">
        <v>-6.8000000000000005E-2</v>
      </c>
      <c r="AC3482">
        <v>-5.1999999999999998E-2</v>
      </c>
      <c r="AD3482">
        <v>5.87</v>
      </c>
      <c r="AE3482" t="s">
        <v>89</v>
      </c>
    </row>
    <row r="3483" spans="1:32" x14ac:dyDescent="0.2">
      <c r="A3483">
        <v>3482</v>
      </c>
      <c r="B3483" t="s">
        <v>1230</v>
      </c>
      <c r="C3483">
        <v>74874</v>
      </c>
      <c r="D3483">
        <v>117112</v>
      </c>
      <c r="E3483" t="s">
        <v>1231</v>
      </c>
      <c r="F3483">
        <v>8</v>
      </c>
      <c r="G3483">
        <v>46</v>
      </c>
      <c r="H3483">
        <v>46.6</v>
      </c>
      <c r="I3483" t="s">
        <v>24</v>
      </c>
      <c r="J3483">
        <v>6</v>
      </c>
      <c r="K3483">
        <v>25</v>
      </c>
      <c r="L3483">
        <v>8</v>
      </c>
      <c r="M3483">
        <v>6</v>
      </c>
      <c r="N3483">
        <v>3.38</v>
      </c>
      <c r="P3483">
        <v>0.68</v>
      </c>
      <c r="R3483">
        <v>0.36</v>
      </c>
      <c r="T3483">
        <v>0.39</v>
      </c>
      <c r="X3483" t="s">
        <v>33</v>
      </c>
      <c r="Y3483">
        <v>3482</v>
      </c>
      <c r="Z3483" s="1">
        <v>0.36581712962962959</v>
      </c>
      <c r="AA3483" t="s">
        <v>9439</v>
      </c>
      <c r="AB3483">
        <v>-0.189</v>
      </c>
      <c r="AC3483">
        <v>-5.0999999999999997E-2</v>
      </c>
      <c r="AD3483">
        <v>3.38</v>
      </c>
      <c r="AE3483" t="s">
        <v>33</v>
      </c>
    </row>
    <row r="3484" spans="1:32" x14ac:dyDescent="0.2">
      <c r="A3484">
        <v>3483</v>
      </c>
      <c r="C3484">
        <v>74879</v>
      </c>
      <c r="D3484">
        <v>176439</v>
      </c>
      <c r="F3484">
        <v>8</v>
      </c>
      <c r="G3484">
        <v>45</v>
      </c>
      <c r="H3484">
        <v>49.3</v>
      </c>
      <c r="I3484" t="s">
        <v>26</v>
      </c>
      <c r="J3484">
        <v>25</v>
      </c>
      <c r="K3484">
        <v>23</v>
      </c>
      <c r="L3484">
        <v>15</v>
      </c>
      <c r="M3484">
        <v>-25</v>
      </c>
      <c r="N3484">
        <v>6.1</v>
      </c>
      <c r="P3484">
        <v>0.08</v>
      </c>
      <c r="X3484" t="s">
        <v>1146</v>
      </c>
      <c r="Y3484">
        <v>3483</v>
      </c>
      <c r="Z3484" s="1">
        <v>0.36515393518518519</v>
      </c>
      <c r="AA3484" t="s">
        <v>9440</v>
      </c>
      <c r="AB3484">
        <v>-2.9000000000000001E-2</v>
      </c>
      <c r="AC3484">
        <v>3.2000000000000001E-2</v>
      </c>
      <c r="AD3484">
        <v>6.1</v>
      </c>
      <c r="AE3484" t="s">
        <v>1146</v>
      </c>
    </row>
    <row r="3485" spans="1:32" x14ac:dyDescent="0.2">
      <c r="A3485">
        <v>3484</v>
      </c>
      <c r="B3485" t="s">
        <v>1232</v>
      </c>
      <c r="C3485">
        <v>74918</v>
      </c>
      <c r="D3485">
        <v>154622</v>
      </c>
      <c r="F3485">
        <v>8</v>
      </c>
      <c r="G3485">
        <v>46</v>
      </c>
      <c r="H3485">
        <v>22.5</v>
      </c>
      <c r="I3485" t="s">
        <v>26</v>
      </c>
      <c r="J3485">
        <v>13</v>
      </c>
      <c r="K3485">
        <v>32</v>
      </c>
      <c r="L3485">
        <v>52</v>
      </c>
      <c r="M3485">
        <v>-13</v>
      </c>
      <c r="N3485">
        <v>4.32</v>
      </c>
      <c r="P3485">
        <v>0.9</v>
      </c>
      <c r="R3485">
        <v>0.62</v>
      </c>
      <c r="T3485">
        <v>0.46</v>
      </c>
      <c r="X3485" t="s">
        <v>1233</v>
      </c>
      <c r="Y3485">
        <v>3484</v>
      </c>
      <c r="Z3485" s="1">
        <v>0.36553819444444446</v>
      </c>
      <c r="AA3485" t="s">
        <v>9441</v>
      </c>
      <c r="AB3485">
        <v>1.6E-2</v>
      </c>
      <c r="AC3485">
        <v>-1.0999999999999999E-2</v>
      </c>
      <c r="AD3485">
        <v>4.32</v>
      </c>
      <c r="AE3485" t="s">
        <v>9442</v>
      </c>
      <c r="AF3485" t="s">
        <v>36</v>
      </c>
    </row>
    <row r="3486" spans="1:32" x14ac:dyDescent="0.2">
      <c r="A3486">
        <v>3485</v>
      </c>
      <c r="B3486" t="s">
        <v>1234</v>
      </c>
      <c r="C3486">
        <v>74956</v>
      </c>
      <c r="D3486">
        <v>236232</v>
      </c>
      <c r="F3486">
        <v>8</v>
      </c>
      <c r="G3486">
        <v>44</v>
      </c>
      <c r="H3486">
        <v>42.2</v>
      </c>
      <c r="I3486" t="s">
        <v>26</v>
      </c>
      <c r="J3486">
        <v>54</v>
      </c>
      <c r="K3486">
        <v>42</v>
      </c>
      <c r="L3486">
        <v>30</v>
      </c>
      <c r="M3486">
        <v>-54</v>
      </c>
      <c r="N3486">
        <v>1.96</v>
      </c>
      <c r="P3486">
        <v>0.04</v>
      </c>
      <c r="R3486">
        <v>7.0000000000000007E-2</v>
      </c>
      <c r="T3486">
        <v>0.02</v>
      </c>
      <c r="X3486" t="s">
        <v>89</v>
      </c>
      <c r="Y3486">
        <v>3485</v>
      </c>
      <c r="Z3486" s="1">
        <v>0.36437731481481483</v>
      </c>
      <c r="AA3486" t="s">
        <v>9443</v>
      </c>
      <c r="AB3486">
        <v>2.3E-2</v>
      </c>
      <c r="AC3486">
        <v>-7.8E-2</v>
      </c>
      <c r="AD3486">
        <v>1.96</v>
      </c>
      <c r="AE3486" t="s">
        <v>89</v>
      </c>
    </row>
    <row r="3487" spans="1:32" x14ac:dyDescent="0.2">
      <c r="A3487">
        <v>3486</v>
      </c>
      <c r="C3487">
        <v>74988</v>
      </c>
      <c r="D3487">
        <v>136276</v>
      </c>
      <c r="F3487">
        <v>8</v>
      </c>
      <c r="G3487">
        <v>47</v>
      </c>
      <c r="H3487">
        <v>15</v>
      </c>
      <c r="I3487" t="s">
        <v>26</v>
      </c>
      <c r="J3487">
        <v>1</v>
      </c>
      <c r="K3487">
        <v>53</v>
      </c>
      <c r="L3487">
        <v>50</v>
      </c>
      <c r="M3487">
        <v>-1</v>
      </c>
      <c r="N3487">
        <v>5.29</v>
      </c>
      <c r="P3487">
        <v>0.04</v>
      </c>
      <c r="R3487">
        <v>0.08</v>
      </c>
      <c r="X3487" t="s">
        <v>298</v>
      </c>
      <c r="Y3487">
        <v>3486</v>
      </c>
      <c r="Z3487" s="1">
        <v>0.36614583333333334</v>
      </c>
      <c r="AA3487" t="s">
        <v>9444</v>
      </c>
      <c r="AB3487">
        <v>-3.3000000000000002E-2</v>
      </c>
      <c r="AC3487">
        <v>4.0000000000000001E-3</v>
      </c>
      <c r="AD3487">
        <v>5.29</v>
      </c>
      <c r="AE3487" t="s">
        <v>298</v>
      </c>
    </row>
    <row r="3488" spans="1:32" x14ac:dyDescent="0.2">
      <c r="A3488">
        <v>3487</v>
      </c>
      <c r="C3488">
        <v>75063</v>
      </c>
      <c r="D3488">
        <v>220422</v>
      </c>
      <c r="F3488">
        <v>8</v>
      </c>
      <c r="G3488">
        <v>46</v>
      </c>
      <c r="H3488">
        <v>1.7</v>
      </c>
      <c r="I3488" t="s">
        <v>26</v>
      </c>
      <c r="J3488">
        <v>46</v>
      </c>
      <c r="K3488">
        <v>2</v>
      </c>
      <c r="L3488">
        <v>30</v>
      </c>
      <c r="M3488">
        <v>-46</v>
      </c>
      <c r="N3488">
        <v>3.91</v>
      </c>
      <c r="P3488">
        <v>0</v>
      </c>
      <c r="R3488">
        <v>-0.05</v>
      </c>
      <c r="T3488">
        <v>0.13</v>
      </c>
      <c r="X3488" t="s">
        <v>1235</v>
      </c>
      <c r="Y3488">
        <v>3487</v>
      </c>
      <c r="Z3488" s="1">
        <v>0.3652974537037037</v>
      </c>
      <c r="AA3488" t="s">
        <v>9445</v>
      </c>
      <c r="AB3488">
        <v>-1E-3</v>
      </c>
      <c r="AC3488">
        <v>0</v>
      </c>
      <c r="AD3488">
        <v>3.91</v>
      </c>
      <c r="AE3488" t="s">
        <v>1235</v>
      </c>
    </row>
    <row r="3489" spans="1:32" x14ac:dyDescent="0.2">
      <c r="A3489">
        <v>3488</v>
      </c>
      <c r="C3489">
        <v>75081</v>
      </c>
      <c r="D3489">
        <v>220432</v>
      </c>
      <c r="F3489">
        <v>8</v>
      </c>
      <c r="G3489">
        <v>46</v>
      </c>
      <c r="H3489">
        <v>23.8</v>
      </c>
      <c r="I3489" t="s">
        <v>26</v>
      </c>
      <c r="J3489">
        <v>41</v>
      </c>
      <c r="K3489">
        <v>7</v>
      </c>
      <c r="L3489">
        <v>32</v>
      </c>
      <c r="M3489">
        <v>-41</v>
      </c>
      <c r="N3489">
        <v>6.21</v>
      </c>
      <c r="P3489">
        <v>-0.05</v>
      </c>
      <c r="R3489">
        <v>-0.19</v>
      </c>
      <c r="X3489" t="s">
        <v>502</v>
      </c>
      <c r="Y3489">
        <v>3488</v>
      </c>
      <c r="Z3489" s="1">
        <v>0.36555324074074075</v>
      </c>
      <c r="AA3489" t="s">
        <v>9446</v>
      </c>
      <c r="AB3489">
        <v>-1.7999999999999999E-2</v>
      </c>
      <c r="AC3489">
        <v>-1E-3</v>
      </c>
      <c r="AD3489">
        <v>6.21</v>
      </c>
      <c r="AE3489" t="s">
        <v>502</v>
      </c>
    </row>
    <row r="3490" spans="1:32" x14ac:dyDescent="0.2">
      <c r="A3490">
        <v>3489</v>
      </c>
      <c r="C3490">
        <v>75086</v>
      </c>
      <c r="D3490">
        <v>236241</v>
      </c>
      <c r="F3490">
        <v>8</v>
      </c>
      <c r="G3490">
        <v>45</v>
      </c>
      <c r="H3490">
        <v>5.3</v>
      </c>
      <c r="I3490" t="s">
        <v>26</v>
      </c>
      <c r="J3490">
        <v>58</v>
      </c>
      <c r="K3490">
        <v>43</v>
      </c>
      <c r="L3490">
        <v>30</v>
      </c>
      <c r="M3490">
        <v>-58</v>
      </c>
      <c r="N3490">
        <v>6.21</v>
      </c>
      <c r="P3490">
        <v>-0.09</v>
      </c>
      <c r="R3490">
        <v>-0.47</v>
      </c>
      <c r="X3490" t="s">
        <v>112</v>
      </c>
      <c r="Y3490">
        <v>3489</v>
      </c>
      <c r="Z3490" s="1">
        <v>0.36464467592592592</v>
      </c>
      <c r="AA3490" t="s">
        <v>9447</v>
      </c>
      <c r="AB3490">
        <v>-3.1E-2</v>
      </c>
      <c r="AC3490">
        <v>-0.02</v>
      </c>
      <c r="AD3490">
        <v>6.21</v>
      </c>
      <c r="AE3490" t="s">
        <v>112</v>
      </c>
    </row>
    <row r="3491" spans="1:32" x14ac:dyDescent="0.2">
      <c r="A3491">
        <v>3490</v>
      </c>
      <c r="C3491">
        <v>75112</v>
      </c>
      <c r="D3491">
        <v>199607</v>
      </c>
      <c r="E3491">
        <v>4251</v>
      </c>
      <c r="F3491">
        <v>8</v>
      </c>
      <c r="G3491">
        <v>46</v>
      </c>
      <c r="H3491">
        <v>49.2</v>
      </c>
      <c r="I3491" t="s">
        <v>26</v>
      </c>
      <c r="J3491">
        <v>34</v>
      </c>
      <c r="K3491">
        <v>37</v>
      </c>
      <c r="L3491">
        <v>22</v>
      </c>
      <c r="M3491">
        <v>-34</v>
      </c>
      <c r="N3491">
        <v>6.37</v>
      </c>
      <c r="P3491">
        <v>-0.13</v>
      </c>
      <c r="R3491">
        <v>-0.57999999999999996</v>
      </c>
      <c r="X3491" t="s">
        <v>2996</v>
      </c>
      <c r="Y3491">
        <v>3490</v>
      </c>
      <c r="Z3491" s="1">
        <v>0.36584722222222221</v>
      </c>
      <c r="AA3491" t="s">
        <v>9448</v>
      </c>
      <c r="AB3491">
        <v>-2.1000000000000001E-2</v>
      </c>
      <c r="AC3491">
        <v>7.0000000000000001E-3</v>
      </c>
      <c r="AD3491">
        <v>6.37</v>
      </c>
      <c r="AE3491" t="s">
        <v>2996</v>
      </c>
    </row>
    <row r="3492" spans="1:32" x14ac:dyDescent="0.2">
      <c r="A3492">
        <v>3491</v>
      </c>
      <c r="C3492">
        <v>75116</v>
      </c>
      <c r="D3492">
        <v>250315</v>
      </c>
      <c r="F3492">
        <v>8</v>
      </c>
      <c r="G3492">
        <v>43</v>
      </c>
      <c r="H3492">
        <v>54.3</v>
      </c>
      <c r="I3492" t="s">
        <v>26</v>
      </c>
      <c r="J3492">
        <v>68</v>
      </c>
      <c r="K3492">
        <v>12</v>
      </c>
      <c r="L3492">
        <v>42</v>
      </c>
      <c r="M3492">
        <v>-68</v>
      </c>
      <c r="N3492">
        <v>6.32</v>
      </c>
      <c r="P3492">
        <v>1.5</v>
      </c>
      <c r="R3492">
        <v>1.78</v>
      </c>
      <c r="X3492" t="s">
        <v>1481</v>
      </c>
      <c r="Y3492">
        <v>3491</v>
      </c>
      <c r="Z3492" s="1">
        <v>0.36382291666666666</v>
      </c>
      <c r="AA3492" t="s">
        <v>9449</v>
      </c>
      <c r="AB3492">
        <v>1E-3</v>
      </c>
      <c r="AC3492">
        <v>2.7E-2</v>
      </c>
      <c r="AD3492">
        <v>6.32</v>
      </c>
      <c r="AE3492" t="s">
        <v>105</v>
      </c>
    </row>
    <row r="3493" spans="1:32" x14ac:dyDescent="0.2">
      <c r="A3493">
        <v>3492</v>
      </c>
      <c r="B3493" t="s">
        <v>1236</v>
      </c>
      <c r="C3493">
        <v>75137</v>
      </c>
      <c r="D3493">
        <v>117146</v>
      </c>
      <c r="F3493">
        <v>8</v>
      </c>
      <c r="G3493">
        <v>48</v>
      </c>
      <c r="H3493">
        <v>26</v>
      </c>
      <c r="I3493" t="s">
        <v>24</v>
      </c>
      <c r="J3493">
        <v>5</v>
      </c>
      <c r="K3493">
        <v>50</v>
      </c>
      <c r="L3493">
        <v>16</v>
      </c>
      <c r="M3493">
        <v>5</v>
      </c>
      <c r="N3493">
        <v>4.3600000000000003</v>
      </c>
      <c r="P3493">
        <v>-0.04</v>
      </c>
      <c r="R3493">
        <v>-0.04</v>
      </c>
      <c r="T3493">
        <v>-7.0000000000000007E-2</v>
      </c>
      <c r="X3493" t="s">
        <v>185</v>
      </c>
      <c r="Y3493">
        <v>3492</v>
      </c>
      <c r="Z3493" s="1">
        <v>0.3669675925925926</v>
      </c>
      <c r="AA3493" t="s">
        <v>9450</v>
      </c>
      <c r="AB3493">
        <v>-1.7000000000000001E-2</v>
      </c>
      <c r="AC3493">
        <v>-3.4000000000000002E-2</v>
      </c>
      <c r="AD3493">
        <v>4.3600000000000003</v>
      </c>
      <c r="AE3493" t="s">
        <v>185</v>
      </c>
    </row>
    <row r="3494" spans="1:32" x14ac:dyDescent="0.2">
      <c r="A3494">
        <v>3493</v>
      </c>
      <c r="C3494">
        <v>75140</v>
      </c>
      <c r="D3494">
        <v>136287</v>
      </c>
      <c r="F3494">
        <v>8</v>
      </c>
      <c r="G3494">
        <v>48</v>
      </c>
      <c r="H3494">
        <v>4.9000000000000004</v>
      </c>
      <c r="I3494" t="s">
        <v>26</v>
      </c>
      <c r="J3494">
        <v>6</v>
      </c>
      <c r="K3494">
        <v>33</v>
      </c>
      <c r="L3494">
        <v>31</v>
      </c>
      <c r="M3494">
        <v>-6</v>
      </c>
      <c r="N3494">
        <v>6.09</v>
      </c>
      <c r="P3494">
        <v>1.28</v>
      </c>
      <c r="R3494">
        <v>1.42</v>
      </c>
      <c r="X3494" t="s">
        <v>197</v>
      </c>
      <c r="Y3494">
        <v>3493</v>
      </c>
      <c r="Z3494" s="1">
        <v>0.36672337962962964</v>
      </c>
      <c r="AA3494" t="s">
        <v>9451</v>
      </c>
      <c r="AB3494">
        <v>1.2E-2</v>
      </c>
      <c r="AC3494">
        <v>-2.1000000000000001E-2</v>
      </c>
      <c r="AD3494">
        <v>6.09</v>
      </c>
      <c r="AE3494" t="s">
        <v>197</v>
      </c>
    </row>
    <row r="3495" spans="1:32" x14ac:dyDescent="0.2">
      <c r="A3495">
        <v>3494</v>
      </c>
      <c r="C3495">
        <v>75149</v>
      </c>
      <c r="D3495">
        <v>220442</v>
      </c>
      <c r="F3495">
        <v>8</v>
      </c>
      <c r="G3495">
        <v>46</v>
      </c>
      <c r="H3495">
        <v>30.6</v>
      </c>
      <c r="I3495" t="s">
        <v>26</v>
      </c>
      <c r="J3495">
        <v>45</v>
      </c>
      <c r="K3495">
        <v>54</v>
      </c>
      <c r="L3495">
        <v>46</v>
      </c>
      <c r="M3495">
        <v>-45</v>
      </c>
      <c r="N3495">
        <v>5.46</v>
      </c>
      <c r="P3495">
        <v>0.27</v>
      </c>
      <c r="R3495">
        <v>-0.53</v>
      </c>
      <c r="X3495" t="s">
        <v>1237</v>
      </c>
      <c r="Y3495">
        <v>3494</v>
      </c>
      <c r="Z3495" s="1">
        <v>0.36563194444444447</v>
      </c>
      <c r="AA3495" t="s">
        <v>9452</v>
      </c>
      <c r="AB3495">
        <v>6.0000000000000001E-3</v>
      </c>
      <c r="AC3495">
        <v>-1.2E-2</v>
      </c>
      <c r="AD3495">
        <v>5.46</v>
      </c>
      <c r="AE3495" t="s">
        <v>1237</v>
      </c>
    </row>
    <row r="3496" spans="1:32" x14ac:dyDescent="0.2">
      <c r="A3496">
        <v>3495</v>
      </c>
      <c r="C3496">
        <v>75171</v>
      </c>
      <c r="D3496">
        <v>250317</v>
      </c>
      <c r="F3496">
        <v>8</v>
      </c>
      <c r="G3496">
        <v>44</v>
      </c>
      <c r="H3496">
        <v>30</v>
      </c>
      <c r="I3496" t="s">
        <v>26</v>
      </c>
      <c r="J3496">
        <v>65</v>
      </c>
      <c r="K3496">
        <v>49</v>
      </c>
      <c r="L3496">
        <v>32</v>
      </c>
      <c r="M3496">
        <v>-65</v>
      </c>
      <c r="N3496">
        <v>6.05</v>
      </c>
      <c r="P3496">
        <v>0.2</v>
      </c>
      <c r="R3496">
        <v>0.08</v>
      </c>
      <c r="X3496" t="s">
        <v>310</v>
      </c>
      <c r="Y3496">
        <v>3495</v>
      </c>
      <c r="Z3496" s="1">
        <v>0.36423611111111115</v>
      </c>
      <c r="AA3496" t="s">
        <v>9453</v>
      </c>
      <c r="AB3496">
        <v>-6.2E-2</v>
      </c>
      <c r="AC3496">
        <v>0.10100000000000001</v>
      </c>
      <c r="AD3496">
        <v>6.05</v>
      </c>
      <c r="AE3496" t="s">
        <v>310</v>
      </c>
    </row>
    <row r="3497" spans="1:32" x14ac:dyDescent="0.2">
      <c r="A3497">
        <v>3496</v>
      </c>
      <c r="C3497">
        <v>75276</v>
      </c>
      <c r="D3497">
        <v>220464</v>
      </c>
      <c r="F3497">
        <v>8</v>
      </c>
      <c r="G3497">
        <v>47</v>
      </c>
      <c r="H3497">
        <v>18.899999999999999</v>
      </c>
      <c r="I3497" t="s">
        <v>26</v>
      </c>
      <c r="J3497">
        <v>46</v>
      </c>
      <c r="K3497">
        <v>9</v>
      </c>
      <c r="L3497">
        <v>20</v>
      </c>
      <c r="M3497">
        <v>-46</v>
      </c>
      <c r="N3497">
        <v>5.75</v>
      </c>
      <c r="P3497">
        <v>0.56000000000000005</v>
      </c>
      <c r="R3497">
        <v>0.38</v>
      </c>
      <c r="X3497" t="s">
        <v>1238</v>
      </c>
      <c r="Y3497">
        <v>3496</v>
      </c>
      <c r="Z3497" s="1">
        <v>0.36619097222222224</v>
      </c>
      <c r="AA3497" t="s">
        <v>9454</v>
      </c>
      <c r="AB3497">
        <v>3.0000000000000001E-3</v>
      </c>
      <c r="AC3497">
        <v>-8.0000000000000002E-3</v>
      </c>
      <c r="AD3497">
        <v>5.75</v>
      </c>
      <c r="AE3497" t="s">
        <v>1238</v>
      </c>
    </row>
    <row r="3498" spans="1:32" x14ac:dyDescent="0.2">
      <c r="A3498">
        <v>3497</v>
      </c>
      <c r="C3498">
        <v>75289</v>
      </c>
      <c r="D3498">
        <v>220481</v>
      </c>
      <c r="F3498">
        <v>8</v>
      </c>
      <c r="G3498">
        <v>47</v>
      </c>
      <c r="H3498">
        <v>40.5</v>
      </c>
      <c r="I3498" t="s">
        <v>26</v>
      </c>
      <c r="J3498">
        <v>41</v>
      </c>
      <c r="K3498">
        <v>44</v>
      </c>
      <c r="L3498">
        <v>14</v>
      </c>
      <c r="M3498">
        <v>-41</v>
      </c>
      <c r="N3498">
        <v>6.36</v>
      </c>
      <c r="P3498">
        <v>0.57999999999999996</v>
      </c>
      <c r="R3498">
        <v>0.1</v>
      </c>
      <c r="X3498" t="s">
        <v>1239</v>
      </c>
      <c r="Y3498">
        <v>3497</v>
      </c>
      <c r="Z3498" s="1">
        <v>0.36644097222222222</v>
      </c>
      <c r="AA3498" t="s">
        <v>9455</v>
      </c>
      <c r="AB3498">
        <v>0</v>
      </c>
      <c r="AC3498">
        <v>-0.24199999999999999</v>
      </c>
      <c r="AD3498">
        <v>6.36</v>
      </c>
      <c r="AE3498" t="s">
        <v>9456</v>
      </c>
      <c r="AF3498" t="s">
        <v>36</v>
      </c>
    </row>
    <row r="3499" spans="1:32" x14ac:dyDescent="0.2">
      <c r="A3499">
        <v>3498</v>
      </c>
      <c r="C3499">
        <v>75311</v>
      </c>
      <c r="D3499">
        <v>236268</v>
      </c>
      <c r="E3499" t="s">
        <v>1240</v>
      </c>
      <c r="F3499">
        <v>8</v>
      </c>
      <c r="G3499">
        <v>46</v>
      </c>
      <c r="H3499">
        <v>42.5</v>
      </c>
      <c r="I3499" t="s">
        <v>26</v>
      </c>
      <c r="J3499">
        <v>56</v>
      </c>
      <c r="K3499">
        <v>46</v>
      </c>
      <c r="L3499">
        <v>11</v>
      </c>
      <c r="M3499">
        <v>-56</v>
      </c>
      <c r="N3499">
        <v>4.49</v>
      </c>
      <c r="P3499">
        <v>-0.17</v>
      </c>
      <c r="R3499">
        <v>-0.73</v>
      </c>
      <c r="T3499">
        <v>-0.18</v>
      </c>
      <c r="X3499" t="s">
        <v>1698</v>
      </c>
      <c r="Y3499">
        <v>3498</v>
      </c>
      <c r="Z3499" s="1">
        <v>0.36576967592592591</v>
      </c>
      <c r="AA3499" t="s">
        <v>9457</v>
      </c>
      <c r="AB3499">
        <v>-0.01</v>
      </c>
      <c r="AC3499">
        <v>8.0000000000000002E-3</v>
      </c>
      <c r="AD3499">
        <v>4.49</v>
      </c>
      <c r="AE3499" t="s">
        <v>1698</v>
      </c>
    </row>
    <row r="3500" spans="1:32" x14ac:dyDescent="0.2">
      <c r="A3500">
        <v>3499</v>
      </c>
      <c r="C3500">
        <v>75332</v>
      </c>
      <c r="D3500">
        <v>61074</v>
      </c>
      <c r="F3500">
        <v>8</v>
      </c>
      <c r="G3500">
        <v>50</v>
      </c>
      <c r="H3500">
        <v>32.200000000000003</v>
      </c>
      <c r="I3500" t="s">
        <v>24</v>
      </c>
      <c r="J3500">
        <v>33</v>
      </c>
      <c r="K3500">
        <v>17</v>
      </c>
      <c r="L3500">
        <v>7</v>
      </c>
      <c r="M3500">
        <v>33</v>
      </c>
      <c r="N3500">
        <v>6.25</v>
      </c>
      <c r="P3500">
        <v>0.49</v>
      </c>
      <c r="R3500">
        <v>0.01</v>
      </c>
      <c r="X3500" t="s">
        <v>1241</v>
      </c>
      <c r="Y3500">
        <v>3499</v>
      </c>
      <c r="Z3500" s="1">
        <v>0.36842824074074071</v>
      </c>
      <c r="AA3500" t="s">
        <v>9458</v>
      </c>
      <c r="AB3500">
        <v>-6.7000000000000004E-2</v>
      </c>
      <c r="AC3500">
        <v>-8.1000000000000003E-2</v>
      </c>
      <c r="AD3500">
        <v>6.25</v>
      </c>
      <c r="AE3500" t="s">
        <v>1241</v>
      </c>
    </row>
    <row r="3501" spans="1:32" x14ac:dyDescent="0.2">
      <c r="A3501">
        <v>3500</v>
      </c>
      <c r="B3501" t="s">
        <v>1242</v>
      </c>
      <c r="C3501">
        <v>75333</v>
      </c>
      <c r="D3501">
        <v>136308</v>
      </c>
      <c r="E3501" t="s">
        <v>1243</v>
      </c>
      <c r="F3501">
        <v>8</v>
      </c>
      <c r="G3501">
        <v>49</v>
      </c>
      <c r="H3501">
        <v>21.7</v>
      </c>
      <c r="I3501" t="s">
        <v>26</v>
      </c>
      <c r="J3501">
        <v>3</v>
      </c>
      <c r="K3501">
        <v>26</v>
      </c>
      <c r="L3501">
        <v>35</v>
      </c>
      <c r="M3501">
        <v>-3</v>
      </c>
      <c r="N3501">
        <v>5.31</v>
      </c>
      <c r="P3501">
        <v>-0.09</v>
      </c>
      <c r="R3501">
        <v>-0.35</v>
      </c>
      <c r="X3501" t="s">
        <v>2839</v>
      </c>
      <c r="Y3501">
        <v>3500</v>
      </c>
      <c r="Z3501" s="1">
        <v>0.36761226851851853</v>
      </c>
      <c r="AA3501" t="s">
        <v>9459</v>
      </c>
      <c r="AB3501">
        <v>-0.02</v>
      </c>
      <c r="AC3501">
        <v>-2.3E-2</v>
      </c>
      <c r="AD3501">
        <v>5.31</v>
      </c>
      <c r="AE3501" t="s">
        <v>2419</v>
      </c>
      <c r="AF3501" t="s">
        <v>36</v>
      </c>
    </row>
    <row r="3502" spans="1:32" x14ac:dyDescent="0.2">
      <c r="A3502">
        <v>3501</v>
      </c>
      <c r="C3502">
        <v>75387</v>
      </c>
      <c r="D3502">
        <v>220495</v>
      </c>
      <c r="F3502">
        <v>8</v>
      </c>
      <c r="G3502">
        <v>48</v>
      </c>
      <c r="H3502">
        <v>8.8000000000000007</v>
      </c>
      <c r="I3502" t="s">
        <v>26</v>
      </c>
      <c r="J3502">
        <v>42</v>
      </c>
      <c r="K3502">
        <v>27</v>
      </c>
      <c r="L3502">
        <v>50</v>
      </c>
      <c r="M3502">
        <v>-42</v>
      </c>
      <c r="N3502">
        <v>6.43</v>
      </c>
      <c r="P3502">
        <v>-0.2</v>
      </c>
      <c r="R3502">
        <v>-0.77</v>
      </c>
      <c r="X3502" t="s">
        <v>2416</v>
      </c>
      <c r="Y3502">
        <v>3501</v>
      </c>
      <c r="Z3502" s="1">
        <v>0.36676851851851855</v>
      </c>
      <c r="AA3502" t="s">
        <v>9460</v>
      </c>
      <c r="AB3502">
        <v>-3.0000000000000001E-3</v>
      </c>
      <c r="AC3502">
        <v>-8.9999999999999993E-3</v>
      </c>
      <c r="AD3502">
        <v>6.43</v>
      </c>
      <c r="AE3502" t="s">
        <v>7045</v>
      </c>
    </row>
    <row r="3503" spans="1:32" x14ac:dyDescent="0.2">
      <c r="A3503">
        <v>3502</v>
      </c>
      <c r="B3503" t="s">
        <v>1244</v>
      </c>
      <c r="C3503">
        <v>75416</v>
      </c>
      <c r="D3503">
        <v>256543</v>
      </c>
      <c r="F3503">
        <v>8</v>
      </c>
      <c r="G3503">
        <v>41</v>
      </c>
      <c r="H3503">
        <v>19.5</v>
      </c>
      <c r="I3503" t="s">
        <v>26</v>
      </c>
      <c r="J3503">
        <v>78</v>
      </c>
      <c r="K3503">
        <v>57</v>
      </c>
      <c r="L3503">
        <v>48</v>
      </c>
      <c r="M3503">
        <v>-78</v>
      </c>
      <c r="N3503">
        <v>5.47</v>
      </c>
      <c r="P3503">
        <v>-0.1</v>
      </c>
      <c r="R3503">
        <v>-0.35</v>
      </c>
      <c r="X3503" t="s">
        <v>122</v>
      </c>
      <c r="Y3503">
        <v>3502</v>
      </c>
      <c r="Z3503" s="1">
        <v>0.36203125000000003</v>
      </c>
      <c r="AA3503" t="s">
        <v>9461</v>
      </c>
      <c r="AB3503">
        <v>-3.1E-2</v>
      </c>
      <c r="AC3503">
        <v>2.5999999999999999E-2</v>
      </c>
      <c r="AD3503">
        <v>5.47</v>
      </c>
      <c r="AE3503" t="s">
        <v>122</v>
      </c>
    </row>
    <row r="3504" spans="1:32" x14ac:dyDescent="0.2">
      <c r="A3504">
        <v>3503</v>
      </c>
      <c r="C3504">
        <v>75466</v>
      </c>
      <c r="D3504">
        <v>236284</v>
      </c>
      <c r="F3504">
        <v>8</v>
      </c>
      <c r="G3504">
        <v>48</v>
      </c>
      <c r="H3504">
        <v>0.2</v>
      </c>
      <c r="I3504" t="s">
        <v>26</v>
      </c>
      <c r="J3504">
        <v>52</v>
      </c>
      <c r="K3504">
        <v>51</v>
      </c>
      <c r="L3504">
        <v>2</v>
      </c>
      <c r="M3504">
        <v>-52</v>
      </c>
      <c r="N3504">
        <v>6.3</v>
      </c>
      <c r="P3504">
        <v>-0.1</v>
      </c>
      <c r="R3504">
        <v>-0.32</v>
      </c>
      <c r="X3504" t="s">
        <v>122</v>
      </c>
      <c r="Y3504">
        <v>3503</v>
      </c>
      <c r="Z3504" s="1">
        <v>0.36666898148148147</v>
      </c>
      <c r="AA3504" t="s">
        <v>9462</v>
      </c>
      <c r="AB3504">
        <v>-2.5999999999999999E-2</v>
      </c>
      <c r="AC3504">
        <v>7.0000000000000001E-3</v>
      </c>
      <c r="AD3504">
        <v>6.3</v>
      </c>
      <c r="AE3504" t="s">
        <v>122</v>
      </c>
    </row>
    <row r="3505" spans="1:31" x14ac:dyDescent="0.2">
      <c r="A3505">
        <v>3504</v>
      </c>
      <c r="C3505">
        <v>75469</v>
      </c>
      <c r="D3505">
        <v>98162</v>
      </c>
      <c r="F3505">
        <v>8</v>
      </c>
      <c r="G3505">
        <v>50</v>
      </c>
      <c r="H3505">
        <v>45.1</v>
      </c>
      <c r="I3505" t="s">
        <v>24</v>
      </c>
      <c r="J3505">
        <v>18</v>
      </c>
      <c r="K3505">
        <v>49</v>
      </c>
      <c r="L3505">
        <v>56</v>
      </c>
      <c r="M3505">
        <v>18</v>
      </c>
      <c r="N3505">
        <v>6.16</v>
      </c>
      <c r="O3505" t="s">
        <v>103</v>
      </c>
      <c r="P3505">
        <v>-0.01</v>
      </c>
      <c r="R3505">
        <v>0</v>
      </c>
      <c r="X3505" t="s">
        <v>162</v>
      </c>
      <c r="Y3505">
        <v>3504</v>
      </c>
      <c r="Z3505" s="1">
        <v>0.3685775462962963</v>
      </c>
      <c r="AA3505" t="s">
        <v>9463</v>
      </c>
      <c r="AB3505">
        <v>-1.4999999999999999E-2</v>
      </c>
      <c r="AC3505">
        <v>-0.02</v>
      </c>
      <c r="AD3505">
        <v>6.16</v>
      </c>
      <c r="AE3505" t="s">
        <v>162</v>
      </c>
    </row>
    <row r="3506" spans="1:31" x14ac:dyDescent="0.2">
      <c r="A3506">
        <v>3505</v>
      </c>
      <c r="B3506" t="s">
        <v>1245</v>
      </c>
      <c r="C3506">
        <v>75486</v>
      </c>
      <c r="D3506">
        <v>14691</v>
      </c>
      <c r="F3506">
        <v>8</v>
      </c>
      <c r="G3506">
        <v>53</v>
      </c>
      <c r="H3506">
        <v>22.6</v>
      </c>
      <c r="I3506" t="s">
        <v>24</v>
      </c>
      <c r="J3506">
        <v>61</v>
      </c>
      <c r="K3506">
        <v>57</v>
      </c>
      <c r="L3506">
        <v>44</v>
      </c>
      <c r="M3506">
        <v>61</v>
      </c>
      <c r="N3506">
        <v>5.73</v>
      </c>
      <c r="P3506">
        <v>0.28000000000000003</v>
      </c>
      <c r="R3506">
        <v>0.11</v>
      </c>
      <c r="X3506" t="s">
        <v>171</v>
      </c>
      <c r="Y3506">
        <v>3505</v>
      </c>
      <c r="Z3506" s="1">
        <v>0.37040046296296297</v>
      </c>
      <c r="AA3506" t="s">
        <v>9464</v>
      </c>
      <c r="AB3506">
        <v>-0.01</v>
      </c>
      <c r="AC3506">
        <v>0.02</v>
      </c>
      <c r="AD3506">
        <v>5.73</v>
      </c>
      <c r="AE3506" t="s">
        <v>171</v>
      </c>
    </row>
    <row r="3507" spans="1:31" x14ac:dyDescent="0.2">
      <c r="A3507">
        <v>3506</v>
      </c>
      <c r="C3507">
        <v>75487</v>
      </c>
      <c r="D3507">
        <v>27026</v>
      </c>
      <c r="F3507">
        <v>8</v>
      </c>
      <c r="G3507">
        <v>53</v>
      </c>
      <c r="H3507">
        <v>5.9</v>
      </c>
      <c r="I3507" t="s">
        <v>24</v>
      </c>
      <c r="J3507">
        <v>59</v>
      </c>
      <c r="K3507">
        <v>3</v>
      </c>
      <c r="L3507">
        <v>22</v>
      </c>
      <c r="M3507">
        <v>59</v>
      </c>
      <c r="N3507">
        <v>6.25</v>
      </c>
      <c r="O3507" t="s">
        <v>103</v>
      </c>
      <c r="X3507" t="s">
        <v>530</v>
      </c>
      <c r="Y3507">
        <v>3506</v>
      </c>
      <c r="Z3507" s="1">
        <v>0.37020717592592595</v>
      </c>
      <c r="AA3507" t="s">
        <v>9465</v>
      </c>
      <c r="AB3507">
        <v>1.4E-2</v>
      </c>
      <c r="AC3507">
        <v>3.0000000000000001E-3</v>
      </c>
      <c r="AD3507">
        <v>6.25</v>
      </c>
      <c r="AE3507" t="s">
        <v>6012</v>
      </c>
    </row>
    <row r="3508" spans="1:31" x14ac:dyDescent="0.2">
      <c r="A3508">
        <v>3507</v>
      </c>
      <c r="C3508">
        <v>75495</v>
      </c>
      <c r="D3508">
        <v>176535</v>
      </c>
      <c r="F3508">
        <v>8</v>
      </c>
      <c r="G3508">
        <v>49</v>
      </c>
      <c r="H3508">
        <v>44.9</v>
      </c>
      <c r="I3508" t="s">
        <v>26</v>
      </c>
      <c r="J3508">
        <v>21</v>
      </c>
      <c r="K3508">
        <v>2</v>
      </c>
      <c r="L3508">
        <v>55</v>
      </c>
      <c r="M3508">
        <v>-21</v>
      </c>
      <c r="N3508">
        <v>6.47</v>
      </c>
      <c r="P3508">
        <v>0.23</v>
      </c>
      <c r="X3508" t="s">
        <v>2584</v>
      </c>
      <c r="Y3508">
        <v>3507</v>
      </c>
      <c r="Z3508" s="1">
        <v>0.36788078703703703</v>
      </c>
      <c r="AA3508" t="s">
        <v>9466</v>
      </c>
      <c r="AB3508">
        <v>6.0000000000000001E-3</v>
      </c>
      <c r="AC3508">
        <v>-6.4000000000000001E-2</v>
      </c>
      <c r="AD3508">
        <v>6.47</v>
      </c>
      <c r="AE3508" t="s">
        <v>2584</v>
      </c>
    </row>
    <row r="3509" spans="1:31" x14ac:dyDescent="0.2">
      <c r="A3509">
        <v>3508</v>
      </c>
      <c r="B3509" t="s">
        <v>1246</v>
      </c>
      <c r="C3509">
        <v>75506</v>
      </c>
      <c r="D3509">
        <v>42576</v>
      </c>
      <c r="F3509">
        <v>8</v>
      </c>
      <c r="G3509">
        <v>51</v>
      </c>
      <c r="H3509">
        <v>56.8</v>
      </c>
      <c r="I3509" t="s">
        <v>24</v>
      </c>
      <c r="J3509">
        <v>43</v>
      </c>
      <c r="K3509">
        <v>43</v>
      </c>
      <c r="L3509">
        <v>36</v>
      </c>
      <c r="M3509">
        <v>43</v>
      </c>
      <c r="N3509">
        <v>5.15</v>
      </c>
      <c r="P3509">
        <v>0.98</v>
      </c>
      <c r="R3509">
        <v>0.68</v>
      </c>
      <c r="T3509">
        <v>0.5</v>
      </c>
      <c r="X3509" t="s">
        <v>54</v>
      </c>
      <c r="Y3509">
        <v>3508</v>
      </c>
      <c r="Z3509" s="1">
        <v>0.36940740740740741</v>
      </c>
      <c r="AA3509" t="s">
        <v>9467</v>
      </c>
      <c r="AB3509">
        <v>-1.4999999999999999E-2</v>
      </c>
      <c r="AC3509">
        <v>4.8000000000000001E-2</v>
      </c>
      <c r="AD3509">
        <v>5.15</v>
      </c>
      <c r="AE3509" t="s">
        <v>54</v>
      </c>
    </row>
    <row r="3510" spans="1:31" x14ac:dyDescent="0.2">
      <c r="A3510">
        <v>3509</v>
      </c>
      <c r="C3510">
        <v>75523</v>
      </c>
      <c r="D3510">
        <v>42580</v>
      </c>
      <c r="F3510">
        <v>8</v>
      </c>
      <c r="G3510">
        <v>52</v>
      </c>
      <c r="H3510">
        <v>11.6</v>
      </c>
      <c r="I3510" t="s">
        <v>24</v>
      </c>
      <c r="J3510">
        <v>45</v>
      </c>
      <c r="K3510">
        <v>18</v>
      </c>
      <c r="L3510">
        <v>45</v>
      </c>
      <c r="M3510">
        <v>45</v>
      </c>
      <c r="N3510">
        <v>5.99</v>
      </c>
      <c r="P3510">
        <v>1.26</v>
      </c>
      <c r="R3510">
        <v>1.33</v>
      </c>
      <c r="X3510" t="s">
        <v>54</v>
      </c>
      <c r="Y3510">
        <v>3509</v>
      </c>
      <c r="Z3510" s="1">
        <v>0.36957870370370371</v>
      </c>
      <c r="AA3510" t="s">
        <v>9468</v>
      </c>
      <c r="AB3510">
        <v>-2.5999999999999999E-2</v>
      </c>
      <c r="AC3510">
        <v>-3.6999999999999998E-2</v>
      </c>
      <c r="AD3510">
        <v>5.99</v>
      </c>
      <c r="AE3510" t="s">
        <v>54</v>
      </c>
    </row>
    <row r="3511" spans="1:31" x14ac:dyDescent="0.2">
      <c r="A3511">
        <v>3510</v>
      </c>
      <c r="B3511" t="s">
        <v>1247</v>
      </c>
      <c r="C3511">
        <v>75528</v>
      </c>
      <c r="D3511">
        <v>98168</v>
      </c>
      <c r="F3511">
        <v>8</v>
      </c>
      <c r="G3511">
        <v>51</v>
      </c>
      <c r="H3511">
        <v>1.5</v>
      </c>
      <c r="I3511" t="s">
        <v>24</v>
      </c>
      <c r="J3511">
        <v>15</v>
      </c>
      <c r="K3511">
        <v>21</v>
      </c>
      <c r="L3511">
        <v>2</v>
      </c>
      <c r="M3511">
        <v>15</v>
      </c>
      <c r="N3511">
        <v>6.38</v>
      </c>
      <c r="P3511">
        <v>0.64</v>
      </c>
      <c r="X3511" t="s">
        <v>238</v>
      </c>
      <c r="Y3511">
        <v>3510</v>
      </c>
      <c r="Z3511" s="1">
        <v>0.36876736111111108</v>
      </c>
      <c r="AA3511" t="s">
        <v>9469</v>
      </c>
      <c r="AB3511">
        <v>-0.112</v>
      </c>
      <c r="AC3511">
        <v>7.4999999999999997E-2</v>
      </c>
      <c r="AD3511">
        <v>6.38</v>
      </c>
      <c r="AE3511" t="s">
        <v>238</v>
      </c>
    </row>
    <row r="3512" spans="1:31" x14ac:dyDescent="0.2">
      <c r="A3512">
        <v>3511</v>
      </c>
      <c r="C3512">
        <v>75556</v>
      </c>
      <c r="D3512">
        <v>42581</v>
      </c>
      <c r="F3512">
        <v>8</v>
      </c>
      <c r="G3512">
        <v>52</v>
      </c>
      <c r="H3512">
        <v>10</v>
      </c>
      <c r="I3512" t="s">
        <v>24</v>
      </c>
      <c r="J3512">
        <v>42</v>
      </c>
      <c r="K3512">
        <v>0</v>
      </c>
      <c r="L3512">
        <v>9</v>
      </c>
      <c r="M3512">
        <v>42</v>
      </c>
      <c r="N3512">
        <v>5.99</v>
      </c>
      <c r="P3512">
        <v>1.25</v>
      </c>
      <c r="X3512" t="s">
        <v>54</v>
      </c>
      <c r="Y3512">
        <v>3511</v>
      </c>
      <c r="Z3512" s="1">
        <v>0.36956018518518513</v>
      </c>
      <c r="AA3512" t="s">
        <v>9470</v>
      </c>
      <c r="AB3512">
        <v>-3.9E-2</v>
      </c>
      <c r="AC3512">
        <v>-7.0999999999999994E-2</v>
      </c>
      <c r="AD3512">
        <v>5.99</v>
      </c>
      <c r="AE3512" t="s">
        <v>54</v>
      </c>
    </row>
    <row r="3513" spans="1:31" x14ac:dyDescent="0.2">
      <c r="A3513">
        <v>3512</v>
      </c>
      <c r="C3513">
        <v>75605</v>
      </c>
      <c r="D3513">
        <v>199678</v>
      </c>
      <c r="E3513">
        <v>4268</v>
      </c>
      <c r="F3513">
        <v>8</v>
      </c>
      <c r="G3513">
        <v>49</v>
      </c>
      <c r="H3513">
        <v>51.5</v>
      </c>
      <c r="I3513" t="s">
        <v>26</v>
      </c>
      <c r="J3513">
        <v>32</v>
      </c>
      <c r="K3513">
        <v>46</v>
      </c>
      <c r="L3513">
        <v>50</v>
      </c>
      <c r="M3513">
        <v>-32</v>
      </c>
      <c r="N3513">
        <v>5.21</v>
      </c>
      <c r="P3513">
        <v>0.87</v>
      </c>
      <c r="X3513" t="s">
        <v>33</v>
      </c>
      <c r="Y3513">
        <v>3512</v>
      </c>
      <c r="Z3513" s="1">
        <v>0.36795717592592592</v>
      </c>
      <c r="AA3513" t="s">
        <v>9471</v>
      </c>
      <c r="AB3513">
        <v>2E-3</v>
      </c>
      <c r="AC3513">
        <v>-4.9000000000000002E-2</v>
      </c>
      <c r="AD3513">
        <v>5.21</v>
      </c>
      <c r="AE3513" t="s">
        <v>33</v>
      </c>
    </row>
    <row r="3514" spans="1:31" x14ac:dyDescent="0.2">
      <c r="A3514">
        <v>3513</v>
      </c>
      <c r="C3514">
        <v>75629</v>
      </c>
      <c r="D3514">
        <v>176546</v>
      </c>
      <c r="F3514">
        <v>8</v>
      </c>
      <c r="G3514">
        <v>50</v>
      </c>
      <c r="H3514">
        <v>2.2000000000000002</v>
      </c>
      <c r="I3514" t="s">
        <v>26</v>
      </c>
      <c r="J3514">
        <v>29</v>
      </c>
      <c r="K3514">
        <v>27</v>
      </c>
      <c r="L3514">
        <v>47</v>
      </c>
      <c r="M3514">
        <v>-29</v>
      </c>
      <c r="N3514">
        <v>5.87</v>
      </c>
      <c r="P3514">
        <v>0.95</v>
      </c>
      <c r="X3514" t="s">
        <v>71</v>
      </c>
      <c r="Y3514">
        <v>3513</v>
      </c>
      <c r="Z3514" s="1">
        <v>0.36808101851851854</v>
      </c>
      <c r="AA3514" t="s">
        <v>9472</v>
      </c>
      <c r="AB3514">
        <v>-1.4E-2</v>
      </c>
      <c r="AC3514">
        <v>7.0000000000000001E-3</v>
      </c>
      <c r="AD3514">
        <v>5.87</v>
      </c>
      <c r="AE3514" t="s">
        <v>71</v>
      </c>
    </row>
    <row r="3515" spans="1:31" x14ac:dyDescent="0.2">
      <c r="A3515">
        <v>3514</v>
      </c>
      <c r="C3515">
        <v>75630</v>
      </c>
      <c r="D3515">
        <v>220531</v>
      </c>
      <c r="F3515">
        <v>8</v>
      </c>
      <c r="G3515">
        <v>49</v>
      </c>
      <c r="H3515">
        <v>39.200000000000003</v>
      </c>
      <c r="I3515" t="s">
        <v>26</v>
      </c>
      <c r="J3515">
        <v>40</v>
      </c>
      <c r="K3515">
        <v>19</v>
      </c>
      <c r="L3515">
        <v>14</v>
      </c>
      <c r="M3515">
        <v>-40</v>
      </c>
      <c r="N3515">
        <v>5.48</v>
      </c>
      <c r="P3515">
        <v>0.06</v>
      </c>
      <c r="R3515">
        <v>0.13</v>
      </c>
      <c r="X3515" t="s">
        <v>1248</v>
      </c>
      <c r="Y3515">
        <v>3514</v>
      </c>
      <c r="Z3515" s="1">
        <v>0.36781481481481482</v>
      </c>
      <c r="AA3515" t="s">
        <v>9473</v>
      </c>
      <c r="AB3515">
        <v>-8.0000000000000002E-3</v>
      </c>
      <c r="AC3515">
        <v>-1.4E-2</v>
      </c>
      <c r="AD3515">
        <v>5.48</v>
      </c>
      <c r="AE3515" t="s">
        <v>7794</v>
      </c>
    </row>
    <row r="3516" spans="1:31" x14ac:dyDescent="0.2">
      <c r="A3516">
        <v>3515</v>
      </c>
      <c r="B3516" t="s">
        <v>1249</v>
      </c>
      <c r="M3516" t="e">
        <v>#VALUE!</v>
      </c>
      <c r="Y3516">
        <v>3515</v>
      </c>
      <c r="Z3516" s="1">
        <v>0</v>
      </c>
      <c r="AA3516" t="s">
        <v>9587</v>
      </c>
      <c r="AB3516">
        <v>0</v>
      </c>
      <c r="AC3516">
        <v>0</v>
      </c>
      <c r="AD3516" t="s">
        <v>9588</v>
      </c>
    </row>
    <row r="3517" spans="1:31" x14ac:dyDescent="0.2">
      <c r="A3517">
        <v>3516</v>
      </c>
      <c r="C3517">
        <v>75649</v>
      </c>
      <c r="D3517">
        <v>176554</v>
      </c>
      <c r="F3517">
        <v>8</v>
      </c>
      <c r="G3517">
        <v>50</v>
      </c>
      <c r="H3517">
        <v>21.6</v>
      </c>
      <c r="I3517" t="s">
        <v>26</v>
      </c>
      <c r="J3517">
        <v>28</v>
      </c>
      <c r="K3517">
        <v>37</v>
      </c>
      <c r="L3517">
        <v>5</v>
      </c>
      <c r="M3517">
        <v>-28</v>
      </c>
      <c r="N3517">
        <v>6.17</v>
      </c>
      <c r="P3517">
        <v>-0.08</v>
      </c>
      <c r="R3517">
        <v>-0.19</v>
      </c>
      <c r="X3517" t="s">
        <v>102</v>
      </c>
      <c r="Y3517">
        <v>3516</v>
      </c>
      <c r="Z3517" s="1">
        <v>0.36830555555555561</v>
      </c>
      <c r="AA3517" t="s">
        <v>9474</v>
      </c>
      <c r="AB3517">
        <v>-2.1000000000000001E-2</v>
      </c>
      <c r="AC3517">
        <v>-2.1999999999999999E-2</v>
      </c>
      <c r="AD3517">
        <v>6.17</v>
      </c>
      <c r="AE3517" t="s">
        <v>102</v>
      </c>
    </row>
    <row r="3518" spans="1:31" x14ac:dyDescent="0.2">
      <c r="A3518">
        <v>3517</v>
      </c>
      <c r="C3518">
        <v>75654</v>
      </c>
      <c r="D3518">
        <v>199682</v>
      </c>
      <c r="E3518" t="s">
        <v>1250</v>
      </c>
      <c r="F3518">
        <v>8</v>
      </c>
      <c r="G3518">
        <v>49</v>
      </c>
      <c r="H3518">
        <v>52.4</v>
      </c>
      <c r="I3518" t="s">
        <v>26</v>
      </c>
      <c r="J3518">
        <v>39</v>
      </c>
      <c r="K3518">
        <v>8</v>
      </c>
      <c r="L3518">
        <v>30</v>
      </c>
      <c r="M3518">
        <v>-39</v>
      </c>
      <c r="N3518">
        <v>6.39</v>
      </c>
      <c r="P3518">
        <v>0.23</v>
      </c>
      <c r="X3518" t="s">
        <v>606</v>
      </c>
      <c r="Y3518">
        <v>3517</v>
      </c>
      <c r="Z3518" s="1">
        <v>0.36796759259259254</v>
      </c>
      <c r="AA3518" t="s">
        <v>9475</v>
      </c>
      <c r="AB3518">
        <v>-5.8000000000000003E-2</v>
      </c>
      <c r="AC3518">
        <v>3.7999999999999999E-2</v>
      </c>
      <c r="AD3518">
        <v>6.39</v>
      </c>
      <c r="AE3518" t="s">
        <v>606</v>
      </c>
    </row>
    <row r="3519" spans="1:31" x14ac:dyDescent="0.2">
      <c r="A3519">
        <v>3518</v>
      </c>
      <c r="B3519" t="s">
        <v>1251</v>
      </c>
      <c r="C3519">
        <v>75691</v>
      </c>
      <c r="D3519">
        <v>176559</v>
      </c>
      <c r="F3519">
        <v>8</v>
      </c>
      <c r="G3519">
        <v>50</v>
      </c>
      <c r="H3519">
        <v>31.9</v>
      </c>
      <c r="I3519" t="s">
        <v>26</v>
      </c>
      <c r="J3519">
        <v>27</v>
      </c>
      <c r="K3519">
        <v>42</v>
      </c>
      <c r="L3519">
        <v>36</v>
      </c>
      <c r="M3519">
        <v>-27</v>
      </c>
      <c r="N3519">
        <v>4.01</v>
      </c>
      <c r="P3519">
        <v>1.27</v>
      </c>
      <c r="R3519">
        <v>1.4</v>
      </c>
      <c r="T3519">
        <v>0.67</v>
      </c>
      <c r="X3519" t="s">
        <v>517</v>
      </c>
      <c r="Y3519">
        <v>3518</v>
      </c>
      <c r="Z3519" s="1">
        <v>0.36842476851851852</v>
      </c>
      <c r="AA3519" t="s">
        <v>9476</v>
      </c>
      <c r="AB3519">
        <v>-0.13</v>
      </c>
      <c r="AC3519">
        <v>8.6999999999999994E-2</v>
      </c>
      <c r="AD3519">
        <v>4.01</v>
      </c>
      <c r="AE3519" t="s">
        <v>5995</v>
      </c>
    </row>
    <row r="3520" spans="1:31" x14ac:dyDescent="0.2">
      <c r="A3520">
        <v>3519</v>
      </c>
      <c r="B3520" t="s">
        <v>1252</v>
      </c>
      <c r="C3520">
        <v>75698</v>
      </c>
      <c r="D3520">
        <v>61102</v>
      </c>
      <c r="F3520">
        <v>8</v>
      </c>
      <c r="G3520">
        <v>52</v>
      </c>
      <c r="H3520">
        <v>34.6</v>
      </c>
      <c r="I3520" t="s">
        <v>24</v>
      </c>
      <c r="J3520">
        <v>32</v>
      </c>
      <c r="K3520">
        <v>28</v>
      </c>
      <c r="L3520">
        <v>27</v>
      </c>
      <c r="M3520">
        <v>32</v>
      </c>
      <c r="N3520">
        <v>5.66</v>
      </c>
      <c r="P3520">
        <v>0.22</v>
      </c>
      <c r="R3520">
        <v>7.0000000000000007E-2</v>
      </c>
      <c r="T3520">
        <v>0.08</v>
      </c>
      <c r="X3520" t="s">
        <v>1253</v>
      </c>
      <c r="Y3520">
        <v>3519</v>
      </c>
      <c r="Z3520" s="1">
        <v>0.36984490740740744</v>
      </c>
      <c r="AA3520" t="s">
        <v>9477</v>
      </c>
      <c r="AB3520">
        <v>-3.0000000000000001E-3</v>
      </c>
      <c r="AC3520">
        <v>1.6E-2</v>
      </c>
      <c r="AD3520">
        <v>5.66</v>
      </c>
      <c r="AE3520" t="s">
        <v>9478</v>
      </c>
    </row>
    <row r="3521" spans="1:32" x14ac:dyDescent="0.2">
      <c r="A3521">
        <v>3520</v>
      </c>
      <c r="C3521">
        <v>75710</v>
      </c>
      <c r="D3521">
        <v>220540</v>
      </c>
      <c r="F3521">
        <v>8</v>
      </c>
      <c r="G3521">
        <v>49</v>
      </c>
      <c r="H3521">
        <v>47.7</v>
      </c>
      <c r="I3521" t="s">
        <v>26</v>
      </c>
      <c r="J3521">
        <v>45</v>
      </c>
      <c r="K3521">
        <v>18</v>
      </c>
      <c r="L3521">
        <v>29</v>
      </c>
      <c r="M3521">
        <v>-45</v>
      </c>
      <c r="N3521">
        <v>4.93</v>
      </c>
      <c r="P3521">
        <v>0.05</v>
      </c>
      <c r="R3521">
        <v>0.15</v>
      </c>
      <c r="X3521" t="s">
        <v>269</v>
      </c>
      <c r="Y3521">
        <v>3520</v>
      </c>
      <c r="Z3521" s="1">
        <v>0.36791319444444448</v>
      </c>
      <c r="AA3521" t="s">
        <v>9479</v>
      </c>
      <c r="AB3521">
        <v>-0.01</v>
      </c>
      <c r="AC3521">
        <v>0.01</v>
      </c>
      <c r="AD3521">
        <v>4.93</v>
      </c>
      <c r="AE3521" t="s">
        <v>269</v>
      </c>
    </row>
    <row r="3522" spans="1:32" x14ac:dyDescent="0.2">
      <c r="A3522">
        <v>3521</v>
      </c>
      <c r="B3522" t="s">
        <v>1254</v>
      </c>
      <c r="C3522">
        <v>75716</v>
      </c>
      <c r="D3522">
        <v>80476</v>
      </c>
      <c r="E3522" t="s">
        <v>1255</v>
      </c>
      <c r="F3522">
        <v>8</v>
      </c>
      <c r="G3522">
        <v>52</v>
      </c>
      <c r="H3522">
        <v>28.6</v>
      </c>
      <c r="I3522" t="s">
        <v>24</v>
      </c>
      <c r="J3522">
        <v>28</v>
      </c>
      <c r="K3522">
        <v>15</v>
      </c>
      <c r="L3522">
        <v>33</v>
      </c>
      <c r="M3522">
        <v>28</v>
      </c>
      <c r="N3522">
        <v>6.23</v>
      </c>
      <c r="P3522">
        <v>1.62</v>
      </c>
      <c r="X3522" t="s">
        <v>98</v>
      </c>
      <c r="Y3522">
        <v>3521</v>
      </c>
      <c r="Z3522" s="1">
        <v>0.36977546296296299</v>
      </c>
      <c r="AA3522" t="s">
        <v>9480</v>
      </c>
      <c r="AB3522">
        <v>-1.7000000000000001E-2</v>
      </c>
      <c r="AC3522">
        <v>-4.0000000000000001E-3</v>
      </c>
      <c r="AD3522">
        <v>6.23</v>
      </c>
      <c r="AE3522" t="s">
        <v>98</v>
      </c>
    </row>
    <row r="3523" spans="1:32" x14ac:dyDescent="0.2">
      <c r="A3523">
        <v>3522</v>
      </c>
      <c r="B3523" t="s">
        <v>1256</v>
      </c>
      <c r="C3523">
        <v>75732</v>
      </c>
      <c r="D3523">
        <v>80478</v>
      </c>
      <c r="F3523">
        <v>8</v>
      </c>
      <c r="G3523">
        <v>52</v>
      </c>
      <c r="H3523">
        <v>35.799999999999997</v>
      </c>
      <c r="I3523" t="s">
        <v>24</v>
      </c>
      <c r="J3523">
        <v>28</v>
      </c>
      <c r="K3523">
        <v>19</v>
      </c>
      <c r="L3523">
        <v>51</v>
      </c>
      <c r="M3523">
        <v>28</v>
      </c>
      <c r="N3523">
        <v>5.95</v>
      </c>
      <c r="P3523">
        <v>0.87</v>
      </c>
      <c r="R3523">
        <v>0.63</v>
      </c>
      <c r="T3523">
        <v>0.4</v>
      </c>
      <c r="X3523" t="s">
        <v>218</v>
      </c>
      <c r="Y3523">
        <v>3522</v>
      </c>
      <c r="Z3523" s="1">
        <v>0.36985879629629631</v>
      </c>
      <c r="AA3523" t="s">
        <v>9481</v>
      </c>
      <c r="AB3523">
        <v>-0.48399999999999999</v>
      </c>
      <c r="AC3523">
        <v>-0.23400000000000001</v>
      </c>
      <c r="AD3523">
        <v>5.95</v>
      </c>
      <c r="AE3523" t="s">
        <v>218</v>
      </c>
    </row>
    <row r="3524" spans="1:32" x14ac:dyDescent="0.2">
      <c r="A3524">
        <v>3523</v>
      </c>
      <c r="B3524" t="s">
        <v>1257</v>
      </c>
      <c r="C3524">
        <v>75737</v>
      </c>
      <c r="D3524">
        <v>136345</v>
      </c>
      <c r="E3524">
        <v>4282</v>
      </c>
      <c r="F3524">
        <v>8</v>
      </c>
      <c r="G3524">
        <v>51</v>
      </c>
      <c r="H3524">
        <v>34.5</v>
      </c>
      <c r="I3524" t="s">
        <v>26</v>
      </c>
      <c r="J3524">
        <v>7</v>
      </c>
      <c r="K3524">
        <v>10</v>
      </c>
      <c r="L3524">
        <v>38</v>
      </c>
      <c r="M3524">
        <v>-7</v>
      </c>
      <c r="N3524">
        <v>5.54</v>
      </c>
      <c r="P3524">
        <v>0.15</v>
      </c>
      <c r="R3524">
        <v>0.14000000000000001</v>
      </c>
      <c r="X3524" t="s">
        <v>2448</v>
      </c>
      <c r="Y3524">
        <v>3523</v>
      </c>
      <c r="Z3524" s="1">
        <v>0.36914930555555553</v>
      </c>
      <c r="AA3524" t="s">
        <v>9482</v>
      </c>
      <c r="AB3524">
        <v>-4.3999999999999997E-2</v>
      </c>
      <c r="AC3524">
        <v>1E-3</v>
      </c>
      <c r="AD3524">
        <v>5.54</v>
      </c>
      <c r="AE3524" t="s">
        <v>2448</v>
      </c>
    </row>
    <row r="3525" spans="1:32" x14ac:dyDescent="0.2">
      <c r="A3525">
        <v>3524</v>
      </c>
      <c r="C3525">
        <v>75747</v>
      </c>
      <c r="D3525">
        <v>256549</v>
      </c>
      <c r="E3525" t="s">
        <v>1258</v>
      </c>
      <c r="F3525">
        <v>8</v>
      </c>
      <c r="G3525">
        <v>43</v>
      </c>
      <c r="H3525">
        <v>12.4</v>
      </c>
      <c r="I3525" t="s">
        <v>26</v>
      </c>
      <c r="J3525">
        <v>79</v>
      </c>
      <c r="K3525">
        <v>4</v>
      </c>
      <c r="L3525">
        <v>11</v>
      </c>
      <c r="M3525">
        <v>-79</v>
      </c>
      <c r="N3525">
        <v>6.05</v>
      </c>
      <c r="P3525">
        <v>0.23</v>
      </c>
      <c r="R3525">
        <v>0.08</v>
      </c>
      <c r="X3525" t="s">
        <v>1259</v>
      </c>
      <c r="Y3525">
        <v>3524</v>
      </c>
      <c r="Z3525" s="1">
        <v>0.36333796296296295</v>
      </c>
      <c r="AA3525" t="s">
        <v>9483</v>
      </c>
      <c r="AB3525">
        <v>-2.9000000000000001E-2</v>
      </c>
      <c r="AC3525">
        <v>0.04</v>
      </c>
      <c r="AD3525">
        <v>6.05</v>
      </c>
      <c r="AE3525" t="s">
        <v>9484</v>
      </c>
      <c r="AF3525" t="s">
        <v>36</v>
      </c>
    </row>
    <row r="3526" spans="1:32" x14ac:dyDescent="0.2">
      <c r="A3526">
        <v>3525</v>
      </c>
      <c r="C3526">
        <v>75759</v>
      </c>
      <c r="D3526">
        <v>220552</v>
      </c>
      <c r="F3526">
        <v>8</v>
      </c>
      <c r="G3526">
        <v>50</v>
      </c>
      <c r="H3526">
        <v>21</v>
      </c>
      <c r="I3526" t="s">
        <v>26</v>
      </c>
      <c r="J3526">
        <v>42</v>
      </c>
      <c r="K3526">
        <v>5</v>
      </c>
      <c r="L3526">
        <v>24</v>
      </c>
      <c r="M3526">
        <v>-42</v>
      </c>
      <c r="N3526">
        <v>6</v>
      </c>
      <c r="P3526">
        <v>-0.1</v>
      </c>
      <c r="R3526">
        <v>-0.95</v>
      </c>
      <c r="X3526" t="s">
        <v>1260</v>
      </c>
      <c r="Y3526">
        <v>3525</v>
      </c>
      <c r="Z3526" s="1">
        <v>0.36829861111111112</v>
      </c>
      <c r="AA3526" t="s">
        <v>9485</v>
      </c>
      <c r="AB3526">
        <v>-1.0999999999999999E-2</v>
      </c>
      <c r="AC3526">
        <v>-7.0000000000000001E-3</v>
      </c>
      <c r="AD3526">
        <v>6</v>
      </c>
      <c r="AE3526" t="s">
        <v>8516</v>
      </c>
      <c r="AF3526" t="s">
        <v>36</v>
      </c>
    </row>
    <row r="3527" spans="1:32" x14ac:dyDescent="0.2">
      <c r="A3527">
        <v>3526</v>
      </c>
      <c r="C3527">
        <v>75811</v>
      </c>
      <c r="D3527">
        <v>117214</v>
      </c>
      <c r="F3527">
        <v>8</v>
      </c>
      <c r="G3527">
        <v>52</v>
      </c>
      <c r="H3527">
        <v>24.2</v>
      </c>
      <c r="I3527" t="s">
        <v>24</v>
      </c>
      <c r="J3527">
        <v>5</v>
      </c>
      <c r="K3527">
        <v>20</v>
      </c>
      <c r="L3527">
        <v>24</v>
      </c>
      <c r="M3527">
        <v>5</v>
      </c>
      <c r="N3527">
        <v>6.33</v>
      </c>
      <c r="P3527">
        <v>0.12</v>
      </c>
      <c r="R3527">
        <v>0.14000000000000001</v>
      </c>
      <c r="X3527" t="s">
        <v>249</v>
      </c>
      <c r="Y3527">
        <v>3526</v>
      </c>
      <c r="Z3527" s="1">
        <v>0.369724537037037</v>
      </c>
      <c r="AA3527" t="s">
        <v>9486</v>
      </c>
      <c r="AB3527">
        <v>-4.0000000000000001E-3</v>
      </c>
      <c r="AC3527">
        <v>-1.4999999999999999E-2</v>
      </c>
      <c r="AD3527">
        <v>6.33</v>
      </c>
      <c r="AE3527" t="s">
        <v>249</v>
      </c>
    </row>
    <row r="3528" spans="1:32" x14ac:dyDescent="0.2">
      <c r="A3528">
        <v>3527</v>
      </c>
      <c r="C3528">
        <v>75821</v>
      </c>
      <c r="D3528">
        <v>220561</v>
      </c>
      <c r="F3528">
        <v>8</v>
      </c>
      <c r="G3528">
        <v>50</v>
      </c>
      <c r="H3528">
        <v>33.5</v>
      </c>
      <c r="I3528" t="s">
        <v>26</v>
      </c>
      <c r="J3528">
        <v>46</v>
      </c>
      <c r="K3528">
        <v>31</v>
      </c>
      <c r="L3528">
        <v>45</v>
      </c>
      <c r="M3528">
        <v>-46</v>
      </c>
      <c r="N3528">
        <v>5.0999999999999996</v>
      </c>
      <c r="P3528">
        <v>-0.21</v>
      </c>
      <c r="R3528">
        <v>-0.99</v>
      </c>
      <c r="T3528">
        <v>-0.16</v>
      </c>
      <c r="X3528" t="s">
        <v>2278</v>
      </c>
      <c r="Y3528">
        <v>3527</v>
      </c>
      <c r="Z3528" s="1">
        <v>0.36844328703703705</v>
      </c>
      <c r="AA3528" t="s">
        <v>9487</v>
      </c>
      <c r="AB3528">
        <v>-1E-3</v>
      </c>
      <c r="AC3528">
        <v>-2E-3</v>
      </c>
      <c r="AD3528">
        <v>5.0999999999999996</v>
      </c>
      <c r="AE3528" t="s">
        <v>2278</v>
      </c>
    </row>
    <row r="3529" spans="1:32" x14ac:dyDescent="0.2">
      <c r="A3529">
        <v>3528</v>
      </c>
      <c r="C3529">
        <v>75896</v>
      </c>
      <c r="D3529">
        <v>61117</v>
      </c>
      <c r="F3529">
        <v>8</v>
      </c>
      <c r="G3529">
        <v>53</v>
      </c>
      <c r="H3529">
        <v>55.7</v>
      </c>
      <c r="I3529" t="s">
        <v>24</v>
      </c>
      <c r="J3529">
        <v>35</v>
      </c>
      <c r="K3529">
        <v>32</v>
      </c>
      <c r="L3529">
        <v>18</v>
      </c>
      <c r="M3529">
        <v>35</v>
      </c>
      <c r="N3529">
        <v>6.14</v>
      </c>
      <c r="P3529">
        <v>0.04</v>
      </c>
      <c r="R3529">
        <v>0.11</v>
      </c>
      <c r="X3529" t="s">
        <v>202</v>
      </c>
      <c r="Y3529">
        <v>3528</v>
      </c>
      <c r="Z3529" s="1">
        <v>0.37078356481481478</v>
      </c>
      <c r="AA3529" t="s">
        <v>9488</v>
      </c>
      <c r="AB3529">
        <v>-2.4E-2</v>
      </c>
      <c r="AC3529">
        <v>-1.7000000000000001E-2</v>
      </c>
      <c r="AD3529">
        <v>6.14</v>
      </c>
      <c r="AE3529" t="s">
        <v>202</v>
      </c>
    </row>
    <row r="3530" spans="1:32" x14ac:dyDescent="0.2">
      <c r="A3530">
        <v>3529</v>
      </c>
      <c r="C3530">
        <v>75916</v>
      </c>
      <c r="D3530">
        <v>154704</v>
      </c>
      <c r="F3530">
        <v>8</v>
      </c>
      <c r="G3530">
        <v>52</v>
      </c>
      <c r="H3530">
        <v>30.7</v>
      </c>
      <c r="I3530" t="s">
        <v>26</v>
      </c>
      <c r="J3530">
        <v>13</v>
      </c>
      <c r="K3530">
        <v>14</v>
      </c>
      <c r="L3530">
        <v>1</v>
      </c>
      <c r="M3530">
        <v>-13</v>
      </c>
      <c r="N3530">
        <v>6.13</v>
      </c>
      <c r="P3530">
        <v>1.1399999999999999</v>
      </c>
      <c r="R3530">
        <v>1.1399999999999999</v>
      </c>
      <c r="X3530" t="s">
        <v>197</v>
      </c>
      <c r="Y3530">
        <v>3529</v>
      </c>
      <c r="Z3530" s="1">
        <v>0.36979976851851853</v>
      </c>
      <c r="AA3530" t="s">
        <v>9489</v>
      </c>
      <c r="AB3530">
        <v>2.5000000000000001E-2</v>
      </c>
      <c r="AC3530">
        <v>-1.9E-2</v>
      </c>
      <c r="AD3530">
        <v>6.13</v>
      </c>
      <c r="AE3530" t="s">
        <v>197</v>
      </c>
    </row>
    <row r="3531" spans="1:32" x14ac:dyDescent="0.2">
      <c r="A3531">
        <v>3530</v>
      </c>
      <c r="C3531">
        <v>75926</v>
      </c>
      <c r="D3531">
        <v>220581</v>
      </c>
      <c r="F3531">
        <v>8</v>
      </c>
      <c r="G3531">
        <v>51</v>
      </c>
      <c r="H3531">
        <v>27.9</v>
      </c>
      <c r="I3531" t="s">
        <v>26</v>
      </c>
      <c r="J3531">
        <v>42</v>
      </c>
      <c r="K3531">
        <v>30</v>
      </c>
      <c r="L3531">
        <v>16</v>
      </c>
      <c r="M3531">
        <v>-42</v>
      </c>
      <c r="N3531">
        <v>6.55</v>
      </c>
      <c r="P3531">
        <v>0.04</v>
      </c>
      <c r="R3531">
        <v>0.08</v>
      </c>
      <c r="X3531" t="s">
        <v>25</v>
      </c>
      <c r="Y3531">
        <v>3530</v>
      </c>
      <c r="Z3531" s="1">
        <v>0.36907291666666664</v>
      </c>
      <c r="AA3531" t="s">
        <v>8483</v>
      </c>
      <c r="AB3531">
        <v>-2.1999999999999999E-2</v>
      </c>
      <c r="AC3531">
        <v>2.7E-2</v>
      </c>
      <c r="AD3531">
        <v>6.55</v>
      </c>
      <c r="AE3531" t="s">
        <v>25</v>
      </c>
    </row>
    <row r="3532" spans="1:32" x14ac:dyDescent="0.2">
      <c r="A3532">
        <v>3531</v>
      </c>
      <c r="B3532" t="s">
        <v>1261</v>
      </c>
      <c r="C3532">
        <v>75958</v>
      </c>
      <c r="D3532">
        <v>14703</v>
      </c>
      <c r="F3532">
        <v>8</v>
      </c>
      <c r="G3532">
        <v>56</v>
      </c>
      <c r="H3532">
        <v>37.5</v>
      </c>
      <c r="I3532" t="s">
        <v>24</v>
      </c>
      <c r="J3532">
        <v>64</v>
      </c>
      <c r="K3532">
        <v>36</v>
      </c>
      <c r="L3532">
        <v>14</v>
      </c>
      <c r="M3532">
        <v>64</v>
      </c>
      <c r="N3532">
        <v>5.58</v>
      </c>
      <c r="P3532">
        <v>0.86</v>
      </c>
      <c r="R3532">
        <v>0.56999999999999995</v>
      </c>
      <c r="X3532" t="s">
        <v>1262</v>
      </c>
      <c r="Y3532">
        <v>3531</v>
      </c>
      <c r="Z3532" s="1">
        <v>0.37265625000000002</v>
      </c>
      <c r="AA3532" t="s">
        <v>9490</v>
      </c>
      <c r="AB3532">
        <v>-2.5999999999999999E-2</v>
      </c>
      <c r="AC3532">
        <v>-8.1000000000000003E-2</v>
      </c>
      <c r="AD3532">
        <v>5.58</v>
      </c>
      <c r="AE3532" t="s">
        <v>345</v>
      </c>
      <c r="AF3532" t="s">
        <v>36</v>
      </c>
    </row>
    <row r="3533" spans="1:32" x14ac:dyDescent="0.2">
      <c r="A3533">
        <v>3532</v>
      </c>
      <c r="B3533" t="s">
        <v>1263</v>
      </c>
      <c r="C3533">
        <v>75959</v>
      </c>
      <c r="D3533">
        <v>61125</v>
      </c>
      <c r="F3533">
        <v>8</v>
      </c>
      <c r="G3533">
        <v>54</v>
      </c>
      <c r="H3533">
        <v>14.7</v>
      </c>
      <c r="I3533" t="s">
        <v>24</v>
      </c>
      <c r="J3533">
        <v>30</v>
      </c>
      <c r="K3533">
        <v>34</v>
      </c>
      <c r="L3533">
        <v>46</v>
      </c>
      <c r="M3533">
        <v>30</v>
      </c>
      <c r="N3533">
        <v>5.39</v>
      </c>
      <c r="P3533">
        <v>1.05</v>
      </c>
      <c r="X3533" t="s">
        <v>345</v>
      </c>
      <c r="Y3533">
        <v>3532</v>
      </c>
      <c r="Z3533" s="1">
        <v>0.37100347222222219</v>
      </c>
      <c r="AA3533" t="s">
        <v>9491</v>
      </c>
      <c r="AB3533">
        <v>3.7999999999999999E-2</v>
      </c>
      <c r="AC3533">
        <v>-1.9E-2</v>
      </c>
      <c r="AD3533">
        <v>5.39</v>
      </c>
      <c r="AE3533" t="s">
        <v>345</v>
      </c>
    </row>
    <row r="3534" spans="1:32" x14ac:dyDescent="0.2">
      <c r="A3534">
        <v>3533</v>
      </c>
      <c r="C3534">
        <v>76001</v>
      </c>
      <c r="D3534">
        <v>199728</v>
      </c>
      <c r="F3534">
        <v>8</v>
      </c>
      <c r="G3534">
        <v>52</v>
      </c>
      <c r="H3534">
        <v>26.1</v>
      </c>
      <c r="I3534" t="s">
        <v>26</v>
      </c>
      <c r="J3534">
        <v>32</v>
      </c>
      <c r="K3534">
        <v>30</v>
      </c>
      <c r="L3534">
        <v>33</v>
      </c>
      <c r="M3534">
        <v>-32</v>
      </c>
      <c r="N3534">
        <v>6.5</v>
      </c>
      <c r="P3534">
        <v>1.46</v>
      </c>
      <c r="X3534" t="s">
        <v>1264</v>
      </c>
      <c r="Y3534">
        <v>3533</v>
      </c>
      <c r="Z3534" s="1">
        <v>0.36974652777777778</v>
      </c>
      <c r="AA3534" t="s">
        <v>9492</v>
      </c>
      <c r="AB3534">
        <v>-8.0000000000000002E-3</v>
      </c>
      <c r="AC3534">
        <v>-6.0000000000000001E-3</v>
      </c>
      <c r="AD3534">
        <v>6.5</v>
      </c>
      <c r="AE3534" t="s">
        <v>9493</v>
      </c>
      <c r="AF3534" t="s">
        <v>36</v>
      </c>
    </row>
    <row r="3535" spans="1:32" x14ac:dyDescent="0.2">
      <c r="A3535">
        <v>3534</v>
      </c>
      <c r="C3535">
        <v>76072</v>
      </c>
      <c r="D3535">
        <v>199731</v>
      </c>
      <c r="E3535">
        <v>4288</v>
      </c>
      <c r="F3535">
        <v>8</v>
      </c>
      <c r="G3535">
        <v>52</v>
      </c>
      <c r="H3535">
        <v>38.6</v>
      </c>
      <c r="I3535" t="s">
        <v>26</v>
      </c>
      <c r="J3535">
        <v>36</v>
      </c>
      <c r="K3535">
        <v>32</v>
      </c>
      <c r="L3535">
        <v>44</v>
      </c>
      <c r="M3535">
        <v>-36</v>
      </c>
      <c r="N3535">
        <v>6.42</v>
      </c>
      <c r="P3535">
        <v>0.56000000000000005</v>
      </c>
      <c r="X3535" t="s">
        <v>1265</v>
      </c>
      <c r="Y3535">
        <v>3534</v>
      </c>
      <c r="Z3535" s="1">
        <v>0.36989120370370371</v>
      </c>
      <c r="AA3535" t="s">
        <v>9494</v>
      </c>
      <c r="AB3535">
        <v>-1.4999999999999999E-2</v>
      </c>
      <c r="AC3535">
        <v>-1.7000000000000001E-2</v>
      </c>
      <c r="AD3535">
        <v>6.42</v>
      </c>
      <c r="AE3535" t="s">
        <v>71</v>
      </c>
      <c r="AF3535" t="s">
        <v>36</v>
      </c>
    </row>
    <row r="3536" spans="1:32" x14ac:dyDescent="0.2">
      <c r="A3536">
        <v>3535</v>
      </c>
      <c r="C3536">
        <v>76110</v>
      </c>
      <c r="D3536">
        <v>199737</v>
      </c>
      <c r="F3536">
        <v>8</v>
      </c>
      <c r="G3536">
        <v>52</v>
      </c>
      <c r="H3536">
        <v>48</v>
      </c>
      <c r="I3536" t="s">
        <v>26</v>
      </c>
      <c r="J3536">
        <v>38</v>
      </c>
      <c r="K3536">
        <v>43</v>
      </c>
      <c r="L3536">
        <v>27</v>
      </c>
      <c r="M3536">
        <v>-38</v>
      </c>
      <c r="N3536">
        <v>5.82</v>
      </c>
      <c r="P3536">
        <v>1.5</v>
      </c>
      <c r="R3536">
        <v>1.89</v>
      </c>
      <c r="X3536" t="s">
        <v>53</v>
      </c>
      <c r="Y3536">
        <v>3535</v>
      </c>
      <c r="Z3536" s="1">
        <v>0.37</v>
      </c>
      <c r="AA3536" t="s">
        <v>9495</v>
      </c>
      <c r="AB3536">
        <v>-1E-3</v>
      </c>
      <c r="AC3536">
        <v>1.2999999999999999E-2</v>
      </c>
      <c r="AD3536">
        <v>5.82</v>
      </c>
      <c r="AE3536" t="s">
        <v>53</v>
      </c>
    </row>
    <row r="3537" spans="1:32" x14ac:dyDescent="0.2">
      <c r="A3537">
        <v>3536</v>
      </c>
      <c r="C3537">
        <v>76113</v>
      </c>
      <c r="D3537">
        <v>236339</v>
      </c>
      <c r="F3537">
        <v>8</v>
      </c>
      <c r="G3537">
        <v>51</v>
      </c>
      <c r="H3537">
        <v>36.6</v>
      </c>
      <c r="I3537" t="s">
        <v>26</v>
      </c>
      <c r="J3537">
        <v>57</v>
      </c>
      <c r="K3537">
        <v>38</v>
      </c>
      <c r="L3537">
        <v>1</v>
      </c>
      <c r="M3537">
        <v>-57</v>
      </c>
      <c r="N3537">
        <v>5.59</v>
      </c>
      <c r="P3537">
        <v>-0.11</v>
      </c>
      <c r="R3537">
        <v>-0.41</v>
      </c>
      <c r="X3537" t="s">
        <v>111</v>
      </c>
      <c r="Y3537">
        <v>3536</v>
      </c>
      <c r="Z3537" s="1">
        <v>0.36917361111111108</v>
      </c>
      <c r="AA3537" t="s">
        <v>9496</v>
      </c>
      <c r="AB3537">
        <v>-1.0999999999999999E-2</v>
      </c>
      <c r="AC3537">
        <v>1.4E-2</v>
      </c>
      <c r="AD3537">
        <v>5.59</v>
      </c>
      <c r="AE3537" t="s">
        <v>111</v>
      </c>
    </row>
    <row r="3538" spans="1:32" x14ac:dyDescent="0.2">
      <c r="A3538">
        <v>3537</v>
      </c>
      <c r="C3538">
        <v>76143</v>
      </c>
      <c r="D3538">
        <v>250347</v>
      </c>
      <c r="F3538">
        <v>8</v>
      </c>
      <c r="G3538">
        <v>50</v>
      </c>
      <c r="H3538">
        <v>34.799999999999997</v>
      </c>
      <c r="I3538" t="s">
        <v>26</v>
      </c>
      <c r="J3538">
        <v>66</v>
      </c>
      <c r="K3538">
        <v>47</v>
      </c>
      <c r="L3538">
        <v>35</v>
      </c>
      <c r="M3538">
        <v>-66</v>
      </c>
      <c r="N3538">
        <v>5.35</v>
      </c>
      <c r="P3538">
        <v>0.42</v>
      </c>
      <c r="R3538">
        <v>7.0000000000000007E-2</v>
      </c>
      <c r="X3538" t="s">
        <v>201</v>
      </c>
      <c r="Y3538">
        <v>3537</v>
      </c>
      <c r="Z3538" s="1">
        <v>0.36845833333333333</v>
      </c>
      <c r="AA3538" t="s">
        <v>9497</v>
      </c>
      <c r="AB3538">
        <v>8.8999999999999996E-2</v>
      </c>
      <c r="AC3538">
        <v>9.7000000000000003E-2</v>
      </c>
      <c r="AD3538">
        <v>5.35</v>
      </c>
      <c r="AE3538" t="s">
        <v>201</v>
      </c>
    </row>
    <row r="3539" spans="1:32" x14ac:dyDescent="0.2">
      <c r="A3539">
        <v>3538</v>
      </c>
      <c r="C3539">
        <v>76151</v>
      </c>
      <c r="D3539">
        <v>136389</v>
      </c>
      <c r="F3539">
        <v>8</v>
      </c>
      <c r="G3539">
        <v>54</v>
      </c>
      <c r="H3539">
        <v>17.899999999999999</v>
      </c>
      <c r="I3539" t="s">
        <v>26</v>
      </c>
      <c r="J3539">
        <v>5</v>
      </c>
      <c r="K3539">
        <v>26</v>
      </c>
      <c r="L3539">
        <v>4</v>
      </c>
      <c r="M3539">
        <v>-5</v>
      </c>
      <c r="N3539">
        <v>6</v>
      </c>
      <c r="P3539">
        <v>0.67</v>
      </c>
      <c r="R3539">
        <v>0.22</v>
      </c>
      <c r="T3539">
        <v>0.21</v>
      </c>
      <c r="U3539" t="s">
        <v>93</v>
      </c>
      <c r="X3539" t="s">
        <v>144</v>
      </c>
      <c r="Y3539">
        <v>3538</v>
      </c>
      <c r="Z3539" s="1">
        <v>0.37104050925925924</v>
      </c>
      <c r="AA3539" t="s">
        <v>9498</v>
      </c>
      <c r="AB3539">
        <v>-0.41599999999999998</v>
      </c>
      <c r="AC3539">
        <v>3.1E-2</v>
      </c>
      <c r="AD3539">
        <v>6</v>
      </c>
      <c r="AE3539" t="s">
        <v>144</v>
      </c>
    </row>
    <row r="3540" spans="1:32" x14ac:dyDescent="0.2">
      <c r="A3540">
        <v>3539</v>
      </c>
      <c r="C3540">
        <v>76161</v>
      </c>
      <c r="D3540">
        <v>220609</v>
      </c>
      <c r="F3540">
        <v>8</v>
      </c>
      <c r="G3540">
        <v>52</v>
      </c>
      <c r="H3540">
        <v>38.6</v>
      </c>
      <c r="I3540" t="s">
        <v>26</v>
      </c>
      <c r="J3540">
        <v>48</v>
      </c>
      <c r="K3540">
        <v>21</v>
      </c>
      <c r="L3540">
        <v>33</v>
      </c>
      <c r="M3540">
        <v>-48</v>
      </c>
      <c r="N3540">
        <v>5.91</v>
      </c>
      <c r="P3540">
        <v>-0.15</v>
      </c>
      <c r="R3540">
        <v>-0.59</v>
      </c>
      <c r="T3540">
        <v>-0.16</v>
      </c>
      <c r="X3540" t="s">
        <v>1266</v>
      </c>
      <c r="Y3540">
        <v>3539</v>
      </c>
      <c r="Z3540" s="1">
        <v>0.36989120370370371</v>
      </c>
      <c r="AA3540" t="s">
        <v>9499</v>
      </c>
      <c r="AB3540">
        <v>-8.9999999999999993E-3</v>
      </c>
      <c r="AC3540">
        <v>-6.0000000000000001E-3</v>
      </c>
      <c r="AD3540">
        <v>5.91</v>
      </c>
      <c r="AE3540" t="s">
        <v>1266</v>
      </c>
    </row>
    <row r="3541" spans="1:32" x14ac:dyDescent="0.2">
      <c r="A3541">
        <v>3540</v>
      </c>
      <c r="B3541" t="s">
        <v>1267</v>
      </c>
      <c r="C3541">
        <v>76219</v>
      </c>
      <c r="D3541">
        <v>80511</v>
      </c>
      <c r="F3541">
        <v>8</v>
      </c>
      <c r="G3541">
        <v>55</v>
      </c>
      <c r="H3541">
        <v>39.700000000000003</v>
      </c>
      <c r="I3541" t="s">
        <v>24</v>
      </c>
      <c r="J3541">
        <v>27</v>
      </c>
      <c r="K3541">
        <v>55</v>
      </c>
      <c r="L3541">
        <v>39</v>
      </c>
      <c r="M3541">
        <v>27</v>
      </c>
      <c r="N3541">
        <v>5.22</v>
      </c>
      <c r="P3541">
        <v>1</v>
      </c>
      <c r="R3541">
        <v>0.75</v>
      </c>
      <c r="T3541">
        <v>0.49</v>
      </c>
      <c r="X3541" t="s">
        <v>110</v>
      </c>
      <c r="Y3541">
        <v>3540</v>
      </c>
      <c r="Z3541" s="1">
        <v>0.37198726851851854</v>
      </c>
      <c r="AA3541" t="s">
        <v>9500</v>
      </c>
      <c r="AB3541">
        <v>-0.01</v>
      </c>
      <c r="AC3541">
        <v>-0.03</v>
      </c>
      <c r="AD3541">
        <v>5.22</v>
      </c>
      <c r="AE3541" t="s">
        <v>9550</v>
      </c>
      <c r="AF3541" t="s">
        <v>36</v>
      </c>
    </row>
    <row r="3542" spans="1:32" x14ac:dyDescent="0.2">
      <c r="A3542">
        <v>3541</v>
      </c>
      <c r="C3542">
        <v>76221</v>
      </c>
      <c r="D3542">
        <v>98230</v>
      </c>
      <c r="E3542" t="s">
        <v>1268</v>
      </c>
      <c r="F3542">
        <v>8</v>
      </c>
      <c r="G3542">
        <v>55</v>
      </c>
      <c r="H3542">
        <v>22.9</v>
      </c>
      <c r="I3542" t="s">
        <v>24</v>
      </c>
      <c r="J3542">
        <v>17</v>
      </c>
      <c r="K3542">
        <v>13</v>
      </c>
      <c r="L3542">
        <v>53</v>
      </c>
      <c r="M3542">
        <v>17</v>
      </c>
      <c r="N3542">
        <v>6.64</v>
      </c>
      <c r="P3542">
        <v>3.36</v>
      </c>
      <c r="T3542">
        <v>1.37</v>
      </c>
      <c r="X3542" t="s">
        <v>478</v>
      </c>
      <c r="Y3542">
        <v>3541</v>
      </c>
      <c r="Z3542" s="1">
        <v>0.37179282407407405</v>
      </c>
      <c r="AA3542" t="s">
        <v>9501</v>
      </c>
      <c r="AB3542">
        <v>1E-3</v>
      </c>
      <c r="AC3542">
        <v>8.9999999999999993E-3</v>
      </c>
      <c r="AD3542">
        <v>6.64</v>
      </c>
      <c r="AE3542" t="s">
        <v>478</v>
      </c>
    </row>
    <row r="3543" spans="1:32" x14ac:dyDescent="0.2">
      <c r="A3543">
        <v>3542</v>
      </c>
      <c r="C3543">
        <v>76230</v>
      </c>
      <c r="D3543">
        <v>236362</v>
      </c>
      <c r="F3543">
        <v>8</v>
      </c>
      <c r="G3543">
        <v>52</v>
      </c>
      <c r="H3543">
        <v>40.799999999999997</v>
      </c>
      <c r="I3543" t="s">
        <v>26</v>
      </c>
      <c r="J3543">
        <v>52</v>
      </c>
      <c r="K3543">
        <v>7</v>
      </c>
      <c r="L3543">
        <v>45</v>
      </c>
      <c r="M3543">
        <v>-52</v>
      </c>
      <c r="N3543">
        <v>6.39</v>
      </c>
      <c r="P3543">
        <v>0</v>
      </c>
      <c r="R3543">
        <v>-0.13</v>
      </c>
      <c r="X3543" t="s">
        <v>134</v>
      </c>
      <c r="Y3543">
        <v>3542</v>
      </c>
      <c r="Z3543" s="1">
        <v>0.36991666666666667</v>
      </c>
      <c r="AA3543" t="s">
        <v>9502</v>
      </c>
      <c r="AB3543">
        <v>-1.9E-2</v>
      </c>
      <c r="AC3543">
        <v>5.0000000000000001E-3</v>
      </c>
      <c r="AD3543">
        <v>6.39</v>
      </c>
      <c r="AE3543" t="s">
        <v>134</v>
      </c>
    </row>
    <row r="3544" spans="1:32" x14ac:dyDescent="0.2">
      <c r="A3544">
        <v>3543</v>
      </c>
      <c r="C3544">
        <v>76236</v>
      </c>
      <c r="D3544">
        <v>256552</v>
      </c>
      <c r="F3544">
        <v>8</v>
      </c>
      <c r="G3544">
        <v>45</v>
      </c>
      <c r="H3544">
        <v>55.2</v>
      </c>
      <c r="I3544" t="s">
        <v>26</v>
      </c>
      <c r="J3544">
        <v>79</v>
      </c>
      <c r="K3544">
        <v>30</v>
      </c>
      <c r="L3544">
        <v>16</v>
      </c>
      <c r="M3544">
        <v>-79</v>
      </c>
      <c r="N3544">
        <v>5.79</v>
      </c>
      <c r="P3544">
        <v>1.6</v>
      </c>
      <c r="R3544">
        <v>1.97</v>
      </c>
      <c r="X3544" t="s">
        <v>77</v>
      </c>
      <c r="Y3544">
        <v>3543</v>
      </c>
      <c r="Z3544" s="1">
        <v>0.36522222222222217</v>
      </c>
      <c r="AA3544" t="s">
        <v>9503</v>
      </c>
      <c r="AB3544">
        <v>-2.9000000000000001E-2</v>
      </c>
      <c r="AC3544">
        <v>8.5000000000000006E-2</v>
      </c>
      <c r="AD3544">
        <v>5.79</v>
      </c>
      <c r="AE3544" t="s">
        <v>77</v>
      </c>
    </row>
    <row r="3545" spans="1:32" x14ac:dyDescent="0.2">
      <c r="A3545">
        <v>3544</v>
      </c>
      <c r="C3545">
        <v>76270</v>
      </c>
      <c r="D3545">
        <v>256556</v>
      </c>
      <c r="F3545">
        <v>8</v>
      </c>
      <c r="G3545">
        <v>49</v>
      </c>
      <c r="H3545">
        <v>50.3</v>
      </c>
      <c r="I3545" t="s">
        <v>26</v>
      </c>
      <c r="J3545">
        <v>72</v>
      </c>
      <c r="K3545">
        <v>33</v>
      </c>
      <c r="L3545">
        <v>3</v>
      </c>
      <c r="M3545">
        <v>-72</v>
      </c>
      <c r="N3545">
        <v>6.11</v>
      </c>
      <c r="P3545">
        <v>0.2</v>
      </c>
      <c r="R3545">
        <v>0.17</v>
      </c>
      <c r="X3545" t="s">
        <v>348</v>
      </c>
      <c r="Y3545">
        <v>3544</v>
      </c>
      <c r="Z3545" s="1">
        <v>0.36794328703703699</v>
      </c>
      <c r="AA3545" t="s">
        <v>9504</v>
      </c>
      <c r="AB3545">
        <v>-1E-3</v>
      </c>
      <c r="AC3545">
        <v>2.5000000000000001E-2</v>
      </c>
      <c r="AD3545">
        <v>6.11</v>
      </c>
      <c r="AE3545" t="s">
        <v>348</v>
      </c>
    </row>
    <row r="3546" spans="1:32" x14ac:dyDescent="0.2">
      <c r="A3546">
        <v>3545</v>
      </c>
      <c r="C3546">
        <v>76291</v>
      </c>
      <c r="D3546">
        <v>42612</v>
      </c>
      <c r="F3546">
        <v>8</v>
      </c>
      <c r="G3546">
        <v>56</v>
      </c>
      <c r="H3546">
        <v>50</v>
      </c>
      <c r="I3546" t="s">
        <v>24</v>
      </c>
      <c r="J3546">
        <v>45</v>
      </c>
      <c r="K3546">
        <v>37</v>
      </c>
      <c r="L3546">
        <v>55</v>
      </c>
      <c r="M3546">
        <v>45</v>
      </c>
      <c r="N3546">
        <v>5.74</v>
      </c>
      <c r="P3546">
        <v>1.0900000000000001</v>
      </c>
      <c r="R3546">
        <v>1.06</v>
      </c>
      <c r="T3546">
        <v>0.56000000000000005</v>
      </c>
      <c r="X3546" t="s">
        <v>325</v>
      </c>
      <c r="Y3546">
        <v>3545</v>
      </c>
      <c r="Z3546" s="1">
        <v>0.37280092592592595</v>
      </c>
      <c r="AA3546" t="s">
        <v>9505</v>
      </c>
      <c r="AB3546">
        <v>-0.126</v>
      </c>
      <c r="AC3546">
        <v>-3.4000000000000002E-2</v>
      </c>
      <c r="AD3546">
        <v>5.74</v>
      </c>
      <c r="AE3546" t="s">
        <v>325</v>
      </c>
    </row>
    <row r="3547" spans="1:32" x14ac:dyDescent="0.2">
      <c r="A3547">
        <v>3546</v>
      </c>
      <c r="C3547">
        <v>76292</v>
      </c>
      <c r="D3547">
        <v>42611</v>
      </c>
      <c r="F3547">
        <v>8</v>
      </c>
      <c r="G3547">
        <v>56</v>
      </c>
      <c r="H3547">
        <v>30.5</v>
      </c>
      <c r="I3547" t="s">
        <v>24</v>
      </c>
      <c r="J3547">
        <v>40</v>
      </c>
      <c r="K3547">
        <v>12</v>
      </c>
      <c r="L3547">
        <v>6</v>
      </c>
      <c r="M3547">
        <v>40</v>
      </c>
      <c r="N3547">
        <v>5.89</v>
      </c>
      <c r="P3547">
        <v>0.35</v>
      </c>
      <c r="R3547">
        <v>0.06</v>
      </c>
      <c r="X3547" t="s">
        <v>115</v>
      </c>
      <c r="Y3547">
        <v>3546</v>
      </c>
      <c r="Z3547" s="1">
        <v>0.37257523148148147</v>
      </c>
      <c r="AA3547" t="s">
        <v>9506</v>
      </c>
      <c r="AB3547">
        <v>-8.3000000000000004E-2</v>
      </c>
      <c r="AC3547">
        <v>-3.3000000000000002E-2</v>
      </c>
      <c r="AD3547">
        <v>5.89</v>
      </c>
      <c r="AE3547" t="s">
        <v>115</v>
      </c>
    </row>
    <row r="3548" spans="1:32" x14ac:dyDescent="0.2">
      <c r="A3548">
        <v>3547</v>
      </c>
      <c r="B3548" t="s">
        <v>1269</v>
      </c>
      <c r="C3548">
        <v>76294</v>
      </c>
      <c r="D3548">
        <v>117264</v>
      </c>
      <c r="F3548">
        <v>8</v>
      </c>
      <c r="G3548">
        <v>55</v>
      </c>
      <c r="H3548">
        <v>23.6</v>
      </c>
      <c r="I3548" t="s">
        <v>24</v>
      </c>
      <c r="J3548">
        <v>5</v>
      </c>
      <c r="K3548">
        <v>56</v>
      </c>
      <c r="L3548">
        <v>44</v>
      </c>
      <c r="M3548">
        <v>5</v>
      </c>
      <c r="N3548">
        <v>3.11</v>
      </c>
      <c r="P3548">
        <v>1</v>
      </c>
      <c r="R3548">
        <v>0.8</v>
      </c>
      <c r="T3548">
        <v>0.49</v>
      </c>
      <c r="X3548" t="s">
        <v>22</v>
      </c>
      <c r="Y3548">
        <v>3547</v>
      </c>
      <c r="Z3548" s="1">
        <v>0.3718009259259259</v>
      </c>
      <c r="AA3548" t="s">
        <v>9507</v>
      </c>
      <c r="AB3548">
        <v>-9.9000000000000005E-2</v>
      </c>
      <c r="AC3548">
        <v>1.4E-2</v>
      </c>
      <c r="AD3548">
        <v>3.11</v>
      </c>
      <c r="AE3548" t="s">
        <v>6783</v>
      </c>
      <c r="AF3548" t="s">
        <v>36</v>
      </c>
    </row>
    <row r="3549" spans="1:32" x14ac:dyDescent="0.2">
      <c r="A3549">
        <v>3548</v>
      </c>
      <c r="C3549">
        <v>76304</v>
      </c>
      <c r="D3549">
        <v>220628</v>
      </c>
      <c r="F3549">
        <v>8</v>
      </c>
      <c r="G3549">
        <v>53</v>
      </c>
      <c r="H3549">
        <v>50.7</v>
      </c>
      <c r="I3549" t="s">
        <v>26</v>
      </c>
      <c r="J3549">
        <v>40</v>
      </c>
      <c r="K3549">
        <v>26</v>
      </c>
      <c r="L3549">
        <v>51</v>
      </c>
      <c r="M3549">
        <v>-40</v>
      </c>
      <c r="N3549">
        <v>6.47</v>
      </c>
      <c r="P3549">
        <v>0.96</v>
      </c>
      <c r="X3549" t="s">
        <v>1270</v>
      </c>
      <c r="Y3549">
        <v>3548</v>
      </c>
      <c r="Z3549" s="1">
        <v>0.37072569444444442</v>
      </c>
      <c r="AA3549" t="s">
        <v>9508</v>
      </c>
      <c r="AB3549">
        <v>-6.0000000000000001E-3</v>
      </c>
      <c r="AC3549">
        <v>7.0000000000000001E-3</v>
      </c>
      <c r="AD3549">
        <v>6.47</v>
      </c>
      <c r="AE3549" t="s">
        <v>5662</v>
      </c>
      <c r="AF3549" t="s">
        <v>36</v>
      </c>
    </row>
    <row r="3550" spans="1:32" x14ac:dyDescent="0.2">
      <c r="A3550">
        <v>3549</v>
      </c>
      <c r="C3550">
        <v>76346</v>
      </c>
      <c r="D3550">
        <v>236368</v>
      </c>
      <c r="F3550">
        <v>8</v>
      </c>
      <c r="G3550">
        <v>53</v>
      </c>
      <c r="H3550">
        <v>3.8</v>
      </c>
      <c r="I3550" t="s">
        <v>26</v>
      </c>
      <c r="J3550">
        <v>56</v>
      </c>
      <c r="K3550">
        <v>38</v>
      </c>
      <c r="L3550">
        <v>58</v>
      </c>
      <c r="M3550">
        <v>-56</v>
      </c>
      <c r="N3550">
        <v>6.03</v>
      </c>
      <c r="P3550">
        <v>-0.02</v>
      </c>
      <c r="R3550">
        <v>-0.08</v>
      </c>
      <c r="X3550" t="s">
        <v>134</v>
      </c>
      <c r="Y3550">
        <v>3549</v>
      </c>
      <c r="Z3550" s="1">
        <v>0.3701828703703704</v>
      </c>
      <c r="AA3550" t="s">
        <v>9509</v>
      </c>
      <c r="AB3550">
        <v>-1.7000000000000001E-2</v>
      </c>
      <c r="AC3550">
        <v>3.3000000000000002E-2</v>
      </c>
      <c r="AD3550">
        <v>6.03</v>
      </c>
      <c r="AE3550" t="s">
        <v>134</v>
      </c>
    </row>
    <row r="3551" spans="1:32" x14ac:dyDescent="0.2">
      <c r="A3551">
        <v>3550</v>
      </c>
      <c r="B3551" t="s">
        <v>1271</v>
      </c>
      <c r="C3551">
        <v>76351</v>
      </c>
      <c r="D3551">
        <v>98235</v>
      </c>
      <c r="E3551">
        <v>4308</v>
      </c>
      <c r="F3551">
        <v>8</v>
      </c>
      <c r="G3551">
        <v>55</v>
      </c>
      <c r="H3551">
        <v>55.6</v>
      </c>
      <c r="I3551" t="s">
        <v>24</v>
      </c>
      <c r="J3551">
        <v>11</v>
      </c>
      <c r="K3551">
        <v>37</v>
      </c>
      <c r="L3551">
        <v>34</v>
      </c>
      <c r="M3551">
        <v>11</v>
      </c>
      <c r="N3551">
        <v>5.41</v>
      </c>
      <c r="P3551">
        <v>1.46</v>
      </c>
      <c r="W3551" t="s">
        <v>27</v>
      </c>
      <c r="X3551" t="s">
        <v>104</v>
      </c>
      <c r="Y3551">
        <v>3550</v>
      </c>
      <c r="Z3551" s="1">
        <v>0.37217129629629625</v>
      </c>
      <c r="AA3551" t="s">
        <v>9510</v>
      </c>
      <c r="AB3551">
        <v>-0.01</v>
      </c>
      <c r="AC3551">
        <v>-0.01</v>
      </c>
      <c r="AD3551">
        <v>5.41</v>
      </c>
      <c r="AE3551" t="s">
        <v>5820</v>
      </c>
    </row>
    <row r="3552" spans="1:32" x14ac:dyDescent="0.2">
      <c r="A3552">
        <v>3551</v>
      </c>
      <c r="C3552">
        <v>76360</v>
      </c>
      <c r="D3552">
        <v>220636</v>
      </c>
      <c r="F3552">
        <v>8</v>
      </c>
      <c r="G3552">
        <v>53</v>
      </c>
      <c r="H3552">
        <v>50.7</v>
      </c>
      <c r="I3552" t="s">
        <v>26</v>
      </c>
      <c r="J3552">
        <v>47</v>
      </c>
      <c r="K3552">
        <v>31</v>
      </c>
      <c r="L3552">
        <v>15</v>
      </c>
      <c r="M3552">
        <v>-47</v>
      </c>
      <c r="N3552">
        <v>5.33</v>
      </c>
      <c r="P3552">
        <v>0.26</v>
      </c>
      <c r="X3552" t="s">
        <v>1920</v>
      </c>
      <c r="Y3552">
        <v>3551</v>
      </c>
      <c r="Z3552" s="1">
        <v>0.37072569444444442</v>
      </c>
      <c r="AA3552" t="s">
        <v>9511</v>
      </c>
      <c r="AB3552">
        <v>6.0000000000000001E-3</v>
      </c>
      <c r="AC3552">
        <v>-2.8000000000000001E-2</v>
      </c>
      <c r="AD3552">
        <v>5.33</v>
      </c>
      <c r="AE3552" t="s">
        <v>7839</v>
      </c>
    </row>
    <row r="3553" spans="1:32" x14ac:dyDescent="0.2">
      <c r="A3553">
        <v>3552</v>
      </c>
      <c r="B3553" t="s">
        <v>1272</v>
      </c>
      <c r="C3553">
        <v>76369</v>
      </c>
      <c r="D3553">
        <v>136408</v>
      </c>
      <c r="F3553">
        <v>8</v>
      </c>
      <c r="G3553">
        <v>55</v>
      </c>
      <c r="H3553">
        <v>29.5</v>
      </c>
      <c r="I3553" t="s">
        <v>26</v>
      </c>
      <c r="J3553">
        <v>7</v>
      </c>
      <c r="K3553">
        <v>58</v>
      </c>
      <c r="L3553">
        <v>13</v>
      </c>
      <c r="M3553">
        <v>-7</v>
      </c>
      <c r="N3553">
        <v>6.91</v>
      </c>
      <c r="O3553" t="s">
        <v>349</v>
      </c>
      <c r="X3553" t="s">
        <v>240</v>
      </c>
      <c r="Y3553">
        <v>3552</v>
      </c>
      <c r="Z3553" s="1">
        <v>0.37186921296296299</v>
      </c>
      <c r="AA3553" t="s">
        <v>9512</v>
      </c>
      <c r="AB3553">
        <v>-1E-3</v>
      </c>
      <c r="AC3553">
        <v>-3.7999999999999999E-2</v>
      </c>
      <c r="AD3553">
        <v>6.91</v>
      </c>
      <c r="AE3553" t="s">
        <v>240</v>
      </c>
    </row>
    <row r="3554" spans="1:32" x14ac:dyDescent="0.2">
      <c r="A3554">
        <v>3553</v>
      </c>
      <c r="B3554" t="s">
        <v>1272</v>
      </c>
      <c r="C3554">
        <v>76370</v>
      </c>
      <c r="D3554">
        <v>136409</v>
      </c>
      <c r="F3554">
        <v>8</v>
      </c>
      <c r="G3554">
        <v>55</v>
      </c>
      <c r="H3554">
        <v>29.6</v>
      </c>
      <c r="I3554" t="s">
        <v>26</v>
      </c>
      <c r="J3554">
        <v>7</v>
      </c>
      <c r="K3554">
        <v>58</v>
      </c>
      <c r="L3554">
        <v>16</v>
      </c>
      <c r="M3554">
        <v>-7</v>
      </c>
      <c r="N3554">
        <v>6.67</v>
      </c>
      <c r="O3554" t="s">
        <v>349</v>
      </c>
      <c r="P3554">
        <v>0.22</v>
      </c>
      <c r="R3554">
        <v>0.13</v>
      </c>
      <c r="X3554" t="s">
        <v>2723</v>
      </c>
      <c r="Y3554">
        <v>3553</v>
      </c>
      <c r="Z3554" s="1">
        <v>0.37187037037037035</v>
      </c>
      <c r="AA3554" t="s">
        <v>9513</v>
      </c>
      <c r="AB3554">
        <v>2E-3</v>
      </c>
      <c r="AC3554">
        <v>-2.4E-2</v>
      </c>
      <c r="AD3554">
        <v>6.67</v>
      </c>
      <c r="AE3554" t="s">
        <v>2723</v>
      </c>
    </row>
    <row r="3555" spans="1:32" x14ac:dyDescent="0.2">
      <c r="A3555">
        <v>3554</v>
      </c>
      <c r="C3555">
        <v>76376</v>
      </c>
      <c r="D3555">
        <v>154745</v>
      </c>
      <c r="F3555">
        <v>8</v>
      </c>
      <c r="G3555">
        <v>55</v>
      </c>
      <c r="H3555">
        <v>12.4</v>
      </c>
      <c r="I3555" t="s">
        <v>26</v>
      </c>
      <c r="J3555">
        <v>18</v>
      </c>
      <c r="K3555">
        <v>14</v>
      </c>
      <c r="L3555">
        <v>29</v>
      </c>
      <c r="M3555">
        <v>-18</v>
      </c>
      <c r="N3555">
        <v>5.75</v>
      </c>
      <c r="P3555">
        <v>1.32</v>
      </c>
      <c r="X3555" t="s">
        <v>219</v>
      </c>
      <c r="Y3555">
        <v>3554</v>
      </c>
      <c r="Z3555" s="1">
        <v>0.37167129629629631</v>
      </c>
      <c r="AA3555" t="s">
        <v>9514</v>
      </c>
      <c r="AB3555">
        <v>0.02</v>
      </c>
      <c r="AC3555">
        <v>4.0000000000000001E-3</v>
      </c>
      <c r="AD3555">
        <v>5.75</v>
      </c>
      <c r="AE3555" t="s">
        <v>5659</v>
      </c>
      <c r="AF3555" t="s">
        <v>36</v>
      </c>
    </row>
    <row r="3556" spans="1:32" x14ac:dyDescent="0.2">
      <c r="A3556">
        <v>3555</v>
      </c>
      <c r="B3556" t="s">
        <v>1273</v>
      </c>
      <c r="C3556">
        <v>76398</v>
      </c>
      <c r="D3556">
        <v>61146</v>
      </c>
      <c r="F3556">
        <v>8</v>
      </c>
      <c r="G3556">
        <v>56</v>
      </c>
      <c r="H3556">
        <v>56.6</v>
      </c>
      <c r="I3556" t="s">
        <v>24</v>
      </c>
      <c r="J3556">
        <v>32</v>
      </c>
      <c r="K3556">
        <v>54</v>
      </c>
      <c r="L3556">
        <v>37</v>
      </c>
      <c r="M3556">
        <v>32</v>
      </c>
      <c r="N3556">
        <v>5.45</v>
      </c>
      <c r="P3556">
        <v>0.12</v>
      </c>
      <c r="R3556">
        <v>0.12</v>
      </c>
      <c r="X3556" t="s">
        <v>55</v>
      </c>
      <c r="Y3556">
        <v>3555</v>
      </c>
      <c r="Z3556" s="1">
        <v>0.37287731481481479</v>
      </c>
      <c r="AA3556" t="s">
        <v>9515</v>
      </c>
      <c r="AB3556">
        <v>-4.8000000000000001E-2</v>
      </c>
      <c r="AC3556">
        <v>-6.8000000000000005E-2</v>
      </c>
      <c r="AD3556">
        <v>5.45</v>
      </c>
      <c r="AE3556" t="s">
        <v>55</v>
      </c>
    </row>
    <row r="3557" spans="1:32" x14ac:dyDescent="0.2">
      <c r="A3557">
        <v>3556</v>
      </c>
      <c r="B3557" t="s">
        <v>1274</v>
      </c>
      <c r="C3557">
        <v>76483</v>
      </c>
      <c r="D3557">
        <v>176697</v>
      </c>
      <c r="F3557">
        <v>8</v>
      </c>
      <c r="G3557">
        <v>55</v>
      </c>
      <c r="H3557">
        <v>31.5</v>
      </c>
      <c r="I3557" t="s">
        <v>26</v>
      </c>
      <c r="J3557">
        <v>27</v>
      </c>
      <c r="K3557">
        <v>40</v>
      </c>
      <c r="L3557">
        <v>55</v>
      </c>
      <c r="M3557">
        <v>-27</v>
      </c>
      <c r="N3557">
        <v>4.8899999999999997</v>
      </c>
      <c r="P3557">
        <v>0.11</v>
      </c>
      <c r="R3557">
        <v>0.14000000000000001</v>
      </c>
      <c r="T3557">
        <v>0.05</v>
      </c>
      <c r="X3557" t="s">
        <v>391</v>
      </c>
      <c r="Y3557">
        <v>3556</v>
      </c>
      <c r="Z3557" s="1">
        <v>0.37189236111111112</v>
      </c>
      <c r="AA3557" t="s">
        <v>9516</v>
      </c>
      <c r="AB3557">
        <v>7.9000000000000001E-2</v>
      </c>
      <c r="AC3557">
        <v>-0.10199999999999999</v>
      </c>
      <c r="AD3557">
        <v>4.8899999999999997</v>
      </c>
      <c r="AE3557" t="s">
        <v>391</v>
      </c>
    </row>
    <row r="3558" spans="1:32" x14ac:dyDescent="0.2">
      <c r="A3558">
        <v>3557</v>
      </c>
      <c r="C3558">
        <v>76494</v>
      </c>
      <c r="D3558">
        <v>117287</v>
      </c>
      <c r="F3558">
        <v>8</v>
      </c>
      <c r="G3558">
        <v>56</v>
      </c>
      <c r="H3558">
        <v>36.9</v>
      </c>
      <c r="I3558" t="s">
        <v>24</v>
      </c>
      <c r="J3558">
        <v>4</v>
      </c>
      <c r="K3558">
        <v>14</v>
      </c>
      <c r="L3558">
        <v>12</v>
      </c>
      <c r="M3558">
        <v>4</v>
      </c>
      <c r="N3558">
        <v>6.14</v>
      </c>
      <c r="P3558">
        <v>1</v>
      </c>
      <c r="R3558">
        <v>0.75</v>
      </c>
      <c r="X3558" t="s">
        <v>110</v>
      </c>
      <c r="Y3558">
        <v>3557</v>
      </c>
      <c r="Z3558" s="1">
        <v>0.37264930555555553</v>
      </c>
      <c r="AA3558" t="s">
        <v>9517</v>
      </c>
      <c r="AB3558">
        <v>-0.02</v>
      </c>
      <c r="AC3558">
        <v>5.0000000000000001E-3</v>
      </c>
      <c r="AD3558">
        <v>6.14</v>
      </c>
      <c r="AE3558" t="s">
        <v>9550</v>
      </c>
      <c r="AF3558" t="s">
        <v>36</v>
      </c>
    </row>
    <row r="3559" spans="1:32" x14ac:dyDescent="0.2">
      <c r="A3559">
        <v>3558</v>
      </c>
      <c r="C3559">
        <v>76508</v>
      </c>
      <c r="D3559">
        <v>98245</v>
      </c>
      <c r="F3559">
        <v>8</v>
      </c>
      <c r="G3559">
        <v>57</v>
      </c>
      <c r="H3559">
        <v>8.1999999999999993</v>
      </c>
      <c r="I3559" t="s">
        <v>24</v>
      </c>
      <c r="J3559">
        <v>17</v>
      </c>
      <c r="K3559">
        <v>8</v>
      </c>
      <c r="L3559">
        <v>38</v>
      </c>
      <c r="M3559">
        <v>17</v>
      </c>
      <c r="N3559">
        <v>6.17</v>
      </c>
      <c r="P3559">
        <v>1</v>
      </c>
      <c r="X3559" t="s">
        <v>45</v>
      </c>
      <c r="Y3559">
        <v>3558</v>
      </c>
      <c r="Z3559" s="1">
        <v>0.37301157407407404</v>
      </c>
      <c r="AA3559" t="s">
        <v>9518</v>
      </c>
      <c r="AB3559">
        <v>-4.3999999999999997E-2</v>
      </c>
      <c r="AC3559">
        <v>-2.5000000000000001E-2</v>
      </c>
      <c r="AD3559">
        <v>6.17</v>
      </c>
      <c r="AE3559" t="s">
        <v>45</v>
      </c>
    </row>
    <row r="3560" spans="1:32" x14ac:dyDescent="0.2">
      <c r="A3560">
        <v>3559</v>
      </c>
      <c r="C3560">
        <v>76512</v>
      </c>
      <c r="D3560">
        <v>176711</v>
      </c>
      <c r="F3560">
        <v>8</v>
      </c>
      <c r="G3560">
        <v>55</v>
      </c>
      <c r="H3560">
        <v>55.9</v>
      </c>
      <c r="I3560" t="s">
        <v>26</v>
      </c>
      <c r="J3560">
        <v>23</v>
      </c>
      <c r="K3560">
        <v>49</v>
      </c>
      <c r="L3560">
        <v>6</v>
      </c>
      <c r="M3560">
        <v>-23</v>
      </c>
      <c r="N3560">
        <v>6.39</v>
      </c>
      <c r="P3560">
        <v>0.16</v>
      </c>
      <c r="R3560">
        <v>0.12</v>
      </c>
      <c r="X3560" t="s">
        <v>1275</v>
      </c>
      <c r="Y3560">
        <v>3559</v>
      </c>
      <c r="Z3560" s="1">
        <v>0.37217476851851855</v>
      </c>
      <c r="AA3560" t="s">
        <v>9519</v>
      </c>
      <c r="AB3560">
        <v>-0.04</v>
      </c>
      <c r="AC3560">
        <v>3.7999999999999999E-2</v>
      </c>
      <c r="AD3560">
        <v>6.39</v>
      </c>
      <c r="AE3560" t="s">
        <v>1275</v>
      </c>
    </row>
    <row r="3561" spans="1:32" x14ac:dyDescent="0.2">
      <c r="A3561">
        <v>3560</v>
      </c>
      <c r="C3561">
        <v>76538</v>
      </c>
      <c r="D3561">
        <v>250369</v>
      </c>
      <c r="F3561">
        <v>8</v>
      </c>
      <c r="G3561">
        <v>53</v>
      </c>
      <c r="H3561">
        <v>48.7</v>
      </c>
      <c r="I3561" t="s">
        <v>26</v>
      </c>
      <c r="J3561">
        <v>60</v>
      </c>
      <c r="K3561">
        <v>21</v>
      </c>
      <c r="L3561">
        <v>15</v>
      </c>
      <c r="M3561">
        <v>-60</v>
      </c>
      <c r="N3561">
        <v>5.78</v>
      </c>
      <c r="P3561">
        <v>-0.08</v>
      </c>
      <c r="R3561">
        <v>-0.55000000000000004</v>
      </c>
      <c r="X3561" t="s">
        <v>592</v>
      </c>
      <c r="Y3561">
        <v>3560</v>
      </c>
      <c r="Z3561" s="1">
        <v>0.37070254629629629</v>
      </c>
      <c r="AA3561" t="s">
        <v>9520</v>
      </c>
      <c r="AB3561">
        <v>-7.0000000000000001E-3</v>
      </c>
      <c r="AC3561">
        <v>2E-3</v>
      </c>
      <c r="AD3561">
        <v>5.78</v>
      </c>
      <c r="AE3561" t="s">
        <v>592</v>
      </c>
    </row>
    <row r="3562" spans="1:32" x14ac:dyDescent="0.2">
      <c r="A3562">
        <v>3561</v>
      </c>
      <c r="B3562" t="s">
        <v>1276</v>
      </c>
      <c r="C3562">
        <v>76543</v>
      </c>
      <c r="D3562">
        <v>98247</v>
      </c>
      <c r="F3562">
        <v>8</v>
      </c>
      <c r="G3562">
        <v>57</v>
      </c>
      <c r="H3562">
        <v>14.9</v>
      </c>
      <c r="I3562" t="s">
        <v>24</v>
      </c>
      <c r="J3562">
        <v>15</v>
      </c>
      <c r="K3562">
        <v>19</v>
      </c>
      <c r="L3562">
        <v>22</v>
      </c>
      <c r="M3562">
        <v>15</v>
      </c>
      <c r="N3562">
        <v>5.2</v>
      </c>
      <c r="P3562">
        <v>0.15</v>
      </c>
      <c r="X3562" t="s">
        <v>606</v>
      </c>
      <c r="Y3562">
        <v>3561</v>
      </c>
      <c r="Z3562" s="1">
        <v>0.37308912037037034</v>
      </c>
      <c r="AA3562" t="s">
        <v>9521</v>
      </c>
      <c r="AB3562">
        <v>5.6000000000000001E-2</v>
      </c>
      <c r="AC3562">
        <v>1.7000000000000001E-2</v>
      </c>
      <c r="AD3562">
        <v>5.2</v>
      </c>
      <c r="AE3562" t="s">
        <v>606</v>
      </c>
    </row>
    <row r="3563" spans="1:32" x14ac:dyDescent="0.2">
      <c r="A3563">
        <v>3562</v>
      </c>
      <c r="C3563">
        <v>76566</v>
      </c>
      <c r="D3563">
        <v>220664</v>
      </c>
      <c r="E3563" t="s">
        <v>1277</v>
      </c>
      <c r="F3563">
        <v>8</v>
      </c>
      <c r="G3563">
        <v>55</v>
      </c>
      <c r="H3563">
        <v>19.3</v>
      </c>
      <c r="I3563" t="s">
        <v>26</v>
      </c>
      <c r="J3563">
        <v>45</v>
      </c>
      <c r="K3563">
        <v>2</v>
      </c>
      <c r="L3563">
        <v>30</v>
      </c>
      <c r="M3563">
        <v>-45</v>
      </c>
      <c r="N3563">
        <v>6.26</v>
      </c>
      <c r="P3563">
        <v>-0.16</v>
      </c>
      <c r="R3563">
        <v>-0.63</v>
      </c>
      <c r="X3563" t="s">
        <v>2318</v>
      </c>
      <c r="Y3563">
        <v>3562</v>
      </c>
      <c r="Z3563" s="1">
        <v>0.37175115740740744</v>
      </c>
      <c r="AA3563" t="s">
        <v>9522</v>
      </c>
      <c r="AB3563">
        <v>2E-3</v>
      </c>
      <c r="AC3563">
        <v>8.0000000000000002E-3</v>
      </c>
      <c r="AD3563">
        <v>6.26</v>
      </c>
      <c r="AE3563" t="s">
        <v>2318</v>
      </c>
    </row>
    <row r="3564" spans="1:32" x14ac:dyDescent="0.2">
      <c r="A3564">
        <v>3563</v>
      </c>
      <c r="B3564" t="s">
        <v>1278</v>
      </c>
      <c r="C3564">
        <v>76572</v>
      </c>
      <c r="D3564">
        <v>61157</v>
      </c>
      <c r="F3564">
        <v>8</v>
      </c>
      <c r="G3564">
        <v>57</v>
      </c>
      <c r="H3564">
        <v>58.7</v>
      </c>
      <c r="I3564" t="s">
        <v>24</v>
      </c>
      <c r="J3564">
        <v>30</v>
      </c>
      <c r="K3564">
        <v>14</v>
      </c>
      <c r="L3564">
        <v>1</v>
      </c>
      <c r="M3564">
        <v>30</v>
      </c>
      <c r="N3564">
        <v>6.29</v>
      </c>
      <c r="P3564">
        <v>0.43</v>
      </c>
      <c r="R3564">
        <v>-0.02</v>
      </c>
      <c r="X3564" t="s">
        <v>204</v>
      </c>
      <c r="Y3564">
        <v>3563</v>
      </c>
      <c r="Z3564" s="1">
        <v>0.37359606481481483</v>
      </c>
      <c r="AA3564" t="s">
        <v>9523</v>
      </c>
      <c r="AB3564">
        <v>5.5E-2</v>
      </c>
      <c r="AC3564">
        <v>2.4E-2</v>
      </c>
      <c r="AD3564">
        <v>6.29</v>
      </c>
      <c r="AE3564" t="s">
        <v>204</v>
      </c>
    </row>
    <row r="3565" spans="1:32" x14ac:dyDescent="0.2">
      <c r="A3565">
        <v>3564</v>
      </c>
      <c r="C3565">
        <v>76579</v>
      </c>
      <c r="D3565">
        <v>154773</v>
      </c>
      <c r="E3565">
        <v>4321</v>
      </c>
      <c r="F3565">
        <v>8</v>
      </c>
      <c r="G3565">
        <v>56</v>
      </c>
      <c r="H3565">
        <v>34.1</v>
      </c>
      <c r="I3565" t="s">
        <v>26</v>
      </c>
      <c r="J3565">
        <v>16</v>
      </c>
      <c r="K3565">
        <v>42</v>
      </c>
      <c r="L3565">
        <v>34</v>
      </c>
      <c r="M3565">
        <v>-16</v>
      </c>
      <c r="N3565">
        <v>5.96</v>
      </c>
      <c r="P3565">
        <v>1.54</v>
      </c>
      <c r="X3565" t="s">
        <v>197</v>
      </c>
      <c r="Y3565">
        <v>3564</v>
      </c>
      <c r="Z3565" s="1">
        <v>0.37261689814814813</v>
      </c>
      <c r="AA3565" t="s">
        <v>9524</v>
      </c>
      <c r="AB3565">
        <v>-0.01</v>
      </c>
      <c r="AC3565">
        <v>-4.7E-2</v>
      </c>
      <c r="AD3565">
        <v>5.96</v>
      </c>
      <c r="AE3565" t="s">
        <v>197</v>
      </c>
    </row>
    <row r="3566" spans="1:32" x14ac:dyDescent="0.2">
      <c r="A3566">
        <v>3565</v>
      </c>
      <c r="B3566" t="s">
        <v>1279</v>
      </c>
      <c r="C3566">
        <v>76582</v>
      </c>
      <c r="D3566">
        <v>98250</v>
      </c>
      <c r="F3566">
        <v>8</v>
      </c>
      <c r="G3566">
        <v>57</v>
      </c>
      <c r="H3566">
        <v>35.200000000000003</v>
      </c>
      <c r="I3566" t="s">
        <v>24</v>
      </c>
      <c r="J3566">
        <v>15</v>
      </c>
      <c r="K3566">
        <v>34</v>
      </c>
      <c r="L3566">
        <v>53</v>
      </c>
      <c r="M3566">
        <v>15</v>
      </c>
      <c r="N3566">
        <v>5.67</v>
      </c>
      <c r="P3566">
        <v>0.2</v>
      </c>
      <c r="X3566" t="s">
        <v>88</v>
      </c>
      <c r="Y3566">
        <v>3565</v>
      </c>
      <c r="Z3566" s="1">
        <v>0.37332407407407403</v>
      </c>
      <c r="AA3566" t="s">
        <v>9525</v>
      </c>
      <c r="AB3566">
        <v>5.8000000000000003E-2</v>
      </c>
      <c r="AC3566">
        <v>2.9000000000000001E-2</v>
      </c>
      <c r="AD3566">
        <v>5.67</v>
      </c>
      <c r="AE3566" t="s">
        <v>88</v>
      </c>
    </row>
    <row r="3567" spans="1:32" x14ac:dyDescent="0.2">
      <c r="A3567">
        <v>3566</v>
      </c>
      <c r="C3567">
        <v>76595</v>
      </c>
      <c r="D3567">
        <v>61161</v>
      </c>
      <c r="F3567">
        <v>8</v>
      </c>
      <c r="G3567">
        <v>58</v>
      </c>
      <c r="H3567">
        <v>27.5</v>
      </c>
      <c r="I3567" t="s">
        <v>24</v>
      </c>
      <c r="J3567">
        <v>35</v>
      </c>
      <c r="K3567">
        <v>48</v>
      </c>
      <c r="L3567">
        <v>9</v>
      </c>
      <c r="M3567">
        <v>35</v>
      </c>
      <c r="N3567">
        <v>6.51</v>
      </c>
      <c r="O3567" t="s">
        <v>103</v>
      </c>
      <c r="P3567">
        <v>-0.01</v>
      </c>
      <c r="R3567">
        <v>0.01</v>
      </c>
      <c r="X3567" t="s">
        <v>114</v>
      </c>
      <c r="Y3567">
        <v>3566</v>
      </c>
      <c r="Z3567" s="1">
        <v>0.37392939814814818</v>
      </c>
      <c r="AA3567" t="s">
        <v>9526</v>
      </c>
      <c r="AB3567">
        <v>8.0000000000000002E-3</v>
      </c>
      <c r="AC3567">
        <v>-1.0999999999999999E-2</v>
      </c>
      <c r="AD3567">
        <v>6.51</v>
      </c>
      <c r="AE3567" t="s">
        <v>114</v>
      </c>
    </row>
    <row r="3568" spans="1:32" x14ac:dyDescent="0.2">
      <c r="A3568">
        <v>3567</v>
      </c>
      <c r="C3568">
        <v>76629</v>
      </c>
      <c r="D3568">
        <v>117301</v>
      </c>
      <c r="F3568">
        <v>8</v>
      </c>
      <c r="G3568">
        <v>57</v>
      </c>
      <c r="H3568">
        <v>42</v>
      </c>
      <c r="I3568" t="s">
        <v>24</v>
      </c>
      <c r="J3568">
        <v>9</v>
      </c>
      <c r="K3568">
        <v>23</v>
      </c>
      <c r="L3568">
        <v>16</v>
      </c>
      <c r="M3568">
        <v>9</v>
      </c>
      <c r="N3568">
        <v>6.19</v>
      </c>
      <c r="P3568">
        <v>0.98</v>
      </c>
      <c r="R3568">
        <v>0.76</v>
      </c>
      <c r="X3568" t="s">
        <v>71</v>
      </c>
      <c r="Y3568">
        <v>3567</v>
      </c>
      <c r="Z3568" s="1">
        <v>0.37340277777777775</v>
      </c>
      <c r="AA3568" t="s">
        <v>9527</v>
      </c>
      <c r="AB3568">
        <v>-2E-3</v>
      </c>
      <c r="AC3568">
        <v>-7.0000000000000001E-3</v>
      </c>
      <c r="AD3568">
        <v>6.19</v>
      </c>
      <c r="AE3568" t="s">
        <v>71</v>
      </c>
    </row>
    <row r="3569" spans="1:32" x14ac:dyDescent="0.2">
      <c r="A3569">
        <v>3568</v>
      </c>
      <c r="C3569">
        <v>76640</v>
      </c>
      <c r="D3569">
        <v>236402</v>
      </c>
      <c r="F3569">
        <v>8</v>
      </c>
      <c r="G3569">
        <v>54</v>
      </c>
      <c r="H3569">
        <v>54</v>
      </c>
      <c r="I3569" t="s">
        <v>26</v>
      </c>
      <c r="J3569">
        <v>58</v>
      </c>
      <c r="K3569">
        <v>14</v>
      </c>
      <c r="L3569">
        <v>24</v>
      </c>
      <c r="M3569">
        <v>-58</v>
      </c>
      <c r="N3569">
        <v>6.38</v>
      </c>
      <c r="P3569">
        <v>-0.11</v>
      </c>
      <c r="R3569">
        <v>-0.49</v>
      </c>
      <c r="X3569" t="s">
        <v>211</v>
      </c>
      <c r="Y3569">
        <v>3568</v>
      </c>
      <c r="Z3569" s="1">
        <v>0.37145833333333328</v>
      </c>
      <c r="AA3569" t="s">
        <v>9528</v>
      </c>
      <c r="AB3569">
        <v>-2.1999999999999999E-2</v>
      </c>
      <c r="AC3569">
        <v>2E-3</v>
      </c>
      <c r="AD3569">
        <v>6.38</v>
      </c>
      <c r="AE3569" t="s">
        <v>211</v>
      </c>
    </row>
    <row r="3570" spans="1:32" x14ac:dyDescent="0.2">
      <c r="A3570">
        <v>3569</v>
      </c>
      <c r="B3570" t="s">
        <v>1280</v>
      </c>
      <c r="C3570">
        <v>76644</v>
      </c>
      <c r="D3570">
        <v>42630</v>
      </c>
      <c r="E3570">
        <v>4329</v>
      </c>
      <c r="F3570">
        <v>8</v>
      </c>
      <c r="G3570">
        <v>59</v>
      </c>
      <c r="H3570">
        <v>12.4</v>
      </c>
      <c r="I3570" t="s">
        <v>24</v>
      </c>
      <c r="J3570">
        <v>48</v>
      </c>
      <c r="K3570">
        <v>2</v>
      </c>
      <c r="L3570">
        <v>30</v>
      </c>
      <c r="M3570">
        <v>48</v>
      </c>
      <c r="N3570">
        <v>3.14</v>
      </c>
      <c r="P3570">
        <v>0.19</v>
      </c>
      <c r="R3570">
        <v>7.0000000000000007E-2</v>
      </c>
      <c r="T3570">
        <v>7.0000000000000007E-2</v>
      </c>
      <c r="X3570" t="s">
        <v>55</v>
      </c>
      <c r="Y3570">
        <v>3569</v>
      </c>
      <c r="Z3570" s="1">
        <v>0.37444907407407407</v>
      </c>
      <c r="AA3570" t="s">
        <v>9529</v>
      </c>
      <c r="AB3570">
        <v>-0.44400000000000001</v>
      </c>
      <c r="AC3570">
        <v>-0.22600000000000001</v>
      </c>
      <c r="AD3570">
        <v>3.14</v>
      </c>
      <c r="AE3570" t="s">
        <v>55</v>
      </c>
    </row>
    <row r="3571" spans="1:32" x14ac:dyDescent="0.2">
      <c r="A3571">
        <v>3570</v>
      </c>
      <c r="C3571">
        <v>76653</v>
      </c>
      <c r="D3571">
        <v>236405</v>
      </c>
      <c r="F3571">
        <v>8</v>
      </c>
      <c r="G3571">
        <v>55</v>
      </c>
      <c r="H3571">
        <v>11.9</v>
      </c>
      <c r="I3571" t="s">
        <v>26</v>
      </c>
      <c r="J3571">
        <v>54</v>
      </c>
      <c r="K3571">
        <v>57</v>
      </c>
      <c r="L3571">
        <v>56</v>
      </c>
      <c r="M3571">
        <v>-54</v>
      </c>
      <c r="N3571">
        <v>5.71</v>
      </c>
      <c r="P3571">
        <v>0.48</v>
      </c>
      <c r="R3571">
        <v>0</v>
      </c>
      <c r="X3571" t="s">
        <v>204</v>
      </c>
      <c r="Y3571">
        <v>3570</v>
      </c>
      <c r="Z3571" s="1">
        <v>0.37166550925925929</v>
      </c>
      <c r="AA3571" t="s">
        <v>9530</v>
      </c>
      <c r="AB3571">
        <v>3.6999999999999998E-2</v>
      </c>
      <c r="AC3571">
        <v>-8.2000000000000003E-2</v>
      </c>
      <c r="AD3571">
        <v>5.71</v>
      </c>
      <c r="AE3571" t="s">
        <v>204</v>
      </c>
    </row>
    <row r="3572" spans="1:32" x14ac:dyDescent="0.2">
      <c r="A3572">
        <v>3571</v>
      </c>
      <c r="C3572">
        <v>76728</v>
      </c>
      <c r="D3572">
        <v>250374</v>
      </c>
      <c r="F3572">
        <v>8</v>
      </c>
      <c r="G3572">
        <v>55</v>
      </c>
      <c r="H3572">
        <v>2.8</v>
      </c>
      <c r="I3572" t="s">
        <v>26</v>
      </c>
      <c r="J3572">
        <v>60</v>
      </c>
      <c r="K3572">
        <v>38</v>
      </c>
      <c r="L3572">
        <v>41</v>
      </c>
      <c r="M3572">
        <v>-60</v>
      </c>
      <c r="N3572">
        <v>3.84</v>
      </c>
      <c r="P3572">
        <v>-0.1</v>
      </c>
      <c r="R3572">
        <v>-0.45</v>
      </c>
      <c r="T3572">
        <v>-0.11</v>
      </c>
      <c r="X3572" t="s">
        <v>1281</v>
      </c>
      <c r="Y3572">
        <v>3571</v>
      </c>
      <c r="Z3572" s="1">
        <v>0.37156018518518513</v>
      </c>
      <c r="AA3572" t="s">
        <v>9531</v>
      </c>
      <c r="AB3572">
        <v>-2.1000000000000001E-2</v>
      </c>
      <c r="AC3572">
        <v>3.7999999999999999E-2</v>
      </c>
      <c r="AD3572">
        <v>3.84</v>
      </c>
      <c r="AE3572" t="s">
        <v>9532</v>
      </c>
    </row>
    <row r="3573" spans="1:32" x14ac:dyDescent="0.2">
      <c r="A3573">
        <v>3572</v>
      </c>
      <c r="B3573" t="s">
        <v>1282</v>
      </c>
      <c r="C3573">
        <v>76756</v>
      </c>
      <c r="D3573">
        <v>98267</v>
      </c>
      <c r="E3573">
        <v>4327</v>
      </c>
      <c r="F3573">
        <v>8</v>
      </c>
      <c r="G3573">
        <v>58</v>
      </c>
      <c r="H3573">
        <v>29.2</v>
      </c>
      <c r="I3573" t="s">
        <v>24</v>
      </c>
      <c r="J3573">
        <v>11</v>
      </c>
      <c r="K3573">
        <v>51</v>
      </c>
      <c r="L3573">
        <v>28</v>
      </c>
      <c r="M3573">
        <v>11</v>
      </c>
      <c r="N3573">
        <v>4.25</v>
      </c>
      <c r="P3573">
        <v>0.14000000000000001</v>
      </c>
      <c r="R3573">
        <v>0.15</v>
      </c>
      <c r="T3573">
        <v>0.04</v>
      </c>
      <c r="X3573" t="s">
        <v>314</v>
      </c>
      <c r="Y3573">
        <v>3572</v>
      </c>
      <c r="Z3573" s="1">
        <v>0.37394907407407407</v>
      </c>
      <c r="AA3573" t="s">
        <v>13462</v>
      </c>
      <c r="AB3573">
        <v>3.4000000000000002E-2</v>
      </c>
      <c r="AC3573">
        <v>-3.1E-2</v>
      </c>
      <c r="AD3573">
        <v>4.25</v>
      </c>
      <c r="AE3573" t="s">
        <v>314</v>
      </c>
    </row>
    <row r="3574" spans="1:32" x14ac:dyDescent="0.2">
      <c r="A3574">
        <v>3573</v>
      </c>
      <c r="C3574">
        <v>76757</v>
      </c>
      <c r="D3574">
        <v>117311</v>
      </c>
      <c r="F3574">
        <v>8</v>
      </c>
      <c r="G3574">
        <v>58</v>
      </c>
      <c r="H3574">
        <v>8.1999999999999993</v>
      </c>
      <c r="I3574" t="s">
        <v>24</v>
      </c>
      <c r="J3574">
        <v>1</v>
      </c>
      <c r="K3574">
        <v>32</v>
      </c>
      <c r="L3574">
        <v>30</v>
      </c>
      <c r="M3574">
        <v>1</v>
      </c>
      <c r="N3574">
        <v>6.59</v>
      </c>
      <c r="P3574">
        <v>0.06</v>
      </c>
      <c r="R3574">
        <v>0.09</v>
      </c>
      <c r="X3574" t="s">
        <v>114</v>
      </c>
      <c r="Y3574">
        <v>3573</v>
      </c>
      <c r="Z3574" s="1">
        <v>0.37370601851851853</v>
      </c>
      <c r="AA3574" t="s">
        <v>13463</v>
      </c>
      <c r="AB3574">
        <v>-0.04</v>
      </c>
      <c r="AC3574">
        <v>-5.0000000000000001E-3</v>
      </c>
      <c r="AD3574">
        <v>6.59</v>
      </c>
      <c r="AE3574" t="s">
        <v>114</v>
      </c>
    </row>
    <row r="3575" spans="1:32" x14ac:dyDescent="0.2">
      <c r="A3575">
        <v>3574</v>
      </c>
      <c r="C3575">
        <v>76805</v>
      </c>
      <c r="D3575">
        <v>236417</v>
      </c>
      <c r="F3575">
        <v>8</v>
      </c>
      <c r="G3575">
        <v>56</v>
      </c>
      <c r="H3575">
        <v>19.399999999999999</v>
      </c>
      <c r="I3575" t="s">
        <v>26</v>
      </c>
      <c r="J3575">
        <v>52</v>
      </c>
      <c r="K3575">
        <v>43</v>
      </c>
      <c r="L3575">
        <v>25</v>
      </c>
      <c r="M3575">
        <v>-52</v>
      </c>
      <c r="N3575">
        <v>4.6900000000000004</v>
      </c>
      <c r="P3575">
        <v>-0.12</v>
      </c>
      <c r="R3575">
        <v>-0.47</v>
      </c>
      <c r="T3575">
        <v>-0.14000000000000001</v>
      </c>
      <c r="X3575" t="s">
        <v>211</v>
      </c>
      <c r="Y3575">
        <v>3574</v>
      </c>
      <c r="Z3575" s="1">
        <v>0.37244675925925924</v>
      </c>
      <c r="AA3575" t="s">
        <v>13464</v>
      </c>
      <c r="AB3575">
        <v>0</v>
      </c>
      <c r="AC3575">
        <v>7.0000000000000001E-3</v>
      </c>
      <c r="AD3575">
        <v>4.6900000000000004</v>
      </c>
      <c r="AE3575" t="s">
        <v>211</v>
      </c>
    </row>
    <row r="3576" spans="1:32" x14ac:dyDescent="0.2">
      <c r="A3576">
        <v>3575</v>
      </c>
      <c r="B3576" t="s">
        <v>1283</v>
      </c>
      <c r="C3576">
        <v>76813</v>
      </c>
      <c r="D3576">
        <v>61177</v>
      </c>
      <c r="F3576">
        <v>8</v>
      </c>
      <c r="G3576">
        <v>59</v>
      </c>
      <c r="H3576">
        <v>32.6</v>
      </c>
      <c r="I3576" t="s">
        <v>24</v>
      </c>
      <c r="J3576">
        <v>32</v>
      </c>
      <c r="K3576">
        <v>25</v>
      </c>
      <c r="L3576">
        <v>7</v>
      </c>
      <c r="M3576">
        <v>32</v>
      </c>
      <c r="N3576">
        <v>5.2</v>
      </c>
      <c r="P3576">
        <v>0.93</v>
      </c>
      <c r="X3576" t="s">
        <v>71</v>
      </c>
      <c r="Y3576">
        <v>3575</v>
      </c>
      <c r="Z3576" s="1">
        <v>0.3746828703703704</v>
      </c>
      <c r="AA3576" t="s">
        <v>13465</v>
      </c>
      <c r="AB3576">
        <v>-4.4999999999999998E-2</v>
      </c>
      <c r="AC3576">
        <v>-3.5000000000000003E-2</v>
      </c>
      <c r="AD3576">
        <v>5.2</v>
      </c>
      <c r="AE3576" t="s">
        <v>71</v>
      </c>
    </row>
    <row r="3577" spans="1:32" x14ac:dyDescent="0.2">
      <c r="A3577">
        <v>3576</v>
      </c>
      <c r="B3577" t="s">
        <v>1284</v>
      </c>
      <c r="C3577">
        <v>76827</v>
      </c>
      <c r="D3577">
        <v>14742</v>
      </c>
      <c r="E3577">
        <v>4344</v>
      </c>
      <c r="F3577">
        <v>9</v>
      </c>
      <c r="G3577">
        <v>2</v>
      </c>
      <c r="H3577">
        <v>32.700000000000003</v>
      </c>
      <c r="I3577" t="s">
        <v>24</v>
      </c>
      <c r="J3577">
        <v>67</v>
      </c>
      <c r="K3577">
        <v>37</v>
      </c>
      <c r="L3577">
        <v>47</v>
      </c>
      <c r="M3577">
        <v>67</v>
      </c>
      <c r="N3577">
        <v>4.76</v>
      </c>
      <c r="P3577">
        <v>1.53</v>
      </c>
      <c r="R3577">
        <v>1.88</v>
      </c>
      <c r="T3577">
        <v>1.26</v>
      </c>
      <c r="X3577" t="s">
        <v>1285</v>
      </c>
      <c r="Y3577">
        <v>3576</v>
      </c>
      <c r="Z3577" s="1">
        <v>0.37676736111111109</v>
      </c>
      <c r="AA3577" t="s">
        <v>13466</v>
      </c>
      <c r="AB3577">
        <v>-2.1000000000000001E-2</v>
      </c>
      <c r="AC3577">
        <v>1.9E-2</v>
      </c>
      <c r="AD3577">
        <v>4.76</v>
      </c>
      <c r="AE3577" t="s">
        <v>98</v>
      </c>
      <c r="AF3577" t="s">
        <v>36</v>
      </c>
    </row>
    <row r="3578" spans="1:32" x14ac:dyDescent="0.2">
      <c r="A3578">
        <v>3577</v>
      </c>
      <c r="C3578">
        <v>76830</v>
      </c>
      <c r="D3578">
        <v>98276</v>
      </c>
      <c r="E3578">
        <v>4332</v>
      </c>
      <c r="F3578">
        <v>8</v>
      </c>
      <c r="G3578">
        <v>59</v>
      </c>
      <c r="H3578">
        <v>10.8</v>
      </c>
      <c r="I3578" t="s">
        <v>24</v>
      </c>
      <c r="J3578">
        <v>18</v>
      </c>
      <c r="K3578">
        <v>8</v>
      </c>
      <c r="L3578">
        <v>5</v>
      </c>
      <c r="M3578">
        <v>18</v>
      </c>
      <c r="N3578">
        <v>6.38</v>
      </c>
      <c r="P3578">
        <v>1.55</v>
      </c>
      <c r="R3578">
        <v>1.69</v>
      </c>
      <c r="X3578" t="s">
        <v>164</v>
      </c>
      <c r="Y3578">
        <v>3577</v>
      </c>
      <c r="Z3578" s="1">
        <v>0.37443055555555554</v>
      </c>
      <c r="AA3578" t="s">
        <v>13467</v>
      </c>
      <c r="AB3578">
        <v>-4.3999999999999997E-2</v>
      </c>
      <c r="AC3578">
        <v>-6.8000000000000005E-2</v>
      </c>
      <c r="AD3578">
        <v>6.38</v>
      </c>
      <c r="AE3578" t="s">
        <v>164</v>
      </c>
    </row>
    <row r="3579" spans="1:32" x14ac:dyDescent="0.2">
      <c r="A3579">
        <v>3578</v>
      </c>
      <c r="C3579">
        <v>76932</v>
      </c>
      <c r="D3579">
        <v>154804</v>
      </c>
      <c r="F3579">
        <v>8</v>
      </c>
      <c r="G3579">
        <v>58</v>
      </c>
      <c r="H3579">
        <v>43.9</v>
      </c>
      <c r="I3579" t="s">
        <v>26</v>
      </c>
      <c r="J3579">
        <v>16</v>
      </c>
      <c r="K3579">
        <v>7</v>
      </c>
      <c r="L3579">
        <v>58</v>
      </c>
      <c r="M3579">
        <v>-16</v>
      </c>
      <c r="N3579">
        <v>5.86</v>
      </c>
      <c r="P3579">
        <v>0.53</v>
      </c>
      <c r="R3579">
        <v>0.08</v>
      </c>
      <c r="T3579">
        <v>0.23</v>
      </c>
      <c r="U3579" t="s">
        <v>93</v>
      </c>
      <c r="X3579" t="s">
        <v>204</v>
      </c>
      <c r="Y3579">
        <v>3578</v>
      </c>
      <c r="Z3579" s="1">
        <v>0.37411921296296297</v>
      </c>
      <c r="AA3579" t="s">
        <v>13468</v>
      </c>
      <c r="AB3579">
        <v>0.246</v>
      </c>
      <c r="AC3579">
        <v>0.21199999999999999</v>
      </c>
      <c r="AD3579">
        <v>5.86</v>
      </c>
      <c r="AE3579" t="s">
        <v>204</v>
      </c>
    </row>
    <row r="3580" spans="1:32" x14ac:dyDescent="0.2">
      <c r="A3580">
        <v>3579</v>
      </c>
      <c r="C3580">
        <v>76943</v>
      </c>
      <c r="D3580">
        <v>42642</v>
      </c>
      <c r="F3580">
        <v>9</v>
      </c>
      <c r="G3580">
        <v>0</v>
      </c>
      <c r="H3580">
        <v>38.4</v>
      </c>
      <c r="I3580" t="s">
        <v>24</v>
      </c>
      <c r="J3580">
        <v>41</v>
      </c>
      <c r="K3580">
        <v>46</v>
      </c>
      <c r="L3580">
        <v>58</v>
      </c>
      <c r="M3580">
        <v>41</v>
      </c>
      <c r="N3580">
        <v>3.97</v>
      </c>
      <c r="P3580">
        <v>0.44</v>
      </c>
      <c r="R3580">
        <v>0.05</v>
      </c>
      <c r="T3580">
        <v>0.22</v>
      </c>
      <c r="X3580" t="s">
        <v>430</v>
      </c>
      <c r="Y3580">
        <v>3579</v>
      </c>
      <c r="Z3580" s="1">
        <v>0.37544444444444447</v>
      </c>
      <c r="AA3580" t="s">
        <v>13469</v>
      </c>
      <c r="AB3580">
        <v>-0.44</v>
      </c>
      <c r="AC3580">
        <v>-0.246</v>
      </c>
      <c r="AD3580">
        <v>3.97</v>
      </c>
      <c r="AE3580" t="s">
        <v>430</v>
      </c>
    </row>
    <row r="3581" spans="1:32" x14ac:dyDescent="0.2">
      <c r="A3581">
        <v>3580</v>
      </c>
      <c r="C3581">
        <v>76944</v>
      </c>
      <c r="D3581">
        <v>61191</v>
      </c>
      <c r="F3581">
        <v>9</v>
      </c>
      <c r="G3581">
        <v>0</v>
      </c>
      <c r="H3581">
        <v>30.8</v>
      </c>
      <c r="I3581" t="s">
        <v>24</v>
      </c>
      <c r="J3581">
        <v>37</v>
      </c>
      <c r="K3581">
        <v>36</v>
      </c>
      <c r="L3581">
        <v>16</v>
      </c>
      <c r="M3581">
        <v>37</v>
      </c>
      <c r="N3581">
        <v>6.44</v>
      </c>
      <c r="O3581" t="s">
        <v>103</v>
      </c>
      <c r="X3581" t="s">
        <v>104</v>
      </c>
      <c r="Y3581">
        <v>3580</v>
      </c>
      <c r="Z3581" s="1">
        <v>0.37535648148148143</v>
      </c>
      <c r="AA3581" t="s">
        <v>13470</v>
      </c>
      <c r="AB3581">
        <v>-7.0000000000000001E-3</v>
      </c>
      <c r="AC3581">
        <v>0</v>
      </c>
      <c r="AD3581">
        <v>6.44</v>
      </c>
      <c r="AE3581" t="s">
        <v>104</v>
      </c>
    </row>
    <row r="3582" spans="1:32" x14ac:dyDescent="0.2">
      <c r="A3582">
        <v>3581</v>
      </c>
      <c r="C3582">
        <v>76990</v>
      </c>
      <c r="D3582">
        <v>1461</v>
      </c>
      <c r="F3582">
        <v>9</v>
      </c>
      <c r="G3582">
        <v>15</v>
      </c>
      <c r="H3582">
        <v>21.2</v>
      </c>
      <c r="I3582" t="s">
        <v>24</v>
      </c>
      <c r="J3582">
        <v>84</v>
      </c>
      <c r="K3582">
        <v>10</v>
      </c>
      <c r="L3582">
        <v>52</v>
      </c>
      <c r="M3582">
        <v>84</v>
      </c>
      <c r="N3582">
        <v>6.33</v>
      </c>
      <c r="P3582">
        <v>0.3</v>
      </c>
      <c r="R3582">
        <v>0.1</v>
      </c>
      <c r="X3582" t="s">
        <v>171</v>
      </c>
      <c r="Y3582">
        <v>3581</v>
      </c>
      <c r="Z3582" s="1">
        <v>0.385662037037037</v>
      </c>
      <c r="AA3582" t="s">
        <v>13471</v>
      </c>
      <c r="AB3582">
        <v>2.7E-2</v>
      </c>
      <c r="AC3582">
        <v>1.4999999999999999E-2</v>
      </c>
      <c r="AD3582">
        <v>6.33</v>
      </c>
      <c r="AE3582" t="s">
        <v>171</v>
      </c>
    </row>
    <row r="3583" spans="1:32" x14ac:dyDescent="0.2">
      <c r="A3583">
        <v>3582</v>
      </c>
      <c r="C3583">
        <v>77002</v>
      </c>
      <c r="D3583">
        <v>236436</v>
      </c>
      <c r="E3583" t="s">
        <v>1286</v>
      </c>
      <c r="F3583">
        <v>8</v>
      </c>
      <c r="G3583">
        <v>56</v>
      </c>
      <c r="H3583">
        <v>58.4</v>
      </c>
      <c r="I3583" t="s">
        <v>26</v>
      </c>
      <c r="J3583">
        <v>59</v>
      </c>
      <c r="K3583">
        <v>13</v>
      </c>
      <c r="L3583">
        <v>46</v>
      </c>
      <c r="M3583">
        <v>-59</v>
      </c>
      <c r="N3583">
        <v>4.92</v>
      </c>
      <c r="P3583">
        <v>-0.19</v>
      </c>
      <c r="R3583">
        <v>-0.77</v>
      </c>
      <c r="T3583">
        <v>-0.24</v>
      </c>
      <c r="X3583" t="s">
        <v>2416</v>
      </c>
      <c r="Y3583">
        <v>3582</v>
      </c>
      <c r="Z3583" s="1">
        <v>0.37289814814814815</v>
      </c>
      <c r="AA3583" t="s">
        <v>13472</v>
      </c>
      <c r="AB3583">
        <v>-8.9999999999999993E-3</v>
      </c>
      <c r="AC3583">
        <v>7.0000000000000001E-3</v>
      </c>
      <c r="AD3583">
        <v>4.92</v>
      </c>
      <c r="AE3583" t="s">
        <v>7045</v>
      </c>
    </row>
    <row r="3584" spans="1:32" x14ac:dyDescent="0.2">
      <c r="A3584">
        <v>3583</v>
      </c>
      <c r="C3584">
        <v>77020</v>
      </c>
      <c r="D3584">
        <v>220703</v>
      </c>
      <c r="F3584">
        <v>8</v>
      </c>
      <c r="G3584">
        <v>57</v>
      </c>
      <c r="H3584">
        <v>55.8</v>
      </c>
      <c r="I3584" t="s">
        <v>26</v>
      </c>
      <c r="J3584">
        <v>48</v>
      </c>
      <c r="K3584">
        <v>34</v>
      </c>
      <c r="L3584">
        <v>24</v>
      </c>
      <c r="M3584">
        <v>-48</v>
      </c>
      <c r="N3584">
        <v>5.87</v>
      </c>
      <c r="P3584">
        <v>1.07</v>
      </c>
      <c r="R3584">
        <v>0.88</v>
      </c>
      <c r="X3584" t="s">
        <v>1287</v>
      </c>
      <c r="Y3584">
        <v>3583</v>
      </c>
      <c r="Z3584" s="1">
        <v>0.37356250000000002</v>
      </c>
      <c r="AA3584" t="s">
        <v>13473</v>
      </c>
      <c r="AB3584">
        <v>4.0000000000000001E-3</v>
      </c>
      <c r="AC3584">
        <v>-4.0000000000000001E-3</v>
      </c>
      <c r="AD3584">
        <v>5.87</v>
      </c>
      <c r="AE3584" t="s">
        <v>9548</v>
      </c>
      <c r="AF3584" t="s">
        <v>36</v>
      </c>
    </row>
    <row r="3585" spans="1:32" x14ac:dyDescent="0.2">
      <c r="A3585">
        <v>3584</v>
      </c>
      <c r="C3585">
        <v>77084</v>
      </c>
      <c r="D3585">
        <v>154815</v>
      </c>
      <c r="F3585">
        <v>8</v>
      </c>
      <c r="G3585">
        <v>59</v>
      </c>
      <c r="H3585">
        <v>39.9</v>
      </c>
      <c r="I3585" t="s">
        <v>26</v>
      </c>
      <c r="J3585">
        <v>19</v>
      </c>
      <c r="K3585">
        <v>12</v>
      </c>
      <c r="L3585">
        <v>29</v>
      </c>
      <c r="M3585">
        <v>-19</v>
      </c>
      <c r="N3585">
        <v>6.18</v>
      </c>
      <c r="P3585">
        <v>0.46</v>
      </c>
      <c r="X3585" t="s">
        <v>204</v>
      </c>
      <c r="Y3585">
        <v>3584</v>
      </c>
      <c r="Z3585" s="1">
        <v>0.37476736111111109</v>
      </c>
      <c r="AA3585" t="s">
        <v>13474</v>
      </c>
      <c r="AB3585">
        <v>-5.0999999999999997E-2</v>
      </c>
      <c r="AC3585">
        <v>-9.8000000000000004E-2</v>
      </c>
      <c r="AD3585">
        <v>6.18</v>
      </c>
      <c r="AE3585" t="s">
        <v>204</v>
      </c>
    </row>
    <row r="3586" spans="1:32" x14ac:dyDescent="0.2">
      <c r="A3586">
        <v>3585</v>
      </c>
      <c r="C3586">
        <v>77087</v>
      </c>
      <c r="D3586">
        <v>176789</v>
      </c>
      <c r="F3586">
        <v>8</v>
      </c>
      <c r="G3586">
        <v>59</v>
      </c>
      <c r="H3586">
        <v>15.7</v>
      </c>
      <c r="I3586" t="s">
        <v>26</v>
      </c>
      <c r="J3586">
        <v>28</v>
      </c>
      <c r="K3586">
        <v>48</v>
      </c>
      <c r="L3586">
        <v>22</v>
      </c>
      <c r="M3586">
        <v>-28</v>
      </c>
      <c r="N3586">
        <v>6.25</v>
      </c>
      <c r="P3586">
        <v>1</v>
      </c>
      <c r="X3586" t="s">
        <v>71</v>
      </c>
      <c r="Y3586">
        <v>3585</v>
      </c>
      <c r="Z3586" s="1">
        <v>0.37448726851851855</v>
      </c>
      <c r="AA3586" t="s">
        <v>13475</v>
      </c>
      <c r="AB3586">
        <v>-6.0999999999999999E-2</v>
      </c>
      <c r="AC3586">
        <v>1.4999999999999999E-2</v>
      </c>
      <c r="AD3586">
        <v>6.25</v>
      </c>
      <c r="AE3586" t="s">
        <v>71</v>
      </c>
    </row>
    <row r="3587" spans="1:32" x14ac:dyDescent="0.2">
      <c r="A3587">
        <v>3586</v>
      </c>
      <c r="C3587">
        <v>77093</v>
      </c>
      <c r="D3587">
        <v>61203</v>
      </c>
      <c r="F3587">
        <v>9</v>
      </c>
      <c r="G3587">
        <v>1</v>
      </c>
      <c r="H3587">
        <v>40.6</v>
      </c>
      <c r="I3587" t="s">
        <v>24</v>
      </c>
      <c r="J3587">
        <v>39</v>
      </c>
      <c r="K3587">
        <v>42</v>
      </c>
      <c r="L3587">
        <v>48</v>
      </c>
      <c r="M3587">
        <v>39</v>
      </c>
      <c r="N3587">
        <v>6.36</v>
      </c>
      <c r="P3587">
        <v>0.3</v>
      </c>
      <c r="R3587">
        <v>0.04</v>
      </c>
      <c r="X3587" t="s">
        <v>1288</v>
      </c>
      <c r="Y3587">
        <v>3586</v>
      </c>
      <c r="Z3587" s="1">
        <v>0.37616435185185182</v>
      </c>
      <c r="AA3587" t="s">
        <v>13476</v>
      </c>
      <c r="AB3587">
        <v>-5.2999999999999999E-2</v>
      </c>
      <c r="AC3587">
        <v>-7.9000000000000001E-2</v>
      </c>
      <c r="AD3587">
        <v>6.36</v>
      </c>
      <c r="AE3587" t="s">
        <v>1288</v>
      </c>
    </row>
    <row r="3588" spans="1:32" x14ac:dyDescent="0.2">
      <c r="A3588">
        <v>3587</v>
      </c>
      <c r="B3588" t="s">
        <v>1289</v>
      </c>
      <c r="C3588">
        <v>77104</v>
      </c>
      <c r="D3588">
        <v>61202</v>
      </c>
      <c r="F3588">
        <v>9</v>
      </c>
      <c r="G3588">
        <v>1</v>
      </c>
      <c r="H3588">
        <v>24.1</v>
      </c>
      <c r="I3588" t="s">
        <v>24</v>
      </c>
      <c r="J3588">
        <v>32</v>
      </c>
      <c r="K3588">
        <v>15</v>
      </c>
      <c r="L3588">
        <v>9</v>
      </c>
      <c r="M3588">
        <v>32</v>
      </c>
      <c r="N3588">
        <v>5.82</v>
      </c>
      <c r="O3588" t="s">
        <v>103</v>
      </c>
      <c r="P3588">
        <v>0</v>
      </c>
      <c r="R3588">
        <v>0.09</v>
      </c>
      <c r="X3588" t="s">
        <v>114</v>
      </c>
      <c r="Y3588">
        <v>3587</v>
      </c>
      <c r="Z3588" s="1">
        <v>0.37597337962962962</v>
      </c>
      <c r="AA3588" t="s">
        <v>13477</v>
      </c>
      <c r="AB3588">
        <v>-4.0000000000000001E-3</v>
      </c>
      <c r="AC3588">
        <v>3.0000000000000001E-3</v>
      </c>
      <c r="AD3588">
        <v>5.82</v>
      </c>
      <c r="AE3588" t="s">
        <v>114</v>
      </c>
    </row>
    <row r="3589" spans="1:32" x14ac:dyDescent="0.2">
      <c r="A3589">
        <v>3588</v>
      </c>
      <c r="C3589">
        <v>77140</v>
      </c>
      <c r="D3589">
        <v>220717</v>
      </c>
      <c r="E3589" t="s">
        <v>1290</v>
      </c>
      <c r="F3589">
        <v>8</v>
      </c>
      <c r="G3589">
        <v>58</v>
      </c>
      <c r="H3589">
        <v>52.3</v>
      </c>
      <c r="I3589" t="s">
        <v>26</v>
      </c>
      <c r="J3589">
        <v>47</v>
      </c>
      <c r="K3589">
        <v>14</v>
      </c>
      <c r="L3589">
        <v>5</v>
      </c>
      <c r="M3589">
        <v>-47</v>
      </c>
      <c r="N3589">
        <v>5.18</v>
      </c>
      <c r="P3589">
        <v>0.25</v>
      </c>
      <c r="R3589">
        <v>0.19</v>
      </c>
      <c r="X3589" t="s">
        <v>348</v>
      </c>
      <c r="Y3589">
        <v>3588</v>
      </c>
      <c r="Z3589" s="1">
        <v>0.37421643518518516</v>
      </c>
      <c r="AA3589" t="s">
        <v>13478</v>
      </c>
      <c r="AB3589">
        <v>-8.5999999999999993E-2</v>
      </c>
      <c r="AC3589">
        <v>5.3999999999999999E-2</v>
      </c>
      <c r="AD3589">
        <v>5.18</v>
      </c>
      <c r="AE3589" t="s">
        <v>348</v>
      </c>
    </row>
    <row r="3590" spans="1:32" x14ac:dyDescent="0.2">
      <c r="A3590">
        <v>3589</v>
      </c>
      <c r="B3590" t="s">
        <v>1291</v>
      </c>
      <c r="C3590">
        <v>77190</v>
      </c>
      <c r="D3590">
        <v>80585</v>
      </c>
      <c r="F3590">
        <v>9</v>
      </c>
      <c r="G3590">
        <v>1</v>
      </c>
      <c r="H3590">
        <v>48.9</v>
      </c>
      <c r="I3590" t="s">
        <v>24</v>
      </c>
      <c r="J3590">
        <v>27</v>
      </c>
      <c r="K3590">
        <v>54</v>
      </c>
      <c r="L3590">
        <v>10</v>
      </c>
      <c r="M3590">
        <v>27</v>
      </c>
      <c r="N3590">
        <v>6.07</v>
      </c>
      <c r="X3590" t="s">
        <v>2380</v>
      </c>
      <c r="Y3590">
        <v>3589</v>
      </c>
      <c r="Z3590" s="1">
        <v>0.37626041666666671</v>
      </c>
      <c r="AA3590" t="s">
        <v>13479</v>
      </c>
      <c r="AB3590">
        <v>-5.6000000000000001E-2</v>
      </c>
      <c r="AC3590">
        <v>-7.5999999999999998E-2</v>
      </c>
      <c r="AD3590">
        <v>6.07</v>
      </c>
      <c r="AE3590" t="s">
        <v>2380</v>
      </c>
    </row>
    <row r="3591" spans="1:32" x14ac:dyDescent="0.2">
      <c r="A3591">
        <v>3590</v>
      </c>
      <c r="C3591">
        <v>77250</v>
      </c>
      <c r="D3591">
        <v>117351</v>
      </c>
      <c r="F3591">
        <v>9</v>
      </c>
      <c r="G3591">
        <v>1</v>
      </c>
      <c r="H3591">
        <v>31.4</v>
      </c>
      <c r="I3591" t="s">
        <v>24</v>
      </c>
      <c r="J3591">
        <v>5</v>
      </c>
      <c r="K3591">
        <v>38</v>
      </c>
      <c r="L3591">
        <v>27</v>
      </c>
      <c r="M3591">
        <v>5</v>
      </c>
      <c r="N3591">
        <v>6.07</v>
      </c>
      <c r="P3591">
        <v>1.1100000000000001</v>
      </c>
      <c r="R3591">
        <v>1.02</v>
      </c>
      <c r="X3591" t="s">
        <v>1292</v>
      </c>
      <c r="Y3591">
        <v>3590</v>
      </c>
      <c r="Z3591" s="1">
        <v>0.37605787037037036</v>
      </c>
      <c r="AA3591" t="s">
        <v>13480</v>
      </c>
      <c r="AB3591">
        <v>-2.8000000000000001E-2</v>
      </c>
      <c r="AC3591">
        <v>-7.0000000000000001E-3</v>
      </c>
      <c r="AD3591">
        <v>6.07</v>
      </c>
      <c r="AE3591" t="s">
        <v>6880</v>
      </c>
      <c r="AF3591" t="s">
        <v>36</v>
      </c>
    </row>
    <row r="3592" spans="1:32" x14ac:dyDescent="0.2">
      <c r="A3592">
        <v>3591</v>
      </c>
      <c r="C3592">
        <v>77258</v>
      </c>
      <c r="D3592">
        <v>220730</v>
      </c>
      <c r="E3592">
        <v>4346</v>
      </c>
      <c r="F3592">
        <v>9</v>
      </c>
      <c r="G3592">
        <v>0</v>
      </c>
      <c r="H3592">
        <v>5.4</v>
      </c>
      <c r="I3592" t="s">
        <v>26</v>
      </c>
      <c r="J3592">
        <v>41</v>
      </c>
      <c r="K3592">
        <v>15</v>
      </c>
      <c r="L3592">
        <v>14</v>
      </c>
      <c r="M3592">
        <v>-41</v>
      </c>
      <c r="N3592">
        <v>4.45</v>
      </c>
      <c r="P3592">
        <v>0.65</v>
      </c>
      <c r="R3592">
        <v>0.38</v>
      </c>
      <c r="T3592">
        <v>0.41</v>
      </c>
      <c r="X3592" t="s">
        <v>1293</v>
      </c>
      <c r="Y3592">
        <v>3591</v>
      </c>
      <c r="Z3592" s="1">
        <v>0.37506250000000002</v>
      </c>
      <c r="AA3592" t="s">
        <v>13481</v>
      </c>
      <c r="AB3592">
        <v>-3.9E-2</v>
      </c>
      <c r="AC3592">
        <v>4.4999999999999998E-2</v>
      </c>
      <c r="AD3592">
        <v>4.45</v>
      </c>
      <c r="AE3592" t="s">
        <v>13482</v>
      </c>
      <c r="AF3592" t="s">
        <v>36</v>
      </c>
    </row>
    <row r="3593" spans="1:32" x14ac:dyDescent="0.2">
      <c r="A3593">
        <v>3592</v>
      </c>
      <c r="C3593">
        <v>77309</v>
      </c>
      <c r="D3593">
        <v>27105</v>
      </c>
      <c r="F3593">
        <v>9</v>
      </c>
      <c r="G3593">
        <v>4</v>
      </c>
      <c r="H3593">
        <v>0.4</v>
      </c>
      <c r="I3593" t="s">
        <v>24</v>
      </c>
      <c r="J3593">
        <v>54</v>
      </c>
      <c r="K3593">
        <v>17</v>
      </c>
      <c r="L3593">
        <v>2</v>
      </c>
      <c r="M3593">
        <v>54</v>
      </c>
      <c r="N3593">
        <v>5.75</v>
      </c>
      <c r="P3593">
        <v>0.02</v>
      </c>
      <c r="R3593">
        <v>0.05</v>
      </c>
      <c r="X3593" t="s">
        <v>114</v>
      </c>
      <c r="Y3593">
        <v>3592</v>
      </c>
      <c r="Z3593" s="1">
        <v>0.37778240740740743</v>
      </c>
      <c r="AA3593" t="s">
        <v>13483</v>
      </c>
      <c r="AB3593">
        <v>-3.0000000000000001E-3</v>
      </c>
      <c r="AC3593">
        <v>4.0000000000000001E-3</v>
      </c>
      <c r="AD3593">
        <v>5.75</v>
      </c>
      <c r="AE3593" t="s">
        <v>114</v>
      </c>
    </row>
    <row r="3594" spans="1:32" x14ac:dyDescent="0.2">
      <c r="A3594">
        <v>3593</v>
      </c>
      <c r="C3594">
        <v>77320</v>
      </c>
      <c r="D3594">
        <v>220738</v>
      </c>
      <c r="E3594" t="s">
        <v>1294</v>
      </c>
      <c r="F3594">
        <v>9</v>
      </c>
      <c r="G3594">
        <v>0</v>
      </c>
      <c r="H3594">
        <v>22.2</v>
      </c>
      <c r="I3594" t="s">
        <v>26</v>
      </c>
      <c r="J3594">
        <v>43</v>
      </c>
      <c r="K3594">
        <v>10</v>
      </c>
      <c r="L3594">
        <v>24</v>
      </c>
      <c r="M3594">
        <v>-43</v>
      </c>
      <c r="N3594">
        <v>6.07</v>
      </c>
      <c r="P3594">
        <v>-0.16</v>
      </c>
      <c r="R3594">
        <v>-0.82</v>
      </c>
      <c r="T3594">
        <v>-0.12</v>
      </c>
      <c r="X3594" t="s">
        <v>2111</v>
      </c>
      <c r="Y3594">
        <v>3593</v>
      </c>
      <c r="Z3594" s="1">
        <v>0.37525694444444446</v>
      </c>
      <c r="AA3594" t="s">
        <v>13484</v>
      </c>
      <c r="AB3594">
        <v>-1.4999999999999999E-2</v>
      </c>
      <c r="AC3594">
        <v>1.9E-2</v>
      </c>
      <c r="AD3594">
        <v>6.07</v>
      </c>
      <c r="AE3594" t="s">
        <v>3156</v>
      </c>
    </row>
    <row r="3595" spans="1:32" x14ac:dyDescent="0.2">
      <c r="A3595">
        <v>3594</v>
      </c>
      <c r="B3595" t="s">
        <v>1295</v>
      </c>
      <c r="C3595">
        <v>77327</v>
      </c>
      <c r="D3595">
        <v>42661</v>
      </c>
      <c r="E3595">
        <v>4357</v>
      </c>
      <c r="F3595">
        <v>9</v>
      </c>
      <c r="G3595">
        <v>3</v>
      </c>
      <c r="H3595">
        <v>37.5</v>
      </c>
      <c r="I3595" t="s">
        <v>24</v>
      </c>
      <c r="J3595">
        <v>47</v>
      </c>
      <c r="K3595">
        <v>9</v>
      </c>
      <c r="L3595">
        <v>24</v>
      </c>
      <c r="M3595">
        <v>47</v>
      </c>
      <c r="N3595">
        <v>3.6</v>
      </c>
      <c r="P3595">
        <v>0</v>
      </c>
      <c r="R3595">
        <v>0.01</v>
      </c>
      <c r="T3595">
        <v>0.01</v>
      </c>
      <c r="X3595" t="s">
        <v>25</v>
      </c>
      <c r="Y3595">
        <v>3594</v>
      </c>
      <c r="Z3595" s="1">
        <v>0.37751736111111112</v>
      </c>
      <c r="AA3595" t="s">
        <v>13485</v>
      </c>
      <c r="AB3595">
        <v>-3.3000000000000002E-2</v>
      </c>
      <c r="AC3595">
        <v>-5.3999999999999999E-2</v>
      </c>
      <c r="AD3595">
        <v>3.6</v>
      </c>
      <c r="AE3595" t="s">
        <v>25</v>
      </c>
    </row>
    <row r="3596" spans="1:32" x14ac:dyDescent="0.2">
      <c r="A3596">
        <v>3595</v>
      </c>
      <c r="B3596" t="s">
        <v>1296</v>
      </c>
      <c r="C3596">
        <v>77350</v>
      </c>
      <c r="D3596">
        <v>80595</v>
      </c>
      <c r="E3596">
        <v>4356</v>
      </c>
      <c r="F3596">
        <v>9</v>
      </c>
      <c r="G3596">
        <v>2</v>
      </c>
      <c r="H3596">
        <v>44.3</v>
      </c>
      <c r="I3596" t="s">
        <v>24</v>
      </c>
      <c r="J3596">
        <v>24</v>
      </c>
      <c r="K3596">
        <v>27</v>
      </c>
      <c r="L3596">
        <v>10</v>
      </c>
      <c r="M3596">
        <v>24</v>
      </c>
      <c r="N3596">
        <v>5.45</v>
      </c>
      <c r="P3596">
        <v>-0.04</v>
      </c>
      <c r="R3596">
        <v>-0.1</v>
      </c>
      <c r="T3596">
        <v>-0.04</v>
      </c>
      <c r="X3596" t="s">
        <v>2335</v>
      </c>
      <c r="Y3596">
        <v>3595</v>
      </c>
      <c r="Z3596" s="1">
        <v>0.37690162037037034</v>
      </c>
      <c r="AA3596" t="s">
        <v>13486</v>
      </c>
      <c r="AB3596">
        <v>-5.0000000000000001E-3</v>
      </c>
      <c r="AC3596">
        <v>-6.0000000000000001E-3</v>
      </c>
      <c r="AD3596">
        <v>5.45</v>
      </c>
      <c r="AE3596" t="s">
        <v>2335</v>
      </c>
    </row>
    <row r="3597" spans="1:32" x14ac:dyDescent="0.2">
      <c r="A3597">
        <v>3596</v>
      </c>
      <c r="C3597">
        <v>77353</v>
      </c>
      <c r="D3597">
        <v>136511</v>
      </c>
      <c r="F3597">
        <v>9</v>
      </c>
      <c r="G3597">
        <v>1</v>
      </c>
      <c r="H3597">
        <v>58</v>
      </c>
      <c r="I3597" t="s">
        <v>26</v>
      </c>
      <c r="J3597">
        <v>0</v>
      </c>
      <c r="K3597">
        <v>28</v>
      </c>
      <c r="L3597">
        <v>58</v>
      </c>
      <c r="M3597">
        <v>0</v>
      </c>
      <c r="N3597">
        <v>5.67</v>
      </c>
      <c r="P3597">
        <v>1.1499999999999999</v>
      </c>
      <c r="R3597">
        <v>1.04</v>
      </c>
      <c r="X3597" t="s">
        <v>54</v>
      </c>
      <c r="Y3597">
        <v>3596</v>
      </c>
      <c r="Z3597" s="1">
        <v>0.37636574074074075</v>
      </c>
      <c r="AA3597" t="s">
        <v>13487</v>
      </c>
      <c r="AB3597">
        <v>-4.8000000000000001E-2</v>
      </c>
      <c r="AC3597">
        <v>6.9000000000000006E-2</v>
      </c>
      <c r="AD3597">
        <v>5.67</v>
      </c>
      <c r="AE3597" t="s">
        <v>54</v>
      </c>
    </row>
    <row r="3598" spans="1:32" x14ac:dyDescent="0.2">
      <c r="A3598">
        <v>3597</v>
      </c>
      <c r="C3598">
        <v>77361</v>
      </c>
      <c r="D3598">
        <v>176833</v>
      </c>
      <c r="F3598">
        <v>9</v>
      </c>
      <c r="G3598">
        <v>1</v>
      </c>
      <c r="H3598">
        <v>11.4</v>
      </c>
      <c r="I3598" t="s">
        <v>26</v>
      </c>
      <c r="J3598">
        <v>26</v>
      </c>
      <c r="K3598">
        <v>39</v>
      </c>
      <c r="L3598">
        <v>50</v>
      </c>
      <c r="M3598">
        <v>-26</v>
      </c>
      <c r="N3598">
        <v>6.2</v>
      </c>
      <c r="P3598">
        <v>1.1299999999999999</v>
      </c>
      <c r="X3598" t="s">
        <v>234</v>
      </c>
      <c r="Y3598">
        <v>3597</v>
      </c>
      <c r="Z3598" s="1">
        <v>0.37582638888888886</v>
      </c>
      <c r="AA3598" t="s">
        <v>13488</v>
      </c>
      <c r="AB3598">
        <v>2.5999999999999999E-2</v>
      </c>
      <c r="AC3598">
        <v>-5.6000000000000001E-2</v>
      </c>
      <c r="AD3598">
        <v>6.2</v>
      </c>
      <c r="AE3598" t="s">
        <v>45</v>
      </c>
      <c r="AF3598" t="s">
        <v>36</v>
      </c>
    </row>
    <row r="3599" spans="1:32" x14ac:dyDescent="0.2">
      <c r="A3599">
        <v>3598</v>
      </c>
      <c r="C3599">
        <v>77370</v>
      </c>
      <c r="D3599">
        <v>236475</v>
      </c>
      <c r="F3599">
        <v>8</v>
      </c>
      <c r="G3599">
        <v>59</v>
      </c>
      <c r="H3599">
        <v>24.1</v>
      </c>
      <c r="I3599" t="s">
        <v>26</v>
      </c>
      <c r="J3599">
        <v>59</v>
      </c>
      <c r="K3599">
        <v>5</v>
      </c>
      <c r="L3599">
        <v>1</v>
      </c>
      <c r="M3599">
        <v>-59</v>
      </c>
      <c r="N3599">
        <v>5.16</v>
      </c>
      <c r="P3599">
        <v>0.42</v>
      </c>
      <c r="X3599" t="s">
        <v>266</v>
      </c>
      <c r="Y3599">
        <v>3598</v>
      </c>
      <c r="Z3599" s="1">
        <v>0.37458449074074074</v>
      </c>
      <c r="AA3599" t="s">
        <v>13489</v>
      </c>
      <c r="AB3599">
        <v>-0.17399999999999999</v>
      </c>
      <c r="AC3599">
        <v>0.28000000000000003</v>
      </c>
      <c r="AD3599">
        <v>5.16</v>
      </c>
      <c r="AE3599" t="s">
        <v>266</v>
      </c>
    </row>
    <row r="3600" spans="1:32" x14ac:dyDescent="0.2">
      <c r="A3600">
        <v>3599</v>
      </c>
      <c r="C3600">
        <v>77445</v>
      </c>
      <c r="D3600">
        <v>117369</v>
      </c>
      <c r="F3600">
        <v>9</v>
      </c>
      <c r="G3600">
        <v>2</v>
      </c>
      <c r="H3600">
        <v>44.8</v>
      </c>
      <c r="I3600" t="s">
        <v>24</v>
      </c>
      <c r="J3600">
        <v>7</v>
      </c>
      <c r="K3600">
        <v>17</v>
      </c>
      <c r="L3600">
        <v>53</v>
      </c>
      <c r="M3600">
        <v>7</v>
      </c>
      <c r="N3600">
        <v>5.85</v>
      </c>
      <c r="P3600">
        <v>1.1100000000000001</v>
      </c>
      <c r="R3600">
        <v>0.98</v>
      </c>
      <c r="W3600" t="s">
        <v>27</v>
      </c>
      <c r="X3600" t="s">
        <v>133</v>
      </c>
      <c r="Y3600">
        <v>3599</v>
      </c>
      <c r="Z3600" s="1">
        <v>0.37690740740740741</v>
      </c>
      <c r="AA3600" t="s">
        <v>13490</v>
      </c>
      <c r="AB3600">
        <v>-1.6E-2</v>
      </c>
      <c r="AC3600">
        <v>-5.0000000000000001E-3</v>
      </c>
      <c r="AD3600">
        <v>5.85</v>
      </c>
      <c r="AE3600" t="s">
        <v>9573</v>
      </c>
    </row>
    <row r="3601" spans="1:32" x14ac:dyDescent="0.2">
      <c r="A3601">
        <v>3600</v>
      </c>
      <c r="C3601">
        <v>77475</v>
      </c>
      <c r="D3601">
        <v>220760</v>
      </c>
      <c r="E3601" t="s">
        <v>1297</v>
      </c>
      <c r="F3601">
        <v>9</v>
      </c>
      <c r="G3601">
        <v>1</v>
      </c>
      <c r="H3601">
        <v>20.8</v>
      </c>
      <c r="I3601" t="s">
        <v>26</v>
      </c>
      <c r="J3601">
        <v>41</v>
      </c>
      <c r="K3601">
        <v>51</v>
      </c>
      <c r="L3601">
        <v>52</v>
      </c>
      <c r="M3601">
        <v>-41</v>
      </c>
      <c r="N3601">
        <v>5.55</v>
      </c>
      <c r="P3601">
        <v>-0.14000000000000001</v>
      </c>
      <c r="R3601">
        <v>-0.57999999999999996</v>
      </c>
      <c r="X3601" t="s">
        <v>211</v>
      </c>
      <c r="Y3601">
        <v>3600</v>
      </c>
      <c r="Z3601" s="1">
        <v>0.37593518518518515</v>
      </c>
      <c r="AA3601" t="s">
        <v>13491</v>
      </c>
      <c r="AB3601">
        <v>-2.3E-2</v>
      </c>
      <c r="AC3601">
        <v>5.0000000000000001E-3</v>
      </c>
      <c r="AD3601">
        <v>5.55</v>
      </c>
      <c r="AE3601" t="s">
        <v>211</v>
      </c>
    </row>
    <row r="3602" spans="1:32" x14ac:dyDescent="0.2">
      <c r="A3602">
        <v>3601</v>
      </c>
      <c r="B3602" t="s">
        <v>1298</v>
      </c>
      <c r="C3602">
        <v>77557</v>
      </c>
      <c r="D3602">
        <v>80609</v>
      </c>
      <c r="F3602">
        <v>9</v>
      </c>
      <c r="G3602">
        <v>4</v>
      </c>
      <c r="H3602">
        <v>9.9</v>
      </c>
      <c r="I3602" t="s">
        <v>24</v>
      </c>
      <c r="J3602">
        <v>27</v>
      </c>
      <c r="K3602">
        <v>53</v>
      </c>
      <c r="L3602">
        <v>54</v>
      </c>
      <c r="M3602">
        <v>27</v>
      </c>
      <c r="N3602">
        <v>6.38</v>
      </c>
      <c r="O3602" t="s">
        <v>103</v>
      </c>
      <c r="P3602">
        <v>0</v>
      </c>
      <c r="R3602">
        <v>0.05</v>
      </c>
      <c r="X3602" t="s">
        <v>89</v>
      </c>
      <c r="Y3602">
        <v>3601</v>
      </c>
      <c r="Z3602" s="1">
        <v>0.37789236111111113</v>
      </c>
      <c r="AA3602" t="s">
        <v>13492</v>
      </c>
      <c r="AB3602">
        <v>1E-3</v>
      </c>
      <c r="AC3602">
        <v>-2E-3</v>
      </c>
      <c r="AD3602">
        <v>6.38</v>
      </c>
      <c r="AE3602" t="s">
        <v>89</v>
      </c>
    </row>
    <row r="3603" spans="1:32" x14ac:dyDescent="0.2">
      <c r="A3603">
        <v>3602</v>
      </c>
      <c r="C3603">
        <v>77580</v>
      </c>
      <c r="D3603">
        <v>199902</v>
      </c>
      <c r="F3603">
        <v>9</v>
      </c>
      <c r="G3603">
        <v>2</v>
      </c>
      <c r="H3603">
        <v>6.4</v>
      </c>
      <c r="I3603" t="s">
        <v>26</v>
      </c>
      <c r="J3603">
        <v>39</v>
      </c>
      <c r="K3603">
        <v>24</v>
      </c>
      <c r="L3603">
        <v>9</v>
      </c>
      <c r="M3603">
        <v>-39</v>
      </c>
      <c r="N3603">
        <v>6.27</v>
      </c>
      <c r="P3603">
        <v>1</v>
      </c>
      <c r="X3603" t="s">
        <v>3114</v>
      </c>
      <c r="Y3603">
        <v>3602</v>
      </c>
      <c r="Z3603" s="1">
        <v>0.376462962962963</v>
      </c>
      <c r="AA3603" t="s">
        <v>13493</v>
      </c>
      <c r="AB3603">
        <v>-3.6999999999999998E-2</v>
      </c>
      <c r="AC3603">
        <v>2.3E-2</v>
      </c>
      <c r="AD3603">
        <v>6.27</v>
      </c>
      <c r="AE3603" t="s">
        <v>45</v>
      </c>
      <c r="AF3603" t="s">
        <v>36</v>
      </c>
    </row>
    <row r="3604" spans="1:32" x14ac:dyDescent="0.2">
      <c r="A3604">
        <v>3603</v>
      </c>
      <c r="C3604">
        <v>77601</v>
      </c>
      <c r="D3604">
        <v>42682</v>
      </c>
      <c r="F3604">
        <v>9</v>
      </c>
      <c r="G3604">
        <v>5</v>
      </c>
      <c r="H3604">
        <v>24.1</v>
      </c>
      <c r="I3604" t="s">
        <v>24</v>
      </c>
      <c r="J3604">
        <v>48</v>
      </c>
      <c r="K3604">
        <v>31</v>
      </c>
      <c r="L3604">
        <v>49</v>
      </c>
      <c r="M3604">
        <v>48</v>
      </c>
      <c r="N3604">
        <v>5.95</v>
      </c>
      <c r="P3604">
        <v>0.45</v>
      </c>
      <c r="R3604">
        <v>0.17</v>
      </c>
      <c r="X3604" t="s">
        <v>1299</v>
      </c>
      <c r="Y3604">
        <v>3603</v>
      </c>
      <c r="Z3604" s="1">
        <v>0.37875115740740739</v>
      </c>
      <c r="AA3604" t="s">
        <v>13494</v>
      </c>
      <c r="AB3604">
        <v>-1.2E-2</v>
      </c>
      <c r="AC3604">
        <v>-1.6E-2</v>
      </c>
      <c r="AD3604">
        <v>5.95</v>
      </c>
      <c r="AE3604" t="s">
        <v>13495</v>
      </c>
      <c r="AF3604" t="s">
        <v>36</v>
      </c>
    </row>
    <row r="3605" spans="1:32" x14ac:dyDescent="0.2">
      <c r="A3605">
        <v>3604</v>
      </c>
      <c r="C3605">
        <v>77615</v>
      </c>
      <c r="D3605">
        <v>250417</v>
      </c>
      <c r="F3605">
        <v>9</v>
      </c>
      <c r="G3605">
        <v>0</v>
      </c>
      <c r="H3605">
        <v>45.7</v>
      </c>
      <c r="I3605" t="s">
        <v>26</v>
      </c>
      <c r="J3605">
        <v>60</v>
      </c>
      <c r="K3605">
        <v>57</v>
      </c>
      <c r="L3605">
        <v>50</v>
      </c>
      <c r="M3605">
        <v>-60</v>
      </c>
      <c r="N3605">
        <v>5.79</v>
      </c>
      <c r="P3605">
        <v>1.21</v>
      </c>
      <c r="X3605" t="s">
        <v>277</v>
      </c>
      <c r="Y3605">
        <v>3604</v>
      </c>
      <c r="Z3605" s="1">
        <v>0.37552893518518515</v>
      </c>
      <c r="AA3605" t="s">
        <v>13496</v>
      </c>
      <c r="AB3605">
        <v>-6.0000000000000001E-3</v>
      </c>
      <c r="AC3605">
        <v>0</v>
      </c>
      <c r="AD3605">
        <v>5.79</v>
      </c>
      <c r="AE3605" t="s">
        <v>277</v>
      </c>
    </row>
    <row r="3606" spans="1:32" x14ac:dyDescent="0.2">
      <c r="A3606">
        <v>3605</v>
      </c>
      <c r="C3606">
        <v>77653</v>
      </c>
      <c r="D3606">
        <v>236518</v>
      </c>
      <c r="F3606">
        <v>9</v>
      </c>
      <c r="G3606">
        <v>1</v>
      </c>
      <c r="H3606">
        <v>44.6</v>
      </c>
      <c r="I3606" t="s">
        <v>26</v>
      </c>
      <c r="J3606">
        <v>52</v>
      </c>
      <c r="K3606">
        <v>11</v>
      </c>
      <c r="L3606">
        <v>18</v>
      </c>
      <c r="M3606">
        <v>-52</v>
      </c>
      <c r="N3606">
        <v>5.23</v>
      </c>
      <c r="P3606">
        <v>-0.12</v>
      </c>
      <c r="R3606">
        <v>-0.45</v>
      </c>
      <c r="X3606" t="s">
        <v>1300</v>
      </c>
      <c r="Y3606">
        <v>3605</v>
      </c>
      <c r="Z3606" s="1">
        <v>0.37621064814814814</v>
      </c>
      <c r="AA3606" t="s">
        <v>13497</v>
      </c>
      <c r="AB3606">
        <v>-7.0000000000000001E-3</v>
      </c>
      <c r="AC3606">
        <v>1.7999999999999999E-2</v>
      </c>
      <c r="AD3606">
        <v>5.23</v>
      </c>
      <c r="AE3606" t="s">
        <v>1300</v>
      </c>
    </row>
    <row r="3607" spans="1:32" x14ac:dyDescent="0.2">
      <c r="A3607">
        <v>3606</v>
      </c>
      <c r="C3607">
        <v>77660</v>
      </c>
      <c r="D3607">
        <v>61242</v>
      </c>
      <c r="F3607">
        <v>9</v>
      </c>
      <c r="G3607">
        <v>4</v>
      </c>
      <c r="H3607">
        <v>55.2</v>
      </c>
      <c r="I3607" t="s">
        <v>24</v>
      </c>
      <c r="J3607">
        <v>32</v>
      </c>
      <c r="K3607">
        <v>22</v>
      </c>
      <c r="L3607">
        <v>37</v>
      </c>
      <c r="M3607">
        <v>32</v>
      </c>
      <c r="N3607">
        <v>6.46</v>
      </c>
      <c r="P3607">
        <v>0.24</v>
      </c>
      <c r="R3607">
        <v>0.1</v>
      </c>
      <c r="X3607" t="s">
        <v>2981</v>
      </c>
      <c r="Y3607">
        <v>3606</v>
      </c>
      <c r="Z3607" s="1">
        <v>0.37841666666666668</v>
      </c>
      <c r="AA3607" t="s">
        <v>13498</v>
      </c>
      <c r="AB3607">
        <v>-4.2999999999999997E-2</v>
      </c>
      <c r="AC3607">
        <v>-5.8000000000000003E-2</v>
      </c>
      <c r="AD3607">
        <v>6.46</v>
      </c>
      <c r="AE3607" t="s">
        <v>2981</v>
      </c>
    </row>
    <row r="3608" spans="1:32" x14ac:dyDescent="0.2">
      <c r="A3608">
        <v>3607</v>
      </c>
      <c r="C3608">
        <v>77665</v>
      </c>
      <c r="D3608">
        <v>176881</v>
      </c>
      <c r="F3608">
        <v>9</v>
      </c>
      <c r="G3608">
        <v>3</v>
      </c>
      <c r="H3608">
        <v>8.8000000000000007</v>
      </c>
      <c r="I3608" t="s">
        <v>26</v>
      </c>
      <c r="J3608">
        <v>25</v>
      </c>
      <c r="K3608">
        <v>30</v>
      </c>
      <c r="L3608">
        <v>16</v>
      </c>
      <c r="M3608">
        <v>-25</v>
      </c>
      <c r="N3608">
        <v>6.74</v>
      </c>
      <c r="P3608">
        <v>-0.03</v>
      </c>
      <c r="X3608" t="s">
        <v>1652</v>
      </c>
      <c r="Y3608">
        <v>3607</v>
      </c>
      <c r="Z3608" s="1">
        <v>0.37718518518518523</v>
      </c>
      <c r="AA3608" t="s">
        <v>13499</v>
      </c>
      <c r="AB3608">
        <v>-1.4E-2</v>
      </c>
      <c r="AC3608">
        <v>-6.0000000000000001E-3</v>
      </c>
      <c r="AD3608">
        <v>6.74</v>
      </c>
      <c r="AE3608" t="s">
        <v>1652</v>
      </c>
    </row>
    <row r="3609" spans="1:32" x14ac:dyDescent="0.2">
      <c r="A3609">
        <v>3608</v>
      </c>
      <c r="C3609">
        <v>77692</v>
      </c>
      <c r="D3609">
        <v>27121</v>
      </c>
      <c r="F3609">
        <v>9</v>
      </c>
      <c r="G3609">
        <v>6</v>
      </c>
      <c r="H3609">
        <v>43.1</v>
      </c>
      <c r="I3609" t="s">
        <v>24</v>
      </c>
      <c r="J3609">
        <v>59</v>
      </c>
      <c r="K3609">
        <v>20</v>
      </c>
      <c r="L3609">
        <v>40</v>
      </c>
      <c r="M3609">
        <v>59</v>
      </c>
      <c r="N3609">
        <v>6.45</v>
      </c>
      <c r="P3609">
        <v>0.04</v>
      </c>
      <c r="R3609">
        <v>0.13</v>
      </c>
      <c r="X3609" t="s">
        <v>114</v>
      </c>
      <c r="Y3609">
        <v>3608</v>
      </c>
      <c r="Z3609" s="1">
        <v>0.37966550925925929</v>
      </c>
      <c r="AA3609" t="s">
        <v>13500</v>
      </c>
      <c r="AB3609">
        <v>-1.4E-2</v>
      </c>
      <c r="AC3609">
        <v>-0.01</v>
      </c>
      <c r="AD3609">
        <v>6.45</v>
      </c>
      <c r="AE3609" t="s">
        <v>114</v>
      </c>
    </row>
    <row r="3610" spans="1:32" x14ac:dyDescent="0.2">
      <c r="A3610">
        <v>3609</v>
      </c>
      <c r="B3610" t="s">
        <v>1301</v>
      </c>
      <c r="C3610">
        <v>77800</v>
      </c>
      <c r="D3610">
        <v>14769</v>
      </c>
      <c r="F3610">
        <v>9</v>
      </c>
      <c r="G3610">
        <v>8</v>
      </c>
      <c r="H3610">
        <v>23.6</v>
      </c>
      <c r="I3610" t="s">
        <v>24</v>
      </c>
      <c r="J3610">
        <v>66</v>
      </c>
      <c r="K3610">
        <v>52</v>
      </c>
      <c r="L3610">
        <v>24</v>
      </c>
      <c r="M3610">
        <v>66</v>
      </c>
      <c r="N3610">
        <v>5.14</v>
      </c>
      <c r="P3610">
        <v>1.51</v>
      </c>
      <c r="R3610">
        <v>1.83</v>
      </c>
      <c r="T3610">
        <v>0.83</v>
      </c>
      <c r="X3610" t="s">
        <v>77</v>
      </c>
      <c r="Y3610">
        <v>3609</v>
      </c>
      <c r="Z3610" s="1">
        <v>0.3808287037037037</v>
      </c>
      <c r="AA3610" t="s">
        <v>13501</v>
      </c>
      <c r="AB3610">
        <v>-1.7999999999999999E-2</v>
      </c>
      <c r="AC3610">
        <v>-3.7999999999999999E-2</v>
      </c>
      <c r="AD3610">
        <v>5.14</v>
      </c>
      <c r="AE3610" t="s">
        <v>77</v>
      </c>
    </row>
    <row r="3611" spans="1:32" x14ac:dyDescent="0.2">
      <c r="A3611">
        <v>3610</v>
      </c>
      <c r="C3611">
        <v>77887</v>
      </c>
      <c r="D3611">
        <v>250421</v>
      </c>
      <c r="F3611">
        <v>9</v>
      </c>
      <c r="G3611">
        <v>1</v>
      </c>
      <c r="H3611">
        <v>8.5</v>
      </c>
      <c r="I3611" t="s">
        <v>26</v>
      </c>
      <c r="J3611">
        <v>68</v>
      </c>
      <c r="K3611">
        <v>41</v>
      </c>
      <c r="L3611">
        <v>2</v>
      </c>
      <c r="M3611">
        <v>-68</v>
      </c>
      <c r="N3611">
        <v>5.88</v>
      </c>
      <c r="P3611">
        <v>1.63</v>
      </c>
      <c r="R3611">
        <v>1.97</v>
      </c>
      <c r="X3611" t="s">
        <v>419</v>
      </c>
      <c r="Y3611">
        <v>3610</v>
      </c>
      <c r="Z3611" s="1">
        <v>0.37579282407407405</v>
      </c>
      <c r="AA3611" t="s">
        <v>13502</v>
      </c>
      <c r="AB3611">
        <v>1.2E-2</v>
      </c>
      <c r="AC3611">
        <v>5.0000000000000001E-3</v>
      </c>
      <c r="AD3611">
        <v>5.88</v>
      </c>
      <c r="AE3611" t="s">
        <v>419</v>
      </c>
    </row>
    <row r="3612" spans="1:32" x14ac:dyDescent="0.2">
      <c r="A3612">
        <v>3611</v>
      </c>
      <c r="C3612">
        <v>77907</v>
      </c>
      <c r="D3612">
        <v>236542</v>
      </c>
      <c r="F3612">
        <v>9</v>
      </c>
      <c r="G3612">
        <v>3</v>
      </c>
      <c r="H3612">
        <v>5.2</v>
      </c>
      <c r="I3612" t="s">
        <v>26</v>
      </c>
      <c r="J3612">
        <v>53</v>
      </c>
      <c r="K3612">
        <v>32</v>
      </c>
      <c r="L3612">
        <v>59</v>
      </c>
      <c r="M3612">
        <v>-53</v>
      </c>
      <c r="N3612">
        <v>6.4</v>
      </c>
      <c r="P3612">
        <v>-0.09</v>
      </c>
      <c r="R3612">
        <v>-0.35</v>
      </c>
      <c r="X3612" t="s">
        <v>177</v>
      </c>
      <c r="Y3612">
        <v>3611</v>
      </c>
      <c r="Z3612" s="1">
        <v>0.37714351851851852</v>
      </c>
      <c r="AA3612" t="s">
        <v>13503</v>
      </c>
      <c r="AB3612">
        <v>-2.4E-2</v>
      </c>
      <c r="AC3612">
        <v>0.03</v>
      </c>
      <c r="AD3612">
        <v>6.4</v>
      </c>
      <c r="AE3612" t="s">
        <v>177</v>
      </c>
    </row>
    <row r="3613" spans="1:32" x14ac:dyDescent="0.2">
      <c r="A3613">
        <v>3612</v>
      </c>
      <c r="C3613">
        <v>77912</v>
      </c>
      <c r="D3613">
        <v>61254</v>
      </c>
      <c r="F3613">
        <v>9</v>
      </c>
      <c r="G3613">
        <v>6</v>
      </c>
      <c r="H3613">
        <v>31.8</v>
      </c>
      <c r="I3613" t="s">
        <v>24</v>
      </c>
      <c r="J3613">
        <v>38</v>
      </c>
      <c r="K3613">
        <v>27</v>
      </c>
      <c r="L3613">
        <v>8</v>
      </c>
      <c r="M3613">
        <v>38</v>
      </c>
      <c r="N3613">
        <v>4.5599999999999996</v>
      </c>
      <c r="P3613">
        <v>1.04</v>
      </c>
      <c r="R3613">
        <v>0.82</v>
      </c>
      <c r="T3613">
        <v>0.49</v>
      </c>
      <c r="X3613" t="s">
        <v>1201</v>
      </c>
      <c r="Y3613">
        <v>3612</v>
      </c>
      <c r="Z3613" s="1">
        <v>0.37953472222222223</v>
      </c>
      <c r="AA3613" t="s">
        <v>13504</v>
      </c>
      <c r="AB3613">
        <v>-2.8000000000000001E-2</v>
      </c>
      <c r="AC3613">
        <v>-1.4E-2</v>
      </c>
      <c r="AD3613">
        <v>4.5599999999999996</v>
      </c>
      <c r="AE3613" t="s">
        <v>9392</v>
      </c>
      <c r="AF3613" t="s">
        <v>36</v>
      </c>
    </row>
    <row r="3614" spans="1:32" x14ac:dyDescent="0.2">
      <c r="A3614">
        <v>3613</v>
      </c>
      <c r="B3614" t="s">
        <v>1302</v>
      </c>
      <c r="C3614">
        <v>77996</v>
      </c>
      <c r="D3614">
        <v>117420</v>
      </c>
      <c r="F3614">
        <v>9</v>
      </c>
      <c r="G3614">
        <v>5</v>
      </c>
      <c r="H3614">
        <v>58.4</v>
      </c>
      <c r="I3614" t="s">
        <v>24</v>
      </c>
      <c r="J3614">
        <v>5</v>
      </c>
      <c r="K3614">
        <v>5</v>
      </c>
      <c r="L3614">
        <v>32</v>
      </c>
      <c r="M3614">
        <v>5</v>
      </c>
      <c r="N3614">
        <v>4.97</v>
      </c>
      <c r="P3614">
        <v>1.22</v>
      </c>
      <c r="R3614">
        <v>1.21</v>
      </c>
      <c r="T3614">
        <v>0.56999999999999995</v>
      </c>
      <c r="X3614" t="s">
        <v>354</v>
      </c>
      <c r="Y3614">
        <v>3613</v>
      </c>
      <c r="Z3614" s="1">
        <v>0.37914814814814818</v>
      </c>
      <c r="AA3614" t="s">
        <v>13505</v>
      </c>
      <c r="AB3614">
        <v>-1.7999999999999999E-2</v>
      </c>
      <c r="AC3614">
        <v>-0.01</v>
      </c>
      <c r="AD3614">
        <v>4.97</v>
      </c>
      <c r="AE3614" t="s">
        <v>5796</v>
      </c>
      <c r="AF3614" t="s">
        <v>36</v>
      </c>
    </row>
    <row r="3615" spans="1:32" x14ac:dyDescent="0.2">
      <c r="A3615">
        <v>3614</v>
      </c>
      <c r="C3615">
        <v>78004</v>
      </c>
      <c r="D3615">
        <v>220803</v>
      </c>
      <c r="F3615">
        <v>9</v>
      </c>
      <c r="G3615">
        <v>4</v>
      </c>
      <c r="H3615">
        <v>9.3000000000000007</v>
      </c>
      <c r="I3615" t="s">
        <v>26</v>
      </c>
      <c r="J3615">
        <v>47</v>
      </c>
      <c r="K3615">
        <v>5</v>
      </c>
      <c r="L3615">
        <v>52</v>
      </c>
      <c r="M3615">
        <v>-47</v>
      </c>
      <c r="N3615">
        <v>3.75</v>
      </c>
      <c r="P3615">
        <v>1.2</v>
      </c>
      <c r="R3615">
        <v>1.22</v>
      </c>
      <c r="T3615">
        <v>0.6</v>
      </c>
      <c r="X3615" t="s">
        <v>125</v>
      </c>
      <c r="Y3615">
        <v>3614</v>
      </c>
      <c r="Z3615" s="1">
        <v>0.3778854166666667</v>
      </c>
      <c r="AA3615" t="s">
        <v>13506</v>
      </c>
      <c r="AB3615">
        <v>-4.3999999999999997E-2</v>
      </c>
      <c r="AC3615">
        <v>-1.2999999999999999E-2</v>
      </c>
      <c r="AD3615">
        <v>3.75</v>
      </c>
      <c r="AE3615" t="s">
        <v>125</v>
      </c>
    </row>
    <row r="3616" spans="1:32" x14ac:dyDescent="0.2">
      <c r="A3616">
        <v>3615</v>
      </c>
      <c r="B3616" t="s">
        <v>1303</v>
      </c>
      <c r="C3616">
        <v>78045</v>
      </c>
      <c r="D3616">
        <v>250422</v>
      </c>
      <c r="F3616">
        <v>9</v>
      </c>
      <c r="G3616">
        <v>2</v>
      </c>
      <c r="H3616">
        <v>26.8</v>
      </c>
      <c r="I3616" t="s">
        <v>26</v>
      </c>
      <c r="J3616">
        <v>66</v>
      </c>
      <c r="K3616">
        <v>23</v>
      </c>
      <c r="L3616">
        <v>46</v>
      </c>
      <c r="M3616">
        <v>-66</v>
      </c>
      <c r="N3616">
        <v>4</v>
      </c>
      <c r="P3616">
        <v>0.14000000000000001</v>
      </c>
      <c r="R3616">
        <v>0.13</v>
      </c>
      <c r="T3616">
        <v>0.06</v>
      </c>
      <c r="X3616" t="s">
        <v>1304</v>
      </c>
      <c r="Y3616">
        <v>3615</v>
      </c>
      <c r="Z3616" s="1">
        <v>0.3766990740740741</v>
      </c>
      <c r="AA3616" t="s">
        <v>13507</v>
      </c>
      <c r="AB3616">
        <v>-2E-3</v>
      </c>
      <c r="AC3616">
        <v>-9.6000000000000002E-2</v>
      </c>
      <c r="AD3616">
        <v>4</v>
      </c>
      <c r="AE3616" t="s">
        <v>13508</v>
      </c>
      <c r="AF3616" t="s">
        <v>36</v>
      </c>
    </row>
    <row r="3617" spans="1:32" x14ac:dyDescent="0.2">
      <c r="A3617">
        <v>3616</v>
      </c>
      <c r="B3617" t="s">
        <v>1305</v>
      </c>
      <c r="C3617">
        <v>78154</v>
      </c>
      <c r="D3617">
        <v>14788</v>
      </c>
      <c r="E3617">
        <v>4392</v>
      </c>
      <c r="F3617">
        <v>9</v>
      </c>
      <c r="G3617">
        <v>10</v>
      </c>
      <c r="H3617">
        <v>23.2</v>
      </c>
      <c r="I3617" t="s">
        <v>24</v>
      </c>
      <c r="J3617">
        <v>67</v>
      </c>
      <c r="K3617">
        <v>8</v>
      </c>
      <c r="L3617">
        <v>5</v>
      </c>
      <c r="M3617">
        <v>67</v>
      </c>
      <c r="N3617">
        <v>4.8</v>
      </c>
      <c r="P3617">
        <v>0.49</v>
      </c>
      <c r="R3617">
        <v>0.02</v>
      </c>
      <c r="T3617">
        <v>0.28000000000000003</v>
      </c>
      <c r="X3617" t="s">
        <v>439</v>
      </c>
      <c r="Y3617">
        <v>3616</v>
      </c>
      <c r="Z3617" s="1">
        <v>0.38221296296296298</v>
      </c>
      <c r="AA3617" t="s">
        <v>13509</v>
      </c>
      <c r="AB3617">
        <v>-0.02</v>
      </c>
      <c r="AC3617">
        <v>-7.3999999999999996E-2</v>
      </c>
      <c r="AD3617">
        <v>4.8</v>
      </c>
      <c r="AE3617" t="s">
        <v>439</v>
      </c>
    </row>
    <row r="3618" spans="1:32" x14ac:dyDescent="0.2">
      <c r="A3618">
        <v>3617</v>
      </c>
      <c r="C3618">
        <v>78175</v>
      </c>
      <c r="D3618">
        <v>80643</v>
      </c>
      <c r="F3618">
        <v>9</v>
      </c>
      <c r="G3618">
        <v>7</v>
      </c>
      <c r="H3618">
        <v>26.9</v>
      </c>
      <c r="I3618" t="s">
        <v>24</v>
      </c>
      <c r="J3618">
        <v>22</v>
      </c>
      <c r="K3618">
        <v>58</v>
      </c>
      <c r="L3618">
        <v>52</v>
      </c>
      <c r="M3618">
        <v>22</v>
      </c>
      <c r="N3618">
        <v>6.4</v>
      </c>
      <c r="X3618" t="s">
        <v>79</v>
      </c>
      <c r="Y3618">
        <v>3617</v>
      </c>
      <c r="Z3618" s="1">
        <v>0.38017245370370367</v>
      </c>
      <c r="AA3618" t="s">
        <v>13510</v>
      </c>
      <c r="AB3618">
        <v>-0.16800000000000001</v>
      </c>
      <c r="AC3618">
        <v>8.9999999999999993E-3</v>
      </c>
      <c r="AD3618">
        <v>6.4</v>
      </c>
      <c r="AE3618" t="s">
        <v>79</v>
      </c>
    </row>
    <row r="3619" spans="1:32" x14ac:dyDescent="0.2">
      <c r="A3619">
        <v>3618</v>
      </c>
      <c r="C3619">
        <v>78196</v>
      </c>
      <c r="D3619">
        <v>117432</v>
      </c>
      <c r="F3619">
        <v>9</v>
      </c>
      <c r="G3619">
        <v>6</v>
      </c>
      <c r="H3619">
        <v>59.9</v>
      </c>
      <c r="I3619" t="s">
        <v>24</v>
      </c>
      <c r="J3619">
        <v>1</v>
      </c>
      <c r="K3619">
        <v>27</v>
      </c>
      <c r="L3619">
        <v>46</v>
      </c>
      <c r="M3619">
        <v>1</v>
      </c>
      <c r="N3619">
        <v>6.17</v>
      </c>
      <c r="P3619">
        <v>1.65</v>
      </c>
      <c r="R3619">
        <v>1.96</v>
      </c>
      <c r="T3619">
        <v>0.97</v>
      </c>
      <c r="U3619" t="s">
        <v>93</v>
      </c>
      <c r="X3619" t="s">
        <v>419</v>
      </c>
      <c r="Y3619">
        <v>3618</v>
      </c>
      <c r="Z3619" s="1">
        <v>0.37985995370370373</v>
      </c>
      <c r="AA3619" t="s">
        <v>13511</v>
      </c>
      <c r="AB3619">
        <v>-1.0999999999999999E-2</v>
      </c>
      <c r="AC3619">
        <v>-1.4999999999999999E-2</v>
      </c>
      <c r="AD3619">
        <v>6.17</v>
      </c>
      <c r="AE3619" t="s">
        <v>419</v>
      </c>
    </row>
    <row r="3620" spans="1:32" x14ac:dyDescent="0.2">
      <c r="A3620">
        <v>3619</v>
      </c>
      <c r="B3620" t="s">
        <v>1306</v>
      </c>
      <c r="C3620">
        <v>78209</v>
      </c>
      <c r="D3620">
        <v>27136</v>
      </c>
      <c r="F3620">
        <v>9</v>
      </c>
      <c r="G3620">
        <v>8</v>
      </c>
      <c r="H3620">
        <v>52.3</v>
      </c>
      <c r="I3620" t="s">
        <v>24</v>
      </c>
      <c r="J3620">
        <v>51</v>
      </c>
      <c r="K3620">
        <v>36</v>
      </c>
      <c r="L3620">
        <v>17</v>
      </c>
      <c r="M3620">
        <v>51</v>
      </c>
      <c r="N3620">
        <v>4.4800000000000004</v>
      </c>
      <c r="P3620">
        <v>0.27</v>
      </c>
      <c r="R3620">
        <v>0.12</v>
      </c>
      <c r="T3620">
        <v>0.11</v>
      </c>
      <c r="X3620" t="s">
        <v>1307</v>
      </c>
      <c r="Y3620">
        <v>3619</v>
      </c>
      <c r="Z3620" s="1">
        <v>0.38116087962962958</v>
      </c>
      <c r="AA3620" t="s">
        <v>13512</v>
      </c>
      <c r="AB3620">
        <v>-0.13700000000000001</v>
      </c>
      <c r="AC3620">
        <v>-0.03</v>
      </c>
      <c r="AD3620">
        <v>4.4800000000000004</v>
      </c>
      <c r="AE3620" t="s">
        <v>13513</v>
      </c>
    </row>
    <row r="3621" spans="1:32" x14ac:dyDescent="0.2">
      <c r="A3621">
        <v>3620</v>
      </c>
      <c r="C3621">
        <v>78234</v>
      </c>
      <c r="D3621">
        <v>61276</v>
      </c>
      <c r="F3621">
        <v>9</v>
      </c>
      <c r="G3621">
        <v>8</v>
      </c>
      <c r="H3621">
        <v>4.0999999999999996</v>
      </c>
      <c r="I3621" t="s">
        <v>24</v>
      </c>
      <c r="J3621">
        <v>32</v>
      </c>
      <c r="K3621">
        <v>32</v>
      </c>
      <c r="L3621">
        <v>26</v>
      </c>
      <c r="M3621">
        <v>32</v>
      </c>
      <c r="N3621">
        <v>6.5</v>
      </c>
      <c r="P3621">
        <v>0.36</v>
      </c>
      <c r="R3621">
        <v>0</v>
      </c>
      <c r="X3621" t="s">
        <v>63</v>
      </c>
      <c r="Y3621">
        <v>3620</v>
      </c>
      <c r="Z3621" s="1">
        <v>0.38060300925925922</v>
      </c>
      <c r="AA3621" t="s">
        <v>13514</v>
      </c>
      <c r="AB3621">
        <v>-8.4000000000000005E-2</v>
      </c>
      <c r="AC3621">
        <v>-1.7000000000000001E-2</v>
      </c>
      <c r="AD3621">
        <v>6.5</v>
      </c>
      <c r="AE3621" t="s">
        <v>63</v>
      </c>
    </row>
    <row r="3622" spans="1:32" x14ac:dyDescent="0.2">
      <c r="A3622">
        <v>3621</v>
      </c>
      <c r="B3622" t="s">
        <v>1308</v>
      </c>
      <c r="C3622">
        <v>78235</v>
      </c>
      <c r="D3622">
        <v>80650</v>
      </c>
      <c r="F3622">
        <v>9</v>
      </c>
      <c r="G3622">
        <v>8</v>
      </c>
      <c r="H3622">
        <v>0.1</v>
      </c>
      <c r="I3622" t="s">
        <v>24</v>
      </c>
      <c r="J3622">
        <v>29</v>
      </c>
      <c r="K3622">
        <v>39</v>
      </c>
      <c r="L3622">
        <v>15</v>
      </c>
      <c r="M3622">
        <v>29</v>
      </c>
      <c r="N3622">
        <v>5.43</v>
      </c>
      <c r="P3622">
        <v>0.89</v>
      </c>
      <c r="R3622">
        <v>0.56999999999999995</v>
      </c>
      <c r="T3622">
        <v>0.45</v>
      </c>
      <c r="X3622" t="s">
        <v>71</v>
      </c>
      <c r="Y3622">
        <v>3621</v>
      </c>
      <c r="Z3622" s="1">
        <v>0.38055671296296295</v>
      </c>
      <c r="AA3622" t="s">
        <v>13515</v>
      </c>
      <c r="AB3622">
        <v>-3.2000000000000001E-2</v>
      </c>
      <c r="AC3622">
        <v>2E-3</v>
      </c>
      <c r="AD3622">
        <v>5.43</v>
      </c>
      <c r="AE3622" t="s">
        <v>71</v>
      </c>
    </row>
    <row r="3623" spans="1:32" x14ac:dyDescent="0.2">
      <c r="A3623">
        <v>3622</v>
      </c>
      <c r="C3623">
        <v>78293</v>
      </c>
      <c r="D3623">
        <v>236578</v>
      </c>
      <c r="F3623">
        <v>9</v>
      </c>
      <c r="G3623">
        <v>4</v>
      </c>
      <c r="H3623">
        <v>48</v>
      </c>
      <c r="I3623" t="s">
        <v>26</v>
      </c>
      <c r="J3623">
        <v>57</v>
      </c>
      <c r="K3623">
        <v>51</v>
      </c>
      <c r="L3623">
        <v>9</v>
      </c>
      <c r="M3623">
        <v>-57</v>
      </c>
      <c r="N3623">
        <v>6.44</v>
      </c>
      <c r="P3623">
        <v>0.25</v>
      </c>
      <c r="R3623">
        <v>0.19</v>
      </c>
      <c r="X3623" t="s">
        <v>1552</v>
      </c>
      <c r="Y3623">
        <v>3622</v>
      </c>
      <c r="Z3623" s="1">
        <v>0.37833333333333335</v>
      </c>
      <c r="AA3623" t="s">
        <v>13516</v>
      </c>
      <c r="AB3623">
        <v>-2.5999999999999999E-2</v>
      </c>
      <c r="AC3623">
        <v>2.5000000000000001E-2</v>
      </c>
      <c r="AD3623">
        <v>6.44</v>
      </c>
      <c r="AE3623" t="s">
        <v>1552</v>
      </c>
    </row>
    <row r="3624" spans="1:32" x14ac:dyDescent="0.2">
      <c r="A3624">
        <v>3623</v>
      </c>
      <c r="B3624" t="s">
        <v>1309</v>
      </c>
      <c r="C3624">
        <v>78316</v>
      </c>
      <c r="D3624">
        <v>98378</v>
      </c>
      <c r="E3624" t="s">
        <v>1310</v>
      </c>
      <c r="F3624">
        <v>9</v>
      </c>
      <c r="G3624">
        <v>7</v>
      </c>
      <c r="H3624">
        <v>44.8</v>
      </c>
      <c r="I3624" t="s">
        <v>24</v>
      </c>
      <c r="J3624">
        <v>10</v>
      </c>
      <c r="K3624">
        <v>40</v>
      </c>
      <c r="L3624">
        <v>5</v>
      </c>
      <c r="M3624">
        <v>10</v>
      </c>
      <c r="N3624">
        <v>5.24</v>
      </c>
      <c r="P3624">
        <v>-0.11</v>
      </c>
      <c r="R3624">
        <v>-0.43</v>
      </c>
      <c r="X3624" t="s">
        <v>3073</v>
      </c>
      <c r="Y3624">
        <v>3623</v>
      </c>
      <c r="Z3624" s="1">
        <v>0.38037962962962962</v>
      </c>
      <c r="AA3624" t="s">
        <v>13517</v>
      </c>
      <c r="AB3624">
        <v>-0.02</v>
      </c>
      <c r="AC3624">
        <v>-0.01</v>
      </c>
      <c r="AD3624">
        <v>5.24</v>
      </c>
      <c r="AE3624" t="s">
        <v>111</v>
      </c>
      <c r="AF3624" t="s">
        <v>36</v>
      </c>
    </row>
    <row r="3625" spans="1:32" x14ac:dyDescent="0.2">
      <c r="A3625">
        <v>3624</v>
      </c>
      <c r="B3625" t="s">
        <v>1311</v>
      </c>
      <c r="C3625">
        <v>78362</v>
      </c>
      <c r="D3625">
        <v>14796</v>
      </c>
      <c r="F3625">
        <v>9</v>
      </c>
      <c r="G3625">
        <v>10</v>
      </c>
      <c r="H3625">
        <v>55.1</v>
      </c>
      <c r="I3625" t="s">
        <v>24</v>
      </c>
      <c r="J3625">
        <v>63</v>
      </c>
      <c r="K3625">
        <v>30</v>
      </c>
      <c r="L3625">
        <v>49</v>
      </c>
      <c r="M3625">
        <v>63</v>
      </c>
      <c r="N3625">
        <v>4.67</v>
      </c>
      <c r="P3625">
        <v>0.35</v>
      </c>
      <c r="R3625">
        <v>0.15</v>
      </c>
      <c r="T3625">
        <v>0.13</v>
      </c>
      <c r="X3625" t="s">
        <v>1312</v>
      </c>
      <c r="Y3625">
        <v>3624</v>
      </c>
      <c r="Z3625" s="1">
        <v>0.38258217592592597</v>
      </c>
      <c r="AA3625" t="s">
        <v>13518</v>
      </c>
      <c r="AB3625">
        <v>9.8000000000000004E-2</v>
      </c>
      <c r="AC3625">
        <v>-5.6000000000000001E-2</v>
      </c>
      <c r="AD3625">
        <v>4.67</v>
      </c>
      <c r="AE3625" t="s">
        <v>13519</v>
      </c>
      <c r="AF3625" t="s">
        <v>36</v>
      </c>
    </row>
    <row r="3626" spans="1:32" x14ac:dyDescent="0.2">
      <c r="A3626">
        <v>3625</v>
      </c>
      <c r="C3626">
        <v>78366</v>
      </c>
      <c r="D3626">
        <v>61288</v>
      </c>
      <c r="F3626">
        <v>9</v>
      </c>
      <c r="G3626">
        <v>8</v>
      </c>
      <c r="H3626">
        <v>51.1</v>
      </c>
      <c r="I3626" t="s">
        <v>24</v>
      </c>
      <c r="J3626">
        <v>33</v>
      </c>
      <c r="K3626">
        <v>52</v>
      </c>
      <c r="L3626">
        <v>56</v>
      </c>
      <c r="M3626">
        <v>33</v>
      </c>
      <c r="N3626">
        <v>5.93</v>
      </c>
      <c r="P3626">
        <v>0.6</v>
      </c>
      <c r="R3626">
        <v>0.04</v>
      </c>
      <c r="X3626" t="s">
        <v>130</v>
      </c>
      <c r="Y3626">
        <v>3625</v>
      </c>
      <c r="Z3626" s="1">
        <v>0.38114699074074077</v>
      </c>
      <c r="AA3626" t="s">
        <v>13520</v>
      </c>
      <c r="AB3626">
        <v>-0.187</v>
      </c>
      <c r="AC3626">
        <v>-0.114</v>
      </c>
      <c r="AD3626">
        <v>5.93</v>
      </c>
      <c r="AE3626" t="s">
        <v>130</v>
      </c>
    </row>
    <row r="3627" spans="1:32" x14ac:dyDescent="0.2">
      <c r="A3627">
        <v>3626</v>
      </c>
      <c r="B3627" t="s">
        <v>1313</v>
      </c>
      <c r="C3627">
        <v>78418</v>
      </c>
      <c r="D3627">
        <v>80659</v>
      </c>
      <c r="F3627">
        <v>9</v>
      </c>
      <c r="G3627">
        <v>8</v>
      </c>
      <c r="H3627">
        <v>47.3</v>
      </c>
      <c r="I3627" t="s">
        <v>24</v>
      </c>
      <c r="J3627">
        <v>26</v>
      </c>
      <c r="K3627">
        <v>37</v>
      </c>
      <c r="L3627">
        <v>45</v>
      </c>
      <c r="M3627">
        <v>26</v>
      </c>
      <c r="N3627">
        <v>5.98</v>
      </c>
      <c r="P3627">
        <v>0.66</v>
      </c>
      <c r="R3627">
        <v>0.2</v>
      </c>
      <c r="X3627" t="s">
        <v>1175</v>
      </c>
      <c r="Y3627">
        <v>3626</v>
      </c>
      <c r="Z3627" s="1">
        <v>0.38110300925925927</v>
      </c>
      <c r="AA3627" t="s">
        <v>13521</v>
      </c>
      <c r="AB3627">
        <v>-0.13600000000000001</v>
      </c>
      <c r="AC3627">
        <v>-0.36799999999999999</v>
      </c>
      <c r="AD3627">
        <v>5.98</v>
      </c>
      <c r="AE3627" t="s">
        <v>9348</v>
      </c>
    </row>
    <row r="3628" spans="1:32" x14ac:dyDescent="0.2">
      <c r="A3628">
        <v>3627</v>
      </c>
      <c r="B3628" t="s">
        <v>1314</v>
      </c>
      <c r="C3628">
        <v>78515</v>
      </c>
      <c r="D3628">
        <v>80666</v>
      </c>
      <c r="F3628">
        <v>9</v>
      </c>
      <c r="G3628">
        <v>9</v>
      </c>
      <c r="H3628">
        <v>21.5</v>
      </c>
      <c r="I3628" t="s">
        <v>24</v>
      </c>
      <c r="J3628">
        <v>22</v>
      </c>
      <c r="K3628">
        <v>2</v>
      </c>
      <c r="L3628">
        <v>44</v>
      </c>
      <c r="M3628">
        <v>22</v>
      </c>
      <c r="N3628">
        <v>5.14</v>
      </c>
      <c r="P3628">
        <v>0.97</v>
      </c>
      <c r="R3628">
        <v>0.8</v>
      </c>
      <c r="T3628">
        <v>0.48</v>
      </c>
      <c r="X3628" t="s">
        <v>1315</v>
      </c>
      <c r="Y3628">
        <v>3627</v>
      </c>
      <c r="Z3628" s="1">
        <v>0.38149884259259265</v>
      </c>
      <c r="AA3628" t="s">
        <v>13522</v>
      </c>
      <c r="AB3628">
        <v>1E-3</v>
      </c>
      <c r="AC3628">
        <v>5.0000000000000001E-3</v>
      </c>
      <c r="AD3628">
        <v>5.14</v>
      </c>
      <c r="AE3628" t="s">
        <v>60</v>
      </c>
      <c r="AF3628" t="s">
        <v>36</v>
      </c>
    </row>
    <row r="3629" spans="1:32" x14ac:dyDescent="0.2">
      <c r="A3629">
        <v>3628</v>
      </c>
      <c r="B3629" t="s">
        <v>1316</v>
      </c>
      <c r="C3629">
        <v>78541</v>
      </c>
      <c r="D3629">
        <v>177002</v>
      </c>
      <c r="E3629">
        <v>4389</v>
      </c>
      <c r="F3629">
        <v>9</v>
      </c>
      <c r="G3629">
        <v>8</v>
      </c>
      <c r="H3629">
        <v>2.9</v>
      </c>
      <c r="I3629" t="s">
        <v>26</v>
      </c>
      <c r="J3629">
        <v>25</v>
      </c>
      <c r="K3629">
        <v>51</v>
      </c>
      <c r="L3629">
        <v>30</v>
      </c>
      <c r="M3629">
        <v>-25</v>
      </c>
      <c r="N3629">
        <v>4.58</v>
      </c>
      <c r="P3629">
        <v>1.59</v>
      </c>
      <c r="R3629">
        <v>1.89</v>
      </c>
      <c r="T3629">
        <v>0.9</v>
      </c>
      <c r="X3629" t="s">
        <v>172</v>
      </c>
      <c r="Y3629">
        <v>3628</v>
      </c>
      <c r="Z3629" s="1">
        <v>0.3805891203703704</v>
      </c>
      <c r="AA3629" t="s">
        <v>13523</v>
      </c>
      <c r="AB3629">
        <v>4.1000000000000002E-2</v>
      </c>
      <c r="AC3629">
        <v>8.0000000000000002E-3</v>
      </c>
      <c r="AD3629">
        <v>4.58</v>
      </c>
      <c r="AE3629" t="s">
        <v>172</v>
      </c>
    </row>
    <row r="3630" spans="1:32" x14ac:dyDescent="0.2">
      <c r="A3630">
        <v>3629</v>
      </c>
      <c r="C3630">
        <v>78548</v>
      </c>
      <c r="D3630">
        <v>236611</v>
      </c>
      <c r="F3630">
        <v>9</v>
      </c>
      <c r="G3630">
        <v>6</v>
      </c>
      <c r="H3630">
        <v>34</v>
      </c>
      <c r="I3630" t="s">
        <v>26</v>
      </c>
      <c r="J3630">
        <v>55</v>
      </c>
      <c r="K3630">
        <v>48</v>
      </c>
      <c r="L3630">
        <v>12</v>
      </c>
      <c r="M3630">
        <v>-55</v>
      </c>
      <c r="N3630">
        <v>6.11</v>
      </c>
      <c r="P3630">
        <v>-0.15</v>
      </c>
      <c r="R3630">
        <v>-0.67</v>
      </c>
      <c r="X3630" t="s">
        <v>2416</v>
      </c>
      <c r="Y3630">
        <v>3629</v>
      </c>
      <c r="Z3630" s="1">
        <v>0.37956018518518514</v>
      </c>
      <c r="AA3630" t="s">
        <v>13524</v>
      </c>
      <c r="AB3630">
        <v>-1.2E-2</v>
      </c>
      <c r="AC3630">
        <v>-2.3E-2</v>
      </c>
      <c r="AD3630">
        <v>6.11</v>
      </c>
      <c r="AE3630" t="s">
        <v>7045</v>
      </c>
    </row>
    <row r="3631" spans="1:32" x14ac:dyDescent="0.2">
      <c r="A3631">
        <v>3630</v>
      </c>
      <c r="B3631" t="s">
        <v>1317</v>
      </c>
      <c r="C3631">
        <v>78556</v>
      </c>
      <c r="D3631">
        <v>136604</v>
      </c>
      <c r="F3631">
        <v>9</v>
      </c>
      <c r="G3631">
        <v>8</v>
      </c>
      <c r="H3631">
        <v>42.2</v>
      </c>
      <c r="I3631" t="s">
        <v>26</v>
      </c>
      <c r="J3631">
        <v>8</v>
      </c>
      <c r="K3631">
        <v>35</v>
      </c>
      <c r="L3631">
        <v>22</v>
      </c>
      <c r="M3631">
        <v>-8</v>
      </c>
      <c r="N3631">
        <v>5.6</v>
      </c>
      <c r="P3631">
        <v>-0.06</v>
      </c>
      <c r="R3631">
        <v>-0.19</v>
      </c>
      <c r="X3631" t="s">
        <v>243</v>
      </c>
      <c r="Y3631">
        <v>3630</v>
      </c>
      <c r="Z3631" s="1">
        <v>0.3810439814814815</v>
      </c>
      <c r="AA3631" t="s">
        <v>13525</v>
      </c>
      <c r="AB3631">
        <v>-1.9E-2</v>
      </c>
      <c r="AC3631">
        <v>-2E-3</v>
      </c>
      <c r="AD3631">
        <v>5.6</v>
      </c>
      <c r="AE3631" t="s">
        <v>5682</v>
      </c>
      <c r="AF3631" t="s">
        <v>36</v>
      </c>
    </row>
    <row r="3632" spans="1:32" x14ac:dyDescent="0.2">
      <c r="A3632">
        <v>3631</v>
      </c>
      <c r="C3632">
        <v>78599</v>
      </c>
      <c r="D3632">
        <v>236618</v>
      </c>
      <c r="F3632">
        <v>9</v>
      </c>
      <c r="G3632">
        <v>7</v>
      </c>
      <c r="H3632">
        <v>14.7</v>
      </c>
      <c r="I3632" t="s">
        <v>26</v>
      </c>
      <c r="J3632">
        <v>51</v>
      </c>
      <c r="K3632">
        <v>12</v>
      </c>
      <c r="L3632">
        <v>43</v>
      </c>
      <c r="M3632">
        <v>-51</v>
      </c>
      <c r="N3632">
        <v>6.73</v>
      </c>
      <c r="P3632">
        <v>1.62</v>
      </c>
      <c r="R3632">
        <v>1.87</v>
      </c>
      <c r="X3632" t="s">
        <v>172</v>
      </c>
      <c r="Y3632">
        <v>3631</v>
      </c>
      <c r="Z3632" s="1">
        <v>0.38003124999999999</v>
      </c>
      <c r="AA3632" t="s">
        <v>13526</v>
      </c>
      <c r="AB3632">
        <v>-4.0000000000000001E-3</v>
      </c>
      <c r="AC3632">
        <v>0</v>
      </c>
      <c r="AD3632">
        <v>6.73</v>
      </c>
      <c r="AE3632" t="s">
        <v>172</v>
      </c>
    </row>
    <row r="3633" spans="1:32" x14ac:dyDescent="0.2">
      <c r="A3633">
        <v>3632</v>
      </c>
      <c r="C3633">
        <v>78632</v>
      </c>
      <c r="D3633">
        <v>250441</v>
      </c>
      <c r="F3633">
        <v>9</v>
      </c>
      <c r="G3633">
        <v>6</v>
      </c>
      <c r="H3633">
        <v>7.6</v>
      </c>
      <c r="I3633" t="s">
        <v>26</v>
      </c>
      <c r="J3633">
        <v>64</v>
      </c>
      <c r="K3633">
        <v>29</v>
      </c>
      <c r="L3633">
        <v>59</v>
      </c>
      <c r="M3633">
        <v>-64</v>
      </c>
      <c r="N3633">
        <v>6.37</v>
      </c>
      <c r="P3633">
        <v>1.35</v>
      </c>
      <c r="R3633">
        <v>1.58</v>
      </c>
      <c r="X3633" t="s">
        <v>105</v>
      </c>
      <c r="Y3633">
        <v>3632</v>
      </c>
      <c r="Z3633" s="1">
        <v>0.37925462962962958</v>
      </c>
      <c r="AA3633" t="s">
        <v>13527</v>
      </c>
      <c r="AB3633">
        <v>0.02</v>
      </c>
      <c r="AC3633">
        <v>2.9000000000000001E-2</v>
      </c>
      <c r="AD3633">
        <v>6.37</v>
      </c>
      <c r="AE3633" t="s">
        <v>105</v>
      </c>
    </row>
    <row r="3634" spans="1:32" x14ac:dyDescent="0.2">
      <c r="A3634">
        <v>3633</v>
      </c>
      <c r="C3634">
        <v>78633</v>
      </c>
      <c r="D3634">
        <v>6784</v>
      </c>
      <c r="F3634">
        <v>9</v>
      </c>
      <c r="G3634">
        <v>14</v>
      </c>
      <c r="H3634">
        <v>3.2</v>
      </c>
      <c r="I3634" t="s">
        <v>24</v>
      </c>
      <c r="J3634">
        <v>71</v>
      </c>
      <c r="K3634">
        <v>39</v>
      </c>
      <c r="L3634">
        <v>21</v>
      </c>
      <c r="M3634">
        <v>71</v>
      </c>
      <c r="N3634">
        <v>6.55</v>
      </c>
      <c r="P3634">
        <v>0.96</v>
      </c>
      <c r="R3634">
        <v>0.75</v>
      </c>
      <c r="X3634" t="s">
        <v>547</v>
      </c>
      <c r="Y3634">
        <v>3633</v>
      </c>
      <c r="Z3634" s="1">
        <v>0.38475925925925925</v>
      </c>
      <c r="AA3634" t="s">
        <v>13528</v>
      </c>
      <c r="AB3634">
        <v>-2.8000000000000001E-2</v>
      </c>
      <c r="AC3634">
        <v>-3.7999999999999999E-2</v>
      </c>
      <c r="AD3634">
        <v>6.55</v>
      </c>
      <c r="AE3634" t="s">
        <v>71</v>
      </c>
      <c r="AF3634" t="s">
        <v>36</v>
      </c>
    </row>
    <row r="3635" spans="1:32" x14ac:dyDescent="0.2">
      <c r="A3635">
        <v>3634</v>
      </c>
      <c r="B3635" t="s">
        <v>1318</v>
      </c>
      <c r="C3635">
        <v>78647</v>
      </c>
      <c r="D3635">
        <v>220878</v>
      </c>
      <c r="E3635" t="s">
        <v>1318</v>
      </c>
      <c r="F3635">
        <v>9</v>
      </c>
      <c r="G3635">
        <v>7</v>
      </c>
      <c r="H3635">
        <v>59.8</v>
      </c>
      <c r="I3635" t="s">
        <v>26</v>
      </c>
      <c r="J3635">
        <v>43</v>
      </c>
      <c r="K3635">
        <v>25</v>
      </c>
      <c r="L3635">
        <v>57</v>
      </c>
      <c r="M3635">
        <v>-43</v>
      </c>
      <c r="N3635">
        <v>2.21</v>
      </c>
      <c r="P3635">
        <v>1.66</v>
      </c>
      <c r="R3635">
        <v>1.81</v>
      </c>
      <c r="T3635">
        <v>0.94</v>
      </c>
      <c r="X3635" t="s">
        <v>1319</v>
      </c>
      <c r="Y3635">
        <v>3634</v>
      </c>
      <c r="Z3635" s="1">
        <v>0.38055324074074076</v>
      </c>
      <c r="AA3635" t="s">
        <v>13529</v>
      </c>
      <c r="AB3635">
        <v>-1.9E-2</v>
      </c>
      <c r="AC3635">
        <v>1.2999999999999999E-2</v>
      </c>
      <c r="AD3635">
        <v>2.21</v>
      </c>
      <c r="AE3635" t="s">
        <v>9221</v>
      </c>
      <c r="AF3635" t="s">
        <v>36</v>
      </c>
    </row>
    <row r="3636" spans="1:32" x14ac:dyDescent="0.2">
      <c r="A3636">
        <v>3635</v>
      </c>
      <c r="C3636">
        <v>78661</v>
      </c>
      <c r="D3636">
        <v>98400</v>
      </c>
      <c r="F3636">
        <v>9</v>
      </c>
      <c r="G3636">
        <v>9</v>
      </c>
      <c r="H3636">
        <v>46.4</v>
      </c>
      <c r="I3636" t="s">
        <v>24</v>
      </c>
      <c r="J3636">
        <v>11</v>
      </c>
      <c r="K3636">
        <v>33</v>
      </c>
      <c r="L3636">
        <v>52</v>
      </c>
      <c r="M3636">
        <v>11</v>
      </c>
      <c r="N3636">
        <v>6.48</v>
      </c>
      <c r="P3636">
        <v>0.34</v>
      </c>
      <c r="R3636">
        <v>-0.1</v>
      </c>
      <c r="X3636" t="s">
        <v>1320</v>
      </c>
      <c r="Y3636">
        <v>3635</v>
      </c>
      <c r="Z3636" s="1">
        <v>0.38178703703703704</v>
      </c>
      <c r="AA3636" t="s">
        <v>13530</v>
      </c>
      <c r="AB3636">
        <v>-4.4999999999999998E-2</v>
      </c>
      <c r="AC3636">
        <v>-6.2E-2</v>
      </c>
      <c r="AD3636">
        <v>6.48</v>
      </c>
      <c r="AE3636" t="s">
        <v>1320</v>
      </c>
    </row>
    <row r="3637" spans="1:32" x14ac:dyDescent="0.2">
      <c r="A3637">
        <v>3636</v>
      </c>
      <c r="C3637">
        <v>78668</v>
      </c>
      <c r="D3637">
        <v>154953</v>
      </c>
      <c r="F3637">
        <v>9</v>
      </c>
      <c r="G3637">
        <v>9</v>
      </c>
      <c r="H3637">
        <v>11.5</v>
      </c>
      <c r="I3637" t="s">
        <v>26</v>
      </c>
      <c r="J3637">
        <v>12</v>
      </c>
      <c r="K3637">
        <v>21</v>
      </c>
      <c r="L3637">
        <v>28</v>
      </c>
      <c r="M3637">
        <v>-12</v>
      </c>
      <c r="N3637">
        <v>5.77</v>
      </c>
      <c r="P3637">
        <v>0.94</v>
      </c>
      <c r="X3637" t="s">
        <v>3030</v>
      </c>
      <c r="Y3637">
        <v>3636</v>
      </c>
      <c r="Z3637" s="1">
        <v>0.38138310185185187</v>
      </c>
      <c r="AA3637" t="s">
        <v>13531</v>
      </c>
      <c r="AB3637">
        <v>1.9E-2</v>
      </c>
      <c r="AC3637">
        <v>3.0000000000000001E-3</v>
      </c>
      <c r="AD3637">
        <v>5.77</v>
      </c>
      <c r="AE3637" t="s">
        <v>3030</v>
      </c>
    </row>
    <row r="3638" spans="1:32" x14ac:dyDescent="0.2">
      <c r="A3638">
        <v>3637</v>
      </c>
      <c r="C3638">
        <v>78676</v>
      </c>
      <c r="D3638">
        <v>177022</v>
      </c>
      <c r="F3638">
        <v>9</v>
      </c>
      <c r="G3638">
        <v>8</v>
      </c>
      <c r="H3638">
        <v>43.5</v>
      </c>
      <c r="I3638" t="s">
        <v>26</v>
      </c>
      <c r="J3638">
        <v>26</v>
      </c>
      <c r="K3638">
        <v>46</v>
      </c>
      <c r="L3638">
        <v>4</v>
      </c>
      <c r="M3638">
        <v>-26</v>
      </c>
      <c r="N3638">
        <v>6.15</v>
      </c>
      <c r="P3638">
        <v>0.17</v>
      </c>
      <c r="X3638" t="s">
        <v>343</v>
      </c>
      <c r="Y3638">
        <v>3637</v>
      </c>
      <c r="Z3638" s="1">
        <v>0.38105902777777773</v>
      </c>
      <c r="AA3638" t="s">
        <v>13532</v>
      </c>
      <c r="AB3638">
        <v>-4.4999999999999998E-2</v>
      </c>
      <c r="AC3638">
        <v>8.9999999999999993E-3</v>
      </c>
      <c r="AD3638">
        <v>6.15</v>
      </c>
      <c r="AE3638" t="s">
        <v>343</v>
      </c>
    </row>
    <row r="3639" spans="1:32" x14ac:dyDescent="0.2">
      <c r="A3639">
        <v>3638</v>
      </c>
      <c r="C3639">
        <v>78702</v>
      </c>
      <c r="D3639">
        <v>154950</v>
      </c>
      <c r="F3639">
        <v>9</v>
      </c>
      <c r="G3639">
        <v>9</v>
      </c>
      <c r="H3639">
        <v>4.3</v>
      </c>
      <c r="I3639" t="s">
        <v>26</v>
      </c>
      <c r="J3639">
        <v>18</v>
      </c>
      <c r="K3639">
        <v>19</v>
      </c>
      <c r="L3639">
        <v>43</v>
      </c>
      <c r="M3639">
        <v>-18</v>
      </c>
      <c r="N3639">
        <v>5.73</v>
      </c>
      <c r="P3639">
        <v>0</v>
      </c>
      <c r="R3639">
        <v>0.01</v>
      </c>
      <c r="X3639" t="s">
        <v>350</v>
      </c>
      <c r="Y3639">
        <v>3638</v>
      </c>
      <c r="Z3639" s="1">
        <v>0.38129976851851849</v>
      </c>
      <c r="AA3639" t="s">
        <v>13533</v>
      </c>
      <c r="AB3639">
        <v>-5.1999999999999998E-2</v>
      </c>
      <c r="AC3639">
        <v>8.9999999999999993E-3</v>
      </c>
      <c r="AD3639">
        <v>5.73</v>
      </c>
      <c r="AE3639" t="s">
        <v>350</v>
      </c>
    </row>
    <row r="3640" spans="1:32" x14ac:dyDescent="0.2">
      <c r="A3640">
        <v>3639</v>
      </c>
      <c r="C3640">
        <v>78712</v>
      </c>
      <c r="D3640">
        <v>61306</v>
      </c>
      <c r="E3640" t="s">
        <v>1321</v>
      </c>
      <c r="F3640">
        <v>9</v>
      </c>
      <c r="G3640">
        <v>10</v>
      </c>
      <c r="H3640">
        <v>38.700000000000003</v>
      </c>
      <c r="I3640" t="s">
        <v>24</v>
      </c>
      <c r="J3640">
        <v>30</v>
      </c>
      <c r="K3640">
        <v>57</v>
      </c>
      <c r="L3640">
        <v>47</v>
      </c>
      <c r="M3640">
        <v>30</v>
      </c>
      <c r="N3640">
        <v>5.95</v>
      </c>
      <c r="P3640">
        <v>1.67</v>
      </c>
      <c r="R3640">
        <v>1.03</v>
      </c>
      <c r="T3640">
        <v>2.33</v>
      </c>
      <c r="X3640" t="s">
        <v>1322</v>
      </c>
      <c r="Y3640">
        <v>3639</v>
      </c>
      <c r="Z3640" s="1">
        <v>0.38239236111111108</v>
      </c>
      <c r="AA3640" t="s">
        <v>13534</v>
      </c>
      <c r="AB3640">
        <v>-2.1000000000000001E-2</v>
      </c>
      <c r="AC3640">
        <v>-3.4000000000000002E-2</v>
      </c>
      <c r="AD3640">
        <v>5.95</v>
      </c>
      <c r="AE3640" t="s">
        <v>2593</v>
      </c>
      <c r="AF3640" t="s">
        <v>36</v>
      </c>
    </row>
    <row r="3641" spans="1:32" x14ac:dyDescent="0.2">
      <c r="A3641">
        <v>3640</v>
      </c>
      <c r="B3641" t="s">
        <v>1323</v>
      </c>
      <c r="C3641">
        <v>78715</v>
      </c>
      <c r="D3641">
        <v>80674</v>
      </c>
      <c r="F3641">
        <v>9</v>
      </c>
      <c r="G3641">
        <v>10</v>
      </c>
      <c r="H3641">
        <v>20.9</v>
      </c>
      <c r="I3641" t="s">
        <v>24</v>
      </c>
      <c r="J3641">
        <v>21</v>
      </c>
      <c r="K3641">
        <v>59</v>
      </c>
      <c r="L3641">
        <v>47</v>
      </c>
      <c r="M3641">
        <v>21</v>
      </c>
      <c r="N3641">
        <v>6.01</v>
      </c>
      <c r="P3641">
        <v>0.9</v>
      </c>
      <c r="X3641" t="s">
        <v>33</v>
      </c>
      <c r="Y3641">
        <v>3640</v>
      </c>
      <c r="Z3641" s="1">
        <v>0.3821863425925926</v>
      </c>
      <c r="AA3641" t="s">
        <v>13535</v>
      </c>
      <c r="AB3641">
        <v>5.0000000000000001E-3</v>
      </c>
      <c r="AC3641">
        <v>6.0000000000000001E-3</v>
      </c>
      <c r="AD3641">
        <v>6.01</v>
      </c>
      <c r="AE3641" t="s">
        <v>33</v>
      </c>
    </row>
    <row r="3642" spans="1:32" x14ac:dyDescent="0.2">
      <c r="A3642">
        <v>3641</v>
      </c>
      <c r="B3642" t="s">
        <v>1324</v>
      </c>
      <c r="C3642">
        <v>78732</v>
      </c>
      <c r="D3642">
        <v>136622</v>
      </c>
      <c r="F3642">
        <v>9</v>
      </c>
      <c r="G3642">
        <v>9</v>
      </c>
      <c r="H3642">
        <v>35.5</v>
      </c>
      <c r="I3642" t="s">
        <v>26</v>
      </c>
      <c r="J3642">
        <v>8</v>
      </c>
      <c r="K3642">
        <v>47</v>
      </c>
      <c r="L3642">
        <v>16</v>
      </c>
      <c r="M3642">
        <v>-8</v>
      </c>
      <c r="N3642">
        <v>5.46</v>
      </c>
      <c r="P3642">
        <v>1.01</v>
      </c>
      <c r="R3642">
        <v>0.78</v>
      </c>
      <c r="X3642" t="s">
        <v>277</v>
      </c>
      <c r="Y3642">
        <v>3641</v>
      </c>
      <c r="Z3642" s="1">
        <v>0.38166087962962963</v>
      </c>
      <c r="AA3642" t="s">
        <v>13536</v>
      </c>
      <c r="AB3642">
        <v>-1.9E-2</v>
      </c>
      <c r="AC3642">
        <v>-0.01</v>
      </c>
      <c r="AD3642">
        <v>5.46</v>
      </c>
      <c r="AE3642" t="s">
        <v>277</v>
      </c>
    </row>
    <row r="3643" spans="1:32" x14ac:dyDescent="0.2">
      <c r="A3643">
        <v>3642</v>
      </c>
      <c r="C3643">
        <v>78764</v>
      </c>
      <c r="D3643">
        <v>256583</v>
      </c>
      <c r="E3643" t="s">
        <v>1325</v>
      </c>
      <c r="F3643">
        <v>9</v>
      </c>
      <c r="G3643">
        <v>5</v>
      </c>
      <c r="H3643">
        <v>38.299999999999997</v>
      </c>
      <c r="I3643" t="s">
        <v>26</v>
      </c>
      <c r="J3643">
        <v>70</v>
      </c>
      <c r="K3643">
        <v>32</v>
      </c>
      <c r="L3643">
        <v>20</v>
      </c>
      <c r="M3643">
        <v>-70</v>
      </c>
      <c r="N3643">
        <v>4.71</v>
      </c>
      <c r="P3643">
        <v>-0.15</v>
      </c>
      <c r="R3643">
        <v>-0.81</v>
      </c>
      <c r="T3643">
        <v>-0.14000000000000001</v>
      </c>
      <c r="X3643" t="s">
        <v>2183</v>
      </c>
      <c r="Y3643">
        <v>3642</v>
      </c>
      <c r="Z3643" s="1">
        <v>0.37891550925925926</v>
      </c>
      <c r="AA3643" t="s">
        <v>13537</v>
      </c>
      <c r="AB3643">
        <v>-8.0000000000000002E-3</v>
      </c>
      <c r="AC3643">
        <v>-5.0000000000000001E-3</v>
      </c>
      <c r="AD3643">
        <v>4.71</v>
      </c>
      <c r="AE3643" t="s">
        <v>2183</v>
      </c>
    </row>
    <row r="3644" spans="1:32" x14ac:dyDescent="0.2">
      <c r="A3644">
        <v>3643</v>
      </c>
      <c r="C3644">
        <v>78791</v>
      </c>
      <c r="D3644">
        <v>256582</v>
      </c>
      <c r="F3644">
        <v>9</v>
      </c>
      <c r="G3644">
        <v>5</v>
      </c>
      <c r="H3644">
        <v>8.8000000000000007</v>
      </c>
      <c r="I3644" t="s">
        <v>26</v>
      </c>
      <c r="J3644">
        <v>72</v>
      </c>
      <c r="K3644">
        <v>36</v>
      </c>
      <c r="L3644">
        <v>10</v>
      </c>
      <c r="M3644">
        <v>-72</v>
      </c>
      <c r="N3644">
        <v>4.4800000000000004</v>
      </c>
      <c r="P3644">
        <v>0.61</v>
      </c>
      <c r="R3644">
        <v>0.22</v>
      </c>
      <c r="T3644">
        <v>0.31</v>
      </c>
      <c r="X3644" t="s">
        <v>1326</v>
      </c>
      <c r="Y3644">
        <v>3643</v>
      </c>
      <c r="Z3644" s="1">
        <v>0.37857407407407412</v>
      </c>
      <c r="AA3644" t="s">
        <v>13538</v>
      </c>
      <c r="AB3644">
        <v>-1.2999999999999999E-2</v>
      </c>
      <c r="AC3644">
        <v>-5.0000000000000001E-3</v>
      </c>
      <c r="AD3644">
        <v>4.4800000000000004</v>
      </c>
      <c r="AE3644" t="s">
        <v>1326</v>
      </c>
    </row>
    <row r="3645" spans="1:32" x14ac:dyDescent="0.2">
      <c r="A3645">
        <v>3644</v>
      </c>
      <c r="B3645" t="s">
        <v>1327</v>
      </c>
      <c r="C3645">
        <v>78922</v>
      </c>
      <c r="D3645">
        <v>200047</v>
      </c>
      <c r="F3645">
        <v>9</v>
      </c>
      <c r="G3645">
        <v>9</v>
      </c>
      <c r="H3645">
        <v>56.4</v>
      </c>
      <c r="I3645" t="s">
        <v>26</v>
      </c>
      <c r="J3645">
        <v>30</v>
      </c>
      <c r="K3645">
        <v>21</v>
      </c>
      <c r="L3645">
        <v>55</v>
      </c>
      <c r="M3645">
        <v>-30</v>
      </c>
      <c r="N3645">
        <v>5.59</v>
      </c>
      <c r="P3645">
        <v>0.19</v>
      </c>
      <c r="R3645">
        <v>0.16</v>
      </c>
      <c r="T3645">
        <v>7.0000000000000007E-2</v>
      </c>
      <c r="X3645" t="s">
        <v>1941</v>
      </c>
      <c r="Y3645">
        <v>3644</v>
      </c>
      <c r="Z3645" s="1">
        <v>0.38190277777777776</v>
      </c>
      <c r="AA3645" t="s">
        <v>13539</v>
      </c>
      <c r="AB3645">
        <v>2E-3</v>
      </c>
      <c r="AC3645">
        <v>-4.8000000000000001E-2</v>
      </c>
      <c r="AD3645">
        <v>5.59</v>
      </c>
      <c r="AE3645" t="s">
        <v>7876</v>
      </c>
    </row>
    <row r="3646" spans="1:32" x14ac:dyDescent="0.2">
      <c r="A3646">
        <v>3645</v>
      </c>
      <c r="C3646">
        <v>78935</v>
      </c>
      <c r="D3646">
        <v>6792</v>
      </c>
      <c r="F3646">
        <v>9</v>
      </c>
      <c r="G3646">
        <v>15</v>
      </c>
      <c r="H3646">
        <v>52.6</v>
      </c>
      <c r="I3646" t="s">
        <v>24</v>
      </c>
      <c r="J3646">
        <v>72</v>
      </c>
      <c r="K3646">
        <v>56</v>
      </c>
      <c r="L3646">
        <v>46</v>
      </c>
      <c r="M3646">
        <v>72</v>
      </c>
      <c r="N3646">
        <v>5.96</v>
      </c>
      <c r="P3646">
        <v>0.18</v>
      </c>
      <c r="R3646">
        <v>0.13</v>
      </c>
      <c r="X3646" t="s">
        <v>423</v>
      </c>
      <c r="Y3646">
        <v>3645</v>
      </c>
      <c r="Z3646" s="1">
        <v>0.38602546296296297</v>
      </c>
      <c r="AA3646" t="s">
        <v>13540</v>
      </c>
      <c r="AB3646">
        <v>-8.5000000000000006E-2</v>
      </c>
      <c r="AC3646">
        <v>-6.3E-2</v>
      </c>
      <c r="AD3646">
        <v>5.96</v>
      </c>
      <c r="AE3646" t="s">
        <v>423</v>
      </c>
    </row>
    <row r="3647" spans="1:32" x14ac:dyDescent="0.2">
      <c r="A3647">
        <v>3646</v>
      </c>
      <c r="C3647">
        <v>78955</v>
      </c>
      <c r="D3647">
        <v>177066</v>
      </c>
      <c r="F3647">
        <v>9</v>
      </c>
      <c r="G3647">
        <v>10</v>
      </c>
      <c r="H3647">
        <v>23</v>
      </c>
      <c r="I3647" t="s">
        <v>26</v>
      </c>
      <c r="J3647">
        <v>23</v>
      </c>
      <c r="K3647">
        <v>10</v>
      </c>
      <c r="L3647">
        <v>36</v>
      </c>
      <c r="M3647">
        <v>-23</v>
      </c>
      <c r="N3647">
        <v>6.53</v>
      </c>
      <c r="P3647">
        <v>0</v>
      </c>
      <c r="X3647" t="s">
        <v>1328</v>
      </c>
      <c r="Y3647">
        <v>3646</v>
      </c>
      <c r="Z3647" s="1">
        <v>0.38221064814814815</v>
      </c>
      <c r="AA3647" t="s">
        <v>9643</v>
      </c>
      <c r="AB3647">
        <v>-2.9000000000000001E-2</v>
      </c>
      <c r="AC3647">
        <v>0.01</v>
      </c>
      <c r="AD3647">
        <v>6.53</v>
      </c>
      <c r="AE3647" t="s">
        <v>9644</v>
      </c>
    </row>
    <row r="3648" spans="1:32" x14ac:dyDescent="0.2">
      <c r="A3648">
        <v>3647</v>
      </c>
      <c r="C3648">
        <v>79025</v>
      </c>
      <c r="D3648">
        <v>220910</v>
      </c>
      <c r="F3648">
        <v>9</v>
      </c>
      <c r="G3648">
        <v>9</v>
      </c>
      <c r="H3648">
        <v>45.1</v>
      </c>
      <c r="I3648" t="s">
        <v>26</v>
      </c>
      <c r="J3648">
        <v>49</v>
      </c>
      <c r="K3648">
        <v>25</v>
      </c>
      <c r="L3648">
        <v>29</v>
      </c>
      <c r="M3648">
        <v>-49</v>
      </c>
      <c r="N3648">
        <v>6.48</v>
      </c>
      <c r="P3648">
        <v>0.17</v>
      </c>
      <c r="X3648" t="s">
        <v>1288</v>
      </c>
      <c r="Y3648">
        <v>3647</v>
      </c>
      <c r="Z3648" s="1">
        <v>0.3817719907407407</v>
      </c>
      <c r="AA3648" t="s">
        <v>9645</v>
      </c>
      <c r="AB3648">
        <v>1.4E-2</v>
      </c>
      <c r="AC3648">
        <v>-4.1000000000000002E-2</v>
      </c>
      <c r="AD3648">
        <v>6.48</v>
      </c>
      <c r="AE3648" t="s">
        <v>1288</v>
      </c>
    </row>
    <row r="3649" spans="1:32" x14ac:dyDescent="0.2">
      <c r="A3649">
        <v>3648</v>
      </c>
      <c r="B3649" t="s">
        <v>1329</v>
      </c>
      <c r="C3649">
        <v>79028</v>
      </c>
      <c r="D3649">
        <v>14819</v>
      </c>
      <c r="F3649">
        <v>9</v>
      </c>
      <c r="G3649">
        <v>14</v>
      </c>
      <c r="H3649">
        <v>20.6</v>
      </c>
      <c r="I3649" t="s">
        <v>24</v>
      </c>
      <c r="J3649">
        <v>61</v>
      </c>
      <c r="K3649">
        <v>25</v>
      </c>
      <c r="L3649">
        <v>24</v>
      </c>
      <c r="M3649">
        <v>61</v>
      </c>
      <c r="N3649">
        <v>5.13</v>
      </c>
      <c r="P3649">
        <v>0.57999999999999996</v>
      </c>
      <c r="R3649">
        <v>0.1</v>
      </c>
      <c r="X3649" t="s">
        <v>130</v>
      </c>
      <c r="Y3649">
        <v>3648</v>
      </c>
      <c r="Z3649" s="1">
        <v>0.38496064814814818</v>
      </c>
      <c r="AA3649" t="s">
        <v>9646</v>
      </c>
      <c r="AB3649">
        <v>-6.0000000000000001E-3</v>
      </c>
      <c r="AC3649">
        <v>-0.03</v>
      </c>
      <c r="AD3649">
        <v>5.13</v>
      </c>
      <c r="AE3649" t="s">
        <v>130</v>
      </c>
    </row>
    <row r="3650" spans="1:32" x14ac:dyDescent="0.2">
      <c r="A3650">
        <v>3649</v>
      </c>
      <c r="C3650">
        <v>79066</v>
      </c>
      <c r="D3650">
        <v>117487</v>
      </c>
      <c r="F3650">
        <v>9</v>
      </c>
      <c r="G3650">
        <v>11</v>
      </c>
      <c r="H3650">
        <v>55.6</v>
      </c>
      <c r="I3650" t="s">
        <v>24</v>
      </c>
      <c r="J3650">
        <v>5</v>
      </c>
      <c r="K3650">
        <v>28</v>
      </c>
      <c r="L3650">
        <v>6</v>
      </c>
      <c r="M3650">
        <v>5</v>
      </c>
      <c r="N3650">
        <v>6.35</v>
      </c>
      <c r="P3650">
        <v>0.32</v>
      </c>
      <c r="R3650">
        <v>0.01</v>
      </c>
      <c r="X3650" t="s">
        <v>2604</v>
      </c>
      <c r="Y3650">
        <v>3649</v>
      </c>
      <c r="Z3650" s="1">
        <v>0.38328240740740743</v>
      </c>
      <c r="AA3650" t="s">
        <v>9647</v>
      </c>
      <c r="AB3650">
        <v>-0.10100000000000001</v>
      </c>
      <c r="AC3650">
        <v>-2.5000000000000001E-2</v>
      </c>
      <c r="AD3650">
        <v>6.35</v>
      </c>
      <c r="AE3650" t="s">
        <v>7324</v>
      </c>
      <c r="AF3650" t="s">
        <v>36</v>
      </c>
    </row>
    <row r="3651" spans="1:32" x14ac:dyDescent="0.2">
      <c r="A3651">
        <v>3650</v>
      </c>
      <c r="B3651" t="s">
        <v>1330</v>
      </c>
      <c r="C3651">
        <v>79096</v>
      </c>
      <c r="D3651">
        <v>98427</v>
      </c>
      <c r="F3651">
        <v>9</v>
      </c>
      <c r="G3651">
        <v>12</v>
      </c>
      <c r="H3651">
        <v>17.600000000000001</v>
      </c>
      <c r="I3651" t="s">
        <v>24</v>
      </c>
      <c r="J3651">
        <v>14</v>
      </c>
      <c r="K3651">
        <v>59</v>
      </c>
      <c r="L3651">
        <v>46</v>
      </c>
      <c r="M3651">
        <v>14</v>
      </c>
      <c r="N3651">
        <v>6.51</v>
      </c>
      <c r="P3651">
        <v>0.73</v>
      </c>
      <c r="R3651">
        <v>0.25</v>
      </c>
      <c r="T3651">
        <v>0.38</v>
      </c>
      <c r="X3651" t="s">
        <v>3099</v>
      </c>
      <c r="Y3651">
        <v>3650</v>
      </c>
      <c r="Z3651" s="1">
        <v>0.38353703703703701</v>
      </c>
      <c r="AA3651" t="s">
        <v>9648</v>
      </c>
      <c r="AB3651">
        <v>-0.52200000000000002</v>
      </c>
      <c r="AC3651">
        <v>0.248</v>
      </c>
      <c r="AD3651">
        <v>6.51</v>
      </c>
      <c r="AE3651" t="s">
        <v>3099</v>
      </c>
    </row>
    <row r="3652" spans="1:32" x14ac:dyDescent="0.2">
      <c r="A3652">
        <v>3651</v>
      </c>
      <c r="C3652">
        <v>79108</v>
      </c>
      <c r="D3652">
        <v>117492</v>
      </c>
      <c r="F3652">
        <v>9</v>
      </c>
      <c r="G3652">
        <v>12</v>
      </c>
      <c r="H3652">
        <v>12.9</v>
      </c>
      <c r="I3652" t="s">
        <v>24</v>
      </c>
      <c r="J3652">
        <v>3</v>
      </c>
      <c r="K3652">
        <v>52</v>
      </c>
      <c r="L3652">
        <v>2</v>
      </c>
      <c r="M3652">
        <v>3</v>
      </c>
      <c r="N3652">
        <v>6.14</v>
      </c>
      <c r="P3652">
        <v>-0.01</v>
      </c>
      <c r="R3652">
        <v>0.01</v>
      </c>
      <c r="X3652" t="s">
        <v>2510</v>
      </c>
      <c r="Y3652">
        <v>3651</v>
      </c>
      <c r="Z3652" s="1">
        <v>0.38348263888888884</v>
      </c>
      <c r="AA3652" t="s">
        <v>9649</v>
      </c>
      <c r="AB3652">
        <v>-4.3999999999999997E-2</v>
      </c>
      <c r="AC3652">
        <v>-1E-3</v>
      </c>
      <c r="AD3652">
        <v>6.14</v>
      </c>
      <c r="AE3652" t="s">
        <v>2510</v>
      </c>
    </row>
    <row r="3653" spans="1:32" x14ac:dyDescent="0.2">
      <c r="A3653">
        <v>3652</v>
      </c>
      <c r="B3653" t="s">
        <v>1331</v>
      </c>
      <c r="C3653">
        <v>79158</v>
      </c>
      <c r="D3653">
        <v>42759</v>
      </c>
      <c r="F3653">
        <v>9</v>
      </c>
      <c r="G3653">
        <v>13</v>
      </c>
      <c r="H3653">
        <v>48.2</v>
      </c>
      <c r="I3653" t="s">
        <v>24</v>
      </c>
      <c r="J3653">
        <v>43</v>
      </c>
      <c r="K3653">
        <v>13</v>
      </c>
      <c r="L3653">
        <v>4</v>
      </c>
      <c r="M3653">
        <v>43</v>
      </c>
      <c r="N3653">
        <v>5.32</v>
      </c>
      <c r="P3653">
        <v>-0.14000000000000001</v>
      </c>
      <c r="R3653">
        <v>-0.48</v>
      </c>
      <c r="X3653" t="s">
        <v>3073</v>
      </c>
      <c r="Y3653">
        <v>3652</v>
      </c>
      <c r="Z3653" s="1">
        <v>0.38458564814814816</v>
      </c>
      <c r="AA3653" t="s">
        <v>9650</v>
      </c>
      <c r="AB3653">
        <v>-2.8000000000000001E-2</v>
      </c>
      <c r="AC3653">
        <v>-3.2000000000000001E-2</v>
      </c>
      <c r="AD3653">
        <v>5.32</v>
      </c>
      <c r="AE3653" t="s">
        <v>111</v>
      </c>
      <c r="AF3653" t="s">
        <v>36</v>
      </c>
    </row>
    <row r="3654" spans="1:32" x14ac:dyDescent="0.2">
      <c r="A3654">
        <v>3653</v>
      </c>
      <c r="C3654">
        <v>79181</v>
      </c>
      <c r="D3654">
        <v>154989</v>
      </c>
      <c r="F3654">
        <v>9</v>
      </c>
      <c r="G3654">
        <v>11</v>
      </c>
      <c r="H3654">
        <v>58.7</v>
      </c>
      <c r="I3654" t="s">
        <v>26</v>
      </c>
      <c r="J3654">
        <v>19</v>
      </c>
      <c r="K3654">
        <v>44</v>
      </c>
      <c r="L3654">
        <v>52</v>
      </c>
      <c r="M3654">
        <v>-19</v>
      </c>
      <c r="N3654">
        <v>5.73</v>
      </c>
      <c r="P3654">
        <v>0.98</v>
      </c>
      <c r="X3654" t="s">
        <v>60</v>
      </c>
      <c r="Y3654">
        <v>3653</v>
      </c>
      <c r="Z3654" s="1">
        <v>0.38331828703703702</v>
      </c>
      <c r="AA3654" t="s">
        <v>9651</v>
      </c>
      <c r="AB3654">
        <v>-5.7000000000000002E-2</v>
      </c>
      <c r="AC3654">
        <v>4.5999999999999999E-2</v>
      </c>
      <c r="AD3654">
        <v>5.73</v>
      </c>
      <c r="AE3654" t="s">
        <v>60</v>
      </c>
    </row>
    <row r="3655" spans="1:32" x14ac:dyDescent="0.2">
      <c r="A3655">
        <v>3654</v>
      </c>
      <c r="C3655">
        <v>79186</v>
      </c>
      <c r="D3655">
        <v>220928</v>
      </c>
      <c r="E3655" t="s">
        <v>1332</v>
      </c>
      <c r="F3655">
        <v>9</v>
      </c>
      <c r="G3655">
        <v>11</v>
      </c>
      <c r="H3655">
        <v>4.4000000000000004</v>
      </c>
      <c r="I3655" t="s">
        <v>26</v>
      </c>
      <c r="J3655">
        <v>44</v>
      </c>
      <c r="K3655">
        <v>52</v>
      </c>
      <c r="L3655">
        <v>5</v>
      </c>
      <c r="M3655">
        <v>-44</v>
      </c>
      <c r="N3655">
        <v>5</v>
      </c>
      <c r="P3655">
        <v>0.23</v>
      </c>
      <c r="R3655">
        <v>-0.56999999999999995</v>
      </c>
      <c r="T3655">
        <v>0.22</v>
      </c>
      <c r="X3655" t="s">
        <v>2737</v>
      </c>
      <c r="Y3655">
        <v>3654</v>
      </c>
      <c r="Z3655" s="1">
        <v>0.38268981481481479</v>
      </c>
      <c r="AA3655" t="s">
        <v>9652</v>
      </c>
      <c r="AB3655">
        <v>-1E-3</v>
      </c>
      <c r="AC3655">
        <v>2E-3</v>
      </c>
      <c r="AD3655">
        <v>5</v>
      </c>
      <c r="AE3655" t="s">
        <v>2737</v>
      </c>
    </row>
    <row r="3656" spans="1:32" x14ac:dyDescent="0.2">
      <c r="A3656">
        <v>3655</v>
      </c>
      <c r="B3656" t="s">
        <v>1333</v>
      </c>
      <c r="C3656">
        <v>79193</v>
      </c>
      <c r="D3656">
        <v>136662</v>
      </c>
      <c r="E3656" t="s">
        <v>1334</v>
      </c>
      <c r="F3656">
        <v>9</v>
      </c>
      <c r="G3656">
        <v>12</v>
      </c>
      <c r="H3656">
        <v>26</v>
      </c>
      <c r="I3656" t="s">
        <v>26</v>
      </c>
      <c r="J3656">
        <v>7</v>
      </c>
      <c r="K3656">
        <v>6</v>
      </c>
      <c r="L3656">
        <v>35</v>
      </c>
      <c r="M3656">
        <v>-7</v>
      </c>
      <c r="N3656">
        <v>6.11</v>
      </c>
      <c r="P3656">
        <v>0.22</v>
      </c>
      <c r="R3656">
        <v>0.12</v>
      </c>
      <c r="T3656">
        <v>0.12</v>
      </c>
      <c r="X3656" t="s">
        <v>1335</v>
      </c>
      <c r="Y3656">
        <v>3655</v>
      </c>
      <c r="Z3656" s="1">
        <v>0.38363425925925926</v>
      </c>
      <c r="AA3656" t="s">
        <v>9653</v>
      </c>
      <c r="AB3656">
        <v>-1.6E-2</v>
      </c>
      <c r="AC3656">
        <v>1.9E-2</v>
      </c>
      <c r="AD3656">
        <v>6.11</v>
      </c>
      <c r="AE3656" t="s">
        <v>2714</v>
      </c>
      <c r="AF3656" t="s">
        <v>36</v>
      </c>
    </row>
    <row r="3657" spans="1:32" x14ac:dyDescent="0.2">
      <c r="A3657">
        <v>3656</v>
      </c>
      <c r="C3657">
        <v>79241</v>
      </c>
      <c r="D3657">
        <v>200084</v>
      </c>
      <c r="F3657">
        <v>9</v>
      </c>
      <c r="G3657">
        <v>11</v>
      </c>
      <c r="H3657">
        <v>41</v>
      </c>
      <c r="I3657" t="s">
        <v>26</v>
      </c>
      <c r="J3657">
        <v>39</v>
      </c>
      <c r="K3657">
        <v>15</v>
      </c>
      <c r="L3657">
        <v>32</v>
      </c>
      <c r="M3657">
        <v>-39</v>
      </c>
      <c r="N3657">
        <v>6</v>
      </c>
      <c r="P3657">
        <v>-0.11</v>
      </c>
      <c r="X3657" t="s">
        <v>177</v>
      </c>
      <c r="Y3657">
        <v>3656</v>
      </c>
      <c r="Z3657" s="1">
        <v>0.3831134259259259</v>
      </c>
      <c r="AA3657" t="s">
        <v>9654</v>
      </c>
      <c r="AB3657">
        <v>-0.01</v>
      </c>
      <c r="AC3657">
        <v>6.0000000000000001E-3</v>
      </c>
      <c r="AD3657">
        <v>6</v>
      </c>
      <c r="AE3657" t="s">
        <v>177</v>
      </c>
    </row>
    <row r="3658" spans="1:32" x14ac:dyDescent="0.2">
      <c r="A3658">
        <v>3657</v>
      </c>
      <c r="C3658">
        <v>79248</v>
      </c>
      <c r="D3658">
        <v>80702</v>
      </c>
      <c r="F3658">
        <v>9</v>
      </c>
      <c r="G3658">
        <v>13</v>
      </c>
      <c r="H3658">
        <v>37.299999999999997</v>
      </c>
      <c r="I3658" t="s">
        <v>24</v>
      </c>
      <c r="J3658">
        <v>21</v>
      </c>
      <c r="K3658">
        <v>17</v>
      </c>
      <c r="L3658">
        <v>0</v>
      </c>
      <c r="M3658">
        <v>21</v>
      </c>
      <c r="N3658">
        <v>6.48</v>
      </c>
      <c r="P3658">
        <v>0.02</v>
      </c>
      <c r="R3658">
        <v>0.06</v>
      </c>
      <c r="X3658" t="s">
        <v>114</v>
      </c>
      <c r="Y3658">
        <v>3657</v>
      </c>
      <c r="Z3658" s="1">
        <v>0.38445949074074076</v>
      </c>
      <c r="AA3658" t="s">
        <v>9655</v>
      </c>
      <c r="AB3658">
        <v>-1.6E-2</v>
      </c>
      <c r="AC3658">
        <v>-8.0000000000000002E-3</v>
      </c>
      <c r="AD3658">
        <v>6.48</v>
      </c>
      <c r="AE3658" t="s">
        <v>114</v>
      </c>
    </row>
    <row r="3659" spans="1:32" x14ac:dyDescent="0.2">
      <c r="A3659">
        <v>3658</v>
      </c>
      <c r="C3659">
        <v>79275</v>
      </c>
      <c r="D3659">
        <v>220937</v>
      </c>
      <c r="F3659">
        <v>9</v>
      </c>
      <c r="G3659">
        <v>11</v>
      </c>
      <c r="H3659">
        <v>33.200000000000003</v>
      </c>
      <c r="I3659" t="s">
        <v>26</v>
      </c>
      <c r="J3659">
        <v>46</v>
      </c>
      <c r="K3659">
        <v>35</v>
      </c>
      <c r="L3659">
        <v>2</v>
      </c>
      <c r="M3659">
        <v>-46</v>
      </c>
      <c r="N3659">
        <v>5.79</v>
      </c>
      <c r="P3659">
        <v>-0.21</v>
      </c>
      <c r="R3659">
        <v>-0.84</v>
      </c>
      <c r="T3659">
        <v>-0.12</v>
      </c>
      <c r="U3659" t="s">
        <v>183</v>
      </c>
      <c r="X3659" t="s">
        <v>1336</v>
      </c>
      <c r="Y3659">
        <v>3658</v>
      </c>
      <c r="Z3659" s="1">
        <v>0.38302314814814814</v>
      </c>
      <c r="AA3659" t="s">
        <v>9656</v>
      </c>
      <c r="AB3659">
        <v>-1.7999999999999999E-2</v>
      </c>
      <c r="AC3659">
        <v>0.01</v>
      </c>
      <c r="AD3659">
        <v>5.79</v>
      </c>
      <c r="AE3659" t="s">
        <v>2436</v>
      </c>
      <c r="AF3659" t="s">
        <v>36</v>
      </c>
    </row>
    <row r="3660" spans="1:32" x14ac:dyDescent="0.2">
      <c r="A3660">
        <v>3659</v>
      </c>
      <c r="C3660">
        <v>79351</v>
      </c>
      <c r="D3660">
        <v>236693</v>
      </c>
      <c r="E3660" t="s">
        <v>1337</v>
      </c>
      <c r="F3660">
        <v>9</v>
      </c>
      <c r="G3660">
        <v>10</v>
      </c>
      <c r="H3660">
        <v>58</v>
      </c>
      <c r="I3660" t="s">
        <v>26</v>
      </c>
      <c r="J3660">
        <v>58</v>
      </c>
      <c r="K3660">
        <v>58</v>
      </c>
      <c r="L3660">
        <v>1</v>
      </c>
      <c r="M3660">
        <v>-58</v>
      </c>
      <c r="N3660">
        <v>3.44</v>
      </c>
      <c r="P3660">
        <v>-0.19</v>
      </c>
      <c r="R3660">
        <v>-0.7</v>
      </c>
      <c r="T3660">
        <v>-0.19</v>
      </c>
      <c r="X3660" t="s">
        <v>2416</v>
      </c>
      <c r="Y3660">
        <v>3659</v>
      </c>
      <c r="Z3660" s="1">
        <v>0.38261574074074073</v>
      </c>
      <c r="AA3660" t="s">
        <v>9657</v>
      </c>
      <c r="AB3660">
        <v>-2.5999999999999999E-2</v>
      </c>
      <c r="AC3660">
        <v>8.0000000000000002E-3</v>
      </c>
      <c r="AD3660">
        <v>3.44</v>
      </c>
      <c r="AE3660" t="s">
        <v>7045</v>
      </c>
    </row>
    <row r="3661" spans="1:32" x14ac:dyDescent="0.2">
      <c r="A3661">
        <v>3660</v>
      </c>
      <c r="B3661" t="s">
        <v>1338</v>
      </c>
      <c r="C3661">
        <v>79354</v>
      </c>
      <c r="D3661">
        <v>27185</v>
      </c>
      <c r="E3661">
        <v>4427</v>
      </c>
      <c r="F3661">
        <v>9</v>
      </c>
      <c r="G3661">
        <v>15</v>
      </c>
      <c r="H3661">
        <v>49.9</v>
      </c>
      <c r="I3661" t="s">
        <v>24</v>
      </c>
      <c r="J3661">
        <v>56</v>
      </c>
      <c r="K3661">
        <v>44</v>
      </c>
      <c r="L3661">
        <v>29</v>
      </c>
      <c r="M3661">
        <v>56</v>
      </c>
      <c r="N3661">
        <v>5.27</v>
      </c>
      <c r="P3661">
        <v>1.56</v>
      </c>
      <c r="R3661">
        <v>1.87</v>
      </c>
      <c r="T3661">
        <v>0.88</v>
      </c>
      <c r="X3661" t="s">
        <v>77</v>
      </c>
      <c r="Y3661">
        <v>3660</v>
      </c>
      <c r="Z3661" s="1">
        <v>0.38599421296296299</v>
      </c>
      <c r="AA3661" t="s">
        <v>9658</v>
      </c>
      <c r="AB3661">
        <v>-1.6E-2</v>
      </c>
      <c r="AC3661">
        <v>-3.1E-2</v>
      </c>
      <c r="AD3661">
        <v>5.27</v>
      </c>
      <c r="AE3661" t="s">
        <v>77</v>
      </c>
    </row>
    <row r="3662" spans="1:32" x14ac:dyDescent="0.2">
      <c r="A3662">
        <v>3661</v>
      </c>
      <c r="C3662">
        <v>79416</v>
      </c>
      <c r="D3662">
        <v>220952</v>
      </c>
      <c r="E3662" t="s">
        <v>1339</v>
      </c>
      <c r="F3662">
        <v>9</v>
      </c>
      <c r="G3662">
        <v>12</v>
      </c>
      <c r="H3662">
        <v>30.6</v>
      </c>
      <c r="I3662" t="s">
        <v>26</v>
      </c>
      <c r="J3662">
        <v>43</v>
      </c>
      <c r="K3662">
        <v>36</v>
      </c>
      <c r="L3662">
        <v>49</v>
      </c>
      <c r="M3662">
        <v>-43</v>
      </c>
      <c r="N3662">
        <v>5.57</v>
      </c>
      <c r="P3662">
        <v>-0.11</v>
      </c>
      <c r="R3662">
        <v>-0.47</v>
      </c>
      <c r="T3662">
        <v>-0.06</v>
      </c>
      <c r="U3662" t="s">
        <v>183</v>
      </c>
      <c r="X3662" t="s">
        <v>1340</v>
      </c>
      <c r="Y3662">
        <v>3661</v>
      </c>
      <c r="Z3662" s="1">
        <v>0.38368750000000001</v>
      </c>
      <c r="AA3662" t="s">
        <v>9659</v>
      </c>
      <c r="AB3662">
        <v>-1.2E-2</v>
      </c>
      <c r="AC3662">
        <v>2E-3</v>
      </c>
      <c r="AD3662">
        <v>5.57</v>
      </c>
      <c r="AE3662" t="s">
        <v>9660</v>
      </c>
      <c r="AF3662" t="s">
        <v>36</v>
      </c>
    </row>
    <row r="3663" spans="1:32" x14ac:dyDescent="0.2">
      <c r="A3663">
        <v>3662</v>
      </c>
      <c r="B3663" t="s">
        <v>1341</v>
      </c>
      <c r="C3663">
        <v>79439</v>
      </c>
      <c r="D3663">
        <v>27191</v>
      </c>
      <c r="E3663" t="s">
        <v>1342</v>
      </c>
      <c r="F3663">
        <v>9</v>
      </c>
      <c r="G3663">
        <v>16</v>
      </c>
      <c r="H3663">
        <v>11.3</v>
      </c>
      <c r="I3663" t="s">
        <v>24</v>
      </c>
      <c r="J3663">
        <v>54</v>
      </c>
      <c r="K3663">
        <v>1</v>
      </c>
      <c r="L3663">
        <v>19</v>
      </c>
      <c r="M3663">
        <v>54</v>
      </c>
      <c r="N3663">
        <v>4.83</v>
      </c>
      <c r="P3663">
        <v>0.19</v>
      </c>
      <c r="R3663">
        <v>0.08</v>
      </c>
      <c r="T3663">
        <v>0.09</v>
      </c>
      <c r="X3663" t="s">
        <v>249</v>
      </c>
      <c r="Y3663">
        <v>3662</v>
      </c>
      <c r="Z3663" s="1">
        <v>0.38624189814814813</v>
      </c>
      <c r="AA3663" t="s">
        <v>9661</v>
      </c>
      <c r="AB3663">
        <v>4.9000000000000002E-2</v>
      </c>
      <c r="AC3663">
        <v>6.0999999999999999E-2</v>
      </c>
      <c r="AD3663">
        <v>4.83</v>
      </c>
      <c r="AE3663" t="s">
        <v>249</v>
      </c>
    </row>
    <row r="3664" spans="1:32" x14ac:dyDescent="0.2">
      <c r="A3664">
        <v>3663</v>
      </c>
      <c r="C3664">
        <v>79447</v>
      </c>
      <c r="D3664">
        <v>250471</v>
      </c>
      <c r="F3664">
        <v>9</v>
      </c>
      <c r="G3664">
        <v>11</v>
      </c>
      <c r="H3664">
        <v>16.600000000000001</v>
      </c>
      <c r="I3664" t="s">
        <v>26</v>
      </c>
      <c r="J3664">
        <v>62</v>
      </c>
      <c r="K3664">
        <v>19</v>
      </c>
      <c r="L3664">
        <v>2</v>
      </c>
      <c r="M3664">
        <v>-62</v>
      </c>
      <c r="N3664">
        <v>3.97</v>
      </c>
      <c r="P3664">
        <v>-0.18</v>
      </c>
      <c r="R3664">
        <v>-0.67</v>
      </c>
      <c r="T3664">
        <v>-0.18</v>
      </c>
      <c r="X3664" t="s">
        <v>573</v>
      </c>
      <c r="Y3664">
        <v>3663</v>
      </c>
      <c r="Z3664" s="1">
        <v>0.38283101851851847</v>
      </c>
      <c r="AA3664" t="s">
        <v>9662</v>
      </c>
      <c r="AB3664">
        <v>-4.2999999999999997E-2</v>
      </c>
      <c r="AC3664">
        <v>8.9999999999999993E-3</v>
      </c>
      <c r="AD3664">
        <v>3.97</v>
      </c>
      <c r="AE3664" t="s">
        <v>573</v>
      </c>
    </row>
    <row r="3665" spans="1:32" x14ac:dyDescent="0.2">
      <c r="A3665">
        <v>3664</v>
      </c>
      <c r="C3665">
        <v>79452</v>
      </c>
      <c r="D3665">
        <v>61361</v>
      </c>
      <c r="F3665">
        <v>9</v>
      </c>
      <c r="G3665">
        <v>15</v>
      </c>
      <c r="H3665">
        <v>14.3</v>
      </c>
      <c r="I3665" t="s">
        <v>24</v>
      </c>
      <c r="J3665">
        <v>34</v>
      </c>
      <c r="K3665">
        <v>38</v>
      </c>
      <c r="L3665">
        <v>1</v>
      </c>
      <c r="M3665">
        <v>34</v>
      </c>
      <c r="N3665">
        <v>5.97</v>
      </c>
      <c r="P3665">
        <v>0.86</v>
      </c>
      <c r="R3665">
        <v>0.37</v>
      </c>
      <c r="T3665">
        <v>0.47</v>
      </c>
      <c r="X3665" t="s">
        <v>3030</v>
      </c>
      <c r="Y3665">
        <v>3664</v>
      </c>
      <c r="Z3665" s="1">
        <v>0.38558217592592592</v>
      </c>
      <c r="AA3665" t="s">
        <v>9663</v>
      </c>
      <c r="AB3665">
        <v>-0.14799999999999999</v>
      </c>
      <c r="AC3665">
        <v>5.2999999999999999E-2</v>
      </c>
      <c r="AD3665">
        <v>5.97</v>
      </c>
      <c r="AE3665" t="s">
        <v>3030</v>
      </c>
    </row>
    <row r="3666" spans="1:32" x14ac:dyDescent="0.2">
      <c r="A3666">
        <v>3665</v>
      </c>
      <c r="B3666" t="s">
        <v>1343</v>
      </c>
      <c r="C3666">
        <v>79469</v>
      </c>
      <c r="D3666">
        <v>117527</v>
      </c>
      <c r="E3666">
        <v>4425</v>
      </c>
      <c r="F3666">
        <v>9</v>
      </c>
      <c r="G3666">
        <v>14</v>
      </c>
      <c r="H3666">
        <v>21.9</v>
      </c>
      <c r="I3666" t="s">
        <v>24</v>
      </c>
      <c r="J3666">
        <v>2</v>
      </c>
      <c r="K3666">
        <v>18</v>
      </c>
      <c r="L3666">
        <v>51</v>
      </c>
      <c r="M3666">
        <v>2</v>
      </c>
      <c r="N3666">
        <v>3.88</v>
      </c>
      <c r="P3666">
        <v>-0.06</v>
      </c>
      <c r="R3666">
        <v>-0.12</v>
      </c>
      <c r="T3666">
        <v>-0.05</v>
      </c>
      <c r="X3666" t="s">
        <v>191</v>
      </c>
      <c r="Y3666">
        <v>3665</v>
      </c>
      <c r="Z3666" s="1">
        <v>0.38497569444444446</v>
      </c>
      <c r="AA3666" t="s">
        <v>9664</v>
      </c>
      <c r="AB3666">
        <v>0.129</v>
      </c>
      <c r="AC3666">
        <v>-0.31</v>
      </c>
      <c r="AD3666">
        <v>3.88</v>
      </c>
      <c r="AE3666" t="s">
        <v>191</v>
      </c>
    </row>
    <row r="3667" spans="1:32" x14ac:dyDescent="0.2">
      <c r="A3667">
        <v>3666</v>
      </c>
      <c r="C3667">
        <v>79517</v>
      </c>
      <c r="D3667">
        <v>6816</v>
      </c>
      <c r="F3667">
        <v>9</v>
      </c>
      <c r="G3667">
        <v>19</v>
      </c>
      <c r="H3667">
        <v>55.8</v>
      </c>
      <c r="I3667" t="s">
        <v>24</v>
      </c>
      <c r="J3667">
        <v>74</v>
      </c>
      <c r="K3667">
        <v>0</v>
      </c>
      <c r="L3667">
        <v>59</v>
      </c>
      <c r="M3667">
        <v>74</v>
      </c>
      <c r="N3667">
        <v>6.5</v>
      </c>
      <c r="O3667" t="s">
        <v>103</v>
      </c>
      <c r="X3667" t="s">
        <v>71</v>
      </c>
      <c r="Y3667">
        <v>3666</v>
      </c>
      <c r="Z3667" s="1">
        <v>0.38884027777777774</v>
      </c>
      <c r="AA3667" t="s">
        <v>9665</v>
      </c>
      <c r="AB3667">
        <v>-3.6999999999999998E-2</v>
      </c>
      <c r="AC3667">
        <v>-6.7000000000000004E-2</v>
      </c>
      <c r="AD3667">
        <v>6.5</v>
      </c>
      <c r="AE3667" t="s">
        <v>71</v>
      </c>
    </row>
    <row r="3668" spans="1:32" x14ac:dyDescent="0.2">
      <c r="A3668">
        <v>3667</v>
      </c>
      <c r="C3668">
        <v>79523</v>
      </c>
      <c r="D3668">
        <v>200119</v>
      </c>
      <c r="E3668">
        <v>4423</v>
      </c>
      <c r="F3668">
        <v>9</v>
      </c>
      <c r="G3668">
        <v>13</v>
      </c>
      <c r="H3668">
        <v>25.9</v>
      </c>
      <c r="I3668" t="s">
        <v>26</v>
      </c>
      <c r="J3668">
        <v>38</v>
      </c>
      <c r="K3668">
        <v>36</v>
      </c>
      <c r="L3668">
        <v>59</v>
      </c>
      <c r="M3668">
        <v>-38</v>
      </c>
      <c r="N3668">
        <v>6.31</v>
      </c>
      <c r="P3668">
        <v>0</v>
      </c>
      <c r="R3668">
        <v>0.01</v>
      </c>
      <c r="X3668" t="s">
        <v>134</v>
      </c>
      <c r="Y3668">
        <v>3667</v>
      </c>
      <c r="Z3668" s="1">
        <v>0.38432754629629629</v>
      </c>
      <c r="AA3668" t="s">
        <v>9666</v>
      </c>
      <c r="AB3668">
        <v>8.0000000000000002E-3</v>
      </c>
      <c r="AC3668">
        <v>-1.2E-2</v>
      </c>
      <c r="AD3668">
        <v>6.31</v>
      </c>
      <c r="AE3668" t="s">
        <v>134</v>
      </c>
    </row>
    <row r="3669" spans="1:32" x14ac:dyDescent="0.2">
      <c r="A3669">
        <v>3668</v>
      </c>
      <c r="C3669">
        <v>79524</v>
      </c>
      <c r="D3669">
        <v>220962</v>
      </c>
      <c r="F3669">
        <v>9</v>
      </c>
      <c r="G3669">
        <v>13</v>
      </c>
      <c r="H3669">
        <v>18.600000000000001</v>
      </c>
      <c r="I3669" t="s">
        <v>26</v>
      </c>
      <c r="J3669">
        <v>42</v>
      </c>
      <c r="K3669">
        <v>16</v>
      </c>
      <c r="L3669">
        <v>25</v>
      </c>
      <c r="M3669">
        <v>-42</v>
      </c>
      <c r="N3669">
        <v>6.29</v>
      </c>
      <c r="P3669">
        <v>1.25</v>
      </c>
      <c r="X3669" t="s">
        <v>125</v>
      </c>
      <c r="Y3669">
        <v>3668</v>
      </c>
      <c r="Z3669" s="1">
        <v>0.38424305555555555</v>
      </c>
      <c r="AA3669" t="s">
        <v>9667</v>
      </c>
      <c r="AB3669">
        <v>-1.7000000000000001E-2</v>
      </c>
      <c r="AC3669">
        <v>5.3999999999999999E-2</v>
      </c>
      <c r="AD3669">
        <v>6.29</v>
      </c>
      <c r="AE3669" t="s">
        <v>125</v>
      </c>
    </row>
    <row r="3670" spans="1:32" x14ac:dyDescent="0.2">
      <c r="A3670">
        <v>3669</v>
      </c>
      <c r="B3670" t="s">
        <v>1344</v>
      </c>
      <c r="C3670">
        <v>79554</v>
      </c>
      <c r="D3670">
        <v>98456</v>
      </c>
      <c r="F3670">
        <v>9</v>
      </c>
      <c r="G3670">
        <v>15</v>
      </c>
      <c r="H3670">
        <v>13.8</v>
      </c>
      <c r="I3670" t="s">
        <v>24</v>
      </c>
      <c r="J3670">
        <v>14</v>
      </c>
      <c r="K3670">
        <v>56</v>
      </c>
      <c r="L3670">
        <v>29</v>
      </c>
      <c r="M3670">
        <v>14</v>
      </c>
      <c r="N3670">
        <v>5.34</v>
      </c>
      <c r="P3670">
        <v>1.32</v>
      </c>
      <c r="R3670">
        <v>1.33</v>
      </c>
      <c r="X3670" t="s">
        <v>45</v>
      </c>
      <c r="Y3670">
        <v>3669</v>
      </c>
      <c r="Z3670" s="1">
        <v>0.38557638888888884</v>
      </c>
      <c r="AA3670" t="s">
        <v>9668</v>
      </c>
      <c r="AB3670">
        <v>-4.3999999999999997E-2</v>
      </c>
      <c r="AC3670">
        <v>-1.2E-2</v>
      </c>
      <c r="AD3670">
        <v>5.34</v>
      </c>
      <c r="AE3670" t="s">
        <v>45</v>
      </c>
    </row>
    <row r="3671" spans="1:32" x14ac:dyDescent="0.2">
      <c r="A3671">
        <v>3670</v>
      </c>
      <c r="C3671">
        <v>79621</v>
      </c>
      <c r="D3671">
        <v>220965</v>
      </c>
      <c r="F3671">
        <v>9</v>
      </c>
      <c r="G3671">
        <v>13</v>
      </c>
      <c r="H3671">
        <v>34.5</v>
      </c>
      <c r="I3671" t="s">
        <v>26</v>
      </c>
      <c r="J3671">
        <v>47</v>
      </c>
      <c r="K3671">
        <v>20</v>
      </c>
      <c r="L3671">
        <v>19</v>
      </c>
      <c r="M3671">
        <v>-47</v>
      </c>
      <c r="N3671">
        <v>5.92</v>
      </c>
      <c r="P3671">
        <v>-0.05</v>
      </c>
      <c r="R3671">
        <v>-0.1</v>
      </c>
      <c r="T3671">
        <v>-0.01</v>
      </c>
      <c r="U3671" t="s">
        <v>183</v>
      </c>
      <c r="X3671" t="s">
        <v>502</v>
      </c>
      <c r="Y3671">
        <v>3670</v>
      </c>
      <c r="Z3671" s="1">
        <v>0.38442708333333336</v>
      </c>
      <c r="AA3671" t="s">
        <v>9669</v>
      </c>
      <c r="AB3671">
        <v>-1.6E-2</v>
      </c>
      <c r="AC3671">
        <v>3.0000000000000001E-3</v>
      </c>
      <c r="AD3671">
        <v>5.92</v>
      </c>
      <c r="AE3671" t="s">
        <v>502</v>
      </c>
    </row>
    <row r="3672" spans="1:32" x14ac:dyDescent="0.2">
      <c r="A3672">
        <v>3671</v>
      </c>
      <c r="B3672" t="s">
        <v>1345</v>
      </c>
      <c r="M3672" t="e">
        <v>#VALUE!</v>
      </c>
      <c r="Y3672">
        <v>3671</v>
      </c>
      <c r="Z3672" s="1">
        <v>0</v>
      </c>
      <c r="AA3672" t="s">
        <v>9587</v>
      </c>
      <c r="AB3672">
        <v>0</v>
      </c>
      <c r="AC3672">
        <v>0</v>
      </c>
      <c r="AD3672" t="s">
        <v>9588</v>
      </c>
    </row>
    <row r="3673" spans="1:32" x14ac:dyDescent="0.2">
      <c r="A3673">
        <v>3672</v>
      </c>
      <c r="C3673">
        <v>79694</v>
      </c>
      <c r="D3673">
        <v>220972</v>
      </c>
      <c r="E3673">
        <v>4428</v>
      </c>
      <c r="F3673">
        <v>9</v>
      </c>
      <c r="G3673">
        <v>14</v>
      </c>
      <c r="H3673">
        <v>8.1999999999999993</v>
      </c>
      <c r="I3673" t="s">
        <v>26</v>
      </c>
      <c r="J3673">
        <v>44</v>
      </c>
      <c r="K3673">
        <v>8</v>
      </c>
      <c r="L3673">
        <v>45</v>
      </c>
      <c r="M3673">
        <v>-44</v>
      </c>
      <c r="N3673">
        <v>5.85</v>
      </c>
      <c r="P3673">
        <v>-0.12</v>
      </c>
      <c r="R3673">
        <v>-0.5</v>
      </c>
      <c r="T3673">
        <v>-0.06</v>
      </c>
      <c r="U3673" t="s">
        <v>183</v>
      </c>
      <c r="X3673" t="s">
        <v>1346</v>
      </c>
      <c r="Y3673">
        <v>3672</v>
      </c>
      <c r="Z3673" s="1">
        <v>0.38481712962962966</v>
      </c>
      <c r="AA3673" t="s">
        <v>9670</v>
      </c>
      <c r="AB3673">
        <v>-1.9E-2</v>
      </c>
      <c r="AC3673">
        <v>1.4E-2</v>
      </c>
      <c r="AD3673">
        <v>5.85</v>
      </c>
      <c r="AE3673" t="s">
        <v>9671</v>
      </c>
      <c r="AF3673" t="s">
        <v>36</v>
      </c>
    </row>
    <row r="3674" spans="1:32" x14ac:dyDescent="0.2">
      <c r="A3674">
        <v>3673</v>
      </c>
      <c r="C3674">
        <v>79698</v>
      </c>
      <c r="D3674">
        <v>236723</v>
      </c>
      <c r="F3674">
        <v>9</v>
      </c>
      <c r="G3674">
        <v>12</v>
      </c>
      <c r="H3674">
        <v>55.6</v>
      </c>
      <c r="I3674" t="s">
        <v>26</v>
      </c>
      <c r="J3674">
        <v>59</v>
      </c>
      <c r="K3674">
        <v>24</v>
      </c>
      <c r="L3674">
        <v>52</v>
      </c>
      <c r="M3674">
        <v>-59</v>
      </c>
      <c r="N3674">
        <v>5.54</v>
      </c>
      <c r="P3674">
        <v>0.85</v>
      </c>
      <c r="X3674" t="s">
        <v>1487</v>
      </c>
      <c r="Y3674">
        <v>3673</v>
      </c>
      <c r="Z3674" s="1">
        <v>0.38397685185185182</v>
      </c>
      <c r="AA3674" t="s">
        <v>9672</v>
      </c>
      <c r="AB3674">
        <v>0</v>
      </c>
      <c r="AC3674">
        <v>0</v>
      </c>
      <c r="AD3674">
        <v>5.54</v>
      </c>
      <c r="AE3674" t="s">
        <v>1487</v>
      </c>
    </row>
    <row r="3675" spans="1:32" x14ac:dyDescent="0.2">
      <c r="A3675">
        <v>3674</v>
      </c>
      <c r="C3675">
        <v>79735</v>
      </c>
      <c r="D3675">
        <v>220978</v>
      </c>
      <c r="F3675">
        <v>9</v>
      </c>
      <c r="G3675">
        <v>14</v>
      </c>
      <c r="H3675">
        <v>24.5</v>
      </c>
      <c r="I3675" t="s">
        <v>26</v>
      </c>
      <c r="J3675">
        <v>43</v>
      </c>
      <c r="K3675">
        <v>13</v>
      </c>
      <c r="L3675">
        <v>39</v>
      </c>
      <c r="M3675">
        <v>-43</v>
      </c>
      <c r="N3675">
        <v>5.25</v>
      </c>
      <c r="P3675">
        <v>-0.14000000000000001</v>
      </c>
      <c r="R3675">
        <v>-0.56000000000000005</v>
      </c>
      <c r="T3675">
        <v>-7.0000000000000007E-2</v>
      </c>
      <c r="U3675" t="s">
        <v>183</v>
      </c>
      <c r="X3675" t="s">
        <v>2996</v>
      </c>
      <c r="Y3675">
        <v>3674</v>
      </c>
      <c r="Z3675" s="1">
        <v>0.38500578703703708</v>
      </c>
      <c r="AA3675" t="s">
        <v>9673</v>
      </c>
      <c r="AB3675">
        <v>-2.1000000000000001E-2</v>
      </c>
      <c r="AC3675">
        <v>0.01</v>
      </c>
      <c r="AD3675">
        <v>5.25</v>
      </c>
      <c r="AE3675" t="s">
        <v>2996</v>
      </c>
    </row>
    <row r="3676" spans="1:32" x14ac:dyDescent="0.2">
      <c r="A3676">
        <v>3675</v>
      </c>
      <c r="C3676">
        <v>79752</v>
      </c>
      <c r="D3676">
        <v>155032</v>
      </c>
      <c r="E3676">
        <v>4431</v>
      </c>
      <c r="F3676">
        <v>9</v>
      </c>
      <c r="G3676">
        <v>15</v>
      </c>
      <c r="H3676">
        <v>24.9</v>
      </c>
      <c r="I3676" t="s">
        <v>26</v>
      </c>
      <c r="J3676">
        <v>15</v>
      </c>
      <c r="K3676">
        <v>1</v>
      </c>
      <c r="L3676">
        <v>29</v>
      </c>
      <c r="M3676">
        <v>-15</v>
      </c>
      <c r="N3676">
        <v>6.35</v>
      </c>
      <c r="P3676">
        <v>0.02</v>
      </c>
      <c r="R3676">
        <v>0</v>
      </c>
      <c r="X3676" t="s">
        <v>134</v>
      </c>
      <c r="Y3676">
        <v>3675</v>
      </c>
      <c r="Z3676" s="1">
        <v>0.38570486111111113</v>
      </c>
      <c r="AA3676" t="s">
        <v>8161</v>
      </c>
      <c r="AB3676">
        <v>-2.5999999999999999E-2</v>
      </c>
      <c r="AC3676">
        <v>-1.4E-2</v>
      </c>
      <c r="AD3676">
        <v>6.35</v>
      </c>
      <c r="AE3676" t="s">
        <v>134</v>
      </c>
    </row>
    <row r="3677" spans="1:32" x14ac:dyDescent="0.2">
      <c r="A3677">
        <v>3676</v>
      </c>
      <c r="C3677">
        <v>79763</v>
      </c>
      <c r="D3677">
        <v>42790</v>
      </c>
      <c r="F3677">
        <v>9</v>
      </c>
      <c r="G3677">
        <v>17</v>
      </c>
      <c r="H3677">
        <v>31.2</v>
      </c>
      <c r="I3677" t="s">
        <v>24</v>
      </c>
      <c r="J3677">
        <v>46</v>
      </c>
      <c r="K3677">
        <v>49</v>
      </c>
      <c r="L3677">
        <v>2</v>
      </c>
      <c r="M3677">
        <v>46</v>
      </c>
      <c r="N3677">
        <v>5.97</v>
      </c>
      <c r="P3677">
        <v>0.04</v>
      </c>
      <c r="R3677">
        <v>0.05</v>
      </c>
      <c r="X3677" t="s">
        <v>89</v>
      </c>
      <c r="Y3677">
        <v>3676</v>
      </c>
      <c r="Z3677" s="1">
        <v>0.38716666666666666</v>
      </c>
      <c r="AA3677" t="s">
        <v>9674</v>
      </c>
      <c r="AB3677">
        <v>1.7000000000000001E-2</v>
      </c>
      <c r="AC3677">
        <v>1.4E-2</v>
      </c>
      <c r="AD3677">
        <v>5.97</v>
      </c>
      <c r="AE3677" t="s">
        <v>89</v>
      </c>
    </row>
    <row r="3678" spans="1:32" x14ac:dyDescent="0.2">
      <c r="A3678">
        <v>3677</v>
      </c>
      <c r="C3678">
        <v>79807</v>
      </c>
      <c r="D3678">
        <v>200152</v>
      </c>
      <c r="F3678">
        <v>9</v>
      </c>
      <c r="G3678">
        <v>14</v>
      </c>
      <c r="H3678">
        <v>57.2</v>
      </c>
      <c r="I3678" t="s">
        <v>26</v>
      </c>
      <c r="J3678">
        <v>37</v>
      </c>
      <c r="K3678">
        <v>36</v>
      </c>
      <c r="L3678">
        <v>9</v>
      </c>
      <c r="M3678">
        <v>-37</v>
      </c>
      <c r="N3678">
        <v>5.86</v>
      </c>
      <c r="P3678">
        <v>0.83</v>
      </c>
      <c r="X3678" t="s">
        <v>124</v>
      </c>
      <c r="Y3678">
        <v>3677</v>
      </c>
      <c r="Z3678" s="1">
        <v>0.38538425925925929</v>
      </c>
      <c r="AA3678" t="s">
        <v>9675</v>
      </c>
      <c r="AB3678">
        <v>1.0999999999999999E-2</v>
      </c>
      <c r="AC3678">
        <v>-1.2999999999999999E-2</v>
      </c>
      <c r="AD3678">
        <v>5.86</v>
      </c>
      <c r="AE3678" t="s">
        <v>124</v>
      </c>
    </row>
    <row r="3679" spans="1:32" x14ac:dyDescent="0.2">
      <c r="A3679">
        <v>3678</v>
      </c>
      <c r="B3679" t="s">
        <v>1347</v>
      </c>
      <c r="C3679">
        <v>79837</v>
      </c>
      <c r="D3679">
        <v>258515</v>
      </c>
      <c r="F3679">
        <v>8</v>
      </c>
      <c r="G3679">
        <v>56</v>
      </c>
      <c r="H3679">
        <v>41.1</v>
      </c>
      <c r="I3679" t="s">
        <v>26</v>
      </c>
      <c r="J3679">
        <v>85</v>
      </c>
      <c r="K3679">
        <v>39</v>
      </c>
      <c r="L3679">
        <v>47</v>
      </c>
      <c r="M3679">
        <v>-85</v>
      </c>
      <c r="N3679">
        <v>5.42</v>
      </c>
      <c r="P3679">
        <v>0.31</v>
      </c>
      <c r="R3679">
        <v>7.0000000000000007E-2</v>
      </c>
      <c r="X3679" t="s">
        <v>1809</v>
      </c>
      <c r="Y3679">
        <v>3678</v>
      </c>
      <c r="Z3679" s="1">
        <v>0.37269791666666668</v>
      </c>
      <c r="AA3679" t="s">
        <v>9676</v>
      </c>
      <c r="AB3679">
        <v>-0.11700000000000001</v>
      </c>
      <c r="AC3679">
        <v>3.6999999999999998E-2</v>
      </c>
      <c r="AD3679">
        <v>5.42</v>
      </c>
      <c r="AE3679" t="s">
        <v>7136</v>
      </c>
    </row>
    <row r="3680" spans="1:32" x14ac:dyDescent="0.2">
      <c r="A3680">
        <v>3679</v>
      </c>
      <c r="C3680">
        <v>79846</v>
      </c>
      <c r="D3680">
        <v>236749</v>
      </c>
      <c r="E3680">
        <v>4429</v>
      </c>
      <c r="F3680">
        <v>9</v>
      </c>
      <c r="G3680">
        <v>14</v>
      </c>
      <c r="H3680">
        <v>18</v>
      </c>
      <c r="I3680" t="s">
        <v>26</v>
      </c>
      <c r="J3680">
        <v>55</v>
      </c>
      <c r="K3680">
        <v>34</v>
      </c>
      <c r="L3680">
        <v>11</v>
      </c>
      <c r="M3680">
        <v>-55</v>
      </c>
      <c r="N3680">
        <v>5.27</v>
      </c>
      <c r="P3680">
        <v>0.99</v>
      </c>
      <c r="X3680" t="s">
        <v>110</v>
      </c>
      <c r="Y3680">
        <v>3679</v>
      </c>
      <c r="Z3680" s="1">
        <v>0.38493055555555555</v>
      </c>
      <c r="AA3680" t="s">
        <v>9677</v>
      </c>
      <c r="AB3680">
        <v>-3.5000000000000003E-2</v>
      </c>
      <c r="AC3680">
        <v>2.7E-2</v>
      </c>
      <c r="AD3680">
        <v>5.27</v>
      </c>
      <c r="AE3680" t="s">
        <v>9550</v>
      </c>
      <c r="AF3680" t="s">
        <v>36</v>
      </c>
    </row>
    <row r="3681" spans="1:32" x14ac:dyDescent="0.2">
      <c r="A3681">
        <v>3680</v>
      </c>
      <c r="C3681">
        <v>79900</v>
      </c>
      <c r="D3681">
        <v>220998</v>
      </c>
      <c r="F3681">
        <v>9</v>
      </c>
      <c r="G3681">
        <v>15</v>
      </c>
      <c r="H3681">
        <v>14.6</v>
      </c>
      <c r="I3681" t="s">
        <v>26</v>
      </c>
      <c r="J3681">
        <v>45</v>
      </c>
      <c r="K3681">
        <v>33</v>
      </c>
      <c r="L3681">
        <v>20</v>
      </c>
      <c r="M3681">
        <v>-45</v>
      </c>
      <c r="N3681">
        <v>6.25</v>
      </c>
      <c r="P3681">
        <v>-0.08</v>
      </c>
      <c r="R3681">
        <v>-0.26</v>
      </c>
      <c r="T3681">
        <v>-0.02</v>
      </c>
      <c r="U3681" t="s">
        <v>183</v>
      </c>
      <c r="X3681" t="s">
        <v>122</v>
      </c>
      <c r="Y3681">
        <v>3680</v>
      </c>
      <c r="Z3681" s="1">
        <v>0.38558564814814816</v>
      </c>
      <c r="AA3681" t="s">
        <v>9678</v>
      </c>
      <c r="AB3681">
        <v>-3.0000000000000001E-3</v>
      </c>
      <c r="AC3681">
        <v>-0.01</v>
      </c>
      <c r="AD3681">
        <v>6.25</v>
      </c>
      <c r="AE3681" t="s">
        <v>122</v>
      </c>
    </row>
    <row r="3682" spans="1:32" x14ac:dyDescent="0.2">
      <c r="A3682">
        <v>3681</v>
      </c>
      <c r="B3682" t="s">
        <v>1348</v>
      </c>
      <c r="C3682">
        <v>79910</v>
      </c>
      <c r="D3682">
        <v>136725</v>
      </c>
      <c r="F3682">
        <v>9</v>
      </c>
      <c r="G3682">
        <v>16</v>
      </c>
      <c r="H3682">
        <v>41.7</v>
      </c>
      <c r="I3682" t="s">
        <v>26</v>
      </c>
      <c r="J3682">
        <v>6</v>
      </c>
      <c r="K3682">
        <v>21</v>
      </c>
      <c r="L3682">
        <v>11</v>
      </c>
      <c r="M3682">
        <v>-6</v>
      </c>
      <c r="N3682">
        <v>5.24</v>
      </c>
      <c r="P3682">
        <v>1.17</v>
      </c>
      <c r="R3682">
        <v>1.22</v>
      </c>
      <c r="X3682" t="s">
        <v>125</v>
      </c>
      <c r="Y3682">
        <v>3681</v>
      </c>
      <c r="Z3682" s="1">
        <v>0.38659375000000001</v>
      </c>
      <c r="AA3682" t="s">
        <v>9679</v>
      </c>
      <c r="AB3682">
        <v>2.4E-2</v>
      </c>
      <c r="AC3682">
        <v>6.0000000000000001E-3</v>
      </c>
      <c r="AD3682">
        <v>5.24</v>
      </c>
      <c r="AE3682" t="s">
        <v>125</v>
      </c>
    </row>
    <row r="3683" spans="1:32" x14ac:dyDescent="0.2">
      <c r="A3683">
        <v>3682</v>
      </c>
      <c r="C3683">
        <v>79917</v>
      </c>
      <c r="D3683">
        <v>200159</v>
      </c>
      <c r="F3683">
        <v>9</v>
      </c>
      <c r="G3683">
        <v>15</v>
      </c>
      <c r="H3683">
        <v>36.700000000000003</v>
      </c>
      <c r="I3683" t="s">
        <v>26</v>
      </c>
      <c r="J3683">
        <v>38</v>
      </c>
      <c r="K3683">
        <v>34</v>
      </c>
      <c r="L3683">
        <v>12</v>
      </c>
      <c r="M3683">
        <v>-38</v>
      </c>
      <c r="N3683">
        <v>4.9400000000000004</v>
      </c>
      <c r="P3683">
        <v>1.1100000000000001</v>
      </c>
      <c r="R3683">
        <v>1.06</v>
      </c>
      <c r="T3683">
        <v>0.56999999999999995</v>
      </c>
      <c r="X3683" t="s">
        <v>54</v>
      </c>
      <c r="Y3683">
        <v>3682</v>
      </c>
      <c r="Z3683" s="1">
        <v>0.38584143518518516</v>
      </c>
      <c r="AA3683" t="s">
        <v>9680</v>
      </c>
      <c r="AB3683">
        <v>-6.8000000000000005E-2</v>
      </c>
      <c r="AC3683">
        <v>-1.2999999999999999E-2</v>
      </c>
      <c r="AD3683">
        <v>4.9400000000000004</v>
      </c>
      <c r="AE3683" t="s">
        <v>54</v>
      </c>
    </row>
    <row r="3684" spans="1:32" x14ac:dyDescent="0.2">
      <c r="A3684">
        <v>3683</v>
      </c>
      <c r="B3684" t="s">
        <v>1349</v>
      </c>
      <c r="C3684">
        <v>79931</v>
      </c>
      <c r="D3684">
        <v>136728</v>
      </c>
      <c r="F3684">
        <v>9</v>
      </c>
      <c r="G3684">
        <v>16</v>
      </c>
      <c r="H3684">
        <v>41.3</v>
      </c>
      <c r="I3684" t="s">
        <v>26</v>
      </c>
      <c r="J3684">
        <v>8</v>
      </c>
      <c r="K3684">
        <v>44</v>
      </c>
      <c r="L3684">
        <v>41</v>
      </c>
      <c r="M3684">
        <v>-8</v>
      </c>
      <c r="N3684">
        <v>5.47</v>
      </c>
      <c r="P3684">
        <v>-0.09</v>
      </c>
      <c r="R3684">
        <v>-0.3</v>
      </c>
      <c r="X3684" t="s">
        <v>39</v>
      </c>
      <c r="Y3684">
        <v>3683</v>
      </c>
      <c r="Z3684" s="1">
        <v>0.38658912037037035</v>
      </c>
      <c r="AA3684" t="s">
        <v>9681</v>
      </c>
      <c r="AB3684">
        <v>-0.02</v>
      </c>
      <c r="AC3684">
        <v>4.0000000000000001E-3</v>
      </c>
      <c r="AD3684">
        <v>5.47</v>
      </c>
      <c r="AE3684" t="s">
        <v>39</v>
      </c>
    </row>
    <row r="3685" spans="1:32" x14ac:dyDescent="0.2">
      <c r="A3685">
        <v>3684</v>
      </c>
      <c r="C3685">
        <v>79940</v>
      </c>
      <c r="D3685">
        <v>200163</v>
      </c>
      <c r="F3685">
        <v>9</v>
      </c>
      <c r="G3685">
        <v>15</v>
      </c>
      <c r="H3685">
        <v>45.1</v>
      </c>
      <c r="I3685" t="s">
        <v>26</v>
      </c>
      <c r="J3685">
        <v>37</v>
      </c>
      <c r="K3685">
        <v>24</v>
      </c>
      <c r="L3685">
        <v>48</v>
      </c>
      <c r="M3685">
        <v>-37</v>
      </c>
      <c r="N3685">
        <v>4.62</v>
      </c>
      <c r="P3685">
        <v>0.45</v>
      </c>
      <c r="R3685">
        <v>0.1</v>
      </c>
      <c r="T3685">
        <v>0.28000000000000003</v>
      </c>
      <c r="X3685" t="s">
        <v>136</v>
      </c>
      <c r="Y3685">
        <v>3684</v>
      </c>
      <c r="Z3685" s="1">
        <v>0.38593865740740746</v>
      </c>
      <c r="AA3685" t="s">
        <v>9682</v>
      </c>
      <c r="AB3685">
        <v>2.5999999999999999E-2</v>
      </c>
      <c r="AC3685">
        <v>-0.01</v>
      </c>
      <c r="AD3685">
        <v>4.62</v>
      </c>
      <c r="AE3685" t="s">
        <v>136</v>
      </c>
    </row>
    <row r="3686" spans="1:32" x14ac:dyDescent="0.2">
      <c r="A3686">
        <v>3685</v>
      </c>
      <c r="B3686" t="s">
        <v>1350</v>
      </c>
      <c r="C3686">
        <v>80007</v>
      </c>
      <c r="D3686">
        <v>250495</v>
      </c>
      <c r="F3686">
        <v>9</v>
      </c>
      <c r="G3686">
        <v>13</v>
      </c>
      <c r="H3686">
        <v>12</v>
      </c>
      <c r="I3686" t="s">
        <v>26</v>
      </c>
      <c r="J3686">
        <v>69</v>
      </c>
      <c r="K3686">
        <v>43</v>
      </c>
      <c r="L3686">
        <v>2</v>
      </c>
      <c r="M3686">
        <v>-69</v>
      </c>
      <c r="N3686">
        <v>1.68</v>
      </c>
      <c r="P3686">
        <v>0</v>
      </c>
      <c r="R3686">
        <v>0.03</v>
      </c>
      <c r="T3686">
        <v>0.02</v>
      </c>
      <c r="X3686" t="s">
        <v>192</v>
      </c>
      <c r="Y3686">
        <v>3685</v>
      </c>
      <c r="Z3686" s="1">
        <v>0.38416666666666671</v>
      </c>
      <c r="AA3686" t="s">
        <v>9683</v>
      </c>
      <c r="AB3686">
        <v>-0.16200000000000001</v>
      </c>
      <c r="AC3686">
        <v>0.108</v>
      </c>
      <c r="AD3686">
        <v>1.68</v>
      </c>
      <c r="AE3686" t="s">
        <v>192</v>
      </c>
    </row>
    <row r="3687" spans="1:32" x14ac:dyDescent="0.2">
      <c r="A3687">
        <v>3686</v>
      </c>
      <c r="C3687">
        <v>80024</v>
      </c>
      <c r="D3687">
        <v>61387</v>
      </c>
      <c r="F3687">
        <v>9</v>
      </c>
      <c r="G3687">
        <v>18</v>
      </c>
      <c r="H3687">
        <v>26</v>
      </c>
      <c r="I3687" t="s">
        <v>24</v>
      </c>
      <c r="J3687">
        <v>35</v>
      </c>
      <c r="K3687">
        <v>21</v>
      </c>
      <c r="L3687">
        <v>51</v>
      </c>
      <c r="M3687">
        <v>35</v>
      </c>
      <c r="N3687">
        <v>5.75</v>
      </c>
      <c r="O3687" t="s">
        <v>103</v>
      </c>
      <c r="X3687" t="s">
        <v>2981</v>
      </c>
      <c r="Y3687">
        <v>3686</v>
      </c>
      <c r="Z3687" s="1">
        <v>0.38780092592592591</v>
      </c>
      <c r="AA3687" t="s">
        <v>9684</v>
      </c>
      <c r="AB3687">
        <v>-4.1000000000000002E-2</v>
      </c>
      <c r="AC3687">
        <v>-2.4E-2</v>
      </c>
      <c r="AD3687">
        <v>5.75</v>
      </c>
      <c r="AE3687" t="s">
        <v>2981</v>
      </c>
    </row>
    <row r="3688" spans="1:32" x14ac:dyDescent="0.2">
      <c r="A3688">
        <v>3687</v>
      </c>
      <c r="C3688">
        <v>80050</v>
      </c>
      <c r="D3688">
        <v>155060</v>
      </c>
      <c r="F3688">
        <v>9</v>
      </c>
      <c r="G3688">
        <v>17</v>
      </c>
      <c r="H3688">
        <v>7.5</v>
      </c>
      <c r="I3688" t="s">
        <v>26</v>
      </c>
      <c r="J3688">
        <v>14</v>
      </c>
      <c r="K3688">
        <v>34</v>
      </c>
      <c r="L3688">
        <v>25</v>
      </c>
      <c r="M3688">
        <v>-14</v>
      </c>
      <c r="N3688">
        <v>5.84</v>
      </c>
      <c r="P3688">
        <v>1.06</v>
      </c>
      <c r="R3688">
        <v>0.9</v>
      </c>
      <c r="W3688" t="s">
        <v>27</v>
      </c>
      <c r="X3688" t="s">
        <v>197</v>
      </c>
      <c r="Y3688">
        <v>3687</v>
      </c>
      <c r="Z3688" s="1">
        <v>0.38689236111111108</v>
      </c>
      <c r="AA3688" t="s">
        <v>9685</v>
      </c>
      <c r="AB3688">
        <v>-4.8000000000000001E-2</v>
      </c>
      <c r="AC3688">
        <v>1.2E-2</v>
      </c>
      <c r="AD3688">
        <v>5.84</v>
      </c>
      <c r="AE3688" t="s">
        <v>5915</v>
      </c>
    </row>
    <row r="3689" spans="1:32" x14ac:dyDescent="0.2">
      <c r="A3689">
        <v>3688</v>
      </c>
      <c r="C3689">
        <v>80057</v>
      </c>
      <c r="D3689">
        <v>221010</v>
      </c>
      <c r="E3689">
        <v>4436</v>
      </c>
      <c r="F3689">
        <v>9</v>
      </c>
      <c r="G3689">
        <v>16</v>
      </c>
      <c r="H3689">
        <v>4.2</v>
      </c>
      <c r="I3689" t="s">
        <v>26</v>
      </c>
      <c r="J3689">
        <v>44</v>
      </c>
      <c r="K3689">
        <v>53</v>
      </c>
      <c r="L3689">
        <v>55</v>
      </c>
      <c r="M3689">
        <v>-44</v>
      </c>
      <c r="N3689">
        <v>6.04</v>
      </c>
      <c r="P3689">
        <v>0.28000000000000003</v>
      </c>
      <c r="R3689">
        <v>-0.13</v>
      </c>
      <c r="T3689">
        <v>0.22</v>
      </c>
      <c r="U3689" t="s">
        <v>183</v>
      </c>
      <c r="X3689" t="s">
        <v>1351</v>
      </c>
      <c r="Y3689">
        <v>3688</v>
      </c>
      <c r="Z3689" s="1">
        <v>0.38615972222222222</v>
      </c>
      <c r="AA3689" t="s">
        <v>9686</v>
      </c>
      <c r="AB3689">
        <v>1.7000000000000001E-2</v>
      </c>
      <c r="AC3689">
        <v>8.9999999999999993E-3</v>
      </c>
      <c r="AD3689">
        <v>6.04</v>
      </c>
      <c r="AE3689" t="s">
        <v>1351</v>
      </c>
    </row>
    <row r="3690" spans="1:32" x14ac:dyDescent="0.2">
      <c r="A3690">
        <v>3689</v>
      </c>
      <c r="C3690">
        <v>80064</v>
      </c>
      <c r="D3690">
        <v>98476</v>
      </c>
      <c r="F3690">
        <v>9</v>
      </c>
      <c r="G3690">
        <v>17</v>
      </c>
      <c r="H3690">
        <v>51.4</v>
      </c>
      <c r="I3690" t="s">
        <v>24</v>
      </c>
      <c r="J3690">
        <v>11</v>
      </c>
      <c r="K3690">
        <v>30</v>
      </c>
      <c r="L3690">
        <v>4</v>
      </c>
      <c r="M3690">
        <v>11</v>
      </c>
      <c r="N3690">
        <v>6.41</v>
      </c>
      <c r="P3690">
        <v>7.0000000000000007E-2</v>
      </c>
      <c r="R3690">
        <v>0.11</v>
      </c>
      <c r="X3690" t="s">
        <v>192</v>
      </c>
      <c r="Y3690">
        <v>3689</v>
      </c>
      <c r="Z3690" s="1">
        <v>0.38740046296296299</v>
      </c>
      <c r="AA3690" t="s">
        <v>9687</v>
      </c>
      <c r="AB3690">
        <v>-1.2E-2</v>
      </c>
      <c r="AC3690">
        <v>-3.0000000000000001E-3</v>
      </c>
      <c r="AD3690">
        <v>6.41</v>
      </c>
      <c r="AE3690" t="s">
        <v>192</v>
      </c>
    </row>
    <row r="3691" spans="1:32" x14ac:dyDescent="0.2">
      <c r="A3691">
        <v>3690</v>
      </c>
      <c r="B3691" t="s">
        <v>1352</v>
      </c>
      <c r="C3691">
        <v>80081</v>
      </c>
      <c r="D3691">
        <v>61391</v>
      </c>
      <c r="F3691">
        <v>9</v>
      </c>
      <c r="G3691">
        <v>18</v>
      </c>
      <c r="H3691">
        <v>50.7</v>
      </c>
      <c r="I3691" t="s">
        <v>24</v>
      </c>
      <c r="J3691">
        <v>36</v>
      </c>
      <c r="K3691">
        <v>48</v>
      </c>
      <c r="L3691">
        <v>9</v>
      </c>
      <c r="M3691">
        <v>36</v>
      </c>
      <c r="N3691">
        <v>3.82</v>
      </c>
      <c r="P3691">
        <v>0.06</v>
      </c>
      <c r="R3691">
        <v>0.06</v>
      </c>
      <c r="T3691">
        <v>0.03</v>
      </c>
      <c r="X3691" t="s">
        <v>298</v>
      </c>
      <c r="Y3691">
        <v>3690</v>
      </c>
      <c r="Z3691" s="1">
        <v>0.38808680555555553</v>
      </c>
      <c r="AA3691" t="s">
        <v>9688</v>
      </c>
      <c r="AB3691">
        <v>-0.03</v>
      </c>
      <c r="AC3691">
        <v>-0.122</v>
      </c>
      <c r="AD3691">
        <v>3.82</v>
      </c>
      <c r="AE3691" t="s">
        <v>298</v>
      </c>
    </row>
    <row r="3692" spans="1:32" x14ac:dyDescent="0.2">
      <c r="A3692">
        <v>3691</v>
      </c>
      <c r="C3692">
        <v>80094</v>
      </c>
      <c r="D3692">
        <v>236772</v>
      </c>
      <c r="E3692" t="s">
        <v>30</v>
      </c>
      <c r="F3692">
        <v>9</v>
      </c>
      <c r="G3692">
        <v>15</v>
      </c>
      <c r="H3692">
        <v>17.5</v>
      </c>
      <c r="I3692" t="s">
        <v>26</v>
      </c>
      <c r="J3692">
        <v>58</v>
      </c>
      <c r="K3692">
        <v>23</v>
      </c>
      <c r="L3692">
        <v>19</v>
      </c>
      <c r="M3692">
        <v>-58</v>
      </c>
      <c r="N3692">
        <v>6.02</v>
      </c>
      <c r="P3692">
        <v>-0.1</v>
      </c>
      <c r="R3692">
        <v>-0.43</v>
      </c>
      <c r="T3692">
        <v>-0.11</v>
      </c>
      <c r="X3692" t="s">
        <v>69</v>
      </c>
      <c r="Y3692">
        <v>3691</v>
      </c>
      <c r="Z3692" s="1">
        <v>0.38561921296296298</v>
      </c>
      <c r="AA3692" t="s">
        <v>9689</v>
      </c>
      <c r="AB3692">
        <v>-2.1999999999999999E-2</v>
      </c>
      <c r="AC3692">
        <v>-6.0000000000000001E-3</v>
      </c>
      <c r="AD3692">
        <v>6.02</v>
      </c>
      <c r="AE3692" t="s">
        <v>69</v>
      </c>
    </row>
    <row r="3693" spans="1:32" x14ac:dyDescent="0.2">
      <c r="A3693">
        <v>3692</v>
      </c>
      <c r="C3693">
        <v>80108</v>
      </c>
      <c r="D3693">
        <v>221014</v>
      </c>
      <c r="E3693">
        <v>4437</v>
      </c>
      <c r="F3693">
        <v>9</v>
      </c>
      <c r="G3693">
        <v>16</v>
      </c>
      <c r="H3693">
        <v>23.1</v>
      </c>
      <c r="I3693" t="s">
        <v>26</v>
      </c>
      <c r="J3693">
        <v>44</v>
      </c>
      <c r="K3693">
        <v>15</v>
      </c>
      <c r="L3693">
        <v>57</v>
      </c>
      <c r="M3693">
        <v>-44</v>
      </c>
      <c r="N3693">
        <v>5.12</v>
      </c>
      <c r="P3693">
        <v>1.67</v>
      </c>
      <c r="R3693">
        <v>1.94</v>
      </c>
      <c r="T3693">
        <v>0.79</v>
      </c>
      <c r="U3693" t="s">
        <v>183</v>
      </c>
      <c r="X3693" t="s">
        <v>2930</v>
      </c>
      <c r="Y3693">
        <v>3692</v>
      </c>
      <c r="Z3693" s="1">
        <v>0.38637847222222227</v>
      </c>
      <c r="AA3693" t="s">
        <v>9690</v>
      </c>
      <c r="AB3693">
        <v>2E-3</v>
      </c>
      <c r="AC3693">
        <v>-1E-3</v>
      </c>
      <c r="AD3693">
        <v>5.12</v>
      </c>
      <c r="AE3693" t="s">
        <v>2930</v>
      </c>
    </row>
    <row r="3694" spans="1:32" x14ac:dyDescent="0.2">
      <c r="A3694">
        <v>3693</v>
      </c>
      <c r="C3694">
        <v>80126</v>
      </c>
      <c r="D3694">
        <v>236777</v>
      </c>
      <c r="F3694">
        <v>9</v>
      </c>
      <c r="G3694">
        <v>15</v>
      </c>
      <c r="H3694">
        <v>35</v>
      </c>
      <c r="I3694" t="s">
        <v>26</v>
      </c>
      <c r="J3694">
        <v>57</v>
      </c>
      <c r="K3694">
        <v>34</v>
      </c>
      <c r="L3694">
        <v>41</v>
      </c>
      <c r="M3694">
        <v>-57</v>
      </c>
      <c r="N3694">
        <v>6.32</v>
      </c>
      <c r="P3694">
        <v>1.04</v>
      </c>
      <c r="X3694" t="s">
        <v>277</v>
      </c>
      <c r="Y3694">
        <v>3693</v>
      </c>
      <c r="Z3694" s="1">
        <v>0.38582175925925927</v>
      </c>
      <c r="AA3694" t="s">
        <v>9691</v>
      </c>
      <c r="AB3694">
        <v>3.0000000000000001E-3</v>
      </c>
      <c r="AC3694">
        <v>-3.0000000000000001E-3</v>
      </c>
      <c r="AD3694">
        <v>6.32</v>
      </c>
      <c r="AE3694" t="s">
        <v>277</v>
      </c>
    </row>
    <row r="3695" spans="1:32" x14ac:dyDescent="0.2">
      <c r="A3695">
        <v>3694</v>
      </c>
      <c r="C3695">
        <v>80170</v>
      </c>
      <c r="D3695">
        <v>200185</v>
      </c>
      <c r="F3695">
        <v>9</v>
      </c>
      <c r="G3695">
        <v>16</v>
      </c>
      <c r="H3695">
        <v>57.2</v>
      </c>
      <c r="I3695" t="s">
        <v>26</v>
      </c>
      <c r="J3695">
        <v>39</v>
      </c>
      <c r="K3695">
        <v>24</v>
      </c>
      <c r="L3695">
        <v>5</v>
      </c>
      <c r="M3695">
        <v>-39</v>
      </c>
      <c r="N3695">
        <v>5.33</v>
      </c>
      <c r="P3695">
        <v>1.17</v>
      </c>
      <c r="X3695" t="s">
        <v>1353</v>
      </c>
      <c r="Y3695">
        <v>3694</v>
      </c>
      <c r="Z3695" s="1">
        <v>0.38677314814814817</v>
      </c>
      <c r="AA3695" t="s">
        <v>9692</v>
      </c>
      <c r="AB3695">
        <v>-8.9999999999999993E-3</v>
      </c>
      <c r="AC3695">
        <v>-3.1E-2</v>
      </c>
      <c r="AD3695">
        <v>5.33</v>
      </c>
      <c r="AE3695" t="s">
        <v>77</v>
      </c>
      <c r="AF3695" t="s">
        <v>36</v>
      </c>
    </row>
    <row r="3696" spans="1:32" x14ac:dyDescent="0.2">
      <c r="A3696">
        <v>3695</v>
      </c>
      <c r="C3696">
        <v>80194</v>
      </c>
      <c r="D3696">
        <v>256594</v>
      </c>
      <c r="F3696">
        <v>9</v>
      </c>
      <c r="G3696">
        <v>12</v>
      </c>
      <c r="H3696">
        <v>12.3</v>
      </c>
      <c r="I3696" t="s">
        <v>26</v>
      </c>
      <c r="J3696">
        <v>76</v>
      </c>
      <c r="K3696">
        <v>39</v>
      </c>
      <c r="L3696">
        <v>47</v>
      </c>
      <c r="M3696">
        <v>-76</v>
      </c>
      <c r="N3696">
        <v>6.14</v>
      </c>
      <c r="P3696">
        <v>1.0900000000000001</v>
      </c>
      <c r="R3696">
        <v>0.99</v>
      </c>
      <c r="X3696" t="s">
        <v>45</v>
      </c>
      <c r="Y3696">
        <v>3695</v>
      </c>
      <c r="Z3696" s="1">
        <v>0.38347569444444446</v>
      </c>
      <c r="AA3696" t="s">
        <v>9693</v>
      </c>
      <c r="AB3696">
        <v>3.1E-2</v>
      </c>
      <c r="AC3696">
        <v>-4.3999999999999997E-2</v>
      </c>
      <c r="AD3696">
        <v>6.14</v>
      </c>
      <c r="AE3696" t="s">
        <v>45</v>
      </c>
    </row>
    <row r="3697" spans="1:32" x14ac:dyDescent="0.2">
      <c r="A3697">
        <v>3696</v>
      </c>
      <c r="C3697">
        <v>80230</v>
      </c>
      <c r="D3697">
        <v>236787</v>
      </c>
      <c r="E3697">
        <v>4440</v>
      </c>
      <c r="F3697">
        <v>9</v>
      </c>
      <c r="G3697">
        <v>16</v>
      </c>
      <c r="H3697">
        <v>12.2</v>
      </c>
      <c r="I3697" t="s">
        <v>26</v>
      </c>
      <c r="J3697">
        <v>57</v>
      </c>
      <c r="K3697">
        <v>32</v>
      </c>
      <c r="L3697">
        <v>29</v>
      </c>
      <c r="M3697">
        <v>-57</v>
      </c>
      <c r="N3697">
        <v>4.34</v>
      </c>
      <c r="P3697">
        <v>1.63</v>
      </c>
      <c r="R3697">
        <v>1.98</v>
      </c>
      <c r="T3697">
        <v>1.03</v>
      </c>
      <c r="X3697" t="s">
        <v>419</v>
      </c>
      <c r="Y3697">
        <v>3696</v>
      </c>
      <c r="Z3697" s="1">
        <v>0.38625231481481487</v>
      </c>
      <c r="AA3697" t="s">
        <v>9694</v>
      </c>
      <c r="AB3697">
        <v>-1.4E-2</v>
      </c>
      <c r="AC3697">
        <v>-7.0000000000000001E-3</v>
      </c>
      <c r="AD3697">
        <v>4.34</v>
      </c>
      <c r="AE3697" t="s">
        <v>419</v>
      </c>
    </row>
    <row r="3698" spans="1:32" x14ac:dyDescent="0.2">
      <c r="A3698">
        <v>3697</v>
      </c>
      <c r="C3698">
        <v>80290</v>
      </c>
      <c r="D3698">
        <v>27215</v>
      </c>
      <c r="F3698">
        <v>9</v>
      </c>
      <c r="G3698">
        <v>20</v>
      </c>
      <c r="H3698">
        <v>43.8</v>
      </c>
      <c r="I3698" t="s">
        <v>24</v>
      </c>
      <c r="J3698">
        <v>51</v>
      </c>
      <c r="K3698">
        <v>15</v>
      </c>
      <c r="L3698">
        <v>58</v>
      </c>
      <c r="M3698">
        <v>51</v>
      </c>
      <c r="N3698">
        <v>6.13</v>
      </c>
      <c r="P3698">
        <v>0.42</v>
      </c>
      <c r="R3698">
        <v>-0.11</v>
      </c>
      <c r="X3698" t="s">
        <v>266</v>
      </c>
      <c r="Y3698">
        <v>3697</v>
      </c>
      <c r="Z3698" s="1">
        <v>0.38939583333333333</v>
      </c>
      <c r="AA3698" t="s">
        <v>9695</v>
      </c>
      <c r="AB3698">
        <v>-3.5000000000000003E-2</v>
      </c>
      <c r="AC3698">
        <v>0.15</v>
      </c>
      <c r="AD3698">
        <v>6.13</v>
      </c>
      <c r="AE3698" t="s">
        <v>266</v>
      </c>
    </row>
    <row r="3699" spans="1:32" x14ac:dyDescent="0.2">
      <c r="A3699">
        <v>3698</v>
      </c>
      <c r="C3699">
        <v>80390</v>
      </c>
      <c r="D3699">
        <v>27219</v>
      </c>
      <c r="E3699" t="s">
        <v>1354</v>
      </c>
      <c r="F3699">
        <v>9</v>
      </c>
      <c r="G3699">
        <v>21</v>
      </c>
      <c r="H3699">
        <v>43.3</v>
      </c>
      <c r="I3699" t="s">
        <v>24</v>
      </c>
      <c r="J3699">
        <v>56</v>
      </c>
      <c r="K3699">
        <v>41</v>
      </c>
      <c r="L3699">
        <v>57</v>
      </c>
      <c r="M3699">
        <v>56</v>
      </c>
      <c r="N3699">
        <v>5.47</v>
      </c>
      <c r="P3699">
        <v>1.61</v>
      </c>
      <c r="X3699" t="s">
        <v>275</v>
      </c>
      <c r="Y3699">
        <v>3698</v>
      </c>
      <c r="Z3699" s="1">
        <v>0.39008449074074075</v>
      </c>
      <c r="AA3699" t="s">
        <v>9696</v>
      </c>
      <c r="AB3699">
        <v>-0.01</v>
      </c>
      <c r="AC3699">
        <v>-8.0000000000000002E-3</v>
      </c>
      <c r="AD3699">
        <v>5.47</v>
      </c>
      <c r="AE3699" t="s">
        <v>164</v>
      </c>
    </row>
    <row r="3700" spans="1:32" x14ac:dyDescent="0.2">
      <c r="A3700">
        <v>3699</v>
      </c>
      <c r="B3700" t="s">
        <v>1355</v>
      </c>
      <c r="C3700">
        <v>80404</v>
      </c>
      <c r="D3700">
        <v>236808</v>
      </c>
      <c r="E3700">
        <v>4444</v>
      </c>
      <c r="F3700">
        <v>9</v>
      </c>
      <c r="G3700">
        <v>17</v>
      </c>
      <c r="H3700">
        <v>5.4</v>
      </c>
      <c r="I3700" t="s">
        <v>26</v>
      </c>
      <c r="J3700">
        <v>59</v>
      </c>
      <c r="K3700">
        <v>16</v>
      </c>
      <c r="L3700">
        <v>31</v>
      </c>
      <c r="M3700">
        <v>-59</v>
      </c>
      <c r="N3700">
        <v>2.25</v>
      </c>
      <c r="P3700">
        <v>0.18</v>
      </c>
      <c r="R3700">
        <v>0.16</v>
      </c>
      <c r="T3700">
        <v>0.2</v>
      </c>
      <c r="X3700" t="s">
        <v>1356</v>
      </c>
      <c r="Y3700">
        <v>3699</v>
      </c>
      <c r="Z3700" s="1">
        <v>0.38686805555555553</v>
      </c>
      <c r="AA3700" t="s">
        <v>9697</v>
      </c>
      <c r="AB3700">
        <v>-0.02</v>
      </c>
      <c r="AC3700">
        <v>8.0000000000000002E-3</v>
      </c>
      <c r="AD3700">
        <v>2.25</v>
      </c>
      <c r="AE3700" t="s">
        <v>1356</v>
      </c>
    </row>
    <row r="3701" spans="1:32" x14ac:dyDescent="0.2">
      <c r="A3701">
        <v>3700</v>
      </c>
      <c r="C3701">
        <v>80435</v>
      </c>
      <c r="D3701">
        <v>236819</v>
      </c>
      <c r="F3701">
        <v>9</v>
      </c>
      <c r="G3701">
        <v>17</v>
      </c>
      <c r="H3701">
        <v>42.3</v>
      </c>
      <c r="I3701" t="s">
        <v>26</v>
      </c>
      <c r="J3701">
        <v>54</v>
      </c>
      <c r="K3701">
        <v>29</v>
      </c>
      <c r="L3701">
        <v>43</v>
      </c>
      <c r="M3701">
        <v>-54</v>
      </c>
      <c r="N3701">
        <v>6.33</v>
      </c>
      <c r="P3701">
        <v>1.41</v>
      </c>
      <c r="X3701" t="s">
        <v>105</v>
      </c>
      <c r="Y3701">
        <v>3700</v>
      </c>
      <c r="Z3701" s="1">
        <v>0.38729513888888883</v>
      </c>
      <c r="AA3701" t="s">
        <v>9698</v>
      </c>
      <c r="AB3701">
        <v>-1.7999999999999999E-2</v>
      </c>
      <c r="AC3701">
        <v>-4.0000000000000001E-3</v>
      </c>
      <c r="AD3701">
        <v>6.33</v>
      </c>
      <c r="AE3701" t="s">
        <v>105</v>
      </c>
    </row>
    <row r="3702" spans="1:32" x14ac:dyDescent="0.2">
      <c r="A3702">
        <v>3701</v>
      </c>
      <c r="C3702">
        <v>80441</v>
      </c>
      <c r="D3702">
        <v>61411</v>
      </c>
      <c r="F3702">
        <v>9</v>
      </c>
      <c r="G3702">
        <v>20</v>
      </c>
      <c r="H3702">
        <v>59.3</v>
      </c>
      <c r="I3702" t="s">
        <v>24</v>
      </c>
      <c r="J3702">
        <v>38</v>
      </c>
      <c r="K3702">
        <v>11</v>
      </c>
      <c r="L3702">
        <v>18</v>
      </c>
      <c r="M3702">
        <v>38</v>
      </c>
      <c r="N3702">
        <v>6.12</v>
      </c>
      <c r="P3702">
        <v>0.38</v>
      </c>
      <c r="R3702">
        <v>-0.06</v>
      </c>
      <c r="X3702" t="s">
        <v>1357</v>
      </c>
      <c r="Y3702">
        <v>3701</v>
      </c>
      <c r="Z3702" s="1">
        <v>0.38957523148148149</v>
      </c>
      <c r="AA3702" t="s">
        <v>9699</v>
      </c>
      <c r="AB3702">
        <v>-4.3999999999999997E-2</v>
      </c>
      <c r="AC3702">
        <v>-1.2999999999999999E-2</v>
      </c>
      <c r="AD3702">
        <v>6.12</v>
      </c>
      <c r="AE3702" t="s">
        <v>3259</v>
      </c>
      <c r="AF3702" t="s">
        <v>36</v>
      </c>
    </row>
    <row r="3703" spans="1:32" x14ac:dyDescent="0.2">
      <c r="A3703">
        <v>3702</v>
      </c>
      <c r="C3703">
        <v>80447</v>
      </c>
      <c r="D3703">
        <v>155090</v>
      </c>
      <c r="F3703">
        <v>9</v>
      </c>
      <c r="G3703">
        <v>19</v>
      </c>
      <c r="H3703">
        <v>33.700000000000003</v>
      </c>
      <c r="I3703" t="s">
        <v>26</v>
      </c>
      <c r="J3703">
        <v>11</v>
      </c>
      <c r="K3703">
        <v>18</v>
      </c>
      <c r="L3703">
        <v>51</v>
      </c>
      <c r="M3703">
        <v>-11</v>
      </c>
      <c r="N3703">
        <v>6.62</v>
      </c>
      <c r="P3703">
        <v>0.08</v>
      </c>
      <c r="X3703" t="s">
        <v>162</v>
      </c>
      <c r="Y3703">
        <v>3702</v>
      </c>
      <c r="Z3703" s="1">
        <v>0.38858449074074075</v>
      </c>
      <c r="AA3703" t="s">
        <v>9700</v>
      </c>
      <c r="AB3703">
        <v>-8.4000000000000005E-2</v>
      </c>
      <c r="AC3703">
        <v>3.5999999999999997E-2</v>
      </c>
      <c r="AD3703">
        <v>6.62</v>
      </c>
      <c r="AE3703" t="s">
        <v>162</v>
      </c>
    </row>
    <row r="3704" spans="1:32" x14ac:dyDescent="0.2">
      <c r="A3704">
        <v>3703</v>
      </c>
      <c r="C3704">
        <v>80456</v>
      </c>
      <c r="D3704">
        <v>236824</v>
      </c>
      <c r="F3704">
        <v>9</v>
      </c>
      <c r="G3704">
        <v>18</v>
      </c>
      <c r="H3704">
        <v>5.8</v>
      </c>
      <c r="I3704" t="s">
        <v>26</v>
      </c>
      <c r="J3704">
        <v>51</v>
      </c>
      <c r="K3704">
        <v>3</v>
      </c>
      <c r="L3704">
        <v>4</v>
      </c>
      <c r="M3704">
        <v>-51</v>
      </c>
      <c r="N3704">
        <v>5.26</v>
      </c>
      <c r="P3704">
        <v>-7.0000000000000007E-2</v>
      </c>
      <c r="R3704">
        <v>-0.38</v>
      </c>
      <c r="X3704" t="s">
        <v>1358</v>
      </c>
      <c r="Y3704">
        <v>3703</v>
      </c>
      <c r="Z3704" s="1">
        <v>0.38756712962962964</v>
      </c>
      <c r="AA3704" t="s">
        <v>9701</v>
      </c>
      <c r="AB3704">
        <v>-2.3E-2</v>
      </c>
      <c r="AC3704">
        <v>8.0000000000000002E-3</v>
      </c>
      <c r="AD3704">
        <v>5.26</v>
      </c>
      <c r="AE3704" t="s">
        <v>9702</v>
      </c>
      <c r="AF3704" t="s">
        <v>36</v>
      </c>
    </row>
    <row r="3705" spans="1:32" x14ac:dyDescent="0.2">
      <c r="A3705">
        <v>3704</v>
      </c>
      <c r="C3705">
        <v>80479</v>
      </c>
      <c r="D3705">
        <v>155091</v>
      </c>
      <c r="F3705">
        <v>9</v>
      </c>
      <c r="G3705">
        <v>19</v>
      </c>
      <c r="H3705">
        <v>33.200000000000003</v>
      </c>
      <c r="I3705" t="s">
        <v>26</v>
      </c>
      <c r="J3705">
        <v>15</v>
      </c>
      <c r="K3705">
        <v>50</v>
      </c>
      <c r="L3705">
        <v>4</v>
      </c>
      <c r="M3705">
        <v>-15</v>
      </c>
      <c r="N3705">
        <v>5.78</v>
      </c>
      <c r="P3705">
        <v>1.29</v>
      </c>
      <c r="R3705">
        <v>1.39</v>
      </c>
      <c r="X3705" t="s">
        <v>172</v>
      </c>
      <c r="Y3705">
        <v>3704</v>
      </c>
      <c r="Z3705" s="1">
        <v>0.38857870370370368</v>
      </c>
      <c r="AA3705" t="s">
        <v>9703</v>
      </c>
      <c r="AB3705">
        <v>5.1999999999999998E-2</v>
      </c>
      <c r="AC3705">
        <v>-4.5999999999999999E-2</v>
      </c>
      <c r="AD3705">
        <v>5.78</v>
      </c>
      <c r="AE3705" t="s">
        <v>172</v>
      </c>
    </row>
    <row r="3706" spans="1:32" x14ac:dyDescent="0.2">
      <c r="A3706">
        <v>3705</v>
      </c>
      <c r="B3706" t="s">
        <v>1359</v>
      </c>
      <c r="C3706">
        <v>80493</v>
      </c>
      <c r="D3706">
        <v>61414</v>
      </c>
      <c r="E3706">
        <v>4456</v>
      </c>
      <c r="F3706">
        <v>9</v>
      </c>
      <c r="G3706">
        <v>21</v>
      </c>
      <c r="H3706">
        <v>3.3</v>
      </c>
      <c r="I3706" t="s">
        <v>24</v>
      </c>
      <c r="J3706">
        <v>34</v>
      </c>
      <c r="K3706">
        <v>23</v>
      </c>
      <c r="L3706">
        <v>33</v>
      </c>
      <c r="M3706">
        <v>34</v>
      </c>
      <c r="N3706">
        <v>3.13</v>
      </c>
      <c r="P3706">
        <v>1.55</v>
      </c>
      <c r="R3706">
        <v>1.94</v>
      </c>
      <c r="T3706">
        <v>0.9</v>
      </c>
      <c r="X3706" t="s">
        <v>1360</v>
      </c>
      <c r="Y3706">
        <v>3705</v>
      </c>
      <c r="Z3706" s="1">
        <v>0.38962152777777775</v>
      </c>
      <c r="AA3706" t="s">
        <v>9704</v>
      </c>
      <c r="AB3706">
        <v>-0.221</v>
      </c>
      <c r="AC3706">
        <v>1.9E-2</v>
      </c>
      <c r="AD3706">
        <v>3.13</v>
      </c>
      <c r="AE3706" t="s">
        <v>223</v>
      </c>
      <c r="AF3706" t="s">
        <v>36</v>
      </c>
    </row>
    <row r="3707" spans="1:32" x14ac:dyDescent="0.2">
      <c r="A3707">
        <v>3706</v>
      </c>
      <c r="B3707" t="s">
        <v>1361</v>
      </c>
      <c r="C3707">
        <v>80499</v>
      </c>
      <c r="D3707">
        <v>155096</v>
      </c>
      <c r="F3707">
        <v>9</v>
      </c>
      <c r="G3707">
        <v>19</v>
      </c>
      <c r="H3707">
        <v>46.4</v>
      </c>
      <c r="I3707" t="s">
        <v>26</v>
      </c>
      <c r="J3707">
        <v>11</v>
      </c>
      <c r="K3707">
        <v>58</v>
      </c>
      <c r="L3707">
        <v>30</v>
      </c>
      <c r="M3707">
        <v>-11</v>
      </c>
      <c r="N3707">
        <v>4.79</v>
      </c>
      <c r="P3707">
        <v>0.93</v>
      </c>
      <c r="R3707">
        <v>0.64</v>
      </c>
      <c r="T3707">
        <v>0.47</v>
      </c>
      <c r="X3707" t="s">
        <v>71</v>
      </c>
      <c r="Y3707">
        <v>3706</v>
      </c>
      <c r="Z3707" s="1">
        <v>0.38873148148148151</v>
      </c>
      <c r="AA3707" t="s">
        <v>9705</v>
      </c>
      <c r="AB3707">
        <v>-0.03</v>
      </c>
      <c r="AC3707">
        <v>1.4999999999999999E-2</v>
      </c>
      <c r="AD3707">
        <v>4.79</v>
      </c>
      <c r="AE3707" t="s">
        <v>71</v>
      </c>
    </row>
    <row r="3708" spans="1:32" x14ac:dyDescent="0.2">
      <c r="A3708">
        <v>3707</v>
      </c>
      <c r="C3708">
        <v>80546</v>
      </c>
      <c r="D3708">
        <v>61424</v>
      </c>
      <c r="F3708">
        <v>9</v>
      </c>
      <c r="G3708">
        <v>21</v>
      </c>
      <c r="H3708">
        <v>27.2</v>
      </c>
      <c r="I3708" t="s">
        <v>24</v>
      </c>
      <c r="J3708">
        <v>32</v>
      </c>
      <c r="K3708">
        <v>54</v>
      </c>
      <c r="L3708">
        <v>7</v>
      </c>
      <c r="M3708">
        <v>32</v>
      </c>
      <c r="N3708">
        <v>6.16</v>
      </c>
      <c r="P3708">
        <v>1.0900000000000001</v>
      </c>
      <c r="R3708">
        <v>1.04</v>
      </c>
      <c r="X3708" t="s">
        <v>105</v>
      </c>
      <c r="Y3708">
        <v>3707</v>
      </c>
      <c r="Z3708" s="1">
        <v>0.3898981481481481</v>
      </c>
      <c r="AA3708" t="s">
        <v>9706</v>
      </c>
      <c r="AB3708">
        <v>1.0999999999999999E-2</v>
      </c>
      <c r="AC3708">
        <v>-3.5000000000000003E-2</v>
      </c>
      <c r="AD3708">
        <v>6.16</v>
      </c>
      <c r="AE3708" t="s">
        <v>105</v>
      </c>
    </row>
    <row r="3709" spans="1:32" x14ac:dyDescent="0.2">
      <c r="A3709">
        <v>3708</v>
      </c>
      <c r="C3709">
        <v>80558</v>
      </c>
      <c r="D3709">
        <v>236837</v>
      </c>
      <c r="E3709">
        <v>4454</v>
      </c>
      <c r="F3709">
        <v>9</v>
      </c>
      <c r="G3709">
        <v>18</v>
      </c>
      <c r="H3709">
        <v>42.2</v>
      </c>
      <c r="I3709" t="s">
        <v>26</v>
      </c>
      <c r="J3709">
        <v>51</v>
      </c>
      <c r="K3709">
        <v>33</v>
      </c>
      <c r="L3709">
        <v>38</v>
      </c>
      <c r="M3709">
        <v>-51</v>
      </c>
      <c r="N3709">
        <v>5.87</v>
      </c>
      <c r="P3709">
        <v>0.54</v>
      </c>
      <c r="R3709">
        <v>-0.38</v>
      </c>
      <c r="X3709" t="s">
        <v>1212</v>
      </c>
      <c r="Y3709">
        <v>3708</v>
      </c>
      <c r="Z3709" s="1">
        <v>0.38798842592592592</v>
      </c>
      <c r="AA3709" t="s">
        <v>9707</v>
      </c>
      <c r="AB3709">
        <v>-1.4E-2</v>
      </c>
      <c r="AC3709">
        <v>0</v>
      </c>
      <c r="AD3709">
        <v>5.87</v>
      </c>
      <c r="AE3709" t="s">
        <v>1212</v>
      </c>
    </row>
    <row r="3710" spans="1:32" x14ac:dyDescent="0.2">
      <c r="A3710">
        <v>3709</v>
      </c>
      <c r="B3710" t="s">
        <v>1362</v>
      </c>
      <c r="C3710">
        <v>80586</v>
      </c>
      <c r="D3710">
        <v>136768</v>
      </c>
      <c r="F3710">
        <v>9</v>
      </c>
      <c r="G3710">
        <v>20</v>
      </c>
      <c r="H3710">
        <v>29</v>
      </c>
      <c r="I3710" t="s">
        <v>26</v>
      </c>
      <c r="J3710">
        <v>9</v>
      </c>
      <c r="K3710">
        <v>33</v>
      </c>
      <c r="L3710">
        <v>21</v>
      </c>
      <c r="M3710">
        <v>-9</v>
      </c>
      <c r="N3710">
        <v>4.8</v>
      </c>
      <c r="P3710">
        <v>0.93</v>
      </c>
      <c r="R3710">
        <v>0.67</v>
      </c>
      <c r="T3710">
        <v>0.44</v>
      </c>
      <c r="X3710" t="s">
        <v>1363</v>
      </c>
      <c r="Y3710">
        <v>3709</v>
      </c>
      <c r="Z3710" s="1">
        <v>0.38922453703703702</v>
      </c>
      <c r="AA3710" t="s">
        <v>9708</v>
      </c>
      <c r="AB3710">
        <v>-1.4E-2</v>
      </c>
      <c r="AC3710">
        <v>-2.9000000000000001E-2</v>
      </c>
      <c r="AD3710">
        <v>4.8</v>
      </c>
      <c r="AE3710" t="s">
        <v>71</v>
      </c>
      <c r="AF3710" t="s">
        <v>36</v>
      </c>
    </row>
    <row r="3711" spans="1:32" x14ac:dyDescent="0.2">
      <c r="A3711">
        <v>3710</v>
      </c>
      <c r="C3711">
        <v>80590</v>
      </c>
      <c r="D3711">
        <v>200241</v>
      </c>
      <c r="F3711">
        <v>9</v>
      </c>
      <c r="G3711">
        <v>19</v>
      </c>
      <c r="H3711">
        <v>47.9</v>
      </c>
      <c r="I3711" t="s">
        <v>26</v>
      </c>
      <c r="J3711">
        <v>34</v>
      </c>
      <c r="K3711">
        <v>6</v>
      </c>
      <c r="L3711">
        <v>12</v>
      </c>
      <c r="M3711">
        <v>-34</v>
      </c>
      <c r="N3711">
        <v>6.39</v>
      </c>
      <c r="P3711">
        <v>-0.1</v>
      </c>
      <c r="X3711" t="s">
        <v>122</v>
      </c>
      <c r="Y3711">
        <v>3710</v>
      </c>
      <c r="Z3711" s="1">
        <v>0.38874884259259262</v>
      </c>
      <c r="AA3711" t="s">
        <v>9709</v>
      </c>
      <c r="AB3711">
        <v>-0.01</v>
      </c>
      <c r="AC3711">
        <v>-7.0000000000000001E-3</v>
      </c>
      <c r="AD3711">
        <v>6.39</v>
      </c>
      <c r="AE3711" t="s">
        <v>122</v>
      </c>
    </row>
    <row r="3712" spans="1:32" x14ac:dyDescent="0.2">
      <c r="A3712">
        <v>3711</v>
      </c>
      <c r="C3712">
        <v>80613</v>
      </c>
      <c r="D3712">
        <v>98517</v>
      </c>
      <c r="F3712">
        <v>9</v>
      </c>
      <c r="G3712">
        <v>21</v>
      </c>
      <c r="H3712">
        <v>15.4</v>
      </c>
      <c r="I3712" t="s">
        <v>24</v>
      </c>
      <c r="J3712">
        <v>15</v>
      </c>
      <c r="K3712">
        <v>22</v>
      </c>
      <c r="L3712">
        <v>16</v>
      </c>
      <c r="M3712">
        <v>15</v>
      </c>
      <c r="N3712">
        <v>6.53</v>
      </c>
      <c r="P3712">
        <v>-0.01</v>
      </c>
      <c r="R3712">
        <v>0.03</v>
      </c>
      <c r="X3712" t="s">
        <v>89</v>
      </c>
      <c r="Y3712">
        <v>3711</v>
      </c>
      <c r="Z3712" s="1">
        <v>0.38976157407407408</v>
      </c>
      <c r="AA3712" t="s">
        <v>9710</v>
      </c>
      <c r="AB3712">
        <v>-3.5999999999999997E-2</v>
      </c>
      <c r="AC3712">
        <v>-1.4999999999999999E-2</v>
      </c>
      <c r="AD3712">
        <v>6.53</v>
      </c>
      <c r="AE3712" t="s">
        <v>89</v>
      </c>
    </row>
    <row r="3713" spans="1:32" x14ac:dyDescent="0.2">
      <c r="A3713">
        <v>3712</v>
      </c>
      <c r="C3713">
        <v>80671</v>
      </c>
      <c r="D3713">
        <v>250526</v>
      </c>
      <c r="F3713">
        <v>9</v>
      </c>
      <c r="G3713">
        <v>17</v>
      </c>
      <c r="H3713">
        <v>17.2</v>
      </c>
      <c r="I3713" t="s">
        <v>26</v>
      </c>
      <c r="J3713">
        <v>68</v>
      </c>
      <c r="K3713">
        <v>41</v>
      </c>
      <c r="L3713">
        <v>22</v>
      </c>
      <c r="M3713">
        <v>-68</v>
      </c>
      <c r="N3713">
        <v>5.39</v>
      </c>
      <c r="P3713">
        <v>0.42</v>
      </c>
      <c r="R3713">
        <v>-0.03</v>
      </c>
      <c r="X3713" t="s">
        <v>79</v>
      </c>
      <c r="Y3713">
        <v>3712</v>
      </c>
      <c r="Z3713" s="1">
        <v>0.38700462962962962</v>
      </c>
      <c r="AA3713" t="s">
        <v>9711</v>
      </c>
      <c r="AB3713">
        <v>-0.109</v>
      </c>
      <c r="AC3713">
        <v>-0.02</v>
      </c>
      <c r="AD3713">
        <v>5.39</v>
      </c>
      <c r="AE3713" t="s">
        <v>79</v>
      </c>
    </row>
    <row r="3714" spans="1:32" x14ac:dyDescent="0.2">
      <c r="A3714">
        <v>3713</v>
      </c>
      <c r="C3714">
        <v>80710</v>
      </c>
      <c r="D3714">
        <v>250529</v>
      </c>
      <c r="F3714">
        <v>9</v>
      </c>
      <c r="G3714">
        <v>17</v>
      </c>
      <c r="H3714">
        <v>51.7</v>
      </c>
      <c r="I3714" t="s">
        <v>26</v>
      </c>
      <c r="J3714">
        <v>67</v>
      </c>
      <c r="K3714">
        <v>3</v>
      </c>
      <c r="L3714">
        <v>3</v>
      </c>
      <c r="M3714">
        <v>-67</v>
      </c>
      <c r="N3714">
        <v>6.11</v>
      </c>
      <c r="P3714">
        <v>1.26</v>
      </c>
      <c r="R3714">
        <v>1.1000000000000001</v>
      </c>
      <c r="X3714" t="s">
        <v>125</v>
      </c>
      <c r="Y3714">
        <v>3713</v>
      </c>
      <c r="Z3714" s="1">
        <v>0.38740393518518518</v>
      </c>
      <c r="AA3714" t="s">
        <v>9712</v>
      </c>
      <c r="AB3714">
        <v>-3.0000000000000001E-3</v>
      </c>
      <c r="AC3714">
        <v>1.4E-2</v>
      </c>
      <c r="AD3714">
        <v>6.11</v>
      </c>
      <c r="AE3714" t="s">
        <v>125</v>
      </c>
    </row>
    <row r="3715" spans="1:32" x14ac:dyDescent="0.2">
      <c r="A3715">
        <v>3714</v>
      </c>
      <c r="C3715">
        <v>80719</v>
      </c>
      <c r="D3715">
        <v>155114</v>
      </c>
      <c r="F3715">
        <v>9</v>
      </c>
      <c r="G3715">
        <v>20</v>
      </c>
      <c r="H3715">
        <v>55.5</v>
      </c>
      <c r="I3715" t="s">
        <v>26</v>
      </c>
      <c r="J3715">
        <v>15</v>
      </c>
      <c r="K3715">
        <v>37</v>
      </c>
      <c r="L3715">
        <v>4</v>
      </c>
      <c r="M3715">
        <v>-15</v>
      </c>
      <c r="N3715">
        <v>6.33</v>
      </c>
      <c r="P3715">
        <v>0.46</v>
      </c>
      <c r="R3715">
        <v>0.02</v>
      </c>
      <c r="W3715" t="s">
        <v>216</v>
      </c>
      <c r="X3715" t="s">
        <v>217</v>
      </c>
      <c r="Y3715">
        <v>3714</v>
      </c>
      <c r="Z3715" s="1">
        <v>0.38953125</v>
      </c>
      <c r="AA3715" t="s">
        <v>9713</v>
      </c>
      <c r="AB3715">
        <v>6.5000000000000002E-2</v>
      </c>
      <c r="AC3715">
        <v>-0.107</v>
      </c>
      <c r="AD3715">
        <v>6.33</v>
      </c>
      <c r="AE3715" t="s">
        <v>5656</v>
      </c>
    </row>
    <row r="3716" spans="1:32" x14ac:dyDescent="0.2">
      <c r="A3716">
        <v>3715</v>
      </c>
      <c r="C3716">
        <v>80773</v>
      </c>
      <c r="D3716">
        <v>200258</v>
      </c>
      <c r="F3716">
        <v>9</v>
      </c>
      <c r="G3716">
        <v>20</v>
      </c>
      <c r="H3716">
        <v>44.2</v>
      </c>
      <c r="I3716" t="s">
        <v>26</v>
      </c>
      <c r="J3716">
        <v>31</v>
      </c>
      <c r="K3716">
        <v>45</v>
      </c>
      <c r="L3716">
        <v>38</v>
      </c>
      <c r="M3716">
        <v>-31</v>
      </c>
      <c r="N3716">
        <v>6.82</v>
      </c>
      <c r="P3716">
        <v>0</v>
      </c>
      <c r="R3716">
        <v>-0.04</v>
      </c>
      <c r="X3716" t="s">
        <v>191</v>
      </c>
      <c r="Y3716">
        <v>3715</v>
      </c>
      <c r="Z3716" s="1">
        <v>0.38940046296296299</v>
      </c>
      <c r="AA3716" t="s">
        <v>9714</v>
      </c>
      <c r="AB3716">
        <v>-3.4000000000000002E-2</v>
      </c>
      <c r="AC3716">
        <v>-1.0999999999999999E-2</v>
      </c>
      <c r="AD3716">
        <v>6.82</v>
      </c>
      <c r="AE3716" t="s">
        <v>191</v>
      </c>
    </row>
    <row r="3717" spans="1:32" x14ac:dyDescent="0.2">
      <c r="A3717">
        <v>3716</v>
      </c>
      <c r="C3717">
        <v>80774</v>
      </c>
      <c r="D3717">
        <v>200257</v>
      </c>
      <c r="F3717">
        <v>9</v>
      </c>
      <c r="G3717">
        <v>20</v>
      </c>
      <c r="H3717">
        <v>29.6</v>
      </c>
      <c r="I3717" t="s">
        <v>26</v>
      </c>
      <c r="J3717">
        <v>37</v>
      </c>
      <c r="K3717">
        <v>34</v>
      </c>
      <c r="L3717">
        <v>53</v>
      </c>
      <c r="M3717">
        <v>-37</v>
      </c>
      <c r="N3717">
        <v>6.05</v>
      </c>
      <c r="P3717">
        <v>1.39</v>
      </c>
      <c r="X3717" t="s">
        <v>1364</v>
      </c>
      <c r="Y3717">
        <v>3716</v>
      </c>
      <c r="Z3717" s="1">
        <v>0.38923148148148146</v>
      </c>
      <c r="AA3717" t="s">
        <v>9715</v>
      </c>
      <c r="AB3717">
        <v>-1.7000000000000001E-2</v>
      </c>
      <c r="AC3717">
        <v>-1.7999999999999999E-2</v>
      </c>
      <c r="AD3717">
        <v>6.05</v>
      </c>
      <c r="AE3717" t="s">
        <v>9716</v>
      </c>
      <c r="AF3717" t="s">
        <v>36</v>
      </c>
    </row>
    <row r="3718" spans="1:32" x14ac:dyDescent="0.2">
      <c r="A3718">
        <v>3717</v>
      </c>
      <c r="C3718">
        <v>80781</v>
      </c>
      <c r="D3718">
        <v>236851</v>
      </c>
      <c r="F3718">
        <v>9</v>
      </c>
      <c r="G3718">
        <v>19</v>
      </c>
      <c r="H3718">
        <v>32.6</v>
      </c>
      <c r="I3718" t="s">
        <v>26</v>
      </c>
      <c r="J3718">
        <v>55</v>
      </c>
      <c r="K3718">
        <v>11</v>
      </c>
      <c r="L3718">
        <v>12</v>
      </c>
      <c r="M3718">
        <v>-55</v>
      </c>
      <c r="N3718">
        <v>6.28</v>
      </c>
      <c r="P3718">
        <v>-0.1</v>
      </c>
      <c r="R3718">
        <v>-0.56999999999999995</v>
      </c>
      <c r="T3718">
        <v>-0.06</v>
      </c>
      <c r="X3718" t="s">
        <v>211</v>
      </c>
      <c r="Y3718">
        <v>3717</v>
      </c>
      <c r="Z3718" s="1">
        <v>0.38857175925925924</v>
      </c>
      <c r="AA3718" t="s">
        <v>9717</v>
      </c>
      <c r="AB3718">
        <v>-4.0000000000000001E-3</v>
      </c>
      <c r="AC3718">
        <v>0</v>
      </c>
      <c r="AD3718">
        <v>6.28</v>
      </c>
      <c r="AE3718" t="s">
        <v>211</v>
      </c>
    </row>
    <row r="3719" spans="1:32" x14ac:dyDescent="0.2">
      <c r="A3719">
        <v>3718</v>
      </c>
      <c r="B3719" t="s">
        <v>1365</v>
      </c>
      <c r="C3719">
        <v>80874</v>
      </c>
      <c r="D3719">
        <v>177322</v>
      </c>
      <c r="F3719">
        <v>9</v>
      </c>
      <c r="G3719">
        <v>21</v>
      </c>
      <c r="H3719">
        <v>29.6</v>
      </c>
      <c r="I3719" t="s">
        <v>26</v>
      </c>
      <c r="J3719">
        <v>25</v>
      </c>
      <c r="K3719">
        <v>57</v>
      </c>
      <c r="L3719">
        <v>56</v>
      </c>
      <c r="M3719">
        <v>-25</v>
      </c>
      <c r="N3719">
        <v>4.72</v>
      </c>
      <c r="P3719">
        <v>1.63</v>
      </c>
      <c r="R3719">
        <v>2.02</v>
      </c>
      <c r="T3719">
        <v>1.08</v>
      </c>
      <c r="X3719" t="s">
        <v>419</v>
      </c>
      <c r="Y3719">
        <v>3718</v>
      </c>
      <c r="Z3719" s="1">
        <v>0.38992592592592595</v>
      </c>
      <c r="AA3719" t="s">
        <v>9718</v>
      </c>
      <c r="AB3719">
        <v>-1.0999999999999999E-2</v>
      </c>
      <c r="AC3719">
        <v>-8.0000000000000002E-3</v>
      </c>
      <c r="AD3719">
        <v>4.72</v>
      </c>
      <c r="AE3719" t="s">
        <v>419</v>
      </c>
    </row>
    <row r="3720" spans="1:32" x14ac:dyDescent="0.2">
      <c r="A3720">
        <v>3719</v>
      </c>
      <c r="C3720">
        <v>80930</v>
      </c>
      <c r="D3720">
        <v>6858</v>
      </c>
      <c r="F3720">
        <v>9</v>
      </c>
      <c r="G3720">
        <v>27</v>
      </c>
      <c r="H3720">
        <v>51.6</v>
      </c>
      <c r="I3720" t="s">
        <v>24</v>
      </c>
      <c r="J3720">
        <v>75</v>
      </c>
      <c r="K3720">
        <v>5</v>
      </c>
      <c r="L3720">
        <v>54</v>
      </c>
      <c r="M3720">
        <v>75</v>
      </c>
      <c r="N3720">
        <v>6.29</v>
      </c>
      <c r="P3720">
        <v>7.0000000000000007E-2</v>
      </c>
      <c r="R3720">
        <v>0.11</v>
      </c>
      <c r="X3720" t="s">
        <v>1366</v>
      </c>
      <c r="Y3720">
        <v>3719</v>
      </c>
      <c r="Z3720" s="1">
        <v>0.39434722222222224</v>
      </c>
      <c r="AA3720" t="s">
        <v>9719</v>
      </c>
      <c r="AB3720">
        <v>-1.4E-2</v>
      </c>
      <c r="AC3720">
        <v>1.4999999999999999E-2</v>
      </c>
      <c r="AD3720">
        <v>6.29</v>
      </c>
      <c r="AE3720" t="s">
        <v>1366</v>
      </c>
    </row>
    <row r="3721" spans="1:32" x14ac:dyDescent="0.2">
      <c r="A3721">
        <v>3720</v>
      </c>
      <c r="C3721">
        <v>80951</v>
      </c>
      <c r="D3721">
        <v>256599</v>
      </c>
      <c r="F3721">
        <v>9</v>
      </c>
      <c r="G3721">
        <v>17</v>
      </c>
      <c r="H3721">
        <v>25.4</v>
      </c>
      <c r="I3721" t="s">
        <v>26</v>
      </c>
      <c r="J3721">
        <v>74</v>
      </c>
      <c r="K3721">
        <v>53</v>
      </c>
      <c r="L3721">
        <v>40</v>
      </c>
      <c r="M3721">
        <v>-74</v>
      </c>
      <c r="N3721">
        <v>5.29</v>
      </c>
      <c r="P3721">
        <v>0.02</v>
      </c>
      <c r="R3721">
        <v>0.04</v>
      </c>
      <c r="X3721" t="s">
        <v>89</v>
      </c>
      <c r="Y3721">
        <v>3720</v>
      </c>
      <c r="Z3721" s="1">
        <v>0.38709953703703709</v>
      </c>
      <c r="AA3721" t="s">
        <v>9720</v>
      </c>
      <c r="AB3721">
        <v>-1.4999999999999999E-2</v>
      </c>
      <c r="AC3721">
        <v>0.03</v>
      </c>
      <c r="AD3721">
        <v>5.29</v>
      </c>
      <c r="AE3721" t="s">
        <v>89</v>
      </c>
    </row>
    <row r="3722" spans="1:32" x14ac:dyDescent="0.2">
      <c r="A3722">
        <v>3721</v>
      </c>
      <c r="C3722">
        <v>80950</v>
      </c>
      <c r="D3722">
        <v>256600</v>
      </c>
      <c r="F3722">
        <v>9</v>
      </c>
      <c r="G3722">
        <v>17</v>
      </c>
      <c r="H3722">
        <v>27.4</v>
      </c>
      <c r="I3722" t="s">
        <v>26</v>
      </c>
      <c r="J3722">
        <v>74</v>
      </c>
      <c r="K3722">
        <v>44</v>
      </c>
      <c r="L3722">
        <v>5</v>
      </c>
      <c r="M3722">
        <v>-74</v>
      </c>
      <c r="N3722">
        <v>5.86</v>
      </c>
      <c r="P3722">
        <v>-0.02</v>
      </c>
      <c r="R3722">
        <v>-0.04</v>
      </c>
      <c r="X3722" t="s">
        <v>134</v>
      </c>
      <c r="Y3722">
        <v>3721</v>
      </c>
      <c r="Z3722" s="1">
        <v>0.38712268518518522</v>
      </c>
      <c r="AA3722" t="s">
        <v>9721</v>
      </c>
      <c r="AB3722">
        <v>-4.1000000000000002E-2</v>
      </c>
      <c r="AC3722">
        <v>3.3000000000000002E-2</v>
      </c>
      <c r="AD3722">
        <v>5.86</v>
      </c>
      <c r="AE3722" t="s">
        <v>134</v>
      </c>
    </row>
    <row r="3723" spans="1:32" x14ac:dyDescent="0.2">
      <c r="A3723">
        <v>3722</v>
      </c>
      <c r="C3723">
        <v>80953</v>
      </c>
      <c r="D3723">
        <v>14875</v>
      </c>
      <c r="F3723">
        <v>9</v>
      </c>
      <c r="G3723">
        <v>25</v>
      </c>
      <c r="H3723">
        <v>44.2</v>
      </c>
      <c r="I3723" t="s">
        <v>24</v>
      </c>
      <c r="J3723">
        <v>63</v>
      </c>
      <c r="K3723">
        <v>56</v>
      </c>
      <c r="L3723">
        <v>27</v>
      </c>
      <c r="M3723">
        <v>63</v>
      </c>
      <c r="N3723">
        <v>6.28</v>
      </c>
      <c r="P3723">
        <v>1.46</v>
      </c>
      <c r="R3723">
        <v>1.74</v>
      </c>
      <c r="X3723" t="s">
        <v>125</v>
      </c>
      <c r="Y3723">
        <v>3722</v>
      </c>
      <c r="Z3723" s="1">
        <v>0.3928726851851852</v>
      </c>
      <c r="AA3723" t="s">
        <v>9722</v>
      </c>
      <c r="AB3723">
        <v>-8.0000000000000002E-3</v>
      </c>
      <c r="AC3723">
        <v>-4.1000000000000002E-2</v>
      </c>
      <c r="AD3723">
        <v>6.28</v>
      </c>
      <c r="AE3723" t="s">
        <v>125</v>
      </c>
    </row>
    <row r="3724" spans="1:32" x14ac:dyDescent="0.2">
      <c r="A3724">
        <v>3723</v>
      </c>
      <c r="C3724">
        <v>80956</v>
      </c>
      <c r="D3724">
        <v>80797</v>
      </c>
      <c r="F3724">
        <v>9</v>
      </c>
      <c r="G3724">
        <v>23</v>
      </c>
      <c r="H3724">
        <v>31.8</v>
      </c>
      <c r="I3724" t="s">
        <v>24</v>
      </c>
      <c r="J3724">
        <v>25</v>
      </c>
      <c r="K3724">
        <v>10</v>
      </c>
      <c r="L3724">
        <v>59</v>
      </c>
      <c r="M3724">
        <v>25</v>
      </c>
      <c r="N3724">
        <v>6.41</v>
      </c>
      <c r="P3724">
        <v>0.82</v>
      </c>
      <c r="R3724">
        <v>0.52</v>
      </c>
      <c r="S3724" t="s">
        <v>81</v>
      </c>
      <c r="X3724" t="s">
        <v>321</v>
      </c>
      <c r="Y3724">
        <v>3723</v>
      </c>
      <c r="Z3724" s="1">
        <v>0.39134027777777775</v>
      </c>
      <c r="AA3724" t="s">
        <v>9723</v>
      </c>
      <c r="AB3724">
        <v>-0.121</v>
      </c>
      <c r="AC3724">
        <v>5.0000000000000001E-3</v>
      </c>
      <c r="AD3724">
        <v>6.41</v>
      </c>
      <c r="AE3724" t="s">
        <v>321</v>
      </c>
    </row>
    <row r="3725" spans="1:32" x14ac:dyDescent="0.2">
      <c r="A3725">
        <v>3724</v>
      </c>
      <c r="C3725">
        <v>81009</v>
      </c>
      <c r="D3725">
        <v>136799</v>
      </c>
      <c r="E3725" t="s">
        <v>1367</v>
      </c>
      <c r="F3725">
        <v>9</v>
      </c>
      <c r="G3725">
        <v>22</v>
      </c>
      <c r="H3725">
        <v>50.9</v>
      </c>
      <c r="I3725" t="s">
        <v>26</v>
      </c>
      <c r="J3725">
        <v>9</v>
      </c>
      <c r="K3725">
        <v>50</v>
      </c>
      <c r="L3725">
        <v>20</v>
      </c>
      <c r="M3725">
        <v>-9</v>
      </c>
      <c r="N3725">
        <v>6.53</v>
      </c>
      <c r="P3725">
        <v>0.22</v>
      </c>
      <c r="R3725">
        <v>0.11</v>
      </c>
      <c r="X3725" t="s">
        <v>2241</v>
      </c>
      <c r="Y3725">
        <v>3724</v>
      </c>
      <c r="Z3725" s="1">
        <v>0.39086689814814818</v>
      </c>
      <c r="AA3725" t="s">
        <v>9724</v>
      </c>
      <c r="AB3725">
        <v>-2.7E-2</v>
      </c>
      <c r="AC3725">
        <v>-2.1000000000000001E-2</v>
      </c>
      <c r="AD3725">
        <v>6.53</v>
      </c>
      <c r="AE3725" t="s">
        <v>2806</v>
      </c>
      <c r="AF3725" t="s">
        <v>36</v>
      </c>
    </row>
    <row r="3726" spans="1:32" x14ac:dyDescent="0.2">
      <c r="A3726">
        <v>3725</v>
      </c>
      <c r="C3726">
        <v>81025</v>
      </c>
      <c r="D3726">
        <v>27246</v>
      </c>
      <c r="F3726">
        <v>9</v>
      </c>
      <c r="G3726">
        <v>24</v>
      </c>
      <c r="H3726">
        <v>55.7</v>
      </c>
      <c r="I3726" t="s">
        <v>24</v>
      </c>
      <c r="J3726">
        <v>51</v>
      </c>
      <c r="K3726">
        <v>34</v>
      </c>
      <c r="L3726">
        <v>26</v>
      </c>
      <c r="M3726">
        <v>51</v>
      </c>
      <c r="N3726">
        <v>6.31</v>
      </c>
      <c r="P3726">
        <v>0.75</v>
      </c>
      <c r="X3726" t="s">
        <v>1762</v>
      </c>
      <c r="Y3726">
        <v>3725</v>
      </c>
      <c r="Z3726" s="1">
        <v>0.39231134259259259</v>
      </c>
      <c r="AA3726" t="s">
        <v>9725</v>
      </c>
      <c r="AB3726">
        <v>4.1000000000000002E-2</v>
      </c>
      <c r="AC3726">
        <v>-5.0000000000000001E-3</v>
      </c>
      <c r="AD3726">
        <v>6.31</v>
      </c>
      <c r="AE3726" t="s">
        <v>1762</v>
      </c>
    </row>
    <row r="3727" spans="1:32" x14ac:dyDescent="0.2">
      <c r="A3727">
        <v>3726</v>
      </c>
      <c r="C3727">
        <v>81034</v>
      </c>
      <c r="D3727">
        <v>221103</v>
      </c>
      <c r="F3727">
        <v>9</v>
      </c>
      <c r="G3727">
        <v>21</v>
      </c>
      <c r="H3727">
        <v>50.9</v>
      </c>
      <c r="I3727" t="s">
        <v>26</v>
      </c>
      <c r="J3727">
        <v>42</v>
      </c>
      <c r="K3727">
        <v>11</v>
      </c>
      <c r="L3727">
        <v>42</v>
      </c>
      <c r="M3727">
        <v>-42</v>
      </c>
      <c r="N3727">
        <v>5.58</v>
      </c>
      <c r="P3727">
        <v>1.63</v>
      </c>
      <c r="R3727">
        <v>1.94</v>
      </c>
      <c r="X3727" t="s">
        <v>419</v>
      </c>
      <c r="Y3727">
        <v>3726</v>
      </c>
      <c r="Z3727" s="1">
        <v>0.39017245370370368</v>
      </c>
      <c r="AA3727" t="s">
        <v>9726</v>
      </c>
      <c r="AB3727">
        <v>5.2999999999999999E-2</v>
      </c>
      <c r="AC3727">
        <v>-0.06</v>
      </c>
      <c r="AD3727">
        <v>5.58</v>
      </c>
      <c r="AE3727" t="s">
        <v>419</v>
      </c>
    </row>
    <row r="3728" spans="1:32" x14ac:dyDescent="0.2">
      <c r="A3728">
        <v>3727</v>
      </c>
      <c r="C3728">
        <v>81039</v>
      </c>
      <c r="D3728">
        <v>61456</v>
      </c>
      <c r="F3728">
        <v>9</v>
      </c>
      <c r="G3728">
        <v>24</v>
      </c>
      <c r="H3728">
        <v>22.5</v>
      </c>
      <c r="I3728" t="s">
        <v>24</v>
      </c>
      <c r="J3728">
        <v>36</v>
      </c>
      <c r="K3728">
        <v>35</v>
      </c>
      <c r="L3728">
        <v>13</v>
      </c>
      <c r="M3728">
        <v>36</v>
      </c>
      <c r="N3728">
        <v>6.67</v>
      </c>
      <c r="P3728">
        <v>0.21</v>
      </c>
      <c r="R3728">
        <v>0.1</v>
      </c>
      <c r="X3728" t="s">
        <v>264</v>
      </c>
      <c r="Y3728">
        <v>3727</v>
      </c>
      <c r="Z3728" s="1">
        <v>0.39192708333333331</v>
      </c>
      <c r="AA3728" t="s">
        <v>9727</v>
      </c>
      <c r="AB3728">
        <v>-6.8000000000000005E-2</v>
      </c>
      <c r="AC3728">
        <v>-2.4E-2</v>
      </c>
      <c r="AD3728">
        <v>6.67</v>
      </c>
      <c r="AE3728" t="s">
        <v>264</v>
      </c>
    </row>
    <row r="3729" spans="1:32" x14ac:dyDescent="0.2">
      <c r="A3729">
        <v>3728</v>
      </c>
      <c r="C3729">
        <v>81101</v>
      </c>
      <c r="D3729">
        <v>250544</v>
      </c>
      <c r="F3729">
        <v>9</v>
      </c>
      <c r="G3729">
        <v>20</v>
      </c>
      <c r="H3729">
        <v>56.8</v>
      </c>
      <c r="I3729" t="s">
        <v>26</v>
      </c>
      <c r="J3729">
        <v>62</v>
      </c>
      <c r="K3729">
        <v>24</v>
      </c>
      <c r="L3729">
        <v>17</v>
      </c>
      <c r="M3729">
        <v>-62</v>
      </c>
      <c r="N3729">
        <v>4.8099999999999996</v>
      </c>
      <c r="P3729">
        <v>0.94</v>
      </c>
      <c r="R3729">
        <v>0.62</v>
      </c>
      <c r="T3729">
        <v>0.54</v>
      </c>
      <c r="X3729" t="s">
        <v>3030</v>
      </c>
      <c r="Y3729">
        <v>3728</v>
      </c>
      <c r="Z3729" s="1">
        <v>0.38954629629629628</v>
      </c>
      <c r="AA3729" t="s">
        <v>9728</v>
      </c>
      <c r="AB3729">
        <v>-1.2999999999999999E-2</v>
      </c>
      <c r="AC3729">
        <v>2E-3</v>
      </c>
      <c r="AD3729">
        <v>4.8099999999999996</v>
      </c>
      <c r="AE3729" t="s">
        <v>3030</v>
      </c>
    </row>
    <row r="3730" spans="1:32" x14ac:dyDescent="0.2">
      <c r="A3730">
        <v>3729</v>
      </c>
      <c r="C3730">
        <v>81134</v>
      </c>
      <c r="D3730">
        <v>200299</v>
      </c>
      <c r="F3730">
        <v>9</v>
      </c>
      <c r="G3730">
        <v>22</v>
      </c>
      <c r="H3730">
        <v>36.700000000000003</v>
      </c>
      <c r="I3730" t="s">
        <v>26</v>
      </c>
      <c r="J3730">
        <v>39</v>
      </c>
      <c r="K3730">
        <v>46</v>
      </c>
      <c r="L3730">
        <v>29</v>
      </c>
      <c r="M3730">
        <v>-39</v>
      </c>
      <c r="N3730">
        <v>6.54</v>
      </c>
      <c r="P3730">
        <v>1.1299999999999999</v>
      </c>
      <c r="X3730" t="s">
        <v>45</v>
      </c>
      <c r="Y3730">
        <v>3729</v>
      </c>
      <c r="Z3730" s="1">
        <v>0.3907025462962963</v>
      </c>
      <c r="AA3730" t="s">
        <v>9729</v>
      </c>
      <c r="AB3730">
        <v>-6.3E-2</v>
      </c>
      <c r="AC3730">
        <v>7.3999999999999996E-2</v>
      </c>
      <c r="AD3730">
        <v>6.54</v>
      </c>
      <c r="AE3730" t="s">
        <v>45</v>
      </c>
    </row>
    <row r="3731" spans="1:32" x14ac:dyDescent="0.2">
      <c r="A3731">
        <v>3730</v>
      </c>
      <c r="C3731">
        <v>81136</v>
      </c>
      <c r="D3731">
        <v>221109</v>
      </c>
      <c r="E3731">
        <v>4473</v>
      </c>
      <c r="F3731">
        <v>9</v>
      </c>
      <c r="G3731">
        <v>22</v>
      </c>
      <c r="H3731">
        <v>24</v>
      </c>
      <c r="I3731" t="s">
        <v>26</v>
      </c>
      <c r="J3731">
        <v>46</v>
      </c>
      <c r="K3731">
        <v>2</v>
      </c>
      <c r="L3731">
        <v>51</v>
      </c>
      <c r="M3731">
        <v>-46</v>
      </c>
      <c r="N3731">
        <v>5.75</v>
      </c>
      <c r="P3731">
        <v>0.92</v>
      </c>
      <c r="R3731">
        <v>0.65</v>
      </c>
      <c r="T3731">
        <v>0.43</v>
      </c>
      <c r="U3731" t="s">
        <v>183</v>
      </c>
      <c r="X3731" t="s">
        <v>556</v>
      </c>
      <c r="Y3731">
        <v>3730</v>
      </c>
      <c r="Z3731" s="1">
        <v>0.39055555555555554</v>
      </c>
      <c r="AA3731" t="s">
        <v>9730</v>
      </c>
      <c r="AB3731">
        <v>4.0000000000000001E-3</v>
      </c>
      <c r="AC3731">
        <v>2.7E-2</v>
      </c>
      <c r="AD3731">
        <v>5.75</v>
      </c>
      <c r="AE3731" t="s">
        <v>6053</v>
      </c>
      <c r="AF3731" t="s">
        <v>36</v>
      </c>
    </row>
    <row r="3732" spans="1:32" x14ac:dyDescent="0.2">
      <c r="A3732">
        <v>3731</v>
      </c>
      <c r="B3732" t="s">
        <v>1368</v>
      </c>
      <c r="C3732">
        <v>81146</v>
      </c>
      <c r="D3732">
        <v>80807</v>
      </c>
      <c r="E3732">
        <v>4478</v>
      </c>
      <c r="F3732">
        <v>9</v>
      </c>
      <c r="G3732">
        <v>24</v>
      </c>
      <c r="H3732">
        <v>39.299999999999997</v>
      </c>
      <c r="I3732" t="s">
        <v>24</v>
      </c>
      <c r="J3732">
        <v>26</v>
      </c>
      <c r="K3732">
        <v>10</v>
      </c>
      <c r="L3732">
        <v>56</v>
      </c>
      <c r="M3732">
        <v>26</v>
      </c>
      <c r="N3732">
        <v>4.46</v>
      </c>
      <c r="P3732">
        <v>1.23</v>
      </c>
      <c r="R3732">
        <v>1.31</v>
      </c>
      <c r="T3732">
        <v>0.63</v>
      </c>
      <c r="X3732" t="s">
        <v>125</v>
      </c>
      <c r="Y3732">
        <v>3731</v>
      </c>
      <c r="Z3732" s="1">
        <v>0.39212152777777781</v>
      </c>
      <c r="AA3732" t="s">
        <v>9731</v>
      </c>
      <c r="AB3732">
        <v>-3.3000000000000002E-2</v>
      </c>
      <c r="AC3732">
        <v>-4.8000000000000001E-2</v>
      </c>
      <c r="AD3732">
        <v>4.46</v>
      </c>
      <c r="AE3732" t="s">
        <v>125</v>
      </c>
    </row>
    <row r="3733" spans="1:32" x14ac:dyDescent="0.2">
      <c r="A3733">
        <v>3732</v>
      </c>
      <c r="C3733">
        <v>81157</v>
      </c>
      <c r="D3733">
        <v>236887</v>
      </c>
      <c r="F3733">
        <v>9</v>
      </c>
      <c r="G3733">
        <v>21</v>
      </c>
      <c r="H3733">
        <v>50</v>
      </c>
      <c r="I3733" t="s">
        <v>26</v>
      </c>
      <c r="J3733">
        <v>55</v>
      </c>
      <c r="K3733">
        <v>30</v>
      </c>
      <c r="L3733">
        <v>54</v>
      </c>
      <c r="M3733">
        <v>-55</v>
      </c>
      <c r="N3733">
        <v>5.63</v>
      </c>
      <c r="P3733">
        <v>0.19</v>
      </c>
      <c r="R3733">
        <v>0.11</v>
      </c>
      <c r="X3733" t="s">
        <v>1369</v>
      </c>
      <c r="Y3733">
        <v>3732</v>
      </c>
      <c r="Z3733" s="1">
        <v>0.39016203703703706</v>
      </c>
      <c r="AA3733" t="s">
        <v>9732</v>
      </c>
      <c r="AB3733">
        <v>-6.5000000000000002E-2</v>
      </c>
      <c r="AC3733">
        <v>0.06</v>
      </c>
      <c r="AD3733">
        <v>5.63</v>
      </c>
      <c r="AE3733" t="s">
        <v>391</v>
      </c>
    </row>
    <row r="3734" spans="1:32" x14ac:dyDescent="0.2">
      <c r="A3734">
        <v>3733</v>
      </c>
      <c r="B3734" t="s">
        <v>1370</v>
      </c>
      <c r="C3734">
        <v>81169</v>
      </c>
      <c r="D3734">
        <v>177374</v>
      </c>
      <c r="F3734">
        <v>9</v>
      </c>
      <c r="G3734">
        <v>23</v>
      </c>
      <c r="H3734">
        <v>12.3</v>
      </c>
      <c r="I3734" t="s">
        <v>26</v>
      </c>
      <c r="J3734">
        <v>28</v>
      </c>
      <c r="K3734">
        <v>50</v>
      </c>
      <c r="L3734">
        <v>2</v>
      </c>
      <c r="M3734">
        <v>-28</v>
      </c>
      <c r="N3734">
        <v>4.6900000000000004</v>
      </c>
      <c r="P3734">
        <v>0.92</v>
      </c>
      <c r="R3734">
        <v>0.63</v>
      </c>
      <c r="T3734">
        <v>0.47</v>
      </c>
      <c r="X3734" t="s">
        <v>1371</v>
      </c>
      <c r="Y3734">
        <v>3733</v>
      </c>
      <c r="Z3734" s="1">
        <v>0.39111458333333332</v>
      </c>
      <c r="AA3734" t="s">
        <v>9733</v>
      </c>
      <c r="AB3734">
        <v>-0.123</v>
      </c>
      <c r="AC3734">
        <v>1.9E-2</v>
      </c>
      <c r="AD3734">
        <v>4.6900000000000004</v>
      </c>
      <c r="AE3734" t="s">
        <v>5869</v>
      </c>
      <c r="AF3734" t="s">
        <v>36</v>
      </c>
    </row>
    <row r="3735" spans="1:32" x14ac:dyDescent="0.2">
      <c r="A3735">
        <v>3734</v>
      </c>
      <c r="B3735" t="s">
        <v>1372</v>
      </c>
      <c r="C3735">
        <v>81188</v>
      </c>
      <c r="D3735">
        <v>236891</v>
      </c>
      <c r="F3735">
        <v>9</v>
      </c>
      <c r="G3735">
        <v>22</v>
      </c>
      <c r="H3735">
        <v>6.8</v>
      </c>
      <c r="I3735" t="s">
        <v>26</v>
      </c>
      <c r="J3735">
        <v>55</v>
      </c>
      <c r="K3735">
        <v>0</v>
      </c>
      <c r="L3735">
        <v>39</v>
      </c>
      <c r="M3735">
        <v>-55</v>
      </c>
      <c r="N3735">
        <v>2.5</v>
      </c>
      <c r="P3735">
        <v>-0.18</v>
      </c>
      <c r="R3735">
        <v>-0.75</v>
      </c>
      <c r="T3735">
        <v>-0.19</v>
      </c>
      <c r="X3735" t="s">
        <v>2416</v>
      </c>
      <c r="Y3735">
        <v>3734</v>
      </c>
      <c r="Z3735" s="1">
        <v>0.3903564814814815</v>
      </c>
      <c r="AA3735" t="s">
        <v>9734</v>
      </c>
      <c r="AB3735">
        <v>-8.0000000000000002E-3</v>
      </c>
      <c r="AC3735">
        <v>8.9999999999999993E-3</v>
      </c>
      <c r="AD3735">
        <v>2.5</v>
      </c>
      <c r="AE3735" t="s">
        <v>7045</v>
      </c>
    </row>
    <row r="3736" spans="1:32" x14ac:dyDescent="0.2">
      <c r="A3736">
        <v>3735</v>
      </c>
      <c r="C3736">
        <v>81309</v>
      </c>
      <c r="D3736">
        <v>200320</v>
      </c>
      <c r="F3736">
        <v>9</v>
      </c>
      <c r="G3736">
        <v>23</v>
      </c>
      <c r="H3736">
        <v>44.8</v>
      </c>
      <c r="I3736" t="s">
        <v>26</v>
      </c>
      <c r="J3736">
        <v>37</v>
      </c>
      <c r="K3736">
        <v>45</v>
      </c>
      <c r="L3736">
        <v>26</v>
      </c>
      <c r="M3736">
        <v>-37</v>
      </c>
      <c r="N3736">
        <v>6.48</v>
      </c>
      <c r="P3736">
        <v>0.18</v>
      </c>
      <c r="X3736" t="s">
        <v>1373</v>
      </c>
      <c r="Y3736">
        <v>3735</v>
      </c>
      <c r="Z3736" s="1">
        <v>0.39149074074074069</v>
      </c>
      <c r="AA3736" t="s">
        <v>9735</v>
      </c>
      <c r="AB3736">
        <v>-8.3000000000000004E-2</v>
      </c>
      <c r="AC3736">
        <v>1.7000000000000001E-2</v>
      </c>
      <c r="AD3736">
        <v>6.48</v>
      </c>
      <c r="AE3736" t="s">
        <v>9736</v>
      </c>
      <c r="AF3736" t="s">
        <v>36</v>
      </c>
    </row>
    <row r="3737" spans="1:32" x14ac:dyDescent="0.2">
      <c r="A3737">
        <v>3736</v>
      </c>
      <c r="C3737">
        <v>81361</v>
      </c>
      <c r="D3737">
        <v>98561</v>
      </c>
      <c r="F3737">
        <v>9</v>
      </c>
      <c r="G3737">
        <v>25</v>
      </c>
      <c r="H3737">
        <v>32.5</v>
      </c>
      <c r="I3737" t="s">
        <v>24</v>
      </c>
      <c r="J3737">
        <v>16</v>
      </c>
      <c r="K3737">
        <v>35</v>
      </c>
      <c r="L3737">
        <v>8</v>
      </c>
      <c r="M3737">
        <v>16</v>
      </c>
      <c r="N3737">
        <v>6.29</v>
      </c>
      <c r="P3737">
        <v>0.97</v>
      </c>
      <c r="W3737" t="s">
        <v>27</v>
      </c>
      <c r="X3737" t="s">
        <v>28</v>
      </c>
      <c r="Y3737">
        <v>3736</v>
      </c>
      <c r="Z3737" s="1">
        <v>0.39273726851851848</v>
      </c>
      <c r="AA3737" t="s">
        <v>9737</v>
      </c>
      <c r="AB3737">
        <v>-8.4000000000000005E-2</v>
      </c>
      <c r="AC3737">
        <v>-2.5000000000000001E-2</v>
      </c>
      <c r="AD3737">
        <v>6.29</v>
      </c>
      <c r="AE3737" t="s">
        <v>3226</v>
      </c>
    </row>
    <row r="3738" spans="1:32" x14ac:dyDescent="0.2">
      <c r="A3738">
        <v>3737</v>
      </c>
      <c r="C3738">
        <v>81411</v>
      </c>
      <c r="D3738">
        <v>200330</v>
      </c>
      <c r="F3738">
        <v>9</v>
      </c>
      <c r="G3738">
        <v>24</v>
      </c>
      <c r="H3738">
        <v>16.3</v>
      </c>
      <c r="I3738" t="s">
        <v>26</v>
      </c>
      <c r="J3738">
        <v>39</v>
      </c>
      <c r="K3738">
        <v>25</v>
      </c>
      <c r="L3738">
        <v>33</v>
      </c>
      <c r="M3738">
        <v>-39</v>
      </c>
      <c r="N3738">
        <v>6.06</v>
      </c>
      <c r="P3738">
        <v>0.2</v>
      </c>
      <c r="R3738">
        <v>0.1</v>
      </c>
      <c r="T3738">
        <v>0.12</v>
      </c>
      <c r="X3738" t="s">
        <v>1690</v>
      </c>
      <c r="Y3738">
        <v>3737</v>
      </c>
      <c r="Z3738" s="1">
        <v>0.39185532407407409</v>
      </c>
      <c r="AA3738" t="s">
        <v>9738</v>
      </c>
      <c r="AB3738">
        <v>1.2E-2</v>
      </c>
      <c r="AC3738">
        <v>-3.5999999999999997E-2</v>
      </c>
      <c r="AD3738">
        <v>6.06</v>
      </c>
      <c r="AE3738" t="s">
        <v>1690</v>
      </c>
    </row>
    <row r="3739" spans="1:32" x14ac:dyDescent="0.2">
      <c r="A3739">
        <v>3738</v>
      </c>
      <c r="B3739" t="s">
        <v>1374</v>
      </c>
      <c r="C3739">
        <v>81420</v>
      </c>
      <c r="D3739">
        <v>136832</v>
      </c>
      <c r="F3739">
        <v>9</v>
      </c>
      <c r="G3739">
        <v>25</v>
      </c>
      <c r="H3739">
        <v>24</v>
      </c>
      <c r="I3739" t="s">
        <v>26</v>
      </c>
      <c r="J3739">
        <v>5</v>
      </c>
      <c r="K3739">
        <v>7</v>
      </c>
      <c r="L3739">
        <v>3</v>
      </c>
      <c r="M3739">
        <v>-5</v>
      </c>
      <c r="N3739">
        <v>5.59</v>
      </c>
      <c r="P3739">
        <v>1.52</v>
      </c>
      <c r="R3739">
        <v>1.82</v>
      </c>
      <c r="X3739" t="s">
        <v>77</v>
      </c>
      <c r="Y3739">
        <v>3738</v>
      </c>
      <c r="Z3739" s="1">
        <v>0.39263888888888893</v>
      </c>
      <c r="AA3739" t="s">
        <v>9739</v>
      </c>
      <c r="AB3739">
        <v>-1.2E-2</v>
      </c>
      <c r="AC3739">
        <v>-8.0000000000000002E-3</v>
      </c>
      <c r="AD3739">
        <v>5.59</v>
      </c>
      <c r="AE3739" t="s">
        <v>77</v>
      </c>
    </row>
    <row r="3740" spans="1:32" x14ac:dyDescent="0.2">
      <c r="A3740">
        <v>3739</v>
      </c>
      <c r="C3740">
        <v>81471</v>
      </c>
      <c r="D3740">
        <v>236930</v>
      </c>
      <c r="F3740">
        <v>9</v>
      </c>
      <c r="G3740">
        <v>23</v>
      </c>
      <c r="H3740">
        <v>59.5</v>
      </c>
      <c r="I3740" t="s">
        <v>26</v>
      </c>
      <c r="J3740">
        <v>51</v>
      </c>
      <c r="K3740">
        <v>44</v>
      </c>
      <c r="L3740">
        <v>14</v>
      </c>
      <c r="M3740">
        <v>-51</v>
      </c>
      <c r="N3740">
        <v>6.08</v>
      </c>
      <c r="P3740">
        <v>0.56999999999999995</v>
      </c>
      <c r="R3740">
        <v>0.37</v>
      </c>
      <c r="X3740" t="s">
        <v>1375</v>
      </c>
      <c r="Y3740">
        <v>3739</v>
      </c>
      <c r="Z3740" s="1">
        <v>0.39166087962962964</v>
      </c>
      <c r="AA3740" t="s">
        <v>9740</v>
      </c>
      <c r="AB3740">
        <v>1.2999999999999999E-2</v>
      </c>
      <c r="AC3740">
        <v>-2E-3</v>
      </c>
      <c r="AD3740">
        <v>6.08</v>
      </c>
      <c r="AE3740" t="s">
        <v>1375</v>
      </c>
    </row>
    <row r="3741" spans="1:32" x14ac:dyDescent="0.2">
      <c r="A3741">
        <v>3740</v>
      </c>
      <c r="C3741">
        <v>81502</v>
      </c>
      <c r="D3741">
        <v>250561</v>
      </c>
      <c r="F3741">
        <v>9</v>
      </c>
      <c r="G3741">
        <v>23</v>
      </c>
      <c r="H3741">
        <v>27.4</v>
      </c>
      <c r="I3741" t="s">
        <v>26</v>
      </c>
      <c r="J3741">
        <v>60</v>
      </c>
      <c r="K3741">
        <v>18</v>
      </c>
      <c r="L3741">
        <v>9</v>
      </c>
      <c r="M3741">
        <v>-60</v>
      </c>
      <c r="N3741">
        <v>6.3</v>
      </c>
      <c r="P3741">
        <v>1.48</v>
      </c>
      <c r="R3741">
        <v>1.68</v>
      </c>
      <c r="X3741" t="s">
        <v>1376</v>
      </c>
      <c r="Y3741">
        <v>3740</v>
      </c>
      <c r="Z3741" s="1">
        <v>0.39128935185185187</v>
      </c>
      <c r="AA3741" t="s">
        <v>9741</v>
      </c>
      <c r="AB3741">
        <v>-5.0000000000000001E-3</v>
      </c>
      <c r="AC3741">
        <v>-4.0000000000000001E-3</v>
      </c>
      <c r="AD3741">
        <v>6.3</v>
      </c>
      <c r="AE3741" t="s">
        <v>6829</v>
      </c>
      <c r="AF3741" t="s">
        <v>36</v>
      </c>
    </row>
    <row r="3742" spans="1:32" x14ac:dyDescent="0.2">
      <c r="A3742">
        <v>3741</v>
      </c>
      <c r="C3742">
        <v>81567</v>
      </c>
      <c r="D3742">
        <v>136844</v>
      </c>
      <c r="F3742">
        <v>9</v>
      </c>
      <c r="G3742">
        <v>26</v>
      </c>
      <c r="H3742">
        <v>22.3</v>
      </c>
      <c r="I3742" t="s">
        <v>26</v>
      </c>
      <c r="J3742">
        <v>1</v>
      </c>
      <c r="K3742">
        <v>27</v>
      </c>
      <c r="L3742">
        <v>50</v>
      </c>
      <c r="M3742">
        <v>-1</v>
      </c>
      <c r="N3742">
        <v>6.01</v>
      </c>
      <c r="P3742">
        <v>1.32</v>
      </c>
      <c r="R3742">
        <v>1.44</v>
      </c>
      <c r="X3742" t="s">
        <v>2451</v>
      </c>
      <c r="Y3742">
        <v>3741</v>
      </c>
      <c r="Z3742" s="1">
        <v>0.39331365740740742</v>
      </c>
      <c r="AA3742" t="s">
        <v>9742</v>
      </c>
      <c r="AB3742">
        <v>-1E-3</v>
      </c>
      <c r="AC3742">
        <v>-3.0000000000000001E-3</v>
      </c>
      <c r="AD3742">
        <v>6.01</v>
      </c>
      <c r="AE3742" t="s">
        <v>125</v>
      </c>
    </row>
    <row r="3743" spans="1:32" x14ac:dyDescent="0.2">
      <c r="A3743">
        <v>3742</v>
      </c>
      <c r="C3743">
        <v>81613</v>
      </c>
      <c r="D3743">
        <v>250563</v>
      </c>
      <c r="F3743">
        <v>9</v>
      </c>
      <c r="G3743">
        <v>24</v>
      </c>
      <c r="H3743">
        <v>5.7</v>
      </c>
      <c r="I3743" t="s">
        <v>26</v>
      </c>
      <c r="J3743">
        <v>61</v>
      </c>
      <c r="K3743">
        <v>38</v>
      </c>
      <c r="L3743">
        <v>56</v>
      </c>
      <c r="M3743">
        <v>-61</v>
      </c>
      <c r="N3743">
        <v>5.99</v>
      </c>
      <c r="P3743">
        <v>1.06</v>
      </c>
      <c r="X3743" t="s">
        <v>54</v>
      </c>
      <c r="Y3743">
        <v>3742</v>
      </c>
      <c r="Z3743" s="1">
        <v>0.39173263888888887</v>
      </c>
      <c r="AA3743" t="s">
        <v>9743</v>
      </c>
      <c r="AB3743">
        <v>1.6E-2</v>
      </c>
      <c r="AC3743">
        <v>-5.0999999999999997E-2</v>
      </c>
      <c r="AD3743">
        <v>5.99</v>
      </c>
      <c r="AE3743" t="s">
        <v>54</v>
      </c>
    </row>
    <row r="3744" spans="1:32" x14ac:dyDescent="0.2">
      <c r="A3744">
        <v>3743</v>
      </c>
      <c r="C3744">
        <v>81688</v>
      </c>
      <c r="D3744">
        <v>42876</v>
      </c>
      <c r="F3744">
        <v>9</v>
      </c>
      <c r="G3744">
        <v>28</v>
      </c>
      <c r="H3744">
        <v>40</v>
      </c>
      <c r="I3744" t="s">
        <v>24</v>
      </c>
      <c r="J3744">
        <v>45</v>
      </c>
      <c r="K3744">
        <v>36</v>
      </c>
      <c r="L3744">
        <v>5</v>
      </c>
      <c r="M3744">
        <v>45</v>
      </c>
      <c r="N3744">
        <v>5.41</v>
      </c>
      <c r="P3744">
        <v>0.98</v>
      </c>
      <c r="R3744">
        <v>0.74</v>
      </c>
      <c r="X3744" t="s">
        <v>364</v>
      </c>
      <c r="Y3744">
        <v>3743</v>
      </c>
      <c r="Z3744" s="1">
        <v>0.39490740740740743</v>
      </c>
      <c r="AA3744" t="s">
        <v>9744</v>
      </c>
      <c r="AB3744">
        <v>-7.0000000000000001E-3</v>
      </c>
      <c r="AC3744">
        <v>-0.128</v>
      </c>
      <c r="AD3744">
        <v>5.41</v>
      </c>
      <c r="AE3744" t="s">
        <v>54</v>
      </c>
      <c r="AF3744" t="s">
        <v>36</v>
      </c>
    </row>
    <row r="3745" spans="1:32" x14ac:dyDescent="0.2">
      <c r="A3745">
        <v>3744</v>
      </c>
      <c r="B3745" t="s">
        <v>1377</v>
      </c>
      <c r="C3745">
        <v>81728</v>
      </c>
      <c r="D3745">
        <v>136861</v>
      </c>
      <c r="F3745">
        <v>9</v>
      </c>
      <c r="G3745">
        <v>27</v>
      </c>
      <c r="H3745">
        <v>14.6</v>
      </c>
      <c r="I3745" t="s">
        <v>26</v>
      </c>
      <c r="J3745">
        <v>9</v>
      </c>
      <c r="K3745">
        <v>13</v>
      </c>
      <c r="L3745">
        <v>25</v>
      </c>
      <c r="M3745">
        <v>-9</v>
      </c>
      <c r="N3745">
        <v>6.54</v>
      </c>
      <c r="P3745">
        <v>0.05</v>
      </c>
      <c r="R3745">
        <v>0.02</v>
      </c>
      <c r="X3745" t="s">
        <v>114</v>
      </c>
      <c r="Y3745">
        <v>3744</v>
      </c>
      <c r="Z3745" s="1">
        <v>0.39391898148148147</v>
      </c>
      <c r="AA3745" t="s">
        <v>9745</v>
      </c>
      <c r="AB3745">
        <v>-2.9000000000000001E-2</v>
      </c>
      <c r="AC3745">
        <v>1E-3</v>
      </c>
      <c r="AD3745">
        <v>6.54</v>
      </c>
      <c r="AE3745" t="s">
        <v>114</v>
      </c>
    </row>
    <row r="3746" spans="1:32" x14ac:dyDescent="0.2">
      <c r="A3746">
        <v>3745</v>
      </c>
      <c r="C3746">
        <v>81753</v>
      </c>
      <c r="D3746">
        <v>177461</v>
      </c>
      <c r="E3746">
        <v>4492</v>
      </c>
      <c r="F3746">
        <v>9</v>
      </c>
      <c r="G3746">
        <v>26</v>
      </c>
      <c r="H3746">
        <v>44.8</v>
      </c>
      <c r="I3746" t="s">
        <v>26</v>
      </c>
      <c r="J3746">
        <v>28</v>
      </c>
      <c r="K3746">
        <v>47</v>
      </c>
      <c r="L3746">
        <v>15</v>
      </c>
      <c r="M3746">
        <v>-28</v>
      </c>
      <c r="N3746">
        <v>6.1</v>
      </c>
      <c r="P3746">
        <v>-0.1</v>
      </c>
      <c r="R3746">
        <v>-0.55000000000000004</v>
      </c>
      <c r="X3746" t="s">
        <v>2099</v>
      </c>
      <c r="Y3746">
        <v>3745</v>
      </c>
      <c r="Z3746" s="1">
        <v>0.39357407407407408</v>
      </c>
      <c r="AA3746" t="s">
        <v>9746</v>
      </c>
      <c r="AB3746">
        <v>-2.7E-2</v>
      </c>
      <c r="AC3746">
        <v>-1E-3</v>
      </c>
      <c r="AD3746">
        <v>6.1</v>
      </c>
      <c r="AE3746" t="s">
        <v>2099</v>
      </c>
    </row>
    <row r="3747" spans="1:32" x14ac:dyDescent="0.2">
      <c r="A3747">
        <v>3746</v>
      </c>
      <c r="C3747">
        <v>81780</v>
      </c>
      <c r="D3747">
        <v>221167</v>
      </c>
      <c r="F3747">
        <v>9</v>
      </c>
      <c r="G3747">
        <v>26</v>
      </c>
      <c r="H3747">
        <v>28.5</v>
      </c>
      <c r="I3747" t="s">
        <v>26</v>
      </c>
      <c r="J3747">
        <v>40</v>
      </c>
      <c r="K3747">
        <v>30</v>
      </c>
      <c r="L3747">
        <v>7</v>
      </c>
      <c r="M3747">
        <v>-40</v>
      </c>
      <c r="N3747">
        <v>6.2</v>
      </c>
      <c r="P3747">
        <v>0.25</v>
      </c>
      <c r="X3747" t="s">
        <v>170</v>
      </c>
      <c r="Y3747">
        <v>3746</v>
      </c>
      <c r="Z3747" s="1">
        <v>0.39338541666666665</v>
      </c>
      <c r="AA3747" t="s">
        <v>9747</v>
      </c>
      <c r="AB3747">
        <v>2.5000000000000001E-2</v>
      </c>
      <c r="AC3747">
        <v>2E-3</v>
      </c>
      <c r="AD3747">
        <v>6.2</v>
      </c>
      <c r="AE3747" t="s">
        <v>170</v>
      </c>
    </row>
    <row r="3748" spans="1:32" x14ac:dyDescent="0.2">
      <c r="A3748">
        <v>3747</v>
      </c>
      <c r="C3748">
        <v>81790</v>
      </c>
      <c r="D3748">
        <v>27271</v>
      </c>
      <c r="F3748">
        <v>9</v>
      </c>
      <c r="G3748">
        <v>29</v>
      </c>
      <c r="H3748">
        <v>47.6</v>
      </c>
      <c r="I3748" t="s">
        <v>24</v>
      </c>
      <c r="J3748">
        <v>55</v>
      </c>
      <c r="K3748">
        <v>44</v>
      </c>
      <c r="L3748">
        <v>44</v>
      </c>
      <c r="M3748">
        <v>55</v>
      </c>
      <c r="N3748">
        <v>6.45</v>
      </c>
      <c r="O3748" t="s">
        <v>103</v>
      </c>
      <c r="X3748" t="s">
        <v>1378</v>
      </c>
      <c r="Y3748">
        <v>3747</v>
      </c>
      <c r="Z3748" s="1">
        <v>0.39568981481481486</v>
      </c>
      <c r="AA3748" t="s">
        <v>9748</v>
      </c>
      <c r="AB3748">
        <v>-0.13200000000000001</v>
      </c>
      <c r="AC3748">
        <v>-3.3000000000000002E-2</v>
      </c>
      <c r="AD3748">
        <v>6.45</v>
      </c>
      <c r="AE3748" t="s">
        <v>1378</v>
      </c>
    </row>
    <row r="3749" spans="1:32" x14ac:dyDescent="0.2">
      <c r="A3749">
        <v>3748</v>
      </c>
      <c r="B3749" t="s">
        <v>1379</v>
      </c>
      <c r="C3749">
        <v>81797</v>
      </c>
      <c r="D3749">
        <v>136871</v>
      </c>
      <c r="E3749">
        <v>4496</v>
      </c>
      <c r="F3749">
        <v>9</v>
      </c>
      <c r="G3749">
        <v>27</v>
      </c>
      <c r="H3749">
        <v>35.200000000000003</v>
      </c>
      <c r="I3749" t="s">
        <v>26</v>
      </c>
      <c r="J3749">
        <v>8</v>
      </c>
      <c r="K3749">
        <v>39</v>
      </c>
      <c r="L3749">
        <v>31</v>
      </c>
      <c r="M3749">
        <v>-8</v>
      </c>
      <c r="N3749">
        <v>1.98</v>
      </c>
      <c r="P3749">
        <v>1.44</v>
      </c>
      <c r="R3749">
        <v>1.72</v>
      </c>
      <c r="T3749">
        <v>0.77</v>
      </c>
      <c r="X3749" t="s">
        <v>546</v>
      </c>
      <c r="Y3749">
        <v>3748</v>
      </c>
      <c r="Z3749" s="1">
        <v>0.3941574074074074</v>
      </c>
      <c r="AA3749" t="s">
        <v>9749</v>
      </c>
      <c r="AB3749">
        <v>-1.4E-2</v>
      </c>
      <c r="AC3749">
        <v>3.3000000000000002E-2</v>
      </c>
      <c r="AD3749">
        <v>1.98</v>
      </c>
      <c r="AE3749" t="s">
        <v>6036</v>
      </c>
      <c r="AF3749" t="s">
        <v>36</v>
      </c>
    </row>
    <row r="3750" spans="1:32" x14ac:dyDescent="0.2">
      <c r="A3750">
        <v>3749</v>
      </c>
      <c r="C3750">
        <v>81799</v>
      </c>
      <c r="D3750">
        <v>177469</v>
      </c>
      <c r="F3750">
        <v>9</v>
      </c>
      <c r="G3750">
        <v>27</v>
      </c>
      <c r="H3750">
        <v>18.399999999999999</v>
      </c>
      <c r="I3750" t="s">
        <v>26</v>
      </c>
      <c r="J3750">
        <v>22</v>
      </c>
      <c r="K3750">
        <v>20</v>
      </c>
      <c r="L3750">
        <v>38</v>
      </c>
      <c r="M3750">
        <v>-22</v>
      </c>
      <c r="N3750">
        <v>4.6900000000000004</v>
      </c>
      <c r="P3750">
        <v>1.1399999999999999</v>
      </c>
      <c r="R3750">
        <v>1.1499999999999999</v>
      </c>
      <c r="T3750">
        <v>0.56000000000000005</v>
      </c>
      <c r="X3750" t="s">
        <v>3136</v>
      </c>
      <c r="Y3750">
        <v>3749</v>
      </c>
      <c r="Z3750" s="1">
        <v>0.39396296296296301</v>
      </c>
      <c r="AA3750" t="s">
        <v>9750</v>
      </c>
      <c r="AB3750">
        <v>0.18</v>
      </c>
      <c r="AC3750">
        <v>-0.161</v>
      </c>
      <c r="AD3750">
        <v>4.6900000000000004</v>
      </c>
      <c r="AE3750" t="s">
        <v>5935</v>
      </c>
      <c r="AF3750" t="s">
        <v>36</v>
      </c>
    </row>
    <row r="3751" spans="1:32" x14ac:dyDescent="0.2">
      <c r="A3751">
        <v>3750</v>
      </c>
      <c r="C3751">
        <v>81809</v>
      </c>
      <c r="D3751">
        <v>136872</v>
      </c>
      <c r="F3751">
        <v>9</v>
      </c>
      <c r="G3751">
        <v>27</v>
      </c>
      <c r="H3751">
        <v>46.8</v>
      </c>
      <c r="I3751" t="s">
        <v>26</v>
      </c>
      <c r="J3751">
        <v>6</v>
      </c>
      <c r="K3751">
        <v>4</v>
      </c>
      <c r="L3751">
        <v>16</v>
      </c>
      <c r="M3751">
        <v>-6</v>
      </c>
      <c r="N3751">
        <v>5.38</v>
      </c>
      <c r="P3751">
        <v>0.64</v>
      </c>
      <c r="R3751">
        <v>0.13</v>
      </c>
      <c r="X3751" t="s">
        <v>144</v>
      </c>
      <c r="Y3751">
        <v>3750</v>
      </c>
      <c r="Z3751" s="1">
        <v>0.39429166666666665</v>
      </c>
      <c r="AA3751" t="s">
        <v>9751</v>
      </c>
      <c r="AB3751">
        <v>-0.224</v>
      </c>
      <c r="AC3751">
        <v>-7.3999999999999996E-2</v>
      </c>
      <c r="AD3751">
        <v>5.38</v>
      </c>
      <c r="AE3751" t="s">
        <v>144</v>
      </c>
    </row>
    <row r="3752" spans="1:32" x14ac:dyDescent="0.2">
      <c r="A3752">
        <v>3751</v>
      </c>
      <c r="C3752">
        <v>81817</v>
      </c>
      <c r="D3752">
        <v>1551</v>
      </c>
      <c r="F3752">
        <v>9</v>
      </c>
      <c r="G3752">
        <v>37</v>
      </c>
      <c r="H3752">
        <v>5.2</v>
      </c>
      <c r="I3752" t="s">
        <v>24</v>
      </c>
      <c r="J3752">
        <v>81</v>
      </c>
      <c r="K3752">
        <v>19</v>
      </c>
      <c r="L3752">
        <v>35</v>
      </c>
      <c r="M3752">
        <v>81</v>
      </c>
      <c r="N3752">
        <v>4.29</v>
      </c>
      <c r="P3752">
        <v>1.48</v>
      </c>
      <c r="R3752">
        <v>1.72</v>
      </c>
      <c r="T3752">
        <v>0.74</v>
      </c>
      <c r="X3752" t="s">
        <v>1380</v>
      </c>
      <c r="Y3752">
        <v>3751</v>
      </c>
      <c r="Z3752" s="1">
        <v>0.4007546296296296</v>
      </c>
      <c r="AA3752" t="s">
        <v>9752</v>
      </c>
      <c r="AB3752">
        <v>-1.9E-2</v>
      </c>
      <c r="AC3752">
        <v>-1.4E-2</v>
      </c>
      <c r="AD3752">
        <v>4.29</v>
      </c>
      <c r="AE3752" t="s">
        <v>105</v>
      </c>
    </row>
    <row r="3753" spans="1:32" x14ac:dyDescent="0.2">
      <c r="A3753">
        <v>3752</v>
      </c>
      <c r="C3753">
        <v>81830</v>
      </c>
      <c r="D3753">
        <v>250575</v>
      </c>
      <c r="F3753">
        <v>9</v>
      </c>
      <c r="G3753">
        <v>25</v>
      </c>
      <c r="H3753">
        <v>27.1</v>
      </c>
      <c r="I3753" t="s">
        <v>26</v>
      </c>
      <c r="J3753">
        <v>61</v>
      </c>
      <c r="K3753">
        <v>57</v>
      </c>
      <c r="L3753">
        <v>1</v>
      </c>
      <c r="M3753">
        <v>-61</v>
      </c>
      <c r="N3753">
        <v>5.77</v>
      </c>
      <c r="P3753">
        <v>0.15</v>
      </c>
      <c r="R3753">
        <v>0.13</v>
      </c>
      <c r="X3753" t="s">
        <v>310</v>
      </c>
      <c r="Y3753">
        <v>3752</v>
      </c>
      <c r="Z3753" s="1">
        <v>0.39267476851851851</v>
      </c>
      <c r="AA3753" t="s">
        <v>9753</v>
      </c>
      <c r="AB3753">
        <v>-0.129</v>
      </c>
      <c r="AC3753">
        <v>6.0999999999999999E-2</v>
      </c>
      <c r="AD3753">
        <v>5.77</v>
      </c>
      <c r="AE3753" t="s">
        <v>310</v>
      </c>
    </row>
    <row r="3754" spans="1:32" x14ac:dyDescent="0.2">
      <c r="A3754">
        <v>3753</v>
      </c>
      <c r="C3754">
        <v>81848</v>
      </c>
      <c r="D3754">
        <v>236972</v>
      </c>
      <c r="F3754">
        <v>9</v>
      </c>
      <c r="G3754">
        <v>26</v>
      </c>
      <c r="H3754">
        <v>18.100000000000001</v>
      </c>
      <c r="I3754" t="s">
        <v>26</v>
      </c>
      <c r="J3754">
        <v>53</v>
      </c>
      <c r="K3754">
        <v>22</v>
      </c>
      <c r="L3754">
        <v>45</v>
      </c>
      <c r="M3754">
        <v>-53</v>
      </c>
      <c r="N3754">
        <v>5.1100000000000003</v>
      </c>
      <c r="P3754">
        <v>-0.11</v>
      </c>
      <c r="R3754">
        <v>-0.5</v>
      </c>
      <c r="X3754" t="s">
        <v>177</v>
      </c>
      <c r="Y3754">
        <v>3753</v>
      </c>
      <c r="Z3754" s="1">
        <v>0.39326504629629633</v>
      </c>
      <c r="AA3754" t="s">
        <v>9754</v>
      </c>
      <c r="AB3754">
        <v>-8.0000000000000002E-3</v>
      </c>
      <c r="AC3754">
        <v>0</v>
      </c>
      <c r="AD3754">
        <v>5.1100000000000003</v>
      </c>
      <c r="AE3754" t="s">
        <v>177</v>
      </c>
    </row>
    <row r="3755" spans="1:32" x14ac:dyDescent="0.2">
      <c r="A3755">
        <v>3754</v>
      </c>
      <c r="B3755" t="s">
        <v>1381</v>
      </c>
      <c r="C3755">
        <v>81858</v>
      </c>
      <c r="D3755">
        <v>117717</v>
      </c>
      <c r="F3755">
        <v>9</v>
      </c>
      <c r="G3755">
        <v>28</v>
      </c>
      <c r="H3755">
        <v>27.5</v>
      </c>
      <c r="I3755" t="s">
        <v>24</v>
      </c>
      <c r="J3755">
        <v>9</v>
      </c>
      <c r="K3755">
        <v>3</v>
      </c>
      <c r="L3755">
        <v>24</v>
      </c>
      <c r="M3755">
        <v>9</v>
      </c>
      <c r="N3755">
        <v>5.41</v>
      </c>
      <c r="P3755">
        <v>0.6</v>
      </c>
      <c r="R3755">
        <v>0.14000000000000001</v>
      </c>
      <c r="X3755" t="s">
        <v>130</v>
      </c>
      <c r="Y3755">
        <v>3754</v>
      </c>
      <c r="Z3755" s="1">
        <v>0.3947627314814815</v>
      </c>
      <c r="AA3755" t="s">
        <v>9755</v>
      </c>
      <c r="AB3755">
        <v>5.5E-2</v>
      </c>
      <c r="AC3755">
        <v>-4.0000000000000001E-3</v>
      </c>
      <c r="AD3755">
        <v>5.41</v>
      </c>
      <c r="AE3755" t="s">
        <v>130</v>
      </c>
    </row>
    <row r="3756" spans="1:32" x14ac:dyDescent="0.2">
      <c r="A3756">
        <v>3755</v>
      </c>
      <c r="B3756" t="s">
        <v>1382</v>
      </c>
      <c r="C3756">
        <v>81873</v>
      </c>
      <c r="D3756">
        <v>117718</v>
      </c>
      <c r="F3756">
        <v>9</v>
      </c>
      <c r="G3756">
        <v>28</v>
      </c>
      <c r="H3756">
        <v>29.2</v>
      </c>
      <c r="I3756" t="s">
        <v>24</v>
      </c>
      <c r="J3756">
        <v>8</v>
      </c>
      <c r="K3756">
        <v>11</v>
      </c>
      <c r="L3756">
        <v>18</v>
      </c>
      <c r="M3756">
        <v>8</v>
      </c>
      <c r="N3756">
        <v>5.71</v>
      </c>
      <c r="P3756">
        <v>1.04</v>
      </c>
      <c r="R3756">
        <v>0.9</v>
      </c>
      <c r="X3756" t="s">
        <v>54</v>
      </c>
      <c r="Y3756">
        <v>3755</v>
      </c>
      <c r="Z3756" s="1">
        <v>0.39478240740740739</v>
      </c>
      <c r="AA3756" t="s">
        <v>9756</v>
      </c>
      <c r="AB3756">
        <v>-2.7E-2</v>
      </c>
      <c r="AC3756">
        <v>-0.03</v>
      </c>
      <c r="AD3756">
        <v>5.71</v>
      </c>
      <c r="AE3756" t="s">
        <v>54</v>
      </c>
    </row>
    <row r="3757" spans="1:32" x14ac:dyDescent="0.2">
      <c r="A3757">
        <v>3756</v>
      </c>
      <c r="C3757">
        <v>81919</v>
      </c>
      <c r="D3757">
        <v>200392</v>
      </c>
      <c r="F3757">
        <v>9</v>
      </c>
      <c r="G3757">
        <v>27</v>
      </c>
      <c r="H3757">
        <v>38.4</v>
      </c>
      <c r="I3757" t="s">
        <v>26</v>
      </c>
      <c r="J3757">
        <v>35</v>
      </c>
      <c r="K3757">
        <v>0</v>
      </c>
      <c r="L3757">
        <v>28</v>
      </c>
      <c r="M3757">
        <v>-35</v>
      </c>
      <c r="N3757">
        <v>6.65</v>
      </c>
      <c r="P3757">
        <v>0.2</v>
      </c>
      <c r="X3757" t="s">
        <v>1740</v>
      </c>
      <c r="Y3757">
        <v>3756</v>
      </c>
      <c r="Z3757" s="1">
        <v>0.39419444444444446</v>
      </c>
      <c r="AA3757" t="s">
        <v>9757</v>
      </c>
      <c r="AB3757">
        <v>-2.8000000000000001E-2</v>
      </c>
      <c r="AC3757">
        <v>-3.1E-2</v>
      </c>
      <c r="AD3757">
        <v>6.65</v>
      </c>
      <c r="AE3757" t="s">
        <v>1740</v>
      </c>
    </row>
    <row r="3758" spans="1:32" x14ac:dyDescent="0.2">
      <c r="A3758">
        <v>3757</v>
      </c>
      <c r="B3758" t="s">
        <v>1383</v>
      </c>
      <c r="C3758">
        <v>81937</v>
      </c>
      <c r="D3758">
        <v>14908</v>
      </c>
      <c r="E3758">
        <v>4506</v>
      </c>
      <c r="F3758">
        <v>9</v>
      </c>
      <c r="G3758">
        <v>31</v>
      </c>
      <c r="H3758">
        <v>31.7</v>
      </c>
      <c r="I3758" t="s">
        <v>24</v>
      </c>
      <c r="J3758">
        <v>63</v>
      </c>
      <c r="K3758">
        <v>3</v>
      </c>
      <c r="L3758">
        <v>43</v>
      </c>
      <c r="M3758">
        <v>63</v>
      </c>
      <c r="N3758">
        <v>3.67</v>
      </c>
      <c r="P3758">
        <v>0.33</v>
      </c>
      <c r="R3758">
        <v>0.1</v>
      </c>
      <c r="T3758">
        <v>0.18</v>
      </c>
      <c r="X3758" t="s">
        <v>88</v>
      </c>
      <c r="Y3758">
        <v>3757</v>
      </c>
      <c r="Z3758" s="1">
        <v>0.39689467592592592</v>
      </c>
      <c r="AA3758" t="s">
        <v>9758</v>
      </c>
      <c r="AB3758">
        <v>0.109</v>
      </c>
      <c r="AC3758">
        <v>2.8000000000000001E-2</v>
      </c>
      <c r="AD3758">
        <v>3.67</v>
      </c>
      <c r="AE3758" t="s">
        <v>88</v>
      </c>
    </row>
    <row r="3759" spans="1:32" x14ac:dyDescent="0.2">
      <c r="A3759">
        <v>3758</v>
      </c>
      <c r="C3759">
        <v>81980</v>
      </c>
      <c r="D3759">
        <v>136894</v>
      </c>
      <c r="F3759">
        <v>9</v>
      </c>
      <c r="G3759">
        <v>29</v>
      </c>
      <c r="H3759">
        <v>2.2000000000000002</v>
      </c>
      <c r="I3759" t="s">
        <v>26</v>
      </c>
      <c r="J3759">
        <v>1</v>
      </c>
      <c r="K3759">
        <v>15</v>
      </c>
      <c r="L3759">
        <v>25</v>
      </c>
      <c r="M3759">
        <v>-1</v>
      </c>
      <c r="N3759">
        <v>6.27</v>
      </c>
      <c r="P3759">
        <v>0.27</v>
      </c>
      <c r="R3759">
        <v>0.11</v>
      </c>
      <c r="X3759" t="s">
        <v>280</v>
      </c>
      <c r="Y3759">
        <v>3758</v>
      </c>
      <c r="Z3759" s="1">
        <v>0.39516435185185189</v>
      </c>
      <c r="AA3759" t="s">
        <v>9759</v>
      </c>
      <c r="AB3759">
        <v>-7.2999999999999995E-2</v>
      </c>
      <c r="AC3759">
        <v>1E-3</v>
      </c>
      <c r="AD3759">
        <v>6.27</v>
      </c>
      <c r="AE3759" t="s">
        <v>280</v>
      </c>
    </row>
    <row r="3760" spans="1:32" x14ac:dyDescent="0.2">
      <c r="A3760">
        <v>3759</v>
      </c>
      <c r="B3760" t="s">
        <v>1384</v>
      </c>
      <c r="C3760">
        <v>81997</v>
      </c>
      <c r="D3760">
        <v>136895</v>
      </c>
      <c r="F3760">
        <v>9</v>
      </c>
      <c r="G3760">
        <v>29</v>
      </c>
      <c r="H3760">
        <v>8.9</v>
      </c>
      <c r="I3760" t="s">
        <v>26</v>
      </c>
      <c r="J3760">
        <v>2</v>
      </c>
      <c r="K3760">
        <v>46</v>
      </c>
      <c r="L3760">
        <v>8</v>
      </c>
      <c r="M3760">
        <v>-2</v>
      </c>
      <c r="N3760">
        <v>4.5999999999999996</v>
      </c>
      <c r="P3760">
        <v>0.46</v>
      </c>
      <c r="R3760">
        <v>0</v>
      </c>
      <c r="T3760">
        <v>0.22</v>
      </c>
      <c r="X3760" t="s">
        <v>204</v>
      </c>
      <c r="Y3760">
        <v>3759</v>
      </c>
      <c r="Z3760" s="1">
        <v>0.3952418981481482</v>
      </c>
      <c r="AA3760" t="s">
        <v>9760</v>
      </c>
      <c r="AB3760">
        <v>0.13</v>
      </c>
      <c r="AC3760">
        <v>-1.4999999999999999E-2</v>
      </c>
      <c r="AD3760">
        <v>4.5999999999999996</v>
      </c>
      <c r="AE3760" t="s">
        <v>204</v>
      </c>
    </row>
    <row r="3761" spans="1:32" x14ac:dyDescent="0.2">
      <c r="A3761">
        <v>3760</v>
      </c>
      <c r="C3761">
        <v>82043</v>
      </c>
      <c r="D3761">
        <v>136899</v>
      </c>
      <c r="F3761">
        <v>9</v>
      </c>
      <c r="G3761">
        <v>29</v>
      </c>
      <c r="H3761">
        <v>24.5</v>
      </c>
      <c r="I3761" t="s">
        <v>26</v>
      </c>
      <c r="J3761">
        <v>2</v>
      </c>
      <c r="K3761">
        <v>12</v>
      </c>
      <c r="L3761">
        <v>19</v>
      </c>
      <c r="M3761">
        <v>-2</v>
      </c>
      <c r="N3761">
        <v>6.14</v>
      </c>
      <c r="P3761">
        <v>0.22</v>
      </c>
      <c r="R3761">
        <v>0.16</v>
      </c>
      <c r="X3761" t="s">
        <v>423</v>
      </c>
      <c r="Y3761">
        <v>3760</v>
      </c>
      <c r="Z3761" s="1">
        <v>0.39542245370370371</v>
      </c>
      <c r="AA3761" t="s">
        <v>9761</v>
      </c>
      <c r="AB3761">
        <v>-4.5999999999999999E-2</v>
      </c>
      <c r="AC3761">
        <v>-3.0000000000000001E-3</v>
      </c>
      <c r="AD3761">
        <v>6.14</v>
      </c>
      <c r="AE3761" t="s">
        <v>423</v>
      </c>
    </row>
    <row r="3762" spans="1:32" x14ac:dyDescent="0.2">
      <c r="A3762">
        <v>3761</v>
      </c>
      <c r="C3762">
        <v>82068</v>
      </c>
      <c r="D3762">
        <v>250583</v>
      </c>
      <c r="F3762">
        <v>9</v>
      </c>
      <c r="G3762">
        <v>26</v>
      </c>
      <c r="H3762">
        <v>44.2</v>
      </c>
      <c r="I3762" t="s">
        <v>26</v>
      </c>
      <c r="J3762">
        <v>64</v>
      </c>
      <c r="K3762">
        <v>55</v>
      </c>
      <c r="L3762">
        <v>47</v>
      </c>
      <c r="M3762">
        <v>-64</v>
      </c>
      <c r="N3762">
        <v>6.05</v>
      </c>
      <c r="P3762">
        <v>0.15</v>
      </c>
      <c r="R3762">
        <v>0.1</v>
      </c>
      <c r="X3762" t="s">
        <v>1824</v>
      </c>
      <c r="Y3762">
        <v>3761</v>
      </c>
      <c r="Z3762" s="1">
        <v>0.39356712962962964</v>
      </c>
      <c r="AA3762" t="s">
        <v>9762</v>
      </c>
      <c r="AB3762">
        <v>-5.6000000000000001E-2</v>
      </c>
      <c r="AC3762">
        <v>6.3E-2</v>
      </c>
      <c r="AD3762">
        <v>6.05</v>
      </c>
      <c r="AE3762" t="s">
        <v>1824</v>
      </c>
    </row>
    <row r="3763" spans="1:32" x14ac:dyDescent="0.2">
      <c r="A3763">
        <v>3762</v>
      </c>
      <c r="C3763">
        <v>82074</v>
      </c>
      <c r="D3763">
        <v>136900</v>
      </c>
      <c r="F3763">
        <v>9</v>
      </c>
      <c r="G3763">
        <v>29</v>
      </c>
      <c r="H3763">
        <v>32.4</v>
      </c>
      <c r="I3763" t="s">
        <v>26</v>
      </c>
      <c r="J3763">
        <v>4</v>
      </c>
      <c r="K3763">
        <v>14</v>
      </c>
      <c r="L3763">
        <v>50</v>
      </c>
      <c r="M3763">
        <v>-4</v>
      </c>
      <c r="N3763">
        <v>6.26</v>
      </c>
      <c r="P3763">
        <v>0.84</v>
      </c>
      <c r="R3763">
        <v>0.4</v>
      </c>
      <c r="X3763" t="s">
        <v>3032</v>
      </c>
      <c r="Y3763">
        <v>3762</v>
      </c>
      <c r="Z3763" s="1">
        <v>0.39551388888888889</v>
      </c>
      <c r="AA3763" t="s">
        <v>9763</v>
      </c>
      <c r="AB3763">
        <v>-2.9000000000000001E-2</v>
      </c>
      <c r="AC3763">
        <v>-0.08</v>
      </c>
      <c r="AD3763">
        <v>6.26</v>
      </c>
      <c r="AE3763" t="s">
        <v>3032</v>
      </c>
    </row>
    <row r="3764" spans="1:32" x14ac:dyDescent="0.2">
      <c r="A3764">
        <v>3763</v>
      </c>
      <c r="C3764">
        <v>82077</v>
      </c>
      <c r="D3764">
        <v>177521</v>
      </c>
      <c r="F3764">
        <v>9</v>
      </c>
      <c r="G3764">
        <v>29</v>
      </c>
      <c r="H3764">
        <v>12.6</v>
      </c>
      <c r="I3764" t="s">
        <v>26</v>
      </c>
      <c r="J3764">
        <v>20</v>
      </c>
      <c r="K3764">
        <v>44</v>
      </c>
      <c r="L3764">
        <v>55</v>
      </c>
      <c r="M3764">
        <v>-20</v>
      </c>
      <c r="N3764">
        <v>5.66</v>
      </c>
      <c r="P3764">
        <v>1.6</v>
      </c>
      <c r="R3764">
        <v>1.85</v>
      </c>
      <c r="X3764" t="s">
        <v>419</v>
      </c>
      <c r="Y3764">
        <v>3763</v>
      </c>
      <c r="Z3764" s="1">
        <v>0.39528472222222222</v>
      </c>
      <c r="AA3764" t="s">
        <v>9764</v>
      </c>
      <c r="AB3764">
        <v>-1.7000000000000001E-2</v>
      </c>
      <c r="AC3764">
        <v>2.1999999999999999E-2</v>
      </c>
      <c r="AD3764">
        <v>5.66</v>
      </c>
      <c r="AE3764" t="s">
        <v>419</v>
      </c>
    </row>
    <row r="3765" spans="1:32" x14ac:dyDescent="0.2">
      <c r="A3765">
        <v>3764</v>
      </c>
      <c r="B3765" t="s">
        <v>1385</v>
      </c>
      <c r="C3765">
        <v>82087</v>
      </c>
      <c r="D3765">
        <v>61529</v>
      </c>
      <c r="F3765">
        <v>9</v>
      </c>
      <c r="G3765">
        <v>30</v>
      </c>
      <c r="H3765">
        <v>43.2</v>
      </c>
      <c r="I3765" t="s">
        <v>24</v>
      </c>
      <c r="J3765">
        <v>33</v>
      </c>
      <c r="K3765">
        <v>39</v>
      </c>
      <c r="L3765">
        <v>20</v>
      </c>
      <c r="M3765">
        <v>33</v>
      </c>
      <c r="N3765">
        <v>5.85</v>
      </c>
      <c r="P3765">
        <v>1.05</v>
      </c>
      <c r="W3765" t="s">
        <v>27</v>
      </c>
      <c r="X3765" t="s">
        <v>51</v>
      </c>
      <c r="Y3765">
        <v>3764</v>
      </c>
      <c r="Z3765" s="1">
        <v>0.39633333333333337</v>
      </c>
      <c r="AA3765" t="s">
        <v>9765</v>
      </c>
      <c r="AB3765">
        <v>-0.02</v>
      </c>
      <c r="AC3765">
        <v>-4.9000000000000002E-2</v>
      </c>
      <c r="AD3765">
        <v>5.85</v>
      </c>
      <c r="AE3765" t="s">
        <v>3242</v>
      </c>
    </row>
    <row r="3766" spans="1:32" x14ac:dyDescent="0.2">
      <c r="A3766">
        <v>3765</v>
      </c>
      <c r="B3766" t="s">
        <v>1386</v>
      </c>
      <c r="C3766">
        <v>82150</v>
      </c>
      <c r="D3766">
        <v>200416</v>
      </c>
      <c r="F3766">
        <v>9</v>
      </c>
      <c r="G3766">
        <v>29</v>
      </c>
      <c r="H3766">
        <v>14.7</v>
      </c>
      <c r="I3766" t="s">
        <v>26</v>
      </c>
      <c r="J3766">
        <v>35</v>
      </c>
      <c r="K3766">
        <v>57</v>
      </c>
      <c r="L3766">
        <v>5</v>
      </c>
      <c r="M3766">
        <v>-35</v>
      </c>
      <c r="N3766">
        <v>4.51</v>
      </c>
      <c r="P3766">
        <v>1.44</v>
      </c>
      <c r="R3766">
        <v>1.68</v>
      </c>
      <c r="T3766">
        <v>0.76</v>
      </c>
      <c r="X3766" t="s">
        <v>1380</v>
      </c>
      <c r="Y3766">
        <v>3765</v>
      </c>
      <c r="Z3766" s="1">
        <v>0.39530902777777777</v>
      </c>
      <c r="AA3766" t="s">
        <v>9766</v>
      </c>
      <c r="AB3766">
        <v>-2.1999999999999999E-2</v>
      </c>
      <c r="AC3766">
        <v>1E-3</v>
      </c>
      <c r="AD3766">
        <v>4.51</v>
      </c>
      <c r="AE3766" t="s">
        <v>105</v>
      </c>
    </row>
    <row r="3767" spans="1:32" x14ac:dyDescent="0.2">
      <c r="A3767">
        <v>3766</v>
      </c>
      <c r="C3767">
        <v>82165</v>
      </c>
      <c r="D3767">
        <v>200419</v>
      </c>
      <c r="F3767">
        <v>9</v>
      </c>
      <c r="G3767">
        <v>29</v>
      </c>
      <c r="H3767">
        <v>16.3</v>
      </c>
      <c r="I3767" t="s">
        <v>26</v>
      </c>
      <c r="J3767">
        <v>38</v>
      </c>
      <c r="K3767">
        <v>24</v>
      </c>
      <c r="L3767">
        <v>14</v>
      </c>
      <c r="M3767">
        <v>-38</v>
      </c>
      <c r="N3767">
        <v>6.19</v>
      </c>
      <c r="P3767">
        <v>0.22</v>
      </c>
      <c r="X3767" t="s">
        <v>2584</v>
      </c>
      <c r="Y3767">
        <v>3766</v>
      </c>
      <c r="Z3767" s="1">
        <v>0.39532754629629635</v>
      </c>
      <c r="AA3767" t="s">
        <v>6072</v>
      </c>
      <c r="AB3767">
        <v>-8.5000000000000006E-2</v>
      </c>
      <c r="AC3767">
        <v>-1.2999999999999999E-2</v>
      </c>
      <c r="AD3767">
        <v>6.19</v>
      </c>
      <c r="AE3767" t="s">
        <v>2584</v>
      </c>
    </row>
    <row r="3768" spans="1:32" x14ac:dyDescent="0.2">
      <c r="A3768">
        <v>3767</v>
      </c>
      <c r="C3768">
        <v>82180</v>
      </c>
      <c r="D3768">
        <v>177541</v>
      </c>
      <c r="F3768">
        <v>9</v>
      </c>
      <c r="G3768">
        <v>29</v>
      </c>
      <c r="H3768">
        <v>49.9</v>
      </c>
      <c r="I3768" t="s">
        <v>26</v>
      </c>
      <c r="J3768">
        <v>23</v>
      </c>
      <c r="K3768">
        <v>20</v>
      </c>
      <c r="L3768">
        <v>43</v>
      </c>
      <c r="M3768">
        <v>-23</v>
      </c>
      <c r="N3768">
        <v>6.24</v>
      </c>
      <c r="P3768">
        <v>1.57</v>
      </c>
      <c r="R3768">
        <v>1.83</v>
      </c>
      <c r="X3768" t="s">
        <v>197</v>
      </c>
      <c r="Y3768">
        <v>3767</v>
      </c>
      <c r="Z3768" s="1">
        <v>0.39571643518518518</v>
      </c>
      <c r="AA3768" t="s">
        <v>9767</v>
      </c>
      <c r="AB3768">
        <v>-2E-3</v>
      </c>
      <c r="AC3768">
        <v>-3.0000000000000001E-3</v>
      </c>
      <c r="AD3768">
        <v>6.24</v>
      </c>
      <c r="AE3768" t="s">
        <v>197</v>
      </c>
    </row>
    <row r="3769" spans="1:32" x14ac:dyDescent="0.2">
      <c r="A3769">
        <v>3768</v>
      </c>
      <c r="B3769" t="s">
        <v>1387</v>
      </c>
      <c r="C3769">
        <v>82189</v>
      </c>
      <c r="D3769">
        <v>6898</v>
      </c>
      <c r="E3769" t="s">
        <v>500</v>
      </c>
      <c r="F3769">
        <v>9</v>
      </c>
      <c r="G3769">
        <v>34</v>
      </c>
      <c r="H3769">
        <v>53.6</v>
      </c>
      <c r="I3769" t="s">
        <v>24</v>
      </c>
      <c r="J3769">
        <v>72</v>
      </c>
      <c r="K3769">
        <v>12</v>
      </c>
      <c r="L3769">
        <v>20</v>
      </c>
      <c r="M3769">
        <v>72</v>
      </c>
      <c r="N3769">
        <v>5.72</v>
      </c>
      <c r="P3769">
        <v>0.48</v>
      </c>
      <c r="R3769">
        <v>-0.01</v>
      </c>
      <c r="X3769" t="s">
        <v>75</v>
      </c>
      <c r="Y3769">
        <v>3768</v>
      </c>
      <c r="Z3769" s="1">
        <v>0.39923148148148146</v>
      </c>
      <c r="AA3769" t="s">
        <v>9768</v>
      </c>
      <c r="AB3769">
        <v>7.4999999999999997E-2</v>
      </c>
      <c r="AC3769">
        <v>-7.6999999999999999E-2</v>
      </c>
      <c r="AD3769">
        <v>5.72</v>
      </c>
      <c r="AE3769" t="s">
        <v>75</v>
      </c>
    </row>
    <row r="3770" spans="1:32" x14ac:dyDescent="0.2">
      <c r="A3770">
        <v>3769</v>
      </c>
      <c r="B3770" t="s">
        <v>1388</v>
      </c>
      <c r="C3770">
        <v>82198</v>
      </c>
      <c r="D3770">
        <v>61540</v>
      </c>
      <c r="E3770">
        <v>4510</v>
      </c>
      <c r="F3770">
        <v>9</v>
      </c>
      <c r="G3770">
        <v>31</v>
      </c>
      <c r="H3770">
        <v>32.4</v>
      </c>
      <c r="I3770" t="s">
        <v>24</v>
      </c>
      <c r="J3770">
        <v>35</v>
      </c>
      <c r="K3770">
        <v>6</v>
      </c>
      <c r="L3770">
        <v>11</v>
      </c>
      <c r="M3770">
        <v>35</v>
      </c>
      <c r="N3770">
        <v>5.37</v>
      </c>
      <c r="P3770">
        <v>1.53</v>
      </c>
      <c r="R3770">
        <v>1.81</v>
      </c>
      <c r="X3770" t="s">
        <v>1389</v>
      </c>
      <c r="Y3770">
        <v>3769</v>
      </c>
      <c r="Z3770" s="1">
        <v>0.39690277777777777</v>
      </c>
      <c r="AA3770" t="s">
        <v>9769</v>
      </c>
      <c r="AB3770">
        <v>-5.6000000000000001E-2</v>
      </c>
      <c r="AC3770">
        <v>-0.10199999999999999</v>
      </c>
      <c r="AD3770">
        <v>5.37</v>
      </c>
      <c r="AE3770" t="s">
        <v>419</v>
      </c>
      <c r="AF3770" t="s">
        <v>36</v>
      </c>
    </row>
    <row r="3771" spans="1:32" x14ac:dyDescent="0.2">
      <c r="A3771">
        <v>3770</v>
      </c>
      <c r="C3771">
        <v>82205</v>
      </c>
      <c r="D3771">
        <v>177546</v>
      </c>
      <c r="F3771">
        <v>9</v>
      </c>
      <c r="G3771">
        <v>29</v>
      </c>
      <c r="H3771">
        <v>54.5</v>
      </c>
      <c r="I3771" t="s">
        <v>26</v>
      </c>
      <c r="J3771">
        <v>26</v>
      </c>
      <c r="K3771">
        <v>35</v>
      </c>
      <c r="L3771">
        <v>23</v>
      </c>
      <c r="M3771">
        <v>-26</v>
      </c>
      <c r="N3771">
        <v>5.48</v>
      </c>
      <c r="P3771">
        <v>1.36</v>
      </c>
      <c r="R3771">
        <v>1.52</v>
      </c>
      <c r="X3771" t="s">
        <v>105</v>
      </c>
      <c r="Y3771">
        <v>3770</v>
      </c>
      <c r="Z3771" s="1">
        <v>0.39576967592592593</v>
      </c>
      <c r="AA3771" t="s">
        <v>9770</v>
      </c>
      <c r="AB3771">
        <v>-2.1999999999999999E-2</v>
      </c>
      <c r="AC3771">
        <v>2E-3</v>
      </c>
      <c r="AD3771">
        <v>5.48</v>
      </c>
      <c r="AE3771" t="s">
        <v>105</v>
      </c>
    </row>
    <row r="3772" spans="1:32" x14ac:dyDescent="0.2">
      <c r="A3772">
        <v>3771</v>
      </c>
      <c r="B3772" t="s">
        <v>1390</v>
      </c>
      <c r="C3772">
        <v>82210</v>
      </c>
      <c r="D3772">
        <v>6897</v>
      </c>
      <c r="E3772" t="s">
        <v>1391</v>
      </c>
      <c r="F3772">
        <v>9</v>
      </c>
      <c r="G3772">
        <v>34</v>
      </c>
      <c r="H3772">
        <v>28.9</v>
      </c>
      <c r="I3772" t="s">
        <v>24</v>
      </c>
      <c r="J3772">
        <v>69</v>
      </c>
      <c r="K3772">
        <v>49</v>
      </c>
      <c r="L3772">
        <v>49</v>
      </c>
      <c r="M3772">
        <v>69</v>
      </c>
      <c r="N3772">
        <v>4.5599999999999996</v>
      </c>
      <c r="P3772">
        <v>0.77</v>
      </c>
      <c r="R3772">
        <v>0.34</v>
      </c>
      <c r="T3772">
        <v>0.41</v>
      </c>
      <c r="X3772" t="s">
        <v>1392</v>
      </c>
      <c r="Y3772">
        <v>3771</v>
      </c>
      <c r="Z3772" s="1">
        <v>0.39894560185185185</v>
      </c>
      <c r="AA3772" t="s">
        <v>9771</v>
      </c>
      <c r="AB3772">
        <v>-6.3E-2</v>
      </c>
      <c r="AC3772">
        <v>7.6999999999999999E-2</v>
      </c>
      <c r="AD3772">
        <v>4.5599999999999996</v>
      </c>
      <c r="AE3772" t="s">
        <v>2041</v>
      </c>
      <c r="AF3772" t="s">
        <v>36</v>
      </c>
    </row>
    <row r="3773" spans="1:32" x14ac:dyDescent="0.2">
      <c r="A3773">
        <v>3772</v>
      </c>
      <c r="C3773">
        <v>82232</v>
      </c>
      <c r="D3773">
        <v>155246</v>
      </c>
      <c r="F3773">
        <v>9</v>
      </c>
      <c r="G3773">
        <v>30</v>
      </c>
      <c r="H3773">
        <v>22.6</v>
      </c>
      <c r="I3773" t="s">
        <v>26</v>
      </c>
      <c r="J3773">
        <v>15</v>
      </c>
      <c r="K3773">
        <v>34</v>
      </c>
      <c r="L3773">
        <v>38</v>
      </c>
      <c r="M3773">
        <v>-15</v>
      </c>
      <c r="N3773">
        <v>5.85</v>
      </c>
      <c r="P3773">
        <v>1.2</v>
      </c>
      <c r="R3773">
        <v>1.22</v>
      </c>
      <c r="W3773" t="s">
        <v>27</v>
      </c>
      <c r="X3773" t="s">
        <v>133</v>
      </c>
      <c r="Y3773">
        <v>3772</v>
      </c>
      <c r="Z3773" s="1">
        <v>0.39609490740740738</v>
      </c>
      <c r="AA3773" t="s">
        <v>9772</v>
      </c>
      <c r="AB3773">
        <v>-6.6000000000000003E-2</v>
      </c>
      <c r="AC3773">
        <v>-6.3E-2</v>
      </c>
      <c r="AD3773">
        <v>5.85</v>
      </c>
      <c r="AE3773" t="s">
        <v>9573</v>
      </c>
    </row>
    <row r="3774" spans="1:32" x14ac:dyDescent="0.2">
      <c r="A3774">
        <v>3773</v>
      </c>
      <c r="B3774" t="s">
        <v>1393</v>
      </c>
      <c r="C3774">
        <v>82308</v>
      </c>
      <c r="D3774">
        <v>80885</v>
      </c>
      <c r="E3774">
        <v>4514</v>
      </c>
      <c r="F3774">
        <v>9</v>
      </c>
      <c r="G3774">
        <v>31</v>
      </c>
      <c r="H3774">
        <v>43.2</v>
      </c>
      <c r="I3774" t="s">
        <v>24</v>
      </c>
      <c r="J3774">
        <v>22</v>
      </c>
      <c r="K3774">
        <v>58</v>
      </c>
      <c r="L3774">
        <v>5</v>
      </c>
      <c r="M3774">
        <v>22</v>
      </c>
      <c r="N3774">
        <v>4.3099999999999996</v>
      </c>
      <c r="P3774">
        <v>1.54</v>
      </c>
      <c r="R3774">
        <v>1.89</v>
      </c>
      <c r="T3774">
        <v>0.89</v>
      </c>
      <c r="X3774" t="s">
        <v>77</v>
      </c>
      <c r="Y3774">
        <v>3773</v>
      </c>
      <c r="Z3774" s="1">
        <v>0.39702777777777776</v>
      </c>
      <c r="AA3774" t="s">
        <v>9773</v>
      </c>
      <c r="AB3774">
        <v>-2.1000000000000001E-2</v>
      </c>
      <c r="AC3774">
        <v>-3.3000000000000002E-2</v>
      </c>
      <c r="AD3774">
        <v>4.3099999999999996</v>
      </c>
      <c r="AE3774" t="s">
        <v>77</v>
      </c>
    </row>
    <row r="3775" spans="1:32" x14ac:dyDescent="0.2">
      <c r="A3775">
        <v>3774</v>
      </c>
      <c r="C3775">
        <v>82327</v>
      </c>
      <c r="D3775">
        <v>6900</v>
      </c>
      <c r="F3775">
        <v>9</v>
      </c>
      <c r="G3775">
        <v>36</v>
      </c>
      <c r="H3775">
        <v>6.8</v>
      </c>
      <c r="I3775" t="s">
        <v>24</v>
      </c>
      <c r="J3775">
        <v>74</v>
      </c>
      <c r="K3775">
        <v>19</v>
      </c>
      <c r="L3775">
        <v>4</v>
      </c>
      <c r="M3775">
        <v>74</v>
      </c>
      <c r="N3775">
        <v>6.46</v>
      </c>
      <c r="P3775">
        <v>-0.1</v>
      </c>
      <c r="R3775">
        <v>-0.33</v>
      </c>
      <c r="X3775" t="s">
        <v>102</v>
      </c>
      <c r="Y3775">
        <v>3774</v>
      </c>
      <c r="Z3775" s="1">
        <v>0.40007870370370369</v>
      </c>
      <c r="AA3775" t="s">
        <v>9774</v>
      </c>
      <c r="AB3775">
        <v>-1.6E-2</v>
      </c>
      <c r="AC3775">
        <v>-7.0000000000000007E-2</v>
      </c>
      <c r="AD3775">
        <v>6.46</v>
      </c>
      <c r="AE3775" t="s">
        <v>102</v>
      </c>
    </row>
    <row r="3776" spans="1:32" x14ac:dyDescent="0.2">
      <c r="A3776">
        <v>3775</v>
      </c>
      <c r="B3776" t="s">
        <v>1394</v>
      </c>
      <c r="C3776">
        <v>82328</v>
      </c>
      <c r="D3776">
        <v>27289</v>
      </c>
      <c r="E3776">
        <v>4519</v>
      </c>
      <c r="F3776">
        <v>9</v>
      </c>
      <c r="G3776">
        <v>32</v>
      </c>
      <c r="H3776">
        <v>51.4</v>
      </c>
      <c r="I3776" t="s">
        <v>24</v>
      </c>
      <c r="J3776">
        <v>51</v>
      </c>
      <c r="K3776">
        <v>40</v>
      </c>
      <c r="L3776">
        <v>38</v>
      </c>
      <c r="M3776">
        <v>51</v>
      </c>
      <c r="N3776">
        <v>3.17</v>
      </c>
      <c r="P3776">
        <v>0.46</v>
      </c>
      <c r="R3776">
        <v>0.02</v>
      </c>
      <c r="T3776">
        <v>0.27</v>
      </c>
      <c r="X3776" t="s">
        <v>439</v>
      </c>
      <c r="Y3776">
        <v>3775</v>
      </c>
      <c r="Z3776" s="1">
        <v>0.39781712962962962</v>
      </c>
      <c r="AA3776" t="s">
        <v>9775</v>
      </c>
      <c r="AB3776">
        <v>-0.95399999999999996</v>
      </c>
      <c r="AC3776">
        <v>-0.53100000000000003</v>
      </c>
      <c r="AD3776">
        <v>3.17</v>
      </c>
      <c r="AE3776" t="s">
        <v>439</v>
      </c>
    </row>
    <row r="3777" spans="1:32" x14ac:dyDescent="0.2">
      <c r="A3777">
        <v>3776</v>
      </c>
      <c r="C3777">
        <v>82347</v>
      </c>
      <c r="D3777">
        <v>250590</v>
      </c>
      <c r="F3777">
        <v>9</v>
      </c>
      <c r="G3777">
        <v>28</v>
      </c>
      <c r="H3777">
        <v>47</v>
      </c>
      <c r="I3777" t="s">
        <v>26</v>
      </c>
      <c r="J3777">
        <v>62</v>
      </c>
      <c r="K3777">
        <v>16</v>
      </c>
      <c r="L3777">
        <v>23</v>
      </c>
      <c r="M3777">
        <v>-62</v>
      </c>
      <c r="N3777">
        <v>5.92</v>
      </c>
      <c r="P3777">
        <v>1.1000000000000001</v>
      </c>
      <c r="R3777">
        <v>0.97</v>
      </c>
      <c r="X3777" t="s">
        <v>45</v>
      </c>
      <c r="Y3777">
        <v>3776</v>
      </c>
      <c r="Z3777" s="1">
        <v>0.39498842592592592</v>
      </c>
      <c r="AA3777" t="s">
        <v>9776</v>
      </c>
      <c r="AB3777">
        <v>-7.5999999999999998E-2</v>
      </c>
      <c r="AC3777">
        <v>3.1E-2</v>
      </c>
      <c r="AD3777">
        <v>5.92</v>
      </c>
      <c r="AE3777" t="s">
        <v>45</v>
      </c>
    </row>
    <row r="3778" spans="1:32" x14ac:dyDescent="0.2">
      <c r="A3778">
        <v>3777</v>
      </c>
      <c r="C3778">
        <v>82350</v>
      </c>
      <c r="D3778">
        <v>256623</v>
      </c>
      <c r="F3778">
        <v>9</v>
      </c>
      <c r="G3778">
        <v>27</v>
      </c>
      <c r="H3778">
        <v>6.4</v>
      </c>
      <c r="I3778" t="s">
        <v>26</v>
      </c>
      <c r="J3778">
        <v>71</v>
      </c>
      <c r="K3778">
        <v>36</v>
      </c>
      <c r="L3778">
        <v>8</v>
      </c>
      <c r="M3778">
        <v>-71</v>
      </c>
      <c r="N3778">
        <v>5.47</v>
      </c>
      <c r="P3778">
        <v>1.08</v>
      </c>
      <c r="R3778">
        <v>0.98</v>
      </c>
      <c r="T3778">
        <v>0.38</v>
      </c>
      <c r="U3778" t="s">
        <v>93</v>
      </c>
      <c r="X3778" t="s">
        <v>125</v>
      </c>
      <c r="Y3778">
        <v>3777</v>
      </c>
      <c r="Z3778" s="1">
        <v>0.3938240740740741</v>
      </c>
      <c r="AA3778" t="s">
        <v>9777</v>
      </c>
      <c r="AB3778">
        <v>-0.10199999999999999</v>
      </c>
      <c r="AC3778">
        <v>7.4999999999999997E-2</v>
      </c>
      <c r="AD3778">
        <v>5.47</v>
      </c>
      <c r="AE3778" t="s">
        <v>125</v>
      </c>
    </row>
    <row r="3779" spans="1:32" x14ac:dyDescent="0.2">
      <c r="A3779">
        <v>3778</v>
      </c>
      <c r="C3779">
        <v>82380</v>
      </c>
      <c r="D3779">
        <v>42914</v>
      </c>
      <c r="F3779">
        <v>9</v>
      </c>
      <c r="G3779">
        <v>33</v>
      </c>
      <c r="H3779">
        <v>7.2</v>
      </c>
      <c r="I3779" t="s">
        <v>24</v>
      </c>
      <c r="J3779">
        <v>49</v>
      </c>
      <c r="K3779">
        <v>26</v>
      </c>
      <c r="L3779">
        <v>19</v>
      </c>
      <c r="M3779">
        <v>49</v>
      </c>
      <c r="N3779">
        <v>6.76</v>
      </c>
      <c r="X3779" t="s">
        <v>310</v>
      </c>
      <c r="Y3779">
        <v>3778</v>
      </c>
      <c r="Z3779" s="1">
        <v>0.39799999999999996</v>
      </c>
      <c r="AA3779" t="s">
        <v>9778</v>
      </c>
      <c r="AB3779">
        <v>-2.4E-2</v>
      </c>
      <c r="AC3779">
        <v>8.9999999999999993E-3</v>
      </c>
      <c r="AD3779">
        <v>6.76</v>
      </c>
      <c r="AE3779" t="s">
        <v>310</v>
      </c>
    </row>
    <row r="3780" spans="1:32" x14ac:dyDescent="0.2">
      <c r="A3780">
        <v>3779</v>
      </c>
      <c r="B3780" t="s">
        <v>1395</v>
      </c>
      <c r="C3780">
        <v>82381</v>
      </c>
      <c r="D3780">
        <v>117751</v>
      </c>
      <c r="F3780">
        <v>9</v>
      </c>
      <c r="G3780">
        <v>31</v>
      </c>
      <c r="H3780">
        <v>57.6</v>
      </c>
      <c r="I3780" t="s">
        <v>24</v>
      </c>
      <c r="J3780">
        <v>9</v>
      </c>
      <c r="K3780">
        <v>42</v>
      </c>
      <c r="L3780">
        <v>57</v>
      </c>
      <c r="M3780">
        <v>9</v>
      </c>
      <c r="N3780">
        <v>5.07</v>
      </c>
      <c r="P3780">
        <v>1.37</v>
      </c>
      <c r="R3780">
        <v>1.53</v>
      </c>
      <c r="X3780" t="s">
        <v>1396</v>
      </c>
      <c r="Y3780">
        <v>3779</v>
      </c>
      <c r="Z3780" s="1">
        <v>0.39719444444444446</v>
      </c>
      <c r="AA3780" t="s">
        <v>9779</v>
      </c>
      <c r="AB3780">
        <v>-3.0000000000000001E-3</v>
      </c>
      <c r="AC3780">
        <v>-1.2999999999999999E-2</v>
      </c>
      <c r="AD3780">
        <v>5.07</v>
      </c>
      <c r="AE3780" t="s">
        <v>5935</v>
      </c>
      <c r="AF3780" t="s">
        <v>36</v>
      </c>
    </row>
    <row r="3781" spans="1:32" x14ac:dyDescent="0.2">
      <c r="A3781">
        <v>3780</v>
      </c>
      <c r="B3781" t="s">
        <v>1397</v>
      </c>
      <c r="C3781">
        <v>82383</v>
      </c>
      <c r="D3781">
        <v>200444</v>
      </c>
      <c r="F3781">
        <v>9</v>
      </c>
      <c r="G3781">
        <v>30</v>
      </c>
      <c r="H3781">
        <v>45.4</v>
      </c>
      <c r="I3781" t="s">
        <v>26</v>
      </c>
      <c r="J3781">
        <v>31</v>
      </c>
      <c r="K3781">
        <v>53</v>
      </c>
      <c r="L3781">
        <v>29</v>
      </c>
      <c r="M3781">
        <v>-31</v>
      </c>
      <c r="N3781">
        <v>7</v>
      </c>
      <c r="P3781">
        <v>0.09</v>
      </c>
      <c r="R3781">
        <v>0.09</v>
      </c>
      <c r="X3781" t="s">
        <v>114</v>
      </c>
      <c r="Y3781">
        <v>3780</v>
      </c>
      <c r="Z3781" s="1">
        <v>0.39635879629629628</v>
      </c>
      <c r="AA3781" t="s">
        <v>9780</v>
      </c>
      <c r="AB3781">
        <v>-1.2999999999999999E-2</v>
      </c>
      <c r="AC3781">
        <v>-2.5999999999999999E-2</v>
      </c>
      <c r="AD3781">
        <v>7</v>
      </c>
      <c r="AE3781" t="s">
        <v>114</v>
      </c>
    </row>
    <row r="3782" spans="1:32" x14ac:dyDescent="0.2">
      <c r="A3782">
        <v>3781</v>
      </c>
      <c r="B3782" t="s">
        <v>1397</v>
      </c>
      <c r="C3782">
        <v>82384</v>
      </c>
      <c r="D3782">
        <v>200445</v>
      </c>
      <c r="F3782">
        <v>9</v>
      </c>
      <c r="G3782">
        <v>30</v>
      </c>
      <c r="H3782">
        <v>46.1</v>
      </c>
      <c r="I3782" t="s">
        <v>26</v>
      </c>
      <c r="J3782">
        <v>31</v>
      </c>
      <c r="K3782">
        <v>53</v>
      </c>
      <c r="L3782">
        <v>22</v>
      </c>
      <c r="M3782">
        <v>-31</v>
      </c>
      <c r="N3782">
        <v>6.18</v>
      </c>
      <c r="P3782">
        <v>0.03</v>
      </c>
      <c r="R3782">
        <v>0.03</v>
      </c>
      <c r="X3782" t="s">
        <v>134</v>
      </c>
      <c r="Y3782">
        <v>3781</v>
      </c>
      <c r="Z3782" s="1">
        <v>0.39636689814814813</v>
      </c>
      <c r="AA3782" t="s">
        <v>9781</v>
      </c>
      <c r="AB3782">
        <v>2.8000000000000001E-2</v>
      </c>
      <c r="AC3782">
        <v>-2.8000000000000001E-2</v>
      </c>
      <c r="AD3782">
        <v>6.18</v>
      </c>
      <c r="AE3782" t="s">
        <v>134</v>
      </c>
    </row>
    <row r="3783" spans="1:32" x14ac:dyDescent="0.2">
      <c r="A3783">
        <v>3782</v>
      </c>
      <c r="B3783" t="s">
        <v>1398</v>
      </c>
      <c r="C3783">
        <v>82395</v>
      </c>
      <c r="D3783">
        <v>98627</v>
      </c>
      <c r="E3783">
        <v>4518</v>
      </c>
      <c r="F3783">
        <v>9</v>
      </c>
      <c r="G3783">
        <v>31</v>
      </c>
      <c r="H3783">
        <v>56.7</v>
      </c>
      <c r="I3783" t="s">
        <v>24</v>
      </c>
      <c r="J3783">
        <v>11</v>
      </c>
      <c r="K3783">
        <v>17</v>
      </c>
      <c r="L3783">
        <v>59</v>
      </c>
      <c r="M3783">
        <v>11</v>
      </c>
      <c r="N3783">
        <v>4.97</v>
      </c>
      <c r="P3783">
        <v>1.05</v>
      </c>
      <c r="R3783">
        <v>0.86</v>
      </c>
      <c r="T3783">
        <v>0.52</v>
      </c>
      <c r="X3783" t="s">
        <v>1399</v>
      </c>
      <c r="Y3783">
        <v>3782</v>
      </c>
      <c r="Z3783" s="1">
        <v>0.39718402777777778</v>
      </c>
      <c r="AA3783" t="s">
        <v>9782</v>
      </c>
      <c r="AB3783">
        <v>-9.4E-2</v>
      </c>
      <c r="AC3783">
        <v>-8.2000000000000003E-2</v>
      </c>
      <c r="AD3783">
        <v>4.97</v>
      </c>
      <c r="AE3783" t="s">
        <v>5911</v>
      </c>
      <c r="AF3783" t="s">
        <v>36</v>
      </c>
    </row>
    <row r="3784" spans="1:32" x14ac:dyDescent="0.2">
      <c r="A3784">
        <v>3783</v>
      </c>
      <c r="C3784">
        <v>82406</v>
      </c>
      <c r="D3784">
        <v>250591</v>
      </c>
      <c r="F3784">
        <v>9</v>
      </c>
      <c r="G3784">
        <v>28</v>
      </c>
      <c r="H3784">
        <v>30.6</v>
      </c>
      <c r="I3784" t="s">
        <v>26</v>
      </c>
      <c r="J3784">
        <v>66</v>
      </c>
      <c r="K3784">
        <v>42</v>
      </c>
      <c r="L3784">
        <v>7</v>
      </c>
      <c r="M3784">
        <v>-66</v>
      </c>
      <c r="N3784">
        <v>5.91</v>
      </c>
      <c r="P3784">
        <v>0.01</v>
      </c>
      <c r="R3784">
        <v>-0.02</v>
      </c>
      <c r="X3784" t="s">
        <v>134</v>
      </c>
      <c r="Y3784">
        <v>3783</v>
      </c>
      <c r="Z3784" s="1">
        <v>0.39479861111111109</v>
      </c>
      <c r="AA3784" t="s">
        <v>9783</v>
      </c>
      <c r="AB3784">
        <v>-3.3000000000000002E-2</v>
      </c>
      <c r="AC3784">
        <v>4.7E-2</v>
      </c>
      <c r="AD3784">
        <v>5.91</v>
      </c>
      <c r="AE3784" t="s">
        <v>134</v>
      </c>
    </row>
    <row r="3785" spans="1:32" x14ac:dyDescent="0.2">
      <c r="A3785">
        <v>3784</v>
      </c>
      <c r="C3785">
        <v>82419</v>
      </c>
      <c r="D3785">
        <v>237042</v>
      </c>
      <c r="F3785">
        <v>9</v>
      </c>
      <c r="G3785">
        <v>30</v>
      </c>
      <c r="H3785">
        <v>5.2</v>
      </c>
      <c r="I3785" t="s">
        <v>26</v>
      </c>
      <c r="J3785">
        <v>51</v>
      </c>
      <c r="K3785">
        <v>31</v>
      </c>
      <c r="L3785">
        <v>2</v>
      </c>
      <c r="M3785">
        <v>-51</v>
      </c>
      <c r="N3785">
        <v>5.45</v>
      </c>
      <c r="P3785">
        <v>-0.1</v>
      </c>
      <c r="R3785">
        <v>-0.42</v>
      </c>
      <c r="X3785" t="s">
        <v>122</v>
      </c>
      <c r="Y3785">
        <v>3784</v>
      </c>
      <c r="Z3785" s="1">
        <v>0.39589351851851856</v>
      </c>
      <c r="AA3785" t="s">
        <v>9784</v>
      </c>
      <c r="AB3785">
        <v>-4.0000000000000001E-3</v>
      </c>
      <c r="AC3785">
        <v>8.9999999999999993E-3</v>
      </c>
      <c r="AD3785">
        <v>5.45</v>
      </c>
      <c r="AE3785" t="s">
        <v>122</v>
      </c>
    </row>
    <row r="3786" spans="1:32" x14ac:dyDescent="0.2">
      <c r="A3786">
        <v>3785</v>
      </c>
      <c r="C3786">
        <v>82428</v>
      </c>
      <c r="D3786">
        <v>155257</v>
      </c>
      <c r="F3786">
        <v>9</v>
      </c>
      <c r="G3786">
        <v>31</v>
      </c>
      <c r="H3786">
        <v>38.9</v>
      </c>
      <c r="I3786" t="s">
        <v>26</v>
      </c>
      <c r="J3786">
        <v>10</v>
      </c>
      <c r="K3786">
        <v>33</v>
      </c>
      <c r="L3786">
        <v>8</v>
      </c>
      <c r="M3786">
        <v>-10</v>
      </c>
      <c r="N3786">
        <v>6.14</v>
      </c>
      <c r="P3786">
        <v>0.24</v>
      </c>
      <c r="R3786">
        <v>0.1</v>
      </c>
      <c r="X3786" t="s">
        <v>280</v>
      </c>
      <c r="Y3786">
        <v>3785</v>
      </c>
      <c r="Z3786" s="1">
        <v>0.39697800925925925</v>
      </c>
      <c r="AA3786" t="s">
        <v>9785</v>
      </c>
      <c r="AB3786">
        <v>1.4E-2</v>
      </c>
      <c r="AC3786">
        <v>-0.02</v>
      </c>
      <c r="AD3786">
        <v>6.14</v>
      </c>
      <c r="AE3786" t="s">
        <v>280</v>
      </c>
    </row>
    <row r="3787" spans="1:32" x14ac:dyDescent="0.2">
      <c r="A3787">
        <v>3786</v>
      </c>
      <c r="B3787" t="s">
        <v>1400</v>
      </c>
      <c r="C3787">
        <v>82434</v>
      </c>
      <c r="D3787">
        <v>221234</v>
      </c>
      <c r="E3787">
        <v>4513</v>
      </c>
      <c r="F3787">
        <v>9</v>
      </c>
      <c r="G3787">
        <v>30</v>
      </c>
      <c r="H3787">
        <v>42</v>
      </c>
      <c r="I3787" t="s">
        <v>26</v>
      </c>
      <c r="J3787">
        <v>40</v>
      </c>
      <c r="K3787">
        <v>28</v>
      </c>
      <c r="L3787">
        <v>0</v>
      </c>
      <c r="M3787">
        <v>-40</v>
      </c>
      <c r="N3787">
        <v>3.6</v>
      </c>
      <c r="P3787">
        <v>0.36</v>
      </c>
      <c r="R3787">
        <v>-0.03</v>
      </c>
      <c r="T3787">
        <v>0.22</v>
      </c>
      <c r="X3787" t="s">
        <v>1401</v>
      </c>
      <c r="Y3787">
        <v>3786</v>
      </c>
      <c r="Z3787" s="1">
        <v>0.39631944444444445</v>
      </c>
      <c r="AA3787" t="s">
        <v>9786</v>
      </c>
      <c r="AB3787">
        <v>-0.182</v>
      </c>
      <c r="AC3787">
        <v>7.2999999999999995E-2</v>
      </c>
      <c r="AD3787">
        <v>3.6</v>
      </c>
      <c r="AE3787" t="s">
        <v>9787</v>
      </c>
      <c r="AF3787" t="s">
        <v>36</v>
      </c>
    </row>
    <row r="3788" spans="1:32" x14ac:dyDescent="0.2">
      <c r="A3788">
        <v>3787</v>
      </c>
      <c r="B3788" t="s">
        <v>1402</v>
      </c>
      <c r="C3788">
        <v>82446</v>
      </c>
      <c r="D3788">
        <v>136932</v>
      </c>
      <c r="F3788">
        <v>9</v>
      </c>
      <c r="G3788">
        <v>31</v>
      </c>
      <c r="H3788">
        <v>58.9</v>
      </c>
      <c r="I3788" t="s">
        <v>26</v>
      </c>
      <c r="J3788">
        <v>1</v>
      </c>
      <c r="K3788">
        <v>11</v>
      </c>
      <c r="L3788">
        <v>6</v>
      </c>
      <c r="M3788">
        <v>-1</v>
      </c>
      <c r="N3788">
        <v>4.57</v>
      </c>
      <c r="P3788">
        <v>0.1</v>
      </c>
      <c r="R3788">
        <v>0.09</v>
      </c>
      <c r="T3788">
        <v>0.06</v>
      </c>
      <c r="X3788" t="s">
        <v>298</v>
      </c>
      <c r="Y3788">
        <v>3787</v>
      </c>
      <c r="Z3788" s="1">
        <v>0.39720949074074069</v>
      </c>
      <c r="AA3788" t="s">
        <v>9788</v>
      </c>
      <c r="AB3788">
        <v>-1.2E-2</v>
      </c>
      <c r="AC3788">
        <v>-1.0999999999999999E-2</v>
      </c>
      <c r="AD3788">
        <v>4.57</v>
      </c>
      <c r="AE3788" t="s">
        <v>298</v>
      </c>
    </row>
    <row r="3789" spans="1:32" x14ac:dyDescent="0.2">
      <c r="A3789">
        <v>3788</v>
      </c>
      <c r="C3789">
        <v>82477</v>
      </c>
      <c r="D3789">
        <v>155262</v>
      </c>
      <c r="F3789">
        <v>9</v>
      </c>
      <c r="G3789">
        <v>31</v>
      </c>
      <c r="H3789">
        <v>55.8</v>
      </c>
      <c r="I3789" t="s">
        <v>26</v>
      </c>
      <c r="J3789">
        <v>10</v>
      </c>
      <c r="K3789">
        <v>22</v>
      </c>
      <c r="L3789">
        <v>14</v>
      </c>
      <c r="M3789">
        <v>-10</v>
      </c>
      <c r="N3789">
        <v>6.13</v>
      </c>
      <c r="P3789">
        <v>1.19</v>
      </c>
      <c r="R3789">
        <v>1.17</v>
      </c>
      <c r="X3789" t="s">
        <v>197</v>
      </c>
      <c r="Y3789">
        <v>3788</v>
      </c>
      <c r="Z3789" s="1">
        <v>0.3971736111111111</v>
      </c>
      <c r="AA3789" t="s">
        <v>9789</v>
      </c>
      <c r="AB3789">
        <v>-8.5999999999999993E-2</v>
      </c>
      <c r="AC3789">
        <v>0.01</v>
      </c>
      <c r="AD3789">
        <v>6.13</v>
      </c>
      <c r="AE3789" t="s">
        <v>197</v>
      </c>
    </row>
    <row r="3790" spans="1:32" x14ac:dyDescent="0.2">
      <c r="A3790">
        <v>3789</v>
      </c>
      <c r="B3790" t="s">
        <v>1403</v>
      </c>
      <c r="C3790">
        <v>82513</v>
      </c>
      <c r="D3790">
        <v>200459</v>
      </c>
      <c r="F3790">
        <v>9</v>
      </c>
      <c r="G3790">
        <v>31</v>
      </c>
      <c r="H3790">
        <v>32.200000000000003</v>
      </c>
      <c r="I3790" t="s">
        <v>26</v>
      </c>
      <c r="J3790">
        <v>31</v>
      </c>
      <c r="K3790">
        <v>52</v>
      </c>
      <c r="L3790">
        <v>19</v>
      </c>
      <c r="M3790">
        <v>-31</v>
      </c>
      <c r="N3790">
        <v>5.93</v>
      </c>
      <c r="P3790">
        <v>0.26</v>
      </c>
      <c r="R3790">
        <v>0.16</v>
      </c>
      <c r="T3790">
        <v>0.14000000000000001</v>
      </c>
      <c r="X3790" t="s">
        <v>356</v>
      </c>
      <c r="Y3790">
        <v>3789</v>
      </c>
      <c r="Z3790" s="1">
        <v>0.39690046296296294</v>
      </c>
      <c r="AA3790" t="s">
        <v>9790</v>
      </c>
      <c r="AB3790">
        <v>-3.9E-2</v>
      </c>
      <c r="AC3790">
        <v>1E-3</v>
      </c>
      <c r="AD3790">
        <v>5.93</v>
      </c>
      <c r="AE3790" t="s">
        <v>356</v>
      </c>
    </row>
    <row r="3791" spans="1:32" x14ac:dyDescent="0.2">
      <c r="A3791">
        <v>3790</v>
      </c>
      <c r="C3791">
        <v>82514</v>
      </c>
      <c r="D3791">
        <v>200462</v>
      </c>
      <c r="F3791">
        <v>9</v>
      </c>
      <c r="G3791">
        <v>31</v>
      </c>
      <c r="H3791">
        <v>32.9</v>
      </c>
      <c r="I3791" t="s">
        <v>26</v>
      </c>
      <c r="J3791">
        <v>35</v>
      </c>
      <c r="K3791">
        <v>42</v>
      </c>
      <c r="L3791">
        <v>54</v>
      </c>
      <c r="M3791">
        <v>-35</v>
      </c>
      <c r="N3791">
        <v>5.87</v>
      </c>
      <c r="P3791">
        <v>1.29</v>
      </c>
      <c r="R3791">
        <v>1.47</v>
      </c>
      <c r="X3791" t="s">
        <v>172</v>
      </c>
      <c r="Y3791">
        <v>3790</v>
      </c>
      <c r="Z3791" s="1">
        <v>0.39690856481481479</v>
      </c>
      <c r="AA3791" t="s">
        <v>9791</v>
      </c>
      <c r="AB3791">
        <v>0.14299999999999999</v>
      </c>
      <c r="AC3791">
        <v>-0.17699999999999999</v>
      </c>
      <c r="AD3791">
        <v>5.87</v>
      </c>
      <c r="AE3791" t="s">
        <v>172</v>
      </c>
    </row>
    <row r="3792" spans="1:32" x14ac:dyDescent="0.2">
      <c r="A3792">
        <v>3791</v>
      </c>
      <c r="B3792" t="s">
        <v>1404</v>
      </c>
      <c r="C3792">
        <v>82522</v>
      </c>
      <c r="D3792">
        <v>61561</v>
      </c>
      <c r="F3792">
        <v>9</v>
      </c>
      <c r="G3792">
        <v>33</v>
      </c>
      <c r="H3792">
        <v>30.3</v>
      </c>
      <c r="I3792" t="s">
        <v>24</v>
      </c>
      <c r="J3792">
        <v>36</v>
      </c>
      <c r="K3792">
        <v>29</v>
      </c>
      <c r="L3792">
        <v>13</v>
      </c>
      <c r="M3792">
        <v>36</v>
      </c>
      <c r="N3792">
        <v>6.18</v>
      </c>
      <c r="P3792">
        <v>1.27</v>
      </c>
      <c r="W3792" t="s">
        <v>27</v>
      </c>
      <c r="X3792" t="s">
        <v>80</v>
      </c>
      <c r="Y3792">
        <v>3791</v>
      </c>
      <c r="Z3792" s="1">
        <v>0.39826736111111111</v>
      </c>
      <c r="AA3792" t="s">
        <v>9792</v>
      </c>
      <c r="AB3792">
        <v>3.1E-2</v>
      </c>
      <c r="AC3792">
        <v>-3.5000000000000003E-2</v>
      </c>
      <c r="AD3792">
        <v>6.18</v>
      </c>
      <c r="AE3792" t="s">
        <v>3264</v>
      </c>
    </row>
    <row r="3793" spans="1:32" x14ac:dyDescent="0.2">
      <c r="A3793">
        <v>3792</v>
      </c>
      <c r="C3793">
        <v>82523</v>
      </c>
      <c r="D3793">
        <v>80900</v>
      </c>
      <c r="F3793">
        <v>9</v>
      </c>
      <c r="G3793">
        <v>33</v>
      </c>
      <c r="H3793">
        <v>18.3</v>
      </c>
      <c r="I3793" t="s">
        <v>24</v>
      </c>
      <c r="J3793">
        <v>28</v>
      </c>
      <c r="K3793">
        <v>22</v>
      </c>
      <c r="L3793">
        <v>5</v>
      </c>
      <c r="M3793">
        <v>28</v>
      </c>
      <c r="N3793">
        <v>6.53</v>
      </c>
      <c r="P3793">
        <v>0.12</v>
      </c>
      <c r="R3793">
        <v>0.1</v>
      </c>
      <c r="X3793" t="s">
        <v>2983</v>
      </c>
      <c r="Y3793">
        <v>3792</v>
      </c>
      <c r="Z3793" s="1">
        <v>0.39812847222222225</v>
      </c>
      <c r="AA3793" t="s">
        <v>9793</v>
      </c>
      <c r="AB3793">
        <v>-4.3999999999999997E-2</v>
      </c>
      <c r="AC3793">
        <v>-3.4000000000000002E-2</v>
      </c>
      <c r="AD3793">
        <v>6.53</v>
      </c>
      <c r="AE3793" t="s">
        <v>2983</v>
      </c>
    </row>
    <row r="3794" spans="1:32" x14ac:dyDescent="0.2">
      <c r="A3794">
        <v>3793</v>
      </c>
      <c r="C3794">
        <v>82536</v>
      </c>
      <c r="D3794">
        <v>237056</v>
      </c>
      <c r="E3794">
        <v>4516</v>
      </c>
      <c r="F3794">
        <v>9</v>
      </c>
      <c r="G3794">
        <v>30</v>
      </c>
      <c r="H3794">
        <v>23.4</v>
      </c>
      <c r="I3794" t="s">
        <v>26</v>
      </c>
      <c r="J3794">
        <v>58</v>
      </c>
      <c r="K3794">
        <v>21</v>
      </c>
      <c r="L3794">
        <v>42</v>
      </c>
      <c r="M3794">
        <v>-58</v>
      </c>
      <c r="N3794">
        <v>5.88</v>
      </c>
      <c r="P3794">
        <v>1.7</v>
      </c>
      <c r="R3794">
        <v>1.68</v>
      </c>
      <c r="X3794" t="s">
        <v>353</v>
      </c>
      <c r="Y3794">
        <v>3793</v>
      </c>
      <c r="Z3794" s="1">
        <v>0.3961041666666667</v>
      </c>
      <c r="AA3794" t="s">
        <v>9794</v>
      </c>
      <c r="AB3794">
        <v>-3.1E-2</v>
      </c>
      <c r="AC3794">
        <v>2.8000000000000001E-2</v>
      </c>
      <c r="AD3794">
        <v>5.88</v>
      </c>
      <c r="AE3794" t="s">
        <v>353</v>
      </c>
    </row>
    <row r="3795" spans="1:32" x14ac:dyDescent="0.2">
      <c r="A3795">
        <v>3794</v>
      </c>
      <c r="C3795">
        <v>82543</v>
      </c>
      <c r="D3795">
        <v>117757</v>
      </c>
      <c r="F3795">
        <v>9</v>
      </c>
      <c r="G3795">
        <v>32</v>
      </c>
      <c r="H3795">
        <v>41.4</v>
      </c>
      <c r="I3795" t="s">
        <v>24</v>
      </c>
      <c r="J3795">
        <v>1</v>
      </c>
      <c r="K3795">
        <v>51</v>
      </c>
      <c r="L3795">
        <v>51</v>
      </c>
      <c r="M3795">
        <v>1</v>
      </c>
      <c r="N3795">
        <v>6.11</v>
      </c>
      <c r="P3795">
        <v>0.62</v>
      </c>
      <c r="R3795">
        <v>0.27</v>
      </c>
      <c r="X3795" t="s">
        <v>303</v>
      </c>
      <c r="Y3795">
        <v>3794</v>
      </c>
      <c r="Z3795" s="1">
        <v>0.3977013888888889</v>
      </c>
      <c r="AA3795" t="s">
        <v>9795</v>
      </c>
      <c r="AB3795">
        <v>-0.02</v>
      </c>
      <c r="AC3795">
        <v>-3.7999999999999999E-2</v>
      </c>
      <c r="AD3795">
        <v>6.11</v>
      </c>
      <c r="AE3795" t="s">
        <v>5740</v>
      </c>
    </row>
    <row r="3796" spans="1:32" x14ac:dyDescent="0.2">
      <c r="A3796">
        <v>3795</v>
      </c>
      <c r="B3796" t="s">
        <v>1405</v>
      </c>
      <c r="C3796">
        <v>82554</v>
      </c>
      <c r="D3796">
        <v>258530</v>
      </c>
      <c r="F3796">
        <v>9</v>
      </c>
      <c r="G3796">
        <v>24</v>
      </c>
      <c r="H3796">
        <v>9.1</v>
      </c>
      <c r="I3796" t="s">
        <v>26</v>
      </c>
      <c r="J3796">
        <v>80</v>
      </c>
      <c r="K3796">
        <v>47</v>
      </c>
      <c r="L3796">
        <v>13</v>
      </c>
      <c r="M3796">
        <v>-80</v>
      </c>
      <c r="N3796">
        <v>5.36</v>
      </c>
      <c r="P3796">
        <v>0.45</v>
      </c>
      <c r="R3796">
        <v>0.06</v>
      </c>
      <c r="X3796" t="s">
        <v>3074</v>
      </c>
      <c r="Y3796">
        <v>3795</v>
      </c>
      <c r="Z3796" s="1">
        <v>0.39177199074074071</v>
      </c>
      <c r="AA3796" t="s">
        <v>9796</v>
      </c>
      <c r="AB3796">
        <v>-0.14599999999999999</v>
      </c>
      <c r="AC3796">
        <v>0.14000000000000001</v>
      </c>
      <c r="AD3796">
        <v>5.36</v>
      </c>
      <c r="AE3796" t="s">
        <v>6642</v>
      </c>
    </row>
    <row r="3797" spans="1:32" x14ac:dyDescent="0.2">
      <c r="A3797">
        <v>3796</v>
      </c>
      <c r="C3797">
        <v>82573</v>
      </c>
      <c r="D3797">
        <v>155273</v>
      </c>
      <c r="F3797">
        <v>9</v>
      </c>
      <c r="G3797">
        <v>32</v>
      </c>
      <c r="H3797">
        <v>20.399999999999999</v>
      </c>
      <c r="I3797" t="s">
        <v>26</v>
      </c>
      <c r="J3797">
        <v>19</v>
      </c>
      <c r="K3797">
        <v>24</v>
      </c>
      <c r="L3797">
        <v>1</v>
      </c>
      <c r="M3797">
        <v>-19</v>
      </c>
      <c r="N3797">
        <v>5.74</v>
      </c>
      <c r="P3797">
        <v>0.14000000000000001</v>
      </c>
      <c r="R3797">
        <v>0.12</v>
      </c>
      <c r="T3797">
        <v>0.04</v>
      </c>
      <c r="X3797" t="s">
        <v>249</v>
      </c>
      <c r="Y3797">
        <v>3796</v>
      </c>
      <c r="Z3797" s="1">
        <v>0.3974583333333333</v>
      </c>
      <c r="AA3797" t="s">
        <v>9797</v>
      </c>
      <c r="AB3797">
        <v>-3.5999999999999997E-2</v>
      </c>
      <c r="AC3797">
        <v>0.01</v>
      </c>
      <c r="AD3797">
        <v>5.74</v>
      </c>
      <c r="AE3797" t="s">
        <v>249</v>
      </c>
    </row>
    <row r="3798" spans="1:32" x14ac:dyDescent="0.2">
      <c r="A3798">
        <v>3797</v>
      </c>
      <c r="C3798">
        <v>82582</v>
      </c>
      <c r="D3798">
        <v>42924</v>
      </c>
      <c r="F3798">
        <v>9</v>
      </c>
      <c r="G3798">
        <v>34</v>
      </c>
      <c r="H3798">
        <v>19.600000000000001</v>
      </c>
      <c r="I3798" t="s">
        <v>24</v>
      </c>
      <c r="J3798">
        <v>46</v>
      </c>
      <c r="K3798">
        <v>54</v>
      </c>
      <c r="L3798">
        <v>8</v>
      </c>
      <c r="M3798">
        <v>46</v>
      </c>
      <c r="N3798">
        <v>6.52</v>
      </c>
      <c r="P3798">
        <v>0.22</v>
      </c>
      <c r="R3798">
        <v>0.09</v>
      </c>
      <c r="X3798" t="s">
        <v>264</v>
      </c>
      <c r="Y3798">
        <v>3797</v>
      </c>
      <c r="Z3798" s="1">
        <v>0.39883796296296298</v>
      </c>
      <c r="AA3798" t="s">
        <v>9798</v>
      </c>
      <c r="AB3798">
        <v>-6.2E-2</v>
      </c>
      <c r="AC3798">
        <v>-8.0000000000000002E-3</v>
      </c>
      <c r="AD3798">
        <v>6.52</v>
      </c>
      <c r="AE3798" t="s">
        <v>264</v>
      </c>
    </row>
    <row r="3799" spans="1:32" x14ac:dyDescent="0.2">
      <c r="A3799">
        <v>3798</v>
      </c>
      <c r="C3799">
        <v>82610</v>
      </c>
      <c r="D3799">
        <v>177619</v>
      </c>
      <c r="E3799" t="s">
        <v>1406</v>
      </c>
      <c r="F3799">
        <v>9</v>
      </c>
      <c r="G3799">
        <v>32</v>
      </c>
      <c r="H3799">
        <v>18.5</v>
      </c>
      <c r="I3799" t="s">
        <v>26</v>
      </c>
      <c r="J3799">
        <v>28</v>
      </c>
      <c r="K3799">
        <v>37</v>
      </c>
      <c r="L3799">
        <v>41</v>
      </c>
      <c r="M3799">
        <v>-28</v>
      </c>
      <c r="N3799">
        <v>6.46</v>
      </c>
      <c r="P3799">
        <v>0.33</v>
      </c>
      <c r="X3799" t="s">
        <v>2826</v>
      </c>
      <c r="Y3799">
        <v>3798</v>
      </c>
      <c r="Z3799" s="1">
        <v>0.39743634259259258</v>
      </c>
      <c r="AA3799" t="s">
        <v>9799</v>
      </c>
      <c r="AB3799">
        <v>-7.1999999999999995E-2</v>
      </c>
      <c r="AC3799">
        <v>3.9E-2</v>
      </c>
      <c r="AD3799">
        <v>6.46</v>
      </c>
      <c r="AE3799" t="s">
        <v>2826</v>
      </c>
    </row>
    <row r="3800" spans="1:32" x14ac:dyDescent="0.2">
      <c r="A3800">
        <v>3799</v>
      </c>
      <c r="B3800" t="s">
        <v>1407</v>
      </c>
      <c r="C3800">
        <v>82621</v>
      </c>
      <c r="D3800">
        <v>27298</v>
      </c>
      <c r="F3800">
        <v>9</v>
      </c>
      <c r="G3800">
        <v>34</v>
      </c>
      <c r="H3800">
        <v>49.5</v>
      </c>
      <c r="I3800" t="s">
        <v>24</v>
      </c>
      <c r="J3800">
        <v>52</v>
      </c>
      <c r="K3800">
        <v>3</v>
      </c>
      <c r="L3800">
        <v>5</v>
      </c>
      <c r="M3800">
        <v>52</v>
      </c>
      <c r="N3800">
        <v>4.5</v>
      </c>
      <c r="P3800">
        <v>0.01</v>
      </c>
      <c r="R3800">
        <v>0.04</v>
      </c>
      <c r="T3800">
        <v>0.01</v>
      </c>
      <c r="X3800" t="s">
        <v>114</v>
      </c>
      <c r="Y3800">
        <v>3799</v>
      </c>
      <c r="Z3800" s="1">
        <v>0.39918402777777778</v>
      </c>
      <c r="AA3800" t="s">
        <v>9800</v>
      </c>
      <c r="AB3800">
        <v>-6.5000000000000002E-2</v>
      </c>
      <c r="AC3800">
        <v>-3.5000000000000003E-2</v>
      </c>
      <c r="AD3800">
        <v>4.5</v>
      </c>
      <c r="AE3800" t="s">
        <v>114</v>
      </c>
    </row>
    <row r="3801" spans="1:32" x14ac:dyDescent="0.2">
      <c r="A3801">
        <v>3800</v>
      </c>
      <c r="B3801" t="s">
        <v>1408</v>
      </c>
      <c r="C3801">
        <v>82635</v>
      </c>
      <c r="D3801">
        <v>61570</v>
      </c>
      <c r="E3801" t="s">
        <v>1409</v>
      </c>
      <c r="F3801">
        <v>9</v>
      </c>
      <c r="G3801">
        <v>34</v>
      </c>
      <c r="H3801">
        <v>13.4</v>
      </c>
      <c r="I3801" t="s">
        <v>24</v>
      </c>
      <c r="J3801">
        <v>36</v>
      </c>
      <c r="K3801">
        <v>23</v>
      </c>
      <c r="L3801">
        <v>51</v>
      </c>
      <c r="M3801">
        <v>36</v>
      </c>
      <c r="N3801">
        <v>4.55</v>
      </c>
      <c r="P3801">
        <v>0.92</v>
      </c>
      <c r="R3801">
        <v>0.62</v>
      </c>
      <c r="T3801">
        <v>0.46</v>
      </c>
      <c r="X3801" t="s">
        <v>601</v>
      </c>
      <c r="Y3801">
        <v>3800</v>
      </c>
      <c r="Z3801" s="1">
        <v>0.39876620370370369</v>
      </c>
      <c r="AA3801" t="s">
        <v>9801</v>
      </c>
      <c r="AB3801">
        <v>6.0000000000000001E-3</v>
      </c>
      <c r="AC3801">
        <v>-2.1999999999999999E-2</v>
      </c>
      <c r="AD3801">
        <v>4.55</v>
      </c>
      <c r="AE3801" t="s">
        <v>5869</v>
      </c>
      <c r="AF3801" t="s">
        <v>36</v>
      </c>
    </row>
    <row r="3802" spans="1:32" x14ac:dyDescent="0.2">
      <c r="A3802">
        <v>3801</v>
      </c>
      <c r="C3802">
        <v>82638</v>
      </c>
      <c r="D3802">
        <v>136945</v>
      </c>
      <c r="F3802">
        <v>9</v>
      </c>
      <c r="G3802">
        <v>33</v>
      </c>
      <c r="H3802">
        <v>2.1</v>
      </c>
      <c r="I3802" t="s">
        <v>26</v>
      </c>
      <c r="J3802">
        <v>8</v>
      </c>
      <c r="K3802">
        <v>30</v>
      </c>
      <c r="L3802">
        <v>19</v>
      </c>
      <c r="M3802">
        <v>-8</v>
      </c>
      <c r="N3802">
        <v>6.12</v>
      </c>
      <c r="P3802">
        <v>0.98</v>
      </c>
      <c r="R3802">
        <v>0.71</v>
      </c>
      <c r="X3802" t="s">
        <v>197</v>
      </c>
      <c r="Y3802">
        <v>3801</v>
      </c>
      <c r="Z3802" s="1">
        <v>0.39794097222222224</v>
      </c>
      <c r="AA3802" t="s">
        <v>9802</v>
      </c>
      <c r="AB3802">
        <v>-0.02</v>
      </c>
      <c r="AC3802">
        <v>-3.4000000000000002E-2</v>
      </c>
      <c r="AD3802">
        <v>6.12</v>
      </c>
      <c r="AE3802" t="s">
        <v>197</v>
      </c>
    </row>
    <row r="3803" spans="1:32" x14ac:dyDescent="0.2">
      <c r="A3803">
        <v>3802</v>
      </c>
      <c r="C3803">
        <v>82660</v>
      </c>
      <c r="D3803">
        <v>155281</v>
      </c>
      <c r="F3803">
        <v>9</v>
      </c>
      <c r="G3803">
        <v>32</v>
      </c>
      <c r="H3803">
        <v>55.8</v>
      </c>
      <c r="I3803" t="s">
        <v>26</v>
      </c>
      <c r="J3803">
        <v>13</v>
      </c>
      <c r="K3803">
        <v>31</v>
      </c>
      <c r="L3803">
        <v>1</v>
      </c>
      <c r="M3803">
        <v>-13</v>
      </c>
      <c r="N3803">
        <v>5.94</v>
      </c>
      <c r="P3803">
        <v>1.5</v>
      </c>
      <c r="R3803">
        <v>1.74</v>
      </c>
      <c r="X3803" t="s">
        <v>77</v>
      </c>
      <c r="Y3803">
        <v>3802</v>
      </c>
      <c r="Z3803" s="1">
        <v>0.39786805555555554</v>
      </c>
      <c r="AA3803" t="s">
        <v>9803</v>
      </c>
      <c r="AB3803">
        <v>-8.0000000000000002E-3</v>
      </c>
      <c r="AC3803">
        <v>3.0000000000000001E-3</v>
      </c>
      <c r="AD3803">
        <v>5.94</v>
      </c>
      <c r="AE3803" t="s">
        <v>77</v>
      </c>
    </row>
    <row r="3804" spans="1:32" x14ac:dyDescent="0.2">
      <c r="A3804">
        <v>3803</v>
      </c>
      <c r="C3804">
        <v>82668</v>
      </c>
      <c r="D3804">
        <v>237067</v>
      </c>
      <c r="E3804" t="s">
        <v>1410</v>
      </c>
      <c r="F3804">
        <v>9</v>
      </c>
      <c r="G3804">
        <v>31</v>
      </c>
      <c r="H3804">
        <v>13.3</v>
      </c>
      <c r="I3804" t="s">
        <v>26</v>
      </c>
      <c r="J3804">
        <v>57</v>
      </c>
      <c r="K3804">
        <v>2</v>
      </c>
      <c r="L3804">
        <v>4</v>
      </c>
      <c r="M3804">
        <v>-57</v>
      </c>
      <c r="N3804">
        <v>3.13</v>
      </c>
      <c r="P3804">
        <v>1.55</v>
      </c>
      <c r="R3804">
        <v>1.89</v>
      </c>
      <c r="T3804">
        <v>0.89</v>
      </c>
      <c r="X3804" t="s">
        <v>77</v>
      </c>
      <c r="Y3804">
        <v>3803</v>
      </c>
      <c r="Z3804" s="1">
        <v>0.39668171296296295</v>
      </c>
      <c r="AA3804" t="s">
        <v>9804</v>
      </c>
      <c r="AB3804">
        <v>-3.2000000000000001E-2</v>
      </c>
      <c r="AC3804">
        <v>4.0000000000000001E-3</v>
      </c>
      <c r="AD3804">
        <v>3.13</v>
      </c>
      <c r="AE3804" t="s">
        <v>77</v>
      </c>
    </row>
    <row r="3805" spans="1:32" x14ac:dyDescent="0.2">
      <c r="A3805">
        <v>3804</v>
      </c>
      <c r="C3805">
        <v>82670</v>
      </c>
      <c r="D3805">
        <v>80909</v>
      </c>
      <c r="F3805">
        <v>9</v>
      </c>
      <c r="G3805">
        <v>33</v>
      </c>
      <c r="H3805">
        <v>59.1</v>
      </c>
      <c r="I3805" t="s">
        <v>24</v>
      </c>
      <c r="J3805">
        <v>23</v>
      </c>
      <c r="K3805">
        <v>27</v>
      </c>
      <c r="L3805">
        <v>14</v>
      </c>
      <c r="M3805">
        <v>23</v>
      </c>
      <c r="N3805">
        <v>6.25</v>
      </c>
      <c r="P3805">
        <v>1.46</v>
      </c>
      <c r="W3805" t="s">
        <v>27</v>
      </c>
      <c r="X3805" t="s">
        <v>1411</v>
      </c>
      <c r="Y3805">
        <v>3804</v>
      </c>
      <c r="Z3805" s="1">
        <v>0.39860069444444446</v>
      </c>
      <c r="AA3805" t="s">
        <v>9805</v>
      </c>
      <c r="AB3805">
        <v>-5.1999999999999998E-2</v>
      </c>
      <c r="AC3805">
        <v>-8.6999999999999994E-2</v>
      </c>
      <c r="AD3805">
        <v>6.25</v>
      </c>
      <c r="AE3805" t="s">
        <v>9806</v>
      </c>
    </row>
    <row r="3806" spans="1:32" x14ac:dyDescent="0.2">
      <c r="A3806">
        <v>3805</v>
      </c>
      <c r="C3806">
        <v>82674</v>
      </c>
      <c r="D3806">
        <v>136951</v>
      </c>
      <c r="F3806">
        <v>9</v>
      </c>
      <c r="G3806">
        <v>33</v>
      </c>
      <c r="H3806">
        <v>20.100000000000001</v>
      </c>
      <c r="I3806" t="s">
        <v>26</v>
      </c>
      <c r="J3806">
        <v>7</v>
      </c>
      <c r="K3806">
        <v>11</v>
      </c>
      <c r="L3806">
        <v>24</v>
      </c>
      <c r="M3806">
        <v>-7</v>
      </c>
      <c r="N3806">
        <v>6.24</v>
      </c>
      <c r="P3806">
        <v>1.17</v>
      </c>
      <c r="R3806">
        <v>1.25</v>
      </c>
      <c r="X3806" t="s">
        <v>197</v>
      </c>
      <c r="Y3806">
        <v>3805</v>
      </c>
      <c r="Z3806" s="1">
        <v>0.39814930555555555</v>
      </c>
      <c r="AA3806" t="s">
        <v>9807</v>
      </c>
      <c r="AB3806">
        <v>-3.3000000000000002E-2</v>
      </c>
      <c r="AC3806">
        <v>-1.2E-2</v>
      </c>
      <c r="AD3806">
        <v>6.24</v>
      </c>
      <c r="AE3806" t="s">
        <v>197</v>
      </c>
    </row>
    <row r="3807" spans="1:32" x14ac:dyDescent="0.2">
      <c r="A3807">
        <v>3806</v>
      </c>
      <c r="C3807">
        <v>82685</v>
      </c>
      <c r="D3807">
        <v>6915</v>
      </c>
      <c r="F3807">
        <v>9</v>
      </c>
      <c r="G3807">
        <v>37</v>
      </c>
      <c r="H3807">
        <v>56.2</v>
      </c>
      <c r="I3807" t="s">
        <v>24</v>
      </c>
      <c r="J3807">
        <v>73</v>
      </c>
      <c r="K3807">
        <v>4</v>
      </c>
      <c r="L3807">
        <v>50</v>
      </c>
      <c r="M3807">
        <v>73</v>
      </c>
      <c r="N3807">
        <v>6.42</v>
      </c>
      <c r="O3807" t="s">
        <v>103</v>
      </c>
      <c r="X3807" t="s">
        <v>1412</v>
      </c>
      <c r="Y3807">
        <v>3806</v>
      </c>
      <c r="Z3807" s="1">
        <v>0.40134490740740741</v>
      </c>
      <c r="AA3807" t="s">
        <v>9808</v>
      </c>
      <c r="AB3807">
        <v>-4.1000000000000002E-2</v>
      </c>
      <c r="AC3807">
        <v>-2.5999999999999999E-2</v>
      </c>
      <c r="AD3807">
        <v>6.42</v>
      </c>
      <c r="AE3807" t="s">
        <v>3259</v>
      </c>
      <c r="AF3807" t="s">
        <v>36</v>
      </c>
    </row>
    <row r="3808" spans="1:32" x14ac:dyDescent="0.2">
      <c r="A3808">
        <v>3807</v>
      </c>
      <c r="C3808">
        <v>82694</v>
      </c>
      <c r="D3808">
        <v>221262</v>
      </c>
      <c r="F3808">
        <v>9</v>
      </c>
      <c r="G3808">
        <v>32</v>
      </c>
      <c r="H3808">
        <v>19.3</v>
      </c>
      <c r="I3808" t="s">
        <v>26</v>
      </c>
      <c r="J3808">
        <v>40</v>
      </c>
      <c r="K3808">
        <v>38</v>
      </c>
      <c r="L3808">
        <v>58</v>
      </c>
      <c r="M3808">
        <v>-40</v>
      </c>
      <c r="N3808">
        <v>5.35</v>
      </c>
      <c r="P3808">
        <v>0.9</v>
      </c>
      <c r="X3808" t="s">
        <v>71</v>
      </c>
      <c r="Y3808">
        <v>3807</v>
      </c>
      <c r="Z3808" s="1">
        <v>0.3974456018518519</v>
      </c>
      <c r="AA3808" t="s">
        <v>9809</v>
      </c>
      <c r="AB3808">
        <v>1.0999999999999999E-2</v>
      </c>
      <c r="AC3808">
        <v>-1.2E-2</v>
      </c>
      <c r="AD3808">
        <v>5.35</v>
      </c>
      <c r="AE3808" t="s">
        <v>71</v>
      </c>
    </row>
    <row r="3809" spans="1:32" x14ac:dyDescent="0.2">
      <c r="A3809">
        <v>3808</v>
      </c>
      <c r="C3809">
        <v>82734</v>
      </c>
      <c r="D3809">
        <v>177642</v>
      </c>
      <c r="F3809">
        <v>9</v>
      </c>
      <c r="G3809">
        <v>33</v>
      </c>
      <c r="H3809">
        <v>12.5</v>
      </c>
      <c r="I3809" t="s">
        <v>26</v>
      </c>
      <c r="J3809">
        <v>21</v>
      </c>
      <c r="K3809">
        <v>6</v>
      </c>
      <c r="L3809">
        <v>57</v>
      </c>
      <c r="M3809">
        <v>-21</v>
      </c>
      <c r="N3809">
        <v>5.01</v>
      </c>
      <c r="P3809">
        <v>1.02</v>
      </c>
      <c r="R3809">
        <v>0.87</v>
      </c>
      <c r="X3809" t="s">
        <v>72</v>
      </c>
      <c r="Y3809">
        <v>3808</v>
      </c>
      <c r="Z3809" s="1">
        <v>0.39806134259259257</v>
      </c>
      <c r="AA3809" t="s">
        <v>9810</v>
      </c>
      <c r="AB3809">
        <v>-0.02</v>
      </c>
      <c r="AC3809">
        <v>1.4999999999999999E-2</v>
      </c>
      <c r="AD3809">
        <v>5.01</v>
      </c>
      <c r="AE3809" t="s">
        <v>72</v>
      </c>
    </row>
    <row r="3810" spans="1:32" x14ac:dyDescent="0.2">
      <c r="A3810">
        <v>3809</v>
      </c>
      <c r="C3810">
        <v>82741</v>
      </c>
      <c r="D3810">
        <v>61578</v>
      </c>
      <c r="F3810">
        <v>9</v>
      </c>
      <c r="G3810">
        <v>35</v>
      </c>
      <c r="H3810">
        <v>3.8</v>
      </c>
      <c r="I3810" t="s">
        <v>24</v>
      </c>
      <c r="J3810">
        <v>39</v>
      </c>
      <c r="K3810">
        <v>37</v>
      </c>
      <c r="L3810">
        <v>17</v>
      </c>
      <c r="M3810">
        <v>39</v>
      </c>
      <c r="N3810">
        <v>4.8099999999999996</v>
      </c>
      <c r="P3810">
        <v>0.99</v>
      </c>
      <c r="R3810">
        <v>0.76</v>
      </c>
      <c r="T3810">
        <v>0.53</v>
      </c>
      <c r="X3810" t="s">
        <v>1413</v>
      </c>
      <c r="Y3810">
        <v>3809</v>
      </c>
      <c r="Z3810" s="1">
        <v>0.39934953703703702</v>
      </c>
      <c r="AA3810" t="s">
        <v>9811</v>
      </c>
      <c r="AB3810">
        <v>-0.03</v>
      </c>
      <c r="AC3810">
        <v>2.1999999999999999E-2</v>
      </c>
      <c r="AD3810">
        <v>4.8099999999999996</v>
      </c>
      <c r="AE3810" t="s">
        <v>5690</v>
      </c>
      <c r="AF3810" t="s">
        <v>36</v>
      </c>
    </row>
    <row r="3811" spans="1:32" x14ac:dyDescent="0.2">
      <c r="A3811">
        <v>3810</v>
      </c>
      <c r="C3811">
        <v>82747</v>
      </c>
      <c r="D3811">
        <v>177649</v>
      </c>
      <c r="F3811">
        <v>9</v>
      </c>
      <c r="G3811">
        <v>33</v>
      </c>
      <c r="H3811">
        <v>26.2</v>
      </c>
      <c r="I3811" t="s">
        <v>26</v>
      </c>
      <c r="J3811">
        <v>22</v>
      </c>
      <c r="K3811">
        <v>51</v>
      </c>
      <c r="L3811">
        <v>50</v>
      </c>
      <c r="M3811">
        <v>-22</v>
      </c>
      <c r="N3811">
        <v>5.91</v>
      </c>
      <c r="P3811">
        <v>0.02</v>
      </c>
      <c r="X3811" t="s">
        <v>185</v>
      </c>
      <c r="Y3811">
        <v>3810</v>
      </c>
      <c r="Z3811" s="1">
        <v>0.39821990740740737</v>
      </c>
      <c r="AA3811" t="s">
        <v>9812</v>
      </c>
      <c r="AB3811">
        <v>-4.9000000000000002E-2</v>
      </c>
      <c r="AC3811">
        <v>0.06</v>
      </c>
      <c r="AD3811">
        <v>5.91</v>
      </c>
      <c r="AE3811" t="s">
        <v>185</v>
      </c>
    </row>
    <row r="3812" spans="1:32" x14ac:dyDescent="0.2">
      <c r="A3812">
        <v>3811</v>
      </c>
      <c r="C3812">
        <v>82780</v>
      </c>
      <c r="D3812">
        <v>42931</v>
      </c>
      <c r="F3812">
        <v>9</v>
      </c>
      <c r="G3812">
        <v>35</v>
      </c>
      <c r="H3812">
        <v>22.4</v>
      </c>
      <c r="I3812" t="s">
        <v>24</v>
      </c>
      <c r="J3812">
        <v>39</v>
      </c>
      <c r="K3812">
        <v>57</v>
      </c>
      <c r="L3812">
        <v>48</v>
      </c>
      <c r="M3812">
        <v>39</v>
      </c>
      <c r="N3812">
        <v>6.76</v>
      </c>
      <c r="P3812">
        <v>0.35</v>
      </c>
      <c r="R3812">
        <v>0</v>
      </c>
      <c r="X3812" t="s">
        <v>63</v>
      </c>
      <c r="Y3812">
        <v>3811</v>
      </c>
      <c r="Z3812" s="1">
        <v>0.39956481481481482</v>
      </c>
      <c r="AA3812" t="s">
        <v>9813</v>
      </c>
      <c r="AB3812">
        <v>-1.6E-2</v>
      </c>
      <c r="AC3812">
        <v>1.2E-2</v>
      </c>
      <c r="AD3812">
        <v>6.76</v>
      </c>
      <c r="AE3812" t="s">
        <v>63</v>
      </c>
    </row>
    <row r="3813" spans="1:32" x14ac:dyDescent="0.2">
      <c r="A3813">
        <v>3812</v>
      </c>
      <c r="C3813">
        <v>82785</v>
      </c>
      <c r="D3813">
        <v>200492</v>
      </c>
      <c r="F3813">
        <v>9</v>
      </c>
      <c r="G3813">
        <v>33</v>
      </c>
      <c r="H3813">
        <v>7.8</v>
      </c>
      <c r="I3813" t="s">
        <v>26</v>
      </c>
      <c r="J3813">
        <v>39</v>
      </c>
      <c r="K3813">
        <v>7</v>
      </c>
      <c r="L3813">
        <v>44</v>
      </c>
      <c r="M3813">
        <v>-39</v>
      </c>
      <c r="N3813">
        <v>6.43</v>
      </c>
      <c r="P3813">
        <v>0.33</v>
      </c>
      <c r="X3813" t="s">
        <v>88</v>
      </c>
      <c r="Y3813">
        <v>3812</v>
      </c>
      <c r="Z3813" s="1">
        <v>0.39800694444444445</v>
      </c>
      <c r="AA3813" t="s">
        <v>9814</v>
      </c>
      <c r="AB3813">
        <v>-2.9000000000000001E-2</v>
      </c>
      <c r="AC3813">
        <v>4.9000000000000002E-2</v>
      </c>
      <c r="AD3813">
        <v>6.43</v>
      </c>
      <c r="AE3813" t="s">
        <v>88</v>
      </c>
    </row>
    <row r="3814" spans="1:32" x14ac:dyDescent="0.2">
      <c r="A3814">
        <v>3813</v>
      </c>
      <c r="C3814">
        <v>82858</v>
      </c>
      <c r="D3814">
        <v>250611</v>
      </c>
      <c r="F3814">
        <v>9</v>
      </c>
      <c r="G3814">
        <v>31</v>
      </c>
      <c r="H3814">
        <v>32.9</v>
      </c>
      <c r="I3814" t="s">
        <v>26</v>
      </c>
      <c r="J3814">
        <v>66</v>
      </c>
      <c r="K3814">
        <v>43</v>
      </c>
      <c r="L3814">
        <v>10</v>
      </c>
      <c r="M3814">
        <v>-66</v>
      </c>
      <c r="N3814">
        <v>6.27</v>
      </c>
      <c r="P3814">
        <v>1.35</v>
      </c>
      <c r="R3814">
        <v>1.38</v>
      </c>
      <c r="X3814" t="s">
        <v>45</v>
      </c>
      <c r="Y3814">
        <v>3813</v>
      </c>
      <c r="Z3814" s="1">
        <v>0.39690856481481479</v>
      </c>
      <c r="AA3814" t="s">
        <v>9815</v>
      </c>
      <c r="AB3814">
        <v>-2.7E-2</v>
      </c>
      <c r="AC3814">
        <v>-6.0000000000000001E-3</v>
      </c>
      <c r="AD3814">
        <v>6.27</v>
      </c>
      <c r="AE3814" t="s">
        <v>45</v>
      </c>
    </row>
    <row r="3815" spans="1:32" x14ac:dyDescent="0.2">
      <c r="A3815">
        <v>3814</v>
      </c>
      <c r="B3815" t="s">
        <v>1414</v>
      </c>
      <c r="C3815">
        <v>82870</v>
      </c>
      <c r="D3815">
        <v>136964</v>
      </c>
      <c r="F3815">
        <v>9</v>
      </c>
      <c r="G3815">
        <v>34</v>
      </c>
      <c r="H3815">
        <v>32.700000000000003</v>
      </c>
      <c r="I3815" t="s">
        <v>26</v>
      </c>
      <c r="J3815">
        <v>5</v>
      </c>
      <c r="K3815">
        <v>54</v>
      </c>
      <c r="L3815">
        <v>54</v>
      </c>
      <c r="M3815">
        <v>-5</v>
      </c>
      <c r="N3815">
        <v>5.56</v>
      </c>
      <c r="P3815">
        <v>1.1599999999999999</v>
      </c>
      <c r="R3815">
        <v>1.1299999999999999</v>
      </c>
      <c r="T3815">
        <v>0.41</v>
      </c>
      <c r="U3815" t="s">
        <v>93</v>
      </c>
      <c r="X3815" t="s">
        <v>45</v>
      </c>
      <c r="Y3815">
        <v>3814</v>
      </c>
      <c r="Z3815" s="1">
        <v>0.39898958333333329</v>
      </c>
      <c r="AA3815" t="s">
        <v>9816</v>
      </c>
      <c r="AB3815">
        <v>1.0999999999999999E-2</v>
      </c>
      <c r="AC3815">
        <v>-5.8999999999999997E-2</v>
      </c>
      <c r="AD3815">
        <v>5.56</v>
      </c>
      <c r="AE3815" t="s">
        <v>45</v>
      </c>
    </row>
    <row r="3816" spans="1:32" x14ac:dyDescent="0.2">
      <c r="A3816">
        <v>3815</v>
      </c>
      <c r="B3816" t="s">
        <v>1415</v>
      </c>
      <c r="C3816">
        <v>82885</v>
      </c>
      <c r="D3816">
        <v>61586</v>
      </c>
      <c r="E3816" t="s">
        <v>1416</v>
      </c>
      <c r="F3816">
        <v>9</v>
      </c>
      <c r="G3816">
        <v>35</v>
      </c>
      <c r="H3816">
        <v>39.6</v>
      </c>
      <c r="I3816" t="s">
        <v>24</v>
      </c>
      <c r="J3816">
        <v>35</v>
      </c>
      <c r="K3816">
        <v>48</v>
      </c>
      <c r="L3816">
        <v>37</v>
      </c>
      <c r="M3816">
        <v>35</v>
      </c>
      <c r="N3816">
        <v>5.41</v>
      </c>
      <c r="P3816">
        <v>0.77</v>
      </c>
      <c r="R3816">
        <v>0.44</v>
      </c>
      <c r="T3816">
        <v>0.37</v>
      </c>
      <c r="X3816" t="s">
        <v>218</v>
      </c>
      <c r="Y3816">
        <v>3815</v>
      </c>
      <c r="Z3816" s="1">
        <v>0.39976388888888886</v>
      </c>
      <c r="AA3816" t="s">
        <v>9817</v>
      </c>
      <c r="AB3816">
        <v>-0.70599999999999996</v>
      </c>
      <c r="AC3816">
        <v>-0.24099999999999999</v>
      </c>
      <c r="AD3816">
        <v>5.41</v>
      </c>
      <c r="AE3816" t="s">
        <v>218</v>
      </c>
    </row>
    <row r="3817" spans="1:32" x14ac:dyDescent="0.2">
      <c r="A3817">
        <v>3816</v>
      </c>
      <c r="C3817">
        <v>82901</v>
      </c>
      <c r="D3817">
        <v>250614</v>
      </c>
      <c r="E3817" t="s">
        <v>1417</v>
      </c>
      <c r="F3817">
        <v>9</v>
      </c>
      <c r="G3817">
        <v>32</v>
      </c>
      <c r="H3817">
        <v>14.6</v>
      </c>
      <c r="I3817" t="s">
        <v>26</v>
      </c>
      <c r="J3817">
        <v>62</v>
      </c>
      <c r="K3817">
        <v>47</v>
      </c>
      <c r="L3817">
        <v>20</v>
      </c>
      <c r="M3817">
        <v>-62</v>
      </c>
      <c r="N3817">
        <v>6.1</v>
      </c>
      <c r="P3817">
        <v>1.43</v>
      </c>
      <c r="R3817">
        <v>0.23</v>
      </c>
      <c r="T3817">
        <v>2.5099999999999998</v>
      </c>
      <c r="X3817" t="s">
        <v>1418</v>
      </c>
      <c r="Y3817">
        <v>3816</v>
      </c>
      <c r="Z3817" s="1">
        <v>0.39739120370370373</v>
      </c>
      <c r="AA3817" t="s">
        <v>9818</v>
      </c>
      <c r="AB3817">
        <v>-3.5999999999999997E-2</v>
      </c>
      <c r="AC3817">
        <v>0.02</v>
      </c>
      <c r="AD3817">
        <v>6.1</v>
      </c>
      <c r="AE3817" t="s">
        <v>9819</v>
      </c>
      <c r="AF3817" t="s">
        <v>36</v>
      </c>
    </row>
    <row r="3818" spans="1:32" x14ac:dyDescent="0.2">
      <c r="A3818">
        <v>3817</v>
      </c>
      <c r="C3818">
        <v>82984</v>
      </c>
      <c r="D3818">
        <v>221288</v>
      </c>
      <c r="F3818">
        <v>9</v>
      </c>
      <c r="G3818">
        <v>33</v>
      </c>
      <c r="H3818">
        <v>44.5</v>
      </c>
      <c r="I3818" t="s">
        <v>26</v>
      </c>
      <c r="J3818">
        <v>49</v>
      </c>
      <c r="K3818">
        <v>0</v>
      </c>
      <c r="L3818">
        <v>18</v>
      </c>
      <c r="M3818">
        <v>-49</v>
      </c>
      <c r="N3818">
        <v>5.12</v>
      </c>
      <c r="P3818">
        <v>-0.12</v>
      </c>
      <c r="R3818">
        <v>-0.57999999999999996</v>
      </c>
      <c r="X3818" t="s">
        <v>2343</v>
      </c>
      <c r="Y3818">
        <v>3817</v>
      </c>
      <c r="Z3818" s="1">
        <v>0.39843171296296293</v>
      </c>
      <c r="AA3818" t="s">
        <v>9820</v>
      </c>
      <c r="AB3818">
        <v>-1.6E-2</v>
      </c>
      <c r="AC3818">
        <v>0.01</v>
      </c>
      <c r="AD3818">
        <v>5.12</v>
      </c>
      <c r="AE3818" t="s">
        <v>2343</v>
      </c>
    </row>
    <row r="3819" spans="1:32" x14ac:dyDescent="0.2">
      <c r="A3819">
        <v>3818</v>
      </c>
      <c r="B3819" t="s">
        <v>1419</v>
      </c>
      <c r="C3819">
        <v>83023</v>
      </c>
      <c r="D3819">
        <v>98662</v>
      </c>
      <c r="F3819">
        <v>9</v>
      </c>
      <c r="G3819">
        <v>35</v>
      </c>
      <c r="H3819">
        <v>52.9</v>
      </c>
      <c r="I3819" t="s">
        <v>24</v>
      </c>
      <c r="J3819">
        <v>14</v>
      </c>
      <c r="K3819">
        <v>22</v>
      </c>
      <c r="L3819">
        <v>47</v>
      </c>
      <c r="M3819">
        <v>14</v>
      </c>
      <c r="N3819">
        <v>6.36</v>
      </c>
      <c r="P3819">
        <v>0.01</v>
      </c>
      <c r="R3819">
        <v>0.03</v>
      </c>
      <c r="X3819" t="s">
        <v>89</v>
      </c>
      <c r="Y3819">
        <v>3818</v>
      </c>
      <c r="Z3819" s="1">
        <v>0.39991782407407411</v>
      </c>
      <c r="AA3819" t="s">
        <v>9821</v>
      </c>
      <c r="AB3819">
        <v>-3.7999999999999999E-2</v>
      </c>
      <c r="AC3819">
        <v>0</v>
      </c>
      <c r="AD3819">
        <v>6.36</v>
      </c>
      <c r="AE3819" t="s">
        <v>89</v>
      </c>
    </row>
    <row r="3820" spans="1:32" x14ac:dyDescent="0.2">
      <c r="A3820">
        <v>3819</v>
      </c>
      <c r="C3820">
        <v>83058</v>
      </c>
      <c r="D3820">
        <v>237107</v>
      </c>
      <c r="F3820">
        <v>9</v>
      </c>
      <c r="G3820">
        <v>34</v>
      </c>
      <c r="H3820">
        <v>8.8000000000000007</v>
      </c>
      <c r="I3820" t="s">
        <v>26</v>
      </c>
      <c r="J3820">
        <v>51</v>
      </c>
      <c r="K3820">
        <v>15</v>
      </c>
      <c r="L3820">
        <v>19</v>
      </c>
      <c r="M3820">
        <v>-51</v>
      </c>
      <c r="N3820">
        <v>5.01</v>
      </c>
      <c r="P3820">
        <v>-0.18</v>
      </c>
      <c r="R3820">
        <v>-0.94</v>
      </c>
      <c r="X3820" t="s">
        <v>2329</v>
      </c>
      <c r="Y3820">
        <v>3819</v>
      </c>
      <c r="Z3820" s="1">
        <v>0.39871296296296294</v>
      </c>
      <c r="AA3820" t="s">
        <v>9822</v>
      </c>
      <c r="AB3820">
        <v>-3.0000000000000001E-3</v>
      </c>
      <c r="AC3820">
        <v>4.0000000000000001E-3</v>
      </c>
      <c r="AD3820">
        <v>5.01</v>
      </c>
      <c r="AE3820" t="s">
        <v>6931</v>
      </c>
    </row>
    <row r="3821" spans="1:32" x14ac:dyDescent="0.2">
      <c r="A3821">
        <v>3820</v>
      </c>
      <c r="C3821">
        <v>83069</v>
      </c>
      <c r="D3821">
        <v>61594</v>
      </c>
      <c r="E3821">
        <v>4545</v>
      </c>
      <c r="F3821">
        <v>9</v>
      </c>
      <c r="G3821">
        <v>36</v>
      </c>
      <c r="H3821">
        <v>42.9</v>
      </c>
      <c r="I3821" t="s">
        <v>24</v>
      </c>
      <c r="J3821">
        <v>31</v>
      </c>
      <c r="K3821">
        <v>9</v>
      </c>
      <c r="L3821">
        <v>42</v>
      </c>
      <c r="M3821">
        <v>31</v>
      </c>
      <c r="N3821">
        <v>5.56</v>
      </c>
      <c r="P3821">
        <v>1.59</v>
      </c>
      <c r="R3821">
        <v>1.86</v>
      </c>
      <c r="X3821" t="s">
        <v>2067</v>
      </c>
      <c r="Y3821">
        <v>3820</v>
      </c>
      <c r="Z3821" s="1">
        <v>0.40049652777777783</v>
      </c>
      <c r="AA3821" t="s">
        <v>9823</v>
      </c>
      <c r="AB3821">
        <v>3.0000000000000001E-3</v>
      </c>
      <c r="AC3821">
        <v>-3.9E-2</v>
      </c>
      <c r="AD3821">
        <v>5.56</v>
      </c>
      <c r="AE3821" t="s">
        <v>353</v>
      </c>
    </row>
    <row r="3822" spans="1:32" x14ac:dyDescent="0.2">
      <c r="A3822">
        <v>3821</v>
      </c>
      <c r="C3822">
        <v>83095</v>
      </c>
      <c r="D3822">
        <v>256634</v>
      </c>
      <c r="F3822">
        <v>9</v>
      </c>
      <c r="G3822">
        <v>31</v>
      </c>
      <c r="H3822">
        <v>36.299999999999997</v>
      </c>
      <c r="I3822" t="s">
        <v>26</v>
      </c>
      <c r="J3822">
        <v>73</v>
      </c>
      <c r="K3822">
        <v>4</v>
      </c>
      <c r="L3822">
        <v>51</v>
      </c>
      <c r="M3822">
        <v>-73</v>
      </c>
      <c r="N3822">
        <v>5.47</v>
      </c>
      <c r="P3822">
        <v>1.56</v>
      </c>
      <c r="R3822">
        <v>1.75</v>
      </c>
      <c r="X3822" t="s">
        <v>172</v>
      </c>
      <c r="Y3822">
        <v>3821</v>
      </c>
      <c r="Z3822" s="1">
        <v>0.39694791666666668</v>
      </c>
      <c r="AA3822" t="s">
        <v>9824</v>
      </c>
      <c r="AB3822">
        <v>-2.7E-2</v>
      </c>
      <c r="AC3822">
        <v>1E-3</v>
      </c>
      <c r="AD3822">
        <v>5.47</v>
      </c>
      <c r="AE3822" t="s">
        <v>172</v>
      </c>
    </row>
    <row r="3823" spans="1:32" x14ac:dyDescent="0.2">
      <c r="A3823">
        <v>3822</v>
      </c>
      <c r="C3823">
        <v>83104</v>
      </c>
      <c r="D3823">
        <v>155323</v>
      </c>
      <c r="F3823">
        <v>9</v>
      </c>
      <c r="G3823">
        <v>35</v>
      </c>
      <c r="H3823">
        <v>33.700000000000003</v>
      </c>
      <c r="I3823" t="s">
        <v>26</v>
      </c>
      <c r="J3823">
        <v>19</v>
      </c>
      <c r="K3823">
        <v>35</v>
      </c>
      <c r="L3823">
        <v>1</v>
      </c>
      <c r="M3823">
        <v>-19</v>
      </c>
      <c r="N3823">
        <v>6.31</v>
      </c>
      <c r="P3823">
        <v>0.06</v>
      </c>
      <c r="R3823">
        <v>0.03</v>
      </c>
      <c r="X3823" t="s">
        <v>114</v>
      </c>
      <c r="Y3823">
        <v>3822</v>
      </c>
      <c r="Z3823" s="1">
        <v>0.39969560185185182</v>
      </c>
      <c r="AA3823" t="s">
        <v>9825</v>
      </c>
      <c r="AB3823">
        <v>-3.7999999999999999E-2</v>
      </c>
      <c r="AC3823">
        <v>-4.5999999999999999E-2</v>
      </c>
      <c r="AD3823">
        <v>6.31</v>
      </c>
      <c r="AE3823" t="s">
        <v>114</v>
      </c>
    </row>
    <row r="3824" spans="1:32" x14ac:dyDescent="0.2">
      <c r="A3824">
        <v>3823</v>
      </c>
      <c r="C3824">
        <v>83108</v>
      </c>
      <c r="D3824">
        <v>200531</v>
      </c>
      <c r="F3824">
        <v>9</v>
      </c>
      <c r="G3824">
        <v>35</v>
      </c>
      <c r="H3824">
        <v>11.8</v>
      </c>
      <c r="I3824" t="s">
        <v>26</v>
      </c>
      <c r="J3824">
        <v>35</v>
      </c>
      <c r="K3824">
        <v>49</v>
      </c>
      <c r="L3824">
        <v>26</v>
      </c>
      <c r="M3824">
        <v>-35</v>
      </c>
      <c r="N3824">
        <v>6.49</v>
      </c>
      <c r="P3824">
        <v>0.42</v>
      </c>
      <c r="X3824" t="s">
        <v>2649</v>
      </c>
      <c r="Y3824">
        <v>3823</v>
      </c>
      <c r="Z3824" s="1">
        <v>0.39944212962962961</v>
      </c>
      <c r="AA3824" t="s">
        <v>9826</v>
      </c>
      <c r="AB3824">
        <v>-7.1999999999999995E-2</v>
      </c>
      <c r="AC3824">
        <v>-2E-3</v>
      </c>
      <c r="AD3824">
        <v>6.49</v>
      </c>
      <c r="AE3824" t="s">
        <v>267</v>
      </c>
      <c r="AF3824" t="s">
        <v>36</v>
      </c>
    </row>
    <row r="3825" spans="1:32" x14ac:dyDescent="0.2">
      <c r="A3825">
        <v>3824</v>
      </c>
      <c r="C3825">
        <v>83126</v>
      </c>
      <c r="D3825">
        <v>14949</v>
      </c>
      <c r="F3825">
        <v>9</v>
      </c>
      <c r="G3825">
        <v>39</v>
      </c>
      <c r="H3825">
        <v>27.9</v>
      </c>
      <c r="I3825" t="s">
        <v>24</v>
      </c>
      <c r="J3825">
        <v>67</v>
      </c>
      <c r="K3825">
        <v>16</v>
      </c>
      <c r="L3825">
        <v>20</v>
      </c>
      <c r="M3825">
        <v>67</v>
      </c>
      <c r="N3825">
        <v>5.94</v>
      </c>
      <c r="P3825">
        <v>1.52</v>
      </c>
      <c r="X3825" t="s">
        <v>104</v>
      </c>
      <c r="Y3825">
        <v>3824</v>
      </c>
      <c r="Z3825" s="1">
        <v>0.40240625000000002</v>
      </c>
      <c r="AA3825" t="s">
        <v>9827</v>
      </c>
      <c r="AB3825">
        <v>-2.5999999999999999E-2</v>
      </c>
      <c r="AC3825">
        <v>-0.04</v>
      </c>
      <c r="AD3825">
        <v>5.94</v>
      </c>
      <c r="AE3825" t="s">
        <v>104</v>
      </c>
    </row>
    <row r="3826" spans="1:32" x14ac:dyDescent="0.2">
      <c r="A3826">
        <v>3825</v>
      </c>
      <c r="C3826">
        <v>83183</v>
      </c>
      <c r="D3826">
        <v>237117</v>
      </c>
      <c r="F3826">
        <v>9</v>
      </c>
      <c r="G3826">
        <v>34</v>
      </c>
      <c r="H3826">
        <v>26.7</v>
      </c>
      <c r="I3826" t="s">
        <v>26</v>
      </c>
      <c r="J3826">
        <v>59</v>
      </c>
      <c r="K3826">
        <v>13</v>
      </c>
      <c r="L3826">
        <v>46</v>
      </c>
      <c r="M3826">
        <v>-59</v>
      </c>
      <c r="N3826">
        <v>4.08</v>
      </c>
      <c r="P3826">
        <v>0.01</v>
      </c>
      <c r="R3826">
        <v>-0.56000000000000005</v>
      </c>
      <c r="T3826">
        <v>0.01</v>
      </c>
      <c r="X3826" t="s">
        <v>1420</v>
      </c>
      <c r="Y3826">
        <v>3825</v>
      </c>
      <c r="Z3826" s="1">
        <v>0.39892013888888894</v>
      </c>
      <c r="AA3826" t="s">
        <v>13472</v>
      </c>
      <c r="AB3826">
        <v>-1.2E-2</v>
      </c>
      <c r="AC3826">
        <v>1.4E-2</v>
      </c>
      <c r="AD3826">
        <v>4.08</v>
      </c>
      <c r="AE3826" t="s">
        <v>1420</v>
      </c>
    </row>
    <row r="3827" spans="1:32" x14ac:dyDescent="0.2">
      <c r="A3827">
        <v>3826</v>
      </c>
      <c r="B3827" t="s">
        <v>1421</v>
      </c>
      <c r="C3827">
        <v>83189</v>
      </c>
      <c r="D3827">
        <v>98673</v>
      </c>
      <c r="F3827">
        <v>9</v>
      </c>
      <c r="G3827">
        <v>37</v>
      </c>
      <c r="H3827">
        <v>2.6</v>
      </c>
      <c r="I3827" t="s">
        <v>24</v>
      </c>
      <c r="J3827">
        <v>16</v>
      </c>
      <c r="K3827">
        <v>26</v>
      </c>
      <c r="L3827">
        <v>16</v>
      </c>
      <c r="M3827">
        <v>16</v>
      </c>
      <c r="N3827">
        <v>5.69</v>
      </c>
      <c r="P3827">
        <v>1.25</v>
      </c>
      <c r="W3827" t="s">
        <v>27</v>
      </c>
      <c r="X3827" t="s">
        <v>507</v>
      </c>
      <c r="Y3827">
        <v>3826</v>
      </c>
      <c r="Z3827" s="1">
        <v>0.40072453703703709</v>
      </c>
      <c r="AA3827" t="s">
        <v>9828</v>
      </c>
      <c r="AB3827">
        <v>-1.4E-2</v>
      </c>
      <c r="AC3827">
        <v>-6.0000000000000001E-3</v>
      </c>
      <c r="AD3827">
        <v>5.69</v>
      </c>
      <c r="AE3827" t="s">
        <v>5984</v>
      </c>
    </row>
    <row r="3828" spans="1:32" x14ac:dyDescent="0.2">
      <c r="A3828">
        <v>3827</v>
      </c>
      <c r="B3828" t="s">
        <v>1422</v>
      </c>
      <c r="C3828">
        <v>83240</v>
      </c>
      <c r="D3828">
        <v>117807</v>
      </c>
      <c r="E3828">
        <v>4551</v>
      </c>
      <c r="F3828">
        <v>9</v>
      </c>
      <c r="G3828">
        <v>37</v>
      </c>
      <c r="H3828">
        <v>12.7</v>
      </c>
      <c r="I3828" t="s">
        <v>24</v>
      </c>
      <c r="J3828">
        <v>6</v>
      </c>
      <c r="K3828">
        <v>50</v>
      </c>
      <c r="L3828">
        <v>9</v>
      </c>
      <c r="M3828">
        <v>6</v>
      </c>
      <c r="N3828">
        <v>5</v>
      </c>
      <c r="P3828">
        <v>1.05</v>
      </c>
      <c r="R3828">
        <v>0.87</v>
      </c>
      <c r="X3828" t="s">
        <v>45</v>
      </c>
      <c r="Y3828">
        <v>3827</v>
      </c>
      <c r="Z3828" s="1">
        <v>0.40084143518518517</v>
      </c>
      <c r="AA3828" t="s">
        <v>9829</v>
      </c>
      <c r="AB3828">
        <v>-0.06</v>
      </c>
      <c r="AC3828">
        <v>1E-3</v>
      </c>
      <c r="AD3828">
        <v>5</v>
      </c>
      <c r="AE3828" t="s">
        <v>45</v>
      </c>
    </row>
    <row r="3829" spans="1:32" x14ac:dyDescent="0.2">
      <c r="A3829">
        <v>3828</v>
      </c>
      <c r="C3829">
        <v>83261</v>
      </c>
      <c r="D3829">
        <v>177738</v>
      </c>
      <c r="F3829">
        <v>9</v>
      </c>
      <c r="G3829">
        <v>36</v>
      </c>
      <c r="H3829">
        <v>33.700000000000003</v>
      </c>
      <c r="I3829" t="s">
        <v>26</v>
      </c>
      <c r="J3829">
        <v>24</v>
      </c>
      <c r="K3829">
        <v>42</v>
      </c>
      <c r="L3829">
        <v>10</v>
      </c>
      <c r="M3829">
        <v>-24</v>
      </c>
      <c r="N3829">
        <v>6.53</v>
      </c>
      <c r="P3829">
        <v>0.38</v>
      </c>
      <c r="X3829" t="s">
        <v>2897</v>
      </c>
      <c r="Y3829">
        <v>3828</v>
      </c>
      <c r="Z3829" s="1">
        <v>0.40039004629629632</v>
      </c>
      <c r="AA3829" t="s">
        <v>9830</v>
      </c>
      <c r="AB3829">
        <v>-0.11899999999999999</v>
      </c>
      <c r="AC3829">
        <v>0.06</v>
      </c>
      <c r="AD3829">
        <v>6.53</v>
      </c>
      <c r="AE3829" t="s">
        <v>2897</v>
      </c>
    </row>
    <row r="3830" spans="1:32" x14ac:dyDescent="0.2">
      <c r="A3830">
        <v>3829</v>
      </c>
      <c r="B3830" t="s">
        <v>1423</v>
      </c>
      <c r="C3830">
        <v>83287</v>
      </c>
      <c r="D3830">
        <v>42958</v>
      </c>
      <c r="F3830">
        <v>9</v>
      </c>
      <c r="G3830">
        <v>38</v>
      </c>
      <c r="H3830">
        <v>21.7</v>
      </c>
      <c r="I3830" t="s">
        <v>24</v>
      </c>
      <c r="J3830">
        <v>40</v>
      </c>
      <c r="K3830">
        <v>14</v>
      </c>
      <c r="L3830">
        <v>23</v>
      </c>
      <c r="M3830">
        <v>40</v>
      </c>
      <c r="N3830">
        <v>5.25</v>
      </c>
      <c r="P3830">
        <v>0.22</v>
      </c>
      <c r="R3830">
        <v>0.12</v>
      </c>
      <c r="X3830" t="s">
        <v>264</v>
      </c>
      <c r="Y3830">
        <v>3829</v>
      </c>
      <c r="Z3830" s="1">
        <v>0.40164004629629629</v>
      </c>
      <c r="AA3830" t="s">
        <v>9831</v>
      </c>
      <c r="AB3830">
        <v>-1.7000000000000001E-2</v>
      </c>
      <c r="AC3830">
        <v>6.0000000000000001E-3</v>
      </c>
      <c r="AD3830">
        <v>5.25</v>
      </c>
      <c r="AE3830" t="s">
        <v>264</v>
      </c>
    </row>
    <row r="3831" spans="1:32" x14ac:dyDescent="0.2">
      <c r="A3831">
        <v>3830</v>
      </c>
      <c r="C3831">
        <v>83332</v>
      </c>
      <c r="D3831">
        <v>177748</v>
      </c>
      <c r="F3831">
        <v>9</v>
      </c>
      <c r="G3831">
        <v>37</v>
      </c>
      <c r="H3831">
        <v>0.2</v>
      </c>
      <c r="I3831" t="s">
        <v>26</v>
      </c>
      <c r="J3831">
        <v>25</v>
      </c>
      <c r="K3831">
        <v>17</v>
      </c>
      <c r="L3831">
        <v>48</v>
      </c>
      <c r="M3831">
        <v>-25</v>
      </c>
      <c r="N3831">
        <v>5.7</v>
      </c>
      <c r="P3831">
        <v>1.1200000000000001</v>
      </c>
      <c r="W3831" t="s">
        <v>27</v>
      </c>
      <c r="X3831" t="s">
        <v>507</v>
      </c>
      <c r="Y3831">
        <v>3830</v>
      </c>
      <c r="Z3831" s="1">
        <v>0.40069675925925924</v>
      </c>
      <c r="AA3831" t="s">
        <v>9832</v>
      </c>
      <c r="AB3831">
        <v>-6.2E-2</v>
      </c>
      <c r="AC3831">
        <v>4.2999999999999997E-2</v>
      </c>
      <c r="AD3831">
        <v>5.7</v>
      </c>
      <c r="AE3831" t="s">
        <v>5984</v>
      </c>
    </row>
    <row r="3832" spans="1:32" x14ac:dyDescent="0.2">
      <c r="A3832">
        <v>3831</v>
      </c>
      <c r="C3832">
        <v>83368</v>
      </c>
      <c r="D3832">
        <v>221339</v>
      </c>
      <c r="E3832" t="s">
        <v>1424</v>
      </c>
      <c r="F3832">
        <v>9</v>
      </c>
      <c r="G3832">
        <v>36</v>
      </c>
      <c r="H3832">
        <v>25.3</v>
      </c>
      <c r="I3832" t="s">
        <v>26</v>
      </c>
      <c r="J3832">
        <v>48</v>
      </c>
      <c r="K3832">
        <v>45</v>
      </c>
      <c r="L3832">
        <v>5</v>
      </c>
      <c r="M3832">
        <v>-48</v>
      </c>
      <c r="N3832">
        <v>6.17</v>
      </c>
      <c r="P3832">
        <v>0.27</v>
      </c>
      <c r="R3832">
        <v>0.15</v>
      </c>
      <c r="X3832" t="s">
        <v>247</v>
      </c>
      <c r="Y3832">
        <v>3831</v>
      </c>
      <c r="Z3832" s="1">
        <v>0.40029282407407413</v>
      </c>
      <c r="AA3832" t="s">
        <v>9833</v>
      </c>
      <c r="AB3832">
        <v>-1.0999999999999999E-2</v>
      </c>
      <c r="AC3832">
        <v>-2.4E-2</v>
      </c>
      <c r="AD3832">
        <v>6.17</v>
      </c>
      <c r="AE3832" t="s">
        <v>5684</v>
      </c>
      <c r="AF3832" t="s">
        <v>36</v>
      </c>
    </row>
    <row r="3833" spans="1:32" x14ac:dyDescent="0.2">
      <c r="A3833">
        <v>3832</v>
      </c>
      <c r="B3833" t="s">
        <v>1425</v>
      </c>
      <c r="C3833">
        <v>83373</v>
      </c>
      <c r="D3833">
        <v>137011</v>
      </c>
      <c r="F3833">
        <v>9</v>
      </c>
      <c r="G3833">
        <v>37</v>
      </c>
      <c r="H3833">
        <v>51.5</v>
      </c>
      <c r="I3833" t="s">
        <v>26</v>
      </c>
      <c r="J3833">
        <v>9</v>
      </c>
      <c r="K3833">
        <v>25</v>
      </c>
      <c r="L3833">
        <v>28</v>
      </c>
      <c r="M3833">
        <v>-9</v>
      </c>
      <c r="N3833">
        <v>6.4</v>
      </c>
      <c r="P3833">
        <v>-0.04</v>
      </c>
      <c r="R3833">
        <v>-0.09</v>
      </c>
      <c r="X3833" t="s">
        <v>89</v>
      </c>
      <c r="Y3833">
        <v>3832</v>
      </c>
      <c r="Z3833" s="1">
        <v>0.4012905092592593</v>
      </c>
      <c r="AA3833" t="s">
        <v>9834</v>
      </c>
      <c r="AB3833">
        <v>-6.2E-2</v>
      </c>
      <c r="AC3833">
        <v>2E-3</v>
      </c>
      <c r="AD3833">
        <v>6.4</v>
      </c>
      <c r="AE3833" t="s">
        <v>89</v>
      </c>
    </row>
    <row r="3834" spans="1:32" x14ac:dyDescent="0.2">
      <c r="A3834">
        <v>3833</v>
      </c>
      <c r="C3834">
        <v>83380</v>
      </c>
      <c r="D3834">
        <v>200561</v>
      </c>
      <c r="F3834">
        <v>9</v>
      </c>
      <c r="G3834">
        <v>37</v>
      </c>
      <c r="H3834">
        <v>9.9</v>
      </c>
      <c r="I3834" t="s">
        <v>26</v>
      </c>
      <c r="J3834">
        <v>32</v>
      </c>
      <c r="K3834">
        <v>10</v>
      </c>
      <c r="L3834">
        <v>43</v>
      </c>
      <c r="M3834">
        <v>-32</v>
      </c>
      <c r="N3834">
        <v>5.63</v>
      </c>
      <c r="P3834">
        <v>1.02</v>
      </c>
      <c r="X3834" t="s">
        <v>54</v>
      </c>
      <c r="Y3834">
        <v>3833</v>
      </c>
      <c r="Z3834" s="1">
        <v>0.40080902777777777</v>
      </c>
      <c r="AA3834" t="s">
        <v>9835</v>
      </c>
      <c r="AB3834">
        <v>3.4000000000000002E-2</v>
      </c>
      <c r="AC3834">
        <v>-0.02</v>
      </c>
      <c r="AD3834">
        <v>5.63</v>
      </c>
      <c r="AE3834" t="s">
        <v>54</v>
      </c>
    </row>
    <row r="3835" spans="1:32" x14ac:dyDescent="0.2">
      <c r="A3835">
        <v>3834</v>
      </c>
      <c r="C3835">
        <v>83425</v>
      </c>
      <c r="D3835">
        <v>117821</v>
      </c>
      <c r="F3835">
        <v>9</v>
      </c>
      <c r="G3835">
        <v>38</v>
      </c>
      <c r="H3835">
        <v>27.3</v>
      </c>
      <c r="I3835" t="s">
        <v>24</v>
      </c>
      <c r="J3835">
        <v>4</v>
      </c>
      <c r="K3835">
        <v>38</v>
      </c>
      <c r="L3835">
        <v>57</v>
      </c>
      <c r="M3835">
        <v>4</v>
      </c>
      <c r="N3835">
        <v>4.68</v>
      </c>
      <c r="P3835">
        <v>1.32</v>
      </c>
      <c r="R3835">
        <v>1.46</v>
      </c>
      <c r="T3835">
        <v>0.71</v>
      </c>
      <c r="X3835" t="s">
        <v>105</v>
      </c>
      <c r="Y3835">
        <v>3834</v>
      </c>
      <c r="Z3835" s="1">
        <v>0.40170486111111114</v>
      </c>
      <c r="AA3835" t="s">
        <v>9836</v>
      </c>
      <c r="AB3835">
        <v>-0.16300000000000001</v>
      </c>
      <c r="AC3835">
        <v>-5.0999999999999997E-2</v>
      </c>
      <c r="AD3835">
        <v>4.68</v>
      </c>
      <c r="AE3835" t="s">
        <v>105</v>
      </c>
    </row>
    <row r="3836" spans="1:32" x14ac:dyDescent="0.2">
      <c r="A3836">
        <v>3835</v>
      </c>
      <c r="C3836">
        <v>83441</v>
      </c>
      <c r="D3836">
        <v>200573</v>
      </c>
      <c r="F3836">
        <v>9</v>
      </c>
      <c r="G3836">
        <v>37</v>
      </c>
      <c r="H3836">
        <v>28.3</v>
      </c>
      <c r="I3836" t="s">
        <v>26</v>
      </c>
      <c r="J3836">
        <v>36</v>
      </c>
      <c r="K3836">
        <v>5</v>
      </c>
      <c r="L3836">
        <v>45</v>
      </c>
      <c r="M3836">
        <v>-36</v>
      </c>
      <c r="N3836">
        <v>5.98</v>
      </c>
      <c r="P3836">
        <v>1.1200000000000001</v>
      </c>
      <c r="X3836" t="s">
        <v>125</v>
      </c>
      <c r="Y3836">
        <v>3835</v>
      </c>
      <c r="Z3836" s="1">
        <v>0.40102199074074069</v>
      </c>
      <c r="AA3836" t="s">
        <v>9837</v>
      </c>
      <c r="AB3836">
        <v>-3.5000000000000003E-2</v>
      </c>
      <c r="AC3836">
        <v>-1E-3</v>
      </c>
      <c r="AD3836">
        <v>5.98</v>
      </c>
      <c r="AE3836" t="s">
        <v>125</v>
      </c>
    </row>
    <row r="3837" spans="1:32" x14ac:dyDescent="0.2">
      <c r="A3837">
        <v>3836</v>
      </c>
      <c r="C3837">
        <v>83446</v>
      </c>
      <c r="D3837">
        <v>221344</v>
      </c>
      <c r="F3837">
        <v>9</v>
      </c>
      <c r="G3837">
        <v>36</v>
      </c>
      <c r="H3837">
        <v>49.6</v>
      </c>
      <c r="I3837" t="s">
        <v>26</v>
      </c>
      <c r="J3837">
        <v>49</v>
      </c>
      <c r="K3837">
        <v>21</v>
      </c>
      <c r="L3837">
        <v>19</v>
      </c>
      <c r="M3837">
        <v>-49</v>
      </c>
      <c r="N3837">
        <v>4.3499999999999996</v>
      </c>
      <c r="P3837">
        <v>0.17</v>
      </c>
      <c r="R3837">
        <v>0.13</v>
      </c>
      <c r="T3837">
        <v>0.1</v>
      </c>
      <c r="X3837" t="s">
        <v>2733</v>
      </c>
      <c r="Y3837">
        <v>3836</v>
      </c>
      <c r="Z3837" s="1">
        <v>0.40057407407407403</v>
      </c>
      <c r="AA3837" t="s">
        <v>9838</v>
      </c>
      <c r="AB3837">
        <v>-0.125</v>
      </c>
      <c r="AC3837">
        <v>2.5000000000000001E-2</v>
      </c>
      <c r="AD3837">
        <v>4.3499999999999996</v>
      </c>
      <c r="AE3837" t="s">
        <v>6162</v>
      </c>
    </row>
    <row r="3838" spans="1:32" x14ac:dyDescent="0.2">
      <c r="A3838">
        <v>3837</v>
      </c>
      <c r="C3838">
        <v>83465</v>
      </c>
      <c r="D3838">
        <v>237144</v>
      </c>
      <c r="F3838">
        <v>9</v>
      </c>
      <c r="G3838">
        <v>36</v>
      </c>
      <c r="H3838">
        <v>46.3</v>
      </c>
      <c r="I3838" t="s">
        <v>26</v>
      </c>
      <c r="J3838">
        <v>52</v>
      </c>
      <c r="K3838">
        <v>56</v>
      </c>
      <c r="L3838">
        <v>39</v>
      </c>
      <c r="M3838">
        <v>-52</v>
      </c>
      <c r="N3838">
        <v>6.19</v>
      </c>
      <c r="P3838">
        <v>1.05</v>
      </c>
      <c r="R3838">
        <v>0.89</v>
      </c>
      <c r="X3838" t="s">
        <v>54</v>
      </c>
      <c r="Y3838">
        <v>3837</v>
      </c>
      <c r="Z3838" s="1">
        <v>0.40053587962962967</v>
      </c>
      <c r="AA3838" t="s">
        <v>9839</v>
      </c>
      <c r="AB3838">
        <v>-0.12</v>
      </c>
      <c r="AC3838">
        <v>8.1000000000000003E-2</v>
      </c>
      <c r="AD3838">
        <v>6.19</v>
      </c>
      <c r="AE3838" t="s">
        <v>54</v>
      </c>
    </row>
    <row r="3839" spans="1:32" x14ac:dyDescent="0.2">
      <c r="A3839">
        <v>3838</v>
      </c>
      <c r="C3839">
        <v>83489</v>
      </c>
      <c r="D3839">
        <v>14966</v>
      </c>
      <c r="F3839">
        <v>9</v>
      </c>
      <c r="G3839">
        <v>42</v>
      </c>
      <c r="H3839">
        <v>14.8</v>
      </c>
      <c r="I3839" t="s">
        <v>24</v>
      </c>
      <c r="J3839">
        <v>69</v>
      </c>
      <c r="K3839">
        <v>14</v>
      </c>
      <c r="L3839">
        <v>15</v>
      </c>
      <c r="M3839">
        <v>69</v>
      </c>
      <c r="N3839">
        <v>5.69</v>
      </c>
      <c r="P3839">
        <v>1.1399999999999999</v>
      </c>
      <c r="W3839" t="s">
        <v>27</v>
      </c>
      <c r="X3839" t="s">
        <v>28</v>
      </c>
      <c r="Y3839">
        <v>3838</v>
      </c>
      <c r="Z3839" s="1">
        <v>0.40433796296296293</v>
      </c>
      <c r="AA3839" t="s">
        <v>9840</v>
      </c>
      <c r="AB3839">
        <v>-6.7000000000000004E-2</v>
      </c>
      <c r="AC3839">
        <v>-7.0000000000000007E-2</v>
      </c>
      <c r="AD3839">
        <v>5.69</v>
      </c>
      <c r="AE3839" t="s">
        <v>3226</v>
      </c>
    </row>
    <row r="3840" spans="1:32" x14ac:dyDescent="0.2">
      <c r="A3840">
        <v>3839</v>
      </c>
      <c r="B3840" t="s">
        <v>1426</v>
      </c>
      <c r="C3840">
        <v>83506</v>
      </c>
      <c r="D3840">
        <v>6936</v>
      </c>
      <c r="F3840">
        <v>9</v>
      </c>
      <c r="G3840">
        <v>42</v>
      </c>
      <c r="H3840">
        <v>57.2</v>
      </c>
      <c r="I3840" t="s">
        <v>24</v>
      </c>
      <c r="J3840">
        <v>72</v>
      </c>
      <c r="K3840">
        <v>15</v>
      </c>
      <c r="L3840">
        <v>9</v>
      </c>
      <c r="M3840">
        <v>72</v>
      </c>
      <c r="N3840">
        <v>5.17</v>
      </c>
      <c r="P3840">
        <v>1.04</v>
      </c>
      <c r="R3840">
        <v>0.9</v>
      </c>
      <c r="X3840" t="s">
        <v>54</v>
      </c>
      <c r="Y3840">
        <v>3839</v>
      </c>
      <c r="Z3840" s="1">
        <v>0.40482870370370372</v>
      </c>
      <c r="AA3840" t="s">
        <v>9841</v>
      </c>
      <c r="AB3840">
        <v>-2.5999999999999999E-2</v>
      </c>
      <c r="AC3840">
        <v>-0.03</v>
      </c>
      <c r="AD3840">
        <v>5.17</v>
      </c>
      <c r="AE3840" t="s">
        <v>54</v>
      </c>
    </row>
    <row r="3841" spans="1:32" x14ac:dyDescent="0.2">
      <c r="A3841">
        <v>3840</v>
      </c>
      <c r="C3841">
        <v>83520</v>
      </c>
      <c r="D3841">
        <v>237149</v>
      </c>
      <c r="F3841">
        <v>9</v>
      </c>
      <c r="G3841">
        <v>37</v>
      </c>
      <c r="H3841">
        <v>12.3</v>
      </c>
      <c r="I3841" t="s">
        <v>26</v>
      </c>
      <c r="J3841">
        <v>53</v>
      </c>
      <c r="K3841">
        <v>40</v>
      </c>
      <c r="L3841">
        <v>7</v>
      </c>
      <c r="M3841">
        <v>-53</v>
      </c>
      <c r="N3841">
        <v>5.45</v>
      </c>
      <c r="P3841">
        <v>0.15</v>
      </c>
      <c r="R3841">
        <v>0.08</v>
      </c>
      <c r="X3841" t="s">
        <v>1427</v>
      </c>
      <c r="Y3841">
        <v>3840</v>
      </c>
      <c r="Z3841" s="1">
        <v>0.40083680555555556</v>
      </c>
      <c r="AA3841" t="s">
        <v>9842</v>
      </c>
      <c r="AB3841">
        <v>-5.3999999999999999E-2</v>
      </c>
      <c r="AC3841">
        <v>-1.7000000000000001E-2</v>
      </c>
      <c r="AD3841">
        <v>5.45</v>
      </c>
      <c r="AE3841" t="s">
        <v>1427</v>
      </c>
    </row>
    <row r="3842" spans="1:32" x14ac:dyDescent="0.2">
      <c r="A3842">
        <v>3841</v>
      </c>
      <c r="C3842">
        <v>83523</v>
      </c>
      <c r="D3842">
        <v>250636</v>
      </c>
      <c r="F3842">
        <v>9</v>
      </c>
      <c r="G3842">
        <v>36</v>
      </c>
      <c r="H3842">
        <v>5.0999999999999996</v>
      </c>
      <c r="I3842" t="s">
        <v>26</v>
      </c>
      <c r="J3842">
        <v>64</v>
      </c>
      <c r="K3842">
        <v>57</v>
      </c>
      <c r="L3842">
        <v>2</v>
      </c>
      <c r="M3842">
        <v>-64</v>
      </c>
      <c r="N3842">
        <v>6.56</v>
      </c>
      <c r="P3842">
        <v>0.1</v>
      </c>
      <c r="R3842">
        <v>0.11</v>
      </c>
      <c r="X3842" t="s">
        <v>114</v>
      </c>
      <c r="Y3842">
        <v>3841</v>
      </c>
      <c r="Z3842" s="1">
        <v>0.4000590277777778</v>
      </c>
      <c r="AA3842" t="s">
        <v>9843</v>
      </c>
      <c r="AB3842">
        <v>-0.04</v>
      </c>
      <c r="AC3842">
        <v>3.5999999999999997E-2</v>
      </c>
      <c r="AD3842">
        <v>6.56</v>
      </c>
      <c r="AE3842" t="s">
        <v>114</v>
      </c>
    </row>
    <row r="3843" spans="1:32" x14ac:dyDescent="0.2">
      <c r="A3843">
        <v>3842</v>
      </c>
      <c r="C3843">
        <v>83548</v>
      </c>
      <c r="D3843">
        <v>221355</v>
      </c>
      <c r="F3843">
        <v>9</v>
      </c>
      <c r="G3843">
        <v>38</v>
      </c>
      <c r="H3843">
        <v>1.5</v>
      </c>
      <c r="I3843" t="s">
        <v>26</v>
      </c>
      <c r="J3843">
        <v>43</v>
      </c>
      <c r="K3843">
        <v>11</v>
      </c>
      <c r="L3843">
        <v>28</v>
      </c>
      <c r="M3843">
        <v>-43</v>
      </c>
      <c r="N3843">
        <v>5.5</v>
      </c>
      <c r="P3843">
        <v>1</v>
      </c>
      <c r="R3843">
        <v>0.68</v>
      </c>
      <c r="T3843">
        <v>0.43</v>
      </c>
      <c r="U3843" t="s">
        <v>183</v>
      </c>
      <c r="X3843" t="s">
        <v>277</v>
      </c>
      <c r="Y3843">
        <v>3842</v>
      </c>
      <c r="Z3843" s="1">
        <v>0.40140625000000002</v>
      </c>
      <c r="AA3843" t="s">
        <v>9844</v>
      </c>
      <c r="AB3843">
        <v>3.2000000000000001E-2</v>
      </c>
      <c r="AC3843">
        <v>-3.6999999999999998E-2</v>
      </c>
      <c r="AD3843">
        <v>5.5</v>
      </c>
      <c r="AE3843" t="s">
        <v>277</v>
      </c>
    </row>
    <row r="3844" spans="1:32" x14ac:dyDescent="0.2">
      <c r="A3844">
        <v>3843</v>
      </c>
      <c r="C3844">
        <v>83550</v>
      </c>
      <c r="D3844">
        <v>6948</v>
      </c>
      <c r="F3844">
        <v>9</v>
      </c>
      <c r="G3844">
        <v>45</v>
      </c>
      <c r="H3844">
        <v>30.8</v>
      </c>
      <c r="I3844" t="s">
        <v>24</v>
      </c>
      <c r="J3844">
        <v>78</v>
      </c>
      <c r="K3844">
        <v>8</v>
      </c>
      <c r="L3844">
        <v>5</v>
      </c>
      <c r="M3844">
        <v>78</v>
      </c>
      <c r="N3844">
        <v>6.23</v>
      </c>
      <c r="P3844">
        <v>1.35</v>
      </c>
      <c r="X3844" t="s">
        <v>125</v>
      </c>
      <c r="Y3844">
        <v>3843</v>
      </c>
      <c r="Z3844" s="1">
        <v>0.40660648148148143</v>
      </c>
      <c r="AA3844" t="s">
        <v>9845</v>
      </c>
      <c r="AB3844">
        <v>4.0000000000000001E-3</v>
      </c>
      <c r="AC3844">
        <v>3.0000000000000001E-3</v>
      </c>
      <c r="AD3844">
        <v>6.23</v>
      </c>
      <c r="AE3844" t="s">
        <v>125</v>
      </c>
    </row>
    <row r="3845" spans="1:32" x14ac:dyDescent="0.2">
      <c r="A3845">
        <v>3844</v>
      </c>
      <c r="C3845">
        <v>83610</v>
      </c>
      <c r="D3845">
        <v>200590</v>
      </c>
      <c r="F3845">
        <v>9</v>
      </c>
      <c r="G3845">
        <v>38</v>
      </c>
      <c r="H3845">
        <v>40.700000000000003</v>
      </c>
      <c r="I3845" t="s">
        <v>26</v>
      </c>
      <c r="J3845">
        <v>39</v>
      </c>
      <c r="K3845">
        <v>36</v>
      </c>
      <c r="L3845">
        <v>51</v>
      </c>
      <c r="M3845">
        <v>-39</v>
      </c>
      <c r="N3845">
        <v>6.7</v>
      </c>
      <c r="P3845">
        <v>0.49</v>
      </c>
      <c r="X3845" t="s">
        <v>2154</v>
      </c>
      <c r="Y3845">
        <v>3844</v>
      </c>
      <c r="Z3845" s="1">
        <v>0.4018599537037037</v>
      </c>
      <c r="AA3845" t="s">
        <v>9846</v>
      </c>
      <c r="AB3845">
        <v>-4.3999999999999997E-2</v>
      </c>
      <c r="AC3845">
        <v>-6.2E-2</v>
      </c>
      <c r="AD3845">
        <v>6.7</v>
      </c>
      <c r="AE3845" t="s">
        <v>2154</v>
      </c>
    </row>
    <row r="3846" spans="1:32" x14ac:dyDescent="0.2">
      <c r="A3846">
        <v>3845</v>
      </c>
      <c r="B3846" t="s">
        <v>1428</v>
      </c>
      <c r="C3846">
        <v>83618</v>
      </c>
      <c r="D3846">
        <v>137035</v>
      </c>
      <c r="E3846">
        <v>4568</v>
      </c>
      <c r="F3846">
        <v>9</v>
      </c>
      <c r="G3846">
        <v>39</v>
      </c>
      <c r="H3846">
        <v>51.4</v>
      </c>
      <c r="I3846" t="s">
        <v>26</v>
      </c>
      <c r="J3846">
        <v>1</v>
      </c>
      <c r="K3846">
        <v>8</v>
      </c>
      <c r="L3846">
        <v>34</v>
      </c>
      <c r="M3846">
        <v>-1</v>
      </c>
      <c r="N3846">
        <v>3.91</v>
      </c>
      <c r="P3846">
        <v>1.32</v>
      </c>
      <c r="R3846">
        <v>1.46</v>
      </c>
      <c r="T3846">
        <v>0.67</v>
      </c>
      <c r="X3846" t="s">
        <v>1429</v>
      </c>
      <c r="Y3846">
        <v>3845</v>
      </c>
      <c r="Z3846" s="1">
        <v>0.40267824074074077</v>
      </c>
      <c r="AA3846" t="s">
        <v>9847</v>
      </c>
      <c r="AB3846">
        <v>4.9000000000000002E-2</v>
      </c>
      <c r="AC3846">
        <v>-6.4000000000000001E-2</v>
      </c>
      <c r="AD3846">
        <v>3.91</v>
      </c>
      <c r="AE3846" t="s">
        <v>5935</v>
      </c>
      <c r="AF3846" t="s">
        <v>36</v>
      </c>
    </row>
    <row r="3847" spans="1:32" x14ac:dyDescent="0.2">
      <c r="A3847">
        <v>3846</v>
      </c>
      <c r="B3847" t="s">
        <v>1430</v>
      </c>
      <c r="C3847">
        <v>83650</v>
      </c>
      <c r="D3847">
        <v>155377</v>
      </c>
      <c r="F3847">
        <v>9</v>
      </c>
      <c r="G3847">
        <v>39</v>
      </c>
      <c r="H3847">
        <v>47.4</v>
      </c>
      <c r="I3847" t="s">
        <v>26</v>
      </c>
      <c r="J3847">
        <v>10</v>
      </c>
      <c r="K3847">
        <v>34</v>
      </c>
      <c r="L3847">
        <v>13</v>
      </c>
      <c r="M3847">
        <v>-10</v>
      </c>
      <c r="N3847">
        <v>6.31</v>
      </c>
      <c r="P3847">
        <v>-0.03</v>
      </c>
      <c r="R3847">
        <v>-0.14000000000000001</v>
      </c>
      <c r="X3847" t="s">
        <v>185</v>
      </c>
      <c r="Y3847">
        <v>3846</v>
      </c>
      <c r="Z3847" s="1">
        <v>0.40263194444444445</v>
      </c>
      <c r="AA3847" t="s">
        <v>9848</v>
      </c>
      <c r="AB3847">
        <v>-2.4E-2</v>
      </c>
      <c r="AC3847">
        <v>5.0000000000000001E-3</v>
      </c>
      <c r="AD3847">
        <v>6.31</v>
      </c>
      <c r="AE3847" t="s">
        <v>185</v>
      </c>
    </row>
    <row r="3848" spans="1:32" x14ac:dyDescent="0.2">
      <c r="A3848">
        <v>3847</v>
      </c>
      <c r="C3848">
        <v>83727</v>
      </c>
      <c r="D3848">
        <v>6956</v>
      </c>
      <c r="F3848">
        <v>9</v>
      </c>
      <c r="G3848">
        <v>47</v>
      </c>
      <c r="H3848">
        <v>18</v>
      </c>
      <c r="I3848" t="s">
        <v>24</v>
      </c>
      <c r="J3848">
        <v>79</v>
      </c>
      <c r="K3848">
        <v>8</v>
      </c>
      <c r="L3848">
        <v>12</v>
      </c>
      <c r="M3848">
        <v>79</v>
      </c>
      <c r="N3848">
        <v>6.17</v>
      </c>
      <c r="P3848">
        <v>0.25</v>
      </c>
      <c r="R3848">
        <v>0.12</v>
      </c>
      <c r="X3848" t="s">
        <v>1660</v>
      </c>
      <c r="Y3848">
        <v>3847</v>
      </c>
      <c r="Z3848" s="1">
        <v>0.40784722222222225</v>
      </c>
      <c r="AA3848" t="s">
        <v>9849</v>
      </c>
      <c r="AB3848">
        <v>-3.1E-2</v>
      </c>
      <c r="AC3848">
        <v>-2.1000000000000001E-2</v>
      </c>
      <c r="AD3848">
        <v>6.17</v>
      </c>
      <c r="AE3848" t="s">
        <v>1660</v>
      </c>
    </row>
    <row r="3849" spans="1:32" x14ac:dyDescent="0.2">
      <c r="A3849">
        <v>3848</v>
      </c>
      <c r="C3849">
        <v>83731</v>
      </c>
      <c r="D3849">
        <v>155387</v>
      </c>
      <c r="F3849">
        <v>9</v>
      </c>
      <c r="G3849">
        <v>40</v>
      </c>
      <c r="H3849">
        <v>20.100000000000001</v>
      </c>
      <c r="I3849" t="s">
        <v>26</v>
      </c>
      <c r="J3849">
        <v>10</v>
      </c>
      <c r="K3849">
        <v>46</v>
      </c>
      <c r="L3849">
        <v>9</v>
      </c>
      <c r="M3849">
        <v>-10</v>
      </c>
      <c r="N3849">
        <v>6.37</v>
      </c>
      <c r="P3849">
        <v>0.08</v>
      </c>
      <c r="X3849" t="s">
        <v>114</v>
      </c>
      <c r="Y3849">
        <v>3848</v>
      </c>
      <c r="Z3849" s="1">
        <v>0.40301041666666665</v>
      </c>
      <c r="AA3849" t="s">
        <v>9850</v>
      </c>
      <c r="AB3849">
        <v>-4.0000000000000001E-3</v>
      </c>
      <c r="AC3849">
        <v>-1E-3</v>
      </c>
      <c r="AD3849">
        <v>6.37</v>
      </c>
      <c r="AE3849" t="s">
        <v>114</v>
      </c>
    </row>
    <row r="3850" spans="1:32" x14ac:dyDescent="0.2">
      <c r="A3850">
        <v>3849</v>
      </c>
      <c r="B3850" t="s">
        <v>1431</v>
      </c>
      <c r="C3850">
        <v>83754</v>
      </c>
      <c r="D3850">
        <v>155388</v>
      </c>
      <c r="E3850">
        <v>4576</v>
      </c>
      <c r="F3850">
        <v>9</v>
      </c>
      <c r="G3850">
        <v>40</v>
      </c>
      <c r="H3850">
        <v>18.399999999999999</v>
      </c>
      <c r="I3850" t="s">
        <v>26</v>
      </c>
      <c r="J3850">
        <v>14</v>
      </c>
      <c r="K3850">
        <v>19</v>
      </c>
      <c r="L3850">
        <v>56</v>
      </c>
      <c r="M3850">
        <v>-14</v>
      </c>
      <c r="N3850">
        <v>5.0599999999999996</v>
      </c>
      <c r="P3850">
        <v>-0.15</v>
      </c>
      <c r="R3850">
        <v>-0.56999999999999995</v>
      </c>
      <c r="T3850">
        <v>-0.15</v>
      </c>
      <c r="X3850" t="s">
        <v>211</v>
      </c>
      <c r="Y3850">
        <v>3849</v>
      </c>
      <c r="Z3850" s="1">
        <v>0.4029907407407407</v>
      </c>
      <c r="AA3850" t="s">
        <v>9851</v>
      </c>
      <c r="AB3850">
        <v>-2.7E-2</v>
      </c>
      <c r="AC3850">
        <v>-0.02</v>
      </c>
      <c r="AD3850">
        <v>5.0599999999999996</v>
      </c>
      <c r="AE3850" t="s">
        <v>211</v>
      </c>
    </row>
    <row r="3851" spans="1:32" x14ac:dyDescent="0.2">
      <c r="A3851">
        <v>3850</v>
      </c>
      <c r="C3851">
        <v>83787</v>
      </c>
      <c r="D3851">
        <v>61633</v>
      </c>
      <c r="E3851" t="s">
        <v>661</v>
      </c>
      <c r="F3851">
        <v>9</v>
      </c>
      <c r="G3851">
        <v>41</v>
      </c>
      <c r="H3851">
        <v>35.200000000000003</v>
      </c>
      <c r="I3851" t="s">
        <v>24</v>
      </c>
      <c r="J3851">
        <v>31</v>
      </c>
      <c r="K3851">
        <v>16</v>
      </c>
      <c r="L3851">
        <v>41</v>
      </c>
      <c r="M3851">
        <v>31</v>
      </c>
      <c r="N3851">
        <v>5.89</v>
      </c>
      <c r="P3851">
        <v>1.6</v>
      </c>
      <c r="R3851">
        <v>1.77</v>
      </c>
      <c r="T3851">
        <v>0.97</v>
      </c>
      <c r="X3851" t="s">
        <v>662</v>
      </c>
      <c r="Y3851">
        <v>3850</v>
      </c>
      <c r="Z3851" s="1">
        <v>0.40387962962962964</v>
      </c>
      <c r="AA3851" t="s">
        <v>9852</v>
      </c>
      <c r="AB3851">
        <v>0.03</v>
      </c>
      <c r="AC3851">
        <v>-1E-3</v>
      </c>
      <c r="AD3851">
        <v>5.89</v>
      </c>
      <c r="AE3851" t="s">
        <v>662</v>
      </c>
    </row>
    <row r="3852" spans="1:32" x14ac:dyDescent="0.2">
      <c r="A3852">
        <v>3851</v>
      </c>
      <c r="B3852" t="s">
        <v>663</v>
      </c>
      <c r="C3852">
        <v>83805</v>
      </c>
      <c r="D3852">
        <v>61636</v>
      </c>
      <c r="F3852">
        <v>9</v>
      </c>
      <c r="G3852">
        <v>42</v>
      </c>
      <c r="H3852">
        <v>0.3</v>
      </c>
      <c r="I3852" t="s">
        <v>24</v>
      </c>
      <c r="J3852">
        <v>39</v>
      </c>
      <c r="K3852">
        <v>45</v>
      </c>
      <c r="L3852">
        <v>28</v>
      </c>
      <c r="M3852">
        <v>39</v>
      </c>
      <c r="N3852">
        <v>5.62</v>
      </c>
      <c r="P3852">
        <v>0.95</v>
      </c>
      <c r="R3852">
        <v>0.68</v>
      </c>
      <c r="T3852">
        <v>0.46</v>
      </c>
      <c r="X3852" t="s">
        <v>71</v>
      </c>
      <c r="Y3852">
        <v>3851</v>
      </c>
      <c r="Z3852" s="1">
        <v>0.40417013888888892</v>
      </c>
      <c r="AA3852" t="s">
        <v>9853</v>
      </c>
      <c r="AB3852">
        <v>-0.05</v>
      </c>
      <c r="AC3852">
        <v>-4.4999999999999998E-2</v>
      </c>
      <c r="AD3852">
        <v>5.62</v>
      </c>
      <c r="AE3852" t="s">
        <v>71</v>
      </c>
    </row>
    <row r="3853" spans="1:32" x14ac:dyDescent="0.2">
      <c r="A3853">
        <v>3852</v>
      </c>
      <c r="B3853" t="s">
        <v>664</v>
      </c>
      <c r="C3853">
        <v>83808</v>
      </c>
      <c r="D3853">
        <v>98709</v>
      </c>
      <c r="F3853">
        <v>9</v>
      </c>
      <c r="G3853">
        <v>41</v>
      </c>
      <c r="H3853">
        <v>9</v>
      </c>
      <c r="I3853" t="s">
        <v>24</v>
      </c>
      <c r="J3853">
        <v>9</v>
      </c>
      <c r="K3853">
        <v>53</v>
      </c>
      <c r="L3853">
        <v>32</v>
      </c>
      <c r="M3853">
        <v>9</v>
      </c>
      <c r="N3853">
        <v>3.52</v>
      </c>
      <c r="P3853">
        <v>0.49</v>
      </c>
      <c r="R3853">
        <v>0.21</v>
      </c>
      <c r="T3853">
        <v>0.23</v>
      </c>
      <c r="X3853" t="s">
        <v>665</v>
      </c>
      <c r="Y3853">
        <v>3852</v>
      </c>
      <c r="Z3853" s="1">
        <v>0.40357638888888886</v>
      </c>
      <c r="AA3853" t="s">
        <v>9854</v>
      </c>
      <c r="AB3853">
        <v>-0.14199999999999999</v>
      </c>
      <c r="AC3853">
        <v>-3.6999999999999998E-2</v>
      </c>
      <c r="AD3853">
        <v>3.52</v>
      </c>
      <c r="AE3853" t="s">
        <v>9855</v>
      </c>
      <c r="AF3853" t="s">
        <v>36</v>
      </c>
    </row>
    <row r="3854" spans="1:32" x14ac:dyDescent="0.2">
      <c r="A3854">
        <v>3853</v>
      </c>
      <c r="B3854" t="s">
        <v>666</v>
      </c>
      <c r="C3854">
        <v>83821</v>
      </c>
      <c r="D3854">
        <v>80970</v>
      </c>
      <c r="F3854">
        <v>9</v>
      </c>
      <c r="G3854">
        <v>41</v>
      </c>
      <c r="H3854">
        <v>38.5</v>
      </c>
      <c r="I3854" t="s">
        <v>24</v>
      </c>
      <c r="J3854">
        <v>25</v>
      </c>
      <c r="K3854">
        <v>54</v>
      </c>
      <c r="L3854">
        <v>46</v>
      </c>
      <c r="M3854">
        <v>25</v>
      </c>
      <c r="N3854">
        <v>6.24</v>
      </c>
      <c r="P3854">
        <v>1.25</v>
      </c>
      <c r="T3854">
        <v>0.66</v>
      </c>
      <c r="W3854" t="s">
        <v>27</v>
      </c>
      <c r="X3854" t="s">
        <v>365</v>
      </c>
      <c r="Y3854">
        <v>3853</v>
      </c>
      <c r="Z3854" s="1">
        <v>0.40391782407407412</v>
      </c>
      <c r="AA3854" t="s">
        <v>9856</v>
      </c>
      <c r="AB3854">
        <v>-1.4E-2</v>
      </c>
      <c r="AC3854">
        <v>-3.3000000000000002E-2</v>
      </c>
      <c r="AD3854">
        <v>6.24</v>
      </c>
      <c r="AE3854" t="s">
        <v>5818</v>
      </c>
    </row>
    <row r="3855" spans="1:32" x14ac:dyDescent="0.2">
      <c r="A3855">
        <v>3854</v>
      </c>
      <c r="C3855">
        <v>83869</v>
      </c>
      <c r="D3855">
        <v>42990</v>
      </c>
      <c r="F3855">
        <v>9</v>
      </c>
      <c r="G3855">
        <v>42</v>
      </c>
      <c r="H3855">
        <v>43.1</v>
      </c>
      <c r="I3855" t="s">
        <v>24</v>
      </c>
      <c r="J3855">
        <v>48</v>
      </c>
      <c r="K3855">
        <v>25</v>
      </c>
      <c r="L3855">
        <v>52</v>
      </c>
      <c r="M3855">
        <v>48</v>
      </c>
      <c r="N3855">
        <v>6.39</v>
      </c>
      <c r="P3855">
        <v>-0.01</v>
      </c>
      <c r="R3855">
        <v>0</v>
      </c>
      <c r="X3855" t="s">
        <v>89</v>
      </c>
      <c r="Y3855">
        <v>3854</v>
      </c>
      <c r="Z3855" s="1">
        <v>0.40466550925925926</v>
      </c>
      <c r="AA3855" t="s">
        <v>9857</v>
      </c>
      <c r="AB3855">
        <v>-0.03</v>
      </c>
      <c r="AC3855">
        <v>-1.7000000000000001E-2</v>
      </c>
      <c r="AD3855">
        <v>6.39</v>
      </c>
      <c r="AE3855" t="s">
        <v>89</v>
      </c>
    </row>
    <row r="3856" spans="1:32" x14ac:dyDescent="0.2">
      <c r="A3856">
        <v>3855</v>
      </c>
      <c r="C3856">
        <v>83886</v>
      </c>
      <c r="D3856">
        <v>27359</v>
      </c>
      <c r="F3856">
        <v>9</v>
      </c>
      <c r="G3856">
        <v>43</v>
      </c>
      <c r="H3856">
        <v>7</v>
      </c>
      <c r="I3856" t="s">
        <v>24</v>
      </c>
      <c r="J3856">
        <v>54</v>
      </c>
      <c r="K3856">
        <v>21</v>
      </c>
      <c r="L3856">
        <v>49</v>
      </c>
      <c r="M3856">
        <v>54</v>
      </c>
      <c r="N3856">
        <v>6.47</v>
      </c>
      <c r="P3856">
        <v>0.13</v>
      </c>
      <c r="R3856">
        <v>0.09</v>
      </c>
      <c r="T3856">
        <v>0.02</v>
      </c>
      <c r="X3856" t="s">
        <v>314</v>
      </c>
      <c r="Y3856">
        <v>3855</v>
      </c>
      <c r="Z3856" s="1">
        <v>0.40494212962962961</v>
      </c>
      <c r="AA3856" t="s">
        <v>9858</v>
      </c>
      <c r="AB3856">
        <v>-3.5000000000000003E-2</v>
      </c>
      <c r="AC3856">
        <v>-3.4000000000000002E-2</v>
      </c>
      <c r="AD3856">
        <v>6.47</v>
      </c>
      <c r="AE3856" t="s">
        <v>314</v>
      </c>
    </row>
    <row r="3857" spans="1:32" x14ac:dyDescent="0.2">
      <c r="A3857">
        <v>3856</v>
      </c>
      <c r="C3857">
        <v>83944</v>
      </c>
      <c r="D3857">
        <v>250653</v>
      </c>
      <c r="E3857">
        <v>4577</v>
      </c>
      <c r="F3857">
        <v>9</v>
      </c>
      <c r="G3857">
        <v>39</v>
      </c>
      <c r="H3857">
        <v>21</v>
      </c>
      <c r="I3857" t="s">
        <v>26</v>
      </c>
      <c r="J3857">
        <v>61</v>
      </c>
      <c r="K3857">
        <v>19</v>
      </c>
      <c r="L3857">
        <v>41</v>
      </c>
      <c r="M3857">
        <v>-61</v>
      </c>
      <c r="N3857">
        <v>4.5199999999999996</v>
      </c>
      <c r="P3857">
        <v>-7.0000000000000007E-2</v>
      </c>
      <c r="R3857">
        <v>-0.21</v>
      </c>
      <c r="T3857">
        <v>-0.08</v>
      </c>
      <c r="X3857" t="s">
        <v>537</v>
      </c>
      <c r="Y3857">
        <v>3856</v>
      </c>
      <c r="Z3857" s="1">
        <v>0.40232638888888889</v>
      </c>
      <c r="AA3857" t="s">
        <v>9859</v>
      </c>
      <c r="AB3857">
        <v>-4.1000000000000002E-2</v>
      </c>
      <c r="AC3857">
        <v>2.1000000000000001E-2</v>
      </c>
      <c r="AD3857">
        <v>4.5199999999999996</v>
      </c>
      <c r="AE3857" t="s">
        <v>6024</v>
      </c>
    </row>
    <row r="3858" spans="1:32" x14ac:dyDescent="0.2">
      <c r="A3858">
        <v>3857</v>
      </c>
      <c r="B3858" t="s">
        <v>667</v>
      </c>
      <c r="C3858">
        <v>83951</v>
      </c>
      <c r="D3858">
        <v>61648</v>
      </c>
      <c r="F3858">
        <v>9</v>
      </c>
      <c r="G3858">
        <v>42</v>
      </c>
      <c r="H3858">
        <v>42.7</v>
      </c>
      <c r="I3858" t="s">
        <v>24</v>
      </c>
      <c r="J3858">
        <v>35</v>
      </c>
      <c r="K3858">
        <v>5</v>
      </c>
      <c r="L3858">
        <v>36</v>
      </c>
      <c r="M3858">
        <v>35</v>
      </c>
      <c r="N3858">
        <v>6.14</v>
      </c>
      <c r="P3858">
        <v>0.36</v>
      </c>
      <c r="R3858">
        <v>0</v>
      </c>
      <c r="X3858" t="s">
        <v>266</v>
      </c>
      <c r="Y3858">
        <v>3857</v>
      </c>
      <c r="Z3858" s="1">
        <v>0.4046608796296296</v>
      </c>
      <c r="AA3858" t="s">
        <v>9860</v>
      </c>
      <c r="AB3858">
        <v>-2.1000000000000001E-2</v>
      </c>
      <c r="AC3858">
        <v>-5.1999999999999998E-2</v>
      </c>
      <c r="AD3858">
        <v>6.14</v>
      </c>
      <c r="AE3858" t="s">
        <v>266</v>
      </c>
    </row>
    <row r="3859" spans="1:32" x14ac:dyDescent="0.2">
      <c r="A3859">
        <v>3858</v>
      </c>
      <c r="C3859">
        <v>83953</v>
      </c>
      <c r="D3859">
        <v>177840</v>
      </c>
      <c r="F3859">
        <v>9</v>
      </c>
      <c r="G3859">
        <v>41</v>
      </c>
      <c r="H3859">
        <v>17</v>
      </c>
      <c r="I3859" t="s">
        <v>26</v>
      </c>
      <c r="J3859">
        <v>23</v>
      </c>
      <c r="K3859">
        <v>35</v>
      </c>
      <c r="L3859">
        <v>30</v>
      </c>
      <c r="M3859">
        <v>-23</v>
      </c>
      <c r="N3859">
        <v>4.7699999999999996</v>
      </c>
      <c r="P3859">
        <v>-0.12</v>
      </c>
      <c r="R3859">
        <v>-0.57999999999999996</v>
      </c>
      <c r="T3859">
        <v>-0.09</v>
      </c>
      <c r="X3859" t="s">
        <v>2099</v>
      </c>
      <c r="Y3859">
        <v>3858</v>
      </c>
      <c r="Z3859" s="1">
        <v>0.4036689814814815</v>
      </c>
      <c r="AA3859" t="s">
        <v>9861</v>
      </c>
      <c r="AB3859">
        <v>-2.8000000000000001E-2</v>
      </c>
      <c r="AC3859">
        <v>-4.0000000000000001E-3</v>
      </c>
      <c r="AD3859">
        <v>4.7699999999999996</v>
      </c>
      <c r="AE3859" t="s">
        <v>2099</v>
      </c>
    </row>
    <row r="3860" spans="1:32" x14ac:dyDescent="0.2">
      <c r="A3860">
        <v>3859</v>
      </c>
      <c r="C3860">
        <v>83962</v>
      </c>
      <c r="D3860">
        <v>14976</v>
      </c>
      <c r="F3860">
        <v>9</v>
      </c>
      <c r="G3860">
        <v>44</v>
      </c>
      <c r="H3860">
        <v>36.700000000000003</v>
      </c>
      <c r="I3860" t="s">
        <v>24</v>
      </c>
      <c r="J3860">
        <v>64</v>
      </c>
      <c r="K3860">
        <v>59</v>
      </c>
      <c r="L3860">
        <v>2</v>
      </c>
      <c r="M3860">
        <v>64</v>
      </c>
      <c r="N3860">
        <v>6.17</v>
      </c>
      <c r="O3860" t="s">
        <v>103</v>
      </c>
      <c r="X3860" t="s">
        <v>668</v>
      </c>
      <c r="Y3860">
        <v>3859</v>
      </c>
      <c r="Z3860" s="1">
        <v>0.40598032407407408</v>
      </c>
      <c r="AA3860" t="s">
        <v>9862</v>
      </c>
      <c r="AB3860">
        <v>-4.9000000000000002E-2</v>
      </c>
      <c r="AC3860">
        <v>1.2E-2</v>
      </c>
      <c r="AD3860">
        <v>6.17</v>
      </c>
      <c r="AE3860" t="s">
        <v>668</v>
      </c>
    </row>
    <row r="3861" spans="1:32" x14ac:dyDescent="0.2">
      <c r="A3861">
        <v>3860</v>
      </c>
      <c r="B3861" t="s">
        <v>669</v>
      </c>
      <c r="C3861">
        <v>83979</v>
      </c>
      <c r="D3861">
        <v>258538</v>
      </c>
      <c r="E3861" t="s">
        <v>669</v>
      </c>
      <c r="F3861">
        <v>9</v>
      </c>
      <c r="G3861">
        <v>33</v>
      </c>
      <c r="H3861">
        <v>53.2</v>
      </c>
      <c r="I3861" t="s">
        <v>26</v>
      </c>
      <c r="J3861">
        <v>80</v>
      </c>
      <c r="K3861">
        <v>56</v>
      </c>
      <c r="L3861">
        <v>29</v>
      </c>
      <c r="M3861">
        <v>-80</v>
      </c>
      <c r="N3861">
        <v>5.1100000000000003</v>
      </c>
      <c r="P3861">
        <v>-0.14000000000000001</v>
      </c>
      <c r="R3861">
        <v>-0.56999999999999995</v>
      </c>
      <c r="T3861">
        <v>-0.18</v>
      </c>
      <c r="X3861" t="s">
        <v>211</v>
      </c>
      <c r="Y3861">
        <v>3860</v>
      </c>
      <c r="Z3861" s="1">
        <v>0.39853240740740742</v>
      </c>
      <c r="AA3861" t="s">
        <v>9863</v>
      </c>
      <c r="AB3861">
        <v>-4.2999999999999997E-2</v>
      </c>
      <c r="AC3861">
        <v>7.0000000000000001E-3</v>
      </c>
      <c r="AD3861">
        <v>5.1100000000000003</v>
      </c>
      <c r="AE3861" t="s">
        <v>211</v>
      </c>
    </row>
    <row r="3862" spans="1:32" x14ac:dyDescent="0.2">
      <c r="A3862">
        <v>3861</v>
      </c>
      <c r="B3862" t="s">
        <v>670</v>
      </c>
      <c r="C3862">
        <v>84107</v>
      </c>
      <c r="D3862">
        <v>61656</v>
      </c>
      <c r="F3862">
        <v>9</v>
      </c>
      <c r="G3862">
        <v>43</v>
      </c>
      <c r="H3862">
        <v>33.299999999999997</v>
      </c>
      <c r="I3862" t="s">
        <v>24</v>
      </c>
      <c r="J3862">
        <v>29</v>
      </c>
      <c r="K3862">
        <v>58</v>
      </c>
      <c r="L3862">
        <v>28</v>
      </c>
      <c r="M3862">
        <v>29</v>
      </c>
      <c r="N3862">
        <v>5.64</v>
      </c>
      <c r="P3862">
        <v>0.12</v>
      </c>
      <c r="R3862">
        <v>0.08</v>
      </c>
      <c r="T3862">
        <v>0.03</v>
      </c>
      <c r="X3862" t="s">
        <v>192</v>
      </c>
      <c r="Y3862">
        <v>3861</v>
      </c>
      <c r="Z3862" s="1">
        <v>0.40524652777777775</v>
      </c>
      <c r="AA3862" t="s">
        <v>9864</v>
      </c>
      <c r="AB3862">
        <v>-1.7999999999999999E-2</v>
      </c>
      <c r="AC3862">
        <v>-0.1</v>
      </c>
      <c r="AD3862">
        <v>5.64</v>
      </c>
      <c r="AE3862" t="s">
        <v>192</v>
      </c>
    </row>
    <row r="3863" spans="1:32" x14ac:dyDescent="0.2">
      <c r="A3863">
        <v>3862</v>
      </c>
      <c r="C3863">
        <v>84117</v>
      </c>
      <c r="D3863">
        <v>177866</v>
      </c>
      <c r="F3863">
        <v>9</v>
      </c>
      <c r="G3863">
        <v>42</v>
      </c>
      <c r="H3863">
        <v>14.4</v>
      </c>
      <c r="I3863" t="s">
        <v>26</v>
      </c>
      <c r="J3863">
        <v>23</v>
      </c>
      <c r="K3863">
        <v>54</v>
      </c>
      <c r="L3863">
        <v>56</v>
      </c>
      <c r="M3863">
        <v>-23</v>
      </c>
      <c r="N3863">
        <v>4.9400000000000004</v>
      </c>
      <c r="P3863">
        <v>0.53</v>
      </c>
      <c r="R3863">
        <v>0</v>
      </c>
      <c r="T3863">
        <v>0.28000000000000003</v>
      </c>
      <c r="X3863" t="s">
        <v>671</v>
      </c>
      <c r="Y3863">
        <v>3862</v>
      </c>
      <c r="Z3863" s="1">
        <v>0.40433333333333338</v>
      </c>
      <c r="AA3863" t="s">
        <v>9865</v>
      </c>
      <c r="AB3863">
        <v>-0.39500000000000002</v>
      </c>
      <c r="AC3863">
        <v>0.26</v>
      </c>
      <c r="AD3863">
        <v>4.9400000000000004</v>
      </c>
      <c r="AE3863" t="s">
        <v>671</v>
      </c>
    </row>
    <row r="3864" spans="1:32" x14ac:dyDescent="0.2">
      <c r="A3864">
        <v>3863</v>
      </c>
      <c r="C3864">
        <v>84121</v>
      </c>
      <c r="D3864">
        <v>237221</v>
      </c>
      <c r="F3864">
        <v>9</v>
      </c>
      <c r="G3864">
        <v>40</v>
      </c>
      <c r="H3864">
        <v>42.5</v>
      </c>
      <c r="I3864" t="s">
        <v>26</v>
      </c>
      <c r="J3864">
        <v>57</v>
      </c>
      <c r="K3864">
        <v>59</v>
      </c>
      <c r="L3864">
        <v>1</v>
      </c>
      <c r="M3864">
        <v>-57</v>
      </c>
      <c r="N3864">
        <v>5.32</v>
      </c>
      <c r="P3864">
        <v>0.2</v>
      </c>
      <c r="R3864">
        <v>0.1</v>
      </c>
      <c r="X3864" t="s">
        <v>391</v>
      </c>
      <c r="Y3864">
        <v>3863</v>
      </c>
      <c r="Z3864" s="1">
        <v>0.40326967592592594</v>
      </c>
      <c r="AA3864" t="s">
        <v>9866</v>
      </c>
      <c r="AB3864">
        <v>-3.4000000000000002E-2</v>
      </c>
      <c r="AC3864">
        <v>6.0000000000000001E-3</v>
      </c>
      <c r="AD3864">
        <v>5.32</v>
      </c>
      <c r="AE3864" t="s">
        <v>391</v>
      </c>
    </row>
    <row r="3865" spans="1:32" x14ac:dyDescent="0.2">
      <c r="A3865">
        <v>3864</v>
      </c>
      <c r="C3865">
        <v>84152</v>
      </c>
      <c r="D3865">
        <v>237224</v>
      </c>
      <c r="F3865">
        <v>9</v>
      </c>
      <c r="G3865">
        <v>41</v>
      </c>
      <c r="H3865">
        <v>2.2000000000000002</v>
      </c>
      <c r="I3865" t="s">
        <v>26</v>
      </c>
      <c r="J3865">
        <v>57</v>
      </c>
      <c r="K3865">
        <v>15</v>
      </c>
      <c r="L3865">
        <v>35</v>
      </c>
      <c r="M3865">
        <v>-57</v>
      </c>
      <c r="N3865">
        <v>5.8</v>
      </c>
      <c r="P3865">
        <v>1.0900000000000001</v>
      </c>
      <c r="R3865">
        <v>0.98</v>
      </c>
      <c r="X3865" t="s">
        <v>505</v>
      </c>
      <c r="Y3865">
        <v>3864</v>
      </c>
      <c r="Z3865" s="1">
        <v>0.4034976851851852</v>
      </c>
      <c r="AA3865" t="s">
        <v>9867</v>
      </c>
      <c r="AB3865">
        <v>8.1000000000000003E-2</v>
      </c>
      <c r="AC3865">
        <v>-4.2999999999999997E-2</v>
      </c>
      <c r="AD3865">
        <v>5.8</v>
      </c>
      <c r="AE3865" t="s">
        <v>5982</v>
      </c>
      <c r="AF3865" t="s">
        <v>36</v>
      </c>
    </row>
    <row r="3866" spans="1:32" x14ac:dyDescent="0.2">
      <c r="A3866">
        <v>3865</v>
      </c>
      <c r="B3866" t="s">
        <v>672</v>
      </c>
      <c r="C3866">
        <v>84179</v>
      </c>
      <c r="D3866">
        <v>14980</v>
      </c>
      <c r="F3866">
        <v>9</v>
      </c>
      <c r="G3866">
        <v>45</v>
      </c>
      <c r="H3866">
        <v>55.4</v>
      </c>
      <c r="I3866" t="s">
        <v>24</v>
      </c>
      <c r="J3866">
        <v>63</v>
      </c>
      <c r="K3866">
        <v>39</v>
      </c>
      <c r="L3866">
        <v>12</v>
      </c>
      <c r="M3866">
        <v>63</v>
      </c>
      <c r="N3866">
        <v>6.34</v>
      </c>
      <c r="P3866">
        <v>0.31</v>
      </c>
      <c r="R3866">
        <v>-0.02</v>
      </c>
      <c r="X3866" t="s">
        <v>63</v>
      </c>
      <c r="Y3866">
        <v>3865</v>
      </c>
      <c r="Z3866" s="1">
        <v>0.40689120370370374</v>
      </c>
      <c r="AA3866" t="s">
        <v>9868</v>
      </c>
      <c r="AB3866">
        <v>-1.2E-2</v>
      </c>
      <c r="AC3866">
        <v>-4.2999999999999997E-2</v>
      </c>
      <c r="AD3866">
        <v>6.34</v>
      </c>
      <c r="AE3866" t="s">
        <v>63</v>
      </c>
    </row>
    <row r="3867" spans="1:32" x14ac:dyDescent="0.2">
      <c r="A3867">
        <v>3866</v>
      </c>
      <c r="B3867" t="s">
        <v>673</v>
      </c>
      <c r="C3867">
        <v>84194</v>
      </c>
      <c r="D3867">
        <v>98733</v>
      </c>
      <c r="E3867">
        <v>4594</v>
      </c>
      <c r="F3867">
        <v>9</v>
      </c>
      <c r="G3867">
        <v>43</v>
      </c>
      <c r="H3867">
        <v>43.9</v>
      </c>
      <c r="I3867" t="s">
        <v>24</v>
      </c>
      <c r="J3867">
        <v>14</v>
      </c>
      <c r="K3867">
        <v>1</v>
      </c>
      <c r="L3867">
        <v>18</v>
      </c>
      <c r="M3867">
        <v>14</v>
      </c>
      <c r="N3867">
        <v>5.35</v>
      </c>
      <c r="P3867">
        <v>1.63</v>
      </c>
      <c r="R3867">
        <v>1.95</v>
      </c>
      <c r="X3867" t="s">
        <v>503</v>
      </c>
      <c r="Y3867">
        <v>3866</v>
      </c>
      <c r="Z3867" s="1">
        <v>0.40536921296296297</v>
      </c>
      <c r="AA3867" t="s">
        <v>9869</v>
      </c>
      <c r="AB3867">
        <v>4.0000000000000001E-3</v>
      </c>
      <c r="AC3867">
        <v>-3.0000000000000001E-3</v>
      </c>
      <c r="AD3867">
        <v>5.35</v>
      </c>
      <c r="AE3867" t="s">
        <v>353</v>
      </c>
      <c r="AF3867" t="s">
        <v>36</v>
      </c>
    </row>
    <row r="3868" spans="1:32" x14ac:dyDescent="0.2">
      <c r="A3868">
        <v>3867</v>
      </c>
      <c r="C3868">
        <v>84224</v>
      </c>
      <c r="D3868">
        <v>200652</v>
      </c>
      <c r="F3868">
        <v>9</v>
      </c>
      <c r="G3868">
        <v>42</v>
      </c>
      <c r="H3868">
        <v>41.4</v>
      </c>
      <c r="I3868" t="s">
        <v>26</v>
      </c>
      <c r="J3868">
        <v>35</v>
      </c>
      <c r="K3868">
        <v>30</v>
      </c>
      <c r="L3868">
        <v>6</v>
      </c>
      <c r="M3868">
        <v>-35</v>
      </c>
      <c r="N3868">
        <v>6.41</v>
      </c>
      <c r="P3868">
        <v>-0.06</v>
      </c>
      <c r="R3868">
        <v>-0.37</v>
      </c>
      <c r="X3868" t="s">
        <v>674</v>
      </c>
      <c r="Y3868">
        <v>3867</v>
      </c>
      <c r="Z3868" s="1">
        <v>0.40464583333333332</v>
      </c>
      <c r="AA3868" t="s">
        <v>9870</v>
      </c>
      <c r="AB3868">
        <v>-1.4E-2</v>
      </c>
      <c r="AC3868">
        <v>7.0000000000000001E-3</v>
      </c>
      <c r="AD3868">
        <v>6.41</v>
      </c>
      <c r="AE3868" t="s">
        <v>674</v>
      </c>
    </row>
    <row r="3869" spans="1:32" x14ac:dyDescent="0.2">
      <c r="A3869">
        <v>3868</v>
      </c>
      <c r="C3869">
        <v>84228</v>
      </c>
      <c r="D3869">
        <v>237237</v>
      </c>
      <c r="F3869">
        <v>9</v>
      </c>
      <c r="G3869">
        <v>41</v>
      </c>
      <c r="H3869">
        <v>47.8</v>
      </c>
      <c r="I3869" t="s">
        <v>26</v>
      </c>
      <c r="J3869">
        <v>55</v>
      </c>
      <c r="K3869">
        <v>12</v>
      </c>
      <c r="L3869">
        <v>51</v>
      </c>
      <c r="M3869">
        <v>-55</v>
      </c>
      <c r="N3869">
        <v>6</v>
      </c>
      <c r="P3869">
        <v>-0.13</v>
      </c>
      <c r="R3869">
        <v>-0.57999999999999996</v>
      </c>
      <c r="X3869" t="s">
        <v>2996</v>
      </c>
      <c r="Y3869">
        <v>3868</v>
      </c>
      <c r="Z3869" s="1">
        <v>0.40402546296296293</v>
      </c>
      <c r="AA3869" t="s">
        <v>9871</v>
      </c>
      <c r="AB3869">
        <v>-1.7999999999999999E-2</v>
      </c>
      <c r="AC3869">
        <v>-4.0000000000000001E-3</v>
      </c>
      <c r="AD3869">
        <v>6</v>
      </c>
      <c r="AE3869" t="s">
        <v>2996</v>
      </c>
    </row>
    <row r="3870" spans="1:32" x14ac:dyDescent="0.2">
      <c r="A3870">
        <v>3869</v>
      </c>
      <c r="C3870">
        <v>84252</v>
      </c>
      <c r="D3870">
        <v>98742</v>
      </c>
      <c r="F3870">
        <v>9</v>
      </c>
      <c r="G3870">
        <v>44</v>
      </c>
      <c r="H3870">
        <v>30</v>
      </c>
      <c r="I3870" t="s">
        <v>24</v>
      </c>
      <c r="J3870">
        <v>18</v>
      </c>
      <c r="K3870">
        <v>51</v>
      </c>
      <c r="L3870">
        <v>49</v>
      </c>
      <c r="M3870">
        <v>18</v>
      </c>
      <c r="N3870">
        <v>6.5</v>
      </c>
      <c r="O3870" t="s">
        <v>103</v>
      </c>
      <c r="X3870" t="s">
        <v>197</v>
      </c>
      <c r="Y3870">
        <v>3869</v>
      </c>
      <c r="Z3870" s="1">
        <v>0.40590277777777778</v>
      </c>
      <c r="AA3870" t="s">
        <v>9872</v>
      </c>
      <c r="AB3870">
        <v>-7.0000000000000001E-3</v>
      </c>
      <c r="AC3870">
        <v>-5.3999999999999999E-2</v>
      </c>
      <c r="AD3870">
        <v>6.5</v>
      </c>
      <c r="AE3870" t="s">
        <v>197</v>
      </c>
    </row>
    <row r="3871" spans="1:32" x14ac:dyDescent="0.2">
      <c r="A3871">
        <v>3870</v>
      </c>
      <c r="C3871">
        <v>84335</v>
      </c>
      <c r="D3871">
        <v>27377</v>
      </c>
      <c r="E3871" t="s">
        <v>675</v>
      </c>
      <c r="F3871">
        <v>9</v>
      </c>
      <c r="G3871">
        <v>46</v>
      </c>
      <c r="H3871">
        <v>31.7</v>
      </c>
      <c r="I3871" t="s">
        <v>24</v>
      </c>
      <c r="J3871">
        <v>57</v>
      </c>
      <c r="K3871">
        <v>7</v>
      </c>
      <c r="L3871">
        <v>41</v>
      </c>
      <c r="M3871">
        <v>57</v>
      </c>
      <c r="N3871">
        <v>5.2</v>
      </c>
      <c r="P3871">
        <v>1.62</v>
      </c>
      <c r="R3871">
        <v>1.8</v>
      </c>
      <c r="X3871" t="s">
        <v>2740</v>
      </c>
      <c r="Y3871">
        <v>3870</v>
      </c>
      <c r="Z3871" s="1">
        <v>0.40731134259259255</v>
      </c>
      <c r="AA3871" t="s">
        <v>9873</v>
      </c>
      <c r="AB3871">
        <v>4.0000000000000001E-3</v>
      </c>
      <c r="AC3871">
        <v>3.4000000000000002E-2</v>
      </c>
      <c r="AD3871">
        <v>5.2</v>
      </c>
      <c r="AE3871" t="s">
        <v>98</v>
      </c>
      <c r="AF3871" t="s">
        <v>36</v>
      </c>
    </row>
    <row r="3872" spans="1:32" x14ac:dyDescent="0.2">
      <c r="A3872">
        <v>3871</v>
      </c>
      <c r="B3872" t="s">
        <v>676</v>
      </c>
      <c r="C3872">
        <v>84367</v>
      </c>
      <c r="D3872">
        <v>177908</v>
      </c>
      <c r="F3872">
        <v>9</v>
      </c>
      <c r="G3872">
        <v>44</v>
      </c>
      <c r="H3872">
        <v>12.1</v>
      </c>
      <c r="I3872" t="s">
        <v>26</v>
      </c>
      <c r="J3872">
        <v>27</v>
      </c>
      <c r="K3872">
        <v>46</v>
      </c>
      <c r="L3872">
        <v>10</v>
      </c>
      <c r="M3872">
        <v>-27</v>
      </c>
      <c r="N3872">
        <v>4.79</v>
      </c>
      <c r="P3872">
        <v>0.51</v>
      </c>
      <c r="R3872">
        <v>0.35</v>
      </c>
      <c r="T3872">
        <v>0.32</v>
      </c>
      <c r="X3872" t="s">
        <v>677</v>
      </c>
      <c r="Y3872">
        <v>3871</v>
      </c>
      <c r="Z3872" s="1">
        <v>0.40569560185185183</v>
      </c>
      <c r="AA3872" t="s">
        <v>8279</v>
      </c>
      <c r="AB3872">
        <v>-4.7E-2</v>
      </c>
      <c r="AC3872">
        <v>3.5000000000000003E-2</v>
      </c>
      <c r="AD3872">
        <v>4.79</v>
      </c>
      <c r="AE3872" t="s">
        <v>9874</v>
      </c>
      <c r="AF3872" t="s">
        <v>36</v>
      </c>
    </row>
    <row r="3873" spans="1:32" x14ac:dyDescent="0.2">
      <c r="A3873">
        <v>3872</v>
      </c>
      <c r="C3873">
        <v>84400</v>
      </c>
      <c r="D3873">
        <v>237260</v>
      </c>
      <c r="E3873" t="s">
        <v>678</v>
      </c>
      <c r="F3873">
        <v>9</v>
      </c>
      <c r="G3873">
        <v>43</v>
      </c>
      <c r="H3873">
        <v>27.5</v>
      </c>
      <c r="I3873" t="s">
        <v>26</v>
      </c>
      <c r="J3873">
        <v>51</v>
      </c>
      <c r="K3873">
        <v>13</v>
      </c>
      <c r="L3873">
        <v>42</v>
      </c>
      <c r="M3873">
        <v>-51</v>
      </c>
      <c r="N3873">
        <v>6.15</v>
      </c>
      <c r="P3873">
        <v>-0.1</v>
      </c>
      <c r="R3873">
        <v>-0.46</v>
      </c>
      <c r="X3873" t="s">
        <v>177</v>
      </c>
      <c r="Y3873">
        <v>3872</v>
      </c>
      <c r="Z3873" s="1">
        <v>0.40517939814814818</v>
      </c>
      <c r="AA3873" t="s">
        <v>9875</v>
      </c>
      <c r="AB3873">
        <v>-2.4E-2</v>
      </c>
      <c r="AC3873">
        <v>-4.0000000000000001E-3</v>
      </c>
      <c r="AD3873">
        <v>6.15</v>
      </c>
      <c r="AE3873" t="s">
        <v>177</v>
      </c>
    </row>
    <row r="3874" spans="1:32" x14ac:dyDescent="0.2">
      <c r="A3874">
        <v>3873</v>
      </c>
      <c r="B3874" t="s">
        <v>679</v>
      </c>
      <c r="C3874">
        <v>84441</v>
      </c>
      <c r="D3874">
        <v>81004</v>
      </c>
      <c r="E3874">
        <v>4613</v>
      </c>
      <c r="F3874">
        <v>9</v>
      </c>
      <c r="G3874">
        <v>45</v>
      </c>
      <c r="H3874">
        <v>51.1</v>
      </c>
      <c r="I3874" t="s">
        <v>24</v>
      </c>
      <c r="J3874">
        <v>23</v>
      </c>
      <c r="K3874">
        <v>46</v>
      </c>
      <c r="L3874">
        <v>27</v>
      </c>
      <c r="M3874">
        <v>23</v>
      </c>
      <c r="N3874">
        <v>2.98</v>
      </c>
      <c r="P3874">
        <v>0.8</v>
      </c>
      <c r="R3874">
        <v>0.47</v>
      </c>
      <c r="T3874">
        <v>0.44</v>
      </c>
      <c r="X3874" t="s">
        <v>680</v>
      </c>
      <c r="Y3874">
        <v>3873</v>
      </c>
      <c r="Z3874" s="1">
        <v>0.40684143518518517</v>
      </c>
      <c r="AA3874" t="s">
        <v>9876</v>
      </c>
      <c r="AB3874">
        <v>-4.5999999999999999E-2</v>
      </c>
      <c r="AC3874">
        <v>-1.0999999999999999E-2</v>
      </c>
      <c r="AD3874">
        <v>2.98</v>
      </c>
      <c r="AE3874" t="s">
        <v>680</v>
      </c>
    </row>
    <row r="3875" spans="1:32" x14ac:dyDescent="0.2">
      <c r="A3875">
        <v>3874</v>
      </c>
      <c r="C3875">
        <v>84447</v>
      </c>
      <c r="D3875">
        <v>200681</v>
      </c>
      <c r="F3875">
        <v>9</v>
      </c>
      <c r="G3875">
        <v>44</v>
      </c>
      <c r="H3875">
        <v>15.8</v>
      </c>
      <c r="I3875" t="s">
        <v>26</v>
      </c>
      <c r="J3875">
        <v>39</v>
      </c>
      <c r="K3875">
        <v>34</v>
      </c>
      <c r="L3875">
        <v>16</v>
      </c>
      <c r="M3875">
        <v>-39</v>
      </c>
      <c r="N3875">
        <v>6.82</v>
      </c>
      <c r="P3875">
        <v>0.3</v>
      </c>
      <c r="X3875" t="s">
        <v>2498</v>
      </c>
      <c r="Y3875">
        <v>3874</v>
      </c>
      <c r="Z3875" s="1">
        <v>0.40573842592592596</v>
      </c>
      <c r="AA3875" t="s">
        <v>9877</v>
      </c>
      <c r="AB3875">
        <v>-2.9000000000000001E-2</v>
      </c>
      <c r="AC3875">
        <v>8.0000000000000002E-3</v>
      </c>
      <c r="AD3875">
        <v>6.82</v>
      </c>
      <c r="AE3875" t="s">
        <v>2498</v>
      </c>
    </row>
    <row r="3876" spans="1:32" x14ac:dyDescent="0.2">
      <c r="A3876">
        <v>3875</v>
      </c>
      <c r="C3876">
        <v>84461</v>
      </c>
      <c r="D3876">
        <v>237268</v>
      </c>
      <c r="F3876">
        <v>9</v>
      </c>
      <c r="G3876">
        <v>43</v>
      </c>
      <c r="H3876">
        <v>42.2</v>
      </c>
      <c r="I3876" t="s">
        <v>26</v>
      </c>
      <c r="J3876">
        <v>53</v>
      </c>
      <c r="K3876">
        <v>53</v>
      </c>
      <c r="L3876">
        <v>30</v>
      </c>
      <c r="M3876">
        <v>-53</v>
      </c>
      <c r="N3876">
        <v>5.56</v>
      </c>
      <c r="P3876">
        <v>-0.04</v>
      </c>
      <c r="R3876">
        <v>-0.08</v>
      </c>
      <c r="T3876">
        <v>-7.0000000000000007E-2</v>
      </c>
      <c r="X3876" t="s">
        <v>123</v>
      </c>
      <c r="Y3876">
        <v>3875</v>
      </c>
      <c r="Z3876" s="1">
        <v>0.40534953703703702</v>
      </c>
      <c r="AA3876" t="s">
        <v>9878</v>
      </c>
      <c r="AB3876">
        <v>-6.8000000000000005E-2</v>
      </c>
      <c r="AC3876">
        <v>2.1999999999999999E-2</v>
      </c>
      <c r="AD3876">
        <v>5.56</v>
      </c>
      <c r="AE3876" t="s">
        <v>123</v>
      </c>
    </row>
    <row r="3877" spans="1:32" x14ac:dyDescent="0.2">
      <c r="A3877">
        <v>3876</v>
      </c>
      <c r="C3877">
        <v>84542</v>
      </c>
      <c r="D3877">
        <v>117898</v>
      </c>
      <c r="F3877">
        <v>9</v>
      </c>
      <c r="G3877">
        <v>46</v>
      </c>
      <c r="H3877">
        <v>10</v>
      </c>
      <c r="I3877" t="s">
        <v>24</v>
      </c>
      <c r="J3877">
        <v>6</v>
      </c>
      <c r="K3877">
        <v>42</v>
      </c>
      <c r="L3877">
        <v>31</v>
      </c>
      <c r="M3877">
        <v>6</v>
      </c>
      <c r="N3877">
        <v>5.79</v>
      </c>
      <c r="P3877">
        <v>1.64</v>
      </c>
      <c r="R3877">
        <v>1.96</v>
      </c>
      <c r="T3877">
        <v>0.81</v>
      </c>
      <c r="U3877" t="s">
        <v>93</v>
      </c>
      <c r="X3877" t="s">
        <v>681</v>
      </c>
      <c r="Y3877">
        <v>3876</v>
      </c>
      <c r="Z3877" s="1">
        <v>0.40706018518518516</v>
      </c>
      <c r="AA3877" t="s">
        <v>9879</v>
      </c>
      <c r="AB3877">
        <v>4.0000000000000001E-3</v>
      </c>
      <c r="AC3877">
        <v>-2.1999999999999999E-2</v>
      </c>
      <c r="AD3877">
        <v>5.79</v>
      </c>
      <c r="AE3877" t="s">
        <v>6478</v>
      </c>
      <c r="AF3877" t="s">
        <v>36</v>
      </c>
    </row>
    <row r="3878" spans="1:32" x14ac:dyDescent="0.2">
      <c r="A3878">
        <v>3877</v>
      </c>
      <c r="B3878" t="s">
        <v>682</v>
      </c>
      <c r="C3878">
        <v>84561</v>
      </c>
      <c r="D3878">
        <v>98755</v>
      </c>
      <c r="F3878">
        <v>9</v>
      </c>
      <c r="G3878">
        <v>46</v>
      </c>
      <c r="H3878">
        <v>23.3</v>
      </c>
      <c r="I3878" t="s">
        <v>24</v>
      </c>
      <c r="J3878">
        <v>11</v>
      </c>
      <c r="K3878">
        <v>48</v>
      </c>
      <c r="L3878">
        <v>36</v>
      </c>
      <c r="M3878">
        <v>11</v>
      </c>
      <c r="N3878">
        <v>5.63</v>
      </c>
      <c r="P3878">
        <v>1.49</v>
      </c>
      <c r="W3878" t="s">
        <v>27</v>
      </c>
      <c r="X3878" t="s">
        <v>80</v>
      </c>
      <c r="Y3878">
        <v>3877</v>
      </c>
      <c r="Z3878" s="1">
        <v>0.40721412037037036</v>
      </c>
      <c r="AA3878" t="s">
        <v>9880</v>
      </c>
      <c r="AB3878">
        <v>-1.7000000000000001E-2</v>
      </c>
      <c r="AC3878">
        <v>1.4999999999999999E-2</v>
      </c>
      <c r="AD3878">
        <v>5.63</v>
      </c>
      <c r="AE3878" t="s">
        <v>3264</v>
      </c>
    </row>
    <row r="3879" spans="1:32" x14ac:dyDescent="0.2">
      <c r="A3879">
        <v>3878</v>
      </c>
      <c r="C3879">
        <v>84567</v>
      </c>
      <c r="D3879">
        <v>177939</v>
      </c>
      <c r="F3879">
        <v>9</v>
      </c>
      <c r="G3879">
        <v>45</v>
      </c>
      <c r="H3879">
        <v>21.8</v>
      </c>
      <c r="I3879" t="s">
        <v>26</v>
      </c>
      <c r="J3879">
        <v>30</v>
      </c>
      <c r="K3879">
        <v>12</v>
      </c>
      <c r="L3879">
        <v>10</v>
      </c>
      <c r="M3879">
        <v>-30</v>
      </c>
      <c r="N3879">
        <v>6.45</v>
      </c>
      <c r="P3879">
        <v>-0.13</v>
      </c>
      <c r="R3879">
        <v>-0.94</v>
      </c>
      <c r="X3879" t="s">
        <v>683</v>
      </c>
      <c r="Y3879">
        <v>3878</v>
      </c>
      <c r="Z3879" s="1">
        <v>0.4065023148148148</v>
      </c>
      <c r="AA3879" t="s">
        <v>9881</v>
      </c>
      <c r="AB3879">
        <v>-3.2000000000000001E-2</v>
      </c>
      <c r="AC3879">
        <v>1E-3</v>
      </c>
      <c r="AD3879">
        <v>6.45</v>
      </c>
      <c r="AE3879" t="s">
        <v>11535</v>
      </c>
      <c r="AF3879" t="s">
        <v>36</v>
      </c>
    </row>
    <row r="3880" spans="1:32" x14ac:dyDescent="0.2">
      <c r="A3880">
        <v>3879</v>
      </c>
      <c r="C3880">
        <v>84607</v>
      </c>
      <c r="D3880">
        <v>117901</v>
      </c>
      <c r="F3880">
        <v>9</v>
      </c>
      <c r="G3880">
        <v>46</v>
      </c>
      <c r="H3880">
        <v>23.6</v>
      </c>
      <c r="I3880" t="s">
        <v>24</v>
      </c>
      <c r="J3880">
        <v>1</v>
      </c>
      <c r="K3880">
        <v>47</v>
      </c>
      <c r="L3880">
        <v>8</v>
      </c>
      <c r="M3880">
        <v>1</v>
      </c>
      <c r="N3880">
        <v>5.65</v>
      </c>
      <c r="P3880">
        <v>0.34</v>
      </c>
      <c r="R3880">
        <v>0.12</v>
      </c>
      <c r="X3880" t="s">
        <v>2836</v>
      </c>
      <c r="Y3880">
        <v>3879</v>
      </c>
      <c r="Z3880" s="1">
        <v>0.40721759259259255</v>
      </c>
      <c r="AA3880" t="s">
        <v>9882</v>
      </c>
      <c r="AB3880">
        <v>-5.6000000000000001E-2</v>
      </c>
      <c r="AC3880">
        <v>-4.1000000000000002E-2</v>
      </c>
      <c r="AD3880">
        <v>5.65</v>
      </c>
      <c r="AE3880" t="s">
        <v>2836</v>
      </c>
    </row>
    <row r="3881" spans="1:32" x14ac:dyDescent="0.2">
      <c r="A3881">
        <v>3880</v>
      </c>
      <c r="B3881" t="s">
        <v>684</v>
      </c>
      <c r="C3881">
        <v>84722</v>
      </c>
      <c r="D3881">
        <v>98767</v>
      </c>
      <c r="F3881">
        <v>9</v>
      </c>
      <c r="G3881">
        <v>47</v>
      </c>
      <c r="H3881">
        <v>25.9</v>
      </c>
      <c r="I3881" t="s">
        <v>24</v>
      </c>
      <c r="J3881">
        <v>11</v>
      </c>
      <c r="K3881">
        <v>34</v>
      </c>
      <c r="L3881">
        <v>6</v>
      </c>
      <c r="M3881">
        <v>11</v>
      </c>
      <c r="N3881">
        <v>6.45</v>
      </c>
      <c r="P3881">
        <v>0.43</v>
      </c>
      <c r="R3881">
        <v>0.09</v>
      </c>
      <c r="X3881" t="s">
        <v>2584</v>
      </c>
      <c r="Y3881">
        <v>3880</v>
      </c>
      <c r="Z3881" s="1">
        <v>0.40793865740740737</v>
      </c>
      <c r="AA3881" t="s">
        <v>9883</v>
      </c>
      <c r="AB3881">
        <v>-5.2999999999999999E-2</v>
      </c>
      <c r="AC3881">
        <v>5.0000000000000001E-3</v>
      </c>
      <c r="AD3881">
        <v>6.45</v>
      </c>
      <c r="AE3881" t="s">
        <v>2584</v>
      </c>
    </row>
    <row r="3882" spans="1:32" x14ac:dyDescent="0.2">
      <c r="A3882">
        <v>3881</v>
      </c>
      <c r="C3882">
        <v>84737</v>
      </c>
      <c r="D3882">
        <v>43046</v>
      </c>
      <c r="F3882">
        <v>9</v>
      </c>
      <c r="G3882">
        <v>48</v>
      </c>
      <c r="H3882">
        <v>35.4</v>
      </c>
      <c r="I3882" t="s">
        <v>24</v>
      </c>
      <c r="J3882">
        <v>46</v>
      </c>
      <c r="K3882">
        <v>1</v>
      </c>
      <c r="L3882">
        <v>16</v>
      </c>
      <c r="M3882">
        <v>46</v>
      </c>
      <c r="N3882">
        <v>5.09</v>
      </c>
      <c r="P3882">
        <v>0.62</v>
      </c>
      <c r="R3882">
        <v>0.1</v>
      </c>
      <c r="T3882">
        <v>0.34</v>
      </c>
      <c r="X3882" t="s">
        <v>685</v>
      </c>
      <c r="Y3882">
        <v>3881</v>
      </c>
      <c r="Z3882" s="1">
        <v>0.40874305555555557</v>
      </c>
      <c r="AA3882" t="s">
        <v>9884</v>
      </c>
      <c r="AB3882">
        <v>0.224</v>
      </c>
      <c r="AC3882">
        <v>-9.1999999999999998E-2</v>
      </c>
      <c r="AD3882">
        <v>5.09</v>
      </c>
      <c r="AE3882" t="s">
        <v>2766</v>
      </c>
    </row>
    <row r="3883" spans="1:32" x14ac:dyDescent="0.2">
      <c r="A3883">
        <v>3882</v>
      </c>
      <c r="C3883">
        <v>84748</v>
      </c>
      <c r="D3883">
        <v>98769</v>
      </c>
      <c r="E3883" t="s">
        <v>686</v>
      </c>
      <c r="F3883">
        <v>9</v>
      </c>
      <c r="G3883">
        <v>47</v>
      </c>
      <c r="H3883">
        <v>33.5</v>
      </c>
      <c r="I3883" t="s">
        <v>24</v>
      </c>
      <c r="J3883">
        <v>11</v>
      </c>
      <c r="K3883">
        <v>25</v>
      </c>
      <c r="L3883">
        <v>44</v>
      </c>
      <c r="M3883">
        <v>11</v>
      </c>
      <c r="N3883">
        <v>6.02</v>
      </c>
      <c r="P3883">
        <v>1.3</v>
      </c>
      <c r="R3883">
        <v>-0.2</v>
      </c>
      <c r="T3883">
        <v>3.24</v>
      </c>
      <c r="X3883" t="s">
        <v>687</v>
      </c>
      <c r="Y3883">
        <v>3882</v>
      </c>
      <c r="Z3883" s="1">
        <v>0.40802662037037035</v>
      </c>
      <c r="AA3883" t="s">
        <v>9885</v>
      </c>
      <c r="AB3883">
        <v>2E-3</v>
      </c>
      <c r="AC3883">
        <v>-4.2000000000000003E-2</v>
      </c>
      <c r="AD3883">
        <v>6.02</v>
      </c>
      <c r="AE3883" t="s">
        <v>9886</v>
      </c>
    </row>
    <row r="3884" spans="1:32" x14ac:dyDescent="0.2">
      <c r="A3884">
        <v>3883</v>
      </c>
      <c r="C3884">
        <v>84809</v>
      </c>
      <c r="D3884">
        <v>237314</v>
      </c>
      <c r="E3884">
        <v>4623</v>
      </c>
      <c r="F3884">
        <v>9</v>
      </c>
      <c r="G3884">
        <v>45</v>
      </c>
      <c r="H3884">
        <v>40.5</v>
      </c>
      <c r="I3884" t="s">
        <v>26</v>
      </c>
      <c r="J3884">
        <v>57</v>
      </c>
      <c r="K3884">
        <v>11</v>
      </c>
      <c r="L3884">
        <v>8</v>
      </c>
      <c r="M3884">
        <v>-57</v>
      </c>
      <c r="N3884">
        <v>6.46</v>
      </c>
      <c r="P3884">
        <v>-0.11</v>
      </c>
      <c r="R3884">
        <v>-0.57999999999999996</v>
      </c>
      <c r="X3884" t="s">
        <v>688</v>
      </c>
      <c r="Y3884">
        <v>3883</v>
      </c>
      <c r="Z3884" s="1">
        <v>0.40671875000000002</v>
      </c>
      <c r="AA3884" t="s">
        <v>9887</v>
      </c>
      <c r="AB3884">
        <v>-3.1E-2</v>
      </c>
      <c r="AC3884">
        <v>1.7000000000000001E-2</v>
      </c>
      <c r="AD3884">
        <v>6.46</v>
      </c>
      <c r="AE3884" t="s">
        <v>111</v>
      </c>
      <c r="AF3884" t="s">
        <v>36</v>
      </c>
    </row>
    <row r="3885" spans="1:32" x14ac:dyDescent="0.2">
      <c r="A3885">
        <v>3884</v>
      </c>
      <c r="C3885">
        <v>84810</v>
      </c>
      <c r="D3885">
        <v>250683</v>
      </c>
      <c r="E3885" t="s">
        <v>689</v>
      </c>
      <c r="F3885">
        <v>9</v>
      </c>
      <c r="G3885">
        <v>45</v>
      </c>
      <c r="H3885">
        <v>14.8</v>
      </c>
      <c r="I3885" t="s">
        <v>26</v>
      </c>
      <c r="J3885">
        <v>62</v>
      </c>
      <c r="K3885">
        <v>30</v>
      </c>
      <c r="L3885">
        <v>28</v>
      </c>
      <c r="M3885">
        <v>-62</v>
      </c>
      <c r="N3885">
        <v>3.69</v>
      </c>
      <c r="P3885">
        <v>1.22</v>
      </c>
      <c r="R3885">
        <v>0.85</v>
      </c>
      <c r="T3885">
        <v>0.68</v>
      </c>
      <c r="X3885" t="s">
        <v>690</v>
      </c>
      <c r="Y3885">
        <v>3884</v>
      </c>
      <c r="Z3885" s="1">
        <v>0.40642129629629631</v>
      </c>
      <c r="AA3885" t="s">
        <v>9888</v>
      </c>
      <c r="AB3885">
        <v>-1.4E-2</v>
      </c>
      <c r="AC3885">
        <v>7.0000000000000001E-3</v>
      </c>
      <c r="AD3885">
        <v>3.69</v>
      </c>
      <c r="AE3885" t="s">
        <v>9889</v>
      </c>
      <c r="AF3885" t="s">
        <v>36</v>
      </c>
    </row>
    <row r="3886" spans="1:32" x14ac:dyDescent="0.2">
      <c r="A3886">
        <v>3885</v>
      </c>
      <c r="C3886">
        <v>84812</v>
      </c>
      <c r="D3886">
        <v>15000</v>
      </c>
      <c r="F3886">
        <v>9</v>
      </c>
      <c r="G3886">
        <v>50</v>
      </c>
      <c r="H3886">
        <v>23.7</v>
      </c>
      <c r="I3886" t="s">
        <v>24</v>
      </c>
      <c r="J3886">
        <v>65</v>
      </c>
      <c r="K3886">
        <v>35</v>
      </c>
      <c r="L3886">
        <v>36</v>
      </c>
      <c r="M3886">
        <v>65</v>
      </c>
      <c r="N3886">
        <v>6.31</v>
      </c>
      <c r="P3886">
        <v>0.28000000000000003</v>
      </c>
      <c r="R3886">
        <v>0.12</v>
      </c>
      <c r="X3886" t="s">
        <v>1288</v>
      </c>
      <c r="Y3886">
        <v>3885</v>
      </c>
      <c r="Z3886" s="1">
        <v>0.40999652777777779</v>
      </c>
      <c r="AA3886" t="s">
        <v>9890</v>
      </c>
      <c r="AB3886">
        <v>-5.1999999999999998E-2</v>
      </c>
      <c r="AC3886">
        <v>-2.9000000000000001E-2</v>
      </c>
      <c r="AD3886">
        <v>6.31</v>
      </c>
      <c r="AE3886" t="s">
        <v>1288</v>
      </c>
    </row>
    <row r="3887" spans="1:32" x14ac:dyDescent="0.2">
      <c r="A3887">
        <v>3886</v>
      </c>
      <c r="C3887">
        <v>84816</v>
      </c>
      <c r="D3887">
        <v>221484</v>
      </c>
      <c r="E3887" t="s">
        <v>30</v>
      </c>
      <c r="F3887">
        <v>9</v>
      </c>
      <c r="G3887">
        <v>46</v>
      </c>
      <c r="H3887">
        <v>30.4</v>
      </c>
      <c r="I3887" t="s">
        <v>26</v>
      </c>
      <c r="J3887">
        <v>44</v>
      </c>
      <c r="K3887">
        <v>45</v>
      </c>
      <c r="L3887">
        <v>18</v>
      </c>
      <c r="M3887">
        <v>-44</v>
      </c>
      <c r="N3887">
        <v>5.55</v>
      </c>
      <c r="P3887">
        <v>-0.18</v>
      </c>
      <c r="R3887">
        <v>-0.72</v>
      </c>
      <c r="T3887">
        <v>-0.15</v>
      </c>
      <c r="X3887" t="s">
        <v>214</v>
      </c>
      <c r="Y3887">
        <v>3886</v>
      </c>
      <c r="Z3887" s="1">
        <v>0.40729629629629627</v>
      </c>
      <c r="AA3887" t="s">
        <v>9891</v>
      </c>
      <c r="AB3887">
        <v>-8.0000000000000002E-3</v>
      </c>
      <c r="AC3887">
        <v>2E-3</v>
      </c>
      <c r="AD3887">
        <v>5.55</v>
      </c>
      <c r="AE3887" t="s">
        <v>5651</v>
      </c>
    </row>
    <row r="3888" spans="1:32" x14ac:dyDescent="0.2">
      <c r="A3888">
        <v>3887</v>
      </c>
      <c r="C3888">
        <v>84850</v>
      </c>
      <c r="D3888">
        <v>237321</v>
      </c>
      <c r="F3888">
        <v>9</v>
      </c>
      <c r="G3888">
        <v>45</v>
      </c>
      <c r="H3888">
        <v>55.4</v>
      </c>
      <c r="I3888" t="s">
        <v>26</v>
      </c>
      <c r="J3888">
        <v>58</v>
      </c>
      <c r="K3888">
        <v>47</v>
      </c>
      <c r="L3888">
        <v>39</v>
      </c>
      <c r="M3888">
        <v>-58</v>
      </c>
      <c r="N3888">
        <v>6.22</v>
      </c>
      <c r="P3888">
        <v>0.46</v>
      </c>
      <c r="X3888" t="s">
        <v>201</v>
      </c>
      <c r="Y3888">
        <v>3887</v>
      </c>
      <c r="Z3888" s="1">
        <v>0.40689120370370374</v>
      </c>
      <c r="AA3888" t="s">
        <v>9892</v>
      </c>
      <c r="AB3888">
        <v>-0.123</v>
      </c>
      <c r="AC3888">
        <v>5.8999999999999997E-2</v>
      </c>
      <c r="AD3888">
        <v>6.22</v>
      </c>
      <c r="AE3888" t="s">
        <v>201</v>
      </c>
    </row>
    <row r="3889" spans="1:31" x14ac:dyDescent="0.2">
      <c r="A3889">
        <v>3888</v>
      </c>
      <c r="B3889" t="s">
        <v>691</v>
      </c>
      <c r="C3889">
        <v>84999</v>
      </c>
      <c r="D3889">
        <v>27401</v>
      </c>
      <c r="E3889" t="s">
        <v>692</v>
      </c>
      <c r="F3889">
        <v>9</v>
      </c>
      <c r="G3889">
        <v>50</v>
      </c>
      <c r="H3889">
        <v>59.4</v>
      </c>
      <c r="I3889" t="s">
        <v>24</v>
      </c>
      <c r="J3889">
        <v>59</v>
      </c>
      <c r="K3889">
        <v>2</v>
      </c>
      <c r="L3889">
        <v>19</v>
      </c>
      <c r="M3889">
        <v>59</v>
      </c>
      <c r="N3889">
        <v>3.8</v>
      </c>
      <c r="P3889">
        <v>0.28999999999999998</v>
      </c>
      <c r="R3889">
        <v>0.1</v>
      </c>
      <c r="T3889">
        <v>0.16</v>
      </c>
      <c r="X3889" t="s">
        <v>307</v>
      </c>
      <c r="Y3889">
        <v>3888</v>
      </c>
      <c r="Z3889" s="1">
        <v>0.41040972222222222</v>
      </c>
      <c r="AA3889" t="s">
        <v>9893</v>
      </c>
      <c r="AB3889">
        <v>-0.29299999999999998</v>
      </c>
      <c r="AC3889">
        <v>-0.151</v>
      </c>
      <c r="AD3889">
        <v>3.8</v>
      </c>
      <c r="AE3889" t="s">
        <v>307</v>
      </c>
    </row>
    <row r="3890" spans="1:31" x14ac:dyDescent="0.2">
      <c r="A3890">
        <v>3889</v>
      </c>
      <c r="B3890" t="s">
        <v>693</v>
      </c>
      <c r="C3890">
        <v>85040</v>
      </c>
      <c r="D3890">
        <v>81035</v>
      </c>
      <c r="E3890" t="s">
        <v>694</v>
      </c>
      <c r="F3890">
        <v>9</v>
      </c>
      <c r="G3890">
        <v>49</v>
      </c>
      <c r="H3890">
        <v>50.1</v>
      </c>
      <c r="I3890" t="s">
        <v>24</v>
      </c>
      <c r="J3890">
        <v>21</v>
      </c>
      <c r="K3890">
        <v>10</v>
      </c>
      <c r="L3890">
        <v>46</v>
      </c>
      <c r="M3890">
        <v>21</v>
      </c>
      <c r="N3890">
        <v>6.09</v>
      </c>
      <c r="P3890">
        <v>0.25</v>
      </c>
      <c r="R3890">
        <v>0.18</v>
      </c>
      <c r="X3890" t="s">
        <v>695</v>
      </c>
      <c r="Y3890">
        <v>3889</v>
      </c>
      <c r="Z3890" s="1">
        <v>0.4096076388888889</v>
      </c>
      <c r="AA3890" t="s">
        <v>9894</v>
      </c>
      <c r="AB3890">
        <v>-4.2999999999999997E-2</v>
      </c>
      <c r="AC3890">
        <v>-1.2E-2</v>
      </c>
      <c r="AD3890">
        <v>6.09</v>
      </c>
      <c r="AE3890" t="s">
        <v>695</v>
      </c>
    </row>
    <row r="3891" spans="1:31" x14ac:dyDescent="0.2">
      <c r="A3891">
        <v>3890</v>
      </c>
      <c r="B3891" t="s">
        <v>696</v>
      </c>
      <c r="C3891">
        <v>85123</v>
      </c>
      <c r="D3891">
        <v>250695</v>
      </c>
      <c r="F3891">
        <v>9</v>
      </c>
      <c r="G3891">
        <v>47</v>
      </c>
      <c r="H3891">
        <v>6.1</v>
      </c>
      <c r="I3891" t="s">
        <v>26</v>
      </c>
      <c r="J3891">
        <v>65</v>
      </c>
      <c r="K3891">
        <v>4</v>
      </c>
      <c r="L3891">
        <v>19</v>
      </c>
      <c r="M3891">
        <v>-65</v>
      </c>
      <c r="N3891">
        <v>3.01</v>
      </c>
      <c r="P3891">
        <v>0.28000000000000003</v>
      </c>
      <c r="R3891">
        <v>0.18</v>
      </c>
      <c r="X3891" t="s">
        <v>697</v>
      </c>
      <c r="Y3891">
        <v>3890</v>
      </c>
      <c r="Z3891" s="1">
        <v>0.40770949074074075</v>
      </c>
      <c r="AA3891" t="s">
        <v>9895</v>
      </c>
      <c r="AB3891">
        <v>-1.2E-2</v>
      </c>
      <c r="AC3891">
        <v>1.0999999999999999E-2</v>
      </c>
      <c r="AD3891">
        <v>3.01</v>
      </c>
      <c r="AE3891" t="s">
        <v>697</v>
      </c>
    </row>
    <row r="3892" spans="1:31" x14ac:dyDescent="0.2">
      <c r="A3892">
        <v>3891</v>
      </c>
      <c r="B3892" t="s">
        <v>696</v>
      </c>
      <c r="C3892">
        <v>85124</v>
      </c>
      <c r="D3892">
        <v>250696</v>
      </c>
      <c r="F3892">
        <v>9</v>
      </c>
      <c r="G3892">
        <v>47</v>
      </c>
      <c r="H3892">
        <v>6.7</v>
      </c>
      <c r="I3892" t="s">
        <v>26</v>
      </c>
      <c r="J3892">
        <v>65</v>
      </c>
      <c r="K3892">
        <v>4</v>
      </c>
      <c r="L3892">
        <v>21</v>
      </c>
      <c r="M3892">
        <v>-65</v>
      </c>
      <c r="N3892">
        <v>6.26</v>
      </c>
      <c r="P3892">
        <v>0.08</v>
      </c>
      <c r="R3892">
        <v>-0.54</v>
      </c>
      <c r="X3892" t="s">
        <v>112</v>
      </c>
      <c r="Y3892">
        <v>3891</v>
      </c>
      <c r="Z3892" s="1">
        <v>0.40771643518518519</v>
      </c>
      <c r="AA3892" t="s">
        <v>9896</v>
      </c>
      <c r="AB3892">
        <v>-1.0999999999999999E-2</v>
      </c>
      <c r="AC3892">
        <v>2.3E-2</v>
      </c>
      <c r="AD3892">
        <v>6.26</v>
      </c>
      <c r="AE3892" t="s">
        <v>112</v>
      </c>
    </row>
    <row r="3893" spans="1:31" x14ac:dyDescent="0.2">
      <c r="A3893">
        <v>3892</v>
      </c>
      <c r="C3893">
        <v>85206</v>
      </c>
      <c r="D3893">
        <v>200777</v>
      </c>
      <c r="F3893">
        <v>9</v>
      </c>
      <c r="G3893">
        <v>49</v>
      </c>
      <c r="H3893">
        <v>28.1</v>
      </c>
      <c r="I3893" t="s">
        <v>26</v>
      </c>
      <c r="J3893">
        <v>37</v>
      </c>
      <c r="K3893">
        <v>11</v>
      </c>
      <c r="L3893">
        <v>11</v>
      </c>
      <c r="M3893">
        <v>-37</v>
      </c>
      <c r="N3893">
        <v>5.97</v>
      </c>
      <c r="P3893">
        <v>1.24</v>
      </c>
      <c r="X3893" t="s">
        <v>45</v>
      </c>
      <c r="Y3893">
        <v>3892</v>
      </c>
      <c r="Z3893" s="1">
        <v>0.40935300925925927</v>
      </c>
      <c r="AA3893" t="s">
        <v>9897</v>
      </c>
      <c r="AB3893">
        <v>-8.4000000000000005E-2</v>
      </c>
      <c r="AC3893">
        <v>2.3E-2</v>
      </c>
      <c r="AD3893">
        <v>5.97</v>
      </c>
      <c r="AE3893" t="s">
        <v>45</v>
      </c>
    </row>
    <row r="3894" spans="1:31" x14ac:dyDescent="0.2">
      <c r="A3894">
        <v>3893</v>
      </c>
      <c r="B3894" t="s">
        <v>698</v>
      </c>
      <c r="C3894">
        <v>85217</v>
      </c>
      <c r="D3894">
        <v>117937</v>
      </c>
      <c r="F3894">
        <v>9</v>
      </c>
      <c r="G3894">
        <v>50</v>
      </c>
      <c r="H3894">
        <v>30.1</v>
      </c>
      <c r="I3894" t="s">
        <v>24</v>
      </c>
      <c r="J3894">
        <v>4</v>
      </c>
      <c r="K3894">
        <v>20</v>
      </c>
      <c r="L3894">
        <v>37</v>
      </c>
      <c r="M3894">
        <v>4</v>
      </c>
      <c r="N3894">
        <v>6.24</v>
      </c>
      <c r="P3894">
        <v>0.48</v>
      </c>
      <c r="R3894">
        <v>-0.02</v>
      </c>
      <c r="X3894" t="s">
        <v>1241</v>
      </c>
      <c r="Y3894">
        <v>3893</v>
      </c>
      <c r="Z3894" s="1">
        <v>0.41007060185185185</v>
      </c>
      <c r="AA3894" t="s">
        <v>9898</v>
      </c>
      <c r="AB3894">
        <v>-0.14699999999999999</v>
      </c>
      <c r="AC3894">
        <v>-5.5E-2</v>
      </c>
      <c r="AD3894">
        <v>6.24</v>
      </c>
      <c r="AE3894" t="s">
        <v>1241</v>
      </c>
    </row>
    <row r="3895" spans="1:31" x14ac:dyDescent="0.2">
      <c r="A3895">
        <v>3894</v>
      </c>
      <c r="B3895" t="s">
        <v>699</v>
      </c>
      <c r="C3895">
        <v>85235</v>
      </c>
      <c r="D3895">
        <v>27408</v>
      </c>
      <c r="F3895">
        <v>9</v>
      </c>
      <c r="G3895">
        <v>52</v>
      </c>
      <c r="H3895">
        <v>6.4</v>
      </c>
      <c r="I3895" t="s">
        <v>24</v>
      </c>
      <c r="J3895">
        <v>54</v>
      </c>
      <c r="K3895">
        <v>3</v>
      </c>
      <c r="L3895">
        <v>52</v>
      </c>
      <c r="M3895">
        <v>54</v>
      </c>
      <c r="N3895">
        <v>4.59</v>
      </c>
      <c r="P3895">
        <v>0.03</v>
      </c>
      <c r="R3895">
        <v>0.08</v>
      </c>
      <c r="T3895">
        <v>0</v>
      </c>
      <c r="X3895" t="s">
        <v>391</v>
      </c>
      <c r="Y3895">
        <v>3894</v>
      </c>
      <c r="Z3895" s="1">
        <v>0.41118518518518515</v>
      </c>
      <c r="AA3895" t="s">
        <v>9899</v>
      </c>
      <c r="AB3895">
        <v>-4.0000000000000001E-3</v>
      </c>
      <c r="AC3895">
        <v>2.1000000000000001E-2</v>
      </c>
      <c r="AD3895">
        <v>4.59</v>
      </c>
      <c r="AE3895" t="s">
        <v>391</v>
      </c>
    </row>
    <row r="3896" spans="1:31" x14ac:dyDescent="0.2">
      <c r="A3896">
        <v>3895</v>
      </c>
      <c r="C3896">
        <v>85250</v>
      </c>
      <c r="D3896">
        <v>237370</v>
      </c>
      <c r="F3896">
        <v>9</v>
      </c>
      <c r="G3896">
        <v>48</v>
      </c>
      <c r="H3896">
        <v>40</v>
      </c>
      <c r="I3896" t="s">
        <v>26</v>
      </c>
      <c r="J3896">
        <v>56</v>
      </c>
      <c r="K3896">
        <v>24</v>
      </c>
      <c r="L3896">
        <v>43</v>
      </c>
      <c r="M3896">
        <v>-56</v>
      </c>
      <c r="N3896">
        <v>6.06</v>
      </c>
      <c r="P3896">
        <v>0.94</v>
      </c>
      <c r="R3896">
        <v>0.67</v>
      </c>
      <c r="X3896" t="s">
        <v>54</v>
      </c>
      <c r="Y3896">
        <v>3895</v>
      </c>
      <c r="Z3896" s="1">
        <v>0.40879629629629632</v>
      </c>
      <c r="AA3896" t="s">
        <v>9900</v>
      </c>
      <c r="AB3896">
        <v>-5.6000000000000001E-2</v>
      </c>
      <c r="AC3896">
        <v>1.4E-2</v>
      </c>
      <c r="AD3896">
        <v>6.06</v>
      </c>
      <c r="AE3896" t="s">
        <v>54</v>
      </c>
    </row>
    <row r="3897" spans="1:31" x14ac:dyDescent="0.2">
      <c r="A3897">
        <v>3896</v>
      </c>
      <c r="B3897" t="s">
        <v>700</v>
      </c>
      <c r="C3897">
        <v>85268</v>
      </c>
      <c r="D3897">
        <v>98809</v>
      </c>
      <c r="F3897">
        <v>9</v>
      </c>
      <c r="G3897">
        <v>51</v>
      </c>
      <c r="H3897">
        <v>2</v>
      </c>
      <c r="I3897" t="s">
        <v>24</v>
      </c>
      <c r="J3897">
        <v>13</v>
      </c>
      <c r="K3897">
        <v>3</v>
      </c>
      <c r="L3897">
        <v>58</v>
      </c>
      <c r="M3897">
        <v>13</v>
      </c>
      <c r="N3897">
        <v>6.46</v>
      </c>
      <c r="P3897">
        <v>1.58</v>
      </c>
      <c r="R3897">
        <v>1.92</v>
      </c>
      <c r="X3897" t="s">
        <v>53</v>
      </c>
      <c r="Y3897">
        <v>3896</v>
      </c>
      <c r="Z3897" s="1">
        <v>0.41043981481481479</v>
      </c>
      <c r="AA3897" t="s">
        <v>9901</v>
      </c>
      <c r="AB3897">
        <v>2.8000000000000001E-2</v>
      </c>
      <c r="AC3897">
        <v>-8.0000000000000002E-3</v>
      </c>
      <c r="AD3897">
        <v>6.46</v>
      </c>
      <c r="AE3897" t="s">
        <v>53</v>
      </c>
    </row>
    <row r="3898" spans="1:31" x14ac:dyDescent="0.2">
      <c r="A3898">
        <v>3897</v>
      </c>
      <c r="C3898">
        <v>85296</v>
      </c>
      <c r="D3898">
        <v>200784</v>
      </c>
      <c r="F3898">
        <v>9</v>
      </c>
      <c r="G3898">
        <v>49</v>
      </c>
      <c r="H3898">
        <v>51.3</v>
      </c>
      <c r="I3898" t="s">
        <v>26</v>
      </c>
      <c r="J3898">
        <v>36</v>
      </c>
      <c r="K3898">
        <v>16</v>
      </c>
      <c r="L3898">
        <v>7</v>
      </c>
      <c r="M3898">
        <v>-36</v>
      </c>
      <c r="N3898">
        <v>6.37</v>
      </c>
      <c r="P3898">
        <v>1.01</v>
      </c>
      <c r="X3898" t="s">
        <v>54</v>
      </c>
      <c r="Y3898">
        <v>3897</v>
      </c>
      <c r="Z3898" s="1">
        <v>0.40962152777777777</v>
      </c>
      <c r="AA3898" t="s">
        <v>9902</v>
      </c>
      <c r="AB3898">
        <v>-2.1999999999999999E-2</v>
      </c>
      <c r="AC3898">
        <v>2E-3</v>
      </c>
      <c r="AD3898">
        <v>6.37</v>
      </c>
      <c r="AE3898" t="s">
        <v>54</v>
      </c>
    </row>
    <row r="3899" spans="1:31" x14ac:dyDescent="0.2">
      <c r="A3899">
        <v>3898</v>
      </c>
      <c r="C3899">
        <v>85355</v>
      </c>
      <c r="D3899">
        <v>221523</v>
      </c>
      <c r="F3899">
        <v>9</v>
      </c>
      <c r="G3899">
        <v>49</v>
      </c>
      <c r="H3899">
        <v>57.1</v>
      </c>
      <c r="I3899" t="s">
        <v>26</v>
      </c>
      <c r="J3899">
        <v>45</v>
      </c>
      <c r="K3899">
        <v>43</v>
      </c>
      <c r="L3899">
        <v>58</v>
      </c>
      <c r="M3899">
        <v>-45</v>
      </c>
      <c r="N3899">
        <v>5.08</v>
      </c>
      <c r="P3899">
        <v>-0.1</v>
      </c>
      <c r="X3899" t="s">
        <v>112</v>
      </c>
      <c r="Y3899">
        <v>3898</v>
      </c>
      <c r="Z3899" s="1">
        <v>0.4096886574074074</v>
      </c>
      <c r="AA3899" t="s">
        <v>9903</v>
      </c>
      <c r="AB3899">
        <v>-2.5999999999999999E-2</v>
      </c>
      <c r="AC3899">
        <v>4.0000000000000001E-3</v>
      </c>
      <c r="AD3899">
        <v>5.08</v>
      </c>
      <c r="AE3899" t="s">
        <v>112</v>
      </c>
    </row>
    <row r="3900" spans="1:31" x14ac:dyDescent="0.2">
      <c r="A3900">
        <v>3899</v>
      </c>
      <c r="B3900" t="s">
        <v>701</v>
      </c>
      <c r="C3900">
        <v>85364</v>
      </c>
      <c r="D3900">
        <v>137183</v>
      </c>
      <c r="F3900">
        <v>9</v>
      </c>
      <c r="G3900">
        <v>51</v>
      </c>
      <c r="H3900">
        <v>14</v>
      </c>
      <c r="I3900" t="s">
        <v>26</v>
      </c>
      <c r="J3900">
        <v>4</v>
      </c>
      <c r="K3900">
        <v>14</v>
      </c>
      <c r="L3900">
        <v>36</v>
      </c>
      <c r="M3900">
        <v>-4</v>
      </c>
      <c r="N3900">
        <v>6.01</v>
      </c>
      <c r="P3900">
        <v>0.17</v>
      </c>
      <c r="R3900">
        <v>0.11</v>
      </c>
      <c r="X3900" t="s">
        <v>1552</v>
      </c>
      <c r="Y3900">
        <v>3899</v>
      </c>
      <c r="Z3900" s="1">
        <v>0.4105787037037037</v>
      </c>
      <c r="AA3900" t="s">
        <v>9904</v>
      </c>
      <c r="AB3900">
        <v>1.2999999999999999E-2</v>
      </c>
      <c r="AC3900">
        <v>-2.8000000000000001E-2</v>
      </c>
      <c r="AD3900">
        <v>6.01</v>
      </c>
      <c r="AE3900" t="s">
        <v>1552</v>
      </c>
    </row>
    <row r="3901" spans="1:31" x14ac:dyDescent="0.2">
      <c r="A3901">
        <v>3900</v>
      </c>
      <c r="B3901" t="s">
        <v>702</v>
      </c>
      <c r="C3901">
        <v>85376</v>
      </c>
      <c r="D3901">
        <v>81054</v>
      </c>
      <c r="F3901">
        <v>9</v>
      </c>
      <c r="G3901">
        <v>51</v>
      </c>
      <c r="H3901">
        <v>53</v>
      </c>
      <c r="I3901" t="s">
        <v>24</v>
      </c>
      <c r="J3901">
        <v>24</v>
      </c>
      <c r="K3901">
        <v>23</v>
      </c>
      <c r="L3901">
        <v>43</v>
      </c>
      <c r="M3901">
        <v>24</v>
      </c>
      <c r="N3901">
        <v>5.32</v>
      </c>
      <c r="P3901">
        <v>0.23</v>
      </c>
      <c r="R3901">
        <v>0.08</v>
      </c>
      <c r="X3901" t="s">
        <v>328</v>
      </c>
      <c r="Y3901">
        <v>3900</v>
      </c>
      <c r="Z3901" s="1">
        <v>0.41103009259259254</v>
      </c>
      <c r="AA3901" t="s">
        <v>9905</v>
      </c>
      <c r="AB3901">
        <v>6.0000000000000001E-3</v>
      </c>
      <c r="AC3901">
        <v>-0.17899999999999999</v>
      </c>
      <c r="AD3901">
        <v>5.32</v>
      </c>
      <c r="AE3901" t="s">
        <v>328</v>
      </c>
    </row>
    <row r="3902" spans="1:31" x14ac:dyDescent="0.2">
      <c r="A3902">
        <v>3901</v>
      </c>
      <c r="C3902">
        <v>85380</v>
      </c>
      <c r="D3902">
        <v>137185</v>
      </c>
      <c r="F3902">
        <v>9</v>
      </c>
      <c r="G3902">
        <v>51</v>
      </c>
      <c r="H3902">
        <v>21.6</v>
      </c>
      <c r="I3902" t="s">
        <v>26</v>
      </c>
      <c r="J3902">
        <v>6</v>
      </c>
      <c r="K3902">
        <v>10</v>
      </c>
      <c r="L3902">
        <v>54</v>
      </c>
      <c r="M3902">
        <v>-6</v>
      </c>
      <c r="N3902">
        <v>6.42</v>
      </c>
      <c r="P3902">
        <v>0.57999999999999996</v>
      </c>
      <c r="R3902">
        <v>0.11</v>
      </c>
      <c r="X3902" t="s">
        <v>199</v>
      </c>
      <c r="Y3902">
        <v>3901</v>
      </c>
      <c r="Z3902" s="1">
        <v>0.41066666666666668</v>
      </c>
      <c r="AA3902" t="s">
        <v>9906</v>
      </c>
      <c r="AB3902">
        <v>-0.125</v>
      </c>
      <c r="AC3902">
        <v>0.06</v>
      </c>
      <c r="AD3902">
        <v>6.42</v>
      </c>
      <c r="AE3902" t="s">
        <v>199</v>
      </c>
    </row>
    <row r="3903" spans="1:31" x14ac:dyDescent="0.2">
      <c r="A3903">
        <v>3902</v>
      </c>
      <c r="B3903" t="s">
        <v>703</v>
      </c>
      <c r="C3903">
        <v>85396</v>
      </c>
      <c r="D3903">
        <v>256658</v>
      </c>
      <c r="F3903">
        <v>9</v>
      </c>
      <c r="G3903">
        <v>46</v>
      </c>
      <c r="H3903">
        <v>20.6</v>
      </c>
      <c r="I3903" t="s">
        <v>26</v>
      </c>
      <c r="J3903">
        <v>76</v>
      </c>
      <c r="K3903">
        <v>46</v>
      </c>
      <c r="L3903">
        <v>34</v>
      </c>
      <c r="M3903">
        <v>-76</v>
      </c>
      <c r="N3903">
        <v>5.45</v>
      </c>
      <c r="P3903">
        <v>0.89</v>
      </c>
      <c r="R3903">
        <v>0.56999999999999995</v>
      </c>
      <c r="X3903" t="s">
        <v>71</v>
      </c>
      <c r="Y3903">
        <v>3902</v>
      </c>
      <c r="Z3903" s="1">
        <v>0.40718287037037038</v>
      </c>
      <c r="AA3903" t="s">
        <v>9907</v>
      </c>
      <c r="AB3903">
        <v>7.9000000000000001E-2</v>
      </c>
      <c r="AC3903">
        <v>-5.6000000000000001E-2</v>
      </c>
      <c r="AD3903">
        <v>5.45</v>
      </c>
      <c r="AE3903" t="s">
        <v>71</v>
      </c>
    </row>
    <row r="3904" spans="1:31" x14ac:dyDescent="0.2">
      <c r="A3904">
        <v>3903</v>
      </c>
      <c r="B3904" t="s">
        <v>704</v>
      </c>
      <c r="C3904">
        <v>85444</v>
      </c>
      <c r="D3904">
        <v>155542</v>
      </c>
      <c r="F3904">
        <v>9</v>
      </c>
      <c r="G3904">
        <v>51</v>
      </c>
      <c r="H3904">
        <v>28.7</v>
      </c>
      <c r="I3904" t="s">
        <v>26</v>
      </c>
      <c r="J3904">
        <v>14</v>
      </c>
      <c r="K3904">
        <v>50</v>
      </c>
      <c r="L3904">
        <v>48</v>
      </c>
      <c r="M3904">
        <v>-14</v>
      </c>
      <c r="N3904">
        <v>4.12</v>
      </c>
      <c r="P3904">
        <v>0.92</v>
      </c>
      <c r="R3904">
        <v>0.65</v>
      </c>
      <c r="T3904">
        <v>0.47</v>
      </c>
      <c r="X3904" t="s">
        <v>705</v>
      </c>
      <c r="Y3904">
        <v>3903</v>
      </c>
      <c r="Z3904" s="1">
        <v>0.41074884259259264</v>
      </c>
      <c r="AA3904" t="s">
        <v>9908</v>
      </c>
      <c r="AB3904">
        <v>1.7000000000000001E-2</v>
      </c>
      <c r="AC3904">
        <v>-2.5999999999999999E-2</v>
      </c>
      <c r="AD3904">
        <v>4.12</v>
      </c>
      <c r="AE3904" t="s">
        <v>9909</v>
      </c>
    </row>
    <row r="3905" spans="1:32" x14ac:dyDescent="0.2">
      <c r="A3905">
        <v>3904</v>
      </c>
      <c r="C3905">
        <v>85483</v>
      </c>
      <c r="D3905">
        <v>221538</v>
      </c>
      <c r="F3905">
        <v>9</v>
      </c>
      <c r="G3905">
        <v>50</v>
      </c>
      <c r="H3905">
        <v>42</v>
      </c>
      <c r="I3905" t="s">
        <v>26</v>
      </c>
      <c r="J3905">
        <v>46</v>
      </c>
      <c r="K3905">
        <v>56</v>
      </c>
      <c r="L3905">
        <v>4</v>
      </c>
      <c r="M3905">
        <v>-46</v>
      </c>
      <c r="N3905">
        <v>5.73</v>
      </c>
      <c r="P3905">
        <v>1.08</v>
      </c>
      <c r="R3905">
        <v>1.02</v>
      </c>
      <c r="X3905" t="s">
        <v>706</v>
      </c>
      <c r="Y3905">
        <v>3904</v>
      </c>
      <c r="Z3905" s="1">
        <v>0.41020833333333334</v>
      </c>
      <c r="AA3905" t="s">
        <v>9910</v>
      </c>
      <c r="AB3905">
        <v>-3.4000000000000002E-2</v>
      </c>
      <c r="AC3905">
        <v>1.6E-2</v>
      </c>
      <c r="AD3905">
        <v>5.73</v>
      </c>
      <c r="AE3905" t="s">
        <v>54</v>
      </c>
      <c r="AF3905" t="s">
        <v>36</v>
      </c>
    </row>
    <row r="3906" spans="1:32" x14ac:dyDescent="0.2">
      <c r="A3906">
        <v>3905</v>
      </c>
      <c r="B3906" t="s">
        <v>707</v>
      </c>
      <c r="C3906">
        <v>85503</v>
      </c>
      <c r="D3906">
        <v>81064</v>
      </c>
      <c r="F3906">
        <v>9</v>
      </c>
      <c r="G3906">
        <v>52</v>
      </c>
      <c r="H3906">
        <v>45.8</v>
      </c>
      <c r="I3906" t="s">
        <v>24</v>
      </c>
      <c r="J3906">
        <v>26</v>
      </c>
      <c r="K3906">
        <v>0</v>
      </c>
      <c r="L3906">
        <v>25</v>
      </c>
      <c r="M3906">
        <v>26</v>
      </c>
      <c r="N3906">
        <v>3.88</v>
      </c>
      <c r="P3906">
        <v>1.22</v>
      </c>
      <c r="R3906">
        <v>1.39</v>
      </c>
      <c r="T3906">
        <v>0.57999999999999996</v>
      </c>
      <c r="X3906" t="s">
        <v>708</v>
      </c>
      <c r="Y3906">
        <v>3905</v>
      </c>
      <c r="Z3906" s="1">
        <v>0.41164120370370366</v>
      </c>
      <c r="AA3906" t="s">
        <v>9911</v>
      </c>
      <c r="AB3906">
        <v>-0.216</v>
      </c>
      <c r="AC3906">
        <v>-5.6000000000000001E-2</v>
      </c>
      <c r="AD3906">
        <v>3.88</v>
      </c>
      <c r="AE3906" t="s">
        <v>125</v>
      </c>
      <c r="AF3906" t="s">
        <v>36</v>
      </c>
    </row>
    <row r="3907" spans="1:32" x14ac:dyDescent="0.2">
      <c r="A3907">
        <v>3906</v>
      </c>
      <c r="B3907" t="s">
        <v>709</v>
      </c>
      <c r="C3907">
        <v>85504</v>
      </c>
      <c r="D3907">
        <v>117959</v>
      </c>
      <c r="E3907">
        <v>4656</v>
      </c>
      <c r="F3907">
        <v>9</v>
      </c>
      <c r="G3907">
        <v>52</v>
      </c>
      <c r="H3907">
        <v>12.2</v>
      </c>
      <c r="I3907" t="s">
        <v>24</v>
      </c>
      <c r="J3907">
        <v>2</v>
      </c>
      <c r="K3907">
        <v>27</v>
      </c>
      <c r="L3907">
        <v>15</v>
      </c>
      <c r="M3907">
        <v>2</v>
      </c>
      <c r="N3907">
        <v>6.02</v>
      </c>
      <c r="P3907">
        <v>-0.04</v>
      </c>
      <c r="R3907">
        <v>-0.08</v>
      </c>
      <c r="X3907" t="s">
        <v>128</v>
      </c>
      <c r="Y3907">
        <v>3906</v>
      </c>
      <c r="Z3907" s="1">
        <v>0.41125231481481483</v>
      </c>
      <c r="AA3907" t="s">
        <v>9912</v>
      </c>
      <c r="AB3907">
        <v>-0.18099999999999999</v>
      </c>
      <c r="AC3907">
        <v>9.1999999999999998E-2</v>
      </c>
      <c r="AD3907">
        <v>6.02</v>
      </c>
      <c r="AE3907" t="s">
        <v>128</v>
      </c>
    </row>
    <row r="3908" spans="1:32" x14ac:dyDescent="0.2">
      <c r="A3908">
        <v>3907</v>
      </c>
      <c r="C3908">
        <v>85505</v>
      </c>
      <c r="D3908">
        <v>117960</v>
      </c>
      <c r="F3908">
        <v>9</v>
      </c>
      <c r="G3908">
        <v>52</v>
      </c>
      <c r="H3908">
        <v>12</v>
      </c>
      <c r="I3908" t="s">
        <v>24</v>
      </c>
      <c r="J3908">
        <v>0</v>
      </c>
      <c r="K3908">
        <v>4</v>
      </c>
      <c r="L3908">
        <v>32</v>
      </c>
      <c r="M3908">
        <v>0</v>
      </c>
      <c r="N3908">
        <v>6.35</v>
      </c>
      <c r="P3908">
        <v>0.94</v>
      </c>
      <c r="R3908">
        <v>0.69</v>
      </c>
      <c r="X3908" t="s">
        <v>60</v>
      </c>
      <c r="Y3908">
        <v>3907</v>
      </c>
      <c r="Z3908" s="1">
        <v>0.41125</v>
      </c>
      <c r="AA3908" t="s">
        <v>9913</v>
      </c>
      <c r="AB3908">
        <v>-2.1999999999999999E-2</v>
      </c>
      <c r="AC3908">
        <v>-3.2000000000000001E-2</v>
      </c>
      <c r="AD3908">
        <v>6.35</v>
      </c>
      <c r="AE3908" t="s">
        <v>60</v>
      </c>
    </row>
    <row r="3909" spans="1:32" x14ac:dyDescent="0.2">
      <c r="A3909">
        <v>3908</v>
      </c>
      <c r="C3909">
        <v>85519</v>
      </c>
      <c r="D3909">
        <v>155553</v>
      </c>
      <c r="F3909">
        <v>9</v>
      </c>
      <c r="G3909">
        <v>51</v>
      </c>
      <c r="H3909">
        <v>59.6</v>
      </c>
      <c r="I3909" t="s">
        <v>26</v>
      </c>
      <c r="J3909">
        <v>16</v>
      </c>
      <c r="K3909">
        <v>32</v>
      </c>
      <c r="L3909">
        <v>5</v>
      </c>
      <c r="M3909">
        <v>-16</v>
      </c>
      <c r="N3909">
        <v>6.08</v>
      </c>
      <c r="P3909">
        <v>1.04</v>
      </c>
      <c r="R3909">
        <v>2.12</v>
      </c>
      <c r="X3909" t="s">
        <v>197</v>
      </c>
      <c r="Y3909">
        <v>3908</v>
      </c>
      <c r="Z3909" s="1">
        <v>0.41110648148148149</v>
      </c>
      <c r="AA3909" t="s">
        <v>9914</v>
      </c>
      <c r="AB3909">
        <v>2.5999999999999999E-2</v>
      </c>
      <c r="AC3909">
        <v>-6.7000000000000004E-2</v>
      </c>
      <c r="AD3909">
        <v>6.08</v>
      </c>
      <c r="AE3909" t="s">
        <v>197</v>
      </c>
    </row>
    <row r="3910" spans="1:32" x14ac:dyDescent="0.2">
      <c r="A3910">
        <v>3909</v>
      </c>
      <c r="B3910" t="s">
        <v>710</v>
      </c>
      <c r="C3910">
        <v>85558</v>
      </c>
      <c r="D3910">
        <v>137199</v>
      </c>
      <c r="F3910">
        <v>9</v>
      </c>
      <c r="G3910">
        <v>52</v>
      </c>
      <c r="H3910">
        <v>30.4</v>
      </c>
      <c r="I3910" t="s">
        <v>26</v>
      </c>
      <c r="J3910">
        <v>8</v>
      </c>
      <c r="K3910">
        <v>6</v>
      </c>
      <c r="L3910">
        <v>18</v>
      </c>
      <c r="M3910">
        <v>-8</v>
      </c>
      <c r="N3910">
        <v>5.05</v>
      </c>
      <c r="P3910">
        <v>0.04</v>
      </c>
      <c r="R3910">
        <v>0.06</v>
      </c>
      <c r="X3910" t="s">
        <v>89</v>
      </c>
      <c r="Y3910">
        <v>3909</v>
      </c>
      <c r="Z3910" s="1">
        <v>0.41146296296296297</v>
      </c>
      <c r="AA3910" t="s">
        <v>9915</v>
      </c>
      <c r="AB3910">
        <v>-5.5E-2</v>
      </c>
      <c r="AC3910">
        <v>-0.04</v>
      </c>
      <c r="AD3910">
        <v>5.05</v>
      </c>
      <c r="AE3910" t="s">
        <v>89</v>
      </c>
    </row>
    <row r="3911" spans="1:32" x14ac:dyDescent="0.2">
      <c r="A3911">
        <v>3910</v>
      </c>
      <c r="C3911">
        <v>85563</v>
      </c>
      <c r="D3911">
        <v>221547</v>
      </c>
      <c r="F3911">
        <v>9</v>
      </c>
      <c r="G3911">
        <v>51</v>
      </c>
      <c r="H3911">
        <v>19.8</v>
      </c>
      <c r="I3911" t="s">
        <v>26</v>
      </c>
      <c r="J3911">
        <v>46</v>
      </c>
      <c r="K3911">
        <v>11</v>
      </c>
      <c r="L3911">
        <v>38</v>
      </c>
      <c r="M3911">
        <v>-46</v>
      </c>
      <c r="N3911">
        <v>5.62</v>
      </c>
      <c r="P3911">
        <v>1.17</v>
      </c>
      <c r="R3911">
        <v>1.1599999999999999</v>
      </c>
      <c r="X3911" t="s">
        <v>125</v>
      </c>
      <c r="Y3911">
        <v>3910</v>
      </c>
      <c r="Z3911" s="1">
        <v>0.41064583333333332</v>
      </c>
      <c r="AA3911" t="s">
        <v>9916</v>
      </c>
      <c r="AB3911">
        <v>-4.2999999999999997E-2</v>
      </c>
      <c r="AC3911">
        <v>3.3000000000000002E-2</v>
      </c>
      <c r="AD3911">
        <v>5.62</v>
      </c>
      <c r="AE3911" t="s">
        <v>125</v>
      </c>
    </row>
    <row r="3912" spans="1:32" x14ac:dyDescent="0.2">
      <c r="A3912">
        <v>3911</v>
      </c>
      <c r="C3912">
        <v>85583</v>
      </c>
      <c r="D3912">
        <v>15023</v>
      </c>
      <c r="F3912">
        <v>9</v>
      </c>
      <c r="G3912">
        <v>55</v>
      </c>
      <c r="H3912">
        <v>3.4</v>
      </c>
      <c r="I3912" t="s">
        <v>24</v>
      </c>
      <c r="J3912">
        <v>61</v>
      </c>
      <c r="K3912">
        <v>6</v>
      </c>
      <c r="L3912">
        <v>58</v>
      </c>
      <c r="M3912">
        <v>61</v>
      </c>
      <c r="N3912">
        <v>6.27</v>
      </c>
      <c r="P3912">
        <v>1.05</v>
      </c>
      <c r="X3912" t="s">
        <v>197</v>
      </c>
      <c r="Y3912">
        <v>3911</v>
      </c>
      <c r="Z3912" s="1">
        <v>0.41323379629629625</v>
      </c>
      <c r="AA3912" t="s">
        <v>9917</v>
      </c>
      <c r="AB3912">
        <v>8.9999999999999993E-3</v>
      </c>
      <c r="AC3912">
        <v>-2E-3</v>
      </c>
      <c r="AD3912">
        <v>6.27</v>
      </c>
      <c r="AE3912" t="s">
        <v>197</v>
      </c>
    </row>
    <row r="3913" spans="1:32" x14ac:dyDescent="0.2">
      <c r="A3913">
        <v>3912</v>
      </c>
      <c r="C3913">
        <v>85622</v>
      </c>
      <c r="D3913">
        <v>221553</v>
      </c>
      <c r="E3913">
        <v>4658</v>
      </c>
      <c r="F3913">
        <v>9</v>
      </c>
      <c r="G3913">
        <v>51</v>
      </c>
      <c r="H3913">
        <v>40.799999999999997</v>
      </c>
      <c r="I3913" t="s">
        <v>26</v>
      </c>
      <c r="J3913">
        <v>46</v>
      </c>
      <c r="K3913">
        <v>32</v>
      </c>
      <c r="L3913">
        <v>52</v>
      </c>
      <c r="M3913">
        <v>-46</v>
      </c>
      <c r="N3913">
        <v>4.58</v>
      </c>
      <c r="P3913">
        <v>1.2</v>
      </c>
      <c r="R3913">
        <v>0.99</v>
      </c>
      <c r="T3913">
        <v>0.63</v>
      </c>
      <c r="X3913" t="s">
        <v>2208</v>
      </c>
      <c r="Y3913">
        <v>3912</v>
      </c>
      <c r="Z3913" s="1">
        <v>0.41088888888888886</v>
      </c>
      <c r="AA3913" t="s">
        <v>9918</v>
      </c>
      <c r="AB3913">
        <v>-8.0000000000000002E-3</v>
      </c>
      <c r="AC3913">
        <v>-1E-3</v>
      </c>
      <c r="AD3913">
        <v>4.58</v>
      </c>
      <c r="AE3913" t="s">
        <v>2208</v>
      </c>
    </row>
    <row r="3914" spans="1:32" x14ac:dyDescent="0.2">
      <c r="A3914">
        <v>3913</v>
      </c>
      <c r="C3914">
        <v>85655</v>
      </c>
      <c r="D3914">
        <v>237418</v>
      </c>
      <c r="F3914">
        <v>9</v>
      </c>
      <c r="G3914">
        <v>51</v>
      </c>
      <c r="H3914">
        <v>12.1</v>
      </c>
      <c r="I3914" t="s">
        <v>26</v>
      </c>
      <c r="J3914">
        <v>59</v>
      </c>
      <c r="K3914">
        <v>25</v>
      </c>
      <c r="L3914">
        <v>33</v>
      </c>
      <c r="M3914">
        <v>-59</v>
      </c>
      <c r="N3914">
        <v>5.79</v>
      </c>
      <c r="P3914">
        <v>1.36</v>
      </c>
      <c r="R3914">
        <v>1.28</v>
      </c>
      <c r="X3914" t="s">
        <v>711</v>
      </c>
      <c r="Y3914">
        <v>3913</v>
      </c>
      <c r="Z3914" s="1">
        <v>0.41055671296296298</v>
      </c>
      <c r="AA3914" t="s">
        <v>9919</v>
      </c>
      <c r="AB3914">
        <v>3.5000000000000003E-2</v>
      </c>
      <c r="AC3914">
        <v>-4.4999999999999998E-2</v>
      </c>
      <c r="AD3914">
        <v>5.79</v>
      </c>
      <c r="AE3914" t="s">
        <v>9920</v>
      </c>
      <c r="AF3914" t="s">
        <v>36</v>
      </c>
    </row>
    <row r="3915" spans="1:32" x14ac:dyDescent="0.2">
      <c r="A3915">
        <v>3914</v>
      </c>
      <c r="C3915">
        <v>85656</v>
      </c>
      <c r="D3915">
        <v>250721</v>
      </c>
      <c r="F3915">
        <v>9</v>
      </c>
      <c r="G3915">
        <v>50</v>
      </c>
      <c r="H3915">
        <v>55.7</v>
      </c>
      <c r="I3915" t="s">
        <v>26</v>
      </c>
      <c r="J3915">
        <v>62</v>
      </c>
      <c r="K3915">
        <v>44</v>
      </c>
      <c r="L3915">
        <v>43</v>
      </c>
      <c r="M3915">
        <v>-62</v>
      </c>
      <c r="N3915">
        <v>5.57</v>
      </c>
      <c r="P3915">
        <v>1.32</v>
      </c>
      <c r="R3915">
        <v>1.31</v>
      </c>
      <c r="X3915" t="s">
        <v>234</v>
      </c>
      <c r="Y3915">
        <v>3914</v>
      </c>
      <c r="Z3915" s="1">
        <v>0.41036689814814814</v>
      </c>
      <c r="AA3915" t="s">
        <v>9921</v>
      </c>
      <c r="AB3915">
        <v>-7.0000000000000001E-3</v>
      </c>
      <c r="AC3915">
        <v>7.0000000000000001E-3</v>
      </c>
      <c r="AD3915">
        <v>5.57</v>
      </c>
      <c r="AE3915" t="s">
        <v>45</v>
      </c>
      <c r="AF3915" t="s">
        <v>36</v>
      </c>
    </row>
    <row r="3916" spans="1:32" x14ac:dyDescent="0.2">
      <c r="A3916">
        <v>3915</v>
      </c>
      <c r="C3916">
        <v>85709</v>
      </c>
      <c r="D3916">
        <v>117975</v>
      </c>
      <c r="F3916">
        <v>9</v>
      </c>
      <c r="G3916">
        <v>53</v>
      </c>
      <c r="H3916">
        <v>42.9</v>
      </c>
      <c r="I3916" t="s">
        <v>24</v>
      </c>
      <c r="J3916">
        <v>5</v>
      </c>
      <c r="K3916">
        <v>57</v>
      </c>
      <c r="L3916">
        <v>30</v>
      </c>
      <c r="M3916">
        <v>5</v>
      </c>
      <c r="N3916">
        <v>5.95</v>
      </c>
      <c r="P3916">
        <v>1.66</v>
      </c>
      <c r="R3916">
        <v>1.94</v>
      </c>
      <c r="T3916">
        <v>0.93</v>
      </c>
      <c r="U3916" t="s">
        <v>93</v>
      </c>
      <c r="X3916" t="s">
        <v>353</v>
      </c>
      <c r="Y3916">
        <v>3915</v>
      </c>
      <c r="Z3916" s="1">
        <v>0.41230208333333335</v>
      </c>
      <c r="AA3916" t="s">
        <v>9922</v>
      </c>
      <c r="AB3916">
        <v>-8.0000000000000002E-3</v>
      </c>
      <c r="AC3916">
        <v>-6.0000000000000001E-3</v>
      </c>
      <c r="AD3916">
        <v>5.95</v>
      </c>
      <c r="AE3916" t="s">
        <v>353</v>
      </c>
    </row>
    <row r="3917" spans="1:32" x14ac:dyDescent="0.2">
      <c r="A3917">
        <v>3916</v>
      </c>
      <c r="C3917">
        <v>85725</v>
      </c>
      <c r="D3917">
        <v>178130</v>
      </c>
      <c r="F3917">
        <v>9</v>
      </c>
      <c r="G3917">
        <v>52</v>
      </c>
      <c r="H3917">
        <v>58</v>
      </c>
      <c r="I3917" t="s">
        <v>26</v>
      </c>
      <c r="J3917">
        <v>27</v>
      </c>
      <c r="K3917">
        <v>19</v>
      </c>
      <c r="L3917">
        <v>56</v>
      </c>
      <c r="M3917">
        <v>-27</v>
      </c>
      <c r="N3917">
        <v>6.3</v>
      </c>
      <c r="P3917">
        <v>0.62</v>
      </c>
      <c r="X3917" t="s">
        <v>238</v>
      </c>
      <c r="Y3917">
        <v>3916</v>
      </c>
      <c r="Z3917" s="1">
        <v>0.4117824074074074</v>
      </c>
      <c r="AA3917" t="s">
        <v>9923</v>
      </c>
      <c r="AB3917">
        <v>-0.28399999999999997</v>
      </c>
      <c r="AC3917">
        <v>9.2999999999999999E-2</v>
      </c>
      <c r="AD3917">
        <v>6.3</v>
      </c>
      <c r="AE3917" t="s">
        <v>238</v>
      </c>
    </row>
    <row r="3918" spans="1:32" x14ac:dyDescent="0.2">
      <c r="A3918">
        <v>3917</v>
      </c>
      <c r="B3918" t="s">
        <v>712</v>
      </c>
      <c r="C3918">
        <v>85795</v>
      </c>
      <c r="D3918">
        <v>27430</v>
      </c>
      <c r="E3918" t="s">
        <v>713</v>
      </c>
      <c r="F3918">
        <v>9</v>
      </c>
      <c r="G3918">
        <v>55</v>
      </c>
      <c r="H3918">
        <v>43</v>
      </c>
      <c r="I3918" t="s">
        <v>24</v>
      </c>
      <c r="J3918">
        <v>49</v>
      </c>
      <c r="K3918">
        <v>49</v>
      </c>
      <c r="L3918">
        <v>12</v>
      </c>
      <c r="M3918">
        <v>49</v>
      </c>
      <c r="N3918">
        <v>5.27</v>
      </c>
      <c r="P3918">
        <v>7.0000000000000007E-2</v>
      </c>
      <c r="R3918">
        <v>0.12</v>
      </c>
      <c r="X3918" t="s">
        <v>2714</v>
      </c>
      <c r="Y3918">
        <v>3917</v>
      </c>
      <c r="Z3918" s="1">
        <v>0.41369212962962965</v>
      </c>
      <c r="AA3918" t="s">
        <v>9924</v>
      </c>
      <c r="AB3918">
        <v>-3.0000000000000001E-3</v>
      </c>
      <c r="AC3918">
        <v>2.1999999999999999E-2</v>
      </c>
      <c r="AD3918">
        <v>5.27</v>
      </c>
      <c r="AE3918" t="s">
        <v>2714</v>
      </c>
    </row>
    <row r="3919" spans="1:32" x14ac:dyDescent="0.2">
      <c r="A3919">
        <v>3918</v>
      </c>
      <c r="C3919">
        <v>85841</v>
      </c>
      <c r="D3919">
        <v>7009</v>
      </c>
      <c r="F3919">
        <v>9</v>
      </c>
      <c r="G3919">
        <v>58</v>
      </c>
      <c r="H3919">
        <v>22.8</v>
      </c>
      <c r="I3919" t="s">
        <v>24</v>
      </c>
      <c r="J3919">
        <v>72</v>
      </c>
      <c r="K3919">
        <v>52</v>
      </c>
      <c r="L3919">
        <v>46</v>
      </c>
      <c r="M3919">
        <v>72</v>
      </c>
      <c r="N3919">
        <v>5.83</v>
      </c>
      <c r="P3919">
        <v>1.1399999999999999</v>
      </c>
      <c r="W3919" t="s">
        <v>27</v>
      </c>
      <c r="X3919" t="s">
        <v>133</v>
      </c>
      <c r="Y3919">
        <v>3918</v>
      </c>
      <c r="Z3919" s="1">
        <v>0.4155416666666667</v>
      </c>
      <c r="AA3919" t="s">
        <v>9925</v>
      </c>
      <c r="AB3919">
        <v>-7.5999999999999998E-2</v>
      </c>
      <c r="AC3919">
        <v>-3.5000000000000003E-2</v>
      </c>
      <c r="AD3919">
        <v>5.83</v>
      </c>
      <c r="AE3919" t="s">
        <v>9573</v>
      </c>
    </row>
    <row r="3920" spans="1:32" x14ac:dyDescent="0.2">
      <c r="A3920">
        <v>3919</v>
      </c>
      <c r="C3920">
        <v>85859</v>
      </c>
      <c r="D3920">
        <v>178158</v>
      </c>
      <c r="F3920">
        <v>9</v>
      </c>
      <c r="G3920">
        <v>54</v>
      </c>
      <c r="H3920">
        <v>12.3</v>
      </c>
      <c r="I3920" t="s">
        <v>26</v>
      </c>
      <c r="J3920">
        <v>25</v>
      </c>
      <c r="K3920">
        <v>55</v>
      </c>
      <c r="L3920">
        <v>57</v>
      </c>
      <c r="M3920">
        <v>-25</v>
      </c>
      <c r="N3920">
        <v>4.88</v>
      </c>
      <c r="P3920">
        <v>1.23</v>
      </c>
      <c r="R3920">
        <v>1.3</v>
      </c>
      <c r="T3920">
        <v>0.45</v>
      </c>
      <c r="U3920" t="s">
        <v>93</v>
      </c>
      <c r="X3920" t="s">
        <v>714</v>
      </c>
      <c r="Y3920">
        <v>3919</v>
      </c>
      <c r="Z3920" s="1">
        <v>0.41264236111111113</v>
      </c>
      <c r="AA3920" t="s">
        <v>9926</v>
      </c>
      <c r="AB3920">
        <v>-0.18</v>
      </c>
      <c r="AC3920">
        <v>5.3999999999999999E-2</v>
      </c>
      <c r="AD3920">
        <v>4.88</v>
      </c>
      <c r="AE3920" t="s">
        <v>6762</v>
      </c>
      <c r="AF3920" t="s">
        <v>36</v>
      </c>
    </row>
    <row r="3921" spans="1:31" x14ac:dyDescent="0.2">
      <c r="A3921">
        <v>3920</v>
      </c>
      <c r="C3921">
        <v>85871</v>
      </c>
      <c r="D3921">
        <v>237448</v>
      </c>
      <c r="E3921">
        <v>4668</v>
      </c>
      <c r="F3921">
        <v>9</v>
      </c>
      <c r="G3921">
        <v>53</v>
      </c>
      <c r="H3921">
        <v>0</v>
      </c>
      <c r="I3921" t="s">
        <v>26</v>
      </c>
      <c r="J3921">
        <v>55</v>
      </c>
      <c r="K3921">
        <v>22</v>
      </c>
      <c r="L3921">
        <v>24</v>
      </c>
      <c r="M3921">
        <v>-55</v>
      </c>
      <c r="N3921">
        <v>6.48</v>
      </c>
      <c r="P3921">
        <v>-0.14000000000000001</v>
      </c>
      <c r="R3921">
        <v>-0.86</v>
      </c>
      <c r="X3921" t="s">
        <v>1852</v>
      </c>
      <c r="Y3921">
        <v>3920</v>
      </c>
      <c r="Z3921" s="1">
        <v>0.41180555555555554</v>
      </c>
      <c r="AA3921" t="s">
        <v>9927</v>
      </c>
      <c r="AB3921">
        <v>-1.7999999999999999E-2</v>
      </c>
      <c r="AC3921">
        <v>1E-3</v>
      </c>
      <c r="AD3921">
        <v>6.48</v>
      </c>
      <c r="AE3921" t="s">
        <v>1852</v>
      </c>
    </row>
    <row r="3922" spans="1:31" x14ac:dyDescent="0.2">
      <c r="A3922">
        <v>3921</v>
      </c>
      <c r="C3922">
        <v>85905</v>
      </c>
      <c r="D3922">
        <v>178164</v>
      </c>
      <c r="F3922">
        <v>9</v>
      </c>
      <c r="G3922">
        <v>54</v>
      </c>
      <c r="H3922">
        <v>31.7</v>
      </c>
      <c r="I3922" t="s">
        <v>26</v>
      </c>
      <c r="J3922">
        <v>22</v>
      </c>
      <c r="K3922">
        <v>29</v>
      </c>
      <c r="L3922">
        <v>18</v>
      </c>
      <c r="M3922">
        <v>-22</v>
      </c>
      <c r="N3922">
        <v>6.24</v>
      </c>
      <c r="P3922">
        <v>0.04</v>
      </c>
      <c r="X3922" t="s">
        <v>18</v>
      </c>
      <c r="Y3922">
        <v>3921</v>
      </c>
      <c r="Z3922" s="1">
        <v>0.4128668981481482</v>
      </c>
      <c r="AA3922" t="s">
        <v>9928</v>
      </c>
      <c r="AB3922">
        <v>-3.7999999999999999E-2</v>
      </c>
      <c r="AC3922">
        <v>-3.1E-2</v>
      </c>
      <c r="AD3922">
        <v>6.24</v>
      </c>
      <c r="AE3922" t="s">
        <v>18</v>
      </c>
    </row>
    <row r="3923" spans="1:31" x14ac:dyDescent="0.2">
      <c r="A3923">
        <v>3922</v>
      </c>
      <c r="C3923">
        <v>85945</v>
      </c>
      <c r="D3923">
        <v>27438</v>
      </c>
      <c r="F3923">
        <v>9</v>
      </c>
      <c r="G3923">
        <v>57</v>
      </c>
      <c r="H3923">
        <v>13.6</v>
      </c>
      <c r="I3923" t="s">
        <v>24</v>
      </c>
      <c r="J3923">
        <v>57</v>
      </c>
      <c r="K3923">
        <v>25</v>
      </c>
      <c r="L3923">
        <v>6</v>
      </c>
      <c r="M3923">
        <v>57</v>
      </c>
      <c r="N3923">
        <v>5.93</v>
      </c>
      <c r="P3923">
        <v>0.89</v>
      </c>
      <c r="X3923" t="s">
        <v>33</v>
      </c>
      <c r="Y3923">
        <v>3922</v>
      </c>
      <c r="Z3923" s="1">
        <v>0.41474074074074069</v>
      </c>
      <c r="AA3923" t="s">
        <v>9929</v>
      </c>
      <c r="AB3923">
        <v>3.2000000000000001E-2</v>
      </c>
      <c r="AC3923">
        <v>-5.8999999999999997E-2</v>
      </c>
      <c r="AD3923">
        <v>5.93</v>
      </c>
      <c r="AE3923" t="s">
        <v>33</v>
      </c>
    </row>
    <row r="3924" spans="1:31" x14ac:dyDescent="0.2">
      <c r="A3924">
        <v>3923</v>
      </c>
      <c r="C3924">
        <v>85951</v>
      </c>
      <c r="D3924">
        <v>155588</v>
      </c>
      <c r="F3924">
        <v>9</v>
      </c>
      <c r="G3924">
        <v>54</v>
      </c>
      <c r="H3924">
        <v>52.2</v>
      </c>
      <c r="I3924" t="s">
        <v>26</v>
      </c>
      <c r="J3924">
        <v>19</v>
      </c>
      <c r="K3924">
        <v>0</v>
      </c>
      <c r="L3924">
        <v>34</v>
      </c>
      <c r="M3924">
        <v>-19</v>
      </c>
      <c r="N3924">
        <v>4.9400000000000004</v>
      </c>
      <c r="P3924">
        <v>1.57</v>
      </c>
      <c r="R3924">
        <v>1.93</v>
      </c>
      <c r="T3924">
        <v>0.74</v>
      </c>
      <c r="U3924" t="s">
        <v>93</v>
      </c>
      <c r="X3924" t="s">
        <v>419</v>
      </c>
      <c r="Y3924">
        <v>3923</v>
      </c>
      <c r="Z3924" s="1">
        <v>0.41310416666666666</v>
      </c>
      <c r="AA3924" t="s">
        <v>9930</v>
      </c>
      <c r="AB3924">
        <v>-4.7E-2</v>
      </c>
      <c r="AC3924">
        <v>-3.6999999999999998E-2</v>
      </c>
      <c r="AD3924">
        <v>4.9400000000000004</v>
      </c>
      <c r="AE3924" t="s">
        <v>419</v>
      </c>
    </row>
    <row r="3925" spans="1:31" x14ac:dyDescent="0.2">
      <c r="A3925">
        <v>3924</v>
      </c>
      <c r="C3925">
        <v>85953</v>
      </c>
      <c r="D3925">
        <v>237464</v>
      </c>
      <c r="E3925" t="s">
        <v>30</v>
      </c>
      <c r="F3925">
        <v>9</v>
      </c>
      <c r="G3925">
        <v>53</v>
      </c>
      <c r="H3925">
        <v>50.2</v>
      </c>
      <c r="I3925" t="s">
        <v>26</v>
      </c>
      <c r="J3925">
        <v>51</v>
      </c>
      <c r="K3925">
        <v>8</v>
      </c>
      <c r="L3925">
        <v>49</v>
      </c>
      <c r="M3925">
        <v>-51</v>
      </c>
      <c r="N3925">
        <v>5.93</v>
      </c>
      <c r="P3925">
        <v>-0.15</v>
      </c>
      <c r="R3925">
        <v>-0.73</v>
      </c>
      <c r="X3925" t="s">
        <v>2436</v>
      </c>
      <c r="Y3925">
        <v>3924</v>
      </c>
      <c r="Z3925" s="1">
        <v>0.41238657407407403</v>
      </c>
      <c r="AA3925" t="s">
        <v>9931</v>
      </c>
      <c r="AB3925">
        <v>-5.0000000000000001E-3</v>
      </c>
      <c r="AC3925">
        <v>-0.01</v>
      </c>
      <c r="AD3925">
        <v>5.93</v>
      </c>
      <c r="AE3925" t="s">
        <v>2436</v>
      </c>
    </row>
    <row r="3926" spans="1:31" x14ac:dyDescent="0.2">
      <c r="A3926">
        <v>3925</v>
      </c>
      <c r="C3926">
        <v>85980</v>
      </c>
      <c r="D3926">
        <v>221592</v>
      </c>
      <c r="F3926">
        <v>9</v>
      </c>
      <c r="G3926">
        <v>54</v>
      </c>
      <c r="H3926">
        <v>17.600000000000001</v>
      </c>
      <c r="I3926" t="s">
        <v>26</v>
      </c>
      <c r="J3926">
        <v>45</v>
      </c>
      <c r="K3926">
        <v>17</v>
      </c>
      <c r="L3926">
        <v>2</v>
      </c>
      <c r="M3926">
        <v>-45</v>
      </c>
      <c r="N3926">
        <v>5.71</v>
      </c>
      <c r="P3926">
        <v>-0.11</v>
      </c>
      <c r="R3926">
        <v>-0.56000000000000005</v>
      </c>
      <c r="T3926">
        <v>-0.11</v>
      </c>
      <c r="X3926" t="s">
        <v>368</v>
      </c>
      <c r="Y3926">
        <v>3925</v>
      </c>
      <c r="Z3926" s="1">
        <v>0.41270370370370374</v>
      </c>
      <c r="AA3926" t="s">
        <v>9932</v>
      </c>
      <c r="AB3926">
        <v>-0.02</v>
      </c>
      <c r="AC3926">
        <v>-8.0000000000000002E-3</v>
      </c>
      <c r="AD3926">
        <v>5.71</v>
      </c>
      <c r="AE3926" t="s">
        <v>368</v>
      </c>
    </row>
    <row r="3927" spans="1:31" x14ac:dyDescent="0.2">
      <c r="A3927">
        <v>3926</v>
      </c>
      <c r="C3927">
        <v>86080</v>
      </c>
      <c r="D3927">
        <v>118001</v>
      </c>
      <c r="F3927">
        <v>9</v>
      </c>
      <c r="G3927">
        <v>56</v>
      </c>
      <c r="H3927">
        <v>26</v>
      </c>
      <c r="I3927" t="s">
        <v>24</v>
      </c>
      <c r="J3927">
        <v>8</v>
      </c>
      <c r="K3927">
        <v>55</v>
      </c>
      <c r="L3927">
        <v>59</v>
      </c>
      <c r="M3927">
        <v>8</v>
      </c>
      <c r="N3927">
        <v>5.85</v>
      </c>
      <c r="P3927">
        <v>1.1299999999999999</v>
      </c>
      <c r="R3927">
        <v>1</v>
      </c>
      <c r="W3927" t="s">
        <v>27</v>
      </c>
      <c r="X3927" t="s">
        <v>365</v>
      </c>
      <c r="Y3927">
        <v>3926</v>
      </c>
      <c r="Z3927" s="1">
        <v>0.41418981481481482</v>
      </c>
      <c r="AA3927" t="s">
        <v>9933</v>
      </c>
      <c r="AB3927">
        <v>-8.5000000000000006E-2</v>
      </c>
      <c r="AC3927">
        <v>1.7999999999999999E-2</v>
      </c>
      <c r="AD3927">
        <v>5.85</v>
      </c>
      <c r="AE3927" t="s">
        <v>5818</v>
      </c>
    </row>
    <row r="3928" spans="1:31" x14ac:dyDescent="0.2">
      <c r="A3928">
        <v>3927</v>
      </c>
      <c r="C3928">
        <v>86087</v>
      </c>
      <c r="D3928">
        <v>237483</v>
      </c>
      <c r="F3928">
        <v>9</v>
      </c>
      <c r="G3928">
        <v>54</v>
      </c>
      <c r="H3928">
        <v>51.3</v>
      </c>
      <c r="I3928" t="s">
        <v>26</v>
      </c>
      <c r="J3928">
        <v>50</v>
      </c>
      <c r="K3928">
        <v>14</v>
      </c>
      <c r="L3928">
        <v>38</v>
      </c>
      <c r="M3928">
        <v>-50</v>
      </c>
      <c r="N3928">
        <v>5.72</v>
      </c>
      <c r="P3928">
        <v>-0.01</v>
      </c>
      <c r="R3928">
        <v>-0.01</v>
      </c>
      <c r="X3928" t="s">
        <v>134</v>
      </c>
      <c r="Y3928">
        <v>3927</v>
      </c>
      <c r="Z3928" s="1">
        <v>0.41309374999999998</v>
      </c>
      <c r="AA3928" t="s">
        <v>9934</v>
      </c>
      <c r="AB3928">
        <v>-2.9000000000000001E-2</v>
      </c>
      <c r="AC3928">
        <v>1.2E-2</v>
      </c>
      <c r="AD3928">
        <v>5.72</v>
      </c>
      <c r="AE3928" t="s">
        <v>134</v>
      </c>
    </row>
    <row r="3929" spans="1:31" x14ac:dyDescent="0.2">
      <c r="A3929">
        <v>3928</v>
      </c>
      <c r="B3929" t="s">
        <v>715</v>
      </c>
      <c r="C3929">
        <v>86146</v>
      </c>
      <c r="D3929">
        <v>43115</v>
      </c>
      <c r="F3929">
        <v>9</v>
      </c>
      <c r="G3929">
        <v>57</v>
      </c>
      <c r="H3929">
        <v>41.1</v>
      </c>
      <c r="I3929" t="s">
        <v>24</v>
      </c>
      <c r="J3929">
        <v>41</v>
      </c>
      <c r="K3929">
        <v>3</v>
      </c>
      <c r="L3929">
        <v>20</v>
      </c>
      <c r="M3929">
        <v>41</v>
      </c>
      <c r="N3929">
        <v>5.14</v>
      </c>
      <c r="P3929">
        <v>0.46</v>
      </c>
      <c r="R3929">
        <v>0</v>
      </c>
      <c r="X3929" t="s">
        <v>716</v>
      </c>
      <c r="Y3929">
        <v>3928</v>
      </c>
      <c r="Z3929" s="1">
        <v>0.41505902777777776</v>
      </c>
      <c r="AA3929" t="s">
        <v>8045</v>
      </c>
      <c r="AB3929">
        <v>-0.11700000000000001</v>
      </c>
      <c r="AC3929">
        <v>-2.5000000000000001E-2</v>
      </c>
      <c r="AD3929">
        <v>5.14</v>
      </c>
      <c r="AE3929" t="s">
        <v>716</v>
      </c>
    </row>
    <row r="3930" spans="1:31" x14ac:dyDescent="0.2">
      <c r="A3930">
        <v>3929</v>
      </c>
      <c r="C3930">
        <v>86166</v>
      </c>
      <c r="D3930">
        <v>43117</v>
      </c>
      <c r="F3930">
        <v>9</v>
      </c>
      <c r="G3930">
        <v>57</v>
      </c>
      <c r="H3930">
        <v>56.9</v>
      </c>
      <c r="I3930" t="s">
        <v>24</v>
      </c>
      <c r="J3930">
        <v>45</v>
      </c>
      <c r="K3930">
        <v>24</v>
      </c>
      <c r="L3930">
        <v>52</v>
      </c>
      <c r="M3930">
        <v>45</v>
      </c>
      <c r="N3930">
        <v>6.3</v>
      </c>
      <c r="P3930">
        <v>1.1100000000000001</v>
      </c>
      <c r="R3930">
        <v>0.95</v>
      </c>
      <c r="X3930" t="s">
        <v>54</v>
      </c>
      <c r="Y3930">
        <v>3929</v>
      </c>
      <c r="Z3930" s="1">
        <v>0.4152418981481481</v>
      </c>
      <c r="AA3930" t="s">
        <v>9935</v>
      </c>
      <c r="AB3930">
        <v>1.0999999999999999E-2</v>
      </c>
      <c r="AC3930">
        <v>-0.03</v>
      </c>
      <c r="AD3930">
        <v>6.3</v>
      </c>
      <c r="AE3930" t="s">
        <v>54</v>
      </c>
    </row>
    <row r="3931" spans="1:31" x14ac:dyDescent="0.2">
      <c r="A3931">
        <v>3930</v>
      </c>
      <c r="C3931">
        <v>86211</v>
      </c>
      <c r="D3931">
        <v>221617</v>
      </c>
      <c r="F3931">
        <v>9</v>
      </c>
      <c r="G3931">
        <v>56</v>
      </c>
      <c r="H3931">
        <v>5.4</v>
      </c>
      <c r="I3931" t="s">
        <v>26</v>
      </c>
      <c r="J3931">
        <v>40</v>
      </c>
      <c r="K3931">
        <v>49</v>
      </c>
      <c r="L3931">
        <v>29</v>
      </c>
      <c r="M3931">
        <v>-40</v>
      </c>
      <c r="N3931">
        <v>6.41</v>
      </c>
      <c r="P3931">
        <v>1.61</v>
      </c>
      <c r="R3931">
        <v>1.99</v>
      </c>
      <c r="X3931" t="s">
        <v>419</v>
      </c>
      <c r="Y3931">
        <v>3930</v>
      </c>
      <c r="Z3931" s="1">
        <v>0.41395138888888888</v>
      </c>
      <c r="AA3931" t="s">
        <v>9936</v>
      </c>
      <c r="AB3931">
        <v>-1.7999999999999999E-2</v>
      </c>
      <c r="AC3931">
        <v>-2.1999999999999999E-2</v>
      </c>
      <c r="AD3931">
        <v>6.41</v>
      </c>
      <c r="AE3931" t="s">
        <v>419</v>
      </c>
    </row>
    <row r="3932" spans="1:31" x14ac:dyDescent="0.2">
      <c r="A3932">
        <v>3931</v>
      </c>
      <c r="C3932">
        <v>86266</v>
      </c>
      <c r="D3932">
        <v>178214</v>
      </c>
      <c r="F3932">
        <v>9</v>
      </c>
      <c r="G3932">
        <v>56</v>
      </c>
      <c r="H3932">
        <v>46.5</v>
      </c>
      <c r="I3932" t="s">
        <v>26</v>
      </c>
      <c r="J3932">
        <v>26</v>
      </c>
      <c r="K3932">
        <v>33</v>
      </c>
      <c r="L3932">
        <v>1</v>
      </c>
      <c r="M3932">
        <v>-26</v>
      </c>
      <c r="N3932">
        <v>6.28</v>
      </c>
      <c r="P3932">
        <v>0.22</v>
      </c>
      <c r="R3932">
        <v>0.11</v>
      </c>
      <c r="X3932" t="s">
        <v>310</v>
      </c>
      <c r="Y3932">
        <v>3931</v>
      </c>
      <c r="Z3932" s="1">
        <v>0.41442708333333328</v>
      </c>
      <c r="AA3932" t="s">
        <v>9937</v>
      </c>
      <c r="AB3932">
        <v>-0.114</v>
      </c>
      <c r="AC3932">
        <v>6.0000000000000001E-3</v>
      </c>
      <c r="AD3932">
        <v>6.28</v>
      </c>
      <c r="AE3932" t="s">
        <v>310</v>
      </c>
    </row>
    <row r="3933" spans="1:31" x14ac:dyDescent="0.2">
      <c r="A3933">
        <v>3932</v>
      </c>
      <c r="C3933">
        <v>86267</v>
      </c>
      <c r="D3933">
        <v>200889</v>
      </c>
      <c r="F3933">
        <v>9</v>
      </c>
      <c r="G3933">
        <v>56</v>
      </c>
      <c r="H3933">
        <v>35.5</v>
      </c>
      <c r="I3933" t="s">
        <v>26</v>
      </c>
      <c r="J3933">
        <v>33</v>
      </c>
      <c r="K3933">
        <v>25</v>
      </c>
      <c r="L3933">
        <v>7</v>
      </c>
      <c r="M3933">
        <v>-33</v>
      </c>
      <c r="N3933">
        <v>5.84</v>
      </c>
      <c r="P3933">
        <v>1.2</v>
      </c>
      <c r="X3933" t="s">
        <v>45</v>
      </c>
      <c r="Y3933">
        <v>3932</v>
      </c>
      <c r="Z3933" s="1">
        <v>0.41429976851851852</v>
      </c>
      <c r="AA3933" t="s">
        <v>9938</v>
      </c>
      <c r="AB3933">
        <v>3.7999999999999999E-2</v>
      </c>
      <c r="AC3933">
        <v>1.6E-2</v>
      </c>
      <c r="AD3933">
        <v>5.84</v>
      </c>
      <c r="AE3933" t="s">
        <v>45</v>
      </c>
    </row>
    <row r="3934" spans="1:31" x14ac:dyDescent="0.2">
      <c r="A3934">
        <v>3933</v>
      </c>
      <c r="C3934">
        <v>86301</v>
      </c>
      <c r="D3934">
        <v>178216</v>
      </c>
      <c r="F3934">
        <v>9</v>
      </c>
      <c r="G3934">
        <v>56</v>
      </c>
      <c r="H3934">
        <v>54</v>
      </c>
      <c r="I3934" t="s">
        <v>26</v>
      </c>
      <c r="J3934">
        <v>27</v>
      </c>
      <c r="K3934">
        <v>28</v>
      </c>
      <c r="L3934">
        <v>30</v>
      </c>
      <c r="M3934">
        <v>-27</v>
      </c>
      <c r="N3934">
        <v>6.32</v>
      </c>
      <c r="P3934">
        <v>0.17</v>
      </c>
      <c r="X3934" t="s">
        <v>310</v>
      </c>
      <c r="Y3934">
        <v>3933</v>
      </c>
      <c r="Z3934" s="1">
        <v>0.4145138888888889</v>
      </c>
      <c r="AA3934" t="s">
        <v>9939</v>
      </c>
      <c r="AB3934">
        <v>-8.1000000000000003E-2</v>
      </c>
      <c r="AC3934">
        <v>2.9000000000000001E-2</v>
      </c>
      <c r="AD3934">
        <v>6.32</v>
      </c>
      <c r="AE3934" t="s">
        <v>310</v>
      </c>
    </row>
    <row r="3935" spans="1:31" x14ac:dyDescent="0.2">
      <c r="A3935">
        <v>3934</v>
      </c>
      <c r="C3935">
        <v>86321</v>
      </c>
      <c r="D3935">
        <v>1637</v>
      </c>
      <c r="E3935" t="s">
        <v>500</v>
      </c>
      <c r="F3935">
        <v>10</v>
      </c>
      <c r="G3935">
        <v>8</v>
      </c>
      <c r="H3935">
        <v>34.299999999999997</v>
      </c>
      <c r="I3935" t="s">
        <v>24</v>
      </c>
      <c r="J3935">
        <v>83</v>
      </c>
      <c r="K3935">
        <v>55</v>
      </c>
      <c r="L3935">
        <v>6</v>
      </c>
      <c r="M3935">
        <v>83</v>
      </c>
      <c r="N3935">
        <v>6.37</v>
      </c>
      <c r="P3935">
        <v>1.52</v>
      </c>
      <c r="R3935">
        <v>1.64</v>
      </c>
      <c r="X3935" t="s">
        <v>197</v>
      </c>
      <c r="Y3935">
        <v>3934</v>
      </c>
      <c r="Z3935" s="1">
        <v>0.42261921296296295</v>
      </c>
      <c r="AA3935" t="s">
        <v>9940</v>
      </c>
      <c r="AB3935">
        <v>-4.0000000000000001E-3</v>
      </c>
      <c r="AC3935">
        <v>7.0000000000000001E-3</v>
      </c>
      <c r="AD3935">
        <v>6.37</v>
      </c>
      <c r="AE3935" t="s">
        <v>197</v>
      </c>
    </row>
    <row r="3936" spans="1:31" x14ac:dyDescent="0.2">
      <c r="A3936">
        <v>3935</v>
      </c>
      <c r="C3936">
        <v>86352</v>
      </c>
      <c r="D3936">
        <v>237514</v>
      </c>
      <c r="F3936">
        <v>9</v>
      </c>
      <c r="G3936">
        <v>56</v>
      </c>
      <c r="H3936">
        <v>21.9</v>
      </c>
      <c r="I3936" t="s">
        <v>26</v>
      </c>
      <c r="J3936">
        <v>51</v>
      </c>
      <c r="K3936">
        <v>20</v>
      </c>
      <c r="L3936">
        <v>10</v>
      </c>
      <c r="M3936">
        <v>-51</v>
      </c>
      <c r="N3936">
        <v>6.37</v>
      </c>
      <c r="P3936">
        <v>-0.17</v>
      </c>
      <c r="R3936">
        <v>-0.75</v>
      </c>
      <c r="X3936" t="s">
        <v>2416</v>
      </c>
      <c r="Y3936">
        <v>3935</v>
      </c>
      <c r="Z3936" s="1">
        <v>0.41414236111111108</v>
      </c>
      <c r="AA3936" t="s">
        <v>9941</v>
      </c>
      <c r="AB3936">
        <v>-4.0000000000000001E-3</v>
      </c>
      <c r="AC3936">
        <v>-7.0000000000000001E-3</v>
      </c>
      <c r="AD3936">
        <v>6.37</v>
      </c>
      <c r="AE3936" t="s">
        <v>7045</v>
      </c>
    </row>
    <row r="3937" spans="1:32" x14ac:dyDescent="0.2">
      <c r="A3937">
        <v>3936</v>
      </c>
      <c r="C3937">
        <v>86358</v>
      </c>
      <c r="D3937">
        <v>81120</v>
      </c>
      <c r="F3937">
        <v>9</v>
      </c>
      <c r="G3937">
        <v>58</v>
      </c>
      <c r="H3937">
        <v>26.1</v>
      </c>
      <c r="I3937" t="s">
        <v>24</v>
      </c>
      <c r="J3937">
        <v>27</v>
      </c>
      <c r="K3937">
        <v>45</v>
      </c>
      <c r="L3937">
        <v>32</v>
      </c>
      <c r="M3937">
        <v>27</v>
      </c>
      <c r="N3937">
        <v>6.3</v>
      </c>
      <c r="O3937" t="s">
        <v>103</v>
      </c>
      <c r="X3937" t="s">
        <v>266</v>
      </c>
      <c r="Y3937">
        <v>3936</v>
      </c>
      <c r="Z3937" s="1">
        <v>0.41557986111111106</v>
      </c>
      <c r="AA3937" t="s">
        <v>9942</v>
      </c>
      <c r="AB3937">
        <v>-0.11700000000000001</v>
      </c>
      <c r="AC3937">
        <v>-3.4000000000000002E-2</v>
      </c>
      <c r="AD3937">
        <v>6.3</v>
      </c>
      <c r="AE3937" t="s">
        <v>266</v>
      </c>
    </row>
    <row r="3938" spans="1:32" x14ac:dyDescent="0.2">
      <c r="A3938">
        <v>3937</v>
      </c>
      <c r="B3938" t="s">
        <v>717</v>
      </c>
      <c r="C3938">
        <v>86360</v>
      </c>
      <c r="D3938">
        <v>98876</v>
      </c>
      <c r="F3938">
        <v>9</v>
      </c>
      <c r="G3938">
        <v>58</v>
      </c>
      <c r="H3938">
        <v>13.4</v>
      </c>
      <c r="I3938" t="s">
        <v>24</v>
      </c>
      <c r="J3938">
        <v>12</v>
      </c>
      <c r="K3938">
        <v>26</v>
      </c>
      <c r="L3938">
        <v>41</v>
      </c>
      <c r="M3938">
        <v>12</v>
      </c>
      <c r="N3938">
        <v>5.26</v>
      </c>
      <c r="P3938">
        <v>-0.04</v>
      </c>
      <c r="R3938">
        <v>-0.13</v>
      </c>
      <c r="X3938" t="s">
        <v>153</v>
      </c>
      <c r="Y3938">
        <v>3937</v>
      </c>
      <c r="Z3938" s="1">
        <v>0.41543287037037041</v>
      </c>
      <c r="AA3938" t="s">
        <v>9943</v>
      </c>
      <c r="AB3938">
        <v>-2.5000000000000001E-2</v>
      </c>
      <c r="AC3938">
        <v>-1.4999999999999999E-2</v>
      </c>
      <c r="AD3938">
        <v>5.26</v>
      </c>
      <c r="AE3938" t="s">
        <v>153</v>
      </c>
    </row>
    <row r="3939" spans="1:32" x14ac:dyDescent="0.2">
      <c r="A3939">
        <v>3938</v>
      </c>
      <c r="C3939">
        <v>86369</v>
      </c>
      <c r="D3939">
        <v>118023</v>
      </c>
      <c r="F3939">
        <v>9</v>
      </c>
      <c r="G3939">
        <v>58</v>
      </c>
      <c r="H3939">
        <v>7.6</v>
      </c>
      <c r="I3939" t="s">
        <v>24</v>
      </c>
      <c r="J3939">
        <v>8</v>
      </c>
      <c r="K3939">
        <v>18</v>
      </c>
      <c r="L3939">
        <v>51</v>
      </c>
      <c r="M3939">
        <v>8</v>
      </c>
      <c r="N3939">
        <v>6.04</v>
      </c>
      <c r="P3939">
        <v>1.36</v>
      </c>
      <c r="R3939">
        <v>1.55</v>
      </c>
      <c r="W3939" t="s">
        <v>27</v>
      </c>
      <c r="X3939" t="s">
        <v>133</v>
      </c>
      <c r="Y3939">
        <v>3938</v>
      </c>
      <c r="Z3939" s="1">
        <v>0.41536574074074073</v>
      </c>
      <c r="AA3939" t="s">
        <v>9944</v>
      </c>
      <c r="AB3939">
        <v>1.0999999999999999E-2</v>
      </c>
      <c r="AC3939">
        <v>-2.4E-2</v>
      </c>
      <c r="AD3939">
        <v>6.04</v>
      </c>
      <c r="AE3939" t="s">
        <v>9573</v>
      </c>
    </row>
    <row r="3940" spans="1:32" x14ac:dyDescent="0.2">
      <c r="A3940">
        <v>3939</v>
      </c>
      <c r="C3940">
        <v>86378</v>
      </c>
      <c r="D3940">
        <v>27464</v>
      </c>
      <c r="F3940">
        <v>9</v>
      </c>
      <c r="G3940">
        <v>59</v>
      </c>
      <c r="H3940">
        <v>51.7</v>
      </c>
      <c r="I3940" t="s">
        <v>24</v>
      </c>
      <c r="J3940">
        <v>56</v>
      </c>
      <c r="K3940">
        <v>48</v>
      </c>
      <c r="L3940">
        <v>43</v>
      </c>
      <c r="M3940">
        <v>56</v>
      </c>
      <c r="N3940">
        <v>5.48</v>
      </c>
      <c r="P3940">
        <v>1.46</v>
      </c>
      <c r="R3940">
        <v>1.82</v>
      </c>
      <c r="X3940" t="s">
        <v>77</v>
      </c>
      <c r="Y3940">
        <v>3939</v>
      </c>
      <c r="Z3940" s="1">
        <v>0.41657060185185185</v>
      </c>
      <c r="AA3940" t="s">
        <v>9945</v>
      </c>
      <c r="AB3940">
        <v>-2.9000000000000001E-2</v>
      </c>
      <c r="AC3940">
        <v>-2.5999999999999999E-2</v>
      </c>
      <c r="AD3940">
        <v>5.48</v>
      </c>
      <c r="AE3940" t="s">
        <v>77</v>
      </c>
    </row>
    <row r="3941" spans="1:32" x14ac:dyDescent="0.2">
      <c r="A3941">
        <v>3940</v>
      </c>
      <c r="B3941" t="s">
        <v>718</v>
      </c>
      <c r="C3941">
        <v>86440</v>
      </c>
      <c r="D3941">
        <v>237522</v>
      </c>
      <c r="F3941">
        <v>9</v>
      </c>
      <c r="G3941">
        <v>56</v>
      </c>
      <c r="H3941">
        <v>51.8</v>
      </c>
      <c r="I3941" t="s">
        <v>26</v>
      </c>
      <c r="J3941">
        <v>54</v>
      </c>
      <c r="K3941">
        <v>34</v>
      </c>
      <c r="L3941">
        <v>4</v>
      </c>
      <c r="M3941">
        <v>-54</v>
      </c>
      <c r="N3941">
        <v>3.54</v>
      </c>
      <c r="P3941">
        <v>-0.08</v>
      </c>
      <c r="R3941">
        <v>-0.62</v>
      </c>
      <c r="T3941">
        <v>-0.08</v>
      </c>
      <c r="X3941" t="s">
        <v>719</v>
      </c>
      <c r="Y3941">
        <v>3940</v>
      </c>
      <c r="Z3941" s="1">
        <v>0.41448842592592589</v>
      </c>
      <c r="AA3941" t="s">
        <v>9946</v>
      </c>
      <c r="AB3941">
        <v>-0.01</v>
      </c>
      <c r="AC3941">
        <v>3.0000000000000001E-3</v>
      </c>
      <c r="AD3941">
        <v>3.54</v>
      </c>
      <c r="AE3941" t="s">
        <v>719</v>
      </c>
    </row>
    <row r="3942" spans="1:32" x14ac:dyDescent="0.2">
      <c r="A3942">
        <v>3941</v>
      </c>
      <c r="C3942">
        <v>86466</v>
      </c>
      <c r="D3942">
        <v>237526</v>
      </c>
      <c r="E3942" t="s">
        <v>720</v>
      </c>
      <c r="F3942">
        <v>9</v>
      </c>
      <c r="G3942">
        <v>57</v>
      </c>
      <c r="H3942">
        <v>10.9</v>
      </c>
      <c r="I3942" t="s">
        <v>26</v>
      </c>
      <c r="J3942">
        <v>52</v>
      </c>
      <c r="K3942">
        <v>38</v>
      </c>
      <c r="L3942">
        <v>20</v>
      </c>
      <c r="M3942">
        <v>-52</v>
      </c>
      <c r="N3942">
        <v>6.12</v>
      </c>
      <c r="P3942">
        <v>-0.13</v>
      </c>
      <c r="R3942">
        <v>-0.61</v>
      </c>
      <c r="X3942" t="s">
        <v>2318</v>
      </c>
      <c r="Y3942">
        <v>3941</v>
      </c>
      <c r="Z3942" s="1">
        <v>0.4147094907407407</v>
      </c>
      <c r="AA3942" t="s">
        <v>9947</v>
      </c>
      <c r="AB3942">
        <v>-0.01</v>
      </c>
      <c r="AC3942">
        <v>-2E-3</v>
      </c>
      <c r="AD3942">
        <v>6.12</v>
      </c>
      <c r="AE3942" t="s">
        <v>2318</v>
      </c>
    </row>
    <row r="3943" spans="1:32" x14ac:dyDescent="0.2">
      <c r="A3943">
        <v>3942</v>
      </c>
      <c r="C3943">
        <v>86513</v>
      </c>
      <c r="D3943">
        <v>81129</v>
      </c>
      <c r="F3943">
        <v>9</v>
      </c>
      <c r="G3943">
        <v>59</v>
      </c>
      <c r="H3943">
        <v>36.200000000000003</v>
      </c>
      <c r="I3943" t="s">
        <v>24</v>
      </c>
      <c r="J3943">
        <v>29</v>
      </c>
      <c r="K3943">
        <v>38</v>
      </c>
      <c r="L3943">
        <v>43</v>
      </c>
      <c r="M3943">
        <v>29</v>
      </c>
      <c r="N3943">
        <v>5.73</v>
      </c>
      <c r="P3943">
        <v>1.06</v>
      </c>
      <c r="W3943" t="s">
        <v>27</v>
      </c>
      <c r="X3943" t="s">
        <v>28</v>
      </c>
      <c r="Y3943">
        <v>3942</v>
      </c>
      <c r="Z3943" s="1">
        <v>0.41639120370370369</v>
      </c>
      <c r="AA3943" t="s">
        <v>9948</v>
      </c>
      <c r="AB3943">
        <v>-9.5000000000000001E-2</v>
      </c>
      <c r="AC3943">
        <v>-3.9E-2</v>
      </c>
      <c r="AD3943">
        <v>5.73</v>
      </c>
      <c r="AE3943" t="s">
        <v>3226</v>
      </c>
    </row>
    <row r="3944" spans="1:32" x14ac:dyDescent="0.2">
      <c r="A3944">
        <v>3943</v>
      </c>
      <c r="C3944">
        <v>86523</v>
      </c>
      <c r="D3944">
        <v>221644</v>
      </c>
      <c r="F3944">
        <v>9</v>
      </c>
      <c r="G3944">
        <v>57</v>
      </c>
      <c r="H3944">
        <v>42.5</v>
      </c>
      <c r="I3944" t="s">
        <v>26</v>
      </c>
      <c r="J3944">
        <v>48</v>
      </c>
      <c r="K3944">
        <v>24</v>
      </c>
      <c r="L3944">
        <v>52</v>
      </c>
      <c r="M3944">
        <v>-48</v>
      </c>
      <c r="N3944">
        <v>6.05</v>
      </c>
      <c r="P3944">
        <v>-0.14000000000000001</v>
      </c>
      <c r="X3944" t="s">
        <v>368</v>
      </c>
      <c r="Y3944">
        <v>3943</v>
      </c>
      <c r="Z3944" s="1">
        <v>0.41507523148148145</v>
      </c>
      <c r="AA3944" t="s">
        <v>9949</v>
      </c>
      <c r="AB3944">
        <v>-1.6E-2</v>
      </c>
      <c r="AC3944">
        <v>-1.4999999999999999E-2</v>
      </c>
      <c r="AD3944">
        <v>6.05</v>
      </c>
      <c r="AE3944" t="s">
        <v>368</v>
      </c>
    </row>
    <row r="3945" spans="1:32" x14ac:dyDescent="0.2">
      <c r="A3945">
        <v>3944</v>
      </c>
      <c r="C3945">
        <v>86606</v>
      </c>
      <c r="D3945">
        <v>256672</v>
      </c>
      <c r="F3945">
        <v>9</v>
      </c>
      <c r="G3945">
        <v>56</v>
      </c>
      <c r="H3945">
        <v>9.6999999999999993</v>
      </c>
      <c r="I3945" t="s">
        <v>26</v>
      </c>
      <c r="J3945">
        <v>71</v>
      </c>
      <c r="K3945">
        <v>23</v>
      </c>
      <c r="L3945">
        <v>22</v>
      </c>
      <c r="M3945">
        <v>-71</v>
      </c>
      <c r="N3945">
        <v>6.35</v>
      </c>
      <c r="P3945">
        <v>-0.08</v>
      </c>
      <c r="R3945">
        <v>-0.93</v>
      </c>
      <c r="X3945" t="s">
        <v>2680</v>
      </c>
      <c r="Y3945">
        <v>3944</v>
      </c>
      <c r="Z3945" s="1">
        <v>0.41400115740740739</v>
      </c>
      <c r="AA3945" t="s">
        <v>9950</v>
      </c>
      <c r="AB3945">
        <v>-0.02</v>
      </c>
      <c r="AC3945">
        <v>-2E-3</v>
      </c>
      <c r="AD3945">
        <v>6.35</v>
      </c>
      <c r="AE3945" t="s">
        <v>2680</v>
      </c>
    </row>
    <row r="3946" spans="1:32" x14ac:dyDescent="0.2">
      <c r="A3946">
        <v>3945</v>
      </c>
      <c r="B3946" t="s">
        <v>721</v>
      </c>
      <c r="C3946">
        <v>86611</v>
      </c>
      <c r="D3946">
        <v>118041</v>
      </c>
      <c r="E3946">
        <v>4694</v>
      </c>
      <c r="F3946">
        <v>9</v>
      </c>
      <c r="G3946">
        <v>59</v>
      </c>
      <c r="H3946">
        <v>43.1</v>
      </c>
      <c r="I3946" t="s">
        <v>24</v>
      </c>
      <c r="J3946">
        <v>3</v>
      </c>
      <c r="K3946">
        <v>23</v>
      </c>
      <c r="L3946">
        <v>5</v>
      </c>
      <c r="M3946">
        <v>3</v>
      </c>
      <c r="N3946">
        <v>6.7</v>
      </c>
      <c r="P3946">
        <v>0.27</v>
      </c>
      <c r="R3946">
        <v>0.09</v>
      </c>
      <c r="X3946" t="s">
        <v>264</v>
      </c>
      <c r="Y3946">
        <v>3945</v>
      </c>
      <c r="Z3946" s="1">
        <v>0.41647106481481483</v>
      </c>
      <c r="AA3946" t="s">
        <v>9951</v>
      </c>
      <c r="AB3946">
        <v>-6.6000000000000003E-2</v>
      </c>
      <c r="AC3946">
        <v>2.1999999999999999E-2</v>
      </c>
      <c r="AD3946">
        <v>6.7</v>
      </c>
      <c r="AE3946" t="s">
        <v>264</v>
      </c>
    </row>
    <row r="3947" spans="1:32" x14ac:dyDescent="0.2">
      <c r="A3947">
        <v>3946</v>
      </c>
      <c r="C3947">
        <v>86612</v>
      </c>
      <c r="D3947">
        <v>178271</v>
      </c>
      <c r="E3947" t="s">
        <v>30</v>
      </c>
      <c r="F3947">
        <v>9</v>
      </c>
      <c r="G3947">
        <v>59</v>
      </c>
      <c r="H3947">
        <v>6.1</v>
      </c>
      <c r="I3947" t="s">
        <v>26</v>
      </c>
      <c r="J3947">
        <v>23</v>
      </c>
      <c r="K3947">
        <v>57</v>
      </c>
      <c r="L3947">
        <v>1</v>
      </c>
      <c r="M3947">
        <v>-23</v>
      </c>
      <c r="N3947">
        <v>6.21</v>
      </c>
      <c r="P3947">
        <v>-0.1</v>
      </c>
      <c r="R3947">
        <v>-0.68</v>
      </c>
      <c r="T3947">
        <v>-0.06</v>
      </c>
      <c r="X3947" t="s">
        <v>722</v>
      </c>
      <c r="Y3947">
        <v>3946</v>
      </c>
      <c r="Z3947" s="1">
        <v>0.41604282407407406</v>
      </c>
      <c r="AA3947" t="s">
        <v>9952</v>
      </c>
      <c r="AB3947">
        <v>-4.9000000000000002E-2</v>
      </c>
      <c r="AC3947">
        <v>2.3E-2</v>
      </c>
      <c r="AD3947">
        <v>6.21</v>
      </c>
      <c r="AE3947" t="s">
        <v>722</v>
      </c>
    </row>
    <row r="3948" spans="1:32" x14ac:dyDescent="0.2">
      <c r="A3948">
        <v>3947</v>
      </c>
      <c r="B3948" t="s">
        <v>723</v>
      </c>
      <c r="C3948">
        <v>86629</v>
      </c>
      <c r="D3948">
        <v>200926</v>
      </c>
      <c r="F3948">
        <v>9</v>
      </c>
      <c r="G3948">
        <v>58</v>
      </c>
      <c r="H3948">
        <v>52.3</v>
      </c>
      <c r="I3948" t="s">
        <v>26</v>
      </c>
      <c r="J3948">
        <v>35</v>
      </c>
      <c r="K3948">
        <v>53</v>
      </c>
      <c r="L3948">
        <v>28</v>
      </c>
      <c r="M3948">
        <v>-35</v>
      </c>
      <c r="N3948">
        <v>5.23</v>
      </c>
      <c r="P3948">
        <v>0.31</v>
      </c>
      <c r="R3948">
        <v>0.08</v>
      </c>
      <c r="X3948" t="s">
        <v>263</v>
      </c>
      <c r="Y3948">
        <v>3947</v>
      </c>
      <c r="Z3948" s="1">
        <v>0.41588310185185184</v>
      </c>
      <c r="AA3948" t="s">
        <v>9953</v>
      </c>
      <c r="AB3948">
        <v>-8.6999999999999994E-2</v>
      </c>
      <c r="AC3948">
        <v>-0.02</v>
      </c>
      <c r="AD3948">
        <v>5.23</v>
      </c>
      <c r="AE3948" t="s">
        <v>2565</v>
      </c>
      <c r="AF3948" t="s">
        <v>36</v>
      </c>
    </row>
    <row r="3949" spans="1:32" x14ac:dyDescent="0.2">
      <c r="A3949">
        <v>3948</v>
      </c>
      <c r="C3949">
        <v>86634</v>
      </c>
      <c r="D3949">
        <v>250760</v>
      </c>
      <c r="F3949">
        <v>9</v>
      </c>
      <c r="G3949">
        <v>57</v>
      </c>
      <c r="H3949">
        <v>15.2</v>
      </c>
      <c r="I3949" t="s">
        <v>26</v>
      </c>
      <c r="J3949">
        <v>64</v>
      </c>
      <c r="K3949">
        <v>29</v>
      </c>
      <c r="L3949">
        <v>22</v>
      </c>
      <c r="M3949">
        <v>-64</v>
      </c>
      <c r="N3949">
        <v>6.58</v>
      </c>
      <c r="P3949">
        <v>1.1299999999999999</v>
      </c>
      <c r="R3949">
        <v>1.08</v>
      </c>
      <c r="X3949" t="s">
        <v>505</v>
      </c>
      <c r="Y3949">
        <v>3948</v>
      </c>
      <c r="Z3949" s="1">
        <v>0.41475925925925927</v>
      </c>
      <c r="AA3949" t="s">
        <v>9954</v>
      </c>
      <c r="AB3949">
        <v>-0.13</v>
      </c>
      <c r="AC3949">
        <v>8.4000000000000005E-2</v>
      </c>
      <c r="AD3949">
        <v>6.58</v>
      </c>
      <c r="AE3949" t="s">
        <v>5982</v>
      </c>
      <c r="AF3949" t="s">
        <v>36</v>
      </c>
    </row>
    <row r="3950" spans="1:32" x14ac:dyDescent="0.2">
      <c r="A3950">
        <v>3949</v>
      </c>
      <c r="C3950">
        <v>86659</v>
      </c>
      <c r="D3950">
        <v>250761</v>
      </c>
      <c r="F3950">
        <v>9</v>
      </c>
      <c r="G3950">
        <v>56</v>
      </c>
      <c r="H3950">
        <v>59.7</v>
      </c>
      <c r="I3950" t="s">
        <v>26</v>
      </c>
      <c r="J3950">
        <v>69</v>
      </c>
      <c r="K3950">
        <v>6</v>
      </c>
      <c r="L3950">
        <v>7</v>
      </c>
      <c r="M3950">
        <v>-69</v>
      </c>
      <c r="N3950">
        <v>6.2</v>
      </c>
      <c r="P3950">
        <v>-0.1</v>
      </c>
      <c r="R3950">
        <v>-0.62</v>
      </c>
      <c r="X3950" t="s">
        <v>368</v>
      </c>
      <c r="Y3950">
        <v>3949</v>
      </c>
      <c r="Z3950" s="1">
        <v>0.41457986111111111</v>
      </c>
      <c r="AA3950" t="s">
        <v>9955</v>
      </c>
      <c r="AB3950">
        <v>-2.7E-2</v>
      </c>
      <c r="AC3950">
        <v>0</v>
      </c>
      <c r="AD3950">
        <v>6.2</v>
      </c>
      <c r="AE3950" t="s">
        <v>368</v>
      </c>
    </row>
    <row r="3951" spans="1:32" x14ac:dyDescent="0.2">
      <c r="A3951">
        <v>3950</v>
      </c>
      <c r="B3951" t="s">
        <v>724</v>
      </c>
      <c r="C3951">
        <v>86663</v>
      </c>
      <c r="D3951">
        <v>118044</v>
      </c>
      <c r="E3951">
        <v>4699</v>
      </c>
      <c r="F3951">
        <v>10</v>
      </c>
      <c r="G3951">
        <v>0</v>
      </c>
      <c r="H3951">
        <v>12.8</v>
      </c>
      <c r="I3951" t="s">
        <v>24</v>
      </c>
      <c r="J3951">
        <v>8</v>
      </c>
      <c r="K3951">
        <v>2</v>
      </c>
      <c r="L3951">
        <v>39</v>
      </c>
      <c r="M3951">
        <v>8</v>
      </c>
      <c r="N3951">
        <v>4.7</v>
      </c>
      <c r="P3951">
        <v>1.6</v>
      </c>
      <c r="R3951">
        <v>1.93</v>
      </c>
      <c r="T3951">
        <v>1.08</v>
      </c>
      <c r="X3951" t="s">
        <v>725</v>
      </c>
      <c r="Y3951">
        <v>3950</v>
      </c>
      <c r="Z3951" s="1">
        <v>0.4168148148148148</v>
      </c>
      <c r="AA3951" t="s">
        <v>9956</v>
      </c>
      <c r="AB3951">
        <v>-0.03</v>
      </c>
      <c r="AC3951">
        <v>-2.3E-2</v>
      </c>
      <c r="AD3951">
        <v>4.7</v>
      </c>
      <c r="AE3951" t="s">
        <v>9957</v>
      </c>
      <c r="AF3951" t="s">
        <v>36</v>
      </c>
    </row>
    <row r="3952" spans="1:32" x14ac:dyDescent="0.2">
      <c r="A3952">
        <v>3951</v>
      </c>
      <c r="B3952" t="s">
        <v>726</v>
      </c>
      <c r="C3952">
        <v>86728</v>
      </c>
      <c r="D3952">
        <v>61808</v>
      </c>
      <c r="F3952">
        <v>10</v>
      </c>
      <c r="G3952">
        <v>1</v>
      </c>
      <c r="H3952">
        <v>0.7</v>
      </c>
      <c r="I3952" t="s">
        <v>24</v>
      </c>
      <c r="J3952">
        <v>31</v>
      </c>
      <c r="K3952">
        <v>55</v>
      </c>
      <c r="L3952">
        <v>25</v>
      </c>
      <c r="M3952">
        <v>31</v>
      </c>
      <c r="N3952">
        <v>5.36</v>
      </c>
      <c r="P3952">
        <v>0.66</v>
      </c>
      <c r="R3952">
        <v>0.27</v>
      </c>
      <c r="X3952" t="s">
        <v>727</v>
      </c>
      <c r="Y3952">
        <v>3951</v>
      </c>
      <c r="Z3952" s="1">
        <v>0.41736921296296298</v>
      </c>
      <c r="AA3952" t="s">
        <v>9958</v>
      </c>
      <c r="AB3952">
        <v>-0.52800000000000002</v>
      </c>
      <c r="AC3952">
        <v>-0.42799999999999999</v>
      </c>
      <c r="AD3952">
        <v>5.36</v>
      </c>
      <c r="AE3952" t="s">
        <v>9959</v>
      </c>
      <c r="AF3952" t="s">
        <v>36</v>
      </c>
    </row>
    <row r="3953" spans="1:32" x14ac:dyDescent="0.2">
      <c r="A3953">
        <v>3952</v>
      </c>
      <c r="C3953">
        <v>87015</v>
      </c>
      <c r="D3953">
        <v>81154</v>
      </c>
      <c r="F3953">
        <v>10</v>
      </c>
      <c r="G3953">
        <v>2</v>
      </c>
      <c r="H3953">
        <v>48.9</v>
      </c>
      <c r="I3953" t="s">
        <v>24</v>
      </c>
      <c r="J3953">
        <v>21</v>
      </c>
      <c r="K3953">
        <v>56</v>
      </c>
      <c r="L3953">
        <v>57</v>
      </c>
      <c r="M3953">
        <v>21</v>
      </c>
      <c r="N3953">
        <v>5.66</v>
      </c>
      <c r="P3953">
        <v>-0.19</v>
      </c>
      <c r="R3953">
        <v>-0.73</v>
      </c>
      <c r="X3953" t="s">
        <v>214</v>
      </c>
      <c r="Y3953">
        <v>3952</v>
      </c>
      <c r="Z3953" s="1">
        <v>0.41862152777777778</v>
      </c>
      <c r="AA3953" t="s">
        <v>9960</v>
      </c>
      <c r="AB3953">
        <v>-1.7000000000000001E-2</v>
      </c>
      <c r="AC3953">
        <v>-6.0000000000000001E-3</v>
      </c>
      <c r="AD3953">
        <v>5.66</v>
      </c>
      <c r="AE3953" t="s">
        <v>5651</v>
      </c>
    </row>
    <row r="3954" spans="1:32" x14ac:dyDescent="0.2">
      <c r="A3954">
        <v>3953</v>
      </c>
      <c r="C3954">
        <v>87030</v>
      </c>
      <c r="D3954">
        <v>237586</v>
      </c>
      <c r="F3954">
        <v>10</v>
      </c>
      <c r="G3954">
        <v>0</v>
      </c>
      <c r="H3954">
        <v>34.4</v>
      </c>
      <c r="I3954" t="s">
        <v>26</v>
      </c>
      <c r="J3954">
        <v>56</v>
      </c>
      <c r="K3954">
        <v>56</v>
      </c>
      <c r="L3954">
        <v>48</v>
      </c>
      <c r="M3954">
        <v>-56</v>
      </c>
      <c r="N3954">
        <v>6.52</v>
      </c>
      <c r="P3954">
        <v>0.98</v>
      </c>
      <c r="X3954" t="s">
        <v>54</v>
      </c>
      <c r="Y3954">
        <v>3953</v>
      </c>
      <c r="Z3954" s="1">
        <v>0.41706481481481483</v>
      </c>
      <c r="AA3954" t="s">
        <v>9961</v>
      </c>
      <c r="AB3954">
        <v>-6.4000000000000001E-2</v>
      </c>
      <c r="AC3954">
        <v>8.0000000000000002E-3</v>
      </c>
      <c r="AD3954">
        <v>6.52</v>
      </c>
      <c r="AE3954" t="s">
        <v>54</v>
      </c>
    </row>
    <row r="3955" spans="1:32" x14ac:dyDescent="0.2">
      <c r="A3955">
        <v>3954</v>
      </c>
      <c r="C3955">
        <v>87141</v>
      </c>
      <c r="D3955">
        <v>27503</v>
      </c>
      <c r="F3955">
        <v>10</v>
      </c>
      <c r="G3955">
        <v>4</v>
      </c>
      <c r="H3955">
        <v>36.299999999999997</v>
      </c>
      <c r="I3955" t="s">
        <v>24</v>
      </c>
      <c r="J3955">
        <v>53</v>
      </c>
      <c r="K3955">
        <v>53</v>
      </c>
      <c r="L3955">
        <v>30</v>
      </c>
      <c r="M3955">
        <v>53</v>
      </c>
      <c r="N3955">
        <v>5.74</v>
      </c>
      <c r="P3955">
        <v>0.48</v>
      </c>
      <c r="R3955">
        <v>0.04</v>
      </c>
      <c r="X3955" t="s">
        <v>430</v>
      </c>
      <c r="Y3955">
        <v>3954</v>
      </c>
      <c r="Z3955" s="1">
        <v>0.41986458333333337</v>
      </c>
      <c r="AA3955" t="s">
        <v>9962</v>
      </c>
      <c r="AB3955">
        <v>-2.1999999999999999E-2</v>
      </c>
      <c r="AC3955">
        <v>-2E-3</v>
      </c>
      <c r="AD3955">
        <v>5.74</v>
      </c>
      <c r="AE3955" t="s">
        <v>430</v>
      </c>
    </row>
    <row r="3956" spans="1:32" x14ac:dyDescent="0.2">
      <c r="A3956">
        <v>3955</v>
      </c>
      <c r="C3956">
        <v>87152</v>
      </c>
      <c r="D3956">
        <v>237612</v>
      </c>
      <c r="E3956" t="s">
        <v>30</v>
      </c>
      <c r="F3956">
        <v>10</v>
      </c>
      <c r="G3956">
        <v>1</v>
      </c>
      <c r="H3956">
        <v>40.5</v>
      </c>
      <c r="I3956" t="s">
        <v>26</v>
      </c>
      <c r="J3956">
        <v>53</v>
      </c>
      <c r="K3956">
        <v>21</v>
      </c>
      <c r="L3956">
        <v>52</v>
      </c>
      <c r="M3956">
        <v>-53</v>
      </c>
      <c r="N3956">
        <v>6.2</v>
      </c>
      <c r="P3956">
        <v>-0.13</v>
      </c>
      <c r="R3956">
        <v>-0.69</v>
      </c>
      <c r="X3956" t="s">
        <v>3156</v>
      </c>
      <c r="Y3956">
        <v>3955</v>
      </c>
      <c r="Z3956" s="1">
        <v>0.41782986111111109</v>
      </c>
      <c r="AA3956" t="s">
        <v>9963</v>
      </c>
      <c r="AB3956">
        <v>-3.5999999999999997E-2</v>
      </c>
      <c r="AC3956">
        <v>-1.7000000000000001E-2</v>
      </c>
      <c r="AD3956">
        <v>6.2</v>
      </c>
      <c r="AE3956" t="s">
        <v>3156</v>
      </c>
    </row>
    <row r="3957" spans="1:32" x14ac:dyDescent="0.2">
      <c r="A3957">
        <v>3956</v>
      </c>
      <c r="C3957">
        <v>87199</v>
      </c>
      <c r="D3957">
        <v>200994</v>
      </c>
      <c r="F3957">
        <v>10</v>
      </c>
      <c r="G3957">
        <v>2</v>
      </c>
      <c r="H3957">
        <v>49.3</v>
      </c>
      <c r="I3957" t="s">
        <v>26</v>
      </c>
      <c r="J3957">
        <v>30</v>
      </c>
      <c r="K3957">
        <v>34</v>
      </c>
      <c r="L3957">
        <v>39</v>
      </c>
      <c r="M3957">
        <v>-30</v>
      </c>
      <c r="N3957">
        <v>6.54</v>
      </c>
      <c r="P3957">
        <v>1.19</v>
      </c>
      <c r="X3957" t="s">
        <v>45</v>
      </c>
      <c r="Y3957">
        <v>3956</v>
      </c>
      <c r="Z3957" s="1">
        <v>0.41862615740740744</v>
      </c>
      <c r="AA3957" t="s">
        <v>9964</v>
      </c>
      <c r="AB3957">
        <v>-1.4E-2</v>
      </c>
      <c r="AC3957">
        <v>0.03</v>
      </c>
      <c r="AD3957">
        <v>6.54</v>
      </c>
      <c r="AE3957" t="s">
        <v>45</v>
      </c>
    </row>
    <row r="3958" spans="1:32" x14ac:dyDescent="0.2">
      <c r="A3958">
        <v>3957</v>
      </c>
      <c r="C3958">
        <v>87238</v>
      </c>
      <c r="D3958">
        <v>237621</v>
      </c>
      <c r="F3958">
        <v>10</v>
      </c>
      <c r="G3958">
        <v>1</v>
      </c>
      <c r="H3958">
        <v>58</v>
      </c>
      <c r="I3958" t="s">
        <v>26</v>
      </c>
      <c r="J3958">
        <v>57</v>
      </c>
      <c r="K3958">
        <v>20</v>
      </c>
      <c r="L3958">
        <v>59</v>
      </c>
      <c r="M3958">
        <v>-57</v>
      </c>
      <c r="N3958">
        <v>6.2</v>
      </c>
      <c r="P3958">
        <v>1.1200000000000001</v>
      </c>
      <c r="X3958" t="s">
        <v>466</v>
      </c>
      <c r="Y3958">
        <v>3957</v>
      </c>
      <c r="Z3958" s="1">
        <v>0.41803240740740738</v>
      </c>
      <c r="AA3958" t="s">
        <v>9965</v>
      </c>
      <c r="AB3958">
        <v>-4.1000000000000002E-2</v>
      </c>
      <c r="AC3958">
        <v>2.7E-2</v>
      </c>
      <c r="AD3958">
        <v>6.2</v>
      </c>
      <c r="AE3958" t="s">
        <v>466</v>
      </c>
    </row>
    <row r="3959" spans="1:32" x14ac:dyDescent="0.2">
      <c r="A3959">
        <v>3958</v>
      </c>
      <c r="C3959">
        <v>87243</v>
      </c>
      <c r="D3959">
        <v>27512</v>
      </c>
      <c r="F3959">
        <v>10</v>
      </c>
      <c r="G3959">
        <v>5</v>
      </c>
      <c r="H3959">
        <v>10.5</v>
      </c>
      <c r="I3959" t="s">
        <v>24</v>
      </c>
      <c r="J3959">
        <v>52</v>
      </c>
      <c r="K3959">
        <v>22</v>
      </c>
      <c r="L3959">
        <v>15</v>
      </c>
      <c r="M3959">
        <v>52</v>
      </c>
      <c r="N3959">
        <v>6.14</v>
      </c>
      <c r="O3959" t="s">
        <v>103</v>
      </c>
      <c r="X3959" t="s">
        <v>328</v>
      </c>
      <c r="Y3959">
        <v>3958</v>
      </c>
      <c r="Z3959" s="1">
        <v>0.42026041666666664</v>
      </c>
      <c r="AA3959" t="s">
        <v>9966</v>
      </c>
      <c r="AB3959">
        <v>-4.0000000000000001E-3</v>
      </c>
      <c r="AC3959">
        <v>-0.02</v>
      </c>
      <c r="AD3959">
        <v>6.14</v>
      </c>
      <c r="AE3959" t="s">
        <v>328</v>
      </c>
    </row>
    <row r="3960" spans="1:32" x14ac:dyDescent="0.2">
      <c r="A3960">
        <v>3959</v>
      </c>
      <c r="C3960">
        <v>87262</v>
      </c>
      <c r="D3960">
        <v>137326</v>
      </c>
      <c r="F3960">
        <v>10</v>
      </c>
      <c r="G3960">
        <v>3</v>
      </c>
      <c r="H3960">
        <v>41</v>
      </c>
      <c r="I3960" t="s">
        <v>26</v>
      </c>
      <c r="J3960">
        <v>9</v>
      </c>
      <c r="K3960">
        <v>34</v>
      </c>
      <c r="L3960">
        <v>26</v>
      </c>
      <c r="M3960">
        <v>-9</v>
      </c>
      <c r="N3960">
        <v>6.12</v>
      </c>
      <c r="P3960">
        <v>1.66</v>
      </c>
      <c r="R3960">
        <v>2.0099999999999998</v>
      </c>
      <c r="X3960" t="s">
        <v>197</v>
      </c>
      <c r="Y3960">
        <v>3959</v>
      </c>
      <c r="Z3960" s="1">
        <v>0.41922453703703705</v>
      </c>
      <c r="AA3960" t="s">
        <v>9967</v>
      </c>
      <c r="AB3960">
        <v>5.0000000000000001E-3</v>
      </c>
      <c r="AC3960">
        <v>-1.0999999999999999E-2</v>
      </c>
      <c r="AD3960">
        <v>6.12</v>
      </c>
      <c r="AE3960" t="s">
        <v>197</v>
      </c>
    </row>
    <row r="3961" spans="1:32" x14ac:dyDescent="0.2">
      <c r="A3961">
        <v>3960</v>
      </c>
      <c r="C3961">
        <v>87283</v>
      </c>
      <c r="D3961">
        <v>250782</v>
      </c>
      <c r="F3961">
        <v>10</v>
      </c>
      <c r="G3961">
        <v>2</v>
      </c>
      <c r="H3961">
        <v>0</v>
      </c>
      <c r="I3961" t="s">
        <v>26</v>
      </c>
      <c r="J3961">
        <v>60</v>
      </c>
      <c r="K3961">
        <v>25</v>
      </c>
      <c r="L3961">
        <v>15</v>
      </c>
      <c r="M3961">
        <v>-60</v>
      </c>
      <c r="N3961">
        <v>5.94</v>
      </c>
      <c r="P3961">
        <v>0.26</v>
      </c>
      <c r="R3961">
        <v>0.1</v>
      </c>
      <c r="X3961" t="s">
        <v>356</v>
      </c>
      <c r="Y3961">
        <v>3960</v>
      </c>
      <c r="Z3961" s="1">
        <v>0.41805555555555557</v>
      </c>
      <c r="AA3961" t="s">
        <v>9968</v>
      </c>
      <c r="AB3961">
        <v>-1.9E-2</v>
      </c>
      <c r="AC3961">
        <v>6.0000000000000001E-3</v>
      </c>
      <c r="AD3961">
        <v>5.94</v>
      </c>
      <c r="AE3961" t="s">
        <v>356</v>
      </c>
    </row>
    <row r="3962" spans="1:32" x14ac:dyDescent="0.2">
      <c r="A3962">
        <v>3961</v>
      </c>
      <c r="B3962" t="s">
        <v>728</v>
      </c>
      <c r="C3962">
        <v>87301</v>
      </c>
      <c r="D3962">
        <v>118086</v>
      </c>
      <c r="F3962">
        <v>10</v>
      </c>
      <c r="G3962">
        <v>4</v>
      </c>
      <c r="H3962">
        <v>8.4</v>
      </c>
      <c r="I3962" t="s">
        <v>24</v>
      </c>
      <c r="J3962">
        <v>3</v>
      </c>
      <c r="K3962">
        <v>12</v>
      </c>
      <c r="L3962">
        <v>4</v>
      </c>
      <c r="M3962">
        <v>3</v>
      </c>
      <c r="N3962">
        <v>6.45</v>
      </c>
      <c r="P3962">
        <v>0.4</v>
      </c>
      <c r="R3962">
        <v>-0.02</v>
      </c>
      <c r="X3962" t="s">
        <v>79</v>
      </c>
      <c r="Y3962">
        <v>3961</v>
      </c>
      <c r="Z3962" s="1">
        <v>0.4195416666666667</v>
      </c>
      <c r="AA3962" t="s">
        <v>9969</v>
      </c>
      <c r="AB3962">
        <v>-7.4999999999999997E-2</v>
      </c>
      <c r="AC3962">
        <v>-9.7000000000000003E-2</v>
      </c>
      <c r="AD3962">
        <v>6.45</v>
      </c>
      <c r="AE3962" t="s">
        <v>79</v>
      </c>
    </row>
    <row r="3963" spans="1:32" x14ac:dyDescent="0.2">
      <c r="A3963">
        <v>3962</v>
      </c>
      <c r="C3963">
        <v>87318</v>
      </c>
      <c r="D3963">
        <v>178357</v>
      </c>
      <c r="F3963">
        <v>10</v>
      </c>
      <c r="G3963">
        <v>3</v>
      </c>
      <c r="H3963">
        <v>41.4</v>
      </c>
      <c r="I3963" t="s">
        <v>26</v>
      </c>
      <c r="J3963">
        <v>25</v>
      </c>
      <c r="K3963">
        <v>19</v>
      </c>
      <c r="L3963">
        <v>0</v>
      </c>
      <c r="M3963">
        <v>-25</v>
      </c>
      <c r="N3963">
        <v>6.7</v>
      </c>
      <c r="P3963">
        <v>0</v>
      </c>
      <c r="R3963">
        <v>0</v>
      </c>
      <c r="X3963" t="s">
        <v>729</v>
      </c>
      <c r="Y3963">
        <v>3962</v>
      </c>
      <c r="Z3963" s="1">
        <v>0.41922916666666671</v>
      </c>
      <c r="AA3963" t="s">
        <v>9970</v>
      </c>
      <c r="AB3963">
        <v>-3.9E-2</v>
      </c>
      <c r="AC3963">
        <v>8.9999999999999993E-3</v>
      </c>
      <c r="AD3963">
        <v>6.7</v>
      </c>
      <c r="AE3963" t="s">
        <v>340</v>
      </c>
      <c r="AF3963" t="s">
        <v>36</v>
      </c>
    </row>
    <row r="3964" spans="1:32" x14ac:dyDescent="0.2">
      <c r="A3964">
        <v>3963</v>
      </c>
      <c r="C3964">
        <v>87344</v>
      </c>
      <c r="D3964">
        <v>155704</v>
      </c>
      <c r="F3964">
        <v>10</v>
      </c>
      <c r="G3964">
        <v>4</v>
      </c>
      <c r="H3964">
        <v>2.9</v>
      </c>
      <c r="I3964" t="s">
        <v>26</v>
      </c>
      <c r="J3964">
        <v>18</v>
      </c>
      <c r="K3964">
        <v>6</v>
      </c>
      <c r="L3964">
        <v>6</v>
      </c>
      <c r="M3964">
        <v>-18</v>
      </c>
      <c r="N3964">
        <v>5.86</v>
      </c>
      <c r="P3964">
        <v>-0.06</v>
      </c>
      <c r="X3964" t="s">
        <v>134</v>
      </c>
      <c r="Y3964">
        <v>3963</v>
      </c>
      <c r="Z3964" s="1">
        <v>0.41947800925925921</v>
      </c>
      <c r="AA3964" t="s">
        <v>9971</v>
      </c>
      <c r="AB3964">
        <v>-0.01</v>
      </c>
      <c r="AC3964">
        <v>-2E-3</v>
      </c>
      <c r="AD3964">
        <v>5.86</v>
      </c>
      <c r="AE3964" t="s">
        <v>134</v>
      </c>
    </row>
    <row r="3965" spans="1:32" x14ac:dyDescent="0.2">
      <c r="A3965">
        <v>3964</v>
      </c>
      <c r="C3965">
        <v>87363</v>
      </c>
      <c r="D3965">
        <v>221728</v>
      </c>
      <c r="F3965">
        <v>10</v>
      </c>
      <c r="G3965">
        <v>3</v>
      </c>
      <c r="H3965">
        <v>20.5</v>
      </c>
      <c r="I3965" t="s">
        <v>26</v>
      </c>
      <c r="J3965">
        <v>46</v>
      </c>
      <c r="K3965">
        <v>38</v>
      </c>
      <c r="L3965">
        <v>10</v>
      </c>
      <c r="M3965">
        <v>-46</v>
      </c>
      <c r="N3965">
        <v>6.12</v>
      </c>
      <c r="P3965">
        <v>0.02</v>
      </c>
      <c r="X3965" t="s">
        <v>134</v>
      </c>
      <c r="Y3965">
        <v>3964</v>
      </c>
      <c r="Z3965" s="1">
        <v>0.41898726851851853</v>
      </c>
      <c r="AA3965" t="s">
        <v>9972</v>
      </c>
      <c r="AB3965">
        <v>-2.9000000000000001E-2</v>
      </c>
      <c r="AC3965">
        <v>-0.01</v>
      </c>
      <c r="AD3965">
        <v>6.12</v>
      </c>
      <c r="AE3965" t="s">
        <v>134</v>
      </c>
    </row>
    <row r="3966" spans="1:32" x14ac:dyDescent="0.2">
      <c r="A3966">
        <v>3965</v>
      </c>
      <c r="C3966">
        <v>87427</v>
      </c>
      <c r="D3966">
        <v>178367</v>
      </c>
      <c r="F3966">
        <v>10</v>
      </c>
      <c r="G3966">
        <v>4</v>
      </c>
      <c r="H3966">
        <v>21</v>
      </c>
      <c r="I3966" t="s">
        <v>26</v>
      </c>
      <c r="J3966">
        <v>24</v>
      </c>
      <c r="K3966">
        <v>17</v>
      </c>
      <c r="L3966">
        <v>8</v>
      </c>
      <c r="M3966">
        <v>-24</v>
      </c>
      <c r="N3966">
        <v>5.7</v>
      </c>
      <c r="P3966">
        <v>0.3</v>
      </c>
      <c r="X3966" t="s">
        <v>2981</v>
      </c>
      <c r="Y3966">
        <v>3965</v>
      </c>
      <c r="Z3966" s="1">
        <v>0.41968749999999999</v>
      </c>
      <c r="AA3966" t="s">
        <v>9973</v>
      </c>
      <c r="AB3966">
        <v>-0.114</v>
      </c>
      <c r="AC3966">
        <v>2.3E-2</v>
      </c>
      <c r="AD3966">
        <v>5.7</v>
      </c>
      <c r="AE3966" t="s">
        <v>2981</v>
      </c>
    </row>
    <row r="3967" spans="1:32" x14ac:dyDescent="0.2">
      <c r="A3967">
        <v>3966</v>
      </c>
      <c r="C3967">
        <v>87436</v>
      </c>
      <c r="D3967">
        <v>237640</v>
      </c>
      <c r="F3967">
        <v>10</v>
      </c>
      <c r="G3967">
        <v>2</v>
      </c>
      <c r="H3967">
        <v>59.9</v>
      </c>
      <c r="I3967" t="s">
        <v>26</v>
      </c>
      <c r="J3967">
        <v>60</v>
      </c>
      <c r="K3967">
        <v>10</v>
      </c>
      <c r="L3967">
        <v>43</v>
      </c>
      <c r="M3967">
        <v>-60</v>
      </c>
      <c r="N3967">
        <v>6.19</v>
      </c>
      <c r="P3967">
        <v>0.17</v>
      </c>
      <c r="X3967" t="s">
        <v>730</v>
      </c>
      <c r="Y3967">
        <v>3966</v>
      </c>
      <c r="Z3967" s="1">
        <v>0.41874884259259254</v>
      </c>
      <c r="AA3967" t="s">
        <v>9974</v>
      </c>
      <c r="AB3967">
        <v>-1.2999999999999999E-2</v>
      </c>
      <c r="AC3967">
        <v>5.0000000000000001E-3</v>
      </c>
      <c r="AD3967">
        <v>6.19</v>
      </c>
      <c r="AE3967" t="s">
        <v>9975</v>
      </c>
      <c r="AF3967" t="s">
        <v>36</v>
      </c>
    </row>
    <row r="3968" spans="1:32" x14ac:dyDescent="0.2">
      <c r="A3968">
        <v>3967</v>
      </c>
      <c r="C3968">
        <v>87438</v>
      </c>
      <c r="D3968">
        <v>250789</v>
      </c>
      <c r="E3968">
        <v>4720</v>
      </c>
      <c r="F3968">
        <v>10</v>
      </c>
      <c r="G3968">
        <v>2</v>
      </c>
      <c r="H3968">
        <v>49.4</v>
      </c>
      <c r="I3968" t="s">
        <v>26</v>
      </c>
      <c r="J3968">
        <v>62</v>
      </c>
      <c r="K3968">
        <v>9</v>
      </c>
      <c r="L3968">
        <v>23</v>
      </c>
      <c r="M3968">
        <v>-62</v>
      </c>
      <c r="N3968">
        <v>6.42</v>
      </c>
      <c r="P3968">
        <v>1.72</v>
      </c>
      <c r="R3968">
        <v>1.9</v>
      </c>
      <c r="X3968" t="s">
        <v>2930</v>
      </c>
      <c r="Y3968">
        <v>3967</v>
      </c>
      <c r="Z3968" s="1">
        <v>0.4186273148148148</v>
      </c>
      <c r="AA3968" t="s">
        <v>9976</v>
      </c>
      <c r="AB3968">
        <v>-0.01</v>
      </c>
      <c r="AC3968">
        <v>0.01</v>
      </c>
      <c r="AD3968">
        <v>6.42</v>
      </c>
      <c r="AE3968" t="s">
        <v>2930</v>
      </c>
    </row>
    <row r="3969" spans="1:32" x14ac:dyDescent="0.2">
      <c r="A3969">
        <v>3968</v>
      </c>
      <c r="C3969">
        <v>87477</v>
      </c>
      <c r="D3969">
        <v>201020</v>
      </c>
      <c r="F3969">
        <v>10</v>
      </c>
      <c r="G3969">
        <v>4</v>
      </c>
      <c r="H3969">
        <v>23.4</v>
      </c>
      <c r="I3969" t="s">
        <v>26</v>
      </c>
      <c r="J3969">
        <v>39</v>
      </c>
      <c r="K3969">
        <v>58</v>
      </c>
      <c r="L3969">
        <v>33</v>
      </c>
      <c r="M3969">
        <v>-39</v>
      </c>
      <c r="N3969">
        <v>6.43</v>
      </c>
      <c r="P3969">
        <v>1.3</v>
      </c>
      <c r="X3969" t="s">
        <v>45</v>
      </c>
      <c r="Y3969">
        <v>3968</v>
      </c>
      <c r="Z3969" s="1">
        <v>0.41971527777777778</v>
      </c>
      <c r="AA3969" t="s">
        <v>9977</v>
      </c>
      <c r="AB3969">
        <v>-3.4000000000000002E-2</v>
      </c>
      <c r="AC3969">
        <v>-3.0000000000000001E-3</v>
      </c>
      <c r="AD3969">
        <v>6.43</v>
      </c>
      <c r="AE3969" t="s">
        <v>45</v>
      </c>
    </row>
    <row r="3970" spans="1:32" x14ac:dyDescent="0.2">
      <c r="A3970">
        <v>3969</v>
      </c>
      <c r="C3970">
        <v>87500</v>
      </c>
      <c r="D3970">
        <v>98944</v>
      </c>
      <c r="F3970">
        <v>10</v>
      </c>
      <c r="G3970">
        <v>5</v>
      </c>
      <c r="H3970">
        <v>40.9</v>
      </c>
      <c r="I3970" t="s">
        <v>24</v>
      </c>
      <c r="J3970">
        <v>15</v>
      </c>
      <c r="K3970">
        <v>45</v>
      </c>
      <c r="L3970">
        <v>27</v>
      </c>
      <c r="M3970">
        <v>15</v>
      </c>
      <c r="N3970">
        <v>6.37</v>
      </c>
      <c r="P3970">
        <v>0.37</v>
      </c>
      <c r="R3970">
        <v>0.15</v>
      </c>
      <c r="X3970" t="s">
        <v>557</v>
      </c>
      <c r="Y3970">
        <v>3969</v>
      </c>
      <c r="Z3970" s="1">
        <v>0.42061226851851852</v>
      </c>
      <c r="AA3970" t="s">
        <v>9978</v>
      </c>
      <c r="AB3970">
        <v>-7.8E-2</v>
      </c>
      <c r="AC3970">
        <v>-1.7000000000000001E-2</v>
      </c>
      <c r="AD3970">
        <v>6.37</v>
      </c>
      <c r="AE3970" t="s">
        <v>557</v>
      </c>
    </row>
    <row r="3971" spans="1:32" x14ac:dyDescent="0.2">
      <c r="A3971">
        <v>3970</v>
      </c>
      <c r="B3971" t="s">
        <v>731</v>
      </c>
      <c r="C3971">
        <v>87504</v>
      </c>
      <c r="D3971">
        <v>155713</v>
      </c>
      <c r="E3971">
        <v>4725</v>
      </c>
      <c r="F3971">
        <v>10</v>
      </c>
      <c r="G3971">
        <v>5</v>
      </c>
      <c r="H3971">
        <v>7.5</v>
      </c>
      <c r="I3971" t="s">
        <v>26</v>
      </c>
      <c r="J3971">
        <v>13</v>
      </c>
      <c r="K3971">
        <v>3</v>
      </c>
      <c r="L3971">
        <v>53</v>
      </c>
      <c r="M3971">
        <v>-13</v>
      </c>
      <c r="N3971">
        <v>4.5999999999999996</v>
      </c>
      <c r="P3971">
        <v>-0.09</v>
      </c>
      <c r="R3971">
        <v>-0.27</v>
      </c>
      <c r="T3971">
        <v>-0.09</v>
      </c>
      <c r="X3971" t="s">
        <v>2361</v>
      </c>
      <c r="Y3971">
        <v>3970</v>
      </c>
      <c r="Z3971" s="1">
        <v>0.42022569444444446</v>
      </c>
      <c r="AA3971" t="s">
        <v>9979</v>
      </c>
      <c r="AB3971">
        <v>-3.6999999999999998E-2</v>
      </c>
      <c r="AC3971">
        <v>1.7999999999999999E-2</v>
      </c>
      <c r="AD3971">
        <v>4.5999999999999996</v>
      </c>
      <c r="AE3971" t="s">
        <v>39</v>
      </c>
      <c r="AF3971" t="s">
        <v>36</v>
      </c>
    </row>
    <row r="3972" spans="1:32" x14ac:dyDescent="0.2">
      <c r="A3972">
        <v>3971</v>
      </c>
      <c r="C3972">
        <v>87543</v>
      </c>
      <c r="D3972">
        <v>250795</v>
      </c>
      <c r="F3972">
        <v>10</v>
      </c>
      <c r="G3972">
        <v>3</v>
      </c>
      <c r="H3972">
        <v>34.299999999999997</v>
      </c>
      <c r="I3972" t="s">
        <v>26</v>
      </c>
      <c r="J3972">
        <v>61</v>
      </c>
      <c r="K3972">
        <v>53</v>
      </c>
      <c r="L3972">
        <v>2</v>
      </c>
      <c r="M3972">
        <v>-61</v>
      </c>
      <c r="N3972">
        <v>6.14</v>
      </c>
      <c r="P3972">
        <v>-0.04</v>
      </c>
      <c r="R3972">
        <v>-0.43</v>
      </c>
      <c r="X3972" t="s">
        <v>732</v>
      </c>
      <c r="Y3972">
        <v>3971</v>
      </c>
      <c r="Z3972" s="1">
        <v>0.41914699074074074</v>
      </c>
      <c r="AA3972" t="s">
        <v>9980</v>
      </c>
      <c r="AB3972">
        <v>-5.0000000000000001E-3</v>
      </c>
      <c r="AC3972">
        <v>5.0000000000000001E-3</v>
      </c>
      <c r="AD3972">
        <v>6.14</v>
      </c>
      <c r="AE3972" t="s">
        <v>11537</v>
      </c>
    </row>
    <row r="3973" spans="1:32" x14ac:dyDescent="0.2">
      <c r="A3973">
        <v>3972</v>
      </c>
      <c r="C3973">
        <v>87606</v>
      </c>
      <c r="D3973">
        <v>201037</v>
      </c>
      <c r="F3973">
        <v>10</v>
      </c>
      <c r="G3973">
        <v>5</v>
      </c>
      <c r="H3973">
        <v>15.2</v>
      </c>
      <c r="I3973" t="s">
        <v>26</v>
      </c>
      <c r="J3973">
        <v>36</v>
      </c>
      <c r="K3973">
        <v>23</v>
      </c>
      <c r="L3973">
        <v>2</v>
      </c>
      <c r="M3973">
        <v>-36</v>
      </c>
      <c r="N3973">
        <v>6.27</v>
      </c>
      <c r="P3973">
        <v>1.1100000000000001</v>
      </c>
      <c r="R3973">
        <v>1.07</v>
      </c>
      <c r="X3973" t="s">
        <v>45</v>
      </c>
      <c r="Y3973">
        <v>3972</v>
      </c>
      <c r="Z3973" s="1">
        <v>0.42031481481481481</v>
      </c>
      <c r="AA3973" t="s">
        <v>9981</v>
      </c>
      <c r="AB3973">
        <v>-0.01</v>
      </c>
      <c r="AC3973">
        <v>3.0000000000000001E-3</v>
      </c>
      <c r="AD3973">
        <v>6.27</v>
      </c>
      <c r="AE3973" t="s">
        <v>45</v>
      </c>
    </row>
    <row r="3974" spans="1:32" x14ac:dyDescent="0.2">
      <c r="A3974">
        <v>3973</v>
      </c>
      <c r="B3974" t="s">
        <v>733</v>
      </c>
      <c r="C3974">
        <v>87682</v>
      </c>
      <c r="D3974">
        <v>118111</v>
      </c>
      <c r="F3974">
        <v>10</v>
      </c>
      <c r="G3974">
        <v>6</v>
      </c>
      <c r="H3974">
        <v>47.4</v>
      </c>
      <c r="I3974" t="s">
        <v>24</v>
      </c>
      <c r="J3974">
        <v>5</v>
      </c>
      <c r="K3974">
        <v>36</v>
      </c>
      <c r="L3974">
        <v>41</v>
      </c>
      <c r="M3974">
        <v>5</v>
      </c>
      <c r="N3974">
        <v>6.21</v>
      </c>
      <c r="P3974">
        <v>0.94</v>
      </c>
      <c r="R3974">
        <v>0.72</v>
      </c>
      <c r="X3974" t="s">
        <v>45</v>
      </c>
      <c r="Y3974">
        <v>3973</v>
      </c>
      <c r="Z3974" s="1">
        <v>0.42138194444444443</v>
      </c>
      <c r="AA3974" t="s">
        <v>9982</v>
      </c>
      <c r="AB3974">
        <v>-3.4000000000000002E-2</v>
      </c>
      <c r="AC3974">
        <v>-1.2999999999999999E-2</v>
      </c>
      <c r="AD3974">
        <v>6.21</v>
      </c>
      <c r="AE3974" t="s">
        <v>45</v>
      </c>
    </row>
    <row r="3975" spans="1:32" x14ac:dyDescent="0.2">
      <c r="A3975">
        <v>3974</v>
      </c>
      <c r="B3975" t="s">
        <v>734</v>
      </c>
      <c r="C3975">
        <v>87696</v>
      </c>
      <c r="D3975">
        <v>61874</v>
      </c>
      <c r="E3975">
        <v>4736</v>
      </c>
      <c r="F3975">
        <v>10</v>
      </c>
      <c r="G3975">
        <v>7</v>
      </c>
      <c r="H3975">
        <v>25.8</v>
      </c>
      <c r="I3975" t="s">
        <v>24</v>
      </c>
      <c r="J3975">
        <v>35</v>
      </c>
      <c r="K3975">
        <v>14</v>
      </c>
      <c r="L3975">
        <v>41</v>
      </c>
      <c r="M3975">
        <v>35</v>
      </c>
      <c r="N3975">
        <v>4.4800000000000004</v>
      </c>
      <c r="P3975">
        <v>0.18</v>
      </c>
      <c r="R3975">
        <v>0.08</v>
      </c>
      <c r="T3975">
        <v>7.0000000000000007E-2</v>
      </c>
      <c r="X3975" t="s">
        <v>41</v>
      </c>
      <c r="Y3975">
        <v>3974</v>
      </c>
      <c r="Z3975" s="1">
        <v>0.4218263888888889</v>
      </c>
      <c r="AA3975" t="s">
        <v>9983</v>
      </c>
      <c r="AB3975">
        <v>5.2999999999999999E-2</v>
      </c>
      <c r="AC3975">
        <v>4.0000000000000001E-3</v>
      </c>
      <c r="AD3975">
        <v>4.4800000000000004</v>
      </c>
      <c r="AE3975" t="s">
        <v>41</v>
      </c>
    </row>
    <row r="3976" spans="1:32" x14ac:dyDescent="0.2">
      <c r="A3976">
        <v>3975</v>
      </c>
      <c r="B3976" t="s">
        <v>735</v>
      </c>
      <c r="C3976">
        <v>87737</v>
      </c>
      <c r="D3976">
        <v>98955</v>
      </c>
      <c r="E3976">
        <v>4738</v>
      </c>
      <c r="F3976">
        <v>10</v>
      </c>
      <c r="G3976">
        <v>7</v>
      </c>
      <c r="H3976">
        <v>20</v>
      </c>
      <c r="I3976" t="s">
        <v>24</v>
      </c>
      <c r="J3976">
        <v>16</v>
      </c>
      <c r="K3976">
        <v>45</v>
      </c>
      <c r="L3976">
        <v>46</v>
      </c>
      <c r="M3976">
        <v>16</v>
      </c>
      <c r="N3976">
        <v>3.52</v>
      </c>
      <c r="P3976">
        <v>-0.03</v>
      </c>
      <c r="R3976">
        <v>-0.21</v>
      </c>
      <c r="T3976">
        <v>0.02</v>
      </c>
      <c r="X3976" t="s">
        <v>2175</v>
      </c>
      <c r="Y3976">
        <v>3975</v>
      </c>
      <c r="Z3976" s="1">
        <v>0.42175925925925922</v>
      </c>
      <c r="AA3976" t="s">
        <v>9984</v>
      </c>
      <c r="AB3976">
        <v>-2E-3</v>
      </c>
      <c r="AC3976">
        <v>0</v>
      </c>
      <c r="AD3976">
        <v>3.52</v>
      </c>
      <c r="AE3976" t="s">
        <v>2175</v>
      </c>
    </row>
    <row r="3977" spans="1:32" x14ac:dyDescent="0.2">
      <c r="A3977">
        <v>3976</v>
      </c>
      <c r="C3977">
        <v>87783</v>
      </c>
      <c r="D3977">
        <v>221773</v>
      </c>
      <c r="F3977">
        <v>10</v>
      </c>
      <c r="G3977">
        <v>6</v>
      </c>
      <c r="H3977">
        <v>11.3</v>
      </c>
      <c r="I3977" t="s">
        <v>26</v>
      </c>
      <c r="J3977">
        <v>47</v>
      </c>
      <c r="K3977">
        <v>22</v>
      </c>
      <c r="L3977">
        <v>12</v>
      </c>
      <c r="M3977">
        <v>-47</v>
      </c>
      <c r="N3977">
        <v>5.08</v>
      </c>
      <c r="P3977">
        <v>0.88</v>
      </c>
      <c r="R3977">
        <v>0.55000000000000004</v>
      </c>
      <c r="X3977" t="s">
        <v>736</v>
      </c>
      <c r="Y3977">
        <v>3976</v>
      </c>
      <c r="Z3977" s="1">
        <v>0.4209641203703704</v>
      </c>
      <c r="AA3977" t="s">
        <v>9985</v>
      </c>
      <c r="AB3977">
        <v>1.0999999999999999E-2</v>
      </c>
      <c r="AC3977">
        <v>-5.7000000000000002E-2</v>
      </c>
      <c r="AD3977">
        <v>5.08</v>
      </c>
      <c r="AE3977" t="s">
        <v>9986</v>
      </c>
      <c r="AF3977" t="s">
        <v>36</v>
      </c>
    </row>
    <row r="3978" spans="1:32" x14ac:dyDescent="0.2">
      <c r="A3978">
        <v>3977</v>
      </c>
      <c r="C3978">
        <v>87808</v>
      </c>
      <c r="D3978">
        <v>155739</v>
      </c>
      <c r="F3978">
        <v>10</v>
      </c>
      <c r="G3978">
        <v>7</v>
      </c>
      <c r="H3978">
        <v>9.5</v>
      </c>
      <c r="I3978" t="s">
        <v>26</v>
      </c>
      <c r="J3978">
        <v>17</v>
      </c>
      <c r="K3978">
        <v>8</v>
      </c>
      <c r="L3978">
        <v>30</v>
      </c>
      <c r="M3978">
        <v>-17</v>
      </c>
      <c r="N3978">
        <v>5.6</v>
      </c>
      <c r="P3978">
        <v>1.5</v>
      </c>
      <c r="R3978">
        <v>1.68</v>
      </c>
      <c r="X3978" t="s">
        <v>223</v>
      </c>
      <c r="Y3978">
        <v>3977</v>
      </c>
      <c r="Z3978" s="1">
        <v>0.42163773148148148</v>
      </c>
      <c r="AA3978" t="s">
        <v>11507</v>
      </c>
      <c r="AB3978">
        <v>1.6E-2</v>
      </c>
      <c r="AC3978">
        <v>-6.3E-2</v>
      </c>
      <c r="AD3978">
        <v>5.6</v>
      </c>
      <c r="AE3978" t="s">
        <v>223</v>
      </c>
    </row>
    <row r="3979" spans="1:32" x14ac:dyDescent="0.2">
      <c r="A3979">
        <v>3978</v>
      </c>
      <c r="C3979">
        <v>87816</v>
      </c>
      <c r="D3979">
        <v>237690</v>
      </c>
      <c r="E3979" t="s">
        <v>737</v>
      </c>
      <c r="F3979">
        <v>10</v>
      </c>
      <c r="G3979">
        <v>6</v>
      </c>
      <c r="H3979">
        <v>7.1</v>
      </c>
      <c r="I3979" t="s">
        <v>26</v>
      </c>
      <c r="J3979">
        <v>52</v>
      </c>
      <c r="K3979">
        <v>11</v>
      </c>
      <c r="L3979">
        <v>17</v>
      </c>
      <c r="M3979">
        <v>-52</v>
      </c>
      <c r="N3979">
        <v>6.52</v>
      </c>
      <c r="P3979">
        <v>0.98</v>
      </c>
      <c r="R3979">
        <v>0.82</v>
      </c>
      <c r="X3979" t="s">
        <v>45</v>
      </c>
      <c r="Y3979">
        <v>3978</v>
      </c>
      <c r="Z3979" s="1">
        <v>0.4209155092592593</v>
      </c>
      <c r="AA3979" t="s">
        <v>9987</v>
      </c>
      <c r="AB3979">
        <v>-6.8000000000000005E-2</v>
      </c>
      <c r="AC3979">
        <v>1.4999999999999999E-2</v>
      </c>
      <c r="AD3979">
        <v>6.52</v>
      </c>
      <c r="AE3979" t="s">
        <v>45</v>
      </c>
    </row>
    <row r="3980" spans="1:32" x14ac:dyDescent="0.2">
      <c r="A3980">
        <v>3979</v>
      </c>
      <c r="C3980">
        <v>87822</v>
      </c>
      <c r="D3980">
        <v>61882</v>
      </c>
      <c r="F3980">
        <v>10</v>
      </c>
      <c r="G3980">
        <v>8</v>
      </c>
      <c r="H3980">
        <v>15.9</v>
      </c>
      <c r="I3980" t="s">
        <v>24</v>
      </c>
      <c r="J3980">
        <v>31</v>
      </c>
      <c r="K3980">
        <v>36</v>
      </c>
      <c r="L3980">
        <v>15</v>
      </c>
      <c r="M3980">
        <v>31</v>
      </c>
      <c r="N3980">
        <v>6.24</v>
      </c>
      <c r="P3980">
        <v>0.45</v>
      </c>
      <c r="R3980">
        <v>0.01</v>
      </c>
      <c r="X3980" t="s">
        <v>79</v>
      </c>
      <c r="Y3980">
        <v>3979</v>
      </c>
      <c r="Z3980" s="1">
        <v>0.42240625000000004</v>
      </c>
      <c r="AA3980" t="s">
        <v>9988</v>
      </c>
      <c r="AB3980">
        <v>-8.3000000000000004E-2</v>
      </c>
      <c r="AC3980">
        <v>-0.08</v>
      </c>
      <c r="AD3980">
        <v>6.24</v>
      </c>
      <c r="AE3980" t="s">
        <v>79</v>
      </c>
    </row>
    <row r="3981" spans="1:32" x14ac:dyDescent="0.2">
      <c r="A3981">
        <v>3980</v>
      </c>
      <c r="B3981" t="s">
        <v>738</v>
      </c>
      <c r="C3981">
        <v>87837</v>
      </c>
      <c r="D3981">
        <v>98964</v>
      </c>
      <c r="F3981">
        <v>10</v>
      </c>
      <c r="G3981">
        <v>7</v>
      </c>
      <c r="H3981">
        <v>54.3</v>
      </c>
      <c r="I3981" t="s">
        <v>24</v>
      </c>
      <c r="J3981">
        <v>9</v>
      </c>
      <c r="K3981">
        <v>59</v>
      </c>
      <c r="L3981">
        <v>51</v>
      </c>
      <c r="M3981">
        <v>9</v>
      </c>
      <c r="N3981">
        <v>4.37</v>
      </c>
      <c r="P3981">
        <v>1.45</v>
      </c>
      <c r="R3981">
        <v>1.75</v>
      </c>
      <c r="T3981">
        <v>0.76</v>
      </c>
      <c r="X3981" t="s">
        <v>739</v>
      </c>
      <c r="Y3981">
        <v>3980</v>
      </c>
      <c r="Z3981" s="1">
        <v>0.42215625000000001</v>
      </c>
      <c r="AA3981" t="s">
        <v>9989</v>
      </c>
      <c r="AB3981">
        <v>-0.08</v>
      </c>
      <c r="AC3981">
        <v>-6.0999999999999999E-2</v>
      </c>
      <c r="AD3981">
        <v>4.37</v>
      </c>
      <c r="AE3981" t="s">
        <v>6187</v>
      </c>
      <c r="AF3981" t="s">
        <v>36</v>
      </c>
    </row>
    <row r="3982" spans="1:32" x14ac:dyDescent="0.2">
      <c r="A3982">
        <v>3981</v>
      </c>
      <c r="B3982" t="s">
        <v>740</v>
      </c>
      <c r="C3982">
        <v>87887</v>
      </c>
      <c r="D3982">
        <v>137366</v>
      </c>
      <c r="F3982">
        <v>10</v>
      </c>
      <c r="G3982">
        <v>7</v>
      </c>
      <c r="H3982">
        <v>56.3</v>
      </c>
      <c r="I3982" t="s">
        <v>26</v>
      </c>
      <c r="J3982">
        <v>0</v>
      </c>
      <c r="K3982">
        <v>22</v>
      </c>
      <c r="L3982">
        <v>18</v>
      </c>
      <c r="M3982">
        <v>0</v>
      </c>
      <c r="N3982">
        <v>4.49</v>
      </c>
      <c r="P3982">
        <v>-0.04</v>
      </c>
      <c r="R3982">
        <v>-7.0000000000000007E-2</v>
      </c>
      <c r="T3982">
        <v>-0.05</v>
      </c>
      <c r="X3982" t="s">
        <v>340</v>
      </c>
      <c r="Y3982">
        <v>3981</v>
      </c>
      <c r="Z3982" s="1">
        <v>0.42217939814814814</v>
      </c>
      <c r="AA3982" t="s">
        <v>9990</v>
      </c>
      <c r="AB3982">
        <v>-1.6E-2</v>
      </c>
      <c r="AC3982">
        <v>-1.2999999999999999E-2</v>
      </c>
      <c r="AD3982">
        <v>4.49</v>
      </c>
      <c r="AE3982" t="s">
        <v>340</v>
      </c>
    </row>
    <row r="3983" spans="1:32" x14ac:dyDescent="0.2">
      <c r="A3983">
        <v>3982</v>
      </c>
      <c r="B3983" t="s">
        <v>741</v>
      </c>
      <c r="C3983">
        <v>87901</v>
      </c>
      <c r="D3983">
        <v>98967</v>
      </c>
      <c r="E3983">
        <v>4750</v>
      </c>
      <c r="F3983">
        <v>10</v>
      </c>
      <c r="G3983">
        <v>8</v>
      </c>
      <c r="H3983">
        <v>22.3</v>
      </c>
      <c r="I3983" t="s">
        <v>24</v>
      </c>
      <c r="J3983">
        <v>11</v>
      </c>
      <c r="K3983">
        <v>58</v>
      </c>
      <c r="L3983">
        <v>2</v>
      </c>
      <c r="M3983">
        <v>11</v>
      </c>
      <c r="N3983">
        <v>1.35</v>
      </c>
      <c r="P3983">
        <v>-0.11</v>
      </c>
      <c r="R3983">
        <v>-0.36</v>
      </c>
      <c r="T3983">
        <v>-0.1</v>
      </c>
      <c r="X3983" t="s">
        <v>131</v>
      </c>
      <c r="Y3983">
        <v>3982</v>
      </c>
      <c r="Z3983" s="1">
        <v>0.42248032407407404</v>
      </c>
      <c r="AA3983" t="s">
        <v>9991</v>
      </c>
      <c r="AB3983">
        <v>-0.248</v>
      </c>
      <c r="AC3983">
        <v>6.0000000000000001E-3</v>
      </c>
      <c r="AD3983">
        <v>1.35</v>
      </c>
      <c r="AE3983" t="s">
        <v>131</v>
      </c>
    </row>
    <row r="3984" spans="1:32" x14ac:dyDescent="0.2">
      <c r="A3984">
        <v>3983</v>
      </c>
      <c r="B3984" t="s">
        <v>742</v>
      </c>
      <c r="C3984">
        <v>87971</v>
      </c>
      <c r="D3984">
        <v>258554</v>
      </c>
      <c r="F3984">
        <v>10</v>
      </c>
      <c r="G3984">
        <v>0</v>
      </c>
      <c r="H3984">
        <v>43.7</v>
      </c>
      <c r="I3984" t="s">
        <v>26</v>
      </c>
      <c r="J3984">
        <v>82</v>
      </c>
      <c r="K3984">
        <v>12</v>
      </c>
      <c r="L3984">
        <v>53</v>
      </c>
      <c r="M3984">
        <v>-82</v>
      </c>
      <c r="N3984">
        <v>5.52</v>
      </c>
      <c r="P3984">
        <v>0.03</v>
      </c>
      <c r="R3984">
        <v>0.05</v>
      </c>
      <c r="X3984" t="s">
        <v>123</v>
      </c>
      <c r="Y3984">
        <v>3983</v>
      </c>
      <c r="Z3984" s="1">
        <v>0.41717245370370365</v>
      </c>
      <c r="AA3984" t="s">
        <v>9992</v>
      </c>
      <c r="AB3984">
        <v>-3.1E-2</v>
      </c>
      <c r="AC3984">
        <v>3.2000000000000001E-2</v>
      </c>
      <c r="AD3984">
        <v>5.52</v>
      </c>
      <c r="AE3984" t="s">
        <v>123</v>
      </c>
    </row>
    <row r="3985" spans="1:32" x14ac:dyDescent="0.2">
      <c r="A3985">
        <v>3984</v>
      </c>
      <c r="C3985">
        <v>88013</v>
      </c>
      <c r="D3985">
        <v>201081</v>
      </c>
      <c r="F3985">
        <v>10</v>
      </c>
      <c r="G3985">
        <v>8</v>
      </c>
      <c r="H3985">
        <v>1.7</v>
      </c>
      <c r="I3985" t="s">
        <v>26</v>
      </c>
      <c r="J3985">
        <v>37</v>
      </c>
      <c r="K3985">
        <v>20</v>
      </c>
      <c r="L3985">
        <v>1</v>
      </c>
      <c r="M3985">
        <v>-37</v>
      </c>
      <c r="N3985">
        <v>6.36</v>
      </c>
      <c r="P3985">
        <v>0.98</v>
      </c>
      <c r="X3985" t="s">
        <v>54</v>
      </c>
      <c r="Y3985">
        <v>3984</v>
      </c>
      <c r="Z3985" s="1">
        <v>0.42224189814814816</v>
      </c>
      <c r="AA3985" t="s">
        <v>9993</v>
      </c>
      <c r="AB3985">
        <v>-1.0999999999999999E-2</v>
      </c>
      <c r="AC3985">
        <v>3.0000000000000001E-3</v>
      </c>
      <c r="AD3985">
        <v>6.36</v>
      </c>
      <c r="AE3985" t="s">
        <v>54</v>
      </c>
    </row>
    <row r="3986" spans="1:32" x14ac:dyDescent="0.2">
      <c r="A3986">
        <v>3985</v>
      </c>
      <c r="C3986">
        <v>88024</v>
      </c>
      <c r="D3986">
        <v>155765</v>
      </c>
      <c r="F3986">
        <v>10</v>
      </c>
      <c r="G3986">
        <v>8</v>
      </c>
      <c r="H3986">
        <v>45.7</v>
      </c>
      <c r="I3986" t="s">
        <v>26</v>
      </c>
      <c r="J3986">
        <v>10</v>
      </c>
      <c r="K3986">
        <v>53</v>
      </c>
      <c r="L3986">
        <v>5</v>
      </c>
      <c r="M3986">
        <v>-10</v>
      </c>
      <c r="N3986">
        <v>6.53</v>
      </c>
      <c r="P3986">
        <v>0.02</v>
      </c>
      <c r="R3986">
        <v>0.02</v>
      </c>
      <c r="X3986" t="s">
        <v>114</v>
      </c>
      <c r="Y3986">
        <v>3985</v>
      </c>
      <c r="Z3986" s="1">
        <v>0.42275115740740743</v>
      </c>
      <c r="AA3986" t="s">
        <v>9994</v>
      </c>
      <c r="AB3986">
        <v>4.0000000000000001E-3</v>
      </c>
      <c r="AC3986">
        <v>-3.0000000000000001E-3</v>
      </c>
      <c r="AD3986">
        <v>6.53</v>
      </c>
      <c r="AE3986" t="s">
        <v>114</v>
      </c>
    </row>
    <row r="3987" spans="1:32" x14ac:dyDescent="0.2">
      <c r="A3987">
        <v>3986</v>
      </c>
      <c r="C3987">
        <v>88025</v>
      </c>
      <c r="D3987">
        <v>155763</v>
      </c>
      <c r="F3987">
        <v>10</v>
      </c>
      <c r="G3987">
        <v>8</v>
      </c>
      <c r="H3987">
        <v>35.5</v>
      </c>
      <c r="I3987" t="s">
        <v>26</v>
      </c>
      <c r="J3987">
        <v>15</v>
      </c>
      <c r="K3987">
        <v>36</v>
      </c>
      <c r="L3987">
        <v>42</v>
      </c>
      <c r="M3987">
        <v>-15</v>
      </c>
      <c r="N3987">
        <v>6.27</v>
      </c>
      <c r="P3987">
        <v>-0.01</v>
      </c>
      <c r="R3987">
        <v>-0.04</v>
      </c>
      <c r="X3987" t="s">
        <v>134</v>
      </c>
      <c r="Y3987">
        <v>3986</v>
      </c>
      <c r="Z3987" s="1">
        <v>0.42263310185185188</v>
      </c>
      <c r="AA3987" t="s">
        <v>9995</v>
      </c>
      <c r="AB3987">
        <v>-2.7E-2</v>
      </c>
      <c r="AC3987">
        <v>1.4E-2</v>
      </c>
      <c r="AD3987">
        <v>6.27</v>
      </c>
      <c r="AE3987" t="s">
        <v>134</v>
      </c>
    </row>
    <row r="3988" spans="1:32" x14ac:dyDescent="0.2">
      <c r="A3988">
        <v>3987</v>
      </c>
      <c r="C3988">
        <v>88161</v>
      </c>
      <c r="D3988">
        <v>43220</v>
      </c>
      <c r="F3988">
        <v>10</v>
      </c>
      <c r="G3988">
        <v>10</v>
      </c>
      <c r="H3988">
        <v>58.9</v>
      </c>
      <c r="I3988" t="s">
        <v>24</v>
      </c>
      <c r="J3988">
        <v>40</v>
      </c>
      <c r="K3988">
        <v>39</v>
      </c>
      <c r="L3988">
        <v>41</v>
      </c>
      <c r="M3988">
        <v>40</v>
      </c>
      <c r="N3988">
        <v>6.32</v>
      </c>
      <c r="P3988">
        <v>1.25</v>
      </c>
      <c r="W3988" t="s">
        <v>27</v>
      </c>
      <c r="X3988" t="s">
        <v>133</v>
      </c>
      <c r="Y3988">
        <v>3987</v>
      </c>
      <c r="Z3988" s="1">
        <v>0.42429282407407404</v>
      </c>
      <c r="AA3988" t="s">
        <v>9996</v>
      </c>
      <c r="AB3988">
        <v>-1.4E-2</v>
      </c>
      <c r="AC3988">
        <v>-2E-3</v>
      </c>
      <c r="AD3988">
        <v>6.32</v>
      </c>
      <c r="AE3988" t="s">
        <v>9573</v>
      </c>
    </row>
    <row r="3989" spans="1:32" x14ac:dyDescent="0.2">
      <c r="A3989">
        <v>3988</v>
      </c>
      <c r="C3989">
        <v>88182</v>
      </c>
      <c r="D3989">
        <v>155777</v>
      </c>
      <c r="F3989">
        <v>10</v>
      </c>
      <c r="G3989">
        <v>9</v>
      </c>
      <c r="H3989">
        <v>56.5</v>
      </c>
      <c r="I3989" t="s">
        <v>26</v>
      </c>
      <c r="J3989">
        <v>12</v>
      </c>
      <c r="K3989">
        <v>5</v>
      </c>
      <c r="L3989">
        <v>45</v>
      </c>
      <c r="M3989">
        <v>-12</v>
      </c>
      <c r="N3989">
        <v>6.24</v>
      </c>
      <c r="P3989">
        <v>0.18</v>
      </c>
      <c r="R3989">
        <v>0.15</v>
      </c>
      <c r="T3989">
        <v>0.09</v>
      </c>
      <c r="X3989" t="s">
        <v>314</v>
      </c>
      <c r="Y3989">
        <v>3988</v>
      </c>
      <c r="Z3989" s="1">
        <v>0.42357060185185186</v>
      </c>
      <c r="AA3989" t="s">
        <v>9997</v>
      </c>
      <c r="AB3989">
        <v>-5.0000000000000001E-3</v>
      </c>
      <c r="AC3989">
        <v>-3.5999999999999997E-2</v>
      </c>
      <c r="AD3989">
        <v>6.24</v>
      </c>
      <c r="AE3989" t="s">
        <v>314</v>
      </c>
    </row>
    <row r="3990" spans="1:32" x14ac:dyDescent="0.2">
      <c r="A3990">
        <v>3989</v>
      </c>
      <c r="B3990" t="s">
        <v>743</v>
      </c>
      <c r="C3990">
        <v>88195</v>
      </c>
      <c r="D3990">
        <v>137385</v>
      </c>
      <c r="F3990">
        <v>10</v>
      </c>
      <c r="G3990">
        <v>10</v>
      </c>
      <c r="H3990">
        <v>7.5</v>
      </c>
      <c r="I3990" t="s">
        <v>26</v>
      </c>
      <c r="J3990">
        <v>8</v>
      </c>
      <c r="K3990">
        <v>24</v>
      </c>
      <c r="L3990">
        <v>30</v>
      </c>
      <c r="M3990">
        <v>-8</v>
      </c>
      <c r="N3990">
        <v>5.91</v>
      </c>
      <c r="P3990">
        <v>0.02</v>
      </c>
      <c r="R3990">
        <v>-0.05</v>
      </c>
      <c r="X3990" t="s">
        <v>89</v>
      </c>
      <c r="Y3990">
        <v>3989</v>
      </c>
      <c r="Z3990" s="1">
        <v>0.42369791666666662</v>
      </c>
      <c r="AA3990" t="s">
        <v>9998</v>
      </c>
      <c r="AB3990">
        <v>-2.5999999999999999E-2</v>
      </c>
      <c r="AC3990">
        <v>-1E-3</v>
      </c>
      <c r="AD3990">
        <v>5.91</v>
      </c>
      <c r="AE3990" t="s">
        <v>89</v>
      </c>
    </row>
    <row r="3991" spans="1:32" x14ac:dyDescent="0.2">
      <c r="A3991">
        <v>3990</v>
      </c>
      <c r="C3991">
        <v>88206</v>
      </c>
      <c r="D3991">
        <v>237736</v>
      </c>
      <c r="F3991">
        <v>10</v>
      </c>
      <c r="G3991">
        <v>8</v>
      </c>
      <c r="H3991">
        <v>56.3</v>
      </c>
      <c r="I3991" t="s">
        <v>26</v>
      </c>
      <c r="J3991">
        <v>51</v>
      </c>
      <c r="K3991">
        <v>48</v>
      </c>
      <c r="L3991">
        <v>40</v>
      </c>
      <c r="M3991">
        <v>-51</v>
      </c>
      <c r="N3991">
        <v>4.8600000000000003</v>
      </c>
      <c r="P3991">
        <v>-0.12</v>
      </c>
      <c r="R3991">
        <v>-0.69</v>
      </c>
      <c r="T3991">
        <v>-0.09</v>
      </c>
      <c r="X3991" t="s">
        <v>2318</v>
      </c>
      <c r="Y3991">
        <v>3990</v>
      </c>
      <c r="Z3991" s="1">
        <v>0.42287384259259259</v>
      </c>
      <c r="AA3991" t="s">
        <v>9999</v>
      </c>
      <c r="AB3991">
        <v>-0.01</v>
      </c>
      <c r="AC3991">
        <v>1E-3</v>
      </c>
      <c r="AD3991">
        <v>4.8600000000000003</v>
      </c>
      <c r="AE3991" t="s">
        <v>2318</v>
      </c>
    </row>
    <row r="3992" spans="1:32" x14ac:dyDescent="0.2">
      <c r="A3992">
        <v>3991</v>
      </c>
      <c r="C3992">
        <v>88215</v>
      </c>
      <c r="D3992">
        <v>155780</v>
      </c>
      <c r="F3992">
        <v>10</v>
      </c>
      <c r="G3992">
        <v>10</v>
      </c>
      <c r="H3992">
        <v>5.9</v>
      </c>
      <c r="I3992" t="s">
        <v>26</v>
      </c>
      <c r="J3992">
        <v>12</v>
      </c>
      <c r="K3992">
        <v>48</v>
      </c>
      <c r="L3992">
        <v>58</v>
      </c>
      <c r="M3992">
        <v>-12</v>
      </c>
      <c r="N3992">
        <v>5.31</v>
      </c>
      <c r="P3992">
        <v>0.36</v>
      </c>
      <c r="R3992">
        <v>0</v>
      </c>
      <c r="X3992" t="s">
        <v>430</v>
      </c>
      <c r="Y3992">
        <v>3991</v>
      </c>
      <c r="Z3992" s="1">
        <v>0.42367939814814815</v>
      </c>
      <c r="AA3992" t="s">
        <v>10000</v>
      </c>
      <c r="AB3992">
        <v>-0.125</v>
      </c>
      <c r="AC3992">
        <v>-0.113</v>
      </c>
      <c r="AD3992">
        <v>5.31</v>
      </c>
      <c r="AE3992" t="s">
        <v>430</v>
      </c>
    </row>
    <row r="3993" spans="1:32" x14ac:dyDescent="0.2">
      <c r="A3993">
        <v>3992</v>
      </c>
      <c r="C3993">
        <v>88218</v>
      </c>
      <c r="D3993">
        <v>201109</v>
      </c>
      <c r="F3993">
        <v>10</v>
      </c>
      <c r="G3993">
        <v>9</v>
      </c>
      <c r="H3993">
        <v>31.8</v>
      </c>
      <c r="I3993" t="s">
        <v>26</v>
      </c>
      <c r="J3993">
        <v>35</v>
      </c>
      <c r="K3993">
        <v>51</v>
      </c>
      <c r="L3993">
        <v>24</v>
      </c>
      <c r="M3993">
        <v>-35</v>
      </c>
      <c r="N3993">
        <v>6.13</v>
      </c>
      <c r="P3993">
        <v>0.6</v>
      </c>
      <c r="R3993">
        <v>0.16</v>
      </c>
      <c r="X3993" t="s">
        <v>199</v>
      </c>
      <c r="Y3993">
        <v>3992</v>
      </c>
      <c r="Z3993" s="1">
        <v>0.42328472222222224</v>
      </c>
      <c r="AA3993" t="s">
        <v>10001</v>
      </c>
      <c r="AB3993">
        <v>-0.437</v>
      </c>
      <c r="AC3993">
        <v>1.4E-2</v>
      </c>
      <c r="AD3993">
        <v>6.13</v>
      </c>
      <c r="AE3993" t="s">
        <v>199</v>
      </c>
    </row>
    <row r="3994" spans="1:32" x14ac:dyDescent="0.2">
      <c r="A3994">
        <v>3993</v>
      </c>
      <c r="C3994">
        <v>88231</v>
      </c>
      <c r="D3994">
        <v>61914</v>
      </c>
      <c r="E3994">
        <v>4764</v>
      </c>
      <c r="F3994">
        <v>10</v>
      </c>
      <c r="G3994">
        <v>11</v>
      </c>
      <c r="H3994">
        <v>12.8</v>
      </c>
      <c r="I3994" t="s">
        <v>24</v>
      </c>
      <c r="J3994">
        <v>37</v>
      </c>
      <c r="K3994">
        <v>24</v>
      </c>
      <c r="L3994">
        <v>7</v>
      </c>
      <c r="M3994">
        <v>37</v>
      </c>
      <c r="N3994">
        <v>5.85</v>
      </c>
      <c r="P3994">
        <v>1.29</v>
      </c>
      <c r="W3994" t="s">
        <v>27</v>
      </c>
      <c r="X3994" t="s">
        <v>133</v>
      </c>
      <c r="Y3994">
        <v>3993</v>
      </c>
      <c r="Z3994" s="1">
        <v>0.42445370370370372</v>
      </c>
      <c r="AA3994" t="s">
        <v>10002</v>
      </c>
      <c r="AB3994">
        <v>-2.1000000000000001E-2</v>
      </c>
      <c r="AC3994">
        <v>-3.1E-2</v>
      </c>
      <c r="AD3994">
        <v>5.85</v>
      </c>
      <c r="AE3994" t="s">
        <v>9573</v>
      </c>
    </row>
    <row r="3995" spans="1:32" x14ac:dyDescent="0.2">
      <c r="A3995">
        <v>3994</v>
      </c>
      <c r="B3995" t="s">
        <v>744</v>
      </c>
      <c r="C3995">
        <v>88284</v>
      </c>
      <c r="D3995">
        <v>155785</v>
      </c>
      <c r="F3995">
        <v>10</v>
      </c>
      <c r="G3995">
        <v>10</v>
      </c>
      <c r="H3995">
        <v>35.299999999999997</v>
      </c>
      <c r="I3995" t="s">
        <v>26</v>
      </c>
      <c r="J3995">
        <v>12</v>
      </c>
      <c r="K3995">
        <v>21</v>
      </c>
      <c r="L3995">
        <v>15</v>
      </c>
      <c r="M3995">
        <v>-12</v>
      </c>
      <c r="N3995">
        <v>3.61</v>
      </c>
      <c r="P3995">
        <v>1.01</v>
      </c>
      <c r="R3995">
        <v>0.92</v>
      </c>
      <c r="T3995">
        <v>0.48</v>
      </c>
      <c r="X3995" t="s">
        <v>745</v>
      </c>
      <c r="Y3995">
        <v>3994</v>
      </c>
      <c r="Z3995" s="1">
        <v>0.42401967592592588</v>
      </c>
      <c r="AA3995" t="s">
        <v>10003</v>
      </c>
      <c r="AB3995">
        <v>-0.20200000000000001</v>
      </c>
      <c r="AC3995">
        <v>-8.8999999999999996E-2</v>
      </c>
      <c r="AD3995">
        <v>3.61</v>
      </c>
      <c r="AE3995" t="s">
        <v>54</v>
      </c>
      <c r="AF3995" t="s">
        <v>36</v>
      </c>
    </row>
    <row r="3996" spans="1:32" x14ac:dyDescent="0.2">
      <c r="A3996">
        <v>3995</v>
      </c>
      <c r="C3996">
        <v>88323</v>
      </c>
      <c r="D3996">
        <v>250836</v>
      </c>
      <c r="F3996">
        <v>10</v>
      </c>
      <c r="G3996">
        <v>8</v>
      </c>
      <c r="H3996">
        <v>42.6</v>
      </c>
      <c r="I3996" t="s">
        <v>26</v>
      </c>
      <c r="J3996">
        <v>65</v>
      </c>
      <c r="K3996">
        <v>48</v>
      </c>
      <c r="L3996">
        <v>55</v>
      </c>
      <c r="M3996">
        <v>-65</v>
      </c>
      <c r="N3996">
        <v>5.28</v>
      </c>
      <c r="P3996">
        <v>0.98</v>
      </c>
      <c r="R3996">
        <v>0.75</v>
      </c>
      <c r="X3996" t="s">
        <v>54</v>
      </c>
      <c r="Y3996">
        <v>3995</v>
      </c>
      <c r="Z3996" s="1">
        <v>0.42271527777777779</v>
      </c>
      <c r="AA3996" t="s">
        <v>10004</v>
      </c>
      <c r="AB3996">
        <v>-7.1999999999999995E-2</v>
      </c>
      <c r="AC3996">
        <v>4.2000000000000003E-2</v>
      </c>
      <c r="AD3996">
        <v>5.28</v>
      </c>
      <c r="AE3996" t="s">
        <v>54</v>
      </c>
    </row>
    <row r="3997" spans="1:32" x14ac:dyDescent="0.2">
      <c r="A3997">
        <v>3996</v>
      </c>
      <c r="B3997" t="s">
        <v>746</v>
      </c>
      <c r="C3997">
        <v>88333</v>
      </c>
      <c r="D3997">
        <v>137395</v>
      </c>
      <c r="E3997">
        <v>4767</v>
      </c>
      <c r="F3997">
        <v>10</v>
      </c>
      <c r="G3997">
        <v>10</v>
      </c>
      <c r="H3997">
        <v>55.8</v>
      </c>
      <c r="I3997" t="s">
        <v>26</v>
      </c>
      <c r="J3997">
        <v>8</v>
      </c>
      <c r="K3997">
        <v>25</v>
      </c>
      <c r="L3997">
        <v>6</v>
      </c>
      <c r="M3997">
        <v>-8</v>
      </c>
      <c r="N3997">
        <v>5.65</v>
      </c>
      <c r="P3997">
        <v>1.3</v>
      </c>
      <c r="R3997">
        <v>1.42</v>
      </c>
      <c r="X3997" t="s">
        <v>125</v>
      </c>
      <c r="Y3997">
        <v>3996</v>
      </c>
      <c r="Z3997" s="1">
        <v>0.42425694444444445</v>
      </c>
      <c r="AA3997" t="s">
        <v>10005</v>
      </c>
      <c r="AB3997">
        <v>-6.0000000000000001E-3</v>
      </c>
      <c r="AC3997">
        <v>-4.3999999999999997E-2</v>
      </c>
      <c r="AD3997">
        <v>5.65</v>
      </c>
      <c r="AE3997" t="s">
        <v>125</v>
      </c>
    </row>
    <row r="3998" spans="1:32" x14ac:dyDescent="0.2">
      <c r="A3998">
        <v>3997</v>
      </c>
      <c r="B3998" t="s">
        <v>747</v>
      </c>
      <c r="C3998">
        <v>88351</v>
      </c>
      <c r="D3998">
        <v>258561</v>
      </c>
      <c r="E3998">
        <v>4744</v>
      </c>
      <c r="F3998">
        <v>10</v>
      </c>
      <c r="G3998">
        <v>4</v>
      </c>
      <c r="H3998">
        <v>7.6</v>
      </c>
      <c r="I3998" t="s">
        <v>26</v>
      </c>
      <c r="J3998">
        <v>81</v>
      </c>
      <c r="K3998">
        <v>33</v>
      </c>
      <c r="L3998">
        <v>57</v>
      </c>
      <c r="M3998">
        <v>-81</v>
      </c>
      <c r="N3998">
        <v>6.6</v>
      </c>
      <c r="P3998">
        <v>0.92</v>
      </c>
      <c r="R3998">
        <v>0.53</v>
      </c>
      <c r="X3998" t="s">
        <v>556</v>
      </c>
      <c r="Y3998">
        <v>3997</v>
      </c>
      <c r="Z3998" s="1">
        <v>0.41953240740740738</v>
      </c>
      <c r="AA3998" t="s">
        <v>10006</v>
      </c>
      <c r="AB3998">
        <v>-4.5999999999999999E-2</v>
      </c>
      <c r="AC3998">
        <v>4.7E-2</v>
      </c>
      <c r="AD3998">
        <v>6.6</v>
      </c>
      <c r="AE3998" t="s">
        <v>6053</v>
      </c>
      <c r="AF3998" t="s">
        <v>36</v>
      </c>
    </row>
    <row r="3999" spans="1:32" x14ac:dyDescent="0.2">
      <c r="A3999">
        <v>3998</v>
      </c>
      <c r="B3999" t="s">
        <v>748</v>
      </c>
      <c r="C3999">
        <v>88355</v>
      </c>
      <c r="D3999">
        <v>98991</v>
      </c>
      <c r="F3999">
        <v>10</v>
      </c>
      <c r="G3999">
        <v>11</v>
      </c>
      <c r="H3999">
        <v>38.200000000000003</v>
      </c>
      <c r="I3999" t="s">
        <v>24</v>
      </c>
      <c r="J3999">
        <v>13</v>
      </c>
      <c r="K3999">
        <v>21</v>
      </c>
      <c r="L3999">
        <v>18</v>
      </c>
      <c r="M3999">
        <v>13</v>
      </c>
      <c r="N3999">
        <v>6.44</v>
      </c>
      <c r="P3999">
        <v>0.46</v>
      </c>
      <c r="R3999">
        <v>0.02</v>
      </c>
      <c r="T3999">
        <v>0.27</v>
      </c>
      <c r="X3999" t="s">
        <v>75</v>
      </c>
      <c r="Y3999">
        <v>3998</v>
      </c>
      <c r="Z3999" s="1">
        <v>0.42474768518518519</v>
      </c>
      <c r="AA3999" t="s">
        <v>10007</v>
      </c>
      <c r="AB3999">
        <v>0.04</v>
      </c>
      <c r="AC3999">
        <v>-3.5999999999999997E-2</v>
      </c>
      <c r="AD3999">
        <v>6.44</v>
      </c>
      <c r="AE3999" t="s">
        <v>75</v>
      </c>
    </row>
    <row r="4000" spans="1:32" x14ac:dyDescent="0.2">
      <c r="A4000">
        <v>3999</v>
      </c>
      <c r="C4000">
        <v>88366</v>
      </c>
      <c r="D4000">
        <v>250840</v>
      </c>
      <c r="E4000" t="s">
        <v>749</v>
      </c>
      <c r="F4000">
        <v>10</v>
      </c>
      <c r="G4000">
        <v>9</v>
      </c>
      <c r="H4000">
        <v>21.9</v>
      </c>
      <c r="I4000" t="s">
        <v>26</v>
      </c>
      <c r="J4000">
        <v>61</v>
      </c>
      <c r="K4000">
        <v>32</v>
      </c>
      <c r="L4000">
        <v>57</v>
      </c>
      <c r="M4000">
        <v>-61</v>
      </c>
      <c r="N4000">
        <v>5.6</v>
      </c>
      <c r="P4000">
        <v>1.6</v>
      </c>
      <c r="R4000">
        <v>1.75</v>
      </c>
      <c r="T4000">
        <v>1.54</v>
      </c>
      <c r="X4000" t="s">
        <v>750</v>
      </c>
      <c r="Y4000">
        <v>3999</v>
      </c>
      <c r="Z4000" s="1">
        <v>0.42317013888888888</v>
      </c>
      <c r="AA4000" t="s">
        <v>10008</v>
      </c>
      <c r="AB4000">
        <v>-9.4E-2</v>
      </c>
      <c r="AC4000">
        <v>7.2999999999999995E-2</v>
      </c>
      <c r="AD4000">
        <v>5.6</v>
      </c>
      <c r="AE4000" t="s">
        <v>10009</v>
      </c>
      <c r="AF4000" t="s">
        <v>36</v>
      </c>
    </row>
    <row r="4001" spans="1:32" x14ac:dyDescent="0.2">
      <c r="A4001">
        <v>4000</v>
      </c>
      <c r="C4001">
        <v>88372</v>
      </c>
      <c r="D4001">
        <v>137400</v>
      </c>
      <c r="F4001">
        <v>10</v>
      </c>
      <c r="G4001">
        <v>11</v>
      </c>
      <c r="H4001">
        <v>17.8</v>
      </c>
      <c r="I4001" t="s">
        <v>26</v>
      </c>
      <c r="J4001">
        <v>7</v>
      </c>
      <c r="K4001">
        <v>19</v>
      </c>
      <c r="L4001">
        <v>0</v>
      </c>
      <c r="M4001">
        <v>-7</v>
      </c>
      <c r="N4001">
        <v>6.25</v>
      </c>
      <c r="P4001">
        <v>0.01</v>
      </c>
      <c r="R4001">
        <v>0.01</v>
      </c>
      <c r="X4001" t="s">
        <v>350</v>
      </c>
      <c r="Y4001">
        <v>4000</v>
      </c>
      <c r="Z4001" s="1">
        <v>0.42451157407407408</v>
      </c>
      <c r="AA4001" t="s">
        <v>10010</v>
      </c>
      <c r="AB4001">
        <v>1.2E-2</v>
      </c>
      <c r="AC4001">
        <v>-1.4E-2</v>
      </c>
      <c r="AD4001">
        <v>6.25</v>
      </c>
      <c r="AE4001" t="s">
        <v>350</v>
      </c>
    </row>
    <row r="4002" spans="1:32" x14ac:dyDescent="0.2">
      <c r="A4002">
        <v>4001</v>
      </c>
      <c r="C4002">
        <v>88399</v>
      </c>
      <c r="D4002">
        <v>221832</v>
      </c>
      <c r="F4002">
        <v>10</v>
      </c>
      <c r="G4002">
        <v>10</v>
      </c>
      <c r="H4002">
        <v>37.9</v>
      </c>
      <c r="I4002" t="s">
        <v>26</v>
      </c>
      <c r="J4002">
        <v>41</v>
      </c>
      <c r="K4002">
        <v>42</v>
      </c>
      <c r="L4002">
        <v>54</v>
      </c>
      <c r="M4002">
        <v>-41</v>
      </c>
      <c r="N4002">
        <v>5.98</v>
      </c>
      <c r="P4002">
        <v>1.24</v>
      </c>
      <c r="R4002">
        <v>1.4</v>
      </c>
      <c r="X4002" t="s">
        <v>219</v>
      </c>
      <c r="Y4002">
        <v>4001</v>
      </c>
      <c r="Z4002" s="1">
        <v>0.4240497685185185</v>
      </c>
      <c r="AA4002" t="s">
        <v>10011</v>
      </c>
      <c r="AB4002">
        <v>0.05</v>
      </c>
      <c r="AC4002">
        <v>-0.12</v>
      </c>
      <c r="AD4002">
        <v>5.98</v>
      </c>
      <c r="AE4002" t="s">
        <v>5659</v>
      </c>
      <c r="AF4002" t="s">
        <v>36</v>
      </c>
    </row>
    <row r="4003" spans="1:32" x14ac:dyDescent="0.2">
      <c r="A4003">
        <v>4002</v>
      </c>
      <c r="C4003">
        <v>88473</v>
      </c>
      <c r="D4003">
        <v>250844</v>
      </c>
      <c r="F4003">
        <v>10</v>
      </c>
      <c r="G4003">
        <v>9</v>
      </c>
      <c r="H4003">
        <v>30.5</v>
      </c>
      <c r="I4003" t="s">
        <v>26</v>
      </c>
      <c r="J4003">
        <v>68</v>
      </c>
      <c r="K4003">
        <v>41</v>
      </c>
      <c r="L4003">
        <v>0</v>
      </c>
      <c r="M4003">
        <v>-68</v>
      </c>
      <c r="N4003">
        <v>5.81</v>
      </c>
      <c r="P4003">
        <v>0.02</v>
      </c>
      <c r="R4003">
        <v>-0.02</v>
      </c>
      <c r="X4003" t="s">
        <v>123</v>
      </c>
      <c r="Y4003">
        <v>4002</v>
      </c>
      <c r="Z4003" s="1">
        <v>0.42326967592592596</v>
      </c>
      <c r="AA4003" t="s">
        <v>10012</v>
      </c>
      <c r="AB4003">
        <v>-8.0000000000000002E-3</v>
      </c>
      <c r="AC4003">
        <v>0.01</v>
      </c>
      <c r="AD4003">
        <v>5.81</v>
      </c>
      <c r="AE4003" t="s">
        <v>123</v>
      </c>
    </row>
    <row r="4004" spans="1:32" x14ac:dyDescent="0.2">
      <c r="A4004">
        <v>4003</v>
      </c>
      <c r="C4004">
        <v>88522</v>
      </c>
      <c r="D4004">
        <v>178526</v>
      </c>
      <c r="F4004">
        <v>10</v>
      </c>
      <c r="G4004">
        <v>12</v>
      </c>
      <c r="H4004">
        <v>2.9</v>
      </c>
      <c r="I4004" t="s">
        <v>26</v>
      </c>
      <c r="J4004">
        <v>28</v>
      </c>
      <c r="K4004">
        <v>36</v>
      </c>
      <c r="L4004">
        <v>23</v>
      </c>
      <c r="M4004">
        <v>-28</v>
      </c>
      <c r="N4004">
        <v>6.28</v>
      </c>
      <c r="P4004">
        <v>0.01</v>
      </c>
      <c r="R4004">
        <v>-0.01</v>
      </c>
      <c r="X4004" t="s">
        <v>89</v>
      </c>
      <c r="Y4004">
        <v>4003</v>
      </c>
      <c r="Z4004" s="1">
        <v>0.42503356481481486</v>
      </c>
      <c r="AA4004" t="s">
        <v>10013</v>
      </c>
      <c r="AB4004">
        <v>-2.5999999999999999E-2</v>
      </c>
      <c r="AC4004">
        <v>-1.4E-2</v>
      </c>
      <c r="AD4004">
        <v>6.28</v>
      </c>
      <c r="AE4004" t="s">
        <v>89</v>
      </c>
    </row>
    <row r="4005" spans="1:32" x14ac:dyDescent="0.2">
      <c r="A4005">
        <v>4004</v>
      </c>
      <c r="B4005" t="s">
        <v>751</v>
      </c>
      <c r="C4005">
        <v>88547</v>
      </c>
      <c r="D4005">
        <v>118164</v>
      </c>
      <c r="F4005">
        <v>10</v>
      </c>
      <c r="G4005">
        <v>12</v>
      </c>
      <c r="H4005">
        <v>48.3</v>
      </c>
      <c r="I4005" t="s">
        <v>24</v>
      </c>
      <c r="J4005">
        <v>4</v>
      </c>
      <c r="K4005">
        <v>36</v>
      </c>
      <c r="L4005">
        <v>53</v>
      </c>
      <c r="M4005">
        <v>4</v>
      </c>
      <c r="N4005">
        <v>5.77</v>
      </c>
      <c r="P4005">
        <v>1.18</v>
      </c>
      <c r="R4005">
        <v>1.1100000000000001</v>
      </c>
      <c r="W4005" t="s">
        <v>27</v>
      </c>
      <c r="X4005" t="s">
        <v>197</v>
      </c>
      <c r="Y4005">
        <v>4004</v>
      </c>
      <c r="Z4005" s="1">
        <v>0.42555902777777782</v>
      </c>
      <c r="AA4005" t="s">
        <v>10014</v>
      </c>
      <c r="AB4005">
        <v>-5.0999999999999997E-2</v>
      </c>
      <c r="AC4005">
        <v>-5.0000000000000001E-3</v>
      </c>
      <c r="AD4005">
        <v>5.77</v>
      </c>
      <c r="AE4005" t="s">
        <v>5915</v>
      </c>
    </row>
    <row r="4006" spans="1:32" x14ac:dyDescent="0.2">
      <c r="A4006">
        <v>4005</v>
      </c>
      <c r="C4006">
        <v>88595</v>
      </c>
      <c r="D4006">
        <v>155820</v>
      </c>
      <c r="F4006">
        <v>10</v>
      </c>
      <c r="G4006">
        <v>12</v>
      </c>
      <c r="H4006">
        <v>37.799999999999997</v>
      </c>
      <c r="I4006" t="s">
        <v>26</v>
      </c>
      <c r="J4006">
        <v>19</v>
      </c>
      <c r="K4006">
        <v>9</v>
      </c>
      <c r="L4006">
        <v>13</v>
      </c>
      <c r="M4006">
        <v>-19</v>
      </c>
      <c r="N4006">
        <v>6.44</v>
      </c>
      <c r="P4006">
        <v>0.5</v>
      </c>
      <c r="X4006" t="s">
        <v>204</v>
      </c>
      <c r="Y4006">
        <v>4005</v>
      </c>
      <c r="Z4006" s="1">
        <v>0.42543749999999997</v>
      </c>
      <c r="AA4006" t="s">
        <v>10015</v>
      </c>
      <c r="AB4006">
        <v>-0.23599999999999999</v>
      </c>
      <c r="AC4006">
        <v>-0.11600000000000001</v>
      </c>
      <c r="AD4006">
        <v>6.44</v>
      </c>
      <c r="AE4006" t="s">
        <v>204</v>
      </c>
    </row>
    <row r="4007" spans="1:32" x14ac:dyDescent="0.2">
      <c r="A4007">
        <v>4006</v>
      </c>
      <c r="C4007">
        <v>88639</v>
      </c>
      <c r="D4007">
        <v>81243</v>
      </c>
      <c r="F4007">
        <v>10</v>
      </c>
      <c r="G4007">
        <v>13</v>
      </c>
      <c r="H4007">
        <v>49.8</v>
      </c>
      <c r="I4007" t="s">
        <v>24</v>
      </c>
      <c r="J4007">
        <v>27</v>
      </c>
      <c r="K4007">
        <v>8</v>
      </c>
      <c r="L4007">
        <v>9</v>
      </c>
      <c r="M4007">
        <v>27</v>
      </c>
      <c r="N4007">
        <v>6.04</v>
      </c>
      <c r="P4007">
        <v>0.85</v>
      </c>
      <c r="X4007" t="s">
        <v>752</v>
      </c>
      <c r="Y4007">
        <v>4006</v>
      </c>
      <c r="Z4007" s="1">
        <v>0.42627083333333332</v>
      </c>
      <c r="AA4007" t="s">
        <v>10016</v>
      </c>
      <c r="AB4007">
        <v>-1.7999999999999999E-2</v>
      </c>
      <c r="AC4007">
        <v>2E-3</v>
      </c>
      <c r="AD4007">
        <v>6.04</v>
      </c>
      <c r="AE4007" t="s">
        <v>5411</v>
      </c>
      <c r="AF4007" t="s">
        <v>36</v>
      </c>
    </row>
    <row r="4008" spans="1:32" x14ac:dyDescent="0.2">
      <c r="A4008">
        <v>4007</v>
      </c>
      <c r="C4008">
        <v>88647</v>
      </c>
      <c r="D4008">
        <v>237773</v>
      </c>
      <c r="E4008" t="s">
        <v>753</v>
      </c>
      <c r="F4008">
        <v>10</v>
      </c>
      <c r="G4008">
        <v>11</v>
      </c>
      <c r="H4008">
        <v>35.200000000000003</v>
      </c>
      <c r="I4008" t="s">
        <v>26</v>
      </c>
      <c r="J4008">
        <v>58</v>
      </c>
      <c r="K4008">
        <v>49</v>
      </c>
      <c r="L4008">
        <v>41</v>
      </c>
      <c r="M4008">
        <v>-58</v>
      </c>
      <c r="N4008">
        <v>6.4</v>
      </c>
      <c r="P4008">
        <v>1.66</v>
      </c>
      <c r="R4008">
        <v>1.75</v>
      </c>
      <c r="T4008">
        <v>1.52</v>
      </c>
      <c r="X4008" t="s">
        <v>98</v>
      </c>
      <c r="Y4008">
        <v>4007</v>
      </c>
      <c r="Z4008" s="1">
        <v>0.42471296296296296</v>
      </c>
      <c r="AA4008" t="s">
        <v>10017</v>
      </c>
      <c r="AB4008">
        <v>-5.0999999999999997E-2</v>
      </c>
      <c r="AC4008">
        <v>0.02</v>
      </c>
      <c r="AD4008">
        <v>6.4</v>
      </c>
      <c r="AE4008" t="s">
        <v>98</v>
      </c>
    </row>
    <row r="4009" spans="1:32" x14ac:dyDescent="0.2">
      <c r="A4009">
        <v>4008</v>
      </c>
      <c r="C4009">
        <v>88651</v>
      </c>
      <c r="D4009">
        <v>15129</v>
      </c>
      <c r="E4009" t="s">
        <v>754</v>
      </c>
      <c r="F4009">
        <v>10</v>
      </c>
      <c r="G4009">
        <v>15</v>
      </c>
      <c r="H4009">
        <v>7.7</v>
      </c>
      <c r="I4009" t="s">
        <v>24</v>
      </c>
      <c r="J4009">
        <v>59</v>
      </c>
      <c r="K4009">
        <v>59</v>
      </c>
      <c r="L4009">
        <v>8</v>
      </c>
      <c r="M4009">
        <v>59</v>
      </c>
      <c r="N4009">
        <v>6.25</v>
      </c>
      <c r="P4009">
        <v>1.6</v>
      </c>
      <c r="X4009" t="s">
        <v>53</v>
      </c>
      <c r="Y4009">
        <v>4008</v>
      </c>
      <c r="Z4009" s="1">
        <v>0.42717245370370366</v>
      </c>
      <c r="AA4009" t="s">
        <v>10018</v>
      </c>
      <c r="AB4009">
        <v>1.4999999999999999E-2</v>
      </c>
      <c r="AC4009">
        <v>8.9999999999999993E-3</v>
      </c>
      <c r="AD4009">
        <v>6.25</v>
      </c>
      <c r="AE4009" t="s">
        <v>53</v>
      </c>
    </row>
    <row r="4010" spans="1:32" x14ac:dyDescent="0.2">
      <c r="A4010">
        <v>4009</v>
      </c>
      <c r="C4010">
        <v>88661</v>
      </c>
      <c r="D4010">
        <v>237776</v>
      </c>
      <c r="E4010" t="s">
        <v>755</v>
      </c>
      <c r="F4010">
        <v>10</v>
      </c>
      <c r="G4010">
        <v>11</v>
      </c>
      <c r="H4010">
        <v>46.5</v>
      </c>
      <c r="I4010" t="s">
        <v>26</v>
      </c>
      <c r="J4010">
        <v>58</v>
      </c>
      <c r="K4010">
        <v>3</v>
      </c>
      <c r="L4010">
        <v>38</v>
      </c>
      <c r="M4010">
        <v>-58</v>
      </c>
      <c r="N4010">
        <v>5.72</v>
      </c>
      <c r="P4010">
        <v>-0.08</v>
      </c>
      <c r="R4010">
        <v>-0.91</v>
      </c>
      <c r="T4010">
        <v>-0.04</v>
      </c>
      <c r="X4010" t="s">
        <v>1815</v>
      </c>
      <c r="Y4010">
        <v>4009</v>
      </c>
      <c r="Z4010" s="1">
        <v>0.42484375000000002</v>
      </c>
      <c r="AA4010" t="s">
        <v>10019</v>
      </c>
      <c r="AB4010">
        <v>-0.01</v>
      </c>
      <c r="AC4010">
        <v>1.2E-2</v>
      </c>
      <c r="AD4010">
        <v>5.72</v>
      </c>
      <c r="AE4010" t="s">
        <v>9088</v>
      </c>
      <c r="AF4010" t="s">
        <v>36</v>
      </c>
    </row>
    <row r="4011" spans="1:32" x14ac:dyDescent="0.2">
      <c r="A4011">
        <v>4010</v>
      </c>
      <c r="C4011">
        <v>88693</v>
      </c>
      <c r="D4011">
        <v>237784</v>
      </c>
      <c r="F4011">
        <v>10</v>
      </c>
      <c r="G4011">
        <v>12</v>
      </c>
      <c r="H4011">
        <v>23</v>
      </c>
      <c r="I4011" t="s">
        <v>26</v>
      </c>
      <c r="J4011">
        <v>52</v>
      </c>
      <c r="K4011">
        <v>9</v>
      </c>
      <c r="L4011">
        <v>48</v>
      </c>
      <c r="M4011">
        <v>-52</v>
      </c>
      <c r="N4011">
        <v>6.16</v>
      </c>
      <c r="P4011">
        <v>1.17</v>
      </c>
      <c r="X4011" t="s">
        <v>2823</v>
      </c>
      <c r="Y4011">
        <v>4010</v>
      </c>
      <c r="Z4011" s="1">
        <v>0.42526620370370366</v>
      </c>
      <c r="AA4011" t="s">
        <v>10020</v>
      </c>
      <c r="AB4011">
        <v>-4.1000000000000002E-2</v>
      </c>
      <c r="AC4011">
        <v>4.5999999999999999E-2</v>
      </c>
      <c r="AD4011">
        <v>6.16</v>
      </c>
      <c r="AE4011" t="s">
        <v>125</v>
      </c>
      <c r="AF4011" t="s">
        <v>36</v>
      </c>
    </row>
    <row r="4012" spans="1:32" x14ac:dyDescent="0.2">
      <c r="A4012">
        <v>4011</v>
      </c>
      <c r="C4012">
        <v>88699</v>
      </c>
      <c r="D4012">
        <v>178544</v>
      </c>
      <c r="F4012">
        <v>10</v>
      </c>
      <c r="G4012">
        <v>13</v>
      </c>
      <c r="H4012">
        <v>19.399999999999999</v>
      </c>
      <c r="I4012" t="s">
        <v>26</v>
      </c>
      <c r="J4012">
        <v>27</v>
      </c>
      <c r="K4012">
        <v>1</v>
      </c>
      <c r="L4012">
        <v>44</v>
      </c>
      <c r="M4012">
        <v>-27</v>
      </c>
      <c r="N4012">
        <v>6.25</v>
      </c>
      <c r="P4012">
        <v>0.31</v>
      </c>
      <c r="X4012" t="s">
        <v>756</v>
      </c>
      <c r="Y4012">
        <v>4011</v>
      </c>
      <c r="Z4012" s="1">
        <v>0.4259189814814815</v>
      </c>
      <c r="AA4012" t="s">
        <v>10021</v>
      </c>
      <c r="AB4012">
        <v>-5.6000000000000001E-2</v>
      </c>
      <c r="AC4012">
        <v>3.7999999999999999E-2</v>
      </c>
      <c r="AD4012">
        <v>6.25</v>
      </c>
      <c r="AE4012" t="s">
        <v>10022</v>
      </c>
      <c r="AF4012" t="s">
        <v>36</v>
      </c>
    </row>
    <row r="4013" spans="1:32" x14ac:dyDescent="0.2">
      <c r="A4013">
        <v>4012</v>
      </c>
      <c r="C4013">
        <v>88737</v>
      </c>
      <c r="D4013">
        <v>81250</v>
      </c>
      <c r="F4013">
        <v>10</v>
      </c>
      <c r="G4013">
        <v>14</v>
      </c>
      <c r="H4013">
        <v>29.7</v>
      </c>
      <c r="I4013" t="s">
        <v>24</v>
      </c>
      <c r="J4013">
        <v>21</v>
      </c>
      <c r="K4013">
        <v>10</v>
      </c>
      <c r="L4013">
        <v>4</v>
      </c>
      <c r="M4013">
        <v>21</v>
      </c>
      <c r="N4013">
        <v>6.02</v>
      </c>
      <c r="P4013">
        <v>0.56000000000000005</v>
      </c>
      <c r="R4013">
        <v>0.12</v>
      </c>
      <c r="X4013" t="s">
        <v>130</v>
      </c>
      <c r="Y4013">
        <v>4012</v>
      </c>
      <c r="Z4013" s="1">
        <v>0.42673263888888885</v>
      </c>
      <c r="AA4013" t="s">
        <v>10023</v>
      </c>
      <c r="AB4013">
        <v>-0.14199999999999999</v>
      </c>
      <c r="AC4013">
        <v>-8.2000000000000003E-2</v>
      </c>
      <c r="AD4013">
        <v>6.02</v>
      </c>
      <c r="AE4013" t="s">
        <v>130</v>
      </c>
    </row>
    <row r="4014" spans="1:32" x14ac:dyDescent="0.2">
      <c r="A4014">
        <v>4013</v>
      </c>
      <c r="C4014">
        <v>88742</v>
      </c>
      <c r="D4014">
        <v>201186</v>
      </c>
      <c r="F4014">
        <v>10</v>
      </c>
      <c r="G4014">
        <v>13</v>
      </c>
      <c r="H4014">
        <v>24.8</v>
      </c>
      <c r="I4014" t="s">
        <v>26</v>
      </c>
      <c r="J4014">
        <v>33</v>
      </c>
      <c r="K4014">
        <v>1</v>
      </c>
      <c r="L4014">
        <v>55</v>
      </c>
      <c r="M4014">
        <v>-33</v>
      </c>
      <c r="N4014">
        <v>6.38</v>
      </c>
      <c r="P4014">
        <v>0.59</v>
      </c>
      <c r="R4014">
        <v>0.09</v>
      </c>
      <c r="X4014" t="s">
        <v>238</v>
      </c>
      <c r="Y4014">
        <v>4013</v>
      </c>
      <c r="Z4014" s="1">
        <v>0.42598148148148152</v>
      </c>
      <c r="AA4014" t="s">
        <v>10024</v>
      </c>
      <c r="AB4014">
        <v>-0.36</v>
      </c>
      <c r="AC4014">
        <v>6.0999999999999999E-2</v>
      </c>
      <c r="AD4014">
        <v>6.38</v>
      </c>
      <c r="AE4014" t="s">
        <v>238</v>
      </c>
    </row>
    <row r="4015" spans="1:32" x14ac:dyDescent="0.2">
      <c r="A4015">
        <v>4014</v>
      </c>
      <c r="B4015" t="s">
        <v>757</v>
      </c>
      <c r="C4015">
        <v>88786</v>
      </c>
      <c r="D4015">
        <v>61953</v>
      </c>
      <c r="F4015">
        <v>10</v>
      </c>
      <c r="G4015">
        <v>15</v>
      </c>
      <c r="H4015">
        <v>6.3</v>
      </c>
      <c r="I4015" t="s">
        <v>24</v>
      </c>
      <c r="J4015">
        <v>31</v>
      </c>
      <c r="K4015">
        <v>28</v>
      </c>
      <c r="L4015">
        <v>5</v>
      </c>
      <c r="M4015">
        <v>31</v>
      </c>
      <c r="N4015">
        <v>6.46</v>
      </c>
      <c r="O4015" t="s">
        <v>103</v>
      </c>
      <c r="X4015" t="s">
        <v>71</v>
      </c>
      <c r="Y4015">
        <v>4014</v>
      </c>
      <c r="Z4015" s="1">
        <v>0.42715624999999996</v>
      </c>
      <c r="AA4015" t="s">
        <v>10025</v>
      </c>
      <c r="AB4015">
        <v>-3.6999999999999998E-2</v>
      </c>
      <c r="AC4015">
        <v>-1E-3</v>
      </c>
      <c r="AD4015">
        <v>6.46</v>
      </c>
      <c r="AE4015" t="s">
        <v>71</v>
      </c>
    </row>
    <row r="4016" spans="1:32" x14ac:dyDescent="0.2">
      <c r="A4016">
        <v>4015</v>
      </c>
      <c r="C4016">
        <v>88809</v>
      </c>
      <c r="D4016">
        <v>221877</v>
      </c>
      <c r="F4016">
        <v>10</v>
      </c>
      <c r="G4016">
        <v>13</v>
      </c>
      <c r="H4016">
        <v>45.9</v>
      </c>
      <c r="I4016" t="s">
        <v>26</v>
      </c>
      <c r="J4016">
        <v>40</v>
      </c>
      <c r="K4016">
        <v>20</v>
      </c>
      <c r="L4016">
        <v>45</v>
      </c>
      <c r="M4016">
        <v>-40</v>
      </c>
      <c r="N4016">
        <v>5.9</v>
      </c>
      <c r="P4016">
        <v>1.21</v>
      </c>
      <c r="R4016">
        <v>1.25</v>
      </c>
      <c r="X4016" t="s">
        <v>45</v>
      </c>
      <c r="Y4016">
        <v>4015</v>
      </c>
      <c r="Z4016" s="1">
        <v>0.42622569444444447</v>
      </c>
      <c r="AA4016" t="s">
        <v>10026</v>
      </c>
      <c r="AB4016">
        <v>-7.8E-2</v>
      </c>
      <c r="AC4016">
        <v>1.7000000000000001E-2</v>
      </c>
      <c r="AD4016">
        <v>5.9</v>
      </c>
      <c r="AE4016" t="s">
        <v>45</v>
      </c>
    </row>
    <row r="4017" spans="1:32" x14ac:dyDescent="0.2">
      <c r="A4017">
        <v>4016</v>
      </c>
      <c r="C4017">
        <v>88815</v>
      </c>
      <c r="D4017">
        <v>7098</v>
      </c>
      <c r="F4017">
        <v>10</v>
      </c>
      <c r="G4017">
        <v>18</v>
      </c>
      <c r="H4017">
        <v>1.1000000000000001</v>
      </c>
      <c r="I4017" t="s">
        <v>24</v>
      </c>
      <c r="J4017">
        <v>73</v>
      </c>
      <c r="K4017">
        <v>4</v>
      </c>
      <c r="L4017">
        <v>24</v>
      </c>
      <c r="M4017">
        <v>73</v>
      </c>
      <c r="N4017">
        <v>6.4</v>
      </c>
      <c r="P4017">
        <v>0.23</v>
      </c>
      <c r="R4017">
        <v>-0.02</v>
      </c>
      <c r="X4017" t="s">
        <v>63</v>
      </c>
      <c r="Y4017">
        <v>4016</v>
      </c>
      <c r="Z4017" s="1">
        <v>0.42917939814814815</v>
      </c>
      <c r="AA4017" t="s">
        <v>10027</v>
      </c>
      <c r="AB4017">
        <v>-5.6000000000000001E-2</v>
      </c>
      <c r="AC4017">
        <v>-7.9000000000000001E-2</v>
      </c>
      <c r="AD4017">
        <v>6.4</v>
      </c>
      <c r="AE4017" t="s">
        <v>63</v>
      </c>
    </row>
    <row r="4018" spans="1:32" x14ac:dyDescent="0.2">
      <c r="A4018">
        <v>4017</v>
      </c>
      <c r="C4018">
        <v>88824</v>
      </c>
      <c r="D4018">
        <v>237804</v>
      </c>
      <c r="F4018">
        <v>10</v>
      </c>
      <c r="G4018">
        <v>13</v>
      </c>
      <c r="H4018">
        <v>22.8</v>
      </c>
      <c r="I4018" t="s">
        <v>26</v>
      </c>
      <c r="J4018">
        <v>51</v>
      </c>
      <c r="K4018">
        <v>14</v>
      </c>
      <c r="L4018">
        <v>0</v>
      </c>
      <c r="M4018">
        <v>-51</v>
      </c>
      <c r="N4018">
        <v>5.28</v>
      </c>
      <c r="P4018">
        <v>0.25</v>
      </c>
      <c r="X4018" t="s">
        <v>41</v>
      </c>
      <c r="Y4018">
        <v>4017</v>
      </c>
      <c r="Z4018" s="1">
        <v>0.42595833333333338</v>
      </c>
      <c r="AA4018" t="s">
        <v>10028</v>
      </c>
      <c r="AB4018">
        <v>-4.1000000000000002E-2</v>
      </c>
      <c r="AC4018">
        <v>-2.5999999999999999E-2</v>
      </c>
      <c r="AD4018">
        <v>5.28</v>
      </c>
      <c r="AE4018" t="s">
        <v>41</v>
      </c>
    </row>
    <row r="4019" spans="1:32" x14ac:dyDescent="0.2">
      <c r="A4019">
        <v>4018</v>
      </c>
      <c r="C4019">
        <v>88825</v>
      </c>
      <c r="D4019">
        <v>237799</v>
      </c>
      <c r="F4019">
        <v>10</v>
      </c>
      <c r="G4019">
        <v>13</v>
      </c>
      <c r="H4019">
        <v>1.3</v>
      </c>
      <c r="I4019" t="s">
        <v>26</v>
      </c>
      <c r="J4019">
        <v>59</v>
      </c>
      <c r="K4019">
        <v>55</v>
      </c>
      <c r="L4019">
        <v>5</v>
      </c>
      <c r="M4019">
        <v>-59</v>
      </c>
      <c r="N4019">
        <v>6.1</v>
      </c>
      <c r="P4019">
        <v>-0.08</v>
      </c>
      <c r="R4019">
        <v>-0.48</v>
      </c>
      <c r="T4019">
        <v>-0.02</v>
      </c>
      <c r="X4019" t="s">
        <v>722</v>
      </c>
      <c r="Y4019">
        <v>4018</v>
      </c>
      <c r="Z4019" s="1">
        <v>0.42570949074074077</v>
      </c>
      <c r="AA4019" t="s">
        <v>10029</v>
      </c>
      <c r="AB4019">
        <v>-6.0000000000000001E-3</v>
      </c>
      <c r="AC4019">
        <v>0</v>
      </c>
      <c r="AD4019">
        <v>6.1</v>
      </c>
      <c r="AE4019" t="s">
        <v>722</v>
      </c>
    </row>
    <row r="4020" spans="1:32" x14ac:dyDescent="0.2">
      <c r="A4020">
        <v>4019</v>
      </c>
      <c r="C4020">
        <v>88836</v>
      </c>
      <c r="D4020">
        <v>221883</v>
      </c>
      <c r="F4020">
        <v>10</v>
      </c>
      <c r="G4020">
        <v>13</v>
      </c>
      <c r="H4020">
        <v>56.6</v>
      </c>
      <c r="I4020" t="s">
        <v>26</v>
      </c>
      <c r="J4020">
        <v>40</v>
      </c>
      <c r="K4020">
        <v>18</v>
      </c>
      <c r="L4020">
        <v>38</v>
      </c>
      <c r="M4020">
        <v>-40</v>
      </c>
      <c r="N4020">
        <v>6.35</v>
      </c>
      <c r="P4020">
        <v>0.94</v>
      </c>
      <c r="X4020" t="s">
        <v>71</v>
      </c>
      <c r="Y4020">
        <v>4019</v>
      </c>
      <c r="Z4020" s="1">
        <v>0.42634953703703699</v>
      </c>
      <c r="AA4020" t="s">
        <v>10030</v>
      </c>
      <c r="AB4020">
        <v>-2.5999999999999999E-2</v>
      </c>
      <c r="AC4020">
        <v>-2E-3</v>
      </c>
      <c r="AD4020">
        <v>6.35</v>
      </c>
      <c r="AE4020" t="s">
        <v>71</v>
      </c>
    </row>
    <row r="4021" spans="1:32" x14ac:dyDescent="0.2">
      <c r="A4021">
        <v>4020</v>
      </c>
      <c r="C4021">
        <v>88842</v>
      </c>
      <c r="D4021">
        <v>237807</v>
      </c>
      <c r="E4021">
        <v>4788</v>
      </c>
      <c r="F4021">
        <v>10</v>
      </c>
      <c r="G4021">
        <v>13</v>
      </c>
      <c r="H4021">
        <v>28</v>
      </c>
      <c r="I4021" t="s">
        <v>26</v>
      </c>
      <c r="J4021">
        <v>51</v>
      </c>
      <c r="K4021">
        <v>45</v>
      </c>
      <c r="L4021">
        <v>22</v>
      </c>
      <c r="M4021">
        <v>-51</v>
      </c>
      <c r="N4021">
        <v>5.78</v>
      </c>
      <c r="P4021">
        <v>0.14000000000000001</v>
      </c>
      <c r="X4021" t="s">
        <v>758</v>
      </c>
      <c r="Y4021">
        <v>4020</v>
      </c>
      <c r="Z4021" s="1">
        <v>0.42601851851851852</v>
      </c>
      <c r="AA4021" t="s">
        <v>10031</v>
      </c>
      <c r="AB4021">
        <v>-4.5999999999999999E-2</v>
      </c>
      <c r="AC4021">
        <v>4.0000000000000001E-3</v>
      </c>
      <c r="AD4021">
        <v>5.78</v>
      </c>
      <c r="AE4021" t="s">
        <v>10032</v>
      </c>
    </row>
    <row r="4022" spans="1:32" x14ac:dyDescent="0.2">
      <c r="A4022">
        <v>4021</v>
      </c>
      <c r="C4022">
        <v>88849</v>
      </c>
      <c r="D4022">
        <v>7099</v>
      </c>
      <c r="E4022">
        <v>4802</v>
      </c>
      <c r="F4022">
        <v>10</v>
      </c>
      <c r="G4022">
        <v>17</v>
      </c>
      <c r="H4022">
        <v>50.6</v>
      </c>
      <c r="I4022" t="s">
        <v>24</v>
      </c>
      <c r="J4022">
        <v>71</v>
      </c>
      <c r="K4022">
        <v>3</v>
      </c>
      <c r="L4022">
        <v>38</v>
      </c>
      <c r="M4022">
        <v>71</v>
      </c>
      <c r="N4022">
        <v>6.66</v>
      </c>
      <c r="P4022">
        <v>0.32</v>
      </c>
      <c r="R4022">
        <v>0.2</v>
      </c>
      <c r="X4022" t="s">
        <v>240</v>
      </c>
      <c r="Y4022">
        <v>4021</v>
      </c>
      <c r="Z4022" s="1">
        <v>0.42905787037037041</v>
      </c>
      <c r="AA4022" t="s">
        <v>10033</v>
      </c>
      <c r="AB4022">
        <v>-3.1E-2</v>
      </c>
      <c r="AC4022">
        <v>-4.8000000000000001E-2</v>
      </c>
      <c r="AD4022">
        <v>6.66</v>
      </c>
      <c r="AE4022" t="s">
        <v>240</v>
      </c>
    </row>
    <row r="4023" spans="1:32" x14ac:dyDescent="0.2">
      <c r="A4023">
        <v>4022</v>
      </c>
      <c r="C4023">
        <v>88907</v>
      </c>
      <c r="D4023">
        <v>250875</v>
      </c>
      <c r="F4023">
        <v>10</v>
      </c>
      <c r="G4023">
        <v>13</v>
      </c>
      <c r="H4023">
        <v>21.2</v>
      </c>
      <c r="I4023" t="s">
        <v>26</v>
      </c>
      <c r="J4023">
        <v>61</v>
      </c>
      <c r="K4023">
        <v>39</v>
      </c>
      <c r="L4023">
        <v>32</v>
      </c>
      <c r="M4023">
        <v>-61</v>
      </c>
      <c r="N4023">
        <v>6.41</v>
      </c>
      <c r="P4023">
        <v>-0.11</v>
      </c>
      <c r="R4023">
        <v>-0.66</v>
      </c>
      <c r="X4023" t="s">
        <v>82</v>
      </c>
      <c r="Y4023">
        <v>4022</v>
      </c>
      <c r="Z4023" s="1">
        <v>0.4259398148148148</v>
      </c>
      <c r="AA4023" t="s">
        <v>10034</v>
      </c>
      <c r="AB4023">
        <v>-1.9E-2</v>
      </c>
      <c r="AC4023">
        <v>-2E-3</v>
      </c>
      <c r="AD4023">
        <v>6.41</v>
      </c>
      <c r="AE4023" t="s">
        <v>82</v>
      </c>
    </row>
    <row r="4024" spans="1:32" x14ac:dyDescent="0.2">
      <c r="A4024">
        <v>4023</v>
      </c>
      <c r="C4024">
        <v>88955</v>
      </c>
      <c r="D4024">
        <v>221895</v>
      </c>
      <c r="F4024">
        <v>10</v>
      </c>
      <c r="G4024">
        <v>14</v>
      </c>
      <c r="H4024">
        <v>44.2</v>
      </c>
      <c r="I4024" t="s">
        <v>26</v>
      </c>
      <c r="J4024">
        <v>42</v>
      </c>
      <c r="K4024">
        <v>7</v>
      </c>
      <c r="L4024">
        <v>19</v>
      </c>
      <c r="M4024">
        <v>-42</v>
      </c>
      <c r="N4024">
        <v>3.85</v>
      </c>
      <c r="P4024">
        <v>0.05</v>
      </c>
      <c r="R4024">
        <v>0.06</v>
      </c>
      <c r="T4024">
        <v>0.02</v>
      </c>
      <c r="X4024" t="s">
        <v>114</v>
      </c>
      <c r="Y4024">
        <v>4023</v>
      </c>
      <c r="Z4024" s="1">
        <v>0.42690046296296297</v>
      </c>
      <c r="AA4024" t="s">
        <v>10035</v>
      </c>
      <c r="AB4024">
        <v>-0.14499999999999999</v>
      </c>
      <c r="AC4024">
        <v>4.4999999999999998E-2</v>
      </c>
      <c r="AD4024">
        <v>3.85</v>
      </c>
      <c r="AE4024" t="s">
        <v>114</v>
      </c>
    </row>
    <row r="4025" spans="1:32" x14ac:dyDescent="0.2">
      <c r="A4025">
        <v>4024</v>
      </c>
      <c r="B4025" t="s">
        <v>759</v>
      </c>
      <c r="C4025">
        <v>88960</v>
      </c>
      <c r="D4025">
        <v>81258</v>
      </c>
      <c r="F4025">
        <v>10</v>
      </c>
      <c r="G4025">
        <v>16</v>
      </c>
      <c r="H4025">
        <v>14.4</v>
      </c>
      <c r="I4025" t="s">
        <v>24</v>
      </c>
      <c r="J4025">
        <v>29</v>
      </c>
      <c r="K4025">
        <v>18</v>
      </c>
      <c r="L4025">
        <v>38</v>
      </c>
      <c r="M4025">
        <v>29</v>
      </c>
      <c r="N4025">
        <v>5.35</v>
      </c>
      <c r="P4025">
        <v>0.01</v>
      </c>
      <c r="R4025">
        <v>0.01</v>
      </c>
      <c r="X4025" t="s">
        <v>185</v>
      </c>
      <c r="Y4025">
        <v>4024</v>
      </c>
      <c r="Z4025" s="1">
        <v>0.42794444444444446</v>
      </c>
      <c r="AA4025" t="s">
        <v>10036</v>
      </c>
      <c r="AB4025">
        <v>-7.4999999999999997E-2</v>
      </c>
      <c r="AC4025">
        <v>-2.3E-2</v>
      </c>
      <c r="AD4025">
        <v>5.35</v>
      </c>
      <c r="AE4025" t="s">
        <v>185</v>
      </c>
    </row>
    <row r="4026" spans="1:32" x14ac:dyDescent="0.2">
      <c r="A4026">
        <v>4025</v>
      </c>
      <c r="C4026">
        <v>88981</v>
      </c>
      <c r="D4026">
        <v>250880</v>
      </c>
      <c r="F4026">
        <v>10</v>
      </c>
      <c r="G4026">
        <v>13</v>
      </c>
      <c r="H4026">
        <v>30.6</v>
      </c>
      <c r="I4026" t="s">
        <v>26</v>
      </c>
      <c r="J4026">
        <v>66</v>
      </c>
      <c r="K4026">
        <v>22</v>
      </c>
      <c r="L4026">
        <v>23</v>
      </c>
      <c r="M4026">
        <v>-66</v>
      </c>
      <c r="N4026">
        <v>5.16</v>
      </c>
      <c r="P4026">
        <v>0.21</v>
      </c>
      <c r="R4026">
        <v>0.18</v>
      </c>
      <c r="T4026">
        <v>0.13</v>
      </c>
      <c r="X4026" t="s">
        <v>348</v>
      </c>
      <c r="Y4026">
        <v>4025</v>
      </c>
      <c r="Z4026" s="1">
        <v>0.42604861111111109</v>
      </c>
      <c r="AA4026" t="s">
        <v>10037</v>
      </c>
      <c r="AB4026">
        <v>-3.9E-2</v>
      </c>
      <c r="AC4026">
        <v>4.0000000000000001E-3</v>
      </c>
      <c r="AD4026">
        <v>5.16</v>
      </c>
      <c r="AE4026" t="s">
        <v>348</v>
      </c>
    </row>
    <row r="4027" spans="1:32" x14ac:dyDescent="0.2">
      <c r="A4027">
        <v>4026</v>
      </c>
      <c r="B4027" t="s">
        <v>760</v>
      </c>
      <c r="C4027">
        <v>88983</v>
      </c>
      <c r="D4027">
        <v>15135</v>
      </c>
      <c r="F4027">
        <v>10</v>
      </c>
      <c r="G4027">
        <v>18</v>
      </c>
      <c r="H4027">
        <v>2</v>
      </c>
      <c r="I4027" t="s">
        <v>24</v>
      </c>
      <c r="J4027">
        <v>65</v>
      </c>
      <c r="K4027">
        <v>6</v>
      </c>
      <c r="L4027">
        <v>30</v>
      </c>
      <c r="M4027">
        <v>65</v>
      </c>
      <c r="N4027">
        <v>5.82</v>
      </c>
      <c r="P4027">
        <v>0.12</v>
      </c>
      <c r="R4027">
        <v>0.1</v>
      </c>
      <c r="X4027" t="s">
        <v>1552</v>
      </c>
      <c r="Y4027">
        <v>4026</v>
      </c>
      <c r="Z4027" s="1">
        <v>0.42918981481481483</v>
      </c>
      <c r="AA4027" t="s">
        <v>10038</v>
      </c>
      <c r="AB4027">
        <v>-8.6999999999999994E-2</v>
      </c>
      <c r="AC4027">
        <v>-8.9999999999999993E-3</v>
      </c>
      <c r="AD4027">
        <v>5.82</v>
      </c>
      <c r="AE4027" t="s">
        <v>1552</v>
      </c>
    </row>
    <row r="4028" spans="1:32" x14ac:dyDescent="0.2">
      <c r="A4028">
        <v>4027</v>
      </c>
      <c r="B4028" t="s">
        <v>761</v>
      </c>
      <c r="C4028">
        <v>88986</v>
      </c>
      <c r="D4028">
        <v>81259</v>
      </c>
      <c r="F4028">
        <v>10</v>
      </c>
      <c r="G4028">
        <v>16</v>
      </c>
      <c r="H4028">
        <v>28.1</v>
      </c>
      <c r="I4028" t="s">
        <v>24</v>
      </c>
      <c r="J4028">
        <v>28</v>
      </c>
      <c r="K4028">
        <v>40</v>
      </c>
      <c r="L4028">
        <v>57</v>
      </c>
      <c r="M4028">
        <v>28</v>
      </c>
      <c r="N4028">
        <v>6.49</v>
      </c>
      <c r="P4028">
        <v>0.6</v>
      </c>
      <c r="R4028">
        <v>0.16</v>
      </c>
      <c r="X4028" t="s">
        <v>124</v>
      </c>
      <c r="Y4028">
        <v>4027</v>
      </c>
      <c r="Z4028" s="1">
        <v>0.42810300925925926</v>
      </c>
      <c r="AA4028" t="s">
        <v>10039</v>
      </c>
      <c r="AB4028">
        <v>-5.5E-2</v>
      </c>
      <c r="AC4028">
        <v>-8.8999999999999996E-2</v>
      </c>
      <c r="AD4028">
        <v>6.49</v>
      </c>
      <c r="AE4028" t="s">
        <v>124</v>
      </c>
    </row>
    <row r="4029" spans="1:32" x14ac:dyDescent="0.2">
      <c r="A4029">
        <v>4028</v>
      </c>
      <c r="C4029">
        <v>88987</v>
      </c>
      <c r="D4029">
        <v>99032</v>
      </c>
      <c r="F4029">
        <v>10</v>
      </c>
      <c r="G4029">
        <v>16</v>
      </c>
      <c r="H4029">
        <v>16.100000000000001</v>
      </c>
      <c r="I4029" t="s">
        <v>24</v>
      </c>
      <c r="J4029">
        <v>17</v>
      </c>
      <c r="K4029">
        <v>44</v>
      </c>
      <c r="L4029">
        <v>25</v>
      </c>
      <c r="M4029">
        <v>17</v>
      </c>
      <c r="N4029">
        <v>6.55</v>
      </c>
      <c r="O4029" t="s">
        <v>103</v>
      </c>
      <c r="X4029" t="s">
        <v>356</v>
      </c>
      <c r="Y4029">
        <v>4028</v>
      </c>
      <c r="Z4029" s="1">
        <v>0.42796412037037035</v>
      </c>
      <c r="AA4029" t="s">
        <v>10040</v>
      </c>
      <c r="AB4029">
        <v>-6.0000000000000001E-3</v>
      </c>
      <c r="AC4029">
        <v>1E-3</v>
      </c>
      <c r="AD4029">
        <v>6.55</v>
      </c>
      <c r="AE4029" t="s">
        <v>356</v>
      </c>
    </row>
    <row r="4030" spans="1:32" x14ac:dyDescent="0.2">
      <c r="A4030">
        <v>4029</v>
      </c>
      <c r="C4030">
        <v>89015</v>
      </c>
      <c r="D4030">
        <v>201211</v>
      </c>
      <c r="F4030">
        <v>10</v>
      </c>
      <c r="G4030">
        <v>15</v>
      </c>
      <c r="H4030">
        <v>20.9</v>
      </c>
      <c r="I4030" t="s">
        <v>26</v>
      </c>
      <c r="J4030">
        <v>36</v>
      </c>
      <c r="K4030">
        <v>31</v>
      </c>
      <c r="L4030">
        <v>5</v>
      </c>
      <c r="M4030">
        <v>-36</v>
      </c>
      <c r="N4030">
        <v>6.19</v>
      </c>
      <c r="P4030">
        <v>1.06</v>
      </c>
      <c r="R4030">
        <v>0.93</v>
      </c>
      <c r="X4030" t="s">
        <v>54</v>
      </c>
      <c r="Y4030">
        <v>4029</v>
      </c>
      <c r="Z4030" s="1">
        <v>0.42732523148148149</v>
      </c>
      <c r="AA4030" t="s">
        <v>10041</v>
      </c>
      <c r="AB4030">
        <v>-3.3000000000000002E-2</v>
      </c>
      <c r="AC4030">
        <v>-5.0000000000000001E-3</v>
      </c>
      <c r="AD4030">
        <v>6.19</v>
      </c>
      <c r="AE4030" t="s">
        <v>54</v>
      </c>
    </row>
    <row r="4031" spans="1:32" x14ac:dyDescent="0.2">
      <c r="A4031">
        <v>4030</v>
      </c>
      <c r="B4031" t="s">
        <v>762</v>
      </c>
      <c r="C4031">
        <v>89010</v>
      </c>
      <c r="D4031">
        <v>81260</v>
      </c>
      <c r="F4031">
        <v>10</v>
      </c>
      <c r="G4031">
        <v>16</v>
      </c>
      <c r="H4031">
        <v>32.299999999999997</v>
      </c>
      <c r="I4031" t="s">
        <v>24</v>
      </c>
      <c r="J4031">
        <v>23</v>
      </c>
      <c r="K4031">
        <v>30</v>
      </c>
      <c r="L4031">
        <v>11</v>
      </c>
      <c r="M4031">
        <v>23</v>
      </c>
      <c r="N4031">
        <v>5.97</v>
      </c>
      <c r="P4031">
        <v>0.67</v>
      </c>
      <c r="X4031" t="s">
        <v>763</v>
      </c>
      <c r="Y4031">
        <v>4030</v>
      </c>
      <c r="Z4031" s="1">
        <v>0.42815162037037036</v>
      </c>
      <c r="AA4031" t="s">
        <v>10042</v>
      </c>
      <c r="AB4031">
        <v>-0.20499999999999999</v>
      </c>
      <c r="AC4031">
        <v>3.5999999999999997E-2</v>
      </c>
      <c r="AD4031">
        <v>5.97</v>
      </c>
      <c r="AE4031" t="s">
        <v>7348</v>
      </c>
      <c r="AF4031" t="s">
        <v>36</v>
      </c>
    </row>
    <row r="4032" spans="1:32" x14ac:dyDescent="0.2">
      <c r="A4032">
        <v>4031</v>
      </c>
      <c r="B4032" t="s">
        <v>764</v>
      </c>
      <c r="C4032">
        <v>89025</v>
      </c>
      <c r="D4032">
        <v>81265</v>
      </c>
      <c r="E4032">
        <v>4804</v>
      </c>
      <c r="F4032">
        <v>10</v>
      </c>
      <c r="G4032">
        <v>16</v>
      </c>
      <c r="H4032">
        <v>41.4</v>
      </c>
      <c r="I4032" t="s">
        <v>24</v>
      </c>
      <c r="J4032">
        <v>23</v>
      </c>
      <c r="K4032">
        <v>25</v>
      </c>
      <c r="L4032">
        <v>2</v>
      </c>
      <c r="M4032">
        <v>23</v>
      </c>
      <c r="N4032">
        <v>3.44</v>
      </c>
      <c r="P4032">
        <v>0.31</v>
      </c>
      <c r="R4032">
        <v>0.2</v>
      </c>
      <c r="T4032">
        <v>0.19</v>
      </c>
      <c r="X4032" t="s">
        <v>423</v>
      </c>
      <c r="Y4032">
        <v>4031</v>
      </c>
      <c r="Z4032" s="1">
        <v>0.42825694444444445</v>
      </c>
      <c r="AA4032" t="s">
        <v>10043</v>
      </c>
      <c r="AB4032">
        <v>1.7999999999999999E-2</v>
      </c>
      <c r="AC4032">
        <v>-7.0000000000000001E-3</v>
      </c>
      <c r="AD4032">
        <v>3.44</v>
      </c>
      <c r="AE4032" t="s">
        <v>423</v>
      </c>
    </row>
    <row r="4033" spans="1:32" x14ac:dyDescent="0.2">
      <c r="A4033">
        <v>4032</v>
      </c>
      <c r="C4033">
        <v>89024</v>
      </c>
      <c r="D4033">
        <v>81264</v>
      </c>
      <c r="F4033">
        <v>10</v>
      </c>
      <c r="G4033">
        <v>16</v>
      </c>
      <c r="H4033">
        <v>41.9</v>
      </c>
      <c r="I4033" t="s">
        <v>24</v>
      </c>
      <c r="J4033">
        <v>25</v>
      </c>
      <c r="K4033">
        <v>22</v>
      </c>
      <c r="L4033">
        <v>17</v>
      </c>
      <c r="M4033">
        <v>25</v>
      </c>
      <c r="N4033">
        <v>5.84</v>
      </c>
      <c r="P4033">
        <v>1.2</v>
      </c>
      <c r="R4033">
        <v>1.22</v>
      </c>
      <c r="W4033" t="s">
        <v>27</v>
      </c>
      <c r="X4033" t="s">
        <v>365</v>
      </c>
      <c r="Y4033">
        <v>4032</v>
      </c>
      <c r="Z4033" s="1">
        <v>0.42826273148148147</v>
      </c>
      <c r="AA4033" t="s">
        <v>10044</v>
      </c>
      <c r="AB4033">
        <v>-0.107</v>
      </c>
      <c r="AC4033">
        <v>2.9000000000000001E-2</v>
      </c>
      <c r="AD4033">
        <v>5.84</v>
      </c>
      <c r="AE4033" t="s">
        <v>5818</v>
      </c>
    </row>
    <row r="4034" spans="1:32" x14ac:dyDescent="0.2">
      <c r="A4034">
        <v>4033</v>
      </c>
      <c r="B4034" t="s">
        <v>765</v>
      </c>
      <c r="C4034">
        <v>89021</v>
      </c>
      <c r="D4034">
        <v>43268</v>
      </c>
      <c r="F4034">
        <v>10</v>
      </c>
      <c r="G4034">
        <v>17</v>
      </c>
      <c r="H4034">
        <v>5.8</v>
      </c>
      <c r="I4034" t="s">
        <v>24</v>
      </c>
      <c r="J4034">
        <v>42</v>
      </c>
      <c r="K4034">
        <v>54</v>
      </c>
      <c r="L4034">
        <v>52</v>
      </c>
      <c r="M4034">
        <v>42</v>
      </c>
      <c r="N4034">
        <v>3.45</v>
      </c>
      <c r="P4034">
        <v>0.03</v>
      </c>
      <c r="R4034">
        <v>0.06</v>
      </c>
      <c r="T4034">
        <v>-0.01</v>
      </c>
      <c r="X4034" t="s">
        <v>192</v>
      </c>
      <c r="Y4034">
        <v>4033</v>
      </c>
      <c r="Z4034" s="1">
        <v>0.42853935185185188</v>
      </c>
      <c r="AA4034" t="s">
        <v>10045</v>
      </c>
      <c r="AB4034">
        <v>-0.16400000000000001</v>
      </c>
      <c r="AC4034">
        <v>-3.7999999999999999E-2</v>
      </c>
      <c r="AD4034">
        <v>3.45</v>
      </c>
      <c r="AE4034" t="s">
        <v>192</v>
      </c>
    </row>
    <row r="4035" spans="1:32" x14ac:dyDescent="0.2">
      <c r="A4035">
        <v>4034</v>
      </c>
      <c r="C4035">
        <v>89033</v>
      </c>
      <c r="D4035">
        <v>155855</v>
      </c>
      <c r="F4035">
        <v>10</v>
      </c>
      <c r="G4035">
        <v>16</v>
      </c>
      <c r="H4035">
        <v>9.1</v>
      </c>
      <c r="I4035" t="s">
        <v>26</v>
      </c>
      <c r="J4035">
        <v>11</v>
      </c>
      <c r="K4035">
        <v>12</v>
      </c>
      <c r="L4035">
        <v>12</v>
      </c>
      <c r="M4035">
        <v>-11</v>
      </c>
      <c r="N4035">
        <v>6.08</v>
      </c>
      <c r="P4035">
        <v>1.1000000000000001</v>
      </c>
      <c r="X4035" t="s">
        <v>197</v>
      </c>
      <c r="Y4035">
        <v>4034</v>
      </c>
      <c r="Z4035" s="1">
        <v>0.42788310185185185</v>
      </c>
      <c r="AA4035" t="s">
        <v>10046</v>
      </c>
      <c r="AB4035">
        <v>-1.2999999999999999E-2</v>
      </c>
      <c r="AC4035">
        <v>8.0000000000000002E-3</v>
      </c>
      <c r="AD4035">
        <v>6.08</v>
      </c>
      <c r="AE4035" t="s">
        <v>197</v>
      </c>
    </row>
    <row r="4036" spans="1:32" x14ac:dyDescent="0.2">
      <c r="A4036">
        <v>4035</v>
      </c>
      <c r="B4036" t="s">
        <v>766</v>
      </c>
      <c r="C4036">
        <v>89056</v>
      </c>
      <c r="D4036">
        <v>99034</v>
      </c>
      <c r="F4036">
        <v>10</v>
      </c>
      <c r="G4036">
        <v>16</v>
      </c>
      <c r="H4036">
        <v>40.700000000000003</v>
      </c>
      <c r="I4036" t="s">
        <v>24</v>
      </c>
      <c r="J4036">
        <v>13</v>
      </c>
      <c r="K4036">
        <v>43</v>
      </c>
      <c r="L4036">
        <v>42</v>
      </c>
      <c r="M4036">
        <v>13</v>
      </c>
      <c r="N4036">
        <v>5.41</v>
      </c>
      <c r="P4036">
        <v>1.61</v>
      </c>
      <c r="R4036">
        <v>1.95</v>
      </c>
      <c r="X4036" t="s">
        <v>681</v>
      </c>
      <c r="Y4036">
        <v>4035</v>
      </c>
      <c r="Z4036" s="1">
        <v>0.4282488425925926</v>
      </c>
      <c r="AA4036" t="s">
        <v>10047</v>
      </c>
      <c r="AB4036">
        <v>-2.3E-2</v>
      </c>
      <c r="AC4036">
        <v>-1.6E-2</v>
      </c>
      <c r="AD4036">
        <v>5.41</v>
      </c>
      <c r="AE4036" t="s">
        <v>6478</v>
      </c>
      <c r="AF4036" t="s">
        <v>36</v>
      </c>
    </row>
    <row r="4037" spans="1:32" x14ac:dyDescent="0.2">
      <c r="A4037">
        <v>4036</v>
      </c>
      <c r="C4037">
        <v>89062</v>
      </c>
      <c r="D4037">
        <v>221910</v>
      </c>
      <c r="F4037">
        <v>10</v>
      </c>
      <c r="G4037">
        <v>15</v>
      </c>
      <c r="H4037">
        <v>31.5</v>
      </c>
      <c r="I4037" t="s">
        <v>26</v>
      </c>
      <c r="J4037">
        <v>43</v>
      </c>
      <c r="K4037">
        <v>6</v>
      </c>
      <c r="L4037">
        <v>45</v>
      </c>
      <c r="M4037">
        <v>-43</v>
      </c>
      <c r="N4037">
        <v>5.6</v>
      </c>
      <c r="P4037">
        <v>1.52</v>
      </c>
      <c r="X4037" t="s">
        <v>172</v>
      </c>
      <c r="Y4037">
        <v>4036</v>
      </c>
      <c r="Z4037" s="1">
        <v>0.42744791666666665</v>
      </c>
      <c r="AA4037" t="s">
        <v>10048</v>
      </c>
      <c r="AB4037">
        <v>8.9999999999999993E-3</v>
      </c>
      <c r="AC4037">
        <v>-6.4000000000000001E-2</v>
      </c>
      <c r="AD4037">
        <v>5.6</v>
      </c>
      <c r="AE4037" t="s">
        <v>172</v>
      </c>
    </row>
    <row r="4038" spans="1:32" x14ac:dyDescent="0.2">
      <c r="A4038">
        <v>4037</v>
      </c>
      <c r="B4038" t="s">
        <v>767</v>
      </c>
      <c r="C4038">
        <v>89080</v>
      </c>
      <c r="D4038">
        <v>250885</v>
      </c>
      <c r="F4038">
        <v>10</v>
      </c>
      <c r="G4038">
        <v>13</v>
      </c>
      <c r="H4038">
        <v>44.2</v>
      </c>
      <c r="I4038" t="s">
        <v>26</v>
      </c>
      <c r="J4038">
        <v>70</v>
      </c>
      <c r="K4038">
        <v>2</v>
      </c>
      <c r="L4038">
        <v>17</v>
      </c>
      <c r="M4038">
        <v>-70</v>
      </c>
      <c r="N4038">
        <v>3.32</v>
      </c>
      <c r="P4038">
        <v>-0.08</v>
      </c>
      <c r="R4038">
        <v>-0.33</v>
      </c>
      <c r="T4038">
        <v>-0.03</v>
      </c>
      <c r="X4038" t="s">
        <v>111</v>
      </c>
      <c r="Y4038">
        <v>4037</v>
      </c>
      <c r="Z4038" s="1">
        <v>0.42620601851851853</v>
      </c>
      <c r="AA4038" t="s">
        <v>10049</v>
      </c>
      <c r="AB4038">
        <v>-3.9E-2</v>
      </c>
      <c r="AC4038">
        <v>7.0000000000000001E-3</v>
      </c>
      <c r="AD4038">
        <v>3.32</v>
      </c>
      <c r="AE4038" t="s">
        <v>111</v>
      </c>
    </row>
    <row r="4039" spans="1:32" x14ac:dyDescent="0.2">
      <c r="A4039">
        <v>4038</v>
      </c>
      <c r="C4039">
        <v>89104</v>
      </c>
      <c r="D4039">
        <v>237834</v>
      </c>
      <c r="E4039" t="s">
        <v>30</v>
      </c>
      <c r="F4039">
        <v>10</v>
      </c>
      <c r="G4039">
        <v>15</v>
      </c>
      <c r="H4039">
        <v>16.600000000000001</v>
      </c>
      <c r="I4039" t="s">
        <v>26</v>
      </c>
      <c r="J4039">
        <v>54</v>
      </c>
      <c r="K4039">
        <v>58</v>
      </c>
      <c r="L4039">
        <v>27</v>
      </c>
      <c r="M4039">
        <v>-54</v>
      </c>
      <c r="N4039">
        <v>6.16</v>
      </c>
      <c r="P4039">
        <v>-0.17</v>
      </c>
      <c r="R4039">
        <v>-0.76</v>
      </c>
      <c r="X4039" t="s">
        <v>2416</v>
      </c>
      <c r="Y4039">
        <v>4038</v>
      </c>
      <c r="Z4039" s="1">
        <v>0.42727546296296293</v>
      </c>
      <c r="AA4039" t="s">
        <v>10050</v>
      </c>
      <c r="AB4039">
        <v>-1.4999999999999999E-2</v>
      </c>
      <c r="AC4039">
        <v>0</v>
      </c>
      <c r="AD4039">
        <v>6.16</v>
      </c>
      <c r="AE4039" t="s">
        <v>7045</v>
      </c>
    </row>
    <row r="4040" spans="1:32" x14ac:dyDescent="0.2">
      <c r="A4040">
        <v>4039</v>
      </c>
      <c r="B4040" t="s">
        <v>768</v>
      </c>
      <c r="C4040">
        <v>89125</v>
      </c>
      <c r="D4040">
        <v>81270</v>
      </c>
      <c r="F4040">
        <v>10</v>
      </c>
      <c r="G4040">
        <v>17</v>
      </c>
      <c r="H4040">
        <v>14.6</v>
      </c>
      <c r="I4040" t="s">
        <v>24</v>
      </c>
      <c r="J4040">
        <v>23</v>
      </c>
      <c r="K4040">
        <v>6</v>
      </c>
      <c r="L4040">
        <v>22</v>
      </c>
      <c r="M4040">
        <v>23</v>
      </c>
      <c r="N4040">
        <v>5.82</v>
      </c>
      <c r="P4040">
        <v>0.5</v>
      </c>
      <c r="R4040">
        <v>-0.05</v>
      </c>
      <c r="T4040">
        <v>0.27</v>
      </c>
      <c r="X4040" t="s">
        <v>769</v>
      </c>
      <c r="Y4040">
        <v>4039</v>
      </c>
      <c r="Z4040" s="1">
        <v>0.42864120370370373</v>
      </c>
      <c r="AA4040" t="s">
        <v>10051</v>
      </c>
      <c r="AB4040">
        <v>-0.40799999999999997</v>
      </c>
      <c r="AC4040">
        <v>-0.1</v>
      </c>
      <c r="AD4040">
        <v>5.82</v>
      </c>
      <c r="AE4040" t="s">
        <v>10052</v>
      </c>
    </row>
    <row r="4041" spans="1:32" x14ac:dyDescent="0.2">
      <c r="A4041">
        <v>4040</v>
      </c>
      <c r="C4041">
        <v>89169</v>
      </c>
      <c r="D4041">
        <v>178610</v>
      </c>
      <c r="F4041">
        <v>10</v>
      </c>
      <c r="G4041">
        <v>16</v>
      </c>
      <c r="H4041">
        <v>45.6</v>
      </c>
      <c r="I4041" t="s">
        <v>26</v>
      </c>
      <c r="J4041">
        <v>20</v>
      </c>
      <c r="K4041">
        <v>40</v>
      </c>
      <c r="L4041">
        <v>14</v>
      </c>
      <c r="M4041">
        <v>-20</v>
      </c>
      <c r="N4041">
        <v>6.57</v>
      </c>
      <c r="P4041">
        <v>0.48</v>
      </c>
      <c r="X4041" t="s">
        <v>266</v>
      </c>
      <c r="Y4041">
        <v>4040</v>
      </c>
      <c r="Z4041" s="1">
        <v>0.42830555555555555</v>
      </c>
      <c r="AA4041" t="s">
        <v>10053</v>
      </c>
      <c r="AB4041">
        <v>-0.127</v>
      </c>
      <c r="AC4041">
        <v>-3.7999999999999999E-2</v>
      </c>
      <c r="AD4041">
        <v>6.57</v>
      </c>
      <c r="AE4041" t="s">
        <v>266</v>
      </c>
    </row>
    <row r="4042" spans="1:32" x14ac:dyDescent="0.2">
      <c r="A4042">
        <v>4041</v>
      </c>
      <c r="C4042">
        <v>89239</v>
      </c>
      <c r="D4042">
        <v>81278</v>
      </c>
      <c r="F4042">
        <v>10</v>
      </c>
      <c r="G4042">
        <v>18</v>
      </c>
      <c r="H4042">
        <v>10.3</v>
      </c>
      <c r="I4042" t="s">
        <v>24</v>
      </c>
      <c r="J4042">
        <v>27</v>
      </c>
      <c r="K4042">
        <v>24</v>
      </c>
      <c r="L4042">
        <v>55</v>
      </c>
      <c r="M4042">
        <v>27</v>
      </c>
      <c r="N4042">
        <v>6.52</v>
      </c>
      <c r="P4042">
        <v>-0.02</v>
      </c>
      <c r="R4042">
        <v>-0.1</v>
      </c>
      <c r="X4042" t="s">
        <v>134</v>
      </c>
      <c r="Y4042">
        <v>4041</v>
      </c>
      <c r="Z4042" s="1">
        <v>0.42928587962962966</v>
      </c>
      <c r="AA4042" t="s">
        <v>10054</v>
      </c>
      <c r="AB4042">
        <v>-5.7000000000000002E-2</v>
      </c>
      <c r="AC4042">
        <v>6.0000000000000001E-3</v>
      </c>
      <c r="AD4042">
        <v>6.52</v>
      </c>
      <c r="AE4042" t="s">
        <v>134</v>
      </c>
    </row>
    <row r="4043" spans="1:32" x14ac:dyDescent="0.2">
      <c r="A4043">
        <v>4042</v>
      </c>
      <c r="B4043" t="s">
        <v>770</v>
      </c>
      <c r="C4043">
        <v>89254</v>
      </c>
      <c r="D4043">
        <v>137469</v>
      </c>
      <c r="F4043">
        <v>10</v>
      </c>
      <c r="G4043">
        <v>17</v>
      </c>
      <c r="H4043">
        <v>37.799999999999997</v>
      </c>
      <c r="I4043" t="s">
        <v>26</v>
      </c>
      <c r="J4043">
        <v>8</v>
      </c>
      <c r="K4043">
        <v>4</v>
      </c>
      <c r="L4043">
        <v>8</v>
      </c>
      <c r="M4043">
        <v>-8</v>
      </c>
      <c r="N4043">
        <v>5.24</v>
      </c>
      <c r="P4043">
        <v>0.31</v>
      </c>
      <c r="R4043">
        <v>0.13</v>
      </c>
      <c r="X4043" t="s">
        <v>171</v>
      </c>
      <c r="Y4043">
        <v>4042</v>
      </c>
      <c r="Z4043" s="1">
        <v>0.42890972222222223</v>
      </c>
      <c r="AA4043" t="s">
        <v>10055</v>
      </c>
      <c r="AB4043">
        <v>-0.158</v>
      </c>
      <c r="AC4043">
        <v>4.0000000000000001E-3</v>
      </c>
      <c r="AD4043">
        <v>5.24</v>
      </c>
      <c r="AE4043" t="s">
        <v>171</v>
      </c>
    </row>
    <row r="4044" spans="1:32" x14ac:dyDescent="0.2">
      <c r="A4044">
        <v>4043</v>
      </c>
      <c r="C4044">
        <v>89263</v>
      </c>
      <c r="D4044">
        <v>237853</v>
      </c>
      <c r="F4044">
        <v>10</v>
      </c>
      <c r="G4044">
        <v>16</v>
      </c>
      <c r="H4044">
        <v>3.1</v>
      </c>
      <c r="I4044" t="s">
        <v>26</v>
      </c>
      <c r="J4044">
        <v>59</v>
      </c>
      <c r="K4044">
        <v>54</v>
      </c>
      <c r="L4044">
        <v>12</v>
      </c>
      <c r="M4044">
        <v>-59</v>
      </c>
      <c r="N4044">
        <v>6.22</v>
      </c>
      <c r="P4044">
        <v>0.2</v>
      </c>
      <c r="X4044" t="s">
        <v>249</v>
      </c>
      <c r="Y4044">
        <v>4043</v>
      </c>
      <c r="Z4044" s="1">
        <v>0.4278136574074074</v>
      </c>
      <c r="AA4044" t="s">
        <v>10056</v>
      </c>
      <c r="AB4044">
        <v>-4.7E-2</v>
      </c>
      <c r="AC4044">
        <v>1.6E-2</v>
      </c>
      <c r="AD4044">
        <v>6.22</v>
      </c>
      <c r="AE4044" t="s">
        <v>249</v>
      </c>
    </row>
    <row r="4045" spans="1:32" x14ac:dyDescent="0.2">
      <c r="A4045">
        <v>4044</v>
      </c>
      <c r="C4045">
        <v>89268</v>
      </c>
      <c r="D4045">
        <v>43281</v>
      </c>
      <c r="F4045">
        <v>10</v>
      </c>
      <c r="G4045">
        <v>18</v>
      </c>
      <c r="H4045">
        <v>59</v>
      </c>
      <c r="I4045" t="s">
        <v>24</v>
      </c>
      <c r="J4045">
        <v>46</v>
      </c>
      <c r="K4045">
        <v>45</v>
      </c>
      <c r="L4045">
        <v>39</v>
      </c>
      <c r="M4045">
        <v>46</v>
      </c>
      <c r="N4045">
        <v>6.43</v>
      </c>
      <c r="X4045" t="s">
        <v>45</v>
      </c>
      <c r="Y4045">
        <v>4044</v>
      </c>
      <c r="Z4045" s="1">
        <v>0.42984953703703704</v>
      </c>
      <c r="AA4045" t="s">
        <v>10057</v>
      </c>
      <c r="AB4045">
        <v>-2.1000000000000001E-2</v>
      </c>
      <c r="AC4045">
        <v>-0.03</v>
      </c>
      <c r="AD4045">
        <v>6.43</v>
      </c>
      <c r="AE4045" t="s">
        <v>45</v>
      </c>
    </row>
    <row r="4046" spans="1:32" x14ac:dyDescent="0.2">
      <c r="A4046">
        <v>4045</v>
      </c>
      <c r="C4046">
        <v>89273</v>
      </c>
      <c r="D4046">
        <v>237858</v>
      </c>
      <c r="E4046" t="s">
        <v>771</v>
      </c>
      <c r="F4046">
        <v>10</v>
      </c>
      <c r="G4046">
        <v>16</v>
      </c>
      <c r="H4046">
        <v>40.200000000000003</v>
      </c>
      <c r="I4046" t="s">
        <v>26</v>
      </c>
      <c r="J4046">
        <v>51</v>
      </c>
      <c r="K4046">
        <v>12</v>
      </c>
      <c r="L4046">
        <v>18</v>
      </c>
      <c r="M4046">
        <v>-51</v>
      </c>
      <c r="N4046">
        <v>6.3</v>
      </c>
      <c r="P4046">
        <v>1.54</v>
      </c>
      <c r="T4046">
        <v>1.75</v>
      </c>
      <c r="X4046" t="s">
        <v>772</v>
      </c>
      <c r="Y4046">
        <v>4045</v>
      </c>
      <c r="Z4046" s="1">
        <v>0.42824305555555559</v>
      </c>
      <c r="AA4046" t="s">
        <v>10058</v>
      </c>
      <c r="AB4046">
        <v>-2.8000000000000001E-2</v>
      </c>
      <c r="AC4046">
        <v>0</v>
      </c>
      <c r="AD4046">
        <v>6.3</v>
      </c>
      <c r="AE4046" t="s">
        <v>10059</v>
      </c>
      <c r="AF4046" t="s">
        <v>36</v>
      </c>
    </row>
    <row r="4047" spans="1:32" x14ac:dyDescent="0.2">
      <c r="A4047">
        <v>4046</v>
      </c>
      <c r="C4047">
        <v>89319</v>
      </c>
      <c r="D4047">
        <v>43285</v>
      </c>
      <c r="F4047">
        <v>10</v>
      </c>
      <c r="G4047">
        <v>19</v>
      </c>
      <c r="H4047">
        <v>26.8</v>
      </c>
      <c r="I4047" t="s">
        <v>24</v>
      </c>
      <c r="J4047">
        <v>48</v>
      </c>
      <c r="K4047">
        <v>23</v>
      </c>
      <c r="L4047">
        <v>49</v>
      </c>
      <c r="M4047">
        <v>48</v>
      </c>
      <c r="N4047">
        <v>6</v>
      </c>
      <c r="P4047">
        <v>1.02</v>
      </c>
      <c r="X4047" t="s">
        <v>197</v>
      </c>
      <c r="Y4047">
        <v>4046</v>
      </c>
      <c r="Z4047" s="1">
        <v>0.4301712962962963</v>
      </c>
      <c r="AA4047" t="s">
        <v>10060</v>
      </c>
      <c r="AB4047">
        <v>-9.7000000000000003E-2</v>
      </c>
      <c r="AC4047">
        <v>-0.107</v>
      </c>
      <c r="AD4047">
        <v>6</v>
      </c>
      <c r="AE4047" t="s">
        <v>197</v>
      </c>
    </row>
    <row r="4048" spans="1:32" x14ac:dyDescent="0.2">
      <c r="A4048">
        <v>4047</v>
      </c>
      <c r="C4048">
        <v>89343</v>
      </c>
      <c r="D4048">
        <v>15147</v>
      </c>
      <c r="F4048">
        <v>10</v>
      </c>
      <c r="G4048">
        <v>21</v>
      </c>
      <c r="H4048">
        <v>3.4</v>
      </c>
      <c r="I4048" t="s">
        <v>24</v>
      </c>
      <c r="J4048">
        <v>68</v>
      </c>
      <c r="K4048">
        <v>44</v>
      </c>
      <c r="L4048">
        <v>51</v>
      </c>
      <c r="M4048">
        <v>68</v>
      </c>
      <c r="N4048">
        <v>5.96</v>
      </c>
      <c r="P4048">
        <v>0.2</v>
      </c>
      <c r="R4048">
        <v>0.12</v>
      </c>
      <c r="X4048" t="s">
        <v>2584</v>
      </c>
      <c r="Y4048">
        <v>4047</v>
      </c>
      <c r="Z4048" s="1">
        <v>0.43128935185185185</v>
      </c>
      <c r="AA4048" t="s">
        <v>10061</v>
      </c>
      <c r="AB4048">
        <v>-5.2999999999999999E-2</v>
      </c>
      <c r="AC4048">
        <v>-3.7999999999999999E-2</v>
      </c>
      <c r="AD4048">
        <v>5.96</v>
      </c>
      <c r="AE4048" t="s">
        <v>2584</v>
      </c>
    </row>
    <row r="4049" spans="1:32" x14ac:dyDescent="0.2">
      <c r="A4049">
        <v>4048</v>
      </c>
      <c r="C4049">
        <v>89344</v>
      </c>
      <c r="D4049">
        <v>81285</v>
      </c>
      <c r="F4049">
        <v>10</v>
      </c>
      <c r="G4049">
        <v>19</v>
      </c>
      <c r="H4049">
        <v>0.7</v>
      </c>
      <c r="I4049" t="s">
        <v>24</v>
      </c>
      <c r="J4049">
        <v>24</v>
      </c>
      <c r="K4049">
        <v>42</v>
      </c>
      <c r="L4049">
        <v>42</v>
      </c>
      <c r="M4049">
        <v>24</v>
      </c>
      <c r="N4049">
        <v>6.4</v>
      </c>
      <c r="O4049" t="s">
        <v>103</v>
      </c>
      <c r="X4049" t="s">
        <v>197</v>
      </c>
      <c r="Y4049">
        <v>4048</v>
      </c>
      <c r="Z4049" s="1">
        <v>0.42986921296296293</v>
      </c>
      <c r="AA4049" t="s">
        <v>10062</v>
      </c>
      <c r="AB4049">
        <v>-4.7E-2</v>
      </c>
      <c r="AC4049">
        <v>-8.0000000000000002E-3</v>
      </c>
      <c r="AD4049">
        <v>6.4</v>
      </c>
      <c r="AE4049" t="s">
        <v>197</v>
      </c>
    </row>
    <row r="4050" spans="1:32" x14ac:dyDescent="0.2">
      <c r="A4050">
        <v>4049</v>
      </c>
      <c r="C4050">
        <v>89353</v>
      </c>
      <c r="D4050">
        <v>178644</v>
      </c>
      <c r="E4050" t="s">
        <v>773</v>
      </c>
      <c r="F4050">
        <v>10</v>
      </c>
      <c r="G4050">
        <v>18</v>
      </c>
      <c r="H4050">
        <v>7.6</v>
      </c>
      <c r="I4050" t="s">
        <v>26</v>
      </c>
      <c r="J4050">
        <v>28</v>
      </c>
      <c r="K4050">
        <v>59</v>
      </c>
      <c r="L4050">
        <v>31</v>
      </c>
      <c r="M4050">
        <v>-28</v>
      </c>
      <c r="N4050">
        <v>5.34</v>
      </c>
      <c r="P4050">
        <v>0.24</v>
      </c>
      <c r="X4050" t="s">
        <v>774</v>
      </c>
      <c r="Y4050">
        <v>4049</v>
      </c>
      <c r="Z4050" s="1">
        <v>0.42925462962962962</v>
      </c>
      <c r="AA4050" t="s">
        <v>10063</v>
      </c>
      <c r="AB4050">
        <v>-0.01</v>
      </c>
      <c r="AC4050">
        <v>1.2E-2</v>
      </c>
      <c r="AD4050">
        <v>5.34</v>
      </c>
      <c r="AE4050" t="s">
        <v>10064</v>
      </c>
      <c r="AF4050" t="s">
        <v>36</v>
      </c>
    </row>
    <row r="4051" spans="1:32" x14ac:dyDescent="0.2">
      <c r="A4051">
        <v>4050</v>
      </c>
      <c r="C4051">
        <v>89388</v>
      </c>
      <c r="D4051">
        <v>250905</v>
      </c>
      <c r="E4051" t="s">
        <v>775</v>
      </c>
      <c r="F4051">
        <v>10</v>
      </c>
      <c r="G4051">
        <v>17</v>
      </c>
      <c r="H4051">
        <v>5</v>
      </c>
      <c r="I4051" t="s">
        <v>26</v>
      </c>
      <c r="J4051">
        <v>61</v>
      </c>
      <c r="K4051">
        <v>19</v>
      </c>
      <c r="L4051">
        <v>56</v>
      </c>
      <c r="M4051">
        <v>-61</v>
      </c>
      <c r="N4051">
        <v>3.4</v>
      </c>
      <c r="P4051">
        <v>1.54</v>
      </c>
      <c r="R4051">
        <v>1.72</v>
      </c>
      <c r="T4051">
        <v>0.77</v>
      </c>
      <c r="X4051" t="s">
        <v>776</v>
      </c>
      <c r="Y4051">
        <v>4050</v>
      </c>
      <c r="Z4051" s="1">
        <v>0.42853009259259256</v>
      </c>
      <c r="AA4051" t="s">
        <v>10065</v>
      </c>
      <c r="AB4051">
        <v>-2.4E-2</v>
      </c>
      <c r="AC4051">
        <v>5.0000000000000001E-3</v>
      </c>
      <c r="AD4051">
        <v>3.4</v>
      </c>
      <c r="AE4051" t="s">
        <v>776</v>
      </c>
    </row>
    <row r="4052" spans="1:32" x14ac:dyDescent="0.2">
      <c r="A4052">
        <v>4051</v>
      </c>
      <c r="C4052">
        <v>89389</v>
      </c>
      <c r="D4052">
        <v>27606</v>
      </c>
      <c r="F4052">
        <v>10</v>
      </c>
      <c r="G4052">
        <v>20</v>
      </c>
      <c r="H4052">
        <v>14.8</v>
      </c>
      <c r="I4052" t="s">
        <v>24</v>
      </c>
      <c r="J4052">
        <v>53</v>
      </c>
      <c r="K4052">
        <v>46</v>
      </c>
      <c r="L4052">
        <v>45</v>
      </c>
      <c r="M4052">
        <v>53</v>
      </c>
      <c r="N4052">
        <v>6.45</v>
      </c>
      <c r="P4052">
        <v>0.54</v>
      </c>
      <c r="R4052">
        <v>0.08</v>
      </c>
      <c r="X4052" t="s">
        <v>130</v>
      </c>
      <c r="Y4052">
        <v>4051</v>
      </c>
      <c r="Z4052" s="1">
        <v>0.43072685185185183</v>
      </c>
      <c r="AA4052" t="s">
        <v>10066</v>
      </c>
      <c r="AB4052">
        <v>-8.4000000000000005E-2</v>
      </c>
      <c r="AC4052">
        <v>4.5999999999999999E-2</v>
      </c>
      <c r="AD4052">
        <v>6.45</v>
      </c>
      <c r="AE4052" t="s">
        <v>130</v>
      </c>
    </row>
    <row r="4053" spans="1:32" x14ac:dyDescent="0.2">
      <c r="A4053">
        <v>4052</v>
      </c>
      <c r="C4053">
        <v>89414</v>
      </c>
      <c r="D4053">
        <v>27609</v>
      </c>
      <c r="F4053">
        <v>10</v>
      </c>
      <c r="G4053">
        <v>20</v>
      </c>
      <c r="H4053">
        <v>31.2</v>
      </c>
      <c r="I4053" t="s">
        <v>24</v>
      </c>
      <c r="J4053">
        <v>54</v>
      </c>
      <c r="K4053">
        <v>13</v>
      </c>
      <c r="L4053">
        <v>1</v>
      </c>
      <c r="M4053">
        <v>54</v>
      </c>
      <c r="N4053">
        <v>6</v>
      </c>
      <c r="P4053">
        <v>1.1299999999999999</v>
      </c>
      <c r="W4053" t="s">
        <v>27</v>
      </c>
      <c r="X4053" t="s">
        <v>133</v>
      </c>
      <c r="Y4053">
        <v>4052</v>
      </c>
      <c r="Z4053" s="1">
        <v>0.43091666666666667</v>
      </c>
      <c r="AA4053" t="s">
        <v>10067</v>
      </c>
      <c r="AB4053">
        <v>-3.2000000000000001E-2</v>
      </c>
      <c r="AC4053">
        <v>-2E-3</v>
      </c>
      <c r="AD4053">
        <v>6</v>
      </c>
      <c r="AE4053" t="s">
        <v>9573</v>
      </c>
    </row>
    <row r="4054" spans="1:32" x14ac:dyDescent="0.2">
      <c r="A4054">
        <v>4053</v>
      </c>
      <c r="C4054">
        <v>89442</v>
      </c>
      <c r="D4054">
        <v>201266</v>
      </c>
      <c r="F4054">
        <v>10</v>
      </c>
      <c r="G4054">
        <v>18</v>
      </c>
      <c r="H4054">
        <v>37.799999999999997</v>
      </c>
      <c r="I4054" t="s">
        <v>26</v>
      </c>
      <c r="J4054">
        <v>36</v>
      </c>
      <c r="K4054">
        <v>48</v>
      </c>
      <c r="L4054">
        <v>17</v>
      </c>
      <c r="M4054">
        <v>-36</v>
      </c>
      <c r="N4054">
        <v>6.3</v>
      </c>
      <c r="P4054">
        <v>1.28</v>
      </c>
      <c r="X4054" t="s">
        <v>219</v>
      </c>
      <c r="Y4054">
        <v>4053</v>
      </c>
      <c r="Z4054" s="1">
        <v>0.42960416666666662</v>
      </c>
      <c r="AA4054" t="s">
        <v>10068</v>
      </c>
      <c r="AB4054">
        <v>-4.2999999999999997E-2</v>
      </c>
      <c r="AC4054">
        <v>8.0000000000000002E-3</v>
      </c>
      <c r="AD4054">
        <v>6.3</v>
      </c>
      <c r="AE4054" t="s">
        <v>5659</v>
      </c>
      <c r="AF4054" t="s">
        <v>36</v>
      </c>
    </row>
    <row r="4055" spans="1:32" x14ac:dyDescent="0.2">
      <c r="A4055">
        <v>4054</v>
      </c>
      <c r="B4055" t="s">
        <v>777</v>
      </c>
      <c r="C4055">
        <v>89449</v>
      </c>
      <c r="D4055">
        <v>99065</v>
      </c>
      <c r="E4055">
        <v>4822</v>
      </c>
      <c r="F4055">
        <v>10</v>
      </c>
      <c r="G4055">
        <v>19</v>
      </c>
      <c r="H4055">
        <v>44.1</v>
      </c>
      <c r="I4055" t="s">
        <v>24</v>
      </c>
      <c r="J4055">
        <v>19</v>
      </c>
      <c r="K4055">
        <v>28</v>
      </c>
      <c r="L4055">
        <v>15</v>
      </c>
      <c r="M4055">
        <v>19</v>
      </c>
      <c r="N4055">
        <v>4.79</v>
      </c>
      <c r="P4055">
        <v>0.45</v>
      </c>
      <c r="R4055">
        <v>0.01</v>
      </c>
      <c r="T4055">
        <v>0.23</v>
      </c>
      <c r="X4055" t="s">
        <v>439</v>
      </c>
      <c r="Y4055">
        <v>4054</v>
      </c>
      <c r="Z4055" s="1">
        <v>0.43037152777777776</v>
      </c>
      <c r="AA4055" t="s">
        <v>10069</v>
      </c>
      <c r="AB4055">
        <v>-0.23400000000000001</v>
      </c>
      <c r="AC4055">
        <v>-0.214</v>
      </c>
      <c r="AD4055">
        <v>4.79</v>
      </c>
      <c r="AE4055" t="s">
        <v>439</v>
      </c>
    </row>
    <row r="4056" spans="1:32" x14ac:dyDescent="0.2">
      <c r="A4056">
        <v>4055</v>
      </c>
      <c r="C4056">
        <v>89455</v>
      </c>
      <c r="D4056">
        <v>155894</v>
      </c>
      <c r="F4056">
        <v>10</v>
      </c>
      <c r="G4056">
        <v>19</v>
      </c>
      <c r="H4056">
        <v>16.8</v>
      </c>
      <c r="I4056" t="s">
        <v>26</v>
      </c>
      <c r="J4056">
        <v>12</v>
      </c>
      <c r="K4056">
        <v>31</v>
      </c>
      <c r="L4056">
        <v>41</v>
      </c>
      <c r="M4056">
        <v>-12</v>
      </c>
      <c r="N4056">
        <v>6</v>
      </c>
      <c r="P4056">
        <v>0.26</v>
      </c>
      <c r="X4056" t="s">
        <v>2826</v>
      </c>
      <c r="Y4056">
        <v>4055</v>
      </c>
      <c r="Z4056" s="1">
        <v>0.43005555555555558</v>
      </c>
      <c r="AA4056" t="s">
        <v>10070</v>
      </c>
      <c r="AB4056">
        <v>-1.4E-2</v>
      </c>
      <c r="AC4056">
        <v>-1.9E-2</v>
      </c>
      <c r="AD4056">
        <v>6</v>
      </c>
      <c r="AE4056" t="s">
        <v>2826</v>
      </c>
    </row>
    <row r="4057" spans="1:32" x14ac:dyDescent="0.2">
      <c r="A4057">
        <v>4056</v>
      </c>
      <c r="C4057">
        <v>89461</v>
      </c>
      <c r="D4057">
        <v>221948</v>
      </c>
      <c r="F4057">
        <v>10</v>
      </c>
      <c r="G4057">
        <v>18</v>
      </c>
      <c r="H4057">
        <v>28.2</v>
      </c>
      <c r="I4057" t="s">
        <v>26</v>
      </c>
      <c r="J4057">
        <v>41</v>
      </c>
      <c r="K4057">
        <v>40</v>
      </c>
      <c r="L4057">
        <v>6</v>
      </c>
      <c r="M4057">
        <v>-41</v>
      </c>
      <c r="N4057">
        <v>5.96</v>
      </c>
      <c r="P4057">
        <v>-0.06</v>
      </c>
      <c r="X4057" t="s">
        <v>102</v>
      </c>
      <c r="Y4057">
        <v>4056</v>
      </c>
      <c r="Z4057" s="1">
        <v>0.42949305555555556</v>
      </c>
      <c r="AA4057" t="s">
        <v>10071</v>
      </c>
      <c r="AB4057">
        <v>-2.7E-2</v>
      </c>
      <c r="AC4057">
        <v>6.0000000000000001E-3</v>
      </c>
      <c r="AD4057">
        <v>5.96</v>
      </c>
      <c r="AE4057" t="s">
        <v>102</v>
      </c>
    </row>
    <row r="4058" spans="1:32" x14ac:dyDescent="0.2">
      <c r="A4058">
        <v>4057</v>
      </c>
      <c r="B4058" t="s">
        <v>778</v>
      </c>
      <c r="C4058">
        <v>89484</v>
      </c>
      <c r="D4058">
        <v>81298</v>
      </c>
      <c r="E4058">
        <v>4823</v>
      </c>
      <c r="F4058">
        <v>10</v>
      </c>
      <c r="G4058">
        <v>19</v>
      </c>
      <c r="H4058">
        <v>58.3</v>
      </c>
      <c r="I4058" t="s">
        <v>24</v>
      </c>
      <c r="J4058">
        <v>19</v>
      </c>
      <c r="K4058">
        <v>50</v>
      </c>
      <c r="L4058">
        <v>30</v>
      </c>
      <c r="M4058">
        <v>19</v>
      </c>
      <c r="N4058">
        <v>2.61</v>
      </c>
      <c r="P4058">
        <v>1.1499999999999999</v>
      </c>
      <c r="R4058">
        <v>1</v>
      </c>
      <c r="T4058">
        <v>0.62</v>
      </c>
      <c r="X4058" t="s">
        <v>779</v>
      </c>
      <c r="Y4058">
        <v>4057</v>
      </c>
      <c r="Z4058" s="1">
        <v>0.43053587962962964</v>
      </c>
      <c r="AA4058" t="s">
        <v>10072</v>
      </c>
      <c r="AB4058">
        <v>0.30599999999999999</v>
      </c>
      <c r="AC4058">
        <v>-0.14699999999999999</v>
      </c>
      <c r="AD4058">
        <v>2.61</v>
      </c>
      <c r="AE4058" t="s">
        <v>6439</v>
      </c>
      <c r="AF4058" t="s">
        <v>36</v>
      </c>
    </row>
    <row r="4059" spans="1:32" x14ac:dyDescent="0.2">
      <c r="A4059">
        <v>4058</v>
      </c>
      <c r="B4059" t="s">
        <v>780</v>
      </c>
      <c r="C4059">
        <v>89485</v>
      </c>
      <c r="D4059">
        <v>81299</v>
      </c>
      <c r="E4059">
        <v>4823</v>
      </c>
      <c r="F4059">
        <v>10</v>
      </c>
      <c r="G4059">
        <v>19</v>
      </c>
      <c r="H4059">
        <v>58.6</v>
      </c>
      <c r="I4059" t="s">
        <v>24</v>
      </c>
      <c r="J4059">
        <v>19</v>
      </c>
      <c r="K4059">
        <v>50</v>
      </c>
      <c r="L4059">
        <v>26</v>
      </c>
      <c r="M4059">
        <v>19</v>
      </c>
      <c r="N4059">
        <v>3.8</v>
      </c>
      <c r="O4059" t="s">
        <v>349</v>
      </c>
      <c r="X4059" t="s">
        <v>781</v>
      </c>
      <c r="Y4059">
        <v>4058</v>
      </c>
      <c r="Z4059" s="1">
        <v>0.43053935185185188</v>
      </c>
      <c r="AA4059" t="s">
        <v>10073</v>
      </c>
      <c r="AB4059">
        <v>0.312</v>
      </c>
      <c r="AC4059">
        <v>-0.16900000000000001</v>
      </c>
      <c r="AD4059">
        <v>3.8</v>
      </c>
      <c r="AE4059" t="s">
        <v>345</v>
      </c>
      <c r="AF4059" t="s">
        <v>36</v>
      </c>
    </row>
    <row r="4060" spans="1:32" x14ac:dyDescent="0.2">
      <c r="A4060">
        <v>4059</v>
      </c>
      <c r="C4060">
        <v>89490</v>
      </c>
      <c r="D4060">
        <v>137490</v>
      </c>
      <c r="F4060">
        <v>10</v>
      </c>
      <c r="G4060">
        <v>19</v>
      </c>
      <c r="H4060">
        <v>32.200000000000003</v>
      </c>
      <c r="I4060" t="s">
        <v>26</v>
      </c>
      <c r="J4060">
        <v>5</v>
      </c>
      <c r="K4060">
        <v>6</v>
      </c>
      <c r="L4060">
        <v>21</v>
      </c>
      <c r="M4060">
        <v>-5</v>
      </c>
      <c r="N4060">
        <v>6.37</v>
      </c>
      <c r="P4060">
        <v>0.9</v>
      </c>
      <c r="R4060">
        <v>0.6</v>
      </c>
      <c r="X4060" t="s">
        <v>197</v>
      </c>
      <c r="Y4060">
        <v>4059</v>
      </c>
      <c r="Z4060" s="1">
        <v>0.43023379629629632</v>
      </c>
      <c r="AA4060" t="s">
        <v>10074</v>
      </c>
      <c r="AB4060">
        <v>-5.2999999999999999E-2</v>
      </c>
      <c r="AC4060">
        <v>-6.0999999999999999E-2</v>
      </c>
      <c r="AD4060">
        <v>6.37</v>
      </c>
      <c r="AE4060" t="s">
        <v>197</v>
      </c>
    </row>
    <row r="4061" spans="1:32" x14ac:dyDescent="0.2">
      <c r="A4061">
        <v>4060</v>
      </c>
      <c r="C4061">
        <v>89565</v>
      </c>
      <c r="D4061">
        <v>137495</v>
      </c>
      <c r="F4061">
        <v>10</v>
      </c>
      <c r="G4061">
        <v>19</v>
      </c>
      <c r="H4061">
        <v>59.4</v>
      </c>
      <c r="I4061" t="s">
        <v>26</v>
      </c>
      <c r="J4061">
        <v>9</v>
      </c>
      <c r="K4061">
        <v>3</v>
      </c>
      <c r="L4061">
        <v>32</v>
      </c>
      <c r="M4061">
        <v>-9</v>
      </c>
      <c r="N4061">
        <v>6.32</v>
      </c>
      <c r="P4061">
        <v>0.33</v>
      </c>
      <c r="R4061">
        <v>0.03</v>
      </c>
      <c r="X4061" t="s">
        <v>2291</v>
      </c>
      <c r="Y4061">
        <v>4060</v>
      </c>
      <c r="Z4061" s="1">
        <v>0.43054861111111115</v>
      </c>
      <c r="AA4061" t="s">
        <v>10075</v>
      </c>
      <c r="AB4061">
        <v>-6.7000000000000004E-2</v>
      </c>
      <c r="AC4061">
        <v>-6.8000000000000005E-2</v>
      </c>
      <c r="AD4061">
        <v>6.32</v>
      </c>
      <c r="AE4061" t="s">
        <v>2291</v>
      </c>
    </row>
    <row r="4062" spans="1:32" x14ac:dyDescent="0.2">
      <c r="A4062">
        <v>4061</v>
      </c>
      <c r="C4062">
        <v>89569</v>
      </c>
      <c r="D4062">
        <v>237902</v>
      </c>
      <c r="F4062">
        <v>10</v>
      </c>
      <c r="G4062">
        <v>18</v>
      </c>
      <c r="H4062">
        <v>37.6</v>
      </c>
      <c r="I4062" t="s">
        <v>26</v>
      </c>
      <c r="J4062">
        <v>56</v>
      </c>
      <c r="K4062">
        <v>6</v>
      </c>
      <c r="L4062">
        <v>36</v>
      </c>
      <c r="M4062">
        <v>-56</v>
      </c>
      <c r="N4062">
        <v>5.81</v>
      </c>
      <c r="P4062">
        <v>0.48</v>
      </c>
      <c r="X4062" t="s">
        <v>204</v>
      </c>
      <c r="Y4062">
        <v>4061</v>
      </c>
      <c r="Z4062" s="1">
        <v>0.42960185185185185</v>
      </c>
      <c r="AA4062" t="s">
        <v>10076</v>
      </c>
      <c r="AB4062">
        <v>-0.253</v>
      </c>
      <c r="AC4062">
        <v>0.127</v>
      </c>
      <c r="AD4062">
        <v>5.81</v>
      </c>
      <c r="AE4062" t="s">
        <v>204</v>
      </c>
    </row>
    <row r="4063" spans="1:32" x14ac:dyDescent="0.2">
      <c r="A4063">
        <v>4062</v>
      </c>
      <c r="C4063">
        <v>89571</v>
      </c>
      <c r="D4063">
        <v>1701</v>
      </c>
      <c r="F4063">
        <v>10</v>
      </c>
      <c r="G4063">
        <v>29</v>
      </c>
      <c r="H4063">
        <v>41.5</v>
      </c>
      <c r="I4063" t="s">
        <v>24</v>
      </c>
      <c r="J4063">
        <v>84</v>
      </c>
      <c r="K4063">
        <v>15</v>
      </c>
      <c r="L4063">
        <v>8</v>
      </c>
      <c r="M4063">
        <v>84</v>
      </c>
      <c r="N4063">
        <v>5.5</v>
      </c>
      <c r="X4063" t="s">
        <v>88</v>
      </c>
      <c r="Y4063">
        <v>4062</v>
      </c>
      <c r="Z4063" s="1">
        <v>0.43728587962962967</v>
      </c>
      <c r="AA4063" t="s">
        <v>10077</v>
      </c>
      <c r="AB4063">
        <v>-0.129</v>
      </c>
      <c r="AC4063">
        <v>-3.2000000000000001E-2</v>
      </c>
      <c r="AD4063">
        <v>5.5</v>
      </c>
      <c r="AE4063" t="s">
        <v>88</v>
      </c>
    </row>
    <row r="4064" spans="1:32" x14ac:dyDescent="0.2">
      <c r="A4064">
        <v>4063</v>
      </c>
      <c r="C4064">
        <v>89682</v>
      </c>
      <c r="D4064">
        <v>237916</v>
      </c>
      <c r="E4064" t="s">
        <v>782</v>
      </c>
      <c r="F4064">
        <v>10</v>
      </c>
      <c r="G4064">
        <v>19</v>
      </c>
      <c r="H4064">
        <v>36.799999999999997</v>
      </c>
      <c r="I4064" t="s">
        <v>26</v>
      </c>
      <c r="J4064">
        <v>55</v>
      </c>
      <c r="K4064">
        <v>1</v>
      </c>
      <c r="L4064">
        <v>46</v>
      </c>
      <c r="M4064">
        <v>-55</v>
      </c>
      <c r="N4064">
        <v>4.57</v>
      </c>
      <c r="P4064">
        <v>1.62</v>
      </c>
      <c r="R4064">
        <v>1.82</v>
      </c>
      <c r="T4064">
        <v>0.87</v>
      </c>
      <c r="X4064" t="s">
        <v>2513</v>
      </c>
      <c r="Y4064">
        <v>4063</v>
      </c>
      <c r="Z4064" s="1">
        <v>0.43028703703703702</v>
      </c>
      <c r="AA4064" t="s">
        <v>10078</v>
      </c>
      <c r="AB4064">
        <v>-1.4E-2</v>
      </c>
      <c r="AC4064">
        <v>3.0000000000000001E-3</v>
      </c>
      <c r="AD4064">
        <v>4.57</v>
      </c>
      <c r="AE4064" t="s">
        <v>2513</v>
      </c>
    </row>
    <row r="4065" spans="1:32" x14ac:dyDescent="0.2">
      <c r="A4065">
        <v>4064</v>
      </c>
      <c r="B4065" t="s">
        <v>783</v>
      </c>
      <c r="C4065">
        <v>89688</v>
      </c>
      <c r="D4065">
        <v>118248</v>
      </c>
      <c r="E4065" t="s">
        <v>784</v>
      </c>
      <c r="F4065">
        <v>10</v>
      </c>
      <c r="G4065">
        <v>21</v>
      </c>
      <c r="H4065">
        <v>2</v>
      </c>
      <c r="I4065" t="s">
        <v>24</v>
      </c>
      <c r="J4065">
        <v>2</v>
      </c>
      <c r="K4065">
        <v>17</v>
      </c>
      <c r="L4065">
        <v>23</v>
      </c>
      <c r="M4065">
        <v>2</v>
      </c>
      <c r="N4065">
        <v>6.66</v>
      </c>
      <c r="P4065">
        <v>-0.08</v>
      </c>
      <c r="R4065">
        <v>-0.67</v>
      </c>
      <c r="X4065" t="s">
        <v>214</v>
      </c>
      <c r="Y4065">
        <v>4064</v>
      </c>
      <c r="Z4065" s="1">
        <v>0.43127314814814816</v>
      </c>
      <c r="AA4065" t="s">
        <v>10079</v>
      </c>
      <c r="AB4065">
        <v>-7.0000000000000001E-3</v>
      </c>
      <c r="AC4065">
        <v>-3.0000000000000001E-3</v>
      </c>
      <c r="AD4065">
        <v>6.66</v>
      </c>
      <c r="AE4065" t="s">
        <v>5651</v>
      </c>
    </row>
    <row r="4066" spans="1:32" x14ac:dyDescent="0.2">
      <c r="A4066">
        <v>4065</v>
      </c>
      <c r="C4066">
        <v>89715</v>
      </c>
      <c r="D4066">
        <v>250917</v>
      </c>
      <c r="F4066">
        <v>10</v>
      </c>
      <c r="G4066">
        <v>19</v>
      </c>
      <c r="H4066">
        <v>4.8</v>
      </c>
      <c r="I4066" t="s">
        <v>26</v>
      </c>
      <c r="J4066">
        <v>64</v>
      </c>
      <c r="K4066">
        <v>40</v>
      </c>
      <c r="L4066">
        <v>35</v>
      </c>
      <c r="M4066">
        <v>-64</v>
      </c>
      <c r="N4066">
        <v>5.67</v>
      </c>
      <c r="P4066">
        <v>0.05</v>
      </c>
      <c r="R4066">
        <v>0.05</v>
      </c>
      <c r="X4066" t="s">
        <v>89</v>
      </c>
      <c r="Y4066">
        <v>4065</v>
      </c>
      <c r="Z4066" s="1">
        <v>0.42991666666666667</v>
      </c>
      <c r="AA4066" t="s">
        <v>10080</v>
      </c>
      <c r="AB4066">
        <v>-4.2999999999999997E-2</v>
      </c>
      <c r="AC4066">
        <v>7.0000000000000001E-3</v>
      </c>
      <c r="AD4066">
        <v>5.67</v>
      </c>
      <c r="AE4066" t="s">
        <v>89</v>
      </c>
    </row>
    <row r="4067" spans="1:32" x14ac:dyDescent="0.2">
      <c r="A4067">
        <v>4066</v>
      </c>
      <c r="C4067">
        <v>89736</v>
      </c>
      <c r="D4067">
        <v>221970</v>
      </c>
      <c r="F4067">
        <v>10</v>
      </c>
      <c r="G4067">
        <v>20</v>
      </c>
      <c r="H4067">
        <v>16.7</v>
      </c>
      <c r="I4067" t="s">
        <v>26</v>
      </c>
      <c r="J4067">
        <v>47</v>
      </c>
      <c r="K4067">
        <v>41</v>
      </c>
      <c r="L4067">
        <v>57</v>
      </c>
      <c r="M4067">
        <v>-47</v>
      </c>
      <c r="N4067">
        <v>5.65</v>
      </c>
      <c r="P4067">
        <v>1.67</v>
      </c>
      <c r="X4067" t="s">
        <v>208</v>
      </c>
      <c r="Y4067">
        <v>4066</v>
      </c>
      <c r="Z4067" s="1">
        <v>0.43074884259259255</v>
      </c>
      <c r="AA4067" t="s">
        <v>10081</v>
      </c>
      <c r="AB4067">
        <v>-2E-3</v>
      </c>
      <c r="AC4067">
        <v>1E-3</v>
      </c>
      <c r="AD4067">
        <v>5.65</v>
      </c>
      <c r="AE4067" t="s">
        <v>5647</v>
      </c>
      <c r="AF4067" t="s">
        <v>36</v>
      </c>
    </row>
    <row r="4068" spans="1:32" x14ac:dyDescent="0.2">
      <c r="A4068">
        <v>4067</v>
      </c>
      <c r="C4068">
        <v>89744</v>
      </c>
      <c r="D4068">
        <v>43309</v>
      </c>
      <c r="F4068">
        <v>10</v>
      </c>
      <c r="G4068">
        <v>22</v>
      </c>
      <c r="H4068">
        <v>10.5</v>
      </c>
      <c r="I4068" t="s">
        <v>24</v>
      </c>
      <c r="J4068">
        <v>41</v>
      </c>
      <c r="K4068">
        <v>13</v>
      </c>
      <c r="L4068">
        <v>46</v>
      </c>
      <c r="M4068">
        <v>41</v>
      </c>
      <c r="N4068">
        <v>5.76</v>
      </c>
      <c r="P4068">
        <v>0.54</v>
      </c>
      <c r="R4068">
        <v>0.08</v>
      </c>
      <c r="X4068" t="s">
        <v>75</v>
      </c>
      <c r="Y4068">
        <v>4067</v>
      </c>
      <c r="Z4068" s="1">
        <v>0.43206597222222221</v>
      </c>
      <c r="AA4068" t="s">
        <v>10082</v>
      </c>
      <c r="AB4068">
        <v>-0.124</v>
      </c>
      <c r="AC4068">
        <v>-0.13600000000000001</v>
      </c>
      <c r="AD4068">
        <v>5.76</v>
      </c>
      <c r="AE4068" t="s">
        <v>75</v>
      </c>
    </row>
    <row r="4069" spans="1:32" x14ac:dyDescent="0.2">
      <c r="A4069">
        <v>4068</v>
      </c>
      <c r="C4069">
        <v>89747</v>
      </c>
      <c r="D4069">
        <v>155920</v>
      </c>
      <c r="F4069">
        <v>10</v>
      </c>
      <c r="G4069">
        <v>21</v>
      </c>
      <c r="H4069">
        <v>7.8</v>
      </c>
      <c r="I4069" t="s">
        <v>26</v>
      </c>
      <c r="J4069">
        <v>17</v>
      </c>
      <c r="K4069">
        <v>59</v>
      </c>
      <c r="L4069">
        <v>6</v>
      </c>
      <c r="M4069">
        <v>-17</v>
      </c>
      <c r="N4069">
        <v>6.51</v>
      </c>
      <c r="P4069">
        <v>0.4</v>
      </c>
      <c r="X4069" t="s">
        <v>785</v>
      </c>
      <c r="Y4069">
        <v>4068</v>
      </c>
      <c r="Z4069" s="1">
        <v>0.43134027777777778</v>
      </c>
      <c r="AA4069" t="s">
        <v>10083</v>
      </c>
      <c r="AB4069">
        <v>-5.0999999999999997E-2</v>
      </c>
      <c r="AC4069">
        <v>-2.8000000000000001E-2</v>
      </c>
      <c r="AD4069">
        <v>6.51</v>
      </c>
      <c r="AE4069" t="s">
        <v>115</v>
      </c>
      <c r="AF4069" t="s">
        <v>36</v>
      </c>
    </row>
    <row r="4070" spans="1:32" x14ac:dyDescent="0.2">
      <c r="A4070">
        <v>4069</v>
      </c>
      <c r="B4070" t="s">
        <v>786</v>
      </c>
      <c r="C4070">
        <v>89758</v>
      </c>
      <c r="D4070">
        <v>43310</v>
      </c>
      <c r="E4070">
        <v>4829</v>
      </c>
      <c r="F4070">
        <v>10</v>
      </c>
      <c r="G4070">
        <v>22</v>
      </c>
      <c r="H4070">
        <v>19.7</v>
      </c>
      <c r="I4070" t="s">
        <v>24</v>
      </c>
      <c r="J4070">
        <v>41</v>
      </c>
      <c r="K4070">
        <v>29</v>
      </c>
      <c r="L4070">
        <v>58</v>
      </c>
      <c r="M4070">
        <v>41</v>
      </c>
      <c r="N4070">
        <v>3.05</v>
      </c>
      <c r="P4070">
        <v>1.59</v>
      </c>
      <c r="R4070">
        <v>1.89</v>
      </c>
      <c r="T4070">
        <v>0.96</v>
      </c>
      <c r="X4070" t="s">
        <v>53</v>
      </c>
      <c r="Y4070">
        <v>4069</v>
      </c>
      <c r="Z4070" s="1">
        <v>0.43217245370370372</v>
      </c>
      <c r="AA4070" t="s">
        <v>10084</v>
      </c>
      <c r="AB4070">
        <v>-8.2000000000000003E-2</v>
      </c>
      <c r="AC4070">
        <v>3.5000000000000003E-2</v>
      </c>
      <c r="AD4070">
        <v>3.05</v>
      </c>
      <c r="AE4070" t="s">
        <v>53</v>
      </c>
    </row>
    <row r="4071" spans="1:32" x14ac:dyDescent="0.2">
      <c r="A4071">
        <v>4070</v>
      </c>
      <c r="B4071" t="s">
        <v>787</v>
      </c>
      <c r="C4071">
        <v>89774</v>
      </c>
      <c r="D4071">
        <v>99080</v>
      </c>
      <c r="E4071">
        <v>4828</v>
      </c>
      <c r="F4071">
        <v>10</v>
      </c>
      <c r="G4071">
        <v>21</v>
      </c>
      <c r="H4071">
        <v>50.3</v>
      </c>
      <c r="I4071" t="s">
        <v>24</v>
      </c>
      <c r="J4071">
        <v>14</v>
      </c>
      <c r="K4071">
        <v>58</v>
      </c>
      <c r="L4071">
        <v>32</v>
      </c>
      <c r="M4071">
        <v>14</v>
      </c>
      <c r="N4071">
        <v>6.12</v>
      </c>
      <c r="P4071">
        <v>0.02</v>
      </c>
      <c r="R4071">
        <v>-0.02</v>
      </c>
      <c r="X4071" t="s">
        <v>89</v>
      </c>
      <c r="Y4071">
        <v>4070</v>
      </c>
      <c r="Z4071" s="1">
        <v>0.43183217592592588</v>
      </c>
      <c r="AA4071" t="s">
        <v>10085</v>
      </c>
      <c r="AB4071">
        <v>-3.5000000000000003E-2</v>
      </c>
      <c r="AC4071">
        <v>-1.4999999999999999E-2</v>
      </c>
      <c r="AD4071">
        <v>6.12</v>
      </c>
      <c r="AE4071" t="s">
        <v>89</v>
      </c>
    </row>
    <row r="4072" spans="1:32" x14ac:dyDescent="0.2">
      <c r="A4072">
        <v>4071</v>
      </c>
      <c r="C4072">
        <v>89816</v>
      </c>
      <c r="D4072">
        <v>178721</v>
      </c>
      <c r="F4072">
        <v>10</v>
      </c>
      <c r="G4072">
        <v>21</v>
      </c>
      <c r="H4072">
        <v>28.7</v>
      </c>
      <c r="I4072" t="s">
        <v>26</v>
      </c>
      <c r="J4072">
        <v>23</v>
      </c>
      <c r="K4072">
        <v>42</v>
      </c>
      <c r="L4072">
        <v>39</v>
      </c>
      <c r="M4072">
        <v>-23</v>
      </c>
      <c r="N4072">
        <v>6.5</v>
      </c>
      <c r="P4072">
        <v>0.2</v>
      </c>
      <c r="R4072">
        <v>0.15</v>
      </c>
      <c r="X4072" t="s">
        <v>1740</v>
      </c>
      <c r="Y4072">
        <v>4071</v>
      </c>
      <c r="Z4072" s="1">
        <v>0.43158217592592596</v>
      </c>
      <c r="AA4072" t="s">
        <v>10086</v>
      </c>
      <c r="AB4072">
        <v>-4.9000000000000002E-2</v>
      </c>
      <c r="AC4072">
        <v>1.9E-2</v>
      </c>
      <c r="AD4072">
        <v>6.5</v>
      </c>
      <c r="AE4072" t="s">
        <v>1740</v>
      </c>
    </row>
    <row r="4073" spans="1:32" x14ac:dyDescent="0.2">
      <c r="A4073">
        <v>4072</v>
      </c>
      <c r="C4073">
        <v>89822</v>
      </c>
      <c r="D4073">
        <v>15163</v>
      </c>
      <c r="E4073">
        <v>4839</v>
      </c>
      <c r="F4073">
        <v>10</v>
      </c>
      <c r="G4073">
        <v>24</v>
      </c>
      <c r="H4073">
        <v>7.9</v>
      </c>
      <c r="I4073" t="s">
        <v>24</v>
      </c>
      <c r="J4073">
        <v>65</v>
      </c>
      <c r="K4073">
        <v>33</v>
      </c>
      <c r="L4073">
        <v>59</v>
      </c>
      <c r="M4073">
        <v>65</v>
      </c>
      <c r="N4073">
        <v>4.97</v>
      </c>
      <c r="P4073">
        <v>-0.06</v>
      </c>
      <c r="R4073">
        <v>-0.13</v>
      </c>
      <c r="T4073">
        <v>-0.06</v>
      </c>
      <c r="X4073" t="s">
        <v>788</v>
      </c>
      <c r="Y4073">
        <v>4072</v>
      </c>
      <c r="Z4073" s="1">
        <v>0.43342476851851847</v>
      </c>
      <c r="AA4073" t="s">
        <v>10087</v>
      </c>
      <c r="AB4073">
        <v>-8.0000000000000002E-3</v>
      </c>
      <c r="AC4073">
        <v>-2.1999999999999999E-2</v>
      </c>
      <c r="AD4073">
        <v>4.97</v>
      </c>
      <c r="AE4073" t="s">
        <v>2335</v>
      </c>
      <c r="AF4073" t="s">
        <v>36</v>
      </c>
    </row>
    <row r="4074" spans="1:32" x14ac:dyDescent="0.2">
      <c r="A4074">
        <v>4073</v>
      </c>
      <c r="C4074">
        <v>89828</v>
      </c>
      <c r="D4074">
        <v>178723</v>
      </c>
      <c r="F4074">
        <v>10</v>
      </c>
      <c r="G4074">
        <v>21</v>
      </c>
      <c r="H4074">
        <v>36</v>
      </c>
      <c r="I4074" t="s">
        <v>26</v>
      </c>
      <c r="J4074">
        <v>22</v>
      </c>
      <c r="K4074">
        <v>31</v>
      </c>
      <c r="L4074">
        <v>42</v>
      </c>
      <c r="M4074">
        <v>-22</v>
      </c>
      <c r="N4074">
        <v>6.51</v>
      </c>
      <c r="P4074">
        <v>7.0000000000000007E-2</v>
      </c>
      <c r="X4074" t="s">
        <v>2210</v>
      </c>
      <c r="Y4074">
        <v>4073</v>
      </c>
      <c r="Z4074" s="1">
        <v>0.43166666666666664</v>
      </c>
      <c r="AA4074" t="s">
        <v>10088</v>
      </c>
      <c r="AB4074">
        <v>-0.03</v>
      </c>
      <c r="AC4074">
        <v>6.0000000000000001E-3</v>
      </c>
      <c r="AD4074">
        <v>6.51</v>
      </c>
      <c r="AE4074" t="s">
        <v>2210</v>
      </c>
    </row>
    <row r="4075" spans="1:32" x14ac:dyDescent="0.2">
      <c r="A4075">
        <v>4074</v>
      </c>
      <c r="C4075">
        <v>89890</v>
      </c>
      <c r="D4075">
        <v>237959</v>
      </c>
      <c r="F4075">
        <v>10</v>
      </c>
      <c r="G4075">
        <v>20</v>
      </c>
      <c r="H4075">
        <v>54.8</v>
      </c>
      <c r="I4075" t="s">
        <v>26</v>
      </c>
      <c r="J4075">
        <v>56</v>
      </c>
      <c r="K4075">
        <v>2</v>
      </c>
      <c r="L4075">
        <v>35</v>
      </c>
      <c r="M4075">
        <v>-56</v>
      </c>
      <c r="N4075">
        <v>4.5</v>
      </c>
      <c r="P4075">
        <v>-0.12</v>
      </c>
      <c r="R4075">
        <v>-0.57999999999999996</v>
      </c>
      <c r="T4075">
        <v>-0.09</v>
      </c>
      <c r="X4075" t="s">
        <v>1902</v>
      </c>
      <c r="Y4075">
        <v>4074</v>
      </c>
      <c r="Z4075" s="1">
        <v>0.43118981481481483</v>
      </c>
      <c r="AA4075" t="s">
        <v>10089</v>
      </c>
      <c r="AB4075">
        <v>-1.6E-2</v>
      </c>
      <c r="AC4075">
        <v>3.0000000000000001E-3</v>
      </c>
      <c r="AD4075">
        <v>4.5</v>
      </c>
      <c r="AE4075" t="s">
        <v>573</v>
      </c>
    </row>
    <row r="4076" spans="1:32" x14ac:dyDescent="0.2">
      <c r="A4076">
        <v>4075</v>
      </c>
      <c r="B4076" t="s">
        <v>789</v>
      </c>
      <c r="C4076">
        <v>89904</v>
      </c>
      <c r="D4076">
        <v>62010</v>
      </c>
      <c r="F4076">
        <v>10</v>
      </c>
      <c r="G4076">
        <v>23</v>
      </c>
      <c r="H4076">
        <v>6.3</v>
      </c>
      <c r="I4076" t="s">
        <v>24</v>
      </c>
      <c r="J4076">
        <v>33</v>
      </c>
      <c r="K4076">
        <v>54</v>
      </c>
      <c r="L4076">
        <v>29</v>
      </c>
      <c r="M4076">
        <v>33</v>
      </c>
      <c r="N4076">
        <v>5.9</v>
      </c>
      <c r="P4076">
        <v>0.14000000000000001</v>
      </c>
      <c r="R4076">
        <v>0.1</v>
      </c>
      <c r="X4076" t="s">
        <v>605</v>
      </c>
      <c r="Y4076">
        <v>4075</v>
      </c>
      <c r="Z4076" s="1">
        <v>0.43271180555555561</v>
      </c>
      <c r="AA4076" t="s">
        <v>10090</v>
      </c>
      <c r="AB4076">
        <v>-1.2999999999999999E-2</v>
      </c>
      <c r="AC4076">
        <v>-5.0000000000000001E-3</v>
      </c>
      <c r="AD4076">
        <v>5.9</v>
      </c>
      <c r="AE4076" t="s">
        <v>605</v>
      </c>
    </row>
    <row r="4077" spans="1:32" x14ac:dyDescent="0.2">
      <c r="A4077">
        <v>4076</v>
      </c>
      <c r="C4077">
        <v>89911</v>
      </c>
      <c r="D4077">
        <v>155935</v>
      </c>
      <c r="F4077">
        <v>10</v>
      </c>
      <c r="G4077">
        <v>22</v>
      </c>
      <c r="H4077">
        <v>12.9</v>
      </c>
      <c r="I4077" t="s">
        <v>26</v>
      </c>
      <c r="J4077">
        <v>19</v>
      </c>
      <c r="K4077">
        <v>52</v>
      </c>
      <c r="L4077">
        <v>1</v>
      </c>
      <c r="M4077">
        <v>-19</v>
      </c>
      <c r="N4077">
        <v>6.13</v>
      </c>
      <c r="P4077">
        <v>0.03</v>
      </c>
      <c r="X4077" t="s">
        <v>89</v>
      </c>
      <c r="Y4077">
        <v>4076</v>
      </c>
      <c r="Z4077" s="1">
        <v>0.43209375</v>
      </c>
      <c r="AA4077" t="s">
        <v>10091</v>
      </c>
      <c r="AB4077">
        <v>-3.1E-2</v>
      </c>
      <c r="AC4077">
        <v>-1E-3</v>
      </c>
      <c r="AD4077">
        <v>6.13</v>
      </c>
      <c r="AE4077" t="s">
        <v>89</v>
      </c>
    </row>
    <row r="4078" spans="1:32" x14ac:dyDescent="0.2">
      <c r="A4078">
        <v>4077</v>
      </c>
      <c r="B4078" t="s">
        <v>790</v>
      </c>
      <c r="C4078">
        <v>89962</v>
      </c>
      <c r="D4078">
        <v>118269</v>
      </c>
      <c r="F4078">
        <v>10</v>
      </c>
      <c r="G4078">
        <v>23</v>
      </c>
      <c r="H4078">
        <v>0.4</v>
      </c>
      <c r="I4078" t="s">
        <v>24</v>
      </c>
      <c r="J4078">
        <v>6</v>
      </c>
      <c r="K4078">
        <v>32</v>
      </c>
      <c r="L4078">
        <v>33</v>
      </c>
      <c r="M4078">
        <v>6</v>
      </c>
      <c r="N4078">
        <v>6.07</v>
      </c>
      <c r="P4078">
        <v>1.1200000000000001</v>
      </c>
      <c r="R4078">
        <v>1.1399999999999999</v>
      </c>
      <c r="T4078">
        <v>0.37</v>
      </c>
      <c r="U4078" t="s">
        <v>93</v>
      </c>
      <c r="X4078" t="s">
        <v>105</v>
      </c>
      <c r="Y4078">
        <v>4077</v>
      </c>
      <c r="Z4078" s="1">
        <v>0.43264351851851851</v>
      </c>
      <c r="AA4078" t="s">
        <v>10092</v>
      </c>
      <c r="AB4078">
        <v>-1.7999999999999999E-2</v>
      </c>
      <c r="AC4078">
        <v>-0.1</v>
      </c>
      <c r="AD4078">
        <v>6.07</v>
      </c>
      <c r="AE4078" t="s">
        <v>105</v>
      </c>
    </row>
    <row r="4079" spans="1:32" x14ac:dyDescent="0.2">
      <c r="A4079">
        <v>4078</v>
      </c>
      <c r="C4079">
        <v>89993</v>
      </c>
      <c r="D4079">
        <v>81328</v>
      </c>
      <c r="F4079">
        <v>10</v>
      </c>
      <c r="G4079">
        <v>23</v>
      </c>
      <c r="H4079">
        <v>41.8</v>
      </c>
      <c r="I4079" t="s">
        <v>24</v>
      </c>
      <c r="J4079">
        <v>29</v>
      </c>
      <c r="K4079">
        <v>36</v>
      </c>
      <c r="L4079">
        <v>57</v>
      </c>
      <c r="M4079">
        <v>29</v>
      </c>
      <c r="N4079">
        <v>6.39</v>
      </c>
      <c r="P4079">
        <v>1.0900000000000001</v>
      </c>
      <c r="R4079">
        <v>0.94</v>
      </c>
      <c r="X4079" t="s">
        <v>71</v>
      </c>
      <c r="Y4079">
        <v>4078</v>
      </c>
      <c r="Z4079" s="1">
        <v>0.43312268518518521</v>
      </c>
      <c r="AA4079" t="s">
        <v>10093</v>
      </c>
      <c r="AB4079">
        <v>-6.0000000000000001E-3</v>
      </c>
      <c r="AC4079">
        <v>-0.01</v>
      </c>
      <c r="AD4079">
        <v>6.39</v>
      </c>
      <c r="AE4079" t="s">
        <v>71</v>
      </c>
    </row>
    <row r="4080" spans="1:32" x14ac:dyDescent="0.2">
      <c r="A4080">
        <v>4079</v>
      </c>
      <c r="C4080">
        <v>89995</v>
      </c>
      <c r="D4080">
        <v>118271</v>
      </c>
      <c r="F4080">
        <v>10</v>
      </c>
      <c r="G4080">
        <v>23</v>
      </c>
      <c r="H4080">
        <v>14.6</v>
      </c>
      <c r="I4080" t="s">
        <v>24</v>
      </c>
      <c r="J4080">
        <v>5</v>
      </c>
      <c r="K4080">
        <v>41</v>
      </c>
      <c r="L4080">
        <v>39</v>
      </c>
      <c r="M4080">
        <v>5</v>
      </c>
      <c r="N4080">
        <v>6.54</v>
      </c>
      <c r="P4080">
        <v>0.46</v>
      </c>
      <c r="R4080">
        <v>-0.04</v>
      </c>
      <c r="X4080" t="s">
        <v>204</v>
      </c>
      <c r="Y4080">
        <v>4079</v>
      </c>
      <c r="Z4080" s="1">
        <v>0.43280787037037038</v>
      </c>
      <c r="AA4080" t="s">
        <v>10094</v>
      </c>
      <c r="AB4080">
        <v>-0.24099999999999999</v>
      </c>
      <c r="AC4080">
        <v>-7.2999999999999995E-2</v>
      </c>
      <c r="AD4080">
        <v>6.54</v>
      </c>
      <c r="AE4080" t="s">
        <v>204</v>
      </c>
    </row>
    <row r="4081" spans="1:32" x14ac:dyDescent="0.2">
      <c r="A4081">
        <v>4080</v>
      </c>
      <c r="C4081">
        <v>89998</v>
      </c>
      <c r="D4081">
        <v>221998</v>
      </c>
      <c r="E4081">
        <v>4837</v>
      </c>
      <c r="F4081">
        <v>10</v>
      </c>
      <c r="G4081">
        <v>22</v>
      </c>
      <c r="H4081">
        <v>19.600000000000001</v>
      </c>
      <c r="I4081" t="s">
        <v>26</v>
      </c>
      <c r="J4081">
        <v>41</v>
      </c>
      <c r="K4081">
        <v>39</v>
      </c>
      <c r="L4081">
        <v>0</v>
      </c>
      <c r="M4081">
        <v>-41</v>
      </c>
      <c r="N4081">
        <v>4.83</v>
      </c>
      <c r="P4081">
        <v>1.1200000000000001</v>
      </c>
      <c r="R4081">
        <v>1.08</v>
      </c>
      <c r="T4081">
        <v>0.57999999999999996</v>
      </c>
      <c r="X4081" t="s">
        <v>45</v>
      </c>
      <c r="Y4081">
        <v>4080</v>
      </c>
      <c r="Z4081" s="1">
        <v>0.4321712962962963</v>
      </c>
      <c r="AA4081" t="s">
        <v>10095</v>
      </c>
      <c r="AB4081">
        <v>-2.1999999999999999E-2</v>
      </c>
      <c r="AC4081">
        <v>5.6000000000000001E-2</v>
      </c>
      <c r="AD4081">
        <v>4.83</v>
      </c>
      <c r="AE4081" t="s">
        <v>45</v>
      </c>
    </row>
    <row r="4082" spans="1:32" x14ac:dyDescent="0.2">
      <c r="A4082">
        <v>4081</v>
      </c>
      <c r="B4082" t="s">
        <v>791</v>
      </c>
      <c r="C4082">
        <v>90040</v>
      </c>
      <c r="D4082">
        <v>62019</v>
      </c>
      <c r="F4082">
        <v>10</v>
      </c>
      <c r="G4082">
        <v>24</v>
      </c>
      <c r="H4082">
        <v>8.6</v>
      </c>
      <c r="I4082" t="s">
        <v>24</v>
      </c>
      <c r="J4082">
        <v>33</v>
      </c>
      <c r="K4082">
        <v>43</v>
      </c>
      <c r="L4082">
        <v>7</v>
      </c>
      <c r="M4082">
        <v>33</v>
      </c>
      <c r="N4082">
        <v>5.5</v>
      </c>
      <c r="P4082">
        <v>1.18</v>
      </c>
      <c r="W4082" t="s">
        <v>27</v>
      </c>
      <c r="X4082" t="s">
        <v>507</v>
      </c>
      <c r="Y4082">
        <v>4081</v>
      </c>
      <c r="Z4082" s="1">
        <v>0.43343287037037043</v>
      </c>
      <c r="AA4082" t="s">
        <v>10096</v>
      </c>
      <c r="AB4082">
        <v>-1.9E-2</v>
      </c>
      <c r="AC4082">
        <v>-3.0000000000000001E-3</v>
      </c>
      <c r="AD4082">
        <v>5.5</v>
      </c>
      <c r="AE4082" t="s">
        <v>5984</v>
      </c>
    </row>
    <row r="4083" spans="1:32" x14ac:dyDescent="0.2">
      <c r="A4083">
        <v>4082</v>
      </c>
      <c r="B4083" t="s">
        <v>792</v>
      </c>
      <c r="C4083">
        <v>90044</v>
      </c>
      <c r="D4083">
        <v>137533</v>
      </c>
      <c r="E4083" t="s">
        <v>793</v>
      </c>
      <c r="F4083">
        <v>10</v>
      </c>
      <c r="G4083">
        <v>23</v>
      </c>
      <c r="H4083">
        <v>26.5</v>
      </c>
      <c r="I4083" t="s">
        <v>26</v>
      </c>
      <c r="J4083">
        <v>4</v>
      </c>
      <c r="K4083">
        <v>4</v>
      </c>
      <c r="L4083">
        <v>27</v>
      </c>
      <c r="M4083">
        <v>-4</v>
      </c>
      <c r="N4083">
        <v>5.97</v>
      </c>
      <c r="P4083">
        <v>-0.1</v>
      </c>
      <c r="R4083">
        <v>-0.17</v>
      </c>
      <c r="X4083" t="s">
        <v>794</v>
      </c>
      <c r="Y4083">
        <v>4082</v>
      </c>
      <c r="Z4083" s="1">
        <v>0.43294560185185182</v>
      </c>
      <c r="AA4083" t="s">
        <v>10097</v>
      </c>
      <c r="AB4083">
        <v>-0.05</v>
      </c>
      <c r="AC4083">
        <v>5.0000000000000001E-3</v>
      </c>
      <c r="AD4083">
        <v>5.97</v>
      </c>
      <c r="AE4083" t="s">
        <v>2787</v>
      </c>
      <c r="AF4083" t="s">
        <v>36</v>
      </c>
    </row>
    <row r="4084" spans="1:32" x14ac:dyDescent="0.2">
      <c r="A4084">
        <v>4083</v>
      </c>
      <c r="C4084">
        <v>90071</v>
      </c>
      <c r="D4084">
        <v>178759</v>
      </c>
      <c r="F4084">
        <v>10</v>
      </c>
      <c r="G4084">
        <v>23</v>
      </c>
      <c r="H4084">
        <v>13.1</v>
      </c>
      <c r="I4084" t="s">
        <v>26</v>
      </c>
      <c r="J4084">
        <v>30</v>
      </c>
      <c r="K4084">
        <v>9</v>
      </c>
      <c r="L4084">
        <v>44</v>
      </c>
      <c r="M4084">
        <v>-30</v>
      </c>
      <c r="N4084">
        <v>6.27</v>
      </c>
      <c r="P4084">
        <v>0.31</v>
      </c>
      <c r="R4084">
        <v>0.05</v>
      </c>
      <c r="X4084" t="s">
        <v>423</v>
      </c>
      <c r="Y4084">
        <v>4083</v>
      </c>
      <c r="Z4084" s="1">
        <v>0.43279050925925927</v>
      </c>
      <c r="AA4084" t="s">
        <v>10098</v>
      </c>
      <c r="AB4084">
        <v>6.0000000000000001E-3</v>
      </c>
      <c r="AC4084">
        <v>-1.0999999999999999E-2</v>
      </c>
      <c r="AD4084">
        <v>6.27</v>
      </c>
      <c r="AE4084" t="s">
        <v>423</v>
      </c>
    </row>
    <row r="4085" spans="1:32" x14ac:dyDescent="0.2">
      <c r="A4085">
        <v>4084</v>
      </c>
      <c r="C4085">
        <v>90089</v>
      </c>
      <c r="D4085">
        <v>1714</v>
      </c>
      <c r="E4085">
        <v>4864</v>
      </c>
      <c r="F4085">
        <v>10</v>
      </c>
      <c r="G4085">
        <v>31</v>
      </c>
      <c r="H4085">
        <v>4.5999999999999996</v>
      </c>
      <c r="I4085" t="s">
        <v>24</v>
      </c>
      <c r="J4085">
        <v>82</v>
      </c>
      <c r="K4085">
        <v>33</v>
      </c>
      <c r="L4085">
        <v>31</v>
      </c>
      <c r="M4085">
        <v>82</v>
      </c>
      <c r="N4085">
        <v>5.26</v>
      </c>
      <c r="P4085">
        <v>0.37</v>
      </c>
      <c r="R4085">
        <v>-0.05</v>
      </c>
      <c r="X4085" t="s">
        <v>63</v>
      </c>
      <c r="Y4085">
        <v>4084</v>
      </c>
      <c r="Z4085" s="1">
        <v>0.43824768518518514</v>
      </c>
      <c r="AA4085" t="s">
        <v>10099</v>
      </c>
      <c r="AB4085">
        <v>-8.3000000000000004E-2</v>
      </c>
      <c r="AC4085">
        <v>3.1E-2</v>
      </c>
      <c r="AD4085">
        <v>5.26</v>
      </c>
      <c r="AE4085" t="s">
        <v>63</v>
      </c>
    </row>
    <row r="4086" spans="1:32" x14ac:dyDescent="0.2">
      <c r="A4086">
        <v>4085</v>
      </c>
      <c r="C4086">
        <v>90125</v>
      </c>
      <c r="D4086">
        <v>118278</v>
      </c>
      <c r="F4086">
        <v>10</v>
      </c>
      <c r="G4086">
        <v>24</v>
      </c>
      <c r="H4086">
        <v>13.1</v>
      </c>
      <c r="I4086" t="s">
        <v>24</v>
      </c>
      <c r="J4086">
        <v>2</v>
      </c>
      <c r="K4086">
        <v>22</v>
      </c>
      <c r="L4086">
        <v>5</v>
      </c>
      <c r="M4086">
        <v>2</v>
      </c>
      <c r="N4086">
        <v>6.32</v>
      </c>
      <c r="P4086">
        <v>1</v>
      </c>
      <c r="R4086">
        <v>0.74</v>
      </c>
      <c r="X4086" t="s">
        <v>3099</v>
      </c>
      <c r="Y4086">
        <v>4085</v>
      </c>
      <c r="Z4086" s="1">
        <v>0.43348495370370371</v>
      </c>
      <c r="AA4086" t="s">
        <v>10100</v>
      </c>
      <c r="AB4086">
        <v>3.6999999999999998E-2</v>
      </c>
      <c r="AC4086">
        <v>-2.3E-2</v>
      </c>
      <c r="AD4086">
        <v>6.32</v>
      </c>
      <c r="AE4086" t="s">
        <v>3099</v>
      </c>
    </row>
    <row r="4087" spans="1:32" x14ac:dyDescent="0.2">
      <c r="A4087">
        <v>4086</v>
      </c>
      <c r="C4087">
        <v>90132</v>
      </c>
      <c r="D4087">
        <v>201346</v>
      </c>
      <c r="F4087">
        <v>10</v>
      </c>
      <c r="G4087">
        <v>23</v>
      </c>
      <c r="H4087">
        <v>29.3</v>
      </c>
      <c r="I4087" t="s">
        <v>26</v>
      </c>
      <c r="J4087">
        <v>38</v>
      </c>
      <c r="K4087">
        <v>0</v>
      </c>
      <c r="L4087">
        <v>36</v>
      </c>
      <c r="M4087">
        <v>-38</v>
      </c>
      <c r="N4087">
        <v>5.33</v>
      </c>
      <c r="P4087">
        <v>0.25</v>
      </c>
      <c r="X4087" t="s">
        <v>2981</v>
      </c>
      <c r="Y4087">
        <v>4086</v>
      </c>
      <c r="Z4087" s="1">
        <v>0.43297800925925928</v>
      </c>
      <c r="AA4087" t="s">
        <v>10101</v>
      </c>
      <c r="AB4087">
        <v>-0.158</v>
      </c>
      <c r="AC4087">
        <v>-5.7000000000000002E-2</v>
      </c>
      <c r="AD4087">
        <v>5.33</v>
      </c>
      <c r="AE4087" t="s">
        <v>2981</v>
      </c>
    </row>
    <row r="4088" spans="1:32" x14ac:dyDescent="0.2">
      <c r="A4088">
        <v>4087</v>
      </c>
      <c r="C4088">
        <v>90170</v>
      </c>
      <c r="D4088">
        <v>222016</v>
      </c>
      <c r="F4088">
        <v>10</v>
      </c>
      <c r="G4088">
        <v>23</v>
      </c>
      <c r="H4088">
        <v>40.4</v>
      </c>
      <c r="I4088" t="s">
        <v>26</v>
      </c>
      <c r="J4088">
        <v>41</v>
      </c>
      <c r="K4088">
        <v>57</v>
      </c>
      <c r="L4088">
        <v>12</v>
      </c>
      <c r="M4088">
        <v>-41</v>
      </c>
      <c r="N4088">
        <v>6.27</v>
      </c>
      <c r="P4088">
        <v>0.88</v>
      </c>
      <c r="R4088">
        <v>0.6</v>
      </c>
      <c r="X4088" t="s">
        <v>457</v>
      </c>
      <c r="Y4088">
        <v>4087</v>
      </c>
      <c r="Z4088" s="1">
        <v>0.43310648148148151</v>
      </c>
      <c r="AA4088" t="s">
        <v>10102</v>
      </c>
      <c r="AB4088">
        <v>-0.13</v>
      </c>
      <c r="AC4088">
        <v>1.0999999999999999E-2</v>
      </c>
      <c r="AD4088">
        <v>6.27</v>
      </c>
      <c r="AE4088" t="s">
        <v>457</v>
      </c>
    </row>
    <row r="4089" spans="1:32" x14ac:dyDescent="0.2">
      <c r="A4089">
        <v>4088</v>
      </c>
      <c r="B4089" t="s">
        <v>795</v>
      </c>
      <c r="C4089">
        <v>90254</v>
      </c>
      <c r="D4089">
        <v>118286</v>
      </c>
      <c r="E4089" t="s">
        <v>796</v>
      </c>
      <c r="F4089">
        <v>10</v>
      </c>
      <c r="G4089">
        <v>25</v>
      </c>
      <c r="H4089">
        <v>15.2</v>
      </c>
      <c r="I4089" t="s">
        <v>24</v>
      </c>
      <c r="J4089">
        <v>8</v>
      </c>
      <c r="K4089">
        <v>47</v>
      </c>
      <c r="L4089">
        <v>5</v>
      </c>
      <c r="M4089">
        <v>8</v>
      </c>
      <c r="N4089">
        <v>5.61</v>
      </c>
      <c r="P4089">
        <v>1.62</v>
      </c>
      <c r="R4089">
        <v>1.97</v>
      </c>
      <c r="X4089" t="s">
        <v>797</v>
      </c>
      <c r="Y4089">
        <v>4088</v>
      </c>
      <c r="Z4089" s="1">
        <v>0.4342037037037037</v>
      </c>
      <c r="AA4089" t="s">
        <v>10103</v>
      </c>
      <c r="AB4089">
        <v>1.4E-2</v>
      </c>
      <c r="AC4089">
        <v>-4.2000000000000003E-2</v>
      </c>
      <c r="AD4089">
        <v>5.61</v>
      </c>
      <c r="AE4089" t="s">
        <v>98</v>
      </c>
      <c r="AF4089" t="s">
        <v>36</v>
      </c>
    </row>
    <row r="4090" spans="1:32" x14ac:dyDescent="0.2">
      <c r="A4090">
        <v>4089</v>
      </c>
      <c r="C4090">
        <v>90264</v>
      </c>
      <c r="D4090">
        <v>250940</v>
      </c>
      <c r="F4090">
        <v>10</v>
      </c>
      <c r="G4090">
        <v>22</v>
      </c>
      <c r="H4090">
        <v>58.1</v>
      </c>
      <c r="I4090" t="s">
        <v>26</v>
      </c>
      <c r="J4090">
        <v>66</v>
      </c>
      <c r="K4090">
        <v>54</v>
      </c>
      <c r="L4090">
        <v>6</v>
      </c>
      <c r="M4090">
        <v>-66</v>
      </c>
      <c r="N4090">
        <v>4.99</v>
      </c>
      <c r="P4090">
        <v>-0.13</v>
      </c>
      <c r="R4090">
        <v>-0.51</v>
      </c>
      <c r="X4090" t="s">
        <v>122</v>
      </c>
      <c r="Y4090">
        <v>4089</v>
      </c>
      <c r="Z4090" s="1">
        <v>0.43261689814814813</v>
      </c>
      <c r="AA4090" t="s">
        <v>10104</v>
      </c>
      <c r="AB4090">
        <v>-2.4E-2</v>
      </c>
      <c r="AC4090">
        <v>8.0000000000000002E-3</v>
      </c>
      <c r="AD4090">
        <v>4.99</v>
      </c>
      <c r="AE4090" t="s">
        <v>122</v>
      </c>
    </row>
    <row r="4091" spans="1:32" x14ac:dyDescent="0.2">
      <c r="A4091">
        <v>4090</v>
      </c>
      <c r="B4091" t="s">
        <v>798</v>
      </c>
      <c r="C4091">
        <v>90277</v>
      </c>
      <c r="D4091">
        <v>62038</v>
      </c>
      <c r="F4091">
        <v>10</v>
      </c>
      <c r="G4091">
        <v>25</v>
      </c>
      <c r="H4091">
        <v>54.9</v>
      </c>
      <c r="I4091" t="s">
        <v>24</v>
      </c>
      <c r="J4091">
        <v>33</v>
      </c>
      <c r="K4091">
        <v>47</v>
      </c>
      <c r="L4091">
        <v>46</v>
      </c>
      <c r="M4091">
        <v>33</v>
      </c>
      <c r="N4091">
        <v>4.74</v>
      </c>
      <c r="P4091">
        <v>0.25</v>
      </c>
      <c r="R4091">
        <v>0.17</v>
      </c>
      <c r="T4091">
        <v>0.14000000000000001</v>
      </c>
      <c r="X4091" t="s">
        <v>264</v>
      </c>
      <c r="Y4091">
        <v>4090</v>
      </c>
      <c r="Z4091" s="1">
        <v>0.4346631944444444</v>
      </c>
      <c r="AA4091" t="s">
        <v>10105</v>
      </c>
      <c r="AB4091">
        <v>-7.0000000000000007E-2</v>
      </c>
      <c r="AC4091">
        <v>-6.0999999999999999E-2</v>
      </c>
      <c r="AD4091">
        <v>4.74</v>
      </c>
      <c r="AE4091" t="s">
        <v>264</v>
      </c>
    </row>
    <row r="4092" spans="1:32" x14ac:dyDescent="0.2">
      <c r="A4092">
        <v>4091</v>
      </c>
      <c r="C4092">
        <v>90289</v>
      </c>
      <c r="D4092">
        <v>238021</v>
      </c>
      <c r="E4092">
        <v>4846</v>
      </c>
      <c r="F4092">
        <v>10</v>
      </c>
      <c r="G4092">
        <v>23</v>
      </c>
      <c r="H4092">
        <v>50.9</v>
      </c>
      <c r="I4092" t="s">
        <v>26</v>
      </c>
      <c r="J4092">
        <v>57</v>
      </c>
      <c r="K4092">
        <v>57</v>
      </c>
      <c r="L4092">
        <v>14</v>
      </c>
      <c r="M4092">
        <v>-57</v>
      </c>
      <c r="N4092">
        <v>6.35</v>
      </c>
      <c r="P4092">
        <v>1.52</v>
      </c>
      <c r="R4092">
        <v>1.78</v>
      </c>
      <c r="X4092" t="s">
        <v>172</v>
      </c>
      <c r="Y4092">
        <v>4091</v>
      </c>
      <c r="Z4092" s="1">
        <v>0.43322800925925925</v>
      </c>
      <c r="AA4092" t="s">
        <v>10106</v>
      </c>
      <c r="AB4092">
        <v>-1E-3</v>
      </c>
      <c r="AC4092">
        <v>-6.0000000000000001E-3</v>
      </c>
      <c r="AD4092">
        <v>6.35</v>
      </c>
      <c r="AE4092" t="s">
        <v>172</v>
      </c>
    </row>
    <row r="4093" spans="1:32" x14ac:dyDescent="0.2">
      <c r="A4093">
        <v>4092</v>
      </c>
      <c r="C4093">
        <v>90362</v>
      </c>
      <c r="D4093">
        <v>137557</v>
      </c>
      <c r="F4093">
        <v>10</v>
      </c>
      <c r="G4093">
        <v>25</v>
      </c>
      <c r="H4093">
        <v>44.3</v>
      </c>
      <c r="I4093" t="s">
        <v>26</v>
      </c>
      <c r="J4093">
        <v>7</v>
      </c>
      <c r="K4093">
        <v>3</v>
      </c>
      <c r="L4093">
        <v>35</v>
      </c>
      <c r="M4093">
        <v>-7</v>
      </c>
      <c r="N4093">
        <v>5.57</v>
      </c>
      <c r="P4093">
        <v>1.52</v>
      </c>
      <c r="R4093">
        <v>1.86</v>
      </c>
      <c r="T4093">
        <v>0.95</v>
      </c>
      <c r="X4093" t="s">
        <v>799</v>
      </c>
      <c r="Y4093">
        <v>4092</v>
      </c>
      <c r="Z4093" s="1">
        <v>0.4345405092592593</v>
      </c>
      <c r="AA4093" t="s">
        <v>10107</v>
      </c>
      <c r="AB4093">
        <v>-0.13500000000000001</v>
      </c>
      <c r="AC4093">
        <v>0.13600000000000001</v>
      </c>
      <c r="AD4093">
        <v>5.57</v>
      </c>
      <c r="AE4093" t="s">
        <v>10108</v>
      </c>
      <c r="AF4093" t="s">
        <v>36</v>
      </c>
    </row>
    <row r="4094" spans="1:32" x14ac:dyDescent="0.2">
      <c r="A4094">
        <v>4093</v>
      </c>
      <c r="C4094">
        <v>90393</v>
      </c>
      <c r="D4094">
        <v>222041</v>
      </c>
      <c r="F4094">
        <v>10</v>
      </c>
      <c r="G4094">
        <v>25</v>
      </c>
      <c r="H4094">
        <v>17.2</v>
      </c>
      <c r="I4094" t="s">
        <v>26</v>
      </c>
      <c r="J4094">
        <v>42</v>
      </c>
      <c r="K4094">
        <v>28</v>
      </c>
      <c r="L4094">
        <v>5</v>
      </c>
      <c r="M4094">
        <v>-42</v>
      </c>
      <c r="N4094">
        <v>6.18</v>
      </c>
      <c r="P4094">
        <v>1</v>
      </c>
      <c r="X4094" t="s">
        <v>71</v>
      </c>
      <c r="Y4094">
        <v>4093</v>
      </c>
      <c r="Z4094" s="1">
        <v>0.43422685185185189</v>
      </c>
      <c r="AA4094" t="s">
        <v>10109</v>
      </c>
      <c r="AB4094">
        <v>-2E-3</v>
      </c>
      <c r="AC4094">
        <v>-3.4000000000000002E-2</v>
      </c>
      <c r="AD4094">
        <v>6.18</v>
      </c>
      <c r="AE4094" t="s">
        <v>71</v>
      </c>
    </row>
    <row r="4095" spans="1:32" x14ac:dyDescent="0.2">
      <c r="A4095">
        <v>4094</v>
      </c>
      <c r="B4095" t="s">
        <v>800</v>
      </c>
      <c r="C4095">
        <v>90432</v>
      </c>
      <c r="D4095">
        <v>155980</v>
      </c>
      <c r="F4095">
        <v>10</v>
      </c>
      <c r="G4095">
        <v>26</v>
      </c>
      <c r="H4095">
        <v>5.4</v>
      </c>
      <c r="I4095" t="s">
        <v>26</v>
      </c>
      <c r="J4095">
        <v>16</v>
      </c>
      <c r="K4095">
        <v>50</v>
      </c>
      <c r="L4095">
        <v>11</v>
      </c>
      <c r="M4095">
        <v>-16</v>
      </c>
      <c r="N4095">
        <v>3.81</v>
      </c>
      <c r="P4095">
        <v>1.48</v>
      </c>
      <c r="R4095">
        <v>1.82</v>
      </c>
      <c r="T4095">
        <v>0.83</v>
      </c>
      <c r="X4095" t="s">
        <v>801</v>
      </c>
      <c r="Y4095">
        <v>4094</v>
      </c>
      <c r="Z4095" s="1">
        <v>0.43478472222222225</v>
      </c>
      <c r="AA4095" t="s">
        <v>10110</v>
      </c>
      <c r="AB4095">
        <v>-0.128</v>
      </c>
      <c r="AC4095">
        <v>-0.08</v>
      </c>
      <c r="AD4095">
        <v>3.81</v>
      </c>
      <c r="AE4095" t="s">
        <v>9221</v>
      </c>
      <c r="AF4095" t="s">
        <v>36</v>
      </c>
    </row>
    <row r="4096" spans="1:32" x14ac:dyDescent="0.2">
      <c r="A4096">
        <v>4095</v>
      </c>
      <c r="C4096">
        <v>90454</v>
      </c>
      <c r="D4096">
        <v>238046</v>
      </c>
      <c r="F4096">
        <v>10</v>
      </c>
      <c r="G4096">
        <v>24</v>
      </c>
      <c r="H4096">
        <v>59.4</v>
      </c>
      <c r="I4096" t="s">
        <v>26</v>
      </c>
      <c r="J4096">
        <v>58</v>
      </c>
      <c r="K4096">
        <v>34</v>
      </c>
      <c r="L4096">
        <v>35</v>
      </c>
      <c r="M4096">
        <v>-58</v>
      </c>
      <c r="N4096">
        <v>5.95</v>
      </c>
      <c r="P4096">
        <v>0.32</v>
      </c>
      <c r="X4096" t="s">
        <v>171</v>
      </c>
      <c r="Y4096">
        <v>4095</v>
      </c>
      <c r="Z4096" s="1">
        <v>0.4340208333333333</v>
      </c>
      <c r="AA4096" t="s">
        <v>10111</v>
      </c>
      <c r="AB4096">
        <v>-7.6999999999999999E-2</v>
      </c>
      <c r="AC4096">
        <v>8.9999999999999993E-3</v>
      </c>
      <c r="AD4096">
        <v>5.95</v>
      </c>
      <c r="AE4096" t="s">
        <v>171</v>
      </c>
    </row>
    <row r="4097" spans="1:32" x14ac:dyDescent="0.2">
      <c r="A4097">
        <v>4096</v>
      </c>
      <c r="C4097">
        <v>90470</v>
      </c>
      <c r="D4097">
        <v>43344</v>
      </c>
      <c r="F4097">
        <v>10</v>
      </c>
      <c r="G4097">
        <v>27</v>
      </c>
      <c r="H4097">
        <v>28</v>
      </c>
      <c r="I4097" t="s">
        <v>24</v>
      </c>
      <c r="J4097">
        <v>41</v>
      </c>
      <c r="K4097">
        <v>36</v>
      </c>
      <c r="L4097">
        <v>3</v>
      </c>
      <c r="M4097">
        <v>41</v>
      </c>
      <c r="N4097">
        <v>6.02</v>
      </c>
      <c r="P4097">
        <v>0.17</v>
      </c>
      <c r="R4097">
        <v>0.08</v>
      </c>
      <c r="X4097" t="s">
        <v>114</v>
      </c>
      <c r="Y4097">
        <v>4096</v>
      </c>
      <c r="Z4097" s="1">
        <v>0.43574074074074076</v>
      </c>
      <c r="AA4097" t="s">
        <v>10112</v>
      </c>
      <c r="AB4097">
        <v>-5.5E-2</v>
      </c>
      <c r="AC4097">
        <v>-7.5999999999999998E-2</v>
      </c>
      <c r="AD4097">
        <v>6.02</v>
      </c>
      <c r="AE4097" t="s">
        <v>114</v>
      </c>
    </row>
    <row r="4098" spans="1:32" x14ac:dyDescent="0.2">
      <c r="A4098">
        <v>4097</v>
      </c>
      <c r="C4098">
        <v>90472</v>
      </c>
      <c r="D4098">
        <v>99128</v>
      </c>
      <c r="F4098">
        <v>10</v>
      </c>
      <c r="G4098">
        <v>27</v>
      </c>
      <c r="H4098">
        <v>0.5</v>
      </c>
      <c r="I4098" t="s">
        <v>24</v>
      </c>
      <c r="J4098">
        <v>19</v>
      </c>
      <c r="K4098">
        <v>21</v>
      </c>
      <c r="L4098">
        <v>52</v>
      </c>
      <c r="M4098">
        <v>19</v>
      </c>
      <c r="N4098">
        <v>6.15</v>
      </c>
      <c r="P4098">
        <v>1.1399999999999999</v>
      </c>
      <c r="X4098" t="s">
        <v>197</v>
      </c>
      <c r="Y4098">
        <v>4097</v>
      </c>
      <c r="Z4098" s="1">
        <v>0.43542245370370369</v>
      </c>
      <c r="AA4098" t="s">
        <v>10113</v>
      </c>
      <c r="AB4098">
        <v>-6.4000000000000001E-2</v>
      </c>
      <c r="AC4098">
        <v>-1.2E-2</v>
      </c>
      <c r="AD4098">
        <v>6.15</v>
      </c>
      <c r="AE4098" t="s">
        <v>197</v>
      </c>
    </row>
    <row r="4099" spans="1:32" x14ac:dyDescent="0.2">
      <c r="A4099">
        <v>4098</v>
      </c>
      <c r="C4099">
        <v>90508</v>
      </c>
      <c r="D4099">
        <v>43351</v>
      </c>
      <c r="F4099">
        <v>10</v>
      </c>
      <c r="G4099">
        <v>28</v>
      </c>
      <c r="H4099">
        <v>3.8</v>
      </c>
      <c r="I4099" t="s">
        <v>24</v>
      </c>
      <c r="J4099">
        <v>48</v>
      </c>
      <c r="K4099">
        <v>47</v>
      </c>
      <c r="L4099">
        <v>5</v>
      </c>
      <c r="M4099">
        <v>48</v>
      </c>
      <c r="N4099">
        <v>6.44</v>
      </c>
      <c r="P4099">
        <v>0.6</v>
      </c>
      <c r="R4099">
        <v>0.05</v>
      </c>
      <c r="T4099">
        <v>0.24</v>
      </c>
      <c r="U4099" t="s">
        <v>93</v>
      </c>
      <c r="X4099" t="s">
        <v>130</v>
      </c>
      <c r="Y4099">
        <v>4098</v>
      </c>
      <c r="Z4099" s="1">
        <v>0.43615509259259261</v>
      </c>
      <c r="AA4099" t="s">
        <v>10114</v>
      </c>
      <c r="AB4099">
        <v>7.9000000000000001E-2</v>
      </c>
      <c r="AC4099">
        <v>-0.88400000000000001</v>
      </c>
      <c r="AD4099">
        <v>6.44</v>
      </c>
      <c r="AE4099" t="s">
        <v>130</v>
      </c>
    </row>
    <row r="4100" spans="1:32" x14ac:dyDescent="0.2">
      <c r="A4100">
        <v>4099</v>
      </c>
      <c r="C4100">
        <v>90518</v>
      </c>
      <c r="D4100">
        <v>222047</v>
      </c>
      <c r="F4100">
        <v>10</v>
      </c>
      <c r="G4100">
        <v>26</v>
      </c>
      <c r="H4100">
        <v>9.5</v>
      </c>
      <c r="I4100" t="s">
        <v>26</v>
      </c>
      <c r="J4100">
        <v>42</v>
      </c>
      <c r="K4100">
        <v>44</v>
      </c>
      <c r="L4100">
        <v>20</v>
      </c>
      <c r="M4100">
        <v>-42</v>
      </c>
      <c r="N4100">
        <v>6.13</v>
      </c>
      <c r="P4100">
        <v>1.1299999999999999</v>
      </c>
      <c r="R4100">
        <v>1.08</v>
      </c>
      <c r="X4100" t="s">
        <v>45</v>
      </c>
      <c r="Y4100">
        <v>4099</v>
      </c>
      <c r="Z4100" s="1">
        <v>0.43483217592592593</v>
      </c>
      <c r="AA4100" t="s">
        <v>10115</v>
      </c>
      <c r="AB4100">
        <v>-0.127</v>
      </c>
      <c r="AC4100">
        <v>-5.1999999999999998E-2</v>
      </c>
      <c r="AD4100">
        <v>6.13</v>
      </c>
      <c r="AE4100" t="s">
        <v>45</v>
      </c>
    </row>
    <row r="4101" spans="1:32" x14ac:dyDescent="0.2">
      <c r="A4101">
        <v>4100</v>
      </c>
      <c r="B4101" t="s">
        <v>802</v>
      </c>
      <c r="C4101">
        <v>90537</v>
      </c>
      <c r="D4101">
        <v>62053</v>
      </c>
      <c r="F4101">
        <v>10</v>
      </c>
      <c r="G4101">
        <v>27</v>
      </c>
      <c r="H4101">
        <v>53</v>
      </c>
      <c r="I4101" t="s">
        <v>24</v>
      </c>
      <c r="J4101">
        <v>36</v>
      </c>
      <c r="K4101">
        <v>42</v>
      </c>
      <c r="L4101">
        <v>26</v>
      </c>
      <c r="M4101">
        <v>36</v>
      </c>
      <c r="N4101">
        <v>4.21</v>
      </c>
      <c r="P4101">
        <v>0.9</v>
      </c>
      <c r="R4101">
        <v>0.64</v>
      </c>
      <c r="T4101">
        <v>0.46</v>
      </c>
      <c r="X4101" t="s">
        <v>803</v>
      </c>
      <c r="Y4101">
        <v>4100</v>
      </c>
      <c r="Z4101" s="1">
        <v>0.43603009259259262</v>
      </c>
      <c r="AA4101" t="s">
        <v>10116</v>
      </c>
      <c r="AB4101">
        <v>-0.11799999999999999</v>
      </c>
      <c r="AC4101">
        <v>-0.10100000000000001</v>
      </c>
      <c r="AD4101">
        <v>4.21</v>
      </c>
      <c r="AE4101" t="s">
        <v>60</v>
      </c>
      <c r="AF4101" t="s">
        <v>36</v>
      </c>
    </row>
    <row r="4102" spans="1:32" x14ac:dyDescent="0.2">
      <c r="A4102">
        <v>4101</v>
      </c>
      <c r="B4102" t="s">
        <v>804</v>
      </c>
      <c r="C4102">
        <v>90569</v>
      </c>
      <c r="D4102">
        <v>99136</v>
      </c>
      <c r="E4102" t="s">
        <v>805</v>
      </c>
      <c r="F4102">
        <v>10</v>
      </c>
      <c r="G4102">
        <v>27</v>
      </c>
      <c r="H4102">
        <v>39</v>
      </c>
      <c r="I4102" t="s">
        <v>24</v>
      </c>
      <c r="J4102">
        <v>9</v>
      </c>
      <c r="K4102">
        <v>45</v>
      </c>
      <c r="L4102">
        <v>45</v>
      </c>
      <c r="M4102">
        <v>9</v>
      </c>
      <c r="N4102">
        <v>6.04</v>
      </c>
      <c r="P4102">
        <v>-0.06</v>
      </c>
      <c r="R4102">
        <v>-0.09</v>
      </c>
      <c r="X4102" t="s">
        <v>806</v>
      </c>
      <c r="Y4102">
        <v>4101</v>
      </c>
      <c r="Z4102" s="1">
        <v>0.43586805555555558</v>
      </c>
      <c r="AA4102" t="s">
        <v>10117</v>
      </c>
      <c r="AB4102">
        <v>7.0000000000000001E-3</v>
      </c>
      <c r="AC4102">
        <v>2E-3</v>
      </c>
      <c r="AD4102">
        <v>6.04</v>
      </c>
      <c r="AE4102" t="s">
        <v>2335</v>
      </c>
      <c r="AF4102" t="s">
        <v>36</v>
      </c>
    </row>
    <row r="4103" spans="1:32" x14ac:dyDescent="0.2">
      <c r="A4103">
        <v>4102</v>
      </c>
      <c r="C4103">
        <v>90589</v>
      </c>
      <c r="D4103">
        <v>256710</v>
      </c>
      <c r="E4103">
        <v>4856</v>
      </c>
      <c r="F4103">
        <v>10</v>
      </c>
      <c r="G4103">
        <v>24</v>
      </c>
      <c r="H4103">
        <v>23.7</v>
      </c>
      <c r="I4103" t="s">
        <v>26</v>
      </c>
      <c r="J4103">
        <v>74</v>
      </c>
      <c r="K4103">
        <v>1</v>
      </c>
      <c r="L4103">
        <v>54</v>
      </c>
      <c r="M4103">
        <v>-74</v>
      </c>
      <c r="N4103">
        <v>4</v>
      </c>
      <c r="P4103">
        <v>0.35</v>
      </c>
      <c r="R4103">
        <v>-0.01</v>
      </c>
      <c r="T4103">
        <v>0.19</v>
      </c>
      <c r="X4103" t="s">
        <v>307</v>
      </c>
      <c r="Y4103">
        <v>4102</v>
      </c>
      <c r="Z4103" s="1">
        <v>0.43360763888888892</v>
      </c>
      <c r="AA4103" t="s">
        <v>10118</v>
      </c>
      <c r="AB4103">
        <v>-2.1000000000000001E-2</v>
      </c>
      <c r="AC4103">
        <v>-2.5999999999999999E-2</v>
      </c>
      <c r="AD4103">
        <v>4</v>
      </c>
      <c r="AE4103" t="s">
        <v>307</v>
      </c>
    </row>
    <row r="4104" spans="1:32" x14ac:dyDescent="0.2">
      <c r="A4104">
        <v>4103</v>
      </c>
      <c r="C4104">
        <v>90602</v>
      </c>
      <c r="D4104">
        <v>43356</v>
      </c>
      <c r="F4104">
        <v>10</v>
      </c>
      <c r="G4104">
        <v>28</v>
      </c>
      <c r="H4104">
        <v>36.5</v>
      </c>
      <c r="I4104" t="s">
        <v>24</v>
      </c>
      <c r="J4104">
        <v>45</v>
      </c>
      <c r="K4104">
        <v>12</v>
      </c>
      <c r="L4104">
        <v>44</v>
      </c>
      <c r="M4104">
        <v>45</v>
      </c>
      <c r="N4104">
        <v>6.35</v>
      </c>
      <c r="P4104">
        <v>1.32</v>
      </c>
      <c r="R4104">
        <v>1.4</v>
      </c>
      <c r="X4104" t="s">
        <v>197</v>
      </c>
      <c r="Y4104">
        <v>4103</v>
      </c>
      <c r="Z4104" s="1">
        <v>0.43653356481481481</v>
      </c>
      <c r="AA4104" t="s">
        <v>10119</v>
      </c>
      <c r="AB4104">
        <v>-2.1000000000000001E-2</v>
      </c>
      <c r="AC4104">
        <v>-1.9E-2</v>
      </c>
      <c r="AD4104">
        <v>6.35</v>
      </c>
      <c r="AE4104" t="s">
        <v>197</v>
      </c>
    </row>
    <row r="4105" spans="1:32" x14ac:dyDescent="0.2">
      <c r="A4105">
        <v>4104</v>
      </c>
      <c r="B4105" t="s">
        <v>807</v>
      </c>
      <c r="C4105">
        <v>90610</v>
      </c>
      <c r="D4105">
        <v>201405</v>
      </c>
      <c r="E4105">
        <v>4862</v>
      </c>
      <c r="F4105">
        <v>10</v>
      </c>
      <c r="G4105">
        <v>27</v>
      </c>
      <c r="H4105">
        <v>9.1</v>
      </c>
      <c r="I4105" t="s">
        <v>26</v>
      </c>
      <c r="J4105">
        <v>31</v>
      </c>
      <c r="K4105">
        <v>4</v>
      </c>
      <c r="L4105">
        <v>4</v>
      </c>
      <c r="M4105">
        <v>-31</v>
      </c>
      <c r="N4105">
        <v>4.25</v>
      </c>
      <c r="P4105">
        <v>1.45</v>
      </c>
      <c r="R4105">
        <v>1.63</v>
      </c>
      <c r="T4105">
        <v>0.79</v>
      </c>
      <c r="X4105" t="s">
        <v>172</v>
      </c>
      <c r="Y4105">
        <v>4104</v>
      </c>
      <c r="Z4105" s="1">
        <v>0.43552199074074077</v>
      </c>
      <c r="AA4105" t="s">
        <v>10120</v>
      </c>
      <c r="AB4105">
        <v>-7.4999999999999997E-2</v>
      </c>
      <c r="AC4105">
        <v>1.0999999999999999E-2</v>
      </c>
      <c r="AD4105">
        <v>4.25</v>
      </c>
      <c r="AE4105" t="s">
        <v>172</v>
      </c>
    </row>
    <row r="4106" spans="1:32" x14ac:dyDescent="0.2">
      <c r="A4106">
        <v>4105</v>
      </c>
      <c r="C4106">
        <v>90630</v>
      </c>
      <c r="D4106">
        <v>256711</v>
      </c>
      <c r="F4106">
        <v>10</v>
      </c>
      <c r="G4106">
        <v>24</v>
      </c>
      <c r="H4106">
        <v>44.3</v>
      </c>
      <c r="I4106" t="s">
        <v>26</v>
      </c>
      <c r="J4106">
        <v>73</v>
      </c>
      <c r="K4106">
        <v>58</v>
      </c>
      <c r="L4106">
        <v>18</v>
      </c>
      <c r="M4106">
        <v>-73</v>
      </c>
      <c r="N4106">
        <v>6.19</v>
      </c>
      <c r="P4106">
        <v>7.0000000000000007E-2</v>
      </c>
      <c r="R4106">
        <v>0.11</v>
      </c>
      <c r="X4106" t="s">
        <v>1427</v>
      </c>
      <c r="Y4106">
        <v>4105</v>
      </c>
      <c r="Z4106" s="1">
        <v>0.4338460648148148</v>
      </c>
      <c r="AA4106" t="s">
        <v>10121</v>
      </c>
      <c r="AB4106">
        <v>-3.2000000000000001E-2</v>
      </c>
      <c r="AC4106">
        <v>1.7000000000000001E-2</v>
      </c>
      <c r="AD4106">
        <v>6.19</v>
      </c>
      <c r="AE4106" t="s">
        <v>1427</v>
      </c>
    </row>
    <row r="4107" spans="1:32" x14ac:dyDescent="0.2">
      <c r="A4107">
        <v>4106</v>
      </c>
      <c r="B4107" t="s">
        <v>808</v>
      </c>
      <c r="C4107">
        <v>90633</v>
      </c>
      <c r="D4107">
        <v>15196</v>
      </c>
      <c r="F4107">
        <v>10</v>
      </c>
      <c r="G4107">
        <v>29</v>
      </c>
      <c r="H4107">
        <v>54.3</v>
      </c>
      <c r="I4107" t="s">
        <v>24</v>
      </c>
      <c r="J4107">
        <v>65</v>
      </c>
      <c r="K4107">
        <v>37</v>
      </c>
      <c r="L4107">
        <v>34</v>
      </c>
      <c r="M4107">
        <v>65</v>
      </c>
      <c r="N4107">
        <v>6.32</v>
      </c>
      <c r="P4107">
        <v>1.1399999999999999</v>
      </c>
      <c r="W4107" t="s">
        <v>27</v>
      </c>
      <c r="X4107" t="s">
        <v>365</v>
      </c>
      <c r="Y4107">
        <v>4106</v>
      </c>
      <c r="Z4107" s="1">
        <v>0.43743402777777779</v>
      </c>
      <c r="AA4107" t="s">
        <v>10122</v>
      </c>
      <c r="AB4107">
        <v>0</v>
      </c>
      <c r="AC4107">
        <v>-3.2000000000000001E-2</v>
      </c>
      <c r="AD4107">
        <v>6.32</v>
      </c>
      <c r="AE4107" t="s">
        <v>5818</v>
      </c>
    </row>
    <row r="4108" spans="1:32" x14ac:dyDescent="0.2">
      <c r="A4108">
        <v>4107</v>
      </c>
      <c r="C4108">
        <v>90677</v>
      </c>
      <c r="D4108">
        <v>238067</v>
      </c>
      <c r="F4108">
        <v>10</v>
      </c>
      <c r="G4108">
        <v>26</v>
      </c>
      <c r="H4108">
        <v>49</v>
      </c>
      <c r="I4108" t="s">
        <v>26</v>
      </c>
      <c r="J4108">
        <v>54</v>
      </c>
      <c r="K4108">
        <v>52</v>
      </c>
      <c r="L4108">
        <v>39</v>
      </c>
      <c r="M4108">
        <v>-54</v>
      </c>
      <c r="N4108">
        <v>5.58</v>
      </c>
      <c r="P4108">
        <v>1.56</v>
      </c>
      <c r="X4108" t="s">
        <v>546</v>
      </c>
      <c r="Y4108">
        <v>4107</v>
      </c>
      <c r="Z4108" s="1">
        <v>0.43528935185185186</v>
      </c>
      <c r="AA4108" t="s">
        <v>10123</v>
      </c>
      <c r="AB4108">
        <v>-7.0000000000000001E-3</v>
      </c>
      <c r="AC4108">
        <v>-8.0000000000000002E-3</v>
      </c>
      <c r="AD4108">
        <v>5.58</v>
      </c>
      <c r="AE4108" t="s">
        <v>6036</v>
      </c>
      <c r="AF4108" t="s">
        <v>36</v>
      </c>
    </row>
    <row r="4109" spans="1:32" x14ac:dyDescent="0.2">
      <c r="A4109">
        <v>4108</v>
      </c>
      <c r="C4109">
        <v>90745</v>
      </c>
      <c r="D4109">
        <v>15200</v>
      </c>
      <c r="F4109">
        <v>10</v>
      </c>
      <c r="G4109">
        <v>30</v>
      </c>
      <c r="H4109">
        <v>26.6</v>
      </c>
      <c r="I4109" t="s">
        <v>24</v>
      </c>
      <c r="J4109">
        <v>64</v>
      </c>
      <c r="K4109">
        <v>15</v>
      </c>
      <c r="L4109">
        <v>27</v>
      </c>
      <c r="M4109">
        <v>64</v>
      </c>
      <c r="N4109">
        <v>6.12</v>
      </c>
      <c r="P4109">
        <v>0.16</v>
      </c>
      <c r="R4109">
        <v>0.12</v>
      </c>
      <c r="X4109" t="s">
        <v>170</v>
      </c>
      <c r="Y4109">
        <v>4108</v>
      </c>
      <c r="Z4109" s="1">
        <v>0.43780787037037033</v>
      </c>
      <c r="AA4109" t="s">
        <v>10124</v>
      </c>
      <c r="AB4109">
        <v>-4.7E-2</v>
      </c>
      <c r="AC4109">
        <v>-5.8999999999999997E-2</v>
      </c>
      <c r="AD4109">
        <v>6.12</v>
      </c>
      <c r="AE4109" t="s">
        <v>170</v>
      </c>
    </row>
    <row r="4110" spans="1:32" x14ac:dyDescent="0.2">
      <c r="A4110">
        <v>4109</v>
      </c>
      <c r="C4110">
        <v>90763</v>
      </c>
      <c r="D4110">
        <v>137591</v>
      </c>
      <c r="E4110" t="s">
        <v>30</v>
      </c>
      <c r="F4110">
        <v>10</v>
      </c>
      <c r="G4110">
        <v>28</v>
      </c>
      <c r="H4110">
        <v>44</v>
      </c>
      <c r="I4110" t="s">
        <v>26</v>
      </c>
      <c r="J4110">
        <v>3</v>
      </c>
      <c r="K4110">
        <v>44</v>
      </c>
      <c r="L4110">
        <v>33</v>
      </c>
      <c r="M4110">
        <v>-3</v>
      </c>
      <c r="N4110">
        <v>6.05</v>
      </c>
      <c r="P4110">
        <v>0.05</v>
      </c>
      <c r="R4110">
        <v>0.04</v>
      </c>
      <c r="X4110" t="s">
        <v>809</v>
      </c>
      <c r="Y4110">
        <v>4109</v>
      </c>
      <c r="Z4110" s="1">
        <v>0.43662037037037038</v>
      </c>
      <c r="AA4110" t="s">
        <v>10125</v>
      </c>
      <c r="AB4110">
        <v>4.0000000000000001E-3</v>
      </c>
      <c r="AC4110">
        <v>-2.7E-2</v>
      </c>
      <c r="AD4110">
        <v>6.05</v>
      </c>
      <c r="AE4110" t="s">
        <v>8641</v>
      </c>
    </row>
    <row r="4111" spans="1:32" x14ac:dyDescent="0.2">
      <c r="A4111">
        <v>4110</v>
      </c>
      <c r="C4111">
        <v>90772</v>
      </c>
      <c r="D4111">
        <v>238077</v>
      </c>
      <c r="E4111" t="s">
        <v>810</v>
      </c>
      <c r="F4111">
        <v>10</v>
      </c>
      <c r="G4111">
        <v>27</v>
      </c>
      <c r="H4111">
        <v>24.4</v>
      </c>
      <c r="I4111" t="s">
        <v>26</v>
      </c>
      <c r="J4111">
        <v>57</v>
      </c>
      <c r="K4111">
        <v>38</v>
      </c>
      <c r="L4111">
        <v>20</v>
      </c>
      <c r="M4111">
        <v>-57</v>
      </c>
      <c r="N4111">
        <v>4.66</v>
      </c>
      <c r="P4111">
        <v>0.51</v>
      </c>
      <c r="R4111">
        <v>0.02</v>
      </c>
      <c r="T4111">
        <v>0.48</v>
      </c>
      <c r="X4111" t="s">
        <v>811</v>
      </c>
      <c r="Y4111">
        <v>4110</v>
      </c>
      <c r="Z4111" s="1">
        <v>0.43569907407407404</v>
      </c>
      <c r="AA4111" t="s">
        <v>10126</v>
      </c>
      <c r="AB4111">
        <v>-1.2999999999999999E-2</v>
      </c>
      <c r="AC4111">
        <v>0</v>
      </c>
      <c r="AD4111">
        <v>4.66</v>
      </c>
      <c r="AE4111" t="s">
        <v>811</v>
      </c>
    </row>
    <row r="4112" spans="1:32" x14ac:dyDescent="0.2">
      <c r="A4112">
        <v>4111</v>
      </c>
      <c r="C4112">
        <v>90798</v>
      </c>
      <c r="D4112">
        <v>222081</v>
      </c>
      <c r="E4112">
        <v>4868</v>
      </c>
      <c r="F4112">
        <v>10</v>
      </c>
      <c r="G4112">
        <v>28</v>
      </c>
      <c r="H4112">
        <v>1.9</v>
      </c>
      <c r="I4112" t="s">
        <v>26</v>
      </c>
      <c r="J4112">
        <v>49</v>
      </c>
      <c r="K4112">
        <v>24</v>
      </c>
      <c r="L4112">
        <v>20</v>
      </c>
      <c r="M4112">
        <v>-49</v>
      </c>
      <c r="N4112">
        <v>6.1</v>
      </c>
      <c r="P4112">
        <v>1.51</v>
      </c>
      <c r="R4112">
        <v>1.76</v>
      </c>
      <c r="X4112" t="s">
        <v>172</v>
      </c>
      <c r="Y4112">
        <v>4111</v>
      </c>
      <c r="Z4112" s="1">
        <v>0.43613310185185189</v>
      </c>
      <c r="AA4112" t="s">
        <v>10127</v>
      </c>
      <c r="AB4112">
        <v>6.0000000000000001E-3</v>
      </c>
      <c r="AC4112">
        <v>-3.5999999999999997E-2</v>
      </c>
      <c r="AD4112">
        <v>6.1</v>
      </c>
      <c r="AE4112" t="s">
        <v>172</v>
      </c>
    </row>
    <row r="4113" spans="1:32" x14ac:dyDescent="0.2">
      <c r="A4113">
        <v>4112</v>
      </c>
      <c r="B4113" t="s">
        <v>812</v>
      </c>
      <c r="C4113">
        <v>90839</v>
      </c>
      <c r="D4113">
        <v>27670</v>
      </c>
      <c r="F4113">
        <v>10</v>
      </c>
      <c r="G4113">
        <v>30</v>
      </c>
      <c r="H4113">
        <v>37.6</v>
      </c>
      <c r="I4113" t="s">
        <v>24</v>
      </c>
      <c r="J4113">
        <v>55</v>
      </c>
      <c r="K4113">
        <v>58</v>
      </c>
      <c r="L4113">
        <v>50</v>
      </c>
      <c r="M4113">
        <v>55</v>
      </c>
      <c r="N4113">
        <v>4.84</v>
      </c>
      <c r="P4113">
        <v>0.52</v>
      </c>
      <c r="R4113">
        <v>-0.01</v>
      </c>
      <c r="T4113">
        <v>0.28000000000000003</v>
      </c>
      <c r="X4113" t="s">
        <v>199</v>
      </c>
      <c r="Y4113">
        <v>4112</v>
      </c>
      <c r="Z4113" s="1">
        <v>0.43793518518518515</v>
      </c>
      <c r="AA4113" t="s">
        <v>10128</v>
      </c>
      <c r="AB4113">
        <v>-0.17599999999999999</v>
      </c>
      <c r="AC4113">
        <v>-0.03</v>
      </c>
      <c r="AD4113">
        <v>4.84</v>
      </c>
      <c r="AE4113" t="s">
        <v>199</v>
      </c>
    </row>
    <row r="4114" spans="1:32" x14ac:dyDescent="0.2">
      <c r="A4114">
        <v>4113</v>
      </c>
      <c r="B4114" t="s">
        <v>813</v>
      </c>
      <c r="C4114">
        <v>90840</v>
      </c>
      <c r="D4114">
        <v>62076</v>
      </c>
      <c r="F4114">
        <v>10</v>
      </c>
      <c r="G4114">
        <v>30</v>
      </c>
      <c r="H4114">
        <v>6.4</v>
      </c>
      <c r="I4114" t="s">
        <v>24</v>
      </c>
      <c r="J4114">
        <v>38</v>
      </c>
      <c r="K4114">
        <v>55</v>
      </c>
      <c r="L4114">
        <v>31</v>
      </c>
      <c r="M4114">
        <v>38</v>
      </c>
      <c r="N4114">
        <v>5.77</v>
      </c>
      <c r="P4114">
        <v>0.08</v>
      </c>
      <c r="R4114">
        <v>0.14000000000000001</v>
      </c>
      <c r="X4114" t="s">
        <v>310</v>
      </c>
      <c r="Y4114">
        <v>4113</v>
      </c>
      <c r="Z4114" s="1">
        <v>0.43757407407407406</v>
      </c>
      <c r="AA4114" t="s">
        <v>10129</v>
      </c>
      <c r="AB4114">
        <v>-1.7000000000000001E-2</v>
      </c>
      <c r="AC4114">
        <v>-2E-3</v>
      </c>
      <c r="AD4114">
        <v>5.77</v>
      </c>
      <c r="AE4114" t="s">
        <v>310</v>
      </c>
    </row>
    <row r="4115" spans="1:32" x14ac:dyDescent="0.2">
      <c r="A4115">
        <v>4114</v>
      </c>
      <c r="C4115">
        <v>90853</v>
      </c>
      <c r="D4115">
        <v>238085</v>
      </c>
      <c r="E4115">
        <v>4869</v>
      </c>
      <c r="F4115">
        <v>10</v>
      </c>
      <c r="G4115">
        <v>27</v>
      </c>
      <c r="H4115">
        <v>52.7</v>
      </c>
      <c r="I4115" t="s">
        <v>26</v>
      </c>
      <c r="J4115">
        <v>58</v>
      </c>
      <c r="K4115">
        <v>44</v>
      </c>
      <c r="L4115">
        <v>22</v>
      </c>
      <c r="M4115">
        <v>-58</v>
      </c>
      <c r="N4115">
        <v>3.82</v>
      </c>
      <c r="P4115">
        <v>0.31</v>
      </c>
      <c r="R4115">
        <v>0.24</v>
      </c>
      <c r="T4115">
        <v>0.24</v>
      </c>
      <c r="X4115" t="s">
        <v>68</v>
      </c>
      <c r="Y4115">
        <v>4114</v>
      </c>
      <c r="Z4115" s="1">
        <v>0.43602662037037038</v>
      </c>
      <c r="AA4115" t="s">
        <v>10130</v>
      </c>
      <c r="AB4115">
        <v>-1.2999999999999999E-2</v>
      </c>
      <c r="AC4115">
        <v>0</v>
      </c>
      <c r="AD4115">
        <v>3.82</v>
      </c>
      <c r="AE4115" t="s">
        <v>68</v>
      </c>
    </row>
    <row r="4116" spans="1:32" x14ac:dyDescent="0.2">
      <c r="A4116">
        <v>4115</v>
      </c>
      <c r="C4116">
        <v>90874</v>
      </c>
      <c r="D4116">
        <v>250966</v>
      </c>
      <c r="F4116">
        <v>10</v>
      </c>
      <c r="G4116">
        <v>27</v>
      </c>
      <c r="H4116">
        <v>25.3</v>
      </c>
      <c r="I4116" t="s">
        <v>26</v>
      </c>
      <c r="J4116">
        <v>65</v>
      </c>
      <c r="K4116">
        <v>42</v>
      </c>
      <c r="L4116">
        <v>17</v>
      </c>
      <c r="M4116">
        <v>-65</v>
      </c>
      <c r="N4116">
        <v>6.01</v>
      </c>
      <c r="P4116">
        <v>0.09</v>
      </c>
      <c r="R4116">
        <v>0.11</v>
      </c>
      <c r="X4116" t="s">
        <v>114</v>
      </c>
      <c r="Y4116">
        <v>4115</v>
      </c>
      <c r="Z4116" s="1">
        <v>0.43570949074074078</v>
      </c>
      <c r="AA4116" t="s">
        <v>10131</v>
      </c>
      <c r="AB4116">
        <v>-8.2000000000000003E-2</v>
      </c>
      <c r="AC4116">
        <v>2.3E-2</v>
      </c>
      <c r="AD4116">
        <v>6.01</v>
      </c>
      <c r="AE4116" t="s">
        <v>114</v>
      </c>
    </row>
    <row r="4117" spans="1:32" x14ac:dyDescent="0.2">
      <c r="A4117">
        <v>4116</v>
      </c>
      <c r="B4117" t="s">
        <v>814</v>
      </c>
      <c r="C4117">
        <v>90882</v>
      </c>
      <c r="D4117">
        <v>137600</v>
      </c>
      <c r="F4117">
        <v>10</v>
      </c>
      <c r="G4117">
        <v>29</v>
      </c>
      <c r="H4117">
        <v>28.7</v>
      </c>
      <c r="I4117" t="s">
        <v>26</v>
      </c>
      <c r="J4117">
        <v>2</v>
      </c>
      <c r="K4117">
        <v>44</v>
      </c>
      <c r="L4117">
        <v>21</v>
      </c>
      <c r="M4117">
        <v>-2</v>
      </c>
      <c r="N4117">
        <v>5.21</v>
      </c>
      <c r="P4117">
        <v>-0.06</v>
      </c>
      <c r="R4117">
        <v>-0.12</v>
      </c>
      <c r="X4117" t="s">
        <v>191</v>
      </c>
      <c r="Y4117">
        <v>4116</v>
      </c>
      <c r="Z4117" s="1">
        <v>0.4371377314814815</v>
      </c>
      <c r="AA4117" t="s">
        <v>10132</v>
      </c>
      <c r="AB4117">
        <v>-4.8000000000000001E-2</v>
      </c>
      <c r="AC4117">
        <v>-1.4E-2</v>
      </c>
      <c r="AD4117">
        <v>5.21</v>
      </c>
      <c r="AE4117" t="s">
        <v>191</v>
      </c>
    </row>
    <row r="4118" spans="1:32" x14ac:dyDescent="0.2">
      <c r="A4118">
        <v>4117</v>
      </c>
      <c r="C4118">
        <v>90957</v>
      </c>
      <c r="D4118">
        <v>178888</v>
      </c>
      <c r="F4118">
        <v>10</v>
      </c>
      <c r="G4118">
        <v>29</v>
      </c>
      <c r="H4118">
        <v>29</v>
      </c>
      <c r="I4118" t="s">
        <v>26</v>
      </c>
      <c r="J4118">
        <v>29</v>
      </c>
      <c r="K4118">
        <v>39</v>
      </c>
      <c r="L4118">
        <v>49</v>
      </c>
      <c r="M4118">
        <v>-29</v>
      </c>
      <c r="N4118">
        <v>5.58</v>
      </c>
      <c r="P4118">
        <v>1.42</v>
      </c>
      <c r="R4118">
        <v>1.72</v>
      </c>
      <c r="X4118" t="s">
        <v>77</v>
      </c>
      <c r="Y4118">
        <v>4117</v>
      </c>
      <c r="Z4118" s="1">
        <v>0.43714120370370368</v>
      </c>
      <c r="AA4118" t="s">
        <v>10133</v>
      </c>
      <c r="AB4118">
        <v>-5.8999999999999997E-2</v>
      </c>
      <c r="AC4118">
        <v>1.4999999999999999E-2</v>
      </c>
      <c r="AD4118">
        <v>5.58</v>
      </c>
      <c r="AE4118" t="s">
        <v>77</v>
      </c>
    </row>
    <row r="4119" spans="1:32" x14ac:dyDescent="0.2">
      <c r="A4119">
        <v>4118</v>
      </c>
      <c r="B4119" t="s">
        <v>815</v>
      </c>
      <c r="C4119">
        <v>90972</v>
      </c>
      <c r="D4119">
        <v>201442</v>
      </c>
      <c r="E4119">
        <v>4876</v>
      </c>
      <c r="F4119">
        <v>10</v>
      </c>
      <c r="G4119">
        <v>29</v>
      </c>
      <c r="H4119">
        <v>35.4</v>
      </c>
      <c r="I4119" t="s">
        <v>26</v>
      </c>
      <c r="J4119">
        <v>30</v>
      </c>
      <c r="K4119">
        <v>36</v>
      </c>
      <c r="L4119">
        <v>26</v>
      </c>
      <c r="M4119">
        <v>-30</v>
      </c>
      <c r="N4119">
        <v>5.56</v>
      </c>
      <c r="P4119">
        <v>-0.04</v>
      </c>
      <c r="R4119">
        <v>-0.18</v>
      </c>
      <c r="X4119" t="s">
        <v>191</v>
      </c>
      <c r="Y4119">
        <v>4118</v>
      </c>
      <c r="Z4119" s="1">
        <v>0.4372152777777778</v>
      </c>
      <c r="AA4119" t="s">
        <v>10134</v>
      </c>
      <c r="AB4119">
        <v>-3.3000000000000002E-2</v>
      </c>
      <c r="AC4119">
        <v>0</v>
      </c>
      <c r="AD4119">
        <v>5.56</v>
      </c>
      <c r="AE4119" t="s">
        <v>191</v>
      </c>
    </row>
    <row r="4120" spans="1:32" x14ac:dyDescent="0.2">
      <c r="A4120">
        <v>4119</v>
      </c>
      <c r="B4120" t="s">
        <v>816</v>
      </c>
      <c r="C4120">
        <v>90994</v>
      </c>
      <c r="D4120">
        <v>137608</v>
      </c>
      <c r="E4120" t="s">
        <v>817</v>
      </c>
      <c r="F4120">
        <v>10</v>
      </c>
      <c r="G4120">
        <v>30</v>
      </c>
      <c r="H4120">
        <v>17.5</v>
      </c>
      <c r="I4120" t="s">
        <v>26</v>
      </c>
      <c r="J4120">
        <v>0</v>
      </c>
      <c r="K4120">
        <v>38</v>
      </c>
      <c r="L4120">
        <v>13</v>
      </c>
      <c r="M4120">
        <v>0</v>
      </c>
      <c r="N4120">
        <v>5.09</v>
      </c>
      <c r="P4120">
        <v>-0.14000000000000001</v>
      </c>
      <c r="R4120">
        <v>-0.52</v>
      </c>
      <c r="T4120">
        <v>-0.14000000000000001</v>
      </c>
      <c r="X4120" t="s">
        <v>177</v>
      </c>
      <c r="Y4120">
        <v>4119</v>
      </c>
      <c r="Z4120" s="1">
        <v>0.43770254629629629</v>
      </c>
      <c r="AA4120" t="s">
        <v>10135</v>
      </c>
      <c r="AB4120">
        <v>-0.04</v>
      </c>
      <c r="AC4120">
        <v>-2.3E-2</v>
      </c>
      <c r="AD4120">
        <v>5.09</v>
      </c>
      <c r="AE4120" t="s">
        <v>177</v>
      </c>
    </row>
    <row r="4121" spans="1:32" x14ac:dyDescent="0.2">
      <c r="A4121">
        <v>4120</v>
      </c>
      <c r="C4121">
        <v>91056</v>
      </c>
      <c r="D4121">
        <v>250979</v>
      </c>
      <c r="F4121">
        <v>10</v>
      </c>
      <c r="G4121">
        <v>28</v>
      </c>
      <c r="H4121">
        <v>52.6</v>
      </c>
      <c r="I4121" t="s">
        <v>26</v>
      </c>
      <c r="J4121">
        <v>64</v>
      </c>
      <c r="K4121">
        <v>10</v>
      </c>
      <c r="L4121">
        <v>20</v>
      </c>
      <c r="M4121">
        <v>-64</v>
      </c>
      <c r="N4121">
        <v>5.29</v>
      </c>
      <c r="P4121">
        <v>1.86</v>
      </c>
      <c r="R4121">
        <v>2.1</v>
      </c>
      <c r="X4121" t="s">
        <v>53</v>
      </c>
      <c r="Y4121">
        <v>4120</v>
      </c>
      <c r="Z4121" s="1">
        <v>0.43671990740740746</v>
      </c>
      <c r="AA4121" t="s">
        <v>10136</v>
      </c>
      <c r="AB4121">
        <v>-1.2999999999999999E-2</v>
      </c>
      <c r="AC4121">
        <v>6.0000000000000001E-3</v>
      </c>
      <c r="AD4121">
        <v>5.29</v>
      </c>
      <c r="AE4121" t="s">
        <v>53</v>
      </c>
    </row>
    <row r="4122" spans="1:32" x14ac:dyDescent="0.2">
      <c r="A4122">
        <v>4121</v>
      </c>
      <c r="C4122">
        <v>91075</v>
      </c>
      <c r="D4122">
        <v>1735</v>
      </c>
      <c r="F4122">
        <v>10</v>
      </c>
      <c r="G4122">
        <v>36</v>
      </c>
      <c r="H4122">
        <v>1.7</v>
      </c>
      <c r="I4122" t="s">
        <v>24</v>
      </c>
      <c r="J4122">
        <v>80</v>
      </c>
      <c r="K4122">
        <v>29</v>
      </c>
      <c r="L4122">
        <v>40</v>
      </c>
      <c r="M4122">
        <v>80</v>
      </c>
      <c r="N4122">
        <v>6.52</v>
      </c>
      <c r="P4122">
        <v>0.95</v>
      </c>
      <c r="R4122">
        <v>0.74</v>
      </c>
      <c r="W4122" t="s">
        <v>27</v>
      </c>
      <c r="X4122" t="s">
        <v>2517</v>
      </c>
      <c r="Y4122">
        <v>4121</v>
      </c>
      <c r="Z4122" s="1">
        <v>0.4416863425925926</v>
      </c>
      <c r="AA4122" t="s">
        <v>10137</v>
      </c>
      <c r="AB4122">
        <v>-2.7E-2</v>
      </c>
      <c r="AC4122">
        <v>-6.0000000000000001E-3</v>
      </c>
      <c r="AD4122">
        <v>6.52</v>
      </c>
      <c r="AE4122" t="s">
        <v>7190</v>
      </c>
    </row>
    <row r="4123" spans="1:32" x14ac:dyDescent="0.2">
      <c r="A4123">
        <v>4122</v>
      </c>
      <c r="C4123">
        <v>91106</v>
      </c>
      <c r="D4123">
        <v>137614</v>
      </c>
      <c r="F4123">
        <v>10</v>
      </c>
      <c r="G4123">
        <v>30</v>
      </c>
      <c r="H4123">
        <v>58.7</v>
      </c>
      <c r="I4123" t="s">
        <v>26</v>
      </c>
      <c r="J4123">
        <v>7</v>
      </c>
      <c r="K4123">
        <v>38</v>
      </c>
      <c r="L4123">
        <v>15</v>
      </c>
      <c r="M4123">
        <v>-7</v>
      </c>
      <c r="N4123">
        <v>6.2</v>
      </c>
      <c r="P4123">
        <v>1.38</v>
      </c>
      <c r="R4123">
        <v>1.18</v>
      </c>
      <c r="X4123" t="s">
        <v>818</v>
      </c>
      <c r="Y4123">
        <v>4122</v>
      </c>
      <c r="Z4123" s="1">
        <v>0.43817939814814816</v>
      </c>
      <c r="AA4123" t="s">
        <v>10138</v>
      </c>
      <c r="AB4123">
        <v>-3.9E-2</v>
      </c>
      <c r="AC4123">
        <v>5.0000000000000001E-3</v>
      </c>
      <c r="AD4123">
        <v>6.2</v>
      </c>
      <c r="AE4123" t="s">
        <v>77</v>
      </c>
      <c r="AF4123" t="s">
        <v>36</v>
      </c>
    </row>
    <row r="4124" spans="1:32" x14ac:dyDescent="0.2">
      <c r="A4124">
        <v>4123</v>
      </c>
      <c r="C4124">
        <v>91120</v>
      </c>
      <c r="D4124">
        <v>156029</v>
      </c>
      <c r="E4124" t="s">
        <v>30</v>
      </c>
      <c r="F4124">
        <v>10</v>
      </c>
      <c r="G4124">
        <v>30</v>
      </c>
      <c r="H4124">
        <v>59.8</v>
      </c>
      <c r="I4124" t="s">
        <v>26</v>
      </c>
      <c r="J4124">
        <v>13</v>
      </c>
      <c r="K4124">
        <v>35</v>
      </c>
      <c r="L4124">
        <v>18</v>
      </c>
      <c r="M4124">
        <v>-13</v>
      </c>
      <c r="N4124">
        <v>5.58</v>
      </c>
      <c r="P4124">
        <v>-0.04</v>
      </c>
      <c r="R4124">
        <v>-0.16</v>
      </c>
      <c r="T4124">
        <v>-0.04</v>
      </c>
      <c r="X4124" t="s">
        <v>66</v>
      </c>
      <c r="Y4124">
        <v>4123</v>
      </c>
      <c r="Z4124" s="1">
        <v>0.43819212962962961</v>
      </c>
      <c r="AA4124" t="s">
        <v>10139</v>
      </c>
      <c r="AB4124">
        <v>-4.4999999999999998E-2</v>
      </c>
      <c r="AC4124">
        <v>8.9999999999999993E-3</v>
      </c>
      <c r="AD4124">
        <v>5.58</v>
      </c>
      <c r="AE4124" t="s">
        <v>66</v>
      </c>
    </row>
    <row r="4125" spans="1:32" x14ac:dyDescent="0.2">
      <c r="A4125">
        <v>4124</v>
      </c>
      <c r="B4125" t="s">
        <v>819</v>
      </c>
      <c r="C4125">
        <v>91130</v>
      </c>
      <c r="D4125">
        <v>62101</v>
      </c>
      <c r="F4125">
        <v>10</v>
      </c>
      <c r="G4125">
        <v>31</v>
      </c>
      <c r="H4125">
        <v>51.4</v>
      </c>
      <c r="I4125" t="s">
        <v>24</v>
      </c>
      <c r="J4125">
        <v>32</v>
      </c>
      <c r="K4125">
        <v>22</v>
      </c>
      <c r="L4125">
        <v>46</v>
      </c>
      <c r="M4125">
        <v>32</v>
      </c>
      <c r="N4125">
        <v>5.9</v>
      </c>
      <c r="P4125">
        <v>0.11</v>
      </c>
      <c r="R4125">
        <v>0.05</v>
      </c>
      <c r="X4125" t="s">
        <v>123</v>
      </c>
      <c r="Y4125">
        <v>4124</v>
      </c>
      <c r="Z4125" s="1">
        <v>0.43878935185185181</v>
      </c>
      <c r="AA4125" t="s">
        <v>10140</v>
      </c>
      <c r="AB4125">
        <v>1.4999999999999999E-2</v>
      </c>
      <c r="AC4125">
        <v>6.0000000000000001E-3</v>
      </c>
      <c r="AD4125">
        <v>5.9</v>
      </c>
      <c r="AE4125" t="s">
        <v>123</v>
      </c>
    </row>
    <row r="4126" spans="1:32" x14ac:dyDescent="0.2">
      <c r="A4126">
        <v>4125</v>
      </c>
      <c r="C4126">
        <v>91135</v>
      </c>
      <c r="D4126">
        <v>178917</v>
      </c>
      <c r="F4126">
        <v>10</v>
      </c>
      <c r="G4126">
        <v>30</v>
      </c>
      <c r="H4126">
        <v>51.4</v>
      </c>
      <c r="I4126" t="s">
        <v>26</v>
      </c>
      <c r="J4126">
        <v>26</v>
      </c>
      <c r="K4126">
        <v>29</v>
      </c>
      <c r="L4126">
        <v>2</v>
      </c>
      <c r="M4126">
        <v>-26</v>
      </c>
      <c r="N4126">
        <v>6.51</v>
      </c>
      <c r="P4126">
        <v>0.54</v>
      </c>
      <c r="X4126" t="s">
        <v>267</v>
      </c>
      <c r="Y4126">
        <v>4125</v>
      </c>
      <c r="Z4126" s="1">
        <v>0.43809490740740742</v>
      </c>
      <c r="AA4126" t="s">
        <v>10141</v>
      </c>
      <c r="AB4126">
        <v>-6.5000000000000002E-2</v>
      </c>
      <c r="AC4126">
        <v>1.4999999999999999E-2</v>
      </c>
      <c r="AD4126">
        <v>6.51</v>
      </c>
      <c r="AE4126" t="s">
        <v>267</v>
      </c>
    </row>
    <row r="4127" spans="1:32" x14ac:dyDescent="0.2">
      <c r="A4127">
        <v>4126</v>
      </c>
      <c r="C4127">
        <v>91190</v>
      </c>
      <c r="D4127">
        <v>7164</v>
      </c>
      <c r="F4127">
        <v>10</v>
      </c>
      <c r="G4127">
        <v>35</v>
      </c>
      <c r="H4127">
        <v>5.5</v>
      </c>
      <c r="I4127" t="s">
        <v>24</v>
      </c>
      <c r="J4127">
        <v>75</v>
      </c>
      <c r="K4127">
        <v>42</v>
      </c>
      <c r="L4127">
        <v>47</v>
      </c>
      <c r="M4127">
        <v>75</v>
      </c>
      <c r="N4127">
        <v>4.84</v>
      </c>
      <c r="P4127">
        <v>0.96</v>
      </c>
      <c r="R4127">
        <v>0.72</v>
      </c>
      <c r="X4127" t="s">
        <v>601</v>
      </c>
      <c r="Y4127">
        <v>4126</v>
      </c>
      <c r="Z4127" s="1">
        <v>0.44103587962962965</v>
      </c>
      <c r="AA4127" t="s">
        <v>10142</v>
      </c>
      <c r="AB4127">
        <v>-0.03</v>
      </c>
      <c r="AC4127">
        <v>-3.0000000000000001E-3</v>
      </c>
      <c r="AD4127">
        <v>4.84</v>
      </c>
      <c r="AE4127" t="s">
        <v>5869</v>
      </c>
      <c r="AF4127" t="s">
        <v>36</v>
      </c>
    </row>
    <row r="4128" spans="1:32" x14ac:dyDescent="0.2">
      <c r="A4128">
        <v>4127</v>
      </c>
      <c r="B4128" t="s">
        <v>820</v>
      </c>
      <c r="C4128">
        <v>91232</v>
      </c>
      <c r="D4128">
        <v>99172</v>
      </c>
      <c r="E4128">
        <v>4883</v>
      </c>
      <c r="F4128">
        <v>10</v>
      </c>
      <c r="G4128">
        <v>32</v>
      </c>
      <c r="H4128">
        <v>11.8</v>
      </c>
      <c r="I4128" t="s">
        <v>24</v>
      </c>
      <c r="J4128">
        <v>14</v>
      </c>
      <c r="K4128">
        <v>8</v>
      </c>
      <c r="L4128">
        <v>14</v>
      </c>
      <c r="M4128">
        <v>14</v>
      </c>
      <c r="N4128">
        <v>5.46</v>
      </c>
      <c r="P4128">
        <v>1.68</v>
      </c>
      <c r="R4128">
        <v>2.04</v>
      </c>
      <c r="X4128" t="s">
        <v>821</v>
      </c>
      <c r="Y4128">
        <v>4127</v>
      </c>
      <c r="Z4128" s="1">
        <v>0.43902546296296291</v>
      </c>
      <c r="AA4128" t="s">
        <v>10143</v>
      </c>
      <c r="AB4128">
        <v>-4.2000000000000003E-2</v>
      </c>
      <c r="AC4128">
        <v>2.4E-2</v>
      </c>
      <c r="AD4128">
        <v>5.46</v>
      </c>
      <c r="AE4128" t="s">
        <v>6478</v>
      </c>
      <c r="AF4128" t="s">
        <v>36</v>
      </c>
    </row>
    <row r="4129" spans="1:32" x14ac:dyDescent="0.2">
      <c r="A4129">
        <v>4128</v>
      </c>
      <c r="C4129">
        <v>91270</v>
      </c>
      <c r="D4129">
        <v>250992</v>
      </c>
      <c r="F4129">
        <v>10</v>
      </c>
      <c r="G4129">
        <v>30</v>
      </c>
      <c r="H4129">
        <v>39.200000000000003</v>
      </c>
      <c r="I4129" t="s">
        <v>26</v>
      </c>
      <c r="J4129">
        <v>61</v>
      </c>
      <c r="K4129">
        <v>21</v>
      </c>
      <c r="L4129">
        <v>22</v>
      </c>
      <c r="M4129">
        <v>-61</v>
      </c>
      <c r="N4129">
        <v>6.43</v>
      </c>
      <c r="P4129">
        <v>1.76</v>
      </c>
      <c r="R4129">
        <v>1.84</v>
      </c>
      <c r="X4129" t="s">
        <v>822</v>
      </c>
      <c r="Y4129">
        <v>4128</v>
      </c>
      <c r="Z4129" s="1">
        <v>0.43795370370370373</v>
      </c>
      <c r="AA4129" t="s">
        <v>10144</v>
      </c>
      <c r="AB4129">
        <v>-3.0000000000000001E-3</v>
      </c>
      <c r="AC4129">
        <v>2.1999999999999999E-2</v>
      </c>
      <c r="AD4129">
        <v>6.43</v>
      </c>
      <c r="AE4129" t="s">
        <v>353</v>
      </c>
    </row>
    <row r="4130" spans="1:32" x14ac:dyDescent="0.2">
      <c r="A4130">
        <v>4129</v>
      </c>
      <c r="C4130">
        <v>91272</v>
      </c>
      <c r="D4130">
        <v>250989</v>
      </c>
      <c r="E4130">
        <v>4881</v>
      </c>
      <c r="F4130">
        <v>10</v>
      </c>
      <c r="G4130">
        <v>30</v>
      </c>
      <c r="H4130">
        <v>8.6999999999999993</v>
      </c>
      <c r="I4130" t="s">
        <v>26</v>
      </c>
      <c r="J4130">
        <v>66</v>
      </c>
      <c r="K4130">
        <v>59</v>
      </c>
      <c r="L4130">
        <v>6</v>
      </c>
      <c r="M4130">
        <v>-66</v>
      </c>
      <c r="N4130">
        <v>6.19</v>
      </c>
      <c r="P4130">
        <v>0.01</v>
      </c>
      <c r="R4130">
        <v>-0.53</v>
      </c>
      <c r="X4130" t="s">
        <v>2343</v>
      </c>
      <c r="Y4130">
        <v>4129</v>
      </c>
      <c r="Z4130" s="1">
        <v>0.43760069444444444</v>
      </c>
      <c r="AA4130" t="s">
        <v>10145</v>
      </c>
      <c r="AB4130">
        <v>-2.5000000000000001E-2</v>
      </c>
      <c r="AC4130">
        <v>-8.0000000000000002E-3</v>
      </c>
      <c r="AD4130">
        <v>6.19</v>
      </c>
      <c r="AE4130" t="s">
        <v>2343</v>
      </c>
    </row>
    <row r="4131" spans="1:32" x14ac:dyDescent="0.2">
      <c r="A4131">
        <v>4130</v>
      </c>
      <c r="C4131">
        <v>91280</v>
      </c>
      <c r="D4131">
        <v>178938</v>
      </c>
      <c r="F4131">
        <v>10</v>
      </c>
      <c r="G4131">
        <v>31</v>
      </c>
      <c r="H4131">
        <v>48.6</v>
      </c>
      <c r="I4131" t="s">
        <v>26</v>
      </c>
      <c r="J4131">
        <v>28</v>
      </c>
      <c r="K4131">
        <v>14</v>
      </c>
      <c r="L4131">
        <v>15</v>
      </c>
      <c r="M4131">
        <v>-28</v>
      </c>
      <c r="N4131">
        <v>6.05</v>
      </c>
      <c r="P4131">
        <v>0.51</v>
      </c>
      <c r="X4131" t="s">
        <v>75</v>
      </c>
      <c r="Y4131">
        <v>4130</v>
      </c>
      <c r="Z4131" s="1">
        <v>0.43875694444444441</v>
      </c>
      <c r="AA4131" t="s">
        <v>10146</v>
      </c>
      <c r="AB4131">
        <v>-8.5999999999999993E-2</v>
      </c>
      <c r="AC4131">
        <v>-1.6E-2</v>
      </c>
      <c r="AD4131">
        <v>6.05</v>
      </c>
      <c r="AE4131" t="s">
        <v>75</v>
      </c>
    </row>
    <row r="4132" spans="1:32" x14ac:dyDescent="0.2">
      <c r="A4132">
        <v>4131</v>
      </c>
      <c r="C4132">
        <v>91311</v>
      </c>
      <c r="D4132">
        <v>27682</v>
      </c>
      <c r="F4132">
        <v>10</v>
      </c>
      <c r="G4132">
        <v>33</v>
      </c>
      <c r="H4132">
        <v>43.6</v>
      </c>
      <c r="I4132" t="s">
        <v>24</v>
      </c>
      <c r="J4132">
        <v>53</v>
      </c>
      <c r="K4132">
        <v>29</v>
      </c>
      <c r="L4132">
        <v>51</v>
      </c>
      <c r="M4132">
        <v>53</v>
      </c>
      <c r="N4132">
        <v>6.45</v>
      </c>
      <c r="O4132" t="s">
        <v>103</v>
      </c>
      <c r="X4132" t="s">
        <v>89</v>
      </c>
      <c r="Y4132">
        <v>4131</v>
      </c>
      <c r="Z4132" s="1">
        <v>0.44008796296296299</v>
      </c>
      <c r="AA4132" t="s">
        <v>10147</v>
      </c>
      <c r="AB4132">
        <v>-4.7E-2</v>
      </c>
      <c r="AC4132">
        <v>-2.5000000000000001E-2</v>
      </c>
      <c r="AD4132">
        <v>6.45</v>
      </c>
      <c r="AE4132" t="s">
        <v>89</v>
      </c>
    </row>
    <row r="4133" spans="1:32" x14ac:dyDescent="0.2">
      <c r="A4133">
        <v>4132</v>
      </c>
      <c r="C4133">
        <v>91312</v>
      </c>
      <c r="D4133">
        <v>43379</v>
      </c>
      <c r="F4133">
        <v>10</v>
      </c>
      <c r="G4133">
        <v>33</v>
      </c>
      <c r="H4133">
        <v>13.9</v>
      </c>
      <c r="I4133" t="s">
        <v>24</v>
      </c>
      <c r="J4133">
        <v>40</v>
      </c>
      <c r="K4133">
        <v>25</v>
      </c>
      <c r="L4133">
        <v>32</v>
      </c>
      <c r="M4133">
        <v>40</v>
      </c>
      <c r="N4133">
        <v>4.75</v>
      </c>
      <c r="P4133">
        <v>0.23</v>
      </c>
      <c r="R4133">
        <v>0.08</v>
      </c>
      <c r="T4133">
        <v>0.09</v>
      </c>
      <c r="X4133" t="s">
        <v>55</v>
      </c>
      <c r="Y4133">
        <v>4132</v>
      </c>
      <c r="Z4133" s="1">
        <v>0.43974421296296295</v>
      </c>
      <c r="AA4133" t="s">
        <v>10148</v>
      </c>
      <c r="AB4133">
        <v>-0.14000000000000001</v>
      </c>
      <c r="AC4133">
        <v>6.0000000000000001E-3</v>
      </c>
      <c r="AD4133">
        <v>4.75</v>
      </c>
      <c r="AE4133" t="s">
        <v>55</v>
      </c>
    </row>
    <row r="4134" spans="1:32" x14ac:dyDescent="0.2">
      <c r="A4134">
        <v>4133</v>
      </c>
      <c r="B4134" t="s">
        <v>823</v>
      </c>
      <c r="C4134">
        <v>91316</v>
      </c>
      <c r="D4134">
        <v>118355</v>
      </c>
      <c r="E4134" t="s">
        <v>824</v>
      </c>
      <c r="F4134">
        <v>10</v>
      </c>
      <c r="G4134">
        <v>32</v>
      </c>
      <c r="H4134">
        <v>48.7</v>
      </c>
      <c r="I4134" t="s">
        <v>24</v>
      </c>
      <c r="J4134">
        <v>9</v>
      </c>
      <c r="K4134">
        <v>18</v>
      </c>
      <c r="L4134">
        <v>24</v>
      </c>
      <c r="M4134">
        <v>9</v>
      </c>
      <c r="N4134">
        <v>3.85</v>
      </c>
      <c r="P4134">
        <v>-0.14000000000000001</v>
      </c>
      <c r="R4134">
        <v>-0.96</v>
      </c>
      <c r="T4134">
        <v>-0.16</v>
      </c>
      <c r="X4134" t="s">
        <v>2230</v>
      </c>
      <c r="Y4134">
        <v>4133</v>
      </c>
      <c r="Z4134" s="1">
        <v>0.43945254629629632</v>
      </c>
      <c r="AA4134" t="s">
        <v>10149</v>
      </c>
      <c r="AB4134">
        <v>-7.0000000000000001E-3</v>
      </c>
      <c r="AC4134">
        <v>-3.0000000000000001E-3</v>
      </c>
      <c r="AD4134">
        <v>3.85</v>
      </c>
      <c r="AE4134" t="s">
        <v>2230</v>
      </c>
    </row>
    <row r="4135" spans="1:32" x14ac:dyDescent="0.2">
      <c r="A4135">
        <v>4134</v>
      </c>
      <c r="C4135">
        <v>91324</v>
      </c>
      <c r="D4135">
        <v>238146</v>
      </c>
      <c r="F4135">
        <v>10</v>
      </c>
      <c r="G4135">
        <v>31</v>
      </c>
      <c r="H4135">
        <v>21.8</v>
      </c>
      <c r="I4135" t="s">
        <v>26</v>
      </c>
      <c r="J4135">
        <v>53</v>
      </c>
      <c r="K4135">
        <v>42</v>
      </c>
      <c r="L4135">
        <v>56</v>
      </c>
      <c r="M4135">
        <v>-53</v>
      </c>
      <c r="N4135">
        <v>4.8899999999999997</v>
      </c>
      <c r="P4135">
        <v>0.5</v>
      </c>
      <c r="T4135">
        <v>0.28999999999999998</v>
      </c>
      <c r="X4135" t="s">
        <v>204</v>
      </c>
      <c r="Y4135">
        <v>4134</v>
      </c>
      <c r="Z4135" s="1">
        <v>0.4384467592592593</v>
      </c>
      <c r="AA4135" t="s">
        <v>10150</v>
      </c>
      <c r="AB4135">
        <v>-0.41799999999999998</v>
      </c>
      <c r="AC4135">
        <v>0.20499999999999999</v>
      </c>
      <c r="AD4135">
        <v>4.8899999999999997</v>
      </c>
      <c r="AE4135" t="s">
        <v>204</v>
      </c>
    </row>
    <row r="4136" spans="1:32" x14ac:dyDescent="0.2">
      <c r="A4136">
        <v>4135</v>
      </c>
      <c r="C4136">
        <v>91355</v>
      </c>
      <c r="D4136">
        <v>222126</v>
      </c>
      <c r="F4136">
        <v>10</v>
      </c>
      <c r="G4136">
        <v>31</v>
      </c>
      <c r="H4136">
        <v>57.5</v>
      </c>
      <c r="I4136" t="s">
        <v>26</v>
      </c>
      <c r="J4136">
        <v>45</v>
      </c>
      <c r="K4136">
        <v>4</v>
      </c>
      <c r="L4136">
        <v>0</v>
      </c>
      <c r="M4136">
        <v>-45</v>
      </c>
      <c r="N4136">
        <v>5.74</v>
      </c>
      <c r="P4136">
        <v>-0.15</v>
      </c>
      <c r="R4136">
        <v>-0.71</v>
      </c>
      <c r="X4136" t="s">
        <v>825</v>
      </c>
      <c r="Y4136">
        <v>4135</v>
      </c>
      <c r="Z4136" s="1">
        <v>0.43885995370370368</v>
      </c>
      <c r="AA4136" t="s">
        <v>10151</v>
      </c>
      <c r="AB4136">
        <v>0</v>
      </c>
      <c r="AC4136">
        <v>-2E-3</v>
      </c>
      <c r="AD4136">
        <v>5.74</v>
      </c>
      <c r="AE4136" t="s">
        <v>825</v>
      </c>
    </row>
    <row r="4137" spans="1:32" x14ac:dyDescent="0.2">
      <c r="A4137">
        <v>4136</v>
      </c>
      <c r="C4137">
        <v>91356</v>
      </c>
      <c r="D4137">
        <v>222125</v>
      </c>
      <c r="F4137">
        <v>10</v>
      </c>
      <c r="G4137">
        <v>31</v>
      </c>
      <c r="H4137">
        <v>56.6</v>
      </c>
      <c r="I4137" t="s">
        <v>26</v>
      </c>
      <c r="J4137">
        <v>45</v>
      </c>
      <c r="K4137">
        <v>4</v>
      </c>
      <c r="L4137">
        <v>10</v>
      </c>
      <c r="M4137">
        <v>-45</v>
      </c>
      <c r="N4137">
        <v>6.09</v>
      </c>
      <c r="P4137">
        <v>-0.11</v>
      </c>
      <c r="R4137">
        <v>-0.47</v>
      </c>
      <c r="X4137" t="s">
        <v>2066</v>
      </c>
      <c r="Y4137">
        <v>4136</v>
      </c>
      <c r="Z4137" s="1">
        <v>0.43884953703703705</v>
      </c>
      <c r="AA4137" t="s">
        <v>10152</v>
      </c>
      <c r="AB4137">
        <v>-1.2999999999999999E-2</v>
      </c>
      <c r="AC4137">
        <v>6.0000000000000001E-3</v>
      </c>
      <c r="AD4137">
        <v>6.09</v>
      </c>
      <c r="AE4137" t="s">
        <v>2066</v>
      </c>
    </row>
    <row r="4138" spans="1:32" x14ac:dyDescent="0.2">
      <c r="A4138">
        <v>4137</v>
      </c>
      <c r="B4138" t="s">
        <v>826</v>
      </c>
      <c r="C4138">
        <v>91365</v>
      </c>
      <c r="D4138">
        <v>62121</v>
      </c>
      <c r="F4138">
        <v>10</v>
      </c>
      <c r="G4138">
        <v>33</v>
      </c>
      <c r="H4138">
        <v>30.9</v>
      </c>
      <c r="I4138" t="s">
        <v>24</v>
      </c>
      <c r="J4138">
        <v>34</v>
      </c>
      <c r="K4138">
        <v>59</v>
      </c>
      <c r="L4138">
        <v>19</v>
      </c>
      <c r="M4138">
        <v>34</v>
      </c>
      <c r="N4138">
        <v>5.58</v>
      </c>
      <c r="O4138" t="s">
        <v>103</v>
      </c>
      <c r="P4138">
        <v>0.02</v>
      </c>
      <c r="R4138">
        <v>0.04</v>
      </c>
      <c r="X4138" t="s">
        <v>350</v>
      </c>
      <c r="Y4138">
        <v>4137</v>
      </c>
      <c r="Z4138" s="1">
        <v>0.43994097222222223</v>
      </c>
      <c r="AA4138" t="s">
        <v>10153</v>
      </c>
      <c r="AB4138">
        <v>-2.9000000000000001E-2</v>
      </c>
      <c r="AC4138">
        <v>-6.0000000000000001E-3</v>
      </c>
      <c r="AD4138">
        <v>5.58</v>
      </c>
      <c r="AE4138" t="s">
        <v>350</v>
      </c>
    </row>
    <row r="4139" spans="1:32" x14ac:dyDescent="0.2">
      <c r="A4139">
        <v>4138</v>
      </c>
      <c r="C4139">
        <v>91375</v>
      </c>
      <c r="D4139">
        <v>256722</v>
      </c>
      <c r="F4139">
        <v>10</v>
      </c>
      <c r="G4139">
        <v>30</v>
      </c>
      <c r="H4139">
        <v>20.100000000000001</v>
      </c>
      <c r="I4139" t="s">
        <v>26</v>
      </c>
      <c r="J4139">
        <v>71</v>
      </c>
      <c r="K4139">
        <v>59</v>
      </c>
      <c r="L4139">
        <v>35</v>
      </c>
      <c r="M4139">
        <v>-71</v>
      </c>
      <c r="N4139">
        <v>4.74</v>
      </c>
      <c r="P4139">
        <v>0.04</v>
      </c>
      <c r="R4139">
        <v>7.0000000000000007E-2</v>
      </c>
      <c r="T4139">
        <v>0.02</v>
      </c>
      <c r="X4139" t="s">
        <v>89</v>
      </c>
      <c r="Y4139">
        <v>4138</v>
      </c>
      <c r="Z4139" s="1">
        <v>0.43773263888888891</v>
      </c>
      <c r="AA4139" t="s">
        <v>10154</v>
      </c>
      <c r="AB4139">
        <v>2.5000000000000001E-2</v>
      </c>
      <c r="AC4139">
        <v>-3.6999999999999998E-2</v>
      </c>
      <c r="AD4139">
        <v>4.74</v>
      </c>
      <c r="AE4139" t="s">
        <v>89</v>
      </c>
    </row>
    <row r="4140" spans="1:32" x14ac:dyDescent="0.2">
      <c r="A4140">
        <v>4139</v>
      </c>
      <c r="C4140">
        <v>91437</v>
      </c>
      <c r="D4140">
        <v>222129</v>
      </c>
      <c r="F4140">
        <v>10</v>
      </c>
      <c r="G4140">
        <v>32</v>
      </c>
      <c r="H4140">
        <v>33.6</v>
      </c>
      <c r="I4140" t="s">
        <v>26</v>
      </c>
      <c r="J4140">
        <v>44</v>
      </c>
      <c r="K4140">
        <v>37</v>
      </c>
      <c r="L4140">
        <v>8</v>
      </c>
      <c r="M4140">
        <v>-44</v>
      </c>
      <c r="N4140">
        <v>5.91</v>
      </c>
      <c r="P4140">
        <v>0.92</v>
      </c>
      <c r="X4140" t="s">
        <v>556</v>
      </c>
      <c r="Y4140">
        <v>4139</v>
      </c>
      <c r="Z4140" s="1">
        <v>0.43927777777777782</v>
      </c>
      <c r="AA4140" t="s">
        <v>10155</v>
      </c>
      <c r="AB4140">
        <v>-1.0999999999999999E-2</v>
      </c>
      <c r="AC4140">
        <v>-3.2000000000000001E-2</v>
      </c>
      <c r="AD4140">
        <v>5.91</v>
      </c>
      <c r="AE4140" t="s">
        <v>6053</v>
      </c>
      <c r="AF4140" t="s">
        <v>36</v>
      </c>
    </row>
    <row r="4141" spans="1:32" x14ac:dyDescent="0.2">
      <c r="A4141">
        <v>4140</v>
      </c>
      <c r="C4141">
        <v>91465</v>
      </c>
      <c r="D4141">
        <v>251006</v>
      </c>
      <c r="E4141" t="s">
        <v>827</v>
      </c>
      <c r="F4141">
        <v>10</v>
      </c>
      <c r="G4141">
        <v>32</v>
      </c>
      <c r="H4141">
        <v>1.4</v>
      </c>
      <c r="I4141" t="s">
        <v>26</v>
      </c>
      <c r="J4141">
        <v>61</v>
      </c>
      <c r="K4141">
        <v>41</v>
      </c>
      <c r="L4141">
        <v>7</v>
      </c>
      <c r="M4141">
        <v>-61</v>
      </c>
      <c r="N4141">
        <v>3.32</v>
      </c>
      <c r="P4141">
        <v>-0.09</v>
      </c>
      <c r="R4141">
        <v>-0.72</v>
      </c>
      <c r="T4141">
        <v>-7.0000000000000007E-2</v>
      </c>
      <c r="X4141" t="s">
        <v>1457</v>
      </c>
      <c r="Y4141">
        <v>4140</v>
      </c>
      <c r="Z4141" s="1">
        <v>0.43890509259259258</v>
      </c>
      <c r="AA4141" t="s">
        <v>10156</v>
      </c>
      <c r="AB4141">
        <v>-1.9E-2</v>
      </c>
      <c r="AC4141">
        <v>8.9999999999999993E-3</v>
      </c>
      <c r="AD4141">
        <v>3.32</v>
      </c>
      <c r="AE4141" t="s">
        <v>1457</v>
      </c>
    </row>
    <row r="4142" spans="1:32" x14ac:dyDescent="0.2">
      <c r="A4142">
        <v>4141</v>
      </c>
      <c r="B4142" t="s">
        <v>828</v>
      </c>
      <c r="C4142">
        <v>91480</v>
      </c>
      <c r="D4142">
        <v>27695</v>
      </c>
      <c r="F4142">
        <v>10</v>
      </c>
      <c r="G4142">
        <v>35</v>
      </c>
      <c r="H4142">
        <v>9.6999999999999993</v>
      </c>
      <c r="I4142" t="s">
        <v>24</v>
      </c>
      <c r="J4142">
        <v>57</v>
      </c>
      <c r="K4142">
        <v>4</v>
      </c>
      <c r="L4142">
        <v>58</v>
      </c>
      <c r="M4142">
        <v>57</v>
      </c>
      <c r="N4142">
        <v>5.16</v>
      </c>
      <c r="P4142">
        <v>0.34</v>
      </c>
      <c r="R4142">
        <v>-0.02</v>
      </c>
      <c r="T4142">
        <v>0.17</v>
      </c>
      <c r="X4142" t="s">
        <v>367</v>
      </c>
      <c r="Y4142">
        <v>4141</v>
      </c>
      <c r="Z4142" s="1">
        <v>0.44108449074074074</v>
      </c>
      <c r="AA4142" t="s">
        <v>8859</v>
      </c>
      <c r="AB4142">
        <v>6.7000000000000004E-2</v>
      </c>
      <c r="AC4142">
        <v>3.9E-2</v>
      </c>
      <c r="AD4142">
        <v>5.16</v>
      </c>
      <c r="AE4142" t="s">
        <v>367</v>
      </c>
    </row>
    <row r="4143" spans="1:32" x14ac:dyDescent="0.2">
      <c r="A4143">
        <v>4142</v>
      </c>
      <c r="C4143">
        <v>91496</v>
      </c>
      <c r="D4143">
        <v>256723</v>
      </c>
      <c r="E4143">
        <v>4886</v>
      </c>
      <c r="F4143">
        <v>10</v>
      </c>
      <c r="G4143">
        <v>31</v>
      </c>
      <c r="H4143">
        <v>2</v>
      </c>
      <c r="I4143" t="s">
        <v>26</v>
      </c>
      <c r="J4143">
        <v>73</v>
      </c>
      <c r="K4143">
        <v>13</v>
      </c>
      <c r="L4143">
        <v>18</v>
      </c>
      <c r="M4143">
        <v>-73</v>
      </c>
      <c r="N4143">
        <v>4.93</v>
      </c>
      <c r="P4143">
        <v>1.68</v>
      </c>
      <c r="R4143">
        <v>1.83</v>
      </c>
      <c r="T4143">
        <v>0.93</v>
      </c>
      <c r="X4143" t="s">
        <v>2400</v>
      </c>
      <c r="Y4143">
        <v>4142</v>
      </c>
      <c r="Z4143" s="1">
        <v>0.43821759259259263</v>
      </c>
      <c r="AA4143" t="s">
        <v>10157</v>
      </c>
      <c r="AB4143">
        <v>-1.7000000000000001E-2</v>
      </c>
      <c r="AC4143">
        <v>-1E-3</v>
      </c>
      <c r="AD4143">
        <v>4.93</v>
      </c>
      <c r="AE4143" t="s">
        <v>7018</v>
      </c>
      <c r="AF4143" t="s">
        <v>36</v>
      </c>
    </row>
    <row r="4144" spans="1:32" x14ac:dyDescent="0.2">
      <c r="A4144">
        <v>4143</v>
      </c>
      <c r="C4144">
        <v>91504</v>
      </c>
      <c r="D4144">
        <v>222136</v>
      </c>
      <c r="F4144">
        <v>10</v>
      </c>
      <c r="G4144">
        <v>32</v>
      </c>
      <c r="H4144">
        <v>56.9</v>
      </c>
      <c r="I4144" t="s">
        <v>26</v>
      </c>
      <c r="J4144">
        <v>47</v>
      </c>
      <c r="K4144">
        <v>0</v>
      </c>
      <c r="L4144">
        <v>12</v>
      </c>
      <c r="M4144">
        <v>-47</v>
      </c>
      <c r="N4144">
        <v>5.0199999999999996</v>
      </c>
      <c r="P4144">
        <v>1.04</v>
      </c>
      <c r="R4144">
        <v>0.59</v>
      </c>
      <c r="X4144" t="s">
        <v>172</v>
      </c>
      <c r="Y4144">
        <v>4143</v>
      </c>
      <c r="Z4144" s="1">
        <v>0.43954745370370368</v>
      </c>
      <c r="AA4144" t="s">
        <v>10158</v>
      </c>
      <c r="AB4144">
        <v>-1.9E-2</v>
      </c>
      <c r="AC4144">
        <v>3.0000000000000001E-3</v>
      </c>
      <c r="AD4144">
        <v>5.0199999999999996</v>
      </c>
      <c r="AE4144" t="s">
        <v>172</v>
      </c>
    </row>
    <row r="4145" spans="1:32" x14ac:dyDescent="0.2">
      <c r="A4145">
        <v>4144</v>
      </c>
      <c r="C4145">
        <v>91533</v>
      </c>
      <c r="D4145">
        <v>238168</v>
      </c>
      <c r="F4145">
        <v>10</v>
      </c>
      <c r="G4145">
        <v>32</v>
      </c>
      <c r="H4145">
        <v>47.6</v>
      </c>
      <c r="I4145" t="s">
        <v>26</v>
      </c>
      <c r="J4145">
        <v>58</v>
      </c>
      <c r="K4145">
        <v>40</v>
      </c>
      <c r="L4145">
        <v>1</v>
      </c>
      <c r="M4145">
        <v>-58</v>
      </c>
      <c r="N4145">
        <v>6</v>
      </c>
      <c r="P4145">
        <v>0.32</v>
      </c>
      <c r="R4145">
        <v>-7.0000000000000007E-2</v>
      </c>
      <c r="X4145" t="s">
        <v>829</v>
      </c>
      <c r="Y4145">
        <v>4144</v>
      </c>
      <c r="Z4145" s="1">
        <v>0.43943981481481481</v>
      </c>
      <c r="AA4145" t="s">
        <v>10159</v>
      </c>
      <c r="AB4145">
        <v>-2.4E-2</v>
      </c>
      <c r="AC4145">
        <v>0</v>
      </c>
      <c r="AD4145">
        <v>6</v>
      </c>
      <c r="AE4145" t="s">
        <v>829</v>
      </c>
    </row>
    <row r="4146" spans="1:32" x14ac:dyDescent="0.2">
      <c r="A4146">
        <v>4145</v>
      </c>
      <c r="B4146" t="s">
        <v>830</v>
      </c>
      <c r="C4146">
        <v>91550</v>
      </c>
      <c r="D4146">
        <v>178979</v>
      </c>
      <c r="F4146">
        <v>10</v>
      </c>
      <c r="G4146">
        <v>34</v>
      </c>
      <c r="H4146">
        <v>0.9</v>
      </c>
      <c r="I4146" t="s">
        <v>26</v>
      </c>
      <c r="J4146">
        <v>23</v>
      </c>
      <c r="K4146">
        <v>44</v>
      </c>
      <c r="L4146">
        <v>43</v>
      </c>
      <c r="M4146">
        <v>-23</v>
      </c>
      <c r="N4146">
        <v>5.08</v>
      </c>
      <c r="P4146">
        <v>1.6</v>
      </c>
      <c r="R4146">
        <v>1.82</v>
      </c>
      <c r="X4146" t="s">
        <v>172</v>
      </c>
      <c r="Y4146">
        <v>4145</v>
      </c>
      <c r="Z4146" s="1">
        <v>0.44028819444444439</v>
      </c>
      <c r="AA4146" t="s">
        <v>10160</v>
      </c>
      <c r="AB4146">
        <v>-8.0000000000000002E-3</v>
      </c>
      <c r="AC4146">
        <v>2.1000000000000001E-2</v>
      </c>
      <c r="AD4146">
        <v>5.08</v>
      </c>
      <c r="AE4146" t="s">
        <v>172</v>
      </c>
    </row>
    <row r="4147" spans="1:32" x14ac:dyDescent="0.2">
      <c r="A4147">
        <v>4146</v>
      </c>
      <c r="B4147" t="s">
        <v>831</v>
      </c>
      <c r="C4147">
        <v>91612</v>
      </c>
      <c r="D4147">
        <v>118376</v>
      </c>
      <c r="F4147">
        <v>10</v>
      </c>
      <c r="G4147">
        <v>34</v>
      </c>
      <c r="H4147">
        <v>48</v>
      </c>
      <c r="I4147" t="s">
        <v>24</v>
      </c>
      <c r="J4147">
        <v>6</v>
      </c>
      <c r="K4147">
        <v>57</v>
      </c>
      <c r="L4147">
        <v>13</v>
      </c>
      <c r="M4147">
        <v>6</v>
      </c>
      <c r="N4147">
        <v>5.08</v>
      </c>
      <c r="P4147">
        <v>0.94</v>
      </c>
      <c r="R4147">
        <v>0.64</v>
      </c>
      <c r="T4147">
        <v>0.48</v>
      </c>
      <c r="X4147" t="s">
        <v>832</v>
      </c>
      <c r="Y4147">
        <v>4146</v>
      </c>
      <c r="Z4147" s="1">
        <v>0.44083333333333335</v>
      </c>
      <c r="AA4147" t="s">
        <v>10161</v>
      </c>
      <c r="AB4147">
        <v>-0.10199999999999999</v>
      </c>
      <c r="AC4147">
        <v>5.6000000000000001E-2</v>
      </c>
      <c r="AD4147">
        <v>5.08</v>
      </c>
      <c r="AE4147" t="s">
        <v>5869</v>
      </c>
      <c r="AF4147" t="s">
        <v>36</v>
      </c>
    </row>
    <row r="4148" spans="1:32" x14ac:dyDescent="0.2">
      <c r="A4148">
        <v>4147</v>
      </c>
      <c r="C4148">
        <v>91619</v>
      </c>
      <c r="D4148">
        <v>238182</v>
      </c>
      <c r="E4148" t="s">
        <v>833</v>
      </c>
      <c r="F4148">
        <v>10</v>
      </c>
      <c r="G4148">
        <v>33</v>
      </c>
      <c r="H4148">
        <v>25.3</v>
      </c>
      <c r="I4148" t="s">
        <v>26</v>
      </c>
      <c r="J4148">
        <v>58</v>
      </c>
      <c r="K4148">
        <v>11</v>
      </c>
      <c r="L4148">
        <v>25</v>
      </c>
      <c r="M4148">
        <v>-58</v>
      </c>
      <c r="N4148">
        <v>6.14</v>
      </c>
      <c r="P4148">
        <v>0.35</v>
      </c>
      <c r="R4148">
        <v>-0.44</v>
      </c>
      <c r="X4148" t="s">
        <v>834</v>
      </c>
      <c r="Y4148">
        <v>4147</v>
      </c>
      <c r="Z4148" s="1">
        <v>0.43987615740740743</v>
      </c>
      <c r="AA4148" t="s">
        <v>10162</v>
      </c>
      <c r="AB4148">
        <v>-1.7000000000000001E-2</v>
      </c>
      <c r="AC4148">
        <v>-3.0000000000000001E-3</v>
      </c>
      <c r="AD4148">
        <v>6.14</v>
      </c>
      <c r="AE4148" t="s">
        <v>834</v>
      </c>
    </row>
    <row r="4149" spans="1:32" x14ac:dyDescent="0.2">
      <c r="A4149">
        <v>4148</v>
      </c>
      <c r="B4149" t="s">
        <v>835</v>
      </c>
      <c r="C4149">
        <v>91636</v>
      </c>
      <c r="D4149">
        <v>118380</v>
      </c>
      <c r="E4149" t="s">
        <v>836</v>
      </c>
      <c r="F4149">
        <v>10</v>
      </c>
      <c r="G4149">
        <v>35</v>
      </c>
      <c r="H4149">
        <v>2.2000000000000002</v>
      </c>
      <c r="I4149" t="s">
        <v>24</v>
      </c>
      <c r="J4149">
        <v>8</v>
      </c>
      <c r="K4149">
        <v>39</v>
      </c>
      <c r="L4149">
        <v>1</v>
      </c>
      <c r="M4149">
        <v>8</v>
      </c>
      <c r="N4149">
        <v>5.67</v>
      </c>
      <c r="P4149">
        <v>0.05</v>
      </c>
      <c r="R4149">
        <v>0.05</v>
      </c>
      <c r="X4149" t="s">
        <v>114</v>
      </c>
      <c r="Y4149">
        <v>4148</v>
      </c>
      <c r="Z4149" s="1">
        <v>0.44099768518518517</v>
      </c>
      <c r="AA4149" t="s">
        <v>10163</v>
      </c>
      <c r="AB4149">
        <v>-5.5E-2</v>
      </c>
      <c r="AC4149">
        <v>-6.0000000000000001E-3</v>
      </c>
      <c r="AD4149">
        <v>5.67</v>
      </c>
      <c r="AE4149" t="s">
        <v>114</v>
      </c>
    </row>
    <row r="4150" spans="1:32" x14ac:dyDescent="0.2">
      <c r="A4150">
        <v>4149</v>
      </c>
      <c r="C4150">
        <v>91706</v>
      </c>
      <c r="D4150">
        <v>178993</v>
      </c>
      <c r="F4150">
        <v>10</v>
      </c>
      <c r="G4150">
        <v>34</v>
      </c>
      <c r="H4150">
        <v>57.7</v>
      </c>
      <c r="I4150" t="s">
        <v>26</v>
      </c>
      <c r="J4150">
        <v>23</v>
      </c>
      <c r="K4150">
        <v>10</v>
      </c>
      <c r="L4150">
        <v>34</v>
      </c>
      <c r="M4150">
        <v>-23</v>
      </c>
      <c r="N4150">
        <v>6.1</v>
      </c>
      <c r="P4150">
        <v>0.5</v>
      </c>
      <c r="R4150">
        <v>0.01</v>
      </c>
      <c r="X4150" t="s">
        <v>75</v>
      </c>
      <c r="Y4150">
        <v>4149</v>
      </c>
      <c r="Z4150" s="1">
        <v>0.44094560185185183</v>
      </c>
      <c r="AA4150" t="s">
        <v>10164</v>
      </c>
      <c r="AB4150">
        <v>-9.8000000000000004E-2</v>
      </c>
      <c r="AC4150">
        <v>3.5999999999999997E-2</v>
      </c>
      <c r="AD4150">
        <v>6.1</v>
      </c>
      <c r="AE4150" t="s">
        <v>75</v>
      </c>
    </row>
    <row r="4151" spans="1:32" x14ac:dyDescent="0.2">
      <c r="A4151">
        <v>4150</v>
      </c>
      <c r="B4151" t="s">
        <v>837</v>
      </c>
      <c r="C4151">
        <v>91752</v>
      </c>
      <c r="D4151">
        <v>62147</v>
      </c>
      <c r="F4151">
        <v>10</v>
      </c>
      <c r="G4151">
        <v>36</v>
      </c>
      <c r="H4151">
        <v>21.4</v>
      </c>
      <c r="I4151" t="s">
        <v>24</v>
      </c>
      <c r="J4151">
        <v>36</v>
      </c>
      <c r="K4151">
        <v>19</v>
      </c>
      <c r="L4151">
        <v>37</v>
      </c>
      <c r="M4151">
        <v>36</v>
      </c>
      <c r="N4151">
        <v>6.28</v>
      </c>
      <c r="P4151">
        <v>0.39</v>
      </c>
      <c r="R4151">
        <v>-0.03</v>
      </c>
      <c r="X4151" t="s">
        <v>266</v>
      </c>
      <c r="Y4151">
        <v>4150</v>
      </c>
      <c r="Z4151" s="1">
        <v>0.44191435185185185</v>
      </c>
      <c r="AA4151" t="s">
        <v>10165</v>
      </c>
      <c r="AB4151">
        <v>3.5999999999999997E-2</v>
      </c>
      <c r="AC4151">
        <v>-3.6999999999999998E-2</v>
      </c>
      <c r="AD4151">
        <v>6.28</v>
      </c>
      <c r="AE4151" t="s">
        <v>266</v>
      </c>
    </row>
    <row r="4152" spans="1:32" x14ac:dyDescent="0.2">
      <c r="A4152">
        <v>4151</v>
      </c>
      <c r="C4152">
        <v>91767</v>
      </c>
      <c r="D4152">
        <v>251014</v>
      </c>
      <c r="E4152">
        <v>4898</v>
      </c>
      <c r="F4152">
        <v>10</v>
      </c>
      <c r="G4152">
        <v>34</v>
      </c>
      <c r="H4152">
        <v>12.9</v>
      </c>
      <c r="I4152" t="s">
        <v>26</v>
      </c>
      <c r="J4152">
        <v>60</v>
      </c>
      <c r="K4152">
        <v>59</v>
      </c>
      <c r="L4152">
        <v>16</v>
      </c>
      <c r="M4152">
        <v>-60</v>
      </c>
      <c r="N4152">
        <v>6.23</v>
      </c>
      <c r="P4152">
        <v>1.4</v>
      </c>
      <c r="R4152">
        <v>1.55</v>
      </c>
      <c r="X4152" t="s">
        <v>219</v>
      </c>
      <c r="Y4152">
        <v>4151</v>
      </c>
      <c r="Z4152" s="1">
        <v>0.4404270833333333</v>
      </c>
      <c r="AA4152" t="s">
        <v>10166</v>
      </c>
      <c r="AB4152">
        <v>4.0000000000000001E-3</v>
      </c>
      <c r="AC4152">
        <v>-3.0000000000000001E-3</v>
      </c>
      <c r="AD4152">
        <v>6.23</v>
      </c>
      <c r="AE4152" t="s">
        <v>5659</v>
      </c>
      <c r="AF4152" t="s">
        <v>36</v>
      </c>
    </row>
    <row r="4153" spans="1:32" x14ac:dyDescent="0.2">
      <c r="A4153">
        <v>4152</v>
      </c>
      <c r="C4153">
        <v>91790</v>
      </c>
      <c r="D4153">
        <v>156087</v>
      </c>
      <c r="F4153">
        <v>10</v>
      </c>
      <c r="G4153">
        <v>35</v>
      </c>
      <c r="H4153">
        <v>38.9</v>
      </c>
      <c r="I4153" t="s">
        <v>26</v>
      </c>
      <c r="J4153">
        <v>18</v>
      </c>
      <c r="K4153">
        <v>34</v>
      </c>
      <c r="L4153">
        <v>9</v>
      </c>
      <c r="M4153">
        <v>-18</v>
      </c>
      <c r="N4153">
        <v>6.49</v>
      </c>
      <c r="P4153">
        <v>0.2</v>
      </c>
      <c r="X4153" t="s">
        <v>41</v>
      </c>
      <c r="Y4153">
        <v>4152</v>
      </c>
      <c r="Z4153" s="1">
        <v>0.4414224537037037</v>
      </c>
      <c r="AA4153" t="s">
        <v>10167</v>
      </c>
      <c r="AB4153">
        <v>8.9999999999999993E-3</v>
      </c>
      <c r="AC4153">
        <v>8.0000000000000002E-3</v>
      </c>
      <c r="AD4153">
        <v>6.49</v>
      </c>
      <c r="AE4153" t="s">
        <v>41</v>
      </c>
    </row>
    <row r="4154" spans="1:32" x14ac:dyDescent="0.2">
      <c r="A4154">
        <v>4153</v>
      </c>
      <c r="C4154">
        <v>91793</v>
      </c>
      <c r="D4154">
        <v>201533</v>
      </c>
      <c r="E4154" t="s">
        <v>838</v>
      </c>
      <c r="F4154">
        <v>10</v>
      </c>
      <c r="G4154">
        <v>35</v>
      </c>
      <c r="H4154">
        <v>12.9</v>
      </c>
      <c r="I4154" t="s">
        <v>26</v>
      </c>
      <c r="J4154">
        <v>39</v>
      </c>
      <c r="K4154">
        <v>33</v>
      </c>
      <c r="L4154">
        <v>46</v>
      </c>
      <c r="M4154">
        <v>-39</v>
      </c>
      <c r="N4154">
        <v>5.38</v>
      </c>
      <c r="P4154">
        <v>2.88</v>
      </c>
      <c r="R4154">
        <v>7.1</v>
      </c>
      <c r="T4154">
        <v>1.37</v>
      </c>
      <c r="X4154" t="s">
        <v>839</v>
      </c>
      <c r="Y4154">
        <v>4153</v>
      </c>
      <c r="Z4154" s="1">
        <v>0.4411215277777778</v>
      </c>
      <c r="AA4154" t="s">
        <v>10168</v>
      </c>
      <c r="AB4154">
        <v>-2.7E-2</v>
      </c>
      <c r="AC4154">
        <v>-1E-3</v>
      </c>
      <c r="AD4154">
        <v>5.38</v>
      </c>
      <c r="AE4154" t="s">
        <v>839</v>
      </c>
    </row>
    <row r="4155" spans="1:32" x14ac:dyDescent="0.2">
      <c r="A4155">
        <v>4154</v>
      </c>
      <c r="C4155">
        <v>91805</v>
      </c>
      <c r="D4155">
        <v>222170</v>
      </c>
      <c r="F4155">
        <v>10</v>
      </c>
      <c r="G4155">
        <v>35</v>
      </c>
      <c r="H4155">
        <v>10.5</v>
      </c>
      <c r="I4155" t="s">
        <v>26</v>
      </c>
      <c r="J4155">
        <v>43</v>
      </c>
      <c r="K4155">
        <v>39</v>
      </c>
      <c r="L4155">
        <v>53</v>
      </c>
      <c r="M4155">
        <v>-43</v>
      </c>
      <c r="N4155">
        <v>6.08</v>
      </c>
      <c r="P4155">
        <v>0.94</v>
      </c>
      <c r="R4155">
        <v>0.71</v>
      </c>
      <c r="T4155">
        <v>0</v>
      </c>
      <c r="X4155" t="s">
        <v>840</v>
      </c>
      <c r="Y4155">
        <v>4154</v>
      </c>
      <c r="Z4155" s="1">
        <v>0.44109375000000001</v>
      </c>
      <c r="AA4155" t="s">
        <v>10169</v>
      </c>
      <c r="AB4155">
        <v>-0.03</v>
      </c>
      <c r="AC4155">
        <v>2.3E-2</v>
      </c>
      <c r="AD4155">
        <v>6.08</v>
      </c>
      <c r="AE4155" t="s">
        <v>9550</v>
      </c>
      <c r="AF4155" t="s">
        <v>36</v>
      </c>
    </row>
    <row r="4156" spans="1:32" x14ac:dyDescent="0.2">
      <c r="A4156">
        <v>4155</v>
      </c>
      <c r="C4156">
        <v>91858</v>
      </c>
      <c r="D4156">
        <v>156092</v>
      </c>
      <c r="F4156">
        <v>10</v>
      </c>
      <c r="G4156">
        <v>36</v>
      </c>
      <c r="H4156">
        <v>17.399999999999999</v>
      </c>
      <c r="I4156" t="s">
        <v>26</v>
      </c>
      <c r="J4156">
        <v>10</v>
      </c>
      <c r="K4156">
        <v>35</v>
      </c>
      <c r="L4156">
        <v>0</v>
      </c>
      <c r="M4156">
        <v>-10</v>
      </c>
      <c r="N4156">
        <v>6.57</v>
      </c>
      <c r="P4156">
        <v>0.28999999999999998</v>
      </c>
      <c r="X4156" t="s">
        <v>264</v>
      </c>
      <c r="Y4156">
        <v>4155</v>
      </c>
      <c r="Z4156" s="1">
        <v>0.44186805555555558</v>
      </c>
      <c r="AA4156" t="s">
        <v>10170</v>
      </c>
      <c r="AB4156">
        <v>1.7999999999999999E-2</v>
      </c>
      <c r="AC4156">
        <v>-3.3000000000000002E-2</v>
      </c>
      <c r="AD4156">
        <v>6.57</v>
      </c>
      <c r="AE4156" t="s">
        <v>264</v>
      </c>
    </row>
    <row r="4157" spans="1:32" x14ac:dyDescent="0.2">
      <c r="A4157">
        <v>4156</v>
      </c>
      <c r="B4157" t="s">
        <v>841</v>
      </c>
      <c r="C4157">
        <v>91880</v>
      </c>
      <c r="D4157">
        <v>156093</v>
      </c>
      <c r="F4157">
        <v>10</v>
      </c>
      <c r="G4157">
        <v>36</v>
      </c>
      <c r="H4157">
        <v>16.7</v>
      </c>
      <c r="I4157" t="s">
        <v>26</v>
      </c>
      <c r="J4157">
        <v>16</v>
      </c>
      <c r="K4157">
        <v>20</v>
      </c>
      <c r="L4157">
        <v>40</v>
      </c>
      <c r="M4157">
        <v>-16</v>
      </c>
      <c r="N4157">
        <v>6.03</v>
      </c>
      <c r="P4157">
        <v>1.65</v>
      </c>
      <c r="R4157">
        <v>1.86</v>
      </c>
      <c r="X4157" t="s">
        <v>419</v>
      </c>
      <c r="Y4157">
        <v>4156</v>
      </c>
      <c r="Z4157" s="1">
        <v>0.44185995370370373</v>
      </c>
      <c r="AA4157" t="s">
        <v>10171</v>
      </c>
      <c r="AB4157">
        <v>-2.5999999999999999E-2</v>
      </c>
      <c r="AC4157">
        <v>-1E-3</v>
      </c>
      <c r="AD4157">
        <v>6.03</v>
      </c>
      <c r="AE4157" t="s">
        <v>419</v>
      </c>
    </row>
    <row r="4158" spans="1:32" x14ac:dyDescent="0.2">
      <c r="A4158">
        <v>4157</v>
      </c>
      <c r="C4158">
        <v>91881</v>
      </c>
      <c r="D4158">
        <v>179014</v>
      </c>
      <c r="E4158">
        <v>4907</v>
      </c>
      <c r="F4158">
        <v>10</v>
      </c>
      <c r="G4158">
        <v>36</v>
      </c>
      <c r="H4158">
        <v>4.5999999999999996</v>
      </c>
      <c r="I4158" t="s">
        <v>26</v>
      </c>
      <c r="J4158">
        <v>26</v>
      </c>
      <c r="K4158">
        <v>40</v>
      </c>
      <c r="L4158">
        <v>30</v>
      </c>
      <c r="M4158">
        <v>-26</v>
      </c>
      <c r="N4158">
        <v>6.29</v>
      </c>
      <c r="P4158">
        <v>0.48</v>
      </c>
      <c r="X4158" t="s">
        <v>430</v>
      </c>
      <c r="Y4158">
        <v>4157</v>
      </c>
      <c r="Z4158" s="1">
        <v>0.44171990740740741</v>
      </c>
      <c r="AA4158" t="s">
        <v>10172</v>
      </c>
      <c r="AB4158">
        <v>8.9999999999999993E-3</v>
      </c>
      <c r="AC4158">
        <v>-6.2E-2</v>
      </c>
      <c r="AD4158">
        <v>6.29</v>
      </c>
      <c r="AE4158" t="s">
        <v>430</v>
      </c>
    </row>
    <row r="4159" spans="1:32" x14ac:dyDescent="0.2">
      <c r="A4159">
        <v>4158</v>
      </c>
      <c r="C4159">
        <v>91889</v>
      </c>
      <c r="D4159">
        <v>156095</v>
      </c>
      <c r="F4159">
        <v>10</v>
      </c>
      <c r="G4159">
        <v>36</v>
      </c>
      <c r="H4159">
        <v>32.4</v>
      </c>
      <c r="I4159" t="s">
        <v>26</v>
      </c>
      <c r="J4159">
        <v>12</v>
      </c>
      <c r="K4159">
        <v>13</v>
      </c>
      <c r="L4159">
        <v>49</v>
      </c>
      <c r="M4159">
        <v>-12</v>
      </c>
      <c r="N4159">
        <v>5.7</v>
      </c>
      <c r="P4159">
        <v>0.52</v>
      </c>
      <c r="R4159">
        <v>0</v>
      </c>
      <c r="X4159" t="s">
        <v>75</v>
      </c>
      <c r="Y4159">
        <v>4158</v>
      </c>
      <c r="Z4159" s="1">
        <v>0.44204166666666667</v>
      </c>
      <c r="AA4159" t="s">
        <v>10173</v>
      </c>
      <c r="AB4159">
        <v>0.26800000000000002</v>
      </c>
      <c r="AC4159">
        <v>-0.67300000000000004</v>
      </c>
      <c r="AD4159">
        <v>5.7</v>
      </c>
      <c r="AE4159" t="s">
        <v>75</v>
      </c>
    </row>
    <row r="4160" spans="1:32" x14ac:dyDescent="0.2">
      <c r="A4160">
        <v>4159</v>
      </c>
      <c r="C4160">
        <v>91942</v>
      </c>
      <c r="D4160">
        <v>238222</v>
      </c>
      <c r="E4160">
        <v>4904</v>
      </c>
      <c r="F4160">
        <v>10</v>
      </c>
      <c r="G4160">
        <v>35</v>
      </c>
      <c r="H4160">
        <v>35.299999999999997</v>
      </c>
      <c r="I4160" t="s">
        <v>26</v>
      </c>
      <c r="J4160">
        <v>57</v>
      </c>
      <c r="K4160">
        <v>33</v>
      </c>
      <c r="L4160">
        <v>28</v>
      </c>
      <c r="M4160">
        <v>-57</v>
      </c>
      <c r="N4160">
        <v>4.45</v>
      </c>
      <c r="P4160">
        <v>1.62</v>
      </c>
      <c r="R4160">
        <v>1.79</v>
      </c>
      <c r="T4160">
        <v>0.84</v>
      </c>
      <c r="X4160" t="s">
        <v>842</v>
      </c>
      <c r="Y4160">
        <v>4159</v>
      </c>
      <c r="Z4160" s="1">
        <v>0.44138078703703704</v>
      </c>
      <c r="AA4160" t="s">
        <v>10174</v>
      </c>
      <c r="AB4160">
        <v>-2.3E-2</v>
      </c>
      <c r="AC4160">
        <v>0</v>
      </c>
      <c r="AD4160">
        <v>4.45</v>
      </c>
      <c r="AE4160" t="s">
        <v>6913</v>
      </c>
    </row>
    <row r="4161" spans="1:32" x14ac:dyDescent="0.2">
      <c r="A4161">
        <v>4160</v>
      </c>
      <c r="C4161">
        <v>91992</v>
      </c>
      <c r="D4161">
        <v>156105</v>
      </c>
      <c r="F4161">
        <v>10</v>
      </c>
      <c r="G4161">
        <v>37</v>
      </c>
      <c r="H4161">
        <v>11.6</v>
      </c>
      <c r="I4161" t="s">
        <v>26</v>
      </c>
      <c r="J4161">
        <v>11</v>
      </c>
      <c r="K4161">
        <v>44</v>
      </c>
      <c r="L4161">
        <v>55</v>
      </c>
      <c r="M4161">
        <v>-11</v>
      </c>
      <c r="N4161">
        <v>6.52</v>
      </c>
      <c r="P4161">
        <v>0.28999999999999998</v>
      </c>
      <c r="X4161" t="s">
        <v>264</v>
      </c>
      <c r="Y4161">
        <v>4160</v>
      </c>
      <c r="Z4161" s="1">
        <v>0.4424953703703704</v>
      </c>
      <c r="AA4161" t="s">
        <v>10175</v>
      </c>
      <c r="AB4161">
        <v>-5.0999999999999997E-2</v>
      </c>
      <c r="AC4161">
        <v>-3.2000000000000001E-2</v>
      </c>
      <c r="AD4161">
        <v>6.52</v>
      </c>
      <c r="AE4161" t="s">
        <v>264</v>
      </c>
    </row>
    <row r="4162" spans="1:32" x14ac:dyDescent="0.2">
      <c r="A4162">
        <v>4161</v>
      </c>
      <c r="C4162">
        <v>92029</v>
      </c>
      <c r="D4162">
        <v>258581</v>
      </c>
      <c r="F4162">
        <v>10</v>
      </c>
      <c r="G4162">
        <v>31</v>
      </c>
      <c r="H4162">
        <v>51</v>
      </c>
      <c r="I4162" t="s">
        <v>26</v>
      </c>
      <c r="J4162">
        <v>81</v>
      </c>
      <c r="K4162">
        <v>55</v>
      </c>
      <c r="L4162">
        <v>16</v>
      </c>
      <c r="M4162">
        <v>-81</v>
      </c>
      <c r="N4162">
        <v>7.07</v>
      </c>
      <c r="P4162">
        <v>-0.08</v>
      </c>
      <c r="R4162">
        <v>-0.51</v>
      </c>
      <c r="X4162" t="s">
        <v>843</v>
      </c>
      <c r="Y4162">
        <v>4161</v>
      </c>
      <c r="Z4162" s="1">
        <v>0.43878472222222226</v>
      </c>
      <c r="AA4162" t="s">
        <v>10176</v>
      </c>
      <c r="AB4162">
        <v>-3.3000000000000002E-2</v>
      </c>
      <c r="AC4162">
        <v>8.0000000000000002E-3</v>
      </c>
      <c r="AD4162">
        <v>7.07</v>
      </c>
      <c r="AE4162" t="s">
        <v>592</v>
      </c>
      <c r="AF4162" t="s">
        <v>36</v>
      </c>
    </row>
    <row r="4163" spans="1:32" x14ac:dyDescent="0.2">
      <c r="A4163">
        <v>4162</v>
      </c>
      <c r="C4163">
        <v>92036</v>
      </c>
      <c r="D4163">
        <v>179041</v>
      </c>
      <c r="F4163">
        <v>10</v>
      </c>
      <c r="G4163">
        <v>37</v>
      </c>
      <c r="H4163">
        <v>13.7</v>
      </c>
      <c r="I4163" t="s">
        <v>26</v>
      </c>
      <c r="J4163">
        <v>27</v>
      </c>
      <c r="K4163">
        <v>24</v>
      </c>
      <c r="L4163">
        <v>45</v>
      </c>
      <c r="M4163">
        <v>-27</v>
      </c>
      <c r="N4163">
        <v>4.8899999999999997</v>
      </c>
      <c r="P4163">
        <v>1.62</v>
      </c>
      <c r="R4163">
        <v>1.95</v>
      </c>
      <c r="T4163">
        <v>0.82</v>
      </c>
      <c r="U4163" t="s">
        <v>93</v>
      </c>
      <c r="X4163" t="s">
        <v>353</v>
      </c>
      <c r="Y4163">
        <v>4162</v>
      </c>
      <c r="Z4163" s="1">
        <v>0.44251967592592595</v>
      </c>
      <c r="AA4163" t="s">
        <v>10177</v>
      </c>
      <c r="AB4163">
        <v>-0.109</v>
      </c>
      <c r="AC4163">
        <v>2.4E-2</v>
      </c>
      <c r="AD4163">
        <v>4.8899999999999997</v>
      </c>
      <c r="AE4163" t="s">
        <v>353</v>
      </c>
    </row>
    <row r="4164" spans="1:32" x14ac:dyDescent="0.2">
      <c r="A4164">
        <v>4163</v>
      </c>
      <c r="C4164">
        <v>92055</v>
      </c>
      <c r="D4164">
        <v>156110</v>
      </c>
      <c r="E4164" t="s">
        <v>844</v>
      </c>
      <c r="F4164">
        <v>10</v>
      </c>
      <c r="G4164">
        <v>37</v>
      </c>
      <c r="H4164">
        <v>33.200000000000003</v>
      </c>
      <c r="I4164" t="s">
        <v>26</v>
      </c>
      <c r="J4164">
        <v>13</v>
      </c>
      <c r="K4164">
        <v>23</v>
      </c>
      <c r="L4164">
        <v>4</v>
      </c>
      <c r="M4164">
        <v>-13</v>
      </c>
      <c r="N4164">
        <v>4.82</v>
      </c>
      <c r="P4164">
        <v>2.68</v>
      </c>
      <c r="R4164">
        <v>5.78</v>
      </c>
      <c r="T4164">
        <v>1.27</v>
      </c>
      <c r="X4164" t="s">
        <v>3014</v>
      </c>
      <c r="Y4164">
        <v>4163</v>
      </c>
      <c r="Z4164" s="1">
        <v>0.44274537037037037</v>
      </c>
      <c r="AA4164" t="s">
        <v>10178</v>
      </c>
      <c r="AB4164">
        <v>3.4000000000000002E-2</v>
      </c>
      <c r="AC4164">
        <v>-3.2000000000000001E-2</v>
      </c>
      <c r="AD4164">
        <v>4.82</v>
      </c>
      <c r="AE4164" t="s">
        <v>3014</v>
      </c>
    </row>
    <row r="4165" spans="1:32" x14ac:dyDescent="0.2">
      <c r="A4165">
        <v>4164</v>
      </c>
      <c r="C4165">
        <v>92063</v>
      </c>
      <c r="D4165">
        <v>238242</v>
      </c>
      <c r="E4165">
        <v>4909</v>
      </c>
      <c r="F4165">
        <v>10</v>
      </c>
      <c r="G4165">
        <v>36</v>
      </c>
      <c r="H4165">
        <v>20.3</v>
      </c>
      <c r="I4165" t="s">
        <v>26</v>
      </c>
      <c r="J4165">
        <v>59</v>
      </c>
      <c r="K4165">
        <v>33</v>
      </c>
      <c r="L4165">
        <v>53</v>
      </c>
      <c r="M4165">
        <v>-59</v>
      </c>
      <c r="N4165">
        <v>5.08</v>
      </c>
      <c r="P4165">
        <v>1.18</v>
      </c>
      <c r="R4165">
        <v>1.2</v>
      </c>
      <c r="X4165" t="s">
        <v>45</v>
      </c>
      <c r="Y4165">
        <v>4164</v>
      </c>
      <c r="Z4165" s="1">
        <v>0.44190162037037034</v>
      </c>
      <c r="AA4165" t="s">
        <v>10179</v>
      </c>
      <c r="AB4165">
        <v>-5.8999999999999997E-2</v>
      </c>
      <c r="AC4165">
        <v>-5.2999999999999999E-2</v>
      </c>
      <c r="AD4165">
        <v>5.08</v>
      </c>
      <c r="AE4165" t="s">
        <v>45</v>
      </c>
    </row>
    <row r="4166" spans="1:32" x14ac:dyDescent="0.2">
      <c r="A4166">
        <v>4165</v>
      </c>
      <c r="C4166">
        <v>92095</v>
      </c>
      <c r="D4166">
        <v>27724</v>
      </c>
      <c r="F4166">
        <v>10</v>
      </c>
      <c r="G4166">
        <v>39</v>
      </c>
      <c r="H4166">
        <v>5.7</v>
      </c>
      <c r="I4166" t="s">
        <v>24</v>
      </c>
      <c r="J4166">
        <v>53</v>
      </c>
      <c r="K4166">
        <v>40</v>
      </c>
      <c r="L4166">
        <v>6</v>
      </c>
      <c r="M4166">
        <v>53</v>
      </c>
      <c r="N4166">
        <v>5.52</v>
      </c>
      <c r="P4166">
        <v>1.27</v>
      </c>
      <c r="R4166">
        <v>1.34</v>
      </c>
      <c r="X4166" t="s">
        <v>105</v>
      </c>
      <c r="Y4166">
        <v>4165</v>
      </c>
      <c r="Z4166" s="1">
        <v>0.44381597222222219</v>
      </c>
      <c r="AA4166" t="s">
        <v>10180</v>
      </c>
      <c r="AB4166">
        <v>-8.6999999999999994E-2</v>
      </c>
      <c r="AC4166">
        <v>-7.3999999999999996E-2</v>
      </c>
      <c r="AD4166">
        <v>5.52</v>
      </c>
      <c r="AE4166" t="s">
        <v>105</v>
      </c>
    </row>
    <row r="4167" spans="1:32" x14ac:dyDescent="0.2">
      <c r="A4167">
        <v>4166</v>
      </c>
      <c r="B4167" t="s">
        <v>845</v>
      </c>
      <c r="C4167">
        <v>92125</v>
      </c>
      <c r="D4167">
        <v>62173</v>
      </c>
      <c r="F4167">
        <v>10</v>
      </c>
      <c r="G4167">
        <v>38</v>
      </c>
      <c r="H4167">
        <v>43.2</v>
      </c>
      <c r="I4167" t="s">
        <v>24</v>
      </c>
      <c r="J4167">
        <v>31</v>
      </c>
      <c r="K4167">
        <v>58</v>
      </c>
      <c r="L4167">
        <v>34</v>
      </c>
      <c r="M4167">
        <v>31</v>
      </c>
      <c r="N4167">
        <v>4.71</v>
      </c>
      <c r="P4167">
        <v>0.81</v>
      </c>
      <c r="R4167">
        <v>0.54</v>
      </c>
      <c r="T4167">
        <v>0.38</v>
      </c>
      <c r="X4167" t="s">
        <v>215</v>
      </c>
      <c r="Y4167">
        <v>4166</v>
      </c>
      <c r="Z4167" s="1">
        <v>0.44355555555555554</v>
      </c>
      <c r="AA4167" t="s">
        <v>10181</v>
      </c>
      <c r="AB4167">
        <v>0</v>
      </c>
      <c r="AC4167">
        <v>8.0000000000000002E-3</v>
      </c>
      <c r="AD4167">
        <v>4.71</v>
      </c>
      <c r="AE4167" t="s">
        <v>5654</v>
      </c>
      <c r="AF4167" t="s">
        <v>36</v>
      </c>
    </row>
    <row r="4168" spans="1:32" x14ac:dyDescent="0.2">
      <c r="A4168">
        <v>4167</v>
      </c>
      <c r="C4168">
        <v>92139</v>
      </c>
      <c r="D4168">
        <v>222199</v>
      </c>
      <c r="F4168">
        <v>10</v>
      </c>
      <c r="G4168">
        <v>37</v>
      </c>
      <c r="H4168">
        <v>18.100000000000001</v>
      </c>
      <c r="I4168" t="s">
        <v>26</v>
      </c>
      <c r="J4168">
        <v>48</v>
      </c>
      <c r="K4168">
        <v>13</v>
      </c>
      <c r="L4168">
        <v>33</v>
      </c>
      <c r="M4168">
        <v>-48</v>
      </c>
      <c r="N4168">
        <v>3.84</v>
      </c>
      <c r="P4168">
        <v>0.3</v>
      </c>
      <c r="R4168">
        <v>7.0000000000000007E-2</v>
      </c>
      <c r="T4168">
        <v>0.16</v>
      </c>
      <c r="X4168" t="s">
        <v>846</v>
      </c>
      <c r="Y4168">
        <v>4167</v>
      </c>
      <c r="Z4168" s="1">
        <v>0.44257060185185182</v>
      </c>
      <c r="AA4168" t="s">
        <v>10182</v>
      </c>
      <c r="AB4168">
        <v>-0.155</v>
      </c>
      <c r="AC4168">
        <v>-1.7000000000000001E-2</v>
      </c>
      <c r="AD4168">
        <v>3.84</v>
      </c>
      <c r="AE4168" t="s">
        <v>10183</v>
      </c>
      <c r="AF4168" t="s">
        <v>36</v>
      </c>
    </row>
    <row r="4169" spans="1:32" x14ac:dyDescent="0.2">
      <c r="A4169">
        <v>4168</v>
      </c>
      <c r="B4169" t="s">
        <v>847</v>
      </c>
      <c r="C4169">
        <v>92168</v>
      </c>
      <c r="D4169">
        <v>62178</v>
      </c>
      <c r="F4169">
        <v>10</v>
      </c>
      <c r="G4169">
        <v>39</v>
      </c>
      <c r="H4169">
        <v>7.6</v>
      </c>
      <c r="I4169" t="s">
        <v>24</v>
      </c>
      <c r="J4169">
        <v>37</v>
      </c>
      <c r="K4169">
        <v>54</v>
      </c>
      <c r="L4169">
        <v>36</v>
      </c>
      <c r="M4169">
        <v>37</v>
      </c>
      <c r="N4169">
        <v>5.85</v>
      </c>
      <c r="P4169">
        <v>0.56999999999999995</v>
      </c>
      <c r="R4169">
        <v>0.17</v>
      </c>
      <c r="X4169" t="s">
        <v>130</v>
      </c>
      <c r="Y4169">
        <v>4168</v>
      </c>
      <c r="Z4169" s="1">
        <v>0.44383796296296296</v>
      </c>
      <c r="AA4169" t="s">
        <v>10184</v>
      </c>
      <c r="AB4169">
        <v>-0.222</v>
      </c>
      <c r="AC4169">
        <v>-4.3999999999999997E-2</v>
      </c>
      <c r="AD4169">
        <v>5.85</v>
      </c>
      <c r="AE4169" t="s">
        <v>130</v>
      </c>
    </row>
    <row r="4170" spans="1:32" x14ac:dyDescent="0.2">
      <c r="A4170">
        <v>4169</v>
      </c>
      <c r="C4170">
        <v>92207</v>
      </c>
      <c r="D4170">
        <v>238271</v>
      </c>
      <c r="E4170" t="s">
        <v>848</v>
      </c>
      <c r="F4170">
        <v>10</v>
      </c>
      <c r="G4170">
        <v>37</v>
      </c>
      <c r="H4170">
        <v>26.8</v>
      </c>
      <c r="I4170" t="s">
        <v>26</v>
      </c>
      <c r="J4170">
        <v>58</v>
      </c>
      <c r="K4170">
        <v>44</v>
      </c>
      <c r="L4170">
        <v>0</v>
      </c>
      <c r="M4170">
        <v>-58</v>
      </c>
      <c r="N4170">
        <v>5.45</v>
      </c>
      <c r="P4170">
        <v>0.5</v>
      </c>
      <c r="R4170">
        <v>-0.24</v>
      </c>
      <c r="X4170" t="s">
        <v>849</v>
      </c>
      <c r="Y4170">
        <v>4169</v>
      </c>
      <c r="Z4170" s="1">
        <v>0.44267129629629626</v>
      </c>
      <c r="AA4170" t="s">
        <v>10185</v>
      </c>
      <c r="AB4170">
        <v>-3.3000000000000002E-2</v>
      </c>
      <c r="AC4170">
        <v>2E-3</v>
      </c>
      <c r="AD4170">
        <v>5.45</v>
      </c>
      <c r="AE4170" t="s">
        <v>849</v>
      </c>
    </row>
    <row r="4171" spans="1:32" x14ac:dyDescent="0.2">
      <c r="A4171">
        <v>4170</v>
      </c>
      <c r="C4171">
        <v>92209</v>
      </c>
      <c r="D4171">
        <v>256730</v>
      </c>
      <c r="F4171">
        <v>10</v>
      </c>
      <c r="G4171">
        <v>35</v>
      </c>
      <c r="H4171">
        <v>24.8</v>
      </c>
      <c r="I4171" t="s">
        <v>26</v>
      </c>
      <c r="J4171">
        <v>76</v>
      </c>
      <c r="K4171">
        <v>18</v>
      </c>
      <c r="L4171">
        <v>33</v>
      </c>
      <c r="M4171">
        <v>-76</v>
      </c>
      <c r="N4171">
        <v>6.3</v>
      </c>
      <c r="P4171">
        <v>1.2</v>
      </c>
      <c r="R4171">
        <v>1.27</v>
      </c>
      <c r="X4171" t="s">
        <v>125</v>
      </c>
      <c r="Y4171">
        <v>4170</v>
      </c>
      <c r="Z4171" s="1">
        <v>0.44125925925925924</v>
      </c>
      <c r="AA4171" t="s">
        <v>10186</v>
      </c>
      <c r="AB4171">
        <v>-1.7999999999999999E-2</v>
      </c>
      <c r="AC4171">
        <v>4.0000000000000001E-3</v>
      </c>
      <c r="AD4171">
        <v>6.3</v>
      </c>
      <c r="AE4171" t="s">
        <v>125</v>
      </c>
    </row>
    <row r="4172" spans="1:32" x14ac:dyDescent="0.2">
      <c r="A4172">
        <v>4171</v>
      </c>
      <c r="B4172" t="s">
        <v>850</v>
      </c>
      <c r="C4172">
        <v>92214</v>
      </c>
      <c r="D4172">
        <v>156122</v>
      </c>
      <c r="F4172">
        <v>10</v>
      </c>
      <c r="G4172">
        <v>38</v>
      </c>
      <c r="H4172">
        <v>35</v>
      </c>
      <c r="I4172" t="s">
        <v>26</v>
      </c>
      <c r="J4172">
        <v>16</v>
      </c>
      <c r="K4172">
        <v>52</v>
      </c>
      <c r="L4172">
        <v>36</v>
      </c>
      <c r="M4172">
        <v>-16</v>
      </c>
      <c r="N4172">
        <v>4.91</v>
      </c>
      <c r="P4172">
        <v>0.92</v>
      </c>
      <c r="R4172">
        <v>0.68</v>
      </c>
      <c r="X4172" t="s">
        <v>2660</v>
      </c>
      <c r="Y4172">
        <v>4171</v>
      </c>
      <c r="Z4172" s="1">
        <v>0.44346064814814817</v>
      </c>
      <c r="AA4172" t="s">
        <v>10187</v>
      </c>
      <c r="AB4172">
        <v>-9.7000000000000003E-2</v>
      </c>
      <c r="AC4172">
        <v>2.7E-2</v>
      </c>
      <c r="AD4172">
        <v>4.91</v>
      </c>
      <c r="AE4172" t="s">
        <v>71</v>
      </c>
      <c r="AF4172" t="s">
        <v>36</v>
      </c>
    </row>
    <row r="4173" spans="1:32" x14ac:dyDescent="0.2">
      <c r="A4173">
        <v>4172</v>
      </c>
      <c r="C4173">
        <v>92245</v>
      </c>
      <c r="D4173">
        <v>156124</v>
      </c>
      <c r="F4173">
        <v>10</v>
      </c>
      <c r="G4173">
        <v>38</v>
      </c>
      <c r="H4173">
        <v>50.4</v>
      </c>
      <c r="I4173" t="s">
        <v>26</v>
      </c>
      <c r="J4173">
        <v>12</v>
      </c>
      <c r="K4173">
        <v>26</v>
      </c>
      <c r="L4173">
        <v>37</v>
      </c>
      <c r="M4173">
        <v>-12</v>
      </c>
      <c r="N4173">
        <v>6.04</v>
      </c>
      <c r="P4173">
        <v>0</v>
      </c>
      <c r="X4173" t="s">
        <v>185</v>
      </c>
      <c r="Y4173">
        <v>4172</v>
      </c>
      <c r="Z4173" s="1">
        <v>0.44363888888888892</v>
      </c>
      <c r="AA4173" t="s">
        <v>10188</v>
      </c>
      <c r="AB4173">
        <v>-5.7000000000000002E-2</v>
      </c>
      <c r="AC4173">
        <v>2E-3</v>
      </c>
      <c r="AD4173">
        <v>6.04</v>
      </c>
      <c r="AE4173" t="s">
        <v>185</v>
      </c>
    </row>
    <row r="4174" spans="1:32" x14ac:dyDescent="0.2">
      <c r="A4174">
        <v>4173</v>
      </c>
      <c r="C4174">
        <v>92287</v>
      </c>
      <c r="D4174">
        <v>238278</v>
      </c>
      <c r="F4174">
        <v>10</v>
      </c>
      <c r="G4174">
        <v>38</v>
      </c>
      <c r="H4174">
        <v>2.5</v>
      </c>
      <c r="I4174" t="s">
        <v>26</v>
      </c>
      <c r="J4174">
        <v>57</v>
      </c>
      <c r="K4174">
        <v>15</v>
      </c>
      <c r="L4174">
        <v>23</v>
      </c>
      <c r="M4174">
        <v>-57</v>
      </c>
      <c r="N4174">
        <v>5.91</v>
      </c>
      <c r="P4174">
        <v>-0.14000000000000001</v>
      </c>
      <c r="R4174">
        <v>-0.63</v>
      </c>
      <c r="X4174" t="s">
        <v>2318</v>
      </c>
      <c r="Y4174">
        <v>4173</v>
      </c>
      <c r="Z4174" s="1">
        <v>0.44308449074074074</v>
      </c>
      <c r="AA4174" t="s">
        <v>10189</v>
      </c>
      <c r="AB4174">
        <v>-2.8000000000000001E-2</v>
      </c>
      <c r="AC4174">
        <v>2E-3</v>
      </c>
      <c r="AD4174">
        <v>5.91</v>
      </c>
      <c r="AE4174" t="s">
        <v>2318</v>
      </c>
    </row>
    <row r="4175" spans="1:32" x14ac:dyDescent="0.2">
      <c r="A4175">
        <v>4174</v>
      </c>
      <c r="B4175" t="s">
        <v>851</v>
      </c>
      <c r="C4175">
        <v>92305</v>
      </c>
      <c r="D4175">
        <v>256731</v>
      </c>
      <c r="E4175">
        <v>4913</v>
      </c>
      <c r="F4175">
        <v>10</v>
      </c>
      <c r="G4175">
        <v>35</v>
      </c>
      <c r="H4175">
        <v>28.1</v>
      </c>
      <c r="I4175" t="s">
        <v>26</v>
      </c>
      <c r="J4175">
        <v>78</v>
      </c>
      <c r="K4175">
        <v>36</v>
      </c>
      <c r="L4175">
        <v>28</v>
      </c>
      <c r="M4175">
        <v>-78</v>
      </c>
      <c r="N4175">
        <v>4.1100000000000003</v>
      </c>
      <c r="P4175">
        <v>1.58</v>
      </c>
      <c r="R4175">
        <v>1.95</v>
      </c>
      <c r="T4175">
        <v>0.97</v>
      </c>
      <c r="X4175" t="s">
        <v>53</v>
      </c>
      <c r="Y4175">
        <v>4174</v>
      </c>
      <c r="Z4175" s="1">
        <v>0.44129745370370371</v>
      </c>
      <c r="AA4175" t="s">
        <v>10190</v>
      </c>
      <c r="AB4175">
        <v>-4.2000000000000003E-2</v>
      </c>
      <c r="AC4175">
        <v>1.4E-2</v>
      </c>
      <c r="AD4175">
        <v>4.1100000000000003</v>
      </c>
      <c r="AE4175" t="s">
        <v>53</v>
      </c>
    </row>
    <row r="4176" spans="1:32" x14ac:dyDescent="0.2">
      <c r="A4176">
        <v>4175</v>
      </c>
      <c r="C4176">
        <v>92328</v>
      </c>
      <c r="D4176">
        <v>222222</v>
      </c>
      <c r="F4176">
        <v>10</v>
      </c>
      <c r="G4176">
        <v>38</v>
      </c>
      <c r="H4176">
        <v>50.3</v>
      </c>
      <c r="I4176" t="s">
        <v>26</v>
      </c>
      <c r="J4176">
        <v>42</v>
      </c>
      <c r="K4176">
        <v>45</v>
      </c>
      <c r="L4176">
        <v>13</v>
      </c>
      <c r="M4176">
        <v>-42</v>
      </c>
      <c r="N4176">
        <v>6.11</v>
      </c>
      <c r="P4176">
        <v>0.66</v>
      </c>
      <c r="R4176">
        <v>0.43</v>
      </c>
      <c r="X4176" t="s">
        <v>852</v>
      </c>
      <c r="Y4176">
        <v>4175</v>
      </c>
      <c r="Z4176" s="1">
        <v>0.44363773148148145</v>
      </c>
      <c r="AA4176" t="s">
        <v>10191</v>
      </c>
      <c r="AB4176">
        <v>-1.6E-2</v>
      </c>
      <c r="AC4176">
        <v>-1.6E-2</v>
      </c>
      <c r="AD4176">
        <v>6.11</v>
      </c>
      <c r="AE4176" t="s">
        <v>10192</v>
      </c>
    </row>
    <row r="4177" spans="1:32" x14ac:dyDescent="0.2">
      <c r="A4177">
        <v>4176</v>
      </c>
      <c r="C4177">
        <v>92354</v>
      </c>
      <c r="D4177">
        <v>15260</v>
      </c>
      <c r="F4177">
        <v>10</v>
      </c>
      <c r="G4177">
        <v>41</v>
      </c>
      <c r="H4177">
        <v>48.3</v>
      </c>
      <c r="I4177" t="s">
        <v>24</v>
      </c>
      <c r="J4177">
        <v>68</v>
      </c>
      <c r="K4177">
        <v>26</v>
      </c>
      <c r="L4177">
        <v>36</v>
      </c>
      <c r="M4177">
        <v>68</v>
      </c>
      <c r="N4177">
        <v>5.75</v>
      </c>
      <c r="P4177">
        <v>1.3</v>
      </c>
      <c r="W4177" t="s">
        <v>27</v>
      </c>
      <c r="X4177" t="s">
        <v>133</v>
      </c>
      <c r="Y4177">
        <v>4176</v>
      </c>
      <c r="Z4177" s="1">
        <v>0.44569791666666664</v>
      </c>
      <c r="AA4177" t="s">
        <v>10193</v>
      </c>
      <c r="AB4177">
        <v>-2.5999999999999999E-2</v>
      </c>
      <c r="AC4177">
        <v>-2.5999999999999999E-2</v>
      </c>
      <c r="AD4177">
        <v>5.75</v>
      </c>
      <c r="AE4177" t="s">
        <v>9573</v>
      </c>
    </row>
    <row r="4178" spans="1:32" x14ac:dyDescent="0.2">
      <c r="A4178">
        <v>4177</v>
      </c>
      <c r="C4178">
        <v>92397</v>
      </c>
      <c r="D4178">
        <v>238295</v>
      </c>
      <c r="E4178">
        <v>4922</v>
      </c>
      <c r="F4178">
        <v>10</v>
      </c>
      <c r="G4178">
        <v>38</v>
      </c>
      <c r="H4178">
        <v>45.1</v>
      </c>
      <c r="I4178" t="s">
        <v>26</v>
      </c>
      <c r="J4178">
        <v>59</v>
      </c>
      <c r="K4178">
        <v>10</v>
      </c>
      <c r="L4178">
        <v>59</v>
      </c>
      <c r="M4178">
        <v>-59</v>
      </c>
      <c r="N4178">
        <v>4.66</v>
      </c>
      <c r="P4178">
        <v>1.48</v>
      </c>
      <c r="R4178">
        <v>0.97</v>
      </c>
      <c r="T4178">
        <v>0.9</v>
      </c>
      <c r="X4178" t="s">
        <v>853</v>
      </c>
      <c r="Y4178">
        <v>4177</v>
      </c>
      <c r="Z4178" s="1">
        <v>0.44357754629629631</v>
      </c>
      <c r="AA4178" t="s">
        <v>10194</v>
      </c>
      <c r="AB4178">
        <v>-1.2E-2</v>
      </c>
      <c r="AC4178">
        <v>1E-3</v>
      </c>
      <c r="AD4178">
        <v>4.66</v>
      </c>
      <c r="AE4178" t="s">
        <v>7018</v>
      </c>
      <c r="AF4178" t="s">
        <v>36</v>
      </c>
    </row>
    <row r="4179" spans="1:32" x14ac:dyDescent="0.2">
      <c r="A4179">
        <v>4178</v>
      </c>
      <c r="B4179" t="s">
        <v>854</v>
      </c>
      <c r="C4179">
        <v>92424</v>
      </c>
      <c r="D4179">
        <v>15261</v>
      </c>
      <c r="E4179">
        <v>4936</v>
      </c>
      <c r="F4179">
        <v>10</v>
      </c>
      <c r="G4179">
        <v>41</v>
      </c>
      <c r="H4179">
        <v>56.6</v>
      </c>
      <c r="I4179" t="s">
        <v>24</v>
      </c>
      <c r="J4179">
        <v>65</v>
      </c>
      <c r="K4179">
        <v>42</v>
      </c>
      <c r="L4179">
        <v>59</v>
      </c>
      <c r="M4179">
        <v>65</v>
      </c>
      <c r="N4179">
        <v>5.12</v>
      </c>
      <c r="P4179">
        <v>1.2</v>
      </c>
      <c r="R4179">
        <v>1.28</v>
      </c>
      <c r="T4179">
        <v>0.56999999999999995</v>
      </c>
      <c r="X4179" t="s">
        <v>125</v>
      </c>
      <c r="Y4179">
        <v>4178</v>
      </c>
      <c r="Z4179" s="1">
        <v>0.44579398148148147</v>
      </c>
      <c r="AA4179" t="s">
        <v>10195</v>
      </c>
      <c r="AB4179">
        <v>-0.16200000000000001</v>
      </c>
      <c r="AC4179">
        <v>-6.9000000000000006E-2</v>
      </c>
      <c r="AD4179">
        <v>5.12</v>
      </c>
      <c r="AE4179" t="s">
        <v>125</v>
      </c>
    </row>
    <row r="4180" spans="1:32" x14ac:dyDescent="0.2">
      <c r="A4180">
        <v>4179</v>
      </c>
      <c r="C4180">
        <v>92436</v>
      </c>
      <c r="D4180">
        <v>238304</v>
      </c>
      <c r="F4180">
        <v>10</v>
      </c>
      <c r="G4180">
        <v>38</v>
      </c>
      <c r="H4180">
        <v>59.4</v>
      </c>
      <c r="I4180" t="s">
        <v>26</v>
      </c>
      <c r="J4180">
        <v>58</v>
      </c>
      <c r="K4180">
        <v>49</v>
      </c>
      <c r="L4180">
        <v>1</v>
      </c>
      <c r="M4180">
        <v>-58</v>
      </c>
      <c r="N4180">
        <v>5.92</v>
      </c>
      <c r="P4180">
        <v>1.65</v>
      </c>
      <c r="R4180">
        <v>1.96</v>
      </c>
      <c r="T4180">
        <v>1.22</v>
      </c>
      <c r="X4180" t="s">
        <v>419</v>
      </c>
      <c r="Y4180">
        <v>4179</v>
      </c>
      <c r="Z4180" s="1">
        <v>0.44374305555555554</v>
      </c>
      <c r="AA4180" t="s">
        <v>10196</v>
      </c>
      <c r="AB4180">
        <v>-8.5999999999999993E-2</v>
      </c>
      <c r="AC4180">
        <v>1.2E-2</v>
      </c>
      <c r="AD4180">
        <v>5.92</v>
      </c>
      <c r="AE4180" t="s">
        <v>419</v>
      </c>
    </row>
    <row r="4181" spans="1:32" x14ac:dyDescent="0.2">
      <c r="A4181">
        <v>4180</v>
      </c>
      <c r="C4181">
        <v>92449</v>
      </c>
      <c r="D4181">
        <v>238309</v>
      </c>
      <c r="F4181">
        <v>10</v>
      </c>
      <c r="G4181">
        <v>39</v>
      </c>
      <c r="H4181">
        <v>18.399999999999999</v>
      </c>
      <c r="I4181" t="s">
        <v>26</v>
      </c>
      <c r="J4181">
        <v>55</v>
      </c>
      <c r="K4181">
        <v>36</v>
      </c>
      <c r="L4181">
        <v>12</v>
      </c>
      <c r="M4181">
        <v>-55</v>
      </c>
      <c r="N4181">
        <v>4.28</v>
      </c>
      <c r="P4181">
        <v>1.04</v>
      </c>
      <c r="R4181">
        <v>0.75</v>
      </c>
      <c r="T4181">
        <v>0.47</v>
      </c>
      <c r="X4181" t="s">
        <v>855</v>
      </c>
      <c r="Y4181">
        <v>4180</v>
      </c>
      <c r="Z4181" s="1">
        <v>0.44396296296296295</v>
      </c>
      <c r="AA4181" t="s">
        <v>10197</v>
      </c>
      <c r="AB4181">
        <v>-1.9E-2</v>
      </c>
      <c r="AC4181">
        <v>5.0000000000000001E-3</v>
      </c>
      <c r="AD4181">
        <v>4.28</v>
      </c>
      <c r="AE4181" t="s">
        <v>10198</v>
      </c>
    </row>
    <row r="4182" spans="1:32" x14ac:dyDescent="0.2">
      <c r="A4182">
        <v>4181</v>
      </c>
      <c r="C4182">
        <v>92523</v>
      </c>
      <c r="D4182">
        <v>15269</v>
      </c>
      <c r="F4182">
        <v>10</v>
      </c>
      <c r="G4182">
        <v>43</v>
      </c>
      <c r="H4182">
        <v>4.0999999999999996</v>
      </c>
      <c r="I4182" t="s">
        <v>24</v>
      </c>
      <c r="J4182">
        <v>69</v>
      </c>
      <c r="K4182">
        <v>4</v>
      </c>
      <c r="L4182">
        <v>34</v>
      </c>
      <c r="M4182">
        <v>69</v>
      </c>
      <c r="N4182">
        <v>5</v>
      </c>
      <c r="P4182">
        <v>1.38</v>
      </c>
      <c r="R4182">
        <v>1.54</v>
      </c>
      <c r="T4182">
        <v>0.73</v>
      </c>
      <c r="X4182" t="s">
        <v>856</v>
      </c>
      <c r="Y4182">
        <v>4181</v>
      </c>
      <c r="Z4182" s="1">
        <v>0.44657523148148148</v>
      </c>
      <c r="AA4182" t="s">
        <v>10199</v>
      </c>
      <c r="AB4182">
        <v>2E-3</v>
      </c>
      <c r="AC4182">
        <v>-1.2E-2</v>
      </c>
      <c r="AD4182">
        <v>5</v>
      </c>
      <c r="AE4182" t="s">
        <v>105</v>
      </c>
      <c r="AF4182" t="s">
        <v>36</v>
      </c>
    </row>
    <row r="4183" spans="1:32" x14ac:dyDescent="0.2">
      <c r="A4183">
        <v>4182</v>
      </c>
      <c r="B4183" t="s">
        <v>857</v>
      </c>
      <c r="C4183">
        <v>92588</v>
      </c>
      <c r="D4183">
        <v>137728</v>
      </c>
      <c r="F4183">
        <v>10</v>
      </c>
      <c r="G4183">
        <v>41</v>
      </c>
      <c r="H4183">
        <v>24.2</v>
      </c>
      <c r="I4183" t="s">
        <v>26</v>
      </c>
      <c r="J4183">
        <v>1</v>
      </c>
      <c r="K4183">
        <v>44</v>
      </c>
      <c r="L4183">
        <v>30</v>
      </c>
      <c r="M4183">
        <v>-1</v>
      </c>
      <c r="N4183">
        <v>6.26</v>
      </c>
      <c r="P4183">
        <v>0.88</v>
      </c>
      <c r="R4183">
        <v>0.59</v>
      </c>
      <c r="T4183">
        <v>0.45</v>
      </c>
      <c r="X4183" t="s">
        <v>325</v>
      </c>
      <c r="Y4183">
        <v>4182</v>
      </c>
      <c r="Z4183" s="1">
        <v>0.44541898148148151</v>
      </c>
      <c r="AA4183" t="s">
        <v>10200</v>
      </c>
      <c r="AB4183">
        <v>-0.13700000000000001</v>
      </c>
      <c r="AC4183">
        <v>-0.121</v>
      </c>
      <c r="AD4183">
        <v>6.26</v>
      </c>
      <c r="AE4183" t="s">
        <v>325</v>
      </c>
    </row>
    <row r="4184" spans="1:32" x14ac:dyDescent="0.2">
      <c r="A4184">
        <v>4183</v>
      </c>
      <c r="C4184">
        <v>92589</v>
      </c>
      <c r="D4184">
        <v>201631</v>
      </c>
      <c r="F4184">
        <v>10</v>
      </c>
      <c r="G4184">
        <v>40</v>
      </c>
      <c r="H4184">
        <v>51.6</v>
      </c>
      <c r="I4184" t="s">
        <v>26</v>
      </c>
      <c r="J4184">
        <v>35</v>
      </c>
      <c r="K4184">
        <v>44</v>
      </c>
      <c r="L4184">
        <v>30</v>
      </c>
      <c r="M4184">
        <v>-35</v>
      </c>
      <c r="N4184">
        <v>6.37</v>
      </c>
      <c r="P4184">
        <v>0.92</v>
      </c>
      <c r="X4184" t="s">
        <v>858</v>
      </c>
      <c r="Y4184">
        <v>4183</v>
      </c>
      <c r="Z4184" s="1">
        <v>0.44504166666666661</v>
      </c>
      <c r="AA4184" t="s">
        <v>10201</v>
      </c>
      <c r="AB4184">
        <v>-2.1000000000000001E-2</v>
      </c>
      <c r="AC4184">
        <v>1E-3</v>
      </c>
      <c r="AD4184">
        <v>6.37</v>
      </c>
      <c r="AE4184" t="s">
        <v>9548</v>
      </c>
      <c r="AF4184" t="s">
        <v>36</v>
      </c>
    </row>
    <row r="4185" spans="1:32" x14ac:dyDescent="0.2">
      <c r="A4185">
        <v>4184</v>
      </c>
      <c r="C4185">
        <v>92620</v>
      </c>
      <c r="D4185">
        <v>62206</v>
      </c>
      <c r="E4185" t="s">
        <v>859</v>
      </c>
      <c r="F4185">
        <v>10</v>
      </c>
      <c r="G4185">
        <v>42</v>
      </c>
      <c r="H4185">
        <v>11.3</v>
      </c>
      <c r="I4185" t="s">
        <v>24</v>
      </c>
      <c r="J4185">
        <v>31</v>
      </c>
      <c r="K4185">
        <v>41</v>
      </c>
      <c r="L4185">
        <v>49</v>
      </c>
      <c r="M4185">
        <v>31</v>
      </c>
      <c r="N4185">
        <v>6.02</v>
      </c>
      <c r="P4185">
        <v>1.62</v>
      </c>
      <c r="R4185">
        <v>1.83</v>
      </c>
      <c r="T4185">
        <v>1.1299999999999999</v>
      </c>
      <c r="U4185" t="s">
        <v>93</v>
      </c>
      <c r="X4185" t="s">
        <v>164</v>
      </c>
      <c r="Y4185">
        <v>4184</v>
      </c>
      <c r="Z4185" s="1">
        <v>0.44596412037037036</v>
      </c>
      <c r="AA4185" t="s">
        <v>10202</v>
      </c>
      <c r="AB4185">
        <v>8.0000000000000002E-3</v>
      </c>
      <c r="AC4185">
        <v>-2.1000000000000001E-2</v>
      </c>
      <c r="AD4185">
        <v>6.02</v>
      </c>
      <c r="AE4185" t="s">
        <v>164</v>
      </c>
    </row>
    <row r="4186" spans="1:32" x14ac:dyDescent="0.2">
      <c r="A4186">
        <v>4185</v>
      </c>
      <c r="C4186">
        <v>92664</v>
      </c>
      <c r="D4186">
        <v>251059</v>
      </c>
      <c r="E4186" t="s">
        <v>860</v>
      </c>
      <c r="F4186">
        <v>10</v>
      </c>
      <c r="G4186">
        <v>40</v>
      </c>
      <c r="H4186">
        <v>11.3</v>
      </c>
      <c r="I4186" t="s">
        <v>26</v>
      </c>
      <c r="J4186">
        <v>65</v>
      </c>
      <c r="K4186">
        <v>6</v>
      </c>
      <c r="L4186">
        <v>2</v>
      </c>
      <c r="M4186">
        <v>-65</v>
      </c>
      <c r="N4186">
        <v>5.52</v>
      </c>
      <c r="P4186">
        <v>-0.16</v>
      </c>
      <c r="R4186">
        <v>-0.56999999999999995</v>
      </c>
      <c r="X4186" t="s">
        <v>2787</v>
      </c>
      <c r="Y4186">
        <v>4185</v>
      </c>
      <c r="Z4186" s="1">
        <v>0.44457523148148148</v>
      </c>
      <c r="AA4186" t="s">
        <v>10203</v>
      </c>
      <c r="AB4186">
        <v>-2.7E-2</v>
      </c>
      <c r="AC4186">
        <v>3.0000000000000001E-3</v>
      </c>
      <c r="AD4186">
        <v>5.52</v>
      </c>
      <c r="AE4186" t="s">
        <v>2787</v>
      </c>
    </row>
    <row r="4187" spans="1:32" x14ac:dyDescent="0.2">
      <c r="A4187">
        <v>4186</v>
      </c>
      <c r="C4187">
        <v>92682</v>
      </c>
      <c r="D4187">
        <v>256742</v>
      </c>
      <c r="F4187">
        <v>10</v>
      </c>
      <c r="G4187">
        <v>39</v>
      </c>
      <c r="H4187">
        <v>16.600000000000001</v>
      </c>
      <c r="I4187" t="s">
        <v>26</v>
      </c>
      <c r="J4187">
        <v>74</v>
      </c>
      <c r="K4187">
        <v>29</v>
      </c>
      <c r="L4187">
        <v>37</v>
      </c>
      <c r="M4187">
        <v>-74</v>
      </c>
      <c r="N4187">
        <v>6.07</v>
      </c>
      <c r="P4187">
        <v>1.71</v>
      </c>
      <c r="R4187">
        <v>1.91</v>
      </c>
      <c r="X4187" t="s">
        <v>2513</v>
      </c>
      <c r="Y4187">
        <v>4186</v>
      </c>
      <c r="Z4187" s="1">
        <v>0.44394212962962959</v>
      </c>
      <c r="AA4187" t="s">
        <v>10204</v>
      </c>
      <c r="AB4187">
        <v>0</v>
      </c>
      <c r="AC4187">
        <v>-6.0000000000000001E-3</v>
      </c>
      <c r="AD4187">
        <v>6.07</v>
      </c>
      <c r="AE4187" t="s">
        <v>2513</v>
      </c>
    </row>
    <row r="4188" spans="1:32" x14ac:dyDescent="0.2">
      <c r="A4188">
        <v>4187</v>
      </c>
      <c r="B4188" t="s">
        <v>861</v>
      </c>
      <c r="C4188">
        <v>92728</v>
      </c>
      <c r="D4188">
        <v>27748</v>
      </c>
      <c r="F4188">
        <v>10</v>
      </c>
      <c r="G4188">
        <v>43</v>
      </c>
      <c r="H4188">
        <v>43.3</v>
      </c>
      <c r="I4188" t="s">
        <v>24</v>
      </c>
      <c r="J4188">
        <v>57</v>
      </c>
      <c r="K4188">
        <v>11</v>
      </c>
      <c r="L4188">
        <v>57</v>
      </c>
      <c r="M4188">
        <v>57</v>
      </c>
      <c r="N4188">
        <v>5.8</v>
      </c>
      <c r="P4188">
        <v>-0.02</v>
      </c>
      <c r="R4188">
        <v>-0.09</v>
      </c>
      <c r="X4188" t="s">
        <v>128</v>
      </c>
      <c r="Y4188">
        <v>4187</v>
      </c>
      <c r="Z4188" s="1">
        <v>0.44702893518518522</v>
      </c>
      <c r="AA4188" t="s">
        <v>10205</v>
      </c>
      <c r="AB4188">
        <v>1.7000000000000001E-2</v>
      </c>
      <c r="AC4188">
        <v>-5.2999999999999999E-2</v>
      </c>
      <c r="AD4188">
        <v>5.8</v>
      </c>
      <c r="AE4188" t="s">
        <v>128</v>
      </c>
    </row>
    <row r="4189" spans="1:32" x14ac:dyDescent="0.2">
      <c r="A4189">
        <v>4188</v>
      </c>
      <c r="C4189">
        <v>92740</v>
      </c>
      <c r="D4189">
        <v>238353</v>
      </c>
      <c r="E4189">
        <v>4939</v>
      </c>
      <c r="F4189">
        <v>10</v>
      </c>
      <c r="G4189">
        <v>41</v>
      </c>
      <c r="H4189">
        <v>17.600000000000001</v>
      </c>
      <c r="I4189" t="s">
        <v>26</v>
      </c>
      <c r="J4189">
        <v>59</v>
      </c>
      <c r="K4189">
        <v>40</v>
      </c>
      <c r="L4189">
        <v>37</v>
      </c>
      <c r="M4189">
        <v>-59</v>
      </c>
      <c r="N4189">
        <v>6.42</v>
      </c>
      <c r="P4189">
        <v>0.08</v>
      </c>
      <c r="R4189">
        <v>-0.82</v>
      </c>
      <c r="X4189" t="s">
        <v>862</v>
      </c>
      <c r="Y4189">
        <v>4188</v>
      </c>
      <c r="Z4189" s="1">
        <v>0.44534259259259262</v>
      </c>
      <c r="AA4189" t="s">
        <v>10206</v>
      </c>
      <c r="AB4189">
        <v>-6.0000000000000001E-3</v>
      </c>
      <c r="AC4189">
        <v>-1E-3</v>
      </c>
      <c r="AD4189">
        <v>6.42</v>
      </c>
      <c r="AE4189" t="s">
        <v>862</v>
      </c>
    </row>
    <row r="4190" spans="1:32" x14ac:dyDescent="0.2">
      <c r="A4190">
        <v>4189</v>
      </c>
      <c r="B4190" t="s">
        <v>863</v>
      </c>
      <c r="C4190">
        <v>92769</v>
      </c>
      <c r="D4190">
        <v>81485</v>
      </c>
      <c r="F4190">
        <v>10</v>
      </c>
      <c r="G4190">
        <v>43</v>
      </c>
      <c r="H4190">
        <v>1.8</v>
      </c>
      <c r="I4190" t="s">
        <v>24</v>
      </c>
      <c r="J4190">
        <v>26</v>
      </c>
      <c r="K4190">
        <v>19</v>
      </c>
      <c r="L4190">
        <v>32</v>
      </c>
      <c r="M4190">
        <v>26</v>
      </c>
      <c r="N4190">
        <v>5.51</v>
      </c>
      <c r="P4190">
        <v>0.17</v>
      </c>
      <c r="R4190">
        <v>0.09</v>
      </c>
      <c r="X4190" t="s">
        <v>1927</v>
      </c>
      <c r="Y4190">
        <v>4189</v>
      </c>
      <c r="Z4190" s="1">
        <v>0.44654861111111116</v>
      </c>
      <c r="AA4190" t="s">
        <v>10207</v>
      </c>
      <c r="AB4190">
        <v>-0.105</v>
      </c>
      <c r="AC4190">
        <v>-6.3E-2</v>
      </c>
      <c r="AD4190">
        <v>5.51</v>
      </c>
      <c r="AE4190" t="s">
        <v>1927</v>
      </c>
    </row>
    <row r="4191" spans="1:32" x14ac:dyDescent="0.2">
      <c r="A4191">
        <v>4190</v>
      </c>
      <c r="C4191">
        <v>92770</v>
      </c>
      <c r="D4191">
        <v>156170</v>
      </c>
      <c r="F4191">
        <v>10</v>
      </c>
      <c r="G4191">
        <v>42</v>
      </c>
      <c r="H4191">
        <v>31.3</v>
      </c>
      <c r="I4191" t="s">
        <v>26</v>
      </c>
      <c r="J4191">
        <v>13</v>
      </c>
      <c r="K4191">
        <v>58</v>
      </c>
      <c r="L4191">
        <v>30</v>
      </c>
      <c r="M4191">
        <v>-13</v>
      </c>
      <c r="N4191">
        <v>6.24</v>
      </c>
      <c r="P4191">
        <v>1.54</v>
      </c>
      <c r="X4191" t="s">
        <v>365</v>
      </c>
      <c r="Y4191">
        <v>4190</v>
      </c>
      <c r="Z4191" s="1">
        <v>0.44619560185185186</v>
      </c>
      <c r="AA4191" t="s">
        <v>10208</v>
      </c>
      <c r="AB4191">
        <v>-0.02</v>
      </c>
      <c r="AC4191">
        <v>-2E-3</v>
      </c>
      <c r="AD4191">
        <v>6.24</v>
      </c>
      <c r="AE4191" t="s">
        <v>365</v>
      </c>
    </row>
    <row r="4192" spans="1:32" x14ac:dyDescent="0.2">
      <c r="A4192">
        <v>4191</v>
      </c>
      <c r="C4192">
        <v>92787</v>
      </c>
      <c r="D4192">
        <v>43444</v>
      </c>
      <c r="F4192">
        <v>10</v>
      </c>
      <c r="G4192">
        <v>43</v>
      </c>
      <c r="H4192">
        <v>32.9</v>
      </c>
      <c r="I4192" t="s">
        <v>24</v>
      </c>
      <c r="J4192">
        <v>46</v>
      </c>
      <c r="K4192">
        <v>12</v>
      </c>
      <c r="L4192">
        <v>14</v>
      </c>
      <c r="M4192">
        <v>46</v>
      </c>
      <c r="N4192">
        <v>5.18</v>
      </c>
      <c r="P4192">
        <v>0.33</v>
      </c>
      <c r="R4192">
        <v>0.01</v>
      </c>
      <c r="X4192" t="s">
        <v>136</v>
      </c>
      <c r="Y4192">
        <v>4191</v>
      </c>
      <c r="Z4192" s="1">
        <v>0.44690856481481478</v>
      </c>
      <c r="AA4192" t="s">
        <v>10209</v>
      </c>
      <c r="AB4192">
        <v>-0.26900000000000002</v>
      </c>
      <c r="AC4192">
        <v>-6.6000000000000003E-2</v>
      </c>
      <c r="AD4192">
        <v>5.18</v>
      </c>
      <c r="AE4192" t="s">
        <v>136</v>
      </c>
    </row>
    <row r="4193" spans="1:32" x14ac:dyDescent="0.2">
      <c r="A4193">
        <v>4192</v>
      </c>
      <c r="B4193" t="s">
        <v>864</v>
      </c>
      <c r="C4193">
        <v>92825</v>
      </c>
      <c r="D4193">
        <v>81490</v>
      </c>
      <c r="F4193">
        <v>10</v>
      </c>
      <c r="G4193">
        <v>43</v>
      </c>
      <c r="H4193">
        <v>25</v>
      </c>
      <c r="I4193" t="s">
        <v>24</v>
      </c>
      <c r="J4193">
        <v>23</v>
      </c>
      <c r="K4193">
        <v>11</v>
      </c>
      <c r="L4193">
        <v>18</v>
      </c>
      <c r="M4193">
        <v>23</v>
      </c>
      <c r="N4193">
        <v>5.08</v>
      </c>
      <c r="P4193">
        <v>0.04</v>
      </c>
      <c r="R4193">
        <v>0.05</v>
      </c>
      <c r="X4193" t="s">
        <v>1824</v>
      </c>
      <c r="Y4193">
        <v>4192</v>
      </c>
      <c r="Z4193" s="1">
        <v>0.44681712962962966</v>
      </c>
      <c r="AA4193" t="s">
        <v>10210</v>
      </c>
      <c r="AB4193">
        <v>-0.11600000000000001</v>
      </c>
      <c r="AC4193">
        <v>8.9999999999999993E-3</v>
      </c>
      <c r="AD4193">
        <v>5.08</v>
      </c>
      <c r="AE4193" t="s">
        <v>1824</v>
      </c>
    </row>
    <row r="4194" spans="1:32" x14ac:dyDescent="0.2">
      <c r="A4194">
        <v>4193</v>
      </c>
      <c r="B4194" t="s">
        <v>865</v>
      </c>
      <c r="C4194">
        <v>92841</v>
      </c>
      <c r="D4194">
        <v>118449</v>
      </c>
      <c r="F4194">
        <v>10</v>
      </c>
      <c r="G4194">
        <v>43</v>
      </c>
      <c r="H4194">
        <v>20.9</v>
      </c>
      <c r="I4194" t="s">
        <v>24</v>
      </c>
      <c r="J4194">
        <v>4</v>
      </c>
      <c r="K4194">
        <v>44</v>
      </c>
      <c r="L4194">
        <v>52</v>
      </c>
      <c r="M4194">
        <v>4</v>
      </c>
      <c r="N4194">
        <v>5.79</v>
      </c>
      <c r="P4194">
        <v>1.17</v>
      </c>
      <c r="R4194">
        <v>1.0900000000000001</v>
      </c>
      <c r="X4194" t="s">
        <v>866</v>
      </c>
      <c r="Y4194">
        <v>4193</v>
      </c>
      <c r="Z4194" s="1">
        <v>0.44676967592592592</v>
      </c>
      <c r="AA4194" t="s">
        <v>10211</v>
      </c>
      <c r="AB4194">
        <v>2.1999999999999999E-2</v>
      </c>
      <c r="AC4194">
        <v>-0.03</v>
      </c>
      <c r="AD4194">
        <v>5.79</v>
      </c>
      <c r="AE4194" t="s">
        <v>105</v>
      </c>
      <c r="AF4194" t="s">
        <v>36</v>
      </c>
    </row>
    <row r="4195" spans="1:32" x14ac:dyDescent="0.2">
      <c r="A4195">
        <v>4194</v>
      </c>
      <c r="C4195">
        <v>92845</v>
      </c>
      <c r="D4195">
        <v>201665</v>
      </c>
      <c r="F4195">
        <v>10</v>
      </c>
      <c r="G4195">
        <v>42</v>
      </c>
      <c r="H4195">
        <v>43.2</v>
      </c>
      <c r="I4195" t="s">
        <v>26</v>
      </c>
      <c r="J4195">
        <v>32</v>
      </c>
      <c r="K4195">
        <v>42</v>
      </c>
      <c r="L4195">
        <v>57</v>
      </c>
      <c r="M4195">
        <v>-32</v>
      </c>
      <c r="N4195">
        <v>5.64</v>
      </c>
      <c r="P4195">
        <v>0</v>
      </c>
      <c r="R4195">
        <v>0</v>
      </c>
      <c r="X4195" t="s">
        <v>134</v>
      </c>
      <c r="Y4195">
        <v>4194</v>
      </c>
      <c r="Z4195" s="1">
        <v>0.4463333333333333</v>
      </c>
      <c r="AA4195" t="s">
        <v>10212</v>
      </c>
      <c r="AB4195">
        <v>-2.9000000000000001E-2</v>
      </c>
      <c r="AC4195">
        <v>2E-3</v>
      </c>
      <c r="AD4195">
        <v>5.64</v>
      </c>
      <c r="AE4195" t="s">
        <v>134</v>
      </c>
    </row>
    <row r="4196" spans="1:32" x14ac:dyDescent="0.2">
      <c r="A4196">
        <v>4195</v>
      </c>
      <c r="C4196">
        <v>92839</v>
      </c>
      <c r="D4196">
        <v>15274</v>
      </c>
      <c r="E4196" t="s">
        <v>867</v>
      </c>
      <c r="F4196">
        <v>10</v>
      </c>
      <c r="G4196">
        <v>45</v>
      </c>
      <c r="H4196">
        <v>4</v>
      </c>
      <c r="I4196" t="s">
        <v>24</v>
      </c>
      <c r="J4196">
        <v>67</v>
      </c>
      <c r="K4196">
        <v>24</v>
      </c>
      <c r="L4196">
        <v>41</v>
      </c>
      <c r="M4196">
        <v>67</v>
      </c>
      <c r="N4196">
        <v>6</v>
      </c>
      <c r="P4196">
        <v>2.39</v>
      </c>
      <c r="R4196">
        <v>4.62</v>
      </c>
      <c r="T4196">
        <v>1.27</v>
      </c>
      <c r="X4196" t="s">
        <v>3014</v>
      </c>
      <c r="Y4196">
        <v>4195</v>
      </c>
      <c r="Z4196" s="1">
        <v>0.44796296296296295</v>
      </c>
      <c r="AA4196" t="s">
        <v>10213</v>
      </c>
      <c r="AB4196">
        <v>5.0000000000000001E-3</v>
      </c>
      <c r="AC4196">
        <v>-1E-3</v>
      </c>
      <c r="AD4196">
        <v>6</v>
      </c>
      <c r="AE4196" t="s">
        <v>3014</v>
      </c>
    </row>
    <row r="4197" spans="1:32" x14ac:dyDescent="0.2">
      <c r="A4197">
        <v>4196</v>
      </c>
      <c r="C4197">
        <v>92938</v>
      </c>
      <c r="D4197">
        <v>251078</v>
      </c>
      <c r="F4197">
        <v>10</v>
      </c>
      <c r="G4197">
        <v>42</v>
      </c>
      <c r="H4197">
        <v>14</v>
      </c>
      <c r="I4197" t="s">
        <v>26</v>
      </c>
      <c r="J4197">
        <v>64</v>
      </c>
      <c r="K4197">
        <v>27</v>
      </c>
      <c r="L4197">
        <v>59</v>
      </c>
      <c r="M4197">
        <v>-64</v>
      </c>
      <c r="N4197">
        <v>4.82</v>
      </c>
      <c r="P4197">
        <v>-0.14000000000000001</v>
      </c>
      <c r="R4197">
        <v>-0.57999999999999996</v>
      </c>
      <c r="X4197" t="s">
        <v>2996</v>
      </c>
      <c r="Y4197">
        <v>4196</v>
      </c>
      <c r="Z4197" s="1">
        <v>0.44599537037037035</v>
      </c>
      <c r="AA4197" t="s">
        <v>10214</v>
      </c>
      <c r="AB4197">
        <v>-2.5999999999999999E-2</v>
      </c>
      <c r="AC4197">
        <v>1.7999999999999999E-2</v>
      </c>
      <c r="AD4197">
        <v>4.82</v>
      </c>
      <c r="AE4197" t="s">
        <v>2996</v>
      </c>
    </row>
    <row r="4198" spans="1:32" x14ac:dyDescent="0.2">
      <c r="A4198">
        <v>4197</v>
      </c>
      <c r="C4198">
        <v>92941</v>
      </c>
      <c r="D4198">
        <v>81496</v>
      </c>
      <c r="F4198">
        <v>10</v>
      </c>
      <c r="G4198">
        <v>44</v>
      </c>
      <c r="H4198">
        <v>14.5</v>
      </c>
      <c r="I4198" t="s">
        <v>24</v>
      </c>
      <c r="J4198">
        <v>19</v>
      </c>
      <c r="K4198">
        <v>45</v>
      </c>
      <c r="L4198">
        <v>31</v>
      </c>
      <c r="M4198">
        <v>19</v>
      </c>
      <c r="N4198">
        <v>6.27</v>
      </c>
      <c r="P4198">
        <v>0.17</v>
      </c>
      <c r="X4198" t="s">
        <v>249</v>
      </c>
      <c r="Y4198">
        <v>4197</v>
      </c>
      <c r="Z4198" s="1">
        <v>0.44739004629629631</v>
      </c>
      <c r="AA4198" t="s">
        <v>10215</v>
      </c>
      <c r="AB4198">
        <v>-0.11600000000000001</v>
      </c>
      <c r="AC4198">
        <v>-2.5999999999999999E-2</v>
      </c>
      <c r="AD4198">
        <v>6.27</v>
      </c>
      <c r="AE4198" t="s">
        <v>249</v>
      </c>
    </row>
    <row r="4199" spans="1:32" x14ac:dyDescent="0.2">
      <c r="A4199">
        <v>4198</v>
      </c>
      <c r="C4199">
        <v>92964</v>
      </c>
      <c r="D4199">
        <v>238379</v>
      </c>
      <c r="E4199">
        <v>4948</v>
      </c>
      <c r="F4199">
        <v>10</v>
      </c>
      <c r="G4199">
        <v>42</v>
      </c>
      <c r="H4199">
        <v>40.6</v>
      </c>
      <c r="I4199" t="s">
        <v>26</v>
      </c>
      <c r="J4199">
        <v>59</v>
      </c>
      <c r="K4199">
        <v>12</v>
      </c>
      <c r="L4199">
        <v>57</v>
      </c>
      <c r="M4199">
        <v>-59</v>
      </c>
      <c r="N4199">
        <v>5.38</v>
      </c>
      <c r="P4199">
        <v>0.26</v>
      </c>
      <c r="R4199">
        <v>-0.65</v>
      </c>
      <c r="T4199">
        <v>0.36</v>
      </c>
      <c r="X4199" t="s">
        <v>868</v>
      </c>
      <c r="Y4199">
        <v>4198</v>
      </c>
      <c r="Z4199" s="1">
        <v>0.44630324074074074</v>
      </c>
      <c r="AA4199" t="s">
        <v>10216</v>
      </c>
      <c r="AB4199">
        <v>-8.9999999999999993E-3</v>
      </c>
      <c r="AC4199">
        <v>0</v>
      </c>
      <c r="AD4199">
        <v>5.38</v>
      </c>
      <c r="AE4199" t="s">
        <v>5651</v>
      </c>
      <c r="AF4199" t="s">
        <v>36</v>
      </c>
    </row>
    <row r="4200" spans="1:32" x14ac:dyDescent="0.2">
      <c r="A4200">
        <v>4199</v>
      </c>
      <c r="B4200" t="s">
        <v>869</v>
      </c>
      <c r="C4200">
        <v>93030</v>
      </c>
      <c r="D4200">
        <v>251083</v>
      </c>
      <c r="F4200">
        <v>10</v>
      </c>
      <c r="G4200">
        <v>42</v>
      </c>
      <c r="H4200">
        <v>57.4</v>
      </c>
      <c r="I4200" t="s">
        <v>26</v>
      </c>
      <c r="J4200">
        <v>64</v>
      </c>
      <c r="K4200">
        <v>23</v>
      </c>
      <c r="L4200">
        <v>40</v>
      </c>
      <c r="M4200">
        <v>-64</v>
      </c>
      <c r="N4200">
        <v>2.76</v>
      </c>
      <c r="P4200">
        <v>-0.22</v>
      </c>
      <c r="R4200">
        <v>-1.01</v>
      </c>
      <c r="T4200">
        <v>-0.23</v>
      </c>
      <c r="X4200" t="s">
        <v>870</v>
      </c>
      <c r="Y4200">
        <v>4199</v>
      </c>
      <c r="Z4200" s="1">
        <v>0.44649768518518518</v>
      </c>
      <c r="AA4200" t="s">
        <v>10217</v>
      </c>
      <c r="AB4200">
        <v>-2.3E-2</v>
      </c>
      <c r="AC4200">
        <v>0.01</v>
      </c>
      <c r="AD4200">
        <v>2.76</v>
      </c>
      <c r="AE4200" t="s">
        <v>870</v>
      </c>
    </row>
    <row r="4201" spans="1:32" x14ac:dyDescent="0.2">
      <c r="A4201">
        <v>4200</v>
      </c>
      <c r="C4201">
        <v>93070</v>
      </c>
      <c r="D4201">
        <v>251090</v>
      </c>
      <c r="E4201">
        <v>4951</v>
      </c>
      <c r="F4201">
        <v>10</v>
      </c>
      <c r="G4201">
        <v>43</v>
      </c>
      <c r="H4201">
        <v>32.1</v>
      </c>
      <c r="I4201" t="s">
        <v>26</v>
      </c>
      <c r="J4201">
        <v>60</v>
      </c>
      <c r="K4201">
        <v>34</v>
      </c>
      <c r="L4201">
        <v>0</v>
      </c>
      <c r="M4201">
        <v>-60</v>
      </c>
      <c r="N4201">
        <v>4.57</v>
      </c>
      <c r="P4201">
        <v>1.71</v>
      </c>
      <c r="R4201">
        <v>1.87</v>
      </c>
      <c r="T4201">
        <v>0.99</v>
      </c>
      <c r="X4201" t="s">
        <v>172</v>
      </c>
      <c r="Y4201">
        <v>4200</v>
      </c>
      <c r="Z4201" s="1">
        <v>0.44689930555555551</v>
      </c>
      <c r="AA4201" t="s">
        <v>10218</v>
      </c>
      <c r="AB4201">
        <v>-3.2000000000000001E-2</v>
      </c>
      <c r="AC4201">
        <v>6.0000000000000001E-3</v>
      </c>
      <c r="AD4201">
        <v>4.57</v>
      </c>
      <c r="AE4201" t="s">
        <v>172</v>
      </c>
    </row>
    <row r="4202" spans="1:32" x14ac:dyDescent="0.2">
      <c r="A4202">
        <v>4201</v>
      </c>
      <c r="B4202" t="s">
        <v>871</v>
      </c>
      <c r="C4202">
        <v>93102</v>
      </c>
      <c r="D4202">
        <v>118473</v>
      </c>
      <c r="F4202">
        <v>10</v>
      </c>
      <c r="G4202">
        <v>45</v>
      </c>
      <c r="H4202">
        <v>9.4</v>
      </c>
      <c r="I4202" t="s">
        <v>24</v>
      </c>
      <c r="J4202">
        <v>2</v>
      </c>
      <c r="K4202">
        <v>29</v>
      </c>
      <c r="L4202">
        <v>17</v>
      </c>
      <c r="M4202">
        <v>2</v>
      </c>
      <c r="N4202">
        <v>6.28</v>
      </c>
      <c r="P4202">
        <v>1.21</v>
      </c>
      <c r="R4202">
        <v>1.28</v>
      </c>
      <c r="X4202" t="s">
        <v>172</v>
      </c>
      <c r="Y4202">
        <v>4201</v>
      </c>
      <c r="Z4202" s="1">
        <v>0.44802546296296297</v>
      </c>
      <c r="AA4202" t="s">
        <v>10219</v>
      </c>
      <c r="AB4202">
        <v>-5.0999999999999997E-2</v>
      </c>
      <c r="AC4202">
        <v>-2.3E-2</v>
      </c>
      <c r="AD4202">
        <v>6.28</v>
      </c>
      <c r="AE4202" t="s">
        <v>172</v>
      </c>
    </row>
    <row r="4203" spans="1:32" x14ac:dyDescent="0.2">
      <c r="A4203">
        <v>4202</v>
      </c>
      <c r="B4203" t="s">
        <v>872</v>
      </c>
      <c r="C4203">
        <v>93132</v>
      </c>
      <c r="D4203">
        <v>27760</v>
      </c>
      <c r="F4203">
        <v>10</v>
      </c>
      <c r="G4203">
        <v>46</v>
      </c>
      <c r="H4203">
        <v>22.5</v>
      </c>
      <c r="I4203" t="s">
        <v>24</v>
      </c>
      <c r="J4203">
        <v>57</v>
      </c>
      <c r="K4203">
        <v>21</v>
      </c>
      <c r="L4203">
        <v>57</v>
      </c>
      <c r="M4203">
        <v>57</v>
      </c>
      <c r="N4203">
        <v>6.34</v>
      </c>
      <c r="P4203">
        <v>1.56</v>
      </c>
      <c r="R4203">
        <v>1.9</v>
      </c>
      <c r="X4203" t="s">
        <v>419</v>
      </c>
      <c r="Y4203">
        <v>4202</v>
      </c>
      <c r="Z4203" s="1">
        <v>0.44887152777777778</v>
      </c>
      <c r="AA4203" t="s">
        <v>10220</v>
      </c>
      <c r="AB4203">
        <v>-0.05</v>
      </c>
      <c r="AC4203">
        <v>-6.4000000000000001E-2</v>
      </c>
      <c r="AD4203">
        <v>6.34</v>
      </c>
      <c r="AE4203" t="s">
        <v>419</v>
      </c>
    </row>
    <row r="4204" spans="1:32" x14ac:dyDescent="0.2">
      <c r="A4204">
        <v>4203</v>
      </c>
      <c r="B4204" t="s">
        <v>873</v>
      </c>
      <c r="C4204">
        <v>93152</v>
      </c>
      <c r="D4204">
        <v>62236</v>
      </c>
      <c r="F4204">
        <v>10</v>
      </c>
      <c r="G4204">
        <v>45</v>
      </c>
      <c r="H4204">
        <v>51.9</v>
      </c>
      <c r="I4204" t="s">
        <v>24</v>
      </c>
      <c r="J4204">
        <v>30</v>
      </c>
      <c r="K4204">
        <v>40</v>
      </c>
      <c r="L4204">
        <v>56</v>
      </c>
      <c r="M4204">
        <v>30</v>
      </c>
      <c r="N4204">
        <v>5.24</v>
      </c>
      <c r="P4204">
        <v>-0.06</v>
      </c>
      <c r="R4204">
        <v>-0.14000000000000001</v>
      </c>
      <c r="X4204" t="s">
        <v>25</v>
      </c>
      <c r="Y4204">
        <v>4203</v>
      </c>
      <c r="Z4204" s="1">
        <v>0.44851736111111112</v>
      </c>
      <c r="AA4204" t="s">
        <v>10221</v>
      </c>
      <c r="AB4204">
        <v>-2.3E-2</v>
      </c>
      <c r="AC4204">
        <v>-3.6999999999999998E-2</v>
      </c>
      <c r="AD4204">
        <v>5.24</v>
      </c>
      <c r="AE4204" t="s">
        <v>25</v>
      </c>
    </row>
    <row r="4205" spans="1:32" x14ac:dyDescent="0.2">
      <c r="A4205">
        <v>4204</v>
      </c>
      <c r="C4205">
        <v>93163</v>
      </c>
      <c r="D4205">
        <v>251095</v>
      </c>
      <c r="E4205" t="s">
        <v>30</v>
      </c>
      <c r="F4205">
        <v>10</v>
      </c>
      <c r="G4205">
        <v>43</v>
      </c>
      <c r="H4205">
        <v>51.2</v>
      </c>
      <c r="I4205" t="s">
        <v>26</v>
      </c>
      <c r="J4205">
        <v>64</v>
      </c>
      <c r="K4205">
        <v>14</v>
      </c>
      <c r="L4205">
        <v>56</v>
      </c>
      <c r="M4205">
        <v>-64</v>
      </c>
      <c r="N4205">
        <v>5.77</v>
      </c>
      <c r="P4205">
        <v>0</v>
      </c>
      <c r="R4205">
        <v>-0.56999999999999995</v>
      </c>
      <c r="T4205">
        <v>-0.03</v>
      </c>
      <c r="X4205" t="s">
        <v>3156</v>
      </c>
      <c r="Y4205">
        <v>4204</v>
      </c>
      <c r="Z4205" s="1">
        <v>0.44712037037037033</v>
      </c>
      <c r="AA4205" t="s">
        <v>10222</v>
      </c>
      <c r="AB4205">
        <v>-1.4E-2</v>
      </c>
      <c r="AC4205">
        <v>6.0000000000000001E-3</v>
      </c>
      <c r="AD4205">
        <v>5.77</v>
      </c>
      <c r="AE4205" t="s">
        <v>3156</v>
      </c>
    </row>
    <row r="4206" spans="1:32" x14ac:dyDescent="0.2">
      <c r="A4206">
        <v>4205</v>
      </c>
      <c r="C4206">
        <v>93194</v>
      </c>
      <c r="D4206">
        <v>251096</v>
      </c>
      <c r="F4206">
        <v>10</v>
      </c>
      <c r="G4206">
        <v>44</v>
      </c>
      <c r="H4206">
        <v>6.9</v>
      </c>
      <c r="I4206" t="s">
        <v>26</v>
      </c>
      <c r="J4206">
        <v>63</v>
      </c>
      <c r="K4206">
        <v>57</v>
      </c>
      <c r="L4206">
        <v>40</v>
      </c>
      <c r="M4206">
        <v>-63</v>
      </c>
      <c r="N4206">
        <v>4.82</v>
      </c>
      <c r="P4206">
        <v>-0.13</v>
      </c>
      <c r="R4206">
        <v>-0.62</v>
      </c>
      <c r="T4206">
        <v>-0.13</v>
      </c>
      <c r="X4206" t="s">
        <v>2308</v>
      </c>
      <c r="Y4206">
        <v>4205</v>
      </c>
      <c r="Z4206" s="1">
        <v>0.44730208333333338</v>
      </c>
      <c r="AA4206" t="s">
        <v>10223</v>
      </c>
      <c r="AB4206">
        <v>-1.9E-2</v>
      </c>
      <c r="AC4206">
        <v>1.2999999999999999E-2</v>
      </c>
      <c r="AD4206">
        <v>4.82</v>
      </c>
      <c r="AE4206" t="s">
        <v>2308</v>
      </c>
    </row>
    <row r="4207" spans="1:32" x14ac:dyDescent="0.2">
      <c r="A4207">
        <v>4206</v>
      </c>
      <c r="C4207">
        <v>93237</v>
      </c>
      <c r="D4207">
        <v>256745</v>
      </c>
      <c r="F4207">
        <v>10</v>
      </c>
      <c r="G4207">
        <v>41</v>
      </c>
      <c r="H4207">
        <v>51.3</v>
      </c>
      <c r="I4207" t="s">
        <v>26</v>
      </c>
      <c r="J4207">
        <v>79</v>
      </c>
      <c r="K4207">
        <v>47</v>
      </c>
      <c r="L4207">
        <v>0</v>
      </c>
      <c r="M4207">
        <v>-79</v>
      </c>
      <c r="N4207">
        <v>5.97</v>
      </c>
      <c r="P4207">
        <v>-7.0000000000000007E-2</v>
      </c>
      <c r="R4207">
        <v>-0.51</v>
      </c>
      <c r="X4207" t="s">
        <v>2056</v>
      </c>
      <c r="Y4207">
        <v>4206</v>
      </c>
      <c r="Z4207" s="1">
        <v>0.44573263888888892</v>
      </c>
      <c r="AA4207" t="s">
        <v>10224</v>
      </c>
      <c r="AB4207">
        <v>-3.1E-2</v>
      </c>
      <c r="AC4207">
        <v>0.01</v>
      </c>
      <c r="AD4207">
        <v>5.97</v>
      </c>
      <c r="AE4207" t="s">
        <v>2056</v>
      </c>
    </row>
    <row r="4208" spans="1:32" x14ac:dyDescent="0.2">
      <c r="A4208">
        <v>4207</v>
      </c>
      <c r="C4208">
        <v>93244</v>
      </c>
      <c r="D4208">
        <v>118483</v>
      </c>
      <c r="F4208">
        <v>10</v>
      </c>
      <c r="G4208">
        <v>46</v>
      </c>
      <c r="H4208">
        <v>5.7</v>
      </c>
      <c r="I4208" t="s">
        <v>24</v>
      </c>
      <c r="J4208">
        <v>6</v>
      </c>
      <c r="K4208">
        <v>22</v>
      </c>
      <c r="L4208">
        <v>23</v>
      </c>
      <c r="M4208">
        <v>6</v>
      </c>
      <c r="N4208">
        <v>6.37</v>
      </c>
      <c r="P4208">
        <v>1.1200000000000001</v>
      </c>
      <c r="R4208">
        <v>1.1200000000000001</v>
      </c>
      <c r="W4208" t="s">
        <v>27</v>
      </c>
      <c r="X4208" t="s">
        <v>507</v>
      </c>
      <c r="Y4208">
        <v>4207</v>
      </c>
      <c r="Z4208" s="1">
        <v>0.44867708333333334</v>
      </c>
      <c r="AA4208" t="s">
        <v>10225</v>
      </c>
      <c r="AB4208">
        <v>-8.0000000000000002E-3</v>
      </c>
      <c r="AC4208">
        <v>-3.5999999999999997E-2</v>
      </c>
      <c r="AD4208">
        <v>6.37</v>
      </c>
      <c r="AE4208" t="s">
        <v>5984</v>
      </c>
    </row>
    <row r="4209" spans="1:32" x14ac:dyDescent="0.2">
      <c r="A4209">
        <v>4208</v>
      </c>
      <c r="B4209" t="s">
        <v>874</v>
      </c>
      <c r="C4209">
        <v>93257</v>
      </c>
      <c r="D4209">
        <v>99281</v>
      </c>
      <c r="F4209">
        <v>10</v>
      </c>
      <c r="G4209">
        <v>46</v>
      </c>
      <c r="H4209">
        <v>24.5</v>
      </c>
      <c r="I4209" t="s">
        <v>24</v>
      </c>
      <c r="J4209">
        <v>18</v>
      </c>
      <c r="K4209">
        <v>53</v>
      </c>
      <c r="L4209">
        <v>29</v>
      </c>
      <c r="M4209">
        <v>18</v>
      </c>
      <c r="N4209">
        <v>5.49</v>
      </c>
      <c r="P4209">
        <v>1.1200000000000001</v>
      </c>
      <c r="W4209" t="s">
        <v>27</v>
      </c>
      <c r="X4209" t="s">
        <v>133</v>
      </c>
      <c r="Y4209">
        <v>4208</v>
      </c>
      <c r="Z4209" s="1">
        <v>0.44889467592592597</v>
      </c>
      <c r="AA4209" t="s">
        <v>10226</v>
      </c>
      <c r="AB4209">
        <v>9.7000000000000003E-2</v>
      </c>
      <c r="AC4209">
        <v>-3.7999999999999999E-2</v>
      </c>
      <c r="AD4209">
        <v>5.49</v>
      </c>
      <c r="AE4209" t="s">
        <v>9573</v>
      </c>
    </row>
    <row r="4210" spans="1:32" x14ac:dyDescent="0.2">
      <c r="A4210">
        <v>4209</v>
      </c>
      <c r="B4210" t="s">
        <v>875</v>
      </c>
      <c r="C4210">
        <v>93291</v>
      </c>
      <c r="D4210">
        <v>99282</v>
      </c>
      <c r="F4210">
        <v>10</v>
      </c>
      <c r="G4210">
        <v>46</v>
      </c>
      <c r="H4210">
        <v>25.3</v>
      </c>
      <c r="I4210" t="s">
        <v>24</v>
      </c>
      <c r="J4210">
        <v>14</v>
      </c>
      <c r="K4210">
        <v>11</v>
      </c>
      <c r="L4210">
        <v>41</v>
      </c>
      <c r="M4210">
        <v>14</v>
      </c>
      <c r="N4210">
        <v>5.48</v>
      </c>
      <c r="P4210">
        <v>0.91</v>
      </c>
      <c r="R4210">
        <v>0.59</v>
      </c>
      <c r="W4210" t="s">
        <v>27</v>
      </c>
      <c r="X4210" t="s">
        <v>2517</v>
      </c>
      <c r="Y4210">
        <v>4209</v>
      </c>
      <c r="Z4210" s="1">
        <v>0.44890393518518518</v>
      </c>
      <c r="AA4210" t="s">
        <v>10227</v>
      </c>
      <c r="AB4210">
        <v>-0.123</v>
      </c>
      <c r="AC4210">
        <v>-6.6000000000000003E-2</v>
      </c>
      <c r="AD4210">
        <v>5.48</v>
      </c>
      <c r="AE4210" t="s">
        <v>7190</v>
      </c>
    </row>
    <row r="4211" spans="1:32" x14ac:dyDescent="0.2">
      <c r="A4211">
        <v>4210</v>
      </c>
      <c r="B4211" t="s">
        <v>876</v>
      </c>
      <c r="C4211">
        <v>93308</v>
      </c>
      <c r="D4211">
        <v>238429</v>
      </c>
      <c r="E4211" t="s">
        <v>876</v>
      </c>
      <c r="F4211">
        <v>10</v>
      </c>
      <c r="G4211">
        <v>45</v>
      </c>
      <c r="H4211">
        <v>3.6</v>
      </c>
      <c r="I4211" t="s">
        <v>26</v>
      </c>
      <c r="J4211">
        <v>59</v>
      </c>
      <c r="K4211">
        <v>41</v>
      </c>
      <c r="L4211">
        <v>3</v>
      </c>
      <c r="M4211">
        <v>-59</v>
      </c>
      <c r="N4211">
        <v>6.21</v>
      </c>
      <c r="P4211">
        <v>0.61</v>
      </c>
      <c r="R4211">
        <v>-0.45</v>
      </c>
      <c r="T4211">
        <v>0.49</v>
      </c>
      <c r="X4211" t="s">
        <v>877</v>
      </c>
      <c r="Y4211">
        <v>4210</v>
      </c>
      <c r="Z4211" s="1">
        <v>0.44795833333333329</v>
      </c>
      <c r="AA4211" t="s">
        <v>10228</v>
      </c>
      <c r="AB4211">
        <v>-4.0000000000000001E-3</v>
      </c>
      <c r="AC4211">
        <v>8.9999999999999993E-3</v>
      </c>
      <c r="AD4211">
        <v>6.21</v>
      </c>
      <c r="AE4211" t="s">
        <v>877</v>
      </c>
    </row>
    <row r="4212" spans="1:32" x14ac:dyDescent="0.2">
      <c r="A4212">
        <v>4211</v>
      </c>
      <c r="C4212">
        <v>93344</v>
      </c>
      <c r="D4212">
        <v>256750</v>
      </c>
      <c r="F4212">
        <v>10</v>
      </c>
      <c r="G4212">
        <v>44</v>
      </c>
      <c r="H4212">
        <v>19.399999999999999</v>
      </c>
      <c r="I4212" t="s">
        <v>26</v>
      </c>
      <c r="J4212">
        <v>70</v>
      </c>
      <c r="K4212">
        <v>51</v>
      </c>
      <c r="L4212">
        <v>36</v>
      </c>
      <c r="M4212">
        <v>-70</v>
      </c>
      <c r="N4212">
        <v>6.26</v>
      </c>
      <c r="P4212">
        <v>0.2</v>
      </c>
      <c r="R4212">
        <v>0.17</v>
      </c>
      <c r="X4212" t="s">
        <v>2733</v>
      </c>
      <c r="Y4212">
        <v>4211</v>
      </c>
      <c r="Z4212" s="1">
        <v>0.44744675925925925</v>
      </c>
      <c r="AA4212" t="s">
        <v>10229</v>
      </c>
      <c r="AB4212">
        <v>-7.4999999999999997E-2</v>
      </c>
      <c r="AC4212">
        <v>-7.0000000000000001E-3</v>
      </c>
      <c r="AD4212">
        <v>6.26</v>
      </c>
      <c r="AE4212" t="s">
        <v>6162</v>
      </c>
    </row>
    <row r="4213" spans="1:32" x14ac:dyDescent="0.2">
      <c r="A4213">
        <v>4212</v>
      </c>
      <c r="C4213">
        <v>93359</v>
      </c>
      <c r="D4213">
        <v>256751</v>
      </c>
      <c r="F4213">
        <v>10</v>
      </c>
      <c r="G4213">
        <v>44</v>
      </c>
      <c r="H4213">
        <v>32.1</v>
      </c>
      <c r="I4213" t="s">
        <v>26</v>
      </c>
      <c r="J4213">
        <v>70</v>
      </c>
      <c r="K4213">
        <v>51</v>
      </c>
      <c r="L4213">
        <v>18</v>
      </c>
      <c r="M4213">
        <v>-70</v>
      </c>
      <c r="N4213">
        <v>6.46</v>
      </c>
      <c r="P4213">
        <v>0.23</v>
      </c>
      <c r="R4213">
        <v>0.14000000000000001</v>
      </c>
      <c r="X4213" t="s">
        <v>2408</v>
      </c>
      <c r="Y4213">
        <v>4212</v>
      </c>
      <c r="Z4213" s="1">
        <v>0.44759375000000001</v>
      </c>
      <c r="AA4213" t="s">
        <v>10230</v>
      </c>
      <c r="AB4213">
        <v>-0.06</v>
      </c>
      <c r="AC4213">
        <v>7.0000000000000001E-3</v>
      </c>
      <c r="AD4213">
        <v>6.46</v>
      </c>
      <c r="AE4213" t="s">
        <v>2408</v>
      </c>
    </row>
    <row r="4214" spans="1:32" x14ac:dyDescent="0.2">
      <c r="A4214">
        <v>4213</v>
      </c>
      <c r="C4214">
        <v>93372</v>
      </c>
      <c r="D4214">
        <v>256752</v>
      </c>
      <c r="F4214">
        <v>10</v>
      </c>
      <c r="G4214">
        <v>44</v>
      </c>
      <c r="H4214">
        <v>26.5</v>
      </c>
      <c r="I4214" t="s">
        <v>26</v>
      </c>
      <c r="J4214">
        <v>72</v>
      </c>
      <c r="K4214">
        <v>26</v>
      </c>
      <c r="L4214">
        <v>38</v>
      </c>
      <c r="M4214">
        <v>-72</v>
      </c>
      <c r="N4214">
        <v>6.27</v>
      </c>
      <c r="P4214">
        <v>0.49</v>
      </c>
      <c r="R4214">
        <v>0.01</v>
      </c>
      <c r="X4214" t="s">
        <v>204</v>
      </c>
      <c r="Y4214">
        <v>4213</v>
      </c>
      <c r="Z4214" s="1">
        <v>0.44752893518518522</v>
      </c>
      <c r="AA4214" t="s">
        <v>10231</v>
      </c>
      <c r="AB4214">
        <v>-0.17499999999999999</v>
      </c>
      <c r="AC4214">
        <v>0.04</v>
      </c>
      <c r="AD4214">
        <v>6.27</v>
      </c>
      <c r="AE4214" t="s">
        <v>204</v>
      </c>
    </row>
    <row r="4215" spans="1:32" x14ac:dyDescent="0.2">
      <c r="A4215">
        <v>4214</v>
      </c>
      <c r="C4215">
        <v>93397</v>
      </c>
      <c r="D4215">
        <v>156221</v>
      </c>
      <c r="F4215">
        <v>10</v>
      </c>
      <c r="G4215">
        <v>46</v>
      </c>
      <c r="H4215">
        <v>52</v>
      </c>
      <c r="I4215" t="s">
        <v>26</v>
      </c>
      <c r="J4215">
        <v>17</v>
      </c>
      <c r="K4215">
        <v>17</v>
      </c>
      <c r="L4215">
        <v>48</v>
      </c>
      <c r="M4215">
        <v>-17</v>
      </c>
      <c r="N4215">
        <v>5.42</v>
      </c>
      <c r="P4215">
        <v>0.11</v>
      </c>
      <c r="R4215">
        <v>0.14000000000000001</v>
      </c>
      <c r="T4215">
        <v>0.04</v>
      </c>
      <c r="X4215" t="s">
        <v>298</v>
      </c>
      <c r="Y4215">
        <v>4214</v>
      </c>
      <c r="Z4215" s="1">
        <v>0.44921296296296293</v>
      </c>
      <c r="AA4215" t="s">
        <v>10232</v>
      </c>
      <c r="AB4215">
        <v>-0.02</v>
      </c>
      <c r="AC4215">
        <v>-1.2999999999999999E-2</v>
      </c>
      <c r="AD4215">
        <v>5.42</v>
      </c>
      <c r="AE4215" t="s">
        <v>298</v>
      </c>
    </row>
    <row r="4216" spans="1:32" x14ac:dyDescent="0.2">
      <c r="A4216">
        <v>4215</v>
      </c>
      <c r="C4216">
        <v>93427</v>
      </c>
      <c r="D4216">
        <v>15298</v>
      </c>
      <c r="F4216">
        <v>10</v>
      </c>
      <c r="G4216">
        <v>48</v>
      </c>
      <c r="H4216">
        <v>50</v>
      </c>
      <c r="I4216" t="s">
        <v>24</v>
      </c>
      <c r="J4216">
        <v>65</v>
      </c>
      <c r="K4216">
        <v>7</v>
      </c>
      <c r="L4216">
        <v>56</v>
      </c>
      <c r="M4216">
        <v>65</v>
      </c>
      <c r="N4216">
        <v>6.39</v>
      </c>
      <c r="P4216">
        <v>-0.02</v>
      </c>
      <c r="R4216">
        <v>-0.04</v>
      </c>
      <c r="X4216" t="s">
        <v>89</v>
      </c>
      <c r="Y4216">
        <v>4215</v>
      </c>
      <c r="Z4216" s="1">
        <v>0.45057870370370368</v>
      </c>
      <c r="AA4216" t="s">
        <v>10233</v>
      </c>
      <c r="AB4216">
        <v>0.01</v>
      </c>
      <c r="AC4216">
        <v>0</v>
      </c>
      <c r="AD4216">
        <v>6.39</v>
      </c>
      <c r="AE4216" t="s">
        <v>89</v>
      </c>
    </row>
    <row r="4217" spans="1:32" x14ac:dyDescent="0.2">
      <c r="A4217">
        <v>4216</v>
      </c>
      <c r="B4217" t="s">
        <v>878</v>
      </c>
      <c r="C4217">
        <v>93497</v>
      </c>
      <c r="D4217">
        <v>222321</v>
      </c>
      <c r="F4217">
        <v>10</v>
      </c>
      <c r="G4217">
        <v>46</v>
      </c>
      <c r="H4217">
        <v>46.2</v>
      </c>
      <c r="I4217" t="s">
        <v>26</v>
      </c>
      <c r="J4217">
        <v>49</v>
      </c>
      <c r="K4217">
        <v>25</v>
      </c>
      <c r="L4217">
        <v>12</v>
      </c>
      <c r="M4217">
        <v>-49</v>
      </c>
      <c r="N4217">
        <v>2.69</v>
      </c>
      <c r="P4217">
        <v>0.9</v>
      </c>
      <c r="R4217">
        <v>0.56999999999999995</v>
      </c>
      <c r="T4217">
        <v>0.49</v>
      </c>
      <c r="X4217" t="s">
        <v>879</v>
      </c>
      <c r="Y4217">
        <v>4216</v>
      </c>
      <c r="Z4217" s="1">
        <v>0.44914583333333336</v>
      </c>
      <c r="AA4217" t="s">
        <v>10234</v>
      </c>
      <c r="AB4217">
        <v>7.3999999999999996E-2</v>
      </c>
      <c r="AC4217">
        <v>-4.8000000000000001E-2</v>
      </c>
      <c r="AD4217">
        <v>2.69</v>
      </c>
      <c r="AE4217" t="s">
        <v>33</v>
      </c>
      <c r="AF4217" t="s">
        <v>36</v>
      </c>
    </row>
    <row r="4218" spans="1:32" x14ac:dyDescent="0.2">
      <c r="A4218">
        <v>4217</v>
      </c>
      <c r="C4218">
        <v>93502</v>
      </c>
      <c r="D4218">
        <v>251113</v>
      </c>
      <c r="F4218">
        <v>10</v>
      </c>
      <c r="G4218">
        <v>46</v>
      </c>
      <c r="H4218">
        <v>16.8</v>
      </c>
      <c r="I4218" t="s">
        <v>26</v>
      </c>
      <c r="J4218">
        <v>60</v>
      </c>
      <c r="K4218">
        <v>36</v>
      </c>
      <c r="L4218">
        <v>12</v>
      </c>
      <c r="M4218">
        <v>-60</v>
      </c>
      <c r="N4218">
        <v>6.25</v>
      </c>
      <c r="P4218">
        <v>0.04</v>
      </c>
      <c r="R4218">
        <v>0.03</v>
      </c>
      <c r="X4218" t="s">
        <v>123</v>
      </c>
      <c r="Y4218">
        <v>4217</v>
      </c>
      <c r="Z4218" s="1">
        <v>0.44880555555555551</v>
      </c>
      <c r="AA4218" t="s">
        <v>10235</v>
      </c>
      <c r="AB4218">
        <v>-6.2E-2</v>
      </c>
      <c r="AC4218">
        <v>-8.0000000000000002E-3</v>
      </c>
      <c r="AD4218">
        <v>6.25</v>
      </c>
      <c r="AE4218" t="s">
        <v>123</v>
      </c>
    </row>
    <row r="4219" spans="1:32" x14ac:dyDescent="0.2">
      <c r="A4219">
        <v>4218</v>
      </c>
      <c r="C4219">
        <v>93526</v>
      </c>
      <c r="D4219">
        <v>156235</v>
      </c>
      <c r="F4219">
        <v>10</v>
      </c>
      <c r="G4219">
        <v>47</v>
      </c>
      <c r="H4219">
        <v>38</v>
      </c>
      <c r="I4219" t="s">
        <v>26</v>
      </c>
      <c r="J4219">
        <v>15</v>
      </c>
      <c r="K4219">
        <v>15</v>
      </c>
      <c r="L4219">
        <v>43</v>
      </c>
      <c r="M4219">
        <v>-15</v>
      </c>
      <c r="N4219">
        <v>6.67</v>
      </c>
      <c r="P4219">
        <v>-0.01</v>
      </c>
      <c r="X4219" t="s">
        <v>340</v>
      </c>
      <c r="Y4219">
        <v>4218</v>
      </c>
      <c r="Z4219" s="1">
        <v>0.44974537037037038</v>
      </c>
      <c r="AA4219" t="s">
        <v>10236</v>
      </c>
      <c r="AB4219">
        <v>2E-3</v>
      </c>
      <c r="AC4219">
        <v>-1.4E-2</v>
      </c>
      <c r="AD4219">
        <v>6.67</v>
      </c>
      <c r="AE4219" t="s">
        <v>340</v>
      </c>
    </row>
    <row r="4220" spans="1:32" x14ac:dyDescent="0.2">
      <c r="A4220">
        <v>4219</v>
      </c>
      <c r="C4220">
        <v>93540</v>
      </c>
      <c r="D4220">
        <v>251115</v>
      </c>
      <c r="F4220">
        <v>10</v>
      </c>
      <c r="G4220">
        <v>46</v>
      </c>
      <c r="H4220">
        <v>16.5</v>
      </c>
      <c r="I4220" t="s">
        <v>26</v>
      </c>
      <c r="J4220">
        <v>64</v>
      </c>
      <c r="K4220">
        <v>30</v>
      </c>
      <c r="L4220">
        <v>54</v>
      </c>
      <c r="M4220">
        <v>-64</v>
      </c>
      <c r="N4220">
        <v>5.34</v>
      </c>
      <c r="P4220">
        <v>-0.1</v>
      </c>
      <c r="R4220">
        <v>-0.45</v>
      </c>
      <c r="X4220" t="s">
        <v>177</v>
      </c>
      <c r="Y4220">
        <v>4219</v>
      </c>
      <c r="Z4220" s="1">
        <v>0.44880208333333332</v>
      </c>
      <c r="AA4220" t="s">
        <v>10237</v>
      </c>
      <c r="AB4220">
        <v>-2.5000000000000001E-2</v>
      </c>
      <c r="AC4220">
        <v>-5.0000000000000001E-3</v>
      </c>
      <c r="AD4220">
        <v>5.34</v>
      </c>
      <c r="AE4220" t="s">
        <v>177</v>
      </c>
    </row>
    <row r="4221" spans="1:32" x14ac:dyDescent="0.2">
      <c r="A4221">
        <v>4220</v>
      </c>
      <c r="C4221">
        <v>93549</v>
      </c>
      <c r="D4221">
        <v>251117</v>
      </c>
      <c r="F4221">
        <v>10</v>
      </c>
      <c r="G4221">
        <v>46</v>
      </c>
      <c r="H4221">
        <v>29.7</v>
      </c>
      <c r="I4221" t="s">
        <v>26</v>
      </c>
      <c r="J4221">
        <v>64</v>
      </c>
      <c r="K4221">
        <v>15</v>
      </c>
      <c r="L4221">
        <v>48</v>
      </c>
      <c r="M4221">
        <v>-64</v>
      </c>
      <c r="N4221">
        <v>5.23</v>
      </c>
      <c r="P4221">
        <v>-7.0000000000000007E-2</v>
      </c>
      <c r="R4221">
        <v>-0.47</v>
      </c>
      <c r="X4221" t="s">
        <v>69</v>
      </c>
      <c r="Y4221">
        <v>4220</v>
      </c>
      <c r="Z4221" s="1">
        <v>0.4489548611111111</v>
      </c>
      <c r="AA4221" t="s">
        <v>10238</v>
      </c>
      <c r="AB4221">
        <v>-8.0000000000000002E-3</v>
      </c>
      <c r="AC4221">
        <v>1.2E-2</v>
      </c>
      <c r="AD4221">
        <v>5.23</v>
      </c>
      <c r="AE4221" t="s">
        <v>69</v>
      </c>
    </row>
    <row r="4222" spans="1:32" x14ac:dyDescent="0.2">
      <c r="A4222">
        <v>4221</v>
      </c>
      <c r="C4222">
        <v>93563</v>
      </c>
      <c r="D4222">
        <v>238468</v>
      </c>
      <c r="E4222" t="s">
        <v>30</v>
      </c>
      <c r="F4222">
        <v>10</v>
      </c>
      <c r="G4222">
        <v>46</v>
      </c>
      <c r="H4222">
        <v>57.5</v>
      </c>
      <c r="I4222" t="s">
        <v>26</v>
      </c>
      <c r="J4222">
        <v>56</v>
      </c>
      <c r="K4222">
        <v>45</v>
      </c>
      <c r="L4222">
        <v>26</v>
      </c>
      <c r="M4222">
        <v>-56</v>
      </c>
      <c r="N4222">
        <v>5.23</v>
      </c>
      <c r="P4222">
        <v>-0.08</v>
      </c>
      <c r="R4222">
        <v>-0.33</v>
      </c>
      <c r="X4222" t="s">
        <v>880</v>
      </c>
      <c r="Y4222">
        <v>4221</v>
      </c>
      <c r="Z4222" s="1">
        <v>0.44927662037037036</v>
      </c>
      <c r="AA4222" t="s">
        <v>10239</v>
      </c>
      <c r="AB4222">
        <v>-1.6E-2</v>
      </c>
      <c r="AC4222">
        <v>-2E-3</v>
      </c>
      <c r="AD4222">
        <v>5.23</v>
      </c>
      <c r="AE4222" t="s">
        <v>9532</v>
      </c>
      <c r="AF4222" t="s">
        <v>36</v>
      </c>
    </row>
    <row r="4223" spans="1:32" x14ac:dyDescent="0.2">
      <c r="A4223">
        <v>4222</v>
      </c>
      <c r="C4223">
        <v>93607</v>
      </c>
      <c r="D4223">
        <v>251120</v>
      </c>
      <c r="F4223">
        <v>10</v>
      </c>
      <c r="G4223">
        <v>46</v>
      </c>
      <c r="H4223">
        <v>51.2</v>
      </c>
      <c r="I4223" t="s">
        <v>26</v>
      </c>
      <c r="J4223">
        <v>64</v>
      </c>
      <c r="K4223">
        <v>23</v>
      </c>
      <c r="L4223">
        <v>0</v>
      </c>
      <c r="M4223">
        <v>-64</v>
      </c>
      <c r="N4223">
        <v>4.8499999999999996</v>
      </c>
      <c r="P4223">
        <v>-0.15</v>
      </c>
      <c r="R4223">
        <v>-0.65</v>
      </c>
      <c r="T4223">
        <v>-0.18</v>
      </c>
      <c r="X4223" t="s">
        <v>2318</v>
      </c>
      <c r="Y4223">
        <v>4222</v>
      </c>
      <c r="Z4223" s="1">
        <v>0.44920370370370372</v>
      </c>
      <c r="AA4223" t="s">
        <v>10240</v>
      </c>
      <c r="AB4223">
        <v>-2.3E-2</v>
      </c>
      <c r="AC4223">
        <v>1.2E-2</v>
      </c>
      <c r="AD4223">
        <v>4.8499999999999996</v>
      </c>
      <c r="AE4223" t="s">
        <v>2318</v>
      </c>
    </row>
    <row r="4224" spans="1:32" x14ac:dyDescent="0.2">
      <c r="A4224">
        <v>4223</v>
      </c>
      <c r="B4224" t="s">
        <v>881</v>
      </c>
      <c r="C4224">
        <v>93636</v>
      </c>
      <c r="D4224">
        <v>81533</v>
      </c>
      <c r="F4224">
        <v>10</v>
      </c>
      <c r="G4224">
        <v>48</v>
      </c>
      <c r="H4224">
        <v>57.2</v>
      </c>
      <c r="I4224" t="s">
        <v>24</v>
      </c>
      <c r="J4224">
        <v>29</v>
      </c>
      <c r="K4224">
        <v>24</v>
      </c>
      <c r="L4224">
        <v>57</v>
      </c>
      <c r="M4224">
        <v>29</v>
      </c>
      <c r="N4224">
        <v>6.15</v>
      </c>
      <c r="P4224">
        <v>1.1499999999999999</v>
      </c>
      <c r="R4224">
        <v>1.06</v>
      </c>
      <c r="V4224" t="s">
        <v>374</v>
      </c>
      <c r="W4224" t="s">
        <v>27</v>
      </c>
      <c r="X4224" t="s">
        <v>507</v>
      </c>
      <c r="Y4224">
        <v>4223</v>
      </c>
      <c r="Z4224" s="1">
        <v>0.45066203703703706</v>
      </c>
      <c r="AA4224" t="s">
        <v>10241</v>
      </c>
      <c r="AB4224">
        <v>-8.5999999999999993E-2</v>
      </c>
      <c r="AC4224">
        <v>-4.1000000000000002E-2</v>
      </c>
      <c r="AD4224">
        <v>6.15</v>
      </c>
      <c r="AE4224" t="s">
        <v>5984</v>
      </c>
    </row>
    <row r="4225" spans="1:32" x14ac:dyDescent="0.2">
      <c r="A4225">
        <v>4224</v>
      </c>
      <c r="C4225">
        <v>93655</v>
      </c>
      <c r="D4225">
        <v>137800</v>
      </c>
      <c r="F4225">
        <v>10</v>
      </c>
      <c r="G4225">
        <v>48</v>
      </c>
      <c r="H4225">
        <v>40.6</v>
      </c>
      <c r="I4225" t="s">
        <v>26</v>
      </c>
      <c r="J4225">
        <v>1</v>
      </c>
      <c r="K4225">
        <v>57</v>
      </c>
      <c r="L4225">
        <v>32</v>
      </c>
      <c r="M4225">
        <v>-1</v>
      </c>
      <c r="N4225">
        <v>5.93</v>
      </c>
      <c r="P4225">
        <v>1.6</v>
      </c>
      <c r="R4225">
        <v>1.94</v>
      </c>
      <c r="X4225" t="s">
        <v>353</v>
      </c>
      <c r="Y4225">
        <v>4224</v>
      </c>
      <c r="Z4225" s="1">
        <v>0.45046990740740744</v>
      </c>
      <c r="AA4225" t="s">
        <v>10242</v>
      </c>
      <c r="AB4225">
        <v>-1.2E-2</v>
      </c>
      <c r="AC4225">
        <v>8.0000000000000002E-3</v>
      </c>
      <c r="AD4225">
        <v>5.93</v>
      </c>
      <c r="AE4225" t="s">
        <v>353</v>
      </c>
    </row>
    <row r="4226" spans="1:32" x14ac:dyDescent="0.2">
      <c r="A4226">
        <v>4225</v>
      </c>
      <c r="C4226">
        <v>93657</v>
      </c>
      <c r="D4226">
        <v>201766</v>
      </c>
      <c r="F4226">
        <v>10</v>
      </c>
      <c r="G4226">
        <v>48</v>
      </c>
      <c r="H4226">
        <v>14.2</v>
      </c>
      <c r="I4226" t="s">
        <v>26</v>
      </c>
      <c r="J4226">
        <v>31</v>
      </c>
      <c r="K4226">
        <v>41</v>
      </c>
      <c r="L4226">
        <v>18</v>
      </c>
      <c r="M4226">
        <v>-31</v>
      </c>
      <c r="N4226">
        <v>5.88</v>
      </c>
      <c r="P4226">
        <v>0.03</v>
      </c>
      <c r="R4226">
        <v>0.04</v>
      </c>
      <c r="X4226" t="s">
        <v>89</v>
      </c>
      <c r="Y4226">
        <v>4225</v>
      </c>
      <c r="Z4226" s="1">
        <v>0.45016435185185188</v>
      </c>
      <c r="AA4226" t="s">
        <v>10243</v>
      </c>
      <c r="AB4226">
        <v>-0.02</v>
      </c>
      <c r="AC4226">
        <v>-1.2999999999999999E-2</v>
      </c>
      <c r="AD4226">
        <v>5.88</v>
      </c>
      <c r="AE4226" t="s">
        <v>89</v>
      </c>
    </row>
    <row r="4227" spans="1:32" x14ac:dyDescent="0.2">
      <c r="A4227">
        <v>4226</v>
      </c>
      <c r="C4227">
        <v>93662</v>
      </c>
      <c r="D4227">
        <v>238480</v>
      </c>
      <c r="E4227">
        <v>4975</v>
      </c>
      <c r="F4227">
        <v>10</v>
      </c>
      <c r="G4227">
        <v>47</v>
      </c>
      <c r="H4227">
        <v>38.700000000000003</v>
      </c>
      <c r="I4227" t="s">
        <v>26</v>
      </c>
      <c r="J4227">
        <v>57</v>
      </c>
      <c r="K4227">
        <v>28</v>
      </c>
      <c r="L4227">
        <v>4</v>
      </c>
      <c r="M4227">
        <v>-57</v>
      </c>
      <c r="N4227">
        <v>6.36</v>
      </c>
      <c r="P4227">
        <v>1.62</v>
      </c>
      <c r="R4227">
        <v>1.86</v>
      </c>
      <c r="X4227" t="s">
        <v>882</v>
      </c>
      <c r="Y4227">
        <v>4226</v>
      </c>
      <c r="Z4227" s="1">
        <v>0.44975347222222223</v>
      </c>
      <c r="AA4227" t="s">
        <v>10244</v>
      </c>
      <c r="AB4227">
        <v>0.01</v>
      </c>
      <c r="AC4227">
        <v>-4.0000000000000001E-3</v>
      </c>
      <c r="AD4227">
        <v>6.36</v>
      </c>
      <c r="AE4227" t="s">
        <v>882</v>
      </c>
    </row>
    <row r="4228" spans="1:32" x14ac:dyDescent="0.2">
      <c r="A4228">
        <v>4227</v>
      </c>
      <c r="B4228" t="s">
        <v>883</v>
      </c>
      <c r="C4228">
        <v>93702</v>
      </c>
      <c r="D4228">
        <v>99305</v>
      </c>
      <c r="F4228">
        <v>10</v>
      </c>
      <c r="G4228">
        <v>49</v>
      </c>
      <c r="H4228">
        <v>15.4</v>
      </c>
      <c r="I4228" t="s">
        <v>24</v>
      </c>
      <c r="J4228">
        <v>10</v>
      </c>
      <c r="K4228">
        <v>32</v>
      </c>
      <c r="L4228">
        <v>43</v>
      </c>
      <c r="M4228">
        <v>10</v>
      </c>
      <c r="N4228">
        <v>5.34</v>
      </c>
      <c r="P4228">
        <v>0.03</v>
      </c>
      <c r="R4228">
        <v>0.02</v>
      </c>
      <c r="X4228" t="s">
        <v>114</v>
      </c>
      <c r="Y4228">
        <v>4227</v>
      </c>
      <c r="Z4228" s="1">
        <v>0.4508726851851852</v>
      </c>
      <c r="AA4228" t="s">
        <v>10245</v>
      </c>
      <c r="AB4228">
        <v>-3.0000000000000001E-3</v>
      </c>
      <c r="AC4228">
        <v>-2.5000000000000001E-2</v>
      </c>
      <c r="AD4228">
        <v>5.34</v>
      </c>
      <c r="AE4228" t="s">
        <v>114</v>
      </c>
    </row>
    <row r="4229" spans="1:32" x14ac:dyDescent="0.2">
      <c r="A4229">
        <v>4228</v>
      </c>
      <c r="C4229">
        <v>93737</v>
      </c>
      <c r="D4229">
        <v>238493</v>
      </c>
      <c r="F4229">
        <v>10</v>
      </c>
      <c r="G4229">
        <v>48</v>
      </c>
      <c r="H4229">
        <v>5.4</v>
      </c>
      <c r="I4229" t="s">
        <v>26</v>
      </c>
      <c r="J4229">
        <v>59</v>
      </c>
      <c r="K4229">
        <v>55</v>
      </c>
      <c r="L4229">
        <v>9</v>
      </c>
      <c r="M4229">
        <v>-59</v>
      </c>
      <c r="N4229">
        <v>6</v>
      </c>
      <c r="P4229">
        <v>0.27</v>
      </c>
      <c r="R4229">
        <v>-0.3</v>
      </c>
      <c r="X4229" t="s">
        <v>884</v>
      </c>
      <c r="Y4229">
        <v>4228</v>
      </c>
      <c r="Z4229" s="1">
        <v>0.45006250000000003</v>
      </c>
      <c r="AA4229" t="s">
        <v>10246</v>
      </c>
      <c r="AB4229">
        <v>-1E-3</v>
      </c>
      <c r="AC4229">
        <v>6.0000000000000001E-3</v>
      </c>
      <c r="AD4229">
        <v>6</v>
      </c>
      <c r="AE4229" t="s">
        <v>10247</v>
      </c>
      <c r="AF4229" t="s">
        <v>36</v>
      </c>
    </row>
    <row r="4230" spans="1:32" x14ac:dyDescent="0.2">
      <c r="A4230">
        <v>4229</v>
      </c>
      <c r="B4230" t="s">
        <v>885</v>
      </c>
      <c r="C4230">
        <v>93742</v>
      </c>
      <c r="D4230">
        <v>137808</v>
      </c>
      <c r="F4230">
        <v>10</v>
      </c>
      <c r="G4230">
        <v>49</v>
      </c>
      <c r="H4230">
        <v>17.3</v>
      </c>
      <c r="I4230" t="s">
        <v>26</v>
      </c>
      <c r="J4230">
        <v>4</v>
      </c>
      <c r="K4230">
        <v>1</v>
      </c>
      <c r="L4230">
        <v>27</v>
      </c>
      <c r="M4230">
        <v>-4</v>
      </c>
      <c r="N4230">
        <v>6.61</v>
      </c>
      <c r="P4230">
        <v>0.22</v>
      </c>
      <c r="R4230">
        <v>0.08</v>
      </c>
      <c r="X4230" t="s">
        <v>192</v>
      </c>
      <c r="Y4230">
        <v>4229</v>
      </c>
      <c r="Z4230" s="1">
        <v>0.45089467592592597</v>
      </c>
      <c r="AA4230" t="s">
        <v>10248</v>
      </c>
      <c r="AB4230">
        <v>-4.9000000000000002E-2</v>
      </c>
      <c r="AC4230">
        <v>-1.2E-2</v>
      </c>
      <c r="AD4230">
        <v>6.61</v>
      </c>
      <c r="AE4230" t="s">
        <v>192</v>
      </c>
    </row>
    <row r="4231" spans="1:32" x14ac:dyDescent="0.2">
      <c r="A4231">
        <v>4230</v>
      </c>
      <c r="B4231" t="s">
        <v>886</v>
      </c>
      <c r="C4231">
        <v>93765</v>
      </c>
      <c r="D4231">
        <v>81542</v>
      </c>
      <c r="F4231">
        <v>10</v>
      </c>
      <c r="G4231">
        <v>49</v>
      </c>
      <c r="H4231">
        <v>53.7</v>
      </c>
      <c r="I4231" t="s">
        <v>24</v>
      </c>
      <c r="J4231">
        <v>27</v>
      </c>
      <c r="K4231">
        <v>58</v>
      </c>
      <c r="L4231">
        <v>26</v>
      </c>
      <c r="M4231">
        <v>27</v>
      </c>
      <c r="N4231">
        <v>6.04</v>
      </c>
      <c r="P4231">
        <v>0.37</v>
      </c>
      <c r="R4231">
        <v>-0.01</v>
      </c>
      <c r="X4231" t="s">
        <v>266</v>
      </c>
      <c r="Y4231">
        <v>4230</v>
      </c>
      <c r="Z4231" s="1">
        <v>0.45131597222222219</v>
      </c>
      <c r="AA4231" t="s">
        <v>10249</v>
      </c>
      <c r="AB4231">
        <v>-1.0999999999999999E-2</v>
      </c>
      <c r="AC4231">
        <v>3.1E-2</v>
      </c>
      <c r="AD4231">
        <v>6.04</v>
      </c>
      <c r="AE4231" t="s">
        <v>266</v>
      </c>
    </row>
    <row r="4232" spans="1:32" x14ac:dyDescent="0.2">
      <c r="A4232">
        <v>4231</v>
      </c>
      <c r="B4232" t="s">
        <v>887</v>
      </c>
      <c r="C4232">
        <v>93779</v>
      </c>
      <c r="D4232">
        <v>258592</v>
      </c>
      <c r="F4232">
        <v>10</v>
      </c>
      <c r="G4232">
        <v>45</v>
      </c>
      <c r="H4232">
        <v>15.7</v>
      </c>
      <c r="I4232" t="s">
        <v>26</v>
      </c>
      <c r="J4232">
        <v>80</v>
      </c>
      <c r="K4232">
        <v>28</v>
      </c>
      <c r="L4232">
        <v>11</v>
      </c>
      <c r="M4232">
        <v>-80</v>
      </c>
      <c r="N4232">
        <v>5.47</v>
      </c>
      <c r="P4232">
        <v>0.95</v>
      </c>
      <c r="R4232">
        <v>0.75</v>
      </c>
      <c r="X4232" t="s">
        <v>54</v>
      </c>
      <c r="Y4232">
        <v>4231</v>
      </c>
      <c r="Z4232" s="1">
        <v>0.44809837962962962</v>
      </c>
      <c r="AA4232" t="s">
        <v>10250</v>
      </c>
      <c r="AB4232">
        <v>-3.7999999999999999E-2</v>
      </c>
      <c r="AC4232">
        <v>-3.3000000000000002E-2</v>
      </c>
      <c r="AD4232">
        <v>5.47</v>
      </c>
      <c r="AE4232" t="s">
        <v>54</v>
      </c>
    </row>
    <row r="4233" spans="1:32" x14ac:dyDescent="0.2">
      <c r="A4233">
        <v>4232</v>
      </c>
      <c r="B4233" t="s">
        <v>888</v>
      </c>
      <c r="C4233">
        <v>93813</v>
      </c>
      <c r="D4233">
        <v>156256</v>
      </c>
      <c r="F4233">
        <v>10</v>
      </c>
      <c r="G4233">
        <v>49</v>
      </c>
      <c r="H4233">
        <v>37.5</v>
      </c>
      <c r="I4233" t="s">
        <v>26</v>
      </c>
      <c r="J4233">
        <v>16</v>
      </c>
      <c r="K4233">
        <v>11</v>
      </c>
      <c r="L4233">
        <v>37</v>
      </c>
      <c r="M4233">
        <v>-16</v>
      </c>
      <c r="N4233">
        <v>3.11</v>
      </c>
      <c r="P4233">
        <v>1.25</v>
      </c>
      <c r="R4233">
        <v>1.3</v>
      </c>
      <c r="T4233">
        <v>0.64</v>
      </c>
      <c r="X4233" t="s">
        <v>125</v>
      </c>
      <c r="Y4233">
        <v>4232</v>
      </c>
      <c r="Z4233" s="1">
        <v>0.45112847222222219</v>
      </c>
      <c r="AA4233" t="s">
        <v>10251</v>
      </c>
      <c r="AB4233">
        <v>9.4E-2</v>
      </c>
      <c r="AC4233">
        <v>0.2</v>
      </c>
      <c r="AD4233">
        <v>3.11</v>
      </c>
      <c r="AE4233" t="s">
        <v>125</v>
      </c>
    </row>
    <row r="4234" spans="1:32" x14ac:dyDescent="0.2">
      <c r="A4234">
        <v>4233</v>
      </c>
      <c r="C4234">
        <v>93833</v>
      </c>
      <c r="D4234">
        <v>137815</v>
      </c>
      <c r="F4234">
        <v>10</v>
      </c>
      <c r="G4234">
        <v>49</v>
      </c>
      <c r="H4234">
        <v>43.5</v>
      </c>
      <c r="I4234" t="s">
        <v>26</v>
      </c>
      <c r="J4234">
        <v>9</v>
      </c>
      <c r="K4234">
        <v>51</v>
      </c>
      <c r="L4234">
        <v>10</v>
      </c>
      <c r="M4234">
        <v>-9</v>
      </c>
      <c r="N4234">
        <v>5.86</v>
      </c>
      <c r="P4234">
        <v>1.07</v>
      </c>
      <c r="R4234">
        <v>0.91</v>
      </c>
      <c r="W4234" t="s">
        <v>27</v>
      </c>
      <c r="X4234" t="s">
        <v>51</v>
      </c>
      <c r="Y4234">
        <v>4233</v>
      </c>
      <c r="Z4234" s="1">
        <v>0.45119791666666664</v>
      </c>
      <c r="AA4234" t="s">
        <v>10252</v>
      </c>
      <c r="AB4234">
        <v>8.9999999999999993E-3</v>
      </c>
      <c r="AC4234">
        <v>-3.6999999999999998E-2</v>
      </c>
      <c r="AD4234">
        <v>5.86</v>
      </c>
      <c r="AE4234" t="s">
        <v>3242</v>
      </c>
    </row>
    <row r="4235" spans="1:32" x14ac:dyDescent="0.2">
      <c r="A4235">
        <v>4234</v>
      </c>
      <c r="B4235" t="s">
        <v>889</v>
      </c>
      <c r="C4235">
        <v>93845</v>
      </c>
      <c r="D4235">
        <v>258593</v>
      </c>
      <c r="F4235">
        <v>10</v>
      </c>
      <c r="G4235">
        <v>45</v>
      </c>
      <c r="H4235">
        <v>46.8</v>
      </c>
      <c r="I4235" t="s">
        <v>26</v>
      </c>
      <c r="J4235">
        <v>80</v>
      </c>
      <c r="K4235">
        <v>32</v>
      </c>
      <c r="L4235">
        <v>25</v>
      </c>
      <c r="M4235">
        <v>-80</v>
      </c>
      <c r="N4235">
        <v>4.45</v>
      </c>
      <c r="P4235">
        <v>-0.19</v>
      </c>
      <c r="R4235">
        <v>-0.7</v>
      </c>
      <c r="T4235">
        <v>-0.2</v>
      </c>
      <c r="X4235" t="s">
        <v>214</v>
      </c>
      <c r="Y4235">
        <v>4234</v>
      </c>
      <c r="Z4235" s="1">
        <v>0.44845833333333335</v>
      </c>
      <c r="AA4235" t="s">
        <v>10253</v>
      </c>
      <c r="AB4235">
        <v>-4.9000000000000002E-2</v>
      </c>
      <c r="AC4235">
        <v>8.0000000000000002E-3</v>
      </c>
      <c r="AD4235">
        <v>4.45</v>
      </c>
      <c r="AE4235" t="s">
        <v>5651</v>
      </c>
    </row>
    <row r="4236" spans="1:32" x14ac:dyDescent="0.2">
      <c r="A4236">
        <v>4235</v>
      </c>
      <c r="B4236" t="s">
        <v>890</v>
      </c>
      <c r="C4236">
        <v>93859</v>
      </c>
      <c r="D4236">
        <v>27791</v>
      </c>
      <c r="F4236">
        <v>10</v>
      </c>
      <c r="G4236">
        <v>51</v>
      </c>
      <c r="H4236">
        <v>11.1</v>
      </c>
      <c r="I4236" t="s">
        <v>24</v>
      </c>
      <c r="J4236">
        <v>56</v>
      </c>
      <c r="K4236">
        <v>34</v>
      </c>
      <c r="L4236">
        <v>56</v>
      </c>
      <c r="M4236">
        <v>56</v>
      </c>
      <c r="N4236">
        <v>5.67</v>
      </c>
      <c r="P4236">
        <v>1.1200000000000001</v>
      </c>
      <c r="X4236" t="s">
        <v>125</v>
      </c>
      <c r="Y4236">
        <v>4235</v>
      </c>
      <c r="Z4236" s="1">
        <v>0.45221180555555557</v>
      </c>
      <c r="AA4236" t="s">
        <v>10254</v>
      </c>
      <c r="AB4236">
        <v>-5.8000000000000003E-2</v>
      </c>
      <c r="AC4236">
        <v>3.0000000000000001E-3</v>
      </c>
      <c r="AD4236">
        <v>5.67</v>
      </c>
      <c r="AE4236" t="s">
        <v>125</v>
      </c>
    </row>
    <row r="4237" spans="1:32" x14ac:dyDescent="0.2">
      <c r="A4237">
        <v>4236</v>
      </c>
      <c r="B4237" t="s">
        <v>891</v>
      </c>
      <c r="C4237">
        <v>93875</v>
      </c>
      <c r="D4237">
        <v>27793</v>
      </c>
      <c r="F4237">
        <v>10</v>
      </c>
      <c r="G4237">
        <v>51</v>
      </c>
      <c r="H4237">
        <v>23.7</v>
      </c>
      <c r="I4237" t="s">
        <v>24</v>
      </c>
      <c r="J4237">
        <v>59</v>
      </c>
      <c r="K4237">
        <v>19</v>
      </c>
      <c r="L4237">
        <v>12</v>
      </c>
      <c r="M4237">
        <v>59</v>
      </c>
      <c r="N4237">
        <v>5.58</v>
      </c>
      <c r="P4237">
        <v>1.1399999999999999</v>
      </c>
      <c r="R4237">
        <v>1.1499999999999999</v>
      </c>
      <c r="X4237" t="s">
        <v>125</v>
      </c>
      <c r="Y4237">
        <v>4236</v>
      </c>
      <c r="Z4237" s="1">
        <v>0.45235763888888886</v>
      </c>
      <c r="AA4237" t="s">
        <v>10255</v>
      </c>
      <c r="AB4237">
        <v>-3.5999999999999997E-2</v>
      </c>
      <c r="AC4237">
        <v>-4.7E-2</v>
      </c>
      <c r="AD4237">
        <v>5.58</v>
      </c>
      <c r="AE4237" t="s">
        <v>125</v>
      </c>
    </row>
    <row r="4238" spans="1:32" x14ac:dyDescent="0.2">
      <c r="A4238">
        <v>4237</v>
      </c>
      <c r="B4238" t="s">
        <v>892</v>
      </c>
      <c r="C4238">
        <v>93903</v>
      </c>
      <c r="D4238">
        <v>137823</v>
      </c>
      <c r="F4238">
        <v>10</v>
      </c>
      <c r="G4238">
        <v>50</v>
      </c>
      <c r="H4238">
        <v>18.100000000000001</v>
      </c>
      <c r="I4238" t="s">
        <v>26</v>
      </c>
      <c r="J4238">
        <v>8</v>
      </c>
      <c r="K4238">
        <v>53</v>
      </c>
      <c r="L4238">
        <v>52</v>
      </c>
      <c r="M4238">
        <v>-8</v>
      </c>
      <c r="N4238">
        <v>5.79</v>
      </c>
      <c r="P4238">
        <v>0.16</v>
      </c>
      <c r="R4238">
        <v>0.13</v>
      </c>
      <c r="T4238">
        <v>7.0000000000000007E-2</v>
      </c>
      <c r="X4238" t="s">
        <v>383</v>
      </c>
      <c r="Y4238">
        <v>4237</v>
      </c>
      <c r="Z4238" s="1">
        <v>0.45159837962962962</v>
      </c>
      <c r="AA4238" t="s">
        <v>10256</v>
      </c>
      <c r="AB4238">
        <v>-4.0000000000000001E-3</v>
      </c>
      <c r="AC4238">
        <v>-1.4999999999999999E-2</v>
      </c>
      <c r="AD4238">
        <v>5.79</v>
      </c>
      <c r="AE4238" t="s">
        <v>383</v>
      </c>
    </row>
    <row r="4239" spans="1:32" x14ac:dyDescent="0.2">
      <c r="A4239">
        <v>4238</v>
      </c>
      <c r="C4239">
        <v>93905</v>
      </c>
      <c r="D4239">
        <v>201805</v>
      </c>
      <c r="F4239">
        <v>10</v>
      </c>
      <c r="G4239">
        <v>49</v>
      </c>
      <c r="H4239">
        <v>57</v>
      </c>
      <c r="I4239" t="s">
        <v>26</v>
      </c>
      <c r="J4239">
        <v>34</v>
      </c>
      <c r="K4239">
        <v>3</v>
      </c>
      <c r="L4239">
        <v>29</v>
      </c>
      <c r="M4239">
        <v>-34</v>
      </c>
      <c r="N4239">
        <v>5.61</v>
      </c>
      <c r="P4239">
        <v>0.04</v>
      </c>
      <c r="R4239">
        <v>0.05</v>
      </c>
      <c r="X4239" t="s">
        <v>89</v>
      </c>
      <c r="Y4239">
        <v>4238</v>
      </c>
      <c r="Z4239" s="1">
        <v>0.45135416666666667</v>
      </c>
      <c r="AA4239" t="s">
        <v>10257</v>
      </c>
      <c r="AB4239">
        <v>-4.3999999999999997E-2</v>
      </c>
      <c r="AC4239">
        <v>1.4999999999999999E-2</v>
      </c>
      <c r="AD4239">
        <v>5.61</v>
      </c>
      <c r="AE4239" t="s">
        <v>89</v>
      </c>
    </row>
    <row r="4240" spans="1:32" x14ac:dyDescent="0.2">
      <c r="A4240">
        <v>4239</v>
      </c>
      <c r="C4240">
        <v>93943</v>
      </c>
      <c r="D4240">
        <v>238514</v>
      </c>
      <c r="F4240">
        <v>10</v>
      </c>
      <c r="G4240">
        <v>49</v>
      </c>
      <c r="H4240">
        <v>24.1</v>
      </c>
      <c r="I4240" t="s">
        <v>26</v>
      </c>
      <c r="J4240">
        <v>59</v>
      </c>
      <c r="K4240">
        <v>19</v>
      </c>
      <c r="L4240">
        <v>25</v>
      </c>
      <c r="M4240">
        <v>-59</v>
      </c>
      <c r="N4240">
        <v>5.91</v>
      </c>
      <c r="P4240">
        <v>0</v>
      </c>
      <c r="R4240">
        <v>-0.09</v>
      </c>
      <c r="X4240" t="s">
        <v>1988</v>
      </c>
      <c r="Y4240">
        <v>4239</v>
      </c>
      <c r="Z4240" s="1">
        <v>0.45097337962962963</v>
      </c>
      <c r="AA4240" t="s">
        <v>10258</v>
      </c>
      <c r="AB4240">
        <v>-4.2999999999999997E-2</v>
      </c>
      <c r="AC4240">
        <v>1E-3</v>
      </c>
      <c r="AD4240">
        <v>5.91</v>
      </c>
      <c r="AE4240" t="s">
        <v>5682</v>
      </c>
      <c r="AF4240" t="s">
        <v>36</v>
      </c>
    </row>
    <row r="4241" spans="1:32" x14ac:dyDescent="0.2">
      <c r="A4241">
        <v>4240</v>
      </c>
      <c r="C4241">
        <v>94014</v>
      </c>
      <c r="D4241">
        <v>137834</v>
      </c>
      <c r="F4241">
        <v>10</v>
      </c>
      <c r="G4241">
        <v>51</v>
      </c>
      <c r="H4241">
        <v>5.4</v>
      </c>
      <c r="I4241" t="s">
        <v>26</v>
      </c>
      <c r="J4241">
        <v>3</v>
      </c>
      <c r="K4241">
        <v>5</v>
      </c>
      <c r="L4241">
        <v>33</v>
      </c>
      <c r="M4241">
        <v>-3</v>
      </c>
      <c r="N4241">
        <v>5.95</v>
      </c>
      <c r="P4241">
        <v>1.48</v>
      </c>
      <c r="R4241">
        <v>1.83</v>
      </c>
      <c r="X4241" t="s">
        <v>365</v>
      </c>
      <c r="Y4241">
        <v>4240</v>
      </c>
      <c r="Z4241" s="1">
        <v>0.4521458333333333</v>
      </c>
      <c r="AA4241" t="s">
        <v>10259</v>
      </c>
      <c r="AB4241">
        <v>-4.5999999999999999E-2</v>
      </c>
      <c r="AC4241">
        <v>-6.0000000000000001E-3</v>
      </c>
      <c r="AD4241">
        <v>5.95</v>
      </c>
      <c r="AE4241" t="s">
        <v>365</v>
      </c>
    </row>
    <row r="4242" spans="1:32" x14ac:dyDescent="0.2">
      <c r="A4242">
        <v>4241</v>
      </c>
      <c r="C4242">
        <v>94083</v>
      </c>
      <c r="D4242">
        <v>27809</v>
      </c>
      <c r="F4242">
        <v>10</v>
      </c>
      <c r="G4242">
        <v>52</v>
      </c>
      <c r="H4242">
        <v>30.8</v>
      </c>
      <c r="I4242" t="s">
        <v>24</v>
      </c>
      <c r="J4242">
        <v>52</v>
      </c>
      <c r="K4242">
        <v>33</v>
      </c>
      <c r="L4242">
        <v>55</v>
      </c>
      <c r="M4242">
        <v>52</v>
      </c>
      <c r="N4242">
        <v>6.65</v>
      </c>
      <c r="O4242" t="s">
        <v>103</v>
      </c>
      <c r="W4242" t="s">
        <v>27</v>
      </c>
      <c r="X4242" t="s">
        <v>51</v>
      </c>
      <c r="Y4242">
        <v>4241</v>
      </c>
      <c r="Z4242" s="1">
        <v>0.45313425925925926</v>
      </c>
      <c r="AA4242" t="s">
        <v>10260</v>
      </c>
      <c r="AB4242">
        <v>-0.02</v>
      </c>
      <c r="AC4242">
        <v>-2.3E-2</v>
      </c>
      <c r="AD4242">
        <v>6.65</v>
      </c>
      <c r="AE4242" t="s">
        <v>3242</v>
      </c>
    </row>
    <row r="4243" spans="1:32" x14ac:dyDescent="0.2">
      <c r="A4243">
        <v>4242</v>
      </c>
      <c r="C4243">
        <v>94084</v>
      </c>
      <c r="D4243">
        <v>27810</v>
      </c>
      <c r="F4243">
        <v>10</v>
      </c>
      <c r="G4243">
        <v>52</v>
      </c>
      <c r="H4243">
        <v>31.9</v>
      </c>
      <c r="I4243" t="s">
        <v>24</v>
      </c>
      <c r="J4243">
        <v>52</v>
      </c>
      <c r="K4243">
        <v>30</v>
      </c>
      <c r="L4243">
        <v>13</v>
      </c>
      <c r="M4243">
        <v>52</v>
      </c>
      <c r="N4243">
        <v>6.44</v>
      </c>
      <c r="P4243">
        <v>1.1100000000000001</v>
      </c>
      <c r="R4243">
        <v>1.01</v>
      </c>
      <c r="T4243">
        <v>0.53</v>
      </c>
      <c r="X4243" t="s">
        <v>125</v>
      </c>
      <c r="Y4243">
        <v>4242</v>
      </c>
      <c r="Z4243" s="1">
        <v>0.45314699074074077</v>
      </c>
      <c r="AA4243" t="s">
        <v>10261</v>
      </c>
      <c r="AB4243">
        <v>-7.0999999999999994E-2</v>
      </c>
      <c r="AC4243">
        <v>-5.1999999999999998E-2</v>
      </c>
      <c r="AD4243">
        <v>6.44</v>
      </c>
      <c r="AE4243" t="s">
        <v>125</v>
      </c>
    </row>
    <row r="4244" spans="1:32" x14ac:dyDescent="0.2">
      <c r="A4244">
        <v>4243</v>
      </c>
      <c r="C4244">
        <v>94132</v>
      </c>
      <c r="D4244">
        <v>7229</v>
      </c>
      <c r="F4244">
        <v>10</v>
      </c>
      <c r="G4244">
        <v>53</v>
      </c>
      <c r="H4244">
        <v>30.7</v>
      </c>
      <c r="I4244" t="s">
        <v>24</v>
      </c>
      <c r="J4244">
        <v>69</v>
      </c>
      <c r="K4244">
        <v>51</v>
      </c>
      <c r="L4244">
        <v>14</v>
      </c>
      <c r="M4244">
        <v>69</v>
      </c>
      <c r="N4244">
        <v>5.93</v>
      </c>
      <c r="P4244">
        <v>0.99</v>
      </c>
      <c r="R4244">
        <v>0.86</v>
      </c>
      <c r="X4244" t="s">
        <v>3027</v>
      </c>
      <c r="Y4244">
        <v>4243</v>
      </c>
      <c r="Z4244" s="1">
        <v>0.45382754629629635</v>
      </c>
      <c r="AA4244" t="s">
        <v>10262</v>
      </c>
      <c r="AB4244">
        <v>-0.39800000000000002</v>
      </c>
      <c r="AC4244">
        <v>-6.7000000000000004E-2</v>
      </c>
      <c r="AD4244">
        <v>5.93</v>
      </c>
      <c r="AE4244" t="s">
        <v>3027</v>
      </c>
    </row>
    <row r="4245" spans="1:32" x14ac:dyDescent="0.2">
      <c r="A4245">
        <v>4244</v>
      </c>
      <c r="C4245">
        <v>94180</v>
      </c>
      <c r="D4245">
        <v>118550</v>
      </c>
      <c r="F4245">
        <v>10</v>
      </c>
      <c r="G4245">
        <v>52</v>
      </c>
      <c r="H4245">
        <v>13.7</v>
      </c>
      <c r="I4245" t="s">
        <v>24</v>
      </c>
      <c r="J4245">
        <v>1</v>
      </c>
      <c r="K4245">
        <v>1</v>
      </c>
      <c r="L4245">
        <v>31</v>
      </c>
      <c r="M4245">
        <v>1</v>
      </c>
      <c r="N4245">
        <v>6.38</v>
      </c>
      <c r="P4245">
        <v>0.08</v>
      </c>
      <c r="R4245">
        <v>0.13</v>
      </c>
      <c r="X4245" t="s">
        <v>298</v>
      </c>
      <c r="Y4245">
        <v>4244</v>
      </c>
      <c r="Z4245" s="1">
        <v>0.45293634259259258</v>
      </c>
      <c r="AA4245" t="s">
        <v>10263</v>
      </c>
      <c r="AB4245">
        <v>-2E-3</v>
      </c>
      <c r="AC4245">
        <v>3.0000000000000001E-3</v>
      </c>
      <c r="AD4245">
        <v>6.38</v>
      </c>
      <c r="AE4245" t="s">
        <v>298</v>
      </c>
    </row>
    <row r="4246" spans="1:32" x14ac:dyDescent="0.2">
      <c r="A4246">
        <v>4245</v>
      </c>
      <c r="C4246">
        <v>94237</v>
      </c>
      <c r="D4246">
        <v>118555</v>
      </c>
      <c r="F4246">
        <v>10</v>
      </c>
      <c r="G4246">
        <v>52</v>
      </c>
      <c r="H4246">
        <v>36.1</v>
      </c>
      <c r="I4246" t="s">
        <v>26</v>
      </c>
      <c r="J4246">
        <v>0</v>
      </c>
      <c r="K4246">
        <v>12</v>
      </c>
      <c r="L4246">
        <v>5</v>
      </c>
      <c r="M4246">
        <v>0</v>
      </c>
      <c r="N4246">
        <v>6.31</v>
      </c>
      <c r="P4246">
        <v>1.5</v>
      </c>
      <c r="R4246">
        <v>1.82</v>
      </c>
      <c r="T4246">
        <v>0.62</v>
      </c>
      <c r="U4246" t="s">
        <v>93</v>
      </c>
      <c r="X4246" t="s">
        <v>77</v>
      </c>
      <c r="Y4246">
        <v>4245</v>
      </c>
      <c r="Z4246" s="1">
        <v>0.45319560185185187</v>
      </c>
      <c r="AA4246" t="s">
        <v>10264</v>
      </c>
      <c r="AB4246">
        <v>-8.9999999999999993E-3</v>
      </c>
      <c r="AC4246">
        <v>-1.7999999999999999E-2</v>
      </c>
      <c r="AD4246">
        <v>6.31</v>
      </c>
      <c r="AE4246" t="s">
        <v>77</v>
      </c>
    </row>
    <row r="4247" spans="1:32" x14ac:dyDescent="0.2">
      <c r="A4247">
        <v>4246</v>
      </c>
      <c r="B4247" t="s">
        <v>893</v>
      </c>
      <c r="C4247">
        <v>94247</v>
      </c>
      <c r="D4247">
        <v>27815</v>
      </c>
      <c r="F4247">
        <v>10</v>
      </c>
      <c r="G4247">
        <v>53</v>
      </c>
      <c r="H4247">
        <v>34.5</v>
      </c>
      <c r="I4247" t="s">
        <v>24</v>
      </c>
      <c r="J4247">
        <v>54</v>
      </c>
      <c r="K4247">
        <v>35</v>
      </c>
      <c r="L4247">
        <v>6</v>
      </c>
      <c r="M4247">
        <v>54</v>
      </c>
      <c r="N4247">
        <v>5.0999999999999996</v>
      </c>
      <c r="P4247">
        <v>1.36</v>
      </c>
      <c r="R4247">
        <v>1.52</v>
      </c>
      <c r="T4247">
        <v>0.47</v>
      </c>
      <c r="U4247" t="s">
        <v>93</v>
      </c>
      <c r="X4247" t="s">
        <v>105</v>
      </c>
      <c r="Y4247">
        <v>4246</v>
      </c>
      <c r="Z4247" s="1">
        <v>0.45387152777777778</v>
      </c>
      <c r="AA4247" t="s">
        <v>10265</v>
      </c>
      <c r="AB4247">
        <v>-6.4000000000000001E-2</v>
      </c>
      <c r="AC4247">
        <v>-1.0999999999999999E-2</v>
      </c>
      <c r="AD4247">
        <v>5.0999999999999996</v>
      </c>
      <c r="AE4247" t="s">
        <v>105</v>
      </c>
    </row>
    <row r="4248" spans="1:32" x14ac:dyDescent="0.2">
      <c r="A4248">
        <v>4247</v>
      </c>
      <c r="B4248" t="s">
        <v>894</v>
      </c>
      <c r="C4248">
        <v>94264</v>
      </c>
      <c r="D4248">
        <v>62297</v>
      </c>
      <c r="E4248">
        <v>4999</v>
      </c>
      <c r="F4248">
        <v>10</v>
      </c>
      <c r="G4248">
        <v>53</v>
      </c>
      <c r="H4248">
        <v>18.7</v>
      </c>
      <c r="I4248" t="s">
        <v>24</v>
      </c>
      <c r="J4248">
        <v>34</v>
      </c>
      <c r="K4248">
        <v>12</v>
      </c>
      <c r="L4248">
        <v>54</v>
      </c>
      <c r="M4248">
        <v>34</v>
      </c>
      <c r="N4248">
        <v>3.83</v>
      </c>
      <c r="P4248">
        <v>1.04</v>
      </c>
      <c r="R4248">
        <v>0.91</v>
      </c>
      <c r="T4248">
        <v>0.54</v>
      </c>
      <c r="X4248" t="s">
        <v>895</v>
      </c>
      <c r="Y4248">
        <v>4247</v>
      </c>
      <c r="Z4248" s="1">
        <v>0.45368865740740744</v>
      </c>
      <c r="AA4248" t="s">
        <v>10266</v>
      </c>
      <c r="AB4248">
        <v>8.6999999999999994E-2</v>
      </c>
      <c r="AC4248">
        <v>-0.27800000000000002</v>
      </c>
      <c r="AD4248">
        <v>3.83</v>
      </c>
      <c r="AE4248" t="s">
        <v>3749</v>
      </c>
      <c r="AF4248" t="s">
        <v>36</v>
      </c>
    </row>
    <row r="4249" spans="1:32" x14ac:dyDescent="0.2">
      <c r="A4249">
        <v>4248</v>
      </c>
      <c r="B4249" t="s">
        <v>896</v>
      </c>
      <c r="C4249">
        <v>94334</v>
      </c>
      <c r="D4249">
        <v>43512</v>
      </c>
      <c r="F4249">
        <v>10</v>
      </c>
      <c r="G4249">
        <v>53</v>
      </c>
      <c r="H4249">
        <v>58.7</v>
      </c>
      <c r="I4249" t="s">
        <v>24</v>
      </c>
      <c r="J4249">
        <v>43</v>
      </c>
      <c r="K4249">
        <v>11</v>
      </c>
      <c r="L4249">
        <v>24</v>
      </c>
      <c r="M4249">
        <v>43</v>
      </c>
      <c r="N4249">
        <v>4.71</v>
      </c>
      <c r="P4249">
        <v>-0.05</v>
      </c>
      <c r="R4249">
        <v>-0.05</v>
      </c>
      <c r="T4249">
        <v>-0.04</v>
      </c>
      <c r="X4249" t="s">
        <v>3008</v>
      </c>
      <c r="Y4249">
        <v>4248</v>
      </c>
      <c r="Z4249" s="1">
        <v>0.45415162037037038</v>
      </c>
      <c r="AA4249" t="s">
        <v>10267</v>
      </c>
      <c r="AB4249">
        <v>4.4999999999999998E-2</v>
      </c>
      <c r="AC4249">
        <v>-2.1000000000000001E-2</v>
      </c>
      <c r="AD4249">
        <v>4.71</v>
      </c>
      <c r="AE4249" t="s">
        <v>3008</v>
      </c>
    </row>
    <row r="4250" spans="1:32" x14ac:dyDescent="0.2">
      <c r="A4250">
        <v>4249</v>
      </c>
      <c r="C4250">
        <v>94363</v>
      </c>
      <c r="D4250">
        <v>137863</v>
      </c>
      <c r="F4250">
        <v>10</v>
      </c>
      <c r="G4250">
        <v>53</v>
      </c>
      <c r="H4250">
        <v>24.9</v>
      </c>
      <c r="I4250" t="s">
        <v>26</v>
      </c>
      <c r="J4250">
        <v>2</v>
      </c>
      <c r="K4250">
        <v>15</v>
      </c>
      <c r="L4250">
        <v>19</v>
      </c>
      <c r="M4250">
        <v>-2</v>
      </c>
      <c r="N4250">
        <v>6.12</v>
      </c>
      <c r="P4250">
        <v>0.9</v>
      </c>
      <c r="R4250">
        <v>0.61</v>
      </c>
      <c r="X4250" t="s">
        <v>897</v>
      </c>
      <c r="Y4250">
        <v>4249</v>
      </c>
      <c r="Z4250" s="1">
        <v>0.45376041666666667</v>
      </c>
      <c r="AA4250" t="s">
        <v>10268</v>
      </c>
      <c r="AB4250">
        <v>-0.13800000000000001</v>
      </c>
      <c r="AC4250">
        <v>-8.3000000000000004E-2</v>
      </c>
      <c r="AD4250">
        <v>6.12</v>
      </c>
      <c r="AE4250" t="s">
        <v>54</v>
      </c>
      <c r="AF4250" t="s">
        <v>36</v>
      </c>
    </row>
    <row r="4251" spans="1:32" x14ac:dyDescent="0.2">
      <c r="A4251">
        <v>4250</v>
      </c>
      <c r="C4251">
        <v>94367</v>
      </c>
      <c r="D4251">
        <v>238557</v>
      </c>
      <c r="F4251">
        <v>10</v>
      </c>
      <c r="G4251">
        <v>52</v>
      </c>
      <c r="H4251">
        <v>30.9</v>
      </c>
      <c r="I4251" t="s">
        <v>26</v>
      </c>
      <c r="J4251">
        <v>57</v>
      </c>
      <c r="K4251">
        <v>14</v>
      </c>
      <c r="L4251">
        <v>26</v>
      </c>
      <c r="M4251">
        <v>-57</v>
      </c>
      <c r="N4251">
        <v>5.25</v>
      </c>
      <c r="P4251">
        <v>0.16</v>
      </c>
      <c r="R4251">
        <v>-0.54</v>
      </c>
      <c r="X4251" t="s">
        <v>3057</v>
      </c>
      <c r="Y4251">
        <v>4250</v>
      </c>
      <c r="Z4251" s="1">
        <v>0.45313541666666662</v>
      </c>
      <c r="AA4251" t="s">
        <v>10269</v>
      </c>
      <c r="AB4251">
        <v>-4.0000000000000001E-3</v>
      </c>
      <c r="AC4251">
        <v>2E-3</v>
      </c>
      <c r="AD4251">
        <v>5.25</v>
      </c>
      <c r="AE4251" t="s">
        <v>3057</v>
      </c>
    </row>
    <row r="4252" spans="1:32" x14ac:dyDescent="0.2">
      <c r="A4252">
        <v>4251</v>
      </c>
      <c r="C4252">
        <v>94388</v>
      </c>
      <c r="D4252">
        <v>156301</v>
      </c>
      <c r="E4252">
        <v>5006</v>
      </c>
      <c r="F4252">
        <v>10</v>
      </c>
      <c r="G4252">
        <v>53</v>
      </c>
      <c r="H4252">
        <v>29.5</v>
      </c>
      <c r="I4252" t="s">
        <v>26</v>
      </c>
      <c r="J4252">
        <v>20</v>
      </c>
      <c r="K4252">
        <v>8</v>
      </c>
      <c r="L4252">
        <v>20</v>
      </c>
      <c r="M4252">
        <v>-20</v>
      </c>
      <c r="N4252">
        <v>5.24</v>
      </c>
      <c r="P4252">
        <v>0.47</v>
      </c>
      <c r="R4252">
        <v>0.06</v>
      </c>
      <c r="X4252" t="s">
        <v>204</v>
      </c>
      <c r="Y4252">
        <v>4251</v>
      </c>
      <c r="Z4252" s="1">
        <v>0.45381365740740742</v>
      </c>
      <c r="AA4252" t="s">
        <v>10270</v>
      </c>
      <c r="AB4252">
        <v>7.8E-2</v>
      </c>
      <c r="AC4252">
        <v>-0.23899999999999999</v>
      </c>
      <c r="AD4252">
        <v>5.24</v>
      </c>
      <c r="AE4252" t="s">
        <v>204</v>
      </c>
    </row>
    <row r="4253" spans="1:32" x14ac:dyDescent="0.2">
      <c r="A4253">
        <v>4252</v>
      </c>
      <c r="C4253">
        <v>94386</v>
      </c>
      <c r="D4253">
        <v>156302</v>
      </c>
      <c r="F4253">
        <v>10</v>
      </c>
      <c r="G4253">
        <v>53</v>
      </c>
      <c r="H4253">
        <v>32.9</v>
      </c>
      <c r="I4253" t="s">
        <v>26</v>
      </c>
      <c r="J4253">
        <v>15</v>
      </c>
      <c r="K4253">
        <v>26</v>
      </c>
      <c r="L4253">
        <v>44</v>
      </c>
      <c r="M4253">
        <v>-15</v>
      </c>
      <c r="N4253">
        <v>6.38</v>
      </c>
      <c r="P4253">
        <v>1.1599999999999999</v>
      </c>
      <c r="X4253" t="s">
        <v>898</v>
      </c>
      <c r="Y4253">
        <v>4252</v>
      </c>
      <c r="Z4253" s="1">
        <v>0.45385300925925925</v>
      </c>
      <c r="AA4253" t="s">
        <v>10271</v>
      </c>
      <c r="AB4253">
        <v>6.7000000000000004E-2</v>
      </c>
      <c r="AC4253">
        <v>-4.2999999999999997E-2</v>
      </c>
      <c r="AD4253">
        <v>6.38</v>
      </c>
      <c r="AE4253" t="s">
        <v>898</v>
      </c>
    </row>
    <row r="4254" spans="1:32" x14ac:dyDescent="0.2">
      <c r="A4254">
        <v>4253</v>
      </c>
      <c r="C4254">
        <v>94402</v>
      </c>
      <c r="D4254">
        <v>137871</v>
      </c>
      <c r="F4254">
        <v>10</v>
      </c>
      <c r="G4254">
        <v>53</v>
      </c>
      <c r="H4254">
        <v>43.7</v>
      </c>
      <c r="I4254" t="s">
        <v>26</v>
      </c>
      <c r="J4254">
        <v>2</v>
      </c>
      <c r="K4254">
        <v>7</v>
      </c>
      <c r="L4254">
        <v>45</v>
      </c>
      <c r="M4254">
        <v>-2</v>
      </c>
      <c r="N4254">
        <v>5.45</v>
      </c>
      <c r="P4254">
        <v>0.96</v>
      </c>
      <c r="R4254">
        <v>0.77</v>
      </c>
      <c r="T4254">
        <v>0.33</v>
      </c>
      <c r="U4254" t="s">
        <v>93</v>
      </c>
      <c r="X4254" t="s">
        <v>71</v>
      </c>
      <c r="Y4254">
        <v>4253</v>
      </c>
      <c r="Z4254" s="1">
        <v>0.4539780092592593</v>
      </c>
      <c r="AA4254" t="s">
        <v>10272</v>
      </c>
      <c r="AB4254">
        <v>-8.4000000000000005E-2</v>
      </c>
      <c r="AC4254">
        <v>1.2999999999999999E-2</v>
      </c>
      <c r="AD4254">
        <v>5.45</v>
      </c>
      <c r="AE4254" t="s">
        <v>71</v>
      </c>
    </row>
    <row r="4255" spans="1:32" x14ac:dyDescent="0.2">
      <c r="A4255">
        <v>4254</v>
      </c>
      <c r="B4255" t="s">
        <v>899</v>
      </c>
      <c r="C4255">
        <v>94480</v>
      </c>
      <c r="D4255">
        <v>81576</v>
      </c>
      <c r="F4255">
        <v>10</v>
      </c>
      <c r="G4255">
        <v>54</v>
      </c>
      <c r="H4255">
        <v>42.2</v>
      </c>
      <c r="I4255" t="s">
        <v>24</v>
      </c>
      <c r="J4255">
        <v>25</v>
      </c>
      <c r="K4255">
        <v>29</v>
      </c>
      <c r="L4255">
        <v>27</v>
      </c>
      <c r="M4255">
        <v>25</v>
      </c>
      <c r="N4255">
        <v>6.2</v>
      </c>
      <c r="P4255">
        <v>0.28000000000000003</v>
      </c>
      <c r="R4255">
        <v>0.12</v>
      </c>
      <c r="T4255">
        <v>0.16</v>
      </c>
      <c r="X4255" t="s">
        <v>2981</v>
      </c>
      <c r="Y4255">
        <v>4254</v>
      </c>
      <c r="Z4255" s="1">
        <v>0.45465509259259257</v>
      </c>
      <c r="AA4255" t="s">
        <v>10273</v>
      </c>
      <c r="AB4255">
        <v>-5.3999999999999999E-2</v>
      </c>
      <c r="AC4255">
        <v>3.0000000000000001E-3</v>
      </c>
      <c r="AD4255">
        <v>6.2</v>
      </c>
      <c r="AE4255" t="s">
        <v>2981</v>
      </c>
    </row>
    <row r="4256" spans="1:32" x14ac:dyDescent="0.2">
      <c r="A4256">
        <v>4255</v>
      </c>
      <c r="C4256">
        <v>94481</v>
      </c>
      <c r="D4256">
        <v>156310</v>
      </c>
      <c r="F4256">
        <v>10</v>
      </c>
      <c r="G4256">
        <v>54</v>
      </c>
      <c r="H4256">
        <v>17.8</v>
      </c>
      <c r="I4256" t="s">
        <v>26</v>
      </c>
      <c r="J4256">
        <v>13</v>
      </c>
      <c r="K4256">
        <v>45</v>
      </c>
      <c r="L4256">
        <v>29</v>
      </c>
      <c r="M4256">
        <v>-13</v>
      </c>
      <c r="N4256">
        <v>5.66</v>
      </c>
      <c r="P4256">
        <v>0.83</v>
      </c>
      <c r="X4256" t="s">
        <v>2041</v>
      </c>
      <c r="Y4256">
        <v>4255</v>
      </c>
      <c r="Z4256" s="1">
        <v>0.4543726851851852</v>
      </c>
      <c r="AA4256" t="s">
        <v>10274</v>
      </c>
      <c r="AB4256">
        <v>-5.0000000000000001E-3</v>
      </c>
      <c r="AC4256">
        <v>8.9999999999999993E-3</v>
      </c>
      <c r="AD4256">
        <v>5.66</v>
      </c>
      <c r="AE4256" t="s">
        <v>2041</v>
      </c>
    </row>
    <row r="4257" spans="1:32" x14ac:dyDescent="0.2">
      <c r="A4257">
        <v>4256</v>
      </c>
      <c r="C4257">
        <v>94497</v>
      </c>
      <c r="D4257">
        <v>62310</v>
      </c>
      <c r="F4257">
        <v>10</v>
      </c>
      <c r="G4257">
        <v>54</v>
      </c>
      <c r="H4257">
        <v>58.2</v>
      </c>
      <c r="I4257" t="s">
        <v>24</v>
      </c>
      <c r="J4257">
        <v>34</v>
      </c>
      <c r="K4257">
        <v>2</v>
      </c>
      <c r="L4257">
        <v>5</v>
      </c>
      <c r="M4257">
        <v>34</v>
      </c>
      <c r="N4257">
        <v>5.72</v>
      </c>
      <c r="P4257">
        <v>1.01</v>
      </c>
      <c r="W4257" t="s">
        <v>27</v>
      </c>
      <c r="X4257" t="s">
        <v>3097</v>
      </c>
      <c r="Y4257">
        <v>4256</v>
      </c>
      <c r="Z4257" s="1">
        <v>0.4548402777777778</v>
      </c>
      <c r="AA4257" t="s">
        <v>10275</v>
      </c>
      <c r="AB4257">
        <v>-0.06</v>
      </c>
      <c r="AC4257">
        <v>-4.9000000000000002E-2</v>
      </c>
      <c r="AD4257">
        <v>5.72</v>
      </c>
      <c r="AE4257" t="s">
        <v>6680</v>
      </c>
    </row>
    <row r="4258" spans="1:32" x14ac:dyDescent="0.2">
      <c r="A4258">
        <v>4257</v>
      </c>
      <c r="C4258">
        <v>94510</v>
      </c>
      <c r="D4258">
        <v>238574</v>
      </c>
      <c r="E4258">
        <v>5011</v>
      </c>
      <c r="F4258">
        <v>10</v>
      </c>
      <c r="G4258">
        <v>53</v>
      </c>
      <c r="H4258">
        <v>29.6</v>
      </c>
      <c r="I4258" t="s">
        <v>26</v>
      </c>
      <c r="J4258">
        <v>58</v>
      </c>
      <c r="K4258">
        <v>51</v>
      </c>
      <c r="L4258">
        <v>12</v>
      </c>
      <c r="M4258">
        <v>-58</v>
      </c>
      <c r="N4258">
        <v>3.78</v>
      </c>
      <c r="P4258">
        <v>0.95</v>
      </c>
      <c r="R4258">
        <v>0.65</v>
      </c>
      <c r="T4258">
        <v>0.49</v>
      </c>
      <c r="X4258" t="s">
        <v>45</v>
      </c>
      <c r="Y4258">
        <v>4257</v>
      </c>
      <c r="Z4258" s="1">
        <v>0.45381481481481484</v>
      </c>
      <c r="AA4258" t="s">
        <v>10276</v>
      </c>
      <c r="AB4258">
        <v>6.7000000000000004E-2</v>
      </c>
      <c r="AC4258">
        <v>0.03</v>
      </c>
      <c r="AD4258">
        <v>3.78</v>
      </c>
      <c r="AE4258" t="s">
        <v>45</v>
      </c>
    </row>
    <row r="4259" spans="1:32" x14ac:dyDescent="0.2">
      <c r="A4259">
        <v>4258</v>
      </c>
      <c r="B4259" t="s">
        <v>900</v>
      </c>
      <c r="C4259">
        <v>94600</v>
      </c>
      <c r="D4259">
        <v>62314</v>
      </c>
      <c r="F4259">
        <v>10</v>
      </c>
      <c r="G4259">
        <v>55</v>
      </c>
      <c r="H4259">
        <v>44.4</v>
      </c>
      <c r="I4259" t="s">
        <v>24</v>
      </c>
      <c r="J4259">
        <v>33</v>
      </c>
      <c r="K4259">
        <v>30</v>
      </c>
      <c r="L4259">
        <v>25</v>
      </c>
      <c r="M4259">
        <v>33</v>
      </c>
      <c r="N4259">
        <v>5.03</v>
      </c>
      <c r="P4259">
        <v>1.1000000000000001</v>
      </c>
      <c r="R4259">
        <v>1</v>
      </c>
      <c r="T4259">
        <v>0.55000000000000004</v>
      </c>
      <c r="X4259" t="s">
        <v>45</v>
      </c>
      <c r="Y4259">
        <v>4258</v>
      </c>
      <c r="Z4259" s="1">
        <v>0.45537500000000003</v>
      </c>
      <c r="AA4259" t="s">
        <v>10277</v>
      </c>
      <c r="AB4259">
        <v>-0.109</v>
      </c>
      <c r="AC4259">
        <v>-2.7E-2</v>
      </c>
      <c r="AD4259">
        <v>5.03</v>
      </c>
      <c r="AE4259" t="s">
        <v>45</v>
      </c>
    </row>
    <row r="4260" spans="1:32" x14ac:dyDescent="0.2">
      <c r="A4260">
        <v>4259</v>
      </c>
      <c r="B4260" t="s">
        <v>901</v>
      </c>
      <c r="C4260">
        <v>94601</v>
      </c>
      <c r="D4260">
        <v>81583</v>
      </c>
      <c r="F4260">
        <v>10</v>
      </c>
      <c r="G4260">
        <v>55</v>
      </c>
      <c r="H4260">
        <v>36.799999999999997</v>
      </c>
      <c r="I4260" t="s">
        <v>24</v>
      </c>
      <c r="J4260">
        <v>24</v>
      </c>
      <c r="K4260">
        <v>44</v>
      </c>
      <c r="L4260">
        <v>59</v>
      </c>
      <c r="M4260">
        <v>24</v>
      </c>
      <c r="N4260">
        <v>4.5</v>
      </c>
      <c r="P4260">
        <v>0.01</v>
      </c>
      <c r="R4260">
        <v>0.02</v>
      </c>
      <c r="T4260">
        <v>-0.01</v>
      </c>
      <c r="X4260" t="s">
        <v>89</v>
      </c>
      <c r="Y4260">
        <v>4259</v>
      </c>
      <c r="Z4260" s="1">
        <v>0.45528703703703705</v>
      </c>
      <c r="AA4260" t="s">
        <v>10278</v>
      </c>
      <c r="AB4260">
        <v>-7.1999999999999995E-2</v>
      </c>
      <c r="AC4260">
        <v>-1.2E-2</v>
      </c>
      <c r="AD4260">
        <v>4.5</v>
      </c>
      <c r="AE4260" t="s">
        <v>89</v>
      </c>
    </row>
    <row r="4261" spans="1:32" x14ac:dyDescent="0.2">
      <c r="A4261">
        <v>4260</v>
      </c>
      <c r="B4261" t="s">
        <v>901</v>
      </c>
      <c r="C4261">
        <v>94602</v>
      </c>
      <c r="D4261">
        <v>81584</v>
      </c>
      <c r="F4261">
        <v>10</v>
      </c>
      <c r="G4261">
        <v>55</v>
      </c>
      <c r="H4261">
        <v>37.299999999999997</v>
      </c>
      <c r="I4261" t="s">
        <v>24</v>
      </c>
      <c r="J4261">
        <v>24</v>
      </c>
      <c r="K4261">
        <v>44</v>
      </c>
      <c r="L4261">
        <v>56</v>
      </c>
      <c r="M4261">
        <v>24</v>
      </c>
      <c r="N4261">
        <v>6.3</v>
      </c>
      <c r="O4261" t="s">
        <v>349</v>
      </c>
      <c r="X4261" t="s">
        <v>350</v>
      </c>
      <c r="Y4261">
        <v>4260</v>
      </c>
      <c r="Z4261" s="1">
        <v>0.45529282407407407</v>
      </c>
      <c r="AA4261" t="s">
        <v>10279</v>
      </c>
      <c r="AB4261">
        <v>-7.3999999999999996E-2</v>
      </c>
      <c r="AC4261">
        <v>-2.5999999999999999E-2</v>
      </c>
      <c r="AD4261">
        <v>6.3</v>
      </c>
      <c r="AE4261" t="s">
        <v>350</v>
      </c>
    </row>
    <row r="4262" spans="1:32" x14ac:dyDescent="0.2">
      <c r="A4262">
        <v>4261</v>
      </c>
      <c r="C4262">
        <v>94619</v>
      </c>
      <c r="D4262">
        <v>179334</v>
      </c>
      <c r="F4262">
        <v>10</v>
      </c>
      <c r="G4262">
        <v>55</v>
      </c>
      <c r="H4262">
        <v>11.6</v>
      </c>
      <c r="I4262" t="s">
        <v>26</v>
      </c>
      <c r="J4262">
        <v>20</v>
      </c>
      <c r="K4262">
        <v>39</v>
      </c>
      <c r="L4262">
        <v>54</v>
      </c>
      <c r="M4262">
        <v>-20</v>
      </c>
      <c r="N4262">
        <v>6.44</v>
      </c>
      <c r="P4262">
        <v>1.1000000000000001</v>
      </c>
      <c r="X4262" t="s">
        <v>197</v>
      </c>
      <c r="Y4262">
        <v>4261</v>
      </c>
      <c r="Z4262" s="1">
        <v>0.45499537037037036</v>
      </c>
      <c r="AA4262" t="s">
        <v>10280</v>
      </c>
      <c r="AB4262">
        <v>-0.01</v>
      </c>
      <c r="AC4262">
        <v>4.0000000000000001E-3</v>
      </c>
      <c r="AD4262">
        <v>6.44</v>
      </c>
      <c r="AE4262" t="s">
        <v>197</v>
      </c>
    </row>
    <row r="4263" spans="1:32" x14ac:dyDescent="0.2">
      <c r="A4263">
        <v>4262</v>
      </c>
      <c r="C4263">
        <v>94650</v>
      </c>
      <c r="D4263">
        <v>256770</v>
      </c>
      <c r="F4263">
        <v>10</v>
      </c>
      <c r="G4263">
        <v>53</v>
      </c>
      <c r="H4263">
        <v>42</v>
      </c>
      <c r="I4263" t="s">
        <v>26</v>
      </c>
      <c r="J4263">
        <v>70</v>
      </c>
      <c r="K4263">
        <v>43</v>
      </c>
      <c r="L4263">
        <v>13</v>
      </c>
      <c r="M4263">
        <v>-70</v>
      </c>
      <c r="N4263">
        <v>5.99</v>
      </c>
      <c r="P4263">
        <v>-0.02</v>
      </c>
      <c r="R4263">
        <v>-0.46</v>
      </c>
      <c r="X4263" t="s">
        <v>177</v>
      </c>
      <c r="Y4263">
        <v>4262</v>
      </c>
      <c r="Z4263" s="1">
        <v>0.4539583333333333</v>
      </c>
      <c r="AA4263" t="s">
        <v>10281</v>
      </c>
      <c r="AB4263">
        <v>-3.4000000000000002E-2</v>
      </c>
      <c r="AC4263">
        <v>-6.0000000000000001E-3</v>
      </c>
      <c r="AD4263">
        <v>5.99</v>
      </c>
      <c r="AE4263" t="s">
        <v>177</v>
      </c>
    </row>
    <row r="4264" spans="1:32" x14ac:dyDescent="0.2">
      <c r="A4264">
        <v>4263</v>
      </c>
      <c r="C4264">
        <v>94660</v>
      </c>
      <c r="D4264">
        <v>222422</v>
      </c>
      <c r="E4264" t="s">
        <v>902</v>
      </c>
      <c r="F4264">
        <v>10</v>
      </c>
      <c r="G4264">
        <v>55</v>
      </c>
      <c r="H4264">
        <v>1</v>
      </c>
      <c r="I4264" t="s">
        <v>26</v>
      </c>
      <c r="J4264">
        <v>42</v>
      </c>
      <c r="K4264">
        <v>15</v>
      </c>
      <c r="L4264">
        <v>4</v>
      </c>
      <c r="M4264">
        <v>-42</v>
      </c>
      <c r="N4264">
        <v>6.11</v>
      </c>
      <c r="P4264">
        <v>-0.08</v>
      </c>
      <c r="R4264">
        <v>-0.25</v>
      </c>
      <c r="X4264" t="s">
        <v>903</v>
      </c>
      <c r="Y4264">
        <v>4263</v>
      </c>
      <c r="Z4264" s="1">
        <v>0.4548726851851852</v>
      </c>
      <c r="AA4264" t="s">
        <v>10282</v>
      </c>
      <c r="AB4264">
        <v>-3.6999999999999998E-2</v>
      </c>
      <c r="AC4264">
        <v>-1E-3</v>
      </c>
      <c r="AD4264">
        <v>6.11</v>
      </c>
      <c r="AE4264" t="s">
        <v>2335</v>
      </c>
      <c r="AF4264" t="s">
        <v>36</v>
      </c>
    </row>
    <row r="4265" spans="1:32" x14ac:dyDescent="0.2">
      <c r="A4265">
        <v>4264</v>
      </c>
      <c r="C4265">
        <v>94669</v>
      </c>
      <c r="D4265">
        <v>43535</v>
      </c>
      <c r="F4265">
        <v>10</v>
      </c>
      <c r="G4265">
        <v>56</v>
      </c>
      <c r="H4265">
        <v>14.5</v>
      </c>
      <c r="I4265" t="s">
        <v>24</v>
      </c>
      <c r="J4265">
        <v>42</v>
      </c>
      <c r="K4265">
        <v>0</v>
      </c>
      <c r="L4265">
        <v>30</v>
      </c>
      <c r="M4265">
        <v>42</v>
      </c>
      <c r="N4265">
        <v>6.03</v>
      </c>
      <c r="P4265">
        <v>1.1299999999999999</v>
      </c>
      <c r="R4265">
        <v>1.08</v>
      </c>
      <c r="T4265">
        <v>0.42</v>
      </c>
      <c r="U4265" t="s">
        <v>93</v>
      </c>
      <c r="X4265" t="s">
        <v>125</v>
      </c>
      <c r="Y4265">
        <v>4264</v>
      </c>
      <c r="Z4265" s="1">
        <v>0.45572337962962961</v>
      </c>
      <c r="AA4265" t="s">
        <v>10283</v>
      </c>
      <c r="AB4265">
        <v>1.4E-2</v>
      </c>
      <c r="AC4265">
        <v>-9.0999999999999998E-2</v>
      </c>
      <c r="AD4265">
        <v>6.03</v>
      </c>
      <c r="AE4265" t="s">
        <v>125</v>
      </c>
    </row>
    <row r="4266" spans="1:32" x14ac:dyDescent="0.2">
      <c r="A4266">
        <v>4265</v>
      </c>
      <c r="B4266" t="s">
        <v>904</v>
      </c>
      <c r="C4266">
        <v>94672</v>
      </c>
      <c r="D4266">
        <v>118574</v>
      </c>
      <c r="F4266">
        <v>10</v>
      </c>
      <c r="G4266">
        <v>55</v>
      </c>
      <c r="H4266">
        <v>42.4</v>
      </c>
      <c r="I4266" t="s">
        <v>24</v>
      </c>
      <c r="J4266">
        <v>0</v>
      </c>
      <c r="K4266">
        <v>44</v>
      </c>
      <c r="L4266">
        <v>13</v>
      </c>
      <c r="M4266">
        <v>0</v>
      </c>
      <c r="N4266">
        <v>5.91</v>
      </c>
      <c r="P4266">
        <v>0.42</v>
      </c>
      <c r="R4266">
        <v>-0.02</v>
      </c>
      <c r="X4266" t="s">
        <v>905</v>
      </c>
      <c r="Y4266">
        <v>4265</v>
      </c>
      <c r="Z4266" s="1">
        <v>0.45535185185185184</v>
      </c>
      <c r="AA4266" t="s">
        <v>10284</v>
      </c>
      <c r="AB4266">
        <v>0.106</v>
      </c>
      <c r="AC4266">
        <v>0</v>
      </c>
      <c r="AD4266">
        <v>5.91</v>
      </c>
      <c r="AE4266" t="s">
        <v>10285</v>
      </c>
      <c r="AF4266" t="s">
        <v>36</v>
      </c>
    </row>
    <row r="4267" spans="1:32" x14ac:dyDescent="0.2">
      <c r="A4267">
        <v>4266</v>
      </c>
      <c r="C4267">
        <v>94683</v>
      </c>
      <c r="D4267">
        <v>251173</v>
      </c>
      <c r="F4267">
        <v>10</v>
      </c>
      <c r="G4267">
        <v>54</v>
      </c>
      <c r="H4267">
        <v>29.6</v>
      </c>
      <c r="I4267" t="s">
        <v>26</v>
      </c>
      <c r="J4267">
        <v>61</v>
      </c>
      <c r="K4267">
        <v>49</v>
      </c>
      <c r="L4267">
        <v>36</v>
      </c>
      <c r="M4267">
        <v>-61</v>
      </c>
      <c r="N4267">
        <v>5.93</v>
      </c>
      <c r="P4267">
        <v>1.75</v>
      </c>
      <c r="R4267">
        <v>1.97</v>
      </c>
      <c r="X4267" t="s">
        <v>172</v>
      </c>
      <c r="Y4267">
        <v>4266</v>
      </c>
      <c r="Z4267" s="1">
        <v>0.45450925925925922</v>
      </c>
      <c r="AA4267" t="s">
        <v>10286</v>
      </c>
      <c r="AB4267">
        <v>3.0000000000000001E-3</v>
      </c>
      <c r="AC4267">
        <v>-4.0000000000000001E-3</v>
      </c>
      <c r="AD4267">
        <v>5.93</v>
      </c>
      <c r="AE4267" t="s">
        <v>172</v>
      </c>
    </row>
    <row r="4268" spans="1:32" x14ac:dyDescent="0.2">
      <c r="A4268">
        <v>4267</v>
      </c>
      <c r="B4268" t="s">
        <v>906</v>
      </c>
      <c r="C4268">
        <v>94705</v>
      </c>
      <c r="D4268">
        <v>118576</v>
      </c>
      <c r="E4268" t="s">
        <v>907</v>
      </c>
      <c r="F4268">
        <v>10</v>
      </c>
      <c r="G4268">
        <v>56</v>
      </c>
      <c r="H4268">
        <v>1.5</v>
      </c>
      <c r="I4268" t="s">
        <v>24</v>
      </c>
      <c r="J4268">
        <v>6</v>
      </c>
      <c r="K4268">
        <v>11</v>
      </c>
      <c r="L4268">
        <v>7</v>
      </c>
      <c r="M4268">
        <v>6</v>
      </c>
      <c r="N4268">
        <v>5.81</v>
      </c>
      <c r="P4268">
        <v>1.45</v>
      </c>
      <c r="R4268">
        <v>1</v>
      </c>
      <c r="T4268">
        <v>2.09</v>
      </c>
      <c r="X4268" t="s">
        <v>908</v>
      </c>
      <c r="Y4268">
        <v>4267</v>
      </c>
      <c r="Z4268" s="1">
        <v>0.45557291666666666</v>
      </c>
      <c r="AA4268" t="s">
        <v>10287</v>
      </c>
      <c r="AB4268">
        <v>-2.1999999999999999E-2</v>
      </c>
      <c r="AC4268">
        <v>-8.0000000000000002E-3</v>
      </c>
      <c r="AD4268">
        <v>5.81</v>
      </c>
      <c r="AE4268" t="s">
        <v>10288</v>
      </c>
      <c r="AF4268" t="s">
        <v>36</v>
      </c>
    </row>
    <row r="4269" spans="1:32" x14ac:dyDescent="0.2">
      <c r="A4269">
        <v>4268</v>
      </c>
      <c r="C4269">
        <v>94717</v>
      </c>
      <c r="D4269">
        <v>256768</v>
      </c>
      <c r="F4269">
        <v>10</v>
      </c>
      <c r="G4269">
        <v>52</v>
      </c>
      <c r="H4269">
        <v>27.5</v>
      </c>
      <c r="I4269" t="s">
        <v>26</v>
      </c>
      <c r="J4269">
        <v>79</v>
      </c>
      <c r="K4269">
        <v>33</v>
      </c>
      <c r="L4269">
        <v>34</v>
      </c>
      <c r="M4269">
        <v>-79</v>
      </c>
      <c r="N4269">
        <v>6.33</v>
      </c>
      <c r="P4269">
        <v>1.46</v>
      </c>
      <c r="R4269">
        <v>1.57</v>
      </c>
      <c r="X4269" t="s">
        <v>354</v>
      </c>
      <c r="Y4269">
        <v>4268</v>
      </c>
      <c r="Z4269" s="1">
        <v>0.45309606481481479</v>
      </c>
      <c r="AA4269" t="s">
        <v>10289</v>
      </c>
      <c r="AB4269">
        <v>-0.04</v>
      </c>
      <c r="AC4269">
        <v>2E-3</v>
      </c>
      <c r="AD4269">
        <v>6.33</v>
      </c>
      <c r="AE4269" t="s">
        <v>5796</v>
      </c>
      <c r="AF4269" t="s">
        <v>36</v>
      </c>
    </row>
    <row r="4270" spans="1:32" x14ac:dyDescent="0.2">
      <c r="A4270">
        <v>4269</v>
      </c>
      <c r="C4270">
        <v>94720</v>
      </c>
      <c r="D4270">
        <v>81589</v>
      </c>
      <c r="F4270">
        <v>10</v>
      </c>
      <c r="G4270">
        <v>56</v>
      </c>
      <c r="H4270">
        <v>16.899999999999999</v>
      </c>
      <c r="I4270" t="s">
        <v>24</v>
      </c>
      <c r="J4270">
        <v>22</v>
      </c>
      <c r="K4270">
        <v>21</v>
      </c>
      <c r="L4270">
        <v>6</v>
      </c>
      <c r="M4270">
        <v>22</v>
      </c>
      <c r="N4270">
        <v>6.14</v>
      </c>
      <c r="P4270">
        <v>1.55</v>
      </c>
      <c r="R4270">
        <v>1.94</v>
      </c>
      <c r="X4270" t="s">
        <v>365</v>
      </c>
      <c r="Y4270">
        <v>4269</v>
      </c>
      <c r="Z4270" s="1">
        <v>0.4557511574074074</v>
      </c>
      <c r="AA4270" t="s">
        <v>10290</v>
      </c>
      <c r="AB4270">
        <v>-3.6999999999999998E-2</v>
      </c>
      <c r="AC4270">
        <v>1.7000000000000001E-2</v>
      </c>
      <c r="AD4270">
        <v>6.14</v>
      </c>
      <c r="AE4270" t="s">
        <v>365</v>
      </c>
    </row>
    <row r="4271" spans="1:32" x14ac:dyDescent="0.2">
      <c r="A4271">
        <v>4270</v>
      </c>
      <c r="B4271" t="s">
        <v>909</v>
      </c>
      <c r="C4271">
        <v>94747</v>
      </c>
      <c r="D4271">
        <v>81591</v>
      </c>
      <c r="F4271">
        <v>10</v>
      </c>
      <c r="G4271">
        <v>56</v>
      </c>
      <c r="H4271">
        <v>34.4</v>
      </c>
      <c r="I4271" t="s">
        <v>24</v>
      </c>
      <c r="J4271">
        <v>25</v>
      </c>
      <c r="K4271">
        <v>30</v>
      </c>
      <c r="L4271">
        <v>0</v>
      </c>
      <c r="M4271">
        <v>25</v>
      </c>
      <c r="N4271">
        <v>6.35</v>
      </c>
      <c r="P4271">
        <v>1.03</v>
      </c>
      <c r="R4271">
        <v>0.89</v>
      </c>
      <c r="X4271" t="s">
        <v>197</v>
      </c>
      <c r="Y4271">
        <v>4270</v>
      </c>
      <c r="Z4271" s="1">
        <v>0.45595370370370375</v>
      </c>
      <c r="AA4271" t="s">
        <v>10291</v>
      </c>
      <c r="AB4271">
        <v>-2.5000000000000001E-2</v>
      </c>
      <c r="AC4271">
        <v>-1.4999999999999999E-2</v>
      </c>
      <c r="AD4271">
        <v>6.35</v>
      </c>
      <c r="AE4271" t="s">
        <v>197</v>
      </c>
    </row>
    <row r="4272" spans="1:32" x14ac:dyDescent="0.2">
      <c r="A4272">
        <v>4271</v>
      </c>
      <c r="C4272">
        <v>94776</v>
      </c>
      <c r="D4272">
        <v>251178</v>
      </c>
      <c r="E4272" t="s">
        <v>910</v>
      </c>
      <c r="F4272">
        <v>10</v>
      </c>
      <c r="G4272">
        <v>55</v>
      </c>
      <c r="H4272">
        <v>17.2</v>
      </c>
      <c r="I4272" t="s">
        <v>26</v>
      </c>
      <c r="J4272">
        <v>60</v>
      </c>
      <c r="K4272">
        <v>31</v>
      </c>
      <c r="L4272">
        <v>1</v>
      </c>
      <c r="M4272">
        <v>-60</v>
      </c>
      <c r="N4272">
        <v>5.92</v>
      </c>
      <c r="P4272">
        <v>1.08</v>
      </c>
      <c r="R4272">
        <v>0.88</v>
      </c>
      <c r="X4272" t="s">
        <v>54</v>
      </c>
      <c r="Y4272">
        <v>4271</v>
      </c>
      <c r="Z4272" s="1">
        <v>0.45506018518518521</v>
      </c>
      <c r="AA4272" t="s">
        <v>10292</v>
      </c>
      <c r="AB4272">
        <v>-3.5999999999999997E-2</v>
      </c>
      <c r="AC4272">
        <v>8.4000000000000005E-2</v>
      </c>
      <c r="AD4272">
        <v>5.92</v>
      </c>
      <c r="AE4272" t="s">
        <v>54</v>
      </c>
    </row>
    <row r="4273" spans="1:32" x14ac:dyDescent="0.2">
      <c r="A4273">
        <v>4272</v>
      </c>
      <c r="C4273">
        <v>94860</v>
      </c>
      <c r="D4273">
        <v>7255</v>
      </c>
      <c r="F4273">
        <v>10</v>
      </c>
      <c r="G4273">
        <v>59</v>
      </c>
      <c r="H4273">
        <v>56.8</v>
      </c>
      <c r="I4273" t="s">
        <v>24</v>
      </c>
      <c r="J4273">
        <v>77</v>
      </c>
      <c r="K4273">
        <v>46</v>
      </c>
      <c r="L4273">
        <v>12</v>
      </c>
      <c r="M4273">
        <v>77</v>
      </c>
      <c r="N4273">
        <v>6.2</v>
      </c>
      <c r="P4273">
        <v>0.97</v>
      </c>
      <c r="X4273" t="s">
        <v>60</v>
      </c>
      <c r="Y4273">
        <v>4272</v>
      </c>
      <c r="Z4273" s="1">
        <v>0.45829629629629626</v>
      </c>
      <c r="AA4273" t="s">
        <v>10293</v>
      </c>
      <c r="AB4273">
        <v>-7.1999999999999995E-2</v>
      </c>
      <c r="AC4273">
        <v>-2.3E-2</v>
      </c>
      <c r="AD4273">
        <v>6.2</v>
      </c>
      <c r="AE4273" t="s">
        <v>60</v>
      </c>
    </row>
    <row r="4274" spans="1:32" x14ac:dyDescent="0.2">
      <c r="A4274">
        <v>4273</v>
      </c>
      <c r="B4274" t="s">
        <v>911</v>
      </c>
      <c r="C4274">
        <v>94890</v>
      </c>
      <c r="D4274">
        <v>201927</v>
      </c>
      <c r="F4274">
        <v>10</v>
      </c>
      <c r="G4274">
        <v>56</v>
      </c>
      <c r="H4274">
        <v>43.1</v>
      </c>
      <c r="I4274" t="s">
        <v>26</v>
      </c>
      <c r="J4274">
        <v>37</v>
      </c>
      <c r="K4274">
        <v>8</v>
      </c>
      <c r="L4274">
        <v>16</v>
      </c>
      <c r="M4274">
        <v>-37</v>
      </c>
      <c r="N4274">
        <v>4.5999999999999996</v>
      </c>
      <c r="P4274">
        <v>1.03</v>
      </c>
      <c r="R4274">
        <v>0.84</v>
      </c>
      <c r="T4274">
        <v>0.53</v>
      </c>
      <c r="X4274" t="s">
        <v>45</v>
      </c>
      <c r="Y4274">
        <v>4273</v>
      </c>
      <c r="Z4274" s="1">
        <v>0.45605439814814813</v>
      </c>
      <c r="AA4274" t="s">
        <v>10294</v>
      </c>
      <c r="AB4274">
        <v>7.6999999999999999E-2</v>
      </c>
      <c r="AC4274">
        <v>-0.128</v>
      </c>
      <c r="AD4274">
        <v>4.5999999999999996</v>
      </c>
      <c r="AE4274" t="s">
        <v>45</v>
      </c>
    </row>
    <row r="4275" spans="1:32" x14ac:dyDescent="0.2">
      <c r="A4275">
        <v>4274</v>
      </c>
      <c r="C4275">
        <v>94985</v>
      </c>
      <c r="D4275">
        <v>238622</v>
      </c>
      <c r="E4275" t="s">
        <v>912</v>
      </c>
      <c r="F4275">
        <v>10</v>
      </c>
      <c r="G4275">
        <v>57</v>
      </c>
      <c r="H4275">
        <v>7.9</v>
      </c>
      <c r="I4275" t="s">
        <v>26</v>
      </c>
      <c r="J4275">
        <v>50</v>
      </c>
      <c r="K4275">
        <v>45</v>
      </c>
      <c r="L4275">
        <v>54</v>
      </c>
      <c r="M4275">
        <v>-50</v>
      </c>
      <c r="N4275">
        <v>5.91</v>
      </c>
      <c r="P4275">
        <v>0.18</v>
      </c>
      <c r="X4275" t="s">
        <v>310</v>
      </c>
      <c r="Y4275">
        <v>4274</v>
      </c>
      <c r="Z4275" s="1">
        <v>0.45634143518518516</v>
      </c>
      <c r="AA4275" t="s">
        <v>10295</v>
      </c>
      <c r="AB4275">
        <v>-3.1E-2</v>
      </c>
      <c r="AC4275">
        <v>1.2999999999999999E-2</v>
      </c>
      <c r="AD4275">
        <v>5.91</v>
      </c>
      <c r="AE4275" t="s">
        <v>310</v>
      </c>
    </row>
    <row r="4276" spans="1:32" x14ac:dyDescent="0.2">
      <c r="A4276">
        <v>4275</v>
      </c>
      <c r="C4276">
        <v>95057</v>
      </c>
      <c r="D4276">
        <v>27858</v>
      </c>
      <c r="E4276">
        <v>5038</v>
      </c>
      <c r="F4276">
        <v>10</v>
      </c>
      <c r="G4276">
        <v>59</v>
      </c>
      <c r="H4276">
        <v>17.899999999999999</v>
      </c>
      <c r="I4276" t="s">
        <v>24</v>
      </c>
      <c r="J4276">
        <v>51</v>
      </c>
      <c r="K4276">
        <v>52</v>
      </c>
      <c r="L4276">
        <v>56</v>
      </c>
      <c r="M4276">
        <v>51</v>
      </c>
      <c r="N4276">
        <v>6.17</v>
      </c>
      <c r="P4276">
        <v>1.38</v>
      </c>
      <c r="R4276">
        <v>1.59</v>
      </c>
      <c r="X4276" t="s">
        <v>197</v>
      </c>
      <c r="Y4276">
        <v>4275</v>
      </c>
      <c r="Z4276" s="1">
        <v>0.45784606481481482</v>
      </c>
      <c r="AA4276" t="s">
        <v>10296</v>
      </c>
      <c r="AB4276">
        <v>-1.2E-2</v>
      </c>
      <c r="AC4276">
        <v>-3.0000000000000001E-3</v>
      </c>
      <c r="AD4276">
        <v>6.17</v>
      </c>
      <c r="AE4276" t="s">
        <v>197</v>
      </c>
    </row>
    <row r="4277" spans="1:32" x14ac:dyDescent="0.2">
      <c r="A4277">
        <v>4276</v>
      </c>
      <c r="C4277">
        <v>95109</v>
      </c>
      <c r="D4277">
        <v>238635</v>
      </c>
      <c r="E4277" t="s">
        <v>913</v>
      </c>
      <c r="F4277">
        <v>10</v>
      </c>
      <c r="G4277">
        <v>57</v>
      </c>
      <c r="H4277">
        <v>48.4</v>
      </c>
      <c r="I4277" t="s">
        <v>26</v>
      </c>
      <c r="J4277">
        <v>59</v>
      </c>
      <c r="K4277">
        <v>43</v>
      </c>
      <c r="L4277">
        <v>55</v>
      </c>
      <c r="M4277">
        <v>-59</v>
      </c>
      <c r="N4277">
        <v>6.11</v>
      </c>
      <c r="P4277">
        <v>1.1000000000000001</v>
      </c>
      <c r="R4277">
        <v>1.1000000000000001</v>
      </c>
      <c r="X4277" t="s">
        <v>914</v>
      </c>
      <c r="Y4277">
        <v>4276</v>
      </c>
      <c r="Z4277" s="1">
        <v>0.45681018518518518</v>
      </c>
      <c r="AA4277" t="s">
        <v>10297</v>
      </c>
      <c r="AB4277">
        <v>7.0000000000000001E-3</v>
      </c>
      <c r="AC4277">
        <v>1.6E-2</v>
      </c>
      <c r="AD4277">
        <v>6.11</v>
      </c>
      <c r="AE4277" t="s">
        <v>914</v>
      </c>
    </row>
    <row r="4278" spans="1:32" x14ac:dyDescent="0.2">
      <c r="A4278">
        <v>4277</v>
      </c>
      <c r="B4278" t="s">
        <v>915</v>
      </c>
      <c r="C4278">
        <v>95128</v>
      </c>
      <c r="D4278">
        <v>43557</v>
      </c>
      <c r="F4278">
        <v>10</v>
      </c>
      <c r="G4278">
        <v>59</v>
      </c>
      <c r="H4278">
        <v>28</v>
      </c>
      <c r="I4278" t="s">
        <v>24</v>
      </c>
      <c r="J4278">
        <v>40</v>
      </c>
      <c r="K4278">
        <v>25</v>
      </c>
      <c r="L4278">
        <v>49</v>
      </c>
      <c r="M4278">
        <v>40</v>
      </c>
      <c r="N4278">
        <v>5.05</v>
      </c>
      <c r="P4278">
        <v>0.61</v>
      </c>
      <c r="R4278">
        <v>0.13</v>
      </c>
      <c r="T4278">
        <v>0.31</v>
      </c>
      <c r="X4278" t="s">
        <v>916</v>
      </c>
      <c r="Y4278">
        <v>4277</v>
      </c>
      <c r="Z4278" s="1">
        <v>0.45796296296296296</v>
      </c>
      <c r="AA4278" t="s">
        <v>10298</v>
      </c>
      <c r="AB4278">
        <v>-0.317</v>
      </c>
      <c r="AC4278">
        <v>5.7000000000000002E-2</v>
      </c>
      <c r="AD4278">
        <v>5.05</v>
      </c>
      <c r="AE4278" t="s">
        <v>10299</v>
      </c>
      <c r="AF4278" t="s">
        <v>36</v>
      </c>
    </row>
    <row r="4279" spans="1:32" x14ac:dyDescent="0.2">
      <c r="A4279">
        <v>4278</v>
      </c>
      <c r="C4279">
        <v>95129</v>
      </c>
      <c r="D4279">
        <v>62345</v>
      </c>
      <c r="F4279">
        <v>10</v>
      </c>
      <c r="G4279">
        <v>59</v>
      </c>
      <c r="H4279">
        <v>32.799999999999997</v>
      </c>
      <c r="I4279" t="s">
        <v>24</v>
      </c>
      <c r="J4279">
        <v>36</v>
      </c>
      <c r="K4279">
        <v>5</v>
      </c>
      <c r="L4279">
        <v>35</v>
      </c>
      <c r="M4279">
        <v>36</v>
      </c>
      <c r="N4279">
        <v>6</v>
      </c>
      <c r="P4279">
        <v>1.59</v>
      </c>
      <c r="R4279">
        <v>1.92</v>
      </c>
      <c r="T4279">
        <v>1.29</v>
      </c>
      <c r="X4279" t="s">
        <v>353</v>
      </c>
      <c r="Y4279">
        <v>4278</v>
      </c>
      <c r="Z4279" s="1">
        <v>0.45801851851851855</v>
      </c>
      <c r="AA4279" t="s">
        <v>10300</v>
      </c>
      <c r="AB4279">
        <v>7.0999999999999994E-2</v>
      </c>
      <c r="AC4279">
        <v>-4.9000000000000002E-2</v>
      </c>
      <c r="AD4279">
        <v>6</v>
      </c>
      <c r="AE4279" t="s">
        <v>353</v>
      </c>
    </row>
    <row r="4280" spans="1:32" x14ac:dyDescent="0.2">
      <c r="A4280">
        <v>4279</v>
      </c>
      <c r="C4280">
        <v>95208</v>
      </c>
      <c r="D4280">
        <v>256775</v>
      </c>
      <c r="F4280">
        <v>10</v>
      </c>
      <c r="G4280">
        <v>57</v>
      </c>
      <c r="H4280">
        <v>15.7</v>
      </c>
      <c r="I4280" t="s">
        <v>26</v>
      </c>
      <c r="J4280">
        <v>75</v>
      </c>
      <c r="K4280">
        <v>5</v>
      </c>
      <c r="L4280">
        <v>59</v>
      </c>
      <c r="M4280">
        <v>-75</v>
      </c>
      <c r="N4280">
        <v>6.13</v>
      </c>
      <c r="P4280">
        <v>1.53</v>
      </c>
      <c r="R4280">
        <v>1.64</v>
      </c>
      <c r="X4280" t="s">
        <v>466</v>
      </c>
      <c r="Y4280">
        <v>4279</v>
      </c>
      <c r="Z4280" s="1">
        <v>0.45643171296296298</v>
      </c>
      <c r="AA4280" t="s">
        <v>10301</v>
      </c>
      <c r="AB4280">
        <v>-1.7000000000000001E-2</v>
      </c>
      <c r="AC4280">
        <v>3.0000000000000001E-3</v>
      </c>
      <c r="AD4280">
        <v>6.13</v>
      </c>
      <c r="AE4280" t="s">
        <v>466</v>
      </c>
    </row>
    <row r="4281" spans="1:32" x14ac:dyDescent="0.2">
      <c r="A4281">
        <v>4280</v>
      </c>
      <c r="C4281">
        <v>95212</v>
      </c>
      <c r="D4281">
        <v>43562</v>
      </c>
      <c r="F4281">
        <v>11</v>
      </c>
      <c r="G4281">
        <v>0</v>
      </c>
      <c r="H4281">
        <v>14.7</v>
      </c>
      <c r="I4281" t="s">
        <v>24</v>
      </c>
      <c r="J4281">
        <v>45</v>
      </c>
      <c r="K4281">
        <v>31</v>
      </c>
      <c r="L4281">
        <v>34</v>
      </c>
      <c r="M4281">
        <v>45</v>
      </c>
      <c r="N4281">
        <v>5.47</v>
      </c>
      <c r="P4281">
        <v>1.47</v>
      </c>
      <c r="X4281" t="s">
        <v>77</v>
      </c>
      <c r="Y4281">
        <v>4280</v>
      </c>
      <c r="Z4281" s="1">
        <v>0.45850347222222226</v>
      </c>
      <c r="AA4281" t="s">
        <v>10302</v>
      </c>
      <c r="AB4281">
        <v>1.0999999999999999E-2</v>
      </c>
      <c r="AC4281">
        <v>3.0000000000000001E-3</v>
      </c>
      <c r="AD4281">
        <v>5.47</v>
      </c>
      <c r="AE4281" t="s">
        <v>77</v>
      </c>
    </row>
    <row r="4282" spans="1:32" x14ac:dyDescent="0.2">
      <c r="A4282">
        <v>4281</v>
      </c>
      <c r="C4282">
        <v>95216</v>
      </c>
      <c r="D4282">
        <v>99392</v>
      </c>
      <c r="F4282">
        <v>10</v>
      </c>
      <c r="G4282">
        <v>59</v>
      </c>
      <c r="H4282">
        <v>41.1</v>
      </c>
      <c r="I4282" t="s">
        <v>24</v>
      </c>
      <c r="J4282">
        <v>11</v>
      </c>
      <c r="K4282">
        <v>42</v>
      </c>
      <c r="L4282">
        <v>21</v>
      </c>
      <c r="M4282">
        <v>11</v>
      </c>
      <c r="N4282">
        <v>6.55</v>
      </c>
      <c r="P4282">
        <v>0.43</v>
      </c>
      <c r="R4282">
        <v>-0.02</v>
      </c>
      <c r="X4282" t="s">
        <v>430</v>
      </c>
      <c r="Y4282">
        <v>4281</v>
      </c>
      <c r="Z4282" s="1">
        <v>0.45811458333333333</v>
      </c>
      <c r="AA4282" t="s">
        <v>10303</v>
      </c>
      <c r="AB4282">
        <v>-0.22800000000000001</v>
      </c>
      <c r="AC4282">
        <v>4.3999999999999997E-2</v>
      </c>
      <c r="AD4282">
        <v>6.55</v>
      </c>
      <c r="AE4282" t="s">
        <v>430</v>
      </c>
    </row>
    <row r="4283" spans="1:32" x14ac:dyDescent="0.2">
      <c r="A4283">
        <v>4282</v>
      </c>
      <c r="C4283">
        <v>95221</v>
      </c>
      <c r="D4283">
        <v>201976</v>
      </c>
      <c r="E4283">
        <v>5041</v>
      </c>
      <c r="F4283">
        <v>10</v>
      </c>
      <c r="G4283">
        <v>59</v>
      </c>
      <c r="H4283">
        <v>13.9</v>
      </c>
      <c r="I4283" t="s">
        <v>26</v>
      </c>
      <c r="J4283">
        <v>33</v>
      </c>
      <c r="K4283">
        <v>44</v>
      </c>
      <c r="L4283">
        <v>14</v>
      </c>
      <c r="M4283">
        <v>-33</v>
      </c>
      <c r="N4283">
        <v>5.71</v>
      </c>
      <c r="P4283">
        <v>0.37</v>
      </c>
      <c r="X4283" t="s">
        <v>63</v>
      </c>
      <c r="Y4283">
        <v>4282</v>
      </c>
      <c r="Z4283" s="1">
        <v>0.4577997685185185</v>
      </c>
      <c r="AA4283" t="s">
        <v>10304</v>
      </c>
      <c r="AB4283">
        <v>1.6E-2</v>
      </c>
      <c r="AC4283">
        <v>-4.2999999999999997E-2</v>
      </c>
      <c r="AD4283">
        <v>5.71</v>
      </c>
      <c r="AE4283" t="s">
        <v>63</v>
      </c>
    </row>
    <row r="4284" spans="1:32" x14ac:dyDescent="0.2">
      <c r="A4284">
        <v>4283</v>
      </c>
      <c r="C4284">
        <v>95233</v>
      </c>
      <c r="D4284">
        <v>27868</v>
      </c>
      <c r="F4284">
        <v>11</v>
      </c>
      <c r="G4284">
        <v>0</v>
      </c>
      <c r="H4284">
        <v>25.6</v>
      </c>
      <c r="I4284" t="s">
        <v>24</v>
      </c>
      <c r="J4284">
        <v>51</v>
      </c>
      <c r="K4284">
        <v>30</v>
      </c>
      <c r="L4284">
        <v>7</v>
      </c>
      <c r="M4284">
        <v>51</v>
      </c>
      <c r="N4284">
        <v>6.43</v>
      </c>
      <c r="X4284" t="s">
        <v>60</v>
      </c>
      <c r="Y4284">
        <v>4283</v>
      </c>
      <c r="Z4284" s="1">
        <v>0.45862962962962966</v>
      </c>
      <c r="AA4284" t="s">
        <v>10305</v>
      </c>
      <c r="AB4284">
        <v>-2.9000000000000001E-2</v>
      </c>
      <c r="AC4284">
        <v>-1.4999999999999999E-2</v>
      </c>
      <c r="AD4284">
        <v>6.43</v>
      </c>
      <c r="AE4284" t="s">
        <v>60</v>
      </c>
    </row>
    <row r="4285" spans="1:32" x14ac:dyDescent="0.2">
      <c r="A4285">
        <v>4284</v>
      </c>
      <c r="C4285">
        <v>95234</v>
      </c>
      <c r="D4285">
        <v>156372</v>
      </c>
      <c r="F4285">
        <v>10</v>
      </c>
      <c r="G4285">
        <v>59</v>
      </c>
      <c r="H4285">
        <v>30.9</v>
      </c>
      <c r="I4285" t="s">
        <v>26</v>
      </c>
      <c r="J4285">
        <v>16</v>
      </c>
      <c r="K4285">
        <v>21</v>
      </c>
      <c r="L4285">
        <v>14</v>
      </c>
      <c r="M4285">
        <v>-16</v>
      </c>
      <c r="N4285">
        <v>5.89</v>
      </c>
      <c r="P4285">
        <v>1.63</v>
      </c>
      <c r="R4285">
        <v>1.91</v>
      </c>
      <c r="X4285" t="s">
        <v>353</v>
      </c>
      <c r="Y4285">
        <v>4284</v>
      </c>
      <c r="Z4285" s="1">
        <v>0.45799652777777777</v>
      </c>
      <c r="AA4285" t="s">
        <v>10306</v>
      </c>
      <c r="AB4285">
        <v>-4.5999999999999999E-2</v>
      </c>
      <c r="AC4285">
        <v>-1.6E-2</v>
      </c>
      <c r="AD4285">
        <v>5.89</v>
      </c>
      <c r="AE4285" t="s">
        <v>353</v>
      </c>
    </row>
    <row r="4286" spans="1:32" x14ac:dyDescent="0.2">
      <c r="A4286">
        <v>4285</v>
      </c>
      <c r="C4286">
        <v>95241</v>
      </c>
      <c r="D4286">
        <v>43564</v>
      </c>
      <c r="F4286">
        <v>11</v>
      </c>
      <c r="G4286">
        <v>0</v>
      </c>
      <c r="H4286">
        <v>20.6</v>
      </c>
      <c r="I4286" t="s">
        <v>24</v>
      </c>
      <c r="J4286">
        <v>42</v>
      </c>
      <c r="K4286">
        <v>54</v>
      </c>
      <c r="L4286">
        <v>41</v>
      </c>
      <c r="M4286">
        <v>42</v>
      </c>
      <c r="N4286">
        <v>6.02</v>
      </c>
      <c r="P4286">
        <v>0.56999999999999995</v>
      </c>
      <c r="R4286">
        <v>0.02</v>
      </c>
      <c r="X4286" t="s">
        <v>130</v>
      </c>
      <c r="Y4286">
        <v>4285</v>
      </c>
      <c r="Z4286" s="1">
        <v>0.45857175925925925</v>
      </c>
      <c r="AA4286" t="s">
        <v>10307</v>
      </c>
      <c r="AB4286">
        <v>-0.109</v>
      </c>
      <c r="AC4286">
        <v>-0.13200000000000001</v>
      </c>
      <c r="AD4286">
        <v>6.02</v>
      </c>
      <c r="AE4286" t="s">
        <v>130</v>
      </c>
    </row>
    <row r="4287" spans="1:32" x14ac:dyDescent="0.2">
      <c r="A4287">
        <v>4286</v>
      </c>
      <c r="C4287">
        <v>95256</v>
      </c>
      <c r="D4287">
        <v>15360</v>
      </c>
      <c r="F4287">
        <v>11</v>
      </c>
      <c r="G4287">
        <v>1</v>
      </c>
      <c r="H4287">
        <v>5.8</v>
      </c>
      <c r="I4287" t="s">
        <v>24</v>
      </c>
      <c r="J4287">
        <v>63</v>
      </c>
      <c r="K4287">
        <v>25</v>
      </c>
      <c r="L4287">
        <v>16</v>
      </c>
      <c r="M4287">
        <v>63</v>
      </c>
      <c r="N4287">
        <v>6.39</v>
      </c>
      <c r="P4287">
        <v>0.16</v>
      </c>
      <c r="R4287">
        <v>0.14000000000000001</v>
      </c>
      <c r="T4287">
        <v>0.04</v>
      </c>
      <c r="X4287" t="s">
        <v>456</v>
      </c>
      <c r="Y4287">
        <v>4286</v>
      </c>
      <c r="Z4287" s="1">
        <v>0.45909490740740738</v>
      </c>
      <c r="AA4287" t="s">
        <v>10308</v>
      </c>
      <c r="AB4287">
        <v>-0.04</v>
      </c>
      <c r="AC4287">
        <v>-4.8000000000000001E-2</v>
      </c>
      <c r="AD4287">
        <v>6.39</v>
      </c>
      <c r="AE4287" t="s">
        <v>456</v>
      </c>
    </row>
    <row r="4288" spans="1:32" x14ac:dyDescent="0.2">
      <c r="A4288">
        <v>4287</v>
      </c>
      <c r="B4288" t="s">
        <v>917</v>
      </c>
      <c r="C4288">
        <v>95272</v>
      </c>
      <c r="D4288">
        <v>156375</v>
      </c>
      <c r="F4288">
        <v>10</v>
      </c>
      <c r="G4288">
        <v>59</v>
      </c>
      <c r="H4288">
        <v>46.5</v>
      </c>
      <c r="I4288" t="s">
        <v>26</v>
      </c>
      <c r="J4288">
        <v>18</v>
      </c>
      <c r="K4288">
        <v>17</v>
      </c>
      <c r="L4288">
        <v>56</v>
      </c>
      <c r="M4288">
        <v>-18</v>
      </c>
      <c r="N4288">
        <v>4.08</v>
      </c>
      <c r="P4288">
        <v>1.0900000000000001</v>
      </c>
      <c r="R4288">
        <v>1</v>
      </c>
      <c r="T4288">
        <v>0.55000000000000004</v>
      </c>
      <c r="X4288" t="s">
        <v>918</v>
      </c>
      <c r="Y4288">
        <v>4287</v>
      </c>
      <c r="Z4288" s="1">
        <v>0.45817708333333335</v>
      </c>
      <c r="AA4288" t="s">
        <v>10309</v>
      </c>
      <c r="AB4288">
        <v>-0.46</v>
      </c>
      <c r="AC4288">
        <v>0.13</v>
      </c>
      <c r="AD4288">
        <v>4.08</v>
      </c>
      <c r="AE4288" t="s">
        <v>3749</v>
      </c>
    </row>
    <row r="4289" spans="1:32" x14ac:dyDescent="0.2">
      <c r="A4289">
        <v>4288</v>
      </c>
      <c r="B4289" t="s">
        <v>919</v>
      </c>
      <c r="C4289">
        <v>95310</v>
      </c>
      <c r="D4289">
        <v>62354</v>
      </c>
      <c r="F4289">
        <v>11</v>
      </c>
      <c r="G4289">
        <v>0</v>
      </c>
      <c r="H4289">
        <v>50.4</v>
      </c>
      <c r="I4289" t="s">
        <v>24</v>
      </c>
      <c r="J4289">
        <v>39</v>
      </c>
      <c r="K4289">
        <v>12</v>
      </c>
      <c r="L4289">
        <v>44</v>
      </c>
      <c r="M4289">
        <v>39</v>
      </c>
      <c r="N4289">
        <v>5.08</v>
      </c>
      <c r="P4289">
        <v>0.24</v>
      </c>
      <c r="R4289">
        <v>0.17</v>
      </c>
      <c r="T4289">
        <v>0.11</v>
      </c>
      <c r="X4289" t="s">
        <v>920</v>
      </c>
      <c r="Y4289">
        <v>4288</v>
      </c>
      <c r="Z4289" s="1">
        <v>0.45891666666666664</v>
      </c>
      <c r="AA4289" t="s">
        <v>10310</v>
      </c>
      <c r="AB4289">
        <v>-7.1999999999999995E-2</v>
      </c>
      <c r="AC4289">
        <v>-1.9E-2</v>
      </c>
      <c r="AD4289">
        <v>5.08</v>
      </c>
      <c r="AE4289" t="s">
        <v>920</v>
      </c>
    </row>
    <row r="4290" spans="1:32" x14ac:dyDescent="0.2">
      <c r="A4290">
        <v>4289</v>
      </c>
      <c r="C4290">
        <v>95314</v>
      </c>
      <c r="D4290">
        <v>156382</v>
      </c>
      <c r="F4290">
        <v>11</v>
      </c>
      <c r="G4290">
        <v>0</v>
      </c>
      <c r="H4290">
        <v>11.6</v>
      </c>
      <c r="I4290" t="s">
        <v>26</v>
      </c>
      <c r="J4290">
        <v>14</v>
      </c>
      <c r="K4290">
        <v>5</v>
      </c>
      <c r="L4290">
        <v>0</v>
      </c>
      <c r="M4290">
        <v>-14</v>
      </c>
      <c r="N4290">
        <v>5.88</v>
      </c>
      <c r="P4290">
        <v>1.5</v>
      </c>
      <c r="R4290">
        <v>1.82</v>
      </c>
      <c r="X4290" t="s">
        <v>77</v>
      </c>
      <c r="Y4290">
        <v>4289</v>
      </c>
      <c r="Z4290" s="1">
        <v>0.45846759259259257</v>
      </c>
      <c r="AA4290" t="s">
        <v>10311</v>
      </c>
      <c r="AB4290">
        <v>-1.7999999999999999E-2</v>
      </c>
      <c r="AC4290">
        <v>-2.1999999999999999E-2</v>
      </c>
      <c r="AD4290">
        <v>5.88</v>
      </c>
      <c r="AE4290" t="s">
        <v>77</v>
      </c>
    </row>
    <row r="4291" spans="1:32" x14ac:dyDescent="0.2">
      <c r="A4291">
        <v>4290</v>
      </c>
      <c r="C4291">
        <v>95324</v>
      </c>
      <c r="D4291">
        <v>251205</v>
      </c>
      <c r="F4291">
        <v>10</v>
      </c>
      <c r="G4291">
        <v>59</v>
      </c>
      <c r="H4291">
        <v>14</v>
      </c>
      <c r="I4291" t="s">
        <v>26</v>
      </c>
      <c r="J4291">
        <v>61</v>
      </c>
      <c r="K4291">
        <v>19</v>
      </c>
      <c r="L4291">
        <v>13</v>
      </c>
      <c r="M4291">
        <v>-61</v>
      </c>
      <c r="N4291">
        <v>6.16</v>
      </c>
      <c r="P4291">
        <v>-0.06</v>
      </c>
      <c r="R4291">
        <v>-0.28999999999999998</v>
      </c>
      <c r="X4291" t="s">
        <v>2389</v>
      </c>
      <c r="Y4291">
        <v>4290</v>
      </c>
      <c r="Z4291" s="1">
        <v>0.45780092592592592</v>
      </c>
      <c r="AA4291" t="s">
        <v>10312</v>
      </c>
      <c r="AB4291">
        <v>-3.1E-2</v>
      </c>
      <c r="AC4291">
        <v>1.9E-2</v>
      </c>
      <c r="AD4291">
        <v>6.16</v>
      </c>
      <c r="AE4291" t="s">
        <v>2389</v>
      </c>
    </row>
    <row r="4292" spans="1:32" x14ac:dyDescent="0.2">
      <c r="A4292">
        <v>4291</v>
      </c>
      <c r="B4292" t="s">
        <v>921</v>
      </c>
      <c r="C4292">
        <v>95345</v>
      </c>
      <c r="D4292">
        <v>118610</v>
      </c>
      <c r="F4292">
        <v>11</v>
      </c>
      <c r="G4292">
        <v>0</v>
      </c>
      <c r="H4292">
        <v>33.6</v>
      </c>
      <c r="I4292" t="s">
        <v>24</v>
      </c>
      <c r="J4292">
        <v>3</v>
      </c>
      <c r="K4292">
        <v>37</v>
      </c>
      <c r="L4292">
        <v>3</v>
      </c>
      <c r="M4292">
        <v>3</v>
      </c>
      <c r="N4292">
        <v>4.84</v>
      </c>
      <c r="P4292">
        <v>1.1599999999999999</v>
      </c>
      <c r="R4292">
        <v>1.1200000000000001</v>
      </c>
      <c r="T4292">
        <v>0.56000000000000005</v>
      </c>
      <c r="X4292" t="s">
        <v>922</v>
      </c>
      <c r="Y4292">
        <v>4291</v>
      </c>
      <c r="Z4292" s="1">
        <v>0.45872222222222225</v>
      </c>
      <c r="AA4292" t="s">
        <v>10313</v>
      </c>
      <c r="AB4292">
        <v>1.4E-2</v>
      </c>
      <c r="AC4292">
        <v>-1.6E-2</v>
      </c>
      <c r="AD4292">
        <v>4.84</v>
      </c>
      <c r="AE4292" t="s">
        <v>45</v>
      </c>
      <c r="AF4292" t="s">
        <v>36</v>
      </c>
    </row>
    <row r="4293" spans="1:32" x14ac:dyDescent="0.2">
      <c r="A4293">
        <v>4292</v>
      </c>
      <c r="C4293">
        <v>95347</v>
      </c>
      <c r="D4293">
        <v>222485</v>
      </c>
      <c r="F4293">
        <v>10</v>
      </c>
      <c r="G4293">
        <v>59</v>
      </c>
      <c r="H4293">
        <v>59.4</v>
      </c>
      <c r="I4293" t="s">
        <v>26</v>
      </c>
      <c r="J4293">
        <v>43</v>
      </c>
      <c r="K4293">
        <v>48</v>
      </c>
      <c r="L4293">
        <v>26</v>
      </c>
      <c r="M4293">
        <v>-43</v>
      </c>
      <c r="N4293">
        <v>5.81</v>
      </c>
      <c r="P4293">
        <v>-0.08</v>
      </c>
      <c r="X4293" t="s">
        <v>2677</v>
      </c>
      <c r="Y4293">
        <v>4292</v>
      </c>
      <c r="Z4293" s="1">
        <v>0.45832638888888888</v>
      </c>
      <c r="AA4293" t="s">
        <v>10314</v>
      </c>
      <c r="AB4293">
        <v>-5.8000000000000003E-2</v>
      </c>
      <c r="AC4293">
        <v>1.0999999999999999E-2</v>
      </c>
      <c r="AD4293">
        <v>5.81</v>
      </c>
      <c r="AE4293" t="s">
        <v>2677</v>
      </c>
    </row>
    <row r="4294" spans="1:32" x14ac:dyDescent="0.2">
      <c r="A4294">
        <v>4293</v>
      </c>
      <c r="C4294">
        <v>95370</v>
      </c>
      <c r="D4294">
        <v>222487</v>
      </c>
      <c r="F4294">
        <v>11</v>
      </c>
      <c r="G4294">
        <v>0</v>
      </c>
      <c r="H4294">
        <v>9.3000000000000007</v>
      </c>
      <c r="I4294" t="s">
        <v>26</v>
      </c>
      <c r="J4294">
        <v>42</v>
      </c>
      <c r="K4294">
        <v>13</v>
      </c>
      <c r="L4294">
        <v>33</v>
      </c>
      <c r="M4294">
        <v>-42</v>
      </c>
      <c r="N4294">
        <v>4.3899999999999997</v>
      </c>
      <c r="P4294">
        <v>0.11</v>
      </c>
      <c r="R4294">
        <v>0.12</v>
      </c>
      <c r="T4294">
        <v>7.0000000000000007E-2</v>
      </c>
      <c r="X4294" t="s">
        <v>391</v>
      </c>
      <c r="Y4294">
        <v>4293</v>
      </c>
      <c r="Z4294" s="1">
        <v>0.45844097222222224</v>
      </c>
      <c r="AA4294" t="s">
        <v>10315</v>
      </c>
      <c r="AB4294">
        <v>2.8000000000000001E-2</v>
      </c>
      <c r="AC4294">
        <v>3.0000000000000001E-3</v>
      </c>
      <c r="AD4294">
        <v>4.3899999999999997</v>
      </c>
      <c r="AE4294" t="s">
        <v>391</v>
      </c>
    </row>
    <row r="4295" spans="1:32" x14ac:dyDescent="0.2">
      <c r="A4295">
        <v>4294</v>
      </c>
      <c r="B4295" t="s">
        <v>923</v>
      </c>
      <c r="C4295">
        <v>95382</v>
      </c>
      <c r="D4295">
        <v>118615</v>
      </c>
      <c r="F4295">
        <v>11</v>
      </c>
      <c r="G4295">
        <v>0</v>
      </c>
      <c r="H4295">
        <v>44.8</v>
      </c>
      <c r="I4295" t="s">
        <v>24</v>
      </c>
      <c r="J4295">
        <v>6</v>
      </c>
      <c r="K4295">
        <v>6</v>
      </c>
      <c r="L4295">
        <v>5</v>
      </c>
      <c r="M4295">
        <v>6</v>
      </c>
      <c r="N4295">
        <v>4.99</v>
      </c>
      <c r="P4295">
        <v>0.16</v>
      </c>
      <c r="R4295">
        <v>0.11</v>
      </c>
      <c r="X4295" t="s">
        <v>606</v>
      </c>
      <c r="Y4295">
        <v>4294</v>
      </c>
      <c r="Z4295" s="1">
        <v>0.45885185185185184</v>
      </c>
      <c r="AA4295" t="s">
        <v>10316</v>
      </c>
      <c r="AB4295">
        <v>-4.8000000000000001E-2</v>
      </c>
      <c r="AC4295">
        <v>-2.5000000000000001E-2</v>
      </c>
      <c r="AD4295">
        <v>4.99</v>
      </c>
      <c r="AE4295" t="s">
        <v>606</v>
      </c>
    </row>
    <row r="4296" spans="1:32" x14ac:dyDescent="0.2">
      <c r="A4296">
        <v>4295</v>
      </c>
      <c r="B4296" t="s">
        <v>924</v>
      </c>
      <c r="C4296">
        <v>95418</v>
      </c>
      <c r="D4296">
        <v>27876</v>
      </c>
      <c r="E4296">
        <v>5053</v>
      </c>
      <c r="F4296">
        <v>11</v>
      </c>
      <c r="G4296">
        <v>1</v>
      </c>
      <c r="H4296">
        <v>50.5</v>
      </c>
      <c r="I4296" t="s">
        <v>24</v>
      </c>
      <c r="J4296">
        <v>56</v>
      </c>
      <c r="K4296">
        <v>22</v>
      </c>
      <c r="L4296">
        <v>57</v>
      </c>
      <c r="M4296">
        <v>56</v>
      </c>
      <c r="N4296">
        <v>2.37</v>
      </c>
      <c r="P4296">
        <v>-0.02</v>
      </c>
      <c r="R4296">
        <v>0.01</v>
      </c>
      <c r="T4296">
        <v>-0.04</v>
      </c>
      <c r="X4296" t="s">
        <v>89</v>
      </c>
      <c r="Y4296">
        <v>4295</v>
      </c>
      <c r="Z4296" s="1">
        <v>0.4596122685185185</v>
      </c>
      <c r="AA4296" t="s">
        <v>10317</v>
      </c>
      <c r="AB4296">
        <v>8.2000000000000003E-2</v>
      </c>
      <c r="AC4296">
        <v>3.4000000000000002E-2</v>
      </c>
      <c r="AD4296">
        <v>2.37</v>
      </c>
      <c r="AE4296" t="s">
        <v>89</v>
      </c>
    </row>
    <row r="4297" spans="1:32" x14ac:dyDescent="0.2">
      <c r="A4297">
        <v>4296</v>
      </c>
      <c r="C4297">
        <v>95429</v>
      </c>
      <c r="D4297">
        <v>238674</v>
      </c>
      <c r="F4297">
        <v>11</v>
      </c>
      <c r="G4297">
        <v>0</v>
      </c>
      <c r="H4297">
        <v>8.6</v>
      </c>
      <c r="I4297" t="s">
        <v>26</v>
      </c>
      <c r="J4297">
        <v>51</v>
      </c>
      <c r="K4297">
        <v>49</v>
      </c>
      <c r="L4297">
        <v>4</v>
      </c>
      <c r="M4297">
        <v>-51</v>
      </c>
      <c r="N4297">
        <v>6.15</v>
      </c>
      <c r="P4297">
        <v>0.18</v>
      </c>
      <c r="X4297" t="s">
        <v>925</v>
      </c>
      <c r="Y4297">
        <v>4296</v>
      </c>
      <c r="Z4297" s="1">
        <v>0.45843287037037039</v>
      </c>
      <c r="AA4297" t="s">
        <v>10318</v>
      </c>
      <c r="AB4297">
        <v>-3.7999999999999999E-2</v>
      </c>
      <c r="AC4297">
        <v>4.0000000000000001E-3</v>
      </c>
      <c r="AD4297">
        <v>6.15</v>
      </c>
      <c r="AE4297" t="s">
        <v>2714</v>
      </c>
      <c r="AF4297" t="s">
        <v>36</v>
      </c>
    </row>
    <row r="4298" spans="1:32" x14ac:dyDescent="0.2">
      <c r="A4298">
        <v>4297</v>
      </c>
      <c r="C4298">
        <v>95441</v>
      </c>
      <c r="D4298">
        <v>156396</v>
      </c>
      <c r="F4298">
        <v>11</v>
      </c>
      <c r="G4298">
        <v>0</v>
      </c>
      <c r="H4298">
        <v>57.2</v>
      </c>
      <c r="I4298" t="s">
        <v>26</v>
      </c>
      <c r="J4298">
        <v>15</v>
      </c>
      <c r="K4298">
        <v>47</v>
      </c>
      <c r="L4298">
        <v>34</v>
      </c>
      <c r="M4298">
        <v>-15</v>
      </c>
      <c r="N4298">
        <v>6.34</v>
      </c>
      <c r="P4298">
        <v>1.18</v>
      </c>
      <c r="X4298" t="s">
        <v>197</v>
      </c>
      <c r="Y4298">
        <v>4297</v>
      </c>
      <c r="Z4298" s="1">
        <v>0.45899537037037036</v>
      </c>
      <c r="AA4298" t="s">
        <v>10319</v>
      </c>
      <c r="AB4298">
        <v>5.5E-2</v>
      </c>
      <c r="AC4298">
        <v>-0.04</v>
      </c>
      <c r="AD4298">
        <v>6.34</v>
      </c>
      <c r="AE4298" t="s">
        <v>197</v>
      </c>
    </row>
    <row r="4299" spans="1:32" x14ac:dyDescent="0.2">
      <c r="A4299">
        <v>4298</v>
      </c>
      <c r="C4299">
        <v>95456</v>
      </c>
      <c r="D4299">
        <v>201998</v>
      </c>
      <c r="F4299">
        <v>11</v>
      </c>
      <c r="G4299">
        <v>0</v>
      </c>
      <c r="H4299">
        <v>40.799999999999997</v>
      </c>
      <c r="I4299" t="s">
        <v>26</v>
      </c>
      <c r="J4299">
        <v>31</v>
      </c>
      <c r="K4299">
        <v>50</v>
      </c>
      <c r="L4299">
        <v>22</v>
      </c>
      <c r="M4299">
        <v>-31</v>
      </c>
      <c r="N4299">
        <v>6.07</v>
      </c>
      <c r="P4299">
        <v>0.52</v>
      </c>
      <c r="R4299">
        <v>0.09</v>
      </c>
      <c r="X4299" t="s">
        <v>199</v>
      </c>
      <c r="Y4299">
        <v>4298</v>
      </c>
      <c r="Z4299" s="1">
        <v>0.45880555555555552</v>
      </c>
      <c r="AA4299" t="s">
        <v>10320</v>
      </c>
      <c r="AB4299">
        <v>-0.08</v>
      </c>
      <c r="AC4299">
        <v>0.105</v>
      </c>
      <c r="AD4299">
        <v>6.07</v>
      </c>
      <c r="AE4299" t="s">
        <v>199</v>
      </c>
    </row>
    <row r="4300" spans="1:32" x14ac:dyDescent="0.2">
      <c r="A4300">
        <v>4299</v>
      </c>
      <c r="B4300" t="s">
        <v>926</v>
      </c>
      <c r="C4300">
        <v>95578</v>
      </c>
      <c r="D4300">
        <v>137947</v>
      </c>
      <c r="E4300">
        <v>5059</v>
      </c>
      <c r="F4300">
        <v>11</v>
      </c>
      <c r="G4300">
        <v>1</v>
      </c>
      <c r="H4300">
        <v>49.7</v>
      </c>
      <c r="I4300" t="s">
        <v>26</v>
      </c>
      <c r="J4300">
        <v>2</v>
      </c>
      <c r="K4300">
        <v>29</v>
      </c>
      <c r="L4300">
        <v>5</v>
      </c>
      <c r="M4300">
        <v>-2</v>
      </c>
      <c r="N4300">
        <v>4.74</v>
      </c>
      <c r="P4300">
        <v>1.62</v>
      </c>
      <c r="R4300">
        <v>1.95</v>
      </c>
      <c r="T4300">
        <v>0.96</v>
      </c>
      <c r="X4300" t="s">
        <v>927</v>
      </c>
      <c r="Y4300">
        <v>4299</v>
      </c>
      <c r="Z4300" s="1">
        <v>0.45960300925925929</v>
      </c>
      <c r="AA4300" t="s">
        <v>10321</v>
      </c>
      <c r="AB4300">
        <v>1.2E-2</v>
      </c>
      <c r="AC4300">
        <v>-3.7999999999999999E-2</v>
      </c>
      <c r="AD4300">
        <v>4.74</v>
      </c>
      <c r="AE4300" t="s">
        <v>53</v>
      </c>
      <c r="AF4300" t="s">
        <v>36</v>
      </c>
    </row>
    <row r="4301" spans="1:32" x14ac:dyDescent="0.2">
      <c r="A4301">
        <v>4300</v>
      </c>
      <c r="B4301" t="s">
        <v>928</v>
      </c>
      <c r="C4301">
        <v>95608</v>
      </c>
      <c r="D4301">
        <v>81637</v>
      </c>
      <c r="F4301">
        <v>11</v>
      </c>
      <c r="G4301">
        <v>2</v>
      </c>
      <c r="H4301">
        <v>19.8</v>
      </c>
      <c r="I4301" t="s">
        <v>24</v>
      </c>
      <c r="J4301">
        <v>20</v>
      </c>
      <c r="K4301">
        <v>10</v>
      </c>
      <c r="L4301">
        <v>47</v>
      </c>
      <c r="M4301">
        <v>20</v>
      </c>
      <c r="N4301">
        <v>4.42</v>
      </c>
      <c r="P4301">
        <v>0.05</v>
      </c>
      <c r="R4301">
        <v>0.05</v>
      </c>
      <c r="T4301">
        <v>-0.02</v>
      </c>
      <c r="X4301" t="s">
        <v>232</v>
      </c>
      <c r="Y4301">
        <v>4300</v>
      </c>
      <c r="Z4301" s="1">
        <v>0.45995138888888887</v>
      </c>
      <c r="AA4301" t="s">
        <v>10322</v>
      </c>
      <c r="AB4301">
        <v>-6.0000000000000001E-3</v>
      </c>
      <c r="AC4301">
        <v>4.2000000000000003E-2</v>
      </c>
      <c r="AD4301">
        <v>4.42</v>
      </c>
      <c r="AE4301" t="s">
        <v>232</v>
      </c>
    </row>
    <row r="4302" spans="1:32" x14ac:dyDescent="0.2">
      <c r="A4302">
        <v>4301</v>
      </c>
      <c r="B4302" t="s">
        <v>929</v>
      </c>
      <c r="C4302">
        <v>95689</v>
      </c>
      <c r="D4302">
        <v>15384</v>
      </c>
      <c r="E4302">
        <v>5070</v>
      </c>
      <c r="F4302">
        <v>11</v>
      </c>
      <c r="G4302">
        <v>3</v>
      </c>
      <c r="H4302">
        <v>43.7</v>
      </c>
      <c r="I4302" t="s">
        <v>24</v>
      </c>
      <c r="J4302">
        <v>61</v>
      </c>
      <c r="K4302">
        <v>45</v>
      </c>
      <c r="L4302">
        <v>3</v>
      </c>
      <c r="M4302">
        <v>61</v>
      </c>
      <c r="N4302">
        <v>1.79</v>
      </c>
      <c r="P4302">
        <v>1.07</v>
      </c>
      <c r="R4302">
        <v>0.92</v>
      </c>
      <c r="T4302">
        <v>0.57999999999999996</v>
      </c>
      <c r="X4302" t="s">
        <v>231</v>
      </c>
      <c r="Y4302">
        <v>4301</v>
      </c>
      <c r="Z4302" s="1">
        <v>0.46092245370370372</v>
      </c>
      <c r="AA4302" t="s">
        <v>10323</v>
      </c>
      <c r="AB4302">
        <v>-0.11899999999999999</v>
      </c>
      <c r="AC4302">
        <v>-6.7000000000000004E-2</v>
      </c>
      <c r="AD4302">
        <v>1.79</v>
      </c>
      <c r="AE4302" t="s">
        <v>54</v>
      </c>
    </row>
    <row r="4303" spans="1:32" x14ac:dyDescent="0.2">
      <c r="A4303">
        <v>4302</v>
      </c>
      <c r="C4303">
        <v>95698</v>
      </c>
      <c r="D4303">
        <v>179456</v>
      </c>
      <c r="F4303">
        <v>11</v>
      </c>
      <c r="G4303">
        <v>2</v>
      </c>
      <c r="H4303">
        <v>24.4</v>
      </c>
      <c r="I4303" t="s">
        <v>26</v>
      </c>
      <c r="J4303">
        <v>26</v>
      </c>
      <c r="K4303">
        <v>49</v>
      </c>
      <c r="L4303">
        <v>53</v>
      </c>
      <c r="M4303">
        <v>-26</v>
      </c>
      <c r="N4303">
        <v>6.23</v>
      </c>
      <c r="P4303">
        <v>0.31</v>
      </c>
      <c r="R4303">
        <v>0.09</v>
      </c>
      <c r="X4303" t="s">
        <v>367</v>
      </c>
      <c r="Y4303">
        <v>4302</v>
      </c>
      <c r="Z4303" s="1">
        <v>0.46000462962962962</v>
      </c>
      <c r="AA4303" t="s">
        <v>10324</v>
      </c>
      <c r="AB4303">
        <v>6.5000000000000002E-2</v>
      </c>
      <c r="AC4303">
        <v>-0.12</v>
      </c>
      <c r="AD4303">
        <v>6.23</v>
      </c>
      <c r="AE4303" t="s">
        <v>367</v>
      </c>
    </row>
    <row r="4304" spans="1:32" x14ac:dyDescent="0.2">
      <c r="A4304">
        <v>4303</v>
      </c>
      <c r="C4304">
        <v>95771</v>
      </c>
      <c r="D4304">
        <v>137963</v>
      </c>
      <c r="F4304">
        <v>11</v>
      </c>
      <c r="G4304">
        <v>3</v>
      </c>
      <c r="H4304">
        <v>14.6</v>
      </c>
      <c r="I4304" t="s">
        <v>26</v>
      </c>
      <c r="J4304">
        <v>0</v>
      </c>
      <c r="K4304">
        <v>45</v>
      </c>
      <c r="L4304">
        <v>9</v>
      </c>
      <c r="M4304">
        <v>0</v>
      </c>
      <c r="N4304">
        <v>6.14</v>
      </c>
      <c r="P4304">
        <v>0.26</v>
      </c>
      <c r="R4304">
        <v>0.06</v>
      </c>
      <c r="X4304" t="s">
        <v>264</v>
      </c>
      <c r="Y4304">
        <v>4303</v>
      </c>
      <c r="Z4304" s="1">
        <v>0.46058564814814812</v>
      </c>
      <c r="AA4304" t="s">
        <v>10325</v>
      </c>
      <c r="AB4304">
        <v>-1.2999999999999999E-2</v>
      </c>
      <c r="AC4304">
        <v>-0.111</v>
      </c>
      <c r="AD4304">
        <v>6.14</v>
      </c>
      <c r="AE4304" t="s">
        <v>264</v>
      </c>
    </row>
    <row r="4305" spans="1:32" x14ac:dyDescent="0.2">
      <c r="A4305">
        <v>4304</v>
      </c>
      <c r="C4305">
        <v>95788</v>
      </c>
      <c r="D4305">
        <v>258599</v>
      </c>
      <c r="F4305">
        <v>10</v>
      </c>
      <c r="G4305">
        <v>59</v>
      </c>
      <c r="H4305">
        <v>12.9</v>
      </c>
      <c r="I4305" t="s">
        <v>26</v>
      </c>
      <c r="J4305">
        <v>81</v>
      </c>
      <c r="K4305">
        <v>33</v>
      </c>
      <c r="L4305">
        <v>22</v>
      </c>
      <c r="M4305">
        <v>-81</v>
      </c>
      <c r="N4305">
        <v>6.71</v>
      </c>
      <c r="P4305">
        <v>0.55000000000000004</v>
      </c>
      <c r="R4305">
        <v>0.04</v>
      </c>
      <c r="X4305" t="s">
        <v>387</v>
      </c>
      <c r="Y4305">
        <v>4304</v>
      </c>
      <c r="Z4305" s="1">
        <v>0.45778819444444446</v>
      </c>
      <c r="AA4305" t="s">
        <v>10326</v>
      </c>
      <c r="AB4305">
        <v>-0.16</v>
      </c>
      <c r="AC4305">
        <v>7.2999999999999995E-2</v>
      </c>
      <c r="AD4305">
        <v>6.71</v>
      </c>
      <c r="AE4305" t="s">
        <v>387</v>
      </c>
    </row>
    <row r="4306" spans="1:32" x14ac:dyDescent="0.2">
      <c r="A4306">
        <v>4305</v>
      </c>
      <c r="C4306">
        <v>95808</v>
      </c>
      <c r="D4306">
        <v>156421</v>
      </c>
      <c r="F4306">
        <v>11</v>
      </c>
      <c r="G4306">
        <v>3</v>
      </c>
      <c r="H4306">
        <v>14.9</v>
      </c>
      <c r="I4306" t="s">
        <v>26</v>
      </c>
      <c r="J4306">
        <v>11</v>
      </c>
      <c r="K4306">
        <v>18</v>
      </c>
      <c r="L4306">
        <v>13</v>
      </c>
      <c r="M4306">
        <v>-11</v>
      </c>
      <c r="N4306">
        <v>5.5</v>
      </c>
      <c r="P4306">
        <v>0.94</v>
      </c>
      <c r="X4306" t="s">
        <v>705</v>
      </c>
      <c r="Y4306">
        <v>4305</v>
      </c>
      <c r="Z4306" s="1">
        <v>0.46058912037037042</v>
      </c>
      <c r="AA4306" t="s">
        <v>10327</v>
      </c>
      <c r="AB4306">
        <v>-7.0000000000000007E-2</v>
      </c>
      <c r="AC4306">
        <v>-0.108</v>
      </c>
      <c r="AD4306">
        <v>5.5</v>
      </c>
      <c r="AE4306" t="s">
        <v>9909</v>
      </c>
    </row>
    <row r="4307" spans="1:32" x14ac:dyDescent="0.2">
      <c r="A4307">
        <v>4306</v>
      </c>
      <c r="B4307" t="s">
        <v>930</v>
      </c>
      <c r="C4307">
        <v>95849</v>
      </c>
      <c r="D4307">
        <v>118634</v>
      </c>
      <c r="F4307">
        <v>11</v>
      </c>
      <c r="G4307">
        <v>3</v>
      </c>
      <c r="H4307">
        <v>36.6</v>
      </c>
      <c r="I4307" t="s">
        <v>26</v>
      </c>
      <c r="J4307">
        <v>0</v>
      </c>
      <c r="K4307">
        <v>0</v>
      </c>
      <c r="L4307">
        <v>3</v>
      </c>
      <c r="M4307">
        <v>0</v>
      </c>
      <c r="N4307">
        <v>5.95</v>
      </c>
      <c r="P4307">
        <v>1.22</v>
      </c>
      <c r="R4307">
        <v>1.32</v>
      </c>
      <c r="X4307" t="s">
        <v>105</v>
      </c>
      <c r="Y4307">
        <v>4306</v>
      </c>
      <c r="Z4307" s="1">
        <v>0.46084027777777781</v>
      </c>
      <c r="AA4307" t="s">
        <v>10328</v>
      </c>
      <c r="AB4307">
        <v>-5.7000000000000002E-2</v>
      </c>
      <c r="AC4307">
        <v>1E-3</v>
      </c>
      <c r="AD4307">
        <v>5.95</v>
      </c>
      <c r="AE4307" t="s">
        <v>105</v>
      </c>
    </row>
    <row r="4308" spans="1:32" x14ac:dyDescent="0.2">
      <c r="A4308">
        <v>4307</v>
      </c>
      <c r="C4308">
        <v>95857</v>
      </c>
      <c r="D4308">
        <v>202039</v>
      </c>
      <c r="F4308">
        <v>11</v>
      </c>
      <c r="G4308">
        <v>3</v>
      </c>
      <c r="H4308">
        <v>16.100000000000001</v>
      </c>
      <c r="I4308" t="s">
        <v>26</v>
      </c>
      <c r="J4308">
        <v>31</v>
      </c>
      <c r="K4308">
        <v>57</v>
      </c>
      <c r="L4308">
        <v>39</v>
      </c>
      <c r="M4308">
        <v>-31</v>
      </c>
      <c r="N4308">
        <v>6.46</v>
      </c>
      <c r="P4308">
        <v>1.62</v>
      </c>
      <c r="R4308">
        <v>1.98</v>
      </c>
      <c r="X4308" t="s">
        <v>419</v>
      </c>
      <c r="Y4308">
        <v>4307</v>
      </c>
      <c r="Z4308" s="1">
        <v>0.46060300925925923</v>
      </c>
      <c r="AA4308" t="s">
        <v>10329</v>
      </c>
      <c r="AB4308">
        <v>-3.9E-2</v>
      </c>
      <c r="AC4308">
        <v>-3.1E-2</v>
      </c>
      <c r="AD4308">
        <v>6.46</v>
      </c>
      <c r="AE4308" t="s">
        <v>419</v>
      </c>
    </row>
    <row r="4309" spans="1:32" x14ac:dyDescent="0.2">
      <c r="A4309">
        <v>4308</v>
      </c>
      <c r="C4309">
        <v>95870</v>
      </c>
      <c r="D4309">
        <v>156427</v>
      </c>
      <c r="F4309">
        <v>11</v>
      </c>
      <c r="G4309">
        <v>3</v>
      </c>
      <c r="H4309">
        <v>36.5</v>
      </c>
      <c r="I4309" t="s">
        <v>26</v>
      </c>
      <c r="J4309">
        <v>13</v>
      </c>
      <c r="K4309">
        <v>26</v>
      </c>
      <c r="L4309">
        <v>4</v>
      </c>
      <c r="M4309">
        <v>-13</v>
      </c>
      <c r="N4309">
        <v>6.34</v>
      </c>
      <c r="P4309">
        <v>0.88</v>
      </c>
      <c r="R4309">
        <v>0.6</v>
      </c>
      <c r="X4309" t="s">
        <v>235</v>
      </c>
      <c r="Y4309">
        <v>4308</v>
      </c>
      <c r="Z4309" s="1">
        <v>0.46083912037037034</v>
      </c>
      <c r="AA4309" t="s">
        <v>10330</v>
      </c>
      <c r="AB4309">
        <v>3.0000000000000001E-3</v>
      </c>
      <c r="AC4309">
        <v>0.01</v>
      </c>
      <c r="AD4309">
        <v>6.34</v>
      </c>
      <c r="AE4309" t="s">
        <v>235</v>
      </c>
    </row>
    <row r="4310" spans="1:32" x14ac:dyDescent="0.2">
      <c r="A4310">
        <v>4309</v>
      </c>
      <c r="B4310" t="s">
        <v>931</v>
      </c>
      <c r="C4310">
        <v>95934</v>
      </c>
      <c r="D4310">
        <v>62387</v>
      </c>
      <c r="F4310">
        <v>11</v>
      </c>
      <c r="G4310">
        <v>4</v>
      </c>
      <c r="H4310">
        <v>31.2</v>
      </c>
      <c r="I4310" t="s">
        <v>24</v>
      </c>
      <c r="J4310">
        <v>38</v>
      </c>
      <c r="K4310">
        <v>14</v>
      </c>
      <c r="L4310">
        <v>29</v>
      </c>
      <c r="M4310">
        <v>38</v>
      </c>
      <c r="N4310">
        <v>6</v>
      </c>
      <c r="P4310">
        <v>0.16</v>
      </c>
      <c r="R4310">
        <v>0.1</v>
      </c>
      <c r="X4310" t="s">
        <v>925</v>
      </c>
      <c r="Y4310">
        <v>4309</v>
      </c>
      <c r="Z4310" s="1">
        <v>0.46147222222222223</v>
      </c>
      <c r="AA4310" t="s">
        <v>10331</v>
      </c>
      <c r="AB4310">
        <v>-6.4000000000000001E-2</v>
      </c>
      <c r="AC4310">
        <v>-3.0000000000000001E-3</v>
      </c>
      <c r="AD4310">
        <v>6</v>
      </c>
      <c r="AE4310" t="s">
        <v>2714</v>
      </c>
      <c r="AF4310" t="s">
        <v>36</v>
      </c>
    </row>
    <row r="4311" spans="1:32" x14ac:dyDescent="0.2">
      <c r="A4311">
        <v>4310</v>
      </c>
      <c r="B4311" t="s">
        <v>932</v>
      </c>
      <c r="C4311">
        <v>96097</v>
      </c>
      <c r="D4311">
        <v>118648</v>
      </c>
      <c r="E4311">
        <v>5079</v>
      </c>
      <c r="F4311">
        <v>11</v>
      </c>
      <c r="G4311">
        <v>5</v>
      </c>
      <c r="H4311">
        <v>1</v>
      </c>
      <c r="I4311" t="s">
        <v>24</v>
      </c>
      <c r="J4311">
        <v>7</v>
      </c>
      <c r="K4311">
        <v>20</v>
      </c>
      <c r="L4311">
        <v>10</v>
      </c>
      <c r="M4311">
        <v>7</v>
      </c>
      <c r="N4311">
        <v>4.63</v>
      </c>
      <c r="P4311">
        <v>0.33</v>
      </c>
      <c r="R4311">
        <v>0.08</v>
      </c>
      <c r="T4311">
        <v>0.17</v>
      </c>
      <c r="X4311" t="s">
        <v>58</v>
      </c>
      <c r="Y4311">
        <v>4310</v>
      </c>
      <c r="Z4311" s="1">
        <v>0.46181712962962962</v>
      </c>
      <c r="AA4311" t="s">
        <v>10332</v>
      </c>
      <c r="AB4311">
        <v>-0.34100000000000003</v>
      </c>
      <c r="AC4311">
        <v>-4.7E-2</v>
      </c>
      <c r="AD4311">
        <v>4.63</v>
      </c>
      <c r="AE4311" t="s">
        <v>171</v>
      </c>
      <c r="AF4311" t="s">
        <v>36</v>
      </c>
    </row>
    <row r="4312" spans="1:32" x14ac:dyDescent="0.2">
      <c r="A4312">
        <v>4311</v>
      </c>
      <c r="C4312">
        <v>96113</v>
      </c>
      <c r="D4312">
        <v>222538</v>
      </c>
      <c r="F4312">
        <v>11</v>
      </c>
      <c r="G4312">
        <v>4</v>
      </c>
      <c r="H4312">
        <v>31.2</v>
      </c>
      <c r="I4312" t="s">
        <v>26</v>
      </c>
      <c r="J4312">
        <v>47</v>
      </c>
      <c r="K4312">
        <v>40</v>
      </c>
      <c r="L4312">
        <v>45</v>
      </c>
      <c r="M4312">
        <v>-47</v>
      </c>
      <c r="N4312">
        <v>5.67</v>
      </c>
      <c r="P4312">
        <v>0.24</v>
      </c>
      <c r="X4312" t="s">
        <v>933</v>
      </c>
      <c r="Y4312">
        <v>4311</v>
      </c>
      <c r="Z4312" s="1">
        <v>0.46147222222222223</v>
      </c>
      <c r="AA4312" t="s">
        <v>10333</v>
      </c>
      <c r="AB4312">
        <v>-0.11</v>
      </c>
      <c r="AC4312">
        <v>2.7E-2</v>
      </c>
      <c r="AD4312">
        <v>5.67</v>
      </c>
      <c r="AE4312" t="s">
        <v>1552</v>
      </c>
      <c r="AF4312" t="s">
        <v>36</v>
      </c>
    </row>
    <row r="4313" spans="1:32" x14ac:dyDescent="0.2">
      <c r="A4313">
        <v>4312</v>
      </c>
      <c r="B4313" t="s">
        <v>934</v>
      </c>
      <c r="C4313">
        <v>96124</v>
      </c>
      <c r="D4313">
        <v>258600</v>
      </c>
      <c r="F4313">
        <v>10</v>
      </c>
      <c r="G4313">
        <v>59</v>
      </c>
      <c r="H4313">
        <v>13.8</v>
      </c>
      <c r="I4313" t="s">
        <v>26</v>
      </c>
      <c r="J4313">
        <v>84</v>
      </c>
      <c r="K4313">
        <v>35</v>
      </c>
      <c r="L4313">
        <v>38</v>
      </c>
      <c r="M4313">
        <v>-84</v>
      </c>
      <c r="N4313">
        <v>6.19</v>
      </c>
      <c r="P4313">
        <v>0.11</v>
      </c>
      <c r="R4313">
        <v>0.12</v>
      </c>
      <c r="X4313" t="s">
        <v>89</v>
      </c>
      <c r="Y4313">
        <v>4312</v>
      </c>
      <c r="Z4313" s="1">
        <v>0.45779861111111114</v>
      </c>
      <c r="AA4313" t="s">
        <v>10334</v>
      </c>
      <c r="AB4313">
        <v>-6.8000000000000005E-2</v>
      </c>
      <c r="AC4313">
        <v>-5.0000000000000001E-3</v>
      </c>
      <c r="AD4313">
        <v>6.19</v>
      </c>
      <c r="AE4313" t="s">
        <v>89</v>
      </c>
    </row>
    <row r="4314" spans="1:32" x14ac:dyDescent="0.2">
      <c r="A4314">
        <v>4313</v>
      </c>
      <c r="C4314">
        <v>96146</v>
      </c>
      <c r="D4314">
        <v>202067</v>
      </c>
      <c r="F4314">
        <v>11</v>
      </c>
      <c r="G4314">
        <v>4</v>
      </c>
      <c r="H4314">
        <v>54.2</v>
      </c>
      <c r="I4314" t="s">
        <v>26</v>
      </c>
      <c r="J4314">
        <v>35</v>
      </c>
      <c r="K4314">
        <v>48</v>
      </c>
      <c r="L4314">
        <v>17</v>
      </c>
      <c r="M4314">
        <v>-35</v>
      </c>
      <c r="N4314">
        <v>5.43</v>
      </c>
      <c r="P4314">
        <v>0.03</v>
      </c>
      <c r="X4314" t="s">
        <v>114</v>
      </c>
      <c r="Y4314">
        <v>4313</v>
      </c>
      <c r="Z4314" s="1">
        <v>0.4617384259259259</v>
      </c>
      <c r="AA4314" t="s">
        <v>10335</v>
      </c>
      <c r="AB4314">
        <v>-1.7000000000000001E-2</v>
      </c>
      <c r="AC4314">
        <v>4.0000000000000001E-3</v>
      </c>
      <c r="AD4314">
        <v>5.43</v>
      </c>
      <c r="AE4314" t="s">
        <v>114</v>
      </c>
    </row>
    <row r="4315" spans="1:32" x14ac:dyDescent="0.2">
      <c r="A4315">
        <v>4314</v>
      </c>
      <c r="B4315" t="s">
        <v>935</v>
      </c>
      <c r="C4315">
        <v>96202</v>
      </c>
      <c r="D4315">
        <v>179514</v>
      </c>
      <c r="F4315">
        <v>11</v>
      </c>
      <c r="G4315">
        <v>5</v>
      </c>
      <c r="H4315">
        <v>19.899999999999999</v>
      </c>
      <c r="I4315" t="s">
        <v>26</v>
      </c>
      <c r="J4315">
        <v>27</v>
      </c>
      <c r="K4315">
        <v>17</v>
      </c>
      <c r="L4315">
        <v>37</v>
      </c>
      <c r="M4315">
        <v>-27</v>
      </c>
      <c r="N4315">
        <v>4.9400000000000004</v>
      </c>
      <c r="P4315">
        <v>0.36</v>
      </c>
      <c r="R4315">
        <v>0.04</v>
      </c>
      <c r="X4315" t="s">
        <v>2896</v>
      </c>
      <c r="Y4315">
        <v>4314</v>
      </c>
      <c r="Z4315" s="1">
        <v>0.46203587962962961</v>
      </c>
      <c r="AA4315" t="s">
        <v>10336</v>
      </c>
      <c r="AB4315">
        <v>-0.188</v>
      </c>
      <c r="AC4315">
        <v>-4.0000000000000001E-3</v>
      </c>
      <c r="AD4315">
        <v>4.9400000000000004</v>
      </c>
      <c r="AE4315" t="s">
        <v>2896</v>
      </c>
    </row>
    <row r="4316" spans="1:32" x14ac:dyDescent="0.2">
      <c r="A4316">
        <v>4315</v>
      </c>
      <c r="C4316">
        <v>96220</v>
      </c>
      <c r="D4316">
        <v>156448</v>
      </c>
      <c r="F4316">
        <v>11</v>
      </c>
      <c r="G4316">
        <v>5</v>
      </c>
      <c r="H4316">
        <v>34</v>
      </c>
      <c r="I4316" t="s">
        <v>26</v>
      </c>
      <c r="J4316">
        <v>11</v>
      </c>
      <c r="K4316">
        <v>5</v>
      </c>
      <c r="L4316">
        <v>20</v>
      </c>
      <c r="M4316">
        <v>-11</v>
      </c>
      <c r="N4316">
        <v>6.09</v>
      </c>
      <c r="P4316">
        <v>0.3</v>
      </c>
      <c r="X4316" t="s">
        <v>280</v>
      </c>
      <c r="Y4316">
        <v>4315</v>
      </c>
      <c r="Z4316" s="1">
        <v>0.46219907407407407</v>
      </c>
      <c r="AA4316" t="s">
        <v>10337</v>
      </c>
      <c r="AB4316">
        <v>1.2999999999999999E-2</v>
      </c>
      <c r="AC4316">
        <v>-7.9000000000000001E-2</v>
      </c>
      <c r="AD4316">
        <v>6.09</v>
      </c>
      <c r="AE4316" t="s">
        <v>280</v>
      </c>
    </row>
    <row r="4317" spans="1:32" x14ac:dyDescent="0.2">
      <c r="A4317">
        <v>4316</v>
      </c>
      <c r="C4317">
        <v>96224</v>
      </c>
      <c r="D4317">
        <v>222548</v>
      </c>
      <c r="F4317">
        <v>11</v>
      </c>
      <c r="G4317">
        <v>5</v>
      </c>
      <c r="H4317">
        <v>4.2</v>
      </c>
      <c r="I4317" t="s">
        <v>26</v>
      </c>
      <c r="J4317">
        <v>49</v>
      </c>
      <c r="K4317">
        <v>23</v>
      </c>
      <c r="L4317">
        <v>33</v>
      </c>
      <c r="M4317">
        <v>-49</v>
      </c>
      <c r="N4317">
        <v>6.13</v>
      </c>
      <c r="P4317">
        <v>-0.02</v>
      </c>
      <c r="R4317">
        <v>-0.06</v>
      </c>
      <c r="X4317" t="s">
        <v>191</v>
      </c>
      <c r="Y4317">
        <v>4316</v>
      </c>
      <c r="Z4317" s="1">
        <v>0.46185416666666668</v>
      </c>
      <c r="AA4317" t="s">
        <v>10338</v>
      </c>
      <c r="AB4317">
        <v>-2.3E-2</v>
      </c>
      <c r="AC4317">
        <v>4.0000000000000001E-3</v>
      </c>
      <c r="AD4317">
        <v>6.13</v>
      </c>
      <c r="AE4317" t="s">
        <v>191</v>
      </c>
    </row>
    <row r="4318" spans="1:32" x14ac:dyDescent="0.2">
      <c r="A4318">
        <v>4317</v>
      </c>
      <c r="B4318" t="s">
        <v>936</v>
      </c>
      <c r="C4318">
        <v>96314</v>
      </c>
      <c r="D4318">
        <v>179522</v>
      </c>
      <c r="E4318" t="s">
        <v>937</v>
      </c>
      <c r="F4318">
        <v>11</v>
      </c>
      <c r="G4318">
        <v>5</v>
      </c>
      <c r="H4318">
        <v>57.6</v>
      </c>
      <c r="I4318" t="s">
        <v>26</v>
      </c>
      <c r="J4318">
        <v>27</v>
      </c>
      <c r="K4318">
        <v>17</v>
      </c>
      <c r="L4318">
        <v>16</v>
      </c>
      <c r="M4318">
        <v>-27</v>
      </c>
      <c r="N4318">
        <v>5.71</v>
      </c>
      <c r="P4318">
        <v>-0.06</v>
      </c>
      <c r="R4318">
        <v>-0.26</v>
      </c>
      <c r="X4318" t="s">
        <v>123</v>
      </c>
      <c r="Y4318">
        <v>4317</v>
      </c>
      <c r="Z4318" s="1">
        <v>0.46247222222222223</v>
      </c>
      <c r="AA4318" t="s">
        <v>10339</v>
      </c>
      <c r="AB4318">
        <v>3.4000000000000002E-2</v>
      </c>
      <c r="AC4318">
        <v>-1.4E-2</v>
      </c>
      <c r="AD4318">
        <v>5.71</v>
      </c>
      <c r="AE4318" t="s">
        <v>123</v>
      </c>
    </row>
    <row r="4319" spans="1:32" x14ac:dyDescent="0.2">
      <c r="A4319">
        <v>4318</v>
      </c>
      <c r="C4319">
        <v>96407</v>
      </c>
      <c r="D4319">
        <v>238763</v>
      </c>
      <c r="F4319">
        <v>11</v>
      </c>
      <c r="G4319">
        <v>6</v>
      </c>
      <c r="H4319">
        <v>5.8</v>
      </c>
      <c r="I4319" t="s">
        <v>26</v>
      </c>
      <c r="J4319">
        <v>51</v>
      </c>
      <c r="K4319">
        <v>12</v>
      </c>
      <c r="L4319">
        <v>45</v>
      </c>
      <c r="M4319">
        <v>-51</v>
      </c>
      <c r="N4319">
        <v>6.3</v>
      </c>
      <c r="P4319">
        <v>0.95</v>
      </c>
      <c r="R4319">
        <v>0.59</v>
      </c>
      <c r="X4319" t="s">
        <v>71</v>
      </c>
      <c r="Y4319">
        <v>4318</v>
      </c>
      <c r="Z4319" s="1">
        <v>0.46256712962962965</v>
      </c>
      <c r="AA4319" t="s">
        <v>10340</v>
      </c>
      <c r="AB4319">
        <v>5.0000000000000001E-3</v>
      </c>
      <c r="AC4319">
        <v>-6.5000000000000002E-2</v>
      </c>
      <c r="AD4319">
        <v>6.3</v>
      </c>
      <c r="AE4319" t="s">
        <v>71</v>
      </c>
    </row>
    <row r="4320" spans="1:32" x14ac:dyDescent="0.2">
      <c r="A4320">
        <v>4319</v>
      </c>
      <c r="B4320" t="s">
        <v>938</v>
      </c>
      <c r="C4320">
        <v>96436</v>
      </c>
      <c r="D4320">
        <v>118668</v>
      </c>
      <c r="E4320">
        <v>5090</v>
      </c>
      <c r="F4320">
        <v>11</v>
      </c>
      <c r="G4320">
        <v>6</v>
      </c>
      <c r="H4320">
        <v>54.2</v>
      </c>
      <c r="I4320" t="s">
        <v>24</v>
      </c>
      <c r="J4320">
        <v>1</v>
      </c>
      <c r="K4320">
        <v>57</v>
      </c>
      <c r="L4320">
        <v>20</v>
      </c>
      <c r="M4320">
        <v>1</v>
      </c>
      <c r="N4320">
        <v>5.52</v>
      </c>
      <c r="P4320">
        <v>0.97</v>
      </c>
      <c r="R4320">
        <v>0.66</v>
      </c>
      <c r="X4320" t="s">
        <v>939</v>
      </c>
      <c r="Y4320">
        <v>4319</v>
      </c>
      <c r="Z4320" s="1">
        <v>0.46312731481481478</v>
      </c>
      <c r="AA4320" t="s">
        <v>10341</v>
      </c>
      <c r="AB4320">
        <v>-0.38300000000000001</v>
      </c>
      <c r="AC4320">
        <v>-8.5999999999999993E-2</v>
      </c>
      <c r="AD4320">
        <v>5.52</v>
      </c>
      <c r="AE4320" t="s">
        <v>60</v>
      </c>
      <c r="AF4320" t="s">
        <v>36</v>
      </c>
    </row>
    <row r="4321" spans="1:32" x14ac:dyDescent="0.2">
      <c r="A4321">
        <v>4320</v>
      </c>
      <c r="C4321">
        <v>96441</v>
      </c>
      <c r="D4321">
        <v>179542</v>
      </c>
      <c r="F4321">
        <v>11</v>
      </c>
      <c r="G4321">
        <v>6</v>
      </c>
      <c r="H4321">
        <v>38.700000000000003</v>
      </c>
      <c r="I4321" t="s">
        <v>26</v>
      </c>
      <c r="J4321">
        <v>28</v>
      </c>
      <c r="K4321">
        <v>43</v>
      </c>
      <c r="L4321">
        <v>40</v>
      </c>
      <c r="M4321">
        <v>-28</v>
      </c>
      <c r="N4321">
        <v>6.77</v>
      </c>
      <c r="P4321">
        <v>0.04</v>
      </c>
      <c r="X4321" t="s">
        <v>89</v>
      </c>
      <c r="Y4321">
        <v>4320</v>
      </c>
      <c r="Z4321" s="1">
        <v>0.46294791666666663</v>
      </c>
      <c r="AA4321" t="s">
        <v>10342</v>
      </c>
      <c r="AB4321">
        <v>-5.7000000000000002E-2</v>
      </c>
      <c r="AC4321">
        <v>-3.2000000000000001E-2</v>
      </c>
      <c r="AD4321">
        <v>6.77</v>
      </c>
      <c r="AE4321" t="s">
        <v>89</v>
      </c>
    </row>
    <row r="4322" spans="1:32" x14ac:dyDescent="0.2">
      <c r="A4322">
        <v>4321</v>
      </c>
      <c r="C4322">
        <v>96484</v>
      </c>
      <c r="D4322">
        <v>238775</v>
      </c>
      <c r="F4322">
        <v>11</v>
      </c>
      <c r="G4322">
        <v>6</v>
      </c>
      <c r="H4322">
        <v>27.4</v>
      </c>
      <c r="I4322" t="s">
        <v>26</v>
      </c>
      <c r="J4322">
        <v>50</v>
      </c>
      <c r="K4322">
        <v>57</v>
      </c>
      <c r="L4322">
        <v>24</v>
      </c>
      <c r="M4322">
        <v>-50</v>
      </c>
      <c r="N4322">
        <v>6.32</v>
      </c>
      <c r="P4322">
        <v>1.1599999999999999</v>
      </c>
      <c r="R4322">
        <v>1.22</v>
      </c>
      <c r="S4322" t="s">
        <v>2818</v>
      </c>
      <c r="X4322" t="s">
        <v>125</v>
      </c>
      <c r="Y4322">
        <v>4321</v>
      </c>
      <c r="Z4322" s="1">
        <v>0.46281712962962968</v>
      </c>
      <c r="AA4322" t="s">
        <v>10343</v>
      </c>
      <c r="AB4322">
        <v>-6.7000000000000004E-2</v>
      </c>
      <c r="AC4322">
        <v>6.0000000000000001E-3</v>
      </c>
      <c r="AD4322">
        <v>6.32</v>
      </c>
      <c r="AE4322" t="s">
        <v>125</v>
      </c>
    </row>
    <row r="4323" spans="1:32" x14ac:dyDescent="0.2">
      <c r="A4323">
        <v>4322</v>
      </c>
      <c r="B4323" t="s">
        <v>940</v>
      </c>
      <c r="C4323">
        <v>96528</v>
      </c>
      <c r="D4323">
        <v>81681</v>
      </c>
      <c r="F4323">
        <v>11</v>
      </c>
      <c r="G4323">
        <v>7</v>
      </c>
      <c r="H4323">
        <v>39.700000000000003</v>
      </c>
      <c r="I4323" t="s">
        <v>24</v>
      </c>
      <c r="J4323">
        <v>23</v>
      </c>
      <c r="K4323">
        <v>19</v>
      </c>
      <c r="L4323">
        <v>25</v>
      </c>
      <c r="M4323">
        <v>23</v>
      </c>
      <c r="N4323">
        <v>6.46</v>
      </c>
      <c r="P4323">
        <v>0.16</v>
      </c>
      <c r="R4323">
        <v>0.12</v>
      </c>
      <c r="T4323">
        <v>0.09</v>
      </c>
      <c r="X4323" t="s">
        <v>314</v>
      </c>
      <c r="Y4323">
        <v>4322</v>
      </c>
      <c r="Z4323" s="1">
        <v>0.46365393518518516</v>
      </c>
      <c r="AA4323" t="s">
        <v>10344</v>
      </c>
      <c r="AB4323">
        <v>-1.4E-2</v>
      </c>
      <c r="AC4323">
        <v>8.0000000000000002E-3</v>
      </c>
      <c r="AD4323">
        <v>6.46</v>
      </c>
      <c r="AE4323" t="s">
        <v>314</v>
      </c>
    </row>
    <row r="4324" spans="1:32" x14ac:dyDescent="0.2">
      <c r="A4324">
        <v>4323</v>
      </c>
      <c r="C4324">
        <v>96544</v>
      </c>
      <c r="D4324">
        <v>238779</v>
      </c>
      <c r="E4324">
        <v>5091</v>
      </c>
      <c r="F4324">
        <v>11</v>
      </c>
      <c r="G4324">
        <v>6</v>
      </c>
      <c r="H4324">
        <v>29.3</v>
      </c>
      <c r="I4324" t="s">
        <v>26</v>
      </c>
      <c r="J4324">
        <v>58</v>
      </c>
      <c r="K4324">
        <v>40</v>
      </c>
      <c r="L4324">
        <v>31</v>
      </c>
      <c r="M4324">
        <v>-58</v>
      </c>
      <c r="N4324">
        <v>6.02</v>
      </c>
      <c r="P4324">
        <v>1.24</v>
      </c>
      <c r="X4324" t="s">
        <v>354</v>
      </c>
      <c r="Y4324">
        <v>4323</v>
      </c>
      <c r="Z4324" s="1">
        <v>0.46283912037037034</v>
      </c>
      <c r="AA4324" t="s">
        <v>10345</v>
      </c>
      <c r="AB4324">
        <v>-1.4999999999999999E-2</v>
      </c>
      <c r="AC4324">
        <v>0</v>
      </c>
      <c r="AD4324">
        <v>6.02</v>
      </c>
      <c r="AE4324" t="s">
        <v>5796</v>
      </c>
      <c r="AF4324" t="s">
        <v>36</v>
      </c>
    </row>
    <row r="4325" spans="1:32" x14ac:dyDescent="0.2">
      <c r="A4325">
        <v>4324</v>
      </c>
      <c r="C4325">
        <v>96557</v>
      </c>
      <c r="D4325">
        <v>202100</v>
      </c>
      <c r="F4325">
        <v>11</v>
      </c>
      <c r="G4325">
        <v>7</v>
      </c>
      <c r="H4325">
        <v>8.4</v>
      </c>
      <c r="I4325" t="s">
        <v>26</v>
      </c>
      <c r="J4325">
        <v>32</v>
      </c>
      <c r="K4325">
        <v>35</v>
      </c>
      <c r="L4325">
        <v>14</v>
      </c>
      <c r="M4325">
        <v>-32</v>
      </c>
      <c r="N4325">
        <v>6.59</v>
      </c>
      <c r="P4325">
        <v>0.34</v>
      </c>
      <c r="R4325">
        <v>0.03</v>
      </c>
      <c r="X4325" t="s">
        <v>2565</v>
      </c>
      <c r="Y4325">
        <v>4324</v>
      </c>
      <c r="Z4325" s="1">
        <v>0.46329166666666666</v>
      </c>
      <c r="AA4325" t="s">
        <v>10346</v>
      </c>
      <c r="AB4325">
        <v>-8.1000000000000003E-2</v>
      </c>
      <c r="AC4325">
        <v>-5.1999999999999998E-2</v>
      </c>
      <c r="AD4325">
        <v>6.59</v>
      </c>
      <c r="AE4325" t="s">
        <v>2565</v>
      </c>
    </row>
    <row r="4326" spans="1:32" x14ac:dyDescent="0.2">
      <c r="A4326">
        <v>4325</v>
      </c>
      <c r="C4326">
        <v>96566</v>
      </c>
      <c r="D4326">
        <v>251269</v>
      </c>
      <c r="F4326">
        <v>11</v>
      </c>
      <c r="G4326">
        <v>6</v>
      </c>
      <c r="H4326">
        <v>32.4</v>
      </c>
      <c r="I4326" t="s">
        <v>26</v>
      </c>
      <c r="J4326">
        <v>62</v>
      </c>
      <c r="K4326">
        <v>25</v>
      </c>
      <c r="L4326">
        <v>27</v>
      </c>
      <c r="M4326">
        <v>-62</v>
      </c>
      <c r="N4326">
        <v>4.6100000000000003</v>
      </c>
      <c r="P4326">
        <v>1.03</v>
      </c>
      <c r="R4326">
        <v>0.81</v>
      </c>
      <c r="T4326">
        <v>0.45</v>
      </c>
      <c r="X4326" t="s">
        <v>71</v>
      </c>
      <c r="Y4326">
        <v>4325</v>
      </c>
      <c r="Z4326" s="1">
        <v>0.46287499999999998</v>
      </c>
      <c r="AA4326" t="s">
        <v>10347</v>
      </c>
      <c r="AB4326">
        <v>-4.2999999999999997E-2</v>
      </c>
      <c r="AC4326">
        <v>1.2999999999999999E-2</v>
      </c>
      <c r="AD4326">
        <v>4.6100000000000003</v>
      </c>
      <c r="AE4326" t="s">
        <v>71</v>
      </c>
    </row>
    <row r="4327" spans="1:32" x14ac:dyDescent="0.2">
      <c r="A4327">
        <v>4326</v>
      </c>
      <c r="C4327">
        <v>96568</v>
      </c>
      <c r="D4327">
        <v>251267</v>
      </c>
      <c r="F4327">
        <v>11</v>
      </c>
      <c r="G4327">
        <v>6</v>
      </c>
      <c r="H4327">
        <v>24.2</v>
      </c>
      <c r="I4327" t="s">
        <v>26</v>
      </c>
      <c r="J4327">
        <v>64</v>
      </c>
      <c r="K4327">
        <v>50</v>
      </c>
      <c r="L4327">
        <v>23</v>
      </c>
      <c r="M4327">
        <v>-64</v>
      </c>
      <c r="N4327">
        <v>6.41</v>
      </c>
      <c r="P4327">
        <v>0.12</v>
      </c>
      <c r="R4327">
        <v>0.13</v>
      </c>
      <c r="X4327" t="s">
        <v>298</v>
      </c>
      <c r="Y4327">
        <v>4326</v>
      </c>
      <c r="Z4327" s="1">
        <v>0.46278009259259262</v>
      </c>
      <c r="AA4327" t="s">
        <v>10348</v>
      </c>
      <c r="AB4327">
        <v>-0.05</v>
      </c>
      <c r="AC4327">
        <v>8.0000000000000002E-3</v>
      </c>
      <c r="AD4327">
        <v>6.41</v>
      </c>
      <c r="AE4327" t="s">
        <v>298</v>
      </c>
    </row>
    <row r="4328" spans="1:32" x14ac:dyDescent="0.2">
      <c r="A4328">
        <v>4327</v>
      </c>
      <c r="C4328">
        <v>96616</v>
      </c>
      <c r="D4328">
        <v>222581</v>
      </c>
      <c r="E4328" t="s">
        <v>941</v>
      </c>
      <c r="F4328">
        <v>11</v>
      </c>
      <c r="G4328">
        <v>7</v>
      </c>
      <c r="H4328">
        <v>16.600000000000001</v>
      </c>
      <c r="I4328" t="s">
        <v>26</v>
      </c>
      <c r="J4328">
        <v>42</v>
      </c>
      <c r="K4328">
        <v>38</v>
      </c>
      <c r="L4328">
        <v>19</v>
      </c>
      <c r="M4328">
        <v>-42</v>
      </c>
      <c r="N4328">
        <v>5.15</v>
      </c>
      <c r="P4328">
        <v>0.03</v>
      </c>
      <c r="X4328" t="s">
        <v>942</v>
      </c>
      <c r="Y4328">
        <v>4327</v>
      </c>
      <c r="Z4328" s="1">
        <v>0.46338657407407408</v>
      </c>
      <c r="AA4328" t="s">
        <v>10349</v>
      </c>
      <c r="AB4328">
        <v>-9.6000000000000002E-2</v>
      </c>
      <c r="AC4328">
        <v>4.2999999999999997E-2</v>
      </c>
      <c r="AD4328">
        <v>5.15</v>
      </c>
      <c r="AE4328" t="s">
        <v>10350</v>
      </c>
      <c r="AF4328" t="s">
        <v>36</v>
      </c>
    </row>
    <row r="4329" spans="1:32" x14ac:dyDescent="0.2">
      <c r="A4329">
        <v>4328</v>
      </c>
      <c r="C4329">
        <v>96700</v>
      </c>
      <c r="D4329">
        <v>179558</v>
      </c>
      <c r="F4329">
        <v>11</v>
      </c>
      <c r="G4329">
        <v>7</v>
      </c>
      <c r="H4329">
        <v>54.4</v>
      </c>
      <c r="I4329" t="s">
        <v>26</v>
      </c>
      <c r="J4329">
        <v>30</v>
      </c>
      <c r="K4329">
        <v>10</v>
      </c>
      <c r="L4329">
        <v>29</v>
      </c>
      <c r="M4329">
        <v>-30</v>
      </c>
      <c r="N4329">
        <v>6.54</v>
      </c>
      <c r="P4329">
        <v>0.6</v>
      </c>
      <c r="R4329">
        <v>0.08</v>
      </c>
      <c r="X4329" t="s">
        <v>144</v>
      </c>
      <c r="Y4329">
        <v>4328</v>
      </c>
      <c r="Z4329" s="1">
        <v>0.46382407407407406</v>
      </c>
      <c r="AA4329" t="s">
        <v>10351</v>
      </c>
      <c r="AB4329">
        <v>-0.51300000000000001</v>
      </c>
      <c r="AC4329">
        <v>-0.13800000000000001</v>
      </c>
      <c r="AD4329">
        <v>6.54</v>
      </c>
      <c r="AE4329" t="s">
        <v>144</v>
      </c>
    </row>
    <row r="4330" spans="1:32" x14ac:dyDescent="0.2">
      <c r="A4330">
        <v>4329</v>
      </c>
      <c r="C4330">
        <v>96706</v>
      </c>
      <c r="D4330">
        <v>256800</v>
      </c>
      <c r="E4330" t="s">
        <v>500</v>
      </c>
      <c r="F4330">
        <v>11</v>
      </c>
      <c r="G4330">
        <v>6</v>
      </c>
      <c r="H4330">
        <v>49.9</v>
      </c>
      <c r="I4330" t="s">
        <v>26</v>
      </c>
      <c r="J4330">
        <v>70</v>
      </c>
      <c r="K4330">
        <v>52</v>
      </c>
      <c r="L4330">
        <v>41</v>
      </c>
      <c r="M4330">
        <v>-70</v>
      </c>
      <c r="N4330">
        <v>5.57</v>
      </c>
      <c r="P4330">
        <v>-0.05</v>
      </c>
      <c r="R4330">
        <v>-0.63</v>
      </c>
      <c r="X4330" t="s">
        <v>82</v>
      </c>
      <c r="Y4330">
        <v>4329</v>
      </c>
      <c r="Z4330" s="1">
        <v>0.46307754629629633</v>
      </c>
      <c r="AA4330" t="s">
        <v>10352</v>
      </c>
      <c r="AB4330">
        <v>-2.7E-2</v>
      </c>
      <c r="AC4330">
        <v>0</v>
      </c>
      <c r="AD4330">
        <v>5.57</v>
      </c>
      <c r="AE4330" t="s">
        <v>82</v>
      </c>
    </row>
    <row r="4331" spans="1:32" x14ac:dyDescent="0.2">
      <c r="A4331">
        <v>4330</v>
      </c>
      <c r="C4331">
        <v>96707</v>
      </c>
      <c r="D4331">
        <v>15414</v>
      </c>
      <c r="E4331" t="s">
        <v>30</v>
      </c>
      <c r="F4331">
        <v>11</v>
      </c>
      <c r="G4331">
        <v>9</v>
      </c>
      <c r="H4331">
        <v>39.9</v>
      </c>
      <c r="I4331" t="s">
        <v>24</v>
      </c>
      <c r="J4331">
        <v>67</v>
      </c>
      <c r="K4331">
        <v>12</v>
      </c>
      <c r="L4331">
        <v>37</v>
      </c>
      <c r="M4331">
        <v>67</v>
      </c>
      <c r="N4331">
        <v>6.06</v>
      </c>
      <c r="P4331">
        <v>0.22</v>
      </c>
      <c r="R4331">
        <v>0.13</v>
      </c>
      <c r="X4331" t="s">
        <v>943</v>
      </c>
      <c r="Y4331">
        <v>4330</v>
      </c>
      <c r="Z4331" s="1">
        <v>0.46504513888888893</v>
      </c>
      <c r="AA4331" t="s">
        <v>10353</v>
      </c>
      <c r="AB4331">
        <v>-8.3000000000000004E-2</v>
      </c>
      <c r="AC4331">
        <v>-2.5000000000000001E-2</v>
      </c>
      <c r="AD4331">
        <v>6.06</v>
      </c>
      <c r="AE4331" t="s">
        <v>943</v>
      </c>
    </row>
    <row r="4332" spans="1:32" x14ac:dyDescent="0.2">
      <c r="A4332">
        <v>4331</v>
      </c>
      <c r="C4332">
        <v>96723</v>
      </c>
      <c r="D4332">
        <v>179568</v>
      </c>
      <c r="F4332">
        <v>11</v>
      </c>
      <c r="G4332">
        <v>8</v>
      </c>
      <c r="H4332">
        <v>15.8</v>
      </c>
      <c r="I4332" t="s">
        <v>26</v>
      </c>
      <c r="J4332">
        <v>29</v>
      </c>
      <c r="K4332">
        <v>58</v>
      </c>
      <c r="L4332">
        <v>22</v>
      </c>
      <c r="M4332">
        <v>-29</v>
      </c>
      <c r="N4332">
        <v>6.49</v>
      </c>
      <c r="P4332">
        <v>0.03</v>
      </c>
      <c r="R4332">
        <v>0.05</v>
      </c>
      <c r="X4332" t="s">
        <v>89</v>
      </c>
      <c r="Y4332">
        <v>4331</v>
      </c>
      <c r="Z4332" s="1">
        <v>0.46407175925925931</v>
      </c>
      <c r="AA4332" t="s">
        <v>10354</v>
      </c>
      <c r="AB4332">
        <v>8.0000000000000002E-3</v>
      </c>
      <c r="AC4332">
        <v>-0.02</v>
      </c>
      <c r="AD4332">
        <v>6.49</v>
      </c>
      <c r="AE4332" t="s">
        <v>89</v>
      </c>
    </row>
    <row r="4333" spans="1:32" x14ac:dyDescent="0.2">
      <c r="A4333">
        <v>4332</v>
      </c>
      <c r="B4333" t="s">
        <v>944</v>
      </c>
      <c r="C4333">
        <v>96738</v>
      </c>
      <c r="D4333">
        <v>81692</v>
      </c>
      <c r="F4333">
        <v>11</v>
      </c>
      <c r="G4333">
        <v>8</v>
      </c>
      <c r="H4333">
        <v>49.1</v>
      </c>
      <c r="I4333" t="s">
        <v>24</v>
      </c>
      <c r="J4333">
        <v>24</v>
      </c>
      <c r="K4333">
        <v>39</v>
      </c>
      <c r="L4333">
        <v>30</v>
      </c>
      <c r="M4333">
        <v>24</v>
      </c>
      <c r="N4333">
        <v>5.68</v>
      </c>
      <c r="P4333">
        <v>0.06</v>
      </c>
      <c r="R4333">
        <v>0.12</v>
      </c>
      <c r="X4333" t="s">
        <v>391</v>
      </c>
      <c r="Y4333">
        <v>4332</v>
      </c>
      <c r="Z4333" s="1">
        <v>0.46445717592592595</v>
      </c>
      <c r="AA4333" t="s">
        <v>10355</v>
      </c>
      <c r="AB4333">
        <v>3.0000000000000001E-3</v>
      </c>
      <c r="AC4333">
        <v>4.0000000000000001E-3</v>
      </c>
      <c r="AD4333">
        <v>5.68</v>
      </c>
      <c r="AE4333" t="s">
        <v>391</v>
      </c>
    </row>
    <row r="4334" spans="1:32" x14ac:dyDescent="0.2">
      <c r="A4334">
        <v>4333</v>
      </c>
      <c r="C4334">
        <v>96813</v>
      </c>
      <c r="D4334">
        <v>62427</v>
      </c>
      <c r="E4334" t="s">
        <v>945</v>
      </c>
      <c r="F4334">
        <v>11</v>
      </c>
      <c r="G4334">
        <v>9</v>
      </c>
      <c r="H4334">
        <v>19.100000000000001</v>
      </c>
      <c r="I4334" t="s">
        <v>24</v>
      </c>
      <c r="J4334">
        <v>36</v>
      </c>
      <c r="K4334">
        <v>18</v>
      </c>
      <c r="L4334">
        <v>34</v>
      </c>
      <c r="M4334">
        <v>36</v>
      </c>
      <c r="N4334">
        <v>5.74</v>
      </c>
      <c r="P4334">
        <v>1.51</v>
      </c>
      <c r="R4334">
        <v>1.5</v>
      </c>
      <c r="T4334">
        <v>1.32</v>
      </c>
      <c r="U4334" t="s">
        <v>93</v>
      </c>
      <c r="X4334" t="s">
        <v>946</v>
      </c>
      <c r="Y4334">
        <v>4333</v>
      </c>
      <c r="Z4334" s="1">
        <v>0.46480439814814817</v>
      </c>
      <c r="AA4334" t="s">
        <v>10356</v>
      </c>
      <c r="AB4334">
        <v>-4.5999999999999999E-2</v>
      </c>
      <c r="AC4334">
        <v>-2.4E-2</v>
      </c>
      <c r="AD4334">
        <v>5.74</v>
      </c>
      <c r="AE4334" t="s">
        <v>6579</v>
      </c>
      <c r="AF4334" t="s">
        <v>36</v>
      </c>
    </row>
    <row r="4335" spans="1:32" x14ac:dyDescent="0.2">
      <c r="A4335">
        <v>4334</v>
      </c>
      <c r="C4335">
        <v>96819</v>
      </c>
      <c r="D4335">
        <v>179577</v>
      </c>
      <c r="E4335">
        <v>5101</v>
      </c>
      <c r="F4335">
        <v>11</v>
      </c>
      <c r="G4335">
        <v>8</v>
      </c>
      <c r="H4335">
        <v>43.9</v>
      </c>
      <c r="I4335" t="s">
        <v>26</v>
      </c>
      <c r="J4335">
        <v>28</v>
      </c>
      <c r="K4335">
        <v>4</v>
      </c>
      <c r="L4335">
        <v>50</v>
      </c>
      <c r="M4335">
        <v>-28</v>
      </c>
      <c r="N4335">
        <v>5.44</v>
      </c>
      <c r="P4335">
        <v>7.0000000000000007E-2</v>
      </c>
      <c r="R4335">
        <v>0.06</v>
      </c>
      <c r="X4335" t="s">
        <v>89</v>
      </c>
      <c r="Y4335">
        <v>4334</v>
      </c>
      <c r="Z4335" s="1">
        <v>0.46439699074074076</v>
      </c>
      <c r="AA4335" t="s">
        <v>10357</v>
      </c>
      <c r="AB4335">
        <v>-0.08</v>
      </c>
      <c r="AC4335">
        <v>-1.6E-2</v>
      </c>
      <c r="AD4335">
        <v>5.44</v>
      </c>
      <c r="AE4335" t="s">
        <v>89</v>
      </c>
    </row>
    <row r="4336" spans="1:32" x14ac:dyDescent="0.2">
      <c r="A4336">
        <v>4335</v>
      </c>
      <c r="B4336" t="s">
        <v>947</v>
      </c>
      <c r="C4336">
        <v>96833</v>
      </c>
      <c r="D4336">
        <v>43629</v>
      </c>
      <c r="F4336">
        <v>11</v>
      </c>
      <c r="G4336">
        <v>9</v>
      </c>
      <c r="H4336">
        <v>39.799999999999997</v>
      </c>
      <c r="I4336" t="s">
        <v>24</v>
      </c>
      <c r="J4336">
        <v>44</v>
      </c>
      <c r="K4336">
        <v>29</v>
      </c>
      <c r="L4336">
        <v>55</v>
      </c>
      <c r="M4336">
        <v>44</v>
      </c>
      <c r="N4336">
        <v>3.01</v>
      </c>
      <c r="P4336">
        <v>1.1399999999999999</v>
      </c>
      <c r="R4336">
        <v>1.1100000000000001</v>
      </c>
      <c r="T4336">
        <v>0.56999999999999995</v>
      </c>
      <c r="X4336" t="s">
        <v>45</v>
      </c>
      <c r="Y4336">
        <v>4335</v>
      </c>
      <c r="Z4336" s="1">
        <v>0.46504398148148152</v>
      </c>
      <c r="AA4336" t="s">
        <v>10358</v>
      </c>
      <c r="AB4336">
        <v>-6.5000000000000002E-2</v>
      </c>
      <c r="AC4336">
        <v>-2.8000000000000001E-2</v>
      </c>
      <c r="AD4336">
        <v>3.01</v>
      </c>
      <c r="AE4336" t="s">
        <v>45</v>
      </c>
    </row>
    <row r="4337" spans="1:32" x14ac:dyDescent="0.2">
      <c r="A4337">
        <v>4336</v>
      </c>
      <c r="C4337">
        <v>96834</v>
      </c>
      <c r="D4337">
        <v>43627</v>
      </c>
      <c r="E4337">
        <v>5107</v>
      </c>
      <c r="F4337">
        <v>11</v>
      </c>
      <c r="G4337">
        <v>9</v>
      </c>
      <c r="H4337">
        <v>38.5</v>
      </c>
      <c r="I4337" t="s">
        <v>24</v>
      </c>
      <c r="J4337">
        <v>43</v>
      </c>
      <c r="K4337">
        <v>12</v>
      </c>
      <c r="L4337">
        <v>27</v>
      </c>
      <c r="M4337">
        <v>43</v>
      </c>
      <c r="N4337">
        <v>5.89</v>
      </c>
      <c r="P4337">
        <v>1.57</v>
      </c>
      <c r="R4337">
        <v>1.9</v>
      </c>
      <c r="T4337">
        <v>0.97</v>
      </c>
      <c r="U4337" t="s">
        <v>93</v>
      </c>
      <c r="X4337" t="s">
        <v>353</v>
      </c>
      <c r="Y4337">
        <v>4336</v>
      </c>
      <c r="Z4337" s="1">
        <v>0.46502893518518523</v>
      </c>
      <c r="AA4337" t="s">
        <v>10359</v>
      </c>
      <c r="AB4337">
        <v>-6.4000000000000001E-2</v>
      </c>
      <c r="AC4337">
        <v>-1.0999999999999999E-2</v>
      </c>
      <c r="AD4337">
        <v>5.89</v>
      </c>
      <c r="AE4337" t="s">
        <v>353</v>
      </c>
    </row>
    <row r="4338" spans="1:32" x14ac:dyDescent="0.2">
      <c r="A4338">
        <v>4337</v>
      </c>
      <c r="C4338">
        <v>96918</v>
      </c>
      <c r="D4338">
        <v>238813</v>
      </c>
      <c r="E4338" t="s">
        <v>948</v>
      </c>
      <c r="F4338">
        <v>11</v>
      </c>
      <c r="G4338">
        <v>8</v>
      </c>
      <c r="H4338">
        <v>35.4</v>
      </c>
      <c r="I4338" t="s">
        <v>26</v>
      </c>
      <c r="J4338">
        <v>58</v>
      </c>
      <c r="K4338">
        <v>58</v>
      </c>
      <c r="L4338">
        <v>30</v>
      </c>
      <c r="M4338">
        <v>-58</v>
      </c>
      <c r="N4338">
        <v>3.91</v>
      </c>
      <c r="P4338">
        <v>1.23</v>
      </c>
      <c r="R4338">
        <v>0.94</v>
      </c>
      <c r="T4338">
        <v>0.57999999999999996</v>
      </c>
      <c r="X4338" t="s">
        <v>949</v>
      </c>
      <c r="Y4338">
        <v>4337</v>
      </c>
      <c r="Z4338" s="1">
        <v>0.46429861111111109</v>
      </c>
      <c r="AA4338" t="s">
        <v>10360</v>
      </c>
      <c r="AB4338">
        <v>-7.0000000000000001E-3</v>
      </c>
      <c r="AC4338">
        <v>0</v>
      </c>
      <c r="AD4338">
        <v>3.91</v>
      </c>
      <c r="AE4338" t="s">
        <v>10361</v>
      </c>
    </row>
    <row r="4339" spans="1:32" x14ac:dyDescent="0.2">
      <c r="A4339">
        <v>4338</v>
      </c>
      <c r="C4339">
        <v>96919</v>
      </c>
      <c r="D4339">
        <v>251286</v>
      </c>
      <c r="E4339" t="s">
        <v>950</v>
      </c>
      <c r="F4339">
        <v>11</v>
      </c>
      <c r="G4339">
        <v>8</v>
      </c>
      <c r="H4339">
        <v>34</v>
      </c>
      <c r="I4339" t="s">
        <v>26</v>
      </c>
      <c r="J4339">
        <v>61</v>
      </c>
      <c r="K4339">
        <v>56</v>
      </c>
      <c r="L4339">
        <v>50</v>
      </c>
      <c r="M4339">
        <v>-61</v>
      </c>
      <c r="N4339">
        <v>5.13</v>
      </c>
      <c r="P4339">
        <v>0.22</v>
      </c>
      <c r="R4339">
        <v>-0.44</v>
      </c>
      <c r="X4339" t="s">
        <v>3057</v>
      </c>
      <c r="Y4339">
        <v>4338</v>
      </c>
      <c r="Z4339" s="1">
        <v>0.46428240740740739</v>
      </c>
      <c r="AA4339" t="s">
        <v>10362</v>
      </c>
      <c r="AB4339">
        <v>-6.0000000000000001E-3</v>
      </c>
      <c r="AC4339">
        <v>2E-3</v>
      </c>
      <c r="AD4339">
        <v>5.13</v>
      </c>
      <c r="AE4339" t="s">
        <v>3057</v>
      </c>
    </row>
    <row r="4340" spans="1:32" x14ac:dyDescent="0.2">
      <c r="A4340">
        <v>4339</v>
      </c>
      <c r="C4340">
        <v>97023</v>
      </c>
      <c r="D4340">
        <v>202149</v>
      </c>
      <c r="E4340">
        <v>5111</v>
      </c>
      <c r="F4340">
        <v>11</v>
      </c>
      <c r="G4340">
        <v>9</v>
      </c>
      <c r="H4340">
        <v>53.4</v>
      </c>
      <c r="I4340" t="s">
        <v>26</v>
      </c>
      <c r="J4340">
        <v>32</v>
      </c>
      <c r="K4340">
        <v>22</v>
      </c>
      <c r="L4340">
        <v>3</v>
      </c>
      <c r="M4340">
        <v>-32</v>
      </c>
      <c r="N4340">
        <v>5.81</v>
      </c>
      <c r="P4340">
        <v>0.04</v>
      </c>
      <c r="X4340" t="s">
        <v>114</v>
      </c>
      <c r="Y4340">
        <v>4339</v>
      </c>
      <c r="Z4340" s="1">
        <v>0.4652013888888889</v>
      </c>
      <c r="AA4340" t="s">
        <v>10363</v>
      </c>
      <c r="AB4340">
        <v>2.3E-2</v>
      </c>
      <c r="AC4340">
        <v>-2.9000000000000001E-2</v>
      </c>
      <c r="AD4340">
        <v>5.81</v>
      </c>
      <c r="AE4340" t="s">
        <v>114</v>
      </c>
    </row>
    <row r="4341" spans="1:32" x14ac:dyDescent="0.2">
      <c r="A4341">
        <v>4340</v>
      </c>
      <c r="C4341">
        <v>97138</v>
      </c>
      <c r="D4341">
        <v>15431</v>
      </c>
      <c r="E4341">
        <v>5119</v>
      </c>
      <c r="F4341">
        <v>11</v>
      </c>
      <c r="G4341">
        <v>12</v>
      </c>
      <c r="H4341">
        <v>11</v>
      </c>
      <c r="I4341" t="s">
        <v>24</v>
      </c>
      <c r="J4341">
        <v>68</v>
      </c>
      <c r="K4341">
        <v>16</v>
      </c>
      <c r="L4341">
        <v>19</v>
      </c>
      <c r="M4341">
        <v>68</v>
      </c>
      <c r="N4341">
        <v>6.4</v>
      </c>
      <c r="X4341" t="s">
        <v>298</v>
      </c>
      <c r="Y4341">
        <v>4340</v>
      </c>
      <c r="Z4341" s="1">
        <v>0.46679398148148149</v>
      </c>
      <c r="AA4341" t="s">
        <v>10364</v>
      </c>
      <c r="AB4341">
        <v>3.2000000000000001E-2</v>
      </c>
      <c r="AC4341">
        <v>0.01</v>
      </c>
      <c r="AD4341">
        <v>6.4</v>
      </c>
      <c r="AE4341" t="s">
        <v>298</v>
      </c>
    </row>
    <row r="4342" spans="1:32" x14ac:dyDescent="0.2">
      <c r="A4342">
        <v>4341</v>
      </c>
      <c r="C4342">
        <v>97244</v>
      </c>
      <c r="D4342">
        <v>99492</v>
      </c>
      <c r="F4342">
        <v>11</v>
      </c>
      <c r="G4342">
        <v>11</v>
      </c>
      <c r="H4342">
        <v>43.7</v>
      </c>
      <c r="I4342" t="s">
        <v>24</v>
      </c>
      <c r="J4342">
        <v>14</v>
      </c>
      <c r="K4342">
        <v>24</v>
      </c>
      <c r="L4342">
        <v>1</v>
      </c>
      <c r="M4342">
        <v>14</v>
      </c>
      <c r="N4342">
        <v>6.3</v>
      </c>
      <c r="P4342">
        <v>0.21</v>
      </c>
      <c r="R4342">
        <v>0.08</v>
      </c>
      <c r="X4342" t="s">
        <v>249</v>
      </c>
      <c r="Y4342">
        <v>4341</v>
      </c>
      <c r="Z4342" s="1">
        <v>0.46647800925925925</v>
      </c>
      <c r="AA4342" t="s">
        <v>10365</v>
      </c>
      <c r="AB4342">
        <v>-6.6000000000000003E-2</v>
      </c>
      <c r="AC4342">
        <v>-8.9999999999999993E-3</v>
      </c>
      <c r="AD4342">
        <v>6.3</v>
      </c>
      <c r="AE4342" t="s">
        <v>249</v>
      </c>
    </row>
    <row r="4343" spans="1:32" x14ac:dyDescent="0.2">
      <c r="A4343">
        <v>4342</v>
      </c>
      <c r="C4343">
        <v>97271</v>
      </c>
      <c r="D4343">
        <v>238839</v>
      </c>
      <c r="F4343">
        <v>11</v>
      </c>
      <c r="G4343">
        <v>10</v>
      </c>
      <c r="H4343">
        <v>54.7</v>
      </c>
      <c r="I4343" t="s">
        <v>26</v>
      </c>
      <c r="J4343">
        <v>58</v>
      </c>
      <c r="K4343">
        <v>27</v>
      </c>
      <c r="L4343">
        <v>19</v>
      </c>
      <c r="M4343">
        <v>-58</v>
      </c>
      <c r="N4343">
        <v>6.88</v>
      </c>
      <c r="P4343">
        <v>-0.08</v>
      </c>
      <c r="R4343">
        <v>-0.44</v>
      </c>
      <c r="X4343" t="s">
        <v>112</v>
      </c>
      <c r="Y4343">
        <v>4342</v>
      </c>
      <c r="Z4343" s="1">
        <v>0.46591087962962963</v>
      </c>
      <c r="AA4343" t="s">
        <v>10366</v>
      </c>
      <c r="AB4343">
        <v>-3.5999999999999997E-2</v>
      </c>
      <c r="AC4343">
        <v>3.0000000000000001E-3</v>
      </c>
      <c r="AD4343">
        <v>6.88</v>
      </c>
      <c r="AE4343" t="s">
        <v>112</v>
      </c>
    </row>
    <row r="4344" spans="1:32" x14ac:dyDescent="0.2">
      <c r="A4344">
        <v>4343</v>
      </c>
      <c r="B4344" t="s">
        <v>951</v>
      </c>
      <c r="C4344">
        <v>97277</v>
      </c>
      <c r="D4344">
        <v>179624</v>
      </c>
      <c r="F4344">
        <v>11</v>
      </c>
      <c r="G4344">
        <v>11</v>
      </c>
      <c r="H4344">
        <v>39.5</v>
      </c>
      <c r="I4344" t="s">
        <v>26</v>
      </c>
      <c r="J4344">
        <v>22</v>
      </c>
      <c r="K4344">
        <v>49</v>
      </c>
      <c r="L4344">
        <v>33</v>
      </c>
      <c r="M4344">
        <v>-22</v>
      </c>
      <c r="N4344">
        <v>4.4800000000000004</v>
      </c>
      <c r="P4344">
        <v>0.03</v>
      </c>
      <c r="R4344">
        <v>0.06</v>
      </c>
      <c r="T4344">
        <v>0.02</v>
      </c>
      <c r="X4344" t="s">
        <v>269</v>
      </c>
      <c r="Y4344">
        <v>4343</v>
      </c>
      <c r="Z4344" s="1">
        <v>0.46642939814814816</v>
      </c>
      <c r="AA4344" t="s">
        <v>10367</v>
      </c>
      <c r="AB4344">
        <v>3.0000000000000001E-3</v>
      </c>
      <c r="AC4344">
        <v>-0.1</v>
      </c>
      <c r="AD4344">
        <v>4.4800000000000004</v>
      </c>
      <c r="AE4344" t="s">
        <v>269</v>
      </c>
    </row>
    <row r="4345" spans="1:32" x14ac:dyDescent="0.2">
      <c r="A4345">
        <v>4344</v>
      </c>
      <c r="C4345">
        <v>97302</v>
      </c>
      <c r="D4345">
        <v>27952</v>
      </c>
      <c r="F4345">
        <v>11</v>
      </c>
      <c r="G4345">
        <v>12</v>
      </c>
      <c r="H4345">
        <v>44.5</v>
      </c>
      <c r="I4345" t="s">
        <v>24</v>
      </c>
      <c r="J4345">
        <v>54</v>
      </c>
      <c r="K4345">
        <v>53</v>
      </c>
      <c r="L4345">
        <v>39</v>
      </c>
      <c r="M4345">
        <v>54</v>
      </c>
      <c r="N4345">
        <v>6.63</v>
      </c>
      <c r="X4345" t="s">
        <v>310</v>
      </c>
      <c r="Y4345">
        <v>4344</v>
      </c>
      <c r="Z4345" s="1">
        <v>0.46718171296296296</v>
      </c>
      <c r="AA4345" t="s">
        <v>10368</v>
      </c>
      <c r="AB4345">
        <v>1E-3</v>
      </c>
      <c r="AC4345">
        <v>-2E-3</v>
      </c>
      <c r="AD4345">
        <v>6.63</v>
      </c>
      <c r="AE4345" t="s">
        <v>310</v>
      </c>
    </row>
    <row r="4346" spans="1:32" x14ac:dyDescent="0.2">
      <c r="A4346">
        <v>4345</v>
      </c>
      <c r="C4346">
        <v>97334</v>
      </c>
      <c r="D4346">
        <v>62451</v>
      </c>
      <c r="F4346">
        <v>11</v>
      </c>
      <c r="G4346">
        <v>12</v>
      </c>
      <c r="H4346">
        <v>32.200000000000003</v>
      </c>
      <c r="I4346" t="s">
        <v>24</v>
      </c>
      <c r="J4346">
        <v>35</v>
      </c>
      <c r="K4346">
        <v>48</v>
      </c>
      <c r="L4346">
        <v>49</v>
      </c>
      <c r="M4346">
        <v>35</v>
      </c>
      <c r="N4346">
        <v>6.41</v>
      </c>
      <c r="P4346">
        <v>0.61</v>
      </c>
      <c r="R4346">
        <v>0.1</v>
      </c>
      <c r="X4346" t="s">
        <v>124</v>
      </c>
      <c r="Y4346">
        <v>4345</v>
      </c>
      <c r="Z4346" s="1">
        <v>0.46703935185185186</v>
      </c>
      <c r="AA4346" t="s">
        <v>10369</v>
      </c>
      <c r="AB4346">
        <v>-0.27100000000000002</v>
      </c>
      <c r="AC4346">
        <v>-0.17</v>
      </c>
      <c r="AD4346">
        <v>6.41</v>
      </c>
      <c r="AE4346" t="s">
        <v>124</v>
      </c>
    </row>
    <row r="4347" spans="1:32" x14ac:dyDescent="0.2">
      <c r="A4347">
        <v>4346</v>
      </c>
      <c r="C4347">
        <v>97393</v>
      </c>
      <c r="D4347">
        <v>202197</v>
      </c>
      <c r="E4347">
        <v>5129</v>
      </c>
      <c r="F4347">
        <v>11</v>
      </c>
      <c r="G4347">
        <v>12</v>
      </c>
      <c r="H4347">
        <v>14.8</v>
      </c>
      <c r="I4347" t="s">
        <v>26</v>
      </c>
      <c r="J4347">
        <v>32</v>
      </c>
      <c r="K4347">
        <v>26</v>
      </c>
      <c r="L4347">
        <v>2</v>
      </c>
      <c r="M4347">
        <v>-32</v>
      </c>
      <c r="N4347">
        <v>6.38</v>
      </c>
      <c r="P4347">
        <v>1.7</v>
      </c>
      <c r="R4347">
        <v>1.85</v>
      </c>
      <c r="T4347">
        <v>0.98</v>
      </c>
      <c r="U4347" t="s">
        <v>93</v>
      </c>
      <c r="X4347" t="s">
        <v>419</v>
      </c>
      <c r="Y4347">
        <v>4346</v>
      </c>
      <c r="Z4347" s="1">
        <v>0.46683796296296293</v>
      </c>
      <c r="AA4347" t="s">
        <v>10370</v>
      </c>
      <c r="AB4347">
        <v>1.9E-2</v>
      </c>
      <c r="AC4347">
        <v>1.0999999999999999E-2</v>
      </c>
      <c r="AD4347">
        <v>6.38</v>
      </c>
      <c r="AE4347" t="s">
        <v>419</v>
      </c>
    </row>
    <row r="4348" spans="1:32" x14ac:dyDescent="0.2">
      <c r="A4348">
        <v>4347</v>
      </c>
      <c r="B4348" t="s">
        <v>952</v>
      </c>
      <c r="C4348">
        <v>97411</v>
      </c>
      <c r="D4348">
        <v>156528</v>
      </c>
      <c r="F4348">
        <v>11</v>
      </c>
      <c r="G4348">
        <v>12</v>
      </c>
      <c r="H4348">
        <v>30.4</v>
      </c>
      <c r="I4348" t="s">
        <v>26</v>
      </c>
      <c r="J4348">
        <v>18</v>
      </c>
      <c r="K4348">
        <v>30</v>
      </c>
      <c r="L4348">
        <v>0</v>
      </c>
      <c r="M4348">
        <v>-18</v>
      </c>
      <c r="N4348">
        <v>6.13</v>
      </c>
      <c r="P4348">
        <v>-0.01</v>
      </c>
      <c r="R4348">
        <v>-0.01</v>
      </c>
      <c r="X4348" t="s">
        <v>134</v>
      </c>
      <c r="Y4348">
        <v>4347</v>
      </c>
      <c r="Z4348" s="1">
        <v>0.4670185185185185</v>
      </c>
      <c r="AA4348" t="s">
        <v>10371</v>
      </c>
      <c r="AB4348">
        <v>-1.9E-2</v>
      </c>
      <c r="AC4348">
        <v>-0.03</v>
      </c>
      <c r="AD4348">
        <v>6.13</v>
      </c>
      <c r="AE4348" t="s">
        <v>134</v>
      </c>
    </row>
    <row r="4349" spans="1:32" x14ac:dyDescent="0.2">
      <c r="A4349">
        <v>4348</v>
      </c>
      <c r="C4349">
        <v>97428</v>
      </c>
      <c r="D4349">
        <v>179638</v>
      </c>
      <c r="F4349">
        <v>11</v>
      </c>
      <c r="G4349">
        <v>12</v>
      </c>
      <c r="H4349">
        <v>34.6</v>
      </c>
      <c r="I4349" t="s">
        <v>26</v>
      </c>
      <c r="J4349">
        <v>21</v>
      </c>
      <c r="K4349">
        <v>44</v>
      </c>
      <c r="L4349">
        <v>57</v>
      </c>
      <c r="M4349">
        <v>-21</v>
      </c>
      <c r="N4349">
        <v>6.4</v>
      </c>
      <c r="P4349">
        <v>1.38</v>
      </c>
      <c r="X4349" t="s">
        <v>197</v>
      </c>
      <c r="Y4349">
        <v>4348</v>
      </c>
      <c r="Z4349" s="1">
        <v>0.4670671296296296</v>
      </c>
      <c r="AA4349" t="s">
        <v>10372</v>
      </c>
      <c r="AB4349">
        <v>-1.0999999999999999E-2</v>
      </c>
      <c r="AC4349">
        <v>1.2E-2</v>
      </c>
      <c r="AD4349">
        <v>6.4</v>
      </c>
      <c r="AE4349" t="s">
        <v>197</v>
      </c>
    </row>
    <row r="4350" spans="1:32" x14ac:dyDescent="0.2">
      <c r="A4350">
        <v>4349</v>
      </c>
      <c r="C4350">
        <v>97472</v>
      </c>
      <c r="D4350">
        <v>256808</v>
      </c>
      <c r="F4350">
        <v>11</v>
      </c>
      <c r="G4350">
        <v>11</v>
      </c>
      <c r="H4350">
        <v>29.5</v>
      </c>
      <c r="I4350" t="s">
        <v>26</v>
      </c>
      <c r="J4350">
        <v>71</v>
      </c>
      <c r="K4350">
        <v>26</v>
      </c>
      <c r="L4350">
        <v>11</v>
      </c>
      <c r="M4350">
        <v>-71</v>
      </c>
      <c r="N4350">
        <v>6.35</v>
      </c>
      <c r="P4350">
        <v>1.37</v>
      </c>
      <c r="R4350">
        <v>1.54</v>
      </c>
      <c r="X4350" t="s">
        <v>219</v>
      </c>
      <c r="Y4350">
        <v>4349</v>
      </c>
      <c r="Z4350" s="1">
        <v>0.46631365740740738</v>
      </c>
      <c r="AA4350" t="s">
        <v>10373</v>
      </c>
      <c r="AB4350">
        <v>-0.02</v>
      </c>
      <c r="AC4350">
        <v>3.0000000000000001E-3</v>
      </c>
      <c r="AD4350">
        <v>6.35</v>
      </c>
      <c r="AE4350" t="s">
        <v>5659</v>
      </c>
      <c r="AF4350" t="s">
        <v>36</v>
      </c>
    </row>
    <row r="4351" spans="1:32" x14ac:dyDescent="0.2">
      <c r="A4351">
        <v>4350</v>
      </c>
      <c r="C4351">
        <v>97495</v>
      </c>
      <c r="D4351">
        <v>222639</v>
      </c>
      <c r="F4351">
        <v>11</v>
      </c>
      <c r="G4351">
        <v>12</v>
      </c>
      <c r="H4351">
        <v>33.1</v>
      </c>
      <c r="I4351" t="s">
        <v>26</v>
      </c>
      <c r="J4351">
        <v>49</v>
      </c>
      <c r="K4351">
        <v>6</v>
      </c>
      <c r="L4351">
        <v>4</v>
      </c>
      <c r="M4351">
        <v>-49</v>
      </c>
      <c r="N4351">
        <v>5.36</v>
      </c>
      <c r="P4351">
        <v>0.18</v>
      </c>
      <c r="X4351" t="s">
        <v>758</v>
      </c>
      <c r="Y4351">
        <v>4350</v>
      </c>
      <c r="Z4351" s="1">
        <v>0.46704976851851848</v>
      </c>
      <c r="AA4351" t="s">
        <v>10374</v>
      </c>
      <c r="AB4351">
        <v>-9.6000000000000002E-2</v>
      </c>
      <c r="AC4351">
        <v>3.3000000000000002E-2</v>
      </c>
      <c r="AD4351">
        <v>5.36</v>
      </c>
      <c r="AE4351" t="s">
        <v>10032</v>
      </c>
    </row>
    <row r="4352" spans="1:32" x14ac:dyDescent="0.2">
      <c r="A4352">
        <v>4351</v>
      </c>
      <c r="C4352">
        <v>97501</v>
      </c>
      <c r="D4352">
        <v>43649</v>
      </c>
      <c r="F4352">
        <v>11</v>
      </c>
      <c r="G4352">
        <v>13</v>
      </c>
      <c r="H4352">
        <v>40.200000000000003</v>
      </c>
      <c r="I4352" t="s">
        <v>24</v>
      </c>
      <c r="J4352">
        <v>41</v>
      </c>
      <c r="K4352">
        <v>5</v>
      </c>
      <c r="L4352">
        <v>19</v>
      </c>
      <c r="M4352">
        <v>41</v>
      </c>
      <c r="N4352">
        <v>6.33</v>
      </c>
      <c r="P4352">
        <v>1.1499999999999999</v>
      </c>
      <c r="R4352">
        <v>1.1200000000000001</v>
      </c>
      <c r="X4352" t="s">
        <v>125</v>
      </c>
      <c r="Y4352">
        <v>4351</v>
      </c>
      <c r="Z4352" s="1">
        <v>0.46782638888888889</v>
      </c>
      <c r="AA4352" t="s">
        <v>10375</v>
      </c>
      <c r="AB4352">
        <v>-4.0000000000000001E-3</v>
      </c>
      <c r="AC4352">
        <v>1.2999999999999999E-2</v>
      </c>
      <c r="AD4352">
        <v>6.33</v>
      </c>
      <c r="AE4352" t="s">
        <v>125</v>
      </c>
    </row>
    <row r="4353" spans="1:32" x14ac:dyDescent="0.2">
      <c r="A4353">
        <v>4352</v>
      </c>
      <c r="C4353">
        <v>97534</v>
      </c>
      <c r="D4353">
        <v>251316</v>
      </c>
      <c r="E4353">
        <v>5137</v>
      </c>
      <c r="F4353">
        <v>11</v>
      </c>
      <c r="G4353">
        <v>12</v>
      </c>
      <c r="H4353">
        <v>36</v>
      </c>
      <c r="I4353" t="s">
        <v>26</v>
      </c>
      <c r="J4353">
        <v>60</v>
      </c>
      <c r="K4353">
        <v>19</v>
      </c>
      <c r="L4353">
        <v>3</v>
      </c>
      <c r="M4353">
        <v>-60</v>
      </c>
      <c r="N4353">
        <v>4.5999999999999996</v>
      </c>
      <c r="P4353">
        <v>0.55000000000000004</v>
      </c>
      <c r="R4353">
        <v>0.05</v>
      </c>
      <c r="T4353">
        <v>0.38</v>
      </c>
      <c r="X4353" t="s">
        <v>953</v>
      </c>
      <c r="Y4353">
        <v>4352</v>
      </c>
      <c r="Z4353" s="1">
        <v>0.46708333333333335</v>
      </c>
      <c r="AA4353" t="s">
        <v>10376</v>
      </c>
      <c r="AB4353">
        <v>-7.0000000000000001E-3</v>
      </c>
      <c r="AC4353">
        <v>4.0000000000000001E-3</v>
      </c>
      <c r="AD4353">
        <v>4.5999999999999996</v>
      </c>
      <c r="AE4353" t="s">
        <v>953</v>
      </c>
    </row>
    <row r="4354" spans="1:32" x14ac:dyDescent="0.2">
      <c r="A4354">
        <v>4353</v>
      </c>
      <c r="C4354">
        <v>97550</v>
      </c>
      <c r="D4354">
        <v>222643</v>
      </c>
      <c r="F4354">
        <v>11</v>
      </c>
      <c r="G4354">
        <v>12</v>
      </c>
      <c r="H4354">
        <v>56.9</v>
      </c>
      <c r="I4354" t="s">
        <v>26</v>
      </c>
      <c r="J4354">
        <v>49</v>
      </c>
      <c r="K4354">
        <v>44</v>
      </c>
      <c r="L4354">
        <v>11</v>
      </c>
      <c r="M4354">
        <v>-49</v>
      </c>
      <c r="N4354">
        <v>6.11</v>
      </c>
      <c r="P4354">
        <v>1.06</v>
      </c>
      <c r="X4354" t="s">
        <v>110</v>
      </c>
      <c r="Y4354">
        <v>4353</v>
      </c>
      <c r="Z4354" s="1">
        <v>0.46732523148148147</v>
      </c>
      <c r="AA4354" t="s">
        <v>10377</v>
      </c>
      <c r="AB4354">
        <v>-8.0000000000000002E-3</v>
      </c>
      <c r="AC4354">
        <v>-8.9999999999999993E-3</v>
      </c>
      <c r="AD4354">
        <v>6.11</v>
      </c>
      <c r="AE4354" t="s">
        <v>9550</v>
      </c>
      <c r="AF4354" t="s">
        <v>36</v>
      </c>
    </row>
    <row r="4355" spans="1:32" x14ac:dyDescent="0.2">
      <c r="A4355">
        <v>4354</v>
      </c>
      <c r="C4355">
        <v>97576</v>
      </c>
      <c r="D4355">
        <v>222647</v>
      </c>
      <c r="F4355">
        <v>11</v>
      </c>
      <c r="G4355">
        <v>13</v>
      </c>
      <c r="H4355">
        <v>14.7</v>
      </c>
      <c r="I4355" t="s">
        <v>26</v>
      </c>
      <c r="J4355">
        <v>44</v>
      </c>
      <c r="K4355">
        <v>22</v>
      </c>
      <c r="L4355">
        <v>20</v>
      </c>
      <c r="M4355">
        <v>-44</v>
      </c>
      <c r="N4355">
        <v>5.8</v>
      </c>
      <c r="P4355">
        <v>1.66</v>
      </c>
      <c r="R4355">
        <v>2.08</v>
      </c>
      <c r="X4355" t="s">
        <v>208</v>
      </c>
      <c r="Y4355">
        <v>4354</v>
      </c>
      <c r="Z4355" s="1">
        <v>0.46753125000000001</v>
      </c>
      <c r="AA4355" t="s">
        <v>10378</v>
      </c>
      <c r="AB4355">
        <v>-1E-3</v>
      </c>
      <c r="AC4355">
        <v>0</v>
      </c>
      <c r="AD4355">
        <v>5.8</v>
      </c>
      <c r="AE4355" t="s">
        <v>5647</v>
      </c>
      <c r="AF4355" t="s">
        <v>36</v>
      </c>
    </row>
    <row r="4356" spans="1:32" x14ac:dyDescent="0.2">
      <c r="A4356">
        <v>4355</v>
      </c>
      <c r="C4356">
        <v>97583</v>
      </c>
      <c r="D4356">
        <v>251320</v>
      </c>
      <c r="F4356">
        <v>11</v>
      </c>
      <c r="G4356">
        <v>12</v>
      </c>
      <c r="H4356">
        <v>45.2</v>
      </c>
      <c r="I4356" t="s">
        <v>26</v>
      </c>
      <c r="J4356">
        <v>64</v>
      </c>
      <c r="K4356">
        <v>10</v>
      </c>
      <c r="L4356">
        <v>11</v>
      </c>
      <c r="M4356">
        <v>-64</v>
      </c>
      <c r="N4356">
        <v>5.23</v>
      </c>
      <c r="P4356">
        <v>-0.06</v>
      </c>
      <c r="R4356">
        <v>-0.25</v>
      </c>
      <c r="X4356" t="s">
        <v>122</v>
      </c>
      <c r="Y4356">
        <v>4355</v>
      </c>
      <c r="Z4356" s="1">
        <v>0.46718981481481481</v>
      </c>
      <c r="AA4356" t="s">
        <v>10379</v>
      </c>
      <c r="AB4356">
        <v>-0.05</v>
      </c>
      <c r="AC4356">
        <v>7.0000000000000001E-3</v>
      </c>
      <c r="AD4356">
        <v>5.23</v>
      </c>
      <c r="AE4356" t="s">
        <v>122</v>
      </c>
    </row>
    <row r="4357" spans="1:32" x14ac:dyDescent="0.2">
      <c r="A4357">
        <v>4356</v>
      </c>
      <c r="B4357" t="s">
        <v>954</v>
      </c>
      <c r="C4357">
        <v>97585</v>
      </c>
      <c r="D4357">
        <v>118731</v>
      </c>
      <c r="F4357">
        <v>11</v>
      </c>
      <c r="G4357">
        <v>13</v>
      </c>
      <c r="H4357">
        <v>45.6</v>
      </c>
      <c r="I4357" t="s">
        <v>26</v>
      </c>
      <c r="J4357">
        <v>0</v>
      </c>
      <c r="K4357">
        <v>4</v>
      </c>
      <c r="L4357">
        <v>11</v>
      </c>
      <c r="M4357">
        <v>0</v>
      </c>
      <c r="N4357">
        <v>5.42</v>
      </c>
      <c r="P4357">
        <v>-0.03</v>
      </c>
      <c r="R4357">
        <v>-0.05</v>
      </c>
      <c r="X4357" t="s">
        <v>134</v>
      </c>
      <c r="Y4357">
        <v>4356</v>
      </c>
      <c r="Z4357" s="1">
        <v>0.46788888888888885</v>
      </c>
      <c r="AA4357" t="s">
        <v>10380</v>
      </c>
      <c r="AB4357">
        <v>-4.2999999999999997E-2</v>
      </c>
      <c r="AC4357">
        <v>-2E-3</v>
      </c>
      <c r="AD4357">
        <v>5.42</v>
      </c>
      <c r="AE4357" t="s">
        <v>134</v>
      </c>
    </row>
    <row r="4358" spans="1:32" x14ac:dyDescent="0.2">
      <c r="A4358">
        <v>4357</v>
      </c>
      <c r="B4358" t="s">
        <v>955</v>
      </c>
      <c r="C4358">
        <v>97603</v>
      </c>
      <c r="D4358">
        <v>81727</v>
      </c>
      <c r="E4358">
        <v>5143</v>
      </c>
      <c r="F4358">
        <v>11</v>
      </c>
      <c r="G4358">
        <v>14</v>
      </c>
      <c r="H4358">
        <v>6.5</v>
      </c>
      <c r="I4358" t="s">
        <v>24</v>
      </c>
      <c r="J4358">
        <v>20</v>
      </c>
      <c r="K4358">
        <v>31</v>
      </c>
      <c r="L4358">
        <v>25</v>
      </c>
      <c r="M4358">
        <v>20</v>
      </c>
      <c r="N4358">
        <v>2.56</v>
      </c>
      <c r="P4358">
        <v>0.12</v>
      </c>
      <c r="R4358">
        <v>0.12</v>
      </c>
      <c r="T4358">
        <v>0.03</v>
      </c>
      <c r="X4358" t="s">
        <v>310</v>
      </c>
      <c r="Y4358">
        <v>4357</v>
      </c>
      <c r="Z4358" s="1">
        <v>0.46813078703703703</v>
      </c>
      <c r="AA4358" t="s">
        <v>10381</v>
      </c>
      <c r="AB4358">
        <v>0.14199999999999999</v>
      </c>
      <c r="AC4358">
        <v>-0.13</v>
      </c>
      <c r="AD4358">
        <v>2.56</v>
      </c>
      <c r="AE4358" t="s">
        <v>310</v>
      </c>
    </row>
    <row r="4359" spans="1:32" x14ac:dyDescent="0.2">
      <c r="A4359">
        <v>4358</v>
      </c>
      <c r="C4359">
        <v>97605</v>
      </c>
      <c r="D4359">
        <v>118735</v>
      </c>
      <c r="F4359">
        <v>11</v>
      </c>
      <c r="G4359">
        <v>14</v>
      </c>
      <c r="H4359">
        <v>1.8</v>
      </c>
      <c r="I4359" t="s">
        <v>24</v>
      </c>
      <c r="J4359">
        <v>8</v>
      </c>
      <c r="K4359">
        <v>3</v>
      </c>
      <c r="L4359">
        <v>38</v>
      </c>
      <c r="M4359">
        <v>8</v>
      </c>
      <c r="N4359">
        <v>5.79</v>
      </c>
      <c r="P4359">
        <v>1.1200000000000001</v>
      </c>
      <c r="R4359">
        <v>1.1299999999999999</v>
      </c>
      <c r="T4359">
        <v>0.38</v>
      </c>
      <c r="U4359" t="s">
        <v>93</v>
      </c>
      <c r="X4359" t="s">
        <v>105</v>
      </c>
      <c r="Y4359">
        <v>4358</v>
      </c>
      <c r="Z4359" s="1">
        <v>0.46807638888888886</v>
      </c>
      <c r="AA4359" t="s">
        <v>10382</v>
      </c>
      <c r="AB4359">
        <v>4.8000000000000001E-2</v>
      </c>
      <c r="AC4359">
        <v>-0.11</v>
      </c>
      <c r="AD4359">
        <v>5.79</v>
      </c>
      <c r="AE4359" t="s">
        <v>105</v>
      </c>
    </row>
    <row r="4360" spans="1:32" x14ac:dyDescent="0.2">
      <c r="A4360">
        <v>4359</v>
      </c>
      <c r="B4360" t="s">
        <v>956</v>
      </c>
      <c r="C4360">
        <v>97633</v>
      </c>
      <c r="D4360">
        <v>99512</v>
      </c>
      <c r="E4360">
        <v>5144</v>
      </c>
      <c r="F4360">
        <v>11</v>
      </c>
      <c r="G4360">
        <v>14</v>
      </c>
      <c r="H4360">
        <v>14.4</v>
      </c>
      <c r="I4360" t="s">
        <v>24</v>
      </c>
      <c r="J4360">
        <v>15</v>
      </c>
      <c r="K4360">
        <v>25</v>
      </c>
      <c r="L4360">
        <v>46</v>
      </c>
      <c r="M4360">
        <v>15</v>
      </c>
      <c r="N4360">
        <v>3.34</v>
      </c>
      <c r="P4360">
        <v>-0.01</v>
      </c>
      <c r="R4360">
        <v>0.06</v>
      </c>
      <c r="T4360">
        <v>-0.03</v>
      </c>
      <c r="X4360" t="s">
        <v>114</v>
      </c>
      <c r="Y4360">
        <v>4359</v>
      </c>
      <c r="Z4360" s="1">
        <v>0.46822222222222226</v>
      </c>
      <c r="AA4360" t="s">
        <v>10383</v>
      </c>
      <c r="AB4360">
        <v>-6.0999999999999999E-2</v>
      </c>
      <c r="AC4360">
        <v>-7.9000000000000001E-2</v>
      </c>
      <c r="AD4360">
        <v>3.34</v>
      </c>
      <c r="AE4360" t="s">
        <v>114</v>
      </c>
    </row>
    <row r="4361" spans="1:32" x14ac:dyDescent="0.2">
      <c r="A4361">
        <v>4360</v>
      </c>
      <c r="C4361">
        <v>97651</v>
      </c>
      <c r="D4361">
        <v>238878</v>
      </c>
      <c r="F4361">
        <v>11</v>
      </c>
      <c r="G4361">
        <v>13</v>
      </c>
      <c r="H4361">
        <v>39.299999999999997</v>
      </c>
      <c r="I4361" t="s">
        <v>26</v>
      </c>
      <c r="J4361">
        <v>53</v>
      </c>
      <c r="K4361">
        <v>13</v>
      </c>
      <c r="L4361">
        <v>54</v>
      </c>
      <c r="M4361">
        <v>-53</v>
      </c>
      <c r="N4361">
        <v>5.76</v>
      </c>
      <c r="P4361">
        <v>1.32</v>
      </c>
      <c r="R4361">
        <v>1.42</v>
      </c>
      <c r="X4361" t="s">
        <v>125</v>
      </c>
      <c r="Y4361">
        <v>4360</v>
      </c>
      <c r="Z4361" s="1">
        <v>0.46781597222222221</v>
      </c>
      <c r="AA4361" t="s">
        <v>10384</v>
      </c>
      <c r="AB4361">
        <v>-2.5000000000000001E-2</v>
      </c>
      <c r="AC4361">
        <v>3.7999999999999999E-2</v>
      </c>
      <c r="AD4361">
        <v>5.76</v>
      </c>
      <c r="AE4361" t="s">
        <v>125</v>
      </c>
    </row>
    <row r="4362" spans="1:32" x14ac:dyDescent="0.2">
      <c r="A4362">
        <v>4361</v>
      </c>
      <c r="C4362">
        <v>97670</v>
      </c>
      <c r="D4362">
        <v>238877</v>
      </c>
      <c r="E4362" t="s">
        <v>500</v>
      </c>
      <c r="F4362">
        <v>11</v>
      </c>
      <c r="G4362">
        <v>13</v>
      </c>
      <c r="H4362">
        <v>30.8</v>
      </c>
      <c r="I4362" t="s">
        <v>26</v>
      </c>
      <c r="J4362">
        <v>59</v>
      </c>
      <c r="K4362">
        <v>37</v>
      </c>
      <c r="L4362">
        <v>10</v>
      </c>
      <c r="M4362">
        <v>-59</v>
      </c>
      <c r="N4362">
        <v>5.74</v>
      </c>
      <c r="P4362">
        <v>-0.1</v>
      </c>
      <c r="R4362">
        <v>-0.71</v>
      </c>
      <c r="X4362" t="s">
        <v>564</v>
      </c>
      <c r="Y4362">
        <v>4361</v>
      </c>
      <c r="Z4362" s="1">
        <v>0.46771759259259255</v>
      </c>
      <c r="AA4362" t="s">
        <v>10385</v>
      </c>
      <c r="AB4362">
        <v>-8.9999999999999993E-3</v>
      </c>
      <c r="AC4362">
        <v>-6.0000000000000001E-3</v>
      </c>
      <c r="AD4362">
        <v>5.74</v>
      </c>
      <c r="AE4362" t="s">
        <v>564</v>
      </c>
    </row>
    <row r="4363" spans="1:32" x14ac:dyDescent="0.2">
      <c r="A4363">
        <v>4362</v>
      </c>
      <c r="B4363" t="s">
        <v>957</v>
      </c>
      <c r="C4363">
        <v>97778</v>
      </c>
      <c r="D4363">
        <v>81736</v>
      </c>
      <c r="E4363">
        <v>5147</v>
      </c>
      <c r="F4363">
        <v>11</v>
      </c>
      <c r="G4363">
        <v>15</v>
      </c>
      <c r="H4363">
        <v>12.2</v>
      </c>
      <c r="I4363" t="s">
        <v>24</v>
      </c>
      <c r="J4363">
        <v>23</v>
      </c>
      <c r="K4363">
        <v>5</v>
      </c>
      <c r="L4363">
        <v>44</v>
      </c>
      <c r="M4363">
        <v>23</v>
      </c>
      <c r="N4363">
        <v>4.63</v>
      </c>
      <c r="P4363">
        <v>1.66</v>
      </c>
      <c r="R4363">
        <v>1.85</v>
      </c>
      <c r="T4363">
        <v>1.31</v>
      </c>
      <c r="X4363" t="s">
        <v>958</v>
      </c>
      <c r="Y4363">
        <v>4362</v>
      </c>
      <c r="Z4363" s="1">
        <v>0.46889120370370369</v>
      </c>
      <c r="AA4363" t="s">
        <v>10386</v>
      </c>
      <c r="AB4363">
        <v>-2.4E-2</v>
      </c>
      <c r="AC4363">
        <v>-6.0000000000000001E-3</v>
      </c>
      <c r="AD4363">
        <v>4.63</v>
      </c>
      <c r="AE4363" t="s">
        <v>958</v>
      </c>
    </row>
    <row r="4364" spans="1:32" x14ac:dyDescent="0.2">
      <c r="A4364">
        <v>4363</v>
      </c>
      <c r="C4364">
        <v>97855</v>
      </c>
      <c r="D4364">
        <v>27970</v>
      </c>
      <c r="F4364">
        <v>11</v>
      </c>
      <c r="G4364">
        <v>16</v>
      </c>
      <c r="H4364">
        <v>4</v>
      </c>
      <c r="I4364" t="s">
        <v>24</v>
      </c>
      <c r="J4364">
        <v>52</v>
      </c>
      <c r="K4364">
        <v>46</v>
      </c>
      <c r="L4364">
        <v>23</v>
      </c>
      <c r="M4364">
        <v>52</v>
      </c>
      <c r="N4364">
        <v>6.5</v>
      </c>
      <c r="P4364">
        <v>0.43</v>
      </c>
      <c r="R4364">
        <v>-0.12</v>
      </c>
      <c r="X4364" t="s">
        <v>959</v>
      </c>
      <c r="Y4364">
        <v>4363</v>
      </c>
      <c r="Z4364" s="1">
        <v>0.46949074074074071</v>
      </c>
      <c r="AA4364" t="s">
        <v>10387</v>
      </c>
      <c r="AB4364">
        <v>0.16200000000000001</v>
      </c>
      <c r="AC4364">
        <v>5.7000000000000002E-2</v>
      </c>
      <c r="AD4364">
        <v>6.5</v>
      </c>
      <c r="AE4364" t="s">
        <v>10388</v>
      </c>
      <c r="AF4364" t="s">
        <v>36</v>
      </c>
    </row>
    <row r="4365" spans="1:32" x14ac:dyDescent="0.2">
      <c r="A4365">
        <v>4364</v>
      </c>
      <c r="C4365">
        <v>97866</v>
      </c>
      <c r="D4365">
        <v>222671</v>
      </c>
      <c r="F4365">
        <v>11</v>
      </c>
      <c r="G4365">
        <v>14</v>
      </c>
      <c r="H4365">
        <v>54</v>
      </c>
      <c r="I4365" t="s">
        <v>26</v>
      </c>
      <c r="J4365">
        <v>43</v>
      </c>
      <c r="K4365">
        <v>44</v>
      </c>
      <c r="L4365">
        <v>3</v>
      </c>
      <c r="M4365">
        <v>-43</v>
      </c>
      <c r="N4365">
        <v>6.21</v>
      </c>
      <c r="P4365">
        <v>1.61</v>
      </c>
      <c r="R4365">
        <v>1.93</v>
      </c>
      <c r="X4365" t="s">
        <v>172</v>
      </c>
      <c r="Y4365">
        <v>4364</v>
      </c>
      <c r="Z4365" s="1">
        <v>0.46868055555555554</v>
      </c>
      <c r="AA4365" t="s">
        <v>10389</v>
      </c>
      <c r="AB4365">
        <v>-2.5000000000000001E-2</v>
      </c>
      <c r="AC4365">
        <v>-1.6E-2</v>
      </c>
      <c r="AD4365">
        <v>6.21</v>
      </c>
      <c r="AE4365" t="s">
        <v>172</v>
      </c>
    </row>
    <row r="4366" spans="1:32" x14ac:dyDescent="0.2">
      <c r="A4366">
        <v>4365</v>
      </c>
      <c r="B4366" t="s">
        <v>960</v>
      </c>
      <c r="C4366">
        <v>97907</v>
      </c>
      <c r="D4366">
        <v>99525</v>
      </c>
      <c r="F4366">
        <v>11</v>
      </c>
      <c r="G4366">
        <v>15</v>
      </c>
      <c r="H4366">
        <v>51.9</v>
      </c>
      <c r="I4366" t="s">
        <v>24</v>
      </c>
      <c r="J4366">
        <v>13</v>
      </c>
      <c r="K4366">
        <v>18</v>
      </c>
      <c r="L4366">
        <v>27</v>
      </c>
      <c r="M4366">
        <v>13</v>
      </c>
      <c r="N4366">
        <v>5.32</v>
      </c>
      <c r="P4366">
        <v>1.2</v>
      </c>
      <c r="R4366">
        <v>1.0900000000000001</v>
      </c>
      <c r="X4366" t="s">
        <v>105</v>
      </c>
      <c r="Y4366">
        <v>4365</v>
      </c>
      <c r="Z4366" s="1">
        <v>0.46935069444444449</v>
      </c>
      <c r="AA4366" t="s">
        <v>10390</v>
      </c>
      <c r="AB4366">
        <v>-7.0000000000000001E-3</v>
      </c>
      <c r="AC4366">
        <v>-8.0000000000000002E-3</v>
      </c>
      <c r="AD4366">
        <v>5.32</v>
      </c>
      <c r="AE4366" t="s">
        <v>105</v>
      </c>
    </row>
    <row r="4367" spans="1:32" x14ac:dyDescent="0.2">
      <c r="A4367">
        <v>4366</v>
      </c>
      <c r="C4367">
        <v>97937</v>
      </c>
      <c r="D4367">
        <v>99527</v>
      </c>
      <c r="F4367">
        <v>11</v>
      </c>
      <c r="G4367">
        <v>15</v>
      </c>
      <c r="H4367">
        <v>57.8</v>
      </c>
      <c r="I4367" t="s">
        <v>24</v>
      </c>
      <c r="J4367">
        <v>12</v>
      </c>
      <c r="K4367">
        <v>50</v>
      </c>
      <c r="L4367">
        <v>41</v>
      </c>
      <c r="M4367">
        <v>12</v>
      </c>
      <c r="N4367">
        <v>6.67</v>
      </c>
      <c r="P4367">
        <v>0.27</v>
      </c>
      <c r="R4367">
        <v>7.0000000000000007E-2</v>
      </c>
      <c r="X4367" t="s">
        <v>961</v>
      </c>
      <c r="Y4367">
        <v>4366</v>
      </c>
      <c r="Z4367" s="1">
        <v>0.46941898148148148</v>
      </c>
      <c r="AA4367" t="s">
        <v>10391</v>
      </c>
      <c r="AB4367">
        <v>-3.4000000000000002E-2</v>
      </c>
      <c r="AC4367">
        <v>-5.5E-2</v>
      </c>
      <c r="AD4367">
        <v>6.67</v>
      </c>
      <c r="AE4367" t="s">
        <v>961</v>
      </c>
    </row>
    <row r="4368" spans="1:32" x14ac:dyDescent="0.2">
      <c r="A4368">
        <v>4367</v>
      </c>
      <c r="C4368">
        <v>97989</v>
      </c>
      <c r="D4368">
        <v>43675</v>
      </c>
      <c r="F4368">
        <v>11</v>
      </c>
      <c r="G4368">
        <v>16</v>
      </c>
      <c r="H4368">
        <v>41.9</v>
      </c>
      <c r="I4368" t="s">
        <v>24</v>
      </c>
      <c r="J4368">
        <v>49</v>
      </c>
      <c r="K4368">
        <v>28</v>
      </c>
      <c r="L4368">
        <v>35</v>
      </c>
      <c r="M4368">
        <v>49</v>
      </c>
      <c r="N4368">
        <v>5.88</v>
      </c>
      <c r="P4368">
        <v>1.08</v>
      </c>
      <c r="W4368" t="s">
        <v>27</v>
      </c>
      <c r="X4368" t="s">
        <v>197</v>
      </c>
      <c r="Y4368">
        <v>4367</v>
      </c>
      <c r="Z4368" s="1">
        <v>0.4699293981481481</v>
      </c>
      <c r="AA4368" t="s">
        <v>10392</v>
      </c>
      <c r="AB4368">
        <v>-8.3000000000000004E-2</v>
      </c>
      <c r="AC4368">
        <v>-8.9999999999999993E-3</v>
      </c>
      <c r="AD4368">
        <v>5.88</v>
      </c>
      <c r="AE4368" t="s">
        <v>5915</v>
      </c>
    </row>
    <row r="4369" spans="1:32" x14ac:dyDescent="0.2">
      <c r="A4369">
        <v>4368</v>
      </c>
      <c r="B4369" t="s">
        <v>962</v>
      </c>
      <c r="C4369">
        <v>98058</v>
      </c>
      <c r="D4369">
        <v>138102</v>
      </c>
      <c r="F4369">
        <v>11</v>
      </c>
      <c r="G4369">
        <v>16</v>
      </c>
      <c r="H4369">
        <v>39.700000000000003</v>
      </c>
      <c r="I4369" t="s">
        <v>26</v>
      </c>
      <c r="J4369">
        <v>3</v>
      </c>
      <c r="K4369">
        <v>39</v>
      </c>
      <c r="L4369">
        <v>6</v>
      </c>
      <c r="M4369">
        <v>-3</v>
      </c>
      <c r="N4369">
        <v>4.47</v>
      </c>
      <c r="P4369">
        <v>0.21</v>
      </c>
      <c r="R4369">
        <v>0.14000000000000001</v>
      </c>
      <c r="T4369">
        <v>0.11</v>
      </c>
      <c r="X4369" t="s">
        <v>695</v>
      </c>
      <c r="Y4369">
        <v>4368</v>
      </c>
      <c r="Z4369" s="1">
        <v>0.4699039351851852</v>
      </c>
      <c r="AA4369" t="s">
        <v>10393</v>
      </c>
      <c r="AB4369">
        <v>-0.108</v>
      </c>
      <c r="AC4369">
        <v>-3.5999999999999997E-2</v>
      </c>
      <c r="AD4369">
        <v>4.47</v>
      </c>
      <c r="AE4369" t="s">
        <v>695</v>
      </c>
    </row>
    <row r="4370" spans="1:32" x14ac:dyDescent="0.2">
      <c r="A4370">
        <v>4369</v>
      </c>
      <c r="C4370">
        <v>98088</v>
      </c>
      <c r="D4370">
        <v>138106</v>
      </c>
      <c r="E4370" t="s">
        <v>963</v>
      </c>
      <c r="F4370">
        <v>11</v>
      </c>
      <c r="G4370">
        <v>16</v>
      </c>
      <c r="H4370">
        <v>58.2</v>
      </c>
      <c r="I4370" t="s">
        <v>26</v>
      </c>
      <c r="J4370">
        <v>7</v>
      </c>
      <c r="K4370">
        <v>8</v>
      </c>
      <c r="L4370">
        <v>5</v>
      </c>
      <c r="M4370">
        <v>-7</v>
      </c>
      <c r="N4370">
        <v>6.14</v>
      </c>
      <c r="P4370">
        <v>0.2</v>
      </c>
      <c r="R4370">
        <v>0.15</v>
      </c>
      <c r="X4370" t="s">
        <v>964</v>
      </c>
      <c r="Y4370">
        <v>4369</v>
      </c>
      <c r="Z4370" s="1">
        <v>0.47011805555555553</v>
      </c>
      <c r="AA4370" t="s">
        <v>10394</v>
      </c>
      <c r="AB4370">
        <v>-6.0000000000000001E-3</v>
      </c>
      <c r="AC4370">
        <v>8.9999999999999993E-3</v>
      </c>
      <c r="AD4370">
        <v>6.14</v>
      </c>
      <c r="AE4370" t="s">
        <v>10395</v>
      </c>
      <c r="AF4370" t="s">
        <v>36</v>
      </c>
    </row>
    <row r="4371" spans="1:32" x14ac:dyDescent="0.2">
      <c r="A4371">
        <v>4370</v>
      </c>
      <c r="C4371">
        <v>98096</v>
      </c>
      <c r="D4371">
        <v>222687</v>
      </c>
      <c r="F4371">
        <v>11</v>
      </c>
      <c r="G4371">
        <v>16</v>
      </c>
      <c r="H4371">
        <v>27.7</v>
      </c>
      <c r="I4371" t="s">
        <v>26</v>
      </c>
      <c r="J4371">
        <v>45</v>
      </c>
      <c r="K4371">
        <v>52</v>
      </c>
      <c r="L4371">
        <v>48</v>
      </c>
      <c r="M4371">
        <v>-45</v>
      </c>
      <c r="N4371">
        <v>6.31</v>
      </c>
      <c r="P4371">
        <v>0.4</v>
      </c>
      <c r="R4371">
        <v>-0.03</v>
      </c>
      <c r="X4371" t="s">
        <v>266</v>
      </c>
      <c r="Y4371">
        <v>4370</v>
      </c>
      <c r="Z4371" s="1">
        <v>0.46976504629629628</v>
      </c>
      <c r="AA4371" t="s">
        <v>10396</v>
      </c>
      <c r="AB4371">
        <v>-0.13600000000000001</v>
      </c>
      <c r="AC4371">
        <v>6.6000000000000003E-2</v>
      </c>
      <c r="AD4371">
        <v>6.31</v>
      </c>
      <c r="AE4371" t="s">
        <v>266</v>
      </c>
    </row>
    <row r="4372" spans="1:32" x14ac:dyDescent="0.2">
      <c r="A4372">
        <v>4371</v>
      </c>
      <c r="B4372" t="s">
        <v>965</v>
      </c>
      <c r="C4372">
        <v>98118</v>
      </c>
      <c r="D4372">
        <v>118764</v>
      </c>
      <c r="F4372">
        <v>11</v>
      </c>
      <c r="G4372">
        <v>17</v>
      </c>
      <c r="H4372">
        <v>17.399999999999999</v>
      </c>
      <c r="I4372" t="s">
        <v>24</v>
      </c>
      <c r="J4372">
        <v>2</v>
      </c>
      <c r="K4372">
        <v>0</v>
      </c>
      <c r="L4372">
        <v>38</v>
      </c>
      <c r="M4372">
        <v>2</v>
      </c>
      <c r="N4372">
        <v>5.18</v>
      </c>
      <c r="P4372">
        <v>1.52</v>
      </c>
      <c r="R4372">
        <v>1.84</v>
      </c>
      <c r="T4372">
        <v>0.94</v>
      </c>
      <c r="X4372" t="s">
        <v>1695</v>
      </c>
      <c r="Y4372">
        <v>4371</v>
      </c>
      <c r="Z4372" s="1">
        <v>0.47034027777777782</v>
      </c>
      <c r="AA4372" t="s">
        <v>10397</v>
      </c>
      <c r="AB4372">
        <v>5.6000000000000001E-2</v>
      </c>
      <c r="AC4372">
        <v>-0.14000000000000001</v>
      </c>
      <c r="AD4372">
        <v>5.18</v>
      </c>
      <c r="AE4372" t="s">
        <v>53</v>
      </c>
      <c r="AF4372" t="s">
        <v>36</v>
      </c>
    </row>
    <row r="4373" spans="1:32" x14ac:dyDescent="0.2">
      <c r="A4373">
        <v>4372</v>
      </c>
      <c r="C4373">
        <v>98161</v>
      </c>
      <c r="D4373">
        <v>202283</v>
      </c>
      <c r="F4373">
        <v>11</v>
      </c>
      <c r="G4373">
        <v>17</v>
      </c>
      <c r="H4373">
        <v>11.8</v>
      </c>
      <c r="I4373" t="s">
        <v>26</v>
      </c>
      <c r="J4373">
        <v>38</v>
      </c>
      <c r="K4373">
        <v>0</v>
      </c>
      <c r="L4373">
        <v>52</v>
      </c>
      <c r="M4373">
        <v>-38</v>
      </c>
      <c r="N4373">
        <v>6.27</v>
      </c>
      <c r="P4373">
        <v>0.1</v>
      </c>
      <c r="X4373" t="s">
        <v>1824</v>
      </c>
      <c r="Y4373">
        <v>4372</v>
      </c>
      <c r="Z4373" s="1">
        <v>0.47027546296296291</v>
      </c>
      <c r="AA4373" t="s">
        <v>10398</v>
      </c>
      <c r="AB4373">
        <v>-8.7999999999999995E-2</v>
      </c>
      <c r="AC4373">
        <v>0.01</v>
      </c>
      <c r="AD4373">
        <v>6.27</v>
      </c>
      <c r="AE4373" t="s">
        <v>1824</v>
      </c>
    </row>
    <row r="4374" spans="1:32" x14ac:dyDescent="0.2">
      <c r="A4374">
        <v>4373</v>
      </c>
      <c r="C4374">
        <v>98221</v>
      </c>
      <c r="D4374">
        <v>202289</v>
      </c>
      <c r="F4374">
        <v>11</v>
      </c>
      <c r="G4374">
        <v>17</v>
      </c>
      <c r="H4374">
        <v>39.200000000000003</v>
      </c>
      <c r="I4374" t="s">
        <v>26</v>
      </c>
      <c r="J4374">
        <v>34</v>
      </c>
      <c r="K4374">
        <v>44</v>
      </c>
      <c r="L4374">
        <v>14</v>
      </c>
      <c r="M4374">
        <v>-34</v>
      </c>
      <c r="N4374">
        <v>6.45</v>
      </c>
      <c r="P4374">
        <v>0.4</v>
      </c>
      <c r="R4374">
        <v>-0.03</v>
      </c>
      <c r="X4374" t="s">
        <v>79</v>
      </c>
      <c r="Y4374">
        <v>4373</v>
      </c>
      <c r="Z4374" s="1">
        <v>0.47059259259259262</v>
      </c>
      <c r="AA4374" t="s">
        <v>10399</v>
      </c>
      <c r="AB4374">
        <v>-6.0000000000000001E-3</v>
      </c>
      <c r="AC4374">
        <v>2E-3</v>
      </c>
      <c r="AD4374">
        <v>6.45</v>
      </c>
      <c r="AE4374" t="s">
        <v>79</v>
      </c>
    </row>
    <row r="4375" spans="1:32" x14ac:dyDescent="0.2">
      <c r="A4375">
        <v>4374</v>
      </c>
      <c r="B4375" t="s">
        <v>966</v>
      </c>
      <c r="C4375">
        <v>98230</v>
      </c>
      <c r="D4375">
        <v>62484</v>
      </c>
      <c r="E4375">
        <v>5165</v>
      </c>
      <c r="F4375">
        <v>11</v>
      </c>
      <c r="G4375">
        <v>18</v>
      </c>
      <c r="H4375">
        <v>10.9</v>
      </c>
      <c r="I4375" t="s">
        <v>24</v>
      </c>
      <c r="J4375">
        <v>31</v>
      </c>
      <c r="K4375">
        <v>31</v>
      </c>
      <c r="L4375">
        <v>45</v>
      </c>
      <c r="M4375">
        <v>31</v>
      </c>
      <c r="N4375">
        <v>4.87</v>
      </c>
      <c r="O4375" t="s">
        <v>349</v>
      </c>
      <c r="X4375" t="s">
        <v>124</v>
      </c>
      <c r="Y4375">
        <v>4374</v>
      </c>
      <c r="Z4375" s="1">
        <v>0.47095949074074078</v>
      </c>
      <c r="AA4375" t="s">
        <v>10400</v>
      </c>
      <c r="AB4375">
        <v>-0.432</v>
      </c>
      <c r="AC4375">
        <v>-0.58599999999999997</v>
      </c>
      <c r="AD4375">
        <v>4.87</v>
      </c>
      <c r="AE4375" t="s">
        <v>124</v>
      </c>
    </row>
    <row r="4376" spans="1:32" x14ac:dyDescent="0.2">
      <c r="A4376">
        <v>4375</v>
      </c>
      <c r="B4376" t="s">
        <v>966</v>
      </c>
      <c r="C4376">
        <v>98231</v>
      </c>
      <c r="D4376">
        <v>62484</v>
      </c>
      <c r="E4376">
        <v>5165</v>
      </c>
      <c r="F4376">
        <v>11</v>
      </c>
      <c r="G4376">
        <v>18</v>
      </c>
      <c r="H4376">
        <v>11</v>
      </c>
      <c r="I4376" t="s">
        <v>24</v>
      </c>
      <c r="J4376">
        <v>31</v>
      </c>
      <c r="K4376">
        <v>31</v>
      </c>
      <c r="L4376">
        <v>45</v>
      </c>
      <c r="M4376">
        <v>31</v>
      </c>
      <c r="N4376">
        <v>4.41</v>
      </c>
      <c r="O4376" t="s">
        <v>349</v>
      </c>
      <c r="P4376">
        <v>0.59</v>
      </c>
      <c r="R4376">
        <v>0.04</v>
      </c>
      <c r="T4376">
        <v>0.34</v>
      </c>
      <c r="X4376" t="s">
        <v>124</v>
      </c>
      <c r="Y4376">
        <v>4375</v>
      </c>
      <c r="Z4376" s="1">
        <v>0.47096064814814814</v>
      </c>
      <c r="AA4376" t="s">
        <v>10400</v>
      </c>
      <c r="AB4376">
        <v>-0.43</v>
      </c>
      <c r="AC4376">
        <v>-0.58599999999999997</v>
      </c>
      <c r="AD4376">
        <v>4.41</v>
      </c>
      <c r="AE4376" t="s">
        <v>124</v>
      </c>
    </row>
    <row r="4377" spans="1:32" x14ac:dyDescent="0.2">
      <c r="A4377">
        <v>4376</v>
      </c>
      <c r="C4377">
        <v>98233</v>
      </c>
      <c r="D4377">
        <v>202291</v>
      </c>
      <c r="F4377">
        <v>11</v>
      </c>
      <c r="G4377">
        <v>17</v>
      </c>
      <c r="H4377">
        <v>43</v>
      </c>
      <c r="I4377" t="s">
        <v>26</v>
      </c>
      <c r="J4377">
        <v>36</v>
      </c>
      <c r="K4377">
        <v>32</v>
      </c>
      <c r="L4377">
        <v>4</v>
      </c>
      <c r="M4377">
        <v>-36</v>
      </c>
      <c r="N4377">
        <v>6.68</v>
      </c>
      <c r="P4377">
        <v>0.98</v>
      </c>
      <c r="X4377" t="s">
        <v>108</v>
      </c>
      <c r="Y4377">
        <v>4376</v>
      </c>
      <c r="Z4377" s="1">
        <v>0.47063657407407405</v>
      </c>
      <c r="AA4377" t="s">
        <v>10401</v>
      </c>
      <c r="AB4377">
        <v>-7.6999999999999999E-2</v>
      </c>
      <c r="AC4377">
        <v>2.5999999999999999E-2</v>
      </c>
      <c r="AD4377">
        <v>6.68</v>
      </c>
      <c r="AE4377" t="s">
        <v>9548</v>
      </c>
      <c r="AF4377" t="s">
        <v>36</v>
      </c>
    </row>
    <row r="4378" spans="1:32" x14ac:dyDescent="0.2">
      <c r="A4378">
        <v>4377</v>
      </c>
      <c r="B4378" t="s">
        <v>967</v>
      </c>
      <c r="C4378">
        <v>98262</v>
      </c>
      <c r="D4378">
        <v>62486</v>
      </c>
      <c r="F4378">
        <v>11</v>
      </c>
      <c r="G4378">
        <v>18</v>
      </c>
      <c r="H4378">
        <v>28.7</v>
      </c>
      <c r="I4378" t="s">
        <v>24</v>
      </c>
      <c r="J4378">
        <v>33</v>
      </c>
      <c r="K4378">
        <v>5</v>
      </c>
      <c r="L4378">
        <v>39</v>
      </c>
      <c r="M4378">
        <v>33</v>
      </c>
      <c r="N4378">
        <v>3.48</v>
      </c>
      <c r="P4378">
        <v>1.4</v>
      </c>
      <c r="R4378">
        <v>1.55</v>
      </c>
      <c r="T4378">
        <v>0.7</v>
      </c>
      <c r="X4378" t="s">
        <v>968</v>
      </c>
      <c r="Y4378">
        <v>4377</v>
      </c>
      <c r="Z4378" s="1">
        <v>0.47116550925925926</v>
      </c>
      <c r="AA4378" t="s">
        <v>10402</v>
      </c>
      <c r="AB4378">
        <v>-2.5999999999999999E-2</v>
      </c>
      <c r="AC4378">
        <v>2.8000000000000001E-2</v>
      </c>
      <c r="AD4378">
        <v>3.48</v>
      </c>
      <c r="AE4378" t="s">
        <v>5995</v>
      </c>
      <c r="AF4378" t="s">
        <v>36</v>
      </c>
    </row>
    <row r="4379" spans="1:32" x14ac:dyDescent="0.2">
      <c r="A4379">
        <v>4378</v>
      </c>
      <c r="C4379">
        <v>98280</v>
      </c>
      <c r="D4379">
        <v>99544</v>
      </c>
      <c r="F4379">
        <v>11</v>
      </c>
      <c r="G4379">
        <v>18</v>
      </c>
      <c r="H4379">
        <v>21</v>
      </c>
      <c r="I4379" t="s">
        <v>24</v>
      </c>
      <c r="J4379">
        <v>11</v>
      </c>
      <c r="K4379">
        <v>59</v>
      </c>
      <c r="L4379">
        <v>5</v>
      </c>
      <c r="M4379">
        <v>11</v>
      </c>
      <c r="N4379">
        <v>6.66</v>
      </c>
      <c r="P4379">
        <v>7.0000000000000007E-2</v>
      </c>
      <c r="R4379">
        <v>0.05</v>
      </c>
      <c r="X4379" t="s">
        <v>114</v>
      </c>
      <c r="Y4379">
        <v>4378</v>
      </c>
      <c r="Z4379" s="1">
        <v>0.47107638888888892</v>
      </c>
      <c r="AA4379" t="s">
        <v>10403</v>
      </c>
      <c r="AB4379">
        <v>4.0000000000000001E-3</v>
      </c>
      <c r="AC4379">
        <v>-3.5999999999999997E-2</v>
      </c>
      <c r="AD4379">
        <v>6.66</v>
      </c>
      <c r="AE4379" t="s">
        <v>114</v>
      </c>
    </row>
    <row r="4380" spans="1:32" x14ac:dyDescent="0.2">
      <c r="A4380">
        <v>4379</v>
      </c>
      <c r="C4380">
        <v>98292</v>
      </c>
      <c r="D4380">
        <v>251341</v>
      </c>
      <c r="E4380">
        <v>5163</v>
      </c>
      <c r="F4380">
        <v>11</v>
      </c>
      <c r="G4380">
        <v>17</v>
      </c>
      <c r="H4380">
        <v>19</v>
      </c>
      <c r="I4380" t="s">
        <v>26</v>
      </c>
      <c r="J4380">
        <v>67</v>
      </c>
      <c r="K4380">
        <v>49</v>
      </c>
      <c r="L4380">
        <v>25</v>
      </c>
      <c r="M4380">
        <v>-67</v>
      </c>
      <c r="N4380">
        <v>6.06</v>
      </c>
      <c r="P4380">
        <v>1.76</v>
      </c>
      <c r="R4380">
        <v>1.93</v>
      </c>
      <c r="X4380" t="s">
        <v>353</v>
      </c>
      <c r="Y4380">
        <v>4379</v>
      </c>
      <c r="Z4380" s="1">
        <v>0.47035879629629629</v>
      </c>
      <c r="AA4380" t="s">
        <v>10404</v>
      </c>
      <c r="AB4380">
        <v>1.2999999999999999E-2</v>
      </c>
      <c r="AC4380">
        <v>-7.0000000000000001E-3</v>
      </c>
      <c r="AD4380">
        <v>6.06</v>
      </c>
      <c r="AE4380" t="s">
        <v>353</v>
      </c>
    </row>
    <row r="4381" spans="1:32" x14ac:dyDescent="0.2">
      <c r="A4381">
        <v>4380</v>
      </c>
      <c r="B4381" t="s">
        <v>969</v>
      </c>
      <c r="C4381">
        <v>98353</v>
      </c>
      <c r="D4381">
        <v>62491</v>
      </c>
      <c r="F4381">
        <v>11</v>
      </c>
      <c r="G4381">
        <v>19</v>
      </c>
      <c r="H4381">
        <v>7.9</v>
      </c>
      <c r="I4381" t="s">
        <v>24</v>
      </c>
      <c r="J4381">
        <v>38</v>
      </c>
      <c r="K4381">
        <v>11</v>
      </c>
      <c r="L4381">
        <v>8</v>
      </c>
      <c r="M4381">
        <v>38</v>
      </c>
      <c r="N4381">
        <v>4.78</v>
      </c>
      <c r="P4381">
        <v>0.12</v>
      </c>
      <c r="R4381">
        <v>0.03</v>
      </c>
      <c r="T4381">
        <v>0.03</v>
      </c>
      <c r="X4381" t="s">
        <v>2255</v>
      </c>
      <c r="Y4381">
        <v>4380</v>
      </c>
      <c r="Z4381" s="1">
        <v>0.471619212962963</v>
      </c>
      <c r="AA4381" t="s">
        <v>10405</v>
      </c>
      <c r="AB4381">
        <v>-5.7000000000000002E-2</v>
      </c>
      <c r="AC4381">
        <v>-6.8000000000000005E-2</v>
      </c>
      <c r="AD4381">
        <v>4.78</v>
      </c>
      <c r="AE4381" t="s">
        <v>2255</v>
      </c>
    </row>
    <row r="4382" spans="1:32" x14ac:dyDescent="0.2">
      <c r="A4382">
        <v>4381</v>
      </c>
      <c r="B4382" t="s">
        <v>970</v>
      </c>
      <c r="C4382">
        <v>98366</v>
      </c>
      <c r="D4382">
        <v>118778</v>
      </c>
      <c r="F4382">
        <v>11</v>
      </c>
      <c r="G4382">
        <v>18</v>
      </c>
      <c r="H4382">
        <v>55</v>
      </c>
      <c r="I4382" t="s">
        <v>24</v>
      </c>
      <c r="J4382">
        <v>1</v>
      </c>
      <c r="K4382">
        <v>39</v>
      </c>
      <c r="L4382">
        <v>2</v>
      </c>
      <c r="M4382">
        <v>1</v>
      </c>
      <c r="N4382">
        <v>5.91</v>
      </c>
      <c r="P4382">
        <v>1.04</v>
      </c>
      <c r="R4382">
        <v>0.87</v>
      </c>
      <c r="W4382" t="s">
        <v>27</v>
      </c>
      <c r="X4382" t="s">
        <v>197</v>
      </c>
      <c r="Y4382">
        <v>4381</v>
      </c>
      <c r="Z4382" s="1">
        <v>0.47146990740740741</v>
      </c>
      <c r="AA4382" t="s">
        <v>10406</v>
      </c>
      <c r="AB4382">
        <v>-3.7999999999999999E-2</v>
      </c>
      <c r="AC4382">
        <v>-5.5E-2</v>
      </c>
      <c r="AD4382">
        <v>5.91</v>
      </c>
      <c r="AE4382" t="s">
        <v>5915</v>
      </c>
    </row>
    <row r="4383" spans="1:32" x14ac:dyDescent="0.2">
      <c r="A4383">
        <v>4382</v>
      </c>
      <c r="B4383" t="s">
        <v>971</v>
      </c>
      <c r="C4383">
        <v>98430</v>
      </c>
      <c r="D4383">
        <v>156605</v>
      </c>
      <c r="F4383">
        <v>11</v>
      </c>
      <c r="G4383">
        <v>19</v>
      </c>
      <c r="H4383">
        <v>20.5</v>
      </c>
      <c r="I4383" t="s">
        <v>26</v>
      </c>
      <c r="J4383">
        <v>14</v>
      </c>
      <c r="K4383">
        <v>46</v>
      </c>
      <c r="L4383">
        <v>43</v>
      </c>
      <c r="M4383">
        <v>-14</v>
      </c>
      <c r="N4383">
        <v>3.56</v>
      </c>
      <c r="P4383">
        <v>1.1200000000000001</v>
      </c>
      <c r="R4383">
        <v>0.97</v>
      </c>
      <c r="T4383">
        <v>0.6</v>
      </c>
      <c r="X4383" t="s">
        <v>547</v>
      </c>
      <c r="Y4383">
        <v>4382</v>
      </c>
      <c r="Z4383" s="1">
        <v>0.47176504629629629</v>
      </c>
      <c r="AA4383" t="s">
        <v>10407</v>
      </c>
      <c r="AB4383">
        <v>-0.122</v>
      </c>
      <c r="AC4383">
        <v>0.20799999999999999</v>
      </c>
      <c r="AD4383">
        <v>3.56</v>
      </c>
      <c r="AE4383" t="s">
        <v>71</v>
      </c>
      <c r="AF4383" t="s">
        <v>36</v>
      </c>
    </row>
    <row r="4384" spans="1:32" x14ac:dyDescent="0.2">
      <c r="A4384">
        <v>4383</v>
      </c>
      <c r="C4384">
        <v>98499</v>
      </c>
      <c r="D4384">
        <v>15478</v>
      </c>
      <c r="F4384">
        <v>11</v>
      </c>
      <c r="G4384">
        <v>20</v>
      </c>
      <c r="H4384">
        <v>53.8</v>
      </c>
      <c r="I4384" t="s">
        <v>24</v>
      </c>
      <c r="J4384">
        <v>67</v>
      </c>
      <c r="K4384">
        <v>6</v>
      </c>
      <c r="L4384">
        <v>2</v>
      </c>
      <c r="M4384">
        <v>67</v>
      </c>
      <c r="N4384">
        <v>6.21</v>
      </c>
      <c r="P4384">
        <v>1.01</v>
      </c>
      <c r="X4384" t="s">
        <v>51</v>
      </c>
      <c r="Y4384">
        <v>4383</v>
      </c>
      <c r="Z4384" s="1">
        <v>0.47284490740740742</v>
      </c>
      <c r="AA4384" t="s">
        <v>10408</v>
      </c>
      <c r="AB4384">
        <v>4.9000000000000002E-2</v>
      </c>
      <c r="AC4384">
        <v>-5.1999999999999998E-2</v>
      </c>
      <c r="AD4384">
        <v>6.21</v>
      </c>
      <c r="AE4384" t="s">
        <v>51</v>
      </c>
    </row>
    <row r="4385" spans="1:32" x14ac:dyDescent="0.2">
      <c r="A4385">
        <v>4384</v>
      </c>
      <c r="C4385">
        <v>98560</v>
      </c>
      <c r="D4385">
        <v>251357</v>
      </c>
      <c r="F4385">
        <v>11</v>
      </c>
      <c r="G4385">
        <v>19</v>
      </c>
      <c r="H4385">
        <v>16.5</v>
      </c>
      <c r="I4385" t="s">
        <v>26</v>
      </c>
      <c r="J4385">
        <v>64</v>
      </c>
      <c r="K4385">
        <v>34</v>
      </c>
      <c r="L4385">
        <v>57</v>
      </c>
      <c r="M4385">
        <v>-64</v>
      </c>
      <c r="N4385">
        <v>5.99</v>
      </c>
      <c r="P4385">
        <v>0.46</v>
      </c>
      <c r="R4385">
        <v>0</v>
      </c>
      <c r="X4385" t="s">
        <v>439</v>
      </c>
      <c r="Y4385">
        <v>4384</v>
      </c>
      <c r="Z4385" s="1">
        <v>0.47171875000000002</v>
      </c>
      <c r="AA4385" t="s">
        <v>10409</v>
      </c>
      <c r="AB4385">
        <v>-0.30199999999999999</v>
      </c>
      <c r="AC4385">
        <v>4.3999999999999997E-2</v>
      </c>
      <c r="AD4385">
        <v>5.99</v>
      </c>
      <c r="AE4385" t="s">
        <v>439</v>
      </c>
    </row>
    <row r="4386" spans="1:32" x14ac:dyDescent="0.2">
      <c r="A4386">
        <v>4385</v>
      </c>
      <c r="C4386">
        <v>98617</v>
      </c>
      <c r="D4386">
        <v>256823</v>
      </c>
      <c r="F4386">
        <v>11</v>
      </c>
      <c r="G4386">
        <v>18</v>
      </c>
      <c r="H4386">
        <v>34.299999999999997</v>
      </c>
      <c r="I4386" t="s">
        <v>26</v>
      </c>
      <c r="J4386">
        <v>79</v>
      </c>
      <c r="K4386">
        <v>40</v>
      </c>
      <c r="L4386">
        <v>7</v>
      </c>
      <c r="M4386">
        <v>-79</v>
      </c>
      <c r="N4386">
        <v>6.35</v>
      </c>
      <c r="P4386">
        <v>0.26</v>
      </c>
      <c r="R4386">
        <v>0.08</v>
      </c>
      <c r="X4386" t="s">
        <v>972</v>
      </c>
      <c r="Y4386">
        <v>4385</v>
      </c>
      <c r="Z4386" s="1">
        <v>0.47123032407407406</v>
      </c>
      <c r="AA4386" t="s">
        <v>10410</v>
      </c>
      <c r="AB4386">
        <v>3.1E-2</v>
      </c>
      <c r="AC4386">
        <v>-2.5999999999999999E-2</v>
      </c>
      <c r="AD4386">
        <v>6.35</v>
      </c>
      <c r="AE4386" t="s">
        <v>1552</v>
      </c>
      <c r="AF4386" t="s">
        <v>36</v>
      </c>
    </row>
    <row r="4387" spans="1:32" x14ac:dyDescent="0.2">
      <c r="A4387">
        <v>4386</v>
      </c>
      <c r="B4387" t="s">
        <v>973</v>
      </c>
      <c r="C4387">
        <v>98664</v>
      </c>
      <c r="D4387">
        <v>118804</v>
      </c>
      <c r="F4387">
        <v>11</v>
      </c>
      <c r="G4387">
        <v>21</v>
      </c>
      <c r="H4387">
        <v>8.1999999999999993</v>
      </c>
      <c r="I4387" t="s">
        <v>24</v>
      </c>
      <c r="J4387">
        <v>6</v>
      </c>
      <c r="K4387">
        <v>1</v>
      </c>
      <c r="L4387">
        <v>46</v>
      </c>
      <c r="M4387">
        <v>6</v>
      </c>
      <c r="N4387">
        <v>4.05</v>
      </c>
      <c r="P4387">
        <v>-0.06</v>
      </c>
      <c r="R4387">
        <v>-0.12</v>
      </c>
      <c r="T4387">
        <v>-7.0000000000000007E-2</v>
      </c>
      <c r="X4387" t="s">
        <v>974</v>
      </c>
      <c r="Y4387">
        <v>4386</v>
      </c>
      <c r="Z4387" s="1">
        <v>0.47301157407407407</v>
      </c>
      <c r="AA4387" t="s">
        <v>10411</v>
      </c>
      <c r="AB4387">
        <v>-9.1999999999999998E-2</v>
      </c>
      <c r="AC4387">
        <v>-1.2E-2</v>
      </c>
      <c r="AD4387">
        <v>4.05</v>
      </c>
      <c r="AE4387" t="s">
        <v>191</v>
      </c>
    </row>
    <row r="4388" spans="1:32" x14ac:dyDescent="0.2">
      <c r="A4388">
        <v>4387</v>
      </c>
      <c r="C4388">
        <v>98672</v>
      </c>
      <c r="D4388">
        <v>256826</v>
      </c>
      <c r="F4388">
        <v>11</v>
      </c>
      <c r="G4388">
        <v>19</v>
      </c>
      <c r="H4388">
        <v>36.299999999999997</v>
      </c>
      <c r="I4388" t="s">
        <v>26</v>
      </c>
      <c r="J4388">
        <v>75</v>
      </c>
      <c r="K4388">
        <v>8</v>
      </c>
      <c r="L4388">
        <v>33</v>
      </c>
      <c r="M4388">
        <v>-75</v>
      </c>
      <c r="N4388">
        <v>6.27</v>
      </c>
      <c r="P4388">
        <v>-0.03</v>
      </c>
      <c r="R4388">
        <v>-0.12</v>
      </c>
      <c r="X4388" t="s">
        <v>975</v>
      </c>
      <c r="Y4388">
        <v>4387</v>
      </c>
      <c r="Z4388" s="1">
        <v>0.47194791666666669</v>
      </c>
      <c r="AA4388" t="s">
        <v>10412</v>
      </c>
      <c r="AB4388">
        <v>-3.7999999999999999E-2</v>
      </c>
      <c r="AC4388">
        <v>4.0000000000000001E-3</v>
      </c>
      <c r="AD4388">
        <v>6.27</v>
      </c>
      <c r="AE4388" t="s">
        <v>10413</v>
      </c>
      <c r="AF4388" t="s">
        <v>36</v>
      </c>
    </row>
    <row r="4389" spans="1:32" x14ac:dyDescent="0.2">
      <c r="A4389">
        <v>4388</v>
      </c>
      <c r="C4389">
        <v>98673</v>
      </c>
      <c r="D4389">
        <v>27999</v>
      </c>
      <c r="F4389">
        <v>11</v>
      </c>
      <c r="G4389">
        <v>21</v>
      </c>
      <c r="H4389">
        <v>49.3</v>
      </c>
      <c r="I4389" t="s">
        <v>24</v>
      </c>
      <c r="J4389">
        <v>57</v>
      </c>
      <c r="K4389">
        <v>4</v>
      </c>
      <c r="L4389">
        <v>30</v>
      </c>
      <c r="M4389">
        <v>57</v>
      </c>
      <c r="N4389">
        <v>6.43</v>
      </c>
      <c r="P4389">
        <v>0.15</v>
      </c>
      <c r="R4389">
        <v>0.09</v>
      </c>
      <c r="X4389" t="s">
        <v>2584</v>
      </c>
      <c r="Y4389">
        <v>4388</v>
      </c>
      <c r="Z4389" s="1">
        <v>0.47348726851851852</v>
      </c>
      <c r="AA4389" t="s">
        <v>10414</v>
      </c>
      <c r="AB4389">
        <v>-5.8000000000000003E-2</v>
      </c>
      <c r="AC4389">
        <v>8.9999999999999993E-3</v>
      </c>
      <c r="AD4389">
        <v>6.43</v>
      </c>
      <c r="AE4389" t="s">
        <v>2584</v>
      </c>
    </row>
    <row r="4390" spans="1:32" x14ac:dyDescent="0.2">
      <c r="A4390">
        <v>4389</v>
      </c>
      <c r="C4390">
        <v>98695</v>
      </c>
      <c r="D4390">
        <v>256828</v>
      </c>
      <c r="F4390">
        <v>11</v>
      </c>
      <c r="G4390">
        <v>20</v>
      </c>
      <c r="H4390">
        <v>3.9</v>
      </c>
      <c r="I4390" t="s">
        <v>26</v>
      </c>
      <c r="J4390">
        <v>71</v>
      </c>
      <c r="K4390">
        <v>59</v>
      </c>
      <c r="L4390">
        <v>40</v>
      </c>
      <c r="M4390">
        <v>-71</v>
      </c>
      <c r="N4390">
        <v>6.41</v>
      </c>
      <c r="P4390">
        <v>0.05</v>
      </c>
      <c r="R4390">
        <v>-0.48</v>
      </c>
      <c r="X4390" t="s">
        <v>2996</v>
      </c>
      <c r="Y4390">
        <v>4389</v>
      </c>
      <c r="Z4390" s="1">
        <v>0.47226736111111106</v>
      </c>
      <c r="AA4390" t="s">
        <v>10415</v>
      </c>
      <c r="AB4390">
        <v>-3.9E-2</v>
      </c>
      <c r="AC4390">
        <v>-5.0000000000000001E-3</v>
      </c>
      <c r="AD4390">
        <v>6.41</v>
      </c>
      <c r="AE4390" t="s">
        <v>2996</v>
      </c>
    </row>
    <row r="4391" spans="1:32" x14ac:dyDescent="0.2">
      <c r="A4391">
        <v>4390</v>
      </c>
      <c r="B4391" t="s">
        <v>976</v>
      </c>
      <c r="C4391">
        <v>98718</v>
      </c>
      <c r="D4391">
        <v>238986</v>
      </c>
      <c r="F4391">
        <v>11</v>
      </c>
      <c r="G4391">
        <v>21</v>
      </c>
      <c r="H4391">
        <v>0.4</v>
      </c>
      <c r="I4391" t="s">
        <v>26</v>
      </c>
      <c r="J4391">
        <v>54</v>
      </c>
      <c r="K4391">
        <v>29</v>
      </c>
      <c r="L4391">
        <v>28</v>
      </c>
      <c r="M4391">
        <v>-54</v>
      </c>
      <c r="N4391">
        <v>3.89</v>
      </c>
      <c r="P4391">
        <v>-0.15</v>
      </c>
      <c r="R4391">
        <v>-0.59</v>
      </c>
      <c r="T4391">
        <v>-0.17</v>
      </c>
      <c r="X4391" t="s">
        <v>2308</v>
      </c>
      <c r="Y4391">
        <v>4390</v>
      </c>
      <c r="Z4391" s="1">
        <v>0.47292129629629631</v>
      </c>
      <c r="AA4391" t="s">
        <v>10416</v>
      </c>
      <c r="AB4391">
        <v>-3.5999999999999997E-2</v>
      </c>
      <c r="AC4391">
        <v>-6.0000000000000001E-3</v>
      </c>
      <c r="AD4391">
        <v>3.89</v>
      </c>
      <c r="AE4391" t="s">
        <v>2308</v>
      </c>
    </row>
    <row r="4392" spans="1:32" x14ac:dyDescent="0.2">
      <c r="A4392">
        <v>4391</v>
      </c>
      <c r="C4392">
        <v>98772</v>
      </c>
      <c r="D4392">
        <v>15486</v>
      </c>
      <c r="F4392">
        <v>11</v>
      </c>
      <c r="G4392">
        <v>22</v>
      </c>
      <c r="H4392">
        <v>51.3</v>
      </c>
      <c r="I4392" t="s">
        <v>24</v>
      </c>
      <c r="J4392">
        <v>64</v>
      </c>
      <c r="K4392">
        <v>19</v>
      </c>
      <c r="L4392">
        <v>50</v>
      </c>
      <c r="M4392">
        <v>64</v>
      </c>
      <c r="N4392">
        <v>6.02</v>
      </c>
      <c r="P4392">
        <v>0.09</v>
      </c>
      <c r="R4392">
        <v>0.09</v>
      </c>
      <c r="X4392" t="s">
        <v>977</v>
      </c>
      <c r="Y4392">
        <v>4391</v>
      </c>
      <c r="Z4392" s="1">
        <v>0.4742048611111111</v>
      </c>
      <c r="AA4392" t="s">
        <v>10417</v>
      </c>
      <c r="AB4392">
        <v>-5.0000000000000001E-3</v>
      </c>
      <c r="AC4392">
        <v>3.4000000000000002E-2</v>
      </c>
      <c r="AD4392">
        <v>6.02</v>
      </c>
      <c r="AE4392" t="s">
        <v>977</v>
      </c>
    </row>
    <row r="4393" spans="1:32" x14ac:dyDescent="0.2">
      <c r="A4393">
        <v>4392</v>
      </c>
      <c r="B4393" t="s">
        <v>978</v>
      </c>
      <c r="C4393">
        <v>98839</v>
      </c>
      <c r="D4393">
        <v>43719</v>
      </c>
      <c r="F4393">
        <v>11</v>
      </c>
      <c r="G4393">
        <v>22</v>
      </c>
      <c r="H4393">
        <v>49.6</v>
      </c>
      <c r="I4393" t="s">
        <v>24</v>
      </c>
      <c r="J4393">
        <v>43</v>
      </c>
      <c r="K4393">
        <v>28</v>
      </c>
      <c r="L4393">
        <v>58</v>
      </c>
      <c r="M4393">
        <v>43</v>
      </c>
      <c r="N4393">
        <v>4.99</v>
      </c>
      <c r="P4393">
        <v>0.99</v>
      </c>
      <c r="R4393">
        <v>0.8</v>
      </c>
      <c r="T4393">
        <v>0.46</v>
      </c>
      <c r="X4393" t="s">
        <v>979</v>
      </c>
      <c r="Y4393">
        <v>4392</v>
      </c>
      <c r="Z4393" s="1">
        <v>0.47418518518518521</v>
      </c>
      <c r="AA4393" t="s">
        <v>10418</v>
      </c>
      <c r="AB4393">
        <v>-3.7999999999999999E-2</v>
      </c>
      <c r="AC4393">
        <v>-1.2999999999999999E-2</v>
      </c>
      <c r="AD4393">
        <v>4.99</v>
      </c>
      <c r="AE4393" t="s">
        <v>9432</v>
      </c>
      <c r="AF4393" t="s">
        <v>36</v>
      </c>
    </row>
    <row r="4394" spans="1:32" x14ac:dyDescent="0.2">
      <c r="A4394">
        <v>4393</v>
      </c>
      <c r="C4394">
        <v>98892</v>
      </c>
      <c r="D4394">
        <v>222751</v>
      </c>
      <c r="F4394">
        <v>11</v>
      </c>
      <c r="G4394">
        <v>22</v>
      </c>
      <c r="H4394">
        <v>23.1</v>
      </c>
      <c r="I4394" t="s">
        <v>26</v>
      </c>
      <c r="J4394">
        <v>44</v>
      </c>
      <c r="K4394">
        <v>38</v>
      </c>
      <c r="L4394">
        <v>45</v>
      </c>
      <c r="M4394">
        <v>-44</v>
      </c>
      <c r="N4394">
        <v>6.12</v>
      </c>
      <c r="P4394">
        <v>0.92</v>
      </c>
      <c r="R4394">
        <v>0.68</v>
      </c>
      <c r="X4394" t="s">
        <v>71</v>
      </c>
      <c r="Y4394">
        <v>4393</v>
      </c>
      <c r="Z4394" s="1">
        <v>0.47387847222222224</v>
      </c>
      <c r="AA4394" t="s">
        <v>10419</v>
      </c>
      <c r="AB4394">
        <v>-4.8000000000000001E-2</v>
      </c>
      <c r="AC4394">
        <v>-3.4000000000000002E-2</v>
      </c>
      <c r="AD4394">
        <v>6.12</v>
      </c>
      <c r="AE4394" t="s">
        <v>71</v>
      </c>
    </row>
    <row r="4395" spans="1:32" x14ac:dyDescent="0.2">
      <c r="A4395">
        <v>4394</v>
      </c>
      <c r="C4395">
        <v>98960</v>
      </c>
      <c r="D4395">
        <v>118825</v>
      </c>
      <c r="F4395">
        <v>11</v>
      </c>
      <c r="G4395">
        <v>23</v>
      </c>
      <c r="H4395">
        <v>18</v>
      </c>
      <c r="I4395" t="s">
        <v>24</v>
      </c>
      <c r="J4395">
        <v>0</v>
      </c>
      <c r="K4395">
        <v>7</v>
      </c>
      <c r="L4395">
        <v>54</v>
      </c>
      <c r="M4395">
        <v>0</v>
      </c>
      <c r="N4395">
        <v>6.05</v>
      </c>
      <c r="P4395">
        <v>1.46</v>
      </c>
      <c r="R4395">
        <v>1.78</v>
      </c>
      <c r="X4395" t="s">
        <v>133</v>
      </c>
      <c r="Y4395">
        <v>4394</v>
      </c>
      <c r="Z4395" s="1">
        <v>0.4745138888888889</v>
      </c>
      <c r="AA4395" t="s">
        <v>10420</v>
      </c>
      <c r="AB4395">
        <v>-3.6999999999999998E-2</v>
      </c>
      <c r="AC4395">
        <v>-1.7999999999999999E-2</v>
      </c>
      <c r="AD4395">
        <v>6.05</v>
      </c>
      <c r="AE4395" t="s">
        <v>133</v>
      </c>
    </row>
    <row r="4396" spans="1:32" x14ac:dyDescent="0.2">
      <c r="A4396">
        <v>4395</v>
      </c>
      <c r="B4396" t="s">
        <v>980</v>
      </c>
      <c r="C4396">
        <v>98991</v>
      </c>
      <c r="D4396">
        <v>156646</v>
      </c>
      <c r="F4396">
        <v>11</v>
      </c>
      <c r="G4396">
        <v>23</v>
      </c>
      <c r="H4396">
        <v>21.9</v>
      </c>
      <c r="I4396" t="s">
        <v>26</v>
      </c>
      <c r="J4396">
        <v>18</v>
      </c>
      <c r="K4396">
        <v>46</v>
      </c>
      <c r="L4396">
        <v>48</v>
      </c>
      <c r="M4396">
        <v>-18</v>
      </c>
      <c r="N4396">
        <v>5.09</v>
      </c>
      <c r="P4396">
        <v>0.42</v>
      </c>
      <c r="R4396">
        <v>-0.06</v>
      </c>
      <c r="X4396" t="s">
        <v>136</v>
      </c>
      <c r="Y4396">
        <v>4395</v>
      </c>
      <c r="Z4396" s="1">
        <v>0.47455902777777781</v>
      </c>
      <c r="AA4396" t="s">
        <v>10421</v>
      </c>
      <c r="AB4396">
        <v>-0.312</v>
      </c>
      <c r="AC4396">
        <v>-3.4000000000000002E-2</v>
      </c>
      <c r="AD4396">
        <v>5.09</v>
      </c>
      <c r="AE4396" t="s">
        <v>136</v>
      </c>
    </row>
    <row r="4397" spans="1:32" x14ac:dyDescent="0.2">
      <c r="A4397">
        <v>4396</v>
      </c>
      <c r="C4397">
        <v>98993</v>
      </c>
      <c r="D4397">
        <v>202391</v>
      </c>
      <c r="F4397">
        <v>11</v>
      </c>
      <c r="G4397">
        <v>23</v>
      </c>
      <c r="H4397">
        <v>12.7</v>
      </c>
      <c r="I4397" t="s">
        <v>26</v>
      </c>
      <c r="J4397">
        <v>36</v>
      </c>
      <c r="K4397">
        <v>9</v>
      </c>
      <c r="L4397">
        <v>53</v>
      </c>
      <c r="M4397">
        <v>-36</v>
      </c>
      <c r="N4397">
        <v>5</v>
      </c>
      <c r="P4397">
        <v>1.46</v>
      </c>
      <c r="R4397">
        <v>1.63</v>
      </c>
      <c r="X4397" t="s">
        <v>662</v>
      </c>
      <c r="Y4397">
        <v>4396</v>
      </c>
      <c r="Z4397" s="1">
        <v>0.4744525462962963</v>
      </c>
      <c r="AA4397" t="s">
        <v>10422</v>
      </c>
      <c r="AB4397">
        <v>-0.02</v>
      </c>
      <c r="AC4397">
        <v>0</v>
      </c>
      <c r="AD4397">
        <v>5</v>
      </c>
      <c r="AE4397" t="s">
        <v>662</v>
      </c>
    </row>
    <row r="4398" spans="1:32" x14ac:dyDescent="0.2">
      <c r="A4398">
        <v>4397</v>
      </c>
      <c r="C4398">
        <v>99015</v>
      </c>
      <c r="D4398">
        <v>256832</v>
      </c>
      <c r="F4398">
        <v>11</v>
      </c>
      <c r="G4398">
        <v>21</v>
      </c>
      <c r="H4398">
        <v>57.1</v>
      </c>
      <c r="I4398" t="s">
        <v>26</v>
      </c>
      <c r="J4398">
        <v>77</v>
      </c>
      <c r="K4398">
        <v>36</v>
      </c>
      <c r="L4398">
        <v>30</v>
      </c>
      <c r="M4398">
        <v>-77</v>
      </c>
      <c r="N4398">
        <v>6.43</v>
      </c>
      <c r="P4398">
        <v>0.2</v>
      </c>
      <c r="R4398">
        <v>0.11</v>
      </c>
      <c r="X4398" t="s">
        <v>465</v>
      </c>
      <c r="Y4398">
        <v>4397</v>
      </c>
      <c r="Z4398" s="1">
        <v>0.47357754629629628</v>
      </c>
      <c r="AA4398" t="s">
        <v>10423</v>
      </c>
      <c r="AB4398">
        <v>-8.1000000000000003E-2</v>
      </c>
      <c r="AC4398">
        <v>-5.0000000000000001E-3</v>
      </c>
      <c r="AD4398">
        <v>6.43</v>
      </c>
      <c r="AE4398" t="s">
        <v>606</v>
      </c>
      <c r="AF4398" t="s">
        <v>36</v>
      </c>
    </row>
    <row r="4399" spans="1:32" x14ac:dyDescent="0.2">
      <c r="A4399">
        <v>4398</v>
      </c>
      <c r="C4399">
        <v>99022</v>
      </c>
      <c r="D4399">
        <v>239017</v>
      </c>
      <c r="F4399">
        <v>11</v>
      </c>
      <c r="G4399">
        <v>23</v>
      </c>
      <c r="H4399">
        <v>8.1</v>
      </c>
      <c r="I4399" t="s">
        <v>26</v>
      </c>
      <c r="J4399">
        <v>56</v>
      </c>
      <c r="K4399">
        <v>46</v>
      </c>
      <c r="L4399">
        <v>46</v>
      </c>
      <c r="M4399">
        <v>-56</v>
      </c>
      <c r="N4399">
        <v>5.79</v>
      </c>
      <c r="P4399">
        <v>0.01</v>
      </c>
      <c r="X4399" t="s">
        <v>981</v>
      </c>
      <c r="Y4399">
        <v>4398</v>
      </c>
      <c r="Z4399" s="1">
        <v>0.47439930555555554</v>
      </c>
      <c r="AA4399" t="s">
        <v>10424</v>
      </c>
      <c r="AB4399">
        <v>-0.03</v>
      </c>
      <c r="AC4399">
        <v>6.0000000000000001E-3</v>
      </c>
      <c r="AD4399">
        <v>5.79</v>
      </c>
      <c r="AE4399" t="s">
        <v>981</v>
      </c>
    </row>
    <row r="4400" spans="1:32" x14ac:dyDescent="0.2">
      <c r="A4400">
        <v>4399</v>
      </c>
      <c r="B4400" t="s">
        <v>982</v>
      </c>
      <c r="C4400">
        <v>99028</v>
      </c>
      <c r="D4400">
        <v>99587</v>
      </c>
      <c r="E4400">
        <v>5184</v>
      </c>
      <c r="F4400">
        <v>11</v>
      </c>
      <c r="G4400">
        <v>23</v>
      </c>
      <c r="H4400">
        <v>55.5</v>
      </c>
      <c r="I4400" t="s">
        <v>24</v>
      </c>
      <c r="J4400">
        <v>10</v>
      </c>
      <c r="K4400">
        <v>31</v>
      </c>
      <c r="L4400">
        <v>45</v>
      </c>
      <c r="M4400">
        <v>10</v>
      </c>
      <c r="N4400">
        <v>3.94</v>
      </c>
      <c r="P4400">
        <v>0.41</v>
      </c>
      <c r="R4400">
        <v>7.0000000000000007E-2</v>
      </c>
      <c r="T4400">
        <v>0.21</v>
      </c>
      <c r="X4400" t="s">
        <v>2836</v>
      </c>
      <c r="Y4400">
        <v>4399</v>
      </c>
      <c r="Z4400" s="1">
        <v>0.47494791666666664</v>
      </c>
      <c r="AA4400" t="s">
        <v>10425</v>
      </c>
      <c r="AB4400">
        <v>0.16800000000000001</v>
      </c>
      <c r="AC4400">
        <v>-7.4999999999999997E-2</v>
      </c>
      <c r="AD4400">
        <v>3.94</v>
      </c>
      <c r="AE4400" t="s">
        <v>2836</v>
      </c>
    </row>
    <row r="4401" spans="1:32" x14ac:dyDescent="0.2">
      <c r="A4401">
        <v>4400</v>
      </c>
      <c r="B4401" t="s">
        <v>983</v>
      </c>
      <c r="C4401">
        <v>99055</v>
      </c>
      <c r="D4401">
        <v>118831</v>
      </c>
      <c r="F4401">
        <v>11</v>
      </c>
      <c r="G4401">
        <v>24</v>
      </c>
      <c r="H4401">
        <v>2.2999999999999998</v>
      </c>
      <c r="I4401" t="s">
        <v>24</v>
      </c>
      <c r="J4401">
        <v>1</v>
      </c>
      <c r="K4401">
        <v>24</v>
      </c>
      <c r="L4401">
        <v>28</v>
      </c>
      <c r="M4401">
        <v>1</v>
      </c>
      <c r="N4401">
        <v>5.39</v>
      </c>
      <c r="P4401">
        <v>0.94</v>
      </c>
      <c r="R4401">
        <v>0.66</v>
      </c>
      <c r="X4401" t="s">
        <v>984</v>
      </c>
      <c r="Y4401">
        <v>4400</v>
      </c>
      <c r="Z4401" s="1">
        <v>0.47502662037037036</v>
      </c>
      <c r="AA4401" t="s">
        <v>7747</v>
      </c>
      <c r="AB4401">
        <v>-0.02</v>
      </c>
      <c r="AC4401">
        <v>5.0000000000000001E-3</v>
      </c>
      <c r="AD4401">
        <v>5.39</v>
      </c>
      <c r="AE4401" t="s">
        <v>71</v>
      </c>
      <c r="AF4401" t="s">
        <v>36</v>
      </c>
    </row>
    <row r="4402" spans="1:32" x14ac:dyDescent="0.2">
      <c r="A4402">
        <v>4401</v>
      </c>
      <c r="C4402">
        <v>99104</v>
      </c>
      <c r="D4402">
        <v>251383</v>
      </c>
      <c r="F4402">
        <v>11</v>
      </c>
      <c r="G4402">
        <v>23</v>
      </c>
      <c r="H4402">
        <v>21.8</v>
      </c>
      <c r="I4402" t="s">
        <v>26</v>
      </c>
      <c r="J4402">
        <v>64</v>
      </c>
      <c r="K4402">
        <v>57</v>
      </c>
      <c r="L4402">
        <v>18</v>
      </c>
      <c r="M4402">
        <v>-64</v>
      </c>
      <c r="N4402">
        <v>5.1100000000000003</v>
      </c>
      <c r="P4402">
        <v>-0.08</v>
      </c>
      <c r="R4402">
        <v>-0.42</v>
      </c>
      <c r="X4402" t="s">
        <v>211</v>
      </c>
      <c r="Y4402">
        <v>4401</v>
      </c>
      <c r="Z4402" s="1">
        <v>0.47455787037037034</v>
      </c>
      <c r="AA4402" t="s">
        <v>10426</v>
      </c>
      <c r="AB4402">
        <v>-1E-3</v>
      </c>
      <c r="AC4402">
        <v>-5.0000000000000001E-3</v>
      </c>
      <c r="AD4402">
        <v>5.1100000000000003</v>
      </c>
      <c r="AE4402" t="s">
        <v>211</v>
      </c>
    </row>
    <row r="4403" spans="1:32" x14ac:dyDescent="0.2">
      <c r="A4403">
        <v>4402</v>
      </c>
      <c r="B4403" t="s">
        <v>985</v>
      </c>
      <c r="C4403">
        <v>99167</v>
      </c>
      <c r="D4403">
        <v>156658</v>
      </c>
      <c r="F4403">
        <v>11</v>
      </c>
      <c r="G4403">
        <v>24</v>
      </c>
      <c r="H4403">
        <v>36.6</v>
      </c>
      <c r="I4403" t="s">
        <v>26</v>
      </c>
      <c r="J4403">
        <v>10</v>
      </c>
      <c r="K4403">
        <v>51</v>
      </c>
      <c r="L4403">
        <v>34</v>
      </c>
      <c r="M4403">
        <v>-10</v>
      </c>
      <c r="N4403">
        <v>4.83</v>
      </c>
      <c r="P4403">
        <v>1.56</v>
      </c>
      <c r="R4403">
        <v>1.96</v>
      </c>
      <c r="T4403">
        <v>0.94</v>
      </c>
      <c r="X4403" t="s">
        <v>77</v>
      </c>
      <c r="Y4403">
        <v>4402</v>
      </c>
      <c r="Z4403" s="1">
        <v>0.47542361111111114</v>
      </c>
      <c r="AA4403" t="s">
        <v>10427</v>
      </c>
      <c r="AB4403">
        <v>-2.8000000000000001E-2</v>
      </c>
      <c r="AC4403">
        <v>2.7E-2</v>
      </c>
      <c r="AD4403">
        <v>4.83</v>
      </c>
      <c r="AE4403" t="s">
        <v>77</v>
      </c>
    </row>
    <row r="4404" spans="1:32" x14ac:dyDescent="0.2">
      <c r="A4404">
        <v>4403</v>
      </c>
      <c r="C4404">
        <v>99171</v>
      </c>
      <c r="D4404">
        <v>222773</v>
      </c>
      <c r="F4404">
        <v>11</v>
      </c>
      <c r="G4404">
        <v>24</v>
      </c>
      <c r="H4404">
        <v>22.1</v>
      </c>
      <c r="I4404" t="s">
        <v>26</v>
      </c>
      <c r="J4404">
        <v>42</v>
      </c>
      <c r="K4404">
        <v>40</v>
      </c>
      <c r="L4404">
        <v>9</v>
      </c>
      <c r="M4404">
        <v>-42</v>
      </c>
      <c r="N4404">
        <v>6.12</v>
      </c>
      <c r="P4404">
        <v>-0.18</v>
      </c>
      <c r="R4404">
        <v>-0.81</v>
      </c>
      <c r="X4404" t="s">
        <v>2416</v>
      </c>
      <c r="Y4404">
        <v>4403</v>
      </c>
      <c r="Z4404" s="1">
        <v>0.47525578703703703</v>
      </c>
      <c r="AA4404" t="s">
        <v>10428</v>
      </c>
      <c r="AB4404">
        <v>-5.0000000000000001E-3</v>
      </c>
      <c r="AC4404">
        <v>1E-3</v>
      </c>
      <c r="AD4404">
        <v>6.12</v>
      </c>
      <c r="AE4404" t="s">
        <v>7045</v>
      </c>
    </row>
    <row r="4405" spans="1:32" x14ac:dyDescent="0.2">
      <c r="A4405">
        <v>4404</v>
      </c>
      <c r="C4405">
        <v>99196</v>
      </c>
      <c r="D4405">
        <v>99598</v>
      </c>
      <c r="F4405">
        <v>11</v>
      </c>
      <c r="G4405">
        <v>24</v>
      </c>
      <c r="H4405">
        <v>58.9</v>
      </c>
      <c r="I4405" t="s">
        <v>24</v>
      </c>
      <c r="J4405">
        <v>11</v>
      </c>
      <c r="K4405">
        <v>25</v>
      </c>
      <c r="L4405">
        <v>49</v>
      </c>
      <c r="M4405">
        <v>11</v>
      </c>
      <c r="N4405">
        <v>5.8</v>
      </c>
      <c r="P4405">
        <v>1.38</v>
      </c>
      <c r="R4405">
        <v>1.58</v>
      </c>
      <c r="T4405">
        <v>0.54</v>
      </c>
      <c r="U4405" t="s">
        <v>93</v>
      </c>
      <c r="X4405" t="s">
        <v>172</v>
      </c>
      <c r="Y4405">
        <v>4404</v>
      </c>
      <c r="Z4405" s="1">
        <v>0.47568171296296297</v>
      </c>
      <c r="AA4405" t="s">
        <v>10429</v>
      </c>
      <c r="AB4405">
        <v>-0.10199999999999999</v>
      </c>
      <c r="AC4405">
        <v>-5.0000000000000001E-3</v>
      </c>
      <c r="AD4405">
        <v>5.8</v>
      </c>
      <c r="AE4405" t="s">
        <v>172</v>
      </c>
    </row>
    <row r="4406" spans="1:32" x14ac:dyDescent="0.2">
      <c r="A4406">
        <v>4405</v>
      </c>
      <c r="B4406" t="s">
        <v>986</v>
      </c>
      <c r="C4406">
        <v>99211</v>
      </c>
      <c r="D4406">
        <v>156661</v>
      </c>
      <c r="F4406">
        <v>11</v>
      </c>
      <c r="G4406">
        <v>24</v>
      </c>
      <c r="H4406">
        <v>52.9</v>
      </c>
      <c r="I4406" t="s">
        <v>26</v>
      </c>
      <c r="J4406">
        <v>17</v>
      </c>
      <c r="K4406">
        <v>41</v>
      </c>
      <c r="L4406">
        <v>2</v>
      </c>
      <c r="M4406">
        <v>-17</v>
      </c>
      <c r="N4406">
        <v>4.08</v>
      </c>
      <c r="P4406">
        <v>0.21</v>
      </c>
      <c r="R4406">
        <v>0.11</v>
      </c>
      <c r="T4406">
        <v>0.11</v>
      </c>
      <c r="X4406" t="s">
        <v>249</v>
      </c>
      <c r="Y4406">
        <v>4405</v>
      </c>
      <c r="Z4406" s="1">
        <v>0.47561226851851851</v>
      </c>
      <c r="AA4406" t="s">
        <v>10430</v>
      </c>
      <c r="AB4406">
        <v>-9.8000000000000004E-2</v>
      </c>
      <c r="AC4406">
        <v>4.0000000000000001E-3</v>
      </c>
      <c r="AD4406">
        <v>4.08</v>
      </c>
      <c r="AE4406" t="s">
        <v>249</v>
      </c>
    </row>
    <row r="4407" spans="1:32" x14ac:dyDescent="0.2">
      <c r="A4407">
        <v>4406</v>
      </c>
      <c r="C4407">
        <v>99264</v>
      </c>
      <c r="D4407">
        <v>256834</v>
      </c>
      <c r="F4407">
        <v>11</v>
      </c>
      <c r="G4407">
        <v>24</v>
      </c>
      <c r="H4407">
        <v>11.1</v>
      </c>
      <c r="I4407" t="s">
        <v>26</v>
      </c>
      <c r="J4407">
        <v>72</v>
      </c>
      <c r="K4407">
        <v>15</v>
      </c>
      <c r="L4407">
        <v>24</v>
      </c>
      <c r="M4407">
        <v>-72</v>
      </c>
      <c r="N4407">
        <v>5.59</v>
      </c>
      <c r="P4407">
        <v>0.06</v>
      </c>
      <c r="R4407">
        <v>-0.56999999999999995</v>
      </c>
      <c r="T4407">
        <v>0</v>
      </c>
      <c r="X4407" t="s">
        <v>2416</v>
      </c>
      <c r="Y4407">
        <v>4406</v>
      </c>
      <c r="Z4407" s="1">
        <v>0.47512847222222221</v>
      </c>
      <c r="AA4407" t="s">
        <v>10431</v>
      </c>
      <c r="AB4407">
        <v>-0.03</v>
      </c>
      <c r="AC4407">
        <v>-3.0000000000000001E-3</v>
      </c>
      <c r="AD4407">
        <v>5.59</v>
      </c>
      <c r="AE4407" t="s">
        <v>7045</v>
      </c>
    </row>
    <row r="4408" spans="1:32" x14ac:dyDescent="0.2">
      <c r="A4408">
        <v>4407</v>
      </c>
      <c r="C4408">
        <v>99283</v>
      </c>
      <c r="D4408">
        <v>28017</v>
      </c>
      <c r="F4408">
        <v>11</v>
      </c>
      <c r="G4408">
        <v>25</v>
      </c>
      <c r="H4408">
        <v>57.1</v>
      </c>
      <c r="I4408" t="s">
        <v>24</v>
      </c>
      <c r="J4408">
        <v>55</v>
      </c>
      <c r="K4408">
        <v>51</v>
      </c>
      <c r="L4408">
        <v>2</v>
      </c>
      <c r="M4408">
        <v>55</v>
      </c>
      <c r="N4408">
        <v>5.75</v>
      </c>
      <c r="X4408" t="s">
        <v>54</v>
      </c>
      <c r="Y4408">
        <v>4407</v>
      </c>
      <c r="Z4408" s="1">
        <v>0.4763553240740741</v>
      </c>
      <c r="AA4408" t="s">
        <v>10432</v>
      </c>
      <c r="AB4408">
        <v>-6.6000000000000003E-2</v>
      </c>
      <c r="AC4408">
        <v>4.8000000000000001E-2</v>
      </c>
      <c r="AD4408">
        <v>5.75</v>
      </c>
      <c r="AE4408" t="s">
        <v>54</v>
      </c>
    </row>
    <row r="4409" spans="1:32" x14ac:dyDescent="0.2">
      <c r="A4409">
        <v>4408</v>
      </c>
      <c r="B4409" t="s">
        <v>987</v>
      </c>
      <c r="C4409">
        <v>99285</v>
      </c>
      <c r="D4409">
        <v>99601</v>
      </c>
      <c r="F4409">
        <v>11</v>
      </c>
      <c r="G4409">
        <v>25</v>
      </c>
      <c r="H4409">
        <v>36.4</v>
      </c>
      <c r="I4409" t="s">
        <v>24</v>
      </c>
      <c r="J4409">
        <v>16</v>
      </c>
      <c r="K4409">
        <v>27</v>
      </c>
      <c r="L4409">
        <v>23</v>
      </c>
      <c r="M4409">
        <v>16</v>
      </c>
      <c r="N4409">
        <v>5.57</v>
      </c>
      <c r="P4409">
        <v>0.36</v>
      </c>
      <c r="R4409">
        <v>0.02</v>
      </c>
      <c r="X4409" t="s">
        <v>63</v>
      </c>
      <c r="Y4409">
        <v>4408</v>
      </c>
      <c r="Z4409" s="1">
        <v>0.47611574074074076</v>
      </c>
      <c r="AA4409" t="s">
        <v>10433</v>
      </c>
      <c r="AB4409">
        <v>-0.14299999999999999</v>
      </c>
      <c r="AC4409">
        <v>-5.0000000000000001E-3</v>
      </c>
      <c r="AD4409">
        <v>5.57</v>
      </c>
      <c r="AE4409" t="s">
        <v>63</v>
      </c>
    </row>
    <row r="4410" spans="1:32" x14ac:dyDescent="0.2">
      <c r="A4410">
        <v>4409</v>
      </c>
      <c r="C4410">
        <v>99322</v>
      </c>
      <c r="D4410">
        <v>202428</v>
      </c>
      <c r="F4410">
        <v>11</v>
      </c>
      <c r="G4410">
        <v>25</v>
      </c>
      <c r="H4410">
        <v>29.4</v>
      </c>
      <c r="I4410" t="s">
        <v>26</v>
      </c>
      <c r="J4410">
        <v>36</v>
      </c>
      <c r="K4410">
        <v>3</v>
      </c>
      <c r="L4410">
        <v>47</v>
      </c>
      <c r="M4410">
        <v>-36</v>
      </c>
      <c r="N4410">
        <v>5.22</v>
      </c>
      <c r="P4410">
        <v>0.99</v>
      </c>
      <c r="R4410">
        <v>0.77</v>
      </c>
      <c r="T4410">
        <v>0.31</v>
      </c>
      <c r="U4410" t="s">
        <v>93</v>
      </c>
      <c r="X4410" t="s">
        <v>54</v>
      </c>
      <c r="Y4410">
        <v>4409</v>
      </c>
      <c r="Z4410" s="1">
        <v>0.47603472222222226</v>
      </c>
      <c r="AA4410" t="s">
        <v>10434</v>
      </c>
      <c r="AB4410">
        <v>-0.113</v>
      </c>
      <c r="AC4410">
        <v>0.02</v>
      </c>
      <c r="AD4410">
        <v>5.22</v>
      </c>
      <c r="AE4410" t="s">
        <v>54</v>
      </c>
    </row>
    <row r="4411" spans="1:32" x14ac:dyDescent="0.2">
      <c r="A4411">
        <v>4410</v>
      </c>
      <c r="B4411" t="s">
        <v>988</v>
      </c>
      <c r="C4411">
        <v>99329</v>
      </c>
      <c r="D4411">
        <v>118851</v>
      </c>
      <c r="F4411">
        <v>11</v>
      </c>
      <c r="G4411">
        <v>25</v>
      </c>
      <c r="H4411">
        <v>50</v>
      </c>
      <c r="I4411" t="s">
        <v>24</v>
      </c>
      <c r="J4411">
        <v>3</v>
      </c>
      <c r="K4411">
        <v>51</v>
      </c>
      <c r="L4411">
        <v>36</v>
      </c>
      <c r="M4411">
        <v>3</v>
      </c>
      <c r="N4411">
        <v>6.37</v>
      </c>
      <c r="P4411">
        <v>0.33</v>
      </c>
      <c r="R4411">
        <v>0.05</v>
      </c>
      <c r="X4411" t="s">
        <v>2896</v>
      </c>
      <c r="Y4411">
        <v>4410</v>
      </c>
      <c r="Z4411" s="1">
        <v>0.47627314814814814</v>
      </c>
      <c r="AA4411" t="s">
        <v>10435</v>
      </c>
      <c r="AB4411">
        <v>-0.08</v>
      </c>
      <c r="AC4411">
        <v>-4.1000000000000002E-2</v>
      </c>
      <c r="AD4411">
        <v>6.37</v>
      </c>
      <c r="AE4411" t="s">
        <v>2896</v>
      </c>
    </row>
    <row r="4412" spans="1:32" x14ac:dyDescent="0.2">
      <c r="A4412">
        <v>4411</v>
      </c>
      <c r="C4412">
        <v>99333</v>
      </c>
      <c r="D4412">
        <v>202430</v>
      </c>
      <c r="F4412">
        <v>11</v>
      </c>
      <c r="G4412">
        <v>25</v>
      </c>
      <c r="H4412">
        <v>33.1</v>
      </c>
      <c r="I4412" t="s">
        <v>26</v>
      </c>
      <c r="J4412">
        <v>37</v>
      </c>
      <c r="K4412">
        <v>44</v>
      </c>
      <c r="L4412">
        <v>52</v>
      </c>
      <c r="M4412">
        <v>-37</v>
      </c>
      <c r="N4412">
        <v>5.89</v>
      </c>
      <c r="P4412">
        <v>1.54</v>
      </c>
      <c r="R4412">
        <v>1.72</v>
      </c>
      <c r="X4412" t="s">
        <v>98</v>
      </c>
      <c r="Y4412">
        <v>4411</v>
      </c>
      <c r="Z4412" s="1">
        <v>0.47607754629629628</v>
      </c>
      <c r="AA4412" t="s">
        <v>10436</v>
      </c>
      <c r="AB4412">
        <v>-4.2000000000000003E-2</v>
      </c>
      <c r="AC4412">
        <v>-1.4E-2</v>
      </c>
      <c r="AD4412">
        <v>5.89</v>
      </c>
      <c r="AE4412" t="s">
        <v>98</v>
      </c>
    </row>
    <row r="4413" spans="1:32" x14ac:dyDescent="0.2">
      <c r="A4413">
        <v>4412</v>
      </c>
      <c r="C4413">
        <v>99373</v>
      </c>
      <c r="D4413">
        <v>62551</v>
      </c>
      <c r="F4413">
        <v>11</v>
      </c>
      <c r="G4413">
        <v>26</v>
      </c>
      <c r="H4413">
        <v>25.5</v>
      </c>
      <c r="I4413" t="s">
        <v>24</v>
      </c>
      <c r="J4413">
        <v>33</v>
      </c>
      <c r="K4413">
        <v>27</v>
      </c>
      <c r="L4413">
        <v>2</v>
      </c>
      <c r="M4413">
        <v>33</v>
      </c>
      <c r="N4413">
        <v>6.32</v>
      </c>
      <c r="P4413">
        <v>0.43</v>
      </c>
      <c r="R4413">
        <v>0</v>
      </c>
      <c r="S4413" t="s">
        <v>2818</v>
      </c>
      <c r="X4413" t="s">
        <v>75</v>
      </c>
      <c r="Y4413">
        <v>4412</v>
      </c>
      <c r="Z4413" s="1">
        <v>0.4766840277777778</v>
      </c>
      <c r="AA4413" t="s">
        <v>10437</v>
      </c>
      <c r="AB4413">
        <v>-0.04</v>
      </c>
      <c r="AC4413">
        <v>1.6E-2</v>
      </c>
      <c r="AD4413">
        <v>6.32</v>
      </c>
      <c r="AE4413" t="s">
        <v>75</v>
      </c>
    </row>
    <row r="4414" spans="1:32" x14ac:dyDescent="0.2">
      <c r="A4414">
        <v>4413</v>
      </c>
      <c r="C4414">
        <v>99453</v>
      </c>
      <c r="D4414">
        <v>251402</v>
      </c>
      <c r="F4414">
        <v>11</v>
      </c>
      <c r="G4414">
        <v>25</v>
      </c>
      <c r="H4414">
        <v>43.2</v>
      </c>
      <c r="I4414" t="s">
        <v>26</v>
      </c>
      <c r="J4414">
        <v>63</v>
      </c>
      <c r="K4414">
        <v>58</v>
      </c>
      <c r="L4414">
        <v>22</v>
      </c>
      <c r="M4414">
        <v>-63</v>
      </c>
      <c r="N4414">
        <v>5.17</v>
      </c>
      <c r="P4414">
        <v>0.5</v>
      </c>
      <c r="R4414">
        <v>0.04</v>
      </c>
      <c r="X4414" t="s">
        <v>75</v>
      </c>
      <c r="Y4414">
        <v>4413</v>
      </c>
      <c r="Z4414" s="1">
        <v>0.47619444444444442</v>
      </c>
      <c r="AA4414" t="s">
        <v>10438</v>
      </c>
      <c r="AB4414">
        <v>-0.313</v>
      </c>
      <c r="AC4414">
        <v>-7.8E-2</v>
      </c>
      <c r="AD4414">
        <v>5.17</v>
      </c>
      <c r="AE4414" t="s">
        <v>75</v>
      </c>
    </row>
    <row r="4415" spans="1:32" x14ac:dyDescent="0.2">
      <c r="A4415">
        <v>4414</v>
      </c>
      <c r="B4415" t="s">
        <v>989</v>
      </c>
      <c r="C4415">
        <v>99491</v>
      </c>
      <c r="D4415">
        <v>118864</v>
      </c>
      <c r="F4415">
        <v>11</v>
      </c>
      <c r="G4415">
        <v>26</v>
      </c>
      <c r="H4415">
        <v>45.3</v>
      </c>
      <c r="I4415" t="s">
        <v>24</v>
      </c>
      <c r="J4415">
        <v>3</v>
      </c>
      <c r="K4415">
        <v>0</v>
      </c>
      <c r="L4415">
        <v>47</v>
      </c>
      <c r="M4415">
        <v>3</v>
      </c>
      <c r="N4415">
        <v>6.5</v>
      </c>
      <c r="P4415">
        <v>0.79</v>
      </c>
      <c r="R4415">
        <v>0.49</v>
      </c>
      <c r="T4415">
        <v>0.36</v>
      </c>
      <c r="X4415" t="s">
        <v>72</v>
      </c>
      <c r="Y4415">
        <v>4414</v>
      </c>
      <c r="Z4415" s="1">
        <v>0.47691319444444447</v>
      </c>
      <c r="AA4415" t="s">
        <v>10439</v>
      </c>
      <c r="AB4415">
        <v>-0.72399999999999998</v>
      </c>
      <c r="AC4415">
        <v>0.18</v>
      </c>
      <c r="AD4415">
        <v>6.5</v>
      </c>
      <c r="AE4415" t="s">
        <v>72</v>
      </c>
    </row>
    <row r="4416" spans="1:32" x14ac:dyDescent="0.2">
      <c r="A4416">
        <v>4415</v>
      </c>
      <c r="C4416">
        <v>99556</v>
      </c>
      <c r="D4416">
        <v>251406</v>
      </c>
      <c r="F4416">
        <v>11</v>
      </c>
      <c r="G4416">
        <v>26</v>
      </c>
      <c r="H4416">
        <v>35.299999999999997</v>
      </c>
      <c r="I4416" t="s">
        <v>26</v>
      </c>
      <c r="J4416">
        <v>61</v>
      </c>
      <c r="K4416">
        <v>6</v>
      </c>
      <c r="L4416">
        <v>55</v>
      </c>
      <c r="M4416">
        <v>-61</v>
      </c>
      <c r="N4416">
        <v>5.3</v>
      </c>
      <c r="P4416">
        <v>-0.08</v>
      </c>
      <c r="R4416">
        <v>-0.54</v>
      </c>
      <c r="T4416">
        <v>-0.06</v>
      </c>
      <c r="X4416" t="s">
        <v>2318</v>
      </c>
      <c r="Y4416">
        <v>4415</v>
      </c>
      <c r="Z4416" s="1">
        <v>0.47679745370370369</v>
      </c>
      <c r="AA4416" t="s">
        <v>10440</v>
      </c>
      <c r="AB4416">
        <v>-2.5999999999999999E-2</v>
      </c>
      <c r="AC4416">
        <v>2E-3</v>
      </c>
      <c r="AD4416">
        <v>5.3</v>
      </c>
      <c r="AE4416" t="s">
        <v>2318</v>
      </c>
    </row>
    <row r="4417" spans="1:32" x14ac:dyDescent="0.2">
      <c r="A4417">
        <v>4416</v>
      </c>
      <c r="B4417" t="s">
        <v>990</v>
      </c>
      <c r="C4417">
        <v>99564</v>
      </c>
      <c r="D4417">
        <v>156685</v>
      </c>
      <c r="F4417">
        <v>11</v>
      </c>
      <c r="G4417">
        <v>27</v>
      </c>
      <c r="H4417">
        <v>9.5</v>
      </c>
      <c r="I4417" t="s">
        <v>26</v>
      </c>
      <c r="J4417">
        <v>12</v>
      </c>
      <c r="K4417">
        <v>21</v>
      </c>
      <c r="L4417">
        <v>24</v>
      </c>
      <c r="M4417">
        <v>-12</v>
      </c>
      <c r="N4417">
        <v>5.94</v>
      </c>
      <c r="P4417">
        <v>0.49</v>
      </c>
      <c r="R4417">
        <v>0.03</v>
      </c>
      <c r="X4417" t="s">
        <v>991</v>
      </c>
      <c r="Y4417">
        <v>4416</v>
      </c>
      <c r="Z4417" s="1">
        <v>0.47719328703703701</v>
      </c>
      <c r="AA4417" t="s">
        <v>10441</v>
      </c>
      <c r="AB4417">
        <v>-9.7000000000000003E-2</v>
      </c>
      <c r="AC4417">
        <v>2.5999999999999999E-2</v>
      </c>
      <c r="AD4417">
        <v>5.94</v>
      </c>
      <c r="AE4417" t="s">
        <v>297</v>
      </c>
      <c r="AF4417" t="s">
        <v>36</v>
      </c>
    </row>
    <row r="4418" spans="1:32" x14ac:dyDescent="0.2">
      <c r="A4418">
        <v>4417</v>
      </c>
      <c r="C4418">
        <v>99574</v>
      </c>
      <c r="D4418">
        <v>239074</v>
      </c>
      <c r="F4418">
        <v>11</v>
      </c>
      <c r="G4418">
        <v>26</v>
      </c>
      <c r="H4418">
        <v>47.3</v>
      </c>
      <c r="I4418" t="s">
        <v>26</v>
      </c>
      <c r="J4418">
        <v>53</v>
      </c>
      <c r="K4418">
        <v>9</v>
      </c>
      <c r="L4418">
        <v>36</v>
      </c>
      <c r="M4418">
        <v>-53</v>
      </c>
      <c r="N4418">
        <v>5.81</v>
      </c>
      <c r="P4418">
        <v>0.52</v>
      </c>
      <c r="X4418" t="s">
        <v>992</v>
      </c>
      <c r="Y4418">
        <v>4417</v>
      </c>
      <c r="Z4418" s="1">
        <v>0.4769363425925926</v>
      </c>
      <c r="AA4418" t="s">
        <v>10442</v>
      </c>
      <c r="AB4418">
        <v>-4.1000000000000002E-2</v>
      </c>
      <c r="AC4418">
        <v>1.4E-2</v>
      </c>
      <c r="AD4418">
        <v>5.81</v>
      </c>
      <c r="AE4418" t="s">
        <v>54</v>
      </c>
      <c r="AF4418" t="s">
        <v>36</v>
      </c>
    </row>
    <row r="4419" spans="1:32" x14ac:dyDescent="0.2">
      <c r="A4419">
        <v>4418</v>
      </c>
      <c r="B4419" t="s">
        <v>993</v>
      </c>
      <c r="C4419">
        <v>99648</v>
      </c>
      <c r="D4419">
        <v>118875</v>
      </c>
      <c r="F4419">
        <v>11</v>
      </c>
      <c r="G4419">
        <v>27</v>
      </c>
      <c r="H4419">
        <v>56.2</v>
      </c>
      <c r="I4419" t="s">
        <v>24</v>
      </c>
      <c r="J4419">
        <v>2</v>
      </c>
      <c r="K4419">
        <v>51</v>
      </c>
      <c r="L4419">
        <v>22</v>
      </c>
      <c r="M4419">
        <v>2</v>
      </c>
      <c r="N4419">
        <v>4.95</v>
      </c>
      <c r="P4419">
        <v>1</v>
      </c>
      <c r="R4419">
        <v>0.79</v>
      </c>
      <c r="T4419">
        <v>0.5</v>
      </c>
      <c r="X4419" t="s">
        <v>994</v>
      </c>
      <c r="Y4419">
        <v>4418</v>
      </c>
      <c r="Z4419" s="1">
        <v>0.47773379629629625</v>
      </c>
      <c r="AA4419" t="s">
        <v>10443</v>
      </c>
      <c r="AB4419">
        <v>1.7999999999999999E-2</v>
      </c>
      <c r="AC4419">
        <v>-1.2E-2</v>
      </c>
      <c r="AD4419">
        <v>4.95</v>
      </c>
      <c r="AE4419" t="s">
        <v>9432</v>
      </c>
      <c r="AF4419" t="s">
        <v>36</v>
      </c>
    </row>
    <row r="4420" spans="1:32" x14ac:dyDescent="0.2">
      <c r="A4420">
        <v>4419</v>
      </c>
      <c r="C4420">
        <v>99651</v>
      </c>
      <c r="D4420">
        <v>138216</v>
      </c>
      <c r="F4420">
        <v>11</v>
      </c>
      <c r="G4420">
        <v>27</v>
      </c>
      <c r="H4420">
        <v>53.7</v>
      </c>
      <c r="I4420" t="s">
        <v>26</v>
      </c>
      <c r="J4420">
        <v>1</v>
      </c>
      <c r="K4420">
        <v>42</v>
      </c>
      <c r="L4420">
        <v>0</v>
      </c>
      <c r="M4420">
        <v>-1</v>
      </c>
      <c r="N4420">
        <v>6.25</v>
      </c>
      <c r="P4420">
        <v>1.04</v>
      </c>
      <c r="R4420">
        <v>0.73</v>
      </c>
      <c r="W4420" t="s">
        <v>27</v>
      </c>
      <c r="X4420" t="s">
        <v>365</v>
      </c>
      <c r="Y4420">
        <v>4419</v>
      </c>
      <c r="Z4420" s="1">
        <v>0.47770486111111116</v>
      </c>
      <c r="AA4420" t="s">
        <v>10444</v>
      </c>
      <c r="AB4420">
        <v>-3.4000000000000002E-2</v>
      </c>
      <c r="AC4420">
        <v>-3.0000000000000001E-3</v>
      </c>
      <c r="AD4420">
        <v>6.25</v>
      </c>
      <c r="AE4420" t="s">
        <v>5818</v>
      </c>
    </row>
    <row r="4421" spans="1:32" x14ac:dyDescent="0.2">
      <c r="A4421">
        <v>4420</v>
      </c>
      <c r="C4421">
        <v>99712</v>
      </c>
      <c r="D4421">
        <v>202478</v>
      </c>
      <c r="F4421">
        <v>11</v>
      </c>
      <c r="G4421">
        <v>27</v>
      </c>
      <c r="H4421">
        <v>58.5</v>
      </c>
      <c r="I4421" t="s">
        <v>26</v>
      </c>
      <c r="J4421">
        <v>35</v>
      </c>
      <c r="K4421">
        <v>19</v>
      </c>
      <c r="L4421">
        <v>43</v>
      </c>
      <c r="M4421">
        <v>-35</v>
      </c>
      <c r="N4421">
        <v>6.45</v>
      </c>
      <c r="X4421" t="s">
        <v>995</v>
      </c>
      <c r="Y4421">
        <v>4420</v>
      </c>
      <c r="Z4421" s="1">
        <v>0.47776041666666669</v>
      </c>
      <c r="AA4421" t="s">
        <v>10445</v>
      </c>
      <c r="AB4421">
        <v>-6.0000000000000001E-3</v>
      </c>
      <c r="AC4421">
        <v>1.2E-2</v>
      </c>
      <c r="AD4421">
        <v>6.45</v>
      </c>
      <c r="AE4421" t="s">
        <v>77</v>
      </c>
    </row>
    <row r="4422" spans="1:32" x14ac:dyDescent="0.2">
      <c r="A4422">
        <v>4421</v>
      </c>
      <c r="C4422">
        <v>99747</v>
      </c>
      <c r="D4422">
        <v>15520</v>
      </c>
      <c r="F4422">
        <v>11</v>
      </c>
      <c r="G4422">
        <v>29</v>
      </c>
      <c r="H4422">
        <v>4.5999999999999996</v>
      </c>
      <c r="I4422" t="s">
        <v>24</v>
      </c>
      <c r="J4422">
        <v>61</v>
      </c>
      <c r="K4422">
        <v>46</v>
      </c>
      <c r="L4422">
        <v>42</v>
      </c>
      <c r="M4422">
        <v>61</v>
      </c>
      <c r="N4422">
        <v>5.83</v>
      </c>
      <c r="P4422">
        <v>0.36</v>
      </c>
      <c r="R4422">
        <v>-0.05</v>
      </c>
      <c r="X4422" t="s">
        <v>996</v>
      </c>
      <c r="Y4422">
        <v>4421</v>
      </c>
      <c r="Z4422" s="1">
        <v>0.47852546296296294</v>
      </c>
      <c r="AA4422" t="s">
        <v>10446</v>
      </c>
      <c r="AB4422">
        <v>-0.112</v>
      </c>
      <c r="AC4422">
        <v>0.23699999999999999</v>
      </c>
      <c r="AD4422">
        <v>5.83</v>
      </c>
      <c r="AE4422" t="s">
        <v>10447</v>
      </c>
    </row>
    <row r="4423" spans="1:32" x14ac:dyDescent="0.2">
      <c r="A4423">
        <v>4422</v>
      </c>
      <c r="B4423" t="s">
        <v>997</v>
      </c>
      <c r="C4423">
        <v>99787</v>
      </c>
      <c r="D4423">
        <v>62572</v>
      </c>
      <c r="F4423">
        <v>11</v>
      </c>
      <c r="G4423">
        <v>29</v>
      </c>
      <c r="H4423">
        <v>4.2</v>
      </c>
      <c r="I4423" t="s">
        <v>24</v>
      </c>
      <c r="J4423">
        <v>39</v>
      </c>
      <c r="K4423">
        <v>20</v>
      </c>
      <c r="L4423">
        <v>13</v>
      </c>
      <c r="M4423">
        <v>39</v>
      </c>
      <c r="N4423">
        <v>5.31</v>
      </c>
      <c r="P4423">
        <v>0.01</v>
      </c>
      <c r="R4423">
        <v>0.01</v>
      </c>
      <c r="X4423" t="s">
        <v>114</v>
      </c>
      <c r="Y4423">
        <v>4422</v>
      </c>
      <c r="Z4423" s="1">
        <v>0.47852083333333334</v>
      </c>
      <c r="AA4423" t="s">
        <v>10448</v>
      </c>
      <c r="AB4423">
        <v>-0.05</v>
      </c>
      <c r="AC4423">
        <v>1.6E-2</v>
      </c>
      <c r="AD4423">
        <v>5.31</v>
      </c>
      <c r="AE4423" t="s">
        <v>114</v>
      </c>
    </row>
    <row r="4424" spans="1:32" x14ac:dyDescent="0.2">
      <c r="A4424">
        <v>4423</v>
      </c>
      <c r="C4424">
        <v>99803</v>
      </c>
      <c r="D4424">
        <v>222813</v>
      </c>
      <c r="F4424">
        <v>11</v>
      </c>
      <c r="G4424">
        <v>28</v>
      </c>
      <c r="H4424">
        <v>35.1</v>
      </c>
      <c r="I4424" t="s">
        <v>26</v>
      </c>
      <c r="J4424">
        <v>42</v>
      </c>
      <c r="K4424">
        <v>40</v>
      </c>
      <c r="L4424">
        <v>27</v>
      </c>
      <c r="M4424">
        <v>-42</v>
      </c>
      <c r="N4424">
        <v>5.08</v>
      </c>
      <c r="P4424">
        <v>-0.03</v>
      </c>
      <c r="X4424" t="s">
        <v>102</v>
      </c>
      <c r="Y4424">
        <v>4423</v>
      </c>
      <c r="Z4424" s="1">
        <v>0.4781840277777778</v>
      </c>
      <c r="AA4424" t="s">
        <v>10449</v>
      </c>
      <c r="AB4424">
        <v>-0.04</v>
      </c>
      <c r="AC4424">
        <v>8.0000000000000002E-3</v>
      </c>
      <c r="AD4424">
        <v>5.08</v>
      </c>
      <c r="AE4424" t="s">
        <v>102</v>
      </c>
    </row>
    <row r="4425" spans="1:32" x14ac:dyDescent="0.2">
      <c r="A4425">
        <v>4424</v>
      </c>
      <c r="C4425">
        <v>99859</v>
      </c>
      <c r="D4425">
        <v>28035</v>
      </c>
      <c r="F4425">
        <v>11</v>
      </c>
      <c r="G4425">
        <v>29</v>
      </c>
      <c r="H4425">
        <v>43.5</v>
      </c>
      <c r="I4425" t="s">
        <v>24</v>
      </c>
      <c r="J4425">
        <v>56</v>
      </c>
      <c r="K4425">
        <v>44</v>
      </c>
      <c r="L4425">
        <v>15</v>
      </c>
      <c r="M4425">
        <v>56</v>
      </c>
      <c r="N4425">
        <v>6.28</v>
      </c>
      <c r="P4425">
        <v>0.15</v>
      </c>
      <c r="R4425">
        <v>0.11</v>
      </c>
      <c r="T4425">
        <v>0.04</v>
      </c>
      <c r="X4425" t="s">
        <v>2448</v>
      </c>
      <c r="Y4425">
        <v>4424</v>
      </c>
      <c r="Z4425" s="1">
        <v>0.47897569444444449</v>
      </c>
      <c r="AA4425" t="s">
        <v>10450</v>
      </c>
      <c r="AB4425">
        <v>-8.8999999999999996E-2</v>
      </c>
      <c r="AC4425">
        <v>-3.4000000000000002E-2</v>
      </c>
      <c r="AD4425">
        <v>6.28</v>
      </c>
      <c r="AE4425" t="s">
        <v>2448</v>
      </c>
    </row>
    <row r="4426" spans="1:32" x14ac:dyDescent="0.2">
      <c r="A4426">
        <v>4425</v>
      </c>
      <c r="C4426">
        <v>99872</v>
      </c>
      <c r="D4426">
        <v>256843</v>
      </c>
      <c r="F4426">
        <v>11</v>
      </c>
      <c r="G4426">
        <v>28</v>
      </c>
      <c r="H4426">
        <v>18.2</v>
      </c>
      <c r="I4426" t="s">
        <v>26</v>
      </c>
      <c r="J4426">
        <v>72</v>
      </c>
      <c r="K4426">
        <v>28</v>
      </c>
      <c r="L4426">
        <v>28</v>
      </c>
      <c r="M4426">
        <v>-72</v>
      </c>
      <c r="N4426">
        <v>6.09</v>
      </c>
      <c r="P4426">
        <v>0.16</v>
      </c>
      <c r="R4426">
        <v>-0.42</v>
      </c>
      <c r="X4426" t="s">
        <v>368</v>
      </c>
      <c r="Y4426">
        <v>4425</v>
      </c>
      <c r="Z4426" s="1">
        <v>0.47798842592592594</v>
      </c>
      <c r="AA4426" t="s">
        <v>10451</v>
      </c>
      <c r="AB4426">
        <v>-4.2999999999999997E-2</v>
      </c>
      <c r="AC4426">
        <v>-0.02</v>
      </c>
      <c r="AD4426">
        <v>6.09</v>
      </c>
      <c r="AE4426" t="s">
        <v>368</v>
      </c>
    </row>
    <row r="4427" spans="1:32" x14ac:dyDescent="0.2">
      <c r="A4427">
        <v>4426</v>
      </c>
      <c r="B4427" t="s">
        <v>998</v>
      </c>
      <c r="C4427">
        <v>99902</v>
      </c>
      <c r="D4427">
        <v>99629</v>
      </c>
      <c r="F4427">
        <v>11</v>
      </c>
      <c r="G4427">
        <v>29</v>
      </c>
      <c r="H4427">
        <v>41.9</v>
      </c>
      <c r="I4427" t="s">
        <v>24</v>
      </c>
      <c r="J4427">
        <v>15</v>
      </c>
      <c r="K4427">
        <v>24</v>
      </c>
      <c r="L4427">
        <v>48</v>
      </c>
      <c r="M4427">
        <v>15</v>
      </c>
      <c r="N4427">
        <v>5.74</v>
      </c>
      <c r="P4427">
        <v>1.32</v>
      </c>
      <c r="W4427" t="s">
        <v>27</v>
      </c>
      <c r="X4427" t="s">
        <v>80</v>
      </c>
      <c r="Y4427">
        <v>4426</v>
      </c>
      <c r="Z4427" s="1">
        <v>0.4789571759259259</v>
      </c>
      <c r="AA4427" t="s">
        <v>10452</v>
      </c>
      <c r="AB4427">
        <v>-2.8000000000000001E-2</v>
      </c>
      <c r="AC4427">
        <v>-4.4999999999999998E-2</v>
      </c>
      <c r="AD4427">
        <v>5.74</v>
      </c>
      <c r="AE4427" t="s">
        <v>3264</v>
      </c>
    </row>
    <row r="4428" spans="1:32" x14ac:dyDescent="0.2">
      <c r="A4428">
        <v>4427</v>
      </c>
      <c r="C4428">
        <v>99913</v>
      </c>
      <c r="D4428">
        <v>28038</v>
      </c>
      <c r="F4428">
        <v>11</v>
      </c>
      <c r="G4428">
        <v>30</v>
      </c>
      <c r="H4428">
        <v>12.9</v>
      </c>
      <c r="I4428" t="s">
        <v>24</v>
      </c>
      <c r="J4428">
        <v>54</v>
      </c>
      <c r="K4428">
        <v>21</v>
      </c>
      <c r="L4428">
        <v>42</v>
      </c>
      <c r="M4428">
        <v>54</v>
      </c>
      <c r="N4428">
        <v>6.41</v>
      </c>
      <c r="O4428" t="s">
        <v>103</v>
      </c>
      <c r="X4428" t="s">
        <v>54</v>
      </c>
      <c r="Y4428">
        <v>4427</v>
      </c>
      <c r="Z4428" s="1">
        <v>0.47931597222222222</v>
      </c>
      <c r="AA4428" t="s">
        <v>10453</v>
      </c>
      <c r="AB4428">
        <v>0.01</v>
      </c>
      <c r="AC4428">
        <v>-5.7000000000000002E-2</v>
      </c>
      <c r="AD4428">
        <v>6.41</v>
      </c>
      <c r="AE4428" t="s">
        <v>54</v>
      </c>
    </row>
    <row r="4429" spans="1:32" x14ac:dyDescent="0.2">
      <c r="A4429">
        <v>4428</v>
      </c>
      <c r="C4429">
        <v>99922</v>
      </c>
      <c r="D4429">
        <v>179935</v>
      </c>
      <c r="F4429">
        <v>11</v>
      </c>
      <c r="G4429">
        <v>29</v>
      </c>
      <c r="H4429">
        <v>38.6</v>
      </c>
      <c r="I4429" t="s">
        <v>26</v>
      </c>
      <c r="J4429">
        <v>24</v>
      </c>
      <c r="K4429">
        <v>27</v>
      </c>
      <c r="L4429">
        <v>48</v>
      </c>
      <c r="M4429">
        <v>-24</v>
      </c>
      <c r="N4429">
        <v>5.76</v>
      </c>
      <c r="P4429">
        <v>7.0000000000000007E-2</v>
      </c>
      <c r="X4429" t="s">
        <v>134</v>
      </c>
      <c r="Y4429">
        <v>4428</v>
      </c>
      <c r="Z4429" s="1">
        <v>0.47891898148148143</v>
      </c>
      <c r="AA4429" t="s">
        <v>10454</v>
      </c>
      <c r="AB4429">
        <v>-4.8000000000000001E-2</v>
      </c>
      <c r="AC4429">
        <v>4.2999999999999997E-2</v>
      </c>
      <c r="AD4429">
        <v>5.76</v>
      </c>
      <c r="AE4429" t="s">
        <v>134</v>
      </c>
    </row>
    <row r="4430" spans="1:32" x14ac:dyDescent="0.2">
      <c r="A4430">
        <v>4429</v>
      </c>
      <c r="C4430">
        <v>99945</v>
      </c>
      <c r="D4430">
        <v>1884</v>
      </c>
      <c r="E4430">
        <v>5230</v>
      </c>
      <c r="F4430">
        <v>11</v>
      </c>
      <c r="G4430">
        <v>31</v>
      </c>
      <c r="H4430">
        <v>50.4</v>
      </c>
      <c r="I4430" t="s">
        <v>24</v>
      </c>
      <c r="J4430">
        <v>81</v>
      </c>
      <c r="K4430">
        <v>7</v>
      </c>
      <c r="L4430">
        <v>38</v>
      </c>
      <c r="M4430">
        <v>81</v>
      </c>
      <c r="N4430">
        <v>6.15</v>
      </c>
      <c r="P4430">
        <v>0.24</v>
      </c>
      <c r="R4430">
        <v>0.12</v>
      </c>
      <c r="X4430" t="s">
        <v>2723</v>
      </c>
      <c r="Y4430">
        <v>4429</v>
      </c>
      <c r="Z4430" s="1">
        <v>0.48044444444444445</v>
      </c>
      <c r="AA4430" t="s">
        <v>10455</v>
      </c>
      <c r="AB4430">
        <v>-0.14899999999999999</v>
      </c>
      <c r="AC4430">
        <v>3.2000000000000001E-2</v>
      </c>
      <c r="AD4430">
        <v>6.15</v>
      </c>
      <c r="AE4430" t="s">
        <v>2723</v>
      </c>
    </row>
    <row r="4431" spans="1:32" x14ac:dyDescent="0.2">
      <c r="A4431">
        <v>4430</v>
      </c>
      <c r="C4431">
        <v>99967</v>
      </c>
      <c r="D4431">
        <v>43784</v>
      </c>
      <c r="E4431" t="s">
        <v>999</v>
      </c>
      <c r="F4431">
        <v>11</v>
      </c>
      <c r="G4431">
        <v>30</v>
      </c>
      <c r="H4431">
        <v>25</v>
      </c>
      <c r="I4431" t="s">
        <v>24</v>
      </c>
      <c r="J4431">
        <v>46</v>
      </c>
      <c r="K4431">
        <v>39</v>
      </c>
      <c r="L4431">
        <v>27</v>
      </c>
      <c r="M4431">
        <v>46</v>
      </c>
      <c r="N4431">
        <v>6.35</v>
      </c>
      <c r="P4431">
        <v>1.27</v>
      </c>
      <c r="R4431">
        <v>1.19</v>
      </c>
      <c r="X4431" t="s">
        <v>1000</v>
      </c>
      <c r="Y4431">
        <v>4430</v>
      </c>
      <c r="Z4431" s="1">
        <v>0.47945601851851855</v>
      </c>
      <c r="AA4431" t="s">
        <v>10456</v>
      </c>
      <c r="AB4431">
        <v>1.0999999999999999E-2</v>
      </c>
      <c r="AC4431">
        <v>3.2000000000000001E-2</v>
      </c>
      <c r="AD4431">
        <v>6.35</v>
      </c>
      <c r="AE4431" t="s">
        <v>125</v>
      </c>
      <c r="AF4431" t="s">
        <v>36</v>
      </c>
    </row>
    <row r="4432" spans="1:32" x14ac:dyDescent="0.2">
      <c r="A4432">
        <v>4431</v>
      </c>
      <c r="B4432" t="s">
        <v>1001</v>
      </c>
      <c r="C4432">
        <v>99984</v>
      </c>
      <c r="D4432">
        <v>43787</v>
      </c>
      <c r="F4432">
        <v>11</v>
      </c>
      <c r="G4432">
        <v>30</v>
      </c>
      <c r="H4432">
        <v>31.1</v>
      </c>
      <c r="I4432" t="s">
        <v>24</v>
      </c>
      <c r="J4432">
        <v>43</v>
      </c>
      <c r="K4432">
        <v>10</v>
      </c>
      <c r="L4432">
        <v>24</v>
      </c>
      <c r="M4432">
        <v>43</v>
      </c>
      <c r="N4432">
        <v>5.94</v>
      </c>
      <c r="P4432">
        <v>0.49</v>
      </c>
      <c r="R4432">
        <v>-0.01</v>
      </c>
      <c r="X4432" t="s">
        <v>79</v>
      </c>
      <c r="Y4432">
        <v>4431</v>
      </c>
      <c r="Z4432" s="1">
        <v>0.47952662037037036</v>
      </c>
      <c r="AA4432" t="s">
        <v>10457</v>
      </c>
      <c r="AB4432">
        <v>-0.05</v>
      </c>
      <c r="AC4432">
        <v>8.3000000000000004E-2</v>
      </c>
      <c r="AD4432">
        <v>5.94</v>
      </c>
      <c r="AE4432" t="s">
        <v>79</v>
      </c>
    </row>
    <row r="4433" spans="1:32" x14ac:dyDescent="0.2">
      <c r="A4433">
        <v>4432</v>
      </c>
      <c r="B4433" t="s">
        <v>1002</v>
      </c>
      <c r="C4433">
        <v>99998</v>
      </c>
      <c r="D4433">
        <v>138238</v>
      </c>
      <c r="F4433">
        <v>11</v>
      </c>
      <c r="G4433">
        <v>30</v>
      </c>
      <c r="H4433">
        <v>18.899999999999999</v>
      </c>
      <c r="I4433" t="s">
        <v>26</v>
      </c>
      <c r="J4433">
        <v>3</v>
      </c>
      <c r="K4433">
        <v>0</v>
      </c>
      <c r="L4433">
        <v>13</v>
      </c>
      <c r="M4433">
        <v>-3</v>
      </c>
      <c r="N4433">
        <v>4.7699999999999996</v>
      </c>
      <c r="P4433">
        <v>1.54</v>
      </c>
      <c r="R4433">
        <v>1.83</v>
      </c>
      <c r="T4433">
        <v>0.84</v>
      </c>
      <c r="X4433" t="s">
        <v>1003</v>
      </c>
      <c r="Y4433">
        <v>4432</v>
      </c>
      <c r="Z4433" s="1">
        <v>0.47938541666666667</v>
      </c>
      <c r="AA4433" t="s">
        <v>10458</v>
      </c>
      <c r="AB4433">
        <v>2.1999999999999999E-2</v>
      </c>
      <c r="AC4433">
        <v>-1.4E-2</v>
      </c>
      <c r="AD4433">
        <v>4.7699999999999996</v>
      </c>
      <c r="AE4433" t="s">
        <v>6187</v>
      </c>
      <c r="AF4433" t="s">
        <v>36</v>
      </c>
    </row>
    <row r="4434" spans="1:32" x14ac:dyDescent="0.2">
      <c r="A4434">
        <v>4433</v>
      </c>
      <c r="B4434" t="s">
        <v>1004</v>
      </c>
      <c r="C4434">
        <v>100006</v>
      </c>
      <c r="D4434">
        <v>99637</v>
      </c>
      <c r="F4434">
        <v>11</v>
      </c>
      <c r="G4434">
        <v>30</v>
      </c>
      <c r="H4434">
        <v>29</v>
      </c>
      <c r="I4434" t="s">
        <v>24</v>
      </c>
      <c r="J4434">
        <v>18</v>
      </c>
      <c r="K4434">
        <v>24</v>
      </c>
      <c r="L4434">
        <v>35</v>
      </c>
      <c r="M4434">
        <v>18</v>
      </c>
      <c r="N4434">
        <v>5.52</v>
      </c>
      <c r="P4434">
        <v>1.05</v>
      </c>
      <c r="R4434">
        <v>0.82</v>
      </c>
      <c r="T4434">
        <v>0.37</v>
      </c>
      <c r="U4434" t="s">
        <v>93</v>
      </c>
      <c r="X4434" t="s">
        <v>54</v>
      </c>
      <c r="Y4434">
        <v>4433</v>
      </c>
      <c r="Z4434" s="1">
        <v>0.47950231481481481</v>
      </c>
      <c r="AA4434" t="s">
        <v>10459</v>
      </c>
      <c r="AB4434">
        <v>-8.7999999999999995E-2</v>
      </c>
      <c r="AC4434">
        <v>0.02</v>
      </c>
      <c r="AD4434">
        <v>5.52</v>
      </c>
      <c r="AE4434" t="s">
        <v>54</v>
      </c>
    </row>
    <row r="4435" spans="1:32" x14ac:dyDescent="0.2">
      <c r="A4435">
        <v>4434</v>
      </c>
      <c r="B4435" t="s">
        <v>1005</v>
      </c>
      <c r="C4435">
        <v>100029</v>
      </c>
      <c r="D4435">
        <v>15532</v>
      </c>
      <c r="E4435">
        <v>5231</v>
      </c>
      <c r="F4435">
        <v>11</v>
      </c>
      <c r="G4435">
        <v>31</v>
      </c>
      <c r="H4435">
        <v>24.2</v>
      </c>
      <c r="I4435" t="s">
        <v>24</v>
      </c>
      <c r="J4435">
        <v>69</v>
      </c>
      <c r="K4435">
        <v>19</v>
      </c>
      <c r="L4435">
        <v>52</v>
      </c>
      <c r="M4435">
        <v>69</v>
      </c>
      <c r="N4435">
        <v>3.84</v>
      </c>
      <c r="P4435">
        <v>1.62</v>
      </c>
      <c r="R4435">
        <v>1.97</v>
      </c>
      <c r="T4435">
        <v>0.99</v>
      </c>
      <c r="X4435" t="s">
        <v>1006</v>
      </c>
      <c r="Y4435">
        <v>4434</v>
      </c>
      <c r="Z4435" s="1">
        <v>0.48014120370370367</v>
      </c>
      <c r="AA4435" t="s">
        <v>10460</v>
      </c>
      <c r="AB4435">
        <v>-3.9E-2</v>
      </c>
      <c r="AC4435">
        <v>-1.7000000000000001E-2</v>
      </c>
      <c r="AD4435">
        <v>3.84</v>
      </c>
      <c r="AE4435" t="s">
        <v>53</v>
      </c>
      <c r="AF4435" t="s">
        <v>36</v>
      </c>
    </row>
    <row r="4436" spans="1:32" x14ac:dyDescent="0.2">
      <c r="A4436">
        <v>4435</v>
      </c>
      <c r="C4436">
        <v>100030</v>
      </c>
      <c r="D4436">
        <v>43790</v>
      </c>
      <c r="F4436">
        <v>11</v>
      </c>
      <c r="G4436">
        <v>30</v>
      </c>
      <c r="H4436">
        <v>52.9</v>
      </c>
      <c r="I4436" t="s">
        <v>24</v>
      </c>
      <c r="J4436">
        <v>47</v>
      </c>
      <c r="K4436">
        <v>55</v>
      </c>
      <c r="L4436">
        <v>45</v>
      </c>
      <c r="M4436">
        <v>47</v>
      </c>
      <c r="N4436">
        <v>6.42</v>
      </c>
      <c r="P4436">
        <v>0.88</v>
      </c>
      <c r="R4436">
        <v>0.54</v>
      </c>
      <c r="X4436" t="s">
        <v>3027</v>
      </c>
      <c r="Y4436">
        <v>4435</v>
      </c>
      <c r="Z4436" s="1">
        <v>0.47977893518518516</v>
      </c>
      <c r="AA4436" t="s">
        <v>10461</v>
      </c>
      <c r="AB4436">
        <v>-0.22900000000000001</v>
      </c>
      <c r="AC4436">
        <v>-7.0000000000000007E-2</v>
      </c>
      <c r="AD4436">
        <v>6.42</v>
      </c>
      <c r="AE4436" t="s">
        <v>3027</v>
      </c>
    </row>
    <row r="4437" spans="1:32" x14ac:dyDescent="0.2">
      <c r="A4437">
        <v>4436</v>
      </c>
      <c r="C4437">
        <v>100055</v>
      </c>
      <c r="D4437">
        <v>43793</v>
      </c>
      <c r="F4437">
        <v>11</v>
      </c>
      <c r="G4437">
        <v>31</v>
      </c>
      <c r="H4437">
        <v>10.199999999999999</v>
      </c>
      <c r="I4437" t="s">
        <v>24</v>
      </c>
      <c r="J4437">
        <v>48</v>
      </c>
      <c r="K4437">
        <v>47</v>
      </c>
      <c r="L4437">
        <v>21</v>
      </c>
      <c r="M4437">
        <v>48</v>
      </c>
      <c r="N4437">
        <v>6.56</v>
      </c>
      <c r="P4437">
        <v>0.93</v>
      </c>
      <c r="R4437">
        <v>0.72</v>
      </c>
      <c r="X4437" t="s">
        <v>60</v>
      </c>
      <c r="Y4437">
        <v>4436</v>
      </c>
      <c r="Z4437" s="1">
        <v>0.47997916666666668</v>
      </c>
      <c r="AA4437" t="s">
        <v>10462</v>
      </c>
      <c r="AB4437">
        <v>-0.03</v>
      </c>
      <c r="AC4437">
        <v>-0.04</v>
      </c>
      <c r="AD4437">
        <v>6.56</v>
      </c>
      <c r="AE4437" t="s">
        <v>60</v>
      </c>
    </row>
    <row r="4438" spans="1:32" x14ac:dyDescent="0.2">
      <c r="A4438">
        <v>4437</v>
      </c>
      <c r="B4438" t="s">
        <v>1007</v>
      </c>
      <c r="C4438">
        <v>100180</v>
      </c>
      <c r="D4438">
        <v>99648</v>
      </c>
      <c r="F4438">
        <v>11</v>
      </c>
      <c r="G4438">
        <v>31</v>
      </c>
      <c r="H4438">
        <v>44.9</v>
      </c>
      <c r="I4438" t="s">
        <v>24</v>
      </c>
      <c r="J4438">
        <v>14</v>
      </c>
      <c r="K4438">
        <v>21</v>
      </c>
      <c r="L4438">
        <v>52</v>
      </c>
      <c r="M4438">
        <v>14</v>
      </c>
      <c r="N4438">
        <v>6.2</v>
      </c>
      <c r="P4438">
        <v>0.56999999999999995</v>
      </c>
      <c r="R4438">
        <v>7.0000000000000007E-2</v>
      </c>
      <c r="X4438" t="s">
        <v>124</v>
      </c>
      <c r="Y4438">
        <v>4437</v>
      </c>
      <c r="Z4438" s="1">
        <v>0.48038078703703707</v>
      </c>
      <c r="AA4438" t="s">
        <v>10463</v>
      </c>
      <c r="AB4438">
        <v>-0.33</v>
      </c>
      <c r="AC4438">
        <v>-0.189</v>
      </c>
      <c r="AD4438">
        <v>6.2</v>
      </c>
      <c r="AE4438" t="s">
        <v>124</v>
      </c>
    </row>
    <row r="4439" spans="1:32" x14ac:dyDescent="0.2">
      <c r="A4439">
        <v>4438</v>
      </c>
      <c r="C4439">
        <v>100198</v>
      </c>
      <c r="D4439">
        <v>251437</v>
      </c>
      <c r="E4439" t="s">
        <v>1008</v>
      </c>
      <c r="F4439">
        <v>11</v>
      </c>
      <c r="G4439">
        <v>31</v>
      </c>
      <c r="H4439">
        <v>15</v>
      </c>
      <c r="I4439" t="s">
        <v>26</v>
      </c>
      <c r="J4439">
        <v>61</v>
      </c>
      <c r="K4439">
        <v>16</v>
      </c>
      <c r="L4439">
        <v>42</v>
      </c>
      <c r="M4439">
        <v>-61</v>
      </c>
      <c r="N4439">
        <v>6.38</v>
      </c>
      <c r="P4439">
        <v>0.52</v>
      </c>
      <c r="R4439">
        <v>-0.11</v>
      </c>
      <c r="X4439" t="s">
        <v>1009</v>
      </c>
      <c r="Y4439">
        <v>4438</v>
      </c>
      <c r="Z4439" s="1">
        <v>0.48003472222222227</v>
      </c>
      <c r="AA4439" t="s">
        <v>10464</v>
      </c>
      <c r="AB4439">
        <v>-7.0000000000000001E-3</v>
      </c>
      <c r="AC4439">
        <v>3.0000000000000001E-3</v>
      </c>
      <c r="AD4439">
        <v>6.38</v>
      </c>
      <c r="AE4439" t="s">
        <v>1009</v>
      </c>
    </row>
    <row r="4440" spans="1:32" x14ac:dyDescent="0.2">
      <c r="A4440">
        <v>4439</v>
      </c>
      <c r="C4440">
        <v>100203</v>
      </c>
      <c r="D4440">
        <v>15542</v>
      </c>
      <c r="F4440">
        <v>11</v>
      </c>
      <c r="G4440">
        <v>32</v>
      </c>
      <c r="H4440">
        <v>20.8</v>
      </c>
      <c r="I4440" t="s">
        <v>24</v>
      </c>
      <c r="J4440">
        <v>61</v>
      </c>
      <c r="K4440">
        <v>4</v>
      </c>
      <c r="L4440">
        <v>57</v>
      </c>
      <c r="M4440">
        <v>61</v>
      </c>
      <c r="N4440">
        <v>5.48</v>
      </c>
      <c r="P4440">
        <v>0.5</v>
      </c>
      <c r="R4440">
        <v>-0.01</v>
      </c>
      <c r="X4440" t="s">
        <v>199</v>
      </c>
      <c r="Y4440">
        <v>4439</v>
      </c>
      <c r="Z4440" s="1">
        <v>0.48079629629629633</v>
      </c>
      <c r="AA4440" t="s">
        <v>10465</v>
      </c>
      <c r="AB4440">
        <v>2E-3</v>
      </c>
      <c r="AC4440">
        <v>-6.9000000000000006E-2</v>
      </c>
      <c r="AD4440">
        <v>5.48</v>
      </c>
      <c r="AE4440" t="s">
        <v>199</v>
      </c>
    </row>
    <row r="4441" spans="1:32" x14ac:dyDescent="0.2">
      <c r="A4441">
        <v>4440</v>
      </c>
      <c r="C4441">
        <v>100219</v>
      </c>
      <c r="D4441">
        <v>179964</v>
      </c>
      <c r="F4441">
        <v>11</v>
      </c>
      <c r="G4441">
        <v>31</v>
      </c>
      <c r="H4441">
        <v>47.6</v>
      </c>
      <c r="I4441" t="s">
        <v>26</v>
      </c>
      <c r="J4441">
        <v>20</v>
      </c>
      <c r="K4441">
        <v>46</v>
      </c>
      <c r="L4441">
        <v>36</v>
      </c>
      <c r="M4441">
        <v>-20</v>
      </c>
      <c r="N4441">
        <v>6.24</v>
      </c>
      <c r="P4441">
        <v>0.54</v>
      </c>
      <c r="X4441" t="s">
        <v>387</v>
      </c>
      <c r="Y4441">
        <v>4440</v>
      </c>
      <c r="Z4441" s="1">
        <v>0.48041203703703705</v>
      </c>
      <c r="AA4441" t="s">
        <v>10466</v>
      </c>
      <c r="AB4441">
        <v>-0.13100000000000001</v>
      </c>
      <c r="AC4441">
        <v>3.2000000000000001E-2</v>
      </c>
      <c r="AD4441">
        <v>6.24</v>
      </c>
      <c r="AE4441" t="s">
        <v>387</v>
      </c>
    </row>
    <row r="4442" spans="1:32" x14ac:dyDescent="0.2">
      <c r="A4442">
        <v>4441</v>
      </c>
      <c r="B4442" t="s">
        <v>1010</v>
      </c>
      <c r="C4442">
        <v>100261</v>
      </c>
      <c r="D4442">
        <v>239145</v>
      </c>
      <c r="E4442" t="s">
        <v>1011</v>
      </c>
      <c r="F4442">
        <v>11</v>
      </c>
      <c r="G4442">
        <v>31</v>
      </c>
      <c r="H4442">
        <v>46.1</v>
      </c>
      <c r="I4442" t="s">
        <v>26</v>
      </c>
      <c r="J4442">
        <v>59</v>
      </c>
      <c r="K4442">
        <v>26</v>
      </c>
      <c r="L4442">
        <v>32</v>
      </c>
      <c r="M4442">
        <v>-59</v>
      </c>
      <c r="N4442">
        <v>5.13</v>
      </c>
      <c r="P4442">
        <v>1.08</v>
      </c>
      <c r="R4442">
        <v>0.78</v>
      </c>
      <c r="T4442">
        <v>0.66</v>
      </c>
      <c r="X4442" t="s">
        <v>1012</v>
      </c>
      <c r="Y4442">
        <v>4441</v>
      </c>
      <c r="Z4442" s="1">
        <v>0.48039467592592594</v>
      </c>
      <c r="AA4442" t="s">
        <v>10467</v>
      </c>
      <c r="AB4442">
        <v>-5.0000000000000001E-3</v>
      </c>
      <c r="AC4442">
        <v>-5.0000000000000001E-3</v>
      </c>
      <c r="AD4442">
        <v>5.13</v>
      </c>
      <c r="AE4442" t="s">
        <v>10468</v>
      </c>
    </row>
    <row r="4443" spans="1:32" x14ac:dyDescent="0.2">
      <c r="A4443">
        <v>4442</v>
      </c>
      <c r="B4443" t="s">
        <v>1013</v>
      </c>
      <c r="C4443">
        <v>100262</v>
      </c>
      <c r="D4443">
        <v>239146</v>
      </c>
      <c r="E4443" t="s">
        <v>1014</v>
      </c>
      <c r="F4443">
        <v>11</v>
      </c>
      <c r="G4443">
        <v>31</v>
      </c>
      <c r="H4443">
        <v>48.8</v>
      </c>
      <c r="I4443" t="s">
        <v>26</v>
      </c>
      <c r="J4443">
        <v>59</v>
      </c>
      <c r="K4443">
        <v>30</v>
      </c>
      <c r="L4443">
        <v>57</v>
      </c>
      <c r="M4443">
        <v>-59</v>
      </c>
      <c r="N4443">
        <v>5.15</v>
      </c>
      <c r="P4443">
        <v>0.49</v>
      </c>
      <c r="R4443">
        <v>-0.11</v>
      </c>
      <c r="T4443">
        <v>0.46</v>
      </c>
      <c r="X4443" t="s">
        <v>2790</v>
      </c>
      <c r="Y4443">
        <v>4442</v>
      </c>
      <c r="Z4443" s="1">
        <v>0.48042592592592598</v>
      </c>
      <c r="AA4443" t="s">
        <v>10469</v>
      </c>
      <c r="AB4443">
        <v>-8.0000000000000002E-3</v>
      </c>
      <c r="AC4443">
        <v>1E-3</v>
      </c>
      <c r="AD4443">
        <v>5.15</v>
      </c>
      <c r="AE4443" t="s">
        <v>2790</v>
      </c>
    </row>
    <row r="4444" spans="1:32" x14ac:dyDescent="0.2">
      <c r="A4444">
        <v>4443</v>
      </c>
      <c r="C4444">
        <v>100286</v>
      </c>
      <c r="D4444">
        <v>179967</v>
      </c>
      <c r="F4444">
        <v>11</v>
      </c>
      <c r="G4444">
        <v>32</v>
      </c>
      <c r="H4444">
        <v>16.100000000000001</v>
      </c>
      <c r="I4444" t="s">
        <v>26</v>
      </c>
      <c r="J4444">
        <v>29</v>
      </c>
      <c r="K4444">
        <v>15</v>
      </c>
      <c r="L4444">
        <v>48</v>
      </c>
      <c r="M4444">
        <v>-29</v>
      </c>
      <c r="N4444">
        <v>5.81</v>
      </c>
      <c r="P4444">
        <v>0.53</v>
      </c>
      <c r="R4444">
        <v>0.02</v>
      </c>
      <c r="X4444" t="s">
        <v>199</v>
      </c>
      <c r="Y4444">
        <v>4443</v>
      </c>
      <c r="Z4444" s="1">
        <v>0.48074189814814816</v>
      </c>
      <c r="AA4444" t="s">
        <v>10470</v>
      </c>
      <c r="AB4444">
        <v>-1.4E-2</v>
      </c>
      <c r="AC4444">
        <v>0.13800000000000001</v>
      </c>
      <c r="AD4444">
        <v>5.81</v>
      </c>
      <c r="AE4444" t="s">
        <v>199</v>
      </c>
    </row>
    <row r="4445" spans="1:32" x14ac:dyDescent="0.2">
      <c r="A4445">
        <v>4444</v>
      </c>
      <c r="C4445">
        <v>100287</v>
      </c>
      <c r="D4445">
        <v>179968</v>
      </c>
      <c r="F4445">
        <v>11</v>
      </c>
      <c r="G4445">
        <v>32</v>
      </c>
      <c r="H4445">
        <v>16.3</v>
      </c>
      <c r="I4445" t="s">
        <v>26</v>
      </c>
      <c r="J4445">
        <v>29</v>
      </c>
      <c r="K4445">
        <v>15</v>
      </c>
      <c r="L4445">
        <v>40</v>
      </c>
      <c r="M4445">
        <v>-29</v>
      </c>
      <c r="N4445">
        <v>5.64</v>
      </c>
      <c r="P4445">
        <v>0.53</v>
      </c>
      <c r="R4445">
        <v>0.04</v>
      </c>
      <c r="X4445" t="s">
        <v>199</v>
      </c>
      <c r="Y4445">
        <v>4444</v>
      </c>
      <c r="Z4445" s="1">
        <v>0.48074421296296294</v>
      </c>
      <c r="AA4445" t="s">
        <v>10471</v>
      </c>
      <c r="AB4445">
        <v>-2.8000000000000001E-2</v>
      </c>
      <c r="AC4445">
        <v>0.14499999999999999</v>
      </c>
      <c r="AD4445">
        <v>5.64</v>
      </c>
      <c r="AE4445" t="s">
        <v>199</v>
      </c>
    </row>
    <row r="4446" spans="1:32" x14ac:dyDescent="0.2">
      <c r="A4446">
        <v>4445</v>
      </c>
      <c r="C4446">
        <v>100307</v>
      </c>
      <c r="D4446">
        <v>179969</v>
      </c>
      <c r="F4446">
        <v>11</v>
      </c>
      <c r="G4446">
        <v>32</v>
      </c>
      <c r="H4446">
        <v>23.3</v>
      </c>
      <c r="I4446" t="s">
        <v>26</v>
      </c>
      <c r="J4446">
        <v>26</v>
      </c>
      <c r="K4446">
        <v>44</v>
      </c>
      <c r="L4446">
        <v>48</v>
      </c>
      <c r="M4446">
        <v>-26</v>
      </c>
      <c r="N4446">
        <v>6.16</v>
      </c>
      <c r="P4446">
        <v>1.66</v>
      </c>
      <c r="R4446">
        <v>1.99</v>
      </c>
      <c r="T4446">
        <v>0.98</v>
      </c>
      <c r="U4446" t="s">
        <v>93</v>
      </c>
      <c r="X4446" t="s">
        <v>419</v>
      </c>
      <c r="Y4446">
        <v>4445</v>
      </c>
      <c r="Z4446" s="1">
        <v>0.48082523148148143</v>
      </c>
      <c r="AA4446" t="s">
        <v>10472</v>
      </c>
      <c r="AB4446">
        <v>-7.9000000000000001E-2</v>
      </c>
      <c r="AC4446">
        <v>3.3000000000000002E-2</v>
      </c>
      <c r="AD4446">
        <v>6.16</v>
      </c>
      <c r="AE4446" t="s">
        <v>419</v>
      </c>
    </row>
    <row r="4447" spans="1:32" x14ac:dyDescent="0.2">
      <c r="A4447">
        <v>4446</v>
      </c>
      <c r="C4447">
        <v>100343</v>
      </c>
      <c r="D4447">
        <v>138265</v>
      </c>
      <c r="F4447">
        <v>11</v>
      </c>
      <c r="G4447">
        <v>32</v>
      </c>
      <c r="H4447">
        <v>47.5</v>
      </c>
      <c r="I4447" t="s">
        <v>26</v>
      </c>
      <c r="J4447">
        <v>7</v>
      </c>
      <c r="K4447">
        <v>49</v>
      </c>
      <c r="L4447">
        <v>39</v>
      </c>
      <c r="M4447">
        <v>-7</v>
      </c>
      <c r="N4447">
        <v>5.95</v>
      </c>
      <c r="P4447">
        <v>1.38</v>
      </c>
      <c r="R4447">
        <v>1.64</v>
      </c>
      <c r="X4447" t="s">
        <v>172</v>
      </c>
      <c r="Y4447">
        <v>4446</v>
      </c>
      <c r="Z4447" s="1">
        <v>0.48110532407407408</v>
      </c>
      <c r="AA4447" t="s">
        <v>10473</v>
      </c>
      <c r="AB4447">
        <v>-7.0000000000000001E-3</v>
      </c>
      <c r="AC4447">
        <v>4.0000000000000001E-3</v>
      </c>
      <c r="AD4447">
        <v>5.95</v>
      </c>
      <c r="AE4447" t="s">
        <v>172</v>
      </c>
    </row>
    <row r="4448" spans="1:32" x14ac:dyDescent="0.2">
      <c r="A4448">
        <v>4447</v>
      </c>
      <c r="C4448">
        <v>100378</v>
      </c>
      <c r="D4448">
        <v>222856</v>
      </c>
      <c r="F4448">
        <v>11</v>
      </c>
      <c r="G4448">
        <v>32</v>
      </c>
      <c r="H4448">
        <v>48.1</v>
      </c>
      <c r="I4448" t="s">
        <v>26</v>
      </c>
      <c r="J4448">
        <v>40</v>
      </c>
      <c r="K4448">
        <v>26</v>
      </c>
      <c r="L4448">
        <v>11</v>
      </c>
      <c r="M4448">
        <v>-40</v>
      </c>
      <c r="N4448">
        <v>5.64</v>
      </c>
      <c r="P4448">
        <v>1.58</v>
      </c>
      <c r="R4448">
        <v>1.81</v>
      </c>
      <c r="X4448" t="s">
        <v>662</v>
      </c>
      <c r="Y4448">
        <v>4447</v>
      </c>
      <c r="Z4448" s="1">
        <v>0.48111226851851852</v>
      </c>
      <c r="AA4448" t="s">
        <v>10474</v>
      </c>
      <c r="AB4448">
        <v>-6.9000000000000006E-2</v>
      </c>
      <c r="AC4448">
        <v>5.1999999999999998E-2</v>
      </c>
      <c r="AD4448">
        <v>5.64</v>
      </c>
      <c r="AE4448" t="s">
        <v>662</v>
      </c>
    </row>
    <row r="4449" spans="1:32" x14ac:dyDescent="0.2">
      <c r="A4449">
        <v>4448</v>
      </c>
      <c r="C4449">
        <v>100382</v>
      </c>
      <c r="D4449">
        <v>251451</v>
      </c>
      <c r="F4449">
        <v>11</v>
      </c>
      <c r="G4449">
        <v>32</v>
      </c>
      <c r="H4449">
        <v>19.899999999999999</v>
      </c>
      <c r="I4449" t="s">
        <v>26</v>
      </c>
      <c r="J4449">
        <v>66</v>
      </c>
      <c r="K4449">
        <v>57</v>
      </c>
      <c r="L4449">
        <v>44</v>
      </c>
      <c r="M4449">
        <v>-66</v>
      </c>
      <c r="N4449">
        <v>5.9</v>
      </c>
      <c r="P4449">
        <v>1.1299999999999999</v>
      </c>
      <c r="R4449">
        <v>1.1200000000000001</v>
      </c>
      <c r="X4449" t="s">
        <v>1015</v>
      </c>
      <c r="Y4449">
        <v>4448</v>
      </c>
      <c r="Z4449" s="1">
        <v>0.4807858796296296</v>
      </c>
      <c r="AA4449" t="s">
        <v>10475</v>
      </c>
      <c r="AB4449">
        <v>-4.0000000000000001E-3</v>
      </c>
      <c r="AC4449">
        <v>-1E-3</v>
      </c>
      <c r="AD4449">
        <v>5.9</v>
      </c>
      <c r="AE4449" t="s">
        <v>45</v>
      </c>
      <c r="AF4449" t="s">
        <v>36</v>
      </c>
    </row>
    <row r="4450" spans="1:32" x14ac:dyDescent="0.2">
      <c r="A4450">
        <v>4449</v>
      </c>
      <c r="C4450">
        <v>100393</v>
      </c>
      <c r="D4450">
        <v>202554</v>
      </c>
      <c r="E4450">
        <v>5246</v>
      </c>
      <c r="F4450">
        <v>11</v>
      </c>
      <c r="G4450">
        <v>32</v>
      </c>
      <c r="H4450">
        <v>54.1</v>
      </c>
      <c r="I4450" t="s">
        <v>26</v>
      </c>
      <c r="J4450">
        <v>31</v>
      </c>
      <c r="K4450">
        <v>5</v>
      </c>
      <c r="L4450">
        <v>14</v>
      </c>
      <c r="M4450">
        <v>-31</v>
      </c>
      <c r="N4450">
        <v>5.04</v>
      </c>
      <c r="P4450">
        <v>1.58</v>
      </c>
      <c r="R4450">
        <v>1.95</v>
      </c>
      <c r="T4450">
        <v>1.01</v>
      </c>
      <c r="X4450" t="s">
        <v>1745</v>
      </c>
      <c r="Y4450">
        <v>4449</v>
      </c>
      <c r="Z4450" s="1">
        <v>0.48118171296296297</v>
      </c>
      <c r="AA4450" t="s">
        <v>10476</v>
      </c>
      <c r="AB4450">
        <v>-0.03</v>
      </c>
      <c r="AC4450">
        <v>6.0000000000000001E-3</v>
      </c>
      <c r="AD4450">
        <v>5.04</v>
      </c>
      <c r="AE4450" t="s">
        <v>353</v>
      </c>
    </row>
    <row r="4451" spans="1:32" x14ac:dyDescent="0.2">
      <c r="A4451">
        <v>4450</v>
      </c>
      <c r="B4451" t="s">
        <v>1016</v>
      </c>
      <c r="C4451">
        <v>100407</v>
      </c>
      <c r="D4451">
        <v>202558</v>
      </c>
      <c r="F4451">
        <v>11</v>
      </c>
      <c r="G4451">
        <v>33</v>
      </c>
      <c r="H4451">
        <v>0.1</v>
      </c>
      <c r="I4451" t="s">
        <v>26</v>
      </c>
      <c r="J4451">
        <v>31</v>
      </c>
      <c r="K4451">
        <v>51</v>
      </c>
      <c r="L4451">
        <v>28</v>
      </c>
      <c r="M4451">
        <v>-31</v>
      </c>
      <c r="N4451">
        <v>3.54</v>
      </c>
      <c r="P4451">
        <v>0.94</v>
      </c>
      <c r="R4451">
        <v>0.71</v>
      </c>
      <c r="T4451">
        <v>0.48</v>
      </c>
      <c r="X4451" t="s">
        <v>345</v>
      </c>
      <c r="Y4451">
        <v>4450</v>
      </c>
      <c r="Z4451" s="1">
        <v>0.48125115740740743</v>
      </c>
      <c r="AA4451" t="s">
        <v>10477</v>
      </c>
      <c r="AB4451">
        <v>-0.20599999999999999</v>
      </c>
      <c r="AC4451">
        <v>-0.04</v>
      </c>
      <c r="AD4451">
        <v>3.54</v>
      </c>
      <c r="AE4451" t="s">
        <v>345</v>
      </c>
    </row>
    <row r="4452" spans="1:32" x14ac:dyDescent="0.2">
      <c r="A4452">
        <v>4451</v>
      </c>
      <c r="C4452">
        <v>100418</v>
      </c>
      <c r="D4452">
        <v>156750</v>
      </c>
      <c r="F4452">
        <v>11</v>
      </c>
      <c r="G4452">
        <v>33</v>
      </c>
      <c r="H4452">
        <v>14.6</v>
      </c>
      <c r="I4452" t="s">
        <v>26</v>
      </c>
      <c r="J4452">
        <v>16</v>
      </c>
      <c r="K4452">
        <v>16</v>
      </c>
      <c r="L4452">
        <v>50</v>
      </c>
      <c r="M4452">
        <v>-16</v>
      </c>
      <c r="N4452">
        <v>6.05</v>
      </c>
      <c r="P4452">
        <v>0.6</v>
      </c>
      <c r="X4452" t="s">
        <v>1017</v>
      </c>
      <c r="Y4452">
        <v>4451</v>
      </c>
      <c r="Z4452" s="1">
        <v>0.48141898148148149</v>
      </c>
      <c r="AA4452" t="s">
        <v>10478</v>
      </c>
      <c r="AB4452">
        <v>-2E-3</v>
      </c>
      <c r="AC4452">
        <v>-4.2999999999999997E-2</v>
      </c>
      <c r="AD4452">
        <v>6.05</v>
      </c>
      <c r="AE4452" t="s">
        <v>1017</v>
      </c>
    </row>
    <row r="4453" spans="1:32" x14ac:dyDescent="0.2">
      <c r="A4453">
        <v>4452</v>
      </c>
      <c r="C4453">
        <v>100470</v>
      </c>
      <c r="D4453">
        <v>62604</v>
      </c>
      <c r="F4453">
        <v>11</v>
      </c>
      <c r="G4453">
        <v>33</v>
      </c>
      <c r="H4453">
        <v>56.3</v>
      </c>
      <c r="I4453" t="s">
        <v>24</v>
      </c>
      <c r="J4453">
        <v>36</v>
      </c>
      <c r="K4453">
        <v>48</v>
      </c>
      <c r="L4453">
        <v>56</v>
      </c>
      <c r="M4453">
        <v>36</v>
      </c>
      <c r="N4453">
        <v>6.4</v>
      </c>
      <c r="P4453">
        <v>1.05</v>
      </c>
      <c r="R4453">
        <v>0.93</v>
      </c>
      <c r="T4453">
        <v>0.53</v>
      </c>
      <c r="X4453" t="s">
        <v>54</v>
      </c>
      <c r="Y4453">
        <v>4452</v>
      </c>
      <c r="Z4453" s="1">
        <v>0.48190162037037038</v>
      </c>
      <c r="AA4453" t="s">
        <v>10479</v>
      </c>
      <c r="AB4453">
        <v>-0.129</v>
      </c>
      <c r="AC4453">
        <v>-4.5999999999999999E-2</v>
      </c>
      <c r="AD4453">
        <v>6.4</v>
      </c>
      <c r="AE4453" t="s">
        <v>54</v>
      </c>
    </row>
    <row r="4454" spans="1:32" x14ac:dyDescent="0.2">
      <c r="A4454">
        <v>4453</v>
      </c>
      <c r="C4454">
        <v>100493</v>
      </c>
      <c r="D4454">
        <v>222863</v>
      </c>
      <c r="F4454">
        <v>11</v>
      </c>
      <c r="G4454">
        <v>33</v>
      </c>
      <c r="H4454">
        <v>37.299999999999997</v>
      </c>
      <c r="I4454" t="s">
        <v>26</v>
      </c>
      <c r="J4454">
        <v>40</v>
      </c>
      <c r="K4454">
        <v>35</v>
      </c>
      <c r="L4454">
        <v>13</v>
      </c>
      <c r="M4454">
        <v>-40</v>
      </c>
      <c r="N4454">
        <v>5.39</v>
      </c>
      <c r="P4454">
        <v>0.12</v>
      </c>
      <c r="X4454" t="s">
        <v>2910</v>
      </c>
      <c r="Y4454">
        <v>4453</v>
      </c>
      <c r="Z4454" s="1">
        <v>0.48168171296296297</v>
      </c>
      <c r="AA4454" t="s">
        <v>10480</v>
      </c>
      <c r="AB4454">
        <v>-7.0999999999999994E-2</v>
      </c>
      <c r="AC4454">
        <v>2.4E-2</v>
      </c>
      <c r="AD4454">
        <v>5.39</v>
      </c>
      <c r="AE4454" t="s">
        <v>6398</v>
      </c>
    </row>
    <row r="4455" spans="1:32" x14ac:dyDescent="0.2">
      <c r="A4455">
        <v>4454</v>
      </c>
      <c r="C4455">
        <v>100518</v>
      </c>
      <c r="D4455">
        <v>99668</v>
      </c>
      <c r="F4455">
        <v>11</v>
      </c>
      <c r="G4455">
        <v>34</v>
      </c>
      <c r="H4455">
        <v>10</v>
      </c>
      <c r="I4455" t="s">
        <v>24</v>
      </c>
      <c r="J4455">
        <v>11</v>
      </c>
      <c r="K4455">
        <v>1</v>
      </c>
      <c r="L4455">
        <v>25</v>
      </c>
      <c r="M4455">
        <v>11</v>
      </c>
      <c r="N4455">
        <v>6.55</v>
      </c>
      <c r="P4455">
        <v>0.18</v>
      </c>
      <c r="R4455">
        <v>0.1</v>
      </c>
      <c r="T4455">
        <v>0.12</v>
      </c>
      <c r="X4455" t="s">
        <v>2723</v>
      </c>
      <c r="Y4455">
        <v>4454</v>
      </c>
      <c r="Z4455" s="1">
        <v>0.48206018518518517</v>
      </c>
      <c r="AA4455" t="s">
        <v>10481</v>
      </c>
      <c r="AB4455">
        <v>4.4999999999999998E-2</v>
      </c>
      <c r="AC4455">
        <v>-3.1E-2</v>
      </c>
      <c r="AD4455">
        <v>6.55</v>
      </c>
      <c r="AE4455" t="s">
        <v>2723</v>
      </c>
    </row>
    <row r="4456" spans="1:32" x14ac:dyDescent="0.2">
      <c r="A4456">
        <v>4455</v>
      </c>
      <c r="B4456" t="s">
        <v>1018</v>
      </c>
      <c r="C4456">
        <v>100563</v>
      </c>
      <c r="D4456">
        <v>118929</v>
      </c>
      <c r="F4456">
        <v>11</v>
      </c>
      <c r="G4456">
        <v>34</v>
      </c>
      <c r="H4456">
        <v>22</v>
      </c>
      <c r="I4456" t="s">
        <v>24</v>
      </c>
      <c r="J4456">
        <v>3</v>
      </c>
      <c r="K4456">
        <v>3</v>
      </c>
      <c r="L4456">
        <v>36</v>
      </c>
      <c r="M4456">
        <v>3</v>
      </c>
      <c r="N4456">
        <v>5.77</v>
      </c>
      <c r="P4456">
        <v>0.46</v>
      </c>
      <c r="R4456">
        <v>0.01</v>
      </c>
      <c r="X4456" t="s">
        <v>430</v>
      </c>
      <c r="Y4456">
        <v>4455</v>
      </c>
      <c r="Z4456" s="1">
        <v>0.48219907407407409</v>
      </c>
      <c r="AA4456" t="s">
        <v>10482</v>
      </c>
      <c r="AB4456">
        <v>-0.182</v>
      </c>
      <c r="AC4456">
        <v>-0.104</v>
      </c>
      <c r="AD4456">
        <v>5.77</v>
      </c>
      <c r="AE4456" t="s">
        <v>430</v>
      </c>
    </row>
    <row r="4457" spans="1:32" x14ac:dyDescent="0.2">
      <c r="A4457">
        <v>4456</v>
      </c>
      <c r="B4457" t="s">
        <v>1019</v>
      </c>
      <c r="C4457">
        <v>100600</v>
      </c>
      <c r="D4457">
        <v>99673</v>
      </c>
      <c r="F4457">
        <v>11</v>
      </c>
      <c r="G4457">
        <v>34</v>
      </c>
      <c r="H4457">
        <v>42.5</v>
      </c>
      <c r="I4457" t="s">
        <v>24</v>
      </c>
      <c r="J4457">
        <v>16</v>
      </c>
      <c r="K4457">
        <v>47</v>
      </c>
      <c r="L4457">
        <v>49</v>
      </c>
      <c r="M4457">
        <v>16</v>
      </c>
      <c r="N4457">
        <v>5.95</v>
      </c>
      <c r="P4457">
        <v>-0.16</v>
      </c>
      <c r="R4457">
        <v>-0.64</v>
      </c>
      <c r="T4457">
        <v>-0.14000000000000001</v>
      </c>
      <c r="X4457" t="s">
        <v>2996</v>
      </c>
      <c r="Y4457">
        <v>4456</v>
      </c>
      <c r="Z4457" s="1">
        <v>0.4824363425925926</v>
      </c>
      <c r="AA4457" t="s">
        <v>10483</v>
      </c>
      <c r="AB4457">
        <v>-1.0999999999999999E-2</v>
      </c>
      <c r="AC4457">
        <v>3.0000000000000001E-3</v>
      </c>
      <c r="AD4457">
        <v>5.95</v>
      </c>
      <c r="AE4457" t="s">
        <v>2996</v>
      </c>
    </row>
    <row r="4458" spans="1:32" x14ac:dyDescent="0.2">
      <c r="A4458">
        <v>4457</v>
      </c>
      <c r="C4458">
        <v>100615</v>
      </c>
      <c r="D4458">
        <v>28064</v>
      </c>
      <c r="F4458">
        <v>11</v>
      </c>
      <c r="G4458">
        <v>35</v>
      </c>
      <c r="H4458">
        <v>4.9000000000000004</v>
      </c>
      <c r="I4458" t="s">
        <v>24</v>
      </c>
      <c r="J4458">
        <v>54</v>
      </c>
      <c r="K4458">
        <v>47</v>
      </c>
      <c r="L4458">
        <v>7</v>
      </c>
      <c r="M4458">
        <v>54</v>
      </c>
      <c r="N4458">
        <v>5.63</v>
      </c>
      <c r="P4458">
        <v>1.02</v>
      </c>
      <c r="X4458" t="s">
        <v>54</v>
      </c>
      <c r="Y4458">
        <v>4457</v>
      </c>
      <c r="Z4458" s="1">
        <v>0.48269560185185184</v>
      </c>
      <c r="AA4458" t="s">
        <v>10484</v>
      </c>
      <c r="AB4458">
        <v>8.0000000000000002E-3</v>
      </c>
      <c r="AC4458">
        <v>8.0000000000000002E-3</v>
      </c>
      <c r="AD4458">
        <v>5.63</v>
      </c>
      <c r="AE4458" t="s">
        <v>54</v>
      </c>
    </row>
    <row r="4459" spans="1:32" x14ac:dyDescent="0.2">
      <c r="A4459">
        <v>4458</v>
      </c>
      <c r="C4459">
        <v>100623</v>
      </c>
      <c r="D4459">
        <v>202583</v>
      </c>
      <c r="F4459">
        <v>11</v>
      </c>
      <c r="G4459">
        <v>34</v>
      </c>
      <c r="H4459">
        <v>29.5</v>
      </c>
      <c r="I4459" t="s">
        <v>26</v>
      </c>
      <c r="J4459">
        <v>32</v>
      </c>
      <c r="K4459">
        <v>49</v>
      </c>
      <c r="L4459">
        <v>53</v>
      </c>
      <c r="M4459">
        <v>-32</v>
      </c>
      <c r="N4459">
        <v>5.98</v>
      </c>
      <c r="P4459">
        <v>0.81</v>
      </c>
      <c r="R4459">
        <v>0.39</v>
      </c>
      <c r="T4459">
        <v>0.46</v>
      </c>
      <c r="X4459" t="s">
        <v>40</v>
      </c>
      <c r="Y4459">
        <v>4458</v>
      </c>
      <c r="Z4459" s="1">
        <v>0.48228587962962965</v>
      </c>
      <c r="AA4459" t="s">
        <v>10485</v>
      </c>
      <c r="AB4459">
        <v>-0.67400000000000004</v>
      </c>
      <c r="AC4459">
        <v>0.82599999999999996</v>
      </c>
      <c r="AD4459">
        <v>5.98</v>
      </c>
      <c r="AE4459" t="s">
        <v>40</v>
      </c>
    </row>
    <row r="4460" spans="1:32" x14ac:dyDescent="0.2">
      <c r="A4460">
        <v>4459</v>
      </c>
      <c r="C4460">
        <v>100655</v>
      </c>
      <c r="D4460">
        <v>81886</v>
      </c>
      <c r="F4460">
        <v>11</v>
      </c>
      <c r="G4460">
        <v>35</v>
      </c>
      <c r="H4460">
        <v>3.8</v>
      </c>
      <c r="I4460" t="s">
        <v>24</v>
      </c>
      <c r="J4460">
        <v>20</v>
      </c>
      <c r="K4460">
        <v>26</v>
      </c>
      <c r="L4460">
        <v>29</v>
      </c>
      <c r="M4460">
        <v>20</v>
      </c>
      <c r="N4460">
        <v>6.45</v>
      </c>
      <c r="P4460">
        <v>1.01</v>
      </c>
      <c r="X4460" t="s">
        <v>60</v>
      </c>
      <c r="Y4460">
        <v>4459</v>
      </c>
      <c r="Z4460" s="1">
        <v>0.48268287037037033</v>
      </c>
      <c r="AA4460" t="s">
        <v>10486</v>
      </c>
      <c r="AB4460">
        <v>-5.8999999999999997E-2</v>
      </c>
      <c r="AC4460">
        <v>-5.0000000000000001E-3</v>
      </c>
      <c r="AD4460">
        <v>6.45</v>
      </c>
      <c r="AE4460" t="s">
        <v>60</v>
      </c>
    </row>
    <row r="4461" spans="1:32" x14ac:dyDescent="0.2">
      <c r="A4461">
        <v>4460</v>
      </c>
      <c r="C4461">
        <v>100673</v>
      </c>
      <c r="D4461">
        <v>239189</v>
      </c>
      <c r="F4461">
        <v>11</v>
      </c>
      <c r="G4461">
        <v>34</v>
      </c>
      <c r="H4461">
        <v>45.7</v>
      </c>
      <c r="I4461" t="s">
        <v>26</v>
      </c>
      <c r="J4461">
        <v>54</v>
      </c>
      <c r="K4461">
        <v>15</v>
      </c>
      <c r="L4461">
        <v>51</v>
      </c>
      <c r="M4461">
        <v>-54</v>
      </c>
      <c r="N4461">
        <v>4.62</v>
      </c>
      <c r="P4461">
        <v>-0.08</v>
      </c>
      <c r="R4461">
        <v>-0.21</v>
      </c>
      <c r="T4461">
        <v>-0.53</v>
      </c>
      <c r="X4461" t="s">
        <v>502</v>
      </c>
      <c r="Y4461">
        <v>4460</v>
      </c>
      <c r="Z4461" s="1">
        <v>0.48247337962962966</v>
      </c>
      <c r="AA4461" t="s">
        <v>10487</v>
      </c>
      <c r="AB4461">
        <v>-5.6000000000000001E-2</v>
      </c>
      <c r="AC4461">
        <v>1.7000000000000001E-2</v>
      </c>
      <c r="AD4461">
        <v>4.62</v>
      </c>
      <c r="AE4461" t="s">
        <v>502</v>
      </c>
    </row>
    <row r="4462" spans="1:32" x14ac:dyDescent="0.2">
      <c r="A4462">
        <v>4461</v>
      </c>
      <c r="B4462" t="s">
        <v>1020</v>
      </c>
      <c r="C4462">
        <v>100696</v>
      </c>
      <c r="D4462">
        <v>15567</v>
      </c>
      <c r="F4462">
        <v>11</v>
      </c>
      <c r="G4462">
        <v>36</v>
      </c>
      <c r="H4462">
        <v>2.8</v>
      </c>
      <c r="I4462" t="s">
        <v>24</v>
      </c>
      <c r="J4462">
        <v>69</v>
      </c>
      <c r="K4462">
        <v>19</v>
      </c>
      <c r="L4462">
        <v>22</v>
      </c>
      <c r="M4462">
        <v>69</v>
      </c>
      <c r="N4462">
        <v>5.2</v>
      </c>
      <c r="P4462">
        <v>1.01</v>
      </c>
      <c r="R4462">
        <v>0.68</v>
      </c>
      <c r="T4462">
        <v>0.5</v>
      </c>
      <c r="X4462" t="s">
        <v>54</v>
      </c>
      <c r="Y4462">
        <v>4461</v>
      </c>
      <c r="Z4462" s="1">
        <v>0.48336574074074073</v>
      </c>
      <c r="AA4462" t="s">
        <v>10488</v>
      </c>
      <c r="AB4462">
        <v>0.111</v>
      </c>
      <c r="AC4462">
        <v>-0.127</v>
      </c>
      <c r="AD4462">
        <v>5.2</v>
      </c>
      <c r="AE4462" t="s">
        <v>54</v>
      </c>
    </row>
    <row r="4463" spans="1:32" x14ac:dyDescent="0.2">
      <c r="A4463">
        <v>4462</v>
      </c>
      <c r="C4463">
        <v>100708</v>
      </c>
      <c r="D4463">
        <v>222883</v>
      </c>
      <c r="E4463">
        <v>5253</v>
      </c>
      <c r="F4463">
        <v>11</v>
      </c>
      <c r="G4463">
        <v>34</v>
      </c>
      <c r="H4463">
        <v>56.8</v>
      </c>
      <c r="I4463" t="s">
        <v>26</v>
      </c>
      <c r="J4463">
        <v>49</v>
      </c>
      <c r="K4463">
        <v>8</v>
      </c>
      <c r="L4463">
        <v>12</v>
      </c>
      <c r="M4463">
        <v>-49</v>
      </c>
      <c r="N4463">
        <v>5.5</v>
      </c>
      <c r="P4463">
        <v>1.04</v>
      </c>
      <c r="R4463">
        <v>0.92</v>
      </c>
      <c r="X4463" t="s">
        <v>3114</v>
      </c>
      <c r="Y4463">
        <v>4462</v>
      </c>
      <c r="Z4463" s="1">
        <v>0.48260185185185184</v>
      </c>
      <c r="AA4463" t="s">
        <v>10489</v>
      </c>
      <c r="AB4463">
        <v>-0.17</v>
      </c>
      <c r="AC4463">
        <v>0.16800000000000001</v>
      </c>
      <c r="AD4463">
        <v>5.5</v>
      </c>
      <c r="AE4463" t="s">
        <v>45</v>
      </c>
      <c r="AF4463" t="s">
        <v>36</v>
      </c>
    </row>
    <row r="4464" spans="1:32" x14ac:dyDescent="0.2">
      <c r="A4464">
        <v>4463</v>
      </c>
      <c r="C4464">
        <v>100733</v>
      </c>
      <c r="D4464">
        <v>222887</v>
      </c>
      <c r="E4464" t="s">
        <v>1021</v>
      </c>
      <c r="F4464">
        <v>11</v>
      </c>
      <c r="G4464">
        <v>35</v>
      </c>
      <c r="H4464">
        <v>13.2</v>
      </c>
      <c r="I4464" t="s">
        <v>26</v>
      </c>
      <c r="J4464">
        <v>47</v>
      </c>
      <c r="K4464">
        <v>22</v>
      </c>
      <c r="L4464">
        <v>21</v>
      </c>
      <c r="M4464">
        <v>-47</v>
      </c>
      <c r="N4464">
        <v>5.71</v>
      </c>
      <c r="P4464">
        <v>1.66</v>
      </c>
      <c r="R4464">
        <v>1.93</v>
      </c>
      <c r="T4464">
        <v>1</v>
      </c>
      <c r="U4464" t="s">
        <v>93</v>
      </c>
      <c r="X4464" t="s">
        <v>98</v>
      </c>
      <c r="Y4464">
        <v>4463</v>
      </c>
      <c r="Z4464" s="1">
        <v>0.48279166666666667</v>
      </c>
      <c r="AA4464" t="s">
        <v>10490</v>
      </c>
      <c r="AB4464">
        <v>-8.8999999999999996E-2</v>
      </c>
      <c r="AC4464">
        <v>-4.0000000000000001E-3</v>
      </c>
      <c r="AD4464">
        <v>5.71</v>
      </c>
      <c r="AE4464" t="s">
        <v>98</v>
      </c>
    </row>
    <row r="4465" spans="1:32" x14ac:dyDescent="0.2">
      <c r="A4465">
        <v>4464</v>
      </c>
      <c r="C4465">
        <v>100740</v>
      </c>
      <c r="D4465">
        <v>99683</v>
      </c>
      <c r="F4465">
        <v>11</v>
      </c>
      <c r="G4465">
        <v>35</v>
      </c>
      <c r="H4465">
        <v>43.4</v>
      </c>
      <c r="I4465" t="s">
        <v>24</v>
      </c>
      <c r="J4465">
        <v>10</v>
      </c>
      <c r="K4465">
        <v>54</v>
      </c>
      <c r="L4465">
        <v>40</v>
      </c>
      <c r="M4465">
        <v>10</v>
      </c>
      <c r="N4465">
        <v>6.56</v>
      </c>
      <c r="P4465">
        <v>0.13</v>
      </c>
      <c r="R4465">
        <v>0.1</v>
      </c>
      <c r="X4465" t="s">
        <v>1927</v>
      </c>
      <c r="Y4465">
        <v>4464</v>
      </c>
      <c r="Z4465" s="1">
        <v>0.48314120370370373</v>
      </c>
      <c r="AA4465" t="s">
        <v>10491</v>
      </c>
      <c r="AB4465">
        <v>3.5000000000000003E-2</v>
      </c>
      <c r="AC4465">
        <v>-2.3E-2</v>
      </c>
      <c r="AD4465">
        <v>6.56</v>
      </c>
      <c r="AE4465" t="s">
        <v>1927</v>
      </c>
    </row>
    <row r="4466" spans="1:32" x14ac:dyDescent="0.2">
      <c r="A4466">
        <v>4465</v>
      </c>
      <c r="C4466">
        <v>100808</v>
      </c>
      <c r="D4466">
        <v>81893</v>
      </c>
      <c r="F4466">
        <v>11</v>
      </c>
      <c r="G4466">
        <v>36</v>
      </c>
      <c r="H4466">
        <v>17.899999999999999</v>
      </c>
      <c r="I4466" t="s">
        <v>24</v>
      </c>
      <c r="J4466">
        <v>27</v>
      </c>
      <c r="K4466">
        <v>46</v>
      </c>
      <c r="L4466">
        <v>52</v>
      </c>
      <c r="M4466">
        <v>27</v>
      </c>
      <c r="N4466">
        <v>5.8</v>
      </c>
      <c r="P4466">
        <v>0.23</v>
      </c>
      <c r="R4466">
        <v>7.0000000000000007E-2</v>
      </c>
      <c r="X4466" t="s">
        <v>264</v>
      </c>
      <c r="Y4466">
        <v>4465</v>
      </c>
      <c r="Z4466" s="1">
        <v>0.48354050925925929</v>
      </c>
      <c r="AA4466" t="s">
        <v>10492</v>
      </c>
      <c r="AB4466">
        <v>2.3E-2</v>
      </c>
      <c r="AC4466">
        <v>3.0000000000000001E-3</v>
      </c>
      <c r="AD4466">
        <v>5.8</v>
      </c>
      <c r="AE4466" t="s">
        <v>264</v>
      </c>
    </row>
    <row r="4467" spans="1:32" x14ac:dyDescent="0.2">
      <c r="A4467">
        <v>4466</v>
      </c>
      <c r="C4467">
        <v>100825</v>
      </c>
      <c r="D4467">
        <v>222895</v>
      </c>
      <c r="F4467">
        <v>11</v>
      </c>
      <c r="G4467">
        <v>35</v>
      </c>
      <c r="H4467">
        <v>55.6</v>
      </c>
      <c r="I4467" t="s">
        <v>26</v>
      </c>
      <c r="J4467">
        <v>47</v>
      </c>
      <c r="K4467">
        <v>38</v>
      </c>
      <c r="L4467">
        <v>30</v>
      </c>
      <c r="M4467">
        <v>-47</v>
      </c>
      <c r="N4467">
        <v>5.25</v>
      </c>
      <c r="P4467">
        <v>0.25</v>
      </c>
      <c r="R4467">
        <v>0.12</v>
      </c>
      <c r="X4467" t="s">
        <v>240</v>
      </c>
      <c r="Y4467">
        <v>4466</v>
      </c>
      <c r="Z4467" s="1">
        <v>0.48328240740740741</v>
      </c>
      <c r="AA4467" t="s">
        <v>10493</v>
      </c>
      <c r="AB4467">
        <v>3.5999999999999997E-2</v>
      </c>
      <c r="AC4467">
        <v>-4.9000000000000002E-2</v>
      </c>
      <c r="AD4467">
        <v>5.25</v>
      </c>
      <c r="AE4467" t="s">
        <v>240</v>
      </c>
    </row>
    <row r="4468" spans="1:32" x14ac:dyDescent="0.2">
      <c r="A4468">
        <v>4467</v>
      </c>
      <c r="B4468" t="s">
        <v>1022</v>
      </c>
      <c r="C4468">
        <v>100841</v>
      </c>
      <c r="D4468">
        <v>251472</v>
      </c>
      <c r="F4468">
        <v>11</v>
      </c>
      <c r="G4468">
        <v>35</v>
      </c>
      <c r="H4468">
        <v>46.8</v>
      </c>
      <c r="I4468" t="s">
        <v>26</v>
      </c>
      <c r="J4468">
        <v>63</v>
      </c>
      <c r="K4468">
        <v>1</v>
      </c>
      <c r="L4468">
        <v>11</v>
      </c>
      <c r="M4468">
        <v>-63</v>
      </c>
      <c r="N4468">
        <v>3.13</v>
      </c>
      <c r="P4468">
        <v>-0.04</v>
      </c>
      <c r="R4468">
        <v>-0.17</v>
      </c>
      <c r="T4468">
        <v>-0.01</v>
      </c>
      <c r="X4468" t="s">
        <v>39</v>
      </c>
      <c r="Y4468">
        <v>4467</v>
      </c>
      <c r="Z4468" s="1">
        <v>0.48318055555555556</v>
      </c>
      <c r="AA4468" t="s">
        <v>10494</v>
      </c>
      <c r="AB4468">
        <v>-4.1000000000000002E-2</v>
      </c>
      <c r="AC4468">
        <v>-5.0000000000000001E-3</v>
      </c>
      <c r="AD4468">
        <v>3.13</v>
      </c>
      <c r="AE4468" t="s">
        <v>39</v>
      </c>
    </row>
    <row r="4469" spans="1:32" x14ac:dyDescent="0.2">
      <c r="A4469">
        <v>4468</v>
      </c>
      <c r="B4469" t="s">
        <v>1023</v>
      </c>
      <c r="C4469">
        <v>100889</v>
      </c>
      <c r="D4469">
        <v>138296</v>
      </c>
      <c r="F4469">
        <v>11</v>
      </c>
      <c r="G4469">
        <v>36</v>
      </c>
      <c r="H4469">
        <v>40.9</v>
      </c>
      <c r="I4469" t="s">
        <v>26</v>
      </c>
      <c r="J4469">
        <v>9</v>
      </c>
      <c r="K4469">
        <v>48</v>
      </c>
      <c r="L4469">
        <v>8</v>
      </c>
      <c r="M4469">
        <v>-9</v>
      </c>
      <c r="N4469">
        <v>4.7</v>
      </c>
      <c r="P4469">
        <v>-0.08</v>
      </c>
      <c r="R4469">
        <v>-0.18</v>
      </c>
      <c r="T4469">
        <v>-7.0000000000000007E-2</v>
      </c>
      <c r="X4469" t="s">
        <v>351</v>
      </c>
      <c r="Y4469">
        <v>4468</v>
      </c>
      <c r="Z4469" s="1">
        <v>0.48380671296296301</v>
      </c>
      <c r="AA4469" t="s">
        <v>10495</v>
      </c>
      <c r="AB4469">
        <v>-6.0999999999999999E-2</v>
      </c>
      <c r="AC4469">
        <v>8.0000000000000002E-3</v>
      </c>
      <c r="AD4469">
        <v>4.7</v>
      </c>
      <c r="AE4469" t="s">
        <v>191</v>
      </c>
    </row>
    <row r="4470" spans="1:32" x14ac:dyDescent="0.2">
      <c r="A4470">
        <v>4469</v>
      </c>
      <c r="C4470">
        <v>100893</v>
      </c>
      <c r="D4470">
        <v>202622</v>
      </c>
      <c r="F4470">
        <v>11</v>
      </c>
      <c r="G4470">
        <v>36</v>
      </c>
      <c r="H4470">
        <v>35</v>
      </c>
      <c r="I4470" t="s">
        <v>26</v>
      </c>
      <c r="J4470">
        <v>33</v>
      </c>
      <c r="K4470">
        <v>34</v>
      </c>
      <c r="L4470">
        <v>12</v>
      </c>
      <c r="M4470">
        <v>-33</v>
      </c>
      <c r="N4470">
        <v>5.74</v>
      </c>
      <c r="P4470">
        <v>1.02</v>
      </c>
      <c r="R4470">
        <v>0.83</v>
      </c>
      <c r="X4470" t="s">
        <v>54</v>
      </c>
      <c r="Y4470">
        <v>4469</v>
      </c>
      <c r="Z4470" s="1">
        <v>0.48373842592592592</v>
      </c>
      <c r="AA4470" t="s">
        <v>10496</v>
      </c>
      <c r="AB4470">
        <v>0.04</v>
      </c>
      <c r="AC4470">
        <v>-3.6999999999999998E-2</v>
      </c>
      <c r="AD4470">
        <v>5.74</v>
      </c>
      <c r="AE4470" t="s">
        <v>54</v>
      </c>
    </row>
    <row r="4471" spans="1:32" x14ac:dyDescent="0.2">
      <c r="A4471">
        <v>4470</v>
      </c>
      <c r="C4471">
        <v>100911</v>
      </c>
      <c r="D4471">
        <v>202627</v>
      </c>
      <c r="F4471">
        <v>11</v>
      </c>
      <c r="G4471">
        <v>36</v>
      </c>
      <c r="H4471">
        <v>40.799999999999997</v>
      </c>
      <c r="I4471" t="s">
        <v>26</v>
      </c>
      <c r="J4471">
        <v>37</v>
      </c>
      <c r="K4471">
        <v>14</v>
      </c>
      <c r="L4471">
        <v>16</v>
      </c>
      <c r="M4471">
        <v>-37</v>
      </c>
      <c r="N4471">
        <v>6.31</v>
      </c>
      <c r="P4471">
        <v>0.06</v>
      </c>
      <c r="R4471">
        <v>0.06</v>
      </c>
      <c r="X4471" t="s">
        <v>89</v>
      </c>
      <c r="Y4471">
        <v>4470</v>
      </c>
      <c r="Z4471" s="1">
        <v>0.48380555555555554</v>
      </c>
      <c r="AA4471" t="s">
        <v>10497</v>
      </c>
      <c r="AB4471">
        <v>-1.2999999999999999E-2</v>
      </c>
      <c r="AC4471">
        <v>-1.9E-2</v>
      </c>
      <c r="AD4471">
        <v>6.31</v>
      </c>
      <c r="AE4471" t="s">
        <v>89</v>
      </c>
    </row>
    <row r="4472" spans="1:32" x14ac:dyDescent="0.2">
      <c r="A4472">
        <v>4471</v>
      </c>
      <c r="B4472" t="s">
        <v>1024</v>
      </c>
      <c r="C4472">
        <v>100920</v>
      </c>
      <c r="D4472">
        <v>138298</v>
      </c>
      <c r="F4472">
        <v>11</v>
      </c>
      <c r="G4472">
        <v>36</v>
      </c>
      <c r="H4472">
        <v>56.9</v>
      </c>
      <c r="I4472" t="s">
        <v>26</v>
      </c>
      <c r="J4472">
        <v>0</v>
      </c>
      <c r="K4472">
        <v>49</v>
      </c>
      <c r="L4472">
        <v>26</v>
      </c>
      <c r="M4472">
        <v>0</v>
      </c>
      <c r="N4472">
        <v>4.3</v>
      </c>
      <c r="P4472">
        <v>1</v>
      </c>
      <c r="R4472">
        <v>0.75</v>
      </c>
      <c r="T4472">
        <v>0.52</v>
      </c>
      <c r="X4472" t="s">
        <v>1025</v>
      </c>
      <c r="Y4472">
        <v>4471</v>
      </c>
      <c r="Z4472" s="1">
        <v>0.48399189814814814</v>
      </c>
      <c r="AA4472" t="s">
        <v>10498</v>
      </c>
      <c r="AB4472">
        <v>4.0000000000000001E-3</v>
      </c>
      <c r="AC4472">
        <v>4.2999999999999997E-2</v>
      </c>
      <c r="AD4472">
        <v>4.3</v>
      </c>
      <c r="AE4472" t="s">
        <v>5869</v>
      </c>
      <c r="AF4472" t="s">
        <v>36</v>
      </c>
    </row>
    <row r="4473" spans="1:32" x14ac:dyDescent="0.2">
      <c r="A4473">
        <v>4472</v>
      </c>
      <c r="C4473">
        <v>100929</v>
      </c>
      <c r="D4473">
        <v>251479</v>
      </c>
      <c r="F4473">
        <v>11</v>
      </c>
      <c r="G4473">
        <v>36</v>
      </c>
      <c r="H4473">
        <v>22.3</v>
      </c>
      <c r="I4473" t="s">
        <v>26</v>
      </c>
      <c r="J4473">
        <v>61</v>
      </c>
      <c r="K4473">
        <v>3</v>
      </c>
      <c r="L4473">
        <v>8</v>
      </c>
      <c r="M4473">
        <v>-61</v>
      </c>
      <c r="N4473">
        <v>5.83</v>
      </c>
      <c r="P4473">
        <v>-0.09</v>
      </c>
      <c r="R4473">
        <v>-0.63</v>
      </c>
      <c r="X4473" t="s">
        <v>214</v>
      </c>
      <c r="Y4473">
        <v>4472</v>
      </c>
      <c r="Z4473" s="1">
        <v>0.48359143518518516</v>
      </c>
      <c r="AA4473" t="s">
        <v>10499</v>
      </c>
      <c r="AB4473">
        <v>-2.1000000000000001E-2</v>
      </c>
      <c r="AC4473">
        <v>8.0000000000000002E-3</v>
      </c>
      <c r="AD4473">
        <v>5.83</v>
      </c>
      <c r="AE4473" t="s">
        <v>5651</v>
      </c>
    </row>
    <row r="4474" spans="1:32" x14ac:dyDescent="0.2">
      <c r="A4474">
        <v>4473</v>
      </c>
      <c r="C4474">
        <v>100953</v>
      </c>
      <c r="D4474">
        <v>202634</v>
      </c>
      <c r="F4474">
        <v>11</v>
      </c>
      <c r="G4474">
        <v>37</v>
      </c>
      <c r="H4474">
        <v>1.2</v>
      </c>
      <c r="I4474" t="s">
        <v>26</v>
      </c>
      <c r="J4474">
        <v>32</v>
      </c>
      <c r="K4474">
        <v>59</v>
      </c>
      <c r="L4474">
        <v>17</v>
      </c>
      <c r="M4474">
        <v>-32</v>
      </c>
      <c r="N4474">
        <v>6.29</v>
      </c>
      <c r="P4474">
        <v>0.46</v>
      </c>
      <c r="R4474">
        <v>0.06</v>
      </c>
      <c r="X4474" t="s">
        <v>2902</v>
      </c>
      <c r="Y4474">
        <v>4473</v>
      </c>
      <c r="Z4474" s="1">
        <v>0.4840416666666667</v>
      </c>
      <c r="AA4474" t="s">
        <v>10500</v>
      </c>
      <c r="AB4474">
        <v>-1.0999999999999999E-2</v>
      </c>
      <c r="AC4474">
        <v>-7.9000000000000001E-2</v>
      </c>
      <c r="AD4474">
        <v>6.29</v>
      </c>
      <c r="AE4474" t="s">
        <v>2851</v>
      </c>
      <c r="AF4474" t="s">
        <v>36</v>
      </c>
    </row>
    <row r="4475" spans="1:32" x14ac:dyDescent="0.2">
      <c r="A4475">
        <v>4474</v>
      </c>
      <c r="C4475">
        <v>101013</v>
      </c>
      <c r="D4475">
        <v>28081</v>
      </c>
      <c r="F4475">
        <v>11</v>
      </c>
      <c r="G4475">
        <v>37</v>
      </c>
      <c r="H4475">
        <v>53</v>
      </c>
      <c r="I4475" t="s">
        <v>24</v>
      </c>
      <c r="J4475">
        <v>50</v>
      </c>
      <c r="K4475">
        <v>37</v>
      </c>
      <c r="L4475">
        <v>6</v>
      </c>
      <c r="M4475">
        <v>50</v>
      </c>
      <c r="N4475">
        <v>6.14</v>
      </c>
      <c r="P4475">
        <v>1.07</v>
      </c>
      <c r="R4475">
        <v>0.76</v>
      </c>
      <c r="T4475">
        <v>0.48</v>
      </c>
      <c r="X4475" t="s">
        <v>1026</v>
      </c>
      <c r="Y4475">
        <v>4474</v>
      </c>
      <c r="Z4475" s="1">
        <v>0.48464120370370373</v>
      </c>
      <c r="AA4475" t="s">
        <v>10501</v>
      </c>
      <c r="AB4475">
        <v>-4.7E-2</v>
      </c>
      <c r="AC4475">
        <v>-2.1000000000000001E-2</v>
      </c>
      <c r="AD4475">
        <v>6.14</v>
      </c>
      <c r="AE4475" t="s">
        <v>60</v>
      </c>
      <c r="AF4475" t="s">
        <v>36</v>
      </c>
    </row>
    <row r="4476" spans="1:32" x14ac:dyDescent="0.2">
      <c r="A4476">
        <v>4475</v>
      </c>
      <c r="C4476">
        <v>101021</v>
      </c>
      <c r="D4476">
        <v>251486</v>
      </c>
      <c r="F4476">
        <v>11</v>
      </c>
      <c r="G4476">
        <v>37</v>
      </c>
      <c r="H4476">
        <v>0.6</v>
      </c>
      <c r="I4476" t="s">
        <v>26</v>
      </c>
      <c r="J4476">
        <v>61</v>
      </c>
      <c r="K4476">
        <v>17</v>
      </c>
      <c r="L4476">
        <v>0</v>
      </c>
      <c r="M4476">
        <v>-61</v>
      </c>
      <c r="N4476">
        <v>5.15</v>
      </c>
      <c r="P4476">
        <v>1.1200000000000001</v>
      </c>
      <c r="R4476">
        <v>1.1499999999999999</v>
      </c>
      <c r="X4476" t="s">
        <v>54</v>
      </c>
      <c r="Y4476">
        <v>4475</v>
      </c>
      <c r="Z4476" s="1">
        <v>0.48403472222222227</v>
      </c>
      <c r="AA4476" t="s">
        <v>10502</v>
      </c>
      <c r="AB4476">
        <v>-0.224</v>
      </c>
      <c r="AC4476">
        <v>6.0000000000000001E-3</v>
      </c>
      <c r="AD4476">
        <v>5.15</v>
      </c>
      <c r="AE4476" t="s">
        <v>54</v>
      </c>
    </row>
    <row r="4477" spans="1:32" x14ac:dyDescent="0.2">
      <c r="A4477">
        <v>4476</v>
      </c>
      <c r="C4477">
        <v>101067</v>
      </c>
      <c r="D4477">
        <v>222917</v>
      </c>
      <c r="F4477">
        <v>11</v>
      </c>
      <c r="G4477">
        <v>37</v>
      </c>
      <c r="H4477">
        <v>33.9</v>
      </c>
      <c r="I4477" t="s">
        <v>26</v>
      </c>
      <c r="J4477">
        <v>47</v>
      </c>
      <c r="K4477">
        <v>44</v>
      </c>
      <c r="L4477">
        <v>50</v>
      </c>
      <c r="M4477">
        <v>-47</v>
      </c>
      <c r="N4477">
        <v>5.44</v>
      </c>
      <c r="P4477">
        <v>1.24</v>
      </c>
      <c r="R4477">
        <v>1.3</v>
      </c>
      <c r="T4477">
        <v>0.44</v>
      </c>
      <c r="U4477" t="s">
        <v>93</v>
      </c>
      <c r="X4477" t="s">
        <v>125</v>
      </c>
      <c r="Y4477">
        <v>4476</v>
      </c>
      <c r="Z4477" s="1">
        <v>0.48442013888888891</v>
      </c>
      <c r="AA4477" t="s">
        <v>10503</v>
      </c>
      <c r="AB4477">
        <v>-7.1999999999999995E-2</v>
      </c>
      <c r="AC4477">
        <v>2.7E-2</v>
      </c>
      <c r="AD4477">
        <v>5.44</v>
      </c>
      <c r="AE4477" t="s">
        <v>125</v>
      </c>
    </row>
    <row r="4478" spans="1:32" x14ac:dyDescent="0.2">
      <c r="A4478">
        <v>4477</v>
      </c>
      <c r="B4478" t="s">
        <v>1027</v>
      </c>
      <c r="C4478">
        <v>101107</v>
      </c>
      <c r="D4478">
        <v>43837</v>
      </c>
      <c r="F4478">
        <v>11</v>
      </c>
      <c r="G4478">
        <v>38</v>
      </c>
      <c r="H4478">
        <v>20.6</v>
      </c>
      <c r="I4478" t="s">
        <v>24</v>
      </c>
      <c r="J4478">
        <v>43</v>
      </c>
      <c r="K4478">
        <v>37</v>
      </c>
      <c r="L4478">
        <v>32</v>
      </c>
      <c r="M4478">
        <v>43</v>
      </c>
      <c r="N4478">
        <v>5.59</v>
      </c>
      <c r="P4478">
        <v>0.33</v>
      </c>
      <c r="R4478">
        <v>0.01</v>
      </c>
      <c r="X4478" t="s">
        <v>3017</v>
      </c>
      <c r="Y4478">
        <v>4477</v>
      </c>
      <c r="Z4478" s="1">
        <v>0.48496064814814815</v>
      </c>
      <c r="AA4478" t="s">
        <v>10504</v>
      </c>
      <c r="AB4478">
        <v>-0.14499999999999999</v>
      </c>
      <c r="AC4478">
        <v>-3.3000000000000002E-2</v>
      </c>
      <c r="AD4478">
        <v>5.59</v>
      </c>
      <c r="AE4478" t="s">
        <v>6554</v>
      </c>
      <c r="AF4478" t="s">
        <v>36</v>
      </c>
    </row>
    <row r="4479" spans="1:32" x14ac:dyDescent="0.2">
      <c r="A4479">
        <v>4478</v>
      </c>
      <c r="C4479">
        <v>101112</v>
      </c>
      <c r="D4479">
        <v>118961</v>
      </c>
      <c r="F4479">
        <v>11</v>
      </c>
      <c r="G4479">
        <v>38</v>
      </c>
      <c r="H4479">
        <v>9.8000000000000007</v>
      </c>
      <c r="I4479" t="s">
        <v>24</v>
      </c>
      <c r="J4479">
        <v>8</v>
      </c>
      <c r="K4479">
        <v>53</v>
      </c>
      <c r="L4479">
        <v>3</v>
      </c>
      <c r="M4479">
        <v>8</v>
      </c>
      <c r="N4479">
        <v>6.17</v>
      </c>
      <c r="P4479">
        <v>1.08</v>
      </c>
      <c r="R4479">
        <v>0.95</v>
      </c>
      <c r="T4479">
        <v>0.36</v>
      </c>
      <c r="U4479" t="s">
        <v>93</v>
      </c>
      <c r="X4479" t="s">
        <v>45</v>
      </c>
      <c r="Y4479">
        <v>4478</v>
      </c>
      <c r="Z4479" s="1">
        <v>0.48483564814814817</v>
      </c>
      <c r="AA4479" t="s">
        <v>10505</v>
      </c>
      <c r="AB4479">
        <v>-5.8999999999999997E-2</v>
      </c>
      <c r="AC4479">
        <v>1.9E-2</v>
      </c>
      <c r="AD4479">
        <v>6.17</v>
      </c>
      <c r="AE4479" t="s">
        <v>45</v>
      </c>
    </row>
    <row r="4480" spans="1:32" x14ac:dyDescent="0.2">
      <c r="A4480">
        <v>4479</v>
      </c>
      <c r="B4480" t="s">
        <v>1028</v>
      </c>
      <c r="C4480">
        <v>101132</v>
      </c>
      <c r="D4480">
        <v>256857</v>
      </c>
      <c r="F4480">
        <v>11</v>
      </c>
      <c r="G4480">
        <v>37</v>
      </c>
      <c r="H4480">
        <v>15.6</v>
      </c>
      <c r="I4480" t="s">
        <v>26</v>
      </c>
      <c r="J4480">
        <v>75</v>
      </c>
      <c r="K4480">
        <v>53</v>
      </c>
      <c r="L4480">
        <v>48</v>
      </c>
      <c r="M4480">
        <v>-75</v>
      </c>
      <c r="N4480">
        <v>5.65</v>
      </c>
      <c r="P4480">
        <v>0.35</v>
      </c>
      <c r="R4480">
        <v>0</v>
      </c>
      <c r="T4480">
        <v>0.21</v>
      </c>
      <c r="U4480" t="s">
        <v>183</v>
      </c>
      <c r="X4480" t="s">
        <v>2565</v>
      </c>
      <c r="Y4480">
        <v>4479</v>
      </c>
      <c r="Z4480" s="1">
        <v>0.48420833333333335</v>
      </c>
      <c r="AA4480" t="s">
        <v>10506</v>
      </c>
      <c r="AB4480">
        <v>-0.13400000000000001</v>
      </c>
      <c r="AC4480">
        <v>1E-3</v>
      </c>
      <c r="AD4480">
        <v>5.65</v>
      </c>
      <c r="AE4480" t="s">
        <v>2565</v>
      </c>
    </row>
    <row r="4481" spans="1:32" x14ac:dyDescent="0.2">
      <c r="A4481">
        <v>4480</v>
      </c>
      <c r="B4481" t="s">
        <v>1029</v>
      </c>
      <c r="C4481">
        <v>101133</v>
      </c>
      <c r="D4481">
        <v>43839</v>
      </c>
      <c r="F4481">
        <v>11</v>
      </c>
      <c r="G4481">
        <v>38</v>
      </c>
      <c r="H4481">
        <v>33.5</v>
      </c>
      <c r="I4481" t="s">
        <v>24</v>
      </c>
      <c r="J4481">
        <v>46</v>
      </c>
      <c r="K4481">
        <v>50</v>
      </c>
      <c r="L4481">
        <v>3</v>
      </c>
      <c r="M4481">
        <v>46</v>
      </c>
      <c r="N4481">
        <v>6.1</v>
      </c>
      <c r="P4481">
        <v>0.38</v>
      </c>
      <c r="R4481">
        <v>0.14000000000000001</v>
      </c>
      <c r="X4481" t="s">
        <v>1030</v>
      </c>
      <c r="Y4481">
        <v>4480</v>
      </c>
      <c r="Z4481" s="1">
        <v>0.48510995370370374</v>
      </c>
      <c r="AA4481" t="s">
        <v>10507</v>
      </c>
      <c r="AB4481">
        <v>-3.6999999999999998E-2</v>
      </c>
      <c r="AC4481">
        <v>-3.3000000000000002E-2</v>
      </c>
      <c r="AD4481">
        <v>6.1</v>
      </c>
      <c r="AE4481" t="s">
        <v>136</v>
      </c>
    </row>
    <row r="4482" spans="1:32" x14ac:dyDescent="0.2">
      <c r="A4482">
        <v>4481</v>
      </c>
      <c r="C4482">
        <v>101150</v>
      </c>
      <c r="D4482">
        <v>15580</v>
      </c>
      <c r="F4482">
        <v>11</v>
      </c>
      <c r="G4482">
        <v>38</v>
      </c>
      <c r="H4482">
        <v>49.2</v>
      </c>
      <c r="I4482" t="s">
        <v>24</v>
      </c>
      <c r="J4482">
        <v>64</v>
      </c>
      <c r="K4482">
        <v>20</v>
      </c>
      <c r="L4482">
        <v>49</v>
      </c>
      <c r="M4482">
        <v>64</v>
      </c>
      <c r="N4482">
        <v>6.46</v>
      </c>
      <c r="O4482" t="s">
        <v>103</v>
      </c>
      <c r="X4482" t="s">
        <v>328</v>
      </c>
      <c r="Y4482">
        <v>4481</v>
      </c>
      <c r="Z4482" s="1">
        <v>0.48529166666666668</v>
      </c>
      <c r="AA4482" t="s">
        <v>10508</v>
      </c>
      <c r="AB4482">
        <v>1.6E-2</v>
      </c>
      <c r="AC4482">
        <v>6.0000000000000001E-3</v>
      </c>
      <c r="AD4482">
        <v>6.46</v>
      </c>
      <c r="AE4482" t="s">
        <v>328</v>
      </c>
    </row>
    <row r="4483" spans="1:32" x14ac:dyDescent="0.2">
      <c r="A4483">
        <v>4482</v>
      </c>
      <c r="C4483">
        <v>101151</v>
      </c>
      <c r="D4483">
        <v>62635</v>
      </c>
      <c r="F4483">
        <v>11</v>
      </c>
      <c r="G4483">
        <v>38</v>
      </c>
      <c r="H4483">
        <v>32.200000000000003</v>
      </c>
      <c r="I4483" t="s">
        <v>24</v>
      </c>
      <c r="J4483">
        <v>33</v>
      </c>
      <c r="K4483">
        <v>37</v>
      </c>
      <c r="L4483">
        <v>32</v>
      </c>
      <c r="M4483">
        <v>33</v>
      </c>
      <c r="N4483">
        <v>6.27</v>
      </c>
      <c r="P4483">
        <v>1.32</v>
      </c>
      <c r="R4483">
        <v>1.48</v>
      </c>
      <c r="X4483" t="s">
        <v>125</v>
      </c>
      <c r="Y4483">
        <v>4482</v>
      </c>
      <c r="Z4483" s="1">
        <v>0.48509490740740741</v>
      </c>
      <c r="AA4483" t="s">
        <v>10509</v>
      </c>
      <c r="AB4483">
        <v>-2.8000000000000001E-2</v>
      </c>
      <c r="AC4483">
        <v>-1.9E-2</v>
      </c>
      <c r="AD4483">
        <v>6.27</v>
      </c>
      <c r="AE4483" t="s">
        <v>125</v>
      </c>
    </row>
    <row r="4484" spans="1:32" x14ac:dyDescent="0.2">
      <c r="A4484">
        <v>4483</v>
      </c>
      <c r="B4484" t="s">
        <v>1031</v>
      </c>
      <c r="C4484">
        <v>101153</v>
      </c>
      <c r="D4484">
        <v>118965</v>
      </c>
      <c r="E4484" t="s">
        <v>1032</v>
      </c>
      <c r="F4484">
        <v>11</v>
      </c>
      <c r="G4484">
        <v>38</v>
      </c>
      <c r="H4484">
        <v>27.6</v>
      </c>
      <c r="I4484" t="s">
        <v>24</v>
      </c>
      <c r="J4484">
        <v>8</v>
      </c>
      <c r="K4484">
        <v>8</v>
      </c>
      <c r="L4484">
        <v>3</v>
      </c>
      <c r="M4484">
        <v>8</v>
      </c>
      <c r="N4484">
        <v>5.36</v>
      </c>
      <c r="P4484">
        <v>1.57</v>
      </c>
      <c r="R4484">
        <v>1.53</v>
      </c>
      <c r="X4484" t="s">
        <v>164</v>
      </c>
      <c r="Y4484">
        <v>4483</v>
      </c>
      <c r="Z4484" s="1">
        <v>0.48504166666666665</v>
      </c>
      <c r="AA4484" t="s">
        <v>10510</v>
      </c>
      <c r="AB4484">
        <v>-6.0000000000000001E-3</v>
      </c>
      <c r="AC4484">
        <v>5.0000000000000001E-3</v>
      </c>
      <c r="AD4484">
        <v>5.36</v>
      </c>
      <c r="AE4484" t="s">
        <v>164</v>
      </c>
    </row>
    <row r="4485" spans="1:32" x14ac:dyDescent="0.2">
      <c r="A4485">
        <v>4484</v>
      </c>
      <c r="C4485">
        <v>101154</v>
      </c>
      <c r="D4485">
        <v>138314</v>
      </c>
      <c r="F4485">
        <v>11</v>
      </c>
      <c r="G4485">
        <v>38</v>
      </c>
      <c r="H4485">
        <v>24.1</v>
      </c>
      <c r="I4485" t="s">
        <v>26</v>
      </c>
      <c r="J4485">
        <v>2</v>
      </c>
      <c r="K4485">
        <v>26</v>
      </c>
      <c r="L4485">
        <v>10</v>
      </c>
      <c r="M4485">
        <v>-2</v>
      </c>
      <c r="N4485">
        <v>6.22</v>
      </c>
      <c r="P4485">
        <v>1.1200000000000001</v>
      </c>
      <c r="R4485">
        <v>1.08</v>
      </c>
      <c r="X4485" t="s">
        <v>60</v>
      </c>
      <c r="Y4485">
        <v>4484</v>
      </c>
      <c r="Z4485" s="1">
        <v>0.4850011574074074</v>
      </c>
      <c r="AA4485" t="s">
        <v>10511</v>
      </c>
      <c r="AB4485">
        <v>-3.1E-2</v>
      </c>
      <c r="AC4485">
        <v>8.9999999999999993E-3</v>
      </c>
      <c r="AD4485">
        <v>6.22</v>
      </c>
      <c r="AE4485" t="s">
        <v>60</v>
      </c>
    </row>
    <row r="4486" spans="1:32" x14ac:dyDescent="0.2">
      <c r="A4486">
        <v>4485</v>
      </c>
      <c r="C4486">
        <v>101162</v>
      </c>
      <c r="D4486">
        <v>251501</v>
      </c>
      <c r="F4486">
        <v>11</v>
      </c>
      <c r="G4486">
        <v>37</v>
      </c>
      <c r="H4486">
        <v>48.4</v>
      </c>
      <c r="I4486" t="s">
        <v>26</v>
      </c>
      <c r="J4486">
        <v>67</v>
      </c>
      <c r="K4486">
        <v>37</v>
      </c>
      <c r="L4486">
        <v>13</v>
      </c>
      <c r="M4486">
        <v>-67</v>
      </c>
      <c r="N4486">
        <v>5.96</v>
      </c>
      <c r="P4486">
        <v>1.02</v>
      </c>
      <c r="R4486">
        <v>0.83</v>
      </c>
      <c r="X4486" t="s">
        <v>54</v>
      </c>
      <c r="Y4486">
        <v>4485</v>
      </c>
      <c r="Z4486" s="1">
        <v>0.48458796296296297</v>
      </c>
      <c r="AA4486" t="s">
        <v>10512</v>
      </c>
      <c r="AB4486">
        <v>-8.3000000000000004E-2</v>
      </c>
      <c r="AC4486">
        <v>-7.0000000000000001E-3</v>
      </c>
      <c r="AD4486">
        <v>5.96</v>
      </c>
      <c r="AE4486" t="s">
        <v>54</v>
      </c>
    </row>
    <row r="4487" spans="1:32" x14ac:dyDescent="0.2">
      <c r="A4487">
        <v>4486</v>
      </c>
      <c r="C4487">
        <v>101177</v>
      </c>
      <c r="D4487">
        <v>43841</v>
      </c>
      <c r="F4487">
        <v>11</v>
      </c>
      <c r="G4487">
        <v>38</v>
      </c>
      <c r="H4487">
        <v>44.9</v>
      </c>
      <c r="I4487" t="s">
        <v>24</v>
      </c>
      <c r="J4487">
        <v>45</v>
      </c>
      <c r="K4487">
        <v>6</v>
      </c>
      <c r="L4487">
        <v>31</v>
      </c>
      <c r="M4487">
        <v>45</v>
      </c>
      <c r="N4487">
        <v>6.44</v>
      </c>
      <c r="P4487">
        <v>0.56000000000000005</v>
      </c>
      <c r="R4487">
        <v>0.05</v>
      </c>
      <c r="X4487" t="s">
        <v>124</v>
      </c>
      <c r="Y4487">
        <v>4486</v>
      </c>
      <c r="Z4487" s="1">
        <v>0.48524189814814817</v>
      </c>
      <c r="AA4487" t="s">
        <v>10513</v>
      </c>
      <c r="AB4487">
        <v>-0.59399999999999997</v>
      </c>
      <c r="AC4487">
        <v>2.5999999999999999E-2</v>
      </c>
      <c r="AD4487">
        <v>6.44</v>
      </c>
      <c r="AE4487" t="s">
        <v>124</v>
      </c>
    </row>
    <row r="4488" spans="1:32" x14ac:dyDescent="0.2">
      <c r="A4488">
        <v>4487</v>
      </c>
      <c r="C4488">
        <v>101189</v>
      </c>
      <c r="D4488">
        <v>251505</v>
      </c>
      <c r="F4488">
        <v>11</v>
      </c>
      <c r="G4488">
        <v>38</v>
      </c>
      <c r="H4488">
        <v>7.3</v>
      </c>
      <c r="I4488" t="s">
        <v>26</v>
      </c>
      <c r="J4488">
        <v>61</v>
      </c>
      <c r="K4488">
        <v>49</v>
      </c>
      <c r="L4488">
        <v>35</v>
      </c>
      <c r="M4488">
        <v>-61</v>
      </c>
      <c r="N4488">
        <v>5.15</v>
      </c>
      <c r="P4488">
        <v>-0.02</v>
      </c>
      <c r="R4488">
        <v>-0.16</v>
      </c>
      <c r="X4488" t="s">
        <v>1033</v>
      </c>
      <c r="Y4488">
        <v>4487</v>
      </c>
      <c r="Z4488" s="1">
        <v>0.48480671296296296</v>
      </c>
      <c r="AA4488" t="s">
        <v>10514</v>
      </c>
      <c r="AB4488">
        <v>-7.0999999999999994E-2</v>
      </c>
      <c r="AC4488">
        <v>1.7000000000000001E-2</v>
      </c>
      <c r="AD4488">
        <v>5.15</v>
      </c>
      <c r="AE4488" t="s">
        <v>10515</v>
      </c>
    </row>
    <row r="4489" spans="1:32" x14ac:dyDescent="0.2">
      <c r="A4489">
        <v>4488</v>
      </c>
      <c r="B4489" t="s">
        <v>1034</v>
      </c>
      <c r="C4489">
        <v>101198</v>
      </c>
      <c r="D4489">
        <v>156802</v>
      </c>
      <c r="F4489">
        <v>11</v>
      </c>
      <c r="G4489">
        <v>38</v>
      </c>
      <c r="H4489">
        <v>40.1</v>
      </c>
      <c r="I4489" t="s">
        <v>26</v>
      </c>
      <c r="J4489">
        <v>13</v>
      </c>
      <c r="K4489">
        <v>12</v>
      </c>
      <c r="L4489">
        <v>7</v>
      </c>
      <c r="M4489">
        <v>-13</v>
      </c>
      <c r="N4489">
        <v>5.48</v>
      </c>
      <c r="P4489">
        <v>0.52</v>
      </c>
      <c r="X4489" t="s">
        <v>75</v>
      </c>
      <c r="Y4489">
        <v>4488</v>
      </c>
      <c r="Z4489" s="1">
        <v>0.48518634259259258</v>
      </c>
      <c r="AA4489" t="s">
        <v>10516</v>
      </c>
      <c r="AB4489">
        <v>9.1999999999999998E-2</v>
      </c>
      <c r="AC4489">
        <v>0.12</v>
      </c>
      <c r="AD4489">
        <v>5.48</v>
      </c>
      <c r="AE4489" t="s">
        <v>75</v>
      </c>
    </row>
    <row r="4490" spans="1:32" x14ac:dyDescent="0.2">
      <c r="A4490">
        <v>4489</v>
      </c>
      <c r="C4490">
        <v>101259</v>
      </c>
      <c r="D4490">
        <v>180065</v>
      </c>
      <c r="F4490">
        <v>11</v>
      </c>
      <c r="G4490">
        <v>39</v>
      </c>
      <c r="H4490">
        <v>0.4</v>
      </c>
      <c r="I4490" t="s">
        <v>26</v>
      </c>
      <c r="J4490">
        <v>24</v>
      </c>
      <c r="K4490">
        <v>43</v>
      </c>
      <c r="L4490">
        <v>16</v>
      </c>
      <c r="M4490">
        <v>-24</v>
      </c>
      <c r="N4490">
        <v>6.42</v>
      </c>
      <c r="P4490">
        <v>0.82</v>
      </c>
      <c r="R4490">
        <v>0.32</v>
      </c>
      <c r="X4490" t="s">
        <v>235</v>
      </c>
      <c r="Y4490">
        <v>4489</v>
      </c>
      <c r="Z4490" s="1">
        <v>0.48542129629629627</v>
      </c>
      <c r="AA4490" t="s">
        <v>10517</v>
      </c>
      <c r="AB4490">
        <v>3.3000000000000002E-2</v>
      </c>
      <c r="AC4490">
        <v>-0.24099999999999999</v>
      </c>
      <c r="AD4490">
        <v>6.42</v>
      </c>
      <c r="AE4490" t="s">
        <v>235</v>
      </c>
    </row>
    <row r="4491" spans="1:32" x14ac:dyDescent="0.2">
      <c r="A4491">
        <v>4490</v>
      </c>
      <c r="C4491">
        <v>101369</v>
      </c>
      <c r="D4491">
        <v>156820</v>
      </c>
      <c r="F4491">
        <v>11</v>
      </c>
      <c r="G4491">
        <v>39</v>
      </c>
      <c r="H4491">
        <v>51.1</v>
      </c>
      <c r="I4491" t="s">
        <v>26</v>
      </c>
      <c r="J4491">
        <v>14</v>
      </c>
      <c r="K4491">
        <v>28</v>
      </c>
      <c r="L4491">
        <v>7</v>
      </c>
      <c r="M4491">
        <v>-14</v>
      </c>
      <c r="N4491">
        <v>6.21</v>
      </c>
      <c r="P4491">
        <v>0</v>
      </c>
      <c r="X4491" t="s">
        <v>89</v>
      </c>
      <c r="Y4491">
        <v>4490</v>
      </c>
      <c r="Z4491" s="1">
        <v>0.48600810185185184</v>
      </c>
      <c r="AA4491" t="s">
        <v>10518</v>
      </c>
      <c r="AB4491">
        <v>-3.7999999999999999E-2</v>
      </c>
      <c r="AC4491">
        <v>-1.0999999999999999E-2</v>
      </c>
      <c r="AD4491">
        <v>6.21</v>
      </c>
      <c r="AE4491" t="s">
        <v>89</v>
      </c>
    </row>
    <row r="4492" spans="1:32" x14ac:dyDescent="0.2">
      <c r="A4492">
        <v>4491</v>
      </c>
      <c r="C4492">
        <v>101370</v>
      </c>
      <c r="D4492">
        <v>156819</v>
      </c>
      <c r="E4492">
        <v>5284</v>
      </c>
      <c r="F4492">
        <v>11</v>
      </c>
      <c r="G4492">
        <v>39</v>
      </c>
      <c r="H4492">
        <v>50.4</v>
      </c>
      <c r="I4492" t="s">
        <v>26</v>
      </c>
      <c r="J4492">
        <v>16</v>
      </c>
      <c r="K4492">
        <v>37</v>
      </c>
      <c r="L4492">
        <v>13</v>
      </c>
      <c r="M4492">
        <v>-16</v>
      </c>
      <c r="N4492">
        <v>6.19</v>
      </c>
      <c r="P4492">
        <v>1.62</v>
      </c>
      <c r="R4492">
        <v>1.75</v>
      </c>
      <c r="X4492" t="s">
        <v>1035</v>
      </c>
      <c r="Y4492">
        <v>4491</v>
      </c>
      <c r="Z4492" s="1">
        <v>0.48599999999999999</v>
      </c>
      <c r="AA4492" t="s">
        <v>10519</v>
      </c>
      <c r="AB4492">
        <v>-0.01</v>
      </c>
      <c r="AC4492">
        <v>-8.9999999999999993E-3</v>
      </c>
      <c r="AD4492">
        <v>6.19</v>
      </c>
      <c r="AE4492" t="s">
        <v>6579</v>
      </c>
      <c r="AF4492" t="s">
        <v>36</v>
      </c>
    </row>
    <row r="4493" spans="1:32" x14ac:dyDescent="0.2">
      <c r="A4493">
        <v>4492</v>
      </c>
      <c r="C4493">
        <v>101379</v>
      </c>
      <c r="D4493">
        <v>251522</v>
      </c>
      <c r="E4493" t="s">
        <v>1036</v>
      </c>
      <c r="F4493">
        <v>11</v>
      </c>
      <c r="G4493">
        <v>39</v>
      </c>
      <c r="H4493">
        <v>29.4</v>
      </c>
      <c r="I4493" t="s">
        <v>26</v>
      </c>
      <c r="J4493">
        <v>65</v>
      </c>
      <c r="K4493">
        <v>23</v>
      </c>
      <c r="L4493">
        <v>52</v>
      </c>
      <c r="M4493">
        <v>-65</v>
      </c>
      <c r="N4493">
        <v>5.17</v>
      </c>
      <c r="P4493">
        <v>0.8</v>
      </c>
      <c r="R4493">
        <v>0.36</v>
      </c>
      <c r="T4493">
        <v>0.63</v>
      </c>
      <c r="X4493" t="s">
        <v>1037</v>
      </c>
      <c r="Y4493">
        <v>4492</v>
      </c>
      <c r="Z4493" s="1">
        <v>0.48575694444444445</v>
      </c>
      <c r="AA4493" t="s">
        <v>10520</v>
      </c>
      <c r="AB4493">
        <v>-4.2000000000000003E-2</v>
      </c>
      <c r="AC4493">
        <v>-6.0000000000000001E-3</v>
      </c>
      <c r="AD4493">
        <v>5.17</v>
      </c>
      <c r="AE4493" t="s">
        <v>1762</v>
      </c>
      <c r="AF4493" t="s">
        <v>36</v>
      </c>
    </row>
    <row r="4494" spans="1:32" x14ac:dyDescent="0.2">
      <c r="A4494">
        <v>4493</v>
      </c>
      <c r="C4494">
        <v>101391</v>
      </c>
      <c r="D4494">
        <v>28093</v>
      </c>
      <c r="F4494">
        <v>11</v>
      </c>
      <c r="G4494">
        <v>40</v>
      </c>
      <c r="H4494">
        <v>27.4</v>
      </c>
      <c r="I4494" t="s">
        <v>24</v>
      </c>
      <c r="J4494">
        <v>57</v>
      </c>
      <c r="K4494">
        <v>58</v>
      </c>
      <c r="L4494">
        <v>14</v>
      </c>
      <c r="M4494">
        <v>57</v>
      </c>
      <c r="N4494">
        <v>6.37</v>
      </c>
      <c r="P4494">
        <v>-0.12</v>
      </c>
      <c r="R4494">
        <v>-0.34</v>
      </c>
      <c r="X4494" t="s">
        <v>1038</v>
      </c>
      <c r="Y4494">
        <v>4493</v>
      </c>
      <c r="Z4494" s="1">
        <v>0.48642824074074076</v>
      </c>
      <c r="AA4494" t="s">
        <v>10521</v>
      </c>
      <c r="AB4494">
        <v>-1.2E-2</v>
      </c>
      <c r="AC4494">
        <v>2.1000000000000001E-2</v>
      </c>
      <c r="AD4494">
        <v>6.37</v>
      </c>
      <c r="AE4494" t="s">
        <v>2419</v>
      </c>
      <c r="AF4494" t="s">
        <v>36</v>
      </c>
    </row>
    <row r="4495" spans="1:32" x14ac:dyDescent="0.2">
      <c r="A4495">
        <v>4494</v>
      </c>
      <c r="B4495" t="s">
        <v>1039</v>
      </c>
      <c r="C4495">
        <v>101431</v>
      </c>
      <c r="D4495">
        <v>202695</v>
      </c>
      <c r="F4495">
        <v>11</v>
      </c>
      <c r="G4495">
        <v>40</v>
      </c>
      <c r="H4495">
        <v>12.8</v>
      </c>
      <c r="I4495" t="s">
        <v>26</v>
      </c>
      <c r="J4495">
        <v>34</v>
      </c>
      <c r="K4495">
        <v>44</v>
      </c>
      <c r="L4495">
        <v>41</v>
      </c>
      <c r="M4495">
        <v>-34</v>
      </c>
      <c r="N4495">
        <v>4.7</v>
      </c>
      <c r="P4495">
        <v>-7.0000000000000007E-2</v>
      </c>
      <c r="R4495">
        <v>-0.22</v>
      </c>
      <c r="T4495">
        <v>-0.05</v>
      </c>
      <c r="X4495" t="s">
        <v>102</v>
      </c>
      <c r="Y4495">
        <v>4494</v>
      </c>
      <c r="Z4495" s="1">
        <v>0.48625925925925922</v>
      </c>
      <c r="AA4495" t="s">
        <v>10522</v>
      </c>
      <c r="AB4495">
        <v>-4.2000000000000003E-2</v>
      </c>
      <c r="AC4495">
        <v>0</v>
      </c>
      <c r="AD4495">
        <v>4.7</v>
      </c>
      <c r="AE4495" t="s">
        <v>102</v>
      </c>
    </row>
    <row r="4496" spans="1:32" x14ac:dyDescent="0.2">
      <c r="A4496">
        <v>4495</v>
      </c>
      <c r="B4496" t="s">
        <v>1040</v>
      </c>
      <c r="C4496">
        <v>101484</v>
      </c>
      <c r="D4496">
        <v>81941</v>
      </c>
      <c r="F4496">
        <v>11</v>
      </c>
      <c r="G4496">
        <v>40</v>
      </c>
      <c r="H4496">
        <v>47.1</v>
      </c>
      <c r="I4496" t="s">
        <v>24</v>
      </c>
      <c r="J4496">
        <v>21</v>
      </c>
      <c r="K4496">
        <v>21</v>
      </c>
      <c r="L4496">
        <v>10</v>
      </c>
      <c r="M4496">
        <v>21</v>
      </c>
      <c r="N4496">
        <v>5.26</v>
      </c>
      <c r="P4496">
        <v>0.98</v>
      </c>
      <c r="R4496">
        <v>0.44</v>
      </c>
      <c r="S4496" t="s">
        <v>2818</v>
      </c>
      <c r="T4496">
        <v>0.48</v>
      </c>
      <c r="X4496" t="s">
        <v>45</v>
      </c>
      <c r="Y4496">
        <v>4495</v>
      </c>
      <c r="Z4496" s="1">
        <v>0.48665625000000001</v>
      </c>
      <c r="AA4496" t="s">
        <v>10523</v>
      </c>
      <c r="AB4496">
        <v>-6.4000000000000001E-2</v>
      </c>
      <c r="AC4496">
        <v>-4.9000000000000002E-2</v>
      </c>
      <c r="AD4496">
        <v>5.26</v>
      </c>
      <c r="AE4496" t="s">
        <v>45</v>
      </c>
    </row>
    <row r="4497" spans="1:32" x14ac:dyDescent="0.2">
      <c r="A4497">
        <v>4496</v>
      </c>
      <c r="B4497" t="s">
        <v>1041</v>
      </c>
      <c r="C4497">
        <v>101501</v>
      </c>
      <c r="D4497">
        <v>62655</v>
      </c>
      <c r="E4497">
        <v>5291</v>
      </c>
      <c r="F4497">
        <v>11</v>
      </c>
      <c r="G4497">
        <v>41</v>
      </c>
      <c r="H4497">
        <v>3</v>
      </c>
      <c r="I4497" t="s">
        <v>24</v>
      </c>
      <c r="J4497">
        <v>34</v>
      </c>
      <c r="K4497">
        <v>12</v>
      </c>
      <c r="L4497">
        <v>6</v>
      </c>
      <c r="M4497">
        <v>34</v>
      </c>
      <c r="N4497">
        <v>5.33</v>
      </c>
      <c r="P4497">
        <v>0.72</v>
      </c>
      <c r="R4497">
        <v>0.25</v>
      </c>
      <c r="T4497">
        <v>0.36</v>
      </c>
      <c r="X4497" t="s">
        <v>218</v>
      </c>
      <c r="Y4497">
        <v>4496</v>
      </c>
      <c r="Z4497" s="1">
        <v>0.48684027777777777</v>
      </c>
      <c r="AA4497" t="s">
        <v>10524</v>
      </c>
      <c r="AB4497">
        <v>-1.2E-2</v>
      </c>
      <c r="AC4497">
        <v>-0.38100000000000001</v>
      </c>
      <c r="AD4497">
        <v>5.33</v>
      </c>
      <c r="AE4497" t="s">
        <v>218</v>
      </c>
    </row>
    <row r="4498" spans="1:32" x14ac:dyDescent="0.2">
      <c r="A4498">
        <v>4497</v>
      </c>
      <c r="C4498">
        <v>101541</v>
      </c>
      <c r="D4498">
        <v>239284</v>
      </c>
      <c r="E4498">
        <v>5289</v>
      </c>
      <c r="F4498">
        <v>11</v>
      </c>
      <c r="G4498">
        <v>40</v>
      </c>
      <c r="H4498">
        <v>42.6</v>
      </c>
      <c r="I4498" t="s">
        <v>26</v>
      </c>
      <c r="J4498">
        <v>53</v>
      </c>
      <c r="K4498">
        <v>58</v>
      </c>
      <c r="L4498">
        <v>7</v>
      </c>
      <c r="M4498">
        <v>-53</v>
      </c>
      <c r="N4498">
        <v>5.96</v>
      </c>
      <c r="P4498">
        <v>1.66</v>
      </c>
      <c r="R4498">
        <v>2.02</v>
      </c>
      <c r="X4498" t="s">
        <v>419</v>
      </c>
      <c r="Y4498">
        <v>4497</v>
      </c>
      <c r="Z4498" s="1">
        <v>0.48660416666666667</v>
      </c>
      <c r="AA4498" t="s">
        <v>10525</v>
      </c>
      <c r="AB4498">
        <v>4.0000000000000001E-3</v>
      </c>
      <c r="AC4498">
        <v>-1.9E-2</v>
      </c>
      <c r="AD4498">
        <v>5.96</v>
      </c>
      <c r="AE4498" t="s">
        <v>419</v>
      </c>
    </row>
    <row r="4499" spans="1:32" x14ac:dyDescent="0.2">
      <c r="A4499">
        <v>4498</v>
      </c>
      <c r="C4499">
        <v>101563</v>
      </c>
      <c r="D4499">
        <v>180098</v>
      </c>
      <c r="F4499">
        <v>11</v>
      </c>
      <c r="G4499">
        <v>41</v>
      </c>
      <c r="H4499">
        <v>8.4</v>
      </c>
      <c r="I4499" t="s">
        <v>26</v>
      </c>
      <c r="J4499">
        <v>29</v>
      </c>
      <c r="K4499">
        <v>11</v>
      </c>
      <c r="L4499">
        <v>47</v>
      </c>
      <c r="M4499">
        <v>-29</v>
      </c>
      <c r="N4499">
        <v>6.44</v>
      </c>
      <c r="P4499">
        <v>0.66</v>
      </c>
      <c r="R4499">
        <v>0.19</v>
      </c>
      <c r="X4499" t="s">
        <v>124</v>
      </c>
      <c r="Y4499">
        <v>4498</v>
      </c>
      <c r="Z4499" s="1">
        <v>0.48690277777777774</v>
      </c>
      <c r="AA4499" t="s">
        <v>10526</v>
      </c>
      <c r="AB4499">
        <v>-0.32400000000000001</v>
      </c>
      <c r="AC4499">
        <v>0.215</v>
      </c>
      <c r="AD4499">
        <v>6.44</v>
      </c>
      <c r="AE4499" t="s">
        <v>124</v>
      </c>
    </row>
    <row r="4500" spans="1:32" x14ac:dyDescent="0.2">
      <c r="A4500">
        <v>4499</v>
      </c>
      <c r="C4500">
        <v>101570</v>
      </c>
      <c r="D4500">
        <v>251535</v>
      </c>
      <c r="F4500">
        <v>11</v>
      </c>
      <c r="G4500">
        <v>40</v>
      </c>
      <c r="H4500">
        <v>53.6</v>
      </c>
      <c r="I4500" t="s">
        <v>26</v>
      </c>
      <c r="J4500">
        <v>62</v>
      </c>
      <c r="K4500">
        <v>5</v>
      </c>
      <c r="L4500">
        <v>24</v>
      </c>
      <c r="M4500">
        <v>-62</v>
      </c>
      <c r="N4500">
        <v>4.9400000000000004</v>
      </c>
      <c r="P4500">
        <v>1.1499999999999999</v>
      </c>
      <c r="R4500">
        <v>0.81</v>
      </c>
      <c r="T4500">
        <v>0.56999999999999995</v>
      </c>
      <c r="X4500" t="s">
        <v>1657</v>
      </c>
      <c r="Y4500">
        <v>4499</v>
      </c>
      <c r="Z4500" s="1">
        <v>0.48673148148148143</v>
      </c>
      <c r="AA4500" t="s">
        <v>10527</v>
      </c>
      <c r="AB4500">
        <v>-0.02</v>
      </c>
      <c r="AC4500">
        <v>8.0000000000000002E-3</v>
      </c>
      <c r="AD4500">
        <v>4.9400000000000004</v>
      </c>
      <c r="AE4500" t="s">
        <v>1657</v>
      </c>
    </row>
    <row r="4501" spans="1:32" x14ac:dyDescent="0.2">
      <c r="A4501">
        <v>4500</v>
      </c>
      <c r="C4501">
        <v>101604</v>
      </c>
      <c r="D4501">
        <v>28101</v>
      </c>
      <c r="F4501">
        <v>11</v>
      </c>
      <c r="G4501">
        <v>41</v>
      </c>
      <c r="H4501">
        <v>43.6</v>
      </c>
      <c r="I4501" t="s">
        <v>24</v>
      </c>
      <c r="J4501">
        <v>55</v>
      </c>
      <c r="K4501">
        <v>10</v>
      </c>
      <c r="L4501">
        <v>21</v>
      </c>
      <c r="M4501">
        <v>55</v>
      </c>
      <c r="N4501">
        <v>6.27</v>
      </c>
      <c r="P4501">
        <v>1.49</v>
      </c>
      <c r="X4501" t="s">
        <v>104</v>
      </c>
      <c r="Y4501">
        <v>4500</v>
      </c>
      <c r="Z4501" s="1">
        <v>0.48731018518518515</v>
      </c>
      <c r="AA4501" t="s">
        <v>10528</v>
      </c>
      <c r="AB4501">
        <v>-1.4999999999999999E-2</v>
      </c>
      <c r="AC4501">
        <v>2.3E-2</v>
      </c>
      <c r="AD4501">
        <v>6.27</v>
      </c>
      <c r="AE4501" t="s">
        <v>104</v>
      </c>
    </row>
    <row r="4502" spans="1:32" x14ac:dyDescent="0.2">
      <c r="A4502">
        <v>4501</v>
      </c>
      <c r="B4502" t="s">
        <v>1042</v>
      </c>
      <c r="C4502">
        <v>101606</v>
      </c>
      <c r="D4502">
        <v>62658</v>
      </c>
      <c r="F4502">
        <v>11</v>
      </c>
      <c r="G4502">
        <v>41</v>
      </c>
      <c r="H4502">
        <v>34.299999999999997</v>
      </c>
      <c r="I4502" t="s">
        <v>24</v>
      </c>
      <c r="J4502">
        <v>31</v>
      </c>
      <c r="K4502">
        <v>44</v>
      </c>
      <c r="L4502">
        <v>46</v>
      </c>
      <c r="M4502">
        <v>31</v>
      </c>
      <c r="N4502">
        <v>5.73</v>
      </c>
      <c r="P4502">
        <v>0.43</v>
      </c>
      <c r="R4502">
        <v>-7.0000000000000007E-2</v>
      </c>
      <c r="X4502" t="s">
        <v>79</v>
      </c>
      <c r="Y4502">
        <v>4501</v>
      </c>
      <c r="Z4502" s="1">
        <v>0.48720254629629628</v>
      </c>
      <c r="AA4502" t="s">
        <v>10529</v>
      </c>
      <c r="AB4502">
        <v>-0.35099999999999998</v>
      </c>
      <c r="AC4502">
        <v>3.2000000000000001E-2</v>
      </c>
      <c r="AD4502">
        <v>5.73</v>
      </c>
      <c r="AE4502" t="s">
        <v>79</v>
      </c>
    </row>
    <row r="4503" spans="1:32" x14ac:dyDescent="0.2">
      <c r="A4503">
        <v>4502</v>
      </c>
      <c r="C4503">
        <v>101615</v>
      </c>
      <c r="D4503">
        <v>222960</v>
      </c>
      <c r="F4503">
        <v>11</v>
      </c>
      <c r="G4503">
        <v>41</v>
      </c>
      <c r="H4503">
        <v>19.8</v>
      </c>
      <c r="I4503" t="s">
        <v>26</v>
      </c>
      <c r="J4503">
        <v>43</v>
      </c>
      <c r="K4503">
        <v>5</v>
      </c>
      <c r="L4503">
        <v>45</v>
      </c>
      <c r="M4503">
        <v>-43</v>
      </c>
      <c r="N4503">
        <v>5.55</v>
      </c>
      <c r="X4503" t="s">
        <v>134</v>
      </c>
      <c r="Y4503">
        <v>4502</v>
      </c>
      <c r="Z4503" s="1">
        <v>0.48703472222222222</v>
      </c>
      <c r="AA4503" t="s">
        <v>10530</v>
      </c>
      <c r="AB4503">
        <v>-8.2000000000000003E-2</v>
      </c>
      <c r="AC4503">
        <v>3.0000000000000001E-3</v>
      </c>
      <c r="AD4503">
        <v>5.55</v>
      </c>
      <c r="AE4503" t="s">
        <v>134</v>
      </c>
    </row>
    <row r="4504" spans="1:32" x14ac:dyDescent="0.2">
      <c r="A4504">
        <v>4503</v>
      </c>
      <c r="C4504">
        <v>101666</v>
      </c>
      <c r="D4504">
        <v>202717</v>
      </c>
      <c r="F4504">
        <v>11</v>
      </c>
      <c r="G4504">
        <v>41</v>
      </c>
      <c r="H4504">
        <v>44</v>
      </c>
      <c r="I4504" t="s">
        <v>26</v>
      </c>
      <c r="J4504">
        <v>32</v>
      </c>
      <c r="K4504">
        <v>29</v>
      </c>
      <c r="L4504">
        <v>59</v>
      </c>
      <c r="M4504">
        <v>-32</v>
      </c>
      <c r="N4504">
        <v>5.22</v>
      </c>
      <c r="P4504">
        <v>1.48</v>
      </c>
      <c r="R4504">
        <v>1.78</v>
      </c>
      <c r="X4504" t="s">
        <v>1043</v>
      </c>
      <c r="Y4504">
        <v>4503</v>
      </c>
      <c r="Z4504" s="1">
        <v>0.48731481481481481</v>
      </c>
      <c r="AA4504" t="s">
        <v>10531</v>
      </c>
      <c r="AB4504">
        <v>4.0000000000000001E-3</v>
      </c>
      <c r="AC4504">
        <v>-4.2000000000000003E-2</v>
      </c>
      <c r="AD4504">
        <v>5.22</v>
      </c>
      <c r="AE4504" t="s">
        <v>77</v>
      </c>
      <c r="AF4504" t="s">
        <v>36</v>
      </c>
    </row>
    <row r="4505" spans="1:32" x14ac:dyDescent="0.2">
      <c r="A4505">
        <v>4504</v>
      </c>
      <c r="B4505" t="s">
        <v>1044</v>
      </c>
      <c r="C4505">
        <v>101673</v>
      </c>
      <c r="D4505">
        <v>15606</v>
      </c>
      <c r="F4505">
        <v>11</v>
      </c>
      <c r="G4505">
        <v>42</v>
      </c>
      <c r="H4505">
        <v>28.4</v>
      </c>
      <c r="I4505" t="s">
        <v>24</v>
      </c>
      <c r="J4505">
        <v>66</v>
      </c>
      <c r="K4505">
        <v>44</v>
      </c>
      <c r="L4505">
        <v>42</v>
      </c>
      <c r="M4505">
        <v>66</v>
      </c>
      <c r="N4505">
        <v>5.3</v>
      </c>
      <c r="P4505">
        <v>1.28</v>
      </c>
      <c r="R4505">
        <v>1.24</v>
      </c>
      <c r="X4505" t="s">
        <v>105</v>
      </c>
      <c r="Y4505">
        <v>4504</v>
      </c>
      <c r="Z4505" s="1">
        <v>0.48782870370370368</v>
      </c>
      <c r="AA4505" t="s">
        <v>10532</v>
      </c>
      <c r="AB4505">
        <v>-4.2999999999999997E-2</v>
      </c>
      <c r="AC4505">
        <v>3.7999999999999999E-2</v>
      </c>
      <c r="AD4505">
        <v>5.3</v>
      </c>
      <c r="AE4505" t="s">
        <v>105</v>
      </c>
    </row>
    <row r="4506" spans="1:32" x14ac:dyDescent="0.2">
      <c r="A4506">
        <v>4505</v>
      </c>
      <c r="C4506">
        <v>101688</v>
      </c>
      <c r="D4506">
        <v>81949</v>
      </c>
      <c r="F4506">
        <v>11</v>
      </c>
      <c r="G4506">
        <v>42</v>
      </c>
      <c r="H4506">
        <v>5.2</v>
      </c>
      <c r="I4506" t="s">
        <v>24</v>
      </c>
      <c r="J4506">
        <v>22</v>
      </c>
      <c r="K4506">
        <v>12</v>
      </c>
      <c r="L4506">
        <v>39</v>
      </c>
      <c r="M4506">
        <v>22</v>
      </c>
      <c r="N4506">
        <v>6.59</v>
      </c>
      <c r="O4506" t="s">
        <v>103</v>
      </c>
      <c r="X4506" t="s">
        <v>2299</v>
      </c>
      <c r="Y4506">
        <v>4505</v>
      </c>
      <c r="Z4506" s="1">
        <v>0.48756018518518518</v>
      </c>
      <c r="AA4506" t="s">
        <v>10533</v>
      </c>
      <c r="AB4506">
        <v>-9.1999999999999998E-2</v>
      </c>
      <c r="AC4506">
        <v>-6.3E-2</v>
      </c>
      <c r="AD4506">
        <v>6.59</v>
      </c>
      <c r="AE4506" t="s">
        <v>6882</v>
      </c>
    </row>
    <row r="4507" spans="1:32" x14ac:dyDescent="0.2">
      <c r="A4507">
        <v>4506</v>
      </c>
      <c r="C4507">
        <v>101695</v>
      </c>
      <c r="D4507">
        <v>180117</v>
      </c>
      <c r="F4507">
        <v>11</v>
      </c>
      <c r="G4507">
        <v>42</v>
      </c>
      <c r="H4507">
        <v>3.5</v>
      </c>
      <c r="I4507" t="s">
        <v>26</v>
      </c>
      <c r="J4507">
        <v>20</v>
      </c>
      <c r="K4507">
        <v>17</v>
      </c>
      <c r="L4507">
        <v>38</v>
      </c>
      <c r="M4507">
        <v>-20</v>
      </c>
      <c r="N4507">
        <v>6.22</v>
      </c>
      <c r="P4507">
        <v>0.95</v>
      </c>
      <c r="X4507" t="s">
        <v>197</v>
      </c>
      <c r="Y4507">
        <v>4506</v>
      </c>
      <c r="Z4507" s="1">
        <v>0.48754050925925929</v>
      </c>
      <c r="AA4507" t="s">
        <v>10534</v>
      </c>
      <c r="AB4507">
        <v>-1.4999999999999999E-2</v>
      </c>
      <c r="AC4507">
        <v>-4.8000000000000001E-2</v>
      </c>
      <c r="AD4507">
        <v>6.22</v>
      </c>
      <c r="AE4507" t="s">
        <v>197</v>
      </c>
    </row>
    <row r="4508" spans="1:32" x14ac:dyDescent="0.2">
      <c r="A4508">
        <v>4507</v>
      </c>
      <c r="C4508">
        <v>101782</v>
      </c>
      <c r="D4508">
        <v>258621</v>
      </c>
      <c r="F4508">
        <v>11</v>
      </c>
      <c r="G4508">
        <v>41</v>
      </c>
      <c r="H4508">
        <v>1.2</v>
      </c>
      <c r="I4508" t="s">
        <v>26</v>
      </c>
      <c r="J4508">
        <v>83</v>
      </c>
      <c r="K4508">
        <v>6</v>
      </c>
      <c r="L4508">
        <v>0</v>
      </c>
      <c r="M4508">
        <v>-83</v>
      </c>
      <c r="N4508">
        <v>6.33</v>
      </c>
      <c r="P4508">
        <v>1.08</v>
      </c>
      <c r="R4508">
        <v>0.88</v>
      </c>
      <c r="X4508" t="s">
        <v>54</v>
      </c>
      <c r="Y4508">
        <v>4507</v>
      </c>
      <c r="Z4508" s="1">
        <v>0.48681944444444447</v>
      </c>
      <c r="AA4508" t="s">
        <v>10535</v>
      </c>
      <c r="AB4508">
        <v>-7.0999999999999994E-2</v>
      </c>
      <c r="AC4508">
        <v>1.4999999999999999E-2</v>
      </c>
      <c r="AD4508">
        <v>6.33</v>
      </c>
      <c r="AE4508" t="s">
        <v>54</v>
      </c>
    </row>
    <row r="4509" spans="1:32" x14ac:dyDescent="0.2">
      <c r="A4509">
        <v>4508</v>
      </c>
      <c r="C4509">
        <v>101883</v>
      </c>
      <c r="D4509">
        <v>202744</v>
      </c>
      <c r="F4509">
        <v>11</v>
      </c>
      <c r="G4509">
        <v>43</v>
      </c>
      <c r="H4509">
        <v>27.2</v>
      </c>
      <c r="I4509" t="s">
        <v>26</v>
      </c>
      <c r="J4509">
        <v>37</v>
      </c>
      <c r="K4509">
        <v>11</v>
      </c>
      <c r="L4509">
        <v>25</v>
      </c>
      <c r="M4509">
        <v>-37</v>
      </c>
      <c r="N4509">
        <v>5.98</v>
      </c>
      <c r="P4509">
        <v>1.46</v>
      </c>
      <c r="R4509">
        <v>1.71</v>
      </c>
      <c r="X4509" t="s">
        <v>105</v>
      </c>
      <c r="Y4509">
        <v>4508</v>
      </c>
      <c r="Z4509" s="1">
        <v>0.48850925925925925</v>
      </c>
      <c r="AA4509" t="s">
        <v>10536</v>
      </c>
      <c r="AB4509">
        <v>-1.4999999999999999E-2</v>
      </c>
      <c r="AC4509">
        <v>-2.4E-2</v>
      </c>
      <c r="AD4509">
        <v>5.98</v>
      </c>
      <c r="AE4509" t="s">
        <v>105</v>
      </c>
    </row>
    <row r="4510" spans="1:32" x14ac:dyDescent="0.2">
      <c r="A4510">
        <v>4509</v>
      </c>
      <c r="C4510">
        <v>101917</v>
      </c>
      <c r="D4510">
        <v>256865</v>
      </c>
      <c r="F4510">
        <v>11</v>
      </c>
      <c r="G4510">
        <v>42</v>
      </c>
      <c r="H4510">
        <v>55.4</v>
      </c>
      <c r="I4510" t="s">
        <v>26</v>
      </c>
      <c r="J4510">
        <v>79</v>
      </c>
      <c r="K4510">
        <v>18</v>
      </c>
      <c r="L4510">
        <v>23</v>
      </c>
      <c r="M4510">
        <v>-79</v>
      </c>
      <c r="N4510">
        <v>6.39</v>
      </c>
      <c r="P4510">
        <v>0.9</v>
      </c>
      <c r="R4510">
        <v>0.59</v>
      </c>
      <c r="X4510" t="s">
        <v>364</v>
      </c>
      <c r="Y4510">
        <v>4509</v>
      </c>
      <c r="Z4510" s="1">
        <v>0.48814120370370367</v>
      </c>
      <c r="AA4510" t="s">
        <v>10537</v>
      </c>
      <c r="AB4510">
        <v>0.13200000000000001</v>
      </c>
      <c r="AC4510">
        <v>-8.0000000000000002E-3</v>
      </c>
      <c r="AD4510">
        <v>6.39</v>
      </c>
      <c r="AE4510" t="s">
        <v>54</v>
      </c>
      <c r="AF4510" t="s">
        <v>36</v>
      </c>
    </row>
    <row r="4511" spans="1:32" x14ac:dyDescent="0.2">
      <c r="A4511">
        <v>4510</v>
      </c>
      <c r="C4511">
        <v>101933</v>
      </c>
      <c r="D4511">
        <v>138375</v>
      </c>
      <c r="F4511">
        <v>11</v>
      </c>
      <c r="G4511">
        <v>43</v>
      </c>
      <c r="H4511">
        <v>55.1</v>
      </c>
      <c r="I4511" t="s">
        <v>26</v>
      </c>
      <c r="J4511">
        <v>6</v>
      </c>
      <c r="K4511">
        <v>40</v>
      </c>
      <c r="L4511">
        <v>38</v>
      </c>
      <c r="M4511">
        <v>-6</v>
      </c>
      <c r="N4511">
        <v>6.07</v>
      </c>
      <c r="P4511">
        <v>0.96</v>
      </c>
      <c r="R4511">
        <v>0.71</v>
      </c>
      <c r="W4511" t="s">
        <v>27</v>
      </c>
      <c r="X4511" t="s">
        <v>51</v>
      </c>
      <c r="Y4511">
        <v>4510</v>
      </c>
      <c r="Z4511" s="1">
        <v>0.48883217592592593</v>
      </c>
      <c r="AA4511" t="s">
        <v>10538</v>
      </c>
      <c r="AB4511">
        <v>5.8999999999999997E-2</v>
      </c>
      <c r="AC4511">
        <v>-0.04</v>
      </c>
      <c r="AD4511">
        <v>6.07</v>
      </c>
      <c r="AE4511" t="s">
        <v>3242</v>
      </c>
    </row>
    <row r="4512" spans="1:32" x14ac:dyDescent="0.2">
      <c r="A4512">
        <v>4511</v>
      </c>
      <c r="C4512">
        <v>101947</v>
      </c>
      <c r="D4512">
        <v>251555</v>
      </c>
      <c r="E4512" t="s">
        <v>1045</v>
      </c>
      <c r="F4512">
        <v>11</v>
      </c>
      <c r="G4512">
        <v>43</v>
      </c>
      <c r="H4512">
        <v>31.2</v>
      </c>
      <c r="I4512" t="s">
        <v>26</v>
      </c>
      <c r="J4512">
        <v>62</v>
      </c>
      <c r="K4512">
        <v>29</v>
      </c>
      <c r="L4512">
        <v>22</v>
      </c>
      <c r="M4512">
        <v>-62</v>
      </c>
      <c r="N4512">
        <v>5.03</v>
      </c>
      <c r="P4512">
        <v>0.8</v>
      </c>
      <c r="R4512">
        <v>0.35</v>
      </c>
      <c r="T4512">
        <v>0.36</v>
      </c>
      <c r="X4512" t="s">
        <v>1046</v>
      </c>
      <c r="Y4512">
        <v>4511</v>
      </c>
      <c r="Z4512" s="1">
        <v>0.48855555555555558</v>
      </c>
      <c r="AA4512" t="s">
        <v>10539</v>
      </c>
      <c r="AB4512">
        <v>-8.0000000000000002E-3</v>
      </c>
      <c r="AC4512">
        <v>3.0000000000000001E-3</v>
      </c>
      <c r="AD4512">
        <v>5.03</v>
      </c>
      <c r="AE4512" t="s">
        <v>10540</v>
      </c>
      <c r="AF4512" t="s">
        <v>36</v>
      </c>
    </row>
    <row r="4513" spans="1:32" x14ac:dyDescent="0.2">
      <c r="A4513">
        <v>4512</v>
      </c>
      <c r="C4513">
        <v>101980</v>
      </c>
      <c r="D4513">
        <v>81960</v>
      </c>
      <c r="F4513">
        <v>11</v>
      </c>
      <c r="G4513">
        <v>44</v>
      </c>
      <c r="H4513">
        <v>13.2</v>
      </c>
      <c r="I4513" t="s">
        <v>24</v>
      </c>
      <c r="J4513">
        <v>25</v>
      </c>
      <c r="K4513">
        <v>13</v>
      </c>
      <c r="L4513">
        <v>6</v>
      </c>
      <c r="M4513">
        <v>25</v>
      </c>
      <c r="N4513">
        <v>6.02</v>
      </c>
      <c r="P4513">
        <v>1.53</v>
      </c>
      <c r="R4513">
        <v>1.85</v>
      </c>
      <c r="X4513" t="s">
        <v>77</v>
      </c>
      <c r="Y4513">
        <v>4512</v>
      </c>
      <c r="Z4513" s="1">
        <v>0.48904166666666665</v>
      </c>
      <c r="AA4513" t="s">
        <v>7080</v>
      </c>
      <c r="AB4513">
        <v>-1.4E-2</v>
      </c>
      <c r="AC4513">
        <v>1.2E-2</v>
      </c>
      <c r="AD4513">
        <v>6.02</v>
      </c>
      <c r="AE4513" t="s">
        <v>77</v>
      </c>
    </row>
    <row r="4514" spans="1:32" x14ac:dyDescent="0.2">
      <c r="A4514">
        <v>4513</v>
      </c>
      <c r="C4514">
        <v>101995</v>
      </c>
      <c r="D4514">
        <v>251559</v>
      </c>
      <c r="F4514">
        <v>11</v>
      </c>
      <c r="G4514">
        <v>43</v>
      </c>
      <c r="H4514">
        <v>52.9</v>
      </c>
      <c r="I4514" t="s">
        <v>26</v>
      </c>
      <c r="J4514">
        <v>62</v>
      </c>
      <c r="K4514">
        <v>52</v>
      </c>
      <c r="L4514">
        <v>42</v>
      </c>
      <c r="M4514">
        <v>-62</v>
      </c>
      <c r="N4514">
        <v>6.1</v>
      </c>
      <c r="P4514">
        <v>0.06</v>
      </c>
      <c r="R4514">
        <v>0.13</v>
      </c>
      <c r="X4514" t="s">
        <v>2624</v>
      </c>
      <c r="Y4514">
        <v>4513</v>
      </c>
      <c r="Z4514" s="1">
        <v>0.48880671296296296</v>
      </c>
      <c r="AA4514" t="s">
        <v>10541</v>
      </c>
      <c r="AB4514">
        <v>1.7000000000000001E-2</v>
      </c>
      <c r="AC4514">
        <v>-1.4999999999999999E-2</v>
      </c>
      <c r="AD4514">
        <v>6.1</v>
      </c>
      <c r="AE4514" t="s">
        <v>269</v>
      </c>
      <c r="AF4514" t="s">
        <v>36</v>
      </c>
    </row>
    <row r="4515" spans="1:32" x14ac:dyDescent="0.2">
      <c r="A4515">
        <v>4514</v>
      </c>
      <c r="B4515" t="s">
        <v>1047</v>
      </c>
      <c r="C4515">
        <v>102070</v>
      </c>
      <c r="D4515">
        <v>156869</v>
      </c>
      <c r="F4515">
        <v>11</v>
      </c>
      <c r="G4515">
        <v>44</v>
      </c>
      <c r="H4515">
        <v>45.8</v>
      </c>
      <c r="I4515" t="s">
        <v>26</v>
      </c>
      <c r="J4515">
        <v>18</v>
      </c>
      <c r="K4515">
        <v>21</v>
      </c>
      <c r="L4515">
        <v>3</v>
      </c>
      <c r="M4515">
        <v>-18</v>
      </c>
      <c r="N4515">
        <v>4.7300000000000004</v>
      </c>
      <c r="P4515">
        <v>0.97</v>
      </c>
      <c r="R4515">
        <v>0.74</v>
      </c>
      <c r="T4515">
        <v>0.48</v>
      </c>
      <c r="X4515" t="s">
        <v>2438</v>
      </c>
      <c r="Y4515">
        <v>4514</v>
      </c>
      <c r="Z4515" s="1">
        <v>0.4894189814814815</v>
      </c>
      <c r="AA4515" t="s">
        <v>10542</v>
      </c>
      <c r="AB4515">
        <v>3.1E-2</v>
      </c>
      <c r="AC4515">
        <v>-0.03</v>
      </c>
      <c r="AD4515">
        <v>4.7300000000000004</v>
      </c>
      <c r="AE4515" t="s">
        <v>71</v>
      </c>
    </row>
    <row r="4516" spans="1:32" x14ac:dyDescent="0.2">
      <c r="A4516">
        <v>4515</v>
      </c>
      <c r="B4516" t="s">
        <v>1048</v>
      </c>
      <c r="C4516">
        <v>102124</v>
      </c>
      <c r="D4516">
        <v>119029</v>
      </c>
      <c r="F4516">
        <v>11</v>
      </c>
      <c r="G4516">
        <v>45</v>
      </c>
      <c r="H4516">
        <v>17.100000000000001</v>
      </c>
      <c r="I4516" t="s">
        <v>24</v>
      </c>
      <c r="J4516">
        <v>8</v>
      </c>
      <c r="K4516">
        <v>15</v>
      </c>
      <c r="L4516">
        <v>30</v>
      </c>
      <c r="M4516">
        <v>8</v>
      </c>
      <c r="N4516">
        <v>4.8499999999999996</v>
      </c>
      <c r="P4516">
        <v>0.18</v>
      </c>
      <c r="R4516">
        <v>0.1</v>
      </c>
      <c r="X4516" t="s">
        <v>310</v>
      </c>
      <c r="Y4516">
        <v>4515</v>
      </c>
      <c r="Z4516" s="1">
        <v>0.48978125</v>
      </c>
      <c r="AA4516" t="s">
        <v>10543</v>
      </c>
      <c r="AB4516">
        <v>6.0999999999999999E-2</v>
      </c>
      <c r="AC4516">
        <v>-1.7999999999999999E-2</v>
      </c>
      <c r="AD4516">
        <v>4.8499999999999996</v>
      </c>
      <c r="AE4516" t="s">
        <v>310</v>
      </c>
    </row>
    <row r="4517" spans="1:32" x14ac:dyDescent="0.2">
      <c r="A4517">
        <v>4516</v>
      </c>
      <c r="C4517">
        <v>102150</v>
      </c>
      <c r="D4517">
        <v>222997</v>
      </c>
      <c r="F4517">
        <v>11</v>
      </c>
      <c r="G4517">
        <v>45</v>
      </c>
      <c r="H4517">
        <v>12.6</v>
      </c>
      <c r="I4517" t="s">
        <v>26</v>
      </c>
      <c r="J4517">
        <v>49</v>
      </c>
      <c r="K4517">
        <v>4</v>
      </c>
      <c r="L4517">
        <v>11</v>
      </c>
      <c r="M4517">
        <v>-49</v>
      </c>
      <c r="N4517">
        <v>6.26</v>
      </c>
      <c r="P4517">
        <v>1.17</v>
      </c>
      <c r="X4517" t="s">
        <v>45</v>
      </c>
      <c r="Y4517">
        <v>4516</v>
      </c>
      <c r="Z4517" s="1">
        <v>0.48972916666666672</v>
      </c>
      <c r="AA4517" t="s">
        <v>10544</v>
      </c>
      <c r="AB4517">
        <v>-3.1E-2</v>
      </c>
      <c r="AC4517">
        <v>1.4E-2</v>
      </c>
      <c r="AD4517">
        <v>6.26</v>
      </c>
      <c r="AE4517" t="s">
        <v>45</v>
      </c>
    </row>
    <row r="4518" spans="1:32" x14ac:dyDescent="0.2">
      <c r="A4518">
        <v>4517</v>
      </c>
      <c r="B4518" t="s">
        <v>1049</v>
      </c>
      <c r="C4518">
        <v>102212</v>
      </c>
      <c r="D4518">
        <v>119035</v>
      </c>
      <c r="E4518">
        <v>5318</v>
      </c>
      <c r="F4518">
        <v>11</v>
      </c>
      <c r="G4518">
        <v>45</v>
      </c>
      <c r="H4518">
        <v>51.6</v>
      </c>
      <c r="I4518" t="s">
        <v>24</v>
      </c>
      <c r="J4518">
        <v>6</v>
      </c>
      <c r="K4518">
        <v>31</v>
      </c>
      <c r="L4518">
        <v>46</v>
      </c>
      <c r="M4518">
        <v>6</v>
      </c>
      <c r="N4518">
        <v>4.03</v>
      </c>
      <c r="P4518">
        <v>1.51</v>
      </c>
      <c r="R4518">
        <v>1.79</v>
      </c>
      <c r="T4518">
        <v>1.01</v>
      </c>
      <c r="X4518" t="s">
        <v>1389</v>
      </c>
      <c r="Y4518">
        <v>4517</v>
      </c>
      <c r="Z4518" s="1">
        <v>0.49018055555555556</v>
      </c>
      <c r="AA4518" t="s">
        <v>10545</v>
      </c>
      <c r="AB4518">
        <v>-1.7999999999999999E-2</v>
      </c>
      <c r="AC4518">
        <v>-0.184</v>
      </c>
      <c r="AD4518">
        <v>4.03</v>
      </c>
      <c r="AE4518" t="s">
        <v>419</v>
      </c>
      <c r="AF4518" t="s">
        <v>36</v>
      </c>
    </row>
    <row r="4519" spans="1:32" x14ac:dyDescent="0.2">
      <c r="A4519">
        <v>4518</v>
      </c>
      <c r="B4519" t="s">
        <v>1050</v>
      </c>
      <c r="C4519">
        <v>102224</v>
      </c>
      <c r="D4519">
        <v>43886</v>
      </c>
      <c r="E4519">
        <v>5319</v>
      </c>
      <c r="F4519">
        <v>11</v>
      </c>
      <c r="G4519">
        <v>46</v>
      </c>
      <c r="H4519">
        <v>3</v>
      </c>
      <c r="I4519" t="s">
        <v>24</v>
      </c>
      <c r="J4519">
        <v>47</v>
      </c>
      <c r="K4519">
        <v>46</v>
      </c>
      <c r="L4519">
        <v>46</v>
      </c>
      <c r="M4519">
        <v>47</v>
      </c>
      <c r="N4519">
        <v>3.71</v>
      </c>
      <c r="P4519">
        <v>1.18</v>
      </c>
      <c r="R4519">
        <v>1.1599999999999999</v>
      </c>
      <c r="T4519">
        <v>0.6</v>
      </c>
      <c r="X4519" t="s">
        <v>417</v>
      </c>
      <c r="Y4519">
        <v>4518</v>
      </c>
      <c r="Z4519" s="1">
        <v>0.49031249999999998</v>
      </c>
      <c r="AA4519" t="s">
        <v>10546</v>
      </c>
      <c r="AB4519">
        <v>-0.13700000000000001</v>
      </c>
      <c r="AC4519">
        <v>0.03</v>
      </c>
      <c r="AD4519">
        <v>3.71</v>
      </c>
      <c r="AE4519" t="s">
        <v>5871</v>
      </c>
      <c r="AF4519" t="s">
        <v>36</v>
      </c>
    </row>
    <row r="4520" spans="1:32" x14ac:dyDescent="0.2">
      <c r="A4520">
        <v>4519</v>
      </c>
      <c r="C4520">
        <v>102232</v>
      </c>
      <c r="D4520">
        <v>223009</v>
      </c>
      <c r="E4520">
        <v>5317</v>
      </c>
      <c r="F4520">
        <v>11</v>
      </c>
      <c r="G4520">
        <v>45</v>
      </c>
      <c r="H4520">
        <v>43.9</v>
      </c>
      <c r="I4520" t="s">
        <v>26</v>
      </c>
      <c r="J4520">
        <v>45</v>
      </c>
      <c r="K4520">
        <v>41</v>
      </c>
      <c r="L4520">
        <v>24</v>
      </c>
      <c r="M4520">
        <v>-45</v>
      </c>
      <c r="N4520">
        <v>5.29</v>
      </c>
      <c r="P4520">
        <v>-0.12</v>
      </c>
      <c r="R4520">
        <v>-0.55000000000000004</v>
      </c>
      <c r="T4520">
        <v>-0.04</v>
      </c>
      <c r="U4520" t="s">
        <v>183</v>
      </c>
      <c r="X4520" t="s">
        <v>2954</v>
      </c>
      <c r="Y4520">
        <v>4519</v>
      </c>
      <c r="Z4520" s="1">
        <v>0.49009143518518522</v>
      </c>
      <c r="AA4520" t="s">
        <v>10547</v>
      </c>
      <c r="AB4520">
        <v>-4.7E-2</v>
      </c>
      <c r="AC4520">
        <v>8.9999999999999993E-3</v>
      </c>
      <c r="AD4520">
        <v>5.29</v>
      </c>
      <c r="AE4520" t="s">
        <v>2954</v>
      </c>
    </row>
    <row r="4521" spans="1:32" x14ac:dyDescent="0.2">
      <c r="A4521">
        <v>4520</v>
      </c>
      <c r="B4521" t="s">
        <v>1051</v>
      </c>
      <c r="C4521">
        <v>102249</v>
      </c>
      <c r="D4521">
        <v>251575</v>
      </c>
      <c r="F4521">
        <v>11</v>
      </c>
      <c r="G4521">
        <v>45</v>
      </c>
      <c r="H4521">
        <v>36.4</v>
      </c>
      <c r="I4521" t="s">
        <v>26</v>
      </c>
      <c r="J4521">
        <v>66</v>
      </c>
      <c r="K4521">
        <v>43</v>
      </c>
      <c r="L4521">
        <v>43</v>
      </c>
      <c r="M4521">
        <v>-66</v>
      </c>
      <c r="N4521">
        <v>3.64</v>
      </c>
      <c r="P4521">
        <v>0.16</v>
      </c>
      <c r="R4521">
        <v>0.15</v>
      </c>
      <c r="T4521">
        <v>0.08</v>
      </c>
      <c r="X4521" t="s">
        <v>170</v>
      </c>
      <c r="Y4521">
        <v>4520</v>
      </c>
      <c r="Z4521" s="1">
        <v>0.49000462962962965</v>
      </c>
      <c r="AA4521" t="s">
        <v>10548</v>
      </c>
      <c r="AB4521">
        <v>-0.10299999999999999</v>
      </c>
      <c r="AC4521">
        <v>3.6999999999999998E-2</v>
      </c>
      <c r="AD4521">
        <v>3.64</v>
      </c>
      <c r="AE4521" t="s">
        <v>170</v>
      </c>
    </row>
    <row r="4522" spans="1:32" x14ac:dyDescent="0.2">
      <c r="A4522">
        <v>4521</v>
      </c>
      <c r="C4522">
        <v>102328</v>
      </c>
      <c r="D4522">
        <v>28142</v>
      </c>
      <c r="F4522">
        <v>11</v>
      </c>
      <c r="G4522">
        <v>46</v>
      </c>
      <c r="H4522">
        <v>55.6</v>
      </c>
      <c r="I4522" t="s">
        <v>24</v>
      </c>
      <c r="J4522">
        <v>55</v>
      </c>
      <c r="K4522">
        <v>37</v>
      </c>
      <c r="L4522">
        <v>42</v>
      </c>
      <c r="M4522">
        <v>55</v>
      </c>
      <c r="N4522">
        <v>5.27</v>
      </c>
      <c r="P4522">
        <v>1.27</v>
      </c>
      <c r="R4522">
        <v>1.48</v>
      </c>
      <c r="T4522">
        <v>0.6</v>
      </c>
      <c r="X4522" t="s">
        <v>1052</v>
      </c>
      <c r="Y4522">
        <v>4521</v>
      </c>
      <c r="Z4522" s="1">
        <v>0.49092129629629633</v>
      </c>
      <c r="AA4522" t="s">
        <v>10549</v>
      </c>
      <c r="AB4522">
        <v>1.4E-2</v>
      </c>
      <c r="AC4522">
        <v>-0.03</v>
      </c>
      <c r="AD4522">
        <v>5.27</v>
      </c>
      <c r="AE4522" t="s">
        <v>5935</v>
      </c>
      <c r="AF4522" t="s">
        <v>36</v>
      </c>
    </row>
    <row r="4523" spans="1:32" x14ac:dyDescent="0.2">
      <c r="A4523">
        <v>4522</v>
      </c>
      <c r="C4523">
        <v>102350</v>
      </c>
      <c r="D4523">
        <v>251579</v>
      </c>
      <c r="E4523">
        <v>5325</v>
      </c>
      <c r="F4523">
        <v>11</v>
      </c>
      <c r="G4523">
        <v>46</v>
      </c>
      <c r="H4523">
        <v>30.8</v>
      </c>
      <c r="I4523" t="s">
        <v>26</v>
      </c>
      <c r="J4523">
        <v>61</v>
      </c>
      <c r="K4523">
        <v>10</v>
      </c>
      <c r="L4523">
        <v>42</v>
      </c>
      <c r="M4523">
        <v>-61</v>
      </c>
      <c r="N4523">
        <v>4.1100000000000003</v>
      </c>
      <c r="P4523">
        <v>0.9</v>
      </c>
      <c r="R4523">
        <v>0.57999999999999996</v>
      </c>
      <c r="T4523">
        <v>0.43</v>
      </c>
      <c r="X4523" t="s">
        <v>1507</v>
      </c>
      <c r="Y4523">
        <v>4522</v>
      </c>
      <c r="Z4523" s="1">
        <v>0.49063425925925924</v>
      </c>
      <c r="AA4523" t="s">
        <v>10550</v>
      </c>
      <c r="AB4523">
        <v>-2.7E-2</v>
      </c>
      <c r="AC4523">
        <v>-1.4999999999999999E-2</v>
      </c>
      <c r="AD4523">
        <v>4.1100000000000003</v>
      </c>
      <c r="AE4523" t="s">
        <v>8498</v>
      </c>
      <c r="AF4523" t="s">
        <v>36</v>
      </c>
    </row>
    <row r="4524" spans="1:32" x14ac:dyDescent="0.2">
      <c r="A4524">
        <v>4523</v>
      </c>
      <c r="C4524">
        <v>102365</v>
      </c>
      <c r="D4524">
        <v>223020</v>
      </c>
      <c r="F4524">
        <v>11</v>
      </c>
      <c r="G4524">
        <v>46</v>
      </c>
      <c r="H4524">
        <v>31.1</v>
      </c>
      <c r="I4524" t="s">
        <v>26</v>
      </c>
      <c r="J4524">
        <v>40</v>
      </c>
      <c r="K4524">
        <v>30</v>
      </c>
      <c r="L4524">
        <v>2</v>
      </c>
      <c r="M4524">
        <v>-40</v>
      </c>
      <c r="N4524">
        <v>4.91</v>
      </c>
      <c r="P4524">
        <v>0.66</v>
      </c>
      <c r="R4524">
        <v>0.1</v>
      </c>
      <c r="T4524">
        <v>0.38</v>
      </c>
      <c r="X4524" t="s">
        <v>236</v>
      </c>
      <c r="Y4524">
        <v>4523</v>
      </c>
      <c r="Z4524" s="1">
        <v>0.49063773148148143</v>
      </c>
      <c r="AA4524" t="s">
        <v>10551</v>
      </c>
      <c r="AB4524">
        <v>-1.5309999999999999</v>
      </c>
      <c r="AC4524">
        <v>0.40100000000000002</v>
      </c>
      <c r="AD4524">
        <v>4.91</v>
      </c>
      <c r="AE4524" t="s">
        <v>236</v>
      </c>
    </row>
    <row r="4525" spans="1:32" x14ac:dyDescent="0.2">
      <c r="A4525">
        <v>4524</v>
      </c>
      <c r="C4525">
        <v>102397</v>
      </c>
      <c r="D4525">
        <v>202805</v>
      </c>
      <c r="F4525">
        <v>11</v>
      </c>
      <c r="G4525">
        <v>47</v>
      </c>
      <c r="H4525">
        <v>7</v>
      </c>
      <c r="I4525" t="s">
        <v>26</v>
      </c>
      <c r="J4525">
        <v>35</v>
      </c>
      <c r="K4525">
        <v>54</v>
      </c>
      <c r="L4525">
        <v>25</v>
      </c>
      <c r="M4525">
        <v>-35</v>
      </c>
      <c r="N4525">
        <v>6.17</v>
      </c>
      <c r="P4525">
        <v>0.96</v>
      </c>
      <c r="X4525" t="s">
        <v>71</v>
      </c>
      <c r="Y4525">
        <v>4524</v>
      </c>
      <c r="Z4525" s="1">
        <v>0.49105324074074069</v>
      </c>
      <c r="AA4525" t="s">
        <v>10552</v>
      </c>
      <c r="AB4525">
        <v>3.4000000000000002E-2</v>
      </c>
      <c r="AC4525">
        <v>-3.6999999999999998E-2</v>
      </c>
      <c r="AD4525">
        <v>6.17</v>
      </c>
      <c r="AE4525" t="s">
        <v>71</v>
      </c>
    </row>
    <row r="4526" spans="1:32" x14ac:dyDescent="0.2">
      <c r="A4526">
        <v>4525</v>
      </c>
      <c r="C4526">
        <v>102438</v>
      </c>
      <c r="D4526">
        <v>202811</v>
      </c>
      <c r="F4526">
        <v>11</v>
      </c>
      <c r="G4526">
        <v>47</v>
      </c>
      <c r="H4526">
        <v>15.7</v>
      </c>
      <c r="I4526" t="s">
        <v>26</v>
      </c>
      <c r="J4526">
        <v>30</v>
      </c>
      <c r="K4526">
        <v>17</v>
      </c>
      <c r="L4526">
        <v>13</v>
      </c>
      <c r="M4526">
        <v>-30</v>
      </c>
      <c r="N4526">
        <v>6.48</v>
      </c>
      <c r="P4526">
        <v>0.68</v>
      </c>
      <c r="R4526">
        <v>0.24</v>
      </c>
      <c r="X4526" t="s">
        <v>35</v>
      </c>
      <c r="Y4526">
        <v>4525</v>
      </c>
      <c r="Z4526" s="1">
        <v>0.49115393518518519</v>
      </c>
      <c r="AA4526" t="s">
        <v>10553</v>
      </c>
      <c r="AB4526">
        <v>-0.27600000000000002</v>
      </c>
      <c r="AC4526">
        <v>-0.24</v>
      </c>
      <c r="AD4526">
        <v>6.48</v>
      </c>
      <c r="AE4526" t="s">
        <v>35</v>
      </c>
    </row>
    <row r="4527" spans="1:32" x14ac:dyDescent="0.2">
      <c r="A4527">
        <v>4526</v>
      </c>
      <c r="C4527">
        <v>102461</v>
      </c>
      <c r="D4527">
        <v>239373</v>
      </c>
      <c r="E4527">
        <v>5334</v>
      </c>
      <c r="F4527">
        <v>11</v>
      </c>
      <c r="G4527">
        <v>47</v>
      </c>
      <c r="H4527">
        <v>19.100000000000001</v>
      </c>
      <c r="I4527" t="s">
        <v>26</v>
      </c>
      <c r="J4527">
        <v>57</v>
      </c>
      <c r="K4527">
        <v>41</v>
      </c>
      <c r="L4527">
        <v>47</v>
      </c>
      <c r="M4527">
        <v>-57</v>
      </c>
      <c r="N4527">
        <v>5.41</v>
      </c>
      <c r="P4527">
        <v>1.67</v>
      </c>
      <c r="R4527">
        <v>1.99</v>
      </c>
      <c r="X4527" t="s">
        <v>77</v>
      </c>
      <c r="Y4527">
        <v>4526</v>
      </c>
      <c r="Z4527" s="1">
        <v>0.49119328703703702</v>
      </c>
      <c r="AA4527" t="s">
        <v>10554</v>
      </c>
      <c r="AB4527">
        <v>-2.5000000000000001E-2</v>
      </c>
      <c r="AC4527">
        <v>1.7000000000000001E-2</v>
      </c>
      <c r="AD4527">
        <v>5.41</v>
      </c>
      <c r="AE4527" t="s">
        <v>77</v>
      </c>
    </row>
    <row r="4528" spans="1:32" x14ac:dyDescent="0.2">
      <c r="A4528">
        <v>4527</v>
      </c>
      <c r="B4528" t="s">
        <v>5283</v>
      </c>
      <c r="C4528">
        <v>102509</v>
      </c>
      <c r="D4528">
        <v>81998</v>
      </c>
      <c r="E4528" t="s">
        <v>5284</v>
      </c>
      <c r="F4528">
        <v>11</v>
      </c>
      <c r="G4528">
        <v>47</v>
      </c>
      <c r="H4528">
        <v>59.1</v>
      </c>
      <c r="I4528" t="s">
        <v>24</v>
      </c>
      <c r="J4528">
        <v>20</v>
      </c>
      <c r="K4528">
        <v>13</v>
      </c>
      <c r="L4528">
        <v>8</v>
      </c>
      <c r="M4528">
        <v>20</v>
      </c>
      <c r="N4528">
        <v>4.53</v>
      </c>
      <c r="P4528">
        <v>0.55000000000000004</v>
      </c>
      <c r="R4528">
        <v>0.28000000000000003</v>
      </c>
      <c r="T4528">
        <v>0.36</v>
      </c>
      <c r="X4528" t="s">
        <v>5285</v>
      </c>
      <c r="Y4528">
        <v>4527</v>
      </c>
      <c r="Z4528" s="1">
        <v>0.49165624999999996</v>
      </c>
      <c r="AA4528" t="s">
        <v>10555</v>
      </c>
      <c r="AB4528">
        <v>-0.14899999999999999</v>
      </c>
      <c r="AC4528">
        <v>-3.0000000000000001E-3</v>
      </c>
      <c r="AD4528">
        <v>4.53</v>
      </c>
      <c r="AE4528" t="s">
        <v>33</v>
      </c>
      <c r="AF4528" t="s">
        <v>36</v>
      </c>
    </row>
    <row r="4529" spans="1:31" x14ac:dyDescent="0.2">
      <c r="A4529">
        <v>4528</v>
      </c>
      <c r="B4529" t="s">
        <v>5286</v>
      </c>
      <c r="C4529">
        <v>102510</v>
      </c>
      <c r="D4529">
        <v>119058</v>
      </c>
      <c r="F4529">
        <v>11</v>
      </c>
      <c r="G4529">
        <v>47</v>
      </c>
      <c r="H4529">
        <v>54.9</v>
      </c>
      <c r="I4529" t="s">
        <v>24</v>
      </c>
      <c r="J4529">
        <v>8</v>
      </c>
      <c r="K4529">
        <v>14</v>
      </c>
      <c r="L4529">
        <v>45</v>
      </c>
      <c r="M4529">
        <v>8</v>
      </c>
      <c r="N4529">
        <v>5.32</v>
      </c>
      <c r="P4529">
        <v>0.02</v>
      </c>
      <c r="R4529">
        <v>0.04</v>
      </c>
      <c r="X4529" t="s">
        <v>1469</v>
      </c>
      <c r="Y4529">
        <v>4528</v>
      </c>
      <c r="Z4529" s="1">
        <v>0.49160763888888886</v>
      </c>
      <c r="AA4529" t="s">
        <v>10556</v>
      </c>
      <c r="AB4529">
        <v>-5.7000000000000002E-2</v>
      </c>
      <c r="AC4529">
        <v>1.2E-2</v>
      </c>
      <c r="AD4529">
        <v>5.32</v>
      </c>
      <c r="AE4529" t="s">
        <v>1469</v>
      </c>
    </row>
    <row r="4530" spans="1:31" x14ac:dyDescent="0.2">
      <c r="A4530">
        <v>4529</v>
      </c>
      <c r="C4530">
        <v>102574</v>
      </c>
      <c r="D4530">
        <v>156896</v>
      </c>
      <c r="F4530">
        <v>11</v>
      </c>
      <c r="G4530">
        <v>48</v>
      </c>
      <c r="H4530">
        <v>23.5</v>
      </c>
      <c r="I4530" t="s">
        <v>26</v>
      </c>
      <c r="J4530">
        <v>10</v>
      </c>
      <c r="K4530">
        <v>18</v>
      </c>
      <c r="L4530">
        <v>48</v>
      </c>
      <c r="M4530">
        <v>-10</v>
      </c>
      <c r="N4530">
        <v>6.26</v>
      </c>
      <c r="P4530">
        <v>0.57999999999999996</v>
      </c>
      <c r="R4530">
        <v>0.13</v>
      </c>
      <c r="X4530" t="s">
        <v>75</v>
      </c>
      <c r="Y4530">
        <v>4529</v>
      </c>
      <c r="Z4530" s="1">
        <v>0.49193865740740739</v>
      </c>
      <c r="AA4530" t="s">
        <v>10557</v>
      </c>
      <c r="AB4530">
        <v>-9.9000000000000005E-2</v>
      </c>
      <c r="AC4530">
        <v>-0.115</v>
      </c>
      <c r="AD4530">
        <v>6.26</v>
      </c>
      <c r="AE4530" t="s">
        <v>75</v>
      </c>
    </row>
    <row r="4531" spans="1:31" x14ac:dyDescent="0.2">
      <c r="A4531">
        <v>4530</v>
      </c>
      <c r="B4531" t="s">
        <v>5287</v>
      </c>
      <c r="C4531">
        <v>102584</v>
      </c>
      <c r="D4531">
        <v>251597</v>
      </c>
      <c r="E4531" t="s">
        <v>5287</v>
      </c>
      <c r="F4531">
        <v>11</v>
      </c>
      <c r="G4531">
        <v>48</v>
      </c>
      <c r="H4531">
        <v>14.3</v>
      </c>
      <c r="I4531" t="s">
        <v>26</v>
      </c>
      <c r="J4531">
        <v>66</v>
      </c>
      <c r="K4531">
        <v>48</v>
      </c>
      <c r="L4531">
        <v>53</v>
      </c>
      <c r="M4531">
        <v>-66</v>
      </c>
      <c r="N4531">
        <v>4.72</v>
      </c>
      <c r="P4531">
        <v>1.54</v>
      </c>
      <c r="R4531">
        <v>1.91</v>
      </c>
      <c r="T4531">
        <v>0.88</v>
      </c>
      <c r="X4531" t="s">
        <v>172</v>
      </c>
      <c r="Y4531">
        <v>4530</v>
      </c>
      <c r="Z4531" s="1">
        <v>0.49183217592592593</v>
      </c>
      <c r="AA4531" t="s">
        <v>10558</v>
      </c>
      <c r="AB4531">
        <v>1.2999999999999999E-2</v>
      </c>
      <c r="AC4531">
        <v>-1.4999999999999999E-2</v>
      </c>
      <c r="AD4531">
        <v>4.72</v>
      </c>
      <c r="AE4531" t="s">
        <v>172</v>
      </c>
    </row>
    <row r="4532" spans="1:31" x14ac:dyDescent="0.2">
      <c r="A4532">
        <v>4531</v>
      </c>
      <c r="C4532">
        <v>102590</v>
      </c>
      <c r="D4532">
        <v>99800</v>
      </c>
      <c r="E4532">
        <v>5344</v>
      </c>
      <c r="F4532">
        <v>11</v>
      </c>
      <c r="G4532">
        <v>48</v>
      </c>
      <c r="H4532">
        <v>38.700000000000003</v>
      </c>
      <c r="I4532" t="s">
        <v>24</v>
      </c>
      <c r="J4532">
        <v>14</v>
      </c>
      <c r="K4532">
        <v>17</v>
      </c>
      <c r="L4532">
        <v>3</v>
      </c>
      <c r="M4532">
        <v>14</v>
      </c>
      <c r="N4532">
        <v>5.88</v>
      </c>
      <c r="P4532">
        <v>0.28999999999999998</v>
      </c>
      <c r="R4532">
        <v>7.0000000000000007E-2</v>
      </c>
      <c r="X4532" t="s">
        <v>264</v>
      </c>
      <c r="Y4532">
        <v>4531</v>
      </c>
      <c r="Z4532" s="1">
        <v>0.49211458333333336</v>
      </c>
      <c r="AA4532" t="s">
        <v>10559</v>
      </c>
      <c r="AB4532">
        <v>-0.107</v>
      </c>
      <c r="AC4532">
        <v>7.0000000000000001E-3</v>
      </c>
      <c r="AD4532">
        <v>5.88</v>
      </c>
      <c r="AE4532" t="s">
        <v>264</v>
      </c>
    </row>
    <row r="4533" spans="1:31" x14ac:dyDescent="0.2">
      <c r="A4533">
        <v>4532</v>
      </c>
      <c r="C4533">
        <v>102620</v>
      </c>
      <c r="D4533">
        <v>180208</v>
      </c>
      <c r="E4533" t="s">
        <v>5288</v>
      </c>
      <c r="F4533">
        <v>11</v>
      </c>
      <c r="G4533">
        <v>48</v>
      </c>
      <c r="H4533">
        <v>45.1</v>
      </c>
      <c r="I4533" t="s">
        <v>26</v>
      </c>
      <c r="J4533">
        <v>26</v>
      </c>
      <c r="K4533">
        <v>44</v>
      </c>
      <c r="L4533">
        <v>59</v>
      </c>
      <c r="M4533">
        <v>-26</v>
      </c>
      <c r="N4533">
        <v>5.1100000000000003</v>
      </c>
      <c r="P4533">
        <v>1.6</v>
      </c>
      <c r="R4533">
        <v>1.67</v>
      </c>
      <c r="X4533" t="s">
        <v>5289</v>
      </c>
      <c r="Y4533">
        <v>4532</v>
      </c>
      <c r="Z4533" s="1">
        <v>0.49218865740740741</v>
      </c>
      <c r="AA4533" t="s">
        <v>10560</v>
      </c>
      <c r="AB4533">
        <v>-3.2000000000000001E-2</v>
      </c>
      <c r="AC4533">
        <v>-0.01</v>
      </c>
      <c r="AD4533">
        <v>5.1100000000000003</v>
      </c>
      <c r="AE4533" t="s">
        <v>10561</v>
      </c>
    </row>
    <row r="4534" spans="1:31" x14ac:dyDescent="0.2">
      <c r="A4534">
        <v>4533</v>
      </c>
      <c r="C4534">
        <v>102634</v>
      </c>
      <c r="D4534">
        <v>138420</v>
      </c>
      <c r="F4534">
        <v>11</v>
      </c>
      <c r="G4534">
        <v>49</v>
      </c>
      <c r="H4534">
        <v>1.2</v>
      </c>
      <c r="I4534" t="s">
        <v>26</v>
      </c>
      <c r="J4534">
        <v>0</v>
      </c>
      <c r="K4534">
        <v>19</v>
      </c>
      <c r="L4534">
        <v>7</v>
      </c>
      <c r="M4534">
        <v>0</v>
      </c>
      <c r="N4534">
        <v>6.15</v>
      </c>
      <c r="P4534">
        <v>0.52</v>
      </c>
      <c r="R4534">
        <v>0.08</v>
      </c>
      <c r="X4534" t="s">
        <v>75</v>
      </c>
      <c r="Y4534">
        <v>4533</v>
      </c>
      <c r="Z4534" s="1">
        <v>0.49237500000000001</v>
      </c>
      <c r="AA4534" t="s">
        <v>10562</v>
      </c>
      <c r="AB4534">
        <v>-0.217</v>
      </c>
      <c r="AC4534">
        <v>8.9999999999999993E-3</v>
      </c>
      <c r="AD4534">
        <v>6.15</v>
      </c>
      <c r="AE4534" t="s">
        <v>75</v>
      </c>
    </row>
    <row r="4535" spans="1:31" x14ac:dyDescent="0.2">
      <c r="A4535">
        <v>4534</v>
      </c>
      <c r="B4535" t="s">
        <v>5290</v>
      </c>
      <c r="C4535">
        <v>102647</v>
      </c>
      <c r="D4535">
        <v>99809</v>
      </c>
      <c r="E4535" t="s">
        <v>5291</v>
      </c>
      <c r="F4535">
        <v>11</v>
      </c>
      <c r="G4535">
        <v>49</v>
      </c>
      <c r="H4535">
        <v>3.6</v>
      </c>
      <c r="I4535" t="s">
        <v>24</v>
      </c>
      <c r="J4535">
        <v>14</v>
      </c>
      <c r="K4535">
        <v>34</v>
      </c>
      <c r="L4535">
        <v>19</v>
      </c>
      <c r="M4535">
        <v>14</v>
      </c>
      <c r="N4535">
        <v>2.14</v>
      </c>
      <c r="P4535">
        <v>0.09</v>
      </c>
      <c r="R4535">
        <v>7.0000000000000007E-2</v>
      </c>
      <c r="T4535">
        <v>0.02</v>
      </c>
      <c r="X4535" t="s">
        <v>298</v>
      </c>
      <c r="Y4535">
        <v>4534</v>
      </c>
      <c r="Z4535" s="1">
        <v>0.49240277777777774</v>
      </c>
      <c r="AA4535" t="s">
        <v>10563</v>
      </c>
      <c r="AB4535">
        <v>-0.497</v>
      </c>
      <c r="AC4535">
        <v>-0.114</v>
      </c>
      <c r="AD4535">
        <v>2.14</v>
      </c>
      <c r="AE4535" t="s">
        <v>298</v>
      </c>
    </row>
    <row r="4536" spans="1:31" x14ac:dyDescent="0.2">
      <c r="A4536">
        <v>4535</v>
      </c>
      <c r="C4536">
        <v>102660</v>
      </c>
      <c r="D4536">
        <v>99812</v>
      </c>
      <c r="F4536">
        <v>11</v>
      </c>
      <c r="G4536">
        <v>49</v>
      </c>
      <c r="H4536">
        <v>14.9</v>
      </c>
      <c r="I4536" t="s">
        <v>24</v>
      </c>
      <c r="J4536">
        <v>16</v>
      </c>
      <c r="K4536">
        <v>14</v>
      </c>
      <c r="L4536">
        <v>34</v>
      </c>
      <c r="M4536">
        <v>16</v>
      </c>
      <c r="N4536">
        <v>6.04</v>
      </c>
      <c r="P4536">
        <v>0.27</v>
      </c>
      <c r="R4536">
        <v>0.14000000000000001</v>
      </c>
      <c r="X4536" t="s">
        <v>383</v>
      </c>
      <c r="Y4536">
        <v>4535</v>
      </c>
      <c r="Z4536" s="1">
        <v>0.49253356481481481</v>
      </c>
      <c r="AA4536" t="s">
        <v>10564</v>
      </c>
      <c r="AB4536">
        <v>5.3999999999999999E-2</v>
      </c>
      <c r="AC4536">
        <v>-6.0999999999999999E-2</v>
      </c>
      <c r="AD4536">
        <v>6.04</v>
      </c>
      <c r="AE4536" t="s">
        <v>383</v>
      </c>
    </row>
    <row r="4537" spans="1:31" x14ac:dyDescent="0.2">
      <c r="A4537">
        <v>4536</v>
      </c>
      <c r="C4537">
        <v>102713</v>
      </c>
      <c r="D4537">
        <v>62718</v>
      </c>
      <c r="F4537">
        <v>11</v>
      </c>
      <c r="G4537">
        <v>49</v>
      </c>
      <c r="H4537">
        <v>41.7</v>
      </c>
      <c r="I4537" t="s">
        <v>24</v>
      </c>
      <c r="J4537">
        <v>34</v>
      </c>
      <c r="K4537">
        <v>55</v>
      </c>
      <c r="L4537">
        <v>54</v>
      </c>
      <c r="M4537">
        <v>34</v>
      </c>
      <c r="N4537">
        <v>5.7</v>
      </c>
      <c r="P4537">
        <v>0.46</v>
      </c>
      <c r="R4537">
        <v>0.02</v>
      </c>
      <c r="X4537" t="s">
        <v>201</v>
      </c>
      <c r="Y4537">
        <v>4536</v>
      </c>
      <c r="Z4537" s="1">
        <v>0.49284375000000002</v>
      </c>
      <c r="AA4537" t="s">
        <v>10565</v>
      </c>
      <c r="AB4537">
        <v>-0.115</v>
      </c>
      <c r="AC4537">
        <v>6.0000000000000001E-3</v>
      </c>
      <c r="AD4537">
        <v>5.7</v>
      </c>
      <c r="AE4537" t="s">
        <v>201</v>
      </c>
    </row>
    <row r="4538" spans="1:31" x14ac:dyDescent="0.2">
      <c r="A4538">
        <v>4537</v>
      </c>
      <c r="C4538">
        <v>102776</v>
      </c>
      <c r="D4538">
        <v>251602</v>
      </c>
      <c r="E4538">
        <v>5357</v>
      </c>
      <c r="F4538">
        <v>11</v>
      </c>
      <c r="G4538">
        <v>49</v>
      </c>
      <c r="H4538">
        <v>41.1</v>
      </c>
      <c r="I4538" t="s">
        <v>26</v>
      </c>
      <c r="J4538">
        <v>63</v>
      </c>
      <c r="K4538">
        <v>47</v>
      </c>
      <c r="L4538">
        <v>18</v>
      </c>
      <c r="M4538">
        <v>-63</v>
      </c>
      <c r="N4538">
        <v>4.32</v>
      </c>
      <c r="P4538">
        <v>-0.15</v>
      </c>
      <c r="R4538">
        <v>-0.59</v>
      </c>
      <c r="T4538">
        <v>-0.14000000000000001</v>
      </c>
      <c r="X4538" t="s">
        <v>1698</v>
      </c>
      <c r="Y4538">
        <v>4537</v>
      </c>
      <c r="Z4538" s="1">
        <v>0.49283680555555559</v>
      </c>
      <c r="AA4538" t="s">
        <v>10566</v>
      </c>
      <c r="AB4538">
        <v>-2.1000000000000001E-2</v>
      </c>
      <c r="AC4538">
        <v>6.0000000000000001E-3</v>
      </c>
      <c r="AD4538">
        <v>4.32</v>
      </c>
      <c r="AE4538" t="s">
        <v>1698</v>
      </c>
    </row>
    <row r="4539" spans="1:31" x14ac:dyDescent="0.2">
      <c r="A4539">
        <v>4538</v>
      </c>
      <c r="C4539">
        <v>102839</v>
      </c>
      <c r="D4539">
        <v>251604</v>
      </c>
      <c r="F4539">
        <v>11</v>
      </c>
      <c r="G4539">
        <v>49</v>
      </c>
      <c r="H4539">
        <v>56.6</v>
      </c>
      <c r="I4539" t="s">
        <v>26</v>
      </c>
      <c r="J4539">
        <v>70</v>
      </c>
      <c r="K4539">
        <v>13</v>
      </c>
      <c r="L4539">
        <v>33</v>
      </c>
      <c r="M4539">
        <v>-70</v>
      </c>
      <c r="N4539">
        <v>4.97</v>
      </c>
      <c r="P4539">
        <v>1.4</v>
      </c>
      <c r="R4539">
        <v>1.22</v>
      </c>
      <c r="T4539">
        <v>0.75</v>
      </c>
      <c r="X4539" t="s">
        <v>5292</v>
      </c>
      <c r="Y4539">
        <v>4538</v>
      </c>
      <c r="Z4539" s="1">
        <v>0.49301620370370375</v>
      </c>
      <c r="AA4539" t="s">
        <v>10567</v>
      </c>
      <c r="AB4539">
        <v>-8.9999999999999993E-3</v>
      </c>
      <c r="AC4539">
        <v>1E-3</v>
      </c>
      <c r="AD4539">
        <v>4.97</v>
      </c>
      <c r="AE4539" t="s">
        <v>5292</v>
      </c>
    </row>
    <row r="4540" spans="1:31" x14ac:dyDescent="0.2">
      <c r="A4540">
        <v>4539</v>
      </c>
      <c r="C4540">
        <v>102845</v>
      </c>
      <c r="D4540">
        <v>156926</v>
      </c>
      <c r="F4540">
        <v>11</v>
      </c>
      <c r="G4540">
        <v>50</v>
      </c>
      <c r="H4540">
        <v>19.5</v>
      </c>
      <c r="I4540" t="s">
        <v>26</v>
      </c>
      <c r="J4540">
        <v>15</v>
      </c>
      <c r="K4540">
        <v>51</v>
      </c>
      <c r="L4540">
        <v>50</v>
      </c>
      <c r="M4540">
        <v>-15</v>
      </c>
      <c r="N4540">
        <v>6.13</v>
      </c>
      <c r="P4540">
        <v>0.95</v>
      </c>
      <c r="X4540" t="s">
        <v>197</v>
      </c>
      <c r="Y4540">
        <v>4539</v>
      </c>
      <c r="Z4540" s="1">
        <v>0.49328125</v>
      </c>
      <c r="AA4540" t="s">
        <v>10568</v>
      </c>
      <c r="AB4540">
        <v>-1.2999999999999999E-2</v>
      </c>
      <c r="AC4540">
        <v>8.9999999999999993E-3</v>
      </c>
      <c r="AD4540">
        <v>6.13</v>
      </c>
      <c r="AE4540" t="s">
        <v>197</v>
      </c>
    </row>
    <row r="4541" spans="1:31" x14ac:dyDescent="0.2">
      <c r="A4541">
        <v>4540</v>
      </c>
      <c r="B4541" t="s">
        <v>5293</v>
      </c>
      <c r="C4541">
        <v>102870</v>
      </c>
      <c r="D4541">
        <v>119076</v>
      </c>
      <c r="F4541">
        <v>11</v>
      </c>
      <c r="G4541">
        <v>50</v>
      </c>
      <c r="H4541">
        <v>41.7</v>
      </c>
      <c r="I4541" t="s">
        <v>24</v>
      </c>
      <c r="J4541">
        <v>1</v>
      </c>
      <c r="K4541">
        <v>45</v>
      </c>
      <c r="L4541">
        <v>53</v>
      </c>
      <c r="M4541">
        <v>1</v>
      </c>
      <c r="N4541">
        <v>3.61</v>
      </c>
      <c r="P4541">
        <v>0.55000000000000004</v>
      </c>
      <c r="R4541">
        <v>0.11</v>
      </c>
      <c r="T4541">
        <v>0.28000000000000003</v>
      </c>
      <c r="X4541" t="s">
        <v>130</v>
      </c>
      <c r="Y4541">
        <v>4540</v>
      </c>
      <c r="Z4541" s="1">
        <v>0.49353819444444441</v>
      </c>
      <c r="AA4541" t="s">
        <v>10569</v>
      </c>
      <c r="AB4541">
        <v>0.74299999999999999</v>
      </c>
      <c r="AC4541">
        <v>-0.27100000000000002</v>
      </c>
      <c r="AD4541">
        <v>3.61</v>
      </c>
      <c r="AE4541" t="s">
        <v>130</v>
      </c>
    </row>
    <row r="4542" spans="1:31" x14ac:dyDescent="0.2">
      <c r="A4542">
        <v>4541</v>
      </c>
      <c r="C4542">
        <v>102878</v>
      </c>
      <c r="D4542">
        <v>251605</v>
      </c>
      <c r="F4542">
        <v>11</v>
      </c>
      <c r="G4542">
        <v>50</v>
      </c>
      <c r="H4542">
        <v>27.2</v>
      </c>
      <c r="I4542" t="s">
        <v>26</v>
      </c>
      <c r="J4542">
        <v>62</v>
      </c>
      <c r="K4542">
        <v>38</v>
      </c>
      <c r="L4542">
        <v>58</v>
      </c>
      <c r="M4542">
        <v>-62</v>
      </c>
      <c r="N4542">
        <v>5.7</v>
      </c>
      <c r="P4542">
        <v>0.26</v>
      </c>
      <c r="R4542">
        <v>-0.04</v>
      </c>
      <c r="X4542" t="s">
        <v>829</v>
      </c>
      <c r="Y4542">
        <v>4541</v>
      </c>
      <c r="Z4542" s="1">
        <v>0.4933703703703704</v>
      </c>
      <c r="AA4542" t="s">
        <v>10570</v>
      </c>
      <c r="AB4542">
        <v>-1.2E-2</v>
      </c>
      <c r="AC4542">
        <v>-2E-3</v>
      </c>
      <c r="AD4542">
        <v>5.7</v>
      </c>
      <c r="AE4542" t="s">
        <v>829</v>
      </c>
    </row>
    <row r="4543" spans="1:31" x14ac:dyDescent="0.2">
      <c r="A4543">
        <v>4542</v>
      </c>
      <c r="C4543">
        <v>102888</v>
      </c>
      <c r="D4543">
        <v>180232</v>
      </c>
      <c r="F4543">
        <v>11</v>
      </c>
      <c r="G4543">
        <v>50</v>
      </c>
      <c r="H4543">
        <v>37.1</v>
      </c>
      <c r="I4543" t="s">
        <v>26</v>
      </c>
      <c r="J4543">
        <v>27</v>
      </c>
      <c r="K4543">
        <v>16</v>
      </c>
      <c r="L4543">
        <v>40</v>
      </c>
      <c r="M4543">
        <v>-27</v>
      </c>
      <c r="N4543">
        <v>6.48</v>
      </c>
      <c r="P4543">
        <v>0.98</v>
      </c>
      <c r="X4543" t="s">
        <v>71</v>
      </c>
      <c r="Y4543">
        <v>4542</v>
      </c>
      <c r="Z4543" s="1">
        <v>0.49348495370370365</v>
      </c>
      <c r="AA4543" t="s">
        <v>10571</v>
      </c>
      <c r="AB4543">
        <v>-8.6999999999999994E-2</v>
      </c>
      <c r="AC4543">
        <v>0.01</v>
      </c>
      <c r="AD4543">
        <v>6.48</v>
      </c>
      <c r="AE4543" t="s">
        <v>71</v>
      </c>
    </row>
    <row r="4544" spans="1:31" x14ac:dyDescent="0.2">
      <c r="A4544">
        <v>4543</v>
      </c>
      <c r="C4544">
        <v>102910</v>
      </c>
      <c r="D4544">
        <v>99827</v>
      </c>
      <c r="F4544">
        <v>11</v>
      </c>
      <c r="G4544">
        <v>50</v>
      </c>
      <c r="H4544">
        <v>55.3</v>
      </c>
      <c r="I4544" t="s">
        <v>24</v>
      </c>
      <c r="J4544">
        <v>12</v>
      </c>
      <c r="K4544">
        <v>16</v>
      </c>
      <c r="L4544">
        <v>44</v>
      </c>
      <c r="M4544">
        <v>12</v>
      </c>
      <c r="N4544">
        <v>6.35</v>
      </c>
      <c r="P4544">
        <v>0.27</v>
      </c>
      <c r="R4544">
        <v>0.08</v>
      </c>
      <c r="X4544" t="s">
        <v>5294</v>
      </c>
      <c r="Y4544">
        <v>4543</v>
      </c>
      <c r="Z4544" s="1">
        <v>0.49369560185185185</v>
      </c>
      <c r="AA4544" t="s">
        <v>10572</v>
      </c>
      <c r="AB4544">
        <v>-0.13700000000000001</v>
      </c>
      <c r="AC4544">
        <v>2.3E-2</v>
      </c>
      <c r="AD4544">
        <v>6.35</v>
      </c>
      <c r="AE4544" t="s">
        <v>13513</v>
      </c>
    </row>
    <row r="4545" spans="1:32" x14ac:dyDescent="0.2">
      <c r="A4545">
        <v>4544</v>
      </c>
      <c r="C4545">
        <v>102928</v>
      </c>
      <c r="D4545">
        <v>138445</v>
      </c>
      <c r="F4545">
        <v>11</v>
      </c>
      <c r="G4545">
        <v>51</v>
      </c>
      <c r="H4545">
        <v>2.2000000000000002</v>
      </c>
      <c r="I4545" t="s">
        <v>26</v>
      </c>
      <c r="J4545">
        <v>5</v>
      </c>
      <c r="K4545">
        <v>20</v>
      </c>
      <c r="L4545">
        <v>0</v>
      </c>
      <c r="M4545">
        <v>-5</v>
      </c>
      <c r="N4545">
        <v>5.64</v>
      </c>
      <c r="P4545">
        <v>1.06</v>
      </c>
      <c r="R4545">
        <v>0.88</v>
      </c>
      <c r="X4545" t="s">
        <v>54</v>
      </c>
      <c r="Y4545">
        <v>4544</v>
      </c>
      <c r="Z4545" s="1">
        <v>0.49377546296296293</v>
      </c>
      <c r="AA4545" t="s">
        <v>10573</v>
      </c>
      <c r="AB4545">
        <v>3.0000000000000001E-3</v>
      </c>
      <c r="AC4545">
        <v>0</v>
      </c>
      <c r="AD4545">
        <v>5.64</v>
      </c>
      <c r="AE4545" t="s">
        <v>54</v>
      </c>
    </row>
    <row r="4546" spans="1:32" x14ac:dyDescent="0.2">
      <c r="A4546">
        <v>4545</v>
      </c>
      <c r="C4546">
        <v>102942</v>
      </c>
      <c r="D4546">
        <v>62731</v>
      </c>
      <c r="F4546">
        <v>11</v>
      </c>
      <c r="G4546">
        <v>51</v>
      </c>
      <c r="H4546">
        <v>9.4</v>
      </c>
      <c r="I4546" t="s">
        <v>24</v>
      </c>
      <c r="J4546">
        <v>33</v>
      </c>
      <c r="K4546">
        <v>22</v>
      </c>
      <c r="L4546">
        <v>30</v>
      </c>
      <c r="M4546">
        <v>33</v>
      </c>
      <c r="N4546">
        <v>6.27</v>
      </c>
      <c r="P4546">
        <v>0.32</v>
      </c>
      <c r="R4546">
        <v>0.11</v>
      </c>
      <c r="T4546">
        <v>0.09</v>
      </c>
      <c r="X4546" t="s">
        <v>348</v>
      </c>
      <c r="Y4546">
        <v>4545</v>
      </c>
      <c r="Z4546" s="1">
        <v>0.49385879629629631</v>
      </c>
      <c r="AA4546" t="s">
        <v>10574</v>
      </c>
      <c r="AB4546">
        <v>-2.1000000000000001E-2</v>
      </c>
      <c r="AC4546">
        <v>1.9E-2</v>
      </c>
      <c r="AD4546">
        <v>6.27</v>
      </c>
      <c r="AE4546" t="s">
        <v>348</v>
      </c>
    </row>
    <row r="4547" spans="1:32" x14ac:dyDescent="0.2">
      <c r="A4547">
        <v>4546</v>
      </c>
      <c r="C4547">
        <v>102964</v>
      </c>
      <c r="D4547">
        <v>223062</v>
      </c>
      <c r="F4547">
        <v>11</v>
      </c>
      <c r="G4547">
        <v>51</v>
      </c>
      <c r="H4547">
        <v>8.6999999999999993</v>
      </c>
      <c r="I4547" t="s">
        <v>26</v>
      </c>
      <c r="J4547">
        <v>45</v>
      </c>
      <c r="K4547">
        <v>10</v>
      </c>
      <c r="L4547">
        <v>25</v>
      </c>
      <c r="M4547">
        <v>-45</v>
      </c>
      <c r="N4547">
        <v>4.46</v>
      </c>
      <c r="P4547">
        <v>1.3</v>
      </c>
      <c r="R4547">
        <v>1.46</v>
      </c>
      <c r="T4547">
        <v>0.67</v>
      </c>
      <c r="X4547" t="s">
        <v>105</v>
      </c>
      <c r="Y4547">
        <v>4546</v>
      </c>
      <c r="Z4547" s="1">
        <v>0.49385069444444446</v>
      </c>
      <c r="AA4547" t="s">
        <v>10575</v>
      </c>
      <c r="AB4547">
        <v>-7.0000000000000007E-2</v>
      </c>
      <c r="AC4547">
        <v>-0.01</v>
      </c>
      <c r="AD4547">
        <v>4.46</v>
      </c>
      <c r="AE4547" t="s">
        <v>105</v>
      </c>
    </row>
    <row r="4548" spans="1:32" x14ac:dyDescent="0.2">
      <c r="A4548">
        <v>4547</v>
      </c>
      <c r="C4548">
        <v>102990</v>
      </c>
      <c r="D4548">
        <v>156940</v>
      </c>
      <c r="E4548">
        <v>5365</v>
      </c>
      <c r="F4548">
        <v>11</v>
      </c>
      <c r="G4548">
        <v>51</v>
      </c>
      <c r="H4548">
        <v>21.9</v>
      </c>
      <c r="I4548" t="s">
        <v>26</v>
      </c>
      <c r="J4548">
        <v>12</v>
      </c>
      <c r="K4548">
        <v>11</v>
      </c>
      <c r="L4548">
        <v>16</v>
      </c>
      <c r="M4548">
        <v>-12</v>
      </c>
      <c r="N4548">
        <v>6.35</v>
      </c>
      <c r="P4548">
        <v>0.4</v>
      </c>
      <c r="X4548" t="s">
        <v>263</v>
      </c>
      <c r="Y4548">
        <v>4547</v>
      </c>
      <c r="Z4548" s="1">
        <v>0.49400347222222224</v>
      </c>
      <c r="AA4548" t="s">
        <v>10576</v>
      </c>
      <c r="AB4548">
        <v>-0.23799999999999999</v>
      </c>
      <c r="AC4548">
        <v>4.8000000000000001E-2</v>
      </c>
      <c r="AD4548">
        <v>6.35</v>
      </c>
      <c r="AE4548" t="s">
        <v>2565</v>
      </c>
      <c r="AF4548" t="s">
        <v>36</v>
      </c>
    </row>
    <row r="4549" spans="1:32" x14ac:dyDescent="0.2">
      <c r="A4549">
        <v>4548</v>
      </c>
      <c r="C4549">
        <v>103026</v>
      </c>
      <c r="D4549">
        <v>202883</v>
      </c>
      <c r="F4549">
        <v>11</v>
      </c>
      <c r="G4549">
        <v>51</v>
      </c>
      <c r="H4549">
        <v>41.6</v>
      </c>
      <c r="I4549" t="s">
        <v>26</v>
      </c>
      <c r="J4549">
        <v>30</v>
      </c>
      <c r="K4549">
        <v>50</v>
      </c>
      <c r="L4549">
        <v>6</v>
      </c>
      <c r="M4549">
        <v>-30</v>
      </c>
      <c r="N4549">
        <v>5.85</v>
      </c>
      <c r="P4549">
        <v>0.56000000000000005</v>
      </c>
      <c r="R4549">
        <v>0.05</v>
      </c>
      <c r="X4549" t="s">
        <v>75</v>
      </c>
      <c r="Y4549">
        <v>4548</v>
      </c>
      <c r="Z4549" s="1">
        <v>0.49423148148148149</v>
      </c>
      <c r="AA4549" t="s">
        <v>10577</v>
      </c>
      <c r="AB4549">
        <v>-0.01</v>
      </c>
      <c r="AC4549">
        <v>-0.29499999999999998</v>
      </c>
      <c r="AD4549">
        <v>5.85</v>
      </c>
      <c r="AE4549" t="s">
        <v>75</v>
      </c>
    </row>
    <row r="4550" spans="1:32" x14ac:dyDescent="0.2">
      <c r="A4550">
        <v>4549</v>
      </c>
      <c r="C4550">
        <v>103079</v>
      </c>
      <c r="D4550">
        <v>251617</v>
      </c>
      <c r="F4550">
        <v>11</v>
      </c>
      <c r="G4550">
        <v>51</v>
      </c>
      <c r="H4550">
        <v>51.2</v>
      </c>
      <c r="I4550" t="s">
        <v>26</v>
      </c>
      <c r="J4550">
        <v>65</v>
      </c>
      <c r="K4550">
        <v>12</v>
      </c>
      <c r="L4550">
        <v>22</v>
      </c>
      <c r="M4550">
        <v>-65</v>
      </c>
      <c r="N4550">
        <v>4.9000000000000004</v>
      </c>
      <c r="P4550">
        <v>-0.11</v>
      </c>
      <c r="R4550">
        <v>-0.54</v>
      </c>
      <c r="T4550">
        <v>-0.13</v>
      </c>
      <c r="X4550" t="s">
        <v>2996</v>
      </c>
      <c r="Y4550">
        <v>4549</v>
      </c>
      <c r="Z4550" s="1">
        <v>0.49434259259259261</v>
      </c>
      <c r="AA4550" t="s">
        <v>10578</v>
      </c>
      <c r="AB4550">
        <v>-3.9E-2</v>
      </c>
      <c r="AC4550">
        <v>-0.01</v>
      </c>
      <c r="AD4550">
        <v>4.9000000000000004</v>
      </c>
      <c r="AE4550" t="s">
        <v>2996</v>
      </c>
    </row>
    <row r="4551" spans="1:32" x14ac:dyDescent="0.2">
      <c r="A4551">
        <v>4550</v>
      </c>
      <c r="C4551">
        <v>103095</v>
      </c>
      <c r="D4551">
        <v>62738</v>
      </c>
      <c r="E4551" t="s">
        <v>5295</v>
      </c>
      <c r="F4551">
        <v>11</v>
      </c>
      <c r="G4551">
        <v>52</v>
      </c>
      <c r="H4551">
        <v>58.8</v>
      </c>
      <c r="I4551" t="s">
        <v>24</v>
      </c>
      <c r="J4551">
        <v>37</v>
      </c>
      <c r="K4551">
        <v>43</v>
      </c>
      <c r="L4551">
        <v>7</v>
      </c>
      <c r="M4551">
        <v>37</v>
      </c>
      <c r="N4551">
        <v>6.45</v>
      </c>
      <c r="P4551">
        <v>0.75</v>
      </c>
      <c r="R4551">
        <v>0.17</v>
      </c>
      <c r="T4551">
        <v>0.45</v>
      </c>
      <c r="X4551" t="s">
        <v>5296</v>
      </c>
      <c r="Y4551">
        <v>4550</v>
      </c>
      <c r="Z4551" s="1">
        <v>0.49512499999999998</v>
      </c>
      <c r="AA4551" t="s">
        <v>10579</v>
      </c>
      <c r="AB4551">
        <v>4.0030000000000001</v>
      </c>
      <c r="AC4551">
        <v>-5.8129999999999997</v>
      </c>
      <c r="AD4551">
        <v>6.45</v>
      </c>
      <c r="AE4551" t="s">
        <v>5296</v>
      </c>
    </row>
    <row r="4552" spans="1:32" x14ac:dyDescent="0.2">
      <c r="A4552">
        <v>4551</v>
      </c>
      <c r="C4552">
        <v>103101</v>
      </c>
      <c r="D4552">
        <v>239443</v>
      </c>
      <c r="F4552">
        <v>11</v>
      </c>
      <c r="G4552">
        <v>52</v>
      </c>
      <c r="H4552">
        <v>10.1</v>
      </c>
      <c r="I4552" t="s">
        <v>26</v>
      </c>
      <c r="J4552">
        <v>56</v>
      </c>
      <c r="K4552">
        <v>59</v>
      </c>
      <c r="L4552">
        <v>16</v>
      </c>
      <c r="M4552">
        <v>-56</v>
      </c>
      <c r="N4552">
        <v>5.57</v>
      </c>
      <c r="P4552">
        <v>7.0000000000000007E-2</v>
      </c>
      <c r="X4552" t="s">
        <v>114</v>
      </c>
      <c r="Y4552">
        <v>4551</v>
      </c>
      <c r="Z4552" s="1">
        <v>0.4945613425925926</v>
      </c>
      <c r="AA4552" t="s">
        <v>10580</v>
      </c>
      <c r="AB4552">
        <v>-0.11899999999999999</v>
      </c>
      <c r="AC4552">
        <v>3.3000000000000002E-2</v>
      </c>
      <c r="AD4552">
        <v>5.57</v>
      </c>
      <c r="AE4552" t="s">
        <v>114</v>
      </c>
    </row>
    <row r="4553" spans="1:32" x14ac:dyDescent="0.2">
      <c r="A4553">
        <v>4552</v>
      </c>
      <c r="B4553" t="s">
        <v>5297</v>
      </c>
      <c r="C4553">
        <v>103192</v>
      </c>
      <c r="D4553">
        <v>202901</v>
      </c>
      <c r="E4553" t="s">
        <v>5297</v>
      </c>
      <c r="F4553">
        <v>11</v>
      </c>
      <c r="G4553">
        <v>52</v>
      </c>
      <c r="H4553">
        <v>54.6</v>
      </c>
      <c r="I4553" t="s">
        <v>26</v>
      </c>
      <c r="J4553">
        <v>33</v>
      </c>
      <c r="K4553">
        <v>54</v>
      </c>
      <c r="L4553">
        <v>29</v>
      </c>
      <c r="M4553">
        <v>-33</v>
      </c>
      <c r="N4553">
        <v>4.28</v>
      </c>
      <c r="P4553">
        <v>-0.1</v>
      </c>
      <c r="R4553">
        <v>-0.33</v>
      </c>
      <c r="T4553">
        <v>-0.08</v>
      </c>
      <c r="X4553" t="s">
        <v>433</v>
      </c>
      <c r="Y4553">
        <v>4552</v>
      </c>
      <c r="Z4553" s="1">
        <v>0.49507638888888889</v>
      </c>
      <c r="AA4553" t="s">
        <v>10581</v>
      </c>
      <c r="AB4553">
        <v>-0.05</v>
      </c>
      <c r="AC4553">
        <v>5.0000000000000001E-3</v>
      </c>
      <c r="AD4553">
        <v>4.28</v>
      </c>
      <c r="AE4553" t="s">
        <v>39</v>
      </c>
      <c r="AF4553" t="s">
        <v>36</v>
      </c>
    </row>
    <row r="4554" spans="1:32" x14ac:dyDescent="0.2">
      <c r="A4554">
        <v>4553</v>
      </c>
      <c r="C4554">
        <v>103266</v>
      </c>
      <c r="D4554">
        <v>202910</v>
      </c>
      <c r="F4554">
        <v>11</v>
      </c>
      <c r="G4554">
        <v>53</v>
      </c>
      <c r="H4554">
        <v>26.8</v>
      </c>
      <c r="I4554" t="s">
        <v>26</v>
      </c>
      <c r="J4554">
        <v>35</v>
      </c>
      <c r="K4554">
        <v>4</v>
      </c>
      <c r="L4554">
        <v>0</v>
      </c>
      <c r="M4554">
        <v>-35</v>
      </c>
      <c r="N4554">
        <v>6.17</v>
      </c>
      <c r="P4554">
        <v>0.08</v>
      </c>
      <c r="R4554">
        <v>0.09</v>
      </c>
      <c r="X4554" t="s">
        <v>114</v>
      </c>
      <c r="Y4554">
        <v>4553</v>
      </c>
      <c r="Z4554" s="1">
        <v>0.49544907407407407</v>
      </c>
      <c r="AA4554" t="s">
        <v>10582</v>
      </c>
      <c r="AB4554">
        <v>-7.9000000000000001E-2</v>
      </c>
      <c r="AC4554">
        <v>-2.8000000000000001E-2</v>
      </c>
      <c r="AD4554">
        <v>6.17</v>
      </c>
      <c r="AE4554" t="s">
        <v>114</v>
      </c>
    </row>
    <row r="4555" spans="1:32" x14ac:dyDescent="0.2">
      <c r="A4555">
        <v>4554</v>
      </c>
      <c r="B4555" t="s">
        <v>5298</v>
      </c>
      <c r="C4555">
        <v>103287</v>
      </c>
      <c r="D4555">
        <v>28179</v>
      </c>
      <c r="E4555">
        <v>5379</v>
      </c>
      <c r="F4555">
        <v>11</v>
      </c>
      <c r="G4555">
        <v>53</v>
      </c>
      <c r="H4555">
        <v>49.8</v>
      </c>
      <c r="I4555" t="s">
        <v>24</v>
      </c>
      <c r="J4555">
        <v>53</v>
      </c>
      <c r="K4555">
        <v>41</v>
      </c>
      <c r="L4555">
        <v>41</v>
      </c>
      <c r="M4555">
        <v>53</v>
      </c>
      <c r="N4555">
        <v>2.44</v>
      </c>
      <c r="P4555">
        <v>0</v>
      </c>
      <c r="R4555">
        <v>0.02</v>
      </c>
      <c r="T4555">
        <v>-0.03</v>
      </c>
      <c r="X4555" t="s">
        <v>5299</v>
      </c>
      <c r="Y4555">
        <v>4554</v>
      </c>
      <c r="Z4555" s="1">
        <v>0.4957152777777778</v>
      </c>
      <c r="AA4555" t="s">
        <v>10583</v>
      </c>
      <c r="AB4555">
        <v>9.5000000000000001E-2</v>
      </c>
      <c r="AC4555">
        <v>1.2E-2</v>
      </c>
      <c r="AD4555">
        <v>2.44</v>
      </c>
      <c r="AE4555" t="s">
        <v>5299</v>
      </c>
    </row>
    <row r="4556" spans="1:32" x14ac:dyDescent="0.2">
      <c r="A4556">
        <v>4555</v>
      </c>
      <c r="C4556">
        <v>103313</v>
      </c>
      <c r="D4556">
        <v>119100</v>
      </c>
      <c r="F4556">
        <v>11</v>
      </c>
      <c r="G4556">
        <v>53</v>
      </c>
      <c r="H4556">
        <v>50.3</v>
      </c>
      <c r="I4556" t="s">
        <v>24</v>
      </c>
      <c r="J4556">
        <v>0</v>
      </c>
      <c r="K4556">
        <v>33</v>
      </c>
      <c r="L4556">
        <v>7</v>
      </c>
      <c r="M4556">
        <v>0</v>
      </c>
      <c r="N4556">
        <v>6.3</v>
      </c>
      <c r="P4556">
        <v>0.2</v>
      </c>
      <c r="R4556">
        <v>0.16</v>
      </c>
      <c r="X4556" t="s">
        <v>264</v>
      </c>
      <c r="Y4556">
        <v>4555</v>
      </c>
      <c r="Z4556" s="1">
        <v>0.49572106481481476</v>
      </c>
      <c r="AA4556" t="s">
        <v>10584</v>
      </c>
      <c r="AB4556">
        <v>-3.9E-2</v>
      </c>
      <c r="AC4556">
        <v>-7.0000000000000001E-3</v>
      </c>
      <c r="AD4556">
        <v>6.3</v>
      </c>
      <c r="AE4556" t="s">
        <v>264</v>
      </c>
    </row>
    <row r="4557" spans="1:32" x14ac:dyDescent="0.2">
      <c r="A4557">
        <v>4556</v>
      </c>
      <c r="C4557">
        <v>103400</v>
      </c>
      <c r="D4557">
        <v>239475</v>
      </c>
      <c r="F4557">
        <v>11</v>
      </c>
      <c r="G4557">
        <v>54</v>
      </c>
      <c r="H4557">
        <v>11.5</v>
      </c>
      <c r="I4557" t="s">
        <v>26</v>
      </c>
      <c r="J4557">
        <v>57</v>
      </c>
      <c r="K4557">
        <v>24</v>
      </c>
      <c r="L4557">
        <v>36</v>
      </c>
      <c r="M4557">
        <v>-57</v>
      </c>
      <c r="N4557">
        <v>6.06</v>
      </c>
      <c r="P4557">
        <v>0.05</v>
      </c>
      <c r="X4557" t="s">
        <v>5300</v>
      </c>
      <c r="Y4557">
        <v>4556</v>
      </c>
      <c r="Z4557" s="1">
        <v>0.49596643518518518</v>
      </c>
      <c r="AA4557" t="s">
        <v>10585</v>
      </c>
      <c r="AB4557">
        <v>-1.4E-2</v>
      </c>
      <c r="AC4557">
        <v>5.0000000000000001E-3</v>
      </c>
      <c r="AD4557">
        <v>6.06</v>
      </c>
      <c r="AE4557" t="s">
        <v>10586</v>
      </c>
      <c r="AF4557" t="s">
        <v>36</v>
      </c>
    </row>
    <row r="4558" spans="1:32" x14ac:dyDescent="0.2">
      <c r="A4558">
        <v>4557</v>
      </c>
      <c r="C4558">
        <v>103437</v>
      </c>
      <c r="D4558">
        <v>202926</v>
      </c>
      <c r="F4558">
        <v>11</v>
      </c>
      <c r="G4558">
        <v>54</v>
      </c>
      <c r="H4558">
        <v>25.8</v>
      </c>
      <c r="I4558" t="s">
        <v>26</v>
      </c>
      <c r="J4558">
        <v>37</v>
      </c>
      <c r="K4558">
        <v>44</v>
      </c>
      <c r="L4558">
        <v>56</v>
      </c>
      <c r="M4558">
        <v>-37</v>
      </c>
      <c r="N4558">
        <v>6.46</v>
      </c>
      <c r="P4558">
        <v>0.52</v>
      </c>
      <c r="R4558">
        <v>-0.03</v>
      </c>
      <c r="X4558" t="s">
        <v>75</v>
      </c>
      <c r="Y4558">
        <v>4557</v>
      </c>
      <c r="Z4558" s="1">
        <v>0.49613194444444447</v>
      </c>
      <c r="AA4558" t="s">
        <v>10587</v>
      </c>
      <c r="AB4558">
        <v>-0.309</v>
      </c>
      <c r="AC4558">
        <v>0.06</v>
      </c>
      <c r="AD4558">
        <v>6.46</v>
      </c>
      <c r="AE4558" t="s">
        <v>75</v>
      </c>
    </row>
    <row r="4559" spans="1:32" x14ac:dyDescent="0.2">
      <c r="A4559">
        <v>4558</v>
      </c>
      <c r="C4559">
        <v>103462</v>
      </c>
      <c r="D4559">
        <v>180288</v>
      </c>
      <c r="F4559">
        <v>11</v>
      </c>
      <c r="G4559">
        <v>54</v>
      </c>
      <c r="H4559">
        <v>42.5</v>
      </c>
      <c r="I4559" t="s">
        <v>26</v>
      </c>
      <c r="J4559">
        <v>25</v>
      </c>
      <c r="K4559">
        <v>42</v>
      </c>
      <c r="L4559">
        <v>50</v>
      </c>
      <c r="M4559">
        <v>-25</v>
      </c>
      <c r="N4559">
        <v>5.3</v>
      </c>
      <c r="P4559">
        <v>0.88</v>
      </c>
      <c r="R4559">
        <v>0.53</v>
      </c>
      <c r="X4559" t="s">
        <v>2041</v>
      </c>
      <c r="Y4559">
        <v>4558</v>
      </c>
      <c r="Z4559" s="1">
        <v>0.4963252314814815</v>
      </c>
      <c r="AA4559" t="s">
        <v>10588</v>
      </c>
      <c r="AB4559">
        <v>4.8000000000000001E-2</v>
      </c>
      <c r="AC4559">
        <v>8.1000000000000003E-2</v>
      </c>
      <c r="AD4559">
        <v>5.3</v>
      </c>
      <c r="AE4559" t="s">
        <v>2041</v>
      </c>
    </row>
    <row r="4560" spans="1:32" x14ac:dyDescent="0.2">
      <c r="A4560">
        <v>4559</v>
      </c>
      <c r="B4560" t="s">
        <v>5301</v>
      </c>
      <c r="C4560">
        <v>103484</v>
      </c>
      <c r="D4560">
        <v>119111</v>
      </c>
      <c r="F4560">
        <v>11</v>
      </c>
      <c r="G4560">
        <v>55</v>
      </c>
      <c r="H4560">
        <v>3.1</v>
      </c>
      <c r="I4560" t="s">
        <v>24</v>
      </c>
      <c r="J4560">
        <v>8</v>
      </c>
      <c r="K4560">
        <v>26</v>
      </c>
      <c r="L4560">
        <v>38</v>
      </c>
      <c r="M4560">
        <v>8</v>
      </c>
      <c r="N4560">
        <v>5.58</v>
      </c>
      <c r="P4560">
        <v>0.94</v>
      </c>
      <c r="R4560">
        <v>0.67</v>
      </c>
      <c r="T4560">
        <v>0.46</v>
      </c>
      <c r="W4560" t="s">
        <v>27</v>
      </c>
      <c r="X4560" t="s">
        <v>197</v>
      </c>
      <c r="Y4560">
        <v>4559</v>
      </c>
      <c r="Z4560" s="1">
        <v>0.49656365740740743</v>
      </c>
      <c r="AA4560" t="s">
        <v>10589</v>
      </c>
      <c r="AB4560">
        <v>-3.1E-2</v>
      </c>
      <c r="AC4560">
        <v>1.6E-2</v>
      </c>
      <c r="AD4560">
        <v>5.58</v>
      </c>
      <c r="AE4560" t="s">
        <v>5915</v>
      </c>
    </row>
    <row r="4561" spans="1:32" x14ac:dyDescent="0.2">
      <c r="A4561">
        <v>4560</v>
      </c>
      <c r="B4561" t="s">
        <v>5302</v>
      </c>
      <c r="C4561">
        <v>103483</v>
      </c>
      <c r="D4561">
        <v>43945</v>
      </c>
      <c r="E4561" t="s">
        <v>5303</v>
      </c>
      <c r="F4561">
        <v>11</v>
      </c>
      <c r="G4561">
        <v>55</v>
      </c>
      <c r="H4561">
        <v>5.7</v>
      </c>
      <c r="I4561" t="s">
        <v>24</v>
      </c>
      <c r="J4561">
        <v>46</v>
      </c>
      <c r="K4561">
        <v>28</v>
      </c>
      <c r="L4561">
        <v>37</v>
      </c>
      <c r="M4561">
        <v>46</v>
      </c>
      <c r="N4561">
        <v>6.54</v>
      </c>
      <c r="P4561">
        <v>0.1</v>
      </c>
      <c r="R4561">
        <v>0.08</v>
      </c>
      <c r="X4561" t="s">
        <v>1824</v>
      </c>
      <c r="Y4561">
        <v>4560</v>
      </c>
      <c r="Z4561" s="1">
        <v>0.49659375</v>
      </c>
      <c r="AA4561" t="s">
        <v>10590</v>
      </c>
      <c r="AB4561">
        <v>1E-3</v>
      </c>
      <c r="AC4561">
        <v>8.0000000000000002E-3</v>
      </c>
      <c r="AD4561">
        <v>6.54</v>
      </c>
      <c r="AE4561" t="s">
        <v>1824</v>
      </c>
    </row>
    <row r="4562" spans="1:32" x14ac:dyDescent="0.2">
      <c r="A4562">
        <v>4561</v>
      </c>
      <c r="B4562" t="s">
        <v>5302</v>
      </c>
      <c r="C4562">
        <v>103498</v>
      </c>
      <c r="D4562">
        <v>43946</v>
      </c>
      <c r="F4562">
        <v>11</v>
      </c>
      <c r="G4562">
        <v>55</v>
      </c>
      <c r="H4562">
        <v>11.2</v>
      </c>
      <c r="I4562" t="s">
        <v>24</v>
      </c>
      <c r="J4562">
        <v>46</v>
      </c>
      <c r="K4562">
        <v>28</v>
      </c>
      <c r="L4562">
        <v>11</v>
      </c>
      <c r="M4562">
        <v>46</v>
      </c>
      <c r="N4562">
        <v>7.03</v>
      </c>
      <c r="P4562">
        <v>0.01</v>
      </c>
      <c r="R4562">
        <v>0.02</v>
      </c>
      <c r="X4562" t="s">
        <v>5304</v>
      </c>
      <c r="Y4562">
        <v>4561</v>
      </c>
      <c r="Z4562" s="1">
        <v>0.49665740740740744</v>
      </c>
      <c r="AA4562" t="s">
        <v>10591</v>
      </c>
      <c r="AB4562">
        <v>-8.9999999999999993E-3</v>
      </c>
      <c r="AC4562">
        <v>6.0000000000000001E-3</v>
      </c>
      <c r="AD4562">
        <v>7.03</v>
      </c>
      <c r="AE4562" t="s">
        <v>10592</v>
      </c>
      <c r="AF4562" t="s">
        <v>36</v>
      </c>
    </row>
    <row r="4563" spans="1:32" x14ac:dyDescent="0.2">
      <c r="A4563">
        <v>4562</v>
      </c>
      <c r="C4563">
        <v>103500</v>
      </c>
      <c r="D4563">
        <v>62754</v>
      </c>
      <c r="F4563">
        <v>11</v>
      </c>
      <c r="G4563">
        <v>55</v>
      </c>
      <c r="H4563">
        <v>14.1</v>
      </c>
      <c r="I4563" t="s">
        <v>24</v>
      </c>
      <c r="J4563">
        <v>36</v>
      </c>
      <c r="K4563">
        <v>45</v>
      </c>
      <c r="L4563">
        <v>23</v>
      </c>
      <c r="M4563">
        <v>36</v>
      </c>
      <c r="N4563">
        <v>6.49</v>
      </c>
      <c r="P4563">
        <v>1.58</v>
      </c>
      <c r="R4563">
        <v>1.83</v>
      </c>
      <c r="T4563">
        <v>0.98</v>
      </c>
      <c r="U4563" t="s">
        <v>93</v>
      </c>
      <c r="X4563" t="s">
        <v>98</v>
      </c>
      <c r="Y4563">
        <v>4562</v>
      </c>
      <c r="Z4563" s="1">
        <v>0.49669097222222219</v>
      </c>
      <c r="AA4563" t="s">
        <v>10593</v>
      </c>
      <c r="AB4563">
        <v>-5.3999999999999999E-2</v>
      </c>
      <c r="AC4563">
        <v>-0.05</v>
      </c>
      <c r="AD4563">
        <v>6.49</v>
      </c>
      <c r="AE4563" t="s">
        <v>98</v>
      </c>
    </row>
    <row r="4564" spans="1:32" x14ac:dyDescent="0.2">
      <c r="A4564">
        <v>4563</v>
      </c>
      <c r="C4564">
        <v>103516</v>
      </c>
      <c r="D4564">
        <v>251640</v>
      </c>
      <c r="F4564">
        <v>11</v>
      </c>
      <c r="G4564">
        <v>54</v>
      </c>
      <c r="H4564">
        <v>59.8</v>
      </c>
      <c r="I4564" t="s">
        <v>26</v>
      </c>
      <c r="J4564">
        <v>63</v>
      </c>
      <c r="K4564">
        <v>16</v>
      </c>
      <c r="L4564">
        <v>44</v>
      </c>
      <c r="M4564">
        <v>-63</v>
      </c>
      <c r="N4564">
        <v>5.91</v>
      </c>
      <c r="P4564">
        <v>0.19</v>
      </c>
      <c r="R4564">
        <v>0.01</v>
      </c>
      <c r="X4564" t="s">
        <v>5305</v>
      </c>
      <c r="Y4564">
        <v>4563</v>
      </c>
      <c r="Z4564" s="1">
        <v>0.49652546296296296</v>
      </c>
      <c r="AA4564" t="s">
        <v>10594</v>
      </c>
      <c r="AB4564">
        <v>-2.5999999999999999E-2</v>
      </c>
      <c r="AC4564">
        <v>1.0999999999999999E-2</v>
      </c>
      <c r="AD4564">
        <v>5.91</v>
      </c>
      <c r="AE4564" t="s">
        <v>5305</v>
      </c>
    </row>
    <row r="4565" spans="1:32" x14ac:dyDescent="0.2">
      <c r="A4565">
        <v>4564</v>
      </c>
      <c r="B4565" t="s">
        <v>5306</v>
      </c>
      <c r="C4565">
        <v>103578</v>
      </c>
      <c r="D4565">
        <v>99869</v>
      </c>
      <c r="F4565">
        <v>11</v>
      </c>
      <c r="G4565">
        <v>55</v>
      </c>
      <c r="H4565">
        <v>40.5</v>
      </c>
      <c r="I4565" t="s">
        <v>24</v>
      </c>
      <c r="J4565">
        <v>15</v>
      </c>
      <c r="K4565">
        <v>38</v>
      </c>
      <c r="L4565">
        <v>48</v>
      </c>
      <c r="M4565">
        <v>15</v>
      </c>
      <c r="N4565">
        <v>5.53</v>
      </c>
      <c r="P4565">
        <v>0.11</v>
      </c>
      <c r="R4565">
        <v>0.12</v>
      </c>
      <c r="X4565" t="s">
        <v>298</v>
      </c>
      <c r="Y4565">
        <v>4564</v>
      </c>
      <c r="Z4565" s="1">
        <v>0.49699652777777775</v>
      </c>
      <c r="AA4565" t="s">
        <v>10595</v>
      </c>
      <c r="AB4565">
        <v>8.9999999999999993E-3</v>
      </c>
      <c r="AC4565">
        <v>2E-3</v>
      </c>
      <c r="AD4565">
        <v>5.53</v>
      </c>
      <c r="AE4565" t="s">
        <v>298</v>
      </c>
    </row>
    <row r="4566" spans="1:32" x14ac:dyDescent="0.2">
      <c r="A4566">
        <v>4565</v>
      </c>
      <c r="C4566">
        <v>103596</v>
      </c>
      <c r="D4566">
        <v>180307</v>
      </c>
      <c r="F4566">
        <v>11</v>
      </c>
      <c r="G4566">
        <v>55</v>
      </c>
      <c r="H4566">
        <v>40.1</v>
      </c>
      <c r="I4566" t="s">
        <v>26</v>
      </c>
      <c r="J4566">
        <v>28</v>
      </c>
      <c r="K4566">
        <v>28</v>
      </c>
      <c r="L4566">
        <v>37</v>
      </c>
      <c r="M4566">
        <v>-28</v>
      </c>
      <c r="N4566">
        <v>5.93</v>
      </c>
      <c r="P4566">
        <v>1.5</v>
      </c>
      <c r="R4566">
        <v>1.86</v>
      </c>
      <c r="X4566" t="s">
        <v>77</v>
      </c>
      <c r="Y4566">
        <v>4565</v>
      </c>
      <c r="Z4566" s="1">
        <v>0.4969918981481482</v>
      </c>
      <c r="AA4566" t="s">
        <v>10596</v>
      </c>
      <c r="AB4566">
        <v>4.0000000000000001E-3</v>
      </c>
      <c r="AC4566">
        <v>-2.5999999999999999E-2</v>
      </c>
      <c r="AD4566">
        <v>5.93</v>
      </c>
      <c r="AE4566" t="s">
        <v>77</v>
      </c>
    </row>
    <row r="4567" spans="1:32" x14ac:dyDescent="0.2">
      <c r="A4567">
        <v>4566</v>
      </c>
      <c r="B4567" t="s">
        <v>5307</v>
      </c>
      <c r="C4567">
        <v>103605</v>
      </c>
      <c r="D4567">
        <v>28191</v>
      </c>
      <c r="F4567">
        <v>11</v>
      </c>
      <c r="G4567">
        <v>55</v>
      </c>
      <c r="H4567">
        <v>58.4</v>
      </c>
      <c r="I4567" t="s">
        <v>24</v>
      </c>
      <c r="J4567">
        <v>56</v>
      </c>
      <c r="K4567">
        <v>35</v>
      </c>
      <c r="L4567">
        <v>55</v>
      </c>
      <c r="M4567">
        <v>56</v>
      </c>
      <c r="N4567">
        <v>5.84</v>
      </c>
      <c r="P4567">
        <v>1.1000000000000001</v>
      </c>
      <c r="X4567" t="s">
        <v>45</v>
      </c>
      <c r="Y4567">
        <v>4566</v>
      </c>
      <c r="Z4567" s="1">
        <v>0.49720370370370376</v>
      </c>
      <c r="AA4567" t="s">
        <v>10597</v>
      </c>
      <c r="AB4567">
        <v>0.01</v>
      </c>
      <c r="AC4567">
        <v>0</v>
      </c>
      <c r="AD4567">
        <v>5.84</v>
      </c>
      <c r="AE4567" t="s">
        <v>45</v>
      </c>
    </row>
    <row r="4568" spans="1:32" x14ac:dyDescent="0.2">
      <c r="A4568">
        <v>4567</v>
      </c>
      <c r="B4568" t="s">
        <v>5308</v>
      </c>
      <c r="C4568">
        <v>103632</v>
      </c>
      <c r="D4568">
        <v>156988</v>
      </c>
      <c r="E4568">
        <v>5392</v>
      </c>
      <c r="F4568">
        <v>11</v>
      </c>
      <c r="G4568">
        <v>56</v>
      </c>
      <c r="H4568">
        <v>0.9</v>
      </c>
      <c r="I4568" t="s">
        <v>26</v>
      </c>
      <c r="J4568">
        <v>17</v>
      </c>
      <c r="K4568">
        <v>9</v>
      </c>
      <c r="L4568">
        <v>3</v>
      </c>
      <c r="M4568">
        <v>-17</v>
      </c>
      <c r="N4568">
        <v>5.18</v>
      </c>
      <c r="P4568">
        <v>-0.02</v>
      </c>
      <c r="R4568">
        <v>0</v>
      </c>
      <c r="X4568" t="s">
        <v>134</v>
      </c>
      <c r="Y4568">
        <v>4567</v>
      </c>
      <c r="Z4568" s="1">
        <v>0.49723263888888886</v>
      </c>
      <c r="AA4568" t="s">
        <v>10598</v>
      </c>
      <c r="AB4568">
        <v>-5.0999999999999997E-2</v>
      </c>
      <c r="AC4568">
        <v>-6.0000000000000001E-3</v>
      </c>
      <c r="AD4568">
        <v>5.18</v>
      </c>
      <c r="AE4568" t="s">
        <v>134</v>
      </c>
    </row>
    <row r="4569" spans="1:32" x14ac:dyDescent="0.2">
      <c r="A4569">
        <v>4568</v>
      </c>
      <c r="C4569">
        <v>103637</v>
      </c>
      <c r="D4569">
        <v>202950</v>
      </c>
      <c r="F4569">
        <v>11</v>
      </c>
      <c r="G4569">
        <v>55</v>
      </c>
      <c r="H4569">
        <v>54.7</v>
      </c>
      <c r="I4569" t="s">
        <v>26</v>
      </c>
      <c r="J4569">
        <v>39</v>
      </c>
      <c r="K4569">
        <v>41</v>
      </c>
      <c r="L4569">
        <v>21</v>
      </c>
      <c r="M4569">
        <v>-39</v>
      </c>
      <c r="N4569">
        <v>6.13</v>
      </c>
      <c r="P4569">
        <v>1.02</v>
      </c>
      <c r="X4569" t="s">
        <v>54</v>
      </c>
      <c r="Y4569">
        <v>4568</v>
      </c>
      <c r="Z4569" s="1">
        <v>0.49716087962962963</v>
      </c>
      <c r="AA4569" t="s">
        <v>10599</v>
      </c>
      <c r="AB4569">
        <v>4.8000000000000001E-2</v>
      </c>
      <c r="AC4569">
        <v>-8.0000000000000002E-3</v>
      </c>
      <c r="AD4569">
        <v>6.13</v>
      </c>
      <c r="AE4569" t="s">
        <v>54</v>
      </c>
    </row>
    <row r="4570" spans="1:32" x14ac:dyDescent="0.2">
      <c r="A4570">
        <v>4569</v>
      </c>
      <c r="C4570">
        <v>103736</v>
      </c>
      <c r="D4570">
        <v>15666</v>
      </c>
      <c r="F4570">
        <v>11</v>
      </c>
      <c r="G4570">
        <v>56</v>
      </c>
      <c r="H4570">
        <v>53.2</v>
      </c>
      <c r="I4570" t="s">
        <v>24</v>
      </c>
      <c r="J4570">
        <v>61</v>
      </c>
      <c r="K4570">
        <v>32</v>
      </c>
      <c r="L4570">
        <v>57</v>
      </c>
      <c r="M4570">
        <v>61</v>
      </c>
      <c r="N4570">
        <v>6.22</v>
      </c>
      <c r="P4570">
        <v>0.96</v>
      </c>
      <c r="X4570" t="s">
        <v>71</v>
      </c>
      <c r="Y4570">
        <v>4569</v>
      </c>
      <c r="Z4570" s="1">
        <v>0.49783796296296295</v>
      </c>
      <c r="AA4570" t="s">
        <v>10600</v>
      </c>
      <c r="AB4570">
        <v>-3.1E-2</v>
      </c>
      <c r="AC4570">
        <v>-0.04</v>
      </c>
      <c r="AD4570">
        <v>6.22</v>
      </c>
      <c r="AE4570" t="s">
        <v>71</v>
      </c>
    </row>
    <row r="4571" spans="1:32" x14ac:dyDescent="0.2">
      <c r="A4571">
        <v>4570</v>
      </c>
      <c r="C4571">
        <v>103746</v>
      </c>
      <c r="D4571">
        <v>223127</v>
      </c>
      <c r="F4571">
        <v>11</v>
      </c>
      <c r="G4571">
        <v>56</v>
      </c>
      <c r="H4571">
        <v>43.9</v>
      </c>
      <c r="I4571" t="s">
        <v>26</v>
      </c>
      <c r="J4571">
        <v>47</v>
      </c>
      <c r="K4571">
        <v>4</v>
      </c>
      <c r="L4571">
        <v>21</v>
      </c>
      <c r="M4571">
        <v>-47</v>
      </c>
      <c r="N4571">
        <v>6.26</v>
      </c>
      <c r="P4571">
        <v>0.4</v>
      </c>
      <c r="R4571">
        <v>0.04</v>
      </c>
      <c r="T4571">
        <v>0.22</v>
      </c>
      <c r="U4571" t="s">
        <v>183</v>
      </c>
      <c r="X4571" t="s">
        <v>430</v>
      </c>
      <c r="Y4571">
        <v>4570</v>
      </c>
      <c r="Z4571" s="1">
        <v>0.49773032407407408</v>
      </c>
      <c r="AA4571" t="s">
        <v>10601</v>
      </c>
      <c r="AB4571">
        <v>-0.126</v>
      </c>
      <c r="AC4571">
        <v>1.6E-2</v>
      </c>
      <c r="AD4571">
        <v>6.26</v>
      </c>
      <c r="AE4571" t="s">
        <v>430</v>
      </c>
    </row>
    <row r="4572" spans="1:32" x14ac:dyDescent="0.2">
      <c r="A4572">
        <v>4571</v>
      </c>
      <c r="C4572">
        <v>103789</v>
      </c>
      <c r="D4572">
        <v>202971</v>
      </c>
      <c r="E4572" t="s">
        <v>5309</v>
      </c>
      <c r="F4572">
        <v>11</v>
      </c>
      <c r="G4572">
        <v>57</v>
      </c>
      <c r="H4572">
        <v>3.7</v>
      </c>
      <c r="I4572" t="s">
        <v>26</v>
      </c>
      <c r="J4572">
        <v>33</v>
      </c>
      <c r="K4572">
        <v>18</v>
      </c>
      <c r="L4572">
        <v>55</v>
      </c>
      <c r="M4572">
        <v>-33</v>
      </c>
      <c r="N4572">
        <v>6.21</v>
      </c>
      <c r="P4572">
        <v>-0.04</v>
      </c>
      <c r="X4572" t="s">
        <v>134</v>
      </c>
      <c r="Y4572">
        <v>4571</v>
      </c>
      <c r="Z4572" s="1">
        <v>0.49795949074074075</v>
      </c>
      <c r="AA4572" t="s">
        <v>10602</v>
      </c>
      <c r="AB4572">
        <v>-5.5E-2</v>
      </c>
      <c r="AC4572">
        <v>3.0000000000000001E-3</v>
      </c>
      <c r="AD4572">
        <v>6.21</v>
      </c>
      <c r="AE4572" t="s">
        <v>134</v>
      </c>
    </row>
    <row r="4573" spans="1:32" x14ac:dyDescent="0.2">
      <c r="A4573">
        <v>4572</v>
      </c>
      <c r="C4573">
        <v>103799</v>
      </c>
      <c r="D4573">
        <v>43963</v>
      </c>
      <c r="F4573">
        <v>11</v>
      </c>
      <c r="G4573">
        <v>57</v>
      </c>
      <c r="H4573">
        <v>14.6</v>
      </c>
      <c r="I4573" t="s">
        <v>24</v>
      </c>
      <c r="J4573">
        <v>40</v>
      </c>
      <c r="K4573">
        <v>20</v>
      </c>
      <c r="L4573">
        <v>37</v>
      </c>
      <c r="M4573">
        <v>40</v>
      </c>
      <c r="N4573">
        <v>6.62</v>
      </c>
      <c r="P4573">
        <v>0.46</v>
      </c>
      <c r="R4573">
        <v>-0.02</v>
      </c>
      <c r="X4573" t="s">
        <v>204</v>
      </c>
      <c r="Y4573">
        <v>4572</v>
      </c>
      <c r="Z4573" s="1">
        <v>0.49808564814814815</v>
      </c>
      <c r="AA4573" t="s">
        <v>10603</v>
      </c>
      <c r="AB4573">
        <v>-0.16</v>
      </c>
      <c r="AC4573">
        <v>-6.2E-2</v>
      </c>
      <c r="AD4573">
        <v>6.62</v>
      </c>
      <c r="AE4573" t="s">
        <v>204</v>
      </c>
    </row>
    <row r="4574" spans="1:32" x14ac:dyDescent="0.2">
      <c r="A4574">
        <v>4573</v>
      </c>
      <c r="C4574">
        <v>103884</v>
      </c>
      <c r="D4574">
        <v>251659</v>
      </c>
      <c r="E4574">
        <v>5397</v>
      </c>
      <c r="F4574">
        <v>11</v>
      </c>
      <c r="G4574">
        <v>57</v>
      </c>
      <c r="H4574">
        <v>40.1</v>
      </c>
      <c r="I4574" t="s">
        <v>26</v>
      </c>
      <c r="J4574">
        <v>62</v>
      </c>
      <c r="K4574">
        <v>26</v>
      </c>
      <c r="L4574">
        <v>56</v>
      </c>
      <c r="M4574">
        <v>-62</v>
      </c>
      <c r="N4574">
        <v>5.57</v>
      </c>
      <c r="P4574">
        <v>-0.15</v>
      </c>
      <c r="R4574">
        <v>-0.66</v>
      </c>
      <c r="T4574">
        <v>-0.23</v>
      </c>
      <c r="X4574" t="s">
        <v>368</v>
      </c>
      <c r="Y4574">
        <v>4573</v>
      </c>
      <c r="Z4574" s="1">
        <v>0.49838078703703709</v>
      </c>
      <c r="AA4574" t="s">
        <v>10604</v>
      </c>
      <c r="AB4574">
        <v>-2.1999999999999999E-2</v>
      </c>
      <c r="AC4574">
        <v>-6.0000000000000001E-3</v>
      </c>
      <c r="AD4574">
        <v>5.57</v>
      </c>
      <c r="AE4574" t="s">
        <v>368</v>
      </c>
    </row>
    <row r="4575" spans="1:32" x14ac:dyDescent="0.2">
      <c r="A4575">
        <v>4574</v>
      </c>
      <c r="C4575">
        <v>103928</v>
      </c>
      <c r="D4575">
        <v>62774</v>
      </c>
      <c r="F4575">
        <v>11</v>
      </c>
      <c r="G4575">
        <v>58</v>
      </c>
      <c r="H4575">
        <v>7.2</v>
      </c>
      <c r="I4575" t="s">
        <v>24</v>
      </c>
      <c r="J4575">
        <v>32</v>
      </c>
      <c r="K4575">
        <v>16</v>
      </c>
      <c r="L4575">
        <v>26</v>
      </c>
      <c r="M4575">
        <v>32</v>
      </c>
      <c r="N4575">
        <v>6.42</v>
      </c>
      <c r="P4575">
        <v>0.28999999999999998</v>
      </c>
      <c r="X4575" t="s">
        <v>2826</v>
      </c>
      <c r="Y4575">
        <v>4574</v>
      </c>
      <c r="Z4575" s="1">
        <v>0.4986944444444445</v>
      </c>
      <c r="AA4575" t="s">
        <v>10605</v>
      </c>
      <c r="AB4575">
        <v>-0.109</v>
      </c>
      <c r="AC4575">
        <v>-0.06</v>
      </c>
      <c r="AD4575">
        <v>6.42</v>
      </c>
      <c r="AE4575" t="s">
        <v>2826</v>
      </c>
    </row>
    <row r="4576" spans="1:32" x14ac:dyDescent="0.2">
      <c r="A4576">
        <v>4575</v>
      </c>
      <c r="C4576">
        <v>103953</v>
      </c>
      <c r="D4576">
        <v>15673</v>
      </c>
      <c r="F4576">
        <v>11</v>
      </c>
      <c r="G4576">
        <v>58</v>
      </c>
      <c r="H4576">
        <v>20.6</v>
      </c>
      <c r="I4576" t="s">
        <v>24</v>
      </c>
      <c r="J4576">
        <v>61</v>
      </c>
      <c r="K4576">
        <v>27</v>
      </c>
      <c r="L4576">
        <v>53</v>
      </c>
      <c r="M4576">
        <v>61</v>
      </c>
      <c r="N4576">
        <v>6.76</v>
      </c>
      <c r="X4576" t="s">
        <v>54</v>
      </c>
      <c r="Y4576">
        <v>4575</v>
      </c>
      <c r="Z4576" s="1">
        <v>0.49884953703703699</v>
      </c>
      <c r="AA4576" t="s">
        <v>10606</v>
      </c>
      <c r="AB4576">
        <v>4.2000000000000003E-2</v>
      </c>
      <c r="AC4576">
        <v>0</v>
      </c>
      <c r="AD4576">
        <v>6.76</v>
      </c>
      <c r="AE4576" t="s">
        <v>54</v>
      </c>
    </row>
    <row r="4577" spans="1:32" x14ac:dyDescent="0.2">
      <c r="A4577">
        <v>4576</v>
      </c>
      <c r="C4577">
        <v>103961</v>
      </c>
      <c r="D4577">
        <v>239533</v>
      </c>
      <c r="E4577">
        <v>5402</v>
      </c>
      <c r="F4577">
        <v>11</v>
      </c>
      <c r="G4577">
        <v>58</v>
      </c>
      <c r="H4577">
        <v>15.2</v>
      </c>
      <c r="I4577" t="s">
        <v>26</v>
      </c>
      <c r="J4577">
        <v>56</v>
      </c>
      <c r="K4577">
        <v>19</v>
      </c>
      <c r="L4577">
        <v>2</v>
      </c>
      <c r="M4577">
        <v>-56</v>
      </c>
      <c r="N4577">
        <v>5.44</v>
      </c>
      <c r="P4577">
        <v>-0.08</v>
      </c>
      <c r="X4577" t="s">
        <v>111</v>
      </c>
      <c r="Y4577">
        <v>4576</v>
      </c>
      <c r="Z4577" s="1">
        <v>0.49878703703703703</v>
      </c>
      <c r="AA4577" t="s">
        <v>10607</v>
      </c>
      <c r="AB4577">
        <v>-2.1000000000000001E-2</v>
      </c>
      <c r="AC4577">
        <v>6.0000000000000001E-3</v>
      </c>
      <c r="AD4577">
        <v>5.44</v>
      </c>
      <c r="AE4577" t="s">
        <v>111</v>
      </c>
    </row>
    <row r="4578" spans="1:32" x14ac:dyDescent="0.2">
      <c r="A4578">
        <v>4577</v>
      </c>
      <c r="C4578">
        <v>103974</v>
      </c>
      <c r="D4578">
        <v>223139</v>
      </c>
      <c r="F4578">
        <v>11</v>
      </c>
      <c r="G4578">
        <v>58</v>
      </c>
      <c r="H4578">
        <v>20.3</v>
      </c>
      <c r="I4578" t="s">
        <v>26</v>
      </c>
      <c r="J4578">
        <v>40</v>
      </c>
      <c r="K4578">
        <v>56</v>
      </c>
      <c r="L4578">
        <v>50</v>
      </c>
      <c r="M4578">
        <v>-40</v>
      </c>
      <c r="N4578">
        <v>6.79</v>
      </c>
      <c r="P4578">
        <v>0.97</v>
      </c>
      <c r="R4578">
        <v>0.7</v>
      </c>
      <c r="X4578" t="s">
        <v>45</v>
      </c>
      <c r="Y4578">
        <v>4577</v>
      </c>
      <c r="Z4578" s="1">
        <v>0.4988460648148148</v>
      </c>
      <c r="AA4578" t="s">
        <v>10608</v>
      </c>
      <c r="AB4578">
        <v>-5.7000000000000002E-2</v>
      </c>
      <c r="AC4578">
        <v>2.1000000000000001E-2</v>
      </c>
      <c r="AD4578">
        <v>6.79</v>
      </c>
      <c r="AE4578" t="s">
        <v>45</v>
      </c>
    </row>
    <row r="4579" spans="1:32" x14ac:dyDescent="0.2">
      <c r="A4579">
        <v>4578</v>
      </c>
      <c r="C4579">
        <v>104035</v>
      </c>
      <c r="D4579">
        <v>251664</v>
      </c>
      <c r="F4579">
        <v>11</v>
      </c>
      <c r="G4579">
        <v>58</v>
      </c>
      <c r="H4579">
        <v>47.7</v>
      </c>
      <c r="I4579" t="s">
        <v>26</v>
      </c>
      <c r="J4579">
        <v>64</v>
      </c>
      <c r="K4579">
        <v>20</v>
      </c>
      <c r="L4579">
        <v>21</v>
      </c>
      <c r="M4579">
        <v>-64</v>
      </c>
      <c r="N4579">
        <v>5.61</v>
      </c>
      <c r="P4579">
        <v>0.18</v>
      </c>
      <c r="R4579">
        <v>-0.11</v>
      </c>
      <c r="X4579" t="s">
        <v>5305</v>
      </c>
      <c r="Y4579">
        <v>4578</v>
      </c>
      <c r="Z4579" s="1">
        <v>0.4991631944444444</v>
      </c>
      <c r="AA4579" t="s">
        <v>10609</v>
      </c>
      <c r="AB4579">
        <v>-1E-3</v>
      </c>
      <c r="AC4579">
        <v>1.2E-2</v>
      </c>
      <c r="AD4579">
        <v>5.61</v>
      </c>
      <c r="AE4579" t="s">
        <v>5305</v>
      </c>
    </row>
    <row r="4580" spans="1:32" x14ac:dyDescent="0.2">
      <c r="A4580">
        <v>4579</v>
      </c>
      <c r="C4580">
        <v>104039</v>
      </c>
      <c r="D4580">
        <v>180349</v>
      </c>
      <c r="F4580">
        <v>11</v>
      </c>
      <c r="G4580">
        <v>58</v>
      </c>
      <c r="H4580">
        <v>54.4</v>
      </c>
      <c r="I4580" t="s">
        <v>26</v>
      </c>
      <c r="J4580">
        <v>25</v>
      </c>
      <c r="K4580">
        <v>54</v>
      </c>
      <c r="L4580">
        <v>32</v>
      </c>
      <c r="M4580">
        <v>-25</v>
      </c>
      <c r="N4580">
        <v>6.43</v>
      </c>
      <c r="P4580">
        <v>0.03</v>
      </c>
      <c r="R4580">
        <v>0.04</v>
      </c>
      <c r="X4580" t="s">
        <v>5310</v>
      </c>
      <c r="Y4580">
        <v>4579</v>
      </c>
      <c r="Z4580" s="1">
        <v>0.49924074074074071</v>
      </c>
      <c r="AA4580" t="s">
        <v>10610</v>
      </c>
      <c r="AB4580">
        <v>-2.7E-2</v>
      </c>
      <c r="AC4580">
        <v>-1.9E-2</v>
      </c>
      <c r="AD4580">
        <v>6.43</v>
      </c>
      <c r="AE4580" t="s">
        <v>5310</v>
      </c>
    </row>
    <row r="4581" spans="1:32" x14ac:dyDescent="0.2">
      <c r="A4581">
        <v>4580</v>
      </c>
      <c r="C4581">
        <v>104055</v>
      </c>
      <c r="D4581">
        <v>119147</v>
      </c>
      <c r="F4581">
        <v>11</v>
      </c>
      <c r="G4581">
        <v>59</v>
      </c>
      <c r="H4581">
        <v>3.4</v>
      </c>
      <c r="I4581" t="s">
        <v>24</v>
      </c>
      <c r="J4581">
        <v>0</v>
      </c>
      <c r="K4581">
        <v>31</v>
      </c>
      <c r="L4581">
        <v>50</v>
      </c>
      <c r="M4581">
        <v>0</v>
      </c>
      <c r="N4581">
        <v>6.17</v>
      </c>
      <c r="P4581">
        <v>1.26</v>
      </c>
      <c r="R4581">
        <v>1.41</v>
      </c>
      <c r="X4581" t="s">
        <v>542</v>
      </c>
      <c r="Y4581">
        <v>4580</v>
      </c>
      <c r="Z4581" s="1">
        <v>0.49934490740740739</v>
      </c>
      <c r="AA4581" t="s">
        <v>10611</v>
      </c>
      <c r="AB4581">
        <v>-6.0999999999999999E-2</v>
      </c>
      <c r="AC4581">
        <v>2.7E-2</v>
      </c>
      <c r="AD4581">
        <v>6.17</v>
      </c>
      <c r="AE4581" t="s">
        <v>542</v>
      </c>
    </row>
    <row r="4582" spans="1:32" x14ac:dyDescent="0.2">
      <c r="A4582">
        <v>4581</v>
      </c>
      <c r="C4582">
        <v>104075</v>
      </c>
      <c r="D4582">
        <v>62784</v>
      </c>
      <c r="F4582">
        <v>11</v>
      </c>
      <c r="G4582">
        <v>59</v>
      </c>
      <c r="H4582">
        <v>17.600000000000001</v>
      </c>
      <c r="I4582" t="s">
        <v>24</v>
      </c>
      <c r="J4582">
        <v>33</v>
      </c>
      <c r="K4582">
        <v>10</v>
      </c>
      <c r="L4582">
        <v>3</v>
      </c>
      <c r="M4582">
        <v>33</v>
      </c>
      <c r="N4582">
        <v>5.96</v>
      </c>
      <c r="P4582">
        <v>1.1499999999999999</v>
      </c>
      <c r="R4582">
        <v>1.1100000000000001</v>
      </c>
      <c r="T4582">
        <v>0.57999999999999996</v>
      </c>
      <c r="X4582" t="s">
        <v>45</v>
      </c>
      <c r="Y4582">
        <v>4581</v>
      </c>
      <c r="Z4582" s="1">
        <v>0.49950925925925921</v>
      </c>
      <c r="AA4582" t="s">
        <v>10612</v>
      </c>
      <c r="AB4582">
        <v>4.0000000000000001E-3</v>
      </c>
      <c r="AC4582">
        <v>3.0000000000000001E-3</v>
      </c>
      <c r="AD4582">
        <v>5.96</v>
      </c>
      <c r="AE4582" t="s">
        <v>45</v>
      </c>
    </row>
    <row r="4583" spans="1:32" x14ac:dyDescent="0.2">
      <c r="A4583">
        <v>4582</v>
      </c>
      <c r="C4583">
        <v>104081</v>
      </c>
      <c r="D4583">
        <v>239548</v>
      </c>
      <c r="F4583">
        <v>11</v>
      </c>
      <c r="G4583">
        <v>59</v>
      </c>
      <c r="H4583">
        <v>10.9</v>
      </c>
      <c r="I4583" t="s">
        <v>26</v>
      </c>
      <c r="J4583">
        <v>51</v>
      </c>
      <c r="K4583">
        <v>41</v>
      </c>
      <c r="L4583">
        <v>48</v>
      </c>
      <c r="M4583">
        <v>-51</v>
      </c>
      <c r="N4583">
        <v>6.05</v>
      </c>
      <c r="P4583">
        <v>1.28</v>
      </c>
      <c r="X4583" t="s">
        <v>2260</v>
      </c>
      <c r="Y4583">
        <v>4582</v>
      </c>
      <c r="Z4583" s="1">
        <v>0.49943171296296301</v>
      </c>
      <c r="AA4583" t="s">
        <v>10613</v>
      </c>
      <c r="AB4583">
        <v>-1.2E-2</v>
      </c>
      <c r="AC4583">
        <v>-3.0000000000000001E-3</v>
      </c>
      <c r="AD4583">
        <v>6.05</v>
      </c>
      <c r="AE4583" t="s">
        <v>6829</v>
      </c>
      <c r="AF4583" t="s">
        <v>36</v>
      </c>
    </row>
    <row r="4584" spans="1:32" x14ac:dyDescent="0.2">
      <c r="A4584">
        <v>4583</v>
      </c>
      <c r="B4584" t="s">
        <v>5311</v>
      </c>
      <c r="C4584">
        <v>104174</v>
      </c>
      <c r="D4584">
        <v>256894</v>
      </c>
      <c r="F4584">
        <v>11</v>
      </c>
      <c r="G4584">
        <v>59</v>
      </c>
      <c r="H4584">
        <v>37.299999999999997</v>
      </c>
      <c r="I4584" t="s">
        <v>26</v>
      </c>
      <c r="J4584">
        <v>78</v>
      </c>
      <c r="K4584">
        <v>13</v>
      </c>
      <c r="L4584">
        <v>19</v>
      </c>
      <c r="M4584">
        <v>-78</v>
      </c>
      <c r="N4584">
        <v>4.91</v>
      </c>
      <c r="P4584">
        <v>-0.06</v>
      </c>
      <c r="R4584">
        <v>-0.16</v>
      </c>
      <c r="T4584">
        <v>-0.05</v>
      </c>
      <c r="X4584" t="s">
        <v>66</v>
      </c>
      <c r="Y4584">
        <v>4583</v>
      </c>
      <c r="Z4584" s="1">
        <v>0.49973726851851857</v>
      </c>
      <c r="AA4584" t="s">
        <v>10614</v>
      </c>
      <c r="AB4584">
        <v>-5.7000000000000002E-2</v>
      </c>
      <c r="AC4584">
        <v>-2E-3</v>
      </c>
      <c r="AD4584">
        <v>4.91</v>
      </c>
      <c r="AE4584" t="s">
        <v>66</v>
      </c>
    </row>
    <row r="4585" spans="1:32" x14ac:dyDescent="0.2">
      <c r="A4585">
        <v>4584</v>
      </c>
      <c r="C4585">
        <v>104179</v>
      </c>
      <c r="D4585">
        <v>62786</v>
      </c>
      <c r="F4585">
        <v>11</v>
      </c>
      <c r="G4585">
        <v>59</v>
      </c>
      <c r="H4585">
        <v>57.2</v>
      </c>
      <c r="I4585" t="s">
        <v>24</v>
      </c>
      <c r="J4585">
        <v>34</v>
      </c>
      <c r="K4585">
        <v>2</v>
      </c>
      <c r="L4585">
        <v>6</v>
      </c>
      <c r="M4585">
        <v>34</v>
      </c>
      <c r="N4585">
        <v>6.5</v>
      </c>
      <c r="P4585">
        <v>0.22</v>
      </c>
      <c r="R4585">
        <v>0.15</v>
      </c>
      <c r="X4585" t="s">
        <v>554</v>
      </c>
      <c r="Y4585">
        <v>4584</v>
      </c>
      <c r="Z4585" s="1">
        <v>0.4999675925925926</v>
      </c>
      <c r="AA4585" t="s">
        <v>10615</v>
      </c>
      <c r="AB4585">
        <v>-6.4000000000000001E-2</v>
      </c>
      <c r="AC4585">
        <v>4.2000000000000003E-2</v>
      </c>
      <c r="AD4585">
        <v>6.5</v>
      </c>
      <c r="AE4585" t="s">
        <v>554</v>
      </c>
    </row>
    <row r="4586" spans="1:32" x14ac:dyDescent="0.2">
      <c r="A4586">
        <v>4585</v>
      </c>
      <c r="B4586" t="s">
        <v>5312</v>
      </c>
      <c r="C4586">
        <v>104181</v>
      </c>
      <c r="D4586">
        <v>119156</v>
      </c>
      <c r="F4586">
        <v>11</v>
      </c>
      <c r="G4586">
        <v>59</v>
      </c>
      <c r="H4586">
        <v>56.9</v>
      </c>
      <c r="I4586" t="s">
        <v>24</v>
      </c>
      <c r="J4586">
        <v>3</v>
      </c>
      <c r="K4586">
        <v>39</v>
      </c>
      <c r="L4586">
        <v>19</v>
      </c>
      <c r="M4586">
        <v>3</v>
      </c>
      <c r="N4586">
        <v>5.37</v>
      </c>
      <c r="P4586">
        <v>0</v>
      </c>
      <c r="R4586">
        <v>0</v>
      </c>
      <c r="X4586" t="s">
        <v>89</v>
      </c>
      <c r="Y4586">
        <v>4585</v>
      </c>
      <c r="Z4586" s="1">
        <v>0.49996412037037036</v>
      </c>
      <c r="AA4586" t="s">
        <v>10616</v>
      </c>
      <c r="AB4586">
        <v>-1.7000000000000001E-2</v>
      </c>
      <c r="AC4586">
        <v>-6.0000000000000001E-3</v>
      </c>
      <c r="AD4586">
        <v>5.37</v>
      </c>
      <c r="AE4586" t="s">
        <v>89</v>
      </c>
    </row>
    <row r="4587" spans="1:32" x14ac:dyDescent="0.2">
      <c r="A4587">
        <v>4586</v>
      </c>
      <c r="C4587">
        <v>104216</v>
      </c>
      <c r="D4587">
        <v>1967</v>
      </c>
      <c r="E4587">
        <v>5415</v>
      </c>
      <c r="F4587">
        <v>12</v>
      </c>
      <c r="G4587">
        <v>0</v>
      </c>
      <c r="H4587">
        <v>18.600000000000001</v>
      </c>
      <c r="I4587" t="s">
        <v>24</v>
      </c>
      <c r="J4587">
        <v>80</v>
      </c>
      <c r="K4587">
        <v>51</v>
      </c>
      <c r="L4587">
        <v>11</v>
      </c>
      <c r="M4587">
        <v>80</v>
      </c>
      <c r="N4587">
        <v>6.17</v>
      </c>
      <c r="P4587">
        <v>1.61</v>
      </c>
      <c r="R4587">
        <v>1.9</v>
      </c>
      <c r="T4587">
        <v>1.04</v>
      </c>
      <c r="U4587" t="s">
        <v>93</v>
      </c>
      <c r="X4587" t="s">
        <v>353</v>
      </c>
      <c r="Y4587">
        <v>4586</v>
      </c>
      <c r="Z4587" s="1">
        <v>0.50021527777777774</v>
      </c>
      <c r="AA4587" t="s">
        <v>10617</v>
      </c>
      <c r="AB4587">
        <v>-6.8000000000000005E-2</v>
      </c>
      <c r="AC4587">
        <v>-3.7999999999999999E-2</v>
      </c>
      <c r="AD4587">
        <v>6.17</v>
      </c>
      <c r="AE4587" t="s">
        <v>353</v>
      </c>
    </row>
    <row r="4588" spans="1:32" x14ac:dyDescent="0.2">
      <c r="A4588">
        <v>4587</v>
      </c>
      <c r="C4588">
        <v>104304</v>
      </c>
      <c r="D4588">
        <v>157041</v>
      </c>
      <c r="F4588">
        <v>12</v>
      </c>
      <c r="G4588">
        <v>0</v>
      </c>
      <c r="H4588">
        <v>44.5</v>
      </c>
      <c r="I4588" t="s">
        <v>26</v>
      </c>
      <c r="J4588">
        <v>10</v>
      </c>
      <c r="K4588">
        <v>26</v>
      </c>
      <c r="L4588">
        <v>46</v>
      </c>
      <c r="M4588">
        <v>-10</v>
      </c>
      <c r="N4588">
        <v>5.55</v>
      </c>
      <c r="P4588">
        <v>0.77</v>
      </c>
      <c r="R4588">
        <v>0.44</v>
      </c>
      <c r="T4588">
        <v>0.36</v>
      </c>
      <c r="X4588" t="s">
        <v>5313</v>
      </c>
      <c r="Y4588">
        <v>4587</v>
      </c>
      <c r="Z4588" s="1">
        <v>0.50051504629629628</v>
      </c>
      <c r="AA4588" t="s">
        <v>10618</v>
      </c>
      <c r="AB4588">
        <v>0.126</v>
      </c>
      <c r="AC4588">
        <v>-0.47599999999999998</v>
      </c>
      <c r="AD4588">
        <v>5.55</v>
      </c>
      <c r="AE4588" t="s">
        <v>9548</v>
      </c>
      <c r="AF4588" t="s">
        <v>36</v>
      </c>
    </row>
    <row r="4589" spans="1:32" x14ac:dyDescent="0.2">
      <c r="A4589">
        <v>4588</v>
      </c>
      <c r="C4589">
        <v>104307</v>
      </c>
      <c r="D4589">
        <v>180374</v>
      </c>
      <c r="F4589">
        <v>12</v>
      </c>
      <c r="G4589">
        <v>0</v>
      </c>
      <c r="H4589">
        <v>42.5</v>
      </c>
      <c r="I4589" t="s">
        <v>26</v>
      </c>
      <c r="J4589">
        <v>21</v>
      </c>
      <c r="K4589">
        <v>50</v>
      </c>
      <c r="L4589">
        <v>14</v>
      </c>
      <c r="M4589">
        <v>-21</v>
      </c>
      <c r="N4589">
        <v>6.28</v>
      </c>
      <c r="P4589">
        <v>1.22</v>
      </c>
      <c r="X4589" t="s">
        <v>72</v>
      </c>
      <c r="Y4589">
        <v>4588</v>
      </c>
      <c r="Z4589" s="1">
        <v>0.50049189814814821</v>
      </c>
      <c r="AA4589" t="s">
        <v>10619</v>
      </c>
      <c r="AB4589">
        <v>2.8000000000000001E-2</v>
      </c>
      <c r="AC4589">
        <v>6.0000000000000001E-3</v>
      </c>
      <c r="AD4589">
        <v>6.28</v>
      </c>
      <c r="AE4589" t="s">
        <v>72</v>
      </c>
    </row>
    <row r="4590" spans="1:32" x14ac:dyDescent="0.2">
      <c r="A4590">
        <v>4589</v>
      </c>
      <c r="B4590" t="s">
        <v>5314</v>
      </c>
      <c r="C4590">
        <v>104321</v>
      </c>
      <c r="D4590">
        <v>119164</v>
      </c>
      <c r="F4590">
        <v>12</v>
      </c>
      <c r="G4590">
        <v>0</v>
      </c>
      <c r="H4590">
        <v>52.4</v>
      </c>
      <c r="I4590" t="s">
        <v>24</v>
      </c>
      <c r="J4590">
        <v>6</v>
      </c>
      <c r="K4590">
        <v>36</v>
      </c>
      <c r="L4590">
        <v>51</v>
      </c>
      <c r="M4590">
        <v>6</v>
      </c>
      <c r="N4590">
        <v>4.66</v>
      </c>
      <c r="P4590">
        <v>0.13</v>
      </c>
      <c r="R4590">
        <v>0.11</v>
      </c>
      <c r="T4590">
        <v>0.04</v>
      </c>
      <c r="X4590" t="s">
        <v>249</v>
      </c>
      <c r="Y4590">
        <v>4589</v>
      </c>
      <c r="Z4590" s="1">
        <v>0.50060648148148146</v>
      </c>
      <c r="AA4590" t="s">
        <v>10620</v>
      </c>
      <c r="AB4590">
        <v>1E-3</v>
      </c>
      <c r="AC4590">
        <v>-0.03</v>
      </c>
      <c r="AD4590">
        <v>4.66</v>
      </c>
      <c r="AE4590" t="s">
        <v>249</v>
      </c>
    </row>
    <row r="4591" spans="1:32" x14ac:dyDescent="0.2">
      <c r="A4591">
        <v>4590</v>
      </c>
      <c r="C4591">
        <v>104337</v>
      </c>
      <c r="D4591">
        <v>157042</v>
      </c>
      <c r="F4591">
        <v>12</v>
      </c>
      <c r="G4591">
        <v>0</v>
      </c>
      <c r="H4591">
        <v>51.2</v>
      </c>
      <c r="I4591" t="s">
        <v>26</v>
      </c>
      <c r="J4591">
        <v>19</v>
      </c>
      <c r="K4591">
        <v>39</v>
      </c>
      <c r="L4591">
        <v>32</v>
      </c>
      <c r="M4591">
        <v>-19</v>
      </c>
      <c r="N4591">
        <v>5.26</v>
      </c>
      <c r="P4591">
        <v>-0.2</v>
      </c>
      <c r="X4591" t="s">
        <v>564</v>
      </c>
      <c r="Y4591">
        <v>4590</v>
      </c>
      <c r="Z4591" s="1">
        <v>0.50059259259259259</v>
      </c>
      <c r="AA4591" t="s">
        <v>10621</v>
      </c>
      <c r="AB4591">
        <v>-2.1000000000000001E-2</v>
      </c>
      <c r="AC4591">
        <v>1.2999999999999999E-2</v>
      </c>
      <c r="AD4591">
        <v>5.26</v>
      </c>
      <c r="AE4591" t="s">
        <v>564</v>
      </c>
    </row>
    <row r="4592" spans="1:32" x14ac:dyDescent="0.2">
      <c r="A4592">
        <v>4591</v>
      </c>
      <c r="C4592">
        <v>104356</v>
      </c>
      <c r="D4592">
        <v>138533</v>
      </c>
      <c r="F4592">
        <v>12</v>
      </c>
      <c r="G4592">
        <v>1</v>
      </c>
      <c r="H4592">
        <v>1.8</v>
      </c>
      <c r="I4592" t="s">
        <v>26</v>
      </c>
      <c r="J4592">
        <v>1</v>
      </c>
      <c r="K4592">
        <v>46</v>
      </c>
      <c r="L4592">
        <v>5</v>
      </c>
      <c r="M4592">
        <v>-1</v>
      </c>
      <c r="N4592">
        <v>6.31</v>
      </c>
      <c r="P4592">
        <v>1.21</v>
      </c>
      <c r="R4592">
        <v>1.06</v>
      </c>
      <c r="W4592" t="s">
        <v>27</v>
      </c>
      <c r="X4592" t="s">
        <v>51</v>
      </c>
      <c r="Y4592">
        <v>4591</v>
      </c>
      <c r="Z4592" s="1">
        <v>0.5007152777777778</v>
      </c>
      <c r="AA4592" t="s">
        <v>10622</v>
      </c>
      <c r="AB4592">
        <v>-1.4999999999999999E-2</v>
      </c>
      <c r="AC4592">
        <v>-7.0000000000000007E-2</v>
      </c>
      <c r="AD4592">
        <v>6.31</v>
      </c>
      <c r="AE4592" t="s">
        <v>3242</v>
      </c>
    </row>
    <row r="4593" spans="1:31" x14ac:dyDescent="0.2">
      <c r="A4593">
        <v>4592</v>
      </c>
      <c r="C4593">
        <v>104430</v>
      </c>
      <c r="D4593">
        <v>239589</v>
      </c>
      <c r="F4593">
        <v>12</v>
      </c>
      <c r="G4593">
        <v>1</v>
      </c>
      <c r="H4593">
        <v>29</v>
      </c>
      <c r="I4593" t="s">
        <v>26</v>
      </c>
      <c r="J4593">
        <v>57</v>
      </c>
      <c r="K4593">
        <v>30</v>
      </c>
      <c r="L4593">
        <v>13</v>
      </c>
      <c r="M4593">
        <v>-57</v>
      </c>
      <c r="N4593">
        <v>6.16</v>
      </c>
      <c r="P4593">
        <v>0</v>
      </c>
      <c r="R4593">
        <v>-0.03</v>
      </c>
      <c r="X4593" t="s">
        <v>134</v>
      </c>
      <c r="Y4593">
        <v>4592</v>
      </c>
      <c r="Z4593" s="1">
        <v>0.50103009259259257</v>
      </c>
      <c r="AA4593" t="s">
        <v>10623</v>
      </c>
      <c r="AB4593">
        <v>-7.2999999999999995E-2</v>
      </c>
      <c r="AC4593">
        <v>-1.4999999999999999E-2</v>
      </c>
      <c r="AD4593">
        <v>6.16</v>
      </c>
      <c r="AE4593" t="s">
        <v>134</v>
      </c>
    </row>
    <row r="4594" spans="1:31" x14ac:dyDescent="0.2">
      <c r="A4594">
        <v>4593</v>
      </c>
      <c r="C4594">
        <v>104438</v>
      </c>
      <c r="D4594">
        <v>62802</v>
      </c>
      <c r="F4594">
        <v>12</v>
      </c>
      <c r="G4594">
        <v>1</v>
      </c>
      <c r="H4594">
        <v>39.5</v>
      </c>
      <c r="I4594" t="s">
        <v>24</v>
      </c>
      <c r="J4594">
        <v>36</v>
      </c>
      <c r="K4594">
        <v>2</v>
      </c>
      <c r="L4594">
        <v>31</v>
      </c>
      <c r="M4594">
        <v>36</v>
      </c>
      <c r="N4594">
        <v>5.59</v>
      </c>
      <c r="P4594">
        <v>1.01</v>
      </c>
      <c r="R4594">
        <v>0.8</v>
      </c>
      <c r="T4594">
        <v>0.51</v>
      </c>
      <c r="X4594" t="s">
        <v>54</v>
      </c>
      <c r="Y4594">
        <v>4593</v>
      </c>
      <c r="Z4594" s="1">
        <v>0.50115162037037042</v>
      </c>
      <c r="AA4594" t="s">
        <v>10624</v>
      </c>
      <c r="AB4594">
        <v>-9.0999999999999998E-2</v>
      </c>
      <c r="AC4594">
        <v>-8.1000000000000003E-2</v>
      </c>
      <c r="AD4594">
        <v>5.59</v>
      </c>
      <c r="AE4594" t="s">
        <v>54</v>
      </c>
    </row>
    <row r="4595" spans="1:31" x14ac:dyDescent="0.2">
      <c r="A4595">
        <v>4594</v>
      </c>
      <c r="B4595" t="s">
        <v>5315</v>
      </c>
      <c r="C4595">
        <v>104513</v>
      </c>
      <c r="D4595">
        <v>44002</v>
      </c>
      <c r="E4595" t="s">
        <v>5316</v>
      </c>
      <c r="F4595">
        <v>12</v>
      </c>
      <c r="G4595">
        <v>2</v>
      </c>
      <c r="H4595">
        <v>6.8</v>
      </c>
      <c r="I4595" t="s">
        <v>24</v>
      </c>
      <c r="J4595">
        <v>43</v>
      </c>
      <c r="K4595">
        <v>2</v>
      </c>
      <c r="L4595">
        <v>44</v>
      </c>
      <c r="M4595">
        <v>43</v>
      </c>
      <c r="N4595">
        <v>5.21</v>
      </c>
      <c r="P4595">
        <v>0.26</v>
      </c>
      <c r="R4595">
        <v>7.0000000000000007E-2</v>
      </c>
      <c r="T4595">
        <v>0.11</v>
      </c>
      <c r="X4595" t="s">
        <v>5317</v>
      </c>
      <c r="Y4595">
        <v>4594</v>
      </c>
      <c r="Z4595" s="1">
        <v>0.50146759259259255</v>
      </c>
      <c r="AA4595" t="s">
        <v>10625</v>
      </c>
      <c r="AB4595">
        <v>-0.32600000000000001</v>
      </c>
      <c r="AC4595">
        <v>7.0000000000000007E-2</v>
      </c>
      <c r="AD4595">
        <v>5.21</v>
      </c>
      <c r="AE4595" t="s">
        <v>5317</v>
      </c>
    </row>
    <row r="4596" spans="1:31" x14ac:dyDescent="0.2">
      <c r="A4596">
        <v>4595</v>
      </c>
      <c r="C4596">
        <v>104555</v>
      </c>
      <c r="D4596">
        <v>258632</v>
      </c>
      <c r="F4596">
        <v>12</v>
      </c>
      <c r="G4596">
        <v>2</v>
      </c>
      <c r="H4596">
        <v>20.100000000000001</v>
      </c>
      <c r="I4596" t="s">
        <v>26</v>
      </c>
      <c r="J4596">
        <v>85</v>
      </c>
      <c r="K4596">
        <v>37</v>
      </c>
      <c r="L4596">
        <v>54</v>
      </c>
      <c r="M4596">
        <v>-85</v>
      </c>
      <c r="N4596">
        <v>6.05</v>
      </c>
      <c r="P4596">
        <v>1.29</v>
      </c>
      <c r="R4596">
        <v>1.54</v>
      </c>
      <c r="X4596" t="s">
        <v>105</v>
      </c>
      <c r="Y4596">
        <v>4595</v>
      </c>
      <c r="Z4596" s="1">
        <v>0.5016215277777778</v>
      </c>
      <c r="AA4596" t="s">
        <v>10626</v>
      </c>
      <c r="AB4596">
        <v>-6.5000000000000002E-2</v>
      </c>
      <c r="AC4596">
        <v>1E-3</v>
      </c>
      <c r="AD4596">
        <v>6.05</v>
      </c>
      <c r="AE4596" t="s">
        <v>105</v>
      </c>
    </row>
    <row r="4597" spans="1:31" x14ac:dyDescent="0.2">
      <c r="A4597">
        <v>4596</v>
      </c>
      <c r="C4597">
        <v>104570</v>
      </c>
      <c r="D4597">
        <v>256897</v>
      </c>
      <c r="F4597">
        <v>12</v>
      </c>
      <c r="G4597">
        <v>2</v>
      </c>
      <c r="H4597">
        <v>28.6</v>
      </c>
      <c r="I4597" t="s">
        <v>26</v>
      </c>
      <c r="J4597">
        <v>71</v>
      </c>
      <c r="K4597">
        <v>29</v>
      </c>
      <c r="L4597">
        <v>20</v>
      </c>
      <c r="M4597">
        <v>-71</v>
      </c>
      <c r="N4597">
        <v>6.42</v>
      </c>
      <c r="P4597">
        <v>1.17</v>
      </c>
      <c r="R4597">
        <v>1.1399999999999999</v>
      </c>
      <c r="X4597" t="s">
        <v>45</v>
      </c>
      <c r="Y4597">
        <v>4596</v>
      </c>
      <c r="Z4597" s="1">
        <v>0.50171990740740735</v>
      </c>
      <c r="AA4597" t="s">
        <v>10627</v>
      </c>
      <c r="AB4597">
        <v>-6.4000000000000001E-2</v>
      </c>
      <c r="AC4597">
        <v>1.7999999999999999E-2</v>
      </c>
      <c r="AD4597">
        <v>6.42</v>
      </c>
      <c r="AE4597" t="s">
        <v>45</v>
      </c>
    </row>
    <row r="4598" spans="1:31" x14ac:dyDescent="0.2">
      <c r="A4598">
        <v>4597</v>
      </c>
      <c r="C4598">
        <v>104600</v>
      </c>
      <c r="D4598">
        <v>251699</v>
      </c>
      <c r="F4598">
        <v>12</v>
      </c>
      <c r="G4598">
        <v>2</v>
      </c>
      <c r="H4598">
        <v>37.700000000000003</v>
      </c>
      <c r="I4598" t="s">
        <v>26</v>
      </c>
      <c r="J4598">
        <v>69</v>
      </c>
      <c r="K4598">
        <v>11</v>
      </c>
      <c r="L4598">
        <v>32</v>
      </c>
      <c r="M4598">
        <v>-69</v>
      </c>
      <c r="N4598">
        <v>5.89</v>
      </c>
      <c r="P4598">
        <v>-0.08</v>
      </c>
      <c r="R4598">
        <v>-0.28000000000000003</v>
      </c>
      <c r="X4598" t="s">
        <v>102</v>
      </c>
      <c r="Y4598">
        <v>4597</v>
      </c>
      <c r="Z4598" s="1">
        <v>0.5018252314814815</v>
      </c>
      <c r="AA4598" t="s">
        <v>10628</v>
      </c>
      <c r="AB4598">
        <v>-3.9E-2</v>
      </c>
      <c r="AC4598">
        <v>-7.0000000000000001E-3</v>
      </c>
      <c r="AD4598">
        <v>5.89</v>
      </c>
      <c r="AE4598" t="s">
        <v>102</v>
      </c>
    </row>
    <row r="4599" spans="1:31" x14ac:dyDescent="0.2">
      <c r="A4599">
        <v>4598</v>
      </c>
      <c r="C4599">
        <v>104625</v>
      </c>
      <c r="D4599">
        <v>138551</v>
      </c>
      <c r="F4599">
        <v>12</v>
      </c>
      <c r="G4599">
        <v>2</v>
      </c>
      <c r="H4599">
        <v>51.6</v>
      </c>
      <c r="I4599" t="s">
        <v>26</v>
      </c>
      <c r="J4599">
        <v>7</v>
      </c>
      <c r="K4599">
        <v>41</v>
      </c>
      <c r="L4599">
        <v>1</v>
      </c>
      <c r="M4599">
        <v>-7</v>
      </c>
      <c r="N4599">
        <v>6.22</v>
      </c>
      <c r="P4599">
        <v>1.49</v>
      </c>
      <c r="R4599">
        <v>1.83</v>
      </c>
      <c r="X4599" t="s">
        <v>104</v>
      </c>
      <c r="Y4599">
        <v>4598</v>
      </c>
      <c r="Z4599" s="1">
        <v>0.50198611111111113</v>
      </c>
      <c r="AA4599" t="s">
        <v>10629</v>
      </c>
      <c r="AB4599">
        <v>-3.5999999999999997E-2</v>
      </c>
      <c r="AC4599">
        <v>0.02</v>
      </c>
      <c r="AD4599">
        <v>6.22</v>
      </c>
      <c r="AE4599" t="s">
        <v>104</v>
      </c>
    </row>
    <row r="4600" spans="1:31" x14ac:dyDescent="0.2">
      <c r="A4600">
        <v>4599</v>
      </c>
      <c r="B4600" t="s">
        <v>5318</v>
      </c>
      <c r="C4600">
        <v>104671</v>
      </c>
      <c r="D4600">
        <v>251705</v>
      </c>
      <c r="F4600">
        <v>12</v>
      </c>
      <c r="G4600">
        <v>3</v>
      </c>
      <c r="H4600">
        <v>1.5</v>
      </c>
      <c r="I4600" t="s">
        <v>26</v>
      </c>
      <c r="J4600">
        <v>63</v>
      </c>
      <c r="K4600">
        <v>18</v>
      </c>
      <c r="L4600">
        <v>46</v>
      </c>
      <c r="M4600">
        <v>-63</v>
      </c>
      <c r="N4600">
        <v>4.33</v>
      </c>
      <c r="P4600">
        <v>0.27</v>
      </c>
      <c r="R4600">
        <v>0.04</v>
      </c>
      <c r="T4600">
        <v>0.18</v>
      </c>
      <c r="X4600" t="s">
        <v>348</v>
      </c>
      <c r="Y4600">
        <v>4599</v>
      </c>
      <c r="Z4600" s="1">
        <v>0.5021006944444445</v>
      </c>
      <c r="AA4600" t="s">
        <v>10630</v>
      </c>
      <c r="AB4600">
        <v>-0.15</v>
      </c>
      <c r="AC4600">
        <v>8.0000000000000002E-3</v>
      </c>
      <c r="AD4600">
        <v>4.33</v>
      </c>
      <c r="AE4600" t="s">
        <v>348</v>
      </c>
    </row>
    <row r="4601" spans="1:31" x14ac:dyDescent="0.2">
      <c r="A4601">
        <v>4600</v>
      </c>
      <c r="C4601">
        <v>104731</v>
      </c>
      <c r="D4601">
        <v>223193</v>
      </c>
      <c r="F4601">
        <v>12</v>
      </c>
      <c r="G4601">
        <v>3</v>
      </c>
      <c r="H4601">
        <v>39.6</v>
      </c>
      <c r="I4601" t="s">
        <v>26</v>
      </c>
      <c r="J4601">
        <v>42</v>
      </c>
      <c r="K4601">
        <v>26</v>
      </c>
      <c r="L4601">
        <v>3</v>
      </c>
      <c r="M4601">
        <v>-42</v>
      </c>
      <c r="N4601">
        <v>5.15</v>
      </c>
      <c r="P4601">
        <v>0.41</v>
      </c>
      <c r="R4601">
        <v>-0.03</v>
      </c>
      <c r="T4601">
        <v>0.25</v>
      </c>
      <c r="U4601" t="s">
        <v>183</v>
      </c>
      <c r="X4601" t="s">
        <v>204</v>
      </c>
      <c r="Y4601">
        <v>4600</v>
      </c>
      <c r="Z4601" s="1">
        <v>0.50254166666666666</v>
      </c>
      <c r="AA4601" t="s">
        <v>10631</v>
      </c>
      <c r="AB4601">
        <v>0.33100000000000002</v>
      </c>
      <c r="AC4601">
        <v>-0.114</v>
      </c>
      <c r="AD4601">
        <v>5.15</v>
      </c>
      <c r="AE4601" t="s">
        <v>204</v>
      </c>
    </row>
    <row r="4602" spans="1:31" x14ac:dyDescent="0.2">
      <c r="A4602">
        <v>4601</v>
      </c>
      <c r="C4602">
        <v>104752</v>
      </c>
      <c r="D4602">
        <v>256898</v>
      </c>
      <c r="F4602">
        <v>12</v>
      </c>
      <c r="G4602">
        <v>3</v>
      </c>
      <c r="H4602">
        <v>44.3</v>
      </c>
      <c r="I4602" t="s">
        <v>26</v>
      </c>
      <c r="J4602">
        <v>74</v>
      </c>
      <c r="K4602">
        <v>12</v>
      </c>
      <c r="L4602">
        <v>50</v>
      </c>
      <c r="M4602">
        <v>-74</v>
      </c>
      <c r="N4602">
        <v>6.44</v>
      </c>
      <c r="P4602">
        <v>1.23</v>
      </c>
      <c r="R4602">
        <v>0.97</v>
      </c>
      <c r="T4602">
        <v>0.6</v>
      </c>
      <c r="U4602" t="s">
        <v>183</v>
      </c>
      <c r="X4602" t="s">
        <v>3030</v>
      </c>
      <c r="Y4602">
        <v>4601</v>
      </c>
      <c r="Z4602" s="1">
        <v>0.50259606481481478</v>
      </c>
      <c r="AA4602" t="s">
        <v>10632</v>
      </c>
      <c r="AB4602">
        <v>-2.7E-2</v>
      </c>
      <c r="AC4602">
        <v>7.0000000000000001E-3</v>
      </c>
      <c r="AD4602">
        <v>6.44</v>
      </c>
      <c r="AE4602" t="s">
        <v>3030</v>
      </c>
    </row>
    <row r="4603" spans="1:31" x14ac:dyDescent="0.2">
      <c r="A4603">
        <v>4602</v>
      </c>
      <c r="B4603" t="s">
        <v>5319</v>
      </c>
      <c r="C4603">
        <v>104827</v>
      </c>
      <c r="D4603">
        <v>82123</v>
      </c>
      <c r="F4603">
        <v>12</v>
      </c>
      <c r="G4603">
        <v>4</v>
      </c>
      <c r="H4603">
        <v>16.600000000000001</v>
      </c>
      <c r="I4603" t="s">
        <v>24</v>
      </c>
      <c r="J4603">
        <v>21</v>
      </c>
      <c r="K4603">
        <v>27</v>
      </c>
      <c r="L4603">
        <v>33</v>
      </c>
      <c r="M4603">
        <v>21</v>
      </c>
      <c r="N4603">
        <v>5.87</v>
      </c>
      <c r="P4603">
        <v>0.22</v>
      </c>
      <c r="R4603">
        <v>0.11</v>
      </c>
      <c r="T4603">
        <v>0.11</v>
      </c>
      <c r="X4603" t="s">
        <v>602</v>
      </c>
      <c r="Y4603">
        <v>4602</v>
      </c>
      <c r="Z4603" s="1">
        <v>0.50296990740740743</v>
      </c>
      <c r="AA4603" t="s">
        <v>10633</v>
      </c>
      <c r="AB4603">
        <v>3.5999999999999997E-2</v>
      </c>
      <c r="AC4603">
        <v>-4.0000000000000001E-3</v>
      </c>
      <c r="AD4603">
        <v>5.87</v>
      </c>
      <c r="AE4603" t="s">
        <v>6110</v>
      </c>
    </row>
    <row r="4604" spans="1:31" x14ac:dyDescent="0.2">
      <c r="A4604">
        <v>4603</v>
      </c>
      <c r="B4604" t="s">
        <v>5320</v>
      </c>
      <c r="C4604">
        <v>104841</v>
      </c>
      <c r="D4604">
        <v>251717</v>
      </c>
      <c r="E4604" t="s">
        <v>5321</v>
      </c>
      <c r="F4604">
        <v>12</v>
      </c>
      <c r="G4604">
        <v>4</v>
      </c>
      <c r="H4604">
        <v>19.2</v>
      </c>
      <c r="I4604" t="s">
        <v>26</v>
      </c>
      <c r="J4604">
        <v>63</v>
      </c>
      <c r="K4604">
        <v>9</v>
      </c>
      <c r="L4604">
        <v>56</v>
      </c>
      <c r="M4604">
        <v>-63</v>
      </c>
      <c r="N4604">
        <v>4.72</v>
      </c>
      <c r="P4604">
        <v>-0.08</v>
      </c>
      <c r="R4604">
        <v>-0.61</v>
      </c>
      <c r="T4604">
        <v>-0.1</v>
      </c>
      <c r="X4604" t="s">
        <v>85</v>
      </c>
      <c r="Y4604">
        <v>4603</v>
      </c>
      <c r="Z4604" s="1">
        <v>0.503</v>
      </c>
      <c r="AA4604" t="s">
        <v>10634</v>
      </c>
      <c r="AB4604">
        <v>-0.02</v>
      </c>
      <c r="AC4604">
        <v>8.0000000000000002E-3</v>
      </c>
      <c r="AD4604">
        <v>4.72</v>
      </c>
      <c r="AE4604" t="s">
        <v>85</v>
      </c>
    </row>
    <row r="4605" spans="1:31" x14ac:dyDescent="0.2">
      <c r="A4605">
        <v>4604</v>
      </c>
      <c r="C4605">
        <v>104878</v>
      </c>
      <c r="D4605">
        <v>251720</v>
      </c>
      <c r="F4605">
        <v>12</v>
      </c>
      <c r="G4605">
        <v>4</v>
      </c>
      <c r="H4605">
        <v>38.700000000000003</v>
      </c>
      <c r="I4605" t="s">
        <v>26</v>
      </c>
      <c r="J4605">
        <v>68</v>
      </c>
      <c r="K4605">
        <v>19</v>
      </c>
      <c r="L4605">
        <v>45</v>
      </c>
      <c r="M4605">
        <v>-68</v>
      </c>
      <c r="N4605">
        <v>5.35</v>
      </c>
      <c r="P4605">
        <v>-0.01</v>
      </c>
      <c r="R4605">
        <v>-0.17</v>
      </c>
      <c r="X4605" t="s">
        <v>123</v>
      </c>
      <c r="Y4605">
        <v>4604</v>
      </c>
      <c r="Z4605" s="1">
        <v>0.50322569444444443</v>
      </c>
      <c r="AA4605" t="s">
        <v>10635</v>
      </c>
      <c r="AB4605">
        <v>-5.3999999999999999E-2</v>
      </c>
      <c r="AC4605">
        <v>-1.2E-2</v>
      </c>
      <c r="AD4605">
        <v>5.35</v>
      </c>
      <c r="AE4605" t="s">
        <v>123</v>
      </c>
    </row>
    <row r="4606" spans="1:31" x14ac:dyDescent="0.2">
      <c r="A4606">
        <v>4605</v>
      </c>
      <c r="B4606" t="s">
        <v>5322</v>
      </c>
      <c r="C4606">
        <v>104902</v>
      </c>
      <c r="D4606">
        <v>256899</v>
      </c>
      <c r="F4606">
        <v>12</v>
      </c>
      <c r="G4606">
        <v>4</v>
      </c>
      <c r="H4606">
        <v>46.5</v>
      </c>
      <c r="I4606" t="s">
        <v>26</v>
      </c>
      <c r="J4606">
        <v>76</v>
      </c>
      <c r="K4606">
        <v>31</v>
      </c>
      <c r="L4606">
        <v>9</v>
      </c>
      <c r="M4606">
        <v>-76</v>
      </c>
      <c r="N4606">
        <v>5.04</v>
      </c>
      <c r="P4606">
        <v>1.49</v>
      </c>
      <c r="R4606">
        <v>1.78</v>
      </c>
      <c r="T4606">
        <v>0.76</v>
      </c>
      <c r="X4606" t="s">
        <v>172</v>
      </c>
      <c r="Y4606">
        <v>4605</v>
      </c>
      <c r="Z4606" s="1">
        <v>0.50331597222222224</v>
      </c>
      <c r="AA4606" t="s">
        <v>10636</v>
      </c>
      <c r="AB4606">
        <v>-8.2000000000000003E-2</v>
      </c>
      <c r="AC4606">
        <v>4.8000000000000001E-2</v>
      </c>
      <c r="AD4606">
        <v>5.04</v>
      </c>
      <c r="AE4606" t="s">
        <v>172</v>
      </c>
    </row>
    <row r="4607" spans="1:31" x14ac:dyDescent="0.2">
      <c r="A4607">
        <v>4606</v>
      </c>
      <c r="C4607">
        <v>104904</v>
      </c>
      <c r="D4607">
        <v>1975</v>
      </c>
      <c r="F4607">
        <v>12</v>
      </c>
      <c r="G4607">
        <v>4</v>
      </c>
      <c r="H4607">
        <v>28.1</v>
      </c>
      <c r="I4607" t="s">
        <v>24</v>
      </c>
      <c r="J4607">
        <v>85</v>
      </c>
      <c r="K4607">
        <v>35</v>
      </c>
      <c r="L4607">
        <v>14</v>
      </c>
      <c r="M4607">
        <v>85</v>
      </c>
      <c r="N4607">
        <v>6.27</v>
      </c>
      <c r="P4607">
        <v>0.59</v>
      </c>
      <c r="X4607" t="s">
        <v>204</v>
      </c>
      <c r="Y4607">
        <v>4606</v>
      </c>
      <c r="Z4607" s="1">
        <v>0.50310300925925933</v>
      </c>
      <c r="AA4607" t="s">
        <v>10637</v>
      </c>
      <c r="AB4607">
        <v>-5.6000000000000001E-2</v>
      </c>
      <c r="AC4607">
        <v>9.1999999999999998E-2</v>
      </c>
      <c r="AD4607">
        <v>6.27</v>
      </c>
      <c r="AE4607" t="s">
        <v>204</v>
      </c>
    </row>
    <row r="4608" spans="1:31" x14ac:dyDescent="0.2">
      <c r="A4608">
        <v>4607</v>
      </c>
      <c r="C4608">
        <v>104933</v>
      </c>
      <c r="D4608">
        <v>251723</v>
      </c>
      <c r="F4608">
        <v>12</v>
      </c>
      <c r="G4608">
        <v>4</v>
      </c>
      <c r="H4608">
        <v>57.1</v>
      </c>
      <c r="I4608" t="s">
        <v>26</v>
      </c>
      <c r="J4608">
        <v>60</v>
      </c>
      <c r="K4608">
        <v>58</v>
      </c>
      <c r="L4608">
        <v>9</v>
      </c>
      <c r="M4608">
        <v>-60</v>
      </c>
      <c r="N4608">
        <v>5.96</v>
      </c>
      <c r="P4608">
        <v>1.67</v>
      </c>
      <c r="R4608">
        <v>2.04</v>
      </c>
      <c r="T4608">
        <v>0.92</v>
      </c>
      <c r="U4608" t="s">
        <v>93</v>
      </c>
      <c r="X4608" t="s">
        <v>353</v>
      </c>
      <c r="Y4608">
        <v>4607</v>
      </c>
      <c r="Z4608" s="1">
        <v>0.50343865740740734</v>
      </c>
      <c r="AA4608" t="s">
        <v>10638</v>
      </c>
      <c r="AB4608">
        <v>-3.7999999999999999E-2</v>
      </c>
      <c r="AC4608">
        <v>-3.2000000000000001E-2</v>
      </c>
      <c r="AD4608">
        <v>5.96</v>
      </c>
      <c r="AE4608" t="s">
        <v>353</v>
      </c>
    </row>
    <row r="4609" spans="1:32" x14ac:dyDescent="0.2">
      <c r="A4609">
        <v>4608</v>
      </c>
      <c r="B4609" t="s">
        <v>5323</v>
      </c>
      <c r="C4609">
        <v>104979</v>
      </c>
      <c r="D4609">
        <v>119213</v>
      </c>
      <c r="F4609">
        <v>12</v>
      </c>
      <c r="G4609">
        <v>5</v>
      </c>
      <c r="H4609">
        <v>12.5</v>
      </c>
      <c r="I4609" t="s">
        <v>24</v>
      </c>
      <c r="J4609">
        <v>8</v>
      </c>
      <c r="K4609">
        <v>43</v>
      </c>
      <c r="L4609">
        <v>59</v>
      </c>
      <c r="M4609">
        <v>8</v>
      </c>
      <c r="N4609">
        <v>4.12</v>
      </c>
      <c r="P4609">
        <v>0.98</v>
      </c>
      <c r="R4609">
        <v>0.63</v>
      </c>
      <c r="T4609">
        <v>0.49</v>
      </c>
      <c r="X4609" t="s">
        <v>5324</v>
      </c>
      <c r="Y4609">
        <v>4608</v>
      </c>
      <c r="Z4609" s="1">
        <v>0.50361689814814814</v>
      </c>
      <c r="AA4609" t="s">
        <v>10639</v>
      </c>
      <c r="AB4609">
        <v>-0.22</v>
      </c>
      <c r="AC4609">
        <v>4.5999999999999999E-2</v>
      </c>
      <c r="AD4609">
        <v>4.12</v>
      </c>
      <c r="AE4609" t="s">
        <v>71</v>
      </c>
      <c r="AF4609" t="s">
        <v>36</v>
      </c>
    </row>
    <row r="4610" spans="1:32" x14ac:dyDescent="0.2">
      <c r="A4610">
        <v>4609</v>
      </c>
      <c r="C4610">
        <v>104985</v>
      </c>
      <c r="D4610">
        <v>7500</v>
      </c>
      <c r="F4610">
        <v>12</v>
      </c>
      <c r="G4610">
        <v>5</v>
      </c>
      <c r="H4610">
        <v>15.1</v>
      </c>
      <c r="I4610" t="s">
        <v>24</v>
      </c>
      <c r="J4610">
        <v>76</v>
      </c>
      <c r="K4610">
        <v>54</v>
      </c>
      <c r="L4610">
        <v>21</v>
      </c>
      <c r="M4610">
        <v>76</v>
      </c>
      <c r="N4610">
        <v>5.8</v>
      </c>
      <c r="P4610">
        <v>1.01</v>
      </c>
      <c r="R4610">
        <v>0.85</v>
      </c>
      <c r="X4610" t="s">
        <v>60</v>
      </c>
      <c r="Y4610">
        <v>4609</v>
      </c>
      <c r="Z4610" s="1">
        <v>0.50364699074074071</v>
      </c>
      <c r="AA4610" t="s">
        <v>10640</v>
      </c>
      <c r="AB4610">
        <v>0.14699999999999999</v>
      </c>
      <c r="AC4610">
        <v>-9.0999999999999998E-2</v>
      </c>
      <c r="AD4610">
        <v>5.8</v>
      </c>
      <c r="AE4610" t="s">
        <v>60</v>
      </c>
    </row>
    <row r="4611" spans="1:32" x14ac:dyDescent="0.2">
      <c r="A4611">
        <v>4610</v>
      </c>
      <c r="C4611">
        <v>105043</v>
      </c>
      <c r="D4611">
        <v>15710</v>
      </c>
      <c r="E4611">
        <v>5452</v>
      </c>
      <c r="F4611">
        <v>12</v>
      </c>
      <c r="G4611">
        <v>5</v>
      </c>
      <c r="H4611">
        <v>39.700000000000003</v>
      </c>
      <c r="I4611" t="s">
        <v>24</v>
      </c>
      <c r="J4611">
        <v>62</v>
      </c>
      <c r="K4611">
        <v>55</v>
      </c>
      <c r="L4611">
        <v>59</v>
      </c>
      <c r="M4611">
        <v>62</v>
      </c>
      <c r="N4611">
        <v>6.13</v>
      </c>
      <c r="P4611">
        <v>1.17</v>
      </c>
      <c r="R4611">
        <v>1.1499999999999999</v>
      </c>
      <c r="X4611" t="s">
        <v>125</v>
      </c>
      <c r="Y4611">
        <v>4610</v>
      </c>
      <c r="Z4611" s="1">
        <v>0.50393171296296291</v>
      </c>
      <c r="AA4611" t="s">
        <v>10641</v>
      </c>
      <c r="AB4611">
        <v>-0.05</v>
      </c>
      <c r="AC4611">
        <v>-7.4999999999999997E-2</v>
      </c>
      <c r="AD4611">
        <v>6.13</v>
      </c>
      <c r="AE4611" t="s">
        <v>125</v>
      </c>
    </row>
    <row r="4612" spans="1:32" x14ac:dyDescent="0.2">
      <c r="A4612">
        <v>4611</v>
      </c>
      <c r="C4612">
        <v>105071</v>
      </c>
      <c r="D4612">
        <v>251734</v>
      </c>
      <c r="F4612">
        <v>12</v>
      </c>
      <c r="G4612">
        <v>5</v>
      </c>
      <c r="H4612">
        <v>53.2</v>
      </c>
      <c r="I4612" t="s">
        <v>26</v>
      </c>
      <c r="J4612">
        <v>65</v>
      </c>
      <c r="K4612">
        <v>32</v>
      </c>
      <c r="L4612">
        <v>50</v>
      </c>
      <c r="M4612">
        <v>-65</v>
      </c>
      <c r="N4612">
        <v>6.33</v>
      </c>
      <c r="P4612">
        <v>0.22</v>
      </c>
      <c r="R4612">
        <v>-0.47</v>
      </c>
      <c r="X4612" t="s">
        <v>5325</v>
      </c>
      <c r="Y4612">
        <v>4611</v>
      </c>
      <c r="Z4612" s="1">
        <v>0.50408796296296299</v>
      </c>
      <c r="AA4612" t="s">
        <v>10642</v>
      </c>
      <c r="AB4612">
        <v>-3.1E-2</v>
      </c>
      <c r="AC4612">
        <v>-1.2E-2</v>
      </c>
      <c r="AD4612">
        <v>6.33</v>
      </c>
      <c r="AE4612" t="s">
        <v>10643</v>
      </c>
      <c r="AF4612" t="s">
        <v>36</v>
      </c>
    </row>
    <row r="4613" spans="1:32" x14ac:dyDescent="0.2">
      <c r="A4613">
        <v>4612</v>
      </c>
      <c r="C4613">
        <v>105078</v>
      </c>
      <c r="D4613">
        <v>203119</v>
      </c>
      <c r="E4613">
        <v>5456</v>
      </c>
      <c r="F4613">
        <v>12</v>
      </c>
      <c r="G4613">
        <v>5</v>
      </c>
      <c r="H4613">
        <v>56.7</v>
      </c>
      <c r="I4613" t="s">
        <v>26</v>
      </c>
      <c r="J4613">
        <v>35</v>
      </c>
      <c r="K4613">
        <v>41</v>
      </c>
      <c r="L4613">
        <v>38</v>
      </c>
      <c r="M4613">
        <v>-35</v>
      </c>
      <c r="N4613">
        <v>6.23</v>
      </c>
      <c r="P4613">
        <v>-0.08</v>
      </c>
      <c r="X4613" t="s">
        <v>122</v>
      </c>
      <c r="Y4613">
        <v>4612</v>
      </c>
      <c r="Z4613" s="1">
        <v>0.50412847222222223</v>
      </c>
      <c r="AA4613" t="s">
        <v>10644</v>
      </c>
      <c r="AB4613">
        <v>-3.1E-2</v>
      </c>
      <c r="AC4613">
        <v>-2E-3</v>
      </c>
      <c r="AD4613">
        <v>6.23</v>
      </c>
      <c r="AE4613" t="s">
        <v>122</v>
      </c>
    </row>
    <row r="4614" spans="1:32" x14ac:dyDescent="0.2">
      <c r="A4614">
        <v>4613</v>
      </c>
      <c r="C4614">
        <v>105089</v>
      </c>
      <c r="D4614">
        <v>138585</v>
      </c>
      <c r="F4614">
        <v>12</v>
      </c>
      <c r="G4614">
        <v>5</v>
      </c>
      <c r="H4614">
        <v>59.8</v>
      </c>
      <c r="I4614" t="s">
        <v>26</v>
      </c>
      <c r="J4614">
        <v>3</v>
      </c>
      <c r="K4614">
        <v>7</v>
      </c>
      <c r="L4614">
        <v>54</v>
      </c>
      <c r="M4614">
        <v>-3</v>
      </c>
      <c r="N4614">
        <v>6.37</v>
      </c>
      <c r="P4614">
        <v>1</v>
      </c>
      <c r="R4614">
        <v>0.79</v>
      </c>
      <c r="W4614" t="s">
        <v>27</v>
      </c>
      <c r="X4614" t="s">
        <v>51</v>
      </c>
      <c r="Y4614">
        <v>4613</v>
      </c>
      <c r="Z4614" s="1">
        <v>0.50416435185185182</v>
      </c>
      <c r="AA4614" t="s">
        <v>10645</v>
      </c>
      <c r="AB4614">
        <v>-2.8000000000000001E-2</v>
      </c>
      <c r="AC4614">
        <v>-1.9E-2</v>
      </c>
      <c r="AD4614">
        <v>6.37</v>
      </c>
      <c r="AE4614" t="s">
        <v>3242</v>
      </c>
    </row>
    <row r="4615" spans="1:32" x14ac:dyDescent="0.2">
      <c r="A4615">
        <v>4614</v>
      </c>
      <c r="C4615">
        <v>105138</v>
      </c>
      <c r="D4615">
        <v>251737</v>
      </c>
      <c r="F4615">
        <v>12</v>
      </c>
      <c r="G4615">
        <v>6</v>
      </c>
      <c r="H4615">
        <v>19.8</v>
      </c>
      <c r="I4615" t="s">
        <v>26</v>
      </c>
      <c r="J4615">
        <v>68</v>
      </c>
      <c r="K4615">
        <v>39</v>
      </c>
      <c r="L4615">
        <v>3</v>
      </c>
      <c r="M4615">
        <v>-68</v>
      </c>
      <c r="N4615">
        <v>6.23</v>
      </c>
      <c r="P4615">
        <v>1.24</v>
      </c>
      <c r="R4615">
        <v>1.04</v>
      </c>
      <c r="X4615" t="s">
        <v>1657</v>
      </c>
      <c r="Y4615">
        <v>4614</v>
      </c>
      <c r="Z4615" s="1">
        <v>0.50439583333333327</v>
      </c>
      <c r="AA4615" t="s">
        <v>10646</v>
      </c>
      <c r="AB4615">
        <v>-1.4E-2</v>
      </c>
      <c r="AC4615">
        <v>0.02</v>
      </c>
      <c r="AD4615">
        <v>6.23</v>
      </c>
      <c r="AE4615" t="s">
        <v>1657</v>
      </c>
    </row>
    <row r="4616" spans="1:32" x14ac:dyDescent="0.2">
      <c r="A4616">
        <v>4615</v>
      </c>
      <c r="C4616">
        <v>105151</v>
      </c>
      <c r="D4616">
        <v>251738</v>
      </c>
      <c r="F4616">
        <v>12</v>
      </c>
      <c r="G4616">
        <v>6</v>
      </c>
      <c r="H4616">
        <v>23.1</v>
      </c>
      <c r="I4616" t="s">
        <v>26</v>
      </c>
      <c r="J4616">
        <v>65</v>
      </c>
      <c r="K4616">
        <v>42</v>
      </c>
      <c r="L4616">
        <v>33</v>
      </c>
      <c r="M4616">
        <v>-65</v>
      </c>
      <c r="N4616">
        <v>6.06</v>
      </c>
      <c r="P4616">
        <v>0.65</v>
      </c>
      <c r="R4616">
        <v>0.4</v>
      </c>
      <c r="X4616" t="s">
        <v>5326</v>
      </c>
      <c r="Y4616">
        <v>4615</v>
      </c>
      <c r="Z4616" s="1">
        <v>0.50443402777777779</v>
      </c>
      <c r="AA4616" t="s">
        <v>10647</v>
      </c>
      <c r="AB4616">
        <v>-4.9000000000000002E-2</v>
      </c>
      <c r="AC4616">
        <v>2E-3</v>
      </c>
      <c r="AD4616">
        <v>6.06</v>
      </c>
      <c r="AE4616" t="s">
        <v>9548</v>
      </c>
      <c r="AF4616" t="s">
        <v>36</v>
      </c>
    </row>
    <row r="4617" spans="1:32" x14ac:dyDescent="0.2">
      <c r="A4617">
        <v>4616</v>
      </c>
      <c r="B4617" t="s">
        <v>5327</v>
      </c>
      <c r="C4617">
        <v>105211</v>
      </c>
      <c r="D4617">
        <v>251742</v>
      </c>
      <c r="F4617">
        <v>12</v>
      </c>
      <c r="G4617">
        <v>6</v>
      </c>
      <c r="H4617">
        <v>52.9</v>
      </c>
      <c r="I4617" t="s">
        <v>26</v>
      </c>
      <c r="J4617">
        <v>64</v>
      </c>
      <c r="K4617">
        <v>36</v>
      </c>
      <c r="L4617">
        <v>49</v>
      </c>
      <c r="M4617">
        <v>-64</v>
      </c>
      <c r="N4617">
        <v>4.1500000000000004</v>
      </c>
      <c r="P4617">
        <v>0.34</v>
      </c>
      <c r="R4617">
        <v>0.03</v>
      </c>
      <c r="T4617">
        <v>0.16</v>
      </c>
      <c r="X4617" t="s">
        <v>171</v>
      </c>
      <c r="Y4617">
        <v>4616</v>
      </c>
      <c r="Z4617" s="1">
        <v>0.50477893518518513</v>
      </c>
      <c r="AA4617" t="s">
        <v>10648</v>
      </c>
      <c r="AB4617">
        <v>3.3000000000000002E-2</v>
      </c>
      <c r="AC4617">
        <v>-3.6999999999999998E-2</v>
      </c>
      <c r="AD4617">
        <v>4.1500000000000004</v>
      </c>
      <c r="AE4617" t="s">
        <v>171</v>
      </c>
    </row>
    <row r="4618" spans="1:32" x14ac:dyDescent="0.2">
      <c r="A4618">
        <v>4617</v>
      </c>
      <c r="C4618">
        <v>105340</v>
      </c>
      <c r="D4618">
        <v>256905</v>
      </c>
      <c r="F4618">
        <v>12</v>
      </c>
      <c r="G4618">
        <v>7</v>
      </c>
      <c r="H4618">
        <v>49.8</v>
      </c>
      <c r="I4618" t="s">
        <v>26</v>
      </c>
      <c r="J4618">
        <v>75</v>
      </c>
      <c r="K4618">
        <v>22</v>
      </c>
      <c r="L4618">
        <v>1</v>
      </c>
      <c r="M4618">
        <v>-75</v>
      </c>
      <c r="N4618">
        <v>5.18</v>
      </c>
      <c r="P4618">
        <v>1.3</v>
      </c>
      <c r="R4618">
        <v>1.37</v>
      </c>
      <c r="T4618">
        <v>0.6</v>
      </c>
      <c r="U4618" t="s">
        <v>183</v>
      </c>
      <c r="X4618" t="s">
        <v>354</v>
      </c>
      <c r="Y4618">
        <v>4617</v>
      </c>
      <c r="Z4618" s="1">
        <v>0.50543749999999998</v>
      </c>
      <c r="AA4618" t="s">
        <v>10649</v>
      </c>
      <c r="AB4618">
        <v>-9.8000000000000004E-2</v>
      </c>
      <c r="AC4618">
        <v>1.9E-2</v>
      </c>
      <c r="AD4618">
        <v>5.18</v>
      </c>
      <c r="AE4618" t="s">
        <v>5796</v>
      </c>
      <c r="AF4618" t="s">
        <v>36</v>
      </c>
    </row>
    <row r="4619" spans="1:32" x14ac:dyDescent="0.2">
      <c r="A4619">
        <v>4618</v>
      </c>
      <c r="C4619">
        <v>105382</v>
      </c>
      <c r="D4619">
        <v>239687</v>
      </c>
      <c r="F4619">
        <v>12</v>
      </c>
      <c r="G4619">
        <v>8</v>
      </c>
      <c r="H4619">
        <v>5.2</v>
      </c>
      <c r="I4619" t="s">
        <v>26</v>
      </c>
      <c r="J4619">
        <v>50</v>
      </c>
      <c r="K4619">
        <v>39</v>
      </c>
      <c r="L4619">
        <v>41</v>
      </c>
      <c r="M4619">
        <v>-50</v>
      </c>
      <c r="N4619">
        <v>4.47</v>
      </c>
      <c r="P4619">
        <v>-0.15</v>
      </c>
      <c r="R4619">
        <v>-0.67</v>
      </c>
      <c r="T4619">
        <v>-0.18</v>
      </c>
      <c r="X4619" t="s">
        <v>2156</v>
      </c>
      <c r="Y4619">
        <v>4618</v>
      </c>
      <c r="Z4619" s="1">
        <v>0.50561574074074078</v>
      </c>
      <c r="AA4619" t="s">
        <v>10650</v>
      </c>
      <c r="AB4619">
        <v>-3.5000000000000003E-2</v>
      </c>
      <c r="AC4619">
        <v>-0.01</v>
      </c>
      <c r="AD4619">
        <v>4.47</v>
      </c>
      <c r="AE4619" t="s">
        <v>2954</v>
      </c>
    </row>
    <row r="4620" spans="1:32" x14ac:dyDescent="0.2">
      <c r="A4620">
        <v>4619</v>
      </c>
      <c r="C4620">
        <v>105383</v>
      </c>
      <c r="D4620">
        <v>239686</v>
      </c>
      <c r="F4620">
        <v>12</v>
      </c>
      <c r="G4620">
        <v>8</v>
      </c>
      <c r="H4620">
        <v>4.8</v>
      </c>
      <c r="I4620" t="s">
        <v>26</v>
      </c>
      <c r="J4620">
        <v>50</v>
      </c>
      <c r="K4620">
        <v>45</v>
      </c>
      <c r="L4620">
        <v>48</v>
      </c>
      <c r="M4620">
        <v>-50</v>
      </c>
      <c r="N4620">
        <v>6.37</v>
      </c>
      <c r="P4620">
        <v>-0.05</v>
      </c>
      <c r="X4620" t="s">
        <v>102</v>
      </c>
      <c r="Y4620">
        <v>4619</v>
      </c>
      <c r="Z4620" s="1">
        <v>0.50561111111111112</v>
      </c>
      <c r="AA4620" t="s">
        <v>10651</v>
      </c>
      <c r="AB4620">
        <v>-3.6999999999999998E-2</v>
      </c>
      <c r="AC4620">
        <v>2E-3</v>
      </c>
      <c r="AD4620">
        <v>6.37</v>
      </c>
      <c r="AE4620" t="s">
        <v>102</v>
      </c>
    </row>
    <row r="4621" spans="1:32" x14ac:dyDescent="0.2">
      <c r="A4621">
        <v>4620</v>
      </c>
      <c r="C4621">
        <v>105416</v>
      </c>
      <c r="D4621">
        <v>223235</v>
      </c>
      <c r="F4621">
        <v>12</v>
      </c>
      <c r="G4621">
        <v>8</v>
      </c>
      <c r="H4621">
        <v>14.7</v>
      </c>
      <c r="I4621" t="s">
        <v>26</v>
      </c>
      <c r="J4621">
        <v>48</v>
      </c>
      <c r="K4621">
        <v>41</v>
      </c>
      <c r="L4621">
        <v>34</v>
      </c>
      <c r="M4621">
        <v>-48</v>
      </c>
      <c r="N4621">
        <v>5.34</v>
      </c>
      <c r="P4621">
        <v>-0.01</v>
      </c>
      <c r="R4621">
        <v>-0.04</v>
      </c>
      <c r="T4621">
        <v>0</v>
      </c>
      <c r="U4621" t="s">
        <v>183</v>
      </c>
      <c r="X4621" t="s">
        <v>102</v>
      </c>
      <c r="Y4621">
        <v>4620</v>
      </c>
      <c r="Z4621" s="1">
        <v>0.50572569444444448</v>
      </c>
      <c r="AA4621" t="s">
        <v>10652</v>
      </c>
      <c r="AB4621">
        <v>-2.5000000000000001E-2</v>
      </c>
      <c r="AC4621">
        <v>-1.7000000000000001E-2</v>
      </c>
      <c r="AD4621">
        <v>5.34</v>
      </c>
      <c r="AE4621" t="s">
        <v>102</v>
      </c>
    </row>
    <row r="4622" spans="1:32" x14ac:dyDescent="0.2">
      <c r="A4622">
        <v>4621</v>
      </c>
      <c r="B4622" t="s">
        <v>5328</v>
      </c>
      <c r="C4622">
        <v>105435</v>
      </c>
      <c r="D4622">
        <v>239689</v>
      </c>
      <c r="E4622" t="s">
        <v>5328</v>
      </c>
      <c r="F4622">
        <v>12</v>
      </c>
      <c r="G4622">
        <v>8</v>
      </c>
      <c r="H4622">
        <v>21.5</v>
      </c>
      <c r="I4622" t="s">
        <v>26</v>
      </c>
      <c r="J4622">
        <v>50</v>
      </c>
      <c r="K4622">
        <v>43</v>
      </c>
      <c r="L4622">
        <v>21</v>
      </c>
      <c r="M4622">
        <v>-50</v>
      </c>
      <c r="N4622">
        <v>2.6</v>
      </c>
      <c r="P4622">
        <v>-0.12</v>
      </c>
      <c r="R4622">
        <v>-0.9</v>
      </c>
      <c r="T4622">
        <v>-0.12</v>
      </c>
      <c r="X4622" t="s">
        <v>2587</v>
      </c>
      <c r="Y4622">
        <v>4621</v>
      </c>
      <c r="Z4622" s="1">
        <v>0.50580439814814815</v>
      </c>
      <c r="AA4622" t="s">
        <v>10653</v>
      </c>
      <c r="AB4622">
        <v>-3.4000000000000002E-2</v>
      </c>
      <c r="AC4622">
        <v>-8.0000000000000002E-3</v>
      </c>
      <c r="AD4622">
        <v>2.6</v>
      </c>
      <c r="AE4622" t="s">
        <v>7295</v>
      </c>
    </row>
    <row r="4623" spans="1:32" x14ac:dyDescent="0.2">
      <c r="A4623">
        <v>4622</v>
      </c>
      <c r="C4623">
        <v>105437</v>
      </c>
      <c r="D4623">
        <v>251757</v>
      </c>
      <c r="F4623">
        <v>12</v>
      </c>
      <c r="G4623">
        <v>8</v>
      </c>
      <c r="H4623">
        <v>24.6</v>
      </c>
      <c r="I4623" t="s">
        <v>26</v>
      </c>
      <c r="J4623">
        <v>60</v>
      </c>
      <c r="K4623">
        <v>50</v>
      </c>
      <c r="L4623">
        <v>50</v>
      </c>
      <c r="M4623">
        <v>-60</v>
      </c>
      <c r="N4623">
        <v>6.22</v>
      </c>
      <c r="P4623">
        <v>1.74</v>
      </c>
      <c r="R4623">
        <v>1.88</v>
      </c>
      <c r="X4623" t="s">
        <v>842</v>
      </c>
      <c r="Y4623">
        <v>4622</v>
      </c>
      <c r="Z4623" s="1">
        <v>0.50584027777777785</v>
      </c>
      <c r="AA4623" t="s">
        <v>10654</v>
      </c>
      <c r="AB4623">
        <v>-1.2999999999999999E-2</v>
      </c>
      <c r="AC4623">
        <v>3.0000000000000001E-3</v>
      </c>
      <c r="AD4623">
        <v>6.22</v>
      </c>
      <c r="AE4623" t="s">
        <v>6913</v>
      </c>
    </row>
    <row r="4624" spans="1:32" x14ac:dyDescent="0.2">
      <c r="A4624">
        <v>4623</v>
      </c>
      <c r="B4624" t="s">
        <v>5329</v>
      </c>
      <c r="C4624">
        <v>105452</v>
      </c>
      <c r="D4624">
        <v>180505</v>
      </c>
      <c r="F4624">
        <v>12</v>
      </c>
      <c r="G4624">
        <v>8</v>
      </c>
      <c r="H4624">
        <v>24.8</v>
      </c>
      <c r="I4624" t="s">
        <v>26</v>
      </c>
      <c r="J4624">
        <v>24</v>
      </c>
      <c r="K4624">
        <v>43</v>
      </c>
      <c r="L4624">
        <v>44</v>
      </c>
      <c r="M4624">
        <v>-24</v>
      </c>
      <c r="N4624">
        <v>4.0199999999999996</v>
      </c>
      <c r="P4624">
        <v>0.32</v>
      </c>
      <c r="R4624">
        <v>-0.02</v>
      </c>
      <c r="T4624">
        <v>0.18</v>
      </c>
      <c r="X4624" t="s">
        <v>58</v>
      </c>
      <c r="Y4624">
        <v>4623</v>
      </c>
      <c r="Z4624" s="1">
        <v>0.50584259259259257</v>
      </c>
      <c r="AA4624" t="s">
        <v>10655</v>
      </c>
      <c r="AB4624">
        <v>8.5999999999999993E-2</v>
      </c>
      <c r="AC4624">
        <v>-0.04</v>
      </c>
      <c r="AD4624">
        <v>4.0199999999999996</v>
      </c>
      <c r="AE4624" t="s">
        <v>171</v>
      </c>
      <c r="AF4624" t="s">
        <v>36</v>
      </c>
    </row>
    <row r="4625" spans="1:32" x14ac:dyDescent="0.2">
      <c r="A4625">
        <v>4624</v>
      </c>
      <c r="C4625">
        <v>105509</v>
      </c>
      <c r="D4625">
        <v>223241</v>
      </c>
      <c r="E4625" t="s">
        <v>5330</v>
      </c>
      <c r="F4625">
        <v>12</v>
      </c>
      <c r="G4625">
        <v>8</v>
      </c>
      <c r="H4625">
        <v>53.8</v>
      </c>
      <c r="I4625" t="s">
        <v>26</v>
      </c>
      <c r="J4625">
        <v>44</v>
      </c>
      <c r="K4625">
        <v>19</v>
      </c>
      <c r="L4625">
        <v>34</v>
      </c>
      <c r="M4625">
        <v>-44</v>
      </c>
      <c r="N4625">
        <v>5.75</v>
      </c>
      <c r="P4625">
        <v>0.24</v>
      </c>
      <c r="R4625">
        <v>0.16</v>
      </c>
      <c r="T4625">
        <v>0.11</v>
      </c>
      <c r="U4625" t="s">
        <v>183</v>
      </c>
      <c r="X4625" t="s">
        <v>5331</v>
      </c>
      <c r="Y4625">
        <v>4624</v>
      </c>
      <c r="Z4625" s="1">
        <v>0.5061782407407408</v>
      </c>
      <c r="AA4625" t="s">
        <v>10656</v>
      </c>
      <c r="AB4625">
        <v>-4.5999999999999999E-2</v>
      </c>
      <c r="AC4625">
        <v>-4.9000000000000002E-2</v>
      </c>
      <c r="AD4625">
        <v>5.75</v>
      </c>
      <c r="AE4625" t="s">
        <v>10657</v>
      </c>
      <c r="AF4625" t="s">
        <v>36</v>
      </c>
    </row>
    <row r="4626" spans="1:32" x14ac:dyDescent="0.2">
      <c r="A4626">
        <v>4625</v>
      </c>
      <c r="C4626">
        <v>105521</v>
      </c>
      <c r="D4626">
        <v>223242</v>
      </c>
      <c r="E4626" t="s">
        <v>5332</v>
      </c>
      <c r="F4626">
        <v>12</v>
      </c>
      <c r="G4626">
        <v>8</v>
      </c>
      <c r="H4626">
        <v>54.5</v>
      </c>
      <c r="I4626" t="s">
        <v>26</v>
      </c>
      <c r="J4626">
        <v>41</v>
      </c>
      <c r="K4626">
        <v>13</v>
      </c>
      <c r="L4626">
        <v>53</v>
      </c>
      <c r="M4626">
        <v>-41</v>
      </c>
      <c r="N4626">
        <v>5.48</v>
      </c>
      <c r="P4626">
        <v>-7.0000000000000007E-2</v>
      </c>
      <c r="R4626">
        <v>-0.62</v>
      </c>
      <c r="T4626">
        <v>-0.08</v>
      </c>
      <c r="X4626" t="s">
        <v>2318</v>
      </c>
      <c r="Y4626">
        <v>4625</v>
      </c>
      <c r="Z4626" s="1">
        <v>0.50618634259259265</v>
      </c>
      <c r="AA4626" t="s">
        <v>10658</v>
      </c>
      <c r="AB4626">
        <v>-2.4E-2</v>
      </c>
      <c r="AC4626">
        <v>-6.0000000000000001E-3</v>
      </c>
      <c r="AD4626">
        <v>5.48</v>
      </c>
      <c r="AE4626" t="s">
        <v>2318</v>
      </c>
    </row>
    <row r="4627" spans="1:32" x14ac:dyDescent="0.2">
      <c r="A4627">
        <v>4626</v>
      </c>
      <c r="B4627" t="s">
        <v>5333</v>
      </c>
      <c r="C4627">
        <v>105639</v>
      </c>
      <c r="D4627">
        <v>119245</v>
      </c>
      <c r="F4627">
        <v>12</v>
      </c>
      <c r="G4627">
        <v>9</v>
      </c>
      <c r="H4627">
        <v>41.3</v>
      </c>
      <c r="I4627" t="s">
        <v>24</v>
      </c>
      <c r="J4627">
        <v>1</v>
      </c>
      <c r="K4627">
        <v>53</v>
      </c>
      <c r="L4627">
        <v>52</v>
      </c>
      <c r="M4627">
        <v>1</v>
      </c>
      <c r="N4627">
        <v>5.95</v>
      </c>
      <c r="P4627">
        <v>1.1200000000000001</v>
      </c>
      <c r="R4627">
        <v>1.1399999999999999</v>
      </c>
      <c r="X4627" t="s">
        <v>105</v>
      </c>
      <c r="Y4627">
        <v>4626</v>
      </c>
      <c r="Z4627" s="1">
        <v>0.50672800925925932</v>
      </c>
      <c r="AA4627" t="s">
        <v>10659</v>
      </c>
      <c r="AB4627">
        <v>4.2999999999999997E-2</v>
      </c>
      <c r="AC4627">
        <v>-0.17799999999999999</v>
      </c>
      <c r="AD4627">
        <v>5.95</v>
      </c>
      <c r="AE4627" t="s">
        <v>105</v>
      </c>
    </row>
    <row r="4628" spans="1:32" x14ac:dyDescent="0.2">
      <c r="A4628">
        <v>4627</v>
      </c>
      <c r="C4628">
        <v>105678</v>
      </c>
      <c r="D4628">
        <v>7512</v>
      </c>
      <c r="F4628">
        <v>12</v>
      </c>
      <c r="G4628">
        <v>9</v>
      </c>
      <c r="H4628">
        <v>47.3</v>
      </c>
      <c r="I4628" t="s">
        <v>24</v>
      </c>
      <c r="J4628">
        <v>74</v>
      </c>
      <c r="K4628">
        <v>39</v>
      </c>
      <c r="L4628">
        <v>41</v>
      </c>
      <c r="M4628">
        <v>74</v>
      </c>
      <c r="N4628">
        <v>6.35</v>
      </c>
      <c r="P4628">
        <v>0.5</v>
      </c>
      <c r="X4628" t="s">
        <v>439</v>
      </c>
      <c r="Y4628">
        <v>4627</v>
      </c>
      <c r="Z4628" s="1">
        <v>0.50679745370370377</v>
      </c>
      <c r="AA4628" t="s">
        <v>10660</v>
      </c>
      <c r="AB4628">
        <v>1E-3</v>
      </c>
      <c r="AC4628">
        <v>6.0000000000000001E-3</v>
      </c>
      <c r="AD4628">
        <v>6.35</v>
      </c>
      <c r="AE4628" t="s">
        <v>439</v>
      </c>
    </row>
    <row r="4629" spans="1:32" x14ac:dyDescent="0.2">
      <c r="A4629">
        <v>4628</v>
      </c>
      <c r="C4629">
        <v>105686</v>
      </c>
      <c r="D4629">
        <v>203183</v>
      </c>
      <c r="F4629">
        <v>12</v>
      </c>
      <c r="G4629">
        <v>10</v>
      </c>
      <c r="H4629">
        <v>2.5</v>
      </c>
      <c r="I4629" t="s">
        <v>26</v>
      </c>
      <c r="J4629">
        <v>34</v>
      </c>
      <c r="K4629">
        <v>42</v>
      </c>
      <c r="L4629">
        <v>18</v>
      </c>
      <c r="M4629">
        <v>-34</v>
      </c>
      <c r="N4629">
        <v>6.17</v>
      </c>
      <c r="P4629">
        <v>0.03</v>
      </c>
      <c r="R4629">
        <v>-0.02</v>
      </c>
      <c r="X4629" t="s">
        <v>134</v>
      </c>
      <c r="Y4629">
        <v>4628</v>
      </c>
      <c r="Z4629" s="1">
        <v>0.50697337962962963</v>
      </c>
      <c r="AA4629" t="s">
        <v>10661</v>
      </c>
      <c r="AB4629">
        <v>-5.1999999999999998E-2</v>
      </c>
      <c r="AC4629">
        <v>-1.7999999999999999E-2</v>
      </c>
      <c r="AD4629">
        <v>6.17</v>
      </c>
      <c r="AE4629" t="s">
        <v>134</v>
      </c>
    </row>
    <row r="4630" spans="1:32" x14ac:dyDescent="0.2">
      <c r="A4630">
        <v>4629</v>
      </c>
      <c r="B4630" t="s">
        <v>5334</v>
      </c>
      <c r="C4630">
        <v>105702</v>
      </c>
      <c r="D4630">
        <v>119249</v>
      </c>
      <c r="F4630">
        <v>12</v>
      </c>
      <c r="G4630">
        <v>10</v>
      </c>
      <c r="H4630">
        <v>3.4</v>
      </c>
      <c r="I4630" t="s">
        <v>24</v>
      </c>
      <c r="J4630">
        <v>5</v>
      </c>
      <c r="K4630">
        <v>48</v>
      </c>
      <c r="L4630">
        <v>25</v>
      </c>
      <c r="M4630">
        <v>5</v>
      </c>
      <c r="N4630">
        <v>5.72</v>
      </c>
      <c r="P4630">
        <v>0.35</v>
      </c>
      <c r="R4630">
        <v>0.17</v>
      </c>
      <c r="T4630">
        <v>0.15</v>
      </c>
      <c r="X4630" t="s">
        <v>5335</v>
      </c>
      <c r="Y4630">
        <v>4629</v>
      </c>
      <c r="Z4630" s="1">
        <v>0.50698379629629631</v>
      </c>
      <c r="AA4630" t="s">
        <v>10662</v>
      </c>
      <c r="AB4630">
        <v>-0.158</v>
      </c>
      <c r="AC4630">
        <v>1.6E-2</v>
      </c>
      <c r="AD4630">
        <v>5.72</v>
      </c>
      <c r="AE4630" t="s">
        <v>10663</v>
      </c>
      <c r="AF4630" t="s">
        <v>36</v>
      </c>
    </row>
    <row r="4631" spans="1:32" x14ac:dyDescent="0.2">
      <c r="A4631">
        <v>4630</v>
      </c>
      <c r="B4631" t="s">
        <v>5336</v>
      </c>
      <c r="C4631">
        <v>105707</v>
      </c>
      <c r="D4631">
        <v>180531</v>
      </c>
      <c r="E4631">
        <v>5483</v>
      </c>
      <c r="F4631">
        <v>12</v>
      </c>
      <c r="G4631">
        <v>10</v>
      </c>
      <c r="H4631">
        <v>7.5</v>
      </c>
      <c r="I4631" t="s">
        <v>26</v>
      </c>
      <c r="J4631">
        <v>22</v>
      </c>
      <c r="K4631">
        <v>37</v>
      </c>
      <c r="L4631">
        <v>11</v>
      </c>
      <c r="M4631">
        <v>-22</v>
      </c>
      <c r="N4631">
        <v>3</v>
      </c>
      <c r="P4631">
        <v>1.33</v>
      </c>
      <c r="R4631">
        <v>1.47</v>
      </c>
      <c r="T4631">
        <v>0.64</v>
      </c>
      <c r="X4631" t="s">
        <v>5337</v>
      </c>
      <c r="Y4631">
        <v>4630</v>
      </c>
      <c r="Z4631" s="1">
        <v>0.50703125000000004</v>
      </c>
      <c r="AA4631" t="s">
        <v>10664</v>
      </c>
      <c r="AB4631">
        <v>-7.0999999999999994E-2</v>
      </c>
      <c r="AC4631">
        <v>1.4E-2</v>
      </c>
      <c r="AD4631">
        <v>3</v>
      </c>
      <c r="AE4631" t="s">
        <v>5935</v>
      </c>
      <c r="AF4631" t="s">
        <v>36</v>
      </c>
    </row>
    <row r="4632" spans="1:32" x14ac:dyDescent="0.2">
      <c r="A4632">
        <v>4631</v>
      </c>
      <c r="C4632">
        <v>105776</v>
      </c>
      <c r="D4632">
        <v>203195</v>
      </c>
      <c r="F4632">
        <v>12</v>
      </c>
      <c r="G4632">
        <v>10</v>
      </c>
      <c r="H4632">
        <v>33.799999999999997</v>
      </c>
      <c r="I4632" t="s">
        <v>26</v>
      </c>
      <c r="J4632">
        <v>37</v>
      </c>
      <c r="K4632">
        <v>52</v>
      </c>
      <c r="L4632">
        <v>13</v>
      </c>
      <c r="M4632">
        <v>-37</v>
      </c>
      <c r="N4632">
        <v>6.06</v>
      </c>
      <c r="P4632">
        <v>0.2</v>
      </c>
      <c r="X4632" t="s">
        <v>249</v>
      </c>
      <c r="Y4632">
        <v>4631</v>
      </c>
      <c r="Z4632" s="1">
        <v>0.50733564814814813</v>
      </c>
      <c r="AA4632" t="s">
        <v>10665</v>
      </c>
      <c r="AB4632">
        <v>4.7E-2</v>
      </c>
      <c r="AC4632">
        <v>-3.5000000000000003E-2</v>
      </c>
      <c r="AD4632">
        <v>6.06</v>
      </c>
      <c r="AE4632" t="s">
        <v>249</v>
      </c>
    </row>
    <row r="4633" spans="1:32" x14ac:dyDescent="0.2">
      <c r="A4633">
        <v>4632</v>
      </c>
      <c r="B4633" t="s">
        <v>5338</v>
      </c>
      <c r="C4633">
        <v>105778</v>
      </c>
      <c r="D4633">
        <v>99973</v>
      </c>
      <c r="F4633">
        <v>12</v>
      </c>
      <c r="G4633">
        <v>10</v>
      </c>
      <c r="H4633">
        <v>31.6</v>
      </c>
      <c r="I4633" t="s">
        <v>24</v>
      </c>
      <c r="J4633">
        <v>16</v>
      </c>
      <c r="K4633">
        <v>48</v>
      </c>
      <c r="L4633">
        <v>33</v>
      </c>
      <c r="M4633">
        <v>16</v>
      </c>
      <c r="N4633">
        <v>6.39</v>
      </c>
      <c r="P4633">
        <v>0.06</v>
      </c>
      <c r="R4633">
        <v>0.1</v>
      </c>
      <c r="X4633" t="s">
        <v>310</v>
      </c>
      <c r="Y4633">
        <v>4632</v>
      </c>
      <c r="Z4633" s="1">
        <v>0.50731018518518523</v>
      </c>
      <c r="AA4633" t="s">
        <v>10666</v>
      </c>
      <c r="AB4633">
        <v>-1.7000000000000001E-2</v>
      </c>
      <c r="AC4633">
        <v>1E-3</v>
      </c>
      <c r="AD4633">
        <v>6.39</v>
      </c>
      <c r="AE4633" t="s">
        <v>310</v>
      </c>
    </row>
    <row r="4634" spans="1:32" x14ac:dyDescent="0.2">
      <c r="A4634">
        <v>4633</v>
      </c>
      <c r="C4634">
        <v>105805</v>
      </c>
      <c r="D4634">
        <v>82166</v>
      </c>
      <c r="E4634">
        <v>5485</v>
      </c>
      <c r="F4634">
        <v>12</v>
      </c>
      <c r="G4634">
        <v>10</v>
      </c>
      <c r="H4634">
        <v>46.1</v>
      </c>
      <c r="I4634" t="s">
        <v>24</v>
      </c>
      <c r="J4634">
        <v>27</v>
      </c>
      <c r="K4634">
        <v>16</v>
      </c>
      <c r="L4634">
        <v>53</v>
      </c>
      <c r="M4634">
        <v>27</v>
      </c>
      <c r="N4634">
        <v>6.01</v>
      </c>
      <c r="P4634">
        <v>0.11</v>
      </c>
      <c r="R4634">
        <v>0.09</v>
      </c>
      <c r="X4634" t="s">
        <v>1927</v>
      </c>
      <c r="Y4634">
        <v>4633</v>
      </c>
      <c r="Z4634" s="1">
        <v>0.50747800925925923</v>
      </c>
      <c r="AA4634" t="s">
        <v>10667</v>
      </c>
      <c r="AB4634">
        <v>-8.9999999999999993E-3</v>
      </c>
      <c r="AC4634">
        <v>-1.4E-2</v>
      </c>
      <c r="AD4634">
        <v>6.01</v>
      </c>
      <c r="AE4634" t="s">
        <v>1927</v>
      </c>
    </row>
    <row r="4635" spans="1:32" x14ac:dyDescent="0.2">
      <c r="A4635">
        <v>4634</v>
      </c>
      <c r="C4635">
        <v>105841</v>
      </c>
      <c r="D4635">
        <v>251778</v>
      </c>
      <c r="F4635">
        <v>12</v>
      </c>
      <c r="G4635">
        <v>11</v>
      </c>
      <c r="H4635">
        <v>4.9000000000000004</v>
      </c>
      <c r="I4635" t="s">
        <v>26</v>
      </c>
      <c r="J4635">
        <v>61</v>
      </c>
      <c r="K4635">
        <v>16</v>
      </c>
      <c r="L4635">
        <v>39</v>
      </c>
      <c r="M4635">
        <v>-61</v>
      </c>
      <c r="N4635">
        <v>6.08</v>
      </c>
      <c r="P4635">
        <v>0.39</v>
      </c>
      <c r="R4635">
        <v>0.09</v>
      </c>
      <c r="X4635" t="s">
        <v>5339</v>
      </c>
      <c r="Y4635">
        <v>4634</v>
      </c>
      <c r="Z4635" s="1">
        <v>0.50769560185185181</v>
      </c>
      <c r="AA4635" t="s">
        <v>10668</v>
      </c>
      <c r="AB4635">
        <v>-0.13400000000000001</v>
      </c>
      <c r="AC4635">
        <v>-1.7999999999999999E-2</v>
      </c>
      <c r="AD4635">
        <v>6.08</v>
      </c>
      <c r="AE4635" t="s">
        <v>10669</v>
      </c>
    </row>
    <row r="4636" spans="1:32" x14ac:dyDescent="0.2">
      <c r="A4636">
        <v>4635</v>
      </c>
      <c r="B4636" t="s">
        <v>5340</v>
      </c>
      <c r="C4636">
        <v>105850</v>
      </c>
      <c r="D4636">
        <v>180546</v>
      </c>
      <c r="F4636">
        <v>12</v>
      </c>
      <c r="G4636">
        <v>11</v>
      </c>
      <c r="H4636">
        <v>3.9</v>
      </c>
      <c r="I4636" t="s">
        <v>26</v>
      </c>
      <c r="J4636">
        <v>23</v>
      </c>
      <c r="K4636">
        <v>36</v>
      </c>
      <c r="L4636">
        <v>9</v>
      </c>
      <c r="M4636">
        <v>-23</v>
      </c>
      <c r="N4636">
        <v>5.46</v>
      </c>
      <c r="P4636">
        <v>0.06</v>
      </c>
      <c r="X4636" t="s">
        <v>114</v>
      </c>
      <c r="Y4636">
        <v>4635</v>
      </c>
      <c r="Z4636" s="1">
        <v>0.50768402777777777</v>
      </c>
      <c r="AA4636" t="s">
        <v>10670</v>
      </c>
      <c r="AB4636">
        <v>-6.3E-2</v>
      </c>
      <c r="AC4636">
        <v>-1.6E-2</v>
      </c>
      <c r="AD4636">
        <v>5.46</v>
      </c>
      <c r="AE4636" t="s">
        <v>114</v>
      </c>
    </row>
    <row r="4637" spans="1:32" x14ac:dyDescent="0.2">
      <c r="A4637">
        <v>4636</v>
      </c>
      <c r="C4637">
        <v>105852</v>
      </c>
      <c r="D4637">
        <v>223266</v>
      </c>
      <c r="F4637">
        <v>12</v>
      </c>
      <c r="G4637">
        <v>11</v>
      </c>
      <c r="H4637">
        <v>2.9</v>
      </c>
      <c r="I4637" t="s">
        <v>26</v>
      </c>
      <c r="J4637">
        <v>45</v>
      </c>
      <c r="K4637">
        <v>25</v>
      </c>
      <c r="L4637">
        <v>22</v>
      </c>
      <c r="M4637">
        <v>-45</v>
      </c>
      <c r="N4637">
        <v>6.61</v>
      </c>
      <c r="P4637">
        <v>1.08</v>
      </c>
      <c r="R4637">
        <v>0.79</v>
      </c>
      <c r="T4637">
        <v>0.51</v>
      </c>
      <c r="U4637" t="s">
        <v>183</v>
      </c>
      <c r="X4637" t="s">
        <v>54</v>
      </c>
      <c r="Y4637">
        <v>4636</v>
      </c>
      <c r="Z4637" s="1">
        <v>0.50767245370370373</v>
      </c>
      <c r="AA4637" t="s">
        <v>10671</v>
      </c>
      <c r="AB4637">
        <v>-1.7999999999999999E-2</v>
      </c>
      <c r="AC4637">
        <v>8.9999999999999993E-3</v>
      </c>
      <c r="AD4637">
        <v>6.61</v>
      </c>
      <c r="AE4637" t="s">
        <v>54</v>
      </c>
    </row>
    <row r="4638" spans="1:32" x14ac:dyDescent="0.2">
      <c r="A4638">
        <v>4637</v>
      </c>
      <c r="C4638">
        <v>105920</v>
      </c>
      <c r="D4638">
        <v>239735</v>
      </c>
      <c r="F4638">
        <v>12</v>
      </c>
      <c r="G4638">
        <v>11</v>
      </c>
      <c r="H4638">
        <v>31.4</v>
      </c>
      <c r="I4638" t="s">
        <v>26</v>
      </c>
      <c r="J4638">
        <v>51</v>
      </c>
      <c r="K4638">
        <v>21</v>
      </c>
      <c r="L4638">
        <v>34</v>
      </c>
      <c r="M4638">
        <v>-51</v>
      </c>
      <c r="N4638">
        <v>6.23</v>
      </c>
      <c r="P4638">
        <v>0.82</v>
      </c>
      <c r="R4638">
        <v>0.49</v>
      </c>
      <c r="X4638" t="s">
        <v>5341</v>
      </c>
      <c r="Y4638">
        <v>4637</v>
      </c>
      <c r="Z4638" s="1">
        <v>0.50800231481481484</v>
      </c>
      <c r="AA4638" t="s">
        <v>10672</v>
      </c>
      <c r="AB4638">
        <v>-0.20799999999999999</v>
      </c>
      <c r="AC4638">
        <v>-6.7000000000000004E-2</v>
      </c>
      <c r="AD4638">
        <v>6.23</v>
      </c>
      <c r="AE4638" t="s">
        <v>3030</v>
      </c>
      <c r="AF4638" t="s">
        <v>36</v>
      </c>
    </row>
    <row r="4639" spans="1:32" x14ac:dyDescent="0.2">
      <c r="A4639">
        <v>4638</v>
      </c>
      <c r="B4639" t="s">
        <v>5342</v>
      </c>
      <c r="C4639">
        <v>105937</v>
      </c>
      <c r="D4639">
        <v>239737</v>
      </c>
      <c r="F4639">
        <v>12</v>
      </c>
      <c r="G4639">
        <v>11</v>
      </c>
      <c r="H4639">
        <v>39.1</v>
      </c>
      <c r="I4639" t="s">
        <v>26</v>
      </c>
      <c r="J4639">
        <v>52</v>
      </c>
      <c r="K4639">
        <v>22</v>
      </c>
      <c r="L4639">
        <v>7</v>
      </c>
      <c r="M4639">
        <v>-52</v>
      </c>
      <c r="N4639">
        <v>3.96</v>
      </c>
      <c r="P4639">
        <v>-0.15</v>
      </c>
      <c r="R4639">
        <v>-0.62</v>
      </c>
      <c r="T4639">
        <v>-0.17</v>
      </c>
      <c r="X4639" t="s">
        <v>368</v>
      </c>
      <c r="Y4639">
        <v>4638</v>
      </c>
      <c r="Z4639" s="1">
        <v>0.50809143518518518</v>
      </c>
      <c r="AA4639" t="s">
        <v>10673</v>
      </c>
      <c r="AB4639">
        <v>-3.5000000000000003E-2</v>
      </c>
      <c r="AC4639">
        <v>-1.6E-2</v>
      </c>
      <c r="AD4639">
        <v>3.96</v>
      </c>
      <c r="AE4639" t="s">
        <v>368</v>
      </c>
    </row>
    <row r="4640" spans="1:32" x14ac:dyDescent="0.2">
      <c r="A4640">
        <v>4639</v>
      </c>
      <c r="C4640">
        <v>105943</v>
      </c>
      <c r="D4640">
        <v>1991</v>
      </c>
      <c r="F4640">
        <v>12</v>
      </c>
      <c r="G4640">
        <v>11</v>
      </c>
      <c r="H4640">
        <v>0</v>
      </c>
      <c r="I4640" t="s">
        <v>24</v>
      </c>
      <c r="J4640">
        <v>81</v>
      </c>
      <c r="K4640">
        <v>42</v>
      </c>
      <c r="L4640">
        <v>36</v>
      </c>
      <c r="M4640">
        <v>81</v>
      </c>
      <c r="N4640">
        <v>6</v>
      </c>
      <c r="P4640">
        <v>1.62</v>
      </c>
      <c r="W4640" t="s">
        <v>27</v>
      </c>
      <c r="X4640" t="s">
        <v>104</v>
      </c>
      <c r="Y4640">
        <v>4639</v>
      </c>
      <c r="Z4640" s="1">
        <v>0.50763888888888886</v>
      </c>
      <c r="AA4640" t="s">
        <v>10674</v>
      </c>
      <c r="AB4640">
        <v>-2.9000000000000001E-2</v>
      </c>
      <c r="AC4640">
        <v>7.0000000000000001E-3</v>
      </c>
      <c r="AD4640">
        <v>6</v>
      </c>
      <c r="AE4640" t="s">
        <v>5820</v>
      </c>
    </row>
    <row r="4641" spans="1:32" x14ac:dyDescent="0.2">
      <c r="A4641">
        <v>4640</v>
      </c>
      <c r="B4641" t="s">
        <v>5343</v>
      </c>
      <c r="C4641">
        <v>105981</v>
      </c>
      <c r="D4641">
        <v>82178</v>
      </c>
      <c r="F4641">
        <v>12</v>
      </c>
      <c r="G4641">
        <v>11</v>
      </c>
      <c r="H4641">
        <v>51.2</v>
      </c>
      <c r="I4641" t="s">
        <v>24</v>
      </c>
      <c r="J4641">
        <v>25</v>
      </c>
      <c r="K4641">
        <v>52</v>
      </c>
      <c r="L4641">
        <v>13</v>
      </c>
      <c r="M4641">
        <v>25</v>
      </c>
      <c r="N4641">
        <v>5.66</v>
      </c>
      <c r="P4641">
        <v>1.41</v>
      </c>
      <c r="R4641">
        <v>1.61</v>
      </c>
      <c r="X4641" t="s">
        <v>172</v>
      </c>
      <c r="Y4641">
        <v>4640</v>
      </c>
      <c r="Z4641" s="1">
        <v>0.50823148148148145</v>
      </c>
      <c r="AA4641" t="s">
        <v>10675</v>
      </c>
      <c r="AB4641">
        <v>-3.7999999999999999E-2</v>
      </c>
      <c r="AC4641">
        <v>-3.1E-2</v>
      </c>
      <c r="AD4641">
        <v>5.66</v>
      </c>
      <c r="AE4641" t="s">
        <v>172</v>
      </c>
    </row>
    <row r="4642" spans="1:32" x14ac:dyDescent="0.2">
      <c r="A4642">
        <v>4641</v>
      </c>
      <c r="B4642" t="s">
        <v>5344</v>
      </c>
      <c r="C4642">
        <v>106002</v>
      </c>
      <c r="D4642">
        <v>28291</v>
      </c>
      <c r="F4642">
        <v>12</v>
      </c>
      <c r="G4642">
        <v>11</v>
      </c>
      <c r="H4642">
        <v>44.9</v>
      </c>
      <c r="I4642" t="s">
        <v>24</v>
      </c>
      <c r="J4642">
        <v>57</v>
      </c>
      <c r="K4642">
        <v>3</v>
      </c>
      <c r="L4642">
        <v>16</v>
      </c>
      <c r="M4642">
        <v>57</v>
      </c>
      <c r="N4642">
        <v>6.43</v>
      </c>
      <c r="O4642" t="s">
        <v>103</v>
      </c>
      <c r="W4642" t="s">
        <v>27</v>
      </c>
      <c r="X4642" t="s">
        <v>104</v>
      </c>
      <c r="Y4642">
        <v>4641</v>
      </c>
      <c r="Z4642" s="1">
        <v>0.50815856481481481</v>
      </c>
      <c r="AA4642" t="s">
        <v>10676</v>
      </c>
      <c r="AB4642">
        <v>7.0000000000000001E-3</v>
      </c>
      <c r="AC4642">
        <v>-1.2999999999999999E-2</v>
      </c>
      <c r="AD4642">
        <v>6.43</v>
      </c>
      <c r="AE4642" t="s">
        <v>5820</v>
      </c>
    </row>
    <row r="4643" spans="1:32" x14ac:dyDescent="0.2">
      <c r="A4643">
        <v>4642</v>
      </c>
      <c r="C4643">
        <v>106022</v>
      </c>
      <c r="D4643">
        <v>82181</v>
      </c>
      <c r="F4643">
        <v>12</v>
      </c>
      <c r="G4643">
        <v>12</v>
      </c>
      <c r="H4643">
        <v>1.2</v>
      </c>
      <c r="I4643" t="s">
        <v>24</v>
      </c>
      <c r="J4643">
        <v>28</v>
      </c>
      <c r="K4643">
        <v>32</v>
      </c>
      <c r="L4643">
        <v>10</v>
      </c>
      <c r="M4643">
        <v>28</v>
      </c>
      <c r="N4643">
        <v>6.49</v>
      </c>
      <c r="P4643">
        <v>0.36</v>
      </c>
      <c r="R4643">
        <v>0.01</v>
      </c>
      <c r="X4643" t="s">
        <v>430</v>
      </c>
      <c r="Y4643">
        <v>4642</v>
      </c>
      <c r="Z4643" s="1">
        <v>0.50834722222222217</v>
      </c>
      <c r="AA4643" t="s">
        <v>10677</v>
      </c>
      <c r="AB4643">
        <v>9.7000000000000003E-2</v>
      </c>
      <c r="AC4643">
        <v>-7.0999999999999994E-2</v>
      </c>
      <c r="AD4643">
        <v>6.49</v>
      </c>
      <c r="AE4643" t="s">
        <v>430</v>
      </c>
    </row>
    <row r="4644" spans="1:32" x14ac:dyDescent="0.2">
      <c r="A4644">
        <v>4643</v>
      </c>
      <c r="B4644" t="s">
        <v>5345</v>
      </c>
      <c r="C4644">
        <v>106057</v>
      </c>
      <c r="D4644">
        <v>82182</v>
      </c>
      <c r="F4644">
        <v>12</v>
      </c>
      <c r="G4644">
        <v>12</v>
      </c>
      <c r="H4644">
        <v>9.3000000000000007</v>
      </c>
      <c r="I4644" t="s">
        <v>24</v>
      </c>
      <c r="J4644">
        <v>20</v>
      </c>
      <c r="K4644">
        <v>32</v>
      </c>
      <c r="L4644">
        <v>31</v>
      </c>
      <c r="M4644">
        <v>20</v>
      </c>
      <c r="N4644">
        <v>5.57</v>
      </c>
      <c r="P4644">
        <v>0.95</v>
      </c>
      <c r="X4644" t="s">
        <v>2868</v>
      </c>
      <c r="Y4644">
        <v>4643</v>
      </c>
      <c r="Z4644" s="1">
        <v>0.50844097222222218</v>
      </c>
      <c r="AA4644" t="s">
        <v>10678</v>
      </c>
      <c r="AB4644">
        <v>-0.02</v>
      </c>
      <c r="AC4644">
        <v>-1.9E-2</v>
      </c>
      <c r="AD4644">
        <v>5.57</v>
      </c>
      <c r="AE4644" t="s">
        <v>5662</v>
      </c>
      <c r="AF4644" t="s">
        <v>36</v>
      </c>
    </row>
    <row r="4645" spans="1:32" x14ac:dyDescent="0.2">
      <c r="A4645">
        <v>4644</v>
      </c>
      <c r="C4645">
        <v>106068</v>
      </c>
      <c r="D4645">
        <v>251790</v>
      </c>
      <c r="F4645">
        <v>12</v>
      </c>
      <c r="G4645">
        <v>12</v>
      </c>
      <c r="H4645">
        <v>22</v>
      </c>
      <c r="I4645" t="s">
        <v>26</v>
      </c>
      <c r="J4645">
        <v>62</v>
      </c>
      <c r="K4645">
        <v>57</v>
      </c>
      <c r="L4645">
        <v>3</v>
      </c>
      <c r="M4645">
        <v>-62</v>
      </c>
      <c r="N4645">
        <v>5.92</v>
      </c>
      <c r="P4645">
        <v>0.28999999999999998</v>
      </c>
      <c r="R4645">
        <v>-0.33</v>
      </c>
      <c r="X4645" t="s">
        <v>5346</v>
      </c>
      <c r="Y4645">
        <v>4644</v>
      </c>
      <c r="Z4645" s="1">
        <v>0.50858796296296294</v>
      </c>
      <c r="AA4645" t="s">
        <v>10679</v>
      </c>
      <c r="AB4645">
        <v>-7.0000000000000001E-3</v>
      </c>
      <c r="AC4645">
        <v>2E-3</v>
      </c>
      <c r="AD4645">
        <v>5.92</v>
      </c>
      <c r="AE4645" t="s">
        <v>10680</v>
      </c>
      <c r="AF4645" t="s">
        <v>36</v>
      </c>
    </row>
    <row r="4646" spans="1:32" x14ac:dyDescent="0.2">
      <c r="A4646">
        <v>4645</v>
      </c>
      <c r="C4646">
        <v>106111</v>
      </c>
      <c r="D4646">
        <v>251791</v>
      </c>
      <c r="E4646" t="s">
        <v>5347</v>
      </c>
      <c r="F4646">
        <v>12</v>
      </c>
      <c r="G4646">
        <v>12</v>
      </c>
      <c r="H4646">
        <v>46.8</v>
      </c>
      <c r="I4646" t="s">
        <v>26</v>
      </c>
      <c r="J4646">
        <v>70</v>
      </c>
      <c r="K4646">
        <v>9</v>
      </c>
      <c r="L4646">
        <v>7</v>
      </c>
      <c r="M4646">
        <v>-70</v>
      </c>
      <c r="N4646">
        <v>6.17</v>
      </c>
      <c r="P4646">
        <v>0.84</v>
      </c>
      <c r="R4646">
        <v>0.56999999999999995</v>
      </c>
      <c r="X4646" t="s">
        <v>5348</v>
      </c>
      <c r="Y4646">
        <v>4645</v>
      </c>
      <c r="Z4646" s="1">
        <v>0.50887499999999997</v>
      </c>
      <c r="AA4646" t="s">
        <v>10681</v>
      </c>
      <c r="AB4646">
        <v>-2.1999999999999999E-2</v>
      </c>
      <c r="AC4646">
        <v>-8.9999999999999993E-3</v>
      </c>
      <c r="AD4646">
        <v>6.17</v>
      </c>
      <c r="AE4646" t="s">
        <v>5348</v>
      </c>
    </row>
    <row r="4647" spans="1:32" x14ac:dyDescent="0.2">
      <c r="A4647">
        <v>4646</v>
      </c>
      <c r="C4647">
        <v>106112</v>
      </c>
      <c r="D4647">
        <v>7522</v>
      </c>
      <c r="F4647">
        <v>12</v>
      </c>
      <c r="G4647">
        <v>12</v>
      </c>
      <c r="H4647">
        <v>11.9</v>
      </c>
      <c r="I4647" t="s">
        <v>24</v>
      </c>
      <c r="J4647">
        <v>77</v>
      </c>
      <c r="K4647">
        <v>36</v>
      </c>
      <c r="L4647">
        <v>59</v>
      </c>
      <c r="M4647">
        <v>77</v>
      </c>
      <c r="N4647">
        <v>5.14</v>
      </c>
      <c r="P4647">
        <v>0.33</v>
      </c>
      <c r="R4647">
        <v>0.1</v>
      </c>
      <c r="X4647" t="s">
        <v>314</v>
      </c>
      <c r="Y4647">
        <v>4646</v>
      </c>
      <c r="Z4647" s="1">
        <v>0.50847106481481485</v>
      </c>
      <c r="AA4647" t="s">
        <v>10682</v>
      </c>
      <c r="AB4647">
        <v>0.01</v>
      </c>
      <c r="AC4647">
        <v>2.1999999999999999E-2</v>
      </c>
      <c r="AD4647">
        <v>5.14</v>
      </c>
      <c r="AE4647" t="s">
        <v>314</v>
      </c>
    </row>
    <row r="4648" spans="1:32" x14ac:dyDescent="0.2">
      <c r="A4648">
        <v>4647</v>
      </c>
      <c r="C4648">
        <v>106198</v>
      </c>
      <c r="D4648">
        <v>203245</v>
      </c>
      <c r="E4648">
        <v>5503</v>
      </c>
      <c r="F4648">
        <v>12</v>
      </c>
      <c r="G4648">
        <v>13</v>
      </c>
      <c r="H4648">
        <v>13</v>
      </c>
      <c r="I4648" t="s">
        <v>26</v>
      </c>
      <c r="J4648">
        <v>34</v>
      </c>
      <c r="K4648">
        <v>7</v>
      </c>
      <c r="L4648">
        <v>32</v>
      </c>
      <c r="M4648">
        <v>-34</v>
      </c>
      <c r="N4648">
        <v>6.5</v>
      </c>
      <c r="P4648">
        <v>1.66</v>
      </c>
      <c r="R4648">
        <v>1.46</v>
      </c>
      <c r="X4648" t="s">
        <v>164</v>
      </c>
      <c r="Y4648">
        <v>4647</v>
      </c>
      <c r="Z4648" s="1">
        <v>0.5091782407407407</v>
      </c>
      <c r="AA4648" t="s">
        <v>10683</v>
      </c>
      <c r="AB4648">
        <v>-0.03</v>
      </c>
      <c r="AC4648">
        <v>-6.0000000000000001E-3</v>
      </c>
      <c r="AD4648">
        <v>6.5</v>
      </c>
      <c r="AE4648" t="s">
        <v>164</v>
      </c>
    </row>
    <row r="4649" spans="1:32" x14ac:dyDescent="0.2">
      <c r="A4649">
        <v>4648</v>
      </c>
      <c r="C4649">
        <v>106231</v>
      </c>
      <c r="D4649">
        <v>203250</v>
      </c>
      <c r="F4649">
        <v>12</v>
      </c>
      <c r="G4649">
        <v>13</v>
      </c>
      <c r="H4649">
        <v>25.3</v>
      </c>
      <c r="I4649" t="s">
        <v>26</v>
      </c>
      <c r="J4649">
        <v>38</v>
      </c>
      <c r="K4649">
        <v>55</v>
      </c>
      <c r="L4649">
        <v>45</v>
      </c>
      <c r="M4649">
        <v>-38</v>
      </c>
      <c r="N4649">
        <v>5.76</v>
      </c>
      <c r="P4649">
        <v>-0.13</v>
      </c>
      <c r="X4649" t="s">
        <v>2343</v>
      </c>
      <c r="Y4649">
        <v>4648</v>
      </c>
      <c r="Z4649" s="1">
        <v>0.5093206018518518</v>
      </c>
      <c r="AA4649" t="s">
        <v>10684</v>
      </c>
      <c r="AB4649">
        <v>-3.0000000000000001E-3</v>
      </c>
      <c r="AC4649">
        <v>-6.0000000000000001E-3</v>
      </c>
      <c r="AD4649">
        <v>5.76</v>
      </c>
      <c r="AE4649" t="s">
        <v>2343</v>
      </c>
    </row>
    <row r="4650" spans="1:32" x14ac:dyDescent="0.2">
      <c r="A4650">
        <v>4649</v>
      </c>
      <c r="C4650">
        <v>106248</v>
      </c>
      <c r="D4650">
        <v>256915</v>
      </c>
      <c r="F4650">
        <v>12</v>
      </c>
      <c r="G4650">
        <v>13</v>
      </c>
      <c r="H4650">
        <v>55.7</v>
      </c>
      <c r="I4650" t="s">
        <v>26</v>
      </c>
      <c r="J4650">
        <v>78</v>
      </c>
      <c r="K4650">
        <v>34</v>
      </c>
      <c r="L4650">
        <v>25</v>
      </c>
      <c r="M4650">
        <v>-78</v>
      </c>
      <c r="N4650">
        <v>6.35</v>
      </c>
      <c r="P4650">
        <v>1.24</v>
      </c>
      <c r="R4650">
        <v>1.41</v>
      </c>
      <c r="X4650" t="s">
        <v>5349</v>
      </c>
      <c r="Y4650">
        <v>4649</v>
      </c>
      <c r="Z4650" s="1">
        <v>0.50967245370370373</v>
      </c>
      <c r="AA4650" t="s">
        <v>10685</v>
      </c>
      <c r="AB4650">
        <v>-3.3000000000000002E-2</v>
      </c>
      <c r="AC4650">
        <v>-3.0000000000000001E-3</v>
      </c>
      <c r="AD4650">
        <v>6.35</v>
      </c>
      <c r="AE4650" t="s">
        <v>5659</v>
      </c>
      <c r="AF4650" t="s">
        <v>36</v>
      </c>
    </row>
    <row r="4651" spans="1:32" x14ac:dyDescent="0.2">
      <c r="A4651">
        <v>4650</v>
      </c>
      <c r="B4651" t="s">
        <v>5350</v>
      </c>
      <c r="C4651">
        <v>106251</v>
      </c>
      <c r="D4651">
        <v>99997</v>
      </c>
      <c r="F4651">
        <v>12</v>
      </c>
      <c r="G4651">
        <v>13</v>
      </c>
      <c r="H4651">
        <v>25.9</v>
      </c>
      <c r="I4651" t="s">
        <v>24</v>
      </c>
      <c r="J4651">
        <v>10</v>
      </c>
      <c r="K4651">
        <v>15</v>
      </c>
      <c r="L4651">
        <v>44</v>
      </c>
      <c r="M4651">
        <v>10</v>
      </c>
      <c r="N4651">
        <v>5.85</v>
      </c>
      <c r="P4651">
        <v>0.27</v>
      </c>
      <c r="R4651">
        <v>0.11</v>
      </c>
      <c r="T4651">
        <v>0.11</v>
      </c>
      <c r="X4651" t="s">
        <v>2723</v>
      </c>
      <c r="Y4651">
        <v>4650</v>
      </c>
      <c r="Z4651" s="1">
        <v>0.50932754629629629</v>
      </c>
      <c r="AA4651" t="s">
        <v>10686</v>
      </c>
      <c r="AB4651">
        <v>-9.0999999999999998E-2</v>
      </c>
      <c r="AC4651">
        <v>-0.01</v>
      </c>
      <c r="AD4651">
        <v>5.85</v>
      </c>
      <c r="AE4651" t="s">
        <v>2723</v>
      </c>
    </row>
    <row r="4652" spans="1:32" x14ac:dyDescent="0.2">
      <c r="A4652">
        <v>4651</v>
      </c>
      <c r="C4652">
        <v>106257</v>
      </c>
      <c r="D4652">
        <v>203252</v>
      </c>
      <c r="F4652">
        <v>12</v>
      </c>
      <c r="G4652">
        <v>13</v>
      </c>
      <c r="H4652">
        <v>36.700000000000003</v>
      </c>
      <c r="I4652" t="s">
        <v>26</v>
      </c>
      <c r="J4652">
        <v>33</v>
      </c>
      <c r="K4652">
        <v>47</v>
      </c>
      <c r="L4652">
        <v>34</v>
      </c>
      <c r="M4652">
        <v>-33</v>
      </c>
      <c r="N4652">
        <v>6.33</v>
      </c>
      <c r="P4652">
        <v>0.08</v>
      </c>
      <c r="X4652" t="s">
        <v>134</v>
      </c>
      <c r="Y4652">
        <v>4651</v>
      </c>
      <c r="Z4652" s="1">
        <v>0.50945254629629633</v>
      </c>
      <c r="AA4652" t="s">
        <v>10687</v>
      </c>
      <c r="AB4652">
        <v>-6.0000000000000001E-3</v>
      </c>
      <c r="AC4652">
        <v>-1.0999999999999999E-2</v>
      </c>
      <c r="AD4652">
        <v>6.33</v>
      </c>
      <c r="AE4652" t="s">
        <v>134</v>
      </c>
    </row>
    <row r="4653" spans="1:32" x14ac:dyDescent="0.2">
      <c r="A4653">
        <v>4652</v>
      </c>
      <c r="C4653">
        <v>106321</v>
      </c>
      <c r="D4653">
        <v>223297</v>
      </c>
      <c r="F4653">
        <v>12</v>
      </c>
      <c r="G4653">
        <v>14</v>
      </c>
      <c r="H4653">
        <v>2.6</v>
      </c>
      <c r="I4653" t="s">
        <v>26</v>
      </c>
      <c r="J4653">
        <v>45</v>
      </c>
      <c r="K4653">
        <v>43</v>
      </c>
      <c r="L4653">
        <v>26</v>
      </c>
      <c r="M4653">
        <v>-45</v>
      </c>
      <c r="N4653">
        <v>5.31</v>
      </c>
      <c r="P4653">
        <v>1.43</v>
      </c>
      <c r="R4653">
        <v>1.59</v>
      </c>
      <c r="T4653">
        <v>0.7</v>
      </c>
      <c r="U4653" t="s">
        <v>183</v>
      </c>
      <c r="X4653" t="s">
        <v>105</v>
      </c>
      <c r="Y4653">
        <v>4652</v>
      </c>
      <c r="Z4653" s="1">
        <v>0.50975231481481476</v>
      </c>
      <c r="AA4653" t="s">
        <v>10688</v>
      </c>
      <c r="AB4653">
        <v>-4.2000000000000003E-2</v>
      </c>
      <c r="AC4653">
        <v>7.0000000000000001E-3</v>
      </c>
      <c r="AD4653">
        <v>5.31</v>
      </c>
      <c r="AE4653" t="s">
        <v>105</v>
      </c>
    </row>
    <row r="4654" spans="1:32" x14ac:dyDescent="0.2">
      <c r="A4654">
        <v>4653</v>
      </c>
      <c r="C4654">
        <v>106343</v>
      </c>
      <c r="D4654">
        <v>251803</v>
      </c>
      <c r="F4654">
        <v>12</v>
      </c>
      <c r="G4654">
        <v>14</v>
      </c>
      <c r="H4654">
        <v>16.8</v>
      </c>
      <c r="I4654" t="s">
        <v>26</v>
      </c>
      <c r="J4654">
        <v>64</v>
      </c>
      <c r="K4654">
        <v>24</v>
      </c>
      <c r="L4654">
        <v>31</v>
      </c>
      <c r="M4654">
        <v>-64</v>
      </c>
      <c r="N4654">
        <v>6.22</v>
      </c>
      <c r="P4654">
        <v>0.12</v>
      </c>
      <c r="R4654">
        <v>-0.82</v>
      </c>
      <c r="X4654" t="s">
        <v>5351</v>
      </c>
      <c r="Y4654">
        <v>4653</v>
      </c>
      <c r="Z4654" s="1">
        <v>0.50991666666666668</v>
      </c>
      <c r="AA4654" t="s">
        <v>10689</v>
      </c>
      <c r="AB4654">
        <v>-1.2999999999999999E-2</v>
      </c>
      <c r="AC4654">
        <v>4.0000000000000001E-3</v>
      </c>
      <c r="AD4654">
        <v>6.22</v>
      </c>
      <c r="AE4654" t="s">
        <v>6931</v>
      </c>
    </row>
    <row r="4655" spans="1:32" x14ac:dyDescent="0.2">
      <c r="A4655">
        <v>4654</v>
      </c>
      <c r="C4655">
        <v>106478</v>
      </c>
      <c r="D4655">
        <v>28309</v>
      </c>
      <c r="F4655">
        <v>12</v>
      </c>
      <c r="G4655">
        <v>14</v>
      </c>
      <c r="H4655">
        <v>43.4</v>
      </c>
      <c r="I4655" t="s">
        <v>24</v>
      </c>
      <c r="J4655">
        <v>53</v>
      </c>
      <c r="K4655">
        <v>26</v>
      </c>
      <c r="L4655">
        <v>5</v>
      </c>
      <c r="M4655">
        <v>53</v>
      </c>
      <c r="N4655">
        <v>6.16</v>
      </c>
      <c r="P4655">
        <v>1.04</v>
      </c>
      <c r="W4655" t="s">
        <v>27</v>
      </c>
      <c r="X4655" t="s">
        <v>197</v>
      </c>
      <c r="Y4655">
        <v>4654</v>
      </c>
      <c r="Z4655" s="1">
        <v>0.51022453703703707</v>
      </c>
      <c r="AA4655" t="s">
        <v>10690</v>
      </c>
      <c r="AB4655">
        <v>-1.9E-2</v>
      </c>
      <c r="AC4655">
        <v>-1.4999999999999999E-2</v>
      </c>
      <c r="AD4655">
        <v>6.16</v>
      </c>
      <c r="AE4655" t="s">
        <v>5915</v>
      </c>
    </row>
    <row r="4656" spans="1:32" x14ac:dyDescent="0.2">
      <c r="A4656">
        <v>4655</v>
      </c>
      <c r="C4656">
        <v>106485</v>
      </c>
      <c r="D4656">
        <v>180602</v>
      </c>
      <c r="F4656">
        <v>12</v>
      </c>
      <c r="G4656">
        <v>14</v>
      </c>
      <c r="H4656">
        <v>59.6</v>
      </c>
      <c r="I4656" t="s">
        <v>26</v>
      </c>
      <c r="J4656">
        <v>20</v>
      </c>
      <c r="K4656">
        <v>50</v>
      </c>
      <c r="L4656">
        <v>39</v>
      </c>
      <c r="M4656">
        <v>-20</v>
      </c>
      <c r="N4656">
        <v>5.83</v>
      </c>
      <c r="P4656">
        <v>1.05</v>
      </c>
      <c r="W4656" t="s">
        <v>27</v>
      </c>
      <c r="X4656" t="s">
        <v>3097</v>
      </c>
      <c r="Y4656">
        <v>4655</v>
      </c>
      <c r="Z4656" s="1">
        <v>0.51041203703703697</v>
      </c>
      <c r="AA4656" t="s">
        <v>10691</v>
      </c>
      <c r="AB4656">
        <v>1E-3</v>
      </c>
      <c r="AC4656">
        <v>4.0000000000000001E-3</v>
      </c>
      <c r="AD4656">
        <v>5.83</v>
      </c>
      <c r="AE4656" t="s">
        <v>6680</v>
      </c>
    </row>
    <row r="4657" spans="1:32" x14ac:dyDescent="0.2">
      <c r="A4657">
        <v>4656</v>
      </c>
      <c r="B4657" t="s">
        <v>5352</v>
      </c>
      <c r="C4657">
        <v>106490</v>
      </c>
      <c r="D4657">
        <v>239791</v>
      </c>
      <c r="E4657" t="s">
        <v>5352</v>
      </c>
      <c r="F4657">
        <v>12</v>
      </c>
      <c r="G4657">
        <v>15</v>
      </c>
      <c r="H4657">
        <v>8.6999999999999993</v>
      </c>
      <c r="I4657" t="s">
        <v>26</v>
      </c>
      <c r="J4657">
        <v>58</v>
      </c>
      <c r="K4657">
        <v>44</v>
      </c>
      <c r="L4657">
        <v>56</v>
      </c>
      <c r="M4657">
        <v>-58</v>
      </c>
      <c r="N4657">
        <v>2.8</v>
      </c>
      <c r="P4657">
        <v>-0.23</v>
      </c>
      <c r="R4657">
        <v>-0.91</v>
      </c>
      <c r="T4657">
        <v>-0.24</v>
      </c>
      <c r="X4657" t="s">
        <v>85</v>
      </c>
      <c r="Y4657">
        <v>4656</v>
      </c>
      <c r="Z4657" s="1">
        <v>0.51051736111111112</v>
      </c>
      <c r="AA4657" t="s">
        <v>10692</v>
      </c>
      <c r="AB4657">
        <v>-4.1000000000000002E-2</v>
      </c>
      <c r="AC4657">
        <v>-8.9999999999999993E-3</v>
      </c>
      <c r="AD4657">
        <v>2.8</v>
      </c>
      <c r="AE4657" t="s">
        <v>85</v>
      </c>
    </row>
    <row r="4658" spans="1:32" x14ac:dyDescent="0.2">
      <c r="A4658">
        <v>4657</v>
      </c>
      <c r="C4658">
        <v>106516</v>
      </c>
      <c r="D4658">
        <v>157168</v>
      </c>
      <c r="F4658">
        <v>12</v>
      </c>
      <c r="G4658">
        <v>15</v>
      </c>
      <c r="H4658">
        <v>10.6</v>
      </c>
      <c r="I4658" t="s">
        <v>26</v>
      </c>
      <c r="J4658">
        <v>10</v>
      </c>
      <c r="K4658">
        <v>18</v>
      </c>
      <c r="L4658">
        <v>45</v>
      </c>
      <c r="M4658">
        <v>-10</v>
      </c>
      <c r="N4658">
        <v>6.11</v>
      </c>
      <c r="P4658">
        <v>0.46</v>
      </c>
      <c r="R4658">
        <v>-0.13</v>
      </c>
      <c r="T4658">
        <v>0.16</v>
      </c>
      <c r="U4658" t="s">
        <v>93</v>
      </c>
      <c r="X4658" t="s">
        <v>430</v>
      </c>
      <c r="Y4658">
        <v>4657</v>
      </c>
      <c r="Z4658" s="1">
        <v>0.51053935185185184</v>
      </c>
      <c r="AA4658" t="s">
        <v>10693</v>
      </c>
      <c r="AB4658">
        <v>3.4000000000000002E-2</v>
      </c>
      <c r="AC4658">
        <v>-1.0169999999999999</v>
      </c>
      <c r="AD4658">
        <v>6.11</v>
      </c>
      <c r="AE4658" t="s">
        <v>430</v>
      </c>
    </row>
    <row r="4659" spans="1:32" x14ac:dyDescent="0.2">
      <c r="A4659">
        <v>4658</v>
      </c>
      <c r="C4659">
        <v>106572</v>
      </c>
      <c r="D4659">
        <v>223309</v>
      </c>
      <c r="F4659">
        <v>12</v>
      </c>
      <c r="G4659">
        <v>15</v>
      </c>
      <c r="H4659">
        <v>30.5</v>
      </c>
      <c r="I4659" t="s">
        <v>26</v>
      </c>
      <c r="J4659">
        <v>41</v>
      </c>
      <c r="K4659">
        <v>54</v>
      </c>
      <c r="L4659">
        <v>47</v>
      </c>
      <c r="M4659">
        <v>-41</v>
      </c>
      <c r="N4659">
        <v>6.26</v>
      </c>
      <c r="P4659">
        <v>1.01</v>
      </c>
      <c r="R4659">
        <v>0.76</v>
      </c>
      <c r="X4659" t="s">
        <v>54</v>
      </c>
      <c r="Y4659">
        <v>4658</v>
      </c>
      <c r="Z4659" s="1">
        <v>0.51076967592592593</v>
      </c>
      <c r="AA4659" t="s">
        <v>10694</v>
      </c>
      <c r="AB4659">
        <v>-0.33100000000000002</v>
      </c>
      <c r="AC4659">
        <v>-0.17499999999999999</v>
      </c>
      <c r="AD4659">
        <v>6.26</v>
      </c>
      <c r="AE4659" t="s">
        <v>54</v>
      </c>
    </row>
    <row r="4660" spans="1:32" x14ac:dyDescent="0.2">
      <c r="A4660">
        <v>4659</v>
      </c>
      <c r="C4660">
        <v>106574</v>
      </c>
      <c r="D4660">
        <v>7532</v>
      </c>
      <c r="F4660">
        <v>12</v>
      </c>
      <c r="G4660">
        <v>15</v>
      </c>
      <c r="H4660">
        <v>8.5</v>
      </c>
      <c r="I4660" t="s">
        <v>24</v>
      </c>
      <c r="J4660">
        <v>70</v>
      </c>
      <c r="K4660">
        <v>12</v>
      </c>
      <c r="L4660">
        <v>0</v>
      </c>
      <c r="M4660">
        <v>70</v>
      </c>
      <c r="N4660">
        <v>5.71</v>
      </c>
      <c r="P4660">
        <v>1.19</v>
      </c>
      <c r="W4660" t="s">
        <v>27</v>
      </c>
      <c r="X4660" t="s">
        <v>365</v>
      </c>
      <c r="Y4660">
        <v>4659</v>
      </c>
      <c r="Z4660" s="1">
        <v>0.51051504629629629</v>
      </c>
      <c r="AA4660" t="s">
        <v>10695</v>
      </c>
      <c r="AB4660">
        <v>-2.3E-2</v>
      </c>
      <c r="AC4660">
        <v>-2.5999999999999999E-2</v>
      </c>
      <c r="AD4660">
        <v>5.71</v>
      </c>
      <c r="AE4660" t="s">
        <v>5818</v>
      </c>
    </row>
    <row r="4661" spans="1:32" x14ac:dyDescent="0.2">
      <c r="A4661">
        <v>4660</v>
      </c>
      <c r="B4661" t="s">
        <v>5353</v>
      </c>
      <c r="C4661">
        <v>106591</v>
      </c>
      <c r="D4661">
        <v>28315</v>
      </c>
      <c r="E4661">
        <v>5513</v>
      </c>
      <c r="F4661">
        <v>12</v>
      </c>
      <c r="G4661">
        <v>15</v>
      </c>
      <c r="H4661">
        <v>25.6</v>
      </c>
      <c r="I4661" t="s">
        <v>24</v>
      </c>
      <c r="J4661">
        <v>57</v>
      </c>
      <c r="K4661">
        <v>1</v>
      </c>
      <c r="L4661">
        <v>57</v>
      </c>
      <c r="M4661">
        <v>57</v>
      </c>
      <c r="N4661">
        <v>3.31</v>
      </c>
      <c r="P4661">
        <v>0.08</v>
      </c>
      <c r="R4661">
        <v>7.0000000000000007E-2</v>
      </c>
      <c r="T4661">
        <v>0</v>
      </c>
      <c r="X4661" t="s">
        <v>298</v>
      </c>
      <c r="Y4661">
        <v>4660</v>
      </c>
      <c r="Z4661" s="1">
        <v>0.51071296296296298</v>
      </c>
      <c r="AA4661" t="s">
        <v>10696</v>
      </c>
      <c r="AB4661">
        <v>0.104</v>
      </c>
      <c r="AC4661">
        <v>8.9999999999999993E-3</v>
      </c>
      <c r="AD4661">
        <v>3.31</v>
      </c>
      <c r="AE4661" t="s">
        <v>298</v>
      </c>
    </row>
    <row r="4662" spans="1:32" x14ac:dyDescent="0.2">
      <c r="A4662">
        <v>4661</v>
      </c>
      <c r="C4662">
        <v>106612</v>
      </c>
      <c r="D4662">
        <v>180619</v>
      </c>
      <c r="F4662">
        <v>12</v>
      </c>
      <c r="G4662">
        <v>15</v>
      </c>
      <c r="H4662">
        <v>47</v>
      </c>
      <c r="I4662" t="s">
        <v>26</v>
      </c>
      <c r="J4662">
        <v>23</v>
      </c>
      <c r="K4662">
        <v>21</v>
      </c>
      <c r="L4662">
        <v>13</v>
      </c>
      <c r="M4662">
        <v>-23</v>
      </c>
      <c r="N4662">
        <v>6.54</v>
      </c>
      <c r="P4662">
        <v>0.45</v>
      </c>
      <c r="X4662" t="s">
        <v>266</v>
      </c>
      <c r="Y4662">
        <v>4661</v>
      </c>
      <c r="Z4662" s="1">
        <v>0.51096064814814812</v>
      </c>
      <c r="AA4662" t="s">
        <v>10697</v>
      </c>
      <c r="AB4662">
        <v>3.9E-2</v>
      </c>
      <c r="AC4662">
        <v>-0.03</v>
      </c>
      <c r="AD4662">
        <v>6.54</v>
      </c>
      <c r="AE4662" t="s">
        <v>266</v>
      </c>
    </row>
    <row r="4663" spans="1:32" x14ac:dyDescent="0.2">
      <c r="A4663">
        <v>4662</v>
      </c>
      <c r="B4663" t="s">
        <v>5354</v>
      </c>
      <c r="C4663">
        <v>106625</v>
      </c>
      <c r="D4663">
        <v>157176</v>
      </c>
      <c r="E4663">
        <v>5515</v>
      </c>
      <c r="F4663">
        <v>12</v>
      </c>
      <c r="G4663">
        <v>15</v>
      </c>
      <c r="H4663">
        <v>48.4</v>
      </c>
      <c r="I4663" t="s">
        <v>26</v>
      </c>
      <c r="J4663">
        <v>17</v>
      </c>
      <c r="K4663">
        <v>32</v>
      </c>
      <c r="L4663">
        <v>31</v>
      </c>
      <c r="M4663">
        <v>-17</v>
      </c>
      <c r="N4663">
        <v>2.59</v>
      </c>
      <c r="P4663">
        <v>-0.11</v>
      </c>
      <c r="R4663">
        <v>-0.34</v>
      </c>
      <c r="T4663">
        <v>-0.09</v>
      </c>
      <c r="X4663" t="s">
        <v>5355</v>
      </c>
      <c r="Y4663">
        <v>4662</v>
      </c>
      <c r="Z4663" s="1">
        <v>0.51097685185185182</v>
      </c>
      <c r="AA4663" t="s">
        <v>10698</v>
      </c>
      <c r="AB4663">
        <v>-0.161</v>
      </c>
      <c r="AC4663">
        <v>2.3E-2</v>
      </c>
      <c r="AD4663">
        <v>2.59</v>
      </c>
      <c r="AE4663" t="s">
        <v>111</v>
      </c>
      <c r="AF4663" t="s">
        <v>36</v>
      </c>
    </row>
    <row r="4664" spans="1:32" x14ac:dyDescent="0.2">
      <c r="A4664">
        <v>4663</v>
      </c>
      <c r="B4664" t="s">
        <v>5356</v>
      </c>
      <c r="C4664">
        <v>106661</v>
      </c>
      <c r="D4664">
        <v>100012</v>
      </c>
      <c r="F4664">
        <v>12</v>
      </c>
      <c r="G4664">
        <v>16</v>
      </c>
      <c r="H4664">
        <v>0.2</v>
      </c>
      <c r="I4664" t="s">
        <v>24</v>
      </c>
      <c r="J4664">
        <v>14</v>
      </c>
      <c r="K4664">
        <v>53</v>
      </c>
      <c r="L4664">
        <v>56</v>
      </c>
      <c r="M4664">
        <v>14</v>
      </c>
      <c r="N4664">
        <v>5.0999999999999996</v>
      </c>
      <c r="P4664">
        <v>0.06</v>
      </c>
      <c r="R4664">
        <v>0.08</v>
      </c>
      <c r="X4664" t="s">
        <v>298</v>
      </c>
      <c r="Y4664">
        <v>4663</v>
      </c>
      <c r="Z4664" s="1">
        <v>0.5111134259259259</v>
      </c>
      <c r="AA4664" t="s">
        <v>10699</v>
      </c>
      <c r="AB4664">
        <v>-0.08</v>
      </c>
      <c r="AC4664">
        <v>-3.4000000000000002E-2</v>
      </c>
      <c r="AD4664">
        <v>5.0999999999999996</v>
      </c>
      <c r="AE4664" t="s">
        <v>298</v>
      </c>
    </row>
    <row r="4665" spans="1:32" x14ac:dyDescent="0.2">
      <c r="A4665">
        <v>4664</v>
      </c>
      <c r="C4665">
        <v>106676</v>
      </c>
      <c r="D4665">
        <v>256919</v>
      </c>
      <c r="F4665">
        <v>12</v>
      </c>
      <c r="G4665">
        <v>16</v>
      </c>
      <c r="H4665">
        <v>23.5</v>
      </c>
      <c r="I4665" t="s">
        <v>26</v>
      </c>
      <c r="J4665">
        <v>72</v>
      </c>
      <c r="K4665">
        <v>36</v>
      </c>
      <c r="L4665">
        <v>53</v>
      </c>
      <c r="M4665">
        <v>-72</v>
      </c>
      <c r="N4665">
        <v>6.22</v>
      </c>
      <c r="P4665">
        <v>-0.01</v>
      </c>
      <c r="R4665">
        <v>-0.06</v>
      </c>
      <c r="X4665" t="s">
        <v>134</v>
      </c>
      <c r="Y4665">
        <v>4664</v>
      </c>
      <c r="Z4665" s="1">
        <v>0.51138310185185187</v>
      </c>
      <c r="AA4665" t="s">
        <v>10700</v>
      </c>
      <c r="AB4665">
        <v>-5.2999999999999999E-2</v>
      </c>
      <c r="AC4665">
        <v>-2.5999999999999999E-2</v>
      </c>
      <c r="AD4665">
        <v>6.22</v>
      </c>
      <c r="AE4665" t="s">
        <v>134</v>
      </c>
    </row>
    <row r="4666" spans="1:32" x14ac:dyDescent="0.2">
      <c r="A4666">
        <v>4665</v>
      </c>
      <c r="C4666">
        <v>106677</v>
      </c>
      <c r="D4666">
        <v>7533</v>
      </c>
      <c r="E4666" t="s">
        <v>5357</v>
      </c>
      <c r="F4666">
        <v>12</v>
      </c>
      <c r="G4666">
        <v>15</v>
      </c>
      <c r="H4666">
        <v>41.4</v>
      </c>
      <c r="I4666" t="s">
        <v>24</v>
      </c>
      <c r="J4666">
        <v>72</v>
      </c>
      <c r="K4666">
        <v>33</v>
      </c>
      <c r="L4666">
        <v>3</v>
      </c>
      <c r="M4666">
        <v>72</v>
      </c>
      <c r="N4666">
        <v>6.29</v>
      </c>
      <c r="P4666">
        <v>1.1399999999999999</v>
      </c>
      <c r="X4666" t="s">
        <v>5358</v>
      </c>
      <c r="Y4666">
        <v>4665</v>
      </c>
      <c r="Z4666" s="1">
        <v>0.51089583333333333</v>
      </c>
      <c r="AA4666" t="s">
        <v>10701</v>
      </c>
      <c r="AB4666">
        <v>-1.4E-2</v>
      </c>
      <c r="AC4666">
        <v>-3.5000000000000003E-2</v>
      </c>
      <c r="AD4666">
        <v>6.29</v>
      </c>
      <c r="AE4666" t="s">
        <v>54</v>
      </c>
      <c r="AF4666" t="s">
        <v>36</v>
      </c>
    </row>
    <row r="4667" spans="1:32" x14ac:dyDescent="0.2">
      <c r="A4667">
        <v>4666</v>
      </c>
      <c r="B4667" t="s">
        <v>5359</v>
      </c>
      <c r="C4667">
        <v>106690</v>
      </c>
      <c r="D4667">
        <v>44097</v>
      </c>
      <c r="F4667">
        <v>12</v>
      </c>
      <c r="G4667">
        <v>16</v>
      </c>
      <c r="H4667">
        <v>7.6</v>
      </c>
      <c r="I4667" t="s">
        <v>24</v>
      </c>
      <c r="J4667">
        <v>40</v>
      </c>
      <c r="K4667">
        <v>39</v>
      </c>
      <c r="L4667">
        <v>37</v>
      </c>
      <c r="M4667">
        <v>40</v>
      </c>
      <c r="N4667">
        <v>5.66</v>
      </c>
      <c r="P4667">
        <v>1.55</v>
      </c>
      <c r="R4667">
        <v>1.96</v>
      </c>
      <c r="X4667" t="s">
        <v>5360</v>
      </c>
      <c r="Y4667">
        <v>4666</v>
      </c>
      <c r="Z4667" s="1">
        <v>0.51119907407407406</v>
      </c>
      <c r="AA4667" t="s">
        <v>10702</v>
      </c>
      <c r="AB4667">
        <v>1.7000000000000001E-2</v>
      </c>
      <c r="AC4667">
        <v>-3.2000000000000001E-2</v>
      </c>
      <c r="AD4667">
        <v>5.66</v>
      </c>
      <c r="AE4667" t="s">
        <v>419</v>
      </c>
      <c r="AF4667" t="s">
        <v>36</v>
      </c>
    </row>
    <row r="4668" spans="1:32" x14ac:dyDescent="0.2">
      <c r="A4668">
        <v>4667</v>
      </c>
      <c r="B4668" t="s">
        <v>5361</v>
      </c>
      <c r="C4668">
        <v>106714</v>
      </c>
      <c r="D4668">
        <v>82211</v>
      </c>
      <c r="F4668">
        <v>12</v>
      </c>
      <c r="G4668">
        <v>16</v>
      </c>
      <c r="H4668">
        <v>20.5</v>
      </c>
      <c r="I4668" t="s">
        <v>24</v>
      </c>
      <c r="J4668">
        <v>23</v>
      </c>
      <c r="K4668">
        <v>56</v>
      </c>
      <c r="L4668">
        <v>43</v>
      </c>
      <c r="M4668">
        <v>23</v>
      </c>
      <c r="N4668">
        <v>4.95</v>
      </c>
      <c r="P4668">
        <v>0.97</v>
      </c>
      <c r="R4668">
        <v>0.68</v>
      </c>
      <c r="T4668">
        <v>0.48</v>
      </c>
      <c r="X4668" t="s">
        <v>2660</v>
      </c>
      <c r="Y4668">
        <v>4667</v>
      </c>
      <c r="Z4668" s="1">
        <v>0.51134837962962965</v>
      </c>
      <c r="AA4668" t="s">
        <v>10703</v>
      </c>
      <c r="AB4668">
        <v>-2.7E-2</v>
      </c>
      <c r="AC4668">
        <v>-7.0000000000000001E-3</v>
      </c>
      <c r="AD4668">
        <v>4.95</v>
      </c>
      <c r="AE4668" t="s">
        <v>71</v>
      </c>
      <c r="AF4668" t="s">
        <v>36</v>
      </c>
    </row>
    <row r="4669" spans="1:32" x14ac:dyDescent="0.2">
      <c r="A4669">
        <v>4668</v>
      </c>
      <c r="C4669">
        <v>106760</v>
      </c>
      <c r="D4669">
        <v>62928</v>
      </c>
      <c r="E4669" t="s">
        <v>30</v>
      </c>
      <c r="F4669">
        <v>12</v>
      </c>
      <c r="G4669">
        <v>16</v>
      </c>
      <c r="H4669">
        <v>30.1</v>
      </c>
      <c r="I4669" t="s">
        <v>24</v>
      </c>
      <c r="J4669">
        <v>33</v>
      </c>
      <c r="K4669">
        <v>3</v>
      </c>
      <c r="L4669">
        <v>41</v>
      </c>
      <c r="M4669">
        <v>33</v>
      </c>
      <c r="N4669">
        <v>5</v>
      </c>
      <c r="P4669">
        <v>1.1399999999999999</v>
      </c>
      <c r="R4669">
        <v>1.07</v>
      </c>
      <c r="T4669">
        <v>0.57999999999999996</v>
      </c>
      <c r="X4669" t="s">
        <v>417</v>
      </c>
      <c r="Y4669">
        <v>4668</v>
      </c>
      <c r="Z4669" s="1">
        <v>0.51145949074074071</v>
      </c>
      <c r="AA4669" t="s">
        <v>10704</v>
      </c>
      <c r="AB4669">
        <v>-5.2999999999999999E-2</v>
      </c>
      <c r="AC4669">
        <v>-0.111</v>
      </c>
      <c r="AD4669">
        <v>5</v>
      </c>
      <c r="AE4669" t="s">
        <v>5871</v>
      </c>
      <c r="AF4669" t="s">
        <v>36</v>
      </c>
    </row>
    <row r="4670" spans="1:32" x14ac:dyDescent="0.2">
      <c r="A4670">
        <v>4669</v>
      </c>
      <c r="C4670">
        <v>106797</v>
      </c>
      <c r="D4670">
        <v>251826</v>
      </c>
      <c r="F4670">
        <v>12</v>
      </c>
      <c r="G4670">
        <v>17</v>
      </c>
      <c r="H4670">
        <v>6</v>
      </c>
      <c r="I4670" t="s">
        <v>26</v>
      </c>
      <c r="J4670">
        <v>65</v>
      </c>
      <c r="K4670">
        <v>41</v>
      </c>
      <c r="L4670">
        <v>34</v>
      </c>
      <c r="M4670">
        <v>-65</v>
      </c>
      <c r="N4670">
        <v>6.06</v>
      </c>
      <c r="P4670">
        <v>0.03</v>
      </c>
      <c r="R4670">
        <v>-0.05</v>
      </c>
      <c r="X4670" t="s">
        <v>134</v>
      </c>
      <c r="Y4670">
        <v>4669</v>
      </c>
      <c r="Z4670" s="1">
        <v>0.51187499999999997</v>
      </c>
      <c r="AA4670" t="s">
        <v>10705</v>
      </c>
      <c r="AB4670">
        <v>-5.7000000000000002E-2</v>
      </c>
      <c r="AC4670">
        <v>-1E-3</v>
      </c>
      <c r="AD4670">
        <v>6.06</v>
      </c>
      <c r="AE4670" t="s">
        <v>134</v>
      </c>
    </row>
    <row r="4671" spans="1:32" x14ac:dyDescent="0.2">
      <c r="A4671">
        <v>4670</v>
      </c>
      <c r="C4671">
        <v>106819</v>
      </c>
      <c r="D4671">
        <v>157184</v>
      </c>
      <c r="E4671">
        <v>5527</v>
      </c>
      <c r="F4671">
        <v>12</v>
      </c>
      <c r="G4671">
        <v>17</v>
      </c>
      <c r="H4671">
        <v>3.3</v>
      </c>
      <c r="I4671" t="s">
        <v>26</v>
      </c>
      <c r="J4671">
        <v>16</v>
      </c>
      <c r="K4671">
        <v>41</v>
      </c>
      <c r="L4671">
        <v>37</v>
      </c>
      <c r="M4671">
        <v>-16</v>
      </c>
      <c r="N4671">
        <v>6.05</v>
      </c>
      <c r="P4671">
        <v>0.1</v>
      </c>
      <c r="R4671">
        <v>0.12</v>
      </c>
      <c r="X4671" t="s">
        <v>192</v>
      </c>
      <c r="Y4671">
        <v>4670</v>
      </c>
      <c r="Z4671" s="1">
        <v>0.51184375000000004</v>
      </c>
      <c r="AA4671" t="s">
        <v>10706</v>
      </c>
      <c r="AB4671">
        <v>-4.8000000000000001E-2</v>
      </c>
      <c r="AC4671">
        <v>3.0000000000000001E-3</v>
      </c>
      <c r="AD4671">
        <v>6.05</v>
      </c>
      <c r="AE4671" t="s">
        <v>192</v>
      </c>
    </row>
    <row r="4672" spans="1:32" x14ac:dyDescent="0.2">
      <c r="A4672">
        <v>4671</v>
      </c>
      <c r="B4672" t="s">
        <v>5362</v>
      </c>
      <c r="C4672">
        <v>106849</v>
      </c>
      <c r="D4672">
        <v>251830</v>
      </c>
      <c r="E4672" t="s">
        <v>5362</v>
      </c>
      <c r="F4672">
        <v>12</v>
      </c>
      <c r="G4672">
        <v>17</v>
      </c>
      <c r="H4672">
        <v>34.1</v>
      </c>
      <c r="I4672" t="s">
        <v>26</v>
      </c>
      <c r="J4672">
        <v>67</v>
      </c>
      <c r="K4672">
        <v>57</v>
      </c>
      <c r="L4672">
        <v>39</v>
      </c>
      <c r="M4672">
        <v>-67</v>
      </c>
      <c r="N4672">
        <v>4.1100000000000003</v>
      </c>
      <c r="P4672">
        <v>1.58</v>
      </c>
      <c r="R4672">
        <v>1.55</v>
      </c>
      <c r="T4672">
        <v>1.69</v>
      </c>
      <c r="X4672" t="s">
        <v>2821</v>
      </c>
      <c r="Y4672">
        <v>4671</v>
      </c>
      <c r="Z4672" s="1">
        <v>0.51220023148148142</v>
      </c>
      <c r="AA4672" t="s">
        <v>10707</v>
      </c>
      <c r="AB4672">
        <v>-0.24399999999999999</v>
      </c>
      <c r="AC4672">
        <v>-2.5000000000000001E-2</v>
      </c>
      <c r="AD4672">
        <v>4.1100000000000003</v>
      </c>
      <c r="AE4672" t="s">
        <v>2821</v>
      </c>
    </row>
    <row r="4673" spans="1:32" x14ac:dyDescent="0.2">
      <c r="A4673">
        <v>4672</v>
      </c>
      <c r="C4673">
        <v>106884</v>
      </c>
      <c r="D4673">
        <v>28327</v>
      </c>
      <c r="F4673">
        <v>12</v>
      </c>
      <c r="G4673">
        <v>17</v>
      </c>
      <c r="H4673">
        <v>29.5</v>
      </c>
      <c r="I4673" t="s">
        <v>24</v>
      </c>
      <c r="J4673">
        <v>53</v>
      </c>
      <c r="K4673">
        <v>11</v>
      </c>
      <c r="L4673">
        <v>28</v>
      </c>
      <c r="M4673">
        <v>53</v>
      </c>
      <c r="N4673">
        <v>5.81</v>
      </c>
      <c r="P4673">
        <v>1.3</v>
      </c>
      <c r="R4673">
        <v>1.52</v>
      </c>
      <c r="X4673" t="s">
        <v>662</v>
      </c>
      <c r="Y4673">
        <v>4672</v>
      </c>
      <c r="Z4673" s="1">
        <v>0.51214699074074077</v>
      </c>
      <c r="AA4673" t="s">
        <v>10708</v>
      </c>
      <c r="AB4673">
        <v>3.4000000000000002E-2</v>
      </c>
      <c r="AC4673">
        <v>-4.5999999999999999E-2</v>
      </c>
      <c r="AD4673">
        <v>5.81</v>
      </c>
      <c r="AE4673" t="s">
        <v>662</v>
      </c>
    </row>
    <row r="4674" spans="1:32" x14ac:dyDescent="0.2">
      <c r="A4674">
        <v>4673</v>
      </c>
      <c r="C4674">
        <v>106887</v>
      </c>
      <c r="D4674">
        <v>82219</v>
      </c>
      <c r="F4674">
        <v>12</v>
      </c>
      <c r="G4674">
        <v>17</v>
      </c>
      <c r="H4674">
        <v>30.5</v>
      </c>
      <c r="I4674" t="s">
        <v>24</v>
      </c>
      <c r="J4674">
        <v>28</v>
      </c>
      <c r="K4674">
        <v>56</v>
      </c>
      <c r="L4674">
        <v>14</v>
      </c>
      <c r="M4674">
        <v>28</v>
      </c>
      <c r="N4674">
        <v>5.7</v>
      </c>
      <c r="P4674">
        <v>0.16</v>
      </c>
      <c r="R4674">
        <v>0.12</v>
      </c>
      <c r="T4674">
        <v>0.05</v>
      </c>
      <c r="X4674" t="s">
        <v>5363</v>
      </c>
      <c r="Y4674">
        <v>4673</v>
      </c>
      <c r="Z4674" s="1">
        <v>0.51215856481481481</v>
      </c>
      <c r="AA4674" t="s">
        <v>10709</v>
      </c>
      <c r="AB4674">
        <v>-4.2000000000000003E-2</v>
      </c>
      <c r="AC4674">
        <v>3.6999999999999998E-2</v>
      </c>
      <c r="AD4674">
        <v>5.7</v>
      </c>
      <c r="AE4674" t="s">
        <v>5363</v>
      </c>
    </row>
    <row r="4675" spans="1:32" x14ac:dyDescent="0.2">
      <c r="A4675">
        <v>4674</v>
      </c>
      <c r="B4675" t="s">
        <v>5364</v>
      </c>
      <c r="C4675">
        <v>106911</v>
      </c>
      <c r="D4675">
        <v>256924</v>
      </c>
      <c r="E4675">
        <v>5532</v>
      </c>
      <c r="F4675">
        <v>12</v>
      </c>
      <c r="G4675">
        <v>18</v>
      </c>
      <c r="H4675">
        <v>20.7</v>
      </c>
      <c r="I4675" t="s">
        <v>26</v>
      </c>
      <c r="J4675">
        <v>79</v>
      </c>
      <c r="K4675">
        <v>18</v>
      </c>
      <c r="L4675">
        <v>44</v>
      </c>
      <c r="M4675">
        <v>-79</v>
      </c>
      <c r="N4675">
        <v>4.26</v>
      </c>
      <c r="P4675">
        <v>-0.12</v>
      </c>
      <c r="R4675">
        <v>-0.51</v>
      </c>
      <c r="T4675">
        <v>-0.1</v>
      </c>
      <c r="X4675" t="s">
        <v>2308</v>
      </c>
      <c r="Y4675">
        <v>4674</v>
      </c>
      <c r="Z4675" s="1">
        <v>0.51273958333333336</v>
      </c>
      <c r="AA4675" t="s">
        <v>10710</v>
      </c>
      <c r="AB4675">
        <v>-4.8000000000000001E-2</v>
      </c>
      <c r="AC4675">
        <v>1.7000000000000001E-2</v>
      </c>
      <c r="AD4675">
        <v>4.26</v>
      </c>
      <c r="AE4675" t="s">
        <v>2308</v>
      </c>
    </row>
    <row r="4676" spans="1:32" x14ac:dyDescent="0.2">
      <c r="A4676">
        <v>4675</v>
      </c>
      <c r="C4676">
        <v>106922</v>
      </c>
      <c r="D4676">
        <v>203319</v>
      </c>
      <c r="F4676">
        <v>12</v>
      </c>
      <c r="G4676">
        <v>17</v>
      </c>
      <c r="H4676">
        <v>47.3</v>
      </c>
      <c r="I4676" t="s">
        <v>26</v>
      </c>
      <c r="J4676">
        <v>36</v>
      </c>
      <c r="K4676">
        <v>5</v>
      </c>
      <c r="L4676">
        <v>38</v>
      </c>
      <c r="M4676">
        <v>-36</v>
      </c>
      <c r="N4676">
        <v>6.15</v>
      </c>
      <c r="P4676">
        <v>0.01</v>
      </c>
      <c r="X4676" t="s">
        <v>134</v>
      </c>
      <c r="Y4676">
        <v>4675</v>
      </c>
      <c r="Z4676" s="1">
        <v>0.51235300925925931</v>
      </c>
      <c r="AA4676" t="s">
        <v>10711</v>
      </c>
      <c r="AB4676">
        <v>-3.6999999999999998E-2</v>
      </c>
      <c r="AC4676">
        <v>-6.0000000000000001E-3</v>
      </c>
      <c r="AD4676">
        <v>6.15</v>
      </c>
      <c r="AE4676" t="s">
        <v>134</v>
      </c>
    </row>
    <row r="4677" spans="1:32" x14ac:dyDescent="0.2">
      <c r="A4677">
        <v>4676</v>
      </c>
      <c r="C4677">
        <v>106926</v>
      </c>
      <c r="D4677">
        <v>100023</v>
      </c>
      <c r="F4677">
        <v>12</v>
      </c>
      <c r="G4677">
        <v>17</v>
      </c>
      <c r="H4677">
        <v>44.3</v>
      </c>
      <c r="I4677" t="s">
        <v>24</v>
      </c>
      <c r="J4677">
        <v>15</v>
      </c>
      <c r="K4677">
        <v>8</v>
      </c>
      <c r="L4677">
        <v>39</v>
      </c>
      <c r="M4677">
        <v>15</v>
      </c>
      <c r="N4677">
        <v>6.34</v>
      </c>
      <c r="P4677">
        <v>1.37</v>
      </c>
      <c r="X4677" t="s">
        <v>172</v>
      </c>
      <c r="Y4677">
        <v>4676</v>
      </c>
      <c r="Z4677" s="1">
        <v>0.51231828703703697</v>
      </c>
      <c r="AA4677" t="s">
        <v>10712</v>
      </c>
      <c r="AB4677">
        <v>4.3999999999999997E-2</v>
      </c>
      <c r="AC4677">
        <v>-6.3E-2</v>
      </c>
      <c r="AD4677">
        <v>6.34</v>
      </c>
      <c r="AE4677" t="s">
        <v>172</v>
      </c>
    </row>
    <row r="4678" spans="1:32" x14ac:dyDescent="0.2">
      <c r="A4678">
        <v>4677</v>
      </c>
      <c r="C4678">
        <v>106975</v>
      </c>
      <c r="D4678">
        <v>138703</v>
      </c>
      <c r="F4678">
        <v>12</v>
      </c>
      <c r="G4678">
        <v>18</v>
      </c>
      <c r="H4678">
        <v>9.1</v>
      </c>
      <c r="I4678" t="s">
        <v>26</v>
      </c>
      <c r="J4678">
        <v>3</v>
      </c>
      <c r="K4678">
        <v>57</v>
      </c>
      <c r="L4678">
        <v>16</v>
      </c>
      <c r="M4678">
        <v>-3</v>
      </c>
      <c r="N4678">
        <v>6.99</v>
      </c>
      <c r="P4678">
        <v>0.36</v>
      </c>
      <c r="R4678">
        <v>0.03</v>
      </c>
      <c r="X4678" t="s">
        <v>266</v>
      </c>
      <c r="Y4678">
        <v>4677</v>
      </c>
      <c r="Z4678" s="1">
        <v>0.51260532407407411</v>
      </c>
      <c r="AA4678" t="s">
        <v>10713</v>
      </c>
      <c r="AB4678">
        <v>-1.7000000000000001E-2</v>
      </c>
      <c r="AC4678">
        <v>1.6E-2</v>
      </c>
      <c r="AD4678">
        <v>6.99</v>
      </c>
      <c r="AE4678" t="s">
        <v>266</v>
      </c>
    </row>
    <row r="4679" spans="1:32" x14ac:dyDescent="0.2">
      <c r="A4679">
        <v>4678</v>
      </c>
      <c r="C4679">
        <v>106976</v>
      </c>
      <c r="D4679">
        <v>138704</v>
      </c>
      <c r="F4679">
        <v>12</v>
      </c>
      <c r="G4679">
        <v>18</v>
      </c>
      <c r="H4679">
        <v>9.6</v>
      </c>
      <c r="I4679" t="s">
        <v>26</v>
      </c>
      <c r="J4679">
        <v>3</v>
      </c>
      <c r="K4679">
        <v>56</v>
      </c>
      <c r="L4679">
        <v>55</v>
      </c>
      <c r="M4679">
        <v>-3</v>
      </c>
      <c r="N4679">
        <v>6.54</v>
      </c>
      <c r="P4679">
        <v>0.33</v>
      </c>
      <c r="R4679">
        <v>0.01</v>
      </c>
      <c r="X4679" t="s">
        <v>63</v>
      </c>
      <c r="Y4679">
        <v>4678</v>
      </c>
      <c r="Z4679" s="1">
        <v>0.51261111111111113</v>
      </c>
      <c r="AA4679" t="s">
        <v>10714</v>
      </c>
      <c r="AB4679">
        <v>-1.2999999999999999E-2</v>
      </c>
      <c r="AC4679">
        <v>2.4E-2</v>
      </c>
      <c r="AD4679">
        <v>6.54</v>
      </c>
      <c r="AE4679" t="s">
        <v>63</v>
      </c>
    </row>
    <row r="4680" spans="1:32" x14ac:dyDescent="0.2">
      <c r="A4680">
        <v>4679</v>
      </c>
      <c r="B4680" t="s">
        <v>5365</v>
      </c>
      <c r="C4680">
        <v>106983</v>
      </c>
      <c r="D4680">
        <v>251841</v>
      </c>
      <c r="F4680">
        <v>12</v>
      </c>
      <c r="G4680">
        <v>18</v>
      </c>
      <c r="H4680">
        <v>26.1</v>
      </c>
      <c r="I4680" t="s">
        <v>26</v>
      </c>
      <c r="J4680">
        <v>64</v>
      </c>
      <c r="K4680">
        <v>0</v>
      </c>
      <c r="L4680">
        <v>11</v>
      </c>
      <c r="M4680">
        <v>-64</v>
      </c>
      <c r="N4680">
        <v>4.04</v>
      </c>
      <c r="P4680">
        <v>-0.17</v>
      </c>
      <c r="R4680">
        <v>-0.69</v>
      </c>
      <c r="T4680">
        <v>-0.19</v>
      </c>
      <c r="X4680" t="s">
        <v>3156</v>
      </c>
      <c r="Y4680">
        <v>4679</v>
      </c>
      <c r="Z4680" s="1">
        <v>0.51280208333333333</v>
      </c>
      <c r="AA4680" t="s">
        <v>10715</v>
      </c>
      <c r="AB4680">
        <v>-0.05</v>
      </c>
      <c r="AC4680">
        <v>-0.01</v>
      </c>
      <c r="AD4680">
        <v>4.04</v>
      </c>
      <c r="AE4680" t="s">
        <v>3156</v>
      </c>
    </row>
    <row r="4681" spans="1:32" x14ac:dyDescent="0.2">
      <c r="A4681">
        <v>4680</v>
      </c>
      <c r="C4681">
        <v>107054</v>
      </c>
      <c r="D4681">
        <v>62943</v>
      </c>
      <c r="F4681">
        <v>12</v>
      </c>
      <c r="G4681">
        <v>18</v>
      </c>
      <c r="H4681">
        <v>31.6</v>
      </c>
      <c r="I4681" t="s">
        <v>24</v>
      </c>
      <c r="J4681">
        <v>30</v>
      </c>
      <c r="K4681">
        <v>14</v>
      </c>
      <c r="L4681">
        <v>57</v>
      </c>
      <c r="M4681">
        <v>30</v>
      </c>
      <c r="N4681">
        <v>6.23</v>
      </c>
      <c r="P4681">
        <v>0.3</v>
      </c>
      <c r="R4681">
        <v>0.02</v>
      </c>
      <c r="X4681" t="s">
        <v>5366</v>
      </c>
      <c r="Y4681">
        <v>4680</v>
      </c>
      <c r="Z4681" s="1">
        <v>0.51286574074074076</v>
      </c>
      <c r="AA4681" t="s">
        <v>10716</v>
      </c>
      <c r="AB4681">
        <v>7.6999999999999999E-2</v>
      </c>
      <c r="AC4681">
        <v>-0.11600000000000001</v>
      </c>
      <c r="AD4681">
        <v>6.23</v>
      </c>
      <c r="AE4681" t="s">
        <v>10717</v>
      </c>
      <c r="AF4681" t="s">
        <v>36</v>
      </c>
    </row>
    <row r="4682" spans="1:32" x14ac:dyDescent="0.2">
      <c r="A4682">
        <v>4681</v>
      </c>
      <c r="B4682" t="s">
        <v>5367</v>
      </c>
      <c r="C4682">
        <v>107070</v>
      </c>
      <c r="D4682">
        <v>138710</v>
      </c>
      <c r="F4682">
        <v>12</v>
      </c>
      <c r="G4682">
        <v>18</v>
      </c>
      <c r="H4682">
        <v>40.299999999999997</v>
      </c>
      <c r="I4682" t="s">
        <v>26</v>
      </c>
      <c r="J4682">
        <v>0</v>
      </c>
      <c r="K4682">
        <v>47</v>
      </c>
      <c r="L4682">
        <v>14</v>
      </c>
      <c r="M4682">
        <v>0</v>
      </c>
      <c r="N4682">
        <v>5.9</v>
      </c>
      <c r="P4682">
        <v>0.17</v>
      </c>
      <c r="R4682">
        <v>0.13</v>
      </c>
      <c r="X4682" t="s">
        <v>174</v>
      </c>
      <c r="Y4682">
        <v>4681</v>
      </c>
      <c r="Z4682" s="1">
        <v>0.51296643518518514</v>
      </c>
      <c r="AA4682" t="s">
        <v>10718</v>
      </c>
      <c r="AB4682">
        <v>2.9000000000000001E-2</v>
      </c>
      <c r="AC4682">
        <v>-1.6E-2</v>
      </c>
      <c r="AD4682">
        <v>5.9</v>
      </c>
      <c r="AE4682" t="s">
        <v>174</v>
      </c>
    </row>
    <row r="4683" spans="1:32" x14ac:dyDescent="0.2">
      <c r="A4683">
        <v>4682</v>
      </c>
      <c r="C4683">
        <v>107079</v>
      </c>
      <c r="D4683">
        <v>239838</v>
      </c>
      <c r="E4683">
        <v>5544</v>
      </c>
      <c r="F4683">
        <v>12</v>
      </c>
      <c r="G4683">
        <v>18</v>
      </c>
      <c r="H4683">
        <v>59.7</v>
      </c>
      <c r="I4683" t="s">
        <v>26</v>
      </c>
      <c r="J4683">
        <v>55</v>
      </c>
      <c r="K4683">
        <v>8</v>
      </c>
      <c r="L4683">
        <v>35</v>
      </c>
      <c r="M4683">
        <v>-55</v>
      </c>
      <c r="N4683">
        <v>5</v>
      </c>
      <c r="P4683">
        <v>1.59</v>
      </c>
      <c r="R4683">
        <v>1.95</v>
      </c>
      <c r="T4683">
        <v>1.06</v>
      </c>
      <c r="X4683" t="s">
        <v>419</v>
      </c>
      <c r="Y4683">
        <v>4682</v>
      </c>
      <c r="Z4683" s="1">
        <v>0.51319097222222221</v>
      </c>
      <c r="AA4683" t="s">
        <v>10719</v>
      </c>
      <c r="AB4683">
        <v>-7.5999999999999998E-2</v>
      </c>
      <c r="AC4683">
        <v>-1.4E-2</v>
      </c>
      <c r="AD4683">
        <v>5</v>
      </c>
      <c r="AE4683" t="s">
        <v>419</v>
      </c>
    </row>
    <row r="4684" spans="1:32" x14ac:dyDescent="0.2">
      <c r="A4684">
        <v>4683</v>
      </c>
      <c r="C4684">
        <v>107113</v>
      </c>
      <c r="D4684">
        <v>2012</v>
      </c>
      <c r="F4684">
        <v>12</v>
      </c>
      <c r="G4684">
        <v>16</v>
      </c>
      <c r="H4684">
        <v>51.4</v>
      </c>
      <c r="I4684" t="s">
        <v>24</v>
      </c>
      <c r="J4684">
        <v>86</v>
      </c>
      <c r="K4684">
        <v>26</v>
      </c>
      <c r="L4684">
        <v>10</v>
      </c>
      <c r="M4684">
        <v>86</v>
      </c>
      <c r="N4684">
        <v>6.33</v>
      </c>
      <c r="P4684">
        <v>0.43</v>
      </c>
      <c r="R4684">
        <v>-0.08</v>
      </c>
      <c r="X4684" t="s">
        <v>79</v>
      </c>
      <c r="Y4684">
        <v>4683</v>
      </c>
      <c r="Z4684" s="1">
        <v>0.51170601851851849</v>
      </c>
      <c r="AA4684" t="s">
        <v>10720</v>
      </c>
      <c r="AB4684">
        <v>0.21</v>
      </c>
      <c r="AC4684">
        <v>-3.0000000000000001E-3</v>
      </c>
      <c r="AD4684">
        <v>6.33</v>
      </c>
      <c r="AE4684" t="s">
        <v>79</v>
      </c>
    </row>
    <row r="4685" spans="1:32" x14ac:dyDescent="0.2">
      <c r="A4685">
        <v>4684</v>
      </c>
      <c r="C4685">
        <v>107131</v>
      </c>
      <c r="D4685">
        <v>82237</v>
      </c>
      <c r="E4685" t="s">
        <v>5368</v>
      </c>
      <c r="F4685">
        <v>12</v>
      </c>
      <c r="G4685">
        <v>19</v>
      </c>
      <c r="H4685">
        <v>2.1</v>
      </c>
      <c r="I4685" t="s">
        <v>24</v>
      </c>
      <c r="J4685">
        <v>26</v>
      </c>
      <c r="K4685">
        <v>0</v>
      </c>
      <c r="L4685">
        <v>28</v>
      </c>
      <c r="M4685">
        <v>26</v>
      </c>
      <c r="N4685">
        <v>6.48</v>
      </c>
      <c r="P4685">
        <v>0.18</v>
      </c>
      <c r="R4685">
        <v>0.09</v>
      </c>
      <c r="T4685">
        <v>7.0000000000000007E-2</v>
      </c>
      <c r="X4685" t="s">
        <v>5369</v>
      </c>
      <c r="Y4685">
        <v>4684</v>
      </c>
      <c r="Z4685" s="1">
        <v>0.51321874999999995</v>
      </c>
      <c r="AA4685" t="s">
        <v>10721</v>
      </c>
      <c r="AB4685">
        <v>-4.0000000000000001E-3</v>
      </c>
      <c r="AC4685">
        <v>-2.1999999999999999E-2</v>
      </c>
      <c r="AD4685">
        <v>6.48</v>
      </c>
      <c r="AE4685" t="s">
        <v>10722</v>
      </c>
      <c r="AF4685" t="s">
        <v>36</v>
      </c>
    </row>
    <row r="4686" spans="1:32" x14ac:dyDescent="0.2">
      <c r="A4686">
        <v>4685</v>
      </c>
      <c r="B4686" t="s">
        <v>5370</v>
      </c>
      <c r="C4686">
        <v>107168</v>
      </c>
      <c r="D4686">
        <v>82239</v>
      </c>
      <c r="F4686">
        <v>12</v>
      </c>
      <c r="G4686">
        <v>19</v>
      </c>
      <c r="H4686">
        <v>19.100000000000001</v>
      </c>
      <c r="I4686" t="s">
        <v>24</v>
      </c>
      <c r="J4686">
        <v>23</v>
      </c>
      <c r="K4686">
        <v>2</v>
      </c>
      <c r="L4686">
        <v>5</v>
      </c>
      <c r="M4686">
        <v>23</v>
      </c>
      <c r="N4686">
        <v>6.27</v>
      </c>
      <c r="P4686">
        <v>0.17</v>
      </c>
      <c r="R4686">
        <v>0.15</v>
      </c>
      <c r="T4686">
        <v>0.02</v>
      </c>
      <c r="X4686" t="s">
        <v>5371</v>
      </c>
      <c r="Y4686">
        <v>4685</v>
      </c>
      <c r="Z4686" s="1">
        <v>0.51341550925925927</v>
      </c>
      <c r="AA4686" t="s">
        <v>10723</v>
      </c>
      <c r="AB4686">
        <v>-2.1999999999999999E-2</v>
      </c>
      <c r="AC4686">
        <v>-1.2E-2</v>
      </c>
      <c r="AD4686">
        <v>6.27</v>
      </c>
      <c r="AE4686" t="s">
        <v>606</v>
      </c>
    </row>
    <row r="4687" spans="1:32" x14ac:dyDescent="0.2">
      <c r="A4687">
        <v>4686</v>
      </c>
      <c r="C4687">
        <v>107192</v>
      </c>
      <c r="D4687">
        <v>2010</v>
      </c>
      <c r="F4687">
        <v>12</v>
      </c>
      <c r="G4687">
        <v>15</v>
      </c>
      <c r="H4687">
        <v>20.3</v>
      </c>
      <c r="I4687" t="s">
        <v>24</v>
      </c>
      <c r="J4687">
        <v>87</v>
      </c>
      <c r="K4687">
        <v>42</v>
      </c>
      <c r="L4687">
        <v>0</v>
      </c>
      <c r="M4687">
        <v>87</v>
      </c>
      <c r="N4687">
        <v>6.28</v>
      </c>
      <c r="P4687">
        <v>0.35</v>
      </c>
      <c r="R4687">
        <v>-0.01</v>
      </c>
      <c r="X4687" t="s">
        <v>63</v>
      </c>
      <c r="Y4687">
        <v>4686</v>
      </c>
      <c r="Z4687" s="1">
        <v>0.51065162037037037</v>
      </c>
      <c r="AA4687" t="s">
        <v>10724</v>
      </c>
      <c r="AB4687">
        <v>-2.8000000000000001E-2</v>
      </c>
      <c r="AC4687">
        <v>5.3999999999999999E-2</v>
      </c>
      <c r="AD4687">
        <v>6.28</v>
      </c>
      <c r="AE4687" t="s">
        <v>63</v>
      </c>
    </row>
    <row r="4688" spans="1:32" x14ac:dyDescent="0.2">
      <c r="A4688">
        <v>4687</v>
      </c>
      <c r="C4688">
        <v>107193</v>
      </c>
      <c r="D4688">
        <v>7540</v>
      </c>
      <c r="F4688">
        <v>12</v>
      </c>
      <c r="G4688">
        <v>18</v>
      </c>
      <c r="H4688">
        <v>49.9</v>
      </c>
      <c r="I4688" t="s">
        <v>24</v>
      </c>
      <c r="J4688">
        <v>75</v>
      </c>
      <c r="K4688">
        <v>9</v>
      </c>
      <c r="L4688">
        <v>38</v>
      </c>
      <c r="M4688">
        <v>75</v>
      </c>
      <c r="N4688">
        <v>5.38</v>
      </c>
      <c r="P4688">
        <v>-0.02</v>
      </c>
      <c r="R4688">
        <v>-0.05</v>
      </c>
      <c r="X4688" t="s">
        <v>89</v>
      </c>
      <c r="Y4688">
        <v>4687</v>
      </c>
      <c r="Z4688" s="1">
        <v>0.51307754629629632</v>
      </c>
      <c r="AA4688" t="s">
        <v>10725</v>
      </c>
      <c r="AB4688">
        <v>-0.04</v>
      </c>
      <c r="AC4688">
        <v>2E-3</v>
      </c>
      <c r="AD4688">
        <v>5.38</v>
      </c>
      <c r="AE4688" t="s">
        <v>89</v>
      </c>
    </row>
    <row r="4689" spans="1:32" x14ac:dyDescent="0.2">
      <c r="A4689">
        <v>4688</v>
      </c>
      <c r="B4689" t="s">
        <v>5372</v>
      </c>
      <c r="C4689">
        <v>107213</v>
      </c>
      <c r="D4689">
        <v>82244</v>
      </c>
      <c r="F4689">
        <v>12</v>
      </c>
      <c r="G4689">
        <v>19</v>
      </c>
      <c r="H4689">
        <v>29.6</v>
      </c>
      <c r="I4689" t="s">
        <v>24</v>
      </c>
      <c r="J4689">
        <v>28</v>
      </c>
      <c r="K4689">
        <v>9</v>
      </c>
      <c r="L4689">
        <v>25</v>
      </c>
      <c r="M4689">
        <v>28</v>
      </c>
      <c r="N4689">
        <v>6.33</v>
      </c>
      <c r="P4689">
        <v>0.5</v>
      </c>
      <c r="R4689">
        <v>0.08</v>
      </c>
      <c r="X4689" t="s">
        <v>5373</v>
      </c>
      <c r="Y4689">
        <v>4688</v>
      </c>
      <c r="Z4689" s="1">
        <v>0.51353703703703701</v>
      </c>
      <c r="AA4689" t="s">
        <v>10726</v>
      </c>
      <c r="AB4689">
        <v>-0.19700000000000001</v>
      </c>
      <c r="AC4689">
        <v>-0.129</v>
      </c>
      <c r="AD4689">
        <v>6.33</v>
      </c>
      <c r="AE4689" t="s">
        <v>5373</v>
      </c>
    </row>
    <row r="4690" spans="1:32" x14ac:dyDescent="0.2">
      <c r="A4690">
        <v>4689</v>
      </c>
      <c r="B4690" t="s">
        <v>5374</v>
      </c>
      <c r="C4690">
        <v>107259</v>
      </c>
      <c r="D4690">
        <v>138721</v>
      </c>
      <c r="E4690">
        <v>5555</v>
      </c>
      <c r="F4690">
        <v>12</v>
      </c>
      <c r="G4690">
        <v>19</v>
      </c>
      <c r="H4690">
        <v>54.4</v>
      </c>
      <c r="I4690" t="s">
        <v>26</v>
      </c>
      <c r="J4690">
        <v>0</v>
      </c>
      <c r="K4690">
        <v>40</v>
      </c>
      <c r="L4690">
        <v>1</v>
      </c>
      <c r="M4690">
        <v>0</v>
      </c>
      <c r="N4690">
        <v>3.89</v>
      </c>
      <c r="P4690">
        <v>0.02</v>
      </c>
      <c r="R4690">
        <v>0.06</v>
      </c>
      <c r="T4690">
        <v>0</v>
      </c>
      <c r="X4690" t="s">
        <v>192</v>
      </c>
      <c r="Y4690">
        <v>4689</v>
      </c>
      <c r="Z4690" s="1">
        <v>0.51382407407407404</v>
      </c>
      <c r="AA4690" t="s">
        <v>10727</v>
      </c>
      <c r="AB4690">
        <v>-6.3E-2</v>
      </c>
      <c r="AC4690">
        <v>-1.7999999999999999E-2</v>
      </c>
      <c r="AD4690">
        <v>3.89</v>
      </c>
      <c r="AE4690" t="s">
        <v>192</v>
      </c>
    </row>
    <row r="4691" spans="1:32" x14ac:dyDescent="0.2">
      <c r="A4691">
        <v>4690</v>
      </c>
      <c r="B4691" t="s">
        <v>5375</v>
      </c>
      <c r="C4691">
        <v>107274</v>
      </c>
      <c r="D4691">
        <v>44127</v>
      </c>
      <c r="F4691">
        <v>12</v>
      </c>
      <c r="G4691">
        <v>19</v>
      </c>
      <c r="H4691">
        <v>48.7</v>
      </c>
      <c r="I4691" t="s">
        <v>24</v>
      </c>
      <c r="J4691">
        <v>48</v>
      </c>
      <c r="K4691">
        <v>59</v>
      </c>
      <c r="L4691">
        <v>3</v>
      </c>
      <c r="M4691">
        <v>48</v>
      </c>
      <c r="N4691">
        <v>5.29</v>
      </c>
      <c r="P4691">
        <v>1.66</v>
      </c>
      <c r="R4691">
        <v>1.97</v>
      </c>
      <c r="T4691">
        <v>1.06</v>
      </c>
      <c r="X4691" t="s">
        <v>53</v>
      </c>
      <c r="Y4691">
        <v>4690</v>
      </c>
      <c r="Z4691" s="1">
        <v>0.51375810185185189</v>
      </c>
      <c r="AA4691" t="s">
        <v>10728</v>
      </c>
      <c r="AB4691">
        <v>-1.2E-2</v>
      </c>
      <c r="AC4691">
        <v>7.0000000000000001E-3</v>
      </c>
      <c r="AD4691">
        <v>5.29</v>
      </c>
      <c r="AE4691" t="s">
        <v>53</v>
      </c>
    </row>
    <row r="4692" spans="1:32" x14ac:dyDescent="0.2">
      <c r="A4692">
        <v>4691</v>
      </c>
      <c r="C4692">
        <v>107295</v>
      </c>
      <c r="D4692">
        <v>180695</v>
      </c>
      <c r="F4692">
        <v>12</v>
      </c>
      <c r="G4692">
        <v>20</v>
      </c>
      <c r="H4692">
        <v>10.7</v>
      </c>
      <c r="I4692" t="s">
        <v>26</v>
      </c>
      <c r="J4692">
        <v>22</v>
      </c>
      <c r="K4692">
        <v>10</v>
      </c>
      <c r="L4692">
        <v>32</v>
      </c>
      <c r="M4692">
        <v>-22</v>
      </c>
      <c r="N4692">
        <v>5.97</v>
      </c>
      <c r="P4692">
        <v>0.82</v>
      </c>
      <c r="X4692" t="s">
        <v>2716</v>
      </c>
      <c r="Y4692">
        <v>4691</v>
      </c>
      <c r="Z4692" s="1">
        <v>0.51401273148148141</v>
      </c>
      <c r="AA4692" t="s">
        <v>10729</v>
      </c>
      <c r="AB4692">
        <v>-0.109</v>
      </c>
      <c r="AC4692">
        <v>-2.5000000000000001E-2</v>
      </c>
      <c r="AD4692">
        <v>5.97</v>
      </c>
      <c r="AE4692" t="s">
        <v>2716</v>
      </c>
    </row>
    <row r="4693" spans="1:32" x14ac:dyDescent="0.2">
      <c r="A4693">
        <v>4692</v>
      </c>
      <c r="C4693">
        <v>107301</v>
      </c>
      <c r="D4693">
        <v>251854</v>
      </c>
      <c r="F4693">
        <v>12</v>
      </c>
      <c r="G4693">
        <v>20</v>
      </c>
      <c r="H4693">
        <v>28</v>
      </c>
      <c r="I4693" t="s">
        <v>26</v>
      </c>
      <c r="J4693">
        <v>65</v>
      </c>
      <c r="K4693">
        <v>50</v>
      </c>
      <c r="L4693">
        <v>34</v>
      </c>
      <c r="M4693">
        <v>-65</v>
      </c>
      <c r="N4693">
        <v>6.21</v>
      </c>
      <c r="P4693">
        <v>-0.04</v>
      </c>
      <c r="R4693">
        <v>-0.15</v>
      </c>
      <c r="X4693" t="s">
        <v>102</v>
      </c>
      <c r="Y4693">
        <v>4692</v>
      </c>
      <c r="Z4693" s="1">
        <v>0.51421296296296293</v>
      </c>
      <c r="AA4693" t="s">
        <v>10730</v>
      </c>
      <c r="AB4693">
        <v>-5.6000000000000001E-2</v>
      </c>
      <c r="AC4693">
        <v>-1.4999999999999999E-2</v>
      </c>
      <c r="AD4693">
        <v>6.21</v>
      </c>
      <c r="AE4693" t="s">
        <v>102</v>
      </c>
    </row>
    <row r="4694" spans="1:32" x14ac:dyDescent="0.2">
      <c r="A4694">
        <v>4693</v>
      </c>
      <c r="C4694">
        <v>107325</v>
      </c>
      <c r="D4694">
        <v>82250</v>
      </c>
      <c r="E4694">
        <v>5559</v>
      </c>
      <c r="F4694">
        <v>12</v>
      </c>
      <c r="G4694">
        <v>20</v>
      </c>
      <c r="H4694">
        <v>19.7</v>
      </c>
      <c r="I4694" t="s">
        <v>24</v>
      </c>
      <c r="J4694">
        <v>26</v>
      </c>
      <c r="K4694">
        <v>37</v>
      </c>
      <c r="L4694">
        <v>10</v>
      </c>
      <c r="M4694">
        <v>26</v>
      </c>
      <c r="N4694">
        <v>5.54</v>
      </c>
      <c r="P4694">
        <v>1.0900000000000001</v>
      </c>
      <c r="R4694">
        <v>1.07</v>
      </c>
      <c r="T4694">
        <v>0.54</v>
      </c>
      <c r="X4694" t="s">
        <v>254</v>
      </c>
      <c r="Y4694">
        <v>4693</v>
      </c>
      <c r="Z4694" s="1">
        <v>0.5141168981481482</v>
      </c>
      <c r="AA4694" t="s">
        <v>10731</v>
      </c>
      <c r="AB4694">
        <v>-6.5000000000000002E-2</v>
      </c>
      <c r="AC4694">
        <v>-0.107</v>
      </c>
      <c r="AD4694">
        <v>5.54</v>
      </c>
      <c r="AE4694" t="s">
        <v>125</v>
      </c>
      <c r="AF4694" t="s">
        <v>36</v>
      </c>
    </row>
    <row r="4695" spans="1:32" x14ac:dyDescent="0.2">
      <c r="A4695">
        <v>4694</v>
      </c>
      <c r="C4695">
        <v>107326</v>
      </c>
      <c r="D4695">
        <v>82249</v>
      </c>
      <c r="E4695">
        <v>5557</v>
      </c>
      <c r="F4695">
        <v>12</v>
      </c>
      <c r="G4695">
        <v>20</v>
      </c>
      <c r="H4695">
        <v>17.7</v>
      </c>
      <c r="I4695" t="s">
        <v>24</v>
      </c>
      <c r="J4695">
        <v>26</v>
      </c>
      <c r="K4695">
        <v>0</v>
      </c>
      <c r="L4695">
        <v>7</v>
      </c>
      <c r="M4695">
        <v>26</v>
      </c>
      <c r="N4695">
        <v>6.15</v>
      </c>
      <c r="P4695">
        <v>0.3</v>
      </c>
      <c r="R4695">
        <v>0.08</v>
      </c>
      <c r="T4695">
        <v>0.14000000000000001</v>
      </c>
      <c r="X4695" t="s">
        <v>88</v>
      </c>
      <c r="Y4695">
        <v>4694</v>
      </c>
      <c r="Z4695" s="1">
        <v>0.51409375000000002</v>
      </c>
      <c r="AA4695" t="s">
        <v>10732</v>
      </c>
      <c r="AB4695">
        <v>-0.14499999999999999</v>
      </c>
      <c r="AC4695">
        <v>1.9E-2</v>
      </c>
      <c r="AD4695">
        <v>6.15</v>
      </c>
      <c r="AE4695" t="s">
        <v>88</v>
      </c>
    </row>
    <row r="4696" spans="1:32" x14ac:dyDescent="0.2">
      <c r="A4696">
        <v>4695</v>
      </c>
      <c r="B4696" t="s">
        <v>5376</v>
      </c>
      <c r="C4696">
        <v>107328</v>
      </c>
      <c r="D4696">
        <v>119341</v>
      </c>
      <c r="F4696">
        <v>12</v>
      </c>
      <c r="G4696">
        <v>20</v>
      </c>
      <c r="H4696">
        <v>21</v>
      </c>
      <c r="I4696" t="s">
        <v>24</v>
      </c>
      <c r="J4696">
        <v>3</v>
      </c>
      <c r="K4696">
        <v>18</v>
      </c>
      <c r="L4696">
        <v>45</v>
      </c>
      <c r="M4696">
        <v>3</v>
      </c>
      <c r="N4696">
        <v>4.96</v>
      </c>
      <c r="P4696">
        <v>1.1599999999999999</v>
      </c>
      <c r="R4696">
        <v>1.1499999999999999</v>
      </c>
      <c r="T4696">
        <v>0.61</v>
      </c>
      <c r="X4696" t="s">
        <v>5377</v>
      </c>
      <c r="Y4696">
        <v>4695</v>
      </c>
      <c r="Z4696" s="1">
        <v>0.51413194444444443</v>
      </c>
      <c r="AA4696" t="s">
        <v>10733</v>
      </c>
      <c r="AB4696">
        <v>-0.29199999999999998</v>
      </c>
      <c r="AC4696">
        <v>-6.5000000000000002E-2</v>
      </c>
      <c r="AD4696">
        <v>4.96</v>
      </c>
      <c r="AE4696" t="s">
        <v>5911</v>
      </c>
      <c r="AF4696" t="s">
        <v>36</v>
      </c>
    </row>
    <row r="4697" spans="1:32" x14ac:dyDescent="0.2">
      <c r="A4697">
        <v>4696</v>
      </c>
      <c r="B4697" t="s">
        <v>5378</v>
      </c>
      <c r="C4697">
        <v>107348</v>
      </c>
      <c r="D4697">
        <v>180700</v>
      </c>
      <c r="F4697">
        <v>12</v>
      </c>
      <c r="G4697">
        <v>20</v>
      </c>
      <c r="H4697">
        <v>33.700000000000003</v>
      </c>
      <c r="I4697" t="s">
        <v>26</v>
      </c>
      <c r="J4697">
        <v>22</v>
      </c>
      <c r="K4697">
        <v>12</v>
      </c>
      <c r="L4697">
        <v>57</v>
      </c>
      <c r="M4697">
        <v>-22</v>
      </c>
      <c r="N4697">
        <v>5.21</v>
      </c>
      <c r="P4697">
        <v>-0.1</v>
      </c>
      <c r="R4697">
        <v>-0.38</v>
      </c>
      <c r="T4697">
        <v>-0.13</v>
      </c>
      <c r="X4697" t="s">
        <v>2952</v>
      </c>
      <c r="Y4697">
        <v>4696</v>
      </c>
      <c r="Z4697" s="1">
        <v>0.51427893518518519</v>
      </c>
      <c r="AA4697" t="s">
        <v>10734</v>
      </c>
      <c r="AB4697">
        <v>-9.5000000000000001E-2</v>
      </c>
      <c r="AC4697">
        <v>-2.8000000000000001E-2</v>
      </c>
      <c r="AD4697">
        <v>5.21</v>
      </c>
      <c r="AE4697" t="s">
        <v>2952</v>
      </c>
    </row>
    <row r="4698" spans="1:32" x14ac:dyDescent="0.2">
      <c r="A4698">
        <v>4697</v>
      </c>
      <c r="B4698" t="s">
        <v>5379</v>
      </c>
      <c r="C4698">
        <v>107383</v>
      </c>
      <c r="D4698">
        <v>100053</v>
      </c>
      <c r="F4698">
        <v>12</v>
      </c>
      <c r="G4698">
        <v>20</v>
      </c>
      <c r="H4698">
        <v>43</v>
      </c>
      <c r="I4698" t="s">
        <v>24</v>
      </c>
      <c r="J4698">
        <v>17</v>
      </c>
      <c r="K4698">
        <v>47</v>
      </c>
      <c r="L4698">
        <v>34</v>
      </c>
      <c r="M4698">
        <v>17</v>
      </c>
      <c r="N4698">
        <v>4.74</v>
      </c>
      <c r="P4698">
        <v>1.01</v>
      </c>
      <c r="R4698">
        <v>0.79</v>
      </c>
      <c r="T4698">
        <v>0.52</v>
      </c>
      <c r="X4698" t="s">
        <v>5380</v>
      </c>
      <c r="Y4698">
        <v>4697</v>
      </c>
      <c r="Z4698" s="1">
        <v>0.51438657407407407</v>
      </c>
      <c r="AA4698" t="s">
        <v>10735</v>
      </c>
      <c r="AB4698">
        <v>-0.111</v>
      </c>
      <c r="AC4698">
        <v>9.1999999999999998E-2</v>
      </c>
      <c r="AD4698">
        <v>4.74</v>
      </c>
      <c r="AE4698" t="s">
        <v>10736</v>
      </c>
    </row>
    <row r="4699" spans="1:32" x14ac:dyDescent="0.2">
      <c r="A4699">
        <v>4698</v>
      </c>
      <c r="C4699">
        <v>107398</v>
      </c>
      <c r="D4699">
        <v>82254</v>
      </c>
      <c r="F4699">
        <v>12</v>
      </c>
      <c r="G4699">
        <v>20</v>
      </c>
      <c r="H4699">
        <v>41.3</v>
      </c>
      <c r="I4699" t="s">
        <v>24</v>
      </c>
      <c r="J4699">
        <v>27</v>
      </c>
      <c r="K4699">
        <v>3</v>
      </c>
      <c r="L4699">
        <v>17</v>
      </c>
      <c r="M4699">
        <v>27</v>
      </c>
      <c r="N4699">
        <v>7.13</v>
      </c>
      <c r="P4699">
        <v>0.36</v>
      </c>
      <c r="R4699">
        <v>-0.01</v>
      </c>
      <c r="X4699" t="s">
        <v>5381</v>
      </c>
      <c r="Y4699">
        <v>4698</v>
      </c>
      <c r="Z4699" s="1">
        <v>0.51436689814814818</v>
      </c>
      <c r="AA4699" t="s">
        <v>10737</v>
      </c>
      <c r="AB4699">
        <v>-1E-3</v>
      </c>
      <c r="AC4699">
        <v>-0.114</v>
      </c>
      <c r="AD4699">
        <v>7.13</v>
      </c>
      <c r="AE4699" t="s">
        <v>7215</v>
      </c>
      <c r="AF4699" t="s">
        <v>36</v>
      </c>
    </row>
    <row r="4700" spans="1:32" x14ac:dyDescent="0.2">
      <c r="A4700">
        <v>4699</v>
      </c>
      <c r="C4700">
        <v>107418</v>
      </c>
      <c r="D4700">
        <v>157226</v>
      </c>
      <c r="E4700">
        <v>5564</v>
      </c>
      <c r="F4700">
        <v>12</v>
      </c>
      <c r="G4700">
        <v>20</v>
      </c>
      <c r="H4700">
        <v>55.7</v>
      </c>
      <c r="I4700" t="s">
        <v>26</v>
      </c>
      <c r="J4700">
        <v>13</v>
      </c>
      <c r="K4700">
        <v>33</v>
      </c>
      <c r="L4700">
        <v>56</v>
      </c>
      <c r="M4700">
        <v>-13</v>
      </c>
      <c r="N4700">
        <v>5.14</v>
      </c>
      <c r="P4700">
        <v>1.05</v>
      </c>
      <c r="R4700">
        <v>0.89</v>
      </c>
      <c r="T4700">
        <v>0.52</v>
      </c>
      <c r="X4700" t="s">
        <v>45</v>
      </c>
      <c r="Y4700">
        <v>4699</v>
      </c>
      <c r="Z4700" s="1">
        <v>0.51453356481481483</v>
      </c>
      <c r="AA4700" t="s">
        <v>10738</v>
      </c>
      <c r="AB4700">
        <v>-6.0000000000000001E-3</v>
      </c>
      <c r="AC4700">
        <v>1.4E-2</v>
      </c>
      <c r="AD4700">
        <v>5.14</v>
      </c>
      <c r="AE4700" t="s">
        <v>45</v>
      </c>
    </row>
    <row r="4701" spans="1:32" x14ac:dyDescent="0.2">
      <c r="A4701">
        <v>4700</v>
      </c>
      <c r="B4701" t="s">
        <v>5382</v>
      </c>
      <c r="C4701">
        <v>107446</v>
      </c>
      <c r="D4701">
        <v>251862</v>
      </c>
      <c r="E4701">
        <v>5568</v>
      </c>
      <c r="F4701">
        <v>12</v>
      </c>
      <c r="G4701">
        <v>21</v>
      </c>
      <c r="H4701">
        <v>21.6</v>
      </c>
      <c r="I4701" t="s">
        <v>26</v>
      </c>
      <c r="J4701">
        <v>60</v>
      </c>
      <c r="K4701">
        <v>24</v>
      </c>
      <c r="L4701">
        <v>4</v>
      </c>
      <c r="M4701">
        <v>-60</v>
      </c>
      <c r="N4701">
        <v>3.59</v>
      </c>
      <c r="P4701">
        <v>1.42</v>
      </c>
      <c r="R4701">
        <v>1.63</v>
      </c>
      <c r="T4701">
        <v>0.74</v>
      </c>
      <c r="X4701" t="s">
        <v>2314</v>
      </c>
      <c r="Y4701">
        <v>4700</v>
      </c>
      <c r="Z4701" s="1">
        <v>0.51483333333333337</v>
      </c>
      <c r="AA4701" t="s">
        <v>10739</v>
      </c>
      <c r="AB4701">
        <v>-0.17499999999999999</v>
      </c>
      <c r="AC4701">
        <v>8.6999999999999994E-2</v>
      </c>
      <c r="AD4701">
        <v>3.59</v>
      </c>
      <c r="AE4701" t="s">
        <v>6913</v>
      </c>
      <c r="AF4701" t="s">
        <v>36</v>
      </c>
    </row>
    <row r="4702" spans="1:32" x14ac:dyDescent="0.2">
      <c r="A4702">
        <v>4701</v>
      </c>
      <c r="B4702" t="s">
        <v>5383</v>
      </c>
      <c r="C4702">
        <v>107465</v>
      </c>
      <c r="D4702">
        <v>28346</v>
      </c>
      <c r="F4702">
        <v>12</v>
      </c>
      <c r="G4702">
        <v>20</v>
      </c>
      <c r="H4702">
        <v>50.8</v>
      </c>
      <c r="I4702" t="s">
        <v>24</v>
      </c>
      <c r="J4702">
        <v>57</v>
      </c>
      <c r="K4702">
        <v>51</v>
      </c>
      <c r="L4702">
        <v>50</v>
      </c>
      <c r="M4702">
        <v>57</v>
      </c>
      <c r="N4702">
        <v>5.55</v>
      </c>
      <c r="P4702">
        <v>1.43</v>
      </c>
      <c r="R4702">
        <v>1.71</v>
      </c>
      <c r="X4702" t="s">
        <v>77</v>
      </c>
      <c r="Y4702">
        <v>4701</v>
      </c>
      <c r="Z4702" s="1">
        <v>0.51447685185185188</v>
      </c>
      <c r="AA4702" t="s">
        <v>10740</v>
      </c>
      <c r="AB4702">
        <v>4.1000000000000002E-2</v>
      </c>
      <c r="AC4702">
        <v>-7.2999999999999995E-2</v>
      </c>
      <c r="AD4702">
        <v>5.55</v>
      </c>
      <c r="AE4702" t="s">
        <v>77</v>
      </c>
    </row>
    <row r="4703" spans="1:32" x14ac:dyDescent="0.2">
      <c r="A4703">
        <v>4702</v>
      </c>
      <c r="C4703">
        <v>107543</v>
      </c>
      <c r="D4703">
        <v>239880</v>
      </c>
      <c r="F4703">
        <v>12</v>
      </c>
      <c r="G4703">
        <v>21</v>
      </c>
      <c r="H4703">
        <v>57.5</v>
      </c>
      <c r="I4703" t="s">
        <v>26</v>
      </c>
      <c r="J4703">
        <v>56</v>
      </c>
      <c r="K4703">
        <v>22</v>
      </c>
      <c r="L4703">
        <v>29</v>
      </c>
      <c r="M4703">
        <v>-56</v>
      </c>
      <c r="N4703">
        <v>5.92</v>
      </c>
      <c r="P4703">
        <v>1.57</v>
      </c>
      <c r="R4703">
        <v>1.64</v>
      </c>
      <c r="X4703" t="s">
        <v>5384</v>
      </c>
      <c r="Y4703">
        <v>4702</v>
      </c>
      <c r="Z4703" s="1">
        <v>0.51524884259259263</v>
      </c>
      <c r="AA4703" t="s">
        <v>10741</v>
      </c>
      <c r="AB4703">
        <v>-8.0000000000000002E-3</v>
      </c>
      <c r="AC4703">
        <v>-1.2E-2</v>
      </c>
      <c r="AD4703">
        <v>5.92</v>
      </c>
      <c r="AE4703" t="s">
        <v>172</v>
      </c>
      <c r="AF4703" t="s">
        <v>36</v>
      </c>
    </row>
    <row r="4704" spans="1:32" x14ac:dyDescent="0.2">
      <c r="A4704">
        <v>4703</v>
      </c>
      <c r="B4704" t="s">
        <v>5385</v>
      </c>
      <c r="C4704">
        <v>107566</v>
      </c>
      <c r="D4704">
        <v>251866</v>
      </c>
      <c r="F4704">
        <v>12</v>
      </c>
      <c r="G4704">
        <v>22</v>
      </c>
      <c r="H4704">
        <v>7.3</v>
      </c>
      <c r="I4704" t="s">
        <v>26</v>
      </c>
      <c r="J4704">
        <v>67</v>
      </c>
      <c r="K4704">
        <v>31</v>
      </c>
      <c r="L4704">
        <v>19</v>
      </c>
      <c r="M4704">
        <v>-67</v>
      </c>
      <c r="N4704">
        <v>5.15</v>
      </c>
      <c r="P4704">
        <v>0.19</v>
      </c>
      <c r="R4704">
        <v>0.17</v>
      </c>
      <c r="X4704" t="s">
        <v>249</v>
      </c>
      <c r="Y4704">
        <v>4703</v>
      </c>
      <c r="Z4704" s="1">
        <v>0.51536226851851852</v>
      </c>
      <c r="AA4704" t="s">
        <v>10742</v>
      </c>
      <c r="AB4704">
        <v>-3.1E-2</v>
      </c>
      <c r="AC4704">
        <v>-3.0000000000000001E-3</v>
      </c>
      <c r="AD4704">
        <v>5.15</v>
      </c>
      <c r="AE4704" t="s">
        <v>249</v>
      </c>
    </row>
    <row r="4705" spans="1:32" x14ac:dyDescent="0.2">
      <c r="A4705">
        <v>4704</v>
      </c>
      <c r="B4705" t="s">
        <v>5386</v>
      </c>
      <c r="C4705">
        <v>107567</v>
      </c>
      <c r="D4705">
        <v>251868</v>
      </c>
      <c r="F4705">
        <v>12</v>
      </c>
      <c r="G4705">
        <v>22</v>
      </c>
      <c r="H4705">
        <v>11.9</v>
      </c>
      <c r="I4705" t="s">
        <v>26</v>
      </c>
      <c r="J4705">
        <v>68</v>
      </c>
      <c r="K4705">
        <v>18</v>
      </c>
      <c r="L4705">
        <v>27</v>
      </c>
      <c r="M4705">
        <v>-68</v>
      </c>
      <c r="N4705">
        <v>5.74</v>
      </c>
      <c r="P4705">
        <v>1.04</v>
      </c>
      <c r="R4705">
        <v>0.82</v>
      </c>
      <c r="X4705" t="s">
        <v>54</v>
      </c>
      <c r="Y4705">
        <v>4704</v>
      </c>
      <c r="Z4705" s="1">
        <v>0.51541550925925927</v>
      </c>
      <c r="AA4705" t="s">
        <v>10743</v>
      </c>
      <c r="AB4705">
        <v>-1.6E-2</v>
      </c>
      <c r="AC4705">
        <v>-5.7000000000000002E-2</v>
      </c>
      <c r="AD4705">
        <v>5.74</v>
      </c>
      <c r="AE4705" t="s">
        <v>54</v>
      </c>
    </row>
    <row r="4706" spans="1:32" x14ac:dyDescent="0.2">
      <c r="A4706">
        <v>4705</v>
      </c>
      <c r="C4706">
        <v>107655</v>
      </c>
      <c r="D4706">
        <v>82271</v>
      </c>
      <c r="F4706">
        <v>12</v>
      </c>
      <c r="G4706">
        <v>22</v>
      </c>
      <c r="H4706">
        <v>10.8</v>
      </c>
      <c r="I4706" t="s">
        <v>24</v>
      </c>
      <c r="J4706">
        <v>24</v>
      </c>
      <c r="K4706">
        <v>46</v>
      </c>
      <c r="L4706">
        <v>26</v>
      </c>
      <c r="M4706">
        <v>24</v>
      </c>
      <c r="N4706">
        <v>6.19</v>
      </c>
      <c r="P4706">
        <v>-0.01</v>
      </c>
      <c r="R4706">
        <v>-0.04</v>
      </c>
      <c r="T4706">
        <v>-0.02</v>
      </c>
      <c r="X4706" t="s">
        <v>134</v>
      </c>
      <c r="Y4706">
        <v>4705</v>
      </c>
      <c r="Z4706" s="1">
        <v>0.51540277777777777</v>
      </c>
      <c r="AA4706" t="s">
        <v>10744</v>
      </c>
      <c r="AB4706">
        <v>-6.2E-2</v>
      </c>
      <c r="AC4706">
        <v>-8.0000000000000002E-3</v>
      </c>
      <c r="AD4706">
        <v>6.19</v>
      </c>
      <c r="AE4706" t="s">
        <v>134</v>
      </c>
    </row>
    <row r="4707" spans="1:32" x14ac:dyDescent="0.2">
      <c r="A4707">
        <v>4706</v>
      </c>
      <c r="C4707">
        <v>107696</v>
      </c>
      <c r="D4707">
        <v>239901</v>
      </c>
      <c r="E4707" t="s">
        <v>30</v>
      </c>
      <c r="F4707">
        <v>12</v>
      </c>
      <c r="G4707">
        <v>22</v>
      </c>
      <c r="H4707">
        <v>49.3</v>
      </c>
      <c r="I4707" t="s">
        <v>26</v>
      </c>
      <c r="J4707">
        <v>57</v>
      </c>
      <c r="K4707">
        <v>40</v>
      </c>
      <c r="L4707">
        <v>34</v>
      </c>
      <c r="M4707">
        <v>-57</v>
      </c>
      <c r="N4707">
        <v>5.39</v>
      </c>
      <c r="P4707">
        <v>-0.1</v>
      </c>
      <c r="R4707">
        <v>-0.41</v>
      </c>
      <c r="X4707" t="s">
        <v>102</v>
      </c>
      <c r="Y4707">
        <v>4706</v>
      </c>
      <c r="Z4707" s="1">
        <v>0.51584837962962959</v>
      </c>
      <c r="AA4707" t="s">
        <v>10745</v>
      </c>
      <c r="AB4707">
        <v>-4.5999999999999999E-2</v>
      </c>
      <c r="AC4707">
        <v>-1.2999999999999999E-2</v>
      </c>
      <c r="AD4707">
        <v>5.39</v>
      </c>
      <c r="AE4707" t="s">
        <v>102</v>
      </c>
    </row>
    <row r="4708" spans="1:32" x14ac:dyDescent="0.2">
      <c r="A4708">
        <v>4707</v>
      </c>
      <c r="B4708" t="s">
        <v>5387</v>
      </c>
      <c r="C4708">
        <v>107700</v>
      </c>
      <c r="D4708">
        <v>82273</v>
      </c>
      <c r="E4708">
        <v>5581</v>
      </c>
      <c r="F4708">
        <v>12</v>
      </c>
      <c r="G4708">
        <v>22</v>
      </c>
      <c r="H4708">
        <v>30.3</v>
      </c>
      <c r="I4708" t="s">
        <v>24</v>
      </c>
      <c r="J4708">
        <v>25</v>
      </c>
      <c r="K4708">
        <v>50</v>
      </c>
      <c r="L4708">
        <v>46</v>
      </c>
      <c r="M4708">
        <v>25</v>
      </c>
      <c r="N4708">
        <v>4.8099999999999996</v>
      </c>
      <c r="P4708">
        <v>0.49</v>
      </c>
      <c r="R4708">
        <v>0.26</v>
      </c>
      <c r="T4708">
        <v>0.33</v>
      </c>
      <c r="X4708" t="s">
        <v>5388</v>
      </c>
      <c r="Y4708">
        <v>4707</v>
      </c>
      <c r="Z4708" s="1">
        <v>0.51562847222222219</v>
      </c>
      <c r="AA4708" t="s">
        <v>10746</v>
      </c>
      <c r="AB4708">
        <v>-1.0999999999999999E-2</v>
      </c>
      <c r="AC4708">
        <v>-8.9999999999999993E-3</v>
      </c>
      <c r="AD4708">
        <v>4.8099999999999996</v>
      </c>
      <c r="AE4708" t="s">
        <v>86</v>
      </c>
      <c r="AF4708" t="s">
        <v>36</v>
      </c>
    </row>
    <row r="4709" spans="1:32" x14ac:dyDescent="0.2">
      <c r="A4709">
        <v>4708</v>
      </c>
      <c r="B4709" t="s">
        <v>5389</v>
      </c>
      <c r="C4709">
        <v>107705</v>
      </c>
      <c r="D4709">
        <v>119360</v>
      </c>
      <c r="E4709">
        <v>5579</v>
      </c>
      <c r="F4709">
        <v>12</v>
      </c>
      <c r="G4709">
        <v>22</v>
      </c>
      <c r="H4709">
        <v>32</v>
      </c>
      <c r="I4709" t="s">
        <v>24</v>
      </c>
      <c r="J4709">
        <v>5</v>
      </c>
      <c r="K4709">
        <v>18</v>
      </c>
      <c r="L4709">
        <v>20</v>
      </c>
      <c r="M4709">
        <v>5</v>
      </c>
      <c r="N4709">
        <v>6.4</v>
      </c>
      <c r="P4709">
        <v>0.6</v>
      </c>
      <c r="R4709">
        <v>0.08</v>
      </c>
      <c r="T4709">
        <v>0.28000000000000003</v>
      </c>
      <c r="X4709" t="s">
        <v>199</v>
      </c>
      <c r="Y4709">
        <v>4708</v>
      </c>
      <c r="Z4709" s="1">
        <v>0.51564814814814819</v>
      </c>
      <c r="AA4709" t="s">
        <v>10747</v>
      </c>
      <c r="AB4709">
        <v>-0.16600000000000001</v>
      </c>
      <c r="AC4709">
        <v>-5.2999999999999999E-2</v>
      </c>
      <c r="AD4709">
        <v>6.4</v>
      </c>
      <c r="AE4709" t="s">
        <v>199</v>
      </c>
    </row>
    <row r="4710" spans="1:32" x14ac:dyDescent="0.2">
      <c r="A4710">
        <v>4709</v>
      </c>
      <c r="C4710">
        <v>107739</v>
      </c>
      <c r="D4710">
        <v>258644</v>
      </c>
      <c r="F4710">
        <v>12</v>
      </c>
      <c r="G4710">
        <v>25</v>
      </c>
      <c r="H4710">
        <v>37.5</v>
      </c>
      <c r="I4710" t="s">
        <v>26</v>
      </c>
      <c r="J4710">
        <v>86</v>
      </c>
      <c r="K4710">
        <v>9</v>
      </c>
      <c r="L4710">
        <v>2</v>
      </c>
      <c r="M4710">
        <v>-86</v>
      </c>
      <c r="N4710">
        <v>6.33</v>
      </c>
      <c r="P4710">
        <v>1.08</v>
      </c>
      <c r="R4710">
        <v>0.89</v>
      </c>
      <c r="X4710" t="s">
        <v>54</v>
      </c>
      <c r="Y4710">
        <v>4709</v>
      </c>
      <c r="Z4710" s="1">
        <v>0.51779513888888895</v>
      </c>
      <c r="AA4710" t="s">
        <v>10748</v>
      </c>
      <c r="AB4710">
        <v>-1.7000000000000001E-2</v>
      </c>
      <c r="AC4710">
        <v>-1E-3</v>
      </c>
      <c r="AD4710">
        <v>6.33</v>
      </c>
      <c r="AE4710" t="s">
        <v>54</v>
      </c>
    </row>
    <row r="4711" spans="1:32" x14ac:dyDescent="0.2">
      <c r="A4711">
        <v>4710</v>
      </c>
      <c r="C4711">
        <v>107773</v>
      </c>
      <c r="D4711">
        <v>251877</v>
      </c>
      <c r="F4711">
        <v>12</v>
      </c>
      <c r="G4711">
        <v>23</v>
      </c>
      <c r="H4711">
        <v>13.8</v>
      </c>
      <c r="I4711" t="s">
        <v>26</v>
      </c>
      <c r="J4711">
        <v>67</v>
      </c>
      <c r="K4711">
        <v>37</v>
      </c>
      <c r="L4711">
        <v>54</v>
      </c>
      <c r="M4711">
        <v>-67</v>
      </c>
      <c r="N4711">
        <v>6.36</v>
      </c>
      <c r="P4711">
        <v>0.89</v>
      </c>
      <c r="R4711">
        <v>0.53</v>
      </c>
      <c r="X4711" t="s">
        <v>5313</v>
      </c>
      <c r="Y4711">
        <v>4710</v>
      </c>
      <c r="Z4711" s="1">
        <v>0.51613194444444443</v>
      </c>
      <c r="AA4711" t="s">
        <v>10749</v>
      </c>
      <c r="AB4711">
        <v>-0.75900000000000001</v>
      </c>
      <c r="AC4711">
        <v>0.254</v>
      </c>
      <c r="AD4711">
        <v>6.36</v>
      </c>
      <c r="AE4711" t="s">
        <v>9548</v>
      </c>
      <c r="AF4711" t="s">
        <v>36</v>
      </c>
    </row>
    <row r="4712" spans="1:32" x14ac:dyDescent="0.2">
      <c r="A4712">
        <v>4711</v>
      </c>
      <c r="B4712" t="s">
        <v>5390</v>
      </c>
      <c r="C4712">
        <v>107815</v>
      </c>
      <c r="D4712">
        <v>180747</v>
      </c>
      <c r="F4712">
        <v>12</v>
      </c>
      <c r="G4712">
        <v>23</v>
      </c>
      <c r="H4712">
        <v>21.6</v>
      </c>
      <c r="I4712" t="s">
        <v>26</v>
      </c>
      <c r="J4712">
        <v>24</v>
      </c>
      <c r="K4712">
        <v>50</v>
      </c>
      <c r="L4712">
        <v>26</v>
      </c>
      <c r="M4712">
        <v>-24</v>
      </c>
      <c r="N4712">
        <v>5.68</v>
      </c>
      <c r="P4712">
        <v>1.1599999999999999</v>
      </c>
      <c r="W4712" t="s">
        <v>27</v>
      </c>
      <c r="X4712" t="s">
        <v>507</v>
      </c>
      <c r="Y4712">
        <v>4711</v>
      </c>
      <c r="Z4712" s="1">
        <v>0.51622222222222225</v>
      </c>
      <c r="AA4712" t="s">
        <v>10750</v>
      </c>
      <c r="AB4712">
        <v>-1.9E-2</v>
      </c>
      <c r="AC4712">
        <v>-0.01</v>
      </c>
      <c r="AD4712">
        <v>5.68</v>
      </c>
      <c r="AE4712" t="s">
        <v>5984</v>
      </c>
    </row>
    <row r="4713" spans="1:32" x14ac:dyDescent="0.2">
      <c r="A4713">
        <v>4712</v>
      </c>
      <c r="C4713">
        <v>107832</v>
      </c>
      <c r="D4713">
        <v>203420</v>
      </c>
      <c r="F4713">
        <v>12</v>
      </c>
      <c r="G4713">
        <v>23</v>
      </c>
      <c r="H4713">
        <v>35.4</v>
      </c>
      <c r="I4713" t="s">
        <v>26</v>
      </c>
      <c r="J4713">
        <v>35</v>
      </c>
      <c r="K4713">
        <v>24</v>
      </c>
      <c r="L4713">
        <v>46</v>
      </c>
      <c r="M4713">
        <v>-35</v>
      </c>
      <c r="N4713">
        <v>5.32</v>
      </c>
      <c r="P4713">
        <v>-0.08</v>
      </c>
      <c r="X4713" t="s">
        <v>39</v>
      </c>
      <c r="Y4713">
        <v>4712</v>
      </c>
      <c r="Z4713" s="1">
        <v>0.51638194444444441</v>
      </c>
      <c r="AA4713" t="s">
        <v>10751</v>
      </c>
      <c r="AB4713">
        <v>-3.5999999999999997E-2</v>
      </c>
      <c r="AC4713">
        <v>-3.0000000000000001E-3</v>
      </c>
      <c r="AD4713">
        <v>5.32</v>
      </c>
      <c r="AE4713" t="s">
        <v>39</v>
      </c>
    </row>
    <row r="4714" spans="1:32" x14ac:dyDescent="0.2">
      <c r="A4714">
        <v>4713</v>
      </c>
      <c r="C4714">
        <v>107833</v>
      </c>
      <c r="D4714">
        <v>203421</v>
      </c>
      <c r="F4714">
        <v>12</v>
      </c>
      <c r="G4714">
        <v>23</v>
      </c>
      <c r="H4714">
        <v>36.9</v>
      </c>
      <c r="I4714" t="s">
        <v>26</v>
      </c>
      <c r="J4714">
        <v>39</v>
      </c>
      <c r="K4714">
        <v>18</v>
      </c>
      <c r="L4714">
        <v>11</v>
      </c>
      <c r="M4714">
        <v>-39</v>
      </c>
      <c r="N4714">
        <v>6.4</v>
      </c>
      <c r="P4714">
        <v>0.28999999999999998</v>
      </c>
      <c r="X4714" t="s">
        <v>63</v>
      </c>
      <c r="Y4714">
        <v>4713</v>
      </c>
      <c r="Z4714" s="1">
        <v>0.51639930555555558</v>
      </c>
      <c r="AA4714" t="s">
        <v>10752</v>
      </c>
      <c r="AB4714">
        <v>-8.9999999999999993E-3</v>
      </c>
      <c r="AC4714">
        <v>-1.6E-2</v>
      </c>
      <c r="AD4714">
        <v>6.4</v>
      </c>
      <c r="AE4714" t="s">
        <v>63</v>
      </c>
    </row>
    <row r="4715" spans="1:32" x14ac:dyDescent="0.2">
      <c r="A4715">
        <v>4714</v>
      </c>
      <c r="C4715">
        <v>107860</v>
      </c>
      <c r="D4715">
        <v>203424</v>
      </c>
      <c r="F4715">
        <v>12</v>
      </c>
      <c r="G4715">
        <v>23</v>
      </c>
      <c r="H4715">
        <v>44.9</v>
      </c>
      <c r="I4715" t="s">
        <v>26</v>
      </c>
      <c r="J4715">
        <v>38</v>
      </c>
      <c r="K4715">
        <v>54</v>
      </c>
      <c r="L4715">
        <v>40</v>
      </c>
      <c r="M4715">
        <v>-38</v>
      </c>
      <c r="N4715">
        <v>5.79</v>
      </c>
      <c r="P4715">
        <v>-0.08</v>
      </c>
      <c r="X4715" t="s">
        <v>102</v>
      </c>
      <c r="Y4715">
        <v>4714</v>
      </c>
      <c r="Z4715" s="1">
        <v>0.51649189814814822</v>
      </c>
      <c r="AA4715" t="s">
        <v>10753</v>
      </c>
      <c r="AB4715">
        <v>-3.5999999999999997E-2</v>
      </c>
      <c r="AC4715">
        <v>0</v>
      </c>
      <c r="AD4715">
        <v>5.79</v>
      </c>
      <c r="AE4715" t="s">
        <v>102</v>
      </c>
    </row>
    <row r="4716" spans="1:32" x14ac:dyDescent="0.2">
      <c r="A4716">
        <v>4715</v>
      </c>
      <c r="B4716" t="s">
        <v>5391</v>
      </c>
      <c r="C4716">
        <v>107904</v>
      </c>
      <c r="D4716">
        <v>44155</v>
      </c>
      <c r="E4716" t="s">
        <v>5392</v>
      </c>
      <c r="F4716">
        <v>12</v>
      </c>
      <c r="G4716">
        <v>23</v>
      </c>
      <c r="H4716">
        <v>47</v>
      </c>
      <c r="I4716" t="s">
        <v>24</v>
      </c>
      <c r="J4716">
        <v>42</v>
      </c>
      <c r="K4716">
        <v>32</v>
      </c>
      <c r="L4716">
        <v>34</v>
      </c>
      <c r="M4716">
        <v>42</v>
      </c>
      <c r="N4716">
        <v>6.06</v>
      </c>
      <c r="P4716">
        <v>0.33</v>
      </c>
      <c r="R4716">
        <v>0.18</v>
      </c>
      <c r="X4716" t="s">
        <v>785</v>
      </c>
      <c r="Y4716">
        <v>4715</v>
      </c>
      <c r="Z4716" s="1">
        <v>0.51651620370370377</v>
      </c>
      <c r="AA4716" t="s">
        <v>10754</v>
      </c>
      <c r="AB4716">
        <v>-7.8E-2</v>
      </c>
      <c r="AC4716">
        <v>1.4999999999999999E-2</v>
      </c>
      <c r="AD4716">
        <v>6.06</v>
      </c>
      <c r="AE4716" t="s">
        <v>115</v>
      </c>
      <c r="AF4716" t="s">
        <v>36</v>
      </c>
    </row>
    <row r="4717" spans="1:32" x14ac:dyDescent="0.2">
      <c r="A4717">
        <v>4716</v>
      </c>
      <c r="B4717" t="s">
        <v>5393</v>
      </c>
      <c r="C4717">
        <v>107950</v>
      </c>
      <c r="D4717">
        <v>28366</v>
      </c>
      <c r="E4717" t="s">
        <v>500</v>
      </c>
      <c r="F4717">
        <v>12</v>
      </c>
      <c r="G4717">
        <v>24</v>
      </c>
      <c r="H4717">
        <v>1.5</v>
      </c>
      <c r="I4717" t="s">
        <v>24</v>
      </c>
      <c r="J4717">
        <v>51</v>
      </c>
      <c r="K4717">
        <v>33</v>
      </c>
      <c r="L4717">
        <v>44</v>
      </c>
      <c r="M4717">
        <v>51</v>
      </c>
      <c r="N4717">
        <v>4.8</v>
      </c>
      <c r="P4717">
        <v>0.87</v>
      </c>
      <c r="R4717">
        <v>0.62</v>
      </c>
      <c r="T4717">
        <v>0.44</v>
      </c>
      <c r="X4717" t="s">
        <v>5394</v>
      </c>
      <c r="Y4717">
        <v>4716</v>
      </c>
      <c r="Z4717" s="1">
        <v>0.51668402777777778</v>
      </c>
      <c r="AA4717" t="s">
        <v>10755</v>
      </c>
      <c r="AB4717">
        <v>1.4E-2</v>
      </c>
      <c r="AC4717">
        <v>1.2999999999999999E-2</v>
      </c>
      <c r="AD4717">
        <v>4.8</v>
      </c>
      <c r="AE4717" t="s">
        <v>3030</v>
      </c>
      <c r="AF4717" t="s">
        <v>36</v>
      </c>
    </row>
    <row r="4718" spans="1:32" x14ac:dyDescent="0.2">
      <c r="A4718">
        <v>4717</v>
      </c>
      <c r="B4718" t="s">
        <v>5395</v>
      </c>
      <c r="C4718">
        <v>107966</v>
      </c>
      <c r="D4718">
        <v>82291</v>
      </c>
      <c r="E4718" t="s">
        <v>5396</v>
      </c>
      <c r="F4718">
        <v>12</v>
      </c>
      <c r="G4718">
        <v>24</v>
      </c>
      <c r="H4718">
        <v>18.5</v>
      </c>
      <c r="I4718" t="s">
        <v>24</v>
      </c>
      <c r="J4718">
        <v>26</v>
      </c>
      <c r="K4718">
        <v>5</v>
      </c>
      <c r="L4718">
        <v>55</v>
      </c>
      <c r="M4718">
        <v>26</v>
      </c>
      <c r="N4718">
        <v>5.18</v>
      </c>
      <c r="P4718">
        <v>0.08</v>
      </c>
      <c r="R4718">
        <v>0.11</v>
      </c>
      <c r="T4718">
        <v>0.02</v>
      </c>
      <c r="X4718" t="s">
        <v>298</v>
      </c>
      <c r="Y4718">
        <v>4717</v>
      </c>
      <c r="Z4718" s="1">
        <v>0.51688078703703699</v>
      </c>
      <c r="AA4718" t="s">
        <v>10756</v>
      </c>
      <c r="AB4718">
        <v>-1.6E-2</v>
      </c>
      <c r="AC4718">
        <v>-1.0999999999999999E-2</v>
      </c>
      <c r="AD4718">
        <v>5.18</v>
      </c>
      <c r="AE4718" t="s">
        <v>298</v>
      </c>
    </row>
    <row r="4719" spans="1:32" x14ac:dyDescent="0.2">
      <c r="A4719">
        <v>4718</v>
      </c>
      <c r="C4719">
        <v>107998</v>
      </c>
      <c r="D4719">
        <v>223417</v>
      </c>
      <c r="F4719">
        <v>12</v>
      </c>
      <c r="G4719">
        <v>24</v>
      </c>
      <c r="H4719">
        <v>44.7</v>
      </c>
      <c r="I4719" t="s">
        <v>26</v>
      </c>
      <c r="J4719">
        <v>41</v>
      </c>
      <c r="K4719">
        <v>23</v>
      </c>
      <c r="L4719">
        <v>3</v>
      </c>
      <c r="M4719">
        <v>-41</v>
      </c>
      <c r="N4719">
        <v>6.25</v>
      </c>
      <c r="P4719">
        <v>1.18</v>
      </c>
      <c r="R4719">
        <v>1.06</v>
      </c>
      <c r="X4719" t="s">
        <v>219</v>
      </c>
      <c r="Y4719">
        <v>4718</v>
      </c>
      <c r="Z4719" s="1">
        <v>0.51718402777777783</v>
      </c>
      <c r="AA4719" t="s">
        <v>10757</v>
      </c>
      <c r="AB4719">
        <v>-6.4000000000000001E-2</v>
      </c>
      <c r="AC4719">
        <v>-7.0999999999999994E-2</v>
      </c>
      <c r="AD4719">
        <v>6.25</v>
      </c>
      <c r="AE4719" t="s">
        <v>5659</v>
      </c>
      <c r="AF4719" t="s">
        <v>36</v>
      </c>
    </row>
    <row r="4720" spans="1:32" x14ac:dyDescent="0.2">
      <c r="A4720">
        <v>4719</v>
      </c>
      <c r="C4720">
        <v>108007</v>
      </c>
      <c r="D4720">
        <v>82293</v>
      </c>
      <c r="F4720">
        <v>12</v>
      </c>
      <c r="G4720">
        <v>24</v>
      </c>
      <c r="H4720">
        <v>26.7</v>
      </c>
      <c r="I4720" t="s">
        <v>24</v>
      </c>
      <c r="J4720">
        <v>25</v>
      </c>
      <c r="K4720">
        <v>34</v>
      </c>
      <c r="L4720">
        <v>58</v>
      </c>
      <c r="M4720">
        <v>25</v>
      </c>
      <c r="N4720">
        <v>6.42</v>
      </c>
      <c r="P4720">
        <v>0.27</v>
      </c>
      <c r="R4720">
        <v>0.08</v>
      </c>
      <c r="T4720">
        <v>0.1</v>
      </c>
      <c r="X4720" t="s">
        <v>5397</v>
      </c>
      <c r="Y4720">
        <v>4719</v>
      </c>
      <c r="Z4720" s="1">
        <v>0.51697569444444447</v>
      </c>
      <c r="AA4720" t="s">
        <v>10758</v>
      </c>
      <c r="AB4720">
        <v>-1.4E-2</v>
      </c>
      <c r="AC4720">
        <v>-4.0000000000000001E-3</v>
      </c>
      <c r="AD4720">
        <v>6.42</v>
      </c>
      <c r="AE4720" t="s">
        <v>10759</v>
      </c>
      <c r="AF4720" t="s">
        <v>36</v>
      </c>
    </row>
    <row r="4721" spans="1:32" x14ac:dyDescent="0.2">
      <c r="A4721">
        <v>4720</v>
      </c>
      <c r="C4721">
        <v>108054</v>
      </c>
      <c r="D4721">
        <v>251893</v>
      </c>
      <c r="F4721">
        <v>12</v>
      </c>
      <c r="G4721">
        <v>25</v>
      </c>
      <c r="H4721">
        <v>17.3</v>
      </c>
      <c r="I4721" t="s">
        <v>26</v>
      </c>
      <c r="J4721">
        <v>65</v>
      </c>
      <c r="K4721">
        <v>46</v>
      </c>
      <c r="L4721">
        <v>14</v>
      </c>
      <c r="M4721">
        <v>-65</v>
      </c>
      <c r="N4721">
        <v>6.3</v>
      </c>
      <c r="P4721">
        <v>0.96</v>
      </c>
      <c r="R4721">
        <v>0.74</v>
      </c>
      <c r="X4721" t="s">
        <v>5313</v>
      </c>
      <c r="Y4721">
        <v>4720</v>
      </c>
      <c r="Z4721" s="1">
        <v>0.51756134259259257</v>
      </c>
      <c r="AA4721" t="s">
        <v>10760</v>
      </c>
      <c r="AB4721">
        <v>-0.08</v>
      </c>
      <c r="AC4721">
        <v>-0.121</v>
      </c>
      <c r="AD4721">
        <v>6.3</v>
      </c>
      <c r="AE4721" t="s">
        <v>9548</v>
      </c>
      <c r="AF4721" t="s">
        <v>36</v>
      </c>
    </row>
    <row r="4722" spans="1:32" x14ac:dyDescent="0.2">
      <c r="A4722">
        <v>4721</v>
      </c>
      <c r="C4722">
        <v>108063</v>
      </c>
      <c r="D4722">
        <v>223426</v>
      </c>
      <c r="F4722">
        <v>12</v>
      </c>
      <c r="G4722">
        <v>25</v>
      </c>
      <c r="H4722">
        <v>8.5</v>
      </c>
      <c r="I4722" t="s">
        <v>26</v>
      </c>
      <c r="J4722">
        <v>42</v>
      </c>
      <c r="K4722">
        <v>30</v>
      </c>
      <c r="L4722">
        <v>52</v>
      </c>
      <c r="M4722">
        <v>-42</v>
      </c>
      <c r="N4722">
        <v>6.11</v>
      </c>
      <c r="P4722">
        <v>0.65</v>
      </c>
      <c r="X4722" t="s">
        <v>5398</v>
      </c>
      <c r="Y4722">
        <v>4721</v>
      </c>
      <c r="Z4722" s="1">
        <v>0.51745949074074071</v>
      </c>
      <c r="AA4722" t="s">
        <v>10761</v>
      </c>
      <c r="AB4722">
        <v>-0.13</v>
      </c>
      <c r="AC4722">
        <v>-2.1999999999999999E-2</v>
      </c>
      <c r="AD4722">
        <v>6.11</v>
      </c>
      <c r="AE4722" t="s">
        <v>33</v>
      </c>
      <c r="AF4722" t="s">
        <v>36</v>
      </c>
    </row>
    <row r="4723" spans="1:32" x14ac:dyDescent="0.2">
      <c r="A4723">
        <v>4722</v>
      </c>
      <c r="C4723">
        <v>108107</v>
      </c>
      <c r="D4723">
        <v>157272</v>
      </c>
      <c r="F4723">
        <v>12</v>
      </c>
      <c r="G4723">
        <v>25</v>
      </c>
      <c r="H4723">
        <v>11.7</v>
      </c>
      <c r="I4723" t="s">
        <v>26</v>
      </c>
      <c r="J4723">
        <v>11</v>
      </c>
      <c r="K4723">
        <v>36</v>
      </c>
      <c r="L4723">
        <v>37</v>
      </c>
      <c r="M4723">
        <v>-11</v>
      </c>
      <c r="N4723">
        <v>5.95</v>
      </c>
      <c r="P4723">
        <v>0.03</v>
      </c>
      <c r="X4723" t="s">
        <v>89</v>
      </c>
      <c r="Y4723">
        <v>4722</v>
      </c>
      <c r="Z4723" s="1">
        <v>0.51749652777777777</v>
      </c>
      <c r="AA4723" t="s">
        <v>10762</v>
      </c>
      <c r="AB4723">
        <v>-6.5000000000000002E-2</v>
      </c>
      <c r="AC4723">
        <v>-2.3E-2</v>
      </c>
      <c r="AD4723">
        <v>5.95</v>
      </c>
      <c r="AE4723" t="s">
        <v>89</v>
      </c>
    </row>
    <row r="4724" spans="1:32" x14ac:dyDescent="0.2">
      <c r="A4724">
        <v>4723</v>
      </c>
      <c r="C4724">
        <v>108110</v>
      </c>
      <c r="D4724">
        <v>180786</v>
      </c>
      <c r="F4724">
        <v>12</v>
      </c>
      <c r="G4724">
        <v>25</v>
      </c>
      <c r="H4724">
        <v>18.399999999999999</v>
      </c>
      <c r="I4724" t="s">
        <v>26</v>
      </c>
      <c r="J4724">
        <v>27</v>
      </c>
      <c r="K4724">
        <v>44</v>
      </c>
      <c r="L4724">
        <v>57</v>
      </c>
      <c r="M4724">
        <v>-27</v>
      </c>
      <c r="N4724">
        <v>6.09</v>
      </c>
      <c r="P4724">
        <v>1.27</v>
      </c>
      <c r="X4724" t="s">
        <v>45</v>
      </c>
      <c r="Y4724">
        <v>4723</v>
      </c>
      <c r="Z4724" s="1">
        <v>0.51757407407407408</v>
      </c>
      <c r="AA4724" t="s">
        <v>10763</v>
      </c>
      <c r="AB4724">
        <v>5.0000000000000001E-3</v>
      </c>
      <c r="AC4724">
        <v>-1E-3</v>
      </c>
      <c r="AD4724">
        <v>6.09</v>
      </c>
      <c r="AE4724" t="s">
        <v>45</v>
      </c>
    </row>
    <row r="4725" spans="1:32" x14ac:dyDescent="0.2">
      <c r="A4725">
        <v>4724</v>
      </c>
      <c r="C4725">
        <v>108114</v>
      </c>
      <c r="D4725">
        <v>203450</v>
      </c>
      <c r="E4725">
        <v>5610</v>
      </c>
      <c r="F4725">
        <v>12</v>
      </c>
      <c r="G4725">
        <v>25</v>
      </c>
      <c r="H4725">
        <v>21.8</v>
      </c>
      <c r="I4725" t="s">
        <v>26</v>
      </c>
      <c r="J4725">
        <v>35</v>
      </c>
      <c r="K4725">
        <v>11</v>
      </c>
      <c r="L4725">
        <v>11</v>
      </c>
      <c r="M4725">
        <v>-35</v>
      </c>
      <c r="N4725">
        <v>5.73</v>
      </c>
      <c r="P4725">
        <v>-0.06</v>
      </c>
      <c r="X4725" t="s">
        <v>39</v>
      </c>
      <c r="Y4725">
        <v>4724</v>
      </c>
      <c r="Z4725" s="1">
        <v>0.51761342592592596</v>
      </c>
      <c r="AA4725" t="s">
        <v>10764</v>
      </c>
      <c r="AB4725">
        <v>-3.4000000000000002E-2</v>
      </c>
      <c r="AC4725">
        <v>-6.0000000000000001E-3</v>
      </c>
      <c r="AD4725">
        <v>5.73</v>
      </c>
      <c r="AE4725" t="s">
        <v>39</v>
      </c>
    </row>
    <row r="4726" spans="1:32" x14ac:dyDescent="0.2">
      <c r="A4726">
        <v>4725</v>
      </c>
      <c r="C4726">
        <v>108123</v>
      </c>
      <c r="D4726">
        <v>82297</v>
      </c>
      <c r="F4726">
        <v>12</v>
      </c>
      <c r="G4726">
        <v>25</v>
      </c>
      <c r="H4726">
        <v>15.1</v>
      </c>
      <c r="I4726" t="s">
        <v>24</v>
      </c>
      <c r="J4726">
        <v>23</v>
      </c>
      <c r="K4726">
        <v>55</v>
      </c>
      <c r="L4726">
        <v>34</v>
      </c>
      <c r="M4726">
        <v>23</v>
      </c>
      <c r="N4726">
        <v>6.03</v>
      </c>
      <c r="P4726">
        <v>1.1000000000000001</v>
      </c>
      <c r="R4726">
        <v>1</v>
      </c>
      <c r="T4726">
        <v>0.56000000000000005</v>
      </c>
      <c r="X4726" t="s">
        <v>54</v>
      </c>
      <c r="Y4726">
        <v>4725</v>
      </c>
      <c r="Z4726" s="1">
        <v>0.51753587962962966</v>
      </c>
      <c r="AA4726" t="s">
        <v>10765</v>
      </c>
      <c r="AB4726">
        <v>5.8000000000000003E-2</v>
      </c>
      <c r="AC4726">
        <v>-3.7999999999999999E-2</v>
      </c>
      <c r="AD4726">
        <v>6.03</v>
      </c>
      <c r="AE4726" t="s">
        <v>54</v>
      </c>
    </row>
    <row r="4727" spans="1:32" x14ac:dyDescent="0.2">
      <c r="A4727">
        <v>4726</v>
      </c>
      <c r="B4727" t="s">
        <v>5399</v>
      </c>
      <c r="C4727">
        <v>108135</v>
      </c>
      <c r="D4727">
        <v>28375</v>
      </c>
      <c r="F4727">
        <v>12</v>
      </c>
      <c r="G4727">
        <v>25</v>
      </c>
      <c r="H4727">
        <v>3.2</v>
      </c>
      <c r="I4727" t="s">
        <v>24</v>
      </c>
      <c r="J4727">
        <v>56</v>
      </c>
      <c r="K4727">
        <v>46</v>
      </c>
      <c r="L4727">
        <v>39</v>
      </c>
      <c r="M4727">
        <v>56</v>
      </c>
      <c r="N4727">
        <v>5.81</v>
      </c>
      <c r="P4727">
        <v>1.62</v>
      </c>
      <c r="R4727">
        <v>1.83</v>
      </c>
      <c r="T4727">
        <v>1</v>
      </c>
      <c r="U4727" t="s">
        <v>93</v>
      </c>
      <c r="X4727" t="s">
        <v>5400</v>
      </c>
      <c r="Y4727">
        <v>4726</v>
      </c>
      <c r="Z4727" s="1">
        <v>0.51739814814814811</v>
      </c>
      <c r="AA4727" t="s">
        <v>10766</v>
      </c>
      <c r="AB4727">
        <v>-1.4E-2</v>
      </c>
      <c r="AC4727">
        <v>-1.7999999999999999E-2</v>
      </c>
      <c r="AD4727">
        <v>5.81</v>
      </c>
      <c r="AE4727" t="s">
        <v>98</v>
      </c>
    </row>
    <row r="4728" spans="1:32" x14ac:dyDescent="0.2">
      <c r="A4728">
        <v>4727</v>
      </c>
      <c r="C4728">
        <v>108150</v>
      </c>
      <c r="D4728">
        <v>15801</v>
      </c>
      <c r="F4728">
        <v>12</v>
      </c>
      <c r="G4728">
        <v>25</v>
      </c>
      <c r="H4728">
        <v>6.4</v>
      </c>
      <c r="I4728" t="s">
        <v>24</v>
      </c>
      <c r="J4728">
        <v>63</v>
      </c>
      <c r="K4728">
        <v>48</v>
      </c>
      <c r="L4728">
        <v>10</v>
      </c>
      <c r="M4728">
        <v>63</v>
      </c>
      <c r="N4728">
        <v>6.32</v>
      </c>
      <c r="P4728">
        <v>0.91</v>
      </c>
      <c r="X4728" t="s">
        <v>71</v>
      </c>
      <c r="Y4728">
        <v>4727</v>
      </c>
      <c r="Z4728" s="1">
        <v>0.51743518518518516</v>
      </c>
      <c r="AA4728" t="s">
        <v>10767</v>
      </c>
      <c r="AB4728">
        <v>-1.4999999999999999E-2</v>
      </c>
      <c r="AC4728">
        <v>2E-3</v>
      </c>
      <c r="AD4728">
        <v>6.32</v>
      </c>
      <c r="AE4728" t="s">
        <v>71</v>
      </c>
    </row>
    <row r="4729" spans="1:32" x14ac:dyDescent="0.2">
      <c r="A4729">
        <v>4728</v>
      </c>
      <c r="B4729" t="s">
        <v>5401</v>
      </c>
      <c r="C4729">
        <v>108225</v>
      </c>
      <c r="D4729">
        <v>63000</v>
      </c>
      <c r="F4729">
        <v>12</v>
      </c>
      <c r="G4729">
        <v>25</v>
      </c>
      <c r="H4729">
        <v>50.9</v>
      </c>
      <c r="I4729" t="s">
        <v>24</v>
      </c>
      <c r="J4729">
        <v>39</v>
      </c>
      <c r="K4729">
        <v>1</v>
      </c>
      <c r="L4729">
        <v>7</v>
      </c>
      <c r="M4729">
        <v>39</v>
      </c>
      <c r="N4729">
        <v>5.0199999999999996</v>
      </c>
      <c r="P4729">
        <v>0.96</v>
      </c>
      <c r="R4729">
        <v>0.73</v>
      </c>
      <c r="T4729">
        <v>0.46</v>
      </c>
      <c r="X4729" t="s">
        <v>60</v>
      </c>
      <c r="Y4729">
        <v>4728</v>
      </c>
      <c r="Z4729" s="1">
        <v>0.51795023148148145</v>
      </c>
      <c r="AA4729" t="s">
        <v>10768</v>
      </c>
      <c r="AB4729">
        <v>-7.8E-2</v>
      </c>
      <c r="AC4729">
        <v>-3.2000000000000001E-2</v>
      </c>
      <c r="AD4729">
        <v>5.0199999999999996</v>
      </c>
      <c r="AE4729" t="s">
        <v>60</v>
      </c>
    </row>
    <row r="4730" spans="1:32" x14ac:dyDescent="0.2">
      <c r="A4730">
        <v>4729</v>
      </c>
      <c r="C4730">
        <v>108250</v>
      </c>
      <c r="D4730">
        <v>251903</v>
      </c>
      <c r="F4730">
        <v>12</v>
      </c>
      <c r="G4730">
        <v>26</v>
      </c>
      <c r="H4730">
        <v>30.9</v>
      </c>
      <c r="I4730" t="s">
        <v>26</v>
      </c>
      <c r="J4730">
        <v>63</v>
      </c>
      <c r="K4730">
        <v>7</v>
      </c>
      <c r="L4730">
        <v>21</v>
      </c>
      <c r="M4730">
        <v>-63</v>
      </c>
      <c r="N4730">
        <v>4.8600000000000003</v>
      </c>
      <c r="P4730">
        <v>-0.12</v>
      </c>
      <c r="R4730">
        <v>-0.59</v>
      </c>
      <c r="X4730" t="s">
        <v>2343</v>
      </c>
      <c r="Y4730">
        <v>4729</v>
      </c>
      <c r="Z4730" s="1">
        <v>0.51841319444444445</v>
      </c>
      <c r="AA4730" t="s">
        <v>10769</v>
      </c>
      <c r="AB4730">
        <v>-0.04</v>
      </c>
      <c r="AC4730">
        <v>-2.5000000000000001E-2</v>
      </c>
      <c r="AD4730">
        <v>4.8600000000000003</v>
      </c>
      <c r="AE4730" t="s">
        <v>2343</v>
      </c>
    </row>
    <row r="4731" spans="1:32" x14ac:dyDescent="0.2">
      <c r="A4731">
        <v>4730</v>
      </c>
      <c r="B4731" t="s">
        <v>5402</v>
      </c>
      <c r="C4731">
        <v>108248</v>
      </c>
      <c r="D4731">
        <v>251904</v>
      </c>
      <c r="F4731">
        <v>12</v>
      </c>
      <c r="G4731">
        <v>26</v>
      </c>
      <c r="H4731">
        <v>35.9</v>
      </c>
      <c r="I4731" t="s">
        <v>26</v>
      </c>
      <c r="J4731">
        <v>63</v>
      </c>
      <c r="K4731">
        <v>5</v>
      </c>
      <c r="L4731">
        <v>57</v>
      </c>
      <c r="M4731">
        <v>-63</v>
      </c>
      <c r="N4731">
        <v>1.33</v>
      </c>
      <c r="P4731">
        <v>-0.24</v>
      </c>
      <c r="R4731">
        <v>-1.03</v>
      </c>
      <c r="X4731" t="s">
        <v>2643</v>
      </c>
      <c r="Y4731">
        <v>4730</v>
      </c>
      <c r="Z4731" s="1">
        <v>0.51847106481481486</v>
      </c>
      <c r="AA4731" t="s">
        <v>10770</v>
      </c>
      <c r="AB4731">
        <v>-3.5999999999999997E-2</v>
      </c>
      <c r="AC4731">
        <v>-1.2E-2</v>
      </c>
      <c r="AD4731">
        <v>1.33</v>
      </c>
      <c r="AE4731" t="s">
        <v>11535</v>
      </c>
    </row>
    <row r="4732" spans="1:32" x14ac:dyDescent="0.2">
      <c r="A4732">
        <v>4731</v>
      </c>
      <c r="B4732" t="s">
        <v>5403</v>
      </c>
      <c r="C4732">
        <v>108249</v>
      </c>
      <c r="F4732">
        <v>12</v>
      </c>
      <c r="G4732">
        <v>26</v>
      </c>
      <c r="H4732">
        <v>36.5</v>
      </c>
      <c r="I4732" t="s">
        <v>26</v>
      </c>
      <c r="J4732">
        <v>63</v>
      </c>
      <c r="K4732">
        <v>5</v>
      </c>
      <c r="L4732">
        <v>58</v>
      </c>
      <c r="M4732">
        <v>-63</v>
      </c>
      <c r="N4732">
        <v>1.73</v>
      </c>
      <c r="P4732">
        <v>-0.26</v>
      </c>
      <c r="R4732">
        <v>-0.95</v>
      </c>
      <c r="X4732" t="s">
        <v>3081</v>
      </c>
      <c r="Y4732">
        <v>4731</v>
      </c>
      <c r="Z4732" s="1">
        <v>0.51847800925925924</v>
      </c>
      <c r="AA4732" t="s">
        <v>10771</v>
      </c>
      <c r="AB4732">
        <v>-3.4000000000000002E-2</v>
      </c>
      <c r="AC4732">
        <v>-7.0000000000000001E-3</v>
      </c>
      <c r="AD4732">
        <v>1.73</v>
      </c>
      <c r="AE4732" t="s">
        <v>3081</v>
      </c>
    </row>
    <row r="4733" spans="1:32" x14ac:dyDescent="0.2">
      <c r="A4733">
        <v>4732</v>
      </c>
      <c r="C4733">
        <v>108257</v>
      </c>
      <c r="D4733">
        <v>239948</v>
      </c>
      <c r="F4733">
        <v>12</v>
      </c>
      <c r="G4733">
        <v>26</v>
      </c>
      <c r="H4733">
        <v>31.6</v>
      </c>
      <c r="I4733" t="s">
        <v>26</v>
      </c>
      <c r="J4733">
        <v>51</v>
      </c>
      <c r="K4733">
        <v>27</v>
      </c>
      <c r="L4733">
        <v>3</v>
      </c>
      <c r="M4733">
        <v>-51</v>
      </c>
      <c r="N4733">
        <v>4.82</v>
      </c>
      <c r="P4733">
        <v>-0.14000000000000001</v>
      </c>
      <c r="R4733">
        <v>-0.64</v>
      </c>
      <c r="T4733">
        <v>-0.16</v>
      </c>
      <c r="X4733" t="s">
        <v>1266</v>
      </c>
      <c r="Y4733">
        <v>4732</v>
      </c>
      <c r="Z4733" s="1">
        <v>0.5184212962962963</v>
      </c>
      <c r="AA4733" t="s">
        <v>10772</v>
      </c>
      <c r="AB4733">
        <v>-4.3999999999999997E-2</v>
      </c>
      <c r="AC4733">
        <v>-1.7000000000000001E-2</v>
      </c>
      <c r="AD4733">
        <v>4.82</v>
      </c>
      <c r="AE4733" t="s">
        <v>1266</v>
      </c>
    </row>
    <row r="4734" spans="1:32" x14ac:dyDescent="0.2">
      <c r="A4734">
        <v>4733</v>
      </c>
      <c r="B4734" t="s">
        <v>5404</v>
      </c>
      <c r="C4734">
        <v>108283</v>
      </c>
      <c r="D4734">
        <v>82310</v>
      </c>
      <c r="F4734">
        <v>12</v>
      </c>
      <c r="G4734">
        <v>26</v>
      </c>
      <c r="H4734">
        <v>24.1</v>
      </c>
      <c r="I4734" t="s">
        <v>24</v>
      </c>
      <c r="J4734">
        <v>27</v>
      </c>
      <c r="K4734">
        <v>16</v>
      </c>
      <c r="L4734">
        <v>6</v>
      </c>
      <c r="M4734">
        <v>27</v>
      </c>
      <c r="N4734">
        <v>4.95</v>
      </c>
      <c r="P4734">
        <v>0.27</v>
      </c>
      <c r="R4734">
        <v>0.18</v>
      </c>
      <c r="T4734">
        <v>0.15</v>
      </c>
      <c r="X4734" t="s">
        <v>5405</v>
      </c>
      <c r="Y4734">
        <v>4733</v>
      </c>
      <c r="Z4734" s="1">
        <v>0.51833449074074067</v>
      </c>
      <c r="AA4734" t="s">
        <v>10773</v>
      </c>
      <c r="AB4734">
        <v>-1.2999999999999999E-2</v>
      </c>
      <c r="AC4734">
        <v>-8.0000000000000002E-3</v>
      </c>
      <c r="AD4734">
        <v>4.95</v>
      </c>
      <c r="AE4734" t="s">
        <v>5405</v>
      </c>
    </row>
    <row r="4735" spans="1:32" x14ac:dyDescent="0.2">
      <c r="A4735">
        <v>4734</v>
      </c>
      <c r="C4735">
        <v>108309</v>
      </c>
      <c r="D4735">
        <v>223443</v>
      </c>
      <c r="F4735">
        <v>12</v>
      </c>
      <c r="G4735">
        <v>26</v>
      </c>
      <c r="H4735">
        <v>48.2</v>
      </c>
      <c r="I4735" t="s">
        <v>26</v>
      </c>
      <c r="J4735">
        <v>48</v>
      </c>
      <c r="K4735">
        <v>54</v>
      </c>
      <c r="L4735">
        <v>48</v>
      </c>
      <c r="M4735">
        <v>-48</v>
      </c>
      <c r="N4735">
        <v>6.26</v>
      </c>
      <c r="P4735">
        <v>0.68</v>
      </c>
      <c r="R4735">
        <v>0.22</v>
      </c>
      <c r="X4735" t="s">
        <v>5406</v>
      </c>
      <c r="Y4735">
        <v>4734</v>
      </c>
      <c r="Z4735" s="1">
        <v>0.51861342592592596</v>
      </c>
      <c r="AA4735" t="s">
        <v>10774</v>
      </c>
      <c r="AB4735">
        <v>-0.63300000000000001</v>
      </c>
      <c r="AC4735">
        <v>-8.2000000000000003E-2</v>
      </c>
      <c r="AD4735">
        <v>6.26</v>
      </c>
      <c r="AE4735" t="s">
        <v>5406</v>
      </c>
    </row>
    <row r="4736" spans="1:32" x14ac:dyDescent="0.2">
      <c r="A4736">
        <v>4735</v>
      </c>
      <c r="C4736">
        <v>108323</v>
      </c>
      <c r="D4736">
        <v>203477</v>
      </c>
      <c r="F4736">
        <v>12</v>
      </c>
      <c r="G4736">
        <v>26</v>
      </c>
      <c r="H4736">
        <v>51.7</v>
      </c>
      <c r="I4736" t="s">
        <v>26</v>
      </c>
      <c r="J4736">
        <v>32</v>
      </c>
      <c r="K4736">
        <v>49</v>
      </c>
      <c r="L4736">
        <v>48</v>
      </c>
      <c r="M4736">
        <v>-32</v>
      </c>
      <c r="N4736">
        <v>5.55</v>
      </c>
      <c r="P4736">
        <v>0.01</v>
      </c>
      <c r="X4736" t="s">
        <v>102</v>
      </c>
      <c r="Y4736">
        <v>4735</v>
      </c>
      <c r="Z4736" s="1">
        <v>0.51865393518518521</v>
      </c>
      <c r="AA4736" t="s">
        <v>10775</v>
      </c>
      <c r="AB4736">
        <v>-5.0000000000000001E-3</v>
      </c>
      <c r="AC4736">
        <v>-2.7E-2</v>
      </c>
      <c r="AD4736">
        <v>5.55</v>
      </c>
      <c r="AE4736" t="s">
        <v>102</v>
      </c>
    </row>
    <row r="4737" spans="1:32" x14ac:dyDescent="0.2">
      <c r="A4737">
        <v>4736</v>
      </c>
      <c r="C4737">
        <v>108355</v>
      </c>
      <c r="D4737">
        <v>251911</v>
      </c>
      <c r="F4737">
        <v>12</v>
      </c>
      <c r="G4737">
        <v>27</v>
      </c>
      <c r="H4737">
        <v>24.6</v>
      </c>
      <c r="I4737" t="s">
        <v>26</v>
      </c>
      <c r="J4737">
        <v>63</v>
      </c>
      <c r="K4737">
        <v>47</v>
      </c>
      <c r="L4737">
        <v>21</v>
      </c>
      <c r="M4737">
        <v>-63</v>
      </c>
      <c r="N4737">
        <v>6</v>
      </c>
      <c r="P4737">
        <v>7.0000000000000007E-2</v>
      </c>
      <c r="X4737" t="s">
        <v>2389</v>
      </c>
      <c r="Y4737">
        <v>4736</v>
      </c>
      <c r="Z4737" s="1">
        <v>0.51903472222222224</v>
      </c>
      <c r="AA4737" t="s">
        <v>10776</v>
      </c>
      <c r="AB4737">
        <v>-3.5000000000000003E-2</v>
      </c>
      <c r="AC4737">
        <v>-1.7999999999999999E-2</v>
      </c>
      <c r="AD4737">
        <v>6</v>
      </c>
      <c r="AE4737" t="s">
        <v>2389</v>
      </c>
    </row>
    <row r="4738" spans="1:32" x14ac:dyDescent="0.2">
      <c r="A4738">
        <v>4737</v>
      </c>
      <c r="B4738" t="s">
        <v>5407</v>
      </c>
      <c r="C4738">
        <v>108381</v>
      </c>
      <c r="D4738">
        <v>82313</v>
      </c>
      <c r="F4738">
        <v>12</v>
      </c>
      <c r="G4738">
        <v>26</v>
      </c>
      <c r="H4738">
        <v>56.3</v>
      </c>
      <c r="I4738" t="s">
        <v>24</v>
      </c>
      <c r="J4738">
        <v>28</v>
      </c>
      <c r="K4738">
        <v>16</v>
      </c>
      <c r="L4738">
        <v>6</v>
      </c>
      <c r="M4738">
        <v>28</v>
      </c>
      <c r="N4738">
        <v>4.3600000000000003</v>
      </c>
      <c r="P4738">
        <v>1.1299999999999999</v>
      </c>
      <c r="R4738">
        <v>1.1499999999999999</v>
      </c>
      <c r="T4738">
        <v>0.51</v>
      </c>
      <c r="X4738" t="s">
        <v>5408</v>
      </c>
      <c r="Y4738">
        <v>4737</v>
      </c>
      <c r="Z4738" s="1">
        <v>0.51870717592592597</v>
      </c>
      <c r="AA4738" t="s">
        <v>10777</v>
      </c>
      <c r="AB4738">
        <v>-8.3000000000000004E-2</v>
      </c>
      <c r="AC4738">
        <v>-0.08</v>
      </c>
      <c r="AD4738">
        <v>4.3600000000000003</v>
      </c>
      <c r="AE4738" t="s">
        <v>45</v>
      </c>
      <c r="AF4738" t="s">
        <v>36</v>
      </c>
    </row>
    <row r="4739" spans="1:32" x14ac:dyDescent="0.2">
      <c r="A4739">
        <v>4738</v>
      </c>
      <c r="B4739" t="s">
        <v>5409</v>
      </c>
      <c r="C4739">
        <v>108382</v>
      </c>
      <c r="D4739">
        <v>82314</v>
      </c>
      <c r="F4739">
        <v>12</v>
      </c>
      <c r="G4739">
        <v>26</v>
      </c>
      <c r="H4739">
        <v>59.3</v>
      </c>
      <c r="I4739" t="s">
        <v>24</v>
      </c>
      <c r="J4739">
        <v>26</v>
      </c>
      <c r="K4739">
        <v>49</v>
      </c>
      <c r="L4739">
        <v>32</v>
      </c>
      <c r="M4739">
        <v>26</v>
      </c>
      <c r="N4739">
        <v>5</v>
      </c>
      <c r="P4739">
        <v>0.08</v>
      </c>
      <c r="R4739">
        <v>0.13</v>
      </c>
      <c r="T4739">
        <v>0.02</v>
      </c>
      <c r="X4739" t="s">
        <v>310</v>
      </c>
      <c r="Y4739">
        <v>4738</v>
      </c>
      <c r="Z4739" s="1">
        <v>0.51874189814814808</v>
      </c>
      <c r="AA4739" t="s">
        <v>10778</v>
      </c>
      <c r="AB4739">
        <v>-6.0000000000000001E-3</v>
      </c>
      <c r="AC4739">
        <v>-1.0999999999999999E-2</v>
      </c>
      <c r="AD4739">
        <v>5</v>
      </c>
      <c r="AE4739" t="s">
        <v>310</v>
      </c>
    </row>
    <row r="4740" spans="1:32" x14ac:dyDescent="0.2">
      <c r="A4740">
        <v>4739</v>
      </c>
      <c r="C4740">
        <v>108396</v>
      </c>
      <c r="D4740">
        <v>239960</v>
      </c>
      <c r="E4740" t="s">
        <v>5410</v>
      </c>
      <c r="F4740">
        <v>12</v>
      </c>
      <c r="G4740">
        <v>27</v>
      </c>
      <c r="H4740">
        <v>28.7</v>
      </c>
      <c r="I4740" t="s">
        <v>26</v>
      </c>
      <c r="J4740">
        <v>58</v>
      </c>
      <c r="K4740">
        <v>59</v>
      </c>
      <c r="L4740">
        <v>31</v>
      </c>
      <c r="M4740">
        <v>-58</v>
      </c>
      <c r="N4740">
        <v>5.5</v>
      </c>
      <c r="P4740">
        <v>1.45</v>
      </c>
      <c r="R4740">
        <v>1.58</v>
      </c>
      <c r="T4740">
        <v>1.88</v>
      </c>
      <c r="X4740" t="s">
        <v>772</v>
      </c>
      <c r="Y4740">
        <v>4739</v>
      </c>
      <c r="Z4740" s="1">
        <v>0.51908217592592598</v>
      </c>
      <c r="AA4740" t="s">
        <v>10779</v>
      </c>
      <c r="AB4740">
        <v>-3.1E-2</v>
      </c>
      <c r="AC4740">
        <v>5.0000000000000001E-3</v>
      </c>
      <c r="AD4740">
        <v>5.5</v>
      </c>
      <c r="AE4740" t="s">
        <v>10059</v>
      </c>
      <c r="AF4740" t="s">
        <v>36</v>
      </c>
    </row>
    <row r="4741" spans="1:32" x14ac:dyDescent="0.2">
      <c r="A4741">
        <v>4740</v>
      </c>
      <c r="C4741">
        <v>108399</v>
      </c>
      <c r="D4741">
        <v>7563</v>
      </c>
      <c r="F4741">
        <v>12</v>
      </c>
      <c r="G4741">
        <v>26</v>
      </c>
      <c r="H4741">
        <v>24.2</v>
      </c>
      <c r="I4741" t="s">
        <v>24</v>
      </c>
      <c r="J4741">
        <v>71</v>
      </c>
      <c r="K4741">
        <v>55</v>
      </c>
      <c r="L4741">
        <v>47</v>
      </c>
      <c r="M4741">
        <v>71</v>
      </c>
      <c r="N4741">
        <v>6.24</v>
      </c>
      <c r="P4741">
        <v>1.06</v>
      </c>
      <c r="R4741">
        <v>0.85</v>
      </c>
      <c r="W4741" t="s">
        <v>27</v>
      </c>
      <c r="X4741" t="s">
        <v>51</v>
      </c>
      <c r="Y4741">
        <v>4740</v>
      </c>
      <c r="Z4741" s="1">
        <v>0.51833564814814814</v>
      </c>
      <c r="AA4741" t="s">
        <v>10780</v>
      </c>
      <c r="AB4741">
        <v>-0.153</v>
      </c>
      <c r="AC4741">
        <v>-2.3E-2</v>
      </c>
      <c r="AD4741">
        <v>6.24</v>
      </c>
      <c r="AE4741" t="s">
        <v>3242</v>
      </c>
    </row>
    <row r="4742" spans="1:32" x14ac:dyDescent="0.2">
      <c r="A4742">
        <v>4741</v>
      </c>
      <c r="C4742">
        <v>108471</v>
      </c>
      <c r="D4742">
        <v>119413</v>
      </c>
      <c r="F4742">
        <v>12</v>
      </c>
      <c r="G4742">
        <v>27</v>
      </c>
      <c r="H4742">
        <v>42.1</v>
      </c>
      <c r="I4742" t="s">
        <v>24</v>
      </c>
      <c r="J4742">
        <v>8</v>
      </c>
      <c r="K4742">
        <v>36</v>
      </c>
      <c r="L4742">
        <v>37</v>
      </c>
      <c r="M4742">
        <v>8</v>
      </c>
      <c r="N4742">
        <v>6.37</v>
      </c>
      <c r="P4742">
        <v>0.93</v>
      </c>
      <c r="R4742">
        <v>0.68</v>
      </c>
      <c r="X4742" t="s">
        <v>71</v>
      </c>
      <c r="Y4742">
        <v>4741</v>
      </c>
      <c r="Z4742" s="1">
        <v>0.51923726851851859</v>
      </c>
      <c r="AA4742" t="s">
        <v>10781</v>
      </c>
      <c r="AB4742">
        <v>1.7999999999999999E-2</v>
      </c>
      <c r="AC4742">
        <v>-0.01</v>
      </c>
      <c r="AD4742">
        <v>6.37</v>
      </c>
      <c r="AE4742" t="s">
        <v>71</v>
      </c>
    </row>
    <row r="4743" spans="1:32" x14ac:dyDescent="0.2">
      <c r="A4743">
        <v>4742</v>
      </c>
      <c r="C4743">
        <v>108477</v>
      </c>
      <c r="D4743">
        <v>157299</v>
      </c>
      <c r="F4743">
        <v>12</v>
      </c>
      <c r="G4743">
        <v>27</v>
      </c>
      <c r="H4743">
        <v>49.4</v>
      </c>
      <c r="I4743" t="s">
        <v>26</v>
      </c>
      <c r="J4743">
        <v>16</v>
      </c>
      <c r="K4743">
        <v>37</v>
      </c>
      <c r="L4743">
        <v>55</v>
      </c>
      <c r="M4743">
        <v>-16</v>
      </c>
      <c r="N4743">
        <v>6.35</v>
      </c>
      <c r="P4743">
        <v>0.84</v>
      </c>
      <c r="R4743">
        <v>0.5</v>
      </c>
      <c r="X4743" t="s">
        <v>5411</v>
      </c>
      <c r="Y4743">
        <v>4742</v>
      </c>
      <c r="Z4743" s="1">
        <v>0.51932175925925927</v>
      </c>
      <c r="AA4743" t="s">
        <v>10782</v>
      </c>
      <c r="AB4743">
        <v>-1.7999999999999999E-2</v>
      </c>
      <c r="AC4743">
        <v>3.0000000000000001E-3</v>
      </c>
      <c r="AD4743">
        <v>6.35</v>
      </c>
      <c r="AE4743" t="s">
        <v>5411</v>
      </c>
    </row>
    <row r="4744" spans="1:32" x14ac:dyDescent="0.2">
      <c r="A4744">
        <v>4743</v>
      </c>
      <c r="B4744" t="s">
        <v>5412</v>
      </c>
      <c r="C4744">
        <v>108483</v>
      </c>
      <c r="D4744">
        <v>223454</v>
      </c>
      <c r="F4744">
        <v>12</v>
      </c>
      <c r="G4744">
        <v>28</v>
      </c>
      <c r="H4744">
        <v>2.4</v>
      </c>
      <c r="I4744" t="s">
        <v>26</v>
      </c>
      <c r="J4744">
        <v>50</v>
      </c>
      <c r="K4744">
        <v>13</v>
      </c>
      <c r="L4744">
        <v>50</v>
      </c>
      <c r="M4744">
        <v>-50</v>
      </c>
      <c r="N4744">
        <v>3.91</v>
      </c>
      <c r="P4744">
        <v>-0.19</v>
      </c>
      <c r="R4744">
        <v>-0.78</v>
      </c>
      <c r="T4744">
        <v>-0.2</v>
      </c>
      <c r="X4744" t="s">
        <v>82</v>
      </c>
      <c r="Y4744">
        <v>4743</v>
      </c>
      <c r="Z4744" s="1">
        <v>0.51947222222222222</v>
      </c>
      <c r="AA4744" t="s">
        <v>10783</v>
      </c>
      <c r="AB4744">
        <v>-0.03</v>
      </c>
      <c r="AC4744">
        <v>-1.4999999999999999E-2</v>
      </c>
      <c r="AD4744">
        <v>3.91</v>
      </c>
      <c r="AE4744" t="s">
        <v>82</v>
      </c>
    </row>
    <row r="4745" spans="1:32" x14ac:dyDescent="0.2">
      <c r="A4745">
        <v>4744</v>
      </c>
      <c r="C4745">
        <v>108501</v>
      </c>
      <c r="D4745">
        <v>251920</v>
      </c>
      <c r="F4745">
        <v>12</v>
      </c>
      <c r="G4745">
        <v>28</v>
      </c>
      <c r="H4745">
        <v>18.899999999999999</v>
      </c>
      <c r="I4745" t="s">
        <v>26</v>
      </c>
      <c r="J4745">
        <v>64</v>
      </c>
      <c r="K4745">
        <v>20</v>
      </c>
      <c r="L4745">
        <v>29</v>
      </c>
      <c r="M4745">
        <v>-64</v>
      </c>
      <c r="N4745">
        <v>6.04</v>
      </c>
      <c r="P4745">
        <v>0.02</v>
      </c>
      <c r="R4745">
        <v>-0.03</v>
      </c>
      <c r="X4745" t="s">
        <v>185</v>
      </c>
      <c r="Y4745">
        <v>4744</v>
      </c>
      <c r="Z4745" s="1">
        <v>0.51966319444444442</v>
      </c>
      <c r="AA4745" t="s">
        <v>10784</v>
      </c>
      <c r="AB4745">
        <v>-6.8000000000000005E-2</v>
      </c>
      <c r="AC4745">
        <v>-2.7E-2</v>
      </c>
      <c r="AD4745">
        <v>6.04</v>
      </c>
      <c r="AE4745" t="s">
        <v>185</v>
      </c>
    </row>
    <row r="4746" spans="1:32" x14ac:dyDescent="0.2">
      <c r="A4746">
        <v>4745</v>
      </c>
      <c r="B4746" t="s">
        <v>5413</v>
      </c>
      <c r="C4746">
        <v>108502</v>
      </c>
      <c r="D4746">
        <v>28394</v>
      </c>
      <c r="F4746">
        <v>12</v>
      </c>
      <c r="G4746">
        <v>27</v>
      </c>
      <c r="H4746">
        <v>35.1</v>
      </c>
      <c r="I4746" t="s">
        <v>24</v>
      </c>
      <c r="J4746">
        <v>55</v>
      </c>
      <c r="K4746">
        <v>42</v>
      </c>
      <c r="L4746">
        <v>46</v>
      </c>
      <c r="M4746">
        <v>55</v>
      </c>
      <c r="N4746">
        <v>5.7</v>
      </c>
      <c r="P4746">
        <v>1.55</v>
      </c>
      <c r="X4746" t="s">
        <v>1745</v>
      </c>
      <c r="Y4746">
        <v>4745</v>
      </c>
      <c r="Z4746" s="1">
        <v>0.51915624999999999</v>
      </c>
      <c r="AA4746" t="s">
        <v>10785</v>
      </c>
      <c r="AB4746">
        <v>-2.1000000000000001E-2</v>
      </c>
      <c r="AC4746">
        <v>-1.2E-2</v>
      </c>
      <c r="AD4746">
        <v>5.7</v>
      </c>
      <c r="AE4746" t="s">
        <v>353</v>
      </c>
    </row>
    <row r="4747" spans="1:32" x14ac:dyDescent="0.2">
      <c r="A4747">
        <v>4746</v>
      </c>
      <c r="C4747">
        <v>108506</v>
      </c>
      <c r="D4747">
        <v>138798</v>
      </c>
      <c r="E4747" t="s">
        <v>5414</v>
      </c>
      <c r="F4747">
        <v>12</v>
      </c>
      <c r="G4747">
        <v>27</v>
      </c>
      <c r="H4747">
        <v>51.6</v>
      </c>
      <c r="I4747" t="s">
        <v>26</v>
      </c>
      <c r="J4747">
        <v>4</v>
      </c>
      <c r="K4747">
        <v>36</v>
      </c>
      <c r="L4747">
        <v>55</v>
      </c>
      <c r="M4747">
        <v>-4</v>
      </c>
      <c r="N4747">
        <v>6.22</v>
      </c>
      <c r="P4747">
        <v>0.44</v>
      </c>
      <c r="R4747">
        <v>0.08</v>
      </c>
      <c r="X4747" t="s">
        <v>5415</v>
      </c>
      <c r="Y4747">
        <v>4746</v>
      </c>
      <c r="Z4747" s="1">
        <v>0.51934722222222229</v>
      </c>
      <c r="AA4747" t="s">
        <v>10786</v>
      </c>
      <c r="AB4747">
        <v>-8.5999999999999993E-2</v>
      </c>
      <c r="AC4747">
        <v>6.0000000000000001E-3</v>
      </c>
      <c r="AD4747">
        <v>6.22</v>
      </c>
      <c r="AE4747" t="s">
        <v>5415</v>
      </c>
    </row>
    <row r="4748" spans="1:32" x14ac:dyDescent="0.2">
      <c r="A4748">
        <v>4747</v>
      </c>
      <c r="C4748">
        <v>108530</v>
      </c>
      <c r="D4748">
        <v>251924</v>
      </c>
      <c r="F4748">
        <v>12</v>
      </c>
      <c r="G4748">
        <v>28</v>
      </c>
      <c r="H4748">
        <v>25.5</v>
      </c>
      <c r="I4748" t="s">
        <v>26</v>
      </c>
      <c r="J4748">
        <v>61</v>
      </c>
      <c r="K4748">
        <v>47</v>
      </c>
      <c r="L4748">
        <v>43</v>
      </c>
      <c r="M4748">
        <v>-61</v>
      </c>
      <c r="N4748">
        <v>6.22</v>
      </c>
      <c r="P4748">
        <v>1.26</v>
      </c>
      <c r="R4748">
        <v>1.32</v>
      </c>
      <c r="X4748" t="s">
        <v>125</v>
      </c>
      <c r="Y4748">
        <v>4747</v>
      </c>
      <c r="Z4748" s="1">
        <v>0.51973958333333337</v>
      </c>
      <c r="AA4748" t="s">
        <v>10787</v>
      </c>
      <c r="AB4748">
        <v>-3.4000000000000002E-2</v>
      </c>
      <c r="AC4748">
        <v>-1.4E-2</v>
      </c>
      <c r="AD4748">
        <v>6.22</v>
      </c>
      <c r="AE4748" t="s">
        <v>125</v>
      </c>
    </row>
    <row r="4749" spans="1:32" x14ac:dyDescent="0.2">
      <c r="A4749">
        <v>4748</v>
      </c>
      <c r="C4749">
        <v>108541</v>
      </c>
      <c r="D4749">
        <v>203508</v>
      </c>
      <c r="F4749">
        <v>12</v>
      </c>
      <c r="G4749">
        <v>28</v>
      </c>
      <c r="H4749">
        <v>22.5</v>
      </c>
      <c r="I4749" t="s">
        <v>26</v>
      </c>
      <c r="J4749">
        <v>39</v>
      </c>
      <c r="K4749">
        <v>2</v>
      </c>
      <c r="L4749">
        <v>29</v>
      </c>
      <c r="M4749">
        <v>-39</v>
      </c>
      <c r="N4749">
        <v>5.44</v>
      </c>
      <c r="P4749">
        <v>-0.08</v>
      </c>
      <c r="X4749" t="s">
        <v>122</v>
      </c>
      <c r="Y4749">
        <v>4748</v>
      </c>
      <c r="Z4749" s="1">
        <v>0.51970486111111114</v>
      </c>
      <c r="AA4749" t="s">
        <v>10788</v>
      </c>
      <c r="AB4749">
        <v>-2.3E-2</v>
      </c>
      <c r="AC4749">
        <v>-1.7000000000000001E-2</v>
      </c>
      <c r="AD4749">
        <v>5.44</v>
      </c>
      <c r="AE4749" t="s">
        <v>122</v>
      </c>
    </row>
    <row r="4750" spans="1:32" x14ac:dyDescent="0.2">
      <c r="A4750">
        <v>4749</v>
      </c>
      <c r="C4750">
        <v>108570</v>
      </c>
      <c r="D4750">
        <v>239977</v>
      </c>
      <c r="F4750">
        <v>12</v>
      </c>
      <c r="G4750">
        <v>28</v>
      </c>
      <c r="H4750">
        <v>33.4</v>
      </c>
      <c r="I4750" t="s">
        <v>26</v>
      </c>
      <c r="J4750">
        <v>56</v>
      </c>
      <c r="K4750">
        <v>24</v>
      </c>
      <c r="L4750">
        <v>28</v>
      </c>
      <c r="M4750">
        <v>-56</v>
      </c>
      <c r="N4750">
        <v>6.15</v>
      </c>
      <c r="P4750">
        <v>0.92</v>
      </c>
      <c r="R4750">
        <v>0.64</v>
      </c>
      <c r="X4750" t="s">
        <v>505</v>
      </c>
      <c r="Y4750">
        <v>4749</v>
      </c>
      <c r="Z4750" s="1">
        <v>0.51983101851851854</v>
      </c>
      <c r="AA4750" t="s">
        <v>10789</v>
      </c>
      <c r="AB4750">
        <v>-0.24</v>
      </c>
      <c r="AC4750">
        <v>-0.22</v>
      </c>
      <c r="AD4750">
        <v>6.15</v>
      </c>
      <c r="AE4750" t="s">
        <v>5982</v>
      </c>
      <c r="AF4750" t="s">
        <v>36</v>
      </c>
    </row>
    <row r="4751" spans="1:32" x14ac:dyDescent="0.2">
      <c r="A4751">
        <v>4750</v>
      </c>
      <c r="C4751">
        <v>108642</v>
      </c>
      <c r="D4751">
        <v>82326</v>
      </c>
      <c r="F4751">
        <v>12</v>
      </c>
      <c r="G4751">
        <v>28</v>
      </c>
      <c r="H4751">
        <v>38.1</v>
      </c>
      <c r="I4751" t="s">
        <v>24</v>
      </c>
      <c r="J4751">
        <v>26</v>
      </c>
      <c r="K4751">
        <v>13</v>
      </c>
      <c r="L4751">
        <v>36</v>
      </c>
      <c r="M4751">
        <v>26</v>
      </c>
      <c r="N4751">
        <v>6.54</v>
      </c>
      <c r="P4751">
        <v>0.17</v>
      </c>
      <c r="R4751">
        <v>0.12</v>
      </c>
      <c r="T4751">
        <v>0.09</v>
      </c>
      <c r="X4751" t="s">
        <v>2723</v>
      </c>
      <c r="Y4751">
        <v>4750</v>
      </c>
      <c r="Z4751" s="1">
        <v>0.51988541666666666</v>
      </c>
      <c r="AA4751" t="s">
        <v>10790</v>
      </c>
      <c r="AB4751">
        <v>-0.02</v>
      </c>
      <c r="AC4751">
        <v>-1.4E-2</v>
      </c>
      <c r="AD4751">
        <v>6.54</v>
      </c>
      <c r="AE4751" t="s">
        <v>2723</v>
      </c>
    </row>
    <row r="4752" spans="1:32" x14ac:dyDescent="0.2">
      <c r="A4752">
        <v>4751</v>
      </c>
      <c r="C4752">
        <v>108651</v>
      </c>
      <c r="D4752">
        <v>82328</v>
      </c>
      <c r="F4752">
        <v>12</v>
      </c>
      <c r="G4752">
        <v>28</v>
      </c>
      <c r="H4752">
        <v>44.6</v>
      </c>
      <c r="I4752" t="s">
        <v>24</v>
      </c>
      <c r="J4752">
        <v>25</v>
      </c>
      <c r="K4752">
        <v>53</v>
      </c>
      <c r="L4752">
        <v>57</v>
      </c>
      <c r="M4752">
        <v>25</v>
      </c>
      <c r="N4752">
        <v>6.65</v>
      </c>
      <c r="P4752">
        <v>0.22</v>
      </c>
      <c r="R4752">
        <v>0.08</v>
      </c>
      <c r="T4752">
        <v>0.08</v>
      </c>
      <c r="X4752" t="s">
        <v>5416</v>
      </c>
      <c r="Y4752">
        <v>4751</v>
      </c>
      <c r="Z4752" s="1">
        <v>0.51996064814814813</v>
      </c>
      <c r="AA4752" t="s">
        <v>10791</v>
      </c>
      <c r="AB4752">
        <v>-1.7999999999999999E-2</v>
      </c>
      <c r="AC4752">
        <v>-2.1000000000000001E-2</v>
      </c>
      <c r="AD4752">
        <v>6.65</v>
      </c>
      <c r="AE4752" t="s">
        <v>10792</v>
      </c>
      <c r="AF4752" t="s">
        <v>36</v>
      </c>
    </row>
    <row r="4753" spans="1:32" x14ac:dyDescent="0.2">
      <c r="A4753">
        <v>4752</v>
      </c>
      <c r="B4753" t="s">
        <v>5417</v>
      </c>
      <c r="C4753">
        <v>108662</v>
      </c>
      <c r="D4753">
        <v>82330</v>
      </c>
      <c r="E4753" t="s">
        <v>5418</v>
      </c>
      <c r="F4753">
        <v>12</v>
      </c>
      <c r="G4753">
        <v>28</v>
      </c>
      <c r="H4753">
        <v>54.7</v>
      </c>
      <c r="I4753" t="s">
        <v>24</v>
      </c>
      <c r="J4753">
        <v>25</v>
      </c>
      <c r="K4753">
        <v>54</v>
      </c>
      <c r="L4753">
        <v>46</v>
      </c>
      <c r="M4753">
        <v>25</v>
      </c>
      <c r="N4753">
        <v>5.29</v>
      </c>
      <c r="P4753">
        <v>-0.05</v>
      </c>
      <c r="R4753">
        <v>-0.12</v>
      </c>
      <c r="T4753">
        <v>-0.08</v>
      </c>
      <c r="X4753" t="s">
        <v>5419</v>
      </c>
      <c r="Y4753">
        <v>4752</v>
      </c>
      <c r="Z4753" s="1">
        <v>0.52007754629629632</v>
      </c>
      <c r="AA4753" t="s">
        <v>9856</v>
      </c>
      <c r="AB4753">
        <v>-2.5000000000000001E-2</v>
      </c>
      <c r="AC4753">
        <v>-0.02</v>
      </c>
      <c r="AD4753">
        <v>5.29</v>
      </c>
      <c r="AE4753" t="s">
        <v>5419</v>
      </c>
    </row>
    <row r="4754" spans="1:32" x14ac:dyDescent="0.2">
      <c r="A4754">
        <v>4753</v>
      </c>
      <c r="B4754" t="s">
        <v>5420</v>
      </c>
      <c r="C4754">
        <v>108722</v>
      </c>
      <c r="D4754">
        <v>82333</v>
      </c>
      <c r="F4754">
        <v>12</v>
      </c>
      <c r="G4754">
        <v>29</v>
      </c>
      <c r="H4754">
        <v>26.9</v>
      </c>
      <c r="I4754" t="s">
        <v>24</v>
      </c>
      <c r="J4754">
        <v>24</v>
      </c>
      <c r="K4754">
        <v>6</v>
      </c>
      <c r="L4754">
        <v>32</v>
      </c>
      <c r="M4754">
        <v>24</v>
      </c>
      <c r="N4754">
        <v>5.48</v>
      </c>
      <c r="P4754">
        <v>0.43</v>
      </c>
      <c r="R4754">
        <v>0.09</v>
      </c>
      <c r="X4754" t="s">
        <v>136</v>
      </c>
      <c r="Y4754">
        <v>4753</v>
      </c>
      <c r="Z4754" s="1">
        <v>0.52045023148148151</v>
      </c>
      <c r="AA4754" t="s">
        <v>10793</v>
      </c>
      <c r="AB4754">
        <v>-3.1E-2</v>
      </c>
      <c r="AC4754">
        <v>-1E-3</v>
      </c>
      <c r="AD4754">
        <v>5.48</v>
      </c>
      <c r="AE4754" t="s">
        <v>136</v>
      </c>
    </row>
    <row r="4755" spans="1:32" x14ac:dyDescent="0.2">
      <c r="A4755">
        <v>4754</v>
      </c>
      <c r="C4755">
        <v>108732</v>
      </c>
      <c r="D4755">
        <v>239999</v>
      </c>
      <c r="F4755">
        <v>12</v>
      </c>
      <c r="G4755">
        <v>29</v>
      </c>
      <c r="H4755">
        <v>53.9</v>
      </c>
      <c r="I4755" t="s">
        <v>26</v>
      </c>
      <c r="J4755">
        <v>56</v>
      </c>
      <c r="K4755">
        <v>31</v>
      </c>
      <c r="L4755">
        <v>29</v>
      </c>
      <c r="M4755">
        <v>-56</v>
      </c>
      <c r="N4755">
        <v>5.8</v>
      </c>
      <c r="P4755">
        <v>1.56</v>
      </c>
      <c r="R4755">
        <v>1.82</v>
      </c>
      <c r="X4755" t="s">
        <v>419</v>
      </c>
      <c r="Y4755">
        <v>4754</v>
      </c>
      <c r="Z4755" s="1">
        <v>0.52076273148148144</v>
      </c>
      <c r="AA4755" t="s">
        <v>10794</v>
      </c>
      <c r="AB4755">
        <v>-2.1999999999999999E-2</v>
      </c>
      <c r="AC4755">
        <v>1.9E-2</v>
      </c>
      <c r="AD4755">
        <v>5.8</v>
      </c>
      <c r="AE4755" t="s">
        <v>419</v>
      </c>
    </row>
    <row r="4756" spans="1:32" x14ac:dyDescent="0.2">
      <c r="A4756">
        <v>4755</v>
      </c>
      <c r="C4756">
        <v>108759</v>
      </c>
      <c r="D4756">
        <v>223471</v>
      </c>
      <c r="E4756">
        <v>5655</v>
      </c>
      <c r="F4756">
        <v>12</v>
      </c>
      <c r="G4756">
        <v>29</v>
      </c>
      <c r="H4756">
        <v>57.9</v>
      </c>
      <c r="I4756" t="s">
        <v>26</v>
      </c>
      <c r="J4756">
        <v>41</v>
      </c>
      <c r="K4756">
        <v>44</v>
      </c>
      <c r="L4756">
        <v>10</v>
      </c>
      <c r="M4756">
        <v>-41</v>
      </c>
      <c r="N4756">
        <v>6.02</v>
      </c>
      <c r="P4756">
        <v>1.52</v>
      </c>
      <c r="R4756">
        <v>1.54</v>
      </c>
      <c r="X4756" t="s">
        <v>2080</v>
      </c>
      <c r="Y4756">
        <v>4755</v>
      </c>
      <c r="Z4756" s="1">
        <v>0.52080902777777782</v>
      </c>
      <c r="AA4756" t="s">
        <v>10795</v>
      </c>
      <c r="AB4756">
        <v>8.0000000000000002E-3</v>
      </c>
      <c r="AC4756">
        <v>-2.5000000000000001E-2</v>
      </c>
      <c r="AD4756">
        <v>6.02</v>
      </c>
      <c r="AE4756" t="s">
        <v>8096</v>
      </c>
      <c r="AF4756" t="s">
        <v>36</v>
      </c>
    </row>
    <row r="4757" spans="1:32" x14ac:dyDescent="0.2">
      <c r="A4757">
        <v>4756</v>
      </c>
      <c r="B4757" t="s">
        <v>5421</v>
      </c>
      <c r="C4757">
        <v>108765</v>
      </c>
      <c r="D4757">
        <v>82336</v>
      </c>
      <c r="F4757">
        <v>12</v>
      </c>
      <c r="G4757">
        <v>29</v>
      </c>
      <c r="H4757">
        <v>43.2</v>
      </c>
      <c r="I4757" t="s">
        <v>24</v>
      </c>
      <c r="J4757">
        <v>20</v>
      </c>
      <c r="K4757">
        <v>53</v>
      </c>
      <c r="L4757">
        <v>46</v>
      </c>
      <c r="M4757">
        <v>20</v>
      </c>
      <c r="N4757">
        <v>5.69</v>
      </c>
      <c r="P4757">
        <v>7.0000000000000007E-2</v>
      </c>
      <c r="R4757">
        <v>0.09</v>
      </c>
      <c r="X4757" t="s">
        <v>298</v>
      </c>
      <c r="Y4757">
        <v>4756</v>
      </c>
      <c r="Z4757" s="1">
        <v>0.52063888888888887</v>
      </c>
      <c r="AA4757" t="s">
        <v>10796</v>
      </c>
      <c r="AB4757">
        <v>2.4E-2</v>
      </c>
      <c r="AC4757">
        <v>-3.2000000000000001E-2</v>
      </c>
      <c r="AD4757">
        <v>5.69</v>
      </c>
      <c r="AE4757" t="s">
        <v>298</v>
      </c>
    </row>
    <row r="4758" spans="1:32" x14ac:dyDescent="0.2">
      <c r="A4758">
        <v>4757</v>
      </c>
      <c r="B4758" t="s">
        <v>5422</v>
      </c>
      <c r="C4758">
        <v>108767</v>
      </c>
      <c r="D4758">
        <v>157323</v>
      </c>
      <c r="E4758">
        <v>5656</v>
      </c>
      <c r="F4758">
        <v>12</v>
      </c>
      <c r="G4758">
        <v>29</v>
      </c>
      <c r="H4758">
        <v>51.9</v>
      </c>
      <c r="I4758" t="s">
        <v>26</v>
      </c>
      <c r="J4758">
        <v>16</v>
      </c>
      <c r="K4758">
        <v>30</v>
      </c>
      <c r="L4758">
        <v>56</v>
      </c>
      <c r="M4758">
        <v>-16</v>
      </c>
      <c r="N4758">
        <v>2.95</v>
      </c>
      <c r="P4758">
        <v>-0.05</v>
      </c>
      <c r="R4758">
        <v>-0.09</v>
      </c>
      <c r="T4758">
        <v>-0.04</v>
      </c>
      <c r="X4758" t="s">
        <v>191</v>
      </c>
      <c r="Y4758">
        <v>4757</v>
      </c>
      <c r="Z4758" s="1">
        <v>0.52073958333333337</v>
      </c>
      <c r="AA4758" t="s">
        <v>10797</v>
      </c>
      <c r="AB4758">
        <v>-0.21</v>
      </c>
      <c r="AC4758">
        <v>-0.13800000000000001</v>
      </c>
      <c r="AD4758">
        <v>2.95</v>
      </c>
      <c r="AE4758" t="s">
        <v>191</v>
      </c>
    </row>
    <row r="4759" spans="1:32" x14ac:dyDescent="0.2">
      <c r="A4759">
        <v>4758</v>
      </c>
      <c r="C4759">
        <v>108799</v>
      </c>
      <c r="D4759">
        <v>157326</v>
      </c>
      <c r="F4759">
        <v>12</v>
      </c>
      <c r="G4759">
        <v>30</v>
      </c>
      <c r="H4759">
        <v>4.8</v>
      </c>
      <c r="I4759" t="s">
        <v>26</v>
      </c>
      <c r="J4759">
        <v>13</v>
      </c>
      <c r="K4759">
        <v>23</v>
      </c>
      <c r="L4759">
        <v>35</v>
      </c>
      <c r="M4759">
        <v>-13</v>
      </c>
      <c r="N4759">
        <v>6.35</v>
      </c>
      <c r="P4759">
        <v>0.56000000000000005</v>
      </c>
      <c r="R4759">
        <v>0.05</v>
      </c>
      <c r="X4759" t="s">
        <v>124</v>
      </c>
      <c r="Y4759">
        <v>4758</v>
      </c>
      <c r="Z4759" s="1">
        <v>0.52088888888888885</v>
      </c>
      <c r="AA4759" t="s">
        <v>10798</v>
      </c>
      <c r="AB4759">
        <v>-0.248</v>
      </c>
      <c r="AC4759">
        <v>-4.1000000000000002E-2</v>
      </c>
      <c r="AD4759">
        <v>6.35</v>
      </c>
      <c r="AE4759" t="s">
        <v>124</v>
      </c>
    </row>
    <row r="4760" spans="1:32" x14ac:dyDescent="0.2">
      <c r="A4760">
        <v>4759</v>
      </c>
      <c r="C4760">
        <v>108821</v>
      </c>
      <c r="D4760">
        <v>180850</v>
      </c>
      <c r="E4760">
        <v>5662</v>
      </c>
      <c r="F4760">
        <v>12</v>
      </c>
      <c r="G4760">
        <v>30</v>
      </c>
      <c r="H4760">
        <v>17.5</v>
      </c>
      <c r="I4760" t="s">
        <v>26</v>
      </c>
      <c r="J4760">
        <v>23</v>
      </c>
      <c r="K4760">
        <v>41</v>
      </c>
      <c r="L4760">
        <v>48</v>
      </c>
      <c r="M4760">
        <v>-23</v>
      </c>
      <c r="N4760">
        <v>5.63</v>
      </c>
      <c r="P4760">
        <v>1.67</v>
      </c>
      <c r="R4760">
        <v>2.0299999999999998</v>
      </c>
      <c r="X4760" t="s">
        <v>53</v>
      </c>
      <c r="Y4760">
        <v>4759</v>
      </c>
      <c r="Z4760" s="1">
        <v>0.52103587962962961</v>
      </c>
      <c r="AA4760" t="s">
        <v>10799</v>
      </c>
      <c r="AB4760">
        <v>-0.02</v>
      </c>
      <c r="AC4760">
        <v>-3.0000000000000001E-3</v>
      </c>
      <c r="AD4760">
        <v>5.63</v>
      </c>
      <c r="AE4760" t="s">
        <v>53</v>
      </c>
    </row>
    <row r="4761" spans="1:32" x14ac:dyDescent="0.2">
      <c r="A4761">
        <v>4760</v>
      </c>
      <c r="B4761" t="s">
        <v>5423</v>
      </c>
      <c r="C4761">
        <v>108844</v>
      </c>
      <c r="D4761">
        <v>28405</v>
      </c>
      <c r="F4761">
        <v>12</v>
      </c>
      <c r="G4761">
        <v>29</v>
      </c>
      <c r="H4761">
        <v>57.3</v>
      </c>
      <c r="I4761" t="s">
        <v>24</v>
      </c>
      <c r="J4761">
        <v>58</v>
      </c>
      <c r="K4761">
        <v>24</v>
      </c>
      <c r="L4761">
        <v>21</v>
      </c>
      <c r="M4761">
        <v>58</v>
      </c>
      <c r="N4761">
        <v>5.35</v>
      </c>
      <c r="P4761">
        <v>0.2</v>
      </c>
      <c r="R4761">
        <v>0.14000000000000001</v>
      </c>
      <c r="T4761">
        <v>0.06</v>
      </c>
      <c r="X4761" t="s">
        <v>5424</v>
      </c>
      <c r="Y4761">
        <v>4760</v>
      </c>
      <c r="Z4761" s="1">
        <v>0.52080208333333333</v>
      </c>
      <c r="AA4761" t="s">
        <v>10800</v>
      </c>
      <c r="AB4761">
        <v>-6.2E-2</v>
      </c>
      <c r="AC4761">
        <v>9.0999999999999998E-2</v>
      </c>
      <c r="AD4761">
        <v>5.35</v>
      </c>
      <c r="AE4761" t="s">
        <v>10801</v>
      </c>
    </row>
    <row r="4762" spans="1:32" x14ac:dyDescent="0.2">
      <c r="A4762">
        <v>4761</v>
      </c>
      <c r="B4762" t="s">
        <v>5425</v>
      </c>
      <c r="C4762">
        <v>108845</v>
      </c>
      <c r="D4762">
        <v>28407</v>
      </c>
      <c r="F4762">
        <v>12</v>
      </c>
      <c r="G4762">
        <v>30</v>
      </c>
      <c r="H4762">
        <v>2.9</v>
      </c>
      <c r="I4762" t="s">
        <v>24</v>
      </c>
      <c r="J4762">
        <v>51</v>
      </c>
      <c r="K4762">
        <v>32</v>
      </c>
      <c r="L4762">
        <v>8</v>
      </c>
      <c r="M4762">
        <v>51</v>
      </c>
      <c r="N4762">
        <v>6.21</v>
      </c>
      <c r="P4762">
        <v>0.51</v>
      </c>
      <c r="R4762">
        <v>0.03</v>
      </c>
      <c r="X4762" t="s">
        <v>5426</v>
      </c>
      <c r="Y4762">
        <v>4761</v>
      </c>
      <c r="Z4762" s="1">
        <v>0.52086689814814813</v>
      </c>
      <c r="AA4762" t="s">
        <v>10802</v>
      </c>
      <c r="AB4762">
        <v>-0.28899999999999998</v>
      </c>
      <c r="AC4762">
        <v>2.4E-2</v>
      </c>
      <c r="AD4762">
        <v>6.21</v>
      </c>
      <c r="AE4762" t="s">
        <v>5426</v>
      </c>
    </row>
    <row r="4763" spans="1:32" x14ac:dyDescent="0.2">
      <c r="A4763">
        <v>4762</v>
      </c>
      <c r="B4763" t="s">
        <v>5427</v>
      </c>
      <c r="C4763">
        <v>108861</v>
      </c>
      <c r="D4763">
        <v>28408</v>
      </c>
      <c r="F4763">
        <v>12</v>
      </c>
      <c r="G4763">
        <v>30</v>
      </c>
      <c r="H4763">
        <v>4.3</v>
      </c>
      <c r="I4763" t="s">
        <v>24</v>
      </c>
      <c r="J4763">
        <v>58</v>
      </c>
      <c r="K4763">
        <v>46</v>
      </c>
      <c r="L4763">
        <v>3</v>
      </c>
      <c r="M4763">
        <v>58</v>
      </c>
      <c r="N4763">
        <v>6.08</v>
      </c>
      <c r="P4763">
        <v>0.98</v>
      </c>
      <c r="X4763" t="s">
        <v>547</v>
      </c>
      <c r="Y4763">
        <v>4762</v>
      </c>
      <c r="Z4763" s="1">
        <v>0.52088310185185183</v>
      </c>
      <c r="AA4763" t="s">
        <v>10803</v>
      </c>
      <c r="AB4763">
        <v>3.1E-2</v>
      </c>
      <c r="AC4763">
        <v>-2.4E-2</v>
      </c>
      <c r="AD4763">
        <v>6.08</v>
      </c>
      <c r="AE4763" t="s">
        <v>71</v>
      </c>
      <c r="AF4763" t="s">
        <v>36</v>
      </c>
    </row>
    <row r="4764" spans="1:32" x14ac:dyDescent="0.2">
      <c r="A4764">
        <v>4763</v>
      </c>
      <c r="B4764" t="s">
        <v>5428</v>
      </c>
      <c r="C4764">
        <v>108903</v>
      </c>
      <c r="D4764">
        <v>240019</v>
      </c>
      <c r="E4764">
        <v>5672</v>
      </c>
      <c r="F4764">
        <v>12</v>
      </c>
      <c r="G4764">
        <v>31</v>
      </c>
      <c r="H4764">
        <v>9.9</v>
      </c>
      <c r="I4764" t="s">
        <v>26</v>
      </c>
      <c r="J4764">
        <v>57</v>
      </c>
      <c r="K4764">
        <v>6</v>
      </c>
      <c r="L4764">
        <v>48</v>
      </c>
      <c r="M4764">
        <v>-57</v>
      </c>
      <c r="N4764">
        <v>1.63</v>
      </c>
      <c r="P4764">
        <v>1.59</v>
      </c>
      <c r="R4764">
        <v>1.78</v>
      </c>
      <c r="T4764">
        <v>1.41</v>
      </c>
      <c r="X4764" t="s">
        <v>5429</v>
      </c>
      <c r="Y4764">
        <v>4763</v>
      </c>
      <c r="Z4764" s="1">
        <v>0.52164236111111106</v>
      </c>
      <c r="AA4764" t="s">
        <v>10804</v>
      </c>
      <c r="AB4764">
        <v>2.3E-2</v>
      </c>
      <c r="AC4764">
        <v>-0.26200000000000001</v>
      </c>
      <c r="AD4764">
        <v>1.63</v>
      </c>
      <c r="AE4764" t="s">
        <v>6579</v>
      </c>
      <c r="AF4764" t="s">
        <v>36</v>
      </c>
    </row>
    <row r="4765" spans="1:32" x14ac:dyDescent="0.2">
      <c r="A4765">
        <v>4764</v>
      </c>
      <c r="B4765" t="s">
        <v>5428</v>
      </c>
      <c r="C4765">
        <v>108925</v>
      </c>
      <c r="D4765">
        <v>240022</v>
      </c>
      <c r="F4765">
        <v>12</v>
      </c>
      <c r="G4765">
        <v>31</v>
      </c>
      <c r="H4765">
        <v>16.7</v>
      </c>
      <c r="I4765" t="s">
        <v>26</v>
      </c>
      <c r="J4765">
        <v>57</v>
      </c>
      <c r="K4765">
        <v>4</v>
      </c>
      <c r="L4765">
        <v>52</v>
      </c>
      <c r="M4765">
        <v>-57</v>
      </c>
      <c r="N4765">
        <v>6.42</v>
      </c>
      <c r="P4765">
        <v>0.16</v>
      </c>
      <c r="X4765" t="s">
        <v>298</v>
      </c>
      <c r="Y4765">
        <v>4764</v>
      </c>
      <c r="Z4765" s="1">
        <v>0.52172106481481484</v>
      </c>
      <c r="AA4765" t="s">
        <v>10805</v>
      </c>
      <c r="AB4765">
        <v>2E-3</v>
      </c>
      <c r="AC4765">
        <v>0</v>
      </c>
      <c r="AD4765">
        <v>6.42</v>
      </c>
      <c r="AE4765" t="s">
        <v>298</v>
      </c>
    </row>
    <row r="4766" spans="1:32" x14ac:dyDescent="0.2">
      <c r="A4766">
        <v>4765</v>
      </c>
      <c r="B4766" t="s">
        <v>5430</v>
      </c>
      <c r="C4766">
        <v>108907</v>
      </c>
      <c r="D4766">
        <v>15816</v>
      </c>
      <c r="E4766" t="s">
        <v>5431</v>
      </c>
      <c r="F4766">
        <v>12</v>
      </c>
      <c r="G4766">
        <v>30</v>
      </c>
      <c r="H4766">
        <v>6.7</v>
      </c>
      <c r="I4766" t="s">
        <v>24</v>
      </c>
      <c r="J4766">
        <v>69</v>
      </c>
      <c r="K4766">
        <v>12</v>
      </c>
      <c r="L4766">
        <v>4</v>
      </c>
      <c r="M4766">
        <v>69</v>
      </c>
      <c r="N4766">
        <v>4.95</v>
      </c>
      <c r="P4766">
        <v>1.62</v>
      </c>
      <c r="R4766">
        <v>1.81</v>
      </c>
      <c r="T4766">
        <v>1.05</v>
      </c>
      <c r="U4766" t="s">
        <v>93</v>
      </c>
      <c r="X4766" t="s">
        <v>2842</v>
      </c>
      <c r="Y4766">
        <v>4765</v>
      </c>
      <c r="Z4766" s="1">
        <v>0.52091087962962968</v>
      </c>
      <c r="AA4766" t="s">
        <v>10806</v>
      </c>
      <c r="AB4766">
        <v>-5.8999999999999997E-2</v>
      </c>
      <c r="AC4766">
        <v>-5.1999999999999998E-2</v>
      </c>
      <c r="AD4766">
        <v>4.95</v>
      </c>
      <c r="AE4766" t="s">
        <v>98</v>
      </c>
    </row>
    <row r="4767" spans="1:32" x14ac:dyDescent="0.2">
      <c r="A4767">
        <v>4766</v>
      </c>
      <c r="B4767" t="s">
        <v>5432</v>
      </c>
      <c r="C4767">
        <v>108945</v>
      </c>
      <c r="D4767">
        <v>82346</v>
      </c>
      <c r="E4767" t="s">
        <v>5433</v>
      </c>
      <c r="F4767">
        <v>12</v>
      </c>
      <c r="G4767">
        <v>31</v>
      </c>
      <c r="H4767">
        <v>0.6</v>
      </c>
      <c r="I4767" t="s">
        <v>24</v>
      </c>
      <c r="J4767">
        <v>24</v>
      </c>
      <c r="K4767">
        <v>34</v>
      </c>
      <c r="L4767">
        <v>2</v>
      </c>
      <c r="M4767">
        <v>24</v>
      </c>
      <c r="N4767">
        <v>5.46</v>
      </c>
      <c r="P4767">
        <v>0.05</v>
      </c>
      <c r="R4767">
        <v>0.1</v>
      </c>
      <c r="T4767">
        <v>-0.03</v>
      </c>
      <c r="X4767" t="s">
        <v>5434</v>
      </c>
      <c r="Y4767">
        <v>4766</v>
      </c>
      <c r="Z4767" s="1">
        <v>0.52153472222222219</v>
      </c>
      <c r="AA4767" t="s">
        <v>10807</v>
      </c>
      <c r="AB4767">
        <v>-1.2E-2</v>
      </c>
      <c r="AC4767">
        <v>-8.9999999999999993E-3</v>
      </c>
      <c r="AD4767">
        <v>5.46</v>
      </c>
      <c r="AE4767" t="s">
        <v>5434</v>
      </c>
    </row>
    <row r="4768" spans="1:32" x14ac:dyDescent="0.2">
      <c r="A4768">
        <v>4767</v>
      </c>
      <c r="C4768">
        <v>108954</v>
      </c>
      <c r="D4768">
        <v>28413</v>
      </c>
      <c r="F4768">
        <v>12</v>
      </c>
      <c r="G4768">
        <v>30</v>
      </c>
      <c r="H4768">
        <v>50.1</v>
      </c>
      <c r="I4768" t="s">
        <v>24</v>
      </c>
      <c r="J4768">
        <v>53</v>
      </c>
      <c r="K4768">
        <v>4</v>
      </c>
      <c r="L4768">
        <v>36</v>
      </c>
      <c r="M4768">
        <v>53</v>
      </c>
      <c r="N4768">
        <v>6.21</v>
      </c>
      <c r="P4768">
        <v>0.54</v>
      </c>
      <c r="R4768">
        <v>7.0000000000000007E-2</v>
      </c>
      <c r="X4768" t="s">
        <v>5435</v>
      </c>
      <c r="Y4768">
        <v>4767</v>
      </c>
      <c r="Z4768" s="1">
        <v>0.52141319444444445</v>
      </c>
      <c r="AA4768" t="s">
        <v>10808</v>
      </c>
      <c r="AB4768">
        <v>1.4999999999999999E-2</v>
      </c>
      <c r="AC4768">
        <v>0.18099999999999999</v>
      </c>
      <c r="AD4768">
        <v>6.21</v>
      </c>
      <c r="AE4768" t="s">
        <v>10809</v>
      </c>
    </row>
    <row r="4769" spans="1:32" x14ac:dyDescent="0.2">
      <c r="A4769">
        <v>4768</v>
      </c>
      <c r="C4769">
        <v>108968</v>
      </c>
      <c r="D4769">
        <v>240027</v>
      </c>
      <c r="E4769" t="s">
        <v>5436</v>
      </c>
      <c r="F4769">
        <v>12</v>
      </c>
      <c r="G4769">
        <v>31</v>
      </c>
      <c r="H4769">
        <v>40.299999999999997</v>
      </c>
      <c r="I4769" t="s">
        <v>26</v>
      </c>
      <c r="J4769">
        <v>59</v>
      </c>
      <c r="K4769">
        <v>25</v>
      </c>
      <c r="L4769">
        <v>26</v>
      </c>
      <c r="M4769">
        <v>-59</v>
      </c>
      <c r="N4769">
        <v>5.48</v>
      </c>
      <c r="P4769">
        <v>0.63</v>
      </c>
      <c r="R4769">
        <v>0.38</v>
      </c>
      <c r="X4769" t="s">
        <v>1101</v>
      </c>
      <c r="Y4769">
        <v>4768</v>
      </c>
      <c r="Z4769" s="1">
        <v>0.521994212962963</v>
      </c>
      <c r="AA4769" t="s">
        <v>10810</v>
      </c>
      <c r="AB4769">
        <v>-1.7999999999999999E-2</v>
      </c>
      <c r="AC4769">
        <v>-4.0000000000000001E-3</v>
      </c>
      <c r="AD4769">
        <v>5.48</v>
      </c>
      <c r="AE4769" t="s">
        <v>9176</v>
      </c>
      <c r="AF4769" t="s">
        <v>36</v>
      </c>
    </row>
    <row r="4770" spans="1:32" x14ac:dyDescent="0.2">
      <c r="A4770">
        <v>4769</v>
      </c>
      <c r="C4770">
        <v>108970</v>
      </c>
      <c r="D4770">
        <v>256954</v>
      </c>
      <c r="F4770">
        <v>12</v>
      </c>
      <c r="G4770">
        <v>32</v>
      </c>
      <c r="H4770">
        <v>10</v>
      </c>
      <c r="I4770" t="s">
        <v>26</v>
      </c>
      <c r="J4770">
        <v>73</v>
      </c>
      <c r="K4770">
        <v>0</v>
      </c>
      <c r="L4770">
        <v>6</v>
      </c>
      <c r="M4770">
        <v>-73</v>
      </c>
      <c r="N4770">
        <v>5.88</v>
      </c>
      <c r="P4770">
        <v>1.1100000000000001</v>
      </c>
      <c r="R4770">
        <v>1.05</v>
      </c>
      <c r="T4770">
        <v>0.49</v>
      </c>
      <c r="U4770" t="s">
        <v>183</v>
      </c>
      <c r="X4770" t="s">
        <v>45</v>
      </c>
      <c r="Y4770">
        <v>4769</v>
      </c>
      <c r="Z4770" s="1">
        <v>0.52233796296296298</v>
      </c>
      <c r="AA4770" t="s">
        <v>10811</v>
      </c>
      <c r="AB4770">
        <v>3.7999999999999999E-2</v>
      </c>
      <c r="AC4770">
        <v>-2.4E-2</v>
      </c>
      <c r="AD4770">
        <v>5.88</v>
      </c>
      <c r="AE4770" t="s">
        <v>45</v>
      </c>
    </row>
    <row r="4771" spans="1:32" x14ac:dyDescent="0.2">
      <c r="A4771">
        <v>4770</v>
      </c>
      <c r="C4771">
        <v>108985</v>
      </c>
      <c r="D4771">
        <v>119453</v>
      </c>
      <c r="F4771">
        <v>12</v>
      </c>
      <c r="G4771">
        <v>31</v>
      </c>
      <c r="H4771">
        <v>21.4</v>
      </c>
      <c r="I4771" t="s">
        <v>24</v>
      </c>
      <c r="J4771">
        <v>7</v>
      </c>
      <c r="K4771">
        <v>36</v>
      </c>
      <c r="L4771">
        <v>15</v>
      </c>
      <c r="M4771">
        <v>7</v>
      </c>
      <c r="N4771">
        <v>6.05</v>
      </c>
      <c r="P4771">
        <v>1.52</v>
      </c>
      <c r="R4771">
        <v>1.89</v>
      </c>
      <c r="X4771" t="s">
        <v>104</v>
      </c>
      <c r="Y4771">
        <v>4770</v>
      </c>
      <c r="Z4771" s="1">
        <v>0.52177546296296295</v>
      </c>
      <c r="AA4771" t="s">
        <v>10812</v>
      </c>
      <c r="AB4771">
        <v>-1.7999999999999999E-2</v>
      </c>
      <c r="AC4771">
        <v>0.01</v>
      </c>
      <c r="AD4771">
        <v>6.05</v>
      </c>
      <c r="AE4771" t="s">
        <v>104</v>
      </c>
    </row>
    <row r="4772" spans="1:32" x14ac:dyDescent="0.2">
      <c r="A4772">
        <v>4771</v>
      </c>
      <c r="C4772">
        <v>109000</v>
      </c>
      <c r="D4772">
        <v>251946</v>
      </c>
      <c r="F4772">
        <v>12</v>
      </c>
      <c r="G4772">
        <v>31</v>
      </c>
      <c r="H4772">
        <v>55.8</v>
      </c>
      <c r="I4772" t="s">
        <v>26</v>
      </c>
      <c r="J4772">
        <v>63</v>
      </c>
      <c r="K4772">
        <v>30</v>
      </c>
      <c r="L4772">
        <v>22</v>
      </c>
      <c r="M4772">
        <v>-63</v>
      </c>
      <c r="N4772">
        <v>5.95</v>
      </c>
      <c r="P4772">
        <v>0.27</v>
      </c>
      <c r="X4772" t="s">
        <v>1552</v>
      </c>
      <c r="Y4772">
        <v>4771</v>
      </c>
      <c r="Z4772" s="1">
        <v>0.52217361111111116</v>
      </c>
      <c r="AA4772" t="s">
        <v>10813</v>
      </c>
      <c r="AB4772">
        <v>-6.3E-2</v>
      </c>
      <c r="AC4772">
        <v>8.0000000000000002E-3</v>
      </c>
      <c r="AD4772">
        <v>5.95</v>
      </c>
      <c r="AE4772" t="s">
        <v>1552</v>
      </c>
    </row>
    <row r="4773" spans="1:32" x14ac:dyDescent="0.2">
      <c r="A4773">
        <v>4772</v>
      </c>
      <c r="C4773">
        <v>109014</v>
      </c>
      <c r="D4773">
        <v>138832</v>
      </c>
      <c r="F4773">
        <v>12</v>
      </c>
      <c r="G4773">
        <v>31</v>
      </c>
      <c r="H4773">
        <v>38.700000000000003</v>
      </c>
      <c r="I4773" t="s">
        <v>26</v>
      </c>
      <c r="J4773">
        <v>5</v>
      </c>
      <c r="K4773">
        <v>3</v>
      </c>
      <c r="L4773">
        <v>9</v>
      </c>
      <c r="M4773">
        <v>-5</v>
      </c>
      <c r="N4773">
        <v>6.19</v>
      </c>
      <c r="P4773">
        <v>1.04</v>
      </c>
      <c r="R4773">
        <v>0.86</v>
      </c>
      <c r="W4773" t="s">
        <v>27</v>
      </c>
      <c r="X4773" t="s">
        <v>28</v>
      </c>
      <c r="Y4773">
        <v>4772</v>
      </c>
      <c r="Z4773" s="1">
        <v>0.52197569444444447</v>
      </c>
      <c r="AA4773" t="s">
        <v>10814</v>
      </c>
      <c r="AB4773">
        <v>-3.7999999999999999E-2</v>
      </c>
      <c r="AC4773">
        <v>3.1E-2</v>
      </c>
      <c r="AD4773">
        <v>6.19</v>
      </c>
      <c r="AE4773" t="s">
        <v>3226</v>
      </c>
    </row>
    <row r="4774" spans="1:32" x14ac:dyDescent="0.2">
      <c r="A4774">
        <v>4773</v>
      </c>
      <c r="B4774" t="s">
        <v>5437</v>
      </c>
      <c r="C4774">
        <v>109026</v>
      </c>
      <c r="D4774">
        <v>256955</v>
      </c>
      <c r="F4774">
        <v>12</v>
      </c>
      <c r="G4774">
        <v>32</v>
      </c>
      <c r="H4774">
        <v>28</v>
      </c>
      <c r="I4774" t="s">
        <v>26</v>
      </c>
      <c r="J4774">
        <v>72</v>
      </c>
      <c r="K4774">
        <v>7</v>
      </c>
      <c r="L4774">
        <v>59</v>
      </c>
      <c r="M4774">
        <v>-72</v>
      </c>
      <c r="N4774">
        <v>3.87</v>
      </c>
      <c r="P4774">
        <v>-0.15</v>
      </c>
      <c r="R4774">
        <v>-0.62</v>
      </c>
      <c r="T4774">
        <v>-0.17</v>
      </c>
      <c r="X4774" t="s">
        <v>211</v>
      </c>
      <c r="Y4774">
        <v>4773</v>
      </c>
      <c r="Z4774" s="1">
        <v>0.52254629629629623</v>
      </c>
      <c r="AA4774" t="s">
        <v>10815</v>
      </c>
      <c r="AB4774">
        <v>-5.8000000000000003E-2</v>
      </c>
      <c r="AC4774">
        <v>-2E-3</v>
      </c>
      <c r="AD4774">
        <v>3.87</v>
      </c>
      <c r="AE4774" t="s">
        <v>211</v>
      </c>
    </row>
    <row r="4775" spans="1:32" x14ac:dyDescent="0.2">
      <c r="A4775">
        <v>4774</v>
      </c>
      <c r="C4775">
        <v>109074</v>
      </c>
      <c r="D4775">
        <v>203567</v>
      </c>
      <c r="F4775">
        <v>12</v>
      </c>
      <c r="G4775">
        <v>32</v>
      </c>
      <c r="H4775">
        <v>4.5</v>
      </c>
      <c r="I4775" t="s">
        <v>26</v>
      </c>
      <c r="J4775">
        <v>32</v>
      </c>
      <c r="K4775">
        <v>32</v>
      </c>
      <c r="L4775">
        <v>1</v>
      </c>
      <c r="M4775">
        <v>-32</v>
      </c>
      <c r="N4775">
        <v>6.46</v>
      </c>
      <c r="P4775">
        <v>0.2</v>
      </c>
      <c r="R4775">
        <v>0.18</v>
      </c>
      <c r="X4775" t="s">
        <v>298</v>
      </c>
      <c r="Y4775">
        <v>4774</v>
      </c>
      <c r="Z4775" s="1">
        <v>0.52227430555555554</v>
      </c>
      <c r="AA4775" t="s">
        <v>10816</v>
      </c>
      <c r="AB4775">
        <v>-1.4999999999999999E-2</v>
      </c>
      <c r="AC4775">
        <v>-8.0000000000000002E-3</v>
      </c>
      <c r="AD4775">
        <v>6.46</v>
      </c>
      <c r="AE4775" t="s">
        <v>298</v>
      </c>
    </row>
    <row r="4776" spans="1:32" x14ac:dyDescent="0.2">
      <c r="A4776">
        <v>4775</v>
      </c>
      <c r="B4776" t="s">
        <v>5438</v>
      </c>
      <c r="C4776">
        <v>109085</v>
      </c>
      <c r="D4776">
        <v>157345</v>
      </c>
      <c r="E4776">
        <v>5690</v>
      </c>
      <c r="F4776">
        <v>12</v>
      </c>
      <c r="G4776">
        <v>32</v>
      </c>
      <c r="H4776">
        <v>4.2</v>
      </c>
      <c r="I4776" t="s">
        <v>26</v>
      </c>
      <c r="J4776">
        <v>16</v>
      </c>
      <c r="K4776">
        <v>11</v>
      </c>
      <c r="L4776">
        <v>46</v>
      </c>
      <c r="M4776">
        <v>-16</v>
      </c>
      <c r="N4776">
        <v>4.3099999999999996</v>
      </c>
      <c r="P4776">
        <v>0.38</v>
      </c>
      <c r="R4776">
        <v>0.01</v>
      </c>
      <c r="T4776">
        <v>0.18</v>
      </c>
      <c r="X4776" t="s">
        <v>58</v>
      </c>
      <c r="Y4776">
        <v>4775</v>
      </c>
      <c r="Z4776" s="1">
        <v>0.52227083333333335</v>
      </c>
      <c r="AA4776" t="s">
        <v>10817</v>
      </c>
      <c r="AB4776">
        <v>-0.42599999999999999</v>
      </c>
      <c r="AC4776">
        <v>-6.0999999999999999E-2</v>
      </c>
      <c r="AD4776">
        <v>4.3099999999999996</v>
      </c>
      <c r="AE4776" t="s">
        <v>171</v>
      </c>
      <c r="AF4776" t="s">
        <v>36</v>
      </c>
    </row>
    <row r="4777" spans="1:32" x14ac:dyDescent="0.2">
      <c r="A4777">
        <v>4776</v>
      </c>
      <c r="C4777">
        <v>109141</v>
      </c>
      <c r="D4777">
        <v>157350</v>
      </c>
      <c r="F4777">
        <v>12</v>
      </c>
      <c r="G4777">
        <v>32</v>
      </c>
      <c r="H4777">
        <v>36</v>
      </c>
      <c r="I4777" t="s">
        <v>26</v>
      </c>
      <c r="J4777">
        <v>13</v>
      </c>
      <c r="K4777">
        <v>51</v>
      </c>
      <c r="L4777">
        <v>33</v>
      </c>
      <c r="M4777">
        <v>-13</v>
      </c>
      <c r="N4777">
        <v>5.74</v>
      </c>
      <c r="P4777">
        <v>0.4</v>
      </c>
      <c r="R4777">
        <v>-0.02</v>
      </c>
      <c r="X4777" t="s">
        <v>63</v>
      </c>
      <c r="Y4777">
        <v>4776</v>
      </c>
      <c r="Z4777" s="1">
        <v>0.52263888888888888</v>
      </c>
      <c r="AA4777" t="s">
        <v>10818</v>
      </c>
      <c r="AB4777">
        <v>-0.14399999999999999</v>
      </c>
      <c r="AC4777">
        <v>-5.0999999999999997E-2</v>
      </c>
      <c r="AD4777">
        <v>5.74</v>
      </c>
      <c r="AE4777" t="s">
        <v>63</v>
      </c>
    </row>
    <row r="4778" spans="1:32" x14ac:dyDescent="0.2">
      <c r="A4778">
        <v>4777</v>
      </c>
      <c r="B4778" t="s">
        <v>5439</v>
      </c>
      <c r="C4778">
        <v>109217</v>
      </c>
      <c r="D4778">
        <v>100146</v>
      </c>
      <c r="F4778">
        <v>12</v>
      </c>
      <c r="G4778">
        <v>33</v>
      </c>
      <c r="H4778">
        <v>2.9</v>
      </c>
      <c r="I4778" t="s">
        <v>24</v>
      </c>
      <c r="J4778">
        <v>10</v>
      </c>
      <c r="K4778">
        <v>17</v>
      </c>
      <c r="L4778">
        <v>44</v>
      </c>
      <c r="M4778">
        <v>10</v>
      </c>
      <c r="N4778">
        <v>6.26</v>
      </c>
      <c r="P4778">
        <v>0.95</v>
      </c>
      <c r="R4778">
        <v>0.7</v>
      </c>
      <c r="T4778">
        <v>0.34</v>
      </c>
      <c r="U4778" t="s">
        <v>93</v>
      </c>
      <c r="X4778" t="s">
        <v>71</v>
      </c>
      <c r="Y4778">
        <v>4777</v>
      </c>
      <c r="Z4778" s="1">
        <v>0.52295023148148145</v>
      </c>
      <c r="AA4778" t="s">
        <v>10819</v>
      </c>
      <c r="AB4778">
        <v>-5.0999999999999997E-2</v>
      </c>
      <c r="AC4778">
        <v>5.0000000000000001E-3</v>
      </c>
      <c r="AD4778">
        <v>6.26</v>
      </c>
      <c r="AE4778" t="s">
        <v>71</v>
      </c>
    </row>
    <row r="4779" spans="1:32" x14ac:dyDescent="0.2">
      <c r="A4779">
        <v>4778</v>
      </c>
      <c r="C4779">
        <v>109238</v>
      </c>
      <c r="D4779">
        <v>157359</v>
      </c>
      <c r="E4779">
        <v>5715</v>
      </c>
      <c r="F4779">
        <v>12</v>
      </c>
      <c r="G4779">
        <v>33</v>
      </c>
      <c r="H4779">
        <v>22.4</v>
      </c>
      <c r="I4779" t="s">
        <v>26</v>
      </c>
      <c r="J4779">
        <v>19</v>
      </c>
      <c r="K4779">
        <v>47</v>
      </c>
      <c r="L4779">
        <v>31</v>
      </c>
      <c r="M4779">
        <v>-19</v>
      </c>
      <c r="N4779">
        <v>6.26</v>
      </c>
      <c r="P4779">
        <v>0.28999999999999998</v>
      </c>
      <c r="X4779" t="s">
        <v>63</v>
      </c>
      <c r="Y4779">
        <v>4778</v>
      </c>
      <c r="Z4779" s="1">
        <v>0.52317592592592599</v>
      </c>
      <c r="AA4779" t="s">
        <v>10820</v>
      </c>
      <c r="AB4779">
        <v>-1.2999999999999999E-2</v>
      </c>
      <c r="AC4779">
        <v>-2E-3</v>
      </c>
      <c r="AD4779">
        <v>6.26</v>
      </c>
      <c r="AE4779" t="s">
        <v>63</v>
      </c>
    </row>
    <row r="4780" spans="1:32" x14ac:dyDescent="0.2">
      <c r="A4780">
        <v>4779</v>
      </c>
      <c r="C4780">
        <v>109272</v>
      </c>
      <c r="D4780">
        <v>157361</v>
      </c>
      <c r="F4780">
        <v>12</v>
      </c>
      <c r="G4780">
        <v>33</v>
      </c>
      <c r="H4780">
        <v>34.299999999999997</v>
      </c>
      <c r="I4780" t="s">
        <v>26</v>
      </c>
      <c r="J4780">
        <v>12</v>
      </c>
      <c r="K4780">
        <v>49</v>
      </c>
      <c r="L4780">
        <v>49</v>
      </c>
      <c r="M4780">
        <v>-12</v>
      </c>
      <c r="N4780">
        <v>5.58</v>
      </c>
      <c r="P4780">
        <v>0.86</v>
      </c>
      <c r="R4780">
        <v>0.45</v>
      </c>
      <c r="X4780" t="s">
        <v>71</v>
      </c>
      <c r="Y4780">
        <v>4779</v>
      </c>
      <c r="Z4780" s="1">
        <v>0.52331365740740743</v>
      </c>
      <c r="AA4780" t="s">
        <v>10821</v>
      </c>
      <c r="AB4780">
        <v>-1.6E-2</v>
      </c>
      <c r="AC4780">
        <v>5.1999999999999998E-2</v>
      </c>
      <c r="AD4780">
        <v>5.58</v>
      </c>
      <c r="AE4780" t="s">
        <v>71</v>
      </c>
    </row>
    <row r="4781" spans="1:32" x14ac:dyDescent="0.2">
      <c r="A4781">
        <v>4780</v>
      </c>
      <c r="B4781" t="s">
        <v>5440</v>
      </c>
      <c r="C4781">
        <v>109307</v>
      </c>
      <c r="D4781">
        <v>82378</v>
      </c>
      <c r="F4781">
        <v>12</v>
      </c>
      <c r="G4781">
        <v>33</v>
      </c>
      <c r="H4781">
        <v>34.200000000000003</v>
      </c>
      <c r="I4781" t="s">
        <v>24</v>
      </c>
      <c r="J4781">
        <v>24</v>
      </c>
      <c r="K4781">
        <v>16</v>
      </c>
      <c r="L4781">
        <v>59</v>
      </c>
      <c r="M4781">
        <v>24</v>
      </c>
      <c r="N4781">
        <v>6.29</v>
      </c>
      <c r="P4781">
        <v>0.11</v>
      </c>
      <c r="R4781">
        <v>0.1</v>
      </c>
      <c r="T4781">
        <v>0.03</v>
      </c>
      <c r="X4781" t="s">
        <v>2590</v>
      </c>
      <c r="Y4781">
        <v>4780</v>
      </c>
      <c r="Z4781" s="1">
        <v>0.52331249999999996</v>
      </c>
      <c r="AA4781" t="s">
        <v>10822</v>
      </c>
      <c r="AB4781">
        <v>-1.7999999999999999E-2</v>
      </c>
      <c r="AC4781">
        <v>-4.0000000000000001E-3</v>
      </c>
      <c r="AD4781">
        <v>6.29</v>
      </c>
      <c r="AE4781" t="s">
        <v>2590</v>
      </c>
    </row>
    <row r="4782" spans="1:32" x14ac:dyDescent="0.2">
      <c r="A4782">
        <v>4781</v>
      </c>
      <c r="B4782" t="s">
        <v>5441</v>
      </c>
      <c r="C4782">
        <v>109309</v>
      </c>
      <c r="D4782">
        <v>138845</v>
      </c>
      <c r="F4782">
        <v>12</v>
      </c>
      <c r="G4782">
        <v>33</v>
      </c>
      <c r="H4782">
        <v>46.8</v>
      </c>
      <c r="I4782" t="s">
        <v>26</v>
      </c>
      <c r="J4782">
        <v>9</v>
      </c>
      <c r="K4782">
        <v>27</v>
      </c>
      <c r="L4782">
        <v>7</v>
      </c>
      <c r="M4782">
        <v>-9</v>
      </c>
      <c r="N4782">
        <v>5.48</v>
      </c>
      <c r="P4782">
        <v>-0.03</v>
      </c>
      <c r="R4782">
        <v>-0.1</v>
      </c>
      <c r="X4782" t="s">
        <v>134</v>
      </c>
      <c r="Y4782">
        <v>4781</v>
      </c>
      <c r="Z4782" s="1">
        <v>0.52345833333333336</v>
      </c>
      <c r="AA4782" t="s">
        <v>10823</v>
      </c>
      <c r="AB4782">
        <v>-0.08</v>
      </c>
      <c r="AC4782">
        <v>7.0000000000000001E-3</v>
      </c>
      <c r="AD4782">
        <v>5.48</v>
      </c>
      <c r="AE4782" t="s">
        <v>134</v>
      </c>
    </row>
    <row r="4783" spans="1:32" x14ac:dyDescent="0.2">
      <c r="A4783">
        <v>4782</v>
      </c>
      <c r="C4783">
        <v>109312</v>
      </c>
      <c r="D4783">
        <v>223516</v>
      </c>
      <c r="F4783">
        <v>12</v>
      </c>
      <c r="G4783">
        <v>33</v>
      </c>
      <c r="H4783">
        <v>59.2</v>
      </c>
      <c r="I4783" t="s">
        <v>26</v>
      </c>
      <c r="J4783">
        <v>49</v>
      </c>
      <c r="K4783">
        <v>54</v>
      </c>
      <c r="L4783">
        <v>34</v>
      </c>
      <c r="M4783">
        <v>-49</v>
      </c>
      <c r="N4783">
        <v>6.38</v>
      </c>
      <c r="P4783">
        <v>0.46</v>
      </c>
      <c r="X4783" t="s">
        <v>785</v>
      </c>
      <c r="Y4783">
        <v>4782</v>
      </c>
      <c r="Z4783" s="1">
        <v>0.52360185185185182</v>
      </c>
      <c r="AA4783" t="s">
        <v>10824</v>
      </c>
      <c r="AB4783">
        <v>-0.16300000000000001</v>
      </c>
      <c r="AC4783">
        <v>-0.04</v>
      </c>
      <c r="AD4783">
        <v>6.38</v>
      </c>
      <c r="AE4783" t="s">
        <v>115</v>
      </c>
      <c r="AF4783" t="s">
        <v>36</v>
      </c>
    </row>
    <row r="4784" spans="1:32" x14ac:dyDescent="0.2">
      <c r="A4784">
        <v>4783</v>
      </c>
      <c r="C4784">
        <v>109317</v>
      </c>
      <c r="D4784">
        <v>63070</v>
      </c>
      <c r="F4784">
        <v>12</v>
      </c>
      <c r="G4784">
        <v>33</v>
      </c>
      <c r="H4784">
        <v>38.9</v>
      </c>
      <c r="I4784" t="s">
        <v>24</v>
      </c>
      <c r="J4784">
        <v>33</v>
      </c>
      <c r="K4784">
        <v>14</v>
      </c>
      <c r="L4784">
        <v>51</v>
      </c>
      <c r="M4784">
        <v>33</v>
      </c>
      <c r="N4784">
        <v>5.42</v>
      </c>
      <c r="P4784">
        <v>1</v>
      </c>
      <c r="R4784">
        <v>0.83</v>
      </c>
      <c r="T4784">
        <v>0.5</v>
      </c>
      <c r="X4784" t="s">
        <v>2425</v>
      </c>
      <c r="Y4784">
        <v>4783</v>
      </c>
      <c r="Z4784" s="1">
        <v>0.52336689814814819</v>
      </c>
      <c r="AA4784" t="s">
        <v>10825</v>
      </c>
      <c r="AB4784">
        <v>0.02</v>
      </c>
      <c r="AC4784">
        <v>-3.3000000000000002E-2</v>
      </c>
      <c r="AD4784">
        <v>5.42</v>
      </c>
      <c r="AE4784" t="s">
        <v>54</v>
      </c>
      <c r="AF4784" t="s">
        <v>36</v>
      </c>
    </row>
    <row r="4785" spans="1:32" x14ac:dyDescent="0.2">
      <c r="A4785">
        <v>4784</v>
      </c>
      <c r="C4785">
        <v>109345</v>
      </c>
      <c r="D4785">
        <v>63072</v>
      </c>
      <c r="F4785">
        <v>12</v>
      </c>
      <c r="G4785">
        <v>33</v>
      </c>
      <c r="H4785">
        <v>47.4</v>
      </c>
      <c r="I4785" t="s">
        <v>24</v>
      </c>
      <c r="J4785">
        <v>33</v>
      </c>
      <c r="K4785">
        <v>23</v>
      </c>
      <c r="L4785">
        <v>5</v>
      </c>
      <c r="M4785">
        <v>33</v>
      </c>
      <c r="N4785">
        <v>6.24</v>
      </c>
      <c r="P4785">
        <v>1.05</v>
      </c>
      <c r="R4785">
        <v>0.9</v>
      </c>
      <c r="T4785">
        <v>0.52</v>
      </c>
      <c r="X4785" t="s">
        <v>54</v>
      </c>
      <c r="Y4785">
        <v>4784</v>
      </c>
      <c r="Z4785" s="1">
        <v>0.52346527777777785</v>
      </c>
      <c r="AA4785" t="s">
        <v>10826</v>
      </c>
      <c r="AB4785">
        <v>2E-3</v>
      </c>
      <c r="AC4785">
        <v>-8.0000000000000002E-3</v>
      </c>
      <c r="AD4785">
        <v>6.24</v>
      </c>
      <c r="AE4785" t="s">
        <v>54</v>
      </c>
    </row>
    <row r="4786" spans="1:32" x14ac:dyDescent="0.2">
      <c r="A4786">
        <v>4785</v>
      </c>
      <c r="B4786" t="s">
        <v>5442</v>
      </c>
      <c r="C4786">
        <v>109358</v>
      </c>
      <c r="D4786">
        <v>44230</v>
      </c>
      <c r="E4786">
        <v>5725</v>
      </c>
      <c r="F4786">
        <v>12</v>
      </c>
      <c r="G4786">
        <v>33</v>
      </c>
      <c r="H4786">
        <v>44.5</v>
      </c>
      <c r="I4786" t="s">
        <v>24</v>
      </c>
      <c r="J4786">
        <v>41</v>
      </c>
      <c r="K4786">
        <v>21</v>
      </c>
      <c r="L4786">
        <v>27</v>
      </c>
      <c r="M4786">
        <v>41</v>
      </c>
      <c r="N4786">
        <v>4.26</v>
      </c>
      <c r="P4786">
        <v>0.59</v>
      </c>
      <c r="R4786">
        <v>0.05</v>
      </c>
      <c r="T4786">
        <v>0.31</v>
      </c>
      <c r="X4786" t="s">
        <v>124</v>
      </c>
      <c r="Y4786">
        <v>4785</v>
      </c>
      <c r="Z4786" s="1">
        <v>0.52343171296296298</v>
      </c>
      <c r="AA4786" t="s">
        <v>10827</v>
      </c>
      <c r="AB4786">
        <v>-0.70499999999999996</v>
      </c>
      <c r="AC4786">
        <v>0.29199999999999998</v>
      </c>
      <c r="AD4786">
        <v>4.26</v>
      </c>
      <c r="AE4786" t="s">
        <v>124</v>
      </c>
    </row>
    <row r="4787" spans="1:32" x14ac:dyDescent="0.2">
      <c r="A4787">
        <v>4786</v>
      </c>
      <c r="B4787" t="s">
        <v>5443</v>
      </c>
      <c r="C4787">
        <v>109379</v>
      </c>
      <c r="D4787">
        <v>180915</v>
      </c>
      <c r="E4787">
        <v>5729</v>
      </c>
      <c r="F4787">
        <v>12</v>
      </c>
      <c r="G4787">
        <v>34</v>
      </c>
      <c r="H4787">
        <v>23.2</v>
      </c>
      <c r="I4787" t="s">
        <v>26</v>
      </c>
      <c r="J4787">
        <v>23</v>
      </c>
      <c r="K4787">
        <v>23</v>
      </c>
      <c r="L4787">
        <v>48</v>
      </c>
      <c r="M4787">
        <v>-23</v>
      </c>
      <c r="N4787">
        <v>2.65</v>
      </c>
      <c r="P4787">
        <v>0.89</v>
      </c>
      <c r="R4787">
        <v>0.6</v>
      </c>
      <c r="T4787">
        <v>0.44</v>
      </c>
      <c r="X4787" t="s">
        <v>513</v>
      </c>
      <c r="Y4787">
        <v>4786</v>
      </c>
      <c r="Z4787" s="1">
        <v>0.52387962962962964</v>
      </c>
      <c r="AA4787" t="s">
        <v>10828</v>
      </c>
      <c r="AB4787">
        <v>2E-3</v>
      </c>
      <c r="AC4787">
        <v>-5.3999999999999999E-2</v>
      </c>
      <c r="AD4787">
        <v>2.65</v>
      </c>
      <c r="AE4787" t="s">
        <v>513</v>
      </c>
    </row>
    <row r="4788" spans="1:32" x14ac:dyDescent="0.2">
      <c r="A4788">
        <v>4787</v>
      </c>
      <c r="B4788" t="s">
        <v>5444</v>
      </c>
      <c r="C4788">
        <v>109387</v>
      </c>
      <c r="D4788">
        <v>7593</v>
      </c>
      <c r="E4788" t="s">
        <v>5445</v>
      </c>
      <c r="F4788">
        <v>12</v>
      </c>
      <c r="G4788">
        <v>33</v>
      </c>
      <c r="H4788">
        <v>29</v>
      </c>
      <c r="I4788" t="s">
        <v>24</v>
      </c>
      <c r="J4788">
        <v>69</v>
      </c>
      <c r="K4788">
        <v>47</v>
      </c>
      <c r="L4788">
        <v>18</v>
      </c>
      <c r="M4788">
        <v>69</v>
      </c>
      <c r="N4788">
        <v>3.87</v>
      </c>
      <c r="P4788">
        <v>-0.13</v>
      </c>
      <c r="R4788">
        <v>-0.56999999999999995</v>
      </c>
      <c r="T4788">
        <v>-0.08</v>
      </c>
      <c r="X4788" t="s">
        <v>5446</v>
      </c>
      <c r="Y4788">
        <v>4787</v>
      </c>
      <c r="Z4788" s="1">
        <v>0.52325231481481482</v>
      </c>
      <c r="AA4788" t="s">
        <v>10829</v>
      </c>
      <c r="AB4788">
        <v>-5.8999999999999997E-2</v>
      </c>
      <c r="AC4788">
        <v>1.2E-2</v>
      </c>
      <c r="AD4788">
        <v>3.87</v>
      </c>
      <c r="AE4788" t="s">
        <v>2954</v>
      </c>
      <c r="AF4788" t="s">
        <v>36</v>
      </c>
    </row>
    <row r="4789" spans="1:32" x14ac:dyDescent="0.2">
      <c r="A4789">
        <v>4788</v>
      </c>
      <c r="C4789">
        <v>109409</v>
      </c>
      <c r="D4789">
        <v>223527</v>
      </c>
      <c r="F4789">
        <v>12</v>
      </c>
      <c r="G4789">
        <v>34</v>
      </c>
      <c r="H4789">
        <v>42.3</v>
      </c>
      <c r="I4789" t="s">
        <v>26</v>
      </c>
      <c r="J4789">
        <v>44</v>
      </c>
      <c r="K4789">
        <v>40</v>
      </c>
      <c r="L4789">
        <v>24</v>
      </c>
      <c r="M4789">
        <v>-44</v>
      </c>
      <c r="N4789">
        <v>5.77</v>
      </c>
      <c r="P4789">
        <v>0.7</v>
      </c>
      <c r="R4789">
        <v>0.28000000000000003</v>
      </c>
      <c r="X4789" t="s">
        <v>238</v>
      </c>
      <c r="Y4789">
        <v>4788</v>
      </c>
      <c r="Z4789" s="1">
        <v>0.52410069444444451</v>
      </c>
      <c r="AA4789" t="s">
        <v>10830</v>
      </c>
      <c r="AB4789">
        <v>-8.3000000000000004E-2</v>
      </c>
      <c r="AC4789">
        <v>-0.215</v>
      </c>
      <c r="AD4789">
        <v>5.77</v>
      </c>
      <c r="AE4789" t="s">
        <v>238</v>
      </c>
    </row>
    <row r="4790" spans="1:32" x14ac:dyDescent="0.2">
      <c r="A4790">
        <v>4789</v>
      </c>
      <c r="B4790" t="s">
        <v>5447</v>
      </c>
      <c r="C4790">
        <v>109485</v>
      </c>
      <c r="D4790">
        <v>82390</v>
      </c>
      <c r="F4790">
        <v>12</v>
      </c>
      <c r="G4790">
        <v>34</v>
      </c>
      <c r="H4790">
        <v>51.1</v>
      </c>
      <c r="I4790" t="s">
        <v>24</v>
      </c>
      <c r="J4790">
        <v>22</v>
      </c>
      <c r="K4790">
        <v>37</v>
      </c>
      <c r="L4790">
        <v>45</v>
      </c>
      <c r="M4790">
        <v>22</v>
      </c>
      <c r="N4790">
        <v>4.8099999999999996</v>
      </c>
      <c r="P4790">
        <v>0</v>
      </c>
      <c r="R4790">
        <v>-0.01</v>
      </c>
      <c r="T4790">
        <v>-0.02</v>
      </c>
      <c r="X4790" t="s">
        <v>123</v>
      </c>
      <c r="Y4790">
        <v>4789</v>
      </c>
      <c r="Z4790" s="1">
        <v>0.52420254629629637</v>
      </c>
      <c r="AA4790" t="s">
        <v>10831</v>
      </c>
      <c r="AB4790">
        <v>-6.5000000000000002E-2</v>
      </c>
      <c r="AC4790">
        <v>2.1000000000000001E-2</v>
      </c>
      <c r="AD4790">
        <v>4.8099999999999996</v>
      </c>
      <c r="AE4790" t="s">
        <v>123</v>
      </c>
    </row>
    <row r="4791" spans="1:32" x14ac:dyDescent="0.2">
      <c r="A4791">
        <v>4790</v>
      </c>
      <c r="C4791">
        <v>109492</v>
      </c>
      <c r="D4791">
        <v>251962</v>
      </c>
      <c r="F4791">
        <v>12</v>
      </c>
      <c r="G4791">
        <v>35</v>
      </c>
      <c r="H4791">
        <v>29</v>
      </c>
      <c r="I4791" t="s">
        <v>26</v>
      </c>
      <c r="J4791">
        <v>61</v>
      </c>
      <c r="K4791">
        <v>50</v>
      </c>
      <c r="L4791">
        <v>31</v>
      </c>
      <c r="M4791">
        <v>-61</v>
      </c>
      <c r="N4791">
        <v>6.22</v>
      </c>
      <c r="P4791">
        <v>0.73</v>
      </c>
      <c r="R4791">
        <v>0.3</v>
      </c>
      <c r="X4791" t="s">
        <v>5411</v>
      </c>
      <c r="Y4791">
        <v>4790</v>
      </c>
      <c r="Z4791" s="1">
        <v>0.52464120370370371</v>
      </c>
      <c r="AA4791" t="s">
        <v>10832</v>
      </c>
      <c r="AB4791">
        <v>-0.30399999999999999</v>
      </c>
      <c r="AC4791">
        <v>-8.4000000000000005E-2</v>
      </c>
      <c r="AD4791">
        <v>6.22</v>
      </c>
      <c r="AE4791" t="s">
        <v>5411</v>
      </c>
    </row>
    <row r="4792" spans="1:32" x14ac:dyDescent="0.2">
      <c r="A4792">
        <v>4791</v>
      </c>
      <c r="B4792" t="s">
        <v>5448</v>
      </c>
      <c r="C4792">
        <v>109510</v>
      </c>
      <c r="D4792">
        <v>100159</v>
      </c>
      <c r="E4792">
        <v>5745</v>
      </c>
      <c r="F4792">
        <v>12</v>
      </c>
      <c r="G4792">
        <v>35</v>
      </c>
      <c r="H4792">
        <v>6.3</v>
      </c>
      <c r="I4792" t="s">
        <v>24</v>
      </c>
      <c r="J4792">
        <v>18</v>
      </c>
      <c r="K4792">
        <v>22</v>
      </c>
      <c r="L4792">
        <v>38</v>
      </c>
      <c r="M4792">
        <v>18</v>
      </c>
      <c r="N4792">
        <v>6.56</v>
      </c>
      <c r="P4792">
        <v>0.25</v>
      </c>
      <c r="R4792">
        <v>0.11</v>
      </c>
      <c r="T4792">
        <v>0.16</v>
      </c>
      <c r="X4792" t="s">
        <v>5449</v>
      </c>
      <c r="Y4792">
        <v>4791</v>
      </c>
      <c r="Z4792" s="1">
        <v>0.52437847222222222</v>
      </c>
      <c r="AA4792" t="s">
        <v>10833</v>
      </c>
      <c r="AB4792">
        <v>-3.0000000000000001E-3</v>
      </c>
      <c r="AC4792">
        <v>2.4E-2</v>
      </c>
      <c r="AD4792">
        <v>6.56</v>
      </c>
      <c r="AE4792" t="s">
        <v>5449</v>
      </c>
    </row>
    <row r="4793" spans="1:32" x14ac:dyDescent="0.2">
      <c r="A4793">
        <v>4792</v>
      </c>
      <c r="B4793" t="s">
        <v>5448</v>
      </c>
      <c r="C4793">
        <v>109511</v>
      </c>
      <c r="D4793">
        <v>100160</v>
      </c>
      <c r="E4793">
        <v>5748</v>
      </c>
      <c r="F4793">
        <v>12</v>
      </c>
      <c r="G4793">
        <v>35</v>
      </c>
      <c r="H4793">
        <v>7.8</v>
      </c>
      <c r="I4793" t="s">
        <v>24</v>
      </c>
      <c r="J4793">
        <v>18</v>
      </c>
      <c r="K4793">
        <v>22</v>
      </c>
      <c r="L4793">
        <v>37</v>
      </c>
      <c r="M4793">
        <v>18</v>
      </c>
      <c r="N4793">
        <v>5.0199999999999996</v>
      </c>
      <c r="P4793">
        <v>1.1499999999999999</v>
      </c>
      <c r="R4793">
        <v>1.1100000000000001</v>
      </c>
      <c r="X4793" t="s">
        <v>125</v>
      </c>
      <c r="Y4793">
        <v>4792</v>
      </c>
      <c r="Z4793" s="1">
        <v>0.52439583333333328</v>
      </c>
      <c r="AA4793" t="s">
        <v>10834</v>
      </c>
      <c r="AB4793">
        <v>-6.0000000000000001E-3</v>
      </c>
      <c r="AC4793">
        <v>2.3E-2</v>
      </c>
      <c r="AD4793">
        <v>5.0199999999999996</v>
      </c>
      <c r="AE4793" t="s">
        <v>125</v>
      </c>
    </row>
    <row r="4794" spans="1:32" x14ac:dyDescent="0.2">
      <c r="A4794">
        <v>4793</v>
      </c>
      <c r="C4794">
        <v>109519</v>
      </c>
      <c r="D4794">
        <v>82394</v>
      </c>
      <c r="F4794">
        <v>12</v>
      </c>
      <c r="G4794">
        <v>35</v>
      </c>
      <c r="H4794">
        <v>8.1</v>
      </c>
      <c r="I4794" t="s">
        <v>24</v>
      </c>
      <c r="J4794">
        <v>21</v>
      </c>
      <c r="K4794">
        <v>52</v>
      </c>
      <c r="L4794">
        <v>53</v>
      </c>
      <c r="M4794">
        <v>21</v>
      </c>
      <c r="N4794">
        <v>5.85</v>
      </c>
      <c r="P4794">
        <v>1.22</v>
      </c>
      <c r="X4794" t="s">
        <v>45</v>
      </c>
      <c r="Y4794">
        <v>4793</v>
      </c>
      <c r="Z4794" s="1">
        <v>0.52439930555555558</v>
      </c>
      <c r="AA4794" t="s">
        <v>10835</v>
      </c>
      <c r="AB4794">
        <v>1.4E-2</v>
      </c>
      <c r="AC4794">
        <v>-1.9E-2</v>
      </c>
      <c r="AD4794">
        <v>5.85</v>
      </c>
      <c r="AE4794" t="s">
        <v>45</v>
      </c>
    </row>
    <row r="4795" spans="1:32" x14ac:dyDescent="0.2">
      <c r="A4795">
        <v>4794</v>
      </c>
      <c r="C4795">
        <v>109536</v>
      </c>
      <c r="D4795">
        <v>223542</v>
      </c>
      <c r="E4795" t="s">
        <v>30</v>
      </c>
      <c r="F4795">
        <v>12</v>
      </c>
      <c r="G4795">
        <v>35</v>
      </c>
      <c r="H4795">
        <v>45.5</v>
      </c>
      <c r="I4795" t="s">
        <v>26</v>
      </c>
      <c r="J4795">
        <v>41</v>
      </c>
      <c r="K4795">
        <v>1</v>
      </c>
      <c r="L4795">
        <v>19</v>
      </c>
      <c r="M4795">
        <v>-41</v>
      </c>
      <c r="N4795">
        <v>5.13</v>
      </c>
      <c r="P4795">
        <v>0.22</v>
      </c>
      <c r="R4795">
        <v>0</v>
      </c>
      <c r="T4795">
        <v>0.11</v>
      </c>
      <c r="X4795" t="s">
        <v>170</v>
      </c>
      <c r="Y4795">
        <v>4794</v>
      </c>
      <c r="Z4795" s="1">
        <v>0.5248321759259259</v>
      </c>
      <c r="AA4795" t="s">
        <v>10836</v>
      </c>
      <c r="AB4795">
        <v>-0.107</v>
      </c>
      <c r="AC4795">
        <v>-1E-3</v>
      </c>
      <c r="AD4795">
        <v>5.13</v>
      </c>
      <c r="AE4795" t="s">
        <v>170</v>
      </c>
    </row>
    <row r="4796" spans="1:32" x14ac:dyDescent="0.2">
      <c r="A4796">
        <v>4795</v>
      </c>
      <c r="B4796" t="s">
        <v>5450</v>
      </c>
      <c r="C4796">
        <v>109551</v>
      </c>
      <c r="D4796">
        <v>7600</v>
      </c>
      <c r="F4796">
        <v>12</v>
      </c>
      <c r="G4796">
        <v>34</v>
      </c>
      <c r="H4796">
        <v>44</v>
      </c>
      <c r="I4796" t="s">
        <v>24</v>
      </c>
      <c r="J4796">
        <v>70</v>
      </c>
      <c r="K4796">
        <v>1</v>
      </c>
      <c r="L4796">
        <v>19</v>
      </c>
      <c r="M4796">
        <v>70</v>
      </c>
      <c r="N4796">
        <v>4.9400000000000004</v>
      </c>
      <c r="P4796">
        <v>1.31</v>
      </c>
      <c r="R4796">
        <v>1.1499999999999999</v>
      </c>
      <c r="X4796" t="s">
        <v>5451</v>
      </c>
      <c r="Y4796">
        <v>4795</v>
      </c>
      <c r="Z4796" s="1">
        <v>0.5241203703703704</v>
      </c>
      <c r="AA4796" t="s">
        <v>10837</v>
      </c>
      <c r="AB4796">
        <v>-3.2000000000000001E-2</v>
      </c>
      <c r="AC4796">
        <v>0</v>
      </c>
      <c r="AD4796">
        <v>4.9400000000000004</v>
      </c>
      <c r="AE4796" t="s">
        <v>105</v>
      </c>
    </row>
    <row r="4797" spans="1:32" x14ac:dyDescent="0.2">
      <c r="A4797">
        <v>4796</v>
      </c>
      <c r="C4797">
        <v>109573</v>
      </c>
      <c r="D4797">
        <v>203621</v>
      </c>
      <c r="F4797">
        <v>12</v>
      </c>
      <c r="G4797">
        <v>36</v>
      </c>
      <c r="H4797">
        <v>1.2</v>
      </c>
      <c r="I4797" t="s">
        <v>26</v>
      </c>
      <c r="J4797">
        <v>39</v>
      </c>
      <c r="K4797">
        <v>52</v>
      </c>
      <c r="L4797">
        <v>12</v>
      </c>
      <c r="M4797">
        <v>-39</v>
      </c>
      <c r="N4797">
        <v>5.8</v>
      </c>
      <c r="P4797">
        <v>0.01</v>
      </c>
      <c r="X4797" t="s">
        <v>134</v>
      </c>
      <c r="Y4797">
        <v>4796</v>
      </c>
      <c r="Z4797" s="1">
        <v>0.52501388888888889</v>
      </c>
      <c r="AA4797" t="s">
        <v>10838</v>
      </c>
      <c r="AB4797">
        <v>-3.4000000000000002E-2</v>
      </c>
      <c r="AC4797">
        <v>-3.6999999999999998E-2</v>
      </c>
      <c r="AD4797">
        <v>5.8</v>
      </c>
      <c r="AE4797" t="s">
        <v>134</v>
      </c>
    </row>
    <row r="4798" spans="1:32" x14ac:dyDescent="0.2">
      <c r="A4798">
        <v>4797</v>
      </c>
      <c r="C4798">
        <v>109585</v>
      </c>
      <c r="D4798">
        <v>180937</v>
      </c>
      <c r="E4798" t="s">
        <v>5452</v>
      </c>
      <c r="F4798">
        <v>12</v>
      </c>
      <c r="G4798">
        <v>35</v>
      </c>
      <c r="H4798">
        <v>58.6</v>
      </c>
      <c r="I4798" t="s">
        <v>26</v>
      </c>
      <c r="J4798">
        <v>20</v>
      </c>
      <c r="K4798">
        <v>31</v>
      </c>
      <c r="L4798">
        <v>38</v>
      </c>
      <c r="M4798">
        <v>-20</v>
      </c>
      <c r="N4798">
        <v>6.2</v>
      </c>
      <c r="P4798">
        <v>0.33</v>
      </c>
      <c r="R4798">
        <v>0.08</v>
      </c>
      <c r="X4798" t="s">
        <v>423</v>
      </c>
      <c r="Y4798">
        <v>4797</v>
      </c>
      <c r="Z4798" s="1">
        <v>0.52498379629629632</v>
      </c>
      <c r="AA4798" t="s">
        <v>10839</v>
      </c>
      <c r="AB4798">
        <v>1.4E-2</v>
      </c>
      <c r="AC4798">
        <v>-3.6999999999999998E-2</v>
      </c>
      <c r="AD4798">
        <v>6.2</v>
      </c>
      <c r="AE4798" t="s">
        <v>423</v>
      </c>
    </row>
    <row r="4799" spans="1:32" x14ac:dyDescent="0.2">
      <c r="A4799">
        <v>4798</v>
      </c>
      <c r="B4799" t="s">
        <v>5453</v>
      </c>
      <c r="C4799">
        <v>109668</v>
      </c>
      <c r="D4799">
        <v>251974</v>
      </c>
      <c r="E4799" t="s">
        <v>5453</v>
      </c>
      <c r="F4799">
        <v>12</v>
      </c>
      <c r="G4799">
        <v>37</v>
      </c>
      <c r="H4799">
        <v>11</v>
      </c>
      <c r="I4799" t="s">
        <v>26</v>
      </c>
      <c r="J4799">
        <v>69</v>
      </c>
      <c r="K4799">
        <v>8</v>
      </c>
      <c r="L4799">
        <v>8</v>
      </c>
      <c r="M4799">
        <v>-69</v>
      </c>
      <c r="N4799">
        <v>2.69</v>
      </c>
      <c r="P4799">
        <v>-0.2</v>
      </c>
      <c r="R4799">
        <v>-0.83</v>
      </c>
      <c r="T4799">
        <v>-0.24</v>
      </c>
      <c r="X4799" t="s">
        <v>2416</v>
      </c>
      <c r="Y4799">
        <v>4798</v>
      </c>
      <c r="Z4799" s="1">
        <v>0.52582175925925922</v>
      </c>
      <c r="AA4799" t="s">
        <v>10840</v>
      </c>
      <c r="AB4799">
        <v>-4.8000000000000001E-2</v>
      </c>
      <c r="AC4799">
        <v>-1.2999999999999999E-2</v>
      </c>
      <c r="AD4799">
        <v>2.69</v>
      </c>
      <c r="AE4799" t="s">
        <v>7045</v>
      </c>
    </row>
    <row r="4800" spans="1:32" x14ac:dyDescent="0.2">
      <c r="A4800">
        <v>4799</v>
      </c>
      <c r="B4800" t="s">
        <v>5454</v>
      </c>
      <c r="C4800">
        <v>109704</v>
      </c>
      <c r="D4800">
        <v>138873</v>
      </c>
      <c r="F4800">
        <v>12</v>
      </c>
      <c r="G4800">
        <v>36</v>
      </c>
      <c r="H4800">
        <v>47.4</v>
      </c>
      <c r="I4800" t="s">
        <v>26</v>
      </c>
      <c r="J4800">
        <v>5</v>
      </c>
      <c r="K4800">
        <v>49</v>
      </c>
      <c r="L4800">
        <v>55</v>
      </c>
      <c r="M4800">
        <v>-5</v>
      </c>
      <c r="N4800">
        <v>5.87</v>
      </c>
      <c r="P4800">
        <v>7.0000000000000007E-2</v>
      </c>
      <c r="R4800">
        <v>0.09</v>
      </c>
      <c r="X4800" t="s">
        <v>298</v>
      </c>
      <c r="Y4800">
        <v>4799</v>
      </c>
      <c r="Z4800" s="1">
        <v>0.52554861111111106</v>
      </c>
      <c r="AA4800" t="s">
        <v>10841</v>
      </c>
      <c r="AB4800">
        <v>-2.8000000000000001E-2</v>
      </c>
      <c r="AC4800">
        <v>-1.7999999999999999E-2</v>
      </c>
      <c r="AD4800">
        <v>5.87</v>
      </c>
      <c r="AE4800" t="s">
        <v>298</v>
      </c>
    </row>
    <row r="4801" spans="1:32" x14ac:dyDescent="0.2">
      <c r="A4801">
        <v>4800</v>
      </c>
      <c r="C4801">
        <v>109729</v>
      </c>
      <c r="D4801">
        <v>28444</v>
      </c>
      <c r="E4801" t="s">
        <v>5455</v>
      </c>
      <c r="F4801">
        <v>12</v>
      </c>
      <c r="G4801">
        <v>36</v>
      </c>
      <c r="H4801">
        <v>23.3</v>
      </c>
      <c r="I4801" t="s">
        <v>24</v>
      </c>
      <c r="J4801">
        <v>59</v>
      </c>
      <c r="K4801">
        <v>29</v>
      </c>
      <c r="L4801">
        <v>13</v>
      </c>
      <c r="M4801">
        <v>59</v>
      </c>
      <c r="N4801">
        <v>5.5</v>
      </c>
      <c r="O4801" t="s">
        <v>349</v>
      </c>
      <c r="X4801" t="s">
        <v>2847</v>
      </c>
      <c r="Y4801">
        <v>4800</v>
      </c>
      <c r="Z4801" s="1">
        <v>0.52526967592592599</v>
      </c>
      <c r="AA4801" t="s">
        <v>10842</v>
      </c>
      <c r="AB4801">
        <v>-2.5000000000000001E-2</v>
      </c>
      <c r="AC4801">
        <v>-1.0999999999999999E-2</v>
      </c>
      <c r="AD4801">
        <v>5.5</v>
      </c>
      <c r="AE4801" t="s">
        <v>164</v>
      </c>
    </row>
    <row r="4802" spans="1:32" x14ac:dyDescent="0.2">
      <c r="A4802">
        <v>4801</v>
      </c>
      <c r="B4802" t="s">
        <v>5456</v>
      </c>
      <c r="C4802">
        <v>109742</v>
      </c>
      <c r="D4802">
        <v>100176</v>
      </c>
      <c r="F4802">
        <v>12</v>
      </c>
      <c r="G4802">
        <v>36</v>
      </c>
      <c r="H4802">
        <v>58.3</v>
      </c>
      <c r="I4802" t="s">
        <v>24</v>
      </c>
      <c r="J4802">
        <v>17</v>
      </c>
      <c r="K4802">
        <v>5</v>
      </c>
      <c r="L4802">
        <v>22</v>
      </c>
      <c r="M4802">
        <v>17</v>
      </c>
      <c r="N4802">
        <v>5.68</v>
      </c>
      <c r="P4802">
        <v>1.41</v>
      </c>
      <c r="R4802">
        <v>1.75</v>
      </c>
      <c r="X4802" t="s">
        <v>77</v>
      </c>
      <c r="Y4802">
        <v>4801</v>
      </c>
      <c r="Z4802" s="1">
        <v>0.52567476851851846</v>
      </c>
      <c r="AA4802" t="s">
        <v>10843</v>
      </c>
      <c r="AB4802">
        <v>-3.6999999999999998E-2</v>
      </c>
      <c r="AC4802">
        <v>-1.6E-2</v>
      </c>
      <c r="AD4802">
        <v>5.68</v>
      </c>
      <c r="AE4802" t="s">
        <v>77</v>
      </c>
    </row>
    <row r="4803" spans="1:32" x14ac:dyDescent="0.2">
      <c r="A4803">
        <v>4802</v>
      </c>
      <c r="B4803" t="s">
        <v>5457</v>
      </c>
      <c r="C4803">
        <v>109787</v>
      </c>
      <c r="D4803">
        <v>223560</v>
      </c>
      <c r="F4803">
        <v>12</v>
      </c>
      <c r="G4803">
        <v>37</v>
      </c>
      <c r="H4803">
        <v>42.2</v>
      </c>
      <c r="I4803" t="s">
        <v>26</v>
      </c>
      <c r="J4803">
        <v>48</v>
      </c>
      <c r="K4803">
        <v>32</v>
      </c>
      <c r="L4803">
        <v>28</v>
      </c>
      <c r="M4803">
        <v>-48</v>
      </c>
      <c r="N4803">
        <v>3.86</v>
      </c>
      <c r="P4803">
        <v>0.05</v>
      </c>
      <c r="R4803">
        <v>0.03</v>
      </c>
      <c r="T4803">
        <v>0.04</v>
      </c>
      <c r="X4803" t="s">
        <v>114</v>
      </c>
      <c r="Y4803">
        <v>4802</v>
      </c>
      <c r="Z4803" s="1">
        <v>0.52618287037037037</v>
      </c>
      <c r="AA4803" t="s">
        <v>10844</v>
      </c>
      <c r="AB4803">
        <v>-0.184</v>
      </c>
      <c r="AC4803">
        <v>-5.0000000000000001E-3</v>
      </c>
      <c r="AD4803">
        <v>3.86</v>
      </c>
      <c r="AE4803" t="s">
        <v>114</v>
      </c>
    </row>
    <row r="4804" spans="1:32" x14ac:dyDescent="0.2">
      <c r="A4804">
        <v>4803</v>
      </c>
      <c r="C4804">
        <v>109799</v>
      </c>
      <c r="D4804">
        <v>180965</v>
      </c>
      <c r="F4804">
        <v>12</v>
      </c>
      <c r="G4804">
        <v>37</v>
      </c>
      <c r="H4804">
        <v>42.2</v>
      </c>
      <c r="I4804" t="s">
        <v>26</v>
      </c>
      <c r="J4804">
        <v>27</v>
      </c>
      <c r="K4804">
        <v>8</v>
      </c>
      <c r="L4804">
        <v>20</v>
      </c>
      <c r="M4804">
        <v>-27</v>
      </c>
      <c r="N4804">
        <v>5.45</v>
      </c>
      <c r="P4804">
        <v>0.32</v>
      </c>
      <c r="R4804">
        <v>0.03</v>
      </c>
      <c r="T4804">
        <v>0.19</v>
      </c>
      <c r="X4804" t="s">
        <v>2291</v>
      </c>
      <c r="Y4804">
        <v>4803</v>
      </c>
      <c r="Z4804" s="1">
        <v>0.52618287037037037</v>
      </c>
      <c r="AA4804" t="s">
        <v>10845</v>
      </c>
      <c r="AB4804">
        <v>7.5999999999999998E-2</v>
      </c>
      <c r="AC4804">
        <v>-9.0999999999999998E-2</v>
      </c>
      <c r="AD4804">
        <v>5.45</v>
      </c>
      <c r="AE4804" t="s">
        <v>2291</v>
      </c>
    </row>
    <row r="4805" spans="1:32" x14ac:dyDescent="0.2">
      <c r="A4805">
        <v>4804</v>
      </c>
      <c r="C4805">
        <v>109857</v>
      </c>
      <c r="D4805">
        <v>256967</v>
      </c>
      <c r="F4805">
        <v>12</v>
      </c>
      <c r="G4805">
        <v>39</v>
      </c>
      <c r="H4805">
        <v>14.5</v>
      </c>
      <c r="I4805" t="s">
        <v>26</v>
      </c>
      <c r="J4805">
        <v>75</v>
      </c>
      <c r="K4805">
        <v>22</v>
      </c>
      <c r="L4805">
        <v>10</v>
      </c>
      <c r="M4805">
        <v>-75</v>
      </c>
      <c r="N4805">
        <v>6.49</v>
      </c>
      <c r="P4805">
        <v>0.08</v>
      </c>
      <c r="R4805">
        <v>-0.24</v>
      </c>
      <c r="T4805">
        <v>0.08</v>
      </c>
      <c r="U4805" t="s">
        <v>183</v>
      </c>
      <c r="X4805" t="s">
        <v>2952</v>
      </c>
      <c r="Y4805">
        <v>4804</v>
      </c>
      <c r="Z4805" s="1">
        <v>0.52725115740740736</v>
      </c>
      <c r="AA4805" t="s">
        <v>10846</v>
      </c>
      <c r="AB4805">
        <v>-3.2000000000000001E-2</v>
      </c>
      <c r="AC4805">
        <v>3.1E-2</v>
      </c>
      <c r="AD4805">
        <v>6.49</v>
      </c>
      <c r="AE4805" t="s">
        <v>2952</v>
      </c>
    </row>
    <row r="4806" spans="1:32" x14ac:dyDescent="0.2">
      <c r="A4806">
        <v>4805</v>
      </c>
      <c r="C4806">
        <v>109860</v>
      </c>
      <c r="D4806">
        <v>119503</v>
      </c>
      <c r="F4806">
        <v>12</v>
      </c>
      <c r="G4806">
        <v>38</v>
      </c>
      <c r="H4806">
        <v>4.4000000000000004</v>
      </c>
      <c r="I4806" t="s">
        <v>24</v>
      </c>
      <c r="J4806">
        <v>3</v>
      </c>
      <c r="K4806">
        <v>16</v>
      </c>
      <c r="L4806">
        <v>57</v>
      </c>
      <c r="M4806">
        <v>3</v>
      </c>
      <c r="N4806">
        <v>6.33</v>
      </c>
      <c r="P4806">
        <v>0.01</v>
      </c>
      <c r="R4806">
        <v>0.01</v>
      </c>
      <c r="X4806" t="s">
        <v>89</v>
      </c>
      <c r="Y4806">
        <v>4805</v>
      </c>
      <c r="Z4806" s="1">
        <v>0.52643981481481483</v>
      </c>
      <c r="AA4806" t="s">
        <v>10847</v>
      </c>
      <c r="AB4806">
        <v>-2.9000000000000001E-2</v>
      </c>
      <c r="AC4806">
        <v>-8.9999999999999993E-3</v>
      </c>
      <c r="AD4806">
        <v>6.33</v>
      </c>
      <c r="AE4806" t="s">
        <v>89</v>
      </c>
    </row>
    <row r="4807" spans="1:32" x14ac:dyDescent="0.2">
      <c r="A4807">
        <v>4806</v>
      </c>
      <c r="C4807">
        <v>109867</v>
      </c>
      <c r="D4807">
        <v>251980</v>
      </c>
      <c r="F4807">
        <v>12</v>
      </c>
      <c r="G4807">
        <v>38</v>
      </c>
      <c r="H4807">
        <v>52.5</v>
      </c>
      <c r="I4807" t="s">
        <v>26</v>
      </c>
      <c r="J4807">
        <v>67</v>
      </c>
      <c r="K4807">
        <v>11</v>
      </c>
      <c r="L4807">
        <v>35</v>
      </c>
      <c r="M4807">
        <v>-67</v>
      </c>
      <c r="N4807">
        <v>6.25</v>
      </c>
      <c r="P4807">
        <v>0.06</v>
      </c>
      <c r="R4807">
        <v>-0.85</v>
      </c>
      <c r="X4807" t="s">
        <v>188</v>
      </c>
      <c r="Y4807">
        <v>4806</v>
      </c>
      <c r="Z4807" s="1">
        <v>0.52699652777777783</v>
      </c>
      <c r="AA4807" t="s">
        <v>10848</v>
      </c>
      <c r="AB4807">
        <v>-6.0000000000000001E-3</v>
      </c>
      <c r="AC4807">
        <v>-2E-3</v>
      </c>
      <c r="AD4807">
        <v>6.25</v>
      </c>
      <c r="AE4807" t="s">
        <v>188</v>
      </c>
    </row>
    <row r="4808" spans="1:32" x14ac:dyDescent="0.2">
      <c r="A4808">
        <v>4807</v>
      </c>
      <c r="C4808">
        <v>109896</v>
      </c>
      <c r="D4808">
        <v>119508</v>
      </c>
      <c r="E4808" t="s">
        <v>5458</v>
      </c>
      <c r="F4808">
        <v>12</v>
      </c>
      <c r="G4808">
        <v>38</v>
      </c>
      <c r="H4808">
        <v>22.4</v>
      </c>
      <c r="I4808" t="s">
        <v>24</v>
      </c>
      <c r="J4808">
        <v>1</v>
      </c>
      <c r="K4808">
        <v>51</v>
      </c>
      <c r="L4808">
        <v>17</v>
      </c>
      <c r="M4808">
        <v>1</v>
      </c>
      <c r="N4808">
        <v>5.71</v>
      </c>
      <c r="P4808">
        <v>1.6</v>
      </c>
      <c r="R4808">
        <v>1.83</v>
      </c>
      <c r="T4808">
        <v>1.42</v>
      </c>
      <c r="X4808" t="s">
        <v>5459</v>
      </c>
      <c r="Y4808">
        <v>4807</v>
      </c>
      <c r="Z4808" s="1">
        <v>0.52664814814814809</v>
      </c>
      <c r="AA4808" t="s">
        <v>10849</v>
      </c>
      <c r="AB4808">
        <v>-0.08</v>
      </c>
      <c r="AC4808">
        <v>-1.7999999999999999E-2</v>
      </c>
      <c r="AD4808">
        <v>5.71</v>
      </c>
      <c r="AE4808" t="s">
        <v>9533</v>
      </c>
      <c r="AF4808" t="s">
        <v>36</v>
      </c>
    </row>
    <row r="4809" spans="1:32" x14ac:dyDescent="0.2">
      <c r="A4809">
        <v>4808</v>
      </c>
      <c r="C4809">
        <v>109914</v>
      </c>
      <c r="D4809">
        <v>119509</v>
      </c>
      <c r="E4809" t="s">
        <v>5460</v>
      </c>
      <c r="F4809">
        <v>12</v>
      </c>
      <c r="G4809">
        <v>38</v>
      </c>
      <c r="H4809">
        <v>30</v>
      </c>
      <c r="I4809" t="s">
        <v>24</v>
      </c>
      <c r="J4809">
        <v>6</v>
      </c>
      <c r="K4809">
        <v>59</v>
      </c>
      <c r="L4809">
        <v>18</v>
      </c>
      <c r="M4809">
        <v>6</v>
      </c>
      <c r="N4809">
        <v>7.08</v>
      </c>
      <c r="P4809">
        <v>1.44</v>
      </c>
      <c r="R4809">
        <v>1.28</v>
      </c>
      <c r="T4809">
        <v>1.74</v>
      </c>
      <c r="X4809" t="s">
        <v>5461</v>
      </c>
      <c r="Y4809">
        <v>4808</v>
      </c>
      <c r="Z4809" s="1">
        <v>0.52673611111111118</v>
      </c>
      <c r="AA4809" t="s">
        <v>10850</v>
      </c>
      <c r="AB4809">
        <v>-2.5999999999999999E-2</v>
      </c>
      <c r="AC4809">
        <v>-4.0000000000000001E-3</v>
      </c>
      <c r="AD4809">
        <v>7.08</v>
      </c>
      <c r="AE4809" t="s">
        <v>10851</v>
      </c>
      <c r="AF4809" t="s">
        <v>36</v>
      </c>
    </row>
    <row r="4810" spans="1:32" x14ac:dyDescent="0.2">
      <c r="A4810">
        <v>4809</v>
      </c>
      <c r="C4810">
        <v>109931</v>
      </c>
      <c r="D4810">
        <v>157415</v>
      </c>
      <c r="F4810">
        <v>12</v>
      </c>
      <c r="G4810">
        <v>38</v>
      </c>
      <c r="H4810">
        <v>44.6</v>
      </c>
      <c r="I4810" t="s">
        <v>26</v>
      </c>
      <c r="J4810">
        <v>18</v>
      </c>
      <c r="K4810">
        <v>15</v>
      </c>
      <c r="L4810">
        <v>1</v>
      </c>
      <c r="M4810">
        <v>-18</v>
      </c>
      <c r="N4810">
        <v>6</v>
      </c>
      <c r="P4810">
        <v>0.28999999999999998</v>
      </c>
      <c r="W4810" t="s">
        <v>216</v>
      </c>
      <c r="X4810" t="s">
        <v>5462</v>
      </c>
      <c r="Y4810">
        <v>4809</v>
      </c>
      <c r="Z4810" s="1">
        <v>0.52690509259259255</v>
      </c>
      <c r="AA4810" t="s">
        <v>10852</v>
      </c>
      <c r="AB4810">
        <v>-0.11899999999999999</v>
      </c>
      <c r="AC4810">
        <v>2.5000000000000001E-2</v>
      </c>
      <c r="AD4810">
        <v>6</v>
      </c>
      <c r="AE4810" t="s">
        <v>10853</v>
      </c>
    </row>
    <row r="4811" spans="1:32" x14ac:dyDescent="0.2">
      <c r="A4811">
        <v>4810</v>
      </c>
      <c r="C4811">
        <v>109960</v>
      </c>
      <c r="D4811">
        <v>203666</v>
      </c>
      <c r="E4811">
        <v>5822</v>
      </c>
      <c r="F4811">
        <v>12</v>
      </c>
      <c r="G4811">
        <v>39</v>
      </c>
      <c r="H4811">
        <v>3.5</v>
      </c>
      <c r="I4811" t="s">
        <v>26</v>
      </c>
      <c r="J4811">
        <v>30</v>
      </c>
      <c r="K4811">
        <v>25</v>
      </c>
      <c r="L4811">
        <v>20</v>
      </c>
      <c r="M4811">
        <v>-30</v>
      </c>
      <c r="N4811">
        <v>5.89</v>
      </c>
      <c r="P4811">
        <v>1.21</v>
      </c>
      <c r="X4811" t="s">
        <v>219</v>
      </c>
      <c r="Y4811">
        <v>4810</v>
      </c>
      <c r="Z4811" s="1">
        <v>0.5271238425925926</v>
      </c>
      <c r="AA4811" t="s">
        <v>10854</v>
      </c>
      <c r="AB4811">
        <v>-3.4000000000000002E-2</v>
      </c>
      <c r="AC4811">
        <v>-6.0000000000000001E-3</v>
      </c>
      <c r="AD4811">
        <v>5.89</v>
      </c>
      <c r="AE4811" t="s">
        <v>5659</v>
      </c>
      <c r="AF4811" t="s">
        <v>36</v>
      </c>
    </row>
    <row r="4812" spans="1:32" x14ac:dyDescent="0.2">
      <c r="A4812">
        <v>4811</v>
      </c>
      <c r="B4812" t="s">
        <v>5463</v>
      </c>
      <c r="C4812">
        <v>109980</v>
      </c>
      <c r="D4812">
        <v>44265</v>
      </c>
      <c r="F4812">
        <v>12</v>
      </c>
      <c r="G4812">
        <v>38</v>
      </c>
      <c r="H4812">
        <v>46.3</v>
      </c>
      <c r="I4812" t="s">
        <v>24</v>
      </c>
      <c r="J4812">
        <v>40</v>
      </c>
      <c r="K4812">
        <v>52</v>
      </c>
      <c r="L4812">
        <v>28</v>
      </c>
      <c r="M4812">
        <v>40</v>
      </c>
      <c r="N4812">
        <v>6.37</v>
      </c>
      <c r="P4812">
        <v>0.18</v>
      </c>
      <c r="R4812">
        <v>7.0000000000000007E-2</v>
      </c>
      <c r="X4812" t="s">
        <v>2584</v>
      </c>
      <c r="Y4812">
        <v>4811</v>
      </c>
      <c r="Z4812" s="1">
        <v>0.52692476851851855</v>
      </c>
      <c r="AA4812" t="s">
        <v>10855</v>
      </c>
      <c r="AB4812">
        <v>-2.5999999999999999E-2</v>
      </c>
      <c r="AC4812">
        <v>-1.6E-2</v>
      </c>
      <c r="AD4812">
        <v>6.37</v>
      </c>
      <c r="AE4812" t="s">
        <v>2584</v>
      </c>
    </row>
    <row r="4813" spans="1:32" x14ac:dyDescent="0.2">
      <c r="A4813">
        <v>4812</v>
      </c>
      <c r="C4813">
        <v>109996</v>
      </c>
      <c r="D4813">
        <v>82420</v>
      </c>
      <c r="F4813">
        <v>12</v>
      </c>
      <c r="G4813">
        <v>39</v>
      </c>
      <c r="H4813">
        <v>2.1</v>
      </c>
      <c r="I4813" t="s">
        <v>24</v>
      </c>
      <c r="J4813">
        <v>22</v>
      </c>
      <c r="K4813">
        <v>39</v>
      </c>
      <c r="L4813">
        <v>34</v>
      </c>
      <c r="M4813">
        <v>22</v>
      </c>
      <c r="N4813">
        <v>6.38</v>
      </c>
      <c r="P4813">
        <v>1.1000000000000001</v>
      </c>
      <c r="X4813" t="s">
        <v>45</v>
      </c>
      <c r="Y4813">
        <v>4812</v>
      </c>
      <c r="Z4813" s="1">
        <v>0.5271076388888889</v>
      </c>
      <c r="AA4813" t="s">
        <v>10856</v>
      </c>
      <c r="AB4813">
        <v>-0.05</v>
      </c>
      <c r="AC4813">
        <v>-1.6E-2</v>
      </c>
      <c r="AD4813">
        <v>6.38</v>
      </c>
      <c r="AE4813" t="s">
        <v>45</v>
      </c>
    </row>
    <row r="4814" spans="1:32" x14ac:dyDescent="0.2">
      <c r="A4814">
        <v>4813</v>
      </c>
      <c r="B4814" t="s">
        <v>5464</v>
      </c>
      <c r="C4814">
        <v>110014</v>
      </c>
      <c r="D4814">
        <v>138892</v>
      </c>
      <c r="F4814">
        <v>12</v>
      </c>
      <c r="G4814">
        <v>39</v>
      </c>
      <c r="H4814">
        <v>14.8</v>
      </c>
      <c r="I4814" t="s">
        <v>26</v>
      </c>
      <c r="J4814">
        <v>7</v>
      </c>
      <c r="K4814">
        <v>59</v>
      </c>
      <c r="L4814">
        <v>44</v>
      </c>
      <c r="M4814">
        <v>-7</v>
      </c>
      <c r="N4814">
        <v>4.66</v>
      </c>
      <c r="P4814">
        <v>1.23</v>
      </c>
      <c r="R4814">
        <v>1.39</v>
      </c>
      <c r="T4814">
        <v>0.61</v>
      </c>
      <c r="X4814" t="s">
        <v>5465</v>
      </c>
      <c r="Y4814">
        <v>4813</v>
      </c>
      <c r="Z4814" s="1">
        <v>0.52725462962962966</v>
      </c>
      <c r="AA4814" t="s">
        <v>10857</v>
      </c>
      <c r="AB4814">
        <v>-7.5999999999999998E-2</v>
      </c>
      <c r="AC4814">
        <v>-2.5000000000000001E-2</v>
      </c>
      <c r="AD4814">
        <v>4.66</v>
      </c>
      <c r="AE4814" t="s">
        <v>125</v>
      </c>
      <c r="AF4814" t="s">
        <v>36</v>
      </c>
    </row>
    <row r="4815" spans="1:32" x14ac:dyDescent="0.2">
      <c r="A4815">
        <v>4814</v>
      </c>
      <c r="C4815">
        <v>110020</v>
      </c>
      <c r="D4815">
        <v>251987</v>
      </c>
      <c r="E4815" t="s">
        <v>5466</v>
      </c>
      <c r="F4815">
        <v>12</v>
      </c>
      <c r="G4815">
        <v>39</v>
      </c>
      <c r="H4815">
        <v>55.6</v>
      </c>
      <c r="I4815" t="s">
        <v>26</v>
      </c>
      <c r="J4815">
        <v>66</v>
      </c>
      <c r="K4815">
        <v>30</v>
      </c>
      <c r="L4815">
        <v>42</v>
      </c>
      <c r="M4815">
        <v>-66</v>
      </c>
      <c r="N4815">
        <v>6.26</v>
      </c>
      <c r="P4815">
        <v>-0.05</v>
      </c>
      <c r="R4815">
        <v>-0.2</v>
      </c>
      <c r="X4815" t="s">
        <v>122</v>
      </c>
      <c r="Y4815">
        <v>4814</v>
      </c>
      <c r="Z4815" s="1">
        <v>0.52772685185185186</v>
      </c>
      <c r="AA4815" t="s">
        <v>10858</v>
      </c>
      <c r="AB4815">
        <v>-5.8999999999999997E-2</v>
      </c>
      <c r="AC4815">
        <v>-2.1000000000000001E-2</v>
      </c>
      <c r="AD4815">
        <v>6.26</v>
      </c>
      <c r="AE4815" t="s">
        <v>122</v>
      </c>
    </row>
    <row r="4816" spans="1:32" x14ac:dyDescent="0.2">
      <c r="A4816">
        <v>4815</v>
      </c>
      <c r="B4816" t="s">
        <v>5467</v>
      </c>
      <c r="C4816">
        <v>110024</v>
      </c>
      <c r="D4816">
        <v>82421</v>
      </c>
      <c r="F4816">
        <v>12</v>
      </c>
      <c r="G4816">
        <v>39</v>
      </c>
      <c r="H4816">
        <v>7.3</v>
      </c>
      <c r="I4816" t="s">
        <v>24</v>
      </c>
      <c r="J4816">
        <v>21</v>
      </c>
      <c r="K4816">
        <v>3</v>
      </c>
      <c r="L4816">
        <v>45</v>
      </c>
      <c r="M4816">
        <v>21</v>
      </c>
      <c r="N4816">
        <v>5.46</v>
      </c>
      <c r="P4816">
        <v>0.96</v>
      </c>
      <c r="X4816" t="s">
        <v>60</v>
      </c>
      <c r="Y4816">
        <v>4815</v>
      </c>
      <c r="Z4816" s="1">
        <v>0.52716782407407414</v>
      </c>
      <c r="AA4816" t="s">
        <v>10859</v>
      </c>
      <c r="AB4816">
        <v>-8.1000000000000003E-2</v>
      </c>
      <c r="AC4816">
        <v>-1.2999999999999999E-2</v>
      </c>
      <c r="AD4816">
        <v>5.46</v>
      </c>
      <c r="AE4816" t="s">
        <v>60</v>
      </c>
    </row>
    <row r="4817" spans="1:32" x14ac:dyDescent="0.2">
      <c r="A4817">
        <v>4816</v>
      </c>
      <c r="C4817">
        <v>110066</v>
      </c>
      <c r="D4817">
        <v>63118</v>
      </c>
      <c r="E4817" t="s">
        <v>5468</v>
      </c>
      <c r="F4817">
        <v>12</v>
      </c>
      <c r="G4817">
        <v>39</v>
      </c>
      <c r="H4817">
        <v>16.899999999999999</v>
      </c>
      <c r="I4817" t="s">
        <v>24</v>
      </c>
      <c r="J4817">
        <v>35</v>
      </c>
      <c r="K4817">
        <v>57</v>
      </c>
      <c r="L4817">
        <v>7</v>
      </c>
      <c r="M4817">
        <v>35</v>
      </c>
      <c r="N4817">
        <v>6.45</v>
      </c>
      <c r="P4817">
        <v>0.06</v>
      </c>
      <c r="R4817">
        <v>0.03</v>
      </c>
      <c r="X4817" t="s">
        <v>5469</v>
      </c>
      <c r="Y4817">
        <v>4816</v>
      </c>
      <c r="Z4817" s="1">
        <v>0.5272789351851852</v>
      </c>
      <c r="AA4817" t="s">
        <v>10860</v>
      </c>
      <c r="AB4817">
        <v>2.1999999999999999E-2</v>
      </c>
      <c r="AC4817">
        <v>-6.0000000000000001E-3</v>
      </c>
      <c r="AD4817">
        <v>6.45</v>
      </c>
      <c r="AE4817" t="s">
        <v>5266</v>
      </c>
      <c r="AF4817" t="s">
        <v>36</v>
      </c>
    </row>
    <row r="4818" spans="1:32" x14ac:dyDescent="0.2">
      <c r="A4818">
        <v>4817</v>
      </c>
      <c r="C4818">
        <v>110073</v>
      </c>
      <c r="D4818">
        <v>203681</v>
      </c>
      <c r="E4818">
        <v>5835</v>
      </c>
      <c r="F4818">
        <v>12</v>
      </c>
      <c r="G4818">
        <v>39</v>
      </c>
      <c r="H4818">
        <v>52.5</v>
      </c>
      <c r="I4818" t="s">
        <v>26</v>
      </c>
      <c r="J4818">
        <v>39</v>
      </c>
      <c r="K4818">
        <v>59</v>
      </c>
      <c r="L4818">
        <v>15</v>
      </c>
      <c r="M4818">
        <v>-39</v>
      </c>
      <c r="N4818">
        <v>4.6399999999999997</v>
      </c>
      <c r="P4818">
        <v>-0.08</v>
      </c>
      <c r="R4818">
        <v>-0.42</v>
      </c>
      <c r="T4818">
        <v>-0.09</v>
      </c>
      <c r="X4818" t="s">
        <v>5470</v>
      </c>
      <c r="Y4818">
        <v>4817</v>
      </c>
      <c r="Z4818" s="1">
        <v>0.52769097222222217</v>
      </c>
      <c r="AA4818" t="s">
        <v>10861</v>
      </c>
      <c r="AB4818">
        <v>-4.7E-2</v>
      </c>
      <c r="AC4818">
        <v>-0.03</v>
      </c>
      <c r="AD4818">
        <v>4.6399999999999997</v>
      </c>
      <c r="AE4818" t="s">
        <v>10862</v>
      </c>
      <c r="AF4818" t="s">
        <v>36</v>
      </c>
    </row>
    <row r="4819" spans="1:32" x14ac:dyDescent="0.2">
      <c r="A4819">
        <v>4818</v>
      </c>
      <c r="C4819">
        <v>110287</v>
      </c>
      <c r="D4819">
        <v>223601</v>
      </c>
      <c r="F4819">
        <v>12</v>
      </c>
      <c r="G4819">
        <v>41</v>
      </c>
      <c r="H4819">
        <v>23</v>
      </c>
      <c r="I4819" t="s">
        <v>26</v>
      </c>
      <c r="J4819">
        <v>46</v>
      </c>
      <c r="K4819">
        <v>8</v>
      </c>
      <c r="L4819">
        <v>44</v>
      </c>
      <c r="M4819">
        <v>-46</v>
      </c>
      <c r="N4819">
        <v>5.84</v>
      </c>
      <c r="P4819">
        <v>1.52</v>
      </c>
      <c r="R4819">
        <v>1.72</v>
      </c>
      <c r="X4819" t="s">
        <v>172</v>
      </c>
      <c r="Y4819">
        <v>4818</v>
      </c>
      <c r="Z4819" s="1">
        <v>0.5287384259259259</v>
      </c>
      <c r="AA4819" t="s">
        <v>10863</v>
      </c>
      <c r="AB4819">
        <v>-6.9000000000000006E-2</v>
      </c>
      <c r="AC4819">
        <v>5.7000000000000002E-2</v>
      </c>
      <c r="AD4819">
        <v>5.84</v>
      </c>
      <c r="AE4819" t="s">
        <v>172</v>
      </c>
    </row>
    <row r="4820" spans="1:32" x14ac:dyDescent="0.2">
      <c r="A4820">
        <v>4819</v>
      </c>
      <c r="B4820" t="s">
        <v>5471</v>
      </c>
      <c r="C4820">
        <v>110304</v>
      </c>
      <c r="D4820">
        <v>223603</v>
      </c>
      <c r="F4820">
        <v>12</v>
      </c>
      <c r="G4820">
        <v>41</v>
      </c>
      <c r="H4820">
        <v>31</v>
      </c>
      <c r="I4820" t="s">
        <v>26</v>
      </c>
      <c r="J4820">
        <v>48</v>
      </c>
      <c r="K4820">
        <v>57</v>
      </c>
      <c r="L4820">
        <v>35</v>
      </c>
      <c r="M4820">
        <v>-48</v>
      </c>
      <c r="N4820">
        <v>2.17</v>
      </c>
      <c r="P4820">
        <v>-0.01</v>
      </c>
      <c r="R4820">
        <v>-0.01</v>
      </c>
      <c r="T4820">
        <v>0</v>
      </c>
      <c r="X4820" t="s">
        <v>3062</v>
      </c>
      <c r="Y4820">
        <v>4819</v>
      </c>
      <c r="Z4820" s="1">
        <v>0.52883101851851855</v>
      </c>
      <c r="AA4820" t="s">
        <v>10864</v>
      </c>
      <c r="AB4820">
        <v>-0.189</v>
      </c>
      <c r="AC4820">
        <v>-5.0000000000000001E-3</v>
      </c>
      <c r="AD4820">
        <v>2.17</v>
      </c>
      <c r="AE4820" t="s">
        <v>3062</v>
      </c>
    </row>
    <row r="4821" spans="1:32" x14ac:dyDescent="0.2">
      <c r="A4821">
        <v>4820</v>
      </c>
      <c r="C4821">
        <v>110311</v>
      </c>
      <c r="D4821">
        <v>251996</v>
      </c>
      <c r="E4821" t="s">
        <v>5472</v>
      </c>
      <c r="F4821">
        <v>12</v>
      </c>
      <c r="G4821">
        <v>42</v>
      </c>
      <c r="H4821">
        <v>5.0999999999999996</v>
      </c>
      <c r="I4821" t="s">
        <v>26</v>
      </c>
      <c r="J4821">
        <v>69</v>
      </c>
      <c r="K4821">
        <v>24</v>
      </c>
      <c r="L4821">
        <v>27</v>
      </c>
      <c r="M4821">
        <v>-69</v>
      </c>
      <c r="N4821">
        <v>6.33</v>
      </c>
      <c r="P4821">
        <v>0.78</v>
      </c>
      <c r="R4821">
        <v>0.54</v>
      </c>
      <c r="X4821" t="s">
        <v>5473</v>
      </c>
      <c r="Y4821">
        <v>4820</v>
      </c>
      <c r="Z4821" s="1">
        <v>0.52922569444444445</v>
      </c>
      <c r="AA4821" t="s">
        <v>10865</v>
      </c>
      <c r="AB4821">
        <v>-4.0000000000000001E-3</v>
      </c>
      <c r="AC4821">
        <v>-2E-3</v>
      </c>
      <c r="AD4821">
        <v>6.33</v>
      </c>
      <c r="AE4821" t="s">
        <v>9176</v>
      </c>
      <c r="AF4821" t="s">
        <v>36</v>
      </c>
    </row>
    <row r="4822" spans="1:32" x14ac:dyDescent="0.2">
      <c r="A4822">
        <v>4821</v>
      </c>
      <c r="C4822">
        <v>110317</v>
      </c>
      <c r="D4822">
        <v>157447</v>
      </c>
      <c r="E4822">
        <v>5855</v>
      </c>
      <c r="F4822">
        <v>12</v>
      </c>
      <c r="G4822">
        <v>41</v>
      </c>
      <c r="H4822">
        <v>16</v>
      </c>
      <c r="I4822" t="s">
        <v>26</v>
      </c>
      <c r="J4822">
        <v>13</v>
      </c>
      <c r="K4822">
        <v>0</v>
      </c>
      <c r="L4822">
        <v>49</v>
      </c>
      <c r="M4822">
        <v>-13</v>
      </c>
      <c r="N4822">
        <v>6.08</v>
      </c>
      <c r="O4822" t="s">
        <v>349</v>
      </c>
      <c r="X4822" t="s">
        <v>668</v>
      </c>
      <c r="Y4822">
        <v>4821</v>
      </c>
      <c r="Z4822" s="1">
        <v>0.52865740740740741</v>
      </c>
      <c r="AA4822" t="s">
        <v>10866</v>
      </c>
      <c r="AB4822">
        <v>-0.113</v>
      </c>
      <c r="AC4822">
        <v>1.9E-2</v>
      </c>
      <c r="AD4822">
        <v>6.08</v>
      </c>
      <c r="AE4822" t="s">
        <v>668</v>
      </c>
    </row>
    <row r="4823" spans="1:32" x14ac:dyDescent="0.2">
      <c r="A4823">
        <v>4822</v>
      </c>
      <c r="C4823">
        <v>110318</v>
      </c>
      <c r="D4823">
        <v>157448</v>
      </c>
      <c r="E4823">
        <v>5855</v>
      </c>
      <c r="F4823">
        <v>12</v>
      </c>
      <c r="G4823">
        <v>41</v>
      </c>
      <c r="H4823">
        <v>16.2</v>
      </c>
      <c r="I4823" t="s">
        <v>26</v>
      </c>
      <c r="J4823">
        <v>13</v>
      </c>
      <c r="K4823">
        <v>0</v>
      </c>
      <c r="L4823">
        <v>54</v>
      </c>
      <c r="M4823">
        <v>-13</v>
      </c>
      <c r="N4823">
        <v>5.98</v>
      </c>
      <c r="O4823" t="s">
        <v>349</v>
      </c>
      <c r="P4823">
        <v>0.42</v>
      </c>
      <c r="R4823">
        <v>0.1</v>
      </c>
      <c r="X4823" t="s">
        <v>430</v>
      </c>
      <c r="Y4823">
        <v>4822</v>
      </c>
      <c r="Z4823" s="1">
        <v>0.52865972222222224</v>
      </c>
      <c r="AA4823" t="s">
        <v>10867</v>
      </c>
      <c r="AB4823">
        <v>-0.127</v>
      </c>
      <c r="AC4823">
        <v>8.0000000000000002E-3</v>
      </c>
      <c r="AD4823">
        <v>5.98</v>
      </c>
      <c r="AE4823" t="s">
        <v>430</v>
      </c>
    </row>
    <row r="4824" spans="1:32" x14ac:dyDescent="0.2">
      <c r="A4824">
        <v>4823</v>
      </c>
      <c r="C4824">
        <v>110335</v>
      </c>
      <c r="D4824">
        <v>240161</v>
      </c>
      <c r="E4824">
        <v>5858</v>
      </c>
      <c r="F4824">
        <v>12</v>
      </c>
      <c r="G4824">
        <v>41</v>
      </c>
      <c r="H4824">
        <v>56.6</v>
      </c>
      <c r="I4824" t="s">
        <v>26</v>
      </c>
      <c r="J4824">
        <v>59</v>
      </c>
      <c r="K4824">
        <v>41</v>
      </c>
      <c r="L4824">
        <v>9</v>
      </c>
      <c r="M4824">
        <v>-59</v>
      </c>
      <c r="N4824">
        <v>4.93</v>
      </c>
      <c r="P4824">
        <v>-0.04</v>
      </c>
      <c r="R4824">
        <v>-0.39</v>
      </c>
      <c r="T4824">
        <v>-0.01</v>
      </c>
      <c r="X4824" t="s">
        <v>3153</v>
      </c>
      <c r="Y4824">
        <v>4823</v>
      </c>
      <c r="Z4824" s="1">
        <v>0.52912731481481479</v>
      </c>
      <c r="AA4824" t="s">
        <v>10868</v>
      </c>
      <c r="AB4824">
        <v>-2.5000000000000001E-2</v>
      </c>
      <c r="AC4824">
        <v>-2E-3</v>
      </c>
      <c r="AD4824">
        <v>4.93</v>
      </c>
      <c r="AE4824" t="s">
        <v>3153</v>
      </c>
    </row>
    <row r="4825" spans="1:32" x14ac:dyDescent="0.2">
      <c r="A4825">
        <v>4824</v>
      </c>
      <c r="B4825" t="s">
        <v>5474</v>
      </c>
      <c r="C4825">
        <v>110377</v>
      </c>
      <c r="D4825">
        <v>100207</v>
      </c>
      <c r="E4825" t="s">
        <v>5475</v>
      </c>
      <c r="F4825">
        <v>12</v>
      </c>
      <c r="G4825">
        <v>41</v>
      </c>
      <c r="H4825">
        <v>34.4</v>
      </c>
      <c r="I4825" t="s">
        <v>24</v>
      </c>
      <c r="J4825">
        <v>10</v>
      </c>
      <c r="K4825">
        <v>25</v>
      </c>
      <c r="L4825">
        <v>35</v>
      </c>
      <c r="M4825">
        <v>10</v>
      </c>
      <c r="N4825">
        <v>6.19</v>
      </c>
      <c r="P4825">
        <v>0.19</v>
      </c>
      <c r="R4825">
        <v>0.1</v>
      </c>
      <c r="X4825" t="s">
        <v>2584</v>
      </c>
      <c r="Y4825">
        <v>4824</v>
      </c>
      <c r="Z4825" s="1">
        <v>0.52887037037037044</v>
      </c>
      <c r="AA4825" t="s">
        <v>10869</v>
      </c>
      <c r="AB4825">
        <v>-0.109</v>
      </c>
      <c r="AC4825">
        <v>4.0000000000000001E-3</v>
      </c>
      <c r="AD4825">
        <v>6.19</v>
      </c>
      <c r="AE4825" t="s">
        <v>2584</v>
      </c>
    </row>
    <row r="4826" spans="1:32" x14ac:dyDescent="0.2">
      <c r="A4826">
        <v>4825</v>
      </c>
      <c r="B4826" t="s">
        <v>5476</v>
      </c>
      <c r="C4826">
        <v>110379</v>
      </c>
      <c r="D4826">
        <v>138917</v>
      </c>
      <c r="E4826">
        <v>5859</v>
      </c>
      <c r="F4826">
        <v>12</v>
      </c>
      <c r="G4826">
        <v>41</v>
      </c>
      <c r="H4826">
        <v>39.6</v>
      </c>
      <c r="I4826" t="s">
        <v>26</v>
      </c>
      <c r="J4826">
        <v>1</v>
      </c>
      <c r="K4826">
        <v>26</v>
      </c>
      <c r="L4826">
        <v>58</v>
      </c>
      <c r="M4826">
        <v>-1</v>
      </c>
      <c r="N4826">
        <v>3.65</v>
      </c>
      <c r="O4826" t="s">
        <v>349</v>
      </c>
      <c r="P4826">
        <v>0.36</v>
      </c>
      <c r="R4826">
        <v>-0.03</v>
      </c>
      <c r="T4826">
        <v>0.19</v>
      </c>
      <c r="X4826" t="s">
        <v>264</v>
      </c>
      <c r="Y4826">
        <v>4825</v>
      </c>
      <c r="Z4826" s="1">
        <v>0.52893055555555557</v>
      </c>
      <c r="AA4826" t="s">
        <v>10870</v>
      </c>
      <c r="AB4826">
        <v>-0.56499999999999995</v>
      </c>
      <c r="AC4826">
        <v>1.2E-2</v>
      </c>
      <c r="AD4826">
        <v>3.65</v>
      </c>
      <c r="AE4826" t="s">
        <v>264</v>
      </c>
    </row>
    <row r="4827" spans="1:32" x14ac:dyDescent="0.2">
      <c r="A4827">
        <v>4826</v>
      </c>
      <c r="B4827" t="s">
        <v>5476</v>
      </c>
      <c r="C4827">
        <v>110380</v>
      </c>
      <c r="D4827">
        <v>138917</v>
      </c>
      <c r="E4827">
        <v>5859</v>
      </c>
      <c r="F4827">
        <v>12</v>
      </c>
      <c r="G4827">
        <v>41</v>
      </c>
      <c r="H4827">
        <v>39.6</v>
      </c>
      <c r="I4827" t="s">
        <v>26</v>
      </c>
      <c r="J4827">
        <v>1</v>
      </c>
      <c r="K4827">
        <v>26</v>
      </c>
      <c r="L4827">
        <v>58</v>
      </c>
      <c r="M4827">
        <v>-1</v>
      </c>
      <c r="N4827">
        <v>3.68</v>
      </c>
      <c r="O4827" t="s">
        <v>349</v>
      </c>
      <c r="X4827" t="s">
        <v>264</v>
      </c>
      <c r="Y4827">
        <v>4826</v>
      </c>
      <c r="Z4827" s="1">
        <v>0.52893055555555557</v>
      </c>
      <c r="AA4827" t="s">
        <v>10870</v>
      </c>
      <c r="AB4827">
        <v>-0.56499999999999995</v>
      </c>
      <c r="AC4827">
        <v>1.2E-2</v>
      </c>
      <c r="AD4827">
        <v>3.68</v>
      </c>
      <c r="AE4827" t="s">
        <v>264</v>
      </c>
    </row>
    <row r="4828" spans="1:32" x14ac:dyDescent="0.2">
      <c r="A4828">
        <v>4827</v>
      </c>
      <c r="C4828">
        <v>110385</v>
      </c>
      <c r="D4828">
        <v>157451</v>
      </c>
      <c r="F4828">
        <v>12</v>
      </c>
      <c r="G4828">
        <v>41</v>
      </c>
      <c r="H4828">
        <v>49.2</v>
      </c>
      <c r="I4828" t="s">
        <v>26</v>
      </c>
      <c r="J4828">
        <v>19</v>
      </c>
      <c r="K4828">
        <v>45</v>
      </c>
      <c r="L4828">
        <v>31</v>
      </c>
      <c r="M4828">
        <v>-19</v>
      </c>
      <c r="N4828">
        <v>6.03</v>
      </c>
      <c r="P4828">
        <v>0.39</v>
      </c>
      <c r="R4828">
        <v>0.09</v>
      </c>
      <c r="X4828" t="s">
        <v>5477</v>
      </c>
      <c r="Y4828">
        <v>4827</v>
      </c>
      <c r="Z4828" s="1">
        <v>0.52904166666666663</v>
      </c>
      <c r="AA4828" t="s">
        <v>10871</v>
      </c>
      <c r="AB4828">
        <v>-0.21199999999999999</v>
      </c>
      <c r="AC4828">
        <v>2.7E-2</v>
      </c>
      <c r="AD4828">
        <v>6.03</v>
      </c>
      <c r="AE4828" t="s">
        <v>6642</v>
      </c>
      <c r="AF4828" t="s">
        <v>36</v>
      </c>
    </row>
    <row r="4829" spans="1:32" x14ac:dyDescent="0.2">
      <c r="A4829">
        <v>4828</v>
      </c>
      <c r="B4829" t="s">
        <v>5478</v>
      </c>
      <c r="C4829">
        <v>110411</v>
      </c>
      <c r="D4829">
        <v>100211</v>
      </c>
      <c r="E4829" t="s">
        <v>5479</v>
      </c>
      <c r="F4829">
        <v>12</v>
      </c>
      <c r="G4829">
        <v>41</v>
      </c>
      <c r="H4829">
        <v>53.1</v>
      </c>
      <c r="I4829" t="s">
        <v>24</v>
      </c>
      <c r="J4829">
        <v>10</v>
      </c>
      <c r="K4829">
        <v>14</v>
      </c>
      <c r="L4829">
        <v>8</v>
      </c>
      <c r="M4829">
        <v>10</v>
      </c>
      <c r="N4829">
        <v>4.88</v>
      </c>
      <c r="P4829">
        <v>0.09</v>
      </c>
      <c r="R4829">
        <v>0.03</v>
      </c>
      <c r="T4829">
        <v>0.02</v>
      </c>
      <c r="X4829" t="s">
        <v>134</v>
      </c>
      <c r="Y4829">
        <v>4828</v>
      </c>
      <c r="Z4829" s="1">
        <v>0.52908680555555554</v>
      </c>
      <c r="AA4829" t="s">
        <v>10872</v>
      </c>
      <c r="AB4829">
        <v>8.4000000000000005E-2</v>
      </c>
      <c r="AC4829">
        <v>-9.0999999999999998E-2</v>
      </c>
      <c r="AD4829">
        <v>4.88</v>
      </c>
      <c r="AE4829" t="s">
        <v>134</v>
      </c>
    </row>
    <row r="4830" spans="1:32" x14ac:dyDescent="0.2">
      <c r="A4830">
        <v>4829</v>
      </c>
      <c r="B4830" t="s">
        <v>5480</v>
      </c>
      <c r="C4830">
        <v>110423</v>
      </c>
      <c r="D4830">
        <v>119538</v>
      </c>
      <c r="E4830">
        <v>5867</v>
      </c>
      <c r="F4830">
        <v>12</v>
      </c>
      <c r="G4830">
        <v>41</v>
      </c>
      <c r="H4830">
        <v>57.1</v>
      </c>
      <c r="I4830" t="s">
        <v>24</v>
      </c>
      <c r="J4830">
        <v>6</v>
      </c>
      <c r="K4830">
        <v>48</v>
      </c>
      <c r="L4830">
        <v>24</v>
      </c>
      <c r="M4830">
        <v>6</v>
      </c>
      <c r="N4830">
        <v>5.59</v>
      </c>
      <c r="P4830">
        <v>0</v>
      </c>
      <c r="R4830">
        <v>-0.02</v>
      </c>
      <c r="X4830" t="s">
        <v>114</v>
      </c>
      <c r="Y4830">
        <v>4829</v>
      </c>
      <c r="Z4830" s="1">
        <v>0.52913310185185181</v>
      </c>
      <c r="AA4830" t="s">
        <v>10873</v>
      </c>
      <c r="AB4830">
        <v>-6.8000000000000005E-2</v>
      </c>
      <c r="AC4830">
        <v>-1.2E-2</v>
      </c>
      <c r="AD4830">
        <v>5.59</v>
      </c>
      <c r="AE4830" t="s">
        <v>114</v>
      </c>
    </row>
    <row r="4831" spans="1:32" x14ac:dyDescent="0.2">
      <c r="A4831">
        <v>4830</v>
      </c>
      <c r="C4831">
        <v>110432</v>
      </c>
      <c r="D4831">
        <v>252002</v>
      </c>
      <c r="E4831" t="s">
        <v>5481</v>
      </c>
      <c r="F4831">
        <v>12</v>
      </c>
      <c r="G4831">
        <v>42</v>
      </c>
      <c r="H4831">
        <v>50.3</v>
      </c>
      <c r="I4831" t="s">
        <v>26</v>
      </c>
      <c r="J4831">
        <v>63</v>
      </c>
      <c r="K4831">
        <v>3</v>
      </c>
      <c r="L4831">
        <v>31</v>
      </c>
      <c r="M4831">
        <v>-63</v>
      </c>
      <c r="N4831">
        <v>5.31</v>
      </c>
      <c r="P4831">
        <v>0.27</v>
      </c>
      <c r="R4831">
        <v>-0.79</v>
      </c>
      <c r="T4831">
        <v>0.21</v>
      </c>
      <c r="X4831" t="s">
        <v>5482</v>
      </c>
      <c r="Y4831">
        <v>4830</v>
      </c>
      <c r="Z4831" s="1">
        <v>0.52974884259259258</v>
      </c>
      <c r="AA4831" t="s">
        <v>10874</v>
      </c>
      <c r="AB4831">
        <v>-1.4999999999999999E-2</v>
      </c>
      <c r="AC4831">
        <v>0</v>
      </c>
      <c r="AD4831">
        <v>5.31</v>
      </c>
      <c r="AE4831" t="s">
        <v>3127</v>
      </c>
    </row>
    <row r="4832" spans="1:32" x14ac:dyDescent="0.2">
      <c r="A4832">
        <v>4831</v>
      </c>
      <c r="C4832">
        <v>110458</v>
      </c>
      <c r="D4832">
        <v>223614</v>
      </c>
      <c r="F4832">
        <v>12</v>
      </c>
      <c r="G4832">
        <v>42</v>
      </c>
      <c r="H4832">
        <v>35.4</v>
      </c>
      <c r="I4832" t="s">
        <v>26</v>
      </c>
      <c r="J4832">
        <v>48</v>
      </c>
      <c r="K4832">
        <v>48</v>
      </c>
      <c r="L4832">
        <v>47</v>
      </c>
      <c r="M4832">
        <v>-48</v>
      </c>
      <c r="N4832">
        <v>4.66</v>
      </c>
      <c r="P4832">
        <v>1.0900000000000001</v>
      </c>
      <c r="R4832">
        <v>1.01</v>
      </c>
      <c r="T4832">
        <v>0.56999999999999995</v>
      </c>
      <c r="X4832" t="s">
        <v>54</v>
      </c>
      <c r="Y4832">
        <v>4831</v>
      </c>
      <c r="Z4832" s="1">
        <v>0.52957638888888892</v>
      </c>
      <c r="AA4832" t="s">
        <v>10875</v>
      </c>
      <c r="AB4832">
        <v>-0.127</v>
      </c>
      <c r="AC4832">
        <v>-3.2000000000000001E-2</v>
      </c>
      <c r="AD4832">
        <v>4.66</v>
      </c>
      <c r="AE4832" t="s">
        <v>54</v>
      </c>
    </row>
    <row r="4833" spans="1:32" x14ac:dyDescent="0.2">
      <c r="A4833">
        <v>4832</v>
      </c>
      <c r="C4833">
        <v>110461</v>
      </c>
      <c r="D4833">
        <v>240176</v>
      </c>
      <c r="F4833">
        <v>12</v>
      </c>
      <c r="G4833">
        <v>42</v>
      </c>
      <c r="H4833">
        <v>49.6</v>
      </c>
      <c r="I4833" t="s">
        <v>26</v>
      </c>
      <c r="J4833">
        <v>55</v>
      </c>
      <c r="K4833">
        <v>56</v>
      </c>
      <c r="L4833">
        <v>50</v>
      </c>
      <c r="M4833">
        <v>-55</v>
      </c>
      <c r="N4833">
        <v>6.08</v>
      </c>
      <c r="P4833">
        <v>-0.03</v>
      </c>
      <c r="R4833">
        <v>-0.19</v>
      </c>
      <c r="X4833" t="s">
        <v>102</v>
      </c>
      <c r="Y4833">
        <v>4832</v>
      </c>
      <c r="Z4833" s="1">
        <v>0.52974074074074073</v>
      </c>
      <c r="AA4833" t="s">
        <v>10876</v>
      </c>
      <c r="AB4833">
        <v>-4.7E-2</v>
      </c>
      <c r="AC4833">
        <v>-1.9E-2</v>
      </c>
      <c r="AD4833">
        <v>6.08</v>
      </c>
      <c r="AE4833" t="s">
        <v>102</v>
      </c>
    </row>
    <row r="4834" spans="1:32" x14ac:dyDescent="0.2">
      <c r="A4834">
        <v>4833</v>
      </c>
      <c r="B4834" t="s">
        <v>5483</v>
      </c>
      <c r="C4834">
        <v>110462</v>
      </c>
      <c r="D4834">
        <v>15871</v>
      </c>
      <c r="F4834">
        <v>12</v>
      </c>
      <c r="G4834">
        <v>41</v>
      </c>
      <c r="H4834">
        <v>33.9</v>
      </c>
      <c r="I4834" t="s">
        <v>24</v>
      </c>
      <c r="J4834">
        <v>62</v>
      </c>
      <c r="K4834">
        <v>42</v>
      </c>
      <c r="L4834">
        <v>47</v>
      </c>
      <c r="M4834">
        <v>62</v>
      </c>
      <c r="N4834">
        <v>6.07</v>
      </c>
      <c r="P4834">
        <v>0.01</v>
      </c>
      <c r="R4834">
        <v>7.0000000000000007E-2</v>
      </c>
      <c r="X4834" t="s">
        <v>269</v>
      </c>
      <c r="Y4834">
        <v>4833</v>
      </c>
      <c r="Z4834" s="1">
        <v>0.5288645833333333</v>
      </c>
      <c r="AA4834" t="s">
        <v>10877</v>
      </c>
      <c r="AB4834">
        <v>-3.2000000000000001E-2</v>
      </c>
      <c r="AC4834">
        <v>-1.7000000000000001E-2</v>
      </c>
      <c r="AD4834">
        <v>6.07</v>
      </c>
      <c r="AE4834" t="s">
        <v>269</v>
      </c>
    </row>
    <row r="4835" spans="1:32" x14ac:dyDescent="0.2">
      <c r="A4835">
        <v>4834</v>
      </c>
      <c r="C4835">
        <v>110506</v>
      </c>
      <c r="D4835">
        <v>240179</v>
      </c>
      <c r="F4835">
        <v>12</v>
      </c>
      <c r="G4835">
        <v>43</v>
      </c>
      <c r="H4835">
        <v>9.1</v>
      </c>
      <c r="I4835" t="s">
        <v>26</v>
      </c>
      <c r="J4835">
        <v>56</v>
      </c>
      <c r="K4835">
        <v>10</v>
      </c>
      <c r="L4835">
        <v>34</v>
      </c>
      <c r="M4835">
        <v>-56</v>
      </c>
      <c r="N4835">
        <v>6</v>
      </c>
      <c r="P4835">
        <v>-0.08</v>
      </c>
      <c r="R4835">
        <v>-0.3</v>
      </c>
      <c r="X4835" t="s">
        <v>5484</v>
      </c>
      <c r="Y4835">
        <v>4834</v>
      </c>
      <c r="Z4835" s="1">
        <v>0.52996643518518516</v>
      </c>
      <c r="AA4835" t="s">
        <v>10878</v>
      </c>
      <c r="AB4835">
        <v>-4.1000000000000002E-2</v>
      </c>
      <c r="AC4835">
        <v>-0.01</v>
      </c>
      <c r="AD4835">
        <v>6</v>
      </c>
      <c r="AE4835" t="s">
        <v>5484</v>
      </c>
    </row>
    <row r="4836" spans="1:32" x14ac:dyDescent="0.2">
      <c r="A4836">
        <v>4835</v>
      </c>
      <c r="C4836">
        <v>110532</v>
      </c>
      <c r="D4836">
        <v>240183</v>
      </c>
      <c r="F4836">
        <v>12</v>
      </c>
      <c r="G4836">
        <v>43</v>
      </c>
      <c r="H4836">
        <v>28.2</v>
      </c>
      <c r="I4836" t="s">
        <v>26</v>
      </c>
      <c r="J4836">
        <v>58</v>
      </c>
      <c r="K4836">
        <v>54</v>
      </c>
      <c r="L4836">
        <v>11</v>
      </c>
      <c r="M4836">
        <v>-58</v>
      </c>
      <c r="N4836">
        <v>6.4</v>
      </c>
      <c r="P4836">
        <v>1.0900000000000001</v>
      </c>
      <c r="R4836">
        <v>1</v>
      </c>
      <c r="X4836" t="s">
        <v>505</v>
      </c>
      <c r="Y4836">
        <v>4835</v>
      </c>
      <c r="Z4836" s="1">
        <v>0.53018750000000003</v>
      </c>
      <c r="AA4836" t="s">
        <v>10879</v>
      </c>
      <c r="AB4836">
        <v>-8.5000000000000006E-2</v>
      </c>
      <c r="AC4836">
        <v>-1.0999999999999999E-2</v>
      </c>
      <c r="AD4836">
        <v>6.4</v>
      </c>
      <c r="AE4836" t="s">
        <v>5982</v>
      </c>
      <c r="AF4836" t="s">
        <v>36</v>
      </c>
    </row>
    <row r="4837" spans="1:32" x14ac:dyDescent="0.2">
      <c r="A4837">
        <v>4836</v>
      </c>
      <c r="C4837">
        <v>110575</v>
      </c>
      <c r="D4837">
        <v>203746</v>
      </c>
      <c r="F4837">
        <v>12</v>
      </c>
      <c r="G4837">
        <v>43</v>
      </c>
      <c r="H4837">
        <v>26.3</v>
      </c>
      <c r="I4837" t="s">
        <v>26</v>
      </c>
      <c r="J4837">
        <v>40</v>
      </c>
      <c r="K4837">
        <v>10</v>
      </c>
      <c r="L4837">
        <v>40</v>
      </c>
      <c r="M4837">
        <v>-40</v>
      </c>
      <c r="N4837">
        <v>6.44</v>
      </c>
      <c r="P4837">
        <v>0.25</v>
      </c>
      <c r="R4837">
        <v>0.04</v>
      </c>
      <c r="T4837">
        <v>0.14000000000000001</v>
      </c>
      <c r="X4837" t="s">
        <v>5485</v>
      </c>
      <c r="Y4837">
        <v>4836</v>
      </c>
      <c r="Z4837" s="1">
        <v>0.53016550925925932</v>
      </c>
      <c r="AA4837" t="s">
        <v>10880</v>
      </c>
      <c r="AB4837">
        <v>2.7E-2</v>
      </c>
      <c r="AC4837">
        <v>-1.4E-2</v>
      </c>
      <c r="AD4837">
        <v>6.44</v>
      </c>
      <c r="AE4837" t="s">
        <v>5485</v>
      </c>
    </row>
    <row r="4838" spans="1:32" x14ac:dyDescent="0.2">
      <c r="A4838">
        <v>4837</v>
      </c>
      <c r="C4838">
        <v>110646</v>
      </c>
      <c r="D4838">
        <v>138933</v>
      </c>
      <c r="F4838">
        <v>12</v>
      </c>
      <c r="G4838">
        <v>43</v>
      </c>
      <c r="H4838">
        <v>38.1</v>
      </c>
      <c r="I4838" t="s">
        <v>26</v>
      </c>
      <c r="J4838">
        <v>1</v>
      </c>
      <c r="K4838">
        <v>34</v>
      </c>
      <c r="L4838">
        <v>37</v>
      </c>
      <c r="M4838">
        <v>-1</v>
      </c>
      <c r="N4838">
        <v>5.93</v>
      </c>
      <c r="P4838">
        <v>0.86</v>
      </c>
      <c r="R4838">
        <v>0.46</v>
      </c>
      <c r="T4838">
        <v>0.49</v>
      </c>
      <c r="X4838" t="s">
        <v>5486</v>
      </c>
      <c r="Y4838">
        <v>4837</v>
      </c>
      <c r="Z4838" s="1">
        <v>0.53030208333333329</v>
      </c>
      <c r="AA4838" t="s">
        <v>10881</v>
      </c>
      <c r="AB4838">
        <v>0.05</v>
      </c>
      <c r="AC4838">
        <v>-7.5999999999999998E-2</v>
      </c>
      <c r="AD4838">
        <v>5.93</v>
      </c>
      <c r="AE4838" t="s">
        <v>71</v>
      </c>
    </row>
    <row r="4839" spans="1:32" x14ac:dyDescent="0.2">
      <c r="A4839">
        <v>4838</v>
      </c>
      <c r="C4839">
        <v>110653</v>
      </c>
      <c r="D4839">
        <v>203756</v>
      </c>
      <c r="F4839">
        <v>12</v>
      </c>
      <c r="G4839">
        <v>43</v>
      </c>
      <c r="H4839">
        <v>58.7</v>
      </c>
      <c r="I4839" t="s">
        <v>26</v>
      </c>
      <c r="J4839">
        <v>36</v>
      </c>
      <c r="K4839">
        <v>20</v>
      </c>
      <c r="L4839">
        <v>57</v>
      </c>
      <c r="M4839">
        <v>-36</v>
      </c>
      <c r="N4839">
        <v>6.39</v>
      </c>
      <c r="P4839">
        <v>-0.06</v>
      </c>
      <c r="X4839" t="s">
        <v>134</v>
      </c>
      <c r="Y4839">
        <v>4838</v>
      </c>
      <c r="Z4839" s="1">
        <v>0.53054050925925933</v>
      </c>
      <c r="AA4839" t="s">
        <v>10882</v>
      </c>
      <c r="AB4839">
        <v>1.2999999999999999E-2</v>
      </c>
      <c r="AC4839">
        <v>-7.0000000000000001E-3</v>
      </c>
      <c r="AD4839">
        <v>6.39</v>
      </c>
      <c r="AE4839" t="s">
        <v>134</v>
      </c>
    </row>
    <row r="4840" spans="1:32" x14ac:dyDescent="0.2">
      <c r="A4840">
        <v>4839</v>
      </c>
      <c r="C4840">
        <v>110666</v>
      </c>
      <c r="D4840">
        <v>181063</v>
      </c>
      <c r="F4840">
        <v>12</v>
      </c>
      <c r="G4840">
        <v>44</v>
      </c>
      <c r="H4840">
        <v>0.5</v>
      </c>
      <c r="I4840" t="s">
        <v>26</v>
      </c>
      <c r="J4840">
        <v>28</v>
      </c>
      <c r="K4840">
        <v>19</v>
      </c>
      <c r="L4840">
        <v>26</v>
      </c>
      <c r="M4840">
        <v>-28</v>
      </c>
      <c r="N4840">
        <v>5.48</v>
      </c>
      <c r="P4840">
        <v>1.34</v>
      </c>
      <c r="R4840">
        <v>1.5</v>
      </c>
      <c r="X4840" t="s">
        <v>172</v>
      </c>
      <c r="Y4840">
        <v>4839</v>
      </c>
      <c r="Z4840" s="1">
        <v>0.53056134259259258</v>
      </c>
      <c r="AA4840" t="s">
        <v>10883</v>
      </c>
      <c r="AB4840">
        <v>-2.7E-2</v>
      </c>
      <c r="AC4840">
        <v>-3.7999999999999999E-2</v>
      </c>
      <c r="AD4840">
        <v>5.48</v>
      </c>
      <c r="AE4840" t="s">
        <v>172</v>
      </c>
    </row>
    <row r="4841" spans="1:32" x14ac:dyDescent="0.2">
      <c r="A4841">
        <v>4840</v>
      </c>
      <c r="C4841">
        <v>110678</v>
      </c>
      <c r="D4841">
        <v>15877</v>
      </c>
      <c r="E4841" t="s">
        <v>500</v>
      </c>
      <c r="F4841">
        <v>12</v>
      </c>
      <c r="G4841">
        <v>43</v>
      </c>
      <c r="H4841">
        <v>4.2</v>
      </c>
      <c r="I4841" t="s">
        <v>24</v>
      </c>
      <c r="J4841">
        <v>61</v>
      </c>
      <c r="K4841">
        <v>9</v>
      </c>
      <c r="L4841">
        <v>20</v>
      </c>
      <c r="M4841">
        <v>61</v>
      </c>
      <c r="N4841">
        <v>6.38</v>
      </c>
      <c r="P4841">
        <v>1.26</v>
      </c>
      <c r="R4841">
        <v>1.39</v>
      </c>
      <c r="X4841" t="s">
        <v>197</v>
      </c>
      <c r="Y4841">
        <v>4840</v>
      </c>
      <c r="Z4841" s="1">
        <v>0.52990972222222221</v>
      </c>
      <c r="AA4841" t="s">
        <v>10884</v>
      </c>
      <c r="AB4841">
        <v>-4.7E-2</v>
      </c>
      <c r="AC4841">
        <v>2.5999999999999999E-2</v>
      </c>
      <c r="AD4841">
        <v>6.38</v>
      </c>
      <c r="AE4841" t="s">
        <v>197</v>
      </c>
    </row>
    <row r="4842" spans="1:32" x14ac:dyDescent="0.2">
      <c r="A4842">
        <v>4841</v>
      </c>
      <c r="C4842">
        <v>110716</v>
      </c>
      <c r="D4842">
        <v>252012</v>
      </c>
      <c r="F4842">
        <v>12</v>
      </c>
      <c r="G4842">
        <v>45</v>
      </c>
      <c r="H4842">
        <v>1.7</v>
      </c>
      <c r="I4842" t="s">
        <v>26</v>
      </c>
      <c r="J4842">
        <v>68</v>
      </c>
      <c r="K4842">
        <v>49</v>
      </c>
      <c r="L4842">
        <v>52</v>
      </c>
      <c r="M4842">
        <v>-68</v>
      </c>
      <c r="N4842">
        <v>6.16</v>
      </c>
      <c r="P4842">
        <v>0.69</v>
      </c>
      <c r="R4842">
        <v>0.38</v>
      </c>
      <c r="X4842" t="s">
        <v>1893</v>
      </c>
      <c r="Y4842">
        <v>4841</v>
      </c>
      <c r="Z4842" s="1">
        <v>0.531269675925926</v>
      </c>
      <c r="AA4842" t="s">
        <v>10885</v>
      </c>
      <c r="AB4842">
        <v>-3.2000000000000001E-2</v>
      </c>
      <c r="AC4842">
        <v>-1.4999999999999999E-2</v>
      </c>
      <c r="AD4842">
        <v>6.16</v>
      </c>
      <c r="AE4842" t="s">
        <v>1893</v>
      </c>
    </row>
    <row r="4843" spans="1:32" x14ac:dyDescent="0.2">
      <c r="A4843">
        <v>4842</v>
      </c>
      <c r="B4843" t="s">
        <v>5487</v>
      </c>
      <c r="C4843">
        <v>110829</v>
      </c>
      <c r="D4843">
        <v>252016</v>
      </c>
      <c r="F4843">
        <v>12</v>
      </c>
      <c r="G4843">
        <v>45</v>
      </c>
      <c r="H4843">
        <v>37.9</v>
      </c>
      <c r="I4843" t="s">
        <v>26</v>
      </c>
      <c r="J4843">
        <v>60</v>
      </c>
      <c r="K4843">
        <v>58</v>
      </c>
      <c r="L4843">
        <v>52</v>
      </c>
      <c r="M4843">
        <v>-60</v>
      </c>
      <c r="N4843">
        <v>4.6900000000000004</v>
      </c>
      <c r="P4843">
        <v>1.05</v>
      </c>
      <c r="R4843">
        <v>0.94</v>
      </c>
      <c r="T4843">
        <v>0.52</v>
      </c>
      <c r="X4843" t="s">
        <v>54</v>
      </c>
      <c r="Y4843">
        <v>4842</v>
      </c>
      <c r="Z4843" s="1">
        <v>0.53168865740740745</v>
      </c>
      <c r="AA4843" t="s">
        <v>10886</v>
      </c>
      <c r="AB4843">
        <v>9.8000000000000004E-2</v>
      </c>
      <c r="AC4843">
        <v>-6.3E-2</v>
      </c>
      <c r="AD4843">
        <v>4.6900000000000004</v>
      </c>
      <c r="AE4843" t="s">
        <v>54</v>
      </c>
    </row>
    <row r="4844" spans="1:32" x14ac:dyDescent="0.2">
      <c r="A4844">
        <v>4843</v>
      </c>
      <c r="C4844">
        <v>110834</v>
      </c>
      <c r="D4844">
        <v>44307</v>
      </c>
      <c r="F4844">
        <v>12</v>
      </c>
      <c r="G4844">
        <v>44</v>
      </c>
      <c r="H4844">
        <v>27.1</v>
      </c>
      <c r="I4844" t="s">
        <v>24</v>
      </c>
      <c r="J4844">
        <v>44</v>
      </c>
      <c r="K4844">
        <v>6</v>
      </c>
      <c r="L4844">
        <v>11</v>
      </c>
      <c r="M4844">
        <v>44</v>
      </c>
      <c r="N4844">
        <v>6.33</v>
      </c>
      <c r="P4844">
        <v>0.43</v>
      </c>
      <c r="X4844" t="s">
        <v>439</v>
      </c>
      <c r="Y4844">
        <v>4843</v>
      </c>
      <c r="Z4844" s="1">
        <v>0.53086921296296297</v>
      </c>
      <c r="AA4844" t="s">
        <v>10887</v>
      </c>
      <c r="AB4844">
        <v>-2.7E-2</v>
      </c>
      <c r="AC4844">
        <v>5.0000000000000001E-3</v>
      </c>
      <c r="AD4844">
        <v>6.33</v>
      </c>
      <c r="AE4844" t="s">
        <v>439</v>
      </c>
    </row>
    <row r="4845" spans="1:32" x14ac:dyDescent="0.2">
      <c r="A4845">
        <v>4844</v>
      </c>
      <c r="B4845" t="s">
        <v>5488</v>
      </c>
      <c r="C4845">
        <v>110879</v>
      </c>
      <c r="D4845">
        <v>252019</v>
      </c>
      <c r="F4845">
        <v>12</v>
      </c>
      <c r="G4845">
        <v>46</v>
      </c>
      <c r="H4845">
        <v>16.899999999999999</v>
      </c>
      <c r="I4845" t="s">
        <v>26</v>
      </c>
      <c r="J4845">
        <v>68</v>
      </c>
      <c r="K4845">
        <v>6</v>
      </c>
      <c r="L4845">
        <v>29</v>
      </c>
      <c r="M4845">
        <v>-68</v>
      </c>
      <c r="N4845">
        <v>3.05</v>
      </c>
      <c r="P4845">
        <v>-0.18</v>
      </c>
      <c r="R4845">
        <v>-0.74</v>
      </c>
      <c r="T4845">
        <v>-0.21</v>
      </c>
      <c r="X4845" t="s">
        <v>3156</v>
      </c>
      <c r="Y4845">
        <v>4844</v>
      </c>
      <c r="Z4845" s="1">
        <v>0.5321400462962963</v>
      </c>
      <c r="AA4845" t="s">
        <v>10888</v>
      </c>
      <c r="AB4845">
        <v>-3.9E-2</v>
      </c>
      <c r="AC4845">
        <v>-1.7000000000000001E-2</v>
      </c>
      <c r="AD4845">
        <v>3.05</v>
      </c>
      <c r="AE4845" t="s">
        <v>3156</v>
      </c>
    </row>
    <row r="4846" spans="1:32" x14ac:dyDescent="0.2">
      <c r="A4846">
        <v>4845</v>
      </c>
      <c r="B4846" t="s">
        <v>5489</v>
      </c>
      <c r="C4846">
        <v>110897</v>
      </c>
      <c r="D4846">
        <v>63177</v>
      </c>
      <c r="F4846">
        <v>12</v>
      </c>
      <c r="G4846">
        <v>44</v>
      </c>
      <c r="H4846">
        <v>59.5</v>
      </c>
      <c r="I4846" t="s">
        <v>24</v>
      </c>
      <c r="J4846">
        <v>39</v>
      </c>
      <c r="K4846">
        <v>16</v>
      </c>
      <c r="L4846">
        <v>44</v>
      </c>
      <c r="M4846">
        <v>39</v>
      </c>
      <c r="N4846">
        <v>5.95</v>
      </c>
      <c r="P4846">
        <v>0.55000000000000004</v>
      </c>
      <c r="R4846">
        <v>-0.03</v>
      </c>
      <c r="T4846">
        <v>0.28999999999999998</v>
      </c>
      <c r="X4846" t="s">
        <v>124</v>
      </c>
      <c r="Y4846">
        <v>4845</v>
      </c>
      <c r="Z4846" s="1">
        <v>0.53124421296296298</v>
      </c>
      <c r="AA4846" t="s">
        <v>10889</v>
      </c>
      <c r="AB4846">
        <v>-0.35499999999999998</v>
      </c>
      <c r="AC4846">
        <v>0.13900000000000001</v>
      </c>
      <c r="AD4846">
        <v>5.95</v>
      </c>
      <c r="AE4846" t="s">
        <v>124</v>
      </c>
    </row>
    <row r="4847" spans="1:32" x14ac:dyDescent="0.2">
      <c r="A4847">
        <v>4846</v>
      </c>
      <c r="C4847">
        <v>110914</v>
      </c>
      <c r="D4847">
        <v>44317</v>
      </c>
      <c r="E4847" t="s">
        <v>5490</v>
      </c>
      <c r="F4847">
        <v>12</v>
      </c>
      <c r="G4847">
        <v>45</v>
      </c>
      <c r="H4847">
        <v>7.8</v>
      </c>
      <c r="I4847" t="s">
        <v>24</v>
      </c>
      <c r="J4847">
        <v>45</v>
      </c>
      <c r="K4847">
        <v>26</v>
      </c>
      <c r="L4847">
        <v>25</v>
      </c>
      <c r="M4847">
        <v>45</v>
      </c>
      <c r="N4847">
        <v>4.99</v>
      </c>
      <c r="P4847">
        <v>2.54</v>
      </c>
      <c r="R4847">
        <v>6.33</v>
      </c>
      <c r="T4847">
        <v>1.39</v>
      </c>
      <c r="X4847" t="s">
        <v>5491</v>
      </c>
      <c r="Y4847">
        <v>4846</v>
      </c>
      <c r="Z4847" s="1">
        <v>0.53134027777777781</v>
      </c>
      <c r="AA4847" t="s">
        <v>10890</v>
      </c>
      <c r="AB4847">
        <v>-1E-3</v>
      </c>
      <c r="AC4847">
        <v>1.4999999999999999E-2</v>
      </c>
      <c r="AD4847">
        <v>4.99</v>
      </c>
      <c r="AE4847" t="s">
        <v>5491</v>
      </c>
    </row>
    <row r="4848" spans="1:32" x14ac:dyDescent="0.2">
      <c r="A4848">
        <v>4847</v>
      </c>
      <c r="B4848" t="s">
        <v>5492</v>
      </c>
      <c r="C4848">
        <v>110951</v>
      </c>
      <c r="D4848">
        <v>119574</v>
      </c>
      <c r="E4848" t="s">
        <v>5493</v>
      </c>
      <c r="F4848">
        <v>12</v>
      </c>
      <c r="G4848">
        <v>45</v>
      </c>
      <c r="H4848">
        <v>37.1</v>
      </c>
      <c r="I4848" t="s">
        <v>24</v>
      </c>
      <c r="J4848">
        <v>7</v>
      </c>
      <c r="K4848">
        <v>40</v>
      </c>
      <c r="L4848">
        <v>24</v>
      </c>
      <c r="M4848">
        <v>7</v>
      </c>
      <c r="N4848">
        <v>5.22</v>
      </c>
      <c r="P4848">
        <v>0.33</v>
      </c>
      <c r="R4848">
        <v>0.15</v>
      </c>
      <c r="T4848">
        <v>0.16</v>
      </c>
      <c r="X4848" t="s">
        <v>5494</v>
      </c>
      <c r="Y4848">
        <v>4847</v>
      </c>
      <c r="Z4848" s="1">
        <v>0.53167939814814813</v>
      </c>
      <c r="AA4848" t="s">
        <v>10891</v>
      </c>
      <c r="AB4848">
        <v>-0.107</v>
      </c>
      <c r="AC4848">
        <v>4.0000000000000001E-3</v>
      </c>
      <c r="AD4848">
        <v>5.22</v>
      </c>
      <c r="AE4848" t="s">
        <v>423</v>
      </c>
    </row>
    <row r="4849" spans="1:32" x14ac:dyDescent="0.2">
      <c r="A4849">
        <v>4848</v>
      </c>
      <c r="C4849">
        <v>110956</v>
      </c>
      <c r="D4849">
        <v>240235</v>
      </c>
      <c r="F4849">
        <v>12</v>
      </c>
      <c r="G4849">
        <v>46</v>
      </c>
      <c r="H4849">
        <v>22.7</v>
      </c>
      <c r="I4849" t="s">
        <v>26</v>
      </c>
      <c r="J4849">
        <v>56</v>
      </c>
      <c r="K4849">
        <v>29</v>
      </c>
      <c r="L4849">
        <v>20</v>
      </c>
      <c r="M4849">
        <v>-56</v>
      </c>
      <c r="N4849">
        <v>4.6500000000000004</v>
      </c>
      <c r="P4849">
        <v>-0.16</v>
      </c>
      <c r="R4849">
        <v>-0.64</v>
      </c>
      <c r="T4849">
        <v>-0.18</v>
      </c>
      <c r="X4849" t="s">
        <v>368</v>
      </c>
      <c r="Y4849">
        <v>4848</v>
      </c>
      <c r="Z4849" s="1">
        <v>0.53220717592592592</v>
      </c>
      <c r="AA4849" t="s">
        <v>10892</v>
      </c>
      <c r="AB4849">
        <v>-3.5999999999999997E-2</v>
      </c>
      <c r="AC4849">
        <v>-1.2999999999999999E-2</v>
      </c>
      <c r="AD4849">
        <v>4.6500000000000004</v>
      </c>
      <c r="AE4849" t="s">
        <v>368</v>
      </c>
    </row>
    <row r="4850" spans="1:32" x14ac:dyDescent="0.2">
      <c r="A4850">
        <v>4849</v>
      </c>
      <c r="B4850" t="s">
        <v>5495</v>
      </c>
      <c r="C4850">
        <v>111028</v>
      </c>
      <c r="D4850">
        <v>119580</v>
      </c>
      <c r="F4850">
        <v>12</v>
      </c>
      <c r="G4850">
        <v>46</v>
      </c>
      <c r="H4850">
        <v>22.5</v>
      </c>
      <c r="I4850" t="s">
        <v>24</v>
      </c>
      <c r="J4850">
        <v>9</v>
      </c>
      <c r="K4850">
        <v>32</v>
      </c>
      <c r="L4850">
        <v>24</v>
      </c>
      <c r="M4850">
        <v>9</v>
      </c>
      <c r="N4850">
        <v>5.67</v>
      </c>
      <c r="P4850">
        <v>0.99</v>
      </c>
      <c r="R4850">
        <v>0.76</v>
      </c>
      <c r="X4850" t="s">
        <v>3114</v>
      </c>
      <c r="Y4850">
        <v>4849</v>
      </c>
      <c r="Z4850" s="1">
        <v>0.53220486111111109</v>
      </c>
      <c r="AA4850" t="s">
        <v>10893</v>
      </c>
      <c r="AB4850">
        <v>0.27700000000000002</v>
      </c>
      <c r="AC4850">
        <v>-0.44600000000000001</v>
      </c>
      <c r="AD4850">
        <v>5.67</v>
      </c>
      <c r="AE4850" t="s">
        <v>45</v>
      </c>
      <c r="AF4850" t="s">
        <v>36</v>
      </c>
    </row>
    <row r="4851" spans="1:32" x14ac:dyDescent="0.2">
      <c r="A4851">
        <v>4850</v>
      </c>
      <c r="C4851">
        <v>111032</v>
      </c>
      <c r="D4851">
        <v>203797</v>
      </c>
      <c r="F4851">
        <v>12</v>
      </c>
      <c r="G4851">
        <v>46</v>
      </c>
      <c r="H4851">
        <v>46</v>
      </c>
      <c r="I4851" t="s">
        <v>26</v>
      </c>
      <c r="J4851">
        <v>33</v>
      </c>
      <c r="K4851">
        <v>18</v>
      </c>
      <c r="L4851">
        <v>56</v>
      </c>
      <c r="M4851">
        <v>-33</v>
      </c>
      <c r="N4851">
        <v>5.86</v>
      </c>
      <c r="P4851">
        <v>1.34</v>
      </c>
      <c r="R4851">
        <v>1.6</v>
      </c>
      <c r="X4851" t="s">
        <v>105</v>
      </c>
      <c r="Y4851">
        <v>4850</v>
      </c>
      <c r="Z4851" s="1">
        <v>0.53247685185185178</v>
      </c>
      <c r="AA4851" t="s">
        <v>10894</v>
      </c>
      <c r="AB4851">
        <v>-7.0000000000000001E-3</v>
      </c>
      <c r="AC4851">
        <v>-0.03</v>
      </c>
      <c r="AD4851">
        <v>5.86</v>
      </c>
      <c r="AE4851" t="s">
        <v>105</v>
      </c>
    </row>
    <row r="4852" spans="1:32" x14ac:dyDescent="0.2">
      <c r="A4852">
        <v>4851</v>
      </c>
      <c r="B4852" t="s">
        <v>5496</v>
      </c>
      <c r="C4852">
        <v>111067</v>
      </c>
      <c r="D4852">
        <v>100252</v>
      </c>
      <c r="F4852">
        <v>12</v>
      </c>
      <c r="G4852">
        <v>46</v>
      </c>
      <c r="H4852">
        <v>38.700000000000003</v>
      </c>
      <c r="I4852" t="s">
        <v>24</v>
      </c>
      <c r="J4852">
        <v>16</v>
      </c>
      <c r="K4852">
        <v>34</v>
      </c>
      <c r="L4852">
        <v>39</v>
      </c>
      <c r="M4852">
        <v>16</v>
      </c>
      <c r="N4852">
        <v>5.12</v>
      </c>
      <c r="P4852">
        <v>1.35</v>
      </c>
      <c r="R4852">
        <v>1.54</v>
      </c>
      <c r="T4852">
        <v>0.68</v>
      </c>
      <c r="X4852" t="s">
        <v>105</v>
      </c>
      <c r="Y4852">
        <v>4851</v>
      </c>
      <c r="Z4852" s="1">
        <v>0.5323923611111111</v>
      </c>
      <c r="AA4852" t="s">
        <v>10895</v>
      </c>
      <c r="AB4852">
        <v>8.9999999999999993E-3</v>
      </c>
      <c r="AC4852">
        <v>7.0000000000000001E-3</v>
      </c>
      <c r="AD4852">
        <v>5.12</v>
      </c>
      <c r="AE4852" t="s">
        <v>105</v>
      </c>
    </row>
    <row r="4853" spans="1:32" x14ac:dyDescent="0.2">
      <c r="A4853">
        <v>4852</v>
      </c>
      <c r="C4853">
        <v>111112</v>
      </c>
      <c r="D4853">
        <v>2080</v>
      </c>
      <c r="F4853">
        <v>12</v>
      </c>
      <c r="G4853">
        <v>44</v>
      </c>
      <c r="H4853">
        <v>26</v>
      </c>
      <c r="I4853" t="s">
        <v>24</v>
      </c>
      <c r="J4853">
        <v>80</v>
      </c>
      <c r="K4853">
        <v>37</v>
      </c>
      <c r="L4853">
        <v>16</v>
      </c>
      <c r="M4853">
        <v>80</v>
      </c>
      <c r="N4853">
        <v>6.4</v>
      </c>
      <c r="P4853">
        <v>0.12</v>
      </c>
      <c r="R4853">
        <v>0.13</v>
      </c>
      <c r="X4853" t="s">
        <v>314</v>
      </c>
      <c r="Y4853">
        <v>4852</v>
      </c>
      <c r="Z4853" s="1">
        <v>0.53085648148148146</v>
      </c>
      <c r="AA4853" t="s">
        <v>10896</v>
      </c>
      <c r="AB4853">
        <v>0.03</v>
      </c>
      <c r="AC4853">
        <v>-4.2000000000000003E-2</v>
      </c>
      <c r="AD4853">
        <v>6.4</v>
      </c>
      <c r="AE4853" t="s">
        <v>314</v>
      </c>
    </row>
    <row r="4854" spans="1:32" x14ac:dyDescent="0.2">
      <c r="A4854">
        <v>4853</v>
      </c>
      <c r="B4854" t="s">
        <v>5497</v>
      </c>
      <c r="C4854">
        <v>111123</v>
      </c>
      <c r="D4854">
        <v>240259</v>
      </c>
      <c r="E4854" t="s">
        <v>5497</v>
      </c>
      <c r="F4854">
        <v>12</v>
      </c>
      <c r="G4854">
        <v>47</v>
      </c>
      <c r="H4854">
        <v>43.2</v>
      </c>
      <c r="I4854" t="s">
        <v>26</v>
      </c>
      <c r="J4854">
        <v>59</v>
      </c>
      <c r="K4854">
        <v>41</v>
      </c>
      <c r="L4854">
        <v>19</v>
      </c>
      <c r="M4854">
        <v>-59</v>
      </c>
      <c r="N4854">
        <v>1.25</v>
      </c>
      <c r="P4854">
        <v>-0.23</v>
      </c>
      <c r="R4854">
        <v>-1</v>
      </c>
      <c r="T4854">
        <v>-0.26</v>
      </c>
      <c r="X4854" t="s">
        <v>5498</v>
      </c>
      <c r="Y4854">
        <v>4853</v>
      </c>
      <c r="Z4854" s="1">
        <v>0.53313888888888894</v>
      </c>
      <c r="AA4854" t="s">
        <v>10897</v>
      </c>
      <c r="AB4854">
        <v>-4.8000000000000001E-2</v>
      </c>
      <c r="AC4854">
        <v>-1.4E-2</v>
      </c>
      <c r="AD4854">
        <v>1.25</v>
      </c>
      <c r="AE4854" t="s">
        <v>11535</v>
      </c>
      <c r="AF4854" t="s">
        <v>36</v>
      </c>
    </row>
    <row r="4855" spans="1:32" x14ac:dyDescent="0.2">
      <c r="A4855">
        <v>4854</v>
      </c>
      <c r="C4855">
        <v>111133</v>
      </c>
      <c r="D4855">
        <v>119585</v>
      </c>
      <c r="E4855" t="s">
        <v>5499</v>
      </c>
      <c r="F4855">
        <v>12</v>
      </c>
      <c r="G4855">
        <v>47</v>
      </c>
      <c r="H4855">
        <v>2.2999999999999998</v>
      </c>
      <c r="I4855" t="s">
        <v>24</v>
      </c>
      <c r="J4855">
        <v>5</v>
      </c>
      <c r="K4855">
        <v>57</v>
      </c>
      <c r="L4855">
        <v>3</v>
      </c>
      <c r="M4855">
        <v>5</v>
      </c>
      <c r="N4855">
        <v>6.34</v>
      </c>
      <c r="P4855">
        <v>-0.05</v>
      </c>
      <c r="R4855">
        <v>-0.06</v>
      </c>
      <c r="X4855" t="s">
        <v>5500</v>
      </c>
      <c r="Y4855">
        <v>4854</v>
      </c>
      <c r="Z4855" s="1">
        <v>0.53266550925925926</v>
      </c>
      <c r="AA4855" t="s">
        <v>10898</v>
      </c>
      <c r="AB4855">
        <v>3.5000000000000003E-2</v>
      </c>
      <c r="AC4855">
        <v>-4.2999999999999997E-2</v>
      </c>
      <c r="AD4855">
        <v>6.34</v>
      </c>
      <c r="AE4855" t="s">
        <v>5266</v>
      </c>
      <c r="AF4855" t="s">
        <v>36</v>
      </c>
    </row>
    <row r="4856" spans="1:32" x14ac:dyDescent="0.2">
      <c r="A4856">
        <v>4855</v>
      </c>
      <c r="B4856" t="s">
        <v>5501</v>
      </c>
      <c r="C4856">
        <v>111164</v>
      </c>
      <c r="D4856">
        <v>100260</v>
      </c>
      <c r="F4856">
        <v>12</v>
      </c>
      <c r="G4856">
        <v>47</v>
      </c>
      <c r="H4856">
        <v>13.6</v>
      </c>
      <c r="I4856" t="s">
        <v>24</v>
      </c>
      <c r="J4856">
        <v>11</v>
      </c>
      <c r="K4856">
        <v>57</v>
      </c>
      <c r="L4856">
        <v>29</v>
      </c>
      <c r="M4856">
        <v>11</v>
      </c>
      <c r="N4856">
        <v>6.07</v>
      </c>
      <c r="P4856">
        <v>0.12</v>
      </c>
      <c r="R4856">
        <v>0.13</v>
      </c>
      <c r="X4856" t="s">
        <v>298</v>
      </c>
      <c r="Y4856">
        <v>4855</v>
      </c>
      <c r="Z4856" s="1">
        <v>0.53279629629629632</v>
      </c>
      <c r="AA4856" t="s">
        <v>10899</v>
      </c>
      <c r="AB4856">
        <v>4.2000000000000003E-2</v>
      </c>
      <c r="AC4856">
        <v>-1.7999999999999999E-2</v>
      </c>
      <c r="AD4856">
        <v>6.07</v>
      </c>
      <c r="AE4856" t="s">
        <v>298</v>
      </c>
    </row>
    <row r="4857" spans="1:32" x14ac:dyDescent="0.2">
      <c r="A4857">
        <v>4856</v>
      </c>
      <c r="C4857">
        <v>111199</v>
      </c>
      <c r="D4857">
        <v>138967</v>
      </c>
      <c r="F4857">
        <v>12</v>
      </c>
      <c r="G4857">
        <v>47</v>
      </c>
      <c r="H4857">
        <v>33.4</v>
      </c>
      <c r="I4857" t="s">
        <v>26</v>
      </c>
      <c r="J4857">
        <v>6</v>
      </c>
      <c r="K4857">
        <v>18</v>
      </c>
      <c r="L4857">
        <v>7</v>
      </c>
      <c r="M4857">
        <v>-6</v>
      </c>
      <c r="N4857">
        <v>6.26</v>
      </c>
      <c r="P4857">
        <v>0.55000000000000004</v>
      </c>
      <c r="R4857">
        <v>7.0000000000000007E-2</v>
      </c>
      <c r="X4857" t="s">
        <v>75</v>
      </c>
      <c r="Y4857">
        <v>4856</v>
      </c>
      <c r="Z4857" s="1">
        <v>0.53302546296296294</v>
      </c>
      <c r="AA4857" t="s">
        <v>10900</v>
      </c>
      <c r="AB4857">
        <v>1E-3</v>
      </c>
      <c r="AC4857">
        <v>-4.3999999999999997E-2</v>
      </c>
      <c r="AD4857">
        <v>6.26</v>
      </c>
      <c r="AE4857" t="s">
        <v>75</v>
      </c>
    </row>
    <row r="4858" spans="1:32" x14ac:dyDescent="0.2">
      <c r="A4858">
        <v>4857</v>
      </c>
      <c r="C4858">
        <v>111226</v>
      </c>
      <c r="D4858">
        <v>181105</v>
      </c>
      <c r="F4858">
        <v>12</v>
      </c>
      <c r="G4858">
        <v>47</v>
      </c>
      <c r="H4858">
        <v>53.7</v>
      </c>
      <c r="I4858" t="s">
        <v>26</v>
      </c>
      <c r="J4858">
        <v>24</v>
      </c>
      <c r="K4858">
        <v>51</v>
      </c>
      <c r="L4858">
        <v>6</v>
      </c>
      <c r="M4858">
        <v>-24</v>
      </c>
      <c r="N4858">
        <v>6.44</v>
      </c>
      <c r="P4858">
        <v>-0.06</v>
      </c>
      <c r="R4858">
        <v>-0.45</v>
      </c>
      <c r="X4858" t="s">
        <v>111</v>
      </c>
      <c r="Y4858">
        <v>4857</v>
      </c>
      <c r="Z4858" s="1">
        <v>0.53326041666666668</v>
      </c>
      <c r="AA4858" t="s">
        <v>10901</v>
      </c>
      <c r="AB4858">
        <v>-4.1000000000000002E-2</v>
      </c>
      <c r="AC4858">
        <v>0.04</v>
      </c>
      <c r="AD4858">
        <v>6.44</v>
      </c>
      <c r="AE4858" t="s">
        <v>111</v>
      </c>
    </row>
    <row r="4859" spans="1:32" x14ac:dyDescent="0.2">
      <c r="A4859">
        <v>4858</v>
      </c>
      <c r="B4859" t="s">
        <v>5502</v>
      </c>
      <c r="C4859">
        <v>111239</v>
      </c>
      <c r="D4859">
        <v>119596</v>
      </c>
      <c r="E4859">
        <v>5947</v>
      </c>
      <c r="F4859">
        <v>12</v>
      </c>
      <c r="G4859">
        <v>47</v>
      </c>
      <c r="H4859">
        <v>51.4</v>
      </c>
      <c r="I4859" t="s">
        <v>24</v>
      </c>
      <c r="J4859">
        <v>3</v>
      </c>
      <c r="K4859">
        <v>34</v>
      </c>
      <c r="L4859">
        <v>22</v>
      </c>
      <c r="M4859">
        <v>3</v>
      </c>
      <c r="N4859">
        <v>6.41</v>
      </c>
      <c r="P4859">
        <v>1.6</v>
      </c>
      <c r="R4859">
        <v>1.83</v>
      </c>
      <c r="T4859">
        <v>0.96</v>
      </c>
      <c r="U4859" t="s">
        <v>93</v>
      </c>
      <c r="X4859" t="s">
        <v>5400</v>
      </c>
      <c r="Y4859">
        <v>4858</v>
      </c>
      <c r="Z4859" s="1">
        <v>0.5332337962962963</v>
      </c>
      <c r="AA4859" t="s">
        <v>10902</v>
      </c>
      <c r="AB4859">
        <v>-6.0000000000000001E-3</v>
      </c>
      <c r="AC4859">
        <v>-3.0000000000000001E-3</v>
      </c>
      <c r="AD4859">
        <v>6.41</v>
      </c>
      <c r="AE4859" t="s">
        <v>98</v>
      </c>
    </row>
    <row r="4860" spans="1:32" x14ac:dyDescent="0.2">
      <c r="A4860">
        <v>4859</v>
      </c>
      <c r="C4860">
        <v>111270</v>
      </c>
      <c r="D4860">
        <v>15901</v>
      </c>
      <c r="F4860">
        <v>12</v>
      </c>
      <c r="G4860">
        <v>47</v>
      </c>
      <c r="H4860">
        <v>18.899999999999999</v>
      </c>
      <c r="I4860" t="s">
        <v>24</v>
      </c>
      <c r="J4860">
        <v>62</v>
      </c>
      <c r="K4860">
        <v>46</v>
      </c>
      <c r="L4860">
        <v>51</v>
      </c>
      <c r="M4860">
        <v>62</v>
      </c>
      <c r="N4860">
        <v>5.89</v>
      </c>
      <c r="O4860" t="s">
        <v>103</v>
      </c>
      <c r="X4860" t="s">
        <v>2826</v>
      </c>
      <c r="Y4860">
        <v>4859</v>
      </c>
      <c r="Z4860" s="1">
        <v>0.53285763888888893</v>
      </c>
      <c r="AA4860" t="s">
        <v>10903</v>
      </c>
      <c r="AB4860">
        <v>1.6E-2</v>
      </c>
      <c r="AC4860">
        <v>-1E-3</v>
      </c>
      <c r="AD4860">
        <v>5.89</v>
      </c>
      <c r="AE4860" t="s">
        <v>2826</v>
      </c>
    </row>
    <row r="4861" spans="1:32" x14ac:dyDescent="0.2">
      <c r="A4861">
        <v>4860</v>
      </c>
      <c r="C4861">
        <v>111295</v>
      </c>
      <c r="D4861">
        <v>181114</v>
      </c>
      <c r="F4861">
        <v>12</v>
      </c>
      <c r="G4861">
        <v>48</v>
      </c>
      <c r="H4861">
        <v>26.4</v>
      </c>
      <c r="I4861" t="s">
        <v>26</v>
      </c>
      <c r="J4861">
        <v>27</v>
      </c>
      <c r="K4861">
        <v>35</v>
      </c>
      <c r="L4861">
        <v>51</v>
      </c>
      <c r="M4861">
        <v>-27</v>
      </c>
      <c r="N4861">
        <v>5.66</v>
      </c>
      <c r="P4861">
        <v>0.95</v>
      </c>
      <c r="R4861">
        <v>0.61</v>
      </c>
      <c r="X4861" t="s">
        <v>2828</v>
      </c>
      <c r="Y4861">
        <v>4860</v>
      </c>
      <c r="Z4861" s="1">
        <v>0.53363888888888888</v>
      </c>
      <c r="AA4861" t="s">
        <v>10904</v>
      </c>
      <c r="AB4861">
        <v>-0.13900000000000001</v>
      </c>
      <c r="AC4861">
        <v>-6.3E-2</v>
      </c>
      <c r="AD4861">
        <v>5.66</v>
      </c>
      <c r="AE4861" t="s">
        <v>33</v>
      </c>
      <c r="AF4861" t="s">
        <v>36</v>
      </c>
    </row>
    <row r="4862" spans="1:32" x14ac:dyDescent="0.2">
      <c r="A4862">
        <v>4861</v>
      </c>
      <c r="B4862" t="s">
        <v>5503</v>
      </c>
      <c r="C4862">
        <v>111308</v>
      </c>
      <c r="D4862">
        <v>100269</v>
      </c>
      <c r="F4862">
        <v>12</v>
      </c>
      <c r="G4862">
        <v>48</v>
      </c>
      <c r="H4862">
        <v>14.3</v>
      </c>
      <c r="I4862" t="s">
        <v>24</v>
      </c>
      <c r="J4862">
        <v>13</v>
      </c>
      <c r="K4862">
        <v>33</v>
      </c>
      <c r="L4862">
        <v>11</v>
      </c>
      <c r="M4862">
        <v>13</v>
      </c>
      <c r="N4862">
        <v>6.56</v>
      </c>
      <c r="P4862">
        <v>0.01</v>
      </c>
      <c r="R4862">
        <v>0.01</v>
      </c>
      <c r="X4862" t="s">
        <v>89</v>
      </c>
      <c r="Y4862">
        <v>4861</v>
      </c>
      <c r="Z4862" s="1">
        <v>0.53349884259259261</v>
      </c>
      <c r="AA4862" t="s">
        <v>10905</v>
      </c>
      <c r="AB4862">
        <v>-4.7E-2</v>
      </c>
      <c r="AC4862">
        <v>-2.8000000000000001E-2</v>
      </c>
      <c r="AD4862">
        <v>6.56</v>
      </c>
      <c r="AE4862" t="s">
        <v>89</v>
      </c>
    </row>
    <row r="4863" spans="1:32" x14ac:dyDescent="0.2">
      <c r="A4863">
        <v>4862</v>
      </c>
      <c r="C4863">
        <v>111315</v>
      </c>
      <c r="D4863">
        <v>256983</v>
      </c>
      <c r="F4863">
        <v>12</v>
      </c>
      <c r="G4863">
        <v>49</v>
      </c>
      <c r="H4863">
        <v>44.9</v>
      </c>
      <c r="I4863" t="s">
        <v>26</v>
      </c>
      <c r="J4863">
        <v>71</v>
      </c>
      <c r="K4863">
        <v>59</v>
      </c>
      <c r="L4863">
        <v>11</v>
      </c>
      <c r="M4863">
        <v>-71</v>
      </c>
      <c r="N4863">
        <v>5.55</v>
      </c>
      <c r="P4863">
        <v>1.17</v>
      </c>
      <c r="R4863">
        <v>0.95</v>
      </c>
      <c r="X4863" t="s">
        <v>5504</v>
      </c>
      <c r="Y4863">
        <v>4862</v>
      </c>
      <c r="Z4863" s="1">
        <v>0.53454745370370371</v>
      </c>
      <c r="AA4863" t="s">
        <v>10906</v>
      </c>
      <c r="AB4863">
        <v>1E-3</v>
      </c>
      <c r="AC4863">
        <v>-5.0000000000000001E-3</v>
      </c>
      <c r="AD4863">
        <v>5.55</v>
      </c>
      <c r="AE4863" t="s">
        <v>8789</v>
      </c>
      <c r="AF4863" t="s">
        <v>36</v>
      </c>
    </row>
    <row r="4864" spans="1:32" x14ac:dyDescent="0.2">
      <c r="A4864">
        <v>4863</v>
      </c>
      <c r="B4864" t="s">
        <v>5505</v>
      </c>
      <c r="C4864">
        <v>111335</v>
      </c>
      <c r="D4864">
        <v>15902</v>
      </c>
      <c r="F4864">
        <v>12</v>
      </c>
      <c r="G4864">
        <v>47</v>
      </c>
      <c r="H4864">
        <v>34.4</v>
      </c>
      <c r="I4864" t="s">
        <v>24</v>
      </c>
      <c r="J4864">
        <v>66</v>
      </c>
      <c r="K4864">
        <v>47</v>
      </c>
      <c r="L4864">
        <v>25</v>
      </c>
      <c r="M4864">
        <v>66</v>
      </c>
      <c r="N4864">
        <v>5.43</v>
      </c>
      <c r="P4864">
        <v>1.56</v>
      </c>
      <c r="W4864" t="s">
        <v>27</v>
      </c>
      <c r="X4864" t="s">
        <v>104</v>
      </c>
      <c r="Y4864">
        <v>4863</v>
      </c>
      <c r="Z4864" s="1">
        <v>0.53303703703703709</v>
      </c>
      <c r="AA4864" t="s">
        <v>10907</v>
      </c>
      <c r="AB4864">
        <v>0.01</v>
      </c>
      <c r="AC4864">
        <v>-5.0000000000000001E-3</v>
      </c>
      <c r="AD4864">
        <v>5.43</v>
      </c>
      <c r="AE4864" t="s">
        <v>5820</v>
      </c>
    </row>
    <row r="4865" spans="1:31" x14ac:dyDescent="0.2">
      <c r="A4865">
        <v>4864</v>
      </c>
      <c r="C4865">
        <v>111395</v>
      </c>
      <c r="D4865">
        <v>82511</v>
      </c>
      <c r="F4865">
        <v>12</v>
      </c>
      <c r="G4865">
        <v>48</v>
      </c>
      <c r="H4865">
        <v>47</v>
      </c>
      <c r="I4865" t="s">
        <v>24</v>
      </c>
      <c r="J4865">
        <v>24</v>
      </c>
      <c r="K4865">
        <v>50</v>
      </c>
      <c r="L4865">
        <v>25</v>
      </c>
      <c r="M4865">
        <v>24</v>
      </c>
      <c r="N4865">
        <v>6.31</v>
      </c>
      <c r="P4865">
        <v>0.7</v>
      </c>
      <c r="R4865">
        <v>0.25</v>
      </c>
      <c r="X4865" t="s">
        <v>1076</v>
      </c>
      <c r="Y4865">
        <v>4864</v>
      </c>
      <c r="Z4865" s="1">
        <v>0.53387731481481482</v>
      </c>
      <c r="AA4865" t="s">
        <v>10908</v>
      </c>
      <c r="AB4865">
        <v>-0.33900000000000002</v>
      </c>
      <c r="AC4865">
        <v>-0.108</v>
      </c>
      <c r="AD4865">
        <v>6.31</v>
      </c>
      <c r="AE4865" t="s">
        <v>1076</v>
      </c>
    </row>
    <row r="4866" spans="1:31" x14ac:dyDescent="0.2">
      <c r="A4866">
        <v>4865</v>
      </c>
      <c r="B4866" t="s">
        <v>5506</v>
      </c>
      <c r="C4866">
        <v>111397</v>
      </c>
      <c r="D4866">
        <v>100283</v>
      </c>
      <c r="F4866">
        <v>12</v>
      </c>
      <c r="G4866">
        <v>48</v>
      </c>
      <c r="H4866">
        <v>54.2</v>
      </c>
      <c r="I4866" t="s">
        <v>24</v>
      </c>
      <c r="J4866">
        <v>14</v>
      </c>
      <c r="K4866">
        <v>7</v>
      </c>
      <c r="L4866">
        <v>21</v>
      </c>
      <c r="M4866">
        <v>14</v>
      </c>
      <c r="N4866">
        <v>5.7</v>
      </c>
      <c r="P4866">
        <v>0.02</v>
      </c>
      <c r="R4866">
        <v>7.0000000000000007E-2</v>
      </c>
      <c r="T4866">
        <v>-0.01</v>
      </c>
      <c r="X4866" t="s">
        <v>89</v>
      </c>
      <c r="Y4866">
        <v>4865</v>
      </c>
      <c r="Z4866" s="1">
        <v>0.53396064814814814</v>
      </c>
      <c r="AA4866" t="s">
        <v>10909</v>
      </c>
      <c r="AB4866">
        <v>2.5999999999999999E-2</v>
      </c>
      <c r="AC4866">
        <v>-1.9E-2</v>
      </c>
      <c r="AD4866">
        <v>5.7</v>
      </c>
      <c r="AE4866" t="s">
        <v>89</v>
      </c>
    </row>
    <row r="4867" spans="1:31" x14ac:dyDescent="0.2">
      <c r="A4867">
        <v>4866</v>
      </c>
      <c r="B4867" t="s">
        <v>5507</v>
      </c>
      <c r="C4867">
        <v>111421</v>
      </c>
      <c r="D4867">
        <v>44332</v>
      </c>
      <c r="F4867">
        <v>12</v>
      </c>
      <c r="G4867">
        <v>48</v>
      </c>
      <c r="H4867">
        <v>41.8</v>
      </c>
      <c r="I4867" t="s">
        <v>24</v>
      </c>
      <c r="J4867">
        <v>48</v>
      </c>
      <c r="K4867">
        <v>28</v>
      </c>
      <c r="L4867">
        <v>1</v>
      </c>
      <c r="M4867">
        <v>48</v>
      </c>
      <c r="N4867">
        <v>6.27</v>
      </c>
      <c r="P4867">
        <v>0.18</v>
      </c>
      <c r="R4867">
        <v>0.17</v>
      </c>
      <c r="X4867" t="s">
        <v>5508</v>
      </c>
      <c r="Y4867">
        <v>4866</v>
      </c>
      <c r="Z4867" s="1">
        <v>0.53381712962962957</v>
      </c>
      <c r="AA4867" t="s">
        <v>10910</v>
      </c>
      <c r="AB4867">
        <v>-6.5000000000000002E-2</v>
      </c>
      <c r="AC4867">
        <v>1.6E-2</v>
      </c>
      <c r="AD4867">
        <v>6.27</v>
      </c>
      <c r="AE4867" t="s">
        <v>5508</v>
      </c>
    </row>
    <row r="4868" spans="1:31" x14ac:dyDescent="0.2">
      <c r="A4868">
        <v>4867</v>
      </c>
      <c r="C4868">
        <v>111456</v>
      </c>
      <c r="D4868">
        <v>15907</v>
      </c>
      <c r="F4868">
        <v>12</v>
      </c>
      <c r="G4868">
        <v>48</v>
      </c>
      <c r="H4868">
        <v>39.4</v>
      </c>
      <c r="I4868" t="s">
        <v>24</v>
      </c>
      <c r="J4868">
        <v>60</v>
      </c>
      <c r="K4868">
        <v>19</v>
      </c>
      <c r="L4868">
        <v>12</v>
      </c>
      <c r="M4868">
        <v>60</v>
      </c>
      <c r="N4868">
        <v>5.85</v>
      </c>
      <c r="P4868">
        <v>0.46</v>
      </c>
      <c r="R4868">
        <v>-0.04</v>
      </c>
      <c r="T4868">
        <v>0.28000000000000003</v>
      </c>
      <c r="X4868" t="s">
        <v>430</v>
      </c>
      <c r="Y4868">
        <v>4867</v>
      </c>
      <c r="Z4868" s="1">
        <v>0.53378935185185183</v>
      </c>
      <c r="AA4868" t="s">
        <v>10911</v>
      </c>
      <c r="AB4868">
        <v>0.105</v>
      </c>
      <c r="AC4868">
        <v>1E-3</v>
      </c>
      <c r="AD4868">
        <v>5.85</v>
      </c>
      <c r="AE4868" t="s">
        <v>430</v>
      </c>
    </row>
    <row r="4869" spans="1:31" x14ac:dyDescent="0.2">
      <c r="A4869">
        <v>4868</v>
      </c>
      <c r="C4869">
        <v>111463</v>
      </c>
      <c r="D4869">
        <v>252047</v>
      </c>
      <c r="F4869">
        <v>12</v>
      </c>
      <c r="G4869">
        <v>50</v>
      </c>
      <c r="H4869">
        <v>12</v>
      </c>
      <c r="I4869" t="s">
        <v>26</v>
      </c>
      <c r="J4869">
        <v>60</v>
      </c>
      <c r="K4869">
        <v>24</v>
      </c>
      <c r="L4869">
        <v>3</v>
      </c>
      <c r="M4869">
        <v>-60</v>
      </c>
      <c r="N4869">
        <v>6.75</v>
      </c>
      <c r="P4869">
        <v>0.35</v>
      </c>
      <c r="R4869">
        <v>0.21</v>
      </c>
      <c r="X4869" t="s">
        <v>5509</v>
      </c>
      <c r="Y4869">
        <v>4868</v>
      </c>
      <c r="Z4869" s="1">
        <v>0.53486111111111112</v>
      </c>
      <c r="AA4869" t="s">
        <v>10912</v>
      </c>
      <c r="AB4869">
        <v>-7.0000000000000001E-3</v>
      </c>
      <c r="AC4869">
        <v>-1.7000000000000001E-2</v>
      </c>
      <c r="AD4869">
        <v>6.75</v>
      </c>
      <c r="AE4869" t="s">
        <v>5509</v>
      </c>
    </row>
    <row r="4870" spans="1:31" x14ac:dyDescent="0.2">
      <c r="A4870">
        <v>4869</v>
      </c>
      <c r="B4870" t="s">
        <v>5510</v>
      </c>
      <c r="C4870">
        <v>111469</v>
      </c>
      <c r="D4870">
        <v>82515</v>
      </c>
      <c r="F4870">
        <v>12</v>
      </c>
      <c r="G4870">
        <v>49</v>
      </c>
      <c r="H4870">
        <v>17.399999999999999</v>
      </c>
      <c r="I4870" t="s">
        <v>24</v>
      </c>
      <c r="J4870">
        <v>27</v>
      </c>
      <c r="K4870">
        <v>33</v>
      </c>
      <c r="L4870">
        <v>8</v>
      </c>
      <c r="M4870">
        <v>27</v>
      </c>
      <c r="N4870">
        <v>5.78</v>
      </c>
      <c r="P4870">
        <v>0.03</v>
      </c>
      <c r="R4870">
        <v>0.06</v>
      </c>
      <c r="X4870" t="s">
        <v>114</v>
      </c>
      <c r="Y4870">
        <v>4869</v>
      </c>
      <c r="Z4870" s="1">
        <v>0.53422916666666664</v>
      </c>
      <c r="AA4870" t="s">
        <v>10913</v>
      </c>
      <c r="AB4870">
        <v>-9.6000000000000002E-2</v>
      </c>
      <c r="AC4870">
        <v>2.1000000000000001E-2</v>
      </c>
      <c r="AD4870">
        <v>5.78</v>
      </c>
      <c r="AE4870" t="s">
        <v>114</v>
      </c>
    </row>
    <row r="4871" spans="1:31" x14ac:dyDescent="0.2">
      <c r="A4871">
        <v>4870</v>
      </c>
      <c r="B4871" t="s">
        <v>5511</v>
      </c>
      <c r="C4871">
        <v>111482</v>
      </c>
      <c r="D4871">
        <v>258654</v>
      </c>
      <c r="F4871">
        <v>12</v>
      </c>
      <c r="G4871">
        <v>54</v>
      </c>
      <c r="H4871">
        <v>58.6</v>
      </c>
      <c r="I4871" t="s">
        <v>26</v>
      </c>
      <c r="J4871">
        <v>85</v>
      </c>
      <c r="K4871">
        <v>7</v>
      </c>
      <c r="L4871">
        <v>24</v>
      </c>
      <c r="M4871">
        <v>-85</v>
      </c>
      <c r="N4871">
        <v>5.46</v>
      </c>
      <c r="P4871">
        <v>1.02</v>
      </c>
      <c r="R4871">
        <v>0.79</v>
      </c>
      <c r="X4871" t="s">
        <v>54</v>
      </c>
      <c r="Y4871">
        <v>4870</v>
      </c>
      <c r="Z4871" s="1">
        <v>0.53817824074074072</v>
      </c>
      <c r="AA4871" t="s">
        <v>10914</v>
      </c>
      <c r="AB4871">
        <v>6.2E-2</v>
      </c>
      <c r="AC4871">
        <v>2.8000000000000001E-2</v>
      </c>
      <c r="AD4871">
        <v>5.46</v>
      </c>
      <c r="AE4871" t="s">
        <v>54</v>
      </c>
    </row>
    <row r="4872" spans="1:31" x14ac:dyDescent="0.2">
      <c r="A4872">
        <v>4871</v>
      </c>
      <c r="C4872">
        <v>111519</v>
      </c>
      <c r="D4872">
        <v>223698</v>
      </c>
      <c r="F4872">
        <v>12</v>
      </c>
      <c r="G4872">
        <v>50</v>
      </c>
      <c r="H4872">
        <v>19.600000000000001</v>
      </c>
      <c r="I4872" t="s">
        <v>26</v>
      </c>
      <c r="J4872">
        <v>48</v>
      </c>
      <c r="K4872">
        <v>27</v>
      </c>
      <c r="L4872">
        <v>35</v>
      </c>
      <c r="M4872">
        <v>-48</v>
      </c>
      <c r="N4872">
        <v>6.24</v>
      </c>
      <c r="P4872">
        <v>0.05</v>
      </c>
      <c r="X4872" t="s">
        <v>134</v>
      </c>
      <c r="Y4872">
        <v>4871</v>
      </c>
      <c r="Z4872" s="1">
        <v>0.5349490740740741</v>
      </c>
      <c r="AA4872" t="s">
        <v>10915</v>
      </c>
      <c r="AB4872">
        <v>-3.6999999999999998E-2</v>
      </c>
      <c r="AC4872">
        <v>2E-3</v>
      </c>
      <c r="AD4872">
        <v>6.24</v>
      </c>
      <c r="AE4872" t="s">
        <v>134</v>
      </c>
    </row>
    <row r="4873" spans="1:31" x14ac:dyDescent="0.2">
      <c r="A4873">
        <v>4872</v>
      </c>
      <c r="C4873">
        <v>111588</v>
      </c>
      <c r="D4873">
        <v>240314</v>
      </c>
      <c r="F4873">
        <v>12</v>
      </c>
      <c r="G4873">
        <v>50</v>
      </c>
      <c r="H4873">
        <v>57.9</v>
      </c>
      <c r="I4873" t="s">
        <v>26</v>
      </c>
      <c r="J4873">
        <v>52</v>
      </c>
      <c r="K4873">
        <v>47</v>
      </c>
      <c r="L4873">
        <v>15</v>
      </c>
      <c r="M4873">
        <v>-52</v>
      </c>
      <c r="N4873">
        <v>5.73</v>
      </c>
      <c r="P4873">
        <v>0.13</v>
      </c>
      <c r="X4873" t="s">
        <v>249</v>
      </c>
      <c r="Y4873">
        <v>4872</v>
      </c>
      <c r="Z4873" s="1">
        <v>0.5353923611111111</v>
      </c>
      <c r="AA4873" t="s">
        <v>10916</v>
      </c>
      <c r="AB4873">
        <v>-2.5999999999999999E-2</v>
      </c>
      <c r="AC4873">
        <v>-1.2E-2</v>
      </c>
      <c r="AD4873">
        <v>5.73</v>
      </c>
      <c r="AE4873" t="s">
        <v>249</v>
      </c>
    </row>
    <row r="4874" spans="1:31" x14ac:dyDescent="0.2">
      <c r="A4874">
        <v>4873</v>
      </c>
      <c r="C4874">
        <v>111591</v>
      </c>
      <c r="D4874">
        <v>82523</v>
      </c>
      <c r="F4874">
        <v>12</v>
      </c>
      <c r="G4874">
        <v>50</v>
      </c>
      <c r="H4874">
        <v>17.399999999999999</v>
      </c>
      <c r="I4874" t="s">
        <v>24</v>
      </c>
      <c r="J4874">
        <v>22</v>
      </c>
      <c r="K4874">
        <v>51</v>
      </c>
      <c r="L4874">
        <v>48</v>
      </c>
      <c r="M4874">
        <v>22</v>
      </c>
      <c r="N4874">
        <v>6.43</v>
      </c>
      <c r="P4874">
        <v>1</v>
      </c>
      <c r="R4874">
        <v>0.8</v>
      </c>
      <c r="X4874" t="s">
        <v>54</v>
      </c>
      <c r="Y4874">
        <v>4873</v>
      </c>
      <c r="Z4874" s="1">
        <v>0.53492361111111109</v>
      </c>
      <c r="AA4874" t="s">
        <v>10917</v>
      </c>
      <c r="AB4874">
        <v>0.109</v>
      </c>
      <c r="AC4874">
        <v>-6.9000000000000006E-2</v>
      </c>
      <c r="AD4874">
        <v>6.43</v>
      </c>
      <c r="AE4874" t="s">
        <v>54</v>
      </c>
    </row>
    <row r="4875" spans="1:31" x14ac:dyDescent="0.2">
      <c r="A4875">
        <v>4874</v>
      </c>
      <c r="C4875">
        <v>111597</v>
      </c>
      <c r="D4875">
        <v>203863</v>
      </c>
      <c r="F4875">
        <v>12</v>
      </c>
      <c r="G4875">
        <v>50</v>
      </c>
      <c r="H4875">
        <v>41.2</v>
      </c>
      <c r="I4875" t="s">
        <v>26</v>
      </c>
      <c r="J4875">
        <v>33</v>
      </c>
      <c r="K4875">
        <v>59</v>
      </c>
      <c r="L4875">
        <v>58</v>
      </c>
      <c r="M4875">
        <v>-33</v>
      </c>
      <c r="N4875">
        <v>4.91</v>
      </c>
      <c r="P4875">
        <v>-0.04</v>
      </c>
      <c r="R4875">
        <v>-0.11</v>
      </c>
      <c r="X4875" t="s">
        <v>123</v>
      </c>
      <c r="Y4875">
        <v>4874</v>
      </c>
      <c r="Z4875" s="1">
        <v>0.53519907407407408</v>
      </c>
      <c r="AA4875" t="s">
        <v>10918</v>
      </c>
      <c r="AB4875">
        <v>-2.8000000000000001E-2</v>
      </c>
      <c r="AC4875">
        <v>-0.02</v>
      </c>
      <c r="AD4875">
        <v>4.91</v>
      </c>
      <c r="AE4875" t="s">
        <v>123</v>
      </c>
    </row>
    <row r="4876" spans="1:31" x14ac:dyDescent="0.2">
      <c r="A4876">
        <v>4875</v>
      </c>
      <c r="C4876">
        <v>111604</v>
      </c>
      <c r="D4876">
        <v>63217</v>
      </c>
      <c r="E4876">
        <v>5983</v>
      </c>
      <c r="F4876">
        <v>12</v>
      </c>
      <c r="G4876">
        <v>50</v>
      </c>
      <c r="H4876">
        <v>10.7</v>
      </c>
      <c r="I4876" t="s">
        <v>24</v>
      </c>
      <c r="J4876">
        <v>37</v>
      </c>
      <c r="K4876">
        <v>31</v>
      </c>
      <c r="L4876">
        <v>1</v>
      </c>
      <c r="M4876">
        <v>37</v>
      </c>
      <c r="N4876">
        <v>5.89</v>
      </c>
      <c r="P4876">
        <v>0.15</v>
      </c>
      <c r="R4876">
        <v>0.08</v>
      </c>
      <c r="X4876" t="s">
        <v>298</v>
      </c>
      <c r="Y4876">
        <v>4875</v>
      </c>
      <c r="Z4876" s="1">
        <v>0.53484606481481478</v>
      </c>
      <c r="AA4876" t="s">
        <v>10919</v>
      </c>
      <c r="AB4876">
        <v>-9.7000000000000003E-2</v>
      </c>
      <c r="AC4876">
        <v>2.7E-2</v>
      </c>
      <c r="AD4876">
        <v>5.89</v>
      </c>
      <c r="AE4876" t="s">
        <v>298</v>
      </c>
    </row>
    <row r="4877" spans="1:31" x14ac:dyDescent="0.2">
      <c r="A4877">
        <v>4876</v>
      </c>
      <c r="C4877">
        <v>111613</v>
      </c>
      <c r="D4877">
        <v>252054</v>
      </c>
      <c r="E4877">
        <v>5991</v>
      </c>
      <c r="F4877">
        <v>12</v>
      </c>
      <c r="G4877">
        <v>51</v>
      </c>
      <c r="H4877">
        <v>17.8</v>
      </c>
      <c r="I4877" t="s">
        <v>26</v>
      </c>
      <c r="J4877">
        <v>60</v>
      </c>
      <c r="K4877">
        <v>19</v>
      </c>
      <c r="L4877">
        <v>47</v>
      </c>
      <c r="M4877">
        <v>-60</v>
      </c>
      <c r="N4877">
        <v>5.72</v>
      </c>
      <c r="P4877">
        <v>0.38</v>
      </c>
      <c r="R4877">
        <v>-0.1</v>
      </c>
      <c r="X4877" t="s">
        <v>1744</v>
      </c>
      <c r="Y4877">
        <v>4876</v>
      </c>
      <c r="Z4877" s="1">
        <v>0.53562268518518519</v>
      </c>
      <c r="AA4877" t="s">
        <v>10920</v>
      </c>
      <c r="AB4877">
        <v>-2.5000000000000001E-2</v>
      </c>
      <c r="AC4877">
        <v>7.0000000000000001E-3</v>
      </c>
      <c r="AD4877">
        <v>5.72</v>
      </c>
      <c r="AE4877" t="s">
        <v>829</v>
      </c>
    </row>
    <row r="4878" spans="1:31" x14ac:dyDescent="0.2">
      <c r="A4878">
        <v>4877</v>
      </c>
      <c r="C4878">
        <v>111720</v>
      </c>
      <c r="D4878">
        <v>157550</v>
      </c>
      <c r="E4878">
        <v>5994</v>
      </c>
      <c r="F4878">
        <v>12</v>
      </c>
      <c r="G4878">
        <v>51</v>
      </c>
      <c r="H4878">
        <v>22.9</v>
      </c>
      <c r="I4878" t="s">
        <v>26</v>
      </c>
      <c r="J4878">
        <v>10</v>
      </c>
      <c r="K4878">
        <v>20</v>
      </c>
      <c r="L4878">
        <v>18</v>
      </c>
      <c r="M4878">
        <v>-10</v>
      </c>
      <c r="N4878">
        <v>6.41</v>
      </c>
      <c r="P4878">
        <v>1.02</v>
      </c>
      <c r="R4878">
        <v>0.79</v>
      </c>
      <c r="X4878" t="s">
        <v>71</v>
      </c>
      <c r="Y4878">
        <v>4877</v>
      </c>
      <c r="Z4878" s="1">
        <v>0.53568171296296296</v>
      </c>
      <c r="AA4878" t="s">
        <v>10921</v>
      </c>
      <c r="AB4878">
        <v>-8.0000000000000002E-3</v>
      </c>
      <c r="AC4878">
        <v>-6.0000000000000001E-3</v>
      </c>
      <c r="AD4878">
        <v>6.41</v>
      </c>
      <c r="AE4878" t="s">
        <v>71</v>
      </c>
    </row>
    <row r="4879" spans="1:31" x14ac:dyDescent="0.2">
      <c r="A4879">
        <v>4878</v>
      </c>
      <c r="B4879" t="s">
        <v>5512</v>
      </c>
      <c r="C4879">
        <v>111765</v>
      </c>
      <c r="D4879">
        <v>119633</v>
      </c>
      <c r="F4879">
        <v>12</v>
      </c>
      <c r="G4879">
        <v>51</v>
      </c>
      <c r="H4879">
        <v>36.9</v>
      </c>
      <c r="I4879" t="s">
        <v>24</v>
      </c>
      <c r="J4879">
        <v>3</v>
      </c>
      <c r="K4879">
        <v>3</v>
      </c>
      <c r="L4879">
        <v>24</v>
      </c>
      <c r="M4879">
        <v>3</v>
      </c>
      <c r="N4879">
        <v>6.02</v>
      </c>
      <c r="P4879">
        <v>1.29</v>
      </c>
      <c r="R4879">
        <v>1.44</v>
      </c>
      <c r="W4879" t="s">
        <v>27</v>
      </c>
      <c r="X4879" t="s">
        <v>80</v>
      </c>
      <c r="Y4879">
        <v>4878</v>
      </c>
      <c r="Z4879" s="1">
        <v>0.53584375000000006</v>
      </c>
      <c r="AA4879" t="s">
        <v>10922</v>
      </c>
      <c r="AB4879">
        <v>-3.5000000000000003E-2</v>
      </c>
      <c r="AC4879">
        <v>0.02</v>
      </c>
      <c r="AD4879">
        <v>6.02</v>
      </c>
      <c r="AE4879" t="s">
        <v>3264</v>
      </c>
    </row>
    <row r="4880" spans="1:31" x14ac:dyDescent="0.2">
      <c r="A4880">
        <v>4879</v>
      </c>
      <c r="C4880">
        <v>111774</v>
      </c>
      <c r="D4880">
        <v>203881</v>
      </c>
      <c r="E4880">
        <v>5999</v>
      </c>
      <c r="F4880">
        <v>12</v>
      </c>
      <c r="G4880">
        <v>51</v>
      </c>
      <c r="H4880">
        <v>56.8</v>
      </c>
      <c r="I4880" t="s">
        <v>26</v>
      </c>
      <c r="J4880">
        <v>39</v>
      </c>
      <c r="K4880">
        <v>40</v>
      </c>
      <c r="L4880">
        <v>51</v>
      </c>
      <c r="M4880">
        <v>-39</v>
      </c>
      <c r="N4880">
        <v>5.98</v>
      </c>
      <c r="P4880">
        <v>-0.1</v>
      </c>
      <c r="X4880" t="s">
        <v>122</v>
      </c>
      <c r="Y4880">
        <v>4879</v>
      </c>
      <c r="Z4880" s="1">
        <v>0.53607407407407404</v>
      </c>
      <c r="AA4880" t="s">
        <v>10923</v>
      </c>
      <c r="AB4880">
        <v>-3.5000000000000003E-2</v>
      </c>
      <c r="AC4880">
        <v>-2.8000000000000001E-2</v>
      </c>
      <c r="AD4880">
        <v>5.98</v>
      </c>
      <c r="AE4880" t="s">
        <v>122</v>
      </c>
    </row>
    <row r="4881" spans="1:32" x14ac:dyDescent="0.2">
      <c r="A4881">
        <v>4880</v>
      </c>
      <c r="C4881">
        <v>111775</v>
      </c>
      <c r="D4881">
        <v>223720</v>
      </c>
      <c r="F4881">
        <v>12</v>
      </c>
      <c r="G4881">
        <v>52</v>
      </c>
      <c r="H4881">
        <v>5.3</v>
      </c>
      <c r="I4881" t="s">
        <v>26</v>
      </c>
      <c r="J4881">
        <v>48</v>
      </c>
      <c r="K4881">
        <v>5</v>
      </c>
      <c r="L4881">
        <v>39</v>
      </c>
      <c r="M4881">
        <v>-48</v>
      </c>
      <c r="N4881">
        <v>6.33</v>
      </c>
      <c r="P4881">
        <v>0.03</v>
      </c>
      <c r="R4881">
        <v>0.02</v>
      </c>
      <c r="X4881" t="s">
        <v>123</v>
      </c>
      <c r="Y4881">
        <v>4880</v>
      </c>
      <c r="Z4881" s="1">
        <v>0.5361724537037037</v>
      </c>
      <c r="AA4881" t="s">
        <v>10924</v>
      </c>
      <c r="AB4881">
        <v>-0.06</v>
      </c>
      <c r="AC4881">
        <v>1.2999999999999999E-2</v>
      </c>
      <c r="AD4881">
        <v>6.33</v>
      </c>
      <c r="AE4881" t="s">
        <v>123</v>
      </c>
    </row>
    <row r="4882" spans="1:32" x14ac:dyDescent="0.2">
      <c r="A4882">
        <v>4881</v>
      </c>
      <c r="C4882">
        <v>111786</v>
      </c>
      <c r="D4882">
        <v>181169</v>
      </c>
      <c r="F4882">
        <v>12</v>
      </c>
      <c r="G4882">
        <v>51</v>
      </c>
      <c r="H4882">
        <v>57.9</v>
      </c>
      <c r="I4882" t="s">
        <v>26</v>
      </c>
      <c r="J4882">
        <v>26</v>
      </c>
      <c r="K4882">
        <v>44</v>
      </c>
      <c r="L4882">
        <v>17</v>
      </c>
      <c r="M4882">
        <v>-26</v>
      </c>
      <c r="N4882">
        <v>6.15</v>
      </c>
      <c r="P4882">
        <v>0.23</v>
      </c>
      <c r="X4882" t="s">
        <v>340</v>
      </c>
      <c r="Y4882">
        <v>4881</v>
      </c>
      <c r="Z4882" s="1">
        <v>0.53608680555555555</v>
      </c>
      <c r="AA4882" t="s">
        <v>10925</v>
      </c>
      <c r="AB4882">
        <v>-0.111</v>
      </c>
      <c r="AC4882">
        <v>0.04</v>
      </c>
      <c r="AD4882">
        <v>6.15</v>
      </c>
      <c r="AE4882" t="s">
        <v>340</v>
      </c>
    </row>
    <row r="4883" spans="1:32" x14ac:dyDescent="0.2">
      <c r="A4883">
        <v>4882</v>
      </c>
      <c r="C4883">
        <v>111790</v>
      </c>
      <c r="D4883">
        <v>240338</v>
      </c>
      <c r="F4883">
        <v>12</v>
      </c>
      <c r="G4883">
        <v>52</v>
      </c>
      <c r="H4883">
        <v>24.6</v>
      </c>
      <c r="I4883" t="s">
        <v>26</v>
      </c>
      <c r="J4883">
        <v>53</v>
      </c>
      <c r="K4883">
        <v>49</v>
      </c>
      <c r="L4883">
        <v>46</v>
      </c>
      <c r="M4883">
        <v>-53</v>
      </c>
      <c r="N4883">
        <v>6.24</v>
      </c>
      <c r="P4883">
        <v>1.1299999999999999</v>
      </c>
      <c r="X4883" t="s">
        <v>5504</v>
      </c>
      <c r="Y4883">
        <v>4882</v>
      </c>
      <c r="Z4883" s="1">
        <v>0.53639583333333329</v>
      </c>
      <c r="AA4883" t="s">
        <v>10926</v>
      </c>
      <c r="AB4883">
        <v>-0.02</v>
      </c>
      <c r="AC4883">
        <v>1.2E-2</v>
      </c>
      <c r="AD4883">
        <v>6.24</v>
      </c>
      <c r="AE4883" t="s">
        <v>8789</v>
      </c>
      <c r="AF4883" t="s">
        <v>36</v>
      </c>
    </row>
    <row r="4884" spans="1:32" x14ac:dyDescent="0.2">
      <c r="A4884">
        <v>4883</v>
      </c>
      <c r="B4884" t="s">
        <v>5513</v>
      </c>
      <c r="C4884">
        <v>111812</v>
      </c>
      <c r="D4884">
        <v>82537</v>
      </c>
      <c r="E4884" t="s">
        <v>30</v>
      </c>
      <c r="F4884">
        <v>12</v>
      </c>
      <c r="G4884">
        <v>51</v>
      </c>
      <c r="H4884">
        <v>41.9</v>
      </c>
      <c r="I4884" t="s">
        <v>24</v>
      </c>
      <c r="J4884">
        <v>27</v>
      </c>
      <c r="K4884">
        <v>32</v>
      </c>
      <c r="L4884">
        <v>26</v>
      </c>
      <c r="M4884">
        <v>27</v>
      </c>
      <c r="N4884">
        <v>4.9400000000000004</v>
      </c>
      <c r="P4884">
        <v>0.67</v>
      </c>
      <c r="R4884">
        <v>0.2</v>
      </c>
      <c r="T4884">
        <v>0.35</v>
      </c>
      <c r="X4884" t="s">
        <v>86</v>
      </c>
      <c r="Y4884">
        <v>4883</v>
      </c>
      <c r="Z4884" s="1">
        <v>0.53590162037037037</v>
      </c>
      <c r="AA4884" t="s">
        <v>10927</v>
      </c>
      <c r="AB4884">
        <v>-1.2E-2</v>
      </c>
      <c r="AC4884">
        <v>-8.0000000000000002E-3</v>
      </c>
      <c r="AD4884">
        <v>4.9400000000000004</v>
      </c>
      <c r="AE4884" t="s">
        <v>86</v>
      </c>
    </row>
    <row r="4885" spans="1:32" x14ac:dyDescent="0.2">
      <c r="A4885">
        <v>4884</v>
      </c>
      <c r="B4885" t="s">
        <v>5514</v>
      </c>
      <c r="C4885">
        <v>111862</v>
      </c>
      <c r="D4885">
        <v>100309</v>
      </c>
      <c r="F4885">
        <v>12</v>
      </c>
      <c r="G4885">
        <v>52</v>
      </c>
      <c r="H4885">
        <v>12.3</v>
      </c>
      <c r="I4885" t="s">
        <v>24</v>
      </c>
      <c r="J4885">
        <v>17</v>
      </c>
      <c r="K4885">
        <v>4</v>
      </c>
      <c r="L4885">
        <v>26</v>
      </c>
      <c r="M4885">
        <v>17</v>
      </c>
      <c r="N4885">
        <v>6.32</v>
      </c>
      <c r="P4885">
        <v>1.59</v>
      </c>
      <c r="R4885">
        <v>1.99</v>
      </c>
      <c r="X4885" t="s">
        <v>53</v>
      </c>
      <c r="Y4885">
        <v>4884</v>
      </c>
      <c r="Z4885" s="1">
        <v>0.53625347222222219</v>
      </c>
      <c r="AA4885" t="s">
        <v>10928</v>
      </c>
      <c r="AB4885">
        <v>1E-3</v>
      </c>
      <c r="AC4885">
        <v>-7.0000000000000001E-3</v>
      </c>
      <c r="AD4885">
        <v>6.32</v>
      </c>
      <c r="AE4885" t="s">
        <v>53</v>
      </c>
    </row>
    <row r="4886" spans="1:32" x14ac:dyDescent="0.2">
      <c r="A4886">
        <v>4885</v>
      </c>
      <c r="C4886">
        <v>111884</v>
      </c>
      <c r="D4886">
        <v>240347</v>
      </c>
      <c r="F4886">
        <v>12</v>
      </c>
      <c r="G4886">
        <v>53</v>
      </c>
      <c r="H4886">
        <v>3.9</v>
      </c>
      <c r="I4886" t="s">
        <v>26</v>
      </c>
      <c r="J4886">
        <v>54</v>
      </c>
      <c r="K4886">
        <v>57</v>
      </c>
      <c r="L4886">
        <v>9</v>
      </c>
      <c r="M4886">
        <v>-54</v>
      </c>
      <c r="N4886">
        <v>5.93</v>
      </c>
      <c r="P4886">
        <v>1.31</v>
      </c>
      <c r="R4886">
        <v>1.4</v>
      </c>
      <c r="T4886">
        <v>0.5</v>
      </c>
      <c r="U4886" t="s">
        <v>93</v>
      </c>
      <c r="X4886" t="s">
        <v>125</v>
      </c>
      <c r="Y4886">
        <v>4885</v>
      </c>
      <c r="Z4886" s="1">
        <v>0.53685069444444444</v>
      </c>
      <c r="AA4886" t="s">
        <v>10929</v>
      </c>
      <c r="AB4886">
        <v>-0.11899999999999999</v>
      </c>
      <c r="AC4886">
        <v>1.0999999999999999E-2</v>
      </c>
      <c r="AD4886">
        <v>5.93</v>
      </c>
      <c r="AE4886" t="s">
        <v>125</v>
      </c>
    </row>
    <row r="4887" spans="1:32" x14ac:dyDescent="0.2">
      <c r="A4887">
        <v>4886</v>
      </c>
      <c r="C4887">
        <v>111893</v>
      </c>
      <c r="D4887">
        <v>100312</v>
      </c>
      <c r="F4887">
        <v>12</v>
      </c>
      <c r="G4887">
        <v>52</v>
      </c>
      <c r="H4887">
        <v>27.6</v>
      </c>
      <c r="I4887" t="s">
        <v>24</v>
      </c>
      <c r="J4887">
        <v>16</v>
      </c>
      <c r="K4887">
        <v>7</v>
      </c>
      <c r="L4887">
        <v>21</v>
      </c>
      <c r="M4887">
        <v>16</v>
      </c>
      <c r="N4887">
        <v>6.3</v>
      </c>
      <c r="P4887">
        <v>0.16</v>
      </c>
      <c r="R4887">
        <v>0.1</v>
      </c>
      <c r="X4887" t="s">
        <v>41</v>
      </c>
      <c r="Y4887">
        <v>4886</v>
      </c>
      <c r="Z4887" s="1">
        <v>0.53643055555555552</v>
      </c>
      <c r="AA4887" t="s">
        <v>10930</v>
      </c>
      <c r="AB4887">
        <v>-4.2999999999999997E-2</v>
      </c>
      <c r="AC4887">
        <v>-1.9E-2</v>
      </c>
      <c r="AD4887">
        <v>6.3</v>
      </c>
      <c r="AE4887" t="s">
        <v>41</v>
      </c>
    </row>
    <row r="4888" spans="1:32" x14ac:dyDescent="0.2">
      <c r="A4888">
        <v>4887</v>
      </c>
      <c r="C4888">
        <v>111904</v>
      </c>
      <c r="D4888">
        <v>252069</v>
      </c>
      <c r="E4888">
        <v>6008</v>
      </c>
      <c r="F4888">
        <v>12</v>
      </c>
      <c r="G4888">
        <v>53</v>
      </c>
      <c r="H4888">
        <v>21.8</v>
      </c>
      <c r="I4888" t="s">
        <v>26</v>
      </c>
      <c r="J4888">
        <v>60</v>
      </c>
      <c r="K4888">
        <v>19</v>
      </c>
      <c r="L4888">
        <v>43</v>
      </c>
      <c r="M4888">
        <v>-60</v>
      </c>
      <c r="N4888">
        <v>5.76</v>
      </c>
      <c r="P4888">
        <v>0.33</v>
      </c>
      <c r="R4888">
        <v>-0.42</v>
      </c>
      <c r="X4888" t="s">
        <v>3057</v>
      </c>
      <c r="Y4888">
        <v>4887</v>
      </c>
      <c r="Z4888" s="1">
        <v>0.53705787037037034</v>
      </c>
      <c r="AA4888" t="s">
        <v>10931</v>
      </c>
      <c r="AB4888">
        <v>-1.2999999999999999E-2</v>
      </c>
      <c r="AC4888">
        <v>0</v>
      </c>
      <c r="AD4888">
        <v>5.76</v>
      </c>
      <c r="AE4888" t="s">
        <v>3057</v>
      </c>
    </row>
    <row r="4889" spans="1:32" x14ac:dyDescent="0.2">
      <c r="A4889">
        <v>4888</v>
      </c>
      <c r="C4889">
        <v>111915</v>
      </c>
      <c r="D4889">
        <v>223731</v>
      </c>
      <c r="F4889">
        <v>12</v>
      </c>
      <c r="G4889">
        <v>53</v>
      </c>
      <c r="H4889">
        <v>6.9</v>
      </c>
      <c r="I4889" t="s">
        <v>26</v>
      </c>
      <c r="J4889">
        <v>48</v>
      </c>
      <c r="K4889">
        <v>56</v>
      </c>
      <c r="L4889">
        <v>36</v>
      </c>
      <c r="M4889">
        <v>-48</v>
      </c>
      <c r="N4889">
        <v>4.33</v>
      </c>
      <c r="P4889">
        <v>1.37</v>
      </c>
      <c r="R4889">
        <v>1.58</v>
      </c>
      <c r="T4889">
        <v>0.75</v>
      </c>
      <c r="X4889" t="s">
        <v>2314</v>
      </c>
      <c r="Y4889">
        <v>4888</v>
      </c>
      <c r="Z4889" s="1">
        <v>0.53688541666666667</v>
      </c>
      <c r="AA4889" t="s">
        <v>10932</v>
      </c>
      <c r="AB4889">
        <v>-7.5999999999999998E-2</v>
      </c>
      <c r="AC4889">
        <v>-0.03</v>
      </c>
      <c r="AD4889">
        <v>4.33</v>
      </c>
      <c r="AE4889" t="s">
        <v>6913</v>
      </c>
      <c r="AF4889" t="s">
        <v>36</v>
      </c>
    </row>
    <row r="4890" spans="1:32" x14ac:dyDescent="0.2">
      <c r="A4890">
        <v>4889</v>
      </c>
      <c r="C4890">
        <v>111968</v>
      </c>
      <c r="D4890">
        <v>203907</v>
      </c>
      <c r="F4890">
        <v>12</v>
      </c>
      <c r="G4890">
        <v>53</v>
      </c>
      <c r="H4890">
        <v>26.2</v>
      </c>
      <c r="I4890" t="s">
        <v>26</v>
      </c>
      <c r="J4890">
        <v>40</v>
      </c>
      <c r="K4890">
        <v>10</v>
      </c>
      <c r="L4890">
        <v>44</v>
      </c>
      <c r="M4890">
        <v>-40</v>
      </c>
      <c r="N4890">
        <v>4.2699999999999996</v>
      </c>
      <c r="P4890">
        <v>0.21</v>
      </c>
      <c r="R4890">
        <v>0.12</v>
      </c>
      <c r="T4890">
        <v>0.14000000000000001</v>
      </c>
      <c r="X4890" t="s">
        <v>170</v>
      </c>
      <c r="Y4890">
        <v>4889</v>
      </c>
      <c r="Z4890" s="1">
        <v>0.53710879629629626</v>
      </c>
      <c r="AA4890" t="s">
        <v>10933</v>
      </c>
      <c r="AB4890">
        <v>6.3E-2</v>
      </c>
      <c r="AC4890">
        <v>-2.1999999999999999E-2</v>
      </c>
      <c r="AD4890">
        <v>4.2699999999999996</v>
      </c>
      <c r="AE4890" t="s">
        <v>170</v>
      </c>
    </row>
    <row r="4891" spans="1:32" x14ac:dyDescent="0.2">
      <c r="A4891">
        <v>4890</v>
      </c>
      <c r="B4891" t="s">
        <v>5515</v>
      </c>
      <c r="C4891">
        <v>111973</v>
      </c>
      <c r="D4891">
        <v>252077</v>
      </c>
      <c r="F4891">
        <v>12</v>
      </c>
      <c r="G4891">
        <v>53</v>
      </c>
      <c r="H4891">
        <v>49.1</v>
      </c>
      <c r="I4891" t="s">
        <v>26</v>
      </c>
      <c r="J4891">
        <v>60</v>
      </c>
      <c r="K4891">
        <v>22</v>
      </c>
      <c r="L4891">
        <v>37</v>
      </c>
      <c r="M4891">
        <v>-60</v>
      </c>
      <c r="N4891">
        <v>5.9</v>
      </c>
      <c r="P4891">
        <v>0.2</v>
      </c>
      <c r="R4891">
        <v>-0.65</v>
      </c>
      <c r="X4891" t="s">
        <v>2737</v>
      </c>
      <c r="Y4891">
        <v>4890</v>
      </c>
      <c r="Z4891" s="1">
        <v>0.53737384259259258</v>
      </c>
      <c r="AA4891" t="s">
        <v>10934</v>
      </c>
      <c r="AB4891">
        <v>4.0000000000000001E-3</v>
      </c>
      <c r="AC4891">
        <v>-2.1000000000000001E-2</v>
      </c>
      <c r="AD4891">
        <v>5.9</v>
      </c>
      <c r="AE4891" t="s">
        <v>2737</v>
      </c>
    </row>
    <row r="4892" spans="1:32" x14ac:dyDescent="0.2">
      <c r="A4892">
        <v>4891</v>
      </c>
      <c r="B4892" t="s">
        <v>5516</v>
      </c>
      <c r="C4892">
        <v>111998</v>
      </c>
      <c r="D4892">
        <v>139022</v>
      </c>
      <c r="F4892">
        <v>12</v>
      </c>
      <c r="G4892">
        <v>53</v>
      </c>
      <c r="H4892">
        <v>11.2</v>
      </c>
      <c r="I4892" t="s">
        <v>26</v>
      </c>
      <c r="J4892">
        <v>3</v>
      </c>
      <c r="K4892">
        <v>33</v>
      </c>
      <c r="L4892">
        <v>11</v>
      </c>
      <c r="M4892">
        <v>-3</v>
      </c>
      <c r="N4892">
        <v>6.11</v>
      </c>
      <c r="P4892">
        <v>0.5</v>
      </c>
      <c r="R4892">
        <v>0.04</v>
      </c>
      <c r="X4892" t="s">
        <v>430</v>
      </c>
      <c r="Y4892">
        <v>4891</v>
      </c>
      <c r="Z4892" s="1">
        <v>0.53693518518518524</v>
      </c>
      <c r="AA4892" t="s">
        <v>10935</v>
      </c>
      <c r="AB4892">
        <v>-0.26200000000000001</v>
      </c>
      <c r="AC4892">
        <v>-3.0000000000000001E-3</v>
      </c>
      <c r="AD4892">
        <v>6.11</v>
      </c>
      <c r="AE4892" t="s">
        <v>430</v>
      </c>
    </row>
    <row r="4893" spans="1:32" x14ac:dyDescent="0.2">
      <c r="A4893">
        <v>4892</v>
      </c>
      <c r="C4893">
        <v>112014</v>
      </c>
      <c r="D4893">
        <v>2101</v>
      </c>
      <c r="F4893">
        <v>12</v>
      </c>
      <c r="G4893">
        <v>49</v>
      </c>
      <c r="H4893">
        <v>6.6</v>
      </c>
      <c r="I4893" t="s">
        <v>24</v>
      </c>
      <c r="J4893">
        <v>83</v>
      </c>
      <c r="K4893">
        <v>25</v>
      </c>
      <c r="L4893">
        <v>5</v>
      </c>
      <c r="M4893">
        <v>83</v>
      </c>
      <c r="N4893">
        <v>5.85</v>
      </c>
      <c r="P4893">
        <v>-0.06</v>
      </c>
      <c r="R4893">
        <v>-0.12</v>
      </c>
      <c r="X4893" t="s">
        <v>5517</v>
      </c>
      <c r="Y4893">
        <v>4892</v>
      </c>
      <c r="Z4893" s="1">
        <v>0.53410416666666671</v>
      </c>
      <c r="AA4893" t="s">
        <v>10936</v>
      </c>
      <c r="AB4893">
        <v>-2.5999999999999999E-2</v>
      </c>
      <c r="AC4893">
        <v>2.1999999999999999E-2</v>
      </c>
      <c r="AD4893">
        <v>5.85</v>
      </c>
      <c r="AE4893" t="s">
        <v>10937</v>
      </c>
      <c r="AF4893" t="s">
        <v>36</v>
      </c>
    </row>
    <row r="4894" spans="1:32" x14ac:dyDescent="0.2">
      <c r="A4894">
        <v>4893</v>
      </c>
      <c r="C4894">
        <v>112028</v>
      </c>
      <c r="D4894">
        <v>2102</v>
      </c>
      <c r="F4894">
        <v>12</v>
      </c>
      <c r="G4894">
        <v>49</v>
      </c>
      <c r="H4894">
        <v>13.6</v>
      </c>
      <c r="I4894" t="s">
        <v>24</v>
      </c>
      <c r="J4894">
        <v>83</v>
      </c>
      <c r="K4894">
        <v>24</v>
      </c>
      <c r="L4894">
        <v>46</v>
      </c>
      <c r="M4894">
        <v>83</v>
      </c>
      <c r="N4894">
        <v>5.28</v>
      </c>
      <c r="P4894">
        <v>-0.03</v>
      </c>
      <c r="R4894">
        <v>-0.06</v>
      </c>
      <c r="X4894" t="s">
        <v>5518</v>
      </c>
      <c r="Y4894">
        <v>4893</v>
      </c>
      <c r="Z4894" s="1">
        <v>0.53418518518518521</v>
      </c>
      <c r="AA4894" t="s">
        <v>10938</v>
      </c>
      <c r="AB4894">
        <v>-2.9000000000000001E-2</v>
      </c>
      <c r="AC4894">
        <v>0.02</v>
      </c>
      <c r="AD4894">
        <v>5.28</v>
      </c>
      <c r="AE4894" t="s">
        <v>1235</v>
      </c>
      <c r="AF4894" t="s">
        <v>36</v>
      </c>
    </row>
    <row r="4895" spans="1:32" x14ac:dyDescent="0.2">
      <c r="A4895">
        <v>4894</v>
      </c>
      <c r="B4895" t="s">
        <v>5519</v>
      </c>
      <c r="C4895">
        <v>112033</v>
      </c>
      <c r="D4895">
        <v>82550</v>
      </c>
      <c r="F4895">
        <v>12</v>
      </c>
      <c r="G4895">
        <v>53</v>
      </c>
      <c r="H4895">
        <v>17.8</v>
      </c>
      <c r="I4895" t="s">
        <v>24</v>
      </c>
      <c r="J4895">
        <v>21</v>
      </c>
      <c r="K4895">
        <v>14</v>
      </c>
      <c r="L4895">
        <v>42</v>
      </c>
      <c r="M4895">
        <v>21</v>
      </c>
      <c r="N4895">
        <v>4.9000000000000004</v>
      </c>
      <c r="P4895">
        <v>0.9</v>
      </c>
      <c r="R4895">
        <v>0.64</v>
      </c>
      <c r="T4895">
        <v>0.45</v>
      </c>
      <c r="X4895" t="s">
        <v>5520</v>
      </c>
      <c r="Y4895">
        <v>4894</v>
      </c>
      <c r="Z4895" s="1">
        <v>0.53701157407407407</v>
      </c>
      <c r="AA4895" t="s">
        <v>10939</v>
      </c>
      <c r="AB4895">
        <v>-4.7E-2</v>
      </c>
      <c r="AC4895">
        <v>-2.1999999999999999E-2</v>
      </c>
      <c r="AD4895">
        <v>4.9000000000000004</v>
      </c>
      <c r="AE4895" t="s">
        <v>71</v>
      </c>
      <c r="AF4895" t="s">
        <v>36</v>
      </c>
    </row>
    <row r="4896" spans="1:32" x14ac:dyDescent="0.2">
      <c r="A4896">
        <v>4895</v>
      </c>
      <c r="C4896">
        <v>112044</v>
      </c>
      <c r="D4896">
        <v>240362</v>
      </c>
      <c r="E4896" t="s">
        <v>5521</v>
      </c>
      <c r="F4896">
        <v>12</v>
      </c>
      <c r="G4896">
        <v>54</v>
      </c>
      <c r="H4896">
        <v>22</v>
      </c>
      <c r="I4896" t="s">
        <v>26</v>
      </c>
      <c r="J4896">
        <v>58</v>
      </c>
      <c r="K4896">
        <v>25</v>
      </c>
      <c r="L4896">
        <v>50</v>
      </c>
      <c r="M4896">
        <v>-58</v>
      </c>
      <c r="N4896">
        <v>6.58</v>
      </c>
      <c r="P4896">
        <v>0.76</v>
      </c>
      <c r="R4896">
        <v>0.6</v>
      </c>
      <c r="X4896" t="s">
        <v>1101</v>
      </c>
      <c r="Y4896">
        <v>4895</v>
      </c>
      <c r="Z4896" s="1">
        <v>0.53775462962962961</v>
      </c>
      <c r="AA4896" t="s">
        <v>10940</v>
      </c>
      <c r="AB4896">
        <v>-1.4E-2</v>
      </c>
      <c r="AC4896">
        <v>-1E-3</v>
      </c>
      <c r="AD4896">
        <v>6.58</v>
      </c>
      <c r="AE4896" t="s">
        <v>9176</v>
      </c>
      <c r="AF4896" t="s">
        <v>36</v>
      </c>
    </row>
    <row r="4897" spans="1:32" x14ac:dyDescent="0.2">
      <c r="A4897">
        <v>4896</v>
      </c>
      <c r="C4897">
        <v>112048</v>
      </c>
      <c r="D4897">
        <v>139027</v>
      </c>
      <c r="F4897">
        <v>12</v>
      </c>
      <c r="G4897">
        <v>53</v>
      </c>
      <c r="H4897">
        <v>38.1</v>
      </c>
      <c r="I4897" t="s">
        <v>26</v>
      </c>
      <c r="J4897">
        <v>4</v>
      </c>
      <c r="K4897">
        <v>13</v>
      </c>
      <c r="L4897">
        <v>26</v>
      </c>
      <c r="M4897">
        <v>-4</v>
      </c>
      <c r="N4897">
        <v>6.44</v>
      </c>
      <c r="P4897">
        <v>1.1000000000000001</v>
      </c>
      <c r="R4897">
        <v>1.02</v>
      </c>
      <c r="X4897" t="s">
        <v>197</v>
      </c>
      <c r="Y4897">
        <v>4896</v>
      </c>
      <c r="Z4897" s="1">
        <v>0.5372465277777777</v>
      </c>
      <c r="AA4897" t="s">
        <v>10941</v>
      </c>
      <c r="AB4897">
        <v>1E-3</v>
      </c>
      <c r="AC4897">
        <v>-4.1000000000000002E-2</v>
      </c>
      <c r="AD4897">
        <v>6.44</v>
      </c>
      <c r="AE4897" t="s">
        <v>197</v>
      </c>
    </row>
    <row r="4898" spans="1:32" x14ac:dyDescent="0.2">
      <c r="A4898">
        <v>4897</v>
      </c>
      <c r="B4898" t="s">
        <v>5522</v>
      </c>
      <c r="C4898">
        <v>112078</v>
      </c>
      <c r="D4898">
        <v>240368</v>
      </c>
      <c r="E4898" t="s">
        <v>5522</v>
      </c>
      <c r="F4898">
        <v>12</v>
      </c>
      <c r="G4898">
        <v>54</v>
      </c>
      <c r="H4898">
        <v>39.200000000000003</v>
      </c>
      <c r="I4898" t="s">
        <v>26</v>
      </c>
      <c r="J4898">
        <v>59</v>
      </c>
      <c r="K4898">
        <v>8</v>
      </c>
      <c r="L4898">
        <v>48</v>
      </c>
      <c r="M4898">
        <v>-59</v>
      </c>
      <c r="N4898">
        <v>4.62</v>
      </c>
      <c r="P4898">
        <v>-0.15</v>
      </c>
      <c r="R4898">
        <v>-0.61</v>
      </c>
      <c r="T4898">
        <v>-0.16</v>
      </c>
      <c r="X4898" t="s">
        <v>1457</v>
      </c>
      <c r="Y4898">
        <v>4897</v>
      </c>
      <c r="Z4898" s="1">
        <v>0.53795370370370377</v>
      </c>
      <c r="AA4898" t="s">
        <v>10942</v>
      </c>
      <c r="AB4898">
        <v>-3.5999999999999997E-2</v>
      </c>
      <c r="AC4898">
        <v>-0.01</v>
      </c>
      <c r="AD4898">
        <v>4.62</v>
      </c>
      <c r="AE4898" t="s">
        <v>1457</v>
      </c>
    </row>
    <row r="4899" spans="1:32" x14ac:dyDescent="0.2">
      <c r="A4899">
        <v>4898</v>
      </c>
      <c r="B4899" t="s">
        <v>5523</v>
      </c>
      <c r="C4899">
        <v>112092</v>
      </c>
      <c r="D4899">
        <v>240366</v>
      </c>
      <c r="F4899">
        <v>12</v>
      </c>
      <c r="G4899">
        <v>54</v>
      </c>
      <c r="H4899">
        <v>35.6</v>
      </c>
      <c r="I4899" t="s">
        <v>26</v>
      </c>
      <c r="J4899">
        <v>57</v>
      </c>
      <c r="K4899">
        <v>10</v>
      </c>
      <c r="L4899">
        <v>40</v>
      </c>
      <c r="M4899">
        <v>-57</v>
      </c>
      <c r="N4899">
        <v>4.03</v>
      </c>
      <c r="P4899">
        <v>-0.17</v>
      </c>
      <c r="R4899">
        <v>-0.76</v>
      </c>
      <c r="T4899">
        <v>-0.24</v>
      </c>
      <c r="X4899" t="s">
        <v>2416</v>
      </c>
      <c r="Y4899">
        <v>4898</v>
      </c>
      <c r="Z4899" s="1">
        <v>0.53791203703703705</v>
      </c>
      <c r="AA4899" t="s">
        <v>10943</v>
      </c>
      <c r="AB4899">
        <v>-3.3000000000000002E-2</v>
      </c>
      <c r="AC4899">
        <v>-6.0000000000000001E-3</v>
      </c>
      <c r="AD4899">
        <v>4.03</v>
      </c>
      <c r="AE4899" t="s">
        <v>7045</v>
      </c>
    </row>
    <row r="4900" spans="1:32" x14ac:dyDescent="0.2">
      <c r="A4900">
        <v>4899</v>
      </c>
      <c r="B4900" t="s">
        <v>5524</v>
      </c>
      <c r="C4900">
        <v>112091</v>
      </c>
      <c r="D4900">
        <v>240367</v>
      </c>
      <c r="E4900" t="s">
        <v>5525</v>
      </c>
      <c r="F4900">
        <v>12</v>
      </c>
      <c r="G4900">
        <v>54</v>
      </c>
      <c r="H4900">
        <v>36.799999999999997</v>
      </c>
      <c r="I4900" t="s">
        <v>26</v>
      </c>
      <c r="J4900">
        <v>57</v>
      </c>
      <c r="K4900">
        <v>10</v>
      </c>
      <c r="L4900">
        <v>6</v>
      </c>
      <c r="M4900">
        <v>-57</v>
      </c>
      <c r="N4900">
        <v>5.17</v>
      </c>
      <c r="P4900">
        <v>-0.12</v>
      </c>
      <c r="R4900">
        <v>-0.51</v>
      </c>
      <c r="T4900">
        <v>-0.06</v>
      </c>
      <c r="X4900" t="s">
        <v>5526</v>
      </c>
      <c r="Y4900">
        <v>4899</v>
      </c>
      <c r="Z4900" s="1">
        <v>0.53792592592592592</v>
      </c>
      <c r="AA4900" t="s">
        <v>10944</v>
      </c>
      <c r="AB4900">
        <v>-3.5000000000000003E-2</v>
      </c>
      <c r="AC4900">
        <v>-1E-3</v>
      </c>
      <c r="AD4900">
        <v>5.17</v>
      </c>
      <c r="AE4900" t="s">
        <v>5526</v>
      </c>
    </row>
    <row r="4901" spans="1:32" x14ac:dyDescent="0.2">
      <c r="A4901">
        <v>4900</v>
      </c>
      <c r="B4901" t="s">
        <v>5527</v>
      </c>
      <c r="C4901">
        <v>112097</v>
      </c>
      <c r="D4901">
        <v>100322</v>
      </c>
      <c r="F4901">
        <v>12</v>
      </c>
      <c r="G4901">
        <v>53</v>
      </c>
      <c r="H4901">
        <v>49.7</v>
      </c>
      <c r="I4901" t="s">
        <v>24</v>
      </c>
      <c r="J4901">
        <v>12</v>
      </c>
      <c r="K4901">
        <v>25</v>
      </c>
      <c r="L4901">
        <v>7</v>
      </c>
      <c r="M4901">
        <v>12</v>
      </c>
      <c r="N4901">
        <v>6.25</v>
      </c>
      <c r="P4901">
        <v>0.27</v>
      </c>
      <c r="R4901">
        <v>0.05</v>
      </c>
      <c r="T4901">
        <v>0.15</v>
      </c>
      <c r="X4901" t="s">
        <v>170</v>
      </c>
      <c r="Y4901">
        <v>4900</v>
      </c>
      <c r="Z4901" s="1">
        <v>0.53738078703703707</v>
      </c>
      <c r="AA4901" t="s">
        <v>10945</v>
      </c>
      <c r="AB4901">
        <v>5.0999999999999997E-2</v>
      </c>
      <c r="AC4901">
        <v>-2.4E-2</v>
      </c>
      <c r="AD4901">
        <v>6.25</v>
      </c>
      <c r="AE4901" t="s">
        <v>170</v>
      </c>
    </row>
    <row r="4902" spans="1:32" x14ac:dyDescent="0.2">
      <c r="A4902">
        <v>4901</v>
      </c>
      <c r="C4902">
        <v>112131</v>
      </c>
      <c r="D4902">
        <v>157584</v>
      </c>
      <c r="E4902">
        <v>6019</v>
      </c>
      <c r="F4902">
        <v>12</v>
      </c>
      <c r="G4902">
        <v>54</v>
      </c>
      <c r="H4902">
        <v>18.7</v>
      </c>
      <c r="I4902" t="s">
        <v>26</v>
      </c>
      <c r="J4902">
        <v>11</v>
      </c>
      <c r="K4902">
        <v>38</v>
      </c>
      <c r="L4902">
        <v>55</v>
      </c>
      <c r="M4902">
        <v>-11</v>
      </c>
      <c r="N4902">
        <v>6</v>
      </c>
      <c r="P4902">
        <v>0.08</v>
      </c>
      <c r="X4902" t="s">
        <v>114</v>
      </c>
      <c r="Y4902">
        <v>4901</v>
      </c>
      <c r="Z4902" s="1">
        <v>0.53771643518518519</v>
      </c>
      <c r="AA4902" t="s">
        <v>10946</v>
      </c>
      <c r="AB4902">
        <v>-0.14099999999999999</v>
      </c>
      <c r="AC4902">
        <v>1.2999999999999999E-2</v>
      </c>
      <c r="AD4902">
        <v>6</v>
      </c>
      <c r="AE4902" t="s">
        <v>114</v>
      </c>
    </row>
    <row r="4903" spans="1:32" x14ac:dyDescent="0.2">
      <c r="A4903">
        <v>4902</v>
      </c>
      <c r="B4903" t="s">
        <v>5528</v>
      </c>
      <c r="C4903">
        <v>112142</v>
      </c>
      <c r="D4903">
        <v>139033</v>
      </c>
      <c r="E4903" t="s">
        <v>5529</v>
      </c>
      <c r="F4903">
        <v>12</v>
      </c>
      <c r="G4903">
        <v>54</v>
      </c>
      <c r="H4903">
        <v>21.2</v>
      </c>
      <c r="I4903" t="s">
        <v>26</v>
      </c>
      <c r="J4903">
        <v>9</v>
      </c>
      <c r="K4903">
        <v>32</v>
      </c>
      <c r="L4903">
        <v>20</v>
      </c>
      <c r="M4903">
        <v>-9</v>
      </c>
      <c r="N4903">
        <v>4.79</v>
      </c>
      <c r="P4903">
        <v>1.6</v>
      </c>
      <c r="R4903">
        <v>1.53</v>
      </c>
      <c r="T4903">
        <v>1.28</v>
      </c>
      <c r="X4903" t="s">
        <v>5530</v>
      </c>
      <c r="Y4903">
        <v>4902</v>
      </c>
      <c r="Z4903" s="1">
        <v>0.5377453703703704</v>
      </c>
      <c r="AA4903" t="s">
        <v>10947</v>
      </c>
      <c r="AB4903">
        <v>-2.4E-2</v>
      </c>
      <c r="AC4903">
        <v>-1.4999999999999999E-2</v>
      </c>
      <c r="AD4903">
        <v>4.79</v>
      </c>
      <c r="AE4903" t="s">
        <v>8620</v>
      </c>
      <c r="AF4903" t="s">
        <v>36</v>
      </c>
    </row>
    <row r="4904" spans="1:32" x14ac:dyDescent="0.2">
      <c r="A4904">
        <v>4903</v>
      </c>
      <c r="C4904">
        <v>112164</v>
      </c>
      <c r="D4904">
        <v>223753</v>
      </c>
      <c r="F4904">
        <v>12</v>
      </c>
      <c r="G4904">
        <v>54</v>
      </c>
      <c r="H4904">
        <v>58.5</v>
      </c>
      <c r="I4904" t="s">
        <v>26</v>
      </c>
      <c r="J4904">
        <v>44</v>
      </c>
      <c r="K4904">
        <v>9</v>
      </c>
      <c r="L4904">
        <v>7</v>
      </c>
      <c r="M4904">
        <v>-44</v>
      </c>
      <c r="N4904">
        <v>5.89</v>
      </c>
      <c r="P4904">
        <v>0.64</v>
      </c>
      <c r="R4904">
        <v>0.25</v>
      </c>
      <c r="X4904" t="s">
        <v>238</v>
      </c>
      <c r="Y4904">
        <v>4903</v>
      </c>
      <c r="Z4904" s="1">
        <v>0.53817708333333336</v>
      </c>
      <c r="AA4904" t="s">
        <v>10948</v>
      </c>
      <c r="AB4904">
        <v>-0.223</v>
      </c>
      <c r="AC4904">
        <v>-0.22500000000000001</v>
      </c>
      <c r="AD4904">
        <v>5.89</v>
      </c>
      <c r="AE4904" t="s">
        <v>238</v>
      </c>
    </row>
    <row r="4905" spans="1:32" x14ac:dyDescent="0.2">
      <c r="A4905">
        <v>4904</v>
      </c>
      <c r="C4905">
        <v>112171</v>
      </c>
      <c r="D4905">
        <v>63244</v>
      </c>
      <c r="F4905">
        <v>12</v>
      </c>
      <c r="G4905">
        <v>54</v>
      </c>
      <c r="H4905">
        <v>13.1</v>
      </c>
      <c r="I4905" t="s">
        <v>24</v>
      </c>
      <c r="J4905">
        <v>33</v>
      </c>
      <c r="K4905">
        <v>32</v>
      </c>
      <c r="L4905">
        <v>4</v>
      </c>
      <c r="M4905">
        <v>33</v>
      </c>
      <c r="N4905">
        <v>6.26</v>
      </c>
      <c r="P4905">
        <v>0.2</v>
      </c>
      <c r="R4905">
        <v>0.09</v>
      </c>
      <c r="X4905" t="s">
        <v>55</v>
      </c>
      <c r="Y4905">
        <v>4904</v>
      </c>
      <c r="Z4905" s="1">
        <v>0.5376516203703704</v>
      </c>
      <c r="AA4905" t="s">
        <v>10949</v>
      </c>
      <c r="AB4905">
        <v>-0.09</v>
      </c>
      <c r="AC4905">
        <v>3.2000000000000001E-2</v>
      </c>
      <c r="AD4905">
        <v>6.26</v>
      </c>
      <c r="AE4905" t="s">
        <v>55</v>
      </c>
    </row>
    <row r="4906" spans="1:32" x14ac:dyDescent="0.2">
      <c r="A4906">
        <v>4905</v>
      </c>
      <c r="B4906" t="s">
        <v>5531</v>
      </c>
      <c r="C4906">
        <v>112185</v>
      </c>
      <c r="D4906">
        <v>28553</v>
      </c>
      <c r="E4906" t="s">
        <v>5532</v>
      </c>
      <c r="F4906">
        <v>12</v>
      </c>
      <c r="G4906">
        <v>54</v>
      </c>
      <c r="H4906">
        <v>1.7</v>
      </c>
      <c r="I4906" t="s">
        <v>24</v>
      </c>
      <c r="J4906">
        <v>55</v>
      </c>
      <c r="K4906">
        <v>57</v>
      </c>
      <c r="L4906">
        <v>35</v>
      </c>
      <c r="M4906">
        <v>55</v>
      </c>
      <c r="N4906">
        <v>1.77</v>
      </c>
      <c r="P4906">
        <v>-0.02</v>
      </c>
      <c r="R4906">
        <v>0.02</v>
      </c>
      <c r="T4906">
        <v>-0.03</v>
      </c>
      <c r="X4906" t="s">
        <v>301</v>
      </c>
      <c r="Y4906">
        <v>4905</v>
      </c>
      <c r="Z4906" s="1">
        <v>0.53751967592592587</v>
      </c>
      <c r="AA4906" t="s">
        <v>10950</v>
      </c>
      <c r="AB4906">
        <v>0.112</v>
      </c>
      <c r="AC4906">
        <v>-6.0000000000000001E-3</v>
      </c>
      <c r="AD4906">
        <v>1.77</v>
      </c>
      <c r="AE4906" t="s">
        <v>301</v>
      </c>
    </row>
    <row r="4907" spans="1:32" x14ac:dyDescent="0.2">
      <c r="A4907">
        <v>4906</v>
      </c>
      <c r="C4907">
        <v>112213</v>
      </c>
      <c r="D4907">
        <v>223760</v>
      </c>
      <c r="F4907">
        <v>12</v>
      </c>
      <c r="G4907">
        <v>55</v>
      </c>
      <c r="H4907">
        <v>19.399999999999999</v>
      </c>
      <c r="I4907" t="s">
        <v>26</v>
      </c>
      <c r="J4907">
        <v>42</v>
      </c>
      <c r="K4907">
        <v>54</v>
      </c>
      <c r="L4907">
        <v>57</v>
      </c>
      <c r="M4907">
        <v>-42</v>
      </c>
      <c r="N4907">
        <v>5.47</v>
      </c>
      <c r="P4907">
        <v>1.68</v>
      </c>
      <c r="R4907">
        <v>2.0499999999999998</v>
      </c>
      <c r="X4907" t="s">
        <v>53</v>
      </c>
      <c r="Y4907">
        <v>4906</v>
      </c>
      <c r="Z4907" s="1">
        <v>0.53841898148148148</v>
      </c>
      <c r="AA4907" t="s">
        <v>10951</v>
      </c>
      <c r="AB4907">
        <v>-3.7999999999999999E-2</v>
      </c>
      <c r="AC4907">
        <v>-1.2E-2</v>
      </c>
      <c r="AD4907">
        <v>5.47</v>
      </c>
      <c r="AE4907" t="s">
        <v>53</v>
      </c>
    </row>
    <row r="4908" spans="1:32" x14ac:dyDescent="0.2">
      <c r="A4908">
        <v>4907</v>
      </c>
      <c r="C4908">
        <v>112219</v>
      </c>
      <c r="D4908">
        <v>256992</v>
      </c>
      <c r="F4908">
        <v>12</v>
      </c>
      <c r="G4908">
        <v>56</v>
      </c>
      <c r="H4908">
        <v>31.5</v>
      </c>
      <c r="I4908" t="s">
        <v>26</v>
      </c>
      <c r="J4908">
        <v>72</v>
      </c>
      <c r="K4908">
        <v>11</v>
      </c>
      <c r="L4908">
        <v>7</v>
      </c>
      <c r="M4908">
        <v>-72</v>
      </c>
      <c r="N4908">
        <v>5.93</v>
      </c>
      <c r="P4908">
        <v>1.1299999999999999</v>
      </c>
      <c r="R4908">
        <v>0.9</v>
      </c>
      <c r="X4908" t="s">
        <v>71</v>
      </c>
      <c r="Y4908">
        <v>4907</v>
      </c>
      <c r="Z4908" s="1">
        <v>0.5392534722222222</v>
      </c>
      <c r="AA4908" t="s">
        <v>10952</v>
      </c>
      <c r="AB4908">
        <v>-2.7E-2</v>
      </c>
      <c r="AC4908">
        <v>-1.0999999999999999E-2</v>
      </c>
      <c r="AD4908">
        <v>5.93</v>
      </c>
      <c r="AE4908" t="s">
        <v>71</v>
      </c>
    </row>
    <row r="4909" spans="1:32" x14ac:dyDescent="0.2">
      <c r="A4909">
        <v>4908</v>
      </c>
      <c r="C4909">
        <v>112244</v>
      </c>
      <c r="D4909">
        <v>240385</v>
      </c>
      <c r="E4909">
        <v>6024</v>
      </c>
      <c r="F4909">
        <v>12</v>
      </c>
      <c r="G4909">
        <v>55</v>
      </c>
      <c r="H4909">
        <v>57</v>
      </c>
      <c r="I4909" t="s">
        <v>26</v>
      </c>
      <c r="J4909">
        <v>56</v>
      </c>
      <c r="K4909">
        <v>50</v>
      </c>
      <c r="L4909">
        <v>10</v>
      </c>
      <c r="M4909">
        <v>-56</v>
      </c>
      <c r="N4909">
        <v>5.32</v>
      </c>
      <c r="P4909">
        <v>0.01</v>
      </c>
      <c r="R4909">
        <v>-0.84</v>
      </c>
      <c r="X4909" t="s">
        <v>1621</v>
      </c>
      <c r="Y4909">
        <v>4908</v>
      </c>
      <c r="Z4909" s="1">
        <v>0.53885416666666663</v>
      </c>
      <c r="AA4909" t="s">
        <v>10953</v>
      </c>
      <c r="AB4909">
        <v>-2.4E-2</v>
      </c>
      <c r="AC4909">
        <v>-0.01</v>
      </c>
      <c r="AD4909">
        <v>5.32</v>
      </c>
      <c r="AE4909" t="s">
        <v>1621</v>
      </c>
    </row>
    <row r="4910" spans="1:32" x14ac:dyDescent="0.2">
      <c r="A4910">
        <v>4909</v>
      </c>
      <c r="C4910">
        <v>112264</v>
      </c>
      <c r="D4910">
        <v>44383</v>
      </c>
      <c r="E4910" t="s">
        <v>5533</v>
      </c>
      <c r="F4910">
        <v>12</v>
      </c>
      <c r="G4910">
        <v>54</v>
      </c>
      <c r="H4910">
        <v>56.5</v>
      </c>
      <c r="I4910" t="s">
        <v>24</v>
      </c>
      <c r="J4910">
        <v>47</v>
      </c>
      <c r="K4910">
        <v>11</v>
      </c>
      <c r="L4910">
        <v>48</v>
      </c>
      <c r="M4910">
        <v>47</v>
      </c>
      <c r="N4910">
        <v>5.84</v>
      </c>
      <c r="P4910">
        <v>1.55</v>
      </c>
      <c r="R4910">
        <v>1.57</v>
      </c>
      <c r="X4910" t="s">
        <v>2821</v>
      </c>
      <c r="Y4910">
        <v>4909</v>
      </c>
      <c r="Z4910" s="1">
        <v>0.53815393518518517</v>
      </c>
      <c r="AA4910" t="s">
        <v>10954</v>
      </c>
      <c r="AB4910">
        <v>-1.6E-2</v>
      </c>
      <c r="AC4910">
        <v>-6.0000000000000001E-3</v>
      </c>
      <c r="AD4910">
        <v>5.84</v>
      </c>
      <c r="AE4910" t="s">
        <v>2821</v>
      </c>
    </row>
    <row r="4911" spans="1:32" x14ac:dyDescent="0.2">
      <c r="A4911">
        <v>4910</v>
      </c>
      <c r="B4911" t="s">
        <v>5534</v>
      </c>
      <c r="C4911">
        <v>112300</v>
      </c>
      <c r="D4911">
        <v>119674</v>
      </c>
      <c r="E4911">
        <v>6026</v>
      </c>
      <c r="F4911">
        <v>12</v>
      </c>
      <c r="G4911">
        <v>55</v>
      </c>
      <c r="H4911">
        <v>36.200000000000003</v>
      </c>
      <c r="I4911" t="s">
        <v>24</v>
      </c>
      <c r="J4911">
        <v>3</v>
      </c>
      <c r="K4911">
        <v>23</v>
      </c>
      <c r="L4911">
        <v>51</v>
      </c>
      <c r="M4911">
        <v>3</v>
      </c>
      <c r="N4911">
        <v>3.38</v>
      </c>
      <c r="P4911">
        <v>1.58</v>
      </c>
      <c r="R4911">
        <v>1.78</v>
      </c>
      <c r="T4911">
        <v>1.33</v>
      </c>
      <c r="X4911" t="s">
        <v>94</v>
      </c>
      <c r="Y4911">
        <v>4910</v>
      </c>
      <c r="Z4911" s="1">
        <v>0.53861342592592598</v>
      </c>
      <c r="AA4911" t="s">
        <v>10955</v>
      </c>
      <c r="AB4911">
        <v>-0.46899999999999997</v>
      </c>
      <c r="AC4911">
        <v>-5.3999999999999999E-2</v>
      </c>
      <c r="AD4911">
        <v>3.38</v>
      </c>
      <c r="AE4911" t="s">
        <v>9533</v>
      </c>
    </row>
    <row r="4912" spans="1:32" x14ac:dyDescent="0.2">
      <c r="A4912">
        <v>4911</v>
      </c>
      <c r="C4912">
        <v>112304</v>
      </c>
      <c r="D4912">
        <v>157599</v>
      </c>
      <c r="F4912">
        <v>12</v>
      </c>
      <c r="G4912">
        <v>55</v>
      </c>
      <c r="H4912">
        <v>53.3</v>
      </c>
      <c r="I4912" t="s">
        <v>26</v>
      </c>
      <c r="J4912">
        <v>15</v>
      </c>
      <c r="K4912">
        <v>19</v>
      </c>
      <c r="L4912">
        <v>37</v>
      </c>
      <c r="M4912">
        <v>-15</v>
      </c>
      <c r="N4912">
        <v>6.17</v>
      </c>
      <c r="P4912">
        <v>0</v>
      </c>
      <c r="X4912" t="s">
        <v>185</v>
      </c>
      <c r="Y4912">
        <v>4911</v>
      </c>
      <c r="Z4912" s="1">
        <v>0.53881134259259256</v>
      </c>
      <c r="AA4912" t="s">
        <v>10956</v>
      </c>
      <c r="AB4912">
        <v>-1.7000000000000001E-2</v>
      </c>
      <c r="AC4912">
        <v>3.0000000000000001E-3</v>
      </c>
      <c r="AD4912">
        <v>6.17</v>
      </c>
      <c r="AE4912" t="s">
        <v>185</v>
      </c>
    </row>
    <row r="4913" spans="1:32" x14ac:dyDescent="0.2">
      <c r="A4913">
        <v>4912</v>
      </c>
      <c r="C4913">
        <v>112374</v>
      </c>
      <c r="D4913">
        <v>181244</v>
      </c>
      <c r="E4913" t="s">
        <v>5535</v>
      </c>
      <c r="F4913">
        <v>12</v>
      </c>
      <c r="G4913">
        <v>56</v>
      </c>
      <c r="H4913">
        <v>30.1</v>
      </c>
      <c r="I4913" t="s">
        <v>26</v>
      </c>
      <c r="J4913">
        <v>26</v>
      </c>
      <c r="K4913">
        <v>27</v>
      </c>
      <c r="L4913">
        <v>37</v>
      </c>
      <c r="M4913">
        <v>-26</v>
      </c>
      <c r="N4913">
        <v>6.62</v>
      </c>
      <c r="P4913">
        <v>0.68</v>
      </c>
      <c r="X4913" t="s">
        <v>1204</v>
      </c>
      <c r="Y4913">
        <v>4912</v>
      </c>
      <c r="Z4913" s="1">
        <v>0.5392372685185185</v>
      </c>
      <c r="AA4913" t="s">
        <v>10957</v>
      </c>
      <c r="AB4913">
        <v>1.2999999999999999E-2</v>
      </c>
      <c r="AC4913">
        <v>-1.4999999999999999E-2</v>
      </c>
      <c r="AD4913">
        <v>6.62</v>
      </c>
      <c r="AE4913" t="s">
        <v>1204</v>
      </c>
    </row>
    <row r="4914" spans="1:32" x14ac:dyDescent="0.2">
      <c r="A4914">
        <v>4913</v>
      </c>
      <c r="C4914">
        <v>112409</v>
      </c>
      <c r="D4914">
        <v>240407</v>
      </c>
      <c r="F4914">
        <v>12</v>
      </c>
      <c r="G4914">
        <v>57</v>
      </c>
      <c r="H4914">
        <v>4.4000000000000004</v>
      </c>
      <c r="I4914" t="s">
        <v>26</v>
      </c>
      <c r="J4914">
        <v>51</v>
      </c>
      <c r="K4914">
        <v>11</v>
      </c>
      <c r="L4914">
        <v>55</v>
      </c>
      <c r="M4914">
        <v>-51</v>
      </c>
      <c r="N4914">
        <v>5.16</v>
      </c>
      <c r="P4914">
        <v>-0.06</v>
      </c>
      <c r="R4914">
        <v>-0.32</v>
      </c>
      <c r="X4914" t="s">
        <v>2677</v>
      </c>
      <c r="Y4914">
        <v>4913</v>
      </c>
      <c r="Z4914" s="1">
        <v>0.53963425925925923</v>
      </c>
      <c r="AA4914" t="s">
        <v>10958</v>
      </c>
      <c r="AB4914">
        <v>-2.5999999999999999E-2</v>
      </c>
      <c r="AC4914">
        <v>-1.4999999999999999E-2</v>
      </c>
      <c r="AD4914">
        <v>5.16</v>
      </c>
      <c r="AE4914" t="s">
        <v>2677</v>
      </c>
    </row>
    <row r="4915" spans="1:32" x14ac:dyDescent="0.2">
      <c r="A4915">
        <v>4914</v>
      </c>
      <c r="B4915" t="s">
        <v>5536</v>
      </c>
      <c r="C4915">
        <v>112412</v>
      </c>
      <c r="D4915">
        <v>63256</v>
      </c>
      <c r="F4915">
        <v>12</v>
      </c>
      <c r="G4915">
        <v>56</v>
      </c>
      <c r="H4915">
        <v>0.4</v>
      </c>
      <c r="I4915" t="s">
        <v>24</v>
      </c>
      <c r="J4915">
        <v>38</v>
      </c>
      <c r="K4915">
        <v>18</v>
      </c>
      <c r="L4915">
        <v>53</v>
      </c>
      <c r="M4915">
        <v>38</v>
      </c>
      <c r="N4915">
        <v>5.6</v>
      </c>
      <c r="P4915">
        <v>0.34</v>
      </c>
      <c r="R4915">
        <v>-0.03</v>
      </c>
      <c r="T4915">
        <v>0.23</v>
      </c>
      <c r="X4915" t="s">
        <v>264</v>
      </c>
      <c r="Y4915">
        <v>4914</v>
      </c>
      <c r="Z4915" s="1">
        <v>0.53889351851851852</v>
      </c>
      <c r="AA4915" t="s">
        <v>10959</v>
      </c>
      <c r="AB4915">
        <v>-0.23599999999999999</v>
      </c>
      <c r="AC4915">
        <v>6.2E-2</v>
      </c>
      <c r="AD4915">
        <v>5.6</v>
      </c>
      <c r="AE4915" t="s">
        <v>264</v>
      </c>
    </row>
    <row r="4916" spans="1:32" x14ac:dyDescent="0.2">
      <c r="A4916">
        <v>4915</v>
      </c>
      <c r="B4916" t="s">
        <v>5537</v>
      </c>
      <c r="C4916">
        <v>112413</v>
      </c>
      <c r="D4916">
        <v>63257</v>
      </c>
      <c r="E4916" t="s">
        <v>5538</v>
      </c>
      <c r="F4916">
        <v>12</v>
      </c>
      <c r="G4916">
        <v>56</v>
      </c>
      <c r="H4916">
        <v>1.7</v>
      </c>
      <c r="I4916" t="s">
        <v>24</v>
      </c>
      <c r="J4916">
        <v>38</v>
      </c>
      <c r="K4916">
        <v>19</v>
      </c>
      <c r="L4916">
        <v>6</v>
      </c>
      <c r="M4916">
        <v>38</v>
      </c>
      <c r="N4916">
        <v>2.9</v>
      </c>
      <c r="P4916">
        <v>-0.12</v>
      </c>
      <c r="R4916">
        <v>-0.32</v>
      </c>
      <c r="T4916">
        <v>-0.06</v>
      </c>
      <c r="X4916" t="s">
        <v>5539</v>
      </c>
      <c r="Y4916">
        <v>4915</v>
      </c>
      <c r="Z4916" s="1">
        <v>0.53890856481481475</v>
      </c>
      <c r="AA4916" t="s">
        <v>10960</v>
      </c>
      <c r="AB4916">
        <v>-0.23400000000000001</v>
      </c>
      <c r="AC4916">
        <v>5.6000000000000001E-2</v>
      </c>
      <c r="AD4916">
        <v>2.9</v>
      </c>
      <c r="AE4916" t="s">
        <v>2335</v>
      </c>
      <c r="AF4916" t="s">
        <v>36</v>
      </c>
    </row>
    <row r="4917" spans="1:32" x14ac:dyDescent="0.2">
      <c r="A4917">
        <v>4916</v>
      </c>
      <c r="B4917" t="s">
        <v>5540</v>
      </c>
      <c r="C4917">
        <v>112429</v>
      </c>
      <c r="D4917">
        <v>15941</v>
      </c>
      <c r="F4917">
        <v>12</v>
      </c>
      <c r="G4917">
        <v>55</v>
      </c>
      <c r="H4917">
        <v>28.5</v>
      </c>
      <c r="I4917" t="s">
        <v>24</v>
      </c>
      <c r="J4917">
        <v>65</v>
      </c>
      <c r="K4917">
        <v>26</v>
      </c>
      <c r="L4917">
        <v>19</v>
      </c>
      <c r="M4917">
        <v>65</v>
      </c>
      <c r="N4917">
        <v>5.24</v>
      </c>
      <c r="P4917">
        <v>0.28000000000000003</v>
      </c>
      <c r="R4917">
        <v>0.02</v>
      </c>
      <c r="X4917" t="s">
        <v>264</v>
      </c>
      <c r="Y4917">
        <v>4916</v>
      </c>
      <c r="Z4917" s="1">
        <v>0.53852430555555553</v>
      </c>
      <c r="AA4917" t="s">
        <v>10961</v>
      </c>
      <c r="AB4917">
        <v>-5.0000000000000001E-3</v>
      </c>
      <c r="AC4917">
        <v>-2.9000000000000001E-2</v>
      </c>
      <c r="AD4917">
        <v>5.24</v>
      </c>
      <c r="AE4917" t="s">
        <v>264</v>
      </c>
    </row>
    <row r="4918" spans="1:32" x14ac:dyDescent="0.2">
      <c r="A4918">
        <v>4917</v>
      </c>
      <c r="C4918">
        <v>112486</v>
      </c>
      <c r="D4918">
        <v>28572</v>
      </c>
      <c r="F4918">
        <v>12</v>
      </c>
      <c r="G4918">
        <v>56</v>
      </c>
      <c r="H4918">
        <v>17.600000000000001</v>
      </c>
      <c r="I4918" t="s">
        <v>24</v>
      </c>
      <c r="J4918">
        <v>54</v>
      </c>
      <c r="K4918">
        <v>5</v>
      </c>
      <c r="L4918">
        <v>58</v>
      </c>
      <c r="M4918">
        <v>54</v>
      </c>
      <c r="N4918">
        <v>5.82</v>
      </c>
      <c r="P4918">
        <v>0.19</v>
      </c>
      <c r="R4918">
        <v>0.08</v>
      </c>
      <c r="T4918">
        <v>0.08</v>
      </c>
      <c r="X4918" t="s">
        <v>314</v>
      </c>
      <c r="Y4918">
        <v>4917</v>
      </c>
      <c r="Z4918" s="1">
        <v>0.53909259259259257</v>
      </c>
      <c r="AA4918" t="s">
        <v>10962</v>
      </c>
      <c r="AB4918">
        <v>-7.6999999999999999E-2</v>
      </c>
      <c r="AC4918">
        <v>1E-3</v>
      </c>
      <c r="AD4918">
        <v>5.82</v>
      </c>
      <c r="AE4918" t="s">
        <v>314</v>
      </c>
    </row>
    <row r="4919" spans="1:32" x14ac:dyDescent="0.2">
      <c r="A4919">
        <v>4918</v>
      </c>
      <c r="C4919">
        <v>112519</v>
      </c>
      <c r="D4919">
        <v>181265</v>
      </c>
      <c r="F4919">
        <v>12</v>
      </c>
      <c r="G4919">
        <v>57</v>
      </c>
      <c r="H4919">
        <v>33.200000000000003</v>
      </c>
      <c r="I4919" t="s">
        <v>26</v>
      </c>
      <c r="J4919">
        <v>22</v>
      </c>
      <c r="K4919">
        <v>45</v>
      </c>
      <c r="L4919">
        <v>14</v>
      </c>
      <c r="M4919">
        <v>-22</v>
      </c>
      <c r="N4919">
        <v>6.31</v>
      </c>
      <c r="P4919">
        <v>1.07</v>
      </c>
      <c r="X4919" t="s">
        <v>235</v>
      </c>
      <c r="Y4919">
        <v>4918</v>
      </c>
      <c r="Z4919" s="1">
        <v>0.53996759259259253</v>
      </c>
      <c r="AA4919" t="s">
        <v>10963</v>
      </c>
      <c r="AB4919">
        <v>-5.1999999999999998E-2</v>
      </c>
      <c r="AC4919">
        <v>-2.9000000000000001E-2</v>
      </c>
      <c r="AD4919">
        <v>6.31</v>
      </c>
      <c r="AE4919" t="s">
        <v>235</v>
      </c>
    </row>
    <row r="4920" spans="1:32" x14ac:dyDescent="0.2">
      <c r="A4920">
        <v>4919</v>
      </c>
      <c r="C4920">
        <v>112570</v>
      </c>
      <c r="D4920">
        <v>44398</v>
      </c>
      <c r="F4920">
        <v>12</v>
      </c>
      <c r="G4920">
        <v>57</v>
      </c>
      <c r="H4920">
        <v>7.7</v>
      </c>
      <c r="I4920" t="s">
        <v>24</v>
      </c>
      <c r="J4920">
        <v>46</v>
      </c>
      <c r="K4920">
        <v>10</v>
      </c>
      <c r="L4920">
        <v>37</v>
      </c>
      <c r="M4920">
        <v>46</v>
      </c>
      <c r="N4920">
        <v>6.12</v>
      </c>
      <c r="P4920">
        <v>1.01</v>
      </c>
      <c r="R4920">
        <v>0.8</v>
      </c>
      <c r="X4920" t="s">
        <v>364</v>
      </c>
      <c r="Y4920">
        <v>4919</v>
      </c>
      <c r="Z4920" s="1">
        <v>0.53967245370370376</v>
      </c>
      <c r="AA4920" t="s">
        <v>10964</v>
      </c>
      <c r="AB4920">
        <v>-2.1999999999999999E-2</v>
      </c>
      <c r="AC4920">
        <v>-4.7E-2</v>
      </c>
      <c r="AD4920">
        <v>6.12</v>
      </c>
      <c r="AE4920" t="s">
        <v>54</v>
      </c>
      <c r="AF4920" t="s">
        <v>36</v>
      </c>
    </row>
    <row r="4921" spans="1:32" x14ac:dyDescent="0.2">
      <c r="A4921">
        <v>4920</v>
      </c>
      <c r="B4921" t="s">
        <v>5541</v>
      </c>
      <c r="C4921">
        <v>112769</v>
      </c>
      <c r="D4921">
        <v>100357</v>
      </c>
      <c r="E4921">
        <v>6046</v>
      </c>
      <c r="F4921">
        <v>12</v>
      </c>
      <c r="G4921">
        <v>58</v>
      </c>
      <c r="H4921">
        <v>55.4</v>
      </c>
      <c r="I4921" t="s">
        <v>24</v>
      </c>
      <c r="J4921">
        <v>17</v>
      </c>
      <c r="K4921">
        <v>24</v>
      </c>
      <c r="L4921">
        <v>34</v>
      </c>
      <c r="M4921">
        <v>17</v>
      </c>
      <c r="N4921">
        <v>4.78</v>
      </c>
      <c r="P4921">
        <v>1.56</v>
      </c>
      <c r="R4921">
        <v>1.96</v>
      </c>
      <c r="T4921">
        <v>0.95</v>
      </c>
      <c r="X4921" t="s">
        <v>5542</v>
      </c>
      <c r="Y4921">
        <v>4920</v>
      </c>
      <c r="Z4921" s="1">
        <v>0.54091898148148154</v>
      </c>
      <c r="AA4921" t="s">
        <v>10965</v>
      </c>
      <c r="AB4921">
        <v>-3.9E-2</v>
      </c>
      <c r="AC4921">
        <v>3.4000000000000002E-2</v>
      </c>
      <c r="AD4921">
        <v>4.78</v>
      </c>
      <c r="AE4921" t="s">
        <v>10966</v>
      </c>
      <c r="AF4921" t="s">
        <v>36</v>
      </c>
    </row>
    <row r="4922" spans="1:32" x14ac:dyDescent="0.2">
      <c r="A4922">
        <v>4921</v>
      </c>
      <c r="B4922" t="s">
        <v>5543</v>
      </c>
      <c r="C4922">
        <v>112846</v>
      </c>
      <c r="D4922">
        <v>139086</v>
      </c>
      <c r="F4922">
        <v>12</v>
      </c>
      <c r="G4922">
        <v>59</v>
      </c>
      <c r="H4922">
        <v>39.5</v>
      </c>
      <c r="I4922" t="s">
        <v>26</v>
      </c>
      <c r="J4922">
        <v>3</v>
      </c>
      <c r="K4922">
        <v>48</v>
      </c>
      <c r="L4922">
        <v>43</v>
      </c>
      <c r="M4922">
        <v>-3</v>
      </c>
      <c r="N4922">
        <v>5.79</v>
      </c>
      <c r="P4922">
        <v>0.18</v>
      </c>
      <c r="R4922">
        <v>0.08</v>
      </c>
      <c r="X4922" t="s">
        <v>298</v>
      </c>
      <c r="Y4922">
        <v>4921</v>
      </c>
      <c r="Z4922" s="1">
        <v>0.54142939814814817</v>
      </c>
      <c r="AA4922" t="s">
        <v>10967</v>
      </c>
      <c r="AB4922">
        <v>-3.6999999999999998E-2</v>
      </c>
      <c r="AC4922">
        <v>8.0000000000000002E-3</v>
      </c>
      <c r="AD4922">
        <v>5.79</v>
      </c>
      <c r="AE4922" t="s">
        <v>298</v>
      </c>
    </row>
    <row r="4923" spans="1:32" x14ac:dyDescent="0.2">
      <c r="A4923">
        <v>4922</v>
      </c>
      <c r="C4923">
        <v>112935</v>
      </c>
      <c r="D4923">
        <v>204029</v>
      </c>
      <c r="F4923">
        <v>13</v>
      </c>
      <c r="G4923">
        <v>0</v>
      </c>
      <c r="H4923">
        <v>32.6</v>
      </c>
      <c r="I4923" t="s">
        <v>26</v>
      </c>
      <c r="J4923">
        <v>33</v>
      </c>
      <c r="K4923">
        <v>30</v>
      </c>
      <c r="L4923">
        <v>19</v>
      </c>
      <c r="M4923">
        <v>-33</v>
      </c>
      <c r="N4923">
        <v>6.02</v>
      </c>
      <c r="P4923">
        <v>0.38</v>
      </c>
      <c r="X4923" t="s">
        <v>264</v>
      </c>
      <c r="Y4923">
        <v>4922</v>
      </c>
      <c r="Z4923" s="1">
        <v>0.54204398148148147</v>
      </c>
      <c r="AA4923" t="s">
        <v>10968</v>
      </c>
      <c r="AB4923">
        <v>-7.8E-2</v>
      </c>
      <c r="AC4923">
        <v>-7.9000000000000001E-2</v>
      </c>
      <c r="AD4923">
        <v>6.02</v>
      </c>
      <c r="AE4923" t="s">
        <v>264</v>
      </c>
    </row>
    <row r="4924" spans="1:32" x14ac:dyDescent="0.2">
      <c r="A4924">
        <v>4923</v>
      </c>
      <c r="B4924" t="s">
        <v>5544</v>
      </c>
      <c r="C4924">
        <v>112985</v>
      </c>
      <c r="D4924">
        <v>257000</v>
      </c>
      <c r="F4924">
        <v>13</v>
      </c>
      <c r="G4924">
        <v>2</v>
      </c>
      <c r="H4924">
        <v>16.2</v>
      </c>
      <c r="I4924" t="s">
        <v>26</v>
      </c>
      <c r="J4924">
        <v>71</v>
      </c>
      <c r="K4924">
        <v>32</v>
      </c>
      <c r="L4924">
        <v>56</v>
      </c>
      <c r="M4924">
        <v>-71</v>
      </c>
      <c r="N4924">
        <v>3.62</v>
      </c>
      <c r="P4924">
        <v>1.18</v>
      </c>
      <c r="R4924">
        <v>1.26</v>
      </c>
      <c r="T4924">
        <v>0.59</v>
      </c>
      <c r="X4924" t="s">
        <v>125</v>
      </c>
      <c r="Y4924">
        <v>4923</v>
      </c>
      <c r="Z4924" s="1">
        <v>0.54324305555555552</v>
      </c>
      <c r="AA4924" t="s">
        <v>10969</v>
      </c>
      <c r="AB4924">
        <v>0.25600000000000001</v>
      </c>
      <c r="AC4924">
        <v>-2.1000000000000001E-2</v>
      </c>
      <c r="AD4924">
        <v>3.62</v>
      </c>
      <c r="AE4924" t="s">
        <v>125</v>
      </c>
    </row>
    <row r="4925" spans="1:32" x14ac:dyDescent="0.2">
      <c r="A4925">
        <v>4924</v>
      </c>
      <c r="B4925" t="s">
        <v>5545</v>
      </c>
      <c r="C4925">
        <v>112989</v>
      </c>
      <c r="D4925">
        <v>63288</v>
      </c>
      <c r="E4925" t="s">
        <v>30</v>
      </c>
      <c r="F4925">
        <v>13</v>
      </c>
      <c r="G4925">
        <v>0</v>
      </c>
      <c r="H4925">
        <v>16.5</v>
      </c>
      <c r="I4925" t="s">
        <v>24</v>
      </c>
      <c r="J4925">
        <v>30</v>
      </c>
      <c r="K4925">
        <v>47</v>
      </c>
      <c r="L4925">
        <v>6</v>
      </c>
      <c r="M4925">
        <v>30</v>
      </c>
      <c r="N4925">
        <v>4.9000000000000004</v>
      </c>
      <c r="P4925">
        <v>1.17</v>
      </c>
      <c r="R4925">
        <v>1.05</v>
      </c>
      <c r="T4925">
        <v>0.57999999999999996</v>
      </c>
      <c r="X4925" t="s">
        <v>5546</v>
      </c>
      <c r="Y4925">
        <v>4924</v>
      </c>
      <c r="Z4925" s="1">
        <v>0.54185763888888883</v>
      </c>
      <c r="AA4925" t="s">
        <v>10970</v>
      </c>
      <c r="AB4925">
        <v>-1.7999999999999999E-2</v>
      </c>
      <c r="AC4925">
        <v>-1.2999999999999999E-2</v>
      </c>
      <c r="AD4925">
        <v>4.9000000000000004</v>
      </c>
      <c r="AE4925" t="s">
        <v>60</v>
      </c>
      <c r="AF4925" t="s">
        <v>36</v>
      </c>
    </row>
    <row r="4926" spans="1:32" x14ac:dyDescent="0.2">
      <c r="A4926">
        <v>4925</v>
      </c>
      <c r="B4926" t="s">
        <v>5547</v>
      </c>
      <c r="C4926">
        <v>112992</v>
      </c>
      <c r="D4926">
        <v>139096</v>
      </c>
      <c r="E4926">
        <v>6053</v>
      </c>
      <c r="F4926">
        <v>13</v>
      </c>
      <c r="G4926">
        <v>0</v>
      </c>
      <c r="H4926">
        <v>35.9</v>
      </c>
      <c r="I4926" t="s">
        <v>26</v>
      </c>
      <c r="J4926">
        <v>3</v>
      </c>
      <c r="K4926">
        <v>22</v>
      </c>
      <c r="L4926">
        <v>7</v>
      </c>
      <c r="M4926">
        <v>-3</v>
      </c>
      <c r="N4926">
        <v>5.99</v>
      </c>
      <c r="P4926">
        <v>1.1200000000000001</v>
      </c>
      <c r="R4926">
        <v>1.1000000000000001</v>
      </c>
      <c r="X4926" t="s">
        <v>125</v>
      </c>
      <c r="Y4926">
        <v>4925</v>
      </c>
      <c r="Z4926" s="1">
        <v>0.54208217592592589</v>
      </c>
      <c r="AA4926" t="s">
        <v>10971</v>
      </c>
      <c r="AB4926">
        <v>-2.5000000000000001E-2</v>
      </c>
      <c r="AC4926">
        <v>0.05</v>
      </c>
      <c r="AD4926">
        <v>5.99</v>
      </c>
      <c r="AE4926" t="s">
        <v>125</v>
      </c>
    </row>
    <row r="4927" spans="1:32" x14ac:dyDescent="0.2">
      <c r="A4927">
        <v>4926</v>
      </c>
      <c r="C4927">
        <v>113022</v>
      </c>
      <c r="D4927">
        <v>100366</v>
      </c>
      <c r="F4927">
        <v>13</v>
      </c>
      <c r="G4927">
        <v>0</v>
      </c>
      <c r="H4927">
        <v>38.799999999999997</v>
      </c>
      <c r="I4927" t="s">
        <v>24</v>
      </c>
      <c r="J4927">
        <v>18</v>
      </c>
      <c r="K4927">
        <v>22</v>
      </c>
      <c r="L4927">
        <v>23</v>
      </c>
      <c r="M4927">
        <v>18</v>
      </c>
      <c r="N4927">
        <v>6.2</v>
      </c>
      <c r="P4927">
        <v>0.42</v>
      </c>
      <c r="R4927">
        <v>0.02</v>
      </c>
      <c r="X4927" t="s">
        <v>716</v>
      </c>
      <c r="Y4927">
        <v>4926</v>
      </c>
      <c r="Z4927" s="1">
        <v>0.54211574074074076</v>
      </c>
      <c r="AA4927" t="s">
        <v>10972</v>
      </c>
      <c r="AB4927">
        <v>-0.22600000000000001</v>
      </c>
      <c r="AC4927">
        <v>0.06</v>
      </c>
      <c r="AD4927">
        <v>6.2</v>
      </c>
      <c r="AE4927" t="s">
        <v>716</v>
      </c>
    </row>
    <row r="4928" spans="1:32" x14ac:dyDescent="0.2">
      <c r="A4928">
        <v>4927</v>
      </c>
      <c r="C4928">
        <v>113049</v>
      </c>
      <c r="D4928">
        <v>7714</v>
      </c>
      <c r="F4928">
        <v>12</v>
      </c>
      <c r="G4928">
        <v>58</v>
      </c>
      <c r="H4928">
        <v>47.3</v>
      </c>
      <c r="I4928" t="s">
        <v>24</v>
      </c>
      <c r="J4928">
        <v>75</v>
      </c>
      <c r="K4928">
        <v>28</v>
      </c>
      <c r="L4928">
        <v>21</v>
      </c>
      <c r="M4928">
        <v>75</v>
      </c>
      <c r="N4928">
        <v>6.01</v>
      </c>
      <c r="P4928">
        <v>0.99</v>
      </c>
      <c r="R4928">
        <v>0.75</v>
      </c>
      <c r="X4928" t="s">
        <v>54</v>
      </c>
      <c r="Y4928">
        <v>4927</v>
      </c>
      <c r="Z4928" s="1">
        <v>0.54082523148148154</v>
      </c>
      <c r="AA4928" t="s">
        <v>10973</v>
      </c>
      <c r="AB4928">
        <v>8.0000000000000002E-3</v>
      </c>
      <c r="AC4928">
        <v>0.01</v>
      </c>
      <c r="AD4928">
        <v>6.01</v>
      </c>
      <c r="AE4928" t="s">
        <v>54</v>
      </c>
    </row>
    <row r="4929" spans="1:32" x14ac:dyDescent="0.2">
      <c r="A4929">
        <v>4928</v>
      </c>
      <c r="B4929" t="s">
        <v>5548</v>
      </c>
      <c r="C4929">
        <v>113092</v>
      </c>
      <c r="D4929">
        <v>15960</v>
      </c>
      <c r="F4929">
        <v>12</v>
      </c>
      <c r="G4929">
        <v>59</v>
      </c>
      <c r="H4929">
        <v>55.1</v>
      </c>
      <c r="I4929" t="s">
        <v>24</v>
      </c>
      <c r="J4929">
        <v>66</v>
      </c>
      <c r="K4929">
        <v>35</v>
      </c>
      <c r="L4929">
        <v>50</v>
      </c>
      <c r="M4929">
        <v>66</v>
      </c>
      <c r="N4929">
        <v>5.32</v>
      </c>
      <c r="P4929">
        <v>1.29</v>
      </c>
      <c r="R4929">
        <v>1.29</v>
      </c>
      <c r="X4929" t="s">
        <v>125</v>
      </c>
      <c r="Y4929">
        <v>4928</v>
      </c>
      <c r="Z4929" s="1">
        <v>0.54160995370370368</v>
      </c>
      <c r="AA4929" t="s">
        <v>10974</v>
      </c>
      <c r="AB4929">
        <v>-0.13900000000000001</v>
      </c>
      <c r="AC4929">
        <v>-1.2999999999999999E-2</v>
      </c>
      <c r="AD4929">
        <v>5.32</v>
      </c>
      <c r="AE4929" t="s">
        <v>125</v>
      </c>
    </row>
    <row r="4930" spans="1:32" x14ac:dyDescent="0.2">
      <c r="A4930">
        <v>4929</v>
      </c>
      <c r="B4930" t="s">
        <v>5549</v>
      </c>
      <c r="C4930">
        <v>113095</v>
      </c>
      <c r="D4930">
        <v>100374</v>
      </c>
      <c r="F4930">
        <v>13</v>
      </c>
      <c r="G4930">
        <v>1</v>
      </c>
      <c r="H4930">
        <v>9.6</v>
      </c>
      <c r="I4930" t="s">
        <v>24</v>
      </c>
      <c r="J4930">
        <v>17</v>
      </c>
      <c r="K4930">
        <v>7</v>
      </c>
      <c r="L4930">
        <v>23</v>
      </c>
      <c r="M4930">
        <v>17</v>
      </c>
      <c r="N4930">
        <v>5.96</v>
      </c>
      <c r="P4930">
        <v>0.96</v>
      </c>
      <c r="X4930" t="s">
        <v>54</v>
      </c>
      <c r="Y4930">
        <v>4929</v>
      </c>
      <c r="Z4930" s="1">
        <v>0.54247222222222224</v>
      </c>
      <c r="AA4930" t="s">
        <v>10975</v>
      </c>
      <c r="AB4930">
        <v>-5.0000000000000001E-3</v>
      </c>
      <c r="AC4930">
        <v>-2.5000000000000001E-2</v>
      </c>
      <c r="AD4930">
        <v>5.96</v>
      </c>
      <c r="AE4930" t="s">
        <v>54</v>
      </c>
    </row>
    <row r="4931" spans="1:32" x14ac:dyDescent="0.2">
      <c r="A4931">
        <v>4930</v>
      </c>
      <c r="C4931">
        <v>113120</v>
      </c>
      <c r="D4931">
        <v>257003</v>
      </c>
      <c r="E4931">
        <v>6063</v>
      </c>
      <c r="F4931">
        <v>13</v>
      </c>
      <c r="G4931">
        <v>3</v>
      </c>
      <c r="H4931">
        <v>5.2</v>
      </c>
      <c r="I4931" t="s">
        <v>26</v>
      </c>
      <c r="J4931">
        <v>71</v>
      </c>
      <c r="K4931">
        <v>28</v>
      </c>
      <c r="L4931">
        <v>34</v>
      </c>
      <c r="M4931">
        <v>-71</v>
      </c>
      <c r="N4931">
        <v>6.03</v>
      </c>
      <c r="P4931">
        <v>0.05</v>
      </c>
      <c r="R4931">
        <v>-0.87</v>
      </c>
      <c r="X4931" t="s">
        <v>5550</v>
      </c>
      <c r="Y4931">
        <v>4930</v>
      </c>
      <c r="Z4931" s="1">
        <v>0.5438101851851852</v>
      </c>
      <c r="AA4931" t="s">
        <v>10976</v>
      </c>
      <c r="AB4931">
        <v>-2.3E-2</v>
      </c>
      <c r="AC4931">
        <v>-1.4E-2</v>
      </c>
      <c r="AD4931">
        <v>6.03</v>
      </c>
      <c r="AE4931" t="s">
        <v>6931</v>
      </c>
      <c r="AF4931" t="s">
        <v>36</v>
      </c>
    </row>
    <row r="4932" spans="1:32" x14ac:dyDescent="0.2">
      <c r="A4932">
        <v>4931</v>
      </c>
      <c r="B4932" t="s">
        <v>5551</v>
      </c>
      <c r="C4932">
        <v>113139</v>
      </c>
      <c r="D4932">
        <v>28601</v>
      </c>
      <c r="E4932">
        <v>6058</v>
      </c>
      <c r="F4932">
        <v>13</v>
      </c>
      <c r="G4932">
        <v>0</v>
      </c>
      <c r="H4932">
        <v>43.8</v>
      </c>
      <c r="I4932" t="s">
        <v>24</v>
      </c>
      <c r="J4932">
        <v>56</v>
      </c>
      <c r="K4932">
        <v>21</v>
      </c>
      <c r="L4932">
        <v>59</v>
      </c>
      <c r="M4932">
        <v>56</v>
      </c>
      <c r="N4932">
        <v>4.93</v>
      </c>
      <c r="P4932">
        <v>0.36</v>
      </c>
      <c r="R4932">
        <v>0.01</v>
      </c>
      <c r="T4932">
        <v>0.21</v>
      </c>
      <c r="X4932" t="s">
        <v>63</v>
      </c>
      <c r="Y4932">
        <v>4931</v>
      </c>
      <c r="Z4932" s="1">
        <v>0.54217361111111118</v>
      </c>
      <c r="AA4932" t="s">
        <v>10977</v>
      </c>
      <c r="AB4932">
        <v>0.114</v>
      </c>
      <c r="AC4932">
        <v>-8.9999999999999993E-3</v>
      </c>
      <c r="AD4932">
        <v>4.93</v>
      </c>
      <c r="AE4932" t="s">
        <v>63</v>
      </c>
    </row>
    <row r="4933" spans="1:32" x14ac:dyDescent="0.2">
      <c r="A4933">
        <v>4932</v>
      </c>
      <c r="B4933" t="s">
        <v>5552</v>
      </c>
      <c r="C4933">
        <v>113226</v>
      </c>
      <c r="D4933">
        <v>100384</v>
      </c>
      <c r="E4933">
        <v>6064</v>
      </c>
      <c r="F4933">
        <v>13</v>
      </c>
      <c r="G4933">
        <v>2</v>
      </c>
      <c r="H4933">
        <v>10.6</v>
      </c>
      <c r="I4933" t="s">
        <v>24</v>
      </c>
      <c r="J4933">
        <v>10</v>
      </c>
      <c r="K4933">
        <v>57</v>
      </c>
      <c r="L4933">
        <v>33</v>
      </c>
      <c r="M4933">
        <v>10</v>
      </c>
      <c r="N4933">
        <v>2.83</v>
      </c>
      <c r="P4933">
        <v>0.94</v>
      </c>
      <c r="R4933">
        <v>0.73</v>
      </c>
      <c r="T4933">
        <v>0.45</v>
      </c>
      <c r="X4933" t="s">
        <v>5553</v>
      </c>
      <c r="Y4933">
        <v>4932</v>
      </c>
      <c r="Z4933" s="1">
        <v>0.54317824074074073</v>
      </c>
      <c r="AA4933" t="s">
        <v>10978</v>
      </c>
      <c r="AB4933">
        <v>-0.27300000000000002</v>
      </c>
      <c r="AC4933">
        <v>0.02</v>
      </c>
      <c r="AD4933">
        <v>2.83</v>
      </c>
      <c r="AE4933" t="s">
        <v>71</v>
      </c>
      <c r="AF4933" t="s">
        <v>36</v>
      </c>
    </row>
    <row r="4934" spans="1:32" x14ac:dyDescent="0.2">
      <c r="A4934">
        <v>4933</v>
      </c>
      <c r="B4934" t="s">
        <v>5554</v>
      </c>
      <c r="C4934">
        <v>113314</v>
      </c>
      <c r="D4934">
        <v>223870</v>
      </c>
      <c r="F4934">
        <v>13</v>
      </c>
      <c r="G4934">
        <v>3</v>
      </c>
      <c r="H4934">
        <v>33.200000000000003</v>
      </c>
      <c r="I4934" t="s">
        <v>26</v>
      </c>
      <c r="J4934">
        <v>49</v>
      </c>
      <c r="K4934">
        <v>31</v>
      </c>
      <c r="L4934">
        <v>38</v>
      </c>
      <c r="M4934">
        <v>-49</v>
      </c>
      <c r="N4934">
        <v>4.8499999999999996</v>
      </c>
      <c r="P4934">
        <v>0.02</v>
      </c>
      <c r="R4934">
        <v>0.03</v>
      </c>
      <c r="X4934" t="s">
        <v>134</v>
      </c>
      <c r="Y4934">
        <v>4933</v>
      </c>
      <c r="Z4934" s="1">
        <v>0.54413425925925929</v>
      </c>
      <c r="AA4934" t="s">
        <v>10979</v>
      </c>
      <c r="AB4934">
        <v>-5.8999999999999997E-2</v>
      </c>
      <c r="AC4934">
        <v>-1.4E-2</v>
      </c>
      <c r="AD4934">
        <v>4.8499999999999996</v>
      </c>
      <c r="AE4934" t="s">
        <v>134</v>
      </c>
    </row>
    <row r="4935" spans="1:32" x14ac:dyDescent="0.2">
      <c r="A4935">
        <v>4934</v>
      </c>
      <c r="C4935">
        <v>113337</v>
      </c>
      <c r="D4935">
        <v>15962</v>
      </c>
      <c r="F4935">
        <v>13</v>
      </c>
      <c r="G4935">
        <v>1</v>
      </c>
      <c r="H4935">
        <v>46.8</v>
      </c>
      <c r="I4935" t="s">
        <v>24</v>
      </c>
      <c r="J4935">
        <v>63</v>
      </c>
      <c r="K4935">
        <v>36</v>
      </c>
      <c r="L4935">
        <v>37</v>
      </c>
      <c r="M4935">
        <v>63</v>
      </c>
      <c r="N4935">
        <v>6</v>
      </c>
      <c r="P4935">
        <v>0.41</v>
      </c>
      <c r="R4935">
        <v>0.02</v>
      </c>
      <c r="X4935" t="s">
        <v>204</v>
      </c>
      <c r="Y4935">
        <v>4934</v>
      </c>
      <c r="Z4935" s="1">
        <v>0.54290277777777785</v>
      </c>
      <c r="AA4935" t="s">
        <v>10980</v>
      </c>
      <c r="AB4935">
        <v>-0.18</v>
      </c>
      <c r="AC4935">
        <v>2.9000000000000001E-2</v>
      </c>
      <c r="AD4935">
        <v>6</v>
      </c>
      <c r="AE4935" t="s">
        <v>204</v>
      </c>
    </row>
    <row r="4936" spans="1:32" x14ac:dyDescent="0.2">
      <c r="A4936">
        <v>4935</v>
      </c>
      <c r="C4936">
        <v>113415</v>
      </c>
      <c r="D4936">
        <v>181357</v>
      </c>
      <c r="F4936">
        <v>13</v>
      </c>
      <c r="G4936">
        <v>3</v>
      </c>
      <c r="H4936">
        <v>46.1</v>
      </c>
      <c r="I4936" t="s">
        <v>26</v>
      </c>
      <c r="J4936">
        <v>20</v>
      </c>
      <c r="K4936">
        <v>34</v>
      </c>
      <c r="L4936">
        <v>59</v>
      </c>
      <c r="M4936">
        <v>-20</v>
      </c>
      <c r="N4936">
        <v>5.58</v>
      </c>
      <c r="P4936">
        <v>0.56000000000000005</v>
      </c>
      <c r="R4936">
        <v>7.0000000000000007E-2</v>
      </c>
      <c r="X4936" t="s">
        <v>75</v>
      </c>
      <c r="Y4936">
        <v>4935</v>
      </c>
      <c r="Z4936" s="1">
        <v>0.54428356481481488</v>
      </c>
      <c r="AA4936" t="s">
        <v>10981</v>
      </c>
      <c r="AB4936">
        <v>0.14199999999999999</v>
      </c>
      <c r="AC4936">
        <v>1.7999999999999999E-2</v>
      </c>
      <c r="AD4936">
        <v>5.58</v>
      </c>
      <c r="AE4936" t="s">
        <v>75</v>
      </c>
    </row>
    <row r="4937" spans="1:32" x14ac:dyDescent="0.2">
      <c r="A4937">
        <v>4936</v>
      </c>
      <c r="C4937">
        <v>113436</v>
      </c>
      <c r="D4937">
        <v>28613</v>
      </c>
      <c r="F4937">
        <v>13</v>
      </c>
      <c r="G4937">
        <v>2</v>
      </c>
      <c r="H4937">
        <v>40.4</v>
      </c>
      <c r="I4937" t="s">
        <v>24</v>
      </c>
      <c r="J4937">
        <v>59</v>
      </c>
      <c r="K4937">
        <v>42</v>
      </c>
      <c r="L4937">
        <v>58</v>
      </c>
      <c r="M4937">
        <v>59</v>
      </c>
      <c r="N4937">
        <v>6.53</v>
      </c>
      <c r="P4937">
        <v>0.05</v>
      </c>
      <c r="R4937">
        <v>0.06</v>
      </c>
      <c r="T4937">
        <v>0.03</v>
      </c>
      <c r="X4937" t="s">
        <v>1824</v>
      </c>
      <c r="Y4937">
        <v>4936</v>
      </c>
      <c r="Z4937" s="1">
        <v>0.54352314814814817</v>
      </c>
      <c r="AA4937" t="s">
        <v>10982</v>
      </c>
      <c r="AB4937">
        <v>-2.9000000000000001E-2</v>
      </c>
      <c r="AC4937">
        <v>-1.6E-2</v>
      </c>
      <c r="AD4937">
        <v>6.53</v>
      </c>
      <c r="AE4937" t="s">
        <v>1824</v>
      </c>
    </row>
    <row r="4938" spans="1:32" x14ac:dyDescent="0.2">
      <c r="A4938">
        <v>4937</v>
      </c>
      <c r="B4938" t="s">
        <v>5555</v>
      </c>
      <c r="C4938">
        <v>113459</v>
      </c>
      <c r="D4938">
        <v>139131</v>
      </c>
      <c r="F4938">
        <v>13</v>
      </c>
      <c r="G4938">
        <v>3</v>
      </c>
      <c r="H4938">
        <v>54.4</v>
      </c>
      <c r="I4938" t="s">
        <v>26</v>
      </c>
      <c r="J4938">
        <v>3</v>
      </c>
      <c r="K4938">
        <v>39</v>
      </c>
      <c r="L4938">
        <v>48</v>
      </c>
      <c r="M4938">
        <v>-3</v>
      </c>
      <c r="N4938">
        <v>6.59</v>
      </c>
      <c r="P4938">
        <v>0.28999999999999998</v>
      </c>
      <c r="R4938">
        <v>0.11</v>
      </c>
      <c r="X4938" t="s">
        <v>264</v>
      </c>
      <c r="Y4938">
        <v>4937</v>
      </c>
      <c r="Z4938" s="1">
        <v>0.5443796296296296</v>
      </c>
      <c r="AA4938" t="s">
        <v>10983</v>
      </c>
      <c r="AB4938">
        <v>-3.5000000000000003E-2</v>
      </c>
      <c r="AC4938">
        <v>-3.5999999999999997E-2</v>
      </c>
      <c r="AD4938">
        <v>6.59</v>
      </c>
      <c r="AE4938" t="s">
        <v>264</v>
      </c>
    </row>
    <row r="4939" spans="1:32" x14ac:dyDescent="0.2">
      <c r="A4939">
        <v>4938</v>
      </c>
      <c r="C4939">
        <v>113523</v>
      </c>
      <c r="D4939">
        <v>223881</v>
      </c>
      <c r="E4939" t="s">
        <v>5556</v>
      </c>
      <c r="F4939">
        <v>13</v>
      </c>
      <c r="G4939">
        <v>4</v>
      </c>
      <c r="H4939">
        <v>48.1</v>
      </c>
      <c r="I4939" t="s">
        <v>26</v>
      </c>
      <c r="J4939">
        <v>41</v>
      </c>
      <c r="K4939">
        <v>11</v>
      </c>
      <c r="L4939">
        <v>48</v>
      </c>
      <c r="M4939">
        <v>-41</v>
      </c>
      <c r="N4939">
        <v>6.26</v>
      </c>
      <c r="P4939">
        <v>1.68</v>
      </c>
      <c r="R4939">
        <v>1.83</v>
      </c>
      <c r="X4939" t="s">
        <v>5557</v>
      </c>
      <c r="Y4939">
        <v>4938</v>
      </c>
      <c r="Z4939" s="1">
        <v>0.5450011574074074</v>
      </c>
      <c r="AA4939" t="s">
        <v>10984</v>
      </c>
      <c r="AB4939">
        <v>-2.8000000000000001E-2</v>
      </c>
      <c r="AC4939">
        <v>-3.4000000000000002E-2</v>
      </c>
      <c r="AD4939">
        <v>6.26</v>
      </c>
      <c r="AE4939" t="s">
        <v>10985</v>
      </c>
      <c r="AF4939" t="s">
        <v>36</v>
      </c>
    </row>
    <row r="4940" spans="1:32" x14ac:dyDescent="0.2">
      <c r="A4940">
        <v>4939</v>
      </c>
      <c r="C4940">
        <v>113602</v>
      </c>
      <c r="D4940">
        <v>240535</v>
      </c>
      <c r="E4940">
        <v>6084</v>
      </c>
      <c r="F4940">
        <v>13</v>
      </c>
      <c r="G4940">
        <v>5</v>
      </c>
      <c r="H4940">
        <v>30.8</v>
      </c>
      <c r="I4940" t="s">
        <v>26</v>
      </c>
      <c r="J4940">
        <v>52</v>
      </c>
      <c r="K4940">
        <v>6</v>
      </c>
      <c r="L4940">
        <v>54</v>
      </c>
      <c r="M4940">
        <v>-52</v>
      </c>
      <c r="N4940">
        <v>6.43</v>
      </c>
      <c r="P4940">
        <v>1.7</v>
      </c>
      <c r="R4940">
        <v>1.99</v>
      </c>
      <c r="X4940" t="s">
        <v>419</v>
      </c>
      <c r="Y4940">
        <v>4939</v>
      </c>
      <c r="Z4940" s="1">
        <v>0.54549537037037032</v>
      </c>
      <c r="AA4940" t="s">
        <v>10986</v>
      </c>
      <c r="AB4940">
        <v>-4.8000000000000001E-2</v>
      </c>
      <c r="AC4940">
        <v>3.2000000000000001E-2</v>
      </c>
      <c r="AD4940">
        <v>6.43</v>
      </c>
      <c r="AE4940" t="s">
        <v>419</v>
      </c>
    </row>
    <row r="4941" spans="1:32" x14ac:dyDescent="0.2">
      <c r="A4941">
        <v>4940</v>
      </c>
      <c r="C4941">
        <v>113703</v>
      </c>
      <c r="D4941">
        <v>223900</v>
      </c>
      <c r="F4941">
        <v>13</v>
      </c>
      <c r="G4941">
        <v>6</v>
      </c>
      <c r="H4941">
        <v>16.7</v>
      </c>
      <c r="I4941" t="s">
        <v>26</v>
      </c>
      <c r="J4941">
        <v>48</v>
      </c>
      <c r="K4941">
        <v>27</v>
      </c>
      <c r="L4941">
        <v>49</v>
      </c>
      <c r="M4941">
        <v>-48</v>
      </c>
      <c r="N4941">
        <v>4.71</v>
      </c>
      <c r="P4941">
        <v>-0.14000000000000001</v>
      </c>
      <c r="R4941">
        <v>-0.57999999999999996</v>
      </c>
      <c r="T4941">
        <v>-0.14000000000000001</v>
      </c>
      <c r="X4941" t="s">
        <v>211</v>
      </c>
      <c r="Y4941">
        <v>4940</v>
      </c>
      <c r="Z4941" s="1">
        <v>0.54602662037037042</v>
      </c>
      <c r="AA4941" t="s">
        <v>10987</v>
      </c>
      <c r="AB4941">
        <v>-0.03</v>
      </c>
      <c r="AC4941">
        <v>-2.3E-2</v>
      </c>
      <c r="AD4941">
        <v>4.71</v>
      </c>
      <c r="AE4941" t="s">
        <v>211</v>
      </c>
    </row>
    <row r="4942" spans="1:32" x14ac:dyDescent="0.2">
      <c r="A4942">
        <v>4941</v>
      </c>
      <c r="C4942">
        <v>113778</v>
      </c>
      <c r="D4942">
        <v>223905</v>
      </c>
      <c r="E4942">
        <v>6092</v>
      </c>
      <c r="F4942">
        <v>13</v>
      </c>
      <c r="G4942">
        <v>6</v>
      </c>
      <c r="H4942">
        <v>35.1</v>
      </c>
      <c r="I4942" t="s">
        <v>26</v>
      </c>
      <c r="J4942">
        <v>41</v>
      </c>
      <c r="K4942">
        <v>35</v>
      </c>
      <c r="L4942">
        <v>19</v>
      </c>
      <c r="M4942">
        <v>-41</v>
      </c>
      <c r="N4942">
        <v>5.59</v>
      </c>
      <c r="P4942">
        <v>1.05</v>
      </c>
      <c r="X4942" t="s">
        <v>2868</v>
      </c>
      <c r="Y4942">
        <v>4941</v>
      </c>
      <c r="Z4942" s="1">
        <v>0.54623958333333333</v>
      </c>
      <c r="AA4942" t="s">
        <v>10988</v>
      </c>
      <c r="AB4942">
        <v>4.5999999999999999E-2</v>
      </c>
      <c r="AC4942">
        <v>-1.7000000000000001E-2</v>
      </c>
      <c r="AD4942">
        <v>5.59</v>
      </c>
      <c r="AE4942" t="s">
        <v>5662</v>
      </c>
      <c r="AF4942" t="s">
        <v>36</v>
      </c>
    </row>
    <row r="4943" spans="1:32" x14ac:dyDescent="0.2">
      <c r="A4943">
        <v>4942</v>
      </c>
      <c r="B4943" t="s">
        <v>5558</v>
      </c>
      <c r="C4943">
        <v>113791</v>
      </c>
      <c r="D4943">
        <v>223909</v>
      </c>
      <c r="F4943">
        <v>13</v>
      </c>
      <c r="G4943">
        <v>6</v>
      </c>
      <c r="H4943">
        <v>54.6</v>
      </c>
      <c r="I4943" t="s">
        <v>26</v>
      </c>
      <c r="J4943">
        <v>49</v>
      </c>
      <c r="K4943">
        <v>54</v>
      </c>
      <c r="L4943">
        <v>22</v>
      </c>
      <c r="M4943">
        <v>-49</v>
      </c>
      <c r="N4943">
        <v>4.2699999999999996</v>
      </c>
      <c r="P4943">
        <v>-0.19</v>
      </c>
      <c r="R4943">
        <v>-0.79</v>
      </c>
      <c r="T4943">
        <v>-0.2</v>
      </c>
      <c r="X4943" t="s">
        <v>564</v>
      </c>
      <c r="Y4943">
        <v>4942</v>
      </c>
      <c r="Z4943" s="1">
        <v>0.54646527777777776</v>
      </c>
      <c r="AA4943" t="s">
        <v>10989</v>
      </c>
      <c r="AB4943">
        <v>-2.5999999999999999E-2</v>
      </c>
      <c r="AC4943">
        <v>-1.2E-2</v>
      </c>
      <c r="AD4943">
        <v>4.2699999999999996</v>
      </c>
      <c r="AE4943" t="s">
        <v>564</v>
      </c>
    </row>
    <row r="4944" spans="1:32" x14ac:dyDescent="0.2">
      <c r="A4944">
        <v>4943</v>
      </c>
      <c r="B4944" t="s">
        <v>5559</v>
      </c>
      <c r="C4944">
        <v>113797</v>
      </c>
      <c r="D4944">
        <v>63338</v>
      </c>
      <c r="E4944">
        <v>6089</v>
      </c>
      <c r="F4944">
        <v>13</v>
      </c>
      <c r="G4944">
        <v>5</v>
      </c>
      <c r="H4944">
        <v>44.5</v>
      </c>
      <c r="I4944" t="s">
        <v>24</v>
      </c>
      <c r="J4944">
        <v>35</v>
      </c>
      <c r="K4944">
        <v>47</v>
      </c>
      <c r="L4944">
        <v>56</v>
      </c>
      <c r="M4944">
        <v>35</v>
      </c>
      <c r="N4944">
        <v>5.25</v>
      </c>
      <c r="P4944">
        <v>-0.08</v>
      </c>
      <c r="R4944">
        <v>-0.2</v>
      </c>
      <c r="X4944" t="s">
        <v>102</v>
      </c>
      <c r="Y4944">
        <v>4943</v>
      </c>
      <c r="Z4944" s="1">
        <v>0.54565393518518512</v>
      </c>
      <c r="AA4944" t="s">
        <v>10990</v>
      </c>
      <c r="AB4944">
        <v>-0.03</v>
      </c>
      <c r="AC4944">
        <v>2.1000000000000001E-2</v>
      </c>
      <c r="AD4944">
        <v>5.25</v>
      </c>
      <c r="AE4944" t="s">
        <v>102</v>
      </c>
    </row>
    <row r="4945" spans="1:32" x14ac:dyDescent="0.2">
      <c r="A4945">
        <v>4944</v>
      </c>
      <c r="C4945">
        <v>113823</v>
      </c>
      <c r="D4945">
        <v>240566</v>
      </c>
      <c r="F4945">
        <v>13</v>
      </c>
      <c r="G4945">
        <v>7</v>
      </c>
      <c r="H4945">
        <v>24.2</v>
      </c>
      <c r="I4945" t="s">
        <v>26</v>
      </c>
      <c r="J4945">
        <v>59</v>
      </c>
      <c r="K4945">
        <v>51</v>
      </c>
      <c r="L4945">
        <v>38</v>
      </c>
      <c r="M4945">
        <v>-59</v>
      </c>
      <c r="N4945">
        <v>5.99</v>
      </c>
      <c r="P4945">
        <v>0.48</v>
      </c>
      <c r="R4945">
        <v>0.12</v>
      </c>
      <c r="X4945" t="s">
        <v>5560</v>
      </c>
      <c r="Y4945">
        <v>4944</v>
      </c>
      <c r="Z4945" s="1">
        <v>0.54680787037037037</v>
      </c>
      <c r="AA4945" t="s">
        <v>10991</v>
      </c>
      <c r="AB4945">
        <v>-2.7E-2</v>
      </c>
      <c r="AC4945">
        <v>-1.2E-2</v>
      </c>
      <c r="AD4945">
        <v>5.99</v>
      </c>
      <c r="AE4945" t="s">
        <v>10992</v>
      </c>
      <c r="AF4945" t="s">
        <v>36</v>
      </c>
    </row>
    <row r="4946" spans="1:32" x14ac:dyDescent="0.2">
      <c r="A4946">
        <v>4945</v>
      </c>
      <c r="C4946">
        <v>113847</v>
      </c>
      <c r="D4946">
        <v>44465</v>
      </c>
      <c r="F4946">
        <v>13</v>
      </c>
      <c r="G4946">
        <v>5</v>
      </c>
      <c r="H4946">
        <v>52.3</v>
      </c>
      <c r="I4946" t="s">
        <v>24</v>
      </c>
      <c r="J4946">
        <v>45</v>
      </c>
      <c r="K4946">
        <v>16</v>
      </c>
      <c r="L4946">
        <v>7</v>
      </c>
      <c r="M4946">
        <v>45</v>
      </c>
      <c r="N4946">
        <v>5.63</v>
      </c>
      <c r="P4946">
        <v>1.1299999999999999</v>
      </c>
      <c r="X4946" t="s">
        <v>45</v>
      </c>
      <c r="Y4946">
        <v>4945</v>
      </c>
      <c r="Z4946" s="1">
        <v>0.54574421296296294</v>
      </c>
      <c r="AA4946" t="s">
        <v>10993</v>
      </c>
      <c r="AB4946">
        <v>-1.2E-2</v>
      </c>
      <c r="AC4946">
        <v>2.8000000000000001E-2</v>
      </c>
      <c r="AD4946">
        <v>5.63</v>
      </c>
      <c r="AE4946" t="s">
        <v>45</v>
      </c>
    </row>
    <row r="4947" spans="1:32" x14ac:dyDescent="0.2">
      <c r="A4947">
        <v>4946</v>
      </c>
      <c r="B4947" t="s">
        <v>5561</v>
      </c>
      <c r="C4947">
        <v>113848</v>
      </c>
      <c r="D4947">
        <v>82650</v>
      </c>
      <c r="F4947">
        <v>13</v>
      </c>
      <c r="G4947">
        <v>6</v>
      </c>
      <c r="H4947">
        <v>21.2</v>
      </c>
      <c r="I4947" t="s">
        <v>24</v>
      </c>
      <c r="J4947">
        <v>21</v>
      </c>
      <c r="K4947">
        <v>9</v>
      </c>
      <c r="L4947">
        <v>12</v>
      </c>
      <c r="M4947">
        <v>21</v>
      </c>
      <c r="N4947">
        <v>5.99</v>
      </c>
      <c r="P4947">
        <v>0.39</v>
      </c>
      <c r="R4947">
        <v>0</v>
      </c>
      <c r="X4947" t="s">
        <v>79</v>
      </c>
      <c r="Y4947">
        <v>4946</v>
      </c>
      <c r="Z4947" s="1">
        <v>0.54607870370370371</v>
      </c>
      <c r="AA4947" t="s">
        <v>10994</v>
      </c>
      <c r="AB4947">
        <v>-6.9000000000000006E-2</v>
      </c>
      <c r="AC4947">
        <v>-4.5999999999999999E-2</v>
      </c>
      <c r="AD4947">
        <v>5.99</v>
      </c>
      <c r="AE4947" t="s">
        <v>79</v>
      </c>
    </row>
    <row r="4948" spans="1:32" x14ac:dyDescent="0.2">
      <c r="A4948">
        <v>4947</v>
      </c>
      <c r="C4948">
        <v>113852</v>
      </c>
      <c r="D4948">
        <v>204132</v>
      </c>
      <c r="F4948">
        <v>13</v>
      </c>
      <c r="G4948">
        <v>6</v>
      </c>
      <c r="H4948">
        <v>54.3</v>
      </c>
      <c r="I4948" t="s">
        <v>26</v>
      </c>
      <c r="J4948">
        <v>35</v>
      </c>
      <c r="K4948">
        <v>51</v>
      </c>
      <c r="L4948">
        <v>43</v>
      </c>
      <c r="M4948">
        <v>-35</v>
      </c>
      <c r="N4948">
        <v>6.54</v>
      </c>
      <c r="P4948">
        <v>-0.02</v>
      </c>
      <c r="R4948">
        <v>-0.02</v>
      </c>
      <c r="X4948" t="s">
        <v>5562</v>
      </c>
      <c r="Y4948">
        <v>4947</v>
      </c>
      <c r="Z4948" s="1">
        <v>0.54646180555555557</v>
      </c>
      <c r="AA4948" t="s">
        <v>10995</v>
      </c>
      <c r="AB4948">
        <v>4.1000000000000002E-2</v>
      </c>
      <c r="AC4948">
        <v>-7.8E-2</v>
      </c>
      <c r="AD4948">
        <v>6.54</v>
      </c>
      <c r="AE4948" t="s">
        <v>8676</v>
      </c>
      <c r="AF4948" t="s">
        <v>36</v>
      </c>
    </row>
    <row r="4949" spans="1:32" x14ac:dyDescent="0.2">
      <c r="A4949">
        <v>4948</v>
      </c>
      <c r="C4949">
        <v>113865</v>
      </c>
      <c r="D4949">
        <v>82648</v>
      </c>
      <c r="F4949">
        <v>13</v>
      </c>
      <c r="G4949">
        <v>6</v>
      </c>
      <c r="H4949">
        <v>10.199999999999999</v>
      </c>
      <c r="I4949" t="s">
        <v>24</v>
      </c>
      <c r="J4949">
        <v>29</v>
      </c>
      <c r="K4949">
        <v>1</v>
      </c>
      <c r="L4949">
        <v>46</v>
      </c>
      <c r="M4949">
        <v>29</v>
      </c>
      <c r="N4949">
        <v>6.54</v>
      </c>
      <c r="P4949">
        <v>0.05</v>
      </c>
      <c r="R4949">
        <v>0.09</v>
      </c>
      <c r="X4949" t="s">
        <v>391</v>
      </c>
      <c r="Y4949">
        <v>4948</v>
      </c>
      <c r="Z4949" s="1">
        <v>0.54595138888888883</v>
      </c>
      <c r="AA4949" t="s">
        <v>10996</v>
      </c>
      <c r="AB4949">
        <v>-6.9000000000000006E-2</v>
      </c>
      <c r="AC4949">
        <v>1E-3</v>
      </c>
      <c r="AD4949">
        <v>6.54</v>
      </c>
      <c r="AE4949" t="s">
        <v>391</v>
      </c>
    </row>
    <row r="4950" spans="1:32" x14ac:dyDescent="0.2">
      <c r="A4950">
        <v>4949</v>
      </c>
      <c r="B4950" t="s">
        <v>5563</v>
      </c>
      <c r="C4950">
        <v>113866</v>
      </c>
      <c r="D4950">
        <v>82651</v>
      </c>
      <c r="E4950" t="s">
        <v>5564</v>
      </c>
      <c r="F4950">
        <v>13</v>
      </c>
      <c r="G4950">
        <v>6</v>
      </c>
      <c r="H4950">
        <v>22.6</v>
      </c>
      <c r="I4950" t="s">
        <v>24</v>
      </c>
      <c r="J4950">
        <v>22</v>
      </c>
      <c r="K4950">
        <v>36</v>
      </c>
      <c r="L4950">
        <v>58</v>
      </c>
      <c r="M4950">
        <v>22</v>
      </c>
      <c r="N4950">
        <v>5.6</v>
      </c>
      <c r="P4950">
        <v>1.59</v>
      </c>
      <c r="R4950">
        <v>1.63</v>
      </c>
      <c r="T4950">
        <v>1.81</v>
      </c>
      <c r="X4950" t="s">
        <v>2821</v>
      </c>
      <c r="Y4950">
        <v>4949</v>
      </c>
      <c r="Z4950" s="1">
        <v>0.5460949074074074</v>
      </c>
      <c r="AA4950" t="s">
        <v>10997</v>
      </c>
      <c r="AB4950">
        <v>2.5000000000000001E-2</v>
      </c>
      <c r="AC4950">
        <v>-4.9000000000000002E-2</v>
      </c>
      <c r="AD4950">
        <v>5.6</v>
      </c>
      <c r="AE4950" t="s">
        <v>2821</v>
      </c>
    </row>
    <row r="4951" spans="1:32" x14ac:dyDescent="0.2">
      <c r="A4951">
        <v>4950</v>
      </c>
      <c r="C4951">
        <v>113889</v>
      </c>
      <c r="D4951">
        <v>7741</v>
      </c>
      <c r="F4951">
        <v>13</v>
      </c>
      <c r="G4951">
        <v>4</v>
      </c>
      <c r="H4951">
        <v>49.7</v>
      </c>
      <c r="I4951" t="s">
        <v>24</v>
      </c>
      <c r="J4951">
        <v>73</v>
      </c>
      <c r="K4951">
        <v>1</v>
      </c>
      <c r="L4951">
        <v>31</v>
      </c>
      <c r="M4951">
        <v>73</v>
      </c>
      <c r="N4951">
        <v>6.31</v>
      </c>
      <c r="O4951" t="s">
        <v>103</v>
      </c>
      <c r="X4951" t="s">
        <v>264</v>
      </c>
      <c r="Y4951">
        <v>4950</v>
      </c>
      <c r="Z4951" s="1">
        <v>0.54501967592592593</v>
      </c>
      <c r="AA4951" t="s">
        <v>10998</v>
      </c>
      <c r="AB4951">
        <v>-1.9E-2</v>
      </c>
      <c r="AC4951">
        <v>0.02</v>
      </c>
      <c r="AD4951">
        <v>6.31</v>
      </c>
      <c r="AE4951" t="s">
        <v>264</v>
      </c>
    </row>
    <row r="4952" spans="1:32" x14ac:dyDescent="0.2">
      <c r="A4952">
        <v>4951</v>
      </c>
      <c r="C4952">
        <v>113902</v>
      </c>
      <c r="D4952">
        <v>240573</v>
      </c>
      <c r="F4952">
        <v>13</v>
      </c>
      <c r="G4952">
        <v>7</v>
      </c>
      <c r="H4952">
        <v>38.299999999999997</v>
      </c>
      <c r="I4952" t="s">
        <v>26</v>
      </c>
      <c r="J4952">
        <v>53</v>
      </c>
      <c r="K4952">
        <v>27</v>
      </c>
      <c r="L4952">
        <v>35</v>
      </c>
      <c r="M4952">
        <v>-53</v>
      </c>
      <c r="N4952">
        <v>5.71</v>
      </c>
      <c r="P4952">
        <v>-7.0000000000000007E-2</v>
      </c>
      <c r="R4952">
        <v>-0.27</v>
      </c>
      <c r="X4952" t="s">
        <v>122</v>
      </c>
      <c r="Y4952">
        <v>4951</v>
      </c>
      <c r="Z4952" s="1">
        <v>0.54697106481481483</v>
      </c>
      <c r="AA4952" t="s">
        <v>7172</v>
      </c>
      <c r="AB4952">
        <v>-3.9E-2</v>
      </c>
      <c r="AC4952">
        <v>-2.4E-2</v>
      </c>
      <c r="AD4952">
        <v>5.71</v>
      </c>
      <c r="AE4952" t="s">
        <v>122</v>
      </c>
    </row>
    <row r="4953" spans="1:32" x14ac:dyDescent="0.2">
      <c r="A4953">
        <v>4952</v>
      </c>
      <c r="B4953" t="s">
        <v>5565</v>
      </c>
      <c r="C4953">
        <v>113904</v>
      </c>
      <c r="D4953">
        <v>252162</v>
      </c>
      <c r="E4953" t="s">
        <v>5565</v>
      </c>
      <c r="F4953">
        <v>13</v>
      </c>
      <c r="G4953">
        <v>8</v>
      </c>
      <c r="H4953">
        <v>7</v>
      </c>
      <c r="I4953" t="s">
        <v>26</v>
      </c>
      <c r="J4953">
        <v>65</v>
      </c>
      <c r="K4953">
        <v>18</v>
      </c>
      <c r="L4953">
        <v>23</v>
      </c>
      <c r="M4953">
        <v>-65</v>
      </c>
      <c r="N4953">
        <v>5.51</v>
      </c>
      <c r="P4953">
        <v>-0.02</v>
      </c>
      <c r="R4953">
        <v>-0.87</v>
      </c>
      <c r="X4953" t="s">
        <v>5566</v>
      </c>
      <c r="Y4953">
        <v>4952</v>
      </c>
      <c r="Z4953" s="1">
        <v>0.54730324074074077</v>
      </c>
      <c r="AA4953" t="s">
        <v>10999</v>
      </c>
      <c r="AB4953">
        <v>-1.6E-2</v>
      </c>
      <c r="AC4953">
        <v>-8.9999999999999993E-3</v>
      </c>
      <c r="AD4953">
        <v>5.51</v>
      </c>
      <c r="AE4953" t="s">
        <v>11000</v>
      </c>
      <c r="AF4953" t="s">
        <v>36</v>
      </c>
    </row>
    <row r="4954" spans="1:32" x14ac:dyDescent="0.2">
      <c r="A4954">
        <v>4953</v>
      </c>
      <c r="C4954">
        <v>113994</v>
      </c>
      <c r="D4954">
        <v>15985</v>
      </c>
      <c r="F4954">
        <v>13</v>
      </c>
      <c r="G4954">
        <v>6</v>
      </c>
      <c r="H4954">
        <v>22.7</v>
      </c>
      <c r="I4954" t="s">
        <v>24</v>
      </c>
      <c r="J4954">
        <v>62</v>
      </c>
      <c r="K4954">
        <v>2</v>
      </c>
      <c r="L4954">
        <v>31</v>
      </c>
      <c r="M4954">
        <v>62</v>
      </c>
      <c r="N4954">
        <v>6.14</v>
      </c>
      <c r="P4954">
        <v>0.99</v>
      </c>
      <c r="R4954">
        <v>0.65</v>
      </c>
      <c r="X4954" t="s">
        <v>345</v>
      </c>
      <c r="Y4954">
        <v>4953</v>
      </c>
      <c r="Z4954" s="1">
        <v>0.54609606481481487</v>
      </c>
      <c r="AA4954" t="s">
        <v>11001</v>
      </c>
      <c r="AB4954">
        <v>5.0000000000000001E-3</v>
      </c>
      <c r="AC4954">
        <v>-3.6999999999999998E-2</v>
      </c>
      <c r="AD4954">
        <v>6.14</v>
      </c>
      <c r="AE4954" t="s">
        <v>345</v>
      </c>
    </row>
    <row r="4955" spans="1:32" x14ac:dyDescent="0.2">
      <c r="A4955">
        <v>4954</v>
      </c>
      <c r="B4955" t="s">
        <v>5567</v>
      </c>
      <c r="C4955">
        <v>113996</v>
      </c>
      <c r="D4955">
        <v>82659</v>
      </c>
      <c r="F4955">
        <v>13</v>
      </c>
      <c r="G4955">
        <v>7</v>
      </c>
      <c r="H4955">
        <v>10.7</v>
      </c>
      <c r="I4955" t="s">
        <v>24</v>
      </c>
      <c r="J4955">
        <v>27</v>
      </c>
      <c r="K4955">
        <v>37</v>
      </c>
      <c r="L4955">
        <v>29</v>
      </c>
      <c r="M4955">
        <v>27</v>
      </c>
      <c r="N4955">
        <v>4.8</v>
      </c>
      <c r="P4955">
        <v>1.48</v>
      </c>
      <c r="R4955">
        <v>1.85</v>
      </c>
      <c r="T4955">
        <v>0.81</v>
      </c>
      <c r="X4955" t="s">
        <v>77</v>
      </c>
      <c r="Y4955">
        <v>4954</v>
      </c>
      <c r="Z4955" s="1">
        <v>0.54665162037037041</v>
      </c>
      <c r="AA4955" t="s">
        <v>11002</v>
      </c>
      <c r="AB4955">
        <v>3.1E-2</v>
      </c>
      <c r="AC4955">
        <v>-7.0000000000000007E-2</v>
      </c>
      <c r="AD4955">
        <v>4.8</v>
      </c>
      <c r="AE4955" t="s">
        <v>77</v>
      </c>
    </row>
    <row r="4956" spans="1:32" x14ac:dyDescent="0.2">
      <c r="A4956">
        <v>4955</v>
      </c>
      <c r="B4956" t="s">
        <v>5568</v>
      </c>
      <c r="C4956">
        <v>114038</v>
      </c>
      <c r="D4956">
        <v>157739</v>
      </c>
      <c r="F4956">
        <v>13</v>
      </c>
      <c r="G4956">
        <v>7</v>
      </c>
      <c r="H4956">
        <v>53.8</v>
      </c>
      <c r="I4956" t="s">
        <v>26</v>
      </c>
      <c r="J4956">
        <v>10</v>
      </c>
      <c r="K4956">
        <v>44</v>
      </c>
      <c r="L4956">
        <v>25</v>
      </c>
      <c r="M4956">
        <v>-10</v>
      </c>
      <c r="N4956">
        <v>5.19</v>
      </c>
      <c r="P4956">
        <v>1.1399999999999999</v>
      </c>
      <c r="R4956">
        <v>1.1200000000000001</v>
      </c>
      <c r="T4956">
        <v>0.57999999999999996</v>
      </c>
      <c r="X4956" t="s">
        <v>125</v>
      </c>
      <c r="Y4956">
        <v>4955</v>
      </c>
      <c r="Z4956" s="1">
        <v>0.54715046296296299</v>
      </c>
      <c r="AA4956" t="s">
        <v>11003</v>
      </c>
      <c r="AB4956">
        <v>1.7000000000000001E-2</v>
      </c>
      <c r="AC4956">
        <v>-6.0000000000000001E-3</v>
      </c>
      <c r="AD4956">
        <v>5.19</v>
      </c>
      <c r="AE4956" t="s">
        <v>125</v>
      </c>
    </row>
    <row r="4957" spans="1:32" x14ac:dyDescent="0.2">
      <c r="A4957">
        <v>4956</v>
      </c>
      <c r="C4957">
        <v>114092</v>
      </c>
      <c r="D4957">
        <v>82665</v>
      </c>
      <c r="F4957">
        <v>13</v>
      </c>
      <c r="G4957">
        <v>7</v>
      </c>
      <c r="H4957">
        <v>53.6</v>
      </c>
      <c r="I4957" t="s">
        <v>24</v>
      </c>
      <c r="J4957">
        <v>27</v>
      </c>
      <c r="K4957">
        <v>33</v>
      </c>
      <c r="L4957">
        <v>21</v>
      </c>
      <c r="M4957">
        <v>27</v>
      </c>
      <c r="N4957">
        <v>6.19</v>
      </c>
      <c r="P4957">
        <v>1.36</v>
      </c>
      <c r="R4957">
        <v>1.64</v>
      </c>
      <c r="T4957">
        <v>0.48</v>
      </c>
      <c r="U4957" t="s">
        <v>93</v>
      </c>
      <c r="X4957" t="s">
        <v>172</v>
      </c>
      <c r="Y4957">
        <v>4956</v>
      </c>
      <c r="Z4957" s="1">
        <v>0.54714814814814816</v>
      </c>
      <c r="AA4957" t="s">
        <v>11004</v>
      </c>
      <c r="AB4957">
        <v>-4.1000000000000002E-2</v>
      </c>
      <c r="AC4957">
        <v>-6.4000000000000001E-2</v>
      </c>
      <c r="AD4957">
        <v>6.19</v>
      </c>
      <c r="AE4957" t="s">
        <v>172</v>
      </c>
    </row>
    <row r="4958" spans="1:32" x14ac:dyDescent="0.2">
      <c r="A4958">
        <v>4957</v>
      </c>
      <c r="C4958">
        <v>114113</v>
      </c>
      <c r="D4958">
        <v>139175</v>
      </c>
      <c r="F4958">
        <v>13</v>
      </c>
      <c r="G4958">
        <v>8</v>
      </c>
      <c r="H4958">
        <v>32.5</v>
      </c>
      <c r="I4958" t="s">
        <v>26</v>
      </c>
      <c r="J4958">
        <v>8</v>
      </c>
      <c r="K4958">
        <v>59</v>
      </c>
      <c r="L4958">
        <v>4</v>
      </c>
      <c r="M4958">
        <v>-8</v>
      </c>
      <c r="N4958">
        <v>5.55</v>
      </c>
      <c r="P4958">
        <v>1.18</v>
      </c>
      <c r="R4958">
        <v>1.18</v>
      </c>
      <c r="X4958" t="s">
        <v>105</v>
      </c>
      <c r="Y4958">
        <v>4957</v>
      </c>
      <c r="Z4958" s="1">
        <v>0.54759837962962965</v>
      </c>
      <c r="AA4958" t="s">
        <v>11005</v>
      </c>
      <c r="AB4958">
        <v>-3.2000000000000001E-2</v>
      </c>
      <c r="AC4958">
        <v>-6.2E-2</v>
      </c>
      <c r="AD4958">
        <v>5.55</v>
      </c>
      <c r="AE4958" t="s">
        <v>105</v>
      </c>
    </row>
    <row r="4959" spans="1:32" x14ac:dyDescent="0.2">
      <c r="A4959">
        <v>4958</v>
      </c>
      <c r="B4959" t="s">
        <v>5569</v>
      </c>
      <c r="C4959">
        <v>114149</v>
      </c>
      <c r="D4959">
        <v>181410</v>
      </c>
      <c r="F4959">
        <v>13</v>
      </c>
      <c r="G4959">
        <v>9</v>
      </c>
      <c r="H4959">
        <v>3.3</v>
      </c>
      <c r="I4959" t="s">
        <v>26</v>
      </c>
      <c r="J4959">
        <v>23</v>
      </c>
      <c r="K4959">
        <v>7</v>
      </c>
      <c r="L4959">
        <v>5</v>
      </c>
      <c r="M4959">
        <v>-23</v>
      </c>
      <c r="N4959">
        <v>4.95</v>
      </c>
      <c r="P4959">
        <v>1.05</v>
      </c>
      <c r="R4959">
        <v>0.93</v>
      </c>
      <c r="X4959" t="s">
        <v>45</v>
      </c>
      <c r="Y4959">
        <v>4958</v>
      </c>
      <c r="Z4959" s="1">
        <v>0.54795486111111114</v>
      </c>
      <c r="AA4959" t="s">
        <v>11006</v>
      </c>
      <c r="AB4959">
        <v>-2.4E-2</v>
      </c>
      <c r="AC4959">
        <v>-3.5999999999999997E-2</v>
      </c>
      <c r="AD4959">
        <v>4.95</v>
      </c>
      <c r="AE4959" t="s">
        <v>45</v>
      </c>
    </row>
    <row r="4960" spans="1:32" x14ac:dyDescent="0.2">
      <c r="A4960">
        <v>4959</v>
      </c>
      <c r="C4960">
        <v>114203</v>
      </c>
      <c r="D4960">
        <v>139183</v>
      </c>
      <c r="F4960">
        <v>13</v>
      </c>
      <c r="G4960">
        <v>9</v>
      </c>
      <c r="H4960">
        <v>14.4</v>
      </c>
      <c r="I4960" t="s">
        <v>26</v>
      </c>
      <c r="J4960">
        <v>9</v>
      </c>
      <c r="K4960">
        <v>32</v>
      </c>
      <c r="L4960">
        <v>18</v>
      </c>
      <c r="M4960">
        <v>-9</v>
      </c>
      <c r="N4960">
        <v>6.32</v>
      </c>
      <c r="P4960">
        <v>1.02</v>
      </c>
      <c r="R4960">
        <v>0.79</v>
      </c>
      <c r="X4960" t="s">
        <v>197</v>
      </c>
      <c r="Y4960">
        <v>4959</v>
      </c>
      <c r="Z4960" s="1">
        <v>0.54808333333333337</v>
      </c>
      <c r="AA4960" t="s">
        <v>11007</v>
      </c>
      <c r="AB4960">
        <v>-3.3000000000000002E-2</v>
      </c>
      <c r="AC4960">
        <v>-8.9999999999999993E-3</v>
      </c>
      <c r="AD4960">
        <v>6.32</v>
      </c>
      <c r="AE4960" t="s">
        <v>197</v>
      </c>
    </row>
    <row r="4961" spans="1:32" x14ac:dyDescent="0.2">
      <c r="A4961">
        <v>4960</v>
      </c>
      <c r="C4961">
        <v>114256</v>
      </c>
      <c r="D4961">
        <v>100436</v>
      </c>
      <c r="F4961">
        <v>13</v>
      </c>
      <c r="G4961">
        <v>9</v>
      </c>
      <c r="H4961">
        <v>12.4</v>
      </c>
      <c r="I4961" t="s">
        <v>24</v>
      </c>
      <c r="J4961">
        <v>10</v>
      </c>
      <c r="K4961">
        <v>1</v>
      </c>
      <c r="L4961">
        <v>20</v>
      </c>
      <c r="M4961">
        <v>10</v>
      </c>
      <c r="N4961">
        <v>5.78</v>
      </c>
      <c r="P4961">
        <v>1</v>
      </c>
      <c r="X4961" t="s">
        <v>54</v>
      </c>
      <c r="Y4961">
        <v>4960</v>
      </c>
      <c r="Z4961" s="1">
        <v>0.54806018518518518</v>
      </c>
      <c r="AA4961" t="s">
        <v>11008</v>
      </c>
      <c r="AB4961">
        <v>1.7000000000000001E-2</v>
      </c>
      <c r="AC4961">
        <v>-3.0000000000000001E-3</v>
      </c>
      <c r="AD4961">
        <v>5.78</v>
      </c>
      <c r="AE4961" t="s">
        <v>54</v>
      </c>
    </row>
    <row r="4962" spans="1:32" x14ac:dyDescent="0.2">
      <c r="A4962">
        <v>4961</v>
      </c>
      <c r="B4962" t="s">
        <v>5570</v>
      </c>
      <c r="C4962">
        <v>114287</v>
      </c>
      <c r="D4962">
        <v>157760</v>
      </c>
      <c r="E4962">
        <v>6114</v>
      </c>
      <c r="F4962">
        <v>13</v>
      </c>
      <c r="G4962">
        <v>9</v>
      </c>
      <c r="H4962">
        <v>45.3</v>
      </c>
      <c r="I4962" t="s">
        <v>26</v>
      </c>
      <c r="J4962">
        <v>10</v>
      </c>
      <c r="K4962">
        <v>19</v>
      </c>
      <c r="L4962">
        <v>46</v>
      </c>
      <c r="M4962">
        <v>-10</v>
      </c>
      <c r="N4962">
        <v>5.94</v>
      </c>
      <c r="P4962">
        <v>1.49</v>
      </c>
      <c r="R4962">
        <v>1.69</v>
      </c>
      <c r="X4962" t="s">
        <v>77</v>
      </c>
      <c r="Y4962">
        <v>4961</v>
      </c>
      <c r="Z4962" s="1">
        <v>0.54844097222222221</v>
      </c>
      <c r="AA4962" t="s">
        <v>11009</v>
      </c>
      <c r="AB4962">
        <v>-8.0000000000000002E-3</v>
      </c>
      <c r="AC4962">
        <v>-1.2E-2</v>
      </c>
      <c r="AD4962">
        <v>5.94</v>
      </c>
      <c r="AE4962" t="s">
        <v>77</v>
      </c>
    </row>
    <row r="4963" spans="1:32" x14ac:dyDescent="0.2">
      <c r="A4963">
        <v>4962</v>
      </c>
      <c r="C4963">
        <v>114326</v>
      </c>
      <c r="D4963">
        <v>100439</v>
      </c>
      <c r="F4963">
        <v>13</v>
      </c>
      <c r="G4963">
        <v>9</v>
      </c>
      <c r="H4963">
        <v>47.8</v>
      </c>
      <c r="I4963" t="s">
        <v>24</v>
      </c>
      <c r="J4963">
        <v>16</v>
      </c>
      <c r="K4963">
        <v>50</v>
      </c>
      <c r="L4963">
        <v>55</v>
      </c>
      <c r="M4963">
        <v>16</v>
      </c>
      <c r="N4963">
        <v>5.91</v>
      </c>
      <c r="P4963">
        <v>1.45</v>
      </c>
      <c r="R4963">
        <v>1.65</v>
      </c>
      <c r="X4963" t="s">
        <v>77</v>
      </c>
      <c r="Y4963">
        <v>4962</v>
      </c>
      <c r="Z4963" s="1">
        <v>0.54846990740740742</v>
      </c>
      <c r="AA4963" t="s">
        <v>11010</v>
      </c>
      <c r="AB4963">
        <v>-6.9000000000000006E-2</v>
      </c>
      <c r="AC4963">
        <v>-1.2E-2</v>
      </c>
      <c r="AD4963">
        <v>5.91</v>
      </c>
      <c r="AE4963" t="s">
        <v>77</v>
      </c>
    </row>
    <row r="4964" spans="1:32" x14ac:dyDescent="0.2">
      <c r="A4964">
        <v>4963</v>
      </c>
      <c r="B4964" t="s">
        <v>5571</v>
      </c>
      <c r="C4964">
        <v>114330</v>
      </c>
      <c r="D4964">
        <v>139189</v>
      </c>
      <c r="F4964">
        <v>13</v>
      </c>
      <c r="G4964">
        <v>9</v>
      </c>
      <c r="H4964">
        <v>57</v>
      </c>
      <c r="I4964" t="s">
        <v>26</v>
      </c>
      <c r="J4964">
        <v>5</v>
      </c>
      <c r="K4964">
        <v>32</v>
      </c>
      <c r="L4964">
        <v>20</v>
      </c>
      <c r="M4964">
        <v>-5</v>
      </c>
      <c r="N4964">
        <v>4.38</v>
      </c>
      <c r="P4964">
        <v>-0.01</v>
      </c>
      <c r="R4964">
        <v>-0.01</v>
      </c>
      <c r="T4964">
        <v>0</v>
      </c>
      <c r="X4964" t="s">
        <v>5572</v>
      </c>
      <c r="Y4964">
        <v>4963</v>
      </c>
      <c r="Z4964" s="1">
        <v>0.54857638888888893</v>
      </c>
      <c r="AA4964" t="s">
        <v>11011</v>
      </c>
      <c r="AB4964">
        <v>-3.2000000000000001E-2</v>
      </c>
      <c r="AC4964">
        <v>-3.3000000000000002E-2</v>
      </c>
      <c r="AD4964">
        <v>4.38</v>
      </c>
      <c r="AE4964" t="s">
        <v>3062</v>
      </c>
    </row>
    <row r="4965" spans="1:32" x14ac:dyDescent="0.2">
      <c r="A4965">
        <v>4964</v>
      </c>
      <c r="C4965">
        <v>114357</v>
      </c>
      <c r="D4965">
        <v>63372</v>
      </c>
      <c r="F4965">
        <v>13</v>
      </c>
      <c r="G4965">
        <v>9</v>
      </c>
      <c r="H4965">
        <v>38.700000000000003</v>
      </c>
      <c r="I4965" t="s">
        <v>24</v>
      </c>
      <c r="J4965">
        <v>37</v>
      </c>
      <c r="K4965">
        <v>25</v>
      </c>
      <c r="L4965">
        <v>23</v>
      </c>
      <c r="M4965">
        <v>37</v>
      </c>
      <c r="N4965">
        <v>6.02</v>
      </c>
      <c r="P4965">
        <v>1.1499999999999999</v>
      </c>
      <c r="X4965" t="s">
        <v>105</v>
      </c>
      <c r="Y4965">
        <v>4964</v>
      </c>
      <c r="Z4965" s="1">
        <v>0.54836458333333338</v>
      </c>
      <c r="AA4965" t="s">
        <v>11012</v>
      </c>
      <c r="AB4965">
        <v>-0.10299999999999999</v>
      </c>
      <c r="AC4965">
        <v>5.0000000000000001E-3</v>
      </c>
      <c r="AD4965">
        <v>6.02</v>
      </c>
      <c r="AE4965" t="s">
        <v>105</v>
      </c>
    </row>
    <row r="4966" spans="1:32" x14ac:dyDescent="0.2">
      <c r="A4966">
        <v>4965</v>
      </c>
      <c r="C4966">
        <v>114365</v>
      </c>
      <c r="D4966">
        <v>240627</v>
      </c>
      <c r="E4966" t="s">
        <v>5573</v>
      </c>
      <c r="F4966">
        <v>13</v>
      </c>
      <c r="G4966">
        <v>10</v>
      </c>
      <c r="H4966">
        <v>58.4</v>
      </c>
      <c r="I4966" t="s">
        <v>26</v>
      </c>
      <c r="J4966">
        <v>52</v>
      </c>
      <c r="K4966">
        <v>34</v>
      </c>
      <c r="L4966">
        <v>1</v>
      </c>
      <c r="M4966">
        <v>-52</v>
      </c>
      <c r="N4966">
        <v>6.06</v>
      </c>
      <c r="P4966">
        <v>-0.09</v>
      </c>
      <c r="R4966">
        <v>-0.38</v>
      </c>
      <c r="X4966" t="s">
        <v>674</v>
      </c>
      <c r="Y4966">
        <v>4965</v>
      </c>
      <c r="Z4966" s="1">
        <v>0.54928703703703707</v>
      </c>
      <c r="AA4966" t="s">
        <v>11013</v>
      </c>
      <c r="AB4966">
        <v>-4.1000000000000002E-2</v>
      </c>
      <c r="AC4966">
        <v>-1.7000000000000001E-2</v>
      </c>
      <c r="AD4966">
        <v>6.06</v>
      </c>
      <c r="AE4966" t="s">
        <v>674</v>
      </c>
    </row>
    <row r="4967" spans="1:32" x14ac:dyDescent="0.2">
      <c r="A4967">
        <v>4966</v>
      </c>
      <c r="C4967">
        <v>114371</v>
      </c>
      <c r="D4967">
        <v>252185</v>
      </c>
      <c r="F4967">
        <v>13</v>
      </c>
      <c r="G4967">
        <v>11</v>
      </c>
      <c r="H4967">
        <v>51.6</v>
      </c>
      <c r="I4967" t="s">
        <v>26</v>
      </c>
      <c r="J4967">
        <v>69</v>
      </c>
      <c r="K4967">
        <v>56</v>
      </c>
      <c r="L4967">
        <v>31</v>
      </c>
      <c r="M4967">
        <v>-69</v>
      </c>
      <c r="N4967">
        <v>5.91</v>
      </c>
      <c r="P4967">
        <v>0.42</v>
      </c>
      <c r="R4967">
        <v>-0.03</v>
      </c>
      <c r="X4967" t="s">
        <v>196</v>
      </c>
      <c r="Y4967">
        <v>4966</v>
      </c>
      <c r="Z4967" s="1">
        <v>0.54990277777777774</v>
      </c>
      <c r="AA4967" t="s">
        <v>11014</v>
      </c>
      <c r="AB4967">
        <v>3.5999999999999997E-2</v>
      </c>
      <c r="AC4967">
        <v>6.0000000000000001E-3</v>
      </c>
      <c r="AD4967">
        <v>5.91</v>
      </c>
      <c r="AE4967" t="s">
        <v>9637</v>
      </c>
    </row>
    <row r="4968" spans="1:32" x14ac:dyDescent="0.2">
      <c r="A4968">
        <v>4967</v>
      </c>
      <c r="B4968" t="s">
        <v>5574</v>
      </c>
      <c r="C4968">
        <v>114376</v>
      </c>
      <c r="D4968">
        <v>63374</v>
      </c>
      <c r="F4968">
        <v>13</v>
      </c>
      <c r="G4968">
        <v>9</v>
      </c>
      <c r="H4968">
        <v>42</v>
      </c>
      <c r="I4968" t="s">
        <v>24</v>
      </c>
      <c r="J4968">
        <v>38</v>
      </c>
      <c r="K4968">
        <v>32</v>
      </c>
      <c r="L4968">
        <v>2</v>
      </c>
      <c r="M4968">
        <v>38</v>
      </c>
      <c r="N4968">
        <v>6.28</v>
      </c>
      <c r="P4968">
        <v>-0.12</v>
      </c>
      <c r="R4968">
        <v>-0.48</v>
      </c>
      <c r="X4968" t="s">
        <v>112</v>
      </c>
      <c r="Y4968">
        <v>4967</v>
      </c>
      <c r="Z4968" s="1">
        <v>0.54840277777777779</v>
      </c>
      <c r="AA4968" t="s">
        <v>11015</v>
      </c>
      <c r="AB4968">
        <v>-1.6E-2</v>
      </c>
      <c r="AC4968">
        <v>3.0000000000000001E-3</v>
      </c>
      <c r="AD4968">
        <v>6.28</v>
      </c>
      <c r="AE4968" t="s">
        <v>112</v>
      </c>
    </row>
    <row r="4969" spans="1:32" x14ac:dyDescent="0.2">
      <c r="A4969">
        <v>4968</v>
      </c>
      <c r="B4969" t="s">
        <v>5575</v>
      </c>
      <c r="C4969">
        <v>114378</v>
      </c>
      <c r="D4969">
        <v>100443</v>
      </c>
      <c r="E4969">
        <v>6116</v>
      </c>
      <c r="F4969">
        <v>13</v>
      </c>
      <c r="G4969">
        <v>9</v>
      </c>
      <c r="H4969">
        <v>59.3</v>
      </c>
      <c r="I4969" t="s">
        <v>24</v>
      </c>
      <c r="J4969">
        <v>17</v>
      </c>
      <c r="K4969">
        <v>31</v>
      </c>
      <c r="L4969">
        <v>46</v>
      </c>
      <c r="M4969">
        <v>17</v>
      </c>
      <c r="N4969">
        <v>5.22</v>
      </c>
      <c r="O4969" t="s">
        <v>349</v>
      </c>
      <c r="P4969">
        <v>0.45</v>
      </c>
      <c r="R4969">
        <v>-0.06</v>
      </c>
      <c r="X4969" t="s">
        <v>430</v>
      </c>
      <c r="Y4969">
        <v>4968</v>
      </c>
      <c r="Z4969" s="1">
        <v>0.5486030092592592</v>
      </c>
      <c r="AA4969" t="s">
        <v>11016</v>
      </c>
      <c r="AB4969">
        <v>-0.43099999999999999</v>
      </c>
      <c r="AC4969">
        <v>0.13600000000000001</v>
      </c>
      <c r="AD4969">
        <v>5.22</v>
      </c>
      <c r="AE4969" t="s">
        <v>430</v>
      </c>
    </row>
    <row r="4970" spans="1:32" x14ac:dyDescent="0.2">
      <c r="A4970">
        <v>4969</v>
      </c>
      <c r="B4970" t="s">
        <v>5575</v>
      </c>
      <c r="C4970">
        <v>114379</v>
      </c>
      <c r="D4970">
        <v>100443</v>
      </c>
      <c r="E4970">
        <v>6116</v>
      </c>
      <c r="F4970">
        <v>13</v>
      </c>
      <c r="G4970">
        <v>9</v>
      </c>
      <c r="H4970">
        <v>59.3</v>
      </c>
      <c r="I4970" t="s">
        <v>24</v>
      </c>
      <c r="J4970">
        <v>17</v>
      </c>
      <c r="K4970">
        <v>31</v>
      </c>
      <c r="L4970">
        <v>46</v>
      </c>
      <c r="M4970">
        <v>17</v>
      </c>
      <c r="N4970">
        <v>5.22</v>
      </c>
      <c r="O4970" t="s">
        <v>349</v>
      </c>
      <c r="X4970" t="s">
        <v>430</v>
      </c>
      <c r="Y4970">
        <v>4969</v>
      </c>
      <c r="Z4970" s="1">
        <v>0.5486030092592592</v>
      </c>
      <c r="AA4970" t="s">
        <v>11016</v>
      </c>
      <c r="AB4970">
        <v>-0.43</v>
      </c>
      <c r="AC4970">
        <v>0.13600000000000001</v>
      </c>
      <c r="AD4970">
        <v>5.22</v>
      </c>
      <c r="AE4970" t="s">
        <v>430</v>
      </c>
    </row>
    <row r="4971" spans="1:32" x14ac:dyDescent="0.2">
      <c r="A4971">
        <v>4970</v>
      </c>
      <c r="C4971">
        <v>114435</v>
      </c>
      <c r="D4971">
        <v>223960</v>
      </c>
      <c r="F4971">
        <v>13</v>
      </c>
      <c r="G4971">
        <v>11</v>
      </c>
      <c r="H4971">
        <v>8.8000000000000007</v>
      </c>
      <c r="I4971" t="s">
        <v>26</v>
      </c>
      <c r="J4971">
        <v>42</v>
      </c>
      <c r="K4971">
        <v>13</v>
      </c>
      <c r="L4971">
        <v>59</v>
      </c>
      <c r="M4971">
        <v>-42</v>
      </c>
      <c r="N4971">
        <v>5.79</v>
      </c>
      <c r="P4971">
        <v>0.52</v>
      </c>
      <c r="X4971" t="s">
        <v>387</v>
      </c>
      <c r="Y4971">
        <v>4970</v>
      </c>
      <c r="Z4971" s="1">
        <v>0.54940740740740746</v>
      </c>
      <c r="AA4971" t="s">
        <v>11017</v>
      </c>
      <c r="AB4971">
        <v>-0.08</v>
      </c>
      <c r="AC4971">
        <v>-2.4E-2</v>
      </c>
      <c r="AD4971">
        <v>5.79</v>
      </c>
      <c r="AE4971" t="s">
        <v>387</v>
      </c>
    </row>
    <row r="4972" spans="1:32" x14ac:dyDescent="0.2">
      <c r="A4972">
        <v>4971</v>
      </c>
      <c r="B4972" t="s">
        <v>5576</v>
      </c>
      <c r="C4972">
        <v>114447</v>
      </c>
      <c r="D4972">
        <v>63380</v>
      </c>
      <c r="F4972">
        <v>13</v>
      </c>
      <c r="G4972">
        <v>10</v>
      </c>
      <c r="H4972">
        <v>3.2</v>
      </c>
      <c r="I4972" t="s">
        <v>24</v>
      </c>
      <c r="J4972">
        <v>38</v>
      </c>
      <c r="K4972">
        <v>29</v>
      </c>
      <c r="L4972">
        <v>56</v>
      </c>
      <c r="M4972">
        <v>38</v>
      </c>
      <c r="N4972">
        <v>5.91</v>
      </c>
      <c r="P4972">
        <v>0.28999999999999998</v>
      </c>
      <c r="X4972" t="s">
        <v>3050</v>
      </c>
      <c r="Y4972">
        <v>4971</v>
      </c>
      <c r="Z4972" s="1">
        <v>0.54864814814814811</v>
      </c>
      <c r="AA4972" t="s">
        <v>11018</v>
      </c>
      <c r="AB4972">
        <v>-7.0000000000000007E-2</v>
      </c>
      <c r="AC4972">
        <v>4.3999999999999997E-2</v>
      </c>
      <c r="AD4972">
        <v>5.91</v>
      </c>
      <c r="AE4972" t="s">
        <v>554</v>
      </c>
      <c r="AF4972" t="s">
        <v>36</v>
      </c>
    </row>
    <row r="4973" spans="1:32" x14ac:dyDescent="0.2">
      <c r="A4973">
        <v>4972</v>
      </c>
      <c r="C4973">
        <v>114461</v>
      </c>
      <c r="D4973">
        <v>252187</v>
      </c>
      <c r="F4973">
        <v>13</v>
      </c>
      <c r="G4973">
        <v>11</v>
      </c>
      <c r="H4973">
        <v>53.1</v>
      </c>
      <c r="I4973" t="s">
        <v>26</v>
      </c>
      <c r="J4973">
        <v>63</v>
      </c>
      <c r="K4973">
        <v>18</v>
      </c>
      <c r="L4973">
        <v>10</v>
      </c>
      <c r="M4973">
        <v>-63</v>
      </c>
      <c r="N4973">
        <v>6.33</v>
      </c>
      <c r="P4973">
        <v>0.44</v>
      </c>
      <c r="R4973">
        <v>0.35</v>
      </c>
      <c r="X4973" t="s">
        <v>5577</v>
      </c>
      <c r="Y4973">
        <v>4972</v>
      </c>
      <c r="Z4973" s="1">
        <v>0.54992013888888891</v>
      </c>
      <c r="AA4973" t="s">
        <v>11019</v>
      </c>
      <c r="AB4973">
        <v>-6.0000000000000001E-3</v>
      </c>
      <c r="AC4973">
        <v>3.0000000000000001E-3</v>
      </c>
      <c r="AD4973">
        <v>6.33</v>
      </c>
      <c r="AE4973" t="s">
        <v>11020</v>
      </c>
      <c r="AF4973" t="s">
        <v>36</v>
      </c>
    </row>
    <row r="4974" spans="1:32" x14ac:dyDescent="0.2">
      <c r="A4974">
        <v>4973</v>
      </c>
      <c r="C4974">
        <v>114474</v>
      </c>
      <c r="D4974">
        <v>223966</v>
      </c>
      <c r="F4974">
        <v>13</v>
      </c>
      <c r="G4974">
        <v>11</v>
      </c>
      <c r="H4974">
        <v>23.2</v>
      </c>
      <c r="I4974" t="s">
        <v>26</v>
      </c>
      <c r="J4974">
        <v>43</v>
      </c>
      <c r="K4974">
        <v>22</v>
      </c>
      <c r="L4974">
        <v>8</v>
      </c>
      <c r="M4974">
        <v>-43</v>
      </c>
      <c r="N4974">
        <v>5.25</v>
      </c>
      <c r="P4974">
        <v>1.05</v>
      </c>
      <c r="R4974">
        <v>0.92</v>
      </c>
      <c r="T4974">
        <v>0.36</v>
      </c>
      <c r="U4974" t="s">
        <v>93</v>
      </c>
      <c r="X4974" t="s">
        <v>2260</v>
      </c>
      <c r="Y4974">
        <v>4973</v>
      </c>
      <c r="Z4974" s="1">
        <v>0.5495740740740741</v>
      </c>
      <c r="AA4974" t="s">
        <v>11021</v>
      </c>
      <c r="AB4974">
        <v>-0.11700000000000001</v>
      </c>
      <c r="AC4974">
        <v>-2.7E-2</v>
      </c>
      <c r="AD4974">
        <v>5.25</v>
      </c>
      <c r="AE4974" t="s">
        <v>6829</v>
      </c>
      <c r="AF4974" t="s">
        <v>36</v>
      </c>
    </row>
    <row r="4975" spans="1:32" x14ac:dyDescent="0.2">
      <c r="A4975">
        <v>4974</v>
      </c>
      <c r="C4975">
        <v>114504</v>
      </c>
      <c r="D4975">
        <v>15999</v>
      </c>
      <c r="F4975">
        <v>13</v>
      </c>
      <c r="G4975">
        <v>9</v>
      </c>
      <c r="H4975">
        <v>50.2</v>
      </c>
      <c r="I4975" t="s">
        <v>24</v>
      </c>
      <c r="J4975">
        <v>62</v>
      </c>
      <c r="K4975">
        <v>13</v>
      </c>
      <c r="L4975">
        <v>45</v>
      </c>
      <c r="M4975">
        <v>62</v>
      </c>
      <c r="N4975">
        <v>6.54</v>
      </c>
      <c r="P4975">
        <v>-0.02</v>
      </c>
      <c r="R4975">
        <v>-0.02</v>
      </c>
      <c r="X4975" t="s">
        <v>89</v>
      </c>
      <c r="Y4975">
        <v>4974</v>
      </c>
      <c r="Z4975" s="1">
        <v>0.54849768518518516</v>
      </c>
      <c r="AA4975" t="s">
        <v>11022</v>
      </c>
      <c r="AB4975">
        <v>-0.03</v>
      </c>
      <c r="AC4975">
        <v>-8.0000000000000002E-3</v>
      </c>
      <c r="AD4975">
        <v>6.54</v>
      </c>
      <c r="AE4975" t="s">
        <v>89</v>
      </c>
    </row>
    <row r="4976" spans="1:32" x14ac:dyDescent="0.2">
      <c r="A4976">
        <v>4975</v>
      </c>
      <c r="C4976">
        <v>114529</v>
      </c>
      <c r="D4976">
        <v>240645</v>
      </c>
      <c r="E4976" t="s">
        <v>5578</v>
      </c>
      <c r="F4976">
        <v>13</v>
      </c>
      <c r="G4976">
        <v>12</v>
      </c>
      <c r="H4976">
        <v>17.399999999999999</v>
      </c>
      <c r="I4976" t="s">
        <v>26</v>
      </c>
      <c r="J4976">
        <v>59</v>
      </c>
      <c r="K4976">
        <v>55</v>
      </c>
      <c r="L4976">
        <v>15</v>
      </c>
      <c r="M4976">
        <v>-59</v>
      </c>
      <c r="N4976">
        <v>4.5999999999999996</v>
      </c>
      <c r="P4976">
        <v>-0.08</v>
      </c>
      <c r="R4976">
        <v>-0.38</v>
      </c>
      <c r="T4976">
        <v>-0.09</v>
      </c>
      <c r="X4976" t="s">
        <v>122</v>
      </c>
      <c r="Y4976">
        <v>4975</v>
      </c>
      <c r="Z4976" s="1">
        <v>0.55020138888888892</v>
      </c>
      <c r="AA4976" t="s">
        <v>11023</v>
      </c>
      <c r="AB4976">
        <v>-4.9000000000000002E-2</v>
      </c>
      <c r="AC4976">
        <v>-2.4E-2</v>
      </c>
      <c r="AD4976">
        <v>4.5999999999999996</v>
      </c>
      <c r="AE4976" t="s">
        <v>122</v>
      </c>
    </row>
    <row r="4977" spans="1:32" x14ac:dyDescent="0.2">
      <c r="A4977">
        <v>4976</v>
      </c>
      <c r="C4977">
        <v>114533</v>
      </c>
      <c r="D4977">
        <v>257019</v>
      </c>
      <c r="F4977">
        <v>13</v>
      </c>
      <c r="G4977">
        <v>14</v>
      </c>
      <c r="H4977">
        <v>17.2</v>
      </c>
      <c r="I4977" t="s">
        <v>26</v>
      </c>
      <c r="J4977">
        <v>78</v>
      </c>
      <c r="K4977">
        <v>26</v>
      </c>
      <c r="L4977">
        <v>50</v>
      </c>
      <c r="M4977">
        <v>-78</v>
      </c>
      <c r="N4977">
        <v>5.85</v>
      </c>
      <c r="P4977">
        <v>1.07</v>
      </c>
      <c r="R4977">
        <v>0.72</v>
      </c>
      <c r="X4977" t="s">
        <v>2152</v>
      </c>
      <c r="Y4977">
        <v>4976</v>
      </c>
      <c r="Z4977" s="1">
        <v>0.55158796296296297</v>
      </c>
      <c r="AA4977" t="s">
        <v>11024</v>
      </c>
      <c r="AB4977">
        <v>-1.7999999999999999E-2</v>
      </c>
      <c r="AC4977">
        <v>4.0000000000000001E-3</v>
      </c>
      <c r="AD4977">
        <v>5.85</v>
      </c>
      <c r="AE4977" t="s">
        <v>2152</v>
      </c>
    </row>
    <row r="4978" spans="1:32" x14ac:dyDescent="0.2">
      <c r="A4978">
        <v>4977</v>
      </c>
      <c r="C4978">
        <v>114570</v>
      </c>
      <c r="D4978">
        <v>252196</v>
      </c>
      <c r="F4978">
        <v>13</v>
      </c>
      <c r="G4978">
        <v>12</v>
      </c>
      <c r="H4978">
        <v>48.9</v>
      </c>
      <c r="I4978" t="s">
        <v>26</v>
      </c>
      <c r="J4978">
        <v>66</v>
      </c>
      <c r="K4978">
        <v>13</v>
      </c>
      <c r="L4978">
        <v>37</v>
      </c>
      <c r="M4978">
        <v>-66</v>
      </c>
      <c r="N4978">
        <v>5.9</v>
      </c>
      <c r="P4978">
        <v>0.06</v>
      </c>
      <c r="R4978">
        <v>0.04</v>
      </c>
      <c r="X4978" t="s">
        <v>5579</v>
      </c>
      <c r="Y4978">
        <v>4977</v>
      </c>
      <c r="Z4978" s="1">
        <v>0.55056597222222226</v>
      </c>
      <c r="AA4978" t="s">
        <v>11025</v>
      </c>
      <c r="AB4978">
        <v>2.4E-2</v>
      </c>
      <c r="AC4978">
        <v>6.0000000000000001E-3</v>
      </c>
      <c r="AD4978">
        <v>5.9</v>
      </c>
      <c r="AE4978" t="s">
        <v>5579</v>
      </c>
    </row>
    <row r="4979" spans="1:32" x14ac:dyDescent="0.2">
      <c r="A4979">
        <v>4978</v>
      </c>
      <c r="C4979">
        <v>114576</v>
      </c>
      <c r="D4979">
        <v>181446</v>
      </c>
      <c r="F4979">
        <v>13</v>
      </c>
      <c r="G4979">
        <v>11</v>
      </c>
      <c r="H4979">
        <v>39.200000000000003</v>
      </c>
      <c r="I4979" t="s">
        <v>26</v>
      </c>
      <c r="J4979">
        <v>26</v>
      </c>
      <c r="K4979">
        <v>33</v>
      </c>
      <c r="L4979">
        <v>6</v>
      </c>
      <c r="M4979">
        <v>-26</v>
      </c>
      <c r="N4979">
        <v>6.5</v>
      </c>
      <c r="P4979">
        <v>0.19</v>
      </c>
      <c r="X4979" t="s">
        <v>174</v>
      </c>
      <c r="Y4979">
        <v>4978</v>
      </c>
      <c r="Z4979" s="1">
        <v>0.54975925925925928</v>
      </c>
      <c r="AA4979" t="s">
        <v>11026</v>
      </c>
      <c r="AB4979">
        <v>-6.8000000000000005E-2</v>
      </c>
      <c r="AC4979">
        <v>4.0000000000000001E-3</v>
      </c>
      <c r="AD4979">
        <v>6.5</v>
      </c>
      <c r="AE4979" t="s">
        <v>174</v>
      </c>
    </row>
    <row r="4980" spans="1:32" x14ac:dyDescent="0.2">
      <c r="A4980">
        <v>4979</v>
      </c>
      <c r="C4980">
        <v>114613</v>
      </c>
      <c r="D4980">
        <v>204227</v>
      </c>
      <c r="F4980">
        <v>13</v>
      </c>
      <c r="G4980">
        <v>12</v>
      </c>
      <c r="H4980">
        <v>3.2</v>
      </c>
      <c r="I4980" t="s">
        <v>26</v>
      </c>
      <c r="J4980">
        <v>37</v>
      </c>
      <c r="K4980">
        <v>48</v>
      </c>
      <c r="L4980">
        <v>11</v>
      </c>
      <c r="M4980">
        <v>-37</v>
      </c>
      <c r="N4980">
        <v>4.8499999999999996</v>
      </c>
      <c r="P4980">
        <v>0.7</v>
      </c>
      <c r="R4980">
        <v>0.31</v>
      </c>
      <c r="T4980">
        <v>0.36</v>
      </c>
      <c r="X4980" t="s">
        <v>236</v>
      </c>
      <c r="Y4980">
        <v>4979</v>
      </c>
      <c r="Z4980" s="1">
        <v>0.55003703703703699</v>
      </c>
      <c r="AA4980" t="s">
        <v>11027</v>
      </c>
      <c r="AB4980">
        <v>-0.38500000000000001</v>
      </c>
      <c r="AC4980">
        <v>4.7E-2</v>
      </c>
      <c r="AD4980">
        <v>4.8499999999999996</v>
      </c>
      <c r="AE4980" t="s">
        <v>236</v>
      </c>
    </row>
    <row r="4981" spans="1:32" x14ac:dyDescent="0.2">
      <c r="A4981">
        <v>4980</v>
      </c>
      <c r="C4981">
        <v>114630</v>
      </c>
      <c r="D4981">
        <v>240653</v>
      </c>
      <c r="F4981">
        <v>13</v>
      </c>
      <c r="G4981">
        <v>12</v>
      </c>
      <c r="H4981">
        <v>56</v>
      </c>
      <c r="I4981" t="s">
        <v>26</v>
      </c>
      <c r="J4981">
        <v>59</v>
      </c>
      <c r="K4981">
        <v>49</v>
      </c>
      <c r="L4981">
        <v>0</v>
      </c>
      <c r="M4981">
        <v>-59</v>
      </c>
      <c r="N4981">
        <v>6.16</v>
      </c>
      <c r="P4981">
        <v>0.6</v>
      </c>
      <c r="R4981">
        <v>0.08</v>
      </c>
      <c r="X4981" t="s">
        <v>124</v>
      </c>
      <c r="Y4981">
        <v>4980</v>
      </c>
      <c r="Z4981" s="1">
        <v>0.55064814814814811</v>
      </c>
      <c r="AA4981" t="s">
        <v>11028</v>
      </c>
      <c r="AB4981">
        <v>1.4E-2</v>
      </c>
      <c r="AC4981">
        <v>-0.107</v>
      </c>
      <c r="AD4981">
        <v>6.16</v>
      </c>
      <c r="AE4981" t="s">
        <v>124</v>
      </c>
    </row>
    <row r="4982" spans="1:32" x14ac:dyDescent="0.2">
      <c r="A4982">
        <v>4981</v>
      </c>
      <c r="B4982" t="s">
        <v>5580</v>
      </c>
      <c r="C4982">
        <v>114642</v>
      </c>
      <c r="D4982">
        <v>157788</v>
      </c>
      <c r="E4982">
        <v>6136</v>
      </c>
      <c r="F4982">
        <v>13</v>
      </c>
      <c r="G4982">
        <v>12</v>
      </c>
      <c r="H4982">
        <v>3.5</v>
      </c>
      <c r="I4982" t="s">
        <v>26</v>
      </c>
      <c r="J4982">
        <v>16</v>
      </c>
      <c r="K4982">
        <v>11</v>
      </c>
      <c r="L4982">
        <v>55</v>
      </c>
      <c r="M4982">
        <v>-16</v>
      </c>
      <c r="N4982">
        <v>5.04</v>
      </c>
      <c r="P4982">
        <v>0.46</v>
      </c>
      <c r="R4982">
        <v>0.02</v>
      </c>
      <c r="X4982" t="s">
        <v>265</v>
      </c>
      <c r="Y4982">
        <v>4981</v>
      </c>
      <c r="Z4982" s="1">
        <v>0.55004050925925929</v>
      </c>
      <c r="AA4982" t="s">
        <v>11029</v>
      </c>
      <c r="AB4982">
        <v>9.8000000000000004E-2</v>
      </c>
      <c r="AC4982">
        <v>-0.28599999999999998</v>
      </c>
      <c r="AD4982">
        <v>5.04</v>
      </c>
      <c r="AE4982" t="s">
        <v>136</v>
      </c>
      <c r="AF4982" t="s">
        <v>36</v>
      </c>
    </row>
    <row r="4983" spans="1:32" x14ac:dyDescent="0.2">
      <c r="A4983">
        <v>4982</v>
      </c>
      <c r="C4983">
        <v>114707</v>
      </c>
      <c r="D4983">
        <v>223980</v>
      </c>
      <c r="F4983">
        <v>13</v>
      </c>
      <c r="G4983">
        <v>12</v>
      </c>
      <c r="H4983">
        <v>50.9</v>
      </c>
      <c r="I4983" t="s">
        <v>26</v>
      </c>
      <c r="J4983">
        <v>42</v>
      </c>
      <c r="K4983">
        <v>41</v>
      </c>
      <c r="L4983">
        <v>59</v>
      </c>
      <c r="M4983">
        <v>-42</v>
      </c>
      <c r="N4983">
        <v>6.22</v>
      </c>
      <c r="P4983">
        <v>1.06</v>
      </c>
      <c r="X4983" t="s">
        <v>54</v>
      </c>
      <c r="Y4983">
        <v>4982</v>
      </c>
      <c r="Z4983" s="1">
        <v>0.55058912037037044</v>
      </c>
      <c r="AA4983" t="s">
        <v>11030</v>
      </c>
      <c r="AB4983">
        <v>-0.02</v>
      </c>
      <c r="AC4983">
        <v>3.0000000000000001E-3</v>
      </c>
      <c r="AD4983">
        <v>6.22</v>
      </c>
      <c r="AE4983" t="s">
        <v>54</v>
      </c>
    </row>
    <row r="4984" spans="1:32" x14ac:dyDescent="0.2">
      <c r="A4984">
        <v>4983</v>
      </c>
      <c r="B4984" t="s">
        <v>5581</v>
      </c>
      <c r="C4984">
        <v>114710</v>
      </c>
      <c r="D4984">
        <v>82706</v>
      </c>
      <c r="F4984">
        <v>13</v>
      </c>
      <c r="G4984">
        <v>11</v>
      </c>
      <c r="H4984">
        <v>52.4</v>
      </c>
      <c r="I4984" t="s">
        <v>24</v>
      </c>
      <c r="J4984">
        <v>27</v>
      </c>
      <c r="K4984">
        <v>52</v>
      </c>
      <c r="L4984">
        <v>41</v>
      </c>
      <c r="M4984">
        <v>27</v>
      </c>
      <c r="N4984">
        <v>4.26</v>
      </c>
      <c r="P4984">
        <v>0.56999999999999995</v>
      </c>
      <c r="R4984">
        <v>7.0000000000000007E-2</v>
      </c>
      <c r="T4984">
        <v>0.3</v>
      </c>
      <c r="X4984" t="s">
        <v>5582</v>
      </c>
      <c r="Y4984">
        <v>4983</v>
      </c>
      <c r="Z4984" s="1">
        <v>0.54991203703703706</v>
      </c>
      <c r="AA4984" t="s">
        <v>11031</v>
      </c>
      <c r="AB4984">
        <v>-0.80100000000000005</v>
      </c>
      <c r="AC4984">
        <v>0.88200000000000001</v>
      </c>
      <c r="AD4984">
        <v>4.26</v>
      </c>
      <c r="AE4984" t="s">
        <v>5582</v>
      </c>
    </row>
    <row r="4985" spans="1:32" x14ac:dyDescent="0.2">
      <c r="A4985">
        <v>4984</v>
      </c>
      <c r="C4985">
        <v>114724</v>
      </c>
      <c r="D4985">
        <v>82708</v>
      </c>
      <c r="F4985">
        <v>13</v>
      </c>
      <c r="G4985">
        <v>12</v>
      </c>
      <c r="H4985">
        <v>8.4</v>
      </c>
      <c r="I4985" t="s">
        <v>24</v>
      </c>
      <c r="J4985">
        <v>24</v>
      </c>
      <c r="K4985">
        <v>15</v>
      </c>
      <c r="L4985">
        <v>29</v>
      </c>
      <c r="M4985">
        <v>24</v>
      </c>
      <c r="N4985">
        <v>6.33</v>
      </c>
      <c r="P4985">
        <v>0.98</v>
      </c>
      <c r="X4985" t="s">
        <v>45</v>
      </c>
      <c r="Y4985">
        <v>4984</v>
      </c>
      <c r="Z4985" s="1">
        <v>0.55009722222222224</v>
      </c>
      <c r="AA4985" t="s">
        <v>11032</v>
      </c>
      <c r="AB4985">
        <v>-8.0000000000000002E-3</v>
      </c>
      <c r="AC4985">
        <v>-4.1000000000000002E-2</v>
      </c>
      <c r="AD4985">
        <v>6.33</v>
      </c>
      <c r="AE4985" t="s">
        <v>45</v>
      </c>
    </row>
    <row r="4986" spans="1:32" x14ac:dyDescent="0.2">
      <c r="A4986">
        <v>4985</v>
      </c>
      <c r="C4986">
        <v>114772</v>
      </c>
      <c r="D4986">
        <v>240655</v>
      </c>
      <c r="F4986">
        <v>13</v>
      </c>
      <c r="G4986">
        <v>13</v>
      </c>
      <c r="H4986">
        <v>23.5</v>
      </c>
      <c r="I4986" t="s">
        <v>26</v>
      </c>
      <c r="J4986">
        <v>50</v>
      </c>
      <c r="K4986">
        <v>42</v>
      </c>
      <c r="L4986">
        <v>0</v>
      </c>
      <c r="M4986">
        <v>-50</v>
      </c>
      <c r="N4986">
        <v>5.89</v>
      </c>
      <c r="P4986">
        <v>-0.02</v>
      </c>
      <c r="X4986" t="s">
        <v>102</v>
      </c>
      <c r="Y4986">
        <v>4985</v>
      </c>
      <c r="Z4986" s="1">
        <v>0.55096643518518518</v>
      </c>
      <c r="AA4986" t="s">
        <v>11033</v>
      </c>
      <c r="AB4986">
        <v>-1.9E-2</v>
      </c>
      <c r="AC4986">
        <v>-2.7E-2</v>
      </c>
      <c r="AD4986">
        <v>5.89</v>
      </c>
      <c r="AE4986" t="s">
        <v>102</v>
      </c>
    </row>
    <row r="4987" spans="1:32" x14ac:dyDescent="0.2">
      <c r="A4987">
        <v>4986</v>
      </c>
      <c r="C4987">
        <v>114780</v>
      </c>
      <c r="D4987">
        <v>100460</v>
      </c>
      <c r="F4987">
        <v>13</v>
      </c>
      <c r="G4987">
        <v>12</v>
      </c>
      <c r="H4987">
        <v>32.9</v>
      </c>
      <c r="I4987" t="s">
        <v>24</v>
      </c>
      <c r="J4987">
        <v>11</v>
      </c>
      <c r="K4987">
        <v>33</v>
      </c>
      <c r="L4987">
        <v>22</v>
      </c>
      <c r="M4987">
        <v>11</v>
      </c>
      <c r="N4987">
        <v>5.77</v>
      </c>
      <c r="P4987">
        <v>1.51</v>
      </c>
      <c r="X4987" t="s">
        <v>53</v>
      </c>
      <c r="Y4987">
        <v>4986</v>
      </c>
      <c r="Z4987" s="1">
        <v>0.55038078703703708</v>
      </c>
      <c r="AA4987" t="s">
        <v>11034</v>
      </c>
      <c r="AB4987">
        <v>-0.05</v>
      </c>
      <c r="AC4987">
        <v>-3.3000000000000002E-2</v>
      </c>
      <c r="AD4987">
        <v>5.77</v>
      </c>
      <c r="AE4987" t="s">
        <v>53</v>
      </c>
    </row>
    <row r="4988" spans="1:32" x14ac:dyDescent="0.2">
      <c r="A4988">
        <v>4987</v>
      </c>
      <c r="C4988">
        <v>114793</v>
      </c>
      <c r="D4988">
        <v>100461</v>
      </c>
      <c r="F4988">
        <v>13</v>
      </c>
      <c r="G4988">
        <v>12</v>
      </c>
      <c r="H4988">
        <v>35.9</v>
      </c>
      <c r="I4988" t="s">
        <v>24</v>
      </c>
      <c r="J4988">
        <v>18</v>
      </c>
      <c r="K4988">
        <v>45</v>
      </c>
      <c r="L4988">
        <v>6</v>
      </c>
      <c r="M4988">
        <v>18</v>
      </c>
      <c r="N4988">
        <v>6.53</v>
      </c>
      <c r="P4988">
        <v>0.88</v>
      </c>
      <c r="X4988" t="s">
        <v>71</v>
      </c>
      <c r="Y4988">
        <v>4987</v>
      </c>
      <c r="Z4988" s="1">
        <v>0.55041550925925919</v>
      </c>
      <c r="AA4988" t="s">
        <v>11035</v>
      </c>
      <c r="AB4988">
        <v>-6.5000000000000002E-2</v>
      </c>
      <c r="AC4988">
        <v>-3.0000000000000001E-3</v>
      </c>
      <c r="AD4988">
        <v>6.53</v>
      </c>
      <c r="AE4988" t="s">
        <v>71</v>
      </c>
    </row>
    <row r="4989" spans="1:32" x14ac:dyDescent="0.2">
      <c r="A4989">
        <v>4988</v>
      </c>
      <c r="C4989">
        <v>114835</v>
      </c>
      <c r="D4989">
        <v>240663</v>
      </c>
      <c r="F4989">
        <v>13</v>
      </c>
      <c r="G4989">
        <v>14</v>
      </c>
      <c r="H4989">
        <v>12.1</v>
      </c>
      <c r="I4989" t="s">
        <v>26</v>
      </c>
      <c r="J4989">
        <v>58</v>
      </c>
      <c r="K4989">
        <v>41</v>
      </c>
      <c r="L4989">
        <v>2</v>
      </c>
      <c r="M4989">
        <v>-58</v>
      </c>
      <c r="N4989">
        <v>5.89</v>
      </c>
      <c r="P4989">
        <v>1.08</v>
      </c>
      <c r="X4989" t="s">
        <v>505</v>
      </c>
      <c r="Y4989">
        <v>4988</v>
      </c>
      <c r="Z4989" s="1">
        <v>0.5515289351851852</v>
      </c>
      <c r="AA4989" t="s">
        <v>11036</v>
      </c>
      <c r="AB4989">
        <v>-5.0999999999999997E-2</v>
      </c>
      <c r="AC4989">
        <v>-1.2E-2</v>
      </c>
      <c r="AD4989">
        <v>5.89</v>
      </c>
      <c r="AE4989" t="s">
        <v>5982</v>
      </c>
      <c r="AF4989" t="s">
        <v>36</v>
      </c>
    </row>
    <row r="4990" spans="1:32" x14ac:dyDescent="0.2">
      <c r="A4990">
        <v>4989</v>
      </c>
      <c r="C4990">
        <v>114837</v>
      </c>
      <c r="D4990">
        <v>240666</v>
      </c>
      <c r="F4990">
        <v>13</v>
      </c>
      <c r="G4990">
        <v>14</v>
      </c>
      <c r="H4990">
        <v>14.8</v>
      </c>
      <c r="I4990" t="s">
        <v>26</v>
      </c>
      <c r="J4990">
        <v>59</v>
      </c>
      <c r="K4990">
        <v>6</v>
      </c>
      <c r="L4990">
        <v>12</v>
      </c>
      <c r="M4990">
        <v>-59</v>
      </c>
      <c r="N4990">
        <v>4.92</v>
      </c>
      <c r="P4990">
        <v>0.48</v>
      </c>
      <c r="T4990">
        <v>0.27</v>
      </c>
      <c r="X4990" t="s">
        <v>387</v>
      </c>
      <c r="Y4990">
        <v>4989</v>
      </c>
      <c r="Z4990" s="1">
        <v>0.55156018518518513</v>
      </c>
      <c r="AA4990" t="s">
        <v>11037</v>
      </c>
      <c r="AB4990">
        <v>-0.26500000000000001</v>
      </c>
      <c r="AC4990">
        <v>-0.157</v>
      </c>
      <c r="AD4990">
        <v>4.92</v>
      </c>
      <c r="AE4990" t="s">
        <v>387</v>
      </c>
    </row>
    <row r="4991" spans="1:32" x14ac:dyDescent="0.2">
      <c r="A4991">
        <v>4990</v>
      </c>
      <c r="B4991" t="s">
        <v>5583</v>
      </c>
      <c r="C4991">
        <v>114846</v>
      </c>
      <c r="D4991">
        <v>157798</v>
      </c>
      <c r="F4991">
        <v>13</v>
      </c>
      <c r="G4991">
        <v>13</v>
      </c>
      <c r="H4991">
        <v>26.8</v>
      </c>
      <c r="I4991" t="s">
        <v>26</v>
      </c>
      <c r="J4991">
        <v>18</v>
      </c>
      <c r="K4991">
        <v>49</v>
      </c>
      <c r="L4991">
        <v>36</v>
      </c>
      <c r="M4991">
        <v>-18</v>
      </c>
      <c r="N4991">
        <v>6.28</v>
      </c>
      <c r="P4991">
        <v>0.09</v>
      </c>
      <c r="R4991">
        <v>0.01</v>
      </c>
      <c r="X4991" t="s">
        <v>39</v>
      </c>
      <c r="Y4991">
        <v>4990</v>
      </c>
      <c r="Z4991" s="1">
        <v>0.55100462962962959</v>
      </c>
      <c r="AA4991" t="s">
        <v>11038</v>
      </c>
      <c r="AB4991">
        <v>-0.02</v>
      </c>
      <c r="AC4991">
        <v>-1.7000000000000001E-2</v>
      </c>
      <c r="AD4991">
        <v>6.28</v>
      </c>
      <c r="AE4991" t="s">
        <v>39</v>
      </c>
    </row>
    <row r="4992" spans="1:32" x14ac:dyDescent="0.2">
      <c r="A4992">
        <v>4991</v>
      </c>
      <c r="C4992">
        <v>114873</v>
      </c>
      <c r="D4992">
        <v>223989</v>
      </c>
      <c r="F4992">
        <v>13</v>
      </c>
      <c r="G4992">
        <v>13</v>
      </c>
      <c r="H4992">
        <v>57.5</v>
      </c>
      <c r="I4992" t="s">
        <v>26</v>
      </c>
      <c r="J4992">
        <v>43</v>
      </c>
      <c r="K4992">
        <v>8</v>
      </c>
      <c r="L4992">
        <v>20</v>
      </c>
      <c r="M4992">
        <v>-43</v>
      </c>
      <c r="N4992">
        <v>6.16</v>
      </c>
      <c r="P4992">
        <v>1.38</v>
      </c>
      <c r="R4992">
        <v>1.62</v>
      </c>
      <c r="X4992" t="s">
        <v>172</v>
      </c>
      <c r="Y4992">
        <v>4991</v>
      </c>
      <c r="Z4992" s="1">
        <v>0.55135995370370372</v>
      </c>
      <c r="AA4992" t="s">
        <v>11039</v>
      </c>
      <c r="AB4992">
        <v>-0.17</v>
      </c>
      <c r="AC4992">
        <v>2.8000000000000001E-2</v>
      </c>
      <c r="AD4992">
        <v>6.16</v>
      </c>
      <c r="AE4992" t="s">
        <v>172</v>
      </c>
    </row>
    <row r="4993" spans="1:32" x14ac:dyDescent="0.2">
      <c r="A4993">
        <v>4992</v>
      </c>
      <c r="C4993">
        <v>114889</v>
      </c>
      <c r="D4993">
        <v>100467</v>
      </c>
      <c r="F4993">
        <v>13</v>
      </c>
      <c r="G4993">
        <v>13</v>
      </c>
      <c r="H4993">
        <v>12.4</v>
      </c>
      <c r="I4993" t="s">
        <v>24</v>
      </c>
      <c r="J4993">
        <v>18</v>
      </c>
      <c r="K4993">
        <v>43</v>
      </c>
      <c r="L4993">
        <v>37</v>
      </c>
      <c r="M4993">
        <v>18</v>
      </c>
      <c r="N4993">
        <v>6.11</v>
      </c>
      <c r="P4993">
        <v>1.2</v>
      </c>
      <c r="X4993" t="s">
        <v>71</v>
      </c>
      <c r="Y4993">
        <v>4992</v>
      </c>
      <c r="Z4993" s="1">
        <v>0.55083796296296295</v>
      </c>
      <c r="AA4993" t="s">
        <v>11040</v>
      </c>
      <c r="AB4993">
        <v>-0.215</v>
      </c>
      <c r="AC4993">
        <v>-4.9000000000000002E-2</v>
      </c>
      <c r="AD4993">
        <v>6.11</v>
      </c>
      <c r="AE4993" t="s">
        <v>71</v>
      </c>
    </row>
    <row r="4994" spans="1:32" x14ac:dyDescent="0.2">
      <c r="A4994">
        <v>4993</v>
      </c>
      <c r="B4994" t="s">
        <v>5584</v>
      </c>
      <c r="C4994">
        <v>114911</v>
      </c>
      <c r="D4994">
        <v>252224</v>
      </c>
      <c r="E4994" t="s">
        <v>5584</v>
      </c>
      <c r="F4994">
        <v>13</v>
      </c>
      <c r="G4994">
        <v>15</v>
      </c>
      <c r="H4994">
        <v>14.9</v>
      </c>
      <c r="I4994" t="s">
        <v>26</v>
      </c>
      <c r="J4994">
        <v>67</v>
      </c>
      <c r="K4994">
        <v>53</v>
      </c>
      <c r="L4994">
        <v>40</v>
      </c>
      <c r="M4994">
        <v>-67</v>
      </c>
      <c r="N4994">
        <v>4.8</v>
      </c>
      <c r="P4994">
        <v>-0.08</v>
      </c>
      <c r="R4994">
        <v>-0.35</v>
      </c>
      <c r="T4994">
        <v>-0.08</v>
      </c>
      <c r="X4994" t="s">
        <v>122</v>
      </c>
      <c r="Y4994">
        <v>4993</v>
      </c>
      <c r="Z4994" s="1">
        <v>0.55225578703703704</v>
      </c>
      <c r="AA4994" t="s">
        <v>11041</v>
      </c>
      <c r="AB4994">
        <v>-4.1000000000000002E-2</v>
      </c>
      <c r="AC4994">
        <v>-8.0000000000000002E-3</v>
      </c>
      <c r="AD4994">
        <v>4.8</v>
      </c>
      <c r="AE4994" t="s">
        <v>122</v>
      </c>
    </row>
    <row r="4995" spans="1:32" x14ac:dyDescent="0.2">
      <c r="A4995">
        <v>4994</v>
      </c>
      <c r="C4995">
        <v>114912</v>
      </c>
      <c r="D4995">
        <v>252225</v>
      </c>
      <c r="F4995">
        <v>13</v>
      </c>
      <c r="G4995">
        <v>15</v>
      </c>
      <c r="H4995">
        <v>25.7</v>
      </c>
      <c r="I4995" t="s">
        <v>26</v>
      </c>
      <c r="J4995">
        <v>69</v>
      </c>
      <c r="K4995">
        <v>40</v>
      </c>
      <c r="L4995">
        <v>47</v>
      </c>
      <c r="M4995">
        <v>-69</v>
      </c>
      <c r="N4995">
        <v>6.37</v>
      </c>
      <c r="P4995">
        <v>1.21</v>
      </c>
      <c r="R4995">
        <v>1.33</v>
      </c>
      <c r="X4995" t="s">
        <v>219</v>
      </c>
      <c r="Y4995">
        <v>4994</v>
      </c>
      <c r="Z4995" s="1">
        <v>0.55238078703703708</v>
      </c>
      <c r="AA4995" t="s">
        <v>11042</v>
      </c>
      <c r="AB4995">
        <v>-0.10100000000000001</v>
      </c>
      <c r="AC4995">
        <v>-4.8000000000000001E-2</v>
      </c>
      <c r="AD4995">
        <v>6.37</v>
      </c>
      <c r="AE4995" t="s">
        <v>5659</v>
      </c>
      <c r="AF4995" t="s">
        <v>36</v>
      </c>
    </row>
    <row r="4996" spans="1:32" x14ac:dyDescent="0.2">
      <c r="A4996">
        <v>4995</v>
      </c>
      <c r="B4996" t="s">
        <v>5585</v>
      </c>
      <c r="C4996">
        <v>114946</v>
      </c>
      <c r="D4996">
        <v>157806</v>
      </c>
      <c r="F4996">
        <v>13</v>
      </c>
      <c r="G4996">
        <v>14</v>
      </c>
      <c r="H4996">
        <v>10.9</v>
      </c>
      <c r="I4996" t="s">
        <v>26</v>
      </c>
      <c r="J4996">
        <v>19</v>
      </c>
      <c r="K4996">
        <v>55</v>
      </c>
      <c r="L4996">
        <v>51</v>
      </c>
      <c r="M4996">
        <v>-19</v>
      </c>
      <c r="N4996">
        <v>5.33</v>
      </c>
      <c r="P4996">
        <v>0.87</v>
      </c>
      <c r="R4996">
        <v>0.44</v>
      </c>
      <c r="X4996" t="s">
        <v>2052</v>
      </c>
      <c r="Y4996">
        <v>4995</v>
      </c>
      <c r="Z4996" s="1">
        <v>0.55151504629629633</v>
      </c>
      <c r="AA4996" t="s">
        <v>11043</v>
      </c>
      <c r="AB4996">
        <v>-0.122</v>
      </c>
      <c r="AC4996">
        <v>0.16700000000000001</v>
      </c>
      <c r="AD4996">
        <v>5.33</v>
      </c>
      <c r="AE4996" t="s">
        <v>2052</v>
      </c>
    </row>
    <row r="4997" spans="1:32" x14ac:dyDescent="0.2">
      <c r="A4997">
        <v>4996</v>
      </c>
      <c r="C4997">
        <v>114971</v>
      </c>
      <c r="D4997">
        <v>224000</v>
      </c>
      <c r="F4997">
        <v>13</v>
      </c>
      <c r="G4997">
        <v>14</v>
      </c>
      <c r="H4997">
        <v>43.1</v>
      </c>
      <c r="I4997" t="s">
        <v>26</v>
      </c>
      <c r="J4997">
        <v>48</v>
      </c>
      <c r="K4997">
        <v>57</v>
      </c>
      <c r="L4997">
        <v>24</v>
      </c>
      <c r="M4997">
        <v>-48</v>
      </c>
      <c r="N4997">
        <v>5.89</v>
      </c>
      <c r="P4997">
        <v>1.06</v>
      </c>
      <c r="R4997">
        <v>0.93</v>
      </c>
      <c r="X4997" t="s">
        <v>45</v>
      </c>
      <c r="Y4997">
        <v>4996</v>
      </c>
      <c r="Z4997" s="1">
        <v>0.55188773148148151</v>
      </c>
      <c r="AA4997" t="s">
        <v>11044</v>
      </c>
      <c r="AB4997">
        <v>-0.129</v>
      </c>
      <c r="AC4997">
        <v>-8.1000000000000003E-2</v>
      </c>
      <c r="AD4997">
        <v>5.89</v>
      </c>
      <c r="AE4997" t="s">
        <v>45</v>
      </c>
    </row>
    <row r="4998" spans="1:32" x14ac:dyDescent="0.2">
      <c r="A4998">
        <v>4997</v>
      </c>
      <c r="C4998">
        <v>115004</v>
      </c>
      <c r="D4998">
        <v>44519</v>
      </c>
      <c r="F4998">
        <v>13</v>
      </c>
      <c r="G4998">
        <v>13</v>
      </c>
      <c r="H4998">
        <v>43</v>
      </c>
      <c r="I4998" t="s">
        <v>24</v>
      </c>
      <c r="J4998">
        <v>40</v>
      </c>
      <c r="K4998">
        <v>9</v>
      </c>
      <c r="L4998">
        <v>10</v>
      </c>
      <c r="M4998">
        <v>40</v>
      </c>
      <c r="N4998">
        <v>4.92</v>
      </c>
      <c r="P4998">
        <v>1.06</v>
      </c>
      <c r="R4998">
        <v>0.93</v>
      </c>
      <c r="T4998">
        <v>0.49</v>
      </c>
      <c r="X4998" t="s">
        <v>5586</v>
      </c>
      <c r="Y4998">
        <v>4997</v>
      </c>
      <c r="Z4998" s="1">
        <v>0.5511921296296296</v>
      </c>
      <c r="AA4998" t="s">
        <v>11045</v>
      </c>
      <c r="AB4998">
        <v>-4.8000000000000001E-2</v>
      </c>
      <c r="AC4998">
        <v>1.4999999999999999E-2</v>
      </c>
      <c r="AD4998">
        <v>4.92</v>
      </c>
      <c r="AE4998" t="s">
        <v>71</v>
      </c>
      <c r="AF4998" t="s">
        <v>36</v>
      </c>
    </row>
    <row r="4999" spans="1:32" x14ac:dyDescent="0.2">
      <c r="A4999">
        <v>4998</v>
      </c>
      <c r="C4999">
        <v>115046</v>
      </c>
      <c r="D4999">
        <v>100473</v>
      </c>
      <c r="F4999">
        <v>13</v>
      </c>
      <c r="G4999">
        <v>14</v>
      </c>
      <c r="H4999">
        <v>31.3</v>
      </c>
      <c r="I4999" t="s">
        <v>24</v>
      </c>
      <c r="J4999">
        <v>11</v>
      </c>
      <c r="K4999">
        <v>19</v>
      </c>
      <c r="L4999">
        <v>54</v>
      </c>
      <c r="M4999">
        <v>11</v>
      </c>
      <c r="N4999">
        <v>5.67</v>
      </c>
      <c r="P4999">
        <v>1.5</v>
      </c>
      <c r="R4999">
        <v>1.86</v>
      </c>
      <c r="T4999">
        <v>0.9</v>
      </c>
      <c r="X4999" t="s">
        <v>53</v>
      </c>
      <c r="Y4999">
        <v>4998</v>
      </c>
      <c r="Z4999" s="1">
        <v>0.55175115740740743</v>
      </c>
      <c r="AA4999" t="s">
        <v>11046</v>
      </c>
      <c r="AB4999">
        <v>7.3999999999999996E-2</v>
      </c>
      <c r="AC4999">
        <v>-5.1999999999999998E-2</v>
      </c>
      <c r="AD4999">
        <v>5.67</v>
      </c>
      <c r="AE4999" t="s">
        <v>53</v>
      </c>
    </row>
    <row r="5000" spans="1:32" x14ac:dyDescent="0.2">
      <c r="A5000">
        <v>4999</v>
      </c>
      <c r="C5000">
        <v>115050</v>
      </c>
      <c r="D5000">
        <v>204282</v>
      </c>
      <c r="F5000">
        <v>13</v>
      </c>
      <c r="G5000">
        <v>15</v>
      </c>
      <c r="H5000">
        <v>9.6999999999999993</v>
      </c>
      <c r="I5000" t="s">
        <v>26</v>
      </c>
      <c r="J5000">
        <v>36</v>
      </c>
      <c r="K5000">
        <v>22</v>
      </c>
      <c r="L5000">
        <v>16</v>
      </c>
      <c r="M5000">
        <v>-36</v>
      </c>
      <c r="N5000">
        <v>6.19</v>
      </c>
      <c r="P5000">
        <v>0.97</v>
      </c>
      <c r="X5000" t="s">
        <v>45</v>
      </c>
      <c r="Y5000">
        <v>4999</v>
      </c>
      <c r="Z5000" s="1">
        <v>0.55219560185185179</v>
      </c>
      <c r="AA5000" t="s">
        <v>11047</v>
      </c>
      <c r="AB5000">
        <v>-1.2E-2</v>
      </c>
      <c r="AC5000">
        <v>-1.4999999999999999E-2</v>
      </c>
      <c r="AD5000">
        <v>6.19</v>
      </c>
      <c r="AE5000" t="s">
        <v>45</v>
      </c>
    </row>
    <row r="5001" spans="1:32" x14ac:dyDescent="0.2">
      <c r="A5001">
        <v>5000</v>
      </c>
      <c r="C5001">
        <v>115149</v>
      </c>
      <c r="D5001">
        <v>252236</v>
      </c>
      <c r="F5001">
        <v>13</v>
      </c>
      <c r="G5001">
        <v>16</v>
      </c>
      <c r="H5001">
        <v>44.8</v>
      </c>
      <c r="I5001" t="s">
        <v>26</v>
      </c>
      <c r="J5001">
        <v>65</v>
      </c>
      <c r="K5001">
        <v>8</v>
      </c>
      <c r="L5001">
        <v>18</v>
      </c>
      <c r="M5001">
        <v>-65</v>
      </c>
      <c r="N5001">
        <v>6.07</v>
      </c>
      <c r="P5001">
        <v>0.44</v>
      </c>
      <c r="R5001">
        <v>-0.02</v>
      </c>
      <c r="X5001" t="s">
        <v>430</v>
      </c>
      <c r="Y5001">
        <v>5000</v>
      </c>
      <c r="Z5001" s="1">
        <v>0.55329629629629629</v>
      </c>
      <c r="AA5001" t="s">
        <v>11048</v>
      </c>
      <c r="AB5001">
        <v>-0.10299999999999999</v>
      </c>
      <c r="AC5001">
        <v>-5.1999999999999998E-2</v>
      </c>
      <c r="AD5001">
        <v>6.07</v>
      </c>
      <c r="AE5001" t="s">
        <v>430</v>
      </c>
    </row>
    <row r="5002" spans="1:32" x14ac:dyDescent="0.2">
      <c r="A5002">
        <v>5001</v>
      </c>
      <c r="B5002" t="s">
        <v>5587</v>
      </c>
      <c r="C5002">
        <v>115202</v>
      </c>
      <c r="D5002">
        <v>157823</v>
      </c>
      <c r="F5002">
        <v>13</v>
      </c>
      <c r="G5002">
        <v>15</v>
      </c>
      <c r="H5002">
        <v>58.8</v>
      </c>
      <c r="I5002" t="s">
        <v>26</v>
      </c>
      <c r="J5002">
        <v>19</v>
      </c>
      <c r="K5002">
        <v>56</v>
      </c>
      <c r="L5002">
        <v>35</v>
      </c>
      <c r="M5002">
        <v>-19</v>
      </c>
      <c r="N5002">
        <v>5.22</v>
      </c>
      <c r="P5002">
        <v>1.03</v>
      </c>
      <c r="R5002">
        <v>0.87</v>
      </c>
      <c r="X5002" t="s">
        <v>3114</v>
      </c>
      <c r="Y5002">
        <v>5001</v>
      </c>
      <c r="Z5002" s="1">
        <v>0.55276388888888894</v>
      </c>
      <c r="AA5002" t="s">
        <v>11049</v>
      </c>
      <c r="AB5002">
        <v>0.30599999999999999</v>
      </c>
      <c r="AC5002">
        <v>-0.11600000000000001</v>
      </c>
      <c r="AD5002">
        <v>5.22</v>
      </c>
      <c r="AE5002" t="s">
        <v>45</v>
      </c>
      <c r="AF5002" t="s">
        <v>36</v>
      </c>
    </row>
    <row r="5003" spans="1:32" x14ac:dyDescent="0.2">
      <c r="A5003">
        <v>5002</v>
      </c>
      <c r="C5003">
        <v>115211</v>
      </c>
      <c r="D5003">
        <v>252240</v>
      </c>
      <c r="E5003">
        <v>6164</v>
      </c>
      <c r="F5003">
        <v>13</v>
      </c>
      <c r="G5003">
        <v>17</v>
      </c>
      <c r="H5003">
        <v>13</v>
      </c>
      <c r="I5003" t="s">
        <v>26</v>
      </c>
      <c r="J5003">
        <v>66</v>
      </c>
      <c r="K5003">
        <v>47</v>
      </c>
      <c r="L5003">
        <v>1</v>
      </c>
      <c r="M5003">
        <v>-66</v>
      </c>
      <c r="N5003">
        <v>4.87</v>
      </c>
      <c r="P5003">
        <v>1.5</v>
      </c>
      <c r="R5003">
        <v>1.58</v>
      </c>
      <c r="T5003">
        <v>0.75</v>
      </c>
      <c r="X5003" t="s">
        <v>5588</v>
      </c>
      <c r="Y5003">
        <v>5002</v>
      </c>
      <c r="Z5003" s="1">
        <v>0.5536226851851852</v>
      </c>
      <c r="AA5003" t="s">
        <v>11050</v>
      </c>
      <c r="AB5003">
        <v>-0.02</v>
      </c>
      <c r="AC5003">
        <v>-1.4E-2</v>
      </c>
      <c r="AD5003">
        <v>4.87</v>
      </c>
      <c r="AE5003" t="s">
        <v>5743</v>
      </c>
      <c r="AF5003" t="s">
        <v>36</v>
      </c>
    </row>
    <row r="5004" spans="1:32" x14ac:dyDescent="0.2">
      <c r="A5004">
        <v>5003</v>
      </c>
      <c r="C5004">
        <v>115227</v>
      </c>
      <c r="D5004">
        <v>7782</v>
      </c>
      <c r="F5004">
        <v>13</v>
      </c>
      <c r="G5004">
        <v>13</v>
      </c>
      <c r="H5004">
        <v>32</v>
      </c>
      <c r="I5004" t="s">
        <v>24</v>
      </c>
      <c r="J5004">
        <v>72</v>
      </c>
      <c r="K5004">
        <v>47</v>
      </c>
      <c r="L5004">
        <v>56</v>
      </c>
      <c r="M5004">
        <v>72</v>
      </c>
      <c r="N5004">
        <v>6.59</v>
      </c>
      <c r="P5004">
        <v>0.08</v>
      </c>
      <c r="R5004">
        <v>7.0000000000000007E-2</v>
      </c>
      <c r="X5004" t="s">
        <v>114</v>
      </c>
      <c r="Y5004">
        <v>5003</v>
      </c>
      <c r="Z5004" s="1">
        <v>0.55106481481481484</v>
      </c>
      <c r="AA5004" t="s">
        <v>11051</v>
      </c>
      <c r="AB5004">
        <v>1.7000000000000001E-2</v>
      </c>
      <c r="AC5004">
        <v>-1.6E-2</v>
      </c>
      <c r="AD5004">
        <v>6.59</v>
      </c>
      <c r="AE5004" t="s">
        <v>114</v>
      </c>
    </row>
    <row r="5005" spans="1:32" x14ac:dyDescent="0.2">
      <c r="A5005">
        <v>5004</v>
      </c>
      <c r="B5005" t="s">
        <v>5589</v>
      </c>
      <c r="C5005">
        <v>115271</v>
      </c>
      <c r="D5005">
        <v>44531</v>
      </c>
      <c r="F5005">
        <v>13</v>
      </c>
      <c r="G5005">
        <v>15</v>
      </c>
      <c r="H5005">
        <v>32</v>
      </c>
      <c r="I5005" t="s">
        <v>24</v>
      </c>
      <c r="J5005">
        <v>40</v>
      </c>
      <c r="K5005">
        <v>51</v>
      </c>
      <c r="L5005">
        <v>19</v>
      </c>
      <c r="M5005">
        <v>40</v>
      </c>
      <c r="N5005">
        <v>5.79</v>
      </c>
      <c r="P5005">
        <v>0.19</v>
      </c>
      <c r="R5005">
        <v>0.12</v>
      </c>
      <c r="X5005" t="s">
        <v>41</v>
      </c>
      <c r="Y5005">
        <v>5004</v>
      </c>
      <c r="Z5005" s="1">
        <v>0.55245370370370372</v>
      </c>
      <c r="AA5005" t="s">
        <v>11052</v>
      </c>
      <c r="AB5005">
        <v>-0.108</v>
      </c>
      <c r="AC5005">
        <v>1.4999999999999999E-2</v>
      </c>
      <c r="AD5005">
        <v>5.79</v>
      </c>
      <c r="AE5005" t="s">
        <v>41</v>
      </c>
    </row>
    <row r="5006" spans="1:32" x14ac:dyDescent="0.2">
      <c r="A5006">
        <v>5005</v>
      </c>
      <c r="C5006">
        <v>115308</v>
      </c>
      <c r="D5006">
        <v>139254</v>
      </c>
      <c r="E5006" t="s">
        <v>5590</v>
      </c>
      <c r="F5006">
        <v>13</v>
      </c>
      <c r="G5006">
        <v>16</v>
      </c>
      <c r="H5006">
        <v>25.5</v>
      </c>
      <c r="I5006" t="s">
        <v>26</v>
      </c>
      <c r="J5006">
        <v>1</v>
      </c>
      <c r="K5006">
        <v>23</v>
      </c>
      <c r="L5006">
        <v>26</v>
      </c>
      <c r="M5006">
        <v>-1</v>
      </c>
      <c r="N5006">
        <v>6.68</v>
      </c>
      <c r="P5006">
        <v>0.31</v>
      </c>
      <c r="R5006">
        <v>0.08</v>
      </c>
      <c r="X5006" t="s">
        <v>2291</v>
      </c>
      <c r="Y5006">
        <v>5005</v>
      </c>
      <c r="Z5006" s="1">
        <v>0.55307291666666669</v>
      </c>
      <c r="AA5006" t="s">
        <v>11053</v>
      </c>
      <c r="AB5006">
        <v>-3.5000000000000003E-2</v>
      </c>
      <c r="AC5006">
        <v>-2.8000000000000001E-2</v>
      </c>
      <c r="AD5006">
        <v>6.68</v>
      </c>
      <c r="AE5006" t="s">
        <v>2291</v>
      </c>
    </row>
    <row r="5007" spans="1:32" x14ac:dyDescent="0.2">
      <c r="A5007">
        <v>5006</v>
      </c>
      <c r="C5007">
        <v>115310</v>
      </c>
      <c r="D5007">
        <v>204312</v>
      </c>
      <c r="F5007">
        <v>13</v>
      </c>
      <c r="G5007">
        <v>16</v>
      </c>
      <c r="H5007">
        <v>53.1</v>
      </c>
      <c r="I5007" t="s">
        <v>26</v>
      </c>
      <c r="J5007">
        <v>31</v>
      </c>
      <c r="K5007">
        <v>30</v>
      </c>
      <c r="L5007">
        <v>22</v>
      </c>
      <c r="M5007">
        <v>-31</v>
      </c>
      <c r="N5007">
        <v>5.0999999999999996</v>
      </c>
      <c r="P5007">
        <v>0.96</v>
      </c>
      <c r="R5007">
        <v>0.61</v>
      </c>
      <c r="S5007" t="s">
        <v>81</v>
      </c>
      <c r="X5007" t="s">
        <v>45</v>
      </c>
      <c r="Y5007">
        <v>5006</v>
      </c>
      <c r="Z5007" s="1">
        <v>0.55339236111111112</v>
      </c>
      <c r="AA5007" t="s">
        <v>11054</v>
      </c>
      <c r="AB5007">
        <v>3.4000000000000002E-2</v>
      </c>
      <c r="AC5007">
        <v>-4.8000000000000001E-2</v>
      </c>
      <c r="AD5007">
        <v>5.0999999999999996</v>
      </c>
      <c r="AE5007" t="s">
        <v>45</v>
      </c>
    </row>
    <row r="5008" spans="1:32" x14ac:dyDescent="0.2">
      <c r="A5008">
        <v>5007</v>
      </c>
      <c r="C5008">
        <v>115319</v>
      </c>
      <c r="D5008">
        <v>100484</v>
      </c>
      <c r="F5008">
        <v>13</v>
      </c>
      <c r="G5008">
        <v>16</v>
      </c>
      <c r="H5008">
        <v>14.3</v>
      </c>
      <c r="I5008" t="s">
        <v>24</v>
      </c>
      <c r="J5008">
        <v>19</v>
      </c>
      <c r="K5008">
        <v>3</v>
      </c>
      <c r="L5008">
        <v>6</v>
      </c>
      <c r="M5008">
        <v>19</v>
      </c>
      <c r="N5008">
        <v>6.45</v>
      </c>
      <c r="P5008">
        <v>0.98</v>
      </c>
      <c r="R5008">
        <v>0.75</v>
      </c>
      <c r="X5008" t="s">
        <v>71</v>
      </c>
      <c r="Y5008">
        <v>5007</v>
      </c>
      <c r="Z5008" s="1">
        <v>0.5529432870370371</v>
      </c>
      <c r="AA5008" t="s">
        <v>11055</v>
      </c>
      <c r="AB5008">
        <v>-0.10199999999999999</v>
      </c>
      <c r="AC5008">
        <v>2E-3</v>
      </c>
      <c r="AD5008">
        <v>6.45</v>
      </c>
      <c r="AE5008" t="s">
        <v>71</v>
      </c>
    </row>
    <row r="5009" spans="1:32" x14ac:dyDescent="0.2">
      <c r="A5009">
        <v>5008</v>
      </c>
      <c r="C5009">
        <v>115331</v>
      </c>
      <c r="D5009">
        <v>224032</v>
      </c>
      <c r="F5009">
        <v>13</v>
      </c>
      <c r="G5009">
        <v>17</v>
      </c>
      <c r="H5009">
        <v>13.9</v>
      </c>
      <c r="I5009" t="s">
        <v>26</v>
      </c>
      <c r="J5009">
        <v>43</v>
      </c>
      <c r="K5009">
        <v>58</v>
      </c>
      <c r="L5009">
        <v>46</v>
      </c>
      <c r="M5009">
        <v>-43</v>
      </c>
      <c r="N5009">
        <v>5.84</v>
      </c>
      <c r="P5009">
        <v>0.2</v>
      </c>
      <c r="R5009">
        <v>0.15</v>
      </c>
      <c r="T5009">
        <v>0.09</v>
      </c>
      <c r="X5009" t="s">
        <v>348</v>
      </c>
      <c r="Y5009">
        <v>5008</v>
      </c>
      <c r="Z5009" s="1">
        <v>0.55363310185185188</v>
      </c>
      <c r="AA5009" t="s">
        <v>11056</v>
      </c>
      <c r="AB5009">
        <v>0</v>
      </c>
      <c r="AC5009">
        <v>-8.0000000000000002E-3</v>
      </c>
      <c r="AD5009">
        <v>5.84</v>
      </c>
      <c r="AE5009" t="s">
        <v>348</v>
      </c>
    </row>
    <row r="5010" spans="1:32" x14ac:dyDescent="0.2">
      <c r="A5010">
        <v>5009</v>
      </c>
      <c r="C5010">
        <v>115337</v>
      </c>
      <c r="D5010">
        <v>2164</v>
      </c>
      <c r="E5010">
        <v>6153</v>
      </c>
      <c r="F5010">
        <v>13</v>
      </c>
      <c r="G5010">
        <v>12</v>
      </c>
      <c r="H5010">
        <v>25.4</v>
      </c>
      <c r="I5010" t="s">
        <v>24</v>
      </c>
      <c r="J5010">
        <v>80</v>
      </c>
      <c r="K5010">
        <v>28</v>
      </c>
      <c r="L5010">
        <v>17</v>
      </c>
      <c r="M5010">
        <v>80</v>
      </c>
      <c r="N5010">
        <v>6.25</v>
      </c>
      <c r="P5010">
        <v>0.94</v>
      </c>
      <c r="X5010" t="s">
        <v>5591</v>
      </c>
      <c r="Y5010">
        <v>5009</v>
      </c>
      <c r="Z5010" s="1">
        <v>0.55029398148148145</v>
      </c>
      <c r="AA5010" t="s">
        <v>11057</v>
      </c>
      <c r="AB5010">
        <v>-8.9999999999999993E-3</v>
      </c>
      <c r="AC5010">
        <v>1.2E-2</v>
      </c>
      <c r="AD5010">
        <v>6.25</v>
      </c>
      <c r="AE5010" t="s">
        <v>5591</v>
      </c>
    </row>
    <row r="5011" spans="1:32" x14ac:dyDescent="0.2">
      <c r="A5011">
        <v>5010</v>
      </c>
      <c r="C5011">
        <v>115365</v>
      </c>
      <c r="D5011">
        <v>82751</v>
      </c>
      <c r="F5011">
        <v>13</v>
      </c>
      <c r="G5011">
        <v>16</v>
      </c>
      <c r="H5011">
        <v>32.299999999999997</v>
      </c>
      <c r="I5011" t="s">
        <v>24</v>
      </c>
      <c r="J5011">
        <v>19</v>
      </c>
      <c r="K5011">
        <v>47</v>
      </c>
      <c r="L5011">
        <v>7</v>
      </c>
      <c r="M5011">
        <v>19</v>
      </c>
      <c r="N5011">
        <v>6.45</v>
      </c>
      <c r="P5011">
        <v>0.25</v>
      </c>
      <c r="R5011">
        <v>0.08</v>
      </c>
      <c r="X5011" t="s">
        <v>264</v>
      </c>
      <c r="Y5011">
        <v>5010</v>
      </c>
      <c r="Z5011" s="1">
        <v>0.55315162037037036</v>
      </c>
      <c r="AA5011" t="s">
        <v>11058</v>
      </c>
      <c r="AB5011">
        <v>-0.11</v>
      </c>
      <c r="AC5011">
        <v>2.3E-2</v>
      </c>
      <c r="AD5011">
        <v>6.45</v>
      </c>
      <c r="AE5011" t="s">
        <v>264</v>
      </c>
    </row>
    <row r="5012" spans="1:32" x14ac:dyDescent="0.2">
      <c r="A5012">
        <v>5011</v>
      </c>
      <c r="B5012" t="s">
        <v>5592</v>
      </c>
      <c r="C5012">
        <v>115383</v>
      </c>
      <c r="D5012">
        <v>119847</v>
      </c>
      <c r="F5012">
        <v>13</v>
      </c>
      <c r="G5012">
        <v>16</v>
      </c>
      <c r="H5012">
        <v>46.5</v>
      </c>
      <c r="I5012" t="s">
        <v>24</v>
      </c>
      <c r="J5012">
        <v>9</v>
      </c>
      <c r="K5012">
        <v>25</v>
      </c>
      <c r="L5012">
        <v>27</v>
      </c>
      <c r="M5012">
        <v>9</v>
      </c>
      <c r="N5012">
        <v>5.22</v>
      </c>
      <c r="P5012">
        <v>0.59</v>
      </c>
      <c r="R5012">
        <v>0.1</v>
      </c>
      <c r="T5012">
        <v>0.2</v>
      </c>
      <c r="U5012" t="s">
        <v>93</v>
      </c>
      <c r="X5012" t="s">
        <v>5593</v>
      </c>
      <c r="Y5012">
        <v>5011</v>
      </c>
      <c r="Z5012" s="1">
        <v>0.55331597222222217</v>
      </c>
      <c r="AA5012" t="s">
        <v>11059</v>
      </c>
      <c r="AB5012">
        <v>-0.33400000000000002</v>
      </c>
      <c r="AC5012">
        <v>0.19</v>
      </c>
      <c r="AD5012">
        <v>5.22</v>
      </c>
      <c r="AE5012" t="s">
        <v>5593</v>
      </c>
    </row>
    <row r="5013" spans="1:32" x14ac:dyDescent="0.2">
      <c r="A5013">
        <v>5012</v>
      </c>
      <c r="C5013">
        <v>115439</v>
      </c>
      <c r="D5013">
        <v>257028</v>
      </c>
      <c r="F5013">
        <v>13</v>
      </c>
      <c r="G5013">
        <v>19</v>
      </c>
      <c r="H5013">
        <v>18.899999999999999</v>
      </c>
      <c r="I5013" t="s">
        <v>26</v>
      </c>
      <c r="J5013">
        <v>72</v>
      </c>
      <c r="K5013">
        <v>2</v>
      </c>
      <c r="L5013">
        <v>8</v>
      </c>
      <c r="M5013">
        <v>-72</v>
      </c>
      <c r="N5013">
        <v>6.04</v>
      </c>
      <c r="P5013">
        <v>1.35</v>
      </c>
      <c r="R5013">
        <v>1.46</v>
      </c>
      <c r="X5013" t="s">
        <v>105</v>
      </c>
      <c r="Y5013">
        <v>5012</v>
      </c>
      <c r="Z5013" s="1">
        <v>0.55507986111111107</v>
      </c>
      <c r="AA5013" t="s">
        <v>11060</v>
      </c>
      <c r="AB5013">
        <v>-1.2999999999999999E-2</v>
      </c>
      <c r="AC5013">
        <v>-5.6000000000000001E-2</v>
      </c>
      <c r="AD5013">
        <v>6.04</v>
      </c>
      <c r="AE5013" t="s">
        <v>105</v>
      </c>
    </row>
    <row r="5014" spans="1:32" x14ac:dyDescent="0.2">
      <c r="A5014">
        <v>5013</v>
      </c>
      <c r="C5014">
        <v>115478</v>
      </c>
      <c r="D5014">
        <v>100497</v>
      </c>
      <c r="F5014">
        <v>13</v>
      </c>
      <c r="G5014">
        <v>17</v>
      </c>
      <c r="H5014">
        <v>15.6</v>
      </c>
      <c r="I5014" t="s">
        <v>24</v>
      </c>
      <c r="J5014">
        <v>13</v>
      </c>
      <c r="K5014">
        <v>40</v>
      </c>
      <c r="L5014">
        <v>32</v>
      </c>
      <c r="M5014">
        <v>13</v>
      </c>
      <c r="N5014">
        <v>5.33</v>
      </c>
      <c r="P5014">
        <v>1.31</v>
      </c>
      <c r="R5014">
        <v>1.51</v>
      </c>
      <c r="T5014">
        <v>0.66</v>
      </c>
      <c r="X5014" t="s">
        <v>105</v>
      </c>
      <c r="Y5014">
        <v>5013</v>
      </c>
      <c r="Z5014" s="1">
        <v>0.55365277777777777</v>
      </c>
      <c r="AA5014" t="s">
        <v>11061</v>
      </c>
      <c r="AB5014">
        <v>7.0000000000000001E-3</v>
      </c>
      <c r="AC5014">
        <v>3.9E-2</v>
      </c>
      <c r="AD5014">
        <v>5.33</v>
      </c>
      <c r="AE5014" t="s">
        <v>105</v>
      </c>
    </row>
    <row r="5015" spans="1:32" x14ac:dyDescent="0.2">
      <c r="A5015">
        <v>5014</v>
      </c>
      <c r="C5015">
        <v>115488</v>
      </c>
      <c r="D5015">
        <v>139264</v>
      </c>
      <c r="E5015">
        <v>6171</v>
      </c>
      <c r="F5015">
        <v>13</v>
      </c>
      <c r="G5015">
        <v>17</v>
      </c>
      <c r="H5015">
        <v>29.9</v>
      </c>
      <c r="I5015" t="s">
        <v>26</v>
      </c>
      <c r="J5015">
        <v>0</v>
      </c>
      <c r="K5015">
        <v>40</v>
      </c>
      <c r="L5015">
        <v>36</v>
      </c>
      <c r="M5015">
        <v>0</v>
      </c>
      <c r="N5015">
        <v>6.37</v>
      </c>
      <c r="P5015">
        <v>0.26</v>
      </c>
      <c r="R5015">
        <v>0.04</v>
      </c>
      <c r="X5015" t="s">
        <v>264</v>
      </c>
      <c r="Y5015">
        <v>5014</v>
      </c>
      <c r="Z5015" s="1">
        <v>0.55381828703703706</v>
      </c>
      <c r="AA5015" t="s">
        <v>11062</v>
      </c>
      <c r="AB5015">
        <v>-5.8000000000000003E-2</v>
      </c>
      <c r="AC5015">
        <v>-2.5000000000000001E-2</v>
      </c>
      <c r="AD5015">
        <v>6.37</v>
      </c>
      <c r="AE5015" t="s">
        <v>264</v>
      </c>
    </row>
    <row r="5016" spans="1:32" x14ac:dyDescent="0.2">
      <c r="A5016">
        <v>5015</v>
      </c>
      <c r="B5016" t="s">
        <v>5594</v>
      </c>
      <c r="C5016">
        <v>115521</v>
      </c>
      <c r="D5016">
        <v>119855</v>
      </c>
      <c r="E5016">
        <v>6173</v>
      </c>
      <c r="F5016">
        <v>13</v>
      </c>
      <c r="G5016">
        <v>17</v>
      </c>
      <c r="H5016">
        <v>36.299999999999997</v>
      </c>
      <c r="I5016" t="s">
        <v>24</v>
      </c>
      <c r="J5016">
        <v>5</v>
      </c>
      <c r="K5016">
        <v>28</v>
      </c>
      <c r="L5016">
        <v>11</v>
      </c>
      <c r="M5016">
        <v>5</v>
      </c>
      <c r="N5016">
        <v>4.8</v>
      </c>
      <c r="P5016">
        <v>1.67</v>
      </c>
      <c r="R5016">
        <v>1.95</v>
      </c>
      <c r="T5016">
        <v>0.84</v>
      </c>
      <c r="U5016" t="s">
        <v>93</v>
      </c>
      <c r="X5016" t="s">
        <v>419</v>
      </c>
      <c r="Y5016">
        <v>5015</v>
      </c>
      <c r="Z5016" s="1">
        <v>0.55389236111111118</v>
      </c>
      <c r="AA5016" t="s">
        <v>11063</v>
      </c>
      <c r="AB5016">
        <v>-5.0000000000000001E-3</v>
      </c>
      <c r="AC5016">
        <v>1.2999999999999999E-2</v>
      </c>
      <c r="AD5016">
        <v>4.8</v>
      </c>
      <c r="AE5016" t="s">
        <v>419</v>
      </c>
    </row>
    <row r="5017" spans="1:32" x14ac:dyDescent="0.2">
      <c r="A5017">
        <v>5016</v>
      </c>
      <c r="C5017">
        <v>115529</v>
      </c>
      <c r="D5017">
        <v>240721</v>
      </c>
      <c r="F5017">
        <v>13</v>
      </c>
      <c r="G5017">
        <v>18</v>
      </c>
      <c r="H5017">
        <v>34.6</v>
      </c>
      <c r="I5017" t="s">
        <v>26</v>
      </c>
      <c r="J5017">
        <v>51</v>
      </c>
      <c r="K5017">
        <v>17</v>
      </c>
      <c r="L5017">
        <v>10</v>
      </c>
      <c r="M5017">
        <v>-51</v>
      </c>
      <c r="N5017">
        <v>6.19</v>
      </c>
      <c r="P5017">
        <v>0.01</v>
      </c>
      <c r="X5017" t="s">
        <v>134</v>
      </c>
      <c r="Y5017">
        <v>5016</v>
      </c>
      <c r="Z5017" s="1">
        <v>0.55456712962962962</v>
      </c>
      <c r="AA5017" t="s">
        <v>11064</v>
      </c>
      <c r="AB5017">
        <v>-4.8000000000000001E-2</v>
      </c>
      <c r="AC5017">
        <v>-2.3E-2</v>
      </c>
      <c r="AD5017">
        <v>6.19</v>
      </c>
      <c r="AE5017" t="s">
        <v>134</v>
      </c>
    </row>
    <row r="5018" spans="1:32" x14ac:dyDescent="0.2">
      <c r="A5018">
        <v>5017</v>
      </c>
      <c r="B5018" t="s">
        <v>5595</v>
      </c>
      <c r="C5018">
        <v>115604</v>
      </c>
      <c r="D5018">
        <v>44549</v>
      </c>
      <c r="E5018" t="s">
        <v>5596</v>
      </c>
      <c r="F5018">
        <v>13</v>
      </c>
      <c r="G5018">
        <v>17</v>
      </c>
      <c r="H5018">
        <v>32.5</v>
      </c>
      <c r="I5018" t="s">
        <v>24</v>
      </c>
      <c r="J5018">
        <v>40</v>
      </c>
      <c r="K5018">
        <v>34</v>
      </c>
      <c r="L5018">
        <v>21</v>
      </c>
      <c r="M5018">
        <v>40</v>
      </c>
      <c r="N5018">
        <v>4.7300000000000004</v>
      </c>
      <c r="P5018">
        <v>0.3</v>
      </c>
      <c r="R5018">
        <v>0.21</v>
      </c>
      <c r="T5018">
        <v>0.15</v>
      </c>
      <c r="X5018" t="s">
        <v>115</v>
      </c>
      <c r="Y5018">
        <v>5017</v>
      </c>
      <c r="Z5018" s="1">
        <v>0.55384837962962963</v>
      </c>
      <c r="AA5018" t="s">
        <v>11065</v>
      </c>
      <c r="AB5018">
        <v>-0.125</v>
      </c>
      <c r="AC5018">
        <v>2.1000000000000001E-2</v>
      </c>
      <c r="AD5018">
        <v>4.7300000000000004</v>
      </c>
      <c r="AE5018" t="s">
        <v>115</v>
      </c>
    </row>
    <row r="5019" spans="1:32" x14ac:dyDescent="0.2">
      <c r="A5019">
        <v>5018</v>
      </c>
      <c r="C5019">
        <v>115612</v>
      </c>
      <c r="D5019">
        <v>16033</v>
      </c>
      <c r="F5019">
        <v>13</v>
      </c>
      <c r="G5019">
        <v>16</v>
      </c>
      <c r="H5019">
        <v>28.6</v>
      </c>
      <c r="I5019" t="s">
        <v>24</v>
      </c>
      <c r="J5019">
        <v>68</v>
      </c>
      <c r="K5019">
        <v>24</v>
      </c>
      <c r="L5019">
        <v>29</v>
      </c>
      <c r="M5019">
        <v>68</v>
      </c>
      <c r="N5019">
        <v>6.2</v>
      </c>
      <c r="P5019">
        <v>-0.06</v>
      </c>
      <c r="R5019">
        <v>-0.16</v>
      </c>
      <c r="X5019" t="s">
        <v>191</v>
      </c>
      <c r="Y5019">
        <v>5018</v>
      </c>
      <c r="Z5019" s="1">
        <v>0.55310879629629628</v>
      </c>
      <c r="AA5019" t="s">
        <v>11066</v>
      </c>
      <c r="AB5019">
        <v>-1.2999999999999999E-2</v>
      </c>
      <c r="AC5019">
        <v>1.6E-2</v>
      </c>
      <c r="AD5019">
        <v>6.2</v>
      </c>
      <c r="AE5019" t="s">
        <v>191</v>
      </c>
    </row>
    <row r="5020" spans="1:32" x14ac:dyDescent="0.2">
      <c r="A5020">
        <v>5019</v>
      </c>
      <c r="B5020" t="s">
        <v>5597</v>
      </c>
      <c r="C5020">
        <v>115617</v>
      </c>
      <c r="D5020">
        <v>157844</v>
      </c>
      <c r="F5020">
        <v>13</v>
      </c>
      <c r="G5020">
        <v>18</v>
      </c>
      <c r="H5020">
        <v>24.3</v>
      </c>
      <c r="I5020" t="s">
        <v>26</v>
      </c>
      <c r="J5020">
        <v>18</v>
      </c>
      <c r="K5020">
        <v>18</v>
      </c>
      <c r="L5020">
        <v>41</v>
      </c>
      <c r="M5020">
        <v>-18</v>
      </c>
      <c r="N5020">
        <v>4.74</v>
      </c>
      <c r="P5020">
        <v>0.71</v>
      </c>
      <c r="R5020">
        <v>0.26</v>
      </c>
      <c r="T5020">
        <v>0.36</v>
      </c>
      <c r="X5020" t="s">
        <v>2052</v>
      </c>
      <c r="Y5020">
        <v>5019</v>
      </c>
      <c r="Z5020" s="1">
        <v>0.5544479166666666</v>
      </c>
      <c r="AA5020" t="s">
        <v>11067</v>
      </c>
      <c r="AB5020">
        <v>-1.07</v>
      </c>
      <c r="AC5020">
        <v>-1.0649999999999999</v>
      </c>
      <c r="AD5020">
        <v>4.74</v>
      </c>
      <c r="AE5020" t="s">
        <v>2052</v>
      </c>
    </row>
    <row r="5021" spans="1:32" x14ac:dyDescent="0.2">
      <c r="A5021">
        <v>5020</v>
      </c>
      <c r="B5021" t="s">
        <v>5598</v>
      </c>
      <c r="C5021">
        <v>115659</v>
      </c>
      <c r="D5021">
        <v>181543</v>
      </c>
      <c r="E5021">
        <v>6180</v>
      </c>
      <c r="F5021">
        <v>13</v>
      </c>
      <c r="G5021">
        <v>18</v>
      </c>
      <c r="H5021">
        <v>55.3</v>
      </c>
      <c r="I5021" t="s">
        <v>26</v>
      </c>
      <c r="J5021">
        <v>23</v>
      </c>
      <c r="K5021">
        <v>10</v>
      </c>
      <c r="L5021">
        <v>18</v>
      </c>
      <c r="M5021">
        <v>-23</v>
      </c>
      <c r="N5021">
        <v>3</v>
      </c>
      <c r="P5021">
        <v>0.92</v>
      </c>
      <c r="R5021">
        <v>0.66</v>
      </c>
      <c r="T5021">
        <v>0.47</v>
      </c>
      <c r="X5021" t="s">
        <v>5599</v>
      </c>
      <c r="Y5021">
        <v>5020</v>
      </c>
      <c r="Z5021" s="1">
        <v>0.55480671296296291</v>
      </c>
      <c r="AA5021" t="s">
        <v>11068</v>
      </c>
      <c r="AB5021">
        <v>6.4000000000000001E-2</v>
      </c>
      <c r="AC5021">
        <v>-4.4999999999999998E-2</v>
      </c>
      <c r="AD5021">
        <v>3</v>
      </c>
      <c r="AE5021" t="s">
        <v>9442</v>
      </c>
      <c r="AF5021" t="s">
        <v>36</v>
      </c>
    </row>
    <row r="5022" spans="1:32" x14ac:dyDescent="0.2">
      <c r="A5022">
        <v>5021</v>
      </c>
      <c r="C5022">
        <v>115709</v>
      </c>
      <c r="D5022">
        <v>119867</v>
      </c>
      <c r="F5022">
        <v>13</v>
      </c>
      <c r="G5022">
        <v>18</v>
      </c>
      <c r="H5022">
        <v>51.1</v>
      </c>
      <c r="I5022" t="s">
        <v>24</v>
      </c>
      <c r="J5022">
        <v>3</v>
      </c>
      <c r="K5022">
        <v>41</v>
      </c>
      <c r="L5022">
        <v>16</v>
      </c>
      <c r="M5022">
        <v>3</v>
      </c>
      <c r="N5022">
        <v>6.62</v>
      </c>
      <c r="P5022">
        <v>0.06</v>
      </c>
      <c r="R5022">
        <v>0.03</v>
      </c>
      <c r="X5022" t="s">
        <v>3062</v>
      </c>
      <c r="Y5022">
        <v>5021</v>
      </c>
      <c r="Z5022" s="1">
        <v>0.55475810185185181</v>
      </c>
      <c r="AA5022" t="s">
        <v>11069</v>
      </c>
      <c r="AB5022">
        <v>-0.05</v>
      </c>
      <c r="AC5022">
        <v>-1.0999999999999999E-2</v>
      </c>
      <c r="AD5022">
        <v>6.62</v>
      </c>
      <c r="AE5022" t="s">
        <v>3062</v>
      </c>
    </row>
    <row r="5023" spans="1:32" x14ac:dyDescent="0.2">
      <c r="A5023">
        <v>5022</v>
      </c>
      <c r="C5023">
        <v>115723</v>
      </c>
      <c r="D5023">
        <v>63462</v>
      </c>
      <c r="F5023">
        <v>13</v>
      </c>
      <c r="G5023">
        <v>18</v>
      </c>
      <c r="H5023">
        <v>27.8</v>
      </c>
      <c r="I5023" t="s">
        <v>24</v>
      </c>
      <c r="J5023">
        <v>34</v>
      </c>
      <c r="K5023">
        <v>5</v>
      </c>
      <c r="L5023">
        <v>53</v>
      </c>
      <c r="M5023">
        <v>34</v>
      </c>
      <c r="N5023">
        <v>5.82</v>
      </c>
      <c r="P5023">
        <v>1.35</v>
      </c>
      <c r="X5023" t="s">
        <v>801</v>
      </c>
      <c r="Y5023">
        <v>5022</v>
      </c>
      <c r="Z5023" s="1">
        <v>0.55448842592592595</v>
      </c>
      <c r="AA5023" t="s">
        <v>11070</v>
      </c>
      <c r="AB5023">
        <v>3.3000000000000002E-2</v>
      </c>
      <c r="AC5023">
        <v>3.0000000000000001E-3</v>
      </c>
      <c r="AD5023">
        <v>5.82</v>
      </c>
      <c r="AE5023" t="s">
        <v>9221</v>
      </c>
      <c r="AF5023" t="s">
        <v>36</v>
      </c>
    </row>
    <row r="5024" spans="1:32" x14ac:dyDescent="0.2">
      <c r="A5024">
        <v>5023</v>
      </c>
      <c r="B5024" t="s">
        <v>5600</v>
      </c>
      <c r="C5024">
        <v>115735</v>
      </c>
      <c r="D5024">
        <v>44556</v>
      </c>
      <c r="E5024" t="s">
        <v>5601</v>
      </c>
      <c r="F5024">
        <v>13</v>
      </c>
      <c r="G5024">
        <v>18</v>
      </c>
      <c r="H5024">
        <v>14.5</v>
      </c>
      <c r="I5024" t="s">
        <v>24</v>
      </c>
      <c r="J5024">
        <v>49</v>
      </c>
      <c r="K5024">
        <v>40</v>
      </c>
      <c r="L5024">
        <v>55</v>
      </c>
      <c r="M5024">
        <v>49</v>
      </c>
      <c r="N5024">
        <v>5.15</v>
      </c>
      <c r="P5024">
        <v>-7.0000000000000007E-2</v>
      </c>
      <c r="R5024">
        <v>-0.2</v>
      </c>
      <c r="X5024" t="s">
        <v>134</v>
      </c>
      <c r="Y5024">
        <v>5023</v>
      </c>
      <c r="Z5024" s="1">
        <v>0.5543344907407407</v>
      </c>
      <c r="AA5024" t="s">
        <v>11071</v>
      </c>
      <c r="AB5024">
        <v>-3.3000000000000002E-2</v>
      </c>
      <c r="AC5024">
        <v>1.4999999999999999E-2</v>
      </c>
      <c r="AD5024">
        <v>5.15</v>
      </c>
      <c r="AE5024" t="s">
        <v>134</v>
      </c>
    </row>
    <row r="5025" spans="1:32" x14ac:dyDescent="0.2">
      <c r="A5025">
        <v>5024</v>
      </c>
      <c r="C5025">
        <v>115778</v>
      </c>
      <c r="D5025">
        <v>240756</v>
      </c>
      <c r="F5025">
        <v>13</v>
      </c>
      <c r="G5025">
        <v>20</v>
      </c>
      <c r="H5025">
        <v>34.9</v>
      </c>
      <c r="I5025" t="s">
        <v>26</v>
      </c>
      <c r="J5025">
        <v>59</v>
      </c>
      <c r="K5025">
        <v>46</v>
      </c>
      <c r="L5025">
        <v>24</v>
      </c>
      <c r="M5025">
        <v>-59</v>
      </c>
      <c r="N5025">
        <v>6.18</v>
      </c>
      <c r="P5025">
        <v>0.43</v>
      </c>
      <c r="X5025" t="s">
        <v>5602</v>
      </c>
      <c r="Y5025">
        <v>5024</v>
      </c>
      <c r="Z5025" s="1">
        <v>0.55595949074074069</v>
      </c>
      <c r="AA5025" t="s">
        <v>11072</v>
      </c>
      <c r="AB5025">
        <v>-4.2000000000000003E-2</v>
      </c>
      <c r="AC5025">
        <v>-2.4E-2</v>
      </c>
      <c r="AD5025">
        <v>6.18</v>
      </c>
      <c r="AE5025" t="s">
        <v>11073</v>
      </c>
      <c r="AF5025" t="s">
        <v>36</v>
      </c>
    </row>
    <row r="5026" spans="1:32" x14ac:dyDescent="0.2">
      <c r="A5026">
        <v>5025</v>
      </c>
      <c r="C5026">
        <v>115810</v>
      </c>
      <c r="D5026">
        <v>63468</v>
      </c>
      <c r="F5026">
        <v>13</v>
      </c>
      <c r="G5026">
        <v>19</v>
      </c>
      <c r="H5026">
        <v>4.2</v>
      </c>
      <c r="I5026" t="s">
        <v>24</v>
      </c>
      <c r="J5026">
        <v>35</v>
      </c>
      <c r="K5026">
        <v>7</v>
      </c>
      <c r="L5026">
        <v>41</v>
      </c>
      <c r="M5026">
        <v>35</v>
      </c>
      <c r="N5026">
        <v>6.02</v>
      </c>
      <c r="P5026">
        <v>0.24</v>
      </c>
      <c r="X5026" t="s">
        <v>88</v>
      </c>
      <c r="Y5026">
        <v>5025</v>
      </c>
      <c r="Z5026" s="1">
        <v>0.55490972222222223</v>
      </c>
      <c r="AA5026" t="s">
        <v>11074</v>
      </c>
      <c r="AB5026">
        <v>-0.03</v>
      </c>
      <c r="AC5026">
        <v>1.9E-2</v>
      </c>
      <c r="AD5026">
        <v>6.02</v>
      </c>
      <c r="AE5026" t="s">
        <v>88</v>
      </c>
    </row>
    <row r="5027" spans="1:32" x14ac:dyDescent="0.2">
      <c r="A5027">
        <v>5026</v>
      </c>
      <c r="C5027">
        <v>115823</v>
      </c>
      <c r="D5027">
        <v>240762</v>
      </c>
      <c r="E5027">
        <v>6190</v>
      </c>
      <c r="F5027">
        <v>13</v>
      </c>
      <c r="G5027">
        <v>20</v>
      </c>
      <c r="H5027">
        <v>37.799999999999997</v>
      </c>
      <c r="I5027" t="s">
        <v>26</v>
      </c>
      <c r="J5027">
        <v>52</v>
      </c>
      <c r="K5027">
        <v>44</v>
      </c>
      <c r="L5027">
        <v>53</v>
      </c>
      <c r="M5027">
        <v>-52</v>
      </c>
      <c r="N5027">
        <v>5.48</v>
      </c>
      <c r="P5027">
        <v>-0.13</v>
      </c>
      <c r="R5027">
        <v>-0.52</v>
      </c>
      <c r="T5027">
        <v>-0.15</v>
      </c>
      <c r="X5027" t="s">
        <v>177</v>
      </c>
      <c r="Y5027">
        <v>5026</v>
      </c>
      <c r="Z5027" s="1">
        <v>0.55599305555555556</v>
      </c>
      <c r="AA5027" t="s">
        <v>11075</v>
      </c>
      <c r="AB5027">
        <v>-0.03</v>
      </c>
      <c r="AC5027">
        <v>-1.9E-2</v>
      </c>
      <c r="AD5027">
        <v>5.48</v>
      </c>
      <c r="AE5027" t="s">
        <v>177</v>
      </c>
    </row>
    <row r="5028" spans="1:32" x14ac:dyDescent="0.2">
      <c r="A5028">
        <v>5027</v>
      </c>
      <c r="C5028">
        <v>115842</v>
      </c>
      <c r="D5028">
        <v>240765</v>
      </c>
      <c r="E5028">
        <v>6193</v>
      </c>
      <c r="F5028">
        <v>13</v>
      </c>
      <c r="G5028">
        <v>20</v>
      </c>
      <c r="H5028">
        <v>48.3</v>
      </c>
      <c r="I5028" t="s">
        <v>26</v>
      </c>
      <c r="J5028">
        <v>55</v>
      </c>
      <c r="K5028">
        <v>48</v>
      </c>
      <c r="L5028">
        <v>2</v>
      </c>
      <c r="M5028">
        <v>-55</v>
      </c>
      <c r="N5028">
        <v>6.02</v>
      </c>
      <c r="P5028">
        <v>0.28999999999999998</v>
      </c>
      <c r="R5028">
        <v>-0.69</v>
      </c>
      <c r="T5028">
        <v>0.22</v>
      </c>
      <c r="X5028" t="s">
        <v>1952</v>
      </c>
      <c r="Y5028">
        <v>5027</v>
      </c>
      <c r="Z5028" s="1">
        <v>0.5561145833333333</v>
      </c>
      <c r="AA5028" t="s">
        <v>11076</v>
      </c>
      <c r="AB5028">
        <v>-8.9999999999999993E-3</v>
      </c>
      <c r="AC5028">
        <v>4.0000000000000001E-3</v>
      </c>
      <c r="AD5028">
        <v>6.02</v>
      </c>
      <c r="AE5028" t="s">
        <v>11535</v>
      </c>
    </row>
    <row r="5029" spans="1:32" x14ac:dyDescent="0.2">
      <c r="A5029">
        <v>5028</v>
      </c>
      <c r="B5029" t="s">
        <v>5603</v>
      </c>
      <c r="C5029">
        <v>115892</v>
      </c>
      <c r="D5029">
        <v>204371</v>
      </c>
      <c r="F5029">
        <v>13</v>
      </c>
      <c r="G5029">
        <v>20</v>
      </c>
      <c r="H5029">
        <v>35.799999999999997</v>
      </c>
      <c r="I5029" t="s">
        <v>26</v>
      </c>
      <c r="J5029">
        <v>36</v>
      </c>
      <c r="K5029">
        <v>42</v>
      </c>
      <c r="L5029">
        <v>44</v>
      </c>
      <c r="M5029">
        <v>-36</v>
      </c>
      <c r="N5029">
        <v>2.75</v>
      </c>
      <c r="P5029">
        <v>0.04</v>
      </c>
      <c r="R5029">
        <v>0.03</v>
      </c>
      <c r="T5029">
        <v>-0.01</v>
      </c>
      <c r="X5029" t="s">
        <v>114</v>
      </c>
      <c r="Y5029">
        <v>5028</v>
      </c>
      <c r="Z5029" s="1">
        <v>0.55596990740740748</v>
      </c>
      <c r="AA5029" t="s">
        <v>11077</v>
      </c>
      <c r="AB5029">
        <v>-0.34100000000000003</v>
      </c>
      <c r="AC5029">
        <v>-8.5000000000000006E-2</v>
      </c>
      <c r="AD5029">
        <v>2.75</v>
      </c>
      <c r="AE5029" t="s">
        <v>114</v>
      </c>
    </row>
    <row r="5030" spans="1:32" x14ac:dyDescent="0.2">
      <c r="A5030">
        <v>5029</v>
      </c>
      <c r="C5030">
        <v>115912</v>
      </c>
      <c r="D5030">
        <v>224080</v>
      </c>
      <c r="F5030">
        <v>13</v>
      </c>
      <c r="G5030">
        <v>20</v>
      </c>
      <c r="H5030">
        <v>57.7</v>
      </c>
      <c r="I5030" t="s">
        <v>26</v>
      </c>
      <c r="J5030">
        <v>46</v>
      </c>
      <c r="K5030">
        <v>52</v>
      </c>
      <c r="L5030">
        <v>50</v>
      </c>
      <c r="M5030">
        <v>-46</v>
      </c>
      <c r="N5030">
        <v>5.77</v>
      </c>
      <c r="P5030">
        <v>1.1200000000000001</v>
      </c>
      <c r="R5030">
        <v>1.01</v>
      </c>
      <c r="X5030" t="s">
        <v>45</v>
      </c>
      <c r="Y5030">
        <v>5029</v>
      </c>
      <c r="Z5030" s="1">
        <v>0.55622337962962964</v>
      </c>
      <c r="AA5030" t="s">
        <v>11078</v>
      </c>
      <c r="AB5030">
        <v>-7.4999999999999997E-2</v>
      </c>
      <c r="AC5030">
        <v>4.0000000000000001E-3</v>
      </c>
      <c r="AD5030">
        <v>5.77</v>
      </c>
      <c r="AE5030" t="s">
        <v>45</v>
      </c>
    </row>
    <row r="5031" spans="1:32" x14ac:dyDescent="0.2">
      <c r="A5031">
        <v>5030</v>
      </c>
      <c r="C5031">
        <v>115967</v>
      </c>
      <c r="D5031">
        <v>257033</v>
      </c>
      <c r="F5031">
        <v>13</v>
      </c>
      <c r="G5031">
        <v>22</v>
      </c>
      <c r="H5031">
        <v>52.6</v>
      </c>
      <c r="I5031" t="s">
        <v>26</v>
      </c>
      <c r="J5031">
        <v>72</v>
      </c>
      <c r="K5031">
        <v>8</v>
      </c>
      <c r="L5031">
        <v>48</v>
      </c>
      <c r="M5031">
        <v>-72</v>
      </c>
      <c r="N5031">
        <v>6.05</v>
      </c>
      <c r="P5031">
        <v>0.09</v>
      </c>
      <c r="R5031">
        <v>-0.34</v>
      </c>
      <c r="X5031" t="s">
        <v>177</v>
      </c>
      <c r="Y5031">
        <v>5030</v>
      </c>
      <c r="Z5031" s="1">
        <v>0.55755324074074075</v>
      </c>
      <c r="AA5031" t="s">
        <v>11079</v>
      </c>
      <c r="AB5031">
        <v>-2.3E-2</v>
      </c>
      <c r="AC5031">
        <v>-1.2999999999999999E-2</v>
      </c>
      <c r="AD5031">
        <v>6.05</v>
      </c>
      <c r="AE5031" t="s">
        <v>177</v>
      </c>
    </row>
    <row r="5032" spans="1:32" x14ac:dyDescent="0.2">
      <c r="A5032">
        <v>5031</v>
      </c>
      <c r="C5032">
        <v>115995</v>
      </c>
      <c r="D5032">
        <v>119889</v>
      </c>
      <c r="F5032">
        <v>13</v>
      </c>
      <c r="G5032">
        <v>20</v>
      </c>
      <c r="H5032">
        <v>41.6</v>
      </c>
      <c r="I5032" t="s">
        <v>24</v>
      </c>
      <c r="J5032">
        <v>2</v>
      </c>
      <c r="K5032">
        <v>56</v>
      </c>
      <c r="L5032">
        <v>30</v>
      </c>
      <c r="M5032">
        <v>2</v>
      </c>
      <c r="N5032">
        <v>6.26</v>
      </c>
      <c r="P5032">
        <v>0.1</v>
      </c>
      <c r="R5032">
        <v>0.1</v>
      </c>
      <c r="X5032" t="s">
        <v>298</v>
      </c>
      <c r="Y5032">
        <v>5031</v>
      </c>
      <c r="Z5032" s="1">
        <v>0.556037037037037</v>
      </c>
      <c r="AA5032" t="s">
        <v>11080</v>
      </c>
      <c r="AB5032">
        <v>-5.8999999999999997E-2</v>
      </c>
      <c r="AC5032">
        <v>-2.9000000000000001E-2</v>
      </c>
      <c r="AD5032">
        <v>6.26</v>
      </c>
      <c r="AE5032" t="s">
        <v>298</v>
      </c>
    </row>
    <row r="5033" spans="1:32" x14ac:dyDescent="0.2">
      <c r="A5033">
        <v>5032</v>
      </c>
      <c r="B5033" t="s">
        <v>5604</v>
      </c>
      <c r="C5033">
        <v>116010</v>
      </c>
      <c r="D5033">
        <v>44570</v>
      </c>
      <c r="F5033">
        <v>13</v>
      </c>
      <c r="G5033">
        <v>20</v>
      </c>
      <c r="H5033">
        <v>19</v>
      </c>
      <c r="I5033" t="s">
        <v>24</v>
      </c>
      <c r="J5033">
        <v>40</v>
      </c>
      <c r="K5033">
        <v>9</v>
      </c>
      <c r="L5033">
        <v>2</v>
      </c>
      <c r="M5033">
        <v>40</v>
      </c>
      <c r="N5033">
        <v>5.6</v>
      </c>
      <c r="P5033">
        <v>1.2</v>
      </c>
      <c r="X5033" t="s">
        <v>45</v>
      </c>
      <c r="Y5033">
        <v>5032</v>
      </c>
      <c r="Z5033" s="1">
        <v>0.55577546296296299</v>
      </c>
      <c r="AA5033" t="s">
        <v>11081</v>
      </c>
      <c r="AB5033">
        <v>-5.8000000000000003E-2</v>
      </c>
      <c r="AC5033">
        <v>-2E-3</v>
      </c>
      <c r="AD5033">
        <v>5.6</v>
      </c>
      <c r="AE5033" t="s">
        <v>45</v>
      </c>
    </row>
    <row r="5034" spans="1:32" x14ac:dyDescent="0.2">
      <c r="A5034">
        <v>5033</v>
      </c>
      <c r="C5034">
        <v>116061</v>
      </c>
      <c r="D5034">
        <v>157879</v>
      </c>
      <c r="E5034">
        <v>6206</v>
      </c>
      <c r="F5034">
        <v>13</v>
      </c>
      <c r="G5034">
        <v>21</v>
      </c>
      <c r="H5034">
        <v>29.9</v>
      </c>
      <c r="I5034" t="s">
        <v>26</v>
      </c>
      <c r="J5034">
        <v>19</v>
      </c>
      <c r="K5034">
        <v>29</v>
      </c>
      <c r="L5034">
        <v>20</v>
      </c>
      <c r="M5034">
        <v>-19</v>
      </c>
      <c r="N5034">
        <v>6.21</v>
      </c>
      <c r="P5034">
        <v>0.09</v>
      </c>
      <c r="R5034">
        <v>0.08</v>
      </c>
      <c r="X5034" t="s">
        <v>114</v>
      </c>
      <c r="Y5034">
        <v>5033</v>
      </c>
      <c r="Z5034" s="1">
        <v>0.55659606481481483</v>
      </c>
      <c r="AA5034" t="s">
        <v>11082</v>
      </c>
      <c r="AB5034">
        <v>-6.6000000000000003E-2</v>
      </c>
      <c r="AC5034">
        <v>8.0000000000000002E-3</v>
      </c>
      <c r="AD5034">
        <v>6.21</v>
      </c>
      <c r="AE5034" t="s">
        <v>114</v>
      </c>
    </row>
    <row r="5035" spans="1:32" x14ac:dyDescent="0.2">
      <c r="A5035">
        <v>5034</v>
      </c>
      <c r="C5035">
        <v>116072</v>
      </c>
      <c r="D5035">
        <v>252283</v>
      </c>
      <c r="E5035" t="s">
        <v>5605</v>
      </c>
      <c r="F5035">
        <v>13</v>
      </c>
      <c r="G5035">
        <v>22</v>
      </c>
      <c r="H5035">
        <v>35.700000000000003</v>
      </c>
      <c r="I5035" t="s">
        <v>26</v>
      </c>
      <c r="J5035">
        <v>60</v>
      </c>
      <c r="K5035">
        <v>58</v>
      </c>
      <c r="L5035">
        <v>20</v>
      </c>
      <c r="M5035">
        <v>-60</v>
      </c>
      <c r="N5035">
        <v>6.18</v>
      </c>
      <c r="P5035">
        <v>0.01</v>
      </c>
      <c r="R5035">
        <v>-0.57999999999999996</v>
      </c>
      <c r="X5035" t="s">
        <v>2111</v>
      </c>
      <c r="Y5035">
        <v>5034</v>
      </c>
      <c r="Z5035" s="1">
        <v>0.5573576388888889</v>
      </c>
      <c r="AA5035" t="s">
        <v>11083</v>
      </c>
      <c r="AB5035">
        <v>-0.02</v>
      </c>
      <c r="AC5035">
        <v>-1.2999999999999999E-2</v>
      </c>
      <c r="AD5035">
        <v>6.18</v>
      </c>
      <c r="AE5035" t="s">
        <v>3156</v>
      </c>
    </row>
    <row r="5036" spans="1:32" x14ac:dyDescent="0.2">
      <c r="A5036">
        <v>5035</v>
      </c>
      <c r="C5036">
        <v>116087</v>
      </c>
      <c r="D5036">
        <v>252284</v>
      </c>
      <c r="F5036">
        <v>13</v>
      </c>
      <c r="G5036">
        <v>22</v>
      </c>
      <c r="H5036">
        <v>37.9</v>
      </c>
      <c r="I5036" t="s">
        <v>26</v>
      </c>
      <c r="J5036">
        <v>60</v>
      </c>
      <c r="K5036">
        <v>59</v>
      </c>
      <c r="L5036">
        <v>18</v>
      </c>
      <c r="M5036">
        <v>-60</v>
      </c>
      <c r="N5036">
        <v>4.53</v>
      </c>
      <c r="P5036">
        <v>-0.13</v>
      </c>
      <c r="R5036">
        <v>-0.6</v>
      </c>
      <c r="T5036">
        <v>-0.15</v>
      </c>
      <c r="X5036" t="s">
        <v>368</v>
      </c>
      <c r="Y5036">
        <v>5035</v>
      </c>
      <c r="Z5036" s="1">
        <v>0.55738310185185191</v>
      </c>
      <c r="AA5036" t="s">
        <v>11084</v>
      </c>
      <c r="AB5036">
        <v>-3.9E-2</v>
      </c>
      <c r="AC5036">
        <v>-1.4E-2</v>
      </c>
      <c r="AD5036">
        <v>4.53</v>
      </c>
      <c r="AE5036" t="s">
        <v>368</v>
      </c>
    </row>
    <row r="5037" spans="1:32" x14ac:dyDescent="0.2">
      <c r="A5037">
        <v>5036</v>
      </c>
      <c r="C5037">
        <v>116084</v>
      </c>
      <c r="D5037">
        <v>240782</v>
      </c>
      <c r="F5037">
        <v>13</v>
      </c>
      <c r="G5037">
        <v>22</v>
      </c>
      <c r="H5037">
        <v>16.2</v>
      </c>
      <c r="I5037" t="s">
        <v>26</v>
      </c>
      <c r="J5037">
        <v>52</v>
      </c>
      <c r="K5037">
        <v>10</v>
      </c>
      <c r="L5037">
        <v>59</v>
      </c>
      <c r="M5037">
        <v>-52</v>
      </c>
      <c r="N5037">
        <v>5.83</v>
      </c>
      <c r="P5037">
        <v>0.12</v>
      </c>
      <c r="R5037">
        <v>-0.72</v>
      </c>
      <c r="X5037" t="s">
        <v>2060</v>
      </c>
      <c r="Y5037">
        <v>5036</v>
      </c>
      <c r="Z5037" s="1">
        <v>0.55713194444444447</v>
      </c>
      <c r="AA5037" t="s">
        <v>11085</v>
      </c>
      <c r="AB5037">
        <v>-0.01</v>
      </c>
      <c r="AC5037">
        <v>1E-3</v>
      </c>
      <c r="AD5037">
        <v>5.83</v>
      </c>
      <c r="AE5037" t="s">
        <v>5651</v>
      </c>
    </row>
    <row r="5038" spans="1:32" x14ac:dyDescent="0.2">
      <c r="A5038">
        <v>5037</v>
      </c>
      <c r="C5038">
        <v>116160</v>
      </c>
      <c r="D5038">
        <v>119899</v>
      </c>
      <c r="F5038">
        <v>13</v>
      </c>
      <c r="G5038">
        <v>21</v>
      </c>
      <c r="H5038">
        <v>41.6</v>
      </c>
      <c r="I5038" t="s">
        <v>24</v>
      </c>
      <c r="J5038">
        <v>2</v>
      </c>
      <c r="K5038">
        <v>5</v>
      </c>
      <c r="L5038">
        <v>14</v>
      </c>
      <c r="M5038">
        <v>2</v>
      </c>
      <c r="N5038">
        <v>5.69</v>
      </c>
      <c r="P5038">
        <v>0.06</v>
      </c>
      <c r="R5038">
        <v>0.03</v>
      </c>
      <c r="X5038" t="s">
        <v>114</v>
      </c>
      <c r="Y5038">
        <v>5037</v>
      </c>
      <c r="Z5038" s="1">
        <v>0.55673148148148155</v>
      </c>
      <c r="AA5038" t="s">
        <v>11086</v>
      </c>
      <c r="AB5038">
        <v>-6.0999999999999999E-2</v>
      </c>
      <c r="AC5038">
        <v>-5.2999999999999999E-2</v>
      </c>
      <c r="AD5038">
        <v>5.69</v>
      </c>
      <c r="AE5038" t="s">
        <v>114</v>
      </c>
    </row>
    <row r="5039" spans="1:32" x14ac:dyDescent="0.2">
      <c r="A5039">
        <v>5038</v>
      </c>
      <c r="C5039">
        <v>116197</v>
      </c>
      <c r="D5039">
        <v>224095</v>
      </c>
      <c r="F5039">
        <v>13</v>
      </c>
      <c r="G5039">
        <v>22</v>
      </c>
      <c r="H5039">
        <v>52.7</v>
      </c>
      <c r="I5039" t="s">
        <v>26</v>
      </c>
      <c r="J5039">
        <v>47</v>
      </c>
      <c r="K5039">
        <v>56</v>
      </c>
      <c r="L5039">
        <v>35</v>
      </c>
      <c r="M5039">
        <v>-47</v>
      </c>
      <c r="N5039">
        <v>6.16</v>
      </c>
      <c r="P5039">
        <v>0.18</v>
      </c>
      <c r="X5039" t="s">
        <v>310</v>
      </c>
      <c r="Y5039">
        <v>5038</v>
      </c>
      <c r="Z5039" s="1">
        <v>0.55755439814814822</v>
      </c>
      <c r="AA5039" t="s">
        <v>11087</v>
      </c>
      <c r="AB5039">
        <v>3.5999999999999997E-2</v>
      </c>
      <c r="AC5039">
        <v>5.0000000000000001E-3</v>
      </c>
      <c r="AD5039">
        <v>6.16</v>
      </c>
      <c r="AE5039" t="s">
        <v>310</v>
      </c>
    </row>
    <row r="5040" spans="1:32" x14ac:dyDescent="0.2">
      <c r="A5040">
        <v>5039</v>
      </c>
      <c r="C5040">
        <v>116226</v>
      </c>
      <c r="D5040">
        <v>224096</v>
      </c>
      <c r="F5040">
        <v>13</v>
      </c>
      <c r="G5040">
        <v>23</v>
      </c>
      <c r="H5040">
        <v>2.6</v>
      </c>
      <c r="I5040" t="s">
        <v>26</v>
      </c>
      <c r="J5040">
        <v>48</v>
      </c>
      <c r="K5040">
        <v>33</v>
      </c>
      <c r="L5040">
        <v>46</v>
      </c>
      <c r="M5040">
        <v>-48</v>
      </c>
      <c r="N5040">
        <v>6.38</v>
      </c>
      <c r="P5040">
        <v>-7.0000000000000007E-2</v>
      </c>
      <c r="R5040">
        <v>-0.44</v>
      </c>
      <c r="X5040" t="s">
        <v>3139</v>
      </c>
      <c r="Y5040">
        <v>5039</v>
      </c>
      <c r="Z5040" s="1">
        <v>0.55766898148148147</v>
      </c>
      <c r="AA5040" t="s">
        <v>11088</v>
      </c>
      <c r="AB5040">
        <v>-6.0000000000000001E-3</v>
      </c>
      <c r="AC5040">
        <v>-1E-3</v>
      </c>
      <c r="AD5040">
        <v>6.38</v>
      </c>
      <c r="AE5040" t="s">
        <v>3139</v>
      </c>
    </row>
    <row r="5041" spans="1:32" x14ac:dyDescent="0.2">
      <c r="A5041">
        <v>5040</v>
      </c>
      <c r="B5041" t="s">
        <v>5606</v>
      </c>
      <c r="C5041">
        <v>116235</v>
      </c>
      <c r="D5041">
        <v>119905</v>
      </c>
      <c r="F5041">
        <v>13</v>
      </c>
      <c r="G5041">
        <v>22</v>
      </c>
      <c r="H5041">
        <v>9.6999999999999993</v>
      </c>
      <c r="I5041" t="s">
        <v>24</v>
      </c>
      <c r="J5041">
        <v>5</v>
      </c>
      <c r="K5041">
        <v>9</v>
      </c>
      <c r="L5041">
        <v>17</v>
      </c>
      <c r="M5041">
        <v>5</v>
      </c>
      <c r="N5041">
        <v>5.87</v>
      </c>
      <c r="P5041">
        <v>0.12</v>
      </c>
      <c r="R5041">
        <v>0.1</v>
      </c>
      <c r="T5041">
        <v>0.04</v>
      </c>
      <c r="X5041" t="s">
        <v>2723</v>
      </c>
      <c r="Y5041">
        <v>5040</v>
      </c>
      <c r="Z5041" s="1">
        <v>0.557056712962963</v>
      </c>
      <c r="AA5041" t="s">
        <v>11089</v>
      </c>
      <c r="AB5041">
        <v>-6.5000000000000002E-2</v>
      </c>
      <c r="AC5041">
        <v>-3.5999999999999997E-2</v>
      </c>
      <c r="AD5041">
        <v>5.87</v>
      </c>
      <c r="AE5041" t="s">
        <v>2723</v>
      </c>
    </row>
    <row r="5042" spans="1:32" x14ac:dyDescent="0.2">
      <c r="A5042">
        <v>5041</v>
      </c>
      <c r="C5042">
        <v>116243</v>
      </c>
      <c r="D5042">
        <v>252293</v>
      </c>
      <c r="F5042">
        <v>13</v>
      </c>
      <c r="G5042">
        <v>24</v>
      </c>
      <c r="H5042">
        <v>0.5</v>
      </c>
      <c r="I5042" t="s">
        <v>26</v>
      </c>
      <c r="J5042">
        <v>64</v>
      </c>
      <c r="K5042">
        <v>32</v>
      </c>
      <c r="L5042">
        <v>9</v>
      </c>
      <c r="M5042">
        <v>-64</v>
      </c>
      <c r="N5042">
        <v>4.53</v>
      </c>
      <c r="P5042">
        <v>0.85</v>
      </c>
      <c r="R5042">
        <v>0.47</v>
      </c>
      <c r="T5042">
        <v>0.43</v>
      </c>
      <c r="X5042" t="s">
        <v>1487</v>
      </c>
      <c r="Y5042">
        <v>5041</v>
      </c>
      <c r="Z5042" s="1">
        <v>0.55833912037037037</v>
      </c>
      <c r="AA5042" t="s">
        <v>11090</v>
      </c>
      <c r="AB5042">
        <v>2.9000000000000001E-2</v>
      </c>
      <c r="AC5042">
        <v>-2.5999999999999999E-2</v>
      </c>
      <c r="AD5042">
        <v>4.53</v>
      </c>
      <c r="AE5042" t="s">
        <v>1487</v>
      </c>
    </row>
    <row r="5043" spans="1:32" x14ac:dyDescent="0.2">
      <c r="A5043">
        <v>5042</v>
      </c>
      <c r="B5043" t="s">
        <v>5607</v>
      </c>
      <c r="C5043">
        <v>116244</v>
      </c>
      <c r="D5043">
        <v>257041</v>
      </c>
      <c r="F5043">
        <v>13</v>
      </c>
      <c r="G5043">
        <v>25</v>
      </c>
      <c r="H5043">
        <v>7.1</v>
      </c>
      <c r="I5043" t="s">
        <v>26</v>
      </c>
      <c r="J5043">
        <v>74</v>
      </c>
      <c r="K5043">
        <v>53</v>
      </c>
      <c r="L5043">
        <v>16</v>
      </c>
      <c r="M5043">
        <v>-74</v>
      </c>
      <c r="N5043">
        <v>5.05</v>
      </c>
      <c r="P5043">
        <v>1.1100000000000001</v>
      </c>
      <c r="R5043">
        <v>1.01</v>
      </c>
      <c r="T5043">
        <v>0.54</v>
      </c>
      <c r="X5043" t="s">
        <v>54</v>
      </c>
      <c r="Y5043">
        <v>5042</v>
      </c>
      <c r="Z5043" s="1">
        <v>0.55910995370370375</v>
      </c>
      <c r="AA5043" t="s">
        <v>11091</v>
      </c>
      <c r="AB5043">
        <v>-0.115</v>
      </c>
      <c r="AC5043">
        <v>-0.13</v>
      </c>
      <c r="AD5043">
        <v>5.05</v>
      </c>
      <c r="AE5043" t="s">
        <v>54</v>
      </c>
    </row>
    <row r="5044" spans="1:32" x14ac:dyDescent="0.2">
      <c r="A5044">
        <v>5043</v>
      </c>
      <c r="C5044">
        <v>116278</v>
      </c>
      <c r="D5044">
        <v>204420</v>
      </c>
      <c r="E5044">
        <v>6212</v>
      </c>
      <c r="F5044">
        <v>13</v>
      </c>
      <c r="G5044">
        <v>23</v>
      </c>
      <c r="H5044">
        <v>8.6999999999999993</v>
      </c>
      <c r="I5044" t="s">
        <v>26</v>
      </c>
      <c r="J5044">
        <v>33</v>
      </c>
      <c r="K5044">
        <v>11</v>
      </c>
      <c r="L5044">
        <v>24</v>
      </c>
      <c r="M5044">
        <v>-33</v>
      </c>
      <c r="N5044">
        <v>6.22</v>
      </c>
      <c r="P5044">
        <v>1.65</v>
      </c>
      <c r="R5044">
        <v>1.96</v>
      </c>
      <c r="T5044">
        <v>0.94</v>
      </c>
      <c r="U5044" t="s">
        <v>93</v>
      </c>
      <c r="X5044" t="s">
        <v>419</v>
      </c>
      <c r="Y5044">
        <v>5043</v>
      </c>
      <c r="Z5044" s="1">
        <v>0.55773958333333329</v>
      </c>
      <c r="AA5044" t="s">
        <v>11092</v>
      </c>
      <c r="AB5044">
        <v>-5.0000000000000001E-3</v>
      </c>
      <c r="AC5044">
        <v>-5.0000000000000001E-3</v>
      </c>
      <c r="AD5044">
        <v>6.22</v>
      </c>
      <c r="AE5044" t="s">
        <v>419</v>
      </c>
    </row>
    <row r="5045" spans="1:32" x14ac:dyDescent="0.2">
      <c r="A5045">
        <v>5044</v>
      </c>
      <c r="B5045" t="s">
        <v>5608</v>
      </c>
      <c r="C5045">
        <v>116292</v>
      </c>
      <c r="D5045">
        <v>157899</v>
      </c>
      <c r="E5045">
        <v>6213</v>
      </c>
      <c r="F5045">
        <v>13</v>
      </c>
      <c r="G5045">
        <v>23</v>
      </c>
      <c r="H5045">
        <v>1.1000000000000001</v>
      </c>
      <c r="I5045" t="s">
        <v>26</v>
      </c>
      <c r="J5045">
        <v>17</v>
      </c>
      <c r="K5045">
        <v>44</v>
      </c>
      <c r="L5045">
        <v>7</v>
      </c>
      <c r="M5045">
        <v>-17</v>
      </c>
      <c r="N5045">
        <v>5.37</v>
      </c>
      <c r="P5045">
        <v>0.99</v>
      </c>
      <c r="R5045">
        <v>0.75</v>
      </c>
      <c r="T5045">
        <v>0.49</v>
      </c>
      <c r="X5045" t="s">
        <v>5609</v>
      </c>
      <c r="Y5045">
        <v>5044</v>
      </c>
      <c r="Z5045" s="1">
        <v>0.55765162037037042</v>
      </c>
      <c r="AA5045" t="s">
        <v>11093</v>
      </c>
      <c r="AB5045">
        <v>-4.7E-2</v>
      </c>
      <c r="AC5045">
        <v>-2.9000000000000001E-2</v>
      </c>
      <c r="AD5045">
        <v>5.37</v>
      </c>
      <c r="AE5045" t="s">
        <v>5609</v>
      </c>
    </row>
    <row r="5046" spans="1:32" x14ac:dyDescent="0.2">
      <c r="A5046">
        <v>5045</v>
      </c>
      <c r="C5046">
        <v>116303</v>
      </c>
      <c r="D5046">
        <v>44582</v>
      </c>
      <c r="E5046">
        <v>6210</v>
      </c>
      <c r="F5046">
        <v>13</v>
      </c>
      <c r="G5046">
        <v>22</v>
      </c>
      <c r="H5046">
        <v>3.8</v>
      </c>
      <c r="I5046" t="s">
        <v>24</v>
      </c>
      <c r="J5046">
        <v>43</v>
      </c>
      <c r="K5046">
        <v>54</v>
      </c>
      <c r="L5046">
        <v>11</v>
      </c>
      <c r="M5046">
        <v>43</v>
      </c>
      <c r="N5046">
        <v>6.35</v>
      </c>
      <c r="P5046">
        <v>0.24</v>
      </c>
      <c r="R5046">
        <v>0.06</v>
      </c>
      <c r="T5046">
        <v>0.14000000000000001</v>
      </c>
      <c r="X5046" t="s">
        <v>240</v>
      </c>
      <c r="Y5046">
        <v>5045</v>
      </c>
      <c r="Z5046" s="1">
        <v>0.5569884259259259</v>
      </c>
      <c r="AA5046" t="s">
        <v>11094</v>
      </c>
      <c r="AB5046">
        <v>-7.0999999999999994E-2</v>
      </c>
      <c r="AC5046">
        <v>0.01</v>
      </c>
      <c r="AD5046">
        <v>6.35</v>
      </c>
      <c r="AE5046" t="s">
        <v>240</v>
      </c>
    </row>
    <row r="5047" spans="1:32" x14ac:dyDescent="0.2">
      <c r="A5047">
        <v>5046</v>
      </c>
      <c r="C5047">
        <v>116338</v>
      </c>
      <c r="D5047">
        <v>224104</v>
      </c>
      <c r="F5047">
        <v>13</v>
      </c>
      <c r="G5047">
        <v>23</v>
      </c>
      <c r="H5047">
        <v>52.3</v>
      </c>
      <c r="I5047" t="s">
        <v>26</v>
      </c>
      <c r="J5047">
        <v>49</v>
      </c>
      <c r="K5047">
        <v>49</v>
      </c>
      <c r="L5047">
        <v>23</v>
      </c>
      <c r="M5047">
        <v>-49</v>
      </c>
      <c r="N5047">
        <v>6.48</v>
      </c>
      <c r="P5047">
        <v>0.96</v>
      </c>
      <c r="X5047" t="s">
        <v>71</v>
      </c>
      <c r="Y5047">
        <v>5046</v>
      </c>
      <c r="Z5047" s="1">
        <v>0.55824421296296289</v>
      </c>
      <c r="AA5047" t="s">
        <v>11095</v>
      </c>
      <c r="AB5047">
        <v>-6.7000000000000004E-2</v>
      </c>
      <c r="AC5047">
        <v>-4.3999999999999997E-2</v>
      </c>
      <c r="AD5047">
        <v>6.48</v>
      </c>
      <c r="AE5047" t="s">
        <v>71</v>
      </c>
    </row>
    <row r="5048" spans="1:32" x14ac:dyDescent="0.2">
      <c r="A5048">
        <v>5047</v>
      </c>
      <c r="B5048" t="s">
        <v>5610</v>
      </c>
      <c r="C5048">
        <v>116365</v>
      </c>
      <c r="D5048">
        <v>139308</v>
      </c>
      <c r="F5048">
        <v>13</v>
      </c>
      <c r="G5048">
        <v>23</v>
      </c>
      <c r="H5048">
        <v>18.899999999999999</v>
      </c>
      <c r="I5048" t="s">
        <v>26</v>
      </c>
      <c r="J5048">
        <v>4</v>
      </c>
      <c r="K5048">
        <v>55</v>
      </c>
      <c r="L5048">
        <v>28</v>
      </c>
      <c r="M5048">
        <v>-4</v>
      </c>
      <c r="N5048">
        <v>5.89</v>
      </c>
      <c r="P5048">
        <v>1.43</v>
      </c>
      <c r="R5048">
        <v>1.66</v>
      </c>
      <c r="X5048" t="s">
        <v>105</v>
      </c>
      <c r="Y5048">
        <v>5047</v>
      </c>
      <c r="Z5048" s="1">
        <v>0.55785763888888884</v>
      </c>
      <c r="AA5048" t="s">
        <v>11096</v>
      </c>
      <c r="AB5048">
        <v>-1.9E-2</v>
      </c>
      <c r="AC5048">
        <v>-1.4999999999999999E-2</v>
      </c>
      <c r="AD5048">
        <v>5.89</v>
      </c>
      <c r="AE5048" t="s">
        <v>105</v>
      </c>
    </row>
    <row r="5049" spans="1:32" x14ac:dyDescent="0.2">
      <c r="A5049">
        <v>5048</v>
      </c>
      <c r="C5049">
        <v>116457</v>
      </c>
      <c r="D5049">
        <v>252304</v>
      </c>
      <c r="F5049">
        <v>13</v>
      </c>
      <c r="G5049">
        <v>25</v>
      </c>
      <c r="H5049">
        <v>13.9</v>
      </c>
      <c r="I5049" t="s">
        <v>26</v>
      </c>
      <c r="J5049">
        <v>64</v>
      </c>
      <c r="K5049">
        <v>29</v>
      </c>
      <c r="L5049">
        <v>7</v>
      </c>
      <c r="M5049">
        <v>-64</v>
      </c>
      <c r="N5049">
        <v>5.31</v>
      </c>
      <c r="P5049">
        <v>0.4</v>
      </c>
      <c r="R5049">
        <v>-0.01</v>
      </c>
      <c r="X5049" t="s">
        <v>171</v>
      </c>
      <c r="Y5049">
        <v>5048</v>
      </c>
      <c r="Z5049" s="1">
        <v>0.55918865740740742</v>
      </c>
      <c r="AA5049" t="s">
        <v>11097</v>
      </c>
      <c r="AB5049">
        <v>-0.157</v>
      </c>
      <c r="AC5049">
        <v>-2.1999999999999999E-2</v>
      </c>
      <c r="AD5049">
        <v>5.31</v>
      </c>
      <c r="AE5049" t="s">
        <v>171</v>
      </c>
    </row>
    <row r="5050" spans="1:32" x14ac:dyDescent="0.2">
      <c r="A5050">
        <v>5049</v>
      </c>
      <c r="C5050">
        <v>116458</v>
      </c>
      <c r="D5050">
        <v>257042</v>
      </c>
      <c r="F5050">
        <v>13</v>
      </c>
      <c r="G5050">
        <v>25</v>
      </c>
      <c r="H5050">
        <v>50.1</v>
      </c>
      <c r="I5050" t="s">
        <v>26</v>
      </c>
      <c r="J5050">
        <v>70</v>
      </c>
      <c r="K5050">
        <v>37</v>
      </c>
      <c r="L5050">
        <v>39</v>
      </c>
      <c r="M5050">
        <v>-70</v>
      </c>
      <c r="N5050">
        <v>5.67</v>
      </c>
      <c r="P5050">
        <v>-0.03</v>
      </c>
      <c r="R5050">
        <v>-0.18</v>
      </c>
      <c r="X5050" t="s">
        <v>5611</v>
      </c>
      <c r="Y5050">
        <v>5049</v>
      </c>
      <c r="Z5050" s="1">
        <v>0.55960763888888887</v>
      </c>
      <c r="AA5050" t="s">
        <v>11098</v>
      </c>
      <c r="AB5050">
        <v>-6.7000000000000004E-2</v>
      </c>
      <c r="AC5050">
        <v>-8.9999999999999993E-3</v>
      </c>
      <c r="AD5050">
        <v>5.67</v>
      </c>
      <c r="AE5050" t="s">
        <v>10515</v>
      </c>
      <c r="AF5050" t="s">
        <v>36</v>
      </c>
    </row>
    <row r="5051" spans="1:32" x14ac:dyDescent="0.2">
      <c r="A5051">
        <v>5050</v>
      </c>
      <c r="B5051" t="s">
        <v>5612</v>
      </c>
      <c r="C5051">
        <v>116568</v>
      </c>
      <c r="D5051">
        <v>139324</v>
      </c>
      <c r="F5051">
        <v>13</v>
      </c>
      <c r="G5051">
        <v>24</v>
      </c>
      <c r="H5051">
        <v>33.200000000000003</v>
      </c>
      <c r="I5051" t="s">
        <v>26</v>
      </c>
      <c r="J5051">
        <v>5</v>
      </c>
      <c r="K5051">
        <v>9</v>
      </c>
      <c r="L5051">
        <v>50</v>
      </c>
      <c r="M5051">
        <v>-5</v>
      </c>
      <c r="N5051">
        <v>5.75</v>
      </c>
      <c r="P5051">
        <v>0.42</v>
      </c>
      <c r="R5051">
        <v>-0.04</v>
      </c>
      <c r="X5051" t="s">
        <v>5613</v>
      </c>
      <c r="Y5051">
        <v>5050</v>
      </c>
      <c r="Z5051" s="1">
        <v>0.55871759259259257</v>
      </c>
      <c r="AA5051" t="s">
        <v>11099</v>
      </c>
      <c r="AB5051">
        <v>0.159</v>
      </c>
      <c r="AC5051">
        <v>-0.03</v>
      </c>
      <c r="AD5051">
        <v>5.75</v>
      </c>
      <c r="AE5051" t="s">
        <v>11100</v>
      </c>
    </row>
    <row r="5052" spans="1:32" x14ac:dyDescent="0.2">
      <c r="A5052">
        <v>5051</v>
      </c>
      <c r="B5052" t="s">
        <v>5614</v>
      </c>
      <c r="C5052">
        <v>116579</v>
      </c>
      <c r="D5052">
        <v>257047</v>
      </c>
      <c r="F5052">
        <v>13</v>
      </c>
      <c r="G5052">
        <v>27</v>
      </c>
      <c r="H5052">
        <v>18.3</v>
      </c>
      <c r="I5052" t="s">
        <v>26</v>
      </c>
      <c r="J5052">
        <v>74</v>
      </c>
      <c r="K5052">
        <v>41</v>
      </c>
      <c r="L5052">
        <v>31</v>
      </c>
      <c r="M5052">
        <v>-74</v>
      </c>
      <c r="N5052">
        <v>6.63</v>
      </c>
      <c r="P5052">
        <v>-0.06</v>
      </c>
      <c r="R5052">
        <v>-0.24</v>
      </c>
      <c r="X5052" t="s">
        <v>102</v>
      </c>
      <c r="Y5052">
        <v>5051</v>
      </c>
      <c r="Z5052" s="1">
        <v>0.56062847222222223</v>
      </c>
      <c r="AA5052" t="s">
        <v>11101</v>
      </c>
      <c r="AB5052">
        <v>-4.9000000000000002E-2</v>
      </c>
      <c r="AC5052">
        <v>-1.7000000000000001E-2</v>
      </c>
      <c r="AD5052">
        <v>6.63</v>
      </c>
      <c r="AE5052" t="s">
        <v>102</v>
      </c>
    </row>
    <row r="5053" spans="1:32" x14ac:dyDescent="0.2">
      <c r="A5053">
        <v>5052</v>
      </c>
      <c r="C5053">
        <v>116581</v>
      </c>
      <c r="D5053">
        <v>63514</v>
      </c>
      <c r="E5053">
        <v>6220</v>
      </c>
      <c r="F5053">
        <v>13</v>
      </c>
      <c r="G5053">
        <v>23</v>
      </c>
      <c r="H5053">
        <v>54</v>
      </c>
      <c r="I5053" t="s">
        <v>24</v>
      </c>
      <c r="J5053">
        <v>37</v>
      </c>
      <c r="K5053">
        <v>2</v>
      </c>
      <c r="L5053">
        <v>2</v>
      </c>
      <c r="M5053">
        <v>37</v>
      </c>
      <c r="N5053">
        <v>6.07</v>
      </c>
      <c r="P5053">
        <v>1.68</v>
      </c>
      <c r="X5053" t="s">
        <v>98</v>
      </c>
      <c r="Y5053">
        <v>5052</v>
      </c>
      <c r="Z5053" s="1">
        <v>0.55826388888888889</v>
      </c>
      <c r="AA5053" t="s">
        <v>11102</v>
      </c>
      <c r="AB5053">
        <v>2.1999999999999999E-2</v>
      </c>
      <c r="AC5053">
        <v>-6.0000000000000001E-3</v>
      </c>
      <c r="AD5053">
        <v>6.07</v>
      </c>
      <c r="AE5053" t="s">
        <v>98</v>
      </c>
    </row>
    <row r="5054" spans="1:32" x14ac:dyDescent="0.2">
      <c r="A5054">
        <v>5053</v>
      </c>
      <c r="C5054">
        <v>116594</v>
      </c>
      <c r="D5054">
        <v>100553</v>
      </c>
      <c r="F5054">
        <v>13</v>
      </c>
      <c r="G5054">
        <v>24</v>
      </c>
      <c r="H5054">
        <v>30.5</v>
      </c>
      <c r="I5054" t="s">
        <v>24</v>
      </c>
      <c r="J5054">
        <v>12</v>
      </c>
      <c r="K5054">
        <v>25</v>
      </c>
      <c r="L5054">
        <v>55</v>
      </c>
      <c r="M5054">
        <v>12</v>
      </c>
      <c r="N5054">
        <v>6.44</v>
      </c>
      <c r="P5054">
        <v>1.06</v>
      </c>
      <c r="R5054">
        <v>0.91</v>
      </c>
      <c r="X5054" t="s">
        <v>54</v>
      </c>
      <c r="Y5054">
        <v>5053</v>
      </c>
      <c r="Z5054" s="1">
        <v>0.55868634259259264</v>
      </c>
      <c r="AA5054" t="s">
        <v>11103</v>
      </c>
      <c r="AB5054">
        <v>-1.6E-2</v>
      </c>
      <c r="AC5054">
        <v>4.1000000000000002E-2</v>
      </c>
      <c r="AD5054">
        <v>6.44</v>
      </c>
      <c r="AE5054" t="s">
        <v>54</v>
      </c>
    </row>
    <row r="5055" spans="1:32" x14ac:dyDescent="0.2">
      <c r="A5055">
        <v>5054</v>
      </c>
      <c r="B5055" t="s">
        <v>5615</v>
      </c>
      <c r="C5055">
        <v>116656</v>
      </c>
      <c r="D5055">
        <v>28737</v>
      </c>
      <c r="E5055">
        <v>6224</v>
      </c>
      <c r="F5055">
        <v>13</v>
      </c>
      <c r="G5055">
        <v>23</v>
      </c>
      <c r="H5055">
        <v>55.5</v>
      </c>
      <c r="I5055" t="s">
        <v>24</v>
      </c>
      <c r="J5055">
        <v>54</v>
      </c>
      <c r="K5055">
        <v>55</v>
      </c>
      <c r="L5055">
        <v>31</v>
      </c>
      <c r="M5055">
        <v>54</v>
      </c>
      <c r="N5055">
        <v>2.27</v>
      </c>
      <c r="P5055">
        <v>0.02</v>
      </c>
      <c r="R5055">
        <v>0.03</v>
      </c>
      <c r="T5055">
        <v>-0.02</v>
      </c>
      <c r="X5055" t="s">
        <v>5616</v>
      </c>
      <c r="Y5055">
        <v>5054</v>
      </c>
      <c r="Z5055" s="1">
        <v>0.55828124999999995</v>
      </c>
      <c r="AA5055" t="s">
        <v>11104</v>
      </c>
      <c r="AB5055">
        <v>0.122</v>
      </c>
      <c r="AC5055">
        <v>-0.02</v>
      </c>
      <c r="AD5055">
        <v>2.27</v>
      </c>
      <c r="AE5055" t="s">
        <v>11105</v>
      </c>
      <c r="AF5055" t="s">
        <v>36</v>
      </c>
    </row>
    <row r="5056" spans="1:32" x14ac:dyDescent="0.2">
      <c r="A5056">
        <v>5055</v>
      </c>
      <c r="B5056" t="s">
        <v>5615</v>
      </c>
      <c r="C5056">
        <v>116657</v>
      </c>
      <c r="D5056">
        <v>28738</v>
      </c>
      <c r="E5056">
        <v>6225</v>
      </c>
      <c r="F5056">
        <v>13</v>
      </c>
      <c r="G5056">
        <v>23</v>
      </c>
      <c r="H5056">
        <v>56.4</v>
      </c>
      <c r="I5056" t="s">
        <v>24</v>
      </c>
      <c r="J5056">
        <v>54</v>
      </c>
      <c r="K5056">
        <v>55</v>
      </c>
      <c r="L5056">
        <v>18</v>
      </c>
      <c r="M5056">
        <v>54</v>
      </c>
      <c r="N5056">
        <v>3.95</v>
      </c>
      <c r="P5056">
        <v>0.13</v>
      </c>
      <c r="R5056">
        <v>0.09</v>
      </c>
      <c r="X5056" t="s">
        <v>232</v>
      </c>
      <c r="Y5056">
        <v>5055</v>
      </c>
      <c r="Z5056" s="1">
        <v>0.55829166666666674</v>
      </c>
      <c r="AA5056" t="s">
        <v>11106</v>
      </c>
      <c r="AB5056">
        <v>0.11899999999999999</v>
      </c>
      <c r="AC5056">
        <v>-2.8000000000000001E-2</v>
      </c>
      <c r="AD5056">
        <v>3.95</v>
      </c>
      <c r="AE5056" t="s">
        <v>232</v>
      </c>
    </row>
    <row r="5057" spans="1:32" x14ac:dyDescent="0.2">
      <c r="A5057">
        <v>5056</v>
      </c>
      <c r="B5057" t="s">
        <v>5617</v>
      </c>
      <c r="C5057">
        <v>116658</v>
      </c>
      <c r="D5057">
        <v>157923</v>
      </c>
      <c r="E5057" t="s">
        <v>5618</v>
      </c>
      <c r="F5057">
        <v>13</v>
      </c>
      <c r="G5057">
        <v>25</v>
      </c>
      <c r="H5057">
        <v>11.6</v>
      </c>
      <c r="I5057" t="s">
        <v>26</v>
      </c>
      <c r="J5057">
        <v>11</v>
      </c>
      <c r="K5057">
        <v>9</v>
      </c>
      <c r="L5057">
        <v>41</v>
      </c>
      <c r="M5057">
        <v>-11</v>
      </c>
      <c r="N5057">
        <v>0.98</v>
      </c>
      <c r="P5057">
        <v>-0.23</v>
      </c>
      <c r="R5057">
        <v>-0.93</v>
      </c>
      <c r="T5057">
        <v>-0.24</v>
      </c>
      <c r="X5057" t="s">
        <v>5619</v>
      </c>
      <c r="Y5057">
        <v>5056</v>
      </c>
      <c r="Z5057" s="1">
        <v>0.55916203703703704</v>
      </c>
      <c r="AA5057" t="s">
        <v>11107</v>
      </c>
      <c r="AB5057">
        <v>-4.1000000000000002E-2</v>
      </c>
      <c r="AC5057">
        <v>-2.8000000000000001E-2</v>
      </c>
      <c r="AD5057">
        <v>0.98</v>
      </c>
      <c r="AE5057" t="s">
        <v>3127</v>
      </c>
      <c r="AF5057" t="s">
        <v>36</v>
      </c>
    </row>
    <row r="5058" spans="1:32" x14ac:dyDescent="0.2">
      <c r="A5058">
        <v>5057</v>
      </c>
      <c r="C5058">
        <v>116706</v>
      </c>
      <c r="D5058">
        <v>82825</v>
      </c>
      <c r="F5058">
        <v>13</v>
      </c>
      <c r="G5058">
        <v>25</v>
      </c>
      <c r="H5058">
        <v>6.7</v>
      </c>
      <c r="I5058" t="s">
        <v>24</v>
      </c>
      <c r="J5058">
        <v>23</v>
      </c>
      <c r="K5058">
        <v>51</v>
      </c>
      <c r="L5058">
        <v>16</v>
      </c>
      <c r="M5058">
        <v>23</v>
      </c>
      <c r="N5058">
        <v>5.78</v>
      </c>
      <c r="P5058">
        <v>0.06</v>
      </c>
      <c r="R5058">
        <v>0.08</v>
      </c>
      <c r="X5058" t="s">
        <v>391</v>
      </c>
      <c r="Y5058">
        <v>5057</v>
      </c>
      <c r="Z5058" s="1">
        <v>0.55910532407407409</v>
      </c>
      <c r="AA5058" t="s">
        <v>11108</v>
      </c>
      <c r="AB5058">
        <v>-1.2999999999999999E-2</v>
      </c>
      <c r="AC5058">
        <v>-8.9999999999999993E-3</v>
      </c>
      <c r="AD5058">
        <v>5.78</v>
      </c>
      <c r="AE5058" t="s">
        <v>391</v>
      </c>
    </row>
    <row r="5059" spans="1:32" x14ac:dyDescent="0.2">
      <c r="A5059">
        <v>5058</v>
      </c>
      <c r="C5059">
        <v>116713</v>
      </c>
      <c r="D5059">
        <v>204465</v>
      </c>
      <c r="F5059">
        <v>13</v>
      </c>
      <c r="G5059">
        <v>26</v>
      </c>
      <c r="H5059">
        <v>7.8</v>
      </c>
      <c r="I5059" t="s">
        <v>26</v>
      </c>
      <c r="J5059">
        <v>39</v>
      </c>
      <c r="K5059">
        <v>45</v>
      </c>
      <c r="L5059">
        <v>19</v>
      </c>
      <c r="M5059">
        <v>-39</v>
      </c>
      <c r="N5059">
        <v>5.09</v>
      </c>
      <c r="P5059">
        <v>1.2</v>
      </c>
      <c r="R5059">
        <v>1.02</v>
      </c>
      <c r="X5059" t="s">
        <v>5620</v>
      </c>
      <c r="Y5059">
        <v>5058</v>
      </c>
      <c r="Z5059" s="1">
        <v>0.55981249999999994</v>
      </c>
      <c r="AA5059" t="s">
        <v>11109</v>
      </c>
      <c r="AB5059">
        <v>0.184</v>
      </c>
      <c r="AC5059">
        <v>-5.1999999999999998E-2</v>
      </c>
      <c r="AD5059">
        <v>5.09</v>
      </c>
      <c r="AE5059" t="s">
        <v>5871</v>
      </c>
      <c r="AF5059" t="s">
        <v>36</v>
      </c>
    </row>
    <row r="5060" spans="1:32" x14ac:dyDescent="0.2">
      <c r="A5060">
        <v>5059</v>
      </c>
      <c r="C5060">
        <v>116831</v>
      </c>
      <c r="D5060">
        <v>139337</v>
      </c>
      <c r="E5060">
        <v>6242</v>
      </c>
      <c r="F5060">
        <v>13</v>
      </c>
      <c r="G5060">
        <v>26</v>
      </c>
      <c r="H5060">
        <v>11.4</v>
      </c>
      <c r="I5060" t="s">
        <v>26</v>
      </c>
      <c r="J5060">
        <v>1</v>
      </c>
      <c r="K5060">
        <v>11</v>
      </c>
      <c r="L5060">
        <v>33</v>
      </c>
      <c r="M5060">
        <v>-1</v>
      </c>
      <c r="N5060">
        <v>5.97</v>
      </c>
      <c r="P5060">
        <v>0.19</v>
      </c>
      <c r="R5060">
        <v>0.13</v>
      </c>
      <c r="X5060" t="s">
        <v>170</v>
      </c>
      <c r="Y5060">
        <v>5059</v>
      </c>
      <c r="Z5060" s="1">
        <v>0.55985416666666665</v>
      </c>
      <c r="AA5060" t="s">
        <v>11110</v>
      </c>
      <c r="AB5060">
        <v>-0.111</v>
      </c>
      <c r="AC5060">
        <v>4.0000000000000001E-3</v>
      </c>
      <c r="AD5060">
        <v>5.97</v>
      </c>
      <c r="AE5060" t="s">
        <v>170</v>
      </c>
    </row>
    <row r="5061" spans="1:32" x14ac:dyDescent="0.2">
      <c r="A5061">
        <v>5060</v>
      </c>
      <c r="C5061">
        <v>116835</v>
      </c>
      <c r="D5061">
        <v>224148</v>
      </c>
      <c r="F5061">
        <v>13</v>
      </c>
      <c r="G5061">
        <v>26</v>
      </c>
      <c r="H5061">
        <v>56.1</v>
      </c>
      <c r="I5061" t="s">
        <v>26</v>
      </c>
      <c r="J5061">
        <v>41</v>
      </c>
      <c r="K5061">
        <v>29</v>
      </c>
      <c r="L5061">
        <v>53</v>
      </c>
      <c r="M5061">
        <v>-41</v>
      </c>
      <c r="N5061">
        <v>5.69</v>
      </c>
      <c r="P5061">
        <v>1.47</v>
      </c>
      <c r="X5061" t="s">
        <v>105</v>
      </c>
      <c r="Y5061">
        <v>5060</v>
      </c>
      <c r="Z5061" s="1">
        <v>0.56037152777777777</v>
      </c>
      <c r="AA5061" t="s">
        <v>11111</v>
      </c>
      <c r="AB5061">
        <v>-4.0000000000000001E-3</v>
      </c>
      <c r="AC5061">
        <v>-1.9E-2</v>
      </c>
      <c r="AD5061">
        <v>5.69</v>
      </c>
      <c r="AE5061" t="s">
        <v>105</v>
      </c>
    </row>
    <row r="5062" spans="1:32" x14ac:dyDescent="0.2">
      <c r="A5062">
        <v>5061</v>
      </c>
      <c r="C5062">
        <v>116836</v>
      </c>
      <c r="D5062">
        <v>224149</v>
      </c>
      <c r="F5062">
        <v>13</v>
      </c>
      <c r="G5062">
        <v>27</v>
      </c>
      <c r="H5062">
        <v>6.3</v>
      </c>
      <c r="I5062" t="s">
        <v>26</v>
      </c>
      <c r="J5062">
        <v>49</v>
      </c>
      <c r="K5062">
        <v>8</v>
      </c>
      <c r="L5062">
        <v>38</v>
      </c>
      <c r="M5062">
        <v>-49</v>
      </c>
      <c r="N5062">
        <v>6.31</v>
      </c>
      <c r="X5062" t="s">
        <v>729</v>
      </c>
      <c r="Y5062">
        <v>5061</v>
      </c>
      <c r="Z5062" s="1">
        <v>0.56048958333333332</v>
      </c>
      <c r="AA5062" t="s">
        <v>11112</v>
      </c>
      <c r="AB5062">
        <v>-2.1000000000000001E-2</v>
      </c>
      <c r="AC5062">
        <v>-6.0000000000000001E-3</v>
      </c>
      <c r="AD5062">
        <v>6.31</v>
      </c>
      <c r="AE5062" t="s">
        <v>340</v>
      </c>
      <c r="AF5062" t="s">
        <v>36</v>
      </c>
    </row>
    <row r="5063" spans="1:32" x14ac:dyDescent="0.2">
      <c r="A5063">
        <v>5062</v>
      </c>
      <c r="B5063" t="s">
        <v>5621</v>
      </c>
      <c r="C5063">
        <v>116842</v>
      </c>
      <c r="D5063">
        <v>28751</v>
      </c>
      <c r="E5063">
        <v>6238</v>
      </c>
      <c r="F5063">
        <v>13</v>
      </c>
      <c r="G5063">
        <v>25</v>
      </c>
      <c r="H5063">
        <v>13.5</v>
      </c>
      <c r="I5063" t="s">
        <v>24</v>
      </c>
      <c r="J5063">
        <v>54</v>
      </c>
      <c r="K5063">
        <v>59</v>
      </c>
      <c r="L5063">
        <v>17</v>
      </c>
      <c r="M5063">
        <v>54</v>
      </c>
      <c r="N5063">
        <v>4.01</v>
      </c>
      <c r="P5063">
        <v>0.16</v>
      </c>
      <c r="R5063">
        <v>0.08</v>
      </c>
      <c r="T5063">
        <v>7.0000000000000007E-2</v>
      </c>
      <c r="X5063" t="s">
        <v>249</v>
      </c>
      <c r="Y5063">
        <v>5062</v>
      </c>
      <c r="Z5063" s="1">
        <v>0.55918402777777776</v>
      </c>
      <c r="AA5063" t="s">
        <v>11113</v>
      </c>
      <c r="AB5063">
        <v>0.11799999999999999</v>
      </c>
      <c r="AC5063">
        <v>-1.6E-2</v>
      </c>
      <c r="AD5063">
        <v>4.01</v>
      </c>
      <c r="AE5063" t="s">
        <v>249</v>
      </c>
    </row>
    <row r="5064" spans="1:32" x14ac:dyDescent="0.2">
      <c r="A5064">
        <v>5063</v>
      </c>
      <c r="C5064">
        <v>116862</v>
      </c>
      <c r="D5064">
        <v>224151</v>
      </c>
      <c r="F5064">
        <v>13</v>
      </c>
      <c r="G5064">
        <v>27</v>
      </c>
      <c r="H5064">
        <v>20.8</v>
      </c>
      <c r="I5064" t="s">
        <v>26</v>
      </c>
      <c r="J5064">
        <v>49</v>
      </c>
      <c r="K5064">
        <v>22</v>
      </c>
      <c r="L5064">
        <v>51</v>
      </c>
      <c r="M5064">
        <v>-49</v>
      </c>
      <c r="N5064">
        <v>6.28</v>
      </c>
      <c r="P5064">
        <v>-0.12</v>
      </c>
      <c r="R5064">
        <v>-0.69</v>
      </c>
      <c r="X5064" t="s">
        <v>2318</v>
      </c>
      <c r="Y5064">
        <v>5063</v>
      </c>
      <c r="Z5064" s="1">
        <v>0.56065740740740744</v>
      </c>
      <c r="AA5064" t="s">
        <v>11114</v>
      </c>
      <c r="AB5064">
        <v>1.0999999999999999E-2</v>
      </c>
      <c r="AC5064">
        <v>0.01</v>
      </c>
      <c r="AD5064">
        <v>6.28</v>
      </c>
      <c r="AE5064" t="s">
        <v>2318</v>
      </c>
    </row>
    <row r="5065" spans="1:32" x14ac:dyDescent="0.2">
      <c r="A5065">
        <v>5064</v>
      </c>
      <c r="B5065" t="s">
        <v>5622</v>
      </c>
      <c r="C5065">
        <v>116870</v>
      </c>
      <c r="D5065">
        <v>157938</v>
      </c>
      <c r="E5065">
        <v>6244</v>
      </c>
      <c r="F5065">
        <v>13</v>
      </c>
      <c r="G5065">
        <v>26</v>
      </c>
      <c r="H5065">
        <v>43.2</v>
      </c>
      <c r="I5065" t="s">
        <v>26</v>
      </c>
      <c r="J5065">
        <v>12</v>
      </c>
      <c r="K5065">
        <v>42</v>
      </c>
      <c r="L5065">
        <v>28</v>
      </c>
      <c r="M5065">
        <v>-12</v>
      </c>
      <c r="N5065">
        <v>5.25</v>
      </c>
      <c r="P5065">
        <v>1.52</v>
      </c>
      <c r="R5065">
        <v>1.75</v>
      </c>
      <c r="T5065">
        <v>0.87</v>
      </c>
      <c r="X5065" t="s">
        <v>53</v>
      </c>
      <c r="Y5065">
        <v>5064</v>
      </c>
      <c r="Z5065" s="1">
        <v>0.56022222222222229</v>
      </c>
      <c r="AA5065" t="s">
        <v>11115</v>
      </c>
      <c r="AB5065">
        <v>-0.13</v>
      </c>
      <c r="AC5065">
        <v>-0.02</v>
      </c>
      <c r="AD5065">
        <v>5.25</v>
      </c>
      <c r="AE5065" t="s">
        <v>53</v>
      </c>
    </row>
    <row r="5066" spans="1:32" x14ac:dyDescent="0.2">
      <c r="A5066">
        <v>5065</v>
      </c>
      <c r="C5066">
        <v>116873</v>
      </c>
      <c r="D5066">
        <v>204483</v>
      </c>
      <c r="F5066">
        <v>13</v>
      </c>
      <c r="G5066">
        <v>27</v>
      </c>
      <c r="H5066">
        <v>14.7</v>
      </c>
      <c r="I5066" t="s">
        <v>26</v>
      </c>
      <c r="J5066">
        <v>40</v>
      </c>
      <c r="K5066">
        <v>9</v>
      </c>
      <c r="L5066">
        <v>47</v>
      </c>
      <c r="M5066">
        <v>-40</v>
      </c>
      <c r="N5066">
        <v>6.4</v>
      </c>
      <c r="P5066">
        <v>0.98</v>
      </c>
      <c r="X5066" t="s">
        <v>1830</v>
      </c>
      <c r="Y5066">
        <v>5065</v>
      </c>
      <c r="Z5066" s="1">
        <v>0.56058680555555551</v>
      </c>
      <c r="AA5066" t="s">
        <v>11116</v>
      </c>
      <c r="AB5066">
        <v>-7.0000000000000001E-3</v>
      </c>
      <c r="AC5066">
        <v>-2E-3</v>
      </c>
      <c r="AD5066">
        <v>6.4</v>
      </c>
      <c r="AE5066" t="s">
        <v>7713</v>
      </c>
      <c r="AF5066" t="s">
        <v>36</v>
      </c>
    </row>
    <row r="5067" spans="1:32" x14ac:dyDescent="0.2">
      <c r="A5067">
        <v>5066</v>
      </c>
      <c r="C5067">
        <v>116890</v>
      </c>
      <c r="D5067">
        <v>252321</v>
      </c>
      <c r="E5067" t="s">
        <v>5623</v>
      </c>
      <c r="F5067">
        <v>13</v>
      </c>
      <c r="G5067">
        <v>28</v>
      </c>
      <c r="H5067">
        <v>46.4</v>
      </c>
      <c r="I5067" t="s">
        <v>26</v>
      </c>
      <c r="J5067">
        <v>69</v>
      </c>
      <c r="K5067">
        <v>37</v>
      </c>
      <c r="L5067">
        <v>41</v>
      </c>
      <c r="M5067">
        <v>-69</v>
      </c>
      <c r="N5067">
        <v>6.2</v>
      </c>
      <c r="P5067">
        <v>0.02</v>
      </c>
      <c r="R5067">
        <v>-0.42</v>
      </c>
      <c r="X5067" t="s">
        <v>674</v>
      </c>
      <c r="Y5067">
        <v>5066</v>
      </c>
      <c r="Z5067" s="1">
        <v>0.56164814814814812</v>
      </c>
      <c r="AA5067" t="s">
        <v>11117</v>
      </c>
      <c r="AB5067">
        <v>-4.7E-2</v>
      </c>
      <c r="AC5067">
        <v>-4.4999999999999998E-2</v>
      </c>
      <c r="AD5067">
        <v>6.2</v>
      </c>
      <c r="AE5067" t="s">
        <v>674</v>
      </c>
    </row>
    <row r="5068" spans="1:32" x14ac:dyDescent="0.2">
      <c r="A5068">
        <v>5067</v>
      </c>
      <c r="C5068">
        <v>116957</v>
      </c>
      <c r="D5068">
        <v>44611</v>
      </c>
      <c r="F5068">
        <v>13</v>
      </c>
      <c r="G5068">
        <v>26</v>
      </c>
      <c r="H5068">
        <v>16.600000000000001</v>
      </c>
      <c r="I5068" t="s">
        <v>24</v>
      </c>
      <c r="J5068">
        <v>46</v>
      </c>
      <c r="K5068">
        <v>1</v>
      </c>
      <c r="L5068">
        <v>41</v>
      </c>
      <c r="M5068">
        <v>46</v>
      </c>
      <c r="N5068">
        <v>5.88</v>
      </c>
      <c r="P5068">
        <v>0.97</v>
      </c>
      <c r="W5068" t="s">
        <v>27</v>
      </c>
      <c r="X5068" t="s">
        <v>197</v>
      </c>
      <c r="Y5068">
        <v>5067</v>
      </c>
      <c r="Z5068" s="1">
        <v>0.55991435185185179</v>
      </c>
      <c r="AA5068" t="s">
        <v>11118</v>
      </c>
      <c r="AB5068">
        <v>2.4E-2</v>
      </c>
      <c r="AC5068">
        <v>-2.1000000000000001E-2</v>
      </c>
      <c r="AD5068">
        <v>5.88</v>
      </c>
      <c r="AE5068" t="s">
        <v>5915</v>
      </c>
    </row>
    <row r="5069" spans="1:32" x14ac:dyDescent="0.2">
      <c r="A5069">
        <v>5068</v>
      </c>
      <c r="B5069" t="s">
        <v>5624</v>
      </c>
      <c r="C5069">
        <v>116976</v>
      </c>
      <c r="D5069">
        <v>157946</v>
      </c>
      <c r="E5069">
        <v>6253</v>
      </c>
      <c r="F5069">
        <v>13</v>
      </c>
      <c r="G5069">
        <v>27</v>
      </c>
      <c r="H5069">
        <v>27.2</v>
      </c>
      <c r="I5069" t="s">
        <v>26</v>
      </c>
      <c r="J5069">
        <v>15</v>
      </c>
      <c r="K5069">
        <v>58</v>
      </c>
      <c r="L5069">
        <v>25</v>
      </c>
      <c r="M5069">
        <v>-15</v>
      </c>
      <c r="N5069">
        <v>4.76</v>
      </c>
      <c r="P5069">
        <v>1.0900000000000001</v>
      </c>
      <c r="R5069">
        <v>1.06</v>
      </c>
      <c r="T5069">
        <v>0.53</v>
      </c>
      <c r="X5069" t="s">
        <v>5625</v>
      </c>
      <c r="Y5069">
        <v>5068</v>
      </c>
      <c r="Z5069" s="1">
        <v>0.56073148148148155</v>
      </c>
      <c r="AA5069" t="s">
        <v>11119</v>
      </c>
      <c r="AB5069">
        <v>-0.11899999999999999</v>
      </c>
      <c r="AC5069">
        <v>2.4E-2</v>
      </c>
      <c r="AD5069">
        <v>4.76</v>
      </c>
      <c r="AE5069" t="s">
        <v>5911</v>
      </c>
      <c r="AF5069" t="s">
        <v>36</v>
      </c>
    </row>
    <row r="5070" spans="1:32" x14ac:dyDescent="0.2">
      <c r="A5070">
        <v>5069</v>
      </c>
      <c r="C5070">
        <v>117025</v>
      </c>
      <c r="D5070">
        <v>252329</v>
      </c>
      <c r="F5070">
        <v>13</v>
      </c>
      <c r="G5070">
        <v>29</v>
      </c>
      <c r="H5070">
        <v>7.6</v>
      </c>
      <c r="I5070" t="s">
        <v>26</v>
      </c>
      <c r="J5070">
        <v>64</v>
      </c>
      <c r="K5070">
        <v>40</v>
      </c>
      <c r="L5070">
        <v>33</v>
      </c>
      <c r="M5070">
        <v>-64</v>
      </c>
      <c r="N5070">
        <v>6.11</v>
      </c>
      <c r="P5070">
        <v>0.11</v>
      </c>
      <c r="R5070">
        <v>0.05</v>
      </c>
      <c r="T5070">
        <v>0.05</v>
      </c>
      <c r="X5070" t="s">
        <v>247</v>
      </c>
      <c r="Y5070">
        <v>5069</v>
      </c>
      <c r="Z5070" s="1">
        <v>0.56189351851851854</v>
      </c>
      <c r="AA5070" t="s">
        <v>11120</v>
      </c>
      <c r="AB5070">
        <v>-8.3000000000000004E-2</v>
      </c>
      <c r="AC5070">
        <v>-5.0000000000000001E-3</v>
      </c>
      <c r="AD5070">
        <v>6.11</v>
      </c>
      <c r="AE5070" t="s">
        <v>5684</v>
      </c>
      <c r="AF5070" t="s">
        <v>36</v>
      </c>
    </row>
    <row r="5071" spans="1:32" x14ac:dyDescent="0.2">
      <c r="A5071">
        <v>5070</v>
      </c>
      <c r="C5071">
        <v>117043</v>
      </c>
      <c r="D5071">
        <v>16071</v>
      </c>
      <c r="F5071">
        <v>13</v>
      </c>
      <c r="G5071">
        <v>25</v>
      </c>
      <c r="H5071">
        <v>59.9</v>
      </c>
      <c r="I5071" t="s">
        <v>24</v>
      </c>
      <c r="J5071">
        <v>63</v>
      </c>
      <c r="K5071">
        <v>15</v>
      </c>
      <c r="L5071">
        <v>40</v>
      </c>
      <c r="M5071">
        <v>63</v>
      </c>
      <c r="N5071">
        <v>6.5</v>
      </c>
      <c r="P5071">
        <v>0.74</v>
      </c>
      <c r="R5071">
        <v>0.3</v>
      </c>
      <c r="X5071" t="s">
        <v>2052</v>
      </c>
      <c r="Y5071">
        <v>5070</v>
      </c>
      <c r="Z5071" s="1">
        <v>0.55972106481481487</v>
      </c>
      <c r="AA5071" t="s">
        <v>11121</v>
      </c>
      <c r="AB5071">
        <v>-0.39200000000000002</v>
      </c>
      <c r="AC5071">
        <v>0.216</v>
      </c>
      <c r="AD5071">
        <v>6.5</v>
      </c>
      <c r="AE5071" t="s">
        <v>2052</v>
      </c>
    </row>
    <row r="5072" spans="1:32" x14ac:dyDescent="0.2">
      <c r="A5072">
        <v>5071</v>
      </c>
      <c r="C5072">
        <v>117150</v>
      </c>
      <c r="D5072">
        <v>240883</v>
      </c>
      <c r="F5072">
        <v>13</v>
      </c>
      <c r="G5072">
        <v>29</v>
      </c>
      <c r="H5072">
        <v>25.2</v>
      </c>
      <c r="I5072" t="s">
        <v>26</v>
      </c>
      <c r="J5072">
        <v>51</v>
      </c>
      <c r="K5072">
        <v>9</v>
      </c>
      <c r="L5072">
        <v>55</v>
      </c>
      <c r="M5072">
        <v>-51</v>
      </c>
      <c r="N5072">
        <v>5.0599999999999996</v>
      </c>
      <c r="P5072">
        <v>7.0000000000000007E-2</v>
      </c>
      <c r="R5072">
        <v>7.0000000000000007E-2</v>
      </c>
      <c r="X5072" t="s">
        <v>89</v>
      </c>
      <c r="Y5072">
        <v>5071</v>
      </c>
      <c r="Z5072" s="1">
        <v>0.56209722222222225</v>
      </c>
      <c r="AA5072" t="s">
        <v>11122</v>
      </c>
      <c r="AB5072">
        <v>-2E-3</v>
      </c>
      <c r="AC5072">
        <v>-1.7000000000000001E-2</v>
      </c>
      <c r="AD5072">
        <v>5.0599999999999996</v>
      </c>
      <c r="AE5072" t="s">
        <v>89</v>
      </c>
    </row>
    <row r="5073" spans="1:32" x14ac:dyDescent="0.2">
      <c r="A5073">
        <v>5072</v>
      </c>
      <c r="B5073" t="s">
        <v>5626</v>
      </c>
      <c r="C5073">
        <v>117176</v>
      </c>
      <c r="D5073">
        <v>100582</v>
      </c>
      <c r="F5073">
        <v>13</v>
      </c>
      <c r="G5073">
        <v>28</v>
      </c>
      <c r="H5073">
        <v>25.8</v>
      </c>
      <c r="I5073" t="s">
        <v>24</v>
      </c>
      <c r="J5073">
        <v>13</v>
      </c>
      <c r="K5073">
        <v>46</v>
      </c>
      <c r="L5073">
        <v>44</v>
      </c>
      <c r="M5073">
        <v>13</v>
      </c>
      <c r="N5073">
        <v>4.9800000000000004</v>
      </c>
      <c r="P5073">
        <v>0.71</v>
      </c>
      <c r="R5073">
        <v>0.26</v>
      </c>
      <c r="T5073">
        <v>0.39</v>
      </c>
      <c r="X5073" t="s">
        <v>2390</v>
      </c>
      <c r="Y5073">
        <v>5072</v>
      </c>
      <c r="Z5073" s="1">
        <v>0.56140972222222219</v>
      </c>
      <c r="AA5073" t="s">
        <v>11123</v>
      </c>
      <c r="AB5073">
        <v>-0.23599999999999999</v>
      </c>
      <c r="AC5073">
        <v>-0.57699999999999996</v>
      </c>
      <c r="AD5073">
        <v>4.9800000000000004</v>
      </c>
      <c r="AE5073" t="s">
        <v>2390</v>
      </c>
    </row>
    <row r="5074" spans="1:32" x14ac:dyDescent="0.2">
      <c r="A5074">
        <v>5073</v>
      </c>
      <c r="C5074">
        <v>117187</v>
      </c>
      <c r="D5074">
        <v>7814</v>
      </c>
      <c r="E5074">
        <v>6254</v>
      </c>
      <c r="F5074">
        <v>13</v>
      </c>
      <c r="G5074">
        <v>26</v>
      </c>
      <c r="H5074">
        <v>8.1</v>
      </c>
      <c r="I5074" t="s">
        <v>24</v>
      </c>
      <c r="J5074">
        <v>72</v>
      </c>
      <c r="K5074">
        <v>23</v>
      </c>
      <c r="L5074">
        <v>29</v>
      </c>
      <c r="M5074">
        <v>72</v>
      </c>
      <c r="N5074">
        <v>5.79</v>
      </c>
      <c r="P5074">
        <v>1.63</v>
      </c>
      <c r="R5074">
        <v>1.9</v>
      </c>
      <c r="X5074" t="s">
        <v>1389</v>
      </c>
      <c r="Y5074">
        <v>5073</v>
      </c>
      <c r="Z5074" s="1">
        <v>0.55981597222222224</v>
      </c>
      <c r="AA5074" t="s">
        <v>11124</v>
      </c>
      <c r="AB5074">
        <v>2.1999999999999999E-2</v>
      </c>
      <c r="AC5074">
        <v>-8.9999999999999993E-3</v>
      </c>
      <c r="AD5074">
        <v>5.79</v>
      </c>
      <c r="AE5074" t="s">
        <v>419</v>
      </c>
      <c r="AF5074" t="s">
        <v>36</v>
      </c>
    </row>
    <row r="5075" spans="1:32" x14ac:dyDescent="0.2">
      <c r="A5075">
        <v>5074</v>
      </c>
      <c r="C5075">
        <v>117200</v>
      </c>
      <c r="D5075">
        <v>16078</v>
      </c>
      <c r="F5075">
        <v>13</v>
      </c>
      <c r="G5075">
        <v>27</v>
      </c>
      <c r="H5075">
        <v>4.5999999999999996</v>
      </c>
      <c r="I5075" t="s">
        <v>24</v>
      </c>
      <c r="J5075">
        <v>64</v>
      </c>
      <c r="K5075">
        <v>44</v>
      </c>
      <c r="L5075">
        <v>8</v>
      </c>
      <c r="M5075">
        <v>64</v>
      </c>
      <c r="N5075">
        <v>6.66</v>
      </c>
      <c r="P5075">
        <v>0.37</v>
      </c>
      <c r="R5075">
        <v>0</v>
      </c>
      <c r="X5075" t="s">
        <v>2891</v>
      </c>
      <c r="Y5075">
        <v>5074</v>
      </c>
      <c r="Z5075" s="1">
        <v>0.56046990740740743</v>
      </c>
      <c r="AA5075" t="s">
        <v>11125</v>
      </c>
      <c r="AB5075">
        <v>-6.8000000000000005E-2</v>
      </c>
      <c r="AC5075">
        <v>2.8000000000000001E-2</v>
      </c>
      <c r="AD5075">
        <v>6.66</v>
      </c>
      <c r="AE5075" t="s">
        <v>2891</v>
      </c>
    </row>
    <row r="5076" spans="1:32" x14ac:dyDescent="0.2">
      <c r="A5076">
        <v>5075</v>
      </c>
      <c r="C5076">
        <v>117201</v>
      </c>
      <c r="D5076">
        <v>16079</v>
      </c>
      <c r="F5076">
        <v>13</v>
      </c>
      <c r="G5076">
        <v>27</v>
      </c>
      <c r="H5076">
        <v>10.7</v>
      </c>
      <c r="I5076" t="s">
        <v>24</v>
      </c>
      <c r="J5076">
        <v>64</v>
      </c>
      <c r="K5076">
        <v>43</v>
      </c>
      <c r="L5076">
        <v>10</v>
      </c>
      <c r="M5076">
        <v>64</v>
      </c>
      <c r="N5076">
        <v>7.04</v>
      </c>
      <c r="P5076">
        <v>0.39</v>
      </c>
      <c r="R5076">
        <v>-0.01</v>
      </c>
      <c r="X5076" t="s">
        <v>2891</v>
      </c>
      <c r="Y5076">
        <v>5075</v>
      </c>
      <c r="Z5076" s="1">
        <v>0.56054050925925925</v>
      </c>
      <c r="AA5076" t="s">
        <v>11126</v>
      </c>
      <c r="AB5076">
        <v>-6.3E-2</v>
      </c>
      <c r="AC5076">
        <v>3.2000000000000001E-2</v>
      </c>
      <c r="AD5076">
        <v>7.04</v>
      </c>
      <c r="AE5076" t="s">
        <v>2891</v>
      </c>
    </row>
    <row r="5077" spans="1:32" x14ac:dyDescent="0.2">
      <c r="A5077">
        <v>5076</v>
      </c>
      <c r="C5077">
        <v>117242</v>
      </c>
      <c r="D5077">
        <v>28763</v>
      </c>
      <c r="F5077">
        <v>13</v>
      </c>
      <c r="G5077">
        <v>27</v>
      </c>
      <c r="H5077">
        <v>59.5</v>
      </c>
      <c r="I5077" t="s">
        <v>24</v>
      </c>
      <c r="J5077">
        <v>52</v>
      </c>
      <c r="K5077">
        <v>44</v>
      </c>
      <c r="L5077">
        <v>45</v>
      </c>
      <c r="M5077">
        <v>52</v>
      </c>
      <c r="N5077">
        <v>6.34</v>
      </c>
      <c r="P5077">
        <v>0.23</v>
      </c>
      <c r="R5077">
        <v>0.14000000000000001</v>
      </c>
      <c r="X5077" t="s">
        <v>2891</v>
      </c>
      <c r="Y5077">
        <v>5076</v>
      </c>
      <c r="Z5077" s="1">
        <v>0.5611053240740741</v>
      </c>
      <c r="AA5077" t="s">
        <v>11127</v>
      </c>
      <c r="AB5077">
        <v>-0.114</v>
      </c>
      <c r="AC5077">
        <v>-8.0000000000000002E-3</v>
      </c>
      <c r="AD5077">
        <v>6.34</v>
      </c>
      <c r="AE5077" t="s">
        <v>2891</v>
      </c>
    </row>
    <row r="5078" spans="1:32" x14ac:dyDescent="0.2">
      <c r="A5078">
        <v>5077</v>
      </c>
      <c r="C5078">
        <v>117261</v>
      </c>
      <c r="D5078">
        <v>44621</v>
      </c>
      <c r="F5078">
        <v>13</v>
      </c>
      <c r="G5078">
        <v>28</v>
      </c>
      <c r="H5078">
        <v>26.2</v>
      </c>
      <c r="I5078" t="s">
        <v>24</v>
      </c>
      <c r="J5078">
        <v>40</v>
      </c>
      <c r="K5078">
        <v>43</v>
      </c>
      <c r="L5078">
        <v>47</v>
      </c>
      <c r="M5078">
        <v>40</v>
      </c>
      <c r="N5078">
        <v>6.47</v>
      </c>
      <c r="P5078">
        <v>0.92</v>
      </c>
      <c r="X5078" t="s">
        <v>71</v>
      </c>
      <c r="Y5078">
        <v>5077</v>
      </c>
      <c r="Z5078" s="1">
        <v>0.56141435185185184</v>
      </c>
      <c r="AA5078" t="s">
        <v>9567</v>
      </c>
      <c r="AB5078">
        <v>8.9999999999999993E-3</v>
      </c>
      <c r="AC5078">
        <v>-5.6000000000000001E-2</v>
      </c>
      <c r="AD5078">
        <v>6.47</v>
      </c>
      <c r="AE5078" t="s">
        <v>71</v>
      </c>
    </row>
    <row r="5079" spans="1:32" x14ac:dyDescent="0.2">
      <c r="A5079">
        <v>5078</v>
      </c>
      <c r="C5079">
        <v>117267</v>
      </c>
      <c r="D5079">
        <v>139359</v>
      </c>
      <c r="F5079">
        <v>13</v>
      </c>
      <c r="G5079">
        <v>29</v>
      </c>
      <c r="H5079">
        <v>14.9</v>
      </c>
      <c r="I5079" t="s">
        <v>26</v>
      </c>
      <c r="J5079">
        <v>1</v>
      </c>
      <c r="K5079">
        <v>21</v>
      </c>
      <c r="L5079">
        <v>52</v>
      </c>
      <c r="M5079">
        <v>-1</v>
      </c>
      <c r="N5079">
        <v>6.43</v>
      </c>
      <c r="P5079">
        <v>1.1100000000000001</v>
      </c>
      <c r="R5079">
        <v>1.1100000000000001</v>
      </c>
      <c r="T5079">
        <v>0.36</v>
      </c>
      <c r="U5079" t="s">
        <v>93</v>
      </c>
      <c r="X5079" t="s">
        <v>54</v>
      </c>
      <c r="Y5079">
        <v>5078</v>
      </c>
      <c r="Z5079" s="1">
        <v>0.56197800925925923</v>
      </c>
      <c r="AA5079" t="s">
        <v>11128</v>
      </c>
      <c r="AB5079">
        <v>-4.2999999999999997E-2</v>
      </c>
      <c r="AC5079">
        <v>-6.2E-2</v>
      </c>
      <c r="AD5079">
        <v>6.43</v>
      </c>
      <c r="AE5079" t="s">
        <v>54</v>
      </c>
    </row>
    <row r="5080" spans="1:32" x14ac:dyDescent="0.2">
      <c r="A5080">
        <v>5079</v>
      </c>
      <c r="C5080">
        <v>117281</v>
      </c>
      <c r="D5080">
        <v>28766</v>
      </c>
      <c r="F5080">
        <v>13</v>
      </c>
      <c r="G5080">
        <v>28</v>
      </c>
      <c r="H5080">
        <v>11.7</v>
      </c>
      <c r="I5080" t="s">
        <v>24</v>
      </c>
      <c r="J5080">
        <v>50</v>
      </c>
      <c r="K5080">
        <v>35</v>
      </c>
      <c r="L5080">
        <v>14</v>
      </c>
      <c r="M5080">
        <v>50</v>
      </c>
      <c r="N5080">
        <v>6.8</v>
      </c>
      <c r="O5080" t="s">
        <v>103</v>
      </c>
      <c r="X5080" t="s">
        <v>2291</v>
      </c>
      <c r="Y5080">
        <v>5079</v>
      </c>
      <c r="Z5080" s="1">
        <v>0.56124652777777773</v>
      </c>
      <c r="AA5080" t="s">
        <v>11129</v>
      </c>
      <c r="AB5080">
        <v>-0.113</v>
      </c>
      <c r="AC5080">
        <v>4.1000000000000002E-2</v>
      </c>
      <c r="AD5080">
        <v>6.8</v>
      </c>
      <c r="AE5080" t="s">
        <v>2291</v>
      </c>
    </row>
    <row r="5081" spans="1:32" x14ac:dyDescent="0.2">
      <c r="A5081">
        <v>5080</v>
      </c>
      <c r="C5081">
        <v>117287</v>
      </c>
      <c r="D5081">
        <v>181695</v>
      </c>
      <c r="E5081" t="s">
        <v>5627</v>
      </c>
      <c r="F5081">
        <v>13</v>
      </c>
      <c r="G5081">
        <v>29</v>
      </c>
      <c r="H5081">
        <v>42.8</v>
      </c>
      <c r="I5081" t="s">
        <v>26</v>
      </c>
      <c r="J5081">
        <v>23</v>
      </c>
      <c r="K5081">
        <v>16</v>
      </c>
      <c r="L5081">
        <v>53</v>
      </c>
      <c r="M5081">
        <v>-23</v>
      </c>
      <c r="N5081">
        <v>4.97</v>
      </c>
      <c r="P5081">
        <v>1.6</v>
      </c>
      <c r="R5081">
        <v>0.68</v>
      </c>
      <c r="T5081">
        <v>2.42</v>
      </c>
      <c r="X5081" t="s">
        <v>2936</v>
      </c>
      <c r="Y5081">
        <v>5080</v>
      </c>
      <c r="Z5081" s="1">
        <v>0.56230092592592595</v>
      </c>
      <c r="AA5081" t="s">
        <v>11130</v>
      </c>
      <c r="AB5081">
        <v>-5.6000000000000001E-2</v>
      </c>
      <c r="AC5081">
        <v>1.6E-2</v>
      </c>
      <c r="AD5081">
        <v>4.97</v>
      </c>
      <c r="AE5081" t="s">
        <v>6230</v>
      </c>
    </row>
    <row r="5082" spans="1:32" x14ac:dyDescent="0.2">
      <c r="A5082">
        <v>5081</v>
      </c>
      <c r="B5082" t="s">
        <v>5628</v>
      </c>
      <c r="C5082">
        <v>117304</v>
      </c>
      <c r="D5082">
        <v>100592</v>
      </c>
      <c r="F5082">
        <v>13</v>
      </c>
      <c r="G5082">
        <v>29</v>
      </c>
      <c r="H5082">
        <v>13</v>
      </c>
      <c r="I5082" t="s">
        <v>24</v>
      </c>
      <c r="J5082">
        <v>10</v>
      </c>
      <c r="K5082">
        <v>49</v>
      </c>
      <c r="L5082">
        <v>6</v>
      </c>
      <c r="M5082">
        <v>10</v>
      </c>
      <c r="N5082">
        <v>5.65</v>
      </c>
      <c r="P5082">
        <v>1.05</v>
      </c>
      <c r="X5082" t="s">
        <v>54</v>
      </c>
      <c r="Y5082">
        <v>5081</v>
      </c>
      <c r="Z5082" s="1">
        <v>0.56195601851851851</v>
      </c>
      <c r="AA5082" t="s">
        <v>11131</v>
      </c>
      <c r="AB5082">
        <v>-6.0999999999999999E-2</v>
      </c>
      <c r="AC5082">
        <v>-3.5000000000000003E-2</v>
      </c>
      <c r="AD5082">
        <v>5.65</v>
      </c>
      <c r="AE5082" t="s">
        <v>54</v>
      </c>
    </row>
    <row r="5083" spans="1:32" x14ac:dyDescent="0.2">
      <c r="A5083">
        <v>5082</v>
      </c>
      <c r="C5083">
        <v>117360</v>
      </c>
      <c r="D5083">
        <v>257060</v>
      </c>
      <c r="E5083" t="s">
        <v>5629</v>
      </c>
      <c r="F5083">
        <v>13</v>
      </c>
      <c r="G5083">
        <v>33</v>
      </c>
      <c r="H5083">
        <v>14.8</v>
      </c>
      <c r="I5083" t="s">
        <v>26</v>
      </c>
      <c r="J5083">
        <v>77</v>
      </c>
      <c r="K5083">
        <v>34</v>
      </c>
      <c r="L5083">
        <v>6</v>
      </c>
      <c r="M5083">
        <v>-77</v>
      </c>
      <c r="N5083">
        <v>6.48</v>
      </c>
      <c r="P5083">
        <v>0.48</v>
      </c>
      <c r="R5083">
        <v>-0.06</v>
      </c>
      <c r="X5083" t="s">
        <v>204</v>
      </c>
      <c r="Y5083">
        <v>5082</v>
      </c>
      <c r="Z5083" s="1">
        <v>0.56475462962962963</v>
      </c>
      <c r="AA5083" t="s">
        <v>11132</v>
      </c>
      <c r="AB5083">
        <v>-0.34399999999999997</v>
      </c>
      <c r="AC5083">
        <v>-0.112</v>
      </c>
      <c r="AD5083">
        <v>6.48</v>
      </c>
      <c r="AE5083" t="s">
        <v>204</v>
      </c>
    </row>
    <row r="5084" spans="1:32" x14ac:dyDescent="0.2">
      <c r="A5084">
        <v>5083</v>
      </c>
      <c r="C5084">
        <v>117361</v>
      </c>
      <c r="D5084">
        <v>28771</v>
      </c>
      <c r="F5084">
        <v>13</v>
      </c>
      <c r="G5084">
        <v>28</v>
      </c>
      <c r="H5084">
        <v>45.7</v>
      </c>
      <c r="I5084" t="s">
        <v>24</v>
      </c>
      <c r="J5084">
        <v>50</v>
      </c>
      <c r="K5084">
        <v>43</v>
      </c>
      <c r="L5084">
        <v>6</v>
      </c>
      <c r="M5084">
        <v>50</v>
      </c>
      <c r="N5084">
        <v>6.43</v>
      </c>
      <c r="P5084">
        <v>0.37</v>
      </c>
      <c r="R5084">
        <v>0.05</v>
      </c>
      <c r="X5084" t="s">
        <v>88</v>
      </c>
      <c r="Y5084">
        <v>5083</v>
      </c>
      <c r="Z5084" s="1">
        <v>0.56164004629629627</v>
      </c>
      <c r="AA5084" t="s">
        <v>11133</v>
      </c>
      <c r="AB5084">
        <v>2.9000000000000001E-2</v>
      </c>
      <c r="AC5084">
        <v>-8.3000000000000004E-2</v>
      </c>
      <c r="AD5084">
        <v>6.43</v>
      </c>
      <c r="AE5084" t="s">
        <v>88</v>
      </c>
    </row>
    <row r="5085" spans="1:32" x14ac:dyDescent="0.2">
      <c r="A5085">
        <v>5084</v>
      </c>
      <c r="B5085" t="s">
        <v>5630</v>
      </c>
      <c r="C5085">
        <v>117374</v>
      </c>
      <c r="D5085">
        <v>258674</v>
      </c>
      <c r="F5085">
        <v>13</v>
      </c>
      <c r="G5085">
        <v>40</v>
      </c>
      <c r="H5085">
        <v>55.5</v>
      </c>
      <c r="I5085" t="s">
        <v>26</v>
      </c>
      <c r="J5085">
        <v>85</v>
      </c>
      <c r="K5085">
        <v>47</v>
      </c>
      <c r="L5085">
        <v>10</v>
      </c>
      <c r="M5085">
        <v>-85</v>
      </c>
      <c r="N5085">
        <v>5.58</v>
      </c>
      <c r="P5085">
        <v>0.18</v>
      </c>
      <c r="R5085">
        <v>0.16</v>
      </c>
      <c r="X5085" t="s">
        <v>348</v>
      </c>
      <c r="Y5085">
        <v>5084</v>
      </c>
      <c r="Z5085" s="1">
        <v>0.57008680555555558</v>
      </c>
      <c r="AA5085" t="s">
        <v>11134</v>
      </c>
      <c r="AB5085">
        <v>-0.09</v>
      </c>
      <c r="AC5085">
        <v>-1.7999999999999999E-2</v>
      </c>
      <c r="AD5085">
        <v>5.58</v>
      </c>
      <c r="AE5085" t="s">
        <v>348</v>
      </c>
    </row>
    <row r="5086" spans="1:32" x14ac:dyDescent="0.2">
      <c r="A5086">
        <v>5085</v>
      </c>
      <c r="C5086">
        <v>117376</v>
      </c>
      <c r="D5086">
        <v>16080</v>
      </c>
      <c r="F5086">
        <v>13</v>
      </c>
      <c r="G5086">
        <v>28</v>
      </c>
      <c r="H5086">
        <v>27.1</v>
      </c>
      <c r="I5086" t="s">
        <v>24</v>
      </c>
      <c r="J5086">
        <v>59</v>
      </c>
      <c r="K5086">
        <v>56</v>
      </c>
      <c r="L5086">
        <v>45</v>
      </c>
      <c r="M5086">
        <v>59</v>
      </c>
      <c r="N5086">
        <v>5.4</v>
      </c>
      <c r="P5086">
        <v>-0.01</v>
      </c>
      <c r="R5086">
        <v>-0.02</v>
      </c>
      <c r="X5086" t="s">
        <v>25</v>
      </c>
      <c r="Y5086">
        <v>5085</v>
      </c>
      <c r="Z5086" s="1">
        <v>0.56142476851851852</v>
      </c>
      <c r="AA5086" t="s">
        <v>11135</v>
      </c>
      <c r="AB5086">
        <v>-0.08</v>
      </c>
      <c r="AC5086">
        <v>3.6999999999999998E-2</v>
      </c>
      <c r="AD5086">
        <v>5.4</v>
      </c>
      <c r="AE5086" t="s">
        <v>25</v>
      </c>
    </row>
    <row r="5087" spans="1:32" x14ac:dyDescent="0.2">
      <c r="A5087">
        <v>5086</v>
      </c>
      <c r="C5087">
        <v>117404</v>
      </c>
      <c r="D5087">
        <v>119962</v>
      </c>
      <c r="F5087">
        <v>13</v>
      </c>
      <c r="G5087">
        <v>30</v>
      </c>
      <c r="H5087">
        <v>0.1</v>
      </c>
      <c r="I5087" t="s">
        <v>24</v>
      </c>
      <c r="J5087">
        <v>7</v>
      </c>
      <c r="K5087">
        <v>10</v>
      </c>
      <c r="L5087">
        <v>44</v>
      </c>
      <c r="M5087">
        <v>7</v>
      </c>
      <c r="N5087">
        <v>6.17</v>
      </c>
      <c r="P5087">
        <v>1.47</v>
      </c>
      <c r="R5087">
        <v>1.8</v>
      </c>
      <c r="X5087" t="s">
        <v>104</v>
      </c>
      <c r="Y5087">
        <v>5086</v>
      </c>
      <c r="Z5087" s="1">
        <v>0.56250115740740736</v>
      </c>
      <c r="AA5087" t="s">
        <v>11136</v>
      </c>
      <c r="AB5087">
        <v>4.0000000000000001E-3</v>
      </c>
      <c r="AC5087">
        <v>3.0000000000000001E-3</v>
      </c>
      <c r="AD5087">
        <v>6.17</v>
      </c>
      <c r="AE5087" t="s">
        <v>104</v>
      </c>
    </row>
    <row r="5088" spans="1:32" x14ac:dyDescent="0.2">
      <c r="A5088">
        <v>5087</v>
      </c>
      <c r="C5088">
        <v>117405</v>
      </c>
      <c r="D5088">
        <v>119961</v>
      </c>
      <c r="F5088">
        <v>13</v>
      </c>
      <c r="G5088">
        <v>29</v>
      </c>
      <c r="H5088">
        <v>57.6</v>
      </c>
      <c r="I5088" t="s">
        <v>24</v>
      </c>
      <c r="J5088">
        <v>6</v>
      </c>
      <c r="K5088">
        <v>0</v>
      </c>
      <c r="L5088">
        <v>48</v>
      </c>
      <c r="M5088">
        <v>6</v>
      </c>
      <c r="N5088">
        <v>6.51</v>
      </c>
      <c r="P5088">
        <v>0.96</v>
      </c>
      <c r="R5088">
        <v>0.59</v>
      </c>
      <c r="X5088" t="s">
        <v>197</v>
      </c>
      <c r="Y5088">
        <v>5087</v>
      </c>
      <c r="Z5088" s="1">
        <v>0.56247222222222215</v>
      </c>
      <c r="AA5088" t="s">
        <v>11137</v>
      </c>
      <c r="AB5088">
        <v>-1.7000000000000001E-2</v>
      </c>
      <c r="AC5088">
        <v>0.05</v>
      </c>
      <c r="AD5088">
        <v>6.51</v>
      </c>
      <c r="AE5088" t="s">
        <v>197</v>
      </c>
    </row>
    <row r="5089" spans="1:32" x14ac:dyDescent="0.2">
      <c r="A5089">
        <v>5088</v>
      </c>
      <c r="B5089" t="s">
        <v>5631</v>
      </c>
      <c r="C5089">
        <v>117436</v>
      </c>
      <c r="D5089">
        <v>139370</v>
      </c>
      <c r="E5089">
        <v>6281</v>
      </c>
      <c r="F5089">
        <v>13</v>
      </c>
      <c r="G5089">
        <v>30</v>
      </c>
      <c r="H5089">
        <v>25.7</v>
      </c>
      <c r="I5089" t="s">
        <v>26</v>
      </c>
      <c r="J5089">
        <v>6</v>
      </c>
      <c r="K5089">
        <v>28</v>
      </c>
      <c r="L5089">
        <v>13</v>
      </c>
      <c r="M5089">
        <v>-6</v>
      </c>
      <c r="N5089">
        <v>6.09</v>
      </c>
      <c r="P5089">
        <v>0.33</v>
      </c>
      <c r="R5089">
        <v>7.0000000000000007E-2</v>
      </c>
      <c r="X5089" t="s">
        <v>63</v>
      </c>
      <c r="Y5089">
        <v>5088</v>
      </c>
      <c r="Z5089" s="1">
        <v>0.56279745370370371</v>
      </c>
      <c r="AA5089" t="s">
        <v>11138</v>
      </c>
      <c r="AB5089">
        <v>4.2000000000000003E-2</v>
      </c>
      <c r="AC5089">
        <v>1.7000000000000001E-2</v>
      </c>
      <c r="AD5089">
        <v>6.09</v>
      </c>
      <c r="AE5089" t="s">
        <v>63</v>
      </c>
    </row>
    <row r="5090" spans="1:32" x14ac:dyDescent="0.2">
      <c r="A5090">
        <v>5089</v>
      </c>
      <c r="C5090">
        <v>117440</v>
      </c>
      <c r="D5090">
        <v>204545</v>
      </c>
      <c r="E5090">
        <v>6283</v>
      </c>
      <c r="F5090">
        <v>13</v>
      </c>
      <c r="G5090">
        <v>31</v>
      </c>
      <c r="H5090">
        <v>2.7</v>
      </c>
      <c r="I5090" t="s">
        <v>26</v>
      </c>
      <c r="J5090">
        <v>39</v>
      </c>
      <c r="K5090">
        <v>24</v>
      </c>
      <c r="L5090">
        <v>27</v>
      </c>
      <c r="M5090">
        <v>-39</v>
      </c>
      <c r="N5090">
        <v>3.88</v>
      </c>
      <c r="P5090">
        <v>1.17</v>
      </c>
      <c r="R5090">
        <v>1.03</v>
      </c>
      <c r="T5090">
        <v>0.59</v>
      </c>
      <c r="X5090" t="s">
        <v>5632</v>
      </c>
      <c r="Y5090">
        <v>5089</v>
      </c>
      <c r="Z5090" s="1">
        <v>0.56322569444444448</v>
      </c>
      <c r="AA5090" t="s">
        <v>11139</v>
      </c>
      <c r="AB5090">
        <v>-1.2E-2</v>
      </c>
      <c r="AC5090">
        <v>-1.4999999999999999E-2</v>
      </c>
      <c r="AD5090">
        <v>3.88</v>
      </c>
      <c r="AE5090" t="s">
        <v>5632</v>
      </c>
    </row>
    <row r="5091" spans="1:32" x14ac:dyDescent="0.2">
      <c r="A5091">
        <v>5090</v>
      </c>
      <c r="C5091">
        <v>117558</v>
      </c>
      <c r="D5091">
        <v>181723</v>
      </c>
      <c r="F5091">
        <v>13</v>
      </c>
      <c r="G5091">
        <v>31</v>
      </c>
      <c r="H5091">
        <v>33.299999999999997</v>
      </c>
      <c r="I5091" t="s">
        <v>26</v>
      </c>
      <c r="J5091">
        <v>28</v>
      </c>
      <c r="K5091">
        <v>6</v>
      </c>
      <c r="L5091">
        <v>46</v>
      </c>
      <c r="M5091">
        <v>-28</v>
      </c>
      <c r="N5091">
        <v>6.47</v>
      </c>
      <c r="P5091">
        <v>0.1</v>
      </c>
      <c r="X5091" t="s">
        <v>89</v>
      </c>
      <c r="Y5091">
        <v>5090</v>
      </c>
      <c r="Z5091" s="1">
        <v>0.56357986111111114</v>
      </c>
      <c r="AA5091" t="s">
        <v>11140</v>
      </c>
      <c r="AB5091">
        <v>-6.2E-2</v>
      </c>
      <c r="AC5091">
        <v>2E-3</v>
      </c>
      <c r="AD5091">
        <v>6.47</v>
      </c>
      <c r="AE5091" t="s">
        <v>89</v>
      </c>
    </row>
    <row r="5092" spans="1:32" x14ac:dyDescent="0.2">
      <c r="A5092">
        <v>5091</v>
      </c>
      <c r="C5092">
        <v>117566</v>
      </c>
      <c r="D5092">
        <v>7821</v>
      </c>
      <c r="F5092">
        <v>13</v>
      </c>
      <c r="G5092">
        <v>26</v>
      </c>
      <c r="H5092">
        <v>56.7</v>
      </c>
      <c r="I5092" t="s">
        <v>24</v>
      </c>
      <c r="J5092">
        <v>78</v>
      </c>
      <c r="K5092">
        <v>38</v>
      </c>
      <c r="L5092">
        <v>38</v>
      </c>
      <c r="M5092">
        <v>78</v>
      </c>
      <c r="N5092">
        <v>5.77</v>
      </c>
      <c r="P5092">
        <v>0.77</v>
      </c>
      <c r="R5092">
        <v>0.35</v>
      </c>
      <c r="X5092" t="s">
        <v>5633</v>
      </c>
      <c r="Y5092">
        <v>5091</v>
      </c>
      <c r="Z5092" s="1">
        <v>0.56037847222222226</v>
      </c>
      <c r="AA5092" t="s">
        <v>11141</v>
      </c>
      <c r="AB5092">
        <v>-0.14599999999999999</v>
      </c>
      <c r="AC5092">
        <v>2.9000000000000001E-2</v>
      </c>
      <c r="AD5092">
        <v>5.77</v>
      </c>
      <c r="AE5092" t="s">
        <v>5654</v>
      </c>
      <c r="AF5092" t="s">
        <v>36</v>
      </c>
    </row>
    <row r="5093" spans="1:32" x14ac:dyDescent="0.2">
      <c r="A5093">
        <v>5092</v>
      </c>
      <c r="C5093">
        <v>117597</v>
      </c>
      <c r="D5093">
        <v>204561</v>
      </c>
      <c r="F5093">
        <v>13</v>
      </c>
      <c r="G5093">
        <v>32</v>
      </c>
      <c r="H5093">
        <v>5.3</v>
      </c>
      <c r="I5093" t="s">
        <v>26</v>
      </c>
      <c r="J5093">
        <v>38</v>
      </c>
      <c r="K5093">
        <v>23</v>
      </c>
      <c r="L5093">
        <v>57</v>
      </c>
      <c r="M5093">
        <v>-38</v>
      </c>
      <c r="N5093">
        <v>6.16</v>
      </c>
      <c r="P5093">
        <v>1.04</v>
      </c>
      <c r="X5093" t="s">
        <v>45</v>
      </c>
      <c r="Y5093">
        <v>5092</v>
      </c>
      <c r="Z5093" s="1">
        <v>0.56395023148148149</v>
      </c>
      <c r="AA5093" t="s">
        <v>11142</v>
      </c>
      <c r="AB5093">
        <v>3.5000000000000003E-2</v>
      </c>
      <c r="AC5093">
        <v>-4.2999999999999997E-2</v>
      </c>
      <c r="AD5093">
        <v>6.16</v>
      </c>
      <c r="AE5093" t="s">
        <v>45</v>
      </c>
    </row>
    <row r="5094" spans="1:32" x14ac:dyDescent="0.2">
      <c r="A5094">
        <v>5093</v>
      </c>
      <c r="C5094">
        <v>117651</v>
      </c>
      <c r="D5094">
        <v>252361</v>
      </c>
      <c r="F5094">
        <v>13</v>
      </c>
      <c r="G5094">
        <v>33</v>
      </c>
      <c r="H5094">
        <v>35.700000000000003</v>
      </c>
      <c r="I5094" t="s">
        <v>26</v>
      </c>
      <c r="J5094">
        <v>65</v>
      </c>
      <c r="K5094">
        <v>37</v>
      </c>
      <c r="L5094">
        <v>57</v>
      </c>
      <c r="M5094">
        <v>-65</v>
      </c>
      <c r="N5094">
        <v>6.37</v>
      </c>
      <c r="P5094">
        <v>-0.02</v>
      </c>
      <c r="R5094">
        <v>-0.08</v>
      </c>
      <c r="X5094" t="s">
        <v>134</v>
      </c>
      <c r="Y5094">
        <v>5093</v>
      </c>
      <c r="Z5094" s="1">
        <v>0.56499652777777776</v>
      </c>
      <c r="AA5094" t="s">
        <v>11143</v>
      </c>
      <c r="AB5094">
        <v>-4.8000000000000001E-2</v>
      </c>
      <c r="AC5094">
        <v>-1.2E-2</v>
      </c>
      <c r="AD5094">
        <v>6.37</v>
      </c>
      <c r="AE5094" t="s">
        <v>134</v>
      </c>
    </row>
    <row r="5095" spans="1:32" x14ac:dyDescent="0.2">
      <c r="A5095">
        <v>5094</v>
      </c>
      <c r="B5095" t="s">
        <v>5634</v>
      </c>
      <c r="C5095">
        <v>117661</v>
      </c>
      <c r="D5095">
        <v>157987</v>
      </c>
      <c r="E5095" t="s">
        <v>5635</v>
      </c>
      <c r="F5095">
        <v>13</v>
      </c>
      <c r="G5095">
        <v>32</v>
      </c>
      <c r="H5095">
        <v>2.8</v>
      </c>
      <c r="I5095" t="s">
        <v>26</v>
      </c>
      <c r="J5095">
        <v>18</v>
      </c>
      <c r="K5095">
        <v>43</v>
      </c>
      <c r="L5095">
        <v>44</v>
      </c>
      <c r="M5095">
        <v>-18</v>
      </c>
      <c r="N5095">
        <v>6.01</v>
      </c>
      <c r="P5095">
        <v>0.18</v>
      </c>
      <c r="R5095">
        <v>0.16</v>
      </c>
      <c r="T5095">
        <v>7.0000000000000007E-2</v>
      </c>
      <c r="X5095" t="s">
        <v>602</v>
      </c>
      <c r="Y5095">
        <v>5094</v>
      </c>
      <c r="Z5095" s="1">
        <v>0.56392129629629628</v>
      </c>
      <c r="AA5095" t="s">
        <v>11144</v>
      </c>
      <c r="AB5095">
        <v>-9.9000000000000005E-2</v>
      </c>
      <c r="AC5095">
        <v>-1.4E-2</v>
      </c>
      <c r="AD5095">
        <v>6.01</v>
      </c>
      <c r="AE5095" t="s">
        <v>6110</v>
      </c>
    </row>
    <row r="5096" spans="1:32" x14ac:dyDescent="0.2">
      <c r="A5096">
        <v>5095</v>
      </c>
      <c r="B5096" t="s">
        <v>5636</v>
      </c>
      <c r="C5096">
        <v>117675</v>
      </c>
      <c r="D5096">
        <v>139390</v>
      </c>
      <c r="E5096">
        <v>6297</v>
      </c>
      <c r="F5096">
        <v>13</v>
      </c>
      <c r="G5096">
        <v>31</v>
      </c>
      <c r="H5096">
        <v>57.9</v>
      </c>
      <c r="I5096" t="s">
        <v>26</v>
      </c>
      <c r="J5096">
        <v>6</v>
      </c>
      <c r="K5096">
        <v>15</v>
      </c>
      <c r="L5096">
        <v>21</v>
      </c>
      <c r="M5096">
        <v>-6</v>
      </c>
      <c r="N5096">
        <v>4.6900000000000004</v>
      </c>
      <c r="P5096">
        <v>1.62</v>
      </c>
      <c r="R5096">
        <v>1.95</v>
      </c>
      <c r="T5096">
        <v>1.1599999999999999</v>
      </c>
      <c r="X5096" t="s">
        <v>353</v>
      </c>
      <c r="Y5096">
        <v>5095</v>
      </c>
      <c r="Z5096" s="1">
        <v>0.56386458333333334</v>
      </c>
      <c r="AA5096" t="s">
        <v>11145</v>
      </c>
      <c r="AB5096">
        <v>-0.104</v>
      </c>
      <c r="AC5096">
        <v>-4.4999999999999998E-2</v>
      </c>
      <c r="AD5096">
        <v>4.6900000000000004</v>
      </c>
      <c r="AE5096" t="s">
        <v>353</v>
      </c>
    </row>
    <row r="5097" spans="1:32" x14ac:dyDescent="0.2">
      <c r="A5097">
        <v>5096</v>
      </c>
      <c r="C5097">
        <v>117710</v>
      </c>
      <c r="D5097">
        <v>44637</v>
      </c>
      <c r="F5097">
        <v>13</v>
      </c>
      <c r="G5097">
        <v>31</v>
      </c>
      <c r="H5097">
        <v>15.8</v>
      </c>
      <c r="I5097" t="s">
        <v>24</v>
      </c>
      <c r="J5097">
        <v>42</v>
      </c>
      <c r="K5097">
        <v>6</v>
      </c>
      <c r="L5097">
        <v>22</v>
      </c>
      <c r="M5097">
        <v>42</v>
      </c>
      <c r="N5097">
        <v>6.08</v>
      </c>
      <c r="P5097">
        <v>1.05</v>
      </c>
      <c r="X5097" t="s">
        <v>125</v>
      </c>
      <c r="Y5097">
        <v>5096</v>
      </c>
      <c r="Z5097" s="1">
        <v>0.56337731481481479</v>
      </c>
      <c r="AA5097" t="s">
        <v>11146</v>
      </c>
      <c r="AB5097">
        <v>-9.2999999999999999E-2</v>
      </c>
      <c r="AC5097">
        <v>2.5999999999999999E-2</v>
      </c>
      <c r="AD5097">
        <v>6.08</v>
      </c>
      <c r="AE5097" t="s">
        <v>125</v>
      </c>
    </row>
    <row r="5098" spans="1:32" x14ac:dyDescent="0.2">
      <c r="A5098">
        <v>5097</v>
      </c>
      <c r="C5098">
        <v>117716</v>
      </c>
      <c r="D5098">
        <v>181737</v>
      </c>
      <c r="F5098">
        <v>13</v>
      </c>
      <c r="G5098">
        <v>32</v>
      </c>
      <c r="H5098">
        <v>35.9</v>
      </c>
      <c r="I5098" t="s">
        <v>26</v>
      </c>
      <c r="J5098">
        <v>28</v>
      </c>
      <c r="K5098">
        <v>41</v>
      </c>
      <c r="L5098">
        <v>34</v>
      </c>
      <c r="M5098">
        <v>-28</v>
      </c>
      <c r="N5098">
        <v>5.69</v>
      </c>
      <c r="P5098">
        <v>0.04</v>
      </c>
      <c r="X5098" t="s">
        <v>25</v>
      </c>
      <c r="Y5098">
        <v>5097</v>
      </c>
      <c r="Z5098" s="1">
        <v>0.56430439814814815</v>
      </c>
      <c r="AA5098" t="s">
        <v>11147</v>
      </c>
      <c r="AB5098">
        <v>-9.5000000000000001E-2</v>
      </c>
      <c r="AC5098">
        <v>-2.1999999999999999E-2</v>
      </c>
      <c r="AD5098">
        <v>5.69</v>
      </c>
      <c r="AE5098" t="s">
        <v>25</v>
      </c>
    </row>
    <row r="5099" spans="1:32" x14ac:dyDescent="0.2">
      <c r="A5099">
        <v>5098</v>
      </c>
      <c r="C5099">
        <v>117718</v>
      </c>
      <c r="D5099">
        <v>181735</v>
      </c>
      <c r="F5099">
        <v>13</v>
      </c>
      <c r="G5099">
        <v>32</v>
      </c>
      <c r="H5099">
        <v>34.5</v>
      </c>
      <c r="I5099" t="s">
        <v>26</v>
      </c>
      <c r="J5099">
        <v>29</v>
      </c>
      <c r="K5099">
        <v>33</v>
      </c>
      <c r="L5099">
        <v>55</v>
      </c>
      <c r="M5099">
        <v>-29</v>
      </c>
      <c r="N5099">
        <v>6.45</v>
      </c>
      <c r="P5099">
        <v>0.44</v>
      </c>
      <c r="R5099">
        <v>0</v>
      </c>
      <c r="S5099" t="s">
        <v>2818</v>
      </c>
      <c r="X5099" t="s">
        <v>2896</v>
      </c>
      <c r="Y5099">
        <v>5098</v>
      </c>
      <c r="Z5099" s="1">
        <v>0.56428819444444445</v>
      </c>
      <c r="AA5099" t="s">
        <v>11148</v>
      </c>
      <c r="AB5099">
        <v>-7.1999999999999995E-2</v>
      </c>
      <c r="AC5099">
        <v>4.0000000000000001E-3</v>
      </c>
      <c r="AD5099">
        <v>6.45</v>
      </c>
      <c r="AE5099" t="s">
        <v>2896</v>
      </c>
    </row>
    <row r="5100" spans="1:32" x14ac:dyDescent="0.2">
      <c r="A5100">
        <v>5099</v>
      </c>
      <c r="B5100" t="s">
        <v>5637</v>
      </c>
      <c r="C5100">
        <v>117789</v>
      </c>
      <c r="D5100">
        <v>157998</v>
      </c>
      <c r="F5100">
        <v>13</v>
      </c>
      <c r="G5100">
        <v>32</v>
      </c>
      <c r="H5100">
        <v>51.7</v>
      </c>
      <c r="I5100" t="s">
        <v>26</v>
      </c>
      <c r="J5100">
        <v>15</v>
      </c>
      <c r="K5100">
        <v>21</v>
      </c>
      <c r="L5100">
        <v>47</v>
      </c>
      <c r="M5100">
        <v>-15</v>
      </c>
      <c r="N5100">
        <v>5.55</v>
      </c>
      <c r="P5100">
        <v>1.23</v>
      </c>
      <c r="R5100">
        <v>1.22</v>
      </c>
      <c r="X5100" t="s">
        <v>5638</v>
      </c>
      <c r="Y5100">
        <v>5099</v>
      </c>
      <c r="Z5100" s="1">
        <v>0.56448726851851849</v>
      </c>
      <c r="AA5100" t="s">
        <v>11149</v>
      </c>
      <c r="AB5100">
        <v>-7.2999999999999995E-2</v>
      </c>
      <c r="AC5100">
        <v>-2E-3</v>
      </c>
      <c r="AD5100">
        <v>5.55</v>
      </c>
      <c r="AE5100" t="s">
        <v>9566</v>
      </c>
      <c r="AF5100" t="s">
        <v>36</v>
      </c>
    </row>
    <row r="5101" spans="1:32" x14ac:dyDescent="0.2">
      <c r="A5101">
        <v>5100</v>
      </c>
      <c r="B5101" t="s">
        <v>5639</v>
      </c>
      <c r="C5101">
        <v>117818</v>
      </c>
      <c r="D5101">
        <v>139401</v>
      </c>
      <c r="F5101">
        <v>13</v>
      </c>
      <c r="G5101">
        <v>32</v>
      </c>
      <c r="H5101">
        <v>58.1</v>
      </c>
      <c r="I5101" t="s">
        <v>26</v>
      </c>
      <c r="J5101">
        <v>10</v>
      </c>
      <c r="K5101">
        <v>9</v>
      </c>
      <c r="L5101">
        <v>54</v>
      </c>
      <c r="M5101">
        <v>-10</v>
      </c>
      <c r="N5101">
        <v>5.21</v>
      </c>
      <c r="P5101">
        <v>0.96</v>
      </c>
      <c r="R5101">
        <v>0.6</v>
      </c>
      <c r="T5101">
        <v>0.5</v>
      </c>
      <c r="X5101" t="s">
        <v>54</v>
      </c>
      <c r="Y5101">
        <v>5100</v>
      </c>
      <c r="Z5101" s="1">
        <v>0.56456134259259261</v>
      </c>
      <c r="AA5101" t="s">
        <v>11150</v>
      </c>
      <c r="AB5101">
        <v>-2.9000000000000001E-2</v>
      </c>
      <c r="AC5101">
        <v>-3.5999999999999997E-2</v>
      </c>
      <c r="AD5101">
        <v>5.21</v>
      </c>
      <c r="AE5101" t="s">
        <v>54</v>
      </c>
    </row>
    <row r="5102" spans="1:32" x14ac:dyDescent="0.2">
      <c r="A5102">
        <v>5101</v>
      </c>
      <c r="C5102">
        <v>117833</v>
      </c>
      <c r="D5102">
        <v>139403</v>
      </c>
      <c r="E5102" t="s">
        <v>607</v>
      </c>
      <c r="F5102">
        <v>13</v>
      </c>
      <c r="G5102">
        <v>33</v>
      </c>
      <c r="H5102">
        <v>0.7</v>
      </c>
      <c r="I5102" t="s">
        <v>26</v>
      </c>
      <c r="J5102">
        <v>7</v>
      </c>
      <c r="K5102">
        <v>11</v>
      </c>
      <c r="L5102">
        <v>42</v>
      </c>
      <c r="M5102">
        <v>-7</v>
      </c>
      <c r="N5102">
        <v>6.68</v>
      </c>
      <c r="P5102">
        <v>1.28</v>
      </c>
      <c r="R5102">
        <v>0.91</v>
      </c>
      <c r="T5102">
        <v>1.86</v>
      </c>
      <c r="X5102" t="s">
        <v>2936</v>
      </c>
      <c r="Y5102">
        <v>5101</v>
      </c>
      <c r="Z5102" s="1">
        <v>0.56459143518518518</v>
      </c>
      <c r="AA5102" t="s">
        <v>11151</v>
      </c>
      <c r="AB5102">
        <v>0.05</v>
      </c>
      <c r="AC5102">
        <v>-5.0000000000000001E-3</v>
      </c>
      <c r="AD5102">
        <v>6.68</v>
      </c>
      <c r="AE5102" t="s">
        <v>6230</v>
      </c>
    </row>
    <row r="5103" spans="1:32" x14ac:dyDescent="0.2">
      <c r="A5103">
        <v>5102</v>
      </c>
      <c r="C5103">
        <v>117876</v>
      </c>
      <c r="D5103">
        <v>82875</v>
      </c>
      <c r="F5103">
        <v>13</v>
      </c>
      <c r="G5103">
        <v>32</v>
      </c>
      <c r="H5103">
        <v>48.1</v>
      </c>
      <c r="I5103" t="s">
        <v>24</v>
      </c>
      <c r="J5103">
        <v>24</v>
      </c>
      <c r="K5103">
        <v>20</v>
      </c>
      <c r="L5103">
        <v>47</v>
      </c>
      <c r="M5103">
        <v>24</v>
      </c>
      <c r="N5103">
        <v>6.11</v>
      </c>
      <c r="P5103">
        <v>0.96</v>
      </c>
      <c r="R5103">
        <v>0.7</v>
      </c>
      <c r="T5103">
        <v>0.53</v>
      </c>
      <c r="X5103" t="s">
        <v>71</v>
      </c>
      <c r="Y5103">
        <v>5102</v>
      </c>
      <c r="Z5103" s="1">
        <v>0.56444560185185189</v>
      </c>
      <c r="AA5103" t="s">
        <v>11152</v>
      </c>
      <c r="AB5103">
        <v>4.9000000000000002E-2</v>
      </c>
      <c r="AC5103">
        <v>-0.20599999999999999</v>
      </c>
      <c r="AD5103">
        <v>6.11</v>
      </c>
      <c r="AE5103" t="s">
        <v>71</v>
      </c>
    </row>
    <row r="5104" spans="1:32" x14ac:dyDescent="0.2">
      <c r="A5104">
        <v>5103</v>
      </c>
      <c r="C5104">
        <v>117919</v>
      </c>
      <c r="D5104">
        <v>224254</v>
      </c>
      <c r="F5104">
        <v>13</v>
      </c>
      <c r="G5104">
        <v>34</v>
      </c>
      <c r="H5104">
        <v>28.9</v>
      </c>
      <c r="I5104" t="s">
        <v>26</v>
      </c>
      <c r="J5104">
        <v>48</v>
      </c>
      <c r="K5104">
        <v>16</v>
      </c>
      <c r="L5104">
        <v>20</v>
      </c>
      <c r="M5104">
        <v>-48</v>
      </c>
      <c r="N5104">
        <v>6.33</v>
      </c>
      <c r="P5104">
        <v>-0.05</v>
      </c>
      <c r="X5104" t="s">
        <v>111</v>
      </c>
      <c r="Y5104">
        <v>5103</v>
      </c>
      <c r="Z5104" s="1">
        <v>0.56561226851851854</v>
      </c>
      <c r="AA5104" t="s">
        <v>11153</v>
      </c>
      <c r="AB5104">
        <v>-2.9000000000000001E-2</v>
      </c>
      <c r="AC5104">
        <v>-1.2E-2</v>
      </c>
      <c r="AD5104">
        <v>6.33</v>
      </c>
      <c r="AE5104" t="s">
        <v>111</v>
      </c>
    </row>
    <row r="5105" spans="1:32" x14ac:dyDescent="0.2">
      <c r="A5105">
        <v>5104</v>
      </c>
      <c r="C5105">
        <v>118010</v>
      </c>
      <c r="D5105">
        <v>204612</v>
      </c>
      <c r="E5105">
        <v>6315</v>
      </c>
      <c r="F5105">
        <v>13</v>
      </c>
      <c r="G5105">
        <v>34</v>
      </c>
      <c r="H5105">
        <v>43.6</v>
      </c>
      <c r="I5105" t="s">
        <v>26</v>
      </c>
      <c r="J5105">
        <v>33</v>
      </c>
      <c r="K5105">
        <v>18</v>
      </c>
      <c r="L5105">
        <v>39</v>
      </c>
      <c r="M5105">
        <v>-33</v>
      </c>
      <c r="N5105">
        <v>6.44</v>
      </c>
      <c r="P5105">
        <v>1.26</v>
      </c>
      <c r="X5105" t="s">
        <v>125</v>
      </c>
      <c r="Y5105">
        <v>5104</v>
      </c>
      <c r="Z5105" s="1">
        <v>0.56578240740740737</v>
      </c>
      <c r="AA5105" t="s">
        <v>11154</v>
      </c>
      <c r="AB5105">
        <v>-4.9000000000000002E-2</v>
      </c>
      <c r="AC5105">
        <v>-1.2E-2</v>
      </c>
      <c r="AD5105">
        <v>6.44</v>
      </c>
      <c r="AE5105" t="s">
        <v>125</v>
      </c>
    </row>
    <row r="5106" spans="1:32" x14ac:dyDescent="0.2">
      <c r="A5106">
        <v>5105</v>
      </c>
      <c r="B5106" t="s">
        <v>608</v>
      </c>
      <c r="C5106">
        <v>118022</v>
      </c>
      <c r="D5106">
        <v>120004</v>
      </c>
      <c r="E5106" t="s">
        <v>609</v>
      </c>
      <c r="F5106">
        <v>13</v>
      </c>
      <c r="G5106">
        <v>34</v>
      </c>
      <c r="H5106">
        <v>7.9</v>
      </c>
      <c r="I5106" t="s">
        <v>24</v>
      </c>
      <c r="J5106">
        <v>3</v>
      </c>
      <c r="K5106">
        <v>39</v>
      </c>
      <c r="L5106">
        <v>32</v>
      </c>
      <c r="M5106">
        <v>3</v>
      </c>
      <c r="N5106">
        <v>4.9400000000000004</v>
      </c>
      <c r="P5106">
        <v>0.03</v>
      </c>
      <c r="R5106">
        <v>0</v>
      </c>
      <c r="T5106">
        <v>-0.03</v>
      </c>
      <c r="X5106" t="s">
        <v>1178</v>
      </c>
      <c r="Y5106">
        <v>5105</v>
      </c>
      <c r="Z5106" s="1">
        <v>0.56536921296296294</v>
      </c>
      <c r="AA5106" t="s">
        <v>11155</v>
      </c>
      <c r="AB5106">
        <v>4.3999999999999997E-2</v>
      </c>
      <c r="AC5106">
        <v>-2.4E-2</v>
      </c>
      <c r="AD5106">
        <v>4.9400000000000004</v>
      </c>
      <c r="AE5106" t="s">
        <v>8641</v>
      </c>
      <c r="AF5106" t="s">
        <v>36</v>
      </c>
    </row>
    <row r="5107" spans="1:32" x14ac:dyDescent="0.2">
      <c r="A5107">
        <v>5106</v>
      </c>
      <c r="C5107">
        <v>118054</v>
      </c>
      <c r="D5107">
        <v>158021</v>
      </c>
      <c r="E5107">
        <v>6316</v>
      </c>
      <c r="F5107">
        <v>13</v>
      </c>
      <c r="G5107">
        <v>34</v>
      </c>
      <c r="H5107">
        <v>40.5</v>
      </c>
      <c r="I5107" t="s">
        <v>26</v>
      </c>
      <c r="J5107">
        <v>13</v>
      </c>
      <c r="K5107">
        <v>12</v>
      </c>
      <c r="L5107">
        <v>52</v>
      </c>
      <c r="M5107">
        <v>-13</v>
      </c>
      <c r="N5107">
        <v>5.91</v>
      </c>
      <c r="P5107">
        <v>0.02</v>
      </c>
      <c r="R5107">
        <v>-0.09</v>
      </c>
      <c r="X5107" t="s">
        <v>610</v>
      </c>
      <c r="Y5107">
        <v>5106</v>
      </c>
      <c r="Z5107" s="1">
        <v>0.56574652777777779</v>
      </c>
      <c r="AA5107" t="s">
        <v>11156</v>
      </c>
      <c r="AB5107">
        <v>-4.3999999999999997E-2</v>
      </c>
      <c r="AC5107">
        <v>-0.01</v>
      </c>
      <c r="AD5107">
        <v>5.91</v>
      </c>
      <c r="AE5107" t="s">
        <v>8440</v>
      </c>
      <c r="AF5107" t="s">
        <v>36</v>
      </c>
    </row>
    <row r="5108" spans="1:32" x14ac:dyDescent="0.2">
      <c r="A5108">
        <v>5107</v>
      </c>
      <c r="B5108" t="s">
        <v>611</v>
      </c>
      <c r="C5108">
        <v>118098</v>
      </c>
      <c r="D5108">
        <v>139420</v>
      </c>
      <c r="F5108">
        <v>13</v>
      </c>
      <c r="G5108">
        <v>34</v>
      </c>
      <c r="H5108">
        <v>41.6</v>
      </c>
      <c r="I5108" t="s">
        <v>26</v>
      </c>
      <c r="J5108">
        <v>0</v>
      </c>
      <c r="K5108">
        <v>35</v>
      </c>
      <c r="L5108">
        <v>45</v>
      </c>
      <c r="M5108">
        <v>0</v>
      </c>
      <c r="N5108">
        <v>3.37</v>
      </c>
      <c r="P5108">
        <v>0.11</v>
      </c>
      <c r="R5108">
        <v>0.1</v>
      </c>
      <c r="T5108">
        <v>0.06</v>
      </c>
      <c r="X5108" t="s">
        <v>298</v>
      </c>
      <c r="Y5108">
        <v>5107</v>
      </c>
      <c r="Z5108" s="1">
        <v>0.5657592592592593</v>
      </c>
      <c r="AA5108" t="s">
        <v>11157</v>
      </c>
      <c r="AB5108">
        <v>-0.28499999999999998</v>
      </c>
      <c r="AC5108">
        <v>4.2000000000000003E-2</v>
      </c>
      <c r="AD5108">
        <v>3.37</v>
      </c>
      <c r="AE5108" t="s">
        <v>298</v>
      </c>
    </row>
    <row r="5109" spans="1:32" x14ac:dyDescent="0.2">
      <c r="A5109">
        <v>5108</v>
      </c>
      <c r="C5109">
        <v>118156</v>
      </c>
      <c r="D5109">
        <v>63616</v>
      </c>
      <c r="F5109">
        <v>13</v>
      </c>
      <c r="G5109">
        <v>34</v>
      </c>
      <c r="H5109">
        <v>21.8</v>
      </c>
      <c r="I5109" t="s">
        <v>24</v>
      </c>
      <c r="J5109">
        <v>38</v>
      </c>
      <c r="K5109">
        <v>47</v>
      </c>
      <c r="L5109">
        <v>21</v>
      </c>
      <c r="M5109">
        <v>38</v>
      </c>
      <c r="N5109">
        <v>6.37</v>
      </c>
      <c r="P5109">
        <v>0.21</v>
      </c>
      <c r="R5109">
        <v>0.11</v>
      </c>
      <c r="X5109" t="s">
        <v>88</v>
      </c>
      <c r="Y5109">
        <v>5108</v>
      </c>
      <c r="Z5109" s="1">
        <v>0.56553009259259257</v>
      </c>
      <c r="AA5109" t="s">
        <v>11158</v>
      </c>
      <c r="AB5109">
        <v>1.2999999999999999E-2</v>
      </c>
      <c r="AC5109">
        <v>2.4E-2</v>
      </c>
      <c r="AD5109">
        <v>6.37</v>
      </c>
      <c r="AE5109" t="s">
        <v>88</v>
      </c>
    </row>
    <row r="5110" spans="1:32" x14ac:dyDescent="0.2">
      <c r="A5110">
        <v>5109</v>
      </c>
      <c r="B5110" t="s">
        <v>612</v>
      </c>
      <c r="C5110">
        <v>118214</v>
      </c>
      <c r="D5110">
        <v>28803</v>
      </c>
      <c r="E5110">
        <v>6319</v>
      </c>
      <c r="F5110">
        <v>13</v>
      </c>
      <c r="G5110">
        <v>34</v>
      </c>
      <c r="H5110">
        <v>7.3</v>
      </c>
      <c r="I5110" t="s">
        <v>24</v>
      </c>
      <c r="J5110">
        <v>55</v>
      </c>
      <c r="K5110">
        <v>20</v>
      </c>
      <c r="L5110">
        <v>55</v>
      </c>
      <c r="M5110">
        <v>55</v>
      </c>
      <c r="N5110">
        <v>5.6</v>
      </c>
      <c r="P5110">
        <v>-0.03</v>
      </c>
      <c r="R5110">
        <v>-0.09</v>
      </c>
      <c r="X5110" t="s">
        <v>134</v>
      </c>
      <c r="Y5110">
        <v>5109</v>
      </c>
      <c r="Z5110" s="1">
        <v>0.56536226851851856</v>
      </c>
      <c r="AA5110" t="s">
        <v>11159</v>
      </c>
      <c r="AB5110">
        <v>-2.1999999999999999E-2</v>
      </c>
      <c r="AC5110">
        <v>-2E-3</v>
      </c>
      <c r="AD5110">
        <v>5.6</v>
      </c>
      <c r="AE5110" t="s">
        <v>134</v>
      </c>
    </row>
    <row r="5111" spans="1:32" x14ac:dyDescent="0.2">
      <c r="A5111">
        <v>5110</v>
      </c>
      <c r="C5111">
        <v>118216</v>
      </c>
      <c r="D5111">
        <v>63623</v>
      </c>
      <c r="E5111" t="s">
        <v>613</v>
      </c>
      <c r="F5111">
        <v>13</v>
      </c>
      <c r="G5111">
        <v>34</v>
      </c>
      <c r="H5111">
        <v>47.8</v>
      </c>
      <c r="I5111" t="s">
        <v>24</v>
      </c>
      <c r="J5111">
        <v>37</v>
      </c>
      <c r="K5111">
        <v>10</v>
      </c>
      <c r="L5111">
        <v>57</v>
      </c>
      <c r="M5111">
        <v>37</v>
      </c>
      <c r="N5111">
        <v>4.9800000000000004</v>
      </c>
      <c r="P5111">
        <v>0.4</v>
      </c>
      <c r="R5111">
        <v>0.06</v>
      </c>
      <c r="T5111">
        <v>0.3</v>
      </c>
      <c r="X5111" t="s">
        <v>307</v>
      </c>
      <c r="Y5111">
        <v>5110</v>
      </c>
      <c r="Z5111" s="1">
        <v>0.56583101851851858</v>
      </c>
      <c r="AA5111" t="s">
        <v>11160</v>
      </c>
      <c r="AB5111">
        <v>8.5999999999999993E-2</v>
      </c>
      <c r="AC5111">
        <v>-8.9999999999999993E-3</v>
      </c>
      <c r="AD5111">
        <v>4.9800000000000004</v>
      </c>
      <c r="AE5111" t="s">
        <v>307</v>
      </c>
    </row>
    <row r="5112" spans="1:32" x14ac:dyDescent="0.2">
      <c r="A5112">
        <v>5111</v>
      </c>
      <c r="B5112" t="s">
        <v>614</v>
      </c>
      <c r="C5112">
        <v>118219</v>
      </c>
      <c r="D5112">
        <v>139428</v>
      </c>
      <c r="F5112">
        <v>13</v>
      </c>
      <c r="G5112">
        <v>35</v>
      </c>
      <c r="H5112">
        <v>31.3</v>
      </c>
      <c r="I5112" t="s">
        <v>26</v>
      </c>
      <c r="J5112">
        <v>5</v>
      </c>
      <c r="K5112">
        <v>23</v>
      </c>
      <c r="L5112">
        <v>46</v>
      </c>
      <c r="M5112">
        <v>-5</v>
      </c>
      <c r="N5112">
        <v>5.73</v>
      </c>
      <c r="P5112">
        <v>0.95</v>
      </c>
      <c r="R5112">
        <v>0.66</v>
      </c>
      <c r="X5112" t="s">
        <v>3030</v>
      </c>
      <c r="Y5112">
        <v>5111</v>
      </c>
      <c r="Z5112" s="1">
        <v>0.56633449074074071</v>
      </c>
      <c r="AA5112" t="s">
        <v>11161</v>
      </c>
      <c r="AB5112">
        <v>1.7000000000000001E-2</v>
      </c>
      <c r="AC5112">
        <v>8.5000000000000006E-2</v>
      </c>
      <c r="AD5112">
        <v>5.73</v>
      </c>
      <c r="AE5112" t="s">
        <v>3030</v>
      </c>
    </row>
    <row r="5113" spans="1:32" x14ac:dyDescent="0.2">
      <c r="A5113">
        <v>5112</v>
      </c>
      <c r="B5113" t="s">
        <v>615</v>
      </c>
      <c r="C5113">
        <v>118232</v>
      </c>
      <c r="D5113">
        <v>44668</v>
      </c>
      <c r="E5113">
        <v>6322</v>
      </c>
      <c r="F5113">
        <v>13</v>
      </c>
      <c r="G5113">
        <v>34</v>
      </c>
      <c r="H5113">
        <v>27.3</v>
      </c>
      <c r="I5113" t="s">
        <v>24</v>
      </c>
      <c r="J5113">
        <v>49</v>
      </c>
      <c r="K5113">
        <v>0</v>
      </c>
      <c r="L5113">
        <v>58</v>
      </c>
      <c r="M5113">
        <v>49</v>
      </c>
      <c r="N5113">
        <v>4.7</v>
      </c>
      <c r="P5113">
        <v>0.12</v>
      </c>
      <c r="R5113">
        <v>0.11</v>
      </c>
      <c r="T5113">
        <v>0.02</v>
      </c>
      <c r="X5113" t="s">
        <v>249</v>
      </c>
      <c r="Y5113">
        <v>5112</v>
      </c>
      <c r="Z5113" s="1">
        <v>0.56559375000000001</v>
      </c>
      <c r="AA5113" t="s">
        <v>11162</v>
      </c>
      <c r="AB5113">
        <v>-0.127</v>
      </c>
      <c r="AC5113">
        <v>0.03</v>
      </c>
      <c r="AD5113">
        <v>4.7</v>
      </c>
      <c r="AE5113" t="s">
        <v>249</v>
      </c>
    </row>
    <row r="5114" spans="1:32" x14ac:dyDescent="0.2">
      <c r="A5114">
        <v>5113</v>
      </c>
      <c r="C5114">
        <v>118261</v>
      </c>
      <c r="D5114">
        <v>252387</v>
      </c>
      <c r="F5114">
        <v>13</v>
      </c>
      <c r="G5114">
        <v>37</v>
      </c>
      <c r="H5114">
        <v>12.2</v>
      </c>
      <c r="I5114" t="s">
        <v>26</v>
      </c>
      <c r="J5114">
        <v>61</v>
      </c>
      <c r="K5114">
        <v>41</v>
      </c>
      <c r="L5114">
        <v>31</v>
      </c>
      <c r="M5114">
        <v>-61</v>
      </c>
      <c r="N5114">
        <v>5.63</v>
      </c>
      <c r="P5114">
        <v>0.5</v>
      </c>
      <c r="X5114" t="s">
        <v>204</v>
      </c>
      <c r="Y5114">
        <v>5113</v>
      </c>
      <c r="Z5114" s="1">
        <v>0.56750231481481483</v>
      </c>
      <c r="AA5114" t="s">
        <v>11163</v>
      </c>
      <c r="AB5114">
        <v>0.13500000000000001</v>
      </c>
      <c r="AC5114">
        <v>-0.113</v>
      </c>
      <c r="AD5114">
        <v>5.63</v>
      </c>
      <c r="AE5114" t="s">
        <v>204</v>
      </c>
    </row>
    <row r="5115" spans="1:32" x14ac:dyDescent="0.2">
      <c r="A5115">
        <v>5114</v>
      </c>
      <c r="C5115">
        <v>118266</v>
      </c>
      <c r="D5115">
        <v>100630</v>
      </c>
      <c r="F5115">
        <v>13</v>
      </c>
      <c r="G5115">
        <v>35</v>
      </c>
      <c r="H5115">
        <v>33.299999999999997</v>
      </c>
      <c r="I5115" t="s">
        <v>24</v>
      </c>
      <c r="J5115">
        <v>10</v>
      </c>
      <c r="K5115">
        <v>12</v>
      </c>
      <c r="L5115">
        <v>17</v>
      </c>
      <c r="M5115">
        <v>10</v>
      </c>
      <c r="N5115">
        <v>6.49</v>
      </c>
      <c r="P5115">
        <v>1.03</v>
      </c>
      <c r="R5115">
        <v>0.9</v>
      </c>
      <c r="T5115">
        <v>0.52</v>
      </c>
      <c r="X5115" t="s">
        <v>616</v>
      </c>
      <c r="Y5115">
        <v>5114</v>
      </c>
      <c r="Z5115" s="1">
        <v>0.5663576388888889</v>
      </c>
      <c r="AA5115" t="s">
        <v>11164</v>
      </c>
      <c r="AB5115">
        <v>7.6999999999999999E-2</v>
      </c>
      <c r="AC5115">
        <v>-6.0999999999999999E-2</v>
      </c>
      <c r="AD5115">
        <v>6.49</v>
      </c>
      <c r="AE5115" t="s">
        <v>45</v>
      </c>
      <c r="AF5115" t="s">
        <v>36</v>
      </c>
    </row>
    <row r="5116" spans="1:32" x14ac:dyDescent="0.2">
      <c r="A5116">
        <v>5115</v>
      </c>
      <c r="C5116">
        <v>118285</v>
      </c>
      <c r="D5116">
        <v>257069</v>
      </c>
      <c r="F5116">
        <v>13</v>
      </c>
      <c r="G5116">
        <v>39</v>
      </c>
      <c r="H5116">
        <v>11.9</v>
      </c>
      <c r="I5116" t="s">
        <v>26</v>
      </c>
      <c r="J5116">
        <v>75</v>
      </c>
      <c r="K5116">
        <v>41</v>
      </c>
      <c r="L5116">
        <v>2</v>
      </c>
      <c r="M5116">
        <v>-75</v>
      </c>
      <c r="N5116">
        <v>6.34</v>
      </c>
      <c r="P5116">
        <v>0.01</v>
      </c>
      <c r="R5116">
        <v>-0.26</v>
      </c>
      <c r="X5116" t="s">
        <v>2389</v>
      </c>
      <c r="Y5116">
        <v>5115</v>
      </c>
      <c r="Z5116" s="1">
        <v>0.56888773148148142</v>
      </c>
      <c r="AA5116" t="s">
        <v>11165</v>
      </c>
      <c r="AB5116">
        <v>-2.7E-2</v>
      </c>
      <c r="AC5116">
        <v>-6.0000000000000001E-3</v>
      </c>
      <c r="AD5116">
        <v>6.34</v>
      </c>
      <c r="AE5116" t="s">
        <v>2389</v>
      </c>
    </row>
    <row r="5117" spans="1:32" x14ac:dyDescent="0.2">
      <c r="A5117">
        <v>5116</v>
      </c>
      <c r="C5117">
        <v>118295</v>
      </c>
      <c r="D5117">
        <v>44675</v>
      </c>
      <c r="F5117">
        <v>13</v>
      </c>
      <c r="G5117">
        <v>35</v>
      </c>
      <c r="H5117">
        <v>14.1</v>
      </c>
      <c r="I5117" t="s">
        <v>24</v>
      </c>
      <c r="J5117">
        <v>44</v>
      </c>
      <c r="K5117">
        <v>11</v>
      </c>
      <c r="L5117">
        <v>49</v>
      </c>
      <c r="M5117">
        <v>44</v>
      </c>
      <c r="N5117">
        <v>6.84</v>
      </c>
      <c r="P5117">
        <v>0.2</v>
      </c>
      <c r="R5117">
        <v>0.25</v>
      </c>
      <c r="X5117" t="s">
        <v>617</v>
      </c>
      <c r="Y5117">
        <v>5116</v>
      </c>
      <c r="Z5117" s="1">
        <v>0.56613541666666667</v>
      </c>
      <c r="AA5117" t="s">
        <v>11166</v>
      </c>
      <c r="AB5117">
        <v>-1.6E-2</v>
      </c>
      <c r="AC5117">
        <v>1.4999999999999999E-2</v>
      </c>
      <c r="AD5117">
        <v>6.84</v>
      </c>
      <c r="AE5117" t="s">
        <v>11167</v>
      </c>
      <c r="AF5117" t="s">
        <v>36</v>
      </c>
    </row>
    <row r="5118" spans="1:32" x14ac:dyDescent="0.2">
      <c r="A5118">
        <v>5117</v>
      </c>
      <c r="C5118">
        <v>118319</v>
      </c>
      <c r="D5118">
        <v>204653</v>
      </c>
      <c r="F5118">
        <v>13</v>
      </c>
      <c r="G5118">
        <v>36</v>
      </c>
      <c r="H5118">
        <v>50.5</v>
      </c>
      <c r="I5118" t="s">
        <v>26</v>
      </c>
      <c r="J5118">
        <v>34</v>
      </c>
      <c r="K5118">
        <v>28</v>
      </c>
      <c r="L5118">
        <v>4</v>
      </c>
      <c r="M5118">
        <v>-34</v>
      </c>
      <c r="N5118">
        <v>6.5</v>
      </c>
      <c r="P5118">
        <v>1.03</v>
      </c>
      <c r="R5118">
        <v>0.85</v>
      </c>
      <c r="X5118" t="s">
        <v>54</v>
      </c>
      <c r="Y5118">
        <v>5117</v>
      </c>
      <c r="Z5118" s="1">
        <v>0.56725115740740739</v>
      </c>
      <c r="AA5118" t="s">
        <v>11168</v>
      </c>
      <c r="AB5118">
        <v>-1.0999999999999999E-2</v>
      </c>
      <c r="AC5118">
        <v>-2.8000000000000001E-2</v>
      </c>
      <c r="AD5118">
        <v>6.5</v>
      </c>
      <c r="AE5118" t="s">
        <v>54</v>
      </c>
    </row>
    <row r="5119" spans="1:32" x14ac:dyDescent="0.2">
      <c r="A5119">
        <v>5118</v>
      </c>
      <c r="C5119">
        <v>118338</v>
      </c>
      <c r="D5119">
        <v>224275</v>
      </c>
      <c r="F5119">
        <v>13</v>
      </c>
      <c r="G5119">
        <v>37</v>
      </c>
      <c r="H5119">
        <v>6</v>
      </c>
      <c r="I5119" t="s">
        <v>26</v>
      </c>
      <c r="J5119">
        <v>44</v>
      </c>
      <c r="K5119">
        <v>8</v>
      </c>
      <c r="L5119">
        <v>36</v>
      </c>
      <c r="M5119">
        <v>-44</v>
      </c>
      <c r="N5119">
        <v>5.98</v>
      </c>
      <c r="P5119">
        <v>0.94</v>
      </c>
      <c r="X5119" t="s">
        <v>108</v>
      </c>
      <c r="Y5119">
        <v>5118</v>
      </c>
      <c r="Z5119" s="1">
        <v>0.56743055555555555</v>
      </c>
      <c r="AA5119" t="s">
        <v>11169</v>
      </c>
      <c r="AB5119">
        <v>-0.05</v>
      </c>
      <c r="AC5119">
        <v>-0.02</v>
      </c>
      <c r="AD5119">
        <v>5.98</v>
      </c>
      <c r="AE5119" t="s">
        <v>9548</v>
      </c>
      <c r="AF5119" t="s">
        <v>36</v>
      </c>
    </row>
    <row r="5120" spans="1:32" x14ac:dyDescent="0.2">
      <c r="A5120">
        <v>5119</v>
      </c>
      <c r="C5120">
        <v>118344</v>
      </c>
      <c r="D5120">
        <v>257070</v>
      </c>
      <c r="F5120">
        <v>13</v>
      </c>
      <c r="G5120">
        <v>38</v>
      </c>
      <c r="H5120">
        <v>45.7</v>
      </c>
      <c r="I5120" t="s">
        <v>26</v>
      </c>
      <c r="J5120">
        <v>70</v>
      </c>
      <c r="K5120">
        <v>26</v>
      </c>
      <c r="L5120">
        <v>42</v>
      </c>
      <c r="M5120">
        <v>-70</v>
      </c>
      <c r="N5120">
        <v>6.1</v>
      </c>
      <c r="P5120">
        <v>1.42</v>
      </c>
      <c r="R5120">
        <v>1.73</v>
      </c>
      <c r="X5120" t="s">
        <v>105</v>
      </c>
      <c r="Y5120">
        <v>5119</v>
      </c>
      <c r="Z5120" s="1">
        <v>0.5685844907407408</v>
      </c>
      <c r="AA5120" t="s">
        <v>11170</v>
      </c>
      <c r="AB5120">
        <v>-6.8000000000000005E-2</v>
      </c>
      <c r="AC5120">
        <v>-3.2000000000000001E-2</v>
      </c>
      <c r="AD5120">
        <v>6.1</v>
      </c>
      <c r="AE5120" t="s">
        <v>105</v>
      </c>
    </row>
    <row r="5121" spans="1:32" x14ac:dyDescent="0.2">
      <c r="A5121">
        <v>5120</v>
      </c>
      <c r="C5121">
        <v>118349</v>
      </c>
      <c r="D5121">
        <v>181790</v>
      </c>
      <c r="F5121">
        <v>13</v>
      </c>
      <c r="G5121">
        <v>36</v>
      </c>
      <c r="H5121">
        <v>48.4</v>
      </c>
      <c r="I5121" t="s">
        <v>26</v>
      </c>
      <c r="J5121">
        <v>26</v>
      </c>
      <c r="K5121">
        <v>29</v>
      </c>
      <c r="L5121">
        <v>42</v>
      </c>
      <c r="M5121">
        <v>-26</v>
      </c>
      <c r="N5121">
        <v>5.78</v>
      </c>
      <c r="P5121">
        <v>0.22</v>
      </c>
      <c r="R5121">
        <v>0.19</v>
      </c>
      <c r="X5121" t="s">
        <v>170</v>
      </c>
      <c r="Y5121">
        <v>5120</v>
      </c>
      <c r="Z5121" s="1">
        <v>0.56722685185185184</v>
      </c>
      <c r="AA5121" t="s">
        <v>11171</v>
      </c>
      <c r="AB5121">
        <v>-9.0999999999999998E-2</v>
      </c>
      <c r="AC5121">
        <v>2.1000000000000001E-2</v>
      </c>
      <c r="AD5121">
        <v>5.78</v>
      </c>
      <c r="AE5121" t="s">
        <v>170</v>
      </c>
    </row>
    <row r="5122" spans="1:32" x14ac:dyDescent="0.2">
      <c r="A5122">
        <v>5121</v>
      </c>
      <c r="C5122">
        <v>118354</v>
      </c>
      <c r="D5122">
        <v>224283</v>
      </c>
      <c r="F5122">
        <v>13</v>
      </c>
      <c r="G5122">
        <v>37</v>
      </c>
      <c r="H5122">
        <v>23.7</v>
      </c>
      <c r="I5122" t="s">
        <v>26</v>
      </c>
      <c r="J5122">
        <v>46</v>
      </c>
      <c r="K5122">
        <v>25</v>
      </c>
      <c r="L5122">
        <v>42</v>
      </c>
      <c r="M5122">
        <v>-46</v>
      </c>
      <c r="N5122">
        <v>5.9</v>
      </c>
      <c r="P5122">
        <v>-0.12</v>
      </c>
      <c r="X5122" t="s">
        <v>122</v>
      </c>
      <c r="Y5122">
        <v>5121</v>
      </c>
      <c r="Z5122" s="1">
        <v>0.56763541666666673</v>
      </c>
      <c r="AA5122" t="s">
        <v>11172</v>
      </c>
      <c r="AB5122">
        <v>-8.9999999999999993E-3</v>
      </c>
      <c r="AC5122">
        <v>-3.3000000000000002E-2</v>
      </c>
      <c r="AD5122">
        <v>5.9</v>
      </c>
      <c r="AE5122" t="s">
        <v>122</v>
      </c>
    </row>
    <row r="5123" spans="1:32" x14ac:dyDescent="0.2">
      <c r="A5123">
        <v>5122</v>
      </c>
      <c r="C5123">
        <v>118384</v>
      </c>
      <c r="D5123">
        <v>241013</v>
      </c>
      <c r="F5123">
        <v>13</v>
      </c>
      <c r="G5123">
        <v>38</v>
      </c>
      <c r="H5123">
        <v>7.6</v>
      </c>
      <c r="I5123" t="s">
        <v>26</v>
      </c>
      <c r="J5123">
        <v>58</v>
      </c>
      <c r="K5123">
        <v>24</v>
      </c>
      <c r="L5123">
        <v>54</v>
      </c>
      <c r="M5123">
        <v>-58</v>
      </c>
      <c r="N5123">
        <v>6.42</v>
      </c>
      <c r="P5123">
        <v>1.1200000000000001</v>
      </c>
      <c r="R5123">
        <v>0.93</v>
      </c>
      <c r="X5123" t="s">
        <v>45</v>
      </c>
      <c r="Y5123">
        <v>5122</v>
      </c>
      <c r="Z5123" s="1">
        <v>0.56814351851851852</v>
      </c>
      <c r="AA5123" t="s">
        <v>11173</v>
      </c>
      <c r="AB5123">
        <v>-8.0000000000000002E-3</v>
      </c>
      <c r="AC5123">
        <v>-3.5999999999999997E-2</v>
      </c>
      <c r="AD5123">
        <v>6.42</v>
      </c>
      <c r="AE5123" t="s">
        <v>45</v>
      </c>
    </row>
    <row r="5124" spans="1:32" x14ac:dyDescent="0.2">
      <c r="A5124">
        <v>5123</v>
      </c>
      <c r="C5124">
        <v>118508</v>
      </c>
      <c r="D5124">
        <v>82905</v>
      </c>
      <c r="E5124">
        <v>6342</v>
      </c>
      <c r="F5124">
        <v>13</v>
      </c>
      <c r="G5124">
        <v>36</v>
      </c>
      <c r="H5124">
        <v>59.1</v>
      </c>
      <c r="I5124" t="s">
        <v>24</v>
      </c>
      <c r="J5124">
        <v>24</v>
      </c>
      <c r="K5124">
        <v>36</v>
      </c>
      <c r="L5124">
        <v>48</v>
      </c>
      <c r="M5124">
        <v>24</v>
      </c>
      <c r="N5124">
        <v>5.74</v>
      </c>
      <c r="P5124">
        <v>1.55</v>
      </c>
      <c r="R5124">
        <v>1.85</v>
      </c>
      <c r="X5124" t="s">
        <v>353</v>
      </c>
      <c r="Y5124">
        <v>5123</v>
      </c>
      <c r="Z5124" s="1">
        <v>0.56735069444444441</v>
      </c>
      <c r="AA5124" t="s">
        <v>11174</v>
      </c>
      <c r="AB5124">
        <v>-2.4E-2</v>
      </c>
      <c r="AC5124">
        <v>-5.0000000000000001E-3</v>
      </c>
      <c r="AD5124">
        <v>5.74</v>
      </c>
      <c r="AE5124" t="s">
        <v>353</v>
      </c>
    </row>
    <row r="5125" spans="1:32" x14ac:dyDescent="0.2">
      <c r="A5125">
        <v>5124</v>
      </c>
      <c r="C5125">
        <v>118520</v>
      </c>
      <c r="D5125">
        <v>241026</v>
      </c>
      <c r="F5125">
        <v>13</v>
      </c>
      <c r="G5125">
        <v>38</v>
      </c>
      <c r="H5125">
        <v>49.1</v>
      </c>
      <c r="I5125" t="s">
        <v>26</v>
      </c>
      <c r="J5125">
        <v>57</v>
      </c>
      <c r="K5125">
        <v>37</v>
      </c>
      <c r="L5125">
        <v>23</v>
      </c>
      <c r="M5125">
        <v>-57</v>
      </c>
      <c r="N5125">
        <v>6.01</v>
      </c>
      <c r="P5125">
        <v>1.1399999999999999</v>
      </c>
      <c r="X5125" t="s">
        <v>2208</v>
      </c>
      <c r="Y5125">
        <v>5124</v>
      </c>
      <c r="Z5125" s="1">
        <v>0.56862384259259258</v>
      </c>
      <c r="AA5125" t="s">
        <v>11175</v>
      </c>
      <c r="AB5125">
        <v>-6.0000000000000001E-3</v>
      </c>
      <c r="AC5125">
        <v>-1.4E-2</v>
      </c>
      <c r="AD5125">
        <v>6.01</v>
      </c>
      <c r="AE5125" t="s">
        <v>2208</v>
      </c>
    </row>
    <row r="5126" spans="1:32" x14ac:dyDescent="0.2">
      <c r="A5126">
        <v>5125</v>
      </c>
      <c r="C5126">
        <v>118522</v>
      </c>
      <c r="D5126">
        <v>257074</v>
      </c>
      <c r="F5126">
        <v>13</v>
      </c>
      <c r="G5126">
        <v>40</v>
      </c>
      <c r="H5126">
        <v>0.6</v>
      </c>
      <c r="I5126" t="s">
        <v>26</v>
      </c>
      <c r="J5126">
        <v>70</v>
      </c>
      <c r="K5126">
        <v>47</v>
      </c>
      <c r="L5126">
        <v>18</v>
      </c>
      <c r="M5126">
        <v>-70</v>
      </c>
      <c r="N5126">
        <v>6.59</v>
      </c>
      <c r="P5126">
        <v>1.3</v>
      </c>
      <c r="R5126">
        <v>1.0900000000000001</v>
      </c>
      <c r="X5126" t="s">
        <v>54</v>
      </c>
      <c r="Y5126">
        <v>5125</v>
      </c>
      <c r="Z5126" s="1">
        <v>0.56945138888888891</v>
      </c>
      <c r="AA5126" t="s">
        <v>11176</v>
      </c>
      <c r="AB5126">
        <v>-2.5999999999999999E-2</v>
      </c>
      <c r="AC5126">
        <v>-2.8000000000000001E-2</v>
      </c>
      <c r="AD5126">
        <v>6.59</v>
      </c>
      <c r="AE5126" t="s">
        <v>54</v>
      </c>
    </row>
    <row r="5127" spans="1:32" x14ac:dyDescent="0.2">
      <c r="A5127">
        <v>5126</v>
      </c>
      <c r="C5127">
        <v>118536</v>
      </c>
      <c r="D5127">
        <v>44682</v>
      </c>
      <c r="F5127">
        <v>13</v>
      </c>
      <c r="G5127">
        <v>36</v>
      </c>
      <c r="H5127">
        <v>39.799999999999997</v>
      </c>
      <c r="I5127" t="s">
        <v>24</v>
      </c>
      <c r="J5127">
        <v>49</v>
      </c>
      <c r="K5127">
        <v>29</v>
      </c>
      <c r="L5127">
        <v>12</v>
      </c>
      <c r="M5127">
        <v>49</v>
      </c>
      <c r="N5127">
        <v>6.49</v>
      </c>
      <c r="O5127" t="s">
        <v>103</v>
      </c>
      <c r="X5127" t="s">
        <v>45</v>
      </c>
      <c r="Y5127">
        <v>5126</v>
      </c>
      <c r="Z5127" s="1">
        <v>0.56712731481481482</v>
      </c>
      <c r="AA5127" t="s">
        <v>11177</v>
      </c>
      <c r="AB5127">
        <v>-4.0000000000000001E-3</v>
      </c>
      <c r="AC5127">
        <v>-1.2E-2</v>
      </c>
      <c r="AD5127">
        <v>6.49</v>
      </c>
      <c r="AE5127" t="s">
        <v>45</v>
      </c>
    </row>
    <row r="5128" spans="1:32" x14ac:dyDescent="0.2">
      <c r="A5128">
        <v>5127</v>
      </c>
      <c r="B5128" t="s">
        <v>618</v>
      </c>
      <c r="C5128">
        <v>118623</v>
      </c>
      <c r="D5128">
        <v>63648</v>
      </c>
      <c r="F5128">
        <v>13</v>
      </c>
      <c r="G5128">
        <v>37</v>
      </c>
      <c r="H5128">
        <v>27.6</v>
      </c>
      <c r="I5128" t="s">
        <v>24</v>
      </c>
      <c r="J5128">
        <v>36</v>
      </c>
      <c r="K5128">
        <v>17</v>
      </c>
      <c r="L5128">
        <v>42</v>
      </c>
      <c r="M5128">
        <v>36</v>
      </c>
      <c r="N5128">
        <v>4.82</v>
      </c>
      <c r="P5128">
        <v>0.23</v>
      </c>
      <c r="R5128">
        <v>0.09</v>
      </c>
      <c r="T5128">
        <v>0.13</v>
      </c>
      <c r="X5128" t="s">
        <v>170</v>
      </c>
      <c r="Y5128">
        <v>5127</v>
      </c>
      <c r="Z5128" s="1">
        <v>0.56768055555555552</v>
      </c>
      <c r="AA5128" t="s">
        <v>11178</v>
      </c>
      <c r="AB5128">
        <v>-9.9000000000000005E-2</v>
      </c>
      <c r="AC5128">
        <v>2.7E-2</v>
      </c>
      <c r="AD5128">
        <v>4.82</v>
      </c>
      <c r="AE5128" t="s">
        <v>170</v>
      </c>
    </row>
    <row r="5129" spans="1:32" x14ac:dyDescent="0.2">
      <c r="A5129">
        <v>5128</v>
      </c>
      <c r="C5129">
        <v>118646</v>
      </c>
      <c r="D5129">
        <v>181825</v>
      </c>
      <c r="F5129">
        <v>13</v>
      </c>
      <c r="G5129">
        <v>38</v>
      </c>
      <c r="H5129">
        <v>42</v>
      </c>
      <c r="I5129" t="s">
        <v>26</v>
      </c>
      <c r="J5129">
        <v>29</v>
      </c>
      <c r="K5129">
        <v>33</v>
      </c>
      <c r="L5129">
        <v>39</v>
      </c>
      <c r="M5129">
        <v>-29</v>
      </c>
      <c r="N5129">
        <v>5.83</v>
      </c>
      <c r="P5129">
        <v>0.4</v>
      </c>
      <c r="X5129" t="s">
        <v>430</v>
      </c>
      <c r="Y5129">
        <v>5128</v>
      </c>
      <c r="Z5129" s="1">
        <v>0.56854166666666661</v>
      </c>
      <c r="AA5129" t="s">
        <v>11179</v>
      </c>
      <c r="AB5129">
        <v>-7.8E-2</v>
      </c>
      <c r="AC5129">
        <v>-6.9000000000000006E-2</v>
      </c>
      <c r="AD5129">
        <v>5.83</v>
      </c>
      <c r="AE5129" t="s">
        <v>430</v>
      </c>
    </row>
    <row r="5130" spans="1:32" x14ac:dyDescent="0.2">
      <c r="A5130">
        <v>5129</v>
      </c>
      <c r="C5130">
        <v>118660</v>
      </c>
      <c r="D5130">
        <v>100644</v>
      </c>
      <c r="F5130">
        <v>13</v>
      </c>
      <c r="G5130">
        <v>38</v>
      </c>
      <c r="H5130">
        <v>7.9</v>
      </c>
      <c r="I5130" t="s">
        <v>24</v>
      </c>
      <c r="J5130">
        <v>14</v>
      </c>
      <c r="K5130">
        <v>18</v>
      </c>
      <c r="L5130">
        <v>6</v>
      </c>
      <c r="M5130">
        <v>14</v>
      </c>
      <c r="N5130">
        <v>6.52</v>
      </c>
      <c r="P5130">
        <v>0.25</v>
      </c>
      <c r="R5130">
        <v>0.11</v>
      </c>
      <c r="X5130" t="s">
        <v>619</v>
      </c>
      <c r="Y5130">
        <v>5129</v>
      </c>
      <c r="Z5130" s="1">
        <v>0.56814699074074071</v>
      </c>
      <c r="AA5130" t="s">
        <v>11180</v>
      </c>
      <c r="AB5130">
        <v>3.5999999999999997E-2</v>
      </c>
      <c r="AC5130">
        <v>-1.9E-2</v>
      </c>
      <c r="AD5130">
        <v>6.52</v>
      </c>
      <c r="AE5130" t="s">
        <v>619</v>
      </c>
    </row>
    <row r="5131" spans="1:32" x14ac:dyDescent="0.2">
      <c r="A5131">
        <v>5130</v>
      </c>
      <c r="C5131">
        <v>118666</v>
      </c>
      <c r="D5131">
        <v>252400</v>
      </c>
      <c r="F5131">
        <v>13</v>
      </c>
      <c r="G5131">
        <v>40</v>
      </c>
      <c r="H5131">
        <v>10.9</v>
      </c>
      <c r="I5131" t="s">
        <v>26</v>
      </c>
      <c r="J5131">
        <v>64</v>
      </c>
      <c r="K5131">
        <v>34</v>
      </c>
      <c r="L5131">
        <v>37</v>
      </c>
      <c r="M5131">
        <v>-64</v>
      </c>
      <c r="N5131">
        <v>5.79</v>
      </c>
      <c r="P5131">
        <v>0.39</v>
      </c>
      <c r="R5131">
        <v>0.02</v>
      </c>
      <c r="X5131" t="s">
        <v>785</v>
      </c>
      <c r="Y5131">
        <v>5130</v>
      </c>
      <c r="Z5131" s="1">
        <v>0.56957060185185182</v>
      </c>
      <c r="AA5131" t="s">
        <v>11181</v>
      </c>
      <c r="AB5131">
        <v>-5.8999999999999997E-2</v>
      </c>
      <c r="AC5131">
        <v>-1.2E-2</v>
      </c>
      <c r="AD5131">
        <v>5.79</v>
      </c>
      <c r="AE5131" t="s">
        <v>115</v>
      </c>
      <c r="AF5131" t="s">
        <v>36</v>
      </c>
    </row>
    <row r="5132" spans="1:32" x14ac:dyDescent="0.2">
      <c r="A5132">
        <v>5131</v>
      </c>
      <c r="C5132">
        <v>118686</v>
      </c>
      <c r="D5132">
        <v>7848</v>
      </c>
      <c r="F5132">
        <v>13</v>
      </c>
      <c r="G5132">
        <v>34</v>
      </c>
      <c r="H5132">
        <v>42.8</v>
      </c>
      <c r="I5132" t="s">
        <v>24</v>
      </c>
      <c r="J5132">
        <v>76</v>
      </c>
      <c r="K5132">
        <v>32</v>
      </c>
      <c r="L5132">
        <v>48</v>
      </c>
      <c r="M5132">
        <v>76</v>
      </c>
      <c r="N5132">
        <v>6.57</v>
      </c>
      <c r="O5132" t="s">
        <v>103</v>
      </c>
      <c r="X5132" t="s">
        <v>995</v>
      </c>
      <c r="Y5132">
        <v>5131</v>
      </c>
      <c r="Z5132" s="1">
        <v>0.56577314814814816</v>
      </c>
      <c r="AA5132" t="s">
        <v>11182</v>
      </c>
      <c r="AB5132">
        <v>-2.5999999999999999E-2</v>
      </c>
      <c r="AC5132">
        <v>-3.0000000000000001E-3</v>
      </c>
      <c r="AD5132">
        <v>6.57</v>
      </c>
      <c r="AE5132" t="s">
        <v>77</v>
      </c>
    </row>
    <row r="5133" spans="1:32" x14ac:dyDescent="0.2">
      <c r="A5133">
        <v>5132</v>
      </c>
      <c r="B5133" t="s">
        <v>620</v>
      </c>
      <c r="C5133">
        <v>118716</v>
      </c>
      <c r="D5133">
        <v>241047</v>
      </c>
      <c r="E5133" t="s">
        <v>620</v>
      </c>
      <c r="F5133">
        <v>13</v>
      </c>
      <c r="G5133">
        <v>39</v>
      </c>
      <c r="H5133">
        <v>53.2</v>
      </c>
      <c r="I5133" t="s">
        <v>26</v>
      </c>
      <c r="J5133">
        <v>53</v>
      </c>
      <c r="K5133">
        <v>27</v>
      </c>
      <c r="L5133">
        <v>59</v>
      </c>
      <c r="M5133">
        <v>-53</v>
      </c>
      <c r="N5133">
        <v>2.2999999999999998</v>
      </c>
      <c r="P5133">
        <v>-0.22</v>
      </c>
      <c r="R5133">
        <v>-0.92</v>
      </c>
      <c r="T5133">
        <v>-0.24</v>
      </c>
      <c r="X5133" t="s">
        <v>3127</v>
      </c>
      <c r="Y5133">
        <v>5132</v>
      </c>
      <c r="Z5133" s="1">
        <v>0.56936574074074076</v>
      </c>
      <c r="AA5133" t="s">
        <v>11183</v>
      </c>
      <c r="AB5133">
        <v>-2.8000000000000001E-2</v>
      </c>
      <c r="AC5133">
        <v>-1.6E-2</v>
      </c>
      <c r="AD5133">
        <v>2.2999999999999998</v>
      </c>
      <c r="AE5133" t="s">
        <v>3127</v>
      </c>
    </row>
    <row r="5134" spans="1:32" x14ac:dyDescent="0.2">
      <c r="A5134">
        <v>5133</v>
      </c>
      <c r="C5134">
        <v>118741</v>
      </c>
      <c r="D5134">
        <v>28819</v>
      </c>
      <c r="F5134">
        <v>13</v>
      </c>
      <c r="G5134">
        <v>37</v>
      </c>
      <c r="H5134">
        <v>43</v>
      </c>
      <c r="I5134" t="s">
        <v>24</v>
      </c>
      <c r="J5134">
        <v>50</v>
      </c>
      <c r="K5134">
        <v>42</v>
      </c>
      <c r="L5134">
        <v>53</v>
      </c>
      <c r="M5134">
        <v>50</v>
      </c>
      <c r="N5134">
        <v>6.48</v>
      </c>
      <c r="P5134">
        <v>1.55</v>
      </c>
      <c r="R5134">
        <v>1.66</v>
      </c>
      <c r="T5134">
        <v>1.05</v>
      </c>
      <c r="X5134" t="s">
        <v>621</v>
      </c>
      <c r="Y5134">
        <v>5133</v>
      </c>
      <c r="Z5134" s="1">
        <v>0.56785879629629632</v>
      </c>
      <c r="AA5134" t="s">
        <v>11184</v>
      </c>
      <c r="AB5134">
        <v>-1.2E-2</v>
      </c>
      <c r="AC5134">
        <v>1E-3</v>
      </c>
      <c r="AD5134">
        <v>6.48</v>
      </c>
      <c r="AE5134" t="s">
        <v>8096</v>
      </c>
      <c r="AF5134" t="s">
        <v>36</v>
      </c>
    </row>
    <row r="5135" spans="1:32" x14ac:dyDescent="0.2">
      <c r="A5135">
        <v>5134</v>
      </c>
      <c r="C5135">
        <v>118767</v>
      </c>
      <c r="D5135">
        <v>224317</v>
      </c>
      <c r="E5135" t="s">
        <v>622</v>
      </c>
      <c r="F5135">
        <v>13</v>
      </c>
      <c r="G5135">
        <v>39</v>
      </c>
      <c r="H5135">
        <v>59.7</v>
      </c>
      <c r="I5135" t="s">
        <v>26</v>
      </c>
      <c r="J5135">
        <v>49</v>
      </c>
      <c r="K5135">
        <v>57</v>
      </c>
      <c r="L5135">
        <v>1</v>
      </c>
      <c r="M5135">
        <v>-49</v>
      </c>
      <c r="N5135">
        <v>6</v>
      </c>
      <c r="P5135">
        <v>1.5</v>
      </c>
      <c r="R5135">
        <v>1.1499999999999999</v>
      </c>
      <c r="T5135">
        <v>1.75</v>
      </c>
      <c r="U5135" t="s">
        <v>93</v>
      </c>
      <c r="X5135" t="s">
        <v>2821</v>
      </c>
      <c r="Y5135">
        <v>5134</v>
      </c>
      <c r="Z5135" s="1">
        <v>0.56944097222222223</v>
      </c>
      <c r="AA5135" t="s">
        <v>11185</v>
      </c>
      <c r="AB5135">
        <v>-0.113</v>
      </c>
      <c r="AC5135">
        <v>1.0999999999999999E-2</v>
      </c>
      <c r="AD5135">
        <v>6</v>
      </c>
      <c r="AE5135" t="s">
        <v>2821</v>
      </c>
    </row>
    <row r="5136" spans="1:32" x14ac:dyDescent="0.2">
      <c r="A5136">
        <v>5135</v>
      </c>
      <c r="C5136">
        <v>118781</v>
      </c>
      <c r="D5136">
        <v>204708</v>
      </c>
      <c r="E5136" t="s">
        <v>623</v>
      </c>
      <c r="F5136">
        <v>13</v>
      </c>
      <c r="G5136">
        <v>39</v>
      </c>
      <c r="H5136">
        <v>40.799999999999997</v>
      </c>
      <c r="I5136" t="s">
        <v>26</v>
      </c>
      <c r="J5136">
        <v>39</v>
      </c>
      <c r="K5136">
        <v>44</v>
      </c>
      <c r="L5136">
        <v>53</v>
      </c>
      <c r="M5136">
        <v>-39</v>
      </c>
      <c r="N5136">
        <v>6.27</v>
      </c>
      <c r="P5136">
        <v>1.66</v>
      </c>
      <c r="R5136">
        <v>1.78</v>
      </c>
      <c r="X5136" t="s">
        <v>164</v>
      </c>
      <c r="Y5136">
        <v>5135</v>
      </c>
      <c r="Z5136" s="1">
        <v>0.56922222222222219</v>
      </c>
      <c r="AA5136" t="s">
        <v>11186</v>
      </c>
      <c r="AB5136">
        <v>-0.02</v>
      </c>
      <c r="AC5136">
        <v>-2.5000000000000001E-2</v>
      </c>
      <c r="AD5136">
        <v>6.27</v>
      </c>
      <c r="AE5136" t="s">
        <v>164</v>
      </c>
    </row>
    <row r="5137" spans="1:32" x14ac:dyDescent="0.2">
      <c r="A5137">
        <v>5136</v>
      </c>
      <c r="C5137">
        <v>118799</v>
      </c>
      <c r="D5137">
        <v>204712</v>
      </c>
      <c r="F5137">
        <v>13</v>
      </c>
      <c r="G5137">
        <v>39</v>
      </c>
      <c r="H5137">
        <v>48.6</v>
      </c>
      <c r="I5137" t="s">
        <v>26</v>
      </c>
      <c r="J5137">
        <v>40</v>
      </c>
      <c r="K5137">
        <v>3</v>
      </c>
      <c r="L5137">
        <v>7</v>
      </c>
      <c r="M5137">
        <v>-40</v>
      </c>
      <c r="N5137">
        <v>5.6</v>
      </c>
      <c r="P5137">
        <v>1.3</v>
      </c>
      <c r="X5137" t="s">
        <v>1264</v>
      </c>
      <c r="Y5137">
        <v>5136</v>
      </c>
      <c r="Z5137" s="1">
        <v>0.5693125</v>
      </c>
      <c r="AA5137" t="s">
        <v>11187</v>
      </c>
      <c r="AB5137">
        <v>-4.3999999999999997E-2</v>
      </c>
      <c r="AC5137">
        <v>-6.0999999999999999E-2</v>
      </c>
      <c r="AD5137">
        <v>5.6</v>
      </c>
      <c r="AE5137" t="s">
        <v>9493</v>
      </c>
      <c r="AF5137" t="s">
        <v>36</v>
      </c>
    </row>
    <row r="5138" spans="1:32" x14ac:dyDescent="0.2">
      <c r="A5138">
        <v>5137</v>
      </c>
      <c r="C5138">
        <v>118839</v>
      </c>
      <c r="D5138">
        <v>100650</v>
      </c>
      <c r="F5138">
        <v>13</v>
      </c>
      <c r="G5138">
        <v>39</v>
      </c>
      <c r="H5138">
        <v>2.2999999999999998</v>
      </c>
      <c r="I5138" t="s">
        <v>24</v>
      </c>
      <c r="J5138">
        <v>18</v>
      </c>
      <c r="K5138">
        <v>15</v>
      </c>
      <c r="L5138">
        <v>55</v>
      </c>
      <c r="M5138">
        <v>18</v>
      </c>
      <c r="N5138">
        <v>6.48</v>
      </c>
      <c r="P5138">
        <v>1.2</v>
      </c>
      <c r="R5138">
        <v>1.27</v>
      </c>
      <c r="X5138" t="s">
        <v>105</v>
      </c>
      <c r="Y5138">
        <v>5137</v>
      </c>
      <c r="Z5138" s="1">
        <v>0.56877662037037036</v>
      </c>
      <c r="AA5138" t="s">
        <v>11188</v>
      </c>
      <c r="AB5138">
        <v>-4.4999999999999998E-2</v>
      </c>
      <c r="AC5138">
        <v>-1.7999999999999999E-2</v>
      </c>
      <c r="AD5138">
        <v>6.48</v>
      </c>
      <c r="AE5138" t="s">
        <v>105</v>
      </c>
    </row>
    <row r="5139" spans="1:32" x14ac:dyDescent="0.2">
      <c r="A5139">
        <v>5138</v>
      </c>
      <c r="C5139">
        <v>118889</v>
      </c>
      <c r="D5139">
        <v>100654</v>
      </c>
      <c r="E5139">
        <v>6363</v>
      </c>
      <c r="F5139">
        <v>13</v>
      </c>
      <c r="G5139">
        <v>39</v>
      </c>
      <c r="H5139">
        <v>34.6</v>
      </c>
      <c r="I5139" t="s">
        <v>24</v>
      </c>
      <c r="J5139">
        <v>10</v>
      </c>
      <c r="K5139">
        <v>44</v>
      </c>
      <c r="L5139">
        <v>46</v>
      </c>
      <c r="M5139">
        <v>10</v>
      </c>
      <c r="N5139">
        <v>5.57</v>
      </c>
      <c r="P5139">
        <v>0.33</v>
      </c>
      <c r="R5139">
        <v>0.05</v>
      </c>
      <c r="X5139" t="s">
        <v>264</v>
      </c>
      <c r="Y5139">
        <v>5138</v>
      </c>
      <c r="Z5139" s="1">
        <v>0.56915046296296301</v>
      </c>
      <c r="AA5139" t="s">
        <v>11189</v>
      </c>
      <c r="AB5139">
        <v>-0.112</v>
      </c>
      <c r="AC5139">
        <v>-1.2999999999999999E-2</v>
      </c>
      <c r="AD5139">
        <v>5.57</v>
      </c>
      <c r="AE5139" t="s">
        <v>264</v>
      </c>
    </row>
    <row r="5140" spans="1:32" x14ac:dyDescent="0.2">
      <c r="A5140">
        <v>5139</v>
      </c>
      <c r="C5140">
        <v>118904</v>
      </c>
      <c r="D5140">
        <v>7854</v>
      </c>
      <c r="F5140">
        <v>13</v>
      </c>
      <c r="G5140">
        <v>37</v>
      </c>
      <c r="H5140">
        <v>11</v>
      </c>
      <c r="I5140" t="s">
        <v>24</v>
      </c>
      <c r="J5140">
        <v>71</v>
      </c>
      <c r="K5140">
        <v>14</v>
      </c>
      <c r="L5140">
        <v>32</v>
      </c>
      <c r="M5140">
        <v>71</v>
      </c>
      <c r="N5140">
        <v>5.5</v>
      </c>
      <c r="P5140">
        <v>1.2</v>
      </c>
      <c r="W5140" t="s">
        <v>27</v>
      </c>
      <c r="X5140" t="s">
        <v>365</v>
      </c>
      <c r="Y5140">
        <v>5139</v>
      </c>
      <c r="Z5140" s="1">
        <v>0.56748842592592597</v>
      </c>
      <c r="AA5140" t="s">
        <v>11190</v>
      </c>
      <c r="AB5140">
        <v>-3.7999999999999999E-2</v>
      </c>
      <c r="AC5140">
        <v>-6.0000000000000001E-3</v>
      </c>
      <c r="AD5140">
        <v>5.5</v>
      </c>
      <c r="AE5140" t="s">
        <v>5818</v>
      </c>
    </row>
    <row r="5141" spans="1:32" x14ac:dyDescent="0.2">
      <c r="A5141">
        <v>5140</v>
      </c>
      <c r="C5141">
        <v>118978</v>
      </c>
      <c r="D5141">
        <v>241080</v>
      </c>
      <c r="F5141">
        <v>13</v>
      </c>
      <c r="G5141">
        <v>42</v>
      </c>
      <c r="H5141">
        <v>1.1000000000000001</v>
      </c>
      <c r="I5141" t="s">
        <v>26</v>
      </c>
      <c r="J5141">
        <v>58</v>
      </c>
      <c r="K5141">
        <v>47</v>
      </c>
      <c r="L5141">
        <v>14</v>
      </c>
      <c r="M5141">
        <v>-58</v>
      </c>
      <c r="N5141">
        <v>5.38</v>
      </c>
      <c r="P5141">
        <v>-0.03</v>
      </c>
      <c r="R5141">
        <v>-0.23</v>
      </c>
      <c r="X5141" t="s">
        <v>39</v>
      </c>
      <c r="Y5141">
        <v>5140</v>
      </c>
      <c r="Z5141" s="1">
        <v>0.57084606481481481</v>
      </c>
      <c r="AA5141" t="s">
        <v>11191</v>
      </c>
      <c r="AB5141">
        <v>-3.5000000000000003E-2</v>
      </c>
      <c r="AC5141">
        <v>-0.01</v>
      </c>
      <c r="AD5141">
        <v>5.38</v>
      </c>
      <c r="AE5141" t="s">
        <v>39</v>
      </c>
    </row>
    <row r="5142" spans="1:32" x14ac:dyDescent="0.2">
      <c r="A5142">
        <v>5141</v>
      </c>
      <c r="C5142">
        <v>118991</v>
      </c>
      <c r="D5142">
        <v>241076</v>
      </c>
      <c r="F5142">
        <v>13</v>
      </c>
      <c r="G5142">
        <v>41</v>
      </c>
      <c r="H5142">
        <v>44.7</v>
      </c>
      <c r="I5142" t="s">
        <v>26</v>
      </c>
      <c r="J5142">
        <v>54</v>
      </c>
      <c r="K5142">
        <v>33</v>
      </c>
      <c r="L5142">
        <v>36</v>
      </c>
      <c r="M5142">
        <v>-54</v>
      </c>
      <c r="N5142">
        <v>5.01</v>
      </c>
      <c r="P5142">
        <v>-0.05</v>
      </c>
      <c r="R5142">
        <v>-0.23</v>
      </c>
      <c r="X5142" t="s">
        <v>179</v>
      </c>
      <c r="Y5142">
        <v>5141</v>
      </c>
      <c r="Z5142" s="1">
        <v>0.57065624999999998</v>
      </c>
      <c r="AA5142" t="s">
        <v>11192</v>
      </c>
      <c r="AB5142">
        <v>-4.8000000000000001E-2</v>
      </c>
      <c r="AC5142">
        <v>-4.7E-2</v>
      </c>
      <c r="AD5142">
        <v>5.01</v>
      </c>
      <c r="AE5142" t="s">
        <v>179</v>
      </c>
    </row>
    <row r="5143" spans="1:32" x14ac:dyDescent="0.2">
      <c r="A5143">
        <v>5142</v>
      </c>
      <c r="B5143" t="s">
        <v>624</v>
      </c>
      <c r="C5143">
        <v>119024</v>
      </c>
      <c r="D5143">
        <v>28832</v>
      </c>
      <c r="F5143">
        <v>13</v>
      </c>
      <c r="G5143">
        <v>39</v>
      </c>
      <c r="H5143">
        <v>30.4</v>
      </c>
      <c r="I5143" t="s">
        <v>24</v>
      </c>
      <c r="J5143">
        <v>52</v>
      </c>
      <c r="K5143">
        <v>55</v>
      </c>
      <c r="L5143">
        <v>17</v>
      </c>
      <c r="M5143">
        <v>52</v>
      </c>
      <c r="N5143">
        <v>5.46</v>
      </c>
      <c r="P5143">
        <v>0.1</v>
      </c>
      <c r="R5143">
        <v>0.04</v>
      </c>
      <c r="X5143" t="s">
        <v>1824</v>
      </c>
      <c r="Y5143">
        <v>5142</v>
      </c>
      <c r="Z5143" s="1">
        <v>0.56910185185185191</v>
      </c>
      <c r="AA5143" t="s">
        <v>11193</v>
      </c>
      <c r="AB5143">
        <v>-0.14199999999999999</v>
      </c>
      <c r="AC5143">
        <v>0.06</v>
      </c>
      <c r="AD5143">
        <v>5.46</v>
      </c>
      <c r="AE5143" t="s">
        <v>1824</v>
      </c>
    </row>
    <row r="5144" spans="1:32" x14ac:dyDescent="0.2">
      <c r="A5144">
        <v>5143</v>
      </c>
      <c r="C5144">
        <v>119035</v>
      </c>
      <c r="D5144">
        <v>63676</v>
      </c>
      <c r="F5144">
        <v>13</v>
      </c>
      <c r="G5144">
        <v>40</v>
      </c>
      <c r="H5144">
        <v>15.6</v>
      </c>
      <c r="I5144" t="s">
        <v>24</v>
      </c>
      <c r="J5144">
        <v>31</v>
      </c>
      <c r="K5144">
        <v>0</v>
      </c>
      <c r="L5144">
        <v>43</v>
      </c>
      <c r="M5144">
        <v>31</v>
      </c>
      <c r="N5144">
        <v>6.21</v>
      </c>
      <c r="P5144">
        <v>0.96</v>
      </c>
      <c r="X5144" t="s">
        <v>625</v>
      </c>
      <c r="Y5144">
        <v>5143</v>
      </c>
      <c r="Z5144" s="1">
        <v>0.56962499999999994</v>
      </c>
      <c r="AA5144" t="s">
        <v>11194</v>
      </c>
      <c r="AB5144">
        <v>-7.8E-2</v>
      </c>
      <c r="AC5144">
        <v>8.6999999999999994E-2</v>
      </c>
      <c r="AD5144">
        <v>6.21</v>
      </c>
      <c r="AE5144" t="s">
        <v>625</v>
      </c>
    </row>
    <row r="5145" spans="1:32" x14ac:dyDescent="0.2">
      <c r="A5145">
        <v>5144</v>
      </c>
      <c r="B5145" t="s">
        <v>626</v>
      </c>
      <c r="C5145">
        <v>119055</v>
      </c>
      <c r="D5145">
        <v>82942</v>
      </c>
      <c r="F5145">
        <v>13</v>
      </c>
      <c r="G5145">
        <v>40</v>
      </c>
      <c r="H5145">
        <v>40.5</v>
      </c>
      <c r="I5145" t="s">
        <v>24</v>
      </c>
      <c r="J5145">
        <v>19</v>
      </c>
      <c r="K5145">
        <v>57</v>
      </c>
      <c r="L5145">
        <v>20</v>
      </c>
      <c r="M5145">
        <v>19</v>
      </c>
      <c r="N5145">
        <v>5.75</v>
      </c>
      <c r="P5145">
        <v>0.01</v>
      </c>
      <c r="R5145">
        <v>0</v>
      </c>
      <c r="X5145" t="s">
        <v>89</v>
      </c>
      <c r="Y5145">
        <v>5144</v>
      </c>
      <c r="Z5145" s="1">
        <v>0.56991319444444444</v>
      </c>
      <c r="AA5145" t="s">
        <v>11195</v>
      </c>
      <c r="AB5145">
        <v>-4.9000000000000002E-2</v>
      </c>
      <c r="AC5145">
        <v>2.3E-2</v>
      </c>
      <c r="AD5145">
        <v>5.75</v>
      </c>
      <c r="AE5145" t="s">
        <v>89</v>
      </c>
    </row>
    <row r="5146" spans="1:32" x14ac:dyDescent="0.2">
      <c r="A5146">
        <v>5145</v>
      </c>
      <c r="C5146">
        <v>119081</v>
      </c>
      <c r="D5146">
        <v>82944</v>
      </c>
      <c r="F5146">
        <v>13</v>
      </c>
      <c r="G5146">
        <v>40</v>
      </c>
      <c r="H5146">
        <v>39.1</v>
      </c>
      <c r="I5146" t="s">
        <v>24</v>
      </c>
      <c r="J5146">
        <v>28</v>
      </c>
      <c r="K5146">
        <v>3</v>
      </c>
      <c r="L5146">
        <v>55</v>
      </c>
      <c r="M5146">
        <v>28</v>
      </c>
      <c r="N5146">
        <v>6.23</v>
      </c>
      <c r="P5146">
        <v>1.28</v>
      </c>
      <c r="R5146">
        <v>1.5</v>
      </c>
      <c r="X5146" t="s">
        <v>105</v>
      </c>
      <c r="Y5146">
        <v>5145</v>
      </c>
      <c r="Z5146" s="1">
        <v>0.56989699074074074</v>
      </c>
      <c r="AA5146" t="s">
        <v>11196</v>
      </c>
      <c r="AB5146">
        <v>-6.6000000000000003E-2</v>
      </c>
      <c r="AC5146">
        <v>1.4E-2</v>
      </c>
      <c r="AD5146">
        <v>6.23</v>
      </c>
      <c r="AE5146" t="s">
        <v>105</v>
      </c>
    </row>
    <row r="5147" spans="1:32" x14ac:dyDescent="0.2">
      <c r="A5147">
        <v>5146</v>
      </c>
      <c r="C5147">
        <v>119086</v>
      </c>
      <c r="D5147">
        <v>181863</v>
      </c>
      <c r="F5147">
        <v>13</v>
      </c>
      <c r="G5147">
        <v>41</v>
      </c>
      <c r="H5147">
        <v>30.9</v>
      </c>
      <c r="I5147" t="s">
        <v>26</v>
      </c>
      <c r="J5147">
        <v>23</v>
      </c>
      <c r="K5147">
        <v>26</v>
      </c>
      <c r="L5147">
        <v>59</v>
      </c>
      <c r="M5147">
        <v>-23</v>
      </c>
      <c r="N5147">
        <v>6.59</v>
      </c>
      <c r="P5147">
        <v>0.06</v>
      </c>
      <c r="R5147">
        <v>0.05</v>
      </c>
      <c r="X5147" t="s">
        <v>2210</v>
      </c>
      <c r="Y5147">
        <v>5146</v>
      </c>
      <c r="Z5147" s="1">
        <v>0.57049652777777771</v>
      </c>
      <c r="AA5147" t="s">
        <v>11197</v>
      </c>
      <c r="AB5147">
        <v>-8.9999999999999993E-3</v>
      </c>
      <c r="AC5147">
        <v>3.0000000000000001E-3</v>
      </c>
      <c r="AD5147">
        <v>6.59</v>
      </c>
      <c r="AE5147" t="s">
        <v>2210</v>
      </c>
    </row>
    <row r="5148" spans="1:32" x14ac:dyDescent="0.2">
      <c r="A5148">
        <v>5147</v>
      </c>
      <c r="C5148">
        <v>119090</v>
      </c>
      <c r="D5148">
        <v>204739</v>
      </c>
      <c r="E5148" t="s">
        <v>627</v>
      </c>
      <c r="F5148">
        <v>13</v>
      </c>
      <c r="G5148">
        <v>41</v>
      </c>
      <c r="H5148">
        <v>45.7</v>
      </c>
      <c r="I5148" t="s">
        <v>26</v>
      </c>
      <c r="J5148">
        <v>33</v>
      </c>
      <c r="K5148">
        <v>35</v>
      </c>
      <c r="L5148">
        <v>49</v>
      </c>
      <c r="M5148">
        <v>-33</v>
      </c>
      <c r="N5148">
        <v>6.05</v>
      </c>
      <c r="P5148">
        <v>1.44</v>
      </c>
      <c r="R5148">
        <v>1.1000000000000001</v>
      </c>
      <c r="T5148">
        <v>1.0900000000000001</v>
      </c>
      <c r="X5148" t="s">
        <v>628</v>
      </c>
      <c r="Y5148">
        <v>5147</v>
      </c>
      <c r="Z5148" s="1">
        <v>0.57066782407407401</v>
      </c>
      <c r="AA5148" t="s">
        <v>11198</v>
      </c>
      <c r="AB5148">
        <v>-1.4E-2</v>
      </c>
      <c r="AC5148">
        <v>2.5999999999999999E-2</v>
      </c>
      <c r="AD5148">
        <v>6.05</v>
      </c>
      <c r="AE5148" t="s">
        <v>11199</v>
      </c>
      <c r="AF5148" t="s">
        <v>36</v>
      </c>
    </row>
    <row r="5149" spans="1:32" x14ac:dyDescent="0.2">
      <c r="A5149">
        <v>5148</v>
      </c>
      <c r="C5149">
        <v>119124</v>
      </c>
      <c r="D5149">
        <v>28836</v>
      </c>
      <c r="F5149">
        <v>13</v>
      </c>
      <c r="G5149">
        <v>40</v>
      </c>
      <c r="H5149">
        <v>23.2</v>
      </c>
      <c r="I5149" t="s">
        <v>24</v>
      </c>
      <c r="J5149">
        <v>50</v>
      </c>
      <c r="K5149">
        <v>31</v>
      </c>
      <c r="L5149">
        <v>10</v>
      </c>
      <c r="M5149">
        <v>50</v>
      </c>
      <c r="N5149">
        <v>6.32</v>
      </c>
      <c r="P5149">
        <v>0.54</v>
      </c>
      <c r="R5149">
        <v>-0.03</v>
      </c>
      <c r="X5149" t="s">
        <v>629</v>
      </c>
      <c r="Y5149">
        <v>5148</v>
      </c>
      <c r="Z5149" s="1">
        <v>0.56971296296296303</v>
      </c>
      <c r="AA5149" t="s">
        <v>11200</v>
      </c>
      <c r="AB5149">
        <v>-0.13200000000000001</v>
      </c>
      <c r="AC5149">
        <v>0.06</v>
      </c>
      <c r="AD5149">
        <v>6.32</v>
      </c>
      <c r="AE5149" t="s">
        <v>629</v>
      </c>
    </row>
    <row r="5150" spans="1:32" x14ac:dyDescent="0.2">
      <c r="A5150">
        <v>5149</v>
      </c>
      <c r="B5150" t="s">
        <v>630</v>
      </c>
      <c r="C5150">
        <v>119126</v>
      </c>
      <c r="D5150">
        <v>82946</v>
      </c>
      <c r="F5150">
        <v>13</v>
      </c>
      <c r="G5150">
        <v>41</v>
      </c>
      <c r="H5150">
        <v>2.2999999999999998</v>
      </c>
      <c r="I5150" t="s">
        <v>24</v>
      </c>
      <c r="J5150">
        <v>22</v>
      </c>
      <c r="K5150">
        <v>29</v>
      </c>
      <c r="L5150">
        <v>45</v>
      </c>
      <c r="M5150">
        <v>22</v>
      </c>
      <c r="N5150">
        <v>5.62</v>
      </c>
      <c r="P5150">
        <v>1.01</v>
      </c>
      <c r="X5150" t="s">
        <v>60</v>
      </c>
      <c r="Y5150">
        <v>5149</v>
      </c>
      <c r="Z5150" s="1">
        <v>0.57016550925925924</v>
      </c>
      <c r="AA5150" t="s">
        <v>11201</v>
      </c>
      <c r="AB5150">
        <v>-0.02</v>
      </c>
      <c r="AC5150">
        <v>-2.5000000000000001E-2</v>
      </c>
      <c r="AD5150">
        <v>5.62</v>
      </c>
      <c r="AE5150" t="s">
        <v>60</v>
      </c>
    </row>
    <row r="5151" spans="1:32" x14ac:dyDescent="0.2">
      <c r="A5151">
        <v>5150</v>
      </c>
      <c r="B5151" t="s">
        <v>631</v>
      </c>
      <c r="C5151">
        <v>119149</v>
      </c>
      <c r="D5151">
        <v>139490</v>
      </c>
      <c r="E5151">
        <v>6390</v>
      </c>
      <c r="F5151">
        <v>13</v>
      </c>
      <c r="G5151">
        <v>41</v>
      </c>
      <c r="H5151">
        <v>36.799999999999997</v>
      </c>
      <c r="I5151" t="s">
        <v>26</v>
      </c>
      <c r="J5151">
        <v>8</v>
      </c>
      <c r="K5151">
        <v>42</v>
      </c>
      <c r="L5151">
        <v>11</v>
      </c>
      <c r="M5151">
        <v>-8</v>
      </c>
      <c r="N5151">
        <v>5.01</v>
      </c>
      <c r="P5151">
        <v>1.63</v>
      </c>
      <c r="R5151">
        <v>1.95</v>
      </c>
      <c r="T5151">
        <v>1.1599999999999999</v>
      </c>
      <c r="X5151" t="s">
        <v>632</v>
      </c>
      <c r="Y5151">
        <v>5150</v>
      </c>
      <c r="Z5151" s="1">
        <v>0.5705648148148148</v>
      </c>
      <c r="AA5151" t="s">
        <v>11202</v>
      </c>
      <c r="AB5151">
        <v>-9.4E-2</v>
      </c>
      <c r="AC5151">
        <v>0.04</v>
      </c>
      <c r="AD5151">
        <v>5.01</v>
      </c>
      <c r="AE5151" t="s">
        <v>6478</v>
      </c>
      <c r="AF5151" t="s">
        <v>36</v>
      </c>
    </row>
    <row r="5152" spans="1:32" x14ac:dyDescent="0.2">
      <c r="A5152">
        <v>5151</v>
      </c>
      <c r="C5152">
        <v>119159</v>
      </c>
      <c r="D5152">
        <v>241096</v>
      </c>
      <c r="F5152">
        <v>13</v>
      </c>
      <c r="G5152">
        <v>42</v>
      </c>
      <c r="H5152">
        <v>56.1</v>
      </c>
      <c r="I5152" t="s">
        <v>26</v>
      </c>
      <c r="J5152">
        <v>56</v>
      </c>
      <c r="K5152">
        <v>46</v>
      </c>
      <c r="L5152">
        <v>5</v>
      </c>
      <c r="M5152">
        <v>-56</v>
      </c>
      <c r="N5152">
        <v>6</v>
      </c>
      <c r="P5152">
        <v>-0.08</v>
      </c>
      <c r="X5152" t="s">
        <v>5498</v>
      </c>
      <c r="Y5152">
        <v>5151</v>
      </c>
      <c r="Z5152" s="1">
        <v>0.57148263888888884</v>
      </c>
      <c r="AA5152" t="s">
        <v>11203</v>
      </c>
      <c r="AB5152">
        <v>-1.0999999999999999E-2</v>
      </c>
      <c r="AC5152">
        <v>-4.0000000000000001E-3</v>
      </c>
      <c r="AD5152">
        <v>6</v>
      </c>
      <c r="AE5152" t="s">
        <v>11535</v>
      </c>
      <c r="AF5152" t="s">
        <v>36</v>
      </c>
    </row>
    <row r="5153" spans="1:32" x14ac:dyDescent="0.2">
      <c r="A5153">
        <v>5152</v>
      </c>
      <c r="C5153">
        <v>119193</v>
      </c>
      <c r="D5153">
        <v>241098</v>
      </c>
      <c r="F5153">
        <v>13</v>
      </c>
      <c r="G5153">
        <v>42</v>
      </c>
      <c r="H5153">
        <v>54.6</v>
      </c>
      <c r="I5153" t="s">
        <v>26</v>
      </c>
      <c r="J5153">
        <v>50</v>
      </c>
      <c r="K5153">
        <v>47</v>
      </c>
      <c r="L5153">
        <v>26</v>
      </c>
      <c r="M5153">
        <v>-50</v>
      </c>
      <c r="N5153">
        <v>6.41</v>
      </c>
      <c r="P5153">
        <v>1.67</v>
      </c>
      <c r="X5153" t="s">
        <v>53</v>
      </c>
      <c r="Y5153">
        <v>5152</v>
      </c>
      <c r="Z5153" s="1">
        <v>0.57146527777777778</v>
      </c>
      <c r="AA5153" t="s">
        <v>11204</v>
      </c>
      <c r="AB5153">
        <v>-7.0000000000000001E-3</v>
      </c>
      <c r="AC5153">
        <v>-2.7E-2</v>
      </c>
      <c r="AD5153">
        <v>6.41</v>
      </c>
      <c r="AE5153" t="s">
        <v>53</v>
      </c>
    </row>
    <row r="5154" spans="1:32" x14ac:dyDescent="0.2">
      <c r="A5154">
        <v>5153</v>
      </c>
      <c r="C5154">
        <v>119213</v>
      </c>
      <c r="D5154">
        <v>28838</v>
      </c>
      <c r="E5154" t="s">
        <v>633</v>
      </c>
      <c r="F5154">
        <v>13</v>
      </c>
      <c r="G5154">
        <v>40</v>
      </c>
      <c r="H5154">
        <v>21.3</v>
      </c>
      <c r="I5154" t="s">
        <v>24</v>
      </c>
      <c r="J5154">
        <v>57</v>
      </c>
      <c r="K5154">
        <v>12</v>
      </c>
      <c r="L5154">
        <v>27</v>
      </c>
      <c r="M5154">
        <v>57</v>
      </c>
      <c r="N5154">
        <v>6.29</v>
      </c>
      <c r="P5154">
        <v>0.1</v>
      </c>
      <c r="R5154">
        <v>0.02</v>
      </c>
      <c r="X5154" t="s">
        <v>634</v>
      </c>
      <c r="Y5154">
        <v>5153</v>
      </c>
      <c r="Z5154" s="1">
        <v>0.5696909722222222</v>
      </c>
      <c r="AA5154" t="s">
        <v>11205</v>
      </c>
      <c r="AB5154">
        <v>-5.7000000000000002E-2</v>
      </c>
      <c r="AC5154">
        <v>2.4E-2</v>
      </c>
      <c r="AD5154">
        <v>6.29</v>
      </c>
      <c r="AE5154" t="s">
        <v>9545</v>
      </c>
      <c r="AF5154" t="s">
        <v>36</v>
      </c>
    </row>
    <row r="5155" spans="1:32" x14ac:dyDescent="0.2">
      <c r="A5155">
        <v>5154</v>
      </c>
      <c r="B5155" t="s">
        <v>635</v>
      </c>
      <c r="C5155">
        <v>119228</v>
      </c>
      <c r="D5155">
        <v>28843</v>
      </c>
      <c r="E5155">
        <v>6389</v>
      </c>
      <c r="F5155">
        <v>13</v>
      </c>
      <c r="G5155">
        <v>40</v>
      </c>
      <c r="H5155">
        <v>44.3</v>
      </c>
      <c r="I5155" t="s">
        <v>24</v>
      </c>
      <c r="J5155">
        <v>54</v>
      </c>
      <c r="K5155">
        <v>40</v>
      </c>
      <c r="L5155">
        <v>54</v>
      </c>
      <c r="M5155">
        <v>54</v>
      </c>
      <c r="N5155">
        <v>4.66</v>
      </c>
      <c r="P5155">
        <v>1.64</v>
      </c>
      <c r="R5155">
        <v>1.96</v>
      </c>
      <c r="T5155">
        <v>1.1200000000000001</v>
      </c>
      <c r="X5155" t="s">
        <v>636</v>
      </c>
      <c r="Y5155">
        <v>5154</v>
      </c>
      <c r="Z5155" s="1">
        <v>0.56995717592592599</v>
      </c>
      <c r="AA5155" t="s">
        <v>11206</v>
      </c>
      <c r="AB5155">
        <v>-2.1999999999999999E-2</v>
      </c>
      <c r="AC5155">
        <v>-8.9999999999999993E-3</v>
      </c>
      <c r="AD5155">
        <v>4.66</v>
      </c>
      <c r="AE5155" t="s">
        <v>353</v>
      </c>
      <c r="AF5155" t="s">
        <v>36</v>
      </c>
    </row>
    <row r="5156" spans="1:32" x14ac:dyDescent="0.2">
      <c r="A5156">
        <v>5155</v>
      </c>
      <c r="C5156">
        <v>119250</v>
      </c>
      <c r="D5156">
        <v>224359</v>
      </c>
      <c r="F5156">
        <v>13</v>
      </c>
      <c r="G5156">
        <v>42</v>
      </c>
      <c r="H5156">
        <v>55</v>
      </c>
      <c r="I5156" t="s">
        <v>26</v>
      </c>
      <c r="J5156">
        <v>41</v>
      </c>
      <c r="K5156">
        <v>24</v>
      </c>
      <c r="L5156">
        <v>4</v>
      </c>
      <c r="M5156">
        <v>-41</v>
      </c>
      <c r="N5156">
        <v>5.98</v>
      </c>
      <c r="P5156">
        <v>1.02</v>
      </c>
      <c r="X5156" t="s">
        <v>54</v>
      </c>
      <c r="Y5156">
        <v>5155</v>
      </c>
      <c r="Z5156" s="1">
        <v>0.57146990740740744</v>
      </c>
      <c r="AA5156" t="s">
        <v>11207</v>
      </c>
      <c r="AB5156">
        <v>-5.8999999999999997E-2</v>
      </c>
      <c r="AC5156">
        <v>-4.9000000000000002E-2</v>
      </c>
      <c r="AD5156">
        <v>5.98</v>
      </c>
      <c r="AE5156" t="s">
        <v>54</v>
      </c>
    </row>
    <row r="5157" spans="1:32" x14ac:dyDescent="0.2">
      <c r="A5157">
        <v>5156</v>
      </c>
      <c r="C5157">
        <v>119288</v>
      </c>
      <c r="D5157">
        <v>120075</v>
      </c>
      <c r="E5157" t="s">
        <v>500</v>
      </c>
      <c r="F5157">
        <v>13</v>
      </c>
      <c r="G5157">
        <v>42</v>
      </c>
      <c r="H5157">
        <v>12.7</v>
      </c>
      <c r="I5157" t="s">
        <v>24</v>
      </c>
      <c r="J5157">
        <v>8</v>
      </c>
      <c r="K5157">
        <v>23</v>
      </c>
      <c r="L5157">
        <v>18</v>
      </c>
      <c r="M5157">
        <v>8</v>
      </c>
      <c r="N5157">
        <v>6.16</v>
      </c>
      <c r="P5157">
        <v>0.42</v>
      </c>
      <c r="R5157">
        <v>-0.04</v>
      </c>
      <c r="X5157" t="s">
        <v>637</v>
      </c>
      <c r="Y5157">
        <v>5156</v>
      </c>
      <c r="Z5157" s="1">
        <v>0.57098032407407406</v>
      </c>
      <c r="AA5157" t="s">
        <v>11208</v>
      </c>
      <c r="AB5157">
        <v>-0.38200000000000001</v>
      </c>
      <c r="AC5157">
        <v>-0.09</v>
      </c>
      <c r="AD5157">
        <v>6.16</v>
      </c>
      <c r="AE5157" t="s">
        <v>637</v>
      </c>
    </row>
    <row r="5158" spans="1:32" x14ac:dyDescent="0.2">
      <c r="A5158">
        <v>5157</v>
      </c>
      <c r="C5158">
        <v>119361</v>
      </c>
      <c r="D5158">
        <v>224365</v>
      </c>
      <c r="F5158">
        <v>13</v>
      </c>
      <c r="G5158">
        <v>43</v>
      </c>
      <c r="H5158">
        <v>40</v>
      </c>
      <c r="I5158" t="s">
        <v>26</v>
      </c>
      <c r="J5158">
        <v>42</v>
      </c>
      <c r="K5158">
        <v>4</v>
      </c>
      <c r="L5158">
        <v>3</v>
      </c>
      <c r="M5158">
        <v>-42</v>
      </c>
      <c r="N5158">
        <v>5.98</v>
      </c>
      <c r="P5158">
        <v>-0.08</v>
      </c>
      <c r="X5158" t="s">
        <v>111</v>
      </c>
      <c r="Y5158">
        <v>5157</v>
      </c>
      <c r="Z5158" s="1">
        <v>0.57199074074074074</v>
      </c>
      <c r="AA5158" t="s">
        <v>11209</v>
      </c>
      <c r="AB5158">
        <v>-2.5999999999999999E-2</v>
      </c>
      <c r="AC5158">
        <v>-6.0000000000000001E-3</v>
      </c>
      <c r="AD5158">
        <v>5.98</v>
      </c>
      <c r="AE5158" t="s">
        <v>111</v>
      </c>
    </row>
    <row r="5159" spans="1:32" x14ac:dyDescent="0.2">
      <c r="A5159">
        <v>5158</v>
      </c>
      <c r="C5159">
        <v>119419</v>
      </c>
      <c r="D5159">
        <v>241120</v>
      </c>
      <c r="E5159" t="s">
        <v>638</v>
      </c>
      <c r="F5159">
        <v>13</v>
      </c>
      <c r="G5159">
        <v>44</v>
      </c>
      <c r="H5159">
        <v>15.9</v>
      </c>
      <c r="I5159" t="s">
        <v>26</v>
      </c>
      <c r="J5159">
        <v>51</v>
      </c>
      <c r="K5159">
        <v>0</v>
      </c>
      <c r="L5159">
        <v>47</v>
      </c>
      <c r="M5159">
        <v>-51</v>
      </c>
      <c r="N5159">
        <v>6.47</v>
      </c>
      <c r="P5159">
        <v>-0.13</v>
      </c>
      <c r="X5159" t="s">
        <v>903</v>
      </c>
      <c r="Y5159">
        <v>5158</v>
      </c>
      <c r="Z5159" s="1">
        <v>0.57240625000000001</v>
      </c>
      <c r="AA5159" t="s">
        <v>11210</v>
      </c>
      <c r="AB5159">
        <v>-3.5999999999999997E-2</v>
      </c>
      <c r="AC5159">
        <v>-4.1000000000000002E-2</v>
      </c>
      <c r="AD5159">
        <v>6.47</v>
      </c>
      <c r="AE5159" t="s">
        <v>2335</v>
      </c>
      <c r="AF5159" t="s">
        <v>36</v>
      </c>
    </row>
    <row r="5160" spans="1:32" x14ac:dyDescent="0.2">
      <c r="A5160">
        <v>5159</v>
      </c>
      <c r="B5160" t="s">
        <v>639</v>
      </c>
      <c r="C5160">
        <v>119425</v>
      </c>
      <c r="D5160">
        <v>120082</v>
      </c>
      <c r="E5160">
        <v>6401</v>
      </c>
      <c r="F5160">
        <v>13</v>
      </c>
      <c r="G5160">
        <v>43</v>
      </c>
      <c r="H5160">
        <v>3.7</v>
      </c>
      <c r="I5160" t="s">
        <v>24</v>
      </c>
      <c r="J5160">
        <v>3</v>
      </c>
      <c r="K5160">
        <v>32</v>
      </c>
      <c r="L5160">
        <v>17</v>
      </c>
      <c r="M5160">
        <v>3</v>
      </c>
      <c r="N5160">
        <v>5.36</v>
      </c>
      <c r="P5160">
        <v>1.1100000000000001</v>
      </c>
      <c r="R5160">
        <v>1.04</v>
      </c>
      <c r="T5160">
        <v>0.54</v>
      </c>
      <c r="X5160" t="s">
        <v>125</v>
      </c>
      <c r="Y5160">
        <v>5159</v>
      </c>
      <c r="Z5160" s="1">
        <v>0.57157060185185182</v>
      </c>
      <c r="AA5160" t="s">
        <v>11211</v>
      </c>
      <c r="AB5160">
        <v>-0.29099999999999998</v>
      </c>
      <c r="AC5160">
        <v>-7.0999999999999994E-2</v>
      </c>
      <c r="AD5160">
        <v>5.36</v>
      </c>
      <c r="AE5160" t="s">
        <v>125</v>
      </c>
    </row>
    <row r="5161" spans="1:32" x14ac:dyDescent="0.2">
      <c r="A5161">
        <v>5160</v>
      </c>
      <c r="C5161">
        <v>119445</v>
      </c>
      <c r="D5161">
        <v>44720</v>
      </c>
      <c r="F5161">
        <v>13</v>
      </c>
      <c r="G5161">
        <v>42</v>
      </c>
      <c r="H5161">
        <v>28.8</v>
      </c>
      <c r="I5161" t="s">
        <v>24</v>
      </c>
      <c r="J5161">
        <v>41</v>
      </c>
      <c r="K5161">
        <v>40</v>
      </c>
      <c r="L5161">
        <v>27</v>
      </c>
      <c r="M5161">
        <v>41</v>
      </c>
      <c r="N5161">
        <v>6.3</v>
      </c>
      <c r="P5161">
        <v>0.86</v>
      </c>
      <c r="X5161" t="s">
        <v>3030</v>
      </c>
      <c r="Y5161">
        <v>5160</v>
      </c>
      <c r="Z5161" s="1">
        <v>0.57116666666666671</v>
      </c>
      <c r="AA5161" t="s">
        <v>11212</v>
      </c>
      <c r="AB5161">
        <v>-0.09</v>
      </c>
      <c r="AC5161">
        <v>7.0000000000000001E-3</v>
      </c>
      <c r="AD5161">
        <v>6.3</v>
      </c>
      <c r="AE5161" t="s">
        <v>3030</v>
      </c>
    </row>
    <row r="5162" spans="1:32" x14ac:dyDescent="0.2">
      <c r="A5162">
        <v>5161</v>
      </c>
      <c r="C5162">
        <v>119458</v>
      </c>
      <c r="D5162">
        <v>63701</v>
      </c>
      <c r="F5162">
        <v>13</v>
      </c>
      <c r="G5162">
        <v>42</v>
      </c>
      <c r="H5162">
        <v>43.4</v>
      </c>
      <c r="I5162" t="s">
        <v>24</v>
      </c>
      <c r="J5162">
        <v>34</v>
      </c>
      <c r="K5162">
        <v>59</v>
      </c>
      <c r="L5162">
        <v>20</v>
      </c>
      <c r="M5162">
        <v>34</v>
      </c>
      <c r="N5162">
        <v>5.98</v>
      </c>
      <c r="P5162">
        <v>0.85</v>
      </c>
      <c r="X5162" t="s">
        <v>33</v>
      </c>
      <c r="Y5162">
        <v>5161</v>
      </c>
      <c r="Z5162" s="1">
        <v>0.57133564814814808</v>
      </c>
      <c r="AA5162" t="s">
        <v>11213</v>
      </c>
      <c r="AB5162">
        <v>1.2999999999999999E-2</v>
      </c>
      <c r="AC5162">
        <v>1.2E-2</v>
      </c>
      <c r="AD5162">
        <v>5.98</v>
      </c>
      <c r="AE5162" t="s">
        <v>33</v>
      </c>
    </row>
    <row r="5163" spans="1:32" x14ac:dyDescent="0.2">
      <c r="A5163">
        <v>5162</v>
      </c>
      <c r="C5163">
        <v>119476</v>
      </c>
      <c r="D5163">
        <v>16142</v>
      </c>
      <c r="F5163">
        <v>13</v>
      </c>
      <c r="G5163">
        <v>41</v>
      </c>
      <c r="H5163">
        <v>29.9</v>
      </c>
      <c r="I5163" t="s">
        <v>24</v>
      </c>
      <c r="J5163">
        <v>64</v>
      </c>
      <c r="K5163">
        <v>49</v>
      </c>
      <c r="L5163">
        <v>21</v>
      </c>
      <c r="M5163">
        <v>64</v>
      </c>
      <c r="N5163">
        <v>5.85</v>
      </c>
      <c r="P5163">
        <v>7.0000000000000007E-2</v>
      </c>
      <c r="R5163">
        <v>0.08</v>
      </c>
      <c r="X5163" t="s">
        <v>114</v>
      </c>
      <c r="Y5163">
        <v>5162</v>
      </c>
      <c r="Z5163" s="1">
        <v>0.57048495370370367</v>
      </c>
      <c r="AA5163" t="s">
        <v>11214</v>
      </c>
      <c r="AB5163">
        <v>5.3999999999999999E-2</v>
      </c>
      <c r="AC5163">
        <v>-1.2E-2</v>
      </c>
      <c r="AD5163">
        <v>5.85</v>
      </c>
      <c r="AE5163" t="s">
        <v>114</v>
      </c>
    </row>
    <row r="5164" spans="1:32" x14ac:dyDescent="0.2">
      <c r="A5164">
        <v>5163</v>
      </c>
      <c r="C5164">
        <v>119537</v>
      </c>
      <c r="D5164">
        <v>139516</v>
      </c>
      <c r="F5164">
        <v>13</v>
      </c>
      <c r="G5164">
        <v>43</v>
      </c>
      <c r="H5164">
        <v>54.3</v>
      </c>
      <c r="I5164" t="s">
        <v>26</v>
      </c>
      <c r="J5164">
        <v>5</v>
      </c>
      <c r="K5164">
        <v>29</v>
      </c>
      <c r="L5164">
        <v>56</v>
      </c>
      <c r="M5164">
        <v>-5</v>
      </c>
      <c r="N5164">
        <v>6.51</v>
      </c>
      <c r="P5164">
        <v>0.05</v>
      </c>
      <c r="R5164">
        <v>0.01</v>
      </c>
      <c r="X5164" t="s">
        <v>89</v>
      </c>
      <c r="Y5164">
        <v>5163</v>
      </c>
      <c r="Z5164" s="1">
        <v>0.57215625000000003</v>
      </c>
      <c r="AA5164" t="s">
        <v>11215</v>
      </c>
      <c r="AB5164">
        <v>-0.05</v>
      </c>
      <c r="AC5164">
        <v>-1.7999999999999999E-2</v>
      </c>
      <c r="AD5164">
        <v>6.51</v>
      </c>
      <c r="AE5164" t="s">
        <v>89</v>
      </c>
    </row>
    <row r="5165" spans="1:32" x14ac:dyDescent="0.2">
      <c r="A5165">
        <v>5164</v>
      </c>
      <c r="C5165">
        <v>119584</v>
      </c>
      <c r="D5165">
        <v>82969</v>
      </c>
      <c r="F5165">
        <v>13</v>
      </c>
      <c r="G5165">
        <v>43</v>
      </c>
      <c r="H5165">
        <v>45.2</v>
      </c>
      <c r="I5165" t="s">
        <v>24</v>
      </c>
      <c r="J5165">
        <v>22</v>
      </c>
      <c r="K5165">
        <v>42</v>
      </c>
      <c r="L5165">
        <v>1</v>
      </c>
      <c r="M5165">
        <v>22</v>
      </c>
      <c r="N5165">
        <v>6.13</v>
      </c>
      <c r="P5165">
        <v>1.42</v>
      </c>
      <c r="R5165">
        <v>1.7</v>
      </c>
      <c r="T5165">
        <v>0.75</v>
      </c>
      <c r="X5165" t="s">
        <v>172</v>
      </c>
      <c r="Y5165">
        <v>5164</v>
      </c>
      <c r="Z5165" s="1">
        <v>0.57205092592592599</v>
      </c>
      <c r="AA5165" t="s">
        <v>11216</v>
      </c>
      <c r="AB5165">
        <v>4.9000000000000002E-2</v>
      </c>
      <c r="AC5165">
        <v>-3.5999999999999997E-2</v>
      </c>
      <c r="AD5165">
        <v>6.13</v>
      </c>
      <c r="AE5165" t="s">
        <v>172</v>
      </c>
    </row>
    <row r="5166" spans="1:32" x14ac:dyDescent="0.2">
      <c r="A5166">
        <v>5165</v>
      </c>
      <c r="B5166" t="s">
        <v>640</v>
      </c>
      <c r="C5166">
        <v>119605</v>
      </c>
      <c r="D5166">
        <v>158131</v>
      </c>
      <c r="F5166">
        <v>13</v>
      </c>
      <c r="G5166">
        <v>44</v>
      </c>
      <c r="H5166">
        <v>29.8</v>
      </c>
      <c r="I5166" t="s">
        <v>26</v>
      </c>
      <c r="J5166">
        <v>16</v>
      </c>
      <c r="K5166">
        <v>10</v>
      </c>
      <c r="L5166">
        <v>45</v>
      </c>
      <c r="M5166">
        <v>-16</v>
      </c>
      <c r="N5166">
        <v>5.6</v>
      </c>
      <c r="P5166">
        <v>0.81</v>
      </c>
      <c r="R5166">
        <v>0.41</v>
      </c>
      <c r="T5166">
        <v>0.4</v>
      </c>
      <c r="X5166" t="s">
        <v>641</v>
      </c>
      <c r="Y5166">
        <v>5165</v>
      </c>
      <c r="Z5166" s="1">
        <v>0.57256712962962963</v>
      </c>
      <c r="AA5166" t="s">
        <v>11217</v>
      </c>
      <c r="AB5166">
        <v>1.2999999999999999E-2</v>
      </c>
      <c r="AC5166">
        <v>-4.0000000000000001E-3</v>
      </c>
      <c r="AD5166">
        <v>5.6</v>
      </c>
      <c r="AE5166" t="s">
        <v>6357</v>
      </c>
      <c r="AF5166" t="s">
        <v>36</v>
      </c>
    </row>
    <row r="5167" spans="1:32" x14ac:dyDescent="0.2">
      <c r="A5167">
        <v>5166</v>
      </c>
      <c r="C5167">
        <v>119623</v>
      </c>
      <c r="D5167">
        <v>181921</v>
      </c>
      <c r="F5167">
        <v>13</v>
      </c>
      <c r="G5167">
        <v>44</v>
      </c>
      <c r="H5167">
        <v>45.7</v>
      </c>
      <c r="I5167" t="s">
        <v>26</v>
      </c>
      <c r="J5167">
        <v>25</v>
      </c>
      <c r="K5167">
        <v>30</v>
      </c>
      <c r="L5167">
        <v>3</v>
      </c>
      <c r="M5167">
        <v>-25</v>
      </c>
      <c r="N5167">
        <v>6.21</v>
      </c>
      <c r="P5167">
        <v>1.38</v>
      </c>
      <c r="X5167" t="s">
        <v>197</v>
      </c>
      <c r="Y5167">
        <v>5166</v>
      </c>
      <c r="Z5167" s="1">
        <v>0.57275115740740745</v>
      </c>
      <c r="AA5167" t="s">
        <v>11218</v>
      </c>
      <c r="AB5167">
        <v>-5.2999999999999999E-2</v>
      </c>
      <c r="AC5167">
        <v>-1.6E-2</v>
      </c>
      <c r="AD5167">
        <v>6.21</v>
      </c>
      <c r="AE5167" t="s">
        <v>197</v>
      </c>
    </row>
    <row r="5168" spans="1:32" x14ac:dyDescent="0.2">
      <c r="A5168">
        <v>5167</v>
      </c>
      <c r="C5168">
        <v>119752</v>
      </c>
      <c r="D5168">
        <v>181931</v>
      </c>
      <c r="F5168">
        <v>13</v>
      </c>
      <c r="G5168">
        <v>45</v>
      </c>
      <c r="H5168">
        <v>36.9</v>
      </c>
      <c r="I5168" t="s">
        <v>26</v>
      </c>
      <c r="J5168">
        <v>26</v>
      </c>
      <c r="K5168">
        <v>6</v>
      </c>
      <c r="L5168">
        <v>58</v>
      </c>
      <c r="M5168">
        <v>-26</v>
      </c>
      <c r="N5168">
        <v>5.81</v>
      </c>
      <c r="P5168">
        <v>0.02</v>
      </c>
      <c r="X5168" t="s">
        <v>25</v>
      </c>
      <c r="Y5168">
        <v>5167</v>
      </c>
      <c r="Z5168" s="1">
        <v>0.57334374999999993</v>
      </c>
      <c r="AA5168" t="s">
        <v>11219</v>
      </c>
      <c r="AB5168">
        <v>-7.0999999999999994E-2</v>
      </c>
      <c r="AC5168">
        <v>-0.01</v>
      </c>
      <c r="AD5168">
        <v>5.81</v>
      </c>
      <c r="AE5168" t="s">
        <v>25</v>
      </c>
    </row>
    <row r="5169" spans="1:32" x14ac:dyDescent="0.2">
      <c r="A5169">
        <v>5168</v>
      </c>
      <c r="B5169" t="s">
        <v>642</v>
      </c>
      <c r="C5169">
        <v>119756</v>
      </c>
      <c r="D5169">
        <v>204812</v>
      </c>
      <c r="E5169" t="s">
        <v>30</v>
      </c>
      <c r="F5169">
        <v>13</v>
      </c>
      <c r="G5169">
        <v>45</v>
      </c>
      <c r="H5169">
        <v>41.2</v>
      </c>
      <c r="I5169" t="s">
        <v>26</v>
      </c>
      <c r="J5169">
        <v>33</v>
      </c>
      <c r="K5169">
        <v>2</v>
      </c>
      <c r="L5169">
        <v>38</v>
      </c>
      <c r="M5169">
        <v>-33</v>
      </c>
      <c r="N5169">
        <v>4.2300000000000004</v>
      </c>
      <c r="P5169">
        <v>0.38</v>
      </c>
      <c r="R5169">
        <v>0</v>
      </c>
      <c r="T5169">
        <v>0.21</v>
      </c>
      <c r="X5169" t="s">
        <v>2896</v>
      </c>
      <c r="Y5169">
        <v>5168</v>
      </c>
      <c r="Z5169" s="1">
        <v>0.5733935185185185</v>
      </c>
      <c r="AA5169" t="s">
        <v>11220</v>
      </c>
      <c r="AB5169">
        <v>-0.46200000000000002</v>
      </c>
      <c r="AC5169">
        <v>-0.14599999999999999</v>
      </c>
      <c r="AD5169">
        <v>4.2300000000000004</v>
      </c>
      <c r="AE5169" t="s">
        <v>2896</v>
      </c>
    </row>
    <row r="5170" spans="1:32" x14ac:dyDescent="0.2">
      <c r="A5170">
        <v>5169</v>
      </c>
      <c r="C5170">
        <v>119765</v>
      </c>
      <c r="D5170">
        <v>28866</v>
      </c>
      <c r="F5170">
        <v>13</v>
      </c>
      <c r="G5170">
        <v>43</v>
      </c>
      <c r="H5170">
        <v>54.7</v>
      </c>
      <c r="I5170" t="s">
        <v>24</v>
      </c>
      <c r="J5170">
        <v>52</v>
      </c>
      <c r="K5170">
        <v>3</v>
      </c>
      <c r="L5170">
        <v>52</v>
      </c>
      <c r="M5170">
        <v>52</v>
      </c>
      <c r="N5170">
        <v>6.02</v>
      </c>
      <c r="P5170">
        <v>0</v>
      </c>
      <c r="R5170">
        <v>-0.01</v>
      </c>
      <c r="X5170" t="s">
        <v>89</v>
      </c>
      <c r="Y5170">
        <v>5169</v>
      </c>
      <c r="Z5170" s="1">
        <v>0.57216087962962969</v>
      </c>
      <c r="AA5170" t="s">
        <v>11221</v>
      </c>
      <c r="AB5170">
        <v>-2.5999999999999999E-2</v>
      </c>
      <c r="AC5170">
        <v>-3.0000000000000001E-3</v>
      </c>
      <c r="AD5170">
        <v>6.02</v>
      </c>
      <c r="AE5170" t="s">
        <v>89</v>
      </c>
    </row>
    <row r="5171" spans="1:32" x14ac:dyDescent="0.2">
      <c r="A5171">
        <v>5170</v>
      </c>
      <c r="B5171" t="s">
        <v>643</v>
      </c>
      <c r="C5171">
        <v>119786</v>
      </c>
      <c r="D5171">
        <v>158147</v>
      </c>
      <c r="F5171">
        <v>13</v>
      </c>
      <c r="G5171">
        <v>45</v>
      </c>
      <c r="H5171">
        <v>35.1</v>
      </c>
      <c r="I5171" t="s">
        <v>26</v>
      </c>
      <c r="J5171">
        <v>15</v>
      </c>
      <c r="K5171">
        <v>46</v>
      </c>
      <c r="L5171">
        <v>3</v>
      </c>
      <c r="M5171">
        <v>-15</v>
      </c>
      <c r="N5171">
        <v>6.19</v>
      </c>
      <c r="P5171">
        <v>0.05</v>
      </c>
      <c r="X5171" t="s">
        <v>350</v>
      </c>
      <c r="Y5171">
        <v>5170</v>
      </c>
      <c r="Z5171" s="1">
        <v>0.57332291666666668</v>
      </c>
      <c r="AA5171" t="s">
        <v>11222</v>
      </c>
      <c r="AB5171">
        <v>-4.3999999999999997E-2</v>
      </c>
      <c r="AC5171">
        <v>-2.4E-2</v>
      </c>
      <c r="AD5171">
        <v>6.19</v>
      </c>
      <c r="AE5171" t="s">
        <v>350</v>
      </c>
    </row>
    <row r="5172" spans="1:32" x14ac:dyDescent="0.2">
      <c r="A5172">
        <v>5171</v>
      </c>
      <c r="C5172">
        <v>119796</v>
      </c>
      <c r="D5172">
        <v>252448</v>
      </c>
      <c r="E5172" t="s">
        <v>644</v>
      </c>
      <c r="F5172">
        <v>13</v>
      </c>
      <c r="G5172">
        <v>47</v>
      </c>
      <c r="H5172">
        <v>10.7</v>
      </c>
      <c r="I5172" t="s">
        <v>26</v>
      </c>
      <c r="J5172">
        <v>62</v>
      </c>
      <c r="K5172">
        <v>35</v>
      </c>
      <c r="L5172">
        <v>24</v>
      </c>
      <c r="M5172">
        <v>-62</v>
      </c>
      <c r="N5172">
        <v>6.51</v>
      </c>
      <c r="P5172">
        <v>1.98</v>
      </c>
      <c r="R5172">
        <v>1.19</v>
      </c>
      <c r="T5172">
        <v>1.2</v>
      </c>
      <c r="X5172" t="s">
        <v>645</v>
      </c>
      <c r="Y5172">
        <v>5171</v>
      </c>
      <c r="Z5172" s="1">
        <v>0.5744293981481482</v>
      </c>
      <c r="AA5172" t="s">
        <v>11223</v>
      </c>
      <c r="AB5172">
        <v>-2.3E-2</v>
      </c>
      <c r="AC5172">
        <v>-1.0999999999999999E-2</v>
      </c>
      <c r="AD5172">
        <v>6.51</v>
      </c>
      <c r="AE5172" t="s">
        <v>11224</v>
      </c>
      <c r="AF5172" t="s">
        <v>36</v>
      </c>
    </row>
    <row r="5173" spans="1:32" x14ac:dyDescent="0.2">
      <c r="A5173">
        <v>5172</v>
      </c>
      <c r="C5173">
        <v>119834</v>
      </c>
      <c r="D5173">
        <v>241157</v>
      </c>
      <c r="E5173">
        <v>6434</v>
      </c>
      <c r="F5173">
        <v>13</v>
      </c>
      <c r="G5173">
        <v>46</v>
      </c>
      <c r="H5173">
        <v>39.299999999999997</v>
      </c>
      <c r="I5173" t="s">
        <v>26</v>
      </c>
      <c r="J5173">
        <v>51</v>
      </c>
      <c r="K5173">
        <v>25</v>
      </c>
      <c r="L5173">
        <v>58</v>
      </c>
      <c r="M5173">
        <v>-51</v>
      </c>
      <c r="N5173">
        <v>4.6500000000000004</v>
      </c>
      <c r="P5173">
        <v>0.96</v>
      </c>
      <c r="R5173">
        <v>0.72</v>
      </c>
      <c r="X5173" t="s">
        <v>108</v>
      </c>
      <c r="Y5173">
        <v>5172</v>
      </c>
      <c r="Z5173" s="1">
        <v>0.57406597222222222</v>
      </c>
      <c r="AA5173" t="s">
        <v>11225</v>
      </c>
      <c r="AB5173">
        <v>6.0000000000000001E-3</v>
      </c>
      <c r="AC5173">
        <v>-3.3000000000000002E-2</v>
      </c>
      <c r="AD5173">
        <v>4.6500000000000004</v>
      </c>
      <c r="AE5173" t="s">
        <v>9548</v>
      </c>
      <c r="AF5173" t="s">
        <v>36</v>
      </c>
    </row>
    <row r="5174" spans="1:32" x14ac:dyDescent="0.2">
      <c r="A5174">
        <v>5173</v>
      </c>
      <c r="B5174" t="s">
        <v>646</v>
      </c>
      <c r="C5174">
        <v>119853</v>
      </c>
      <c r="D5174">
        <v>158152</v>
      </c>
      <c r="F5174">
        <v>13</v>
      </c>
      <c r="G5174">
        <v>45</v>
      </c>
      <c r="H5174">
        <v>56.3</v>
      </c>
      <c r="I5174" t="s">
        <v>26</v>
      </c>
      <c r="J5174">
        <v>12</v>
      </c>
      <c r="K5174">
        <v>25</v>
      </c>
      <c r="L5174">
        <v>36</v>
      </c>
      <c r="M5174">
        <v>-12</v>
      </c>
      <c r="N5174">
        <v>5.51</v>
      </c>
      <c r="P5174">
        <v>0.9</v>
      </c>
      <c r="X5174" t="s">
        <v>71</v>
      </c>
      <c r="Y5174">
        <v>5173</v>
      </c>
      <c r="Z5174" s="1">
        <v>0.57356828703703699</v>
      </c>
      <c r="AA5174" t="s">
        <v>11226</v>
      </c>
      <c r="AB5174">
        <v>-1.7000000000000001E-2</v>
      </c>
      <c r="AC5174">
        <v>8.0000000000000002E-3</v>
      </c>
      <c r="AD5174">
        <v>5.51</v>
      </c>
      <c r="AE5174" t="s">
        <v>71</v>
      </c>
    </row>
    <row r="5175" spans="1:32" x14ac:dyDescent="0.2">
      <c r="A5175">
        <v>5174</v>
      </c>
      <c r="C5175">
        <v>119921</v>
      </c>
      <c r="D5175">
        <v>204835</v>
      </c>
      <c r="F5175">
        <v>13</v>
      </c>
      <c r="G5175">
        <v>46</v>
      </c>
      <c r="H5175">
        <v>56.4</v>
      </c>
      <c r="I5175" t="s">
        <v>26</v>
      </c>
      <c r="J5175">
        <v>36</v>
      </c>
      <c r="K5175">
        <v>15</v>
      </c>
      <c r="L5175">
        <v>7</v>
      </c>
      <c r="M5175">
        <v>-36</v>
      </c>
      <c r="N5175">
        <v>5.15</v>
      </c>
      <c r="P5175">
        <v>-0.02</v>
      </c>
      <c r="X5175" t="s">
        <v>134</v>
      </c>
      <c r="Y5175">
        <v>5174</v>
      </c>
      <c r="Z5175" s="1">
        <v>0.57426388888888891</v>
      </c>
      <c r="AA5175" t="s">
        <v>11227</v>
      </c>
      <c r="AB5175">
        <v>-1.0999999999999999E-2</v>
      </c>
      <c r="AC5175">
        <v>-8.9999999999999993E-3</v>
      </c>
      <c r="AD5175">
        <v>5.15</v>
      </c>
      <c r="AE5175" t="s">
        <v>134</v>
      </c>
    </row>
    <row r="5176" spans="1:32" x14ac:dyDescent="0.2">
      <c r="A5176">
        <v>5175</v>
      </c>
      <c r="C5176">
        <v>119938</v>
      </c>
      <c r="D5176">
        <v>241173</v>
      </c>
      <c r="F5176">
        <v>13</v>
      </c>
      <c r="G5176">
        <v>47</v>
      </c>
      <c r="H5176">
        <v>27.6</v>
      </c>
      <c r="I5176" t="s">
        <v>26</v>
      </c>
      <c r="J5176">
        <v>50</v>
      </c>
      <c r="K5176">
        <v>14</v>
      </c>
      <c r="L5176">
        <v>58</v>
      </c>
      <c r="M5176">
        <v>-50</v>
      </c>
      <c r="N5176">
        <v>5.91</v>
      </c>
      <c r="P5176">
        <v>0.28999999999999998</v>
      </c>
      <c r="X5176" t="s">
        <v>647</v>
      </c>
      <c r="Y5176">
        <v>5175</v>
      </c>
      <c r="Z5176" s="1">
        <v>0.57462500000000005</v>
      </c>
      <c r="AA5176" t="s">
        <v>11228</v>
      </c>
      <c r="AB5176">
        <v>5.8000000000000003E-2</v>
      </c>
      <c r="AC5176">
        <v>1.2999999999999999E-2</v>
      </c>
      <c r="AD5176">
        <v>5.91</v>
      </c>
      <c r="AE5176" t="s">
        <v>11229</v>
      </c>
      <c r="AF5176" t="s">
        <v>36</v>
      </c>
    </row>
    <row r="5177" spans="1:32" x14ac:dyDescent="0.2">
      <c r="A5177">
        <v>5176</v>
      </c>
      <c r="C5177">
        <v>119971</v>
      </c>
      <c r="D5177">
        <v>241177</v>
      </c>
      <c r="F5177">
        <v>13</v>
      </c>
      <c r="G5177">
        <v>47</v>
      </c>
      <c r="H5177">
        <v>38.4</v>
      </c>
      <c r="I5177" t="s">
        <v>26</v>
      </c>
      <c r="J5177">
        <v>50</v>
      </c>
      <c r="K5177">
        <v>19</v>
      </c>
      <c r="L5177">
        <v>16</v>
      </c>
      <c r="M5177">
        <v>-50</v>
      </c>
      <c r="N5177">
        <v>5.45</v>
      </c>
      <c r="P5177">
        <v>1.36</v>
      </c>
      <c r="R5177">
        <v>1.36</v>
      </c>
      <c r="X5177" t="s">
        <v>125</v>
      </c>
      <c r="Y5177">
        <v>5176</v>
      </c>
      <c r="Z5177" s="1">
        <v>0.57474999999999998</v>
      </c>
      <c r="AA5177" t="s">
        <v>11230</v>
      </c>
      <c r="AB5177">
        <v>-0.151</v>
      </c>
      <c r="AC5177">
        <v>-2.3E-2</v>
      </c>
      <c r="AD5177">
        <v>5.45</v>
      </c>
      <c r="AE5177" t="s">
        <v>125</v>
      </c>
    </row>
    <row r="5178" spans="1:32" x14ac:dyDescent="0.2">
      <c r="A5178">
        <v>5177</v>
      </c>
      <c r="C5178">
        <v>119992</v>
      </c>
      <c r="D5178">
        <v>28878</v>
      </c>
      <c r="F5178">
        <v>13</v>
      </c>
      <c r="G5178">
        <v>45</v>
      </c>
      <c r="H5178">
        <v>13.2</v>
      </c>
      <c r="I5178" t="s">
        <v>24</v>
      </c>
      <c r="J5178">
        <v>55</v>
      </c>
      <c r="K5178">
        <v>52</v>
      </c>
      <c r="L5178">
        <v>46</v>
      </c>
      <c r="M5178">
        <v>55</v>
      </c>
      <c r="N5178">
        <v>6.5</v>
      </c>
      <c r="P5178">
        <v>0.47</v>
      </c>
      <c r="R5178">
        <v>-0.06</v>
      </c>
      <c r="X5178" t="s">
        <v>303</v>
      </c>
      <c r="Y5178">
        <v>5177</v>
      </c>
      <c r="Z5178" s="1">
        <v>0.57306944444444441</v>
      </c>
      <c r="AA5178" t="s">
        <v>11231</v>
      </c>
      <c r="AB5178">
        <v>0.10199999999999999</v>
      </c>
      <c r="AC5178">
        <v>-0.36</v>
      </c>
      <c r="AD5178">
        <v>6.5</v>
      </c>
      <c r="AE5178" t="s">
        <v>5740</v>
      </c>
    </row>
    <row r="5179" spans="1:32" x14ac:dyDescent="0.2">
      <c r="A5179">
        <v>5178</v>
      </c>
      <c r="C5179">
        <v>120033</v>
      </c>
      <c r="D5179">
        <v>139544</v>
      </c>
      <c r="F5179">
        <v>13</v>
      </c>
      <c r="G5179">
        <v>47</v>
      </c>
      <c r="H5179">
        <v>13.5</v>
      </c>
      <c r="I5179" t="s">
        <v>26</v>
      </c>
      <c r="J5179">
        <v>9</v>
      </c>
      <c r="K5179">
        <v>42</v>
      </c>
      <c r="L5179">
        <v>33</v>
      </c>
      <c r="M5179">
        <v>-9</v>
      </c>
      <c r="N5179">
        <v>6.05</v>
      </c>
      <c r="P5179">
        <v>1.42</v>
      </c>
      <c r="R5179">
        <v>1.66</v>
      </c>
      <c r="X5179" t="s">
        <v>77</v>
      </c>
      <c r="Y5179">
        <v>5178</v>
      </c>
      <c r="Z5179" s="1">
        <v>0.57446180555555559</v>
      </c>
      <c r="AA5179" t="s">
        <v>11232</v>
      </c>
      <c r="AB5179">
        <v>8.0000000000000002E-3</v>
      </c>
      <c r="AC5179">
        <v>-3.6999999999999998E-2</v>
      </c>
      <c r="AD5179">
        <v>6.05</v>
      </c>
      <c r="AE5179" t="s">
        <v>77</v>
      </c>
    </row>
    <row r="5180" spans="1:32" x14ac:dyDescent="0.2">
      <c r="A5180">
        <v>5179</v>
      </c>
      <c r="C5180">
        <v>120047</v>
      </c>
      <c r="D5180">
        <v>44742</v>
      </c>
      <c r="F5180">
        <v>13</v>
      </c>
      <c r="G5180">
        <v>46</v>
      </c>
      <c r="H5180">
        <v>13.5</v>
      </c>
      <c r="I5180" t="s">
        <v>24</v>
      </c>
      <c r="J5180">
        <v>41</v>
      </c>
      <c r="K5180">
        <v>5</v>
      </c>
      <c r="L5180">
        <v>19</v>
      </c>
      <c r="M5180">
        <v>41</v>
      </c>
      <c r="N5180">
        <v>5.87</v>
      </c>
      <c r="P5180">
        <v>0.21</v>
      </c>
      <c r="R5180">
        <v>0.06</v>
      </c>
      <c r="X5180" t="s">
        <v>249</v>
      </c>
      <c r="Y5180">
        <v>5179</v>
      </c>
      <c r="Z5180" s="1">
        <v>0.57376736111111104</v>
      </c>
      <c r="AA5180" t="s">
        <v>10375</v>
      </c>
      <c r="AB5180">
        <v>-0.114</v>
      </c>
      <c r="AC5180">
        <v>-4.2999999999999997E-2</v>
      </c>
      <c r="AD5180">
        <v>5.87</v>
      </c>
      <c r="AE5180" t="s">
        <v>249</v>
      </c>
    </row>
    <row r="5181" spans="1:32" x14ac:dyDescent="0.2">
      <c r="A5181">
        <v>5180</v>
      </c>
      <c r="C5181">
        <v>120048</v>
      </c>
      <c r="D5181">
        <v>63735</v>
      </c>
      <c r="F5181">
        <v>13</v>
      </c>
      <c r="G5181">
        <v>46</v>
      </c>
      <c r="H5181">
        <v>19</v>
      </c>
      <c r="I5181" t="s">
        <v>24</v>
      </c>
      <c r="J5181">
        <v>38</v>
      </c>
      <c r="K5181">
        <v>30</v>
      </c>
      <c r="L5181">
        <v>14</v>
      </c>
      <c r="M5181">
        <v>38</v>
      </c>
      <c r="N5181">
        <v>5.94</v>
      </c>
      <c r="P5181">
        <v>0.94</v>
      </c>
      <c r="X5181" t="s">
        <v>60</v>
      </c>
      <c r="Y5181">
        <v>5180</v>
      </c>
      <c r="Z5181" s="1">
        <v>0.57383101851851859</v>
      </c>
      <c r="AA5181" t="s">
        <v>11233</v>
      </c>
      <c r="AB5181">
        <v>-5.0999999999999997E-2</v>
      </c>
      <c r="AC5181">
        <v>-2E-3</v>
      </c>
      <c r="AD5181">
        <v>5.94</v>
      </c>
      <c r="AE5181" t="s">
        <v>60</v>
      </c>
    </row>
    <row r="5182" spans="1:32" x14ac:dyDescent="0.2">
      <c r="A5182">
        <v>5181</v>
      </c>
      <c r="B5182" t="s">
        <v>648</v>
      </c>
      <c r="C5182">
        <v>120052</v>
      </c>
      <c r="D5182">
        <v>158165</v>
      </c>
      <c r="E5182">
        <v>6442</v>
      </c>
      <c r="F5182">
        <v>13</v>
      </c>
      <c r="G5182">
        <v>47</v>
      </c>
      <c r="H5182">
        <v>25.4</v>
      </c>
      <c r="I5182" t="s">
        <v>26</v>
      </c>
      <c r="J5182">
        <v>17</v>
      </c>
      <c r="K5182">
        <v>51</v>
      </c>
      <c r="L5182">
        <v>36</v>
      </c>
      <c r="M5182">
        <v>-17</v>
      </c>
      <c r="N5182">
        <v>5.43</v>
      </c>
      <c r="P5182">
        <v>1.62</v>
      </c>
      <c r="R5182">
        <v>1.94</v>
      </c>
      <c r="T5182">
        <v>0.89</v>
      </c>
      <c r="U5182" t="s">
        <v>93</v>
      </c>
      <c r="X5182" t="s">
        <v>503</v>
      </c>
      <c r="Y5182">
        <v>5181</v>
      </c>
      <c r="Z5182" s="1">
        <v>0.57459953703703703</v>
      </c>
      <c r="AA5182" t="s">
        <v>11234</v>
      </c>
      <c r="AB5182">
        <v>5.8999999999999997E-2</v>
      </c>
      <c r="AC5182">
        <v>-3.4000000000000002E-2</v>
      </c>
      <c r="AD5182">
        <v>5.43</v>
      </c>
      <c r="AE5182" t="s">
        <v>353</v>
      </c>
      <c r="AF5182" t="s">
        <v>36</v>
      </c>
    </row>
    <row r="5183" spans="1:32" x14ac:dyDescent="0.2">
      <c r="A5183">
        <v>5182</v>
      </c>
      <c r="B5183" t="s">
        <v>649</v>
      </c>
      <c r="C5183">
        <v>120064</v>
      </c>
      <c r="D5183">
        <v>82993</v>
      </c>
      <c r="F5183">
        <v>13</v>
      </c>
      <c r="G5183">
        <v>46</v>
      </c>
      <c r="H5183">
        <v>43.3</v>
      </c>
      <c r="I5183" t="s">
        <v>24</v>
      </c>
      <c r="J5183">
        <v>25</v>
      </c>
      <c r="K5183">
        <v>42</v>
      </c>
      <c r="L5183">
        <v>8</v>
      </c>
      <c r="M5183">
        <v>25</v>
      </c>
      <c r="N5183">
        <v>5.95</v>
      </c>
      <c r="P5183">
        <v>0.49</v>
      </c>
      <c r="R5183">
        <v>0.1</v>
      </c>
      <c r="X5183" t="s">
        <v>650</v>
      </c>
      <c r="Y5183">
        <v>5182</v>
      </c>
      <c r="Z5183" s="1">
        <v>0.57411226851851849</v>
      </c>
      <c r="AA5183" t="s">
        <v>11235</v>
      </c>
      <c r="AB5183">
        <v>-0.02</v>
      </c>
      <c r="AC5183">
        <v>-6.0999999999999999E-2</v>
      </c>
      <c r="AD5183">
        <v>5.95</v>
      </c>
      <c r="AE5183" t="s">
        <v>33</v>
      </c>
      <c r="AF5183" t="s">
        <v>36</v>
      </c>
    </row>
    <row r="5184" spans="1:32" x14ac:dyDescent="0.2">
      <c r="A5184">
        <v>5183</v>
      </c>
      <c r="C5184">
        <v>120066</v>
      </c>
      <c r="D5184">
        <v>120108</v>
      </c>
      <c r="F5184">
        <v>13</v>
      </c>
      <c r="G5184">
        <v>46</v>
      </c>
      <c r="H5184">
        <v>57.1</v>
      </c>
      <c r="I5184" t="s">
        <v>24</v>
      </c>
      <c r="J5184">
        <v>6</v>
      </c>
      <c r="K5184">
        <v>21</v>
      </c>
      <c r="L5184">
        <v>2</v>
      </c>
      <c r="M5184">
        <v>6</v>
      </c>
      <c r="N5184">
        <v>6.33</v>
      </c>
      <c r="P5184">
        <v>0.63</v>
      </c>
      <c r="R5184">
        <v>0.16</v>
      </c>
      <c r="X5184" t="s">
        <v>651</v>
      </c>
      <c r="Y5184">
        <v>5183</v>
      </c>
      <c r="Z5184" s="1">
        <v>0.57427199074074076</v>
      </c>
      <c r="AA5184" t="s">
        <v>11236</v>
      </c>
      <c r="AB5184">
        <v>-0.51</v>
      </c>
      <c r="AC5184">
        <v>-0.108</v>
      </c>
      <c r="AD5184">
        <v>6.33</v>
      </c>
      <c r="AE5184" t="s">
        <v>11237</v>
      </c>
      <c r="AF5184" t="s">
        <v>36</v>
      </c>
    </row>
    <row r="5185" spans="1:32" x14ac:dyDescent="0.2">
      <c r="A5185">
        <v>5184</v>
      </c>
      <c r="C5185">
        <v>120084</v>
      </c>
      <c r="D5185">
        <v>7876</v>
      </c>
      <c r="F5185">
        <v>13</v>
      </c>
      <c r="G5185">
        <v>42</v>
      </c>
      <c r="H5185">
        <v>39.299999999999997</v>
      </c>
      <c r="I5185" t="s">
        <v>24</v>
      </c>
      <c r="J5185">
        <v>78</v>
      </c>
      <c r="K5185">
        <v>3</v>
      </c>
      <c r="L5185">
        <v>52</v>
      </c>
      <c r="M5185">
        <v>78</v>
      </c>
      <c r="N5185">
        <v>5.91</v>
      </c>
      <c r="P5185">
        <v>1.01</v>
      </c>
      <c r="W5185" t="s">
        <v>27</v>
      </c>
      <c r="X5185" t="s">
        <v>3097</v>
      </c>
      <c r="Y5185">
        <v>5184</v>
      </c>
      <c r="Z5185" s="1">
        <v>0.57128819444444445</v>
      </c>
      <c r="AA5185" t="s">
        <v>11238</v>
      </c>
      <c r="AB5185">
        <v>-6.2E-2</v>
      </c>
      <c r="AC5185">
        <v>4.9000000000000002E-2</v>
      </c>
      <c r="AD5185">
        <v>5.91</v>
      </c>
      <c r="AE5185" t="s">
        <v>6680</v>
      </c>
    </row>
    <row r="5186" spans="1:32" x14ac:dyDescent="0.2">
      <c r="A5186">
        <v>5185</v>
      </c>
      <c r="B5186" t="s">
        <v>652</v>
      </c>
      <c r="C5186">
        <v>120136</v>
      </c>
      <c r="D5186">
        <v>100706</v>
      </c>
      <c r="E5186">
        <v>6444</v>
      </c>
      <c r="F5186">
        <v>13</v>
      </c>
      <c r="G5186">
        <v>47</v>
      </c>
      <c r="H5186">
        <v>15.7</v>
      </c>
      <c r="I5186" t="s">
        <v>24</v>
      </c>
      <c r="J5186">
        <v>17</v>
      </c>
      <c r="K5186">
        <v>27</v>
      </c>
      <c r="L5186">
        <v>24</v>
      </c>
      <c r="M5186">
        <v>17</v>
      </c>
      <c r="N5186">
        <v>4.5</v>
      </c>
      <c r="P5186">
        <v>0.48</v>
      </c>
      <c r="R5186">
        <v>0.04</v>
      </c>
      <c r="T5186">
        <v>0.24</v>
      </c>
      <c r="X5186" t="s">
        <v>439</v>
      </c>
      <c r="Y5186">
        <v>5185</v>
      </c>
      <c r="Z5186" s="1">
        <v>0.5744872685185185</v>
      </c>
      <c r="AA5186" t="s">
        <v>11239</v>
      </c>
      <c r="AB5186">
        <v>-0.48199999999999998</v>
      </c>
      <c r="AC5186">
        <v>4.1000000000000002E-2</v>
      </c>
      <c r="AD5186">
        <v>4.5</v>
      </c>
      <c r="AE5186" t="s">
        <v>439</v>
      </c>
    </row>
    <row r="5187" spans="1:32" x14ac:dyDescent="0.2">
      <c r="A5187">
        <v>5186</v>
      </c>
      <c r="C5187">
        <v>120164</v>
      </c>
      <c r="D5187">
        <v>63739</v>
      </c>
      <c r="F5187">
        <v>13</v>
      </c>
      <c r="G5187">
        <v>46</v>
      </c>
      <c r="H5187">
        <v>59.8</v>
      </c>
      <c r="I5187" t="s">
        <v>24</v>
      </c>
      <c r="J5187">
        <v>38</v>
      </c>
      <c r="K5187">
        <v>32</v>
      </c>
      <c r="L5187">
        <v>34</v>
      </c>
      <c r="M5187">
        <v>38</v>
      </c>
      <c r="N5187">
        <v>5.5</v>
      </c>
      <c r="P5187">
        <v>1.03</v>
      </c>
      <c r="R5187">
        <v>0.84</v>
      </c>
      <c r="T5187">
        <v>0.52</v>
      </c>
      <c r="X5187" t="s">
        <v>653</v>
      </c>
      <c r="Y5187">
        <v>5186</v>
      </c>
      <c r="Z5187" s="1">
        <v>0.57430324074074079</v>
      </c>
      <c r="AA5187" t="s">
        <v>11240</v>
      </c>
      <c r="AB5187">
        <v>-0.13100000000000001</v>
      </c>
      <c r="AC5187">
        <v>-1.6E-2</v>
      </c>
      <c r="AD5187">
        <v>5.5</v>
      </c>
      <c r="AE5187" t="s">
        <v>54</v>
      </c>
      <c r="AF5187" t="s">
        <v>36</v>
      </c>
    </row>
    <row r="5188" spans="1:32" x14ac:dyDescent="0.2">
      <c r="A5188">
        <v>5187</v>
      </c>
      <c r="B5188" t="s">
        <v>654</v>
      </c>
      <c r="C5188">
        <v>120198</v>
      </c>
      <c r="D5188">
        <v>28885</v>
      </c>
      <c r="E5188" t="s">
        <v>655</v>
      </c>
      <c r="F5188">
        <v>13</v>
      </c>
      <c r="G5188">
        <v>46</v>
      </c>
      <c r="H5188">
        <v>35.700000000000003</v>
      </c>
      <c r="I5188" t="s">
        <v>24</v>
      </c>
      <c r="J5188">
        <v>54</v>
      </c>
      <c r="K5188">
        <v>25</v>
      </c>
      <c r="L5188">
        <v>58</v>
      </c>
      <c r="M5188">
        <v>54</v>
      </c>
      <c r="N5188">
        <v>5.7</v>
      </c>
      <c r="P5188">
        <v>-0.08</v>
      </c>
      <c r="R5188">
        <v>-0.08</v>
      </c>
      <c r="X5188" t="s">
        <v>656</v>
      </c>
      <c r="Y5188">
        <v>5187</v>
      </c>
      <c r="Z5188" s="1">
        <v>0.5740243055555555</v>
      </c>
      <c r="AA5188" t="s">
        <v>11241</v>
      </c>
      <c r="AB5188">
        <v>-1.9E-2</v>
      </c>
      <c r="AC5188">
        <v>1E-3</v>
      </c>
      <c r="AD5188">
        <v>5.7</v>
      </c>
      <c r="AE5188" t="s">
        <v>11242</v>
      </c>
      <c r="AF5188" t="s">
        <v>36</v>
      </c>
    </row>
    <row r="5189" spans="1:32" x14ac:dyDescent="0.2">
      <c r="A5189">
        <v>5188</v>
      </c>
      <c r="C5189">
        <v>120213</v>
      </c>
      <c r="D5189">
        <v>258683</v>
      </c>
      <c r="F5189">
        <v>13</v>
      </c>
      <c r="G5189">
        <v>55</v>
      </c>
      <c r="H5189">
        <v>38.700000000000003</v>
      </c>
      <c r="I5189" t="s">
        <v>26</v>
      </c>
      <c r="J5189">
        <v>82</v>
      </c>
      <c r="K5189">
        <v>39</v>
      </c>
      <c r="L5189">
        <v>58</v>
      </c>
      <c r="M5189">
        <v>-82</v>
      </c>
      <c r="N5189">
        <v>5.95</v>
      </c>
      <c r="P5189">
        <v>1.46</v>
      </c>
      <c r="R5189">
        <v>1.57</v>
      </c>
      <c r="T5189">
        <v>0</v>
      </c>
      <c r="X5189" t="s">
        <v>657</v>
      </c>
      <c r="Y5189">
        <v>5188</v>
      </c>
      <c r="Z5189" s="1">
        <v>0.58030902777777771</v>
      </c>
      <c r="AA5189" t="s">
        <v>11243</v>
      </c>
      <c r="AB5189">
        <v>-3.5999999999999997E-2</v>
      </c>
      <c r="AC5189">
        <v>-2.3E-2</v>
      </c>
      <c r="AD5189">
        <v>5.95</v>
      </c>
      <c r="AE5189" t="s">
        <v>5935</v>
      </c>
      <c r="AF5189" t="s">
        <v>36</v>
      </c>
    </row>
    <row r="5190" spans="1:32" x14ac:dyDescent="0.2">
      <c r="A5190">
        <v>5189</v>
      </c>
      <c r="C5190">
        <v>120237</v>
      </c>
      <c r="D5190">
        <v>204867</v>
      </c>
      <c r="F5190">
        <v>13</v>
      </c>
      <c r="G5190">
        <v>48</v>
      </c>
      <c r="H5190">
        <v>55.1</v>
      </c>
      <c r="I5190" t="s">
        <v>26</v>
      </c>
      <c r="J5190">
        <v>35</v>
      </c>
      <c r="K5190">
        <v>42</v>
      </c>
      <c r="L5190">
        <v>14</v>
      </c>
      <c r="M5190">
        <v>-35</v>
      </c>
      <c r="N5190">
        <v>6.53</v>
      </c>
      <c r="P5190">
        <v>0.56999999999999995</v>
      </c>
      <c r="R5190">
        <v>0.05</v>
      </c>
      <c r="X5190" t="s">
        <v>658</v>
      </c>
      <c r="Y5190">
        <v>5189</v>
      </c>
      <c r="Z5190" s="1">
        <v>0.57563773148148145</v>
      </c>
      <c r="AA5190" t="s">
        <v>11244</v>
      </c>
      <c r="AB5190">
        <v>-0.51600000000000001</v>
      </c>
      <c r="AC5190">
        <v>-0.17399999999999999</v>
      </c>
      <c r="AD5190">
        <v>6.53</v>
      </c>
      <c r="AE5190" t="s">
        <v>11245</v>
      </c>
    </row>
    <row r="5191" spans="1:32" x14ac:dyDescent="0.2">
      <c r="A5191">
        <v>5190</v>
      </c>
      <c r="B5191" t="s">
        <v>659</v>
      </c>
      <c r="C5191">
        <v>120307</v>
      </c>
      <c r="D5191">
        <v>224469</v>
      </c>
      <c r="E5191" t="s">
        <v>659</v>
      </c>
      <c r="F5191">
        <v>13</v>
      </c>
      <c r="G5191">
        <v>49</v>
      </c>
      <c r="H5191">
        <v>30.3</v>
      </c>
      <c r="I5191" t="s">
        <v>26</v>
      </c>
      <c r="J5191">
        <v>41</v>
      </c>
      <c r="K5191">
        <v>41</v>
      </c>
      <c r="L5191">
        <v>16</v>
      </c>
      <c r="M5191">
        <v>-41</v>
      </c>
      <c r="N5191">
        <v>3.41</v>
      </c>
      <c r="P5191">
        <v>-0.22</v>
      </c>
      <c r="R5191">
        <v>-0.84</v>
      </c>
      <c r="T5191">
        <v>-0.23</v>
      </c>
      <c r="X5191" t="s">
        <v>85</v>
      </c>
      <c r="Y5191">
        <v>5190</v>
      </c>
      <c r="Z5191" s="1">
        <v>0.57604513888888886</v>
      </c>
      <c r="AA5191" t="s">
        <v>11246</v>
      </c>
      <c r="AB5191">
        <v>-2.1999999999999999E-2</v>
      </c>
      <c r="AC5191">
        <v>-2.1000000000000001E-2</v>
      </c>
      <c r="AD5191">
        <v>3.41</v>
      </c>
      <c r="AE5191" t="s">
        <v>85</v>
      </c>
    </row>
    <row r="5192" spans="1:32" x14ac:dyDescent="0.2">
      <c r="A5192">
        <v>5191</v>
      </c>
      <c r="B5192" t="s">
        <v>660</v>
      </c>
      <c r="C5192">
        <v>120315</v>
      </c>
      <c r="D5192">
        <v>44752</v>
      </c>
      <c r="E5192">
        <v>6450</v>
      </c>
      <c r="F5192">
        <v>13</v>
      </c>
      <c r="G5192">
        <v>47</v>
      </c>
      <c r="H5192">
        <v>32.4</v>
      </c>
      <c r="I5192" t="s">
        <v>24</v>
      </c>
      <c r="J5192">
        <v>49</v>
      </c>
      <c r="K5192">
        <v>18</v>
      </c>
      <c r="L5192">
        <v>48</v>
      </c>
      <c r="M5192">
        <v>49</v>
      </c>
      <c r="N5192">
        <v>1.86</v>
      </c>
      <c r="P5192">
        <v>-0.19</v>
      </c>
      <c r="R5192">
        <v>-0.67</v>
      </c>
      <c r="T5192">
        <v>-0.18</v>
      </c>
      <c r="X5192" t="s">
        <v>368</v>
      </c>
      <c r="Y5192">
        <v>5191</v>
      </c>
      <c r="Z5192" s="1">
        <v>0.57468055555555553</v>
      </c>
      <c r="AA5192" t="s">
        <v>11247</v>
      </c>
      <c r="AB5192">
        <v>-0.122</v>
      </c>
      <c r="AC5192">
        <v>-1.0999999999999999E-2</v>
      </c>
      <c r="AD5192">
        <v>1.86</v>
      </c>
      <c r="AE5192" t="s">
        <v>368</v>
      </c>
    </row>
    <row r="5193" spans="1:32" x14ac:dyDescent="0.2">
      <c r="A5193">
        <v>5192</v>
      </c>
      <c r="B5193" t="s">
        <v>4887</v>
      </c>
      <c r="C5193">
        <v>120323</v>
      </c>
      <c r="D5193">
        <v>204875</v>
      </c>
      <c r="E5193" t="s">
        <v>4888</v>
      </c>
      <c r="F5193">
        <v>13</v>
      </c>
      <c r="G5193">
        <v>49</v>
      </c>
      <c r="H5193">
        <v>26.7</v>
      </c>
      <c r="I5193" t="s">
        <v>26</v>
      </c>
      <c r="J5193">
        <v>34</v>
      </c>
      <c r="K5193">
        <v>27</v>
      </c>
      <c r="L5193">
        <v>3</v>
      </c>
      <c r="M5193">
        <v>-34</v>
      </c>
      <c r="N5193">
        <v>4.1900000000000004</v>
      </c>
      <c r="P5193">
        <v>1.5</v>
      </c>
      <c r="R5193">
        <v>1.45</v>
      </c>
      <c r="T5193">
        <v>1.81</v>
      </c>
      <c r="X5193" t="s">
        <v>4889</v>
      </c>
      <c r="Y5193">
        <v>5192</v>
      </c>
      <c r="Z5193" s="1">
        <v>0.57600347222222226</v>
      </c>
      <c r="AA5193" t="s">
        <v>11248</v>
      </c>
      <c r="AB5193">
        <v>-4.2000000000000003E-2</v>
      </c>
      <c r="AC5193">
        <v>-5.7000000000000002E-2</v>
      </c>
      <c r="AD5193">
        <v>4.1900000000000004</v>
      </c>
      <c r="AE5193" t="s">
        <v>10851</v>
      </c>
      <c r="AF5193" t="s">
        <v>36</v>
      </c>
    </row>
    <row r="5194" spans="1:32" x14ac:dyDescent="0.2">
      <c r="A5194">
        <v>5193</v>
      </c>
      <c r="B5194" t="s">
        <v>4890</v>
      </c>
      <c r="C5194">
        <v>120324</v>
      </c>
      <c r="D5194">
        <v>224471</v>
      </c>
      <c r="E5194" t="s">
        <v>4890</v>
      </c>
      <c r="F5194">
        <v>13</v>
      </c>
      <c r="G5194">
        <v>49</v>
      </c>
      <c r="H5194">
        <v>37</v>
      </c>
      <c r="I5194" t="s">
        <v>26</v>
      </c>
      <c r="J5194">
        <v>42</v>
      </c>
      <c r="K5194">
        <v>28</v>
      </c>
      <c r="L5194">
        <v>26</v>
      </c>
      <c r="M5194">
        <v>-42</v>
      </c>
      <c r="N5194">
        <v>3.04</v>
      </c>
      <c r="P5194">
        <v>-0.17</v>
      </c>
      <c r="R5194">
        <v>-0.72</v>
      </c>
      <c r="T5194">
        <v>-0.11</v>
      </c>
      <c r="X5194" t="s">
        <v>1851</v>
      </c>
      <c r="Y5194">
        <v>5193</v>
      </c>
      <c r="Z5194" s="1">
        <v>0.57612268518518517</v>
      </c>
      <c r="AA5194" t="s">
        <v>11249</v>
      </c>
      <c r="AB5194">
        <v>-2.3E-2</v>
      </c>
      <c r="AC5194">
        <v>-0.02</v>
      </c>
      <c r="AD5194">
        <v>3.04</v>
      </c>
      <c r="AE5194" t="s">
        <v>7045</v>
      </c>
      <c r="AF5194" t="s">
        <v>36</v>
      </c>
    </row>
    <row r="5195" spans="1:32" x14ac:dyDescent="0.2">
      <c r="A5195">
        <v>5194</v>
      </c>
      <c r="C5195">
        <v>120404</v>
      </c>
      <c r="D5195">
        <v>252481</v>
      </c>
      <c r="F5195">
        <v>13</v>
      </c>
      <c r="G5195">
        <v>51</v>
      </c>
      <c r="H5195">
        <v>47.4</v>
      </c>
      <c r="I5195" t="s">
        <v>26</v>
      </c>
      <c r="J5195">
        <v>69</v>
      </c>
      <c r="K5195">
        <v>24</v>
      </c>
      <c r="L5195">
        <v>5</v>
      </c>
      <c r="M5195">
        <v>-69</v>
      </c>
      <c r="N5195">
        <v>5.75</v>
      </c>
      <c r="P5195">
        <v>1.73</v>
      </c>
      <c r="R5195">
        <v>2.02</v>
      </c>
      <c r="X5195" t="s">
        <v>208</v>
      </c>
      <c r="Y5195">
        <v>5194</v>
      </c>
      <c r="Z5195" s="1">
        <v>0.57763194444444443</v>
      </c>
      <c r="AA5195" t="s">
        <v>11250</v>
      </c>
      <c r="AB5195">
        <v>4.0000000000000001E-3</v>
      </c>
      <c r="AC5195">
        <v>-3.0000000000000001E-3</v>
      </c>
      <c r="AD5195">
        <v>5.75</v>
      </c>
      <c r="AE5195" t="s">
        <v>5647</v>
      </c>
      <c r="AF5195" t="s">
        <v>36</v>
      </c>
    </row>
    <row r="5196" spans="1:32" x14ac:dyDescent="0.2">
      <c r="A5196">
        <v>5195</v>
      </c>
      <c r="C5196">
        <v>120420</v>
      </c>
      <c r="D5196">
        <v>63760</v>
      </c>
      <c r="F5196">
        <v>13</v>
      </c>
      <c r="G5196">
        <v>48</v>
      </c>
      <c r="H5196">
        <v>38.700000000000003</v>
      </c>
      <c r="I5196" t="s">
        <v>24</v>
      </c>
      <c r="J5196">
        <v>31</v>
      </c>
      <c r="K5196">
        <v>11</v>
      </c>
      <c r="L5196">
        <v>25</v>
      </c>
      <c r="M5196">
        <v>31</v>
      </c>
      <c r="N5196">
        <v>5.62</v>
      </c>
      <c r="P5196">
        <v>1.01</v>
      </c>
      <c r="X5196" t="s">
        <v>54</v>
      </c>
      <c r="Y5196">
        <v>5195</v>
      </c>
      <c r="Z5196" s="1">
        <v>0.57544791666666673</v>
      </c>
      <c r="AA5196" t="s">
        <v>11251</v>
      </c>
      <c r="AB5196">
        <v>-7.0000000000000001E-3</v>
      </c>
      <c r="AC5196">
        <v>3.6999999999999998E-2</v>
      </c>
      <c r="AD5196">
        <v>5.62</v>
      </c>
      <c r="AE5196" t="s">
        <v>54</v>
      </c>
    </row>
    <row r="5197" spans="1:32" x14ac:dyDescent="0.2">
      <c r="A5197">
        <v>5196</v>
      </c>
      <c r="B5197" t="s">
        <v>4891</v>
      </c>
      <c r="C5197">
        <v>120452</v>
      </c>
      <c r="D5197">
        <v>158186</v>
      </c>
      <c r="F5197">
        <v>13</v>
      </c>
      <c r="G5197">
        <v>49</v>
      </c>
      <c r="H5197">
        <v>52.3</v>
      </c>
      <c r="I5197" t="s">
        <v>26</v>
      </c>
      <c r="J5197">
        <v>18</v>
      </c>
      <c r="K5197">
        <v>8</v>
      </c>
      <c r="L5197">
        <v>3</v>
      </c>
      <c r="M5197">
        <v>-18</v>
      </c>
      <c r="N5197">
        <v>4.97</v>
      </c>
      <c r="P5197">
        <v>1.06</v>
      </c>
      <c r="R5197">
        <v>0.92</v>
      </c>
      <c r="T5197">
        <v>0.5</v>
      </c>
      <c r="X5197" t="s">
        <v>4892</v>
      </c>
      <c r="Y5197">
        <v>5196</v>
      </c>
      <c r="Z5197" s="1">
        <v>0.5762997685185185</v>
      </c>
      <c r="AA5197" t="s">
        <v>11252</v>
      </c>
      <c r="AB5197">
        <v>-0.1</v>
      </c>
      <c r="AC5197">
        <v>-3.7999999999999999E-2</v>
      </c>
      <c r="AD5197">
        <v>4.97</v>
      </c>
      <c r="AE5197" t="s">
        <v>5871</v>
      </c>
      <c r="AF5197" t="s">
        <v>36</v>
      </c>
    </row>
    <row r="5198" spans="1:32" x14ac:dyDescent="0.2">
      <c r="A5198">
        <v>5197</v>
      </c>
      <c r="C5198">
        <v>120455</v>
      </c>
      <c r="D5198">
        <v>181999</v>
      </c>
      <c r="E5198">
        <v>6460</v>
      </c>
      <c r="F5198">
        <v>13</v>
      </c>
      <c r="G5198">
        <v>50</v>
      </c>
      <c r="H5198">
        <v>6.5</v>
      </c>
      <c r="I5198" t="s">
        <v>26</v>
      </c>
      <c r="J5198">
        <v>29</v>
      </c>
      <c r="K5198">
        <v>4</v>
      </c>
      <c r="L5198">
        <v>53</v>
      </c>
      <c r="M5198">
        <v>-29</v>
      </c>
      <c r="N5198">
        <v>6.18</v>
      </c>
      <c r="P5198">
        <v>-0.03</v>
      </c>
      <c r="R5198">
        <v>-0.12</v>
      </c>
      <c r="X5198" t="s">
        <v>134</v>
      </c>
      <c r="Y5198">
        <v>5197</v>
      </c>
      <c r="Z5198" s="1">
        <v>0.57646412037037031</v>
      </c>
      <c r="AA5198" t="s">
        <v>11253</v>
      </c>
      <c r="AB5198">
        <v>-4.8000000000000001E-2</v>
      </c>
      <c r="AC5198">
        <v>-3.2000000000000001E-2</v>
      </c>
      <c r="AD5198">
        <v>6.18</v>
      </c>
      <c r="AE5198" t="s">
        <v>134</v>
      </c>
    </row>
    <row r="5199" spans="1:32" x14ac:dyDescent="0.2">
      <c r="A5199">
        <v>5198</v>
      </c>
      <c r="C5199">
        <v>120457</v>
      </c>
      <c r="D5199">
        <v>204888</v>
      </c>
      <c r="F5199">
        <v>13</v>
      </c>
      <c r="G5199">
        <v>50</v>
      </c>
      <c r="H5199">
        <v>19.399999999999999</v>
      </c>
      <c r="I5199" t="s">
        <v>26</v>
      </c>
      <c r="J5199">
        <v>39</v>
      </c>
      <c r="K5199">
        <v>54</v>
      </c>
      <c r="L5199">
        <v>4</v>
      </c>
      <c r="M5199">
        <v>-39</v>
      </c>
      <c r="N5199">
        <v>6.44</v>
      </c>
      <c r="P5199">
        <v>0.99</v>
      </c>
      <c r="X5199" t="s">
        <v>45</v>
      </c>
      <c r="Y5199">
        <v>5198</v>
      </c>
      <c r="Z5199" s="1">
        <v>0.5766134259259259</v>
      </c>
      <c r="AA5199" t="s">
        <v>11254</v>
      </c>
      <c r="AB5199">
        <v>7.0000000000000001E-3</v>
      </c>
      <c r="AC5199">
        <v>-1.2E-2</v>
      </c>
      <c r="AD5199">
        <v>6.44</v>
      </c>
      <c r="AE5199" t="s">
        <v>45</v>
      </c>
    </row>
    <row r="5200" spans="1:32" x14ac:dyDescent="0.2">
      <c r="A5200">
        <v>5199</v>
      </c>
      <c r="C5200">
        <v>120499</v>
      </c>
      <c r="D5200">
        <v>63763</v>
      </c>
      <c r="E5200" t="s">
        <v>4893</v>
      </c>
      <c r="F5200">
        <v>13</v>
      </c>
      <c r="G5200">
        <v>48</v>
      </c>
      <c r="H5200">
        <v>57.2</v>
      </c>
      <c r="I5200" t="s">
        <v>24</v>
      </c>
      <c r="J5200">
        <v>39</v>
      </c>
      <c r="K5200">
        <v>32</v>
      </c>
      <c r="L5200">
        <v>34</v>
      </c>
      <c r="M5200">
        <v>39</v>
      </c>
      <c r="N5200">
        <v>7.4</v>
      </c>
      <c r="X5200" t="s">
        <v>4894</v>
      </c>
      <c r="Y5200">
        <v>5199</v>
      </c>
      <c r="Z5200" s="1">
        <v>0.575662037037037</v>
      </c>
      <c r="AA5200" t="s">
        <v>11255</v>
      </c>
      <c r="AB5200">
        <v>2.3E-2</v>
      </c>
      <c r="AC5200">
        <v>-2E-3</v>
      </c>
      <c r="AD5200">
        <v>7.4</v>
      </c>
      <c r="AE5200" t="s">
        <v>2593</v>
      </c>
    </row>
    <row r="5201" spans="1:32" x14ac:dyDescent="0.2">
      <c r="A5201">
        <v>5200</v>
      </c>
      <c r="B5201" t="s">
        <v>4895</v>
      </c>
      <c r="C5201">
        <v>120477</v>
      </c>
      <c r="D5201">
        <v>100725</v>
      </c>
      <c r="E5201">
        <v>6458</v>
      </c>
      <c r="F5201">
        <v>13</v>
      </c>
      <c r="G5201">
        <v>49</v>
      </c>
      <c r="H5201">
        <v>28.6</v>
      </c>
      <c r="I5201" t="s">
        <v>24</v>
      </c>
      <c r="J5201">
        <v>15</v>
      </c>
      <c r="K5201">
        <v>47</v>
      </c>
      <c r="L5201">
        <v>52</v>
      </c>
      <c r="M5201">
        <v>15</v>
      </c>
      <c r="N5201">
        <v>4.07</v>
      </c>
      <c r="P5201">
        <v>1.52</v>
      </c>
      <c r="R5201">
        <v>1.87</v>
      </c>
      <c r="T5201">
        <v>0.87</v>
      </c>
      <c r="X5201" t="s">
        <v>4896</v>
      </c>
      <c r="Y5201">
        <v>5200</v>
      </c>
      <c r="Z5201" s="1">
        <v>0.57602546296296298</v>
      </c>
      <c r="AA5201" t="s">
        <v>11256</v>
      </c>
      <c r="AB5201">
        <v>-9.5000000000000001E-2</v>
      </c>
      <c r="AC5201">
        <v>4.2000000000000003E-2</v>
      </c>
      <c r="AD5201">
        <v>4.07</v>
      </c>
      <c r="AE5201" t="s">
        <v>11257</v>
      </c>
      <c r="AF5201" t="s">
        <v>36</v>
      </c>
    </row>
    <row r="5202" spans="1:32" x14ac:dyDescent="0.2">
      <c r="A5202">
        <v>5201</v>
      </c>
      <c r="B5202" t="s">
        <v>4897</v>
      </c>
      <c r="C5202">
        <v>120539</v>
      </c>
      <c r="D5202">
        <v>83015</v>
      </c>
      <c r="F5202">
        <v>13</v>
      </c>
      <c r="G5202">
        <v>49</v>
      </c>
      <c r="H5202">
        <v>42.8</v>
      </c>
      <c r="I5202" t="s">
        <v>24</v>
      </c>
      <c r="J5202">
        <v>21</v>
      </c>
      <c r="K5202">
        <v>15</v>
      </c>
      <c r="L5202">
        <v>51</v>
      </c>
      <c r="M5202">
        <v>21</v>
      </c>
      <c r="N5202">
        <v>4.91</v>
      </c>
      <c r="P5202">
        <v>1.43</v>
      </c>
      <c r="R5202">
        <v>1.65</v>
      </c>
      <c r="T5202">
        <v>0.74</v>
      </c>
      <c r="X5202" t="s">
        <v>172</v>
      </c>
      <c r="Y5202">
        <v>5201</v>
      </c>
      <c r="Z5202" s="1">
        <v>0.57618981481481479</v>
      </c>
      <c r="AA5202" t="s">
        <v>11258</v>
      </c>
      <c r="AB5202">
        <v>2.4E-2</v>
      </c>
      <c r="AC5202">
        <v>1.7000000000000001E-2</v>
      </c>
      <c r="AD5202">
        <v>4.91</v>
      </c>
      <c r="AE5202" t="s">
        <v>172</v>
      </c>
    </row>
    <row r="5203" spans="1:32" x14ac:dyDescent="0.2">
      <c r="A5203">
        <v>5202</v>
      </c>
      <c r="C5203">
        <v>120544</v>
      </c>
      <c r="D5203">
        <v>158192</v>
      </c>
      <c r="F5203">
        <v>13</v>
      </c>
      <c r="G5203">
        <v>50</v>
      </c>
      <c r="H5203">
        <v>34.5</v>
      </c>
      <c r="I5203" t="s">
        <v>26</v>
      </c>
      <c r="J5203">
        <v>19</v>
      </c>
      <c r="K5203">
        <v>53</v>
      </c>
      <c r="L5203">
        <v>50</v>
      </c>
      <c r="M5203">
        <v>-19</v>
      </c>
      <c r="N5203">
        <v>6.53</v>
      </c>
      <c r="P5203">
        <v>0.51</v>
      </c>
      <c r="X5203" t="s">
        <v>4898</v>
      </c>
      <c r="Y5203">
        <v>5202</v>
      </c>
      <c r="Z5203" s="1">
        <v>0.57678819444444451</v>
      </c>
      <c r="AA5203" t="s">
        <v>11259</v>
      </c>
      <c r="AB5203">
        <v>-4.5999999999999999E-2</v>
      </c>
      <c r="AC5203">
        <v>3.4000000000000002E-2</v>
      </c>
      <c r="AD5203">
        <v>6.53</v>
      </c>
      <c r="AE5203" t="s">
        <v>33</v>
      </c>
      <c r="AF5203" t="s">
        <v>36</v>
      </c>
    </row>
    <row r="5204" spans="1:32" x14ac:dyDescent="0.2">
      <c r="A5204">
        <v>5203</v>
      </c>
      <c r="C5204">
        <v>120565</v>
      </c>
      <c r="D5204">
        <v>2266</v>
      </c>
      <c r="F5204">
        <v>13</v>
      </c>
      <c r="G5204">
        <v>42</v>
      </c>
      <c r="H5204">
        <v>23.1</v>
      </c>
      <c r="I5204" t="s">
        <v>24</v>
      </c>
      <c r="J5204">
        <v>82</v>
      </c>
      <c r="K5204">
        <v>45</v>
      </c>
      <c r="L5204">
        <v>9</v>
      </c>
      <c r="M5204">
        <v>82</v>
      </c>
      <c r="N5204">
        <v>5.98</v>
      </c>
      <c r="P5204">
        <v>1.01</v>
      </c>
      <c r="X5204" t="s">
        <v>60</v>
      </c>
      <c r="Y5204">
        <v>5203</v>
      </c>
      <c r="Z5204" s="1">
        <v>0.57110069444444445</v>
      </c>
      <c r="AA5204" t="s">
        <v>11260</v>
      </c>
      <c r="AB5204">
        <v>3.5000000000000003E-2</v>
      </c>
      <c r="AC5204">
        <v>-4.1000000000000002E-2</v>
      </c>
      <c r="AD5204">
        <v>5.98</v>
      </c>
      <c r="AE5204" t="s">
        <v>60</v>
      </c>
    </row>
    <row r="5205" spans="1:32" x14ac:dyDescent="0.2">
      <c r="A5205">
        <v>5204</v>
      </c>
      <c r="C5205">
        <v>120600</v>
      </c>
      <c r="D5205">
        <v>63772</v>
      </c>
      <c r="F5205">
        <v>13</v>
      </c>
      <c r="G5205">
        <v>49</v>
      </c>
      <c r="H5205">
        <v>45</v>
      </c>
      <c r="I5205" t="s">
        <v>24</v>
      </c>
      <c r="J5205">
        <v>36</v>
      </c>
      <c r="K5205">
        <v>37</v>
      </c>
      <c r="L5205">
        <v>58</v>
      </c>
      <c r="M5205">
        <v>36</v>
      </c>
      <c r="N5205">
        <v>6.38</v>
      </c>
      <c r="O5205" t="s">
        <v>103</v>
      </c>
      <c r="X5205" t="s">
        <v>2373</v>
      </c>
      <c r="Y5205">
        <v>5204</v>
      </c>
      <c r="Z5205" s="1">
        <v>0.57621527777777781</v>
      </c>
      <c r="AA5205" t="s">
        <v>11261</v>
      </c>
      <c r="AB5205">
        <v>-7.3999999999999996E-2</v>
      </c>
      <c r="AC5205">
        <v>2.1999999999999999E-2</v>
      </c>
      <c r="AD5205">
        <v>6.38</v>
      </c>
      <c r="AE5205" t="s">
        <v>6988</v>
      </c>
    </row>
    <row r="5206" spans="1:32" x14ac:dyDescent="0.2">
      <c r="A5206">
        <v>5205</v>
      </c>
      <c r="C5206">
        <v>120602</v>
      </c>
      <c r="D5206">
        <v>120132</v>
      </c>
      <c r="F5206">
        <v>13</v>
      </c>
      <c r="G5206">
        <v>50</v>
      </c>
      <c r="H5206">
        <v>24.7</v>
      </c>
      <c r="I5206" t="s">
        <v>24</v>
      </c>
      <c r="J5206">
        <v>5</v>
      </c>
      <c r="K5206">
        <v>29</v>
      </c>
      <c r="L5206">
        <v>50</v>
      </c>
      <c r="M5206">
        <v>5</v>
      </c>
      <c r="N5206">
        <v>6.01</v>
      </c>
      <c r="P5206">
        <v>0.9</v>
      </c>
      <c r="R5206">
        <v>0.59</v>
      </c>
      <c r="X5206" t="s">
        <v>197</v>
      </c>
      <c r="Y5206">
        <v>5205</v>
      </c>
      <c r="Z5206" s="1">
        <v>0.57667476851851851</v>
      </c>
      <c r="AA5206" t="s">
        <v>11262</v>
      </c>
      <c r="AB5206">
        <v>8.9999999999999993E-3</v>
      </c>
      <c r="AC5206">
        <v>-3.0000000000000001E-3</v>
      </c>
      <c r="AD5206">
        <v>6.01</v>
      </c>
      <c r="AE5206" t="s">
        <v>197</v>
      </c>
    </row>
    <row r="5207" spans="1:32" x14ac:dyDescent="0.2">
      <c r="A5207">
        <v>5206</v>
      </c>
      <c r="C5207">
        <v>120640</v>
      </c>
      <c r="D5207">
        <v>224489</v>
      </c>
      <c r="F5207">
        <v>13</v>
      </c>
      <c r="G5207">
        <v>51</v>
      </c>
      <c r="H5207">
        <v>47.2</v>
      </c>
      <c r="I5207" t="s">
        <v>26</v>
      </c>
      <c r="J5207">
        <v>46</v>
      </c>
      <c r="K5207">
        <v>53</v>
      </c>
      <c r="L5207">
        <v>57</v>
      </c>
      <c r="M5207">
        <v>-46</v>
      </c>
      <c r="N5207">
        <v>5.77</v>
      </c>
      <c r="P5207">
        <v>-0.16</v>
      </c>
      <c r="R5207">
        <v>-0.75</v>
      </c>
      <c r="X5207" t="s">
        <v>1899</v>
      </c>
      <c r="Y5207">
        <v>5206</v>
      </c>
      <c r="Z5207" s="1">
        <v>0.5776296296296296</v>
      </c>
      <c r="AA5207" t="s">
        <v>11263</v>
      </c>
      <c r="AB5207">
        <v>-1.7999999999999999E-2</v>
      </c>
      <c r="AC5207">
        <v>-0.03</v>
      </c>
      <c r="AD5207">
        <v>5.77</v>
      </c>
      <c r="AE5207" t="s">
        <v>1899</v>
      </c>
    </row>
    <row r="5208" spans="1:32" x14ac:dyDescent="0.2">
      <c r="A5208">
        <v>5207</v>
      </c>
      <c r="C5208">
        <v>120642</v>
      </c>
      <c r="D5208">
        <v>241239</v>
      </c>
      <c r="F5208">
        <v>13</v>
      </c>
      <c r="G5208">
        <v>52</v>
      </c>
      <c r="H5208">
        <v>4.8</v>
      </c>
      <c r="I5208" t="s">
        <v>26</v>
      </c>
      <c r="J5208">
        <v>52</v>
      </c>
      <c r="K5208">
        <v>48</v>
      </c>
      <c r="L5208">
        <v>42</v>
      </c>
      <c r="M5208">
        <v>-52</v>
      </c>
      <c r="N5208">
        <v>5.25</v>
      </c>
      <c r="P5208">
        <v>-0.09</v>
      </c>
      <c r="R5208">
        <v>-0.32</v>
      </c>
      <c r="X5208" t="s">
        <v>102</v>
      </c>
      <c r="Y5208">
        <v>5207</v>
      </c>
      <c r="Z5208" s="1">
        <v>0.57783333333333331</v>
      </c>
      <c r="AA5208" t="s">
        <v>11264</v>
      </c>
      <c r="AB5208">
        <v>-4.4999999999999998E-2</v>
      </c>
      <c r="AC5208">
        <v>-3.5000000000000003E-2</v>
      </c>
      <c r="AD5208">
        <v>5.25</v>
      </c>
      <c r="AE5208" t="s">
        <v>102</v>
      </c>
    </row>
    <row r="5209" spans="1:32" x14ac:dyDescent="0.2">
      <c r="A5209">
        <v>5208</v>
      </c>
      <c r="C5209">
        <v>120672</v>
      </c>
      <c r="D5209">
        <v>204911</v>
      </c>
      <c r="F5209">
        <v>13</v>
      </c>
      <c r="G5209">
        <v>51</v>
      </c>
      <c r="H5209">
        <v>36.6</v>
      </c>
      <c r="I5209" t="s">
        <v>26</v>
      </c>
      <c r="J5209">
        <v>36</v>
      </c>
      <c r="K5209">
        <v>26</v>
      </c>
      <c r="L5209">
        <v>0</v>
      </c>
      <c r="M5209">
        <v>-36</v>
      </c>
      <c r="N5209">
        <v>6.35</v>
      </c>
      <c r="P5209">
        <v>0.48</v>
      </c>
      <c r="R5209">
        <v>0.01</v>
      </c>
      <c r="X5209" t="s">
        <v>315</v>
      </c>
      <c r="Y5209">
        <v>5208</v>
      </c>
      <c r="Z5209" s="1">
        <v>0.57750694444444439</v>
      </c>
      <c r="AA5209" t="s">
        <v>11265</v>
      </c>
      <c r="AB5209">
        <v>-0.1</v>
      </c>
      <c r="AC5209">
        <v>-0.11700000000000001</v>
      </c>
      <c r="AD5209">
        <v>6.35</v>
      </c>
      <c r="AE5209" t="s">
        <v>5759</v>
      </c>
    </row>
    <row r="5210" spans="1:32" x14ac:dyDescent="0.2">
      <c r="A5210">
        <v>5209</v>
      </c>
      <c r="C5210">
        <v>120690</v>
      </c>
      <c r="D5210">
        <v>182026</v>
      </c>
      <c r="F5210">
        <v>13</v>
      </c>
      <c r="G5210">
        <v>51</v>
      </c>
      <c r="H5210">
        <v>20.399999999999999</v>
      </c>
      <c r="I5210" t="s">
        <v>26</v>
      </c>
      <c r="J5210">
        <v>24</v>
      </c>
      <c r="K5210">
        <v>23</v>
      </c>
      <c r="L5210">
        <v>27</v>
      </c>
      <c r="M5210">
        <v>-24</v>
      </c>
      <c r="N5210">
        <v>6.45</v>
      </c>
      <c r="P5210">
        <v>0.69</v>
      </c>
      <c r="R5210">
        <v>0.27</v>
      </c>
      <c r="X5210" t="s">
        <v>35</v>
      </c>
      <c r="Y5210">
        <v>5209</v>
      </c>
      <c r="Z5210" s="1">
        <v>0.57731944444444439</v>
      </c>
      <c r="AA5210" t="s">
        <v>11266</v>
      </c>
      <c r="AB5210">
        <v>-0.57199999999999995</v>
      </c>
      <c r="AC5210">
        <v>-0.30199999999999999</v>
      </c>
      <c r="AD5210">
        <v>6.45</v>
      </c>
      <c r="AE5210" t="s">
        <v>35</v>
      </c>
    </row>
    <row r="5211" spans="1:32" x14ac:dyDescent="0.2">
      <c r="A5211">
        <v>5210</v>
      </c>
      <c r="B5211" t="s">
        <v>4899</v>
      </c>
      <c r="C5211">
        <v>120709</v>
      </c>
      <c r="D5211">
        <v>204916</v>
      </c>
      <c r="F5211">
        <v>13</v>
      </c>
      <c r="G5211">
        <v>51</v>
      </c>
      <c r="H5211">
        <v>49.6</v>
      </c>
      <c r="I5211" t="s">
        <v>26</v>
      </c>
      <c r="J5211">
        <v>32</v>
      </c>
      <c r="K5211">
        <v>59</v>
      </c>
      <c r="L5211">
        <v>40</v>
      </c>
      <c r="M5211">
        <v>-32</v>
      </c>
      <c r="N5211">
        <v>4.5599999999999996</v>
      </c>
      <c r="P5211">
        <v>-0.13</v>
      </c>
      <c r="R5211">
        <v>-0.6</v>
      </c>
      <c r="T5211">
        <v>-0.13</v>
      </c>
      <c r="X5211" t="s">
        <v>4900</v>
      </c>
      <c r="Y5211">
        <v>5210</v>
      </c>
      <c r="Z5211" s="1">
        <v>0.57765740740740734</v>
      </c>
      <c r="AA5211" t="s">
        <v>11267</v>
      </c>
      <c r="AB5211">
        <v>-3.3000000000000002E-2</v>
      </c>
      <c r="AC5211">
        <v>-3.7999999999999999E-2</v>
      </c>
      <c r="AD5211">
        <v>4.5599999999999996</v>
      </c>
      <c r="AE5211" t="s">
        <v>592</v>
      </c>
    </row>
    <row r="5212" spans="1:32" x14ac:dyDescent="0.2">
      <c r="A5212">
        <v>5211</v>
      </c>
      <c r="B5212" t="s">
        <v>4899</v>
      </c>
      <c r="C5212">
        <v>120710</v>
      </c>
      <c r="D5212">
        <v>204917</v>
      </c>
      <c r="F5212">
        <v>13</v>
      </c>
      <c r="G5212">
        <v>51</v>
      </c>
      <c r="H5212">
        <v>50.1</v>
      </c>
      <c r="I5212" t="s">
        <v>26</v>
      </c>
      <c r="J5212">
        <v>32</v>
      </c>
      <c r="K5212">
        <v>59</v>
      </c>
      <c r="L5212">
        <v>41</v>
      </c>
      <c r="M5212">
        <v>-32</v>
      </c>
      <c r="N5212">
        <v>6.06</v>
      </c>
      <c r="P5212">
        <v>-0.04</v>
      </c>
      <c r="R5212">
        <v>-0.15</v>
      </c>
      <c r="X5212" t="s">
        <v>122</v>
      </c>
      <c r="Y5212">
        <v>5211</v>
      </c>
      <c r="Z5212" s="1">
        <v>0.57766319444444447</v>
      </c>
      <c r="AA5212" t="s">
        <v>11268</v>
      </c>
      <c r="AB5212">
        <v>-5.6000000000000001E-2</v>
      </c>
      <c r="AC5212">
        <v>-2.7E-2</v>
      </c>
      <c r="AD5212">
        <v>6.06</v>
      </c>
      <c r="AE5212" t="s">
        <v>122</v>
      </c>
    </row>
    <row r="5213" spans="1:32" x14ac:dyDescent="0.2">
      <c r="A5213">
        <v>5212</v>
      </c>
      <c r="C5213">
        <v>120759</v>
      </c>
      <c r="D5213">
        <v>204922</v>
      </c>
      <c r="F5213">
        <v>13</v>
      </c>
      <c r="G5213">
        <v>52</v>
      </c>
      <c r="H5213">
        <v>0.9</v>
      </c>
      <c r="I5213" t="s">
        <v>26</v>
      </c>
      <c r="J5213">
        <v>31</v>
      </c>
      <c r="K5213">
        <v>37</v>
      </c>
      <c r="L5213">
        <v>10</v>
      </c>
      <c r="M5213">
        <v>-31</v>
      </c>
      <c r="N5213">
        <v>6.12</v>
      </c>
      <c r="P5213">
        <v>0.48</v>
      </c>
      <c r="X5213" t="s">
        <v>75</v>
      </c>
      <c r="Y5213">
        <v>5212</v>
      </c>
      <c r="Z5213" s="1">
        <v>0.5777881944444444</v>
      </c>
      <c r="AA5213" t="s">
        <v>11269</v>
      </c>
      <c r="AB5213">
        <v>-5.2999999999999999E-2</v>
      </c>
      <c r="AC5213">
        <v>-5.1999999999999998E-2</v>
      </c>
      <c r="AD5213">
        <v>6.12</v>
      </c>
      <c r="AE5213" t="s">
        <v>75</v>
      </c>
    </row>
    <row r="5214" spans="1:32" x14ac:dyDescent="0.2">
      <c r="A5214">
        <v>5213</v>
      </c>
      <c r="C5214">
        <v>120787</v>
      </c>
      <c r="D5214">
        <v>16186</v>
      </c>
      <c r="F5214">
        <v>13</v>
      </c>
      <c r="G5214">
        <v>49</v>
      </c>
      <c r="H5214">
        <v>45.5</v>
      </c>
      <c r="I5214" t="s">
        <v>24</v>
      </c>
      <c r="J5214">
        <v>61</v>
      </c>
      <c r="K5214">
        <v>29</v>
      </c>
      <c r="L5214">
        <v>21</v>
      </c>
      <c r="M5214">
        <v>61</v>
      </c>
      <c r="N5214">
        <v>5.96</v>
      </c>
      <c r="P5214">
        <v>0.96</v>
      </c>
      <c r="R5214">
        <v>0.64</v>
      </c>
      <c r="X5214" t="s">
        <v>236</v>
      </c>
      <c r="Y5214">
        <v>5213</v>
      </c>
      <c r="Z5214" s="1">
        <v>0.57622106481481483</v>
      </c>
      <c r="AA5214" t="s">
        <v>11270</v>
      </c>
      <c r="AB5214">
        <v>6.5000000000000002E-2</v>
      </c>
      <c r="AC5214">
        <v>-9.9000000000000005E-2</v>
      </c>
      <c r="AD5214">
        <v>5.96</v>
      </c>
      <c r="AE5214" t="s">
        <v>236</v>
      </c>
    </row>
    <row r="5215" spans="1:32" x14ac:dyDescent="0.2">
      <c r="A5215">
        <v>5214</v>
      </c>
      <c r="C5215">
        <v>120818</v>
      </c>
      <c r="D5215">
        <v>63779</v>
      </c>
      <c r="F5215">
        <v>13</v>
      </c>
      <c r="G5215">
        <v>51</v>
      </c>
      <c r="H5215">
        <v>4.5</v>
      </c>
      <c r="I5215" t="s">
        <v>24</v>
      </c>
      <c r="J5215">
        <v>34</v>
      </c>
      <c r="K5215">
        <v>46</v>
      </c>
      <c r="L5215">
        <v>21</v>
      </c>
      <c r="M5215">
        <v>34</v>
      </c>
      <c r="N5215">
        <v>6.65</v>
      </c>
      <c r="P5215">
        <v>0.12</v>
      </c>
      <c r="R5215">
        <v>7.0000000000000007E-2</v>
      </c>
      <c r="T5215">
        <v>0.01</v>
      </c>
      <c r="X5215" t="s">
        <v>328</v>
      </c>
      <c r="Y5215">
        <v>5214</v>
      </c>
      <c r="Z5215" s="1">
        <v>0.57713541666666668</v>
      </c>
      <c r="AA5215" t="s">
        <v>11271</v>
      </c>
      <c r="AB5215">
        <v>3.1E-2</v>
      </c>
      <c r="AC5215">
        <v>-0.01</v>
      </c>
      <c r="AD5215">
        <v>6.65</v>
      </c>
      <c r="AE5215" t="s">
        <v>328</v>
      </c>
    </row>
    <row r="5216" spans="1:32" x14ac:dyDescent="0.2">
      <c r="A5216">
        <v>5215</v>
      </c>
      <c r="C5216">
        <v>120819</v>
      </c>
      <c r="D5216">
        <v>63781</v>
      </c>
      <c r="E5216">
        <v>6468</v>
      </c>
      <c r="F5216">
        <v>13</v>
      </c>
      <c r="G5216">
        <v>51</v>
      </c>
      <c r="H5216">
        <v>9.1999999999999993</v>
      </c>
      <c r="I5216" t="s">
        <v>24</v>
      </c>
      <c r="J5216">
        <v>34</v>
      </c>
      <c r="K5216">
        <v>39</v>
      </c>
      <c r="L5216">
        <v>52</v>
      </c>
      <c r="M5216">
        <v>34</v>
      </c>
      <c r="N5216">
        <v>5.87</v>
      </c>
      <c r="P5216">
        <v>1.62</v>
      </c>
      <c r="R5216">
        <v>1.96</v>
      </c>
      <c r="X5216" t="s">
        <v>353</v>
      </c>
      <c r="Y5216">
        <v>5215</v>
      </c>
      <c r="Z5216" s="1">
        <v>0.57718981481481479</v>
      </c>
      <c r="AA5216" t="s">
        <v>11272</v>
      </c>
      <c r="AB5216">
        <v>5.0000000000000001E-3</v>
      </c>
      <c r="AC5216">
        <v>-5.3999999999999999E-2</v>
      </c>
      <c r="AD5216">
        <v>5.87</v>
      </c>
      <c r="AE5216" t="s">
        <v>353</v>
      </c>
    </row>
    <row r="5217" spans="1:32" x14ac:dyDescent="0.2">
      <c r="A5217">
        <v>5216</v>
      </c>
      <c r="C5217">
        <v>120874</v>
      </c>
      <c r="D5217">
        <v>28901</v>
      </c>
      <c r="F5217">
        <v>13</v>
      </c>
      <c r="G5217">
        <v>50</v>
      </c>
      <c r="H5217">
        <v>27.7</v>
      </c>
      <c r="I5217" t="s">
        <v>24</v>
      </c>
      <c r="J5217">
        <v>58</v>
      </c>
      <c r="K5217">
        <v>32</v>
      </c>
      <c r="L5217">
        <v>22</v>
      </c>
      <c r="M5217">
        <v>58</v>
      </c>
      <c r="N5217">
        <v>6.46</v>
      </c>
      <c r="P5217">
        <v>0.09</v>
      </c>
      <c r="R5217">
        <v>0.08</v>
      </c>
      <c r="X5217" t="s">
        <v>298</v>
      </c>
      <c r="Y5217">
        <v>5216</v>
      </c>
      <c r="Z5217" s="1">
        <v>0.57670949074074074</v>
      </c>
      <c r="AA5217" t="s">
        <v>11273</v>
      </c>
      <c r="AB5217">
        <v>-2.9000000000000001E-2</v>
      </c>
      <c r="AC5217">
        <v>1.0999999999999999E-2</v>
      </c>
      <c r="AD5217">
        <v>6.46</v>
      </c>
      <c r="AE5217" t="s">
        <v>298</v>
      </c>
    </row>
    <row r="5218" spans="1:32" x14ac:dyDescent="0.2">
      <c r="A5218">
        <v>5217</v>
      </c>
      <c r="C5218">
        <v>120908</v>
      </c>
      <c r="D5218">
        <v>241262</v>
      </c>
      <c r="F5218">
        <v>13</v>
      </c>
      <c r="G5218">
        <v>53</v>
      </c>
      <c r="H5218">
        <v>43.1</v>
      </c>
      <c r="I5218" t="s">
        <v>26</v>
      </c>
      <c r="J5218">
        <v>53</v>
      </c>
      <c r="K5218">
        <v>22</v>
      </c>
      <c r="L5218">
        <v>25</v>
      </c>
      <c r="M5218">
        <v>-53</v>
      </c>
      <c r="N5218">
        <v>5.89</v>
      </c>
      <c r="P5218">
        <v>0.01</v>
      </c>
      <c r="R5218">
        <v>-0.41</v>
      </c>
      <c r="T5218">
        <v>0</v>
      </c>
      <c r="X5218" t="s">
        <v>592</v>
      </c>
      <c r="Y5218">
        <v>5217</v>
      </c>
      <c r="Z5218" s="1">
        <v>0.57897106481481486</v>
      </c>
      <c r="AA5218" t="s">
        <v>11274</v>
      </c>
      <c r="AB5218">
        <v>-2.4E-2</v>
      </c>
      <c r="AC5218">
        <v>-2.9000000000000001E-2</v>
      </c>
      <c r="AD5218">
        <v>5.89</v>
      </c>
      <c r="AE5218" t="s">
        <v>592</v>
      </c>
    </row>
    <row r="5219" spans="1:32" x14ac:dyDescent="0.2">
      <c r="A5219">
        <v>5218</v>
      </c>
      <c r="C5219">
        <v>120913</v>
      </c>
      <c r="D5219">
        <v>252511</v>
      </c>
      <c r="F5219">
        <v>13</v>
      </c>
      <c r="G5219">
        <v>54</v>
      </c>
      <c r="H5219">
        <v>48.9</v>
      </c>
      <c r="I5219" t="s">
        <v>26</v>
      </c>
      <c r="J5219">
        <v>67</v>
      </c>
      <c r="K5219">
        <v>39</v>
      </c>
      <c r="L5219">
        <v>9</v>
      </c>
      <c r="M5219">
        <v>-67</v>
      </c>
      <c r="N5219">
        <v>5.71</v>
      </c>
      <c r="P5219">
        <v>1.49</v>
      </c>
      <c r="R5219">
        <v>1.67</v>
      </c>
      <c r="X5219" t="s">
        <v>125</v>
      </c>
      <c r="Y5219">
        <v>5218</v>
      </c>
      <c r="Z5219" s="1">
        <v>0.57973263888888893</v>
      </c>
      <c r="AA5219" t="s">
        <v>11275</v>
      </c>
      <c r="AB5219">
        <v>-3.4000000000000002E-2</v>
      </c>
      <c r="AC5219">
        <v>-2.7E-2</v>
      </c>
      <c r="AD5219">
        <v>5.71</v>
      </c>
      <c r="AE5219" t="s">
        <v>125</v>
      </c>
    </row>
    <row r="5220" spans="1:32" x14ac:dyDescent="0.2">
      <c r="A5220">
        <v>5219</v>
      </c>
      <c r="C5220">
        <v>120933</v>
      </c>
      <c r="D5220">
        <v>63793</v>
      </c>
      <c r="E5220" t="s">
        <v>4901</v>
      </c>
      <c r="F5220">
        <v>13</v>
      </c>
      <c r="G5220">
        <v>51</v>
      </c>
      <c r="H5220">
        <v>47.5</v>
      </c>
      <c r="I5220" t="s">
        <v>24</v>
      </c>
      <c r="J5220">
        <v>34</v>
      </c>
      <c r="K5220">
        <v>26</v>
      </c>
      <c r="L5220">
        <v>39</v>
      </c>
      <c r="M5220">
        <v>34</v>
      </c>
      <c r="N5220">
        <v>4.74</v>
      </c>
      <c r="P5220">
        <v>1.66</v>
      </c>
      <c r="R5220">
        <v>1.96</v>
      </c>
      <c r="T5220">
        <v>1.28</v>
      </c>
      <c r="X5220" t="s">
        <v>77</v>
      </c>
      <c r="Y5220">
        <v>5219</v>
      </c>
      <c r="Z5220" s="1">
        <v>0.57763310185185179</v>
      </c>
      <c r="AA5220" t="s">
        <v>11276</v>
      </c>
      <c r="AB5220">
        <v>-1.9E-2</v>
      </c>
      <c r="AC5220">
        <v>-3.2000000000000001E-2</v>
      </c>
      <c r="AD5220">
        <v>4.74</v>
      </c>
      <c r="AE5220" t="s">
        <v>77</v>
      </c>
    </row>
    <row r="5221" spans="1:32" x14ac:dyDescent="0.2">
      <c r="A5221">
        <v>5220</v>
      </c>
      <c r="C5221">
        <v>120934</v>
      </c>
      <c r="D5221">
        <v>100745</v>
      </c>
      <c r="F5221">
        <v>13</v>
      </c>
      <c r="G5221">
        <v>52</v>
      </c>
      <c r="H5221">
        <v>18.399999999999999</v>
      </c>
      <c r="I5221" t="s">
        <v>24</v>
      </c>
      <c r="J5221">
        <v>12</v>
      </c>
      <c r="K5221">
        <v>9</v>
      </c>
      <c r="L5221">
        <v>55</v>
      </c>
      <c r="M5221">
        <v>12</v>
      </c>
      <c r="N5221">
        <v>6.04</v>
      </c>
      <c r="P5221">
        <v>0.04</v>
      </c>
      <c r="R5221">
        <v>0.01</v>
      </c>
      <c r="X5221" t="s">
        <v>89</v>
      </c>
      <c r="Y5221">
        <v>5220</v>
      </c>
      <c r="Z5221" s="1">
        <v>0.57799074074074075</v>
      </c>
      <c r="AA5221" t="s">
        <v>11277</v>
      </c>
      <c r="AB5221">
        <v>2.8000000000000001E-2</v>
      </c>
      <c r="AC5221">
        <v>-5.0000000000000001E-3</v>
      </c>
      <c r="AD5221">
        <v>6.04</v>
      </c>
      <c r="AE5221" t="s">
        <v>89</v>
      </c>
    </row>
    <row r="5222" spans="1:32" x14ac:dyDescent="0.2">
      <c r="A5222">
        <v>5221</v>
      </c>
      <c r="B5222" t="s">
        <v>4902</v>
      </c>
      <c r="C5222">
        <v>120955</v>
      </c>
      <c r="D5222">
        <v>204944</v>
      </c>
      <c r="F5222">
        <v>13</v>
      </c>
      <c r="G5222">
        <v>53</v>
      </c>
      <c r="H5222">
        <v>12.5</v>
      </c>
      <c r="I5222" t="s">
        <v>26</v>
      </c>
      <c r="J5222">
        <v>31</v>
      </c>
      <c r="K5222">
        <v>55</v>
      </c>
      <c r="L5222">
        <v>40</v>
      </c>
      <c r="M5222">
        <v>-31</v>
      </c>
      <c r="N5222">
        <v>4.7300000000000004</v>
      </c>
      <c r="P5222">
        <v>-0.14000000000000001</v>
      </c>
      <c r="R5222">
        <v>-0.54</v>
      </c>
      <c r="T5222">
        <v>-0.08</v>
      </c>
      <c r="X5222" t="s">
        <v>2343</v>
      </c>
      <c r="Y5222">
        <v>5221</v>
      </c>
      <c r="Z5222" s="1">
        <v>0.57861689814814821</v>
      </c>
      <c r="AA5222" t="s">
        <v>11278</v>
      </c>
      <c r="AB5222">
        <v>-1.4999999999999999E-2</v>
      </c>
      <c r="AC5222">
        <v>-1.2E-2</v>
      </c>
      <c r="AD5222">
        <v>4.7300000000000004</v>
      </c>
      <c r="AE5222" t="s">
        <v>2343</v>
      </c>
    </row>
    <row r="5223" spans="1:32" x14ac:dyDescent="0.2">
      <c r="A5223">
        <v>5222</v>
      </c>
      <c r="C5223">
        <v>120987</v>
      </c>
      <c r="D5223">
        <v>204955</v>
      </c>
      <c r="F5223">
        <v>13</v>
      </c>
      <c r="G5223">
        <v>53</v>
      </c>
      <c r="H5223">
        <v>32.799999999999997</v>
      </c>
      <c r="I5223" t="s">
        <v>26</v>
      </c>
      <c r="J5223">
        <v>35</v>
      </c>
      <c r="K5223">
        <v>39</v>
      </c>
      <c r="L5223">
        <v>51</v>
      </c>
      <c r="M5223">
        <v>-35</v>
      </c>
      <c r="N5223">
        <v>5.54</v>
      </c>
      <c r="P5223">
        <v>0.44</v>
      </c>
      <c r="R5223">
        <v>-0.01</v>
      </c>
      <c r="X5223" t="s">
        <v>79</v>
      </c>
      <c r="Y5223">
        <v>5222</v>
      </c>
      <c r="Z5223" s="1">
        <v>0.57885185185185184</v>
      </c>
      <c r="AA5223" t="s">
        <v>11279</v>
      </c>
      <c r="AB5223">
        <v>-7.8E-2</v>
      </c>
      <c r="AC5223">
        <v>-1.9E-2</v>
      </c>
      <c r="AD5223">
        <v>5.54</v>
      </c>
      <c r="AE5223" t="s">
        <v>79</v>
      </c>
    </row>
    <row r="5224" spans="1:32" x14ac:dyDescent="0.2">
      <c r="A5224">
        <v>5223</v>
      </c>
      <c r="C5224">
        <v>120991</v>
      </c>
      <c r="D5224">
        <v>224514</v>
      </c>
      <c r="E5224" t="s">
        <v>4903</v>
      </c>
      <c r="F5224">
        <v>13</v>
      </c>
      <c r="G5224">
        <v>53</v>
      </c>
      <c r="H5224">
        <v>56.9</v>
      </c>
      <c r="I5224" t="s">
        <v>26</v>
      </c>
      <c r="J5224">
        <v>47</v>
      </c>
      <c r="K5224">
        <v>7</v>
      </c>
      <c r="L5224">
        <v>41</v>
      </c>
      <c r="M5224">
        <v>-47</v>
      </c>
      <c r="N5224">
        <v>6.1</v>
      </c>
      <c r="P5224">
        <v>-7.0000000000000007E-2</v>
      </c>
      <c r="R5224">
        <v>-0.92</v>
      </c>
      <c r="T5224">
        <v>-0.1</v>
      </c>
      <c r="X5224" t="s">
        <v>1443</v>
      </c>
      <c r="Y5224">
        <v>5223</v>
      </c>
      <c r="Z5224" s="1">
        <v>0.57913078703703702</v>
      </c>
      <c r="AA5224" t="s">
        <v>11280</v>
      </c>
      <c r="AB5224">
        <v>-3.6999999999999998E-2</v>
      </c>
      <c r="AC5224">
        <v>-1E-3</v>
      </c>
      <c r="AD5224">
        <v>6.1</v>
      </c>
      <c r="AE5224" t="s">
        <v>2436</v>
      </c>
    </row>
    <row r="5225" spans="1:32" x14ac:dyDescent="0.2">
      <c r="A5225">
        <v>5224</v>
      </c>
      <c r="C5225">
        <v>121056</v>
      </c>
      <c r="D5225">
        <v>204963</v>
      </c>
      <c r="F5225">
        <v>13</v>
      </c>
      <c r="G5225">
        <v>53</v>
      </c>
      <c r="H5225">
        <v>52.2</v>
      </c>
      <c r="I5225" t="s">
        <v>26</v>
      </c>
      <c r="J5225">
        <v>35</v>
      </c>
      <c r="K5225">
        <v>18</v>
      </c>
      <c r="L5225">
        <v>52</v>
      </c>
      <c r="M5225">
        <v>-35</v>
      </c>
      <c r="N5225">
        <v>6.19</v>
      </c>
      <c r="P5225">
        <v>1.02</v>
      </c>
      <c r="R5225">
        <v>0.86</v>
      </c>
      <c r="X5225" t="s">
        <v>4904</v>
      </c>
      <c r="Y5225">
        <v>5224</v>
      </c>
      <c r="Z5225" s="1">
        <v>0.5790763888888889</v>
      </c>
      <c r="AA5225" t="s">
        <v>11281</v>
      </c>
      <c r="AB5225">
        <v>-0.27</v>
      </c>
      <c r="AC5225">
        <v>-7.4999999999999997E-2</v>
      </c>
      <c r="AD5225">
        <v>6.19</v>
      </c>
      <c r="AE5225" t="s">
        <v>11282</v>
      </c>
    </row>
    <row r="5226" spans="1:32" x14ac:dyDescent="0.2">
      <c r="A5226">
        <v>5225</v>
      </c>
      <c r="B5226" t="s">
        <v>4905</v>
      </c>
      <c r="C5226">
        <v>121107</v>
      </c>
      <c r="D5226">
        <v>100751</v>
      </c>
      <c r="F5226">
        <v>13</v>
      </c>
      <c r="G5226">
        <v>53</v>
      </c>
      <c r="H5226">
        <v>12.9</v>
      </c>
      <c r="I5226" t="s">
        <v>24</v>
      </c>
      <c r="J5226">
        <v>17</v>
      </c>
      <c r="K5226">
        <v>55</v>
      </c>
      <c r="L5226">
        <v>58</v>
      </c>
      <c r="M5226">
        <v>17</v>
      </c>
      <c r="N5226">
        <v>5.7</v>
      </c>
      <c r="P5226">
        <v>0.84</v>
      </c>
      <c r="X5226" t="s">
        <v>33</v>
      </c>
      <c r="Y5226">
        <v>5225</v>
      </c>
      <c r="Z5226" s="1">
        <v>0.57862152777777776</v>
      </c>
      <c r="AA5226" t="s">
        <v>11283</v>
      </c>
      <c r="AB5226">
        <v>-3.9E-2</v>
      </c>
      <c r="AC5226">
        <v>4.0000000000000001E-3</v>
      </c>
      <c r="AD5226">
        <v>5.7</v>
      </c>
      <c r="AE5226" t="s">
        <v>33</v>
      </c>
    </row>
    <row r="5227" spans="1:32" x14ac:dyDescent="0.2">
      <c r="A5227">
        <v>5226</v>
      </c>
      <c r="B5227" t="s">
        <v>4906</v>
      </c>
      <c r="C5227">
        <v>121130</v>
      </c>
      <c r="D5227">
        <v>16199</v>
      </c>
      <c r="E5227" t="s">
        <v>4907</v>
      </c>
      <c r="F5227">
        <v>13</v>
      </c>
      <c r="G5227">
        <v>51</v>
      </c>
      <c r="H5227">
        <v>25.9</v>
      </c>
      <c r="I5227" t="s">
        <v>24</v>
      </c>
      <c r="J5227">
        <v>64</v>
      </c>
      <c r="K5227">
        <v>43</v>
      </c>
      <c r="L5227">
        <v>24</v>
      </c>
      <c r="M5227">
        <v>64</v>
      </c>
      <c r="N5227">
        <v>4.6500000000000004</v>
      </c>
      <c r="P5227">
        <v>1.58</v>
      </c>
      <c r="R5227">
        <v>1.89</v>
      </c>
      <c r="T5227">
        <v>1.36</v>
      </c>
      <c r="X5227" t="s">
        <v>5429</v>
      </c>
      <c r="Y5227">
        <v>5226</v>
      </c>
      <c r="Z5227" s="1">
        <v>0.57738310185185182</v>
      </c>
      <c r="AA5227" t="s">
        <v>11284</v>
      </c>
      <c r="AB5227">
        <v>1E-3</v>
      </c>
      <c r="AC5227">
        <v>-2E-3</v>
      </c>
      <c r="AD5227">
        <v>4.6500000000000004</v>
      </c>
      <c r="AE5227" t="s">
        <v>6579</v>
      </c>
      <c r="AF5227" t="s">
        <v>36</v>
      </c>
    </row>
    <row r="5228" spans="1:32" x14ac:dyDescent="0.2">
      <c r="A5228">
        <v>5227</v>
      </c>
      <c r="C5228">
        <v>121146</v>
      </c>
      <c r="D5228">
        <v>16197</v>
      </c>
      <c r="F5228">
        <v>13</v>
      </c>
      <c r="G5228">
        <v>50</v>
      </c>
      <c r="H5228">
        <v>59.2</v>
      </c>
      <c r="I5228" t="s">
        <v>24</v>
      </c>
      <c r="J5228">
        <v>68</v>
      </c>
      <c r="K5228">
        <v>18</v>
      </c>
      <c r="L5228">
        <v>55</v>
      </c>
      <c r="M5228">
        <v>68</v>
      </c>
      <c r="N5228">
        <v>6.4</v>
      </c>
      <c r="P5228">
        <v>1.17</v>
      </c>
      <c r="T5228">
        <v>0.6</v>
      </c>
      <c r="X5228" t="s">
        <v>542</v>
      </c>
      <c r="Y5228">
        <v>5227</v>
      </c>
      <c r="Z5228" s="1">
        <v>0.57707407407407407</v>
      </c>
      <c r="AA5228" t="s">
        <v>11285</v>
      </c>
      <c r="AB5228">
        <v>-0.17199999999999999</v>
      </c>
      <c r="AC5228">
        <v>-5.5E-2</v>
      </c>
      <c r="AD5228">
        <v>6.4</v>
      </c>
      <c r="AE5228" t="s">
        <v>542</v>
      </c>
    </row>
    <row r="5229" spans="1:32" x14ac:dyDescent="0.2">
      <c r="A5229">
        <v>5228</v>
      </c>
      <c r="C5229">
        <v>121156</v>
      </c>
      <c r="D5229">
        <v>182065</v>
      </c>
      <c r="F5229">
        <v>13</v>
      </c>
      <c r="G5229">
        <v>54</v>
      </c>
      <c r="H5229">
        <v>16.600000000000001</v>
      </c>
      <c r="I5229" t="s">
        <v>26</v>
      </c>
      <c r="J5229">
        <v>28</v>
      </c>
      <c r="K5229">
        <v>34</v>
      </c>
      <c r="L5229">
        <v>11</v>
      </c>
      <c r="M5229">
        <v>-28</v>
      </c>
      <c r="N5229">
        <v>6.04</v>
      </c>
      <c r="P5229">
        <v>1.1299999999999999</v>
      </c>
      <c r="X5229" t="s">
        <v>125</v>
      </c>
      <c r="Y5229">
        <v>5228</v>
      </c>
      <c r="Z5229" s="1">
        <v>0.57935879629629627</v>
      </c>
      <c r="AA5229" t="s">
        <v>11286</v>
      </c>
      <c r="AB5229">
        <v>-0.17</v>
      </c>
      <c r="AC5229">
        <v>-6.9000000000000006E-2</v>
      </c>
      <c r="AD5229">
        <v>6.04</v>
      </c>
      <c r="AE5229" t="s">
        <v>125</v>
      </c>
    </row>
    <row r="5230" spans="1:32" x14ac:dyDescent="0.2">
      <c r="A5230">
        <v>5229</v>
      </c>
      <c r="C5230">
        <v>121164</v>
      </c>
      <c r="D5230">
        <v>83055</v>
      </c>
      <c r="F5230">
        <v>13</v>
      </c>
      <c r="G5230">
        <v>53</v>
      </c>
      <c r="H5230">
        <v>10.3</v>
      </c>
      <c r="I5230" t="s">
        <v>24</v>
      </c>
      <c r="J5230">
        <v>28</v>
      </c>
      <c r="K5230">
        <v>38</v>
      </c>
      <c r="L5230">
        <v>53</v>
      </c>
      <c r="M5230">
        <v>28</v>
      </c>
      <c r="N5230">
        <v>5.9</v>
      </c>
      <c r="P5230">
        <v>0.2</v>
      </c>
      <c r="R5230">
        <v>0.14000000000000001</v>
      </c>
      <c r="X5230" t="s">
        <v>41</v>
      </c>
      <c r="Y5230">
        <v>5229</v>
      </c>
      <c r="Z5230" s="1">
        <v>0.57859143518518519</v>
      </c>
      <c r="AA5230" t="s">
        <v>11287</v>
      </c>
      <c r="AB5230">
        <v>-0.125</v>
      </c>
      <c r="AC5230">
        <v>2.7E-2</v>
      </c>
      <c r="AD5230">
        <v>5.9</v>
      </c>
      <c r="AE5230" t="s">
        <v>41</v>
      </c>
    </row>
    <row r="5231" spans="1:32" x14ac:dyDescent="0.2">
      <c r="A5231">
        <v>5230</v>
      </c>
      <c r="C5231">
        <v>121190</v>
      </c>
      <c r="D5231">
        <v>241294</v>
      </c>
      <c r="F5231">
        <v>13</v>
      </c>
      <c r="G5231">
        <v>55</v>
      </c>
      <c r="H5231">
        <v>12.2</v>
      </c>
      <c r="I5231" t="s">
        <v>26</v>
      </c>
      <c r="J5231">
        <v>52</v>
      </c>
      <c r="K5231">
        <v>9</v>
      </c>
      <c r="L5231">
        <v>40</v>
      </c>
      <c r="M5231">
        <v>-52</v>
      </c>
      <c r="N5231">
        <v>5.71</v>
      </c>
      <c r="P5231">
        <v>-0.08</v>
      </c>
      <c r="R5231">
        <v>-0.3</v>
      </c>
      <c r="X5231" t="s">
        <v>102</v>
      </c>
      <c r="Y5231">
        <v>5230</v>
      </c>
      <c r="Z5231" s="1">
        <v>0.58000231481481479</v>
      </c>
      <c r="AA5231" t="s">
        <v>11288</v>
      </c>
      <c r="AB5231">
        <v>-2.7E-2</v>
      </c>
      <c r="AC5231">
        <v>-2.4E-2</v>
      </c>
      <c r="AD5231">
        <v>5.71</v>
      </c>
      <c r="AE5231" t="s">
        <v>102</v>
      </c>
    </row>
    <row r="5232" spans="1:32" x14ac:dyDescent="0.2">
      <c r="A5232">
        <v>5231</v>
      </c>
      <c r="B5232" t="s">
        <v>4908</v>
      </c>
      <c r="C5232">
        <v>121263</v>
      </c>
      <c r="D5232">
        <v>224538</v>
      </c>
      <c r="F5232">
        <v>13</v>
      </c>
      <c r="G5232">
        <v>55</v>
      </c>
      <c r="H5232">
        <v>32.4</v>
      </c>
      <c r="I5232" t="s">
        <v>26</v>
      </c>
      <c r="J5232">
        <v>47</v>
      </c>
      <c r="K5232">
        <v>17</v>
      </c>
      <c r="L5232">
        <v>18</v>
      </c>
      <c r="M5232">
        <v>-47</v>
      </c>
      <c r="N5232">
        <v>2.5499999999999998</v>
      </c>
      <c r="P5232">
        <v>-0.22</v>
      </c>
      <c r="R5232">
        <v>-0.92</v>
      </c>
      <c r="T5232">
        <v>-0.2</v>
      </c>
      <c r="X5232" t="s">
        <v>214</v>
      </c>
      <c r="Y5232">
        <v>5231</v>
      </c>
      <c r="Z5232" s="1">
        <v>0.58023611111111106</v>
      </c>
      <c r="AA5232" t="s">
        <v>11289</v>
      </c>
      <c r="AB5232">
        <v>-5.7000000000000002E-2</v>
      </c>
      <c r="AC5232">
        <v>-4.2000000000000003E-2</v>
      </c>
      <c r="AD5232">
        <v>2.5499999999999998</v>
      </c>
      <c r="AE5232" t="s">
        <v>5651</v>
      </c>
    </row>
    <row r="5233" spans="1:32" x14ac:dyDescent="0.2">
      <c r="A5233">
        <v>5232</v>
      </c>
      <c r="B5233" t="s">
        <v>4909</v>
      </c>
      <c r="C5233">
        <v>121299</v>
      </c>
      <c r="D5233">
        <v>139613</v>
      </c>
      <c r="F5233">
        <v>13</v>
      </c>
      <c r="G5233">
        <v>54</v>
      </c>
      <c r="H5233">
        <v>42.1</v>
      </c>
      <c r="I5233" t="s">
        <v>26</v>
      </c>
      <c r="J5233">
        <v>1</v>
      </c>
      <c r="K5233">
        <v>30</v>
      </c>
      <c r="L5233">
        <v>11</v>
      </c>
      <c r="M5233">
        <v>-1</v>
      </c>
      <c r="N5233">
        <v>5.15</v>
      </c>
      <c r="P5233">
        <v>1.08</v>
      </c>
      <c r="R5233">
        <v>1.08</v>
      </c>
      <c r="T5233">
        <v>0.52</v>
      </c>
      <c r="X5233" t="s">
        <v>125</v>
      </c>
      <c r="Y5233">
        <v>5232</v>
      </c>
      <c r="Z5233" s="1">
        <v>0.57965393518518515</v>
      </c>
      <c r="AA5233" t="s">
        <v>11290</v>
      </c>
      <c r="AB5233">
        <v>-8.7999999999999995E-2</v>
      </c>
      <c r="AC5233">
        <v>-1.7999999999999999E-2</v>
      </c>
      <c r="AD5233">
        <v>5.15</v>
      </c>
      <c r="AE5233" t="s">
        <v>125</v>
      </c>
    </row>
    <row r="5234" spans="1:32" x14ac:dyDescent="0.2">
      <c r="A5234">
        <v>5233</v>
      </c>
      <c r="C5234">
        <v>121325</v>
      </c>
      <c r="D5234">
        <v>139618</v>
      </c>
      <c r="F5234">
        <v>13</v>
      </c>
      <c r="G5234">
        <v>54</v>
      </c>
      <c r="H5234">
        <v>58.2</v>
      </c>
      <c r="I5234" t="s">
        <v>26</v>
      </c>
      <c r="J5234">
        <v>8</v>
      </c>
      <c r="K5234">
        <v>3</v>
      </c>
      <c r="L5234">
        <v>32</v>
      </c>
      <c r="M5234">
        <v>-8</v>
      </c>
      <c r="N5234">
        <v>6.19</v>
      </c>
      <c r="P5234">
        <v>0.53</v>
      </c>
      <c r="R5234">
        <v>0.01</v>
      </c>
      <c r="X5234" t="s">
        <v>4910</v>
      </c>
      <c r="Y5234">
        <v>5233</v>
      </c>
      <c r="Z5234" s="1">
        <v>0.5798402777777778</v>
      </c>
      <c r="AA5234" t="s">
        <v>11291</v>
      </c>
      <c r="AB5234">
        <v>-0.17199999999999999</v>
      </c>
      <c r="AC5234">
        <v>-0.03</v>
      </c>
      <c r="AD5234">
        <v>6.19</v>
      </c>
      <c r="AE5234" t="s">
        <v>11292</v>
      </c>
    </row>
    <row r="5235" spans="1:32" x14ac:dyDescent="0.2">
      <c r="A5235">
        <v>5234</v>
      </c>
      <c r="C5235">
        <v>121336</v>
      </c>
      <c r="D5235">
        <v>241309</v>
      </c>
      <c r="F5235">
        <v>13</v>
      </c>
      <c r="G5235">
        <v>56</v>
      </c>
      <c r="H5235">
        <v>19.8</v>
      </c>
      <c r="I5235" t="s">
        <v>26</v>
      </c>
      <c r="J5235">
        <v>54</v>
      </c>
      <c r="K5235">
        <v>7</v>
      </c>
      <c r="L5235">
        <v>55</v>
      </c>
      <c r="M5235">
        <v>-54</v>
      </c>
      <c r="N5235">
        <v>6.14</v>
      </c>
      <c r="P5235">
        <v>7.0000000000000007E-2</v>
      </c>
      <c r="R5235">
        <v>0.03</v>
      </c>
      <c r="X5235" t="s">
        <v>89</v>
      </c>
      <c r="Y5235">
        <v>5234</v>
      </c>
      <c r="Z5235" s="1">
        <v>0.58078472222222222</v>
      </c>
      <c r="AA5235" t="s">
        <v>11293</v>
      </c>
      <c r="AB5235">
        <v>-3.7999999999999999E-2</v>
      </c>
      <c r="AC5235">
        <v>-1.4E-2</v>
      </c>
      <c r="AD5235">
        <v>6.14</v>
      </c>
      <c r="AE5235" t="s">
        <v>89</v>
      </c>
    </row>
    <row r="5236" spans="1:32" x14ac:dyDescent="0.2">
      <c r="A5236">
        <v>5235</v>
      </c>
      <c r="B5236" t="s">
        <v>4911</v>
      </c>
      <c r="C5236">
        <v>121370</v>
      </c>
      <c r="D5236">
        <v>100766</v>
      </c>
      <c r="F5236">
        <v>13</v>
      </c>
      <c r="G5236">
        <v>54</v>
      </c>
      <c r="H5236">
        <v>41.1</v>
      </c>
      <c r="I5236" t="s">
        <v>24</v>
      </c>
      <c r="J5236">
        <v>18</v>
      </c>
      <c r="K5236">
        <v>23</v>
      </c>
      <c r="L5236">
        <v>52</v>
      </c>
      <c r="M5236">
        <v>18</v>
      </c>
      <c r="N5236">
        <v>2.68</v>
      </c>
      <c r="P5236">
        <v>0.57999999999999996</v>
      </c>
      <c r="R5236">
        <v>0.2</v>
      </c>
      <c r="T5236">
        <v>0.28999999999999998</v>
      </c>
      <c r="X5236" t="s">
        <v>2744</v>
      </c>
      <c r="Y5236">
        <v>5235</v>
      </c>
      <c r="Z5236" s="1">
        <v>0.57964236111111112</v>
      </c>
      <c r="AA5236" t="s">
        <v>11294</v>
      </c>
      <c r="AB5236">
        <v>-6.3E-2</v>
      </c>
      <c r="AC5236">
        <v>-0.35799999999999998</v>
      </c>
      <c r="AD5236">
        <v>2.68</v>
      </c>
      <c r="AE5236" t="s">
        <v>2744</v>
      </c>
    </row>
    <row r="5237" spans="1:32" x14ac:dyDescent="0.2">
      <c r="A5237">
        <v>5236</v>
      </c>
      <c r="C5237">
        <v>121384</v>
      </c>
      <c r="D5237">
        <v>241315</v>
      </c>
      <c r="F5237">
        <v>13</v>
      </c>
      <c r="G5237">
        <v>56</v>
      </c>
      <c r="H5237">
        <v>33</v>
      </c>
      <c r="I5237" t="s">
        <v>26</v>
      </c>
      <c r="J5237">
        <v>54</v>
      </c>
      <c r="K5237">
        <v>42</v>
      </c>
      <c r="L5237">
        <v>16</v>
      </c>
      <c r="M5237">
        <v>-54</v>
      </c>
      <c r="N5237">
        <v>6</v>
      </c>
      <c r="P5237">
        <v>0.78</v>
      </c>
      <c r="X5237" t="s">
        <v>4912</v>
      </c>
      <c r="Y5237">
        <v>5236</v>
      </c>
      <c r="Z5237" s="1">
        <v>0.5809375</v>
      </c>
      <c r="AA5237" t="s">
        <v>11295</v>
      </c>
      <c r="AB5237">
        <v>-3.7999999999999999E-2</v>
      </c>
      <c r="AC5237">
        <v>-0.216</v>
      </c>
      <c r="AD5237">
        <v>6</v>
      </c>
      <c r="AE5237" t="s">
        <v>11296</v>
      </c>
    </row>
    <row r="5238" spans="1:32" x14ac:dyDescent="0.2">
      <c r="A5238">
        <v>5237</v>
      </c>
      <c r="C5238">
        <v>121397</v>
      </c>
      <c r="D5238">
        <v>204994</v>
      </c>
      <c r="F5238">
        <v>13</v>
      </c>
      <c r="G5238">
        <v>55</v>
      </c>
      <c r="H5238">
        <v>44.5</v>
      </c>
      <c r="I5238" t="s">
        <v>26</v>
      </c>
      <c r="J5238">
        <v>31</v>
      </c>
      <c r="K5238">
        <v>17</v>
      </c>
      <c r="L5238">
        <v>6</v>
      </c>
      <c r="M5238">
        <v>-31</v>
      </c>
      <c r="N5238">
        <v>6.51</v>
      </c>
      <c r="P5238">
        <v>0.9</v>
      </c>
      <c r="X5238" t="s">
        <v>71</v>
      </c>
      <c r="Y5238">
        <v>5237</v>
      </c>
      <c r="Z5238" s="1">
        <v>0.58037615740740744</v>
      </c>
      <c r="AA5238" t="s">
        <v>11297</v>
      </c>
      <c r="AB5238">
        <v>-4.7E-2</v>
      </c>
      <c r="AC5238">
        <v>8.9999999999999993E-3</v>
      </c>
      <c r="AD5238">
        <v>6.51</v>
      </c>
      <c r="AE5238" t="s">
        <v>71</v>
      </c>
    </row>
    <row r="5239" spans="1:32" x14ac:dyDescent="0.2">
      <c r="A5239">
        <v>5238</v>
      </c>
      <c r="B5239" t="s">
        <v>4913</v>
      </c>
      <c r="C5239">
        <v>121409</v>
      </c>
      <c r="D5239">
        <v>28928</v>
      </c>
      <c r="F5239">
        <v>13</v>
      </c>
      <c r="G5239">
        <v>53</v>
      </c>
      <c r="H5239">
        <v>51</v>
      </c>
      <c r="I5239" t="s">
        <v>24</v>
      </c>
      <c r="J5239">
        <v>53</v>
      </c>
      <c r="K5239">
        <v>43</v>
      </c>
      <c r="L5239">
        <v>43</v>
      </c>
      <c r="M5239">
        <v>53</v>
      </c>
      <c r="N5239">
        <v>5.7</v>
      </c>
      <c r="P5239">
        <v>-0.05</v>
      </c>
      <c r="R5239">
        <v>-7.0000000000000007E-2</v>
      </c>
      <c r="X5239" t="s">
        <v>134</v>
      </c>
      <c r="Y5239">
        <v>5238</v>
      </c>
      <c r="Z5239" s="1">
        <v>0.57906250000000004</v>
      </c>
      <c r="AA5239" t="s">
        <v>11298</v>
      </c>
      <c r="AB5239">
        <v>-0.03</v>
      </c>
      <c r="AC5239">
        <v>-3.0000000000000001E-3</v>
      </c>
      <c r="AD5239">
        <v>5.7</v>
      </c>
      <c r="AE5239" t="s">
        <v>134</v>
      </c>
    </row>
    <row r="5240" spans="1:32" x14ac:dyDescent="0.2">
      <c r="A5240">
        <v>5239</v>
      </c>
      <c r="C5240">
        <v>121416</v>
      </c>
      <c r="D5240">
        <v>224555</v>
      </c>
      <c r="F5240">
        <v>13</v>
      </c>
      <c r="G5240">
        <v>56</v>
      </c>
      <c r="H5240">
        <v>19.5</v>
      </c>
      <c r="I5240" t="s">
        <v>26</v>
      </c>
      <c r="J5240">
        <v>46</v>
      </c>
      <c r="K5240">
        <v>35</v>
      </c>
      <c r="L5240">
        <v>33</v>
      </c>
      <c r="M5240">
        <v>-46</v>
      </c>
      <c r="N5240">
        <v>5.83</v>
      </c>
      <c r="P5240">
        <v>1.1399999999999999</v>
      </c>
      <c r="R5240">
        <v>1.1100000000000001</v>
      </c>
      <c r="X5240" t="s">
        <v>45</v>
      </c>
      <c r="Y5240">
        <v>5239</v>
      </c>
      <c r="Z5240" s="1">
        <v>0.58078125000000003</v>
      </c>
      <c r="AA5240" t="s">
        <v>11299</v>
      </c>
      <c r="AB5240">
        <v>-0.16400000000000001</v>
      </c>
      <c r="AC5240">
        <v>-7.5999999999999998E-2</v>
      </c>
      <c r="AD5240">
        <v>5.83</v>
      </c>
      <c r="AE5240" t="s">
        <v>45</v>
      </c>
    </row>
    <row r="5241" spans="1:32" x14ac:dyDescent="0.2">
      <c r="A5241">
        <v>5240</v>
      </c>
      <c r="C5241">
        <v>121439</v>
      </c>
      <c r="D5241">
        <v>257107</v>
      </c>
      <c r="F5241">
        <v>14</v>
      </c>
      <c r="G5241">
        <v>0</v>
      </c>
      <c r="H5241">
        <v>32.799999999999997</v>
      </c>
      <c r="I5241" t="s">
        <v>26</v>
      </c>
      <c r="J5241">
        <v>78</v>
      </c>
      <c r="K5241">
        <v>35</v>
      </c>
      <c r="L5241">
        <v>24</v>
      </c>
      <c r="M5241">
        <v>-78</v>
      </c>
      <c r="N5241">
        <v>6.09</v>
      </c>
      <c r="P5241">
        <v>0.03</v>
      </c>
      <c r="R5241">
        <v>-0.17</v>
      </c>
      <c r="X5241" t="s">
        <v>39</v>
      </c>
      <c r="Y5241">
        <v>5240</v>
      </c>
      <c r="Z5241" s="1">
        <v>0.58371296296296293</v>
      </c>
      <c r="AA5241" t="s">
        <v>11300</v>
      </c>
      <c r="AB5241">
        <v>-2.1000000000000001E-2</v>
      </c>
      <c r="AC5241">
        <v>-5.0000000000000001E-3</v>
      </c>
      <c r="AD5241">
        <v>6.09</v>
      </c>
      <c r="AE5241" t="s">
        <v>39</v>
      </c>
    </row>
    <row r="5242" spans="1:32" x14ac:dyDescent="0.2">
      <c r="A5242">
        <v>5241</v>
      </c>
      <c r="C5242">
        <v>121474</v>
      </c>
      <c r="D5242">
        <v>252531</v>
      </c>
      <c r="F5242">
        <v>13</v>
      </c>
      <c r="G5242">
        <v>57</v>
      </c>
      <c r="H5242">
        <v>38.9</v>
      </c>
      <c r="I5242" t="s">
        <v>26</v>
      </c>
      <c r="J5242">
        <v>63</v>
      </c>
      <c r="K5242">
        <v>41</v>
      </c>
      <c r="L5242">
        <v>12</v>
      </c>
      <c r="M5242">
        <v>-63</v>
      </c>
      <c r="N5242">
        <v>4.71</v>
      </c>
      <c r="P5242">
        <v>1.1100000000000001</v>
      </c>
      <c r="R5242">
        <v>1.04</v>
      </c>
      <c r="T5242">
        <v>0.4</v>
      </c>
      <c r="U5242" t="s">
        <v>93</v>
      </c>
      <c r="X5242" t="s">
        <v>127</v>
      </c>
      <c r="Y5242">
        <v>5241</v>
      </c>
      <c r="Z5242" s="1">
        <v>0.58170023148148153</v>
      </c>
      <c r="AA5242" t="s">
        <v>11301</v>
      </c>
      <c r="AB5242">
        <v>-4.3999999999999997E-2</v>
      </c>
      <c r="AC5242">
        <v>-0.03</v>
      </c>
      <c r="AD5242">
        <v>4.71</v>
      </c>
      <c r="AE5242" t="s">
        <v>9566</v>
      </c>
      <c r="AF5242" t="s">
        <v>36</v>
      </c>
    </row>
    <row r="5243" spans="1:32" x14ac:dyDescent="0.2">
      <c r="A5243">
        <v>5242</v>
      </c>
      <c r="C5243">
        <v>121557</v>
      </c>
      <c r="D5243">
        <v>252534</v>
      </c>
      <c r="F5243">
        <v>13</v>
      </c>
      <c r="G5243">
        <v>58</v>
      </c>
      <c r="H5243">
        <v>31.2</v>
      </c>
      <c r="I5243" t="s">
        <v>26</v>
      </c>
      <c r="J5243">
        <v>65</v>
      </c>
      <c r="K5243">
        <v>48</v>
      </c>
      <c r="L5243">
        <v>2</v>
      </c>
      <c r="M5243">
        <v>-65</v>
      </c>
      <c r="N5243">
        <v>6.2</v>
      </c>
      <c r="P5243">
        <v>1.05</v>
      </c>
      <c r="R5243">
        <v>0.81</v>
      </c>
      <c r="X5243" t="s">
        <v>54</v>
      </c>
      <c r="Y5243">
        <v>5242</v>
      </c>
      <c r="Z5243" s="1">
        <v>0.58230555555555552</v>
      </c>
      <c r="AA5243" t="s">
        <v>11302</v>
      </c>
      <c r="AB5243">
        <v>-3.3000000000000002E-2</v>
      </c>
      <c r="AC5243">
        <v>-3.5999999999999997E-2</v>
      </c>
      <c r="AD5243">
        <v>6.2</v>
      </c>
      <c r="AE5243" t="s">
        <v>54</v>
      </c>
    </row>
    <row r="5244" spans="1:32" x14ac:dyDescent="0.2">
      <c r="A5244">
        <v>5243</v>
      </c>
      <c r="C5244">
        <v>121560</v>
      </c>
      <c r="D5244">
        <v>100776</v>
      </c>
      <c r="F5244">
        <v>13</v>
      </c>
      <c r="G5244">
        <v>55</v>
      </c>
      <c r="H5244">
        <v>50</v>
      </c>
      <c r="I5244" t="s">
        <v>24</v>
      </c>
      <c r="J5244">
        <v>14</v>
      </c>
      <c r="K5244">
        <v>3</v>
      </c>
      <c r="L5244">
        <v>23</v>
      </c>
      <c r="M5244">
        <v>14</v>
      </c>
      <c r="N5244">
        <v>6.16</v>
      </c>
      <c r="P5244">
        <v>0.5</v>
      </c>
      <c r="R5244">
        <v>-0.08</v>
      </c>
      <c r="X5244" t="s">
        <v>204</v>
      </c>
      <c r="Y5244">
        <v>5243</v>
      </c>
      <c r="Z5244" s="1">
        <v>0.58043981481481477</v>
      </c>
      <c r="AA5244" t="s">
        <v>11303</v>
      </c>
      <c r="AB5244">
        <v>-0.29199999999999998</v>
      </c>
      <c r="AC5244">
        <v>7.0000000000000001E-3</v>
      </c>
      <c r="AD5244">
        <v>6.16</v>
      </c>
      <c r="AE5244" t="s">
        <v>204</v>
      </c>
    </row>
    <row r="5245" spans="1:32" x14ac:dyDescent="0.2">
      <c r="A5245">
        <v>5244</v>
      </c>
      <c r="B5245" t="s">
        <v>4914</v>
      </c>
      <c r="C5245">
        <v>121607</v>
      </c>
      <c r="D5245">
        <v>120185</v>
      </c>
      <c r="F5245">
        <v>13</v>
      </c>
      <c r="G5245">
        <v>56</v>
      </c>
      <c r="H5245">
        <v>27.9</v>
      </c>
      <c r="I5245" t="s">
        <v>24</v>
      </c>
      <c r="J5245">
        <v>1</v>
      </c>
      <c r="K5245">
        <v>3</v>
      </c>
      <c r="L5245">
        <v>2</v>
      </c>
      <c r="M5245">
        <v>1</v>
      </c>
      <c r="N5245">
        <v>5.91</v>
      </c>
      <c r="P5245">
        <v>0.2</v>
      </c>
      <c r="R5245">
        <v>0.14000000000000001</v>
      </c>
      <c r="X5245" t="s">
        <v>2981</v>
      </c>
      <c r="Y5245">
        <v>5244</v>
      </c>
      <c r="Z5245" s="1">
        <v>0.58087847222222222</v>
      </c>
      <c r="AA5245" t="s">
        <v>11304</v>
      </c>
      <c r="AB5245">
        <v>-2.5999999999999999E-2</v>
      </c>
      <c r="AC5245">
        <v>1.4E-2</v>
      </c>
      <c r="AD5245">
        <v>5.91</v>
      </c>
      <c r="AE5245" t="s">
        <v>2981</v>
      </c>
    </row>
    <row r="5246" spans="1:32" x14ac:dyDescent="0.2">
      <c r="A5246">
        <v>5245</v>
      </c>
      <c r="C5246">
        <v>121682</v>
      </c>
      <c r="D5246">
        <v>63837</v>
      </c>
      <c r="F5246">
        <v>13</v>
      </c>
      <c r="G5246">
        <v>56</v>
      </c>
      <c r="H5246">
        <v>10.5</v>
      </c>
      <c r="I5246" t="s">
        <v>24</v>
      </c>
      <c r="J5246">
        <v>32</v>
      </c>
      <c r="K5246">
        <v>1</v>
      </c>
      <c r="L5246">
        <v>57</v>
      </c>
      <c r="M5246">
        <v>32</v>
      </c>
      <c r="N5246">
        <v>6.32</v>
      </c>
      <c r="P5246">
        <v>0.37</v>
      </c>
      <c r="R5246">
        <v>0.06</v>
      </c>
      <c r="X5246" t="s">
        <v>118</v>
      </c>
      <c r="Y5246">
        <v>5245</v>
      </c>
      <c r="Z5246" s="1">
        <v>0.58067708333333334</v>
      </c>
      <c r="AA5246" t="s">
        <v>11305</v>
      </c>
      <c r="AB5246">
        <v>-0.11799999999999999</v>
      </c>
      <c r="AC5246">
        <v>4.8000000000000001E-2</v>
      </c>
      <c r="AD5246">
        <v>6.32</v>
      </c>
      <c r="AE5246" t="s">
        <v>9558</v>
      </c>
    </row>
    <row r="5247" spans="1:32" x14ac:dyDescent="0.2">
      <c r="A5247">
        <v>5246</v>
      </c>
      <c r="C5247">
        <v>121699</v>
      </c>
      <c r="D5247">
        <v>182123</v>
      </c>
      <c r="F5247">
        <v>13</v>
      </c>
      <c r="G5247">
        <v>57</v>
      </c>
      <c r="H5247">
        <v>27.7</v>
      </c>
      <c r="I5247" t="s">
        <v>26</v>
      </c>
      <c r="J5247">
        <v>23</v>
      </c>
      <c r="K5247">
        <v>1</v>
      </c>
      <c r="L5247">
        <v>22</v>
      </c>
      <c r="M5247">
        <v>-23</v>
      </c>
      <c r="N5247">
        <v>6.14</v>
      </c>
      <c r="P5247">
        <v>1.43</v>
      </c>
      <c r="X5247" t="s">
        <v>197</v>
      </c>
      <c r="Y5247">
        <v>5246</v>
      </c>
      <c r="Z5247" s="1">
        <v>0.58157060185185183</v>
      </c>
      <c r="AA5247" t="s">
        <v>11306</v>
      </c>
      <c r="AB5247">
        <v>-4.1000000000000002E-2</v>
      </c>
      <c r="AC5247">
        <v>6.0000000000000001E-3</v>
      </c>
      <c r="AD5247">
        <v>6.14</v>
      </c>
      <c r="AE5247" t="s">
        <v>197</v>
      </c>
    </row>
    <row r="5248" spans="1:32" x14ac:dyDescent="0.2">
      <c r="A5248">
        <v>5247</v>
      </c>
      <c r="B5248" t="s">
        <v>4915</v>
      </c>
      <c r="C5248">
        <v>121710</v>
      </c>
      <c r="D5248">
        <v>83084</v>
      </c>
      <c r="E5248">
        <v>6502</v>
      </c>
      <c r="F5248">
        <v>13</v>
      </c>
      <c r="G5248">
        <v>56</v>
      </c>
      <c r="H5248">
        <v>34.200000000000003</v>
      </c>
      <c r="I5248" t="s">
        <v>24</v>
      </c>
      <c r="J5248">
        <v>27</v>
      </c>
      <c r="K5248">
        <v>29</v>
      </c>
      <c r="L5248">
        <v>31</v>
      </c>
      <c r="M5248">
        <v>27</v>
      </c>
      <c r="N5248">
        <v>5.01</v>
      </c>
      <c r="P5248">
        <v>1.42</v>
      </c>
      <c r="R5248">
        <v>1.72</v>
      </c>
      <c r="T5248">
        <v>0.75</v>
      </c>
      <c r="X5248" t="s">
        <v>105</v>
      </c>
      <c r="Y5248">
        <v>5247</v>
      </c>
      <c r="Z5248" s="1">
        <v>0.58095138888888886</v>
      </c>
      <c r="AA5248" t="s">
        <v>11307</v>
      </c>
      <c r="AB5248">
        <v>2.8000000000000001E-2</v>
      </c>
      <c r="AC5248">
        <v>-4.8000000000000001E-2</v>
      </c>
      <c r="AD5248">
        <v>5.01</v>
      </c>
      <c r="AE5248" t="s">
        <v>105</v>
      </c>
    </row>
    <row r="5249" spans="1:32" x14ac:dyDescent="0.2">
      <c r="A5249">
        <v>5248</v>
      </c>
      <c r="B5249" t="s">
        <v>4916</v>
      </c>
      <c r="C5249">
        <v>121743</v>
      </c>
      <c r="D5249">
        <v>224577</v>
      </c>
      <c r="E5249">
        <v>6509</v>
      </c>
      <c r="F5249">
        <v>13</v>
      </c>
      <c r="G5249">
        <v>58</v>
      </c>
      <c r="H5249">
        <v>16.3</v>
      </c>
      <c r="I5249" t="s">
        <v>26</v>
      </c>
      <c r="J5249">
        <v>42</v>
      </c>
      <c r="K5249">
        <v>6</v>
      </c>
      <c r="L5249">
        <v>3</v>
      </c>
      <c r="M5249">
        <v>-42</v>
      </c>
      <c r="N5249">
        <v>3.83</v>
      </c>
      <c r="P5249">
        <v>-0.21</v>
      </c>
      <c r="R5249">
        <v>-0.83</v>
      </c>
      <c r="T5249">
        <v>-0.22</v>
      </c>
      <c r="X5249" t="s">
        <v>85</v>
      </c>
      <c r="Y5249">
        <v>5248</v>
      </c>
      <c r="Z5249" s="1">
        <v>0.58213310185185185</v>
      </c>
      <c r="AA5249" t="s">
        <v>11308</v>
      </c>
      <c r="AB5249">
        <v>-2.4E-2</v>
      </c>
      <c r="AC5249">
        <v>-2.1000000000000001E-2</v>
      </c>
      <c r="AD5249">
        <v>3.83</v>
      </c>
      <c r="AE5249" t="s">
        <v>85</v>
      </c>
    </row>
    <row r="5250" spans="1:32" x14ac:dyDescent="0.2">
      <c r="A5250">
        <v>5249</v>
      </c>
      <c r="B5250" t="s">
        <v>4917</v>
      </c>
      <c r="C5250">
        <v>121790</v>
      </c>
      <c r="D5250">
        <v>224585</v>
      </c>
      <c r="F5250">
        <v>13</v>
      </c>
      <c r="G5250">
        <v>58</v>
      </c>
      <c r="H5250">
        <v>40.799999999999997</v>
      </c>
      <c r="I5250" t="s">
        <v>26</v>
      </c>
      <c r="J5250">
        <v>44</v>
      </c>
      <c r="K5250">
        <v>48</v>
      </c>
      <c r="L5250">
        <v>13</v>
      </c>
      <c r="M5250">
        <v>-44</v>
      </c>
      <c r="N5250">
        <v>3.87</v>
      </c>
      <c r="P5250">
        <v>-0.2</v>
      </c>
      <c r="R5250">
        <v>-0.8</v>
      </c>
      <c r="T5250">
        <v>-0.21</v>
      </c>
      <c r="X5250" t="s">
        <v>2416</v>
      </c>
      <c r="Y5250">
        <v>5249</v>
      </c>
      <c r="Z5250" s="1">
        <v>0.58241666666666669</v>
      </c>
      <c r="AA5250" t="s">
        <v>11309</v>
      </c>
      <c r="AB5250">
        <v>-2.5000000000000001E-2</v>
      </c>
      <c r="AC5250">
        <v>-2.4E-2</v>
      </c>
      <c r="AD5250">
        <v>3.87</v>
      </c>
      <c r="AE5250" t="s">
        <v>7045</v>
      </c>
    </row>
    <row r="5251" spans="1:32" x14ac:dyDescent="0.2">
      <c r="A5251">
        <v>5250</v>
      </c>
      <c r="B5251" t="s">
        <v>4918</v>
      </c>
      <c r="C5251">
        <v>121847</v>
      </c>
      <c r="D5251">
        <v>182134</v>
      </c>
      <c r="F5251">
        <v>13</v>
      </c>
      <c r="G5251">
        <v>58</v>
      </c>
      <c r="H5251">
        <v>31.1</v>
      </c>
      <c r="I5251" t="s">
        <v>26</v>
      </c>
      <c r="J5251">
        <v>24</v>
      </c>
      <c r="K5251">
        <v>58</v>
      </c>
      <c r="L5251">
        <v>20</v>
      </c>
      <c r="M5251">
        <v>-24</v>
      </c>
      <c r="N5251">
        <v>5.15</v>
      </c>
      <c r="P5251">
        <v>-0.1</v>
      </c>
      <c r="R5251">
        <v>-0.4</v>
      </c>
      <c r="X5251" t="s">
        <v>4919</v>
      </c>
      <c r="Y5251">
        <v>5250</v>
      </c>
      <c r="Z5251" s="1">
        <v>0.58230439814814816</v>
      </c>
      <c r="AA5251" t="s">
        <v>11310</v>
      </c>
      <c r="AB5251">
        <v>-4.9000000000000002E-2</v>
      </c>
      <c r="AC5251">
        <v>-2.9000000000000001E-2</v>
      </c>
      <c r="AD5251">
        <v>5.15</v>
      </c>
      <c r="AE5251" t="s">
        <v>11311</v>
      </c>
      <c r="AF5251" t="s">
        <v>36</v>
      </c>
    </row>
    <row r="5252" spans="1:32" x14ac:dyDescent="0.2">
      <c r="A5252">
        <v>5251</v>
      </c>
      <c r="C5252">
        <v>121853</v>
      </c>
      <c r="D5252">
        <v>241352</v>
      </c>
      <c r="F5252">
        <v>13</v>
      </c>
      <c r="G5252">
        <v>59</v>
      </c>
      <c r="H5252">
        <v>17.3</v>
      </c>
      <c r="I5252" t="s">
        <v>26</v>
      </c>
      <c r="J5252">
        <v>50</v>
      </c>
      <c r="K5252">
        <v>22</v>
      </c>
      <c r="L5252">
        <v>12</v>
      </c>
      <c r="M5252">
        <v>-50</v>
      </c>
      <c r="N5252">
        <v>5.91</v>
      </c>
      <c r="P5252">
        <v>0.96</v>
      </c>
      <c r="X5252" t="s">
        <v>108</v>
      </c>
      <c r="Y5252">
        <v>5251</v>
      </c>
      <c r="Z5252" s="1">
        <v>0.58283912037037033</v>
      </c>
      <c r="AA5252" t="s">
        <v>11312</v>
      </c>
      <c r="AB5252">
        <v>1.0999999999999999E-2</v>
      </c>
      <c r="AC5252">
        <v>-3.4000000000000002E-2</v>
      </c>
      <c r="AD5252">
        <v>5.91</v>
      </c>
      <c r="AE5252" t="s">
        <v>9548</v>
      </c>
      <c r="AF5252" t="s">
        <v>36</v>
      </c>
    </row>
    <row r="5253" spans="1:32" x14ac:dyDescent="0.2">
      <c r="A5253">
        <v>5252</v>
      </c>
      <c r="C5253">
        <v>121901</v>
      </c>
      <c r="D5253">
        <v>252552</v>
      </c>
      <c r="F5253">
        <v>14</v>
      </c>
      <c r="G5253">
        <v>0</v>
      </c>
      <c r="H5253">
        <v>17.3</v>
      </c>
      <c r="I5253" t="s">
        <v>26</v>
      </c>
      <c r="J5253">
        <v>61</v>
      </c>
      <c r="K5253">
        <v>28</v>
      </c>
      <c r="L5253">
        <v>53</v>
      </c>
      <c r="M5253">
        <v>-61</v>
      </c>
      <c r="N5253">
        <v>6.49</v>
      </c>
      <c r="P5253">
        <v>0.33</v>
      </c>
      <c r="R5253">
        <v>-0.04</v>
      </c>
      <c r="X5253" t="s">
        <v>263</v>
      </c>
      <c r="Y5253">
        <v>5252</v>
      </c>
      <c r="Z5253" s="1">
        <v>0.58353356481481489</v>
      </c>
      <c r="AA5253" t="s">
        <v>11313</v>
      </c>
      <c r="AB5253">
        <v>-7.1999999999999995E-2</v>
      </c>
      <c r="AC5253">
        <v>-0.04</v>
      </c>
      <c r="AD5253">
        <v>6.49</v>
      </c>
      <c r="AE5253" t="s">
        <v>2565</v>
      </c>
      <c r="AF5253" t="s">
        <v>36</v>
      </c>
    </row>
    <row r="5254" spans="1:32" x14ac:dyDescent="0.2">
      <c r="A5254">
        <v>5253</v>
      </c>
      <c r="C5254">
        <v>121932</v>
      </c>
      <c r="D5254">
        <v>252554</v>
      </c>
      <c r="F5254">
        <v>14</v>
      </c>
      <c r="G5254">
        <v>0</v>
      </c>
      <c r="H5254">
        <v>52.2</v>
      </c>
      <c r="I5254" t="s">
        <v>26</v>
      </c>
      <c r="J5254">
        <v>66</v>
      </c>
      <c r="K5254">
        <v>16</v>
      </c>
      <c r="L5254">
        <v>7</v>
      </c>
      <c r="M5254">
        <v>-66</v>
      </c>
      <c r="N5254">
        <v>5.97</v>
      </c>
      <c r="P5254">
        <v>0.35</v>
      </c>
      <c r="R5254">
        <v>7.0000000000000007E-2</v>
      </c>
      <c r="X5254" t="s">
        <v>171</v>
      </c>
      <c r="Y5254">
        <v>5253</v>
      </c>
      <c r="Z5254" s="1">
        <v>0.5839375</v>
      </c>
      <c r="AA5254" t="s">
        <v>11314</v>
      </c>
      <c r="AB5254">
        <v>-0.13600000000000001</v>
      </c>
      <c r="AC5254">
        <v>-1.6E-2</v>
      </c>
      <c r="AD5254">
        <v>5.97</v>
      </c>
      <c r="AE5254" t="s">
        <v>171</v>
      </c>
    </row>
    <row r="5255" spans="1:32" x14ac:dyDescent="0.2">
      <c r="A5255">
        <v>5254</v>
      </c>
      <c r="C5255">
        <v>121980</v>
      </c>
      <c r="D5255">
        <v>100801</v>
      </c>
      <c r="F5255">
        <v>13</v>
      </c>
      <c r="G5255">
        <v>58</v>
      </c>
      <c r="H5255">
        <v>39.9</v>
      </c>
      <c r="I5255" t="s">
        <v>24</v>
      </c>
      <c r="J5255">
        <v>14</v>
      </c>
      <c r="K5255">
        <v>38</v>
      </c>
      <c r="L5255">
        <v>58</v>
      </c>
      <c r="M5255">
        <v>14</v>
      </c>
      <c r="N5255">
        <v>6</v>
      </c>
      <c r="P5255">
        <v>1.44</v>
      </c>
      <c r="R5255">
        <v>1.71</v>
      </c>
      <c r="X5255" t="s">
        <v>77</v>
      </c>
      <c r="Y5255">
        <v>5254</v>
      </c>
      <c r="Z5255" s="1">
        <v>0.58240625000000001</v>
      </c>
      <c r="AA5255" t="s">
        <v>11315</v>
      </c>
      <c r="AB5255">
        <v>-6.0999999999999999E-2</v>
      </c>
      <c r="AC5255">
        <v>-5.6000000000000001E-2</v>
      </c>
      <c r="AD5255">
        <v>6</v>
      </c>
      <c r="AE5255" t="s">
        <v>77</v>
      </c>
    </row>
    <row r="5256" spans="1:32" x14ac:dyDescent="0.2">
      <c r="A5256">
        <v>5255</v>
      </c>
      <c r="B5256" t="s">
        <v>4920</v>
      </c>
      <c r="C5256">
        <v>121996</v>
      </c>
      <c r="D5256">
        <v>83103</v>
      </c>
      <c r="F5256">
        <v>13</v>
      </c>
      <c r="G5256">
        <v>58</v>
      </c>
      <c r="H5256">
        <v>38.9</v>
      </c>
      <c r="I5256" t="s">
        <v>24</v>
      </c>
      <c r="J5256">
        <v>21</v>
      </c>
      <c r="K5256">
        <v>41</v>
      </c>
      <c r="L5256">
        <v>46</v>
      </c>
      <c r="M5256">
        <v>21</v>
      </c>
      <c r="N5256">
        <v>5.76</v>
      </c>
      <c r="P5256">
        <v>-0.03</v>
      </c>
      <c r="R5256">
        <v>0.02</v>
      </c>
      <c r="X5256" t="s">
        <v>128</v>
      </c>
      <c r="Y5256">
        <v>5255</v>
      </c>
      <c r="Z5256" s="1">
        <v>0.58239467592592586</v>
      </c>
      <c r="AA5256" t="s">
        <v>11316</v>
      </c>
      <c r="AB5256">
        <v>-8.9999999999999993E-3</v>
      </c>
      <c r="AC5256">
        <v>-4.4999999999999998E-2</v>
      </c>
      <c r="AD5256">
        <v>5.76</v>
      </c>
      <c r="AE5256" t="s">
        <v>128</v>
      </c>
    </row>
    <row r="5257" spans="1:32" x14ac:dyDescent="0.2">
      <c r="A5257">
        <v>5256</v>
      </c>
      <c r="C5257">
        <v>122064</v>
      </c>
      <c r="D5257">
        <v>16230</v>
      </c>
      <c r="F5257">
        <v>13</v>
      </c>
      <c r="G5257">
        <v>57</v>
      </c>
      <c r="H5257">
        <v>32.1</v>
      </c>
      <c r="I5257" t="s">
        <v>24</v>
      </c>
      <c r="J5257">
        <v>61</v>
      </c>
      <c r="K5257">
        <v>29</v>
      </c>
      <c r="L5257">
        <v>34</v>
      </c>
      <c r="M5257">
        <v>61</v>
      </c>
      <c r="N5257">
        <v>6.37</v>
      </c>
      <c r="O5257" t="s">
        <v>103</v>
      </c>
      <c r="X5257" t="s">
        <v>2844</v>
      </c>
      <c r="Y5257">
        <v>5256</v>
      </c>
      <c r="Z5257" s="1">
        <v>0.58162152777777776</v>
      </c>
      <c r="AA5257" t="s">
        <v>11317</v>
      </c>
      <c r="AB5257">
        <v>-3.4000000000000002E-2</v>
      </c>
      <c r="AC5257">
        <v>0.21</v>
      </c>
      <c r="AD5257">
        <v>6.37</v>
      </c>
      <c r="AE5257" t="s">
        <v>2844</v>
      </c>
    </row>
    <row r="5258" spans="1:32" x14ac:dyDescent="0.2">
      <c r="A5258">
        <v>5257</v>
      </c>
      <c r="B5258" t="s">
        <v>4921</v>
      </c>
      <c r="C5258">
        <v>122066</v>
      </c>
      <c r="D5258">
        <v>182152</v>
      </c>
      <c r="F5258">
        <v>14</v>
      </c>
      <c r="G5258">
        <v>0</v>
      </c>
      <c r="H5258">
        <v>0.1</v>
      </c>
      <c r="I5258" t="s">
        <v>26</v>
      </c>
      <c r="J5258">
        <v>25</v>
      </c>
      <c r="K5258">
        <v>0</v>
      </c>
      <c r="L5258">
        <v>37</v>
      </c>
      <c r="M5258">
        <v>-25</v>
      </c>
      <c r="N5258">
        <v>5.77</v>
      </c>
      <c r="P5258">
        <v>0.48</v>
      </c>
      <c r="X5258" t="s">
        <v>75</v>
      </c>
      <c r="Y5258">
        <v>5257</v>
      </c>
      <c r="Z5258" s="1">
        <v>0.58333449074074073</v>
      </c>
      <c r="AA5258" t="s">
        <v>11318</v>
      </c>
      <c r="AB5258">
        <v>-0.19600000000000001</v>
      </c>
      <c r="AC5258">
        <v>-9.0999999999999998E-2</v>
      </c>
      <c r="AD5258">
        <v>5.77</v>
      </c>
      <c r="AE5258" t="s">
        <v>75</v>
      </c>
    </row>
    <row r="5259" spans="1:32" x14ac:dyDescent="0.2">
      <c r="A5259">
        <v>5258</v>
      </c>
      <c r="C5259">
        <v>122106</v>
      </c>
      <c r="D5259">
        <v>139666</v>
      </c>
      <c r="F5259">
        <v>13</v>
      </c>
      <c r="G5259">
        <v>59</v>
      </c>
      <c r="H5259">
        <v>49.3</v>
      </c>
      <c r="I5259" t="s">
        <v>26</v>
      </c>
      <c r="J5259">
        <v>3</v>
      </c>
      <c r="K5259">
        <v>32</v>
      </c>
      <c r="L5259">
        <v>59</v>
      </c>
      <c r="M5259">
        <v>-3</v>
      </c>
      <c r="N5259">
        <v>6.4</v>
      </c>
      <c r="P5259">
        <v>0.49</v>
      </c>
      <c r="R5259">
        <v>0.06</v>
      </c>
      <c r="X5259" t="s">
        <v>199</v>
      </c>
      <c r="Y5259">
        <v>5258</v>
      </c>
      <c r="Z5259" s="1">
        <v>0.58320949074074069</v>
      </c>
      <c r="AA5259" t="s">
        <v>11319</v>
      </c>
      <c r="AB5259">
        <v>-2.5000000000000001E-2</v>
      </c>
      <c r="AC5259">
        <v>-5.8000000000000003E-2</v>
      </c>
      <c r="AD5259">
        <v>6.4</v>
      </c>
      <c r="AE5259" t="s">
        <v>199</v>
      </c>
    </row>
    <row r="5260" spans="1:32" x14ac:dyDescent="0.2">
      <c r="A5260">
        <v>5259</v>
      </c>
      <c r="C5260">
        <v>122210</v>
      </c>
      <c r="D5260">
        <v>205096</v>
      </c>
      <c r="F5260">
        <v>14</v>
      </c>
      <c r="G5260">
        <v>1</v>
      </c>
      <c r="H5260">
        <v>19</v>
      </c>
      <c r="I5260" t="s">
        <v>26</v>
      </c>
      <c r="J5260">
        <v>40</v>
      </c>
      <c r="K5260">
        <v>13</v>
      </c>
      <c r="L5260">
        <v>20</v>
      </c>
      <c r="M5260">
        <v>-40</v>
      </c>
      <c r="N5260">
        <v>6.13</v>
      </c>
      <c r="P5260">
        <v>1.25</v>
      </c>
      <c r="R5260">
        <v>1.29</v>
      </c>
      <c r="X5260" t="s">
        <v>45</v>
      </c>
      <c r="Y5260">
        <v>5259</v>
      </c>
      <c r="Z5260" s="1">
        <v>0.58424768518518522</v>
      </c>
      <c r="AA5260" t="s">
        <v>11320</v>
      </c>
      <c r="AB5260">
        <v>-3.6999999999999998E-2</v>
      </c>
      <c r="AC5260">
        <v>-6.0000000000000001E-3</v>
      </c>
      <c r="AD5260">
        <v>6.13</v>
      </c>
      <c r="AE5260" t="s">
        <v>45</v>
      </c>
    </row>
    <row r="5261" spans="1:32" x14ac:dyDescent="0.2">
      <c r="A5261">
        <v>5260</v>
      </c>
      <c r="B5261" t="s">
        <v>4922</v>
      </c>
      <c r="C5261">
        <v>122223</v>
      </c>
      <c r="D5261">
        <v>224621</v>
      </c>
      <c r="F5261">
        <v>14</v>
      </c>
      <c r="G5261">
        <v>1</v>
      </c>
      <c r="H5261">
        <v>43.4</v>
      </c>
      <c r="I5261" t="s">
        <v>26</v>
      </c>
      <c r="J5261">
        <v>45</v>
      </c>
      <c r="K5261">
        <v>36</v>
      </c>
      <c r="L5261">
        <v>13</v>
      </c>
      <c r="M5261">
        <v>-45</v>
      </c>
      <c r="N5261">
        <v>4.34</v>
      </c>
      <c r="P5261">
        <v>0.6</v>
      </c>
      <c r="R5261">
        <v>0.27</v>
      </c>
      <c r="T5261">
        <v>0.33</v>
      </c>
      <c r="X5261" t="s">
        <v>1634</v>
      </c>
      <c r="Y5261">
        <v>5260</v>
      </c>
      <c r="Z5261" s="1">
        <v>0.58453009259259259</v>
      </c>
      <c r="AA5261" t="s">
        <v>11321</v>
      </c>
      <c r="AB5261">
        <v>2E-3</v>
      </c>
      <c r="AC5261">
        <v>-1.9E-2</v>
      </c>
      <c r="AD5261">
        <v>4.34</v>
      </c>
      <c r="AE5261" t="s">
        <v>1634</v>
      </c>
    </row>
    <row r="5262" spans="1:32" x14ac:dyDescent="0.2">
      <c r="A5262">
        <v>5261</v>
      </c>
      <c r="B5262" t="s">
        <v>4923</v>
      </c>
      <c r="C5262">
        <v>122250</v>
      </c>
      <c r="D5262">
        <v>257112</v>
      </c>
      <c r="E5262" t="s">
        <v>4923</v>
      </c>
      <c r="F5262">
        <v>14</v>
      </c>
      <c r="G5262">
        <v>5</v>
      </c>
      <c r="H5262">
        <v>19.8</v>
      </c>
      <c r="I5262" t="s">
        <v>26</v>
      </c>
      <c r="J5262">
        <v>76</v>
      </c>
      <c r="K5262">
        <v>47</v>
      </c>
      <c r="L5262">
        <v>48</v>
      </c>
      <c r="M5262">
        <v>-76</v>
      </c>
      <c r="N5262">
        <v>5.5</v>
      </c>
      <c r="P5262">
        <v>1.55</v>
      </c>
      <c r="R5262">
        <v>1.05</v>
      </c>
      <c r="T5262">
        <v>1.77</v>
      </c>
      <c r="X5262" t="s">
        <v>4924</v>
      </c>
      <c r="Y5262">
        <v>5261</v>
      </c>
      <c r="Z5262" s="1">
        <v>0.58703472222222219</v>
      </c>
      <c r="AA5262" t="s">
        <v>11322</v>
      </c>
      <c r="AB5262">
        <v>-9.4E-2</v>
      </c>
      <c r="AC5262">
        <v>-3.2000000000000001E-2</v>
      </c>
      <c r="AD5262">
        <v>5.5</v>
      </c>
      <c r="AE5262" t="s">
        <v>7949</v>
      </c>
      <c r="AF5262" t="s">
        <v>36</v>
      </c>
    </row>
    <row r="5263" spans="1:32" x14ac:dyDescent="0.2">
      <c r="A5263">
        <v>5262</v>
      </c>
      <c r="C5263">
        <v>122365</v>
      </c>
      <c r="D5263">
        <v>120228</v>
      </c>
      <c r="F5263">
        <v>14</v>
      </c>
      <c r="G5263">
        <v>1</v>
      </c>
      <c r="H5263">
        <v>20.399999999999999</v>
      </c>
      <c r="I5263" t="s">
        <v>24</v>
      </c>
      <c r="J5263">
        <v>8</v>
      </c>
      <c r="K5263">
        <v>53</v>
      </c>
      <c r="L5263">
        <v>41</v>
      </c>
      <c r="M5263">
        <v>8</v>
      </c>
      <c r="N5263">
        <v>5.99</v>
      </c>
      <c r="P5263">
        <v>0.09</v>
      </c>
      <c r="R5263">
        <v>0.1</v>
      </c>
      <c r="X5263" t="s">
        <v>114</v>
      </c>
      <c r="Y5263">
        <v>5262</v>
      </c>
      <c r="Z5263" s="1">
        <v>0.58426388888888892</v>
      </c>
      <c r="AA5263" t="s">
        <v>11323</v>
      </c>
      <c r="AB5263">
        <v>3.5999999999999997E-2</v>
      </c>
      <c r="AC5263">
        <v>-7.0000000000000001E-3</v>
      </c>
      <c r="AD5263">
        <v>5.99</v>
      </c>
      <c r="AE5263" t="s">
        <v>114</v>
      </c>
    </row>
    <row r="5264" spans="1:32" x14ac:dyDescent="0.2">
      <c r="A5264">
        <v>5263</v>
      </c>
      <c r="B5264" t="s">
        <v>4925</v>
      </c>
      <c r="C5264">
        <v>122405</v>
      </c>
      <c r="D5264">
        <v>83130</v>
      </c>
      <c r="F5264">
        <v>14</v>
      </c>
      <c r="G5264">
        <v>1</v>
      </c>
      <c r="H5264">
        <v>10.5</v>
      </c>
      <c r="I5264" t="s">
        <v>24</v>
      </c>
      <c r="J5264">
        <v>27</v>
      </c>
      <c r="K5264">
        <v>23</v>
      </c>
      <c r="L5264">
        <v>12</v>
      </c>
      <c r="M5264">
        <v>27</v>
      </c>
      <c r="N5264">
        <v>6.23</v>
      </c>
      <c r="P5264">
        <v>0.17</v>
      </c>
      <c r="X5264" t="s">
        <v>170</v>
      </c>
      <c r="Y5264">
        <v>5263</v>
      </c>
      <c r="Z5264" s="1">
        <v>0.58414930555555555</v>
      </c>
      <c r="AA5264" t="s">
        <v>11324</v>
      </c>
      <c r="AB5264">
        <v>-0.08</v>
      </c>
      <c r="AC5264">
        <v>1.7000000000000001E-2</v>
      </c>
      <c r="AD5264">
        <v>6.23</v>
      </c>
      <c r="AE5264" t="s">
        <v>170</v>
      </c>
    </row>
    <row r="5265" spans="1:32" x14ac:dyDescent="0.2">
      <c r="A5265">
        <v>5264</v>
      </c>
      <c r="B5265" t="s">
        <v>4926</v>
      </c>
      <c r="C5265">
        <v>122408</v>
      </c>
      <c r="D5265">
        <v>120238</v>
      </c>
      <c r="F5265">
        <v>14</v>
      </c>
      <c r="G5265">
        <v>1</v>
      </c>
      <c r="H5265">
        <v>38.799999999999997</v>
      </c>
      <c r="I5265" t="s">
        <v>24</v>
      </c>
      <c r="J5265">
        <v>1</v>
      </c>
      <c r="K5265">
        <v>32</v>
      </c>
      <c r="L5265">
        <v>40</v>
      </c>
      <c r="M5265">
        <v>1</v>
      </c>
      <c r="N5265">
        <v>4.26</v>
      </c>
      <c r="P5265">
        <v>0.1</v>
      </c>
      <c r="R5265">
        <v>0.12</v>
      </c>
      <c r="T5265">
        <v>0.06</v>
      </c>
      <c r="X5265" t="s">
        <v>298</v>
      </c>
      <c r="Y5265">
        <v>5264</v>
      </c>
      <c r="Z5265" s="1">
        <v>0.58447685185185183</v>
      </c>
      <c r="AA5265" t="s">
        <v>11325</v>
      </c>
      <c r="AB5265">
        <v>1.7999999999999999E-2</v>
      </c>
      <c r="AC5265">
        <v>-2.1000000000000001E-2</v>
      </c>
      <c r="AD5265">
        <v>4.26</v>
      </c>
      <c r="AE5265" t="s">
        <v>298</v>
      </c>
    </row>
    <row r="5266" spans="1:32" x14ac:dyDescent="0.2">
      <c r="A5266">
        <v>5265</v>
      </c>
      <c r="C5266">
        <v>122430</v>
      </c>
      <c r="D5266">
        <v>182182</v>
      </c>
      <c r="F5266">
        <v>14</v>
      </c>
      <c r="G5266">
        <v>2</v>
      </c>
      <c r="H5266">
        <v>22.8</v>
      </c>
      <c r="I5266" t="s">
        <v>26</v>
      </c>
      <c r="J5266">
        <v>27</v>
      </c>
      <c r="K5266">
        <v>25</v>
      </c>
      <c r="L5266">
        <v>48</v>
      </c>
      <c r="M5266">
        <v>-27</v>
      </c>
      <c r="N5266">
        <v>5.48</v>
      </c>
      <c r="P5266">
        <v>1.34</v>
      </c>
      <c r="R5266">
        <v>1.44</v>
      </c>
      <c r="X5266" t="s">
        <v>105</v>
      </c>
      <c r="Y5266">
        <v>5265</v>
      </c>
      <c r="Z5266" s="1">
        <v>0.5849861111111111</v>
      </c>
      <c r="AA5266" t="s">
        <v>11326</v>
      </c>
      <c r="AB5266">
        <v>-3.3000000000000002E-2</v>
      </c>
      <c r="AC5266">
        <v>-8.0000000000000002E-3</v>
      </c>
      <c r="AD5266">
        <v>5.48</v>
      </c>
      <c r="AE5266" t="s">
        <v>105</v>
      </c>
    </row>
    <row r="5267" spans="1:32" x14ac:dyDescent="0.2">
      <c r="A5267">
        <v>5266</v>
      </c>
      <c r="C5267">
        <v>122438</v>
      </c>
      <c r="D5267">
        <v>241403</v>
      </c>
      <c r="F5267">
        <v>14</v>
      </c>
      <c r="G5267">
        <v>3</v>
      </c>
      <c r="H5267">
        <v>26.2</v>
      </c>
      <c r="I5267" t="s">
        <v>26</v>
      </c>
      <c r="J5267">
        <v>56</v>
      </c>
      <c r="K5267">
        <v>12</v>
      </c>
      <c r="L5267">
        <v>49</v>
      </c>
      <c r="M5267">
        <v>-56</v>
      </c>
      <c r="N5267">
        <v>5.92</v>
      </c>
      <c r="P5267">
        <v>1.22</v>
      </c>
      <c r="R5267">
        <v>1.18</v>
      </c>
      <c r="X5267" t="s">
        <v>125</v>
      </c>
      <c r="Y5267">
        <v>5266</v>
      </c>
      <c r="Z5267" s="1">
        <v>0.58571990740740743</v>
      </c>
      <c r="AA5267" t="s">
        <v>11327</v>
      </c>
      <c r="AB5267">
        <v>-8.3000000000000004E-2</v>
      </c>
      <c r="AC5267">
        <v>-3.1E-2</v>
      </c>
      <c r="AD5267">
        <v>5.92</v>
      </c>
      <c r="AE5267" t="s">
        <v>125</v>
      </c>
    </row>
    <row r="5268" spans="1:32" x14ac:dyDescent="0.2">
      <c r="A5268">
        <v>5267</v>
      </c>
      <c r="B5268" t="s">
        <v>4927</v>
      </c>
      <c r="C5268">
        <v>122451</v>
      </c>
      <c r="D5268">
        <v>252582</v>
      </c>
      <c r="E5268" t="s">
        <v>4927</v>
      </c>
      <c r="F5268">
        <v>14</v>
      </c>
      <c r="G5268">
        <v>3</v>
      </c>
      <c r="H5268">
        <v>49.4</v>
      </c>
      <c r="I5268" t="s">
        <v>26</v>
      </c>
      <c r="J5268">
        <v>60</v>
      </c>
      <c r="K5268">
        <v>22</v>
      </c>
      <c r="L5268">
        <v>23</v>
      </c>
      <c r="M5268">
        <v>-60</v>
      </c>
      <c r="N5268">
        <v>0.61</v>
      </c>
      <c r="P5268">
        <v>-0.23</v>
      </c>
      <c r="R5268">
        <v>-0.98</v>
      </c>
      <c r="X5268" t="s">
        <v>3127</v>
      </c>
      <c r="Y5268">
        <v>5267</v>
      </c>
      <c r="Z5268" s="1">
        <v>0.58598842592592593</v>
      </c>
      <c r="AA5268" t="s">
        <v>11328</v>
      </c>
      <c r="AB5268">
        <v>-3.2000000000000001E-2</v>
      </c>
      <c r="AC5268">
        <v>-1.9E-2</v>
      </c>
      <c r="AD5268">
        <v>0.61</v>
      </c>
      <c r="AE5268" t="s">
        <v>3127</v>
      </c>
    </row>
    <row r="5269" spans="1:32" x14ac:dyDescent="0.2">
      <c r="A5269">
        <v>5268</v>
      </c>
      <c r="C5269">
        <v>122510</v>
      </c>
      <c r="D5269">
        <v>205123</v>
      </c>
      <c r="F5269">
        <v>14</v>
      </c>
      <c r="G5269">
        <v>3</v>
      </c>
      <c r="H5269">
        <v>1.7</v>
      </c>
      <c r="I5269" t="s">
        <v>26</v>
      </c>
      <c r="J5269">
        <v>31</v>
      </c>
      <c r="K5269">
        <v>41</v>
      </c>
      <c r="L5269">
        <v>2</v>
      </c>
      <c r="M5269">
        <v>-31</v>
      </c>
      <c r="N5269">
        <v>6.18</v>
      </c>
      <c r="P5269">
        <v>0.48</v>
      </c>
      <c r="X5269" t="s">
        <v>199</v>
      </c>
      <c r="Y5269">
        <v>5268</v>
      </c>
      <c r="Z5269" s="1">
        <v>0.58543634259259258</v>
      </c>
      <c r="AA5269" t="s">
        <v>11329</v>
      </c>
      <c r="AB5269">
        <v>2.1999999999999999E-2</v>
      </c>
      <c r="AC5269">
        <v>8.3000000000000004E-2</v>
      </c>
      <c r="AD5269">
        <v>6.18</v>
      </c>
      <c r="AE5269" t="s">
        <v>199</v>
      </c>
    </row>
    <row r="5270" spans="1:32" x14ac:dyDescent="0.2">
      <c r="A5270">
        <v>5269</v>
      </c>
      <c r="C5270">
        <v>122532</v>
      </c>
      <c r="D5270">
        <v>224641</v>
      </c>
      <c r="E5270" t="s">
        <v>4928</v>
      </c>
      <c r="F5270">
        <v>14</v>
      </c>
      <c r="G5270">
        <v>3</v>
      </c>
      <c r="H5270">
        <v>27.5</v>
      </c>
      <c r="I5270" t="s">
        <v>26</v>
      </c>
      <c r="J5270">
        <v>41</v>
      </c>
      <c r="K5270">
        <v>25</v>
      </c>
      <c r="L5270">
        <v>24</v>
      </c>
      <c r="M5270">
        <v>-41</v>
      </c>
      <c r="N5270">
        <v>6.11</v>
      </c>
      <c r="P5270">
        <v>-0.11</v>
      </c>
      <c r="R5270">
        <v>-0.39</v>
      </c>
      <c r="T5270">
        <v>-0.11</v>
      </c>
      <c r="X5270" t="s">
        <v>674</v>
      </c>
      <c r="Y5270">
        <v>5269</v>
      </c>
      <c r="Z5270" s="1">
        <v>0.58573495370370365</v>
      </c>
      <c r="AA5270" t="s">
        <v>11330</v>
      </c>
      <c r="AB5270">
        <v>-3.4000000000000002E-2</v>
      </c>
      <c r="AC5270">
        <v>-1.7000000000000001E-2</v>
      </c>
      <c r="AD5270">
        <v>6.11</v>
      </c>
      <c r="AE5270" t="s">
        <v>674</v>
      </c>
    </row>
    <row r="5271" spans="1:32" x14ac:dyDescent="0.2">
      <c r="A5271">
        <v>5270</v>
      </c>
      <c r="C5271">
        <v>122563</v>
      </c>
      <c r="D5271">
        <v>120251</v>
      </c>
      <c r="E5271">
        <v>6526</v>
      </c>
      <c r="F5271">
        <v>14</v>
      </c>
      <c r="G5271">
        <v>2</v>
      </c>
      <c r="H5271">
        <v>31.8</v>
      </c>
      <c r="I5271" t="s">
        <v>24</v>
      </c>
      <c r="J5271">
        <v>9</v>
      </c>
      <c r="K5271">
        <v>41</v>
      </c>
      <c r="L5271">
        <v>11</v>
      </c>
      <c r="M5271">
        <v>9</v>
      </c>
      <c r="N5271">
        <v>6.2</v>
      </c>
      <c r="P5271">
        <v>0.9</v>
      </c>
      <c r="R5271">
        <v>0.38</v>
      </c>
      <c r="T5271">
        <v>0.57999999999999996</v>
      </c>
      <c r="X5271" t="s">
        <v>52</v>
      </c>
      <c r="Y5271">
        <v>5270</v>
      </c>
      <c r="Z5271" s="1">
        <v>0.58509027777777778</v>
      </c>
      <c r="AA5271" t="s">
        <v>11331</v>
      </c>
      <c r="AB5271">
        <v>-0.19600000000000001</v>
      </c>
      <c r="AC5271">
        <v>-6.3E-2</v>
      </c>
      <c r="AD5271">
        <v>6.2</v>
      </c>
      <c r="AE5271" t="s">
        <v>52</v>
      </c>
    </row>
    <row r="5272" spans="1:32" x14ac:dyDescent="0.2">
      <c r="A5272">
        <v>5271</v>
      </c>
      <c r="C5272">
        <v>122675</v>
      </c>
      <c r="D5272">
        <v>44858</v>
      </c>
      <c r="F5272">
        <v>14</v>
      </c>
      <c r="G5272">
        <v>2</v>
      </c>
      <c r="H5272">
        <v>12.2</v>
      </c>
      <c r="I5272" t="s">
        <v>24</v>
      </c>
      <c r="J5272">
        <v>45</v>
      </c>
      <c r="K5272">
        <v>45</v>
      </c>
      <c r="L5272">
        <v>13</v>
      </c>
      <c r="M5272">
        <v>45</v>
      </c>
      <c r="N5272">
        <v>6.27</v>
      </c>
      <c r="P5272">
        <v>1.32</v>
      </c>
      <c r="R5272">
        <v>1.45</v>
      </c>
      <c r="X5272" t="s">
        <v>125</v>
      </c>
      <c r="Y5272">
        <v>5271</v>
      </c>
      <c r="Z5272" s="1">
        <v>0.58486342592592588</v>
      </c>
      <c r="AA5272" t="s">
        <v>11332</v>
      </c>
      <c r="AB5272">
        <v>3.3000000000000002E-2</v>
      </c>
      <c r="AC5272">
        <v>-7.5999999999999998E-2</v>
      </c>
      <c r="AD5272">
        <v>6.27</v>
      </c>
      <c r="AE5272" t="s">
        <v>125</v>
      </c>
    </row>
    <row r="5273" spans="1:32" x14ac:dyDescent="0.2">
      <c r="A5273">
        <v>5272</v>
      </c>
      <c r="C5273">
        <v>122703</v>
      </c>
      <c r="D5273">
        <v>182204</v>
      </c>
      <c r="F5273">
        <v>14</v>
      </c>
      <c r="G5273">
        <v>3</v>
      </c>
      <c r="H5273">
        <v>53.1</v>
      </c>
      <c r="I5273" t="s">
        <v>26</v>
      </c>
      <c r="J5273">
        <v>22</v>
      </c>
      <c r="K5273">
        <v>25</v>
      </c>
      <c r="L5273">
        <v>18</v>
      </c>
      <c r="M5273">
        <v>-22</v>
      </c>
      <c r="N5273">
        <v>6.3</v>
      </c>
      <c r="P5273">
        <v>0.45</v>
      </c>
      <c r="X5273" t="s">
        <v>136</v>
      </c>
      <c r="Y5273">
        <v>5272</v>
      </c>
      <c r="Z5273" s="1">
        <v>0.58603125</v>
      </c>
      <c r="AA5273" t="s">
        <v>7865</v>
      </c>
      <c r="AB5273">
        <v>-1.2E-2</v>
      </c>
      <c r="AC5273">
        <v>1.2999999999999999E-2</v>
      </c>
      <c r="AD5273">
        <v>6.3</v>
      </c>
      <c r="AE5273" t="s">
        <v>136</v>
      </c>
    </row>
    <row r="5274" spans="1:32" x14ac:dyDescent="0.2">
      <c r="A5274">
        <v>5273</v>
      </c>
      <c r="C5274">
        <v>122742</v>
      </c>
      <c r="D5274">
        <v>100832</v>
      </c>
      <c r="F5274">
        <v>14</v>
      </c>
      <c r="G5274">
        <v>3</v>
      </c>
      <c r="H5274">
        <v>32.299999999999997</v>
      </c>
      <c r="I5274" t="s">
        <v>24</v>
      </c>
      <c r="J5274">
        <v>10</v>
      </c>
      <c r="K5274">
        <v>47</v>
      </c>
      <c r="L5274">
        <v>12</v>
      </c>
      <c r="M5274">
        <v>10</v>
      </c>
      <c r="N5274">
        <v>6.3</v>
      </c>
      <c r="P5274">
        <v>0.74</v>
      </c>
      <c r="R5274">
        <v>0.28999999999999998</v>
      </c>
      <c r="T5274">
        <v>0.4</v>
      </c>
      <c r="X5274" t="s">
        <v>218</v>
      </c>
      <c r="Y5274">
        <v>5273</v>
      </c>
      <c r="Z5274" s="1">
        <v>0.58579050925925924</v>
      </c>
      <c r="AA5274" t="s">
        <v>11333</v>
      </c>
      <c r="AB5274">
        <v>8.3000000000000004E-2</v>
      </c>
      <c r="AC5274">
        <v>-0.307</v>
      </c>
      <c r="AD5274">
        <v>6.3</v>
      </c>
      <c r="AE5274" t="s">
        <v>218</v>
      </c>
    </row>
    <row r="5275" spans="1:32" x14ac:dyDescent="0.2">
      <c r="A5275">
        <v>5274</v>
      </c>
      <c r="C5275">
        <v>122744</v>
      </c>
      <c r="D5275">
        <v>120261</v>
      </c>
      <c r="F5275">
        <v>14</v>
      </c>
      <c r="G5275">
        <v>3</v>
      </c>
      <c r="H5275">
        <v>36.799999999999997</v>
      </c>
      <c r="I5275" t="s">
        <v>24</v>
      </c>
      <c r="J5275">
        <v>7</v>
      </c>
      <c r="K5275">
        <v>32</v>
      </c>
      <c r="L5275">
        <v>47</v>
      </c>
      <c r="M5275">
        <v>7</v>
      </c>
      <c r="N5275">
        <v>6.26</v>
      </c>
      <c r="P5275">
        <v>0.94</v>
      </c>
      <c r="R5275">
        <v>0.7</v>
      </c>
      <c r="X5275" t="s">
        <v>60</v>
      </c>
      <c r="Y5275">
        <v>5274</v>
      </c>
      <c r="Z5275" s="1">
        <v>0.58584259259259264</v>
      </c>
      <c r="AA5275" t="s">
        <v>11334</v>
      </c>
      <c r="AB5275">
        <v>-3.7999999999999999E-2</v>
      </c>
      <c r="AC5275">
        <v>-1.2E-2</v>
      </c>
      <c r="AD5275">
        <v>6.26</v>
      </c>
      <c r="AE5275" t="s">
        <v>60</v>
      </c>
    </row>
    <row r="5276" spans="1:32" x14ac:dyDescent="0.2">
      <c r="A5276">
        <v>5275</v>
      </c>
      <c r="C5276">
        <v>122797</v>
      </c>
      <c r="D5276">
        <v>120265</v>
      </c>
      <c r="F5276">
        <v>14</v>
      </c>
      <c r="G5276">
        <v>3</v>
      </c>
      <c r="H5276">
        <v>55.8</v>
      </c>
      <c r="I5276" t="s">
        <v>24</v>
      </c>
      <c r="J5276">
        <v>4</v>
      </c>
      <c r="K5276">
        <v>54</v>
      </c>
      <c r="L5276">
        <v>3</v>
      </c>
      <c r="M5276">
        <v>4</v>
      </c>
      <c r="N5276">
        <v>6.24</v>
      </c>
      <c r="P5276">
        <v>0.39</v>
      </c>
      <c r="R5276">
        <v>-0.02</v>
      </c>
      <c r="X5276" t="s">
        <v>79</v>
      </c>
      <c r="Y5276">
        <v>5275</v>
      </c>
      <c r="Z5276" s="1">
        <v>0.58606250000000004</v>
      </c>
      <c r="AA5276" t="s">
        <v>11335</v>
      </c>
      <c r="AB5276">
        <v>-1.0999999999999999E-2</v>
      </c>
      <c r="AC5276">
        <v>-3.0000000000000001E-3</v>
      </c>
      <c r="AD5276">
        <v>6.24</v>
      </c>
      <c r="AE5276" t="s">
        <v>79</v>
      </c>
    </row>
    <row r="5277" spans="1:32" x14ac:dyDescent="0.2">
      <c r="A5277">
        <v>5276</v>
      </c>
      <c r="C5277">
        <v>122815</v>
      </c>
      <c r="D5277">
        <v>139711</v>
      </c>
      <c r="F5277">
        <v>14</v>
      </c>
      <c r="G5277">
        <v>4</v>
      </c>
      <c r="H5277">
        <v>14.6</v>
      </c>
      <c r="I5277" t="s">
        <v>26</v>
      </c>
      <c r="J5277">
        <v>5</v>
      </c>
      <c r="K5277">
        <v>22</v>
      </c>
      <c r="L5277">
        <v>53</v>
      </c>
      <c r="M5277">
        <v>-5</v>
      </c>
      <c r="N5277">
        <v>6.39</v>
      </c>
      <c r="P5277">
        <v>1.32</v>
      </c>
      <c r="R5277">
        <v>1.58</v>
      </c>
      <c r="X5277" t="s">
        <v>197</v>
      </c>
      <c r="Y5277">
        <v>5276</v>
      </c>
      <c r="Z5277" s="1">
        <v>0.58628009259259262</v>
      </c>
      <c r="AA5277" t="s">
        <v>11336</v>
      </c>
      <c r="AB5277">
        <v>-8.9999999999999993E-3</v>
      </c>
      <c r="AC5277">
        <v>-1.0999999999999999E-2</v>
      </c>
      <c r="AD5277">
        <v>6.39</v>
      </c>
      <c r="AE5277" t="s">
        <v>197</v>
      </c>
    </row>
    <row r="5278" spans="1:32" x14ac:dyDescent="0.2">
      <c r="A5278">
        <v>5277</v>
      </c>
      <c r="C5278">
        <v>122837</v>
      </c>
      <c r="D5278">
        <v>158325</v>
      </c>
      <c r="F5278">
        <v>14</v>
      </c>
      <c r="G5278">
        <v>4</v>
      </c>
      <c r="H5278">
        <v>27</v>
      </c>
      <c r="I5278" t="s">
        <v>26</v>
      </c>
      <c r="J5278">
        <v>14</v>
      </c>
      <c r="K5278">
        <v>58</v>
      </c>
      <c r="L5278">
        <v>18</v>
      </c>
      <c r="M5278">
        <v>-14</v>
      </c>
      <c r="N5278">
        <v>6.28</v>
      </c>
      <c r="P5278">
        <v>1.08</v>
      </c>
      <c r="R5278">
        <v>0.95</v>
      </c>
      <c r="X5278" t="s">
        <v>3030</v>
      </c>
      <c r="Y5278">
        <v>5277</v>
      </c>
      <c r="Z5278" s="1">
        <v>0.58642361111111108</v>
      </c>
      <c r="AA5278" t="s">
        <v>11337</v>
      </c>
      <c r="AB5278">
        <v>-3.5999999999999997E-2</v>
      </c>
      <c r="AC5278">
        <v>-1.9E-2</v>
      </c>
      <c r="AD5278">
        <v>6.28</v>
      </c>
      <c r="AE5278" t="s">
        <v>3030</v>
      </c>
    </row>
    <row r="5279" spans="1:32" x14ac:dyDescent="0.2">
      <c r="A5279">
        <v>5278</v>
      </c>
      <c r="C5279">
        <v>122844</v>
      </c>
      <c r="D5279">
        <v>241430</v>
      </c>
      <c r="F5279">
        <v>14</v>
      </c>
      <c r="G5279">
        <v>5</v>
      </c>
      <c r="H5279">
        <v>46.5</v>
      </c>
      <c r="I5279" t="s">
        <v>26</v>
      </c>
      <c r="J5279">
        <v>54</v>
      </c>
      <c r="K5279">
        <v>40</v>
      </c>
      <c r="L5279">
        <v>10</v>
      </c>
      <c r="M5279">
        <v>-54</v>
      </c>
      <c r="N5279">
        <v>6.17</v>
      </c>
      <c r="P5279">
        <v>0.23</v>
      </c>
      <c r="X5279" t="s">
        <v>465</v>
      </c>
      <c r="Y5279">
        <v>5278</v>
      </c>
      <c r="Z5279" s="1">
        <v>0.58734375000000005</v>
      </c>
      <c r="AA5279" t="s">
        <v>11338</v>
      </c>
      <c r="AB5279">
        <v>-0.05</v>
      </c>
      <c r="AC5279">
        <v>-1.9E-2</v>
      </c>
      <c r="AD5279">
        <v>6.17</v>
      </c>
      <c r="AE5279" t="s">
        <v>606</v>
      </c>
      <c r="AF5279" t="s">
        <v>36</v>
      </c>
    </row>
    <row r="5280" spans="1:32" x14ac:dyDescent="0.2">
      <c r="A5280">
        <v>5279</v>
      </c>
      <c r="C5280">
        <v>122862</v>
      </c>
      <c r="D5280">
        <v>257116</v>
      </c>
      <c r="F5280">
        <v>14</v>
      </c>
      <c r="G5280">
        <v>8</v>
      </c>
      <c r="H5280">
        <v>27.1</v>
      </c>
      <c r="I5280" t="s">
        <v>26</v>
      </c>
      <c r="J5280">
        <v>74</v>
      </c>
      <c r="K5280">
        <v>51</v>
      </c>
      <c r="L5280">
        <v>1</v>
      </c>
      <c r="M5280">
        <v>-74</v>
      </c>
      <c r="N5280">
        <v>6.02</v>
      </c>
      <c r="P5280">
        <v>0.57999999999999996</v>
      </c>
      <c r="R5280">
        <v>0.06</v>
      </c>
      <c r="X5280" t="s">
        <v>4929</v>
      </c>
      <c r="Y5280">
        <v>5279</v>
      </c>
      <c r="Z5280" s="1">
        <v>0.58920254629629631</v>
      </c>
      <c r="AA5280" t="s">
        <v>11339</v>
      </c>
      <c r="AB5280">
        <v>-0.252</v>
      </c>
      <c r="AC5280">
        <v>0.17899999999999999</v>
      </c>
      <c r="AD5280">
        <v>6.02</v>
      </c>
      <c r="AE5280" t="s">
        <v>10198</v>
      </c>
    </row>
    <row r="5281" spans="1:32" x14ac:dyDescent="0.2">
      <c r="A5281">
        <v>5280</v>
      </c>
      <c r="C5281">
        <v>122866</v>
      </c>
      <c r="D5281">
        <v>28989</v>
      </c>
      <c r="F5281">
        <v>14</v>
      </c>
      <c r="G5281">
        <v>2</v>
      </c>
      <c r="H5281">
        <v>59.7</v>
      </c>
      <c r="I5281" t="s">
        <v>24</v>
      </c>
      <c r="J5281">
        <v>50</v>
      </c>
      <c r="K5281">
        <v>58</v>
      </c>
      <c r="L5281">
        <v>19</v>
      </c>
      <c r="M5281">
        <v>50</v>
      </c>
      <c r="N5281">
        <v>6.15</v>
      </c>
      <c r="P5281">
        <v>0.01</v>
      </c>
      <c r="X5281" t="s">
        <v>114</v>
      </c>
      <c r="Y5281">
        <v>5280</v>
      </c>
      <c r="Z5281" s="1">
        <v>0.5854131944444444</v>
      </c>
      <c r="AA5281" t="s">
        <v>11340</v>
      </c>
      <c r="AB5281">
        <v>-2.1000000000000001E-2</v>
      </c>
      <c r="AC5281">
        <v>0</v>
      </c>
      <c r="AD5281">
        <v>6.15</v>
      </c>
      <c r="AE5281" t="s">
        <v>114</v>
      </c>
    </row>
    <row r="5282" spans="1:32" x14ac:dyDescent="0.2">
      <c r="A5282">
        <v>5281</v>
      </c>
      <c r="C5282">
        <v>122879</v>
      </c>
      <c r="D5282">
        <v>241439</v>
      </c>
      <c r="E5282">
        <v>6544</v>
      </c>
      <c r="F5282">
        <v>14</v>
      </c>
      <c r="G5282">
        <v>6</v>
      </c>
      <c r="H5282">
        <v>25.1</v>
      </c>
      <c r="I5282" t="s">
        <v>26</v>
      </c>
      <c r="J5282">
        <v>59</v>
      </c>
      <c r="K5282">
        <v>42</v>
      </c>
      <c r="L5282">
        <v>56</v>
      </c>
      <c r="M5282">
        <v>-59</v>
      </c>
      <c r="N5282">
        <v>6.42</v>
      </c>
      <c r="P5282">
        <v>0.12</v>
      </c>
      <c r="R5282">
        <v>-0.8</v>
      </c>
      <c r="X5282" t="s">
        <v>1881</v>
      </c>
      <c r="Y5282">
        <v>5281</v>
      </c>
      <c r="Z5282" s="1">
        <v>0.58779050925925924</v>
      </c>
      <c r="AA5282" t="s">
        <v>11341</v>
      </c>
      <c r="AB5282">
        <v>-1.0999999999999999E-2</v>
      </c>
      <c r="AC5282">
        <v>1.9E-2</v>
      </c>
      <c r="AD5282">
        <v>6.42</v>
      </c>
      <c r="AE5282" t="s">
        <v>1881</v>
      </c>
    </row>
    <row r="5283" spans="1:32" x14ac:dyDescent="0.2">
      <c r="A5283">
        <v>5282</v>
      </c>
      <c r="C5283">
        <v>122909</v>
      </c>
      <c r="D5283">
        <v>16254</v>
      </c>
      <c r="F5283">
        <v>14</v>
      </c>
      <c r="G5283">
        <v>1</v>
      </c>
      <c r="H5283">
        <v>50.6</v>
      </c>
      <c r="I5283" t="s">
        <v>24</v>
      </c>
      <c r="J5283">
        <v>68</v>
      </c>
      <c r="K5283">
        <v>40</v>
      </c>
      <c r="L5283">
        <v>43</v>
      </c>
      <c r="M5283">
        <v>68</v>
      </c>
      <c r="N5283">
        <v>6.34</v>
      </c>
      <c r="P5283">
        <v>1.4</v>
      </c>
      <c r="X5283" t="s">
        <v>104</v>
      </c>
      <c r="Y5283">
        <v>5282</v>
      </c>
      <c r="Z5283" s="1">
        <v>0.58461342592592591</v>
      </c>
      <c r="AA5283" t="s">
        <v>11342</v>
      </c>
      <c r="AB5283">
        <v>-3.5000000000000003E-2</v>
      </c>
      <c r="AC5283">
        <v>-1E-3</v>
      </c>
      <c r="AD5283">
        <v>6.34</v>
      </c>
      <c r="AE5283" t="s">
        <v>104</v>
      </c>
    </row>
    <row r="5284" spans="1:32" x14ac:dyDescent="0.2">
      <c r="A5284">
        <v>5283</v>
      </c>
      <c r="C5284">
        <v>122910</v>
      </c>
      <c r="D5284">
        <v>120269</v>
      </c>
      <c r="F5284">
        <v>14</v>
      </c>
      <c r="G5284">
        <v>4</v>
      </c>
      <c r="H5284">
        <v>37.5</v>
      </c>
      <c r="I5284" t="s">
        <v>24</v>
      </c>
      <c r="J5284">
        <v>2</v>
      </c>
      <c r="K5284">
        <v>17</v>
      </c>
      <c r="L5284">
        <v>51</v>
      </c>
      <c r="M5284">
        <v>2</v>
      </c>
      <c r="N5284">
        <v>6.28</v>
      </c>
      <c r="P5284">
        <v>1.02</v>
      </c>
      <c r="R5284">
        <v>0.87</v>
      </c>
      <c r="X5284" t="s">
        <v>197</v>
      </c>
      <c r="Y5284">
        <v>5283</v>
      </c>
      <c r="Z5284" s="1">
        <v>0.58654513888888882</v>
      </c>
      <c r="AA5284" t="s">
        <v>11343</v>
      </c>
      <c r="AB5284">
        <v>-0.03</v>
      </c>
      <c r="AC5284">
        <v>-3.0000000000000001E-3</v>
      </c>
      <c r="AD5284">
        <v>6.28</v>
      </c>
      <c r="AE5284" t="s">
        <v>197</v>
      </c>
    </row>
    <row r="5285" spans="1:32" x14ac:dyDescent="0.2">
      <c r="A5285">
        <v>5284</v>
      </c>
      <c r="C5285">
        <v>122958</v>
      </c>
      <c r="D5285">
        <v>158331</v>
      </c>
      <c r="F5285">
        <v>14</v>
      </c>
      <c r="G5285">
        <v>5</v>
      </c>
      <c r="H5285">
        <v>14</v>
      </c>
      <c r="I5285" t="s">
        <v>26</v>
      </c>
      <c r="J5285">
        <v>16</v>
      </c>
      <c r="K5285">
        <v>20</v>
      </c>
      <c r="L5285">
        <v>9</v>
      </c>
      <c r="M5285">
        <v>-16</v>
      </c>
      <c r="N5285">
        <v>6.56</v>
      </c>
      <c r="P5285">
        <v>0.1</v>
      </c>
      <c r="X5285" t="s">
        <v>310</v>
      </c>
      <c r="Y5285">
        <v>5284</v>
      </c>
      <c r="Z5285" s="1">
        <v>0.58696759259259257</v>
      </c>
      <c r="AA5285" t="s">
        <v>11344</v>
      </c>
      <c r="AB5285">
        <v>2E-3</v>
      </c>
      <c r="AC5285">
        <v>6.0000000000000001E-3</v>
      </c>
      <c r="AD5285">
        <v>6.56</v>
      </c>
      <c r="AE5285" t="s">
        <v>310</v>
      </c>
    </row>
    <row r="5286" spans="1:32" x14ac:dyDescent="0.2">
      <c r="A5286">
        <v>5285</v>
      </c>
      <c r="B5286" t="s">
        <v>4930</v>
      </c>
      <c r="C5286">
        <v>122980</v>
      </c>
      <c r="D5286">
        <v>224673</v>
      </c>
      <c r="E5286" t="s">
        <v>4930</v>
      </c>
      <c r="F5286">
        <v>14</v>
      </c>
      <c r="G5286">
        <v>6</v>
      </c>
      <c r="H5286">
        <v>2.8</v>
      </c>
      <c r="I5286" t="s">
        <v>26</v>
      </c>
      <c r="J5286">
        <v>41</v>
      </c>
      <c r="K5286">
        <v>10</v>
      </c>
      <c r="L5286">
        <v>47</v>
      </c>
      <c r="M5286">
        <v>-41</v>
      </c>
      <c r="N5286">
        <v>4.3600000000000003</v>
      </c>
      <c r="P5286">
        <v>-0.19</v>
      </c>
      <c r="R5286">
        <v>-0.77</v>
      </c>
      <c r="T5286">
        <v>-0.22</v>
      </c>
      <c r="X5286" t="s">
        <v>82</v>
      </c>
      <c r="Y5286">
        <v>5285</v>
      </c>
      <c r="Z5286" s="1">
        <v>0.58753240740740742</v>
      </c>
      <c r="AA5286" t="s">
        <v>11345</v>
      </c>
      <c r="AB5286">
        <v>-1.7000000000000001E-2</v>
      </c>
      <c r="AC5286">
        <v>-0.02</v>
      </c>
      <c r="AD5286">
        <v>4.3600000000000003</v>
      </c>
      <c r="AE5286" t="s">
        <v>82</v>
      </c>
    </row>
    <row r="5287" spans="1:32" x14ac:dyDescent="0.2">
      <c r="A5287">
        <v>5286</v>
      </c>
      <c r="C5287">
        <v>123004</v>
      </c>
      <c r="D5287">
        <v>224676</v>
      </c>
      <c r="F5287">
        <v>14</v>
      </c>
      <c r="G5287">
        <v>6</v>
      </c>
      <c r="H5287">
        <v>10.9</v>
      </c>
      <c r="I5287" t="s">
        <v>26</v>
      </c>
      <c r="J5287">
        <v>43</v>
      </c>
      <c r="K5287">
        <v>5</v>
      </c>
      <c r="L5287">
        <v>31</v>
      </c>
      <c r="M5287">
        <v>-43</v>
      </c>
      <c r="N5287">
        <v>6.2</v>
      </c>
      <c r="P5287">
        <v>0.98</v>
      </c>
      <c r="X5287" t="s">
        <v>71</v>
      </c>
      <c r="Y5287">
        <v>5286</v>
      </c>
      <c r="Z5287" s="1">
        <v>0.58762615740740742</v>
      </c>
      <c r="AA5287" t="s">
        <v>11346</v>
      </c>
      <c r="AB5287">
        <v>-6.0000000000000001E-3</v>
      </c>
      <c r="AC5287">
        <v>-3.6999999999999998E-2</v>
      </c>
      <c r="AD5287">
        <v>6.2</v>
      </c>
      <c r="AE5287" t="s">
        <v>71</v>
      </c>
    </row>
    <row r="5288" spans="1:32" x14ac:dyDescent="0.2">
      <c r="A5288">
        <v>5287</v>
      </c>
      <c r="B5288" t="s">
        <v>4931</v>
      </c>
      <c r="C5288">
        <v>123123</v>
      </c>
      <c r="D5288">
        <v>182244</v>
      </c>
      <c r="F5288">
        <v>14</v>
      </c>
      <c r="G5288">
        <v>6</v>
      </c>
      <c r="H5288">
        <v>22.3</v>
      </c>
      <c r="I5288" t="s">
        <v>26</v>
      </c>
      <c r="J5288">
        <v>26</v>
      </c>
      <c r="K5288">
        <v>40</v>
      </c>
      <c r="L5288">
        <v>57</v>
      </c>
      <c r="M5288">
        <v>-26</v>
      </c>
      <c r="N5288">
        <v>3.27</v>
      </c>
      <c r="P5288">
        <v>1.1200000000000001</v>
      </c>
      <c r="R5288">
        <v>1.04</v>
      </c>
      <c r="T5288">
        <v>0.55000000000000004</v>
      </c>
      <c r="X5288" t="s">
        <v>4932</v>
      </c>
      <c r="Y5288">
        <v>5287</v>
      </c>
      <c r="Z5288" s="1">
        <v>0.58775810185185184</v>
      </c>
      <c r="AA5288" t="s">
        <v>11347</v>
      </c>
      <c r="AB5288">
        <v>4.3999999999999997E-2</v>
      </c>
      <c r="AC5288">
        <v>-0.13900000000000001</v>
      </c>
      <c r="AD5288">
        <v>3.27</v>
      </c>
      <c r="AE5288" t="s">
        <v>2525</v>
      </c>
      <c r="AF5288" t="s">
        <v>36</v>
      </c>
    </row>
    <row r="5289" spans="1:32" x14ac:dyDescent="0.2">
      <c r="A5289">
        <v>5288</v>
      </c>
      <c r="B5289" t="s">
        <v>4933</v>
      </c>
      <c r="C5289">
        <v>123139</v>
      </c>
      <c r="D5289">
        <v>205188</v>
      </c>
      <c r="F5289">
        <v>14</v>
      </c>
      <c r="G5289">
        <v>6</v>
      </c>
      <c r="H5289">
        <v>41</v>
      </c>
      <c r="I5289" t="s">
        <v>26</v>
      </c>
      <c r="J5289">
        <v>36</v>
      </c>
      <c r="K5289">
        <v>22</v>
      </c>
      <c r="L5289">
        <v>12</v>
      </c>
      <c r="M5289">
        <v>-36</v>
      </c>
      <c r="N5289">
        <v>2.06</v>
      </c>
      <c r="P5289">
        <v>1.01</v>
      </c>
      <c r="R5289">
        <v>0.87</v>
      </c>
      <c r="T5289">
        <v>0.53</v>
      </c>
      <c r="X5289" t="s">
        <v>452</v>
      </c>
      <c r="Y5289">
        <v>5288</v>
      </c>
      <c r="Z5289" s="1">
        <v>0.58797453703703706</v>
      </c>
      <c r="AA5289" t="s">
        <v>11348</v>
      </c>
      <c r="AB5289">
        <v>-0.51900000000000002</v>
      </c>
      <c r="AC5289">
        <v>-0.51900000000000002</v>
      </c>
      <c r="AD5289">
        <v>2.06</v>
      </c>
      <c r="AE5289" t="s">
        <v>5911</v>
      </c>
      <c r="AF5289" t="s">
        <v>36</v>
      </c>
    </row>
    <row r="5290" spans="1:32" x14ac:dyDescent="0.2">
      <c r="A5290">
        <v>5289</v>
      </c>
      <c r="C5290">
        <v>123151</v>
      </c>
      <c r="D5290">
        <v>252616</v>
      </c>
      <c r="F5290">
        <v>14</v>
      </c>
      <c r="G5290">
        <v>8</v>
      </c>
      <c r="H5290">
        <v>14.3</v>
      </c>
      <c r="I5290" t="s">
        <v>26</v>
      </c>
      <c r="J5290">
        <v>63</v>
      </c>
      <c r="K5290">
        <v>12</v>
      </c>
      <c r="L5290">
        <v>29</v>
      </c>
      <c r="M5290">
        <v>-63</v>
      </c>
      <c r="N5290">
        <v>6.4</v>
      </c>
      <c r="P5290">
        <v>1.02</v>
      </c>
      <c r="X5290" t="s">
        <v>108</v>
      </c>
      <c r="Y5290">
        <v>5289</v>
      </c>
      <c r="Z5290" s="1">
        <v>0.58905439814814808</v>
      </c>
      <c r="AA5290" t="s">
        <v>11349</v>
      </c>
      <c r="AB5290">
        <v>2.5000000000000001E-2</v>
      </c>
      <c r="AC5290">
        <v>3.7999999999999999E-2</v>
      </c>
      <c r="AD5290">
        <v>6.4</v>
      </c>
      <c r="AE5290" t="s">
        <v>9548</v>
      </c>
      <c r="AF5290" t="s">
        <v>36</v>
      </c>
    </row>
    <row r="5291" spans="1:32" x14ac:dyDescent="0.2">
      <c r="A5291">
        <v>5290</v>
      </c>
      <c r="B5291" t="s">
        <v>4934</v>
      </c>
      <c r="C5291">
        <v>123255</v>
      </c>
      <c r="D5291">
        <v>139736</v>
      </c>
      <c r="F5291">
        <v>14</v>
      </c>
      <c r="G5291">
        <v>6</v>
      </c>
      <c r="H5291">
        <v>42.8</v>
      </c>
      <c r="I5291" t="s">
        <v>26</v>
      </c>
      <c r="J5291">
        <v>9</v>
      </c>
      <c r="K5291">
        <v>18</v>
      </c>
      <c r="L5291">
        <v>48</v>
      </c>
      <c r="M5291">
        <v>-9</v>
      </c>
      <c r="N5291">
        <v>5.46</v>
      </c>
      <c r="P5291">
        <v>0.34</v>
      </c>
      <c r="R5291">
        <v>0.08</v>
      </c>
      <c r="X5291" t="s">
        <v>307</v>
      </c>
      <c r="Y5291">
        <v>5290</v>
      </c>
      <c r="Z5291" s="1">
        <v>0.58799537037037031</v>
      </c>
      <c r="AA5291" t="s">
        <v>11350</v>
      </c>
      <c r="AB5291">
        <v>-0.13900000000000001</v>
      </c>
      <c r="AC5291">
        <v>1.0999999999999999E-2</v>
      </c>
      <c r="AD5291">
        <v>5.46</v>
      </c>
      <c r="AE5291" t="s">
        <v>307</v>
      </c>
    </row>
    <row r="5292" spans="1:32" x14ac:dyDescent="0.2">
      <c r="A5292">
        <v>5291</v>
      </c>
      <c r="B5292" t="s">
        <v>4935</v>
      </c>
      <c r="C5292">
        <v>123299</v>
      </c>
      <c r="D5292">
        <v>16273</v>
      </c>
      <c r="E5292">
        <v>6546</v>
      </c>
      <c r="F5292">
        <v>14</v>
      </c>
      <c r="G5292">
        <v>4</v>
      </c>
      <c r="H5292">
        <v>23.3</v>
      </c>
      <c r="I5292" t="s">
        <v>24</v>
      </c>
      <c r="J5292">
        <v>64</v>
      </c>
      <c r="K5292">
        <v>22</v>
      </c>
      <c r="L5292">
        <v>33</v>
      </c>
      <c r="M5292">
        <v>64</v>
      </c>
      <c r="N5292">
        <v>3.65</v>
      </c>
      <c r="P5292">
        <v>-0.05</v>
      </c>
      <c r="R5292">
        <v>-0.08</v>
      </c>
      <c r="T5292">
        <v>-7.0000000000000007E-2</v>
      </c>
      <c r="X5292" t="s">
        <v>340</v>
      </c>
      <c r="Y5292">
        <v>5291</v>
      </c>
      <c r="Z5292" s="1">
        <v>0.58638078703703711</v>
      </c>
      <c r="AA5292" t="s">
        <v>11351</v>
      </c>
      <c r="AB5292">
        <v>-5.5E-2</v>
      </c>
      <c r="AC5292">
        <v>1.7999999999999999E-2</v>
      </c>
      <c r="AD5292">
        <v>3.65</v>
      </c>
      <c r="AE5292" t="s">
        <v>340</v>
      </c>
    </row>
    <row r="5293" spans="1:32" x14ac:dyDescent="0.2">
      <c r="A5293">
        <v>5292</v>
      </c>
      <c r="C5293">
        <v>123335</v>
      </c>
      <c r="D5293">
        <v>241478</v>
      </c>
      <c r="F5293">
        <v>14</v>
      </c>
      <c r="G5293">
        <v>8</v>
      </c>
      <c r="H5293">
        <v>56.3</v>
      </c>
      <c r="I5293" t="s">
        <v>26</v>
      </c>
      <c r="J5293">
        <v>59</v>
      </c>
      <c r="K5293">
        <v>16</v>
      </c>
      <c r="L5293">
        <v>36</v>
      </c>
      <c r="M5293">
        <v>-59</v>
      </c>
      <c r="N5293">
        <v>6.34</v>
      </c>
      <c r="P5293">
        <v>0.05</v>
      </c>
      <c r="R5293">
        <v>-0.51</v>
      </c>
      <c r="X5293" t="s">
        <v>148</v>
      </c>
      <c r="Y5293">
        <v>5292</v>
      </c>
      <c r="Z5293" s="1">
        <v>0.58954050925925927</v>
      </c>
      <c r="AA5293" t="s">
        <v>11352</v>
      </c>
      <c r="AB5293">
        <v>-0.01</v>
      </c>
      <c r="AC5293">
        <v>-1.0999999999999999E-2</v>
      </c>
      <c r="AD5293">
        <v>6.34</v>
      </c>
      <c r="AE5293" t="s">
        <v>148</v>
      </c>
    </row>
    <row r="5294" spans="1:32" x14ac:dyDescent="0.2">
      <c r="A5294">
        <v>5293</v>
      </c>
      <c r="C5294">
        <v>123377</v>
      </c>
      <c r="D5294">
        <v>257119</v>
      </c>
      <c r="F5294">
        <v>14</v>
      </c>
      <c r="G5294">
        <v>10</v>
      </c>
      <c r="H5294">
        <v>30.9</v>
      </c>
      <c r="I5294" t="s">
        <v>26</v>
      </c>
      <c r="J5294">
        <v>70</v>
      </c>
      <c r="K5294">
        <v>18</v>
      </c>
      <c r="L5294">
        <v>20</v>
      </c>
      <c r="M5294">
        <v>-70</v>
      </c>
      <c r="N5294">
        <v>6.05</v>
      </c>
      <c r="P5294">
        <v>1.74</v>
      </c>
      <c r="R5294">
        <v>1.84</v>
      </c>
      <c r="X5294" t="s">
        <v>4936</v>
      </c>
      <c r="Y5294">
        <v>5293</v>
      </c>
      <c r="Z5294" s="1">
        <v>0.59063541666666663</v>
      </c>
      <c r="AA5294" t="s">
        <v>11353</v>
      </c>
      <c r="AB5294">
        <v>-6.0000000000000001E-3</v>
      </c>
      <c r="AC5294">
        <v>-0.01</v>
      </c>
      <c r="AD5294">
        <v>6.05</v>
      </c>
      <c r="AE5294" t="s">
        <v>4936</v>
      </c>
    </row>
    <row r="5295" spans="1:32" x14ac:dyDescent="0.2">
      <c r="A5295">
        <v>5294</v>
      </c>
      <c r="C5295">
        <v>123445</v>
      </c>
      <c r="D5295">
        <v>224721</v>
      </c>
      <c r="F5295">
        <v>14</v>
      </c>
      <c r="G5295">
        <v>8</v>
      </c>
      <c r="H5295">
        <v>51.9</v>
      </c>
      <c r="I5295" t="s">
        <v>26</v>
      </c>
      <c r="J5295">
        <v>43</v>
      </c>
      <c r="K5295">
        <v>28</v>
      </c>
      <c r="L5295">
        <v>16</v>
      </c>
      <c r="M5295">
        <v>-43</v>
      </c>
      <c r="N5295">
        <v>6.17</v>
      </c>
      <c r="P5295">
        <v>-0.06</v>
      </c>
      <c r="X5295" t="s">
        <v>102</v>
      </c>
      <c r="Y5295">
        <v>5294</v>
      </c>
      <c r="Z5295" s="1">
        <v>0.58948958333333334</v>
      </c>
      <c r="AA5295" t="s">
        <v>11354</v>
      </c>
      <c r="AB5295">
        <v>-1.9E-2</v>
      </c>
      <c r="AC5295">
        <v>-2.8000000000000001E-2</v>
      </c>
      <c r="AD5295">
        <v>6.17</v>
      </c>
      <c r="AE5295" t="s">
        <v>102</v>
      </c>
    </row>
    <row r="5296" spans="1:32" x14ac:dyDescent="0.2">
      <c r="A5296">
        <v>5295</v>
      </c>
      <c r="C5296">
        <v>123492</v>
      </c>
      <c r="D5296">
        <v>252636</v>
      </c>
      <c r="F5296">
        <v>14</v>
      </c>
      <c r="G5296">
        <v>11</v>
      </c>
      <c r="H5296">
        <v>1.9</v>
      </c>
      <c r="I5296" t="s">
        <v>26</v>
      </c>
      <c r="J5296">
        <v>69</v>
      </c>
      <c r="K5296">
        <v>43</v>
      </c>
      <c r="L5296">
        <v>11</v>
      </c>
      <c r="M5296">
        <v>-69</v>
      </c>
      <c r="N5296">
        <v>6.06</v>
      </c>
      <c r="P5296">
        <v>0.18</v>
      </c>
      <c r="R5296">
        <v>0.15</v>
      </c>
      <c r="X5296" t="s">
        <v>2408</v>
      </c>
      <c r="Y5296">
        <v>5295</v>
      </c>
      <c r="Z5296" s="1">
        <v>0.59099421296296295</v>
      </c>
      <c r="AA5296" t="s">
        <v>11355</v>
      </c>
      <c r="AB5296">
        <v>-3.5000000000000003E-2</v>
      </c>
      <c r="AC5296">
        <v>-2.5999999999999999E-2</v>
      </c>
      <c r="AD5296">
        <v>6.06</v>
      </c>
      <c r="AE5296" t="s">
        <v>2408</v>
      </c>
    </row>
    <row r="5297" spans="1:32" x14ac:dyDescent="0.2">
      <c r="A5297">
        <v>5296</v>
      </c>
      <c r="C5297">
        <v>123515</v>
      </c>
      <c r="D5297">
        <v>241491</v>
      </c>
      <c r="E5297">
        <v>6565</v>
      </c>
      <c r="F5297">
        <v>14</v>
      </c>
      <c r="G5297">
        <v>9</v>
      </c>
      <c r="H5297">
        <v>35</v>
      </c>
      <c r="I5297" t="s">
        <v>26</v>
      </c>
      <c r="J5297">
        <v>51</v>
      </c>
      <c r="K5297">
        <v>30</v>
      </c>
      <c r="L5297">
        <v>17</v>
      </c>
      <c r="M5297">
        <v>-51</v>
      </c>
      <c r="N5297">
        <v>6</v>
      </c>
      <c r="P5297">
        <v>-0.06</v>
      </c>
      <c r="R5297">
        <v>-0.27</v>
      </c>
      <c r="X5297" t="s">
        <v>153</v>
      </c>
      <c r="Y5297">
        <v>5296</v>
      </c>
      <c r="Z5297" s="1">
        <v>0.58998842592592593</v>
      </c>
      <c r="AA5297" t="s">
        <v>11356</v>
      </c>
      <c r="AB5297">
        <v>-0.03</v>
      </c>
      <c r="AC5297">
        <v>-7.0000000000000001E-3</v>
      </c>
      <c r="AD5297">
        <v>6</v>
      </c>
      <c r="AE5297" t="s">
        <v>153</v>
      </c>
    </row>
    <row r="5298" spans="1:32" x14ac:dyDescent="0.2">
      <c r="A5298">
        <v>5297</v>
      </c>
      <c r="C5298">
        <v>123569</v>
      </c>
      <c r="D5298">
        <v>241496</v>
      </c>
      <c r="F5298">
        <v>14</v>
      </c>
      <c r="G5298">
        <v>9</v>
      </c>
      <c r="H5298">
        <v>54.8</v>
      </c>
      <c r="I5298" t="s">
        <v>26</v>
      </c>
      <c r="J5298">
        <v>53</v>
      </c>
      <c r="K5298">
        <v>26</v>
      </c>
      <c r="L5298">
        <v>21</v>
      </c>
      <c r="M5298">
        <v>-53</v>
      </c>
      <c r="N5298">
        <v>4.75</v>
      </c>
      <c r="P5298">
        <v>0.94</v>
      </c>
      <c r="R5298">
        <v>0.72</v>
      </c>
      <c r="T5298">
        <v>0.32</v>
      </c>
      <c r="U5298" t="s">
        <v>93</v>
      </c>
      <c r="X5298" t="s">
        <v>4937</v>
      </c>
      <c r="Y5298">
        <v>5297</v>
      </c>
      <c r="Z5298" s="1">
        <v>0.59021759259259265</v>
      </c>
      <c r="AA5298" t="s">
        <v>11357</v>
      </c>
      <c r="AB5298">
        <v>-0.14599999999999999</v>
      </c>
      <c r="AC5298">
        <v>-9.6000000000000002E-2</v>
      </c>
      <c r="AD5298">
        <v>4.75</v>
      </c>
      <c r="AE5298" t="s">
        <v>11358</v>
      </c>
    </row>
    <row r="5299" spans="1:32" x14ac:dyDescent="0.2">
      <c r="A5299">
        <v>5298</v>
      </c>
      <c r="B5299" t="s">
        <v>4938</v>
      </c>
      <c r="C5299">
        <v>123630</v>
      </c>
      <c r="D5299">
        <v>158385</v>
      </c>
      <c r="F5299">
        <v>14</v>
      </c>
      <c r="G5299">
        <v>9</v>
      </c>
      <c r="H5299">
        <v>0.6</v>
      </c>
      <c r="I5299" t="s">
        <v>26</v>
      </c>
      <c r="J5299">
        <v>10</v>
      </c>
      <c r="K5299">
        <v>20</v>
      </c>
      <c r="L5299">
        <v>4</v>
      </c>
      <c r="M5299">
        <v>-10</v>
      </c>
      <c r="N5299">
        <v>6.47</v>
      </c>
      <c r="P5299">
        <v>1</v>
      </c>
      <c r="R5299">
        <v>0.73</v>
      </c>
      <c r="X5299" t="s">
        <v>71</v>
      </c>
      <c r="Y5299">
        <v>5298</v>
      </c>
      <c r="Z5299" s="1">
        <v>0.58959027777777784</v>
      </c>
      <c r="AA5299" t="s">
        <v>11359</v>
      </c>
      <c r="AB5299">
        <v>-5.0000000000000001E-3</v>
      </c>
      <c r="AC5299">
        <v>2.5000000000000001E-2</v>
      </c>
      <c r="AD5299">
        <v>6.47</v>
      </c>
      <c r="AE5299" t="s">
        <v>71</v>
      </c>
    </row>
    <row r="5300" spans="1:32" x14ac:dyDescent="0.2">
      <c r="A5300">
        <v>5299</v>
      </c>
      <c r="C5300">
        <v>123657</v>
      </c>
      <c r="D5300">
        <v>44901</v>
      </c>
      <c r="E5300" t="s">
        <v>4939</v>
      </c>
      <c r="F5300">
        <v>14</v>
      </c>
      <c r="G5300">
        <v>7</v>
      </c>
      <c r="H5300">
        <v>55.8</v>
      </c>
      <c r="I5300" t="s">
        <v>24</v>
      </c>
      <c r="J5300">
        <v>43</v>
      </c>
      <c r="K5300">
        <v>51</v>
      </c>
      <c r="L5300">
        <v>16</v>
      </c>
      <c r="M5300">
        <v>43</v>
      </c>
      <c r="N5300">
        <v>5.27</v>
      </c>
      <c r="P5300">
        <v>1.59</v>
      </c>
      <c r="R5300">
        <v>1.66</v>
      </c>
      <c r="T5300">
        <v>1.66</v>
      </c>
      <c r="X5300" t="s">
        <v>4940</v>
      </c>
      <c r="Y5300">
        <v>5299</v>
      </c>
      <c r="Z5300" s="1">
        <v>0.58884027777777781</v>
      </c>
      <c r="AA5300" t="s">
        <v>11360</v>
      </c>
      <c r="AB5300">
        <v>1.0999999999999999E-2</v>
      </c>
      <c r="AC5300">
        <v>-2.8000000000000001E-2</v>
      </c>
      <c r="AD5300">
        <v>5.27</v>
      </c>
      <c r="AE5300" t="s">
        <v>11361</v>
      </c>
      <c r="AF5300" t="s">
        <v>36</v>
      </c>
    </row>
    <row r="5301" spans="1:32" x14ac:dyDescent="0.2">
      <c r="A5301">
        <v>5300</v>
      </c>
      <c r="B5301" t="s">
        <v>4941</v>
      </c>
      <c r="C5301">
        <v>123782</v>
      </c>
      <c r="D5301">
        <v>44905</v>
      </c>
      <c r="E5301" t="s">
        <v>4942</v>
      </c>
      <c r="F5301">
        <v>14</v>
      </c>
      <c r="G5301">
        <v>8</v>
      </c>
      <c r="H5301">
        <v>17.3</v>
      </c>
      <c r="I5301" t="s">
        <v>24</v>
      </c>
      <c r="J5301">
        <v>49</v>
      </c>
      <c r="K5301">
        <v>27</v>
      </c>
      <c r="L5301">
        <v>29</v>
      </c>
      <c r="M5301">
        <v>49</v>
      </c>
      <c r="N5301">
        <v>5.25</v>
      </c>
      <c r="P5301">
        <v>1.65</v>
      </c>
      <c r="R5301">
        <v>1.92</v>
      </c>
      <c r="T5301">
        <v>1.1200000000000001</v>
      </c>
      <c r="X5301" t="s">
        <v>632</v>
      </c>
      <c r="Y5301">
        <v>5300</v>
      </c>
      <c r="Z5301" s="1">
        <v>0.58908912037037042</v>
      </c>
      <c r="AA5301" t="s">
        <v>11362</v>
      </c>
      <c r="AB5301">
        <v>-6.0999999999999999E-2</v>
      </c>
      <c r="AC5301">
        <v>5.8999999999999997E-2</v>
      </c>
      <c r="AD5301">
        <v>5.25</v>
      </c>
      <c r="AE5301" t="s">
        <v>6478</v>
      </c>
      <c r="AF5301" t="s">
        <v>36</v>
      </c>
    </row>
    <row r="5302" spans="1:32" x14ac:dyDescent="0.2">
      <c r="A5302">
        <v>5301</v>
      </c>
      <c r="C5302">
        <v>123934</v>
      </c>
      <c r="D5302">
        <v>158401</v>
      </c>
      <c r="E5302" t="s">
        <v>4943</v>
      </c>
      <c r="F5302">
        <v>14</v>
      </c>
      <c r="G5302">
        <v>10</v>
      </c>
      <c r="H5302">
        <v>50.5</v>
      </c>
      <c r="I5302" t="s">
        <v>26</v>
      </c>
      <c r="J5302">
        <v>16</v>
      </c>
      <c r="K5302">
        <v>18</v>
      </c>
      <c r="L5302">
        <v>7</v>
      </c>
      <c r="M5302">
        <v>-16</v>
      </c>
      <c r="N5302">
        <v>4.91</v>
      </c>
      <c r="P5302">
        <v>1.72</v>
      </c>
      <c r="R5302">
        <v>2.13</v>
      </c>
      <c r="T5302">
        <v>0.85</v>
      </c>
      <c r="U5302" t="s">
        <v>93</v>
      </c>
      <c r="X5302" t="s">
        <v>2067</v>
      </c>
      <c r="Y5302">
        <v>5301</v>
      </c>
      <c r="Z5302" s="1">
        <v>0.59086226851851853</v>
      </c>
      <c r="AA5302" t="s">
        <v>11363</v>
      </c>
      <c r="AB5302">
        <v>6.0000000000000001E-3</v>
      </c>
      <c r="AC5302">
        <v>-6.0000000000000001E-3</v>
      </c>
      <c r="AD5302">
        <v>4.91</v>
      </c>
      <c r="AE5302" t="s">
        <v>353</v>
      </c>
    </row>
    <row r="5303" spans="1:32" x14ac:dyDescent="0.2">
      <c r="A5303">
        <v>5302</v>
      </c>
      <c r="C5303">
        <v>123977</v>
      </c>
      <c r="D5303">
        <v>29019</v>
      </c>
      <c r="F5303">
        <v>14</v>
      </c>
      <c r="G5303">
        <v>8</v>
      </c>
      <c r="H5303">
        <v>46</v>
      </c>
      <c r="I5303" t="s">
        <v>24</v>
      </c>
      <c r="J5303">
        <v>59</v>
      </c>
      <c r="K5303">
        <v>20</v>
      </c>
      <c r="L5303">
        <v>16</v>
      </c>
      <c r="M5303">
        <v>59</v>
      </c>
      <c r="N5303">
        <v>6.46</v>
      </c>
      <c r="P5303">
        <v>1.02</v>
      </c>
      <c r="R5303">
        <v>0.82</v>
      </c>
      <c r="T5303">
        <v>0.52</v>
      </c>
      <c r="X5303" t="s">
        <v>54</v>
      </c>
      <c r="Y5303">
        <v>5302</v>
      </c>
      <c r="Z5303" s="1">
        <v>0.58942129629629625</v>
      </c>
      <c r="AA5303" t="s">
        <v>11364</v>
      </c>
      <c r="AB5303">
        <v>-0.123</v>
      </c>
      <c r="AC5303">
        <v>-1.7000000000000001E-2</v>
      </c>
      <c r="AD5303">
        <v>6.46</v>
      </c>
      <c r="AE5303" t="s">
        <v>54</v>
      </c>
    </row>
    <row r="5304" spans="1:32" x14ac:dyDescent="0.2">
      <c r="A5304">
        <v>5303</v>
      </c>
      <c r="B5304" t="s">
        <v>4944</v>
      </c>
      <c r="C5304">
        <v>123998</v>
      </c>
      <c r="D5304">
        <v>258693</v>
      </c>
      <c r="F5304">
        <v>14</v>
      </c>
      <c r="G5304">
        <v>18</v>
      </c>
      <c r="H5304">
        <v>13.8</v>
      </c>
      <c r="I5304" t="s">
        <v>26</v>
      </c>
      <c r="J5304">
        <v>81</v>
      </c>
      <c r="K5304">
        <v>0</v>
      </c>
      <c r="L5304">
        <v>28</v>
      </c>
      <c r="M5304">
        <v>-81</v>
      </c>
      <c r="N5304">
        <v>4.91</v>
      </c>
      <c r="P5304">
        <v>0.25</v>
      </c>
      <c r="R5304">
        <v>0.11</v>
      </c>
      <c r="X5304" t="s">
        <v>2723</v>
      </c>
      <c r="Y5304">
        <v>5303</v>
      </c>
      <c r="Z5304" s="1">
        <v>0.5959930555555556</v>
      </c>
      <c r="AA5304" t="s">
        <v>11365</v>
      </c>
      <c r="AB5304">
        <v>-3.1E-2</v>
      </c>
      <c r="AC5304">
        <v>-6.3E-2</v>
      </c>
      <c r="AD5304">
        <v>4.91</v>
      </c>
      <c r="AE5304" t="s">
        <v>2723</v>
      </c>
    </row>
    <row r="5305" spans="1:32" x14ac:dyDescent="0.2">
      <c r="A5305">
        <v>5304</v>
      </c>
      <c r="B5305" t="s">
        <v>4945</v>
      </c>
      <c r="C5305">
        <v>123999</v>
      </c>
      <c r="D5305">
        <v>83203</v>
      </c>
      <c r="F5305">
        <v>14</v>
      </c>
      <c r="G5305">
        <v>10</v>
      </c>
      <c r="H5305">
        <v>23.9</v>
      </c>
      <c r="I5305" t="s">
        <v>24</v>
      </c>
      <c r="J5305">
        <v>25</v>
      </c>
      <c r="K5305">
        <v>5</v>
      </c>
      <c r="L5305">
        <v>30</v>
      </c>
      <c r="M5305">
        <v>25</v>
      </c>
      <c r="N5305">
        <v>4.83</v>
      </c>
      <c r="P5305">
        <v>0.54</v>
      </c>
      <c r="R5305">
        <v>7.0000000000000007E-2</v>
      </c>
      <c r="T5305">
        <v>0.28999999999999998</v>
      </c>
      <c r="X5305" t="s">
        <v>4946</v>
      </c>
      <c r="Y5305">
        <v>5304</v>
      </c>
      <c r="Z5305" s="1">
        <v>0.59055439814814814</v>
      </c>
      <c r="AA5305" t="s">
        <v>11366</v>
      </c>
      <c r="AB5305">
        <v>-2.1999999999999999E-2</v>
      </c>
      <c r="AC5305">
        <v>-6.0999999999999999E-2</v>
      </c>
      <c r="AD5305">
        <v>4.83</v>
      </c>
      <c r="AE5305" t="s">
        <v>671</v>
      </c>
    </row>
    <row r="5306" spans="1:32" x14ac:dyDescent="0.2">
      <c r="A5306">
        <v>5305</v>
      </c>
      <c r="B5306" t="s">
        <v>4947</v>
      </c>
      <c r="C5306">
        <v>124063</v>
      </c>
      <c r="D5306">
        <v>7953</v>
      </c>
      <c r="F5306">
        <v>14</v>
      </c>
      <c r="G5306">
        <v>6</v>
      </c>
      <c r="H5306">
        <v>56.4</v>
      </c>
      <c r="I5306" t="s">
        <v>24</v>
      </c>
      <c r="J5306">
        <v>74</v>
      </c>
      <c r="K5306">
        <v>35</v>
      </c>
      <c r="L5306">
        <v>37</v>
      </c>
      <c r="M5306">
        <v>74</v>
      </c>
      <c r="N5306">
        <v>6.45</v>
      </c>
      <c r="P5306">
        <v>0.14000000000000001</v>
      </c>
      <c r="R5306">
        <v>0.12</v>
      </c>
      <c r="X5306" t="s">
        <v>41</v>
      </c>
      <c r="Y5306">
        <v>5305</v>
      </c>
      <c r="Z5306" s="1">
        <v>0.58815277777777775</v>
      </c>
      <c r="AA5306" t="s">
        <v>11367</v>
      </c>
      <c r="AB5306">
        <v>-5.1999999999999998E-2</v>
      </c>
      <c r="AC5306">
        <v>1.2E-2</v>
      </c>
      <c r="AD5306">
        <v>6.45</v>
      </c>
      <c r="AE5306" t="s">
        <v>41</v>
      </c>
    </row>
    <row r="5307" spans="1:32" x14ac:dyDescent="0.2">
      <c r="A5307">
        <v>5306</v>
      </c>
      <c r="C5307">
        <v>124099</v>
      </c>
      <c r="D5307">
        <v>257131</v>
      </c>
      <c r="F5307">
        <v>14</v>
      </c>
      <c r="G5307">
        <v>16</v>
      </c>
      <c r="H5307">
        <v>54.9</v>
      </c>
      <c r="I5307" t="s">
        <v>26</v>
      </c>
      <c r="J5307">
        <v>77</v>
      </c>
      <c r="K5307">
        <v>39</v>
      </c>
      <c r="L5307">
        <v>50</v>
      </c>
      <c r="M5307">
        <v>-77</v>
      </c>
      <c r="N5307">
        <v>6.47</v>
      </c>
      <c r="P5307">
        <v>1.42</v>
      </c>
      <c r="R5307">
        <v>1.42</v>
      </c>
      <c r="X5307" t="s">
        <v>4948</v>
      </c>
      <c r="Y5307">
        <v>5306</v>
      </c>
      <c r="Z5307" s="1">
        <v>0.59507986111111111</v>
      </c>
      <c r="AA5307" t="s">
        <v>11368</v>
      </c>
      <c r="AB5307">
        <v>-1.7000000000000001E-2</v>
      </c>
      <c r="AC5307">
        <v>8.9999999999999993E-3</v>
      </c>
      <c r="AD5307">
        <v>6.47</v>
      </c>
      <c r="AE5307" t="s">
        <v>4948</v>
      </c>
    </row>
    <row r="5308" spans="1:32" x14ac:dyDescent="0.2">
      <c r="A5308">
        <v>5307</v>
      </c>
      <c r="C5308">
        <v>124115</v>
      </c>
      <c r="D5308">
        <v>120334</v>
      </c>
      <c r="F5308">
        <v>14</v>
      </c>
      <c r="G5308">
        <v>11</v>
      </c>
      <c r="H5308">
        <v>31.2</v>
      </c>
      <c r="I5308" t="s">
        <v>24</v>
      </c>
      <c r="J5308">
        <v>1</v>
      </c>
      <c r="K5308">
        <v>21</v>
      </c>
      <c r="L5308">
        <v>44</v>
      </c>
      <c r="M5308">
        <v>1</v>
      </c>
      <c r="N5308">
        <v>6.43</v>
      </c>
      <c r="P5308">
        <v>0.48</v>
      </c>
      <c r="R5308">
        <v>0.04</v>
      </c>
      <c r="X5308" t="s">
        <v>75</v>
      </c>
      <c r="Y5308">
        <v>5307</v>
      </c>
      <c r="Z5308" s="1">
        <v>0.59133333333333338</v>
      </c>
      <c r="AA5308" t="s">
        <v>11369</v>
      </c>
      <c r="AB5308">
        <v>-0.125</v>
      </c>
      <c r="AC5308">
        <v>2.8000000000000001E-2</v>
      </c>
      <c r="AD5308">
        <v>6.43</v>
      </c>
      <c r="AE5308" t="s">
        <v>75</v>
      </c>
    </row>
    <row r="5309" spans="1:32" x14ac:dyDescent="0.2">
      <c r="A5309">
        <v>5308</v>
      </c>
      <c r="C5309">
        <v>124147</v>
      </c>
      <c r="D5309">
        <v>241543</v>
      </c>
      <c r="F5309">
        <v>14</v>
      </c>
      <c r="G5309">
        <v>13</v>
      </c>
      <c r="H5309">
        <v>16.399999999999999</v>
      </c>
      <c r="I5309" t="s">
        <v>26</v>
      </c>
      <c r="J5309">
        <v>53</v>
      </c>
      <c r="K5309">
        <v>39</v>
      </c>
      <c r="L5309">
        <v>57</v>
      </c>
      <c r="M5309">
        <v>-53</v>
      </c>
      <c r="N5309">
        <v>5.56</v>
      </c>
      <c r="P5309">
        <v>1.44</v>
      </c>
      <c r="X5309" t="s">
        <v>4949</v>
      </c>
      <c r="Y5309">
        <v>5308</v>
      </c>
      <c r="Z5309" s="1">
        <v>0.59255092592592595</v>
      </c>
      <c r="AA5309" t="s">
        <v>11370</v>
      </c>
      <c r="AB5309">
        <v>-1.2E-2</v>
      </c>
      <c r="AC5309">
        <v>-1.7999999999999999E-2</v>
      </c>
      <c r="AD5309">
        <v>5.56</v>
      </c>
      <c r="AE5309" t="s">
        <v>77</v>
      </c>
      <c r="AF5309" t="s">
        <v>36</v>
      </c>
    </row>
    <row r="5310" spans="1:32" x14ac:dyDescent="0.2">
      <c r="A5310">
        <v>5309</v>
      </c>
      <c r="C5310">
        <v>124162</v>
      </c>
      <c r="D5310">
        <v>182343</v>
      </c>
      <c r="F5310">
        <v>14</v>
      </c>
      <c r="G5310">
        <v>12</v>
      </c>
      <c r="H5310">
        <v>24.5</v>
      </c>
      <c r="I5310" t="s">
        <v>26</v>
      </c>
      <c r="J5310">
        <v>24</v>
      </c>
      <c r="K5310">
        <v>21</v>
      </c>
      <c r="L5310">
        <v>51</v>
      </c>
      <c r="M5310">
        <v>-24</v>
      </c>
      <c r="N5310">
        <v>6.34</v>
      </c>
      <c r="P5310">
        <v>1.35</v>
      </c>
      <c r="X5310" t="s">
        <v>197</v>
      </c>
      <c r="Y5310">
        <v>5309</v>
      </c>
      <c r="Z5310" s="1">
        <v>0.59195023148148151</v>
      </c>
      <c r="AA5310" t="s">
        <v>11371</v>
      </c>
      <c r="AB5310">
        <v>1.0999999999999999E-2</v>
      </c>
      <c r="AC5310">
        <v>-2.8000000000000001E-2</v>
      </c>
      <c r="AD5310">
        <v>6.34</v>
      </c>
      <c r="AE5310" t="s">
        <v>197</v>
      </c>
    </row>
    <row r="5311" spans="1:32" x14ac:dyDescent="0.2">
      <c r="A5311">
        <v>5310</v>
      </c>
      <c r="C5311">
        <v>124186</v>
      </c>
      <c r="D5311">
        <v>63979</v>
      </c>
      <c r="F5311">
        <v>14</v>
      </c>
      <c r="G5311">
        <v>11</v>
      </c>
      <c r="H5311">
        <v>15.1</v>
      </c>
      <c r="I5311" t="s">
        <v>24</v>
      </c>
      <c r="J5311">
        <v>32</v>
      </c>
      <c r="K5311">
        <v>17</v>
      </c>
      <c r="L5311">
        <v>44</v>
      </c>
      <c r="M5311">
        <v>32</v>
      </c>
      <c r="N5311">
        <v>6.11</v>
      </c>
      <c r="P5311">
        <v>1.26</v>
      </c>
      <c r="R5311">
        <v>1.43</v>
      </c>
      <c r="X5311" t="s">
        <v>172</v>
      </c>
      <c r="Y5311">
        <v>5310</v>
      </c>
      <c r="Z5311" s="1">
        <v>0.59114699074074073</v>
      </c>
      <c r="AA5311" t="s">
        <v>11372</v>
      </c>
      <c r="AB5311">
        <v>-2.5000000000000001E-2</v>
      </c>
      <c r="AC5311">
        <v>2.1999999999999999E-2</v>
      </c>
      <c r="AD5311">
        <v>6.11</v>
      </c>
      <c r="AE5311" t="s">
        <v>172</v>
      </c>
    </row>
    <row r="5312" spans="1:32" x14ac:dyDescent="0.2">
      <c r="A5312">
        <v>5311</v>
      </c>
      <c r="C5312">
        <v>124195</v>
      </c>
      <c r="D5312">
        <v>241552</v>
      </c>
      <c r="E5312" t="s">
        <v>4950</v>
      </c>
      <c r="F5312">
        <v>14</v>
      </c>
      <c r="G5312">
        <v>13</v>
      </c>
      <c r="H5312">
        <v>39.9</v>
      </c>
      <c r="I5312" t="s">
        <v>26</v>
      </c>
      <c r="J5312">
        <v>54</v>
      </c>
      <c r="K5312">
        <v>37</v>
      </c>
      <c r="L5312">
        <v>33</v>
      </c>
      <c r="M5312">
        <v>-54</v>
      </c>
      <c r="N5312">
        <v>6.11</v>
      </c>
      <c r="P5312">
        <v>0.05</v>
      </c>
      <c r="R5312">
        <v>-0.38</v>
      </c>
      <c r="X5312" t="s">
        <v>3092</v>
      </c>
      <c r="Y5312">
        <v>5311</v>
      </c>
      <c r="Z5312" s="1">
        <v>0.59282291666666664</v>
      </c>
      <c r="AA5312" t="s">
        <v>11373</v>
      </c>
      <c r="AB5312">
        <v>-1.9E-2</v>
      </c>
      <c r="AC5312">
        <v>-1.4999999999999999E-2</v>
      </c>
      <c r="AD5312">
        <v>6.11</v>
      </c>
      <c r="AE5312" t="s">
        <v>3092</v>
      </c>
    </row>
    <row r="5313" spans="1:32" x14ac:dyDescent="0.2">
      <c r="A5313">
        <v>5312</v>
      </c>
      <c r="B5313" t="s">
        <v>4951</v>
      </c>
      <c r="C5313">
        <v>124206</v>
      </c>
      <c r="D5313">
        <v>182349</v>
      </c>
      <c r="F5313">
        <v>14</v>
      </c>
      <c r="G5313">
        <v>12</v>
      </c>
      <c r="H5313">
        <v>46</v>
      </c>
      <c r="I5313" t="s">
        <v>26</v>
      </c>
      <c r="J5313">
        <v>27</v>
      </c>
      <c r="K5313">
        <v>15</v>
      </c>
      <c r="L5313">
        <v>40</v>
      </c>
      <c r="M5313">
        <v>-27</v>
      </c>
      <c r="N5313">
        <v>5.08</v>
      </c>
      <c r="P5313">
        <v>1.1599999999999999</v>
      </c>
      <c r="R5313">
        <v>1.1299999999999999</v>
      </c>
      <c r="X5313" t="s">
        <v>105</v>
      </c>
      <c r="Y5313">
        <v>5312</v>
      </c>
      <c r="Z5313" s="1">
        <v>0.59219907407407402</v>
      </c>
      <c r="AA5313" t="s">
        <v>11374</v>
      </c>
      <c r="AB5313">
        <v>-1.2E-2</v>
      </c>
      <c r="AC5313">
        <v>-3.4000000000000002E-2</v>
      </c>
      <c r="AD5313">
        <v>5.08</v>
      </c>
      <c r="AE5313" t="s">
        <v>105</v>
      </c>
    </row>
    <row r="5314" spans="1:32" x14ac:dyDescent="0.2">
      <c r="A5314">
        <v>5313</v>
      </c>
      <c r="C5314">
        <v>124224</v>
      </c>
      <c r="D5314">
        <v>120339</v>
      </c>
      <c r="E5314" t="s">
        <v>4952</v>
      </c>
      <c r="F5314">
        <v>14</v>
      </c>
      <c r="G5314">
        <v>12</v>
      </c>
      <c r="H5314">
        <v>15.8</v>
      </c>
      <c r="I5314" t="s">
        <v>24</v>
      </c>
      <c r="J5314">
        <v>2</v>
      </c>
      <c r="K5314">
        <v>24</v>
      </c>
      <c r="L5314">
        <v>34</v>
      </c>
      <c r="M5314">
        <v>2</v>
      </c>
      <c r="N5314">
        <v>5.01</v>
      </c>
      <c r="P5314">
        <v>-0.12</v>
      </c>
      <c r="R5314">
        <v>-0.42</v>
      </c>
      <c r="T5314">
        <v>-0.13</v>
      </c>
      <c r="X5314" t="s">
        <v>4953</v>
      </c>
      <c r="Y5314">
        <v>5313</v>
      </c>
      <c r="Z5314" s="1">
        <v>0.59184953703703702</v>
      </c>
      <c r="AA5314" t="s">
        <v>11375</v>
      </c>
      <c r="AB5314">
        <v>-4.2000000000000003E-2</v>
      </c>
      <c r="AC5314">
        <v>-2.5999999999999999E-2</v>
      </c>
      <c r="AD5314">
        <v>5.01</v>
      </c>
      <c r="AE5314" t="s">
        <v>11376</v>
      </c>
    </row>
    <row r="5315" spans="1:32" x14ac:dyDescent="0.2">
      <c r="A5315">
        <v>5314</v>
      </c>
      <c r="C5315">
        <v>124281</v>
      </c>
      <c r="D5315">
        <v>182354</v>
      </c>
      <c r="F5315">
        <v>14</v>
      </c>
      <c r="G5315">
        <v>13</v>
      </c>
      <c r="H5315">
        <v>13.2</v>
      </c>
      <c r="I5315" t="s">
        <v>26</v>
      </c>
      <c r="J5315">
        <v>26</v>
      </c>
      <c r="K5315">
        <v>36</v>
      </c>
      <c r="L5315">
        <v>44</v>
      </c>
      <c r="M5315">
        <v>-26</v>
      </c>
      <c r="N5315">
        <v>6.24</v>
      </c>
      <c r="P5315">
        <v>1.08</v>
      </c>
      <c r="X5315" t="s">
        <v>54</v>
      </c>
      <c r="Y5315">
        <v>5314</v>
      </c>
      <c r="Z5315" s="1">
        <v>0.5925138888888889</v>
      </c>
      <c r="AA5315" t="s">
        <v>11377</v>
      </c>
      <c r="AB5315">
        <v>8.9999999999999993E-3</v>
      </c>
      <c r="AC5315">
        <v>-1.4E-2</v>
      </c>
      <c r="AD5315">
        <v>6.24</v>
      </c>
      <c r="AE5315" t="s">
        <v>54</v>
      </c>
    </row>
    <row r="5316" spans="1:32" x14ac:dyDescent="0.2">
      <c r="A5316">
        <v>5315</v>
      </c>
      <c r="B5316" t="s">
        <v>4954</v>
      </c>
      <c r="C5316">
        <v>124294</v>
      </c>
      <c r="D5316">
        <v>158427</v>
      </c>
      <c r="F5316">
        <v>14</v>
      </c>
      <c r="G5316">
        <v>12</v>
      </c>
      <c r="H5316">
        <v>53.8</v>
      </c>
      <c r="I5316" t="s">
        <v>26</v>
      </c>
      <c r="J5316">
        <v>10</v>
      </c>
      <c r="K5316">
        <v>16</v>
      </c>
      <c r="L5316">
        <v>25</v>
      </c>
      <c r="M5316">
        <v>-10</v>
      </c>
      <c r="N5316">
        <v>4.1900000000000004</v>
      </c>
      <c r="P5316">
        <v>1.33</v>
      </c>
      <c r="R5316">
        <v>1.47</v>
      </c>
      <c r="T5316">
        <v>0.75</v>
      </c>
      <c r="X5316" t="s">
        <v>4955</v>
      </c>
      <c r="Y5316">
        <v>5315</v>
      </c>
      <c r="Z5316" s="1">
        <v>0.59228935185185183</v>
      </c>
      <c r="AA5316" t="s">
        <v>11378</v>
      </c>
      <c r="AB5316">
        <v>8.0000000000000002E-3</v>
      </c>
      <c r="AC5316">
        <v>0.14000000000000001</v>
      </c>
      <c r="AD5316">
        <v>4.1900000000000004</v>
      </c>
      <c r="AE5316" t="s">
        <v>5935</v>
      </c>
      <c r="AF5316" t="s">
        <v>36</v>
      </c>
    </row>
    <row r="5317" spans="1:32" x14ac:dyDescent="0.2">
      <c r="A5317">
        <v>5316</v>
      </c>
      <c r="C5317">
        <v>124367</v>
      </c>
      <c r="D5317">
        <v>241563</v>
      </c>
      <c r="E5317" t="s">
        <v>4956</v>
      </c>
      <c r="F5317">
        <v>14</v>
      </c>
      <c r="G5317">
        <v>14</v>
      </c>
      <c r="H5317">
        <v>57</v>
      </c>
      <c r="I5317" t="s">
        <v>26</v>
      </c>
      <c r="J5317">
        <v>57</v>
      </c>
      <c r="K5317">
        <v>5</v>
      </c>
      <c r="L5317">
        <v>9</v>
      </c>
      <c r="M5317">
        <v>-57</v>
      </c>
      <c r="N5317">
        <v>5.07</v>
      </c>
      <c r="P5317">
        <v>-0.08</v>
      </c>
      <c r="R5317">
        <v>-0.63</v>
      </c>
      <c r="T5317">
        <v>0.04</v>
      </c>
      <c r="X5317" t="s">
        <v>1457</v>
      </c>
      <c r="Y5317">
        <v>5316</v>
      </c>
      <c r="Z5317" s="1">
        <v>0.59371527777777777</v>
      </c>
      <c r="AA5317" t="s">
        <v>11379</v>
      </c>
      <c r="AB5317">
        <v>-3.9E-2</v>
      </c>
      <c r="AC5317">
        <v>-8.9999999999999993E-3</v>
      </c>
      <c r="AD5317">
        <v>5.07</v>
      </c>
      <c r="AE5317" t="s">
        <v>1457</v>
      </c>
    </row>
    <row r="5318" spans="1:32" x14ac:dyDescent="0.2">
      <c r="A5318">
        <v>5317</v>
      </c>
      <c r="C5318">
        <v>124425</v>
      </c>
      <c r="D5318">
        <v>139798</v>
      </c>
      <c r="E5318" t="s">
        <v>500</v>
      </c>
      <c r="F5318">
        <v>14</v>
      </c>
      <c r="G5318">
        <v>13</v>
      </c>
      <c r="H5318">
        <v>40.799999999999997</v>
      </c>
      <c r="I5318" t="s">
        <v>26</v>
      </c>
      <c r="J5318">
        <v>0</v>
      </c>
      <c r="K5318">
        <v>50</v>
      </c>
      <c r="L5318">
        <v>44</v>
      </c>
      <c r="M5318">
        <v>0</v>
      </c>
      <c r="N5318">
        <v>5.91</v>
      </c>
      <c r="P5318">
        <v>0.47</v>
      </c>
      <c r="R5318">
        <v>0.03</v>
      </c>
      <c r="X5318" t="s">
        <v>4957</v>
      </c>
      <c r="Y5318">
        <v>5317</v>
      </c>
      <c r="Z5318" s="1">
        <v>0.59283333333333332</v>
      </c>
      <c r="AA5318" t="s">
        <v>11380</v>
      </c>
      <c r="AB5318">
        <v>0.20699999999999999</v>
      </c>
      <c r="AC5318">
        <v>-0.14099999999999999</v>
      </c>
      <c r="AD5318">
        <v>5.91</v>
      </c>
      <c r="AE5318" t="s">
        <v>4957</v>
      </c>
    </row>
    <row r="5319" spans="1:32" x14ac:dyDescent="0.2">
      <c r="A5319">
        <v>5318</v>
      </c>
      <c r="C5319">
        <v>124433</v>
      </c>
      <c r="D5319">
        <v>224791</v>
      </c>
      <c r="F5319">
        <v>14</v>
      </c>
      <c r="G5319">
        <v>14</v>
      </c>
      <c r="H5319">
        <v>42.6</v>
      </c>
      <c r="I5319" t="s">
        <v>26</v>
      </c>
      <c r="J5319">
        <v>41</v>
      </c>
      <c r="K5319">
        <v>50</v>
      </c>
      <c r="L5319">
        <v>15</v>
      </c>
      <c r="M5319">
        <v>-41</v>
      </c>
      <c r="N5319">
        <v>5.61</v>
      </c>
      <c r="P5319">
        <v>0.93</v>
      </c>
      <c r="R5319">
        <v>0.57999999999999996</v>
      </c>
      <c r="X5319" t="s">
        <v>71</v>
      </c>
      <c r="Y5319">
        <v>5318</v>
      </c>
      <c r="Z5319" s="1">
        <v>0.59354861111111112</v>
      </c>
      <c r="AA5319" t="s">
        <v>11381</v>
      </c>
      <c r="AB5319">
        <v>-0.13300000000000001</v>
      </c>
      <c r="AC5319">
        <v>-2.1000000000000001E-2</v>
      </c>
      <c r="AD5319">
        <v>5.61</v>
      </c>
      <c r="AE5319" t="s">
        <v>71</v>
      </c>
    </row>
    <row r="5320" spans="1:32" x14ac:dyDescent="0.2">
      <c r="A5320">
        <v>5319</v>
      </c>
      <c r="C5320">
        <v>124454</v>
      </c>
      <c r="D5320">
        <v>241569</v>
      </c>
      <c r="F5320">
        <v>14</v>
      </c>
      <c r="G5320">
        <v>15</v>
      </c>
      <c r="H5320">
        <v>21.2</v>
      </c>
      <c r="I5320" t="s">
        <v>26</v>
      </c>
      <c r="J5320">
        <v>53</v>
      </c>
      <c r="K5320">
        <v>30</v>
      </c>
      <c r="L5320">
        <v>35</v>
      </c>
      <c r="M5320">
        <v>-53</v>
      </c>
      <c r="N5320">
        <v>6.39</v>
      </c>
      <c r="P5320">
        <v>1.57</v>
      </c>
      <c r="X5320" t="s">
        <v>105</v>
      </c>
      <c r="Y5320">
        <v>5319</v>
      </c>
      <c r="Z5320" s="1">
        <v>0.59399537037037031</v>
      </c>
      <c r="AA5320" t="s">
        <v>11382</v>
      </c>
      <c r="AB5320">
        <v>-0.03</v>
      </c>
      <c r="AC5320">
        <v>2E-3</v>
      </c>
      <c r="AD5320">
        <v>6.39</v>
      </c>
      <c r="AE5320" t="s">
        <v>105</v>
      </c>
    </row>
    <row r="5321" spans="1:32" x14ac:dyDescent="0.2">
      <c r="A5321">
        <v>5320</v>
      </c>
      <c r="C5321">
        <v>124471</v>
      </c>
      <c r="D5321">
        <v>252678</v>
      </c>
      <c r="F5321">
        <v>14</v>
      </c>
      <c r="G5321">
        <v>16</v>
      </c>
      <c r="H5321">
        <v>38.6</v>
      </c>
      <c r="I5321" t="s">
        <v>26</v>
      </c>
      <c r="J5321">
        <v>66</v>
      </c>
      <c r="K5321">
        <v>35</v>
      </c>
      <c r="L5321">
        <v>16</v>
      </c>
      <c r="M5321">
        <v>-66</v>
      </c>
      <c r="N5321">
        <v>5.75</v>
      </c>
      <c r="P5321">
        <v>-0.06</v>
      </c>
      <c r="R5321">
        <v>-0.87</v>
      </c>
      <c r="X5321" t="s">
        <v>1748</v>
      </c>
      <c r="Y5321">
        <v>5320</v>
      </c>
      <c r="Z5321" s="1">
        <v>0.59489120370370374</v>
      </c>
      <c r="AA5321" t="s">
        <v>11383</v>
      </c>
      <c r="AB5321">
        <v>-1.4999999999999999E-2</v>
      </c>
      <c r="AC5321">
        <v>-5.0000000000000001E-3</v>
      </c>
      <c r="AD5321">
        <v>5.75</v>
      </c>
      <c r="AE5321" t="s">
        <v>6931</v>
      </c>
      <c r="AF5321" t="s">
        <v>36</v>
      </c>
    </row>
    <row r="5322" spans="1:32" x14ac:dyDescent="0.2">
      <c r="A5322">
        <v>5321</v>
      </c>
      <c r="B5322" t="s">
        <v>4958</v>
      </c>
      <c r="C5322">
        <v>124547</v>
      </c>
      <c r="D5322">
        <v>7958</v>
      </c>
      <c r="F5322">
        <v>14</v>
      </c>
      <c r="G5322">
        <v>8</v>
      </c>
      <c r="H5322">
        <v>50.9</v>
      </c>
      <c r="I5322" t="s">
        <v>24</v>
      </c>
      <c r="J5322">
        <v>77</v>
      </c>
      <c r="K5322">
        <v>32</v>
      </c>
      <c r="L5322">
        <v>51</v>
      </c>
      <c r="M5322">
        <v>77</v>
      </c>
      <c r="N5322">
        <v>4.82</v>
      </c>
      <c r="P5322">
        <v>1.36</v>
      </c>
      <c r="R5322">
        <v>1.39</v>
      </c>
      <c r="T5322">
        <v>0.52</v>
      </c>
      <c r="U5322" t="s">
        <v>93</v>
      </c>
      <c r="X5322" t="s">
        <v>105</v>
      </c>
      <c r="Y5322">
        <v>5321</v>
      </c>
      <c r="Z5322" s="1">
        <v>0.58947800925925919</v>
      </c>
      <c r="AA5322" t="s">
        <v>11384</v>
      </c>
      <c r="AB5322">
        <v>-3.2000000000000001E-2</v>
      </c>
      <c r="AC5322">
        <v>3.4000000000000002E-2</v>
      </c>
      <c r="AD5322">
        <v>4.82</v>
      </c>
      <c r="AE5322" t="s">
        <v>105</v>
      </c>
    </row>
    <row r="5323" spans="1:32" x14ac:dyDescent="0.2">
      <c r="A5323">
        <v>5322</v>
      </c>
      <c r="C5323">
        <v>124553</v>
      </c>
      <c r="D5323">
        <v>139806</v>
      </c>
      <c r="F5323">
        <v>14</v>
      </c>
      <c r="G5323">
        <v>14</v>
      </c>
      <c r="H5323">
        <v>21.3</v>
      </c>
      <c r="I5323" t="s">
        <v>26</v>
      </c>
      <c r="J5323">
        <v>5</v>
      </c>
      <c r="K5323">
        <v>56</v>
      </c>
      <c r="L5323">
        <v>51</v>
      </c>
      <c r="M5323">
        <v>-5</v>
      </c>
      <c r="N5323">
        <v>6.36</v>
      </c>
      <c r="P5323">
        <v>0.6</v>
      </c>
      <c r="R5323">
        <v>0.16</v>
      </c>
      <c r="X5323" t="s">
        <v>130</v>
      </c>
      <c r="Y5323">
        <v>5322</v>
      </c>
      <c r="Z5323" s="1">
        <v>0.59330208333333334</v>
      </c>
      <c r="AA5323" t="s">
        <v>11385</v>
      </c>
      <c r="AB5323">
        <v>-0.30599999999999999</v>
      </c>
      <c r="AC5323">
        <v>8.7999999999999995E-2</v>
      </c>
      <c r="AD5323">
        <v>6.36</v>
      </c>
      <c r="AE5323" t="s">
        <v>130</v>
      </c>
    </row>
    <row r="5324" spans="1:32" x14ac:dyDescent="0.2">
      <c r="A5324">
        <v>5323</v>
      </c>
      <c r="B5324" t="s">
        <v>4959</v>
      </c>
      <c r="C5324">
        <v>124570</v>
      </c>
      <c r="D5324">
        <v>100925</v>
      </c>
      <c r="E5324">
        <v>6597</v>
      </c>
      <c r="F5324">
        <v>14</v>
      </c>
      <c r="G5324">
        <v>14</v>
      </c>
      <c r="H5324">
        <v>5.2</v>
      </c>
      <c r="I5324" t="s">
        <v>24</v>
      </c>
      <c r="J5324">
        <v>12</v>
      </c>
      <c r="K5324">
        <v>57</v>
      </c>
      <c r="L5324">
        <v>34</v>
      </c>
      <c r="M5324">
        <v>12</v>
      </c>
      <c r="N5324">
        <v>5.54</v>
      </c>
      <c r="P5324">
        <v>0.54</v>
      </c>
      <c r="R5324">
        <v>0.09</v>
      </c>
      <c r="X5324" t="s">
        <v>439</v>
      </c>
      <c r="Y5324">
        <v>5323</v>
      </c>
      <c r="Z5324" s="1">
        <v>0.59311574074074069</v>
      </c>
      <c r="AA5324" t="s">
        <v>11386</v>
      </c>
      <c r="AB5324">
        <v>-0.25600000000000001</v>
      </c>
      <c r="AC5324">
        <v>-5.1999999999999998E-2</v>
      </c>
      <c r="AD5324">
        <v>5.54</v>
      </c>
      <c r="AE5324" t="s">
        <v>439</v>
      </c>
    </row>
    <row r="5325" spans="1:32" x14ac:dyDescent="0.2">
      <c r="A5325">
        <v>5324</v>
      </c>
      <c r="C5325">
        <v>124576</v>
      </c>
      <c r="D5325">
        <v>182374</v>
      </c>
      <c r="F5325">
        <v>14</v>
      </c>
      <c r="G5325">
        <v>15</v>
      </c>
      <c r="H5325">
        <v>1.3</v>
      </c>
      <c r="I5325" t="s">
        <v>26</v>
      </c>
      <c r="J5325">
        <v>29</v>
      </c>
      <c r="K5325">
        <v>16</v>
      </c>
      <c r="L5325">
        <v>55</v>
      </c>
      <c r="M5325">
        <v>-29</v>
      </c>
      <c r="N5325">
        <v>6.08</v>
      </c>
      <c r="X5325" t="s">
        <v>89</v>
      </c>
      <c r="Y5325">
        <v>5324</v>
      </c>
      <c r="Z5325" s="1">
        <v>0.59376504629629634</v>
      </c>
      <c r="AA5325" t="s">
        <v>11387</v>
      </c>
      <c r="AB5325">
        <v>-0.03</v>
      </c>
      <c r="AC5325">
        <v>-1.4999999999999999E-2</v>
      </c>
      <c r="AD5325">
        <v>6.08</v>
      </c>
      <c r="AE5325" t="s">
        <v>89</v>
      </c>
    </row>
    <row r="5326" spans="1:32" x14ac:dyDescent="0.2">
      <c r="A5326">
        <v>5325</v>
      </c>
      <c r="C5326">
        <v>124580</v>
      </c>
      <c r="D5326">
        <v>224798</v>
      </c>
      <c r="F5326">
        <v>14</v>
      </c>
      <c r="G5326">
        <v>15</v>
      </c>
      <c r="H5326">
        <v>38.799999999999997</v>
      </c>
      <c r="I5326" t="s">
        <v>26</v>
      </c>
      <c r="J5326">
        <v>45</v>
      </c>
      <c r="K5326">
        <v>0</v>
      </c>
      <c r="L5326">
        <v>3</v>
      </c>
      <c r="M5326">
        <v>-45</v>
      </c>
      <c r="N5326">
        <v>6.31</v>
      </c>
      <c r="P5326">
        <v>0.6</v>
      </c>
      <c r="X5326" t="s">
        <v>130</v>
      </c>
      <c r="Y5326">
        <v>5325</v>
      </c>
      <c r="Z5326" s="1">
        <v>0.59419907407407402</v>
      </c>
      <c r="AA5326" t="s">
        <v>11388</v>
      </c>
      <c r="AB5326">
        <v>0.13700000000000001</v>
      </c>
      <c r="AC5326">
        <v>-0.14199999999999999</v>
      </c>
      <c r="AD5326">
        <v>6.31</v>
      </c>
      <c r="AE5326" t="s">
        <v>130</v>
      </c>
    </row>
    <row r="5327" spans="1:32" x14ac:dyDescent="0.2">
      <c r="A5327">
        <v>5326</v>
      </c>
      <c r="C5327">
        <v>124601</v>
      </c>
      <c r="D5327">
        <v>241580</v>
      </c>
      <c r="E5327" t="s">
        <v>4960</v>
      </c>
      <c r="F5327">
        <v>14</v>
      </c>
      <c r="G5327">
        <v>16</v>
      </c>
      <c r="H5327">
        <v>34.200000000000003</v>
      </c>
      <c r="I5327" t="s">
        <v>26</v>
      </c>
      <c r="J5327">
        <v>59</v>
      </c>
      <c r="K5327">
        <v>54</v>
      </c>
      <c r="L5327">
        <v>50</v>
      </c>
      <c r="M5327">
        <v>-59</v>
      </c>
      <c r="N5327">
        <v>6.39</v>
      </c>
      <c r="P5327">
        <v>2.04</v>
      </c>
      <c r="R5327">
        <v>1.24</v>
      </c>
      <c r="T5327">
        <v>1.73</v>
      </c>
      <c r="X5327" t="s">
        <v>140</v>
      </c>
      <c r="Y5327">
        <v>5326</v>
      </c>
      <c r="Z5327" s="1">
        <v>0.59484027777777781</v>
      </c>
      <c r="AA5327" t="s">
        <v>11389</v>
      </c>
      <c r="AB5327">
        <v>-1.9E-2</v>
      </c>
      <c r="AC5327">
        <v>-1.7999999999999999E-2</v>
      </c>
      <c r="AD5327">
        <v>6.39</v>
      </c>
      <c r="AE5327" t="s">
        <v>140</v>
      </c>
    </row>
    <row r="5328" spans="1:32" x14ac:dyDescent="0.2">
      <c r="A5328">
        <v>5327</v>
      </c>
      <c r="C5328">
        <v>124639</v>
      </c>
      <c r="D5328">
        <v>258697</v>
      </c>
      <c r="F5328">
        <v>14</v>
      </c>
      <c r="G5328">
        <v>24</v>
      </c>
      <c r="H5328">
        <v>23.3</v>
      </c>
      <c r="I5328" t="s">
        <v>26</v>
      </c>
      <c r="J5328">
        <v>82</v>
      </c>
      <c r="K5328">
        <v>50</v>
      </c>
      <c r="L5328">
        <v>55</v>
      </c>
      <c r="M5328">
        <v>-82</v>
      </c>
      <c r="N5328">
        <v>6.42</v>
      </c>
      <c r="P5328">
        <v>0.02</v>
      </c>
      <c r="R5328">
        <v>-0.33</v>
      </c>
      <c r="X5328" t="s">
        <v>1663</v>
      </c>
      <c r="Y5328">
        <v>5327</v>
      </c>
      <c r="Z5328" s="1">
        <v>0.60026967592592595</v>
      </c>
      <c r="AA5328" t="s">
        <v>11390</v>
      </c>
      <c r="AB5328">
        <v>1E-3</v>
      </c>
      <c r="AC5328">
        <v>-1.9E-2</v>
      </c>
      <c r="AD5328">
        <v>6.42</v>
      </c>
      <c r="AE5328" t="s">
        <v>1663</v>
      </c>
    </row>
    <row r="5329" spans="1:32" x14ac:dyDescent="0.2">
      <c r="A5329">
        <v>5328</v>
      </c>
      <c r="B5329" t="s">
        <v>4961</v>
      </c>
      <c r="C5329">
        <v>124674</v>
      </c>
      <c r="D5329">
        <v>29045</v>
      </c>
      <c r="F5329">
        <v>14</v>
      </c>
      <c r="G5329">
        <v>13</v>
      </c>
      <c r="H5329">
        <v>27.7</v>
      </c>
      <c r="I5329" t="s">
        <v>24</v>
      </c>
      <c r="J5329">
        <v>51</v>
      </c>
      <c r="K5329">
        <v>47</v>
      </c>
      <c r="L5329">
        <v>16</v>
      </c>
      <c r="M5329">
        <v>51</v>
      </c>
      <c r="N5329">
        <v>6.69</v>
      </c>
      <c r="P5329">
        <v>0.39</v>
      </c>
      <c r="R5329">
        <v>-0.04</v>
      </c>
      <c r="X5329" t="s">
        <v>367</v>
      </c>
      <c r="Y5329">
        <v>5328</v>
      </c>
      <c r="Z5329" s="1">
        <v>0.59268171296296301</v>
      </c>
      <c r="AA5329" t="s">
        <v>11391</v>
      </c>
      <c r="AB5329">
        <v>5.3999999999999999E-2</v>
      </c>
      <c r="AC5329">
        <v>-1.9E-2</v>
      </c>
      <c r="AD5329">
        <v>6.69</v>
      </c>
      <c r="AE5329" t="s">
        <v>367</v>
      </c>
    </row>
    <row r="5330" spans="1:32" x14ac:dyDescent="0.2">
      <c r="A5330">
        <v>5329</v>
      </c>
      <c r="B5330" t="s">
        <v>4962</v>
      </c>
      <c r="C5330">
        <v>124675</v>
      </c>
      <c r="D5330">
        <v>29046</v>
      </c>
      <c r="E5330" t="s">
        <v>4963</v>
      </c>
      <c r="F5330">
        <v>14</v>
      </c>
      <c r="G5330">
        <v>13</v>
      </c>
      <c r="H5330">
        <v>29</v>
      </c>
      <c r="I5330" t="s">
        <v>24</v>
      </c>
      <c r="J5330">
        <v>51</v>
      </c>
      <c r="K5330">
        <v>47</v>
      </c>
      <c r="L5330">
        <v>25</v>
      </c>
      <c r="M5330">
        <v>51</v>
      </c>
      <c r="N5330">
        <v>4.54</v>
      </c>
      <c r="P5330">
        <v>0.2</v>
      </c>
      <c r="R5330">
        <v>0.14000000000000001</v>
      </c>
      <c r="T5330">
        <v>0.12</v>
      </c>
      <c r="X5330" t="s">
        <v>2542</v>
      </c>
      <c r="Y5330">
        <v>5329</v>
      </c>
      <c r="Z5330" s="1">
        <v>0.59269675925925924</v>
      </c>
      <c r="AA5330" t="s">
        <v>11392</v>
      </c>
      <c r="AB5330">
        <v>6.3E-2</v>
      </c>
      <c r="AC5330">
        <v>-2E-3</v>
      </c>
      <c r="AD5330">
        <v>4.54</v>
      </c>
      <c r="AE5330" t="s">
        <v>2542</v>
      </c>
    </row>
    <row r="5331" spans="1:32" x14ac:dyDescent="0.2">
      <c r="A5331">
        <v>5330</v>
      </c>
      <c r="B5331" t="s">
        <v>4964</v>
      </c>
      <c r="C5331">
        <v>124679</v>
      </c>
      <c r="D5331">
        <v>100934</v>
      </c>
      <c r="F5331">
        <v>14</v>
      </c>
      <c r="G5331">
        <v>14</v>
      </c>
      <c r="H5331">
        <v>50.8</v>
      </c>
      <c r="I5331" t="s">
        <v>24</v>
      </c>
      <c r="J5331">
        <v>10</v>
      </c>
      <c r="K5331">
        <v>6</v>
      </c>
      <c r="L5331">
        <v>2</v>
      </c>
      <c r="M5331">
        <v>10</v>
      </c>
      <c r="N5331">
        <v>5.29</v>
      </c>
      <c r="P5331">
        <v>1</v>
      </c>
      <c r="R5331">
        <v>0.77</v>
      </c>
      <c r="T5331">
        <v>0.5</v>
      </c>
      <c r="X5331" t="s">
        <v>45</v>
      </c>
      <c r="Y5331">
        <v>5330</v>
      </c>
      <c r="Z5331" s="1">
        <v>0.59364351851851849</v>
      </c>
      <c r="AA5331" t="s">
        <v>11393</v>
      </c>
      <c r="AB5331">
        <v>-2.8000000000000001E-2</v>
      </c>
      <c r="AC5331">
        <v>-0.16700000000000001</v>
      </c>
      <c r="AD5331">
        <v>5.29</v>
      </c>
      <c r="AE5331" t="s">
        <v>45</v>
      </c>
    </row>
    <row r="5332" spans="1:32" x14ac:dyDescent="0.2">
      <c r="A5332">
        <v>5331</v>
      </c>
      <c r="C5332">
        <v>124681</v>
      </c>
      <c r="D5332">
        <v>120364</v>
      </c>
      <c r="E5332" t="s">
        <v>4965</v>
      </c>
      <c r="F5332">
        <v>14</v>
      </c>
      <c r="G5332">
        <v>14</v>
      </c>
      <c r="H5332">
        <v>53</v>
      </c>
      <c r="I5332" t="s">
        <v>24</v>
      </c>
      <c r="J5332">
        <v>3</v>
      </c>
      <c r="K5332">
        <v>20</v>
      </c>
      <c r="L5332">
        <v>10</v>
      </c>
      <c r="M5332">
        <v>3</v>
      </c>
      <c r="N5332">
        <v>6.45</v>
      </c>
      <c r="P5332">
        <v>1.6</v>
      </c>
      <c r="R5332">
        <v>1.72</v>
      </c>
      <c r="T5332">
        <v>1.05</v>
      </c>
      <c r="U5332" t="s">
        <v>93</v>
      </c>
      <c r="X5332" t="s">
        <v>326</v>
      </c>
      <c r="Y5332">
        <v>5331</v>
      </c>
      <c r="Z5332" s="1">
        <v>0.59366898148148151</v>
      </c>
      <c r="AA5332" t="s">
        <v>11394</v>
      </c>
      <c r="AB5332">
        <v>-4.4999999999999998E-2</v>
      </c>
      <c r="AC5332">
        <v>-1.4E-2</v>
      </c>
      <c r="AD5332">
        <v>6.45</v>
      </c>
      <c r="AE5332" t="s">
        <v>164</v>
      </c>
      <c r="AF5332" t="s">
        <v>36</v>
      </c>
    </row>
    <row r="5333" spans="1:32" x14ac:dyDescent="0.2">
      <c r="A5333">
        <v>5332</v>
      </c>
      <c r="C5333">
        <v>124683</v>
      </c>
      <c r="D5333">
        <v>158448</v>
      </c>
      <c r="F5333">
        <v>14</v>
      </c>
      <c r="G5333">
        <v>15</v>
      </c>
      <c r="H5333">
        <v>24.1</v>
      </c>
      <c r="I5333" t="s">
        <v>26</v>
      </c>
      <c r="J5333">
        <v>18</v>
      </c>
      <c r="K5333">
        <v>12</v>
      </c>
      <c r="L5333">
        <v>3</v>
      </c>
      <c r="M5333">
        <v>-18</v>
      </c>
      <c r="N5333">
        <v>5.43</v>
      </c>
      <c r="P5333">
        <v>-0.03</v>
      </c>
      <c r="R5333">
        <v>-0.08</v>
      </c>
      <c r="X5333" t="s">
        <v>89</v>
      </c>
      <c r="Y5333">
        <v>5332</v>
      </c>
      <c r="Z5333" s="1">
        <v>0.59402893518518518</v>
      </c>
      <c r="AA5333" t="s">
        <v>11395</v>
      </c>
      <c r="AB5333">
        <v>-3.9E-2</v>
      </c>
      <c r="AC5333">
        <v>-1.2E-2</v>
      </c>
      <c r="AD5333">
        <v>5.43</v>
      </c>
      <c r="AE5333" t="s">
        <v>89</v>
      </c>
    </row>
    <row r="5334" spans="1:32" x14ac:dyDescent="0.2">
      <c r="A5334">
        <v>5333</v>
      </c>
      <c r="C5334">
        <v>124713</v>
      </c>
      <c r="D5334">
        <v>83242</v>
      </c>
      <c r="F5334">
        <v>14</v>
      </c>
      <c r="G5334">
        <v>14</v>
      </c>
      <c r="H5334">
        <v>41</v>
      </c>
      <c r="I5334" t="s">
        <v>24</v>
      </c>
      <c r="J5334">
        <v>21</v>
      </c>
      <c r="K5334">
        <v>52</v>
      </c>
      <c r="L5334">
        <v>24</v>
      </c>
      <c r="M5334">
        <v>21</v>
      </c>
      <c r="N5334">
        <v>6.39</v>
      </c>
      <c r="P5334">
        <v>0.18</v>
      </c>
      <c r="R5334">
        <v>0.09</v>
      </c>
      <c r="X5334" t="s">
        <v>41</v>
      </c>
      <c r="Y5334">
        <v>5333</v>
      </c>
      <c r="Z5334" s="1">
        <v>0.5935300925925926</v>
      </c>
      <c r="AA5334" t="s">
        <v>11396</v>
      </c>
      <c r="AB5334">
        <v>3.9E-2</v>
      </c>
      <c r="AC5334">
        <v>-6.0000000000000001E-3</v>
      </c>
      <c r="AD5334">
        <v>6.39</v>
      </c>
      <c r="AE5334" t="s">
        <v>41</v>
      </c>
    </row>
    <row r="5335" spans="1:32" x14ac:dyDescent="0.2">
      <c r="A5335">
        <v>5334</v>
      </c>
      <c r="C5335">
        <v>124730</v>
      </c>
      <c r="D5335">
        <v>16305</v>
      </c>
      <c r="E5335">
        <v>6593</v>
      </c>
      <c r="F5335">
        <v>14</v>
      </c>
      <c r="G5335">
        <v>12</v>
      </c>
      <c r="H5335">
        <v>4</v>
      </c>
      <c r="I5335" t="s">
        <v>24</v>
      </c>
      <c r="J5335">
        <v>69</v>
      </c>
      <c r="K5335">
        <v>25</v>
      </c>
      <c r="L5335">
        <v>57</v>
      </c>
      <c r="M5335">
        <v>69</v>
      </c>
      <c r="N5335">
        <v>5.24</v>
      </c>
      <c r="P5335">
        <v>1.58</v>
      </c>
      <c r="R5335">
        <v>1.84</v>
      </c>
      <c r="X5335" t="s">
        <v>503</v>
      </c>
      <c r="Y5335">
        <v>5334</v>
      </c>
      <c r="Z5335" s="1">
        <v>0.59171296296296294</v>
      </c>
      <c r="AA5335" t="s">
        <v>11397</v>
      </c>
      <c r="AB5335">
        <v>-2.7E-2</v>
      </c>
      <c r="AC5335">
        <v>-4.7E-2</v>
      </c>
      <c r="AD5335">
        <v>5.24</v>
      </c>
      <c r="AE5335" t="s">
        <v>353</v>
      </c>
      <c r="AF5335" t="s">
        <v>36</v>
      </c>
    </row>
    <row r="5336" spans="1:32" x14ac:dyDescent="0.2">
      <c r="A5336">
        <v>5335</v>
      </c>
      <c r="C5336">
        <v>124755</v>
      </c>
      <c r="D5336">
        <v>44952</v>
      </c>
      <c r="F5336">
        <v>14</v>
      </c>
      <c r="G5336">
        <v>14</v>
      </c>
      <c r="H5336">
        <v>23.5</v>
      </c>
      <c r="I5336" t="s">
        <v>24</v>
      </c>
      <c r="J5336">
        <v>41</v>
      </c>
      <c r="K5336">
        <v>31</v>
      </c>
      <c r="L5336">
        <v>8</v>
      </c>
      <c r="M5336">
        <v>41</v>
      </c>
      <c r="N5336">
        <v>6.24</v>
      </c>
      <c r="P5336">
        <v>1.04</v>
      </c>
      <c r="W5336" t="s">
        <v>27</v>
      </c>
      <c r="X5336" t="s">
        <v>133</v>
      </c>
      <c r="Y5336">
        <v>5335</v>
      </c>
      <c r="Z5336" s="1">
        <v>0.59332754629629625</v>
      </c>
      <c r="AA5336" t="s">
        <v>11398</v>
      </c>
      <c r="AB5336">
        <v>-2.4E-2</v>
      </c>
      <c r="AC5336">
        <v>-0.105</v>
      </c>
      <c r="AD5336">
        <v>6.24</v>
      </c>
      <c r="AE5336" t="s">
        <v>9573</v>
      </c>
    </row>
    <row r="5337" spans="1:32" x14ac:dyDescent="0.2">
      <c r="A5337">
        <v>5336</v>
      </c>
      <c r="B5337" t="s">
        <v>4966</v>
      </c>
      <c r="C5337">
        <v>124771</v>
      </c>
      <c r="D5337">
        <v>257142</v>
      </c>
      <c r="F5337">
        <v>14</v>
      </c>
      <c r="G5337">
        <v>22</v>
      </c>
      <c r="H5337">
        <v>22.7</v>
      </c>
      <c r="I5337" t="s">
        <v>26</v>
      </c>
      <c r="J5337">
        <v>80</v>
      </c>
      <c r="K5337">
        <v>6</v>
      </c>
      <c r="L5337">
        <v>32</v>
      </c>
      <c r="M5337">
        <v>-80</v>
      </c>
      <c r="N5337">
        <v>5.0599999999999996</v>
      </c>
      <c r="P5337">
        <v>-0.1</v>
      </c>
      <c r="R5337">
        <v>-0.56999999999999995</v>
      </c>
      <c r="X5337" t="s">
        <v>2996</v>
      </c>
      <c r="Y5337">
        <v>5336</v>
      </c>
      <c r="Z5337" s="1">
        <v>0.59887384259259258</v>
      </c>
      <c r="AA5337" t="s">
        <v>11399</v>
      </c>
      <c r="AB5337">
        <v>-2.5000000000000001E-2</v>
      </c>
      <c r="AC5337">
        <v>-8.9999999999999993E-3</v>
      </c>
      <c r="AD5337">
        <v>5.0599999999999996</v>
      </c>
      <c r="AE5337" t="s">
        <v>2996</v>
      </c>
    </row>
    <row r="5338" spans="1:32" x14ac:dyDescent="0.2">
      <c r="A5338">
        <v>5337</v>
      </c>
      <c r="C5338">
        <v>124780</v>
      </c>
      <c r="D5338">
        <v>205371</v>
      </c>
      <c r="F5338">
        <v>14</v>
      </c>
      <c r="G5338">
        <v>16</v>
      </c>
      <c r="H5338">
        <v>18.3</v>
      </c>
      <c r="I5338" t="s">
        <v>26</v>
      </c>
      <c r="J5338">
        <v>33</v>
      </c>
      <c r="K5338">
        <v>14</v>
      </c>
      <c r="L5338">
        <v>29</v>
      </c>
      <c r="M5338">
        <v>-33</v>
      </c>
      <c r="N5338">
        <v>6.55</v>
      </c>
      <c r="P5338">
        <v>0.3</v>
      </c>
      <c r="X5338" t="s">
        <v>264</v>
      </c>
      <c r="Y5338">
        <v>5337</v>
      </c>
      <c r="Z5338" s="1">
        <v>0.59465625</v>
      </c>
      <c r="AA5338" t="s">
        <v>11400</v>
      </c>
      <c r="AB5338">
        <v>2.1999999999999999E-2</v>
      </c>
      <c r="AC5338">
        <v>4.0000000000000001E-3</v>
      </c>
      <c r="AD5338">
        <v>6.55</v>
      </c>
      <c r="AE5338" t="s">
        <v>264</v>
      </c>
    </row>
    <row r="5339" spans="1:32" x14ac:dyDescent="0.2">
      <c r="A5339">
        <v>5338</v>
      </c>
      <c r="B5339" t="s">
        <v>4967</v>
      </c>
      <c r="C5339">
        <v>124850</v>
      </c>
      <c r="D5339">
        <v>139824</v>
      </c>
      <c r="E5339">
        <v>6604</v>
      </c>
      <c r="F5339">
        <v>14</v>
      </c>
      <c r="G5339">
        <v>16</v>
      </c>
      <c r="H5339">
        <v>0.9</v>
      </c>
      <c r="I5339" t="s">
        <v>26</v>
      </c>
      <c r="J5339">
        <v>6</v>
      </c>
      <c r="K5339">
        <v>0</v>
      </c>
      <c r="L5339">
        <v>2</v>
      </c>
      <c r="M5339">
        <v>-6</v>
      </c>
      <c r="N5339">
        <v>4.08</v>
      </c>
      <c r="P5339">
        <v>0.52</v>
      </c>
      <c r="R5339">
        <v>0.04</v>
      </c>
      <c r="T5339">
        <v>0.27</v>
      </c>
      <c r="X5339" t="s">
        <v>2851</v>
      </c>
      <c r="Y5339">
        <v>5338</v>
      </c>
      <c r="Z5339" s="1">
        <v>0.59445486111111112</v>
      </c>
      <c r="AA5339" t="s">
        <v>11401</v>
      </c>
      <c r="AB5339">
        <v>-4.0000000000000001E-3</v>
      </c>
      <c r="AC5339">
        <v>-0.432</v>
      </c>
      <c r="AD5339">
        <v>4.08</v>
      </c>
      <c r="AE5339" t="s">
        <v>2851</v>
      </c>
    </row>
    <row r="5340" spans="1:32" x14ac:dyDescent="0.2">
      <c r="A5340">
        <v>5339</v>
      </c>
      <c r="B5340" t="s">
        <v>4968</v>
      </c>
      <c r="C5340">
        <v>124882</v>
      </c>
      <c r="D5340">
        <v>258698</v>
      </c>
      <c r="E5340">
        <v>6636</v>
      </c>
      <c r="F5340">
        <v>14</v>
      </c>
      <c r="G5340">
        <v>26</v>
      </c>
      <c r="H5340">
        <v>54.9</v>
      </c>
      <c r="I5340" t="s">
        <v>26</v>
      </c>
      <c r="J5340">
        <v>83</v>
      </c>
      <c r="K5340">
        <v>40</v>
      </c>
      <c r="L5340">
        <v>4</v>
      </c>
      <c r="M5340">
        <v>-83</v>
      </c>
      <c r="N5340">
        <v>4.32</v>
      </c>
      <c r="P5340">
        <v>1.31</v>
      </c>
      <c r="R5340">
        <v>1.45</v>
      </c>
      <c r="T5340">
        <v>0.49</v>
      </c>
      <c r="U5340" t="s">
        <v>93</v>
      </c>
      <c r="X5340" t="s">
        <v>125</v>
      </c>
      <c r="Y5340">
        <v>5339</v>
      </c>
      <c r="Z5340" s="1">
        <v>0.60202430555555553</v>
      </c>
      <c r="AA5340" t="s">
        <v>11402</v>
      </c>
      <c r="AB5340">
        <v>-0.105</v>
      </c>
      <c r="AC5340">
        <v>-7.0000000000000001E-3</v>
      </c>
      <c r="AD5340">
        <v>4.32</v>
      </c>
      <c r="AE5340" t="s">
        <v>125</v>
      </c>
    </row>
    <row r="5341" spans="1:32" x14ac:dyDescent="0.2">
      <c r="A5341">
        <v>5340</v>
      </c>
      <c r="B5341" t="s">
        <v>4969</v>
      </c>
      <c r="C5341">
        <v>124897</v>
      </c>
      <c r="D5341">
        <v>100944</v>
      </c>
      <c r="E5341">
        <v>6603</v>
      </c>
      <c r="F5341">
        <v>14</v>
      </c>
      <c r="G5341">
        <v>15</v>
      </c>
      <c r="H5341">
        <v>39.700000000000003</v>
      </c>
      <c r="I5341" t="s">
        <v>24</v>
      </c>
      <c r="J5341">
        <v>19</v>
      </c>
      <c r="K5341">
        <v>10</v>
      </c>
      <c r="L5341">
        <v>57</v>
      </c>
      <c r="M5341">
        <v>19</v>
      </c>
      <c r="N5341">
        <v>-0.04</v>
      </c>
      <c r="P5341">
        <v>1.23</v>
      </c>
      <c r="R5341">
        <v>1.27</v>
      </c>
      <c r="T5341">
        <v>0.65</v>
      </c>
      <c r="X5341" t="s">
        <v>4970</v>
      </c>
      <c r="Y5341">
        <v>5340</v>
      </c>
      <c r="Z5341" s="1">
        <v>0.59420949074074081</v>
      </c>
      <c r="AA5341" t="s">
        <v>11403</v>
      </c>
      <c r="AB5341">
        <v>-1.093</v>
      </c>
      <c r="AC5341">
        <v>-1.998</v>
      </c>
      <c r="AD5341">
        <v>0.04</v>
      </c>
      <c r="AE5341" t="s">
        <v>9566</v>
      </c>
      <c r="AF5341" t="s">
        <v>36</v>
      </c>
    </row>
    <row r="5342" spans="1:32" x14ac:dyDescent="0.2">
      <c r="A5342">
        <v>5341</v>
      </c>
      <c r="C5342">
        <v>124915</v>
      </c>
      <c r="D5342">
        <v>139828</v>
      </c>
      <c r="F5342">
        <v>14</v>
      </c>
      <c r="G5342">
        <v>16</v>
      </c>
      <c r="H5342">
        <v>21.5</v>
      </c>
      <c r="I5342" t="s">
        <v>26</v>
      </c>
      <c r="J5342">
        <v>6</v>
      </c>
      <c r="K5342">
        <v>37</v>
      </c>
      <c r="L5342">
        <v>19</v>
      </c>
      <c r="M5342">
        <v>-6</v>
      </c>
      <c r="N5342">
        <v>6.44</v>
      </c>
      <c r="P5342">
        <v>0.28000000000000003</v>
      </c>
      <c r="R5342">
        <v>0.09</v>
      </c>
      <c r="X5342" t="s">
        <v>554</v>
      </c>
      <c r="Y5342">
        <v>5341</v>
      </c>
      <c r="Z5342" s="1">
        <v>0.59469328703703705</v>
      </c>
      <c r="AA5342" t="s">
        <v>11404</v>
      </c>
      <c r="AB5342">
        <v>-3.2000000000000001E-2</v>
      </c>
      <c r="AC5342">
        <v>-1.6E-2</v>
      </c>
      <c r="AD5342">
        <v>6.44</v>
      </c>
      <c r="AE5342" t="s">
        <v>554</v>
      </c>
    </row>
    <row r="5343" spans="1:32" x14ac:dyDescent="0.2">
      <c r="A5343">
        <v>5342</v>
      </c>
      <c r="C5343">
        <v>124931</v>
      </c>
      <c r="D5343">
        <v>139830</v>
      </c>
      <c r="E5343">
        <v>6608</v>
      </c>
      <c r="F5343">
        <v>14</v>
      </c>
      <c r="G5343">
        <v>16</v>
      </c>
      <c r="H5343">
        <v>30.1</v>
      </c>
      <c r="I5343" t="s">
        <v>26</v>
      </c>
      <c r="J5343">
        <v>3</v>
      </c>
      <c r="K5343">
        <v>11</v>
      </c>
      <c r="L5343">
        <v>47</v>
      </c>
      <c r="M5343">
        <v>-3</v>
      </c>
      <c r="N5343">
        <v>6.15</v>
      </c>
      <c r="P5343">
        <v>-0.01</v>
      </c>
      <c r="R5343">
        <v>-0.01</v>
      </c>
      <c r="X5343" t="s">
        <v>89</v>
      </c>
      <c r="Y5343">
        <v>5342</v>
      </c>
      <c r="Z5343" s="1">
        <v>0.59479282407407408</v>
      </c>
      <c r="AA5343" t="s">
        <v>11405</v>
      </c>
      <c r="AB5343">
        <v>-2.5000000000000001E-2</v>
      </c>
      <c r="AC5343">
        <v>-3.7999999999999999E-2</v>
      </c>
      <c r="AD5343">
        <v>6.15</v>
      </c>
      <c r="AE5343" t="s">
        <v>89</v>
      </c>
    </row>
    <row r="5344" spans="1:32" x14ac:dyDescent="0.2">
      <c r="A5344">
        <v>5343</v>
      </c>
      <c r="C5344">
        <v>124953</v>
      </c>
      <c r="D5344">
        <v>100949</v>
      </c>
      <c r="E5344" t="s">
        <v>4971</v>
      </c>
      <c r="F5344">
        <v>14</v>
      </c>
      <c r="G5344">
        <v>16</v>
      </c>
      <c r="H5344">
        <v>4.2</v>
      </c>
      <c r="I5344" t="s">
        <v>24</v>
      </c>
      <c r="J5344">
        <v>18</v>
      </c>
      <c r="K5344">
        <v>54</v>
      </c>
      <c r="L5344">
        <v>43</v>
      </c>
      <c r="M5344">
        <v>18</v>
      </c>
      <c r="N5344">
        <v>5.98</v>
      </c>
      <c r="P5344">
        <v>0.26</v>
      </c>
      <c r="R5344">
        <v>0.05</v>
      </c>
      <c r="T5344">
        <v>0.12</v>
      </c>
      <c r="X5344" t="s">
        <v>1552</v>
      </c>
      <c r="Y5344">
        <v>5343</v>
      </c>
      <c r="Z5344" s="1">
        <v>0.59449305555555554</v>
      </c>
      <c r="AA5344" t="s">
        <v>11406</v>
      </c>
      <c r="AB5344">
        <v>4.2999999999999997E-2</v>
      </c>
      <c r="AC5344">
        <v>-2.8000000000000001E-2</v>
      </c>
      <c r="AD5344">
        <v>5.98</v>
      </c>
      <c r="AE5344" t="s">
        <v>1552</v>
      </c>
    </row>
    <row r="5345" spans="1:32" x14ac:dyDescent="0.2">
      <c r="A5345">
        <v>5344</v>
      </c>
      <c r="C5345">
        <v>124990</v>
      </c>
      <c r="D5345">
        <v>158462</v>
      </c>
      <c r="F5345">
        <v>14</v>
      </c>
      <c r="G5345">
        <v>17</v>
      </c>
      <c r="H5345">
        <v>3.8</v>
      </c>
      <c r="I5345" t="s">
        <v>26</v>
      </c>
      <c r="J5345">
        <v>18</v>
      </c>
      <c r="K5345">
        <v>35</v>
      </c>
      <c r="L5345">
        <v>7</v>
      </c>
      <c r="M5345">
        <v>-18</v>
      </c>
      <c r="N5345">
        <v>6.22</v>
      </c>
      <c r="P5345">
        <v>0.98</v>
      </c>
      <c r="X5345" t="s">
        <v>235</v>
      </c>
      <c r="Y5345">
        <v>5344</v>
      </c>
      <c r="Z5345" s="1">
        <v>0.59518287037037043</v>
      </c>
      <c r="AA5345" t="s">
        <v>11407</v>
      </c>
      <c r="AB5345">
        <v>1E-3</v>
      </c>
      <c r="AC5345">
        <v>5.0000000000000001E-3</v>
      </c>
      <c r="AD5345">
        <v>6.22</v>
      </c>
      <c r="AE5345" t="s">
        <v>235</v>
      </c>
    </row>
    <row r="5346" spans="1:32" x14ac:dyDescent="0.2">
      <c r="A5346">
        <v>5345</v>
      </c>
      <c r="C5346">
        <v>125019</v>
      </c>
      <c r="D5346">
        <v>29059</v>
      </c>
      <c r="F5346">
        <v>14</v>
      </c>
      <c r="G5346">
        <v>15</v>
      </c>
      <c r="H5346">
        <v>16.899999999999999</v>
      </c>
      <c r="I5346" t="s">
        <v>24</v>
      </c>
      <c r="J5346">
        <v>52</v>
      </c>
      <c r="K5346">
        <v>32</v>
      </c>
      <c r="L5346">
        <v>9</v>
      </c>
      <c r="M5346">
        <v>52</v>
      </c>
      <c r="N5346">
        <v>6.58</v>
      </c>
      <c r="P5346">
        <v>0.1</v>
      </c>
      <c r="R5346">
        <v>0.09</v>
      </c>
      <c r="X5346" t="s">
        <v>310</v>
      </c>
      <c r="Y5346">
        <v>5345</v>
      </c>
      <c r="Z5346" s="1">
        <v>0.59394560185185186</v>
      </c>
      <c r="AA5346" t="s">
        <v>11408</v>
      </c>
      <c r="AB5346">
        <v>-3.2000000000000001E-2</v>
      </c>
      <c r="AC5346">
        <v>-4.0000000000000001E-3</v>
      </c>
      <c r="AD5346">
        <v>6.58</v>
      </c>
      <c r="AE5346" t="s">
        <v>310</v>
      </c>
    </row>
    <row r="5347" spans="1:32" x14ac:dyDescent="0.2">
      <c r="A5347">
        <v>5346</v>
      </c>
      <c r="C5347">
        <v>125040</v>
      </c>
      <c r="D5347">
        <v>83259</v>
      </c>
      <c r="F5347">
        <v>14</v>
      </c>
      <c r="G5347">
        <v>16</v>
      </c>
      <c r="H5347">
        <v>32.799999999999997</v>
      </c>
      <c r="I5347" t="s">
        <v>24</v>
      </c>
      <c r="J5347">
        <v>20</v>
      </c>
      <c r="K5347">
        <v>7</v>
      </c>
      <c r="L5347">
        <v>17</v>
      </c>
      <c r="M5347">
        <v>20</v>
      </c>
      <c r="N5347">
        <v>6.25</v>
      </c>
      <c r="P5347">
        <v>0.49</v>
      </c>
      <c r="X5347" t="s">
        <v>199</v>
      </c>
      <c r="Y5347">
        <v>5346</v>
      </c>
      <c r="Z5347" s="1">
        <v>0.59482407407407412</v>
      </c>
      <c r="AA5347" t="s">
        <v>11409</v>
      </c>
      <c r="AB5347">
        <v>-0.14799999999999999</v>
      </c>
      <c r="AC5347">
        <v>-0.10299999999999999</v>
      </c>
      <c r="AD5347">
        <v>6.25</v>
      </c>
      <c r="AE5347" t="s">
        <v>199</v>
      </c>
    </row>
    <row r="5348" spans="1:32" x14ac:dyDescent="0.2">
      <c r="A5348">
        <v>5347</v>
      </c>
      <c r="C5348">
        <v>125111</v>
      </c>
      <c r="D5348">
        <v>64040</v>
      </c>
      <c r="F5348">
        <v>14</v>
      </c>
      <c r="G5348">
        <v>16</v>
      </c>
      <c r="H5348">
        <v>24.2</v>
      </c>
      <c r="I5348" t="s">
        <v>24</v>
      </c>
      <c r="J5348">
        <v>39</v>
      </c>
      <c r="K5348">
        <v>44</v>
      </c>
      <c r="L5348">
        <v>41</v>
      </c>
      <c r="M5348">
        <v>39</v>
      </c>
      <c r="N5348">
        <v>6.38</v>
      </c>
      <c r="P5348">
        <v>0.36</v>
      </c>
      <c r="R5348">
        <v>-7.0000000000000007E-2</v>
      </c>
      <c r="X5348" t="s">
        <v>307</v>
      </c>
      <c r="Y5348">
        <v>5347</v>
      </c>
      <c r="Z5348" s="1">
        <v>0.59472453703703698</v>
      </c>
      <c r="AA5348" t="s">
        <v>11410</v>
      </c>
      <c r="AB5348">
        <v>-0.14699999999999999</v>
      </c>
      <c r="AC5348">
        <v>8.0000000000000002E-3</v>
      </c>
      <c r="AD5348">
        <v>6.38</v>
      </c>
      <c r="AE5348" t="s">
        <v>307</v>
      </c>
    </row>
    <row r="5349" spans="1:32" x14ac:dyDescent="0.2">
      <c r="A5349">
        <v>5348</v>
      </c>
      <c r="C5349">
        <v>125150</v>
      </c>
      <c r="D5349">
        <v>205412</v>
      </c>
      <c r="F5349">
        <v>14</v>
      </c>
      <c r="G5349">
        <v>18</v>
      </c>
      <c r="H5349">
        <v>23.8</v>
      </c>
      <c r="I5349" t="s">
        <v>26</v>
      </c>
      <c r="J5349">
        <v>33</v>
      </c>
      <c r="K5349">
        <v>13</v>
      </c>
      <c r="L5349">
        <v>14</v>
      </c>
      <c r="M5349">
        <v>-33</v>
      </c>
      <c r="N5349">
        <v>6.54</v>
      </c>
      <c r="P5349">
        <v>0.27</v>
      </c>
      <c r="X5349" t="s">
        <v>264</v>
      </c>
      <c r="Y5349">
        <v>5348</v>
      </c>
      <c r="Z5349" s="1">
        <v>0.59610879629629632</v>
      </c>
      <c r="AA5349" t="s">
        <v>11411</v>
      </c>
      <c r="AB5349">
        <v>-7.0000000000000007E-2</v>
      </c>
      <c r="AC5349">
        <v>-4.2000000000000003E-2</v>
      </c>
      <c r="AD5349">
        <v>6.54</v>
      </c>
      <c r="AE5349" t="s">
        <v>264</v>
      </c>
    </row>
    <row r="5350" spans="1:32" x14ac:dyDescent="0.2">
      <c r="A5350">
        <v>5349</v>
      </c>
      <c r="C5350">
        <v>125158</v>
      </c>
      <c r="D5350">
        <v>252703</v>
      </c>
      <c r="F5350">
        <v>14</v>
      </c>
      <c r="G5350">
        <v>19</v>
      </c>
      <c r="H5350">
        <v>51.5</v>
      </c>
      <c r="I5350" t="s">
        <v>26</v>
      </c>
      <c r="J5350">
        <v>61</v>
      </c>
      <c r="K5350">
        <v>16</v>
      </c>
      <c r="L5350">
        <v>23</v>
      </c>
      <c r="M5350">
        <v>-61</v>
      </c>
      <c r="N5350">
        <v>5.23</v>
      </c>
      <c r="P5350">
        <v>0.28999999999999998</v>
      </c>
      <c r="R5350">
        <v>0.16</v>
      </c>
      <c r="T5350">
        <v>0.11</v>
      </c>
      <c r="X5350" t="s">
        <v>348</v>
      </c>
      <c r="Y5350">
        <v>5349</v>
      </c>
      <c r="Z5350" s="1">
        <v>0.59712384259259255</v>
      </c>
      <c r="AA5350" t="s">
        <v>11412</v>
      </c>
      <c r="AB5350">
        <v>-0.17100000000000001</v>
      </c>
      <c r="AC5350">
        <v>-9.2999999999999999E-2</v>
      </c>
      <c r="AD5350">
        <v>5.23</v>
      </c>
      <c r="AE5350" t="s">
        <v>348</v>
      </c>
    </row>
    <row r="5351" spans="1:32" x14ac:dyDescent="0.2">
      <c r="A5351">
        <v>5350</v>
      </c>
      <c r="B5351" t="s">
        <v>4972</v>
      </c>
      <c r="C5351">
        <v>125161</v>
      </c>
      <c r="D5351">
        <v>29071</v>
      </c>
      <c r="E5351" t="s">
        <v>4973</v>
      </c>
      <c r="F5351">
        <v>14</v>
      </c>
      <c r="G5351">
        <v>16</v>
      </c>
      <c r="H5351">
        <v>9.9</v>
      </c>
      <c r="I5351" t="s">
        <v>24</v>
      </c>
      <c r="J5351">
        <v>51</v>
      </c>
      <c r="K5351">
        <v>22</v>
      </c>
      <c r="L5351">
        <v>2</v>
      </c>
      <c r="M5351">
        <v>51</v>
      </c>
      <c r="N5351">
        <v>4.75</v>
      </c>
      <c r="P5351">
        <v>0.2</v>
      </c>
      <c r="R5351">
        <v>0.06</v>
      </c>
      <c r="T5351">
        <v>0.09</v>
      </c>
      <c r="X5351" t="s">
        <v>2826</v>
      </c>
      <c r="Y5351">
        <v>5350</v>
      </c>
      <c r="Z5351" s="1">
        <v>0.5945590277777778</v>
      </c>
      <c r="AA5351" t="s">
        <v>11413</v>
      </c>
      <c r="AB5351">
        <v>-0.15</v>
      </c>
      <c r="AC5351">
        <v>9.1999999999999998E-2</v>
      </c>
      <c r="AD5351">
        <v>4.75</v>
      </c>
      <c r="AE5351" t="s">
        <v>2826</v>
      </c>
    </row>
    <row r="5352" spans="1:32" x14ac:dyDescent="0.2">
      <c r="A5352">
        <v>5351</v>
      </c>
      <c r="B5352" t="s">
        <v>4974</v>
      </c>
      <c r="C5352">
        <v>125162</v>
      </c>
      <c r="D5352">
        <v>44965</v>
      </c>
      <c r="E5352">
        <v>6611</v>
      </c>
      <c r="F5352">
        <v>14</v>
      </c>
      <c r="G5352">
        <v>16</v>
      </c>
      <c r="H5352">
        <v>23</v>
      </c>
      <c r="I5352" t="s">
        <v>24</v>
      </c>
      <c r="J5352">
        <v>46</v>
      </c>
      <c r="K5352">
        <v>5</v>
      </c>
      <c r="L5352">
        <v>18</v>
      </c>
      <c r="M5352">
        <v>46</v>
      </c>
      <c r="N5352">
        <v>4.18</v>
      </c>
      <c r="P5352">
        <v>0.08</v>
      </c>
      <c r="R5352">
        <v>0.05</v>
      </c>
      <c r="T5352">
        <v>0.03</v>
      </c>
      <c r="X5352" t="s">
        <v>4975</v>
      </c>
      <c r="Y5352">
        <v>5351</v>
      </c>
      <c r="Z5352" s="1">
        <v>0.59471064814814811</v>
      </c>
      <c r="AA5352" t="s">
        <v>11414</v>
      </c>
      <c r="AB5352">
        <v>-0.187</v>
      </c>
      <c r="AC5352">
        <v>0.161</v>
      </c>
      <c r="AD5352">
        <v>4.18</v>
      </c>
      <c r="AE5352" t="s">
        <v>4975</v>
      </c>
    </row>
    <row r="5353" spans="1:32" x14ac:dyDescent="0.2">
      <c r="A5353">
        <v>5352</v>
      </c>
      <c r="C5353">
        <v>125180</v>
      </c>
      <c r="D5353">
        <v>100956</v>
      </c>
      <c r="E5353">
        <v>6613</v>
      </c>
      <c r="F5353">
        <v>14</v>
      </c>
      <c r="G5353">
        <v>17</v>
      </c>
      <c r="H5353">
        <v>28.4</v>
      </c>
      <c r="I5353" t="s">
        <v>24</v>
      </c>
      <c r="J5353">
        <v>15</v>
      </c>
      <c r="K5353">
        <v>15</v>
      </c>
      <c r="L5353">
        <v>48</v>
      </c>
      <c r="M5353">
        <v>15</v>
      </c>
      <c r="N5353">
        <v>5.8</v>
      </c>
      <c r="P5353">
        <v>1.71</v>
      </c>
      <c r="R5353">
        <v>2.0699999999999998</v>
      </c>
      <c r="T5353">
        <v>0.87</v>
      </c>
      <c r="U5353" t="s">
        <v>93</v>
      </c>
      <c r="X5353" t="s">
        <v>2842</v>
      </c>
      <c r="Y5353">
        <v>5352</v>
      </c>
      <c r="Z5353" s="1">
        <v>0.59546759259259263</v>
      </c>
      <c r="AA5353" t="s">
        <v>11415</v>
      </c>
      <c r="AB5353">
        <v>1.2E-2</v>
      </c>
      <c r="AC5353">
        <v>1.0999999999999999E-2</v>
      </c>
      <c r="AD5353">
        <v>5.8</v>
      </c>
      <c r="AE5353" t="s">
        <v>98</v>
      </c>
    </row>
    <row r="5354" spans="1:32" x14ac:dyDescent="0.2">
      <c r="A5354">
        <v>5353</v>
      </c>
      <c r="C5354">
        <v>125184</v>
      </c>
      <c r="D5354">
        <v>139856</v>
      </c>
      <c r="F5354">
        <v>14</v>
      </c>
      <c r="G5354">
        <v>18</v>
      </c>
      <c r="H5354">
        <v>0.6</v>
      </c>
      <c r="I5354" t="s">
        <v>26</v>
      </c>
      <c r="J5354">
        <v>7</v>
      </c>
      <c r="K5354">
        <v>32</v>
      </c>
      <c r="L5354">
        <v>33</v>
      </c>
      <c r="M5354">
        <v>-7</v>
      </c>
      <c r="N5354">
        <v>6.47</v>
      </c>
      <c r="P5354">
        <v>0.73</v>
      </c>
      <c r="R5354">
        <v>0.35</v>
      </c>
      <c r="X5354" t="s">
        <v>321</v>
      </c>
      <c r="Y5354">
        <v>5353</v>
      </c>
      <c r="Z5354" s="1">
        <v>0.5958402777777777</v>
      </c>
      <c r="AA5354" t="s">
        <v>11416</v>
      </c>
      <c r="AB5354">
        <v>0.254</v>
      </c>
      <c r="AC5354">
        <v>-0.24</v>
      </c>
      <c r="AD5354">
        <v>6.47</v>
      </c>
      <c r="AE5354" t="s">
        <v>321</v>
      </c>
    </row>
    <row r="5355" spans="1:32" x14ac:dyDescent="0.2">
      <c r="A5355">
        <v>5354</v>
      </c>
      <c r="B5355" t="s">
        <v>4976</v>
      </c>
      <c r="C5355">
        <v>125238</v>
      </c>
      <c r="D5355">
        <v>224833</v>
      </c>
      <c r="E5355">
        <v>6620</v>
      </c>
      <c r="F5355">
        <v>14</v>
      </c>
      <c r="G5355">
        <v>19</v>
      </c>
      <c r="H5355">
        <v>24.2</v>
      </c>
      <c r="I5355" t="s">
        <v>26</v>
      </c>
      <c r="J5355">
        <v>46</v>
      </c>
      <c r="K5355">
        <v>3</v>
      </c>
      <c r="L5355">
        <v>28</v>
      </c>
      <c r="M5355">
        <v>-46</v>
      </c>
      <c r="N5355">
        <v>3.55</v>
      </c>
      <c r="P5355">
        <v>-0.18</v>
      </c>
      <c r="R5355">
        <v>-0.72</v>
      </c>
      <c r="T5355">
        <v>-0.14000000000000001</v>
      </c>
      <c r="X5355" t="s">
        <v>214</v>
      </c>
      <c r="Y5355">
        <v>5354</v>
      </c>
      <c r="Z5355" s="1">
        <v>0.59680787037037042</v>
      </c>
      <c r="AA5355" t="s">
        <v>11417</v>
      </c>
      <c r="AB5355">
        <v>-1.2999999999999999E-2</v>
      </c>
      <c r="AC5355">
        <v>2E-3</v>
      </c>
      <c r="AD5355">
        <v>3.55</v>
      </c>
      <c r="AE5355" t="s">
        <v>5651</v>
      </c>
    </row>
    <row r="5356" spans="1:32" x14ac:dyDescent="0.2">
      <c r="A5356">
        <v>5355</v>
      </c>
      <c r="C5356">
        <v>125248</v>
      </c>
      <c r="D5356">
        <v>158481</v>
      </c>
      <c r="E5356" t="s">
        <v>4977</v>
      </c>
      <c r="F5356">
        <v>14</v>
      </c>
      <c r="G5356">
        <v>18</v>
      </c>
      <c r="H5356">
        <v>38.299999999999997</v>
      </c>
      <c r="I5356" t="s">
        <v>26</v>
      </c>
      <c r="J5356">
        <v>18</v>
      </c>
      <c r="K5356">
        <v>42</v>
      </c>
      <c r="L5356">
        <v>58</v>
      </c>
      <c r="M5356">
        <v>-18</v>
      </c>
      <c r="N5356">
        <v>5.9</v>
      </c>
      <c r="P5356">
        <v>0</v>
      </c>
      <c r="R5356">
        <v>-0.04</v>
      </c>
      <c r="X5356" t="s">
        <v>4978</v>
      </c>
      <c r="Y5356">
        <v>5355</v>
      </c>
      <c r="Z5356" s="1">
        <v>0.59627662037037032</v>
      </c>
      <c r="AA5356" t="s">
        <v>11418</v>
      </c>
      <c r="AB5356">
        <v>-5.8999999999999997E-2</v>
      </c>
      <c r="AC5356">
        <v>-4.2000000000000003E-2</v>
      </c>
      <c r="AD5356">
        <v>5.9</v>
      </c>
      <c r="AE5356" t="s">
        <v>301</v>
      </c>
      <c r="AF5356" t="s">
        <v>36</v>
      </c>
    </row>
    <row r="5357" spans="1:32" x14ac:dyDescent="0.2">
      <c r="A5357">
        <v>5356</v>
      </c>
      <c r="C5357">
        <v>125276</v>
      </c>
      <c r="D5357">
        <v>182433</v>
      </c>
      <c r="F5357">
        <v>14</v>
      </c>
      <c r="G5357">
        <v>19</v>
      </c>
      <c r="H5357">
        <v>0.8</v>
      </c>
      <c r="I5357" t="s">
        <v>26</v>
      </c>
      <c r="J5357">
        <v>25</v>
      </c>
      <c r="K5357">
        <v>48</v>
      </c>
      <c r="L5357">
        <v>56</v>
      </c>
      <c r="M5357">
        <v>-25</v>
      </c>
      <c r="N5357">
        <v>5.87</v>
      </c>
      <c r="P5357">
        <v>0.5</v>
      </c>
      <c r="R5357">
        <v>-0.09</v>
      </c>
      <c r="X5357" t="s">
        <v>430</v>
      </c>
      <c r="Y5357">
        <v>5356</v>
      </c>
      <c r="Z5357" s="1">
        <v>0.59653703703703698</v>
      </c>
      <c r="AA5357" t="s">
        <v>11419</v>
      </c>
      <c r="AB5357">
        <v>-0.372</v>
      </c>
      <c r="AC5357">
        <v>0.35</v>
      </c>
      <c r="AD5357">
        <v>5.87</v>
      </c>
      <c r="AE5357" t="s">
        <v>430</v>
      </c>
    </row>
    <row r="5358" spans="1:32" x14ac:dyDescent="0.2">
      <c r="A5358">
        <v>5357</v>
      </c>
      <c r="C5358">
        <v>125283</v>
      </c>
      <c r="D5358">
        <v>205430</v>
      </c>
      <c r="F5358">
        <v>14</v>
      </c>
      <c r="G5358">
        <v>19</v>
      </c>
      <c r="H5358">
        <v>23.9</v>
      </c>
      <c r="I5358" t="s">
        <v>26</v>
      </c>
      <c r="J5358">
        <v>37</v>
      </c>
      <c r="K5358">
        <v>0</v>
      </c>
      <c r="L5358">
        <v>13</v>
      </c>
      <c r="M5358">
        <v>-37</v>
      </c>
      <c r="N5358">
        <v>5.94</v>
      </c>
      <c r="P5358">
        <v>0.08</v>
      </c>
      <c r="R5358">
        <v>0.04</v>
      </c>
      <c r="X5358" t="s">
        <v>350</v>
      </c>
      <c r="Y5358">
        <v>5357</v>
      </c>
      <c r="Z5358" s="1">
        <v>0.59680439814814812</v>
      </c>
      <c r="AA5358" t="s">
        <v>11420</v>
      </c>
      <c r="AB5358">
        <v>-4.7E-2</v>
      </c>
      <c r="AC5358">
        <v>-5.8999999999999997E-2</v>
      </c>
      <c r="AD5358">
        <v>5.94</v>
      </c>
      <c r="AE5358" t="s">
        <v>350</v>
      </c>
    </row>
    <row r="5359" spans="1:32" x14ac:dyDescent="0.2">
      <c r="A5359">
        <v>5358</v>
      </c>
      <c r="C5359">
        <v>125288</v>
      </c>
      <c r="D5359">
        <v>241641</v>
      </c>
      <c r="F5359">
        <v>14</v>
      </c>
      <c r="G5359">
        <v>20</v>
      </c>
      <c r="H5359">
        <v>19.5</v>
      </c>
      <c r="I5359" t="s">
        <v>26</v>
      </c>
      <c r="J5359">
        <v>56</v>
      </c>
      <c r="K5359">
        <v>23</v>
      </c>
      <c r="L5359">
        <v>12</v>
      </c>
      <c r="M5359">
        <v>-56</v>
      </c>
      <c r="N5359">
        <v>4.33</v>
      </c>
      <c r="P5359">
        <v>0.12</v>
      </c>
      <c r="R5359">
        <v>-0.43</v>
      </c>
      <c r="X5359" t="s">
        <v>4979</v>
      </c>
      <c r="Y5359">
        <v>5358</v>
      </c>
      <c r="Z5359" s="1">
        <v>0.59744791666666663</v>
      </c>
      <c r="AA5359" t="s">
        <v>11421</v>
      </c>
      <c r="AB5359">
        <v>-1.4E-2</v>
      </c>
      <c r="AC5359">
        <v>-8.9999999999999993E-3</v>
      </c>
      <c r="AD5359">
        <v>4.33</v>
      </c>
      <c r="AE5359" t="s">
        <v>4979</v>
      </c>
    </row>
    <row r="5360" spans="1:32" x14ac:dyDescent="0.2">
      <c r="A5360">
        <v>5359</v>
      </c>
      <c r="B5360" t="s">
        <v>4980</v>
      </c>
      <c r="C5360">
        <v>125337</v>
      </c>
      <c r="D5360">
        <v>158489</v>
      </c>
      <c r="E5360">
        <v>6621</v>
      </c>
      <c r="F5360">
        <v>14</v>
      </c>
      <c r="G5360">
        <v>19</v>
      </c>
      <c r="H5360">
        <v>6.6</v>
      </c>
      <c r="I5360" t="s">
        <v>26</v>
      </c>
      <c r="J5360">
        <v>13</v>
      </c>
      <c r="K5360">
        <v>22</v>
      </c>
      <c r="L5360">
        <v>16</v>
      </c>
      <c r="M5360">
        <v>-13</v>
      </c>
      <c r="N5360">
        <v>4.5199999999999996</v>
      </c>
      <c r="P5360">
        <v>0.13</v>
      </c>
      <c r="R5360">
        <v>0.12</v>
      </c>
      <c r="T5360">
        <v>0.06</v>
      </c>
      <c r="X5360" t="s">
        <v>2723</v>
      </c>
      <c r="Y5360">
        <v>5359</v>
      </c>
      <c r="Z5360" s="1">
        <v>0.59660416666666671</v>
      </c>
      <c r="AA5360" t="s">
        <v>11422</v>
      </c>
      <c r="AB5360">
        <v>-1.4999999999999999E-2</v>
      </c>
      <c r="AC5360">
        <v>0.03</v>
      </c>
      <c r="AD5360">
        <v>4.5199999999999996</v>
      </c>
      <c r="AE5360" t="s">
        <v>2723</v>
      </c>
    </row>
    <row r="5361" spans="1:32" x14ac:dyDescent="0.2">
      <c r="A5361">
        <v>5360</v>
      </c>
      <c r="C5361">
        <v>125349</v>
      </c>
      <c r="D5361">
        <v>29086</v>
      </c>
      <c r="F5361">
        <v>14</v>
      </c>
      <c r="G5361">
        <v>17</v>
      </c>
      <c r="H5361">
        <v>21.1</v>
      </c>
      <c r="I5361" t="s">
        <v>24</v>
      </c>
      <c r="J5361">
        <v>51</v>
      </c>
      <c r="K5361">
        <v>18</v>
      </c>
      <c r="L5361">
        <v>26</v>
      </c>
      <c r="M5361">
        <v>51</v>
      </c>
      <c r="N5361">
        <v>6.2</v>
      </c>
      <c r="P5361">
        <v>0.04</v>
      </c>
      <c r="X5361" t="s">
        <v>192</v>
      </c>
      <c r="Y5361">
        <v>5360</v>
      </c>
      <c r="Z5361" s="1">
        <v>0.59538310185185184</v>
      </c>
      <c r="AA5361" t="s">
        <v>11423</v>
      </c>
      <c r="AB5361">
        <v>-2.5000000000000001E-2</v>
      </c>
      <c r="AC5361">
        <v>-5.0000000000000001E-3</v>
      </c>
      <c r="AD5361">
        <v>6.2</v>
      </c>
      <c r="AE5361" t="s">
        <v>192</v>
      </c>
    </row>
    <row r="5362" spans="1:32" x14ac:dyDescent="0.2">
      <c r="A5362">
        <v>5361</v>
      </c>
      <c r="C5362">
        <v>125351</v>
      </c>
      <c r="D5362">
        <v>64053</v>
      </c>
      <c r="F5362">
        <v>14</v>
      </c>
      <c r="G5362">
        <v>17</v>
      </c>
      <c r="H5362">
        <v>59.8</v>
      </c>
      <c r="I5362" t="s">
        <v>24</v>
      </c>
      <c r="J5362">
        <v>35</v>
      </c>
      <c r="K5362">
        <v>30</v>
      </c>
      <c r="L5362">
        <v>34</v>
      </c>
      <c r="M5362">
        <v>35</v>
      </c>
      <c r="N5362">
        <v>4.8099999999999996</v>
      </c>
      <c r="P5362">
        <v>1.06</v>
      </c>
      <c r="R5362">
        <v>0.92</v>
      </c>
      <c r="T5362">
        <v>0.53</v>
      </c>
      <c r="X5362" t="s">
        <v>54</v>
      </c>
      <c r="Y5362">
        <v>5361</v>
      </c>
      <c r="Z5362" s="1">
        <v>0.5958310185185185</v>
      </c>
      <c r="AA5362" t="s">
        <v>11424</v>
      </c>
      <c r="AB5362">
        <v>4.0000000000000001E-3</v>
      </c>
      <c r="AC5362">
        <v>1.6E-2</v>
      </c>
      <c r="AD5362">
        <v>4.8099999999999996</v>
      </c>
      <c r="AE5362" t="s">
        <v>54</v>
      </c>
    </row>
    <row r="5363" spans="1:32" x14ac:dyDescent="0.2">
      <c r="A5363">
        <v>5362</v>
      </c>
      <c r="C5363">
        <v>125383</v>
      </c>
      <c r="D5363">
        <v>224838</v>
      </c>
      <c r="F5363">
        <v>14</v>
      </c>
      <c r="G5363">
        <v>20</v>
      </c>
      <c r="H5363">
        <v>9.6999999999999993</v>
      </c>
      <c r="I5363" t="s">
        <v>26</v>
      </c>
      <c r="J5363">
        <v>43</v>
      </c>
      <c r="K5363">
        <v>3</v>
      </c>
      <c r="L5363">
        <v>32</v>
      </c>
      <c r="M5363">
        <v>-43</v>
      </c>
      <c r="N5363">
        <v>5.56</v>
      </c>
      <c r="P5363">
        <v>0.92</v>
      </c>
      <c r="R5363">
        <v>0.6</v>
      </c>
      <c r="X5363" t="s">
        <v>71</v>
      </c>
      <c r="Y5363">
        <v>5362</v>
      </c>
      <c r="Z5363" s="1">
        <v>0.59733449074074074</v>
      </c>
      <c r="AA5363" t="s">
        <v>11425</v>
      </c>
      <c r="AB5363">
        <v>-0.01</v>
      </c>
      <c r="AC5363">
        <v>0.01</v>
      </c>
      <c r="AD5363">
        <v>5.56</v>
      </c>
      <c r="AE5363" t="s">
        <v>71</v>
      </c>
    </row>
    <row r="5364" spans="1:32" x14ac:dyDescent="0.2">
      <c r="A5364">
        <v>5363</v>
      </c>
      <c r="C5364">
        <v>125406</v>
      </c>
      <c r="D5364">
        <v>44982</v>
      </c>
      <c r="F5364">
        <v>14</v>
      </c>
      <c r="G5364">
        <v>17</v>
      </c>
      <c r="H5364">
        <v>49.2</v>
      </c>
      <c r="I5364" t="s">
        <v>24</v>
      </c>
      <c r="J5364">
        <v>48</v>
      </c>
      <c r="K5364">
        <v>0</v>
      </c>
      <c r="L5364">
        <v>6</v>
      </c>
      <c r="M5364">
        <v>48</v>
      </c>
      <c r="N5364">
        <v>6.32</v>
      </c>
      <c r="P5364">
        <v>0.44</v>
      </c>
      <c r="X5364" t="s">
        <v>2154</v>
      </c>
      <c r="Y5364">
        <v>5363</v>
      </c>
      <c r="Z5364" s="1">
        <v>0.5957083333333334</v>
      </c>
      <c r="AA5364" t="s">
        <v>11426</v>
      </c>
      <c r="AB5364">
        <v>-0.01</v>
      </c>
      <c r="AC5364">
        <v>-4.4999999999999998E-2</v>
      </c>
      <c r="AD5364">
        <v>6.32</v>
      </c>
      <c r="AE5364" t="s">
        <v>2154</v>
      </c>
    </row>
    <row r="5365" spans="1:32" x14ac:dyDescent="0.2">
      <c r="A5365">
        <v>5364</v>
      </c>
      <c r="C5365">
        <v>125442</v>
      </c>
      <c r="D5365">
        <v>224843</v>
      </c>
      <c r="F5365">
        <v>14</v>
      </c>
      <c r="G5365">
        <v>20</v>
      </c>
      <c r="H5365">
        <v>42.5</v>
      </c>
      <c r="I5365" t="s">
        <v>26</v>
      </c>
      <c r="J5365">
        <v>45</v>
      </c>
      <c r="K5365">
        <v>11</v>
      </c>
      <c r="L5365">
        <v>14</v>
      </c>
      <c r="M5365">
        <v>-45</v>
      </c>
      <c r="N5365">
        <v>4.7699999999999996</v>
      </c>
      <c r="P5365">
        <v>0.31</v>
      </c>
      <c r="R5365">
        <v>0.06</v>
      </c>
      <c r="X5365" t="s">
        <v>88</v>
      </c>
      <c r="Y5365">
        <v>5364</v>
      </c>
      <c r="Z5365" s="1">
        <v>0.59771412037037031</v>
      </c>
      <c r="AA5365" t="s">
        <v>11427</v>
      </c>
      <c r="AB5365">
        <v>3.4000000000000002E-2</v>
      </c>
      <c r="AC5365">
        <v>-0.08</v>
      </c>
      <c r="AD5365">
        <v>4.7699999999999996</v>
      </c>
      <c r="AE5365" t="s">
        <v>88</v>
      </c>
    </row>
    <row r="5366" spans="1:32" x14ac:dyDescent="0.2">
      <c r="A5366">
        <v>5365</v>
      </c>
      <c r="B5366" t="s">
        <v>4981</v>
      </c>
      <c r="C5366">
        <v>125451</v>
      </c>
      <c r="D5366">
        <v>100975</v>
      </c>
      <c r="F5366">
        <v>14</v>
      </c>
      <c r="G5366">
        <v>19</v>
      </c>
      <c r="H5366">
        <v>16.3</v>
      </c>
      <c r="I5366" t="s">
        <v>24</v>
      </c>
      <c r="J5366">
        <v>13</v>
      </c>
      <c r="K5366">
        <v>0</v>
      </c>
      <c r="L5366">
        <v>15</v>
      </c>
      <c r="M5366">
        <v>13</v>
      </c>
      <c r="N5366">
        <v>5.41</v>
      </c>
      <c r="P5366">
        <v>0.38</v>
      </c>
      <c r="R5366">
        <v>-0.03</v>
      </c>
      <c r="T5366">
        <v>0.19</v>
      </c>
      <c r="X5366" t="s">
        <v>201</v>
      </c>
      <c r="Y5366">
        <v>5365</v>
      </c>
      <c r="Z5366" s="1">
        <v>0.59671643518518513</v>
      </c>
      <c r="AA5366" t="s">
        <v>11428</v>
      </c>
      <c r="AB5366">
        <v>0.106</v>
      </c>
      <c r="AC5366">
        <v>-0.03</v>
      </c>
      <c r="AD5366">
        <v>5.41</v>
      </c>
      <c r="AE5366" t="s">
        <v>201</v>
      </c>
    </row>
    <row r="5367" spans="1:32" x14ac:dyDescent="0.2">
      <c r="A5367">
        <v>5366</v>
      </c>
      <c r="B5367" t="s">
        <v>4982</v>
      </c>
      <c r="C5367">
        <v>125454</v>
      </c>
      <c r="D5367">
        <v>139866</v>
      </c>
      <c r="E5367">
        <v>6629</v>
      </c>
      <c r="F5367">
        <v>14</v>
      </c>
      <c r="G5367">
        <v>19</v>
      </c>
      <c r="H5367">
        <v>32.5</v>
      </c>
      <c r="I5367" t="s">
        <v>26</v>
      </c>
      <c r="J5367">
        <v>2</v>
      </c>
      <c r="K5367">
        <v>15</v>
      </c>
      <c r="L5367">
        <v>56</v>
      </c>
      <c r="M5367">
        <v>-2</v>
      </c>
      <c r="N5367">
        <v>5.14</v>
      </c>
      <c r="P5367">
        <v>1.02</v>
      </c>
      <c r="R5367">
        <v>0.85</v>
      </c>
      <c r="T5367">
        <v>0.51</v>
      </c>
      <c r="X5367" t="s">
        <v>60</v>
      </c>
      <c r="Y5367">
        <v>5366</v>
      </c>
      <c r="Z5367" s="1">
        <v>0.59690393518518514</v>
      </c>
      <c r="AA5367" t="s">
        <v>11429</v>
      </c>
      <c r="AB5367">
        <v>-0.12</v>
      </c>
      <c r="AC5367">
        <v>-7.3999999999999996E-2</v>
      </c>
      <c r="AD5367">
        <v>5.14</v>
      </c>
      <c r="AE5367" t="s">
        <v>60</v>
      </c>
    </row>
    <row r="5368" spans="1:32" x14ac:dyDescent="0.2">
      <c r="A5368">
        <v>5367</v>
      </c>
      <c r="B5368" t="s">
        <v>4983</v>
      </c>
      <c r="C5368">
        <v>125473</v>
      </c>
      <c r="D5368">
        <v>205453</v>
      </c>
      <c r="F5368">
        <v>14</v>
      </c>
      <c r="G5368">
        <v>20</v>
      </c>
      <c r="H5368">
        <v>33.4</v>
      </c>
      <c r="I5368" t="s">
        <v>26</v>
      </c>
      <c r="J5368">
        <v>37</v>
      </c>
      <c r="K5368">
        <v>53</v>
      </c>
      <c r="L5368">
        <v>7</v>
      </c>
      <c r="M5368">
        <v>-37</v>
      </c>
      <c r="N5368">
        <v>4.05</v>
      </c>
      <c r="P5368">
        <v>-0.03</v>
      </c>
      <c r="R5368">
        <v>-0.11</v>
      </c>
      <c r="T5368">
        <v>-0.02</v>
      </c>
      <c r="X5368" t="s">
        <v>123</v>
      </c>
      <c r="Y5368">
        <v>5367</v>
      </c>
      <c r="Z5368" s="1">
        <v>0.59760879629629626</v>
      </c>
      <c r="AA5368" t="s">
        <v>11430</v>
      </c>
      <c r="AB5368">
        <v>-6.3E-2</v>
      </c>
      <c r="AC5368">
        <v>-1.2E-2</v>
      </c>
      <c r="AD5368">
        <v>4.05</v>
      </c>
      <c r="AE5368" t="s">
        <v>123</v>
      </c>
    </row>
    <row r="5369" spans="1:32" x14ac:dyDescent="0.2">
      <c r="A5369">
        <v>5368</v>
      </c>
      <c r="C5369">
        <v>125489</v>
      </c>
      <c r="D5369">
        <v>120400</v>
      </c>
      <c r="E5369">
        <v>6630</v>
      </c>
      <c r="F5369">
        <v>14</v>
      </c>
      <c r="G5369">
        <v>19</v>
      </c>
      <c r="H5369">
        <v>40.9</v>
      </c>
      <c r="I5369" t="s">
        <v>24</v>
      </c>
      <c r="J5369">
        <v>0</v>
      </c>
      <c r="K5369">
        <v>23</v>
      </c>
      <c r="L5369">
        <v>3</v>
      </c>
      <c r="M5369">
        <v>0</v>
      </c>
      <c r="N5369">
        <v>6.19</v>
      </c>
      <c r="P5369">
        <v>0.2</v>
      </c>
      <c r="R5369">
        <v>0.09</v>
      </c>
      <c r="X5369" t="s">
        <v>41</v>
      </c>
      <c r="Y5369">
        <v>5368</v>
      </c>
      <c r="Z5369" s="1">
        <v>0.59700115740740733</v>
      </c>
      <c r="AA5369" t="s">
        <v>11431</v>
      </c>
      <c r="AB5369">
        <v>-4.1000000000000002E-2</v>
      </c>
      <c r="AC5369">
        <v>-1.2999999999999999E-2</v>
      </c>
      <c r="AD5369">
        <v>6.19</v>
      </c>
      <c r="AE5369" t="s">
        <v>41</v>
      </c>
    </row>
    <row r="5370" spans="1:32" x14ac:dyDescent="0.2">
      <c r="A5370">
        <v>5369</v>
      </c>
      <c r="C5370">
        <v>125538</v>
      </c>
      <c r="D5370">
        <v>64064</v>
      </c>
      <c r="F5370">
        <v>14</v>
      </c>
      <c r="G5370">
        <v>18</v>
      </c>
      <c r="H5370">
        <v>55.7</v>
      </c>
      <c r="I5370" t="s">
        <v>24</v>
      </c>
      <c r="J5370">
        <v>38</v>
      </c>
      <c r="K5370">
        <v>46</v>
      </c>
      <c r="L5370">
        <v>3</v>
      </c>
      <c r="M5370">
        <v>38</v>
      </c>
      <c r="N5370">
        <v>6.86</v>
      </c>
      <c r="P5370">
        <v>1.06</v>
      </c>
      <c r="R5370">
        <v>0.89</v>
      </c>
      <c r="X5370" t="s">
        <v>3027</v>
      </c>
      <c r="Y5370">
        <v>5369</v>
      </c>
      <c r="Z5370" s="1">
        <v>0.59647800925925931</v>
      </c>
      <c r="AA5370" t="s">
        <v>11432</v>
      </c>
      <c r="AB5370">
        <v>-1E-3</v>
      </c>
      <c r="AC5370">
        <v>3.1E-2</v>
      </c>
      <c r="AD5370">
        <v>6.86</v>
      </c>
      <c r="AE5370" t="s">
        <v>3027</v>
      </c>
    </row>
    <row r="5371" spans="1:32" x14ac:dyDescent="0.2">
      <c r="A5371">
        <v>5370</v>
      </c>
      <c r="B5371" t="s">
        <v>4984</v>
      </c>
      <c r="C5371">
        <v>125560</v>
      </c>
      <c r="D5371">
        <v>100980</v>
      </c>
      <c r="E5371">
        <v>6631</v>
      </c>
      <c r="F5371">
        <v>14</v>
      </c>
      <c r="G5371">
        <v>19</v>
      </c>
      <c r="H5371">
        <v>45.2</v>
      </c>
      <c r="I5371" t="s">
        <v>24</v>
      </c>
      <c r="J5371">
        <v>16</v>
      </c>
      <c r="K5371">
        <v>18</v>
      </c>
      <c r="L5371">
        <v>25</v>
      </c>
      <c r="M5371">
        <v>16</v>
      </c>
      <c r="N5371">
        <v>4.8600000000000003</v>
      </c>
      <c r="P5371">
        <v>1.23</v>
      </c>
      <c r="R5371">
        <v>1.4</v>
      </c>
      <c r="T5371">
        <v>0.6</v>
      </c>
      <c r="X5371" t="s">
        <v>105</v>
      </c>
      <c r="Y5371">
        <v>5370</v>
      </c>
      <c r="Z5371" s="1">
        <v>0.5970509259259259</v>
      </c>
      <c r="AA5371" t="s">
        <v>11433</v>
      </c>
      <c r="AB5371">
        <v>-0.14199999999999999</v>
      </c>
      <c r="AC5371">
        <v>0.06</v>
      </c>
      <c r="AD5371">
        <v>4.8600000000000003</v>
      </c>
      <c r="AE5371" t="s">
        <v>105</v>
      </c>
    </row>
    <row r="5372" spans="1:32" x14ac:dyDescent="0.2">
      <c r="A5372">
        <v>5371</v>
      </c>
      <c r="C5372">
        <v>125628</v>
      </c>
      <c r="D5372">
        <v>241673</v>
      </c>
      <c r="F5372">
        <v>14</v>
      </c>
      <c r="G5372">
        <v>22</v>
      </c>
      <c r="H5372">
        <v>37</v>
      </c>
      <c r="I5372" t="s">
        <v>26</v>
      </c>
      <c r="J5372">
        <v>58</v>
      </c>
      <c r="K5372">
        <v>27</v>
      </c>
      <c r="L5372">
        <v>34</v>
      </c>
      <c r="M5372">
        <v>-58</v>
      </c>
      <c r="N5372">
        <v>4.92</v>
      </c>
      <c r="P5372">
        <v>0.86</v>
      </c>
      <c r="R5372">
        <v>0.48</v>
      </c>
      <c r="X5372" t="s">
        <v>4985</v>
      </c>
      <c r="Y5372">
        <v>5371</v>
      </c>
      <c r="Z5372" s="1">
        <v>0.59903935185185186</v>
      </c>
      <c r="AA5372" t="s">
        <v>11434</v>
      </c>
      <c r="AB5372">
        <v>-5.1999999999999998E-2</v>
      </c>
      <c r="AC5372">
        <v>1.2999999999999999E-2</v>
      </c>
      <c r="AD5372">
        <v>4.92</v>
      </c>
      <c r="AE5372" t="s">
        <v>71</v>
      </c>
      <c r="AF5372" t="s">
        <v>36</v>
      </c>
    </row>
    <row r="5373" spans="1:32" x14ac:dyDescent="0.2">
      <c r="A5373">
        <v>5372</v>
      </c>
      <c r="C5373">
        <v>125632</v>
      </c>
      <c r="D5373">
        <v>29098</v>
      </c>
      <c r="F5373">
        <v>14</v>
      </c>
      <c r="G5373">
        <v>18</v>
      </c>
      <c r="H5373">
        <v>55.8</v>
      </c>
      <c r="I5373" t="s">
        <v>24</v>
      </c>
      <c r="J5373">
        <v>54</v>
      </c>
      <c r="K5373">
        <v>51</v>
      </c>
      <c r="L5373">
        <v>51</v>
      </c>
      <c r="M5373">
        <v>54</v>
      </c>
      <c r="N5373">
        <v>6.53</v>
      </c>
      <c r="O5373" t="s">
        <v>103</v>
      </c>
      <c r="X5373" t="s">
        <v>174</v>
      </c>
      <c r="Y5373">
        <v>5372</v>
      </c>
      <c r="Z5373" s="1">
        <v>0.59647916666666667</v>
      </c>
      <c r="AA5373" t="s">
        <v>11435</v>
      </c>
      <c r="AB5373">
        <v>-2.8000000000000001E-2</v>
      </c>
      <c r="AC5373">
        <v>1.0999999999999999E-2</v>
      </c>
      <c r="AD5373">
        <v>6.53</v>
      </c>
      <c r="AE5373" t="s">
        <v>174</v>
      </c>
    </row>
    <row r="5374" spans="1:32" x14ac:dyDescent="0.2">
      <c r="A5374">
        <v>5373</v>
      </c>
      <c r="C5374">
        <v>125642</v>
      </c>
      <c r="D5374">
        <v>64072</v>
      </c>
      <c r="F5374">
        <v>14</v>
      </c>
      <c r="G5374">
        <v>19</v>
      </c>
      <c r="H5374">
        <v>47.7</v>
      </c>
      <c r="I5374" t="s">
        <v>24</v>
      </c>
      <c r="J5374">
        <v>38</v>
      </c>
      <c r="K5374">
        <v>47</v>
      </c>
      <c r="L5374">
        <v>38</v>
      </c>
      <c r="M5374">
        <v>38</v>
      </c>
      <c r="N5374">
        <v>6.33</v>
      </c>
      <c r="P5374">
        <v>0.05</v>
      </c>
      <c r="R5374">
        <v>0.05</v>
      </c>
      <c r="T5374">
        <v>-0.03</v>
      </c>
      <c r="X5374" t="s">
        <v>114</v>
      </c>
      <c r="Y5374">
        <v>5373</v>
      </c>
      <c r="Z5374" s="1">
        <v>0.59707986111111111</v>
      </c>
      <c r="AA5374" t="s">
        <v>11436</v>
      </c>
      <c r="AB5374">
        <v>2.1999999999999999E-2</v>
      </c>
      <c r="AC5374">
        <v>-1.2999999999999999E-2</v>
      </c>
      <c r="AD5374">
        <v>6.33</v>
      </c>
      <c r="AE5374" t="s">
        <v>114</v>
      </c>
    </row>
    <row r="5375" spans="1:32" x14ac:dyDescent="0.2">
      <c r="A5375">
        <v>5374</v>
      </c>
      <c r="C5375">
        <v>125658</v>
      </c>
      <c r="D5375">
        <v>64074</v>
      </c>
      <c r="E5375">
        <v>6633</v>
      </c>
      <c r="F5375">
        <v>14</v>
      </c>
      <c r="G5375">
        <v>20</v>
      </c>
      <c r="H5375">
        <v>8.6999999999999993</v>
      </c>
      <c r="I5375" t="s">
        <v>24</v>
      </c>
      <c r="J5375">
        <v>30</v>
      </c>
      <c r="K5375">
        <v>25</v>
      </c>
      <c r="L5375">
        <v>45</v>
      </c>
      <c r="M5375">
        <v>30</v>
      </c>
      <c r="N5375">
        <v>6.44</v>
      </c>
      <c r="P5375">
        <v>0.15</v>
      </c>
      <c r="R5375">
        <v>0.1</v>
      </c>
      <c r="T5375">
        <v>0.05</v>
      </c>
      <c r="X5375" t="s">
        <v>606</v>
      </c>
      <c r="Y5375">
        <v>5374</v>
      </c>
      <c r="Z5375" s="1">
        <v>0.5973229166666667</v>
      </c>
      <c r="AA5375" t="s">
        <v>11437</v>
      </c>
      <c r="AB5375">
        <v>-0.01</v>
      </c>
      <c r="AC5375">
        <v>-5.0000000000000001E-3</v>
      </c>
      <c r="AD5375">
        <v>6.44</v>
      </c>
      <c r="AE5375" t="s">
        <v>606</v>
      </c>
    </row>
    <row r="5376" spans="1:32" x14ac:dyDescent="0.2">
      <c r="A5376">
        <v>5375</v>
      </c>
      <c r="C5376">
        <v>125721</v>
      </c>
      <c r="D5376">
        <v>224870</v>
      </c>
      <c r="F5376">
        <v>14</v>
      </c>
      <c r="G5376">
        <v>22</v>
      </c>
      <c r="H5376">
        <v>38.700000000000003</v>
      </c>
      <c r="I5376" t="s">
        <v>26</v>
      </c>
      <c r="J5376">
        <v>48</v>
      </c>
      <c r="K5376">
        <v>19</v>
      </c>
      <c r="L5376">
        <v>13</v>
      </c>
      <c r="M5376">
        <v>-48</v>
      </c>
      <c r="N5376">
        <v>6.09</v>
      </c>
      <c r="P5376">
        <v>-0.13</v>
      </c>
      <c r="R5376">
        <v>-0.91</v>
      </c>
      <c r="X5376" t="s">
        <v>3127</v>
      </c>
      <c r="Y5376">
        <v>5375</v>
      </c>
      <c r="Z5376" s="1">
        <v>0.59905902777777775</v>
      </c>
      <c r="AA5376" t="s">
        <v>11438</v>
      </c>
      <c r="AB5376">
        <v>-1.2999999999999999E-2</v>
      </c>
      <c r="AC5376">
        <v>-1.2999999999999999E-2</v>
      </c>
      <c r="AD5376">
        <v>6.09</v>
      </c>
      <c r="AE5376" t="s">
        <v>3127</v>
      </c>
    </row>
    <row r="5377" spans="1:32" x14ac:dyDescent="0.2">
      <c r="A5377">
        <v>5376</v>
      </c>
      <c r="C5377">
        <v>125745</v>
      </c>
      <c r="D5377">
        <v>205485</v>
      </c>
      <c r="F5377">
        <v>14</v>
      </c>
      <c r="G5377">
        <v>22</v>
      </c>
      <c r="H5377">
        <v>19.7</v>
      </c>
      <c r="I5377" t="s">
        <v>26</v>
      </c>
      <c r="J5377">
        <v>34</v>
      </c>
      <c r="K5377">
        <v>47</v>
      </c>
      <c r="L5377">
        <v>13</v>
      </c>
      <c r="M5377">
        <v>-34</v>
      </c>
      <c r="N5377">
        <v>5.56</v>
      </c>
      <c r="P5377">
        <v>-0.09</v>
      </c>
      <c r="X5377" t="s">
        <v>122</v>
      </c>
      <c r="Y5377">
        <v>5376</v>
      </c>
      <c r="Z5377" s="1">
        <v>0.59883912037037035</v>
      </c>
      <c r="AA5377" t="s">
        <v>11439</v>
      </c>
      <c r="AB5377">
        <v>-2.5000000000000001E-2</v>
      </c>
      <c r="AC5377">
        <v>1E-3</v>
      </c>
      <c r="AD5377">
        <v>5.56</v>
      </c>
      <c r="AE5377" t="s">
        <v>122</v>
      </c>
    </row>
    <row r="5378" spans="1:32" x14ac:dyDescent="0.2">
      <c r="A5378">
        <v>5377</v>
      </c>
      <c r="C5378">
        <v>125810</v>
      </c>
      <c r="D5378">
        <v>241686</v>
      </c>
      <c r="F5378">
        <v>14</v>
      </c>
      <c r="G5378">
        <v>23</v>
      </c>
      <c r="H5378">
        <v>20.3</v>
      </c>
      <c r="I5378" t="s">
        <v>26</v>
      </c>
      <c r="J5378">
        <v>50</v>
      </c>
      <c r="K5378">
        <v>46</v>
      </c>
      <c r="L5378">
        <v>20</v>
      </c>
      <c r="M5378">
        <v>-50</v>
      </c>
      <c r="N5378">
        <v>6.02</v>
      </c>
      <c r="P5378">
        <v>1.36</v>
      </c>
      <c r="X5378" t="s">
        <v>125</v>
      </c>
      <c r="Y5378">
        <v>5377</v>
      </c>
      <c r="Z5378" s="1">
        <v>0.59954050925925928</v>
      </c>
      <c r="AA5378" t="s">
        <v>11440</v>
      </c>
      <c r="AB5378">
        <v>-5.0000000000000001E-3</v>
      </c>
      <c r="AC5378">
        <v>-4.0000000000000001E-3</v>
      </c>
      <c r="AD5378">
        <v>6.02</v>
      </c>
      <c r="AE5378" t="s">
        <v>125</v>
      </c>
    </row>
    <row r="5379" spans="1:32" x14ac:dyDescent="0.2">
      <c r="A5379">
        <v>5378</v>
      </c>
      <c r="C5379">
        <v>125823</v>
      </c>
      <c r="D5379">
        <v>205497</v>
      </c>
      <c r="E5379" t="s">
        <v>4986</v>
      </c>
      <c r="F5379">
        <v>14</v>
      </c>
      <c r="G5379">
        <v>23</v>
      </c>
      <c r="H5379">
        <v>2.2000000000000002</v>
      </c>
      <c r="I5379" t="s">
        <v>26</v>
      </c>
      <c r="J5379">
        <v>39</v>
      </c>
      <c r="K5379">
        <v>30</v>
      </c>
      <c r="L5379">
        <v>44</v>
      </c>
      <c r="M5379">
        <v>-39</v>
      </c>
      <c r="N5379">
        <v>4.42</v>
      </c>
      <c r="P5379">
        <v>-0.18</v>
      </c>
      <c r="R5379">
        <v>-0.75</v>
      </c>
      <c r="T5379">
        <v>-0.17</v>
      </c>
      <c r="X5379" t="s">
        <v>347</v>
      </c>
      <c r="Y5379">
        <v>5378</v>
      </c>
      <c r="Z5379" s="1">
        <v>0.59933101851851855</v>
      </c>
      <c r="AA5379" t="s">
        <v>11441</v>
      </c>
      <c r="AB5379">
        <v>-2.7E-2</v>
      </c>
      <c r="AC5379">
        <v>-3.2000000000000001E-2</v>
      </c>
      <c r="AD5379">
        <v>4.42</v>
      </c>
      <c r="AE5379" t="s">
        <v>112</v>
      </c>
    </row>
    <row r="5380" spans="1:32" x14ac:dyDescent="0.2">
      <c r="A5380">
        <v>5379</v>
      </c>
      <c r="C5380">
        <v>125835</v>
      </c>
      <c r="D5380">
        <v>252735</v>
      </c>
      <c r="F5380">
        <v>14</v>
      </c>
      <c r="G5380">
        <v>25</v>
      </c>
      <c r="H5380">
        <v>6.3</v>
      </c>
      <c r="I5380" t="s">
        <v>26</v>
      </c>
      <c r="J5380">
        <v>68</v>
      </c>
      <c r="K5380">
        <v>11</v>
      </c>
      <c r="L5380">
        <v>43</v>
      </c>
      <c r="M5380">
        <v>-68</v>
      </c>
      <c r="N5380">
        <v>5.61</v>
      </c>
      <c r="P5380">
        <v>0.49</v>
      </c>
      <c r="R5380">
        <v>0.01</v>
      </c>
      <c r="X5380" t="s">
        <v>5305</v>
      </c>
      <c r="Y5380">
        <v>5379</v>
      </c>
      <c r="Z5380" s="1">
        <v>0.60076736111111118</v>
      </c>
      <c r="AA5380" t="s">
        <v>11442</v>
      </c>
      <c r="AB5380">
        <v>-1.2E-2</v>
      </c>
      <c r="AC5380">
        <v>-3.0000000000000001E-3</v>
      </c>
      <c r="AD5380">
        <v>5.61</v>
      </c>
      <c r="AE5380" t="s">
        <v>5305</v>
      </c>
    </row>
    <row r="5381" spans="1:32" x14ac:dyDescent="0.2">
      <c r="A5381">
        <v>5380</v>
      </c>
      <c r="C5381">
        <v>125869</v>
      </c>
      <c r="D5381">
        <v>241691</v>
      </c>
      <c r="F5381">
        <v>14</v>
      </c>
      <c r="G5381">
        <v>23</v>
      </c>
      <c r="H5381">
        <v>48.4</v>
      </c>
      <c r="I5381" t="s">
        <v>26</v>
      </c>
      <c r="J5381">
        <v>53</v>
      </c>
      <c r="K5381">
        <v>10</v>
      </c>
      <c r="L5381">
        <v>36</v>
      </c>
      <c r="M5381">
        <v>-53</v>
      </c>
      <c r="N5381">
        <v>6</v>
      </c>
      <c r="P5381">
        <v>1.1000000000000001</v>
      </c>
      <c r="X5381" t="s">
        <v>45</v>
      </c>
      <c r="Y5381">
        <v>5380</v>
      </c>
      <c r="Z5381" s="1">
        <v>0.59986574074074073</v>
      </c>
      <c r="AA5381" t="s">
        <v>11443</v>
      </c>
      <c r="AB5381">
        <v>-7.0999999999999994E-2</v>
      </c>
      <c r="AC5381">
        <v>-2.4E-2</v>
      </c>
      <c r="AD5381">
        <v>6</v>
      </c>
      <c r="AE5381" t="s">
        <v>45</v>
      </c>
    </row>
    <row r="5382" spans="1:32" x14ac:dyDescent="0.2">
      <c r="A5382">
        <v>5381</v>
      </c>
      <c r="B5382" t="s">
        <v>4987</v>
      </c>
      <c r="C5382">
        <v>125932</v>
      </c>
      <c r="D5382">
        <v>182483</v>
      </c>
      <c r="E5382">
        <v>6648</v>
      </c>
      <c r="F5382">
        <v>14</v>
      </c>
      <c r="G5382">
        <v>23</v>
      </c>
      <c r="H5382">
        <v>5.8</v>
      </c>
      <c r="I5382" t="s">
        <v>26</v>
      </c>
      <c r="J5382">
        <v>27</v>
      </c>
      <c r="K5382">
        <v>45</v>
      </c>
      <c r="L5382">
        <v>14</v>
      </c>
      <c r="M5382">
        <v>-27</v>
      </c>
      <c r="N5382">
        <v>4.7699999999999996</v>
      </c>
      <c r="P5382">
        <v>1.31</v>
      </c>
      <c r="R5382">
        <v>1.54</v>
      </c>
      <c r="T5382">
        <v>0.67</v>
      </c>
      <c r="X5382" t="s">
        <v>172</v>
      </c>
      <c r="Y5382">
        <v>5381</v>
      </c>
      <c r="Z5382" s="1">
        <v>0.59937268518518516</v>
      </c>
      <c r="AA5382" t="s">
        <v>11444</v>
      </c>
      <c r="AB5382">
        <v>-0.193</v>
      </c>
      <c r="AC5382">
        <v>-0.112</v>
      </c>
      <c r="AD5382">
        <v>4.7699999999999996</v>
      </c>
      <c r="AE5382" t="s">
        <v>172</v>
      </c>
    </row>
    <row r="5383" spans="1:32" x14ac:dyDescent="0.2">
      <c r="A5383">
        <v>5382</v>
      </c>
      <c r="C5383">
        <v>125990</v>
      </c>
      <c r="D5383">
        <v>252737</v>
      </c>
      <c r="F5383">
        <v>14</v>
      </c>
      <c r="G5383">
        <v>25</v>
      </c>
      <c r="H5383">
        <v>39.5</v>
      </c>
      <c r="I5383" t="s">
        <v>26</v>
      </c>
      <c r="J5383">
        <v>66</v>
      </c>
      <c r="K5383">
        <v>10</v>
      </c>
      <c r="L5383">
        <v>24</v>
      </c>
      <c r="M5383">
        <v>-66</v>
      </c>
      <c r="N5383">
        <v>6.36</v>
      </c>
      <c r="P5383">
        <v>0.13</v>
      </c>
      <c r="R5383">
        <v>0.06</v>
      </c>
      <c r="X5383" t="s">
        <v>298</v>
      </c>
      <c r="Y5383">
        <v>5382</v>
      </c>
      <c r="Z5383" s="1">
        <v>0.6011516203703704</v>
      </c>
      <c r="AA5383" t="s">
        <v>11445</v>
      </c>
      <c r="AB5383">
        <v>-5.8999999999999997E-2</v>
      </c>
      <c r="AC5383">
        <v>-2.5999999999999999E-2</v>
      </c>
      <c r="AD5383">
        <v>6.36</v>
      </c>
      <c r="AE5383" t="s">
        <v>298</v>
      </c>
    </row>
    <row r="5384" spans="1:32" x14ac:dyDescent="0.2">
      <c r="A5384">
        <v>5383</v>
      </c>
      <c r="B5384" t="s">
        <v>4988</v>
      </c>
      <c r="C5384">
        <v>126035</v>
      </c>
      <c r="D5384">
        <v>158528</v>
      </c>
      <c r="F5384">
        <v>14</v>
      </c>
      <c r="G5384">
        <v>23</v>
      </c>
      <c r="H5384">
        <v>25.6</v>
      </c>
      <c r="I5384" t="s">
        <v>26</v>
      </c>
      <c r="J5384">
        <v>11</v>
      </c>
      <c r="K5384">
        <v>42</v>
      </c>
      <c r="L5384">
        <v>51</v>
      </c>
      <c r="M5384">
        <v>-11</v>
      </c>
      <c r="N5384">
        <v>6.21</v>
      </c>
      <c r="P5384">
        <v>0.99</v>
      </c>
      <c r="X5384" t="s">
        <v>345</v>
      </c>
      <c r="Y5384">
        <v>5383</v>
      </c>
      <c r="Z5384" s="1">
        <v>0.59960185185185189</v>
      </c>
      <c r="AA5384" t="s">
        <v>11446</v>
      </c>
      <c r="AB5384">
        <v>-8.9999999999999993E-3</v>
      </c>
      <c r="AC5384">
        <v>-5.8000000000000003E-2</v>
      </c>
      <c r="AD5384">
        <v>6.21</v>
      </c>
      <c r="AE5384" t="s">
        <v>345</v>
      </c>
    </row>
    <row r="5385" spans="1:32" x14ac:dyDescent="0.2">
      <c r="A5385">
        <v>5384</v>
      </c>
      <c r="C5385">
        <v>126053</v>
      </c>
      <c r="D5385">
        <v>120424</v>
      </c>
      <c r="F5385">
        <v>14</v>
      </c>
      <c r="G5385">
        <v>23</v>
      </c>
      <c r="H5385">
        <v>15.3</v>
      </c>
      <c r="I5385" t="s">
        <v>24</v>
      </c>
      <c r="J5385">
        <v>1</v>
      </c>
      <c r="K5385">
        <v>14</v>
      </c>
      <c r="L5385">
        <v>30</v>
      </c>
      <c r="M5385">
        <v>1</v>
      </c>
      <c r="N5385">
        <v>6.27</v>
      </c>
      <c r="P5385">
        <v>0.63</v>
      </c>
      <c r="R5385">
        <v>0.09</v>
      </c>
      <c r="T5385">
        <v>0.32</v>
      </c>
      <c r="X5385" t="s">
        <v>238</v>
      </c>
      <c r="Y5385">
        <v>5384</v>
      </c>
      <c r="Z5385" s="1">
        <v>0.59948263888888886</v>
      </c>
      <c r="AA5385" t="s">
        <v>11447</v>
      </c>
      <c r="AB5385">
        <v>0.22600000000000001</v>
      </c>
      <c r="AC5385">
        <v>-0.47699999999999998</v>
      </c>
      <c r="AD5385">
        <v>6.27</v>
      </c>
      <c r="AE5385" t="s">
        <v>238</v>
      </c>
    </row>
    <row r="5386" spans="1:32" x14ac:dyDescent="0.2">
      <c r="A5386">
        <v>5385</v>
      </c>
      <c r="C5386">
        <v>126128</v>
      </c>
      <c r="F5386">
        <v>14</v>
      </c>
      <c r="G5386">
        <v>23</v>
      </c>
      <c r="H5386">
        <v>22.6</v>
      </c>
      <c r="I5386" t="s">
        <v>24</v>
      </c>
      <c r="J5386">
        <v>8</v>
      </c>
      <c r="K5386">
        <v>26</v>
      </c>
      <c r="L5386">
        <v>42</v>
      </c>
      <c r="M5386">
        <v>8</v>
      </c>
      <c r="N5386">
        <v>6.86</v>
      </c>
      <c r="P5386">
        <v>0.43</v>
      </c>
      <c r="R5386">
        <v>-0.01</v>
      </c>
      <c r="X5386" t="s">
        <v>4989</v>
      </c>
      <c r="Y5386">
        <v>5385</v>
      </c>
      <c r="Z5386" s="1">
        <v>0.59956712962962966</v>
      </c>
      <c r="AA5386" t="s">
        <v>11448</v>
      </c>
      <c r="AB5386">
        <v>-7.4999999999999997E-2</v>
      </c>
      <c r="AC5386">
        <v>-8.0000000000000002E-3</v>
      </c>
      <c r="AD5386">
        <v>6.86</v>
      </c>
      <c r="AE5386" t="s">
        <v>11449</v>
      </c>
      <c r="AF5386" t="s">
        <v>36</v>
      </c>
    </row>
    <row r="5387" spans="1:32" x14ac:dyDescent="0.2">
      <c r="A5387">
        <v>5386</v>
      </c>
      <c r="C5387">
        <v>126129</v>
      </c>
      <c r="D5387">
        <v>120426</v>
      </c>
      <c r="F5387">
        <v>14</v>
      </c>
      <c r="G5387">
        <v>23</v>
      </c>
      <c r="H5387">
        <v>22.7</v>
      </c>
      <c r="I5387" t="s">
        <v>24</v>
      </c>
      <c r="J5387">
        <v>8</v>
      </c>
      <c r="K5387">
        <v>26</v>
      </c>
      <c r="L5387">
        <v>48</v>
      </c>
      <c r="M5387">
        <v>8</v>
      </c>
      <c r="N5387">
        <v>5.12</v>
      </c>
      <c r="P5387">
        <v>-0.02</v>
      </c>
      <c r="R5387">
        <v>-7.0000000000000007E-2</v>
      </c>
      <c r="X5387" t="s">
        <v>134</v>
      </c>
      <c r="Y5387">
        <v>5386</v>
      </c>
      <c r="Z5387" s="1">
        <v>0.59956828703703702</v>
      </c>
      <c r="AA5387" t="s">
        <v>11450</v>
      </c>
      <c r="AB5387">
        <v>-7.4999999999999997E-2</v>
      </c>
      <c r="AC5387">
        <v>-8.0000000000000002E-3</v>
      </c>
      <c r="AD5387">
        <v>5.12</v>
      </c>
      <c r="AE5387" t="s">
        <v>134</v>
      </c>
    </row>
    <row r="5388" spans="1:32" x14ac:dyDescent="0.2">
      <c r="A5388">
        <v>5387</v>
      </c>
      <c r="C5388">
        <v>126141</v>
      </c>
      <c r="D5388">
        <v>83321</v>
      </c>
      <c r="E5388">
        <v>6653</v>
      </c>
      <c r="F5388">
        <v>14</v>
      </c>
      <c r="G5388">
        <v>23</v>
      </c>
      <c r="H5388">
        <v>6.8</v>
      </c>
      <c r="I5388" t="s">
        <v>24</v>
      </c>
      <c r="J5388">
        <v>25</v>
      </c>
      <c r="K5388">
        <v>20</v>
      </c>
      <c r="L5388">
        <v>17</v>
      </c>
      <c r="M5388">
        <v>25</v>
      </c>
      <c r="N5388">
        <v>6.22</v>
      </c>
      <c r="P5388">
        <v>0.37</v>
      </c>
      <c r="R5388">
        <v>-0.02</v>
      </c>
      <c r="X5388" t="s">
        <v>430</v>
      </c>
      <c r="Y5388">
        <v>5387</v>
      </c>
      <c r="Z5388" s="1">
        <v>0.5993842592592592</v>
      </c>
      <c r="AA5388" t="s">
        <v>11451</v>
      </c>
      <c r="AB5388">
        <v>-0.155</v>
      </c>
      <c r="AC5388">
        <v>6.4000000000000001E-2</v>
      </c>
      <c r="AD5388">
        <v>6.22</v>
      </c>
      <c r="AE5388" t="s">
        <v>430</v>
      </c>
    </row>
    <row r="5389" spans="1:32" x14ac:dyDescent="0.2">
      <c r="A5389">
        <v>5388</v>
      </c>
      <c r="C5389">
        <v>126200</v>
      </c>
      <c r="D5389">
        <v>120433</v>
      </c>
      <c r="E5389">
        <v>6654</v>
      </c>
      <c r="F5389">
        <v>14</v>
      </c>
      <c r="G5389">
        <v>24</v>
      </c>
      <c r="H5389">
        <v>0.9</v>
      </c>
      <c r="I5389" t="s">
        <v>24</v>
      </c>
      <c r="J5389">
        <v>8</v>
      </c>
      <c r="K5389">
        <v>14</v>
      </c>
      <c r="L5389">
        <v>37</v>
      </c>
      <c r="M5389">
        <v>8</v>
      </c>
      <c r="N5389">
        <v>5.95</v>
      </c>
      <c r="P5389">
        <v>0.06</v>
      </c>
      <c r="R5389">
        <v>0.08</v>
      </c>
      <c r="X5389" t="s">
        <v>298</v>
      </c>
      <c r="Y5389">
        <v>5388</v>
      </c>
      <c r="Z5389" s="1">
        <v>0.60001041666666666</v>
      </c>
      <c r="AA5389" t="s">
        <v>11452</v>
      </c>
      <c r="AB5389">
        <v>3.0000000000000001E-3</v>
      </c>
      <c r="AC5389">
        <v>-2.5000000000000001E-2</v>
      </c>
      <c r="AD5389">
        <v>5.95</v>
      </c>
      <c r="AE5389" t="s">
        <v>298</v>
      </c>
    </row>
    <row r="5390" spans="1:32" x14ac:dyDescent="0.2">
      <c r="A5390">
        <v>5389</v>
      </c>
      <c r="C5390">
        <v>126209</v>
      </c>
      <c r="D5390">
        <v>257163</v>
      </c>
      <c r="F5390">
        <v>14</v>
      </c>
      <c r="G5390">
        <v>29</v>
      </c>
      <c r="H5390">
        <v>36.799999999999997</v>
      </c>
      <c r="I5390" t="s">
        <v>26</v>
      </c>
      <c r="J5390">
        <v>76</v>
      </c>
      <c r="K5390">
        <v>43</v>
      </c>
      <c r="L5390">
        <v>45</v>
      </c>
      <c r="M5390">
        <v>-76</v>
      </c>
      <c r="N5390">
        <v>6.07</v>
      </c>
      <c r="P5390">
        <v>1.18</v>
      </c>
      <c r="R5390">
        <v>1.1100000000000001</v>
      </c>
      <c r="X5390" t="s">
        <v>505</v>
      </c>
      <c r="Y5390">
        <v>5389</v>
      </c>
      <c r="Z5390" s="1">
        <v>0.60389814814814813</v>
      </c>
      <c r="AA5390" t="s">
        <v>11453</v>
      </c>
      <c r="AB5390">
        <v>-3.9E-2</v>
      </c>
      <c r="AC5390">
        <v>-2.5999999999999999E-2</v>
      </c>
      <c r="AD5390">
        <v>6.07</v>
      </c>
      <c r="AE5390" t="s">
        <v>5982</v>
      </c>
      <c r="AF5390" t="s">
        <v>36</v>
      </c>
    </row>
    <row r="5391" spans="1:32" x14ac:dyDescent="0.2">
      <c r="A5391">
        <v>5390</v>
      </c>
      <c r="C5391">
        <v>126218</v>
      </c>
      <c r="D5391">
        <v>182517</v>
      </c>
      <c r="F5391">
        <v>14</v>
      </c>
      <c r="G5391">
        <v>24</v>
      </c>
      <c r="H5391">
        <v>48.6</v>
      </c>
      <c r="I5391" t="s">
        <v>26</v>
      </c>
      <c r="J5391">
        <v>24</v>
      </c>
      <c r="K5391">
        <v>48</v>
      </c>
      <c r="L5391">
        <v>23</v>
      </c>
      <c r="M5391">
        <v>-24</v>
      </c>
      <c r="N5391">
        <v>5.32</v>
      </c>
      <c r="P5391">
        <v>0.96</v>
      </c>
      <c r="R5391">
        <v>0.71</v>
      </c>
      <c r="X5391" t="s">
        <v>71</v>
      </c>
      <c r="Y5391">
        <v>5390</v>
      </c>
      <c r="Z5391" s="1">
        <v>0.6005625</v>
      </c>
      <c r="AA5391" t="s">
        <v>11454</v>
      </c>
      <c r="AB5391">
        <v>-5.5E-2</v>
      </c>
      <c r="AC5391">
        <v>-1.6E-2</v>
      </c>
      <c r="AD5391">
        <v>5.32</v>
      </c>
      <c r="AE5391" t="s">
        <v>71</v>
      </c>
    </row>
    <row r="5392" spans="1:32" x14ac:dyDescent="0.2">
      <c r="A5392">
        <v>5391</v>
      </c>
      <c r="C5392">
        <v>126241</v>
      </c>
      <c r="D5392">
        <v>252745</v>
      </c>
      <c r="F5392">
        <v>14</v>
      </c>
      <c r="G5392">
        <v>27</v>
      </c>
      <c r="H5392">
        <v>7.1</v>
      </c>
      <c r="I5392" t="s">
        <v>26</v>
      </c>
      <c r="J5392">
        <v>65</v>
      </c>
      <c r="K5392">
        <v>49</v>
      </c>
      <c r="L5392">
        <v>18</v>
      </c>
      <c r="M5392">
        <v>-65</v>
      </c>
      <c r="N5392">
        <v>5.85</v>
      </c>
      <c r="P5392">
        <v>1.5</v>
      </c>
      <c r="R5392">
        <v>1.76</v>
      </c>
      <c r="X5392" t="s">
        <v>105</v>
      </c>
      <c r="Y5392">
        <v>5391</v>
      </c>
      <c r="Z5392" s="1">
        <v>0.60216550925925927</v>
      </c>
      <c r="AA5392" t="s">
        <v>11455</v>
      </c>
      <c r="AB5392">
        <v>-1.7999999999999999E-2</v>
      </c>
      <c r="AC5392">
        <v>-1.2999999999999999E-2</v>
      </c>
      <c r="AD5392">
        <v>5.85</v>
      </c>
      <c r="AE5392" t="s">
        <v>105</v>
      </c>
    </row>
    <row r="5393" spans="1:32" x14ac:dyDescent="0.2">
      <c r="A5393">
        <v>5392</v>
      </c>
      <c r="C5393">
        <v>126248</v>
      </c>
      <c r="D5393">
        <v>120434</v>
      </c>
      <c r="F5393">
        <v>14</v>
      </c>
      <c r="G5393">
        <v>24</v>
      </c>
      <c r="H5393">
        <v>11.3</v>
      </c>
      <c r="I5393" t="s">
        <v>24</v>
      </c>
      <c r="J5393">
        <v>5</v>
      </c>
      <c r="K5393">
        <v>49</v>
      </c>
      <c r="L5393">
        <v>12</v>
      </c>
      <c r="M5393">
        <v>5</v>
      </c>
      <c r="N5393">
        <v>5.0999999999999996</v>
      </c>
      <c r="P5393">
        <v>0.12</v>
      </c>
      <c r="R5393">
        <v>0.1</v>
      </c>
      <c r="X5393" t="s">
        <v>249</v>
      </c>
      <c r="Y5393">
        <v>5392</v>
      </c>
      <c r="Z5393" s="1">
        <v>0.60013078703703704</v>
      </c>
      <c r="AA5393" t="s">
        <v>11456</v>
      </c>
      <c r="AB5393">
        <v>-7.6999999999999999E-2</v>
      </c>
      <c r="AC5393">
        <v>5.0000000000000001E-3</v>
      </c>
      <c r="AD5393">
        <v>5.0999999999999996</v>
      </c>
      <c r="AE5393" t="s">
        <v>249</v>
      </c>
    </row>
    <row r="5394" spans="1:32" x14ac:dyDescent="0.2">
      <c r="A5394">
        <v>5393</v>
      </c>
      <c r="C5394">
        <v>126251</v>
      </c>
      <c r="D5394">
        <v>158550</v>
      </c>
      <c r="F5394">
        <v>14</v>
      </c>
      <c r="G5394">
        <v>24</v>
      </c>
      <c r="H5394">
        <v>40.9</v>
      </c>
      <c r="I5394" t="s">
        <v>26</v>
      </c>
      <c r="J5394">
        <v>11</v>
      </c>
      <c r="K5394">
        <v>40</v>
      </c>
      <c r="L5394">
        <v>11</v>
      </c>
      <c r="M5394">
        <v>-11</v>
      </c>
      <c r="N5394">
        <v>6.49</v>
      </c>
      <c r="P5394">
        <v>0.42</v>
      </c>
      <c r="R5394">
        <v>0.04</v>
      </c>
      <c r="X5394" t="s">
        <v>297</v>
      </c>
      <c r="Y5394">
        <v>5393</v>
      </c>
      <c r="Z5394" s="1">
        <v>0.60047337962962966</v>
      </c>
      <c r="AA5394" t="s">
        <v>11457</v>
      </c>
      <c r="AB5394">
        <v>-7.0999999999999994E-2</v>
      </c>
      <c r="AC5394">
        <v>-2.9000000000000001E-2</v>
      </c>
      <c r="AD5394">
        <v>6.49</v>
      </c>
      <c r="AE5394" t="s">
        <v>297</v>
      </c>
    </row>
    <row r="5395" spans="1:32" x14ac:dyDescent="0.2">
      <c r="A5395">
        <v>5394</v>
      </c>
      <c r="C5395">
        <v>126271</v>
      </c>
      <c r="D5395">
        <v>120436</v>
      </c>
      <c r="E5395">
        <v>6655</v>
      </c>
      <c r="F5395">
        <v>14</v>
      </c>
      <c r="G5395">
        <v>24</v>
      </c>
      <c r="H5395">
        <v>18.3</v>
      </c>
      <c r="I5395" t="s">
        <v>24</v>
      </c>
      <c r="J5395">
        <v>8</v>
      </c>
      <c r="K5395">
        <v>5</v>
      </c>
      <c r="L5395">
        <v>6</v>
      </c>
      <c r="M5395">
        <v>8</v>
      </c>
      <c r="N5395">
        <v>6.19</v>
      </c>
      <c r="P5395">
        <v>1.2</v>
      </c>
      <c r="R5395">
        <v>1.29</v>
      </c>
      <c r="T5395">
        <v>0.6</v>
      </c>
      <c r="X5395" t="s">
        <v>172</v>
      </c>
      <c r="Y5395">
        <v>5394</v>
      </c>
      <c r="Z5395" s="1">
        <v>0.60021180555555553</v>
      </c>
      <c r="AA5395" t="s">
        <v>11458</v>
      </c>
      <c r="AB5395">
        <v>-0.114</v>
      </c>
      <c r="AC5395">
        <v>-9.1999999999999998E-2</v>
      </c>
      <c r="AD5395">
        <v>6.19</v>
      </c>
      <c r="AE5395" t="s">
        <v>172</v>
      </c>
    </row>
    <row r="5396" spans="1:32" x14ac:dyDescent="0.2">
      <c r="A5396">
        <v>5395</v>
      </c>
      <c r="B5396" t="s">
        <v>4990</v>
      </c>
      <c r="C5396">
        <v>126341</v>
      </c>
      <c r="D5396">
        <v>224919</v>
      </c>
      <c r="E5396" t="s">
        <v>4991</v>
      </c>
      <c r="F5396">
        <v>14</v>
      </c>
      <c r="G5396">
        <v>26</v>
      </c>
      <c r="H5396">
        <v>8.1999999999999993</v>
      </c>
      <c r="I5396" t="s">
        <v>26</v>
      </c>
      <c r="J5396">
        <v>45</v>
      </c>
      <c r="K5396">
        <v>13</v>
      </c>
      <c r="L5396">
        <v>17</v>
      </c>
      <c r="M5396">
        <v>-45</v>
      </c>
      <c r="N5396">
        <v>4.5599999999999996</v>
      </c>
      <c r="P5396">
        <v>-0.15</v>
      </c>
      <c r="R5396">
        <v>-0.79</v>
      </c>
      <c r="T5396">
        <v>-0.11</v>
      </c>
      <c r="X5396" t="s">
        <v>85</v>
      </c>
      <c r="Y5396">
        <v>5395</v>
      </c>
      <c r="Z5396" s="1">
        <v>0.60148379629629634</v>
      </c>
      <c r="AA5396" t="s">
        <v>11459</v>
      </c>
      <c r="AB5396">
        <v>-1.2E-2</v>
      </c>
      <c r="AC5396">
        <v>-1.2999999999999999E-2</v>
      </c>
      <c r="AD5396">
        <v>4.5599999999999996</v>
      </c>
      <c r="AE5396" t="s">
        <v>85</v>
      </c>
    </row>
    <row r="5397" spans="1:32" x14ac:dyDescent="0.2">
      <c r="A5397">
        <v>5396</v>
      </c>
      <c r="B5397" t="s">
        <v>4992</v>
      </c>
      <c r="C5397">
        <v>126354</v>
      </c>
      <c r="D5397">
        <v>224920</v>
      </c>
      <c r="F5397">
        <v>14</v>
      </c>
      <c r="G5397">
        <v>26</v>
      </c>
      <c r="H5397">
        <v>10.8</v>
      </c>
      <c r="I5397" t="s">
        <v>26</v>
      </c>
      <c r="J5397">
        <v>45</v>
      </c>
      <c r="K5397">
        <v>22</v>
      </c>
      <c r="L5397">
        <v>46</v>
      </c>
      <c r="M5397">
        <v>-45</v>
      </c>
      <c r="N5397">
        <v>4.3499999999999996</v>
      </c>
      <c r="P5397">
        <v>0.43</v>
      </c>
      <c r="R5397">
        <v>0.19</v>
      </c>
      <c r="T5397">
        <v>0.35</v>
      </c>
      <c r="X5397" t="s">
        <v>4993</v>
      </c>
      <c r="Y5397">
        <v>5396</v>
      </c>
      <c r="Z5397" s="1">
        <v>0.6015138888888889</v>
      </c>
      <c r="AA5397" t="s">
        <v>11460</v>
      </c>
      <c r="AB5397">
        <v>1.6E-2</v>
      </c>
      <c r="AC5397">
        <v>-8.0000000000000002E-3</v>
      </c>
      <c r="AD5397">
        <v>4.3499999999999996</v>
      </c>
      <c r="AE5397" t="s">
        <v>10183</v>
      </c>
      <c r="AF5397" t="s">
        <v>36</v>
      </c>
    </row>
    <row r="5398" spans="1:32" x14ac:dyDescent="0.2">
      <c r="A5398">
        <v>5397</v>
      </c>
      <c r="C5398">
        <v>126367</v>
      </c>
      <c r="D5398">
        <v>158558</v>
      </c>
      <c r="F5398">
        <v>14</v>
      </c>
      <c r="G5398">
        <v>25</v>
      </c>
      <c r="H5398">
        <v>29.8</v>
      </c>
      <c r="I5398" t="s">
        <v>26</v>
      </c>
      <c r="J5398">
        <v>19</v>
      </c>
      <c r="K5398">
        <v>58</v>
      </c>
      <c r="L5398">
        <v>11</v>
      </c>
      <c r="M5398">
        <v>-19</v>
      </c>
      <c r="N5398">
        <v>6.61</v>
      </c>
      <c r="P5398">
        <v>0.14000000000000001</v>
      </c>
      <c r="R5398">
        <v>0.11</v>
      </c>
      <c r="X5398" t="s">
        <v>114</v>
      </c>
      <c r="Y5398">
        <v>5397</v>
      </c>
      <c r="Z5398" s="1">
        <v>0.60103935185185187</v>
      </c>
      <c r="AA5398" t="s">
        <v>11461</v>
      </c>
      <c r="AB5398">
        <v>-3.9E-2</v>
      </c>
      <c r="AC5398">
        <v>-6.0000000000000001E-3</v>
      </c>
      <c r="AD5398">
        <v>6.61</v>
      </c>
      <c r="AE5398" t="s">
        <v>114</v>
      </c>
    </row>
    <row r="5399" spans="1:32" x14ac:dyDescent="0.2">
      <c r="A5399">
        <v>5398</v>
      </c>
      <c r="C5399">
        <v>126386</v>
      </c>
      <c r="D5399">
        <v>224923</v>
      </c>
      <c r="F5399">
        <v>14</v>
      </c>
      <c r="G5399">
        <v>26</v>
      </c>
      <c r="H5399">
        <v>13.4</v>
      </c>
      <c r="I5399" t="s">
        <v>26</v>
      </c>
      <c r="J5399">
        <v>42</v>
      </c>
      <c r="K5399">
        <v>19</v>
      </c>
      <c r="L5399">
        <v>9</v>
      </c>
      <c r="M5399">
        <v>-42</v>
      </c>
      <c r="N5399">
        <v>6.32</v>
      </c>
      <c r="P5399">
        <v>1.19</v>
      </c>
      <c r="X5399" t="s">
        <v>125</v>
      </c>
      <c r="Y5399">
        <v>5398</v>
      </c>
      <c r="Z5399" s="1">
        <v>0.60154398148148147</v>
      </c>
      <c r="AA5399" t="s">
        <v>11462</v>
      </c>
      <c r="AB5399">
        <v>-0.123</v>
      </c>
      <c r="AC5399">
        <v>-7.0999999999999994E-2</v>
      </c>
      <c r="AD5399">
        <v>6.32</v>
      </c>
      <c r="AE5399" t="s">
        <v>125</v>
      </c>
    </row>
    <row r="5400" spans="1:32" x14ac:dyDescent="0.2">
      <c r="A5400">
        <v>5399</v>
      </c>
      <c r="C5400">
        <v>126400</v>
      </c>
      <c r="D5400">
        <v>182535</v>
      </c>
      <c r="F5400">
        <v>14</v>
      </c>
      <c r="G5400">
        <v>25</v>
      </c>
      <c r="H5400">
        <v>47.7</v>
      </c>
      <c r="I5400" t="s">
        <v>26</v>
      </c>
      <c r="J5400">
        <v>26</v>
      </c>
      <c r="K5400">
        <v>51</v>
      </c>
      <c r="L5400">
        <v>9</v>
      </c>
      <c r="M5400">
        <v>-26</v>
      </c>
      <c r="N5400">
        <v>6.48</v>
      </c>
      <c r="P5400">
        <v>0.94</v>
      </c>
      <c r="X5400" t="s">
        <v>4994</v>
      </c>
      <c r="Y5400">
        <v>5399</v>
      </c>
      <c r="Z5400" s="1">
        <v>0.60124652777777776</v>
      </c>
      <c r="AA5400" t="s">
        <v>11463</v>
      </c>
      <c r="AB5400">
        <v>-1.9E-2</v>
      </c>
      <c r="AC5400">
        <v>-6.0999999999999999E-2</v>
      </c>
      <c r="AD5400">
        <v>6.48</v>
      </c>
      <c r="AE5400" t="s">
        <v>4994</v>
      </c>
    </row>
    <row r="5401" spans="1:32" x14ac:dyDescent="0.2">
      <c r="A5401">
        <v>5400</v>
      </c>
      <c r="C5401">
        <v>126475</v>
      </c>
      <c r="D5401">
        <v>205561</v>
      </c>
      <c r="F5401">
        <v>14</v>
      </c>
      <c r="G5401">
        <v>26</v>
      </c>
      <c r="H5401">
        <v>49.9</v>
      </c>
      <c r="I5401" t="s">
        <v>26</v>
      </c>
      <c r="J5401">
        <v>39</v>
      </c>
      <c r="K5401">
        <v>52</v>
      </c>
      <c r="L5401">
        <v>26</v>
      </c>
      <c r="M5401">
        <v>-39</v>
      </c>
      <c r="N5401">
        <v>6.35</v>
      </c>
      <c r="P5401">
        <v>-0.08</v>
      </c>
      <c r="X5401" t="s">
        <v>69</v>
      </c>
      <c r="Y5401">
        <v>5400</v>
      </c>
      <c r="Z5401" s="1">
        <v>0.60196643518518522</v>
      </c>
      <c r="AA5401" t="s">
        <v>11464</v>
      </c>
      <c r="AB5401">
        <v>-1.9E-2</v>
      </c>
      <c r="AC5401">
        <v>-1.6E-2</v>
      </c>
      <c r="AD5401">
        <v>6.35</v>
      </c>
      <c r="AE5401" t="s">
        <v>69</v>
      </c>
    </row>
    <row r="5402" spans="1:32" x14ac:dyDescent="0.2">
      <c r="A5402">
        <v>5401</v>
      </c>
      <c r="C5402">
        <v>126504</v>
      </c>
      <c r="D5402">
        <v>224929</v>
      </c>
      <c r="F5402">
        <v>14</v>
      </c>
      <c r="G5402">
        <v>27</v>
      </c>
      <c r="H5402">
        <v>12.2</v>
      </c>
      <c r="I5402" t="s">
        <v>26</v>
      </c>
      <c r="J5402">
        <v>46</v>
      </c>
      <c r="K5402">
        <v>8</v>
      </c>
      <c r="L5402">
        <v>4</v>
      </c>
      <c r="M5402">
        <v>-46</v>
      </c>
      <c r="N5402">
        <v>5.83</v>
      </c>
      <c r="P5402">
        <v>0.31</v>
      </c>
      <c r="R5402">
        <v>0.16</v>
      </c>
      <c r="T5402">
        <v>0.16</v>
      </c>
      <c r="X5402" t="s">
        <v>4995</v>
      </c>
      <c r="Y5402">
        <v>5401</v>
      </c>
      <c r="Z5402" s="1">
        <v>0.60222453703703704</v>
      </c>
      <c r="AA5402" t="s">
        <v>11465</v>
      </c>
      <c r="AB5402">
        <v>-0.153</v>
      </c>
      <c r="AC5402">
        <v>-8.2000000000000003E-2</v>
      </c>
      <c r="AD5402">
        <v>5.83</v>
      </c>
      <c r="AE5402" t="s">
        <v>9736</v>
      </c>
      <c r="AF5402" t="s">
        <v>36</v>
      </c>
    </row>
    <row r="5403" spans="1:32" x14ac:dyDescent="0.2">
      <c r="A5403">
        <v>5402</v>
      </c>
      <c r="C5403">
        <v>126597</v>
      </c>
      <c r="D5403">
        <v>64137</v>
      </c>
      <c r="F5403">
        <v>14</v>
      </c>
      <c r="G5403">
        <v>25</v>
      </c>
      <c r="H5403">
        <v>29.2</v>
      </c>
      <c r="I5403" t="s">
        <v>24</v>
      </c>
      <c r="J5403">
        <v>38</v>
      </c>
      <c r="K5403">
        <v>23</v>
      </c>
      <c r="L5403">
        <v>35</v>
      </c>
      <c r="M5403">
        <v>38</v>
      </c>
      <c r="N5403">
        <v>6.27</v>
      </c>
      <c r="P5403">
        <v>1.23</v>
      </c>
      <c r="R5403">
        <v>1.26</v>
      </c>
      <c r="W5403" t="s">
        <v>27</v>
      </c>
      <c r="X5403" t="s">
        <v>365</v>
      </c>
      <c r="Y5403">
        <v>5402</v>
      </c>
      <c r="Z5403" s="1">
        <v>0.60103240740740738</v>
      </c>
      <c r="AA5403" t="s">
        <v>11466</v>
      </c>
      <c r="AB5403">
        <v>7.0000000000000001E-3</v>
      </c>
      <c r="AC5403">
        <v>-1.2999999999999999E-2</v>
      </c>
      <c r="AD5403">
        <v>6.27</v>
      </c>
      <c r="AE5403" t="s">
        <v>5818</v>
      </c>
    </row>
    <row r="5404" spans="1:32" x14ac:dyDescent="0.2">
      <c r="A5404">
        <v>5403</v>
      </c>
      <c r="C5404">
        <v>126610</v>
      </c>
      <c r="D5404">
        <v>241737</v>
      </c>
      <c r="F5404">
        <v>14</v>
      </c>
      <c r="G5404">
        <v>28</v>
      </c>
      <c r="H5404">
        <v>43.5</v>
      </c>
      <c r="I5404" t="s">
        <v>26</v>
      </c>
      <c r="J5404">
        <v>59</v>
      </c>
      <c r="K5404">
        <v>11</v>
      </c>
      <c r="L5404">
        <v>52</v>
      </c>
      <c r="M5404">
        <v>-59</v>
      </c>
      <c r="N5404">
        <v>6.45</v>
      </c>
      <c r="P5404">
        <v>0.14000000000000001</v>
      </c>
      <c r="R5404">
        <v>0.13</v>
      </c>
      <c r="X5404" t="s">
        <v>4996</v>
      </c>
      <c r="Y5404">
        <v>5403</v>
      </c>
      <c r="Z5404" s="1">
        <v>0.60328124999999999</v>
      </c>
      <c r="AA5404" t="s">
        <v>11467</v>
      </c>
      <c r="AB5404">
        <v>-1.0999999999999999E-2</v>
      </c>
      <c r="AC5404">
        <v>-1.4999999999999999E-2</v>
      </c>
      <c r="AD5404">
        <v>6.45</v>
      </c>
      <c r="AE5404" t="s">
        <v>11468</v>
      </c>
      <c r="AF5404" t="s">
        <v>36</v>
      </c>
    </row>
    <row r="5405" spans="1:32" x14ac:dyDescent="0.2">
      <c r="A5405">
        <v>5404</v>
      </c>
      <c r="B5405" t="s">
        <v>4997</v>
      </c>
      <c r="C5405">
        <v>126660</v>
      </c>
      <c r="D5405">
        <v>29137</v>
      </c>
      <c r="E5405">
        <v>6669</v>
      </c>
      <c r="F5405">
        <v>14</v>
      </c>
      <c r="G5405">
        <v>25</v>
      </c>
      <c r="H5405">
        <v>11.8</v>
      </c>
      <c r="I5405" t="s">
        <v>24</v>
      </c>
      <c r="J5405">
        <v>51</v>
      </c>
      <c r="K5405">
        <v>51</v>
      </c>
      <c r="L5405">
        <v>3</v>
      </c>
      <c r="M5405">
        <v>51</v>
      </c>
      <c r="N5405">
        <v>4.05</v>
      </c>
      <c r="P5405">
        <v>0.5</v>
      </c>
      <c r="R5405">
        <v>0.01</v>
      </c>
      <c r="T5405">
        <v>0.25</v>
      </c>
      <c r="X5405" t="s">
        <v>75</v>
      </c>
      <c r="Y5405">
        <v>5404</v>
      </c>
      <c r="Z5405" s="1">
        <v>0.6008310185185185</v>
      </c>
      <c r="AA5405" t="s">
        <v>11469</v>
      </c>
      <c r="AB5405">
        <v>-0.23599999999999999</v>
      </c>
      <c r="AC5405">
        <v>-0.39700000000000002</v>
      </c>
      <c r="AD5405">
        <v>4.05</v>
      </c>
      <c r="AE5405" t="s">
        <v>75</v>
      </c>
    </row>
    <row r="5406" spans="1:32" x14ac:dyDescent="0.2">
      <c r="A5406">
        <v>5405</v>
      </c>
      <c r="B5406" t="s">
        <v>4998</v>
      </c>
      <c r="C5406">
        <v>126661</v>
      </c>
      <c r="D5406">
        <v>101025</v>
      </c>
      <c r="F5406">
        <v>14</v>
      </c>
      <c r="G5406">
        <v>26</v>
      </c>
      <c r="H5406">
        <v>27.4</v>
      </c>
      <c r="I5406" t="s">
        <v>24</v>
      </c>
      <c r="J5406">
        <v>19</v>
      </c>
      <c r="K5406">
        <v>13</v>
      </c>
      <c r="L5406">
        <v>37</v>
      </c>
      <c r="M5406">
        <v>19</v>
      </c>
      <c r="N5406">
        <v>5.39</v>
      </c>
      <c r="P5406">
        <v>0.23</v>
      </c>
      <c r="R5406">
        <v>0.23</v>
      </c>
      <c r="T5406">
        <v>0.1</v>
      </c>
      <c r="X5406" t="s">
        <v>4999</v>
      </c>
      <c r="Y5406">
        <v>5405</v>
      </c>
      <c r="Z5406" s="1">
        <v>0.60170601851851846</v>
      </c>
      <c r="AA5406" t="s">
        <v>11470</v>
      </c>
      <c r="AB5406">
        <v>-7.0999999999999994E-2</v>
      </c>
      <c r="AC5406">
        <v>2.5000000000000001E-2</v>
      </c>
      <c r="AD5406">
        <v>5.39</v>
      </c>
      <c r="AE5406" t="s">
        <v>4999</v>
      </c>
    </row>
    <row r="5407" spans="1:32" x14ac:dyDescent="0.2">
      <c r="A5407">
        <v>5406</v>
      </c>
      <c r="B5407" t="s">
        <v>5000</v>
      </c>
      <c r="C5407">
        <v>126722</v>
      </c>
      <c r="D5407">
        <v>139942</v>
      </c>
      <c r="F5407">
        <v>14</v>
      </c>
      <c r="G5407">
        <v>27</v>
      </c>
      <c r="H5407">
        <v>24.4</v>
      </c>
      <c r="I5407" t="s">
        <v>26</v>
      </c>
      <c r="J5407">
        <v>6</v>
      </c>
      <c r="K5407">
        <v>7</v>
      </c>
      <c r="L5407">
        <v>13</v>
      </c>
      <c r="M5407">
        <v>-6</v>
      </c>
      <c r="N5407">
        <v>6.17</v>
      </c>
      <c r="P5407">
        <v>0.09</v>
      </c>
      <c r="R5407">
        <v>0.11</v>
      </c>
      <c r="X5407" t="s">
        <v>192</v>
      </c>
      <c r="Y5407">
        <v>5406</v>
      </c>
      <c r="Z5407" s="1">
        <v>0.60236574074074067</v>
      </c>
      <c r="AA5407" t="s">
        <v>11471</v>
      </c>
      <c r="AB5407">
        <v>-7.0999999999999994E-2</v>
      </c>
      <c r="AC5407">
        <v>-5.8000000000000003E-2</v>
      </c>
      <c r="AD5407">
        <v>6.17</v>
      </c>
      <c r="AE5407" t="s">
        <v>192</v>
      </c>
    </row>
    <row r="5408" spans="1:32" x14ac:dyDescent="0.2">
      <c r="A5408">
        <v>5407</v>
      </c>
      <c r="B5408" t="s">
        <v>5001</v>
      </c>
      <c r="C5408">
        <v>126769</v>
      </c>
      <c r="D5408">
        <v>182570</v>
      </c>
      <c r="E5408">
        <v>6674</v>
      </c>
      <c r="F5408">
        <v>14</v>
      </c>
      <c r="G5408">
        <v>28</v>
      </c>
      <c r="H5408">
        <v>10.4</v>
      </c>
      <c r="I5408" t="s">
        <v>26</v>
      </c>
      <c r="J5408">
        <v>29</v>
      </c>
      <c r="K5408">
        <v>29</v>
      </c>
      <c r="L5408">
        <v>30</v>
      </c>
      <c r="M5408">
        <v>-29</v>
      </c>
      <c r="N5408">
        <v>4.97</v>
      </c>
      <c r="P5408">
        <v>-7.0000000000000007E-2</v>
      </c>
      <c r="R5408">
        <v>-0.41</v>
      </c>
      <c r="X5408" t="s">
        <v>122</v>
      </c>
      <c r="Y5408">
        <v>5407</v>
      </c>
      <c r="Z5408" s="1">
        <v>0.60289814814814813</v>
      </c>
      <c r="AA5408" t="s">
        <v>11472</v>
      </c>
      <c r="AB5408">
        <v>-2.4E-2</v>
      </c>
      <c r="AC5408">
        <v>-2.3E-2</v>
      </c>
      <c r="AD5408">
        <v>4.97</v>
      </c>
      <c r="AE5408" t="s">
        <v>122</v>
      </c>
    </row>
    <row r="5409" spans="1:31" x14ac:dyDescent="0.2">
      <c r="A5409">
        <v>5408</v>
      </c>
      <c r="C5409">
        <v>126862</v>
      </c>
      <c r="D5409">
        <v>252767</v>
      </c>
      <c r="F5409">
        <v>14</v>
      </c>
      <c r="G5409">
        <v>31</v>
      </c>
      <c r="H5409">
        <v>16.5</v>
      </c>
      <c r="I5409" t="s">
        <v>26</v>
      </c>
      <c r="J5409">
        <v>67</v>
      </c>
      <c r="K5409">
        <v>43</v>
      </c>
      <c r="L5409">
        <v>2</v>
      </c>
      <c r="M5409">
        <v>-67</v>
      </c>
      <c r="N5409">
        <v>5.83</v>
      </c>
      <c r="P5409">
        <v>1</v>
      </c>
      <c r="R5409">
        <v>0.78</v>
      </c>
      <c r="X5409" t="s">
        <v>45</v>
      </c>
      <c r="Y5409">
        <v>5408</v>
      </c>
      <c r="Z5409" s="1">
        <v>0.60505208333333338</v>
      </c>
      <c r="AA5409" t="s">
        <v>11473</v>
      </c>
      <c r="AB5409">
        <v>3.5000000000000003E-2</v>
      </c>
      <c r="AC5409">
        <v>-6.6000000000000003E-2</v>
      </c>
      <c r="AD5409">
        <v>5.83</v>
      </c>
      <c r="AE5409" t="s">
        <v>45</v>
      </c>
    </row>
    <row r="5410" spans="1:31" x14ac:dyDescent="0.2">
      <c r="A5410">
        <v>5409</v>
      </c>
      <c r="B5410" t="s">
        <v>5002</v>
      </c>
      <c r="C5410">
        <v>126868</v>
      </c>
      <c r="D5410">
        <v>139951</v>
      </c>
      <c r="E5410">
        <v>6675</v>
      </c>
      <c r="F5410">
        <v>14</v>
      </c>
      <c r="G5410">
        <v>28</v>
      </c>
      <c r="H5410">
        <v>12.1</v>
      </c>
      <c r="I5410" t="s">
        <v>26</v>
      </c>
      <c r="J5410">
        <v>2</v>
      </c>
      <c r="K5410">
        <v>13</v>
      </c>
      <c r="L5410">
        <v>41</v>
      </c>
      <c r="M5410">
        <v>-2</v>
      </c>
      <c r="N5410">
        <v>4.8099999999999996</v>
      </c>
      <c r="P5410">
        <v>0.7</v>
      </c>
      <c r="R5410">
        <v>0.21</v>
      </c>
      <c r="T5410">
        <v>0.37</v>
      </c>
      <c r="X5410" t="s">
        <v>156</v>
      </c>
      <c r="Y5410">
        <v>5409</v>
      </c>
      <c r="Z5410" s="1">
        <v>0.60291782407407413</v>
      </c>
      <c r="AA5410" t="s">
        <v>11474</v>
      </c>
      <c r="AB5410">
        <v>-0.13900000000000001</v>
      </c>
      <c r="AC5410">
        <v>-2E-3</v>
      </c>
      <c r="AD5410">
        <v>4.8099999999999996</v>
      </c>
      <c r="AE5410" t="s">
        <v>156</v>
      </c>
    </row>
    <row r="5411" spans="1:31" x14ac:dyDescent="0.2">
      <c r="A5411">
        <v>5410</v>
      </c>
      <c r="B5411" t="s">
        <v>5003</v>
      </c>
      <c r="C5411">
        <v>126927</v>
      </c>
      <c r="D5411">
        <v>139957</v>
      </c>
      <c r="F5411">
        <v>14</v>
      </c>
      <c r="G5411">
        <v>28</v>
      </c>
      <c r="H5411">
        <v>41.7</v>
      </c>
      <c r="I5411" t="s">
        <v>26</v>
      </c>
      <c r="J5411">
        <v>6</v>
      </c>
      <c r="K5411">
        <v>54</v>
      </c>
      <c r="L5411">
        <v>2</v>
      </c>
      <c r="M5411">
        <v>-6</v>
      </c>
      <c r="N5411">
        <v>5.42</v>
      </c>
      <c r="P5411">
        <v>1.49</v>
      </c>
      <c r="R5411">
        <v>1.76</v>
      </c>
      <c r="X5411" t="s">
        <v>77</v>
      </c>
      <c r="Y5411">
        <v>5410</v>
      </c>
      <c r="Z5411" s="1">
        <v>0.60326041666666663</v>
      </c>
      <c r="AA5411" t="s">
        <v>11475</v>
      </c>
      <c r="AB5411">
        <v>-1.9E-2</v>
      </c>
      <c r="AC5411">
        <v>-5.1999999999999998E-2</v>
      </c>
      <c r="AD5411">
        <v>5.42</v>
      </c>
      <c r="AE5411" t="s">
        <v>77</v>
      </c>
    </row>
    <row r="5412" spans="1:31" x14ac:dyDescent="0.2">
      <c r="A5412">
        <v>5411</v>
      </c>
      <c r="C5412">
        <v>126943</v>
      </c>
      <c r="D5412">
        <v>45058</v>
      </c>
      <c r="F5412">
        <v>14</v>
      </c>
      <c r="G5412">
        <v>27</v>
      </c>
      <c r="H5412">
        <v>27.3</v>
      </c>
      <c r="I5412" t="s">
        <v>24</v>
      </c>
      <c r="J5412">
        <v>41</v>
      </c>
      <c r="K5412">
        <v>1</v>
      </c>
      <c r="L5412">
        <v>30</v>
      </c>
      <c r="M5412">
        <v>41</v>
      </c>
      <c r="N5412">
        <v>6.63</v>
      </c>
      <c r="P5412">
        <v>0.37</v>
      </c>
      <c r="R5412">
        <v>-0.05</v>
      </c>
      <c r="X5412" t="s">
        <v>2291</v>
      </c>
      <c r="Y5412">
        <v>5411</v>
      </c>
      <c r="Z5412" s="1">
        <v>0.60239930555555554</v>
      </c>
      <c r="AA5412" t="s">
        <v>11476</v>
      </c>
      <c r="AB5412">
        <v>-5.6000000000000001E-2</v>
      </c>
      <c r="AC5412">
        <v>-1.9E-2</v>
      </c>
      <c r="AD5412">
        <v>6.63</v>
      </c>
      <c r="AE5412" t="s">
        <v>2291</v>
      </c>
    </row>
    <row r="5413" spans="1:31" x14ac:dyDescent="0.2">
      <c r="A5413">
        <v>5412</v>
      </c>
      <c r="C5413">
        <v>126981</v>
      </c>
      <c r="D5413">
        <v>224969</v>
      </c>
      <c r="F5413">
        <v>14</v>
      </c>
      <c r="G5413">
        <v>30</v>
      </c>
      <c r="H5413">
        <v>8.6</v>
      </c>
      <c r="I5413" t="s">
        <v>26</v>
      </c>
      <c r="J5413">
        <v>45</v>
      </c>
      <c r="K5413">
        <v>19</v>
      </c>
      <c r="L5413">
        <v>18</v>
      </c>
      <c r="M5413">
        <v>-45</v>
      </c>
      <c r="N5413">
        <v>5.5</v>
      </c>
      <c r="P5413">
        <v>-0.08</v>
      </c>
      <c r="R5413">
        <v>-0.27</v>
      </c>
      <c r="T5413">
        <v>-0.04</v>
      </c>
      <c r="U5413" t="s">
        <v>183</v>
      </c>
      <c r="X5413" t="s">
        <v>179</v>
      </c>
      <c r="Y5413">
        <v>5412</v>
      </c>
      <c r="Z5413" s="1">
        <v>0.60426620370370376</v>
      </c>
      <c r="AA5413" t="s">
        <v>11477</v>
      </c>
      <c r="AB5413">
        <v>-4.5999999999999999E-2</v>
      </c>
      <c r="AC5413">
        <v>-0.04</v>
      </c>
      <c r="AD5413">
        <v>5.5</v>
      </c>
      <c r="AE5413" t="s">
        <v>179</v>
      </c>
    </row>
    <row r="5414" spans="1:31" x14ac:dyDescent="0.2">
      <c r="A5414">
        <v>5413</v>
      </c>
      <c r="C5414">
        <v>126983</v>
      </c>
      <c r="D5414">
        <v>224972</v>
      </c>
      <c r="F5414">
        <v>14</v>
      </c>
      <c r="G5414">
        <v>30</v>
      </c>
      <c r="H5414">
        <v>20.9</v>
      </c>
      <c r="I5414" t="s">
        <v>26</v>
      </c>
      <c r="J5414">
        <v>49</v>
      </c>
      <c r="K5414">
        <v>31</v>
      </c>
      <c r="L5414">
        <v>9</v>
      </c>
      <c r="M5414">
        <v>-49</v>
      </c>
      <c r="N5414">
        <v>5.37</v>
      </c>
      <c r="P5414">
        <v>0.05</v>
      </c>
      <c r="X5414" t="s">
        <v>5004</v>
      </c>
      <c r="Y5414">
        <v>5413</v>
      </c>
      <c r="Z5414" s="1">
        <v>0.60440856481481486</v>
      </c>
      <c r="AA5414" t="s">
        <v>11478</v>
      </c>
      <c r="AB5414">
        <v>-5.1999999999999998E-2</v>
      </c>
      <c r="AC5414">
        <v>-4.7E-2</v>
      </c>
      <c r="AD5414">
        <v>5.37</v>
      </c>
      <c r="AE5414" t="s">
        <v>5004</v>
      </c>
    </row>
    <row r="5415" spans="1:31" x14ac:dyDescent="0.2">
      <c r="A5415">
        <v>5414</v>
      </c>
      <c r="C5415">
        <v>127043</v>
      </c>
      <c r="D5415">
        <v>83373</v>
      </c>
      <c r="F5415">
        <v>14</v>
      </c>
      <c r="G5415">
        <v>28</v>
      </c>
      <c r="H5415">
        <v>31.5</v>
      </c>
      <c r="I5415" t="s">
        <v>24</v>
      </c>
      <c r="J5415">
        <v>28</v>
      </c>
      <c r="K5415">
        <v>17</v>
      </c>
      <c r="L5415">
        <v>21</v>
      </c>
      <c r="M5415">
        <v>28</v>
      </c>
      <c r="N5415">
        <v>7.62</v>
      </c>
      <c r="P5415">
        <v>-0.01</v>
      </c>
      <c r="R5415">
        <v>0</v>
      </c>
      <c r="X5415" t="s">
        <v>89</v>
      </c>
      <c r="Y5415">
        <v>5414</v>
      </c>
      <c r="Z5415" s="1">
        <v>0.60314236111111108</v>
      </c>
      <c r="AA5415" t="s">
        <v>11479</v>
      </c>
      <c r="AB5415">
        <v>2.8000000000000001E-2</v>
      </c>
      <c r="AC5415">
        <v>-1.2999999999999999E-2</v>
      </c>
      <c r="AD5415">
        <v>7.62</v>
      </c>
      <c r="AE5415" t="s">
        <v>89</v>
      </c>
    </row>
    <row r="5416" spans="1:31" x14ac:dyDescent="0.2">
      <c r="A5416">
        <v>5415</v>
      </c>
      <c r="C5416">
        <v>127067</v>
      </c>
      <c r="D5416">
        <v>83374</v>
      </c>
      <c r="F5416">
        <v>14</v>
      </c>
      <c r="G5416">
        <v>28</v>
      </c>
      <c r="H5416">
        <v>33.299999999999997</v>
      </c>
      <c r="I5416" t="s">
        <v>24</v>
      </c>
      <c r="J5416">
        <v>28</v>
      </c>
      <c r="K5416">
        <v>17</v>
      </c>
      <c r="L5416">
        <v>27</v>
      </c>
      <c r="M5416">
        <v>28</v>
      </c>
      <c r="N5416">
        <v>7.12</v>
      </c>
      <c r="P5416">
        <v>-0.03</v>
      </c>
      <c r="R5416">
        <v>-0.03</v>
      </c>
      <c r="X5416" t="s">
        <v>89</v>
      </c>
      <c r="Y5416">
        <v>5415</v>
      </c>
      <c r="Z5416" s="1">
        <v>0.60316319444444444</v>
      </c>
      <c r="AA5416" t="s">
        <v>11480</v>
      </c>
      <c r="AB5416">
        <v>1.7000000000000001E-2</v>
      </c>
      <c r="AC5416">
        <v>8.0000000000000002E-3</v>
      </c>
      <c r="AD5416">
        <v>7.12</v>
      </c>
      <c r="AE5416" t="s">
        <v>89</v>
      </c>
    </row>
    <row r="5417" spans="1:31" x14ac:dyDescent="0.2">
      <c r="A5417">
        <v>5416</v>
      </c>
      <c r="C5417">
        <v>127065</v>
      </c>
      <c r="D5417">
        <v>64161</v>
      </c>
      <c r="F5417">
        <v>14</v>
      </c>
      <c r="G5417">
        <v>28</v>
      </c>
      <c r="H5417">
        <v>16.399999999999999</v>
      </c>
      <c r="I5417" t="s">
        <v>24</v>
      </c>
      <c r="J5417">
        <v>36</v>
      </c>
      <c r="K5417">
        <v>11</v>
      </c>
      <c r="L5417">
        <v>49</v>
      </c>
      <c r="M5417">
        <v>36</v>
      </c>
      <c r="N5417">
        <v>6.1</v>
      </c>
      <c r="O5417" t="s">
        <v>103</v>
      </c>
      <c r="X5417" t="s">
        <v>54</v>
      </c>
      <c r="Y5417">
        <v>5416</v>
      </c>
      <c r="Z5417" s="1">
        <v>0.60296759259259258</v>
      </c>
      <c r="AA5417" t="s">
        <v>11481</v>
      </c>
      <c r="AB5417">
        <v>-2.4E-2</v>
      </c>
      <c r="AC5417">
        <v>2E-3</v>
      </c>
      <c r="AD5417">
        <v>6.1</v>
      </c>
      <c r="AE5417" t="s">
        <v>54</v>
      </c>
    </row>
    <row r="5418" spans="1:31" x14ac:dyDescent="0.2">
      <c r="A5418">
        <v>5417</v>
      </c>
      <c r="C5418">
        <v>127152</v>
      </c>
      <c r="D5418">
        <v>224982</v>
      </c>
      <c r="F5418">
        <v>14</v>
      </c>
      <c r="G5418">
        <v>30</v>
      </c>
      <c r="H5418">
        <v>56.5</v>
      </c>
      <c r="I5418" t="s">
        <v>26</v>
      </c>
      <c r="J5418">
        <v>40</v>
      </c>
      <c r="K5418">
        <v>50</v>
      </c>
      <c r="L5418">
        <v>42</v>
      </c>
      <c r="M5418">
        <v>-40</v>
      </c>
      <c r="N5418">
        <v>6.39</v>
      </c>
      <c r="P5418">
        <v>1.44</v>
      </c>
      <c r="X5418" t="s">
        <v>105</v>
      </c>
      <c r="Y5418">
        <v>5417</v>
      </c>
      <c r="Z5418" s="1">
        <v>0.60482060185185182</v>
      </c>
      <c r="AA5418" t="s">
        <v>11482</v>
      </c>
      <c r="AB5418">
        <v>-0.03</v>
      </c>
      <c r="AC5418">
        <v>3.0000000000000001E-3</v>
      </c>
      <c r="AD5418">
        <v>6.39</v>
      </c>
      <c r="AE5418" t="s">
        <v>105</v>
      </c>
    </row>
    <row r="5419" spans="1:31" x14ac:dyDescent="0.2">
      <c r="A5419">
        <v>5418</v>
      </c>
      <c r="C5419">
        <v>127167</v>
      </c>
      <c r="D5419">
        <v>120499</v>
      </c>
      <c r="F5419">
        <v>14</v>
      </c>
      <c r="G5419">
        <v>29</v>
      </c>
      <c r="H5419">
        <v>50.5</v>
      </c>
      <c r="I5419" t="s">
        <v>24</v>
      </c>
      <c r="J5419">
        <v>0</v>
      </c>
      <c r="K5419">
        <v>49</v>
      </c>
      <c r="L5419">
        <v>44</v>
      </c>
      <c r="M5419">
        <v>0</v>
      </c>
      <c r="N5419">
        <v>5.94</v>
      </c>
      <c r="P5419">
        <v>0.16</v>
      </c>
      <c r="R5419">
        <v>0.11</v>
      </c>
      <c r="X5419" t="s">
        <v>328</v>
      </c>
      <c r="Y5419">
        <v>5418</v>
      </c>
      <c r="Z5419" s="1">
        <v>0.60405671296296293</v>
      </c>
      <c r="AA5419" t="s">
        <v>11483</v>
      </c>
      <c r="AB5419">
        <v>0.01</v>
      </c>
      <c r="AC5419">
        <v>2E-3</v>
      </c>
      <c r="AD5419">
        <v>5.94</v>
      </c>
      <c r="AE5419" t="s">
        <v>328</v>
      </c>
    </row>
    <row r="5420" spans="1:31" x14ac:dyDescent="0.2">
      <c r="A5420">
        <v>5419</v>
      </c>
      <c r="C5420">
        <v>127193</v>
      </c>
      <c r="D5420">
        <v>205637</v>
      </c>
      <c r="F5420">
        <v>14</v>
      </c>
      <c r="G5420">
        <v>31</v>
      </c>
      <c r="H5420">
        <v>10.8</v>
      </c>
      <c r="I5420" t="s">
        <v>26</v>
      </c>
      <c r="J5420">
        <v>38</v>
      </c>
      <c r="K5420">
        <v>52</v>
      </c>
      <c r="L5420">
        <v>11</v>
      </c>
      <c r="M5420">
        <v>-38</v>
      </c>
      <c r="N5420">
        <v>5.97</v>
      </c>
      <c r="P5420">
        <v>1.06</v>
      </c>
      <c r="X5420" t="s">
        <v>45</v>
      </c>
      <c r="Y5420">
        <v>5419</v>
      </c>
      <c r="Z5420" s="1">
        <v>0.60498611111111111</v>
      </c>
      <c r="AA5420" t="s">
        <v>11484</v>
      </c>
      <c r="AB5420">
        <v>5.0000000000000001E-3</v>
      </c>
      <c r="AC5420">
        <v>2.3E-2</v>
      </c>
      <c r="AD5420">
        <v>5.97</v>
      </c>
      <c r="AE5420" t="s">
        <v>45</v>
      </c>
    </row>
    <row r="5421" spans="1:31" x14ac:dyDescent="0.2">
      <c r="A5421">
        <v>5420</v>
      </c>
      <c r="B5421" t="s">
        <v>5005</v>
      </c>
      <c r="C5421">
        <v>127243</v>
      </c>
      <c r="D5421">
        <v>29165</v>
      </c>
      <c r="F5421">
        <v>14</v>
      </c>
      <c r="G5421">
        <v>28</v>
      </c>
      <c r="H5421">
        <v>37.799999999999997</v>
      </c>
      <c r="I5421" t="s">
        <v>24</v>
      </c>
      <c r="J5421">
        <v>49</v>
      </c>
      <c r="K5421">
        <v>50</v>
      </c>
      <c r="L5421">
        <v>41</v>
      </c>
      <c r="M5421">
        <v>49</v>
      </c>
      <c r="N5421">
        <v>5.59</v>
      </c>
      <c r="P5421">
        <v>0.85</v>
      </c>
      <c r="R5421">
        <v>0.44</v>
      </c>
      <c r="X5421" t="s">
        <v>2716</v>
      </c>
      <c r="Y5421">
        <v>5420</v>
      </c>
      <c r="Z5421" s="1">
        <v>0.60321527777777784</v>
      </c>
      <c r="AA5421" t="s">
        <v>11485</v>
      </c>
      <c r="AB5421">
        <v>-0.30499999999999999</v>
      </c>
      <c r="AC5421">
        <v>-4.5999999999999999E-2</v>
      </c>
      <c r="AD5421">
        <v>5.59</v>
      </c>
      <c r="AE5421" t="s">
        <v>2716</v>
      </c>
    </row>
    <row r="5422" spans="1:31" x14ac:dyDescent="0.2">
      <c r="A5422">
        <v>5421</v>
      </c>
      <c r="C5422">
        <v>127297</v>
      </c>
      <c r="D5422">
        <v>241777</v>
      </c>
      <c r="E5422" t="s">
        <v>5006</v>
      </c>
      <c r="F5422">
        <v>14</v>
      </c>
      <c r="G5422">
        <v>32</v>
      </c>
      <c r="H5422">
        <v>32.9</v>
      </c>
      <c r="I5422" t="s">
        <v>26</v>
      </c>
      <c r="J5422">
        <v>56</v>
      </c>
      <c r="K5422">
        <v>53</v>
      </c>
      <c r="L5422">
        <v>16</v>
      </c>
      <c r="M5422">
        <v>-56</v>
      </c>
      <c r="N5422">
        <v>6.93</v>
      </c>
      <c r="P5422">
        <v>0.91</v>
      </c>
      <c r="R5422">
        <v>0.6</v>
      </c>
      <c r="X5422" t="s">
        <v>5007</v>
      </c>
      <c r="Y5422">
        <v>5421</v>
      </c>
      <c r="Z5422" s="1">
        <v>0.60593634259259266</v>
      </c>
      <c r="AA5422" t="s">
        <v>11486</v>
      </c>
      <c r="AB5422">
        <v>-2.7E-2</v>
      </c>
      <c r="AC5422">
        <v>-1.2E-2</v>
      </c>
      <c r="AD5422">
        <v>6.93</v>
      </c>
      <c r="AE5422" t="s">
        <v>5007</v>
      </c>
    </row>
    <row r="5423" spans="1:31" x14ac:dyDescent="0.2">
      <c r="A5423">
        <v>5422</v>
      </c>
      <c r="C5423">
        <v>127304</v>
      </c>
      <c r="D5423">
        <v>64178</v>
      </c>
      <c r="F5423">
        <v>14</v>
      </c>
      <c r="G5423">
        <v>29</v>
      </c>
      <c r="H5423">
        <v>49.7</v>
      </c>
      <c r="I5423" t="s">
        <v>24</v>
      </c>
      <c r="J5423">
        <v>31</v>
      </c>
      <c r="K5423">
        <v>47</v>
      </c>
      <c r="L5423">
        <v>28</v>
      </c>
      <c r="M5423">
        <v>31</v>
      </c>
      <c r="N5423">
        <v>6.06</v>
      </c>
      <c r="P5423">
        <v>-0.03</v>
      </c>
      <c r="R5423">
        <v>-0.09</v>
      </c>
      <c r="X5423" t="s">
        <v>128</v>
      </c>
      <c r="Y5423">
        <v>5422</v>
      </c>
      <c r="Z5423" s="1">
        <v>0.60404745370370372</v>
      </c>
      <c r="AA5423" t="s">
        <v>11487</v>
      </c>
      <c r="AB5423">
        <v>-1.7999999999999999E-2</v>
      </c>
      <c r="AC5423">
        <v>4.0000000000000001E-3</v>
      </c>
      <c r="AD5423">
        <v>6.06</v>
      </c>
      <c r="AE5423" t="s">
        <v>128</v>
      </c>
    </row>
    <row r="5424" spans="1:31" x14ac:dyDescent="0.2">
      <c r="A5424">
        <v>5423</v>
      </c>
      <c r="C5424">
        <v>127334</v>
      </c>
      <c r="D5424">
        <v>45075</v>
      </c>
      <c r="F5424">
        <v>14</v>
      </c>
      <c r="G5424">
        <v>29</v>
      </c>
      <c r="H5424">
        <v>36.799999999999997</v>
      </c>
      <c r="I5424" t="s">
        <v>24</v>
      </c>
      <c r="J5424">
        <v>41</v>
      </c>
      <c r="K5424">
        <v>47</v>
      </c>
      <c r="L5424">
        <v>45</v>
      </c>
      <c r="M5424">
        <v>41</v>
      </c>
      <c r="N5424">
        <v>6.35</v>
      </c>
      <c r="P5424">
        <v>0.7</v>
      </c>
      <c r="R5424">
        <v>0.21</v>
      </c>
      <c r="X5424" t="s">
        <v>35</v>
      </c>
      <c r="Y5424">
        <v>5423</v>
      </c>
      <c r="Z5424" s="1">
        <v>0.60389814814814813</v>
      </c>
      <c r="AA5424" t="s">
        <v>11488</v>
      </c>
      <c r="AB5424">
        <v>0.16200000000000001</v>
      </c>
      <c r="AC5424">
        <v>-0.218</v>
      </c>
      <c r="AD5424">
        <v>6.35</v>
      </c>
      <c r="AE5424" t="s">
        <v>35</v>
      </c>
    </row>
    <row r="5425" spans="1:32" x14ac:dyDescent="0.2">
      <c r="A5425">
        <v>5424</v>
      </c>
      <c r="C5425">
        <v>127337</v>
      </c>
      <c r="D5425">
        <v>120504</v>
      </c>
      <c r="F5425">
        <v>14</v>
      </c>
      <c r="G5425">
        <v>30</v>
      </c>
      <c r="H5425">
        <v>45.4</v>
      </c>
      <c r="I5425" t="s">
        <v>24</v>
      </c>
      <c r="J5425">
        <v>4</v>
      </c>
      <c r="K5425">
        <v>46</v>
      </c>
      <c r="L5425">
        <v>20</v>
      </c>
      <c r="M5425">
        <v>4</v>
      </c>
      <c r="N5425">
        <v>6.02</v>
      </c>
      <c r="P5425">
        <v>1.42</v>
      </c>
      <c r="R5425">
        <v>1.67</v>
      </c>
      <c r="W5425" t="s">
        <v>27</v>
      </c>
      <c r="X5425" t="s">
        <v>80</v>
      </c>
      <c r="Y5425">
        <v>5424</v>
      </c>
      <c r="Z5425" s="1">
        <v>0.60469212962962959</v>
      </c>
      <c r="AA5425" t="s">
        <v>11489</v>
      </c>
      <c r="AB5425">
        <v>8.9999999999999993E-3</v>
      </c>
      <c r="AC5425">
        <v>-1.2E-2</v>
      </c>
      <c r="AD5425">
        <v>6.02</v>
      </c>
      <c r="AE5425" t="s">
        <v>3264</v>
      </c>
    </row>
    <row r="5426" spans="1:32" x14ac:dyDescent="0.2">
      <c r="A5426">
        <v>5425</v>
      </c>
      <c r="B5426" t="s">
        <v>5008</v>
      </c>
      <c r="C5426">
        <v>127381</v>
      </c>
      <c r="D5426">
        <v>241781</v>
      </c>
      <c r="F5426">
        <v>14</v>
      </c>
      <c r="G5426">
        <v>32</v>
      </c>
      <c r="H5426">
        <v>36.9</v>
      </c>
      <c r="I5426" t="s">
        <v>26</v>
      </c>
      <c r="J5426">
        <v>50</v>
      </c>
      <c r="K5426">
        <v>27</v>
      </c>
      <c r="L5426">
        <v>25</v>
      </c>
      <c r="M5426">
        <v>-50</v>
      </c>
      <c r="N5426">
        <v>4.42</v>
      </c>
      <c r="P5426">
        <v>-0.19</v>
      </c>
      <c r="R5426">
        <v>-0.84</v>
      </c>
      <c r="X5426" t="s">
        <v>2436</v>
      </c>
      <c r="Y5426">
        <v>5425</v>
      </c>
      <c r="Z5426" s="1">
        <v>0.60598263888888892</v>
      </c>
      <c r="AA5426" t="s">
        <v>11490</v>
      </c>
      <c r="AB5426">
        <v>-4.2999999999999997E-2</v>
      </c>
      <c r="AC5426">
        <v>-0.01</v>
      </c>
      <c r="AD5426">
        <v>4.42</v>
      </c>
      <c r="AE5426" t="s">
        <v>2436</v>
      </c>
    </row>
    <row r="5427" spans="1:32" x14ac:dyDescent="0.2">
      <c r="A5427">
        <v>5426</v>
      </c>
      <c r="C5427">
        <v>127486</v>
      </c>
      <c r="D5427">
        <v>241792</v>
      </c>
      <c r="F5427">
        <v>14</v>
      </c>
      <c r="G5427">
        <v>33</v>
      </c>
      <c r="H5427">
        <v>32.4</v>
      </c>
      <c r="I5427" t="s">
        <v>26</v>
      </c>
      <c r="J5427">
        <v>54</v>
      </c>
      <c r="K5427">
        <v>59</v>
      </c>
      <c r="L5427">
        <v>54</v>
      </c>
      <c r="M5427">
        <v>-54</v>
      </c>
      <c r="N5427">
        <v>5.87</v>
      </c>
      <c r="P5427">
        <v>0.48</v>
      </c>
      <c r="X5427" t="s">
        <v>315</v>
      </c>
      <c r="Y5427">
        <v>5426</v>
      </c>
      <c r="Z5427" s="1">
        <v>0.60662499999999997</v>
      </c>
      <c r="AA5427" t="s">
        <v>11491</v>
      </c>
      <c r="AB5427">
        <v>-9.5000000000000001E-2</v>
      </c>
      <c r="AC5427">
        <v>4.0000000000000001E-3</v>
      </c>
      <c r="AD5427">
        <v>5.87</v>
      </c>
      <c r="AE5427" t="s">
        <v>5759</v>
      </c>
    </row>
    <row r="5428" spans="1:32" x14ac:dyDescent="0.2">
      <c r="A5428">
        <v>5427</v>
      </c>
      <c r="C5428">
        <v>127501</v>
      </c>
      <c r="D5428">
        <v>241793</v>
      </c>
      <c r="F5428">
        <v>14</v>
      </c>
      <c r="G5428">
        <v>33</v>
      </c>
      <c r="H5428">
        <v>29.9</v>
      </c>
      <c r="I5428" t="s">
        <v>26</v>
      </c>
      <c r="J5428">
        <v>52</v>
      </c>
      <c r="K5428">
        <v>40</v>
      </c>
      <c r="L5428">
        <v>48</v>
      </c>
      <c r="M5428">
        <v>-52</v>
      </c>
      <c r="N5428">
        <v>5.87</v>
      </c>
      <c r="P5428">
        <v>1.0900000000000001</v>
      </c>
      <c r="X5428" t="s">
        <v>54</v>
      </c>
      <c r="Y5428">
        <v>5427</v>
      </c>
      <c r="Z5428" s="1">
        <v>0.60659606481481487</v>
      </c>
      <c r="AA5428" t="s">
        <v>11492</v>
      </c>
      <c r="AB5428">
        <v>-6.0000000000000001E-3</v>
      </c>
      <c r="AC5428">
        <v>-3.1E-2</v>
      </c>
      <c r="AD5428">
        <v>5.87</v>
      </c>
      <c r="AE5428" t="s">
        <v>54</v>
      </c>
    </row>
    <row r="5429" spans="1:32" x14ac:dyDescent="0.2">
      <c r="A5429">
        <v>5428</v>
      </c>
      <c r="C5429">
        <v>127624</v>
      </c>
      <c r="D5429">
        <v>205681</v>
      </c>
      <c r="F5429">
        <v>14</v>
      </c>
      <c r="G5429">
        <v>33</v>
      </c>
      <c r="H5429">
        <v>9.6</v>
      </c>
      <c r="I5429" t="s">
        <v>26</v>
      </c>
      <c r="J5429">
        <v>30</v>
      </c>
      <c r="K5429">
        <v>42</v>
      </c>
      <c r="L5429">
        <v>51</v>
      </c>
      <c r="M5429">
        <v>-30</v>
      </c>
      <c r="N5429">
        <v>6.09</v>
      </c>
      <c r="P5429">
        <v>1.03</v>
      </c>
      <c r="R5429">
        <v>0.84</v>
      </c>
      <c r="X5429" t="s">
        <v>54</v>
      </c>
      <c r="Y5429">
        <v>5428</v>
      </c>
      <c r="Z5429" s="1">
        <v>0.60636111111111113</v>
      </c>
      <c r="AA5429" t="s">
        <v>11493</v>
      </c>
      <c r="AB5429">
        <v>0.04</v>
      </c>
      <c r="AC5429">
        <v>-1.4999999999999999E-2</v>
      </c>
      <c r="AD5429">
        <v>6.09</v>
      </c>
      <c r="AE5429" t="s">
        <v>54</v>
      </c>
    </row>
    <row r="5430" spans="1:32" x14ac:dyDescent="0.2">
      <c r="A5430">
        <v>5429</v>
      </c>
      <c r="B5430" t="s">
        <v>5009</v>
      </c>
      <c r="C5430">
        <v>127665</v>
      </c>
      <c r="D5430">
        <v>64202</v>
      </c>
      <c r="E5430">
        <v>6697</v>
      </c>
      <c r="F5430">
        <v>14</v>
      </c>
      <c r="G5430">
        <v>31</v>
      </c>
      <c r="H5430">
        <v>49.8</v>
      </c>
      <c r="I5430" t="s">
        <v>24</v>
      </c>
      <c r="J5430">
        <v>30</v>
      </c>
      <c r="K5430">
        <v>22</v>
      </c>
      <c r="L5430">
        <v>17</v>
      </c>
      <c r="M5430">
        <v>30</v>
      </c>
      <c r="N5430">
        <v>3.58</v>
      </c>
      <c r="P5430">
        <v>1.3</v>
      </c>
      <c r="R5430">
        <v>1.44</v>
      </c>
      <c r="T5430">
        <v>0.65</v>
      </c>
      <c r="X5430" t="s">
        <v>517</v>
      </c>
      <c r="Y5430">
        <v>5429</v>
      </c>
      <c r="Z5430" s="1">
        <v>0.60543749999999996</v>
      </c>
      <c r="AA5430" t="s">
        <v>11494</v>
      </c>
      <c r="AB5430">
        <v>-0.1</v>
      </c>
      <c r="AC5430">
        <v>0.11899999999999999</v>
      </c>
      <c r="AD5430">
        <v>3.58</v>
      </c>
      <c r="AE5430" t="s">
        <v>5995</v>
      </c>
    </row>
    <row r="5431" spans="1:32" x14ac:dyDescent="0.2">
      <c r="A5431">
        <v>5430</v>
      </c>
      <c r="B5431" t="s">
        <v>5010</v>
      </c>
      <c r="C5431">
        <v>127700</v>
      </c>
      <c r="D5431">
        <v>8024</v>
      </c>
      <c r="E5431">
        <v>6687</v>
      </c>
      <c r="F5431">
        <v>14</v>
      </c>
      <c r="G5431">
        <v>27</v>
      </c>
      <c r="H5431">
        <v>31.5</v>
      </c>
      <c r="I5431" t="s">
        <v>24</v>
      </c>
      <c r="J5431">
        <v>75</v>
      </c>
      <c r="K5431">
        <v>41</v>
      </c>
      <c r="L5431">
        <v>46</v>
      </c>
      <c r="M5431">
        <v>75</v>
      </c>
      <c r="N5431">
        <v>4.25</v>
      </c>
      <c r="P5431">
        <v>1.44</v>
      </c>
      <c r="R5431">
        <v>1.7</v>
      </c>
      <c r="T5431">
        <v>0.75</v>
      </c>
      <c r="X5431" t="s">
        <v>5011</v>
      </c>
      <c r="Y5431">
        <v>5430</v>
      </c>
      <c r="Z5431" s="1">
        <v>0.60244791666666664</v>
      </c>
      <c r="AA5431" t="s">
        <v>11495</v>
      </c>
      <c r="AB5431">
        <v>8.9999999999999993E-3</v>
      </c>
      <c r="AC5431">
        <v>2.3E-2</v>
      </c>
      <c r="AD5431">
        <v>4.25</v>
      </c>
      <c r="AE5431" t="s">
        <v>11496</v>
      </c>
      <c r="AF5431" t="s">
        <v>36</v>
      </c>
    </row>
    <row r="5432" spans="1:32" x14ac:dyDescent="0.2">
      <c r="A5432">
        <v>5431</v>
      </c>
      <c r="C5432">
        <v>127716</v>
      </c>
      <c r="D5432">
        <v>225027</v>
      </c>
      <c r="F5432">
        <v>14</v>
      </c>
      <c r="G5432">
        <v>34</v>
      </c>
      <c r="H5432">
        <v>8</v>
      </c>
      <c r="I5432" t="s">
        <v>26</v>
      </c>
      <c r="J5432">
        <v>42</v>
      </c>
      <c r="K5432">
        <v>5</v>
      </c>
      <c r="L5432">
        <v>59</v>
      </c>
      <c r="M5432">
        <v>-42</v>
      </c>
      <c r="N5432">
        <v>6.6</v>
      </c>
      <c r="P5432">
        <v>0.06</v>
      </c>
      <c r="X5432" t="s">
        <v>192</v>
      </c>
      <c r="Y5432">
        <v>5431</v>
      </c>
      <c r="Z5432" s="1">
        <v>0.60703703703703704</v>
      </c>
      <c r="AA5432" t="s">
        <v>11497</v>
      </c>
      <c r="AB5432">
        <v>-1.6E-2</v>
      </c>
      <c r="AC5432">
        <v>-2.9000000000000001E-2</v>
      </c>
      <c r="AD5432">
        <v>6.6</v>
      </c>
      <c r="AE5432" t="s">
        <v>192</v>
      </c>
    </row>
    <row r="5433" spans="1:32" x14ac:dyDescent="0.2">
      <c r="A5433">
        <v>5432</v>
      </c>
      <c r="C5433">
        <v>127724</v>
      </c>
      <c r="D5433">
        <v>241811</v>
      </c>
      <c r="F5433">
        <v>14</v>
      </c>
      <c r="G5433">
        <v>35</v>
      </c>
      <c r="H5433">
        <v>17.2</v>
      </c>
      <c r="I5433" t="s">
        <v>26</v>
      </c>
      <c r="J5433">
        <v>60</v>
      </c>
      <c r="K5433">
        <v>0</v>
      </c>
      <c r="L5433">
        <v>57</v>
      </c>
      <c r="M5433">
        <v>-60</v>
      </c>
      <c r="N5433">
        <v>6.4</v>
      </c>
      <c r="P5433">
        <v>1.26</v>
      </c>
      <c r="X5433" t="s">
        <v>125</v>
      </c>
      <c r="Y5433">
        <v>5432</v>
      </c>
      <c r="Z5433" s="1">
        <v>0.607837962962963</v>
      </c>
      <c r="AA5433" t="s">
        <v>11498</v>
      </c>
      <c r="AB5433">
        <v>-2.1000000000000001E-2</v>
      </c>
      <c r="AC5433">
        <v>-3.1E-2</v>
      </c>
      <c r="AD5433">
        <v>6.4</v>
      </c>
      <c r="AE5433" t="s">
        <v>125</v>
      </c>
    </row>
    <row r="5434" spans="1:32" x14ac:dyDescent="0.2">
      <c r="A5434">
        <v>5433</v>
      </c>
      <c r="C5434">
        <v>127726</v>
      </c>
      <c r="D5434">
        <v>83394</v>
      </c>
      <c r="E5434">
        <v>6699</v>
      </c>
      <c r="F5434">
        <v>14</v>
      </c>
      <c r="G5434">
        <v>32</v>
      </c>
      <c r="H5434">
        <v>20.2</v>
      </c>
      <c r="I5434" t="s">
        <v>24</v>
      </c>
      <c r="J5434">
        <v>26</v>
      </c>
      <c r="K5434">
        <v>40</v>
      </c>
      <c r="L5434">
        <v>38</v>
      </c>
      <c r="M5434">
        <v>26</v>
      </c>
      <c r="N5434">
        <v>6.01</v>
      </c>
      <c r="P5434">
        <v>0.22</v>
      </c>
      <c r="R5434">
        <v>7.0000000000000007E-2</v>
      </c>
      <c r="X5434" t="s">
        <v>2584</v>
      </c>
      <c r="Y5434">
        <v>5433</v>
      </c>
      <c r="Z5434" s="1">
        <v>0.6057893518518519</v>
      </c>
      <c r="AA5434" t="s">
        <v>11499</v>
      </c>
      <c r="AB5434">
        <v>-6.4000000000000001E-2</v>
      </c>
      <c r="AC5434">
        <v>-2.9000000000000001E-2</v>
      </c>
      <c r="AD5434">
        <v>6.01</v>
      </c>
      <c r="AE5434" t="s">
        <v>2584</v>
      </c>
    </row>
    <row r="5435" spans="1:32" x14ac:dyDescent="0.2">
      <c r="A5435">
        <v>5434</v>
      </c>
      <c r="B5435" t="s">
        <v>5012</v>
      </c>
      <c r="C5435">
        <v>127739</v>
      </c>
      <c r="D5435">
        <v>83395</v>
      </c>
      <c r="F5435">
        <v>14</v>
      </c>
      <c r="G5435">
        <v>32</v>
      </c>
      <c r="H5435">
        <v>32.5</v>
      </c>
      <c r="I5435" t="s">
        <v>24</v>
      </c>
      <c r="J5435">
        <v>22</v>
      </c>
      <c r="K5435">
        <v>15</v>
      </c>
      <c r="L5435">
        <v>36</v>
      </c>
      <c r="M5435">
        <v>22</v>
      </c>
      <c r="N5435">
        <v>5.92</v>
      </c>
      <c r="P5435">
        <v>0.35</v>
      </c>
      <c r="R5435">
        <v>7.0000000000000007E-2</v>
      </c>
      <c r="X5435" t="s">
        <v>307</v>
      </c>
      <c r="Y5435">
        <v>5434</v>
      </c>
      <c r="Z5435" s="1">
        <v>0.605931712962963</v>
      </c>
      <c r="AA5435" t="s">
        <v>11500</v>
      </c>
      <c r="AB5435">
        <v>-0.127</v>
      </c>
      <c r="AC5435">
        <v>3.9E-2</v>
      </c>
      <c r="AD5435">
        <v>5.92</v>
      </c>
      <c r="AE5435" t="s">
        <v>307</v>
      </c>
    </row>
    <row r="5436" spans="1:32" x14ac:dyDescent="0.2">
      <c r="A5436">
        <v>5435</v>
      </c>
      <c r="B5436" t="s">
        <v>5013</v>
      </c>
      <c r="C5436">
        <v>127762</v>
      </c>
      <c r="D5436">
        <v>64203</v>
      </c>
      <c r="E5436" t="s">
        <v>5014</v>
      </c>
      <c r="F5436">
        <v>14</v>
      </c>
      <c r="G5436">
        <v>32</v>
      </c>
      <c r="H5436">
        <v>4.7</v>
      </c>
      <c r="I5436" t="s">
        <v>24</v>
      </c>
      <c r="J5436">
        <v>38</v>
      </c>
      <c r="K5436">
        <v>18</v>
      </c>
      <c r="L5436">
        <v>30</v>
      </c>
      <c r="M5436">
        <v>38</v>
      </c>
      <c r="N5436">
        <v>3.03</v>
      </c>
      <c r="P5436">
        <v>0.19</v>
      </c>
      <c r="R5436">
        <v>0.12</v>
      </c>
      <c r="T5436">
        <v>0.08</v>
      </c>
      <c r="X5436" t="s">
        <v>170</v>
      </c>
      <c r="Y5436">
        <v>5435</v>
      </c>
      <c r="Z5436" s="1">
        <v>0.60560995370370374</v>
      </c>
      <c r="AA5436" t="s">
        <v>11501</v>
      </c>
      <c r="AB5436">
        <v>-0.114</v>
      </c>
      <c r="AC5436">
        <v>0.153</v>
      </c>
      <c r="AD5436">
        <v>3.03</v>
      </c>
      <c r="AE5436" t="s">
        <v>170</v>
      </c>
    </row>
    <row r="5437" spans="1:32" x14ac:dyDescent="0.2">
      <c r="A5437">
        <v>5436</v>
      </c>
      <c r="C5437">
        <v>127821</v>
      </c>
      <c r="D5437">
        <v>16406</v>
      </c>
      <c r="F5437">
        <v>14</v>
      </c>
      <c r="G5437">
        <v>30</v>
      </c>
      <c r="H5437">
        <v>46.1</v>
      </c>
      <c r="I5437" t="s">
        <v>24</v>
      </c>
      <c r="J5437">
        <v>63</v>
      </c>
      <c r="K5437">
        <v>11</v>
      </c>
      <c r="L5437">
        <v>8</v>
      </c>
      <c r="M5437">
        <v>63</v>
      </c>
      <c r="N5437">
        <v>6.09</v>
      </c>
      <c r="P5437">
        <v>0.41</v>
      </c>
      <c r="R5437">
        <v>-0.04</v>
      </c>
      <c r="X5437" t="s">
        <v>2836</v>
      </c>
      <c r="Y5437">
        <v>5436</v>
      </c>
      <c r="Z5437" s="1">
        <v>0.60470023148148144</v>
      </c>
      <c r="AA5437" t="s">
        <v>11502</v>
      </c>
      <c r="AB5437">
        <v>-0.17799999999999999</v>
      </c>
      <c r="AC5437">
        <v>0</v>
      </c>
      <c r="AD5437">
        <v>6.09</v>
      </c>
      <c r="AE5437" t="s">
        <v>2836</v>
      </c>
    </row>
    <row r="5438" spans="1:32" x14ac:dyDescent="0.2">
      <c r="A5438">
        <v>5437</v>
      </c>
      <c r="C5438">
        <v>127929</v>
      </c>
      <c r="D5438">
        <v>16411</v>
      </c>
      <c r="F5438">
        <v>14</v>
      </c>
      <c r="G5438">
        <v>31</v>
      </c>
      <c r="H5438">
        <v>42.8</v>
      </c>
      <c r="I5438" t="s">
        <v>24</v>
      </c>
      <c r="J5438">
        <v>60</v>
      </c>
      <c r="K5438">
        <v>13</v>
      </c>
      <c r="L5438">
        <v>32</v>
      </c>
      <c r="M5438">
        <v>60</v>
      </c>
      <c r="N5438">
        <v>6.27</v>
      </c>
      <c r="P5438">
        <v>0.24</v>
      </c>
      <c r="R5438">
        <v>0.14000000000000001</v>
      </c>
      <c r="X5438" t="s">
        <v>423</v>
      </c>
      <c r="Y5438">
        <v>5437</v>
      </c>
      <c r="Z5438" s="1">
        <v>0.60535648148148147</v>
      </c>
      <c r="AA5438" t="s">
        <v>11503</v>
      </c>
      <c r="AB5438">
        <v>-4.9000000000000002E-2</v>
      </c>
      <c r="AC5438">
        <v>2.1000000000000001E-2</v>
      </c>
      <c r="AD5438">
        <v>6.27</v>
      </c>
      <c r="AE5438" t="s">
        <v>423</v>
      </c>
    </row>
    <row r="5439" spans="1:32" x14ac:dyDescent="0.2">
      <c r="A5439">
        <v>5438</v>
      </c>
      <c r="C5439">
        <v>127964</v>
      </c>
      <c r="D5439">
        <v>182676</v>
      </c>
      <c r="F5439">
        <v>14</v>
      </c>
      <c r="G5439">
        <v>34</v>
      </c>
      <c r="H5439">
        <v>50.7</v>
      </c>
      <c r="I5439" t="s">
        <v>26</v>
      </c>
      <c r="J5439">
        <v>20</v>
      </c>
      <c r="K5439">
        <v>26</v>
      </c>
      <c r="L5439">
        <v>21</v>
      </c>
      <c r="M5439">
        <v>-20</v>
      </c>
      <c r="N5439">
        <v>6.5</v>
      </c>
      <c r="P5439">
        <v>0.14000000000000001</v>
      </c>
      <c r="X5439" t="s">
        <v>310</v>
      </c>
      <c r="Y5439">
        <v>5438</v>
      </c>
      <c r="Z5439" s="1">
        <v>0.60753124999999997</v>
      </c>
      <c r="AA5439" t="s">
        <v>11504</v>
      </c>
      <c r="AB5439">
        <v>1.7000000000000001E-2</v>
      </c>
      <c r="AC5439">
        <v>2E-3</v>
      </c>
      <c r="AD5439">
        <v>6.5</v>
      </c>
      <c r="AE5439" t="s">
        <v>310</v>
      </c>
    </row>
    <row r="5440" spans="1:32" x14ac:dyDescent="0.2">
      <c r="A5440">
        <v>5439</v>
      </c>
      <c r="C5440">
        <v>127971</v>
      </c>
      <c r="D5440">
        <v>225046</v>
      </c>
      <c r="F5440">
        <v>14</v>
      </c>
      <c r="G5440">
        <v>35</v>
      </c>
      <c r="H5440">
        <v>31.5</v>
      </c>
      <c r="I5440" t="s">
        <v>26</v>
      </c>
      <c r="J5440">
        <v>41</v>
      </c>
      <c r="K5440">
        <v>31</v>
      </c>
      <c r="L5440">
        <v>2</v>
      </c>
      <c r="M5440">
        <v>-41</v>
      </c>
      <c r="N5440">
        <v>5.87</v>
      </c>
      <c r="P5440">
        <v>-0.08</v>
      </c>
      <c r="X5440" t="s">
        <v>131</v>
      </c>
      <c r="Y5440">
        <v>5439</v>
      </c>
      <c r="Z5440" s="1">
        <v>0.60800347222222217</v>
      </c>
      <c r="AA5440" t="s">
        <v>11505</v>
      </c>
      <c r="AB5440">
        <v>-0.02</v>
      </c>
      <c r="AC5440">
        <v>-1.7000000000000001E-2</v>
      </c>
      <c r="AD5440">
        <v>5.87</v>
      </c>
      <c r="AE5440" t="s">
        <v>131</v>
      </c>
    </row>
    <row r="5441" spans="1:32" x14ac:dyDescent="0.2">
      <c r="A5441">
        <v>5440</v>
      </c>
      <c r="B5441" t="s">
        <v>5015</v>
      </c>
      <c r="C5441">
        <v>127972</v>
      </c>
      <c r="D5441">
        <v>225044</v>
      </c>
      <c r="E5441" t="s">
        <v>5015</v>
      </c>
      <c r="F5441">
        <v>14</v>
      </c>
      <c r="G5441">
        <v>35</v>
      </c>
      <c r="H5441">
        <v>30.4</v>
      </c>
      <c r="I5441" t="s">
        <v>26</v>
      </c>
      <c r="J5441">
        <v>42</v>
      </c>
      <c r="K5441">
        <v>9</v>
      </c>
      <c r="L5441">
        <v>28</v>
      </c>
      <c r="M5441">
        <v>-42</v>
      </c>
      <c r="N5441">
        <v>2.31</v>
      </c>
      <c r="P5441">
        <v>-0.19</v>
      </c>
      <c r="R5441">
        <v>-0.83</v>
      </c>
      <c r="T5441">
        <v>-0.2</v>
      </c>
      <c r="X5441" t="s">
        <v>5016</v>
      </c>
      <c r="Y5441">
        <v>5440</v>
      </c>
      <c r="Z5441" s="1">
        <v>0.60799074074074078</v>
      </c>
      <c r="AA5441" t="s">
        <v>11506</v>
      </c>
      <c r="AB5441">
        <v>-3.5000000000000003E-2</v>
      </c>
      <c r="AC5441">
        <v>-3.5000000000000003E-2</v>
      </c>
      <c r="AD5441">
        <v>2.31</v>
      </c>
      <c r="AE5441" t="s">
        <v>564</v>
      </c>
      <c r="AF5441" t="s">
        <v>36</v>
      </c>
    </row>
    <row r="5442" spans="1:32" x14ac:dyDescent="0.2">
      <c r="A5442">
        <v>5441</v>
      </c>
      <c r="C5442">
        <v>127986</v>
      </c>
      <c r="D5442">
        <v>64212</v>
      </c>
      <c r="E5442" t="s">
        <v>5017</v>
      </c>
      <c r="F5442">
        <v>14</v>
      </c>
      <c r="G5442">
        <v>33</v>
      </c>
      <c r="H5442">
        <v>20.3</v>
      </c>
      <c r="I5442" t="s">
        <v>24</v>
      </c>
      <c r="J5442">
        <v>36</v>
      </c>
      <c r="K5442">
        <v>57</v>
      </c>
      <c r="L5442">
        <v>34</v>
      </c>
      <c r="M5442">
        <v>36</v>
      </c>
      <c r="N5442">
        <v>6.43</v>
      </c>
      <c r="O5442" t="s">
        <v>103</v>
      </c>
      <c r="X5442" t="s">
        <v>5018</v>
      </c>
      <c r="Y5442">
        <v>5441</v>
      </c>
      <c r="Z5442" s="1">
        <v>0.6064849537037037</v>
      </c>
      <c r="AA5442" t="s">
        <v>15454</v>
      </c>
      <c r="AB5442">
        <v>-4.0000000000000001E-3</v>
      </c>
      <c r="AC5442">
        <v>-5.7000000000000002E-2</v>
      </c>
      <c r="AD5442">
        <v>6.43</v>
      </c>
      <c r="AE5442" t="s">
        <v>52</v>
      </c>
    </row>
    <row r="5443" spans="1:32" x14ac:dyDescent="0.2">
      <c r="A5443">
        <v>5442</v>
      </c>
      <c r="C5443">
        <v>128000</v>
      </c>
      <c r="D5443">
        <v>29191</v>
      </c>
      <c r="F5443">
        <v>14</v>
      </c>
      <c r="G5443">
        <v>32</v>
      </c>
      <c r="H5443">
        <v>30.9</v>
      </c>
      <c r="I5443" t="s">
        <v>24</v>
      </c>
      <c r="J5443">
        <v>55</v>
      </c>
      <c r="K5443">
        <v>23</v>
      </c>
      <c r="L5443">
        <v>52</v>
      </c>
      <c r="M5443">
        <v>55</v>
      </c>
      <c r="N5443">
        <v>5.76</v>
      </c>
      <c r="P5443">
        <v>1.5</v>
      </c>
      <c r="W5443" t="s">
        <v>27</v>
      </c>
      <c r="X5443" t="s">
        <v>104</v>
      </c>
      <c r="Y5443">
        <v>5442</v>
      </c>
      <c r="Z5443" s="1">
        <v>0.60591319444444447</v>
      </c>
      <c r="AA5443" t="s">
        <v>15455</v>
      </c>
      <c r="AB5443">
        <v>6.0000000000000001E-3</v>
      </c>
      <c r="AC5443">
        <v>-1.4999999999999999E-2</v>
      </c>
      <c r="AD5443">
        <v>5.76</v>
      </c>
      <c r="AE5443" t="s">
        <v>5820</v>
      </c>
    </row>
    <row r="5444" spans="1:32" x14ac:dyDescent="0.2">
      <c r="A5444">
        <v>5443</v>
      </c>
      <c r="C5444">
        <v>128020</v>
      </c>
      <c r="D5444">
        <v>252824</v>
      </c>
      <c r="F5444">
        <v>14</v>
      </c>
      <c r="G5444">
        <v>37</v>
      </c>
      <c r="H5444">
        <v>46.3</v>
      </c>
      <c r="I5444" t="s">
        <v>26</v>
      </c>
      <c r="J5444">
        <v>67</v>
      </c>
      <c r="K5444">
        <v>55</v>
      </c>
      <c r="L5444">
        <v>56</v>
      </c>
      <c r="M5444">
        <v>-67</v>
      </c>
      <c r="N5444">
        <v>6.04</v>
      </c>
      <c r="P5444">
        <v>0.5</v>
      </c>
      <c r="R5444">
        <v>-0.02</v>
      </c>
      <c r="X5444" t="s">
        <v>75</v>
      </c>
      <c r="Y5444">
        <v>5443</v>
      </c>
      <c r="Z5444" s="1">
        <v>0.60956365740740737</v>
      </c>
      <c r="AA5444" t="s">
        <v>15456</v>
      </c>
      <c r="AB5444">
        <v>-0.34300000000000003</v>
      </c>
      <c r="AC5444">
        <v>-0.28999999999999998</v>
      </c>
      <c r="AD5444">
        <v>6.04</v>
      </c>
      <c r="AE5444" t="s">
        <v>75</v>
      </c>
    </row>
    <row r="5445" spans="1:32" x14ac:dyDescent="0.2">
      <c r="A5445">
        <v>5444</v>
      </c>
      <c r="C5445">
        <v>128068</v>
      </c>
      <c r="D5445">
        <v>225054</v>
      </c>
      <c r="E5445">
        <v>6724</v>
      </c>
      <c r="F5445">
        <v>14</v>
      </c>
      <c r="G5445">
        <v>36</v>
      </c>
      <c r="H5445">
        <v>19</v>
      </c>
      <c r="I5445" t="s">
        <v>26</v>
      </c>
      <c r="J5445">
        <v>46</v>
      </c>
      <c r="K5445">
        <v>14</v>
      </c>
      <c r="L5445">
        <v>43</v>
      </c>
      <c r="M5445">
        <v>-46</v>
      </c>
      <c r="N5445">
        <v>5.55</v>
      </c>
      <c r="P5445">
        <v>1.48</v>
      </c>
      <c r="R5445">
        <v>1.72</v>
      </c>
      <c r="T5445">
        <v>0.72</v>
      </c>
      <c r="U5445" t="s">
        <v>183</v>
      </c>
      <c r="X5445" t="s">
        <v>105</v>
      </c>
      <c r="Y5445">
        <v>5444</v>
      </c>
      <c r="Z5445" s="1">
        <v>0.60855324074074069</v>
      </c>
      <c r="AA5445" t="s">
        <v>15457</v>
      </c>
      <c r="AB5445">
        <v>-3.7999999999999999E-2</v>
      </c>
      <c r="AC5445">
        <v>1.9E-2</v>
      </c>
      <c r="AD5445">
        <v>5.55</v>
      </c>
      <c r="AE5445" t="s">
        <v>105</v>
      </c>
    </row>
    <row r="5446" spans="1:32" x14ac:dyDescent="0.2">
      <c r="A5446">
        <v>5445</v>
      </c>
      <c r="C5446">
        <v>128093</v>
      </c>
      <c r="D5446">
        <v>64221</v>
      </c>
      <c r="F5446">
        <v>14</v>
      </c>
      <c r="G5446">
        <v>34</v>
      </c>
      <c r="H5446">
        <v>11.7</v>
      </c>
      <c r="I5446" t="s">
        <v>24</v>
      </c>
      <c r="J5446">
        <v>32</v>
      </c>
      <c r="K5446">
        <v>32</v>
      </c>
      <c r="L5446">
        <v>4</v>
      </c>
      <c r="M5446">
        <v>32</v>
      </c>
      <c r="N5446">
        <v>6.33</v>
      </c>
      <c r="P5446">
        <v>0.4</v>
      </c>
      <c r="R5446">
        <v>-0.03</v>
      </c>
      <c r="X5446" t="s">
        <v>430</v>
      </c>
      <c r="Y5446">
        <v>5445</v>
      </c>
      <c r="Z5446" s="1">
        <v>0.60707986111111112</v>
      </c>
      <c r="AA5446" t="s">
        <v>15458</v>
      </c>
      <c r="AB5446">
        <v>0.108</v>
      </c>
      <c r="AC5446">
        <v>7.0000000000000001E-3</v>
      </c>
      <c r="AD5446">
        <v>6.33</v>
      </c>
      <c r="AE5446" t="s">
        <v>430</v>
      </c>
    </row>
    <row r="5447" spans="1:32" x14ac:dyDescent="0.2">
      <c r="A5447">
        <v>5446</v>
      </c>
      <c r="C5447">
        <v>128152</v>
      </c>
      <c r="D5447">
        <v>205744</v>
      </c>
      <c r="F5447">
        <v>14</v>
      </c>
      <c r="G5447">
        <v>36</v>
      </c>
      <c r="H5447">
        <v>24.2</v>
      </c>
      <c r="I5447" t="s">
        <v>26</v>
      </c>
      <c r="J5447">
        <v>39</v>
      </c>
      <c r="K5447">
        <v>35</v>
      </c>
      <c r="L5447">
        <v>50</v>
      </c>
      <c r="M5447">
        <v>-39</v>
      </c>
      <c r="N5447">
        <v>6.13</v>
      </c>
      <c r="P5447">
        <v>1.05</v>
      </c>
      <c r="X5447" t="s">
        <v>45</v>
      </c>
      <c r="Y5447">
        <v>5446</v>
      </c>
      <c r="Z5447" s="1">
        <v>0.60861342592592593</v>
      </c>
      <c r="AA5447" t="s">
        <v>15459</v>
      </c>
      <c r="AB5447">
        <v>-3.6999999999999998E-2</v>
      </c>
      <c r="AC5447">
        <v>-1.7999999999999999E-2</v>
      </c>
      <c r="AD5447">
        <v>6.13</v>
      </c>
      <c r="AE5447" t="s">
        <v>45</v>
      </c>
    </row>
    <row r="5448" spans="1:32" x14ac:dyDescent="0.2">
      <c r="A5448">
        <v>5447</v>
      </c>
      <c r="B5448" t="s">
        <v>5019</v>
      </c>
      <c r="C5448">
        <v>128167</v>
      </c>
      <c r="D5448">
        <v>83416</v>
      </c>
      <c r="E5448">
        <v>6717</v>
      </c>
      <c r="F5448">
        <v>14</v>
      </c>
      <c r="G5448">
        <v>34</v>
      </c>
      <c r="H5448">
        <v>40.799999999999997</v>
      </c>
      <c r="I5448" t="s">
        <v>24</v>
      </c>
      <c r="J5448">
        <v>29</v>
      </c>
      <c r="K5448">
        <v>44</v>
      </c>
      <c r="L5448">
        <v>42</v>
      </c>
      <c r="M5448">
        <v>29</v>
      </c>
      <c r="N5448">
        <v>4.46</v>
      </c>
      <c r="P5448">
        <v>0.36</v>
      </c>
      <c r="R5448">
        <v>-0.08</v>
      </c>
      <c r="T5448">
        <v>0.19</v>
      </c>
      <c r="X5448" t="s">
        <v>63</v>
      </c>
      <c r="Y5448">
        <v>5447</v>
      </c>
      <c r="Z5448" s="1">
        <v>0.6074166666666666</v>
      </c>
      <c r="AA5448" t="s">
        <v>15460</v>
      </c>
      <c r="AB5448">
        <v>0.189</v>
      </c>
      <c r="AC5448">
        <v>0.13200000000000001</v>
      </c>
      <c r="AD5448">
        <v>4.46</v>
      </c>
      <c r="AE5448" t="s">
        <v>63</v>
      </c>
    </row>
    <row r="5449" spans="1:32" x14ac:dyDescent="0.2">
      <c r="A5449">
        <v>5448</v>
      </c>
      <c r="C5449">
        <v>128198</v>
      </c>
      <c r="D5449">
        <v>64227</v>
      </c>
      <c r="E5449">
        <v>6718</v>
      </c>
      <c r="F5449">
        <v>14</v>
      </c>
      <c r="G5449">
        <v>34</v>
      </c>
      <c r="H5449">
        <v>38.5</v>
      </c>
      <c r="I5449" t="s">
        <v>24</v>
      </c>
      <c r="J5449">
        <v>36</v>
      </c>
      <c r="K5449">
        <v>37</v>
      </c>
      <c r="L5449">
        <v>33</v>
      </c>
      <c r="M5449">
        <v>36</v>
      </c>
      <c r="N5449">
        <v>6.03</v>
      </c>
      <c r="P5449">
        <v>1.38</v>
      </c>
      <c r="W5449" t="s">
        <v>27</v>
      </c>
      <c r="X5449" t="s">
        <v>104</v>
      </c>
      <c r="Y5449">
        <v>5448</v>
      </c>
      <c r="Z5449" s="1">
        <v>0.60739004629629634</v>
      </c>
      <c r="AA5449" t="s">
        <v>15461</v>
      </c>
      <c r="AB5449">
        <v>-2.9000000000000001E-2</v>
      </c>
      <c r="AC5449">
        <v>-5.3999999999999999E-2</v>
      </c>
      <c r="AD5449">
        <v>6.03</v>
      </c>
      <c r="AE5449" t="s">
        <v>5820</v>
      </c>
    </row>
    <row r="5450" spans="1:32" x14ac:dyDescent="0.2">
      <c r="A5450">
        <v>5449</v>
      </c>
      <c r="C5450">
        <v>128207</v>
      </c>
      <c r="D5450">
        <v>205751</v>
      </c>
      <c r="F5450">
        <v>14</v>
      </c>
      <c r="G5450">
        <v>36</v>
      </c>
      <c r="H5450">
        <v>44.2</v>
      </c>
      <c r="I5450" t="s">
        <v>26</v>
      </c>
      <c r="J5450">
        <v>40</v>
      </c>
      <c r="K5450">
        <v>12</v>
      </c>
      <c r="L5450">
        <v>42</v>
      </c>
      <c r="M5450">
        <v>-40</v>
      </c>
      <c r="N5450">
        <v>5.74</v>
      </c>
      <c r="P5450">
        <v>-0.12</v>
      </c>
      <c r="X5450" t="s">
        <v>5020</v>
      </c>
      <c r="Y5450">
        <v>5449</v>
      </c>
      <c r="Z5450" s="1">
        <v>0.60884490740740738</v>
      </c>
      <c r="AA5450" t="s">
        <v>15462</v>
      </c>
      <c r="AB5450">
        <v>-1.6E-2</v>
      </c>
      <c r="AC5450">
        <v>-2.5000000000000001E-2</v>
      </c>
      <c r="AD5450">
        <v>5.74</v>
      </c>
      <c r="AE5450" t="s">
        <v>5020</v>
      </c>
    </row>
    <row r="5451" spans="1:32" x14ac:dyDescent="0.2">
      <c r="A5451">
        <v>5450</v>
      </c>
      <c r="C5451">
        <v>128266</v>
      </c>
      <c r="D5451">
        <v>225062</v>
      </c>
      <c r="F5451">
        <v>14</v>
      </c>
      <c r="G5451">
        <v>37</v>
      </c>
      <c r="H5451">
        <v>20.100000000000001</v>
      </c>
      <c r="I5451" t="s">
        <v>26</v>
      </c>
      <c r="J5451">
        <v>46</v>
      </c>
      <c r="K5451">
        <v>8</v>
      </c>
      <c r="L5451">
        <v>2</v>
      </c>
      <c r="M5451">
        <v>-46</v>
      </c>
      <c r="N5451">
        <v>5.41</v>
      </c>
      <c r="P5451">
        <v>1.01</v>
      </c>
      <c r="R5451">
        <v>0.73</v>
      </c>
      <c r="T5451">
        <v>0.48</v>
      </c>
      <c r="U5451" t="s">
        <v>183</v>
      </c>
      <c r="X5451" t="s">
        <v>71</v>
      </c>
      <c r="Y5451">
        <v>5450</v>
      </c>
      <c r="Z5451" s="1">
        <v>0.60926041666666664</v>
      </c>
      <c r="AA5451" t="s">
        <v>15463</v>
      </c>
      <c r="AB5451">
        <v>-1.4E-2</v>
      </c>
      <c r="AC5451">
        <v>-0.02</v>
      </c>
      <c r="AD5451">
        <v>5.41</v>
      </c>
      <c r="AE5451" t="s">
        <v>71</v>
      </c>
    </row>
    <row r="5452" spans="1:32" x14ac:dyDescent="0.2">
      <c r="A5452">
        <v>5451</v>
      </c>
      <c r="C5452">
        <v>128332</v>
      </c>
      <c r="D5452">
        <v>29202</v>
      </c>
      <c r="F5452">
        <v>14</v>
      </c>
      <c r="G5452">
        <v>34</v>
      </c>
      <c r="H5452">
        <v>15.9</v>
      </c>
      <c r="I5452" t="s">
        <v>24</v>
      </c>
      <c r="J5452">
        <v>57</v>
      </c>
      <c r="K5452">
        <v>3</v>
      </c>
      <c r="L5452">
        <v>55</v>
      </c>
      <c r="M5452">
        <v>57</v>
      </c>
      <c r="N5452">
        <v>6.48</v>
      </c>
      <c r="P5452">
        <v>0.49</v>
      </c>
      <c r="R5452">
        <v>-0.03</v>
      </c>
      <c r="X5452" t="s">
        <v>5426</v>
      </c>
      <c r="Y5452">
        <v>5451</v>
      </c>
      <c r="Z5452" s="1">
        <v>0.60712847222222222</v>
      </c>
      <c r="AA5452" t="s">
        <v>15464</v>
      </c>
      <c r="AB5452">
        <v>0.217</v>
      </c>
      <c r="AC5452">
        <v>-0.22900000000000001</v>
      </c>
      <c r="AD5452">
        <v>6.48</v>
      </c>
      <c r="AE5452" t="s">
        <v>5426</v>
      </c>
    </row>
    <row r="5453" spans="1:32" x14ac:dyDescent="0.2">
      <c r="A5453">
        <v>5452</v>
      </c>
      <c r="C5453">
        <v>128333</v>
      </c>
      <c r="D5453">
        <v>45121</v>
      </c>
      <c r="E5453" t="s">
        <v>5021</v>
      </c>
      <c r="F5453">
        <v>14</v>
      </c>
      <c r="G5453">
        <v>34</v>
      </c>
      <c r="H5453">
        <v>39.6</v>
      </c>
      <c r="I5453" t="s">
        <v>24</v>
      </c>
      <c r="J5453">
        <v>49</v>
      </c>
      <c r="K5453">
        <v>22</v>
      </c>
      <c r="L5453">
        <v>6</v>
      </c>
      <c r="M5453">
        <v>49</v>
      </c>
      <c r="N5453">
        <v>5.74</v>
      </c>
      <c r="P5453">
        <v>1.56</v>
      </c>
      <c r="R5453">
        <v>1.88</v>
      </c>
      <c r="T5453">
        <v>0.72</v>
      </c>
      <c r="U5453" t="s">
        <v>93</v>
      </c>
      <c r="X5453" t="s">
        <v>1389</v>
      </c>
      <c r="Y5453">
        <v>5452</v>
      </c>
      <c r="Z5453" s="1">
        <v>0.60740277777777785</v>
      </c>
      <c r="AA5453" t="s">
        <v>15465</v>
      </c>
      <c r="AB5453">
        <v>-4.4999999999999998E-2</v>
      </c>
      <c r="AC5453">
        <v>5.3999999999999999E-2</v>
      </c>
      <c r="AD5453">
        <v>5.74</v>
      </c>
      <c r="AE5453" t="s">
        <v>419</v>
      </c>
      <c r="AF5453" t="s">
        <v>36</v>
      </c>
    </row>
    <row r="5454" spans="1:32" x14ac:dyDescent="0.2">
      <c r="A5454">
        <v>5453</v>
      </c>
      <c r="B5454" t="s">
        <v>5022</v>
      </c>
      <c r="C5454">
        <v>128345</v>
      </c>
      <c r="D5454">
        <v>225071</v>
      </c>
      <c r="E5454">
        <v>6733</v>
      </c>
      <c r="F5454">
        <v>14</v>
      </c>
      <c r="G5454">
        <v>37</v>
      </c>
      <c r="H5454">
        <v>53.2</v>
      </c>
      <c r="I5454" t="s">
        <v>26</v>
      </c>
      <c r="J5454">
        <v>49</v>
      </c>
      <c r="K5454">
        <v>25</v>
      </c>
      <c r="L5454">
        <v>33</v>
      </c>
      <c r="M5454">
        <v>-49</v>
      </c>
      <c r="N5454">
        <v>4.05</v>
      </c>
      <c r="P5454">
        <v>-0.15</v>
      </c>
      <c r="R5454">
        <v>-0.56000000000000005</v>
      </c>
      <c r="T5454">
        <v>-0.11</v>
      </c>
      <c r="X5454" t="s">
        <v>211</v>
      </c>
      <c r="Y5454">
        <v>5453</v>
      </c>
      <c r="Z5454" s="1">
        <v>0.6096435185185185</v>
      </c>
      <c r="AA5454" t="s">
        <v>15466</v>
      </c>
      <c r="AB5454">
        <v>-2.4E-2</v>
      </c>
      <c r="AC5454">
        <v>-3.1E-2</v>
      </c>
      <c r="AD5454">
        <v>4.05</v>
      </c>
      <c r="AE5454" t="s">
        <v>211</v>
      </c>
    </row>
    <row r="5455" spans="1:32" x14ac:dyDescent="0.2">
      <c r="A5455">
        <v>5454</v>
      </c>
      <c r="C5455">
        <v>128402</v>
      </c>
      <c r="D5455">
        <v>83427</v>
      </c>
      <c r="F5455">
        <v>14</v>
      </c>
      <c r="G5455">
        <v>36</v>
      </c>
      <c r="H5455">
        <v>6.9</v>
      </c>
      <c r="I5455" t="s">
        <v>24</v>
      </c>
      <c r="J5455">
        <v>23</v>
      </c>
      <c r="K5455">
        <v>15</v>
      </c>
      <c r="L5455">
        <v>1</v>
      </c>
      <c r="M5455">
        <v>23</v>
      </c>
      <c r="N5455">
        <v>6.38</v>
      </c>
      <c r="P5455">
        <v>1.06</v>
      </c>
      <c r="R5455">
        <v>0.9</v>
      </c>
      <c r="X5455" t="s">
        <v>197</v>
      </c>
      <c r="Y5455">
        <v>5454</v>
      </c>
      <c r="Z5455" s="1">
        <v>0.60841319444444442</v>
      </c>
      <c r="AA5455" t="s">
        <v>15467</v>
      </c>
      <c r="AB5455">
        <v>-1.2E-2</v>
      </c>
      <c r="AC5455">
        <v>2.7E-2</v>
      </c>
      <c r="AD5455">
        <v>6.38</v>
      </c>
      <c r="AE5455" t="s">
        <v>197</v>
      </c>
    </row>
    <row r="5456" spans="1:32" x14ac:dyDescent="0.2">
      <c r="A5456">
        <v>5455</v>
      </c>
      <c r="C5456">
        <v>128429</v>
      </c>
      <c r="D5456">
        <v>158677</v>
      </c>
      <c r="F5456">
        <v>14</v>
      </c>
      <c r="G5456">
        <v>36</v>
      </c>
      <c r="H5456">
        <v>59.8</v>
      </c>
      <c r="I5456" t="s">
        <v>26</v>
      </c>
      <c r="J5456">
        <v>12</v>
      </c>
      <c r="K5456">
        <v>18</v>
      </c>
      <c r="L5456">
        <v>19</v>
      </c>
      <c r="M5456">
        <v>-12</v>
      </c>
      <c r="N5456">
        <v>6.2</v>
      </c>
      <c r="P5456">
        <v>0.46</v>
      </c>
      <c r="R5456">
        <v>-0.03</v>
      </c>
      <c r="X5456" t="s">
        <v>430</v>
      </c>
      <c r="Y5456">
        <v>5455</v>
      </c>
      <c r="Z5456" s="1">
        <v>0.60902546296296289</v>
      </c>
      <c r="AA5456" t="s">
        <v>15468</v>
      </c>
      <c r="AB5456">
        <v>-0.872</v>
      </c>
      <c r="AC5456">
        <v>0.36499999999999999</v>
      </c>
      <c r="AD5456">
        <v>6.2</v>
      </c>
      <c r="AE5456" t="s">
        <v>430</v>
      </c>
    </row>
    <row r="5457" spans="1:32" x14ac:dyDescent="0.2">
      <c r="A5457">
        <v>5456</v>
      </c>
      <c r="C5457">
        <v>128488</v>
      </c>
      <c r="D5457">
        <v>205786</v>
      </c>
      <c r="F5457">
        <v>14</v>
      </c>
      <c r="G5457">
        <v>38</v>
      </c>
      <c r="H5457">
        <v>19.600000000000001</v>
      </c>
      <c r="I5457" t="s">
        <v>26</v>
      </c>
      <c r="J5457">
        <v>38</v>
      </c>
      <c r="K5457">
        <v>47</v>
      </c>
      <c r="L5457">
        <v>39</v>
      </c>
      <c r="M5457">
        <v>-38</v>
      </c>
      <c r="N5457">
        <v>6.02</v>
      </c>
      <c r="P5457">
        <v>1.43</v>
      </c>
      <c r="X5457" t="s">
        <v>105</v>
      </c>
      <c r="Y5457">
        <v>5456</v>
      </c>
      <c r="Z5457" s="1">
        <v>0.60994907407407406</v>
      </c>
      <c r="AA5457" t="s">
        <v>15469</v>
      </c>
      <c r="AB5457">
        <v>6.6000000000000003E-2</v>
      </c>
      <c r="AC5457">
        <v>-2.3E-2</v>
      </c>
      <c r="AD5457">
        <v>6.02</v>
      </c>
      <c r="AE5457" t="s">
        <v>105</v>
      </c>
    </row>
    <row r="5458" spans="1:32" x14ac:dyDescent="0.2">
      <c r="A5458">
        <v>5457</v>
      </c>
      <c r="C5458">
        <v>128582</v>
      </c>
      <c r="D5458">
        <v>225089</v>
      </c>
      <c r="F5458">
        <v>14</v>
      </c>
      <c r="G5458">
        <v>39</v>
      </c>
      <c r="H5458">
        <v>11</v>
      </c>
      <c r="I5458" t="s">
        <v>26</v>
      </c>
      <c r="J5458">
        <v>46</v>
      </c>
      <c r="K5458">
        <v>35</v>
      </c>
      <c r="L5458">
        <v>3</v>
      </c>
      <c r="M5458">
        <v>-46</v>
      </c>
      <c r="N5458">
        <v>6.07</v>
      </c>
      <c r="P5458">
        <v>0.51</v>
      </c>
      <c r="R5458">
        <v>0.03</v>
      </c>
      <c r="T5458">
        <v>0.28000000000000003</v>
      </c>
      <c r="U5458" t="s">
        <v>183</v>
      </c>
      <c r="X5458" t="s">
        <v>75</v>
      </c>
      <c r="Y5458">
        <v>5457</v>
      </c>
      <c r="Z5458" s="1">
        <v>0.61054398148148148</v>
      </c>
      <c r="AA5458" t="s">
        <v>15470</v>
      </c>
      <c r="AB5458">
        <v>-0.182</v>
      </c>
      <c r="AC5458">
        <v>-0.21099999999999999</v>
      </c>
      <c r="AD5458">
        <v>6.07</v>
      </c>
      <c r="AE5458" t="s">
        <v>75</v>
      </c>
    </row>
    <row r="5459" spans="1:32" x14ac:dyDescent="0.2">
      <c r="A5459">
        <v>5458</v>
      </c>
      <c r="C5459">
        <v>128617</v>
      </c>
      <c r="D5459">
        <v>225091</v>
      </c>
      <c r="F5459">
        <v>14</v>
      </c>
      <c r="G5459">
        <v>39</v>
      </c>
      <c r="H5459">
        <v>24.7</v>
      </c>
      <c r="I5459" t="s">
        <v>26</v>
      </c>
      <c r="J5459">
        <v>49</v>
      </c>
      <c r="K5459">
        <v>3</v>
      </c>
      <c r="L5459">
        <v>20</v>
      </c>
      <c r="M5459">
        <v>-49</v>
      </c>
      <c r="N5459">
        <v>6.39</v>
      </c>
      <c r="P5459">
        <v>0.44</v>
      </c>
      <c r="R5459">
        <v>0.01</v>
      </c>
      <c r="S5459" t="s">
        <v>2818</v>
      </c>
      <c r="X5459" t="s">
        <v>2896</v>
      </c>
      <c r="Y5459">
        <v>5458</v>
      </c>
      <c r="Z5459" s="1">
        <v>0.61070254629629628</v>
      </c>
      <c r="AA5459" t="s">
        <v>15471</v>
      </c>
      <c r="AB5459">
        <v>-0.16700000000000001</v>
      </c>
      <c r="AC5459">
        <v>-0.13200000000000001</v>
      </c>
      <c r="AD5459">
        <v>6.39</v>
      </c>
      <c r="AE5459" t="s">
        <v>2896</v>
      </c>
    </row>
    <row r="5460" spans="1:32" x14ac:dyDescent="0.2">
      <c r="A5460">
        <v>5459</v>
      </c>
      <c r="B5460" t="s">
        <v>5023</v>
      </c>
      <c r="C5460">
        <v>128620</v>
      </c>
      <c r="D5460">
        <v>252838</v>
      </c>
      <c r="F5460">
        <v>14</v>
      </c>
      <c r="G5460">
        <v>39</v>
      </c>
      <c r="H5460">
        <v>35.9</v>
      </c>
      <c r="I5460" t="s">
        <v>26</v>
      </c>
      <c r="J5460">
        <v>60</v>
      </c>
      <c r="K5460">
        <v>50</v>
      </c>
      <c r="L5460">
        <v>7</v>
      </c>
      <c r="M5460">
        <v>-60</v>
      </c>
      <c r="N5460">
        <v>-0.01</v>
      </c>
      <c r="P5460">
        <v>0.71</v>
      </c>
      <c r="R5460">
        <v>0.24</v>
      </c>
      <c r="T5460">
        <v>0.22</v>
      </c>
      <c r="U5460" t="s">
        <v>93</v>
      </c>
      <c r="X5460" t="s">
        <v>144</v>
      </c>
      <c r="Y5460">
        <v>5459</v>
      </c>
      <c r="Z5460" s="1">
        <v>0.61083217592592598</v>
      </c>
      <c r="AA5460" t="s">
        <v>15472</v>
      </c>
      <c r="AB5460">
        <v>-3.6419999999999999</v>
      </c>
      <c r="AC5460">
        <v>0.69899999999999995</v>
      </c>
      <c r="AD5460">
        <v>0.01</v>
      </c>
      <c r="AE5460" t="s">
        <v>144</v>
      </c>
    </row>
    <row r="5461" spans="1:32" x14ac:dyDescent="0.2">
      <c r="A5461">
        <v>5460</v>
      </c>
      <c r="B5461" t="s">
        <v>5024</v>
      </c>
      <c r="C5461">
        <v>128621</v>
      </c>
      <c r="F5461">
        <v>14</v>
      </c>
      <c r="G5461">
        <v>39</v>
      </c>
      <c r="H5461">
        <v>36.1</v>
      </c>
      <c r="I5461" t="s">
        <v>26</v>
      </c>
      <c r="J5461">
        <v>60</v>
      </c>
      <c r="K5461">
        <v>50</v>
      </c>
      <c r="L5461">
        <v>8</v>
      </c>
      <c r="M5461">
        <v>-60</v>
      </c>
      <c r="N5461">
        <v>1.33</v>
      </c>
      <c r="P5461">
        <v>0.88</v>
      </c>
      <c r="R5461">
        <v>0.68</v>
      </c>
      <c r="T5461">
        <v>0.3</v>
      </c>
      <c r="U5461" t="s">
        <v>93</v>
      </c>
      <c r="X5461" t="s">
        <v>428</v>
      </c>
      <c r="Y5461">
        <v>5460</v>
      </c>
      <c r="Z5461" s="1">
        <v>0.6108344907407407</v>
      </c>
      <c r="AA5461" t="s">
        <v>15473</v>
      </c>
      <c r="AB5461">
        <v>-3.6459999999999999</v>
      </c>
      <c r="AC5461">
        <v>0.7</v>
      </c>
      <c r="AD5461">
        <v>1.33</v>
      </c>
      <c r="AE5461" t="s">
        <v>428</v>
      </c>
    </row>
    <row r="5462" spans="1:32" x14ac:dyDescent="0.2">
      <c r="A5462">
        <v>5461</v>
      </c>
      <c r="C5462">
        <v>128713</v>
      </c>
      <c r="D5462">
        <v>241898</v>
      </c>
      <c r="F5462">
        <v>14</v>
      </c>
      <c r="G5462">
        <v>40</v>
      </c>
      <c r="H5462">
        <v>32.799999999999997</v>
      </c>
      <c r="I5462" t="s">
        <v>26</v>
      </c>
      <c r="J5462">
        <v>56</v>
      </c>
      <c r="K5462">
        <v>26</v>
      </c>
      <c r="L5462">
        <v>27</v>
      </c>
      <c r="M5462">
        <v>-56</v>
      </c>
      <c r="N5462">
        <v>6.3</v>
      </c>
      <c r="P5462">
        <v>1.18</v>
      </c>
      <c r="X5462" t="s">
        <v>1954</v>
      </c>
      <c r="Y5462">
        <v>5461</v>
      </c>
      <c r="Z5462" s="1">
        <v>0.61149074074074072</v>
      </c>
      <c r="AA5462" t="s">
        <v>15474</v>
      </c>
      <c r="AB5462">
        <v>-7.0000000000000001E-3</v>
      </c>
      <c r="AC5462">
        <v>-1.0999999999999999E-2</v>
      </c>
      <c r="AD5462">
        <v>6.3</v>
      </c>
      <c r="AE5462" t="s">
        <v>5982</v>
      </c>
    </row>
    <row r="5463" spans="1:32" x14ac:dyDescent="0.2">
      <c r="A5463">
        <v>5462</v>
      </c>
      <c r="C5463">
        <v>128750</v>
      </c>
      <c r="D5463">
        <v>101121</v>
      </c>
      <c r="F5463">
        <v>14</v>
      </c>
      <c r="G5463">
        <v>38</v>
      </c>
      <c r="H5463">
        <v>14</v>
      </c>
      <c r="I5463" t="s">
        <v>24</v>
      </c>
      <c r="J5463">
        <v>18</v>
      </c>
      <c r="K5463">
        <v>17</v>
      </c>
      <c r="L5463">
        <v>54</v>
      </c>
      <c r="M5463">
        <v>18</v>
      </c>
      <c r="N5463">
        <v>5.91</v>
      </c>
      <c r="P5463">
        <v>1.1000000000000001</v>
      </c>
      <c r="R5463">
        <v>0.99</v>
      </c>
      <c r="T5463">
        <v>0.56000000000000005</v>
      </c>
      <c r="W5463" t="s">
        <v>27</v>
      </c>
      <c r="X5463" t="s">
        <v>365</v>
      </c>
      <c r="Y5463">
        <v>5462</v>
      </c>
      <c r="Z5463" s="1">
        <v>0.60988425925925926</v>
      </c>
      <c r="AA5463" t="s">
        <v>15475</v>
      </c>
      <c r="AB5463">
        <v>-2.9000000000000001E-2</v>
      </c>
      <c r="AC5463">
        <v>-6.8000000000000005E-2</v>
      </c>
      <c r="AD5463">
        <v>5.91</v>
      </c>
      <c r="AE5463" t="s">
        <v>5818</v>
      </c>
    </row>
    <row r="5464" spans="1:32" x14ac:dyDescent="0.2">
      <c r="A5464">
        <v>5463</v>
      </c>
      <c r="B5464" t="s">
        <v>5025</v>
      </c>
      <c r="C5464">
        <v>128898</v>
      </c>
      <c r="D5464">
        <v>252853</v>
      </c>
      <c r="E5464" t="s">
        <v>5025</v>
      </c>
      <c r="F5464">
        <v>14</v>
      </c>
      <c r="G5464">
        <v>42</v>
      </c>
      <c r="H5464">
        <v>30.4</v>
      </c>
      <c r="I5464" t="s">
        <v>26</v>
      </c>
      <c r="J5464">
        <v>64</v>
      </c>
      <c r="K5464">
        <v>58</v>
      </c>
      <c r="L5464">
        <v>31</v>
      </c>
      <c r="M5464">
        <v>-64</v>
      </c>
      <c r="N5464">
        <v>3.19</v>
      </c>
      <c r="P5464">
        <v>0.24</v>
      </c>
      <c r="R5464">
        <v>0.12</v>
      </c>
      <c r="T5464">
        <v>0.1</v>
      </c>
      <c r="X5464" t="s">
        <v>5026</v>
      </c>
      <c r="Y5464">
        <v>5463</v>
      </c>
      <c r="Z5464" s="1">
        <v>0.61285185185185187</v>
      </c>
      <c r="AA5464" t="s">
        <v>15476</v>
      </c>
      <c r="AB5464">
        <v>-0.192</v>
      </c>
      <c r="AC5464">
        <v>-0.23200000000000001</v>
      </c>
      <c r="AD5464">
        <v>3.19</v>
      </c>
      <c r="AE5464" t="s">
        <v>5684</v>
      </c>
      <c r="AF5464" t="s">
        <v>36</v>
      </c>
    </row>
    <row r="5465" spans="1:32" x14ac:dyDescent="0.2">
      <c r="A5465">
        <v>5464</v>
      </c>
      <c r="C5465">
        <v>128902</v>
      </c>
      <c r="D5465">
        <v>45145</v>
      </c>
      <c r="F5465">
        <v>14</v>
      </c>
      <c r="G5465">
        <v>38</v>
      </c>
      <c r="H5465">
        <v>12.5</v>
      </c>
      <c r="I5465" t="s">
        <v>24</v>
      </c>
      <c r="J5465">
        <v>43</v>
      </c>
      <c r="K5465">
        <v>38</v>
      </c>
      <c r="L5465">
        <v>31</v>
      </c>
      <c r="M5465">
        <v>43</v>
      </c>
      <c r="N5465">
        <v>5.7</v>
      </c>
      <c r="P5465">
        <v>1.48</v>
      </c>
      <c r="R5465">
        <v>1.68</v>
      </c>
      <c r="T5465">
        <v>0.82</v>
      </c>
      <c r="X5465" t="s">
        <v>125</v>
      </c>
      <c r="Y5465">
        <v>5464</v>
      </c>
      <c r="Z5465" s="1">
        <v>0.60986689814814821</v>
      </c>
      <c r="AA5465" t="s">
        <v>15477</v>
      </c>
      <c r="AB5465">
        <v>-0.113</v>
      </c>
      <c r="AC5465">
        <v>0.03</v>
      </c>
      <c r="AD5465">
        <v>5.7</v>
      </c>
      <c r="AE5465" t="s">
        <v>125</v>
      </c>
    </row>
    <row r="5466" spans="1:32" x14ac:dyDescent="0.2">
      <c r="A5466">
        <v>5465</v>
      </c>
      <c r="C5466">
        <v>128917</v>
      </c>
      <c r="D5466">
        <v>241912</v>
      </c>
      <c r="F5466">
        <v>14</v>
      </c>
      <c r="G5466">
        <v>41</v>
      </c>
      <c r="H5466">
        <v>55.7</v>
      </c>
      <c r="I5466" t="s">
        <v>26</v>
      </c>
      <c r="J5466">
        <v>58</v>
      </c>
      <c r="K5466">
        <v>36</v>
      </c>
      <c r="L5466">
        <v>58</v>
      </c>
      <c r="M5466">
        <v>-58</v>
      </c>
      <c r="N5466">
        <v>6.22</v>
      </c>
      <c r="P5466">
        <v>0.45</v>
      </c>
      <c r="X5466" t="s">
        <v>79</v>
      </c>
      <c r="Y5466">
        <v>5465</v>
      </c>
      <c r="Z5466" s="1">
        <v>0.61245023148148148</v>
      </c>
      <c r="AA5466" t="s">
        <v>15478</v>
      </c>
      <c r="AB5466">
        <v>1.9E-2</v>
      </c>
      <c r="AC5466">
        <v>-4.2000000000000003E-2</v>
      </c>
      <c r="AD5466">
        <v>6.22</v>
      </c>
      <c r="AE5466" t="s">
        <v>79</v>
      </c>
    </row>
    <row r="5467" spans="1:32" x14ac:dyDescent="0.2">
      <c r="A5467">
        <v>5466</v>
      </c>
      <c r="C5467">
        <v>128974</v>
      </c>
      <c r="D5467">
        <v>205823</v>
      </c>
      <c r="F5467">
        <v>14</v>
      </c>
      <c r="G5467">
        <v>41</v>
      </c>
      <c r="H5467">
        <v>1.4</v>
      </c>
      <c r="I5467" t="s">
        <v>26</v>
      </c>
      <c r="J5467">
        <v>36</v>
      </c>
      <c r="K5467">
        <v>8</v>
      </c>
      <c r="L5467">
        <v>6</v>
      </c>
      <c r="M5467">
        <v>-36</v>
      </c>
      <c r="N5467">
        <v>5.67</v>
      </c>
      <c r="P5467">
        <v>-0.08</v>
      </c>
      <c r="R5467">
        <v>-0.38</v>
      </c>
      <c r="S5467" t="s">
        <v>2818</v>
      </c>
      <c r="X5467" t="s">
        <v>5027</v>
      </c>
      <c r="Y5467">
        <v>5466</v>
      </c>
      <c r="Z5467" s="1">
        <v>0.6118217592592593</v>
      </c>
      <c r="AA5467" t="s">
        <v>15479</v>
      </c>
      <c r="AB5467">
        <v>-2.1999999999999999E-2</v>
      </c>
      <c r="AC5467">
        <v>-8.0000000000000002E-3</v>
      </c>
      <c r="AD5467">
        <v>5.67</v>
      </c>
      <c r="AE5467" t="s">
        <v>5027</v>
      </c>
    </row>
    <row r="5468" spans="1:32" x14ac:dyDescent="0.2">
      <c r="A5468">
        <v>5467</v>
      </c>
      <c r="C5468">
        <v>128998</v>
      </c>
      <c r="D5468">
        <v>29227</v>
      </c>
      <c r="F5468">
        <v>14</v>
      </c>
      <c r="G5468">
        <v>38</v>
      </c>
      <c r="H5468">
        <v>15.2</v>
      </c>
      <c r="I5468" t="s">
        <v>24</v>
      </c>
      <c r="J5468">
        <v>54</v>
      </c>
      <c r="K5468">
        <v>1</v>
      </c>
      <c r="L5468">
        <v>24</v>
      </c>
      <c r="M5468">
        <v>54</v>
      </c>
      <c r="N5468">
        <v>5.85</v>
      </c>
      <c r="P5468">
        <v>-0.01</v>
      </c>
      <c r="R5468">
        <v>0</v>
      </c>
      <c r="X5468" t="s">
        <v>89</v>
      </c>
      <c r="Y5468">
        <v>5467</v>
      </c>
      <c r="Z5468" s="1">
        <v>0.60989814814814813</v>
      </c>
      <c r="AA5468" t="s">
        <v>15480</v>
      </c>
      <c r="AB5468">
        <v>1.7999999999999999E-2</v>
      </c>
      <c r="AC5468">
        <v>-1.6E-2</v>
      </c>
      <c r="AD5468">
        <v>5.85</v>
      </c>
      <c r="AE5468" t="s">
        <v>89</v>
      </c>
    </row>
    <row r="5469" spans="1:32" x14ac:dyDescent="0.2">
      <c r="A5469">
        <v>5468</v>
      </c>
      <c r="B5469" t="s">
        <v>5028</v>
      </c>
      <c r="C5469">
        <v>129002</v>
      </c>
      <c r="D5469">
        <v>45153</v>
      </c>
      <c r="F5469">
        <v>14</v>
      </c>
      <c r="G5469">
        <v>38</v>
      </c>
      <c r="H5469">
        <v>50.2</v>
      </c>
      <c r="I5469" t="s">
        <v>24</v>
      </c>
      <c r="J5469">
        <v>44</v>
      </c>
      <c r="K5469">
        <v>24</v>
      </c>
      <c r="L5469">
        <v>16</v>
      </c>
      <c r="M5469">
        <v>44</v>
      </c>
      <c r="N5469">
        <v>5.39</v>
      </c>
      <c r="P5469">
        <v>0</v>
      </c>
      <c r="R5469">
        <v>-0.04</v>
      </c>
      <c r="X5469" t="s">
        <v>89</v>
      </c>
      <c r="Y5469">
        <v>5468</v>
      </c>
      <c r="Z5469" s="1">
        <v>0.61030324074074072</v>
      </c>
      <c r="AA5469" t="s">
        <v>15481</v>
      </c>
      <c r="AB5469">
        <v>-6.7000000000000004E-2</v>
      </c>
      <c r="AC5469">
        <v>-1.7000000000000001E-2</v>
      </c>
      <c r="AD5469">
        <v>5.39</v>
      </c>
      <c r="AE5469" t="s">
        <v>89</v>
      </c>
    </row>
    <row r="5470" spans="1:32" x14ac:dyDescent="0.2">
      <c r="A5470">
        <v>5469</v>
      </c>
      <c r="B5470" t="s">
        <v>5029</v>
      </c>
      <c r="C5470">
        <v>129056</v>
      </c>
      <c r="D5470">
        <v>225128</v>
      </c>
      <c r="E5470" t="s">
        <v>5029</v>
      </c>
      <c r="F5470">
        <v>14</v>
      </c>
      <c r="G5470">
        <v>41</v>
      </c>
      <c r="H5470">
        <v>55.8</v>
      </c>
      <c r="I5470" t="s">
        <v>26</v>
      </c>
      <c r="J5470">
        <v>47</v>
      </c>
      <c r="K5470">
        <v>23</v>
      </c>
      <c r="L5470">
        <v>18</v>
      </c>
      <c r="M5470">
        <v>-47</v>
      </c>
      <c r="N5470">
        <v>2.2999999999999998</v>
      </c>
      <c r="P5470">
        <v>-0.2</v>
      </c>
      <c r="R5470">
        <v>-0.89</v>
      </c>
      <c r="T5470">
        <v>-0.17</v>
      </c>
      <c r="X5470" t="s">
        <v>5030</v>
      </c>
      <c r="Y5470">
        <v>5469</v>
      </c>
      <c r="Z5470" s="1">
        <v>0.61245138888888884</v>
      </c>
      <c r="AA5470" t="s">
        <v>15482</v>
      </c>
      <c r="AB5470">
        <v>-2.1000000000000001E-2</v>
      </c>
      <c r="AC5470">
        <v>-1.7999999999999999E-2</v>
      </c>
      <c r="AD5470">
        <v>2.2999999999999998</v>
      </c>
      <c r="AE5470" t="s">
        <v>6931</v>
      </c>
      <c r="AF5470" t="s">
        <v>36</v>
      </c>
    </row>
    <row r="5471" spans="1:32" x14ac:dyDescent="0.2">
      <c r="A5471">
        <v>5470</v>
      </c>
      <c r="B5471" t="s">
        <v>5031</v>
      </c>
      <c r="C5471">
        <v>129078</v>
      </c>
      <c r="D5471">
        <v>257193</v>
      </c>
      <c r="F5471">
        <v>14</v>
      </c>
      <c r="G5471">
        <v>47</v>
      </c>
      <c r="H5471">
        <v>51.6</v>
      </c>
      <c r="I5471" t="s">
        <v>26</v>
      </c>
      <c r="J5471">
        <v>79</v>
      </c>
      <c r="K5471">
        <v>2</v>
      </c>
      <c r="L5471">
        <v>41</v>
      </c>
      <c r="M5471">
        <v>-79</v>
      </c>
      <c r="N5471">
        <v>3.83</v>
      </c>
      <c r="P5471">
        <v>1.43</v>
      </c>
      <c r="R5471">
        <v>1.68</v>
      </c>
      <c r="T5471">
        <v>0.53</v>
      </c>
      <c r="U5471" t="s">
        <v>93</v>
      </c>
      <c r="X5471" t="s">
        <v>1380</v>
      </c>
      <c r="Y5471">
        <v>5470</v>
      </c>
      <c r="Z5471" s="1">
        <v>0.61656944444444439</v>
      </c>
      <c r="AA5471" t="s">
        <v>15483</v>
      </c>
      <c r="AB5471">
        <v>-1.2E-2</v>
      </c>
      <c r="AC5471">
        <v>-1.4999999999999999E-2</v>
      </c>
      <c r="AD5471">
        <v>3.83</v>
      </c>
      <c r="AE5471" t="s">
        <v>105</v>
      </c>
    </row>
    <row r="5472" spans="1:32" x14ac:dyDescent="0.2">
      <c r="A5472">
        <v>5471</v>
      </c>
      <c r="C5472">
        <v>129116</v>
      </c>
      <c r="D5472">
        <v>205839</v>
      </c>
      <c r="F5472">
        <v>14</v>
      </c>
      <c r="G5472">
        <v>41</v>
      </c>
      <c r="H5472">
        <v>57.6</v>
      </c>
      <c r="I5472" t="s">
        <v>26</v>
      </c>
      <c r="J5472">
        <v>37</v>
      </c>
      <c r="K5472">
        <v>47</v>
      </c>
      <c r="L5472">
        <v>37</v>
      </c>
      <c r="M5472">
        <v>-37</v>
      </c>
      <c r="N5472">
        <v>4</v>
      </c>
      <c r="P5472">
        <v>-0.17</v>
      </c>
      <c r="R5472">
        <v>-0.7</v>
      </c>
      <c r="T5472">
        <v>-0.15</v>
      </c>
      <c r="X5472" t="s">
        <v>368</v>
      </c>
      <c r="Y5472">
        <v>5471</v>
      </c>
      <c r="Z5472" s="1">
        <v>0.6124722222222222</v>
      </c>
      <c r="AA5472" t="s">
        <v>15484</v>
      </c>
      <c r="AB5472">
        <v>-2.3E-2</v>
      </c>
      <c r="AC5472">
        <v>-3.2000000000000001E-2</v>
      </c>
      <c r="AD5472">
        <v>4</v>
      </c>
      <c r="AE5472" t="s">
        <v>368</v>
      </c>
    </row>
    <row r="5473" spans="1:32" x14ac:dyDescent="0.2">
      <c r="A5473">
        <v>5472</v>
      </c>
      <c r="C5473">
        <v>129132</v>
      </c>
      <c r="D5473">
        <v>83458</v>
      </c>
      <c r="F5473">
        <v>14</v>
      </c>
      <c r="G5473">
        <v>40</v>
      </c>
      <c r="H5473">
        <v>21.9</v>
      </c>
      <c r="I5473" t="s">
        <v>24</v>
      </c>
      <c r="J5473">
        <v>21</v>
      </c>
      <c r="K5473">
        <v>58</v>
      </c>
      <c r="L5473">
        <v>32</v>
      </c>
      <c r="M5473">
        <v>21</v>
      </c>
      <c r="N5473">
        <v>6.1</v>
      </c>
      <c r="P5473">
        <v>0.4</v>
      </c>
      <c r="R5473">
        <v>0.02</v>
      </c>
      <c r="X5473" t="s">
        <v>124</v>
      </c>
      <c r="Y5473">
        <v>5472</v>
      </c>
      <c r="Z5473" s="1">
        <v>0.61136458333333332</v>
      </c>
      <c r="AA5473" t="s">
        <v>15485</v>
      </c>
      <c r="AB5473">
        <v>-1.7999999999999999E-2</v>
      </c>
      <c r="AC5473">
        <v>3.4000000000000002E-2</v>
      </c>
      <c r="AD5473">
        <v>6.1</v>
      </c>
      <c r="AE5473" t="s">
        <v>124</v>
      </c>
    </row>
    <row r="5474" spans="1:32" x14ac:dyDescent="0.2">
      <c r="A5474">
        <v>5473</v>
      </c>
      <c r="C5474">
        <v>129153</v>
      </c>
      <c r="D5474">
        <v>101137</v>
      </c>
      <c r="F5474">
        <v>14</v>
      </c>
      <c r="G5474">
        <v>40</v>
      </c>
      <c r="H5474">
        <v>42.4</v>
      </c>
      <c r="I5474" t="s">
        <v>24</v>
      </c>
      <c r="J5474">
        <v>13</v>
      </c>
      <c r="K5474">
        <v>32</v>
      </c>
      <c r="L5474">
        <v>3</v>
      </c>
      <c r="M5474">
        <v>13</v>
      </c>
      <c r="N5474">
        <v>5.91</v>
      </c>
      <c r="P5474">
        <v>0.21</v>
      </c>
      <c r="R5474">
        <v>0.04</v>
      </c>
      <c r="X5474" t="s">
        <v>264</v>
      </c>
      <c r="Y5474">
        <v>5473</v>
      </c>
      <c r="Z5474" s="1">
        <v>0.6116018518518519</v>
      </c>
      <c r="AA5474" t="s">
        <v>15486</v>
      </c>
      <c r="AB5474">
        <v>5.5E-2</v>
      </c>
      <c r="AC5474">
        <v>-2.5000000000000001E-2</v>
      </c>
      <c r="AD5474">
        <v>5.91</v>
      </c>
      <c r="AE5474" t="s">
        <v>264</v>
      </c>
    </row>
    <row r="5475" spans="1:32" x14ac:dyDescent="0.2">
      <c r="A5475">
        <v>5474</v>
      </c>
      <c r="C5475">
        <v>129161</v>
      </c>
      <c r="D5475">
        <v>205841</v>
      </c>
      <c r="F5475">
        <v>14</v>
      </c>
      <c r="G5475">
        <v>41</v>
      </c>
      <c r="H5475">
        <v>51.1</v>
      </c>
      <c r="I5475" t="s">
        <v>26</v>
      </c>
      <c r="J5475">
        <v>30</v>
      </c>
      <c r="K5475">
        <v>56</v>
      </c>
      <c r="L5475">
        <v>0</v>
      </c>
      <c r="M5475">
        <v>-30</v>
      </c>
      <c r="N5475">
        <v>6.37</v>
      </c>
      <c r="P5475">
        <v>-0.09</v>
      </c>
      <c r="X5475" t="s">
        <v>674</v>
      </c>
      <c r="Y5475">
        <v>5474</v>
      </c>
      <c r="Z5475" s="1">
        <v>0.61239699074074072</v>
      </c>
      <c r="AA5475" t="s">
        <v>15487</v>
      </c>
      <c r="AB5475">
        <v>-3.1E-2</v>
      </c>
      <c r="AC5475">
        <v>-2.1999999999999999E-2</v>
      </c>
      <c r="AD5475">
        <v>6.37</v>
      </c>
      <c r="AE5475" t="s">
        <v>674</v>
      </c>
    </row>
    <row r="5476" spans="1:32" x14ac:dyDescent="0.2">
      <c r="A5476">
        <v>5475</v>
      </c>
      <c r="B5476" t="s">
        <v>5032</v>
      </c>
      <c r="C5476">
        <v>129174</v>
      </c>
      <c r="D5476">
        <v>101138</v>
      </c>
      <c r="E5476">
        <v>6762</v>
      </c>
      <c r="F5476">
        <v>14</v>
      </c>
      <c r="G5476">
        <v>40</v>
      </c>
      <c r="H5476">
        <v>43.6</v>
      </c>
      <c r="I5476" t="s">
        <v>24</v>
      </c>
      <c r="J5476">
        <v>16</v>
      </c>
      <c r="K5476">
        <v>25</v>
      </c>
      <c r="L5476">
        <v>6</v>
      </c>
      <c r="M5476">
        <v>16</v>
      </c>
      <c r="N5476">
        <v>4.9400000000000004</v>
      </c>
      <c r="P5476">
        <v>-0.03</v>
      </c>
      <c r="R5476">
        <v>-0.31</v>
      </c>
      <c r="T5476">
        <v>-0.02</v>
      </c>
      <c r="X5476" t="s">
        <v>5033</v>
      </c>
      <c r="Y5476">
        <v>5475</v>
      </c>
      <c r="Z5476" s="1">
        <v>0.61161574074074077</v>
      </c>
      <c r="AA5476" t="s">
        <v>15488</v>
      </c>
      <c r="AB5476">
        <v>1.4999999999999999E-2</v>
      </c>
      <c r="AC5476">
        <v>1.4999999999999999E-2</v>
      </c>
      <c r="AD5476">
        <v>4.9400000000000004</v>
      </c>
      <c r="AE5476" t="s">
        <v>15489</v>
      </c>
      <c r="AF5476" t="s">
        <v>36</v>
      </c>
    </row>
    <row r="5477" spans="1:32" x14ac:dyDescent="0.2">
      <c r="A5477">
        <v>5476</v>
      </c>
      <c r="B5477" t="s">
        <v>5034</v>
      </c>
      <c r="C5477">
        <v>129175</v>
      </c>
      <c r="D5477">
        <v>101139</v>
      </c>
      <c r="E5477">
        <v>6763</v>
      </c>
      <c r="F5477">
        <v>14</v>
      </c>
      <c r="G5477">
        <v>40</v>
      </c>
      <c r="H5477">
        <v>43.9</v>
      </c>
      <c r="I5477" t="s">
        <v>24</v>
      </c>
      <c r="J5477">
        <v>16</v>
      </c>
      <c r="K5477">
        <v>25</v>
      </c>
      <c r="L5477">
        <v>4</v>
      </c>
      <c r="M5477">
        <v>16</v>
      </c>
      <c r="N5477">
        <v>5.88</v>
      </c>
      <c r="P5477">
        <v>0.24</v>
      </c>
      <c r="Q5477" t="s">
        <v>81</v>
      </c>
      <c r="R5477">
        <v>0.1</v>
      </c>
      <c r="S5477" t="s">
        <v>81</v>
      </c>
      <c r="X5477" t="s">
        <v>605</v>
      </c>
      <c r="Y5477">
        <v>5476</v>
      </c>
      <c r="Z5477" s="1">
        <v>0.61161921296296295</v>
      </c>
      <c r="AA5477" t="s">
        <v>15490</v>
      </c>
      <c r="AB5477">
        <v>1E-3</v>
      </c>
      <c r="AC5477">
        <v>0.01</v>
      </c>
      <c r="AD5477">
        <v>5.88</v>
      </c>
      <c r="AE5477" t="s">
        <v>605</v>
      </c>
    </row>
    <row r="5478" spans="1:32" x14ac:dyDescent="0.2">
      <c r="A5478">
        <v>5477</v>
      </c>
      <c r="B5478" t="s">
        <v>5035</v>
      </c>
      <c r="C5478">
        <v>129246</v>
      </c>
      <c r="D5478">
        <v>101145</v>
      </c>
      <c r="E5478">
        <v>6766</v>
      </c>
      <c r="F5478">
        <v>14</v>
      </c>
      <c r="G5478">
        <v>41</v>
      </c>
      <c r="H5478">
        <v>8.9</v>
      </c>
      <c r="I5478" t="s">
        <v>24</v>
      </c>
      <c r="J5478">
        <v>13</v>
      </c>
      <c r="K5478">
        <v>43</v>
      </c>
      <c r="L5478">
        <v>42</v>
      </c>
      <c r="M5478">
        <v>13</v>
      </c>
      <c r="N5478">
        <v>4.83</v>
      </c>
      <c r="O5478" t="s">
        <v>349</v>
      </c>
      <c r="X5478" t="s">
        <v>269</v>
      </c>
      <c r="Y5478">
        <v>5477</v>
      </c>
      <c r="Z5478" s="1">
        <v>0.61190856481481481</v>
      </c>
      <c r="AA5478" t="s">
        <v>10047</v>
      </c>
      <c r="AB5478">
        <v>5.2999999999999999E-2</v>
      </c>
      <c r="AC5478">
        <v>-1.6E-2</v>
      </c>
      <c r="AD5478">
        <v>4.83</v>
      </c>
      <c r="AE5478" t="s">
        <v>269</v>
      </c>
    </row>
    <row r="5479" spans="1:32" x14ac:dyDescent="0.2">
      <c r="A5479">
        <v>5478</v>
      </c>
      <c r="B5479" t="s">
        <v>5035</v>
      </c>
      <c r="C5479">
        <v>129247</v>
      </c>
      <c r="D5479">
        <v>101145</v>
      </c>
      <c r="E5479">
        <v>6766</v>
      </c>
      <c r="F5479">
        <v>14</v>
      </c>
      <c r="G5479">
        <v>41</v>
      </c>
      <c r="H5479">
        <v>8.9</v>
      </c>
      <c r="I5479" t="s">
        <v>24</v>
      </c>
      <c r="J5479">
        <v>13</v>
      </c>
      <c r="K5479">
        <v>43</v>
      </c>
      <c r="L5479">
        <v>42</v>
      </c>
      <c r="M5479">
        <v>13</v>
      </c>
      <c r="N5479">
        <v>4.43</v>
      </c>
      <c r="O5479" t="s">
        <v>349</v>
      </c>
      <c r="P5479">
        <v>0.05</v>
      </c>
      <c r="R5479">
        <v>0.05</v>
      </c>
      <c r="T5479">
        <v>-0.01</v>
      </c>
      <c r="X5479" t="s">
        <v>269</v>
      </c>
      <c r="Y5479">
        <v>5478</v>
      </c>
      <c r="Z5479" s="1">
        <v>0.61190856481481481</v>
      </c>
      <c r="AA5479" t="s">
        <v>10047</v>
      </c>
      <c r="AB5479">
        <v>5.2999999999999999E-2</v>
      </c>
      <c r="AC5479">
        <v>-1.6E-2</v>
      </c>
      <c r="AD5479">
        <v>4.43</v>
      </c>
      <c r="AE5479" t="s">
        <v>269</v>
      </c>
    </row>
    <row r="5480" spans="1:32" x14ac:dyDescent="0.2">
      <c r="A5480">
        <v>5479</v>
      </c>
      <c r="C5480">
        <v>129245</v>
      </c>
      <c r="D5480">
        <v>8054</v>
      </c>
      <c r="F5480">
        <v>14</v>
      </c>
      <c r="G5480">
        <v>33</v>
      </c>
      <c r="H5480">
        <v>38.299999999999997</v>
      </c>
      <c r="I5480" t="s">
        <v>24</v>
      </c>
      <c r="J5480">
        <v>79</v>
      </c>
      <c r="K5480">
        <v>39</v>
      </c>
      <c r="L5480">
        <v>37</v>
      </c>
      <c r="M5480">
        <v>79</v>
      </c>
      <c r="N5480">
        <v>6.26</v>
      </c>
      <c r="P5480">
        <v>1.3</v>
      </c>
      <c r="R5480">
        <v>1.46</v>
      </c>
      <c r="X5480" t="s">
        <v>105</v>
      </c>
      <c r="Y5480">
        <v>5479</v>
      </c>
      <c r="Z5480" s="1">
        <v>0.60669328703703707</v>
      </c>
      <c r="AA5480" t="s">
        <v>15491</v>
      </c>
      <c r="AB5480">
        <v>-0.10100000000000001</v>
      </c>
      <c r="AC5480">
        <v>8.1000000000000003E-2</v>
      </c>
      <c r="AD5480">
        <v>6.26</v>
      </c>
      <c r="AE5480" t="s">
        <v>105</v>
      </c>
    </row>
    <row r="5481" spans="1:32" x14ac:dyDescent="0.2">
      <c r="A5481">
        <v>5480</v>
      </c>
      <c r="B5481" t="s">
        <v>5036</v>
      </c>
      <c r="C5481">
        <v>129312</v>
      </c>
      <c r="D5481">
        <v>120601</v>
      </c>
      <c r="E5481">
        <v>6769</v>
      </c>
      <c r="F5481">
        <v>14</v>
      </c>
      <c r="G5481">
        <v>41</v>
      </c>
      <c r="H5481">
        <v>38.799999999999997</v>
      </c>
      <c r="I5481" t="s">
        <v>24</v>
      </c>
      <c r="J5481">
        <v>8</v>
      </c>
      <c r="K5481">
        <v>9</v>
      </c>
      <c r="L5481">
        <v>42</v>
      </c>
      <c r="M5481">
        <v>8</v>
      </c>
      <c r="N5481">
        <v>4.8600000000000003</v>
      </c>
      <c r="P5481">
        <v>1</v>
      </c>
      <c r="R5481">
        <v>0.76</v>
      </c>
      <c r="T5481">
        <v>0.48</v>
      </c>
      <c r="X5481" t="s">
        <v>5037</v>
      </c>
      <c r="Y5481">
        <v>5480</v>
      </c>
      <c r="Z5481" s="1">
        <v>0.61225462962962962</v>
      </c>
      <c r="AA5481" t="s">
        <v>15492</v>
      </c>
      <c r="AB5481">
        <v>-8.9999999999999993E-3</v>
      </c>
      <c r="AC5481">
        <v>3.0000000000000001E-3</v>
      </c>
      <c r="AD5481">
        <v>4.8600000000000003</v>
      </c>
      <c r="AE5481" t="s">
        <v>1068</v>
      </c>
      <c r="AF5481" t="s">
        <v>36</v>
      </c>
    </row>
    <row r="5482" spans="1:32" x14ac:dyDescent="0.2">
      <c r="A5482">
        <v>5481</v>
      </c>
      <c r="B5482" t="s">
        <v>5038</v>
      </c>
      <c r="C5482">
        <v>129336</v>
      </c>
      <c r="D5482">
        <v>101152</v>
      </c>
      <c r="F5482">
        <v>14</v>
      </c>
      <c r="G5482">
        <v>41</v>
      </c>
      <c r="H5482">
        <v>43.5</v>
      </c>
      <c r="I5482" t="s">
        <v>24</v>
      </c>
      <c r="J5482">
        <v>11</v>
      </c>
      <c r="K5482">
        <v>39</v>
      </c>
      <c r="L5482">
        <v>38</v>
      </c>
      <c r="M5482">
        <v>11</v>
      </c>
      <c r="N5482">
        <v>5.56</v>
      </c>
      <c r="P5482">
        <v>0.94</v>
      </c>
      <c r="R5482">
        <v>0.67</v>
      </c>
      <c r="T5482">
        <v>0.48</v>
      </c>
      <c r="X5482" t="s">
        <v>71</v>
      </c>
      <c r="Y5482">
        <v>5481</v>
      </c>
      <c r="Z5482" s="1">
        <v>0.61230902777777774</v>
      </c>
      <c r="AA5482" t="s">
        <v>15493</v>
      </c>
      <c r="AB5482">
        <v>-0.157</v>
      </c>
      <c r="AC5482">
        <v>-0.114</v>
      </c>
      <c r="AD5482">
        <v>5.56</v>
      </c>
      <c r="AE5482" t="s">
        <v>71</v>
      </c>
    </row>
    <row r="5483" spans="1:32" x14ac:dyDescent="0.2">
      <c r="A5483">
        <v>5482</v>
      </c>
      <c r="C5483">
        <v>129422</v>
      </c>
      <c r="D5483">
        <v>252869</v>
      </c>
      <c r="F5483">
        <v>14</v>
      </c>
      <c r="G5483">
        <v>45</v>
      </c>
      <c r="H5483">
        <v>17.3</v>
      </c>
      <c r="I5483" t="s">
        <v>26</v>
      </c>
      <c r="J5483">
        <v>62</v>
      </c>
      <c r="K5483">
        <v>52</v>
      </c>
      <c r="L5483">
        <v>33</v>
      </c>
      <c r="M5483">
        <v>-62</v>
      </c>
      <c r="N5483">
        <v>5.36</v>
      </c>
      <c r="P5483">
        <v>0.28999999999999998</v>
      </c>
      <c r="X5483" t="s">
        <v>2826</v>
      </c>
      <c r="Y5483">
        <v>5482</v>
      </c>
      <c r="Z5483" s="1">
        <v>0.61478356481481489</v>
      </c>
      <c r="AA5483" t="s">
        <v>15494</v>
      </c>
      <c r="AB5483">
        <v>6.3E-2</v>
      </c>
      <c r="AC5483">
        <v>-8.4000000000000005E-2</v>
      </c>
      <c r="AD5483">
        <v>5.36</v>
      </c>
      <c r="AE5483" t="s">
        <v>2826</v>
      </c>
    </row>
    <row r="5484" spans="1:32" x14ac:dyDescent="0.2">
      <c r="A5484">
        <v>5483</v>
      </c>
      <c r="C5484">
        <v>129430</v>
      </c>
      <c r="D5484">
        <v>83474</v>
      </c>
      <c r="F5484">
        <v>14</v>
      </c>
      <c r="G5484">
        <v>41</v>
      </c>
      <c r="H5484">
        <v>54.2</v>
      </c>
      <c r="I5484" t="s">
        <v>24</v>
      </c>
      <c r="J5484">
        <v>21</v>
      </c>
      <c r="K5484">
        <v>7</v>
      </c>
      <c r="L5484">
        <v>25</v>
      </c>
      <c r="M5484">
        <v>21</v>
      </c>
      <c r="N5484">
        <v>6.38</v>
      </c>
      <c r="O5484" t="s">
        <v>103</v>
      </c>
      <c r="X5484" t="s">
        <v>547</v>
      </c>
      <c r="Y5484">
        <v>5483</v>
      </c>
      <c r="Z5484" s="1">
        <v>0.61243287037037042</v>
      </c>
      <c r="AA5484" t="s">
        <v>15495</v>
      </c>
      <c r="AB5484">
        <v>-0.01</v>
      </c>
      <c r="AC5484">
        <v>-5.2999999999999999E-2</v>
      </c>
      <c r="AD5484">
        <v>6.38</v>
      </c>
      <c r="AE5484" t="s">
        <v>71</v>
      </c>
      <c r="AF5484" t="s">
        <v>36</v>
      </c>
    </row>
    <row r="5485" spans="1:32" x14ac:dyDescent="0.2">
      <c r="A5485">
        <v>5484</v>
      </c>
      <c r="B5485" t="s">
        <v>5039</v>
      </c>
      <c r="C5485">
        <v>129433</v>
      </c>
      <c r="D5485">
        <v>182795</v>
      </c>
      <c r="F5485">
        <v>14</v>
      </c>
      <c r="G5485">
        <v>43</v>
      </c>
      <c r="H5485">
        <v>13.6</v>
      </c>
      <c r="I5485" t="s">
        <v>26</v>
      </c>
      <c r="J5485">
        <v>24</v>
      </c>
      <c r="K5485">
        <v>59</v>
      </c>
      <c r="L5485">
        <v>51</v>
      </c>
      <c r="M5485">
        <v>-24</v>
      </c>
      <c r="N5485">
        <v>5.73</v>
      </c>
      <c r="P5485">
        <v>-0.01</v>
      </c>
      <c r="R5485">
        <v>-0.08</v>
      </c>
      <c r="X5485" t="s">
        <v>5040</v>
      </c>
      <c r="Y5485">
        <v>5484</v>
      </c>
      <c r="Z5485" s="1">
        <v>0.61335185185185181</v>
      </c>
      <c r="AA5485" t="s">
        <v>15496</v>
      </c>
      <c r="AB5485">
        <v>-1.9E-2</v>
      </c>
      <c r="AC5485">
        <v>-1E-3</v>
      </c>
      <c r="AD5485">
        <v>5.73</v>
      </c>
      <c r="AE5485" t="s">
        <v>5040</v>
      </c>
    </row>
    <row r="5486" spans="1:32" x14ac:dyDescent="0.2">
      <c r="A5486">
        <v>5485</v>
      </c>
      <c r="C5486">
        <v>129456</v>
      </c>
      <c r="D5486">
        <v>205871</v>
      </c>
      <c r="F5486">
        <v>14</v>
      </c>
      <c r="G5486">
        <v>43</v>
      </c>
      <c r="H5486">
        <v>39.4</v>
      </c>
      <c r="I5486" t="s">
        <v>26</v>
      </c>
      <c r="J5486">
        <v>35</v>
      </c>
      <c r="K5486">
        <v>10</v>
      </c>
      <c r="L5486">
        <v>25</v>
      </c>
      <c r="M5486">
        <v>-35</v>
      </c>
      <c r="N5486">
        <v>4.05</v>
      </c>
      <c r="P5486">
        <v>1.35</v>
      </c>
      <c r="R5486">
        <v>1.53</v>
      </c>
      <c r="T5486">
        <v>0.73</v>
      </c>
      <c r="X5486" t="s">
        <v>5041</v>
      </c>
      <c r="Y5486">
        <v>5485</v>
      </c>
      <c r="Z5486" s="1">
        <v>0.61365046296296299</v>
      </c>
      <c r="AA5486" t="s">
        <v>15497</v>
      </c>
      <c r="AB5486">
        <v>-6.4000000000000001E-2</v>
      </c>
      <c r="AC5486">
        <v>-0.18</v>
      </c>
      <c r="AD5486">
        <v>4.05</v>
      </c>
      <c r="AE5486" t="s">
        <v>105</v>
      </c>
    </row>
    <row r="5487" spans="1:32" x14ac:dyDescent="0.2">
      <c r="A5487">
        <v>5486</v>
      </c>
      <c r="C5487">
        <v>129462</v>
      </c>
      <c r="D5487">
        <v>241966</v>
      </c>
      <c r="F5487">
        <v>14</v>
      </c>
      <c r="G5487">
        <v>44</v>
      </c>
      <c r="H5487">
        <v>55.5</v>
      </c>
      <c r="I5487" t="s">
        <v>26</v>
      </c>
      <c r="J5487">
        <v>58</v>
      </c>
      <c r="K5487">
        <v>28</v>
      </c>
      <c r="L5487">
        <v>40</v>
      </c>
      <c r="M5487">
        <v>-58</v>
      </c>
      <c r="N5487">
        <v>6.11</v>
      </c>
      <c r="P5487">
        <v>1.02</v>
      </c>
      <c r="X5487" t="s">
        <v>54</v>
      </c>
      <c r="Y5487">
        <v>5486</v>
      </c>
      <c r="Z5487" s="1">
        <v>0.61453124999999997</v>
      </c>
      <c r="AA5487" t="s">
        <v>15498</v>
      </c>
      <c r="AB5487">
        <v>-8.3000000000000004E-2</v>
      </c>
      <c r="AC5487">
        <v>-5.2999999999999999E-2</v>
      </c>
      <c r="AD5487">
        <v>6.11</v>
      </c>
      <c r="AE5487" t="s">
        <v>54</v>
      </c>
    </row>
    <row r="5488" spans="1:32" x14ac:dyDescent="0.2">
      <c r="A5488">
        <v>5487</v>
      </c>
      <c r="B5488" t="s">
        <v>5042</v>
      </c>
      <c r="C5488">
        <v>129502</v>
      </c>
      <c r="D5488">
        <v>140090</v>
      </c>
      <c r="F5488">
        <v>14</v>
      </c>
      <c r="G5488">
        <v>43</v>
      </c>
      <c r="H5488">
        <v>3.6</v>
      </c>
      <c r="I5488" t="s">
        <v>26</v>
      </c>
      <c r="J5488">
        <v>5</v>
      </c>
      <c r="K5488">
        <v>39</v>
      </c>
      <c r="L5488">
        <v>30</v>
      </c>
      <c r="M5488">
        <v>-5</v>
      </c>
      <c r="N5488">
        <v>3.88</v>
      </c>
      <c r="P5488">
        <v>0.38</v>
      </c>
      <c r="R5488">
        <v>-0.02</v>
      </c>
      <c r="T5488">
        <v>0.22</v>
      </c>
      <c r="X5488" t="s">
        <v>171</v>
      </c>
      <c r="Y5488">
        <v>5487</v>
      </c>
      <c r="Z5488" s="1">
        <v>0.61323611111111109</v>
      </c>
      <c r="AA5488" t="s">
        <v>15499</v>
      </c>
      <c r="AB5488">
        <v>0.109</v>
      </c>
      <c r="AC5488">
        <v>-0.316</v>
      </c>
      <c r="AD5488">
        <v>3.88</v>
      </c>
      <c r="AE5488" t="s">
        <v>171</v>
      </c>
    </row>
    <row r="5489" spans="1:32" x14ac:dyDescent="0.2">
      <c r="A5489">
        <v>5488</v>
      </c>
      <c r="C5489">
        <v>129557</v>
      </c>
      <c r="D5489">
        <v>241971</v>
      </c>
      <c r="E5489" t="s">
        <v>5043</v>
      </c>
      <c r="F5489">
        <v>14</v>
      </c>
      <c r="G5489">
        <v>45</v>
      </c>
      <c r="H5489">
        <v>10.9</v>
      </c>
      <c r="I5489" t="s">
        <v>26</v>
      </c>
      <c r="J5489">
        <v>55</v>
      </c>
      <c r="K5489">
        <v>36</v>
      </c>
      <c r="L5489">
        <v>7</v>
      </c>
      <c r="M5489">
        <v>-55</v>
      </c>
      <c r="N5489">
        <v>6.1</v>
      </c>
      <c r="P5489">
        <v>-0.06</v>
      </c>
      <c r="R5489">
        <v>-0.8</v>
      </c>
      <c r="X5489" t="s">
        <v>2436</v>
      </c>
      <c r="Y5489">
        <v>5488</v>
      </c>
      <c r="Z5489" s="1">
        <v>0.61470949074074077</v>
      </c>
      <c r="AA5489" t="s">
        <v>15500</v>
      </c>
      <c r="AB5489">
        <v>-1.4999999999999999E-2</v>
      </c>
      <c r="AC5489">
        <v>-1.2999999999999999E-2</v>
      </c>
      <c r="AD5489">
        <v>6.1</v>
      </c>
      <c r="AE5489" t="s">
        <v>2436</v>
      </c>
    </row>
    <row r="5490" spans="1:32" x14ac:dyDescent="0.2">
      <c r="A5490">
        <v>5489</v>
      </c>
      <c r="C5490">
        <v>129685</v>
      </c>
      <c r="D5490">
        <v>205899</v>
      </c>
      <c r="F5490">
        <v>14</v>
      </c>
      <c r="G5490">
        <v>44</v>
      </c>
      <c r="H5490">
        <v>59.2</v>
      </c>
      <c r="I5490" t="s">
        <v>26</v>
      </c>
      <c r="J5490">
        <v>35</v>
      </c>
      <c r="K5490">
        <v>11</v>
      </c>
      <c r="L5490">
        <v>31</v>
      </c>
      <c r="M5490">
        <v>-35</v>
      </c>
      <c r="N5490">
        <v>4.92</v>
      </c>
      <c r="P5490">
        <v>0.01</v>
      </c>
      <c r="R5490">
        <v>-0.03</v>
      </c>
      <c r="T5490">
        <v>0.02</v>
      </c>
      <c r="X5490" t="s">
        <v>134</v>
      </c>
      <c r="Y5490">
        <v>5489</v>
      </c>
      <c r="Z5490" s="1">
        <v>0.61457407407407405</v>
      </c>
      <c r="AA5490" t="s">
        <v>15501</v>
      </c>
      <c r="AB5490">
        <v>3.0000000000000001E-3</v>
      </c>
      <c r="AC5490">
        <v>-4.0000000000000001E-3</v>
      </c>
      <c r="AD5490">
        <v>4.92</v>
      </c>
      <c r="AE5490" t="s">
        <v>134</v>
      </c>
    </row>
    <row r="5491" spans="1:32" x14ac:dyDescent="0.2">
      <c r="A5491">
        <v>5490</v>
      </c>
      <c r="B5491" t="s">
        <v>5044</v>
      </c>
      <c r="C5491">
        <v>129712</v>
      </c>
      <c r="D5491">
        <v>83488</v>
      </c>
      <c r="E5491" t="s">
        <v>5045</v>
      </c>
      <c r="F5491">
        <v>14</v>
      </c>
      <c r="G5491">
        <v>43</v>
      </c>
      <c r="H5491">
        <v>25.4</v>
      </c>
      <c r="I5491" t="s">
        <v>24</v>
      </c>
      <c r="J5491">
        <v>26</v>
      </c>
      <c r="K5491">
        <v>31</v>
      </c>
      <c r="L5491">
        <v>40</v>
      </c>
      <c r="M5491">
        <v>26</v>
      </c>
      <c r="N5491">
        <v>4.8099999999999996</v>
      </c>
      <c r="P5491">
        <v>1.66</v>
      </c>
      <c r="R5491">
        <v>1.94</v>
      </c>
      <c r="T5491">
        <v>1.22</v>
      </c>
      <c r="X5491" t="s">
        <v>1574</v>
      </c>
      <c r="Y5491">
        <v>5490</v>
      </c>
      <c r="Z5491" s="1">
        <v>0.6134884259259259</v>
      </c>
      <c r="AA5491" t="s">
        <v>15502</v>
      </c>
      <c r="AB5491">
        <v>-1.2999999999999999E-2</v>
      </c>
      <c r="AC5491">
        <v>-1.7000000000000001E-2</v>
      </c>
      <c r="AD5491">
        <v>4.8099999999999996</v>
      </c>
      <c r="AE5491" t="s">
        <v>8620</v>
      </c>
    </row>
    <row r="5492" spans="1:32" x14ac:dyDescent="0.2">
      <c r="A5492">
        <v>5491</v>
      </c>
      <c r="C5492">
        <v>129723</v>
      </c>
      <c r="D5492">
        <v>258720</v>
      </c>
      <c r="E5492" t="s">
        <v>5046</v>
      </c>
      <c r="F5492">
        <v>15</v>
      </c>
      <c r="G5492">
        <v>28</v>
      </c>
      <c r="H5492">
        <v>19.100000000000001</v>
      </c>
      <c r="I5492" t="s">
        <v>26</v>
      </c>
      <c r="J5492">
        <v>88</v>
      </c>
      <c r="K5492">
        <v>7</v>
      </c>
      <c r="L5492">
        <v>59</v>
      </c>
      <c r="M5492">
        <v>-88</v>
      </c>
      <c r="N5492">
        <v>6.48</v>
      </c>
      <c r="P5492">
        <v>0.3</v>
      </c>
      <c r="R5492">
        <v>0.1</v>
      </c>
      <c r="X5492" t="s">
        <v>348</v>
      </c>
      <c r="Y5492">
        <v>5491</v>
      </c>
      <c r="Z5492" s="1">
        <v>0.64466550925925925</v>
      </c>
      <c r="AA5492" t="s">
        <v>15503</v>
      </c>
      <c r="AB5492">
        <v>-9.0999999999999998E-2</v>
      </c>
      <c r="AC5492">
        <v>-7.6999999999999999E-2</v>
      </c>
      <c r="AD5492">
        <v>6.48</v>
      </c>
      <c r="AE5492" t="s">
        <v>348</v>
      </c>
    </row>
    <row r="5493" spans="1:32" x14ac:dyDescent="0.2">
      <c r="A5493">
        <v>5492</v>
      </c>
      <c r="C5493">
        <v>129798</v>
      </c>
      <c r="D5493">
        <v>16466</v>
      </c>
      <c r="E5493" t="s">
        <v>5047</v>
      </c>
      <c r="F5493">
        <v>14</v>
      </c>
      <c r="G5493">
        <v>42</v>
      </c>
      <c r="H5493">
        <v>3.2</v>
      </c>
      <c r="I5493" t="s">
        <v>24</v>
      </c>
      <c r="J5493">
        <v>61</v>
      </c>
      <c r="K5493">
        <v>15</v>
      </c>
      <c r="L5493">
        <v>43</v>
      </c>
      <c r="M5493">
        <v>61</v>
      </c>
      <c r="N5493">
        <v>6.25</v>
      </c>
      <c r="P5493">
        <v>0.41</v>
      </c>
      <c r="R5493">
        <v>-0.01</v>
      </c>
      <c r="T5493">
        <v>0.2</v>
      </c>
      <c r="X5493" t="s">
        <v>63</v>
      </c>
      <c r="Y5493">
        <v>5492</v>
      </c>
      <c r="Z5493" s="1">
        <v>0.61253703703703699</v>
      </c>
      <c r="AA5493" t="s">
        <v>15504</v>
      </c>
      <c r="AB5493">
        <v>7.0000000000000007E-2</v>
      </c>
      <c r="AC5493">
        <v>-0.03</v>
      </c>
      <c r="AD5493">
        <v>6.25</v>
      </c>
      <c r="AE5493" t="s">
        <v>63</v>
      </c>
    </row>
    <row r="5494" spans="1:32" x14ac:dyDescent="0.2">
      <c r="A5494">
        <v>5493</v>
      </c>
      <c r="C5494">
        <v>129846</v>
      </c>
      <c r="D5494">
        <v>45190</v>
      </c>
      <c r="F5494">
        <v>14</v>
      </c>
      <c r="G5494">
        <v>43</v>
      </c>
      <c r="H5494">
        <v>44.4</v>
      </c>
      <c r="I5494" t="s">
        <v>24</v>
      </c>
      <c r="J5494">
        <v>40</v>
      </c>
      <c r="K5494">
        <v>27</v>
      </c>
      <c r="L5494">
        <v>33</v>
      </c>
      <c r="M5494">
        <v>40</v>
      </c>
      <c r="N5494">
        <v>5.73</v>
      </c>
      <c r="P5494">
        <v>1.39</v>
      </c>
      <c r="X5494" t="s">
        <v>172</v>
      </c>
      <c r="Y5494">
        <v>5493</v>
      </c>
      <c r="Z5494" s="1">
        <v>0.6137083333333333</v>
      </c>
      <c r="AA5494" t="s">
        <v>15505</v>
      </c>
      <c r="AB5494">
        <v>-1.4E-2</v>
      </c>
      <c r="AC5494">
        <v>2.3E-2</v>
      </c>
      <c r="AD5494">
        <v>5.73</v>
      </c>
      <c r="AE5494" t="s">
        <v>172</v>
      </c>
    </row>
    <row r="5495" spans="1:32" x14ac:dyDescent="0.2">
      <c r="A5495">
        <v>5494</v>
      </c>
      <c r="C5495">
        <v>129858</v>
      </c>
      <c r="D5495">
        <v>225178</v>
      </c>
      <c r="F5495">
        <v>14</v>
      </c>
      <c r="G5495">
        <v>46</v>
      </c>
      <c r="H5495">
        <v>29.1</v>
      </c>
      <c r="I5495" t="s">
        <v>26</v>
      </c>
      <c r="J5495">
        <v>47</v>
      </c>
      <c r="K5495">
        <v>26</v>
      </c>
      <c r="L5495">
        <v>28</v>
      </c>
      <c r="M5495">
        <v>-47</v>
      </c>
      <c r="N5495">
        <v>5.74</v>
      </c>
      <c r="P5495">
        <v>7.0000000000000007E-2</v>
      </c>
      <c r="R5495">
        <v>0.08</v>
      </c>
      <c r="T5495">
        <v>0.03</v>
      </c>
      <c r="U5495" t="s">
        <v>183</v>
      </c>
      <c r="X5495" t="s">
        <v>89</v>
      </c>
      <c r="Y5495">
        <v>5494</v>
      </c>
      <c r="Z5495" s="1">
        <v>0.6156145833333333</v>
      </c>
      <c r="AA5495" t="s">
        <v>15506</v>
      </c>
      <c r="AB5495">
        <v>-2.1999999999999999E-2</v>
      </c>
      <c r="AC5495">
        <v>-1.4999999999999999E-2</v>
      </c>
      <c r="AD5495">
        <v>5.74</v>
      </c>
      <c r="AE5495" t="s">
        <v>89</v>
      </c>
    </row>
    <row r="5496" spans="1:32" x14ac:dyDescent="0.2">
      <c r="A5496">
        <v>5495</v>
      </c>
      <c r="C5496">
        <v>129893</v>
      </c>
      <c r="D5496">
        <v>241992</v>
      </c>
      <c r="F5496">
        <v>14</v>
      </c>
      <c r="G5496">
        <v>47</v>
      </c>
      <c r="H5496">
        <v>1.3</v>
      </c>
      <c r="I5496" t="s">
        <v>26</v>
      </c>
      <c r="J5496">
        <v>52</v>
      </c>
      <c r="K5496">
        <v>23</v>
      </c>
      <c r="L5496">
        <v>1</v>
      </c>
      <c r="M5496">
        <v>-52</v>
      </c>
      <c r="N5496">
        <v>5.21</v>
      </c>
      <c r="P5496">
        <v>0.98</v>
      </c>
      <c r="X5496" t="s">
        <v>71</v>
      </c>
      <c r="Y5496">
        <v>5495</v>
      </c>
      <c r="Z5496" s="1">
        <v>0.61598726851851848</v>
      </c>
      <c r="AA5496" t="s">
        <v>15507</v>
      </c>
      <c r="AB5496">
        <v>-1.6E-2</v>
      </c>
      <c r="AC5496">
        <v>-8.2000000000000003E-2</v>
      </c>
      <c r="AD5496">
        <v>5.21</v>
      </c>
      <c r="AE5496" t="s">
        <v>71</v>
      </c>
    </row>
    <row r="5497" spans="1:32" x14ac:dyDescent="0.2">
      <c r="A5497">
        <v>5496</v>
      </c>
      <c r="C5497">
        <v>129902</v>
      </c>
      <c r="D5497">
        <v>140116</v>
      </c>
      <c r="F5497">
        <v>14</v>
      </c>
      <c r="G5497">
        <v>45</v>
      </c>
      <c r="H5497">
        <v>11.7</v>
      </c>
      <c r="I5497" t="s">
        <v>26</v>
      </c>
      <c r="J5497">
        <v>1</v>
      </c>
      <c r="K5497">
        <v>25</v>
      </c>
      <c r="L5497">
        <v>4</v>
      </c>
      <c r="M5497">
        <v>-1</v>
      </c>
      <c r="N5497">
        <v>6.07</v>
      </c>
      <c r="P5497">
        <v>1.61</v>
      </c>
      <c r="R5497">
        <v>1.94</v>
      </c>
      <c r="T5497">
        <v>0.85</v>
      </c>
      <c r="U5497" t="s">
        <v>93</v>
      </c>
      <c r="X5497" t="s">
        <v>419</v>
      </c>
      <c r="Y5497">
        <v>5496</v>
      </c>
      <c r="Z5497" s="1">
        <v>0.61471874999999998</v>
      </c>
      <c r="AA5497" t="s">
        <v>15508</v>
      </c>
      <c r="AB5497">
        <v>-5.2999999999999999E-2</v>
      </c>
      <c r="AC5497">
        <v>-4.0000000000000001E-3</v>
      </c>
      <c r="AD5497">
        <v>6.07</v>
      </c>
      <c r="AE5497" t="s">
        <v>419</v>
      </c>
    </row>
    <row r="5498" spans="1:32" x14ac:dyDescent="0.2">
      <c r="A5498">
        <v>5497</v>
      </c>
      <c r="B5498" t="s">
        <v>5048</v>
      </c>
      <c r="C5498">
        <v>129926</v>
      </c>
      <c r="D5498">
        <v>182855</v>
      </c>
      <c r="F5498">
        <v>14</v>
      </c>
      <c r="G5498">
        <v>46</v>
      </c>
      <c r="H5498">
        <v>0.1</v>
      </c>
      <c r="I5498" t="s">
        <v>26</v>
      </c>
      <c r="J5498">
        <v>25</v>
      </c>
      <c r="K5498">
        <v>26</v>
      </c>
      <c r="L5498">
        <v>35</v>
      </c>
      <c r="M5498">
        <v>-25</v>
      </c>
      <c r="N5498">
        <v>4.9400000000000004</v>
      </c>
      <c r="P5498">
        <v>0.35</v>
      </c>
      <c r="R5498">
        <v>0.1</v>
      </c>
      <c r="X5498" t="s">
        <v>58</v>
      </c>
      <c r="Y5498">
        <v>5497</v>
      </c>
      <c r="Z5498" s="1">
        <v>0.61527893518518517</v>
      </c>
      <c r="AA5498" t="s">
        <v>15509</v>
      </c>
      <c r="AB5498">
        <v>-0.15</v>
      </c>
      <c r="AC5498">
        <v>-0.104</v>
      </c>
      <c r="AD5498">
        <v>4.9400000000000004</v>
      </c>
      <c r="AE5498" t="s">
        <v>171</v>
      </c>
      <c r="AF5498" t="s">
        <v>36</v>
      </c>
    </row>
    <row r="5499" spans="1:32" x14ac:dyDescent="0.2">
      <c r="A5499">
        <v>5498</v>
      </c>
      <c r="C5499">
        <v>129932</v>
      </c>
      <c r="D5499">
        <v>241995</v>
      </c>
      <c r="F5499">
        <v>14</v>
      </c>
      <c r="G5499">
        <v>47</v>
      </c>
      <c r="H5499">
        <v>12.3</v>
      </c>
      <c r="I5499" t="s">
        <v>26</v>
      </c>
      <c r="J5499">
        <v>52</v>
      </c>
      <c r="K5499">
        <v>12</v>
      </c>
      <c r="L5499">
        <v>20</v>
      </c>
      <c r="M5499">
        <v>-52</v>
      </c>
      <c r="N5499">
        <v>6.07</v>
      </c>
      <c r="P5499">
        <v>0.09</v>
      </c>
      <c r="X5499" t="s">
        <v>1701</v>
      </c>
      <c r="Y5499">
        <v>5498</v>
      </c>
      <c r="Z5499" s="1">
        <v>0.61611458333333335</v>
      </c>
      <c r="AA5499" t="s">
        <v>15510</v>
      </c>
      <c r="AB5499">
        <v>-2.5000000000000001E-2</v>
      </c>
      <c r="AC5499">
        <v>-1.7000000000000001E-2</v>
      </c>
      <c r="AD5499">
        <v>6.07</v>
      </c>
      <c r="AE5499" t="s">
        <v>1235</v>
      </c>
      <c r="AF5499" t="s">
        <v>36</v>
      </c>
    </row>
    <row r="5500" spans="1:32" x14ac:dyDescent="0.2">
      <c r="A5500">
        <v>5499</v>
      </c>
      <c r="C5500">
        <v>129944</v>
      </c>
      <c r="D5500">
        <v>182857</v>
      </c>
      <c r="F5500">
        <v>14</v>
      </c>
      <c r="G5500">
        <v>46</v>
      </c>
      <c r="H5500">
        <v>6.8</v>
      </c>
      <c r="I5500" t="s">
        <v>26</v>
      </c>
      <c r="J5500">
        <v>23</v>
      </c>
      <c r="K5500">
        <v>9</v>
      </c>
      <c r="L5500">
        <v>11</v>
      </c>
      <c r="M5500">
        <v>-23</v>
      </c>
      <c r="N5500">
        <v>5.81</v>
      </c>
      <c r="P5500">
        <v>0.98</v>
      </c>
      <c r="W5500" t="s">
        <v>27</v>
      </c>
      <c r="X5500" t="s">
        <v>235</v>
      </c>
      <c r="Y5500">
        <v>5499</v>
      </c>
      <c r="Z5500" s="1">
        <v>0.61535648148148148</v>
      </c>
      <c r="AA5500" t="s">
        <v>15511</v>
      </c>
      <c r="AB5500">
        <v>2.7E-2</v>
      </c>
      <c r="AC5500">
        <v>-5.8000000000000003E-2</v>
      </c>
      <c r="AD5500">
        <v>5.81</v>
      </c>
      <c r="AE5500" t="s">
        <v>6326</v>
      </c>
    </row>
    <row r="5501" spans="1:32" x14ac:dyDescent="0.2">
      <c r="A5501">
        <v>5500</v>
      </c>
      <c r="C5501">
        <v>129954</v>
      </c>
      <c r="D5501">
        <v>252894</v>
      </c>
      <c r="F5501">
        <v>14</v>
      </c>
      <c r="G5501">
        <v>48</v>
      </c>
      <c r="H5501">
        <v>44.4</v>
      </c>
      <c r="I5501" t="s">
        <v>26</v>
      </c>
      <c r="J5501">
        <v>66</v>
      </c>
      <c r="K5501">
        <v>35</v>
      </c>
      <c r="L5501">
        <v>38</v>
      </c>
      <c r="M5501">
        <v>-66</v>
      </c>
      <c r="N5501">
        <v>5.91</v>
      </c>
      <c r="P5501">
        <v>-7.0000000000000007E-2</v>
      </c>
      <c r="R5501">
        <v>-0.7</v>
      </c>
      <c r="X5501" t="s">
        <v>2548</v>
      </c>
      <c r="Y5501">
        <v>5500</v>
      </c>
      <c r="Z5501" s="1">
        <v>0.61718055555555551</v>
      </c>
      <c r="AA5501" t="s">
        <v>15512</v>
      </c>
      <c r="AB5501">
        <v>-2.1000000000000001E-2</v>
      </c>
      <c r="AC5501">
        <v>-2.5000000000000001E-2</v>
      </c>
      <c r="AD5501">
        <v>5.91</v>
      </c>
      <c r="AE5501" t="s">
        <v>3156</v>
      </c>
    </row>
    <row r="5502" spans="1:32" x14ac:dyDescent="0.2">
      <c r="A5502">
        <v>5501</v>
      </c>
      <c r="B5502" t="s">
        <v>5049</v>
      </c>
      <c r="C5502">
        <v>129956</v>
      </c>
      <c r="D5502">
        <v>120642</v>
      </c>
      <c r="F5502">
        <v>14</v>
      </c>
      <c r="G5502">
        <v>45</v>
      </c>
      <c r="H5502">
        <v>30.2</v>
      </c>
      <c r="I5502" t="s">
        <v>24</v>
      </c>
      <c r="J5502">
        <v>0</v>
      </c>
      <c r="K5502">
        <v>43</v>
      </c>
      <c r="L5502">
        <v>2</v>
      </c>
      <c r="M5502">
        <v>0</v>
      </c>
      <c r="N5502">
        <v>5.69</v>
      </c>
      <c r="P5502">
        <v>-0.03</v>
      </c>
      <c r="R5502">
        <v>-7.0000000000000007E-2</v>
      </c>
      <c r="X5502" t="s">
        <v>191</v>
      </c>
      <c r="Y5502">
        <v>5501</v>
      </c>
      <c r="Z5502" s="1">
        <v>0.61493287037037037</v>
      </c>
      <c r="AA5502" t="s">
        <v>15513</v>
      </c>
      <c r="AB5502">
        <v>-3.7999999999999999E-2</v>
      </c>
      <c r="AC5502">
        <v>-7.0000000000000001E-3</v>
      </c>
      <c r="AD5502">
        <v>5.69</v>
      </c>
      <c r="AE5502" t="s">
        <v>191</v>
      </c>
    </row>
    <row r="5503" spans="1:32" x14ac:dyDescent="0.2">
      <c r="A5503">
        <v>5502</v>
      </c>
      <c r="B5503" t="s">
        <v>5050</v>
      </c>
      <c r="C5503">
        <v>129972</v>
      </c>
      <c r="D5503">
        <v>101184</v>
      </c>
      <c r="F5503">
        <v>14</v>
      </c>
      <c r="G5503">
        <v>45</v>
      </c>
      <c r="H5503">
        <v>14.5</v>
      </c>
      <c r="I5503" t="s">
        <v>24</v>
      </c>
      <c r="J5503">
        <v>16</v>
      </c>
      <c r="K5503">
        <v>57</v>
      </c>
      <c r="L5503">
        <v>52</v>
      </c>
      <c r="M5503">
        <v>16</v>
      </c>
      <c r="N5503">
        <v>4.5999999999999996</v>
      </c>
      <c r="P5503">
        <v>0.98</v>
      </c>
      <c r="R5503">
        <v>0.75</v>
      </c>
      <c r="T5503">
        <v>0.48</v>
      </c>
      <c r="X5503" t="s">
        <v>601</v>
      </c>
      <c r="Y5503">
        <v>5502</v>
      </c>
      <c r="Z5503" s="1">
        <v>0.61475115740740738</v>
      </c>
      <c r="AA5503" t="s">
        <v>15514</v>
      </c>
      <c r="AB5503">
        <v>-5.8000000000000003E-2</v>
      </c>
      <c r="AC5503">
        <v>-4.9000000000000002E-2</v>
      </c>
      <c r="AD5503">
        <v>4.5999999999999996</v>
      </c>
      <c r="AE5503" t="s">
        <v>5869</v>
      </c>
      <c r="AF5503" t="s">
        <v>36</v>
      </c>
    </row>
    <row r="5504" spans="1:32" x14ac:dyDescent="0.2">
      <c r="A5504">
        <v>5503</v>
      </c>
      <c r="B5504" t="s">
        <v>5051</v>
      </c>
      <c r="C5504">
        <v>129978</v>
      </c>
      <c r="D5504">
        <v>158788</v>
      </c>
      <c r="F5504">
        <v>14</v>
      </c>
      <c r="G5504">
        <v>45</v>
      </c>
      <c r="H5504">
        <v>57.8</v>
      </c>
      <c r="I5504" t="s">
        <v>26</v>
      </c>
      <c r="J5504">
        <v>15</v>
      </c>
      <c r="K5504">
        <v>27</v>
      </c>
      <c r="L5504">
        <v>35</v>
      </c>
      <c r="M5504">
        <v>-15</v>
      </c>
      <c r="N5504">
        <v>6.33</v>
      </c>
      <c r="P5504">
        <v>1.19</v>
      </c>
      <c r="X5504" t="s">
        <v>45</v>
      </c>
      <c r="Y5504">
        <v>5503</v>
      </c>
      <c r="Z5504" s="1">
        <v>0.61525231481481479</v>
      </c>
      <c r="AA5504" t="s">
        <v>15515</v>
      </c>
      <c r="AB5504">
        <v>-3.2000000000000001E-2</v>
      </c>
      <c r="AC5504">
        <v>0</v>
      </c>
      <c r="AD5504">
        <v>6.33</v>
      </c>
      <c r="AE5504" t="s">
        <v>45</v>
      </c>
    </row>
    <row r="5505" spans="1:32" x14ac:dyDescent="0.2">
      <c r="A5505">
        <v>5504</v>
      </c>
      <c r="C5505">
        <v>129980</v>
      </c>
      <c r="D5505">
        <v>182858</v>
      </c>
      <c r="F5505">
        <v>14</v>
      </c>
      <c r="G5505">
        <v>46</v>
      </c>
      <c r="H5505">
        <v>10.9</v>
      </c>
      <c r="I5505" t="s">
        <v>26</v>
      </c>
      <c r="J5505">
        <v>21</v>
      </c>
      <c r="K5505">
        <v>10</v>
      </c>
      <c r="L5505">
        <v>34</v>
      </c>
      <c r="M5505">
        <v>-21</v>
      </c>
      <c r="N5505">
        <v>6.4</v>
      </c>
      <c r="P5505">
        <v>0.57999999999999996</v>
      </c>
      <c r="R5505">
        <v>0.15</v>
      </c>
      <c r="X5505" t="s">
        <v>75</v>
      </c>
      <c r="Y5505">
        <v>5504</v>
      </c>
      <c r="Z5505" s="1">
        <v>0.61540393518518521</v>
      </c>
      <c r="AA5505" t="s">
        <v>15516</v>
      </c>
      <c r="AB5505">
        <v>-6.2E-2</v>
      </c>
      <c r="AC5505">
        <v>-0.104</v>
      </c>
      <c r="AD5505">
        <v>6.4</v>
      </c>
      <c r="AE5505" t="s">
        <v>75</v>
      </c>
    </row>
    <row r="5506" spans="1:32" x14ac:dyDescent="0.2">
      <c r="A5506">
        <v>5505</v>
      </c>
      <c r="B5506" t="s">
        <v>5052</v>
      </c>
      <c r="C5506">
        <v>129988</v>
      </c>
      <c r="F5506">
        <v>14</v>
      </c>
      <c r="G5506">
        <v>44</v>
      </c>
      <c r="H5506">
        <v>59.2</v>
      </c>
      <c r="I5506" t="s">
        <v>24</v>
      </c>
      <c r="J5506">
        <v>27</v>
      </c>
      <c r="K5506">
        <v>4</v>
      </c>
      <c r="L5506">
        <v>30</v>
      </c>
      <c r="M5506">
        <v>27</v>
      </c>
      <c r="N5506">
        <v>5.12</v>
      </c>
      <c r="O5506" t="s">
        <v>349</v>
      </c>
      <c r="X5506" t="s">
        <v>114</v>
      </c>
      <c r="Y5506">
        <v>5505</v>
      </c>
      <c r="Z5506" s="1">
        <v>0.61457407407407405</v>
      </c>
      <c r="AA5506" t="s">
        <v>15517</v>
      </c>
      <c r="AB5506">
        <v>-0.05</v>
      </c>
      <c r="AC5506">
        <v>2.1000000000000001E-2</v>
      </c>
      <c r="AD5506">
        <v>5.12</v>
      </c>
      <c r="AE5506" t="s">
        <v>114</v>
      </c>
    </row>
    <row r="5507" spans="1:32" x14ac:dyDescent="0.2">
      <c r="A5507">
        <v>5506</v>
      </c>
      <c r="B5507" t="s">
        <v>5052</v>
      </c>
      <c r="C5507">
        <v>129989</v>
      </c>
      <c r="D5507">
        <v>83500</v>
      </c>
      <c r="F5507">
        <v>14</v>
      </c>
      <c r="G5507">
        <v>44</v>
      </c>
      <c r="H5507">
        <v>59.2</v>
      </c>
      <c r="I5507" t="s">
        <v>24</v>
      </c>
      <c r="J5507">
        <v>27</v>
      </c>
      <c r="K5507">
        <v>4</v>
      </c>
      <c r="L5507">
        <v>27</v>
      </c>
      <c r="M5507">
        <v>27</v>
      </c>
      <c r="N5507">
        <v>2.7</v>
      </c>
      <c r="O5507" t="s">
        <v>349</v>
      </c>
      <c r="P5507">
        <v>0.97</v>
      </c>
      <c r="R5507">
        <v>0.73</v>
      </c>
      <c r="T5507">
        <v>0.52</v>
      </c>
      <c r="X5507" t="s">
        <v>5053</v>
      </c>
      <c r="Y5507">
        <v>5506</v>
      </c>
      <c r="Z5507" s="1">
        <v>0.61457407407407405</v>
      </c>
      <c r="AA5507" t="s">
        <v>11592</v>
      </c>
      <c r="AB5507">
        <v>-4.9000000000000002E-2</v>
      </c>
      <c r="AC5507">
        <v>2.1000000000000001E-2</v>
      </c>
      <c r="AD5507">
        <v>2.7</v>
      </c>
      <c r="AE5507" t="s">
        <v>5911</v>
      </c>
      <c r="AF5507" t="s">
        <v>36</v>
      </c>
    </row>
    <row r="5508" spans="1:32" x14ac:dyDescent="0.2">
      <c r="A5508">
        <v>5507</v>
      </c>
      <c r="C5508">
        <v>130025</v>
      </c>
      <c r="D5508">
        <v>101187</v>
      </c>
      <c r="F5508">
        <v>14</v>
      </c>
      <c r="G5508">
        <v>45</v>
      </c>
      <c r="H5508">
        <v>20.7</v>
      </c>
      <c r="I5508" t="s">
        <v>24</v>
      </c>
      <c r="J5508">
        <v>18</v>
      </c>
      <c r="K5508">
        <v>53</v>
      </c>
      <c r="L5508">
        <v>5</v>
      </c>
      <c r="M5508">
        <v>18</v>
      </c>
      <c r="N5508">
        <v>6.13</v>
      </c>
      <c r="P5508">
        <v>0.83</v>
      </c>
      <c r="X5508" t="s">
        <v>197</v>
      </c>
      <c r="Y5508">
        <v>5507</v>
      </c>
      <c r="Z5508" s="1">
        <v>0.61482291666666666</v>
      </c>
      <c r="AA5508" t="s">
        <v>11593</v>
      </c>
      <c r="AB5508">
        <v>3.2000000000000001E-2</v>
      </c>
      <c r="AC5508">
        <v>1.4E-2</v>
      </c>
      <c r="AD5508">
        <v>6.13</v>
      </c>
      <c r="AE5508" t="s">
        <v>197</v>
      </c>
    </row>
    <row r="5509" spans="1:32" x14ac:dyDescent="0.2">
      <c r="A5509">
        <v>5508</v>
      </c>
      <c r="C5509">
        <v>130055</v>
      </c>
      <c r="D5509">
        <v>205937</v>
      </c>
      <c r="F5509">
        <v>14</v>
      </c>
      <c r="G5509">
        <v>47</v>
      </c>
      <c r="H5509">
        <v>5.0999999999999996</v>
      </c>
      <c r="I5509" t="s">
        <v>26</v>
      </c>
      <c r="J5509">
        <v>38</v>
      </c>
      <c r="K5509">
        <v>17</v>
      </c>
      <c r="L5509">
        <v>27</v>
      </c>
      <c r="M5509">
        <v>-38</v>
      </c>
      <c r="N5509">
        <v>5.94</v>
      </c>
      <c r="P5509">
        <v>1.33</v>
      </c>
      <c r="X5509" t="s">
        <v>105</v>
      </c>
      <c r="Y5509">
        <v>5508</v>
      </c>
      <c r="Z5509" s="1">
        <v>0.61603125000000003</v>
      </c>
      <c r="AA5509" t="s">
        <v>11594</v>
      </c>
      <c r="AB5509">
        <v>5.1999999999999998E-2</v>
      </c>
      <c r="AC5509">
        <v>-0.09</v>
      </c>
      <c r="AD5509">
        <v>5.94</v>
      </c>
      <c r="AE5509" t="s">
        <v>105</v>
      </c>
    </row>
    <row r="5510" spans="1:32" x14ac:dyDescent="0.2">
      <c r="A5510">
        <v>5509</v>
      </c>
      <c r="C5510">
        <v>130073</v>
      </c>
      <c r="D5510">
        <v>225183</v>
      </c>
      <c r="F5510">
        <v>14</v>
      </c>
      <c r="G5510">
        <v>47</v>
      </c>
      <c r="H5510">
        <v>32.1</v>
      </c>
      <c r="I5510" t="s">
        <v>26</v>
      </c>
      <c r="J5510">
        <v>43</v>
      </c>
      <c r="K5510">
        <v>33</v>
      </c>
      <c r="L5510">
        <v>27</v>
      </c>
      <c r="M5510">
        <v>-43</v>
      </c>
      <c r="N5510">
        <v>6.3</v>
      </c>
      <c r="P5510">
        <v>1.08</v>
      </c>
      <c r="R5510">
        <v>0.88</v>
      </c>
      <c r="T5510">
        <v>0.49</v>
      </c>
      <c r="U5510" t="s">
        <v>183</v>
      </c>
      <c r="X5510" t="s">
        <v>71</v>
      </c>
      <c r="Y5510">
        <v>5509</v>
      </c>
      <c r="Z5510" s="1">
        <v>0.61634374999999997</v>
      </c>
      <c r="AA5510" t="s">
        <v>11595</v>
      </c>
      <c r="AB5510">
        <v>-1.2999999999999999E-2</v>
      </c>
      <c r="AC5510">
        <v>-3.2000000000000001E-2</v>
      </c>
      <c r="AD5510">
        <v>6.3</v>
      </c>
      <c r="AE5510" t="s">
        <v>71</v>
      </c>
    </row>
    <row r="5511" spans="1:32" x14ac:dyDescent="0.2">
      <c r="A5511">
        <v>5510</v>
      </c>
      <c r="C5511">
        <v>130084</v>
      </c>
      <c r="D5511">
        <v>64306</v>
      </c>
      <c r="F5511">
        <v>14</v>
      </c>
      <c r="G5511">
        <v>45</v>
      </c>
      <c r="H5511">
        <v>13.7</v>
      </c>
      <c r="I5511" t="s">
        <v>24</v>
      </c>
      <c r="J5511">
        <v>32</v>
      </c>
      <c r="K5511">
        <v>47</v>
      </c>
      <c r="L5511">
        <v>18</v>
      </c>
      <c r="M5511">
        <v>32</v>
      </c>
      <c r="N5511">
        <v>6.28</v>
      </c>
      <c r="P5511">
        <v>1.58</v>
      </c>
      <c r="R5511">
        <v>1.9</v>
      </c>
      <c r="X5511" t="s">
        <v>5054</v>
      </c>
      <c r="Y5511">
        <v>5510</v>
      </c>
      <c r="Z5511" s="1">
        <v>0.61474189814814817</v>
      </c>
      <c r="AA5511" t="s">
        <v>11596</v>
      </c>
      <c r="AB5511">
        <v>4.4999999999999998E-2</v>
      </c>
      <c r="AC5511">
        <v>-7.1999999999999995E-2</v>
      </c>
      <c r="AD5511">
        <v>6.28</v>
      </c>
      <c r="AE5511" t="s">
        <v>419</v>
      </c>
    </row>
    <row r="5512" spans="1:32" x14ac:dyDescent="0.2">
      <c r="A5512">
        <v>5511</v>
      </c>
      <c r="B5512" t="s">
        <v>5055</v>
      </c>
      <c r="C5512">
        <v>130109</v>
      </c>
      <c r="D5512">
        <v>120648</v>
      </c>
      <c r="E5512">
        <v>6794</v>
      </c>
      <c r="F5512">
        <v>14</v>
      </c>
      <c r="G5512">
        <v>46</v>
      </c>
      <c r="H5512">
        <v>14.9</v>
      </c>
      <c r="I5512" t="s">
        <v>24</v>
      </c>
      <c r="J5512">
        <v>1</v>
      </c>
      <c r="K5512">
        <v>53</v>
      </c>
      <c r="L5512">
        <v>34</v>
      </c>
      <c r="M5512">
        <v>1</v>
      </c>
      <c r="N5512">
        <v>3.72</v>
      </c>
      <c r="P5512">
        <v>-0.01</v>
      </c>
      <c r="R5512">
        <v>-0.03</v>
      </c>
      <c r="T5512">
        <v>-0.02</v>
      </c>
      <c r="X5512" t="s">
        <v>134</v>
      </c>
      <c r="Y5512">
        <v>5511</v>
      </c>
      <c r="Z5512" s="1">
        <v>0.61545023148148148</v>
      </c>
      <c r="AA5512" t="s">
        <v>11597</v>
      </c>
      <c r="AB5512">
        <v>-0.114</v>
      </c>
      <c r="AC5512">
        <v>-2.5999999999999999E-2</v>
      </c>
      <c r="AD5512">
        <v>3.72</v>
      </c>
      <c r="AE5512" t="s">
        <v>134</v>
      </c>
    </row>
    <row r="5513" spans="1:32" x14ac:dyDescent="0.2">
      <c r="A5513">
        <v>5512</v>
      </c>
      <c r="C5513">
        <v>130144</v>
      </c>
      <c r="D5513">
        <v>101200</v>
      </c>
      <c r="E5513">
        <v>6796</v>
      </c>
      <c r="F5513">
        <v>14</v>
      </c>
      <c r="G5513">
        <v>46</v>
      </c>
      <c r="H5513">
        <v>6</v>
      </c>
      <c r="I5513" t="s">
        <v>24</v>
      </c>
      <c r="J5513">
        <v>15</v>
      </c>
      <c r="K5513">
        <v>7</v>
      </c>
      <c r="L5513">
        <v>55</v>
      </c>
      <c r="M5513">
        <v>15</v>
      </c>
      <c r="N5513">
        <v>5.63</v>
      </c>
      <c r="P5513">
        <v>1.57</v>
      </c>
      <c r="R5513">
        <v>1.31</v>
      </c>
      <c r="X5513" t="s">
        <v>5056</v>
      </c>
      <c r="Y5513">
        <v>5512</v>
      </c>
      <c r="Z5513" s="1">
        <v>0.61534722222222216</v>
      </c>
      <c r="AA5513" t="s">
        <v>11598</v>
      </c>
      <c r="AB5513">
        <v>-8.4000000000000005E-2</v>
      </c>
      <c r="AC5513">
        <v>0.02</v>
      </c>
      <c r="AD5513">
        <v>5.63</v>
      </c>
      <c r="AE5513" t="s">
        <v>2821</v>
      </c>
      <c r="AF5513" t="s">
        <v>36</v>
      </c>
    </row>
    <row r="5514" spans="1:32" x14ac:dyDescent="0.2">
      <c r="A5514">
        <v>5513</v>
      </c>
      <c r="C5514">
        <v>130157</v>
      </c>
      <c r="D5514">
        <v>182873</v>
      </c>
      <c r="F5514">
        <v>14</v>
      </c>
      <c r="G5514">
        <v>47</v>
      </c>
      <c r="H5514">
        <v>13.7</v>
      </c>
      <c r="I5514" t="s">
        <v>26</v>
      </c>
      <c r="J5514">
        <v>21</v>
      </c>
      <c r="K5514">
        <v>19</v>
      </c>
      <c r="L5514">
        <v>29</v>
      </c>
      <c r="M5514">
        <v>-21</v>
      </c>
      <c r="N5514">
        <v>6.06</v>
      </c>
      <c r="P5514">
        <v>1.65</v>
      </c>
      <c r="R5514">
        <v>1.98</v>
      </c>
      <c r="X5514" t="s">
        <v>77</v>
      </c>
      <c r="Y5514">
        <v>5513</v>
      </c>
      <c r="Z5514" s="1">
        <v>0.61613078703703705</v>
      </c>
      <c r="AA5514" t="s">
        <v>11599</v>
      </c>
      <c r="AB5514">
        <v>-1.2999999999999999E-2</v>
      </c>
      <c r="AC5514">
        <v>4.0000000000000001E-3</v>
      </c>
      <c r="AD5514">
        <v>6.06</v>
      </c>
      <c r="AE5514" t="s">
        <v>77</v>
      </c>
    </row>
    <row r="5515" spans="1:32" x14ac:dyDescent="0.2">
      <c r="A5515">
        <v>5514</v>
      </c>
      <c r="B5515" t="s">
        <v>5057</v>
      </c>
      <c r="C5515">
        <v>130158</v>
      </c>
      <c r="D5515">
        <v>182875</v>
      </c>
      <c r="F5515">
        <v>14</v>
      </c>
      <c r="G5515">
        <v>47</v>
      </c>
      <c r="H5515">
        <v>22.5</v>
      </c>
      <c r="I5515" t="s">
        <v>26</v>
      </c>
      <c r="J5515">
        <v>25</v>
      </c>
      <c r="K5515">
        <v>37</v>
      </c>
      <c r="L5515">
        <v>28</v>
      </c>
      <c r="M5515">
        <v>-25</v>
      </c>
      <c r="N5515">
        <v>5.63</v>
      </c>
      <c r="X5515" t="s">
        <v>5058</v>
      </c>
      <c r="Y5515">
        <v>5514</v>
      </c>
      <c r="Z5515" s="1">
        <v>0.61623263888888891</v>
      </c>
      <c r="AA5515" t="s">
        <v>11600</v>
      </c>
      <c r="AB5515">
        <v>-8.0000000000000002E-3</v>
      </c>
      <c r="AC5515">
        <v>-1.6E-2</v>
      </c>
      <c r="AD5515">
        <v>5.63</v>
      </c>
      <c r="AE5515" t="s">
        <v>340</v>
      </c>
    </row>
    <row r="5516" spans="1:32" x14ac:dyDescent="0.2">
      <c r="A5516">
        <v>5515</v>
      </c>
      <c r="C5516">
        <v>130227</v>
      </c>
      <c r="D5516">
        <v>242026</v>
      </c>
      <c r="E5516">
        <v>6807</v>
      </c>
      <c r="F5516">
        <v>14</v>
      </c>
      <c r="G5516">
        <v>49</v>
      </c>
      <c r="H5516">
        <v>6.9</v>
      </c>
      <c r="I5516" t="s">
        <v>26</v>
      </c>
      <c r="J5516">
        <v>56</v>
      </c>
      <c r="K5516">
        <v>40</v>
      </c>
      <c r="L5516">
        <v>4</v>
      </c>
      <c r="M5516">
        <v>-56</v>
      </c>
      <c r="N5516">
        <v>6.23</v>
      </c>
      <c r="P5516">
        <v>1.1299999999999999</v>
      </c>
      <c r="R5516">
        <v>1.06</v>
      </c>
      <c r="X5516" t="s">
        <v>45</v>
      </c>
      <c r="Y5516">
        <v>5515</v>
      </c>
      <c r="Z5516" s="1">
        <v>0.61744097222222216</v>
      </c>
      <c r="AA5516" t="s">
        <v>11601</v>
      </c>
      <c r="AB5516">
        <v>-0.11</v>
      </c>
      <c r="AC5516">
        <v>-0.123</v>
      </c>
      <c r="AD5516">
        <v>6.23</v>
      </c>
      <c r="AE5516" t="s">
        <v>45</v>
      </c>
    </row>
    <row r="5517" spans="1:32" x14ac:dyDescent="0.2">
      <c r="A5517">
        <v>5516</v>
      </c>
      <c r="B5517" t="s">
        <v>5059</v>
      </c>
      <c r="C5517">
        <v>130259</v>
      </c>
      <c r="D5517">
        <v>182882</v>
      </c>
      <c r="F5517">
        <v>14</v>
      </c>
      <c r="G5517">
        <v>47</v>
      </c>
      <c r="H5517">
        <v>44.8</v>
      </c>
      <c r="I5517" t="s">
        <v>26</v>
      </c>
      <c r="J5517">
        <v>26</v>
      </c>
      <c r="K5517">
        <v>5</v>
      </c>
      <c r="L5517">
        <v>15</v>
      </c>
      <c r="M5517">
        <v>-26</v>
      </c>
      <c r="N5517">
        <v>5.24</v>
      </c>
      <c r="P5517">
        <v>0.94</v>
      </c>
      <c r="R5517">
        <v>0.65</v>
      </c>
      <c r="X5517" t="s">
        <v>33</v>
      </c>
      <c r="Y5517">
        <v>5516</v>
      </c>
      <c r="Z5517" s="1">
        <v>0.61649074074074073</v>
      </c>
      <c r="AA5517" t="s">
        <v>11602</v>
      </c>
      <c r="AB5517">
        <v>4.1000000000000002E-2</v>
      </c>
      <c r="AC5517">
        <v>-7.0000000000000001E-3</v>
      </c>
      <c r="AD5517">
        <v>5.24</v>
      </c>
      <c r="AE5517" t="s">
        <v>33</v>
      </c>
    </row>
    <row r="5518" spans="1:32" x14ac:dyDescent="0.2">
      <c r="A5518">
        <v>5517</v>
      </c>
      <c r="B5518" t="s">
        <v>5060</v>
      </c>
      <c r="C5518">
        <v>130274</v>
      </c>
      <c r="D5518">
        <v>182883</v>
      </c>
      <c r="F5518">
        <v>14</v>
      </c>
      <c r="G5518">
        <v>47</v>
      </c>
      <c r="H5518">
        <v>57.5</v>
      </c>
      <c r="I5518" t="s">
        <v>26</v>
      </c>
      <c r="J5518">
        <v>26</v>
      </c>
      <c r="K5518">
        <v>38</v>
      </c>
      <c r="L5518">
        <v>47</v>
      </c>
      <c r="M5518">
        <v>-26</v>
      </c>
      <c r="N5518">
        <v>5.77</v>
      </c>
      <c r="P5518">
        <v>-0.02</v>
      </c>
      <c r="R5518">
        <v>-0.09</v>
      </c>
      <c r="X5518" t="s">
        <v>102</v>
      </c>
      <c r="Y5518">
        <v>5517</v>
      </c>
      <c r="Z5518" s="1">
        <v>0.61663773148148149</v>
      </c>
      <c r="AA5518" t="s">
        <v>11603</v>
      </c>
      <c r="AB5518">
        <v>-1.2999999999999999E-2</v>
      </c>
      <c r="AC5518">
        <v>-1.0999999999999999E-2</v>
      </c>
      <c r="AD5518">
        <v>5.77</v>
      </c>
      <c r="AE5518" t="s">
        <v>102</v>
      </c>
    </row>
    <row r="5519" spans="1:32" x14ac:dyDescent="0.2">
      <c r="A5519">
        <v>5518</v>
      </c>
      <c r="C5519">
        <v>130325</v>
      </c>
      <c r="D5519">
        <v>158808</v>
      </c>
      <c r="F5519">
        <v>14</v>
      </c>
      <c r="G5519">
        <v>47</v>
      </c>
      <c r="H5519">
        <v>54.9</v>
      </c>
      <c r="I5519" t="s">
        <v>26</v>
      </c>
      <c r="J5519">
        <v>12</v>
      </c>
      <c r="K5519">
        <v>50</v>
      </c>
      <c r="L5519">
        <v>23</v>
      </c>
      <c r="M5519">
        <v>-12</v>
      </c>
      <c r="N5519">
        <v>6.35</v>
      </c>
      <c r="P5519">
        <v>1.1000000000000001</v>
      </c>
      <c r="R5519">
        <v>0.95</v>
      </c>
      <c r="X5519" t="s">
        <v>54</v>
      </c>
      <c r="Y5519">
        <v>5518</v>
      </c>
      <c r="Z5519" s="1">
        <v>0.61660763888888892</v>
      </c>
      <c r="AA5519" t="s">
        <v>11604</v>
      </c>
      <c r="AB5519">
        <v>4.2999999999999997E-2</v>
      </c>
      <c r="AC5519">
        <v>-8.5000000000000006E-2</v>
      </c>
      <c r="AD5519">
        <v>6.35</v>
      </c>
      <c r="AE5519" t="s">
        <v>54</v>
      </c>
    </row>
    <row r="5520" spans="1:32" x14ac:dyDescent="0.2">
      <c r="A5520">
        <v>5519</v>
      </c>
      <c r="C5520">
        <v>130328</v>
      </c>
      <c r="D5520">
        <v>205966</v>
      </c>
      <c r="E5520" t="s">
        <v>5061</v>
      </c>
      <c r="F5520">
        <v>14</v>
      </c>
      <c r="G5520">
        <v>48</v>
      </c>
      <c r="H5520">
        <v>38.1</v>
      </c>
      <c r="I5520" t="s">
        <v>26</v>
      </c>
      <c r="J5520">
        <v>36</v>
      </c>
      <c r="K5520">
        <v>38</v>
      </c>
      <c r="L5520">
        <v>5</v>
      </c>
      <c r="M5520">
        <v>-36</v>
      </c>
      <c r="N5520">
        <v>6.04</v>
      </c>
      <c r="P5520">
        <v>1.54</v>
      </c>
      <c r="R5520">
        <v>1.28</v>
      </c>
      <c r="T5520">
        <v>1.61</v>
      </c>
      <c r="X5520" t="s">
        <v>98</v>
      </c>
      <c r="Y5520">
        <v>5519</v>
      </c>
      <c r="Z5520" s="1">
        <v>0.61710763888888887</v>
      </c>
      <c r="AA5520" t="s">
        <v>11605</v>
      </c>
      <c r="AB5520">
        <v>-1.4E-2</v>
      </c>
      <c r="AC5520">
        <v>-4.8000000000000001E-2</v>
      </c>
      <c r="AD5520">
        <v>6.04</v>
      </c>
      <c r="AE5520" t="s">
        <v>98</v>
      </c>
    </row>
    <row r="5521" spans="1:32" x14ac:dyDescent="0.2">
      <c r="A5521">
        <v>5520</v>
      </c>
      <c r="C5521">
        <v>130458</v>
      </c>
      <c r="D5521">
        <v>257206</v>
      </c>
      <c r="F5521">
        <v>14</v>
      </c>
      <c r="G5521">
        <v>53</v>
      </c>
      <c r="H5521">
        <v>13.7</v>
      </c>
      <c r="I5521" t="s">
        <v>26</v>
      </c>
      <c r="J5521">
        <v>73</v>
      </c>
      <c r="K5521">
        <v>11</v>
      </c>
      <c r="L5521">
        <v>24</v>
      </c>
      <c r="M5521">
        <v>-73</v>
      </c>
      <c r="N5521">
        <v>5.6</v>
      </c>
      <c r="P5521">
        <v>0.82</v>
      </c>
      <c r="R5521">
        <v>0.42</v>
      </c>
      <c r="X5521" t="s">
        <v>5062</v>
      </c>
      <c r="Y5521">
        <v>5520</v>
      </c>
      <c r="Z5521" s="1">
        <v>0.62029745370370371</v>
      </c>
      <c r="AA5521" t="s">
        <v>11606</v>
      </c>
      <c r="AB5521">
        <v>2.1000000000000001E-2</v>
      </c>
      <c r="AC5521">
        <v>3.3000000000000002E-2</v>
      </c>
      <c r="AD5521">
        <v>5.6</v>
      </c>
      <c r="AE5521" t="s">
        <v>345</v>
      </c>
      <c r="AF5521" t="s">
        <v>36</v>
      </c>
    </row>
    <row r="5522" spans="1:32" x14ac:dyDescent="0.2">
      <c r="A5522">
        <v>5521</v>
      </c>
      <c r="C5522">
        <v>130529</v>
      </c>
      <c r="D5522">
        <v>182898</v>
      </c>
      <c r="F5522">
        <v>14</v>
      </c>
      <c r="G5522">
        <v>49</v>
      </c>
      <c r="H5522">
        <v>18.7</v>
      </c>
      <c r="I5522" t="s">
        <v>26</v>
      </c>
      <c r="J5522">
        <v>24</v>
      </c>
      <c r="K5522">
        <v>15</v>
      </c>
      <c r="L5522">
        <v>6</v>
      </c>
      <c r="M5522">
        <v>-24</v>
      </c>
      <c r="N5522">
        <v>5.68</v>
      </c>
      <c r="P5522">
        <v>1.3</v>
      </c>
      <c r="W5522" t="s">
        <v>27</v>
      </c>
      <c r="X5522" t="s">
        <v>507</v>
      </c>
      <c r="Y5522">
        <v>5521</v>
      </c>
      <c r="Z5522" s="1">
        <v>0.61757754629629635</v>
      </c>
      <c r="AA5522" t="s">
        <v>11607</v>
      </c>
      <c r="AB5522">
        <v>-2.3E-2</v>
      </c>
      <c r="AC5522">
        <v>-3.0000000000000001E-3</v>
      </c>
      <c r="AD5522">
        <v>5.68</v>
      </c>
      <c r="AE5522" t="s">
        <v>5984</v>
      </c>
    </row>
    <row r="5523" spans="1:32" x14ac:dyDescent="0.2">
      <c r="A5523">
        <v>5522</v>
      </c>
      <c r="C5523">
        <v>130557</v>
      </c>
      <c r="D5523">
        <v>140152</v>
      </c>
      <c r="F5523">
        <v>14</v>
      </c>
      <c r="G5523">
        <v>48</v>
      </c>
      <c r="H5523">
        <v>54.1</v>
      </c>
      <c r="I5523" t="s">
        <v>26</v>
      </c>
      <c r="J5523">
        <v>0</v>
      </c>
      <c r="K5523">
        <v>50</v>
      </c>
      <c r="L5523">
        <v>52</v>
      </c>
      <c r="M5523">
        <v>0</v>
      </c>
      <c r="N5523">
        <v>6.14</v>
      </c>
      <c r="P5523">
        <v>-0.04</v>
      </c>
      <c r="R5523">
        <v>-0.1</v>
      </c>
      <c r="X5523" t="s">
        <v>5063</v>
      </c>
      <c r="Y5523">
        <v>5522</v>
      </c>
      <c r="Z5523" s="1">
        <v>0.61729282407407404</v>
      </c>
      <c r="AA5523" t="s">
        <v>11608</v>
      </c>
      <c r="AB5523">
        <v>-8.0000000000000002E-3</v>
      </c>
      <c r="AC5523">
        <v>1.7000000000000001E-2</v>
      </c>
      <c r="AD5523">
        <v>6.14</v>
      </c>
      <c r="AE5523" t="s">
        <v>11609</v>
      </c>
      <c r="AF5523" t="s">
        <v>36</v>
      </c>
    </row>
    <row r="5524" spans="1:32" x14ac:dyDescent="0.2">
      <c r="A5524">
        <v>5523</v>
      </c>
      <c r="B5524" t="s">
        <v>5064</v>
      </c>
      <c r="C5524">
        <v>130559</v>
      </c>
      <c r="D5524">
        <v>158821</v>
      </c>
      <c r="E5524">
        <v>6816</v>
      </c>
      <c r="F5524">
        <v>14</v>
      </c>
      <c r="G5524">
        <v>49</v>
      </c>
      <c r="H5524">
        <v>19.100000000000001</v>
      </c>
      <c r="I5524" t="s">
        <v>26</v>
      </c>
      <c r="J5524">
        <v>14</v>
      </c>
      <c r="K5524">
        <v>8</v>
      </c>
      <c r="L5524">
        <v>56</v>
      </c>
      <c r="M5524">
        <v>-14</v>
      </c>
      <c r="N5524">
        <v>5.31</v>
      </c>
      <c r="P5524">
        <v>7.0000000000000007E-2</v>
      </c>
      <c r="R5524">
        <v>-0.05</v>
      </c>
      <c r="X5524" t="s">
        <v>1178</v>
      </c>
      <c r="Y5524">
        <v>5523</v>
      </c>
      <c r="Z5524" s="1">
        <v>0.6175821759259259</v>
      </c>
      <c r="AA5524" t="s">
        <v>11610</v>
      </c>
      <c r="AB5524">
        <v>-6.0999999999999999E-2</v>
      </c>
      <c r="AC5524">
        <v>-1.4E-2</v>
      </c>
      <c r="AD5524">
        <v>5.31</v>
      </c>
      <c r="AE5524" t="s">
        <v>8641</v>
      </c>
      <c r="AF5524" t="s">
        <v>36</v>
      </c>
    </row>
    <row r="5525" spans="1:32" x14ac:dyDescent="0.2">
      <c r="A5525">
        <v>5524</v>
      </c>
      <c r="C5525">
        <v>130603</v>
      </c>
      <c r="D5525">
        <v>83535</v>
      </c>
      <c r="F5525">
        <v>14</v>
      </c>
      <c r="G5525">
        <v>48</v>
      </c>
      <c r="H5525">
        <v>23.3</v>
      </c>
      <c r="I5525" t="s">
        <v>24</v>
      </c>
      <c r="J5525">
        <v>24</v>
      </c>
      <c r="K5525">
        <v>22</v>
      </c>
      <c r="L5525">
        <v>0</v>
      </c>
      <c r="M5525">
        <v>24</v>
      </c>
      <c r="N5525">
        <v>6.14</v>
      </c>
      <c r="P5525">
        <v>0.48</v>
      </c>
      <c r="R5525">
        <v>0.08</v>
      </c>
      <c r="X5525" t="s">
        <v>5065</v>
      </c>
      <c r="Y5525">
        <v>5524</v>
      </c>
      <c r="Z5525" s="1">
        <v>0.61693634259259256</v>
      </c>
      <c r="AA5525" t="s">
        <v>11611</v>
      </c>
      <c r="AB5525">
        <v>-0.11</v>
      </c>
      <c r="AC5525">
        <v>4.4999999999999998E-2</v>
      </c>
      <c r="AD5525">
        <v>6.14</v>
      </c>
      <c r="AE5525" t="s">
        <v>5065</v>
      </c>
    </row>
    <row r="5526" spans="1:32" x14ac:dyDescent="0.2">
      <c r="A5526">
        <v>5525</v>
      </c>
      <c r="B5526" t="s">
        <v>5066</v>
      </c>
      <c r="C5526">
        <v>130650</v>
      </c>
      <c r="D5526">
        <v>258713</v>
      </c>
      <c r="F5526">
        <v>15</v>
      </c>
      <c r="G5526">
        <v>1</v>
      </c>
      <c r="H5526">
        <v>50.8</v>
      </c>
      <c r="I5526" t="s">
        <v>26</v>
      </c>
      <c r="J5526">
        <v>83</v>
      </c>
      <c r="K5526">
        <v>13</v>
      </c>
      <c r="L5526">
        <v>40</v>
      </c>
      <c r="M5526">
        <v>-83</v>
      </c>
      <c r="N5526">
        <v>5.65</v>
      </c>
      <c r="P5526">
        <v>0.95</v>
      </c>
      <c r="R5526">
        <v>0.75</v>
      </c>
      <c r="X5526" t="s">
        <v>108</v>
      </c>
      <c r="Y5526">
        <v>5525</v>
      </c>
      <c r="Z5526" s="1">
        <v>0.62628240740740737</v>
      </c>
      <c r="AA5526" t="s">
        <v>11612</v>
      </c>
      <c r="AB5526">
        <v>1.6E-2</v>
      </c>
      <c r="AC5526">
        <v>5.2999999999999999E-2</v>
      </c>
      <c r="AD5526">
        <v>5.65</v>
      </c>
      <c r="AE5526" t="s">
        <v>9548</v>
      </c>
      <c r="AF5526" t="s">
        <v>36</v>
      </c>
    </row>
    <row r="5527" spans="1:32" x14ac:dyDescent="0.2">
      <c r="A5527">
        <v>5526</v>
      </c>
      <c r="B5527" t="s">
        <v>5067</v>
      </c>
      <c r="C5527">
        <v>130694</v>
      </c>
      <c r="D5527">
        <v>182911</v>
      </c>
      <c r="F5527">
        <v>14</v>
      </c>
      <c r="G5527">
        <v>50</v>
      </c>
      <c r="H5527">
        <v>17.3</v>
      </c>
      <c r="I5527" t="s">
        <v>26</v>
      </c>
      <c r="J5527">
        <v>27</v>
      </c>
      <c r="K5527">
        <v>57</v>
      </c>
      <c r="L5527">
        <v>37</v>
      </c>
      <c r="M5527">
        <v>-27</v>
      </c>
      <c r="N5527">
        <v>4.41</v>
      </c>
      <c r="P5527">
        <v>1.4</v>
      </c>
      <c r="R5527">
        <v>1.49</v>
      </c>
      <c r="T5527">
        <v>0.76</v>
      </c>
      <c r="X5527" t="s">
        <v>172</v>
      </c>
      <c r="Y5527">
        <v>5526</v>
      </c>
      <c r="Z5527" s="1">
        <v>0.61825578703703699</v>
      </c>
      <c r="AA5527" t="s">
        <v>11613</v>
      </c>
      <c r="AB5527">
        <v>-0.24099999999999999</v>
      </c>
      <c r="AC5527">
        <v>-5.8999999999999997E-2</v>
      </c>
      <c r="AD5527">
        <v>4.41</v>
      </c>
      <c r="AE5527" t="s">
        <v>172</v>
      </c>
    </row>
    <row r="5528" spans="1:32" x14ac:dyDescent="0.2">
      <c r="A5528">
        <v>5527</v>
      </c>
      <c r="C5528">
        <v>130701</v>
      </c>
      <c r="D5528">
        <v>252928</v>
      </c>
      <c r="E5528" t="s">
        <v>5068</v>
      </c>
      <c r="F5528">
        <v>14</v>
      </c>
      <c r="G5528">
        <v>52</v>
      </c>
      <c r="H5528">
        <v>35</v>
      </c>
      <c r="I5528" t="s">
        <v>26</v>
      </c>
      <c r="J5528">
        <v>63</v>
      </c>
      <c r="K5528">
        <v>48</v>
      </c>
      <c r="L5528">
        <v>36</v>
      </c>
      <c r="M5528">
        <v>-63</v>
      </c>
      <c r="N5528">
        <v>5.87</v>
      </c>
      <c r="P5528">
        <v>0.72</v>
      </c>
      <c r="R5528">
        <v>0.22</v>
      </c>
      <c r="X5528" t="s">
        <v>5069</v>
      </c>
      <c r="Y5528">
        <v>5527</v>
      </c>
      <c r="Z5528" s="1">
        <v>0.61984953703703705</v>
      </c>
      <c r="AA5528" t="s">
        <v>11614</v>
      </c>
      <c r="AB5528">
        <v>-2.4E-2</v>
      </c>
      <c r="AC5528">
        <v>-8.9999999999999993E-3</v>
      </c>
      <c r="AD5528">
        <v>5.87</v>
      </c>
      <c r="AE5528" t="s">
        <v>11615</v>
      </c>
      <c r="AF5528" t="s">
        <v>36</v>
      </c>
    </row>
    <row r="5529" spans="1:32" x14ac:dyDescent="0.2">
      <c r="A5529">
        <v>5528</v>
      </c>
      <c r="B5529" t="s">
        <v>5070</v>
      </c>
      <c r="C5529">
        <v>130807</v>
      </c>
      <c r="D5529">
        <v>225248</v>
      </c>
      <c r="F5529">
        <v>14</v>
      </c>
      <c r="G5529">
        <v>51</v>
      </c>
      <c r="H5529">
        <v>38.4</v>
      </c>
      <c r="I5529" t="s">
        <v>26</v>
      </c>
      <c r="J5529">
        <v>43</v>
      </c>
      <c r="K5529">
        <v>34</v>
      </c>
      <c r="L5529">
        <v>32</v>
      </c>
      <c r="M5529">
        <v>-43</v>
      </c>
      <c r="N5529">
        <v>4.32</v>
      </c>
      <c r="P5529">
        <v>-0.15</v>
      </c>
      <c r="R5529">
        <v>-0.61</v>
      </c>
      <c r="T5529">
        <v>-0.11</v>
      </c>
      <c r="X5529" t="s">
        <v>148</v>
      </c>
      <c r="Y5529">
        <v>5528</v>
      </c>
      <c r="Z5529" s="1">
        <v>0.61919444444444449</v>
      </c>
      <c r="AA5529" t="s">
        <v>11616</v>
      </c>
      <c r="AB5529">
        <v>-0.02</v>
      </c>
      <c r="AC5529">
        <v>-2.7E-2</v>
      </c>
      <c r="AD5529">
        <v>4.32</v>
      </c>
      <c r="AE5529" t="s">
        <v>148</v>
      </c>
    </row>
    <row r="5530" spans="1:32" x14ac:dyDescent="0.2">
      <c r="A5530">
        <v>5529</v>
      </c>
      <c r="C5530">
        <v>130817</v>
      </c>
      <c r="D5530">
        <v>64344</v>
      </c>
      <c r="F5530">
        <v>14</v>
      </c>
      <c r="G5530">
        <v>49</v>
      </c>
      <c r="H5530">
        <v>6.7</v>
      </c>
      <c r="I5530" t="s">
        <v>24</v>
      </c>
      <c r="J5530">
        <v>37</v>
      </c>
      <c r="K5530">
        <v>48</v>
      </c>
      <c r="L5530">
        <v>40</v>
      </c>
      <c r="M5530">
        <v>37</v>
      </c>
      <c r="N5530">
        <v>6.16</v>
      </c>
      <c r="P5530">
        <v>0.36</v>
      </c>
      <c r="R5530">
        <v>-7.0000000000000007E-2</v>
      </c>
      <c r="X5530" t="s">
        <v>63</v>
      </c>
      <c r="Y5530">
        <v>5529</v>
      </c>
      <c r="Z5530" s="1">
        <v>0.61743865740740744</v>
      </c>
      <c r="AA5530" t="s">
        <v>11617</v>
      </c>
      <c r="AB5530">
        <v>-0.253</v>
      </c>
      <c r="AC5530">
        <v>0.111</v>
      </c>
      <c r="AD5530">
        <v>6.16</v>
      </c>
      <c r="AE5530" t="s">
        <v>63</v>
      </c>
    </row>
    <row r="5531" spans="1:32" x14ac:dyDescent="0.2">
      <c r="A5531">
        <v>5530</v>
      </c>
      <c r="B5531" t="s">
        <v>5071</v>
      </c>
      <c r="C5531">
        <v>130819</v>
      </c>
      <c r="D5531">
        <v>158836</v>
      </c>
      <c r="F5531">
        <v>14</v>
      </c>
      <c r="G5531">
        <v>50</v>
      </c>
      <c r="H5531">
        <v>41.2</v>
      </c>
      <c r="I5531" t="s">
        <v>26</v>
      </c>
      <c r="J5531">
        <v>15</v>
      </c>
      <c r="K5531">
        <v>59</v>
      </c>
      <c r="L5531">
        <v>50</v>
      </c>
      <c r="M5531">
        <v>-15</v>
      </c>
      <c r="N5531">
        <v>5.15</v>
      </c>
      <c r="P5531">
        <v>0.41</v>
      </c>
      <c r="R5531">
        <v>-0.03</v>
      </c>
      <c r="T5531">
        <v>0.19</v>
      </c>
      <c r="X5531" t="s">
        <v>2836</v>
      </c>
      <c r="Y5531">
        <v>5530</v>
      </c>
      <c r="Z5531" s="1">
        <v>0.61853240740740734</v>
      </c>
      <c r="AA5531" t="s">
        <v>11618</v>
      </c>
      <c r="AB5531">
        <v>-9.8000000000000004E-2</v>
      </c>
      <c r="AC5531">
        <v>-6.6000000000000003E-2</v>
      </c>
      <c r="AD5531">
        <v>5.15</v>
      </c>
      <c r="AE5531" t="s">
        <v>2836</v>
      </c>
    </row>
    <row r="5532" spans="1:32" x14ac:dyDescent="0.2">
      <c r="A5532">
        <v>5531</v>
      </c>
      <c r="B5532" t="s">
        <v>5072</v>
      </c>
      <c r="C5532">
        <v>130841</v>
      </c>
      <c r="D5532">
        <v>158840</v>
      </c>
      <c r="E5532">
        <v>6827</v>
      </c>
      <c r="F5532">
        <v>14</v>
      </c>
      <c r="G5532">
        <v>50</v>
      </c>
      <c r="H5532">
        <v>52.7</v>
      </c>
      <c r="I5532" t="s">
        <v>26</v>
      </c>
      <c r="J5532">
        <v>16</v>
      </c>
      <c r="K5532">
        <v>2</v>
      </c>
      <c r="L5532">
        <v>30</v>
      </c>
      <c r="M5532">
        <v>-16</v>
      </c>
      <c r="N5532">
        <v>2.75</v>
      </c>
      <c r="P5532">
        <v>0.15</v>
      </c>
      <c r="R5532">
        <v>0.09</v>
      </c>
      <c r="T5532">
        <v>0.04</v>
      </c>
      <c r="X5532" t="s">
        <v>391</v>
      </c>
      <c r="Y5532">
        <v>5531</v>
      </c>
      <c r="Z5532" s="1">
        <v>0.61866550925925923</v>
      </c>
      <c r="AA5532" t="s">
        <v>11619</v>
      </c>
      <c r="AB5532">
        <v>-0.106</v>
      </c>
      <c r="AC5532">
        <v>-6.7000000000000004E-2</v>
      </c>
      <c r="AD5532">
        <v>2.75</v>
      </c>
      <c r="AE5532" t="s">
        <v>391</v>
      </c>
    </row>
    <row r="5533" spans="1:32" x14ac:dyDescent="0.2">
      <c r="A5533">
        <v>5532</v>
      </c>
      <c r="C5533">
        <v>130917</v>
      </c>
      <c r="D5533">
        <v>83551</v>
      </c>
      <c r="F5533">
        <v>14</v>
      </c>
      <c r="G5533">
        <v>49</v>
      </c>
      <c r="H5533">
        <v>58.4</v>
      </c>
      <c r="I5533" t="s">
        <v>24</v>
      </c>
      <c r="J5533">
        <v>28</v>
      </c>
      <c r="K5533">
        <v>36</v>
      </c>
      <c r="L5533">
        <v>57</v>
      </c>
      <c r="M5533">
        <v>28</v>
      </c>
      <c r="N5533">
        <v>5.8</v>
      </c>
      <c r="P5533">
        <v>0.05</v>
      </c>
      <c r="R5533">
        <v>0.08</v>
      </c>
      <c r="X5533" t="s">
        <v>310</v>
      </c>
      <c r="Y5533">
        <v>5532</v>
      </c>
      <c r="Z5533" s="1">
        <v>0.61803703703703705</v>
      </c>
      <c r="AA5533" t="s">
        <v>11620</v>
      </c>
      <c r="AB5533">
        <v>1.7000000000000001E-2</v>
      </c>
      <c r="AC5533">
        <v>3.0000000000000001E-3</v>
      </c>
      <c r="AD5533">
        <v>5.8</v>
      </c>
      <c r="AE5533" t="s">
        <v>310</v>
      </c>
    </row>
    <row r="5534" spans="1:32" x14ac:dyDescent="0.2">
      <c r="A5534">
        <v>5533</v>
      </c>
      <c r="B5534" t="s">
        <v>5073</v>
      </c>
      <c r="C5534">
        <v>130945</v>
      </c>
      <c r="D5534">
        <v>45226</v>
      </c>
      <c r="F5534">
        <v>14</v>
      </c>
      <c r="G5534">
        <v>49</v>
      </c>
      <c r="H5534">
        <v>18.7</v>
      </c>
      <c r="I5534" t="s">
        <v>24</v>
      </c>
      <c r="J5534">
        <v>46</v>
      </c>
      <c r="K5534">
        <v>6</v>
      </c>
      <c r="L5534">
        <v>58</v>
      </c>
      <c r="M5534">
        <v>46</v>
      </c>
      <c r="N5534">
        <v>5.74</v>
      </c>
      <c r="P5534">
        <v>0.48</v>
      </c>
      <c r="R5534">
        <v>0</v>
      </c>
      <c r="X5534" t="s">
        <v>5074</v>
      </c>
      <c r="Y5534">
        <v>5533</v>
      </c>
      <c r="Z5534" s="1">
        <v>0.61757754629629635</v>
      </c>
      <c r="AA5534" t="s">
        <v>11621</v>
      </c>
      <c r="AB5534">
        <v>-2E-3</v>
      </c>
      <c r="AC5534">
        <v>-7.5999999999999998E-2</v>
      </c>
      <c r="AD5534">
        <v>5.74</v>
      </c>
      <c r="AE5534" t="s">
        <v>387</v>
      </c>
    </row>
    <row r="5535" spans="1:32" x14ac:dyDescent="0.2">
      <c r="A5535">
        <v>5534</v>
      </c>
      <c r="C5535">
        <v>130948</v>
      </c>
      <c r="D5535">
        <v>83553</v>
      </c>
      <c r="F5535">
        <v>14</v>
      </c>
      <c r="G5535">
        <v>50</v>
      </c>
      <c r="H5535">
        <v>15.8</v>
      </c>
      <c r="I5535" t="s">
        <v>24</v>
      </c>
      <c r="J5535">
        <v>23</v>
      </c>
      <c r="K5535">
        <v>54</v>
      </c>
      <c r="L5535">
        <v>43</v>
      </c>
      <c r="M5535">
        <v>23</v>
      </c>
      <c r="N5535">
        <v>5.85</v>
      </c>
      <c r="P5535">
        <v>0.56000000000000005</v>
      </c>
      <c r="R5535">
        <v>0.02</v>
      </c>
      <c r="X5535" t="s">
        <v>5075</v>
      </c>
      <c r="Y5535">
        <v>5534</v>
      </c>
      <c r="Z5535" s="1">
        <v>0.61823842592592593</v>
      </c>
      <c r="AA5535" t="s">
        <v>11622</v>
      </c>
      <c r="AB5535">
        <v>0.14299999999999999</v>
      </c>
      <c r="AC5535">
        <v>3.4000000000000002E-2</v>
      </c>
      <c r="AD5535">
        <v>5.85</v>
      </c>
      <c r="AE5535" t="s">
        <v>5075</v>
      </c>
    </row>
    <row r="5536" spans="1:32" x14ac:dyDescent="0.2">
      <c r="A5536">
        <v>5535</v>
      </c>
      <c r="B5536" t="s">
        <v>5076</v>
      </c>
      <c r="C5536">
        <v>130952</v>
      </c>
      <c r="D5536">
        <v>140176</v>
      </c>
      <c r="F5536">
        <v>14</v>
      </c>
      <c r="G5536">
        <v>51</v>
      </c>
      <c r="H5536">
        <v>1</v>
      </c>
      <c r="I5536" t="s">
        <v>26</v>
      </c>
      <c r="J5536">
        <v>2</v>
      </c>
      <c r="K5536">
        <v>17</v>
      </c>
      <c r="L5536">
        <v>57</v>
      </c>
      <c r="M5536">
        <v>-2</v>
      </c>
      <c r="N5536">
        <v>4.9400000000000004</v>
      </c>
      <c r="P5536">
        <v>0.98</v>
      </c>
      <c r="R5536">
        <v>0.72</v>
      </c>
      <c r="T5536">
        <v>0.51</v>
      </c>
      <c r="X5536" t="s">
        <v>547</v>
      </c>
      <c r="Y5536">
        <v>5535</v>
      </c>
      <c r="Z5536" s="1">
        <v>0.61876157407407406</v>
      </c>
      <c r="AA5536" t="s">
        <v>11623</v>
      </c>
      <c r="AB5536">
        <v>8.4000000000000005E-2</v>
      </c>
      <c r="AC5536">
        <v>-0.123</v>
      </c>
      <c r="AD5536">
        <v>4.9400000000000004</v>
      </c>
      <c r="AE5536" t="s">
        <v>71</v>
      </c>
      <c r="AF5536" t="s">
        <v>36</v>
      </c>
    </row>
    <row r="5537" spans="1:32" x14ac:dyDescent="0.2">
      <c r="A5537">
        <v>5536</v>
      </c>
      <c r="C5537">
        <v>130970</v>
      </c>
      <c r="D5537">
        <v>140177</v>
      </c>
      <c r="F5537">
        <v>14</v>
      </c>
      <c r="G5537">
        <v>51</v>
      </c>
      <c r="H5537">
        <v>0.1</v>
      </c>
      <c r="I5537" t="s">
        <v>26</v>
      </c>
      <c r="J5537">
        <v>0</v>
      </c>
      <c r="K5537">
        <v>15</v>
      </c>
      <c r="L5537">
        <v>26</v>
      </c>
      <c r="M5537">
        <v>0</v>
      </c>
      <c r="N5537">
        <v>6.18</v>
      </c>
      <c r="P5537">
        <v>1.4</v>
      </c>
      <c r="R5537">
        <v>1.69</v>
      </c>
      <c r="X5537" t="s">
        <v>105</v>
      </c>
      <c r="Y5537">
        <v>5536</v>
      </c>
      <c r="Z5537" s="1">
        <v>0.61875115740740738</v>
      </c>
      <c r="AA5537" t="s">
        <v>11624</v>
      </c>
      <c r="AB5537">
        <v>-2.5999999999999999E-2</v>
      </c>
      <c r="AC5537">
        <v>1.4999999999999999E-2</v>
      </c>
      <c r="AD5537">
        <v>6.18</v>
      </c>
      <c r="AE5537" t="s">
        <v>105</v>
      </c>
    </row>
    <row r="5538" spans="1:32" x14ac:dyDescent="0.2">
      <c r="A5538">
        <v>5537</v>
      </c>
      <c r="C5538">
        <v>131040</v>
      </c>
      <c r="D5538">
        <v>29296</v>
      </c>
      <c r="F5538">
        <v>14</v>
      </c>
      <c r="G5538">
        <v>49</v>
      </c>
      <c r="H5538">
        <v>32.299999999999997</v>
      </c>
      <c r="I5538" t="s">
        <v>24</v>
      </c>
      <c r="J5538">
        <v>51</v>
      </c>
      <c r="K5538">
        <v>22</v>
      </c>
      <c r="L5538">
        <v>29</v>
      </c>
      <c r="M5538">
        <v>51</v>
      </c>
      <c r="N5538">
        <v>6.51</v>
      </c>
      <c r="P5538">
        <v>0.4</v>
      </c>
      <c r="R5538">
        <v>0</v>
      </c>
      <c r="X5538" t="s">
        <v>201</v>
      </c>
      <c r="Y5538">
        <v>5537</v>
      </c>
      <c r="Z5538" s="1">
        <v>0.61773495370370368</v>
      </c>
      <c r="AA5538" t="s">
        <v>11625</v>
      </c>
      <c r="AB5538">
        <v>1.2E-2</v>
      </c>
      <c r="AC5538">
        <v>8.0000000000000002E-3</v>
      </c>
      <c r="AD5538">
        <v>6.51</v>
      </c>
      <c r="AE5538" t="s">
        <v>201</v>
      </c>
    </row>
    <row r="5539" spans="1:32" x14ac:dyDescent="0.2">
      <c r="A5539">
        <v>5538</v>
      </c>
      <c r="B5539" t="s">
        <v>5077</v>
      </c>
      <c r="C5539">
        <v>131041</v>
      </c>
      <c r="D5539">
        <v>45231</v>
      </c>
      <c r="F5539">
        <v>14</v>
      </c>
      <c r="G5539">
        <v>49</v>
      </c>
      <c r="H5539">
        <v>41.3</v>
      </c>
      <c r="I5539" t="s">
        <v>24</v>
      </c>
      <c r="J5539">
        <v>48</v>
      </c>
      <c r="K5539">
        <v>43</v>
      </c>
      <c r="L5539">
        <v>14</v>
      </c>
      <c r="M5539">
        <v>48</v>
      </c>
      <c r="N5539">
        <v>5.69</v>
      </c>
      <c r="P5539">
        <v>0.47</v>
      </c>
      <c r="X5539" t="s">
        <v>5078</v>
      </c>
      <c r="Y5539">
        <v>5538</v>
      </c>
      <c r="Z5539" s="1">
        <v>0.61783912037037036</v>
      </c>
      <c r="AA5539" t="s">
        <v>11626</v>
      </c>
      <c r="AB5539">
        <v>-7.5999999999999998E-2</v>
      </c>
      <c r="AC5539">
        <v>9.6000000000000002E-2</v>
      </c>
      <c r="AD5539">
        <v>5.69</v>
      </c>
      <c r="AE5539" t="s">
        <v>10388</v>
      </c>
      <c r="AF5539" t="s">
        <v>36</v>
      </c>
    </row>
    <row r="5540" spans="1:32" x14ac:dyDescent="0.2">
      <c r="A5540">
        <v>5539</v>
      </c>
      <c r="B5540" t="s">
        <v>5079</v>
      </c>
      <c r="C5540">
        <v>131058</v>
      </c>
      <c r="D5540">
        <v>252951</v>
      </c>
      <c r="F5540">
        <v>14</v>
      </c>
      <c r="G5540">
        <v>54</v>
      </c>
      <c r="H5540">
        <v>42.4</v>
      </c>
      <c r="I5540" t="s">
        <v>26</v>
      </c>
      <c r="J5540">
        <v>65</v>
      </c>
      <c r="K5540">
        <v>59</v>
      </c>
      <c r="L5540">
        <v>29</v>
      </c>
      <c r="M5540">
        <v>-65</v>
      </c>
      <c r="N5540">
        <v>6.09</v>
      </c>
      <c r="P5540">
        <v>-0.06</v>
      </c>
      <c r="R5540">
        <v>-0.6</v>
      </c>
      <c r="X5540" t="s">
        <v>1266</v>
      </c>
      <c r="Y5540">
        <v>5539</v>
      </c>
      <c r="Z5540" s="1">
        <v>0.62132407407407408</v>
      </c>
      <c r="AA5540" t="s">
        <v>11627</v>
      </c>
      <c r="AB5540">
        <v>-2.1999999999999999E-2</v>
      </c>
      <c r="AC5540">
        <v>-2.1999999999999999E-2</v>
      </c>
      <c r="AD5540">
        <v>6.09</v>
      </c>
      <c r="AE5540" t="s">
        <v>1266</v>
      </c>
    </row>
    <row r="5541" spans="1:32" x14ac:dyDescent="0.2">
      <c r="A5541">
        <v>5540</v>
      </c>
      <c r="C5541">
        <v>131109</v>
      </c>
      <c r="D5541">
        <v>257212</v>
      </c>
      <c r="E5541" t="s">
        <v>5080</v>
      </c>
      <c r="F5541">
        <v>14</v>
      </c>
      <c r="G5541">
        <v>57</v>
      </c>
      <c r="H5541">
        <v>52.9</v>
      </c>
      <c r="I5541" t="s">
        <v>26</v>
      </c>
      <c r="J5541">
        <v>76</v>
      </c>
      <c r="K5541">
        <v>39</v>
      </c>
      <c r="L5541">
        <v>46</v>
      </c>
      <c r="M5541">
        <v>-76</v>
      </c>
      <c r="N5541">
        <v>5.34</v>
      </c>
      <c r="P5541">
        <v>1.45</v>
      </c>
      <c r="R5541">
        <v>1.7</v>
      </c>
      <c r="X5541" t="s">
        <v>5081</v>
      </c>
      <c r="Y5541">
        <v>5540</v>
      </c>
      <c r="Z5541" s="1">
        <v>0.62352893518518515</v>
      </c>
      <c r="AA5541" t="s">
        <v>11628</v>
      </c>
      <c r="AB5541">
        <v>-7.3999999999999996E-2</v>
      </c>
      <c r="AC5541">
        <v>-1.4999999999999999E-2</v>
      </c>
      <c r="AD5541">
        <v>5.34</v>
      </c>
      <c r="AE5541" t="s">
        <v>172</v>
      </c>
    </row>
    <row r="5542" spans="1:32" x14ac:dyDescent="0.2">
      <c r="A5542">
        <v>5541</v>
      </c>
      <c r="C5542">
        <v>131111</v>
      </c>
      <c r="D5542">
        <v>64355</v>
      </c>
      <c r="F5542">
        <v>14</v>
      </c>
      <c r="G5542">
        <v>50</v>
      </c>
      <c r="H5542">
        <v>29.6</v>
      </c>
      <c r="I5542" t="s">
        <v>24</v>
      </c>
      <c r="J5542">
        <v>37</v>
      </c>
      <c r="K5542">
        <v>16</v>
      </c>
      <c r="L5542">
        <v>19</v>
      </c>
      <c r="M5542">
        <v>37</v>
      </c>
      <c r="N5542">
        <v>5.48</v>
      </c>
      <c r="P5542">
        <v>1.02</v>
      </c>
      <c r="R5542">
        <v>0.84</v>
      </c>
      <c r="T5542">
        <v>0.54</v>
      </c>
      <c r="X5542" t="s">
        <v>364</v>
      </c>
      <c r="Y5542">
        <v>5541</v>
      </c>
      <c r="Z5542" s="1">
        <v>0.61839814814814809</v>
      </c>
      <c r="AA5542" t="s">
        <v>11629</v>
      </c>
      <c r="AB5542">
        <v>-0.21099999999999999</v>
      </c>
      <c r="AC5542">
        <v>9.4E-2</v>
      </c>
      <c r="AD5542">
        <v>5.48</v>
      </c>
      <c r="AE5542" t="s">
        <v>54</v>
      </c>
      <c r="AF5542" t="s">
        <v>36</v>
      </c>
    </row>
    <row r="5543" spans="1:32" x14ac:dyDescent="0.2">
      <c r="A5543">
        <v>5542</v>
      </c>
      <c r="C5543">
        <v>131117</v>
      </c>
      <c r="D5543">
        <v>206035</v>
      </c>
      <c r="F5543">
        <v>14</v>
      </c>
      <c r="G5543">
        <v>52</v>
      </c>
      <c r="H5543">
        <v>33.1</v>
      </c>
      <c r="I5543" t="s">
        <v>26</v>
      </c>
      <c r="J5543">
        <v>30</v>
      </c>
      <c r="K5543">
        <v>34</v>
      </c>
      <c r="L5543">
        <v>37</v>
      </c>
      <c r="M5543">
        <v>-30</v>
      </c>
      <c r="N5543">
        <v>6.29</v>
      </c>
      <c r="P5543">
        <v>0.6</v>
      </c>
      <c r="R5543">
        <v>0.13</v>
      </c>
      <c r="X5543" t="s">
        <v>238</v>
      </c>
      <c r="Y5543">
        <v>5542</v>
      </c>
      <c r="Z5543" s="1">
        <v>0.61982754629629633</v>
      </c>
      <c r="AA5543" t="s">
        <v>11630</v>
      </c>
      <c r="AB5543">
        <v>-0.32900000000000001</v>
      </c>
      <c r="AC5543">
        <v>-2.7E-2</v>
      </c>
      <c r="AD5543">
        <v>6.29</v>
      </c>
      <c r="AE5543" t="s">
        <v>238</v>
      </c>
    </row>
    <row r="5544" spans="1:32" x14ac:dyDescent="0.2">
      <c r="A5544">
        <v>5543</v>
      </c>
      <c r="C5544">
        <v>131120</v>
      </c>
      <c r="D5544">
        <v>206037</v>
      </c>
      <c r="F5544">
        <v>14</v>
      </c>
      <c r="G5544">
        <v>52</v>
      </c>
      <c r="H5544">
        <v>51.1</v>
      </c>
      <c r="I5544" t="s">
        <v>26</v>
      </c>
      <c r="J5544">
        <v>37</v>
      </c>
      <c r="K5544">
        <v>48</v>
      </c>
      <c r="L5544">
        <v>12</v>
      </c>
      <c r="M5544">
        <v>-37</v>
      </c>
      <c r="N5544">
        <v>5.03</v>
      </c>
      <c r="P5544">
        <v>-0.16</v>
      </c>
      <c r="R5544">
        <v>-0.72</v>
      </c>
      <c r="X5544" t="s">
        <v>347</v>
      </c>
      <c r="Y5544">
        <v>5543</v>
      </c>
      <c r="Z5544" s="1">
        <v>0.62003587962962958</v>
      </c>
      <c r="AA5544" t="s">
        <v>11631</v>
      </c>
      <c r="AB5544">
        <v>-1.7999999999999999E-2</v>
      </c>
      <c r="AC5544">
        <v>-2.1000000000000001E-2</v>
      </c>
      <c r="AD5544">
        <v>5.03</v>
      </c>
      <c r="AE5544" t="s">
        <v>112</v>
      </c>
    </row>
    <row r="5545" spans="1:32" x14ac:dyDescent="0.2">
      <c r="A5545">
        <v>5544</v>
      </c>
      <c r="B5545" t="s">
        <v>5082</v>
      </c>
      <c r="C5545">
        <v>131156</v>
      </c>
      <c r="D5545">
        <v>101250</v>
      </c>
      <c r="E5545" t="s">
        <v>5083</v>
      </c>
      <c r="F5545">
        <v>14</v>
      </c>
      <c r="G5545">
        <v>51</v>
      </c>
      <c r="H5545">
        <v>23.3</v>
      </c>
      <c r="I5545" t="s">
        <v>24</v>
      </c>
      <c r="J5545">
        <v>19</v>
      </c>
      <c r="K5545">
        <v>6</v>
      </c>
      <c r="L5545">
        <v>4</v>
      </c>
      <c r="M5545">
        <v>19</v>
      </c>
      <c r="N5545">
        <v>4.55</v>
      </c>
      <c r="P5545">
        <v>0.76</v>
      </c>
      <c r="R5545">
        <v>0.28000000000000003</v>
      </c>
      <c r="T5545">
        <v>0.43</v>
      </c>
      <c r="X5545" t="s">
        <v>5084</v>
      </c>
      <c r="Y5545">
        <v>5544</v>
      </c>
      <c r="Z5545" s="1">
        <v>0.61901967592592599</v>
      </c>
      <c r="AA5545" t="s">
        <v>11632</v>
      </c>
      <c r="AB5545">
        <v>0.13700000000000001</v>
      </c>
      <c r="AC5545">
        <v>-9.8000000000000004E-2</v>
      </c>
      <c r="AD5545">
        <v>4.55</v>
      </c>
      <c r="AE5545" t="s">
        <v>11633</v>
      </c>
      <c r="AF5545" t="s">
        <v>36</v>
      </c>
    </row>
    <row r="5546" spans="1:32" x14ac:dyDescent="0.2">
      <c r="A5546">
        <v>5545</v>
      </c>
      <c r="B5546" t="s">
        <v>5085</v>
      </c>
      <c r="C5546">
        <v>131246</v>
      </c>
      <c r="D5546">
        <v>258714</v>
      </c>
      <c r="F5546">
        <v>15</v>
      </c>
      <c r="G5546">
        <v>4</v>
      </c>
      <c r="H5546">
        <v>46.7</v>
      </c>
      <c r="I5546" t="s">
        <v>26</v>
      </c>
      <c r="J5546">
        <v>83</v>
      </c>
      <c r="K5546">
        <v>2</v>
      </c>
      <c r="L5546">
        <v>18</v>
      </c>
      <c r="M5546">
        <v>-83</v>
      </c>
      <c r="N5546">
        <v>5.65</v>
      </c>
      <c r="P5546">
        <v>1.3</v>
      </c>
      <c r="R5546">
        <v>1.1499999999999999</v>
      </c>
      <c r="X5546" t="s">
        <v>2223</v>
      </c>
      <c r="Y5546">
        <v>5545</v>
      </c>
      <c r="Z5546" s="1">
        <v>0.62831828703703707</v>
      </c>
      <c r="AA5546" t="s">
        <v>11634</v>
      </c>
      <c r="AB5546">
        <v>-1.6E-2</v>
      </c>
      <c r="AC5546">
        <v>-0.01</v>
      </c>
      <c r="AD5546">
        <v>5.65</v>
      </c>
      <c r="AE5546" t="s">
        <v>2223</v>
      </c>
    </row>
    <row r="5547" spans="1:32" x14ac:dyDescent="0.2">
      <c r="A5547">
        <v>5546</v>
      </c>
      <c r="C5547">
        <v>131342</v>
      </c>
      <c r="D5547">
        <v>242111</v>
      </c>
      <c r="F5547">
        <v>14</v>
      </c>
      <c r="G5547">
        <v>55</v>
      </c>
      <c r="H5547">
        <v>34.6</v>
      </c>
      <c r="I5547" t="s">
        <v>26</v>
      </c>
      <c r="J5547">
        <v>60</v>
      </c>
      <c r="K5547">
        <v>6</v>
      </c>
      <c r="L5547">
        <v>51</v>
      </c>
      <c r="M5547">
        <v>-60</v>
      </c>
      <c r="N5547">
        <v>5.2</v>
      </c>
      <c r="P5547">
        <v>1.1599999999999999</v>
      </c>
      <c r="R5547">
        <v>1.1499999999999999</v>
      </c>
      <c r="X5547" t="s">
        <v>125</v>
      </c>
      <c r="Y5547">
        <v>5546</v>
      </c>
      <c r="Z5547" s="1">
        <v>0.62192824074074071</v>
      </c>
      <c r="AA5547" t="s">
        <v>11635</v>
      </c>
      <c r="AB5547">
        <v>-0.125</v>
      </c>
      <c r="AC5547">
        <v>-0.115</v>
      </c>
      <c r="AD5547">
        <v>5.2</v>
      </c>
      <c r="AE5547" t="s">
        <v>125</v>
      </c>
    </row>
    <row r="5548" spans="1:32" x14ac:dyDescent="0.2">
      <c r="A5548">
        <v>5547</v>
      </c>
      <c r="C5548">
        <v>131425</v>
      </c>
      <c r="D5548">
        <v>257218</v>
      </c>
      <c r="F5548">
        <v>15</v>
      </c>
      <c r="G5548">
        <v>0</v>
      </c>
      <c r="H5548">
        <v>11.8</v>
      </c>
      <c r="I5548" t="s">
        <v>26</v>
      </c>
      <c r="J5548">
        <v>77</v>
      </c>
      <c r="K5548">
        <v>9</v>
      </c>
      <c r="L5548">
        <v>37</v>
      </c>
      <c r="M5548">
        <v>-77</v>
      </c>
      <c r="N5548">
        <v>5.93</v>
      </c>
      <c r="P5548">
        <v>1.05</v>
      </c>
      <c r="R5548">
        <v>0.81</v>
      </c>
      <c r="X5548" t="s">
        <v>277</v>
      </c>
      <c r="Y5548">
        <v>5547</v>
      </c>
      <c r="Z5548" s="1">
        <v>0.62513657407407408</v>
      </c>
      <c r="AA5548" t="s">
        <v>11636</v>
      </c>
      <c r="AB5548">
        <v>-3.0000000000000001E-3</v>
      </c>
      <c r="AC5548">
        <v>4.0000000000000001E-3</v>
      </c>
      <c r="AD5548">
        <v>5.93</v>
      </c>
      <c r="AE5548" t="s">
        <v>277</v>
      </c>
    </row>
    <row r="5549" spans="1:32" x14ac:dyDescent="0.2">
      <c r="A5549">
        <v>5548</v>
      </c>
      <c r="B5549" t="s">
        <v>5086</v>
      </c>
      <c r="C5549">
        <v>131430</v>
      </c>
      <c r="D5549">
        <v>182983</v>
      </c>
      <c r="F5549">
        <v>14</v>
      </c>
      <c r="G5549">
        <v>54</v>
      </c>
      <c r="H5549">
        <v>20.100000000000001</v>
      </c>
      <c r="I5549" t="s">
        <v>26</v>
      </c>
      <c r="J5549">
        <v>24</v>
      </c>
      <c r="K5549">
        <v>38</v>
      </c>
      <c r="L5549">
        <v>32</v>
      </c>
      <c r="M5549">
        <v>-24</v>
      </c>
      <c r="N5549">
        <v>5.3</v>
      </c>
      <c r="P5549">
        <v>1.32</v>
      </c>
      <c r="R5549">
        <v>1.54</v>
      </c>
      <c r="X5549" t="s">
        <v>125</v>
      </c>
      <c r="Y5549">
        <v>5548</v>
      </c>
      <c r="Z5549" s="1">
        <v>0.62106597222222215</v>
      </c>
      <c r="AA5549" t="s">
        <v>11637</v>
      </c>
      <c r="AB5549">
        <v>-0.01</v>
      </c>
      <c r="AC5549">
        <v>-2.7E-2</v>
      </c>
      <c r="AD5549">
        <v>5.3</v>
      </c>
      <c r="AE5549" t="s">
        <v>125</v>
      </c>
    </row>
    <row r="5550" spans="1:32" x14ac:dyDescent="0.2">
      <c r="A5550">
        <v>5549</v>
      </c>
      <c r="C5550">
        <v>131432</v>
      </c>
      <c r="D5550">
        <v>206079</v>
      </c>
      <c r="F5550">
        <v>14</v>
      </c>
      <c r="G5550">
        <v>54</v>
      </c>
      <c r="H5550">
        <v>38</v>
      </c>
      <c r="I5550" t="s">
        <v>26</v>
      </c>
      <c r="J5550">
        <v>33</v>
      </c>
      <c r="K5550">
        <v>18</v>
      </c>
      <c r="L5550">
        <v>2</v>
      </c>
      <c r="M5550">
        <v>-33</v>
      </c>
      <c r="N5550">
        <v>5.82</v>
      </c>
      <c r="P5550">
        <v>1.42</v>
      </c>
      <c r="X5550" t="s">
        <v>125</v>
      </c>
      <c r="Y5550">
        <v>5549</v>
      </c>
      <c r="Z5550" s="1">
        <v>0.62127314814814816</v>
      </c>
      <c r="AA5550" t="s">
        <v>11638</v>
      </c>
      <c r="AB5550">
        <v>0</v>
      </c>
      <c r="AC5550">
        <v>2E-3</v>
      </c>
      <c r="AD5550">
        <v>5.82</v>
      </c>
      <c r="AE5550" t="s">
        <v>125</v>
      </c>
    </row>
    <row r="5551" spans="1:32" x14ac:dyDescent="0.2">
      <c r="A5551">
        <v>5550</v>
      </c>
      <c r="C5551">
        <v>131473</v>
      </c>
      <c r="D5551">
        <v>101273</v>
      </c>
      <c r="F5551">
        <v>14</v>
      </c>
      <c r="G5551">
        <v>53</v>
      </c>
      <c r="H5551">
        <v>23.3</v>
      </c>
      <c r="I5551" t="s">
        <v>24</v>
      </c>
      <c r="J5551">
        <v>15</v>
      </c>
      <c r="K5551">
        <v>42</v>
      </c>
      <c r="L5551">
        <v>16</v>
      </c>
      <c r="M5551">
        <v>15</v>
      </c>
      <c r="N5551">
        <v>6.4</v>
      </c>
      <c r="P5551">
        <v>0.56999999999999995</v>
      </c>
      <c r="R5551">
        <v>0.12</v>
      </c>
      <c r="X5551" t="s">
        <v>130</v>
      </c>
      <c r="Y5551">
        <v>5550</v>
      </c>
      <c r="Z5551" s="1">
        <v>0.62040856481481488</v>
      </c>
      <c r="AA5551" t="s">
        <v>11639</v>
      </c>
      <c r="AB5551">
        <v>-2.1999999999999999E-2</v>
      </c>
      <c r="AC5551">
        <v>8.9999999999999993E-3</v>
      </c>
      <c r="AD5551">
        <v>6.4</v>
      </c>
      <c r="AE5551" t="s">
        <v>130</v>
      </c>
    </row>
    <row r="5552" spans="1:32" x14ac:dyDescent="0.2">
      <c r="A5552">
        <v>5551</v>
      </c>
      <c r="B5552" t="s">
        <v>5087</v>
      </c>
      <c r="C5552">
        <v>131492</v>
      </c>
      <c r="D5552">
        <v>252965</v>
      </c>
      <c r="E5552" t="s">
        <v>5087</v>
      </c>
      <c r="F5552">
        <v>14</v>
      </c>
      <c r="G5552">
        <v>56</v>
      </c>
      <c r="H5552">
        <v>44</v>
      </c>
      <c r="I5552" t="s">
        <v>26</v>
      </c>
      <c r="J5552">
        <v>62</v>
      </c>
      <c r="K5552">
        <v>46</v>
      </c>
      <c r="L5552">
        <v>51</v>
      </c>
      <c r="M5552">
        <v>-62</v>
      </c>
      <c r="N5552">
        <v>5.1100000000000003</v>
      </c>
      <c r="P5552">
        <v>0</v>
      </c>
      <c r="R5552">
        <v>-0.77</v>
      </c>
      <c r="T5552">
        <v>0.08</v>
      </c>
      <c r="X5552" t="s">
        <v>2165</v>
      </c>
      <c r="Y5552">
        <v>5551</v>
      </c>
      <c r="Z5552" s="1">
        <v>0.6227314814814815</v>
      </c>
      <c r="AA5552" t="s">
        <v>11640</v>
      </c>
      <c r="AB5552">
        <v>-1.0999999999999999E-2</v>
      </c>
      <c r="AC5552">
        <v>0</v>
      </c>
      <c r="AD5552">
        <v>5.1100000000000003</v>
      </c>
      <c r="AE5552" t="s">
        <v>8261</v>
      </c>
    </row>
    <row r="5553" spans="1:31" x14ac:dyDescent="0.2">
      <c r="A5553">
        <v>5552</v>
      </c>
      <c r="C5553">
        <v>131507</v>
      </c>
      <c r="D5553">
        <v>29315</v>
      </c>
      <c r="F5553">
        <v>14</v>
      </c>
      <c r="G5553">
        <v>51</v>
      </c>
      <c r="H5553">
        <v>26.4</v>
      </c>
      <c r="I5553" t="s">
        <v>24</v>
      </c>
      <c r="J5553">
        <v>59</v>
      </c>
      <c r="K5553">
        <v>17</v>
      </c>
      <c r="L5553">
        <v>38</v>
      </c>
      <c r="M5553">
        <v>59</v>
      </c>
      <c r="N5553">
        <v>5.46</v>
      </c>
      <c r="P5553">
        <v>1.36</v>
      </c>
      <c r="R5553">
        <v>1.6</v>
      </c>
      <c r="T5553">
        <v>0.7</v>
      </c>
      <c r="X5553" t="s">
        <v>172</v>
      </c>
      <c r="Y5553">
        <v>5552</v>
      </c>
      <c r="Z5553" s="1">
        <v>0.61905555555555558</v>
      </c>
      <c r="AA5553" t="s">
        <v>11641</v>
      </c>
      <c r="AB5553">
        <v>-0.122</v>
      </c>
      <c r="AC5553">
        <v>0.13900000000000001</v>
      </c>
      <c r="AD5553">
        <v>5.46</v>
      </c>
      <c r="AE5553" t="s">
        <v>172</v>
      </c>
    </row>
    <row r="5554" spans="1:31" x14ac:dyDescent="0.2">
      <c r="A5554">
        <v>5553</v>
      </c>
      <c r="C5554">
        <v>131511</v>
      </c>
      <c r="D5554">
        <v>101276</v>
      </c>
      <c r="E5554">
        <v>6847</v>
      </c>
      <c r="F5554">
        <v>14</v>
      </c>
      <c r="G5554">
        <v>53</v>
      </c>
      <c r="H5554">
        <v>23.7</v>
      </c>
      <c r="I5554" t="s">
        <v>24</v>
      </c>
      <c r="J5554">
        <v>19</v>
      </c>
      <c r="K5554">
        <v>9</v>
      </c>
      <c r="L5554">
        <v>10</v>
      </c>
      <c r="M5554">
        <v>19</v>
      </c>
      <c r="N5554">
        <v>6.01</v>
      </c>
      <c r="P5554">
        <v>0.83</v>
      </c>
      <c r="R5554">
        <v>0.5</v>
      </c>
      <c r="T5554">
        <v>0.45</v>
      </c>
      <c r="X5554" t="s">
        <v>289</v>
      </c>
      <c r="Y5554">
        <v>5553</v>
      </c>
      <c r="Z5554" s="1">
        <v>0.62041319444444443</v>
      </c>
      <c r="AA5554" t="s">
        <v>11642</v>
      </c>
      <c r="AB5554">
        <v>-0.45200000000000001</v>
      </c>
      <c r="AC5554">
        <v>0.216</v>
      </c>
      <c r="AD5554">
        <v>6.01</v>
      </c>
      <c r="AE5554" t="s">
        <v>289</v>
      </c>
    </row>
    <row r="5555" spans="1:31" x14ac:dyDescent="0.2">
      <c r="A5555">
        <v>5554</v>
      </c>
      <c r="B5555" t="s">
        <v>5088</v>
      </c>
      <c r="C5555">
        <v>131530</v>
      </c>
      <c r="D5555">
        <v>158887</v>
      </c>
      <c r="F5555">
        <v>14</v>
      </c>
      <c r="G5555">
        <v>54</v>
      </c>
      <c r="H5555">
        <v>22.9</v>
      </c>
      <c r="I5555" t="s">
        <v>26</v>
      </c>
      <c r="J5555">
        <v>11</v>
      </c>
      <c r="K5555">
        <v>53</v>
      </c>
      <c r="L5555">
        <v>54</v>
      </c>
      <c r="M5555">
        <v>-11</v>
      </c>
      <c r="N5555">
        <v>5.8</v>
      </c>
      <c r="P5555">
        <v>0.97</v>
      </c>
      <c r="R5555">
        <v>0.72</v>
      </c>
      <c r="T5555">
        <v>0.34</v>
      </c>
      <c r="U5555" t="s">
        <v>93</v>
      </c>
      <c r="X5555" t="s">
        <v>345</v>
      </c>
      <c r="Y5555">
        <v>5554</v>
      </c>
      <c r="Z5555" s="1">
        <v>0.62109837962962966</v>
      </c>
      <c r="AA5555" t="s">
        <v>11643</v>
      </c>
      <c r="AB5555">
        <v>-5.1999999999999998E-2</v>
      </c>
      <c r="AC5555">
        <v>-0.01</v>
      </c>
      <c r="AD5555">
        <v>5.8</v>
      </c>
      <c r="AE5555" t="s">
        <v>345</v>
      </c>
    </row>
    <row r="5556" spans="1:31" x14ac:dyDescent="0.2">
      <c r="A5556">
        <v>5555</v>
      </c>
      <c r="C5556">
        <v>131551</v>
      </c>
      <c r="D5556">
        <v>257219</v>
      </c>
      <c r="F5556">
        <v>14</v>
      </c>
      <c r="G5556">
        <v>59</v>
      </c>
      <c r="H5556">
        <v>56</v>
      </c>
      <c r="I5556" t="s">
        <v>26</v>
      </c>
      <c r="J5556">
        <v>75</v>
      </c>
      <c r="K5556">
        <v>1</v>
      </c>
      <c r="L5556">
        <v>57</v>
      </c>
      <c r="M5556">
        <v>-75</v>
      </c>
      <c r="N5556">
        <v>6.2</v>
      </c>
      <c r="P5556">
        <v>-0.04</v>
      </c>
      <c r="R5556">
        <v>-0.2</v>
      </c>
      <c r="X5556" t="s">
        <v>102</v>
      </c>
      <c r="Y5556">
        <v>5555</v>
      </c>
      <c r="Z5556" s="1">
        <v>0.62495370370370373</v>
      </c>
      <c r="AA5556" t="s">
        <v>11644</v>
      </c>
      <c r="AB5556">
        <v>-6.0000000000000001E-3</v>
      </c>
      <c r="AC5556">
        <v>-1.4E-2</v>
      </c>
      <c r="AD5556">
        <v>6.2</v>
      </c>
      <c r="AE5556" t="s">
        <v>102</v>
      </c>
    </row>
    <row r="5557" spans="1:31" x14ac:dyDescent="0.2">
      <c r="A5557">
        <v>5556</v>
      </c>
      <c r="C5557">
        <v>131562</v>
      </c>
      <c r="D5557">
        <v>242120</v>
      </c>
      <c r="F5557">
        <v>14</v>
      </c>
      <c r="G5557">
        <v>56</v>
      </c>
      <c r="H5557">
        <v>17.3</v>
      </c>
      <c r="I5557" t="s">
        <v>26</v>
      </c>
      <c r="J5557">
        <v>52</v>
      </c>
      <c r="K5557">
        <v>48</v>
      </c>
      <c r="L5557">
        <v>35</v>
      </c>
      <c r="M5557">
        <v>-52</v>
      </c>
      <c r="N5557">
        <v>5.38</v>
      </c>
      <c r="P5557">
        <v>0.13</v>
      </c>
      <c r="X5557" t="s">
        <v>269</v>
      </c>
      <c r="Y5557">
        <v>5556</v>
      </c>
      <c r="Z5557" s="1">
        <v>0.62242245370370364</v>
      </c>
      <c r="AA5557" t="s">
        <v>11645</v>
      </c>
      <c r="AB5557">
        <v>2.5999999999999999E-2</v>
      </c>
      <c r="AC5557">
        <v>5.0000000000000001E-3</v>
      </c>
      <c r="AD5557">
        <v>5.38</v>
      </c>
      <c r="AE5557" t="s">
        <v>269</v>
      </c>
    </row>
    <row r="5558" spans="1:31" x14ac:dyDescent="0.2">
      <c r="A5558">
        <v>5557</v>
      </c>
      <c r="B5558" t="s">
        <v>5089</v>
      </c>
      <c r="C5558">
        <v>131596</v>
      </c>
      <c r="D5558">
        <v>258717</v>
      </c>
      <c r="F5558">
        <v>15</v>
      </c>
      <c r="G5558">
        <v>11</v>
      </c>
      <c r="H5558">
        <v>8.3000000000000007</v>
      </c>
      <c r="I5558" t="s">
        <v>26</v>
      </c>
      <c r="J5558">
        <v>84</v>
      </c>
      <c r="K5558">
        <v>47</v>
      </c>
      <c r="L5558">
        <v>15</v>
      </c>
      <c r="M5558">
        <v>-84</v>
      </c>
      <c r="N5558">
        <v>5.91</v>
      </c>
      <c r="P5558">
        <v>-0.06</v>
      </c>
      <c r="R5558">
        <v>-0.13</v>
      </c>
      <c r="X5558" t="s">
        <v>191</v>
      </c>
      <c r="Y5558">
        <v>5557</v>
      </c>
      <c r="Z5558" s="1">
        <v>0.6327349537037037</v>
      </c>
      <c r="AA5558" t="s">
        <v>11646</v>
      </c>
      <c r="AB5558">
        <v>-8.0000000000000002E-3</v>
      </c>
      <c r="AC5558">
        <v>8.9999999999999993E-3</v>
      </c>
      <c r="AD5558">
        <v>5.91</v>
      </c>
      <c r="AE5558" t="s">
        <v>191</v>
      </c>
    </row>
    <row r="5559" spans="1:31" x14ac:dyDescent="0.2">
      <c r="A5559">
        <v>5558</v>
      </c>
      <c r="C5559">
        <v>131625</v>
      </c>
      <c r="D5559">
        <v>206099</v>
      </c>
      <c r="F5559">
        <v>14</v>
      </c>
      <c r="G5559">
        <v>55</v>
      </c>
      <c r="H5559">
        <v>44.7</v>
      </c>
      <c r="I5559" t="s">
        <v>26</v>
      </c>
      <c r="J5559">
        <v>33</v>
      </c>
      <c r="K5559">
        <v>51</v>
      </c>
      <c r="L5559">
        <v>21</v>
      </c>
      <c r="M5559">
        <v>-33</v>
      </c>
      <c r="N5559">
        <v>5.32</v>
      </c>
      <c r="P5559">
        <v>0.04</v>
      </c>
      <c r="X5559" t="s">
        <v>134</v>
      </c>
      <c r="Y5559">
        <v>5558</v>
      </c>
      <c r="Z5559" s="1">
        <v>0.6220451388888889</v>
      </c>
      <c r="AA5559" t="s">
        <v>11647</v>
      </c>
      <c r="AB5559">
        <v>0.02</v>
      </c>
      <c r="AC5559">
        <v>0</v>
      </c>
      <c r="AD5559">
        <v>5.32</v>
      </c>
      <c r="AE5559" t="s">
        <v>134</v>
      </c>
    </row>
    <row r="5560" spans="1:31" x14ac:dyDescent="0.2">
      <c r="A5560">
        <v>5559</v>
      </c>
      <c r="C5560">
        <v>131657</v>
      </c>
      <c r="D5560">
        <v>225306</v>
      </c>
      <c r="F5560">
        <v>14</v>
      </c>
      <c r="G5560">
        <v>56</v>
      </c>
      <c r="H5560">
        <v>32</v>
      </c>
      <c r="I5560" t="s">
        <v>26</v>
      </c>
      <c r="J5560">
        <v>47</v>
      </c>
      <c r="K5560">
        <v>52</v>
      </c>
      <c r="L5560">
        <v>45</v>
      </c>
      <c r="M5560">
        <v>-47</v>
      </c>
      <c r="N5560">
        <v>5.64</v>
      </c>
      <c r="P5560">
        <v>-0.04</v>
      </c>
      <c r="R5560">
        <v>-0.27</v>
      </c>
      <c r="T5560">
        <v>-0.02</v>
      </c>
      <c r="U5560" t="s">
        <v>183</v>
      </c>
      <c r="X5560" t="s">
        <v>102</v>
      </c>
      <c r="Y5560">
        <v>5559</v>
      </c>
      <c r="Z5560" s="1">
        <v>0.62259259259259259</v>
      </c>
      <c r="AA5560" t="s">
        <v>11648</v>
      </c>
      <c r="AB5560">
        <v>-0.04</v>
      </c>
      <c r="AC5560">
        <v>-0.02</v>
      </c>
      <c r="AD5560">
        <v>5.64</v>
      </c>
      <c r="AE5560" t="s">
        <v>102</v>
      </c>
    </row>
    <row r="5561" spans="1:31" x14ac:dyDescent="0.2">
      <c r="A5561">
        <v>5560</v>
      </c>
      <c r="C5561">
        <v>131705</v>
      </c>
      <c r="D5561">
        <v>242128</v>
      </c>
      <c r="F5561">
        <v>14</v>
      </c>
      <c r="G5561">
        <v>57</v>
      </c>
      <c r="H5561">
        <v>1.4</v>
      </c>
      <c r="I5561" t="s">
        <v>26</v>
      </c>
      <c r="J5561">
        <v>51</v>
      </c>
      <c r="K5561">
        <v>26</v>
      </c>
      <c r="L5561">
        <v>49</v>
      </c>
      <c r="M5561">
        <v>-51</v>
      </c>
      <c r="N5561">
        <v>6.64</v>
      </c>
      <c r="P5561">
        <v>1.7</v>
      </c>
      <c r="R5561">
        <v>2.04</v>
      </c>
      <c r="T5561">
        <v>1.03</v>
      </c>
      <c r="U5561" t="s">
        <v>93</v>
      </c>
      <c r="X5561" t="s">
        <v>353</v>
      </c>
      <c r="Y5561">
        <v>5560</v>
      </c>
      <c r="Z5561" s="1">
        <v>0.62293287037037037</v>
      </c>
      <c r="AA5561" t="s">
        <v>11649</v>
      </c>
      <c r="AB5561">
        <v>-7.5999999999999998E-2</v>
      </c>
      <c r="AC5561">
        <v>-8.9999999999999993E-3</v>
      </c>
      <c r="AD5561">
        <v>6.64</v>
      </c>
      <c r="AE5561" t="s">
        <v>353</v>
      </c>
    </row>
    <row r="5562" spans="1:31" x14ac:dyDescent="0.2">
      <c r="A5562">
        <v>5561</v>
      </c>
      <c r="C5562">
        <v>131752</v>
      </c>
      <c r="D5562">
        <v>206110</v>
      </c>
      <c r="F5562">
        <v>14</v>
      </c>
      <c r="G5562">
        <v>56</v>
      </c>
      <c r="H5562">
        <v>35.799999999999997</v>
      </c>
      <c r="I5562" t="s">
        <v>26</v>
      </c>
      <c r="J5562">
        <v>39</v>
      </c>
      <c r="K5562">
        <v>24</v>
      </c>
      <c r="L5562">
        <v>58</v>
      </c>
      <c r="M5562">
        <v>-39</v>
      </c>
      <c r="N5562">
        <v>6.36</v>
      </c>
      <c r="P5562">
        <v>0.06</v>
      </c>
      <c r="X5562" t="s">
        <v>5310</v>
      </c>
      <c r="Y5562">
        <v>5561</v>
      </c>
      <c r="Z5562" s="1">
        <v>0.62263657407407413</v>
      </c>
      <c r="AA5562" t="s">
        <v>11650</v>
      </c>
      <c r="AB5562">
        <v>-2.5999999999999999E-2</v>
      </c>
      <c r="AC5562">
        <v>-2.4E-2</v>
      </c>
      <c r="AD5562">
        <v>6.36</v>
      </c>
      <c r="AE5562" t="s">
        <v>5310</v>
      </c>
    </row>
    <row r="5563" spans="1:31" x14ac:dyDescent="0.2">
      <c r="A5563">
        <v>5562</v>
      </c>
      <c r="C5563">
        <v>131774</v>
      </c>
      <c r="D5563">
        <v>206112</v>
      </c>
      <c r="F5563">
        <v>14</v>
      </c>
      <c r="G5563">
        <v>56</v>
      </c>
      <c r="H5563">
        <v>30.9</v>
      </c>
      <c r="I5563" t="s">
        <v>26</v>
      </c>
      <c r="J5563">
        <v>32</v>
      </c>
      <c r="K5563">
        <v>38</v>
      </c>
      <c r="L5563">
        <v>12</v>
      </c>
      <c r="M5563">
        <v>-32</v>
      </c>
      <c r="N5563">
        <v>6.06</v>
      </c>
      <c r="P5563">
        <v>1.41</v>
      </c>
      <c r="X5563" t="s">
        <v>105</v>
      </c>
      <c r="Y5563">
        <v>5562</v>
      </c>
      <c r="Z5563" s="1">
        <v>0.62257986111111108</v>
      </c>
      <c r="AA5563" t="s">
        <v>11651</v>
      </c>
      <c r="AB5563">
        <v>-8.0000000000000002E-3</v>
      </c>
      <c r="AC5563">
        <v>-2.8000000000000001E-2</v>
      </c>
      <c r="AD5563">
        <v>6.06</v>
      </c>
      <c r="AE5563" t="s">
        <v>105</v>
      </c>
    </row>
    <row r="5564" spans="1:31" x14ac:dyDescent="0.2">
      <c r="A5564">
        <v>5563</v>
      </c>
      <c r="B5564" t="s">
        <v>5090</v>
      </c>
      <c r="C5564">
        <v>131873</v>
      </c>
      <c r="D5564">
        <v>8102</v>
      </c>
      <c r="E5564">
        <v>6846</v>
      </c>
      <c r="F5564">
        <v>14</v>
      </c>
      <c r="G5564">
        <v>50</v>
      </c>
      <c r="H5564">
        <v>42.3</v>
      </c>
      <c r="I5564" t="s">
        <v>24</v>
      </c>
      <c r="J5564">
        <v>74</v>
      </c>
      <c r="K5564">
        <v>9</v>
      </c>
      <c r="L5564">
        <v>20</v>
      </c>
      <c r="M5564">
        <v>74</v>
      </c>
      <c r="N5564">
        <v>2.08</v>
      </c>
      <c r="P5564">
        <v>1.47</v>
      </c>
      <c r="R5564">
        <v>1.78</v>
      </c>
      <c r="T5564">
        <v>0.76</v>
      </c>
      <c r="X5564" t="s">
        <v>5091</v>
      </c>
      <c r="Y5564">
        <v>5563</v>
      </c>
      <c r="Z5564" s="1">
        <v>0.61854513888888885</v>
      </c>
      <c r="AA5564" t="s">
        <v>11652</v>
      </c>
      <c r="AB5564">
        <v>-3.1E-2</v>
      </c>
      <c r="AC5564">
        <v>1.2E-2</v>
      </c>
      <c r="AD5564">
        <v>2.08</v>
      </c>
      <c r="AE5564" t="s">
        <v>11496</v>
      </c>
    </row>
    <row r="5565" spans="1:31" x14ac:dyDescent="0.2">
      <c r="A5565">
        <v>5564</v>
      </c>
      <c r="B5565" t="s">
        <v>5092</v>
      </c>
      <c r="C5565">
        <v>131918</v>
      </c>
      <c r="D5565">
        <v>158915</v>
      </c>
      <c r="F5565">
        <v>14</v>
      </c>
      <c r="G5565">
        <v>56</v>
      </c>
      <c r="H5565">
        <v>46.1</v>
      </c>
      <c r="I5565" t="s">
        <v>26</v>
      </c>
      <c r="J5565">
        <v>11</v>
      </c>
      <c r="K5565">
        <v>24</v>
      </c>
      <c r="L5565">
        <v>35</v>
      </c>
      <c r="M5565">
        <v>-11</v>
      </c>
      <c r="N5565">
        <v>5.46</v>
      </c>
      <c r="P5565">
        <v>1.49</v>
      </c>
      <c r="R5565">
        <v>1.7</v>
      </c>
      <c r="X5565" t="s">
        <v>172</v>
      </c>
      <c r="Y5565">
        <v>5564</v>
      </c>
      <c r="Z5565" s="1">
        <v>0.62275578703703705</v>
      </c>
      <c r="AA5565" t="s">
        <v>11653</v>
      </c>
      <c r="AB5565">
        <v>1.0999999999999999E-2</v>
      </c>
      <c r="AC5565">
        <v>8.0000000000000002E-3</v>
      </c>
      <c r="AD5565">
        <v>5.46</v>
      </c>
      <c r="AE5565" t="s">
        <v>172</v>
      </c>
    </row>
    <row r="5566" spans="1:31" x14ac:dyDescent="0.2">
      <c r="A5566">
        <v>5565</v>
      </c>
      <c r="C5566">
        <v>131919</v>
      </c>
      <c r="D5566">
        <v>183030</v>
      </c>
      <c r="F5566">
        <v>14</v>
      </c>
      <c r="G5566">
        <v>57</v>
      </c>
      <c r="H5566">
        <v>13.6</v>
      </c>
      <c r="I5566" t="s">
        <v>26</v>
      </c>
      <c r="J5566">
        <v>29</v>
      </c>
      <c r="K5566">
        <v>9</v>
      </c>
      <c r="L5566">
        <v>28</v>
      </c>
      <c r="M5566">
        <v>-29</v>
      </c>
      <c r="N5566">
        <v>6.29</v>
      </c>
      <c r="P5566">
        <v>-0.04</v>
      </c>
      <c r="R5566">
        <v>-0.21</v>
      </c>
      <c r="X5566" t="s">
        <v>102</v>
      </c>
      <c r="Y5566">
        <v>5565</v>
      </c>
      <c r="Z5566" s="1">
        <v>0.623074074074074</v>
      </c>
      <c r="AA5566" t="s">
        <v>11654</v>
      </c>
      <c r="AB5566">
        <v>-2.7E-2</v>
      </c>
      <c r="AC5566">
        <v>-3.1E-2</v>
      </c>
      <c r="AD5566">
        <v>6.29</v>
      </c>
      <c r="AE5566" t="s">
        <v>102</v>
      </c>
    </row>
    <row r="5567" spans="1:31" x14ac:dyDescent="0.2">
      <c r="A5567">
        <v>5566</v>
      </c>
      <c r="C5567">
        <v>131923</v>
      </c>
      <c r="D5567">
        <v>225328</v>
      </c>
      <c r="F5567">
        <v>14</v>
      </c>
      <c r="G5567">
        <v>58</v>
      </c>
      <c r="H5567">
        <v>8.8000000000000007</v>
      </c>
      <c r="I5567" t="s">
        <v>26</v>
      </c>
      <c r="J5567">
        <v>48</v>
      </c>
      <c r="K5567">
        <v>51</v>
      </c>
      <c r="L5567">
        <v>47</v>
      </c>
      <c r="M5567">
        <v>-48</v>
      </c>
      <c r="N5567">
        <v>6.35</v>
      </c>
      <c r="P5567">
        <v>0.71</v>
      </c>
      <c r="R5567">
        <v>0.28000000000000003</v>
      </c>
      <c r="X5567" t="s">
        <v>5406</v>
      </c>
      <c r="Y5567">
        <v>5566</v>
      </c>
      <c r="Z5567" s="1">
        <v>0.62371296296296297</v>
      </c>
      <c r="AA5567" t="s">
        <v>11655</v>
      </c>
      <c r="AB5567">
        <v>-7.0000000000000001E-3</v>
      </c>
      <c r="AC5567">
        <v>-0.33300000000000002</v>
      </c>
      <c r="AD5567">
        <v>6.35</v>
      </c>
      <c r="AE5567" t="s">
        <v>5406</v>
      </c>
    </row>
    <row r="5568" spans="1:31" x14ac:dyDescent="0.2">
      <c r="A5568">
        <v>5567</v>
      </c>
      <c r="C5568">
        <v>131951</v>
      </c>
      <c r="D5568">
        <v>101293</v>
      </c>
      <c r="F5568">
        <v>14</v>
      </c>
      <c r="G5568">
        <v>56</v>
      </c>
      <c r="H5568">
        <v>13.2</v>
      </c>
      <c r="I5568" t="s">
        <v>24</v>
      </c>
      <c r="J5568">
        <v>14</v>
      </c>
      <c r="K5568">
        <v>26</v>
      </c>
      <c r="L5568">
        <v>47</v>
      </c>
      <c r="M5568">
        <v>14</v>
      </c>
      <c r="N5568">
        <v>5.77</v>
      </c>
      <c r="P5568">
        <v>-0.06</v>
      </c>
      <c r="R5568">
        <v>-0.08</v>
      </c>
      <c r="X5568" t="s">
        <v>134</v>
      </c>
      <c r="Y5568">
        <v>5567</v>
      </c>
      <c r="Z5568" s="1">
        <v>0.62237500000000001</v>
      </c>
      <c r="AA5568" t="s">
        <v>11656</v>
      </c>
      <c r="AB5568">
        <v>-1.2999999999999999E-2</v>
      </c>
      <c r="AC5568">
        <v>0</v>
      </c>
      <c r="AD5568">
        <v>5.77</v>
      </c>
      <c r="AE5568" t="s">
        <v>134</v>
      </c>
    </row>
    <row r="5569" spans="1:32" x14ac:dyDescent="0.2">
      <c r="A5569">
        <v>5568</v>
      </c>
      <c r="C5569">
        <v>131977</v>
      </c>
      <c r="D5569">
        <v>183040</v>
      </c>
      <c r="F5569">
        <v>14</v>
      </c>
      <c r="G5569">
        <v>57</v>
      </c>
      <c r="H5569">
        <v>28</v>
      </c>
      <c r="I5569" t="s">
        <v>26</v>
      </c>
      <c r="J5569">
        <v>21</v>
      </c>
      <c r="K5569">
        <v>24</v>
      </c>
      <c r="L5569">
        <v>56</v>
      </c>
      <c r="M5569">
        <v>-21</v>
      </c>
      <c r="N5569">
        <v>5.74</v>
      </c>
      <c r="P5569">
        <v>1.1100000000000001</v>
      </c>
      <c r="R5569">
        <v>1.06</v>
      </c>
      <c r="T5569">
        <v>0.56000000000000005</v>
      </c>
      <c r="X5569" t="s">
        <v>5093</v>
      </c>
      <c r="Y5569">
        <v>5568</v>
      </c>
      <c r="Z5569" s="1">
        <v>0.62324074074074076</v>
      </c>
      <c r="AA5569" t="s">
        <v>11657</v>
      </c>
      <c r="AB5569">
        <v>1.0449999999999999</v>
      </c>
      <c r="AC5569">
        <v>-1.7290000000000001</v>
      </c>
      <c r="AD5569">
        <v>5.74</v>
      </c>
      <c r="AE5569" t="s">
        <v>5093</v>
      </c>
    </row>
    <row r="5570" spans="1:32" x14ac:dyDescent="0.2">
      <c r="A5570">
        <v>5569</v>
      </c>
      <c r="C5570">
        <v>132029</v>
      </c>
      <c r="D5570">
        <v>64408</v>
      </c>
      <c r="F5570">
        <v>14</v>
      </c>
      <c r="G5570">
        <v>55</v>
      </c>
      <c r="H5570">
        <v>58.7</v>
      </c>
      <c r="I5570" t="s">
        <v>24</v>
      </c>
      <c r="J5570">
        <v>32</v>
      </c>
      <c r="K5570">
        <v>18</v>
      </c>
      <c r="L5570">
        <v>1</v>
      </c>
      <c r="M5570">
        <v>32</v>
      </c>
      <c r="N5570">
        <v>6.12</v>
      </c>
      <c r="P5570">
        <v>0.1</v>
      </c>
      <c r="R5570">
        <v>7.0000000000000007E-2</v>
      </c>
      <c r="X5570" t="s">
        <v>114</v>
      </c>
      <c r="Y5570">
        <v>5569</v>
      </c>
      <c r="Z5570" s="1">
        <v>0.62220717592592589</v>
      </c>
      <c r="AA5570" t="s">
        <v>11658</v>
      </c>
      <c r="AB5570">
        <v>-4.2999999999999997E-2</v>
      </c>
      <c r="AC5570">
        <v>4.0000000000000001E-3</v>
      </c>
      <c r="AD5570">
        <v>6.12</v>
      </c>
      <c r="AE5570" t="s">
        <v>114</v>
      </c>
    </row>
    <row r="5571" spans="1:32" x14ac:dyDescent="0.2">
      <c r="A5571">
        <v>5570</v>
      </c>
      <c r="B5571" t="s">
        <v>5094</v>
      </c>
      <c r="C5571">
        <v>132052</v>
      </c>
      <c r="D5571">
        <v>140240</v>
      </c>
      <c r="F5571">
        <v>14</v>
      </c>
      <c r="G5571">
        <v>57</v>
      </c>
      <c r="H5571">
        <v>11</v>
      </c>
      <c r="I5571" t="s">
        <v>26</v>
      </c>
      <c r="J5571">
        <v>4</v>
      </c>
      <c r="K5571">
        <v>20</v>
      </c>
      <c r="L5571">
        <v>47</v>
      </c>
      <c r="M5571">
        <v>-4</v>
      </c>
      <c r="N5571">
        <v>4.49</v>
      </c>
      <c r="P5571">
        <v>0.32</v>
      </c>
      <c r="R5571">
        <v>0.05</v>
      </c>
      <c r="T5571">
        <v>0.17</v>
      </c>
      <c r="X5571" t="s">
        <v>264</v>
      </c>
      <c r="Y5571">
        <v>5570</v>
      </c>
      <c r="Z5571" s="1">
        <v>0.62304398148148155</v>
      </c>
      <c r="AA5571" t="s">
        <v>11659</v>
      </c>
      <c r="AB5571">
        <v>-9.4E-2</v>
      </c>
      <c r="AC5571">
        <v>-0.15</v>
      </c>
      <c r="AD5571">
        <v>4.49</v>
      </c>
      <c r="AE5571" t="s">
        <v>264</v>
      </c>
    </row>
    <row r="5572" spans="1:32" x14ac:dyDescent="0.2">
      <c r="A5572">
        <v>5571</v>
      </c>
      <c r="B5572" t="s">
        <v>5095</v>
      </c>
      <c r="C5572">
        <v>132058</v>
      </c>
      <c r="D5572">
        <v>225335</v>
      </c>
      <c r="F5572">
        <v>14</v>
      </c>
      <c r="G5572">
        <v>58</v>
      </c>
      <c r="H5572">
        <v>31.9</v>
      </c>
      <c r="I5572" t="s">
        <v>26</v>
      </c>
      <c r="J5572">
        <v>43</v>
      </c>
      <c r="K5572">
        <v>8</v>
      </c>
      <c r="L5572">
        <v>2</v>
      </c>
      <c r="M5572">
        <v>-43</v>
      </c>
      <c r="N5572">
        <v>2.68</v>
      </c>
      <c r="P5572">
        <v>-0.22</v>
      </c>
      <c r="R5572">
        <v>-0.87</v>
      </c>
      <c r="T5572">
        <v>-0.17</v>
      </c>
      <c r="X5572" t="s">
        <v>1336</v>
      </c>
      <c r="Y5572">
        <v>5571</v>
      </c>
      <c r="Z5572" s="1">
        <v>0.62398032407407411</v>
      </c>
      <c r="AA5572" t="s">
        <v>11660</v>
      </c>
      <c r="AB5572">
        <v>-3.5000000000000003E-2</v>
      </c>
      <c r="AC5572">
        <v>-3.9E-2</v>
      </c>
      <c r="AD5572">
        <v>2.68</v>
      </c>
      <c r="AE5572" t="s">
        <v>2436</v>
      </c>
      <c r="AF5572" t="s">
        <v>36</v>
      </c>
    </row>
    <row r="5573" spans="1:32" x14ac:dyDescent="0.2">
      <c r="A5573">
        <v>5572</v>
      </c>
      <c r="C5573">
        <v>132096</v>
      </c>
      <c r="D5573">
        <v>206154</v>
      </c>
      <c r="F5573">
        <v>14</v>
      </c>
      <c r="G5573">
        <v>58</v>
      </c>
      <c r="H5573">
        <v>36.799999999999997</v>
      </c>
      <c r="I5573" t="s">
        <v>26</v>
      </c>
      <c r="J5573">
        <v>39</v>
      </c>
      <c r="K5573">
        <v>54</v>
      </c>
      <c r="L5573">
        <v>24</v>
      </c>
      <c r="M5573">
        <v>-39</v>
      </c>
      <c r="N5573">
        <v>6.15</v>
      </c>
      <c r="P5573">
        <v>1.23</v>
      </c>
      <c r="R5573">
        <v>1.24</v>
      </c>
      <c r="X5573" t="s">
        <v>125</v>
      </c>
      <c r="Y5573">
        <v>5572</v>
      </c>
      <c r="Z5573" s="1">
        <v>0.62403703703703706</v>
      </c>
      <c r="AA5573" t="s">
        <v>11661</v>
      </c>
      <c r="AB5573">
        <v>-4.7E-2</v>
      </c>
      <c r="AC5573">
        <v>-6.3E-2</v>
      </c>
      <c r="AD5573">
        <v>6.15</v>
      </c>
      <c r="AE5573" t="s">
        <v>125</v>
      </c>
    </row>
    <row r="5574" spans="1:32" x14ac:dyDescent="0.2">
      <c r="A5574">
        <v>5573</v>
      </c>
      <c r="C5574">
        <v>132132</v>
      </c>
      <c r="D5574">
        <v>120758</v>
      </c>
      <c r="F5574">
        <v>14</v>
      </c>
      <c r="G5574">
        <v>57</v>
      </c>
      <c r="H5574">
        <v>33.299999999999997</v>
      </c>
      <c r="I5574" t="s">
        <v>26</v>
      </c>
      <c r="J5574">
        <v>0</v>
      </c>
      <c r="K5574">
        <v>10</v>
      </c>
      <c r="L5574">
        <v>3</v>
      </c>
      <c r="M5574">
        <v>0</v>
      </c>
      <c r="N5574">
        <v>5.53</v>
      </c>
      <c r="P5574">
        <v>1.1299999999999999</v>
      </c>
      <c r="R5574">
        <v>1.1100000000000001</v>
      </c>
      <c r="T5574">
        <v>0.55000000000000004</v>
      </c>
      <c r="X5574" t="s">
        <v>45</v>
      </c>
      <c r="Y5574">
        <v>5573</v>
      </c>
      <c r="Z5574" s="1">
        <v>0.62330208333333337</v>
      </c>
      <c r="AA5574" t="s">
        <v>11662</v>
      </c>
      <c r="AB5574">
        <v>6.2E-2</v>
      </c>
      <c r="AC5574">
        <v>-2.5999999999999999E-2</v>
      </c>
      <c r="AD5574">
        <v>5.53</v>
      </c>
      <c r="AE5574" t="s">
        <v>45</v>
      </c>
    </row>
    <row r="5575" spans="1:32" x14ac:dyDescent="0.2">
      <c r="A5575">
        <v>5574</v>
      </c>
      <c r="C5575">
        <v>132145</v>
      </c>
      <c r="D5575">
        <v>83596</v>
      </c>
      <c r="F5575">
        <v>14</v>
      </c>
      <c r="G5575">
        <v>57</v>
      </c>
      <c r="H5575">
        <v>3.6</v>
      </c>
      <c r="I5575" t="s">
        <v>24</v>
      </c>
      <c r="J5575">
        <v>21</v>
      </c>
      <c r="K5575">
        <v>33</v>
      </c>
      <c r="L5575">
        <v>19</v>
      </c>
      <c r="M5575">
        <v>21</v>
      </c>
      <c r="N5575">
        <v>6.49</v>
      </c>
      <c r="P5575">
        <v>-0.01</v>
      </c>
      <c r="R5575">
        <v>0.01</v>
      </c>
      <c r="X5575" t="s">
        <v>89</v>
      </c>
      <c r="Y5575">
        <v>5574</v>
      </c>
      <c r="Z5575" s="1">
        <v>0.62295833333333339</v>
      </c>
      <c r="AA5575" t="s">
        <v>11663</v>
      </c>
      <c r="AB5575">
        <v>-2.3E-2</v>
      </c>
      <c r="AC5575">
        <v>-2.8000000000000001E-2</v>
      </c>
      <c r="AD5575">
        <v>6.49</v>
      </c>
      <c r="AE5575" t="s">
        <v>89</v>
      </c>
    </row>
    <row r="5576" spans="1:32" x14ac:dyDescent="0.2">
      <c r="A5576">
        <v>5575</v>
      </c>
      <c r="C5576">
        <v>132146</v>
      </c>
      <c r="D5576">
        <v>101299</v>
      </c>
      <c r="F5576">
        <v>14</v>
      </c>
      <c r="G5576">
        <v>57</v>
      </c>
      <c r="H5576">
        <v>11.7</v>
      </c>
      <c r="I5576" t="s">
        <v>24</v>
      </c>
      <c r="J5576">
        <v>16</v>
      </c>
      <c r="K5576">
        <v>23</v>
      </c>
      <c r="L5576">
        <v>18</v>
      </c>
      <c r="M5576">
        <v>16</v>
      </c>
      <c r="N5576">
        <v>5.71</v>
      </c>
      <c r="P5576">
        <v>0.94</v>
      </c>
      <c r="W5576" t="s">
        <v>27</v>
      </c>
      <c r="X5576" t="s">
        <v>235</v>
      </c>
      <c r="Y5576">
        <v>5575</v>
      </c>
      <c r="Z5576" s="1">
        <v>0.6230520833333334</v>
      </c>
      <c r="AA5576" t="s">
        <v>11664</v>
      </c>
      <c r="AB5576">
        <v>5.0000000000000001E-3</v>
      </c>
      <c r="AC5576">
        <v>1E-3</v>
      </c>
      <c r="AD5576">
        <v>5.71</v>
      </c>
      <c r="AE5576" t="s">
        <v>6326</v>
      </c>
    </row>
    <row r="5577" spans="1:32" x14ac:dyDescent="0.2">
      <c r="A5577">
        <v>5576</v>
      </c>
      <c r="B5577" t="s">
        <v>5096</v>
      </c>
      <c r="C5577">
        <v>132200</v>
      </c>
      <c r="D5577">
        <v>225344</v>
      </c>
      <c r="E5577">
        <v>6873</v>
      </c>
      <c r="F5577">
        <v>14</v>
      </c>
      <c r="G5577">
        <v>59</v>
      </c>
      <c r="H5577">
        <v>9.6999999999999993</v>
      </c>
      <c r="I5577" t="s">
        <v>26</v>
      </c>
      <c r="J5577">
        <v>42</v>
      </c>
      <c r="K5577">
        <v>6</v>
      </c>
      <c r="L5577">
        <v>15</v>
      </c>
      <c r="M5577">
        <v>-42</v>
      </c>
      <c r="N5577">
        <v>3.13</v>
      </c>
      <c r="P5577">
        <v>-0.2</v>
      </c>
      <c r="R5577">
        <v>-0.79</v>
      </c>
      <c r="T5577">
        <v>-0.16</v>
      </c>
      <c r="X5577" t="s">
        <v>85</v>
      </c>
      <c r="Y5577">
        <v>5576</v>
      </c>
      <c r="Z5577" s="1">
        <v>0.62441782407407409</v>
      </c>
      <c r="AA5577" t="s">
        <v>11665</v>
      </c>
      <c r="AB5577">
        <v>-1.9E-2</v>
      </c>
      <c r="AC5577">
        <v>-2.4E-2</v>
      </c>
      <c r="AD5577">
        <v>3.13</v>
      </c>
      <c r="AE5577" t="s">
        <v>85</v>
      </c>
    </row>
    <row r="5578" spans="1:32" x14ac:dyDescent="0.2">
      <c r="A5578">
        <v>5577</v>
      </c>
      <c r="B5578" t="s">
        <v>5097</v>
      </c>
      <c r="C5578">
        <v>132219</v>
      </c>
      <c r="D5578">
        <v>183058</v>
      </c>
      <c r="F5578">
        <v>14</v>
      </c>
      <c r="G5578">
        <v>58</v>
      </c>
      <c r="H5578">
        <v>39.200000000000003</v>
      </c>
      <c r="I5578" t="s">
        <v>26</v>
      </c>
      <c r="J5578">
        <v>27</v>
      </c>
      <c r="K5578">
        <v>39</v>
      </c>
      <c r="L5578">
        <v>26</v>
      </c>
      <c r="M5578">
        <v>-27</v>
      </c>
      <c r="N5578">
        <v>5.65</v>
      </c>
      <c r="P5578">
        <v>0.24</v>
      </c>
      <c r="R5578">
        <v>0.14000000000000001</v>
      </c>
      <c r="T5578">
        <v>0.14000000000000001</v>
      </c>
      <c r="X5578" t="s">
        <v>5098</v>
      </c>
      <c r="Y5578">
        <v>5577</v>
      </c>
      <c r="Z5578" s="1">
        <v>0.62406481481481479</v>
      </c>
      <c r="AA5578" t="s">
        <v>11666</v>
      </c>
      <c r="AB5578">
        <v>-4.2000000000000003E-2</v>
      </c>
      <c r="AC5578">
        <v>-0.01</v>
      </c>
      <c r="AD5578">
        <v>5.65</v>
      </c>
      <c r="AE5578" t="s">
        <v>11667</v>
      </c>
      <c r="AF5578" t="s">
        <v>36</v>
      </c>
    </row>
    <row r="5579" spans="1:32" x14ac:dyDescent="0.2">
      <c r="A5579">
        <v>5578</v>
      </c>
      <c r="B5579" t="s">
        <v>5099</v>
      </c>
      <c r="C5579">
        <v>132230</v>
      </c>
      <c r="D5579">
        <v>158935</v>
      </c>
      <c r="F5579">
        <v>14</v>
      </c>
      <c r="G5579">
        <v>58</v>
      </c>
      <c r="H5579">
        <v>13.4</v>
      </c>
      <c r="I5579" t="s">
        <v>26</v>
      </c>
      <c r="J5579">
        <v>11</v>
      </c>
      <c r="K5579">
        <v>9</v>
      </c>
      <c r="L5579">
        <v>18</v>
      </c>
      <c r="M5579">
        <v>-11</v>
      </c>
      <c r="N5579">
        <v>6.6</v>
      </c>
      <c r="P5579">
        <v>0.01</v>
      </c>
      <c r="X5579" t="s">
        <v>89</v>
      </c>
      <c r="Y5579">
        <v>5578</v>
      </c>
      <c r="Z5579" s="1">
        <v>0.62376620370370373</v>
      </c>
      <c r="AA5579" t="s">
        <v>11668</v>
      </c>
      <c r="AB5579">
        <v>-1.0999999999999999E-2</v>
      </c>
      <c r="AC5579">
        <v>-1.4E-2</v>
      </c>
      <c r="AD5579">
        <v>6.6</v>
      </c>
      <c r="AE5579" t="s">
        <v>89</v>
      </c>
    </row>
    <row r="5580" spans="1:32" x14ac:dyDescent="0.2">
      <c r="A5580">
        <v>5579</v>
      </c>
      <c r="C5580">
        <v>132238</v>
      </c>
      <c r="D5580">
        <v>206167</v>
      </c>
      <c r="F5580">
        <v>14</v>
      </c>
      <c r="G5580">
        <v>59</v>
      </c>
      <c r="H5580">
        <v>13.9</v>
      </c>
      <c r="I5580" t="s">
        <v>26</v>
      </c>
      <c r="J5580">
        <v>37</v>
      </c>
      <c r="K5580">
        <v>52</v>
      </c>
      <c r="L5580">
        <v>53</v>
      </c>
      <c r="M5580">
        <v>-37</v>
      </c>
      <c r="N5580">
        <v>6.47</v>
      </c>
      <c r="P5580">
        <v>-0.08</v>
      </c>
      <c r="X5580" t="s">
        <v>122</v>
      </c>
      <c r="Y5580">
        <v>5579</v>
      </c>
      <c r="Z5580" s="1">
        <v>0.62446643518518519</v>
      </c>
      <c r="AA5580" t="s">
        <v>11669</v>
      </c>
      <c r="AB5580">
        <v>-1.7000000000000001E-2</v>
      </c>
      <c r="AC5580">
        <v>-0.02</v>
      </c>
      <c r="AD5580">
        <v>6.47</v>
      </c>
      <c r="AE5580" t="s">
        <v>122</v>
      </c>
    </row>
    <row r="5581" spans="1:32" x14ac:dyDescent="0.2">
      <c r="A5581">
        <v>5580</v>
      </c>
      <c r="C5581">
        <v>132242</v>
      </c>
      <c r="D5581">
        <v>225351</v>
      </c>
      <c r="F5581">
        <v>14</v>
      </c>
      <c r="G5581">
        <v>59</v>
      </c>
      <c r="H5581">
        <v>27.1</v>
      </c>
      <c r="I5581" t="s">
        <v>26</v>
      </c>
      <c r="J5581">
        <v>43</v>
      </c>
      <c r="K5581">
        <v>9</v>
      </c>
      <c r="L5581">
        <v>36</v>
      </c>
      <c r="M5581">
        <v>-43</v>
      </c>
      <c r="N5581">
        <v>6.1</v>
      </c>
      <c r="P5581">
        <v>0.6</v>
      </c>
      <c r="R5581">
        <v>0.3</v>
      </c>
      <c r="T5581">
        <v>0.32</v>
      </c>
      <c r="U5581" t="s">
        <v>183</v>
      </c>
      <c r="X5581" t="s">
        <v>136</v>
      </c>
      <c r="Y5581">
        <v>5580</v>
      </c>
      <c r="Z5581" s="1">
        <v>0.62461921296296297</v>
      </c>
      <c r="AA5581" t="s">
        <v>11670</v>
      </c>
      <c r="AB5581">
        <v>-1.7999999999999999E-2</v>
      </c>
      <c r="AC5581">
        <v>-1.2999999999999999E-2</v>
      </c>
      <c r="AD5581">
        <v>6.1</v>
      </c>
      <c r="AE5581" t="s">
        <v>136</v>
      </c>
    </row>
    <row r="5582" spans="1:32" x14ac:dyDescent="0.2">
      <c r="A5582">
        <v>5581</v>
      </c>
      <c r="C5582">
        <v>132254</v>
      </c>
      <c r="D5582">
        <v>45288</v>
      </c>
      <c r="F5582">
        <v>14</v>
      </c>
      <c r="G5582">
        <v>56</v>
      </c>
      <c r="H5582">
        <v>23</v>
      </c>
      <c r="I5582" t="s">
        <v>24</v>
      </c>
      <c r="J5582">
        <v>49</v>
      </c>
      <c r="K5582">
        <v>37</v>
      </c>
      <c r="L5582">
        <v>43</v>
      </c>
      <c r="M5582">
        <v>49</v>
      </c>
      <c r="N5582">
        <v>5.63</v>
      </c>
      <c r="P5582">
        <v>0.5</v>
      </c>
      <c r="R5582">
        <v>0</v>
      </c>
      <c r="X5582" t="s">
        <v>75</v>
      </c>
      <c r="Y5582">
        <v>5581</v>
      </c>
      <c r="Z5582" s="1">
        <v>0.6224884259259259</v>
      </c>
      <c r="AA5582" t="s">
        <v>11671</v>
      </c>
      <c r="AB5582">
        <v>0.115</v>
      </c>
      <c r="AC5582">
        <v>-0.223</v>
      </c>
      <c r="AD5582">
        <v>5.63</v>
      </c>
      <c r="AE5582" t="s">
        <v>75</v>
      </c>
    </row>
    <row r="5583" spans="1:32" x14ac:dyDescent="0.2">
      <c r="A5583">
        <v>5582</v>
      </c>
      <c r="B5583" t="s">
        <v>5100</v>
      </c>
      <c r="C5583">
        <v>132345</v>
      </c>
      <c r="D5583">
        <v>158946</v>
      </c>
      <c r="F5583">
        <v>14</v>
      </c>
      <c r="G5583">
        <v>58</v>
      </c>
      <c r="H5583">
        <v>53.6</v>
      </c>
      <c r="I5583" t="s">
        <v>26</v>
      </c>
      <c r="J5583">
        <v>11</v>
      </c>
      <c r="K5583">
        <v>8</v>
      </c>
      <c r="L5583">
        <v>39</v>
      </c>
      <c r="M5583">
        <v>-11</v>
      </c>
      <c r="N5583">
        <v>5.87</v>
      </c>
      <c r="P5583">
        <v>1.26</v>
      </c>
      <c r="R5583">
        <v>1.44</v>
      </c>
      <c r="T5583">
        <v>0.6</v>
      </c>
      <c r="X5583" t="s">
        <v>5101</v>
      </c>
      <c r="Y5583">
        <v>5582</v>
      </c>
      <c r="Z5583" s="1">
        <v>0.62423148148148144</v>
      </c>
      <c r="AA5583" t="s">
        <v>11672</v>
      </c>
      <c r="AB5583">
        <v>-0.10100000000000001</v>
      </c>
      <c r="AC5583">
        <v>-6.0999999999999999E-2</v>
      </c>
      <c r="AD5583">
        <v>5.87</v>
      </c>
      <c r="AE5583" t="s">
        <v>5995</v>
      </c>
      <c r="AF5583" t="s">
        <v>36</v>
      </c>
    </row>
    <row r="5584" spans="1:32" x14ac:dyDescent="0.2">
      <c r="A5584">
        <v>5583</v>
      </c>
      <c r="C5584">
        <v>132375</v>
      </c>
      <c r="D5584">
        <v>140256</v>
      </c>
      <c r="F5584">
        <v>14</v>
      </c>
      <c r="G5584">
        <v>58</v>
      </c>
      <c r="H5584">
        <v>52.8</v>
      </c>
      <c r="I5584" t="s">
        <v>26</v>
      </c>
      <c r="J5584">
        <v>4</v>
      </c>
      <c r="K5584">
        <v>59</v>
      </c>
      <c r="L5584">
        <v>21</v>
      </c>
      <c r="M5584">
        <v>-4</v>
      </c>
      <c r="N5584">
        <v>6.09</v>
      </c>
      <c r="P5584">
        <v>0.5</v>
      </c>
      <c r="R5584">
        <v>0.05</v>
      </c>
      <c r="X5584" t="s">
        <v>199</v>
      </c>
      <c r="Y5584">
        <v>5583</v>
      </c>
      <c r="Z5584" s="1">
        <v>0.62422222222222223</v>
      </c>
      <c r="AA5584" t="s">
        <v>11673</v>
      </c>
      <c r="AB5584">
        <v>-0.35699999999999998</v>
      </c>
      <c r="AC5584">
        <v>-9.7000000000000003E-2</v>
      </c>
      <c r="AD5584">
        <v>6.09</v>
      </c>
      <c r="AE5584" t="s">
        <v>199</v>
      </c>
    </row>
    <row r="5585" spans="1:32" x14ac:dyDescent="0.2">
      <c r="A5585">
        <v>5584</v>
      </c>
      <c r="C5585">
        <v>132525</v>
      </c>
      <c r="D5585">
        <v>120774</v>
      </c>
      <c r="F5585">
        <v>14</v>
      </c>
      <c r="G5585">
        <v>59</v>
      </c>
      <c r="H5585">
        <v>23.1</v>
      </c>
      <c r="I5585" t="s">
        <v>24</v>
      </c>
      <c r="J5585">
        <v>4</v>
      </c>
      <c r="K5585">
        <v>34</v>
      </c>
      <c r="L5585">
        <v>4</v>
      </c>
      <c r="M5585">
        <v>4</v>
      </c>
      <c r="N5585">
        <v>5.93</v>
      </c>
      <c r="P5585">
        <v>1.6</v>
      </c>
      <c r="R5585">
        <v>1.9</v>
      </c>
      <c r="X5585" t="s">
        <v>353</v>
      </c>
      <c r="Y5585">
        <v>5584</v>
      </c>
      <c r="Z5585" s="1">
        <v>0.6245729166666667</v>
      </c>
      <c r="AA5585" t="s">
        <v>11674</v>
      </c>
      <c r="AB5585">
        <v>5.0000000000000001E-3</v>
      </c>
      <c r="AC5585">
        <v>-8.0000000000000002E-3</v>
      </c>
      <c r="AD5585">
        <v>5.93</v>
      </c>
      <c r="AE5585" t="s">
        <v>353</v>
      </c>
    </row>
    <row r="5586" spans="1:32" x14ac:dyDescent="0.2">
      <c r="A5586">
        <v>5585</v>
      </c>
      <c r="C5586">
        <v>132604</v>
      </c>
      <c r="D5586">
        <v>206208</v>
      </c>
      <c r="F5586">
        <v>15</v>
      </c>
      <c r="G5586">
        <v>1</v>
      </c>
      <c r="H5586">
        <v>13</v>
      </c>
      <c r="I5586" t="s">
        <v>26</v>
      </c>
      <c r="J5586">
        <v>38</v>
      </c>
      <c r="K5586">
        <v>3</v>
      </c>
      <c r="L5586">
        <v>30</v>
      </c>
      <c r="M5586">
        <v>-38</v>
      </c>
      <c r="N5586">
        <v>5.89</v>
      </c>
      <c r="P5586">
        <v>1.24</v>
      </c>
      <c r="X5586" t="s">
        <v>219</v>
      </c>
      <c r="Y5586">
        <v>5585</v>
      </c>
      <c r="Z5586" s="1">
        <v>0.62584490740740739</v>
      </c>
      <c r="AA5586" t="s">
        <v>11675</v>
      </c>
      <c r="AB5586">
        <v>1.2999999999999999E-2</v>
      </c>
      <c r="AC5586">
        <v>-3.4000000000000002E-2</v>
      </c>
      <c r="AD5586">
        <v>5.89</v>
      </c>
      <c r="AE5586" t="s">
        <v>5659</v>
      </c>
      <c r="AF5586" t="s">
        <v>36</v>
      </c>
    </row>
    <row r="5587" spans="1:32" x14ac:dyDescent="0.2">
      <c r="A5587">
        <v>5586</v>
      </c>
      <c r="B5587" t="s">
        <v>5102</v>
      </c>
      <c r="C5587">
        <v>132742</v>
      </c>
      <c r="D5587">
        <v>140270</v>
      </c>
      <c r="E5587" t="s">
        <v>5103</v>
      </c>
      <c r="F5587">
        <v>15</v>
      </c>
      <c r="G5587">
        <v>0</v>
      </c>
      <c r="H5587">
        <v>58.4</v>
      </c>
      <c r="I5587" t="s">
        <v>26</v>
      </c>
      <c r="J5587">
        <v>8</v>
      </c>
      <c r="K5587">
        <v>31</v>
      </c>
      <c r="L5587">
        <v>8</v>
      </c>
      <c r="M5587">
        <v>-8</v>
      </c>
      <c r="N5587">
        <v>4.92</v>
      </c>
      <c r="P5587">
        <v>0</v>
      </c>
      <c r="R5587">
        <v>-0.1</v>
      </c>
      <c r="T5587">
        <v>0.01</v>
      </c>
      <c r="X5587" t="s">
        <v>191</v>
      </c>
      <c r="Y5587">
        <v>5586</v>
      </c>
      <c r="Z5587" s="1">
        <v>0.62567592592592591</v>
      </c>
      <c r="AA5587" t="s">
        <v>11676</v>
      </c>
      <c r="AB5587">
        <v>-6.3E-2</v>
      </c>
      <c r="AC5587">
        <v>-5.0000000000000001E-3</v>
      </c>
      <c r="AD5587">
        <v>4.92</v>
      </c>
      <c r="AE5587" t="s">
        <v>191</v>
      </c>
    </row>
    <row r="5588" spans="1:32" x14ac:dyDescent="0.2">
      <c r="A5588">
        <v>5587</v>
      </c>
      <c r="C5588">
        <v>132763</v>
      </c>
      <c r="D5588">
        <v>206223</v>
      </c>
      <c r="F5588">
        <v>15</v>
      </c>
      <c r="G5588">
        <v>1</v>
      </c>
      <c r="H5588">
        <v>58.1</v>
      </c>
      <c r="I5588" t="s">
        <v>26</v>
      </c>
      <c r="J5588">
        <v>34</v>
      </c>
      <c r="K5588">
        <v>21</v>
      </c>
      <c r="L5588">
        <v>32</v>
      </c>
      <c r="M5588">
        <v>-34</v>
      </c>
      <c r="N5588">
        <v>6.22</v>
      </c>
      <c r="P5588">
        <v>0.24</v>
      </c>
      <c r="R5588">
        <v>0.13</v>
      </c>
      <c r="T5588">
        <v>0.13</v>
      </c>
      <c r="X5588" t="s">
        <v>2542</v>
      </c>
      <c r="Y5588">
        <v>5587</v>
      </c>
      <c r="Z5588" s="1">
        <v>0.62636689814814817</v>
      </c>
      <c r="AA5588" t="s">
        <v>11677</v>
      </c>
      <c r="AB5588">
        <v>-2.5000000000000001E-2</v>
      </c>
      <c r="AC5588">
        <v>-0.02</v>
      </c>
      <c r="AD5588">
        <v>6.22</v>
      </c>
      <c r="AE5588" t="s">
        <v>2542</v>
      </c>
    </row>
    <row r="5589" spans="1:32" x14ac:dyDescent="0.2">
      <c r="A5589">
        <v>5588</v>
      </c>
      <c r="B5589" t="s">
        <v>5104</v>
      </c>
      <c r="C5589">
        <v>132772</v>
      </c>
      <c r="D5589">
        <v>64449</v>
      </c>
      <c r="F5589">
        <v>14</v>
      </c>
      <c r="G5589">
        <v>59</v>
      </c>
      <c r="H5589">
        <v>36.9</v>
      </c>
      <c r="I5589" t="s">
        <v>24</v>
      </c>
      <c r="J5589">
        <v>39</v>
      </c>
      <c r="K5589">
        <v>15</v>
      </c>
      <c r="L5589">
        <v>55</v>
      </c>
      <c r="M5589">
        <v>39</v>
      </c>
      <c r="N5589">
        <v>5.64</v>
      </c>
      <c r="P5589">
        <v>0.31</v>
      </c>
      <c r="R5589">
        <v>0.03</v>
      </c>
      <c r="X5589" t="s">
        <v>5105</v>
      </c>
      <c r="Y5589">
        <v>5588</v>
      </c>
      <c r="Z5589" s="1">
        <v>0.62473263888888886</v>
      </c>
      <c r="AA5589" t="s">
        <v>11678</v>
      </c>
      <c r="AB5589">
        <v>-3.2000000000000001E-2</v>
      </c>
      <c r="AC5589">
        <v>4.2000000000000003E-2</v>
      </c>
      <c r="AD5589">
        <v>5.64</v>
      </c>
      <c r="AE5589" t="s">
        <v>7059</v>
      </c>
      <c r="AF5589" t="s">
        <v>36</v>
      </c>
    </row>
    <row r="5590" spans="1:32" x14ac:dyDescent="0.2">
      <c r="A5590">
        <v>5589</v>
      </c>
      <c r="C5590">
        <v>132813</v>
      </c>
      <c r="D5590">
        <v>16558</v>
      </c>
      <c r="E5590" t="s">
        <v>5106</v>
      </c>
      <c r="F5590">
        <v>14</v>
      </c>
      <c r="G5590">
        <v>57</v>
      </c>
      <c r="H5590">
        <v>35</v>
      </c>
      <c r="I5590" t="s">
        <v>24</v>
      </c>
      <c r="J5590">
        <v>65</v>
      </c>
      <c r="K5590">
        <v>55</v>
      </c>
      <c r="L5590">
        <v>57</v>
      </c>
      <c r="M5590">
        <v>65</v>
      </c>
      <c r="N5590">
        <v>4.5999999999999996</v>
      </c>
      <c r="P5590">
        <v>1.59</v>
      </c>
      <c r="R5590">
        <v>1.59</v>
      </c>
      <c r="T5590">
        <v>1.71</v>
      </c>
      <c r="X5590" t="s">
        <v>4889</v>
      </c>
      <c r="Y5590">
        <v>5589</v>
      </c>
      <c r="Z5590" s="1">
        <v>0.62332175925925926</v>
      </c>
      <c r="AA5590" t="s">
        <v>11679</v>
      </c>
      <c r="AB5590">
        <v>-7.9000000000000001E-2</v>
      </c>
      <c r="AC5590">
        <v>3.2000000000000001E-2</v>
      </c>
      <c r="AD5590">
        <v>4.5999999999999996</v>
      </c>
      <c r="AE5590" t="s">
        <v>10851</v>
      </c>
      <c r="AF5590" t="s">
        <v>36</v>
      </c>
    </row>
    <row r="5591" spans="1:32" x14ac:dyDescent="0.2">
      <c r="A5591">
        <v>5590</v>
      </c>
      <c r="C5591">
        <v>132833</v>
      </c>
      <c r="D5591">
        <v>140276</v>
      </c>
      <c r="E5591">
        <v>6889</v>
      </c>
      <c r="F5591">
        <v>15</v>
      </c>
      <c r="G5591">
        <v>1</v>
      </c>
      <c r="H5591">
        <v>19.8</v>
      </c>
      <c r="I5591" t="s">
        <v>26</v>
      </c>
      <c r="J5591">
        <v>2</v>
      </c>
      <c r="K5591">
        <v>45</v>
      </c>
      <c r="L5591">
        <v>18</v>
      </c>
      <c r="M5591">
        <v>-2</v>
      </c>
      <c r="N5591">
        <v>5.52</v>
      </c>
      <c r="P5591">
        <v>1.68</v>
      </c>
      <c r="R5591">
        <v>2.02</v>
      </c>
      <c r="X5591" t="s">
        <v>53</v>
      </c>
      <c r="Y5591">
        <v>5590</v>
      </c>
      <c r="Z5591" s="1">
        <v>0.62592361111111117</v>
      </c>
      <c r="AA5591" t="s">
        <v>11680</v>
      </c>
      <c r="AB5591">
        <v>2.7E-2</v>
      </c>
      <c r="AC5591">
        <v>-2.3E-2</v>
      </c>
      <c r="AD5591">
        <v>5.52</v>
      </c>
      <c r="AE5591" t="s">
        <v>53</v>
      </c>
    </row>
    <row r="5592" spans="1:32" x14ac:dyDescent="0.2">
      <c r="A5592">
        <v>5591</v>
      </c>
      <c r="B5592" t="s">
        <v>5107</v>
      </c>
      <c r="C5592">
        <v>132851</v>
      </c>
      <c r="D5592">
        <v>183099</v>
      </c>
      <c r="F5592">
        <v>15</v>
      </c>
      <c r="G5592">
        <v>2</v>
      </c>
      <c r="H5592">
        <v>6.4</v>
      </c>
      <c r="I5592" t="s">
        <v>26</v>
      </c>
      <c r="J5592">
        <v>28</v>
      </c>
      <c r="K5592">
        <v>3</v>
      </c>
      <c r="L5592">
        <v>38</v>
      </c>
      <c r="M5592">
        <v>-28</v>
      </c>
      <c r="N5592">
        <v>5.85</v>
      </c>
      <c r="P5592">
        <v>0.16</v>
      </c>
      <c r="R5592">
        <v>0.16</v>
      </c>
      <c r="T5592">
        <v>0.08</v>
      </c>
      <c r="X5592" t="s">
        <v>343</v>
      </c>
      <c r="Y5592">
        <v>5591</v>
      </c>
      <c r="Z5592" s="1">
        <v>0.626462962962963</v>
      </c>
      <c r="AA5592" t="s">
        <v>11681</v>
      </c>
      <c r="AB5592">
        <v>8.5000000000000006E-2</v>
      </c>
      <c r="AC5592">
        <v>-2.9000000000000001E-2</v>
      </c>
      <c r="AD5592">
        <v>5.85</v>
      </c>
      <c r="AE5592" t="s">
        <v>343</v>
      </c>
    </row>
    <row r="5593" spans="1:32" x14ac:dyDescent="0.2">
      <c r="A5593">
        <v>5592</v>
      </c>
      <c r="C5593">
        <v>132879</v>
      </c>
      <c r="D5593">
        <v>83616</v>
      </c>
      <c r="F5593">
        <v>15</v>
      </c>
      <c r="G5593">
        <v>0</v>
      </c>
      <c r="H5593">
        <v>52.4</v>
      </c>
      <c r="I5593" t="s">
        <v>24</v>
      </c>
      <c r="J5593">
        <v>22</v>
      </c>
      <c r="K5593">
        <v>2</v>
      </c>
      <c r="L5593">
        <v>44</v>
      </c>
      <c r="M5593">
        <v>22</v>
      </c>
      <c r="N5593">
        <v>6.38</v>
      </c>
      <c r="O5593" t="s">
        <v>103</v>
      </c>
      <c r="X5593" t="s">
        <v>197</v>
      </c>
      <c r="Y5593">
        <v>5592</v>
      </c>
      <c r="Z5593" s="1">
        <v>0.62560648148148146</v>
      </c>
      <c r="AA5593" t="s">
        <v>13522</v>
      </c>
      <c r="AB5593">
        <v>0.01</v>
      </c>
      <c r="AC5593">
        <v>6.0000000000000001E-3</v>
      </c>
      <c r="AD5593">
        <v>6.38</v>
      </c>
      <c r="AE5593" t="s">
        <v>197</v>
      </c>
    </row>
    <row r="5594" spans="1:32" x14ac:dyDescent="0.2">
      <c r="A5594">
        <v>5593</v>
      </c>
      <c r="B5594" t="s">
        <v>5108</v>
      </c>
      <c r="C5594">
        <v>132905</v>
      </c>
      <c r="D5594">
        <v>253005</v>
      </c>
      <c r="F5594">
        <v>15</v>
      </c>
      <c r="G5594">
        <v>4</v>
      </c>
      <c r="H5594">
        <v>48.2</v>
      </c>
      <c r="I5594" t="s">
        <v>26</v>
      </c>
      <c r="J5594">
        <v>64</v>
      </c>
      <c r="K5594">
        <v>1</v>
      </c>
      <c r="L5594">
        <v>54</v>
      </c>
      <c r="M5594">
        <v>-64</v>
      </c>
      <c r="N5594">
        <v>5.17</v>
      </c>
      <c r="P5594">
        <v>0.93</v>
      </c>
      <c r="X5594" t="s">
        <v>71</v>
      </c>
      <c r="Y5594">
        <v>5593</v>
      </c>
      <c r="Z5594" s="1">
        <v>0.62833564814814813</v>
      </c>
      <c r="AA5594" t="s">
        <v>11682</v>
      </c>
      <c r="AB5594">
        <v>9.9000000000000005E-2</v>
      </c>
      <c r="AC5594">
        <v>4.0000000000000001E-3</v>
      </c>
      <c r="AD5594">
        <v>5.17</v>
      </c>
      <c r="AE5594" t="s">
        <v>71</v>
      </c>
    </row>
    <row r="5595" spans="1:32" x14ac:dyDescent="0.2">
      <c r="A5595">
        <v>5594</v>
      </c>
      <c r="C5595">
        <v>132933</v>
      </c>
      <c r="D5595">
        <v>120798</v>
      </c>
      <c r="E5595">
        <v>6890</v>
      </c>
      <c r="F5595">
        <v>15</v>
      </c>
      <c r="G5595">
        <v>1</v>
      </c>
      <c r="H5595">
        <v>48.9</v>
      </c>
      <c r="I5595" t="s">
        <v>26</v>
      </c>
      <c r="J5595">
        <v>0</v>
      </c>
      <c r="K5595">
        <v>8</v>
      </c>
      <c r="L5595">
        <v>26</v>
      </c>
      <c r="M5595">
        <v>0</v>
      </c>
      <c r="N5595">
        <v>5.71</v>
      </c>
      <c r="P5595">
        <v>1.52</v>
      </c>
      <c r="R5595">
        <v>1.56</v>
      </c>
      <c r="X5595" t="s">
        <v>5109</v>
      </c>
      <c r="Y5595">
        <v>5594</v>
      </c>
      <c r="Z5595" s="1">
        <v>0.62626041666666665</v>
      </c>
      <c r="AA5595" t="s">
        <v>11683</v>
      </c>
      <c r="AB5595">
        <v>8.9999999999999993E-3</v>
      </c>
      <c r="AC5595">
        <v>-2.4E-2</v>
      </c>
      <c r="AD5595">
        <v>5.71</v>
      </c>
      <c r="AE5595" t="s">
        <v>6823</v>
      </c>
      <c r="AF5595" t="s">
        <v>36</v>
      </c>
    </row>
    <row r="5596" spans="1:32" x14ac:dyDescent="0.2">
      <c r="A5596">
        <v>5595</v>
      </c>
      <c r="C5596">
        <v>132955</v>
      </c>
      <c r="D5596">
        <v>206239</v>
      </c>
      <c r="F5596">
        <v>15</v>
      </c>
      <c r="G5596">
        <v>2</v>
      </c>
      <c r="H5596">
        <v>59.3</v>
      </c>
      <c r="I5596" t="s">
        <v>26</v>
      </c>
      <c r="J5596">
        <v>32</v>
      </c>
      <c r="K5596">
        <v>38</v>
      </c>
      <c r="L5596">
        <v>36</v>
      </c>
      <c r="M5596">
        <v>-32</v>
      </c>
      <c r="N5596">
        <v>5.44</v>
      </c>
      <c r="P5596">
        <v>-0.12</v>
      </c>
      <c r="R5596">
        <v>-0.61</v>
      </c>
      <c r="X5596" t="s">
        <v>368</v>
      </c>
      <c r="Y5596">
        <v>5595</v>
      </c>
      <c r="Z5596" s="1">
        <v>0.62707523148148148</v>
      </c>
      <c r="AA5596" t="s">
        <v>11684</v>
      </c>
      <c r="AB5596">
        <v>-1.4999999999999999E-2</v>
      </c>
      <c r="AC5596">
        <v>-2.1000000000000001E-2</v>
      </c>
      <c r="AD5596">
        <v>5.44</v>
      </c>
      <c r="AE5596" t="s">
        <v>368</v>
      </c>
    </row>
    <row r="5597" spans="1:32" x14ac:dyDescent="0.2">
      <c r="A5597">
        <v>5596</v>
      </c>
      <c r="C5597">
        <v>133002</v>
      </c>
      <c r="D5597">
        <v>2459</v>
      </c>
      <c r="F5597">
        <v>14</v>
      </c>
      <c r="G5597">
        <v>50</v>
      </c>
      <c r="H5597">
        <v>20.399999999999999</v>
      </c>
      <c r="I5597" t="s">
        <v>24</v>
      </c>
      <c r="J5597">
        <v>82</v>
      </c>
      <c r="K5597">
        <v>30</v>
      </c>
      <c r="L5597">
        <v>43</v>
      </c>
      <c r="M5597">
        <v>82</v>
      </c>
      <c r="N5597">
        <v>5.64</v>
      </c>
      <c r="P5597">
        <v>0.68</v>
      </c>
      <c r="R5597">
        <v>0.17</v>
      </c>
      <c r="X5597" t="s">
        <v>130</v>
      </c>
      <c r="Y5597">
        <v>5596</v>
      </c>
      <c r="Z5597" s="1">
        <v>0.61829166666666668</v>
      </c>
      <c r="AA5597" t="s">
        <v>11685</v>
      </c>
      <c r="AB5597">
        <v>0.17599999999999999</v>
      </c>
      <c r="AC5597">
        <v>-0.222</v>
      </c>
      <c r="AD5597">
        <v>5.64</v>
      </c>
      <c r="AE5597" t="s">
        <v>130</v>
      </c>
    </row>
    <row r="5598" spans="1:32" x14ac:dyDescent="0.2">
      <c r="A5598">
        <v>5597</v>
      </c>
      <c r="C5598">
        <v>133029</v>
      </c>
      <c r="D5598">
        <v>45326</v>
      </c>
      <c r="E5598" t="s">
        <v>5110</v>
      </c>
      <c r="F5598">
        <v>15</v>
      </c>
      <c r="G5598">
        <v>0</v>
      </c>
      <c r="H5598">
        <v>38.700000000000003</v>
      </c>
      <c r="I5598" t="s">
        <v>24</v>
      </c>
      <c r="J5598">
        <v>47</v>
      </c>
      <c r="K5598">
        <v>16</v>
      </c>
      <c r="L5598">
        <v>40</v>
      </c>
      <c r="M5598">
        <v>47</v>
      </c>
      <c r="N5598">
        <v>6.37</v>
      </c>
      <c r="P5598">
        <v>-0.14000000000000001</v>
      </c>
      <c r="R5598">
        <v>-0.27</v>
      </c>
      <c r="X5598" t="s">
        <v>5111</v>
      </c>
      <c r="Y5598">
        <v>5597</v>
      </c>
      <c r="Z5598" s="1">
        <v>0.62544791666666666</v>
      </c>
      <c r="AA5598" t="s">
        <v>11686</v>
      </c>
      <c r="AB5598">
        <v>-8.9999999999999993E-3</v>
      </c>
      <c r="AC5598">
        <v>2.4E-2</v>
      </c>
      <c r="AD5598">
        <v>6.37</v>
      </c>
      <c r="AE5598" t="s">
        <v>2787</v>
      </c>
      <c r="AF5598" t="s">
        <v>36</v>
      </c>
    </row>
    <row r="5599" spans="1:32" x14ac:dyDescent="0.2">
      <c r="A5599">
        <v>5598</v>
      </c>
      <c r="C5599">
        <v>133049</v>
      </c>
      <c r="D5599">
        <v>257238</v>
      </c>
      <c r="F5599">
        <v>15</v>
      </c>
      <c r="G5599">
        <v>7</v>
      </c>
      <c r="H5599">
        <v>8.6999999999999993</v>
      </c>
      <c r="I5599" t="s">
        <v>26</v>
      </c>
      <c r="J5599">
        <v>71</v>
      </c>
      <c r="K5599">
        <v>54</v>
      </c>
      <c r="L5599">
        <v>19</v>
      </c>
      <c r="M5599">
        <v>-71</v>
      </c>
      <c r="N5599">
        <v>6.52</v>
      </c>
      <c r="P5599">
        <v>1.59</v>
      </c>
      <c r="R5599">
        <v>1.86</v>
      </c>
      <c r="X5599" t="s">
        <v>172</v>
      </c>
      <c r="Y5599">
        <v>5598</v>
      </c>
      <c r="Z5599" s="1">
        <v>0.62996180555555559</v>
      </c>
      <c r="AA5599" t="s">
        <v>11687</v>
      </c>
      <c r="AB5599">
        <v>2.3E-2</v>
      </c>
      <c r="AC5599">
        <v>-1.4999999999999999E-2</v>
      </c>
      <c r="AD5599">
        <v>6.52</v>
      </c>
      <c r="AE5599" t="s">
        <v>172</v>
      </c>
    </row>
    <row r="5600" spans="1:32" x14ac:dyDescent="0.2">
      <c r="A5600">
        <v>5599</v>
      </c>
      <c r="C5600">
        <v>133112</v>
      </c>
      <c r="D5600">
        <v>140286</v>
      </c>
      <c r="F5600">
        <v>15</v>
      </c>
      <c r="G5600">
        <v>2</v>
      </c>
      <c r="H5600">
        <v>44.9</v>
      </c>
      <c r="I5600" t="s">
        <v>26</v>
      </c>
      <c r="J5600">
        <v>3</v>
      </c>
      <c r="K5600">
        <v>1</v>
      </c>
      <c r="L5600">
        <v>53</v>
      </c>
      <c r="M5600">
        <v>-3</v>
      </c>
      <c r="N5600">
        <v>6.61</v>
      </c>
      <c r="P5600">
        <v>0.2</v>
      </c>
      <c r="R5600">
        <v>0.19</v>
      </c>
      <c r="T5600">
        <v>0.13</v>
      </c>
      <c r="X5600" t="s">
        <v>314</v>
      </c>
      <c r="Y5600">
        <v>5599</v>
      </c>
      <c r="Z5600" s="1">
        <v>0.62690856481481483</v>
      </c>
      <c r="AA5600" t="s">
        <v>11688</v>
      </c>
      <c r="AB5600">
        <v>-3.9E-2</v>
      </c>
      <c r="AC5600">
        <v>-0.02</v>
      </c>
      <c r="AD5600">
        <v>6.61</v>
      </c>
      <c r="AE5600" t="s">
        <v>314</v>
      </c>
    </row>
    <row r="5601" spans="1:32" x14ac:dyDescent="0.2">
      <c r="A5601">
        <v>5600</v>
      </c>
      <c r="B5601" t="s">
        <v>5112</v>
      </c>
      <c r="C5601">
        <v>133124</v>
      </c>
      <c r="D5601">
        <v>83624</v>
      </c>
      <c r="F5601">
        <v>15</v>
      </c>
      <c r="G5601">
        <v>2</v>
      </c>
      <c r="H5601">
        <v>6.5</v>
      </c>
      <c r="I5601" t="s">
        <v>24</v>
      </c>
      <c r="J5601">
        <v>25</v>
      </c>
      <c r="K5601">
        <v>0</v>
      </c>
      <c r="L5601">
        <v>29</v>
      </c>
      <c r="M5601">
        <v>25</v>
      </c>
      <c r="N5601">
        <v>4.8099999999999996</v>
      </c>
      <c r="P5601">
        <v>1.5</v>
      </c>
      <c r="R5601">
        <v>1.83</v>
      </c>
      <c r="T5601">
        <v>0.79</v>
      </c>
      <c r="X5601" t="s">
        <v>5113</v>
      </c>
      <c r="Y5601">
        <v>5600</v>
      </c>
      <c r="Z5601" s="1">
        <v>0.62646412037037036</v>
      </c>
      <c r="AA5601" t="s">
        <v>11689</v>
      </c>
      <c r="AB5601">
        <v>-7.0000000000000001E-3</v>
      </c>
      <c r="AC5601">
        <v>-5.0999999999999997E-2</v>
      </c>
      <c r="AD5601">
        <v>4.8099999999999996</v>
      </c>
      <c r="AE5601" t="s">
        <v>11496</v>
      </c>
      <c r="AF5601" t="s">
        <v>36</v>
      </c>
    </row>
    <row r="5602" spans="1:32" x14ac:dyDescent="0.2">
      <c r="A5602">
        <v>5601</v>
      </c>
      <c r="B5602" t="s">
        <v>5114</v>
      </c>
      <c r="C5602">
        <v>133165</v>
      </c>
      <c r="D5602">
        <v>120809</v>
      </c>
      <c r="F5602">
        <v>15</v>
      </c>
      <c r="G5602">
        <v>2</v>
      </c>
      <c r="H5602">
        <v>54</v>
      </c>
      <c r="I5602" t="s">
        <v>24</v>
      </c>
      <c r="J5602">
        <v>2</v>
      </c>
      <c r="K5602">
        <v>5</v>
      </c>
      <c r="L5602">
        <v>29</v>
      </c>
      <c r="M5602">
        <v>2</v>
      </c>
      <c r="N5602">
        <v>4.4000000000000004</v>
      </c>
      <c r="P5602">
        <v>1.04</v>
      </c>
      <c r="R5602">
        <v>0.88</v>
      </c>
      <c r="T5602">
        <v>0.54</v>
      </c>
      <c r="X5602" t="s">
        <v>5115</v>
      </c>
      <c r="Y5602">
        <v>5601</v>
      </c>
      <c r="Z5602" s="1">
        <v>0.62701388888888887</v>
      </c>
      <c r="AA5602" t="s">
        <v>11690</v>
      </c>
      <c r="AB5602">
        <v>-5.3999999999999999E-2</v>
      </c>
      <c r="AC5602">
        <v>1.6E-2</v>
      </c>
      <c r="AD5602">
        <v>4.4000000000000004</v>
      </c>
      <c r="AE5602" t="s">
        <v>5871</v>
      </c>
      <c r="AF5602" t="s">
        <v>36</v>
      </c>
    </row>
    <row r="5603" spans="1:32" x14ac:dyDescent="0.2">
      <c r="A5603">
        <v>5602</v>
      </c>
      <c r="B5603" t="s">
        <v>5116</v>
      </c>
      <c r="C5603">
        <v>133208</v>
      </c>
      <c r="D5603">
        <v>45337</v>
      </c>
      <c r="E5603">
        <v>6898</v>
      </c>
      <c r="F5603">
        <v>15</v>
      </c>
      <c r="G5603">
        <v>1</v>
      </c>
      <c r="H5603">
        <v>56.8</v>
      </c>
      <c r="I5603" t="s">
        <v>24</v>
      </c>
      <c r="J5603">
        <v>40</v>
      </c>
      <c r="K5603">
        <v>23</v>
      </c>
      <c r="L5603">
        <v>26</v>
      </c>
      <c r="M5603">
        <v>40</v>
      </c>
      <c r="N5603">
        <v>3.5</v>
      </c>
      <c r="P5603">
        <v>0.97</v>
      </c>
      <c r="R5603">
        <v>0.72</v>
      </c>
      <c r="T5603">
        <v>0.44</v>
      </c>
      <c r="X5603" t="s">
        <v>5117</v>
      </c>
      <c r="Y5603">
        <v>5602</v>
      </c>
      <c r="Z5603" s="1">
        <v>0.62635185185185183</v>
      </c>
      <c r="AA5603" t="s">
        <v>11691</v>
      </c>
      <c r="AB5603">
        <v>-4.1000000000000002E-2</v>
      </c>
      <c r="AC5603">
        <v>-2.8000000000000001E-2</v>
      </c>
      <c r="AD5603">
        <v>3.5</v>
      </c>
      <c r="AE5603" t="s">
        <v>71</v>
      </c>
      <c r="AF5603" t="s">
        <v>36</v>
      </c>
    </row>
    <row r="5604" spans="1:32" x14ac:dyDescent="0.2">
      <c r="A5604">
        <v>5603</v>
      </c>
      <c r="B5604" t="s">
        <v>5118</v>
      </c>
      <c r="C5604">
        <v>133216</v>
      </c>
      <c r="D5604">
        <v>183139</v>
      </c>
      <c r="E5604" t="s">
        <v>5119</v>
      </c>
      <c r="F5604">
        <v>15</v>
      </c>
      <c r="G5604">
        <v>4</v>
      </c>
      <c r="H5604">
        <v>4.2</v>
      </c>
      <c r="I5604" t="s">
        <v>26</v>
      </c>
      <c r="J5604">
        <v>25</v>
      </c>
      <c r="K5604">
        <v>16</v>
      </c>
      <c r="L5604">
        <v>55</v>
      </c>
      <c r="M5604">
        <v>-25</v>
      </c>
      <c r="N5604">
        <v>3.29</v>
      </c>
      <c r="P5604">
        <v>1.7</v>
      </c>
      <c r="R5604">
        <v>1.94</v>
      </c>
      <c r="T5604">
        <v>1.29</v>
      </c>
      <c r="X5604" t="s">
        <v>1574</v>
      </c>
      <c r="Y5604">
        <v>5603</v>
      </c>
      <c r="Z5604" s="1">
        <v>0.62782638888888886</v>
      </c>
      <c r="AA5604" t="s">
        <v>11692</v>
      </c>
      <c r="AB5604">
        <v>-7.2999999999999995E-2</v>
      </c>
      <c r="AC5604">
        <v>-4.2999999999999997E-2</v>
      </c>
      <c r="AD5604">
        <v>3.29</v>
      </c>
      <c r="AE5604" t="s">
        <v>8620</v>
      </c>
    </row>
    <row r="5605" spans="1:32" x14ac:dyDescent="0.2">
      <c r="A5605">
        <v>5604</v>
      </c>
      <c r="C5605">
        <v>133220</v>
      </c>
      <c r="D5605">
        <v>225422</v>
      </c>
      <c r="E5605" t="s">
        <v>5120</v>
      </c>
      <c r="F5605">
        <v>15</v>
      </c>
      <c r="G5605">
        <v>4</v>
      </c>
      <c r="H5605">
        <v>42.9</v>
      </c>
      <c r="I5605" t="s">
        <v>26</v>
      </c>
      <c r="J5605">
        <v>40</v>
      </c>
      <c r="K5605">
        <v>51</v>
      </c>
      <c r="L5605">
        <v>41</v>
      </c>
      <c r="M5605">
        <v>-40</v>
      </c>
      <c r="N5605">
        <v>6.41</v>
      </c>
      <c r="P5605">
        <v>1.46</v>
      </c>
      <c r="X5605" t="s">
        <v>2593</v>
      </c>
      <c r="Y5605">
        <v>5604</v>
      </c>
      <c r="Z5605" s="1">
        <v>0.62827430555555552</v>
      </c>
      <c r="AA5605" t="s">
        <v>11693</v>
      </c>
      <c r="AB5605">
        <v>-1.4999999999999999E-2</v>
      </c>
      <c r="AC5605">
        <v>-3.9E-2</v>
      </c>
      <c r="AD5605">
        <v>6.41</v>
      </c>
      <c r="AE5605" t="s">
        <v>2593</v>
      </c>
    </row>
    <row r="5606" spans="1:32" x14ac:dyDescent="0.2">
      <c r="A5606">
        <v>5605</v>
      </c>
      <c r="B5606" t="s">
        <v>5121</v>
      </c>
      <c r="C5606">
        <v>133242</v>
      </c>
      <c r="D5606">
        <v>225426</v>
      </c>
      <c r="F5606">
        <v>15</v>
      </c>
      <c r="G5606">
        <v>5</v>
      </c>
      <c r="H5606">
        <v>7.2</v>
      </c>
      <c r="I5606" t="s">
        <v>26</v>
      </c>
      <c r="J5606">
        <v>47</v>
      </c>
      <c r="K5606">
        <v>3</v>
      </c>
      <c r="L5606">
        <v>4</v>
      </c>
      <c r="M5606">
        <v>-47</v>
      </c>
      <c r="N5606">
        <v>4.72</v>
      </c>
      <c r="O5606" t="s">
        <v>349</v>
      </c>
      <c r="P5606">
        <v>-0.14000000000000001</v>
      </c>
      <c r="R5606">
        <v>-0.59</v>
      </c>
      <c r="T5606">
        <v>-0.11</v>
      </c>
      <c r="X5606" t="s">
        <v>211</v>
      </c>
      <c r="Y5606">
        <v>5605</v>
      </c>
      <c r="Z5606" s="1">
        <v>0.62855555555555553</v>
      </c>
      <c r="AA5606" t="s">
        <v>11694</v>
      </c>
      <c r="AB5606">
        <v>-0.02</v>
      </c>
      <c r="AC5606">
        <v>-1.9E-2</v>
      </c>
      <c r="AD5606">
        <v>4.72</v>
      </c>
      <c r="AE5606" t="s">
        <v>211</v>
      </c>
    </row>
    <row r="5607" spans="1:32" x14ac:dyDescent="0.2">
      <c r="A5607">
        <v>5606</v>
      </c>
      <c r="B5607" t="s">
        <v>5121</v>
      </c>
      <c r="C5607">
        <v>133243</v>
      </c>
      <c r="D5607">
        <v>225426</v>
      </c>
      <c r="F5607">
        <v>15</v>
      </c>
      <c r="G5607">
        <v>5</v>
      </c>
      <c r="H5607">
        <v>7.2</v>
      </c>
      <c r="I5607" t="s">
        <v>26</v>
      </c>
      <c r="J5607">
        <v>47</v>
      </c>
      <c r="K5607">
        <v>3</v>
      </c>
      <c r="L5607">
        <v>4</v>
      </c>
      <c r="M5607">
        <v>-47</v>
      </c>
      <c r="N5607">
        <v>4.82</v>
      </c>
      <c r="O5607" t="s">
        <v>349</v>
      </c>
      <c r="X5607" t="s">
        <v>148</v>
      </c>
      <c r="Y5607">
        <v>5606</v>
      </c>
      <c r="Z5607" s="1">
        <v>0.62855555555555553</v>
      </c>
      <c r="AA5607" t="s">
        <v>11694</v>
      </c>
      <c r="AB5607">
        <v>-1.9E-2</v>
      </c>
      <c r="AC5607">
        <v>-1.9E-2</v>
      </c>
      <c r="AD5607">
        <v>4.82</v>
      </c>
      <c r="AE5607" t="s">
        <v>148</v>
      </c>
    </row>
    <row r="5608" spans="1:32" x14ac:dyDescent="0.2">
      <c r="A5608">
        <v>5607</v>
      </c>
      <c r="C5608">
        <v>133340</v>
      </c>
      <c r="D5608">
        <v>225435</v>
      </c>
      <c r="F5608">
        <v>15</v>
      </c>
      <c r="G5608">
        <v>5</v>
      </c>
      <c r="H5608">
        <v>19.100000000000001</v>
      </c>
      <c r="I5608" t="s">
        <v>26</v>
      </c>
      <c r="J5608">
        <v>41</v>
      </c>
      <c r="K5608">
        <v>4</v>
      </c>
      <c r="L5608">
        <v>2</v>
      </c>
      <c r="M5608">
        <v>-41</v>
      </c>
      <c r="N5608">
        <v>5.15</v>
      </c>
      <c r="P5608">
        <v>1.01</v>
      </c>
      <c r="X5608" t="s">
        <v>71</v>
      </c>
      <c r="Y5608">
        <v>5607</v>
      </c>
      <c r="Z5608" s="1">
        <v>0.62869328703703709</v>
      </c>
      <c r="AA5608" t="s">
        <v>11695</v>
      </c>
      <c r="AB5608">
        <v>0.02</v>
      </c>
      <c r="AC5608">
        <v>-3.0000000000000001E-3</v>
      </c>
      <c r="AD5608">
        <v>5.15</v>
      </c>
      <c r="AE5608" t="s">
        <v>71</v>
      </c>
    </row>
    <row r="5609" spans="1:32" x14ac:dyDescent="0.2">
      <c r="A5609">
        <v>5608</v>
      </c>
      <c r="C5609">
        <v>133388</v>
      </c>
      <c r="D5609">
        <v>16574</v>
      </c>
      <c r="E5609">
        <v>6899</v>
      </c>
      <c r="F5609">
        <v>15</v>
      </c>
      <c r="G5609">
        <v>1</v>
      </c>
      <c r="H5609">
        <v>27.1</v>
      </c>
      <c r="I5609" t="s">
        <v>24</v>
      </c>
      <c r="J5609">
        <v>60</v>
      </c>
      <c r="K5609">
        <v>12</v>
      </c>
      <c r="L5609">
        <v>16</v>
      </c>
      <c r="M5609">
        <v>60</v>
      </c>
      <c r="N5609">
        <v>5.93</v>
      </c>
      <c r="P5609">
        <v>0.09</v>
      </c>
      <c r="R5609">
        <v>0.1</v>
      </c>
      <c r="X5609" t="s">
        <v>310</v>
      </c>
      <c r="Y5609">
        <v>5608</v>
      </c>
      <c r="Z5609" s="1">
        <v>0.62600810185185185</v>
      </c>
      <c r="AA5609" t="s">
        <v>11696</v>
      </c>
      <c r="AB5609">
        <v>-1.7000000000000001E-2</v>
      </c>
      <c r="AC5609">
        <v>1.4999999999999999E-2</v>
      </c>
      <c r="AD5609">
        <v>5.93</v>
      </c>
      <c r="AE5609" t="s">
        <v>310</v>
      </c>
    </row>
    <row r="5610" spans="1:32" x14ac:dyDescent="0.2">
      <c r="A5610">
        <v>5609</v>
      </c>
      <c r="C5610">
        <v>133392</v>
      </c>
      <c r="D5610">
        <v>64476</v>
      </c>
      <c r="E5610">
        <v>6908</v>
      </c>
      <c r="F5610">
        <v>15</v>
      </c>
      <c r="G5610">
        <v>3</v>
      </c>
      <c r="H5610">
        <v>6.1</v>
      </c>
      <c r="I5610" t="s">
        <v>24</v>
      </c>
      <c r="J5610">
        <v>35</v>
      </c>
      <c r="K5610">
        <v>12</v>
      </c>
      <c r="L5610">
        <v>21</v>
      </c>
      <c r="M5610">
        <v>35</v>
      </c>
      <c r="N5610">
        <v>5.51</v>
      </c>
      <c r="P5610">
        <v>1.02</v>
      </c>
      <c r="T5610">
        <v>0.49</v>
      </c>
      <c r="W5610" t="s">
        <v>27</v>
      </c>
      <c r="X5610" t="s">
        <v>51</v>
      </c>
      <c r="Y5610">
        <v>5609</v>
      </c>
      <c r="Z5610" s="1">
        <v>0.62715393518518525</v>
      </c>
      <c r="AA5610" t="s">
        <v>11697</v>
      </c>
      <c r="AB5610">
        <v>-3.7999999999999999E-2</v>
      </c>
      <c r="AC5610">
        <v>1.2E-2</v>
      </c>
      <c r="AD5610">
        <v>5.51</v>
      </c>
      <c r="AE5610" t="s">
        <v>3242</v>
      </c>
    </row>
    <row r="5611" spans="1:32" x14ac:dyDescent="0.2">
      <c r="A5611">
        <v>5610</v>
      </c>
      <c r="C5611">
        <v>133408</v>
      </c>
      <c r="D5611">
        <v>120822</v>
      </c>
      <c r="F5611">
        <v>15</v>
      </c>
      <c r="G5611">
        <v>4</v>
      </c>
      <c r="H5611">
        <v>6.4</v>
      </c>
      <c r="I5611" t="s">
        <v>24</v>
      </c>
      <c r="J5611">
        <v>5</v>
      </c>
      <c r="K5611">
        <v>29</v>
      </c>
      <c r="L5611">
        <v>33</v>
      </c>
      <c r="M5611">
        <v>5</v>
      </c>
      <c r="N5611">
        <v>6.5</v>
      </c>
      <c r="P5611">
        <v>0.31</v>
      </c>
      <c r="R5611">
        <v>0.02</v>
      </c>
      <c r="X5611" t="s">
        <v>264</v>
      </c>
      <c r="Y5611">
        <v>5610</v>
      </c>
      <c r="Z5611" s="1">
        <v>0.62785185185185188</v>
      </c>
      <c r="AA5611" t="s">
        <v>11698</v>
      </c>
      <c r="AB5611">
        <v>-0.01</v>
      </c>
      <c r="AC5611">
        <v>-4.1000000000000002E-2</v>
      </c>
      <c r="AD5611">
        <v>6.5</v>
      </c>
      <c r="AE5611" t="s">
        <v>264</v>
      </c>
    </row>
    <row r="5612" spans="1:32" x14ac:dyDescent="0.2">
      <c r="A5612">
        <v>5611</v>
      </c>
      <c r="C5612">
        <v>133456</v>
      </c>
      <c r="D5612">
        <v>253024</v>
      </c>
      <c r="E5612">
        <v>6932</v>
      </c>
      <c r="F5612">
        <v>15</v>
      </c>
      <c r="G5612">
        <v>7</v>
      </c>
      <c r="H5612">
        <v>56.8</v>
      </c>
      <c r="I5612" t="s">
        <v>26</v>
      </c>
      <c r="J5612">
        <v>65</v>
      </c>
      <c r="K5612">
        <v>16</v>
      </c>
      <c r="L5612">
        <v>32</v>
      </c>
      <c r="M5612">
        <v>-65</v>
      </c>
      <c r="N5612">
        <v>6.17</v>
      </c>
      <c r="P5612">
        <v>1.47</v>
      </c>
      <c r="R5612">
        <v>1.7</v>
      </c>
      <c r="X5612" t="s">
        <v>105</v>
      </c>
      <c r="Y5612">
        <v>5611</v>
      </c>
      <c r="Z5612" s="1">
        <v>0.63051851851851859</v>
      </c>
      <c r="AA5612" t="s">
        <v>11699</v>
      </c>
      <c r="AB5612">
        <v>7.0000000000000001E-3</v>
      </c>
      <c r="AC5612">
        <v>-8.9999999999999993E-3</v>
      </c>
      <c r="AD5612">
        <v>6.17</v>
      </c>
      <c r="AE5612" t="s">
        <v>105</v>
      </c>
    </row>
    <row r="5613" spans="1:32" x14ac:dyDescent="0.2">
      <c r="A5613">
        <v>5612</v>
      </c>
      <c r="C5613">
        <v>133484</v>
      </c>
      <c r="D5613">
        <v>45348</v>
      </c>
      <c r="F5613">
        <v>15</v>
      </c>
      <c r="G5613">
        <v>3</v>
      </c>
      <c r="H5613">
        <v>6.6</v>
      </c>
      <c r="I5613" t="s">
        <v>24</v>
      </c>
      <c r="J5613">
        <v>44</v>
      </c>
      <c r="K5613">
        <v>38</v>
      </c>
      <c r="L5613">
        <v>40</v>
      </c>
      <c r="M5613">
        <v>44</v>
      </c>
      <c r="N5613">
        <v>6.65</v>
      </c>
      <c r="P5613">
        <v>0.46</v>
      </c>
      <c r="R5613">
        <v>0.04</v>
      </c>
      <c r="X5613" t="s">
        <v>439</v>
      </c>
      <c r="Y5613">
        <v>5612</v>
      </c>
      <c r="Z5613" s="1">
        <v>0.62715972222222216</v>
      </c>
      <c r="AA5613" t="s">
        <v>11700</v>
      </c>
      <c r="AB5613">
        <v>-9.2999999999999999E-2</v>
      </c>
      <c r="AC5613">
        <v>2.4E-2</v>
      </c>
      <c r="AD5613">
        <v>6.65</v>
      </c>
      <c r="AE5613" t="s">
        <v>439</v>
      </c>
    </row>
    <row r="5614" spans="1:32" x14ac:dyDescent="0.2">
      <c r="A5614">
        <v>5613</v>
      </c>
      <c r="C5614">
        <v>133485</v>
      </c>
      <c r="D5614">
        <v>64484</v>
      </c>
      <c r="F5614">
        <v>15</v>
      </c>
      <c r="G5614">
        <v>3</v>
      </c>
      <c r="H5614">
        <v>36.5</v>
      </c>
      <c r="I5614" t="s">
        <v>24</v>
      </c>
      <c r="J5614">
        <v>34</v>
      </c>
      <c r="K5614">
        <v>33</v>
      </c>
      <c r="L5614">
        <v>58</v>
      </c>
      <c r="M5614">
        <v>34</v>
      </c>
      <c r="N5614">
        <v>6.59</v>
      </c>
      <c r="P5614">
        <v>1.02</v>
      </c>
      <c r="X5614" t="s">
        <v>547</v>
      </c>
      <c r="Y5614">
        <v>5613</v>
      </c>
      <c r="Z5614" s="1">
        <v>0.62750578703703697</v>
      </c>
      <c r="AA5614" t="s">
        <v>11701</v>
      </c>
      <c r="AB5614">
        <v>-2E-3</v>
      </c>
      <c r="AC5614">
        <v>-1.6E-2</v>
      </c>
      <c r="AD5614">
        <v>6.59</v>
      </c>
      <c r="AE5614" t="s">
        <v>71</v>
      </c>
      <c r="AF5614" t="s">
        <v>36</v>
      </c>
    </row>
    <row r="5615" spans="1:32" x14ac:dyDescent="0.2">
      <c r="A5615">
        <v>5614</v>
      </c>
      <c r="C5615">
        <v>133529</v>
      </c>
      <c r="D5615">
        <v>183163</v>
      </c>
      <c r="F5615">
        <v>15</v>
      </c>
      <c r="G5615">
        <v>5</v>
      </c>
      <c r="H5615">
        <v>47.7</v>
      </c>
      <c r="I5615" t="s">
        <v>26</v>
      </c>
      <c r="J5615">
        <v>25</v>
      </c>
      <c r="K5615">
        <v>47</v>
      </c>
      <c r="L5615">
        <v>23</v>
      </c>
      <c r="M5615">
        <v>-25</v>
      </c>
      <c r="N5615">
        <v>6.67</v>
      </c>
      <c r="P5615">
        <v>-0.01</v>
      </c>
      <c r="R5615">
        <v>-0.38</v>
      </c>
      <c r="X5615" t="s">
        <v>122</v>
      </c>
      <c r="Y5615">
        <v>5614</v>
      </c>
      <c r="Z5615" s="1">
        <v>0.62902430555555555</v>
      </c>
      <c r="AA5615" t="s">
        <v>11702</v>
      </c>
      <c r="AB5615">
        <v>-2E-3</v>
      </c>
      <c r="AC5615">
        <v>-0.02</v>
      </c>
      <c r="AD5615">
        <v>6.67</v>
      </c>
      <c r="AE5615" t="s">
        <v>122</v>
      </c>
    </row>
    <row r="5616" spans="1:32" x14ac:dyDescent="0.2">
      <c r="A5616">
        <v>5615</v>
      </c>
      <c r="C5616">
        <v>133550</v>
      </c>
      <c r="D5616">
        <v>206292</v>
      </c>
      <c r="F5616">
        <v>15</v>
      </c>
      <c r="G5616">
        <v>6</v>
      </c>
      <c r="H5616">
        <v>13.9</v>
      </c>
      <c r="I5616" t="s">
        <v>26</v>
      </c>
      <c r="J5616">
        <v>36</v>
      </c>
      <c r="K5616">
        <v>15</v>
      </c>
      <c r="L5616">
        <v>51</v>
      </c>
      <c r="M5616">
        <v>-36</v>
      </c>
      <c r="N5616">
        <v>6.27</v>
      </c>
      <c r="P5616">
        <v>1.65</v>
      </c>
      <c r="X5616" t="s">
        <v>77</v>
      </c>
      <c r="Y5616">
        <v>5615</v>
      </c>
      <c r="Z5616" s="1">
        <v>0.62932754629629628</v>
      </c>
      <c r="AA5616" t="s">
        <v>11703</v>
      </c>
      <c r="AB5616">
        <v>-1.7000000000000001E-2</v>
      </c>
      <c r="AC5616">
        <v>8.0000000000000002E-3</v>
      </c>
      <c r="AD5616">
        <v>6.27</v>
      </c>
      <c r="AE5616" t="s">
        <v>77</v>
      </c>
    </row>
    <row r="5617" spans="1:32" x14ac:dyDescent="0.2">
      <c r="A5617">
        <v>5616</v>
      </c>
      <c r="B5617" t="s">
        <v>5122</v>
      </c>
      <c r="C5617">
        <v>133582</v>
      </c>
      <c r="D5617">
        <v>83645</v>
      </c>
      <c r="F5617">
        <v>15</v>
      </c>
      <c r="G5617">
        <v>4</v>
      </c>
      <c r="H5617">
        <v>26.7</v>
      </c>
      <c r="I5617" t="s">
        <v>24</v>
      </c>
      <c r="J5617">
        <v>26</v>
      </c>
      <c r="K5617">
        <v>56</v>
      </c>
      <c r="L5617">
        <v>51</v>
      </c>
      <c r="M5617">
        <v>26</v>
      </c>
      <c r="N5617">
        <v>4.54</v>
      </c>
      <c r="P5617">
        <v>1.24</v>
      </c>
      <c r="R5617">
        <v>1.33</v>
      </c>
      <c r="T5617">
        <v>0.65</v>
      </c>
      <c r="X5617" t="s">
        <v>125</v>
      </c>
      <c r="Y5617">
        <v>5616</v>
      </c>
      <c r="Z5617" s="1">
        <v>0.62808680555555563</v>
      </c>
      <c r="AA5617" t="s">
        <v>11704</v>
      </c>
      <c r="AB5617">
        <v>-0.17399999999999999</v>
      </c>
      <c r="AC5617">
        <v>-6.0000000000000001E-3</v>
      </c>
      <c r="AD5617">
        <v>4.54</v>
      </c>
      <c r="AE5617" t="s">
        <v>125</v>
      </c>
    </row>
    <row r="5618" spans="1:32" x14ac:dyDescent="0.2">
      <c r="A5618">
        <v>5617</v>
      </c>
      <c r="C5618">
        <v>133631</v>
      </c>
      <c r="D5618">
        <v>225456</v>
      </c>
      <c r="F5618">
        <v>15</v>
      </c>
      <c r="G5618">
        <v>7</v>
      </c>
      <c r="H5618">
        <v>25.9</v>
      </c>
      <c r="I5618" t="s">
        <v>26</v>
      </c>
      <c r="J5618">
        <v>49</v>
      </c>
      <c r="K5618">
        <v>5</v>
      </c>
      <c r="L5618">
        <v>18</v>
      </c>
      <c r="M5618">
        <v>-49</v>
      </c>
      <c r="N5618">
        <v>5.77</v>
      </c>
      <c r="P5618">
        <v>0.92</v>
      </c>
      <c r="X5618" t="s">
        <v>71</v>
      </c>
      <c r="Y5618">
        <v>5617</v>
      </c>
      <c r="Z5618" s="1">
        <v>0.63016087962962963</v>
      </c>
      <c r="AA5618" t="s">
        <v>11705</v>
      </c>
      <c r="AB5618">
        <v>1.4E-2</v>
      </c>
      <c r="AC5618">
        <v>1.7000000000000001E-2</v>
      </c>
      <c r="AD5618">
        <v>5.77</v>
      </c>
      <c r="AE5618" t="s">
        <v>71</v>
      </c>
    </row>
    <row r="5619" spans="1:32" x14ac:dyDescent="0.2">
      <c r="A5619">
        <v>5618</v>
      </c>
      <c r="B5619" t="s">
        <v>5123</v>
      </c>
      <c r="C5619">
        <v>133640</v>
      </c>
      <c r="D5619">
        <v>45357</v>
      </c>
      <c r="E5619" t="s">
        <v>5124</v>
      </c>
      <c r="F5619">
        <v>15</v>
      </c>
      <c r="G5619">
        <v>3</v>
      </c>
      <c r="H5619">
        <v>47.4</v>
      </c>
      <c r="I5619" t="s">
        <v>24</v>
      </c>
      <c r="J5619">
        <v>47</v>
      </c>
      <c r="K5619">
        <v>39</v>
      </c>
      <c r="L5619">
        <v>16</v>
      </c>
      <c r="M5619">
        <v>47</v>
      </c>
      <c r="N5619">
        <v>4.76</v>
      </c>
      <c r="P5619">
        <v>0.65</v>
      </c>
      <c r="R5619">
        <v>0.11</v>
      </c>
      <c r="X5619" t="s">
        <v>5125</v>
      </c>
      <c r="Y5619">
        <v>5618</v>
      </c>
      <c r="Z5619" s="1">
        <v>0.62763194444444448</v>
      </c>
      <c r="AA5619" t="s">
        <v>11706</v>
      </c>
      <c r="AB5619">
        <v>-0.40699999999999997</v>
      </c>
      <c r="AC5619">
        <v>3.3000000000000002E-2</v>
      </c>
      <c r="AD5619">
        <v>4.76</v>
      </c>
      <c r="AE5619" t="s">
        <v>11707</v>
      </c>
      <c r="AF5619" t="s">
        <v>36</v>
      </c>
    </row>
    <row r="5620" spans="1:32" x14ac:dyDescent="0.2">
      <c r="A5620">
        <v>5619</v>
      </c>
      <c r="C5620">
        <v>133652</v>
      </c>
      <c r="D5620">
        <v>206300</v>
      </c>
      <c r="F5620">
        <v>15</v>
      </c>
      <c r="G5620">
        <v>6</v>
      </c>
      <c r="H5620">
        <v>33.299999999999997</v>
      </c>
      <c r="I5620" t="s">
        <v>26</v>
      </c>
      <c r="J5620">
        <v>30</v>
      </c>
      <c r="K5620">
        <v>55</v>
      </c>
      <c r="L5620">
        <v>8</v>
      </c>
      <c r="M5620">
        <v>-30</v>
      </c>
      <c r="N5620">
        <v>5.96</v>
      </c>
      <c r="P5620">
        <v>-0.08</v>
      </c>
      <c r="X5620" t="s">
        <v>2335</v>
      </c>
      <c r="Y5620">
        <v>5619</v>
      </c>
      <c r="Z5620" s="1">
        <v>0.62955208333333335</v>
      </c>
      <c r="AA5620" t="s">
        <v>11708</v>
      </c>
      <c r="AB5620">
        <v>-1.6E-2</v>
      </c>
      <c r="AC5620">
        <v>-3.7999999999999999E-2</v>
      </c>
      <c r="AD5620">
        <v>5.96</v>
      </c>
      <c r="AE5620" t="s">
        <v>2335</v>
      </c>
    </row>
    <row r="5621" spans="1:32" x14ac:dyDescent="0.2">
      <c r="A5621">
        <v>5620</v>
      </c>
      <c r="C5621">
        <v>133670</v>
      </c>
      <c r="D5621">
        <v>183176</v>
      </c>
      <c r="E5621">
        <v>6931</v>
      </c>
      <c r="F5621">
        <v>15</v>
      </c>
      <c r="G5621">
        <v>6</v>
      </c>
      <c r="H5621">
        <v>27.1</v>
      </c>
      <c r="I5621" t="s">
        <v>26</v>
      </c>
      <c r="J5621">
        <v>22</v>
      </c>
      <c r="K5621">
        <v>1</v>
      </c>
      <c r="L5621">
        <v>55</v>
      </c>
      <c r="M5621">
        <v>-22</v>
      </c>
      <c r="N5621">
        <v>6.17</v>
      </c>
      <c r="P5621">
        <v>1.05</v>
      </c>
      <c r="W5621" t="s">
        <v>27</v>
      </c>
      <c r="X5621" t="s">
        <v>507</v>
      </c>
      <c r="Y5621">
        <v>5620</v>
      </c>
      <c r="Z5621" s="1">
        <v>0.62948032407407406</v>
      </c>
      <c r="AA5621" t="s">
        <v>11709</v>
      </c>
      <c r="AB5621">
        <v>6.3E-2</v>
      </c>
      <c r="AC5621">
        <v>-5.8000000000000003E-2</v>
      </c>
      <c r="AD5621">
        <v>6.17</v>
      </c>
      <c r="AE5621" t="s">
        <v>5984</v>
      </c>
    </row>
    <row r="5622" spans="1:32" x14ac:dyDescent="0.2">
      <c r="A5622">
        <v>5621</v>
      </c>
      <c r="C5622">
        <v>133683</v>
      </c>
      <c r="D5622">
        <v>253031</v>
      </c>
      <c r="F5622">
        <v>15</v>
      </c>
      <c r="G5622">
        <v>9</v>
      </c>
      <c r="H5622">
        <v>29.9</v>
      </c>
      <c r="I5622" t="s">
        <v>26</v>
      </c>
      <c r="J5622">
        <v>67</v>
      </c>
      <c r="K5622">
        <v>5</v>
      </c>
      <c r="L5622">
        <v>3</v>
      </c>
      <c r="M5622">
        <v>-67</v>
      </c>
      <c r="N5622">
        <v>5.76</v>
      </c>
      <c r="P5622">
        <v>0.69</v>
      </c>
      <c r="R5622">
        <v>0.39</v>
      </c>
      <c r="X5622" t="s">
        <v>1634</v>
      </c>
      <c r="Y5622">
        <v>5621</v>
      </c>
      <c r="Z5622" s="1">
        <v>0.63159606481481478</v>
      </c>
      <c r="AA5622" t="s">
        <v>11710</v>
      </c>
      <c r="AB5622">
        <v>-5.0000000000000001E-3</v>
      </c>
      <c r="AC5622">
        <v>-1E-3</v>
      </c>
      <c r="AD5622">
        <v>5.76</v>
      </c>
      <c r="AE5622" t="s">
        <v>1634</v>
      </c>
    </row>
    <row r="5623" spans="1:32" x14ac:dyDescent="0.2">
      <c r="A5623">
        <v>5622</v>
      </c>
      <c r="B5623" t="s">
        <v>5126</v>
      </c>
      <c r="C5623">
        <v>133774</v>
      </c>
      <c r="D5623">
        <v>159028</v>
      </c>
      <c r="F5623">
        <v>15</v>
      </c>
      <c r="G5623">
        <v>6</v>
      </c>
      <c r="H5623">
        <v>37.6</v>
      </c>
      <c r="I5623" t="s">
        <v>26</v>
      </c>
      <c r="J5623">
        <v>16</v>
      </c>
      <c r="K5623">
        <v>15</v>
      </c>
      <c r="L5623">
        <v>25</v>
      </c>
      <c r="M5623">
        <v>-16</v>
      </c>
      <c r="N5623">
        <v>5.2</v>
      </c>
      <c r="P5623">
        <v>1.58</v>
      </c>
      <c r="R5623">
        <v>1.92</v>
      </c>
      <c r="T5623">
        <v>0.88</v>
      </c>
      <c r="X5623" t="s">
        <v>5127</v>
      </c>
      <c r="Y5623">
        <v>5622</v>
      </c>
      <c r="Z5623" s="1">
        <v>0.62960185185185191</v>
      </c>
      <c r="AA5623" t="s">
        <v>11711</v>
      </c>
      <c r="AB5623">
        <v>-3.3000000000000002E-2</v>
      </c>
      <c r="AC5623">
        <v>-2.1999999999999999E-2</v>
      </c>
      <c r="AD5623">
        <v>5.2</v>
      </c>
      <c r="AE5623" t="s">
        <v>11712</v>
      </c>
    </row>
    <row r="5624" spans="1:32" x14ac:dyDescent="0.2">
      <c r="A5624">
        <v>5623</v>
      </c>
      <c r="C5624">
        <v>133792</v>
      </c>
      <c r="D5624">
        <v>253034</v>
      </c>
      <c r="F5624">
        <v>15</v>
      </c>
      <c r="G5624">
        <v>9</v>
      </c>
      <c r="H5624">
        <v>25.5</v>
      </c>
      <c r="I5624" t="s">
        <v>26</v>
      </c>
      <c r="J5624">
        <v>63</v>
      </c>
      <c r="K5624">
        <v>38</v>
      </c>
      <c r="L5624">
        <v>34</v>
      </c>
      <c r="M5624">
        <v>-63</v>
      </c>
      <c r="N5624">
        <v>6.28</v>
      </c>
      <c r="P5624">
        <v>0.06</v>
      </c>
      <c r="X5624" t="s">
        <v>5469</v>
      </c>
      <c r="Y5624">
        <v>5623</v>
      </c>
      <c r="Z5624" s="1">
        <v>0.63154513888888886</v>
      </c>
      <c r="AA5624" t="s">
        <v>11713</v>
      </c>
      <c r="AB5624">
        <v>-1.4999999999999999E-2</v>
      </c>
      <c r="AC5624">
        <v>-1.7999999999999999E-2</v>
      </c>
      <c r="AD5624">
        <v>6.28</v>
      </c>
      <c r="AE5624" t="s">
        <v>5266</v>
      </c>
      <c r="AF5624" t="s">
        <v>36</v>
      </c>
    </row>
    <row r="5625" spans="1:32" x14ac:dyDescent="0.2">
      <c r="A5625">
        <v>5624</v>
      </c>
      <c r="C5625">
        <v>133880</v>
      </c>
      <c r="D5625">
        <v>225474</v>
      </c>
      <c r="E5625" t="s">
        <v>5128</v>
      </c>
      <c r="F5625">
        <v>15</v>
      </c>
      <c r="G5625">
        <v>8</v>
      </c>
      <c r="H5625">
        <v>12.1</v>
      </c>
      <c r="I5625" t="s">
        <v>26</v>
      </c>
      <c r="J5625">
        <v>40</v>
      </c>
      <c r="K5625">
        <v>35</v>
      </c>
      <c r="L5625">
        <v>2</v>
      </c>
      <c r="M5625">
        <v>-40</v>
      </c>
      <c r="N5625">
        <v>5.79</v>
      </c>
      <c r="P5625">
        <v>-0.14000000000000001</v>
      </c>
      <c r="R5625">
        <v>-0.4</v>
      </c>
      <c r="X5625" t="s">
        <v>5129</v>
      </c>
      <c r="Y5625">
        <v>5624</v>
      </c>
      <c r="Z5625" s="1">
        <v>0.63069560185185181</v>
      </c>
      <c r="AA5625" t="s">
        <v>11714</v>
      </c>
      <c r="AB5625">
        <v>-0.03</v>
      </c>
      <c r="AC5625">
        <v>-3.2000000000000001E-2</v>
      </c>
      <c r="AD5625">
        <v>5.79</v>
      </c>
      <c r="AE5625" t="s">
        <v>11715</v>
      </c>
    </row>
    <row r="5626" spans="1:32" x14ac:dyDescent="0.2">
      <c r="A5626">
        <v>5625</v>
      </c>
      <c r="C5626">
        <v>133937</v>
      </c>
      <c r="D5626">
        <v>225479</v>
      </c>
      <c r="F5626">
        <v>15</v>
      </c>
      <c r="G5626">
        <v>8</v>
      </c>
      <c r="H5626">
        <v>39.1</v>
      </c>
      <c r="I5626" t="s">
        <v>26</v>
      </c>
      <c r="J5626">
        <v>42</v>
      </c>
      <c r="K5626">
        <v>52</v>
      </c>
      <c r="L5626">
        <v>4</v>
      </c>
      <c r="M5626">
        <v>-42</v>
      </c>
      <c r="N5626">
        <v>5.85</v>
      </c>
      <c r="P5626">
        <v>-0.11</v>
      </c>
      <c r="R5626">
        <v>-0.45</v>
      </c>
      <c r="T5626">
        <v>-0.13</v>
      </c>
      <c r="X5626" t="s">
        <v>131</v>
      </c>
      <c r="Y5626">
        <v>5625</v>
      </c>
      <c r="Z5626" s="1">
        <v>0.63100810185185185</v>
      </c>
      <c r="AA5626" t="s">
        <v>11716</v>
      </c>
      <c r="AB5626">
        <v>-2.7E-2</v>
      </c>
      <c r="AC5626">
        <v>-1.7999999999999999E-2</v>
      </c>
      <c r="AD5626">
        <v>5.85</v>
      </c>
      <c r="AE5626" t="s">
        <v>131</v>
      </c>
    </row>
    <row r="5627" spans="1:32" x14ac:dyDescent="0.2">
      <c r="A5627">
        <v>5626</v>
      </c>
      <c r="B5627" t="s">
        <v>5130</v>
      </c>
      <c r="C5627">
        <v>133955</v>
      </c>
      <c r="D5627">
        <v>225483</v>
      </c>
      <c r="F5627">
        <v>15</v>
      </c>
      <c r="G5627">
        <v>8</v>
      </c>
      <c r="H5627">
        <v>50.6</v>
      </c>
      <c r="I5627" t="s">
        <v>26</v>
      </c>
      <c r="J5627">
        <v>45</v>
      </c>
      <c r="K5627">
        <v>16</v>
      </c>
      <c r="L5627">
        <v>47</v>
      </c>
      <c r="M5627">
        <v>-45</v>
      </c>
      <c r="N5627">
        <v>4.05</v>
      </c>
      <c r="P5627">
        <v>-0.18</v>
      </c>
      <c r="R5627">
        <v>-0.68</v>
      </c>
      <c r="T5627">
        <v>-0.15</v>
      </c>
      <c r="X5627" t="s">
        <v>368</v>
      </c>
      <c r="Y5627">
        <v>5626</v>
      </c>
      <c r="Z5627" s="1">
        <v>0.63114120370370375</v>
      </c>
      <c r="AA5627" t="s">
        <v>11717</v>
      </c>
      <c r="AB5627">
        <v>-1.6E-2</v>
      </c>
      <c r="AC5627">
        <v>-1.9E-2</v>
      </c>
      <c r="AD5627">
        <v>4.05</v>
      </c>
      <c r="AE5627" t="s">
        <v>368</v>
      </c>
    </row>
    <row r="5628" spans="1:32" x14ac:dyDescent="0.2">
      <c r="A5628">
        <v>5627</v>
      </c>
      <c r="B5628" t="s">
        <v>5131</v>
      </c>
      <c r="C5628">
        <v>133962</v>
      </c>
      <c r="D5628">
        <v>45370</v>
      </c>
      <c r="E5628">
        <v>6934</v>
      </c>
      <c r="F5628">
        <v>15</v>
      </c>
      <c r="G5628">
        <v>5</v>
      </c>
      <c r="H5628">
        <v>25.8</v>
      </c>
      <c r="I5628" t="s">
        <v>24</v>
      </c>
      <c r="J5628">
        <v>48</v>
      </c>
      <c r="K5628">
        <v>9</v>
      </c>
      <c r="L5628">
        <v>4</v>
      </c>
      <c r="M5628">
        <v>48</v>
      </c>
      <c r="N5628">
        <v>5.57</v>
      </c>
      <c r="P5628">
        <v>0</v>
      </c>
      <c r="R5628">
        <v>-7.0000000000000007E-2</v>
      </c>
      <c r="X5628" t="s">
        <v>89</v>
      </c>
      <c r="Y5628">
        <v>5627</v>
      </c>
      <c r="Z5628" s="1">
        <v>0.62877083333333339</v>
      </c>
      <c r="AA5628" t="s">
        <v>11718</v>
      </c>
      <c r="AB5628">
        <v>-6.6000000000000003E-2</v>
      </c>
      <c r="AC5628">
        <v>3.1E-2</v>
      </c>
      <c r="AD5628">
        <v>5.57</v>
      </c>
      <c r="AE5628" t="s">
        <v>89</v>
      </c>
    </row>
    <row r="5629" spans="1:32" x14ac:dyDescent="0.2">
      <c r="A5629">
        <v>5628</v>
      </c>
      <c r="C5629">
        <v>133981</v>
      </c>
      <c r="D5629">
        <v>257247</v>
      </c>
      <c r="F5629">
        <v>15</v>
      </c>
      <c r="G5629">
        <v>12</v>
      </c>
      <c r="H5629">
        <v>33.799999999999997</v>
      </c>
      <c r="I5629" t="s">
        <v>26</v>
      </c>
      <c r="J5629">
        <v>72</v>
      </c>
      <c r="K5629">
        <v>46</v>
      </c>
      <c r="L5629">
        <v>13</v>
      </c>
      <c r="M5629">
        <v>-72</v>
      </c>
      <c r="N5629">
        <v>6.01</v>
      </c>
      <c r="P5629">
        <v>0</v>
      </c>
      <c r="R5629">
        <v>-0.24</v>
      </c>
      <c r="X5629" t="s">
        <v>5132</v>
      </c>
      <c r="Y5629">
        <v>5628</v>
      </c>
      <c r="Z5629" s="1">
        <v>0.63372453703703702</v>
      </c>
      <c r="AA5629" t="s">
        <v>11719</v>
      </c>
      <c r="AB5629">
        <v>-2.4E-2</v>
      </c>
      <c r="AC5629">
        <v>-7.0000000000000001E-3</v>
      </c>
      <c r="AD5629">
        <v>6.01</v>
      </c>
      <c r="AE5629" t="s">
        <v>9532</v>
      </c>
      <c r="AF5629" t="s">
        <v>36</v>
      </c>
    </row>
    <row r="5630" spans="1:32" x14ac:dyDescent="0.2">
      <c r="A5630">
        <v>5629</v>
      </c>
      <c r="C5630">
        <v>133994</v>
      </c>
      <c r="D5630">
        <v>16587</v>
      </c>
      <c r="F5630">
        <v>15</v>
      </c>
      <c r="G5630">
        <v>3</v>
      </c>
      <c r="H5630">
        <v>57.8</v>
      </c>
      <c r="I5630" t="s">
        <v>24</v>
      </c>
      <c r="J5630">
        <v>65</v>
      </c>
      <c r="K5630">
        <v>55</v>
      </c>
      <c r="L5630">
        <v>11</v>
      </c>
      <c r="M5630">
        <v>65</v>
      </c>
      <c r="N5630">
        <v>6.13</v>
      </c>
      <c r="O5630" t="s">
        <v>103</v>
      </c>
      <c r="X5630" t="s">
        <v>162</v>
      </c>
      <c r="Y5630">
        <v>5629</v>
      </c>
      <c r="Z5630" s="1">
        <v>0.62775231481481486</v>
      </c>
      <c r="AA5630" t="s">
        <v>11720</v>
      </c>
      <c r="AB5630">
        <v>2.3E-2</v>
      </c>
      <c r="AC5630">
        <v>-7.0000000000000001E-3</v>
      </c>
      <c r="AD5630">
        <v>6.13</v>
      </c>
      <c r="AE5630" t="s">
        <v>162</v>
      </c>
    </row>
    <row r="5631" spans="1:32" x14ac:dyDescent="0.2">
      <c r="A5631">
        <v>5630</v>
      </c>
      <c r="C5631">
        <v>134044</v>
      </c>
      <c r="D5631">
        <v>64503</v>
      </c>
      <c r="F5631">
        <v>15</v>
      </c>
      <c r="G5631">
        <v>6</v>
      </c>
      <c r="H5631">
        <v>35.1</v>
      </c>
      <c r="I5631" t="s">
        <v>24</v>
      </c>
      <c r="J5631">
        <v>36</v>
      </c>
      <c r="K5631">
        <v>27</v>
      </c>
      <c r="L5631">
        <v>20</v>
      </c>
      <c r="M5631">
        <v>36</v>
      </c>
      <c r="N5631">
        <v>6.35</v>
      </c>
      <c r="P5631">
        <v>0.52</v>
      </c>
      <c r="R5631">
        <v>0.03</v>
      </c>
      <c r="X5631" t="s">
        <v>199</v>
      </c>
      <c r="Y5631">
        <v>5630</v>
      </c>
      <c r="Z5631" s="1">
        <v>0.6295729166666667</v>
      </c>
      <c r="AA5631" t="s">
        <v>11721</v>
      </c>
      <c r="AB5631">
        <v>-6.3E-2</v>
      </c>
      <c r="AC5631">
        <v>2.8000000000000001E-2</v>
      </c>
      <c r="AD5631">
        <v>6.35</v>
      </c>
      <c r="AE5631" t="s">
        <v>199</v>
      </c>
    </row>
    <row r="5632" spans="1:32" x14ac:dyDescent="0.2">
      <c r="A5632">
        <v>5631</v>
      </c>
      <c r="C5632">
        <v>134047</v>
      </c>
      <c r="D5632">
        <v>120852</v>
      </c>
      <c r="F5632">
        <v>15</v>
      </c>
      <c r="G5632">
        <v>7</v>
      </c>
      <c r="H5632">
        <v>40.299999999999997</v>
      </c>
      <c r="I5632" t="s">
        <v>24</v>
      </c>
      <c r="J5632">
        <v>5</v>
      </c>
      <c r="K5632">
        <v>29</v>
      </c>
      <c r="L5632">
        <v>53</v>
      </c>
      <c r="M5632">
        <v>5</v>
      </c>
      <c r="N5632">
        <v>6.16</v>
      </c>
      <c r="P5632">
        <v>0.94</v>
      </c>
      <c r="R5632">
        <v>0.71</v>
      </c>
      <c r="X5632" t="s">
        <v>54</v>
      </c>
      <c r="Y5632">
        <v>5631</v>
      </c>
      <c r="Z5632" s="1">
        <v>0.63032754629629628</v>
      </c>
      <c r="AA5632" t="s">
        <v>11722</v>
      </c>
      <c r="AB5632">
        <v>-3.0000000000000001E-3</v>
      </c>
      <c r="AC5632">
        <v>-1.7000000000000001E-2</v>
      </c>
      <c r="AD5632">
        <v>6.16</v>
      </c>
      <c r="AE5632" t="s">
        <v>54</v>
      </c>
    </row>
    <row r="5633" spans="1:32" x14ac:dyDescent="0.2">
      <c r="A5633">
        <v>5632</v>
      </c>
      <c r="C5633">
        <v>134060</v>
      </c>
      <c r="D5633">
        <v>253043</v>
      </c>
      <c r="F5633">
        <v>15</v>
      </c>
      <c r="G5633">
        <v>10</v>
      </c>
      <c r="H5633">
        <v>44.6</v>
      </c>
      <c r="I5633" t="s">
        <v>26</v>
      </c>
      <c r="J5633">
        <v>61</v>
      </c>
      <c r="K5633">
        <v>25</v>
      </c>
      <c r="L5633">
        <v>21</v>
      </c>
      <c r="M5633">
        <v>-61</v>
      </c>
      <c r="N5633">
        <v>6.3</v>
      </c>
      <c r="P5633">
        <v>0.63</v>
      </c>
      <c r="R5633">
        <v>0.16</v>
      </c>
      <c r="X5633" t="s">
        <v>144</v>
      </c>
      <c r="Y5633">
        <v>5632</v>
      </c>
      <c r="Z5633" s="1">
        <v>0.63246064814814817</v>
      </c>
      <c r="AA5633" t="s">
        <v>11723</v>
      </c>
      <c r="AB5633">
        <v>-0.19800000000000001</v>
      </c>
      <c r="AC5633">
        <v>-2.1000000000000001E-2</v>
      </c>
      <c r="AD5633">
        <v>6.3</v>
      </c>
      <c r="AE5633" t="s">
        <v>144</v>
      </c>
    </row>
    <row r="5634" spans="1:32" x14ac:dyDescent="0.2">
      <c r="A5634">
        <v>5633</v>
      </c>
      <c r="C5634">
        <v>134064</v>
      </c>
      <c r="D5634">
        <v>101379</v>
      </c>
      <c r="F5634">
        <v>15</v>
      </c>
      <c r="G5634">
        <v>7</v>
      </c>
      <c r="H5634">
        <v>20.399999999999999</v>
      </c>
      <c r="I5634" t="s">
        <v>24</v>
      </c>
      <c r="J5634">
        <v>18</v>
      </c>
      <c r="K5634">
        <v>26</v>
      </c>
      <c r="L5634">
        <v>30</v>
      </c>
      <c r="M5634">
        <v>18</v>
      </c>
      <c r="N5634">
        <v>6.02</v>
      </c>
      <c r="P5634">
        <v>0.06</v>
      </c>
      <c r="R5634">
        <v>0.06</v>
      </c>
      <c r="X5634" t="s">
        <v>298</v>
      </c>
      <c r="Y5634">
        <v>5633</v>
      </c>
      <c r="Z5634" s="1">
        <v>0.6300972222222222</v>
      </c>
      <c r="AA5634" t="s">
        <v>11724</v>
      </c>
      <c r="AB5634">
        <v>4.2999999999999997E-2</v>
      </c>
      <c r="AC5634">
        <v>-5.5E-2</v>
      </c>
      <c r="AD5634">
        <v>6.02</v>
      </c>
      <c r="AE5634" t="s">
        <v>298</v>
      </c>
    </row>
    <row r="5635" spans="1:32" x14ac:dyDescent="0.2">
      <c r="A5635">
        <v>5634</v>
      </c>
      <c r="B5635" t="s">
        <v>5133</v>
      </c>
      <c r="C5635">
        <v>134083</v>
      </c>
      <c r="D5635">
        <v>83671</v>
      </c>
      <c r="E5635">
        <v>6945</v>
      </c>
      <c r="F5635">
        <v>15</v>
      </c>
      <c r="G5635">
        <v>7</v>
      </c>
      <c r="H5635">
        <v>18.100000000000001</v>
      </c>
      <c r="I5635" t="s">
        <v>24</v>
      </c>
      <c r="J5635">
        <v>24</v>
      </c>
      <c r="K5635">
        <v>52</v>
      </c>
      <c r="L5635">
        <v>9</v>
      </c>
      <c r="M5635">
        <v>24</v>
      </c>
      <c r="N5635">
        <v>4.93</v>
      </c>
      <c r="P5635">
        <v>0.43</v>
      </c>
      <c r="R5635">
        <v>-0.02</v>
      </c>
      <c r="T5635">
        <v>0.21</v>
      </c>
      <c r="X5635" t="s">
        <v>430</v>
      </c>
      <c r="Y5635">
        <v>5634</v>
      </c>
      <c r="Z5635" s="1">
        <v>0.63007060185185182</v>
      </c>
      <c r="AA5635" t="s">
        <v>11725</v>
      </c>
      <c r="AB5635">
        <v>0.185</v>
      </c>
      <c r="AC5635">
        <v>-0.16500000000000001</v>
      </c>
      <c r="AD5635">
        <v>4.93</v>
      </c>
      <c r="AE5635" t="s">
        <v>430</v>
      </c>
    </row>
    <row r="5636" spans="1:32" x14ac:dyDescent="0.2">
      <c r="A5636">
        <v>5635</v>
      </c>
      <c r="C5636">
        <v>134190</v>
      </c>
      <c r="D5636">
        <v>29407</v>
      </c>
      <c r="F5636">
        <v>15</v>
      </c>
      <c r="G5636">
        <v>6</v>
      </c>
      <c r="H5636">
        <v>16.7</v>
      </c>
      <c r="I5636" t="s">
        <v>24</v>
      </c>
      <c r="J5636">
        <v>54</v>
      </c>
      <c r="K5636">
        <v>33</v>
      </c>
      <c r="L5636">
        <v>23</v>
      </c>
      <c r="M5636">
        <v>54</v>
      </c>
      <c r="N5636">
        <v>5.25</v>
      </c>
      <c r="P5636">
        <v>0.96</v>
      </c>
      <c r="R5636">
        <v>0.64</v>
      </c>
      <c r="T5636">
        <v>0.49</v>
      </c>
      <c r="X5636" t="s">
        <v>5134</v>
      </c>
      <c r="Y5636">
        <v>5635</v>
      </c>
      <c r="Z5636" s="1">
        <v>0.62935995370370368</v>
      </c>
      <c r="AA5636" t="s">
        <v>11726</v>
      </c>
      <c r="AB5636">
        <v>4.8000000000000001E-2</v>
      </c>
      <c r="AC5636">
        <v>1.4999999999999999E-2</v>
      </c>
      <c r="AD5636">
        <v>5.25</v>
      </c>
      <c r="AE5636" t="s">
        <v>9432</v>
      </c>
      <c r="AF5636" t="s">
        <v>36</v>
      </c>
    </row>
    <row r="5637" spans="1:32" x14ac:dyDescent="0.2">
      <c r="A5637">
        <v>5636</v>
      </c>
      <c r="C5637">
        <v>134255</v>
      </c>
      <c r="D5637">
        <v>206352</v>
      </c>
      <c r="F5637">
        <v>15</v>
      </c>
      <c r="G5637">
        <v>10</v>
      </c>
      <c r="H5637">
        <v>7.5</v>
      </c>
      <c r="I5637" t="s">
        <v>26</v>
      </c>
      <c r="J5637">
        <v>38</v>
      </c>
      <c r="K5637">
        <v>47</v>
      </c>
      <c r="L5637">
        <v>33</v>
      </c>
      <c r="M5637">
        <v>-38</v>
      </c>
      <c r="N5637">
        <v>5.98</v>
      </c>
      <c r="X5637" t="s">
        <v>71</v>
      </c>
      <c r="Y5637">
        <v>5636</v>
      </c>
      <c r="Z5637" s="1">
        <v>0.63203125000000004</v>
      </c>
      <c r="AA5637" t="s">
        <v>11727</v>
      </c>
      <c r="AB5637">
        <v>-6.0000000000000001E-3</v>
      </c>
      <c r="AC5637">
        <v>-2.3E-2</v>
      </c>
      <c r="AD5637">
        <v>5.98</v>
      </c>
      <c r="AE5637" t="s">
        <v>71</v>
      </c>
    </row>
    <row r="5638" spans="1:32" x14ac:dyDescent="0.2">
      <c r="A5638">
        <v>5637</v>
      </c>
      <c r="C5638">
        <v>134270</v>
      </c>
      <c r="D5638">
        <v>242287</v>
      </c>
      <c r="F5638">
        <v>15</v>
      </c>
      <c r="G5638">
        <v>11</v>
      </c>
      <c r="H5638">
        <v>16</v>
      </c>
      <c r="I5638" t="s">
        <v>26</v>
      </c>
      <c r="J5638">
        <v>55</v>
      </c>
      <c r="K5638">
        <v>20</v>
      </c>
      <c r="L5638">
        <v>46</v>
      </c>
      <c r="M5638">
        <v>-55</v>
      </c>
      <c r="N5638">
        <v>5.54</v>
      </c>
      <c r="P5638">
        <v>1.1399999999999999</v>
      </c>
      <c r="R5638">
        <v>0.73</v>
      </c>
      <c r="X5638" t="s">
        <v>1948</v>
      </c>
      <c r="Y5638">
        <v>5637</v>
      </c>
      <c r="Z5638" s="1">
        <v>0.63282407407407404</v>
      </c>
      <c r="AA5638" t="s">
        <v>11728</v>
      </c>
      <c r="AB5638">
        <v>-2E-3</v>
      </c>
      <c r="AC5638">
        <v>-8.0000000000000002E-3</v>
      </c>
      <c r="AD5638">
        <v>5.54</v>
      </c>
      <c r="AE5638" t="s">
        <v>7885</v>
      </c>
      <c r="AF5638" t="s">
        <v>36</v>
      </c>
    </row>
    <row r="5639" spans="1:32" x14ac:dyDescent="0.2">
      <c r="A5639">
        <v>5638</v>
      </c>
      <c r="B5639" t="s">
        <v>5135</v>
      </c>
      <c r="C5639">
        <v>134320</v>
      </c>
      <c r="D5639">
        <v>83682</v>
      </c>
      <c r="F5639">
        <v>15</v>
      </c>
      <c r="G5639">
        <v>8</v>
      </c>
      <c r="H5639">
        <v>23.8</v>
      </c>
      <c r="I5639" t="s">
        <v>24</v>
      </c>
      <c r="J5639">
        <v>26</v>
      </c>
      <c r="K5639">
        <v>18</v>
      </c>
      <c r="L5639">
        <v>4</v>
      </c>
      <c r="M5639">
        <v>26</v>
      </c>
      <c r="N5639">
        <v>5.67</v>
      </c>
      <c r="P5639">
        <v>1.24</v>
      </c>
      <c r="R5639">
        <v>1.26</v>
      </c>
      <c r="T5639">
        <v>0.61</v>
      </c>
      <c r="W5639" t="s">
        <v>27</v>
      </c>
      <c r="X5639" t="s">
        <v>365</v>
      </c>
      <c r="Y5639">
        <v>5638</v>
      </c>
      <c r="Z5639" s="1">
        <v>0.63083101851851853</v>
      </c>
      <c r="AA5639" t="s">
        <v>11729</v>
      </c>
      <c r="AB5639">
        <v>5.0000000000000001E-3</v>
      </c>
      <c r="AC5639">
        <v>-1.4E-2</v>
      </c>
      <c r="AD5639">
        <v>5.67</v>
      </c>
      <c r="AE5639" t="s">
        <v>5818</v>
      </c>
    </row>
    <row r="5640" spans="1:32" x14ac:dyDescent="0.2">
      <c r="A5640">
        <v>5639</v>
      </c>
      <c r="C5640">
        <v>134323</v>
      </c>
      <c r="D5640">
        <v>101403</v>
      </c>
      <c r="F5640">
        <v>15</v>
      </c>
      <c r="G5640">
        <v>8</v>
      </c>
      <c r="H5640">
        <v>53.4</v>
      </c>
      <c r="I5640" t="s">
        <v>24</v>
      </c>
      <c r="J5640">
        <v>13</v>
      </c>
      <c r="K5640">
        <v>14</v>
      </c>
      <c r="L5640">
        <v>6</v>
      </c>
      <c r="M5640">
        <v>13</v>
      </c>
      <c r="N5640">
        <v>6.1</v>
      </c>
      <c r="P5640">
        <v>0.96</v>
      </c>
      <c r="R5640">
        <v>0.62</v>
      </c>
      <c r="W5640" t="s">
        <v>216</v>
      </c>
      <c r="X5640" t="s">
        <v>342</v>
      </c>
      <c r="Y5640">
        <v>5639</v>
      </c>
      <c r="Z5640" s="1">
        <v>0.63117361111111114</v>
      </c>
      <c r="AA5640" t="s">
        <v>11730</v>
      </c>
      <c r="AB5640">
        <v>-5.6000000000000001E-2</v>
      </c>
      <c r="AC5640">
        <v>6.4000000000000001E-2</v>
      </c>
      <c r="AD5640">
        <v>6.1</v>
      </c>
      <c r="AE5640" t="s">
        <v>11731</v>
      </c>
    </row>
    <row r="5641" spans="1:32" x14ac:dyDescent="0.2">
      <c r="A5641">
        <v>5640</v>
      </c>
      <c r="C5641">
        <v>134335</v>
      </c>
      <c r="D5641">
        <v>83685</v>
      </c>
      <c r="F5641">
        <v>15</v>
      </c>
      <c r="G5641">
        <v>8</v>
      </c>
      <c r="H5641">
        <v>35.5</v>
      </c>
      <c r="I5641" t="s">
        <v>24</v>
      </c>
      <c r="J5641">
        <v>25</v>
      </c>
      <c r="K5641">
        <v>6</v>
      </c>
      <c r="L5641">
        <v>31</v>
      </c>
      <c r="M5641">
        <v>25</v>
      </c>
      <c r="N5641">
        <v>5.81</v>
      </c>
      <c r="P5641">
        <v>1.24</v>
      </c>
      <c r="X5641" t="s">
        <v>45</v>
      </c>
      <c r="Y5641">
        <v>5640</v>
      </c>
      <c r="Z5641" s="1">
        <v>0.63096643518518525</v>
      </c>
      <c r="AA5641" t="s">
        <v>11732</v>
      </c>
      <c r="AB5641">
        <v>-8.0000000000000002E-3</v>
      </c>
      <c r="AC5641">
        <v>-1E-3</v>
      </c>
      <c r="AD5641">
        <v>5.81</v>
      </c>
      <c r="AE5641" t="s">
        <v>45</v>
      </c>
    </row>
    <row r="5642" spans="1:32" x14ac:dyDescent="0.2">
      <c r="A5642">
        <v>5641</v>
      </c>
      <c r="C5642">
        <v>134373</v>
      </c>
      <c r="D5642">
        <v>183237</v>
      </c>
      <c r="F5642">
        <v>15</v>
      </c>
      <c r="G5642">
        <v>10</v>
      </c>
      <c r="H5642">
        <v>18.600000000000001</v>
      </c>
      <c r="I5642" t="s">
        <v>26</v>
      </c>
      <c r="J5642">
        <v>26</v>
      </c>
      <c r="K5642">
        <v>19</v>
      </c>
      <c r="L5642">
        <v>58</v>
      </c>
      <c r="M5642">
        <v>-26</v>
      </c>
      <c r="N5642">
        <v>5.76</v>
      </c>
      <c r="P5642">
        <v>1.05</v>
      </c>
      <c r="X5642" t="s">
        <v>54</v>
      </c>
      <c r="Y5642">
        <v>5641</v>
      </c>
      <c r="Z5642" s="1">
        <v>0.63215972222222228</v>
      </c>
      <c r="AA5642" t="s">
        <v>11733</v>
      </c>
      <c r="AB5642">
        <v>-3.2000000000000001E-2</v>
      </c>
      <c r="AC5642">
        <v>-0.01</v>
      </c>
      <c r="AD5642">
        <v>5.76</v>
      </c>
      <c r="AE5642" t="s">
        <v>54</v>
      </c>
    </row>
    <row r="5643" spans="1:32" x14ac:dyDescent="0.2">
      <c r="A5643">
        <v>5642</v>
      </c>
      <c r="C5643">
        <v>134444</v>
      </c>
      <c r="D5643">
        <v>225517</v>
      </c>
      <c r="F5643">
        <v>15</v>
      </c>
      <c r="G5643">
        <v>11</v>
      </c>
      <c r="H5643">
        <v>34.9</v>
      </c>
      <c r="I5643" t="s">
        <v>26</v>
      </c>
      <c r="J5643">
        <v>45</v>
      </c>
      <c r="K5643">
        <v>16</v>
      </c>
      <c r="L5643">
        <v>39</v>
      </c>
      <c r="M5643">
        <v>-45</v>
      </c>
      <c r="N5643">
        <v>6.44</v>
      </c>
      <c r="P5643">
        <v>1.04</v>
      </c>
      <c r="R5643">
        <v>0.85</v>
      </c>
      <c r="X5643" t="s">
        <v>45</v>
      </c>
      <c r="Y5643">
        <v>5642</v>
      </c>
      <c r="Z5643" s="1">
        <v>0.63304282407407408</v>
      </c>
      <c r="AA5643" t="s">
        <v>11734</v>
      </c>
      <c r="AB5643">
        <v>-8.9999999999999993E-3</v>
      </c>
      <c r="AC5643">
        <v>1.4E-2</v>
      </c>
      <c r="AD5643">
        <v>6.44</v>
      </c>
      <c r="AE5643" t="s">
        <v>45</v>
      </c>
    </row>
    <row r="5644" spans="1:32" x14ac:dyDescent="0.2">
      <c r="A5644">
        <v>5643</v>
      </c>
      <c r="C5644">
        <v>134443</v>
      </c>
      <c r="D5644">
        <v>225516</v>
      </c>
      <c r="F5644">
        <v>15</v>
      </c>
      <c r="G5644">
        <v>11</v>
      </c>
      <c r="H5644">
        <v>31.9</v>
      </c>
      <c r="I5644" t="s">
        <v>26</v>
      </c>
      <c r="J5644">
        <v>45</v>
      </c>
      <c r="K5644">
        <v>16</v>
      </c>
      <c r="L5644">
        <v>46</v>
      </c>
      <c r="M5644">
        <v>-45</v>
      </c>
      <c r="N5644">
        <v>7.39</v>
      </c>
      <c r="P5644">
        <v>1.08</v>
      </c>
      <c r="R5644">
        <v>0.95</v>
      </c>
      <c r="X5644" t="s">
        <v>54</v>
      </c>
      <c r="Y5644">
        <v>5643</v>
      </c>
      <c r="Z5644" s="1">
        <v>0.63300810185185186</v>
      </c>
      <c r="AA5644" t="s">
        <v>11735</v>
      </c>
      <c r="AB5644">
        <v>2.5000000000000001E-2</v>
      </c>
      <c r="AC5644">
        <v>-5.5E-2</v>
      </c>
      <c r="AD5644">
        <v>7.39</v>
      </c>
      <c r="AE5644" t="s">
        <v>54</v>
      </c>
    </row>
    <row r="5645" spans="1:32" x14ac:dyDescent="0.2">
      <c r="A5645">
        <v>5644</v>
      </c>
      <c r="C5645">
        <v>134453</v>
      </c>
      <c r="D5645">
        <v>253062</v>
      </c>
      <c r="E5645" t="s">
        <v>5136</v>
      </c>
      <c r="F5645">
        <v>15</v>
      </c>
      <c r="G5645">
        <v>14</v>
      </c>
      <c r="H5645">
        <v>19.100000000000001</v>
      </c>
      <c r="I5645" t="s">
        <v>26</v>
      </c>
      <c r="J5645">
        <v>70</v>
      </c>
      <c r="K5645">
        <v>4</v>
      </c>
      <c r="L5645">
        <v>46</v>
      </c>
      <c r="M5645">
        <v>-70</v>
      </c>
      <c r="N5645">
        <v>5.81</v>
      </c>
      <c r="P5645">
        <v>3.38</v>
      </c>
      <c r="R5645">
        <v>6.69</v>
      </c>
      <c r="X5645" t="s">
        <v>5137</v>
      </c>
      <c r="Y5645">
        <v>5644</v>
      </c>
      <c r="Z5645" s="1">
        <v>0.63494328703703706</v>
      </c>
      <c r="AA5645" t="s">
        <v>11736</v>
      </c>
      <c r="AB5645">
        <v>-1E-3</v>
      </c>
      <c r="AC5645">
        <v>-6.0000000000000001E-3</v>
      </c>
      <c r="AD5645">
        <v>5.81</v>
      </c>
      <c r="AE5645" t="s">
        <v>5137</v>
      </c>
    </row>
    <row r="5646" spans="1:32" x14ac:dyDescent="0.2">
      <c r="A5646">
        <v>5645</v>
      </c>
      <c r="C5646">
        <v>134468</v>
      </c>
      <c r="D5646">
        <v>253059</v>
      </c>
      <c r="F5646">
        <v>15</v>
      </c>
      <c r="G5646">
        <v>13</v>
      </c>
      <c r="H5646">
        <v>1</v>
      </c>
      <c r="I5646" t="s">
        <v>26</v>
      </c>
      <c r="J5646">
        <v>61</v>
      </c>
      <c r="K5646">
        <v>44</v>
      </c>
      <c r="L5646">
        <v>38</v>
      </c>
      <c r="M5646">
        <v>-61</v>
      </c>
      <c r="N5646">
        <v>6.32</v>
      </c>
      <c r="P5646">
        <v>1.9</v>
      </c>
      <c r="X5646" t="s">
        <v>5138</v>
      </c>
      <c r="Y5646">
        <v>5645</v>
      </c>
      <c r="Z5646" s="1">
        <v>0.63403935185185178</v>
      </c>
      <c r="AA5646" t="s">
        <v>11737</v>
      </c>
      <c r="AB5646">
        <v>-0.01</v>
      </c>
      <c r="AC5646">
        <v>-8.0000000000000002E-3</v>
      </c>
      <c r="AD5646">
        <v>6.32</v>
      </c>
      <c r="AE5646" t="s">
        <v>5138</v>
      </c>
    </row>
    <row r="5647" spans="1:32" x14ac:dyDescent="0.2">
      <c r="A5647">
        <v>5646</v>
      </c>
      <c r="B5647" t="s">
        <v>5139</v>
      </c>
      <c r="C5647">
        <v>134481</v>
      </c>
      <c r="D5647">
        <v>225525</v>
      </c>
      <c r="F5647">
        <v>15</v>
      </c>
      <c r="G5647">
        <v>11</v>
      </c>
      <c r="H5647">
        <v>56.1</v>
      </c>
      <c r="I5647" t="s">
        <v>26</v>
      </c>
      <c r="J5647">
        <v>48</v>
      </c>
      <c r="K5647">
        <v>44</v>
      </c>
      <c r="L5647">
        <v>16</v>
      </c>
      <c r="M5647">
        <v>-48</v>
      </c>
      <c r="N5647">
        <v>3.87</v>
      </c>
      <c r="P5647">
        <v>-0.05</v>
      </c>
      <c r="R5647">
        <v>-0.13</v>
      </c>
      <c r="T5647">
        <v>-0.01</v>
      </c>
      <c r="X5647" t="s">
        <v>5140</v>
      </c>
      <c r="Y5647">
        <v>5646</v>
      </c>
      <c r="Z5647" s="1">
        <v>0.63328819444444451</v>
      </c>
      <c r="AA5647" t="s">
        <v>11738</v>
      </c>
      <c r="AB5647">
        <v>-9.5000000000000001E-2</v>
      </c>
      <c r="AC5647">
        <v>-4.9000000000000002E-2</v>
      </c>
      <c r="AD5647">
        <v>3.87</v>
      </c>
      <c r="AE5647" t="s">
        <v>191</v>
      </c>
      <c r="AF5647" t="s">
        <v>36</v>
      </c>
    </row>
    <row r="5648" spans="1:32" x14ac:dyDescent="0.2">
      <c r="A5648">
        <v>5647</v>
      </c>
      <c r="B5648" t="s">
        <v>5141</v>
      </c>
      <c r="C5648">
        <v>134482</v>
      </c>
      <c r="D5648">
        <v>225526</v>
      </c>
      <c r="F5648">
        <v>15</v>
      </c>
      <c r="G5648">
        <v>11</v>
      </c>
      <c r="H5648">
        <v>57.6</v>
      </c>
      <c r="I5648" t="s">
        <v>26</v>
      </c>
      <c r="J5648">
        <v>48</v>
      </c>
      <c r="K5648">
        <v>44</v>
      </c>
      <c r="L5648">
        <v>37</v>
      </c>
      <c r="M5648">
        <v>-48</v>
      </c>
      <c r="N5648">
        <v>5.69</v>
      </c>
      <c r="P5648">
        <v>0.14000000000000001</v>
      </c>
      <c r="R5648">
        <v>0.09</v>
      </c>
      <c r="X5648" t="s">
        <v>391</v>
      </c>
      <c r="Y5648">
        <v>5647</v>
      </c>
      <c r="Z5648" s="1">
        <v>0.63330555555555557</v>
      </c>
      <c r="AA5648" t="s">
        <v>11739</v>
      </c>
      <c r="AB5648">
        <v>-0.10299999999999999</v>
      </c>
      <c r="AC5648">
        <v>-0.04</v>
      </c>
      <c r="AD5648">
        <v>5.69</v>
      </c>
      <c r="AE5648" t="s">
        <v>391</v>
      </c>
    </row>
    <row r="5649" spans="1:32" x14ac:dyDescent="0.2">
      <c r="A5649">
        <v>5648</v>
      </c>
      <c r="C5649">
        <v>134493</v>
      </c>
      <c r="D5649">
        <v>29420</v>
      </c>
      <c r="F5649">
        <v>15</v>
      </c>
      <c r="G5649">
        <v>8</v>
      </c>
      <c r="H5649">
        <v>19.5</v>
      </c>
      <c r="I5649" t="s">
        <v>24</v>
      </c>
      <c r="J5649">
        <v>50</v>
      </c>
      <c r="K5649">
        <v>3</v>
      </c>
      <c r="L5649">
        <v>18</v>
      </c>
      <c r="M5649">
        <v>50</v>
      </c>
      <c r="N5649">
        <v>6.39</v>
      </c>
      <c r="P5649">
        <v>1.03</v>
      </c>
      <c r="X5649" t="s">
        <v>54</v>
      </c>
      <c r="Y5649">
        <v>5648</v>
      </c>
      <c r="Z5649" s="1">
        <v>0.63078124999999996</v>
      </c>
      <c r="AA5649" t="s">
        <v>11740</v>
      </c>
      <c r="AB5649">
        <v>-4.0000000000000001E-3</v>
      </c>
      <c r="AC5649">
        <v>-1.7999999999999999E-2</v>
      </c>
      <c r="AD5649">
        <v>6.39</v>
      </c>
      <c r="AE5649" t="s">
        <v>54</v>
      </c>
    </row>
    <row r="5650" spans="1:32" x14ac:dyDescent="0.2">
      <c r="A5650">
        <v>5649</v>
      </c>
      <c r="B5650" t="s">
        <v>5142</v>
      </c>
      <c r="C5650">
        <v>134505</v>
      </c>
      <c r="D5650">
        <v>242304</v>
      </c>
      <c r="F5650">
        <v>15</v>
      </c>
      <c r="G5650">
        <v>12</v>
      </c>
      <c r="H5650">
        <v>17.100000000000001</v>
      </c>
      <c r="I5650" t="s">
        <v>26</v>
      </c>
      <c r="J5650">
        <v>52</v>
      </c>
      <c r="K5650">
        <v>5</v>
      </c>
      <c r="L5650">
        <v>57</v>
      </c>
      <c r="M5650">
        <v>-52</v>
      </c>
      <c r="N5650">
        <v>3.41</v>
      </c>
      <c r="P5650">
        <v>0.92</v>
      </c>
      <c r="R5650">
        <v>0.66</v>
      </c>
      <c r="X5650" t="s">
        <v>71</v>
      </c>
      <c r="Y5650">
        <v>5649</v>
      </c>
      <c r="Z5650" s="1">
        <v>0.63353124999999999</v>
      </c>
      <c r="AA5650" t="s">
        <v>11741</v>
      </c>
      <c r="AB5650">
        <v>-0.112</v>
      </c>
      <c r="AC5650">
        <v>-7.2999999999999995E-2</v>
      </c>
      <c r="AD5650">
        <v>3.41</v>
      </c>
      <c r="AE5650" t="s">
        <v>71</v>
      </c>
    </row>
    <row r="5651" spans="1:32" x14ac:dyDescent="0.2">
      <c r="A5651">
        <v>5650</v>
      </c>
      <c r="C5651">
        <v>134597</v>
      </c>
      <c r="D5651">
        <v>225533</v>
      </c>
      <c r="F5651">
        <v>15</v>
      </c>
      <c r="G5651">
        <v>12</v>
      </c>
      <c r="H5651">
        <v>31.3</v>
      </c>
      <c r="I5651" t="s">
        <v>26</v>
      </c>
      <c r="J5651">
        <v>48</v>
      </c>
      <c r="K5651">
        <v>13</v>
      </c>
      <c r="L5651">
        <v>7</v>
      </c>
      <c r="M5651">
        <v>-48</v>
      </c>
      <c r="N5651">
        <v>6.33</v>
      </c>
      <c r="P5651">
        <v>1.1200000000000001</v>
      </c>
      <c r="X5651" t="s">
        <v>125</v>
      </c>
      <c r="Y5651">
        <v>5650</v>
      </c>
      <c r="Z5651" s="1">
        <v>0.63369560185185192</v>
      </c>
      <c r="AA5651" t="s">
        <v>11742</v>
      </c>
      <c r="AB5651">
        <v>-1.4E-2</v>
      </c>
      <c r="AC5651">
        <v>-2.8000000000000001E-2</v>
      </c>
      <c r="AD5651">
        <v>6.33</v>
      </c>
      <c r="AE5651" t="s">
        <v>125</v>
      </c>
    </row>
    <row r="5652" spans="1:32" x14ac:dyDescent="0.2">
      <c r="A5652">
        <v>5651</v>
      </c>
      <c r="C5652">
        <v>134687</v>
      </c>
      <c r="D5652">
        <v>225539</v>
      </c>
      <c r="E5652" t="s">
        <v>30</v>
      </c>
      <c r="F5652">
        <v>15</v>
      </c>
      <c r="G5652">
        <v>12</v>
      </c>
      <c r="H5652">
        <v>49.5</v>
      </c>
      <c r="I5652" t="s">
        <v>26</v>
      </c>
      <c r="J5652">
        <v>44</v>
      </c>
      <c r="K5652">
        <v>30</v>
      </c>
      <c r="L5652">
        <v>2</v>
      </c>
      <c r="M5652">
        <v>-44</v>
      </c>
      <c r="N5652">
        <v>4.82</v>
      </c>
      <c r="P5652">
        <v>-0.17</v>
      </c>
      <c r="R5652">
        <v>-0.68</v>
      </c>
      <c r="T5652">
        <v>-0.16</v>
      </c>
      <c r="X5652" t="s">
        <v>2318</v>
      </c>
      <c r="Y5652">
        <v>5651</v>
      </c>
      <c r="Z5652" s="1">
        <v>0.63390625</v>
      </c>
      <c r="AA5652" t="s">
        <v>11743</v>
      </c>
      <c r="AB5652">
        <v>-3.4000000000000002E-2</v>
      </c>
      <c r="AC5652">
        <v>-2.8000000000000001E-2</v>
      </c>
      <c r="AD5652">
        <v>4.82</v>
      </c>
      <c r="AE5652" t="s">
        <v>2318</v>
      </c>
    </row>
    <row r="5653" spans="1:32" x14ac:dyDescent="0.2">
      <c r="A5653">
        <v>5652</v>
      </c>
      <c r="B5653" t="s">
        <v>5143</v>
      </c>
      <c r="C5653">
        <v>134759</v>
      </c>
      <c r="D5653">
        <v>159090</v>
      </c>
      <c r="E5653">
        <v>6981</v>
      </c>
      <c r="F5653">
        <v>15</v>
      </c>
      <c r="G5653">
        <v>12</v>
      </c>
      <c r="H5653">
        <v>13.3</v>
      </c>
      <c r="I5653" t="s">
        <v>26</v>
      </c>
      <c r="J5653">
        <v>19</v>
      </c>
      <c r="K5653">
        <v>47</v>
      </c>
      <c r="L5653">
        <v>30</v>
      </c>
      <c r="M5653">
        <v>-19</v>
      </c>
      <c r="N5653">
        <v>4.54</v>
      </c>
      <c r="P5653">
        <v>-0.08</v>
      </c>
      <c r="R5653">
        <v>-0.35</v>
      </c>
      <c r="T5653">
        <v>-0.09</v>
      </c>
      <c r="X5653" t="s">
        <v>2335</v>
      </c>
      <c r="Y5653">
        <v>5652</v>
      </c>
      <c r="Z5653" s="1">
        <v>0.63348726851851855</v>
      </c>
      <c r="AA5653" t="s">
        <v>11744</v>
      </c>
      <c r="AB5653">
        <v>-3.5999999999999997E-2</v>
      </c>
      <c r="AC5653">
        <v>-3.9E-2</v>
      </c>
      <c r="AD5653">
        <v>4.54</v>
      </c>
      <c r="AE5653" t="s">
        <v>2335</v>
      </c>
    </row>
    <row r="5654" spans="1:32" x14ac:dyDescent="0.2">
      <c r="A5654">
        <v>5653</v>
      </c>
      <c r="C5654">
        <v>134837</v>
      </c>
      <c r="D5654">
        <v>206418</v>
      </c>
      <c r="F5654">
        <v>15</v>
      </c>
      <c r="G5654">
        <v>13</v>
      </c>
      <c r="H5654">
        <v>7.4</v>
      </c>
      <c r="I5654" t="s">
        <v>26</v>
      </c>
      <c r="J5654">
        <v>36</v>
      </c>
      <c r="K5654">
        <v>5</v>
      </c>
      <c r="L5654">
        <v>29</v>
      </c>
      <c r="M5654">
        <v>-36</v>
      </c>
      <c r="N5654">
        <v>6.1</v>
      </c>
      <c r="P5654">
        <v>-0.08</v>
      </c>
      <c r="X5654" t="s">
        <v>122</v>
      </c>
      <c r="Y5654">
        <v>5653</v>
      </c>
      <c r="Z5654" s="1">
        <v>0.6341134259259259</v>
      </c>
      <c r="AA5654" t="s">
        <v>11745</v>
      </c>
      <c r="AB5654">
        <v>-4.2999999999999997E-2</v>
      </c>
      <c r="AC5654">
        <v>-2.1000000000000001E-2</v>
      </c>
      <c r="AD5654">
        <v>6.1</v>
      </c>
      <c r="AE5654" t="s">
        <v>122</v>
      </c>
    </row>
    <row r="5655" spans="1:32" x14ac:dyDescent="0.2">
      <c r="A5655">
        <v>5654</v>
      </c>
      <c r="C5655">
        <v>134943</v>
      </c>
      <c r="D5655">
        <v>101429</v>
      </c>
      <c r="E5655" t="s">
        <v>5144</v>
      </c>
      <c r="F5655">
        <v>15</v>
      </c>
      <c r="G5655">
        <v>12</v>
      </c>
      <c r="H5655">
        <v>4.3</v>
      </c>
      <c r="I5655" t="s">
        <v>24</v>
      </c>
      <c r="J5655">
        <v>18</v>
      </c>
      <c r="K5655">
        <v>58</v>
      </c>
      <c r="L5655">
        <v>33</v>
      </c>
      <c r="M5655">
        <v>18</v>
      </c>
      <c r="N5655">
        <v>5.89</v>
      </c>
      <c r="P5655">
        <v>1.53</v>
      </c>
      <c r="X5655" t="s">
        <v>326</v>
      </c>
      <c r="Y5655">
        <v>5654</v>
      </c>
      <c r="Z5655" s="1">
        <v>0.63338310185185187</v>
      </c>
      <c r="AA5655" t="s">
        <v>11746</v>
      </c>
      <c r="AB5655">
        <v>-1.7000000000000001E-2</v>
      </c>
      <c r="AC5655">
        <v>5.0000000000000001E-3</v>
      </c>
      <c r="AD5655">
        <v>5.89</v>
      </c>
      <c r="AE5655" t="s">
        <v>164</v>
      </c>
      <c r="AF5655" t="s">
        <v>36</v>
      </c>
    </row>
    <row r="5656" spans="1:32" x14ac:dyDescent="0.2">
      <c r="A5656">
        <v>5655</v>
      </c>
      <c r="C5656">
        <v>134946</v>
      </c>
      <c r="D5656">
        <v>183269</v>
      </c>
      <c r="F5656">
        <v>15</v>
      </c>
      <c r="G5656">
        <v>13</v>
      </c>
      <c r="H5656">
        <v>17.5</v>
      </c>
      <c r="I5656" t="s">
        <v>26</v>
      </c>
      <c r="J5656">
        <v>24</v>
      </c>
      <c r="K5656">
        <v>0</v>
      </c>
      <c r="L5656">
        <v>30</v>
      </c>
      <c r="M5656">
        <v>-24</v>
      </c>
      <c r="N5656">
        <v>6.47</v>
      </c>
      <c r="P5656">
        <v>-0.04</v>
      </c>
      <c r="R5656">
        <v>-0.41</v>
      </c>
      <c r="X5656" t="s">
        <v>5040</v>
      </c>
      <c r="Y5656">
        <v>5655</v>
      </c>
      <c r="Z5656" s="1">
        <v>0.63423032407407409</v>
      </c>
      <c r="AA5656" t="s">
        <v>11747</v>
      </c>
      <c r="AB5656">
        <v>-1.0999999999999999E-2</v>
      </c>
      <c r="AC5656">
        <v>-0.02</v>
      </c>
      <c r="AD5656">
        <v>6.47</v>
      </c>
      <c r="AE5656" t="s">
        <v>5040</v>
      </c>
    </row>
    <row r="5657" spans="1:32" x14ac:dyDescent="0.2">
      <c r="A5657">
        <v>5656</v>
      </c>
      <c r="B5657" t="s">
        <v>5145</v>
      </c>
      <c r="C5657">
        <v>134967</v>
      </c>
      <c r="D5657">
        <v>159105</v>
      </c>
      <c r="F5657">
        <v>15</v>
      </c>
      <c r="G5657">
        <v>13</v>
      </c>
      <c r="H5657">
        <v>19.2</v>
      </c>
      <c r="I5657" t="s">
        <v>26</v>
      </c>
      <c r="J5657">
        <v>19</v>
      </c>
      <c r="K5657">
        <v>38</v>
      </c>
      <c r="L5657">
        <v>51</v>
      </c>
      <c r="M5657">
        <v>-19</v>
      </c>
      <c r="N5657">
        <v>6.08</v>
      </c>
      <c r="P5657">
        <v>0.12</v>
      </c>
      <c r="X5657" t="s">
        <v>1824</v>
      </c>
      <c r="Y5657">
        <v>5656</v>
      </c>
      <c r="Z5657" s="1">
        <v>0.63424999999999998</v>
      </c>
      <c r="AA5657" t="s">
        <v>11748</v>
      </c>
      <c r="AB5657">
        <v>-5.0999999999999997E-2</v>
      </c>
      <c r="AC5657">
        <v>-3.6999999999999998E-2</v>
      </c>
      <c r="AD5657">
        <v>6.08</v>
      </c>
      <c r="AE5657" t="s">
        <v>1824</v>
      </c>
    </row>
    <row r="5658" spans="1:32" x14ac:dyDescent="0.2">
      <c r="A5658">
        <v>5657</v>
      </c>
      <c r="B5658" t="s">
        <v>5146</v>
      </c>
      <c r="C5658">
        <v>134987</v>
      </c>
      <c r="D5658">
        <v>183275</v>
      </c>
      <c r="F5658">
        <v>15</v>
      </c>
      <c r="G5658">
        <v>13</v>
      </c>
      <c r="H5658">
        <v>28.7</v>
      </c>
      <c r="I5658" t="s">
        <v>26</v>
      </c>
      <c r="J5658">
        <v>25</v>
      </c>
      <c r="K5658">
        <v>18</v>
      </c>
      <c r="L5658">
        <v>33</v>
      </c>
      <c r="M5658">
        <v>-25</v>
      </c>
      <c r="N5658">
        <v>6.45</v>
      </c>
      <c r="P5658">
        <v>0.7</v>
      </c>
      <c r="X5658" t="s">
        <v>2390</v>
      </c>
      <c r="Y5658">
        <v>5657</v>
      </c>
      <c r="Z5658" s="1">
        <v>0.63435995370370368</v>
      </c>
      <c r="AA5658" t="s">
        <v>11749</v>
      </c>
      <c r="AB5658">
        <v>-0.39800000000000002</v>
      </c>
      <c r="AC5658">
        <v>-7.0999999999999994E-2</v>
      </c>
      <c r="AD5658">
        <v>6.45</v>
      </c>
      <c r="AE5658" t="s">
        <v>2390</v>
      </c>
    </row>
    <row r="5659" spans="1:32" x14ac:dyDescent="0.2">
      <c r="A5659">
        <v>5658</v>
      </c>
      <c r="C5659">
        <v>135051</v>
      </c>
      <c r="D5659">
        <v>183285</v>
      </c>
      <c r="F5659">
        <v>15</v>
      </c>
      <c r="G5659">
        <v>13</v>
      </c>
      <c r="H5659">
        <v>53.3</v>
      </c>
      <c r="I5659" t="s">
        <v>26</v>
      </c>
      <c r="J5659">
        <v>26</v>
      </c>
      <c r="K5659">
        <v>11</v>
      </c>
      <c r="L5659">
        <v>37</v>
      </c>
      <c r="M5659">
        <v>-26</v>
      </c>
      <c r="N5659">
        <v>5.84</v>
      </c>
      <c r="P5659">
        <v>1.1399999999999999</v>
      </c>
      <c r="W5659" t="s">
        <v>27</v>
      </c>
      <c r="X5659" t="s">
        <v>235</v>
      </c>
      <c r="Y5659">
        <v>5658</v>
      </c>
      <c r="Z5659" s="1">
        <v>0.63464467592592599</v>
      </c>
      <c r="AA5659" t="s">
        <v>11750</v>
      </c>
      <c r="AB5659">
        <v>-1.4999999999999999E-2</v>
      </c>
      <c r="AC5659">
        <v>0</v>
      </c>
      <c r="AD5659">
        <v>5.84</v>
      </c>
      <c r="AE5659" t="s">
        <v>6326</v>
      </c>
    </row>
    <row r="5660" spans="1:32" x14ac:dyDescent="0.2">
      <c r="A5660">
        <v>5659</v>
      </c>
      <c r="C5660">
        <v>135101</v>
      </c>
      <c r="D5660">
        <v>101437</v>
      </c>
      <c r="F5660">
        <v>15</v>
      </c>
      <c r="G5660">
        <v>12</v>
      </c>
      <c r="H5660">
        <v>43.5</v>
      </c>
      <c r="I5660" t="s">
        <v>24</v>
      </c>
      <c r="J5660">
        <v>19</v>
      </c>
      <c r="K5660">
        <v>17</v>
      </c>
      <c r="L5660">
        <v>9</v>
      </c>
      <c r="M5660">
        <v>19</v>
      </c>
      <c r="N5660">
        <v>6.68</v>
      </c>
      <c r="P5660">
        <v>0.68</v>
      </c>
      <c r="R5660">
        <v>0.25</v>
      </c>
      <c r="T5660">
        <v>0.33</v>
      </c>
      <c r="X5660" t="s">
        <v>35</v>
      </c>
      <c r="Y5660">
        <v>5659</v>
      </c>
      <c r="Z5660" s="1">
        <v>0.63383680555555555</v>
      </c>
      <c r="AA5660" t="s">
        <v>11751</v>
      </c>
      <c r="AB5660">
        <v>-0.59</v>
      </c>
      <c r="AC5660">
        <v>0.28999999999999998</v>
      </c>
      <c r="AD5660">
        <v>6.68</v>
      </c>
      <c r="AE5660" t="s">
        <v>35</v>
      </c>
    </row>
    <row r="5661" spans="1:32" x14ac:dyDescent="0.2">
      <c r="A5661">
        <v>5660</v>
      </c>
      <c r="B5661" t="s">
        <v>5147</v>
      </c>
      <c r="C5661">
        <v>135153</v>
      </c>
      <c r="D5661">
        <v>206445</v>
      </c>
      <c r="F5661">
        <v>15</v>
      </c>
      <c r="G5661">
        <v>14</v>
      </c>
      <c r="H5661">
        <v>37.299999999999997</v>
      </c>
      <c r="I5661" t="s">
        <v>26</v>
      </c>
      <c r="J5661">
        <v>31</v>
      </c>
      <c r="K5661">
        <v>31</v>
      </c>
      <c r="L5661">
        <v>9</v>
      </c>
      <c r="M5661">
        <v>-31</v>
      </c>
      <c r="N5661">
        <v>4.91</v>
      </c>
      <c r="P5661">
        <v>0.37</v>
      </c>
      <c r="R5661">
        <v>0.28000000000000003</v>
      </c>
      <c r="T5661">
        <v>0.31</v>
      </c>
      <c r="X5661" t="s">
        <v>5148</v>
      </c>
      <c r="Y5661">
        <v>5660</v>
      </c>
      <c r="Z5661" s="1">
        <v>0.63515393518518515</v>
      </c>
      <c r="AA5661" t="s">
        <v>11752</v>
      </c>
      <c r="AB5661">
        <v>-5.0000000000000001E-3</v>
      </c>
      <c r="AC5661">
        <v>1E-3</v>
      </c>
      <c r="AD5661">
        <v>4.91</v>
      </c>
      <c r="AE5661" t="s">
        <v>5148</v>
      </c>
    </row>
    <row r="5662" spans="1:32" x14ac:dyDescent="0.2">
      <c r="A5662">
        <v>5661</v>
      </c>
      <c r="C5662">
        <v>135160</v>
      </c>
      <c r="D5662">
        <v>253082</v>
      </c>
      <c r="F5662">
        <v>15</v>
      </c>
      <c r="G5662">
        <v>16</v>
      </c>
      <c r="H5662">
        <v>36.4</v>
      </c>
      <c r="I5662" t="s">
        <v>26</v>
      </c>
      <c r="J5662">
        <v>60</v>
      </c>
      <c r="K5662">
        <v>54</v>
      </c>
      <c r="L5662">
        <v>14</v>
      </c>
      <c r="M5662">
        <v>-60</v>
      </c>
      <c r="N5662">
        <v>5.73</v>
      </c>
      <c r="P5662">
        <v>-0.08</v>
      </c>
      <c r="R5662">
        <v>-0.89</v>
      </c>
      <c r="X5662" t="s">
        <v>5149</v>
      </c>
      <c r="Y5662">
        <v>5661</v>
      </c>
      <c r="Z5662" s="1">
        <v>0.63653240740740735</v>
      </c>
      <c r="AA5662" t="s">
        <v>11753</v>
      </c>
      <c r="AB5662">
        <v>-2.5999999999999999E-2</v>
      </c>
      <c r="AC5662">
        <v>0</v>
      </c>
      <c r="AD5662">
        <v>5.73</v>
      </c>
      <c r="AE5662" t="s">
        <v>3120</v>
      </c>
    </row>
    <row r="5663" spans="1:32" x14ac:dyDescent="0.2">
      <c r="A5663">
        <v>5662</v>
      </c>
      <c r="B5663" t="s">
        <v>5150</v>
      </c>
      <c r="C5663">
        <v>135230</v>
      </c>
      <c r="D5663">
        <v>159122</v>
      </c>
      <c r="F5663">
        <v>15</v>
      </c>
      <c r="G5663">
        <v>14</v>
      </c>
      <c r="H5663">
        <v>33.700000000000003</v>
      </c>
      <c r="I5663" t="s">
        <v>26</v>
      </c>
      <c r="J5663">
        <v>17</v>
      </c>
      <c r="K5663">
        <v>46</v>
      </c>
      <c r="L5663">
        <v>7</v>
      </c>
      <c r="M5663">
        <v>-17</v>
      </c>
      <c r="N5663">
        <v>6.17</v>
      </c>
      <c r="P5663">
        <v>-0.05</v>
      </c>
      <c r="R5663">
        <v>-0.26</v>
      </c>
      <c r="X5663" t="s">
        <v>243</v>
      </c>
      <c r="Y5663">
        <v>5662</v>
      </c>
      <c r="Z5663" s="1">
        <v>0.63511226851851854</v>
      </c>
      <c r="AA5663" t="s">
        <v>11754</v>
      </c>
      <c r="AB5663">
        <v>-2.1999999999999999E-2</v>
      </c>
      <c r="AC5663">
        <v>-1.4E-2</v>
      </c>
      <c r="AD5663">
        <v>6.17</v>
      </c>
      <c r="AE5663" t="s">
        <v>5682</v>
      </c>
      <c r="AF5663" t="s">
        <v>36</v>
      </c>
    </row>
    <row r="5664" spans="1:32" x14ac:dyDescent="0.2">
      <c r="A5664">
        <v>5663</v>
      </c>
      <c r="C5664">
        <v>135235</v>
      </c>
      <c r="D5664">
        <v>225590</v>
      </c>
      <c r="F5664">
        <v>15</v>
      </c>
      <c r="G5664">
        <v>15</v>
      </c>
      <c r="H5664">
        <v>53.8</v>
      </c>
      <c r="I5664" t="s">
        <v>26</v>
      </c>
      <c r="J5664">
        <v>48</v>
      </c>
      <c r="K5664">
        <v>4</v>
      </c>
      <c r="L5664">
        <v>27</v>
      </c>
      <c r="M5664">
        <v>-48</v>
      </c>
      <c r="N5664">
        <v>5.95</v>
      </c>
      <c r="P5664">
        <v>0.21</v>
      </c>
      <c r="R5664">
        <v>0.11</v>
      </c>
      <c r="X5664" t="s">
        <v>383</v>
      </c>
      <c r="Y5664">
        <v>5663</v>
      </c>
      <c r="Z5664" s="1">
        <v>0.63603935185185179</v>
      </c>
      <c r="AA5664" t="s">
        <v>11755</v>
      </c>
      <c r="AB5664">
        <v>1.7999999999999999E-2</v>
      </c>
      <c r="AC5664">
        <v>-3.2000000000000001E-2</v>
      </c>
      <c r="AD5664">
        <v>5.95</v>
      </c>
      <c r="AE5664" t="s">
        <v>383</v>
      </c>
    </row>
    <row r="5665" spans="1:32" x14ac:dyDescent="0.2">
      <c r="A5665">
        <v>5664</v>
      </c>
      <c r="B5665" t="s">
        <v>5151</v>
      </c>
      <c r="C5665">
        <v>135240</v>
      </c>
      <c r="D5665">
        <v>253084</v>
      </c>
      <c r="E5665">
        <v>6998</v>
      </c>
      <c r="F5665">
        <v>15</v>
      </c>
      <c r="G5665">
        <v>16</v>
      </c>
      <c r="H5665">
        <v>56.7</v>
      </c>
      <c r="I5665" t="s">
        <v>26</v>
      </c>
      <c r="J5665">
        <v>60</v>
      </c>
      <c r="K5665">
        <v>57</v>
      </c>
      <c r="L5665">
        <v>27</v>
      </c>
      <c r="M5665">
        <v>-60</v>
      </c>
      <c r="N5665">
        <v>5.09</v>
      </c>
      <c r="P5665">
        <v>-0.06</v>
      </c>
      <c r="R5665">
        <v>-0.92</v>
      </c>
      <c r="X5665" t="s">
        <v>5152</v>
      </c>
      <c r="Y5665">
        <v>5664</v>
      </c>
      <c r="Z5665" s="1">
        <v>0.6367673611111111</v>
      </c>
      <c r="AA5665" t="s">
        <v>11756</v>
      </c>
      <c r="AB5665">
        <v>-1.9E-2</v>
      </c>
      <c r="AC5665">
        <v>-8.9999999999999993E-3</v>
      </c>
      <c r="AD5665">
        <v>5.09</v>
      </c>
      <c r="AE5665" t="s">
        <v>5152</v>
      </c>
    </row>
    <row r="5666" spans="1:32" x14ac:dyDescent="0.2">
      <c r="A5666">
        <v>5665</v>
      </c>
      <c r="C5666">
        <v>135263</v>
      </c>
      <c r="D5666">
        <v>83723</v>
      </c>
      <c r="F5666">
        <v>15</v>
      </c>
      <c r="G5666">
        <v>13</v>
      </c>
      <c r="H5666">
        <v>31.9</v>
      </c>
      <c r="I5666" t="s">
        <v>24</v>
      </c>
      <c r="J5666">
        <v>22</v>
      </c>
      <c r="K5666">
        <v>59</v>
      </c>
      <c r="L5666">
        <v>0</v>
      </c>
      <c r="M5666">
        <v>22</v>
      </c>
      <c r="N5666">
        <v>6.3</v>
      </c>
      <c r="P5666">
        <v>0.06</v>
      </c>
      <c r="R5666">
        <v>0.06</v>
      </c>
      <c r="X5666" t="s">
        <v>114</v>
      </c>
      <c r="Y5666">
        <v>5665</v>
      </c>
      <c r="Z5666" s="1">
        <v>0.63439699074074074</v>
      </c>
      <c r="AA5666" t="s">
        <v>11757</v>
      </c>
      <c r="AB5666">
        <v>4.9000000000000002E-2</v>
      </c>
      <c r="AC5666">
        <v>9.2999999999999999E-2</v>
      </c>
      <c r="AD5666">
        <v>6.3</v>
      </c>
      <c r="AE5666" t="s">
        <v>114</v>
      </c>
    </row>
    <row r="5667" spans="1:32" x14ac:dyDescent="0.2">
      <c r="A5667">
        <v>5666</v>
      </c>
      <c r="B5667" t="s">
        <v>5153</v>
      </c>
      <c r="C5667">
        <v>135291</v>
      </c>
      <c r="D5667">
        <v>253088</v>
      </c>
      <c r="F5667">
        <v>15</v>
      </c>
      <c r="G5667">
        <v>17</v>
      </c>
      <c r="H5667">
        <v>38.9</v>
      </c>
      <c r="I5667" t="s">
        <v>26</v>
      </c>
      <c r="J5667">
        <v>63</v>
      </c>
      <c r="K5667">
        <v>36</v>
      </c>
      <c r="L5667">
        <v>38</v>
      </c>
      <c r="M5667">
        <v>-63</v>
      </c>
      <c r="N5667">
        <v>4.8600000000000003</v>
      </c>
      <c r="P5667">
        <v>1.25</v>
      </c>
      <c r="R5667">
        <v>1.32</v>
      </c>
      <c r="T5667">
        <v>0.27</v>
      </c>
      <c r="U5667" t="s">
        <v>93</v>
      </c>
      <c r="X5667" t="s">
        <v>3136</v>
      </c>
      <c r="Y5667">
        <v>5666</v>
      </c>
      <c r="Z5667" s="1">
        <v>0.637255787037037</v>
      </c>
      <c r="AA5667" t="s">
        <v>11758</v>
      </c>
      <c r="AB5667">
        <v>1E-3</v>
      </c>
      <c r="AC5667">
        <v>8.0000000000000002E-3</v>
      </c>
      <c r="AD5667">
        <v>4.8600000000000003</v>
      </c>
      <c r="AE5667" t="s">
        <v>5935</v>
      </c>
      <c r="AF5667" t="s">
        <v>36</v>
      </c>
    </row>
    <row r="5668" spans="1:32" x14ac:dyDescent="0.2">
      <c r="A5668">
        <v>5667</v>
      </c>
      <c r="C5668">
        <v>135345</v>
      </c>
      <c r="D5668">
        <v>225600</v>
      </c>
      <c r="F5668">
        <v>15</v>
      </c>
      <c r="G5668">
        <v>16</v>
      </c>
      <c r="H5668">
        <v>4</v>
      </c>
      <c r="I5668" t="s">
        <v>26</v>
      </c>
      <c r="J5668">
        <v>41</v>
      </c>
      <c r="K5668">
        <v>29</v>
      </c>
      <c r="L5668">
        <v>28</v>
      </c>
      <c r="M5668">
        <v>-41</v>
      </c>
      <c r="N5668">
        <v>5.16</v>
      </c>
      <c r="P5668">
        <v>0.57999999999999996</v>
      </c>
      <c r="R5668">
        <v>0.1</v>
      </c>
      <c r="S5668" t="s">
        <v>2818</v>
      </c>
      <c r="X5668" t="s">
        <v>5154</v>
      </c>
      <c r="Y5668">
        <v>5667</v>
      </c>
      <c r="Z5668" s="1">
        <v>0.63615740740740734</v>
      </c>
      <c r="AA5668" t="s">
        <v>11759</v>
      </c>
      <c r="AB5668">
        <v>-5.0000000000000001E-3</v>
      </c>
      <c r="AC5668">
        <v>-6.0000000000000001E-3</v>
      </c>
      <c r="AD5668">
        <v>5.16</v>
      </c>
      <c r="AE5668" t="s">
        <v>11760</v>
      </c>
    </row>
    <row r="5669" spans="1:32" x14ac:dyDescent="0.2">
      <c r="A5669">
        <v>5668</v>
      </c>
      <c r="C5669">
        <v>135348</v>
      </c>
      <c r="D5669">
        <v>225602</v>
      </c>
      <c r="F5669">
        <v>15</v>
      </c>
      <c r="G5669">
        <v>16</v>
      </c>
      <c r="H5669">
        <v>10.5</v>
      </c>
      <c r="I5669" t="s">
        <v>26</v>
      </c>
      <c r="J5669">
        <v>43</v>
      </c>
      <c r="K5669">
        <v>29</v>
      </c>
      <c r="L5669">
        <v>5</v>
      </c>
      <c r="M5669">
        <v>-43</v>
      </c>
      <c r="N5669">
        <v>6.04</v>
      </c>
      <c r="P5669">
        <v>-0.14000000000000001</v>
      </c>
      <c r="R5669">
        <v>-0.63</v>
      </c>
      <c r="X5669" t="s">
        <v>2318</v>
      </c>
      <c r="Y5669">
        <v>5668</v>
      </c>
      <c r="Z5669" s="1">
        <v>0.63623263888888892</v>
      </c>
      <c r="AA5669" t="s">
        <v>11761</v>
      </c>
      <c r="AB5669">
        <v>-7.0000000000000001E-3</v>
      </c>
      <c r="AC5669">
        <v>3.0000000000000001E-3</v>
      </c>
      <c r="AD5669">
        <v>6.04</v>
      </c>
      <c r="AE5669" t="s">
        <v>2318</v>
      </c>
    </row>
    <row r="5670" spans="1:32" x14ac:dyDescent="0.2">
      <c r="A5670">
        <v>5669</v>
      </c>
      <c r="C5670">
        <v>135367</v>
      </c>
      <c r="D5670">
        <v>140408</v>
      </c>
      <c r="F5670">
        <v>15</v>
      </c>
      <c r="G5670">
        <v>14</v>
      </c>
      <c r="H5670">
        <v>50.7</v>
      </c>
      <c r="I5670" t="s">
        <v>26</v>
      </c>
      <c r="J5670">
        <v>5</v>
      </c>
      <c r="K5670">
        <v>30</v>
      </c>
      <c r="L5670">
        <v>10</v>
      </c>
      <c r="M5670">
        <v>-5</v>
      </c>
      <c r="N5670">
        <v>6.28</v>
      </c>
      <c r="P5670">
        <v>1.47</v>
      </c>
      <c r="R5670">
        <v>1.81</v>
      </c>
      <c r="X5670" t="s">
        <v>365</v>
      </c>
      <c r="Y5670">
        <v>5669</v>
      </c>
      <c r="Z5670" s="1">
        <v>0.63530902777777776</v>
      </c>
      <c r="AA5670" t="s">
        <v>11762</v>
      </c>
      <c r="AB5670">
        <v>-1.7999999999999999E-2</v>
      </c>
      <c r="AC5670">
        <v>5.0000000000000001E-3</v>
      </c>
      <c r="AD5670">
        <v>6.28</v>
      </c>
      <c r="AE5670" t="s">
        <v>365</v>
      </c>
    </row>
    <row r="5671" spans="1:32" x14ac:dyDescent="0.2">
      <c r="A5671">
        <v>5670</v>
      </c>
      <c r="B5671" t="s">
        <v>5155</v>
      </c>
      <c r="C5671">
        <v>135379</v>
      </c>
      <c r="D5671">
        <v>242384</v>
      </c>
      <c r="F5671">
        <v>15</v>
      </c>
      <c r="G5671">
        <v>17</v>
      </c>
      <c r="H5671">
        <v>30.8</v>
      </c>
      <c r="I5671" t="s">
        <v>26</v>
      </c>
      <c r="J5671">
        <v>58</v>
      </c>
      <c r="K5671">
        <v>48</v>
      </c>
      <c r="L5671">
        <v>4</v>
      </c>
      <c r="M5671">
        <v>-58</v>
      </c>
      <c r="N5671">
        <v>4.07</v>
      </c>
      <c r="P5671">
        <v>0.09</v>
      </c>
      <c r="R5671">
        <v>0.09</v>
      </c>
      <c r="X5671" t="s">
        <v>298</v>
      </c>
      <c r="Y5671">
        <v>5670</v>
      </c>
      <c r="Z5671" s="1">
        <v>0.637162037037037</v>
      </c>
      <c r="AA5671" t="s">
        <v>11763</v>
      </c>
      <c r="AB5671">
        <v>-0.1</v>
      </c>
      <c r="AC5671">
        <v>-0.13700000000000001</v>
      </c>
      <c r="AD5671">
        <v>4.07</v>
      </c>
      <c r="AE5671" t="s">
        <v>298</v>
      </c>
    </row>
    <row r="5672" spans="1:32" x14ac:dyDescent="0.2">
      <c r="A5672">
        <v>5671</v>
      </c>
      <c r="B5672" t="s">
        <v>5156</v>
      </c>
      <c r="C5672">
        <v>135382</v>
      </c>
      <c r="D5672">
        <v>253097</v>
      </c>
      <c r="E5672">
        <v>7008</v>
      </c>
      <c r="F5672">
        <v>15</v>
      </c>
      <c r="G5672">
        <v>18</v>
      </c>
      <c r="H5672">
        <v>54.6</v>
      </c>
      <c r="I5672" t="s">
        <v>26</v>
      </c>
      <c r="J5672">
        <v>68</v>
      </c>
      <c r="K5672">
        <v>40</v>
      </c>
      <c r="L5672">
        <v>46</v>
      </c>
      <c r="M5672">
        <v>-68</v>
      </c>
      <c r="N5672">
        <v>2.89</v>
      </c>
      <c r="P5672">
        <v>0</v>
      </c>
      <c r="R5672">
        <v>-0.02</v>
      </c>
      <c r="X5672" t="s">
        <v>89</v>
      </c>
      <c r="Y5672">
        <v>5671</v>
      </c>
      <c r="Z5672" s="1">
        <v>0.63813194444444443</v>
      </c>
      <c r="AA5672" t="s">
        <v>11764</v>
      </c>
      <c r="AB5672">
        <v>-7.1999999999999995E-2</v>
      </c>
      <c r="AC5672">
        <v>-3.1E-2</v>
      </c>
      <c r="AD5672">
        <v>2.89</v>
      </c>
      <c r="AE5672" t="s">
        <v>89</v>
      </c>
    </row>
    <row r="5673" spans="1:32" x14ac:dyDescent="0.2">
      <c r="A5673">
        <v>5672</v>
      </c>
      <c r="C5673">
        <v>135384</v>
      </c>
      <c r="D5673">
        <v>16630</v>
      </c>
      <c r="F5673">
        <v>15</v>
      </c>
      <c r="G5673">
        <v>10</v>
      </c>
      <c r="H5673">
        <v>44.1</v>
      </c>
      <c r="I5673" t="s">
        <v>24</v>
      </c>
      <c r="J5673">
        <v>67</v>
      </c>
      <c r="K5673">
        <v>46</v>
      </c>
      <c r="L5673">
        <v>53</v>
      </c>
      <c r="M5673">
        <v>67</v>
      </c>
      <c r="N5673">
        <v>6.17</v>
      </c>
      <c r="O5673" t="s">
        <v>103</v>
      </c>
      <c r="X5673" t="s">
        <v>2380</v>
      </c>
      <c r="Y5673">
        <v>5672</v>
      </c>
      <c r="Z5673" s="1">
        <v>0.63245486111111104</v>
      </c>
      <c r="AA5673" t="s">
        <v>11765</v>
      </c>
      <c r="AB5673">
        <v>1E-3</v>
      </c>
      <c r="AC5673">
        <v>0</v>
      </c>
      <c r="AD5673">
        <v>6.17</v>
      </c>
      <c r="AE5673" t="s">
        <v>2380</v>
      </c>
    </row>
    <row r="5674" spans="1:32" x14ac:dyDescent="0.2">
      <c r="A5674">
        <v>5673</v>
      </c>
      <c r="C5674">
        <v>135402</v>
      </c>
      <c r="D5674">
        <v>64572</v>
      </c>
      <c r="F5674">
        <v>15</v>
      </c>
      <c r="G5674">
        <v>13</v>
      </c>
      <c r="H5674">
        <v>35.6</v>
      </c>
      <c r="I5674" t="s">
        <v>24</v>
      </c>
      <c r="J5674">
        <v>38</v>
      </c>
      <c r="K5674">
        <v>15</v>
      </c>
      <c r="L5674">
        <v>53</v>
      </c>
      <c r="M5674">
        <v>38</v>
      </c>
      <c r="N5674">
        <v>6.2</v>
      </c>
      <c r="P5674">
        <v>1.2</v>
      </c>
      <c r="W5674" t="s">
        <v>27</v>
      </c>
      <c r="X5674" t="s">
        <v>365</v>
      </c>
      <c r="Y5674">
        <v>5673</v>
      </c>
      <c r="Z5674" s="1">
        <v>0.63443981481481482</v>
      </c>
      <c r="AA5674" t="s">
        <v>11766</v>
      </c>
      <c r="AB5674">
        <v>-0.01</v>
      </c>
      <c r="AC5674">
        <v>-4.7E-2</v>
      </c>
      <c r="AD5674">
        <v>6.2</v>
      </c>
      <c r="AE5674" t="s">
        <v>5818</v>
      </c>
    </row>
    <row r="5675" spans="1:32" x14ac:dyDescent="0.2">
      <c r="A5675">
        <v>5674</v>
      </c>
      <c r="C5675">
        <v>135438</v>
      </c>
      <c r="D5675">
        <v>64574</v>
      </c>
      <c r="F5675">
        <v>15</v>
      </c>
      <c r="G5675">
        <v>14</v>
      </c>
      <c r="H5675">
        <v>6.1</v>
      </c>
      <c r="I5675" t="s">
        <v>24</v>
      </c>
      <c r="J5675">
        <v>31</v>
      </c>
      <c r="K5675">
        <v>47</v>
      </c>
      <c r="L5675">
        <v>17</v>
      </c>
      <c r="M5675">
        <v>31</v>
      </c>
      <c r="N5675">
        <v>5.99</v>
      </c>
      <c r="P5675">
        <v>1.52</v>
      </c>
      <c r="X5675" t="s">
        <v>104</v>
      </c>
      <c r="Y5675">
        <v>5674</v>
      </c>
      <c r="Z5675" s="1">
        <v>0.634792824074074</v>
      </c>
      <c r="AA5675" t="s">
        <v>11767</v>
      </c>
      <c r="AB5675">
        <v>4.2999999999999997E-2</v>
      </c>
      <c r="AC5675">
        <v>-1.7999999999999999E-2</v>
      </c>
      <c r="AD5675">
        <v>5.99</v>
      </c>
      <c r="AE5675" t="s">
        <v>104</v>
      </c>
    </row>
    <row r="5676" spans="1:32" x14ac:dyDescent="0.2">
      <c r="A5676">
        <v>5675</v>
      </c>
      <c r="B5676" t="s">
        <v>5157</v>
      </c>
      <c r="C5676">
        <v>135482</v>
      </c>
      <c r="D5676">
        <v>120916</v>
      </c>
      <c r="F5676">
        <v>15</v>
      </c>
      <c r="G5676">
        <v>15</v>
      </c>
      <c r="H5676">
        <v>11.4</v>
      </c>
      <c r="I5676" t="s">
        <v>24</v>
      </c>
      <c r="J5676">
        <v>4</v>
      </c>
      <c r="K5676">
        <v>56</v>
      </c>
      <c r="L5676">
        <v>22</v>
      </c>
      <c r="M5676">
        <v>4</v>
      </c>
      <c r="N5676">
        <v>5.33</v>
      </c>
      <c r="P5676">
        <v>1.0900000000000001</v>
      </c>
      <c r="R5676">
        <v>0.91</v>
      </c>
      <c r="T5676">
        <v>0.57999999999999996</v>
      </c>
      <c r="X5676" t="s">
        <v>54</v>
      </c>
      <c r="Y5676">
        <v>5675</v>
      </c>
      <c r="Z5676" s="1">
        <v>0.63554861111111116</v>
      </c>
      <c r="AA5676" t="s">
        <v>11768</v>
      </c>
      <c r="AB5676">
        <v>-1.7999999999999999E-2</v>
      </c>
      <c r="AC5676">
        <v>5.0000000000000001E-3</v>
      </c>
      <c r="AD5676">
        <v>5.33</v>
      </c>
      <c r="AE5676" t="s">
        <v>54</v>
      </c>
    </row>
    <row r="5677" spans="1:32" x14ac:dyDescent="0.2">
      <c r="A5677">
        <v>5676</v>
      </c>
      <c r="B5677" t="s">
        <v>5158</v>
      </c>
      <c r="C5677">
        <v>135502</v>
      </c>
      <c r="D5677">
        <v>83729</v>
      </c>
      <c r="F5677">
        <v>15</v>
      </c>
      <c r="G5677">
        <v>14</v>
      </c>
      <c r="H5677">
        <v>29.2</v>
      </c>
      <c r="I5677" t="s">
        <v>24</v>
      </c>
      <c r="J5677">
        <v>29</v>
      </c>
      <c r="K5677">
        <v>9</v>
      </c>
      <c r="L5677">
        <v>51</v>
      </c>
      <c r="M5677">
        <v>29</v>
      </c>
      <c r="N5677">
        <v>5.26</v>
      </c>
      <c r="P5677">
        <v>0.03</v>
      </c>
      <c r="R5677">
        <v>0.08</v>
      </c>
      <c r="X5677" t="s">
        <v>114</v>
      </c>
      <c r="Y5677">
        <v>5676</v>
      </c>
      <c r="Z5677" s="1">
        <v>0.63506018518518526</v>
      </c>
      <c r="AA5677" t="s">
        <v>11769</v>
      </c>
      <c r="AB5677">
        <v>-6.6000000000000003E-2</v>
      </c>
      <c r="AC5677">
        <v>0.03</v>
      </c>
      <c r="AD5677">
        <v>5.26</v>
      </c>
      <c r="AE5677" t="s">
        <v>114</v>
      </c>
    </row>
    <row r="5678" spans="1:32" x14ac:dyDescent="0.2">
      <c r="A5678">
        <v>5677</v>
      </c>
      <c r="C5678">
        <v>135530</v>
      </c>
      <c r="D5678">
        <v>45445</v>
      </c>
      <c r="F5678">
        <v>15</v>
      </c>
      <c r="G5678">
        <v>14</v>
      </c>
      <c r="H5678">
        <v>10.3</v>
      </c>
      <c r="I5678" t="s">
        <v>24</v>
      </c>
      <c r="J5678">
        <v>42</v>
      </c>
      <c r="K5678">
        <v>10</v>
      </c>
      <c r="L5678">
        <v>17</v>
      </c>
      <c r="M5678">
        <v>42</v>
      </c>
      <c r="N5678">
        <v>6.13</v>
      </c>
      <c r="P5678">
        <v>1.66</v>
      </c>
      <c r="R5678">
        <v>1.93</v>
      </c>
      <c r="T5678">
        <v>0.92</v>
      </c>
      <c r="U5678" t="s">
        <v>93</v>
      </c>
      <c r="X5678" t="s">
        <v>2067</v>
      </c>
      <c r="Y5678">
        <v>5677</v>
      </c>
      <c r="Z5678" s="1">
        <v>0.63484143518518521</v>
      </c>
      <c r="AA5678" t="s">
        <v>11770</v>
      </c>
      <c r="AB5678">
        <v>1.9E-2</v>
      </c>
      <c r="AC5678">
        <v>-1.4E-2</v>
      </c>
      <c r="AD5678">
        <v>6.13</v>
      </c>
      <c r="AE5678" t="s">
        <v>353</v>
      </c>
    </row>
    <row r="5679" spans="1:32" x14ac:dyDescent="0.2">
      <c r="A5679">
        <v>5678</v>
      </c>
      <c r="C5679">
        <v>135534</v>
      </c>
      <c r="D5679">
        <v>183328</v>
      </c>
      <c r="F5679">
        <v>15</v>
      </c>
      <c r="G5679">
        <v>16</v>
      </c>
      <c r="H5679">
        <v>23</v>
      </c>
      <c r="I5679" t="s">
        <v>26</v>
      </c>
      <c r="J5679">
        <v>22</v>
      </c>
      <c r="K5679">
        <v>23</v>
      </c>
      <c r="L5679">
        <v>58</v>
      </c>
      <c r="M5679">
        <v>-22</v>
      </c>
      <c r="N5679">
        <v>5.5</v>
      </c>
      <c r="P5679">
        <v>1.38</v>
      </c>
      <c r="R5679">
        <v>1.48</v>
      </c>
      <c r="X5679" t="s">
        <v>77</v>
      </c>
      <c r="Y5679">
        <v>5678</v>
      </c>
      <c r="Z5679" s="1">
        <v>0.63637731481481474</v>
      </c>
      <c r="AA5679" t="s">
        <v>11771</v>
      </c>
      <c r="AB5679">
        <v>-3.4000000000000002E-2</v>
      </c>
      <c r="AC5679">
        <v>3.0000000000000001E-3</v>
      </c>
      <c r="AD5679">
        <v>5.5</v>
      </c>
      <c r="AE5679" t="s">
        <v>77</v>
      </c>
    </row>
    <row r="5680" spans="1:32" x14ac:dyDescent="0.2">
      <c r="A5680">
        <v>5679</v>
      </c>
      <c r="B5680" t="s">
        <v>5159</v>
      </c>
      <c r="C5680">
        <v>135559</v>
      </c>
      <c r="D5680">
        <v>120920</v>
      </c>
      <c r="F5680">
        <v>15</v>
      </c>
      <c r="G5680">
        <v>15</v>
      </c>
      <c r="H5680">
        <v>49.1</v>
      </c>
      <c r="I5680" t="s">
        <v>24</v>
      </c>
      <c r="J5680">
        <v>0</v>
      </c>
      <c r="K5680">
        <v>22</v>
      </c>
      <c r="L5680">
        <v>20</v>
      </c>
      <c r="M5680">
        <v>0</v>
      </c>
      <c r="N5680">
        <v>5.63</v>
      </c>
      <c r="P5680">
        <v>0.18</v>
      </c>
      <c r="R5680">
        <v>0.09</v>
      </c>
      <c r="X5680" t="s">
        <v>310</v>
      </c>
      <c r="Y5680">
        <v>5679</v>
      </c>
      <c r="Z5680" s="1">
        <v>0.63598495370370367</v>
      </c>
      <c r="AA5680" t="s">
        <v>11772</v>
      </c>
      <c r="AB5680">
        <v>-0.107</v>
      </c>
      <c r="AC5680">
        <v>1.4999999999999999E-2</v>
      </c>
      <c r="AD5680">
        <v>5.63</v>
      </c>
      <c r="AE5680" t="s">
        <v>310</v>
      </c>
    </row>
    <row r="5681" spans="1:32" x14ac:dyDescent="0.2">
      <c r="A5681">
        <v>5680</v>
      </c>
      <c r="C5681">
        <v>135591</v>
      </c>
      <c r="D5681">
        <v>253101</v>
      </c>
      <c r="F5681">
        <v>15</v>
      </c>
      <c r="G5681">
        <v>18</v>
      </c>
      <c r="H5681">
        <v>48.9</v>
      </c>
      <c r="I5681" t="s">
        <v>26</v>
      </c>
      <c r="J5681">
        <v>60</v>
      </c>
      <c r="K5681">
        <v>29</v>
      </c>
      <c r="L5681">
        <v>47</v>
      </c>
      <c r="M5681">
        <v>-60</v>
      </c>
      <c r="N5681">
        <v>5.46</v>
      </c>
      <c r="P5681">
        <v>-0.1</v>
      </c>
      <c r="R5681">
        <v>-0.9</v>
      </c>
      <c r="S5681" t="s">
        <v>2818</v>
      </c>
      <c r="X5681" t="s">
        <v>5160</v>
      </c>
      <c r="Y5681">
        <v>5680</v>
      </c>
      <c r="Z5681" s="1">
        <v>0.63806597222222228</v>
      </c>
      <c r="AA5681" t="s">
        <v>11773</v>
      </c>
      <c r="AB5681">
        <v>-2.7E-2</v>
      </c>
      <c r="AC5681">
        <v>-2E-3</v>
      </c>
      <c r="AD5681">
        <v>5.46</v>
      </c>
      <c r="AE5681" t="s">
        <v>6819</v>
      </c>
      <c r="AF5681" t="s">
        <v>36</v>
      </c>
    </row>
    <row r="5682" spans="1:32" x14ac:dyDescent="0.2">
      <c r="A5682">
        <v>5681</v>
      </c>
      <c r="B5682" t="s">
        <v>5161</v>
      </c>
      <c r="C5682">
        <v>135722</v>
      </c>
      <c r="D5682">
        <v>64589</v>
      </c>
      <c r="E5682">
        <v>7002</v>
      </c>
      <c r="F5682">
        <v>15</v>
      </c>
      <c r="G5682">
        <v>15</v>
      </c>
      <c r="H5682">
        <v>30.2</v>
      </c>
      <c r="I5682" t="s">
        <v>24</v>
      </c>
      <c r="J5682">
        <v>33</v>
      </c>
      <c r="K5682">
        <v>18</v>
      </c>
      <c r="L5682">
        <v>53</v>
      </c>
      <c r="M5682">
        <v>33</v>
      </c>
      <c r="N5682">
        <v>3.47</v>
      </c>
      <c r="P5682">
        <v>0.95</v>
      </c>
      <c r="R5682">
        <v>0.66</v>
      </c>
      <c r="T5682">
        <v>0.51</v>
      </c>
      <c r="X5682" t="s">
        <v>1944</v>
      </c>
      <c r="Y5682">
        <v>5681</v>
      </c>
      <c r="Z5682" s="1">
        <v>0.63576620370370374</v>
      </c>
      <c r="AA5682" t="s">
        <v>11774</v>
      </c>
      <c r="AB5682">
        <v>8.5999999999999993E-2</v>
      </c>
      <c r="AC5682">
        <v>-0.112</v>
      </c>
      <c r="AD5682">
        <v>3.47</v>
      </c>
      <c r="AE5682" t="s">
        <v>71</v>
      </c>
      <c r="AF5682" t="s">
        <v>36</v>
      </c>
    </row>
    <row r="5683" spans="1:32" x14ac:dyDescent="0.2">
      <c r="A5683">
        <v>5682</v>
      </c>
      <c r="C5683">
        <v>135730</v>
      </c>
      <c r="D5683">
        <v>225631</v>
      </c>
      <c r="F5683">
        <v>15</v>
      </c>
      <c r="G5683">
        <v>18</v>
      </c>
      <c r="H5683">
        <v>9.4</v>
      </c>
      <c r="I5683" t="s">
        <v>26</v>
      </c>
      <c r="J5683">
        <v>41</v>
      </c>
      <c r="K5683">
        <v>3</v>
      </c>
      <c r="L5683">
        <v>39</v>
      </c>
      <c r="M5683">
        <v>-41</v>
      </c>
      <c r="N5683">
        <v>6.28</v>
      </c>
      <c r="P5683">
        <v>0.18</v>
      </c>
      <c r="R5683">
        <v>0.14000000000000001</v>
      </c>
      <c r="T5683">
        <v>0.08</v>
      </c>
      <c r="X5683" t="s">
        <v>348</v>
      </c>
      <c r="Y5683">
        <v>5682</v>
      </c>
      <c r="Z5683" s="1">
        <v>0.6376087962962963</v>
      </c>
      <c r="AA5683" t="s">
        <v>11775</v>
      </c>
      <c r="AB5683">
        <v>2.8000000000000001E-2</v>
      </c>
      <c r="AC5683">
        <v>7.0000000000000001E-3</v>
      </c>
      <c r="AD5683">
        <v>6.28</v>
      </c>
      <c r="AE5683" t="s">
        <v>348</v>
      </c>
    </row>
    <row r="5684" spans="1:32" x14ac:dyDescent="0.2">
      <c r="A5684">
        <v>5683</v>
      </c>
      <c r="B5684" t="s">
        <v>5162</v>
      </c>
      <c r="C5684">
        <v>135734</v>
      </c>
      <c r="D5684">
        <v>225638</v>
      </c>
      <c r="F5684">
        <v>15</v>
      </c>
      <c r="G5684">
        <v>18</v>
      </c>
      <c r="H5684">
        <v>32</v>
      </c>
      <c r="I5684" t="s">
        <v>26</v>
      </c>
      <c r="J5684">
        <v>47</v>
      </c>
      <c r="K5684">
        <v>52</v>
      </c>
      <c r="L5684">
        <v>30</v>
      </c>
      <c r="M5684">
        <v>-47</v>
      </c>
      <c r="N5684">
        <v>4.2699999999999996</v>
      </c>
      <c r="P5684">
        <v>-0.08</v>
      </c>
      <c r="R5684">
        <v>-0.37</v>
      </c>
      <c r="T5684">
        <v>-0.04</v>
      </c>
      <c r="X5684" t="s">
        <v>1663</v>
      </c>
      <c r="Y5684">
        <v>5683</v>
      </c>
      <c r="Z5684" s="1">
        <v>0.63787037037037042</v>
      </c>
      <c r="AA5684" t="s">
        <v>11776</v>
      </c>
      <c r="AB5684">
        <v>-2.5999999999999999E-2</v>
      </c>
      <c r="AC5684">
        <v>-3.7999999999999999E-2</v>
      </c>
      <c r="AD5684">
        <v>4.2699999999999996</v>
      </c>
      <c r="AE5684" t="s">
        <v>1663</v>
      </c>
    </row>
    <row r="5685" spans="1:32" x14ac:dyDescent="0.2">
      <c r="A5685">
        <v>5684</v>
      </c>
      <c r="C5685">
        <v>135737</v>
      </c>
      <c r="D5685">
        <v>253115</v>
      </c>
      <c r="F5685">
        <v>15</v>
      </c>
      <c r="G5685">
        <v>20</v>
      </c>
      <c r="H5685">
        <v>40.700000000000003</v>
      </c>
      <c r="I5685" t="s">
        <v>26</v>
      </c>
      <c r="J5685">
        <v>67</v>
      </c>
      <c r="K5685">
        <v>28</v>
      </c>
      <c r="L5685">
        <v>53</v>
      </c>
      <c r="M5685">
        <v>-67</v>
      </c>
      <c r="N5685">
        <v>6.28</v>
      </c>
      <c r="P5685">
        <v>-0.09</v>
      </c>
      <c r="R5685">
        <v>-0.61</v>
      </c>
      <c r="X5685" t="s">
        <v>368</v>
      </c>
      <c r="Y5685">
        <v>5684</v>
      </c>
      <c r="Z5685" s="1">
        <v>0.63935995370370369</v>
      </c>
      <c r="AA5685" t="s">
        <v>11777</v>
      </c>
      <c r="AB5685">
        <v>-3.0000000000000001E-3</v>
      </c>
      <c r="AC5685">
        <v>-8.0000000000000002E-3</v>
      </c>
      <c r="AD5685">
        <v>6.28</v>
      </c>
      <c r="AE5685" t="s">
        <v>368</v>
      </c>
    </row>
    <row r="5686" spans="1:32" x14ac:dyDescent="0.2">
      <c r="A5686">
        <v>5685</v>
      </c>
      <c r="B5686" t="s">
        <v>5163</v>
      </c>
      <c r="C5686">
        <v>135742</v>
      </c>
      <c r="D5686">
        <v>140430</v>
      </c>
      <c r="E5686">
        <v>7009</v>
      </c>
      <c r="F5686">
        <v>15</v>
      </c>
      <c r="G5686">
        <v>17</v>
      </c>
      <c r="H5686">
        <v>0.4</v>
      </c>
      <c r="I5686" t="s">
        <v>26</v>
      </c>
      <c r="J5686">
        <v>9</v>
      </c>
      <c r="K5686">
        <v>22</v>
      </c>
      <c r="L5686">
        <v>59</v>
      </c>
      <c r="M5686">
        <v>-9</v>
      </c>
      <c r="N5686">
        <v>2.61</v>
      </c>
      <c r="P5686">
        <v>-0.11</v>
      </c>
      <c r="R5686">
        <v>-0.36</v>
      </c>
      <c r="T5686">
        <v>-0.1</v>
      </c>
      <c r="X5686" t="s">
        <v>122</v>
      </c>
      <c r="Y5686">
        <v>5685</v>
      </c>
      <c r="Z5686" s="1">
        <v>0.63681018518518517</v>
      </c>
      <c r="AA5686" t="s">
        <v>11778</v>
      </c>
      <c r="AB5686">
        <v>-9.6000000000000002E-2</v>
      </c>
      <c r="AC5686">
        <v>-1.9E-2</v>
      </c>
      <c r="AD5686">
        <v>2.61</v>
      </c>
      <c r="AE5686" t="s">
        <v>122</v>
      </c>
    </row>
    <row r="5687" spans="1:32" x14ac:dyDescent="0.2">
      <c r="A5687">
        <v>5686</v>
      </c>
      <c r="B5687" t="s">
        <v>5164</v>
      </c>
      <c r="C5687">
        <v>135758</v>
      </c>
      <c r="D5687">
        <v>183346</v>
      </c>
      <c r="E5687">
        <v>7012</v>
      </c>
      <c r="F5687">
        <v>15</v>
      </c>
      <c r="G5687">
        <v>17</v>
      </c>
      <c r="H5687">
        <v>49.9</v>
      </c>
      <c r="I5687" t="s">
        <v>26</v>
      </c>
      <c r="J5687">
        <v>30</v>
      </c>
      <c r="K5687">
        <v>8</v>
      </c>
      <c r="L5687">
        <v>56</v>
      </c>
      <c r="M5687">
        <v>-30</v>
      </c>
      <c r="N5687">
        <v>4.34</v>
      </c>
      <c r="P5687">
        <v>1.1000000000000001</v>
      </c>
      <c r="R5687">
        <v>1.07</v>
      </c>
      <c r="T5687">
        <v>0.56000000000000005</v>
      </c>
      <c r="X5687" t="s">
        <v>5165</v>
      </c>
      <c r="Y5687">
        <v>5686</v>
      </c>
      <c r="Z5687" s="1">
        <v>0.63738310185185187</v>
      </c>
      <c r="AA5687" t="s">
        <v>11779</v>
      </c>
      <c r="AB5687">
        <v>-8.0000000000000002E-3</v>
      </c>
      <c r="AC5687">
        <v>-0.01</v>
      </c>
      <c r="AD5687">
        <v>4.34</v>
      </c>
      <c r="AE5687" t="s">
        <v>60</v>
      </c>
      <c r="AF5687" t="s">
        <v>36</v>
      </c>
    </row>
    <row r="5688" spans="1:32" x14ac:dyDescent="0.2">
      <c r="A5688">
        <v>5687</v>
      </c>
      <c r="C5688">
        <v>135876</v>
      </c>
      <c r="D5688">
        <v>225647</v>
      </c>
      <c r="E5688" t="s">
        <v>5166</v>
      </c>
      <c r="F5688">
        <v>15</v>
      </c>
      <c r="G5688">
        <v>18</v>
      </c>
      <c r="H5688">
        <v>56.4</v>
      </c>
      <c r="I5688" t="s">
        <v>26</v>
      </c>
      <c r="J5688">
        <v>40</v>
      </c>
      <c r="K5688">
        <v>47</v>
      </c>
      <c r="L5688">
        <v>18</v>
      </c>
      <c r="M5688">
        <v>-40</v>
      </c>
      <c r="N5688">
        <v>5.59</v>
      </c>
      <c r="P5688">
        <v>-0.1</v>
      </c>
      <c r="R5688">
        <v>-0.46</v>
      </c>
      <c r="X5688" t="s">
        <v>131</v>
      </c>
      <c r="Y5688">
        <v>5687</v>
      </c>
      <c r="Z5688" s="1">
        <v>0.63815277777777779</v>
      </c>
      <c r="AA5688" t="s">
        <v>11780</v>
      </c>
      <c r="AB5688">
        <v>-1.4E-2</v>
      </c>
      <c r="AC5688">
        <v>-2.4E-2</v>
      </c>
      <c r="AD5688">
        <v>5.59</v>
      </c>
      <c r="AE5688" t="s">
        <v>131</v>
      </c>
    </row>
    <row r="5689" spans="1:32" x14ac:dyDescent="0.2">
      <c r="A5689">
        <v>5688</v>
      </c>
      <c r="C5689">
        <v>135896</v>
      </c>
      <c r="D5689">
        <v>206509</v>
      </c>
      <c r="F5689">
        <v>15</v>
      </c>
      <c r="G5689">
        <v>18</v>
      </c>
      <c r="H5689">
        <v>41.3</v>
      </c>
      <c r="I5689" t="s">
        <v>26</v>
      </c>
      <c r="J5689">
        <v>31</v>
      </c>
      <c r="K5689">
        <v>12</v>
      </c>
      <c r="L5689">
        <v>34</v>
      </c>
      <c r="M5689">
        <v>-31</v>
      </c>
      <c r="N5689">
        <v>6.18</v>
      </c>
      <c r="P5689">
        <v>1.23</v>
      </c>
      <c r="X5689" t="s">
        <v>556</v>
      </c>
      <c r="Y5689">
        <v>5688</v>
      </c>
      <c r="Z5689" s="1">
        <v>0.63797800925925929</v>
      </c>
      <c r="AA5689" t="s">
        <v>11781</v>
      </c>
      <c r="AB5689">
        <v>-6.0000000000000001E-3</v>
      </c>
      <c r="AC5689">
        <v>-8.0000000000000002E-3</v>
      </c>
      <c r="AD5689">
        <v>6.18</v>
      </c>
      <c r="AE5689" t="s">
        <v>6053</v>
      </c>
      <c r="AF5689" t="s">
        <v>36</v>
      </c>
    </row>
    <row r="5690" spans="1:32" x14ac:dyDescent="0.2">
      <c r="A5690">
        <v>5689</v>
      </c>
      <c r="C5690">
        <v>136014</v>
      </c>
      <c r="D5690">
        <v>206523</v>
      </c>
      <c r="F5690">
        <v>15</v>
      </c>
      <c r="G5690">
        <v>19</v>
      </c>
      <c r="H5690">
        <v>31.6</v>
      </c>
      <c r="I5690" t="s">
        <v>26</v>
      </c>
      <c r="J5690">
        <v>37</v>
      </c>
      <c r="K5690">
        <v>5</v>
      </c>
      <c r="L5690">
        <v>48</v>
      </c>
      <c r="M5690">
        <v>-37</v>
      </c>
      <c r="N5690">
        <v>6.2</v>
      </c>
      <c r="P5690">
        <v>0.96</v>
      </c>
      <c r="R5690">
        <v>0.64</v>
      </c>
      <c r="X5690" t="s">
        <v>5167</v>
      </c>
      <c r="Y5690">
        <v>5689</v>
      </c>
      <c r="Z5690" s="1">
        <v>0.6385601851851852</v>
      </c>
      <c r="AA5690" t="s">
        <v>11782</v>
      </c>
      <c r="AB5690">
        <v>-9.1999999999999998E-2</v>
      </c>
      <c r="AC5690">
        <v>-0.124</v>
      </c>
      <c r="AD5690">
        <v>6.2</v>
      </c>
      <c r="AE5690" t="s">
        <v>3030</v>
      </c>
      <c r="AF5690" t="s">
        <v>36</v>
      </c>
    </row>
    <row r="5691" spans="1:32" x14ac:dyDescent="0.2">
      <c r="A5691">
        <v>5690</v>
      </c>
      <c r="C5691">
        <v>136028</v>
      </c>
      <c r="D5691">
        <v>140444</v>
      </c>
      <c r="F5691">
        <v>15</v>
      </c>
      <c r="G5691">
        <v>18</v>
      </c>
      <c r="H5691">
        <v>26.2</v>
      </c>
      <c r="I5691" t="s">
        <v>26</v>
      </c>
      <c r="J5691">
        <v>0</v>
      </c>
      <c r="K5691">
        <v>27</v>
      </c>
      <c r="L5691">
        <v>41</v>
      </c>
      <c r="M5691">
        <v>0</v>
      </c>
      <c r="N5691">
        <v>5.89</v>
      </c>
      <c r="P5691">
        <v>1.51</v>
      </c>
      <c r="R5691">
        <v>1.82</v>
      </c>
      <c r="X5691" t="s">
        <v>77</v>
      </c>
      <c r="Y5691">
        <v>5690</v>
      </c>
      <c r="Z5691" s="1">
        <v>0.63780324074074068</v>
      </c>
      <c r="AA5691" t="s">
        <v>11783</v>
      </c>
      <c r="AB5691">
        <v>6.0000000000000001E-3</v>
      </c>
      <c r="AC5691">
        <v>-7.0000000000000001E-3</v>
      </c>
      <c r="AD5691">
        <v>5.89</v>
      </c>
      <c r="AE5691" t="s">
        <v>77</v>
      </c>
    </row>
    <row r="5692" spans="1:32" x14ac:dyDescent="0.2">
      <c r="A5692">
        <v>5691</v>
      </c>
      <c r="C5692">
        <v>136064</v>
      </c>
      <c r="D5692">
        <v>16660</v>
      </c>
      <c r="F5692">
        <v>15</v>
      </c>
      <c r="G5692">
        <v>14</v>
      </c>
      <c r="H5692">
        <v>38.299999999999997</v>
      </c>
      <c r="I5692" t="s">
        <v>24</v>
      </c>
      <c r="J5692">
        <v>67</v>
      </c>
      <c r="K5692">
        <v>20</v>
      </c>
      <c r="L5692">
        <v>48</v>
      </c>
      <c r="M5692">
        <v>67</v>
      </c>
      <c r="N5692">
        <v>5.13</v>
      </c>
      <c r="P5692">
        <v>0.53</v>
      </c>
      <c r="R5692">
        <v>0.08</v>
      </c>
      <c r="X5692" t="s">
        <v>671</v>
      </c>
      <c r="Y5692">
        <v>5691</v>
      </c>
      <c r="Z5692" s="1">
        <v>0.6351655092592593</v>
      </c>
      <c r="AA5692" t="s">
        <v>11784</v>
      </c>
      <c r="AB5692">
        <v>0.221</v>
      </c>
      <c r="AC5692">
        <v>-0.39</v>
      </c>
      <c r="AD5692">
        <v>5.13</v>
      </c>
      <c r="AE5692" t="s">
        <v>671</v>
      </c>
    </row>
    <row r="5693" spans="1:32" x14ac:dyDescent="0.2">
      <c r="A5693">
        <v>5692</v>
      </c>
      <c r="C5693">
        <v>136138</v>
      </c>
      <c r="D5693">
        <v>83755</v>
      </c>
      <c r="F5693">
        <v>15</v>
      </c>
      <c r="G5693">
        <v>18</v>
      </c>
      <c r="H5693">
        <v>24.5</v>
      </c>
      <c r="I5693" t="s">
        <v>24</v>
      </c>
      <c r="J5693">
        <v>20</v>
      </c>
      <c r="K5693">
        <v>34</v>
      </c>
      <c r="L5693">
        <v>22</v>
      </c>
      <c r="M5693">
        <v>20</v>
      </c>
      <c r="N5693">
        <v>5.7</v>
      </c>
      <c r="P5693">
        <v>0.97</v>
      </c>
      <c r="X5693" t="s">
        <v>5168</v>
      </c>
      <c r="Y5693">
        <v>5692</v>
      </c>
      <c r="Z5693" s="1">
        <v>0.6377835648148148</v>
      </c>
      <c r="AA5693" t="s">
        <v>11785</v>
      </c>
      <c r="AB5693">
        <v>-1.2E-2</v>
      </c>
      <c r="AC5693">
        <v>-0.02</v>
      </c>
      <c r="AD5693">
        <v>5.7</v>
      </c>
      <c r="AE5693" t="s">
        <v>71</v>
      </c>
      <c r="AF5693" t="s">
        <v>36</v>
      </c>
    </row>
    <row r="5694" spans="1:32" x14ac:dyDescent="0.2">
      <c r="A5694">
        <v>5693</v>
      </c>
      <c r="C5694">
        <v>136174</v>
      </c>
      <c r="D5694">
        <v>16662</v>
      </c>
      <c r="F5694">
        <v>15</v>
      </c>
      <c r="G5694">
        <v>14</v>
      </c>
      <c r="H5694">
        <v>51.9</v>
      </c>
      <c r="I5694" t="s">
        <v>24</v>
      </c>
      <c r="J5694">
        <v>68</v>
      </c>
      <c r="K5694">
        <v>56</v>
      </c>
      <c r="L5694">
        <v>43</v>
      </c>
      <c r="M5694">
        <v>68</v>
      </c>
      <c r="N5694">
        <v>6.51</v>
      </c>
      <c r="O5694" t="s">
        <v>103</v>
      </c>
      <c r="X5694" t="s">
        <v>25</v>
      </c>
      <c r="Y5694">
        <v>5693</v>
      </c>
      <c r="Z5694" s="1">
        <v>0.63532291666666663</v>
      </c>
      <c r="AA5694" t="s">
        <v>11786</v>
      </c>
      <c r="AB5694">
        <v>2.4E-2</v>
      </c>
      <c r="AC5694">
        <v>-8.9999999999999993E-3</v>
      </c>
      <c r="AD5694">
        <v>6.51</v>
      </c>
      <c r="AE5694" t="s">
        <v>25</v>
      </c>
    </row>
    <row r="5695" spans="1:32" x14ac:dyDescent="0.2">
      <c r="A5695">
        <v>5694</v>
      </c>
      <c r="B5695" t="s">
        <v>5169</v>
      </c>
      <c r="C5695">
        <v>136202</v>
      </c>
      <c r="D5695">
        <v>120946</v>
      </c>
      <c r="E5695" t="s">
        <v>5170</v>
      </c>
      <c r="F5695">
        <v>15</v>
      </c>
      <c r="G5695">
        <v>19</v>
      </c>
      <c r="H5695">
        <v>18.8</v>
      </c>
      <c r="I5695" t="s">
        <v>24</v>
      </c>
      <c r="J5695">
        <v>1</v>
      </c>
      <c r="K5695">
        <v>45</v>
      </c>
      <c r="L5695">
        <v>55</v>
      </c>
      <c r="M5695">
        <v>1</v>
      </c>
      <c r="N5695">
        <v>5.0599999999999996</v>
      </c>
      <c r="P5695">
        <v>0.54</v>
      </c>
      <c r="R5695">
        <v>0.06</v>
      </c>
      <c r="T5695">
        <v>0.27</v>
      </c>
      <c r="X5695" t="s">
        <v>5171</v>
      </c>
      <c r="Y5695">
        <v>5694</v>
      </c>
      <c r="Z5695" s="1">
        <v>0.63841203703703708</v>
      </c>
      <c r="AA5695" t="s">
        <v>11787</v>
      </c>
      <c r="AB5695">
        <v>0.374</v>
      </c>
      <c r="AC5695">
        <v>-0.51400000000000001</v>
      </c>
      <c r="AD5695">
        <v>5.0599999999999996</v>
      </c>
      <c r="AE5695" t="s">
        <v>2206</v>
      </c>
      <c r="AF5695" t="s">
        <v>36</v>
      </c>
    </row>
    <row r="5696" spans="1:32" x14ac:dyDescent="0.2">
      <c r="A5696">
        <v>5695</v>
      </c>
      <c r="B5696" t="s">
        <v>5172</v>
      </c>
      <c r="C5696">
        <v>136298</v>
      </c>
      <c r="D5696">
        <v>225691</v>
      </c>
      <c r="E5696" t="s">
        <v>5172</v>
      </c>
      <c r="F5696">
        <v>15</v>
      </c>
      <c r="G5696">
        <v>21</v>
      </c>
      <c r="H5696">
        <v>22.3</v>
      </c>
      <c r="I5696" t="s">
        <v>26</v>
      </c>
      <c r="J5696">
        <v>40</v>
      </c>
      <c r="K5696">
        <v>38</v>
      </c>
      <c r="L5696">
        <v>51</v>
      </c>
      <c r="M5696">
        <v>-40</v>
      </c>
      <c r="N5696">
        <v>3.22</v>
      </c>
      <c r="P5696">
        <v>-0.22</v>
      </c>
      <c r="R5696">
        <v>-0.89</v>
      </c>
      <c r="T5696">
        <v>-0.22</v>
      </c>
      <c r="X5696" t="s">
        <v>2329</v>
      </c>
      <c r="Y5696">
        <v>5695</v>
      </c>
      <c r="Z5696" s="1">
        <v>0.63984143518518521</v>
      </c>
      <c r="AA5696" t="s">
        <v>11788</v>
      </c>
      <c r="AB5696">
        <v>-1.4999999999999999E-2</v>
      </c>
      <c r="AC5696">
        <v>-2.5999999999999999E-2</v>
      </c>
      <c r="AD5696">
        <v>3.22</v>
      </c>
      <c r="AE5696" t="s">
        <v>6931</v>
      </c>
    </row>
    <row r="5697" spans="1:32" x14ac:dyDescent="0.2">
      <c r="A5697">
        <v>5696</v>
      </c>
      <c r="C5697">
        <v>136334</v>
      </c>
      <c r="D5697">
        <v>225695</v>
      </c>
      <c r="F5697">
        <v>15</v>
      </c>
      <c r="G5697">
        <v>21</v>
      </c>
      <c r="H5697">
        <v>35.299999999999997</v>
      </c>
      <c r="I5697" t="s">
        <v>26</v>
      </c>
      <c r="J5697">
        <v>40</v>
      </c>
      <c r="K5697">
        <v>44</v>
      </c>
      <c r="L5697">
        <v>59</v>
      </c>
      <c r="M5697">
        <v>-40</v>
      </c>
      <c r="N5697">
        <v>6.2</v>
      </c>
      <c r="P5697">
        <v>7.0000000000000007E-2</v>
      </c>
      <c r="X5697" t="s">
        <v>89</v>
      </c>
      <c r="Y5697">
        <v>5696</v>
      </c>
      <c r="Z5697" s="1">
        <v>0.63999189814814816</v>
      </c>
      <c r="AA5697" t="s">
        <v>11789</v>
      </c>
      <c r="AB5697">
        <v>-0.01</v>
      </c>
      <c r="AC5697">
        <v>-3.2000000000000001E-2</v>
      </c>
      <c r="AD5697">
        <v>6.2</v>
      </c>
      <c r="AE5697" t="s">
        <v>89</v>
      </c>
    </row>
    <row r="5698" spans="1:32" x14ac:dyDescent="0.2">
      <c r="A5698">
        <v>5697</v>
      </c>
      <c r="C5698">
        <v>136347</v>
      </c>
      <c r="D5698">
        <v>206543</v>
      </c>
      <c r="F5698">
        <v>15</v>
      </c>
      <c r="G5698">
        <v>21</v>
      </c>
      <c r="H5698">
        <v>30.1</v>
      </c>
      <c r="I5698" t="s">
        <v>26</v>
      </c>
      <c r="J5698">
        <v>38</v>
      </c>
      <c r="K5698">
        <v>13</v>
      </c>
      <c r="L5698">
        <v>9</v>
      </c>
      <c r="M5698">
        <v>-38</v>
      </c>
      <c r="N5698">
        <v>6.48</v>
      </c>
      <c r="P5698">
        <v>-0.06</v>
      </c>
      <c r="R5698">
        <v>-0.3</v>
      </c>
      <c r="X5698" t="s">
        <v>2335</v>
      </c>
      <c r="Y5698">
        <v>5697</v>
      </c>
      <c r="Z5698" s="1">
        <v>0.63993171296296303</v>
      </c>
      <c r="AA5698" t="s">
        <v>11790</v>
      </c>
      <c r="AB5698">
        <v>-1.2999999999999999E-2</v>
      </c>
      <c r="AC5698">
        <v>-4.1000000000000002E-2</v>
      </c>
      <c r="AD5698">
        <v>6.48</v>
      </c>
      <c r="AE5698" t="s">
        <v>2335</v>
      </c>
    </row>
    <row r="5699" spans="1:32" x14ac:dyDescent="0.2">
      <c r="A5699">
        <v>5698</v>
      </c>
      <c r="B5699" t="s">
        <v>5173</v>
      </c>
      <c r="C5699">
        <v>136351</v>
      </c>
      <c r="D5699">
        <v>225703</v>
      </c>
      <c r="F5699">
        <v>15</v>
      </c>
      <c r="G5699">
        <v>22</v>
      </c>
      <c r="H5699">
        <v>8.3000000000000007</v>
      </c>
      <c r="I5699" t="s">
        <v>26</v>
      </c>
      <c r="J5699">
        <v>47</v>
      </c>
      <c r="K5699">
        <v>55</v>
      </c>
      <c r="L5699">
        <v>40</v>
      </c>
      <c r="M5699">
        <v>-47</v>
      </c>
      <c r="N5699">
        <v>5</v>
      </c>
      <c r="P5699">
        <v>0.5</v>
      </c>
      <c r="R5699">
        <v>0.04</v>
      </c>
      <c r="S5699" t="s">
        <v>2818</v>
      </c>
      <c r="X5699" t="s">
        <v>199</v>
      </c>
      <c r="Y5699">
        <v>5698</v>
      </c>
      <c r="Z5699" s="1">
        <v>0.64037384259259256</v>
      </c>
      <c r="AA5699" t="s">
        <v>11791</v>
      </c>
      <c r="AB5699">
        <v>-0.14000000000000001</v>
      </c>
      <c r="AC5699">
        <v>-0.13700000000000001</v>
      </c>
      <c r="AD5699">
        <v>5</v>
      </c>
      <c r="AE5699" t="s">
        <v>199</v>
      </c>
    </row>
    <row r="5700" spans="1:32" x14ac:dyDescent="0.2">
      <c r="A5700">
        <v>5699</v>
      </c>
      <c r="B5700" t="s">
        <v>5174</v>
      </c>
      <c r="C5700">
        <v>136352</v>
      </c>
      <c r="D5700">
        <v>225697</v>
      </c>
      <c r="F5700">
        <v>15</v>
      </c>
      <c r="G5700">
        <v>21</v>
      </c>
      <c r="H5700">
        <v>48.2</v>
      </c>
      <c r="I5700" t="s">
        <v>26</v>
      </c>
      <c r="J5700">
        <v>48</v>
      </c>
      <c r="K5700">
        <v>19</v>
      </c>
      <c r="L5700">
        <v>4</v>
      </c>
      <c r="M5700">
        <v>-48</v>
      </c>
      <c r="N5700">
        <v>5.65</v>
      </c>
      <c r="P5700">
        <v>0.65</v>
      </c>
      <c r="R5700">
        <v>0.05</v>
      </c>
      <c r="T5700">
        <v>0.22</v>
      </c>
      <c r="U5700" t="s">
        <v>93</v>
      </c>
      <c r="X5700" t="s">
        <v>5406</v>
      </c>
      <c r="Y5700">
        <v>5699</v>
      </c>
      <c r="Z5700" s="1">
        <v>0.64014120370370364</v>
      </c>
      <c r="AA5700" t="s">
        <v>11792</v>
      </c>
      <c r="AB5700">
        <v>-1.617</v>
      </c>
      <c r="AC5700">
        <v>-0.27700000000000002</v>
      </c>
      <c r="AD5700">
        <v>5.65</v>
      </c>
      <c r="AE5700" t="s">
        <v>5406</v>
      </c>
    </row>
    <row r="5701" spans="1:32" x14ac:dyDescent="0.2">
      <c r="A5701">
        <v>5700</v>
      </c>
      <c r="C5701">
        <v>136359</v>
      </c>
      <c r="D5701">
        <v>253136</v>
      </c>
      <c r="F5701">
        <v>15</v>
      </c>
      <c r="G5701">
        <v>23</v>
      </c>
      <c r="H5701">
        <v>10.4</v>
      </c>
      <c r="I5701" t="s">
        <v>26</v>
      </c>
      <c r="J5701">
        <v>60</v>
      </c>
      <c r="K5701">
        <v>39</v>
      </c>
      <c r="L5701">
        <v>25</v>
      </c>
      <c r="M5701">
        <v>-60</v>
      </c>
      <c r="N5701">
        <v>5.67</v>
      </c>
      <c r="P5701">
        <v>0.48</v>
      </c>
      <c r="R5701">
        <v>0</v>
      </c>
      <c r="X5701" t="s">
        <v>75</v>
      </c>
      <c r="Y5701">
        <v>5700</v>
      </c>
      <c r="Z5701" s="1">
        <v>0.64109259259259266</v>
      </c>
      <c r="AA5701" t="s">
        <v>11793</v>
      </c>
      <c r="AB5701">
        <v>-0.09</v>
      </c>
      <c r="AC5701">
        <v>-0.02</v>
      </c>
      <c r="AD5701">
        <v>5.67</v>
      </c>
      <c r="AE5701" t="s">
        <v>75</v>
      </c>
    </row>
    <row r="5702" spans="1:32" x14ac:dyDescent="0.2">
      <c r="A5702">
        <v>5701</v>
      </c>
      <c r="B5702" t="s">
        <v>5175</v>
      </c>
      <c r="C5702">
        <v>136366</v>
      </c>
      <c r="D5702">
        <v>159187</v>
      </c>
      <c r="F5702">
        <v>15</v>
      </c>
      <c r="G5702">
        <v>20</v>
      </c>
      <c r="H5702">
        <v>53.7</v>
      </c>
      <c r="I5702" t="s">
        <v>26</v>
      </c>
      <c r="J5702">
        <v>18</v>
      </c>
      <c r="K5702">
        <v>9</v>
      </c>
      <c r="L5702">
        <v>31</v>
      </c>
      <c r="M5702">
        <v>-18</v>
      </c>
      <c r="N5702">
        <v>6.17</v>
      </c>
      <c r="P5702">
        <v>1.02</v>
      </c>
      <c r="R5702">
        <v>0.73</v>
      </c>
      <c r="T5702">
        <v>0.37</v>
      </c>
      <c r="U5702" t="s">
        <v>93</v>
      </c>
      <c r="X5702" t="s">
        <v>71</v>
      </c>
      <c r="Y5702">
        <v>5701</v>
      </c>
      <c r="Z5702" s="1">
        <v>0.63951041666666664</v>
      </c>
      <c r="AA5702" t="s">
        <v>11794</v>
      </c>
      <c r="AB5702">
        <v>-1.0999999999999999E-2</v>
      </c>
      <c r="AC5702">
        <v>-6.0999999999999999E-2</v>
      </c>
      <c r="AD5702">
        <v>6.17</v>
      </c>
      <c r="AE5702" t="s">
        <v>71</v>
      </c>
    </row>
    <row r="5703" spans="1:32" x14ac:dyDescent="0.2">
      <c r="A5703">
        <v>5702</v>
      </c>
      <c r="C5703">
        <v>136403</v>
      </c>
      <c r="D5703">
        <v>64630</v>
      </c>
      <c r="F5703">
        <v>15</v>
      </c>
      <c r="G5703">
        <v>19</v>
      </c>
      <c r="H5703">
        <v>30.2</v>
      </c>
      <c r="I5703" t="s">
        <v>24</v>
      </c>
      <c r="J5703">
        <v>32</v>
      </c>
      <c r="K5703">
        <v>30</v>
      </c>
      <c r="L5703">
        <v>55</v>
      </c>
      <c r="M5703">
        <v>32</v>
      </c>
      <c r="N5703">
        <v>6.32</v>
      </c>
      <c r="P5703">
        <v>0.24</v>
      </c>
      <c r="R5703">
        <v>0.09</v>
      </c>
      <c r="T5703">
        <v>0.08</v>
      </c>
      <c r="X5703" t="s">
        <v>2723</v>
      </c>
      <c r="Y5703">
        <v>5702</v>
      </c>
      <c r="Z5703" s="1">
        <v>0.6385439814814815</v>
      </c>
      <c r="AA5703" t="s">
        <v>11795</v>
      </c>
      <c r="AB5703">
        <v>-1.4999999999999999E-2</v>
      </c>
      <c r="AC5703">
        <v>1.6E-2</v>
      </c>
      <c r="AD5703">
        <v>6.32</v>
      </c>
      <c r="AE5703" t="s">
        <v>2723</v>
      </c>
    </row>
    <row r="5704" spans="1:32" x14ac:dyDescent="0.2">
      <c r="A5704">
        <v>5703</v>
      </c>
      <c r="B5704" t="s">
        <v>5176</v>
      </c>
      <c r="C5704">
        <v>136407</v>
      </c>
      <c r="D5704">
        <v>159191</v>
      </c>
      <c r="F5704">
        <v>15</v>
      </c>
      <c r="G5704">
        <v>21</v>
      </c>
      <c r="H5704">
        <v>1.4</v>
      </c>
      <c r="I5704" t="s">
        <v>26</v>
      </c>
      <c r="J5704">
        <v>15</v>
      </c>
      <c r="K5704">
        <v>32</v>
      </c>
      <c r="L5704">
        <v>54</v>
      </c>
      <c r="M5704">
        <v>-15</v>
      </c>
      <c r="N5704">
        <v>6.3</v>
      </c>
      <c r="P5704">
        <v>0.41</v>
      </c>
      <c r="R5704">
        <v>0.05</v>
      </c>
      <c r="X5704" t="s">
        <v>423</v>
      </c>
      <c r="Y5704">
        <v>5703</v>
      </c>
      <c r="Z5704" s="1">
        <v>0.63959953703703698</v>
      </c>
      <c r="AA5704" t="s">
        <v>11796</v>
      </c>
      <c r="AB5704">
        <v>2.4E-2</v>
      </c>
      <c r="AC5704">
        <v>2.5999999999999999E-2</v>
      </c>
      <c r="AD5704">
        <v>6.3</v>
      </c>
      <c r="AE5704" t="s">
        <v>423</v>
      </c>
    </row>
    <row r="5705" spans="1:32" x14ac:dyDescent="0.2">
      <c r="A5705">
        <v>5704</v>
      </c>
      <c r="B5705" t="s">
        <v>5177</v>
      </c>
      <c r="C5705">
        <v>136415</v>
      </c>
      <c r="D5705">
        <v>242463</v>
      </c>
      <c r="F5705">
        <v>15</v>
      </c>
      <c r="G5705">
        <v>23</v>
      </c>
      <c r="H5705">
        <v>22.7</v>
      </c>
      <c r="I5705" t="s">
        <v>26</v>
      </c>
      <c r="J5705">
        <v>59</v>
      </c>
      <c r="K5705">
        <v>19</v>
      </c>
      <c r="L5705">
        <v>15</v>
      </c>
      <c r="M5705">
        <v>-59</v>
      </c>
      <c r="N5705">
        <v>4.51</v>
      </c>
      <c r="P5705">
        <v>0.19</v>
      </c>
      <c r="R5705">
        <v>-0.35</v>
      </c>
      <c r="X5705" t="s">
        <v>5178</v>
      </c>
      <c r="Y5705">
        <v>5704</v>
      </c>
      <c r="Z5705" s="1">
        <v>0.64123495370370376</v>
      </c>
      <c r="AA5705" t="s">
        <v>11797</v>
      </c>
      <c r="AB5705">
        <v>-1.6E-2</v>
      </c>
      <c r="AC5705">
        <v>-3.7999999999999999E-2</v>
      </c>
      <c r="AD5705">
        <v>4.51</v>
      </c>
      <c r="AE5705" t="s">
        <v>11798</v>
      </c>
      <c r="AF5705" t="s">
        <v>36</v>
      </c>
    </row>
    <row r="5706" spans="1:32" x14ac:dyDescent="0.2">
      <c r="A5706">
        <v>5705</v>
      </c>
      <c r="B5706" t="s">
        <v>5179</v>
      </c>
      <c r="C5706">
        <v>136422</v>
      </c>
      <c r="D5706">
        <v>206552</v>
      </c>
      <c r="F5706">
        <v>15</v>
      </c>
      <c r="G5706">
        <v>21</v>
      </c>
      <c r="H5706">
        <v>48.4</v>
      </c>
      <c r="I5706" t="s">
        <v>26</v>
      </c>
      <c r="J5706">
        <v>36</v>
      </c>
      <c r="K5706">
        <v>15</v>
      </c>
      <c r="L5706">
        <v>41</v>
      </c>
      <c r="M5706">
        <v>-36</v>
      </c>
      <c r="N5706">
        <v>3.56</v>
      </c>
      <c r="P5706">
        <v>1.54</v>
      </c>
      <c r="R5706">
        <v>1.88</v>
      </c>
      <c r="T5706">
        <v>0.87</v>
      </c>
      <c r="X5706" t="s">
        <v>77</v>
      </c>
      <c r="Y5706">
        <v>5705</v>
      </c>
      <c r="Z5706" s="1">
        <v>0.64014351851851858</v>
      </c>
      <c r="AA5706" t="s">
        <v>11799</v>
      </c>
      <c r="AB5706">
        <v>-8.8999999999999996E-2</v>
      </c>
      <c r="AC5706">
        <v>-8.4000000000000005E-2</v>
      </c>
      <c r="AD5706">
        <v>3.56</v>
      </c>
      <c r="AE5706" t="s">
        <v>77</v>
      </c>
    </row>
    <row r="5707" spans="1:32" x14ac:dyDescent="0.2">
      <c r="A5707">
        <v>5706</v>
      </c>
      <c r="C5707">
        <v>136442</v>
      </c>
      <c r="D5707">
        <v>140473</v>
      </c>
      <c r="F5707">
        <v>15</v>
      </c>
      <c r="G5707">
        <v>20</v>
      </c>
      <c r="H5707">
        <v>47.1</v>
      </c>
      <c r="I5707" t="s">
        <v>26</v>
      </c>
      <c r="J5707">
        <v>2</v>
      </c>
      <c r="K5707">
        <v>24</v>
      </c>
      <c r="L5707">
        <v>48</v>
      </c>
      <c r="M5707">
        <v>-2</v>
      </c>
      <c r="N5707">
        <v>6.35</v>
      </c>
      <c r="P5707">
        <v>1.06</v>
      </c>
      <c r="R5707">
        <v>1.07</v>
      </c>
      <c r="X5707" t="s">
        <v>40</v>
      </c>
      <c r="Y5707">
        <v>5706</v>
      </c>
      <c r="Z5707" s="1">
        <v>0.6394340277777778</v>
      </c>
      <c r="AA5707" t="s">
        <v>11800</v>
      </c>
      <c r="AB5707">
        <v>-0.253</v>
      </c>
      <c r="AC5707">
        <v>-0.17699999999999999</v>
      </c>
      <c r="AD5707">
        <v>6.35</v>
      </c>
      <c r="AE5707" t="s">
        <v>40</v>
      </c>
    </row>
    <row r="5708" spans="1:32" x14ac:dyDescent="0.2">
      <c r="A5708">
        <v>5707</v>
      </c>
      <c r="C5708">
        <v>136479</v>
      </c>
      <c r="D5708">
        <v>140474</v>
      </c>
      <c r="F5708">
        <v>15</v>
      </c>
      <c r="G5708">
        <v>21</v>
      </c>
      <c r="H5708">
        <v>7.6</v>
      </c>
      <c r="I5708" t="s">
        <v>26</v>
      </c>
      <c r="J5708">
        <v>5</v>
      </c>
      <c r="K5708">
        <v>49</v>
      </c>
      <c r="L5708">
        <v>29</v>
      </c>
      <c r="M5708">
        <v>-5</v>
      </c>
      <c r="N5708">
        <v>5.54</v>
      </c>
      <c r="P5708">
        <v>1.04</v>
      </c>
      <c r="R5708">
        <v>1</v>
      </c>
      <c r="X5708" t="s">
        <v>45</v>
      </c>
      <c r="Y5708">
        <v>5707</v>
      </c>
      <c r="Z5708" s="1">
        <v>0.63967129629629627</v>
      </c>
      <c r="AA5708" t="s">
        <v>11801</v>
      </c>
      <c r="AB5708">
        <v>-0.05</v>
      </c>
      <c r="AC5708">
        <v>-8.0000000000000002E-3</v>
      </c>
      <c r="AD5708">
        <v>5.54</v>
      </c>
      <c r="AE5708" t="s">
        <v>45</v>
      </c>
    </row>
    <row r="5709" spans="1:32" x14ac:dyDescent="0.2">
      <c r="A5709">
        <v>5708</v>
      </c>
      <c r="B5709" t="s">
        <v>5180</v>
      </c>
      <c r="C5709">
        <v>136504</v>
      </c>
      <c r="D5709">
        <v>225712</v>
      </c>
      <c r="E5709" t="s">
        <v>30</v>
      </c>
      <c r="F5709">
        <v>15</v>
      </c>
      <c r="G5709">
        <v>22</v>
      </c>
      <c r="H5709">
        <v>40.9</v>
      </c>
      <c r="I5709" t="s">
        <v>26</v>
      </c>
      <c r="J5709">
        <v>44</v>
      </c>
      <c r="K5709">
        <v>41</v>
      </c>
      <c r="L5709">
        <v>22</v>
      </c>
      <c r="M5709">
        <v>-44</v>
      </c>
      <c r="N5709">
        <v>3.37</v>
      </c>
      <c r="P5709">
        <v>-0.18</v>
      </c>
      <c r="R5709">
        <v>-0.75</v>
      </c>
      <c r="T5709">
        <v>-0.16</v>
      </c>
      <c r="X5709" t="s">
        <v>2416</v>
      </c>
      <c r="Y5709">
        <v>5708</v>
      </c>
      <c r="Z5709" s="1">
        <v>0.6407511574074074</v>
      </c>
      <c r="AA5709" t="s">
        <v>11802</v>
      </c>
      <c r="AB5709">
        <v>-1.9E-2</v>
      </c>
      <c r="AC5709">
        <v>-1.2999999999999999E-2</v>
      </c>
      <c r="AD5709">
        <v>3.37</v>
      </c>
      <c r="AE5709" t="s">
        <v>7045</v>
      </c>
    </row>
    <row r="5710" spans="1:32" x14ac:dyDescent="0.2">
      <c r="A5710">
        <v>5709</v>
      </c>
      <c r="B5710" t="s">
        <v>5181</v>
      </c>
      <c r="C5710">
        <v>136512</v>
      </c>
      <c r="D5710">
        <v>83768</v>
      </c>
      <c r="E5710">
        <v>7032</v>
      </c>
      <c r="F5710">
        <v>15</v>
      </c>
      <c r="G5710">
        <v>20</v>
      </c>
      <c r="H5710">
        <v>8.5</v>
      </c>
      <c r="I5710" t="s">
        <v>24</v>
      </c>
      <c r="J5710">
        <v>29</v>
      </c>
      <c r="K5710">
        <v>36</v>
      </c>
      <c r="L5710">
        <v>58</v>
      </c>
      <c r="M5710">
        <v>29</v>
      </c>
      <c r="N5710">
        <v>5.51</v>
      </c>
      <c r="P5710">
        <v>1.02</v>
      </c>
      <c r="R5710">
        <v>0.77</v>
      </c>
      <c r="T5710">
        <v>0.53</v>
      </c>
      <c r="X5710" t="s">
        <v>54</v>
      </c>
      <c r="Y5710">
        <v>5709</v>
      </c>
      <c r="Z5710" s="1">
        <v>0.6389872685185185</v>
      </c>
      <c r="AA5710" t="s">
        <v>11803</v>
      </c>
      <c r="AB5710">
        <v>-0.12</v>
      </c>
      <c r="AC5710">
        <v>-4.7E-2</v>
      </c>
      <c r="AD5710">
        <v>5.51</v>
      </c>
      <c r="AE5710" t="s">
        <v>54</v>
      </c>
    </row>
    <row r="5711" spans="1:32" x14ac:dyDescent="0.2">
      <c r="A5711">
        <v>5710</v>
      </c>
      <c r="B5711" t="s">
        <v>5182</v>
      </c>
      <c r="C5711">
        <v>136514</v>
      </c>
      <c r="D5711">
        <v>120955</v>
      </c>
      <c r="E5711">
        <v>7037</v>
      </c>
      <c r="F5711">
        <v>15</v>
      </c>
      <c r="G5711">
        <v>21</v>
      </c>
      <c r="H5711">
        <v>2</v>
      </c>
      <c r="I5711" t="s">
        <v>24</v>
      </c>
      <c r="J5711">
        <v>0</v>
      </c>
      <c r="K5711">
        <v>42</v>
      </c>
      <c r="L5711">
        <v>55</v>
      </c>
      <c r="M5711">
        <v>0</v>
      </c>
      <c r="N5711">
        <v>5.35</v>
      </c>
      <c r="P5711">
        <v>1.19</v>
      </c>
      <c r="R5711">
        <v>1.22</v>
      </c>
      <c r="T5711">
        <v>0.6</v>
      </c>
      <c r="X5711" t="s">
        <v>105</v>
      </c>
      <c r="Y5711">
        <v>5710</v>
      </c>
      <c r="Z5711" s="1">
        <v>0.63960648148148147</v>
      </c>
      <c r="AA5711" t="s">
        <v>11804</v>
      </c>
      <c r="AB5711">
        <v>-4.2000000000000003E-2</v>
      </c>
      <c r="AC5711">
        <v>-0.106</v>
      </c>
      <c r="AD5711">
        <v>5.35</v>
      </c>
      <c r="AE5711" t="s">
        <v>105</v>
      </c>
    </row>
    <row r="5712" spans="1:32" x14ac:dyDescent="0.2">
      <c r="A5712">
        <v>5711</v>
      </c>
      <c r="C5712">
        <v>136643</v>
      </c>
      <c r="D5712">
        <v>83778</v>
      </c>
      <c r="F5712">
        <v>15</v>
      </c>
      <c r="G5712">
        <v>21</v>
      </c>
      <c r="H5712">
        <v>6.9</v>
      </c>
      <c r="I5712" t="s">
        <v>24</v>
      </c>
      <c r="J5712">
        <v>24</v>
      </c>
      <c r="K5712">
        <v>57</v>
      </c>
      <c r="L5712">
        <v>28</v>
      </c>
      <c r="M5712">
        <v>24</v>
      </c>
      <c r="N5712">
        <v>6.39</v>
      </c>
      <c r="P5712">
        <v>1.23</v>
      </c>
      <c r="X5712" t="s">
        <v>197</v>
      </c>
      <c r="Y5712">
        <v>5711</v>
      </c>
      <c r="Z5712" s="1">
        <v>0.63966319444444442</v>
      </c>
      <c r="AA5712" t="s">
        <v>11805</v>
      </c>
      <c r="AB5712">
        <v>-2.5999999999999999E-2</v>
      </c>
      <c r="AC5712">
        <v>-2.5999999999999999E-2</v>
      </c>
      <c r="AD5712">
        <v>6.39</v>
      </c>
      <c r="AE5712" t="s">
        <v>197</v>
      </c>
    </row>
    <row r="5713" spans="1:32" x14ac:dyDescent="0.2">
      <c r="A5713">
        <v>5712</v>
      </c>
      <c r="B5713" t="s">
        <v>5183</v>
      </c>
      <c r="C5713">
        <v>136664</v>
      </c>
      <c r="D5713">
        <v>206580</v>
      </c>
      <c r="F5713">
        <v>15</v>
      </c>
      <c r="G5713">
        <v>23</v>
      </c>
      <c r="H5713">
        <v>9.4</v>
      </c>
      <c r="I5713" t="s">
        <v>26</v>
      </c>
      <c r="J5713">
        <v>36</v>
      </c>
      <c r="K5713">
        <v>51</v>
      </c>
      <c r="L5713">
        <v>31</v>
      </c>
      <c r="M5713">
        <v>-36</v>
      </c>
      <c r="N5713">
        <v>4.54</v>
      </c>
      <c r="P5713">
        <v>-0.15</v>
      </c>
      <c r="R5713">
        <v>-0.63</v>
      </c>
      <c r="T5713">
        <v>-0.14000000000000001</v>
      </c>
      <c r="X5713" t="s">
        <v>2996</v>
      </c>
      <c r="Y5713">
        <v>5712</v>
      </c>
      <c r="Z5713" s="1">
        <v>0.64108101851851851</v>
      </c>
      <c r="AA5713" t="s">
        <v>11806</v>
      </c>
      <c r="AB5713">
        <v>-1.7999999999999999E-2</v>
      </c>
      <c r="AC5713">
        <v>-2.3E-2</v>
      </c>
      <c r="AD5713">
        <v>4.54</v>
      </c>
      <c r="AE5713" t="s">
        <v>2996</v>
      </c>
    </row>
    <row r="5714" spans="1:32" x14ac:dyDescent="0.2">
      <c r="A5714">
        <v>5713</v>
      </c>
      <c r="C5714">
        <v>136672</v>
      </c>
      <c r="D5714">
        <v>253155</v>
      </c>
      <c r="E5714">
        <v>7058</v>
      </c>
      <c r="F5714">
        <v>15</v>
      </c>
      <c r="G5714">
        <v>26</v>
      </c>
      <c r="H5714">
        <v>14.7</v>
      </c>
      <c r="I5714" t="s">
        <v>26</v>
      </c>
      <c r="J5714">
        <v>68</v>
      </c>
      <c r="K5714">
        <v>18</v>
      </c>
      <c r="L5714">
        <v>33</v>
      </c>
      <c r="M5714">
        <v>-68</v>
      </c>
      <c r="N5714">
        <v>5.89</v>
      </c>
      <c r="P5714">
        <v>1.02</v>
      </c>
      <c r="R5714">
        <v>0.77</v>
      </c>
      <c r="X5714" t="s">
        <v>108</v>
      </c>
      <c r="Y5714">
        <v>5713</v>
      </c>
      <c r="Z5714" s="1">
        <v>0.64322569444444444</v>
      </c>
      <c r="AA5714" t="s">
        <v>11807</v>
      </c>
      <c r="AB5714">
        <v>0.121</v>
      </c>
      <c r="AC5714">
        <v>1.0999999999999999E-2</v>
      </c>
      <c r="AD5714">
        <v>5.89</v>
      </c>
      <c r="AE5714" t="s">
        <v>9548</v>
      </c>
      <c r="AF5714" t="s">
        <v>36</v>
      </c>
    </row>
    <row r="5715" spans="1:32" x14ac:dyDescent="0.2">
      <c r="A5715">
        <v>5714</v>
      </c>
      <c r="B5715" t="s">
        <v>5184</v>
      </c>
      <c r="C5715">
        <v>136726</v>
      </c>
      <c r="D5715">
        <v>8207</v>
      </c>
      <c r="F5715">
        <v>15</v>
      </c>
      <c r="G5715">
        <v>17</v>
      </c>
      <c r="H5715">
        <v>5.9</v>
      </c>
      <c r="I5715" t="s">
        <v>24</v>
      </c>
      <c r="J5715">
        <v>71</v>
      </c>
      <c r="K5715">
        <v>49</v>
      </c>
      <c r="L5715">
        <v>26</v>
      </c>
      <c r="M5715">
        <v>71</v>
      </c>
      <c r="N5715">
        <v>5.0199999999999996</v>
      </c>
      <c r="P5715">
        <v>1.37</v>
      </c>
      <c r="R5715">
        <v>1.6</v>
      </c>
      <c r="X5715" t="s">
        <v>172</v>
      </c>
      <c r="Y5715">
        <v>5714</v>
      </c>
      <c r="Z5715" s="1">
        <v>0.63687384259259261</v>
      </c>
      <c r="AA5715" t="s">
        <v>11808</v>
      </c>
      <c r="AB5715">
        <v>7.0000000000000001E-3</v>
      </c>
      <c r="AC5715">
        <v>1.0999999999999999E-2</v>
      </c>
      <c r="AD5715">
        <v>5.0199999999999996</v>
      </c>
      <c r="AE5715" t="s">
        <v>172</v>
      </c>
    </row>
    <row r="5716" spans="1:32" x14ac:dyDescent="0.2">
      <c r="A5716">
        <v>5715</v>
      </c>
      <c r="C5716">
        <v>136729</v>
      </c>
      <c r="D5716">
        <v>29487</v>
      </c>
      <c r="F5716">
        <v>15</v>
      </c>
      <c r="G5716">
        <v>20</v>
      </c>
      <c r="H5716">
        <v>5.2</v>
      </c>
      <c r="I5716" t="s">
        <v>24</v>
      </c>
      <c r="J5716">
        <v>51</v>
      </c>
      <c r="K5716">
        <v>57</v>
      </c>
      <c r="L5716">
        <v>31</v>
      </c>
      <c r="M5716">
        <v>51</v>
      </c>
      <c r="N5716">
        <v>5.66</v>
      </c>
      <c r="P5716">
        <v>0.11</v>
      </c>
      <c r="R5716">
        <v>0.11</v>
      </c>
      <c r="X5716" t="s">
        <v>310</v>
      </c>
      <c r="Y5716">
        <v>5715</v>
      </c>
      <c r="Z5716" s="1">
        <v>0.63894907407407409</v>
      </c>
      <c r="AA5716" t="s">
        <v>11809</v>
      </c>
      <c r="AB5716">
        <v>1.4E-2</v>
      </c>
      <c r="AC5716">
        <v>1.2E-2</v>
      </c>
      <c r="AD5716">
        <v>5.66</v>
      </c>
      <c r="AE5716" t="s">
        <v>310</v>
      </c>
    </row>
    <row r="5717" spans="1:32" x14ac:dyDescent="0.2">
      <c r="A5717">
        <v>5716</v>
      </c>
      <c r="C5717">
        <v>136751</v>
      </c>
      <c r="D5717">
        <v>45497</v>
      </c>
      <c r="F5717">
        <v>15</v>
      </c>
      <c r="G5717">
        <v>20</v>
      </c>
      <c r="H5717">
        <v>41.6</v>
      </c>
      <c r="I5717" t="s">
        <v>24</v>
      </c>
      <c r="J5717">
        <v>44</v>
      </c>
      <c r="K5717">
        <v>26</v>
      </c>
      <c r="L5717">
        <v>3</v>
      </c>
      <c r="M5717">
        <v>44</v>
      </c>
      <c r="N5717">
        <v>6.19</v>
      </c>
      <c r="P5717">
        <v>0.39</v>
      </c>
      <c r="R5717">
        <v>0.04</v>
      </c>
      <c r="X5717" t="s">
        <v>5185</v>
      </c>
      <c r="Y5717">
        <v>5716</v>
      </c>
      <c r="Z5717" s="1">
        <v>0.63937037037037037</v>
      </c>
      <c r="AA5717" t="s">
        <v>11810</v>
      </c>
      <c r="AB5717">
        <v>2.7E-2</v>
      </c>
      <c r="AC5717">
        <v>-0.106</v>
      </c>
      <c r="AD5717">
        <v>6.19</v>
      </c>
      <c r="AE5717" t="s">
        <v>13519</v>
      </c>
    </row>
    <row r="5718" spans="1:32" x14ac:dyDescent="0.2">
      <c r="A5718">
        <v>5717</v>
      </c>
      <c r="B5718" t="s">
        <v>5186</v>
      </c>
      <c r="C5718">
        <v>136831</v>
      </c>
      <c r="D5718">
        <v>101508</v>
      </c>
      <c r="F5718">
        <v>15</v>
      </c>
      <c r="G5718">
        <v>22</v>
      </c>
      <c r="H5718">
        <v>23.2</v>
      </c>
      <c r="I5718" t="s">
        <v>24</v>
      </c>
      <c r="J5718">
        <v>12</v>
      </c>
      <c r="K5718">
        <v>34</v>
      </c>
      <c r="L5718">
        <v>3</v>
      </c>
      <c r="M5718">
        <v>12</v>
      </c>
      <c r="N5718">
        <v>6.28</v>
      </c>
      <c r="P5718">
        <v>-0.02</v>
      </c>
      <c r="R5718">
        <v>-0.03</v>
      </c>
      <c r="X5718" t="s">
        <v>134</v>
      </c>
      <c r="Y5718">
        <v>5717</v>
      </c>
      <c r="Z5718" s="1">
        <v>0.64054629629629634</v>
      </c>
      <c r="AA5718" t="s">
        <v>11811</v>
      </c>
      <c r="AB5718">
        <v>-4.0000000000000001E-3</v>
      </c>
      <c r="AC5718">
        <v>-4.0000000000000001E-3</v>
      </c>
      <c r="AD5718">
        <v>6.28</v>
      </c>
      <c r="AE5718" t="s">
        <v>134</v>
      </c>
    </row>
    <row r="5719" spans="1:32" x14ac:dyDescent="0.2">
      <c r="A5719">
        <v>5718</v>
      </c>
      <c r="B5719" t="s">
        <v>5187</v>
      </c>
      <c r="C5719">
        <v>136849</v>
      </c>
      <c r="D5719">
        <v>64656</v>
      </c>
      <c r="F5719">
        <v>15</v>
      </c>
      <c r="G5719">
        <v>21</v>
      </c>
      <c r="H5719">
        <v>48.6</v>
      </c>
      <c r="I5719" t="s">
        <v>24</v>
      </c>
      <c r="J5719">
        <v>32</v>
      </c>
      <c r="K5719">
        <v>56</v>
      </c>
      <c r="L5719">
        <v>2</v>
      </c>
      <c r="M5719">
        <v>32</v>
      </c>
      <c r="N5719">
        <v>5.37</v>
      </c>
      <c r="P5719">
        <v>-7.0000000000000007E-2</v>
      </c>
      <c r="R5719">
        <v>-0.21</v>
      </c>
      <c r="X5719" t="s">
        <v>66</v>
      </c>
      <c r="Y5719">
        <v>5718</v>
      </c>
      <c r="Z5719" s="1">
        <v>0.6401458333333333</v>
      </c>
      <c r="AA5719" t="s">
        <v>11812</v>
      </c>
      <c r="AB5719">
        <v>-5.0999999999999997E-2</v>
      </c>
      <c r="AC5719">
        <v>1.7000000000000001E-2</v>
      </c>
      <c r="AD5719">
        <v>5.37</v>
      </c>
      <c r="AE5719" t="s">
        <v>66</v>
      </c>
    </row>
    <row r="5720" spans="1:32" x14ac:dyDescent="0.2">
      <c r="A5720">
        <v>5719</v>
      </c>
      <c r="B5720" t="s">
        <v>5188</v>
      </c>
      <c r="C5720">
        <v>136933</v>
      </c>
      <c r="D5720">
        <v>206597</v>
      </c>
      <c r="F5720">
        <v>15</v>
      </c>
      <c r="G5720">
        <v>24</v>
      </c>
      <c r="H5720">
        <v>44.9</v>
      </c>
      <c r="I5720" t="s">
        <v>26</v>
      </c>
      <c r="J5720">
        <v>39</v>
      </c>
      <c r="K5720">
        <v>42</v>
      </c>
      <c r="L5720">
        <v>37</v>
      </c>
      <c r="M5720">
        <v>-39</v>
      </c>
      <c r="N5720">
        <v>5.37</v>
      </c>
      <c r="P5720">
        <v>-0.11</v>
      </c>
      <c r="X5720" t="s">
        <v>2335</v>
      </c>
      <c r="Y5720">
        <v>5719</v>
      </c>
      <c r="Z5720" s="1">
        <v>0.64218634259259255</v>
      </c>
      <c r="AA5720" t="s">
        <v>11813</v>
      </c>
      <c r="AB5720">
        <v>-3.6999999999999998E-2</v>
      </c>
      <c r="AC5720">
        <v>-4.7E-2</v>
      </c>
      <c r="AD5720">
        <v>5.37</v>
      </c>
      <c r="AE5720" t="s">
        <v>2335</v>
      </c>
    </row>
    <row r="5721" spans="1:32" x14ac:dyDescent="0.2">
      <c r="A5721">
        <v>5720</v>
      </c>
      <c r="C5721">
        <v>136956</v>
      </c>
      <c r="D5721">
        <v>159227</v>
      </c>
      <c r="F5721">
        <v>15</v>
      </c>
      <c r="G5721">
        <v>23</v>
      </c>
      <c r="H5721">
        <v>52.2</v>
      </c>
      <c r="I5721" t="s">
        <v>26</v>
      </c>
      <c r="J5721">
        <v>12</v>
      </c>
      <c r="K5721">
        <v>22</v>
      </c>
      <c r="L5721">
        <v>10</v>
      </c>
      <c r="M5721">
        <v>-12</v>
      </c>
      <c r="N5721">
        <v>5.72</v>
      </c>
      <c r="P5721">
        <v>1.04</v>
      </c>
      <c r="W5721" t="s">
        <v>27</v>
      </c>
      <c r="X5721" t="s">
        <v>342</v>
      </c>
      <c r="Y5721">
        <v>5720</v>
      </c>
      <c r="Z5721" s="1">
        <v>0.6415763888888889</v>
      </c>
      <c r="AA5721" t="s">
        <v>11814</v>
      </c>
      <c r="AB5721">
        <v>-3.7999999999999999E-2</v>
      </c>
      <c r="AC5721">
        <v>-3.9E-2</v>
      </c>
      <c r="AD5721">
        <v>5.72</v>
      </c>
      <c r="AE5721" t="s">
        <v>5784</v>
      </c>
    </row>
    <row r="5722" spans="1:32" x14ac:dyDescent="0.2">
      <c r="A5722">
        <v>5721</v>
      </c>
      <c r="B5722" t="s">
        <v>5189</v>
      </c>
      <c r="C5722">
        <v>137006</v>
      </c>
      <c r="D5722">
        <v>140502</v>
      </c>
      <c r="F5722">
        <v>15</v>
      </c>
      <c r="G5722">
        <v>23</v>
      </c>
      <c r="H5722">
        <v>43.7</v>
      </c>
      <c r="I5722" t="s">
        <v>26</v>
      </c>
      <c r="J5722">
        <v>1</v>
      </c>
      <c r="K5722">
        <v>1</v>
      </c>
      <c r="L5722">
        <v>21</v>
      </c>
      <c r="M5722">
        <v>-1</v>
      </c>
      <c r="N5722">
        <v>6.12</v>
      </c>
      <c r="P5722">
        <v>0.25</v>
      </c>
      <c r="R5722">
        <v>7.0000000000000007E-2</v>
      </c>
      <c r="T5722">
        <v>0.12</v>
      </c>
      <c r="X5722" t="s">
        <v>264</v>
      </c>
      <c r="Y5722">
        <v>5721</v>
      </c>
      <c r="Z5722" s="1">
        <v>0.64147800925925924</v>
      </c>
      <c r="AA5722" t="s">
        <v>11815</v>
      </c>
      <c r="AB5722">
        <v>7.5999999999999998E-2</v>
      </c>
      <c r="AC5722">
        <v>-0.03</v>
      </c>
      <c r="AD5722">
        <v>6.12</v>
      </c>
      <c r="AE5722" t="s">
        <v>264</v>
      </c>
    </row>
    <row r="5723" spans="1:32" x14ac:dyDescent="0.2">
      <c r="A5723">
        <v>5722</v>
      </c>
      <c r="C5723">
        <v>137015</v>
      </c>
      <c r="D5723">
        <v>206607</v>
      </c>
      <c r="F5723">
        <v>15</v>
      </c>
      <c r="G5723">
        <v>25</v>
      </c>
      <c r="H5723">
        <v>6.6</v>
      </c>
      <c r="I5723" t="s">
        <v>26</v>
      </c>
      <c r="J5723">
        <v>38</v>
      </c>
      <c r="K5723">
        <v>10</v>
      </c>
      <c r="L5723">
        <v>10</v>
      </c>
      <c r="M5723">
        <v>-38</v>
      </c>
      <c r="N5723">
        <v>7.03</v>
      </c>
      <c r="P5723">
        <v>0.09</v>
      </c>
      <c r="X5723" t="s">
        <v>114</v>
      </c>
      <c r="Y5723">
        <v>5722</v>
      </c>
      <c r="Z5723" s="1">
        <v>0.64243749999999999</v>
      </c>
      <c r="AA5723" t="s">
        <v>11816</v>
      </c>
      <c r="AB5723">
        <v>-0.01</v>
      </c>
      <c r="AC5723">
        <v>-2.9000000000000001E-2</v>
      </c>
      <c r="AD5723">
        <v>7.03</v>
      </c>
      <c r="AE5723" t="s">
        <v>114</v>
      </c>
    </row>
    <row r="5724" spans="1:32" x14ac:dyDescent="0.2">
      <c r="A5724">
        <v>5723</v>
      </c>
      <c r="B5724" t="s">
        <v>5190</v>
      </c>
      <c r="C5724">
        <v>137052</v>
      </c>
      <c r="D5724">
        <v>159234</v>
      </c>
      <c r="F5724">
        <v>15</v>
      </c>
      <c r="G5724">
        <v>24</v>
      </c>
      <c r="H5724">
        <v>11.9</v>
      </c>
      <c r="I5724" t="s">
        <v>26</v>
      </c>
      <c r="J5724">
        <v>10</v>
      </c>
      <c r="K5724">
        <v>19</v>
      </c>
      <c r="L5724">
        <v>20</v>
      </c>
      <c r="M5724">
        <v>-10</v>
      </c>
      <c r="N5724">
        <v>4.9400000000000004</v>
      </c>
      <c r="P5724">
        <v>0.44</v>
      </c>
      <c r="R5724">
        <v>0.02</v>
      </c>
      <c r="X5724" t="s">
        <v>201</v>
      </c>
      <c r="Y5724">
        <v>5723</v>
      </c>
      <c r="Z5724" s="1">
        <v>0.64180439814814816</v>
      </c>
      <c r="AA5724" t="s">
        <v>11817</v>
      </c>
      <c r="AB5724">
        <v>-6.7000000000000004E-2</v>
      </c>
      <c r="AC5724">
        <v>-0.154</v>
      </c>
      <c r="AD5724">
        <v>4.9400000000000004</v>
      </c>
      <c r="AE5724" t="s">
        <v>201</v>
      </c>
    </row>
    <row r="5725" spans="1:32" x14ac:dyDescent="0.2">
      <c r="A5725">
        <v>5724</v>
      </c>
      <c r="C5725">
        <v>137058</v>
      </c>
      <c r="D5725">
        <v>206616</v>
      </c>
      <c r="F5725">
        <v>15</v>
      </c>
      <c r="G5725">
        <v>25</v>
      </c>
      <c r="H5725">
        <v>20.2</v>
      </c>
      <c r="I5725" t="s">
        <v>26</v>
      </c>
      <c r="J5725">
        <v>38</v>
      </c>
      <c r="K5725">
        <v>44</v>
      </c>
      <c r="L5725">
        <v>1</v>
      </c>
      <c r="M5725">
        <v>-38</v>
      </c>
      <c r="N5725">
        <v>4.5999999999999996</v>
      </c>
      <c r="P5725">
        <v>0</v>
      </c>
      <c r="R5725">
        <v>-0.06</v>
      </c>
      <c r="X5725" t="s">
        <v>123</v>
      </c>
      <c r="Y5725">
        <v>5724</v>
      </c>
      <c r="Z5725" s="1">
        <v>0.64259490740740743</v>
      </c>
      <c r="AA5725" t="s">
        <v>11818</v>
      </c>
      <c r="AB5725">
        <v>-5.1999999999999998E-2</v>
      </c>
      <c r="AC5725">
        <v>-1.6E-2</v>
      </c>
      <c r="AD5725">
        <v>4.5999999999999996</v>
      </c>
      <c r="AE5725" t="s">
        <v>123</v>
      </c>
    </row>
    <row r="5726" spans="1:32" x14ac:dyDescent="0.2">
      <c r="A5726">
        <v>5725</v>
      </c>
      <c r="C5726">
        <v>137066</v>
      </c>
      <c r="D5726">
        <v>253174</v>
      </c>
      <c r="F5726">
        <v>15</v>
      </c>
      <c r="G5726">
        <v>27</v>
      </c>
      <c r="H5726">
        <v>33.1</v>
      </c>
      <c r="I5726" t="s">
        <v>26</v>
      </c>
      <c r="J5726">
        <v>64</v>
      </c>
      <c r="K5726">
        <v>31</v>
      </c>
      <c r="L5726">
        <v>53</v>
      </c>
      <c r="M5726">
        <v>-64</v>
      </c>
      <c r="N5726">
        <v>5.71</v>
      </c>
      <c r="P5726">
        <v>1.64</v>
      </c>
      <c r="R5726">
        <v>1.98</v>
      </c>
      <c r="X5726" t="s">
        <v>208</v>
      </c>
      <c r="Y5726">
        <v>5725</v>
      </c>
      <c r="Z5726" s="1">
        <v>0.6441331018518518</v>
      </c>
      <c r="AA5726" t="s">
        <v>11819</v>
      </c>
      <c r="AB5726">
        <v>-1.4999999999999999E-2</v>
      </c>
      <c r="AC5726">
        <v>-1.9E-2</v>
      </c>
      <c r="AD5726">
        <v>5.71</v>
      </c>
      <c r="AE5726" t="s">
        <v>5647</v>
      </c>
      <c r="AF5726" t="s">
        <v>36</v>
      </c>
    </row>
    <row r="5727" spans="1:32" x14ac:dyDescent="0.2">
      <c r="A5727">
        <v>5726</v>
      </c>
      <c r="C5727">
        <v>137071</v>
      </c>
      <c r="D5727">
        <v>64667</v>
      </c>
      <c r="F5727">
        <v>15</v>
      </c>
      <c r="G5727">
        <v>22</v>
      </c>
      <c r="H5727">
        <v>37.4</v>
      </c>
      <c r="I5727" t="s">
        <v>24</v>
      </c>
      <c r="J5727">
        <v>39</v>
      </c>
      <c r="K5727">
        <v>34</v>
      </c>
      <c r="L5727">
        <v>53</v>
      </c>
      <c r="M5727">
        <v>39</v>
      </c>
      <c r="N5727">
        <v>5.5</v>
      </c>
      <c r="P5727">
        <v>1.59</v>
      </c>
      <c r="W5727" t="s">
        <v>27</v>
      </c>
      <c r="X5727" t="s">
        <v>80</v>
      </c>
      <c r="Y5727">
        <v>5726</v>
      </c>
      <c r="Z5727" s="1">
        <v>0.64071064814814815</v>
      </c>
      <c r="AA5727" t="s">
        <v>11820</v>
      </c>
      <c r="AB5727">
        <v>2E-3</v>
      </c>
      <c r="AC5727">
        <v>-1.4999999999999999E-2</v>
      </c>
      <c r="AD5727">
        <v>5.5</v>
      </c>
      <c r="AE5727" t="s">
        <v>3264</v>
      </c>
    </row>
    <row r="5728" spans="1:32" x14ac:dyDescent="0.2">
      <c r="A5728">
        <v>5727</v>
      </c>
      <c r="B5728" t="s">
        <v>5191</v>
      </c>
      <c r="C5728">
        <v>137107</v>
      </c>
      <c r="D5728">
        <v>64673</v>
      </c>
      <c r="E5728">
        <v>7054</v>
      </c>
      <c r="F5728">
        <v>15</v>
      </c>
      <c r="G5728">
        <v>23</v>
      </c>
      <c r="H5728">
        <v>12.3</v>
      </c>
      <c r="I5728" t="s">
        <v>24</v>
      </c>
      <c r="J5728">
        <v>30</v>
      </c>
      <c r="K5728">
        <v>17</v>
      </c>
      <c r="L5728">
        <v>16</v>
      </c>
      <c r="M5728">
        <v>30</v>
      </c>
      <c r="N5728">
        <v>5.58</v>
      </c>
      <c r="O5728" t="s">
        <v>349</v>
      </c>
      <c r="P5728">
        <v>0.57999999999999996</v>
      </c>
      <c r="R5728">
        <v>0.04</v>
      </c>
      <c r="T5728">
        <v>0.28000000000000003</v>
      </c>
      <c r="X5728" t="s">
        <v>124</v>
      </c>
      <c r="Y5728">
        <v>5727</v>
      </c>
      <c r="Z5728" s="1">
        <v>0.64111458333333327</v>
      </c>
      <c r="AA5728" t="s">
        <v>11821</v>
      </c>
      <c r="AB5728">
        <v>0.13800000000000001</v>
      </c>
      <c r="AC5728">
        <v>-0.187</v>
      </c>
      <c r="AD5728">
        <v>5.58</v>
      </c>
      <c r="AE5728" t="s">
        <v>124</v>
      </c>
    </row>
    <row r="5729" spans="1:32" x14ac:dyDescent="0.2">
      <c r="A5729">
        <v>5728</v>
      </c>
      <c r="B5729" t="s">
        <v>5191</v>
      </c>
      <c r="C5729">
        <v>137108</v>
      </c>
      <c r="E5729">
        <v>7054</v>
      </c>
      <c r="F5729">
        <v>15</v>
      </c>
      <c r="G5729">
        <v>23</v>
      </c>
      <c r="H5729">
        <v>12.3</v>
      </c>
      <c r="I5729" t="s">
        <v>24</v>
      </c>
      <c r="J5729">
        <v>30</v>
      </c>
      <c r="K5729">
        <v>17</v>
      </c>
      <c r="L5729">
        <v>16</v>
      </c>
      <c r="M5729">
        <v>30</v>
      </c>
      <c r="N5729">
        <v>6.08</v>
      </c>
      <c r="O5729" t="s">
        <v>349</v>
      </c>
      <c r="X5729" t="s">
        <v>236</v>
      </c>
      <c r="Y5729">
        <v>5728</v>
      </c>
      <c r="Z5729" s="1">
        <v>0.64111458333333327</v>
      </c>
      <c r="AA5729" t="s">
        <v>11821</v>
      </c>
      <c r="AB5729">
        <v>0.13700000000000001</v>
      </c>
      <c r="AC5729">
        <v>-0.187</v>
      </c>
      <c r="AD5729">
        <v>6.08</v>
      </c>
      <c r="AE5729" t="s">
        <v>236</v>
      </c>
    </row>
    <row r="5730" spans="1:32" x14ac:dyDescent="0.2">
      <c r="A5730">
        <v>5729</v>
      </c>
      <c r="B5730" t="s">
        <v>5192</v>
      </c>
      <c r="C5730">
        <v>137333</v>
      </c>
      <c r="D5730">
        <v>258731</v>
      </c>
      <c r="F5730">
        <v>15</v>
      </c>
      <c r="G5730">
        <v>43</v>
      </c>
      <c r="H5730">
        <v>16.8</v>
      </c>
      <c r="I5730" t="s">
        <v>26</v>
      </c>
      <c r="J5730">
        <v>84</v>
      </c>
      <c r="K5730">
        <v>27</v>
      </c>
      <c r="L5730">
        <v>55</v>
      </c>
      <c r="M5730">
        <v>-84</v>
      </c>
      <c r="N5730">
        <v>5.57</v>
      </c>
      <c r="P5730">
        <v>0.11</v>
      </c>
      <c r="R5730">
        <v>0.08</v>
      </c>
      <c r="X5730" t="s">
        <v>114</v>
      </c>
      <c r="Y5730">
        <v>5729</v>
      </c>
      <c r="Z5730" s="1">
        <v>0.65505555555555561</v>
      </c>
      <c r="AA5730" t="s">
        <v>11822</v>
      </c>
      <c r="AB5730">
        <v>0.13100000000000001</v>
      </c>
      <c r="AC5730">
        <v>9.7000000000000003E-2</v>
      </c>
      <c r="AD5730">
        <v>5.57</v>
      </c>
      <c r="AE5730" t="s">
        <v>114</v>
      </c>
    </row>
    <row r="5731" spans="1:32" x14ac:dyDescent="0.2">
      <c r="A5731">
        <v>5730</v>
      </c>
      <c r="B5731" t="s">
        <v>5193</v>
      </c>
      <c r="C5731">
        <v>137387</v>
      </c>
      <c r="D5731">
        <v>257289</v>
      </c>
      <c r="E5731" t="s">
        <v>5194</v>
      </c>
      <c r="F5731">
        <v>15</v>
      </c>
      <c r="G5731">
        <v>31</v>
      </c>
      <c r="H5731">
        <v>30.8</v>
      </c>
      <c r="I5731" t="s">
        <v>26</v>
      </c>
      <c r="J5731">
        <v>73</v>
      </c>
      <c r="K5731">
        <v>23</v>
      </c>
      <c r="L5731">
        <v>22</v>
      </c>
      <c r="M5731">
        <v>-73</v>
      </c>
      <c r="N5731">
        <v>5.49</v>
      </c>
      <c r="P5731">
        <v>-0.12</v>
      </c>
      <c r="R5731">
        <v>-0.77</v>
      </c>
      <c r="T5731">
        <v>-0.02</v>
      </c>
      <c r="X5731" t="s">
        <v>5195</v>
      </c>
      <c r="Y5731">
        <v>5730</v>
      </c>
      <c r="Z5731" s="1">
        <v>0.6468842592592593</v>
      </c>
      <c r="AA5731" t="s">
        <v>11823</v>
      </c>
      <c r="AB5731">
        <v>-6.0000000000000001E-3</v>
      </c>
      <c r="AC5731">
        <v>-1.2999999999999999E-2</v>
      </c>
      <c r="AD5731">
        <v>5.49</v>
      </c>
      <c r="AE5731" t="s">
        <v>5195</v>
      </c>
    </row>
    <row r="5732" spans="1:32" x14ac:dyDescent="0.2">
      <c r="A5732">
        <v>5731</v>
      </c>
      <c r="C5732">
        <v>137389</v>
      </c>
      <c r="D5732">
        <v>16712</v>
      </c>
      <c r="E5732" t="s">
        <v>30</v>
      </c>
      <c r="F5732">
        <v>15</v>
      </c>
      <c r="G5732">
        <v>22</v>
      </c>
      <c r="H5732">
        <v>37.299999999999997</v>
      </c>
      <c r="I5732" t="s">
        <v>24</v>
      </c>
      <c r="J5732">
        <v>62</v>
      </c>
      <c r="K5732">
        <v>2</v>
      </c>
      <c r="L5732">
        <v>50</v>
      </c>
      <c r="M5732">
        <v>62</v>
      </c>
      <c r="N5732">
        <v>5.98</v>
      </c>
      <c r="P5732">
        <v>-0.03</v>
      </c>
      <c r="R5732">
        <v>-0.1</v>
      </c>
      <c r="X5732" t="s">
        <v>2335</v>
      </c>
      <c r="Y5732">
        <v>5731</v>
      </c>
      <c r="Z5732" s="1">
        <v>0.64070949074074079</v>
      </c>
      <c r="AA5732" t="s">
        <v>11824</v>
      </c>
      <c r="AB5732">
        <v>0.01</v>
      </c>
      <c r="AC5732">
        <v>-3.4000000000000002E-2</v>
      </c>
      <c r="AD5732">
        <v>5.98</v>
      </c>
      <c r="AE5732" t="s">
        <v>2335</v>
      </c>
    </row>
    <row r="5733" spans="1:32" x14ac:dyDescent="0.2">
      <c r="A5733">
        <v>5732</v>
      </c>
      <c r="C5733">
        <v>137390</v>
      </c>
      <c r="D5733">
        <v>45521</v>
      </c>
      <c r="F5733">
        <v>15</v>
      </c>
      <c r="G5733">
        <v>24</v>
      </c>
      <c r="H5733">
        <v>5.0999999999999996</v>
      </c>
      <c r="I5733" t="s">
        <v>24</v>
      </c>
      <c r="J5733">
        <v>45</v>
      </c>
      <c r="K5733">
        <v>16</v>
      </c>
      <c r="L5733">
        <v>16</v>
      </c>
      <c r="M5733">
        <v>45</v>
      </c>
      <c r="N5733">
        <v>6.01</v>
      </c>
      <c r="P5733">
        <v>1.2</v>
      </c>
      <c r="R5733">
        <v>1.23</v>
      </c>
      <c r="X5733" t="s">
        <v>125</v>
      </c>
      <c r="Y5733">
        <v>5732</v>
      </c>
      <c r="Z5733" s="1">
        <v>0.64172569444444438</v>
      </c>
      <c r="AA5733" t="s">
        <v>11825</v>
      </c>
      <c r="AB5733">
        <v>-1.4E-2</v>
      </c>
      <c r="AC5733">
        <v>8.0000000000000002E-3</v>
      </c>
      <c r="AD5733">
        <v>6.01</v>
      </c>
      <c r="AE5733" t="s">
        <v>125</v>
      </c>
    </row>
    <row r="5734" spans="1:32" x14ac:dyDescent="0.2">
      <c r="A5734">
        <v>5733</v>
      </c>
      <c r="B5734" t="s">
        <v>5196</v>
      </c>
      <c r="C5734">
        <v>137391</v>
      </c>
      <c r="D5734">
        <v>64686</v>
      </c>
      <c r="E5734">
        <v>7063</v>
      </c>
      <c r="F5734">
        <v>15</v>
      </c>
      <c r="G5734">
        <v>24</v>
      </c>
      <c r="H5734">
        <v>29.4</v>
      </c>
      <c r="I5734" t="s">
        <v>24</v>
      </c>
      <c r="J5734">
        <v>37</v>
      </c>
      <c r="K5734">
        <v>22</v>
      </c>
      <c r="L5734">
        <v>38</v>
      </c>
      <c r="M5734">
        <v>37</v>
      </c>
      <c r="N5734">
        <v>4.3099999999999996</v>
      </c>
      <c r="P5734">
        <v>0.31</v>
      </c>
      <c r="R5734">
        <v>7.0000000000000007E-2</v>
      </c>
      <c r="T5734">
        <v>0.15</v>
      </c>
      <c r="X5734" t="s">
        <v>5197</v>
      </c>
      <c r="Y5734">
        <v>5733</v>
      </c>
      <c r="Z5734" s="1">
        <v>0.64200694444444439</v>
      </c>
      <c r="AA5734" t="s">
        <v>11826</v>
      </c>
      <c r="AB5734">
        <v>-0.14599999999999999</v>
      </c>
      <c r="AC5734">
        <v>8.6999999999999994E-2</v>
      </c>
      <c r="AD5734">
        <v>4.3099999999999996</v>
      </c>
      <c r="AE5734" t="s">
        <v>5197</v>
      </c>
    </row>
    <row r="5735" spans="1:32" x14ac:dyDescent="0.2">
      <c r="A5735">
        <v>5734</v>
      </c>
      <c r="B5735" t="s">
        <v>5198</v>
      </c>
      <c r="C5735">
        <v>137392</v>
      </c>
      <c r="D5735">
        <v>64687</v>
      </c>
      <c r="F5735">
        <v>15</v>
      </c>
      <c r="G5735">
        <v>24</v>
      </c>
      <c r="H5735">
        <v>30.9</v>
      </c>
      <c r="I5735" t="s">
        <v>24</v>
      </c>
      <c r="J5735">
        <v>37</v>
      </c>
      <c r="K5735">
        <v>20</v>
      </c>
      <c r="L5735">
        <v>52</v>
      </c>
      <c r="M5735">
        <v>37</v>
      </c>
      <c r="N5735">
        <v>6.5</v>
      </c>
      <c r="P5735">
        <v>0.59</v>
      </c>
      <c r="R5735">
        <v>0.13</v>
      </c>
      <c r="X5735" t="s">
        <v>238</v>
      </c>
      <c r="Y5735">
        <v>5734</v>
      </c>
      <c r="Z5735" s="1">
        <v>0.64202430555555556</v>
      </c>
      <c r="AA5735" t="s">
        <v>11827</v>
      </c>
      <c r="AB5735">
        <v>-0.14399999999999999</v>
      </c>
      <c r="AC5735">
        <v>9.4E-2</v>
      </c>
      <c r="AD5735">
        <v>6.5</v>
      </c>
      <c r="AE5735" t="s">
        <v>238</v>
      </c>
    </row>
    <row r="5736" spans="1:32" x14ac:dyDescent="0.2">
      <c r="A5736">
        <v>5735</v>
      </c>
      <c r="B5736" t="s">
        <v>5199</v>
      </c>
      <c r="C5736">
        <v>137422</v>
      </c>
      <c r="D5736">
        <v>8220</v>
      </c>
      <c r="E5736" t="s">
        <v>5200</v>
      </c>
      <c r="F5736">
        <v>15</v>
      </c>
      <c r="G5736">
        <v>20</v>
      </c>
      <c r="H5736">
        <v>43.7</v>
      </c>
      <c r="I5736" t="s">
        <v>24</v>
      </c>
      <c r="J5736">
        <v>71</v>
      </c>
      <c r="K5736">
        <v>50</v>
      </c>
      <c r="L5736">
        <v>2</v>
      </c>
      <c r="M5736">
        <v>71</v>
      </c>
      <c r="N5736">
        <v>3.05</v>
      </c>
      <c r="P5736">
        <v>0.05</v>
      </c>
      <c r="R5736">
        <v>0.12</v>
      </c>
      <c r="T5736">
        <v>0.06</v>
      </c>
      <c r="X5736" t="s">
        <v>5201</v>
      </c>
      <c r="Y5736">
        <v>5735</v>
      </c>
      <c r="Z5736" s="1">
        <v>0.63939467592592591</v>
      </c>
      <c r="AA5736" t="s">
        <v>11828</v>
      </c>
      <c r="AB5736">
        <v>-1.9E-2</v>
      </c>
      <c r="AC5736">
        <v>0.02</v>
      </c>
      <c r="AD5736">
        <v>3.05</v>
      </c>
      <c r="AE5736" t="s">
        <v>11829</v>
      </c>
      <c r="AF5736" t="s">
        <v>36</v>
      </c>
    </row>
    <row r="5737" spans="1:32" x14ac:dyDescent="0.2">
      <c r="A5737">
        <v>5736</v>
      </c>
      <c r="C5737">
        <v>137432</v>
      </c>
      <c r="D5737">
        <v>206660</v>
      </c>
      <c r="F5737">
        <v>15</v>
      </c>
      <c r="G5737">
        <v>27</v>
      </c>
      <c r="H5737">
        <v>18.2</v>
      </c>
      <c r="I5737" t="s">
        <v>26</v>
      </c>
      <c r="J5737">
        <v>36</v>
      </c>
      <c r="K5737">
        <v>46</v>
      </c>
      <c r="L5737">
        <v>4</v>
      </c>
      <c r="M5737">
        <v>-36</v>
      </c>
      <c r="N5737">
        <v>5.45</v>
      </c>
      <c r="P5737">
        <v>-0.15</v>
      </c>
      <c r="R5737">
        <v>-0.59</v>
      </c>
      <c r="T5737">
        <v>-0.17</v>
      </c>
      <c r="X5737" t="s">
        <v>5202</v>
      </c>
      <c r="Y5737">
        <v>5736</v>
      </c>
      <c r="Z5737" s="1">
        <v>0.64396064814814813</v>
      </c>
      <c r="AA5737" t="s">
        <v>11830</v>
      </c>
      <c r="AB5737">
        <v>-1.2E-2</v>
      </c>
      <c r="AC5737">
        <v>-3.5000000000000003E-2</v>
      </c>
      <c r="AD5737">
        <v>5.45</v>
      </c>
      <c r="AE5737" t="s">
        <v>5202</v>
      </c>
    </row>
    <row r="5738" spans="1:32" x14ac:dyDescent="0.2">
      <c r="A5738">
        <v>5737</v>
      </c>
      <c r="C5738">
        <v>137443</v>
      </c>
      <c r="D5738">
        <v>16713</v>
      </c>
      <c r="F5738">
        <v>15</v>
      </c>
      <c r="G5738">
        <v>22</v>
      </c>
      <c r="H5738">
        <v>38.4</v>
      </c>
      <c r="I5738" t="s">
        <v>24</v>
      </c>
      <c r="J5738">
        <v>63</v>
      </c>
      <c r="K5738">
        <v>20</v>
      </c>
      <c r="L5738">
        <v>29</v>
      </c>
      <c r="M5738">
        <v>63</v>
      </c>
      <c r="N5738">
        <v>5.79</v>
      </c>
      <c r="P5738">
        <v>1.27</v>
      </c>
      <c r="W5738" t="s">
        <v>27</v>
      </c>
      <c r="X5738" t="s">
        <v>80</v>
      </c>
      <c r="Y5738">
        <v>5737</v>
      </c>
      <c r="Z5738" s="1">
        <v>0.64072222222222219</v>
      </c>
      <c r="AA5738" t="s">
        <v>11831</v>
      </c>
      <c r="AB5738">
        <v>-1.2999999999999999E-2</v>
      </c>
      <c r="AC5738">
        <v>-9.0999999999999998E-2</v>
      </c>
      <c r="AD5738">
        <v>5.79</v>
      </c>
      <c r="AE5738" t="s">
        <v>3264</v>
      </c>
    </row>
    <row r="5739" spans="1:32" x14ac:dyDescent="0.2">
      <c r="A5739">
        <v>5738</v>
      </c>
      <c r="C5739">
        <v>137465</v>
      </c>
      <c r="D5739">
        <v>242569</v>
      </c>
      <c r="F5739">
        <v>15</v>
      </c>
      <c r="G5739">
        <v>28</v>
      </c>
      <c r="H5739">
        <v>27.2</v>
      </c>
      <c r="I5739" t="s">
        <v>26</v>
      </c>
      <c r="J5739">
        <v>51</v>
      </c>
      <c r="K5739">
        <v>35</v>
      </c>
      <c r="L5739">
        <v>51</v>
      </c>
      <c r="M5739">
        <v>-51</v>
      </c>
      <c r="N5739">
        <v>6.1</v>
      </c>
      <c r="P5739">
        <v>1.0900000000000001</v>
      </c>
      <c r="R5739">
        <v>0.76</v>
      </c>
      <c r="X5739" t="s">
        <v>5203</v>
      </c>
      <c r="Y5739">
        <v>5738</v>
      </c>
      <c r="Z5739" s="1">
        <v>0.64475925925925925</v>
      </c>
      <c r="AA5739" t="s">
        <v>11832</v>
      </c>
      <c r="AB5739">
        <v>-7.0000000000000001E-3</v>
      </c>
      <c r="AC5739">
        <v>5.0000000000000001E-3</v>
      </c>
      <c r="AD5739">
        <v>6.1</v>
      </c>
      <c r="AE5739" t="s">
        <v>5203</v>
      </c>
    </row>
    <row r="5740" spans="1:32" x14ac:dyDescent="0.2">
      <c r="A5740">
        <v>5739</v>
      </c>
      <c r="B5740" t="s">
        <v>5204</v>
      </c>
      <c r="C5740">
        <v>137471</v>
      </c>
      <c r="D5740">
        <v>101545</v>
      </c>
      <c r="E5740">
        <v>7074</v>
      </c>
      <c r="F5740">
        <v>15</v>
      </c>
      <c r="G5740">
        <v>25</v>
      </c>
      <c r="H5740">
        <v>47.4</v>
      </c>
      <c r="I5740" t="s">
        <v>24</v>
      </c>
      <c r="J5740">
        <v>15</v>
      </c>
      <c r="K5740">
        <v>25</v>
      </c>
      <c r="L5740">
        <v>41</v>
      </c>
      <c r="M5740">
        <v>15</v>
      </c>
      <c r="N5740">
        <v>5.17</v>
      </c>
      <c r="P5740">
        <v>1.66</v>
      </c>
      <c r="R5740">
        <v>1.95</v>
      </c>
      <c r="T5740">
        <v>1.04</v>
      </c>
      <c r="X5740" t="s">
        <v>419</v>
      </c>
      <c r="Y5740">
        <v>5739</v>
      </c>
      <c r="Z5740" s="1">
        <v>0.6429097222222222</v>
      </c>
      <c r="AA5740" t="s">
        <v>11833</v>
      </c>
      <c r="AB5740">
        <v>-1.2999999999999999E-2</v>
      </c>
      <c r="AC5740">
        <v>-7.0000000000000001E-3</v>
      </c>
      <c r="AD5740">
        <v>5.17</v>
      </c>
      <c r="AE5740" t="s">
        <v>419</v>
      </c>
    </row>
    <row r="5741" spans="1:32" x14ac:dyDescent="0.2">
      <c r="A5741">
        <v>5740</v>
      </c>
      <c r="C5741">
        <v>137510</v>
      </c>
      <c r="D5741">
        <v>101548</v>
      </c>
      <c r="F5741">
        <v>15</v>
      </c>
      <c r="G5741">
        <v>25</v>
      </c>
      <c r="H5741">
        <v>53.3</v>
      </c>
      <c r="I5741" t="s">
        <v>24</v>
      </c>
      <c r="J5741">
        <v>19</v>
      </c>
      <c r="K5741">
        <v>28</v>
      </c>
      <c r="L5741">
        <v>51</v>
      </c>
      <c r="M5741">
        <v>19</v>
      </c>
      <c r="N5741">
        <v>6.27</v>
      </c>
      <c r="P5741">
        <v>0.6</v>
      </c>
      <c r="R5741">
        <v>0.2</v>
      </c>
      <c r="X5741" t="s">
        <v>2970</v>
      </c>
      <c r="Y5741">
        <v>5740</v>
      </c>
      <c r="Z5741" s="1">
        <v>0.6429780092592593</v>
      </c>
      <c r="AA5741" t="s">
        <v>11834</v>
      </c>
      <c r="AB5741">
        <v>-5.7000000000000002E-2</v>
      </c>
      <c r="AC5741">
        <v>-6.0000000000000001E-3</v>
      </c>
      <c r="AD5741">
        <v>6.27</v>
      </c>
      <c r="AE5741" t="s">
        <v>6481</v>
      </c>
    </row>
    <row r="5742" spans="1:32" x14ac:dyDescent="0.2">
      <c r="A5742">
        <v>5741</v>
      </c>
      <c r="C5742">
        <v>137704</v>
      </c>
      <c r="D5742">
        <v>64701</v>
      </c>
      <c r="F5742">
        <v>15</v>
      </c>
      <c r="G5742">
        <v>26</v>
      </c>
      <c r="H5742">
        <v>17.399999999999999</v>
      </c>
      <c r="I5742" t="s">
        <v>24</v>
      </c>
      <c r="J5742">
        <v>34</v>
      </c>
      <c r="K5742">
        <v>20</v>
      </c>
      <c r="L5742">
        <v>9</v>
      </c>
      <c r="M5742">
        <v>34</v>
      </c>
      <c r="N5742">
        <v>5.46</v>
      </c>
      <c r="P5742">
        <v>1.4</v>
      </c>
      <c r="R5742">
        <v>1.64</v>
      </c>
      <c r="T5742">
        <v>0.77</v>
      </c>
      <c r="X5742" t="s">
        <v>172</v>
      </c>
      <c r="Y5742">
        <v>5741</v>
      </c>
      <c r="Z5742" s="1">
        <v>0.64325694444444448</v>
      </c>
      <c r="AA5742" t="s">
        <v>11835</v>
      </c>
      <c r="AB5742">
        <v>-0.114</v>
      </c>
      <c r="AC5742">
        <v>5.6000000000000001E-2</v>
      </c>
      <c r="AD5742">
        <v>5.46</v>
      </c>
      <c r="AE5742" t="s">
        <v>172</v>
      </c>
    </row>
    <row r="5743" spans="1:32" x14ac:dyDescent="0.2">
      <c r="A5743">
        <v>5742</v>
      </c>
      <c r="C5743">
        <v>137709</v>
      </c>
      <c r="D5743">
        <v>225825</v>
      </c>
      <c r="F5743">
        <v>15</v>
      </c>
      <c r="G5743">
        <v>29</v>
      </c>
      <c r="H5743">
        <v>24.3</v>
      </c>
      <c r="I5743" t="s">
        <v>26</v>
      </c>
      <c r="J5743">
        <v>46</v>
      </c>
      <c r="K5743">
        <v>43</v>
      </c>
      <c r="L5743">
        <v>58</v>
      </c>
      <c r="M5743">
        <v>-46</v>
      </c>
      <c r="N5743">
        <v>5.24</v>
      </c>
      <c r="P5743">
        <v>1.74</v>
      </c>
      <c r="X5743" t="s">
        <v>172</v>
      </c>
      <c r="Y5743">
        <v>5742</v>
      </c>
      <c r="Z5743" s="1">
        <v>0.64542013888888883</v>
      </c>
      <c r="AA5743" t="s">
        <v>11836</v>
      </c>
      <c r="AB5743">
        <v>-0.01</v>
      </c>
      <c r="AC5743">
        <v>-6.0000000000000001E-3</v>
      </c>
      <c r="AD5743">
        <v>5.24</v>
      </c>
      <c r="AE5743" t="s">
        <v>172</v>
      </c>
    </row>
    <row r="5744" spans="1:32" x14ac:dyDescent="0.2">
      <c r="A5744">
        <v>5743</v>
      </c>
      <c r="B5744" t="s">
        <v>5205</v>
      </c>
      <c r="C5744">
        <v>137744</v>
      </c>
      <c r="D5744">
        <v>159280</v>
      </c>
      <c r="F5744">
        <v>15</v>
      </c>
      <c r="G5744">
        <v>28</v>
      </c>
      <c r="H5744">
        <v>15.4</v>
      </c>
      <c r="I5744" t="s">
        <v>26</v>
      </c>
      <c r="J5744">
        <v>16</v>
      </c>
      <c r="K5744">
        <v>42</v>
      </c>
      <c r="L5744">
        <v>59</v>
      </c>
      <c r="M5744">
        <v>-16</v>
      </c>
      <c r="N5744">
        <v>5.64</v>
      </c>
      <c r="P5744">
        <v>1.55</v>
      </c>
      <c r="R5744">
        <v>1.84</v>
      </c>
      <c r="X5744" t="s">
        <v>77</v>
      </c>
      <c r="Y5744">
        <v>5743</v>
      </c>
      <c r="Z5744" s="1">
        <v>0.64462268518518517</v>
      </c>
      <c r="AA5744" t="s">
        <v>11837</v>
      </c>
      <c r="AB5744">
        <v>1.7000000000000001E-2</v>
      </c>
      <c r="AC5744">
        <v>-3.2000000000000001E-2</v>
      </c>
      <c r="AD5744">
        <v>5.64</v>
      </c>
      <c r="AE5744" t="s">
        <v>77</v>
      </c>
    </row>
    <row r="5745" spans="1:32" x14ac:dyDescent="0.2">
      <c r="A5745">
        <v>5744</v>
      </c>
      <c r="B5745" t="s">
        <v>5206</v>
      </c>
      <c r="C5745">
        <v>137759</v>
      </c>
      <c r="D5745">
        <v>29520</v>
      </c>
      <c r="E5745">
        <v>7077</v>
      </c>
      <c r="F5745">
        <v>15</v>
      </c>
      <c r="G5745">
        <v>24</v>
      </c>
      <c r="H5745">
        <v>55.8</v>
      </c>
      <c r="I5745" t="s">
        <v>24</v>
      </c>
      <c r="J5745">
        <v>58</v>
      </c>
      <c r="K5745">
        <v>57</v>
      </c>
      <c r="L5745">
        <v>58</v>
      </c>
      <c r="M5745">
        <v>58</v>
      </c>
      <c r="N5745">
        <v>3.29</v>
      </c>
      <c r="P5745">
        <v>1.1599999999999999</v>
      </c>
      <c r="R5745">
        <v>1.22</v>
      </c>
      <c r="T5745">
        <v>0.6</v>
      </c>
      <c r="X5745" t="s">
        <v>125</v>
      </c>
      <c r="Y5745">
        <v>5744</v>
      </c>
      <c r="Z5745" s="1">
        <v>0.64231249999999995</v>
      </c>
      <c r="AA5745" t="s">
        <v>11838</v>
      </c>
      <c r="AB5745">
        <v>-8.9999999999999993E-3</v>
      </c>
      <c r="AC5745">
        <v>1.7000000000000001E-2</v>
      </c>
      <c r="AD5745">
        <v>3.29</v>
      </c>
      <c r="AE5745" t="s">
        <v>125</v>
      </c>
    </row>
    <row r="5746" spans="1:32" x14ac:dyDescent="0.2">
      <c r="A5746">
        <v>5745</v>
      </c>
      <c r="C5746">
        <v>137853</v>
      </c>
      <c r="D5746">
        <v>83830</v>
      </c>
      <c r="F5746">
        <v>15</v>
      </c>
      <c r="G5746">
        <v>27</v>
      </c>
      <c r="H5746">
        <v>38.9</v>
      </c>
      <c r="I5746" t="s">
        <v>24</v>
      </c>
      <c r="J5746">
        <v>25</v>
      </c>
      <c r="K5746">
        <v>6</v>
      </c>
      <c r="L5746">
        <v>6</v>
      </c>
      <c r="M5746">
        <v>25</v>
      </c>
      <c r="N5746">
        <v>6.02</v>
      </c>
      <c r="P5746">
        <v>1.62</v>
      </c>
      <c r="W5746" t="s">
        <v>27</v>
      </c>
      <c r="X5746" t="s">
        <v>2160</v>
      </c>
      <c r="Y5746">
        <v>5745</v>
      </c>
      <c r="Z5746" s="1">
        <v>0.64420023148148153</v>
      </c>
      <c r="AA5746" t="s">
        <v>11839</v>
      </c>
      <c r="AB5746">
        <v>7.0000000000000001E-3</v>
      </c>
      <c r="AC5746">
        <v>-1.4E-2</v>
      </c>
      <c r="AD5746">
        <v>6.02</v>
      </c>
      <c r="AE5746" t="s">
        <v>8252</v>
      </c>
    </row>
    <row r="5747" spans="1:32" x14ac:dyDescent="0.2">
      <c r="A5747">
        <v>5746</v>
      </c>
      <c r="B5747" t="s">
        <v>5207</v>
      </c>
      <c r="C5747">
        <v>137898</v>
      </c>
      <c r="D5747">
        <v>121020</v>
      </c>
      <c r="F5747">
        <v>15</v>
      </c>
      <c r="G5747">
        <v>28</v>
      </c>
      <c r="H5747">
        <v>38.200000000000003</v>
      </c>
      <c r="I5747" t="s">
        <v>24</v>
      </c>
      <c r="J5747">
        <v>1</v>
      </c>
      <c r="K5747">
        <v>50</v>
      </c>
      <c r="L5747">
        <v>32</v>
      </c>
      <c r="M5747">
        <v>1</v>
      </c>
      <c r="N5747">
        <v>5.17</v>
      </c>
      <c r="P5747">
        <v>0.23</v>
      </c>
      <c r="R5747">
        <v>0.1</v>
      </c>
      <c r="X5747" t="s">
        <v>2542</v>
      </c>
      <c r="Y5747">
        <v>5746</v>
      </c>
      <c r="Z5747" s="1">
        <v>0.64488657407407401</v>
      </c>
      <c r="AA5747" t="s">
        <v>11840</v>
      </c>
      <c r="AB5747">
        <v>-8.3000000000000004E-2</v>
      </c>
      <c r="AC5747">
        <v>-2.9000000000000001E-2</v>
      </c>
      <c r="AD5747">
        <v>5.17</v>
      </c>
      <c r="AE5747" t="s">
        <v>2542</v>
      </c>
    </row>
    <row r="5748" spans="1:32" x14ac:dyDescent="0.2">
      <c r="A5748">
        <v>5747</v>
      </c>
      <c r="B5748" t="s">
        <v>5208</v>
      </c>
      <c r="C5748">
        <v>137909</v>
      </c>
      <c r="D5748">
        <v>83831</v>
      </c>
      <c r="E5748" t="s">
        <v>5209</v>
      </c>
      <c r="F5748">
        <v>15</v>
      </c>
      <c r="G5748">
        <v>27</v>
      </c>
      <c r="H5748">
        <v>49.7</v>
      </c>
      <c r="I5748" t="s">
        <v>24</v>
      </c>
      <c r="J5748">
        <v>29</v>
      </c>
      <c r="K5748">
        <v>6</v>
      </c>
      <c r="L5748">
        <v>21</v>
      </c>
      <c r="M5748">
        <v>29</v>
      </c>
      <c r="N5748">
        <v>3.68</v>
      </c>
      <c r="P5748">
        <v>0.28000000000000003</v>
      </c>
      <c r="R5748">
        <v>0.11</v>
      </c>
      <c r="T5748">
        <v>0.05</v>
      </c>
      <c r="X5748" t="s">
        <v>5405</v>
      </c>
      <c r="Y5748">
        <v>5747</v>
      </c>
      <c r="Z5748" s="1">
        <v>0.64432523148148146</v>
      </c>
      <c r="AA5748" t="s">
        <v>11841</v>
      </c>
      <c r="AB5748">
        <v>-0.17899999999999999</v>
      </c>
      <c r="AC5748">
        <v>8.5999999999999993E-2</v>
      </c>
      <c r="AD5748">
        <v>3.68</v>
      </c>
      <c r="AE5748" t="s">
        <v>5405</v>
      </c>
    </row>
    <row r="5749" spans="1:32" x14ac:dyDescent="0.2">
      <c r="A5749">
        <v>5748</v>
      </c>
      <c r="C5749">
        <v>137928</v>
      </c>
      <c r="D5749">
        <v>29527</v>
      </c>
      <c r="F5749">
        <v>15</v>
      </c>
      <c r="G5749">
        <v>26</v>
      </c>
      <c r="H5749">
        <v>32.5</v>
      </c>
      <c r="I5749" t="s">
        <v>24</v>
      </c>
      <c r="J5749">
        <v>54</v>
      </c>
      <c r="K5749">
        <v>1</v>
      </c>
      <c r="L5749">
        <v>12</v>
      </c>
      <c r="M5749">
        <v>54</v>
      </c>
      <c r="N5749">
        <v>6.45</v>
      </c>
      <c r="P5749">
        <v>0.05</v>
      </c>
      <c r="X5749" t="s">
        <v>192</v>
      </c>
      <c r="Y5749">
        <v>5748</v>
      </c>
      <c r="Z5749" s="1">
        <v>0.64343171296296298</v>
      </c>
      <c r="AA5749" t="s">
        <v>11842</v>
      </c>
      <c r="AB5749">
        <v>4.8000000000000001E-2</v>
      </c>
      <c r="AC5749">
        <v>-1.9E-2</v>
      </c>
      <c r="AD5749">
        <v>6.45</v>
      </c>
      <c r="AE5749" t="s">
        <v>192</v>
      </c>
    </row>
    <row r="5750" spans="1:32" x14ac:dyDescent="0.2">
      <c r="A5750">
        <v>5749</v>
      </c>
      <c r="C5750">
        <v>138105</v>
      </c>
      <c r="D5750">
        <v>183533</v>
      </c>
      <c r="E5750">
        <v>7114</v>
      </c>
      <c r="F5750">
        <v>15</v>
      </c>
      <c r="G5750">
        <v>30</v>
      </c>
      <c r="H5750">
        <v>36.299999999999997</v>
      </c>
      <c r="I5750" t="s">
        <v>26</v>
      </c>
      <c r="J5750">
        <v>20</v>
      </c>
      <c r="K5750">
        <v>43</v>
      </c>
      <c r="L5750">
        <v>42</v>
      </c>
      <c r="M5750">
        <v>-20</v>
      </c>
      <c r="N5750">
        <v>6.22</v>
      </c>
      <c r="P5750">
        <v>0.17</v>
      </c>
      <c r="R5750">
        <v>0.08</v>
      </c>
      <c r="T5750">
        <v>0.06</v>
      </c>
      <c r="X5750" t="s">
        <v>314</v>
      </c>
      <c r="Y5750">
        <v>5749</v>
      </c>
      <c r="Z5750" s="1">
        <v>0.64625347222222229</v>
      </c>
      <c r="AA5750" t="s">
        <v>11843</v>
      </c>
      <c r="AB5750">
        <v>1.4E-2</v>
      </c>
      <c r="AC5750">
        <v>-1.9E-2</v>
      </c>
      <c r="AD5750">
        <v>6.22</v>
      </c>
      <c r="AE5750" t="s">
        <v>314</v>
      </c>
    </row>
    <row r="5751" spans="1:32" x14ac:dyDescent="0.2">
      <c r="A5751">
        <v>5750</v>
      </c>
      <c r="B5751" t="s">
        <v>5210</v>
      </c>
      <c r="C5751">
        <v>138137</v>
      </c>
      <c r="D5751">
        <v>159307</v>
      </c>
      <c r="F5751">
        <v>15</v>
      </c>
      <c r="G5751">
        <v>30</v>
      </c>
      <c r="H5751">
        <v>40.4</v>
      </c>
      <c r="I5751" t="s">
        <v>26</v>
      </c>
      <c r="J5751">
        <v>16</v>
      </c>
      <c r="K5751">
        <v>36</v>
      </c>
      <c r="L5751">
        <v>34</v>
      </c>
      <c r="M5751">
        <v>-16</v>
      </c>
      <c r="N5751">
        <v>5.82</v>
      </c>
      <c r="P5751">
        <v>1.06</v>
      </c>
      <c r="W5751" t="s">
        <v>27</v>
      </c>
      <c r="X5751" t="s">
        <v>342</v>
      </c>
      <c r="Y5751">
        <v>5750</v>
      </c>
      <c r="Z5751" s="1">
        <v>0.64630092592592592</v>
      </c>
      <c r="AA5751" t="s">
        <v>11844</v>
      </c>
      <c r="AB5751">
        <v>1.7999999999999999E-2</v>
      </c>
      <c r="AC5751">
        <v>1E-3</v>
      </c>
      <c r="AD5751">
        <v>5.82</v>
      </c>
      <c r="AE5751" t="s">
        <v>5784</v>
      </c>
    </row>
    <row r="5752" spans="1:32" x14ac:dyDescent="0.2">
      <c r="A5752">
        <v>5751</v>
      </c>
      <c r="C5752">
        <v>138204</v>
      </c>
      <c r="D5752">
        <v>206736</v>
      </c>
      <c r="F5752">
        <v>15</v>
      </c>
      <c r="G5752">
        <v>32</v>
      </c>
      <c r="H5752">
        <v>4.4000000000000004</v>
      </c>
      <c r="I5752" t="s">
        <v>26</v>
      </c>
      <c r="J5752">
        <v>38</v>
      </c>
      <c r="K5752">
        <v>37</v>
      </c>
      <c r="L5752">
        <v>23</v>
      </c>
      <c r="M5752">
        <v>-38</v>
      </c>
      <c r="N5752">
        <v>6.25</v>
      </c>
      <c r="P5752">
        <v>0.2</v>
      </c>
      <c r="X5752" t="s">
        <v>41</v>
      </c>
      <c r="Y5752">
        <v>5751</v>
      </c>
      <c r="Z5752" s="1">
        <v>0.64727314814814818</v>
      </c>
      <c r="AA5752" t="s">
        <v>11845</v>
      </c>
      <c r="AB5752">
        <v>-2.5999999999999999E-2</v>
      </c>
      <c r="AC5752">
        <v>-8.8999999999999996E-2</v>
      </c>
      <c r="AD5752">
        <v>6.25</v>
      </c>
      <c r="AE5752" t="s">
        <v>41</v>
      </c>
    </row>
    <row r="5753" spans="1:32" x14ac:dyDescent="0.2">
      <c r="A5753">
        <v>5752</v>
      </c>
      <c r="C5753">
        <v>138213</v>
      </c>
      <c r="D5753">
        <v>45562</v>
      </c>
      <c r="F5753">
        <v>15</v>
      </c>
      <c r="G5753">
        <v>28</v>
      </c>
      <c r="H5753">
        <v>44.5</v>
      </c>
      <c r="I5753" t="s">
        <v>24</v>
      </c>
      <c r="J5753">
        <v>47</v>
      </c>
      <c r="K5753">
        <v>12</v>
      </c>
      <c r="L5753">
        <v>5</v>
      </c>
      <c r="M5753">
        <v>47</v>
      </c>
      <c r="N5753">
        <v>6.15</v>
      </c>
      <c r="P5753">
        <v>0.1</v>
      </c>
      <c r="R5753">
        <v>0.12</v>
      </c>
      <c r="T5753">
        <v>0.04</v>
      </c>
      <c r="X5753" t="s">
        <v>5211</v>
      </c>
      <c r="Y5753">
        <v>5752</v>
      </c>
      <c r="Z5753" s="1">
        <v>0.64495949074074077</v>
      </c>
      <c r="AA5753" t="s">
        <v>11846</v>
      </c>
      <c r="AB5753">
        <v>-1.4999999999999999E-2</v>
      </c>
      <c r="AC5753">
        <v>-2E-3</v>
      </c>
      <c r="AD5753">
        <v>6.15</v>
      </c>
      <c r="AE5753" t="s">
        <v>11847</v>
      </c>
      <c r="AF5753" t="s">
        <v>36</v>
      </c>
    </row>
    <row r="5754" spans="1:32" x14ac:dyDescent="0.2">
      <c r="A5754">
        <v>5753</v>
      </c>
      <c r="C5754">
        <v>138221</v>
      </c>
      <c r="D5754">
        <v>206734</v>
      </c>
      <c r="F5754">
        <v>15</v>
      </c>
      <c r="G5754">
        <v>31</v>
      </c>
      <c r="H5754">
        <v>50.3</v>
      </c>
      <c r="I5754" t="s">
        <v>26</v>
      </c>
      <c r="J5754">
        <v>32</v>
      </c>
      <c r="K5754">
        <v>52</v>
      </c>
      <c r="L5754">
        <v>52</v>
      </c>
      <c r="M5754">
        <v>-32</v>
      </c>
      <c r="N5754">
        <v>6.46</v>
      </c>
      <c r="P5754">
        <v>0.09</v>
      </c>
      <c r="X5754" t="s">
        <v>131</v>
      </c>
      <c r="Y5754">
        <v>5753</v>
      </c>
      <c r="Z5754" s="1">
        <v>0.64710995370370372</v>
      </c>
      <c r="AA5754" t="s">
        <v>11848</v>
      </c>
      <c r="AB5754">
        <v>-1.2E-2</v>
      </c>
      <c r="AC5754">
        <v>-2.4E-2</v>
      </c>
      <c r="AD5754">
        <v>6.46</v>
      </c>
      <c r="AE5754" t="s">
        <v>131</v>
      </c>
    </row>
    <row r="5755" spans="1:32" x14ac:dyDescent="0.2">
      <c r="A5755">
        <v>5754</v>
      </c>
      <c r="C5755">
        <v>138245</v>
      </c>
      <c r="D5755">
        <v>16740</v>
      </c>
      <c r="F5755">
        <v>15</v>
      </c>
      <c r="G5755">
        <v>27</v>
      </c>
      <c r="H5755">
        <v>40.799999999999997</v>
      </c>
      <c r="I5755" t="s">
        <v>24</v>
      </c>
      <c r="J5755">
        <v>62</v>
      </c>
      <c r="K5755">
        <v>16</v>
      </c>
      <c r="L5755">
        <v>32</v>
      </c>
      <c r="M5755">
        <v>62</v>
      </c>
      <c r="N5755">
        <v>6.5</v>
      </c>
      <c r="P5755">
        <v>0.14000000000000001</v>
      </c>
      <c r="R5755">
        <v>0.04</v>
      </c>
      <c r="X5755" t="s">
        <v>328</v>
      </c>
      <c r="Y5755">
        <v>5754</v>
      </c>
      <c r="Z5755" s="1">
        <v>0.64422222222222225</v>
      </c>
      <c r="AA5755" t="s">
        <v>11849</v>
      </c>
      <c r="AB5755">
        <v>3.3000000000000002E-2</v>
      </c>
      <c r="AC5755">
        <v>-2.4E-2</v>
      </c>
      <c r="AD5755">
        <v>6.5</v>
      </c>
      <c r="AE5755" t="s">
        <v>328</v>
      </c>
    </row>
    <row r="5756" spans="1:32" x14ac:dyDescent="0.2">
      <c r="A5756">
        <v>5755</v>
      </c>
      <c r="C5756">
        <v>138265</v>
      </c>
      <c r="D5756">
        <v>16741</v>
      </c>
      <c r="F5756">
        <v>15</v>
      </c>
      <c r="G5756">
        <v>27</v>
      </c>
      <c r="H5756">
        <v>51.4</v>
      </c>
      <c r="I5756" t="s">
        <v>24</v>
      </c>
      <c r="J5756">
        <v>60</v>
      </c>
      <c r="K5756">
        <v>40</v>
      </c>
      <c r="L5756">
        <v>13</v>
      </c>
      <c r="M5756">
        <v>60</v>
      </c>
      <c r="N5756">
        <v>5.9</v>
      </c>
      <c r="P5756">
        <v>1.44</v>
      </c>
      <c r="R5756">
        <v>1.64</v>
      </c>
      <c r="X5756" t="s">
        <v>77</v>
      </c>
      <c r="Y5756">
        <v>5755</v>
      </c>
      <c r="Z5756" s="1">
        <v>0.64434490740740735</v>
      </c>
      <c r="AA5756" t="s">
        <v>11850</v>
      </c>
      <c r="AB5756">
        <v>-1.9E-2</v>
      </c>
      <c r="AC5756">
        <v>-2E-3</v>
      </c>
      <c r="AD5756">
        <v>5.9</v>
      </c>
      <c r="AE5756" t="s">
        <v>77</v>
      </c>
    </row>
    <row r="5757" spans="1:32" x14ac:dyDescent="0.2">
      <c r="A5757">
        <v>5756</v>
      </c>
      <c r="C5757">
        <v>138268</v>
      </c>
      <c r="D5757">
        <v>159317</v>
      </c>
      <c r="F5757">
        <v>15</v>
      </c>
      <c r="G5757">
        <v>31</v>
      </c>
      <c r="H5757">
        <v>43.4</v>
      </c>
      <c r="I5757" t="s">
        <v>26</v>
      </c>
      <c r="J5757">
        <v>20</v>
      </c>
      <c r="K5757">
        <v>9</v>
      </c>
      <c r="L5757">
        <v>53</v>
      </c>
      <c r="M5757">
        <v>-20</v>
      </c>
      <c r="N5757">
        <v>6.22</v>
      </c>
      <c r="P5757">
        <v>0.22</v>
      </c>
      <c r="R5757">
        <v>0.14000000000000001</v>
      </c>
      <c r="X5757" t="s">
        <v>2981</v>
      </c>
      <c r="Y5757">
        <v>5756</v>
      </c>
      <c r="Z5757" s="1">
        <v>0.64703009259259259</v>
      </c>
      <c r="AA5757" t="s">
        <v>11851</v>
      </c>
      <c r="AB5757">
        <v>-7.4999999999999997E-2</v>
      </c>
      <c r="AC5757">
        <v>-2.8000000000000001E-2</v>
      </c>
      <c r="AD5757">
        <v>6.22</v>
      </c>
      <c r="AE5757" t="s">
        <v>2981</v>
      </c>
    </row>
    <row r="5758" spans="1:32" x14ac:dyDescent="0.2">
      <c r="A5758">
        <v>5757</v>
      </c>
      <c r="C5758">
        <v>138289</v>
      </c>
      <c r="D5758">
        <v>257303</v>
      </c>
      <c r="F5758">
        <v>15</v>
      </c>
      <c r="G5758">
        <v>39</v>
      </c>
      <c r="H5758">
        <v>18.3</v>
      </c>
      <c r="I5758" t="s">
        <v>26</v>
      </c>
      <c r="J5758">
        <v>77</v>
      </c>
      <c r="K5758">
        <v>55</v>
      </c>
      <c r="L5758">
        <v>5</v>
      </c>
      <c r="M5758">
        <v>-77</v>
      </c>
      <c r="N5758">
        <v>6.18</v>
      </c>
      <c r="P5758">
        <v>1.2</v>
      </c>
      <c r="R5758">
        <v>1.36</v>
      </c>
      <c r="X5758" t="s">
        <v>5212</v>
      </c>
      <c r="Y5758">
        <v>5757</v>
      </c>
      <c r="Z5758" s="1">
        <v>0.6522951388888889</v>
      </c>
      <c r="AA5758" t="s">
        <v>11852</v>
      </c>
      <c r="AB5758">
        <v>-8.5000000000000006E-2</v>
      </c>
      <c r="AC5758">
        <v>-0.123</v>
      </c>
      <c r="AD5758">
        <v>6.18</v>
      </c>
      <c r="AE5758" t="s">
        <v>125</v>
      </c>
      <c r="AF5758" t="s">
        <v>36</v>
      </c>
    </row>
    <row r="5759" spans="1:32" x14ac:dyDescent="0.2">
      <c r="A5759">
        <v>5758</v>
      </c>
      <c r="C5759">
        <v>138290</v>
      </c>
      <c r="D5759">
        <v>121038</v>
      </c>
      <c r="F5759">
        <v>15</v>
      </c>
      <c r="G5759">
        <v>30</v>
      </c>
      <c r="H5759">
        <v>55.4</v>
      </c>
      <c r="I5759" t="s">
        <v>24</v>
      </c>
      <c r="J5759">
        <v>8</v>
      </c>
      <c r="K5759">
        <v>34</v>
      </c>
      <c r="L5759">
        <v>45</v>
      </c>
      <c r="M5759">
        <v>8</v>
      </c>
      <c r="N5759">
        <v>6.57</v>
      </c>
      <c r="P5759">
        <v>0.37</v>
      </c>
      <c r="R5759">
        <v>-0.03</v>
      </c>
      <c r="X5759" t="s">
        <v>5213</v>
      </c>
      <c r="Y5759">
        <v>5758</v>
      </c>
      <c r="Z5759" s="1">
        <v>0.64647453703703706</v>
      </c>
      <c r="AA5759" t="s">
        <v>11853</v>
      </c>
      <c r="AB5759">
        <v>3.4000000000000002E-2</v>
      </c>
      <c r="AC5759">
        <v>-3.0000000000000001E-3</v>
      </c>
      <c r="AD5759">
        <v>6.57</v>
      </c>
      <c r="AE5759" t="s">
        <v>5213</v>
      </c>
    </row>
    <row r="5760" spans="1:32" x14ac:dyDescent="0.2">
      <c r="A5760">
        <v>5759</v>
      </c>
      <c r="C5760">
        <v>138338</v>
      </c>
      <c r="D5760">
        <v>29540</v>
      </c>
      <c r="F5760">
        <v>15</v>
      </c>
      <c r="G5760">
        <v>28</v>
      </c>
      <c r="H5760">
        <v>56.8</v>
      </c>
      <c r="I5760" t="s">
        <v>24</v>
      </c>
      <c r="J5760">
        <v>55</v>
      </c>
      <c r="K5760">
        <v>11</v>
      </c>
      <c r="L5760">
        <v>42</v>
      </c>
      <c r="M5760">
        <v>55</v>
      </c>
      <c r="N5760">
        <v>6.43</v>
      </c>
      <c r="P5760">
        <v>0.08</v>
      </c>
      <c r="R5760">
        <v>0.09</v>
      </c>
      <c r="T5760">
        <v>0.02</v>
      </c>
      <c r="X5760" t="s">
        <v>383</v>
      </c>
      <c r="Y5760">
        <v>5759</v>
      </c>
      <c r="Z5760" s="1">
        <v>0.64510185185185187</v>
      </c>
      <c r="AA5760" t="s">
        <v>11854</v>
      </c>
      <c r="AB5760">
        <v>-7.0000000000000001E-3</v>
      </c>
      <c r="AC5760">
        <v>3.5999999999999997E-2</v>
      </c>
      <c r="AD5760">
        <v>6.43</v>
      </c>
      <c r="AE5760" t="s">
        <v>383</v>
      </c>
    </row>
    <row r="5761" spans="1:32" x14ac:dyDescent="0.2">
      <c r="A5761">
        <v>5760</v>
      </c>
      <c r="C5761">
        <v>138341</v>
      </c>
      <c r="D5761">
        <v>64736</v>
      </c>
      <c r="F5761">
        <v>15</v>
      </c>
      <c r="G5761">
        <v>30</v>
      </c>
      <c r="H5761">
        <v>22.7</v>
      </c>
      <c r="I5761" t="s">
        <v>24</v>
      </c>
      <c r="J5761">
        <v>31</v>
      </c>
      <c r="K5761">
        <v>17</v>
      </c>
      <c r="L5761">
        <v>10</v>
      </c>
      <c r="M5761">
        <v>31</v>
      </c>
      <c r="N5761">
        <v>6.46</v>
      </c>
      <c r="P5761">
        <v>0.19</v>
      </c>
      <c r="R5761">
        <v>0.14000000000000001</v>
      </c>
      <c r="T5761">
        <v>0.11</v>
      </c>
      <c r="X5761" t="s">
        <v>343</v>
      </c>
      <c r="Y5761">
        <v>5760</v>
      </c>
      <c r="Z5761" s="1">
        <v>0.64609606481481485</v>
      </c>
      <c r="AA5761" t="s">
        <v>11855</v>
      </c>
      <c r="AB5761">
        <v>-2.4E-2</v>
      </c>
      <c r="AC5761">
        <v>-1.2E-2</v>
      </c>
      <c r="AD5761">
        <v>6.46</v>
      </c>
      <c r="AE5761" t="s">
        <v>343</v>
      </c>
    </row>
    <row r="5762" spans="1:32" x14ac:dyDescent="0.2">
      <c r="A5762">
        <v>5761</v>
      </c>
      <c r="C5762">
        <v>138383</v>
      </c>
      <c r="D5762">
        <v>64741</v>
      </c>
      <c r="F5762">
        <v>15</v>
      </c>
      <c r="G5762">
        <v>30</v>
      </c>
      <c r="H5762">
        <v>27.9</v>
      </c>
      <c r="I5762" t="s">
        <v>24</v>
      </c>
      <c r="J5762">
        <v>36</v>
      </c>
      <c r="K5762">
        <v>48</v>
      </c>
      <c r="L5762">
        <v>15</v>
      </c>
      <c r="M5762">
        <v>36</v>
      </c>
      <c r="N5762">
        <v>6.37</v>
      </c>
      <c r="O5762" t="s">
        <v>103</v>
      </c>
      <c r="X5762" t="s">
        <v>197</v>
      </c>
      <c r="Y5762">
        <v>5761</v>
      </c>
      <c r="Z5762" s="1">
        <v>0.64615624999999999</v>
      </c>
      <c r="AA5762" t="s">
        <v>11856</v>
      </c>
      <c r="AB5762">
        <v>-5.8999999999999997E-2</v>
      </c>
      <c r="AC5762">
        <v>2.3E-2</v>
      </c>
      <c r="AD5762">
        <v>6.37</v>
      </c>
      <c r="AE5762" t="s">
        <v>197</v>
      </c>
    </row>
    <row r="5763" spans="1:32" x14ac:dyDescent="0.2">
      <c r="A5763">
        <v>5762</v>
      </c>
      <c r="C5763">
        <v>138413</v>
      </c>
      <c r="D5763">
        <v>159330</v>
      </c>
      <c r="F5763">
        <v>15</v>
      </c>
      <c r="G5763">
        <v>32</v>
      </c>
      <c r="H5763">
        <v>36.700000000000003</v>
      </c>
      <c r="I5763" t="s">
        <v>26</v>
      </c>
      <c r="J5763">
        <v>19</v>
      </c>
      <c r="K5763">
        <v>40</v>
      </c>
      <c r="L5763">
        <v>14</v>
      </c>
      <c r="M5763">
        <v>-19</v>
      </c>
      <c r="N5763">
        <v>5.52</v>
      </c>
      <c r="P5763">
        <v>0.18</v>
      </c>
      <c r="R5763">
        <v>0.2</v>
      </c>
      <c r="T5763">
        <v>0.09</v>
      </c>
      <c r="X5763" t="s">
        <v>2723</v>
      </c>
      <c r="Y5763">
        <v>5762</v>
      </c>
      <c r="Z5763" s="1">
        <v>0.64764699074074072</v>
      </c>
      <c r="AA5763" t="s">
        <v>11857</v>
      </c>
      <c r="AB5763">
        <v>-2.1000000000000001E-2</v>
      </c>
      <c r="AC5763">
        <v>-3.5000000000000003E-2</v>
      </c>
      <c r="AD5763">
        <v>5.52</v>
      </c>
      <c r="AE5763" t="s">
        <v>2723</v>
      </c>
    </row>
    <row r="5764" spans="1:32" x14ac:dyDescent="0.2">
      <c r="A5764">
        <v>5763</v>
      </c>
      <c r="B5764" t="s">
        <v>5214</v>
      </c>
      <c r="C5764">
        <v>138481</v>
      </c>
      <c r="D5764">
        <v>45580</v>
      </c>
      <c r="F5764">
        <v>15</v>
      </c>
      <c r="G5764">
        <v>30</v>
      </c>
      <c r="H5764">
        <v>55.8</v>
      </c>
      <c r="I5764" t="s">
        <v>24</v>
      </c>
      <c r="J5764">
        <v>40</v>
      </c>
      <c r="K5764">
        <v>49</v>
      </c>
      <c r="L5764">
        <v>59</v>
      </c>
      <c r="M5764">
        <v>40</v>
      </c>
      <c r="N5764">
        <v>5.0199999999999996</v>
      </c>
      <c r="P5764">
        <v>1.59</v>
      </c>
      <c r="R5764">
        <v>1.9</v>
      </c>
      <c r="T5764">
        <v>0.93</v>
      </c>
      <c r="X5764" t="s">
        <v>5215</v>
      </c>
      <c r="Y5764">
        <v>5763</v>
      </c>
      <c r="Z5764" s="1">
        <v>0.6464791666666666</v>
      </c>
      <c r="AA5764" t="s">
        <v>11858</v>
      </c>
      <c r="AB5764">
        <v>1.0999999999999999E-2</v>
      </c>
      <c r="AC5764">
        <v>-7.0000000000000001E-3</v>
      </c>
      <c r="AD5764">
        <v>5.0199999999999996</v>
      </c>
      <c r="AE5764" t="s">
        <v>9221</v>
      </c>
      <c r="AF5764" t="s">
        <v>36</v>
      </c>
    </row>
    <row r="5765" spans="1:32" x14ac:dyDescent="0.2">
      <c r="A5765">
        <v>5764</v>
      </c>
      <c r="B5765" t="s">
        <v>5216</v>
      </c>
      <c r="C5765">
        <v>138485</v>
      </c>
      <c r="D5765">
        <v>159335</v>
      </c>
      <c r="E5765">
        <v>7126</v>
      </c>
      <c r="F5765">
        <v>15</v>
      </c>
      <c r="G5765">
        <v>32</v>
      </c>
      <c r="H5765">
        <v>55.2</v>
      </c>
      <c r="I5765" t="s">
        <v>26</v>
      </c>
      <c r="J5765">
        <v>16</v>
      </c>
      <c r="K5765">
        <v>51</v>
      </c>
      <c r="L5765">
        <v>10</v>
      </c>
      <c r="M5765">
        <v>-16</v>
      </c>
      <c r="N5765">
        <v>5.5</v>
      </c>
      <c r="P5765">
        <v>-0.14000000000000001</v>
      </c>
      <c r="R5765">
        <v>-0.75</v>
      </c>
      <c r="T5765">
        <v>-0.17</v>
      </c>
      <c r="X5765" t="s">
        <v>2674</v>
      </c>
      <c r="Y5765">
        <v>5764</v>
      </c>
      <c r="Z5765" s="1">
        <v>0.64786111111111111</v>
      </c>
      <c r="AA5765" t="s">
        <v>11859</v>
      </c>
      <c r="AB5765">
        <v>-1.0999999999999999E-2</v>
      </c>
      <c r="AC5765">
        <v>-1.4E-2</v>
      </c>
      <c r="AD5765">
        <v>5.5</v>
      </c>
      <c r="AE5765" t="s">
        <v>2674</v>
      </c>
    </row>
    <row r="5766" spans="1:32" x14ac:dyDescent="0.2">
      <c r="A5766">
        <v>5765</v>
      </c>
      <c r="C5766">
        <v>138488</v>
      </c>
      <c r="D5766">
        <v>183565</v>
      </c>
      <c r="F5766">
        <v>15</v>
      </c>
      <c r="G5766">
        <v>33</v>
      </c>
      <c r="H5766">
        <v>9.1</v>
      </c>
      <c r="I5766" t="s">
        <v>26</v>
      </c>
      <c r="J5766">
        <v>24</v>
      </c>
      <c r="K5766">
        <v>29</v>
      </c>
      <c r="L5766">
        <v>22</v>
      </c>
      <c r="M5766">
        <v>-24</v>
      </c>
      <c r="N5766">
        <v>7</v>
      </c>
      <c r="P5766">
        <v>0.27</v>
      </c>
      <c r="R5766">
        <v>0.04</v>
      </c>
      <c r="X5766" t="s">
        <v>5217</v>
      </c>
      <c r="Y5766">
        <v>5765</v>
      </c>
      <c r="Z5766" s="1">
        <v>0.64802199074074074</v>
      </c>
      <c r="AA5766" t="s">
        <v>11860</v>
      </c>
      <c r="AB5766">
        <v>-3.0000000000000001E-3</v>
      </c>
      <c r="AC5766">
        <v>-3.7999999999999999E-2</v>
      </c>
      <c r="AD5766">
        <v>7</v>
      </c>
      <c r="AE5766" t="s">
        <v>11861</v>
      </c>
      <c r="AF5766" t="s">
        <v>36</v>
      </c>
    </row>
    <row r="5767" spans="1:32" x14ac:dyDescent="0.2">
      <c r="A5767">
        <v>5766</v>
      </c>
      <c r="C5767">
        <v>138498</v>
      </c>
      <c r="D5767">
        <v>253222</v>
      </c>
      <c r="F5767">
        <v>15</v>
      </c>
      <c r="G5767">
        <v>36</v>
      </c>
      <c r="H5767">
        <v>17.399999999999999</v>
      </c>
      <c r="I5767" t="s">
        <v>26</v>
      </c>
      <c r="J5767">
        <v>65</v>
      </c>
      <c r="K5767">
        <v>36</v>
      </c>
      <c r="L5767">
        <v>48</v>
      </c>
      <c r="M5767">
        <v>-65</v>
      </c>
      <c r="N5767">
        <v>6.51</v>
      </c>
      <c r="P5767">
        <v>0.35</v>
      </c>
      <c r="R5767">
        <v>0.03</v>
      </c>
      <c r="X5767" t="s">
        <v>196</v>
      </c>
      <c r="Y5767">
        <v>5766</v>
      </c>
      <c r="Z5767" s="1">
        <v>0.6502013888888889</v>
      </c>
      <c r="AA5767" t="s">
        <v>9227</v>
      </c>
      <c r="AB5767">
        <v>-9.1999999999999998E-2</v>
      </c>
      <c r="AC5767">
        <v>-6.3E-2</v>
      </c>
      <c r="AD5767">
        <v>6.51</v>
      </c>
      <c r="AE5767" t="s">
        <v>9637</v>
      </c>
    </row>
    <row r="5768" spans="1:32" x14ac:dyDescent="0.2">
      <c r="A5768">
        <v>5767</v>
      </c>
      <c r="C5768">
        <v>138505</v>
      </c>
      <c r="D5768">
        <v>206763</v>
      </c>
      <c r="F5768">
        <v>15</v>
      </c>
      <c r="G5768">
        <v>34</v>
      </c>
      <c r="H5768">
        <v>1.6</v>
      </c>
      <c r="I5768" t="s">
        <v>26</v>
      </c>
      <c r="J5768">
        <v>40</v>
      </c>
      <c r="K5768">
        <v>3</v>
      </c>
      <c r="L5768">
        <v>58</v>
      </c>
      <c r="M5768">
        <v>-40</v>
      </c>
      <c r="N5768">
        <v>5.82</v>
      </c>
      <c r="P5768">
        <v>1.68</v>
      </c>
      <c r="R5768">
        <v>1.93</v>
      </c>
      <c r="T5768">
        <v>1.02</v>
      </c>
      <c r="U5768" t="s">
        <v>93</v>
      </c>
      <c r="X5768" t="s">
        <v>353</v>
      </c>
      <c r="Y5768">
        <v>5767</v>
      </c>
      <c r="Z5768" s="1">
        <v>0.64862962962962956</v>
      </c>
      <c r="AA5768" t="s">
        <v>11862</v>
      </c>
      <c r="AB5768">
        <v>-5.5E-2</v>
      </c>
      <c r="AC5768">
        <v>-2.5000000000000001E-2</v>
      </c>
      <c r="AD5768">
        <v>5.82</v>
      </c>
      <c r="AE5768" t="s">
        <v>353</v>
      </c>
    </row>
    <row r="5769" spans="1:32" x14ac:dyDescent="0.2">
      <c r="A5769">
        <v>5768</v>
      </c>
      <c r="C5769">
        <v>138524</v>
      </c>
      <c r="D5769">
        <v>16746</v>
      </c>
      <c r="F5769">
        <v>15</v>
      </c>
      <c r="G5769">
        <v>29</v>
      </c>
      <c r="H5769">
        <v>21.2</v>
      </c>
      <c r="I5769" t="s">
        <v>24</v>
      </c>
      <c r="J5769">
        <v>62</v>
      </c>
      <c r="K5769">
        <v>5</v>
      </c>
      <c r="L5769">
        <v>59</v>
      </c>
      <c r="M5769">
        <v>62</v>
      </c>
      <c r="N5769">
        <v>6.38</v>
      </c>
      <c r="O5769" t="s">
        <v>103</v>
      </c>
      <c r="X5769" t="s">
        <v>104</v>
      </c>
      <c r="Y5769">
        <v>5768</v>
      </c>
      <c r="Z5769" s="1">
        <v>0.64538425925925924</v>
      </c>
      <c r="AA5769" t="s">
        <v>11863</v>
      </c>
      <c r="AB5769">
        <v>-2.4E-2</v>
      </c>
      <c r="AC5769">
        <v>-1E-3</v>
      </c>
      <c r="AD5769">
        <v>6.38</v>
      </c>
      <c r="AE5769" t="s">
        <v>104</v>
      </c>
    </row>
    <row r="5770" spans="1:32" x14ac:dyDescent="0.2">
      <c r="A5770">
        <v>5769</v>
      </c>
      <c r="C5770">
        <v>138525</v>
      </c>
      <c r="D5770">
        <v>64754</v>
      </c>
      <c r="F5770">
        <v>15</v>
      </c>
      <c r="G5770">
        <v>31</v>
      </c>
      <c r="H5770">
        <v>22.4</v>
      </c>
      <c r="I5770" t="s">
        <v>24</v>
      </c>
      <c r="J5770">
        <v>36</v>
      </c>
      <c r="K5770">
        <v>36</v>
      </c>
      <c r="L5770">
        <v>59</v>
      </c>
      <c r="M5770">
        <v>36</v>
      </c>
      <c r="N5770">
        <v>6.38</v>
      </c>
      <c r="P5770">
        <v>0.5</v>
      </c>
      <c r="X5770" t="s">
        <v>2851</v>
      </c>
      <c r="Y5770">
        <v>5769</v>
      </c>
      <c r="Z5770" s="1">
        <v>0.6467870370370371</v>
      </c>
      <c r="AA5770" t="s">
        <v>11864</v>
      </c>
      <c r="AB5770">
        <v>6.0000000000000001E-3</v>
      </c>
      <c r="AC5770">
        <v>-3.1E-2</v>
      </c>
      <c r="AD5770">
        <v>6.38</v>
      </c>
      <c r="AE5770" t="s">
        <v>2851</v>
      </c>
    </row>
    <row r="5771" spans="1:32" x14ac:dyDescent="0.2">
      <c r="A5771">
        <v>5770</v>
      </c>
      <c r="B5771" t="s">
        <v>5218</v>
      </c>
      <c r="C5771">
        <v>138527</v>
      </c>
      <c r="D5771">
        <v>101600</v>
      </c>
      <c r="F5771">
        <v>15</v>
      </c>
      <c r="G5771">
        <v>32</v>
      </c>
      <c r="H5771">
        <v>9.6999999999999993</v>
      </c>
      <c r="I5771" t="s">
        <v>24</v>
      </c>
      <c r="J5771">
        <v>16</v>
      </c>
      <c r="K5771">
        <v>3</v>
      </c>
      <c r="L5771">
        <v>22</v>
      </c>
      <c r="M5771">
        <v>16</v>
      </c>
      <c r="N5771">
        <v>6.22</v>
      </c>
      <c r="P5771">
        <v>-0.05</v>
      </c>
      <c r="R5771">
        <v>-0.23</v>
      </c>
      <c r="X5771" t="s">
        <v>102</v>
      </c>
      <c r="Y5771">
        <v>5770</v>
      </c>
      <c r="Z5771" s="1">
        <v>0.64733449074074068</v>
      </c>
      <c r="AA5771" t="s">
        <v>11865</v>
      </c>
      <c r="AB5771">
        <v>1E-3</v>
      </c>
      <c r="AC5771">
        <v>8.9999999999999993E-3</v>
      </c>
      <c r="AD5771">
        <v>6.22</v>
      </c>
      <c r="AE5771" t="s">
        <v>102</v>
      </c>
    </row>
    <row r="5772" spans="1:32" x14ac:dyDescent="0.2">
      <c r="A5772">
        <v>5771</v>
      </c>
      <c r="B5772" t="s">
        <v>5219</v>
      </c>
      <c r="C5772">
        <v>138538</v>
      </c>
      <c r="D5772">
        <v>253226</v>
      </c>
      <c r="F5772">
        <v>15</v>
      </c>
      <c r="G5772">
        <v>36</v>
      </c>
      <c r="H5772">
        <v>43.2</v>
      </c>
      <c r="I5772" t="s">
        <v>26</v>
      </c>
      <c r="J5772">
        <v>66</v>
      </c>
      <c r="K5772">
        <v>19</v>
      </c>
      <c r="L5772">
        <v>1</v>
      </c>
      <c r="M5772">
        <v>-66</v>
      </c>
      <c r="N5772">
        <v>4.1100000000000003</v>
      </c>
      <c r="P5772">
        <v>1.17</v>
      </c>
      <c r="R5772">
        <v>1.1599999999999999</v>
      </c>
      <c r="T5772">
        <v>0.4</v>
      </c>
      <c r="U5772" t="s">
        <v>93</v>
      </c>
      <c r="X5772" t="s">
        <v>2260</v>
      </c>
      <c r="Y5772">
        <v>5771</v>
      </c>
      <c r="Z5772" s="1">
        <v>0.65049999999999997</v>
      </c>
      <c r="AA5772" t="s">
        <v>11866</v>
      </c>
      <c r="AB5772">
        <v>2.3E-2</v>
      </c>
      <c r="AC5772">
        <v>-5.5E-2</v>
      </c>
      <c r="AD5772">
        <v>4.1100000000000003</v>
      </c>
      <c r="AE5772" t="s">
        <v>6829</v>
      </c>
      <c r="AF5772" t="s">
        <v>36</v>
      </c>
    </row>
    <row r="5773" spans="1:32" x14ac:dyDescent="0.2">
      <c r="A5773">
        <v>5772</v>
      </c>
      <c r="B5773" t="s">
        <v>5220</v>
      </c>
      <c r="C5773">
        <v>138562</v>
      </c>
      <c r="D5773">
        <v>140596</v>
      </c>
      <c r="F5773">
        <v>15</v>
      </c>
      <c r="G5773">
        <v>32</v>
      </c>
      <c r="H5773">
        <v>57.9</v>
      </c>
      <c r="I5773" t="s">
        <v>26</v>
      </c>
      <c r="J5773">
        <v>1</v>
      </c>
      <c r="K5773">
        <v>11</v>
      </c>
      <c r="L5773">
        <v>11</v>
      </c>
      <c r="M5773">
        <v>-1</v>
      </c>
      <c r="N5773">
        <v>5.51</v>
      </c>
      <c r="P5773">
        <v>1.0900000000000001</v>
      </c>
      <c r="R5773">
        <v>1.02</v>
      </c>
      <c r="X5773" t="s">
        <v>54</v>
      </c>
      <c r="Y5773">
        <v>5772</v>
      </c>
      <c r="Z5773" s="1">
        <v>0.64789236111111115</v>
      </c>
      <c r="AA5773" t="s">
        <v>11867</v>
      </c>
      <c r="AB5773">
        <v>-1.7000000000000001E-2</v>
      </c>
      <c r="AC5773">
        <v>-4.2000000000000003E-2</v>
      </c>
      <c r="AD5773">
        <v>5.51</v>
      </c>
      <c r="AE5773" t="s">
        <v>54</v>
      </c>
    </row>
    <row r="5774" spans="1:32" x14ac:dyDescent="0.2">
      <c r="A5774">
        <v>5773</v>
      </c>
      <c r="C5774">
        <v>138564</v>
      </c>
      <c r="D5774">
        <v>206769</v>
      </c>
      <c r="F5774">
        <v>15</v>
      </c>
      <c r="G5774">
        <v>34</v>
      </c>
      <c r="H5774">
        <v>20.9</v>
      </c>
      <c r="I5774" t="s">
        <v>26</v>
      </c>
      <c r="J5774">
        <v>39</v>
      </c>
      <c r="K5774">
        <v>20</v>
      </c>
      <c r="L5774">
        <v>58</v>
      </c>
      <c r="M5774">
        <v>-39</v>
      </c>
      <c r="N5774">
        <v>6.36</v>
      </c>
      <c r="P5774">
        <v>-0.03</v>
      </c>
      <c r="R5774">
        <v>-0.11</v>
      </c>
      <c r="X5774" t="s">
        <v>102</v>
      </c>
      <c r="Y5774">
        <v>5773</v>
      </c>
      <c r="Z5774" s="1">
        <v>0.64885300925925926</v>
      </c>
      <c r="AA5774" t="s">
        <v>11868</v>
      </c>
      <c r="AB5774">
        <v>-2.8000000000000001E-2</v>
      </c>
      <c r="AC5774">
        <v>-4.7E-2</v>
      </c>
      <c r="AD5774">
        <v>6.36</v>
      </c>
      <c r="AE5774" t="s">
        <v>102</v>
      </c>
    </row>
    <row r="5775" spans="1:32" x14ac:dyDescent="0.2">
      <c r="A5775">
        <v>5774</v>
      </c>
      <c r="B5775" t="s">
        <v>5221</v>
      </c>
      <c r="C5775">
        <v>138629</v>
      </c>
      <c r="D5775">
        <v>45590</v>
      </c>
      <c r="F5775">
        <v>15</v>
      </c>
      <c r="G5775">
        <v>31</v>
      </c>
      <c r="H5775">
        <v>47</v>
      </c>
      <c r="I5775" t="s">
        <v>24</v>
      </c>
      <c r="J5775">
        <v>40</v>
      </c>
      <c r="K5775">
        <v>53</v>
      </c>
      <c r="L5775">
        <v>58</v>
      </c>
      <c r="M5775">
        <v>40</v>
      </c>
      <c r="N5775">
        <v>5.0199999999999996</v>
      </c>
      <c r="P5775">
        <v>7.0000000000000007E-2</v>
      </c>
      <c r="R5775">
        <v>0.11</v>
      </c>
      <c r="T5775">
        <v>0.04</v>
      </c>
      <c r="X5775" t="s">
        <v>249</v>
      </c>
      <c r="Y5775">
        <v>5774</v>
      </c>
      <c r="Z5775" s="1">
        <v>0.6470717592592593</v>
      </c>
      <c r="AA5775" t="s">
        <v>11869</v>
      </c>
      <c r="AB5775">
        <v>-1.7000000000000001E-2</v>
      </c>
      <c r="AC5775">
        <v>-8.9999999999999993E-3</v>
      </c>
      <c r="AD5775">
        <v>5.0199999999999996</v>
      </c>
      <c r="AE5775" t="s">
        <v>249</v>
      </c>
    </row>
    <row r="5776" spans="1:32" x14ac:dyDescent="0.2">
      <c r="A5776">
        <v>5775</v>
      </c>
      <c r="B5776" t="s">
        <v>5222</v>
      </c>
      <c r="C5776">
        <v>138688</v>
      </c>
      <c r="D5776">
        <v>183580</v>
      </c>
      <c r="F5776">
        <v>15</v>
      </c>
      <c r="G5776">
        <v>34</v>
      </c>
      <c r="H5776">
        <v>37.299999999999997</v>
      </c>
      <c r="I5776" t="s">
        <v>26</v>
      </c>
      <c r="J5776">
        <v>28</v>
      </c>
      <c r="K5776">
        <v>2</v>
      </c>
      <c r="L5776">
        <v>49</v>
      </c>
      <c r="M5776">
        <v>-28</v>
      </c>
      <c r="N5776">
        <v>5.15</v>
      </c>
      <c r="P5776">
        <v>1.3</v>
      </c>
      <c r="R5776">
        <v>1.1599999999999999</v>
      </c>
      <c r="X5776" t="s">
        <v>172</v>
      </c>
      <c r="Y5776">
        <v>5775</v>
      </c>
      <c r="Z5776" s="1">
        <v>0.6490428240740741</v>
      </c>
      <c r="AA5776" t="s">
        <v>11870</v>
      </c>
      <c r="AB5776">
        <v>1.4E-2</v>
      </c>
      <c r="AC5776">
        <v>-3.3000000000000002E-2</v>
      </c>
      <c r="AD5776">
        <v>5.15</v>
      </c>
      <c r="AE5776" t="s">
        <v>172</v>
      </c>
    </row>
    <row r="5777" spans="1:32" x14ac:dyDescent="0.2">
      <c r="A5777">
        <v>5776</v>
      </c>
      <c r="B5777" t="s">
        <v>5223</v>
      </c>
      <c r="C5777">
        <v>138690</v>
      </c>
      <c r="D5777">
        <v>225938</v>
      </c>
      <c r="F5777">
        <v>15</v>
      </c>
      <c r="G5777">
        <v>35</v>
      </c>
      <c r="H5777">
        <v>8.5</v>
      </c>
      <c r="I5777" t="s">
        <v>26</v>
      </c>
      <c r="J5777">
        <v>41</v>
      </c>
      <c r="K5777">
        <v>10</v>
      </c>
      <c r="L5777">
        <v>1</v>
      </c>
      <c r="M5777">
        <v>-41</v>
      </c>
      <c r="N5777">
        <v>2.78</v>
      </c>
      <c r="P5777">
        <v>-0.2</v>
      </c>
      <c r="R5777">
        <v>-0.82</v>
      </c>
      <c r="T5777">
        <v>-0.24</v>
      </c>
      <c r="X5777" t="s">
        <v>85</v>
      </c>
      <c r="Y5777">
        <v>5776</v>
      </c>
      <c r="Z5777" s="1">
        <v>0.64940393518518513</v>
      </c>
      <c r="AA5777" t="s">
        <v>11871</v>
      </c>
      <c r="AB5777">
        <v>-1.4999999999999999E-2</v>
      </c>
      <c r="AC5777">
        <v>-2.8000000000000001E-2</v>
      </c>
      <c r="AD5777">
        <v>2.78</v>
      </c>
      <c r="AE5777" t="s">
        <v>85</v>
      </c>
    </row>
    <row r="5778" spans="1:32" x14ac:dyDescent="0.2">
      <c r="A5778">
        <v>5777</v>
      </c>
      <c r="B5778" t="s">
        <v>5224</v>
      </c>
      <c r="C5778">
        <v>138716</v>
      </c>
      <c r="D5778">
        <v>140609</v>
      </c>
      <c r="F5778">
        <v>15</v>
      </c>
      <c r="G5778">
        <v>34</v>
      </c>
      <c r="H5778">
        <v>10.7</v>
      </c>
      <c r="I5778" t="s">
        <v>26</v>
      </c>
      <c r="J5778">
        <v>10</v>
      </c>
      <c r="K5778">
        <v>3</v>
      </c>
      <c r="L5778">
        <v>52</v>
      </c>
      <c r="M5778">
        <v>-10</v>
      </c>
      <c r="N5778">
        <v>4.62</v>
      </c>
      <c r="P5778">
        <v>1.01</v>
      </c>
      <c r="R5778">
        <v>0.86</v>
      </c>
      <c r="T5778">
        <v>0.52</v>
      </c>
      <c r="X5778" t="s">
        <v>3114</v>
      </c>
      <c r="Y5778">
        <v>5777</v>
      </c>
      <c r="Z5778" s="1">
        <v>0.64873495370370371</v>
      </c>
      <c r="AA5778" t="s">
        <v>11872</v>
      </c>
      <c r="AB5778">
        <v>0.309</v>
      </c>
      <c r="AC5778">
        <v>-0.23400000000000001</v>
      </c>
      <c r="AD5778">
        <v>4.62</v>
      </c>
      <c r="AE5778" t="s">
        <v>45</v>
      </c>
      <c r="AF5778" t="s">
        <v>36</v>
      </c>
    </row>
    <row r="5779" spans="1:32" x14ac:dyDescent="0.2">
      <c r="A5779">
        <v>5778</v>
      </c>
      <c r="B5779" t="s">
        <v>5225</v>
      </c>
      <c r="C5779">
        <v>138749</v>
      </c>
      <c r="D5779">
        <v>64769</v>
      </c>
      <c r="E5779" t="s">
        <v>5226</v>
      </c>
      <c r="F5779">
        <v>15</v>
      </c>
      <c r="G5779">
        <v>32</v>
      </c>
      <c r="H5779">
        <v>55.8</v>
      </c>
      <c r="I5779" t="s">
        <v>24</v>
      </c>
      <c r="J5779">
        <v>31</v>
      </c>
      <c r="K5779">
        <v>21</v>
      </c>
      <c r="L5779">
        <v>33</v>
      </c>
      <c r="M5779">
        <v>31</v>
      </c>
      <c r="N5779">
        <v>4.1399999999999997</v>
      </c>
      <c r="P5779">
        <v>-0.13</v>
      </c>
      <c r="R5779">
        <v>-0.54</v>
      </c>
      <c r="T5779">
        <v>-0.11</v>
      </c>
      <c r="X5779" t="s">
        <v>1451</v>
      </c>
      <c r="Y5779">
        <v>5778</v>
      </c>
      <c r="Z5779" s="1">
        <v>0.64786805555555549</v>
      </c>
      <c r="AA5779" t="s">
        <v>11873</v>
      </c>
      <c r="AB5779">
        <v>-1.9E-2</v>
      </c>
      <c r="AC5779">
        <v>-1.0999999999999999E-2</v>
      </c>
      <c r="AD5779">
        <v>4.1399999999999997</v>
      </c>
      <c r="AE5779" t="s">
        <v>8410</v>
      </c>
    </row>
    <row r="5780" spans="1:32" x14ac:dyDescent="0.2">
      <c r="A5780">
        <v>5779</v>
      </c>
      <c r="C5780">
        <v>138763</v>
      </c>
      <c r="D5780">
        <v>140613</v>
      </c>
      <c r="F5780">
        <v>15</v>
      </c>
      <c r="G5780">
        <v>34</v>
      </c>
      <c r="H5780">
        <v>20.8</v>
      </c>
      <c r="I5780" t="s">
        <v>26</v>
      </c>
      <c r="J5780">
        <v>5</v>
      </c>
      <c r="K5780">
        <v>41</v>
      </c>
      <c r="L5780">
        <v>42</v>
      </c>
      <c r="M5780">
        <v>-5</v>
      </c>
      <c r="N5780">
        <v>6.51</v>
      </c>
      <c r="P5780">
        <v>0.57999999999999996</v>
      </c>
      <c r="R5780">
        <v>0.04</v>
      </c>
      <c r="X5780" t="s">
        <v>75</v>
      </c>
      <c r="Y5780">
        <v>5779</v>
      </c>
      <c r="Z5780" s="1">
        <v>0.6488518518518519</v>
      </c>
      <c r="AA5780" t="s">
        <v>11874</v>
      </c>
      <c r="AB5780">
        <v>-9.5000000000000001E-2</v>
      </c>
      <c r="AC5780">
        <v>1.0999999999999999E-2</v>
      </c>
      <c r="AD5780">
        <v>6.51</v>
      </c>
      <c r="AE5780" t="s">
        <v>75</v>
      </c>
    </row>
    <row r="5781" spans="1:32" x14ac:dyDescent="0.2">
      <c r="A5781">
        <v>5780</v>
      </c>
      <c r="C5781">
        <v>138764</v>
      </c>
      <c r="D5781">
        <v>140614</v>
      </c>
      <c r="F5781">
        <v>15</v>
      </c>
      <c r="G5781">
        <v>34</v>
      </c>
      <c r="H5781">
        <v>26.6</v>
      </c>
      <c r="I5781" t="s">
        <v>26</v>
      </c>
      <c r="J5781">
        <v>9</v>
      </c>
      <c r="K5781">
        <v>11</v>
      </c>
      <c r="L5781">
        <v>0</v>
      </c>
      <c r="M5781">
        <v>-9</v>
      </c>
      <c r="N5781">
        <v>5.17</v>
      </c>
      <c r="P5781">
        <v>-0.09</v>
      </c>
      <c r="R5781">
        <v>-0.45</v>
      </c>
      <c r="T5781">
        <v>-0.12</v>
      </c>
      <c r="X5781" t="s">
        <v>3139</v>
      </c>
      <c r="Y5781">
        <v>5780</v>
      </c>
      <c r="Z5781" s="1">
        <v>0.64891898148148142</v>
      </c>
      <c r="AA5781" t="s">
        <v>8982</v>
      </c>
      <c r="AB5781">
        <v>-1.6E-2</v>
      </c>
      <c r="AC5781">
        <v>-2.3E-2</v>
      </c>
      <c r="AD5781">
        <v>5.17</v>
      </c>
      <c r="AE5781" t="s">
        <v>3139</v>
      </c>
    </row>
    <row r="5782" spans="1:32" x14ac:dyDescent="0.2">
      <c r="A5782">
        <v>5781</v>
      </c>
      <c r="C5782">
        <v>138769</v>
      </c>
      <c r="D5782">
        <v>225950</v>
      </c>
      <c r="E5782" t="s">
        <v>30</v>
      </c>
      <c r="F5782">
        <v>15</v>
      </c>
      <c r="G5782">
        <v>35</v>
      </c>
      <c r="H5782">
        <v>53.2</v>
      </c>
      <c r="I5782" t="s">
        <v>26</v>
      </c>
      <c r="J5782">
        <v>44</v>
      </c>
      <c r="K5782">
        <v>57</v>
      </c>
      <c r="L5782">
        <v>31</v>
      </c>
      <c r="M5782">
        <v>-44</v>
      </c>
      <c r="N5782">
        <v>4.54</v>
      </c>
      <c r="P5782">
        <v>-0.18</v>
      </c>
      <c r="R5782">
        <v>-0.69</v>
      </c>
      <c r="T5782">
        <v>-0.22</v>
      </c>
      <c r="X5782" t="s">
        <v>1922</v>
      </c>
      <c r="Y5782">
        <v>5781</v>
      </c>
      <c r="Z5782" s="1">
        <v>0.64992129629629625</v>
      </c>
      <c r="AA5782" t="s">
        <v>11875</v>
      </c>
      <c r="AB5782">
        <v>-2.5000000000000001E-2</v>
      </c>
      <c r="AC5782">
        <v>-0.03</v>
      </c>
      <c r="AD5782">
        <v>4.54</v>
      </c>
      <c r="AE5782" t="s">
        <v>1922</v>
      </c>
    </row>
    <row r="5783" spans="1:32" x14ac:dyDescent="0.2">
      <c r="A5783">
        <v>5782</v>
      </c>
      <c r="B5783" t="s">
        <v>5227</v>
      </c>
      <c r="C5783">
        <v>138800</v>
      </c>
      <c r="D5783">
        <v>257307</v>
      </c>
      <c r="F5783">
        <v>15</v>
      </c>
      <c r="G5783">
        <v>40</v>
      </c>
      <c r="H5783">
        <v>21.2</v>
      </c>
      <c r="I5783" t="s">
        <v>26</v>
      </c>
      <c r="J5783">
        <v>73</v>
      </c>
      <c r="K5783">
        <v>26</v>
      </c>
      <c r="L5783">
        <v>48</v>
      </c>
      <c r="M5783">
        <v>-73</v>
      </c>
      <c r="N5783">
        <v>5.65</v>
      </c>
      <c r="P5783">
        <v>-0.04</v>
      </c>
      <c r="R5783">
        <v>-0.38</v>
      </c>
      <c r="X5783" t="s">
        <v>411</v>
      </c>
      <c r="Y5783">
        <v>5782</v>
      </c>
      <c r="Z5783" s="1">
        <v>0.65302314814814821</v>
      </c>
      <c r="AA5783" t="s">
        <v>11876</v>
      </c>
      <c r="AB5783">
        <v>-2.1000000000000001E-2</v>
      </c>
      <c r="AC5783">
        <v>-2.4E-2</v>
      </c>
      <c r="AD5783">
        <v>5.65</v>
      </c>
      <c r="AE5783" t="s">
        <v>112</v>
      </c>
      <c r="AF5783" t="s">
        <v>36</v>
      </c>
    </row>
    <row r="5784" spans="1:32" x14ac:dyDescent="0.2">
      <c r="A5784">
        <v>5783</v>
      </c>
      <c r="C5784">
        <v>138803</v>
      </c>
      <c r="D5784">
        <v>101618</v>
      </c>
      <c r="F5784">
        <v>15</v>
      </c>
      <c r="G5784">
        <v>33</v>
      </c>
      <c r="H5784">
        <v>52.8</v>
      </c>
      <c r="I5784" t="s">
        <v>24</v>
      </c>
      <c r="J5784">
        <v>17</v>
      </c>
      <c r="K5784">
        <v>8</v>
      </c>
      <c r="L5784">
        <v>16</v>
      </c>
      <c r="M5784">
        <v>17</v>
      </c>
      <c r="N5784">
        <v>6.45</v>
      </c>
      <c r="O5784" t="s">
        <v>103</v>
      </c>
      <c r="X5784" t="s">
        <v>115</v>
      </c>
      <c r="Y5784">
        <v>5783</v>
      </c>
      <c r="Z5784" s="1">
        <v>0.64852777777777781</v>
      </c>
      <c r="AA5784" t="s">
        <v>11877</v>
      </c>
      <c r="AB5784">
        <v>-4.2000000000000003E-2</v>
      </c>
      <c r="AC5784">
        <v>-3.7999999999999999E-2</v>
      </c>
      <c r="AD5784">
        <v>6.45</v>
      </c>
      <c r="AE5784" t="s">
        <v>115</v>
      </c>
    </row>
    <row r="5785" spans="1:32" x14ac:dyDescent="0.2">
      <c r="A5785">
        <v>5784</v>
      </c>
      <c r="C5785">
        <v>138816</v>
      </c>
      <c r="D5785">
        <v>225957</v>
      </c>
      <c r="F5785">
        <v>15</v>
      </c>
      <c r="G5785">
        <v>36</v>
      </c>
      <c r="H5785">
        <v>12.1</v>
      </c>
      <c r="I5785" t="s">
        <v>26</v>
      </c>
      <c r="J5785">
        <v>44</v>
      </c>
      <c r="K5785">
        <v>23</v>
      </c>
      <c r="L5785">
        <v>49</v>
      </c>
      <c r="M5785">
        <v>-44</v>
      </c>
      <c r="N5785">
        <v>5.43</v>
      </c>
      <c r="P5785">
        <v>1.5</v>
      </c>
      <c r="R5785">
        <v>1.82</v>
      </c>
      <c r="X5785" t="s">
        <v>2400</v>
      </c>
      <c r="Y5785">
        <v>5784</v>
      </c>
      <c r="Z5785" s="1">
        <v>0.65014004629629629</v>
      </c>
      <c r="AA5785" t="s">
        <v>11878</v>
      </c>
      <c r="AB5785">
        <v>-4.4999999999999998E-2</v>
      </c>
      <c r="AC5785">
        <v>-5.7000000000000002E-2</v>
      </c>
      <c r="AD5785">
        <v>5.43</v>
      </c>
      <c r="AE5785" t="s">
        <v>7018</v>
      </c>
      <c r="AF5785" t="s">
        <v>36</v>
      </c>
    </row>
    <row r="5786" spans="1:32" x14ac:dyDescent="0.2">
      <c r="A5786">
        <v>5785</v>
      </c>
      <c r="C5786">
        <v>138852</v>
      </c>
      <c r="D5786">
        <v>16754</v>
      </c>
      <c r="F5786">
        <v>15</v>
      </c>
      <c r="G5786">
        <v>30</v>
      </c>
      <c r="H5786">
        <v>55.7</v>
      </c>
      <c r="I5786" t="s">
        <v>24</v>
      </c>
      <c r="J5786">
        <v>64</v>
      </c>
      <c r="K5786">
        <v>12</v>
      </c>
      <c r="L5786">
        <v>31</v>
      </c>
      <c r="M5786">
        <v>64</v>
      </c>
      <c r="N5786">
        <v>5.79</v>
      </c>
      <c r="P5786">
        <v>0.96</v>
      </c>
      <c r="X5786" t="s">
        <v>364</v>
      </c>
      <c r="Y5786">
        <v>5785</v>
      </c>
      <c r="Z5786" s="1">
        <v>0.64647800925925925</v>
      </c>
      <c r="AA5786" t="s">
        <v>11879</v>
      </c>
      <c r="AB5786">
        <v>-0.11700000000000001</v>
      </c>
      <c r="AC5786">
        <v>8.1000000000000003E-2</v>
      </c>
      <c r="AD5786">
        <v>5.79</v>
      </c>
      <c r="AE5786" t="s">
        <v>54</v>
      </c>
      <c r="AF5786" t="s">
        <v>36</v>
      </c>
    </row>
    <row r="5787" spans="1:32" x14ac:dyDescent="0.2">
      <c r="A5787">
        <v>5786</v>
      </c>
      <c r="C5787">
        <v>138867</v>
      </c>
      <c r="D5787">
        <v>257310</v>
      </c>
      <c r="F5787">
        <v>15</v>
      </c>
      <c r="G5787">
        <v>41</v>
      </c>
      <c r="H5787">
        <v>54.6</v>
      </c>
      <c r="I5787" t="s">
        <v>26</v>
      </c>
      <c r="J5787">
        <v>76</v>
      </c>
      <c r="K5787">
        <v>4</v>
      </c>
      <c r="L5787">
        <v>55</v>
      </c>
      <c r="M5787">
        <v>-76</v>
      </c>
      <c r="N5787">
        <v>5.95</v>
      </c>
      <c r="P5787">
        <v>-0.04</v>
      </c>
      <c r="R5787">
        <v>-0.16</v>
      </c>
      <c r="X5787" t="s">
        <v>102</v>
      </c>
      <c r="Y5787">
        <v>5786</v>
      </c>
      <c r="Z5787" s="1">
        <v>0.6541041666666666</v>
      </c>
      <c r="AA5787" t="s">
        <v>11880</v>
      </c>
      <c r="AB5787">
        <v>-1.7999999999999999E-2</v>
      </c>
      <c r="AC5787">
        <v>-4.1000000000000002E-2</v>
      </c>
      <c r="AD5787">
        <v>5.95</v>
      </c>
      <c r="AE5787" t="s">
        <v>102</v>
      </c>
    </row>
    <row r="5788" spans="1:32" x14ac:dyDescent="0.2">
      <c r="A5788">
        <v>5787</v>
      </c>
      <c r="B5788" t="s">
        <v>5228</v>
      </c>
      <c r="C5788">
        <v>138905</v>
      </c>
      <c r="D5788">
        <v>159370</v>
      </c>
      <c r="F5788">
        <v>15</v>
      </c>
      <c r="G5788">
        <v>35</v>
      </c>
      <c r="H5788">
        <v>31.6</v>
      </c>
      <c r="I5788" t="s">
        <v>26</v>
      </c>
      <c r="J5788">
        <v>14</v>
      </c>
      <c r="K5788">
        <v>47</v>
      </c>
      <c r="L5788">
        <v>22</v>
      </c>
      <c r="M5788">
        <v>-14</v>
      </c>
      <c r="N5788">
        <v>3.91</v>
      </c>
      <c r="P5788">
        <v>1.01</v>
      </c>
      <c r="R5788">
        <v>0.74</v>
      </c>
      <c r="T5788">
        <v>0.55000000000000004</v>
      </c>
      <c r="X5788" t="s">
        <v>601</v>
      </c>
      <c r="Y5788">
        <v>5787</v>
      </c>
      <c r="Z5788" s="1">
        <v>0.64967129629629627</v>
      </c>
      <c r="AA5788" t="s">
        <v>11881</v>
      </c>
      <c r="AB5788">
        <v>6.5000000000000002E-2</v>
      </c>
      <c r="AC5788">
        <v>8.9999999999999993E-3</v>
      </c>
      <c r="AD5788">
        <v>3.91</v>
      </c>
      <c r="AE5788" t="s">
        <v>5869</v>
      </c>
      <c r="AF5788" t="s">
        <v>36</v>
      </c>
    </row>
    <row r="5789" spans="1:32" x14ac:dyDescent="0.2">
      <c r="A5789">
        <v>5788</v>
      </c>
      <c r="B5789" t="s">
        <v>5229</v>
      </c>
      <c r="C5789">
        <v>138917</v>
      </c>
      <c r="D5789">
        <v>101623</v>
      </c>
      <c r="F5789">
        <v>15</v>
      </c>
      <c r="G5789">
        <v>34</v>
      </c>
      <c r="H5789">
        <v>48.1</v>
      </c>
      <c r="I5789" t="s">
        <v>24</v>
      </c>
      <c r="J5789">
        <v>10</v>
      </c>
      <c r="K5789">
        <v>32</v>
      </c>
      <c r="L5789">
        <v>15</v>
      </c>
      <c r="M5789">
        <v>10</v>
      </c>
      <c r="N5789">
        <v>3.8</v>
      </c>
      <c r="P5789">
        <v>0.26</v>
      </c>
      <c r="R5789">
        <v>0.13</v>
      </c>
      <c r="X5789" t="s">
        <v>88</v>
      </c>
      <c r="Y5789">
        <v>5788</v>
      </c>
      <c r="Z5789" s="1">
        <v>0.64916782407407403</v>
      </c>
      <c r="AA5789" t="s">
        <v>11882</v>
      </c>
      <c r="AB5789">
        <v>-7.3999999999999996E-2</v>
      </c>
      <c r="AC5789">
        <v>-5.0000000000000001E-3</v>
      </c>
      <c r="AD5789">
        <v>3.8</v>
      </c>
      <c r="AE5789" t="s">
        <v>88</v>
      </c>
    </row>
    <row r="5790" spans="1:32" x14ac:dyDescent="0.2">
      <c r="A5790">
        <v>5789</v>
      </c>
      <c r="B5790" t="s">
        <v>5229</v>
      </c>
      <c r="C5790">
        <v>138918</v>
      </c>
      <c r="D5790">
        <v>101624</v>
      </c>
      <c r="E5790" t="s">
        <v>5230</v>
      </c>
      <c r="F5790">
        <v>15</v>
      </c>
      <c r="G5790">
        <v>34</v>
      </c>
      <c r="H5790">
        <v>48.1</v>
      </c>
      <c r="I5790" t="s">
        <v>24</v>
      </c>
      <c r="J5790">
        <v>10</v>
      </c>
      <c r="K5790">
        <v>32</v>
      </c>
      <c r="L5790">
        <v>21</v>
      </c>
      <c r="M5790">
        <v>10</v>
      </c>
      <c r="N5790">
        <v>3.8</v>
      </c>
      <c r="P5790">
        <v>0.26</v>
      </c>
      <c r="R5790">
        <v>0.12</v>
      </c>
      <c r="T5790">
        <v>0.11</v>
      </c>
      <c r="X5790" t="s">
        <v>88</v>
      </c>
      <c r="Y5790">
        <v>5789</v>
      </c>
      <c r="Z5790" s="1">
        <v>0.64916782407407403</v>
      </c>
      <c r="AA5790" t="s">
        <v>11883</v>
      </c>
      <c r="AB5790">
        <v>-7.3999999999999996E-2</v>
      </c>
      <c r="AC5790">
        <v>1.2E-2</v>
      </c>
      <c r="AD5790">
        <v>3.8</v>
      </c>
      <c r="AE5790" t="s">
        <v>88</v>
      </c>
    </row>
    <row r="5791" spans="1:32" x14ac:dyDescent="0.2">
      <c r="A5791">
        <v>5790</v>
      </c>
      <c r="C5791">
        <v>138923</v>
      </c>
      <c r="D5791">
        <v>206795</v>
      </c>
      <c r="E5791">
        <v>7149</v>
      </c>
      <c r="F5791">
        <v>15</v>
      </c>
      <c r="G5791">
        <v>36</v>
      </c>
      <c r="H5791">
        <v>11.4</v>
      </c>
      <c r="I5791" t="s">
        <v>26</v>
      </c>
      <c r="J5791">
        <v>33</v>
      </c>
      <c r="K5791">
        <v>5</v>
      </c>
      <c r="L5791">
        <v>34</v>
      </c>
      <c r="M5791">
        <v>-33</v>
      </c>
      <c r="N5791">
        <v>6.24</v>
      </c>
      <c r="X5791" t="s">
        <v>122</v>
      </c>
      <c r="Y5791">
        <v>5790</v>
      </c>
      <c r="Z5791" s="1">
        <v>0.65013194444444444</v>
      </c>
      <c r="AA5791" t="s">
        <v>11884</v>
      </c>
      <c r="AB5791">
        <v>-1.6E-2</v>
      </c>
      <c r="AC5791">
        <v>-1.7000000000000001E-2</v>
      </c>
      <c r="AD5791">
        <v>6.24</v>
      </c>
      <c r="AE5791" t="s">
        <v>122</v>
      </c>
    </row>
    <row r="5792" spans="1:32" x14ac:dyDescent="0.2">
      <c r="A5792">
        <v>5791</v>
      </c>
      <c r="C5792">
        <v>138936</v>
      </c>
      <c r="D5792">
        <v>121071</v>
      </c>
      <c r="F5792">
        <v>15</v>
      </c>
      <c r="G5792">
        <v>35</v>
      </c>
      <c r="H5792">
        <v>4.5999999999999996</v>
      </c>
      <c r="I5792" t="s">
        <v>24</v>
      </c>
      <c r="J5792">
        <v>1</v>
      </c>
      <c r="K5792">
        <v>40</v>
      </c>
      <c r="L5792">
        <v>8</v>
      </c>
      <c r="M5792">
        <v>1</v>
      </c>
      <c r="N5792">
        <v>6.56</v>
      </c>
      <c r="P5792">
        <v>0.28000000000000003</v>
      </c>
      <c r="R5792">
        <v>0.05</v>
      </c>
      <c r="X5792" t="s">
        <v>423</v>
      </c>
      <c r="Y5792">
        <v>5791</v>
      </c>
      <c r="Z5792" s="1">
        <v>0.64935879629629623</v>
      </c>
      <c r="AA5792" t="s">
        <v>11885</v>
      </c>
      <c r="AB5792">
        <v>-7.3999999999999996E-2</v>
      </c>
      <c r="AC5792">
        <v>-3.5000000000000003E-2</v>
      </c>
      <c r="AD5792">
        <v>6.56</v>
      </c>
      <c r="AE5792" t="s">
        <v>423</v>
      </c>
    </row>
    <row r="5793" spans="1:32" x14ac:dyDescent="0.2">
      <c r="A5793">
        <v>5792</v>
      </c>
      <c r="C5793">
        <v>138965</v>
      </c>
      <c r="D5793">
        <v>257308</v>
      </c>
      <c r="F5793">
        <v>15</v>
      </c>
      <c r="G5793">
        <v>40</v>
      </c>
      <c r="H5793">
        <v>11.5</v>
      </c>
      <c r="I5793" t="s">
        <v>26</v>
      </c>
      <c r="J5793">
        <v>70</v>
      </c>
      <c r="K5793">
        <v>13</v>
      </c>
      <c r="L5793">
        <v>40</v>
      </c>
      <c r="M5793">
        <v>-70</v>
      </c>
      <c r="N5793">
        <v>6.44</v>
      </c>
      <c r="P5793">
        <v>0.08</v>
      </c>
      <c r="R5793">
        <v>0.08</v>
      </c>
      <c r="X5793" t="s">
        <v>89</v>
      </c>
      <c r="Y5793">
        <v>5792</v>
      </c>
      <c r="Z5793" s="1">
        <v>0.65291087962962957</v>
      </c>
      <c r="AA5793" t="s">
        <v>11886</v>
      </c>
      <c r="AB5793">
        <v>-4.9000000000000002E-2</v>
      </c>
      <c r="AC5793">
        <v>-0.06</v>
      </c>
      <c r="AD5793">
        <v>6.44</v>
      </c>
      <c r="AE5793" t="s">
        <v>89</v>
      </c>
    </row>
    <row r="5794" spans="1:32" x14ac:dyDescent="0.2">
      <c r="A5794">
        <v>5793</v>
      </c>
      <c r="B5794" t="s">
        <v>5231</v>
      </c>
      <c r="C5794">
        <v>139006</v>
      </c>
      <c r="D5794">
        <v>83893</v>
      </c>
      <c r="E5794" t="s">
        <v>5232</v>
      </c>
      <c r="F5794">
        <v>15</v>
      </c>
      <c r="G5794">
        <v>34</v>
      </c>
      <c r="H5794">
        <v>41.3</v>
      </c>
      <c r="I5794" t="s">
        <v>24</v>
      </c>
      <c r="J5794">
        <v>26</v>
      </c>
      <c r="K5794">
        <v>42</v>
      </c>
      <c r="L5794">
        <v>53</v>
      </c>
      <c r="M5794">
        <v>26</v>
      </c>
      <c r="N5794">
        <v>2.23</v>
      </c>
      <c r="P5794">
        <v>-0.02</v>
      </c>
      <c r="R5794">
        <v>-0.02</v>
      </c>
      <c r="T5794">
        <v>-0.04</v>
      </c>
      <c r="X5794" t="s">
        <v>5233</v>
      </c>
      <c r="Y5794">
        <v>5793</v>
      </c>
      <c r="Z5794" s="1">
        <v>0.64908912037037036</v>
      </c>
      <c r="AA5794" t="s">
        <v>11887</v>
      </c>
      <c r="AB5794">
        <v>0.121</v>
      </c>
      <c r="AC5794">
        <v>-8.8999999999999996E-2</v>
      </c>
      <c r="AD5794">
        <v>2.23</v>
      </c>
      <c r="AE5794" t="s">
        <v>11888</v>
      </c>
      <c r="AF5794" t="s">
        <v>36</v>
      </c>
    </row>
    <row r="5795" spans="1:32" x14ac:dyDescent="0.2">
      <c r="A5795">
        <v>5794</v>
      </c>
      <c r="B5795" t="s">
        <v>5234</v>
      </c>
      <c r="C5795">
        <v>139063</v>
      </c>
      <c r="D5795">
        <v>183619</v>
      </c>
      <c r="F5795">
        <v>15</v>
      </c>
      <c r="G5795">
        <v>37</v>
      </c>
      <c r="H5795">
        <v>1.5</v>
      </c>
      <c r="I5795" t="s">
        <v>26</v>
      </c>
      <c r="J5795">
        <v>28</v>
      </c>
      <c r="K5795">
        <v>8</v>
      </c>
      <c r="L5795">
        <v>6</v>
      </c>
      <c r="M5795">
        <v>-28</v>
      </c>
      <c r="N5795">
        <v>3.58</v>
      </c>
      <c r="P5795">
        <v>1.38</v>
      </c>
      <c r="R5795">
        <v>1.58</v>
      </c>
      <c r="T5795">
        <v>0.71</v>
      </c>
      <c r="X5795" t="s">
        <v>105</v>
      </c>
      <c r="Y5795">
        <v>5794</v>
      </c>
      <c r="Z5795" s="1">
        <v>0.65071180555555552</v>
      </c>
      <c r="AA5795" t="s">
        <v>11889</v>
      </c>
      <c r="AB5795">
        <v>-8.9999999999999993E-3</v>
      </c>
      <c r="AC5795">
        <v>3.0000000000000001E-3</v>
      </c>
      <c r="AD5795">
        <v>3.58</v>
      </c>
      <c r="AE5795" t="s">
        <v>105</v>
      </c>
    </row>
    <row r="5796" spans="1:32" x14ac:dyDescent="0.2">
      <c r="A5796">
        <v>5795</v>
      </c>
      <c r="B5796" t="s">
        <v>5235</v>
      </c>
      <c r="C5796">
        <v>139074</v>
      </c>
      <c r="D5796">
        <v>101631</v>
      </c>
      <c r="F5796">
        <v>15</v>
      </c>
      <c r="G5796">
        <v>35</v>
      </c>
      <c r="H5796">
        <v>33.200000000000003</v>
      </c>
      <c r="I5796" t="s">
        <v>24</v>
      </c>
      <c r="J5796">
        <v>17</v>
      </c>
      <c r="K5796">
        <v>39</v>
      </c>
      <c r="L5796">
        <v>20</v>
      </c>
      <c r="M5796">
        <v>17</v>
      </c>
      <c r="N5796">
        <v>6.12</v>
      </c>
      <c r="P5796">
        <v>0.94</v>
      </c>
      <c r="W5796" t="s">
        <v>27</v>
      </c>
      <c r="X5796" t="s">
        <v>51</v>
      </c>
      <c r="Y5796">
        <v>5795</v>
      </c>
      <c r="Z5796" s="1">
        <v>0.6496898148148148</v>
      </c>
      <c r="AA5796" t="s">
        <v>11890</v>
      </c>
      <c r="AB5796">
        <v>-7.9000000000000001E-2</v>
      </c>
      <c r="AC5796">
        <v>-1.4E-2</v>
      </c>
      <c r="AD5796">
        <v>6.12</v>
      </c>
      <c r="AE5796" t="s">
        <v>3242</v>
      </c>
    </row>
    <row r="5797" spans="1:32" x14ac:dyDescent="0.2">
      <c r="A5797">
        <v>5796</v>
      </c>
      <c r="C5797">
        <v>139087</v>
      </c>
      <c r="D5797">
        <v>101634</v>
      </c>
      <c r="F5797">
        <v>15</v>
      </c>
      <c r="G5797">
        <v>35</v>
      </c>
      <c r="H5797">
        <v>53.4</v>
      </c>
      <c r="I5797" t="s">
        <v>24</v>
      </c>
      <c r="J5797">
        <v>11</v>
      </c>
      <c r="K5797">
        <v>15</v>
      </c>
      <c r="L5797">
        <v>56</v>
      </c>
      <c r="M5797">
        <v>11</v>
      </c>
      <c r="N5797">
        <v>6.07</v>
      </c>
      <c r="P5797">
        <v>1.0900000000000001</v>
      </c>
      <c r="W5797" t="s">
        <v>27</v>
      </c>
      <c r="X5797" t="s">
        <v>197</v>
      </c>
      <c r="Y5797">
        <v>5796</v>
      </c>
      <c r="Z5797" s="1">
        <v>0.64992361111111108</v>
      </c>
      <c r="AA5797" t="s">
        <v>11891</v>
      </c>
      <c r="AB5797">
        <v>-0.03</v>
      </c>
      <c r="AC5797">
        <v>-1.2E-2</v>
      </c>
      <c r="AD5797">
        <v>6.07</v>
      </c>
      <c r="AE5797" t="s">
        <v>5915</v>
      </c>
    </row>
    <row r="5798" spans="1:32" x14ac:dyDescent="0.2">
      <c r="A5798">
        <v>5797</v>
      </c>
      <c r="B5798" t="s">
        <v>5236</v>
      </c>
      <c r="C5798">
        <v>139127</v>
      </c>
      <c r="D5798">
        <v>226004</v>
      </c>
      <c r="F5798">
        <v>15</v>
      </c>
      <c r="G5798">
        <v>38</v>
      </c>
      <c r="H5798">
        <v>3.2</v>
      </c>
      <c r="I5798" t="s">
        <v>26</v>
      </c>
      <c r="J5798">
        <v>42</v>
      </c>
      <c r="K5798">
        <v>34</v>
      </c>
      <c r="L5798">
        <v>3</v>
      </c>
      <c r="M5798">
        <v>-42</v>
      </c>
      <c r="N5798">
        <v>4.33</v>
      </c>
      <c r="P5798">
        <v>1.42</v>
      </c>
      <c r="R5798">
        <v>1.72</v>
      </c>
      <c r="T5798">
        <v>0.73</v>
      </c>
      <c r="X5798" t="s">
        <v>801</v>
      </c>
      <c r="Y5798">
        <v>5797</v>
      </c>
      <c r="Z5798" s="1">
        <v>0.65142592592592596</v>
      </c>
      <c r="AA5798" t="s">
        <v>11892</v>
      </c>
      <c r="AB5798">
        <v>-0.153</v>
      </c>
      <c r="AC5798">
        <v>5.7000000000000002E-2</v>
      </c>
      <c r="AD5798">
        <v>4.33</v>
      </c>
      <c r="AE5798" t="s">
        <v>9221</v>
      </c>
      <c r="AF5798" t="s">
        <v>36</v>
      </c>
    </row>
    <row r="5799" spans="1:32" x14ac:dyDescent="0.2">
      <c r="A5799">
        <v>5798</v>
      </c>
      <c r="C5799">
        <v>139129</v>
      </c>
      <c r="D5799">
        <v>242793</v>
      </c>
      <c r="F5799">
        <v>15</v>
      </c>
      <c r="G5799">
        <v>38</v>
      </c>
      <c r="H5799">
        <v>49.5</v>
      </c>
      <c r="I5799" t="s">
        <v>26</v>
      </c>
      <c r="J5799">
        <v>52</v>
      </c>
      <c r="K5799">
        <v>22</v>
      </c>
      <c r="L5799">
        <v>22</v>
      </c>
      <c r="M5799">
        <v>-52</v>
      </c>
      <c r="N5799">
        <v>5.44</v>
      </c>
      <c r="P5799">
        <v>0</v>
      </c>
      <c r="R5799">
        <v>0</v>
      </c>
      <c r="X5799" t="s">
        <v>134</v>
      </c>
      <c r="Y5799">
        <v>5798</v>
      </c>
      <c r="Z5799" s="1">
        <v>0.6519618055555555</v>
      </c>
      <c r="AA5799" t="s">
        <v>11893</v>
      </c>
      <c r="AB5799">
        <v>-3.5999999999999997E-2</v>
      </c>
      <c r="AC5799">
        <v>-3.5000000000000003E-2</v>
      </c>
      <c r="AD5799">
        <v>5.44</v>
      </c>
      <c r="AE5799" t="s">
        <v>134</v>
      </c>
    </row>
    <row r="5800" spans="1:32" x14ac:dyDescent="0.2">
      <c r="A5800">
        <v>5799</v>
      </c>
      <c r="B5800" t="s">
        <v>5237</v>
      </c>
      <c r="C5800">
        <v>139137</v>
      </c>
      <c r="D5800">
        <v>140643</v>
      </c>
      <c r="F5800">
        <v>15</v>
      </c>
      <c r="G5800">
        <v>36</v>
      </c>
      <c r="H5800">
        <v>33.700000000000003</v>
      </c>
      <c r="I5800" t="s">
        <v>26</v>
      </c>
      <c r="J5800">
        <v>0</v>
      </c>
      <c r="K5800">
        <v>33</v>
      </c>
      <c r="L5800">
        <v>42</v>
      </c>
      <c r="M5800">
        <v>0</v>
      </c>
      <c r="N5800">
        <v>6.51</v>
      </c>
      <c r="P5800">
        <v>0.72</v>
      </c>
      <c r="R5800">
        <v>0.45</v>
      </c>
      <c r="X5800" t="s">
        <v>5238</v>
      </c>
      <c r="Y5800">
        <v>5799</v>
      </c>
      <c r="Z5800" s="1">
        <v>0.65039004629629626</v>
      </c>
      <c r="AA5800" t="s">
        <v>11894</v>
      </c>
      <c r="AB5800">
        <v>-2.7E-2</v>
      </c>
      <c r="AC5800">
        <v>-2.1999999999999999E-2</v>
      </c>
      <c r="AD5800">
        <v>6.51</v>
      </c>
      <c r="AE5800" t="s">
        <v>71</v>
      </c>
      <c r="AF5800" t="s">
        <v>36</v>
      </c>
    </row>
    <row r="5801" spans="1:32" x14ac:dyDescent="0.2">
      <c r="A5801">
        <v>5800</v>
      </c>
      <c r="B5801" t="s">
        <v>5239</v>
      </c>
      <c r="C5801">
        <v>139153</v>
      </c>
      <c r="D5801">
        <v>64790</v>
      </c>
      <c r="F5801">
        <v>15</v>
      </c>
      <c r="G5801">
        <v>35</v>
      </c>
      <c r="H5801">
        <v>15</v>
      </c>
      <c r="I5801" t="s">
        <v>24</v>
      </c>
      <c r="J5801">
        <v>39</v>
      </c>
      <c r="K5801">
        <v>0</v>
      </c>
      <c r="L5801">
        <v>36</v>
      </c>
      <c r="M5801">
        <v>39</v>
      </c>
      <c r="N5801">
        <v>5.1100000000000003</v>
      </c>
      <c r="P5801">
        <v>1.64</v>
      </c>
      <c r="R5801">
        <v>2.0099999999999998</v>
      </c>
      <c r="X5801" t="s">
        <v>5240</v>
      </c>
      <c r="Y5801">
        <v>5800</v>
      </c>
      <c r="Z5801" s="1">
        <v>0.64947916666666672</v>
      </c>
      <c r="AA5801" t="s">
        <v>11895</v>
      </c>
      <c r="AB5801">
        <v>2.9000000000000001E-2</v>
      </c>
      <c r="AC5801">
        <v>6.0000000000000001E-3</v>
      </c>
      <c r="AD5801">
        <v>5.1100000000000003</v>
      </c>
      <c r="AE5801" t="s">
        <v>6478</v>
      </c>
      <c r="AF5801" t="s">
        <v>36</v>
      </c>
    </row>
    <row r="5802" spans="1:32" x14ac:dyDescent="0.2">
      <c r="A5802">
        <v>5801</v>
      </c>
      <c r="C5802">
        <v>139160</v>
      </c>
      <c r="D5802">
        <v>183631</v>
      </c>
      <c r="F5802">
        <v>15</v>
      </c>
      <c r="G5802">
        <v>37</v>
      </c>
      <c r="H5802">
        <v>28.5</v>
      </c>
      <c r="I5802" t="s">
        <v>26</v>
      </c>
      <c r="J5802">
        <v>26</v>
      </c>
      <c r="K5802">
        <v>16</v>
      </c>
      <c r="L5802">
        <v>48</v>
      </c>
      <c r="M5802">
        <v>-26</v>
      </c>
      <c r="N5802">
        <v>6.19</v>
      </c>
      <c r="P5802">
        <v>0.01</v>
      </c>
      <c r="R5802">
        <v>-0.42</v>
      </c>
      <c r="X5802" t="s">
        <v>69</v>
      </c>
      <c r="Y5802">
        <v>5801</v>
      </c>
      <c r="Z5802" s="1">
        <v>0.65102430555555557</v>
      </c>
      <c r="AA5802" t="s">
        <v>11896</v>
      </c>
      <c r="AB5802">
        <v>-0.01</v>
      </c>
      <c r="AC5802">
        <v>-2.3E-2</v>
      </c>
      <c r="AD5802">
        <v>6.19</v>
      </c>
      <c r="AE5802" t="s">
        <v>69</v>
      </c>
    </row>
    <row r="5803" spans="1:32" x14ac:dyDescent="0.2">
      <c r="A5803">
        <v>5802</v>
      </c>
      <c r="B5803" t="s">
        <v>5241</v>
      </c>
      <c r="C5803">
        <v>139195</v>
      </c>
      <c r="D5803">
        <v>101640</v>
      </c>
      <c r="F5803">
        <v>15</v>
      </c>
      <c r="G5803">
        <v>36</v>
      </c>
      <c r="H5803">
        <v>29.6</v>
      </c>
      <c r="I5803" t="s">
        <v>24</v>
      </c>
      <c r="J5803">
        <v>10</v>
      </c>
      <c r="K5803">
        <v>0</v>
      </c>
      <c r="L5803">
        <v>36</v>
      </c>
      <c r="M5803">
        <v>10</v>
      </c>
      <c r="N5803">
        <v>5.26</v>
      </c>
      <c r="P5803">
        <v>0.95</v>
      </c>
      <c r="R5803">
        <v>0.67</v>
      </c>
      <c r="T5803">
        <v>0.45</v>
      </c>
      <c r="X5803" t="s">
        <v>5242</v>
      </c>
      <c r="Y5803">
        <v>5802</v>
      </c>
      <c r="Z5803" s="1">
        <v>0.65034259259259264</v>
      </c>
      <c r="AA5803" t="s">
        <v>11897</v>
      </c>
      <c r="AB5803">
        <v>4.4999999999999998E-2</v>
      </c>
      <c r="AC5803">
        <v>-0.129</v>
      </c>
      <c r="AD5803">
        <v>5.26</v>
      </c>
      <c r="AE5803" t="s">
        <v>54</v>
      </c>
      <c r="AF5803" t="s">
        <v>36</v>
      </c>
    </row>
    <row r="5804" spans="1:32" x14ac:dyDescent="0.2">
      <c r="A5804">
        <v>5803</v>
      </c>
      <c r="C5804">
        <v>139211</v>
      </c>
      <c r="D5804">
        <v>242803</v>
      </c>
      <c r="F5804">
        <v>15</v>
      </c>
      <c r="G5804">
        <v>39</v>
      </c>
      <c r="H5804">
        <v>56.5</v>
      </c>
      <c r="I5804" t="s">
        <v>26</v>
      </c>
      <c r="J5804">
        <v>59</v>
      </c>
      <c r="K5804">
        <v>54</v>
      </c>
      <c r="L5804">
        <v>30</v>
      </c>
      <c r="M5804">
        <v>-59</v>
      </c>
      <c r="N5804">
        <v>5.95</v>
      </c>
      <c r="P5804">
        <v>0.48</v>
      </c>
      <c r="X5804" t="s">
        <v>204</v>
      </c>
      <c r="Y5804">
        <v>5803</v>
      </c>
      <c r="Z5804" s="1">
        <v>0.65273726851851854</v>
      </c>
      <c r="AA5804" t="s">
        <v>11898</v>
      </c>
      <c r="AB5804">
        <v>-0.122</v>
      </c>
      <c r="AC5804">
        <v>-0.22</v>
      </c>
      <c r="AD5804">
        <v>5.95</v>
      </c>
      <c r="AE5804" t="s">
        <v>204</v>
      </c>
    </row>
    <row r="5805" spans="1:32" x14ac:dyDescent="0.2">
      <c r="A5805">
        <v>5804</v>
      </c>
      <c r="B5805" t="s">
        <v>5243</v>
      </c>
      <c r="C5805">
        <v>139225</v>
      </c>
      <c r="D5805">
        <v>101642</v>
      </c>
      <c r="F5805">
        <v>15</v>
      </c>
      <c r="G5805">
        <v>36</v>
      </c>
      <c r="H5805">
        <v>29.3</v>
      </c>
      <c r="I5805" t="s">
        <v>24</v>
      </c>
      <c r="J5805">
        <v>16</v>
      </c>
      <c r="K5805">
        <v>7</v>
      </c>
      <c r="L5805">
        <v>8</v>
      </c>
      <c r="M5805">
        <v>16</v>
      </c>
      <c r="N5805">
        <v>5.93</v>
      </c>
      <c r="P5805">
        <v>0.28999999999999998</v>
      </c>
      <c r="R5805">
        <v>0.04</v>
      </c>
      <c r="X5805" t="s">
        <v>266</v>
      </c>
      <c r="Y5805">
        <v>5804</v>
      </c>
      <c r="Z5805" s="1">
        <v>0.65033912037037034</v>
      </c>
      <c r="AA5805" t="s">
        <v>11899</v>
      </c>
      <c r="AB5805">
        <v>7.5999999999999998E-2</v>
      </c>
      <c r="AC5805">
        <v>-7.0000000000000001E-3</v>
      </c>
      <c r="AD5805">
        <v>5.93</v>
      </c>
      <c r="AE5805" t="s">
        <v>266</v>
      </c>
    </row>
    <row r="5806" spans="1:32" x14ac:dyDescent="0.2">
      <c r="A5806">
        <v>5805</v>
      </c>
      <c r="C5806">
        <v>139233</v>
      </c>
      <c r="D5806">
        <v>206826</v>
      </c>
      <c r="F5806">
        <v>15</v>
      </c>
      <c r="G5806">
        <v>38</v>
      </c>
      <c r="H5806">
        <v>32.700000000000003</v>
      </c>
      <c r="I5806" t="s">
        <v>26</v>
      </c>
      <c r="J5806">
        <v>39</v>
      </c>
      <c r="K5806">
        <v>9</v>
      </c>
      <c r="L5806">
        <v>39</v>
      </c>
      <c r="M5806">
        <v>-39</v>
      </c>
      <c r="N5806">
        <v>6.57</v>
      </c>
      <c r="P5806">
        <v>-7.0000000000000007E-2</v>
      </c>
      <c r="R5806">
        <v>-0.19</v>
      </c>
      <c r="X5806" t="s">
        <v>102</v>
      </c>
      <c r="Y5806">
        <v>5805</v>
      </c>
      <c r="Z5806" s="1">
        <v>0.65176736111111111</v>
      </c>
      <c r="AA5806" t="s">
        <v>11900</v>
      </c>
      <c r="AB5806">
        <v>-1.2999999999999999E-2</v>
      </c>
      <c r="AC5806">
        <v>-3.2000000000000001E-2</v>
      </c>
      <c r="AD5806">
        <v>6.57</v>
      </c>
      <c r="AE5806" t="s">
        <v>102</v>
      </c>
    </row>
    <row r="5807" spans="1:32" x14ac:dyDescent="0.2">
      <c r="A5807">
        <v>5806</v>
      </c>
      <c r="C5807">
        <v>139254</v>
      </c>
      <c r="D5807">
        <v>183637</v>
      </c>
      <c r="F5807">
        <v>15</v>
      </c>
      <c r="G5807">
        <v>37</v>
      </c>
      <c r="H5807">
        <v>48.1</v>
      </c>
      <c r="I5807" t="s">
        <v>26</v>
      </c>
      <c r="J5807">
        <v>23</v>
      </c>
      <c r="K5807">
        <v>8</v>
      </c>
      <c r="L5807">
        <v>30</v>
      </c>
      <c r="M5807">
        <v>-23</v>
      </c>
      <c r="N5807">
        <v>5.78</v>
      </c>
      <c r="P5807">
        <v>1.1000000000000001</v>
      </c>
      <c r="R5807">
        <v>0.89</v>
      </c>
      <c r="X5807" t="s">
        <v>54</v>
      </c>
      <c r="Y5807">
        <v>5806</v>
      </c>
      <c r="Z5807" s="1">
        <v>0.65125115740740747</v>
      </c>
      <c r="AA5807" t="s">
        <v>11901</v>
      </c>
      <c r="AB5807">
        <v>-2.1999999999999999E-2</v>
      </c>
      <c r="AC5807">
        <v>-0.08</v>
      </c>
      <c r="AD5807">
        <v>5.78</v>
      </c>
      <c r="AE5807" t="s">
        <v>54</v>
      </c>
    </row>
    <row r="5808" spans="1:32" x14ac:dyDescent="0.2">
      <c r="A5808">
        <v>5807</v>
      </c>
      <c r="C5808">
        <v>139271</v>
      </c>
      <c r="D5808">
        <v>206827</v>
      </c>
      <c r="F5808">
        <v>15</v>
      </c>
      <c r="G5808">
        <v>38</v>
      </c>
      <c r="H5808">
        <v>42.3</v>
      </c>
      <c r="I5808" t="s">
        <v>26</v>
      </c>
      <c r="J5808">
        <v>39</v>
      </c>
      <c r="K5808">
        <v>7</v>
      </c>
      <c r="L5808">
        <v>41</v>
      </c>
      <c r="M5808">
        <v>-39</v>
      </c>
      <c r="N5808">
        <v>6.04</v>
      </c>
      <c r="P5808">
        <v>0.21</v>
      </c>
      <c r="X5808" t="s">
        <v>5244</v>
      </c>
      <c r="Y5808">
        <v>5807</v>
      </c>
      <c r="Z5808" s="1">
        <v>0.65187847222222228</v>
      </c>
      <c r="AA5808" t="s">
        <v>11902</v>
      </c>
      <c r="AB5808">
        <v>2.3E-2</v>
      </c>
      <c r="AC5808">
        <v>-8.0000000000000002E-3</v>
      </c>
      <c r="AD5808">
        <v>6.04</v>
      </c>
      <c r="AE5808" t="s">
        <v>11903</v>
      </c>
      <c r="AF5808" t="s">
        <v>36</v>
      </c>
    </row>
    <row r="5809" spans="1:32" x14ac:dyDescent="0.2">
      <c r="A5809">
        <v>5808</v>
      </c>
      <c r="C5809">
        <v>139284</v>
      </c>
      <c r="D5809">
        <v>64797</v>
      </c>
      <c r="F5809">
        <v>15</v>
      </c>
      <c r="G5809">
        <v>35</v>
      </c>
      <c r="H5809">
        <v>49.3</v>
      </c>
      <c r="I5809" t="s">
        <v>24</v>
      </c>
      <c r="J5809">
        <v>38</v>
      </c>
      <c r="K5809">
        <v>22</v>
      </c>
      <c r="L5809">
        <v>26</v>
      </c>
      <c r="M5809">
        <v>38</v>
      </c>
      <c r="N5809">
        <v>6.42</v>
      </c>
      <c r="O5809" t="s">
        <v>103</v>
      </c>
      <c r="X5809" t="s">
        <v>365</v>
      </c>
      <c r="Y5809">
        <v>5808</v>
      </c>
      <c r="Z5809" s="1">
        <v>0.64987615740740734</v>
      </c>
      <c r="AA5809" t="s">
        <v>11904</v>
      </c>
      <c r="AB5809">
        <v>2.9000000000000001E-2</v>
      </c>
      <c r="AC5809">
        <v>-6.0000000000000001E-3</v>
      </c>
      <c r="AD5809">
        <v>6.42</v>
      </c>
      <c r="AE5809" t="s">
        <v>365</v>
      </c>
    </row>
    <row r="5810" spans="1:32" x14ac:dyDescent="0.2">
      <c r="A5810">
        <v>5809</v>
      </c>
      <c r="C5810">
        <v>139290</v>
      </c>
      <c r="D5810">
        <v>183641</v>
      </c>
      <c r="F5810">
        <v>15</v>
      </c>
      <c r="G5810">
        <v>38</v>
      </c>
      <c r="H5810">
        <v>15.7</v>
      </c>
      <c r="I5810" t="s">
        <v>26</v>
      </c>
      <c r="J5810">
        <v>28</v>
      </c>
      <c r="K5810">
        <v>12</v>
      </c>
      <c r="L5810">
        <v>24</v>
      </c>
      <c r="M5810">
        <v>-28</v>
      </c>
      <c r="N5810">
        <v>6.32</v>
      </c>
      <c r="P5810">
        <v>1.17</v>
      </c>
      <c r="X5810" t="s">
        <v>45</v>
      </c>
      <c r="Y5810">
        <v>5809</v>
      </c>
      <c r="Z5810" s="1">
        <v>0.65157060185185178</v>
      </c>
      <c r="AA5810" t="s">
        <v>11905</v>
      </c>
      <c r="AB5810">
        <v>3.0000000000000001E-3</v>
      </c>
      <c r="AC5810">
        <v>-2.5999999999999999E-2</v>
      </c>
      <c r="AD5810">
        <v>6.32</v>
      </c>
      <c r="AE5810" t="s">
        <v>45</v>
      </c>
    </row>
    <row r="5811" spans="1:32" x14ac:dyDescent="0.2">
      <c r="A5811">
        <v>5810</v>
      </c>
      <c r="C5811">
        <v>139329</v>
      </c>
      <c r="D5811">
        <v>183646</v>
      </c>
      <c r="F5811">
        <v>15</v>
      </c>
      <c r="G5811">
        <v>38</v>
      </c>
      <c r="H5811">
        <v>16.3</v>
      </c>
      <c r="I5811" t="s">
        <v>26</v>
      </c>
      <c r="J5811">
        <v>21</v>
      </c>
      <c r="K5811">
        <v>0</v>
      </c>
      <c r="L5811">
        <v>58</v>
      </c>
      <c r="M5811">
        <v>-21</v>
      </c>
      <c r="N5811">
        <v>5.84</v>
      </c>
      <c r="P5811">
        <v>1.08</v>
      </c>
      <c r="W5811" t="s">
        <v>27</v>
      </c>
      <c r="X5811" t="s">
        <v>28</v>
      </c>
      <c r="Y5811">
        <v>5810</v>
      </c>
      <c r="Z5811" s="1">
        <v>0.65157754629629627</v>
      </c>
      <c r="AA5811" t="s">
        <v>11906</v>
      </c>
      <c r="AB5811">
        <v>6.8000000000000005E-2</v>
      </c>
      <c r="AC5811">
        <v>-0.06</v>
      </c>
      <c r="AD5811">
        <v>5.84</v>
      </c>
      <c r="AE5811" t="s">
        <v>3226</v>
      </c>
    </row>
    <row r="5812" spans="1:32" x14ac:dyDescent="0.2">
      <c r="A5812">
        <v>5811</v>
      </c>
      <c r="C5812">
        <v>139357</v>
      </c>
      <c r="D5812">
        <v>29583</v>
      </c>
      <c r="F5812">
        <v>15</v>
      </c>
      <c r="G5812">
        <v>35</v>
      </c>
      <c r="H5812">
        <v>16.3</v>
      </c>
      <c r="I5812" t="s">
        <v>24</v>
      </c>
      <c r="J5812">
        <v>53</v>
      </c>
      <c r="K5812">
        <v>55</v>
      </c>
      <c r="L5812">
        <v>19</v>
      </c>
      <c r="M5812">
        <v>53</v>
      </c>
      <c r="N5812">
        <v>5.97</v>
      </c>
      <c r="P5812">
        <v>1.18</v>
      </c>
      <c r="W5812" t="s">
        <v>27</v>
      </c>
      <c r="X5812" t="s">
        <v>80</v>
      </c>
      <c r="Y5812">
        <v>5811</v>
      </c>
      <c r="Z5812" s="1">
        <v>0.64949421296296295</v>
      </c>
      <c r="AA5812" t="s">
        <v>11907</v>
      </c>
      <c r="AB5812">
        <v>-1.0999999999999999E-2</v>
      </c>
      <c r="AC5812">
        <v>-4.0000000000000001E-3</v>
      </c>
      <c r="AD5812">
        <v>5.97</v>
      </c>
      <c r="AE5812" t="s">
        <v>3264</v>
      </c>
    </row>
    <row r="5813" spans="1:32" x14ac:dyDescent="0.2">
      <c r="A5813">
        <v>5812</v>
      </c>
      <c r="B5813" t="s">
        <v>5245</v>
      </c>
      <c r="C5813">
        <v>139365</v>
      </c>
      <c r="D5813">
        <v>183649</v>
      </c>
      <c r="F5813">
        <v>15</v>
      </c>
      <c r="G5813">
        <v>38</v>
      </c>
      <c r="H5813">
        <v>39.4</v>
      </c>
      <c r="I5813" t="s">
        <v>26</v>
      </c>
      <c r="J5813">
        <v>29</v>
      </c>
      <c r="K5813">
        <v>46</v>
      </c>
      <c r="L5813">
        <v>40</v>
      </c>
      <c r="M5813">
        <v>-29</v>
      </c>
      <c r="N5813">
        <v>3.66</v>
      </c>
      <c r="P5813">
        <v>-0.17</v>
      </c>
      <c r="R5813">
        <v>-0.7</v>
      </c>
      <c r="T5813">
        <v>-0.19</v>
      </c>
      <c r="X5813" t="s">
        <v>3156</v>
      </c>
      <c r="Y5813">
        <v>5812</v>
      </c>
      <c r="Z5813" s="1">
        <v>0.65184490740740741</v>
      </c>
      <c r="AA5813" t="s">
        <v>11908</v>
      </c>
      <c r="AB5813">
        <v>-1.4999999999999999E-2</v>
      </c>
      <c r="AC5813">
        <v>-0.03</v>
      </c>
      <c r="AD5813">
        <v>3.66</v>
      </c>
      <c r="AE5813" t="s">
        <v>3156</v>
      </c>
    </row>
    <row r="5814" spans="1:32" x14ac:dyDescent="0.2">
      <c r="A5814">
        <v>5813</v>
      </c>
      <c r="C5814">
        <v>139389</v>
      </c>
      <c r="D5814">
        <v>64808</v>
      </c>
      <c r="F5814">
        <v>15</v>
      </c>
      <c r="G5814">
        <v>36</v>
      </c>
      <c r="H5814">
        <v>53.4</v>
      </c>
      <c r="I5814" t="s">
        <v>24</v>
      </c>
      <c r="J5814">
        <v>29</v>
      </c>
      <c r="K5814">
        <v>59</v>
      </c>
      <c r="L5814">
        <v>28</v>
      </c>
      <c r="M5814">
        <v>29</v>
      </c>
      <c r="N5814">
        <v>6.52</v>
      </c>
      <c r="X5814" t="s">
        <v>5246</v>
      </c>
      <c r="Y5814">
        <v>5813</v>
      </c>
      <c r="Z5814" s="1">
        <v>0.65061805555555552</v>
      </c>
      <c r="AA5814" t="s">
        <v>11909</v>
      </c>
      <c r="AB5814">
        <v>8.6999999999999994E-2</v>
      </c>
      <c r="AC5814">
        <v>-0.06</v>
      </c>
      <c r="AD5814">
        <v>6.52</v>
      </c>
      <c r="AE5814" t="s">
        <v>5246</v>
      </c>
    </row>
    <row r="5815" spans="1:32" x14ac:dyDescent="0.2">
      <c r="A5815">
        <v>5814</v>
      </c>
      <c r="B5815" t="s">
        <v>5247</v>
      </c>
      <c r="C5815">
        <v>139446</v>
      </c>
      <c r="D5815">
        <v>159411</v>
      </c>
      <c r="E5815">
        <v>7169</v>
      </c>
      <c r="F5815">
        <v>15</v>
      </c>
      <c r="G5815">
        <v>38</v>
      </c>
      <c r="H5815">
        <v>54.5</v>
      </c>
      <c r="I5815" t="s">
        <v>26</v>
      </c>
      <c r="J5815">
        <v>19</v>
      </c>
      <c r="K5815">
        <v>18</v>
      </c>
      <c r="L5815">
        <v>7</v>
      </c>
      <c r="M5815">
        <v>-19</v>
      </c>
      <c r="N5815">
        <v>5.38</v>
      </c>
      <c r="P5815">
        <v>0.86</v>
      </c>
      <c r="R5815">
        <v>0.54</v>
      </c>
      <c r="T5815">
        <v>0.46</v>
      </c>
      <c r="X5815" t="s">
        <v>71</v>
      </c>
      <c r="Y5815">
        <v>5814</v>
      </c>
      <c r="Z5815" s="1">
        <v>0.65201967592592591</v>
      </c>
      <c r="AA5815" t="s">
        <v>11910</v>
      </c>
      <c r="AB5815">
        <v>8.5000000000000006E-2</v>
      </c>
      <c r="AC5815">
        <v>-7.5999999999999998E-2</v>
      </c>
      <c r="AD5815">
        <v>5.38</v>
      </c>
      <c r="AE5815" t="s">
        <v>71</v>
      </c>
    </row>
    <row r="5816" spans="1:32" x14ac:dyDescent="0.2">
      <c r="A5816">
        <v>5815</v>
      </c>
      <c r="C5816">
        <v>139460</v>
      </c>
      <c r="D5816">
        <v>140671</v>
      </c>
      <c r="F5816">
        <v>15</v>
      </c>
      <c r="G5816">
        <v>38</v>
      </c>
      <c r="H5816">
        <v>40</v>
      </c>
      <c r="I5816" t="s">
        <v>26</v>
      </c>
      <c r="J5816">
        <v>8</v>
      </c>
      <c r="K5816">
        <v>47</v>
      </c>
      <c r="L5816">
        <v>40</v>
      </c>
      <c r="M5816">
        <v>-8</v>
      </c>
      <c r="N5816">
        <v>6.5</v>
      </c>
      <c r="P5816">
        <v>0.53</v>
      </c>
      <c r="R5816">
        <v>-0.02</v>
      </c>
      <c r="X5816" t="s">
        <v>315</v>
      </c>
      <c r="Y5816">
        <v>5815</v>
      </c>
      <c r="Z5816" s="1">
        <v>0.65185185185185179</v>
      </c>
      <c r="AA5816" t="s">
        <v>11911</v>
      </c>
      <c r="AB5816">
        <v>2.1999999999999999E-2</v>
      </c>
      <c r="AC5816">
        <v>-1.4E-2</v>
      </c>
      <c r="AD5816">
        <v>6.5</v>
      </c>
      <c r="AE5816" t="s">
        <v>5759</v>
      </c>
    </row>
    <row r="5817" spans="1:32" x14ac:dyDescent="0.2">
      <c r="A5817">
        <v>5816</v>
      </c>
      <c r="C5817">
        <v>139461</v>
      </c>
      <c r="D5817">
        <v>140672</v>
      </c>
      <c r="F5817">
        <v>15</v>
      </c>
      <c r="G5817">
        <v>38</v>
      </c>
      <c r="H5817">
        <v>40.1</v>
      </c>
      <c r="I5817" t="s">
        <v>26</v>
      </c>
      <c r="J5817">
        <v>8</v>
      </c>
      <c r="K5817">
        <v>47</v>
      </c>
      <c r="L5817">
        <v>28</v>
      </c>
      <c r="M5817">
        <v>-8</v>
      </c>
      <c r="N5817">
        <v>6.48</v>
      </c>
      <c r="P5817">
        <v>0.52</v>
      </c>
      <c r="R5817">
        <v>-0.02</v>
      </c>
      <c r="X5817" t="s">
        <v>204</v>
      </c>
      <c r="Y5817">
        <v>5816</v>
      </c>
      <c r="Z5817" s="1">
        <v>0.65185300925925926</v>
      </c>
      <c r="AA5817" t="s">
        <v>11912</v>
      </c>
      <c r="AB5817">
        <v>2.8000000000000001E-2</v>
      </c>
      <c r="AC5817">
        <v>-1.7999999999999999E-2</v>
      </c>
      <c r="AD5817">
        <v>6.48</v>
      </c>
      <c r="AE5817" t="s">
        <v>204</v>
      </c>
    </row>
    <row r="5818" spans="1:32" x14ac:dyDescent="0.2">
      <c r="A5818">
        <v>5817</v>
      </c>
      <c r="C5818">
        <v>139478</v>
      </c>
      <c r="D5818">
        <v>29589</v>
      </c>
      <c r="F5818">
        <v>15</v>
      </c>
      <c r="G5818">
        <v>36</v>
      </c>
      <c r="H5818">
        <v>4.0999999999999996</v>
      </c>
      <c r="I5818" t="s">
        <v>24</v>
      </c>
      <c r="J5818">
        <v>52</v>
      </c>
      <c r="K5818">
        <v>4</v>
      </c>
      <c r="L5818">
        <v>11</v>
      </c>
      <c r="M5818">
        <v>52</v>
      </c>
      <c r="N5818">
        <v>6.74</v>
      </c>
      <c r="P5818">
        <v>0.32</v>
      </c>
      <c r="R5818">
        <v>0.04</v>
      </c>
      <c r="X5818" t="s">
        <v>5248</v>
      </c>
      <c r="Y5818">
        <v>5817</v>
      </c>
      <c r="Z5818" s="1">
        <v>0.65004745370370365</v>
      </c>
      <c r="AA5818" t="s">
        <v>11913</v>
      </c>
      <c r="AB5818">
        <v>-2.1999999999999999E-2</v>
      </c>
      <c r="AC5818">
        <v>8.2000000000000003E-2</v>
      </c>
      <c r="AD5818">
        <v>6.74</v>
      </c>
      <c r="AE5818" t="s">
        <v>297</v>
      </c>
    </row>
    <row r="5819" spans="1:32" x14ac:dyDescent="0.2">
      <c r="A5819">
        <v>5818</v>
      </c>
      <c r="C5819">
        <v>139493</v>
      </c>
      <c r="D5819">
        <v>29588</v>
      </c>
      <c r="E5819">
        <v>7163</v>
      </c>
      <c r="F5819">
        <v>15</v>
      </c>
      <c r="G5819">
        <v>35</v>
      </c>
      <c r="H5819">
        <v>57.1</v>
      </c>
      <c r="I5819" t="s">
        <v>24</v>
      </c>
      <c r="J5819">
        <v>54</v>
      </c>
      <c r="K5819">
        <v>37</v>
      </c>
      <c r="L5819">
        <v>50</v>
      </c>
      <c r="M5819">
        <v>54</v>
      </c>
      <c r="N5819">
        <v>5.74</v>
      </c>
      <c r="O5819" t="s">
        <v>103</v>
      </c>
      <c r="X5819" t="s">
        <v>114</v>
      </c>
      <c r="Y5819">
        <v>5818</v>
      </c>
      <c r="Z5819" s="1">
        <v>0.64996643518518515</v>
      </c>
      <c r="AA5819" t="s">
        <v>11914</v>
      </c>
      <c r="AB5819">
        <v>-3.5000000000000003E-2</v>
      </c>
      <c r="AC5819">
        <v>-0.01</v>
      </c>
      <c r="AD5819">
        <v>5.74</v>
      </c>
      <c r="AE5819" t="s">
        <v>114</v>
      </c>
    </row>
    <row r="5820" spans="1:32" x14ac:dyDescent="0.2">
      <c r="A5820">
        <v>5819</v>
      </c>
      <c r="C5820">
        <v>139518</v>
      </c>
      <c r="D5820">
        <v>183665</v>
      </c>
      <c r="F5820">
        <v>15</v>
      </c>
      <c r="G5820">
        <v>39</v>
      </c>
      <c r="H5820">
        <v>21.3</v>
      </c>
      <c r="I5820" t="s">
        <v>26</v>
      </c>
      <c r="J5820">
        <v>23</v>
      </c>
      <c r="K5820">
        <v>9</v>
      </c>
      <c r="L5820">
        <v>1</v>
      </c>
      <c r="M5820">
        <v>-23</v>
      </c>
      <c r="N5820">
        <v>6.34</v>
      </c>
      <c r="P5820">
        <v>0.02</v>
      </c>
      <c r="X5820" t="s">
        <v>134</v>
      </c>
      <c r="Y5820">
        <v>5819</v>
      </c>
      <c r="Z5820" s="1">
        <v>0.65232986111111113</v>
      </c>
      <c r="AA5820" t="s">
        <v>11915</v>
      </c>
      <c r="AB5820">
        <v>-3.5999999999999997E-2</v>
      </c>
      <c r="AC5820">
        <v>-2.9000000000000001E-2</v>
      </c>
      <c r="AD5820">
        <v>6.34</v>
      </c>
      <c r="AE5820" t="s">
        <v>134</v>
      </c>
    </row>
    <row r="5821" spans="1:32" x14ac:dyDescent="0.2">
      <c r="A5821">
        <v>5820</v>
      </c>
      <c r="B5821" t="s">
        <v>5249</v>
      </c>
      <c r="C5821">
        <v>139521</v>
      </c>
      <c r="D5821">
        <v>206843</v>
      </c>
      <c r="F5821">
        <v>15</v>
      </c>
      <c r="G5821">
        <v>39</v>
      </c>
      <c r="H5821">
        <v>46</v>
      </c>
      <c r="I5821" t="s">
        <v>26</v>
      </c>
      <c r="J5821">
        <v>34</v>
      </c>
      <c r="K5821">
        <v>24</v>
      </c>
      <c r="L5821">
        <v>43</v>
      </c>
      <c r="M5821">
        <v>-34</v>
      </c>
      <c r="N5821">
        <v>4.67</v>
      </c>
      <c r="P5821">
        <v>0.99</v>
      </c>
      <c r="R5821">
        <v>0.73</v>
      </c>
      <c r="T5821">
        <v>0.49</v>
      </c>
      <c r="X5821" t="s">
        <v>71</v>
      </c>
      <c r="Y5821">
        <v>5820</v>
      </c>
      <c r="Z5821" s="1">
        <v>0.6526157407407408</v>
      </c>
      <c r="AA5821" t="s">
        <v>11916</v>
      </c>
      <c r="AB5821">
        <v>4.0000000000000001E-3</v>
      </c>
      <c r="AC5821">
        <v>-1.4999999999999999E-2</v>
      </c>
      <c r="AD5821">
        <v>4.67</v>
      </c>
      <c r="AE5821" t="s">
        <v>71</v>
      </c>
    </row>
    <row r="5822" spans="1:32" x14ac:dyDescent="0.2">
      <c r="A5822">
        <v>5821</v>
      </c>
      <c r="C5822">
        <v>139599</v>
      </c>
      <c r="D5822">
        <v>226059</v>
      </c>
      <c r="F5822">
        <v>15</v>
      </c>
      <c r="G5822">
        <v>40</v>
      </c>
      <c r="H5822">
        <v>58.3</v>
      </c>
      <c r="I5822" t="s">
        <v>26</v>
      </c>
      <c r="J5822">
        <v>47</v>
      </c>
      <c r="K5822">
        <v>44</v>
      </c>
      <c r="L5822">
        <v>8</v>
      </c>
      <c r="M5822">
        <v>-47</v>
      </c>
      <c r="N5822">
        <v>6.23</v>
      </c>
      <c r="P5822">
        <v>1.63</v>
      </c>
      <c r="R5822">
        <v>1.98</v>
      </c>
      <c r="X5822" t="s">
        <v>208</v>
      </c>
      <c r="Y5822">
        <v>5821</v>
      </c>
      <c r="Z5822" s="1">
        <v>0.65345254629629623</v>
      </c>
      <c r="AA5822" t="s">
        <v>11917</v>
      </c>
      <c r="AB5822">
        <v>-2.7E-2</v>
      </c>
      <c r="AC5822">
        <v>-2.5000000000000001E-2</v>
      </c>
      <c r="AD5822">
        <v>6.23</v>
      </c>
      <c r="AE5822" t="s">
        <v>5647</v>
      </c>
      <c r="AF5822" t="s">
        <v>36</v>
      </c>
    </row>
    <row r="5823" spans="1:32" x14ac:dyDescent="0.2">
      <c r="A5823">
        <v>5822</v>
      </c>
      <c r="C5823">
        <v>139613</v>
      </c>
      <c r="D5823">
        <v>206858</v>
      </c>
      <c r="F5823">
        <v>15</v>
      </c>
      <c r="G5823">
        <v>40</v>
      </c>
      <c r="H5823">
        <v>15.4</v>
      </c>
      <c r="I5823" t="s">
        <v>26</v>
      </c>
      <c r="J5823">
        <v>31</v>
      </c>
      <c r="K5823">
        <v>12</v>
      </c>
      <c r="L5823">
        <v>49</v>
      </c>
      <c r="M5823">
        <v>-31</v>
      </c>
      <c r="N5823">
        <v>6.34</v>
      </c>
      <c r="P5823">
        <v>1.43</v>
      </c>
      <c r="R5823">
        <v>1.65</v>
      </c>
      <c r="X5823" t="s">
        <v>125</v>
      </c>
      <c r="Y5823">
        <v>5822</v>
      </c>
      <c r="Z5823" s="1">
        <v>0.65295601851851848</v>
      </c>
      <c r="AA5823" t="s">
        <v>11918</v>
      </c>
      <c r="AB5823">
        <v>-6.0999999999999999E-2</v>
      </c>
      <c r="AC5823">
        <v>-0.02</v>
      </c>
      <c r="AD5823">
        <v>6.34</v>
      </c>
      <c r="AE5823" t="s">
        <v>125</v>
      </c>
    </row>
    <row r="5824" spans="1:32" x14ac:dyDescent="0.2">
      <c r="A5824">
        <v>5823</v>
      </c>
      <c r="B5824" t="s">
        <v>5250</v>
      </c>
      <c r="C5824">
        <v>139641</v>
      </c>
      <c r="D5824">
        <v>45643</v>
      </c>
      <c r="F5824">
        <v>15</v>
      </c>
      <c r="G5824">
        <v>37</v>
      </c>
      <c r="H5824">
        <v>49.6</v>
      </c>
      <c r="I5824" t="s">
        <v>24</v>
      </c>
      <c r="J5824">
        <v>40</v>
      </c>
      <c r="K5824">
        <v>21</v>
      </c>
      <c r="L5824">
        <v>12</v>
      </c>
      <c r="M5824">
        <v>40</v>
      </c>
      <c r="N5824">
        <v>5.24</v>
      </c>
      <c r="P5824">
        <v>0.88</v>
      </c>
      <c r="R5824">
        <v>0.53</v>
      </c>
      <c r="T5824">
        <v>0.47</v>
      </c>
      <c r="X5824" t="s">
        <v>5251</v>
      </c>
      <c r="Y5824">
        <v>5823</v>
      </c>
      <c r="Z5824" s="1">
        <v>0.65126851851851852</v>
      </c>
      <c r="AA5824" t="s">
        <v>11919</v>
      </c>
      <c r="AB5824">
        <v>6.3E-2</v>
      </c>
      <c r="AC5824">
        <v>6.2E-2</v>
      </c>
      <c r="AD5824">
        <v>5.24</v>
      </c>
      <c r="AE5824" t="s">
        <v>345</v>
      </c>
      <c r="AF5824" t="s">
        <v>36</v>
      </c>
    </row>
    <row r="5825" spans="1:32" x14ac:dyDescent="0.2">
      <c r="A5825">
        <v>5824</v>
      </c>
      <c r="B5825" t="s">
        <v>5252</v>
      </c>
      <c r="C5825">
        <v>139663</v>
      </c>
      <c r="D5825">
        <v>183686</v>
      </c>
      <c r="F5825">
        <v>15</v>
      </c>
      <c r="G5825">
        <v>40</v>
      </c>
      <c r="H5825">
        <v>16.899999999999999</v>
      </c>
      <c r="I5825" t="s">
        <v>26</v>
      </c>
      <c r="J5825">
        <v>23</v>
      </c>
      <c r="K5825">
        <v>49</v>
      </c>
      <c r="L5825">
        <v>5</v>
      </c>
      <c r="M5825">
        <v>-23</v>
      </c>
      <c r="N5825">
        <v>4.96</v>
      </c>
      <c r="P5825">
        <v>1.33</v>
      </c>
      <c r="R5825">
        <v>1.51</v>
      </c>
      <c r="T5825">
        <v>0.68</v>
      </c>
      <c r="X5825" t="s">
        <v>5253</v>
      </c>
      <c r="Y5825">
        <v>5824</v>
      </c>
      <c r="Z5825" s="1">
        <v>0.65297337962962965</v>
      </c>
      <c r="AA5825" t="s">
        <v>11920</v>
      </c>
      <c r="AB5825">
        <v>-1.2999999999999999E-2</v>
      </c>
      <c r="AC5825">
        <v>-1.2E-2</v>
      </c>
      <c r="AD5825">
        <v>4.96</v>
      </c>
      <c r="AE5825" t="s">
        <v>105</v>
      </c>
      <c r="AF5825" t="s">
        <v>36</v>
      </c>
    </row>
    <row r="5826" spans="1:32" x14ac:dyDescent="0.2">
      <c r="A5826">
        <v>5825</v>
      </c>
      <c r="C5826">
        <v>139664</v>
      </c>
      <c r="D5826">
        <v>226064</v>
      </c>
      <c r="F5826">
        <v>15</v>
      </c>
      <c r="G5826">
        <v>41</v>
      </c>
      <c r="H5826">
        <v>11.3</v>
      </c>
      <c r="I5826" t="s">
        <v>26</v>
      </c>
      <c r="J5826">
        <v>44</v>
      </c>
      <c r="K5826">
        <v>39</v>
      </c>
      <c r="L5826">
        <v>40</v>
      </c>
      <c r="M5826">
        <v>-44</v>
      </c>
      <c r="N5826">
        <v>4.6399999999999997</v>
      </c>
      <c r="P5826">
        <v>0.4</v>
      </c>
      <c r="R5826">
        <v>-0.03</v>
      </c>
      <c r="T5826">
        <v>0.2</v>
      </c>
      <c r="X5826" t="s">
        <v>530</v>
      </c>
      <c r="Y5826">
        <v>5825</v>
      </c>
      <c r="Z5826" s="1">
        <v>0.65360300925925929</v>
      </c>
      <c r="AA5826" t="s">
        <v>11921</v>
      </c>
      <c r="AB5826">
        <v>-0.17699999999999999</v>
      </c>
      <c r="AC5826">
        <v>-0.26200000000000001</v>
      </c>
      <c r="AD5826">
        <v>4.6399999999999997</v>
      </c>
      <c r="AE5826" t="s">
        <v>6012</v>
      </c>
    </row>
    <row r="5827" spans="1:32" x14ac:dyDescent="0.2">
      <c r="A5827">
        <v>5826</v>
      </c>
      <c r="B5827" t="s">
        <v>5254</v>
      </c>
      <c r="C5827">
        <v>139669</v>
      </c>
      <c r="D5827">
        <v>8274</v>
      </c>
      <c r="F5827">
        <v>15</v>
      </c>
      <c r="G5827">
        <v>31</v>
      </c>
      <c r="H5827">
        <v>24.9</v>
      </c>
      <c r="I5827" t="s">
        <v>24</v>
      </c>
      <c r="J5827">
        <v>77</v>
      </c>
      <c r="K5827">
        <v>20</v>
      </c>
      <c r="L5827">
        <v>58</v>
      </c>
      <c r="M5827">
        <v>77</v>
      </c>
      <c r="N5827">
        <v>4.96</v>
      </c>
      <c r="P5827">
        <v>1.58</v>
      </c>
      <c r="R5827">
        <v>1.89</v>
      </c>
      <c r="T5827">
        <v>0.87</v>
      </c>
      <c r="X5827" t="s">
        <v>77</v>
      </c>
      <c r="Y5827">
        <v>5826</v>
      </c>
      <c r="Z5827" s="1">
        <v>0.6468159722222222</v>
      </c>
      <c r="AA5827" t="s">
        <v>11922</v>
      </c>
      <c r="AB5827">
        <v>-4.9000000000000002E-2</v>
      </c>
      <c r="AC5827">
        <v>0.01</v>
      </c>
      <c r="AD5827">
        <v>4.96</v>
      </c>
      <c r="AE5827" t="s">
        <v>77</v>
      </c>
    </row>
    <row r="5828" spans="1:32" x14ac:dyDescent="0.2">
      <c r="A5828">
        <v>5827</v>
      </c>
      <c r="C5828">
        <v>139761</v>
      </c>
      <c r="D5828">
        <v>64825</v>
      </c>
      <c r="F5828">
        <v>15</v>
      </c>
      <c r="G5828">
        <v>38</v>
      </c>
      <c r="H5828">
        <v>48.9</v>
      </c>
      <c r="I5828" t="s">
        <v>24</v>
      </c>
      <c r="J5828">
        <v>34</v>
      </c>
      <c r="K5828">
        <v>40</v>
      </c>
      <c r="L5828">
        <v>30</v>
      </c>
      <c r="M5828">
        <v>34</v>
      </c>
      <c r="N5828">
        <v>6.11</v>
      </c>
      <c r="P5828">
        <v>1.02</v>
      </c>
      <c r="X5828" t="s">
        <v>197</v>
      </c>
      <c r="Y5828">
        <v>5827</v>
      </c>
      <c r="Z5828" s="1">
        <v>0.65195486111111112</v>
      </c>
      <c r="AA5828" t="s">
        <v>11923</v>
      </c>
      <c r="AB5828">
        <v>-6.0000000000000001E-3</v>
      </c>
      <c r="AC5828">
        <v>-1.6E-2</v>
      </c>
      <c r="AD5828">
        <v>6.11</v>
      </c>
      <c r="AE5828" t="s">
        <v>197</v>
      </c>
    </row>
    <row r="5829" spans="1:32" x14ac:dyDescent="0.2">
      <c r="A5829">
        <v>5828</v>
      </c>
      <c r="C5829">
        <v>139778</v>
      </c>
      <c r="D5829">
        <v>29597</v>
      </c>
      <c r="F5829">
        <v>15</v>
      </c>
      <c r="G5829">
        <v>37</v>
      </c>
      <c r="H5829">
        <v>32</v>
      </c>
      <c r="I5829" t="s">
        <v>24</v>
      </c>
      <c r="J5829">
        <v>54</v>
      </c>
      <c r="K5829">
        <v>30</v>
      </c>
      <c r="L5829">
        <v>32</v>
      </c>
      <c r="M5829">
        <v>54</v>
      </c>
      <c r="N5829">
        <v>5.87</v>
      </c>
      <c r="P5829">
        <v>1.07</v>
      </c>
      <c r="W5829" t="s">
        <v>27</v>
      </c>
      <c r="X5829" t="s">
        <v>507</v>
      </c>
      <c r="Y5829">
        <v>5828</v>
      </c>
      <c r="Z5829" s="1">
        <v>0.65106481481481482</v>
      </c>
      <c r="AA5829" t="s">
        <v>11924</v>
      </c>
      <c r="AB5829">
        <v>-3.6999999999999998E-2</v>
      </c>
      <c r="AC5829">
        <v>-1.4999999999999999E-2</v>
      </c>
      <c r="AD5829">
        <v>5.87</v>
      </c>
      <c r="AE5829" t="s">
        <v>5984</v>
      </c>
    </row>
    <row r="5830" spans="1:32" x14ac:dyDescent="0.2">
      <c r="A5830">
        <v>5829</v>
      </c>
      <c r="C5830">
        <v>139777</v>
      </c>
      <c r="D5830">
        <v>2556</v>
      </c>
      <c r="F5830">
        <v>15</v>
      </c>
      <c r="G5830">
        <v>29</v>
      </c>
      <c r="H5830">
        <v>11</v>
      </c>
      <c r="I5830" t="s">
        <v>24</v>
      </c>
      <c r="J5830">
        <v>80</v>
      </c>
      <c r="K5830">
        <v>26</v>
      </c>
      <c r="L5830">
        <v>55</v>
      </c>
      <c r="M5830">
        <v>80</v>
      </c>
      <c r="N5830">
        <v>6.58</v>
      </c>
      <c r="P5830">
        <v>0.67</v>
      </c>
      <c r="R5830">
        <v>0.13</v>
      </c>
      <c r="X5830" t="s">
        <v>5255</v>
      </c>
      <c r="Y5830">
        <v>5829</v>
      </c>
      <c r="Z5830" s="1">
        <v>0.64526620370370369</v>
      </c>
      <c r="AA5830" t="s">
        <v>11925</v>
      </c>
      <c r="AB5830">
        <v>-0.22800000000000001</v>
      </c>
      <c r="AC5830">
        <v>0.113</v>
      </c>
      <c r="AD5830">
        <v>6.58</v>
      </c>
      <c r="AE5830" t="s">
        <v>6481</v>
      </c>
      <c r="AF5830" t="s">
        <v>36</v>
      </c>
    </row>
    <row r="5831" spans="1:32" x14ac:dyDescent="0.2">
      <c r="A5831">
        <v>5830</v>
      </c>
      <c r="C5831">
        <v>139798</v>
      </c>
      <c r="D5831">
        <v>45650</v>
      </c>
      <c r="F5831">
        <v>15</v>
      </c>
      <c r="G5831">
        <v>38</v>
      </c>
      <c r="H5831">
        <v>16.2</v>
      </c>
      <c r="I5831" t="s">
        <v>24</v>
      </c>
      <c r="J5831">
        <v>46</v>
      </c>
      <c r="K5831">
        <v>47</v>
      </c>
      <c r="L5831">
        <v>52</v>
      </c>
      <c r="M5831">
        <v>46</v>
      </c>
      <c r="N5831">
        <v>5.75</v>
      </c>
      <c r="P5831">
        <v>0.36</v>
      </c>
      <c r="R5831">
        <v>-0.02</v>
      </c>
      <c r="T5831">
        <v>0.18</v>
      </c>
      <c r="X5831" t="s">
        <v>63</v>
      </c>
      <c r="Y5831">
        <v>5830</v>
      </c>
      <c r="Z5831" s="1">
        <v>0.65157638888888891</v>
      </c>
      <c r="AA5831" t="s">
        <v>11926</v>
      </c>
      <c r="AB5831">
        <v>0.09</v>
      </c>
      <c r="AC5831">
        <v>-0.126</v>
      </c>
      <c r="AD5831">
        <v>5.75</v>
      </c>
      <c r="AE5831" t="s">
        <v>63</v>
      </c>
    </row>
    <row r="5832" spans="1:32" x14ac:dyDescent="0.2">
      <c r="A5832">
        <v>5831</v>
      </c>
      <c r="C5832">
        <v>139862</v>
      </c>
      <c r="D5832">
        <v>101673</v>
      </c>
      <c r="F5832">
        <v>15</v>
      </c>
      <c r="G5832">
        <v>40</v>
      </c>
      <c r="H5832">
        <v>10.4</v>
      </c>
      <c r="I5832" t="s">
        <v>24</v>
      </c>
      <c r="J5832">
        <v>12</v>
      </c>
      <c r="K5832">
        <v>3</v>
      </c>
      <c r="L5832">
        <v>11</v>
      </c>
      <c r="M5832">
        <v>12</v>
      </c>
      <c r="N5832">
        <v>6.25</v>
      </c>
      <c r="P5832">
        <v>0.94</v>
      </c>
      <c r="R5832">
        <v>0.71</v>
      </c>
      <c r="X5832" t="s">
        <v>5256</v>
      </c>
      <c r="Y5832">
        <v>5831</v>
      </c>
      <c r="Z5832" s="1">
        <v>0.65289814814814817</v>
      </c>
      <c r="AA5832" t="s">
        <v>11927</v>
      </c>
      <c r="AB5832">
        <v>-7.0000000000000001E-3</v>
      </c>
      <c r="AC5832">
        <v>-7.0000000000000001E-3</v>
      </c>
      <c r="AD5832">
        <v>6.25</v>
      </c>
      <c r="AE5832" t="s">
        <v>9432</v>
      </c>
      <c r="AF5832" t="s">
        <v>36</v>
      </c>
    </row>
    <row r="5833" spans="1:32" x14ac:dyDescent="0.2">
      <c r="A5833">
        <v>5832</v>
      </c>
      <c r="C5833">
        <v>139871</v>
      </c>
      <c r="D5833">
        <v>226089</v>
      </c>
      <c r="F5833">
        <v>15</v>
      </c>
      <c r="G5833">
        <v>42</v>
      </c>
      <c r="H5833">
        <v>37.200000000000003</v>
      </c>
      <c r="I5833" t="s">
        <v>26</v>
      </c>
      <c r="J5833">
        <v>49</v>
      </c>
      <c r="K5833">
        <v>29</v>
      </c>
      <c r="L5833">
        <v>22</v>
      </c>
      <c r="M5833">
        <v>-49</v>
      </c>
      <c r="N5833">
        <v>6.04</v>
      </c>
      <c r="P5833">
        <v>1.31</v>
      </c>
      <c r="X5833" t="s">
        <v>125</v>
      </c>
      <c r="Y5833">
        <v>5832</v>
      </c>
      <c r="Z5833" s="1">
        <v>0.65459722222222216</v>
      </c>
      <c r="AA5833" t="s">
        <v>11928</v>
      </c>
      <c r="AB5833">
        <v>-4.0000000000000001E-3</v>
      </c>
      <c r="AC5833">
        <v>-1.7999999999999999E-2</v>
      </c>
      <c r="AD5833">
        <v>6.04</v>
      </c>
      <c r="AE5833" t="s">
        <v>125</v>
      </c>
    </row>
    <row r="5834" spans="1:32" x14ac:dyDescent="0.2">
      <c r="A5834">
        <v>5833</v>
      </c>
      <c r="B5834" t="s">
        <v>5257</v>
      </c>
      <c r="C5834">
        <v>139891</v>
      </c>
      <c r="D5834">
        <v>64833</v>
      </c>
      <c r="F5834">
        <v>15</v>
      </c>
      <c r="G5834">
        <v>39</v>
      </c>
      <c r="H5834">
        <v>22.2</v>
      </c>
      <c r="I5834" t="s">
        <v>24</v>
      </c>
      <c r="J5834">
        <v>36</v>
      </c>
      <c r="K5834">
        <v>38</v>
      </c>
      <c r="L5834">
        <v>12</v>
      </c>
      <c r="M5834">
        <v>36</v>
      </c>
      <c r="N5834">
        <v>6</v>
      </c>
      <c r="O5834" t="s">
        <v>349</v>
      </c>
      <c r="X5834" t="s">
        <v>102</v>
      </c>
      <c r="Y5834">
        <v>5833</v>
      </c>
      <c r="Z5834" s="1">
        <v>0.65234027777777781</v>
      </c>
      <c r="AA5834" t="s">
        <v>11929</v>
      </c>
      <c r="AB5834">
        <v>-1.4E-2</v>
      </c>
      <c r="AC5834">
        <v>-1.2999999999999999E-2</v>
      </c>
      <c r="AD5834">
        <v>6</v>
      </c>
      <c r="AE5834" t="s">
        <v>102</v>
      </c>
    </row>
    <row r="5835" spans="1:32" x14ac:dyDescent="0.2">
      <c r="A5835">
        <v>5834</v>
      </c>
      <c r="B5835" t="s">
        <v>5258</v>
      </c>
      <c r="C5835">
        <v>139892</v>
      </c>
      <c r="D5835">
        <v>64834</v>
      </c>
      <c r="F5835">
        <v>15</v>
      </c>
      <c r="G5835">
        <v>39</v>
      </c>
      <c r="H5835">
        <v>22.7</v>
      </c>
      <c r="I5835" t="s">
        <v>24</v>
      </c>
      <c r="J5835">
        <v>36</v>
      </c>
      <c r="K5835">
        <v>38</v>
      </c>
      <c r="L5835">
        <v>9</v>
      </c>
      <c r="M5835">
        <v>36</v>
      </c>
      <c r="N5835">
        <v>5.07</v>
      </c>
      <c r="O5835" t="s">
        <v>349</v>
      </c>
      <c r="P5835">
        <v>-0.12</v>
      </c>
      <c r="R5835">
        <v>-0.47</v>
      </c>
      <c r="X5835" t="s">
        <v>131</v>
      </c>
      <c r="Y5835">
        <v>5834</v>
      </c>
      <c r="Z5835" s="1">
        <v>0.65234606481481483</v>
      </c>
      <c r="AA5835" t="s">
        <v>11930</v>
      </c>
      <c r="AB5835">
        <v>-1.2999999999999999E-2</v>
      </c>
      <c r="AC5835">
        <v>-6.0000000000000001E-3</v>
      </c>
      <c r="AD5835">
        <v>5.07</v>
      </c>
      <c r="AE5835" t="s">
        <v>131</v>
      </c>
    </row>
    <row r="5836" spans="1:32" x14ac:dyDescent="0.2">
      <c r="A5836">
        <v>5835</v>
      </c>
      <c r="C5836">
        <v>139906</v>
      </c>
      <c r="D5836">
        <v>29600</v>
      </c>
      <c r="F5836">
        <v>15</v>
      </c>
      <c r="G5836">
        <v>38</v>
      </c>
      <c r="H5836">
        <v>34.299999999999997</v>
      </c>
      <c r="I5836" t="s">
        <v>24</v>
      </c>
      <c r="J5836">
        <v>50</v>
      </c>
      <c r="K5836">
        <v>25</v>
      </c>
      <c r="L5836">
        <v>24</v>
      </c>
      <c r="M5836">
        <v>50</v>
      </c>
      <c r="N5836">
        <v>5.84</v>
      </c>
      <c r="P5836">
        <v>0.83</v>
      </c>
      <c r="X5836" t="s">
        <v>71</v>
      </c>
      <c r="Y5836">
        <v>5835</v>
      </c>
      <c r="Z5836" s="1">
        <v>0.65178587962962964</v>
      </c>
      <c r="AA5836" t="s">
        <v>11931</v>
      </c>
      <c r="AB5836">
        <v>5.0000000000000001E-3</v>
      </c>
      <c r="AC5836">
        <v>-3.7999999999999999E-2</v>
      </c>
      <c r="AD5836">
        <v>5.84</v>
      </c>
      <c r="AE5836" t="s">
        <v>71</v>
      </c>
    </row>
    <row r="5837" spans="1:32" x14ac:dyDescent="0.2">
      <c r="A5837">
        <v>5836</v>
      </c>
      <c r="C5837">
        <v>139915</v>
      </c>
      <c r="D5837">
        <v>253269</v>
      </c>
      <c r="F5837">
        <v>15</v>
      </c>
      <c r="G5837">
        <v>43</v>
      </c>
      <c r="H5837">
        <v>55.1</v>
      </c>
      <c r="I5837" t="s">
        <v>26</v>
      </c>
      <c r="J5837">
        <v>60</v>
      </c>
      <c r="K5837">
        <v>17</v>
      </c>
      <c r="L5837">
        <v>14</v>
      </c>
      <c r="M5837">
        <v>-60</v>
      </c>
      <c r="N5837">
        <v>6.48</v>
      </c>
      <c r="P5837">
        <v>1.05</v>
      </c>
      <c r="X5837" t="s">
        <v>272</v>
      </c>
      <c r="Y5837">
        <v>5836</v>
      </c>
      <c r="Z5837" s="1">
        <v>0.65549884259259261</v>
      </c>
      <c r="AA5837" t="s">
        <v>11932</v>
      </c>
      <c r="AB5837">
        <v>-1.7000000000000001E-2</v>
      </c>
      <c r="AC5837">
        <v>-5.0000000000000001E-3</v>
      </c>
      <c r="AD5837">
        <v>6.48</v>
      </c>
      <c r="AE5837" t="s">
        <v>272</v>
      </c>
    </row>
    <row r="5838" spans="1:32" x14ac:dyDescent="0.2">
      <c r="A5838">
        <v>5837</v>
      </c>
      <c r="C5838">
        <v>139980</v>
      </c>
      <c r="D5838">
        <v>206887</v>
      </c>
      <c r="F5838">
        <v>15</v>
      </c>
      <c r="G5838">
        <v>42</v>
      </c>
      <c r="H5838">
        <v>38.299999999999997</v>
      </c>
      <c r="I5838" t="s">
        <v>26</v>
      </c>
      <c r="J5838">
        <v>37</v>
      </c>
      <c r="K5838">
        <v>25</v>
      </c>
      <c r="L5838">
        <v>30</v>
      </c>
      <c r="M5838">
        <v>-37</v>
      </c>
      <c r="N5838">
        <v>5.24</v>
      </c>
      <c r="P5838">
        <v>0.98</v>
      </c>
      <c r="X5838" t="s">
        <v>108</v>
      </c>
      <c r="Y5838">
        <v>5837</v>
      </c>
      <c r="Z5838" s="1">
        <v>0.65460995370370367</v>
      </c>
      <c r="AA5838" t="s">
        <v>11933</v>
      </c>
      <c r="AB5838">
        <v>-4.8000000000000001E-2</v>
      </c>
      <c r="AC5838">
        <v>-2.1000000000000001E-2</v>
      </c>
      <c r="AD5838">
        <v>5.24</v>
      </c>
      <c r="AE5838" t="s">
        <v>9548</v>
      </c>
      <c r="AF5838" t="s">
        <v>36</v>
      </c>
    </row>
    <row r="5839" spans="1:32" x14ac:dyDescent="0.2">
      <c r="A5839">
        <v>5838</v>
      </c>
      <c r="B5839" t="s">
        <v>5259</v>
      </c>
      <c r="C5839">
        <v>139997</v>
      </c>
      <c r="D5839">
        <v>159442</v>
      </c>
      <c r="E5839">
        <v>7200</v>
      </c>
      <c r="F5839">
        <v>15</v>
      </c>
      <c r="G5839">
        <v>41</v>
      </c>
      <c r="H5839">
        <v>56.8</v>
      </c>
      <c r="I5839" t="s">
        <v>26</v>
      </c>
      <c r="J5839">
        <v>19</v>
      </c>
      <c r="K5839">
        <v>40</v>
      </c>
      <c r="L5839">
        <v>44</v>
      </c>
      <c r="M5839">
        <v>-19</v>
      </c>
      <c r="N5839">
        <v>4.74</v>
      </c>
      <c r="P5839">
        <v>1.57</v>
      </c>
      <c r="R5839">
        <v>1.95</v>
      </c>
      <c r="T5839">
        <v>0.94</v>
      </c>
      <c r="X5839" t="s">
        <v>5260</v>
      </c>
      <c r="Y5839">
        <v>5838</v>
      </c>
      <c r="Z5839" s="1">
        <v>0.65412962962962962</v>
      </c>
      <c r="AA5839" t="s">
        <v>11934</v>
      </c>
      <c r="AB5839">
        <v>-3.6999999999999998E-2</v>
      </c>
      <c r="AC5839">
        <v>-0.10299999999999999</v>
      </c>
      <c r="AD5839">
        <v>4.74</v>
      </c>
      <c r="AE5839" t="s">
        <v>5956</v>
      </c>
      <c r="AF5839" t="s">
        <v>36</v>
      </c>
    </row>
    <row r="5840" spans="1:32" x14ac:dyDescent="0.2">
      <c r="A5840">
        <v>5839</v>
      </c>
      <c r="B5840" t="s">
        <v>5261</v>
      </c>
      <c r="C5840">
        <v>140008</v>
      </c>
      <c r="D5840">
        <v>206889</v>
      </c>
      <c r="F5840">
        <v>15</v>
      </c>
      <c r="G5840">
        <v>42</v>
      </c>
      <c r="H5840">
        <v>41</v>
      </c>
      <c r="I5840" t="s">
        <v>26</v>
      </c>
      <c r="J5840">
        <v>34</v>
      </c>
      <c r="K5840">
        <v>42</v>
      </c>
      <c r="L5840">
        <v>38</v>
      </c>
      <c r="M5840">
        <v>-34</v>
      </c>
      <c r="N5840">
        <v>4.75</v>
      </c>
      <c r="P5840">
        <v>-0.14000000000000001</v>
      </c>
      <c r="R5840">
        <v>-0.52</v>
      </c>
      <c r="T5840">
        <v>-0.16</v>
      </c>
      <c r="X5840" t="s">
        <v>211</v>
      </c>
      <c r="Y5840">
        <v>5839</v>
      </c>
      <c r="Z5840" s="1">
        <v>0.65464120370370371</v>
      </c>
      <c r="AA5840" t="s">
        <v>11935</v>
      </c>
      <c r="AB5840">
        <v>-2.1000000000000001E-2</v>
      </c>
      <c r="AC5840">
        <v>-2.9000000000000001E-2</v>
      </c>
      <c r="AD5840">
        <v>4.75</v>
      </c>
      <c r="AE5840" t="s">
        <v>211</v>
      </c>
    </row>
    <row r="5841" spans="1:32" x14ac:dyDescent="0.2">
      <c r="A5841">
        <v>5840</v>
      </c>
      <c r="B5841" t="s">
        <v>5262</v>
      </c>
      <c r="C5841">
        <v>140027</v>
      </c>
      <c r="D5841">
        <v>101678</v>
      </c>
      <c r="F5841">
        <v>15</v>
      </c>
      <c r="G5841">
        <v>40</v>
      </c>
      <c r="H5841">
        <v>59.2</v>
      </c>
      <c r="I5841" t="s">
        <v>24</v>
      </c>
      <c r="J5841">
        <v>16</v>
      </c>
      <c r="K5841">
        <v>1</v>
      </c>
      <c r="L5841">
        <v>29</v>
      </c>
      <c r="M5841">
        <v>16</v>
      </c>
      <c r="N5841">
        <v>6.01</v>
      </c>
      <c r="P5841">
        <v>0.9</v>
      </c>
      <c r="R5841">
        <v>0.61</v>
      </c>
      <c r="T5841">
        <v>0.46</v>
      </c>
      <c r="X5841" t="s">
        <v>71</v>
      </c>
      <c r="Y5841">
        <v>5840</v>
      </c>
      <c r="Z5841" s="1">
        <v>0.65346296296296302</v>
      </c>
      <c r="AA5841" t="s">
        <v>11936</v>
      </c>
      <c r="AB5841">
        <v>2.8000000000000001E-2</v>
      </c>
      <c r="AC5841">
        <v>-1.2999999999999999E-2</v>
      </c>
      <c r="AD5841">
        <v>6.01</v>
      </c>
      <c r="AE5841" t="s">
        <v>71</v>
      </c>
    </row>
    <row r="5842" spans="1:32" x14ac:dyDescent="0.2">
      <c r="A5842">
        <v>5841</v>
      </c>
      <c r="C5842">
        <v>140117</v>
      </c>
      <c r="D5842">
        <v>29609</v>
      </c>
      <c r="E5842">
        <v>7192</v>
      </c>
      <c r="F5842">
        <v>15</v>
      </c>
      <c r="G5842">
        <v>39</v>
      </c>
      <c r="H5842">
        <v>9.5</v>
      </c>
      <c r="I5842" t="s">
        <v>24</v>
      </c>
      <c r="J5842">
        <v>57</v>
      </c>
      <c r="K5842">
        <v>55</v>
      </c>
      <c r="L5842">
        <v>28</v>
      </c>
      <c r="M5842">
        <v>57</v>
      </c>
      <c r="N5842">
        <v>6.45</v>
      </c>
      <c r="P5842">
        <v>1.0900000000000001</v>
      </c>
      <c r="R5842">
        <v>1.04</v>
      </c>
      <c r="X5842" t="s">
        <v>45</v>
      </c>
      <c r="Y5842">
        <v>5841</v>
      </c>
      <c r="Z5842" s="1">
        <v>0.65219328703703705</v>
      </c>
      <c r="AA5842" t="s">
        <v>11937</v>
      </c>
      <c r="AB5842">
        <v>-5.0000000000000001E-3</v>
      </c>
      <c r="AC5842">
        <v>1.0999999999999999E-2</v>
      </c>
      <c r="AD5842">
        <v>6.45</v>
      </c>
      <c r="AE5842" t="s">
        <v>45</v>
      </c>
    </row>
    <row r="5843" spans="1:32" x14ac:dyDescent="0.2">
      <c r="A5843">
        <v>5842</v>
      </c>
      <c r="B5843" t="s">
        <v>5263</v>
      </c>
      <c r="C5843">
        <v>140159</v>
      </c>
      <c r="D5843">
        <v>101682</v>
      </c>
      <c r="F5843">
        <v>15</v>
      </c>
      <c r="G5843">
        <v>41</v>
      </c>
      <c r="H5843">
        <v>33.1</v>
      </c>
      <c r="I5843" t="s">
        <v>24</v>
      </c>
      <c r="J5843">
        <v>19</v>
      </c>
      <c r="K5843">
        <v>40</v>
      </c>
      <c r="L5843">
        <v>13</v>
      </c>
      <c r="M5843">
        <v>19</v>
      </c>
      <c r="N5843">
        <v>4.5199999999999996</v>
      </c>
      <c r="P5843">
        <v>0.04</v>
      </c>
      <c r="R5843">
        <v>0.03</v>
      </c>
      <c r="T5843">
        <v>-0.01</v>
      </c>
      <c r="X5843" t="s">
        <v>89</v>
      </c>
      <c r="Y5843">
        <v>5842</v>
      </c>
      <c r="Z5843" s="1">
        <v>0.6538553240740741</v>
      </c>
      <c r="AA5843" t="s">
        <v>11938</v>
      </c>
      <c r="AB5843">
        <v>-5.7000000000000002E-2</v>
      </c>
      <c r="AC5843">
        <v>-4.5999999999999999E-2</v>
      </c>
      <c r="AD5843">
        <v>4.5199999999999996</v>
      </c>
      <c r="AE5843" t="s">
        <v>89</v>
      </c>
    </row>
    <row r="5844" spans="1:32" x14ac:dyDescent="0.2">
      <c r="A5844">
        <v>5843</v>
      </c>
      <c r="B5844" t="s">
        <v>5264</v>
      </c>
      <c r="C5844">
        <v>140160</v>
      </c>
      <c r="D5844">
        <v>101683</v>
      </c>
      <c r="E5844" t="s">
        <v>5265</v>
      </c>
      <c r="F5844">
        <v>15</v>
      </c>
      <c r="G5844">
        <v>41</v>
      </c>
      <c r="H5844">
        <v>47.4</v>
      </c>
      <c r="I5844" t="s">
        <v>24</v>
      </c>
      <c r="J5844">
        <v>12</v>
      </c>
      <c r="K5844">
        <v>50</v>
      </c>
      <c r="L5844">
        <v>51</v>
      </c>
      <c r="M5844">
        <v>12</v>
      </c>
      <c r="N5844">
        <v>5.33</v>
      </c>
      <c r="P5844">
        <v>0.04</v>
      </c>
      <c r="R5844">
        <v>0.05</v>
      </c>
      <c r="T5844">
        <v>-0.04</v>
      </c>
      <c r="X5844" t="s">
        <v>5266</v>
      </c>
      <c r="Y5844">
        <v>5843</v>
      </c>
      <c r="Z5844" s="1">
        <v>0.65402083333333338</v>
      </c>
      <c r="AA5844" t="s">
        <v>11939</v>
      </c>
      <c r="AB5844">
        <v>0.04</v>
      </c>
      <c r="AC5844">
        <v>-3.0000000000000001E-3</v>
      </c>
      <c r="AD5844">
        <v>5.33</v>
      </c>
      <c r="AE5844" t="s">
        <v>5266</v>
      </c>
    </row>
    <row r="5845" spans="1:32" x14ac:dyDescent="0.2">
      <c r="A5845">
        <v>5844</v>
      </c>
      <c r="C5845">
        <v>140227</v>
      </c>
      <c r="D5845">
        <v>16794</v>
      </c>
      <c r="F5845">
        <v>15</v>
      </c>
      <c r="G5845">
        <v>37</v>
      </c>
      <c r="H5845">
        <v>39.1</v>
      </c>
      <c r="I5845" t="s">
        <v>24</v>
      </c>
      <c r="J5845">
        <v>69</v>
      </c>
      <c r="K5845">
        <v>17</v>
      </c>
      <c r="L5845">
        <v>0</v>
      </c>
      <c r="M5845">
        <v>69</v>
      </c>
      <c r="N5845">
        <v>5.62</v>
      </c>
      <c r="P5845">
        <v>1.35</v>
      </c>
      <c r="R5845">
        <v>1.58</v>
      </c>
      <c r="X5845" t="s">
        <v>2294</v>
      </c>
      <c r="Y5845">
        <v>5844</v>
      </c>
      <c r="Z5845" s="1">
        <v>0.65114699074074067</v>
      </c>
      <c r="AA5845" t="s">
        <v>11940</v>
      </c>
      <c r="AB5845">
        <v>-4.7E-2</v>
      </c>
      <c r="AC5845">
        <v>5.8000000000000003E-2</v>
      </c>
      <c r="AD5845">
        <v>5.62</v>
      </c>
      <c r="AE5845" t="s">
        <v>77</v>
      </c>
    </row>
    <row r="5846" spans="1:32" x14ac:dyDescent="0.2">
      <c r="A5846">
        <v>5845</v>
      </c>
      <c r="B5846" t="s">
        <v>5267</v>
      </c>
      <c r="C5846">
        <v>140232</v>
      </c>
      <c r="D5846">
        <v>101686</v>
      </c>
      <c r="F5846">
        <v>15</v>
      </c>
      <c r="G5846">
        <v>41</v>
      </c>
      <c r="H5846">
        <v>54.7</v>
      </c>
      <c r="I5846" t="s">
        <v>24</v>
      </c>
      <c r="J5846">
        <v>18</v>
      </c>
      <c r="K5846">
        <v>27</v>
      </c>
      <c r="L5846">
        <v>50</v>
      </c>
      <c r="M5846">
        <v>18</v>
      </c>
      <c r="N5846">
        <v>5.81</v>
      </c>
      <c r="P5846">
        <v>0.2</v>
      </c>
      <c r="R5846">
        <v>0.11</v>
      </c>
      <c r="T5846">
        <v>0.1</v>
      </c>
      <c r="X5846" t="s">
        <v>2723</v>
      </c>
      <c r="Y5846">
        <v>5845</v>
      </c>
      <c r="Z5846" s="1">
        <v>0.65410532407407407</v>
      </c>
      <c r="AA5846" t="s">
        <v>11941</v>
      </c>
      <c r="AB5846">
        <v>-7.1999999999999995E-2</v>
      </c>
      <c r="AC5846">
        <v>5.2999999999999999E-2</v>
      </c>
      <c r="AD5846">
        <v>5.81</v>
      </c>
      <c r="AE5846" t="s">
        <v>2723</v>
      </c>
    </row>
    <row r="5847" spans="1:32" x14ac:dyDescent="0.2">
      <c r="A5847">
        <v>5846</v>
      </c>
      <c r="C5847">
        <v>140285</v>
      </c>
      <c r="D5847">
        <v>226132</v>
      </c>
      <c r="F5847">
        <v>15</v>
      </c>
      <c r="G5847">
        <v>44</v>
      </c>
      <c r="H5847">
        <v>22.6</v>
      </c>
      <c r="I5847" t="s">
        <v>26</v>
      </c>
      <c r="J5847">
        <v>41</v>
      </c>
      <c r="K5847">
        <v>49</v>
      </c>
      <c r="L5847">
        <v>10</v>
      </c>
      <c r="M5847">
        <v>-41</v>
      </c>
      <c r="N5847">
        <v>5.94</v>
      </c>
      <c r="P5847">
        <v>0</v>
      </c>
      <c r="R5847">
        <v>-0.2</v>
      </c>
      <c r="X5847" t="s">
        <v>5268</v>
      </c>
      <c r="Y5847">
        <v>5846</v>
      </c>
      <c r="Z5847" s="1">
        <v>0.65581712962962968</v>
      </c>
      <c r="AA5847" t="s">
        <v>11942</v>
      </c>
      <c r="AB5847">
        <v>-2.8000000000000001E-2</v>
      </c>
      <c r="AC5847">
        <v>-4.7E-2</v>
      </c>
      <c r="AD5847">
        <v>5.94</v>
      </c>
      <c r="AE5847" t="s">
        <v>5268</v>
      </c>
    </row>
    <row r="5848" spans="1:32" x14ac:dyDescent="0.2">
      <c r="A5848">
        <v>5847</v>
      </c>
      <c r="C5848">
        <v>140301</v>
      </c>
      <c r="D5848">
        <v>159461</v>
      </c>
      <c r="F5848">
        <v>15</v>
      </c>
      <c r="G5848">
        <v>43</v>
      </c>
      <c r="H5848">
        <v>24.9</v>
      </c>
      <c r="I5848" t="s">
        <v>26</v>
      </c>
      <c r="J5848">
        <v>15</v>
      </c>
      <c r="K5848">
        <v>2</v>
      </c>
      <c r="L5848">
        <v>36</v>
      </c>
      <c r="M5848">
        <v>-15</v>
      </c>
      <c r="N5848">
        <v>6.31</v>
      </c>
      <c r="P5848">
        <v>1.1599999999999999</v>
      </c>
      <c r="R5848">
        <v>0.96</v>
      </c>
      <c r="T5848">
        <v>0.42</v>
      </c>
      <c r="U5848" t="s">
        <v>93</v>
      </c>
      <c r="X5848" t="s">
        <v>72</v>
      </c>
      <c r="Y5848">
        <v>5847</v>
      </c>
      <c r="Z5848" s="1">
        <v>0.65514930555555562</v>
      </c>
      <c r="AA5848" t="s">
        <v>11943</v>
      </c>
      <c r="AB5848">
        <v>-4.0000000000000001E-3</v>
      </c>
      <c r="AC5848">
        <v>-9.6000000000000002E-2</v>
      </c>
      <c r="AD5848">
        <v>6.31</v>
      </c>
      <c r="AE5848" t="s">
        <v>72</v>
      </c>
    </row>
    <row r="5849" spans="1:32" x14ac:dyDescent="0.2">
      <c r="A5849">
        <v>5848</v>
      </c>
      <c r="B5849" t="s">
        <v>5269</v>
      </c>
      <c r="C5849">
        <v>140417</v>
      </c>
      <c r="D5849">
        <v>159466</v>
      </c>
      <c r="F5849">
        <v>15</v>
      </c>
      <c r="G5849">
        <v>44</v>
      </c>
      <c r="H5849">
        <v>4.4000000000000004</v>
      </c>
      <c r="I5849" t="s">
        <v>26</v>
      </c>
      <c r="J5849">
        <v>15</v>
      </c>
      <c r="K5849">
        <v>40</v>
      </c>
      <c r="L5849">
        <v>22</v>
      </c>
      <c r="M5849">
        <v>-15</v>
      </c>
      <c r="N5849">
        <v>5.41</v>
      </c>
      <c r="P5849">
        <v>0.23</v>
      </c>
      <c r="R5849">
        <v>7.0000000000000007E-2</v>
      </c>
      <c r="T5849">
        <v>0.09</v>
      </c>
      <c r="X5849" t="s">
        <v>88</v>
      </c>
      <c r="Y5849">
        <v>5848</v>
      </c>
      <c r="Z5849" s="1">
        <v>0.65560648148148148</v>
      </c>
      <c r="AA5849" t="s">
        <v>11944</v>
      </c>
      <c r="AB5849">
        <v>-3.4000000000000002E-2</v>
      </c>
      <c r="AC5849">
        <v>-6.6000000000000003E-2</v>
      </c>
      <c r="AD5849">
        <v>5.41</v>
      </c>
      <c r="AE5849" t="s">
        <v>88</v>
      </c>
    </row>
    <row r="5850" spans="1:32" x14ac:dyDescent="0.2">
      <c r="A5850">
        <v>5849</v>
      </c>
      <c r="B5850" t="s">
        <v>5270</v>
      </c>
      <c r="C5850">
        <v>140436</v>
      </c>
      <c r="D5850">
        <v>83958</v>
      </c>
      <c r="E5850" t="s">
        <v>5271</v>
      </c>
      <c r="F5850">
        <v>15</v>
      </c>
      <c r="G5850">
        <v>42</v>
      </c>
      <c r="H5850">
        <v>44.6</v>
      </c>
      <c r="I5850" t="s">
        <v>24</v>
      </c>
      <c r="J5850">
        <v>26</v>
      </c>
      <c r="K5850">
        <v>17</v>
      </c>
      <c r="L5850">
        <v>44</v>
      </c>
      <c r="M5850">
        <v>26</v>
      </c>
      <c r="N5850">
        <v>3.84</v>
      </c>
      <c r="P5850">
        <v>0</v>
      </c>
      <c r="R5850">
        <v>-0.04</v>
      </c>
      <c r="T5850">
        <v>-0.02</v>
      </c>
      <c r="X5850" t="s">
        <v>5272</v>
      </c>
      <c r="Y5850">
        <v>5849</v>
      </c>
      <c r="Z5850" s="1">
        <v>0.65468287037037032</v>
      </c>
      <c r="AA5850" t="s">
        <v>11945</v>
      </c>
      <c r="AB5850">
        <v>-0.105</v>
      </c>
      <c r="AC5850">
        <v>4.4999999999999998E-2</v>
      </c>
      <c r="AD5850">
        <v>3.84</v>
      </c>
      <c r="AE5850" t="s">
        <v>11946</v>
      </c>
      <c r="AF5850" t="s">
        <v>36</v>
      </c>
    </row>
    <row r="5851" spans="1:32" x14ac:dyDescent="0.2">
      <c r="A5851">
        <v>5850</v>
      </c>
      <c r="C5851">
        <v>140438</v>
      </c>
      <c r="D5851">
        <v>101699</v>
      </c>
      <c r="F5851">
        <v>15</v>
      </c>
      <c r="G5851">
        <v>43</v>
      </c>
      <c r="H5851">
        <v>10.6</v>
      </c>
      <c r="I5851" t="s">
        <v>24</v>
      </c>
      <c r="J5851">
        <v>13</v>
      </c>
      <c r="K5851">
        <v>40</v>
      </c>
      <c r="L5851">
        <v>4</v>
      </c>
      <c r="M5851">
        <v>13</v>
      </c>
      <c r="N5851">
        <v>6.48</v>
      </c>
      <c r="P5851">
        <v>0.86</v>
      </c>
      <c r="R5851">
        <v>0.52</v>
      </c>
      <c r="X5851" t="s">
        <v>33</v>
      </c>
      <c r="Y5851">
        <v>5850</v>
      </c>
      <c r="Z5851" s="1">
        <v>0.65498379629629633</v>
      </c>
      <c r="AA5851" t="s">
        <v>11947</v>
      </c>
      <c r="AB5851">
        <v>-0.01</v>
      </c>
      <c r="AC5851">
        <v>-3.2000000000000001E-2</v>
      </c>
      <c r="AD5851">
        <v>6.48</v>
      </c>
      <c r="AE5851" t="s">
        <v>33</v>
      </c>
    </row>
    <row r="5852" spans="1:32" x14ac:dyDescent="0.2">
      <c r="A5852">
        <v>5851</v>
      </c>
      <c r="C5852">
        <v>140483</v>
      </c>
      <c r="D5852">
        <v>253297</v>
      </c>
      <c r="F5852">
        <v>15</v>
      </c>
      <c r="G5852">
        <v>47</v>
      </c>
      <c r="H5852">
        <v>53.6</v>
      </c>
      <c r="I5852" t="s">
        <v>26</v>
      </c>
      <c r="J5852">
        <v>65</v>
      </c>
      <c r="K5852">
        <v>26</v>
      </c>
      <c r="L5852">
        <v>33</v>
      </c>
      <c r="M5852">
        <v>-65</v>
      </c>
      <c r="N5852">
        <v>6.18</v>
      </c>
      <c r="P5852">
        <v>0.22</v>
      </c>
      <c r="R5852">
        <v>0.1</v>
      </c>
      <c r="X5852" t="s">
        <v>465</v>
      </c>
      <c r="Y5852">
        <v>5851</v>
      </c>
      <c r="Z5852" s="1">
        <v>0.65825925925925921</v>
      </c>
      <c r="AA5852" t="s">
        <v>11948</v>
      </c>
      <c r="AB5852">
        <v>-5.0000000000000001E-3</v>
      </c>
      <c r="AC5852">
        <v>-4.2000000000000003E-2</v>
      </c>
      <c r="AD5852">
        <v>6.18</v>
      </c>
      <c r="AE5852" t="s">
        <v>606</v>
      </c>
      <c r="AF5852" t="s">
        <v>36</v>
      </c>
    </row>
    <row r="5853" spans="1:32" x14ac:dyDescent="0.2">
      <c r="A5853">
        <v>5852</v>
      </c>
      <c r="C5853">
        <v>140484</v>
      </c>
      <c r="F5853">
        <v>15</v>
      </c>
      <c r="G5853">
        <v>47</v>
      </c>
      <c r="H5853">
        <v>53.7</v>
      </c>
      <c r="I5853" t="s">
        <v>26</v>
      </c>
      <c r="J5853">
        <v>65</v>
      </c>
      <c r="K5853">
        <v>26</v>
      </c>
      <c r="L5853">
        <v>33</v>
      </c>
      <c r="M5853">
        <v>-65</v>
      </c>
      <c r="N5853">
        <v>6.39</v>
      </c>
      <c r="P5853">
        <v>0.24</v>
      </c>
      <c r="R5853">
        <v>0.1</v>
      </c>
      <c r="X5853" t="s">
        <v>5273</v>
      </c>
      <c r="Y5853">
        <v>5852</v>
      </c>
      <c r="Z5853" s="1">
        <v>0.65826041666666668</v>
      </c>
      <c r="AA5853" t="s">
        <v>11948</v>
      </c>
      <c r="AB5853">
        <v>-5.0000000000000001E-3</v>
      </c>
      <c r="AC5853">
        <v>-4.2000000000000003E-2</v>
      </c>
      <c r="AD5853">
        <v>6.39</v>
      </c>
      <c r="AE5853" t="s">
        <v>7059</v>
      </c>
    </row>
    <row r="5854" spans="1:32" x14ac:dyDescent="0.2">
      <c r="A5854">
        <v>5853</v>
      </c>
      <c r="B5854" t="s">
        <v>5274</v>
      </c>
      <c r="C5854">
        <v>140538</v>
      </c>
      <c r="D5854">
        <v>121152</v>
      </c>
      <c r="F5854">
        <v>15</v>
      </c>
      <c r="G5854">
        <v>44</v>
      </c>
      <c r="H5854">
        <v>1.8</v>
      </c>
      <c r="I5854" t="s">
        <v>24</v>
      </c>
      <c r="J5854">
        <v>2</v>
      </c>
      <c r="K5854">
        <v>30</v>
      </c>
      <c r="L5854">
        <v>54</v>
      </c>
      <c r="M5854">
        <v>2</v>
      </c>
      <c r="N5854">
        <v>5.88</v>
      </c>
      <c r="P5854">
        <v>0.68</v>
      </c>
      <c r="R5854">
        <v>0.25</v>
      </c>
      <c r="T5854">
        <v>0.35</v>
      </c>
      <c r="X5854" t="s">
        <v>2476</v>
      </c>
      <c r="Y5854">
        <v>5853</v>
      </c>
      <c r="Z5854" s="1">
        <v>0.65557638888888892</v>
      </c>
      <c r="AA5854" t="s">
        <v>11949</v>
      </c>
      <c r="AB5854">
        <v>-5.3999999999999999E-2</v>
      </c>
      <c r="AC5854">
        <v>-0.151</v>
      </c>
      <c r="AD5854">
        <v>5.88</v>
      </c>
      <c r="AE5854" t="s">
        <v>2476</v>
      </c>
    </row>
    <row r="5855" spans="1:32" x14ac:dyDescent="0.2">
      <c r="A5855">
        <v>5854</v>
      </c>
      <c r="B5855" t="s">
        <v>5275</v>
      </c>
      <c r="C5855">
        <v>140573</v>
      </c>
      <c r="D5855">
        <v>121157</v>
      </c>
      <c r="F5855">
        <v>15</v>
      </c>
      <c r="G5855">
        <v>44</v>
      </c>
      <c r="H5855">
        <v>16.100000000000001</v>
      </c>
      <c r="I5855" t="s">
        <v>24</v>
      </c>
      <c r="J5855">
        <v>6</v>
      </c>
      <c r="K5855">
        <v>25</v>
      </c>
      <c r="L5855">
        <v>32</v>
      </c>
      <c r="M5855">
        <v>6</v>
      </c>
      <c r="N5855">
        <v>2.65</v>
      </c>
      <c r="P5855">
        <v>1.17</v>
      </c>
      <c r="R5855">
        <v>1.24</v>
      </c>
      <c r="T5855">
        <v>0.56000000000000005</v>
      </c>
      <c r="X5855" t="s">
        <v>5276</v>
      </c>
      <c r="Y5855">
        <v>5854</v>
      </c>
      <c r="Z5855" s="1">
        <v>0.65574189814814809</v>
      </c>
      <c r="AA5855" t="s">
        <v>11950</v>
      </c>
      <c r="AB5855">
        <v>0.13700000000000001</v>
      </c>
      <c r="AC5855">
        <v>4.7E-2</v>
      </c>
      <c r="AD5855">
        <v>2.65</v>
      </c>
      <c r="AE5855" t="s">
        <v>125</v>
      </c>
      <c r="AF5855" t="s">
        <v>36</v>
      </c>
    </row>
    <row r="5856" spans="1:32" x14ac:dyDescent="0.2">
      <c r="A5856">
        <v>5855</v>
      </c>
      <c r="B5856" t="s">
        <v>5277</v>
      </c>
      <c r="C5856">
        <v>140716</v>
      </c>
      <c r="D5856">
        <v>64870</v>
      </c>
      <c r="F5856">
        <v>15</v>
      </c>
      <c r="G5856">
        <v>43</v>
      </c>
      <c r="H5856">
        <v>59.3</v>
      </c>
      <c r="I5856" t="s">
        <v>24</v>
      </c>
      <c r="J5856">
        <v>32</v>
      </c>
      <c r="K5856">
        <v>30</v>
      </c>
      <c r="L5856">
        <v>57</v>
      </c>
      <c r="M5856">
        <v>32</v>
      </c>
      <c r="N5856">
        <v>5.56</v>
      </c>
      <c r="P5856">
        <v>1.06</v>
      </c>
      <c r="T5856">
        <v>0.53</v>
      </c>
      <c r="W5856" t="s">
        <v>27</v>
      </c>
      <c r="X5856" t="s">
        <v>28</v>
      </c>
      <c r="Y5856">
        <v>5855</v>
      </c>
      <c r="Z5856" s="1">
        <v>0.65554745370370371</v>
      </c>
      <c r="AA5856" t="s">
        <v>11951</v>
      </c>
      <c r="AB5856">
        <v>-3.2000000000000001E-2</v>
      </c>
      <c r="AC5856">
        <v>-0.01</v>
      </c>
      <c r="AD5856">
        <v>5.56</v>
      </c>
      <c r="AE5856" t="s">
        <v>3226</v>
      </c>
    </row>
    <row r="5857" spans="1:32" x14ac:dyDescent="0.2">
      <c r="A5857">
        <v>5856</v>
      </c>
      <c r="C5857">
        <v>140722</v>
      </c>
      <c r="D5857">
        <v>183772</v>
      </c>
      <c r="F5857">
        <v>15</v>
      </c>
      <c r="G5857">
        <v>46</v>
      </c>
      <c r="H5857">
        <v>12.8</v>
      </c>
      <c r="I5857" t="s">
        <v>26</v>
      </c>
      <c r="J5857">
        <v>28</v>
      </c>
      <c r="K5857">
        <v>3</v>
      </c>
      <c r="L5857">
        <v>42</v>
      </c>
      <c r="M5857">
        <v>-28</v>
      </c>
      <c r="N5857">
        <v>6.51</v>
      </c>
      <c r="P5857">
        <v>0.32</v>
      </c>
      <c r="X5857" t="s">
        <v>307</v>
      </c>
      <c r="Y5857">
        <v>5856</v>
      </c>
      <c r="Z5857" s="1">
        <v>0.65709259259259256</v>
      </c>
      <c r="AA5857" t="s">
        <v>11952</v>
      </c>
      <c r="AB5857">
        <v>-6.7000000000000004E-2</v>
      </c>
      <c r="AC5857">
        <v>-2.5999999999999999E-2</v>
      </c>
      <c r="AD5857">
        <v>6.51</v>
      </c>
      <c r="AE5857" t="s">
        <v>307</v>
      </c>
    </row>
    <row r="5858" spans="1:32" x14ac:dyDescent="0.2">
      <c r="A5858">
        <v>5857</v>
      </c>
      <c r="C5858">
        <v>140728</v>
      </c>
      <c r="D5858">
        <v>29628</v>
      </c>
      <c r="E5858" t="s">
        <v>5278</v>
      </c>
      <c r="F5858">
        <v>15</v>
      </c>
      <c r="G5858">
        <v>42</v>
      </c>
      <c r="H5858">
        <v>50.7</v>
      </c>
      <c r="I5858" t="s">
        <v>24</v>
      </c>
      <c r="J5858">
        <v>52</v>
      </c>
      <c r="K5858">
        <v>21</v>
      </c>
      <c r="L5858">
        <v>39</v>
      </c>
      <c r="M5858">
        <v>52</v>
      </c>
      <c r="N5858">
        <v>5.51</v>
      </c>
      <c r="P5858">
        <v>-7.0000000000000007E-2</v>
      </c>
      <c r="R5858">
        <v>-0.1</v>
      </c>
      <c r="X5858" t="s">
        <v>1093</v>
      </c>
      <c r="Y5858">
        <v>5857</v>
      </c>
      <c r="Z5858" s="1">
        <v>0.65475347222222224</v>
      </c>
      <c r="AA5858" t="s">
        <v>11953</v>
      </c>
      <c r="AB5858">
        <v>-6.7000000000000004E-2</v>
      </c>
      <c r="AC5858">
        <v>3.2000000000000001E-2</v>
      </c>
      <c r="AD5858">
        <v>5.51</v>
      </c>
      <c r="AE5858" t="s">
        <v>2787</v>
      </c>
      <c r="AF5858" t="s">
        <v>36</v>
      </c>
    </row>
    <row r="5859" spans="1:32" x14ac:dyDescent="0.2">
      <c r="A5859">
        <v>5858</v>
      </c>
      <c r="B5859" t="s">
        <v>5279</v>
      </c>
      <c r="C5859">
        <v>140729</v>
      </c>
      <c r="D5859">
        <v>101712</v>
      </c>
      <c r="F5859">
        <v>15</v>
      </c>
      <c r="G5859">
        <v>44</v>
      </c>
      <c r="H5859">
        <v>42.1</v>
      </c>
      <c r="I5859" t="s">
        <v>24</v>
      </c>
      <c r="J5859">
        <v>17</v>
      </c>
      <c r="K5859">
        <v>15</v>
      </c>
      <c r="L5859">
        <v>51</v>
      </c>
      <c r="M5859">
        <v>17</v>
      </c>
      <c r="N5859">
        <v>6.14</v>
      </c>
      <c r="P5859">
        <v>0</v>
      </c>
      <c r="R5859">
        <v>-0.03</v>
      </c>
      <c r="X5859" t="s">
        <v>134</v>
      </c>
      <c r="Y5859">
        <v>5858</v>
      </c>
      <c r="Z5859" s="1">
        <v>0.6560428240740741</v>
      </c>
      <c r="AA5859" t="s">
        <v>11954</v>
      </c>
      <c r="AB5859">
        <v>-2.5999999999999999E-2</v>
      </c>
      <c r="AC5859">
        <v>0</v>
      </c>
      <c r="AD5859">
        <v>6.14</v>
      </c>
      <c r="AE5859" t="s">
        <v>134</v>
      </c>
    </row>
    <row r="5860" spans="1:32" x14ac:dyDescent="0.2">
      <c r="A5860">
        <v>5859</v>
      </c>
      <c r="C5860">
        <v>140775</v>
      </c>
      <c r="D5860">
        <v>121170</v>
      </c>
      <c r="F5860">
        <v>15</v>
      </c>
      <c r="G5860">
        <v>45</v>
      </c>
      <c r="H5860">
        <v>23.5</v>
      </c>
      <c r="I5860" t="s">
        <v>24</v>
      </c>
      <c r="J5860">
        <v>5</v>
      </c>
      <c r="K5860">
        <v>26</v>
      </c>
      <c r="L5860">
        <v>49</v>
      </c>
      <c r="M5860">
        <v>5</v>
      </c>
      <c r="N5860">
        <v>5.58</v>
      </c>
      <c r="P5860">
        <v>0.04</v>
      </c>
      <c r="R5860">
        <v>0.03</v>
      </c>
      <c r="T5860">
        <v>-0.01</v>
      </c>
      <c r="X5860" t="s">
        <v>134</v>
      </c>
      <c r="Y5860">
        <v>5859</v>
      </c>
      <c r="Z5860" s="1">
        <v>0.6565219907407408</v>
      </c>
      <c r="AA5860" t="s">
        <v>11955</v>
      </c>
      <c r="AB5860">
        <v>2.7E-2</v>
      </c>
      <c r="AC5860">
        <v>-1.4999999999999999E-2</v>
      </c>
      <c r="AD5860">
        <v>5.58</v>
      </c>
      <c r="AE5860" t="s">
        <v>134</v>
      </c>
    </row>
    <row r="5861" spans="1:32" x14ac:dyDescent="0.2">
      <c r="A5861">
        <v>5860</v>
      </c>
      <c r="C5861">
        <v>140784</v>
      </c>
      <c r="D5861">
        <v>206962</v>
      </c>
      <c r="E5861">
        <v>7239</v>
      </c>
      <c r="F5861">
        <v>15</v>
      </c>
      <c r="G5861">
        <v>46</v>
      </c>
      <c r="H5861">
        <v>44.2</v>
      </c>
      <c r="I5861" t="s">
        <v>26</v>
      </c>
      <c r="J5861">
        <v>34</v>
      </c>
      <c r="K5861">
        <v>40</v>
      </c>
      <c r="L5861">
        <v>57</v>
      </c>
      <c r="M5861">
        <v>-34</v>
      </c>
      <c r="N5861">
        <v>5.61</v>
      </c>
      <c r="P5861">
        <v>-0.11</v>
      </c>
      <c r="R5861">
        <v>-0.42</v>
      </c>
      <c r="X5861" t="s">
        <v>1206</v>
      </c>
      <c r="Y5861">
        <v>5860</v>
      </c>
      <c r="Z5861" s="1">
        <v>0.65745601851851854</v>
      </c>
      <c r="AA5861" t="s">
        <v>11956</v>
      </c>
      <c r="AB5861">
        <v>-2.1000000000000001E-2</v>
      </c>
      <c r="AC5861">
        <v>-2.8000000000000001E-2</v>
      </c>
      <c r="AD5861">
        <v>5.61</v>
      </c>
      <c r="AE5861" t="s">
        <v>1206</v>
      </c>
    </row>
    <row r="5862" spans="1:32" x14ac:dyDescent="0.2">
      <c r="A5862">
        <v>5861</v>
      </c>
      <c r="C5862">
        <v>140815</v>
      </c>
      <c r="D5862">
        <v>121173</v>
      </c>
      <c r="F5862">
        <v>15</v>
      </c>
      <c r="G5862">
        <v>45</v>
      </c>
      <c r="H5862">
        <v>39.700000000000003</v>
      </c>
      <c r="I5862" t="s">
        <v>24</v>
      </c>
      <c r="J5862">
        <v>0</v>
      </c>
      <c r="K5862">
        <v>53</v>
      </c>
      <c r="L5862">
        <v>29</v>
      </c>
      <c r="M5862">
        <v>0</v>
      </c>
      <c r="N5862">
        <v>6.33</v>
      </c>
      <c r="P5862">
        <v>1.19</v>
      </c>
      <c r="R5862">
        <v>1.2</v>
      </c>
      <c r="X5862" t="s">
        <v>54</v>
      </c>
      <c r="Y5862">
        <v>5861</v>
      </c>
      <c r="Z5862" s="1">
        <v>0.65670949074074081</v>
      </c>
      <c r="AA5862" t="s">
        <v>11957</v>
      </c>
      <c r="AB5862">
        <v>4.2999999999999997E-2</v>
      </c>
      <c r="AC5862">
        <v>8.0000000000000002E-3</v>
      </c>
      <c r="AD5862">
        <v>6.33</v>
      </c>
      <c r="AE5862" t="s">
        <v>54</v>
      </c>
    </row>
    <row r="5863" spans="1:32" x14ac:dyDescent="0.2">
      <c r="A5863">
        <v>5862</v>
      </c>
      <c r="C5863">
        <v>140861</v>
      </c>
      <c r="D5863">
        <v>226206</v>
      </c>
      <c r="F5863">
        <v>15</v>
      </c>
      <c r="G5863">
        <v>47</v>
      </c>
      <c r="H5863">
        <v>25.4</v>
      </c>
      <c r="I5863" t="s">
        <v>26</v>
      </c>
      <c r="J5863">
        <v>40</v>
      </c>
      <c r="K5863">
        <v>11</v>
      </c>
      <c r="L5863">
        <v>39</v>
      </c>
      <c r="M5863">
        <v>-40</v>
      </c>
      <c r="N5863">
        <v>6.42</v>
      </c>
      <c r="P5863">
        <v>0.88</v>
      </c>
      <c r="X5863" t="s">
        <v>2828</v>
      </c>
      <c r="Y5863">
        <v>5862</v>
      </c>
      <c r="Z5863" s="1">
        <v>0.6579328703703704</v>
      </c>
      <c r="AA5863" t="s">
        <v>11958</v>
      </c>
      <c r="AB5863">
        <v>-0.17599999999999999</v>
      </c>
      <c r="AC5863">
        <v>-3.6999999999999998E-2</v>
      </c>
      <c r="AD5863">
        <v>6.42</v>
      </c>
      <c r="AE5863" t="s">
        <v>33</v>
      </c>
      <c r="AF5863" t="s">
        <v>36</v>
      </c>
    </row>
    <row r="5864" spans="1:32" x14ac:dyDescent="0.2">
      <c r="A5864">
        <v>5863</v>
      </c>
      <c r="B5864" t="s">
        <v>5280</v>
      </c>
      <c r="C5864">
        <v>140873</v>
      </c>
      <c r="D5864">
        <v>140740</v>
      </c>
      <c r="F5864">
        <v>15</v>
      </c>
      <c r="G5864">
        <v>46</v>
      </c>
      <c r="H5864">
        <v>5.6</v>
      </c>
      <c r="I5864" t="s">
        <v>26</v>
      </c>
      <c r="J5864">
        <v>1</v>
      </c>
      <c r="K5864">
        <v>48</v>
      </c>
      <c r="L5864">
        <v>16</v>
      </c>
      <c r="M5864">
        <v>-1</v>
      </c>
      <c r="N5864">
        <v>5.4</v>
      </c>
      <c r="P5864">
        <v>-0.03</v>
      </c>
      <c r="R5864">
        <v>-0.4</v>
      </c>
      <c r="X5864" t="s">
        <v>111</v>
      </c>
      <c r="Y5864">
        <v>5863</v>
      </c>
      <c r="Z5864" s="1">
        <v>0.65700925925925924</v>
      </c>
      <c r="AA5864" t="s">
        <v>11959</v>
      </c>
      <c r="AB5864">
        <v>-2.7E-2</v>
      </c>
      <c r="AC5864">
        <v>-3.7999999999999999E-2</v>
      </c>
      <c r="AD5864">
        <v>5.4</v>
      </c>
      <c r="AE5864" t="s">
        <v>111</v>
      </c>
    </row>
    <row r="5865" spans="1:32" x14ac:dyDescent="0.2">
      <c r="A5865">
        <v>5864</v>
      </c>
      <c r="C5865">
        <v>140901</v>
      </c>
      <c r="D5865">
        <v>206976</v>
      </c>
      <c r="F5865">
        <v>15</v>
      </c>
      <c r="G5865">
        <v>47</v>
      </c>
      <c r="H5865">
        <v>29</v>
      </c>
      <c r="I5865" t="s">
        <v>26</v>
      </c>
      <c r="J5865">
        <v>37</v>
      </c>
      <c r="K5865">
        <v>54</v>
      </c>
      <c r="L5865">
        <v>59</v>
      </c>
      <c r="M5865">
        <v>-37</v>
      </c>
      <c r="N5865">
        <v>6.01</v>
      </c>
      <c r="P5865">
        <v>0.72</v>
      </c>
      <c r="R5865">
        <v>0.31</v>
      </c>
      <c r="X5865" t="s">
        <v>2052</v>
      </c>
      <c r="Y5865">
        <v>5864</v>
      </c>
      <c r="Z5865" s="1">
        <v>0.65797453703703701</v>
      </c>
      <c r="AA5865" t="s">
        <v>11960</v>
      </c>
      <c r="AB5865">
        <v>-0.43</v>
      </c>
      <c r="AC5865">
        <v>-0.217</v>
      </c>
      <c r="AD5865">
        <v>6.01</v>
      </c>
      <c r="AE5865" t="s">
        <v>2052</v>
      </c>
    </row>
    <row r="5866" spans="1:32" x14ac:dyDescent="0.2">
      <c r="A5866">
        <v>5865</v>
      </c>
      <c r="C5866">
        <v>140979</v>
      </c>
      <c r="D5866">
        <v>243001</v>
      </c>
      <c r="F5866">
        <v>15</v>
      </c>
      <c r="G5866">
        <v>48</v>
      </c>
      <c r="H5866">
        <v>50.3</v>
      </c>
      <c r="I5866" t="s">
        <v>26</v>
      </c>
      <c r="J5866">
        <v>52</v>
      </c>
      <c r="K5866">
        <v>26</v>
      </c>
      <c r="L5866">
        <v>17</v>
      </c>
      <c r="M5866">
        <v>-52</v>
      </c>
      <c r="N5866">
        <v>6.07</v>
      </c>
      <c r="P5866">
        <v>1.38</v>
      </c>
      <c r="R5866">
        <v>1.45</v>
      </c>
      <c r="X5866" t="s">
        <v>219</v>
      </c>
      <c r="Y5866">
        <v>5865</v>
      </c>
      <c r="Z5866" s="1">
        <v>0.65891550925925924</v>
      </c>
      <c r="AA5866" t="s">
        <v>11961</v>
      </c>
      <c r="AB5866">
        <v>-7.0000000000000001E-3</v>
      </c>
      <c r="AC5866">
        <v>-2E-3</v>
      </c>
      <c r="AD5866">
        <v>6.07</v>
      </c>
      <c r="AE5866" t="s">
        <v>5659</v>
      </c>
      <c r="AF5866" t="s">
        <v>36</v>
      </c>
    </row>
    <row r="5867" spans="1:32" x14ac:dyDescent="0.2">
      <c r="A5867">
        <v>5866</v>
      </c>
      <c r="C5867">
        <v>140986</v>
      </c>
      <c r="D5867">
        <v>140751</v>
      </c>
      <c r="F5867">
        <v>15</v>
      </c>
      <c r="G5867">
        <v>46</v>
      </c>
      <c r="H5867">
        <v>45.4</v>
      </c>
      <c r="I5867" t="s">
        <v>26</v>
      </c>
      <c r="J5867">
        <v>6</v>
      </c>
      <c r="K5867">
        <v>7</v>
      </c>
      <c r="L5867">
        <v>13</v>
      </c>
      <c r="M5867">
        <v>-6</v>
      </c>
      <c r="N5867">
        <v>6.24</v>
      </c>
      <c r="P5867">
        <v>1.17</v>
      </c>
      <c r="R5867">
        <v>1.0900000000000001</v>
      </c>
      <c r="X5867" t="s">
        <v>197</v>
      </c>
      <c r="Y5867">
        <v>5866</v>
      </c>
      <c r="Z5867" s="1">
        <v>0.65746990740740741</v>
      </c>
      <c r="AA5867" t="s">
        <v>11471</v>
      </c>
      <c r="AB5867">
        <v>-8.9999999999999993E-3</v>
      </c>
      <c r="AC5867">
        <v>-2E-3</v>
      </c>
      <c r="AD5867">
        <v>6.24</v>
      </c>
      <c r="AE5867" t="s">
        <v>197</v>
      </c>
    </row>
    <row r="5868" spans="1:32" x14ac:dyDescent="0.2">
      <c r="A5868">
        <v>5867</v>
      </c>
      <c r="B5868" t="s">
        <v>5281</v>
      </c>
      <c r="C5868">
        <v>141003</v>
      </c>
      <c r="D5868">
        <v>101725</v>
      </c>
      <c r="F5868">
        <v>15</v>
      </c>
      <c r="G5868">
        <v>46</v>
      </c>
      <c r="H5868">
        <v>11.3</v>
      </c>
      <c r="I5868" t="s">
        <v>24</v>
      </c>
      <c r="J5868">
        <v>15</v>
      </c>
      <c r="K5868">
        <v>25</v>
      </c>
      <c r="L5868">
        <v>19</v>
      </c>
      <c r="M5868">
        <v>15</v>
      </c>
      <c r="N5868">
        <v>3.67</v>
      </c>
      <c r="P5868">
        <v>0.06</v>
      </c>
      <c r="R5868">
        <v>0.08</v>
      </c>
      <c r="T5868">
        <v>0.03</v>
      </c>
      <c r="X5868" t="s">
        <v>192</v>
      </c>
      <c r="Y5868">
        <v>5867</v>
      </c>
      <c r="Z5868" s="1">
        <v>0.6570752314814815</v>
      </c>
      <c r="AA5868" t="s">
        <v>11962</v>
      </c>
      <c r="AB5868">
        <v>6.7000000000000004E-2</v>
      </c>
      <c r="AC5868">
        <v>-4.4999999999999998E-2</v>
      </c>
      <c r="AD5868">
        <v>3.67</v>
      </c>
      <c r="AE5868" t="s">
        <v>192</v>
      </c>
    </row>
    <row r="5869" spans="1:32" x14ac:dyDescent="0.2">
      <c r="A5869">
        <v>5868</v>
      </c>
      <c r="B5869" t="s">
        <v>5282</v>
      </c>
      <c r="C5869">
        <v>141004</v>
      </c>
      <c r="D5869">
        <v>121186</v>
      </c>
      <c r="E5869">
        <v>7246</v>
      </c>
      <c r="F5869">
        <v>15</v>
      </c>
      <c r="G5869">
        <v>46</v>
      </c>
      <c r="H5869">
        <v>26.6</v>
      </c>
      <c r="I5869" t="s">
        <v>24</v>
      </c>
      <c r="J5869">
        <v>7</v>
      </c>
      <c r="K5869">
        <v>21</v>
      </c>
      <c r="L5869">
        <v>11</v>
      </c>
      <c r="M5869">
        <v>7</v>
      </c>
      <c r="N5869">
        <v>4.43</v>
      </c>
      <c r="P5869">
        <v>0.6</v>
      </c>
      <c r="R5869">
        <v>0.11</v>
      </c>
      <c r="T5869">
        <v>0.32</v>
      </c>
      <c r="X5869" t="s">
        <v>4451</v>
      </c>
      <c r="Y5869">
        <v>5868</v>
      </c>
      <c r="Z5869" s="1">
        <v>0.65725231481481483</v>
      </c>
      <c r="AA5869" t="s">
        <v>11963</v>
      </c>
      <c r="AB5869">
        <v>-0.223</v>
      </c>
      <c r="AC5869">
        <v>-6.7000000000000004E-2</v>
      </c>
      <c r="AD5869">
        <v>4.43</v>
      </c>
      <c r="AE5869" t="s">
        <v>4451</v>
      </c>
    </row>
    <row r="5870" spans="1:32" x14ac:dyDescent="0.2">
      <c r="A5870">
        <v>5869</v>
      </c>
      <c r="C5870">
        <v>141168</v>
      </c>
      <c r="D5870">
        <v>243022</v>
      </c>
      <c r="F5870">
        <v>15</v>
      </c>
      <c r="G5870">
        <v>50</v>
      </c>
      <c r="H5870">
        <v>6.9</v>
      </c>
      <c r="I5870" t="s">
        <v>26</v>
      </c>
      <c r="J5870">
        <v>53</v>
      </c>
      <c r="K5870">
        <v>12</v>
      </c>
      <c r="L5870">
        <v>34</v>
      </c>
      <c r="M5870">
        <v>-53</v>
      </c>
      <c r="N5870">
        <v>5.77</v>
      </c>
      <c r="P5870">
        <v>-0.08</v>
      </c>
      <c r="R5870">
        <v>-0.23</v>
      </c>
      <c r="X5870" t="s">
        <v>4452</v>
      </c>
      <c r="Y5870">
        <v>5869</v>
      </c>
      <c r="Z5870" s="1">
        <v>0.65980208333333334</v>
      </c>
      <c r="AA5870" t="s">
        <v>11964</v>
      </c>
      <c r="AB5870">
        <v>-4.8000000000000001E-2</v>
      </c>
      <c r="AC5870">
        <v>-0.03</v>
      </c>
      <c r="AD5870">
        <v>5.77</v>
      </c>
      <c r="AE5870" t="s">
        <v>4452</v>
      </c>
    </row>
    <row r="5871" spans="1:32" x14ac:dyDescent="0.2">
      <c r="A5871">
        <v>5870</v>
      </c>
      <c r="B5871" t="s">
        <v>4453</v>
      </c>
      <c r="C5871">
        <v>141187</v>
      </c>
      <c r="D5871">
        <v>101739</v>
      </c>
      <c r="F5871">
        <v>15</v>
      </c>
      <c r="G5871">
        <v>47</v>
      </c>
      <c r="H5871">
        <v>17.3</v>
      </c>
      <c r="I5871" t="s">
        <v>24</v>
      </c>
      <c r="J5871">
        <v>14</v>
      </c>
      <c r="K5871">
        <v>6</v>
      </c>
      <c r="L5871">
        <v>55</v>
      </c>
      <c r="M5871">
        <v>14</v>
      </c>
      <c r="N5871">
        <v>5.71</v>
      </c>
      <c r="P5871">
        <v>0.09</v>
      </c>
      <c r="R5871">
        <v>0.06</v>
      </c>
      <c r="X5871" t="s">
        <v>298</v>
      </c>
      <c r="Y5871">
        <v>5870</v>
      </c>
      <c r="Z5871" s="1">
        <v>0.6578391203703704</v>
      </c>
      <c r="AA5871" t="s">
        <v>11965</v>
      </c>
      <c r="AB5871">
        <v>-0.06</v>
      </c>
      <c r="AC5871">
        <v>3.9E-2</v>
      </c>
      <c r="AD5871">
        <v>5.71</v>
      </c>
      <c r="AE5871" t="s">
        <v>298</v>
      </c>
    </row>
    <row r="5872" spans="1:32" x14ac:dyDescent="0.2">
      <c r="A5872">
        <v>5871</v>
      </c>
      <c r="C5872">
        <v>141194</v>
      </c>
      <c r="D5872">
        <v>226254</v>
      </c>
      <c r="F5872">
        <v>15</v>
      </c>
      <c r="G5872">
        <v>49</v>
      </c>
      <c r="H5872">
        <v>57.5</v>
      </c>
      <c r="I5872" t="s">
        <v>26</v>
      </c>
      <c r="J5872">
        <v>48</v>
      </c>
      <c r="K5872">
        <v>54</v>
      </c>
      <c r="L5872">
        <v>43</v>
      </c>
      <c r="M5872">
        <v>-48</v>
      </c>
      <c r="N5872">
        <v>5.84</v>
      </c>
      <c r="P5872">
        <v>7.0000000000000007E-2</v>
      </c>
      <c r="R5872">
        <v>0.06</v>
      </c>
      <c r="X5872" t="s">
        <v>89</v>
      </c>
      <c r="Y5872">
        <v>5871</v>
      </c>
      <c r="Z5872" s="1">
        <v>0.659693287037037</v>
      </c>
      <c r="AA5872" t="s">
        <v>11966</v>
      </c>
      <c r="AB5872">
        <v>-3.2000000000000001E-2</v>
      </c>
      <c r="AC5872">
        <v>-1E-3</v>
      </c>
      <c r="AD5872">
        <v>5.84</v>
      </c>
      <c r="AE5872" t="s">
        <v>89</v>
      </c>
    </row>
    <row r="5873" spans="1:32" x14ac:dyDescent="0.2">
      <c r="A5873">
        <v>5872</v>
      </c>
      <c r="C5873">
        <v>141296</v>
      </c>
      <c r="D5873">
        <v>226263</v>
      </c>
      <c r="F5873">
        <v>15</v>
      </c>
      <c r="G5873">
        <v>50</v>
      </c>
      <c r="H5873">
        <v>16.3</v>
      </c>
      <c r="I5873" t="s">
        <v>26</v>
      </c>
      <c r="J5873">
        <v>45</v>
      </c>
      <c r="K5873">
        <v>24</v>
      </c>
      <c r="L5873">
        <v>6</v>
      </c>
      <c r="M5873">
        <v>-45</v>
      </c>
      <c r="N5873">
        <v>6.12</v>
      </c>
      <c r="P5873">
        <v>0.28999999999999998</v>
      </c>
      <c r="R5873">
        <v>0.03</v>
      </c>
      <c r="X5873" t="s">
        <v>554</v>
      </c>
      <c r="Y5873">
        <v>5872</v>
      </c>
      <c r="Z5873" s="1">
        <v>0.65991087962962969</v>
      </c>
      <c r="AA5873" t="s">
        <v>11967</v>
      </c>
      <c r="AB5873">
        <v>4.4999999999999998E-2</v>
      </c>
      <c r="AC5873">
        <v>-3.3000000000000002E-2</v>
      </c>
      <c r="AD5873">
        <v>6.12</v>
      </c>
      <c r="AE5873" t="s">
        <v>554</v>
      </c>
    </row>
    <row r="5874" spans="1:32" x14ac:dyDescent="0.2">
      <c r="A5874">
        <v>5873</v>
      </c>
      <c r="C5874">
        <v>141318</v>
      </c>
      <c r="D5874">
        <v>243044</v>
      </c>
      <c r="F5874">
        <v>15</v>
      </c>
      <c r="G5874">
        <v>51</v>
      </c>
      <c r="H5874">
        <v>6.8</v>
      </c>
      <c r="I5874" t="s">
        <v>26</v>
      </c>
      <c r="J5874">
        <v>55</v>
      </c>
      <c r="K5874">
        <v>3</v>
      </c>
      <c r="L5874">
        <v>21</v>
      </c>
      <c r="M5874">
        <v>-55</v>
      </c>
      <c r="N5874">
        <v>5.73</v>
      </c>
      <c r="P5874">
        <v>0.06</v>
      </c>
      <c r="R5874">
        <v>-0.7</v>
      </c>
      <c r="X5874" t="s">
        <v>1529</v>
      </c>
      <c r="Y5874">
        <v>5873</v>
      </c>
      <c r="Z5874" s="1">
        <v>0.66049537037037032</v>
      </c>
      <c r="AA5874" t="s">
        <v>11968</v>
      </c>
      <c r="AB5874">
        <v>-1E-3</v>
      </c>
      <c r="AC5874">
        <v>-1.4E-2</v>
      </c>
      <c r="AD5874">
        <v>5.73</v>
      </c>
      <c r="AE5874" t="s">
        <v>1529</v>
      </c>
    </row>
    <row r="5875" spans="1:32" x14ac:dyDescent="0.2">
      <c r="A5875">
        <v>5874</v>
      </c>
      <c r="C5875">
        <v>141353</v>
      </c>
      <c r="D5875">
        <v>101744</v>
      </c>
      <c r="F5875">
        <v>15</v>
      </c>
      <c r="G5875">
        <v>48</v>
      </c>
      <c r="H5875">
        <v>13.3</v>
      </c>
      <c r="I5875" t="s">
        <v>24</v>
      </c>
      <c r="J5875">
        <v>13</v>
      </c>
      <c r="K5875">
        <v>47</v>
      </c>
      <c r="L5875">
        <v>19</v>
      </c>
      <c r="M5875">
        <v>13</v>
      </c>
      <c r="N5875">
        <v>6</v>
      </c>
      <c r="P5875">
        <v>1.25</v>
      </c>
      <c r="R5875">
        <v>1.5</v>
      </c>
      <c r="W5875" t="s">
        <v>27</v>
      </c>
      <c r="X5875" t="s">
        <v>365</v>
      </c>
      <c r="Y5875">
        <v>5874</v>
      </c>
      <c r="Z5875" s="1">
        <v>0.65848726851851846</v>
      </c>
      <c r="AA5875" t="s">
        <v>11969</v>
      </c>
      <c r="AB5875">
        <v>-6.0000000000000001E-3</v>
      </c>
      <c r="AC5875">
        <v>-0.11600000000000001</v>
      </c>
      <c r="AD5875">
        <v>6</v>
      </c>
      <c r="AE5875" t="s">
        <v>5818</v>
      </c>
    </row>
    <row r="5876" spans="1:32" x14ac:dyDescent="0.2">
      <c r="A5876">
        <v>5875</v>
      </c>
      <c r="C5876">
        <v>141378</v>
      </c>
      <c r="D5876">
        <v>140775</v>
      </c>
      <c r="F5876">
        <v>15</v>
      </c>
      <c r="G5876">
        <v>48</v>
      </c>
      <c r="H5876">
        <v>56.8</v>
      </c>
      <c r="I5876" t="s">
        <v>26</v>
      </c>
      <c r="J5876">
        <v>3</v>
      </c>
      <c r="K5876">
        <v>49</v>
      </c>
      <c r="L5876">
        <v>7</v>
      </c>
      <c r="M5876">
        <v>-3</v>
      </c>
      <c r="N5876">
        <v>5.53</v>
      </c>
      <c r="P5876">
        <v>0.12</v>
      </c>
      <c r="R5876">
        <v>0.11</v>
      </c>
      <c r="T5876">
        <v>0.04</v>
      </c>
      <c r="X5876" t="s">
        <v>328</v>
      </c>
      <c r="Y5876">
        <v>5875</v>
      </c>
      <c r="Z5876" s="1">
        <v>0.65899074074074071</v>
      </c>
      <c r="AA5876" t="s">
        <v>11970</v>
      </c>
      <c r="AB5876">
        <v>-3.3000000000000002E-2</v>
      </c>
      <c r="AC5876">
        <v>8.9999999999999993E-3</v>
      </c>
      <c r="AD5876">
        <v>5.53</v>
      </c>
      <c r="AE5876" t="s">
        <v>328</v>
      </c>
    </row>
    <row r="5877" spans="1:32" x14ac:dyDescent="0.2">
      <c r="A5877">
        <v>5876</v>
      </c>
      <c r="C5877">
        <v>141413</v>
      </c>
      <c r="D5877">
        <v>253323</v>
      </c>
      <c r="F5877">
        <v>15</v>
      </c>
      <c r="G5877">
        <v>52</v>
      </c>
      <c r="H5877">
        <v>56.7</v>
      </c>
      <c r="I5877" t="s">
        <v>26</v>
      </c>
      <c r="J5877">
        <v>65</v>
      </c>
      <c r="K5877">
        <v>9</v>
      </c>
      <c r="L5877">
        <v>9</v>
      </c>
      <c r="M5877">
        <v>-65</v>
      </c>
      <c r="N5877">
        <v>6.54</v>
      </c>
      <c r="P5877">
        <v>0.19</v>
      </c>
      <c r="R5877">
        <v>0.12</v>
      </c>
      <c r="X5877" t="s">
        <v>328</v>
      </c>
      <c r="Y5877">
        <v>5876</v>
      </c>
      <c r="Z5877" s="1">
        <v>0.66176736111111112</v>
      </c>
      <c r="AA5877" t="s">
        <v>11971</v>
      </c>
      <c r="AB5877">
        <v>3.5000000000000003E-2</v>
      </c>
      <c r="AC5877">
        <v>8.0000000000000002E-3</v>
      </c>
      <c r="AD5877">
        <v>6.54</v>
      </c>
      <c r="AE5877" t="s">
        <v>328</v>
      </c>
    </row>
    <row r="5878" spans="1:32" x14ac:dyDescent="0.2">
      <c r="A5878">
        <v>5877</v>
      </c>
      <c r="C5878">
        <v>141456</v>
      </c>
      <c r="D5878">
        <v>64915</v>
      </c>
      <c r="F5878">
        <v>15</v>
      </c>
      <c r="G5878">
        <v>48</v>
      </c>
      <c r="H5878">
        <v>2</v>
      </c>
      <c r="I5878" t="s">
        <v>24</v>
      </c>
      <c r="J5878">
        <v>31</v>
      </c>
      <c r="K5878">
        <v>44</v>
      </c>
      <c r="L5878">
        <v>9</v>
      </c>
      <c r="M5878">
        <v>31</v>
      </c>
      <c r="N5878">
        <v>6.44</v>
      </c>
      <c r="O5878" t="s">
        <v>103</v>
      </c>
      <c r="X5878" t="s">
        <v>104</v>
      </c>
      <c r="Y5878">
        <v>5877</v>
      </c>
      <c r="Z5878" s="1">
        <v>0.65835648148148151</v>
      </c>
      <c r="AA5878" t="s">
        <v>11972</v>
      </c>
      <c r="AB5878">
        <v>3.2000000000000001E-2</v>
      </c>
      <c r="AC5878">
        <v>-4.1000000000000002E-2</v>
      </c>
      <c r="AD5878">
        <v>6.44</v>
      </c>
      <c r="AE5878" t="s">
        <v>104</v>
      </c>
    </row>
    <row r="5879" spans="1:32" x14ac:dyDescent="0.2">
      <c r="A5879">
        <v>5878</v>
      </c>
      <c r="C5879">
        <v>141472</v>
      </c>
      <c r="D5879">
        <v>29655</v>
      </c>
      <c r="F5879">
        <v>15</v>
      </c>
      <c r="G5879">
        <v>46</v>
      </c>
      <c r="H5879">
        <v>34.799999999999997</v>
      </c>
      <c r="I5879" t="s">
        <v>24</v>
      </c>
      <c r="J5879">
        <v>55</v>
      </c>
      <c r="K5879">
        <v>28</v>
      </c>
      <c r="L5879">
        <v>29</v>
      </c>
      <c r="M5879">
        <v>55</v>
      </c>
      <c r="N5879">
        <v>5.92</v>
      </c>
      <c r="P5879">
        <v>1.39</v>
      </c>
      <c r="W5879" t="s">
        <v>27</v>
      </c>
      <c r="X5879" t="s">
        <v>133</v>
      </c>
      <c r="Y5879">
        <v>5878</v>
      </c>
      <c r="Z5879" s="1">
        <v>0.65734722222222219</v>
      </c>
      <c r="AA5879" t="s">
        <v>11973</v>
      </c>
      <c r="AB5879">
        <v>-0.125</v>
      </c>
      <c r="AC5879">
        <v>7.5999999999999998E-2</v>
      </c>
      <c r="AD5879">
        <v>5.92</v>
      </c>
      <c r="AE5879" t="s">
        <v>9573</v>
      </c>
    </row>
    <row r="5880" spans="1:32" x14ac:dyDescent="0.2">
      <c r="A5880">
        <v>5879</v>
      </c>
      <c r="B5880" t="s">
        <v>4454</v>
      </c>
      <c r="C5880">
        <v>141477</v>
      </c>
      <c r="D5880">
        <v>101752</v>
      </c>
      <c r="E5880">
        <v>7269</v>
      </c>
      <c r="F5880">
        <v>15</v>
      </c>
      <c r="G5880">
        <v>48</v>
      </c>
      <c r="H5880">
        <v>44.4</v>
      </c>
      <c r="I5880" t="s">
        <v>24</v>
      </c>
      <c r="J5880">
        <v>18</v>
      </c>
      <c r="K5880">
        <v>8</v>
      </c>
      <c r="L5880">
        <v>30</v>
      </c>
      <c r="M5880">
        <v>18</v>
      </c>
      <c r="N5880">
        <v>4.09</v>
      </c>
      <c r="P5880">
        <v>1.62</v>
      </c>
      <c r="R5880">
        <v>1.95</v>
      </c>
      <c r="T5880">
        <v>0.98</v>
      </c>
      <c r="X5880" t="s">
        <v>4455</v>
      </c>
      <c r="Y5880">
        <v>5879</v>
      </c>
      <c r="Z5880" s="1">
        <v>0.65884722222222225</v>
      </c>
      <c r="AA5880" t="s">
        <v>11974</v>
      </c>
      <c r="AB5880">
        <v>-5.0999999999999997E-2</v>
      </c>
      <c r="AC5880">
        <v>-8.7999999999999995E-2</v>
      </c>
      <c r="AD5880">
        <v>4.09</v>
      </c>
      <c r="AE5880" t="s">
        <v>6823</v>
      </c>
      <c r="AF5880" t="s">
        <v>36</v>
      </c>
    </row>
    <row r="5881" spans="1:32" x14ac:dyDescent="0.2">
      <c r="A5881">
        <v>5880</v>
      </c>
      <c r="C5881">
        <v>141527</v>
      </c>
      <c r="D5881">
        <v>84015</v>
      </c>
      <c r="E5881" t="s">
        <v>4456</v>
      </c>
      <c r="F5881">
        <v>15</v>
      </c>
      <c r="G5881">
        <v>48</v>
      </c>
      <c r="H5881">
        <v>34.4</v>
      </c>
      <c r="I5881" t="s">
        <v>24</v>
      </c>
      <c r="J5881">
        <v>28</v>
      </c>
      <c r="K5881">
        <v>9</v>
      </c>
      <c r="L5881">
        <v>24</v>
      </c>
      <c r="M5881">
        <v>28</v>
      </c>
      <c r="N5881">
        <v>5.85</v>
      </c>
      <c r="P5881">
        <v>0.77</v>
      </c>
      <c r="R5881">
        <v>0.28999999999999998</v>
      </c>
      <c r="X5881" t="s">
        <v>4457</v>
      </c>
      <c r="Y5881">
        <v>5880</v>
      </c>
      <c r="Z5881" s="1">
        <v>0.65873148148148142</v>
      </c>
      <c r="AA5881" t="s">
        <v>11975</v>
      </c>
      <c r="AB5881">
        <v>-2E-3</v>
      </c>
      <c r="AC5881">
        <v>-1.4999999999999999E-2</v>
      </c>
      <c r="AD5881">
        <v>5.85</v>
      </c>
      <c r="AE5881" t="s">
        <v>4457</v>
      </c>
    </row>
    <row r="5882" spans="1:32" x14ac:dyDescent="0.2">
      <c r="A5882">
        <v>5881</v>
      </c>
      <c r="B5882" t="s">
        <v>4458</v>
      </c>
      <c r="C5882">
        <v>141513</v>
      </c>
      <c r="D5882">
        <v>140787</v>
      </c>
      <c r="F5882">
        <v>15</v>
      </c>
      <c r="G5882">
        <v>49</v>
      </c>
      <c r="H5882">
        <v>37.200000000000003</v>
      </c>
      <c r="I5882" t="s">
        <v>26</v>
      </c>
      <c r="J5882">
        <v>3</v>
      </c>
      <c r="K5882">
        <v>25</v>
      </c>
      <c r="L5882">
        <v>49</v>
      </c>
      <c r="M5882">
        <v>-3</v>
      </c>
      <c r="N5882">
        <v>3.53</v>
      </c>
      <c r="P5882">
        <v>-0.04</v>
      </c>
      <c r="R5882">
        <v>-0.1</v>
      </c>
      <c r="T5882">
        <v>-0.05</v>
      </c>
      <c r="X5882" t="s">
        <v>134</v>
      </c>
      <c r="Y5882">
        <v>5881</v>
      </c>
      <c r="Z5882" s="1">
        <v>0.65945833333333337</v>
      </c>
      <c r="AA5882" t="s">
        <v>11976</v>
      </c>
      <c r="AB5882">
        <v>-8.5999999999999993E-2</v>
      </c>
      <c r="AC5882">
        <v>-2.4E-2</v>
      </c>
      <c r="AD5882">
        <v>3.53</v>
      </c>
      <c r="AE5882" t="s">
        <v>134</v>
      </c>
    </row>
    <row r="5883" spans="1:32" x14ac:dyDescent="0.2">
      <c r="A5883">
        <v>5882</v>
      </c>
      <c r="C5883">
        <v>141544</v>
      </c>
      <c r="D5883">
        <v>226295</v>
      </c>
      <c r="F5883">
        <v>15</v>
      </c>
      <c r="G5883">
        <v>51</v>
      </c>
      <c r="H5883">
        <v>31.5</v>
      </c>
      <c r="I5883" t="s">
        <v>26</v>
      </c>
      <c r="J5883">
        <v>47</v>
      </c>
      <c r="K5883">
        <v>3</v>
      </c>
      <c r="L5883">
        <v>38</v>
      </c>
      <c r="M5883">
        <v>-47</v>
      </c>
      <c r="N5883">
        <v>6.01</v>
      </c>
      <c r="P5883">
        <v>1.1599999999999999</v>
      </c>
      <c r="R5883">
        <v>1.1200000000000001</v>
      </c>
      <c r="X5883" t="s">
        <v>125</v>
      </c>
      <c r="Y5883">
        <v>5882</v>
      </c>
      <c r="Z5883" s="1">
        <v>0.66078124999999999</v>
      </c>
      <c r="AA5883" t="s">
        <v>11977</v>
      </c>
      <c r="AB5883">
        <v>-0.112</v>
      </c>
      <c r="AC5883">
        <v>-0.03</v>
      </c>
      <c r="AD5883">
        <v>6.01</v>
      </c>
      <c r="AE5883" t="s">
        <v>125</v>
      </c>
    </row>
    <row r="5884" spans="1:32" x14ac:dyDescent="0.2">
      <c r="A5884">
        <v>5883</v>
      </c>
      <c r="B5884" t="s">
        <v>4459</v>
      </c>
      <c r="C5884">
        <v>141556</v>
      </c>
      <c r="D5884">
        <v>207040</v>
      </c>
      <c r="F5884">
        <v>15</v>
      </c>
      <c r="G5884">
        <v>50</v>
      </c>
      <c r="H5884">
        <v>57.5</v>
      </c>
      <c r="I5884" t="s">
        <v>26</v>
      </c>
      <c r="J5884">
        <v>33</v>
      </c>
      <c r="K5884">
        <v>37</v>
      </c>
      <c r="L5884">
        <v>38</v>
      </c>
      <c r="M5884">
        <v>-33</v>
      </c>
      <c r="N5884">
        <v>3.95</v>
      </c>
      <c r="P5884">
        <v>-0.04</v>
      </c>
      <c r="R5884">
        <v>-0.13</v>
      </c>
      <c r="T5884">
        <v>-7.0000000000000007E-2</v>
      </c>
      <c r="X5884" t="s">
        <v>153</v>
      </c>
      <c r="Y5884">
        <v>5883</v>
      </c>
      <c r="Z5884" s="1">
        <v>0.66038773148148155</v>
      </c>
      <c r="AA5884" t="s">
        <v>11978</v>
      </c>
      <c r="AB5884">
        <v>-6.0000000000000001E-3</v>
      </c>
      <c r="AC5884">
        <v>-0.03</v>
      </c>
      <c r="AD5884">
        <v>3.95</v>
      </c>
      <c r="AE5884" t="s">
        <v>153</v>
      </c>
    </row>
    <row r="5885" spans="1:32" x14ac:dyDescent="0.2">
      <c r="A5885">
        <v>5884</v>
      </c>
      <c r="C5885">
        <v>141585</v>
      </c>
      <c r="D5885">
        <v>253328</v>
      </c>
      <c r="E5885">
        <v>7299</v>
      </c>
      <c r="F5885">
        <v>15</v>
      </c>
      <c r="G5885">
        <v>53</v>
      </c>
      <c r="H5885">
        <v>22.8</v>
      </c>
      <c r="I5885" t="s">
        <v>26</v>
      </c>
      <c r="J5885">
        <v>62</v>
      </c>
      <c r="K5885">
        <v>36</v>
      </c>
      <c r="L5885">
        <v>25</v>
      </c>
      <c r="M5885">
        <v>-62</v>
      </c>
      <c r="N5885">
        <v>6.19</v>
      </c>
      <c r="P5885">
        <v>1.47</v>
      </c>
      <c r="X5885" t="s">
        <v>105</v>
      </c>
      <c r="Y5885">
        <v>5884</v>
      </c>
      <c r="Z5885" s="1">
        <v>0.66206944444444449</v>
      </c>
      <c r="AA5885" t="s">
        <v>11979</v>
      </c>
      <c r="AB5885">
        <v>-1.0999999999999999E-2</v>
      </c>
      <c r="AC5885">
        <v>-2.3E-2</v>
      </c>
      <c r="AD5885">
        <v>6.19</v>
      </c>
      <c r="AE5885" t="s">
        <v>105</v>
      </c>
    </row>
    <row r="5886" spans="1:32" x14ac:dyDescent="0.2">
      <c r="A5886">
        <v>5885</v>
      </c>
      <c r="B5886" t="s">
        <v>4460</v>
      </c>
      <c r="C5886">
        <v>141637</v>
      </c>
      <c r="D5886">
        <v>183854</v>
      </c>
      <c r="F5886">
        <v>15</v>
      </c>
      <c r="G5886">
        <v>50</v>
      </c>
      <c r="H5886">
        <v>58.7</v>
      </c>
      <c r="I5886" t="s">
        <v>26</v>
      </c>
      <c r="J5886">
        <v>25</v>
      </c>
      <c r="K5886">
        <v>45</v>
      </c>
      <c r="L5886">
        <v>5</v>
      </c>
      <c r="M5886">
        <v>-25</v>
      </c>
      <c r="N5886">
        <v>4.6399999999999997</v>
      </c>
      <c r="P5886">
        <v>-0.05</v>
      </c>
      <c r="R5886">
        <v>-0.73</v>
      </c>
      <c r="T5886">
        <v>-0.1</v>
      </c>
      <c r="X5886" t="s">
        <v>368</v>
      </c>
      <c r="Y5886">
        <v>5885</v>
      </c>
      <c r="Z5886" s="1">
        <v>0.66040162037037031</v>
      </c>
      <c r="AA5886" t="s">
        <v>11980</v>
      </c>
      <c r="AB5886">
        <v>-1.7999999999999999E-2</v>
      </c>
      <c r="AC5886">
        <v>-2.4E-2</v>
      </c>
      <c r="AD5886">
        <v>4.6399999999999997</v>
      </c>
      <c r="AE5886" t="s">
        <v>368</v>
      </c>
    </row>
    <row r="5887" spans="1:32" x14ac:dyDescent="0.2">
      <c r="A5887">
        <v>5886</v>
      </c>
      <c r="C5887">
        <v>141653</v>
      </c>
      <c r="D5887">
        <v>16848</v>
      </c>
      <c r="F5887">
        <v>15</v>
      </c>
      <c r="G5887">
        <v>46</v>
      </c>
      <c r="H5887">
        <v>40</v>
      </c>
      <c r="I5887" t="s">
        <v>24</v>
      </c>
      <c r="J5887">
        <v>62</v>
      </c>
      <c r="K5887">
        <v>35</v>
      </c>
      <c r="L5887">
        <v>58</v>
      </c>
      <c r="M5887">
        <v>62</v>
      </c>
      <c r="N5887">
        <v>5.19</v>
      </c>
      <c r="P5887">
        <v>0.04</v>
      </c>
      <c r="R5887">
        <v>0.1</v>
      </c>
      <c r="X5887" t="s">
        <v>192</v>
      </c>
      <c r="Y5887">
        <v>5886</v>
      </c>
      <c r="Z5887" s="1">
        <v>0.65740740740740744</v>
      </c>
      <c r="AA5887" t="s">
        <v>11981</v>
      </c>
      <c r="AB5887">
        <v>3.9E-2</v>
      </c>
      <c r="AC5887">
        <v>-5.5E-2</v>
      </c>
      <c r="AD5887">
        <v>5.19</v>
      </c>
      <c r="AE5887" t="s">
        <v>192</v>
      </c>
    </row>
    <row r="5888" spans="1:32" x14ac:dyDescent="0.2">
      <c r="A5888">
        <v>5887</v>
      </c>
      <c r="C5888">
        <v>141675</v>
      </c>
      <c r="D5888">
        <v>29668</v>
      </c>
      <c r="F5888">
        <v>15</v>
      </c>
      <c r="G5888">
        <v>47</v>
      </c>
      <c r="H5888">
        <v>38</v>
      </c>
      <c r="I5888" t="s">
        <v>24</v>
      </c>
      <c r="J5888">
        <v>55</v>
      </c>
      <c r="K5888">
        <v>22</v>
      </c>
      <c r="L5888">
        <v>36</v>
      </c>
      <c r="M5888">
        <v>55</v>
      </c>
      <c r="N5888">
        <v>5.86</v>
      </c>
      <c r="P5888">
        <v>0.25</v>
      </c>
      <c r="R5888">
        <v>0.16</v>
      </c>
      <c r="T5888">
        <v>0.08</v>
      </c>
      <c r="X5888" t="s">
        <v>383</v>
      </c>
      <c r="Y5888">
        <v>5887</v>
      </c>
      <c r="Z5888" s="1">
        <v>0.65807870370370369</v>
      </c>
      <c r="AA5888" t="s">
        <v>11982</v>
      </c>
      <c r="AB5888">
        <v>1.0999999999999999E-2</v>
      </c>
      <c r="AC5888">
        <v>0.01</v>
      </c>
      <c r="AD5888">
        <v>5.86</v>
      </c>
      <c r="AE5888" t="s">
        <v>383</v>
      </c>
    </row>
    <row r="5889" spans="1:32" x14ac:dyDescent="0.2">
      <c r="A5889">
        <v>5888</v>
      </c>
      <c r="B5889" t="s">
        <v>4461</v>
      </c>
      <c r="C5889">
        <v>141680</v>
      </c>
      <c r="D5889">
        <v>121215</v>
      </c>
      <c r="F5889">
        <v>15</v>
      </c>
      <c r="G5889">
        <v>50</v>
      </c>
      <c r="H5889">
        <v>17.5</v>
      </c>
      <c r="I5889" t="s">
        <v>24</v>
      </c>
      <c r="J5889">
        <v>2</v>
      </c>
      <c r="K5889">
        <v>11</v>
      </c>
      <c r="L5889">
        <v>47</v>
      </c>
      <c r="M5889">
        <v>2</v>
      </c>
      <c r="N5889">
        <v>5.23</v>
      </c>
      <c r="P5889">
        <v>1.02</v>
      </c>
      <c r="R5889">
        <v>0.82</v>
      </c>
      <c r="T5889">
        <v>0.53</v>
      </c>
      <c r="X5889" t="s">
        <v>71</v>
      </c>
      <c r="Y5889">
        <v>5888</v>
      </c>
      <c r="Z5889" s="1">
        <v>0.65992476851851845</v>
      </c>
      <c r="AA5889" t="s">
        <v>11983</v>
      </c>
      <c r="AB5889">
        <v>3.1E-2</v>
      </c>
      <c r="AC5889">
        <v>-5.0999999999999997E-2</v>
      </c>
      <c r="AD5889">
        <v>5.23</v>
      </c>
      <c r="AE5889" t="s">
        <v>71</v>
      </c>
    </row>
    <row r="5890" spans="1:32" x14ac:dyDescent="0.2">
      <c r="A5890">
        <v>5889</v>
      </c>
      <c r="B5890" t="s">
        <v>4462</v>
      </c>
      <c r="C5890">
        <v>141714</v>
      </c>
      <c r="D5890">
        <v>84019</v>
      </c>
      <c r="E5890" t="s">
        <v>4463</v>
      </c>
      <c r="F5890">
        <v>15</v>
      </c>
      <c r="G5890">
        <v>49</v>
      </c>
      <c r="H5890">
        <v>35.700000000000003</v>
      </c>
      <c r="I5890" t="s">
        <v>24</v>
      </c>
      <c r="J5890">
        <v>26</v>
      </c>
      <c r="K5890">
        <v>4</v>
      </c>
      <c r="L5890">
        <v>6</v>
      </c>
      <c r="M5890">
        <v>26</v>
      </c>
      <c r="N5890">
        <v>4.63</v>
      </c>
      <c r="P5890">
        <v>0.8</v>
      </c>
      <c r="R5890">
        <v>0.37</v>
      </c>
      <c r="T5890">
        <v>0.42</v>
      </c>
      <c r="X5890" t="s">
        <v>4464</v>
      </c>
      <c r="Y5890">
        <v>5889</v>
      </c>
      <c r="Z5890" s="1">
        <v>0.6594409722222222</v>
      </c>
      <c r="AA5890" t="s">
        <v>11984</v>
      </c>
      <c r="AB5890">
        <v>-7.5999999999999998E-2</v>
      </c>
      <c r="AC5890">
        <v>-6.3E-2</v>
      </c>
      <c r="AD5890">
        <v>4.63</v>
      </c>
      <c r="AE5890" t="s">
        <v>11985</v>
      </c>
      <c r="AF5890" t="s">
        <v>36</v>
      </c>
    </row>
    <row r="5891" spans="1:32" x14ac:dyDescent="0.2">
      <c r="A5891">
        <v>5890</v>
      </c>
      <c r="C5891">
        <v>141724</v>
      </c>
      <c r="D5891">
        <v>243078</v>
      </c>
      <c r="F5891">
        <v>15</v>
      </c>
      <c r="G5891">
        <v>52</v>
      </c>
      <c r="H5891">
        <v>51.5</v>
      </c>
      <c r="I5891" t="s">
        <v>26</v>
      </c>
      <c r="J5891">
        <v>50</v>
      </c>
      <c r="K5891">
        <v>36</v>
      </c>
      <c r="L5891">
        <v>55</v>
      </c>
      <c r="M5891">
        <v>-50</v>
      </c>
      <c r="N5891">
        <v>6.6</v>
      </c>
      <c r="P5891">
        <v>1.53</v>
      </c>
      <c r="X5891" t="s">
        <v>105</v>
      </c>
      <c r="Y5891">
        <v>5890</v>
      </c>
      <c r="Z5891" s="1">
        <v>0.66170717592592598</v>
      </c>
      <c r="AA5891" t="s">
        <v>11986</v>
      </c>
      <c r="AB5891">
        <v>1.4999999999999999E-2</v>
      </c>
      <c r="AC5891">
        <v>1.0999999999999999E-2</v>
      </c>
      <c r="AD5891">
        <v>6.6</v>
      </c>
      <c r="AE5891" t="s">
        <v>105</v>
      </c>
    </row>
    <row r="5892" spans="1:32" x14ac:dyDescent="0.2">
      <c r="A5892">
        <v>5891</v>
      </c>
      <c r="B5892" t="s">
        <v>4465</v>
      </c>
      <c r="C5892">
        <v>141767</v>
      </c>
      <c r="D5892">
        <v>253342</v>
      </c>
      <c r="F5892">
        <v>15</v>
      </c>
      <c r="G5892">
        <v>55</v>
      </c>
      <c r="H5892">
        <v>29.6</v>
      </c>
      <c r="I5892" t="s">
        <v>26</v>
      </c>
      <c r="J5892">
        <v>68</v>
      </c>
      <c r="K5892">
        <v>36</v>
      </c>
      <c r="L5892">
        <v>11</v>
      </c>
      <c r="M5892">
        <v>-68</v>
      </c>
      <c r="N5892">
        <v>5.09</v>
      </c>
      <c r="P5892">
        <v>1.1299999999999999</v>
      </c>
      <c r="R5892">
        <v>0.94</v>
      </c>
      <c r="X5892" t="s">
        <v>4466</v>
      </c>
      <c r="Y5892">
        <v>5891</v>
      </c>
      <c r="Z5892" s="1">
        <v>0.66353703703703704</v>
      </c>
      <c r="AA5892" t="s">
        <v>11987</v>
      </c>
      <c r="AB5892">
        <v>-1.2E-2</v>
      </c>
      <c r="AC5892">
        <v>-3.0000000000000001E-3</v>
      </c>
      <c r="AD5892">
        <v>5.09</v>
      </c>
      <c r="AE5892" t="s">
        <v>4466</v>
      </c>
    </row>
    <row r="5893" spans="1:32" x14ac:dyDescent="0.2">
      <c r="A5893">
        <v>5892</v>
      </c>
      <c r="B5893" t="s">
        <v>4467</v>
      </c>
      <c r="C5893">
        <v>141795</v>
      </c>
      <c r="D5893">
        <v>121218</v>
      </c>
      <c r="F5893">
        <v>15</v>
      </c>
      <c r="G5893">
        <v>50</v>
      </c>
      <c r="H5893">
        <v>49</v>
      </c>
      <c r="I5893" t="s">
        <v>24</v>
      </c>
      <c r="J5893">
        <v>4</v>
      </c>
      <c r="K5893">
        <v>28</v>
      </c>
      <c r="L5893">
        <v>40</v>
      </c>
      <c r="M5893">
        <v>4</v>
      </c>
      <c r="N5893">
        <v>3.71</v>
      </c>
      <c r="P5893">
        <v>0.15</v>
      </c>
      <c r="R5893">
        <v>0.11</v>
      </c>
      <c r="T5893">
        <v>0.06</v>
      </c>
      <c r="X5893" t="s">
        <v>456</v>
      </c>
      <c r="Y5893">
        <v>5892</v>
      </c>
      <c r="Z5893" s="1">
        <v>0.66028935185185189</v>
      </c>
      <c r="AA5893" t="s">
        <v>11988</v>
      </c>
      <c r="AB5893">
        <v>0.128</v>
      </c>
      <c r="AC5893">
        <v>6.3E-2</v>
      </c>
      <c r="AD5893">
        <v>3.71</v>
      </c>
      <c r="AE5893" t="s">
        <v>456</v>
      </c>
    </row>
    <row r="5894" spans="1:32" x14ac:dyDescent="0.2">
      <c r="A5894">
        <v>5893</v>
      </c>
      <c r="C5894">
        <v>141832</v>
      </c>
      <c r="D5894">
        <v>183873</v>
      </c>
      <c r="E5894">
        <v>7301</v>
      </c>
      <c r="F5894">
        <v>15</v>
      </c>
      <c r="G5894">
        <v>52</v>
      </c>
      <c r="H5894">
        <v>12.8</v>
      </c>
      <c r="I5894" t="s">
        <v>26</v>
      </c>
      <c r="J5894">
        <v>29</v>
      </c>
      <c r="K5894">
        <v>53</v>
      </c>
      <c r="L5894">
        <v>12</v>
      </c>
      <c r="M5894">
        <v>-29</v>
      </c>
      <c r="N5894">
        <v>6.4</v>
      </c>
      <c r="P5894">
        <v>0.98</v>
      </c>
      <c r="R5894">
        <v>0.85</v>
      </c>
      <c r="X5894" t="s">
        <v>45</v>
      </c>
      <c r="Y5894">
        <v>5893</v>
      </c>
      <c r="Z5894" s="1">
        <v>0.66125925925925932</v>
      </c>
      <c r="AA5894" t="s">
        <v>11989</v>
      </c>
      <c r="AB5894">
        <v>-0.13500000000000001</v>
      </c>
      <c r="AC5894">
        <v>-8.8999999999999996E-2</v>
      </c>
      <c r="AD5894">
        <v>6.4</v>
      </c>
      <c r="AE5894" t="s">
        <v>45</v>
      </c>
    </row>
    <row r="5895" spans="1:32" x14ac:dyDescent="0.2">
      <c r="A5895">
        <v>5894</v>
      </c>
      <c r="C5895">
        <v>141850</v>
      </c>
      <c r="D5895">
        <v>101771</v>
      </c>
      <c r="E5895" t="s">
        <v>4468</v>
      </c>
      <c r="F5895">
        <v>15</v>
      </c>
      <c r="G5895">
        <v>50</v>
      </c>
      <c r="H5895">
        <v>41.7</v>
      </c>
      <c r="I5895" t="s">
        <v>24</v>
      </c>
      <c r="J5895">
        <v>15</v>
      </c>
      <c r="K5895">
        <v>8</v>
      </c>
      <c r="L5895">
        <v>1</v>
      </c>
      <c r="M5895">
        <v>15</v>
      </c>
      <c r="N5895">
        <v>5.2</v>
      </c>
      <c r="X5895" t="s">
        <v>2936</v>
      </c>
      <c r="Y5895">
        <v>5894</v>
      </c>
      <c r="Z5895" s="1">
        <v>0.6602048611111111</v>
      </c>
      <c r="AA5895" t="s">
        <v>11990</v>
      </c>
      <c r="AB5895">
        <v>-5.0000000000000001E-3</v>
      </c>
      <c r="AC5895">
        <v>-4.1000000000000002E-2</v>
      </c>
      <c r="AD5895">
        <v>5.2</v>
      </c>
      <c r="AE5895" t="s">
        <v>6230</v>
      </c>
    </row>
    <row r="5896" spans="1:32" x14ac:dyDescent="0.2">
      <c r="A5896">
        <v>5895</v>
      </c>
      <c r="B5896" t="s">
        <v>4469</v>
      </c>
      <c r="C5896">
        <v>141851</v>
      </c>
      <c r="D5896">
        <v>140801</v>
      </c>
      <c r="F5896">
        <v>15</v>
      </c>
      <c r="G5896">
        <v>51</v>
      </c>
      <c r="H5896">
        <v>15.6</v>
      </c>
      <c r="I5896" t="s">
        <v>26</v>
      </c>
      <c r="J5896">
        <v>3</v>
      </c>
      <c r="K5896">
        <v>5</v>
      </c>
      <c r="L5896">
        <v>26</v>
      </c>
      <c r="M5896">
        <v>-3</v>
      </c>
      <c r="N5896">
        <v>5.1100000000000003</v>
      </c>
      <c r="P5896">
        <v>0.12</v>
      </c>
      <c r="R5896">
        <v>7.0000000000000007E-2</v>
      </c>
      <c r="X5896" t="s">
        <v>3058</v>
      </c>
      <c r="Y5896">
        <v>5895</v>
      </c>
      <c r="Z5896" s="1">
        <v>0.66059722222222217</v>
      </c>
      <c r="AA5896" t="s">
        <v>11991</v>
      </c>
      <c r="AB5896">
        <v>-8.6999999999999994E-2</v>
      </c>
      <c r="AC5896">
        <v>-2.7E-2</v>
      </c>
      <c r="AD5896">
        <v>5.1100000000000003</v>
      </c>
      <c r="AE5896" t="s">
        <v>3058</v>
      </c>
    </row>
    <row r="5897" spans="1:32" x14ac:dyDescent="0.2">
      <c r="A5897">
        <v>5896</v>
      </c>
      <c r="C5897">
        <v>141853</v>
      </c>
      <c r="D5897">
        <v>159544</v>
      </c>
      <c r="F5897">
        <v>15</v>
      </c>
      <c r="G5897">
        <v>51</v>
      </c>
      <c r="H5897">
        <v>38.4</v>
      </c>
      <c r="I5897" t="s">
        <v>26</v>
      </c>
      <c r="J5897">
        <v>14</v>
      </c>
      <c r="K5897">
        <v>8</v>
      </c>
      <c r="L5897">
        <v>1</v>
      </c>
      <c r="M5897">
        <v>-14</v>
      </c>
      <c r="N5897">
        <v>6.19</v>
      </c>
      <c r="P5897">
        <v>1</v>
      </c>
      <c r="X5897" t="s">
        <v>71</v>
      </c>
      <c r="Y5897">
        <v>5896</v>
      </c>
      <c r="Z5897" s="1">
        <v>0.66086111111111112</v>
      </c>
      <c r="AA5897" t="s">
        <v>11992</v>
      </c>
      <c r="AB5897">
        <v>-2.5999999999999999E-2</v>
      </c>
      <c r="AC5897">
        <v>-5.0000000000000001E-3</v>
      </c>
      <c r="AD5897">
        <v>6.19</v>
      </c>
      <c r="AE5897" t="s">
        <v>71</v>
      </c>
    </row>
    <row r="5898" spans="1:32" x14ac:dyDescent="0.2">
      <c r="A5898">
        <v>5897</v>
      </c>
      <c r="B5898" t="s">
        <v>4470</v>
      </c>
      <c r="C5898">
        <v>141891</v>
      </c>
      <c r="D5898">
        <v>253346</v>
      </c>
      <c r="F5898">
        <v>15</v>
      </c>
      <c r="G5898">
        <v>55</v>
      </c>
      <c r="H5898">
        <v>8.5</v>
      </c>
      <c r="I5898" t="s">
        <v>26</v>
      </c>
      <c r="J5898">
        <v>63</v>
      </c>
      <c r="K5898">
        <v>25</v>
      </c>
      <c r="L5898">
        <v>50</v>
      </c>
      <c r="M5898">
        <v>-63</v>
      </c>
      <c r="N5898">
        <v>2.85</v>
      </c>
      <c r="P5898">
        <v>0.28999999999999998</v>
      </c>
      <c r="R5898">
        <v>0.05</v>
      </c>
      <c r="T5898">
        <v>0.15</v>
      </c>
      <c r="X5898" t="s">
        <v>171</v>
      </c>
      <c r="Y5898">
        <v>5897</v>
      </c>
      <c r="Z5898" s="1">
        <v>0.66329282407407408</v>
      </c>
      <c r="AA5898" t="s">
        <v>11993</v>
      </c>
      <c r="AB5898">
        <v>-0.191</v>
      </c>
      <c r="AC5898">
        <v>-0.39800000000000002</v>
      </c>
      <c r="AD5898">
        <v>2.85</v>
      </c>
      <c r="AE5898" t="s">
        <v>171</v>
      </c>
    </row>
    <row r="5899" spans="1:32" x14ac:dyDescent="0.2">
      <c r="A5899">
        <v>5898</v>
      </c>
      <c r="C5899">
        <v>141913</v>
      </c>
      <c r="D5899">
        <v>253344</v>
      </c>
      <c r="E5899">
        <v>7310</v>
      </c>
      <c r="F5899">
        <v>15</v>
      </c>
      <c r="G5899">
        <v>54</v>
      </c>
      <c r="H5899">
        <v>52.6</v>
      </c>
      <c r="I5899" t="s">
        <v>26</v>
      </c>
      <c r="J5899">
        <v>60</v>
      </c>
      <c r="K5899">
        <v>44</v>
      </c>
      <c r="L5899">
        <v>36</v>
      </c>
      <c r="M5899">
        <v>-60</v>
      </c>
      <c r="N5899">
        <v>6.15</v>
      </c>
      <c r="P5899">
        <v>0.1</v>
      </c>
      <c r="X5899" t="s">
        <v>4471</v>
      </c>
      <c r="Y5899">
        <v>5898</v>
      </c>
      <c r="Z5899" s="1">
        <v>0.66310879629629627</v>
      </c>
      <c r="AA5899" t="s">
        <v>11994</v>
      </c>
      <c r="AB5899">
        <v>-8.9999999999999993E-3</v>
      </c>
      <c r="AC5899">
        <v>3.0000000000000001E-3</v>
      </c>
      <c r="AD5899">
        <v>6.15</v>
      </c>
      <c r="AE5899" t="s">
        <v>4471</v>
      </c>
    </row>
    <row r="5900" spans="1:32" x14ac:dyDescent="0.2">
      <c r="A5900">
        <v>5899</v>
      </c>
      <c r="B5900" t="s">
        <v>4472</v>
      </c>
      <c r="C5900">
        <v>141992</v>
      </c>
      <c r="D5900">
        <v>84037</v>
      </c>
      <c r="E5900">
        <v>7300</v>
      </c>
      <c r="F5900">
        <v>15</v>
      </c>
      <c r="G5900">
        <v>51</v>
      </c>
      <c r="H5900">
        <v>15.9</v>
      </c>
      <c r="I5900" t="s">
        <v>24</v>
      </c>
      <c r="J5900">
        <v>20</v>
      </c>
      <c r="K5900">
        <v>58</v>
      </c>
      <c r="L5900">
        <v>40</v>
      </c>
      <c r="M5900">
        <v>20</v>
      </c>
      <c r="N5900">
        <v>4.76</v>
      </c>
      <c r="P5900">
        <v>1.54</v>
      </c>
      <c r="R5900">
        <v>1.88</v>
      </c>
      <c r="T5900">
        <v>0.85</v>
      </c>
      <c r="X5900" t="s">
        <v>5127</v>
      </c>
      <c r="Y5900">
        <v>5899</v>
      </c>
      <c r="Z5900" s="1">
        <v>0.66060069444444447</v>
      </c>
      <c r="AA5900" t="s">
        <v>11995</v>
      </c>
      <c r="AB5900">
        <v>-5.2999999999999999E-2</v>
      </c>
      <c r="AC5900">
        <v>1.9E-2</v>
      </c>
      <c r="AD5900">
        <v>4.76</v>
      </c>
      <c r="AE5900" t="s">
        <v>11712</v>
      </c>
    </row>
    <row r="5901" spans="1:32" x14ac:dyDescent="0.2">
      <c r="A5901">
        <v>5900</v>
      </c>
      <c r="C5901">
        <v>142049</v>
      </c>
      <c r="D5901">
        <v>253349</v>
      </c>
      <c r="E5901">
        <v>7318</v>
      </c>
      <c r="F5901">
        <v>15</v>
      </c>
      <c r="G5901">
        <v>55</v>
      </c>
      <c r="H5901">
        <v>32.299999999999997</v>
      </c>
      <c r="I5901" t="s">
        <v>26</v>
      </c>
      <c r="J5901">
        <v>60</v>
      </c>
      <c r="K5901">
        <v>10</v>
      </c>
      <c r="L5901">
        <v>40</v>
      </c>
      <c r="M5901">
        <v>-60</v>
      </c>
      <c r="N5901">
        <v>5.77</v>
      </c>
      <c r="P5901">
        <v>0.35</v>
      </c>
      <c r="R5901">
        <v>0.14000000000000001</v>
      </c>
      <c r="X5901" t="s">
        <v>4473</v>
      </c>
      <c r="Y5901">
        <v>5900</v>
      </c>
      <c r="Z5901" s="1">
        <v>0.66356828703703707</v>
      </c>
      <c r="AA5901" t="s">
        <v>11996</v>
      </c>
      <c r="AB5901">
        <v>-5.1999999999999998E-2</v>
      </c>
      <c r="AC5901">
        <v>-7.4999999999999997E-2</v>
      </c>
      <c r="AD5901">
        <v>5.77</v>
      </c>
      <c r="AE5901" t="s">
        <v>6151</v>
      </c>
      <c r="AF5901" t="s">
        <v>36</v>
      </c>
    </row>
    <row r="5902" spans="1:32" x14ac:dyDescent="0.2">
      <c r="A5902">
        <v>5901</v>
      </c>
      <c r="B5902" t="s">
        <v>4474</v>
      </c>
      <c r="C5902">
        <v>142091</v>
      </c>
      <c r="D5902">
        <v>64948</v>
      </c>
      <c r="F5902">
        <v>15</v>
      </c>
      <c r="G5902">
        <v>51</v>
      </c>
      <c r="H5902">
        <v>13.9</v>
      </c>
      <c r="I5902" t="s">
        <v>24</v>
      </c>
      <c r="J5902">
        <v>35</v>
      </c>
      <c r="K5902">
        <v>39</v>
      </c>
      <c r="L5902">
        <v>27</v>
      </c>
      <c r="M5902">
        <v>35</v>
      </c>
      <c r="N5902">
        <v>4.82</v>
      </c>
      <c r="P5902">
        <v>1</v>
      </c>
      <c r="R5902">
        <v>0.87</v>
      </c>
      <c r="T5902">
        <v>0.49</v>
      </c>
      <c r="X5902" t="s">
        <v>2453</v>
      </c>
      <c r="Y5902">
        <v>5901</v>
      </c>
      <c r="Z5902" s="1">
        <v>0.66057754629629628</v>
      </c>
      <c r="AA5902" t="s">
        <v>11997</v>
      </c>
      <c r="AB5902">
        <v>-7.0000000000000001E-3</v>
      </c>
      <c r="AC5902">
        <v>-0.34699999999999998</v>
      </c>
      <c r="AD5902">
        <v>4.82</v>
      </c>
      <c r="AE5902" t="s">
        <v>2453</v>
      </c>
    </row>
    <row r="5903" spans="1:32" x14ac:dyDescent="0.2">
      <c r="A5903">
        <v>5902</v>
      </c>
      <c r="B5903" t="s">
        <v>4475</v>
      </c>
      <c r="C5903">
        <v>142096</v>
      </c>
      <c r="D5903">
        <v>183895</v>
      </c>
      <c r="F5903">
        <v>15</v>
      </c>
      <c r="G5903">
        <v>53</v>
      </c>
      <c r="H5903">
        <v>20.100000000000001</v>
      </c>
      <c r="I5903" t="s">
        <v>26</v>
      </c>
      <c r="J5903">
        <v>20</v>
      </c>
      <c r="K5903">
        <v>10</v>
      </c>
      <c r="L5903">
        <v>2</v>
      </c>
      <c r="M5903">
        <v>-20</v>
      </c>
      <c r="N5903">
        <v>5.03</v>
      </c>
      <c r="P5903">
        <v>-0.01</v>
      </c>
      <c r="R5903">
        <v>-0.56000000000000005</v>
      </c>
      <c r="T5903">
        <v>-0.05</v>
      </c>
      <c r="X5903" t="s">
        <v>3156</v>
      </c>
      <c r="Y5903">
        <v>5902</v>
      </c>
      <c r="Z5903" s="1">
        <v>0.66203819444444445</v>
      </c>
      <c r="AA5903" t="s">
        <v>11998</v>
      </c>
      <c r="AB5903">
        <v>-1.0999999999999999E-2</v>
      </c>
      <c r="AC5903">
        <v>-2.3E-2</v>
      </c>
      <c r="AD5903">
        <v>5.03</v>
      </c>
      <c r="AE5903" t="s">
        <v>3156</v>
      </c>
    </row>
    <row r="5904" spans="1:32" x14ac:dyDescent="0.2">
      <c r="A5904">
        <v>5903</v>
      </c>
      <c r="B5904" t="s">
        <v>4476</v>
      </c>
      <c r="C5904">
        <v>142105</v>
      </c>
      <c r="D5904">
        <v>8328</v>
      </c>
      <c r="E5904">
        <v>7263</v>
      </c>
      <c r="F5904">
        <v>15</v>
      </c>
      <c r="G5904">
        <v>44</v>
      </c>
      <c r="H5904">
        <v>3.5</v>
      </c>
      <c r="I5904" t="s">
        <v>24</v>
      </c>
      <c r="J5904">
        <v>77</v>
      </c>
      <c r="K5904">
        <v>47</v>
      </c>
      <c r="L5904">
        <v>40</v>
      </c>
      <c r="M5904">
        <v>77</v>
      </c>
      <c r="N5904">
        <v>4.32</v>
      </c>
      <c r="P5904">
        <v>0.04</v>
      </c>
      <c r="R5904">
        <v>0.05</v>
      </c>
      <c r="T5904">
        <v>0.01</v>
      </c>
      <c r="X5904" t="s">
        <v>1824</v>
      </c>
      <c r="Y5904">
        <v>5903</v>
      </c>
      <c r="Z5904" s="1">
        <v>0.65559606481481481</v>
      </c>
      <c r="AA5904" t="s">
        <v>11999</v>
      </c>
      <c r="AB5904">
        <v>0.02</v>
      </c>
      <c r="AC5904">
        <v>-1E-3</v>
      </c>
      <c r="AD5904">
        <v>4.32</v>
      </c>
      <c r="AE5904" t="s">
        <v>1824</v>
      </c>
    </row>
    <row r="5905" spans="1:32" x14ac:dyDescent="0.2">
      <c r="A5905">
        <v>5904</v>
      </c>
      <c r="B5905" t="s">
        <v>4477</v>
      </c>
      <c r="C5905">
        <v>142114</v>
      </c>
      <c r="D5905">
        <v>183896</v>
      </c>
      <c r="F5905">
        <v>15</v>
      </c>
      <c r="G5905">
        <v>53</v>
      </c>
      <c r="H5905">
        <v>36.700000000000003</v>
      </c>
      <c r="I5905" t="s">
        <v>26</v>
      </c>
      <c r="J5905">
        <v>25</v>
      </c>
      <c r="K5905">
        <v>19</v>
      </c>
      <c r="L5905">
        <v>38</v>
      </c>
      <c r="M5905">
        <v>-25</v>
      </c>
      <c r="N5905">
        <v>4.59</v>
      </c>
      <c r="P5905">
        <v>-7.0000000000000007E-2</v>
      </c>
      <c r="R5905">
        <v>-0.65</v>
      </c>
      <c r="T5905">
        <v>-0.09</v>
      </c>
      <c r="X5905" t="s">
        <v>2111</v>
      </c>
      <c r="Y5905">
        <v>5904</v>
      </c>
      <c r="Z5905" s="1">
        <v>0.66223032407407401</v>
      </c>
      <c r="AA5905" t="s">
        <v>12000</v>
      </c>
      <c r="AB5905">
        <v>-1.6E-2</v>
      </c>
      <c r="AC5905">
        <v>-2.5000000000000001E-2</v>
      </c>
      <c r="AD5905">
        <v>4.59</v>
      </c>
      <c r="AE5905" t="s">
        <v>3156</v>
      </c>
    </row>
    <row r="5906" spans="1:32" x14ac:dyDescent="0.2">
      <c r="A5906">
        <v>5905</v>
      </c>
      <c r="C5906">
        <v>142139</v>
      </c>
      <c r="D5906">
        <v>253353</v>
      </c>
      <c r="F5906">
        <v>15</v>
      </c>
      <c r="G5906">
        <v>56</v>
      </c>
      <c r="H5906">
        <v>6</v>
      </c>
      <c r="I5906" t="s">
        <v>26</v>
      </c>
      <c r="J5906">
        <v>60</v>
      </c>
      <c r="K5906">
        <v>28</v>
      </c>
      <c r="L5906">
        <v>58</v>
      </c>
      <c r="M5906">
        <v>-60</v>
      </c>
      <c r="N5906">
        <v>5.76</v>
      </c>
      <c r="P5906">
        <v>0.06</v>
      </c>
      <c r="R5906">
        <v>7.0000000000000007E-2</v>
      </c>
      <c r="X5906" t="s">
        <v>298</v>
      </c>
      <c r="Y5906">
        <v>5905</v>
      </c>
      <c r="Z5906" s="1">
        <v>0.66395833333333332</v>
      </c>
      <c r="AA5906" t="s">
        <v>12001</v>
      </c>
      <c r="AB5906">
        <v>-3.4000000000000002E-2</v>
      </c>
      <c r="AC5906">
        <v>-8.1000000000000003E-2</v>
      </c>
      <c r="AD5906">
        <v>5.76</v>
      </c>
      <c r="AE5906" t="s">
        <v>298</v>
      </c>
    </row>
    <row r="5907" spans="1:32" x14ac:dyDescent="0.2">
      <c r="A5907">
        <v>5906</v>
      </c>
      <c r="C5907">
        <v>142165</v>
      </c>
      <c r="D5907">
        <v>183900</v>
      </c>
      <c r="F5907">
        <v>15</v>
      </c>
      <c r="G5907">
        <v>53</v>
      </c>
      <c r="H5907">
        <v>53.8</v>
      </c>
      <c r="I5907" t="s">
        <v>26</v>
      </c>
      <c r="J5907">
        <v>24</v>
      </c>
      <c r="K5907">
        <v>31</v>
      </c>
      <c r="L5907">
        <v>59</v>
      </c>
      <c r="M5907">
        <v>-24</v>
      </c>
      <c r="N5907">
        <v>5.39</v>
      </c>
      <c r="P5907">
        <v>-0.02</v>
      </c>
      <c r="R5907">
        <v>-0.4</v>
      </c>
      <c r="T5907">
        <v>-0.02</v>
      </c>
      <c r="X5907" t="s">
        <v>4478</v>
      </c>
      <c r="Y5907">
        <v>5906</v>
      </c>
      <c r="Z5907" s="1">
        <v>0.6624282407407408</v>
      </c>
      <c r="AA5907" t="s">
        <v>12002</v>
      </c>
      <c r="AB5907">
        <v>-2.4E-2</v>
      </c>
      <c r="AC5907">
        <v>-2.3E-2</v>
      </c>
      <c r="AD5907">
        <v>5.39</v>
      </c>
      <c r="AE5907" t="s">
        <v>4478</v>
      </c>
    </row>
    <row r="5908" spans="1:32" x14ac:dyDescent="0.2">
      <c r="A5908">
        <v>5907</v>
      </c>
      <c r="C5908">
        <v>142184</v>
      </c>
      <c r="D5908">
        <v>183901</v>
      </c>
      <c r="E5908">
        <v>7314</v>
      </c>
      <c r="F5908">
        <v>15</v>
      </c>
      <c r="G5908">
        <v>53</v>
      </c>
      <c r="H5908">
        <v>55.8</v>
      </c>
      <c r="I5908" t="s">
        <v>26</v>
      </c>
      <c r="J5908">
        <v>23</v>
      </c>
      <c r="K5908">
        <v>58</v>
      </c>
      <c r="L5908">
        <v>41</v>
      </c>
      <c r="M5908">
        <v>-23</v>
      </c>
      <c r="N5908">
        <v>5.42</v>
      </c>
      <c r="P5908">
        <v>-0.04</v>
      </c>
      <c r="R5908">
        <v>-0.61</v>
      </c>
      <c r="T5908">
        <v>-0.05</v>
      </c>
      <c r="X5908" t="s">
        <v>4479</v>
      </c>
      <c r="Y5908">
        <v>5907</v>
      </c>
      <c r="Z5908" s="1">
        <v>0.66245138888888888</v>
      </c>
      <c r="AA5908" t="s">
        <v>12003</v>
      </c>
      <c r="AB5908">
        <v>-1.4999999999999999E-2</v>
      </c>
      <c r="AC5908">
        <v>-2.5000000000000001E-2</v>
      </c>
      <c r="AD5908">
        <v>5.42</v>
      </c>
      <c r="AE5908" t="s">
        <v>3156</v>
      </c>
      <c r="AF5908" t="s">
        <v>36</v>
      </c>
    </row>
    <row r="5909" spans="1:32" x14ac:dyDescent="0.2">
      <c r="A5909">
        <v>5908</v>
      </c>
      <c r="B5909" t="s">
        <v>4480</v>
      </c>
      <c r="C5909">
        <v>142198</v>
      </c>
      <c r="D5909">
        <v>159563</v>
      </c>
      <c r="F5909">
        <v>15</v>
      </c>
      <c r="G5909">
        <v>53</v>
      </c>
      <c r="H5909">
        <v>49.5</v>
      </c>
      <c r="I5909" t="s">
        <v>26</v>
      </c>
      <c r="J5909">
        <v>16</v>
      </c>
      <c r="K5909">
        <v>43</v>
      </c>
      <c r="L5909">
        <v>46</v>
      </c>
      <c r="M5909">
        <v>-16</v>
      </c>
      <c r="N5909">
        <v>4.1500000000000004</v>
      </c>
      <c r="P5909">
        <v>1.02</v>
      </c>
      <c r="R5909">
        <v>0.81</v>
      </c>
      <c r="T5909">
        <v>0.52</v>
      </c>
      <c r="X5909" t="s">
        <v>2089</v>
      </c>
      <c r="Y5909">
        <v>5908</v>
      </c>
      <c r="Z5909" s="1">
        <v>0.66237847222222224</v>
      </c>
      <c r="AA5909" t="s">
        <v>12004</v>
      </c>
      <c r="AB5909">
        <v>9.9000000000000005E-2</v>
      </c>
      <c r="AC5909">
        <v>0.13300000000000001</v>
      </c>
      <c r="AD5909">
        <v>4.1500000000000004</v>
      </c>
      <c r="AE5909" t="s">
        <v>5869</v>
      </c>
      <c r="AF5909" t="s">
        <v>36</v>
      </c>
    </row>
    <row r="5910" spans="1:32" x14ac:dyDescent="0.2">
      <c r="A5910">
        <v>5909</v>
      </c>
      <c r="C5910">
        <v>142244</v>
      </c>
      <c r="D5910">
        <v>101789</v>
      </c>
      <c r="F5910">
        <v>15</v>
      </c>
      <c r="G5910">
        <v>52</v>
      </c>
      <c r="H5910">
        <v>56.2</v>
      </c>
      <c r="I5910" t="s">
        <v>24</v>
      </c>
      <c r="J5910">
        <v>17</v>
      </c>
      <c r="K5910">
        <v>24</v>
      </c>
      <c r="L5910">
        <v>13</v>
      </c>
      <c r="M5910">
        <v>17</v>
      </c>
      <c r="N5910">
        <v>6.36</v>
      </c>
      <c r="O5910" t="s">
        <v>103</v>
      </c>
      <c r="X5910" t="s">
        <v>197</v>
      </c>
      <c r="Y5910">
        <v>5909</v>
      </c>
      <c r="Z5910" s="1">
        <v>0.6617615740740741</v>
      </c>
      <c r="AA5910" t="s">
        <v>12005</v>
      </c>
      <c r="AB5910">
        <v>-4.1000000000000002E-2</v>
      </c>
      <c r="AC5910">
        <v>2E-3</v>
      </c>
      <c r="AD5910">
        <v>6.36</v>
      </c>
      <c r="AE5910" t="s">
        <v>197</v>
      </c>
    </row>
    <row r="5911" spans="1:32" x14ac:dyDescent="0.2">
      <c r="A5911">
        <v>5910</v>
      </c>
      <c r="C5911">
        <v>142250</v>
      </c>
      <c r="D5911">
        <v>183907</v>
      </c>
      <c r="F5911">
        <v>15</v>
      </c>
      <c r="G5911">
        <v>54</v>
      </c>
      <c r="H5911">
        <v>30</v>
      </c>
      <c r="I5911" t="s">
        <v>26</v>
      </c>
      <c r="J5911">
        <v>27</v>
      </c>
      <c r="K5911">
        <v>20</v>
      </c>
      <c r="L5911">
        <v>19</v>
      </c>
      <c r="M5911">
        <v>-27</v>
      </c>
      <c r="N5911">
        <v>6.14</v>
      </c>
      <c r="P5911">
        <v>-7.0000000000000007E-2</v>
      </c>
      <c r="R5911">
        <v>-0.44</v>
      </c>
      <c r="X5911" t="s">
        <v>4481</v>
      </c>
      <c r="Y5911">
        <v>5910</v>
      </c>
      <c r="Z5911" s="1">
        <v>0.66284722222222225</v>
      </c>
      <c r="AA5911" t="s">
        <v>12006</v>
      </c>
      <c r="AB5911">
        <v>-2.5000000000000001E-2</v>
      </c>
      <c r="AC5911">
        <v>-2.3E-2</v>
      </c>
      <c r="AD5911">
        <v>6.14</v>
      </c>
      <c r="AE5911" t="s">
        <v>4481</v>
      </c>
    </row>
    <row r="5912" spans="1:32" x14ac:dyDescent="0.2">
      <c r="A5912">
        <v>5911</v>
      </c>
      <c r="B5912" t="s">
        <v>4482</v>
      </c>
      <c r="C5912">
        <v>142267</v>
      </c>
      <c r="D5912">
        <v>101792</v>
      </c>
      <c r="E5912">
        <v>7313</v>
      </c>
      <c r="F5912">
        <v>15</v>
      </c>
      <c r="G5912">
        <v>53</v>
      </c>
      <c r="H5912">
        <v>12.1</v>
      </c>
      <c r="I5912" t="s">
        <v>24</v>
      </c>
      <c r="J5912">
        <v>13</v>
      </c>
      <c r="K5912">
        <v>11</v>
      </c>
      <c r="L5912">
        <v>48</v>
      </c>
      <c r="M5912">
        <v>13</v>
      </c>
      <c r="N5912">
        <v>6.1</v>
      </c>
      <c r="P5912">
        <v>0.6</v>
      </c>
      <c r="R5912">
        <v>0</v>
      </c>
      <c r="T5912">
        <v>0.33</v>
      </c>
      <c r="X5912" t="s">
        <v>4483</v>
      </c>
      <c r="Y5912">
        <v>5911</v>
      </c>
      <c r="Z5912" s="1">
        <v>0.66194560185185181</v>
      </c>
      <c r="AA5912" t="s">
        <v>12007</v>
      </c>
      <c r="AB5912">
        <v>-0.151</v>
      </c>
      <c r="AC5912">
        <v>-0.56100000000000005</v>
      </c>
      <c r="AD5912">
        <v>6.1</v>
      </c>
      <c r="AE5912" t="s">
        <v>12008</v>
      </c>
      <c r="AF5912" t="s">
        <v>36</v>
      </c>
    </row>
    <row r="5913" spans="1:32" x14ac:dyDescent="0.2">
      <c r="A5913">
        <v>5912</v>
      </c>
      <c r="B5913" t="s">
        <v>4484</v>
      </c>
      <c r="C5913">
        <v>142301</v>
      </c>
      <c r="D5913">
        <v>183914</v>
      </c>
      <c r="E5913" t="s">
        <v>4485</v>
      </c>
      <c r="F5913">
        <v>15</v>
      </c>
      <c r="G5913">
        <v>54</v>
      </c>
      <c r="H5913">
        <v>39.5</v>
      </c>
      <c r="I5913" t="s">
        <v>26</v>
      </c>
      <c r="J5913">
        <v>25</v>
      </c>
      <c r="K5913">
        <v>14</v>
      </c>
      <c r="L5913">
        <v>37</v>
      </c>
      <c r="M5913">
        <v>-25</v>
      </c>
      <c r="N5913">
        <v>5.87</v>
      </c>
      <c r="P5913">
        <v>-0.06</v>
      </c>
      <c r="R5913">
        <v>-0.57999999999999996</v>
      </c>
      <c r="X5913" t="s">
        <v>4486</v>
      </c>
      <c r="Y5913">
        <v>5912</v>
      </c>
      <c r="Z5913" s="1">
        <v>0.66295717592592596</v>
      </c>
      <c r="AA5913" t="s">
        <v>12009</v>
      </c>
      <c r="AB5913">
        <v>-1.2999999999999999E-2</v>
      </c>
      <c r="AC5913">
        <v>-2.1999999999999999E-2</v>
      </c>
      <c r="AD5913">
        <v>5.87</v>
      </c>
      <c r="AE5913" t="s">
        <v>111</v>
      </c>
    </row>
    <row r="5914" spans="1:32" x14ac:dyDescent="0.2">
      <c r="A5914">
        <v>5913</v>
      </c>
      <c r="C5914">
        <v>142357</v>
      </c>
      <c r="D5914">
        <v>101796</v>
      </c>
      <c r="F5914">
        <v>15</v>
      </c>
      <c r="G5914">
        <v>53</v>
      </c>
      <c r="H5914">
        <v>34.9</v>
      </c>
      <c r="I5914" t="s">
        <v>24</v>
      </c>
      <c r="J5914">
        <v>16</v>
      </c>
      <c r="K5914">
        <v>4</v>
      </c>
      <c r="L5914">
        <v>30</v>
      </c>
      <c r="M5914">
        <v>16</v>
      </c>
      <c r="N5914">
        <v>6.09</v>
      </c>
      <c r="O5914" t="s">
        <v>103</v>
      </c>
      <c r="X5914" t="s">
        <v>1499</v>
      </c>
      <c r="Y5914">
        <v>5913</v>
      </c>
      <c r="Z5914" s="1">
        <v>0.66220949074074076</v>
      </c>
      <c r="AA5914" t="s">
        <v>12010</v>
      </c>
      <c r="AB5914">
        <v>2.7E-2</v>
      </c>
      <c r="AC5914">
        <v>-0.02</v>
      </c>
      <c r="AD5914">
        <v>6.09</v>
      </c>
      <c r="AE5914" t="s">
        <v>8484</v>
      </c>
      <c r="AF5914" t="s">
        <v>36</v>
      </c>
    </row>
    <row r="5915" spans="1:32" x14ac:dyDescent="0.2">
      <c r="A5915">
        <v>5914</v>
      </c>
      <c r="B5915" t="s">
        <v>4487</v>
      </c>
      <c r="C5915">
        <v>142373</v>
      </c>
      <c r="D5915">
        <v>45772</v>
      </c>
      <c r="F5915">
        <v>15</v>
      </c>
      <c r="G5915">
        <v>52</v>
      </c>
      <c r="H5915">
        <v>40.5</v>
      </c>
      <c r="I5915" t="s">
        <v>24</v>
      </c>
      <c r="J5915">
        <v>42</v>
      </c>
      <c r="K5915">
        <v>27</v>
      </c>
      <c r="L5915">
        <v>6</v>
      </c>
      <c r="M5915">
        <v>42</v>
      </c>
      <c r="N5915">
        <v>4.62</v>
      </c>
      <c r="P5915">
        <v>0.56000000000000005</v>
      </c>
      <c r="R5915">
        <v>0</v>
      </c>
      <c r="T5915">
        <v>0.32</v>
      </c>
      <c r="X5915" t="s">
        <v>4488</v>
      </c>
      <c r="Y5915">
        <v>5914</v>
      </c>
      <c r="Z5915" s="1">
        <v>0.66157986111111111</v>
      </c>
      <c r="AA5915" t="s">
        <v>12011</v>
      </c>
      <c r="AB5915">
        <v>0.44</v>
      </c>
      <c r="AC5915">
        <v>0.63200000000000001</v>
      </c>
      <c r="AD5915">
        <v>4.62</v>
      </c>
      <c r="AE5915" t="s">
        <v>12012</v>
      </c>
      <c r="AF5915" t="s">
        <v>36</v>
      </c>
    </row>
    <row r="5916" spans="1:32" x14ac:dyDescent="0.2">
      <c r="A5916">
        <v>5915</v>
      </c>
      <c r="B5916" t="s">
        <v>4489</v>
      </c>
      <c r="C5916">
        <v>142378</v>
      </c>
      <c r="D5916">
        <v>159572</v>
      </c>
      <c r="E5916">
        <v>7327</v>
      </c>
      <c r="F5916">
        <v>15</v>
      </c>
      <c r="G5916">
        <v>55</v>
      </c>
      <c r="H5916">
        <v>0.3</v>
      </c>
      <c r="I5916" t="s">
        <v>26</v>
      </c>
      <c r="J5916">
        <v>19</v>
      </c>
      <c r="K5916">
        <v>22</v>
      </c>
      <c r="L5916">
        <v>59</v>
      </c>
      <c r="M5916">
        <v>-19</v>
      </c>
      <c r="N5916">
        <v>5.94</v>
      </c>
      <c r="P5916">
        <v>-0.01</v>
      </c>
      <c r="R5916">
        <v>-0.53</v>
      </c>
      <c r="T5916">
        <v>-0.03</v>
      </c>
      <c r="X5916" t="s">
        <v>211</v>
      </c>
      <c r="Y5916">
        <v>5915</v>
      </c>
      <c r="Z5916" s="1">
        <v>0.66319791666666672</v>
      </c>
      <c r="AA5916" t="s">
        <v>12013</v>
      </c>
      <c r="AB5916">
        <v>-1.6E-2</v>
      </c>
      <c r="AC5916">
        <v>-0.02</v>
      </c>
      <c r="AD5916">
        <v>5.94</v>
      </c>
      <c r="AE5916" t="s">
        <v>211</v>
      </c>
    </row>
    <row r="5917" spans="1:32" x14ac:dyDescent="0.2">
      <c r="A5917">
        <v>5916</v>
      </c>
      <c r="C5917">
        <v>142407</v>
      </c>
      <c r="D5917">
        <v>207119</v>
      </c>
      <c r="F5917">
        <v>15</v>
      </c>
      <c r="G5917">
        <v>55</v>
      </c>
      <c r="H5917">
        <v>30.4</v>
      </c>
      <c r="I5917" t="s">
        <v>26</v>
      </c>
      <c r="J5917">
        <v>31</v>
      </c>
      <c r="K5917">
        <v>5</v>
      </c>
      <c r="L5917">
        <v>1</v>
      </c>
      <c r="M5917">
        <v>-31</v>
      </c>
      <c r="N5917">
        <v>6.21</v>
      </c>
      <c r="P5917">
        <v>1.37</v>
      </c>
      <c r="X5917" t="s">
        <v>172</v>
      </c>
      <c r="Y5917">
        <v>5916</v>
      </c>
      <c r="Z5917" s="1">
        <v>0.66354629629629625</v>
      </c>
      <c r="AA5917" t="s">
        <v>12014</v>
      </c>
      <c r="AB5917">
        <v>1.4E-2</v>
      </c>
      <c r="AC5917">
        <v>2.4E-2</v>
      </c>
      <c r="AD5917">
        <v>6.21</v>
      </c>
      <c r="AE5917" t="s">
        <v>172</v>
      </c>
    </row>
    <row r="5918" spans="1:32" x14ac:dyDescent="0.2">
      <c r="A5918">
        <v>5917</v>
      </c>
      <c r="B5918" t="s">
        <v>4490</v>
      </c>
      <c r="C5918">
        <v>142445</v>
      </c>
      <c r="D5918">
        <v>183931</v>
      </c>
      <c r="F5918">
        <v>15</v>
      </c>
      <c r="G5918">
        <v>55</v>
      </c>
      <c r="H5918">
        <v>30.1</v>
      </c>
      <c r="I5918" t="s">
        <v>26</v>
      </c>
      <c r="J5918">
        <v>26</v>
      </c>
      <c r="K5918">
        <v>15</v>
      </c>
      <c r="L5918">
        <v>57</v>
      </c>
      <c r="M5918">
        <v>-26</v>
      </c>
      <c r="N5918">
        <v>5.62</v>
      </c>
      <c r="P5918">
        <v>0.15</v>
      </c>
      <c r="R5918">
        <v>0.19</v>
      </c>
      <c r="X5918" t="s">
        <v>298</v>
      </c>
      <c r="Y5918">
        <v>5917</v>
      </c>
      <c r="Z5918" s="1">
        <v>0.66354282407407406</v>
      </c>
      <c r="AA5918" t="s">
        <v>12015</v>
      </c>
      <c r="AB5918">
        <v>-4.4999999999999998E-2</v>
      </c>
      <c r="AC5918">
        <v>-2.1000000000000001E-2</v>
      </c>
      <c r="AD5918">
        <v>5.62</v>
      </c>
      <c r="AE5918" t="s">
        <v>298</v>
      </c>
    </row>
    <row r="5919" spans="1:32" x14ac:dyDescent="0.2">
      <c r="A5919">
        <v>5918</v>
      </c>
      <c r="C5919">
        <v>142448</v>
      </c>
      <c r="D5919">
        <v>207128</v>
      </c>
      <c r="F5919">
        <v>15</v>
      </c>
      <c r="G5919">
        <v>56</v>
      </c>
      <c r="H5919">
        <v>6.5</v>
      </c>
      <c r="I5919" t="s">
        <v>26</v>
      </c>
      <c r="J5919">
        <v>39</v>
      </c>
      <c r="K5919">
        <v>51</v>
      </c>
      <c r="L5919">
        <v>51</v>
      </c>
      <c r="M5919">
        <v>-39</v>
      </c>
      <c r="N5919">
        <v>6.03</v>
      </c>
      <c r="P5919">
        <v>0.15</v>
      </c>
      <c r="X5919" t="s">
        <v>177</v>
      </c>
      <c r="Y5919">
        <v>5918</v>
      </c>
      <c r="Z5919" s="1">
        <v>0.66396412037037034</v>
      </c>
      <c r="AA5919" t="s">
        <v>12016</v>
      </c>
      <c r="AB5919">
        <v>-3.5000000000000003E-2</v>
      </c>
      <c r="AC5919">
        <v>-1.7999999999999999E-2</v>
      </c>
      <c r="AD5919">
        <v>6.03</v>
      </c>
      <c r="AE5919" t="s">
        <v>177</v>
      </c>
    </row>
    <row r="5920" spans="1:32" x14ac:dyDescent="0.2">
      <c r="A5920">
        <v>5919</v>
      </c>
      <c r="B5920" t="s">
        <v>4491</v>
      </c>
      <c r="C5920">
        <v>142500</v>
      </c>
      <c r="D5920">
        <v>121254</v>
      </c>
      <c r="E5920" t="s">
        <v>4492</v>
      </c>
      <c r="F5920">
        <v>15</v>
      </c>
      <c r="G5920">
        <v>54</v>
      </c>
      <c r="H5920">
        <v>40.299999999999997</v>
      </c>
      <c r="I5920" t="s">
        <v>24</v>
      </c>
      <c r="J5920">
        <v>8</v>
      </c>
      <c r="K5920">
        <v>34</v>
      </c>
      <c r="L5920">
        <v>49</v>
      </c>
      <c r="M5920">
        <v>8</v>
      </c>
      <c r="N5920">
        <v>6.29</v>
      </c>
      <c r="P5920">
        <v>0.18</v>
      </c>
      <c r="R5920">
        <v>0.09</v>
      </c>
      <c r="X5920" t="s">
        <v>2584</v>
      </c>
      <c r="Y5920">
        <v>5919</v>
      </c>
      <c r="Z5920" s="1">
        <v>0.66296643518518517</v>
      </c>
      <c r="AA5920" t="s">
        <v>12017</v>
      </c>
      <c r="AB5920">
        <v>2E-3</v>
      </c>
      <c r="AC5920">
        <v>2E-3</v>
      </c>
      <c r="AD5920">
        <v>6.29</v>
      </c>
      <c r="AE5920" t="s">
        <v>2584</v>
      </c>
    </row>
    <row r="5921" spans="1:32" x14ac:dyDescent="0.2">
      <c r="A5921">
        <v>5920</v>
      </c>
      <c r="C5921">
        <v>142514</v>
      </c>
      <c r="D5921">
        <v>253362</v>
      </c>
      <c r="F5921">
        <v>15</v>
      </c>
      <c r="G5921">
        <v>58</v>
      </c>
      <c r="H5921">
        <v>58.1</v>
      </c>
      <c r="I5921" t="s">
        <v>26</v>
      </c>
      <c r="J5921">
        <v>65</v>
      </c>
      <c r="K5921">
        <v>2</v>
      </c>
      <c r="L5921">
        <v>16</v>
      </c>
      <c r="M5921">
        <v>-65</v>
      </c>
      <c r="N5921">
        <v>5.75</v>
      </c>
      <c r="P5921">
        <v>-0.06</v>
      </c>
      <c r="R5921">
        <v>-0.4</v>
      </c>
      <c r="X5921" t="s">
        <v>112</v>
      </c>
      <c r="Y5921">
        <v>5920</v>
      </c>
      <c r="Z5921" s="1">
        <v>0.66595023148148147</v>
      </c>
      <c r="AA5921" t="s">
        <v>12018</v>
      </c>
      <c r="AB5921">
        <v>-1.2999999999999999E-2</v>
      </c>
      <c r="AC5921">
        <v>-1.9E-2</v>
      </c>
      <c r="AD5921">
        <v>5.75</v>
      </c>
      <c r="AE5921" t="s">
        <v>112</v>
      </c>
    </row>
    <row r="5922" spans="1:32" x14ac:dyDescent="0.2">
      <c r="A5922">
        <v>5921</v>
      </c>
      <c r="C5922">
        <v>142529</v>
      </c>
      <c r="D5922">
        <v>226392</v>
      </c>
      <c r="F5922">
        <v>15</v>
      </c>
      <c r="G5922">
        <v>57</v>
      </c>
      <c r="H5922">
        <v>3.8</v>
      </c>
      <c r="I5922" t="s">
        <v>26</v>
      </c>
      <c r="J5922">
        <v>48</v>
      </c>
      <c r="K5922">
        <v>9</v>
      </c>
      <c r="L5922">
        <v>44</v>
      </c>
      <c r="M5922">
        <v>-48</v>
      </c>
      <c r="N5922">
        <v>6.31</v>
      </c>
      <c r="P5922">
        <v>0.38</v>
      </c>
      <c r="R5922">
        <v>-0.03</v>
      </c>
      <c r="X5922" t="s">
        <v>2291</v>
      </c>
      <c r="Y5922">
        <v>5921</v>
      </c>
      <c r="Z5922" s="1">
        <v>0.66462731481481485</v>
      </c>
      <c r="AA5922" t="s">
        <v>12019</v>
      </c>
      <c r="AB5922">
        <v>-0.109</v>
      </c>
      <c r="AC5922">
        <v>-9.5000000000000001E-2</v>
      </c>
      <c r="AD5922">
        <v>6.31</v>
      </c>
      <c r="AE5922" t="s">
        <v>2291</v>
      </c>
    </row>
    <row r="5923" spans="1:32" x14ac:dyDescent="0.2">
      <c r="A5923">
        <v>5922</v>
      </c>
      <c r="C5923">
        <v>142531</v>
      </c>
      <c r="D5923">
        <v>29698</v>
      </c>
      <c r="F5923">
        <v>15</v>
      </c>
      <c r="G5923">
        <v>52</v>
      </c>
      <c r="H5923">
        <v>16.600000000000001</v>
      </c>
      <c r="I5923" t="s">
        <v>24</v>
      </c>
      <c r="J5923">
        <v>55</v>
      </c>
      <c r="K5923">
        <v>49</v>
      </c>
      <c r="L5923">
        <v>36</v>
      </c>
      <c r="M5923">
        <v>55</v>
      </c>
      <c r="N5923">
        <v>5.81</v>
      </c>
      <c r="P5923">
        <v>0.96</v>
      </c>
      <c r="W5923" t="s">
        <v>27</v>
      </c>
      <c r="X5923" t="s">
        <v>51</v>
      </c>
      <c r="Y5923">
        <v>5922</v>
      </c>
      <c r="Z5923" s="1">
        <v>0.66130324074074076</v>
      </c>
      <c r="AA5923" t="s">
        <v>12020</v>
      </c>
      <c r="AB5923">
        <v>-2.3E-2</v>
      </c>
      <c r="AC5923">
        <v>5.7000000000000002E-2</v>
      </c>
      <c r="AD5923">
        <v>5.81</v>
      </c>
      <c r="AE5923" t="s">
        <v>3242</v>
      </c>
    </row>
    <row r="5924" spans="1:32" x14ac:dyDescent="0.2">
      <c r="A5924">
        <v>5923</v>
      </c>
      <c r="C5924">
        <v>142542</v>
      </c>
      <c r="D5924">
        <v>207134</v>
      </c>
      <c r="F5924">
        <v>15</v>
      </c>
      <c r="G5924">
        <v>56</v>
      </c>
      <c r="H5924">
        <v>13.9</v>
      </c>
      <c r="I5924" t="s">
        <v>26</v>
      </c>
      <c r="J5924">
        <v>31</v>
      </c>
      <c r="K5924">
        <v>47</v>
      </c>
      <c r="L5924">
        <v>9</v>
      </c>
      <c r="M5924">
        <v>-31</v>
      </c>
      <c r="N5924">
        <v>6.29</v>
      </c>
      <c r="P5924">
        <v>0.43</v>
      </c>
      <c r="X5924" t="s">
        <v>204</v>
      </c>
      <c r="Y5924">
        <v>5923</v>
      </c>
      <c r="Z5924" s="1">
        <v>0.66404976851851849</v>
      </c>
      <c r="AA5924" t="s">
        <v>12021</v>
      </c>
      <c r="AB5924">
        <v>3.5999999999999997E-2</v>
      </c>
      <c r="AC5924">
        <v>1E-3</v>
      </c>
      <c r="AD5924">
        <v>6.29</v>
      </c>
      <c r="AE5924" t="s">
        <v>204</v>
      </c>
    </row>
    <row r="5925" spans="1:32" x14ac:dyDescent="0.2">
      <c r="A5925">
        <v>5924</v>
      </c>
      <c r="C5925">
        <v>142574</v>
      </c>
      <c r="D5925">
        <v>84070</v>
      </c>
      <c r="F5925">
        <v>15</v>
      </c>
      <c r="G5925">
        <v>54</v>
      </c>
      <c r="H5925">
        <v>34.6</v>
      </c>
      <c r="I5925" t="s">
        <v>24</v>
      </c>
      <c r="J5925">
        <v>20</v>
      </c>
      <c r="K5925">
        <v>18</v>
      </c>
      <c r="L5925">
        <v>39</v>
      </c>
      <c r="M5925">
        <v>20</v>
      </c>
      <c r="N5925">
        <v>5.44</v>
      </c>
      <c r="P5925">
        <v>1.59</v>
      </c>
      <c r="R5925">
        <v>1.94</v>
      </c>
      <c r="T5925">
        <v>0.97</v>
      </c>
      <c r="X5925" t="s">
        <v>53</v>
      </c>
      <c r="Y5925">
        <v>5924</v>
      </c>
      <c r="Z5925" s="1">
        <v>0.66290046296296301</v>
      </c>
      <c r="AA5925" t="s">
        <v>12022</v>
      </c>
      <c r="AB5925">
        <v>-8.2000000000000003E-2</v>
      </c>
      <c r="AC5925">
        <v>4.2999999999999997E-2</v>
      </c>
      <c r="AD5925">
        <v>5.44</v>
      </c>
      <c r="AE5925" t="s">
        <v>53</v>
      </c>
    </row>
    <row r="5926" spans="1:32" x14ac:dyDescent="0.2">
      <c r="A5926">
        <v>5925</v>
      </c>
      <c r="B5926" t="s">
        <v>4493</v>
      </c>
      <c r="C5926">
        <v>142629</v>
      </c>
      <c r="D5926">
        <v>207144</v>
      </c>
      <c r="F5926">
        <v>15</v>
      </c>
      <c r="G5926">
        <v>56</v>
      </c>
      <c r="H5926">
        <v>53.5</v>
      </c>
      <c r="I5926" t="s">
        <v>26</v>
      </c>
      <c r="J5926">
        <v>33</v>
      </c>
      <c r="K5926">
        <v>57</v>
      </c>
      <c r="L5926">
        <v>59</v>
      </c>
      <c r="M5926">
        <v>-33</v>
      </c>
      <c r="N5926">
        <v>5.12</v>
      </c>
      <c r="P5926">
        <v>0.12</v>
      </c>
      <c r="R5926">
        <v>0.08</v>
      </c>
      <c r="X5926" t="s">
        <v>298</v>
      </c>
      <c r="Y5926">
        <v>5925</v>
      </c>
      <c r="Z5926" s="1">
        <v>0.66450810185185183</v>
      </c>
      <c r="AA5926" t="s">
        <v>12023</v>
      </c>
      <c r="AB5926">
        <v>1.7999999999999999E-2</v>
      </c>
      <c r="AC5926">
        <v>-4.2000000000000003E-2</v>
      </c>
      <c r="AD5926">
        <v>5.12</v>
      </c>
      <c r="AE5926" t="s">
        <v>298</v>
      </c>
    </row>
    <row r="5927" spans="1:32" x14ac:dyDescent="0.2">
      <c r="A5927">
        <v>5926</v>
      </c>
      <c r="B5927" t="s">
        <v>4494</v>
      </c>
      <c r="C5927">
        <v>142630</v>
      </c>
      <c r="D5927">
        <v>207145</v>
      </c>
      <c r="F5927">
        <v>15</v>
      </c>
      <c r="G5927">
        <v>56</v>
      </c>
      <c r="H5927">
        <v>54.2</v>
      </c>
      <c r="I5927" t="s">
        <v>26</v>
      </c>
      <c r="J5927">
        <v>33</v>
      </c>
      <c r="K5927">
        <v>57</v>
      </c>
      <c r="L5927">
        <v>51</v>
      </c>
      <c r="M5927">
        <v>-33</v>
      </c>
      <c r="N5927">
        <v>5.62</v>
      </c>
      <c r="P5927">
        <v>0.05</v>
      </c>
      <c r="R5927">
        <v>0.06</v>
      </c>
      <c r="X5927" t="s">
        <v>102</v>
      </c>
      <c r="Y5927">
        <v>5926</v>
      </c>
      <c r="Z5927" s="1">
        <v>0.66451620370370368</v>
      </c>
      <c r="AA5927" t="s">
        <v>12024</v>
      </c>
      <c r="AB5927">
        <v>0.02</v>
      </c>
      <c r="AC5927">
        <v>-3.9E-2</v>
      </c>
      <c r="AD5927">
        <v>5.62</v>
      </c>
      <c r="AE5927" t="s">
        <v>102</v>
      </c>
    </row>
    <row r="5928" spans="1:32" x14ac:dyDescent="0.2">
      <c r="A5928">
        <v>5927</v>
      </c>
      <c r="C5928">
        <v>142640</v>
      </c>
      <c r="D5928">
        <v>159584</v>
      </c>
      <c r="F5928">
        <v>15</v>
      </c>
      <c r="G5928">
        <v>56</v>
      </c>
      <c r="H5928">
        <v>14.4</v>
      </c>
      <c r="I5928" t="s">
        <v>26</v>
      </c>
      <c r="J5928">
        <v>14</v>
      </c>
      <c r="K5928">
        <v>23</v>
      </c>
      <c r="L5928">
        <v>58</v>
      </c>
      <c r="M5928">
        <v>-14</v>
      </c>
      <c r="N5928">
        <v>6.37</v>
      </c>
      <c r="P5928">
        <v>0.48</v>
      </c>
      <c r="R5928">
        <v>0.08</v>
      </c>
      <c r="X5928" t="s">
        <v>4495</v>
      </c>
      <c r="Y5928">
        <v>5927</v>
      </c>
      <c r="Z5928" s="1">
        <v>0.66405555555555551</v>
      </c>
      <c r="AA5928" t="s">
        <v>12025</v>
      </c>
      <c r="AB5928">
        <v>3.1E-2</v>
      </c>
      <c r="AC5928">
        <v>-7.2999999999999995E-2</v>
      </c>
      <c r="AD5928">
        <v>6.37</v>
      </c>
      <c r="AE5928" t="s">
        <v>4495</v>
      </c>
    </row>
    <row r="5929" spans="1:32" x14ac:dyDescent="0.2">
      <c r="A5929">
        <v>5928</v>
      </c>
      <c r="B5929" t="s">
        <v>4496</v>
      </c>
      <c r="C5929">
        <v>142669</v>
      </c>
      <c r="D5929">
        <v>183957</v>
      </c>
      <c r="F5929">
        <v>15</v>
      </c>
      <c r="G5929">
        <v>56</v>
      </c>
      <c r="H5929">
        <v>53.1</v>
      </c>
      <c r="I5929" t="s">
        <v>26</v>
      </c>
      <c r="J5929">
        <v>29</v>
      </c>
      <c r="K5929">
        <v>12</v>
      </c>
      <c r="L5929">
        <v>51</v>
      </c>
      <c r="M5929">
        <v>-29</v>
      </c>
      <c r="N5929">
        <v>3.88</v>
      </c>
      <c r="P5929">
        <v>-0.2</v>
      </c>
      <c r="R5929">
        <v>-0.82</v>
      </c>
      <c r="T5929">
        <v>-0.2</v>
      </c>
      <c r="X5929" t="s">
        <v>2416</v>
      </c>
      <c r="Y5929">
        <v>5928</v>
      </c>
      <c r="Z5929" s="1">
        <v>0.66450347222222217</v>
      </c>
      <c r="AA5929" t="s">
        <v>12026</v>
      </c>
      <c r="AB5929">
        <v>-1.2999999999999999E-2</v>
      </c>
      <c r="AC5929">
        <v>-2.5000000000000001E-2</v>
      </c>
      <c r="AD5929">
        <v>3.88</v>
      </c>
      <c r="AE5929" t="s">
        <v>7045</v>
      </c>
    </row>
    <row r="5930" spans="1:32" x14ac:dyDescent="0.2">
      <c r="A5930">
        <v>5929</v>
      </c>
      <c r="C5930">
        <v>142691</v>
      </c>
      <c r="D5930">
        <v>207152</v>
      </c>
      <c r="F5930">
        <v>15</v>
      </c>
      <c r="G5930">
        <v>57</v>
      </c>
      <c r="H5930">
        <v>21.3</v>
      </c>
      <c r="I5930" t="s">
        <v>26</v>
      </c>
      <c r="J5930">
        <v>36</v>
      </c>
      <c r="K5930">
        <v>11</v>
      </c>
      <c r="L5930">
        <v>6</v>
      </c>
      <c r="M5930">
        <v>-36</v>
      </c>
      <c r="N5930">
        <v>5.8</v>
      </c>
      <c r="P5930">
        <v>1.01</v>
      </c>
      <c r="X5930" t="s">
        <v>505</v>
      </c>
      <c r="Y5930">
        <v>5929</v>
      </c>
      <c r="Z5930" s="1">
        <v>0.66482986111111109</v>
      </c>
      <c r="AA5930" t="s">
        <v>12027</v>
      </c>
      <c r="AB5930">
        <v>-1.7999999999999999E-2</v>
      </c>
      <c r="AC5930">
        <v>-2E-3</v>
      </c>
      <c r="AD5930">
        <v>5.8</v>
      </c>
      <c r="AE5930" t="s">
        <v>5982</v>
      </c>
      <c r="AF5930" t="s">
        <v>36</v>
      </c>
    </row>
    <row r="5931" spans="1:32" x14ac:dyDescent="0.2">
      <c r="A5931">
        <v>5930</v>
      </c>
      <c r="C5931">
        <v>142703</v>
      </c>
      <c r="D5931">
        <v>159587</v>
      </c>
      <c r="F5931">
        <v>15</v>
      </c>
      <c r="G5931">
        <v>56</v>
      </c>
      <c r="H5931">
        <v>33.4</v>
      </c>
      <c r="I5931" t="s">
        <v>26</v>
      </c>
      <c r="J5931">
        <v>14</v>
      </c>
      <c r="K5931">
        <v>49</v>
      </c>
      <c r="L5931">
        <v>45</v>
      </c>
      <c r="M5931">
        <v>-14</v>
      </c>
      <c r="N5931">
        <v>6.13</v>
      </c>
      <c r="P5931">
        <v>0.23</v>
      </c>
      <c r="R5931">
        <v>-0.03</v>
      </c>
      <c r="X5931" t="s">
        <v>269</v>
      </c>
      <c r="Y5931">
        <v>5930</v>
      </c>
      <c r="Z5931" s="1">
        <v>0.66427546296296291</v>
      </c>
      <c r="AA5931" t="s">
        <v>12028</v>
      </c>
      <c r="AB5931">
        <v>6.9000000000000006E-2</v>
      </c>
      <c r="AC5931">
        <v>-2.7E-2</v>
      </c>
      <c r="AD5931">
        <v>6.13</v>
      </c>
      <c r="AE5931" t="s">
        <v>269</v>
      </c>
    </row>
    <row r="5932" spans="1:32" x14ac:dyDescent="0.2">
      <c r="A5932">
        <v>5931</v>
      </c>
      <c r="C5932">
        <v>142763</v>
      </c>
      <c r="D5932">
        <v>101821</v>
      </c>
      <c r="F5932">
        <v>15</v>
      </c>
      <c r="G5932">
        <v>55</v>
      </c>
      <c r="H5932">
        <v>39.799999999999997</v>
      </c>
      <c r="I5932" t="s">
        <v>24</v>
      </c>
      <c r="J5932">
        <v>18</v>
      </c>
      <c r="K5932">
        <v>37</v>
      </c>
      <c r="L5932">
        <v>14</v>
      </c>
      <c r="M5932">
        <v>18</v>
      </c>
      <c r="N5932">
        <v>6.26</v>
      </c>
      <c r="P5932">
        <v>-0.11</v>
      </c>
      <c r="R5932">
        <v>-0.43</v>
      </c>
      <c r="X5932" t="s">
        <v>111</v>
      </c>
      <c r="Y5932">
        <v>5931</v>
      </c>
      <c r="Z5932" s="1">
        <v>0.66365509259259259</v>
      </c>
      <c r="AA5932" t="s">
        <v>12029</v>
      </c>
      <c r="AB5932">
        <v>-1.4E-2</v>
      </c>
      <c r="AC5932">
        <v>-1.4999999999999999E-2</v>
      </c>
      <c r="AD5932">
        <v>6.26</v>
      </c>
      <c r="AE5932" t="s">
        <v>111</v>
      </c>
    </row>
    <row r="5933" spans="1:32" x14ac:dyDescent="0.2">
      <c r="A5933">
        <v>5932</v>
      </c>
      <c r="B5933" t="s">
        <v>4497</v>
      </c>
      <c r="C5933">
        <v>142780</v>
      </c>
      <c r="D5933">
        <v>45788</v>
      </c>
      <c r="E5933">
        <v>7335</v>
      </c>
      <c r="F5933">
        <v>15</v>
      </c>
      <c r="G5933">
        <v>54</v>
      </c>
      <c r="H5933">
        <v>37.9</v>
      </c>
      <c r="I5933" t="s">
        <v>24</v>
      </c>
      <c r="J5933">
        <v>43</v>
      </c>
      <c r="K5933">
        <v>8</v>
      </c>
      <c r="L5933">
        <v>19</v>
      </c>
      <c r="M5933">
        <v>43</v>
      </c>
      <c r="N5933">
        <v>5.37</v>
      </c>
      <c r="P5933">
        <v>1.65</v>
      </c>
      <c r="R5933">
        <v>1.97</v>
      </c>
      <c r="T5933">
        <v>1.25</v>
      </c>
      <c r="X5933" t="s">
        <v>4498</v>
      </c>
      <c r="Y5933">
        <v>5932</v>
      </c>
      <c r="Z5933" s="1">
        <v>0.66293865740740743</v>
      </c>
      <c r="AA5933" t="s">
        <v>12030</v>
      </c>
      <c r="AB5933">
        <v>-3.2000000000000001E-2</v>
      </c>
      <c r="AC5933">
        <v>6.5000000000000002E-2</v>
      </c>
      <c r="AD5933">
        <v>5.37</v>
      </c>
      <c r="AE5933" t="s">
        <v>98</v>
      </c>
      <c r="AF5933" t="s">
        <v>36</v>
      </c>
    </row>
    <row r="5934" spans="1:32" x14ac:dyDescent="0.2">
      <c r="A5934">
        <v>5933</v>
      </c>
      <c r="B5934" t="s">
        <v>4499</v>
      </c>
      <c r="C5934">
        <v>142860</v>
      </c>
      <c r="D5934">
        <v>101826</v>
      </c>
      <c r="E5934">
        <v>7350</v>
      </c>
      <c r="F5934">
        <v>15</v>
      </c>
      <c r="G5934">
        <v>56</v>
      </c>
      <c r="H5934">
        <v>27.2</v>
      </c>
      <c r="I5934" t="s">
        <v>24</v>
      </c>
      <c r="J5934">
        <v>15</v>
      </c>
      <c r="K5934">
        <v>39</v>
      </c>
      <c r="L5934">
        <v>42</v>
      </c>
      <c r="M5934">
        <v>15</v>
      </c>
      <c r="N5934">
        <v>3.85</v>
      </c>
      <c r="P5934">
        <v>0.48</v>
      </c>
      <c r="R5934">
        <v>-0.03</v>
      </c>
      <c r="T5934">
        <v>0.24</v>
      </c>
      <c r="X5934" t="s">
        <v>204</v>
      </c>
      <c r="Y5934">
        <v>5933</v>
      </c>
      <c r="Z5934" s="1">
        <v>0.66420370370370374</v>
      </c>
      <c r="AA5934" t="s">
        <v>12031</v>
      </c>
      <c r="AB5934">
        <v>0.312</v>
      </c>
      <c r="AC5934">
        <v>-1.2809999999999999</v>
      </c>
      <c r="AD5934">
        <v>3.85</v>
      </c>
      <c r="AE5934" t="s">
        <v>204</v>
      </c>
    </row>
    <row r="5935" spans="1:32" x14ac:dyDescent="0.2">
      <c r="A5935">
        <v>5934</v>
      </c>
      <c r="C5935">
        <v>142883</v>
      </c>
      <c r="D5935">
        <v>183972</v>
      </c>
      <c r="E5935">
        <v>7359</v>
      </c>
      <c r="F5935">
        <v>15</v>
      </c>
      <c r="G5935">
        <v>57</v>
      </c>
      <c r="H5935">
        <v>40.4</v>
      </c>
      <c r="I5935" t="s">
        <v>26</v>
      </c>
      <c r="J5935">
        <v>20</v>
      </c>
      <c r="K5935">
        <v>58</v>
      </c>
      <c r="L5935">
        <v>59</v>
      </c>
      <c r="M5935">
        <v>-20</v>
      </c>
      <c r="N5935">
        <v>5.85</v>
      </c>
      <c r="P5935">
        <v>0.02</v>
      </c>
      <c r="R5935">
        <v>-0.43</v>
      </c>
      <c r="X5935" t="s">
        <v>368</v>
      </c>
      <c r="Y5935">
        <v>5934</v>
      </c>
      <c r="Z5935" s="1">
        <v>0.66505092592592596</v>
      </c>
      <c r="AA5935" t="s">
        <v>12032</v>
      </c>
      <c r="AB5935">
        <v>-1.6E-2</v>
      </c>
      <c r="AC5935">
        <v>-1.7999999999999999E-2</v>
      </c>
      <c r="AD5935">
        <v>5.85</v>
      </c>
      <c r="AE5935" t="s">
        <v>368</v>
      </c>
    </row>
    <row r="5936" spans="1:32" x14ac:dyDescent="0.2">
      <c r="A5936">
        <v>5935</v>
      </c>
      <c r="C5936">
        <v>142889</v>
      </c>
      <c r="D5936">
        <v>207178</v>
      </c>
      <c r="F5936">
        <v>15</v>
      </c>
      <c r="G5936">
        <v>58</v>
      </c>
      <c r="H5936">
        <v>30.7</v>
      </c>
      <c r="I5936" t="s">
        <v>26</v>
      </c>
      <c r="J5936">
        <v>37</v>
      </c>
      <c r="K5936">
        <v>30</v>
      </c>
      <c r="L5936">
        <v>11</v>
      </c>
      <c r="M5936">
        <v>-37</v>
      </c>
      <c r="N5936">
        <v>6.31</v>
      </c>
      <c r="P5936">
        <v>1.01</v>
      </c>
      <c r="X5936" t="s">
        <v>54</v>
      </c>
      <c r="Y5936">
        <v>5935</v>
      </c>
      <c r="Z5936" s="1">
        <v>0.66563310185185187</v>
      </c>
      <c r="AA5936" t="s">
        <v>12033</v>
      </c>
      <c r="AB5936">
        <v>-2.5000000000000001E-2</v>
      </c>
      <c r="AC5936">
        <v>-2E-3</v>
      </c>
      <c r="AD5936">
        <v>6.31</v>
      </c>
      <c r="AE5936" t="s">
        <v>54</v>
      </c>
    </row>
    <row r="5937" spans="1:32" x14ac:dyDescent="0.2">
      <c r="A5937">
        <v>5936</v>
      </c>
      <c r="B5937" t="s">
        <v>4500</v>
      </c>
      <c r="C5937">
        <v>142908</v>
      </c>
      <c r="D5937">
        <v>64974</v>
      </c>
      <c r="F5937">
        <v>15</v>
      </c>
      <c r="G5937">
        <v>55</v>
      </c>
      <c r="H5937">
        <v>47.6</v>
      </c>
      <c r="I5937" t="s">
        <v>24</v>
      </c>
      <c r="J5937">
        <v>37</v>
      </c>
      <c r="K5937">
        <v>56</v>
      </c>
      <c r="L5937">
        <v>49</v>
      </c>
      <c r="M5937">
        <v>37</v>
      </c>
      <c r="N5937">
        <v>5.45</v>
      </c>
      <c r="P5937">
        <v>0.33</v>
      </c>
      <c r="R5937">
        <v>0.03</v>
      </c>
      <c r="X5937" t="s">
        <v>88</v>
      </c>
      <c r="Y5937">
        <v>5936</v>
      </c>
      <c r="Z5937" s="1">
        <v>0.6637453703703704</v>
      </c>
      <c r="AA5937" t="s">
        <v>12034</v>
      </c>
      <c r="AB5937">
        <v>3.1E-2</v>
      </c>
      <c r="AC5937">
        <v>8.3000000000000004E-2</v>
      </c>
      <c r="AD5937">
        <v>5.45</v>
      </c>
      <c r="AE5937" t="s">
        <v>88</v>
      </c>
    </row>
    <row r="5938" spans="1:32" x14ac:dyDescent="0.2">
      <c r="A5938">
        <v>5937</v>
      </c>
      <c r="C5938">
        <v>142919</v>
      </c>
      <c r="D5938">
        <v>243219</v>
      </c>
      <c r="F5938">
        <v>15</v>
      </c>
      <c r="G5938">
        <v>59</v>
      </c>
      <c r="H5938">
        <v>54</v>
      </c>
      <c r="I5938" t="s">
        <v>26</v>
      </c>
      <c r="J5938">
        <v>54</v>
      </c>
      <c r="K5938">
        <v>1</v>
      </c>
      <c r="L5938">
        <v>16</v>
      </c>
      <c r="M5938">
        <v>-54</v>
      </c>
      <c r="N5938">
        <v>6.1</v>
      </c>
      <c r="P5938">
        <v>0</v>
      </c>
      <c r="R5938">
        <v>-0.48</v>
      </c>
      <c r="X5938" t="s">
        <v>148</v>
      </c>
      <c r="Y5938">
        <v>5937</v>
      </c>
      <c r="Z5938" s="1">
        <v>0.66659722222222217</v>
      </c>
      <c r="AA5938" t="s">
        <v>12035</v>
      </c>
      <c r="AB5938">
        <v>-2.3E-2</v>
      </c>
      <c r="AC5938">
        <v>-1.7000000000000001E-2</v>
      </c>
      <c r="AD5938">
        <v>6.1</v>
      </c>
      <c r="AE5938" t="s">
        <v>148</v>
      </c>
    </row>
    <row r="5939" spans="1:32" x14ac:dyDescent="0.2">
      <c r="A5939">
        <v>5938</v>
      </c>
      <c r="B5939" t="s">
        <v>4501</v>
      </c>
      <c r="C5939">
        <v>142926</v>
      </c>
      <c r="D5939">
        <v>45790</v>
      </c>
      <c r="E5939" t="s">
        <v>30</v>
      </c>
      <c r="F5939">
        <v>15</v>
      </c>
      <c r="G5939">
        <v>55</v>
      </c>
      <c r="H5939">
        <v>30.6</v>
      </c>
      <c r="I5939" t="s">
        <v>24</v>
      </c>
      <c r="J5939">
        <v>42</v>
      </c>
      <c r="K5939">
        <v>33</v>
      </c>
      <c r="L5939">
        <v>58</v>
      </c>
      <c r="M5939">
        <v>42</v>
      </c>
      <c r="N5939">
        <v>5.75</v>
      </c>
      <c r="P5939">
        <v>-0.11</v>
      </c>
      <c r="R5939">
        <v>-0.41</v>
      </c>
      <c r="T5939">
        <v>-0.18</v>
      </c>
      <c r="X5939" t="s">
        <v>4502</v>
      </c>
      <c r="Y5939">
        <v>5938</v>
      </c>
      <c r="Z5939" s="1">
        <v>0.66354861111111108</v>
      </c>
      <c r="AA5939" t="s">
        <v>12036</v>
      </c>
      <c r="AB5939">
        <v>-2.5000000000000001E-2</v>
      </c>
      <c r="AC5939">
        <v>1.4999999999999999E-2</v>
      </c>
      <c r="AD5939">
        <v>5.75</v>
      </c>
      <c r="AE5939" t="s">
        <v>4502</v>
      </c>
    </row>
    <row r="5940" spans="1:32" x14ac:dyDescent="0.2">
      <c r="A5940">
        <v>5939</v>
      </c>
      <c r="C5940">
        <v>142941</v>
      </c>
      <c r="D5940">
        <v>253377</v>
      </c>
      <c r="E5940" t="s">
        <v>4503</v>
      </c>
      <c r="F5940">
        <v>16</v>
      </c>
      <c r="G5940">
        <v>1</v>
      </c>
      <c r="H5940">
        <v>10.7</v>
      </c>
      <c r="I5940" t="s">
        <v>26</v>
      </c>
      <c r="J5940">
        <v>63</v>
      </c>
      <c r="K5940">
        <v>46</v>
      </c>
      <c r="L5940">
        <v>36</v>
      </c>
      <c r="M5940">
        <v>-63</v>
      </c>
      <c r="N5940">
        <v>6.41</v>
      </c>
      <c r="P5940">
        <v>0.78</v>
      </c>
      <c r="R5940">
        <v>0.54</v>
      </c>
      <c r="X5940" t="s">
        <v>4504</v>
      </c>
      <c r="Y5940">
        <v>5939</v>
      </c>
      <c r="Z5940" s="1">
        <v>0.66748495370370364</v>
      </c>
      <c r="AA5940" t="s">
        <v>12037</v>
      </c>
      <c r="AB5940">
        <v>-8.9999999999999993E-3</v>
      </c>
      <c r="AC5940">
        <v>-3.0000000000000001E-3</v>
      </c>
      <c r="AD5940">
        <v>6.41</v>
      </c>
      <c r="AE5940" t="s">
        <v>4504</v>
      </c>
    </row>
    <row r="5941" spans="1:32" x14ac:dyDescent="0.2">
      <c r="A5941">
        <v>5940</v>
      </c>
      <c r="B5941" t="s">
        <v>4505</v>
      </c>
      <c r="C5941">
        <v>142980</v>
      </c>
      <c r="D5941">
        <v>101834</v>
      </c>
      <c r="F5941">
        <v>15</v>
      </c>
      <c r="G5941">
        <v>57</v>
      </c>
      <c r="H5941">
        <v>14.6</v>
      </c>
      <c r="I5941" t="s">
        <v>24</v>
      </c>
      <c r="J5941">
        <v>14</v>
      </c>
      <c r="K5941">
        <v>24</v>
      </c>
      <c r="L5941">
        <v>52</v>
      </c>
      <c r="M5941">
        <v>14</v>
      </c>
      <c r="N5941">
        <v>5.54</v>
      </c>
      <c r="P5941">
        <v>1.1399999999999999</v>
      </c>
      <c r="R5941">
        <v>1.1599999999999999</v>
      </c>
      <c r="T5941">
        <v>0.56000000000000005</v>
      </c>
      <c r="X5941" t="s">
        <v>325</v>
      </c>
      <c r="Y5941">
        <v>5940</v>
      </c>
      <c r="Z5941" s="1">
        <v>0.66475231481481478</v>
      </c>
      <c r="AA5941" t="s">
        <v>12038</v>
      </c>
      <c r="AB5941">
        <v>-0.121</v>
      </c>
      <c r="AC5941">
        <v>8.6999999999999994E-2</v>
      </c>
      <c r="AD5941">
        <v>5.54</v>
      </c>
      <c r="AE5941" t="s">
        <v>325</v>
      </c>
    </row>
    <row r="5942" spans="1:32" x14ac:dyDescent="0.2">
      <c r="A5942">
        <v>5941</v>
      </c>
      <c r="B5942" t="s">
        <v>4506</v>
      </c>
      <c r="C5942">
        <v>142983</v>
      </c>
      <c r="D5942">
        <v>159607</v>
      </c>
      <c r="E5942" t="s">
        <v>4507</v>
      </c>
      <c r="F5942">
        <v>15</v>
      </c>
      <c r="G5942">
        <v>58</v>
      </c>
      <c r="H5942">
        <v>11.4</v>
      </c>
      <c r="I5942" t="s">
        <v>26</v>
      </c>
      <c r="J5942">
        <v>14</v>
      </c>
      <c r="K5942">
        <v>16</v>
      </c>
      <c r="L5942">
        <v>46</v>
      </c>
      <c r="M5942">
        <v>-14</v>
      </c>
      <c r="N5942">
        <v>4.88</v>
      </c>
      <c r="P5942">
        <v>-0.1</v>
      </c>
      <c r="R5942">
        <v>-0.2</v>
      </c>
      <c r="T5942">
        <v>-0.03</v>
      </c>
      <c r="X5942" t="s">
        <v>4900</v>
      </c>
      <c r="Y5942">
        <v>5941</v>
      </c>
      <c r="Z5942" s="1">
        <v>0.66540972222222228</v>
      </c>
      <c r="AA5942" t="s">
        <v>12039</v>
      </c>
      <c r="AB5942">
        <v>-1.2E-2</v>
      </c>
      <c r="AC5942">
        <v>-1.4999999999999999E-2</v>
      </c>
      <c r="AD5942">
        <v>4.88</v>
      </c>
      <c r="AE5942" t="s">
        <v>592</v>
      </c>
    </row>
    <row r="5943" spans="1:32" x14ac:dyDescent="0.2">
      <c r="A5943">
        <v>5942</v>
      </c>
      <c r="C5943">
        <v>142990</v>
      </c>
      <c r="D5943">
        <v>183982</v>
      </c>
      <c r="E5943" t="s">
        <v>4508</v>
      </c>
      <c r="F5943">
        <v>15</v>
      </c>
      <c r="G5943">
        <v>58</v>
      </c>
      <c r="H5943">
        <v>34.799999999999997</v>
      </c>
      <c r="I5943" t="s">
        <v>26</v>
      </c>
      <c r="J5943">
        <v>24</v>
      </c>
      <c r="K5943">
        <v>49</v>
      </c>
      <c r="L5943">
        <v>53</v>
      </c>
      <c r="M5943">
        <v>-24</v>
      </c>
      <c r="N5943">
        <v>5.43</v>
      </c>
      <c r="P5943">
        <v>-0.09</v>
      </c>
      <c r="R5943">
        <v>-0.64</v>
      </c>
      <c r="X5943" t="s">
        <v>148</v>
      </c>
      <c r="Y5943">
        <v>5942</v>
      </c>
      <c r="Z5943" s="1">
        <v>0.6656805555555555</v>
      </c>
      <c r="AA5943" t="s">
        <v>12040</v>
      </c>
      <c r="AB5943">
        <v>-1.4E-2</v>
      </c>
      <c r="AC5943">
        <v>-1.7999999999999999E-2</v>
      </c>
      <c r="AD5943">
        <v>5.43</v>
      </c>
      <c r="AE5943" t="s">
        <v>148</v>
      </c>
    </row>
    <row r="5944" spans="1:32" x14ac:dyDescent="0.2">
      <c r="A5944">
        <v>5943</v>
      </c>
      <c r="C5944">
        <v>143009</v>
      </c>
      <c r="D5944">
        <v>226425</v>
      </c>
      <c r="F5944">
        <v>15</v>
      </c>
      <c r="G5944">
        <v>59</v>
      </c>
      <c r="H5944">
        <v>30.3</v>
      </c>
      <c r="I5944" t="s">
        <v>26</v>
      </c>
      <c r="J5944">
        <v>41</v>
      </c>
      <c r="K5944">
        <v>44</v>
      </c>
      <c r="L5944">
        <v>40</v>
      </c>
      <c r="M5944">
        <v>-41</v>
      </c>
      <c r="N5944">
        <v>4.99</v>
      </c>
      <c r="P5944">
        <v>1</v>
      </c>
      <c r="X5944" t="s">
        <v>2868</v>
      </c>
      <c r="Y5944">
        <v>5943</v>
      </c>
      <c r="Z5944" s="1">
        <v>0.66632291666666665</v>
      </c>
      <c r="AA5944" t="s">
        <v>12041</v>
      </c>
      <c r="AB5944">
        <v>-0.04</v>
      </c>
      <c r="AC5944">
        <v>-1.7999999999999999E-2</v>
      </c>
      <c r="AD5944">
        <v>4.99</v>
      </c>
      <c r="AE5944" t="s">
        <v>5662</v>
      </c>
      <c r="AF5944" t="s">
        <v>36</v>
      </c>
    </row>
    <row r="5945" spans="1:32" x14ac:dyDescent="0.2">
      <c r="A5945">
        <v>5944</v>
      </c>
      <c r="B5945" t="s">
        <v>4509</v>
      </c>
      <c r="C5945">
        <v>143018</v>
      </c>
      <c r="D5945">
        <v>183987</v>
      </c>
      <c r="E5945">
        <v>7371</v>
      </c>
      <c r="F5945">
        <v>15</v>
      </c>
      <c r="G5945">
        <v>58</v>
      </c>
      <c r="H5945">
        <v>51.1</v>
      </c>
      <c r="I5945" t="s">
        <v>26</v>
      </c>
      <c r="J5945">
        <v>26</v>
      </c>
      <c r="K5945">
        <v>6</v>
      </c>
      <c r="L5945">
        <v>51</v>
      </c>
      <c r="M5945">
        <v>-26</v>
      </c>
      <c r="N5945">
        <v>2.89</v>
      </c>
      <c r="P5945">
        <v>-0.19</v>
      </c>
      <c r="R5945">
        <v>-0.91</v>
      </c>
      <c r="T5945">
        <v>-0.2</v>
      </c>
      <c r="X5945" t="s">
        <v>4510</v>
      </c>
      <c r="Y5945">
        <v>5944</v>
      </c>
      <c r="Z5945" s="1">
        <v>0.66586921296296298</v>
      </c>
      <c r="AA5945" t="s">
        <v>12042</v>
      </c>
      <c r="AB5945">
        <v>-1.0999999999999999E-2</v>
      </c>
      <c r="AC5945">
        <v>-2.5999999999999999E-2</v>
      </c>
      <c r="AD5945">
        <v>2.89</v>
      </c>
      <c r="AE5945" t="s">
        <v>11571</v>
      </c>
      <c r="AF5945" t="s">
        <v>36</v>
      </c>
    </row>
    <row r="5946" spans="1:32" x14ac:dyDescent="0.2">
      <c r="A5946">
        <v>5945</v>
      </c>
      <c r="C5946">
        <v>143084</v>
      </c>
      <c r="D5946">
        <v>226431</v>
      </c>
      <c r="E5946">
        <v>7375</v>
      </c>
      <c r="F5946">
        <v>15</v>
      </c>
      <c r="G5946">
        <v>59</v>
      </c>
      <c r="H5946">
        <v>58</v>
      </c>
      <c r="I5946" t="s">
        <v>26</v>
      </c>
      <c r="J5946">
        <v>40</v>
      </c>
      <c r="K5946">
        <v>39</v>
      </c>
      <c r="L5946">
        <v>10</v>
      </c>
      <c r="M5946">
        <v>-40</v>
      </c>
      <c r="N5946">
        <v>6.49</v>
      </c>
      <c r="P5946">
        <v>1.52</v>
      </c>
      <c r="X5946" t="s">
        <v>2296</v>
      </c>
      <c r="Y5946">
        <v>5945</v>
      </c>
      <c r="Z5946" s="1">
        <v>0.66664351851851855</v>
      </c>
      <c r="AA5946" t="s">
        <v>12043</v>
      </c>
      <c r="AB5946">
        <v>2.1000000000000001E-2</v>
      </c>
      <c r="AC5946">
        <v>8.0000000000000002E-3</v>
      </c>
      <c r="AD5946">
        <v>6.49</v>
      </c>
      <c r="AE5946" t="s">
        <v>6880</v>
      </c>
      <c r="AF5946" t="s">
        <v>36</v>
      </c>
    </row>
    <row r="5947" spans="1:32" x14ac:dyDescent="0.2">
      <c r="A5947">
        <v>5946</v>
      </c>
      <c r="C5947">
        <v>143101</v>
      </c>
      <c r="D5947">
        <v>243246</v>
      </c>
      <c r="F5947">
        <v>16</v>
      </c>
      <c r="G5947">
        <v>1</v>
      </c>
      <c r="H5947">
        <v>6.4</v>
      </c>
      <c r="I5947" t="s">
        <v>26</v>
      </c>
      <c r="J5947">
        <v>54</v>
      </c>
      <c r="K5947">
        <v>34</v>
      </c>
      <c r="L5947">
        <v>40</v>
      </c>
      <c r="M5947">
        <v>-54</v>
      </c>
      <c r="N5947">
        <v>6.13</v>
      </c>
      <c r="P5947">
        <v>0.25</v>
      </c>
      <c r="X5947" t="s">
        <v>249</v>
      </c>
      <c r="Y5947">
        <v>5946</v>
      </c>
      <c r="Z5947" s="1">
        <v>0.66743518518518519</v>
      </c>
      <c r="AA5947" t="s">
        <v>12044</v>
      </c>
      <c r="AB5947">
        <v>-4.2999999999999997E-2</v>
      </c>
      <c r="AC5947">
        <v>-3.9E-2</v>
      </c>
      <c r="AD5947">
        <v>6.13</v>
      </c>
      <c r="AE5947" t="s">
        <v>249</v>
      </c>
    </row>
    <row r="5948" spans="1:32" x14ac:dyDescent="0.2">
      <c r="A5948">
        <v>5947</v>
      </c>
      <c r="B5948" t="s">
        <v>4511</v>
      </c>
      <c r="C5948">
        <v>143107</v>
      </c>
      <c r="D5948">
        <v>84098</v>
      </c>
      <c r="F5948">
        <v>15</v>
      </c>
      <c r="G5948">
        <v>57</v>
      </c>
      <c r="H5948">
        <v>35.299999999999997</v>
      </c>
      <c r="I5948" t="s">
        <v>24</v>
      </c>
      <c r="J5948">
        <v>26</v>
      </c>
      <c r="K5948">
        <v>52</v>
      </c>
      <c r="L5948">
        <v>40</v>
      </c>
      <c r="M5948">
        <v>26</v>
      </c>
      <c r="N5948">
        <v>4.1500000000000004</v>
      </c>
      <c r="P5948">
        <v>1.23</v>
      </c>
      <c r="R5948">
        <v>1.28</v>
      </c>
      <c r="T5948">
        <v>0.62</v>
      </c>
      <c r="X5948" t="s">
        <v>4512</v>
      </c>
      <c r="Y5948">
        <v>5947</v>
      </c>
      <c r="Z5948" s="1">
        <v>0.66499189814814808</v>
      </c>
      <c r="AA5948" t="s">
        <v>12045</v>
      </c>
      <c r="AB5948">
        <v>-7.5999999999999998E-2</v>
      </c>
      <c r="AC5948">
        <v>-6.0999999999999999E-2</v>
      </c>
      <c r="AD5948">
        <v>4.1500000000000004</v>
      </c>
      <c r="AE5948" t="s">
        <v>125</v>
      </c>
      <c r="AF5948" t="s">
        <v>36</v>
      </c>
    </row>
    <row r="5949" spans="1:32" x14ac:dyDescent="0.2">
      <c r="A5949">
        <v>5948</v>
      </c>
      <c r="B5949" t="s">
        <v>4513</v>
      </c>
      <c r="C5949">
        <v>143118</v>
      </c>
      <c r="D5949">
        <v>207208</v>
      </c>
      <c r="F5949">
        <v>16</v>
      </c>
      <c r="G5949">
        <v>0</v>
      </c>
      <c r="H5949">
        <v>7.3</v>
      </c>
      <c r="I5949" t="s">
        <v>26</v>
      </c>
      <c r="J5949">
        <v>38</v>
      </c>
      <c r="K5949">
        <v>23</v>
      </c>
      <c r="L5949">
        <v>49</v>
      </c>
      <c r="M5949">
        <v>-38</v>
      </c>
      <c r="N5949">
        <v>3.41</v>
      </c>
      <c r="P5949">
        <v>-0.22</v>
      </c>
      <c r="R5949">
        <v>-0.83</v>
      </c>
      <c r="T5949">
        <v>-0.21</v>
      </c>
      <c r="X5949" t="s">
        <v>214</v>
      </c>
      <c r="Y5949">
        <v>5948</v>
      </c>
      <c r="Z5949" s="1">
        <v>0.66675115740740731</v>
      </c>
      <c r="AA5949" t="s">
        <v>12046</v>
      </c>
      <c r="AB5949">
        <v>-2.1999999999999999E-2</v>
      </c>
      <c r="AC5949">
        <v>-3.2000000000000001E-2</v>
      </c>
      <c r="AD5949">
        <v>3.41</v>
      </c>
      <c r="AE5949" t="s">
        <v>5651</v>
      </c>
    </row>
    <row r="5950" spans="1:32" x14ac:dyDescent="0.2">
      <c r="A5950">
        <v>5949</v>
      </c>
      <c r="C5950">
        <v>143187</v>
      </c>
      <c r="D5950">
        <v>29723</v>
      </c>
      <c r="F5950">
        <v>15</v>
      </c>
      <c r="G5950">
        <v>55</v>
      </c>
      <c r="H5950">
        <v>49.7</v>
      </c>
      <c r="I5950" t="s">
        <v>24</v>
      </c>
      <c r="J5950">
        <v>58</v>
      </c>
      <c r="K5950">
        <v>54</v>
      </c>
      <c r="L5950">
        <v>42</v>
      </c>
      <c r="M5950">
        <v>58</v>
      </c>
      <c r="N5950">
        <v>6.31</v>
      </c>
      <c r="P5950">
        <v>-0.02</v>
      </c>
      <c r="R5950">
        <v>-0.18</v>
      </c>
      <c r="X5950" t="s">
        <v>134</v>
      </c>
      <c r="Y5950">
        <v>5949</v>
      </c>
      <c r="Z5950" s="1">
        <v>0.66376967592592595</v>
      </c>
      <c r="AA5950" t="s">
        <v>12047</v>
      </c>
      <c r="AB5950">
        <v>-2.4E-2</v>
      </c>
      <c r="AC5950">
        <v>2.1999999999999999E-2</v>
      </c>
      <c r="AD5950">
        <v>6.31</v>
      </c>
      <c r="AE5950" t="s">
        <v>134</v>
      </c>
    </row>
    <row r="5951" spans="1:32" x14ac:dyDescent="0.2">
      <c r="A5951">
        <v>5950</v>
      </c>
      <c r="C5951">
        <v>143209</v>
      </c>
      <c r="D5951">
        <v>64988</v>
      </c>
      <c r="F5951">
        <v>15</v>
      </c>
      <c r="G5951">
        <v>57</v>
      </c>
      <c r="H5951">
        <v>29.9</v>
      </c>
      <c r="I5951" t="s">
        <v>24</v>
      </c>
      <c r="J5951">
        <v>39</v>
      </c>
      <c r="K5951">
        <v>41</v>
      </c>
      <c r="L5951">
        <v>43</v>
      </c>
      <c r="M5951">
        <v>39</v>
      </c>
      <c r="N5951">
        <v>6.31</v>
      </c>
      <c r="P5951">
        <v>1.07</v>
      </c>
      <c r="X5951" t="s">
        <v>197</v>
      </c>
      <c r="Y5951">
        <v>5950</v>
      </c>
      <c r="Z5951" s="1">
        <v>0.66492939814814822</v>
      </c>
      <c r="AA5951" t="s">
        <v>12048</v>
      </c>
      <c r="AB5951">
        <v>-6.3E-2</v>
      </c>
      <c r="AC5951">
        <v>0.06</v>
      </c>
      <c r="AD5951">
        <v>6.31</v>
      </c>
      <c r="AE5951" t="s">
        <v>197</v>
      </c>
    </row>
    <row r="5952" spans="1:32" x14ac:dyDescent="0.2">
      <c r="A5952">
        <v>5951</v>
      </c>
      <c r="C5952">
        <v>143238</v>
      </c>
      <c r="D5952">
        <v>253390</v>
      </c>
      <c r="F5952">
        <v>16</v>
      </c>
      <c r="G5952">
        <v>2</v>
      </c>
      <c r="H5952">
        <v>52.4</v>
      </c>
      <c r="I5952" t="s">
        <v>26</v>
      </c>
      <c r="J5952">
        <v>62</v>
      </c>
      <c r="K5952">
        <v>32</v>
      </c>
      <c r="L5952">
        <v>30</v>
      </c>
      <c r="M5952">
        <v>-62</v>
      </c>
      <c r="N5952">
        <v>6.25</v>
      </c>
      <c r="P5952">
        <v>-0.04</v>
      </c>
      <c r="X5952" t="s">
        <v>191</v>
      </c>
      <c r="Y5952">
        <v>5951</v>
      </c>
      <c r="Z5952" s="1">
        <v>0.66866203703703697</v>
      </c>
      <c r="AA5952" t="s">
        <v>12049</v>
      </c>
      <c r="AB5952">
        <v>-4.2000000000000003E-2</v>
      </c>
      <c r="AC5952">
        <v>-2.3E-2</v>
      </c>
      <c r="AD5952">
        <v>6.25</v>
      </c>
      <c r="AE5952" t="s">
        <v>191</v>
      </c>
    </row>
    <row r="5953" spans="1:32" x14ac:dyDescent="0.2">
      <c r="A5953">
        <v>5952</v>
      </c>
      <c r="C5953">
        <v>143248</v>
      </c>
      <c r="D5953">
        <v>226442</v>
      </c>
      <c r="F5953">
        <v>16</v>
      </c>
      <c r="G5953">
        <v>0</v>
      </c>
      <c r="H5953">
        <v>53.7</v>
      </c>
      <c r="I5953" t="s">
        <v>26</v>
      </c>
      <c r="J5953">
        <v>40</v>
      </c>
      <c r="K5953">
        <v>26</v>
      </c>
      <c r="L5953">
        <v>7</v>
      </c>
      <c r="M5953">
        <v>-40</v>
      </c>
      <c r="N5953">
        <v>6.21</v>
      </c>
      <c r="P5953">
        <v>0.01</v>
      </c>
      <c r="R5953">
        <v>-0.01</v>
      </c>
      <c r="X5953" t="s">
        <v>134</v>
      </c>
      <c r="Y5953">
        <v>5952</v>
      </c>
      <c r="Z5953" s="1">
        <v>0.66728819444444454</v>
      </c>
      <c r="AA5953" t="s">
        <v>12050</v>
      </c>
      <c r="AB5953">
        <v>1.4E-2</v>
      </c>
      <c r="AC5953">
        <v>3.6999999999999998E-2</v>
      </c>
      <c r="AD5953">
        <v>6.21</v>
      </c>
      <c r="AE5953" t="s">
        <v>134</v>
      </c>
    </row>
    <row r="5954" spans="1:32" x14ac:dyDescent="0.2">
      <c r="A5954">
        <v>5953</v>
      </c>
      <c r="B5954" t="s">
        <v>4514</v>
      </c>
      <c r="C5954">
        <v>143275</v>
      </c>
      <c r="D5954">
        <v>184014</v>
      </c>
      <c r="F5954">
        <v>16</v>
      </c>
      <c r="G5954">
        <v>0</v>
      </c>
      <c r="H5954">
        <v>20</v>
      </c>
      <c r="I5954" t="s">
        <v>26</v>
      </c>
      <c r="J5954">
        <v>22</v>
      </c>
      <c r="K5954">
        <v>37</v>
      </c>
      <c r="L5954">
        <v>18</v>
      </c>
      <c r="M5954">
        <v>-22</v>
      </c>
      <c r="N5954">
        <v>2.3199999999999998</v>
      </c>
      <c r="P5954">
        <v>-0.12</v>
      </c>
      <c r="R5954">
        <v>-0.91</v>
      </c>
      <c r="T5954">
        <v>-0.13</v>
      </c>
      <c r="X5954" t="s">
        <v>4515</v>
      </c>
      <c r="Y5954">
        <v>5953</v>
      </c>
      <c r="Z5954" s="1">
        <v>0.66689814814814818</v>
      </c>
      <c r="AA5954" t="s">
        <v>12051</v>
      </c>
      <c r="AB5954">
        <v>-1.2E-2</v>
      </c>
      <c r="AC5954">
        <v>-2.1999999999999999E-2</v>
      </c>
      <c r="AD5954">
        <v>2.3199999999999998</v>
      </c>
      <c r="AE5954" t="s">
        <v>12052</v>
      </c>
    </row>
    <row r="5955" spans="1:32" x14ac:dyDescent="0.2">
      <c r="A5955">
        <v>5954</v>
      </c>
      <c r="B5955" t="s">
        <v>4516</v>
      </c>
      <c r="C5955">
        <v>143333</v>
      </c>
      <c r="D5955">
        <v>159625</v>
      </c>
      <c r="F5955">
        <v>16</v>
      </c>
      <c r="G5955">
        <v>0</v>
      </c>
      <c r="H5955">
        <v>19.600000000000001</v>
      </c>
      <c r="I5955" t="s">
        <v>26</v>
      </c>
      <c r="J5955">
        <v>16</v>
      </c>
      <c r="K5955">
        <v>32</v>
      </c>
      <c r="L5955">
        <v>0</v>
      </c>
      <c r="M5955">
        <v>-16</v>
      </c>
      <c r="N5955">
        <v>5.47</v>
      </c>
      <c r="P5955">
        <v>0.52</v>
      </c>
      <c r="R5955">
        <v>0.03</v>
      </c>
      <c r="X5955" t="s">
        <v>199</v>
      </c>
      <c r="Y5955">
        <v>5954</v>
      </c>
      <c r="Z5955" s="1">
        <v>0.66689351851851841</v>
      </c>
      <c r="AA5955" t="s">
        <v>12053</v>
      </c>
      <c r="AB5955">
        <v>-0.63</v>
      </c>
      <c r="AC5955">
        <v>-0.39400000000000002</v>
      </c>
      <c r="AD5955">
        <v>5.47</v>
      </c>
      <c r="AE5955" t="s">
        <v>199</v>
      </c>
    </row>
    <row r="5956" spans="1:32" x14ac:dyDescent="0.2">
      <c r="A5956">
        <v>5955</v>
      </c>
      <c r="C5956">
        <v>143346</v>
      </c>
      <c r="D5956">
        <v>257357</v>
      </c>
      <c r="F5956">
        <v>16</v>
      </c>
      <c r="G5956">
        <v>5</v>
      </c>
      <c r="H5956">
        <v>55.8</v>
      </c>
      <c r="I5956" t="s">
        <v>26</v>
      </c>
      <c r="J5956">
        <v>72</v>
      </c>
      <c r="K5956">
        <v>24</v>
      </c>
      <c r="L5956">
        <v>3</v>
      </c>
      <c r="M5956">
        <v>-72</v>
      </c>
      <c r="N5956">
        <v>5.7</v>
      </c>
      <c r="P5956">
        <v>1.17</v>
      </c>
      <c r="R5956">
        <v>1.26</v>
      </c>
      <c r="X5956" t="s">
        <v>234</v>
      </c>
      <c r="Y5956">
        <v>5955</v>
      </c>
      <c r="Z5956" s="1">
        <v>0.67078472222222219</v>
      </c>
      <c r="AA5956" t="s">
        <v>12054</v>
      </c>
      <c r="AB5956">
        <v>-3.6999999999999998E-2</v>
      </c>
      <c r="AC5956">
        <v>6.9000000000000006E-2</v>
      </c>
      <c r="AD5956">
        <v>5.7</v>
      </c>
      <c r="AE5956" t="s">
        <v>45</v>
      </c>
      <c r="AF5956" t="s">
        <v>36</v>
      </c>
    </row>
    <row r="5957" spans="1:32" x14ac:dyDescent="0.2">
      <c r="A5957">
        <v>5956</v>
      </c>
      <c r="C5957">
        <v>143404</v>
      </c>
      <c r="D5957">
        <v>207234</v>
      </c>
      <c r="F5957">
        <v>16</v>
      </c>
      <c r="G5957">
        <v>1</v>
      </c>
      <c r="H5957">
        <v>19.5</v>
      </c>
      <c r="I5957" t="s">
        <v>26</v>
      </c>
      <c r="J5957">
        <v>31</v>
      </c>
      <c r="K5957">
        <v>53</v>
      </c>
      <c r="L5957">
        <v>22</v>
      </c>
      <c r="M5957">
        <v>-31</v>
      </c>
      <c r="N5957">
        <v>6.33</v>
      </c>
      <c r="P5957">
        <v>1.45</v>
      </c>
      <c r="X5957" t="s">
        <v>172</v>
      </c>
      <c r="Y5957">
        <v>5956</v>
      </c>
      <c r="Z5957" s="1">
        <v>0.66758680555555561</v>
      </c>
      <c r="AA5957" t="s">
        <v>9781</v>
      </c>
      <c r="AB5957">
        <v>0.01</v>
      </c>
      <c r="AC5957">
        <v>-4.0000000000000001E-3</v>
      </c>
      <c r="AD5957">
        <v>6.33</v>
      </c>
      <c r="AE5957" t="s">
        <v>172</v>
      </c>
    </row>
    <row r="5958" spans="1:32" x14ac:dyDescent="0.2">
      <c r="A5958">
        <v>5957</v>
      </c>
      <c r="C5958">
        <v>143435</v>
      </c>
      <c r="D5958">
        <v>65001</v>
      </c>
      <c r="F5958">
        <v>15</v>
      </c>
      <c r="G5958">
        <v>58</v>
      </c>
      <c r="H5958">
        <v>57.7</v>
      </c>
      <c r="I5958" t="s">
        <v>24</v>
      </c>
      <c r="J5958">
        <v>36</v>
      </c>
      <c r="K5958">
        <v>38</v>
      </c>
      <c r="L5958">
        <v>38</v>
      </c>
      <c r="M5958">
        <v>36</v>
      </c>
      <c r="N5958">
        <v>5.62</v>
      </c>
      <c r="P5958">
        <v>1.49</v>
      </c>
      <c r="T5958">
        <v>0.83</v>
      </c>
      <c r="W5958" t="s">
        <v>27</v>
      </c>
      <c r="X5958" t="s">
        <v>104</v>
      </c>
      <c r="Y5958">
        <v>5957</v>
      </c>
      <c r="Z5958" s="1">
        <v>0.66594560185185181</v>
      </c>
      <c r="AA5958" t="s">
        <v>12055</v>
      </c>
      <c r="AB5958">
        <v>2.1999999999999999E-2</v>
      </c>
      <c r="AC5958">
        <v>2.9000000000000001E-2</v>
      </c>
      <c r="AD5958">
        <v>5.62</v>
      </c>
      <c r="AE5958" t="s">
        <v>5820</v>
      </c>
    </row>
    <row r="5959" spans="1:32" x14ac:dyDescent="0.2">
      <c r="A5959">
        <v>5958</v>
      </c>
      <c r="C5959">
        <v>143454</v>
      </c>
      <c r="D5959">
        <v>84129</v>
      </c>
      <c r="E5959" t="s">
        <v>4517</v>
      </c>
      <c r="F5959">
        <v>15</v>
      </c>
      <c r="G5959">
        <v>59</v>
      </c>
      <c r="H5959">
        <v>30.2</v>
      </c>
      <c r="I5959" t="s">
        <v>24</v>
      </c>
      <c r="J5959">
        <v>25</v>
      </c>
      <c r="K5959">
        <v>55</v>
      </c>
      <c r="L5959">
        <v>13</v>
      </c>
      <c r="M5959">
        <v>25</v>
      </c>
      <c r="N5959">
        <v>2</v>
      </c>
      <c r="O5959" t="s">
        <v>349</v>
      </c>
      <c r="P5959">
        <v>0.1</v>
      </c>
      <c r="T5959">
        <v>1.56</v>
      </c>
      <c r="V5959" t="s">
        <v>374</v>
      </c>
      <c r="W5959" t="s">
        <v>216</v>
      </c>
      <c r="X5959" t="s">
        <v>4518</v>
      </c>
      <c r="Y5959">
        <v>5958</v>
      </c>
      <c r="Z5959" s="1">
        <v>0.66632175925925929</v>
      </c>
      <c r="AA5959" t="s">
        <v>12056</v>
      </c>
      <c r="AB5959">
        <v>-5.0000000000000001E-3</v>
      </c>
      <c r="AC5959">
        <v>1.2999999999999999E-2</v>
      </c>
      <c r="AD5959">
        <v>2</v>
      </c>
      <c r="AE5959" t="s">
        <v>12057</v>
      </c>
      <c r="AF5959" t="s">
        <v>36</v>
      </c>
    </row>
    <row r="5960" spans="1:32" x14ac:dyDescent="0.2">
      <c r="A5960">
        <v>5959</v>
      </c>
      <c r="B5960" t="s">
        <v>4519</v>
      </c>
      <c r="C5960">
        <v>143459</v>
      </c>
      <c r="D5960">
        <v>140897</v>
      </c>
      <c r="F5960">
        <v>16</v>
      </c>
      <c r="G5960">
        <v>0</v>
      </c>
      <c r="H5960">
        <v>47.6</v>
      </c>
      <c r="I5960" t="s">
        <v>26</v>
      </c>
      <c r="J5960">
        <v>8</v>
      </c>
      <c r="K5960">
        <v>24</v>
      </c>
      <c r="L5960">
        <v>41</v>
      </c>
      <c r="M5960">
        <v>-8</v>
      </c>
      <c r="N5960">
        <v>5.55</v>
      </c>
      <c r="P5960">
        <v>0.05</v>
      </c>
      <c r="R5960">
        <v>-0.05</v>
      </c>
      <c r="X5960" t="s">
        <v>128</v>
      </c>
      <c r="Y5960">
        <v>5959</v>
      </c>
      <c r="Z5960" s="1">
        <v>0.66721759259259261</v>
      </c>
      <c r="AA5960" t="s">
        <v>12058</v>
      </c>
      <c r="AB5960">
        <v>-1.4E-2</v>
      </c>
      <c r="AC5960">
        <v>-1.2999999999999999E-2</v>
      </c>
      <c r="AD5960">
        <v>5.55</v>
      </c>
      <c r="AE5960" t="s">
        <v>128</v>
      </c>
    </row>
    <row r="5961" spans="1:32" x14ac:dyDescent="0.2">
      <c r="A5961">
        <v>5960</v>
      </c>
      <c r="C5961">
        <v>143466</v>
      </c>
      <c r="D5961">
        <v>29727</v>
      </c>
      <c r="E5961" t="s">
        <v>4520</v>
      </c>
      <c r="F5961">
        <v>15</v>
      </c>
      <c r="G5961">
        <v>57</v>
      </c>
      <c r="H5961">
        <v>47.4</v>
      </c>
      <c r="I5961" t="s">
        <v>24</v>
      </c>
      <c r="J5961">
        <v>54</v>
      </c>
      <c r="K5961">
        <v>44</v>
      </c>
      <c r="L5961">
        <v>59</v>
      </c>
      <c r="M5961">
        <v>54</v>
      </c>
      <c r="N5961">
        <v>4.95</v>
      </c>
      <c r="P5961">
        <v>0.26</v>
      </c>
      <c r="R5961">
        <v>0.05</v>
      </c>
      <c r="T5961">
        <v>0.14000000000000001</v>
      </c>
      <c r="X5961" t="s">
        <v>88</v>
      </c>
      <c r="Y5961">
        <v>5960</v>
      </c>
      <c r="Z5961" s="1">
        <v>0.66513194444444446</v>
      </c>
      <c r="AA5961" t="s">
        <v>12059</v>
      </c>
      <c r="AB5961">
        <v>-0.15</v>
      </c>
      <c r="AC5961">
        <v>0.11</v>
      </c>
      <c r="AD5961">
        <v>4.95</v>
      </c>
      <c r="AE5961" t="s">
        <v>88</v>
      </c>
    </row>
    <row r="5962" spans="1:32" x14ac:dyDescent="0.2">
      <c r="A5962">
        <v>5961</v>
      </c>
      <c r="B5962" t="s">
        <v>4521</v>
      </c>
      <c r="C5962">
        <v>143474</v>
      </c>
      <c r="D5962">
        <v>243279</v>
      </c>
      <c r="F5962">
        <v>16</v>
      </c>
      <c r="G5962">
        <v>3</v>
      </c>
      <c r="H5962">
        <v>31.9</v>
      </c>
      <c r="I5962" t="s">
        <v>26</v>
      </c>
      <c r="J5962">
        <v>57</v>
      </c>
      <c r="K5962">
        <v>46</v>
      </c>
      <c r="L5962">
        <v>31</v>
      </c>
      <c r="M5962">
        <v>-57</v>
      </c>
      <c r="N5962">
        <v>4.63</v>
      </c>
      <c r="P5962">
        <v>0.24</v>
      </c>
      <c r="R5962">
        <v>0.09</v>
      </c>
      <c r="X5962" t="s">
        <v>55</v>
      </c>
      <c r="Y5962">
        <v>5961</v>
      </c>
      <c r="Z5962" s="1">
        <v>0.66911921296296295</v>
      </c>
      <c r="AA5962" t="s">
        <v>12060</v>
      </c>
      <c r="AB5962">
        <v>-0.124</v>
      </c>
      <c r="AC5962">
        <v>-8.5000000000000006E-2</v>
      </c>
      <c r="AD5962">
        <v>4.63</v>
      </c>
      <c r="AE5962" t="s">
        <v>55</v>
      </c>
    </row>
    <row r="5963" spans="1:32" x14ac:dyDescent="0.2">
      <c r="A5963">
        <v>5962</v>
      </c>
      <c r="B5963" t="s">
        <v>4522</v>
      </c>
      <c r="C5963">
        <v>143546</v>
      </c>
      <c r="D5963">
        <v>226466</v>
      </c>
      <c r="F5963">
        <v>16</v>
      </c>
      <c r="G5963">
        <v>3</v>
      </c>
      <c r="H5963">
        <v>12.9</v>
      </c>
      <c r="I5963" t="s">
        <v>26</v>
      </c>
      <c r="J5963">
        <v>49</v>
      </c>
      <c r="K5963">
        <v>13</v>
      </c>
      <c r="L5963">
        <v>47</v>
      </c>
      <c r="M5963">
        <v>-49</v>
      </c>
      <c r="N5963">
        <v>4.6500000000000004</v>
      </c>
      <c r="P5963">
        <v>0.92</v>
      </c>
      <c r="R5963">
        <v>0.64</v>
      </c>
      <c r="T5963">
        <v>0.47</v>
      </c>
      <c r="X5963" t="s">
        <v>71</v>
      </c>
      <c r="Y5963">
        <v>5962</v>
      </c>
      <c r="Z5963" s="1">
        <v>0.66889930555555555</v>
      </c>
      <c r="AA5963" t="s">
        <v>12061</v>
      </c>
      <c r="AB5963">
        <v>4.2999999999999997E-2</v>
      </c>
      <c r="AC5963">
        <v>0.01</v>
      </c>
      <c r="AD5963">
        <v>4.6500000000000004</v>
      </c>
      <c r="AE5963" t="s">
        <v>71</v>
      </c>
    </row>
    <row r="5964" spans="1:32" x14ac:dyDescent="0.2">
      <c r="A5964">
        <v>5963</v>
      </c>
      <c r="C5964">
        <v>143553</v>
      </c>
      <c r="D5964">
        <v>121315</v>
      </c>
      <c r="F5964">
        <v>16</v>
      </c>
      <c r="G5964">
        <v>0</v>
      </c>
      <c r="H5964">
        <v>51.1</v>
      </c>
      <c r="I5964" t="s">
        <v>24</v>
      </c>
      <c r="J5964">
        <v>4</v>
      </c>
      <c r="K5964">
        <v>25</v>
      </c>
      <c r="L5964">
        <v>39</v>
      </c>
      <c r="M5964">
        <v>4</v>
      </c>
      <c r="N5964">
        <v>5.83</v>
      </c>
      <c r="P5964">
        <v>1</v>
      </c>
      <c r="R5964">
        <v>0.79</v>
      </c>
      <c r="T5964">
        <v>0.53</v>
      </c>
      <c r="W5964" t="s">
        <v>27</v>
      </c>
      <c r="X5964" t="s">
        <v>197</v>
      </c>
      <c r="Y5964">
        <v>5963</v>
      </c>
      <c r="Z5964" s="1">
        <v>0.66725810185185186</v>
      </c>
      <c r="AA5964" t="s">
        <v>12062</v>
      </c>
      <c r="AB5964">
        <v>-4.1000000000000002E-2</v>
      </c>
      <c r="AC5964">
        <v>7.4999999999999997E-2</v>
      </c>
      <c r="AD5964">
        <v>5.83</v>
      </c>
      <c r="AE5964" t="s">
        <v>5915</v>
      </c>
    </row>
    <row r="5965" spans="1:32" x14ac:dyDescent="0.2">
      <c r="A5965">
        <v>5964</v>
      </c>
      <c r="C5965">
        <v>143584</v>
      </c>
      <c r="D5965">
        <v>29737</v>
      </c>
      <c r="F5965">
        <v>15</v>
      </c>
      <c r="G5965">
        <v>59</v>
      </c>
      <c r="H5965">
        <v>4.4000000000000004</v>
      </c>
      <c r="I5965" t="s">
        <v>24</v>
      </c>
      <c r="J5965">
        <v>49</v>
      </c>
      <c r="K5965">
        <v>52</v>
      </c>
      <c r="L5965">
        <v>52</v>
      </c>
      <c r="M5965">
        <v>49</v>
      </c>
      <c r="N5965">
        <v>6.05</v>
      </c>
      <c r="P5965">
        <v>0.28999999999999998</v>
      </c>
      <c r="R5965">
        <v>0.03</v>
      </c>
      <c r="X5965" t="s">
        <v>88</v>
      </c>
      <c r="Y5965">
        <v>5964</v>
      </c>
      <c r="Z5965" s="1">
        <v>0.66602314814814811</v>
      </c>
      <c r="AA5965" t="s">
        <v>12063</v>
      </c>
      <c r="AB5965">
        <v>2.3E-2</v>
      </c>
      <c r="AC5965">
        <v>-4.1000000000000002E-2</v>
      </c>
      <c r="AD5965">
        <v>6.05</v>
      </c>
      <c r="AE5965" t="s">
        <v>88</v>
      </c>
    </row>
    <row r="5966" spans="1:32" x14ac:dyDescent="0.2">
      <c r="A5966">
        <v>5965</v>
      </c>
      <c r="C5966">
        <v>143619</v>
      </c>
      <c r="D5966">
        <v>184049</v>
      </c>
      <c r="F5966">
        <v>16</v>
      </c>
      <c r="G5966">
        <v>2</v>
      </c>
      <c r="H5966">
        <v>39.4</v>
      </c>
      <c r="I5966" t="s">
        <v>26</v>
      </c>
      <c r="J5966">
        <v>29</v>
      </c>
      <c r="K5966">
        <v>8</v>
      </c>
      <c r="L5966">
        <v>9</v>
      </c>
      <c r="M5966">
        <v>-29</v>
      </c>
      <c r="N5966">
        <v>6.03</v>
      </c>
      <c r="P5966">
        <v>1.31</v>
      </c>
      <c r="X5966" t="s">
        <v>105</v>
      </c>
      <c r="Y5966">
        <v>5965</v>
      </c>
      <c r="Z5966" s="1">
        <v>0.66851157407407413</v>
      </c>
      <c r="AA5966" t="s">
        <v>12064</v>
      </c>
      <c r="AB5966">
        <v>3.5999999999999997E-2</v>
      </c>
      <c r="AC5966">
        <v>-1.2999999999999999E-2</v>
      </c>
      <c r="AD5966">
        <v>6.03</v>
      </c>
      <c r="AE5966" t="s">
        <v>105</v>
      </c>
    </row>
    <row r="5967" spans="1:32" x14ac:dyDescent="0.2">
      <c r="A5967">
        <v>5966</v>
      </c>
      <c r="B5967" t="s">
        <v>4523</v>
      </c>
      <c r="C5967">
        <v>143666</v>
      </c>
      <c r="D5967">
        <v>101879</v>
      </c>
      <c r="F5967">
        <v>16</v>
      </c>
      <c r="G5967">
        <v>1</v>
      </c>
      <c r="H5967">
        <v>14.3</v>
      </c>
      <c r="I5967" t="s">
        <v>24</v>
      </c>
      <c r="J5967">
        <v>17</v>
      </c>
      <c r="K5967">
        <v>49</v>
      </c>
      <c r="L5967">
        <v>6</v>
      </c>
      <c r="M5967">
        <v>17</v>
      </c>
      <c r="N5967">
        <v>5.12</v>
      </c>
      <c r="P5967">
        <v>0.99</v>
      </c>
      <c r="R5967">
        <v>0.74</v>
      </c>
      <c r="T5967">
        <v>0.5</v>
      </c>
      <c r="X5967" t="s">
        <v>333</v>
      </c>
      <c r="Y5967">
        <v>5966</v>
      </c>
      <c r="Z5967" s="1">
        <v>0.66752662037037036</v>
      </c>
      <c r="AA5967" t="s">
        <v>12065</v>
      </c>
      <c r="AB5967">
        <v>-4.8000000000000001E-2</v>
      </c>
      <c r="AC5967">
        <v>0.157</v>
      </c>
      <c r="AD5967">
        <v>5.12</v>
      </c>
      <c r="AE5967" t="s">
        <v>71</v>
      </c>
      <c r="AF5967" t="s">
        <v>36</v>
      </c>
    </row>
    <row r="5968" spans="1:32" x14ac:dyDescent="0.2">
      <c r="A5968">
        <v>5967</v>
      </c>
      <c r="C5968">
        <v>143699</v>
      </c>
      <c r="D5968">
        <v>207276</v>
      </c>
      <c r="F5968">
        <v>16</v>
      </c>
      <c r="G5968">
        <v>3</v>
      </c>
      <c r="H5968">
        <v>24.2</v>
      </c>
      <c r="I5968" t="s">
        <v>26</v>
      </c>
      <c r="J5968">
        <v>38</v>
      </c>
      <c r="K5968">
        <v>36</v>
      </c>
      <c r="L5968">
        <v>9</v>
      </c>
      <c r="M5968">
        <v>-38</v>
      </c>
      <c r="N5968">
        <v>4.8899999999999997</v>
      </c>
      <c r="P5968">
        <v>-0.14000000000000001</v>
      </c>
      <c r="R5968">
        <v>-0.57999999999999996</v>
      </c>
      <c r="T5968">
        <v>-0.14000000000000001</v>
      </c>
      <c r="X5968" t="s">
        <v>3139</v>
      </c>
      <c r="Y5968">
        <v>5967</v>
      </c>
      <c r="Z5968" s="1">
        <v>0.66903009259259261</v>
      </c>
      <c r="AA5968" t="s">
        <v>12066</v>
      </c>
      <c r="AB5968">
        <v>-1.6E-2</v>
      </c>
      <c r="AC5968">
        <v>-2.7E-2</v>
      </c>
      <c r="AD5968">
        <v>4.8899999999999997</v>
      </c>
      <c r="AE5968" t="s">
        <v>3139</v>
      </c>
    </row>
    <row r="5969" spans="1:32" x14ac:dyDescent="0.2">
      <c r="A5969">
        <v>5968</v>
      </c>
      <c r="B5969" t="s">
        <v>4524</v>
      </c>
      <c r="C5969">
        <v>143761</v>
      </c>
      <c r="D5969">
        <v>65024</v>
      </c>
      <c r="F5969">
        <v>16</v>
      </c>
      <c r="G5969">
        <v>1</v>
      </c>
      <c r="H5969">
        <v>2.7</v>
      </c>
      <c r="I5969" t="s">
        <v>24</v>
      </c>
      <c r="J5969">
        <v>33</v>
      </c>
      <c r="K5969">
        <v>18</v>
      </c>
      <c r="L5969">
        <v>13</v>
      </c>
      <c r="M5969">
        <v>33</v>
      </c>
      <c r="N5969">
        <v>5.41</v>
      </c>
      <c r="P5969">
        <v>0.6</v>
      </c>
      <c r="R5969">
        <v>0.08</v>
      </c>
      <c r="T5969">
        <v>0.32</v>
      </c>
      <c r="X5969" t="s">
        <v>4525</v>
      </c>
      <c r="Y5969">
        <v>5968</v>
      </c>
      <c r="Z5969" s="1">
        <v>0.66739236111111111</v>
      </c>
      <c r="AA5969" t="s">
        <v>12067</v>
      </c>
      <c r="AB5969">
        <v>-0.192</v>
      </c>
      <c r="AC5969">
        <v>-0.76600000000000001</v>
      </c>
      <c r="AD5969">
        <v>5.41</v>
      </c>
      <c r="AE5969" t="s">
        <v>12068</v>
      </c>
      <c r="AF5969" t="s">
        <v>36</v>
      </c>
    </row>
    <row r="5970" spans="1:32" x14ac:dyDescent="0.2">
      <c r="A5970">
        <v>5969</v>
      </c>
      <c r="C5970">
        <v>143787</v>
      </c>
      <c r="D5970">
        <v>184068</v>
      </c>
      <c r="F5970">
        <v>16</v>
      </c>
      <c r="G5970">
        <v>3</v>
      </c>
      <c r="H5970">
        <v>20.6</v>
      </c>
      <c r="I5970" t="s">
        <v>26</v>
      </c>
      <c r="J5970">
        <v>25</v>
      </c>
      <c r="K5970">
        <v>51</v>
      </c>
      <c r="L5970">
        <v>55</v>
      </c>
      <c r="M5970">
        <v>-25</v>
      </c>
      <c r="N5970">
        <v>5</v>
      </c>
      <c r="P5970">
        <v>1.22</v>
      </c>
      <c r="R5970">
        <v>1.31</v>
      </c>
      <c r="T5970">
        <v>0.46</v>
      </c>
      <c r="U5970" t="s">
        <v>93</v>
      </c>
      <c r="X5970" t="s">
        <v>77</v>
      </c>
      <c r="Y5970">
        <v>5969</v>
      </c>
      <c r="Z5970" s="1">
        <v>0.66898842592592589</v>
      </c>
      <c r="AA5970" t="s">
        <v>12069</v>
      </c>
      <c r="AB5970">
        <v>-7.0999999999999994E-2</v>
      </c>
      <c r="AC5970">
        <v>-3.7999999999999999E-2</v>
      </c>
      <c r="AD5970">
        <v>5</v>
      </c>
      <c r="AE5970" t="s">
        <v>77</v>
      </c>
    </row>
    <row r="5971" spans="1:32" x14ac:dyDescent="0.2">
      <c r="A5971">
        <v>5970</v>
      </c>
      <c r="C5971">
        <v>143790</v>
      </c>
      <c r="D5971">
        <v>207282</v>
      </c>
      <c r="F5971">
        <v>16</v>
      </c>
      <c r="G5971">
        <v>3</v>
      </c>
      <c r="H5971">
        <v>34.299999999999997</v>
      </c>
      <c r="I5971" t="s">
        <v>26</v>
      </c>
      <c r="J5971">
        <v>32</v>
      </c>
      <c r="K5971">
        <v>0</v>
      </c>
      <c r="L5971">
        <v>2</v>
      </c>
      <c r="M5971">
        <v>-32</v>
      </c>
      <c r="N5971">
        <v>6.01</v>
      </c>
      <c r="P5971">
        <v>0.47</v>
      </c>
      <c r="X5971" t="s">
        <v>2836</v>
      </c>
      <c r="Y5971">
        <v>5970</v>
      </c>
      <c r="Z5971" s="1">
        <v>0.66914699074074069</v>
      </c>
      <c r="AA5971" t="s">
        <v>12070</v>
      </c>
      <c r="AB5971">
        <v>-4.3999999999999997E-2</v>
      </c>
      <c r="AC5971">
        <v>-2.8000000000000001E-2</v>
      </c>
      <c r="AD5971">
        <v>6.01</v>
      </c>
      <c r="AE5971" t="s">
        <v>2836</v>
      </c>
    </row>
    <row r="5972" spans="1:32" x14ac:dyDescent="0.2">
      <c r="A5972">
        <v>5971</v>
      </c>
      <c r="B5972" t="s">
        <v>4526</v>
      </c>
      <c r="C5972">
        <v>143807</v>
      </c>
      <c r="D5972">
        <v>84152</v>
      </c>
      <c r="E5972">
        <v>7396</v>
      </c>
      <c r="F5972">
        <v>16</v>
      </c>
      <c r="G5972">
        <v>1</v>
      </c>
      <c r="H5972">
        <v>26.6</v>
      </c>
      <c r="I5972" t="s">
        <v>24</v>
      </c>
      <c r="J5972">
        <v>29</v>
      </c>
      <c r="K5972">
        <v>51</v>
      </c>
      <c r="L5972">
        <v>4</v>
      </c>
      <c r="M5972">
        <v>29</v>
      </c>
      <c r="N5972">
        <v>4.99</v>
      </c>
      <c r="P5972">
        <v>-7.0000000000000007E-2</v>
      </c>
      <c r="R5972">
        <v>-0.19</v>
      </c>
      <c r="T5972">
        <v>-0.08</v>
      </c>
      <c r="X5972" t="s">
        <v>4527</v>
      </c>
      <c r="Y5972">
        <v>5971</v>
      </c>
      <c r="Z5972" s="1">
        <v>0.66766898148148146</v>
      </c>
      <c r="AA5972" t="s">
        <v>12071</v>
      </c>
      <c r="AB5972">
        <v>-3.9E-2</v>
      </c>
      <c r="AC5972">
        <v>-8.9999999999999993E-3</v>
      </c>
      <c r="AD5972">
        <v>4.99</v>
      </c>
      <c r="AE5972" t="s">
        <v>12072</v>
      </c>
      <c r="AF5972" t="s">
        <v>36</v>
      </c>
    </row>
    <row r="5973" spans="1:32" x14ac:dyDescent="0.2">
      <c r="A5973">
        <v>5972</v>
      </c>
      <c r="B5973" t="s">
        <v>4528</v>
      </c>
      <c r="C5973">
        <v>143894</v>
      </c>
      <c r="D5973">
        <v>84155</v>
      </c>
      <c r="F5973">
        <v>16</v>
      </c>
      <c r="G5973">
        <v>2</v>
      </c>
      <c r="H5973">
        <v>17.7</v>
      </c>
      <c r="I5973" t="s">
        <v>24</v>
      </c>
      <c r="J5973">
        <v>22</v>
      </c>
      <c r="K5973">
        <v>48</v>
      </c>
      <c r="L5973">
        <v>16</v>
      </c>
      <c r="M5973">
        <v>22</v>
      </c>
      <c r="N5973">
        <v>4.83</v>
      </c>
      <c r="P5973">
        <v>7.0000000000000007E-2</v>
      </c>
      <c r="R5973">
        <v>0.06</v>
      </c>
      <c r="T5973">
        <v>0.01</v>
      </c>
      <c r="X5973" t="s">
        <v>298</v>
      </c>
      <c r="Y5973">
        <v>5972</v>
      </c>
      <c r="Z5973" s="1">
        <v>0.66826041666666669</v>
      </c>
      <c r="AA5973" t="s">
        <v>12073</v>
      </c>
      <c r="AB5973">
        <v>2E-3</v>
      </c>
      <c r="AC5973">
        <v>2.8000000000000001E-2</v>
      </c>
      <c r="AD5973">
        <v>4.83</v>
      </c>
      <c r="AE5973" t="s">
        <v>298</v>
      </c>
    </row>
    <row r="5974" spans="1:32" x14ac:dyDescent="0.2">
      <c r="A5974">
        <v>5973</v>
      </c>
      <c r="C5974">
        <v>143900</v>
      </c>
      <c r="D5974">
        <v>184075</v>
      </c>
      <c r="F5974">
        <v>16</v>
      </c>
      <c r="G5974">
        <v>3</v>
      </c>
      <c r="H5974">
        <v>54.7</v>
      </c>
      <c r="I5974" t="s">
        <v>26</v>
      </c>
      <c r="J5974">
        <v>24</v>
      </c>
      <c r="K5974">
        <v>43</v>
      </c>
      <c r="L5974">
        <v>35</v>
      </c>
      <c r="M5974">
        <v>-24</v>
      </c>
      <c r="N5974">
        <v>6.21</v>
      </c>
      <c r="P5974">
        <v>1.38</v>
      </c>
      <c r="X5974" t="s">
        <v>197</v>
      </c>
      <c r="Y5974">
        <v>5973</v>
      </c>
      <c r="Z5974" s="1">
        <v>0.66938310185185179</v>
      </c>
      <c r="AA5974" t="s">
        <v>12074</v>
      </c>
      <c r="AB5974">
        <v>1E-3</v>
      </c>
      <c r="AC5974">
        <v>8.9999999999999993E-3</v>
      </c>
      <c r="AD5974">
        <v>6.21</v>
      </c>
      <c r="AE5974" t="s">
        <v>197</v>
      </c>
    </row>
    <row r="5975" spans="1:32" x14ac:dyDescent="0.2">
      <c r="A5975">
        <v>5974</v>
      </c>
      <c r="C5975">
        <v>143902</v>
      </c>
      <c r="D5975">
        <v>207292</v>
      </c>
      <c r="F5975">
        <v>16</v>
      </c>
      <c r="G5975">
        <v>4</v>
      </c>
      <c r="H5975">
        <v>17.8</v>
      </c>
      <c r="I5975" t="s">
        <v>26</v>
      </c>
      <c r="J5975">
        <v>33</v>
      </c>
      <c r="K5975">
        <v>12</v>
      </c>
      <c r="L5975">
        <v>52</v>
      </c>
      <c r="M5975">
        <v>-33</v>
      </c>
      <c r="N5975">
        <v>6.1</v>
      </c>
      <c r="P5975">
        <v>0.34</v>
      </c>
      <c r="X5975" t="s">
        <v>356</v>
      </c>
      <c r="Y5975">
        <v>5974</v>
      </c>
      <c r="Z5975" s="1">
        <v>0.66965046296296293</v>
      </c>
      <c r="AA5975" t="s">
        <v>12075</v>
      </c>
      <c r="AB5975">
        <v>-3.1E-2</v>
      </c>
      <c r="AC5975">
        <v>-5.5E-2</v>
      </c>
      <c r="AD5975">
        <v>6.1</v>
      </c>
      <c r="AE5975" t="s">
        <v>356</v>
      </c>
    </row>
    <row r="5976" spans="1:32" x14ac:dyDescent="0.2">
      <c r="A5976">
        <v>5975</v>
      </c>
      <c r="C5976">
        <v>143928</v>
      </c>
      <c r="D5976">
        <v>207297</v>
      </c>
      <c r="F5976">
        <v>16</v>
      </c>
      <c r="G5976">
        <v>4</v>
      </c>
      <c r="H5976">
        <v>36.700000000000003</v>
      </c>
      <c r="I5976" t="s">
        <v>26</v>
      </c>
      <c r="J5976">
        <v>37</v>
      </c>
      <c r="K5976">
        <v>51</v>
      </c>
      <c r="L5976">
        <v>47</v>
      </c>
      <c r="M5976">
        <v>-37</v>
      </c>
      <c r="N5976">
        <v>5.9</v>
      </c>
      <c r="P5976">
        <v>0.4</v>
      </c>
      <c r="X5976" t="s">
        <v>2896</v>
      </c>
      <c r="Y5976">
        <v>5975</v>
      </c>
      <c r="Z5976" s="1">
        <v>0.66986921296296298</v>
      </c>
      <c r="AA5976" t="s">
        <v>12076</v>
      </c>
      <c r="AB5976">
        <v>-0.13700000000000001</v>
      </c>
      <c r="AC5976">
        <v>-0.11700000000000001</v>
      </c>
      <c r="AD5976">
        <v>5.9</v>
      </c>
      <c r="AE5976" t="s">
        <v>2896</v>
      </c>
    </row>
    <row r="5977" spans="1:32" x14ac:dyDescent="0.2">
      <c r="A5977">
        <v>5976</v>
      </c>
      <c r="B5977" t="s">
        <v>4529</v>
      </c>
      <c r="C5977">
        <v>144046</v>
      </c>
      <c r="D5977">
        <v>121339</v>
      </c>
      <c r="F5977">
        <v>16</v>
      </c>
      <c r="G5977">
        <v>3</v>
      </c>
      <c r="H5977">
        <v>45.7</v>
      </c>
      <c r="I5977" t="s">
        <v>24</v>
      </c>
      <c r="J5977">
        <v>4</v>
      </c>
      <c r="K5977">
        <v>59</v>
      </c>
      <c r="L5977">
        <v>12</v>
      </c>
      <c r="M5977">
        <v>4</v>
      </c>
      <c r="N5977">
        <v>6.08</v>
      </c>
      <c r="P5977">
        <v>0.96</v>
      </c>
      <c r="R5977">
        <v>0.75</v>
      </c>
      <c r="T5977">
        <v>0.32</v>
      </c>
      <c r="U5977" t="s">
        <v>93</v>
      </c>
      <c r="X5977" t="s">
        <v>60</v>
      </c>
      <c r="Y5977">
        <v>5976</v>
      </c>
      <c r="Z5977" s="1">
        <v>0.66927893518518522</v>
      </c>
      <c r="AA5977" t="s">
        <v>12077</v>
      </c>
      <c r="AB5977">
        <v>-4.1000000000000002E-2</v>
      </c>
      <c r="AC5977">
        <v>1.2E-2</v>
      </c>
      <c r="AD5977">
        <v>6.08</v>
      </c>
      <c r="AE5977" t="s">
        <v>60</v>
      </c>
    </row>
    <row r="5978" spans="1:32" x14ac:dyDescent="0.2">
      <c r="A5978">
        <v>5977</v>
      </c>
      <c r="B5978" t="s">
        <v>4530</v>
      </c>
      <c r="C5978">
        <v>144069</v>
      </c>
      <c r="D5978">
        <v>159665</v>
      </c>
      <c r="F5978">
        <v>16</v>
      </c>
      <c r="G5978">
        <v>4</v>
      </c>
      <c r="H5978">
        <v>22.1</v>
      </c>
      <c r="I5978" t="s">
        <v>26</v>
      </c>
      <c r="J5978">
        <v>11</v>
      </c>
      <c r="K5978">
        <v>22</v>
      </c>
      <c r="L5978">
        <v>23</v>
      </c>
      <c r="M5978">
        <v>-11</v>
      </c>
      <c r="N5978">
        <v>5.07</v>
      </c>
      <c r="O5978" t="s">
        <v>349</v>
      </c>
      <c r="X5978" t="s">
        <v>201</v>
      </c>
      <c r="Y5978">
        <v>5977</v>
      </c>
      <c r="Z5978" s="1">
        <v>0.66970023148148139</v>
      </c>
      <c r="AA5978" t="s">
        <v>12078</v>
      </c>
      <c r="AB5978">
        <v>-0.06</v>
      </c>
      <c r="AC5978">
        <v>-2.9000000000000001E-2</v>
      </c>
      <c r="AD5978">
        <v>5.07</v>
      </c>
      <c r="AE5978" t="s">
        <v>201</v>
      </c>
    </row>
    <row r="5979" spans="1:32" x14ac:dyDescent="0.2">
      <c r="A5979">
        <v>5978</v>
      </c>
      <c r="B5979" t="s">
        <v>4530</v>
      </c>
      <c r="C5979">
        <v>144070</v>
      </c>
      <c r="D5979">
        <v>159665</v>
      </c>
      <c r="F5979">
        <v>16</v>
      </c>
      <c r="G5979">
        <v>4</v>
      </c>
      <c r="H5979">
        <v>22.1</v>
      </c>
      <c r="I5979" t="s">
        <v>26</v>
      </c>
      <c r="J5979">
        <v>11</v>
      </c>
      <c r="K5979">
        <v>22</v>
      </c>
      <c r="L5979">
        <v>23</v>
      </c>
      <c r="M5979">
        <v>-11</v>
      </c>
      <c r="N5979">
        <v>4.7699999999999996</v>
      </c>
      <c r="O5979" t="s">
        <v>349</v>
      </c>
      <c r="P5979">
        <v>0.47</v>
      </c>
      <c r="R5979">
        <v>0.01</v>
      </c>
      <c r="T5979">
        <v>0.24</v>
      </c>
      <c r="X5979" t="s">
        <v>201</v>
      </c>
      <c r="Y5979">
        <v>5978</v>
      </c>
      <c r="Z5979" s="1">
        <v>0.66970023148148139</v>
      </c>
      <c r="AA5979" t="s">
        <v>12078</v>
      </c>
      <c r="AB5979">
        <v>-0.06</v>
      </c>
      <c r="AC5979">
        <v>-2.9000000000000001E-2</v>
      </c>
      <c r="AD5979">
        <v>4.7699999999999996</v>
      </c>
      <c r="AE5979" t="s">
        <v>201</v>
      </c>
    </row>
    <row r="5980" spans="1:32" x14ac:dyDescent="0.2">
      <c r="A5980">
        <v>5979</v>
      </c>
      <c r="C5980">
        <v>144183</v>
      </c>
      <c r="D5980">
        <v>243339</v>
      </c>
      <c r="F5980">
        <v>16</v>
      </c>
      <c r="G5980">
        <v>7</v>
      </c>
      <c r="H5980">
        <v>24</v>
      </c>
      <c r="I5980" t="s">
        <v>26</v>
      </c>
      <c r="J5980">
        <v>56</v>
      </c>
      <c r="K5980">
        <v>11</v>
      </c>
      <c r="L5980">
        <v>29</v>
      </c>
      <c r="M5980">
        <v>-56</v>
      </c>
      <c r="N5980">
        <v>6.16</v>
      </c>
      <c r="P5980">
        <v>0.57999999999999996</v>
      </c>
      <c r="X5980" t="s">
        <v>68</v>
      </c>
      <c r="Y5980">
        <v>5979</v>
      </c>
      <c r="Z5980" s="1">
        <v>0.67180555555555566</v>
      </c>
      <c r="AA5980" t="s">
        <v>12079</v>
      </c>
      <c r="AB5980">
        <v>-3.0000000000000001E-3</v>
      </c>
      <c r="AC5980">
        <v>-1.0999999999999999E-2</v>
      </c>
      <c r="AD5980">
        <v>6.16</v>
      </c>
      <c r="AE5980" t="s">
        <v>68</v>
      </c>
    </row>
    <row r="5981" spans="1:32" x14ac:dyDescent="0.2">
      <c r="A5981">
        <v>5980</v>
      </c>
      <c r="B5981" t="s">
        <v>4531</v>
      </c>
      <c r="C5981">
        <v>144197</v>
      </c>
      <c r="D5981">
        <v>226500</v>
      </c>
      <c r="F5981">
        <v>16</v>
      </c>
      <c r="G5981">
        <v>6</v>
      </c>
      <c r="H5981">
        <v>29.4</v>
      </c>
      <c r="I5981" t="s">
        <v>26</v>
      </c>
      <c r="J5981">
        <v>45</v>
      </c>
      <c r="K5981">
        <v>10</v>
      </c>
      <c r="L5981">
        <v>24</v>
      </c>
      <c r="M5981">
        <v>-45</v>
      </c>
      <c r="N5981">
        <v>4.72</v>
      </c>
      <c r="P5981">
        <v>0.23</v>
      </c>
      <c r="R5981">
        <v>0.15</v>
      </c>
      <c r="T5981">
        <v>0.12</v>
      </c>
      <c r="X5981" t="s">
        <v>348</v>
      </c>
      <c r="Y5981">
        <v>5980</v>
      </c>
      <c r="Z5981" s="1">
        <v>0.67117361111111107</v>
      </c>
      <c r="AA5981" t="s">
        <v>8932</v>
      </c>
      <c r="AB5981">
        <v>2E-3</v>
      </c>
      <c r="AC5981">
        <v>2.8000000000000001E-2</v>
      </c>
      <c r="AD5981">
        <v>4.72</v>
      </c>
      <c r="AE5981" t="s">
        <v>348</v>
      </c>
    </row>
    <row r="5982" spans="1:32" x14ac:dyDescent="0.2">
      <c r="A5982">
        <v>5981</v>
      </c>
      <c r="C5982">
        <v>144204</v>
      </c>
      <c r="D5982">
        <v>29763</v>
      </c>
      <c r="F5982">
        <v>16</v>
      </c>
      <c r="G5982">
        <v>2</v>
      </c>
      <c r="H5982">
        <v>5.5</v>
      </c>
      <c r="I5982" t="s">
        <v>24</v>
      </c>
      <c r="J5982">
        <v>52</v>
      </c>
      <c r="K5982">
        <v>54</v>
      </c>
      <c r="L5982">
        <v>57</v>
      </c>
      <c r="M5982">
        <v>52</v>
      </c>
      <c r="N5982">
        <v>5.93</v>
      </c>
      <c r="P5982">
        <v>1.48</v>
      </c>
      <c r="W5982" t="s">
        <v>27</v>
      </c>
      <c r="X5982" t="s">
        <v>104</v>
      </c>
      <c r="Y5982">
        <v>5981</v>
      </c>
      <c r="Z5982" s="1">
        <v>0.66811921296296306</v>
      </c>
      <c r="AA5982" t="s">
        <v>12080</v>
      </c>
      <c r="AB5982">
        <v>-2E-3</v>
      </c>
      <c r="AC5982">
        <v>-3.4000000000000002E-2</v>
      </c>
      <c r="AD5982">
        <v>5.93</v>
      </c>
      <c r="AE5982" t="s">
        <v>5820</v>
      </c>
    </row>
    <row r="5983" spans="1:32" x14ac:dyDescent="0.2">
      <c r="A5983">
        <v>5982</v>
      </c>
      <c r="B5983" t="s">
        <v>4532</v>
      </c>
      <c r="C5983">
        <v>144206</v>
      </c>
      <c r="D5983">
        <v>45865</v>
      </c>
      <c r="F5983">
        <v>16</v>
      </c>
      <c r="G5983">
        <v>2</v>
      </c>
      <c r="H5983">
        <v>47.9</v>
      </c>
      <c r="I5983" t="s">
        <v>24</v>
      </c>
      <c r="J5983">
        <v>46</v>
      </c>
      <c r="K5983">
        <v>2</v>
      </c>
      <c r="L5983">
        <v>12</v>
      </c>
      <c r="M5983">
        <v>46</v>
      </c>
      <c r="N5983">
        <v>4.76</v>
      </c>
      <c r="P5983">
        <v>-0.11</v>
      </c>
      <c r="R5983">
        <v>-0.32</v>
      </c>
      <c r="T5983">
        <v>-0.1</v>
      </c>
      <c r="X5983" t="s">
        <v>39</v>
      </c>
      <c r="Y5983">
        <v>5982</v>
      </c>
      <c r="Z5983" s="1">
        <v>0.66860995370370369</v>
      </c>
      <c r="AA5983" t="s">
        <v>12081</v>
      </c>
      <c r="AB5983">
        <v>5.8999999999999997E-2</v>
      </c>
      <c r="AC5983">
        <v>-5.8000000000000003E-2</v>
      </c>
      <c r="AD5983">
        <v>4.76</v>
      </c>
      <c r="AE5983" t="s">
        <v>39</v>
      </c>
    </row>
    <row r="5984" spans="1:32" x14ac:dyDescent="0.2">
      <c r="A5984">
        <v>5983</v>
      </c>
      <c r="C5984">
        <v>144208</v>
      </c>
      <c r="D5984">
        <v>65049</v>
      </c>
      <c r="F5984">
        <v>16</v>
      </c>
      <c r="G5984">
        <v>3</v>
      </c>
      <c r="H5984">
        <v>19.399999999999999</v>
      </c>
      <c r="I5984" t="s">
        <v>24</v>
      </c>
      <c r="J5984">
        <v>36</v>
      </c>
      <c r="K5984">
        <v>37</v>
      </c>
      <c r="L5984">
        <v>54</v>
      </c>
      <c r="M5984">
        <v>36</v>
      </c>
      <c r="N5984">
        <v>5.83</v>
      </c>
      <c r="P5984">
        <v>0.56000000000000005</v>
      </c>
      <c r="X5984" t="s">
        <v>4533</v>
      </c>
      <c r="Y5984">
        <v>5983</v>
      </c>
      <c r="Z5984" s="1">
        <v>0.66897453703703702</v>
      </c>
      <c r="AA5984" t="s">
        <v>12082</v>
      </c>
      <c r="AB5984">
        <v>0.01</v>
      </c>
      <c r="AC5984">
        <v>-1.7000000000000001E-2</v>
      </c>
      <c r="AD5984">
        <v>5.83</v>
      </c>
      <c r="AE5984" t="s">
        <v>12083</v>
      </c>
      <c r="AF5984" t="s">
        <v>36</v>
      </c>
    </row>
    <row r="5985" spans="1:32" x14ac:dyDescent="0.2">
      <c r="A5985">
        <v>5984</v>
      </c>
      <c r="B5985" t="s">
        <v>4534</v>
      </c>
      <c r="C5985">
        <v>144217</v>
      </c>
      <c r="D5985">
        <v>159682</v>
      </c>
      <c r="E5985">
        <v>7424</v>
      </c>
      <c r="F5985">
        <v>16</v>
      </c>
      <c r="G5985">
        <v>5</v>
      </c>
      <c r="H5985">
        <v>26.2</v>
      </c>
      <c r="I5985" t="s">
        <v>26</v>
      </c>
      <c r="J5985">
        <v>19</v>
      </c>
      <c r="K5985">
        <v>48</v>
      </c>
      <c r="L5985">
        <v>20</v>
      </c>
      <c r="M5985">
        <v>-19</v>
      </c>
      <c r="N5985">
        <v>2.62</v>
      </c>
      <c r="P5985">
        <v>-7.0000000000000007E-2</v>
      </c>
      <c r="R5985">
        <v>-0.87</v>
      </c>
      <c r="T5985">
        <v>-0.09</v>
      </c>
      <c r="X5985" t="s">
        <v>3081</v>
      </c>
      <c r="Y5985">
        <v>5984</v>
      </c>
      <c r="Z5985" s="1">
        <v>0.67044212962962968</v>
      </c>
      <c r="AA5985" t="s">
        <v>12084</v>
      </c>
      <c r="AB5985">
        <v>-6.0000000000000001E-3</v>
      </c>
      <c r="AC5985">
        <v>-1.9E-2</v>
      </c>
      <c r="AD5985">
        <v>2.62</v>
      </c>
      <c r="AE5985" t="s">
        <v>3081</v>
      </c>
    </row>
    <row r="5986" spans="1:32" x14ac:dyDescent="0.2">
      <c r="A5986">
        <v>5985</v>
      </c>
      <c r="B5986" t="s">
        <v>4535</v>
      </c>
      <c r="C5986">
        <v>144218</v>
      </c>
      <c r="D5986">
        <v>159683</v>
      </c>
      <c r="E5986">
        <v>7424</v>
      </c>
      <c r="F5986">
        <v>16</v>
      </c>
      <c r="G5986">
        <v>5</v>
      </c>
      <c r="H5986">
        <v>26.5</v>
      </c>
      <c r="I5986" t="s">
        <v>26</v>
      </c>
      <c r="J5986">
        <v>19</v>
      </c>
      <c r="K5986">
        <v>48</v>
      </c>
      <c r="L5986">
        <v>7</v>
      </c>
      <c r="M5986">
        <v>-19</v>
      </c>
      <c r="N5986">
        <v>4.92</v>
      </c>
      <c r="P5986">
        <v>-0.02</v>
      </c>
      <c r="R5986">
        <v>-0.7</v>
      </c>
      <c r="X5986" t="s">
        <v>82</v>
      </c>
      <c r="Y5986">
        <v>5985</v>
      </c>
      <c r="Z5986" s="1">
        <v>0.67044560185185187</v>
      </c>
      <c r="AA5986" t="s">
        <v>12085</v>
      </c>
      <c r="AB5986">
        <v>-1.9E-2</v>
      </c>
      <c r="AC5986">
        <v>-0.02</v>
      </c>
      <c r="AD5986">
        <v>4.92</v>
      </c>
      <c r="AE5986" t="s">
        <v>82</v>
      </c>
    </row>
    <row r="5987" spans="1:32" x14ac:dyDescent="0.2">
      <c r="A5987">
        <v>5986</v>
      </c>
      <c r="B5987" t="s">
        <v>4536</v>
      </c>
      <c r="C5987">
        <v>144284</v>
      </c>
      <c r="D5987">
        <v>29765</v>
      </c>
      <c r="F5987">
        <v>16</v>
      </c>
      <c r="G5987">
        <v>1</v>
      </c>
      <c r="H5987">
        <v>53.3</v>
      </c>
      <c r="I5987" t="s">
        <v>24</v>
      </c>
      <c r="J5987">
        <v>58</v>
      </c>
      <c r="K5987">
        <v>33</v>
      </c>
      <c r="L5987">
        <v>55</v>
      </c>
      <c r="M5987">
        <v>58</v>
      </c>
      <c r="N5987">
        <v>4.01</v>
      </c>
      <c r="P5987">
        <v>0.52</v>
      </c>
      <c r="R5987">
        <v>0.1</v>
      </c>
      <c r="T5987">
        <v>0.25</v>
      </c>
      <c r="X5987" t="s">
        <v>52</v>
      </c>
      <c r="Y5987">
        <v>5986</v>
      </c>
      <c r="Z5987" s="1">
        <v>0.66797800925925932</v>
      </c>
      <c r="AA5987" t="s">
        <v>12086</v>
      </c>
      <c r="AB5987">
        <v>-0.32</v>
      </c>
      <c r="AC5987">
        <v>0.33500000000000002</v>
      </c>
      <c r="AD5987">
        <v>4.01</v>
      </c>
      <c r="AE5987" t="s">
        <v>52</v>
      </c>
    </row>
    <row r="5988" spans="1:32" x14ac:dyDescent="0.2">
      <c r="A5988">
        <v>5987</v>
      </c>
      <c r="B5988" t="s">
        <v>4537</v>
      </c>
      <c r="C5988">
        <v>144294</v>
      </c>
      <c r="D5988">
        <v>207332</v>
      </c>
      <c r="F5988">
        <v>16</v>
      </c>
      <c r="G5988">
        <v>6</v>
      </c>
      <c r="H5988">
        <v>35.5</v>
      </c>
      <c r="I5988" t="s">
        <v>26</v>
      </c>
      <c r="J5988">
        <v>36</v>
      </c>
      <c r="K5988">
        <v>48</v>
      </c>
      <c r="L5988">
        <v>8</v>
      </c>
      <c r="M5988">
        <v>-36</v>
      </c>
      <c r="N5988">
        <v>4.2300000000000004</v>
      </c>
      <c r="P5988">
        <v>-0.17</v>
      </c>
      <c r="R5988">
        <v>-0.7</v>
      </c>
      <c r="T5988">
        <v>-0.17</v>
      </c>
      <c r="X5988" t="s">
        <v>2111</v>
      </c>
      <c r="Y5988">
        <v>5987</v>
      </c>
      <c r="Z5988" s="1">
        <v>0.67124421296296299</v>
      </c>
      <c r="AA5988" t="s">
        <v>12087</v>
      </c>
      <c r="AB5988">
        <v>-1.7000000000000001E-2</v>
      </c>
      <c r="AC5988">
        <v>-2.9000000000000001E-2</v>
      </c>
      <c r="AD5988">
        <v>4.2300000000000004</v>
      </c>
      <c r="AE5988" t="s">
        <v>3156</v>
      </c>
    </row>
    <row r="5989" spans="1:32" x14ac:dyDescent="0.2">
      <c r="A5989">
        <v>5988</v>
      </c>
      <c r="C5989">
        <v>144334</v>
      </c>
      <c r="D5989">
        <v>184113</v>
      </c>
      <c r="E5989" t="s">
        <v>4538</v>
      </c>
      <c r="F5989">
        <v>16</v>
      </c>
      <c r="G5989">
        <v>6</v>
      </c>
      <c r="H5989">
        <v>6.3</v>
      </c>
      <c r="I5989" t="s">
        <v>26</v>
      </c>
      <c r="J5989">
        <v>23</v>
      </c>
      <c r="K5989">
        <v>36</v>
      </c>
      <c r="L5989">
        <v>23</v>
      </c>
      <c r="M5989">
        <v>-23</v>
      </c>
      <c r="N5989">
        <v>5.92</v>
      </c>
      <c r="P5989">
        <v>-0.08</v>
      </c>
      <c r="R5989">
        <v>-0.55000000000000004</v>
      </c>
      <c r="X5989" t="s">
        <v>1914</v>
      </c>
      <c r="Y5989">
        <v>5988</v>
      </c>
      <c r="Z5989" s="1">
        <v>0.67090624999999993</v>
      </c>
      <c r="AA5989" t="s">
        <v>12088</v>
      </c>
      <c r="AB5989">
        <v>-1.2999999999999999E-2</v>
      </c>
      <c r="AC5989">
        <v>-2.8000000000000001E-2</v>
      </c>
      <c r="AD5989">
        <v>5.92</v>
      </c>
      <c r="AE5989" t="s">
        <v>1914</v>
      </c>
    </row>
    <row r="5990" spans="1:32" x14ac:dyDescent="0.2">
      <c r="A5990">
        <v>5989</v>
      </c>
      <c r="C5990">
        <v>144362</v>
      </c>
      <c r="D5990">
        <v>140945</v>
      </c>
      <c r="F5990">
        <v>16</v>
      </c>
      <c r="G5990">
        <v>5</v>
      </c>
      <c r="H5990">
        <v>44.5</v>
      </c>
      <c r="I5990" t="s">
        <v>26</v>
      </c>
      <c r="J5990">
        <v>6</v>
      </c>
      <c r="K5990">
        <v>17</v>
      </c>
      <c r="L5990">
        <v>30</v>
      </c>
      <c r="M5990">
        <v>-6</v>
      </c>
      <c r="N5990">
        <v>6.53</v>
      </c>
      <c r="P5990">
        <v>0.48</v>
      </c>
      <c r="R5990">
        <v>7.0000000000000007E-2</v>
      </c>
      <c r="X5990" t="s">
        <v>307</v>
      </c>
      <c r="Y5990">
        <v>5989</v>
      </c>
      <c r="Z5990" s="1">
        <v>0.67065393518518512</v>
      </c>
      <c r="AA5990" t="s">
        <v>12089</v>
      </c>
      <c r="AB5990">
        <v>3.6999999999999998E-2</v>
      </c>
      <c r="AC5990">
        <v>-8.0000000000000002E-3</v>
      </c>
      <c r="AD5990">
        <v>6.53</v>
      </c>
      <c r="AE5990" t="s">
        <v>307</v>
      </c>
    </row>
    <row r="5991" spans="1:32" x14ac:dyDescent="0.2">
      <c r="A5991">
        <v>5990</v>
      </c>
      <c r="C5991">
        <v>144390</v>
      </c>
      <c r="D5991">
        <v>140947</v>
      </c>
      <c r="F5991">
        <v>16</v>
      </c>
      <c r="G5991">
        <v>5</v>
      </c>
      <c r="H5991">
        <v>59.8</v>
      </c>
      <c r="I5991" t="s">
        <v>26</v>
      </c>
      <c r="J5991">
        <v>6</v>
      </c>
      <c r="K5991">
        <v>8</v>
      </c>
      <c r="L5991">
        <v>22</v>
      </c>
      <c r="M5991">
        <v>-6</v>
      </c>
      <c r="N5991">
        <v>6.41</v>
      </c>
      <c r="P5991">
        <v>1.03</v>
      </c>
      <c r="R5991">
        <v>0.8</v>
      </c>
      <c r="X5991" t="s">
        <v>197</v>
      </c>
      <c r="Y5991">
        <v>5990</v>
      </c>
      <c r="Z5991" s="1">
        <v>0.67083101851851845</v>
      </c>
      <c r="AA5991" t="s">
        <v>12090</v>
      </c>
      <c r="AB5991">
        <v>-0.03</v>
      </c>
      <c r="AC5991">
        <v>4.0000000000000001E-3</v>
      </c>
      <c r="AD5991">
        <v>6.41</v>
      </c>
      <c r="AE5991" t="s">
        <v>197</v>
      </c>
    </row>
    <row r="5992" spans="1:32" x14ac:dyDescent="0.2">
      <c r="A5992">
        <v>5991</v>
      </c>
      <c r="C5992">
        <v>144415</v>
      </c>
      <c r="D5992">
        <v>207341</v>
      </c>
      <c r="F5992">
        <v>16</v>
      </c>
      <c r="G5992">
        <v>7</v>
      </c>
      <c r="H5992">
        <v>16.399999999999999</v>
      </c>
      <c r="I5992" t="s">
        <v>26</v>
      </c>
      <c r="J5992">
        <v>36</v>
      </c>
      <c r="K5992">
        <v>45</v>
      </c>
      <c r="L5992">
        <v>20</v>
      </c>
      <c r="M5992">
        <v>-36</v>
      </c>
      <c r="N5992">
        <v>5.73</v>
      </c>
      <c r="P5992">
        <v>0.28999999999999998</v>
      </c>
      <c r="R5992">
        <v>0.02</v>
      </c>
      <c r="X5992" t="s">
        <v>2291</v>
      </c>
      <c r="Y5992">
        <v>5991</v>
      </c>
      <c r="Z5992" s="1">
        <v>0.67171759259259256</v>
      </c>
      <c r="AA5992" t="s">
        <v>12091</v>
      </c>
      <c r="AB5992">
        <v>6.6000000000000003E-2</v>
      </c>
      <c r="AC5992">
        <v>-4.2999999999999997E-2</v>
      </c>
      <c r="AD5992">
        <v>5.73</v>
      </c>
      <c r="AE5992" t="s">
        <v>2291</v>
      </c>
    </row>
    <row r="5993" spans="1:32" x14ac:dyDescent="0.2">
      <c r="A5993">
        <v>5992</v>
      </c>
      <c r="C5993">
        <v>144426</v>
      </c>
      <c r="D5993">
        <v>121361</v>
      </c>
      <c r="F5993">
        <v>16</v>
      </c>
      <c r="G5993">
        <v>5</v>
      </c>
      <c r="H5993">
        <v>37.799999999999997</v>
      </c>
      <c r="I5993" t="s">
        <v>24</v>
      </c>
      <c r="J5993">
        <v>8</v>
      </c>
      <c r="K5993">
        <v>5</v>
      </c>
      <c r="L5993">
        <v>46</v>
      </c>
      <c r="M5993">
        <v>8</v>
      </c>
      <c r="N5993">
        <v>6.29</v>
      </c>
      <c r="P5993">
        <v>0.08</v>
      </c>
      <c r="R5993">
        <v>0.11</v>
      </c>
      <c r="T5993">
        <v>0.06</v>
      </c>
      <c r="X5993" t="s">
        <v>383</v>
      </c>
      <c r="Y5993">
        <v>5992</v>
      </c>
      <c r="Z5993" s="1">
        <v>0.67057638888888882</v>
      </c>
      <c r="AA5993" t="s">
        <v>12092</v>
      </c>
      <c r="AB5993">
        <v>-8.9999999999999993E-3</v>
      </c>
      <c r="AC5993">
        <v>-2E-3</v>
      </c>
      <c r="AD5993">
        <v>6.29</v>
      </c>
      <c r="AE5993" t="s">
        <v>383</v>
      </c>
    </row>
    <row r="5994" spans="1:32" x14ac:dyDescent="0.2">
      <c r="A5994">
        <v>5993</v>
      </c>
      <c r="B5994" t="s">
        <v>4539</v>
      </c>
      <c r="C5994">
        <v>144470</v>
      </c>
      <c r="D5994">
        <v>184123</v>
      </c>
      <c r="F5994">
        <v>16</v>
      </c>
      <c r="G5994">
        <v>6</v>
      </c>
      <c r="H5994">
        <v>48.4</v>
      </c>
      <c r="I5994" t="s">
        <v>26</v>
      </c>
      <c r="J5994">
        <v>20</v>
      </c>
      <c r="K5994">
        <v>40</v>
      </c>
      <c r="L5994">
        <v>9</v>
      </c>
      <c r="M5994">
        <v>-20</v>
      </c>
      <c r="N5994">
        <v>3.96</v>
      </c>
      <c r="P5994">
        <v>-0.04</v>
      </c>
      <c r="R5994">
        <v>-0.81</v>
      </c>
      <c r="T5994">
        <v>-0.08</v>
      </c>
      <c r="X5994" t="s">
        <v>3081</v>
      </c>
      <c r="Y5994">
        <v>5993</v>
      </c>
      <c r="Z5994" s="1">
        <v>0.67139351851851847</v>
      </c>
      <c r="AA5994" t="s">
        <v>12093</v>
      </c>
      <c r="AB5994">
        <v>-8.9999999999999993E-3</v>
      </c>
      <c r="AC5994">
        <v>-2.1000000000000001E-2</v>
      </c>
      <c r="AD5994">
        <v>3.96</v>
      </c>
      <c r="AE5994" t="s">
        <v>3081</v>
      </c>
    </row>
    <row r="5995" spans="1:32" x14ac:dyDescent="0.2">
      <c r="A5995">
        <v>5994</v>
      </c>
      <c r="B5995" t="s">
        <v>4540</v>
      </c>
      <c r="C5995">
        <v>144480</v>
      </c>
      <c r="D5995">
        <v>243368</v>
      </c>
      <c r="F5995">
        <v>16</v>
      </c>
      <c r="G5995">
        <v>9</v>
      </c>
      <c r="H5995">
        <v>18.600000000000001</v>
      </c>
      <c r="I5995" t="s">
        <v>26</v>
      </c>
      <c r="J5995">
        <v>57</v>
      </c>
      <c r="K5995">
        <v>56</v>
      </c>
      <c r="L5995">
        <v>4</v>
      </c>
      <c r="M5995">
        <v>-57</v>
      </c>
      <c r="N5995">
        <v>5.57</v>
      </c>
      <c r="P5995">
        <v>-0.04</v>
      </c>
      <c r="X5995" t="s">
        <v>191</v>
      </c>
      <c r="Y5995">
        <v>5994</v>
      </c>
      <c r="Z5995" s="1">
        <v>0.67313194444444446</v>
      </c>
      <c r="AA5995" t="s">
        <v>12094</v>
      </c>
      <c r="AB5995">
        <v>-1.2999999999999999E-2</v>
      </c>
      <c r="AC5995">
        <v>-6.3E-2</v>
      </c>
      <c r="AD5995">
        <v>5.57</v>
      </c>
      <c r="AE5995" t="s">
        <v>191</v>
      </c>
    </row>
    <row r="5996" spans="1:32" x14ac:dyDescent="0.2">
      <c r="A5996">
        <v>5995</v>
      </c>
      <c r="C5996">
        <v>144542</v>
      </c>
      <c r="D5996">
        <v>29777</v>
      </c>
      <c r="F5996">
        <v>16</v>
      </c>
      <c r="G5996">
        <v>3</v>
      </c>
      <c r="H5996">
        <v>9.3000000000000007</v>
      </c>
      <c r="I5996" t="s">
        <v>24</v>
      </c>
      <c r="J5996">
        <v>59</v>
      </c>
      <c r="K5996">
        <v>24</v>
      </c>
      <c r="L5996">
        <v>39</v>
      </c>
      <c r="M5996">
        <v>59</v>
      </c>
      <c r="N5996">
        <v>6.19</v>
      </c>
      <c r="P5996">
        <v>1.58</v>
      </c>
      <c r="R5996">
        <v>1.91</v>
      </c>
      <c r="T5996">
        <v>0.81</v>
      </c>
      <c r="U5996" t="s">
        <v>93</v>
      </c>
      <c r="X5996" t="s">
        <v>419</v>
      </c>
      <c r="Y5996">
        <v>5995</v>
      </c>
      <c r="Z5996" s="1">
        <v>0.66885763888888894</v>
      </c>
      <c r="AA5996" t="s">
        <v>12095</v>
      </c>
      <c r="AB5996">
        <v>-2.3E-2</v>
      </c>
      <c r="AC5996">
        <v>-2.1999999999999999E-2</v>
      </c>
      <c r="AD5996">
        <v>6.19</v>
      </c>
      <c r="AE5996" t="s">
        <v>419</v>
      </c>
    </row>
    <row r="5997" spans="1:32" x14ac:dyDescent="0.2">
      <c r="A5997">
        <v>5996</v>
      </c>
      <c r="C5997">
        <v>144585</v>
      </c>
      <c r="D5997">
        <v>159706</v>
      </c>
      <c r="F5997">
        <v>16</v>
      </c>
      <c r="G5997">
        <v>7</v>
      </c>
      <c r="H5997">
        <v>3.4</v>
      </c>
      <c r="I5997" t="s">
        <v>26</v>
      </c>
      <c r="J5997">
        <v>14</v>
      </c>
      <c r="K5997">
        <v>4</v>
      </c>
      <c r="L5997">
        <v>15</v>
      </c>
      <c r="M5997">
        <v>-14</v>
      </c>
      <c r="N5997">
        <v>6.32</v>
      </c>
      <c r="P5997">
        <v>0.66</v>
      </c>
      <c r="R5997">
        <v>0.24</v>
      </c>
      <c r="X5997" t="s">
        <v>1193</v>
      </c>
      <c r="Y5997">
        <v>5996</v>
      </c>
      <c r="Z5997" s="1">
        <v>0.67156712962962961</v>
      </c>
      <c r="AA5997" t="s">
        <v>12096</v>
      </c>
      <c r="AB5997">
        <v>-0.25800000000000001</v>
      </c>
      <c r="AC5997">
        <v>2.4E-2</v>
      </c>
      <c r="AD5997">
        <v>6.32</v>
      </c>
      <c r="AE5997" t="s">
        <v>9374</v>
      </c>
    </row>
    <row r="5998" spans="1:32" x14ac:dyDescent="0.2">
      <c r="A5998">
        <v>5997</v>
      </c>
      <c r="B5998" t="s">
        <v>4541</v>
      </c>
      <c r="C5998">
        <v>144608</v>
      </c>
      <c r="D5998">
        <v>184135</v>
      </c>
      <c r="E5998">
        <v>7454</v>
      </c>
      <c r="F5998">
        <v>16</v>
      </c>
      <c r="G5998">
        <v>7</v>
      </c>
      <c r="H5998">
        <v>24.3</v>
      </c>
      <c r="I5998" t="s">
        <v>26</v>
      </c>
      <c r="J5998">
        <v>20</v>
      </c>
      <c r="K5998">
        <v>52</v>
      </c>
      <c r="L5998">
        <v>7</v>
      </c>
      <c r="M5998">
        <v>-20</v>
      </c>
      <c r="N5998">
        <v>4.32</v>
      </c>
      <c r="P5998">
        <v>0.84</v>
      </c>
      <c r="R5998">
        <v>0.5</v>
      </c>
      <c r="T5998">
        <v>0.43</v>
      </c>
      <c r="X5998" t="s">
        <v>4542</v>
      </c>
      <c r="Y5998">
        <v>5997</v>
      </c>
      <c r="Z5998" s="1">
        <v>0.67180902777777785</v>
      </c>
      <c r="AA5998" t="s">
        <v>12097</v>
      </c>
      <c r="AB5998">
        <v>4.1000000000000002E-2</v>
      </c>
      <c r="AC5998">
        <v>-3.7999999999999999E-2</v>
      </c>
      <c r="AD5998">
        <v>4.32</v>
      </c>
      <c r="AE5998" t="s">
        <v>12098</v>
      </c>
      <c r="AF5998" t="s">
        <v>36</v>
      </c>
    </row>
    <row r="5999" spans="1:32" x14ac:dyDescent="0.2">
      <c r="A5999">
        <v>5998</v>
      </c>
      <c r="C5999">
        <v>144661</v>
      </c>
      <c r="D5999">
        <v>184142</v>
      </c>
      <c r="F5999">
        <v>16</v>
      </c>
      <c r="G5999">
        <v>7</v>
      </c>
      <c r="H5999">
        <v>51.9</v>
      </c>
      <c r="I5999" t="s">
        <v>26</v>
      </c>
      <c r="J5999">
        <v>24</v>
      </c>
      <c r="K5999">
        <v>27</v>
      </c>
      <c r="L5999">
        <v>43</v>
      </c>
      <c r="M5999">
        <v>-24</v>
      </c>
      <c r="N5999">
        <v>6.33</v>
      </c>
      <c r="P5999">
        <v>-0.06</v>
      </c>
      <c r="R5999">
        <v>-0.53</v>
      </c>
      <c r="X5999" t="s">
        <v>4543</v>
      </c>
      <c r="Y5999">
        <v>5998</v>
      </c>
      <c r="Z5999" s="1">
        <v>0.67212847222222216</v>
      </c>
      <c r="AA5999" t="s">
        <v>12099</v>
      </c>
      <c r="AB5999">
        <v>-1.0999999999999999E-2</v>
      </c>
      <c r="AC5999">
        <v>-7.0000000000000001E-3</v>
      </c>
      <c r="AD5999">
        <v>6.33</v>
      </c>
      <c r="AE5999" t="s">
        <v>112</v>
      </c>
      <c r="AF5999" t="s">
        <v>36</v>
      </c>
    </row>
    <row r="6000" spans="1:32" x14ac:dyDescent="0.2">
      <c r="A6000">
        <v>5999</v>
      </c>
      <c r="C6000">
        <v>144668</v>
      </c>
      <c r="D6000">
        <v>207367</v>
      </c>
      <c r="E6000" t="s">
        <v>4544</v>
      </c>
      <c r="F6000">
        <v>16</v>
      </c>
      <c r="G6000">
        <v>8</v>
      </c>
      <c r="H6000">
        <v>34.200000000000003</v>
      </c>
      <c r="I6000" t="s">
        <v>26</v>
      </c>
      <c r="J6000">
        <v>39</v>
      </c>
      <c r="K6000">
        <v>6</v>
      </c>
      <c r="L6000">
        <v>19</v>
      </c>
      <c r="M6000">
        <v>-39</v>
      </c>
      <c r="N6000">
        <v>7.05</v>
      </c>
      <c r="P6000">
        <v>0.36</v>
      </c>
      <c r="R6000">
        <v>0.25</v>
      </c>
      <c r="X6000" t="s">
        <v>4545</v>
      </c>
      <c r="Y6000">
        <v>5999</v>
      </c>
      <c r="Z6000" s="1">
        <v>0.67261805555555554</v>
      </c>
      <c r="AA6000" t="s">
        <v>12100</v>
      </c>
      <c r="AB6000">
        <v>-1.9E-2</v>
      </c>
      <c r="AC6000">
        <v>-3.1E-2</v>
      </c>
      <c r="AD6000">
        <v>7.05</v>
      </c>
      <c r="AE6000" t="s">
        <v>4545</v>
      </c>
    </row>
    <row r="6001" spans="1:32" x14ac:dyDescent="0.2">
      <c r="A6001">
        <v>6000</v>
      </c>
      <c r="C6001">
        <v>144667</v>
      </c>
      <c r="D6001">
        <v>207368</v>
      </c>
      <c r="F6001">
        <v>16</v>
      </c>
      <c r="G6001">
        <v>8</v>
      </c>
      <c r="H6001">
        <v>34.4</v>
      </c>
      <c r="I6001" t="s">
        <v>26</v>
      </c>
      <c r="J6001">
        <v>39</v>
      </c>
      <c r="K6001">
        <v>5</v>
      </c>
      <c r="L6001">
        <v>35</v>
      </c>
      <c r="M6001">
        <v>-39</v>
      </c>
      <c r="N6001">
        <v>6.65</v>
      </c>
      <c r="P6001">
        <v>-7.0000000000000007E-2</v>
      </c>
      <c r="R6001">
        <v>-0.44</v>
      </c>
      <c r="X6001" t="s">
        <v>4546</v>
      </c>
      <c r="Y6001">
        <v>6000</v>
      </c>
      <c r="Z6001" s="1">
        <v>0.67262037037037048</v>
      </c>
      <c r="AA6001" t="s">
        <v>12101</v>
      </c>
      <c r="AB6001">
        <v>-2.7E-2</v>
      </c>
      <c r="AC6001">
        <v>-3.5000000000000003E-2</v>
      </c>
      <c r="AD6001">
        <v>6.65</v>
      </c>
      <c r="AE6001" t="s">
        <v>12102</v>
      </c>
      <c r="AF6001" t="s">
        <v>36</v>
      </c>
    </row>
    <row r="6002" spans="1:32" x14ac:dyDescent="0.2">
      <c r="A6002">
        <v>6001</v>
      </c>
      <c r="C6002">
        <v>144690</v>
      </c>
      <c r="D6002">
        <v>184144</v>
      </c>
      <c r="F6002">
        <v>16</v>
      </c>
      <c r="G6002">
        <v>8</v>
      </c>
      <c r="H6002">
        <v>7.6</v>
      </c>
      <c r="I6002" t="s">
        <v>26</v>
      </c>
      <c r="J6002">
        <v>26</v>
      </c>
      <c r="K6002">
        <v>19</v>
      </c>
      <c r="L6002">
        <v>36</v>
      </c>
      <c r="M6002">
        <v>-26</v>
      </c>
      <c r="N6002">
        <v>5.38</v>
      </c>
      <c r="P6002">
        <v>1.65</v>
      </c>
      <c r="R6002">
        <v>2.0099999999999998</v>
      </c>
      <c r="T6002">
        <v>0.95</v>
      </c>
      <c r="U6002" t="s">
        <v>93</v>
      </c>
      <c r="X6002" t="s">
        <v>353</v>
      </c>
      <c r="Y6002">
        <v>6001</v>
      </c>
      <c r="Z6002" s="1">
        <v>0.67231018518518526</v>
      </c>
      <c r="AA6002" t="s">
        <v>12103</v>
      </c>
      <c r="AB6002">
        <v>0.108</v>
      </c>
      <c r="AC6002">
        <v>-3.0000000000000001E-3</v>
      </c>
      <c r="AD6002">
        <v>5.38</v>
      </c>
      <c r="AE6002" t="s">
        <v>353</v>
      </c>
    </row>
    <row r="6003" spans="1:32" x14ac:dyDescent="0.2">
      <c r="A6003">
        <v>6002</v>
      </c>
      <c r="B6003" t="s">
        <v>4547</v>
      </c>
      <c r="C6003">
        <v>144708</v>
      </c>
      <c r="D6003">
        <v>159715</v>
      </c>
      <c r="F6003">
        <v>16</v>
      </c>
      <c r="G6003">
        <v>7</v>
      </c>
      <c r="H6003">
        <v>36.4</v>
      </c>
      <c r="I6003" t="s">
        <v>26</v>
      </c>
      <c r="J6003">
        <v>12</v>
      </c>
      <c r="K6003">
        <v>44</v>
      </c>
      <c r="L6003">
        <v>44</v>
      </c>
      <c r="M6003">
        <v>-12</v>
      </c>
      <c r="N6003">
        <v>5.78</v>
      </c>
      <c r="P6003">
        <v>0.01</v>
      </c>
      <c r="X6003" t="s">
        <v>4548</v>
      </c>
      <c r="Y6003">
        <v>6002</v>
      </c>
      <c r="Z6003" s="1">
        <v>0.67194907407407412</v>
      </c>
      <c r="AA6003" t="s">
        <v>12104</v>
      </c>
      <c r="AB6003">
        <v>-4.4999999999999998E-2</v>
      </c>
      <c r="AC6003">
        <v>-2.9000000000000001E-2</v>
      </c>
      <c r="AD6003">
        <v>5.78</v>
      </c>
      <c r="AE6003" t="s">
        <v>191</v>
      </c>
      <c r="AF6003" t="s">
        <v>36</v>
      </c>
    </row>
    <row r="6004" spans="1:32" x14ac:dyDescent="0.2">
      <c r="A6004">
        <v>6003</v>
      </c>
      <c r="C6004">
        <v>144844</v>
      </c>
      <c r="D6004">
        <v>184164</v>
      </c>
      <c r="E6004">
        <v>7470</v>
      </c>
      <c r="F6004">
        <v>16</v>
      </c>
      <c r="G6004">
        <v>8</v>
      </c>
      <c r="H6004">
        <v>43.7</v>
      </c>
      <c r="I6004" t="s">
        <v>26</v>
      </c>
      <c r="J6004">
        <v>23</v>
      </c>
      <c r="K6004">
        <v>41</v>
      </c>
      <c r="L6004">
        <v>8</v>
      </c>
      <c r="M6004">
        <v>-23</v>
      </c>
      <c r="N6004">
        <v>5.88</v>
      </c>
      <c r="P6004">
        <v>0.02</v>
      </c>
      <c r="R6004">
        <v>-0.31</v>
      </c>
      <c r="X6004" t="s">
        <v>4549</v>
      </c>
      <c r="Y6004">
        <v>6003</v>
      </c>
      <c r="Z6004" s="1">
        <v>0.67272800925925924</v>
      </c>
      <c r="AA6004" t="s">
        <v>12105</v>
      </c>
      <c r="AB6004">
        <v>-8.9999999999999993E-3</v>
      </c>
      <c r="AC6004">
        <v>-2.5000000000000001E-2</v>
      </c>
      <c r="AD6004">
        <v>5.88</v>
      </c>
      <c r="AE6004" t="s">
        <v>2</v>
      </c>
    </row>
    <row r="6005" spans="1:32" x14ac:dyDescent="0.2">
      <c r="A6005">
        <v>6004</v>
      </c>
      <c r="B6005" t="s">
        <v>4550</v>
      </c>
      <c r="C6005">
        <v>144874</v>
      </c>
      <c r="D6005">
        <v>101939</v>
      </c>
      <c r="F6005">
        <v>16</v>
      </c>
      <c r="G6005">
        <v>7</v>
      </c>
      <c r="H6005">
        <v>37.5</v>
      </c>
      <c r="I6005" t="s">
        <v>24</v>
      </c>
      <c r="J6005">
        <v>9</v>
      </c>
      <c r="K6005">
        <v>53</v>
      </c>
      <c r="L6005">
        <v>30</v>
      </c>
      <c r="M6005">
        <v>9</v>
      </c>
      <c r="N6005">
        <v>5.63</v>
      </c>
      <c r="P6005">
        <v>0.2</v>
      </c>
      <c r="R6005">
        <v>0.17</v>
      </c>
      <c r="X6005" t="s">
        <v>41</v>
      </c>
      <c r="Y6005">
        <v>6004</v>
      </c>
      <c r="Z6005" s="1">
        <v>0.67196180555555562</v>
      </c>
      <c r="AA6005" t="s">
        <v>12106</v>
      </c>
      <c r="AB6005">
        <v>-2.1000000000000001E-2</v>
      </c>
      <c r="AC6005">
        <v>-4.0000000000000001E-3</v>
      </c>
      <c r="AD6005">
        <v>5.63</v>
      </c>
      <c r="AE6005" t="s">
        <v>41</v>
      </c>
    </row>
    <row r="6006" spans="1:32" x14ac:dyDescent="0.2">
      <c r="A6006">
        <v>6005</v>
      </c>
      <c r="C6006">
        <v>144889</v>
      </c>
      <c r="D6006">
        <v>84202</v>
      </c>
      <c r="F6006">
        <v>16</v>
      </c>
      <c r="G6006">
        <v>7</v>
      </c>
      <c r="H6006">
        <v>22.2</v>
      </c>
      <c r="I6006" t="s">
        <v>24</v>
      </c>
      <c r="J6006">
        <v>21</v>
      </c>
      <c r="K6006">
        <v>49</v>
      </c>
      <c r="L6006">
        <v>21</v>
      </c>
      <c r="M6006">
        <v>21</v>
      </c>
      <c r="N6006">
        <v>6.14</v>
      </c>
      <c r="P6006">
        <v>1.37</v>
      </c>
      <c r="R6006">
        <v>1.51</v>
      </c>
      <c r="T6006">
        <v>0.76</v>
      </c>
      <c r="X6006" t="s">
        <v>172</v>
      </c>
      <c r="Y6006">
        <v>6005</v>
      </c>
      <c r="Z6006" s="1">
        <v>0.67178472222222219</v>
      </c>
      <c r="AA6006" t="s">
        <v>12107</v>
      </c>
      <c r="AB6006">
        <v>-1.2999999999999999E-2</v>
      </c>
      <c r="AC6006">
        <v>-4.1000000000000002E-2</v>
      </c>
      <c r="AD6006">
        <v>6.14</v>
      </c>
      <c r="AE6006" t="s">
        <v>172</v>
      </c>
    </row>
    <row r="6007" spans="1:32" x14ac:dyDescent="0.2">
      <c r="A6007">
        <v>6006</v>
      </c>
      <c r="C6007">
        <v>144927</v>
      </c>
      <c r="D6007">
        <v>207396</v>
      </c>
      <c r="F6007">
        <v>16</v>
      </c>
      <c r="G6007">
        <v>9</v>
      </c>
      <c r="H6007">
        <v>31.7</v>
      </c>
      <c r="I6007" t="s">
        <v>26</v>
      </c>
      <c r="J6007">
        <v>32</v>
      </c>
      <c r="K6007">
        <v>38</v>
      </c>
      <c r="L6007">
        <v>59</v>
      </c>
      <c r="M6007">
        <v>-32</v>
      </c>
      <c r="N6007">
        <v>6.19</v>
      </c>
      <c r="P6007">
        <v>0.79</v>
      </c>
      <c r="R6007">
        <v>0.46</v>
      </c>
      <c r="X6007" t="s">
        <v>4551</v>
      </c>
      <c r="Y6007">
        <v>6006</v>
      </c>
      <c r="Z6007" s="1">
        <v>0.67328356481481488</v>
      </c>
      <c r="AA6007" t="s">
        <v>12108</v>
      </c>
      <c r="AB6007">
        <v>-2.5999999999999999E-2</v>
      </c>
      <c r="AC6007">
        <v>-5.2999999999999999E-2</v>
      </c>
      <c r="AD6007">
        <v>6.19</v>
      </c>
      <c r="AE6007" t="s">
        <v>12109</v>
      </c>
      <c r="AF6007" t="s">
        <v>36</v>
      </c>
    </row>
    <row r="6008" spans="1:32" x14ac:dyDescent="0.2">
      <c r="A6008">
        <v>6007</v>
      </c>
      <c r="C6008">
        <v>144987</v>
      </c>
      <c r="D6008">
        <v>207403</v>
      </c>
      <c r="F6008">
        <v>16</v>
      </c>
      <c r="G6008">
        <v>9</v>
      </c>
      <c r="H6008">
        <v>52.6</v>
      </c>
      <c r="I6008" t="s">
        <v>26</v>
      </c>
      <c r="J6008">
        <v>33</v>
      </c>
      <c r="K6008">
        <v>32</v>
      </c>
      <c r="L6008">
        <v>45</v>
      </c>
      <c r="M6008">
        <v>-33</v>
      </c>
      <c r="N6008">
        <v>5.54</v>
      </c>
      <c r="P6008">
        <v>-0.1</v>
      </c>
      <c r="X6008" t="s">
        <v>122</v>
      </c>
      <c r="Y6008">
        <v>6007</v>
      </c>
      <c r="Z6008" s="1">
        <v>0.6735254629629629</v>
      </c>
      <c r="AA6008" t="s">
        <v>12110</v>
      </c>
      <c r="AB6008">
        <v>-2.3E-2</v>
      </c>
      <c r="AC6008">
        <v>-4.2000000000000003E-2</v>
      </c>
      <c r="AD6008">
        <v>5.54</v>
      </c>
      <c r="AE6008" t="s">
        <v>122</v>
      </c>
    </row>
    <row r="6009" spans="1:32" x14ac:dyDescent="0.2">
      <c r="A6009">
        <v>6008</v>
      </c>
      <c r="B6009" t="s">
        <v>4552</v>
      </c>
      <c r="C6009">
        <v>145001</v>
      </c>
      <c r="D6009">
        <v>101951</v>
      </c>
      <c r="E6009">
        <v>7471</v>
      </c>
      <c r="F6009">
        <v>16</v>
      </c>
      <c r="G6009">
        <v>8</v>
      </c>
      <c r="H6009">
        <v>4.5</v>
      </c>
      <c r="I6009" t="s">
        <v>24</v>
      </c>
      <c r="J6009">
        <v>17</v>
      </c>
      <c r="K6009">
        <v>2</v>
      </c>
      <c r="L6009">
        <v>49</v>
      </c>
      <c r="M6009">
        <v>17</v>
      </c>
      <c r="N6009">
        <v>5</v>
      </c>
      <c r="P6009">
        <v>0.95</v>
      </c>
      <c r="R6009">
        <v>0.61</v>
      </c>
      <c r="T6009">
        <v>0.46</v>
      </c>
      <c r="X6009" t="s">
        <v>71</v>
      </c>
      <c r="Y6009">
        <v>6008</v>
      </c>
      <c r="Z6009" s="1">
        <v>0.67227430555555545</v>
      </c>
      <c r="AA6009" t="s">
        <v>12111</v>
      </c>
      <c r="AB6009">
        <v>-3.2000000000000001E-2</v>
      </c>
      <c r="AC6009">
        <v>-7.0000000000000001E-3</v>
      </c>
      <c r="AD6009">
        <v>5</v>
      </c>
      <c r="AE6009" t="s">
        <v>71</v>
      </c>
    </row>
    <row r="6010" spans="1:32" x14ac:dyDescent="0.2">
      <c r="A6010">
        <v>6009</v>
      </c>
      <c r="B6010" t="s">
        <v>4552</v>
      </c>
      <c r="C6010">
        <v>145000</v>
      </c>
      <c r="D6010">
        <v>101952</v>
      </c>
      <c r="F6010">
        <v>16</v>
      </c>
      <c r="G6010">
        <v>8</v>
      </c>
      <c r="H6010">
        <v>4.9000000000000004</v>
      </c>
      <c r="I6010" t="s">
        <v>24</v>
      </c>
      <c r="J6010">
        <v>17</v>
      </c>
      <c r="K6010">
        <v>3</v>
      </c>
      <c r="L6010">
        <v>16</v>
      </c>
      <c r="M6010">
        <v>17</v>
      </c>
      <c r="N6010">
        <v>6.25</v>
      </c>
      <c r="P6010">
        <v>1.1399999999999999</v>
      </c>
      <c r="R6010">
        <v>1.1100000000000001</v>
      </c>
      <c r="X6010" t="s">
        <v>45</v>
      </c>
      <c r="Y6010">
        <v>6009</v>
      </c>
      <c r="Z6010" s="1">
        <v>0.67227893518518522</v>
      </c>
      <c r="AA6010" t="s">
        <v>12112</v>
      </c>
      <c r="AB6010">
        <v>-3.1E-2</v>
      </c>
      <c r="AC6010">
        <v>-2.8000000000000001E-2</v>
      </c>
      <c r="AD6010">
        <v>6.25</v>
      </c>
      <c r="AE6010" t="s">
        <v>45</v>
      </c>
    </row>
    <row r="6011" spans="1:32" x14ac:dyDescent="0.2">
      <c r="A6011">
        <v>6010</v>
      </c>
      <c r="B6011" t="s">
        <v>4553</v>
      </c>
      <c r="C6011">
        <v>145002</v>
      </c>
      <c r="D6011">
        <v>121383</v>
      </c>
      <c r="E6011" t="s">
        <v>4554</v>
      </c>
      <c r="F6011">
        <v>16</v>
      </c>
      <c r="G6011">
        <v>8</v>
      </c>
      <c r="H6011">
        <v>28</v>
      </c>
      <c r="I6011" t="s">
        <v>24</v>
      </c>
      <c r="J6011">
        <v>8</v>
      </c>
      <c r="K6011">
        <v>32</v>
      </c>
      <c r="L6011">
        <v>3</v>
      </c>
      <c r="M6011">
        <v>8</v>
      </c>
      <c r="N6011">
        <v>5.73</v>
      </c>
      <c r="P6011">
        <v>1.61</v>
      </c>
      <c r="R6011">
        <v>1.69</v>
      </c>
      <c r="X6011" t="s">
        <v>4555</v>
      </c>
      <c r="Y6011">
        <v>6010</v>
      </c>
      <c r="Z6011" s="1">
        <v>0.67254629629629636</v>
      </c>
      <c r="AA6011" t="s">
        <v>12113</v>
      </c>
      <c r="AB6011">
        <v>-1.7000000000000001E-2</v>
      </c>
      <c r="AC6011">
        <v>-0.01</v>
      </c>
      <c r="AD6011">
        <v>5.73</v>
      </c>
      <c r="AE6011" t="s">
        <v>6579</v>
      </c>
      <c r="AF6011" t="s">
        <v>36</v>
      </c>
    </row>
    <row r="6012" spans="1:32" x14ac:dyDescent="0.2">
      <c r="A6012">
        <v>6011</v>
      </c>
      <c r="C6012">
        <v>145085</v>
      </c>
      <c r="D6012">
        <v>121390</v>
      </c>
      <c r="F6012">
        <v>16</v>
      </c>
      <c r="G6012">
        <v>8</v>
      </c>
      <c r="H6012">
        <v>58.9</v>
      </c>
      <c r="I6012" t="s">
        <v>24</v>
      </c>
      <c r="J6012">
        <v>3</v>
      </c>
      <c r="K6012">
        <v>27</v>
      </c>
      <c r="L6012">
        <v>16</v>
      </c>
      <c r="M6012">
        <v>3</v>
      </c>
      <c r="N6012">
        <v>5.91</v>
      </c>
      <c r="P6012">
        <v>1.47</v>
      </c>
      <c r="R6012">
        <v>1.82</v>
      </c>
      <c r="W6012" t="s">
        <v>27</v>
      </c>
      <c r="X6012" t="s">
        <v>104</v>
      </c>
      <c r="Y6012">
        <v>6011</v>
      </c>
      <c r="Z6012" s="1">
        <v>0.67290393518518521</v>
      </c>
      <c r="AA6012" t="s">
        <v>12114</v>
      </c>
      <c r="AB6012">
        <v>-2.8000000000000001E-2</v>
      </c>
      <c r="AC6012">
        <v>1.6E-2</v>
      </c>
      <c r="AD6012">
        <v>5.91</v>
      </c>
      <c r="AE6012" t="s">
        <v>5820</v>
      </c>
    </row>
    <row r="6013" spans="1:32" x14ac:dyDescent="0.2">
      <c r="A6013">
        <v>6012</v>
      </c>
      <c r="C6013">
        <v>145100</v>
      </c>
      <c r="D6013">
        <v>159745</v>
      </c>
      <c r="F6013">
        <v>16</v>
      </c>
      <c r="G6013">
        <v>9</v>
      </c>
      <c r="H6013">
        <v>55.2</v>
      </c>
      <c r="I6013" t="s">
        <v>26</v>
      </c>
      <c r="J6013">
        <v>18</v>
      </c>
      <c r="K6013">
        <v>20</v>
      </c>
      <c r="L6013">
        <v>27</v>
      </c>
      <c r="M6013">
        <v>-18</v>
      </c>
      <c r="N6013">
        <v>6.47</v>
      </c>
      <c r="P6013">
        <v>0.44</v>
      </c>
      <c r="X6013" t="s">
        <v>79</v>
      </c>
      <c r="Y6013">
        <v>6012</v>
      </c>
      <c r="Z6013" s="1">
        <v>0.67355555555555557</v>
      </c>
      <c r="AA6013" t="s">
        <v>12115</v>
      </c>
      <c r="AB6013">
        <v>-8.4000000000000005E-2</v>
      </c>
      <c r="AC6013">
        <v>-7.5999999999999998E-2</v>
      </c>
      <c r="AD6013">
        <v>6.47</v>
      </c>
      <c r="AE6013" t="s">
        <v>79</v>
      </c>
    </row>
    <row r="6014" spans="1:32" x14ac:dyDescent="0.2">
      <c r="A6014">
        <v>6013</v>
      </c>
      <c r="B6014" t="s">
        <v>4556</v>
      </c>
      <c r="C6014">
        <v>145122</v>
      </c>
      <c r="D6014">
        <v>101962</v>
      </c>
      <c r="E6014">
        <v>7477</v>
      </c>
      <c r="F6014">
        <v>16</v>
      </c>
      <c r="G6014">
        <v>8</v>
      </c>
      <c r="H6014">
        <v>46.6</v>
      </c>
      <c r="I6014" t="s">
        <v>24</v>
      </c>
      <c r="J6014">
        <v>17</v>
      </c>
      <c r="K6014">
        <v>12</v>
      </c>
      <c r="L6014">
        <v>21</v>
      </c>
      <c r="M6014">
        <v>17</v>
      </c>
      <c r="N6014">
        <v>6.14</v>
      </c>
      <c r="P6014">
        <v>0</v>
      </c>
      <c r="R6014">
        <v>-7.0000000000000007E-2</v>
      </c>
      <c r="X6014" t="s">
        <v>398</v>
      </c>
      <c r="Y6014">
        <v>6013</v>
      </c>
      <c r="Z6014" s="1">
        <v>0.67276157407407411</v>
      </c>
      <c r="AA6014" t="s">
        <v>12116</v>
      </c>
      <c r="AB6014">
        <v>-2.1000000000000001E-2</v>
      </c>
      <c r="AC6014">
        <v>-2.5999999999999999E-2</v>
      </c>
      <c r="AD6014">
        <v>6.14</v>
      </c>
      <c r="AE6014" t="s">
        <v>398</v>
      </c>
    </row>
    <row r="6015" spans="1:32" x14ac:dyDescent="0.2">
      <c r="A6015">
        <v>6014</v>
      </c>
      <c r="C6015">
        <v>145148</v>
      </c>
      <c r="D6015">
        <v>121392</v>
      </c>
      <c r="F6015">
        <v>16</v>
      </c>
      <c r="G6015">
        <v>9</v>
      </c>
      <c r="H6015">
        <v>11.2</v>
      </c>
      <c r="I6015" t="s">
        <v>24</v>
      </c>
      <c r="J6015">
        <v>6</v>
      </c>
      <c r="K6015">
        <v>22</v>
      </c>
      <c r="L6015">
        <v>44</v>
      </c>
      <c r="M6015">
        <v>6</v>
      </c>
      <c r="N6015">
        <v>5.97</v>
      </c>
      <c r="P6015">
        <v>1</v>
      </c>
      <c r="R6015">
        <v>0.81</v>
      </c>
      <c r="T6015">
        <v>0.5</v>
      </c>
      <c r="X6015" t="s">
        <v>4557</v>
      </c>
      <c r="Y6015">
        <v>6014</v>
      </c>
      <c r="Z6015" s="1">
        <v>0.67304629629629631</v>
      </c>
      <c r="AA6015" t="s">
        <v>12117</v>
      </c>
      <c r="AB6015">
        <v>0.23599999999999999</v>
      </c>
      <c r="AC6015">
        <v>-0.73799999999999999</v>
      </c>
      <c r="AD6015">
        <v>5.97</v>
      </c>
      <c r="AE6015" t="s">
        <v>9566</v>
      </c>
    </row>
    <row r="6016" spans="1:32" x14ac:dyDescent="0.2">
      <c r="A6016">
        <v>6015</v>
      </c>
      <c r="C6016">
        <v>145191</v>
      </c>
      <c r="D6016">
        <v>226564</v>
      </c>
      <c r="F6016">
        <v>16</v>
      </c>
      <c r="G6016">
        <v>11</v>
      </c>
      <c r="H6016">
        <v>17.7</v>
      </c>
      <c r="I6016" t="s">
        <v>26</v>
      </c>
      <c r="J6016">
        <v>41</v>
      </c>
      <c r="K6016">
        <v>7</v>
      </c>
      <c r="L6016">
        <v>11</v>
      </c>
      <c r="M6016">
        <v>-41</v>
      </c>
      <c r="N6016">
        <v>5.86</v>
      </c>
      <c r="P6016">
        <v>0.27</v>
      </c>
      <c r="X6016" t="s">
        <v>88</v>
      </c>
      <c r="Y6016">
        <v>6015</v>
      </c>
      <c r="Z6016" s="1">
        <v>0.67451041666666667</v>
      </c>
      <c r="AA6016" t="s">
        <v>12118</v>
      </c>
      <c r="AB6016">
        <v>-7.6999999999999999E-2</v>
      </c>
      <c r="AC6016">
        <v>-0.127</v>
      </c>
      <c r="AD6016">
        <v>5.86</v>
      </c>
      <c r="AE6016" t="s">
        <v>88</v>
      </c>
    </row>
    <row r="6017" spans="1:32" x14ac:dyDescent="0.2">
      <c r="A6017">
        <v>6016</v>
      </c>
      <c r="C6017">
        <v>145206</v>
      </c>
      <c r="D6017">
        <v>141001</v>
      </c>
      <c r="F6017">
        <v>16</v>
      </c>
      <c r="G6017">
        <v>9</v>
      </c>
      <c r="H6017">
        <v>50.5</v>
      </c>
      <c r="I6017" t="s">
        <v>26</v>
      </c>
      <c r="J6017">
        <v>3</v>
      </c>
      <c r="K6017">
        <v>28</v>
      </c>
      <c r="L6017">
        <v>1</v>
      </c>
      <c r="M6017">
        <v>-3</v>
      </c>
      <c r="N6017">
        <v>5.37</v>
      </c>
      <c r="P6017">
        <v>1.45</v>
      </c>
      <c r="R6017">
        <v>1.46</v>
      </c>
      <c r="T6017">
        <v>0.81</v>
      </c>
      <c r="X6017" t="s">
        <v>172</v>
      </c>
      <c r="Y6017">
        <v>6016</v>
      </c>
      <c r="Z6017" s="1">
        <v>0.67350115740740746</v>
      </c>
      <c r="AA6017" t="s">
        <v>12119</v>
      </c>
      <c r="AB6017">
        <v>-0.03</v>
      </c>
      <c r="AC6017">
        <v>-7.0000000000000001E-3</v>
      </c>
      <c r="AD6017">
        <v>5.37</v>
      </c>
      <c r="AE6017" t="s">
        <v>172</v>
      </c>
    </row>
    <row r="6018" spans="1:32" x14ac:dyDescent="0.2">
      <c r="A6018">
        <v>6017</v>
      </c>
      <c r="C6018">
        <v>145250</v>
      </c>
      <c r="D6018">
        <v>184197</v>
      </c>
      <c r="F6018">
        <v>16</v>
      </c>
      <c r="G6018">
        <v>11</v>
      </c>
      <c r="H6018">
        <v>2</v>
      </c>
      <c r="I6018" t="s">
        <v>26</v>
      </c>
      <c r="J6018">
        <v>29</v>
      </c>
      <c r="K6018">
        <v>24</v>
      </c>
      <c r="L6018">
        <v>59</v>
      </c>
      <c r="M6018">
        <v>-29</v>
      </c>
      <c r="N6018">
        <v>5.13</v>
      </c>
      <c r="P6018">
        <v>1.1200000000000001</v>
      </c>
      <c r="R6018">
        <v>1.02</v>
      </c>
      <c r="X6018" t="s">
        <v>105</v>
      </c>
      <c r="Y6018">
        <v>6017</v>
      </c>
      <c r="Z6018" s="1">
        <v>0.67432870370370368</v>
      </c>
      <c r="AA6018" t="s">
        <v>12120</v>
      </c>
      <c r="AB6018">
        <v>-9.2999999999999999E-2</v>
      </c>
      <c r="AC6018">
        <v>-8.6999999999999994E-2</v>
      </c>
      <c r="AD6018">
        <v>5.13</v>
      </c>
      <c r="AE6018" t="s">
        <v>105</v>
      </c>
    </row>
    <row r="6019" spans="1:32" x14ac:dyDescent="0.2">
      <c r="A6019">
        <v>6018</v>
      </c>
      <c r="B6019" t="s">
        <v>4558</v>
      </c>
      <c r="C6019">
        <v>145328</v>
      </c>
      <c r="D6019">
        <v>65108</v>
      </c>
      <c r="E6019">
        <v>7488</v>
      </c>
      <c r="F6019">
        <v>16</v>
      </c>
      <c r="G6019">
        <v>8</v>
      </c>
      <c r="H6019">
        <v>58.3</v>
      </c>
      <c r="I6019" t="s">
        <v>24</v>
      </c>
      <c r="J6019">
        <v>36</v>
      </c>
      <c r="K6019">
        <v>29</v>
      </c>
      <c r="L6019">
        <v>27</v>
      </c>
      <c r="M6019">
        <v>36</v>
      </c>
      <c r="N6019">
        <v>4.76</v>
      </c>
      <c r="P6019">
        <v>1.01</v>
      </c>
      <c r="R6019">
        <v>0.86</v>
      </c>
      <c r="T6019">
        <v>0.54</v>
      </c>
      <c r="X6019" t="s">
        <v>4559</v>
      </c>
      <c r="Y6019">
        <v>6018</v>
      </c>
      <c r="Z6019" s="1">
        <v>0.67289699074074072</v>
      </c>
      <c r="AA6019" t="s">
        <v>12121</v>
      </c>
      <c r="AB6019">
        <v>-5.2999999999999999E-2</v>
      </c>
      <c r="AC6019">
        <v>0.33300000000000002</v>
      </c>
      <c r="AD6019">
        <v>4.76</v>
      </c>
      <c r="AE6019" t="s">
        <v>6439</v>
      </c>
      <c r="AF6019" t="s">
        <v>36</v>
      </c>
    </row>
    <row r="6020" spans="1:32" x14ac:dyDescent="0.2">
      <c r="A6020">
        <v>6019</v>
      </c>
      <c r="B6020" t="s">
        <v>4560</v>
      </c>
      <c r="C6020">
        <v>145361</v>
      </c>
      <c r="D6020">
        <v>243449</v>
      </c>
      <c r="F6020">
        <v>16</v>
      </c>
      <c r="G6020">
        <v>13</v>
      </c>
      <c r="H6020">
        <v>22.6</v>
      </c>
      <c r="I6020" t="s">
        <v>26</v>
      </c>
      <c r="J6020">
        <v>55</v>
      </c>
      <c r="K6020">
        <v>32</v>
      </c>
      <c r="L6020">
        <v>27</v>
      </c>
      <c r="M6020">
        <v>-55</v>
      </c>
      <c r="N6020">
        <v>5.81</v>
      </c>
      <c r="P6020">
        <v>0.34</v>
      </c>
      <c r="X6020" t="s">
        <v>171</v>
      </c>
      <c r="Y6020">
        <v>6019</v>
      </c>
      <c r="Z6020" s="1">
        <v>0.6759560185185185</v>
      </c>
      <c r="AA6020" t="s">
        <v>12122</v>
      </c>
      <c r="AB6020">
        <v>-0.105</v>
      </c>
      <c r="AC6020">
        <v>-4.2999999999999997E-2</v>
      </c>
      <c r="AD6020">
        <v>5.81</v>
      </c>
      <c r="AE6020" t="s">
        <v>171</v>
      </c>
    </row>
    <row r="6021" spans="1:32" x14ac:dyDescent="0.2">
      <c r="A6021">
        <v>6020</v>
      </c>
      <c r="B6021" t="s">
        <v>4561</v>
      </c>
      <c r="C6021">
        <v>145366</v>
      </c>
      <c r="D6021">
        <v>257380</v>
      </c>
      <c r="E6021" t="s">
        <v>4562</v>
      </c>
      <c r="F6021">
        <v>16</v>
      </c>
      <c r="G6021">
        <v>20</v>
      </c>
      <c r="H6021">
        <v>20.8</v>
      </c>
      <c r="I6021" t="s">
        <v>26</v>
      </c>
      <c r="J6021">
        <v>78</v>
      </c>
      <c r="K6021">
        <v>41</v>
      </c>
      <c r="L6021">
        <v>45</v>
      </c>
      <c r="M6021">
        <v>-78</v>
      </c>
      <c r="N6021">
        <v>4.68</v>
      </c>
      <c r="P6021">
        <v>1.69</v>
      </c>
      <c r="R6021">
        <v>1.69</v>
      </c>
      <c r="T6021">
        <v>1.33</v>
      </c>
      <c r="U6021" t="s">
        <v>93</v>
      </c>
      <c r="X6021" t="s">
        <v>4563</v>
      </c>
      <c r="Y6021">
        <v>6020</v>
      </c>
      <c r="Z6021" s="1">
        <v>0.68079629629629634</v>
      </c>
      <c r="AA6021" t="s">
        <v>12123</v>
      </c>
      <c r="AB6021">
        <v>-1.4E-2</v>
      </c>
      <c r="AC6021">
        <v>-3.5000000000000003E-2</v>
      </c>
      <c r="AD6021">
        <v>4.68</v>
      </c>
      <c r="AE6021" t="s">
        <v>2821</v>
      </c>
    </row>
    <row r="6022" spans="1:32" x14ac:dyDescent="0.2">
      <c r="A6022">
        <v>6021</v>
      </c>
      <c r="B6022" t="s">
        <v>4564</v>
      </c>
      <c r="C6022">
        <v>145388</v>
      </c>
      <c r="D6022">
        <v>257381</v>
      </c>
      <c r="F6022">
        <v>16</v>
      </c>
      <c r="G6022">
        <v>20</v>
      </c>
      <c r="H6022">
        <v>26.8</v>
      </c>
      <c r="I6022" t="s">
        <v>26</v>
      </c>
      <c r="J6022">
        <v>78</v>
      </c>
      <c r="K6022">
        <v>40</v>
      </c>
      <c r="L6022">
        <v>2</v>
      </c>
      <c r="M6022">
        <v>-78</v>
      </c>
      <c r="N6022">
        <v>5.27</v>
      </c>
      <c r="P6022">
        <v>1.41</v>
      </c>
      <c r="R6022">
        <v>1.62</v>
      </c>
      <c r="T6022">
        <v>0.56000000000000005</v>
      </c>
      <c r="U6022" t="s">
        <v>93</v>
      </c>
      <c r="X6022" t="s">
        <v>105</v>
      </c>
      <c r="Y6022">
        <v>6021</v>
      </c>
      <c r="Z6022" s="1">
        <v>0.68086574074074069</v>
      </c>
      <c r="AA6022" t="s">
        <v>12124</v>
      </c>
      <c r="AB6022">
        <v>-7.0000000000000001E-3</v>
      </c>
      <c r="AC6022">
        <v>-2.5000000000000001E-2</v>
      </c>
      <c r="AD6022">
        <v>5.27</v>
      </c>
      <c r="AE6022" t="s">
        <v>105</v>
      </c>
    </row>
    <row r="6023" spans="1:32" x14ac:dyDescent="0.2">
      <c r="A6023">
        <v>6022</v>
      </c>
      <c r="C6023">
        <v>145384</v>
      </c>
      <c r="D6023">
        <v>243448</v>
      </c>
      <c r="E6023">
        <v>7527</v>
      </c>
      <c r="F6023">
        <v>16</v>
      </c>
      <c r="G6023">
        <v>13</v>
      </c>
      <c r="H6023">
        <v>16.8</v>
      </c>
      <c r="I6023" t="s">
        <v>26</v>
      </c>
      <c r="J6023">
        <v>53</v>
      </c>
      <c r="K6023">
        <v>40</v>
      </c>
      <c r="L6023">
        <v>18</v>
      </c>
      <c r="M6023">
        <v>-53</v>
      </c>
      <c r="N6023">
        <v>5.83</v>
      </c>
      <c r="P6023">
        <v>1.96</v>
      </c>
      <c r="R6023">
        <v>2.21</v>
      </c>
      <c r="X6023" t="s">
        <v>4565</v>
      </c>
      <c r="Y6023">
        <v>6022</v>
      </c>
      <c r="Z6023" s="1">
        <v>0.67588888888888887</v>
      </c>
      <c r="AA6023" t="s">
        <v>12125</v>
      </c>
      <c r="AB6023">
        <v>-1.7000000000000001E-2</v>
      </c>
      <c r="AC6023">
        <v>-1.6E-2</v>
      </c>
      <c r="AD6023">
        <v>5.83</v>
      </c>
      <c r="AE6023" t="s">
        <v>12126</v>
      </c>
      <c r="AF6023" t="s">
        <v>36</v>
      </c>
    </row>
    <row r="6024" spans="1:32" x14ac:dyDescent="0.2">
      <c r="A6024">
        <v>6023</v>
      </c>
      <c r="B6024" t="s">
        <v>4566</v>
      </c>
      <c r="C6024">
        <v>145389</v>
      </c>
      <c r="D6024">
        <v>45911</v>
      </c>
      <c r="E6024">
        <v>7490</v>
      </c>
      <c r="F6024">
        <v>16</v>
      </c>
      <c r="G6024">
        <v>8</v>
      </c>
      <c r="H6024">
        <v>46.2</v>
      </c>
      <c r="I6024" t="s">
        <v>24</v>
      </c>
      <c r="J6024">
        <v>44</v>
      </c>
      <c r="K6024">
        <v>56</v>
      </c>
      <c r="L6024">
        <v>6</v>
      </c>
      <c r="M6024">
        <v>44</v>
      </c>
      <c r="N6024">
        <v>4.26</v>
      </c>
      <c r="P6024">
        <v>-7.0000000000000007E-2</v>
      </c>
      <c r="R6024">
        <v>-0.28000000000000003</v>
      </c>
      <c r="T6024">
        <v>-0.09</v>
      </c>
      <c r="X6024" t="s">
        <v>4567</v>
      </c>
      <c r="Y6024">
        <v>6023</v>
      </c>
      <c r="Z6024" s="1">
        <v>0.67275694444444445</v>
      </c>
      <c r="AA6024" t="s">
        <v>12127</v>
      </c>
      <c r="AB6024">
        <v>-2.5000000000000001E-2</v>
      </c>
      <c r="AC6024">
        <v>3.7999999999999999E-2</v>
      </c>
      <c r="AD6024">
        <v>4.26</v>
      </c>
      <c r="AE6024" t="s">
        <v>12128</v>
      </c>
      <c r="AF6024" t="s">
        <v>36</v>
      </c>
    </row>
    <row r="6025" spans="1:32" x14ac:dyDescent="0.2">
      <c r="A6025">
        <v>6024</v>
      </c>
      <c r="B6025" t="s">
        <v>4568</v>
      </c>
      <c r="C6025">
        <v>145397</v>
      </c>
      <c r="D6025">
        <v>243454</v>
      </c>
      <c r="F6025">
        <v>16</v>
      </c>
      <c r="G6025">
        <v>13</v>
      </c>
      <c r="H6025">
        <v>28.7</v>
      </c>
      <c r="I6025" t="s">
        <v>26</v>
      </c>
      <c r="J6025">
        <v>54</v>
      </c>
      <c r="K6025">
        <v>37</v>
      </c>
      <c r="L6025">
        <v>50</v>
      </c>
      <c r="M6025">
        <v>-54</v>
      </c>
      <c r="N6025">
        <v>4.9400000000000004</v>
      </c>
      <c r="P6025">
        <v>1.04</v>
      </c>
      <c r="R6025">
        <v>0.78</v>
      </c>
      <c r="X6025" t="s">
        <v>71</v>
      </c>
      <c r="Y6025">
        <v>6024</v>
      </c>
      <c r="Z6025" s="1">
        <v>0.67602662037037042</v>
      </c>
      <c r="AA6025" t="s">
        <v>12129</v>
      </c>
      <c r="AB6025">
        <v>-2E-3</v>
      </c>
      <c r="AC6025">
        <v>-2.4E-2</v>
      </c>
      <c r="AD6025">
        <v>4.9400000000000004</v>
      </c>
      <c r="AE6025" t="s">
        <v>71</v>
      </c>
    </row>
    <row r="6026" spans="1:32" x14ac:dyDescent="0.2">
      <c r="A6026">
        <v>6025</v>
      </c>
      <c r="C6026">
        <v>145454</v>
      </c>
      <c r="D6026">
        <v>16962</v>
      </c>
      <c r="F6026">
        <v>16</v>
      </c>
      <c r="G6026">
        <v>6</v>
      </c>
      <c r="H6026">
        <v>19.7</v>
      </c>
      <c r="I6026" t="s">
        <v>24</v>
      </c>
      <c r="J6026">
        <v>67</v>
      </c>
      <c r="K6026">
        <v>48</v>
      </c>
      <c r="L6026">
        <v>37</v>
      </c>
      <c r="M6026">
        <v>67</v>
      </c>
      <c r="N6026">
        <v>5.44</v>
      </c>
      <c r="P6026">
        <v>-0.02</v>
      </c>
      <c r="R6026">
        <v>-0.08</v>
      </c>
      <c r="X6026" t="s">
        <v>185</v>
      </c>
      <c r="Y6026">
        <v>6025</v>
      </c>
      <c r="Z6026" s="1">
        <v>0.67106134259259254</v>
      </c>
      <c r="AA6026" t="s">
        <v>12130</v>
      </c>
      <c r="AB6026">
        <v>-3.5000000000000003E-2</v>
      </c>
      <c r="AC6026">
        <v>6.6000000000000003E-2</v>
      </c>
      <c r="AD6026">
        <v>5.44</v>
      </c>
      <c r="AE6026" t="s">
        <v>185</v>
      </c>
    </row>
    <row r="6027" spans="1:32" x14ac:dyDescent="0.2">
      <c r="A6027">
        <v>6026</v>
      </c>
      <c r="B6027" t="s">
        <v>4569</v>
      </c>
      <c r="C6027">
        <v>145501</v>
      </c>
      <c r="D6027">
        <v>159763</v>
      </c>
      <c r="F6027">
        <v>16</v>
      </c>
      <c r="G6027">
        <v>11</v>
      </c>
      <c r="H6027">
        <v>58.6</v>
      </c>
      <c r="I6027" t="s">
        <v>26</v>
      </c>
      <c r="J6027">
        <v>19</v>
      </c>
      <c r="K6027">
        <v>26</v>
      </c>
      <c r="L6027">
        <v>59</v>
      </c>
      <c r="M6027">
        <v>-19</v>
      </c>
      <c r="N6027">
        <v>6.3</v>
      </c>
      <c r="P6027">
        <v>0.13</v>
      </c>
      <c r="R6027">
        <v>-0.37</v>
      </c>
      <c r="X6027" t="s">
        <v>4570</v>
      </c>
      <c r="Y6027">
        <v>6026</v>
      </c>
      <c r="Z6027" s="1">
        <v>0.67498379629629623</v>
      </c>
      <c r="AA6027" t="s">
        <v>12131</v>
      </c>
      <c r="AB6027">
        <v>-0.01</v>
      </c>
      <c r="AC6027">
        <v>-8.9999999999999993E-3</v>
      </c>
      <c r="AD6027">
        <v>6.3</v>
      </c>
      <c r="AE6027" t="s">
        <v>6669</v>
      </c>
      <c r="AF6027" t="s">
        <v>36</v>
      </c>
    </row>
    <row r="6028" spans="1:32" x14ac:dyDescent="0.2">
      <c r="A6028">
        <v>6027</v>
      </c>
      <c r="B6028" t="s">
        <v>4569</v>
      </c>
      <c r="C6028">
        <v>145502</v>
      </c>
      <c r="D6028">
        <v>159764</v>
      </c>
      <c r="F6028">
        <v>16</v>
      </c>
      <c r="G6028">
        <v>11</v>
      </c>
      <c r="H6028">
        <v>59.7</v>
      </c>
      <c r="I6028" t="s">
        <v>26</v>
      </c>
      <c r="J6028">
        <v>19</v>
      </c>
      <c r="K6028">
        <v>27</v>
      </c>
      <c r="L6028">
        <v>38</v>
      </c>
      <c r="M6028">
        <v>-19</v>
      </c>
      <c r="N6028">
        <v>4.01</v>
      </c>
      <c r="P6028">
        <v>0.04</v>
      </c>
      <c r="R6028">
        <v>-0.65</v>
      </c>
      <c r="T6028">
        <v>0.03</v>
      </c>
      <c r="X6028" t="s">
        <v>368</v>
      </c>
      <c r="Y6028">
        <v>6027</v>
      </c>
      <c r="Z6028" s="1">
        <v>0.67499652777777774</v>
      </c>
      <c r="AA6028" t="s">
        <v>12132</v>
      </c>
      <c r="AB6028">
        <v>-0.01</v>
      </c>
      <c r="AC6028">
        <v>-2.3E-2</v>
      </c>
      <c r="AD6028">
        <v>4.01</v>
      </c>
      <c r="AE6028" t="s">
        <v>368</v>
      </c>
    </row>
    <row r="6029" spans="1:32" x14ac:dyDescent="0.2">
      <c r="A6029">
        <v>6028</v>
      </c>
      <c r="B6029" t="s">
        <v>4571</v>
      </c>
      <c r="C6029">
        <v>145482</v>
      </c>
      <c r="D6029">
        <v>184221</v>
      </c>
      <c r="F6029">
        <v>16</v>
      </c>
      <c r="G6029">
        <v>12</v>
      </c>
      <c r="H6029">
        <v>18.2</v>
      </c>
      <c r="I6029" t="s">
        <v>26</v>
      </c>
      <c r="J6029">
        <v>27</v>
      </c>
      <c r="K6029">
        <v>55</v>
      </c>
      <c r="L6029">
        <v>35</v>
      </c>
      <c r="M6029">
        <v>-27</v>
      </c>
      <c r="N6029">
        <v>4.59</v>
      </c>
      <c r="P6029">
        <v>-0.16</v>
      </c>
      <c r="R6029">
        <v>-0.74</v>
      </c>
      <c r="T6029">
        <v>-0.17</v>
      </c>
      <c r="X6029" t="s">
        <v>82</v>
      </c>
      <c r="Y6029">
        <v>6028</v>
      </c>
      <c r="Z6029" s="1">
        <v>0.67521064814814824</v>
      </c>
      <c r="AA6029" t="s">
        <v>12133</v>
      </c>
      <c r="AB6029">
        <v>-1.2999999999999999E-2</v>
      </c>
      <c r="AC6029">
        <v>-2.5000000000000001E-2</v>
      </c>
      <c r="AD6029">
        <v>4.59</v>
      </c>
      <c r="AE6029" t="s">
        <v>82</v>
      </c>
    </row>
    <row r="6030" spans="1:32" x14ac:dyDescent="0.2">
      <c r="A6030">
        <v>6029</v>
      </c>
      <c r="B6030" t="s">
        <v>4572</v>
      </c>
      <c r="C6030">
        <v>145483</v>
      </c>
      <c r="D6030">
        <v>184217</v>
      </c>
      <c r="E6030">
        <v>7520</v>
      </c>
      <c r="F6030">
        <v>16</v>
      </c>
      <c r="G6030">
        <v>12</v>
      </c>
      <c r="H6030">
        <v>15.9</v>
      </c>
      <c r="I6030" t="s">
        <v>26</v>
      </c>
      <c r="J6030">
        <v>28</v>
      </c>
      <c r="K6030">
        <v>25</v>
      </c>
      <c r="L6030">
        <v>3</v>
      </c>
      <c r="M6030">
        <v>-28</v>
      </c>
      <c r="N6030">
        <v>5.67</v>
      </c>
      <c r="P6030">
        <v>0.01</v>
      </c>
      <c r="R6030">
        <v>-0.2</v>
      </c>
      <c r="X6030" t="s">
        <v>102</v>
      </c>
      <c r="Y6030">
        <v>6029</v>
      </c>
      <c r="Z6030" s="1">
        <v>0.67518402777777775</v>
      </c>
      <c r="AA6030" t="s">
        <v>12134</v>
      </c>
      <c r="AB6030">
        <v>-3.2000000000000001E-2</v>
      </c>
      <c r="AC6030">
        <v>-4.2999999999999997E-2</v>
      </c>
      <c r="AD6030">
        <v>5.67</v>
      </c>
      <c r="AE6030" t="s">
        <v>102</v>
      </c>
    </row>
    <row r="6031" spans="1:32" x14ac:dyDescent="0.2">
      <c r="A6031">
        <v>6030</v>
      </c>
      <c r="B6031" t="s">
        <v>4573</v>
      </c>
      <c r="C6031">
        <v>145544</v>
      </c>
      <c r="D6031">
        <v>253474</v>
      </c>
      <c r="F6031">
        <v>16</v>
      </c>
      <c r="G6031">
        <v>15</v>
      </c>
      <c r="H6031">
        <v>26.3</v>
      </c>
      <c r="I6031" t="s">
        <v>26</v>
      </c>
      <c r="J6031">
        <v>63</v>
      </c>
      <c r="K6031">
        <v>41</v>
      </c>
      <c r="L6031">
        <v>8</v>
      </c>
      <c r="M6031">
        <v>-63</v>
      </c>
      <c r="N6031">
        <v>3.85</v>
      </c>
      <c r="P6031">
        <v>1.1100000000000001</v>
      </c>
      <c r="R6031">
        <v>0.86</v>
      </c>
      <c r="T6031">
        <v>0.39</v>
      </c>
      <c r="U6031" t="s">
        <v>93</v>
      </c>
      <c r="X6031" t="s">
        <v>4574</v>
      </c>
      <c r="Y6031">
        <v>6030</v>
      </c>
      <c r="Z6031" s="1">
        <v>0.67738773148148146</v>
      </c>
      <c r="AA6031" t="s">
        <v>12135</v>
      </c>
      <c r="AB6031">
        <v>2E-3</v>
      </c>
      <c r="AC6031">
        <v>-1.0999999999999999E-2</v>
      </c>
      <c r="AD6031">
        <v>3.85</v>
      </c>
      <c r="AE6031" t="s">
        <v>7885</v>
      </c>
      <c r="AF6031" t="s">
        <v>36</v>
      </c>
    </row>
    <row r="6032" spans="1:32" x14ac:dyDescent="0.2">
      <c r="A6032">
        <v>6031</v>
      </c>
      <c r="B6032" t="s">
        <v>4575</v>
      </c>
      <c r="C6032">
        <v>145570</v>
      </c>
      <c r="D6032">
        <v>141022</v>
      </c>
      <c r="F6032">
        <v>16</v>
      </c>
      <c r="G6032">
        <v>12</v>
      </c>
      <c r="H6032">
        <v>0</v>
      </c>
      <c r="I6032" t="s">
        <v>26</v>
      </c>
      <c r="J6032">
        <v>10</v>
      </c>
      <c r="K6032">
        <v>3</v>
      </c>
      <c r="L6032">
        <v>51</v>
      </c>
      <c r="M6032">
        <v>-10</v>
      </c>
      <c r="N6032">
        <v>4.9400000000000004</v>
      </c>
      <c r="P6032">
        <v>0.09</v>
      </c>
      <c r="R6032">
        <v>0.11</v>
      </c>
      <c r="T6032">
        <v>7.0000000000000007E-2</v>
      </c>
      <c r="X6032" t="s">
        <v>391</v>
      </c>
      <c r="Y6032">
        <v>6031</v>
      </c>
      <c r="Z6032" s="1">
        <v>0.67500000000000004</v>
      </c>
      <c r="AA6032" t="s">
        <v>12136</v>
      </c>
      <c r="AB6032">
        <v>-1E-3</v>
      </c>
      <c r="AC6032">
        <v>-1.4E-2</v>
      </c>
      <c r="AD6032">
        <v>4.9400000000000004</v>
      </c>
      <c r="AE6032" t="s">
        <v>391</v>
      </c>
    </row>
    <row r="6033" spans="1:32" x14ac:dyDescent="0.2">
      <c r="A6033">
        <v>6032</v>
      </c>
      <c r="C6033">
        <v>145589</v>
      </c>
      <c r="D6033">
        <v>121414</v>
      </c>
      <c r="F6033">
        <v>16</v>
      </c>
      <c r="G6033">
        <v>11</v>
      </c>
      <c r="H6033">
        <v>29.7</v>
      </c>
      <c r="I6033" t="s">
        <v>24</v>
      </c>
      <c r="J6033">
        <v>9</v>
      </c>
      <c r="K6033">
        <v>42</v>
      </c>
      <c r="L6033">
        <v>45</v>
      </c>
      <c r="M6033">
        <v>9</v>
      </c>
      <c r="N6033">
        <v>6.53</v>
      </c>
      <c r="P6033">
        <v>0.24</v>
      </c>
      <c r="R6033">
        <v>0.1</v>
      </c>
      <c r="X6033" t="s">
        <v>88</v>
      </c>
      <c r="Y6033">
        <v>6032</v>
      </c>
      <c r="Z6033" s="1">
        <v>0.67464930555555558</v>
      </c>
      <c r="AA6033" t="s">
        <v>12137</v>
      </c>
      <c r="AB6033">
        <v>1.4E-2</v>
      </c>
      <c r="AC6033">
        <v>-5.0000000000000001E-3</v>
      </c>
      <c r="AD6033">
        <v>6.53</v>
      </c>
      <c r="AE6033" t="s">
        <v>88</v>
      </c>
    </row>
    <row r="6034" spans="1:32" x14ac:dyDescent="0.2">
      <c r="A6034">
        <v>6033</v>
      </c>
      <c r="B6034" t="s">
        <v>4576</v>
      </c>
      <c r="C6034">
        <v>145607</v>
      </c>
      <c r="D6034">
        <v>141024</v>
      </c>
      <c r="F6034">
        <v>16</v>
      </c>
      <c r="G6034">
        <v>12</v>
      </c>
      <c r="H6034">
        <v>7.3</v>
      </c>
      <c r="I6034" t="s">
        <v>26</v>
      </c>
      <c r="J6034">
        <v>8</v>
      </c>
      <c r="K6034">
        <v>32</v>
      </c>
      <c r="L6034">
        <v>51</v>
      </c>
      <c r="M6034">
        <v>-8</v>
      </c>
      <c r="N6034">
        <v>5.43</v>
      </c>
      <c r="P6034">
        <v>0.12</v>
      </c>
      <c r="R6034">
        <v>0.13</v>
      </c>
      <c r="X6034" t="s">
        <v>310</v>
      </c>
      <c r="Y6034">
        <v>6033</v>
      </c>
      <c r="Z6034" s="1">
        <v>0.67508449074074084</v>
      </c>
      <c r="AA6034" t="s">
        <v>12138</v>
      </c>
      <c r="AB6034">
        <v>4.2000000000000003E-2</v>
      </c>
      <c r="AC6034">
        <v>3.0000000000000001E-3</v>
      </c>
      <c r="AD6034">
        <v>5.43</v>
      </c>
      <c r="AE6034" t="s">
        <v>310</v>
      </c>
    </row>
    <row r="6035" spans="1:32" x14ac:dyDescent="0.2">
      <c r="A6035">
        <v>6034</v>
      </c>
      <c r="C6035">
        <v>145622</v>
      </c>
      <c r="D6035">
        <v>8417</v>
      </c>
      <c r="F6035">
        <v>16</v>
      </c>
      <c r="G6035">
        <v>3</v>
      </c>
      <c r="H6035">
        <v>31.3</v>
      </c>
      <c r="I6035" t="s">
        <v>24</v>
      </c>
      <c r="J6035">
        <v>76</v>
      </c>
      <c r="K6035">
        <v>47</v>
      </c>
      <c r="L6035">
        <v>37</v>
      </c>
      <c r="M6035">
        <v>76</v>
      </c>
      <c r="N6035">
        <v>5.56</v>
      </c>
      <c r="O6035" t="s">
        <v>103</v>
      </c>
      <c r="X6035" t="s">
        <v>298</v>
      </c>
      <c r="Y6035">
        <v>6034</v>
      </c>
      <c r="Z6035" s="1">
        <v>0.66911226851851857</v>
      </c>
      <c r="AA6035" t="s">
        <v>12139</v>
      </c>
      <c r="AB6035">
        <v>-2.1000000000000001E-2</v>
      </c>
      <c r="AC6035">
        <v>1.6E-2</v>
      </c>
      <c r="AD6035">
        <v>5.56</v>
      </c>
      <c r="AE6035" t="s">
        <v>298</v>
      </c>
    </row>
    <row r="6036" spans="1:32" x14ac:dyDescent="0.2">
      <c r="A6036">
        <v>6035</v>
      </c>
      <c r="C6036">
        <v>145647</v>
      </c>
      <c r="D6036">
        <v>101994</v>
      </c>
      <c r="F6036">
        <v>16</v>
      </c>
      <c r="G6036">
        <v>11</v>
      </c>
      <c r="H6036">
        <v>28.7</v>
      </c>
      <c r="I6036" t="s">
        <v>24</v>
      </c>
      <c r="J6036">
        <v>16</v>
      </c>
      <c r="K6036">
        <v>39</v>
      </c>
      <c r="L6036">
        <v>56</v>
      </c>
      <c r="M6036">
        <v>16</v>
      </c>
      <c r="N6036">
        <v>6.08</v>
      </c>
      <c r="P6036">
        <v>0.02</v>
      </c>
      <c r="R6036">
        <v>0</v>
      </c>
      <c r="X6036" t="s">
        <v>134</v>
      </c>
      <c r="Y6036">
        <v>6035</v>
      </c>
      <c r="Z6036" s="1">
        <v>0.67463773148148143</v>
      </c>
      <c r="AA6036" t="s">
        <v>12140</v>
      </c>
      <c r="AB6036">
        <v>3.0000000000000001E-3</v>
      </c>
      <c r="AC6036">
        <v>4.0000000000000001E-3</v>
      </c>
      <c r="AD6036">
        <v>6.08</v>
      </c>
      <c r="AE6036" t="s">
        <v>134</v>
      </c>
    </row>
    <row r="6037" spans="1:32" x14ac:dyDescent="0.2">
      <c r="A6037">
        <v>6036</v>
      </c>
      <c r="C6037">
        <v>145674</v>
      </c>
      <c r="D6037">
        <v>29823</v>
      </c>
      <c r="F6037">
        <v>16</v>
      </c>
      <c r="G6037">
        <v>9</v>
      </c>
      <c r="H6037">
        <v>2.9</v>
      </c>
      <c r="I6037" t="s">
        <v>24</v>
      </c>
      <c r="J6037">
        <v>57</v>
      </c>
      <c r="K6037">
        <v>56</v>
      </c>
      <c r="L6037">
        <v>16</v>
      </c>
      <c r="M6037">
        <v>57</v>
      </c>
      <c r="N6037">
        <v>6.33</v>
      </c>
      <c r="O6037" t="s">
        <v>103</v>
      </c>
      <c r="X6037" t="s">
        <v>89</v>
      </c>
      <c r="Y6037">
        <v>6036</v>
      </c>
      <c r="Z6037" s="1">
        <v>0.67295023148148159</v>
      </c>
      <c r="AA6037" t="s">
        <v>12141</v>
      </c>
      <c r="AB6037">
        <v>-2.4E-2</v>
      </c>
      <c r="AC6037">
        <v>2.1999999999999999E-2</v>
      </c>
      <c r="AD6037">
        <v>6.33</v>
      </c>
      <c r="AE6037" t="s">
        <v>89</v>
      </c>
    </row>
    <row r="6038" spans="1:32" x14ac:dyDescent="0.2">
      <c r="A6038">
        <v>6037</v>
      </c>
      <c r="C6038">
        <v>145689</v>
      </c>
      <c r="D6038">
        <v>253481</v>
      </c>
      <c r="F6038">
        <v>16</v>
      </c>
      <c r="G6038">
        <v>17</v>
      </c>
      <c r="H6038">
        <v>5.5</v>
      </c>
      <c r="I6038" t="s">
        <v>26</v>
      </c>
      <c r="J6038">
        <v>67</v>
      </c>
      <c r="K6038">
        <v>56</v>
      </c>
      <c r="L6038">
        <v>29</v>
      </c>
      <c r="M6038">
        <v>-67</v>
      </c>
      <c r="N6038">
        <v>5.75</v>
      </c>
      <c r="P6038">
        <v>0.15</v>
      </c>
      <c r="R6038">
        <v>0.09</v>
      </c>
      <c r="X6038" t="s">
        <v>310</v>
      </c>
      <c r="Y6038">
        <v>6037</v>
      </c>
      <c r="Z6038" s="1">
        <v>0.67853587962962969</v>
      </c>
      <c r="AA6038" t="s">
        <v>12142</v>
      </c>
      <c r="AB6038">
        <v>-4.5999999999999999E-2</v>
      </c>
      <c r="AC6038">
        <v>-9.4E-2</v>
      </c>
      <c r="AD6038">
        <v>5.75</v>
      </c>
      <c r="AE6038" t="s">
        <v>310</v>
      </c>
    </row>
    <row r="6039" spans="1:32" x14ac:dyDescent="0.2">
      <c r="A6039">
        <v>6038</v>
      </c>
      <c r="C6039">
        <v>145694</v>
      </c>
      <c r="D6039">
        <v>29825</v>
      </c>
      <c r="F6039">
        <v>16</v>
      </c>
      <c r="G6039">
        <v>9</v>
      </c>
      <c r="H6039">
        <v>26</v>
      </c>
      <c r="I6039" t="s">
        <v>24</v>
      </c>
      <c r="J6039">
        <v>55</v>
      </c>
      <c r="K6039">
        <v>49</v>
      </c>
      <c r="L6039">
        <v>44</v>
      </c>
      <c r="M6039">
        <v>55</v>
      </c>
      <c r="N6039">
        <v>6.49</v>
      </c>
      <c r="O6039" t="s">
        <v>103</v>
      </c>
      <c r="X6039" t="s">
        <v>197</v>
      </c>
      <c r="Y6039">
        <v>6038</v>
      </c>
      <c r="Z6039" s="1">
        <v>0.67321759259259262</v>
      </c>
      <c r="AA6039" t="s">
        <v>12143</v>
      </c>
      <c r="AB6039">
        <v>-3.3000000000000002E-2</v>
      </c>
      <c r="AC6039">
        <v>2.5000000000000001E-2</v>
      </c>
      <c r="AD6039">
        <v>6.49</v>
      </c>
      <c r="AE6039" t="s">
        <v>197</v>
      </c>
    </row>
    <row r="6040" spans="1:32" x14ac:dyDescent="0.2">
      <c r="A6040">
        <v>6039</v>
      </c>
      <c r="B6040" t="s">
        <v>4577</v>
      </c>
      <c r="C6040">
        <v>145713</v>
      </c>
      <c r="D6040">
        <v>84240</v>
      </c>
      <c r="E6040" t="s">
        <v>4578</v>
      </c>
      <c r="F6040">
        <v>16</v>
      </c>
      <c r="G6040">
        <v>11</v>
      </c>
      <c r="H6040">
        <v>38</v>
      </c>
      <c r="I6040" t="s">
        <v>24</v>
      </c>
      <c r="J6040">
        <v>23</v>
      </c>
      <c r="K6040">
        <v>29</v>
      </c>
      <c r="L6040">
        <v>41</v>
      </c>
      <c r="M6040">
        <v>23</v>
      </c>
      <c r="N6040">
        <v>5.7</v>
      </c>
      <c r="P6040">
        <v>1.56</v>
      </c>
      <c r="R6040">
        <v>1.56</v>
      </c>
      <c r="T6040">
        <v>1.81</v>
      </c>
      <c r="X6040" t="s">
        <v>4579</v>
      </c>
      <c r="Y6040">
        <v>6039</v>
      </c>
      <c r="Z6040" s="1">
        <v>0.67474537037037041</v>
      </c>
      <c r="AA6040" t="s">
        <v>12144</v>
      </c>
      <c r="AB6040">
        <v>-2.9000000000000001E-2</v>
      </c>
      <c r="AC6040">
        <v>-1.2E-2</v>
      </c>
      <c r="AD6040">
        <v>5.7</v>
      </c>
      <c r="AE6040" t="s">
        <v>10851</v>
      </c>
      <c r="AF6040" t="s">
        <v>36</v>
      </c>
    </row>
    <row r="6041" spans="1:32" x14ac:dyDescent="0.2">
      <c r="A6041">
        <v>6040</v>
      </c>
      <c r="C6041">
        <v>145782</v>
      </c>
      <c r="D6041">
        <v>243509</v>
      </c>
      <c r="F6041">
        <v>16</v>
      </c>
      <c r="G6041">
        <v>15</v>
      </c>
      <c r="H6041">
        <v>49.7</v>
      </c>
      <c r="I6041" t="s">
        <v>26</v>
      </c>
      <c r="J6041">
        <v>57</v>
      </c>
      <c r="K6041">
        <v>54</v>
      </c>
      <c r="L6041">
        <v>44</v>
      </c>
      <c r="M6041">
        <v>-57</v>
      </c>
      <c r="N6041">
        <v>5.63</v>
      </c>
      <c r="P6041">
        <v>0.14000000000000001</v>
      </c>
      <c r="X6041" t="s">
        <v>2714</v>
      </c>
      <c r="Y6041">
        <v>6040</v>
      </c>
      <c r="Z6041" s="1">
        <v>0.6776585648148149</v>
      </c>
      <c r="AA6041" t="s">
        <v>12145</v>
      </c>
      <c r="AB6041">
        <v>-2.1999999999999999E-2</v>
      </c>
      <c r="AC6041">
        <v>-4.8000000000000001E-2</v>
      </c>
      <c r="AD6041">
        <v>5.63</v>
      </c>
      <c r="AE6041" t="s">
        <v>2714</v>
      </c>
    </row>
    <row r="6042" spans="1:32" x14ac:dyDescent="0.2">
      <c r="A6042">
        <v>6041</v>
      </c>
      <c r="C6042">
        <v>145788</v>
      </c>
      <c r="D6042">
        <v>141031</v>
      </c>
      <c r="F6042">
        <v>16</v>
      </c>
      <c r="G6042">
        <v>12</v>
      </c>
      <c r="H6042">
        <v>56.5</v>
      </c>
      <c r="I6042" t="s">
        <v>26</v>
      </c>
      <c r="J6042">
        <v>4</v>
      </c>
      <c r="K6042">
        <v>13</v>
      </c>
      <c r="L6042">
        <v>15</v>
      </c>
      <c r="M6042">
        <v>-4</v>
      </c>
      <c r="N6042">
        <v>6.25</v>
      </c>
      <c r="P6042">
        <v>0.13</v>
      </c>
      <c r="R6042">
        <v>0.05</v>
      </c>
      <c r="X6042" t="s">
        <v>89</v>
      </c>
      <c r="Y6042">
        <v>6041</v>
      </c>
      <c r="Z6042" s="1">
        <v>0.67565393518518524</v>
      </c>
      <c r="AA6042" t="s">
        <v>12146</v>
      </c>
      <c r="AB6042">
        <v>-3.2000000000000001E-2</v>
      </c>
      <c r="AC6042">
        <v>-1.4999999999999999E-2</v>
      </c>
      <c r="AD6042">
        <v>6.25</v>
      </c>
      <c r="AE6042" t="s">
        <v>89</v>
      </c>
    </row>
    <row r="6043" spans="1:32" x14ac:dyDescent="0.2">
      <c r="A6043">
        <v>6042</v>
      </c>
      <c r="C6043">
        <v>145792</v>
      </c>
      <c r="D6043">
        <v>184241</v>
      </c>
      <c r="F6043">
        <v>16</v>
      </c>
      <c r="G6043">
        <v>13</v>
      </c>
      <c r="H6043">
        <v>45.7</v>
      </c>
      <c r="I6043" t="s">
        <v>26</v>
      </c>
      <c r="J6043">
        <v>24</v>
      </c>
      <c r="K6043">
        <v>25</v>
      </c>
      <c r="L6043">
        <v>19</v>
      </c>
      <c r="M6043">
        <v>-24</v>
      </c>
      <c r="N6043">
        <v>6.41</v>
      </c>
      <c r="P6043">
        <v>0.04</v>
      </c>
      <c r="R6043">
        <v>-0.44</v>
      </c>
      <c r="X6043" t="s">
        <v>211</v>
      </c>
      <c r="Y6043">
        <v>6042</v>
      </c>
      <c r="Z6043" s="1">
        <v>0.67622337962962964</v>
      </c>
      <c r="AA6043" t="s">
        <v>12147</v>
      </c>
      <c r="AB6043">
        <v>1.2999999999999999E-2</v>
      </c>
      <c r="AC6043">
        <v>-1.2999999999999999E-2</v>
      </c>
      <c r="AD6043">
        <v>6.41</v>
      </c>
      <c r="AE6043" t="s">
        <v>211</v>
      </c>
    </row>
    <row r="6044" spans="1:32" x14ac:dyDescent="0.2">
      <c r="A6044">
        <v>6043</v>
      </c>
      <c r="C6044">
        <v>145802</v>
      </c>
      <c r="D6044">
        <v>65129</v>
      </c>
      <c r="F6044">
        <v>16</v>
      </c>
      <c r="G6044">
        <v>11</v>
      </c>
      <c r="H6044">
        <v>39.700000000000003</v>
      </c>
      <c r="I6044" t="s">
        <v>24</v>
      </c>
      <c r="J6044">
        <v>33</v>
      </c>
      <c r="K6044">
        <v>20</v>
      </c>
      <c r="L6044">
        <v>33</v>
      </c>
      <c r="M6044">
        <v>33</v>
      </c>
      <c r="N6044">
        <v>6.29</v>
      </c>
      <c r="P6044">
        <v>1.2</v>
      </c>
      <c r="X6044" t="s">
        <v>125</v>
      </c>
      <c r="Y6044">
        <v>6043</v>
      </c>
      <c r="Z6044" s="1">
        <v>0.6747650462962963</v>
      </c>
      <c r="AA6044" t="s">
        <v>12148</v>
      </c>
      <c r="AB6044">
        <v>1.4999999999999999E-2</v>
      </c>
      <c r="AC6044">
        <v>0.01</v>
      </c>
      <c r="AD6044">
        <v>6.29</v>
      </c>
      <c r="AE6044" t="s">
        <v>125</v>
      </c>
    </row>
    <row r="6045" spans="1:32" x14ac:dyDescent="0.2">
      <c r="A6045">
        <v>6044</v>
      </c>
      <c r="C6045">
        <v>145838</v>
      </c>
      <c r="D6045">
        <v>207480</v>
      </c>
      <c r="F6045">
        <v>16</v>
      </c>
      <c r="G6045">
        <v>14</v>
      </c>
      <c r="H6045">
        <v>22.3</v>
      </c>
      <c r="I6045" t="s">
        <v>26</v>
      </c>
      <c r="J6045">
        <v>33</v>
      </c>
      <c r="K6045">
        <v>0</v>
      </c>
      <c r="L6045">
        <v>41</v>
      </c>
      <c r="M6045">
        <v>-33</v>
      </c>
      <c r="N6045">
        <v>5.92</v>
      </c>
      <c r="P6045">
        <v>1.02</v>
      </c>
      <c r="X6045" t="s">
        <v>54</v>
      </c>
      <c r="Y6045">
        <v>6044</v>
      </c>
      <c r="Z6045" s="1">
        <v>0.67664699074074075</v>
      </c>
      <c r="AA6045" t="s">
        <v>12149</v>
      </c>
      <c r="AB6045">
        <v>-1.4999999999999999E-2</v>
      </c>
      <c r="AC6045">
        <v>-3.4000000000000002E-2</v>
      </c>
      <c r="AD6045">
        <v>5.92</v>
      </c>
      <c r="AE6045" t="s">
        <v>54</v>
      </c>
    </row>
    <row r="6046" spans="1:32" x14ac:dyDescent="0.2">
      <c r="A6046">
        <v>6045</v>
      </c>
      <c r="B6046" t="s">
        <v>4580</v>
      </c>
      <c r="C6046">
        <v>145842</v>
      </c>
      <c r="D6046">
        <v>226600</v>
      </c>
      <c r="F6046">
        <v>16</v>
      </c>
      <c r="G6046">
        <v>15</v>
      </c>
      <c r="H6046">
        <v>15.3</v>
      </c>
      <c r="I6046" t="s">
        <v>26</v>
      </c>
      <c r="J6046">
        <v>47</v>
      </c>
      <c r="K6046">
        <v>22</v>
      </c>
      <c r="L6046">
        <v>20</v>
      </c>
      <c r="M6046">
        <v>-47</v>
      </c>
      <c r="N6046">
        <v>5.14</v>
      </c>
      <c r="P6046">
        <v>-0.13</v>
      </c>
      <c r="R6046">
        <v>-0.4</v>
      </c>
      <c r="X6046" t="s">
        <v>122</v>
      </c>
      <c r="Y6046">
        <v>6045</v>
      </c>
      <c r="Z6046" s="1">
        <v>0.67726041666666659</v>
      </c>
      <c r="AA6046" t="s">
        <v>12150</v>
      </c>
      <c r="AB6046">
        <v>-3.2000000000000001E-2</v>
      </c>
      <c r="AC6046">
        <v>-5.0999999999999997E-2</v>
      </c>
      <c r="AD6046">
        <v>5.14</v>
      </c>
      <c r="AE6046" t="s">
        <v>122</v>
      </c>
    </row>
    <row r="6047" spans="1:32" x14ac:dyDescent="0.2">
      <c r="A6047">
        <v>6046</v>
      </c>
      <c r="C6047">
        <v>145849</v>
      </c>
      <c r="D6047">
        <v>65132</v>
      </c>
      <c r="F6047">
        <v>16</v>
      </c>
      <c r="G6047">
        <v>11</v>
      </c>
      <c r="H6047">
        <v>48</v>
      </c>
      <c r="I6047" t="s">
        <v>24</v>
      </c>
      <c r="J6047">
        <v>36</v>
      </c>
      <c r="K6047">
        <v>25</v>
      </c>
      <c r="L6047">
        <v>30</v>
      </c>
      <c r="M6047">
        <v>36</v>
      </c>
      <c r="N6047">
        <v>5.63</v>
      </c>
      <c r="P6047">
        <v>1.34</v>
      </c>
      <c r="X6047" t="s">
        <v>105</v>
      </c>
      <c r="Y6047">
        <v>6046</v>
      </c>
      <c r="Z6047" s="1">
        <v>0.67486111111111102</v>
      </c>
      <c r="AA6047" t="s">
        <v>12151</v>
      </c>
      <c r="AB6047">
        <v>-1.0999999999999999E-2</v>
      </c>
      <c r="AC6047">
        <v>-3.5999999999999997E-2</v>
      </c>
      <c r="AD6047">
        <v>5.63</v>
      </c>
      <c r="AE6047" t="s">
        <v>105</v>
      </c>
    </row>
    <row r="6048" spans="1:32" x14ac:dyDescent="0.2">
      <c r="A6048">
        <v>6047</v>
      </c>
      <c r="B6048" t="s">
        <v>4581</v>
      </c>
      <c r="C6048">
        <v>145892</v>
      </c>
      <c r="D6048">
        <v>121431</v>
      </c>
      <c r="F6048">
        <v>16</v>
      </c>
      <c r="G6048">
        <v>13</v>
      </c>
      <c r="H6048">
        <v>15.4</v>
      </c>
      <c r="I6048" t="s">
        <v>24</v>
      </c>
      <c r="J6048">
        <v>5</v>
      </c>
      <c r="K6048">
        <v>1</v>
      </c>
      <c r="L6048">
        <v>16</v>
      </c>
      <c r="M6048">
        <v>5</v>
      </c>
      <c r="N6048">
        <v>5.48</v>
      </c>
      <c r="P6048">
        <v>1.47</v>
      </c>
      <c r="R6048">
        <v>1.78</v>
      </c>
      <c r="T6048">
        <v>0.77</v>
      </c>
      <c r="W6048" t="s">
        <v>27</v>
      </c>
      <c r="X6048" t="s">
        <v>104</v>
      </c>
      <c r="Y6048">
        <v>6047</v>
      </c>
      <c r="Z6048" s="1">
        <v>0.67587268518518517</v>
      </c>
      <c r="AA6048" t="s">
        <v>12152</v>
      </c>
      <c r="AB6048">
        <v>0.04</v>
      </c>
      <c r="AC6048">
        <v>-7.0000000000000001E-3</v>
      </c>
      <c r="AD6048">
        <v>5.48</v>
      </c>
      <c r="AE6048" t="s">
        <v>5820</v>
      </c>
    </row>
    <row r="6049" spans="1:32" x14ac:dyDescent="0.2">
      <c r="A6049">
        <v>6048</v>
      </c>
      <c r="B6049" t="s">
        <v>4582</v>
      </c>
      <c r="C6049">
        <v>145897</v>
      </c>
      <c r="D6049">
        <v>159793</v>
      </c>
      <c r="F6049">
        <v>16</v>
      </c>
      <c r="G6049">
        <v>13</v>
      </c>
      <c r="H6049">
        <v>50.9</v>
      </c>
      <c r="I6049" t="s">
        <v>26</v>
      </c>
      <c r="J6049">
        <v>11</v>
      </c>
      <c r="K6049">
        <v>50</v>
      </c>
      <c r="L6049">
        <v>15</v>
      </c>
      <c r="M6049">
        <v>-11</v>
      </c>
      <c r="N6049">
        <v>5.22</v>
      </c>
      <c r="P6049">
        <v>1.42</v>
      </c>
      <c r="R6049">
        <v>1.54</v>
      </c>
      <c r="T6049">
        <v>0.71</v>
      </c>
      <c r="X6049" t="s">
        <v>105</v>
      </c>
      <c r="Y6049">
        <v>6048</v>
      </c>
      <c r="Z6049" s="1">
        <v>0.67628356481481477</v>
      </c>
      <c r="AA6049" t="s">
        <v>12153</v>
      </c>
      <c r="AB6049">
        <v>-0.01</v>
      </c>
      <c r="AC6049">
        <v>-6.0000000000000001E-3</v>
      </c>
      <c r="AD6049">
        <v>5.22</v>
      </c>
      <c r="AE6049" t="s">
        <v>105</v>
      </c>
    </row>
    <row r="6050" spans="1:32" x14ac:dyDescent="0.2">
      <c r="A6050">
        <v>6049</v>
      </c>
      <c r="C6050">
        <v>145921</v>
      </c>
      <c r="D6050">
        <v>226603</v>
      </c>
      <c r="F6050">
        <v>16</v>
      </c>
      <c r="G6050">
        <v>15</v>
      </c>
      <c r="H6050">
        <v>24</v>
      </c>
      <c r="I6050" t="s">
        <v>26</v>
      </c>
      <c r="J6050">
        <v>42</v>
      </c>
      <c r="K6050">
        <v>53</v>
      </c>
      <c r="L6050">
        <v>59</v>
      </c>
      <c r="M6050">
        <v>-42</v>
      </c>
      <c r="N6050">
        <v>6.14</v>
      </c>
      <c r="P6050">
        <v>1.1100000000000001</v>
      </c>
      <c r="X6050" t="s">
        <v>125</v>
      </c>
      <c r="Y6050">
        <v>6049</v>
      </c>
      <c r="Z6050" s="1">
        <v>0.67736111111111119</v>
      </c>
      <c r="AA6050" t="s">
        <v>12154</v>
      </c>
      <c r="AB6050">
        <v>-2.5999999999999999E-2</v>
      </c>
      <c r="AC6050">
        <v>-8.9999999999999993E-3</v>
      </c>
      <c r="AD6050">
        <v>6.14</v>
      </c>
      <c r="AE6050" t="s">
        <v>125</v>
      </c>
    </row>
    <row r="6051" spans="1:32" x14ac:dyDescent="0.2">
      <c r="A6051">
        <v>6050</v>
      </c>
      <c r="C6051">
        <v>145931</v>
      </c>
      <c r="D6051">
        <v>45957</v>
      </c>
      <c r="F6051">
        <v>16</v>
      </c>
      <c r="G6051">
        <v>11</v>
      </c>
      <c r="H6051">
        <v>47.6</v>
      </c>
      <c r="I6051" t="s">
        <v>24</v>
      </c>
      <c r="J6051">
        <v>42</v>
      </c>
      <c r="K6051">
        <v>22</v>
      </c>
      <c r="L6051">
        <v>28</v>
      </c>
      <c r="M6051">
        <v>42</v>
      </c>
      <c r="N6051">
        <v>5.87</v>
      </c>
      <c r="P6051">
        <v>1.45</v>
      </c>
      <c r="R6051">
        <v>1.74</v>
      </c>
      <c r="T6051">
        <v>0.77</v>
      </c>
      <c r="X6051" t="s">
        <v>4583</v>
      </c>
      <c r="Y6051">
        <v>6050</v>
      </c>
      <c r="Z6051" s="1">
        <v>0.67485648148148147</v>
      </c>
      <c r="AA6051" t="s">
        <v>12155</v>
      </c>
      <c r="AB6051">
        <v>-6.0000000000000001E-3</v>
      </c>
      <c r="AC6051">
        <v>2.7E-2</v>
      </c>
      <c r="AD6051">
        <v>5.87</v>
      </c>
      <c r="AE6051" t="s">
        <v>7225</v>
      </c>
      <c r="AF6051" t="s">
        <v>36</v>
      </c>
    </row>
    <row r="6052" spans="1:32" x14ac:dyDescent="0.2">
      <c r="A6052">
        <v>6051</v>
      </c>
      <c r="C6052">
        <v>145964</v>
      </c>
      <c r="D6052">
        <v>184253</v>
      </c>
      <c r="F6052">
        <v>16</v>
      </c>
      <c r="G6052">
        <v>14</v>
      </c>
      <c r="H6052">
        <v>28.8</v>
      </c>
      <c r="I6052" t="s">
        <v>26</v>
      </c>
      <c r="J6052">
        <v>21</v>
      </c>
      <c r="K6052">
        <v>6</v>
      </c>
      <c r="L6052">
        <v>27</v>
      </c>
      <c r="M6052">
        <v>-21</v>
      </c>
      <c r="N6052">
        <v>6.41</v>
      </c>
      <c r="P6052">
        <v>-0.01</v>
      </c>
      <c r="X6052" t="s">
        <v>134</v>
      </c>
      <c r="Y6052">
        <v>6051</v>
      </c>
      <c r="Z6052" s="1">
        <v>0.67672222222222222</v>
      </c>
      <c r="AA6052" t="s">
        <v>12156</v>
      </c>
      <c r="AB6052">
        <v>-2.7E-2</v>
      </c>
      <c r="AC6052">
        <v>-2.5999999999999999E-2</v>
      </c>
      <c r="AD6052">
        <v>6.41</v>
      </c>
      <c r="AE6052" t="s">
        <v>134</v>
      </c>
    </row>
    <row r="6053" spans="1:32" x14ac:dyDescent="0.2">
      <c r="A6053">
        <v>6052</v>
      </c>
      <c r="C6053">
        <v>145976</v>
      </c>
      <c r="D6053">
        <v>84247</v>
      </c>
      <c r="F6053">
        <v>16</v>
      </c>
      <c r="G6053">
        <v>12</v>
      </c>
      <c r="H6053">
        <v>45.3</v>
      </c>
      <c r="I6053" t="s">
        <v>24</v>
      </c>
      <c r="J6053">
        <v>26</v>
      </c>
      <c r="K6053">
        <v>40</v>
      </c>
      <c r="L6053">
        <v>15</v>
      </c>
      <c r="M6053">
        <v>26</v>
      </c>
      <c r="N6053">
        <v>6.5</v>
      </c>
      <c r="P6053">
        <v>0.39</v>
      </c>
      <c r="R6053">
        <v>-0.03</v>
      </c>
      <c r="X6053" t="s">
        <v>266</v>
      </c>
      <c r="Y6053">
        <v>6052</v>
      </c>
      <c r="Z6053" s="1">
        <v>0.67552430555555565</v>
      </c>
      <c r="AA6053" t="s">
        <v>12157</v>
      </c>
      <c r="AB6053">
        <v>4.9000000000000002E-2</v>
      </c>
      <c r="AC6053">
        <v>-2.5000000000000001E-2</v>
      </c>
      <c r="AD6053">
        <v>6.5</v>
      </c>
      <c r="AE6053" t="s">
        <v>266</v>
      </c>
    </row>
    <row r="6054" spans="1:32" x14ac:dyDescent="0.2">
      <c r="A6054">
        <v>6053</v>
      </c>
      <c r="C6054">
        <v>145997</v>
      </c>
      <c r="D6054">
        <v>159807</v>
      </c>
      <c r="F6054">
        <v>16</v>
      </c>
      <c r="G6054">
        <v>14</v>
      </c>
      <c r="H6054">
        <v>39.1</v>
      </c>
      <c r="I6054" t="s">
        <v>26</v>
      </c>
      <c r="J6054">
        <v>18</v>
      </c>
      <c r="K6054">
        <v>32</v>
      </c>
      <c r="L6054">
        <v>7</v>
      </c>
      <c r="M6054">
        <v>-18</v>
      </c>
      <c r="N6054">
        <v>6.32</v>
      </c>
      <c r="P6054">
        <v>1.0900000000000001</v>
      </c>
      <c r="X6054" t="s">
        <v>125</v>
      </c>
      <c r="Y6054">
        <v>6053</v>
      </c>
      <c r="Z6054" s="1">
        <v>0.67684143518518525</v>
      </c>
      <c r="AA6054" t="s">
        <v>12158</v>
      </c>
      <c r="AB6054">
        <v>-0.106</v>
      </c>
      <c r="AC6054">
        <v>-0.109</v>
      </c>
      <c r="AD6054">
        <v>6.32</v>
      </c>
      <c r="AE6054" t="s">
        <v>125</v>
      </c>
    </row>
    <row r="6055" spans="1:32" x14ac:dyDescent="0.2">
      <c r="A6055">
        <v>6054</v>
      </c>
      <c r="C6055">
        <v>146001</v>
      </c>
      <c r="D6055">
        <v>184258</v>
      </c>
      <c r="F6055">
        <v>16</v>
      </c>
      <c r="G6055">
        <v>14</v>
      </c>
      <c r="H6055">
        <v>53.6</v>
      </c>
      <c r="I6055" t="s">
        <v>26</v>
      </c>
      <c r="J6055">
        <v>25</v>
      </c>
      <c r="K6055">
        <v>28</v>
      </c>
      <c r="L6055">
        <v>37</v>
      </c>
      <c r="M6055">
        <v>-25</v>
      </c>
      <c r="N6055">
        <v>6.05</v>
      </c>
      <c r="P6055">
        <v>0.04</v>
      </c>
      <c r="R6055">
        <v>-0.36</v>
      </c>
      <c r="X6055" t="s">
        <v>69</v>
      </c>
      <c r="Y6055">
        <v>6054</v>
      </c>
      <c r="Z6055" s="1">
        <v>0.67700925925925926</v>
      </c>
      <c r="AA6055" t="s">
        <v>12159</v>
      </c>
      <c r="AB6055">
        <v>7.0000000000000001E-3</v>
      </c>
      <c r="AC6055">
        <v>-1.9E-2</v>
      </c>
      <c r="AD6055">
        <v>6.05</v>
      </c>
      <c r="AE6055" t="s">
        <v>69</v>
      </c>
    </row>
    <row r="6056" spans="1:32" x14ac:dyDescent="0.2">
      <c r="A6056">
        <v>6055</v>
      </c>
      <c r="C6056">
        <v>146003</v>
      </c>
      <c r="D6056">
        <v>243526</v>
      </c>
      <c r="E6056">
        <v>7574</v>
      </c>
      <c r="F6056">
        <v>16</v>
      </c>
      <c r="G6056">
        <v>16</v>
      </c>
      <c r="H6056">
        <v>43.1</v>
      </c>
      <c r="I6056" t="s">
        <v>26</v>
      </c>
      <c r="J6056">
        <v>53</v>
      </c>
      <c r="K6056">
        <v>48</v>
      </c>
      <c r="L6056">
        <v>40</v>
      </c>
      <c r="M6056">
        <v>-53</v>
      </c>
      <c r="N6056">
        <v>5.44</v>
      </c>
      <c r="P6056">
        <v>1.73</v>
      </c>
      <c r="R6056">
        <v>1.86</v>
      </c>
      <c r="T6056">
        <v>1.02</v>
      </c>
      <c r="U6056" t="s">
        <v>93</v>
      </c>
      <c r="X6056" t="s">
        <v>353</v>
      </c>
      <c r="Y6056">
        <v>6055</v>
      </c>
      <c r="Z6056" s="1">
        <v>0.6782766203703704</v>
      </c>
      <c r="AA6056" t="s">
        <v>12160</v>
      </c>
      <c r="AB6056">
        <v>-6.0000000000000001E-3</v>
      </c>
      <c r="AC6056">
        <v>4.0000000000000001E-3</v>
      </c>
      <c r="AD6056">
        <v>5.44</v>
      </c>
      <c r="AE6056" t="s">
        <v>353</v>
      </c>
    </row>
    <row r="6057" spans="1:32" x14ac:dyDescent="0.2">
      <c r="A6057">
        <v>6056</v>
      </c>
      <c r="B6057" t="s">
        <v>4584</v>
      </c>
      <c r="C6057">
        <v>146051</v>
      </c>
      <c r="D6057">
        <v>141052</v>
      </c>
      <c r="E6057">
        <v>7556</v>
      </c>
      <c r="F6057">
        <v>16</v>
      </c>
      <c r="G6057">
        <v>14</v>
      </c>
      <c r="H6057">
        <v>20.7</v>
      </c>
      <c r="I6057" t="s">
        <v>26</v>
      </c>
      <c r="J6057">
        <v>3</v>
      </c>
      <c r="K6057">
        <v>41</v>
      </c>
      <c r="L6057">
        <v>40</v>
      </c>
      <c r="M6057">
        <v>-3</v>
      </c>
      <c r="N6057">
        <v>2.74</v>
      </c>
      <c r="P6057">
        <v>1.58</v>
      </c>
      <c r="R6057">
        <v>1.96</v>
      </c>
      <c r="T6057">
        <v>1.03</v>
      </c>
      <c r="X6057" t="s">
        <v>4585</v>
      </c>
      <c r="Y6057">
        <v>6056</v>
      </c>
      <c r="Z6057" s="1">
        <v>0.67662847222222222</v>
      </c>
      <c r="AA6057" t="s">
        <v>12161</v>
      </c>
      <c r="AB6057">
        <v>-4.3999999999999997E-2</v>
      </c>
      <c r="AC6057">
        <v>-0.14299999999999999</v>
      </c>
      <c r="AD6057">
        <v>2.74</v>
      </c>
      <c r="AE6057" t="s">
        <v>6823</v>
      </c>
      <c r="AF6057" t="s">
        <v>36</v>
      </c>
    </row>
    <row r="6058" spans="1:32" x14ac:dyDescent="0.2">
      <c r="A6058">
        <v>6057</v>
      </c>
      <c r="C6058">
        <v>146084</v>
      </c>
      <c r="D6058">
        <v>121443</v>
      </c>
      <c r="F6058">
        <v>16</v>
      </c>
      <c r="G6058">
        <v>14</v>
      </c>
      <c r="H6058">
        <v>13.5</v>
      </c>
      <c r="I6058" t="s">
        <v>24</v>
      </c>
      <c r="J6058">
        <v>5</v>
      </c>
      <c r="K6058">
        <v>54</v>
      </c>
      <c r="L6058">
        <v>7</v>
      </c>
      <c r="M6058">
        <v>5</v>
      </c>
      <c r="N6058">
        <v>6.31</v>
      </c>
      <c r="P6058">
        <v>1.1499999999999999</v>
      </c>
      <c r="R6058">
        <v>1.17</v>
      </c>
      <c r="X6058" t="s">
        <v>125</v>
      </c>
      <c r="Y6058">
        <v>6057</v>
      </c>
      <c r="Z6058" s="1">
        <v>0.6765451388888889</v>
      </c>
      <c r="AA6058" t="s">
        <v>12162</v>
      </c>
      <c r="AB6058">
        <v>2.9000000000000001E-2</v>
      </c>
      <c r="AC6058">
        <v>-1.2E-2</v>
      </c>
      <c r="AD6058">
        <v>6.31</v>
      </c>
      <c r="AE6058" t="s">
        <v>125</v>
      </c>
    </row>
    <row r="6059" spans="1:32" x14ac:dyDescent="0.2">
      <c r="A6059">
        <v>6058</v>
      </c>
      <c r="B6059" t="s">
        <v>4586</v>
      </c>
      <c r="C6059">
        <v>146143</v>
      </c>
      <c r="D6059">
        <v>226619</v>
      </c>
      <c r="F6059">
        <v>16</v>
      </c>
      <c r="G6059">
        <v>17</v>
      </c>
      <c r="H6059">
        <v>0.9</v>
      </c>
      <c r="I6059" t="s">
        <v>26</v>
      </c>
      <c r="J6059">
        <v>50</v>
      </c>
      <c r="K6059">
        <v>4</v>
      </c>
      <c r="L6059">
        <v>6</v>
      </c>
      <c r="M6059">
        <v>-50</v>
      </c>
      <c r="N6059">
        <v>4.99</v>
      </c>
      <c r="P6059">
        <v>0.8</v>
      </c>
      <c r="R6059">
        <v>0.51</v>
      </c>
      <c r="X6059" t="s">
        <v>4587</v>
      </c>
      <c r="Y6059">
        <v>6058</v>
      </c>
      <c r="Z6059" s="1">
        <v>0.67848263888888882</v>
      </c>
      <c r="AA6059" t="s">
        <v>12163</v>
      </c>
      <c r="AB6059">
        <v>-5.0000000000000001E-3</v>
      </c>
      <c r="AC6059">
        <v>-4.0000000000000001E-3</v>
      </c>
      <c r="AD6059">
        <v>4.99</v>
      </c>
      <c r="AE6059" t="s">
        <v>4587</v>
      </c>
    </row>
    <row r="6060" spans="1:32" x14ac:dyDescent="0.2">
      <c r="A6060">
        <v>6059</v>
      </c>
      <c r="C6060">
        <v>146145</v>
      </c>
      <c r="D6060">
        <v>243544</v>
      </c>
      <c r="F6060">
        <v>16</v>
      </c>
      <c r="G6060">
        <v>17</v>
      </c>
      <c r="H6060">
        <v>20.9</v>
      </c>
      <c r="I6060" t="s">
        <v>26</v>
      </c>
      <c r="J6060">
        <v>53</v>
      </c>
      <c r="K6060">
        <v>5</v>
      </c>
      <c r="L6060">
        <v>12</v>
      </c>
      <c r="M6060">
        <v>-53</v>
      </c>
      <c r="N6060">
        <v>6.33</v>
      </c>
      <c r="P6060">
        <v>0.27</v>
      </c>
      <c r="R6060">
        <v>0.14000000000000001</v>
      </c>
      <c r="X6060" t="s">
        <v>2542</v>
      </c>
      <c r="Y6060">
        <v>6059</v>
      </c>
      <c r="Z6060" s="1">
        <v>0.67871412037037038</v>
      </c>
      <c r="AA6060" t="s">
        <v>12164</v>
      </c>
      <c r="AB6060">
        <v>-5.8999999999999997E-2</v>
      </c>
      <c r="AC6060">
        <v>-5.8000000000000003E-2</v>
      </c>
      <c r="AD6060">
        <v>6.33</v>
      </c>
      <c r="AE6060" t="s">
        <v>2542</v>
      </c>
    </row>
    <row r="6061" spans="1:32" x14ac:dyDescent="0.2">
      <c r="A6061">
        <v>6060</v>
      </c>
      <c r="B6061" t="s">
        <v>4588</v>
      </c>
      <c r="C6061">
        <v>146233</v>
      </c>
      <c r="D6061">
        <v>141066</v>
      </c>
      <c r="E6061">
        <v>7577</v>
      </c>
      <c r="F6061">
        <v>16</v>
      </c>
      <c r="G6061">
        <v>15</v>
      </c>
      <c r="H6061">
        <v>37.299999999999997</v>
      </c>
      <c r="I6061" t="s">
        <v>26</v>
      </c>
      <c r="J6061">
        <v>8</v>
      </c>
      <c r="K6061">
        <v>22</v>
      </c>
      <c r="L6061">
        <v>10</v>
      </c>
      <c r="M6061">
        <v>-8</v>
      </c>
      <c r="N6061">
        <v>5.5</v>
      </c>
      <c r="P6061">
        <v>0.65</v>
      </c>
      <c r="R6061">
        <v>0.17</v>
      </c>
      <c r="T6061">
        <v>0.33</v>
      </c>
      <c r="X6061" t="s">
        <v>4589</v>
      </c>
      <c r="Y6061">
        <v>6060</v>
      </c>
      <c r="Z6061" s="1">
        <v>0.67751504629629633</v>
      </c>
      <c r="AA6061" t="s">
        <v>12165</v>
      </c>
      <c r="AB6061">
        <v>0.23400000000000001</v>
      </c>
      <c r="AC6061">
        <v>-0.501</v>
      </c>
      <c r="AD6061">
        <v>5.5</v>
      </c>
      <c r="AE6061" t="s">
        <v>4589</v>
      </c>
    </row>
    <row r="6062" spans="1:32" x14ac:dyDescent="0.2">
      <c r="A6062">
        <v>6061</v>
      </c>
      <c r="C6062">
        <v>146254</v>
      </c>
      <c r="D6062">
        <v>159821</v>
      </c>
      <c r="E6062">
        <v>7578</v>
      </c>
      <c r="F6062">
        <v>16</v>
      </c>
      <c r="G6062">
        <v>15</v>
      </c>
      <c r="H6062">
        <v>51.5</v>
      </c>
      <c r="I6062" t="s">
        <v>26</v>
      </c>
      <c r="J6062">
        <v>14</v>
      </c>
      <c r="K6062">
        <v>50</v>
      </c>
      <c r="L6062">
        <v>57</v>
      </c>
      <c r="M6062">
        <v>-14</v>
      </c>
      <c r="N6062">
        <v>6.09</v>
      </c>
      <c r="P6062">
        <v>0.06</v>
      </c>
      <c r="R6062">
        <v>0</v>
      </c>
      <c r="X6062" t="s">
        <v>134</v>
      </c>
      <c r="Y6062">
        <v>6061</v>
      </c>
      <c r="Z6062" s="1">
        <v>0.67767939814814815</v>
      </c>
      <c r="AA6062" t="s">
        <v>12166</v>
      </c>
      <c r="AB6062">
        <v>8.9999999999999993E-3</v>
      </c>
      <c r="AC6062">
        <v>4.0000000000000001E-3</v>
      </c>
      <c r="AD6062">
        <v>6.09</v>
      </c>
      <c r="AE6062" t="s">
        <v>134</v>
      </c>
    </row>
    <row r="6063" spans="1:32" x14ac:dyDescent="0.2">
      <c r="A6063">
        <v>6062</v>
      </c>
      <c r="C6063">
        <v>146323</v>
      </c>
      <c r="D6063">
        <v>243586</v>
      </c>
      <c r="E6063" t="s">
        <v>4590</v>
      </c>
      <c r="F6063">
        <v>16</v>
      </c>
      <c r="G6063">
        <v>18</v>
      </c>
      <c r="H6063">
        <v>51.9</v>
      </c>
      <c r="I6063" t="s">
        <v>26</v>
      </c>
      <c r="J6063">
        <v>57</v>
      </c>
      <c r="K6063">
        <v>53</v>
      </c>
      <c r="L6063">
        <v>59</v>
      </c>
      <c r="M6063">
        <v>-57</v>
      </c>
      <c r="N6063">
        <v>6.49</v>
      </c>
      <c r="P6063">
        <v>1</v>
      </c>
      <c r="R6063">
        <v>0.66</v>
      </c>
      <c r="T6063">
        <v>0.56999999999999995</v>
      </c>
      <c r="X6063" t="s">
        <v>4591</v>
      </c>
      <c r="Y6063">
        <v>6062</v>
      </c>
      <c r="Z6063" s="1">
        <v>0.67976736111111113</v>
      </c>
      <c r="AA6063" t="s">
        <v>12167</v>
      </c>
      <c r="AB6063">
        <v>0</v>
      </c>
      <c r="AC6063">
        <v>-1E-3</v>
      </c>
      <c r="AD6063">
        <v>6.49</v>
      </c>
      <c r="AE6063" t="s">
        <v>10809</v>
      </c>
      <c r="AF6063" t="s">
        <v>36</v>
      </c>
    </row>
    <row r="6064" spans="1:32" x14ac:dyDescent="0.2">
      <c r="A6064">
        <v>6063</v>
      </c>
      <c r="B6064" t="s">
        <v>4592</v>
      </c>
      <c r="C6064">
        <v>146361</v>
      </c>
      <c r="D6064">
        <v>65165</v>
      </c>
      <c r="E6064" t="s">
        <v>4593</v>
      </c>
      <c r="F6064">
        <v>16</v>
      </c>
      <c r="G6064">
        <v>14</v>
      </c>
      <c r="H6064">
        <v>40.799999999999997</v>
      </c>
      <c r="I6064" t="s">
        <v>24</v>
      </c>
      <c r="J6064">
        <v>33</v>
      </c>
      <c r="K6064">
        <v>51</v>
      </c>
      <c r="L6064">
        <v>31</v>
      </c>
      <c r="M6064">
        <v>33</v>
      </c>
      <c r="N6064">
        <v>5.64</v>
      </c>
      <c r="P6064">
        <v>0.51</v>
      </c>
      <c r="R6064">
        <v>0</v>
      </c>
      <c r="X6064" t="s">
        <v>4594</v>
      </c>
      <c r="Y6064">
        <v>6063</v>
      </c>
      <c r="Z6064" s="1">
        <v>0.67686111111111114</v>
      </c>
      <c r="AA6064" t="s">
        <v>12168</v>
      </c>
      <c r="AB6064">
        <v>-0.27100000000000002</v>
      </c>
      <c r="AC6064">
        <v>-7.9000000000000001E-2</v>
      </c>
      <c r="AD6064">
        <v>5.64</v>
      </c>
      <c r="AE6064" t="s">
        <v>12169</v>
      </c>
      <c r="AF6064" t="s">
        <v>36</v>
      </c>
    </row>
    <row r="6065" spans="1:32" x14ac:dyDescent="0.2">
      <c r="A6065">
        <v>6064</v>
      </c>
      <c r="B6065" t="s">
        <v>4592</v>
      </c>
      <c r="C6065">
        <v>146362</v>
      </c>
      <c r="F6065">
        <v>16</v>
      </c>
      <c r="G6065">
        <v>14</v>
      </c>
      <c r="H6065">
        <v>40.799999999999997</v>
      </c>
      <c r="I6065" t="s">
        <v>24</v>
      </c>
      <c r="J6065">
        <v>33</v>
      </c>
      <c r="K6065">
        <v>51</v>
      </c>
      <c r="L6065">
        <v>30</v>
      </c>
      <c r="M6065">
        <v>33</v>
      </c>
      <c r="N6065">
        <v>6.66</v>
      </c>
      <c r="O6065" t="s">
        <v>349</v>
      </c>
      <c r="X6065" t="s">
        <v>238</v>
      </c>
      <c r="Y6065">
        <v>6064</v>
      </c>
      <c r="Z6065" s="1">
        <v>0.67686111111111114</v>
      </c>
      <c r="AA6065" t="s">
        <v>12170</v>
      </c>
      <c r="AB6065">
        <v>-0.27100000000000002</v>
      </c>
      <c r="AC6065">
        <v>-7.9000000000000001E-2</v>
      </c>
      <c r="AD6065">
        <v>6.66</v>
      </c>
      <c r="AE6065" t="s">
        <v>238</v>
      </c>
    </row>
    <row r="6066" spans="1:32" x14ac:dyDescent="0.2">
      <c r="A6066">
        <v>6065</v>
      </c>
      <c r="B6066" t="s">
        <v>4595</v>
      </c>
      <c r="C6066">
        <v>146388</v>
      </c>
      <c r="D6066">
        <v>102040</v>
      </c>
      <c r="F6066">
        <v>16</v>
      </c>
      <c r="G6066">
        <v>15</v>
      </c>
      <c r="H6066">
        <v>28.7</v>
      </c>
      <c r="I6066" t="s">
        <v>24</v>
      </c>
      <c r="J6066">
        <v>18</v>
      </c>
      <c r="K6066">
        <v>48</v>
      </c>
      <c r="L6066">
        <v>30</v>
      </c>
      <c r="M6066">
        <v>18</v>
      </c>
      <c r="N6066">
        <v>5.69</v>
      </c>
      <c r="P6066">
        <v>1.1200000000000001</v>
      </c>
      <c r="R6066">
        <v>1.01</v>
      </c>
      <c r="X6066" t="s">
        <v>105</v>
      </c>
      <c r="Y6066">
        <v>6065</v>
      </c>
      <c r="Z6066" s="1">
        <v>0.6774155092592592</v>
      </c>
      <c r="AA6066" t="s">
        <v>12171</v>
      </c>
      <c r="AB6066">
        <v>-6.4000000000000001E-2</v>
      </c>
      <c r="AC6066">
        <v>-7.6999999999999999E-2</v>
      </c>
      <c r="AD6066">
        <v>5.69</v>
      </c>
      <c r="AE6066" t="s">
        <v>105</v>
      </c>
    </row>
    <row r="6067" spans="1:32" x14ac:dyDescent="0.2">
      <c r="A6067">
        <v>6066</v>
      </c>
      <c r="C6067">
        <v>146416</v>
      </c>
      <c r="D6067">
        <v>184285</v>
      </c>
      <c r="F6067">
        <v>16</v>
      </c>
      <c r="G6067">
        <v>16</v>
      </c>
      <c r="H6067">
        <v>58.8</v>
      </c>
      <c r="I6067" t="s">
        <v>26</v>
      </c>
      <c r="J6067">
        <v>21</v>
      </c>
      <c r="K6067">
        <v>18</v>
      </c>
      <c r="L6067">
        <v>14</v>
      </c>
      <c r="M6067">
        <v>-21</v>
      </c>
      <c r="N6067">
        <v>6.61</v>
      </c>
      <c r="P6067">
        <v>0.02</v>
      </c>
      <c r="R6067">
        <v>-0.15</v>
      </c>
      <c r="X6067" t="s">
        <v>102</v>
      </c>
      <c r="Y6067">
        <v>6066</v>
      </c>
      <c r="Z6067" s="1">
        <v>0.67845833333333339</v>
      </c>
      <c r="AA6067" t="s">
        <v>12172</v>
      </c>
      <c r="AB6067">
        <v>-1.4999999999999999E-2</v>
      </c>
      <c r="AC6067">
        <v>-1.6E-2</v>
      </c>
      <c r="AD6067">
        <v>6.61</v>
      </c>
      <c r="AE6067" t="s">
        <v>102</v>
      </c>
    </row>
    <row r="6068" spans="1:32" x14ac:dyDescent="0.2">
      <c r="A6068">
        <v>6067</v>
      </c>
      <c r="C6068">
        <v>146514</v>
      </c>
      <c r="D6068">
        <v>141075</v>
      </c>
      <c r="F6068">
        <v>16</v>
      </c>
      <c r="G6068">
        <v>16</v>
      </c>
      <c r="H6068">
        <v>55.3</v>
      </c>
      <c r="I6068" t="s">
        <v>26</v>
      </c>
      <c r="J6068">
        <v>3</v>
      </c>
      <c r="K6068">
        <v>57</v>
      </c>
      <c r="L6068">
        <v>12</v>
      </c>
      <c r="M6068">
        <v>-3</v>
      </c>
      <c r="N6068">
        <v>6.18</v>
      </c>
      <c r="P6068">
        <v>0.31</v>
      </c>
      <c r="R6068">
        <v>0.02</v>
      </c>
      <c r="X6068" t="s">
        <v>1288</v>
      </c>
      <c r="Y6068">
        <v>6067</v>
      </c>
      <c r="Z6068" s="1">
        <v>0.67841782407407403</v>
      </c>
      <c r="AA6068" t="s">
        <v>12173</v>
      </c>
      <c r="AB6068">
        <v>0.04</v>
      </c>
      <c r="AC6068">
        <v>8.9999999999999993E-3</v>
      </c>
      <c r="AD6068">
        <v>6.18</v>
      </c>
      <c r="AE6068" t="s">
        <v>1288</v>
      </c>
    </row>
    <row r="6069" spans="1:32" x14ac:dyDescent="0.2">
      <c r="A6069">
        <v>6068</v>
      </c>
      <c r="C6069">
        <v>146537</v>
      </c>
      <c r="D6069">
        <v>84269</v>
      </c>
      <c r="F6069">
        <v>16</v>
      </c>
      <c r="G6069">
        <v>15</v>
      </c>
      <c r="H6069">
        <v>47.4</v>
      </c>
      <c r="I6069" t="s">
        <v>24</v>
      </c>
      <c r="J6069">
        <v>27</v>
      </c>
      <c r="K6069">
        <v>25</v>
      </c>
      <c r="L6069">
        <v>20</v>
      </c>
      <c r="M6069">
        <v>27</v>
      </c>
      <c r="N6069">
        <v>6.14</v>
      </c>
      <c r="P6069">
        <v>1.31</v>
      </c>
      <c r="X6069" t="s">
        <v>365</v>
      </c>
      <c r="Y6069">
        <v>6068</v>
      </c>
      <c r="Z6069" s="1">
        <v>0.67763194444444441</v>
      </c>
      <c r="AA6069" t="s">
        <v>12174</v>
      </c>
      <c r="AB6069">
        <v>-2.9000000000000001E-2</v>
      </c>
      <c r="AC6069">
        <v>-3.3000000000000002E-2</v>
      </c>
      <c r="AD6069">
        <v>6.14</v>
      </c>
      <c r="AE6069" t="s">
        <v>365</v>
      </c>
    </row>
    <row r="6070" spans="1:32" x14ac:dyDescent="0.2">
      <c r="A6070">
        <v>6069</v>
      </c>
      <c r="C6070">
        <v>146603</v>
      </c>
      <c r="D6070">
        <v>16993</v>
      </c>
      <c r="F6070">
        <v>16</v>
      </c>
      <c r="G6070">
        <v>12</v>
      </c>
      <c r="H6070">
        <v>25.1</v>
      </c>
      <c r="I6070" t="s">
        <v>24</v>
      </c>
      <c r="J6070">
        <v>67</v>
      </c>
      <c r="K6070">
        <v>8</v>
      </c>
      <c r="L6070">
        <v>39</v>
      </c>
      <c r="M6070">
        <v>67</v>
      </c>
      <c r="N6070">
        <v>6.21</v>
      </c>
      <c r="P6070">
        <v>0.99</v>
      </c>
      <c r="R6070">
        <v>0.72</v>
      </c>
      <c r="X6070" t="s">
        <v>71</v>
      </c>
      <c r="Y6070">
        <v>6069</v>
      </c>
      <c r="Z6070" s="1">
        <v>0.67529050925925926</v>
      </c>
      <c r="AA6070" t="s">
        <v>12175</v>
      </c>
      <c r="AB6070">
        <v>-2.3E-2</v>
      </c>
      <c r="AC6070">
        <v>-4.2999999999999997E-2</v>
      </c>
      <c r="AD6070">
        <v>6.21</v>
      </c>
      <c r="AE6070" t="s">
        <v>71</v>
      </c>
    </row>
    <row r="6071" spans="1:32" x14ac:dyDescent="0.2">
      <c r="A6071">
        <v>6070</v>
      </c>
      <c r="C6071">
        <v>146624</v>
      </c>
      <c r="D6071">
        <v>184301</v>
      </c>
      <c r="F6071">
        <v>16</v>
      </c>
      <c r="G6071">
        <v>18</v>
      </c>
      <c r="H6071">
        <v>17.899999999999999</v>
      </c>
      <c r="I6071" t="s">
        <v>26</v>
      </c>
      <c r="J6071">
        <v>28</v>
      </c>
      <c r="K6071">
        <v>36</v>
      </c>
      <c r="L6071">
        <v>50</v>
      </c>
      <c r="M6071">
        <v>-28</v>
      </c>
      <c r="N6071">
        <v>4.78</v>
      </c>
      <c r="P6071">
        <v>0.02</v>
      </c>
      <c r="R6071">
        <v>0</v>
      </c>
      <c r="T6071">
        <v>-0.05</v>
      </c>
      <c r="X6071" t="s">
        <v>134</v>
      </c>
      <c r="Y6071">
        <v>6070</v>
      </c>
      <c r="Z6071" s="1">
        <v>0.67937384259259259</v>
      </c>
      <c r="AA6071" t="s">
        <v>12176</v>
      </c>
      <c r="AB6071">
        <v>-2.8000000000000001E-2</v>
      </c>
      <c r="AC6071">
        <v>-9.9000000000000005E-2</v>
      </c>
      <c r="AD6071">
        <v>4.78</v>
      </c>
      <c r="AE6071" t="s">
        <v>134</v>
      </c>
    </row>
    <row r="6072" spans="1:32" x14ac:dyDescent="0.2">
      <c r="A6072">
        <v>6071</v>
      </c>
      <c r="B6072" t="s">
        <v>4596</v>
      </c>
      <c r="C6072">
        <v>146667</v>
      </c>
      <c r="D6072">
        <v>226650</v>
      </c>
      <c r="F6072">
        <v>16</v>
      </c>
      <c r="G6072">
        <v>19</v>
      </c>
      <c r="H6072">
        <v>17.7</v>
      </c>
      <c r="I6072" t="s">
        <v>26</v>
      </c>
      <c r="J6072">
        <v>42</v>
      </c>
      <c r="K6072">
        <v>40</v>
      </c>
      <c r="L6072">
        <v>26</v>
      </c>
      <c r="M6072">
        <v>-42</v>
      </c>
      <c r="N6072">
        <v>5.45</v>
      </c>
      <c r="P6072">
        <v>0.1</v>
      </c>
      <c r="X6072" t="s">
        <v>1824</v>
      </c>
      <c r="Y6072">
        <v>6071</v>
      </c>
      <c r="Z6072" s="1">
        <v>0.6800659722222222</v>
      </c>
      <c r="AA6072" t="s">
        <v>12177</v>
      </c>
      <c r="AB6072">
        <v>1.6E-2</v>
      </c>
      <c r="AC6072">
        <v>-1.0999999999999999E-2</v>
      </c>
      <c r="AD6072">
        <v>5.45</v>
      </c>
      <c r="AE6072" t="s">
        <v>1824</v>
      </c>
    </row>
    <row r="6073" spans="1:32" x14ac:dyDescent="0.2">
      <c r="A6073">
        <v>6072</v>
      </c>
      <c r="B6073" t="s">
        <v>4597</v>
      </c>
      <c r="C6073">
        <v>146686</v>
      </c>
      <c r="D6073">
        <v>243643</v>
      </c>
      <c r="F6073">
        <v>16</v>
      </c>
      <c r="G6073">
        <v>19</v>
      </c>
      <c r="H6073">
        <v>50.4</v>
      </c>
      <c r="I6073" t="s">
        <v>26</v>
      </c>
      <c r="J6073">
        <v>50</v>
      </c>
      <c r="K6073">
        <v>9</v>
      </c>
      <c r="L6073">
        <v>20</v>
      </c>
      <c r="M6073">
        <v>-50</v>
      </c>
      <c r="N6073">
        <v>4.0199999999999996</v>
      </c>
      <c r="P6073">
        <v>1.08</v>
      </c>
      <c r="R6073">
        <v>1.1599999999999999</v>
      </c>
      <c r="T6073">
        <v>0.57999999999999996</v>
      </c>
      <c r="X6073" t="s">
        <v>71</v>
      </c>
      <c r="Y6073">
        <v>6072</v>
      </c>
      <c r="Z6073" s="1">
        <v>0.68044444444444441</v>
      </c>
      <c r="AA6073" t="s">
        <v>12178</v>
      </c>
      <c r="AB6073">
        <v>-0.155</v>
      </c>
      <c r="AC6073">
        <v>-5.2999999999999999E-2</v>
      </c>
      <c r="AD6073">
        <v>4.0199999999999996</v>
      </c>
      <c r="AE6073" t="s">
        <v>71</v>
      </c>
    </row>
    <row r="6074" spans="1:32" x14ac:dyDescent="0.2">
      <c r="A6074">
        <v>6073</v>
      </c>
      <c r="C6074">
        <v>146690</v>
      </c>
      <c r="D6074">
        <v>243654</v>
      </c>
      <c r="F6074">
        <v>16</v>
      </c>
      <c r="G6074">
        <v>20</v>
      </c>
      <c r="H6074">
        <v>25.2</v>
      </c>
      <c r="I6074" t="s">
        <v>26</v>
      </c>
      <c r="J6074">
        <v>55</v>
      </c>
      <c r="K6074">
        <v>8</v>
      </c>
      <c r="L6074">
        <v>24</v>
      </c>
      <c r="M6074">
        <v>-55</v>
      </c>
      <c r="N6074">
        <v>5.77</v>
      </c>
      <c r="P6074">
        <v>0.97</v>
      </c>
      <c r="X6074" t="s">
        <v>54</v>
      </c>
      <c r="Y6074">
        <v>6073</v>
      </c>
      <c r="Z6074" s="1">
        <v>0.68084722222222227</v>
      </c>
      <c r="AA6074" t="s">
        <v>12179</v>
      </c>
      <c r="AB6074">
        <v>1.9E-2</v>
      </c>
      <c r="AC6074">
        <v>-2.1000000000000001E-2</v>
      </c>
      <c r="AD6074">
        <v>5.77</v>
      </c>
      <c r="AE6074" t="s">
        <v>54</v>
      </c>
    </row>
    <row r="6075" spans="1:32" x14ac:dyDescent="0.2">
      <c r="A6075">
        <v>6074</v>
      </c>
      <c r="B6075" t="s">
        <v>4598</v>
      </c>
      <c r="C6075">
        <v>146738</v>
      </c>
      <c r="D6075">
        <v>84281</v>
      </c>
      <c r="E6075">
        <v>7596</v>
      </c>
      <c r="F6075">
        <v>16</v>
      </c>
      <c r="G6075">
        <v>16</v>
      </c>
      <c r="H6075">
        <v>44.8</v>
      </c>
      <c r="I6075" t="s">
        <v>24</v>
      </c>
      <c r="J6075">
        <v>29</v>
      </c>
      <c r="K6075">
        <v>9</v>
      </c>
      <c r="L6075">
        <v>1</v>
      </c>
      <c r="M6075">
        <v>29</v>
      </c>
      <c r="N6075">
        <v>5.78</v>
      </c>
      <c r="P6075">
        <v>7.0000000000000007E-2</v>
      </c>
      <c r="R6075">
        <v>0.1</v>
      </c>
      <c r="T6075">
        <v>0</v>
      </c>
      <c r="X6075" t="s">
        <v>298</v>
      </c>
      <c r="Y6075">
        <v>6074</v>
      </c>
      <c r="Z6075" s="1">
        <v>0.67829629629629629</v>
      </c>
      <c r="AA6075" t="s">
        <v>12180</v>
      </c>
      <c r="AB6075">
        <v>2.3E-2</v>
      </c>
      <c r="AC6075">
        <v>-1.6E-2</v>
      </c>
      <c r="AD6075">
        <v>5.78</v>
      </c>
      <c r="AE6075" t="s">
        <v>298</v>
      </c>
    </row>
    <row r="6076" spans="1:32" x14ac:dyDescent="0.2">
      <c r="A6076">
        <v>6075</v>
      </c>
      <c r="B6076" t="s">
        <v>4599</v>
      </c>
      <c r="C6076">
        <v>146791</v>
      </c>
      <c r="D6076">
        <v>141086</v>
      </c>
      <c r="F6076">
        <v>16</v>
      </c>
      <c r="G6076">
        <v>18</v>
      </c>
      <c r="H6076">
        <v>19.3</v>
      </c>
      <c r="I6076" t="s">
        <v>26</v>
      </c>
      <c r="J6076">
        <v>4</v>
      </c>
      <c r="K6076">
        <v>41</v>
      </c>
      <c r="L6076">
        <v>33</v>
      </c>
      <c r="M6076">
        <v>-4</v>
      </c>
      <c r="N6076">
        <v>3.24</v>
      </c>
      <c r="P6076">
        <v>0.96</v>
      </c>
      <c r="R6076">
        <v>0.75</v>
      </c>
      <c r="T6076">
        <v>0.49</v>
      </c>
      <c r="X6076" t="s">
        <v>4600</v>
      </c>
      <c r="Y6076">
        <v>6075</v>
      </c>
      <c r="Z6076" s="1">
        <v>0.67939004629629629</v>
      </c>
      <c r="AA6076" t="s">
        <v>12181</v>
      </c>
      <c r="AB6076">
        <v>8.5000000000000006E-2</v>
      </c>
      <c r="AC6076">
        <v>4.1000000000000002E-2</v>
      </c>
      <c r="AD6076">
        <v>3.24</v>
      </c>
      <c r="AE6076" t="s">
        <v>5690</v>
      </c>
      <c r="AF6076" t="s">
        <v>36</v>
      </c>
    </row>
    <row r="6077" spans="1:32" x14ac:dyDescent="0.2">
      <c r="A6077">
        <v>6076</v>
      </c>
      <c r="C6077">
        <v>146834</v>
      </c>
      <c r="D6077">
        <v>184309</v>
      </c>
      <c r="F6077">
        <v>16</v>
      </c>
      <c r="G6077">
        <v>19</v>
      </c>
      <c r="H6077">
        <v>7.7</v>
      </c>
      <c r="I6077" t="s">
        <v>26</v>
      </c>
      <c r="J6077">
        <v>20</v>
      </c>
      <c r="K6077">
        <v>13</v>
      </c>
      <c r="L6077">
        <v>4</v>
      </c>
      <c r="M6077">
        <v>-20</v>
      </c>
      <c r="N6077">
        <v>6.29</v>
      </c>
      <c r="P6077">
        <v>1.08</v>
      </c>
      <c r="R6077">
        <v>0.78</v>
      </c>
      <c r="T6077">
        <v>0.62</v>
      </c>
      <c r="X6077" t="s">
        <v>77</v>
      </c>
      <c r="Y6077">
        <v>6076</v>
      </c>
      <c r="Z6077" s="1">
        <v>0.67995023148148148</v>
      </c>
      <c r="AA6077" t="s">
        <v>12182</v>
      </c>
      <c r="AB6077">
        <v>1.0999999999999999E-2</v>
      </c>
      <c r="AC6077">
        <v>-5.0000000000000001E-3</v>
      </c>
      <c r="AD6077">
        <v>6.29</v>
      </c>
      <c r="AE6077" t="s">
        <v>77</v>
      </c>
    </row>
    <row r="6078" spans="1:32" x14ac:dyDescent="0.2">
      <c r="A6078">
        <v>6077</v>
      </c>
      <c r="C6078">
        <v>146836</v>
      </c>
      <c r="D6078">
        <v>207558</v>
      </c>
      <c r="F6078">
        <v>16</v>
      </c>
      <c r="G6078">
        <v>19</v>
      </c>
      <c r="H6078">
        <v>32.700000000000003</v>
      </c>
      <c r="I6078" t="s">
        <v>26</v>
      </c>
      <c r="J6078">
        <v>30</v>
      </c>
      <c r="K6078">
        <v>54</v>
      </c>
      <c r="L6078">
        <v>24</v>
      </c>
      <c r="M6078">
        <v>-30</v>
      </c>
      <c r="N6078">
        <v>5.49</v>
      </c>
      <c r="P6078">
        <v>0.47</v>
      </c>
      <c r="R6078">
        <v>-0.01</v>
      </c>
      <c r="X6078" t="s">
        <v>2851</v>
      </c>
      <c r="Y6078">
        <v>6077</v>
      </c>
      <c r="Z6078" s="1">
        <v>0.68023958333333334</v>
      </c>
      <c r="AA6078" t="s">
        <v>12183</v>
      </c>
      <c r="AB6078">
        <v>8.5000000000000006E-2</v>
      </c>
      <c r="AC6078">
        <v>2.3E-2</v>
      </c>
      <c r="AD6078">
        <v>5.49</v>
      </c>
      <c r="AE6078" t="s">
        <v>2851</v>
      </c>
    </row>
    <row r="6079" spans="1:32" x14ac:dyDescent="0.2">
      <c r="A6079">
        <v>6078</v>
      </c>
      <c r="C6079">
        <v>146850</v>
      </c>
      <c r="D6079">
        <v>159846</v>
      </c>
      <c r="F6079">
        <v>16</v>
      </c>
      <c r="G6079">
        <v>19</v>
      </c>
      <c r="H6079">
        <v>0.4</v>
      </c>
      <c r="I6079" t="s">
        <v>26</v>
      </c>
      <c r="J6079">
        <v>14</v>
      </c>
      <c r="K6079">
        <v>52</v>
      </c>
      <c r="L6079">
        <v>21</v>
      </c>
      <c r="M6079">
        <v>-14</v>
      </c>
      <c r="N6079">
        <v>5.94</v>
      </c>
      <c r="P6079">
        <v>1.52</v>
      </c>
      <c r="R6079">
        <v>1.95</v>
      </c>
      <c r="X6079" t="s">
        <v>172</v>
      </c>
      <c r="Y6079">
        <v>6078</v>
      </c>
      <c r="Z6079" s="1">
        <v>0.67986574074074069</v>
      </c>
      <c r="AA6079" t="s">
        <v>12184</v>
      </c>
      <c r="AB6079">
        <v>-2.8000000000000001E-2</v>
      </c>
      <c r="AC6079">
        <v>1.4999999999999999E-2</v>
      </c>
      <c r="AD6079">
        <v>5.94</v>
      </c>
      <c r="AE6079" t="s">
        <v>172</v>
      </c>
    </row>
    <row r="6080" spans="1:32" x14ac:dyDescent="0.2">
      <c r="A6080">
        <v>6079</v>
      </c>
      <c r="B6080" t="s">
        <v>4601</v>
      </c>
      <c r="C6080">
        <v>146926</v>
      </c>
      <c r="D6080">
        <v>8446</v>
      </c>
      <c r="F6080">
        <v>16</v>
      </c>
      <c r="G6080">
        <v>10</v>
      </c>
      <c r="H6080">
        <v>49.5</v>
      </c>
      <c r="I6080" t="s">
        <v>24</v>
      </c>
      <c r="J6080">
        <v>75</v>
      </c>
      <c r="K6080">
        <v>52</v>
      </c>
      <c r="L6080">
        <v>39</v>
      </c>
      <c r="M6080">
        <v>75</v>
      </c>
      <c r="N6080">
        <v>5.48</v>
      </c>
      <c r="P6080">
        <v>-0.11</v>
      </c>
      <c r="R6080">
        <v>-0.36</v>
      </c>
      <c r="X6080" t="s">
        <v>122</v>
      </c>
      <c r="Y6080">
        <v>6079</v>
      </c>
      <c r="Z6080" s="1">
        <v>0.67418402777777775</v>
      </c>
      <c r="AA6080" t="s">
        <v>12185</v>
      </c>
      <c r="AB6080">
        <v>-1E-3</v>
      </c>
      <c r="AC6080">
        <v>1.2999999999999999E-2</v>
      </c>
      <c r="AD6080">
        <v>5.48</v>
      </c>
      <c r="AE6080" t="s">
        <v>122</v>
      </c>
    </row>
    <row r="6081" spans="1:31" x14ac:dyDescent="0.2">
      <c r="A6081">
        <v>6080</v>
      </c>
      <c r="C6081">
        <v>146954</v>
      </c>
      <c r="D6081">
        <v>207574</v>
      </c>
      <c r="F6081">
        <v>16</v>
      </c>
      <c r="G6081">
        <v>20</v>
      </c>
      <c r="H6081">
        <v>32.6</v>
      </c>
      <c r="I6081" t="s">
        <v>26</v>
      </c>
      <c r="J6081">
        <v>39</v>
      </c>
      <c r="K6081">
        <v>25</v>
      </c>
      <c r="L6081">
        <v>51</v>
      </c>
      <c r="M6081">
        <v>-39</v>
      </c>
      <c r="N6081">
        <v>6.12</v>
      </c>
      <c r="P6081">
        <v>-7.0000000000000007E-2</v>
      </c>
      <c r="R6081">
        <v>-0.22</v>
      </c>
      <c r="X6081" t="s">
        <v>102</v>
      </c>
      <c r="Y6081">
        <v>6080</v>
      </c>
      <c r="Z6081" s="1">
        <v>0.68093287037037031</v>
      </c>
      <c r="AA6081" t="s">
        <v>12186</v>
      </c>
      <c r="AB6081">
        <v>-1.2E-2</v>
      </c>
      <c r="AC6081">
        <v>-6.4000000000000001E-2</v>
      </c>
      <c r="AD6081">
        <v>6.12</v>
      </c>
      <c r="AE6081" t="s">
        <v>102</v>
      </c>
    </row>
    <row r="6082" spans="1:31" x14ac:dyDescent="0.2">
      <c r="A6082">
        <v>6081</v>
      </c>
      <c r="B6082" t="s">
        <v>4602</v>
      </c>
      <c r="C6082">
        <v>147084</v>
      </c>
      <c r="D6082">
        <v>184329</v>
      </c>
      <c r="E6082">
        <v>7632</v>
      </c>
      <c r="F6082">
        <v>16</v>
      </c>
      <c r="G6082">
        <v>20</v>
      </c>
      <c r="H6082">
        <v>38.200000000000003</v>
      </c>
      <c r="I6082" t="s">
        <v>26</v>
      </c>
      <c r="J6082">
        <v>24</v>
      </c>
      <c r="K6082">
        <v>10</v>
      </c>
      <c r="L6082">
        <v>10</v>
      </c>
      <c r="M6082">
        <v>-24</v>
      </c>
      <c r="N6082">
        <v>4.55</v>
      </c>
      <c r="P6082">
        <v>0.84</v>
      </c>
      <c r="R6082">
        <v>0.62</v>
      </c>
      <c r="T6082">
        <v>0.84</v>
      </c>
      <c r="X6082" t="s">
        <v>2631</v>
      </c>
      <c r="Y6082">
        <v>6081</v>
      </c>
      <c r="Z6082" s="1">
        <v>0.68099768518518522</v>
      </c>
      <c r="AA6082" t="s">
        <v>12187</v>
      </c>
      <c r="AB6082">
        <v>-3.0000000000000001E-3</v>
      </c>
      <c r="AC6082">
        <v>-2.3E-2</v>
      </c>
      <c r="AD6082">
        <v>4.55</v>
      </c>
      <c r="AE6082" t="s">
        <v>2631</v>
      </c>
    </row>
    <row r="6083" spans="1:31" x14ac:dyDescent="0.2">
      <c r="A6083">
        <v>6082</v>
      </c>
      <c r="B6083" t="s">
        <v>4603</v>
      </c>
      <c r="C6083">
        <v>147142</v>
      </c>
      <c r="D6083">
        <v>8452</v>
      </c>
      <c r="F6083">
        <v>16</v>
      </c>
      <c r="G6083">
        <v>12</v>
      </c>
      <c r="H6083">
        <v>32.200000000000003</v>
      </c>
      <c r="I6083" t="s">
        <v>24</v>
      </c>
      <c r="J6083">
        <v>75</v>
      </c>
      <c r="K6083">
        <v>12</v>
      </c>
      <c r="L6083">
        <v>38</v>
      </c>
      <c r="M6083">
        <v>75</v>
      </c>
      <c r="N6083">
        <v>6.39</v>
      </c>
      <c r="O6083" t="s">
        <v>103</v>
      </c>
      <c r="X6083" t="s">
        <v>542</v>
      </c>
      <c r="Y6083">
        <v>6082</v>
      </c>
      <c r="Z6083" s="1">
        <v>0.67537268518518523</v>
      </c>
      <c r="AA6083" t="s">
        <v>12188</v>
      </c>
      <c r="AB6083">
        <v>-4.1000000000000002E-2</v>
      </c>
      <c r="AC6083">
        <v>3.4000000000000002E-2</v>
      </c>
      <c r="AD6083">
        <v>6.39</v>
      </c>
      <c r="AE6083" t="s">
        <v>542</v>
      </c>
    </row>
    <row r="6084" spans="1:31" x14ac:dyDescent="0.2">
      <c r="A6084">
        <v>6083</v>
      </c>
      <c r="C6084">
        <v>147152</v>
      </c>
      <c r="D6084">
        <v>226693</v>
      </c>
      <c r="F6084">
        <v>16</v>
      </c>
      <c r="G6084">
        <v>22</v>
      </c>
      <c r="H6084">
        <v>28</v>
      </c>
      <c r="I6084" t="s">
        <v>26</v>
      </c>
      <c r="J6084">
        <v>49</v>
      </c>
      <c r="K6084">
        <v>34</v>
      </c>
      <c r="L6084">
        <v>20</v>
      </c>
      <c r="M6084">
        <v>-49</v>
      </c>
      <c r="N6084">
        <v>5.33</v>
      </c>
      <c r="P6084">
        <v>-0.04</v>
      </c>
      <c r="R6084">
        <v>-0.23</v>
      </c>
      <c r="X6084" t="s">
        <v>3139</v>
      </c>
      <c r="Y6084">
        <v>6083</v>
      </c>
      <c r="Z6084" s="1">
        <v>0.68226851851851855</v>
      </c>
      <c r="AA6084" t="s">
        <v>12189</v>
      </c>
      <c r="AB6084">
        <v>-1.0999999999999999E-2</v>
      </c>
      <c r="AC6084">
        <v>-2.4E-2</v>
      </c>
      <c r="AD6084">
        <v>5.33</v>
      </c>
      <c r="AE6084" t="s">
        <v>3139</v>
      </c>
    </row>
    <row r="6085" spans="1:31" x14ac:dyDescent="0.2">
      <c r="A6085">
        <v>6084</v>
      </c>
      <c r="B6085" t="s">
        <v>4604</v>
      </c>
      <c r="C6085">
        <v>147165</v>
      </c>
      <c r="D6085">
        <v>184336</v>
      </c>
      <c r="E6085" t="s">
        <v>4605</v>
      </c>
      <c r="F6085">
        <v>16</v>
      </c>
      <c r="G6085">
        <v>21</v>
      </c>
      <c r="H6085">
        <v>11.3</v>
      </c>
      <c r="I6085" t="s">
        <v>26</v>
      </c>
      <c r="J6085">
        <v>25</v>
      </c>
      <c r="K6085">
        <v>35</v>
      </c>
      <c r="L6085">
        <v>34</v>
      </c>
      <c r="M6085">
        <v>-25</v>
      </c>
      <c r="N6085">
        <v>2.89</v>
      </c>
      <c r="P6085">
        <v>0.13</v>
      </c>
      <c r="R6085">
        <v>-0.7</v>
      </c>
      <c r="T6085">
        <v>0.11</v>
      </c>
      <c r="X6085" t="s">
        <v>3127</v>
      </c>
      <c r="Y6085">
        <v>6084</v>
      </c>
      <c r="Z6085" s="1">
        <v>0.68138078703703708</v>
      </c>
      <c r="AA6085" t="s">
        <v>12190</v>
      </c>
      <c r="AB6085">
        <v>-0.01</v>
      </c>
      <c r="AC6085">
        <v>-2.1000000000000001E-2</v>
      </c>
      <c r="AD6085">
        <v>2.89</v>
      </c>
      <c r="AE6085" t="s">
        <v>3127</v>
      </c>
    </row>
    <row r="6086" spans="1:31" x14ac:dyDescent="0.2">
      <c r="A6086">
        <v>6085</v>
      </c>
      <c r="C6086">
        <v>147225</v>
      </c>
      <c r="D6086">
        <v>226696</v>
      </c>
      <c r="F6086">
        <v>16</v>
      </c>
      <c r="G6086">
        <v>22</v>
      </c>
      <c r="H6086">
        <v>28.9</v>
      </c>
      <c r="I6086" t="s">
        <v>26</v>
      </c>
      <c r="J6086">
        <v>43</v>
      </c>
      <c r="K6086">
        <v>54</v>
      </c>
      <c r="L6086">
        <v>44</v>
      </c>
      <c r="M6086">
        <v>-43</v>
      </c>
      <c r="N6086">
        <v>5.88</v>
      </c>
      <c r="P6086">
        <v>1.1599999999999999</v>
      </c>
      <c r="R6086">
        <v>0.83</v>
      </c>
      <c r="X6086" t="s">
        <v>4606</v>
      </c>
      <c r="Y6086">
        <v>6085</v>
      </c>
      <c r="Z6086" s="1">
        <v>0.68227893518518512</v>
      </c>
      <c r="AA6086" t="s">
        <v>12191</v>
      </c>
      <c r="AB6086">
        <v>-2.7E-2</v>
      </c>
      <c r="AC6086">
        <v>-1.4E-2</v>
      </c>
      <c r="AD6086">
        <v>5.88</v>
      </c>
      <c r="AE6086" t="s">
        <v>4606</v>
      </c>
    </row>
    <row r="6087" spans="1:31" x14ac:dyDescent="0.2">
      <c r="A6087">
        <v>6086</v>
      </c>
      <c r="C6087">
        <v>147232</v>
      </c>
      <c r="D6087">
        <v>29874</v>
      </c>
      <c r="E6087" t="s">
        <v>4607</v>
      </c>
      <c r="F6087">
        <v>16</v>
      </c>
      <c r="G6087">
        <v>17</v>
      </c>
      <c r="H6087">
        <v>15.3</v>
      </c>
      <c r="I6087" t="s">
        <v>24</v>
      </c>
      <c r="J6087">
        <v>59</v>
      </c>
      <c r="K6087">
        <v>45</v>
      </c>
      <c r="L6087">
        <v>18</v>
      </c>
      <c r="M6087">
        <v>59</v>
      </c>
      <c r="N6087">
        <v>5.4</v>
      </c>
      <c r="P6087">
        <v>1.63</v>
      </c>
      <c r="R6087">
        <v>1.67</v>
      </c>
      <c r="X6087" t="s">
        <v>275</v>
      </c>
      <c r="Y6087">
        <v>6086</v>
      </c>
      <c r="Z6087" s="1">
        <v>0.67864930555555558</v>
      </c>
      <c r="AA6087" t="s">
        <v>12192</v>
      </c>
      <c r="AB6087">
        <v>7.0000000000000001E-3</v>
      </c>
      <c r="AC6087">
        <v>2.8000000000000001E-2</v>
      </c>
      <c r="AD6087">
        <v>5.4</v>
      </c>
      <c r="AE6087" t="s">
        <v>164</v>
      </c>
    </row>
    <row r="6088" spans="1:31" x14ac:dyDescent="0.2">
      <c r="A6088">
        <v>6087</v>
      </c>
      <c r="C6088">
        <v>147266</v>
      </c>
      <c r="D6088">
        <v>84306</v>
      </c>
      <c r="F6088">
        <v>16</v>
      </c>
      <c r="G6088">
        <v>20</v>
      </c>
      <c r="H6088">
        <v>4.3</v>
      </c>
      <c r="I6088" t="s">
        <v>24</v>
      </c>
      <c r="J6088">
        <v>21</v>
      </c>
      <c r="K6088">
        <v>7</v>
      </c>
      <c r="L6088">
        <v>57</v>
      </c>
      <c r="M6088">
        <v>21</v>
      </c>
      <c r="N6088">
        <v>6.05</v>
      </c>
      <c r="P6088">
        <v>0.94</v>
      </c>
      <c r="R6088">
        <v>0.64</v>
      </c>
      <c r="X6088" t="s">
        <v>339</v>
      </c>
      <c r="Y6088">
        <v>6087</v>
      </c>
      <c r="Z6088" s="1">
        <v>0.68060532407407415</v>
      </c>
      <c r="AA6088" t="s">
        <v>12193</v>
      </c>
      <c r="AB6088">
        <v>-1.7000000000000001E-2</v>
      </c>
      <c r="AC6088">
        <v>-0.05</v>
      </c>
      <c r="AD6088">
        <v>6.05</v>
      </c>
      <c r="AE6088" t="s">
        <v>71</v>
      </c>
    </row>
    <row r="6089" spans="1:31" x14ac:dyDescent="0.2">
      <c r="A6089">
        <v>6088</v>
      </c>
      <c r="C6089">
        <v>147321</v>
      </c>
      <c r="D6089">
        <v>8462</v>
      </c>
      <c r="F6089">
        <v>16</v>
      </c>
      <c r="G6089">
        <v>14</v>
      </c>
      <c r="H6089">
        <v>33.5</v>
      </c>
      <c r="I6089" t="s">
        <v>24</v>
      </c>
      <c r="J6089">
        <v>73</v>
      </c>
      <c r="K6089">
        <v>23</v>
      </c>
      <c r="L6089">
        <v>42</v>
      </c>
      <c r="M6089">
        <v>73</v>
      </c>
      <c r="N6089">
        <v>5.98</v>
      </c>
      <c r="P6089">
        <v>0.08</v>
      </c>
      <c r="R6089">
        <v>0.15</v>
      </c>
      <c r="X6089" t="s">
        <v>298</v>
      </c>
      <c r="Y6089">
        <v>6088</v>
      </c>
      <c r="Z6089" s="1">
        <v>0.67677662037037034</v>
      </c>
      <c r="AA6089" t="s">
        <v>12194</v>
      </c>
      <c r="AB6089">
        <v>-5.0000000000000001E-3</v>
      </c>
      <c r="AC6089">
        <v>0.04</v>
      </c>
      <c r="AD6089">
        <v>5.98</v>
      </c>
      <c r="AE6089" t="s">
        <v>298</v>
      </c>
    </row>
    <row r="6090" spans="1:31" x14ac:dyDescent="0.2">
      <c r="A6090">
        <v>6089</v>
      </c>
      <c r="C6090">
        <v>147349</v>
      </c>
      <c r="D6090">
        <v>253539</v>
      </c>
      <c r="F6090">
        <v>16</v>
      </c>
      <c r="G6090">
        <v>25</v>
      </c>
      <c r="H6090">
        <v>22</v>
      </c>
      <c r="I6090" t="s">
        <v>26</v>
      </c>
      <c r="J6090">
        <v>63</v>
      </c>
      <c r="K6090">
        <v>7</v>
      </c>
      <c r="L6090">
        <v>29</v>
      </c>
      <c r="M6090">
        <v>-63</v>
      </c>
      <c r="N6090">
        <v>6.15</v>
      </c>
      <c r="P6090">
        <v>0.03</v>
      </c>
      <c r="X6090" t="s">
        <v>89</v>
      </c>
      <c r="Y6090">
        <v>6089</v>
      </c>
      <c r="Z6090" s="1">
        <v>0.68428240740740742</v>
      </c>
      <c r="AA6090" t="s">
        <v>12195</v>
      </c>
      <c r="AB6090">
        <v>-2.7E-2</v>
      </c>
      <c r="AC6090">
        <v>2.3E-2</v>
      </c>
      <c r="AD6090">
        <v>6.15</v>
      </c>
      <c r="AE6090" t="s">
        <v>89</v>
      </c>
    </row>
    <row r="6091" spans="1:31" x14ac:dyDescent="0.2">
      <c r="A6091">
        <v>6090</v>
      </c>
      <c r="C6091">
        <v>147352</v>
      </c>
      <c r="D6091">
        <v>46025</v>
      </c>
      <c r="F6091">
        <v>16</v>
      </c>
      <c r="G6091">
        <v>19</v>
      </c>
      <c r="H6091">
        <v>11.2</v>
      </c>
      <c r="I6091" t="s">
        <v>24</v>
      </c>
      <c r="J6091">
        <v>49</v>
      </c>
      <c r="K6091">
        <v>2</v>
      </c>
      <c r="L6091">
        <v>17</v>
      </c>
      <c r="M6091">
        <v>49</v>
      </c>
      <c r="N6091">
        <v>5.91</v>
      </c>
      <c r="P6091">
        <v>1.37</v>
      </c>
      <c r="W6091" t="s">
        <v>27</v>
      </c>
      <c r="X6091" t="s">
        <v>2959</v>
      </c>
      <c r="Y6091">
        <v>6090</v>
      </c>
      <c r="Z6091" s="1">
        <v>0.67999074074074073</v>
      </c>
      <c r="AA6091" t="s">
        <v>12196</v>
      </c>
      <c r="AB6091">
        <v>-2.3E-2</v>
      </c>
      <c r="AC6091">
        <v>3.3000000000000002E-2</v>
      </c>
      <c r="AD6091">
        <v>5.91</v>
      </c>
      <c r="AE6091" t="s">
        <v>12197</v>
      </c>
    </row>
    <row r="6092" spans="1:31" x14ac:dyDescent="0.2">
      <c r="A6092">
        <v>6091</v>
      </c>
      <c r="C6092">
        <v>147365</v>
      </c>
      <c r="D6092">
        <v>65233</v>
      </c>
      <c r="F6092">
        <v>16</v>
      </c>
      <c r="G6092">
        <v>19</v>
      </c>
      <c r="H6092">
        <v>55.1</v>
      </c>
      <c r="I6092" t="s">
        <v>24</v>
      </c>
      <c r="J6092">
        <v>39</v>
      </c>
      <c r="K6092">
        <v>42</v>
      </c>
      <c r="L6092">
        <v>31</v>
      </c>
      <c r="M6092">
        <v>39</v>
      </c>
      <c r="N6092">
        <v>5.46</v>
      </c>
      <c r="P6092">
        <v>0.4</v>
      </c>
      <c r="R6092">
        <v>-0.08</v>
      </c>
      <c r="X6092" t="s">
        <v>196</v>
      </c>
      <c r="Y6092">
        <v>6091</v>
      </c>
      <c r="Z6092" s="1">
        <v>0.68049884259259263</v>
      </c>
      <c r="AA6092" t="s">
        <v>12198</v>
      </c>
      <c r="AB6092">
        <v>-0.13200000000000001</v>
      </c>
      <c r="AC6092">
        <v>4.0000000000000001E-3</v>
      </c>
      <c r="AD6092">
        <v>5.46</v>
      </c>
      <c r="AE6092" t="s">
        <v>9637</v>
      </c>
    </row>
    <row r="6093" spans="1:31" x14ac:dyDescent="0.2">
      <c r="A6093">
        <v>6092</v>
      </c>
      <c r="B6093" t="s">
        <v>4608</v>
      </c>
      <c r="C6093">
        <v>147394</v>
      </c>
      <c r="D6093">
        <v>46028</v>
      </c>
      <c r="E6093">
        <v>7641</v>
      </c>
      <c r="F6093">
        <v>16</v>
      </c>
      <c r="G6093">
        <v>19</v>
      </c>
      <c r="H6093">
        <v>44.4</v>
      </c>
      <c r="I6093" t="s">
        <v>24</v>
      </c>
      <c r="J6093">
        <v>46</v>
      </c>
      <c r="K6093">
        <v>18</v>
      </c>
      <c r="L6093">
        <v>48</v>
      </c>
      <c r="M6093">
        <v>46</v>
      </c>
      <c r="N6093">
        <v>3.89</v>
      </c>
      <c r="P6093">
        <v>-0.15</v>
      </c>
      <c r="R6093">
        <v>-0.56000000000000005</v>
      </c>
      <c r="T6093">
        <v>-0.17</v>
      </c>
      <c r="X6093" t="s">
        <v>148</v>
      </c>
      <c r="Y6093">
        <v>6092</v>
      </c>
      <c r="Z6093" s="1">
        <v>0.68037500000000006</v>
      </c>
      <c r="AA6093" t="s">
        <v>12199</v>
      </c>
      <c r="AB6093">
        <v>-1.0999999999999999E-2</v>
      </c>
      <c r="AC6093">
        <v>0.04</v>
      </c>
      <c r="AD6093">
        <v>3.89</v>
      </c>
      <c r="AE6093" t="s">
        <v>148</v>
      </c>
    </row>
    <row r="6094" spans="1:31" x14ac:dyDescent="0.2">
      <c r="A6094">
        <v>6093</v>
      </c>
      <c r="B6094" t="s">
        <v>4609</v>
      </c>
      <c r="C6094">
        <v>147449</v>
      </c>
      <c r="D6094">
        <v>121540</v>
      </c>
      <c r="F6094">
        <v>16</v>
      </c>
      <c r="G6094">
        <v>22</v>
      </c>
      <c r="H6094">
        <v>4.4000000000000004</v>
      </c>
      <c r="I6094" t="s">
        <v>24</v>
      </c>
      <c r="J6094">
        <v>1</v>
      </c>
      <c r="K6094">
        <v>1</v>
      </c>
      <c r="L6094">
        <v>45</v>
      </c>
      <c r="M6094">
        <v>1</v>
      </c>
      <c r="N6094">
        <v>4.82</v>
      </c>
      <c r="P6094">
        <v>0.34</v>
      </c>
      <c r="R6094">
        <v>0.04</v>
      </c>
      <c r="T6094">
        <v>0.15</v>
      </c>
      <c r="X6094" t="s">
        <v>264</v>
      </c>
      <c r="Y6094">
        <v>6093</v>
      </c>
      <c r="Z6094" s="1">
        <v>0.68199537037037039</v>
      </c>
      <c r="AA6094" t="s">
        <v>12200</v>
      </c>
      <c r="AB6094">
        <v>-0.155</v>
      </c>
      <c r="AC6094">
        <v>0.05</v>
      </c>
      <c r="AD6094">
        <v>4.82</v>
      </c>
      <c r="AE6094" t="s">
        <v>264</v>
      </c>
    </row>
    <row r="6095" spans="1:31" x14ac:dyDescent="0.2">
      <c r="A6095">
        <v>6094</v>
      </c>
      <c r="C6095">
        <v>147513</v>
      </c>
      <c r="D6095">
        <v>207622</v>
      </c>
      <c r="E6095">
        <v>7680</v>
      </c>
      <c r="F6095">
        <v>16</v>
      </c>
      <c r="G6095">
        <v>24</v>
      </c>
      <c r="H6095">
        <v>1.3</v>
      </c>
      <c r="I6095" t="s">
        <v>26</v>
      </c>
      <c r="J6095">
        <v>39</v>
      </c>
      <c r="K6095">
        <v>11</v>
      </c>
      <c r="L6095">
        <v>35</v>
      </c>
      <c r="M6095">
        <v>-39</v>
      </c>
      <c r="N6095">
        <v>5.4</v>
      </c>
      <c r="P6095">
        <v>0.62</v>
      </c>
      <c r="R6095">
        <v>0.15</v>
      </c>
      <c r="X6095" t="s">
        <v>35</v>
      </c>
      <c r="Y6095">
        <v>6094</v>
      </c>
      <c r="Z6095" s="1">
        <v>0.68334837962962958</v>
      </c>
      <c r="AA6095" t="s">
        <v>12201</v>
      </c>
      <c r="AB6095">
        <v>7.4999999999999997E-2</v>
      </c>
      <c r="AC6095">
        <v>1E-3</v>
      </c>
      <c r="AD6095">
        <v>5.4</v>
      </c>
      <c r="AE6095" t="s">
        <v>35</v>
      </c>
    </row>
    <row r="6096" spans="1:31" x14ac:dyDescent="0.2">
      <c r="A6096">
        <v>6095</v>
      </c>
      <c r="B6096" t="s">
        <v>4610</v>
      </c>
      <c r="C6096">
        <v>147547</v>
      </c>
      <c r="D6096">
        <v>102107</v>
      </c>
      <c r="E6096">
        <v>7667</v>
      </c>
      <c r="F6096">
        <v>16</v>
      </c>
      <c r="G6096">
        <v>21</v>
      </c>
      <c r="H6096">
        <v>55.2</v>
      </c>
      <c r="I6096" t="s">
        <v>24</v>
      </c>
      <c r="J6096">
        <v>19</v>
      </c>
      <c r="K6096">
        <v>9</v>
      </c>
      <c r="L6096">
        <v>11</v>
      </c>
      <c r="M6096">
        <v>19</v>
      </c>
      <c r="N6096">
        <v>3.75</v>
      </c>
      <c r="P6096">
        <v>0.27</v>
      </c>
      <c r="R6096">
        <v>0.18</v>
      </c>
      <c r="T6096">
        <v>0.14000000000000001</v>
      </c>
      <c r="X6096" t="s">
        <v>554</v>
      </c>
      <c r="Y6096">
        <v>6095</v>
      </c>
      <c r="Z6096" s="1">
        <v>0.68188888888888888</v>
      </c>
      <c r="AA6096" t="s">
        <v>12202</v>
      </c>
      <c r="AB6096">
        <v>-4.7E-2</v>
      </c>
      <c r="AC6096">
        <v>4.2999999999999997E-2</v>
      </c>
      <c r="AD6096">
        <v>3.75</v>
      </c>
      <c r="AE6096" t="s">
        <v>554</v>
      </c>
    </row>
    <row r="6097" spans="1:32" x14ac:dyDescent="0.2">
      <c r="A6097">
        <v>6096</v>
      </c>
      <c r="C6097">
        <v>147550</v>
      </c>
      <c r="D6097">
        <v>141129</v>
      </c>
      <c r="F6097">
        <v>16</v>
      </c>
      <c r="G6097">
        <v>22</v>
      </c>
      <c r="H6097">
        <v>38.9</v>
      </c>
      <c r="I6097" t="s">
        <v>26</v>
      </c>
      <c r="J6097">
        <v>2</v>
      </c>
      <c r="K6097">
        <v>4</v>
      </c>
      <c r="L6097">
        <v>47</v>
      </c>
      <c r="M6097">
        <v>-2</v>
      </c>
      <c r="N6097">
        <v>6.23</v>
      </c>
      <c r="P6097">
        <v>7.0000000000000007E-2</v>
      </c>
      <c r="R6097">
        <v>-0.02</v>
      </c>
      <c r="X6097" t="s">
        <v>102</v>
      </c>
      <c r="Y6097">
        <v>6096</v>
      </c>
      <c r="Z6097" s="1">
        <v>0.68239467592592595</v>
      </c>
      <c r="AA6097" t="s">
        <v>12203</v>
      </c>
      <c r="AB6097">
        <v>-1.2999999999999999E-2</v>
      </c>
      <c r="AC6097">
        <v>3.0000000000000001E-3</v>
      </c>
      <c r="AD6097">
        <v>6.23</v>
      </c>
      <c r="AE6097" t="s">
        <v>102</v>
      </c>
    </row>
    <row r="6098" spans="1:32" x14ac:dyDescent="0.2">
      <c r="A6098">
        <v>6097</v>
      </c>
      <c r="C6098">
        <v>147553</v>
      </c>
      <c r="D6098">
        <v>207625</v>
      </c>
      <c r="F6098">
        <v>16</v>
      </c>
      <c r="G6098">
        <v>23</v>
      </c>
      <c r="H6098">
        <v>56.7</v>
      </c>
      <c r="I6098" t="s">
        <v>26</v>
      </c>
      <c r="J6098">
        <v>33</v>
      </c>
      <c r="K6098">
        <v>11</v>
      </c>
      <c r="L6098">
        <v>58</v>
      </c>
      <c r="M6098">
        <v>-33</v>
      </c>
      <c r="N6098">
        <v>6.47</v>
      </c>
      <c r="P6098">
        <v>0.01</v>
      </c>
      <c r="R6098">
        <v>-0.02</v>
      </c>
      <c r="X6098" t="s">
        <v>4611</v>
      </c>
      <c r="Y6098">
        <v>6097</v>
      </c>
      <c r="Z6098" s="1">
        <v>0.68329513888888893</v>
      </c>
      <c r="AA6098" t="s">
        <v>12204</v>
      </c>
      <c r="AB6098">
        <v>-1.6E-2</v>
      </c>
      <c r="AC6098">
        <v>-3.1E-2</v>
      </c>
      <c r="AD6098">
        <v>6.47</v>
      </c>
      <c r="AE6098" t="s">
        <v>10937</v>
      </c>
      <c r="AF6098" t="s">
        <v>36</v>
      </c>
    </row>
    <row r="6099" spans="1:32" x14ac:dyDescent="0.2">
      <c r="A6099">
        <v>6098</v>
      </c>
      <c r="B6099" t="s">
        <v>4612</v>
      </c>
      <c r="C6099">
        <v>147584</v>
      </c>
      <c r="D6099">
        <v>253554</v>
      </c>
      <c r="F6099">
        <v>16</v>
      </c>
      <c r="G6099">
        <v>28</v>
      </c>
      <c r="H6099">
        <v>28.1</v>
      </c>
      <c r="I6099" t="s">
        <v>26</v>
      </c>
      <c r="J6099">
        <v>70</v>
      </c>
      <c r="K6099">
        <v>5</v>
      </c>
      <c r="L6099">
        <v>4</v>
      </c>
      <c r="M6099">
        <v>-70</v>
      </c>
      <c r="N6099">
        <v>4.91</v>
      </c>
      <c r="P6099">
        <v>0.55000000000000004</v>
      </c>
      <c r="R6099">
        <v>0.04</v>
      </c>
      <c r="T6099">
        <v>0.28000000000000003</v>
      </c>
      <c r="X6099" t="s">
        <v>130</v>
      </c>
      <c r="Y6099">
        <v>6098</v>
      </c>
      <c r="Z6099" s="1">
        <v>0.68643634259259256</v>
      </c>
      <c r="AA6099" t="s">
        <v>12205</v>
      </c>
      <c r="AB6099">
        <v>0.19600000000000001</v>
      </c>
      <c r="AC6099">
        <v>0.108</v>
      </c>
      <c r="AD6099">
        <v>4.91</v>
      </c>
      <c r="AE6099" t="s">
        <v>130</v>
      </c>
    </row>
    <row r="6100" spans="1:32" x14ac:dyDescent="0.2">
      <c r="A6100">
        <v>6099</v>
      </c>
      <c r="C6100">
        <v>147614</v>
      </c>
      <c r="D6100">
        <v>226730</v>
      </c>
      <c r="F6100">
        <v>16</v>
      </c>
      <c r="G6100">
        <v>24</v>
      </c>
      <c r="H6100">
        <v>54.2</v>
      </c>
      <c r="I6100" t="s">
        <v>26</v>
      </c>
      <c r="J6100">
        <v>45</v>
      </c>
      <c r="K6100">
        <v>20</v>
      </c>
      <c r="L6100">
        <v>57</v>
      </c>
      <c r="M6100">
        <v>-45</v>
      </c>
      <c r="N6100">
        <v>6.33</v>
      </c>
      <c r="P6100">
        <v>0.19</v>
      </c>
      <c r="X6100" t="s">
        <v>1427</v>
      </c>
      <c r="Y6100">
        <v>6099</v>
      </c>
      <c r="Z6100" s="1">
        <v>0.68396064814814805</v>
      </c>
      <c r="AA6100" t="s">
        <v>12206</v>
      </c>
      <c r="AB6100">
        <v>2.4E-2</v>
      </c>
      <c r="AC6100">
        <v>-1E-3</v>
      </c>
      <c r="AD6100">
        <v>6.33</v>
      </c>
      <c r="AE6100" t="s">
        <v>1427</v>
      </c>
    </row>
    <row r="6101" spans="1:32" x14ac:dyDescent="0.2">
      <c r="A6101">
        <v>6100</v>
      </c>
      <c r="C6101">
        <v>147628</v>
      </c>
      <c r="D6101">
        <v>207637</v>
      </c>
      <c r="F6101">
        <v>16</v>
      </c>
      <c r="G6101">
        <v>24</v>
      </c>
      <c r="H6101">
        <v>31.7</v>
      </c>
      <c r="I6101" t="s">
        <v>26</v>
      </c>
      <c r="J6101">
        <v>37</v>
      </c>
      <c r="K6101">
        <v>33</v>
      </c>
      <c r="L6101">
        <v>57</v>
      </c>
      <c r="M6101">
        <v>-37</v>
      </c>
      <c r="N6101">
        <v>5.42</v>
      </c>
      <c r="P6101">
        <v>-0.11</v>
      </c>
      <c r="R6101">
        <v>-0.4</v>
      </c>
      <c r="X6101" t="s">
        <v>2389</v>
      </c>
      <c r="Y6101">
        <v>6100</v>
      </c>
      <c r="Z6101" s="1">
        <v>0.68370023148148151</v>
      </c>
      <c r="AA6101" t="s">
        <v>12207</v>
      </c>
      <c r="AB6101">
        <v>-0.02</v>
      </c>
      <c r="AC6101">
        <v>-2.4E-2</v>
      </c>
      <c r="AD6101">
        <v>5.42</v>
      </c>
      <c r="AE6101" t="s">
        <v>2389</v>
      </c>
    </row>
    <row r="6102" spans="1:32" x14ac:dyDescent="0.2">
      <c r="A6102">
        <v>6101</v>
      </c>
      <c r="C6102">
        <v>147662</v>
      </c>
      <c r="D6102">
        <v>17036</v>
      </c>
      <c r="F6102">
        <v>16</v>
      </c>
      <c r="G6102">
        <v>18</v>
      </c>
      <c r="H6102">
        <v>9.4</v>
      </c>
      <c r="I6102" t="s">
        <v>24</v>
      </c>
      <c r="J6102">
        <v>68</v>
      </c>
      <c r="K6102">
        <v>33</v>
      </c>
      <c r="L6102">
        <v>16</v>
      </c>
      <c r="M6102">
        <v>68</v>
      </c>
      <c r="N6102">
        <v>6.41</v>
      </c>
      <c r="O6102" t="s">
        <v>103</v>
      </c>
      <c r="X6102" t="s">
        <v>197</v>
      </c>
      <c r="Y6102">
        <v>6101</v>
      </c>
      <c r="Z6102" s="1">
        <v>0.67927546296296304</v>
      </c>
      <c r="AA6102" t="s">
        <v>12208</v>
      </c>
      <c r="AB6102">
        <v>-4.3999999999999997E-2</v>
      </c>
      <c r="AC6102">
        <v>4.7E-2</v>
      </c>
      <c r="AD6102">
        <v>6.41</v>
      </c>
      <c r="AE6102" t="s">
        <v>197</v>
      </c>
    </row>
    <row r="6103" spans="1:32" x14ac:dyDescent="0.2">
      <c r="A6103">
        <v>6102</v>
      </c>
      <c r="B6103" t="s">
        <v>4613</v>
      </c>
      <c r="C6103">
        <v>147675</v>
      </c>
      <c r="D6103">
        <v>257407</v>
      </c>
      <c r="F6103">
        <v>16</v>
      </c>
      <c r="G6103">
        <v>33</v>
      </c>
      <c r="H6103">
        <v>27</v>
      </c>
      <c r="I6103" t="s">
        <v>26</v>
      </c>
      <c r="J6103">
        <v>78</v>
      </c>
      <c r="K6103">
        <v>53</v>
      </c>
      <c r="L6103">
        <v>50</v>
      </c>
      <c r="M6103">
        <v>-78</v>
      </c>
      <c r="N6103">
        <v>3.89</v>
      </c>
      <c r="P6103">
        <v>0.91</v>
      </c>
      <c r="R6103">
        <v>0.62</v>
      </c>
      <c r="X6103" t="s">
        <v>108</v>
      </c>
      <c r="Y6103">
        <v>6102</v>
      </c>
      <c r="Z6103" s="1">
        <v>0.68989583333333337</v>
      </c>
      <c r="AA6103" t="s">
        <v>12209</v>
      </c>
      <c r="AB6103">
        <v>-0.13100000000000001</v>
      </c>
      <c r="AC6103">
        <v>-7.5999999999999998E-2</v>
      </c>
      <c r="AD6103">
        <v>3.89</v>
      </c>
      <c r="AE6103" t="s">
        <v>9548</v>
      </c>
      <c r="AF6103" t="s">
        <v>36</v>
      </c>
    </row>
    <row r="6104" spans="1:32" x14ac:dyDescent="0.2">
      <c r="A6104">
        <v>6103</v>
      </c>
      <c r="B6104" t="s">
        <v>4614</v>
      </c>
      <c r="C6104">
        <v>147677</v>
      </c>
      <c r="D6104">
        <v>65254</v>
      </c>
      <c r="F6104">
        <v>16</v>
      </c>
      <c r="G6104">
        <v>22</v>
      </c>
      <c r="H6104">
        <v>5.8</v>
      </c>
      <c r="I6104" t="s">
        <v>24</v>
      </c>
      <c r="J6104">
        <v>30</v>
      </c>
      <c r="K6104">
        <v>53</v>
      </c>
      <c r="L6104">
        <v>31</v>
      </c>
      <c r="M6104">
        <v>30</v>
      </c>
      <c r="N6104">
        <v>4.8499999999999996</v>
      </c>
      <c r="P6104">
        <v>0.97</v>
      </c>
      <c r="R6104">
        <v>0.8</v>
      </c>
      <c r="T6104">
        <v>0.46</v>
      </c>
      <c r="X6104" t="s">
        <v>54</v>
      </c>
      <c r="Y6104">
        <v>6103</v>
      </c>
      <c r="Z6104" s="1">
        <v>0.68201157407407409</v>
      </c>
      <c r="AA6104" t="s">
        <v>12210</v>
      </c>
      <c r="AB6104">
        <v>-9.6000000000000002E-2</v>
      </c>
      <c r="AC6104">
        <v>0.109</v>
      </c>
      <c r="AD6104">
        <v>4.8499999999999996</v>
      </c>
      <c r="AE6104" t="s">
        <v>54</v>
      </c>
    </row>
    <row r="6105" spans="1:32" x14ac:dyDescent="0.2">
      <c r="A6105">
        <v>6104</v>
      </c>
      <c r="B6105" t="s">
        <v>4615</v>
      </c>
      <c r="C6105">
        <v>147700</v>
      </c>
      <c r="D6105">
        <v>159892</v>
      </c>
      <c r="F6105">
        <v>16</v>
      </c>
      <c r="G6105">
        <v>24</v>
      </c>
      <c r="H6105">
        <v>6.2</v>
      </c>
      <c r="I6105" t="s">
        <v>26</v>
      </c>
      <c r="J6105">
        <v>20</v>
      </c>
      <c r="K6105">
        <v>2</v>
      </c>
      <c r="L6105">
        <v>15</v>
      </c>
      <c r="M6105">
        <v>-20</v>
      </c>
      <c r="N6105">
        <v>4.5</v>
      </c>
      <c r="P6105">
        <v>1.01</v>
      </c>
      <c r="R6105">
        <v>0.82</v>
      </c>
      <c r="T6105">
        <v>0.5</v>
      </c>
      <c r="X6105" t="s">
        <v>2868</v>
      </c>
      <c r="Y6105">
        <v>6104</v>
      </c>
      <c r="Z6105" s="1">
        <v>0.68340509259259263</v>
      </c>
      <c r="AA6105" t="s">
        <v>12211</v>
      </c>
      <c r="AB6105">
        <v>-2.7E-2</v>
      </c>
      <c r="AC6105">
        <v>-4.7E-2</v>
      </c>
      <c r="AD6105">
        <v>4.5</v>
      </c>
      <c r="AE6105" t="s">
        <v>5662</v>
      </c>
      <c r="AF6105" t="s">
        <v>36</v>
      </c>
    </row>
    <row r="6106" spans="1:32" x14ac:dyDescent="0.2">
      <c r="A6106">
        <v>6105</v>
      </c>
      <c r="C6106">
        <v>147722</v>
      </c>
      <c r="D6106">
        <v>184368</v>
      </c>
      <c r="F6106">
        <v>16</v>
      </c>
      <c r="G6106">
        <v>24</v>
      </c>
      <c r="H6106">
        <v>39.6</v>
      </c>
      <c r="I6106" t="s">
        <v>26</v>
      </c>
      <c r="J6106">
        <v>29</v>
      </c>
      <c r="K6106">
        <v>42</v>
      </c>
      <c r="L6106">
        <v>12</v>
      </c>
      <c r="M6106">
        <v>-29</v>
      </c>
      <c r="N6106">
        <v>6.63</v>
      </c>
      <c r="P6106">
        <v>0.59</v>
      </c>
      <c r="R6106">
        <v>0.11</v>
      </c>
      <c r="X6106" t="s">
        <v>2744</v>
      </c>
      <c r="Y6106">
        <v>6105</v>
      </c>
      <c r="Z6106" s="1">
        <v>0.68379166666666669</v>
      </c>
      <c r="AA6106" t="s">
        <v>12212</v>
      </c>
      <c r="AB6106">
        <v>6.3E-2</v>
      </c>
      <c r="AC6106">
        <v>-0.10199999999999999</v>
      </c>
      <c r="AD6106">
        <v>6.63</v>
      </c>
      <c r="AE6106" t="s">
        <v>2744</v>
      </c>
    </row>
    <row r="6107" spans="1:32" x14ac:dyDescent="0.2">
      <c r="A6107">
        <v>6106</v>
      </c>
      <c r="C6107">
        <v>147723</v>
      </c>
      <c r="D6107">
        <v>184369</v>
      </c>
      <c r="F6107">
        <v>16</v>
      </c>
      <c r="G6107">
        <v>24</v>
      </c>
      <c r="H6107">
        <v>39.700000000000003</v>
      </c>
      <c r="I6107" t="s">
        <v>26</v>
      </c>
      <c r="J6107">
        <v>29</v>
      </c>
      <c r="K6107">
        <v>42</v>
      </c>
      <c r="L6107">
        <v>17</v>
      </c>
      <c r="M6107">
        <v>-29</v>
      </c>
      <c r="N6107">
        <v>5.84</v>
      </c>
      <c r="P6107">
        <v>0.59</v>
      </c>
      <c r="R6107">
        <v>0.13</v>
      </c>
      <c r="X6107" t="s">
        <v>2744</v>
      </c>
      <c r="Y6107">
        <v>6106</v>
      </c>
      <c r="Z6107" s="1">
        <v>0.68379282407407416</v>
      </c>
      <c r="AA6107" t="s">
        <v>12213</v>
      </c>
      <c r="AB6107">
        <v>6.6000000000000003E-2</v>
      </c>
      <c r="AC6107">
        <v>-0.08</v>
      </c>
      <c r="AD6107">
        <v>5.84</v>
      </c>
      <c r="AE6107" t="s">
        <v>2744</v>
      </c>
    </row>
    <row r="6108" spans="1:32" x14ac:dyDescent="0.2">
      <c r="A6108">
        <v>6107</v>
      </c>
      <c r="B6108" t="s">
        <v>4616</v>
      </c>
      <c r="C6108">
        <v>147749</v>
      </c>
      <c r="D6108">
        <v>65257</v>
      </c>
      <c r="E6108">
        <v>7676</v>
      </c>
      <c r="F6108">
        <v>16</v>
      </c>
      <c r="G6108">
        <v>22</v>
      </c>
      <c r="H6108">
        <v>21.4</v>
      </c>
      <c r="I6108" t="s">
        <v>24</v>
      </c>
      <c r="J6108">
        <v>33</v>
      </c>
      <c r="K6108">
        <v>47</v>
      </c>
      <c r="L6108">
        <v>57</v>
      </c>
      <c r="M6108">
        <v>33</v>
      </c>
      <c r="N6108">
        <v>5.2</v>
      </c>
      <c r="P6108">
        <v>1.6</v>
      </c>
      <c r="R6108">
        <v>1.94</v>
      </c>
      <c r="T6108">
        <v>0.87</v>
      </c>
      <c r="U6108" t="s">
        <v>93</v>
      </c>
      <c r="X6108" t="s">
        <v>503</v>
      </c>
      <c r="Y6108">
        <v>6107</v>
      </c>
      <c r="Z6108" s="1">
        <v>0.68219212962962972</v>
      </c>
      <c r="AA6108" t="s">
        <v>12214</v>
      </c>
      <c r="AB6108">
        <v>7.0000000000000001E-3</v>
      </c>
      <c r="AC6108">
        <v>-3.6999999999999998E-2</v>
      </c>
      <c r="AD6108">
        <v>5.2</v>
      </c>
      <c r="AE6108" t="s">
        <v>353</v>
      </c>
      <c r="AF6108" t="s">
        <v>36</v>
      </c>
    </row>
    <row r="6109" spans="1:32" x14ac:dyDescent="0.2">
      <c r="A6109">
        <v>6108</v>
      </c>
      <c r="B6109" t="s">
        <v>4617</v>
      </c>
      <c r="C6109">
        <v>147767</v>
      </c>
      <c r="D6109">
        <v>65259</v>
      </c>
      <c r="F6109">
        <v>16</v>
      </c>
      <c r="G6109">
        <v>22</v>
      </c>
      <c r="H6109">
        <v>29.2</v>
      </c>
      <c r="I6109" t="s">
        <v>24</v>
      </c>
      <c r="J6109">
        <v>33</v>
      </c>
      <c r="K6109">
        <v>42</v>
      </c>
      <c r="L6109">
        <v>13</v>
      </c>
      <c r="M6109">
        <v>33</v>
      </c>
      <c r="N6109">
        <v>5.39</v>
      </c>
      <c r="P6109">
        <v>1.53</v>
      </c>
      <c r="R6109">
        <v>1.88</v>
      </c>
      <c r="T6109">
        <v>0.87</v>
      </c>
      <c r="X6109" t="s">
        <v>77</v>
      </c>
      <c r="Y6109">
        <v>6108</v>
      </c>
      <c r="Z6109" s="1">
        <v>0.68228240740740731</v>
      </c>
      <c r="AA6109" t="s">
        <v>12215</v>
      </c>
      <c r="AB6109">
        <v>-7.0000000000000001E-3</v>
      </c>
      <c r="AC6109">
        <v>5.8999999999999997E-2</v>
      </c>
      <c r="AD6109">
        <v>5.39</v>
      </c>
      <c r="AE6109" t="s">
        <v>77</v>
      </c>
    </row>
    <row r="6110" spans="1:32" x14ac:dyDescent="0.2">
      <c r="A6110">
        <v>6109</v>
      </c>
      <c r="B6110" t="s">
        <v>4618</v>
      </c>
      <c r="C6110">
        <v>147787</v>
      </c>
      <c r="D6110">
        <v>253555</v>
      </c>
      <c r="F6110">
        <v>16</v>
      </c>
      <c r="G6110">
        <v>27</v>
      </c>
      <c r="H6110">
        <v>57.3</v>
      </c>
      <c r="I6110" t="s">
        <v>26</v>
      </c>
      <c r="J6110">
        <v>64</v>
      </c>
      <c r="K6110">
        <v>3</v>
      </c>
      <c r="L6110">
        <v>29</v>
      </c>
      <c r="M6110">
        <v>-64</v>
      </c>
      <c r="N6110">
        <v>5.27</v>
      </c>
      <c r="P6110">
        <v>0.36</v>
      </c>
      <c r="R6110">
        <v>-0.02</v>
      </c>
      <c r="X6110" t="s">
        <v>2836</v>
      </c>
      <c r="Y6110">
        <v>6109</v>
      </c>
      <c r="Z6110" s="1">
        <v>0.68607986111111108</v>
      </c>
      <c r="AA6110" t="s">
        <v>12216</v>
      </c>
      <c r="AB6110">
        <v>4.5999999999999999E-2</v>
      </c>
      <c r="AC6110">
        <v>2.7E-2</v>
      </c>
      <c r="AD6110">
        <v>5.27</v>
      </c>
      <c r="AE6110" t="s">
        <v>2836</v>
      </c>
    </row>
    <row r="6111" spans="1:32" x14ac:dyDescent="0.2">
      <c r="A6111">
        <v>6110</v>
      </c>
      <c r="C6111">
        <v>147835</v>
      </c>
      <c r="D6111">
        <v>65262</v>
      </c>
      <c r="F6111">
        <v>16</v>
      </c>
      <c r="G6111">
        <v>22</v>
      </c>
      <c r="H6111">
        <v>56.5</v>
      </c>
      <c r="I6111" t="s">
        <v>24</v>
      </c>
      <c r="J6111">
        <v>32</v>
      </c>
      <c r="K6111">
        <v>19</v>
      </c>
      <c r="L6111">
        <v>59</v>
      </c>
      <c r="M6111">
        <v>32</v>
      </c>
      <c r="N6111">
        <v>6.4</v>
      </c>
      <c r="P6111">
        <v>0.08</v>
      </c>
      <c r="R6111">
        <v>0.11</v>
      </c>
      <c r="X6111" t="s">
        <v>1927</v>
      </c>
      <c r="Y6111">
        <v>6110</v>
      </c>
      <c r="Z6111" s="1">
        <v>0.68259837962962966</v>
      </c>
      <c r="AA6111" t="s">
        <v>12217</v>
      </c>
      <c r="AB6111">
        <v>2.3E-2</v>
      </c>
      <c r="AC6111">
        <v>-7.0000000000000001E-3</v>
      </c>
      <c r="AD6111">
        <v>6.4</v>
      </c>
      <c r="AE6111" t="s">
        <v>1927</v>
      </c>
    </row>
    <row r="6112" spans="1:32" x14ac:dyDescent="0.2">
      <c r="A6112">
        <v>6111</v>
      </c>
      <c r="B6112" t="s">
        <v>4619</v>
      </c>
      <c r="C6112">
        <v>147869</v>
      </c>
      <c r="D6112">
        <v>121568</v>
      </c>
      <c r="F6112">
        <v>16</v>
      </c>
      <c r="G6112">
        <v>24</v>
      </c>
      <c r="H6112">
        <v>10.8</v>
      </c>
      <c r="I6112" t="s">
        <v>24</v>
      </c>
      <c r="J6112">
        <v>6</v>
      </c>
      <c r="K6112">
        <v>56</v>
      </c>
      <c r="L6112">
        <v>53</v>
      </c>
      <c r="M6112">
        <v>6</v>
      </c>
      <c r="N6112">
        <v>5.85</v>
      </c>
      <c r="P6112">
        <v>-0.01</v>
      </c>
      <c r="R6112">
        <v>0.01</v>
      </c>
      <c r="X6112" t="s">
        <v>4620</v>
      </c>
      <c r="Y6112">
        <v>6111</v>
      </c>
      <c r="Z6112" s="1">
        <v>0.68345833333333328</v>
      </c>
      <c r="AA6112" t="s">
        <v>12218</v>
      </c>
      <c r="AB6112">
        <v>3.0000000000000001E-3</v>
      </c>
      <c r="AC6112">
        <v>1.4E-2</v>
      </c>
      <c r="AD6112">
        <v>5.85</v>
      </c>
      <c r="AE6112" t="s">
        <v>8440</v>
      </c>
    </row>
    <row r="6113" spans="1:32" x14ac:dyDescent="0.2">
      <c r="A6113">
        <v>6112</v>
      </c>
      <c r="B6113" t="s">
        <v>4621</v>
      </c>
      <c r="C6113">
        <v>147933</v>
      </c>
      <c r="D6113">
        <v>184382</v>
      </c>
      <c r="F6113">
        <v>16</v>
      </c>
      <c r="G6113">
        <v>25</v>
      </c>
      <c r="H6113">
        <v>35.200000000000003</v>
      </c>
      <c r="I6113" t="s">
        <v>26</v>
      </c>
      <c r="J6113">
        <v>23</v>
      </c>
      <c r="K6113">
        <v>26</v>
      </c>
      <c r="L6113">
        <v>50</v>
      </c>
      <c r="M6113">
        <v>-23</v>
      </c>
      <c r="N6113">
        <v>5.0199999999999996</v>
      </c>
      <c r="P6113">
        <v>0.24</v>
      </c>
      <c r="R6113">
        <v>-0.55000000000000004</v>
      </c>
      <c r="T6113">
        <v>0.31</v>
      </c>
      <c r="X6113" t="s">
        <v>85</v>
      </c>
      <c r="Y6113">
        <v>6112</v>
      </c>
      <c r="Z6113" s="1">
        <v>0.6844351851851852</v>
      </c>
      <c r="AA6113" t="s">
        <v>12219</v>
      </c>
      <c r="AB6113">
        <v>2E-3</v>
      </c>
      <c r="AC6113">
        <v>-1.7999999999999999E-2</v>
      </c>
      <c r="AD6113">
        <v>5.0199999999999996</v>
      </c>
      <c r="AE6113" t="s">
        <v>85</v>
      </c>
    </row>
    <row r="6114" spans="1:32" x14ac:dyDescent="0.2">
      <c r="A6114">
        <v>6113</v>
      </c>
      <c r="B6114" t="s">
        <v>4621</v>
      </c>
      <c r="C6114">
        <v>147934</v>
      </c>
      <c r="D6114">
        <v>184381</v>
      </c>
      <c r="F6114">
        <v>16</v>
      </c>
      <c r="G6114">
        <v>25</v>
      </c>
      <c r="H6114">
        <v>35.1</v>
      </c>
      <c r="I6114" t="s">
        <v>26</v>
      </c>
      <c r="J6114">
        <v>23</v>
      </c>
      <c r="K6114">
        <v>26</v>
      </c>
      <c r="L6114">
        <v>46</v>
      </c>
      <c r="M6114">
        <v>-23</v>
      </c>
      <c r="N6114">
        <v>5.92</v>
      </c>
      <c r="O6114" t="s">
        <v>349</v>
      </c>
      <c r="X6114" t="s">
        <v>82</v>
      </c>
      <c r="Y6114">
        <v>6113</v>
      </c>
      <c r="Z6114" s="1">
        <v>0.68443402777777784</v>
      </c>
      <c r="AA6114" t="s">
        <v>12220</v>
      </c>
      <c r="AB6114">
        <v>-7.0000000000000001E-3</v>
      </c>
      <c r="AC6114">
        <v>-1.7000000000000001E-2</v>
      </c>
      <c r="AD6114">
        <v>5.92</v>
      </c>
      <c r="AE6114" t="s">
        <v>82</v>
      </c>
    </row>
    <row r="6115" spans="1:32" x14ac:dyDescent="0.2">
      <c r="A6115">
        <v>6114</v>
      </c>
      <c r="C6115">
        <v>147977</v>
      </c>
      <c r="D6115">
        <v>243836</v>
      </c>
      <c r="F6115">
        <v>16</v>
      </c>
      <c r="G6115">
        <v>28</v>
      </c>
      <c r="H6115">
        <v>15.2</v>
      </c>
      <c r="I6115" t="s">
        <v>26</v>
      </c>
      <c r="J6115">
        <v>58</v>
      </c>
      <c r="K6115">
        <v>35</v>
      </c>
      <c r="L6115">
        <v>59</v>
      </c>
      <c r="M6115">
        <v>-58</v>
      </c>
      <c r="N6115">
        <v>5.69</v>
      </c>
      <c r="P6115">
        <v>0</v>
      </c>
      <c r="X6115" t="s">
        <v>2097</v>
      </c>
      <c r="Y6115">
        <v>6114</v>
      </c>
      <c r="Z6115" s="1">
        <v>0.68628703703703708</v>
      </c>
      <c r="AA6115" t="s">
        <v>12221</v>
      </c>
      <c r="AB6115">
        <v>-2.1000000000000001E-2</v>
      </c>
      <c r="AC6115">
        <v>-3.7999999999999999E-2</v>
      </c>
      <c r="AD6115">
        <v>5.69</v>
      </c>
      <c r="AE6115" t="s">
        <v>8122</v>
      </c>
      <c r="AF6115" t="s">
        <v>36</v>
      </c>
    </row>
    <row r="6116" spans="1:32" x14ac:dyDescent="0.2">
      <c r="A6116">
        <v>6115</v>
      </c>
      <c r="B6116" t="s">
        <v>4622</v>
      </c>
      <c r="C6116">
        <v>147971</v>
      </c>
      <c r="D6116">
        <v>226773</v>
      </c>
      <c r="F6116">
        <v>16</v>
      </c>
      <c r="G6116">
        <v>27</v>
      </c>
      <c r="H6116">
        <v>11.1</v>
      </c>
      <c r="I6116" t="s">
        <v>26</v>
      </c>
      <c r="J6116">
        <v>47</v>
      </c>
      <c r="K6116">
        <v>33</v>
      </c>
      <c r="L6116">
        <v>18</v>
      </c>
      <c r="M6116">
        <v>-47</v>
      </c>
      <c r="N6116">
        <v>4.47</v>
      </c>
      <c r="P6116">
        <v>-7.0000000000000007E-2</v>
      </c>
      <c r="R6116">
        <v>-0.53</v>
      </c>
      <c r="T6116">
        <v>-0.04</v>
      </c>
      <c r="X6116" t="s">
        <v>2996</v>
      </c>
      <c r="Y6116">
        <v>6115</v>
      </c>
      <c r="Z6116" s="1">
        <v>0.68554513888888879</v>
      </c>
      <c r="AA6116" t="s">
        <v>12222</v>
      </c>
      <c r="AB6116">
        <v>-5.0000000000000001E-3</v>
      </c>
      <c r="AC6116">
        <v>-0.03</v>
      </c>
      <c r="AD6116">
        <v>4.47</v>
      </c>
      <c r="AE6116" t="s">
        <v>2996</v>
      </c>
    </row>
    <row r="6117" spans="1:32" x14ac:dyDescent="0.2">
      <c r="A6117">
        <v>6116</v>
      </c>
      <c r="B6117" t="s">
        <v>4623</v>
      </c>
      <c r="C6117">
        <v>148048</v>
      </c>
      <c r="D6117">
        <v>8470</v>
      </c>
      <c r="F6117">
        <v>16</v>
      </c>
      <c r="G6117">
        <v>17</v>
      </c>
      <c r="H6117">
        <v>30.3</v>
      </c>
      <c r="I6117" t="s">
        <v>24</v>
      </c>
      <c r="J6117">
        <v>75</v>
      </c>
      <c r="K6117">
        <v>45</v>
      </c>
      <c r="L6117">
        <v>19</v>
      </c>
      <c r="M6117">
        <v>75</v>
      </c>
      <c r="N6117">
        <v>4.95</v>
      </c>
      <c r="P6117">
        <v>0.37</v>
      </c>
      <c r="R6117">
        <v>0.08</v>
      </c>
      <c r="X6117" t="s">
        <v>430</v>
      </c>
      <c r="Y6117">
        <v>6116</v>
      </c>
      <c r="Z6117" s="1">
        <v>0.67882291666666672</v>
      </c>
      <c r="AA6117" t="s">
        <v>12223</v>
      </c>
      <c r="AB6117">
        <v>-8.5000000000000006E-2</v>
      </c>
      <c r="AC6117">
        <v>0.252</v>
      </c>
      <c r="AD6117">
        <v>4.95</v>
      </c>
      <c r="AE6117" t="s">
        <v>430</v>
      </c>
    </row>
    <row r="6118" spans="1:32" x14ac:dyDescent="0.2">
      <c r="A6118">
        <v>6117</v>
      </c>
      <c r="B6118" t="s">
        <v>4624</v>
      </c>
      <c r="C6118">
        <v>148112</v>
      </c>
      <c r="D6118">
        <v>102153</v>
      </c>
      <c r="E6118" t="s">
        <v>4625</v>
      </c>
      <c r="F6118">
        <v>16</v>
      </c>
      <c r="G6118">
        <v>25</v>
      </c>
      <c r="H6118">
        <v>25</v>
      </c>
      <c r="I6118" t="s">
        <v>24</v>
      </c>
      <c r="J6118">
        <v>14</v>
      </c>
      <c r="K6118">
        <v>2</v>
      </c>
      <c r="L6118">
        <v>0</v>
      </c>
      <c r="M6118">
        <v>14</v>
      </c>
      <c r="N6118">
        <v>4.57</v>
      </c>
      <c r="P6118">
        <v>0</v>
      </c>
      <c r="R6118">
        <v>-0.04</v>
      </c>
      <c r="T6118">
        <v>-0.04</v>
      </c>
      <c r="X6118" t="s">
        <v>4626</v>
      </c>
      <c r="Y6118">
        <v>6117</v>
      </c>
      <c r="Z6118" s="1">
        <v>0.68431712962962965</v>
      </c>
      <c r="AA6118" t="s">
        <v>12224</v>
      </c>
      <c r="AB6118">
        <v>4.3999999999999997E-2</v>
      </c>
      <c r="AC6118">
        <v>-5.8999999999999997E-2</v>
      </c>
      <c r="AD6118">
        <v>4.57</v>
      </c>
      <c r="AE6118" t="s">
        <v>4626</v>
      </c>
    </row>
    <row r="6119" spans="1:32" x14ac:dyDescent="0.2">
      <c r="A6119">
        <v>6118</v>
      </c>
      <c r="B6119" t="s">
        <v>4627</v>
      </c>
      <c r="C6119">
        <v>148184</v>
      </c>
      <c r="D6119">
        <v>159918</v>
      </c>
      <c r="E6119" t="s">
        <v>4628</v>
      </c>
      <c r="F6119">
        <v>16</v>
      </c>
      <c r="G6119">
        <v>27</v>
      </c>
      <c r="H6119">
        <v>1.4</v>
      </c>
      <c r="I6119" t="s">
        <v>26</v>
      </c>
      <c r="J6119">
        <v>18</v>
      </c>
      <c r="K6119">
        <v>27</v>
      </c>
      <c r="L6119">
        <v>23</v>
      </c>
      <c r="M6119">
        <v>-18</v>
      </c>
      <c r="N6119">
        <v>4.42</v>
      </c>
      <c r="P6119">
        <v>0.28000000000000003</v>
      </c>
      <c r="R6119">
        <v>-0.75</v>
      </c>
      <c r="T6119">
        <v>0.22</v>
      </c>
      <c r="X6119" t="s">
        <v>4629</v>
      </c>
      <c r="Y6119">
        <v>6118</v>
      </c>
      <c r="Z6119" s="1">
        <v>0.68543287037037037</v>
      </c>
      <c r="AA6119" t="s">
        <v>12225</v>
      </c>
      <c r="AB6119">
        <v>-2E-3</v>
      </c>
      <c r="AC6119">
        <v>-2.1999999999999999E-2</v>
      </c>
      <c r="AD6119">
        <v>4.42</v>
      </c>
      <c r="AE6119" t="s">
        <v>12226</v>
      </c>
      <c r="AF6119" t="s">
        <v>36</v>
      </c>
    </row>
    <row r="6120" spans="1:32" x14ac:dyDescent="0.2">
      <c r="A6120">
        <v>6119</v>
      </c>
      <c r="C6120">
        <v>148206</v>
      </c>
      <c r="D6120">
        <v>102160</v>
      </c>
      <c r="E6120" t="s">
        <v>4630</v>
      </c>
      <c r="F6120">
        <v>16</v>
      </c>
      <c r="G6120">
        <v>25</v>
      </c>
      <c r="H6120">
        <v>47.7</v>
      </c>
      <c r="I6120" t="s">
        <v>24</v>
      </c>
      <c r="J6120">
        <v>18</v>
      </c>
      <c r="K6120">
        <v>53</v>
      </c>
      <c r="L6120">
        <v>33</v>
      </c>
      <c r="M6120">
        <v>18</v>
      </c>
      <c r="N6120">
        <v>6.7</v>
      </c>
      <c r="T6120">
        <v>2.95</v>
      </c>
      <c r="X6120" t="s">
        <v>2936</v>
      </c>
      <c r="Y6120">
        <v>6119</v>
      </c>
      <c r="Z6120" s="1">
        <v>0.68457986111111113</v>
      </c>
      <c r="AA6120" t="s">
        <v>12227</v>
      </c>
      <c r="AB6120">
        <v>2.1999999999999999E-2</v>
      </c>
      <c r="AC6120">
        <v>-3.0000000000000001E-3</v>
      </c>
      <c r="AD6120">
        <v>6.7</v>
      </c>
      <c r="AE6120" t="s">
        <v>6230</v>
      </c>
    </row>
    <row r="6121" spans="1:32" x14ac:dyDescent="0.2">
      <c r="A6121">
        <v>6120</v>
      </c>
      <c r="C6121">
        <v>148218</v>
      </c>
      <c r="D6121">
        <v>243874</v>
      </c>
      <c r="F6121">
        <v>16</v>
      </c>
      <c r="G6121">
        <v>29</v>
      </c>
      <c r="H6121">
        <v>45</v>
      </c>
      <c r="I6121" t="s">
        <v>26</v>
      </c>
      <c r="J6121">
        <v>57</v>
      </c>
      <c r="K6121">
        <v>45</v>
      </c>
      <c r="L6121">
        <v>21</v>
      </c>
      <c r="M6121">
        <v>-57</v>
      </c>
      <c r="N6121">
        <v>6.06</v>
      </c>
      <c r="P6121">
        <v>1.48</v>
      </c>
      <c r="X6121" t="s">
        <v>2223</v>
      </c>
      <c r="Y6121">
        <v>6120</v>
      </c>
      <c r="Z6121" s="1">
        <v>0.68732638888888886</v>
      </c>
      <c r="AA6121" t="s">
        <v>12228</v>
      </c>
      <c r="AB6121">
        <v>-1.7999999999999999E-2</v>
      </c>
      <c r="AC6121">
        <v>1.4999999999999999E-2</v>
      </c>
      <c r="AD6121">
        <v>6.06</v>
      </c>
      <c r="AE6121" t="s">
        <v>2223</v>
      </c>
    </row>
    <row r="6122" spans="1:32" x14ac:dyDescent="0.2">
      <c r="A6122">
        <v>6121</v>
      </c>
      <c r="C6122">
        <v>148228</v>
      </c>
      <c r="D6122">
        <v>102165</v>
      </c>
      <c r="F6122">
        <v>16</v>
      </c>
      <c r="G6122">
        <v>26</v>
      </c>
      <c r="H6122">
        <v>11.5</v>
      </c>
      <c r="I6122" t="s">
        <v>24</v>
      </c>
      <c r="J6122">
        <v>11</v>
      </c>
      <c r="K6122">
        <v>24</v>
      </c>
      <c r="L6122">
        <v>27</v>
      </c>
      <c r="M6122">
        <v>11</v>
      </c>
      <c r="N6122">
        <v>6.11</v>
      </c>
      <c r="P6122">
        <v>1.03</v>
      </c>
      <c r="X6122" t="s">
        <v>71</v>
      </c>
      <c r="Y6122">
        <v>6121</v>
      </c>
      <c r="Z6122" s="1">
        <v>0.68485532407407401</v>
      </c>
      <c r="AA6122" t="s">
        <v>12229</v>
      </c>
      <c r="AB6122">
        <v>-3.1E-2</v>
      </c>
      <c r="AC6122">
        <v>1.4E-2</v>
      </c>
      <c r="AD6122">
        <v>6.11</v>
      </c>
      <c r="AE6122" t="s">
        <v>71</v>
      </c>
    </row>
    <row r="6123" spans="1:32" x14ac:dyDescent="0.2">
      <c r="A6123">
        <v>6122</v>
      </c>
      <c r="C6123">
        <v>148247</v>
      </c>
      <c r="D6123">
        <v>207688</v>
      </c>
      <c r="F6123">
        <v>16</v>
      </c>
      <c r="G6123">
        <v>28</v>
      </c>
      <c r="H6123">
        <v>14.7</v>
      </c>
      <c r="I6123" t="s">
        <v>26</v>
      </c>
      <c r="J6123">
        <v>37</v>
      </c>
      <c r="K6123">
        <v>10</v>
      </c>
      <c r="L6123">
        <v>46</v>
      </c>
      <c r="M6123">
        <v>-37</v>
      </c>
      <c r="N6123">
        <v>5.79</v>
      </c>
      <c r="P6123">
        <v>1.1000000000000001</v>
      </c>
      <c r="X6123" t="s">
        <v>234</v>
      </c>
      <c r="Y6123">
        <v>6122</v>
      </c>
      <c r="Z6123" s="1">
        <v>0.68628124999999995</v>
      </c>
      <c r="AA6123" t="s">
        <v>12230</v>
      </c>
      <c r="AB6123">
        <v>3.3000000000000002E-2</v>
      </c>
      <c r="AC6123">
        <v>-8.0000000000000002E-3</v>
      </c>
      <c r="AD6123">
        <v>5.79</v>
      </c>
      <c r="AE6123" t="s">
        <v>45</v>
      </c>
      <c r="AF6123" t="s">
        <v>36</v>
      </c>
    </row>
    <row r="6124" spans="1:32" x14ac:dyDescent="0.2">
      <c r="A6124">
        <v>6123</v>
      </c>
      <c r="B6124" t="s">
        <v>4631</v>
      </c>
      <c r="C6124">
        <v>148283</v>
      </c>
      <c r="D6124">
        <v>65290</v>
      </c>
      <c r="F6124">
        <v>16</v>
      </c>
      <c r="G6124">
        <v>25</v>
      </c>
      <c r="H6124">
        <v>24.2</v>
      </c>
      <c r="I6124" t="s">
        <v>24</v>
      </c>
      <c r="J6124">
        <v>37</v>
      </c>
      <c r="K6124">
        <v>23</v>
      </c>
      <c r="L6124">
        <v>38</v>
      </c>
      <c r="M6124">
        <v>37</v>
      </c>
      <c r="N6124">
        <v>5.54</v>
      </c>
      <c r="P6124">
        <v>0.17</v>
      </c>
      <c r="R6124">
        <v>0.09</v>
      </c>
      <c r="X6124" t="s">
        <v>249</v>
      </c>
      <c r="Y6124">
        <v>6123</v>
      </c>
      <c r="Z6124" s="1">
        <v>0.68430787037037044</v>
      </c>
      <c r="AA6124" t="s">
        <v>12231</v>
      </c>
      <c r="AB6124">
        <v>6.0000000000000001E-3</v>
      </c>
      <c r="AC6124">
        <v>-1.2E-2</v>
      </c>
      <c r="AD6124">
        <v>5.54</v>
      </c>
      <c r="AE6124" t="s">
        <v>249</v>
      </c>
    </row>
    <row r="6125" spans="1:32" x14ac:dyDescent="0.2">
      <c r="A6125">
        <v>6124</v>
      </c>
      <c r="C6125">
        <v>148287</v>
      </c>
      <c r="D6125">
        <v>121604</v>
      </c>
      <c r="F6125">
        <v>16</v>
      </c>
      <c r="G6125">
        <v>26</v>
      </c>
      <c r="H6125">
        <v>50.1</v>
      </c>
      <c r="I6125" t="s">
        <v>24</v>
      </c>
      <c r="J6125">
        <v>2</v>
      </c>
      <c r="K6125">
        <v>20</v>
      </c>
      <c r="L6125">
        <v>51</v>
      </c>
      <c r="M6125">
        <v>2</v>
      </c>
      <c r="N6125">
        <v>6.07</v>
      </c>
      <c r="P6125">
        <v>0.92</v>
      </c>
      <c r="R6125">
        <v>0.61</v>
      </c>
      <c r="X6125" t="s">
        <v>71</v>
      </c>
      <c r="Y6125">
        <v>6124</v>
      </c>
      <c r="Z6125" s="1">
        <v>0.68530208333333331</v>
      </c>
      <c r="AA6125" t="s">
        <v>12232</v>
      </c>
      <c r="AB6125">
        <v>2.3E-2</v>
      </c>
      <c r="AC6125">
        <v>-2.7E-2</v>
      </c>
      <c r="AD6125">
        <v>6.07</v>
      </c>
      <c r="AE6125" t="s">
        <v>71</v>
      </c>
    </row>
    <row r="6126" spans="1:32" x14ac:dyDescent="0.2">
      <c r="A6126">
        <v>6125</v>
      </c>
      <c r="C6126">
        <v>148291</v>
      </c>
      <c r="D6126">
        <v>253582</v>
      </c>
      <c r="F6126">
        <v>16</v>
      </c>
      <c r="G6126">
        <v>30</v>
      </c>
      <c r="H6126">
        <v>49.4</v>
      </c>
      <c r="I6126" t="s">
        <v>26</v>
      </c>
      <c r="J6126">
        <v>61</v>
      </c>
      <c r="K6126">
        <v>38</v>
      </c>
      <c r="L6126">
        <v>1</v>
      </c>
      <c r="M6126">
        <v>-61</v>
      </c>
      <c r="N6126">
        <v>5.2</v>
      </c>
      <c r="P6126">
        <v>1.23</v>
      </c>
      <c r="X6126" t="s">
        <v>4632</v>
      </c>
      <c r="Y6126">
        <v>6125</v>
      </c>
      <c r="Z6126" s="1">
        <v>0.68807175925925923</v>
      </c>
      <c r="AA6126" t="s">
        <v>12233</v>
      </c>
      <c r="AB6126">
        <v>-1.2999999999999999E-2</v>
      </c>
      <c r="AC6126">
        <v>-1.2999999999999999E-2</v>
      </c>
      <c r="AD6126">
        <v>5.2</v>
      </c>
      <c r="AE6126" t="s">
        <v>5662</v>
      </c>
      <c r="AF6126" t="s">
        <v>36</v>
      </c>
    </row>
    <row r="6127" spans="1:32" x14ac:dyDescent="0.2">
      <c r="A6127">
        <v>6126</v>
      </c>
      <c r="C6127">
        <v>148293</v>
      </c>
      <c r="D6127">
        <v>17062</v>
      </c>
      <c r="F6127">
        <v>16</v>
      </c>
      <c r="G6127">
        <v>21</v>
      </c>
      <c r="H6127">
        <v>48.7</v>
      </c>
      <c r="I6127" t="s">
        <v>24</v>
      </c>
      <c r="J6127">
        <v>69</v>
      </c>
      <c r="K6127">
        <v>6</v>
      </c>
      <c r="L6127">
        <v>34</v>
      </c>
      <c r="M6127">
        <v>69</v>
      </c>
      <c r="N6127">
        <v>5.25</v>
      </c>
      <c r="P6127">
        <v>1.1200000000000001</v>
      </c>
      <c r="R6127">
        <v>1.1100000000000001</v>
      </c>
      <c r="T6127">
        <v>0.53</v>
      </c>
      <c r="X6127" t="s">
        <v>125</v>
      </c>
      <c r="Y6127">
        <v>6126</v>
      </c>
      <c r="Z6127" s="1">
        <v>0.68181365740740751</v>
      </c>
      <c r="AA6127" t="s">
        <v>12234</v>
      </c>
      <c r="AB6127">
        <v>-1.9E-2</v>
      </c>
      <c r="AC6127">
        <v>-4.0000000000000001E-3</v>
      </c>
      <c r="AD6127">
        <v>5.25</v>
      </c>
      <c r="AE6127" t="s">
        <v>125</v>
      </c>
    </row>
    <row r="6128" spans="1:32" x14ac:dyDescent="0.2">
      <c r="A6128">
        <v>6127</v>
      </c>
      <c r="C6128">
        <v>148330</v>
      </c>
      <c r="D6128">
        <v>29931</v>
      </c>
      <c r="E6128" t="s">
        <v>4633</v>
      </c>
      <c r="F6128">
        <v>16</v>
      </c>
      <c r="G6128">
        <v>24</v>
      </c>
      <c r="H6128">
        <v>25.3</v>
      </c>
      <c r="I6128" t="s">
        <v>24</v>
      </c>
      <c r="J6128">
        <v>55</v>
      </c>
      <c r="K6128">
        <v>12</v>
      </c>
      <c r="L6128">
        <v>18</v>
      </c>
      <c r="M6128">
        <v>55</v>
      </c>
      <c r="N6128">
        <v>5.74</v>
      </c>
      <c r="P6128">
        <v>0</v>
      </c>
      <c r="R6128">
        <v>0.01</v>
      </c>
      <c r="X6128" t="s">
        <v>4634</v>
      </c>
      <c r="Y6128">
        <v>6127</v>
      </c>
      <c r="Z6128" s="1">
        <v>0.6836261574074074</v>
      </c>
      <c r="AA6128" t="s">
        <v>12235</v>
      </c>
      <c r="AB6128">
        <v>1.2E-2</v>
      </c>
      <c r="AC6128">
        <v>2.3E-2</v>
      </c>
      <c r="AD6128">
        <v>5.74</v>
      </c>
      <c r="AE6128" t="s">
        <v>12236</v>
      </c>
      <c r="AF6128" t="s">
        <v>36</v>
      </c>
    </row>
    <row r="6129" spans="1:32" x14ac:dyDescent="0.2">
      <c r="A6129">
        <v>6128</v>
      </c>
      <c r="C6129">
        <v>148349</v>
      </c>
      <c r="D6129">
        <v>141186</v>
      </c>
      <c r="E6129" t="s">
        <v>4635</v>
      </c>
      <c r="F6129">
        <v>16</v>
      </c>
      <c r="G6129">
        <v>27</v>
      </c>
      <c r="H6129">
        <v>43.5</v>
      </c>
      <c r="I6129" t="s">
        <v>26</v>
      </c>
      <c r="J6129">
        <v>7</v>
      </c>
      <c r="K6129">
        <v>35</v>
      </c>
      <c r="L6129">
        <v>53</v>
      </c>
      <c r="M6129">
        <v>-7</v>
      </c>
      <c r="N6129">
        <v>5.23</v>
      </c>
      <c r="P6129">
        <v>1.72</v>
      </c>
      <c r="R6129">
        <v>2.0699999999999998</v>
      </c>
      <c r="T6129">
        <v>1.29</v>
      </c>
      <c r="X6129" t="s">
        <v>1574</v>
      </c>
      <c r="Y6129">
        <v>6128</v>
      </c>
      <c r="Z6129" s="1">
        <v>0.68592013888888881</v>
      </c>
      <c r="AA6129" t="s">
        <v>12237</v>
      </c>
      <c r="AB6129">
        <v>1.4E-2</v>
      </c>
      <c r="AC6129">
        <v>-0.155</v>
      </c>
      <c r="AD6129">
        <v>5.23</v>
      </c>
      <c r="AE6129" t="s">
        <v>8620</v>
      </c>
    </row>
    <row r="6130" spans="1:32" x14ac:dyDescent="0.2">
      <c r="A6130">
        <v>6129</v>
      </c>
      <c r="B6130" t="s">
        <v>4636</v>
      </c>
      <c r="C6130">
        <v>148367</v>
      </c>
      <c r="D6130">
        <v>141187</v>
      </c>
      <c r="E6130">
        <v>7738</v>
      </c>
      <c r="F6130">
        <v>16</v>
      </c>
      <c r="G6130">
        <v>27</v>
      </c>
      <c r="H6130">
        <v>48.1</v>
      </c>
      <c r="I6130" t="s">
        <v>26</v>
      </c>
      <c r="J6130">
        <v>8</v>
      </c>
      <c r="K6130">
        <v>22</v>
      </c>
      <c r="L6130">
        <v>18</v>
      </c>
      <c r="M6130">
        <v>-8</v>
      </c>
      <c r="N6130">
        <v>4.63</v>
      </c>
      <c r="P6130">
        <v>0.17</v>
      </c>
      <c r="R6130">
        <v>0.08</v>
      </c>
      <c r="T6130">
        <v>0.09</v>
      </c>
      <c r="X6130" t="s">
        <v>383</v>
      </c>
      <c r="Y6130">
        <v>6129</v>
      </c>
      <c r="Z6130" s="1">
        <v>0.68597337962962968</v>
      </c>
      <c r="AA6130" t="s">
        <v>12238</v>
      </c>
      <c r="AB6130">
        <v>-8.6999999999999994E-2</v>
      </c>
      <c r="AC6130">
        <v>2.1000000000000001E-2</v>
      </c>
      <c r="AD6130">
        <v>4.63</v>
      </c>
      <c r="AE6130" t="s">
        <v>383</v>
      </c>
    </row>
    <row r="6131" spans="1:32" x14ac:dyDescent="0.2">
      <c r="A6131">
        <v>6130</v>
      </c>
      <c r="C6131">
        <v>148374</v>
      </c>
      <c r="D6131">
        <v>17073</v>
      </c>
      <c r="F6131">
        <v>16</v>
      </c>
      <c r="G6131">
        <v>23</v>
      </c>
      <c r="H6131">
        <v>47</v>
      </c>
      <c r="I6131" t="s">
        <v>24</v>
      </c>
      <c r="J6131">
        <v>61</v>
      </c>
      <c r="K6131">
        <v>41</v>
      </c>
      <c r="L6131">
        <v>48</v>
      </c>
      <c r="M6131">
        <v>61</v>
      </c>
      <c r="N6131">
        <v>5.67</v>
      </c>
      <c r="P6131">
        <v>0.96</v>
      </c>
      <c r="X6131" t="s">
        <v>71</v>
      </c>
      <c r="Y6131">
        <v>6130</v>
      </c>
      <c r="Z6131" s="1">
        <v>0.6831828703703704</v>
      </c>
      <c r="AA6131" t="s">
        <v>12239</v>
      </c>
      <c r="AB6131">
        <v>-3.6999999999999998E-2</v>
      </c>
      <c r="AC6131">
        <v>3.4000000000000002E-2</v>
      </c>
      <c r="AD6131">
        <v>5.67</v>
      </c>
      <c r="AE6131" t="s">
        <v>71</v>
      </c>
    </row>
    <row r="6132" spans="1:32" x14ac:dyDescent="0.2">
      <c r="A6132">
        <v>6131</v>
      </c>
      <c r="C6132">
        <v>148379</v>
      </c>
      <c r="D6132">
        <v>226813</v>
      </c>
      <c r="E6132" t="s">
        <v>4637</v>
      </c>
      <c r="F6132">
        <v>16</v>
      </c>
      <c r="G6132">
        <v>29</v>
      </c>
      <c r="H6132">
        <v>42.3</v>
      </c>
      <c r="I6132" t="s">
        <v>26</v>
      </c>
      <c r="J6132">
        <v>46</v>
      </c>
      <c r="K6132">
        <v>14</v>
      </c>
      <c r="L6132">
        <v>36</v>
      </c>
      <c r="M6132">
        <v>-46</v>
      </c>
      <c r="N6132">
        <v>5.35</v>
      </c>
      <c r="P6132">
        <v>0.56000000000000005</v>
      </c>
      <c r="R6132">
        <v>-0.44</v>
      </c>
      <c r="T6132">
        <v>0.47</v>
      </c>
      <c r="X6132" t="s">
        <v>4638</v>
      </c>
      <c r="Y6132">
        <v>6131</v>
      </c>
      <c r="Z6132" s="1">
        <v>0.68729513888888893</v>
      </c>
      <c r="AA6132" t="s">
        <v>12240</v>
      </c>
      <c r="AB6132">
        <v>-1E-3</v>
      </c>
      <c r="AC6132">
        <v>-5.0000000000000001E-3</v>
      </c>
      <c r="AD6132">
        <v>5.35</v>
      </c>
      <c r="AE6132" t="s">
        <v>6931</v>
      </c>
      <c r="AF6132" t="s">
        <v>36</v>
      </c>
    </row>
    <row r="6133" spans="1:32" x14ac:dyDescent="0.2">
      <c r="A6133">
        <v>6132</v>
      </c>
      <c r="B6133" t="s">
        <v>4639</v>
      </c>
      <c r="C6133">
        <v>148387</v>
      </c>
      <c r="D6133">
        <v>17074</v>
      </c>
      <c r="E6133">
        <v>7713</v>
      </c>
      <c r="F6133">
        <v>16</v>
      </c>
      <c r="G6133">
        <v>23</v>
      </c>
      <c r="H6133">
        <v>59.5</v>
      </c>
      <c r="I6133" t="s">
        <v>24</v>
      </c>
      <c r="J6133">
        <v>61</v>
      </c>
      <c r="K6133">
        <v>30</v>
      </c>
      <c r="L6133">
        <v>51</v>
      </c>
      <c r="M6133">
        <v>61</v>
      </c>
      <c r="N6133">
        <v>2.74</v>
      </c>
      <c r="P6133">
        <v>0.91</v>
      </c>
      <c r="R6133">
        <v>0.7</v>
      </c>
      <c r="T6133">
        <v>0.46</v>
      </c>
      <c r="X6133" t="s">
        <v>4640</v>
      </c>
      <c r="Y6133">
        <v>6132</v>
      </c>
      <c r="Z6133" s="1">
        <v>0.68332754629629633</v>
      </c>
      <c r="AA6133" t="s">
        <v>12241</v>
      </c>
      <c r="AB6133">
        <v>-1.7000000000000001E-2</v>
      </c>
      <c r="AC6133">
        <v>6.0999999999999999E-2</v>
      </c>
      <c r="AD6133">
        <v>2.74</v>
      </c>
      <c r="AE6133" t="s">
        <v>9442</v>
      </c>
      <c r="AF6133" t="s">
        <v>36</v>
      </c>
    </row>
    <row r="6134" spans="1:32" x14ac:dyDescent="0.2">
      <c r="A6134">
        <v>6133</v>
      </c>
      <c r="C6134">
        <v>148451</v>
      </c>
      <c r="D6134">
        <v>258754</v>
      </c>
      <c r="F6134">
        <v>17</v>
      </c>
      <c r="G6134">
        <v>15</v>
      </c>
      <c r="H6134">
        <v>59.3</v>
      </c>
      <c r="I6134" t="s">
        <v>26</v>
      </c>
      <c r="J6134">
        <v>87</v>
      </c>
      <c r="K6134">
        <v>33</v>
      </c>
      <c r="L6134">
        <v>59</v>
      </c>
      <c r="M6134">
        <v>-87</v>
      </c>
      <c r="N6134">
        <v>6.57</v>
      </c>
      <c r="P6134">
        <v>0.91</v>
      </c>
      <c r="R6134">
        <v>0.56000000000000005</v>
      </c>
      <c r="X6134" t="s">
        <v>33</v>
      </c>
      <c r="Y6134">
        <v>6133</v>
      </c>
      <c r="Z6134" s="1">
        <v>0.71943634259259259</v>
      </c>
      <c r="AA6134" t="s">
        <v>12242</v>
      </c>
      <c r="AB6134">
        <v>-0.11899999999999999</v>
      </c>
      <c r="AC6134">
        <v>-0.155</v>
      </c>
      <c r="AD6134">
        <v>6.57</v>
      </c>
      <c r="AE6134" t="s">
        <v>33</v>
      </c>
    </row>
    <row r="6135" spans="1:32" x14ac:dyDescent="0.2">
      <c r="A6135">
        <v>6134</v>
      </c>
      <c r="B6135" t="s">
        <v>4641</v>
      </c>
      <c r="C6135">
        <v>148478</v>
      </c>
      <c r="D6135">
        <v>184415</v>
      </c>
      <c r="E6135" t="s">
        <v>4642</v>
      </c>
      <c r="F6135">
        <v>16</v>
      </c>
      <c r="G6135">
        <v>29</v>
      </c>
      <c r="H6135">
        <v>24.4</v>
      </c>
      <c r="I6135" t="s">
        <v>26</v>
      </c>
      <c r="J6135">
        <v>26</v>
      </c>
      <c r="K6135">
        <v>25</v>
      </c>
      <c r="L6135">
        <v>55</v>
      </c>
      <c r="M6135">
        <v>-26</v>
      </c>
      <c r="N6135">
        <v>0.96</v>
      </c>
      <c r="P6135">
        <v>1.83</v>
      </c>
      <c r="R6135">
        <v>1.34</v>
      </c>
      <c r="T6135">
        <v>1.23</v>
      </c>
      <c r="X6135" t="s">
        <v>4643</v>
      </c>
      <c r="Y6135">
        <v>6134</v>
      </c>
      <c r="Z6135" s="1">
        <v>0.68708796296296304</v>
      </c>
      <c r="AA6135" t="s">
        <v>12243</v>
      </c>
      <c r="AB6135">
        <v>-0.01</v>
      </c>
      <c r="AC6135">
        <v>-0.02</v>
      </c>
      <c r="AD6135">
        <v>0.96</v>
      </c>
      <c r="AE6135" t="s">
        <v>6478</v>
      </c>
      <c r="AF6135" t="s">
        <v>36</v>
      </c>
    </row>
    <row r="6136" spans="1:32" x14ac:dyDescent="0.2">
      <c r="A6136">
        <v>6135</v>
      </c>
      <c r="C6136">
        <v>148488</v>
      </c>
      <c r="D6136">
        <v>257409</v>
      </c>
      <c r="F6136">
        <v>16</v>
      </c>
      <c r="G6136">
        <v>34</v>
      </c>
      <c r="H6136">
        <v>19.3</v>
      </c>
      <c r="I6136" t="s">
        <v>26</v>
      </c>
      <c r="J6136">
        <v>70</v>
      </c>
      <c r="K6136">
        <v>59</v>
      </c>
      <c r="L6136">
        <v>17</v>
      </c>
      <c r="M6136">
        <v>-70</v>
      </c>
      <c r="N6136">
        <v>5.5</v>
      </c>
      <c r="P6136">
        <v>1.22</v>
      </c>
      <c r="R6136">
        <v>1.24</v>
      </c>
      <c r="X6136" t="s">
        <v>4644</v>
      </c>
      <c r="Y6136">
        <v>6135</v>
      </c>
      <c r="Z6136" s="1">
        <v>0.69050115740740736</v>
      </c>
      <c r="AA6136" t="s">
        <v>12244</v>
      </c>
      <c r="AB6136">
        <v>-1.7000000000000001E-2</v>
      </c>
      <c r="AC6136">
        <v>-1.2999999999999999E-2</v>
      </c>
      <c r="AD6136">
        <v>5.5</v>
      </c>
      <c r="AE6136" t="s">
        <v>45</v>
      </c>
      <c r="AF6136" t="s">
        <v>36</v>
      </c>
    </row>
    <row r="6137" spans="1:32" x14ac:dyDescent="0.2">
      <c r="A6137">
        <v>6136</v>
      </c>
      <c r="C6137">
        <v>148513</v>
      </c>
      <c r="D6137">
        <v>121623</v>
      </c>
      <c r="F6137">
        <v>16</v>
      </c>
      <c r="G6137">
        <v>28</v>
      </c>
      <c r="H6137">
        <v>34</v>
      </c>
      <c r="I6137" t="s">
        <v>24</v>
      </c>
      <c r="J6137">
        <v>0</v>
      </c>
      <c r="K6137">
        <v>39</v>
      </c>
      <c r="L6137">
        <v>54</v>
      </c>
      <c r="M6137">
        <v>0</v>
      </c>
      <c r="N6137">
        <v>5.39</v>
      </c>
      <c r="P6137">
        <v>1.46</v>
      </c>
      <c r="R6137">
        <v>1.8</v>
      </c>
      <c r="T6137">
        <v>0.78</v>
      </c>
      <c r="X6137" t="s">
        <v>4645</v>
      </c>
      <c r="Y6137">
        <v>6136</v>
      </c>
      <c r="Z6137" s="1">
        <v>0.68650462962962966</v>
      </c>
      <c r="AA6137" t="s">
        <v>12245</v>
      </c>
      <c r="AB6137">
        <v>4.0000000000000001E-3</v>
      </c>
      <c r="AC6137">
        <v>-6.7000000000000004E-2</v>
      </c>
      <c r="AD6137">
        <v>5.39</v>
      </c>
      <c r="AE6137" t="s">
        <v>172</v>
      </c>
    </row>
    <row r="6138" spans="1:32" x14ac:dyDescent="0.2">
      <c r="A6138">
        <v>6137</v>
      </c>
      <c r="C6138">
        <v>148515</v>
      </c>
      <c r="D6138">
        <v>141195</v>
      </c>
      <c r="F6138">
        <v>16</v>
      </c>
      <c r="G6138">
        <v>28</v>
      </c>
      <c r="H6138">
        <v>48.9</v>
      </c>
      <c r="I6138" t="s">
        <v>26</v>
      </c>
      <c r="J6138">
        <v>8</v>
      </c>
      <c r="K6138">
        <v>7</v>
      </c>
      <c r="L6138">
        <v>44</v>
      </c>
      <c r="M6138">
        <v>-8</v>
      </c>
      <c r="N6138">
        <v>6.48</v>
      </c>
      <c r="P6138">
        <v>0.4</v>
      </c>
      <c r="R6138">
        <v>0.02</v>
      </c>
      <c r="X6138" t="s">
        <v>63</v>
      </c>
      <c r="Y6138">
        <v>6137</v>
      </c>
      <c r="Z6138" s="1">
        <v>0.68667708333333344</v>
      </c>
      <c r="AA6138" t="s">
        <v>12246</v>
      </c>
      <c r="AB6138">
        <v>-5.8000000000000003E-2</v>
      </c>
      <c r="AC6138">
        <v>-7.2999999999999995E-2</v>
      </c>
      <c r="AD6138">
        <v>6.48</v>
      </c>
      <c r="AE6138" t="s">
        <v>63</v>
      </c>
    </row>
    <row r="6139" spans="1:32" x14ac:dyDescent="0.2">
      <c r="A6139">
        <v>6138</v>
      </c>
      <c r="C6139">
        <v>148527</v>
      </c>
      <c r="D6139">
        <v>258748</v>
      </c>
      <c r="F6139">
        <v>16</v>
      </c>
      <c r="G6139">
        <v>45</v>
      </c>
      <c r="H6139">
        <v>53.6</v>
      </c>
      <c r="I6139" t="s">
        <v>26</v>
      </c>
      <c r="J6139">
        <v>83</v>
      </c>
      <c r="K6139">
        <v>14</v>
      </c>
      <c r="L6139">
        <v>20</v>
      </c>
      <c r="M6139">
        <v>-83</v>
      </c>
      <c r="N6139">
        <v>6.57</v>
      </c>
      <c r="P6139">
        <v>1.57</v>
      </c>
      <c r="Q6139" t="s">
        <v>2818</v>
      </c>
      <c r="X6139" t="s">
        <v>172</v>
      </c>
      <c r="Y6139">
        <v>6138</v>
      </c>
      <c r="Z6139" s="1">
        <v>0.69853703703703707</v>
      </c>
      <c r="AA6139" t="s">
        <v>12247</v>
      </c>
      <c r="AB6139">
        <v>8.9999999999999993E-3</v>
      </c>
      <c r="AC6139">
        <v>1.2999999999999999E-2</v>
      </c>
      <c r="AD6139">
        <v>6.57</v>
      </c>
      <c r="AE6139" t="s">
        <v>172</v>
      </c>
    </row>
    <row r="6140" spans="1:32" x14ac:dyDescent="0.2">
      <c r="A6140">
        <v>6139</v>
      </c>
      <c r="C6140">
        <v>148542</v>
      </c>
      <c r="D6140">
        <v>258751</v>
      </c>
      <c r="F6140">
        <v>17</v>
      </c>
      <c r="G6140">
        <v>0</v>
      </c>
      <c r="H6140">
        <v>58.5</v>
      </c>
      <c r="I6140" t="s">
        <v>26</v>
      </c>
      <c r="J6140">
        <v>86</v>
      </c>
      <c r="K6140">
        <v>21</v>
      </c>
      <c r="L6140">
        <v>52</v>
      </c>
      <c r="M6140">
        <v>-86</v>
      </c>
      <c r="N6140">
        <v>6.04</v>
      </c>
      <c r="P6140">
        <v>0.05</v>
      </c>
      <c r="R6140">
        <v>0.02</v>
      </c>
      <c r="X6140" t="s">
        <v>114</v>
      </c>
      <c r="Y6140">
        <v>6139</v>
      </c>
      <c r="Z6140" s="1">
        <v>0.70901041666666664</v>
      </c>
      <c r="AA6140" t="s">
        <v>12248</v>
      </c>
      <c r="AB6140">
        <v>5.0000000000000001E-3</v>
      </c>
      <c r="AC6140">
        <v>-1E-3</v>
      </c>
      <c r="AD6140">
        <v>6.04</v>
      </c>
      <c r="AE6140" t="s">
        <v>114</v>
      </c>
    </row>
    <row r="6141" spans="1:32" x14ac:dyDescent="0.2">
      <c r="A6141">
        <v>6140</v>
      </c>
      <c r="C6141">
        <v>148604</v>
      </c>
      <c r="D6141">
        <v>159948</v>
      </c>
      <c r="F6141">
        <v>16</v>
      </c>
      <c r="G6141">
        <v>29</v>
      </c>
      <c r="H6141">
        <v>46.9</v>
      </c>
      <c r="I6141" t="s">
        <v>26</v>
      </c>
      <c r="J6141">
        <v>14</v>
      </c>
      <c r="K6141">
        <v>33</v>
      </c>
      <c r="L6141">
        <v>3</v>
      </c>
      <c r="M6141">
        <v>-14</v>
      </c>
      <c r="N6141">
        <v>5.68</v>
      </c>
      <c r="P6141">
        <v>0.82</v>
      </c>
      <c r="X6141" t="s">
        <v>4646</v>
      </c>
      <c r="Y6141">
        <v>6140</v>
      </c>
      <c r="Z6141" s="1">
        <v>0.68734837962962958</v>
      </c>
      <c r="AA6141" t="s">
        <v>12249</v>
      </c>
      <c r="AB6141">
        <v>3.6999999999999998E-2</v>
      </c>
      <c r="AC6141">
        <v>1.4E-2</v>
      </c>
      <c r="AD6141">
        <v>5.68</v>
      </c>
      <c r="AE6141" t="s">
        <v>12250</v>
      </c>
      <c r="AF6141" t="s">
        <v>36</v>
      </c>
    </row>
    <row r="6142" spans="1:32" x14ac:dyDescent="0.2">
      <c r="A6142">
        <v>6141</v>
      </c>
      <c r="B6142" t="s">
        <v>4647</v>
      </c>
      <c r="C6142">
        <v>148605</v>
      </c>
      <c r="D6142">
        <v>184429</v>
      </c>
      <c r="F6142">
        <v>16</v>
      </c>
      <c r="G6142">
        <v>30</v>
      </c>
      <c r="H6142">
        <v>12.4</v>
      </c>
      <c r="I6142" t="s">
        <v>26</v>
      </c>
      <c r="J6142">
        <v>25</v>
      </c>
      <c r="K6142">
        <v>6</v>
      </c>
      <c r="L6142">
        <v>54</v>
      </c>
      <c r="M6142">
        <v>-25</v>
      </c>
      <c r="N6142">
        <v>4.79</v>
      </c>
      <c r="P6142">
        <v>-0.11</v>
      </c>
      <c r="R6142">
        <v>-0.72</v>
      </c>
      <c r="T6142">
        <v>-0.14000000000000001</v>
      </c>
      <c r="X6142" t="s">
        <v>82</v>
      </c>
      <c r="Y6142">
        <v>6141</v>
      </c>
      <c r="Z6142" s="1">
        <v>0.68764351851851846</v>
      </c>
      <c r="AA6142" t="s">
        <v>12251</v>
      </c>
      <c r="AB6142">
        <v>-8.0000000000000002E-3</v>
      </c>
      <c r="AC6142">
        <v>-2.1999999999999999E-2</v>
      </c>
      <c r="AD6142">
        <v>4.79</v>
      </c>
      <c r="AE6142" t="s">
        <v>82</v>
      </c>
    </row>
    <row r="6143" spans="1:32" x14ac:dyDescent="0.2">
      <c r="A6143">
        <v>6142</v>
      </c>
      <c r="C6143">
        <v>148688</v>
      </c>
      <c r="D6143">
        <v>226855</v>
      </c>
      <c r="E6143">
        <v>7781</v>
      </c>
      <c r="F6143">
        <v>16</v>
      </c>
      <c r="G6143">
        <v>31</v>
      </c>
      <c r="H6143">
        <v>41.7</v>
      </c>
      <c r="I6143" t="s">
        <v>26</v>
      </c>
      <c r="J6143">
        <v>41</v>
      </c>
      <c r="K6143">
        <v>49</v>
      </c>
      <c r="L6143">
        <v>1</v>
      </c>
      <c r="M6143">
        <v>-41</v>
      </c>
      <c r="N6143">
        <v>5.33</v>
      </c>
      <c r="P6143">
        <v>0.33</v>
      </c>
      <c r="R6143">
        <v>-0.77</v>
      </c>
      <c r="T6143">
        <v>0.3</v>
      </c>
      <c r="X6143" t="s">
        <v>4648</v>
      </c>
      <c r="Y6143">
        <v>6142</v>
      </c>
      <c r="Z6143" s="1">
        <v>0.68867708333333333</v>
      </c>
      <c r="AA6143" t="s">
        <v>12252</v>
      </c>
      <c r="AB6143">
        <v>-1.6E-2</v>
      </c>
      <c r="AC6143">
        <v>0</v>
      </c>
      <c r="AD6143">
        <v>5.33</v>
      </c>
      <c r="AE6143" t="s">
        <v>4648</v>
      </c>
    </row>
    <row r="6144" spans="1:32" x14ac:dyDescent="0.2">
      <c r="A6144">
        <v>6143</v>
      </c>
      <c r="C6144">
        <v>148703</v>
      </c>
      <c r="D6144">
        <v>207732</v>
      </c>
      <c r="F6144">
        <v>16</v>
      </c>
      <c r="G6144">
        <v>31</v>
      </c>
      <c r="H6144">
        <v>22.9</v>
      </c>
      <c r="I6144" t="s">
        <v>26</v>
      </c>
      <c r="J6144">
        <v>34</v>
      </c>
      <c r="K6144">
        <v>42</v>
      </c>
      <c r="L6144">
        <v>16</v>
      </c>
      <c r="M6144">
        <v>-34</v>
      </c>
      <c r="N6144">
        <v>4.2300000000000004</v>
      </c>
      <c r="P6144">
        <v>-0.16</v>
      </c>
      <c r="R6144">
        <v>-0.8</v>
      </c>
      <c r="T6144">
        <v>-0.15</v>
      </c>
      <c r="X6144" t="s">
        <v>4649</v>
      </c>
      <c r="Y6144">
        <v>6143</v>
      </c>
      <c r="Z6144" s="1">
        <v>0.68845949074074075</v>
      </c>
      <c r="AA6144" t="s">
        <v>12253</v>
      </c>
      <c r="AB6144">
        <v>-8.9999999999999993E-3</v>
      </c>
      <c r="AC6144">
        <v>-1.7000000000000001E-2</v>
      </c>
      <c r="AD6144">
        <v>4.2300000000000004</v>
      </c>
      <c r="AE6144" t="s">
        <v>2436</v>
      </c>
      <c r="AF6144" t="s">
        <v>36</v>
      </c>
    </row>
    <row r="6145" spans="1:32" x14ac:dyDescent="0.2">
      <c r="A6145">
        <v>6144</v>
      </c>
      <c r="C6145">
        <v>148743</v>
      </c>
      <c r="D6145">
        <v>141206</v>
      </c>
      <c r="F6145">
        <v>16</v>
      </c>
      <c r="G6145">
        <v>30</v>
      </c>
      <c r="H6145">
        <v>29.9</v>
      </c>
      <c r="I6145" t="s">
        <v>26</v>
      </c>
      <c r="J6145">
        <v>7</v>
      </c>
      <c r="K6145">
        <v>30</v>
      </c>
      <c r="L6145">
        <v>54</v>
      </c>
      <c r="M6145">
        <v>-7</v>
      </c>
      <c r="N6145">
        <v>6.5</v>
      </c>
      <c r="P6145">
        <v>0.37</v>
      </c>
      <c r="R6145">
        <v>0.2</v>
      </c>
      <c r="X6145" t="s">
        <v>4650</v>
      </c>
      <c r="Y6145">
        <v>6144</v>
      </c>
      <c r="Z6145" s="1">
        <v>0.68784606481481481</v>
      </c>
      <c r="AA6145" t="s">
        <v>12254</v>
      </c>
      <c r="AB6145">
        <v>-1.4999999999999999E-2</v>
      </c>
      <c r="AC6145">
        <v>-1.0999999999999999E-2</v>
      </c>
      <c r="AD6145">
        <v>6.5</v>
      </c>
      <c r="AE6145" t="s">
        <v>4650</v>
      </c>
    </row>
    <row r="6146" spans="1:32" x14ac:dyDescent="0.2">
      <c r="A6146">
        <v>6145</v>
      </c>
      <c r="C6146">
        <v>148760</v>
      </c>
      <c r="D6146">
        <v>184437</v>
      </c>
      <c r="F6146">
        <v>16</v>
      </c>
      <c r="G6146">
        <v>31</v>
      </c>
      <c r="H6146">
        <v>22.8</v>
      </c>
      <c r="I6146" t="s">
        <v>26</v>
      </c>
      <c r="J6146">
        <v>26</v>
      </c>
      <c r="K6146">
        <v>32</v>
      </c>
      <c r="L6146">
        <v>16</v>
      </c>
      <c r="M6146">
        <v>-26</v>
      </c>
      <c r="N6146">
        <v>6.1</v>
      </c>
      <c r="P6146">
        <v>1.08</v>
      </c>
      <c r="X6146" t="s">
        <v>45</v>
      </c>
      <c r="Y6146">
        <v>6145</v>
      </c>
      <c r="Z6146" s="1">
        <v>0.68845833333333328</v>
      </c>
      <c r="AA6146" t="s">
        <v>12255</v>
      </c>
      <c r="AB6146">
        <v>-2.9000000000000001E-2</v>
      </c>
      <c r="AC6146">
        <v>-3.4000000000000002E-2</v>
      </c>
      <c r="AD6146">
        <v>6.1</v>
      </c>
      <c r="AE6146" t="s">
        <v>45</v>
      </c>
    </row>
    <row r="6147" spans="1:32" x14ac:dyDescent="0.2">
      <c r="A6147">
        <v>6146</v>
      </c>
      <c r="B6147" t="s">
        <v>4651</v>
      </c>
      <c r="C6147">
        <v>148783</v>
      </c>
      <c r="D6147">
        <v>46108</v>
      </c>
      <c r="E6147" t="s">
        <v>4652</v>
      </c>
      <c r="F6147">
        <v>16</v>
      </c>
      <c r="G6147">
        <v>28</v>
      </c>
      <c r="H6147">
        <v>38.5</v>
      </c>
      <c r="I6147" t="s">
        <v>24</v>
      </c>
      <c r="J6147">
        <v>41</v>
      </c>
      <c r="K6147">
        <v>52</v>
      </c>
      <c r="L6147">
        <v>54</v>
      </c>
      <c r="M6147">
        <v>41</v>
      </c>
      <c r="N6147">
        <v>5.04</v>
      </c>
      <c r="P6147">
        <v>1.52</v>
      </c>
      <c r="R6147">
        <v>1.17</v>
      </c>
      <c r="T6147">
        <v>2.23</v>
      </c>
      <c r="X6147" t="s">
        <v>4653</v>
      </c>
      <c r="Y6147">
        <v>6146</v>
      </c>
      <c r="Z6147" s="1">
        <v>0.68655671296296295</v>
      </c>
      <c r="AA6147" t="s">
        <v>12256</v>
      </c>
      <c r="AB6147">
        <v>0.03</v>
      </c>
      <c r="AC6147">
        <v>-8.9999999999999993E-3</v>
      </c>
      <c r="AD6147">
        <v>5.04</v>
      </c>
      <c r="AE6147" t="s">
        <v>6431</v>
      </c>
    </row>
    <row r="6148" spans="1:32" x14ac:dyDescent="0.2">
      <c r="A6148">
        <v>6147</v>
      </c>
      <c r="B6148" t="s">
        <v>4654</v>
      </c>
      <c r="C6148">
        <v>148786</v>
      </c>
      <c r="D6148">
        <v>159963</v>
      </c>
      <c r="F6148">
        <v>16</v>
      </c>
      <c r="G6148">
        <v>31</v>
      </c>
      <c r="H6148">
        <v>8.3000000000000007</v>
      </c>
      <c r="I6148" t="s">
        <v>26</v>
      </c>
      <c r="J6148">
        <v>16</v>
      </c>
      <c r="K6148">
        <v>36</v>
      </c>
      <c r="L6148">
        <v>46</v>
      </c>
      <c r="M6148">
        <v>-16</v>
      </c>
      <c r="N6148">
        <v>4.28</v>
      </c>
      <c r="P6148">
        <v>0.92</v>
      </c>
      <c r="R6148">
        <v>0.72</v>
      </c>
      <c r="T6148">
        <v>0.44</v>
      </c>
      <c r="X6148" t="s">
        <v>4655</v>
      </c>
      <c r="Y6148">
        <v>6147</v>
      </c>
      <c r="Z6148" s="1">
        <v>0.68829050925925916</v>
      </c>
      <c r="AA6148" t="s">
        <v>12257</v>
      </c>
      <c r="AB6148">
        <v>-5.0999999999999997E-2</v>
      </c>
      <c r="AC6148">
        <v>-3.5000000000000003E-2</v>
      </c>
      <c r="AD6148">
        <v>4.28</v>
      </c>
      <c r="AE6148" t="s">
        <v>10736</v>
      </c>
      <c r="AF6148" t="s">
        <v>36</v>
      </c>
    </row>
    <row r="6149" spans="1:32" x14ac:dyDescent="0.2">
      <c r="A6149">
        <v>6148</v>
      </c>
      <c r="B6149" t="s">
        <v>4656</v>
      </c>
      <c r="C6149">
        <v>148856</v>
      </c>
      <c r="D6149">
        <v>84411</v>
      </c>
      <c r="E6149">
        <v>7778</v>
      </c>
      <c r="F6149">
        <v>16</v>
      </c>
      <c r="G6149">
        <v>30</v>
      </c>
      <c r="H6149">
        <v>13.2</v>
      </c>
      <c r="I6149" t="s">
        <v>24</v>
      </c>
      <c r="J6149">
        <v>21</v>
      </c>
      <c r="K6149">
        <v>29</v>
      </c>
      <c r="L6149">
        <v>23</v>
      </c>
      <c r="M6149">
        <v>21</v>
      </c>
      <c r="N6149">
        <v>2.77</v>
      </c>
      <c r="P6149">
        <v>0.94</v>
      </c>
      <c r="R6149">
        <v>0.69</v>
      </c>
      <c r="T6149">
        <v>0.47</v>
      </c>
      <c r="X6149" t="s">
        <v>494</v>
      </c>
      <c r="Y6149">
        <v>6148</v>
      </c>
      <c r="Z6149" s="1">
        <v>0.68765277777777778</v>
      </c>
      <c r="AA6149" t="s">
        <v>12258</v>
      </c>
      <c r="AB6149">
        <v>-9.8000000000000004E-2</v>
      </c>
      <c r="AC6149">
        <v>-1.4999999999999999E-2</v>
      </c>
      <c r="AD6149">
        <v>2.77</v>
      </c>
      <c r="AE6149" t="s">
        <v>345</v>
      </c>
    </row>
    <row r="6150" spans="1:32" x14ac:dyDescent="0.2">
      <c r="A6150">
        <v>6149</v>
      </c>
      <c r="B6150" t="s">
        <v>4657</v>
      </c>
      <c r="C6150">
        <v>148857</v>
      </c>
      <c r="D6150">
        <v>121658</v>
      </c>
      <c r="E6150">
        <v>7784</v>
      </c>
      <c r="F6150">
        <v>16</v>
      </c>
      <c r="G6150">
        <v>30</v>
      </c>
      <c r="H6150">
        <v>54.8</v>
      </c>
      <c r="I6150" t="s">
        <v>24</v>
      </c>
      <c r="J6150">
        <v>1</v>
      </c>
      <c r="K6150">
        <v>59</v>
      </c>
      <c r="L6150">
        <v>2</v>
      </c>
      <c r="M6150">
        <v>1</v>
      </c>
      <c r="N6150">
        <v>3.82</v>
      </c>
      <c r="P6150">
        <v>0.01</v>
      </c>
      <c r="R6150">
        <v>0.01</v>
      </c>
      <c r="T6150">
        <v>-0.01</v>
      </c>
      <c r="X6150" t="s">
        <v>4658</v>
      </c>
      <c r="Y6150">
        <v>6149</v>
      </c>
      <c r="Z6150" s="1">
        <v>0.6881342592592592</v>
      </c>
      <c r="AA6150" t="s">
        <v>12259</v>
      </c>
      <c r="AB6150">
        <v>-2.7E-2</v>
      </c>
      <c r="AC6150">
        <v>-7.2999999999999995E-2</v>
      </c>
      <c r="AD6150">
        <v>3.82</v>
      </c>
      <c r="AE6150" t="s">
        <v>10937</v>
      </c>
      <c r="AF6150" t="s">
        <v>36</v>
      </c>
    </row>
    <row r="6151" spans="1:32" x14ac:dyDescent="0.2">
      <c r="A6151">
        <v>6150</v>
      </c>
      <c r="C6151">
        <v>148880</v>
      </c>
      <c r="D6151">
        <v>29956</v>
      </c>
      <c r="F6151">
        <v>16</v>
      </c>
      <c r="G6151">
        <v>28</v>
      </c>
      <c r="H6151">
        <v>43.4</v>
      </c>
      <c r="I6151" t="s">
        <v>24</v>
      </c>
      <c r="J6151">
        <v>51</v>
      </c>
      <c r="K6151">
        <v>24</v>
      </c>
      <c r="L6151">
        <v>28</v>
      </c>
      <c r="M6151">
        <v>51</v>
      </c>
      <c r="N6151">
        <v>6.29</v>
      </c>
      <c r="P6151">
        <v>1.05</v>
      </c>
      <c r="X6151" t="s">
        <v>60</v>
      </c>
      <c r="Y6151">
        <v>6150</v>
      </c>
      <c r="Z6151" s="1">
        <v>0.68661342592592589</v>
      </c>
      <c r="AA6151" t="s">
        <v>12260</v>
      </c>
      <c r="AB6151">
        <v>3.4000000000000002E-2</v>
      </c>
      <c r="AC6151">
        <v>6.0000000000000001E-3</v>
      </c>
      <c r="AD6151">
        <v>6.29</v>
      </c>
      <c r="AE6151" t="s">
        <v>60</v>
      </c>
    </row>
    <row r="6152" spans="1:32" x14ac:dyDescent="0.2">
      <c r="A6152">
        <v>6151</v>
      </c>
      <c r="B6152" t="s">
        <v>4659</v>
      </c>
      <c r="C6152">
        <v>148890</v>
      </c>
      <c r="D6152">
        <v>253614</v>
      </c>
      <c r="F6152">
        <v>16</v>
      </c>
      <c r="G6152">
        <v>35</v>
      </c>
      <c r="H6152">
        <v>44.8</v>
      </c>
      <c r="I6152" t="s">
        <v>26</v>
      </c>
      <c r="J6152">
        <v>65</v>
      </c>
      <c r="K6152">
        <v>29</v>
      </c>
      <c r="L6152">
        <v>43</v>
      </c>
      <c r="M6152">
        <v>-65</v>
      </c>
      <c r="N6152">
        <v>5.52</v>
      </c>
      <c r="P6152">
        <v>0.93</v>
      </c>
      <c r="R6152">
        <v>0.73</v>
      </c>
      <c r="X6152" t="s">
        <v>108</v>
      </c>
      <c r="Y6152">
        <v>6151</v>
      </c>
      <c r="Z6152" s="1">
        <v>0.69149074074074068</v>
      </c>
      <c r="AA6152" t="s">
        <v>12261</v>
      </c>
      <c r="AB6152">
        <v>3.2000000000000001E-2</v>
      </c>
      <c r="AC6152">
        <v>-2.9000000000000001E-2</v>
      </c>
      <c r="AD6152">
        <v>5.52</v>
      </c>
      <c r="AE6152" t="s">
        <v>9548</v>
      </c>
      <c r="AF6152" t="s">
        <v>36</v>
      </c>
    </row>
    <row r="6153" spans="1:32" x14ac:dyDescent="0.2">
      <c r="A6153">
        <v>6152</v>
      </c>
      <c r="C6153">
        <v>148897</v>
      </c>
      <c r="D6153">
        <v>84416</v>
      </c>
      <c r="E6153">
        <v>7785</v>
      </c>
      <c r="F6153">
        <v>16</v>
      </c>
      <c r="G6153">
        <v>30</v>
      </c>
      <c r="H6153">
        <v>33.6</v>
      </c>
      <c r="I6153" t="s">
        <v>24</v>
      </c>
      <c r="J6153">
        <v>20</v>
      </c>
      <c r="K6153">
        <v>28</v>
      </c>
      <c r="L6153">
        <v>45</v>
      </c>
      <c r="M6153">
        <v>20</v>
      </c>
      <c r="N6153">
        <v>5.25</v>
      </c>
      <c r="P6153">
        <v>1.29</v>
      </c>
      <c r="R6153">
        <v>1.22</v>
      </c>
      <c r="T6153">
        <v>0.7</v>
      </c>
      <c r="X6153" t="s">
        <v>4660</v>
      </c>
      <c r="Y6153">
        <v>6152</v>
      </c>
      <c r="Z6153" s="1">
        <v>0.68788888888888888</v>
      </c>
      <c r="AA6153" t="s">
        <v>12262</v>
      </c>
      <c r="AB6153">
        <v>-7.8E-2</v>
      </c>
      <c r="AC6153">
        <v>-6.3E-2</v>
      </c>
      <c r="AD6153">
        <v>5.25</v>
      </c>
      <c r="AE6153" t="s">
        <v>71</v>
      </c>
      <c r="AF6153" t="s">
        <v>36</v>
      </c>
    </row>
    <row r="6154" spans="1:32" x14ac:dyDescent="0.2">
      <c r="A6154">
        <v>6153</v>
      </c>
      <c r="B6154" t="s">
        <v>4661</v>
      </c>
      <c r="C6154">
        <v>148898</v>
      </c>
      <c r="D6154">
        <v>184450</v>
      </c>
      <c r="E6154" t="s">
        <v>4662</v>
      </c>
      <c r="F6154">
        <v>16</v>
      </c>
      <c r="G6154">
        <v>32</v>
      </c>
      <c r="H6154">
        <v>8.1999999999999993</v>
      </c>
      <c r="I6154" t="s">
        <v>26</v>
      </c>
      <c r="J6154">
        <v>21</v>
      </c>
      <c r="K6154">
        <v>27</v>
      </c>
      <c r="L6154">
        <v>59</v>
      </c>
      <c r="M6154">
        <v>-21</v>
      </c>
      <c r="N6154">
        <v>4.45</v>
      </c>
      <c r="P6154">
        <v>0.13</v>
      </c>
      <c r="R6154">
        <v>0.13</v>
      </c>
      <c r="T6154">
        <v>0.02</v>
      </c>
      <c r="X6154" t="s">
        <v>4663</v>
      </c>
      <c r="Y6154">
        <v>6153</v>
      </c>
      <c r="Z6154" s="1">
        <v>0.68898379629629636</v>
      </c>
      <c r="AA6154" t="s">
        <v>12263</v>
      </c>
      <c r="AB6154">
        <v>2.8000000000000001E-2</v>
      </c>
      <c r="AC6154">
        <v>3.9E-2</v>
      </c>
      <c r="AD6154">
        <v>4.45</v>
      </c>
      <c r="AE6154" t="s">
        <v>4663</v>
      </c>
    </row>
    <row r="6155" spans="1:32" x14ac:dyDescent="0.2">
      <c r="A6155">
        <v>6154</v>
      </c>
      <c r="C6155">
        <v>149009</v>
      </c>
      <c r="D6155">
        <v>84423</v>
      </c>
      <c r="F6155">
        <v>16</v>
      </c>
      <c r="G6155">
        <v>31</v>
      </c>
      <c r="H6155">
        <v>13.4</v>
      </c>
      <c r="I6155" t="s">
        <v>24</v>
      </c>
      <c r="J6155">
        <v>22</v>
      </c>
      <c r="K6155">
        <v>11</v>
      </c>
      <c r="L6155">
        <v>43</v>
      </c>
      <c r="M6155">
        <v>22</v>
      </c>
      <c r="N6155">
        <v>5.76</v>
      </c>
      <c r="P6155">
        <v>1.61</v>
      </c>
      <c r="W6155" t="s">
        <v>27</v>
      </c>
      <c r="X6155" t="s">
        <v>104</v>
      </c>
      <c r="Y6155">
        <v>6154</v>
      </c>
      <c r="Z6155" s="1">
        <v>0.68834953703703705</v>
      </c>
      <c r="AA6155" t="s">
        <v>12264</v>
      </c>
      <c r="AB6155">
        <v>-1.2E-2</v>
      </c>
      <c r="AC6155">
        <v>3.0000000000000001E-3</v>
      </c>
      <c r="AD6155">
        <v>5.76</v>
      </c>
      <c r="AE6155" t="s">
        <v>5820</v>
      </c>
    </row>
    <row r="6156" spans="1:32" x14ac:dyDescent="0.2">
      <c r="A6156">
        <v>6155</v>
      </c>
      <c r="B6156" t="s">
        <v>4664</v>
      </c>
      <c r="C6156">
        <v>149038</v>
      </c>
      <c r="D6156">
        <v>226900</v>
      </c>
      <c r="E6156" t="s">
        <v>4664</v>
      </c>
      <c r="F6156">
        <v>16</v>
      </c>
      <c r="G6156">
        <v>34</v>
      </c>
      <c r="H6156">
        <v>5</v>
      </c>
      <c r="I6156" t="s">
        <v>26</v>
      </c>
      <c r="J6156">
        <v>44</v>
      </c>
      <c r="K6156">
        <v>2</v>
      </c>
      <c r="L6156">
        <v>43</v>
      </c>
      <c r="M6156">
        <v>-44</v>
      </c>
      <c r="N6156">
        <v>4.9400000000000004</v>
      </c>
      <c r="P6156">
        <v>0.05</v>
      </c>
      <c r="R6156">
        <v>-0.94</v>
      </c>
      <c r="X6156" t="s">
        <v>1881</v>
      </c>
      <c r="Y6156">
        <v>6155</v>
      </c>
      <c r="Z6156" s="1">
        <v>0.69033564814814818</v>
      </c>
      <c r="AA6156" t="s">
        <v>12265</v>
      </c>
      <c r="AB6156">
        <v>5.0000000000000001E-3</v>
      </c>
      <c r="AC6156">
        <v>-4.0000000000000001E-3</v>
      </c>
      <c r="AD6156">
        <v>4.9400000000000004</v>
      </c>
      <c r="AE6156" t="s">
        <v>1881</v>
      </c>
    </row>
    <row r="6157" spans="1:32" x14ac:dyDescent="0.2">
      <c r="A6157">
        <v>6156</v>
      </c>
      <c r="B6157" t="s">
        <v>4665</v>
      </c>
      <c r="C6157">
        <v>149081</v>
      </c>
      <c r="D6157">
        <v>46128</v>
      </c>
      <c r="F6157">
        <v>16</v>
      </c>
      <c r="G6157">
        <v>30</v>
      </c>
      <c r="H6157">
        <v>6</v>
      </c>
      <c r="I6157" t="s">
        <v>24</v>
      </c>
      <c r="J6157">
        <v>48</v>
      </c>
      <c r="K6157">
        <v>57</v>
      </c>
      <c r="L6157">
        <v>39</v>
      </c>
      <c r="M6157">
        <v>48</v>
      </c>
      <c r="N6157">
        <v>6.45</v>
      </c>
      <c r="P6157">
        <v>0.03</v>
      </c>
      <c r="R6157">
        <v>0</v>
      </c>
      <c r="X6157" t="s">
        <v>89</v>
      </c>
      <c r="Y6157">
        <v>6156</v>
      </c>
      <c r="Z6157" s="1">
        <v>0.68756944444444434</v>
      </c>
      <c r="AA6157" t="s">
        <v>12266</v>
      </c>
      <c r="AB6157">
        <v>-4.8000000000000001E-2</v>
      </c>
      <c r="AC6157">
        <v>-6.2E-2</v>
      </c>
      <c r="AD6157">
        <v>6.45</v>
      </c>
      <c r="AE6157" t="s">
        <v>89</v>
      </c>
    </row>
    <row r="6158" spans="1:32" x14ac:dyDescent="0.2">
      <c r="A6158">
        <v>6157</v>
      </c>
      <c r="C6158">
        <v>149084</v>
      </c>
      <c r="D6158">
        <v>65356</v>
      </c>
      <c r="F6158">
        <v>16</v>
      </c>
      <c r="G6158">
        <v>31</v>
      </c>
      <c r="H6158">
        <v>2.8</v>
      </c>
      <c r="I6158" t="s">
        <v>24</v>
      </c>
      <c r="J6158">
        <v>35</v>
      </c>
      <c r="K6158">
        <v>13</v>
      </c>
      <c r="L6158">
        <v>30</v>
      </c>
      <c r="M6158">
        <v>35</v>
      </c>
      <c r="N6158">
        <v>6.25</v>
      </c>
      <c r="P6158">
        <v>1.64</v>
      </c>
      <c r="R6158">
        <v>1.89</v>
      </c>
      <c r="X6158" t="s">
        <v>104</v>
      </c>
      <c r="Y6158">
        <v>6157</v>
      </c>
      <c r="Z6158" s="1">
        <v>0.68822685185185184</v>
      </c>
      <c r="AA6158" t="s">
        <v>12267</v>
      </c>
      <c r="AB6158">
        <v>-8.0000000000000002E-3</v>
      </c>
      <c r="AC6158">
        <v>-1.6E-2</v>
      </c>
      <c r="AD6158">
        <v>6.25</v>
      </c>
      <c r="AE6158" t="s">
        <v>104</v>
      </c>
    </row>
    <row r="6159" spans="1:32" x14ac:dyDescent="0.2">
      <c r="A6159">
        <v>6158</v>
      </c>
      <c r="B6159" t="s">
        <v>4666</v>
      </c>
      <c r="C6159">
        <v>149121</v>
      </c>
      <c r="D6159">
        <v>121676</v>
      </c>
      <c r="F6159">
        <v>16</v>
      </c>
      <c r="G6159">
        <v>32</v>
      </c>
      <c r="H6159">
        <v>35.700000000000003</v>
      </c>
      <c r="I6159" t="s">
        <v>24</v>
      </c>
      <c r="J6159">
        <v>5</v>
      </c>
      <c r="K6159">
        <v>31</v>
      </c>
      <c r="L6159">
        <v>16</v>
      </c>
      <c r="M6159">
        <v>5</v>
      </c>
      <c r="N6159">
        <v>5.63</v>
      </c>
      <c r="P6159">
        <v>-0.06</v>
      </c>
      <c r="R6159">
        <v>-0.18</v>
      </c>
      <c r="X6159" t="s">
        <v>243</v>
      </c>
      <c r="Y6159">
        <v>6158</v>
      </c>
      <c r="Z6159" s="1">
        <v>0.68930208333333332</v>
      </c>
      <c r="AA6159" t="s">
        <v>12268</v>
      </c>
      <c r="AB6159">
        <v>1.4999999999999999E-2</v>
      </c>
      <c r="AC6159">
        <v>1E-3</v>
      </c>
      <c r="AD6159">
        <v>5.63</v>
      </c>
      <c r="AE6159" t="s">
        <v>5682</v>
      </c>
      <c r="AF6159" t="s">
        <v>36</v>
      </c>
    </row>
    <row r="6160" spans="1:32" x14ac:dyDescent="0.2">
      <c r="A6160">
        <v>6159</v>
      </c>
      <c r="B6160" t="s">
        <v>4667</v>
      </c>
      <c r="C6160">
        <v>149161</v>
      </c>
      <c r="D6160">
        <v>102234</v>
      </c>
      <c r="E6160">
        <v>7812</v>
      </c>
      <c r="F6160">
        <v>16</v>
      </c>
      <c r="G6160">
        <v>32</v>
      </c>
      <c r="H6160">
        <v>36.299999999999997</v>
      </c>
      <c r="I6160" t="s">
        <v>24</v>
      </c>
      <c r="J6160">
        <v>11</v>
      </c>
      <c r="K6160">
        <v>29</v>
      </c>
      <c r="L6160">
        <v>17</v>
      </c>
      <c r="M6160">
        <v>11</v>
      </c>
      <c r="N6160">
        <v>4.84</v>
      </c>
      <c r="P6160">
        <v>1.49</v>
      </c>
      <c r="R6160">
        <v>1.83</v>
      </c>
      <c r="T6160">
        <v>0.86</v>
      </c>
      <c r="X6160" t="s">
        <v>223</v>
      </c>
      <c r="Y6160">
        <v>6159</v>
      </c>
      <c r="Z6160" s="1">
        <v>0.68930902777777769</v>
      </c>
      <c r="AA6160" t="s">
        <v>12269</v>
      </c>
      <c r="AB6160">
        <v>-0.18</v>
      </c>
      <c r="AC6160">
        <v>-7.8E-2</v>
      </c>
      <c r="AD6160">
        <v>4.84</v>
      </c>
      <c r="AE6160" t="s">
        <v>223</v>
      </c>
    </row>
    <row r="6161" spans="1:32" x14ac:dyDescent="0.2">
      <c r="A6161">
        <v>6160</v>
      </c>
      <c r="C6161">
        <v>149174</v>
      </c>
      <c r="D6161">
        <v>226926</v>
      </c>
      <c r="E6161">
        <v>7829</v>
      </c>
      <c r="F6161">
        <v>16</v>
      </c>
      <c r="G6161">
        <v>35</v>
      </c>
      <c r="H6161">
        <v>7.9</v>
      </c>
      <c r="I6161" t="s">
        <v>26</v>
      </c>
      <c r="J6161">
        <v>45</v>
      </c>
      <c r="K6161">
        <v>14</v>
      </c>
      <c r="L6161">
        <v>41</v>
      </c>
      <c r="M6161">
        <v>-45</v>
      </c>
      <c r="N6161">
        <v>6.46</v>
      </c>
      <c r="P6161">
        <v>1.34</v>
      </c>
      <c r="X6161" t="s">
        <v>219</v>
      </c>
      <c r="Y6161">
        <v>6160</v>
      </c>
      <c r="Z6161" s="1">
        <v>0.69106365740740738</v>
      </c>
      <c r="AA6161" t="s">
        <v>12270</v>
      </c>
      <c r="AB6161">
        <v>-2.1999999999999999E-2</v>
      </c>
      <c r="AC6161">
        <v>-7.2999999999999995E-2</v>
      </c>
      <c r="AD6161">
        <v>6.46</v>
      </c>
      <c r="AE6161" t="s">
        <v>5659</v>
      </c>
      <c r="AF6161" t="s">
        <v>36</v>
      </c>
    </row>
    <row r="6162" spans="1:32" x14ac:dyDescent="0.2">
      <c r="A6162">
        <v>6161</v>
      </c>
      <c r="B6162" t="s">
        <v>4668</v>
      </c>
      <c r="C6162">
        <v>149212</v>
      </c>
      <c r="D6162">
        <v>17107</v>
      </c>
      <c r="F6162">
        <v>16</v>
      </c>
      <c r="G6162">
        <v>27</v>
      </c>
      <c r="H6162">
        <v>59</v>
      </c>
      <c r="I6162" t="s">
        <v>24</v>
      </c>
      <c r="J6162">
        <v>68</v>
      </c>
      <c r="K6162">
        <v>46</v>
      </c>
      <c r="L6162">
        <v>5</v>
      </c>
      <c r="M6162">
        <v>68</v>
      </c>
      <c r="N6162">
        <v>5</v>
      </c>
      <c r="P6162">
        <v>-0.06</v>
      </c>
      <c r="R6162">
        <v>-0.12</v>
      </c>
      <c r="T6162">
        <v>-0.02</v>
      </c>
      <c r="X6162" t="s">
        <v>340</v>
      </c>
      <c r="Y6162">
        <v>6161</v>
      </c>
      <c r="Z6162" s="1">
        <v>0.68609953703703708</v>
      </c>
      <c r="AA6162" t="s">
        <v>12271</v>
      </c>
      <c r="AB6162">
        <v>-2.5000000000000001E-2</v>
      </c>
      <c r="AC6162">
        <v>3.5999999999999997E-2</v>
      </c>
      <c r="AD6162">
        <v>5</v>
      </c>
      <c r="AE6162" t="s">
        <v>340</v>
      </c>
    </row>
    <row r="6163" spans="1:32" x14ac:dyDescent="0.2">
      <c r="A6163">
        <v>6162</v>
      </c>
      <c r="C6163">
        <v>149303</v>
      </c>
      <c r="D6163">
        <v>46147</v>
      </c>
      <c r="F6163">
        <v>16</v>
      </c>
      <c r="G6163">
        <v>31</v>
      </c>
      <c r="H6163">
        <v>47.3</v>
      </c>
      <c r="I6163" t="s">
        <v>24</v>
      </c>
      <c r="J6163">
        <v>45</v>
      </c>
      <c r="K6163">
        <v>35</v>
      </c>
      <c r="L6163">
        <v>54</v>
      </c>
      <c r="M6163">
        <v>45</v>
      </c>
      <c r="N6163">
        <v>5.65</v>
      </c>
      <c r="P6163">
        <v>0.12</v>
      </c>
      <c r="R6163">
        <v>0.13</v>
      </c>
      <c r="X6163" t="s">
        <v>1927</v>
      </c>
      <c r="Y6163">
        <v>6162</v>
      </c>
      <c r="Z6163" s="1">
        <v>0.68874189814814812</v>
      </c>
      <c r="AA6163" t="s">
        <v>12272</v>
      </c>
      <c r="AB6163">
        <v>-7.0000000000000001E-3</v>
      </c>
      <c r="AC6163">
        <v>4.2999999999999997E-2</v>
      </c>
      <c r="AD6163">
        <v>5.65</v>
      </c>
      <c r="AE6163" t="s">
        <v>1927</v>
      </c>
    </row>
    <row r="6164" spans="1:32" x14ac:dyDescent="0.2">
      <c r="A6164">
        <v>6163</v>
      </c>
      <c r="B6164" t="s">
        <v>4669</v>
      </c>
      <c r="C6164">
        <v>149324</v>
      </c>
      <c r="D6164">
        <v>257424</v>
      </c>
      <c r="F6164">
        <v>16</v>
      </c>
      <c r="G6164">
        <v>43</v>
      </c>
      <c r="H6164">
        <v>4.5999999999999996</v>
      </c>
      <c r="I6164" t="s">
        <v>26</v>
      </c>
      <c r="J6164">
        <v>77</v>
      </c>
      <c r="K6164">
        <v>31</v>
      </c>
      <c r="L6164">
        <v>3</v>
      </c>
      <c r="M6164">
        <v>-77</v>
      </c>
      <c r="N6164">
        <v>4.24</v>
      </c>
      <c r="P6164">
        <v>1.06</v>
      </c>
      <c r="R6164">
        <v>0.95</v>
      </c>
      <c r="T6164">
        <v>0.37</v>
      </c>
      <c r="U6164" t="s">
        <v>93</v>
      </c>
      <c r="X6164" t="s">
        <v>54</v>
      </c>
      <c r="Y6164">
        <v>6163</v>
      </c>
      <c r="Z6164" s="1">
        <v>0.6965810185185185</v>
      </c>
      <c r="AA6164" t="s">
        <v>12273</v>
      </c>
      <c r="AB6164">
        <v>-0.28699999999999998</v>
      </c>
      <c r="AC6164">
        <v>-0.35</v>
      </c>
      <c r="AD6164">
        <v>4.24</v>
      </c>
      <c r="AE6164" t="s">
        <v>54</v>
      </c>
    </row>
    <row r="6165" spans="1:32" x14ac:dyDescent="0.2">
      <c r="A6165">
        <v>6164</v>
      </c>
      <c r="C6165">
        <v>149404</v>
      </c>
      <c r="D6165">
        <v>226953</v>
      </c>
      <c r="E6165" t="s">
        <v>4670</v>
      </c>
      <c r="F6165">
        <v>16</v>
      </c>
      <c r="G6165">
        <v>36</v>
      </c>
      <c r="H6165">
        <v>22.5</v>
      </c>
      <c r="I6165" t="s">
        <v>26</v>
      </c>
      <c r="J6165">
        <v>42</v>
      </c>
      <c r="K6165">
        <v>51</v>
      </c>
      <c r="L6165">
        <v>32</v>
      </c>
      <c r="M6165">
        <v>-42</v>
      </c>
      <c r="N6165">
        <v>5.47</v>
      </c>
      <c r="P6165">
        <v>0.4</v>
      </c>
      <c r="R6165">
        <v>-0.63</v>
      </c>
      <c r="T6165">
        <v>0.35</v>
      </c>
      <c r="X6165" t="s">
        <v>4671</v>
      </c>
      <c r="Y6165">
        <v>6164</v>
      </c>
      <c r="Z6165" s="1">
        <v>0.6919270833333333</v>
      </c>
      <c r="AA6165" t="s">
        <v>12274</v>
      </c>
      <c r="AB6165">
        <v>-6.0000000000000001E-3</v>
      </c>
      <c r="AC6165">
        <v>-8.9999999999999993E-3</v>
      </c>
      <c r="AD6165">
        <v>5.47</v>
      </c>
      <c r="AE6165" t="s">
        <v>4671</v>
      </c>
    </row>
    <row r="6166" spans="1:32" x14ac:dyDescent="0.2">
      <c r="A6166">
        <v>6165</v>
      </c>
      <c r="B6166" t="s">
        <v>4672</v>
      </c>
      <c r="C6166">
        <v>149438</v>
      </c>
      <c r="D6166">
        <v>184481</v>
      </c>
      <c r="F6166">
        <v>16</v>
      </c>
      <c r="G6166">
        <v>35</v>
      </c>
      <c r="H6166">
        <v>53</v>
      </c>
      <c r="I6166" t="s">
        <v>26</v>
      </c>
      <c r="J6166">
        <v>28</v>
      </c>
      <c r="K6166">
        <v>12</v>
      </c>
      <c r="L6166">
        <v>58</v>
      </c>
      <c r="M6166">
        <v>-28</v>
      </c>
      <c r="N6166">
        <v>2.82</v>
      </c>
      <c r="P6166">
        <v>-0.25</v>
      </c>
      <c r="R6166">
        <v>-1.03</v>
      </c>
      <c r="T6166">
        <v>-0.25</v>
      </c>
      <c r="X6166" t="s">
        <v>1847</v>
      </c>
      <c r="Y6166">
        <v>6165</v>
      </c>
      <c r="Z6166" s="1">
        <v>0.69158564814814805</v>
      </c>
      <c r="AA6166" t="s">
        <v>12275</v>
      </c>
      <c r="AB6166">
        <v>-8.0000000000000002E-3</v>
      </c>
      <c r="AC6166">
        <v>-2.1999999999999999E-2</v>
      </c>
      <c r="AD6166">
        <v>2.82</v>
      </c>
      <c r="AE6166" t="s">
        <v>1847</v>
      </c>
    </row>
    <row r="6167" spans="1:32" x14ac:dyDescent="0.2">
      <c r="A6167">
        <v>6166</v>
      </c>
      <c r="C6167">
        <v>149447</v>
      </c>
      <c r="D6167">
        <v>207814</v>
      </c>
      <c r="E6167">
        <v>7844</v>
      </c>
      <c r="F6167">
        <v>16</v>
      </c>
      <c r="G6167">
        <v>36</v>
      </c>
      <c r="H6167">
        <v>22.5</v>
      </c>
      <c r="I6167" t="s">
        <v>26</v>
      </c>
      <c r="J6167">
        <v>35</v>
      </c>
      <c r="K6167">
        <v>15</v>
      </c>
      <c r="L6167">
        <v>20</v>
      </c>
      <c r="M6167">
        <v>-35</v>
      </c>
      <c r="N6167">
        <v>4.16</v>
      </c>
      <c r="P6167">
        <v>1.57</v>
      </c>
      <c r="R6167">
        <v>1.94</v>
      </c>
      <c r="T6167">
        <v>1</v>
      </c>
      <c r="X6167" t="s">
        <v>662</v>
      </c>
      <c r="Y6167">
        <v>6166</v>
      </c>
      <c r="Z6167" s="1">
        <v>0.6919270833333333</v>
      </c>
      <c r="AA6167" t="s">
        <v>12276</v>
      </c>
      <c r="AB6167">
        <v>2.1999999999999999E-2</v>
      </c>
      <c r="AC6167">
        <v>0</v>
      </c>
      <c r="AD6167">
        <v>4.16</v>
      </c>
      <c r="AE6167" t="s">
        <v>662</v>
      </c>
    </row>
    <row r="6168" spans="1:32" x14ac:dyDescent="0.2">
      <c r="A6168">
        <v>6167</v>
      </c>
      <c r="C6168">
        <v>149485</v>
      </c>
      <c r="D6168">
        <v>253638</v>
      </c>
      <c r="F6168">
        <v>16</v>
      </c>
      <c r="G6168">
        <v>38</v>
      </c>
      <c r="H6168">
        <v>52.7</v>
      </c>
      <c r="I6168" t="s">
        <v>26</v>
      </c>
      <c r="J6168">
        <v>60</v>
      </c>
      <c r="K6168">
        <v>59</v>
      </c>
      <c r="L6168">
        <v>25</v>
      </c>
      <c r="M6168">
        <v>-60</v>
      </c>
      <c r="N6168">
        <v>6.18</v>
      </c>
      <c r="P6168">
        <v>-0.08</v>
      </c>
      <c r="R6168">
        <v>-0.39</v>
      </c>
      <c r="X6168" t="s">
        <v>1206</v>
      </c>
      <c r="Y6168">
        <v>6167</v>
      </c>
      <c r="Z6168" s="1">
        <v>0.69366550925925929</v>
      </c>
      <c r="AA6168" t="s">
        <v>12277</v>
      </c>
      <c r="AB6168">
        <v>-5.0000000000000001E-3</v>
      </c>
      <c r="AC6168">
        <v>-2.3E-2</v>
      </c>
      <c r="AD6168">
        <v>6.18</v>
      </c>
      <c r="AE6168" t="s">
        <v>1206</v>
      </c>
    </row>
    <row r="6169" spans="1:32" x14ac:dyDescent="0.2">
      <c r="A6169">
        <v>6168</v>
      </c>
      <c r="B6169" t="s">
        <v>4673</v>
      </c>
      <c r="C6169">
        <v>149630</v>
      </c>
      <c r="D6169">
        <v>46161</v>
      </c>
      <c r="E6169">
        <v>7837</v>
      </c>
      <c r="F6169">
        <v>16</v>
      </c>
      <c r="G6169">
        <v>34</v>
      </c>
      <c r="H6169">
        <v>6.2</v>
      </c>
      <c r="I6169" t="s">
        <v>24</v>
      </c>
      <c r="J6169">
        <v>42</v>
      </c>
      <c r="K6169">
        <v>26</v>
      </c>
      <c r="L6169">
        <v>13</v>
      </c>
      <c r="M6169">
        <v>42</v>
      </c>
      <c r="N6169">
        <v>4.2</v>
      </c>
      <c r="P6169">
        <v>-0.01</v>
      </c>
      <c r="R6169">
        <v>-0.1</v>
      </c>
      <c r="T6169">
        <v>-0.01</v>
      </c>
      <c r="X6169" t="s">
        <v>102</v>
      </c>
      <c r="Y6169">
        <v>6168</v>
      </c>
      <c r="Z6169" s="1">
        <v>0.69034953703703705</v>
      </c>
      <c r="AA6169" t="s">
        <v>12278</v>
      </c>
      <c r="AB6169">
        <v>-1.0999999999999999E-2</v>
      </c>
      <c r="AC6169">
        <v>4.5999999999999999E-2</v>
      </c>
      <c r="AD6169">
        <v>4.2</v>
      </c>
      <c r="AE6169" t="s">
        <v>102</v>
      </c>
    </row>
    <row r="6170" spans="1:32" x14ac:dyDescent="0.2">
      <c r="A6170">
        <v>6169</v>
      </c>
      <c r="C6170">
        <v>149632</v>
      </c>
      <c r="D6170">
        <v>102259</v>
      </c>
      <c r="F6170">
        <v>16</v>
      </c>
      <c r="G6170">
        <v>35</v>
      </c>
      <c r="H6170">
        <v>26.3</v>
      </c>
      <c r="I6170" t="s">
        <v>24</v>
      </c>
      <c r="J6170">
        <v>17</v>
      </c>
      <c r="K6170">
        <v>3</v>
      </c>
      <c r="L6170">
        <v>26</v>
      </c>
      <c r="M6170">
        <v>17</v>
      </c>
      <c r="N6170">
        <v>6.41</v>
      </c>
      <c r="P6170">
        <v>0.05</v>
      </c>
      <c r="R6170">
        <v>0</v>
      </c>
      <c r="X6170" t="s">
        <v>114</v>
      </c>
      <c r="Y6170">
        <v>6169</v>
      </c>
      <c r="Z6170" s="1">
        <v>0.69127662037037041</v>
      </c>
      <c r="AA6170" t="s">
        <v>12279</v>
      </c>
      <c r="AB6170">
        <v>-7.0000000000000001E-3</v>
      </c>
      <c r="AC6170">
        <v>-4.0000000000000001E-3</v>
      </c>
      <c r="AD6170">
        <v>6.41</v>
      </c>
      <c r="AE6170" t="s">
        <v>114</v>
      </c>
    </row>
    <row r="6171" spans="1:32" x14ac:dyDescent="0.2">
      <c r="A6171">
        <v>6170</v>
      </c>
      <c r="C6171">
        <v>149650</v>
      </c>
      <c r="D6171">
        <v>17130</v>
      </c>
      <c r="F6171">
        <v>16</v>
      </c>
      <c r="G6171">
        <v>32</v>
      </c>
      <c r="H6171">
        <v>25.7</v>
      </c>
      <c r="I6171" t="s">
        <v>24</v>
      </c>
      <c r="J6171">
        <v>60</v>
      </c>
      <c r="K6171">
        <v>49</v>
      </c>
      <c r="L6171">
        <v>24</v>
      </c>
      <c r="M6171">
        <v>60</v>
      </c>
      <c r="N6171">
        <v>5.94</v>
      </c>
      <c r="P6171">
        <v>0.02</v>
      </c>
      <c r="R6171">
        <v>0.05</v>
      </c>
      <c r="X6171" t="s">
        <v>114</v>
      </c>
      <c r="Y6171">
        <v>6170</v>
      </c>
      <c r="Z6171" s="1">
        <v>0.68918634259259248</v>
      </c>
      <c r="AA6171" t="s">
        <v>12280</v>
      </c>
      <c r="AB6171">
        <v>2.1999999999999999E-2</v>
      </c>
      <c r="AC6171">
        <v>-0.01</v>
      </c>
      <c r="AD6171">
        <v>5.94</v>
      </c>
      <c r="AE6171" t="s">
        <v>114</v>
      </c>
    </row>
    <row r="6172" spans="1:32" x14ac:dyDescent="0.2">
      <c r="A6172">
        <v>6171</v>
      </c>
      <c r="B6172" t="s">
        <v>4674</v>
      </c>
      <c r="C6172">
        <v>149661</v>
      </c>
      <c r="D6172">
        <v>141269</v>
      </c>
      <c r="E6172" t="s">
        <v>4675</v>
      </c>
      <c r="F6172">
        <v>16</v>
      </c>
      <c r="G6172">
        <v>36</v>
      </c>
      <c r="H6172">
        <v>21.5</v>
      </c>
      <c r="I6172" t="s">
        <v>26</v>
      </c>
      <c r="J6172">
        <v>2</v>
      </c>
      <c r="K6172">
        <v>19</v>
      </c>
      <c r="L6172">
        <v>29</v>
      </c>
      <c r="M6172">
        <v>-2</v>
      </c>
      <c r="N6172">
        <v>5.75</v>
      </c>
      <c r="P6172">
        <v>0.82</v>
      </c>
      <c r="R6172">
        <v>0.48</v>
      </c>
      <c r="T6172">
        <v>0.39</v>
      </c>
      <c r="X6172" t="s">
        <v>289</v>
      </c>
      <c r="Y6172">
        <v>6171</v>
      </c>
      <c r="Z6172" s="1">
        <v>0.69191550925925915</v>
      </c>
      <c r="AA6172" t="s">
        <v>12281</v>
      </c>
      <c r="AB6172">
        <v>0.45800000000000002</v>
      </c>
      <c r="AC6172">
        <v>-0.31</v>
      </c>
      <c r="AD6172">
        <v>5.75</v>
      </c>
      <c r="AE6172" t="s">
        <v>289</v>
      </c>
    </row>
    <row r="6173" spans="1:32" x14ac:dyDescent="0.2">
      <c r="A6173">
        <v>6172</v>
      </c>
      <c r="B6173" t="s">
        <v>4676</v>
      </c>
      <c r="C6173">
        <v>149671</v>
      </c>
      <c r="D6173">
        <v>253649</v>
      </c>
      <c r="F6173">
        <v>16</v>
      </c>
      <c r="G6173">
        <v>41</v>
      </c>
      <c r="H6173">
        <v>23.3</v>
      </c>
      <c r="I6173" t="s">
        <v>26</v>
      </c>
      <c r="J6173">
        <v>68</v>
      </c>
      <c r="K6173">
        <v>17</v>
      </c>
      <c r="L6173">
        <v>46</v>
      </c>
      <c r="M6173">
        <v>-68</v>
      </c>
      <c r="N6173">
        <v>5.91</v>
      </c>
      <c r="P6173">
        <v>-0.08</v>
      </c>
      <c r="R6173">
        <v>-0.42</v>
      </c>
      <c r="X6173" t="s">
        <v>1917</v>
      </c>
      <c r="Y6173">
        <v>6172</v>
      </c>
      <c r="Z6173" s="1">
        <v>0.69540856481481483</v>
      </c>
      <c r="AA6173" t="s">
        <v>12282</v>
      </c>
      <c r="AB6173">
        <v>-6.0000000000000001E-3</v>
      </c>
      <c r="AC6173">
        <v>-1.2E-2</v>
      </c>
      <c r="AD6173">
        <v>5.91</v>
      </c>
      <c r="AE6173" t="s">
        <v>1917</v>
      </c>
    </row>
    <row r="6174" spans="1:32" x14ac:dyDescent="0.2">
      <c r="A6174">
        <v>6173</v>
      </c>
      <c r="C6174">
        <v>149681</v>
      </c>
      <c r="D6174">
        <v>8527</v>
      </c>
      <c r="F6174">
        <v>16</v>
      </c>
      <c r="G6174">
        <v>25</v>
      </c>
      <c r="H6174">
        <v>43.1</v>
      </c>
      <c r="I6174" t="s">
        <v>24</v>
      </c>
      <c r="J6174">
        <v>78</v>
      </c>
      <c r="K6174">
        <v>57</v>
      </c>
      <c r="L6174">
        <v>50</v>
      </c>
      <c r="M6174">
        <v>78</v>
      </c>
      <c r="N6174">
        <v>5.56</v>
      </c>
      <c r="P6174">
        <v>0.26</v>
      </c>
      <c r="R6174">
        <v>0.05</v>
      </c>
      <c r="X6174" t="s">
        <v>264</v>
      </c>
      <c r="Y6174">
        <v>6173</v>
      </c>
      <c r="Z6174" s="1">
        <v>0.68452662037037026</v>
      </c>
      <c r="AA6174" t="s">
        <v>12283</v>
      </c>
      <c r="AB6174">
        <v>-0.115</v>
      </c>
      <c r="AC6174">
        <v>0.108</v>
      </c>
      <c r="AD6174">
        <v>5.56</v>
      </c>
      <c r="AE6174" t="s">
        <v>264</v>
      </c>
    </row>
    <row r="6175" spans="1:32" x14ac:dyDescent="0.2">
      <c r="A6175">
        <v>6174</v>
      </c>
      <c r="C6175">
        <v>149711</v>
      </c>
      <c r="D6175">
        <v>226989</v>
      </c>
      <c r="F6175">
        <v>16</v>
      </c>
      <c r="G6175">
        <v>38</v>
      </c>
      <c r="H6175">
        <v>26.2</v>
      </c>
      <c r="I6175" t="s">
        <v>26</v>
      </c>
      <c r="J6175">
        <v>43</v>
      </c>
      <c r="K6175">
        <v>23</v>
      </c>
      <c r="L6175">
        <v>55</v>
      </c>
      <c r="M6175">
        <v>-43</v>
      </c>
      <c r="N6175">
        <v>5.83</v>
      </c>
      <c r="P6175">
        <v>-0.02</v>
      </c>
      <c r="R6175">
        <v>-0.59</v>
      </c>
      <c r="X6175" t="s">
        <v>214</v>
      </c>
      <c r="Y6175">
        <v>6174</v>
      </c>
      <c r="Z6175" s="1">
        <v>0.69335879629629626</v>
      </c>
      <c r="AA6175" t="s">
        <v>12284</v>
      </c>
      <c r="AB6175">
        <v>-2.1999999999999999E-2</v>
      </c>
      <c r="AC6175">
        <v>-2.7E-2</v>
      </c>
      <c r="AD6175">
        <v>5.83</v>
      </c>
      <c r="AE6175" t="s">
        <v>5651</v>
      </c>
    </row>
    <row r="6176" spans="1:32" x14ac:dyDescent="0.2">
      <c r="A6176">
        <v>6175</v>
      </c>
      <c r="B6176" t="s">
        <v>4677</v>
      </c>
      <c r="C6176">
        <v>149757</v>
      </c>
      <c r="D6176">
        <v>160006</v>
      </c>
      <c r="E6176" t="s">
        <v>4678</v>
      </c>
      <c r="F6176">
        <v>16</v>
      </c>
      <c r="G6176">
        <v>37</v>
      </c>
      <c r="H6176">
        <v>9.5</v>
      </c>
      <c r="I6176" t="s">
        <v>26</v>
      </c>
      <c r="J6176">
        <v>10</v>
      </c>
      <c r="K6176">
        <v>34</v>
      </c>
      <c r="L6176">
        <v>2</v>
      </c>
      <c r="M6176">
        <v>-10</v>
      </c>
      <c r="N6176">
        <v>2.56</v>
      </c>
      <c r="P6176">
        <v>0.02</v>
      </c>
      <c r="R6176">
        <v>-0.86</v>
      </c>
      <c r="T6176">
        <v>-0.04</v>
      </c>
      <c r="X6176" t="s">
        <v>4679</v>
      </c>
      <c r="Y6176">
        <v>6175</v>
      </c>
      <c r="Z6176" s="1">
        <v>0.6924710648148148</v>
      </c>
      <c r="AA6176" t="s">
        <v>12285</v>
      </c>
      <c r="AB6176">
        <v>1.4E-2</v>
      </c>
      <c r="AC6176">
        <v>2.5999999999999999E-2</v>
      </c>
      <c r="AD6176">
        <v>2.56</v>
      </c>
      <c r="AE6176" t="s">
        <v>2610</v>
      </c>
    </row>
    <row r="6177" spans="1:32" x14ac:dyDescent="0.2">
      <c r="A6177">
        <v>6176</v>
      </c>
      <c r="C6177">
        <v>149822</v>
      </c>
      <c r="D6177">
        <v>102271</v>
      </c>
      <c r="E6177" t="s">
        <v>4680</v>
      </c>
      <c r="F6177">
        <v>16</v>
      </c>
      <c r="G6177">
        <v>36</v>
      </c>
      <c r="H6177">
        <v>43</v>
      </c>
      <c r="I6177" t="s">
        <v>24</v>
      </c>
      <c r="J6177">
        <v>15</v>
      </c>
      <c r="K6177">
        <v>29</v>
      </c>
      <c r="L6177">
        <v>53</v>
      </c>
      <c r="M6177">
        <v>15</v>
      </c>
      <c r="N6177">
        <v>6.3</v>
      </c>
      <c r="P6177">
        <v>-0.11</v>
      </c>
      <c r="R6177">
        <v>-0.18</v>
      </c>
      <c r="X6177" t="s">
        <v>4681</v>
      </c>
      <c r="Y6177">
        <v>6176</v>
      </c>
      <c r="Z6177" s="1">
        <v>0.69216435185185177</v>
      </c>
      <c r="AA6177" t="s">
        <v>12286</v>
      </c>
      <c r="AB6177">
        <v>-8.9999999999999993E-3</v>
      </c>
      <c r="AC6177">
        <v>-8.0000000000000002E-3</v>
      </c>
      <c r="AD6177">
        <v>6.3</v>
      </c>
      <c r="AE6177" t="s">
        <v>2787</v>
      </c>
      <c r="AF6177" t="s">
        <v>36</v>
      </c>
    </row>
    <row r="6178" spans="1:32" x14ac:dyDescent="0.2">
      <c r="A6178">
        <v>6177</v>
      </c>
      <c r="C6178">
        <v>149837</v>
      </c>
      <c r="D6178">
        <v>253651</v>
      </c>
      <c r="F6178">
        <v>16</v>
      </c>
      <c r="G6178">
        <v>40</v>
      </c>
      <c r="H6178">
        <v>50.5</v>
      </c>
      <c r="I6178" t="s">
        <v>26</v>
      </c>
      <c r="J6178">
        <v>60</v>
      </c>
      <c r="K6178">
        <v>26</v>
      </c>
      <c r="L6178">
        <v>46</v>
      </c>
      <c r="M6178">
        <v>-60</v>
      </c>
      <c r="N6178">
        <v>6.18</v>
      </c>
      <c r="P6178">
        <v>0.48</v>
      </c>
      <c r="X6178" t="s">
        <v>58</v>
      </c>
      <c r="Y6178">
        <v>6177</v>
      </c>
      <c r="Z6178" s="1">
        <v>0.69502893518518516</v>
      </c>
      <c r="AA6178" t="s">
        <v>12287</v>
      </c>
      <c r="AB6178">
        <v>5.0999999999999997E-2</v>
      </c>
      <c r="AC6178">
        <v>-7.0000000000000007E-2</v>
      </c>
      <c r="AD6178">
        <v>6.18</v>
      </c>
      <c r="AE6178" t="s">
        <v>171</v>
      </c>
      <c r="AF6178" t="s">
        <v>36</v>
      </c>
    </row>
    <row r="6179" spans="1:32" x14ac:dyDescent="0.2">
      <c r="A6179">
        <v>6178</v>
      </c>
      <c r="C6179">
        <v>149886</v>
      </c>
      <c r="D6179">
        <v>207878</v>
      </c>
      <c r="F6179">
        <v>16</v>
      </c>
      <c r="G6179">
        <v>39</v>
      </c>
      <c r="H6179">
        <v>5.2</v>
      </c>
      <c r="I6179" t="s">
        <v>26</v>
      </c>
      <c r="J6179">
        <v>37</v>
      </c>
      <c r="K6179">
        <v>13</v>
      </c>
      <c r="L6179">
        <v>3</v>
      </c>
      <c r="M6179">
        <v>-37</v>
      </c>
      <c r="N6179">
        <v>5.91</v>
      </c>
      <c r="P6179">
        <v>0</v>
      </c>
      <c r="R6179">
        <v>-0.12</v>
      </c>
      <c r="X6179" t="s">
        <v>4682</v>
      </c>
      <c r="Y6179">
        <v>6178</v>
      </c>
      <c r="Z6179" s="1">
        <v>0.69381018518518511</v>
      </c>
      <c r="AA6179" t="s">
        <v>12288</v>
      </c>
      <c r="AB6179">
        <v>-1.2E-2</v>
      </c>
      <c r="AC6179">
        <v>-4.7E-2</v>
      </c>
      <c r="AD6179">
        <v>5.91</v>
      </c>
      <c r="AE6179" t="s">
        <v>12289</v>
      </c>
      <c r="AF6179" t="s">
        <v>36</v>
      </c>
    </row>
    <row r="6180" spans="1:32" x14ac:dyDescent="0.2">
      <c r="A6180">
        <v>6179</v>
      </c>
      <c r="C6180">
        <v>149911</v>
      </c>
      <c r="D6180">
        <v>141284</v>
      </c>
      <c r="E6180" t="s">
        <v>500</v>
      </c>
      <c r="F6180">
        <v>16</v>
      </c>
      <c r="G6180">
        <v>38</v>
      </c>
      <c r="H6180">
        <v>1.6</v>
      </c>
      <c r="I6180" t="s">
        <v>26</v>
      </c>
      <c r="J6180">
        <v>6</v>
      </c>
      <c r="K6180">
        <v>32</v>
      </c>
      <c r="L6180">
        <v>17</v>
      </c>
      <c r="M6180">
        <v>-6</v>
      </c>
      <c r="N6180">
        <v>6.09</v>
      </c>
      <c r="P6180">
        <v>0.16</v>
      </c>
      <c r="R6180">
        <v>0.13</v>
      </c>
      <c r="X6180" t="s">
        <v>4978</v>
      </c>
      <c r="Y6180">
        <v>6179</v>
      </c>
      <c r="Z6180" s="1">
        <v>0.69307407407407406</v>
      </c>
      <c r="AA6180" t="s">
        <v>12290</v>
      </c>
      <c r="AB6180">
        <v>-7.0000000000000001E-3</v>
      </c>
      <c r="AC6180">
        <v>-8.0000000000000002E-3</v>
      </c>
      <c r="AD6180">
        <v>6.09</v>
      </c>
      <c r="AE6180" t="s">
        <v>301</v>
      </c>
      <c r="AF6180" t="s">
        <v>36</v>
      </c>
    </row>
    <row r="6181" spans="1:32" x14ac:dyDescent="0.2">
      <c r="A6181">
        <v>6180</v>
      </c>
      <c r="C6181">
        <v>150010</v>
      </c>
      <c r="D6181">
        <v>8544</v>
      </c>
      <c r="F6181">
        <v>16</v>
      </c>
      <c r="G6181">
        <v>31</v>
      </c>
      <c r="H6181">
        <v>28.1</v>
      </c>
      <c r="I6181" t="s">
        <v>24</v>
      </c>
      <c r="J6181">
        <v>72</v>
      </c>
      <c r="K6181">
        <v>36</v>
      </c>
      <c r="L6181">
        <v>43</v>
      </c>
      <c r="M6181">
        <v>72</v>
      </c>
      <c r="N6181">
        <v>6.3</v>
      </c>
      <c r="P6181">
        <v>1.32</v>
      </c>
      <c r="R6181">
        <v>1.29</v>
      </c>
      <c r="X6181" t="s">
        <v>125</v>
      </c>
      <c r="Y6181">
        <v>6180</v>
      </c>
      <c r="Z6181" s="1">
        <v>0.68851967592592589</v>
      </c>
      <c r="AA6181" t="s">
        <v>12291</v>
      </c>
      <c r="AB6181">
        <v>-4.2999999999999997E-2</v>
      </c>
      <c r="AC6181">
        <v>4.1000000000000002E-2</v>
      </c>
      <c r="AD6181">
        <v>6.3</v>
      </c>
      <c r="AE6181" t="s">
        <v>125</v>
      </c>
    </row>
    <row r="6182" spans="1:32" x14ac:dyDescent="0.2">
      <c r="A6182">
        <v>6181</v>
      </c>
      <c r="C6182">
        <v>150012</v>
      </c>
      <c r="D6182">
        <v>102278</v>
      </c>
      <c r="F6182">
        <v>16</v>
      </c>
      <c r="G6182">
        <v>37</v>
      </c>
      <c r="H6182">
        <v>48</v>
      </c>
      <c r="I6182" t="s">
        <v>24</v>
      </c>
      <c r="J6182">
        <v>13</v>
      </c>
      <c r="K6182">
        <v>41</v>
      </c>
      <c r="L6182">
        <v>13</v>
      </c>
      <c r="M6182">
        <v>13</v>
      </c>
      <c r="N6182">
        <v>6.31</v>
      </c>
      <c r="P6182">
        <v>0.41</v>
      </c>
      <c r="R6182">
        <v>0.02</v>
      </c>
      <c r="X6182" t="s">
        <v>201</v>
      </c>
      <c r="Y6182">
        <v>6181</v>
      </c>
      <c r="Z6182" s="1">
        <v>0.69291666666666663</v>
      </c>
      <c r="AA6182" t="s">
        <v>12292</v>
      </c>
      <c r="AB6182">
        <v>-3.5000000000000003E-2</v>
      </c>
      <c r="AC6182">
        <v>-6.3E-2</v>
      </c>
      <c r="AD6182">
        <v>6.31</v>
      </c>
      <c r="AE6182" t="s">
        <v>201</v>
      </c>
    </row>
    <row r="6183" spans="1:32" x14ac:dyDescent="0.2">
      <c r="A6183">
        <v>6182</v>
      </c>
      <c r="C6183">
        <v>150026</v>
      </c>
      <c r="D6183">
        <v>253673</v>
      </c>
      <c r="F6183">
        <v>16</v>
      </c>
      <c r="G6183">
        <v>43</v>
      </c>
      <c r="H6183">
        <v>22.1</v>
      </c>
      <c r="I6183" t="s">
        <v>26</v>
      </c>
      <c r="J6183">
        <v>67</v>
      </c>
      <c r="K6183">
        <v>25</v>
      </c>
      <c r="L6183">
        <v>57</v>
      </c>
      <c r="M6183">
        <v>-67</v>
      </c>
      <c r="N6183">
        <v>6.03</v>
      </c>
      <c r="P6183">
        <v>0.02</v>
      </c>
      <c r="R6183">
        <v>0.02</v>
      </c>
      <c r="X6183" t="s">
        <v>185</v>
      </c>
      <c r="Y6183">
        <v>6182</v>
      </c>
      <c r="Z6183" s="1">
        <v>0.69678356481481485</v>
      </c>
      <c r="AA6183" t="s">
        <v>12293</v>
      </c>
      <c r="AB6183">
        <v>1.2E-2</v>
      </c>
      <c r="AC6183">
        <v>-3.6999999999999998E-2</v>
      </c>
      <c r="AD6183">
        <v>6.03</v>
      </c>
      <c r="AE6183" t="s">
        <v>185</v>
      </c>
    </row>
    <row r="6184" spans="1:32" x14ac:dyDescent="0.2">
      <c r="A6184">
        <v>6183</v>
      </c>
      <c r="C6184">
        <v>150030</v>
      </c>
      <c r="D6184">
        <v>46184</v>
      </c>
      <c r="F6184">
        <v>16</v>
      </c>
      <c r="G6184">
        <v>36</v>
      </c>
      <c r="H6184">
        <v>11.2</v>
      </c>
      <c r="I6184" t="s">
        <v>24</v>
      </c>
      <c r="J6184">
        <v>46</v>
      </c>
      <c r="K6184">
        <v>36</v>
      </c>
      <c r="L6184">
        <v>48</v>
      </c>
      <c r="M6184">
        <v>46</v>
      </c>
      <c r="N6184">
        <v>5.79</v>
      </c>
      <c r="P6184">
        <v>1.04</v>
      </c>
      <c r="R6184">
        <v>0.88</v>
      </c>
      <c r="S6184" t="s">
        <v>2818</v>
      </c>
      <c r="X6184" t="s">
        <v>277</v>
      </c>
      <c r="Y6184">
        <v>6183</v>
      </c>
      <c r="Z6184" s="1">
        <v>0.69179629629629635</v>
      </c>
      <c r="AA6184" t="s">
        <v>12294</v>
      </c>
      <c r="AB6184">
        <v>-1.0999999999999999E-2</v>
      </c>
      <c r="AC6184">
        <v>4.0000000000000001E-3</v>
      </c>
      <c r="AD6184">
        <v>5.79</v>
      </c>
      <c r="AE6184" t="s">
        <v>277</v>
      </c>
    </row>
    <row r="6185" spans="1:32" x14ac:dyDescent="0.2">
      <c r="A6185">
        <v>6184</v>
      </c>
      <c r="B6185" t="s">
        <v>4683</v>
      </c>
      <c r="C6185">
        <v>150100</v>
      </c>
      <c r="D6185">
        <v>30012</v>
      </c>
      <c r="F6185">
        <v>16</v>
      </c>
      <c r="G6185">
        <v>36</v>
      </c>
      <c r="H6185">
        <v>11.5</v>
      </c>
      <c r="I6185" t="s">
        <v>24</v>
      </c>
      <c r="J6185">
        <v>52</v>
      </c>
      <c r="K6185">
        <v>54</v>
      </c>
      <c r="L6185">
        <v>1</v>
      </c>
      <c r="M6185">
        <v>52</v>
      </c>
      <c r="N6185">
        <v>5.53</v>
      </c>
      <c r="P6185">
        <v>-7.0000000000000007E-2</v>
      </c>
      <c r="R6185">
        <v>-0.15</v>
      </c>
      <c r="X6185" t="s">
        <v>351</v>
      </c>
      <c r="Y6185">
        <v>6184</v>
      </c>
      <c r="Z6185" s="1">
        <v>0.69179976851851854</v>
      </c>
      <c r="AA6185" t="s">
        <v>12295</v>
      </c>
      <c r="AB6185">
        <v>-8.9999999999999993E-3</v>
      </c>
      <c r="AC6185">
        <v>3.3000000000000002E-2</v>
      </c>
      <c r="AD6185">
        <v>5.53</v>
      </c>
      <c r="AE6185" t="s">
        <v>191</v>
      </c>
    </row>
    <row r="6186" spans="1:32" x14ac:dyDescent="0.2">
      <c r="A6186">
        <v>6185</v>
      </c>
      <c r="B6186" t="s">
        <v>4684</v>
      </c>
      <c r="C6186">
        <v>150117</v>
      </c>
      <c r="D6186">
        <v>30013</v>
      </c>
      <c r="F6186">
        <v>16</v>
      </c>
      <c r="G6186">
        <v>36</v>
      </c>
      <c r="H6186">
        <v>13.7</v>
      </c>
      <c r="I6186" t="s">
        <v>24</v>
      </c>
      <c r="J6186">
        <v>52</v>
      </c>
      <c r="K6186">
        <v>55</v>
      </c>
      <c r="L6186">
        <v>28</v>
      </c>
      <c r="M6186">
        <v>52</v>
      </c>
      <c r="N6186">
        <v>5.08</v>
      </c>
      <c r="P6186">
        <v>-0.04</v>
      </c>
      <c r="R6186">
        <v>-0.15</v>
      </c>
      <c r="X6186" t="s">
        <v>102</v>
      </c>
      <c r="Y6186">
        <v>6185</v>
      </c>
      <c r="Z6186" s="1">
        <v>0.69182523148148156</v>
      </c>
      <c r="AA6186" t="s">
        <v>12296</v>
      </c>
      <c r="AB6186">
        <v>-8.9999999999999993E-3</v>
      </c>
      <c r="AC6186">
        <v>2.7E-2</v>
      </c>
      <c r="AD6186">
        <v>5.08</v>
      </c>
      <c r="AE6186" t="s">
        <v>102</v>
      </c>
    </row>
    <row r="6187" spans="1:32" x14ac:dyDescent="0.2">
      <c r="A6187">
        <v>6186</v>
      </c>
      <c r="B6187" t="s">
        <v>4684</v>
      </c>
      <c r="C6187">
        <v>150118</v>
      </c>
      <c r="F6187">
        <v>16</v>
      </c>
      <c r="G6187">
        <v>36</v>
      </c>
      <c r="H6187">
        <v>14.1</v>
      </c>
      <c r="I6187" t="s">
        <v>24</v>
      </c>
      <c r="J6187">
        <v>52</v>
      </c>
      <c r="K6187">
        <v>55</v>
      </c>
      <c r="L6187">
        <v>27</v>
      </c>
      <c r="M6187">
        <v>52</v>
      </c>
      <c r="N6187">
        <v>6.53</v>
      </c>
      <c r="P6187">
        <v>-0.06</v>
      </c>
      <c r="R6187">
        <v>-0.16</v>
      </c>
      <c r="X6187" t="s">
        <v>2772</v>
      </c>
      <c r="Y6187">
        <v>6186</v>
      </c>
      <c r="Z6187" s="1">
        <v>0.69182986111111111</v>
      </c>
      <c r="AA6187" t="s">
        <v>12297</v>
      </c>
      <c r="AB6187">
        <v>-8.9999999999999993E-3</v>
      </c>
      <c r="AC6187">
        <v>2.7E-2</v>
      </c>
      <c r="AD6187">
        <v>6.53</v>
      </c>
      <c r="AE6187" t="s">
        <v>2772</v>
      </c>
    </row>
    <row r="6188" spans="1:32" x14ac:dyDescent="0.2">
      <c r="A6188">
        <v>6187</v>
      </c>
      <c r="C6188">
        <v>150136</v>
      </c>
      <c r="D6188">
        <v>227049</v>
      </c>
      <c r="F6188">
        <v>16</v>
      </c>
      <c r="G6188">
        <v>41</v>
      </c>
      <c r="H6188">
        <v>20.3</v>
      </c>
      <c r="I6188" t="s">
        <v>26</v>
      </c>
      <c r="J6188">
        <v>48</v>
      </c>
      <c r="K6188">
        <v>45</v>
      </c>
      <c r="L6188">
        <v>47</v>
      </c>
      <c r="M6188">
        <v>-48</v>
      </c>
      <c r="N6188">
        <v>5.65</v>
      </c>
      <c r="P6188">
        <v>0.13</v>
      </c>
      <c r="R6188">
        <v>-0.8</v>
      </c>
      <c r="X6188" t="s">
        <v>4685</v>
      </c>
      <c r="Y6188">
        <v>6187</v>
      </c>
      <c r="Z6188" s="1">
        <v>0.69537384259259261</v>
      </c>
      <c r="AA6188" t="s">
        <v>12298</v>
      </c>
      <c r="AB6188">
        <v>-8.0000000000000002E-3</v>
      </c>
      <c r="AC6188">
        <v>-3.0000000000000001E-3</v>
      </c>
      <c r="AD6188">
        <v>5.65</v>
      </c>
      <c r="AE6188" t="s">
        <v>12299</v>
      </c>
      <c r="AF6188" t="s">
        <v>36</v>
      </c>
    </row>
    <row r="6189" spans="1:32" x14ac:dyDescent="0.2">
      <c r="A6189">
        <v>6188</v>
      </c>
      <c r="C6189">
        <v>150168</v>
      </c>
      <c r="D6189">
        <v>227058</v>
      </c>
      <c r="F6189">
        <v>16</v>
      </c>
      <c r="G6189">
        <v>41</v>
      </c>
      <c r="H6189">
        <v>40.200000000000003</v>
      </c>
      <c r="I6189" t="s">
        <v>26</v>
      </c>
      <c r="J6189">
        <v>49</v>
      </c>
      <c r="K6189">
        <v>39</v>
      </c>
      <c r="L6189">
        <v>6</v>
      </c>
      <c r="M6189">
        <v>-49</v>
      </c>
      <c r="N6189">
        <v>5.65</v>
      </c>
      <c r="P6189">
        <v>-0.03</v>
      </c>
      <c r="R6189">
        <v>-0.87</v>
      </c>
      <c r="X6189" t="s">
        <v>4686</v>
      </c>
      <c r="Y6189">
        <v>6188</v>
      </c>
      <c r="Z6189" s="1">
        <v>0.69560416666666669</v>
      </c>
      <c r="AA6189" t="s">
        <v>12300</v>
      </c>
      <c r="AB6189">
        <v>-1E-3</v>
      </c>
      <c r="AC6189">
        <v>-7.0000000000000001E-3</v>
      </c>
      <c r="AD6189">
        <v>5.65</v>
      </c>
      <c r="AE6189" t="s">
        <v>2761</v>
      </c>
      <c r="AF6189" t="s">
        <v>36</v>
      </c>
    </row>
    <row r="6190" spans="1:32" x14ac:dyDescent="0.2">
      <c r="A6190">
        <v>6189</v>
      </c>
      <c r="C6190">
        <v>150177</v>
      </c>
      <c r="D6190">
        <v>141298</v>
      </c>
      <c r="F6190">
        <v>16</v>
      </c>
      <c r="G6190">
        <v>39</v>
      </c>
      <c r="H6190">
        <v>39.1</v>
      </c>
      <c r="I6190" t="s">
        <v>26</v>
      </c>
      <c r="J6190">
        <v>9</v>
      </c>
      <c r="K6190">
        <v>33</v>
      </c>
      <c r="L6190">
        <v>16</v>
      </c>
      <c r="M6190">
        <v>-9</v>
      </c>
      <c r="N6190">
        <v>6.35</v>
      </c>
      <c r="P6190">
        <v>0.48</v>
      </c>
      <c r="R6190">
        <v>-7.0000000000000007E-2</v>
      </c>
      <c r="X6190" t="s">
        <v>266</v>
      </c>
      <c r="Y6190">
        <v>6189</v>
      </c>
      <c r="Z6190" s="1">
        <v>0.6942025462962963</v>
      </c>
      <c r="AA6190" t="s">
        <v>12301</v>
      </c>
      <c r="AB6190">
        <v>7.0000000000000001E-3</v>
      </c>
      <c r="AC6190">
        <v>-0.14499999999999999</v>
      </c>
      <c r="AD6190">
        <v>6.35</v>
      </c>
      <c r="AE6190" t="s">
        <v>266</v>
      </c>
    </row>
    <row r="6191" spans="1:32" x14ac:dyDescent="0.2">
      <c r="A6191">
        <v>6190</v>
      </c>
      <c r="C6191">
        <v>150259</v>
      </c>
      <c r="D6191">
        <v>184541</v>
      </c>
      <c r="F6191">
        <v>16</v>
      </c>
      <c r="G6191">
        <v>40</v>
      </c>
      <c r="H6191">
        <v>34.5</v>
      </c>
      <c r="I6191" t="s">
        <v>26</v>
      </c>
      <c r="J6191">
        <v>20</v>
      </c>
      <c r="K6191">
        <v>24</v>
      </c>
      <c r="L6191">
        <v>31</v>
      </c>
      <c r="M6191">
        <v>-20</v>
      </c>
      <c r="N6191">
        <v>6.26</v>
      </c>
      <c r="P6191">
        <v>1.08</v>
      </c>
      <c r="W6191" t="s">
        <v>27</v>
      </c>
      <c r="X6191" t="s">
        <v>28</v>
      </c>
      <c r="Y6191">
        <v>6190</v>
      </c>
      <c r="Z6191" s="1">
        <v>0.69484374999999998</v>
      </c>
      <c r="AA6191" t="s">
        <v>12302</v>
      </c>
      <c r="AB6191">
        <v>1.2E-2</v>
      </c>
      <c r="AC6191">
        <v>3.4000000000000002E-2</v>
      </c>
      <c r="AD6191">
        <v>6.26</v>
      </c>
      <c r="AE6191" t="s">
        <v>3226</v>
      </c>
    </row>
    <row r="6192" spans="1:32" x14ac:dyDescent="0.2">
      <c r="A6192">
        <v>6191</v>
      </c>
      <c r="C6192">
        <v>150275</v>
      </c>
      <c r="D6192">
        <v>8548</v>
      </c>
      <c r="F6192">
        <v>16</v>
      </c>
      <c r="G6192">
        <v>30</v>
      </c>
      <c r="H6192">
        <v>38.799999999999997</v>
      </c>
      <c r="I6192" t="s">
        <v>24</v>
      </c>
      <c r="J6192">
        <v>77</v>
      </c>
      <c r="K6192">
        <v>26</v>
      </c>
      <c r="L6192">
        <v>48</v>
      </c>
      <c r="M6192">
        <v>77</v>
      </c>
      <c r="N6192">
        <v>6.34</v>
      </c>
      <c r="P6192">
        <v>1</v>
      </c>
      <c r="R6192">
        <v>0.71</v>
      </c>
      <c r="X6192" t="s">
        <v>45</v>
      </c>
      <c r="Y6192">
        <v>6191</v>
      </c>
      <c r="Z6192" s="1">
        <v>0.68794907407407413</v>
      </c>
      <c r="AA6192" t="s">
        <v>12303</v>
      </c>
      <c r="AB6192">
        <v>-0.104</v>
      </c>
      <c r="AC6192">
        <v>0.27600000000000002</v>
      </c>
      <c r="AD6192">
        <v>6.34</v>
      </c>
      <c r="AE6192" t="s">
        <v>45</v>
      </c>
    </row>
    <row r="6193" spans="1:32" x14ac:dyDescent="0.2">
      <c r="A6193">
        <v>6192</v>
      </c>
      <c r="C6193">
        <v>150331</v>
      </c>
      <c r="D6193">
        <v>207930</v>
      </c>
      <c r="F6193">
        <v>16</v>
      </c>
      <c r="G6193">
        <v>41</v>
      </c>
      <c r="H6193">
        <v>45.5</v>
      </c>
      <c r="I6193" t="s">
        <v>26</v>
      </c>
      <c r="J6193">
        <v>33</v>
      </c>
      <c r="K6193">
        <v>8</v>
      </c>
      <c r="L6193">
        <v>47</v>
      </c>
      <c r="M6193">
        <v>-33</v>
      </c>
      <c r="N6193">
        <v>5.87</v>
      </c>
      <c r="P6193">
        <v>0.65</v>
      </c>
      <c r="R6193">
        <v>0.24</v>
      </c>
      <c r="X6193" t="s">
        <v>5411</v>
      </c>
      <c r="Y6193">
        <v>6192</v>
      </c>
      <c r="Z6193" s="1">
        <v>0.6956655092592593</v>
      </c>
      <c r="AA6193" t="s">
        <v>12304</v>
      </c>
      <c r="AB6193">
        <v>-5.8999999999999997E-2</v>
      </c>
      <c r="AC6193">
        <v>-8.3000000000000004E-2</v>
      </c>
      <c r="AD6193">
        <v>5.87</v>
      </c>
      <c r="AE6193" t="s">
        <v>5411</v>
      </c>
    </row>
    <row r="6194" spans="1:32" x14ac:dyDescent="0.2">
      <c r="A6194">
        <v>6193</v>
      </c>
      <c r="C6194">
        <v>150366</v>
      </c>
      <c r="D6194">
        <v>184549</v>
      </c>
      <c r="F6194">
        <v>16</v>
      </c>
      <c r="G6194">
        <v>41</v>
      </c>
      <c r="H6194">
        <v>36.200000000000003</v>
      </c>
      <c r="I6194" t="s">
        <v>26</v>
      </c>
      <c r="J6194">
        <v>24</v>
      </c>
      <c r="K6194">
        <v>28</v>
      </c>
      <c r="L6194">
        <v>5</v>
      </c>
      <c r="M6194">
        <v>-24</v>
      </c>
      <c r="N6194">
        <v>6.09</v>
      </c>
      <c r="P6194">
        <v>0.2</v>
      </c>
      <c r="R6194">
        <v>0.06</v>
      </c>
      <c r="T6194">
        <v>0.1</v>
      </c>
      <c r="X6194" t="s">
        <v>264</v>
      </c>
      <c r="Y6194">
        <v>6193</v>
      </c>
      <c r="Z6194" s="1">
        <v>0.69555787037037042</v>
      </c>
      <c r="AA6194" t="s">
        <v>12305</v>
      </c>
      <c r="AB6194">
        <v>-4.9000000000000002E-2</v>
      </c>
      <c r="AC6194">
        <v>-8.0000000000000002E-3</v>
      </c>
      <c r="AD6194">
        <v>6.09</v>
      </c>
      <c r="AE6194" t="s">
        <v>264</v>
      </c>
    </row>
    <row r="6195" spans="1:32" x14ac:dyDescent="0.2">
      <c r="A6195">
        <v>6194</v>
      </c>
      <c r="B6195" t="s">
        <v>4687</v>
      </c>
      <c r="C6195">
        <v>150379</v>
      </c>
      <c r="D6195">
        <v>121774</v>
      </c>
      <c r="F6195">
        <v>16</v>
      </c>
      <c r="G6195">
        <v>40</v>
      </c>
      <c r="H6195">
        <v>35.1</v>
      </c>
      <c r="I6195" t="s">
        <v>24</v>
      </c>
      <c r="J6195">
        <v>4</v>
      </c>
      <c r="K6195">
        <v>12</v>
      </c>
      <c r="L6195">
        <v>26</v>
      </c>
      <c r="M6195">
        <v>4</v>
      </c>
      <c r="N6195">
        <v>6.93</v>
      </c>
      <c r="P6195">
        <v>0.13</v>
      </c>
      <c r="R6195">
        <v>0.12</v>
      </c>
      <c r="X6195" t="s">
        <v>391</v>
      </c>
      <c r="Y6195">
        <v>6194</v>
      </c>
      <c r="Z6195" s="1">
        <v>0.69485069444444447</v>
      </c>
      <c r="AA6195" t="s">
        <v>12306</v>
      </c>
      <c r="AB6195">
        <v>-2E-3</v>
      </c>
      <c r="AC6195">
        <v>-1.0999999999999999E-2</v>
      </c>
      <c r="AD6195">
        <v>6.93</v>
      </c>
      <c r="AE6195" t="s">
        <v>391</v>
      </c>
    </row>
    <row r="6196" spans="1:32" x14ac:dyDescent="0.2">
      <c r="A6196">
        <v>6195</v>
      </c>
      <c r="B6196" t="s">
        <v>4688</v>
      </c>
      <c r="C6196">
        <v>150378</v>
      </c>
      <c r="D6196">
        <v>121776</v>
      </c>
      <c r="F6196">
        <v>16</v>
      </c>
      <c r="G6196">
        <v>40</v>
      </c>
      <c r="H6196">
        <v>38.700000000000003</v>
      </c>
      <c r="I6196" t="s">
        <v>24</v>
      </c>
      <c r="J6196">
        <v>4</v>
      </c>
      <c r="K6196">
        <v>13</v>
      </c>
      <c r="L6196">
        <v>11</v>
      </c>
      <c r="M6196">
        <v>4</v>
      </c>
      <c r="N6196">
        <v>5.77</v>
      </c>
      <c r="P6196">
        <v>-0.02</v>
      </c>
      <c r="R6196">
        <v>-0.03</v>
      </c>
      <c r="X6196" t="s">
        <v>89</v>
      </c>
      <c r="Y6196">
        <v>6195</v>
      </c>
      <c r="Z6196" s="1">
        <v>0.69489236111111108</v>
      </c>
      <c r="AA6196" t="s">
        <v>12307</v>
      </c>
      <c r="AB6196">
        <v>-1E-3</v>
      </c>
      <c r="AC6196">
        <v>-1.2999999999999999E-2</v>
      </c>
      <c r="AD6196">
        <v>5.77</v>
      </c>
      <c r="AE6196" t="s">
        <v>89</v>
      </c>
    </row>
    <row r="6197" spans="1:32" x14ac:dyDescent="0.2">
      <c r="A6197">
        <v>6196</v>
      </c>
      <c r="C6197">
        <v>150416</v>
      </c>
      <c r="D6197">
        <v>160046</v>
      </c>
      <c r="F6197">
        <v>16</v>
      </c>
      <c r="G6197">
        <v>41</v>
      </c>
      <c r="H6197">
        <v>34.4</v>
      </c>
      <c r="I6197" t="s">
        <v>26</v>
      </c>
      <c r="J6197">
        <v>17</v>
      </c>
      <c r="K6197">
        <v>44</v>
      </c>
      <c r="L6197">
        <v>32</v>
      </c>
      <c r="M6197">
        <v>-17</v>
      </c>
      <c r="N6197">
        <v>4.96</v>
      </c>
      <c r="P6197">
        <v>1.1100000000000001</v>
      </c>
      <c r="R6197">
        <v>0.87</v>
      </c>
      <c r="T6197">
        <v>0.6</v>
      </c>
      <c r="X6197" t="s">
        <v>4689</v>
      </c>
      <c r="Y6197">
        <v>6196</v>
      </c>
      <c r="Z6197" s="1">
        <v>0.69553703703703695</v>
      </c>
      <c r="AA6197" t="s">
        <v>12308</v>
      </c>
      <c r="AB6197">
        <v>-0.02</v>
      </c>
      <c r="AC6197">
        <v>-1E-3</v>
      </c>
      <c r="AD6197">
        <v>4.96</v>
      </c>
      <c r="AE6197" t="s">
        <v>9432</v>
      </c>
      <c r="AF6197" t="s">
        <v>36</v>
      </c>
    </row>
    <row r="6198" spans="1:32" x14ac:dyDescent="0.2">
      <c r="A6198">
        <v>6197</v>
      </c>
      <c r="C6198">
        <v>150421</v>
      </c>
      <c r="D6198">
        <v>227092</v>
      </c>
      <c r="F6198">
        <v>16</v>
      </c>
      <c r="G6198">
        <v>43</v>
      </c>
      <c r="H6198">
        <v>3.4</v>
      </c>
      <c r="I6198" t="s">
        <v>26</v>
      </c>
      <c r="J6198">
        <v>46</v>
      </c>
      <c r="K6198">
        <v>4</v>
      </c>
      <c r="L6198">
        <v>14</v>
      </c>
      <c r="M6198">
        <v>-46</v>
      </c>
      <c r="N6198">
        <v>6.23</v>
      </c>
      <c r="P6198">
        <v>0.85</v>
      </c>
      <c r="R6198">
        <v>0.59</v>
      </c>
      <c r="X6198" t="s">
        <v>4690</v>
      </c>
      <c r="Y6198">
        <v>6197</v>
      </c>
      <c r="Z6198" s="1">
        <v>0.69656712962962963</v>
      </c>
      <c r="AA6198" t="s">
        <v>12309</v>
      </c>
      <c r="AB6198">
        <v>-1.4999999999999999E-2</v>
      </c>
      <c r="AC6198">
        <v>-1.7999999999999999E-2</v>
      </c>
      <c r="AD6198">
        <v>6.23</v>
      </c>
      <c r="AE6198" t="s">
        <v>4690</v>
      </c>
    </row>
    <row r="6199" spans="1:32" x14ac:dyDescent="0.2">
      <c r="A6199">
        <v>6198</v>
      </c>
      <c r="C6199">
        <v>150429</v>
      </c>
      <c r="D6199">
        <v>17165</v>
      </c>
      <c r="F6199">
        <v>16</v>
      </c>
      <c r="G6199">
        <v>36</v>
      </c>
      <c r="H6199">
        <v>55</v>
      </c>
      <c r="I6199" t="s">
        <v>24</v>
      </c>
      <c r="J6199">
        <v>63</v>
      </c>
      <c r="K6199">
        <v>4</v>
      </c>
      <c r="L6199">
        <v>22</v>
      </c>
      <c r="M6199">
        <v>63</v>
      </c>
      <c r="N6199">
        <v>6.16</v>
      </c>
      <c r="P6199">
        <v>1.53</v>
      </c>
      <c r="X6199" t="s">
        <v>104</v>
      </c>
      <c r="Y6199">
        <v>6198</v>
      </c>
      <c r="Z6199" s="1">
        <v>0.69230324074074068</v>
      </c>
      <c r="AA6199" t="s">
        <v>12310</v>
      </c>
      <c r="AB6199">
        <v>4.0000000000000001E-3</v>
      </c>
      <c r="AC6199">
        <v>-8.6999999999999994E-2</v>
      </c>
      <c r="AD6199">
        <v>6.16</v>
      </c>
      <c r="AE6199" t="s">
        <v>104</v>
      </c>
    </row>
    <row r="6200" spans="1:32" x14ac:dyDescent="0.2">
      <c r="A6200">
        <v>6199</v>
      </c>
      <c r="C6200">
        <v>150449</v>
      </c>
      <c r="D6200">
        <v>30026</v>
      </c>
      <c r="F6200">
        <v>16</v>
      </c>
      <c r="G6200">
        <v>38</v>
      </c>
      <c r="H6200">
        <v>0.4</v>
      </c>
      <c r="I6200" t="s">
        <v>24</v>
      </c>
      <c r="J6200">
        <v>56</v>
      </c>
      <c r="K6200">
        <v>0</v>
      </c>
      <c r="L6200">
        <v>56</v>
      </c>
      <c r="M6200">
        <v>56</v>
      </c>
      <c r="N6200">
        <v>5.29</v>
      </c>
      <c r="P6200">
        <v>1.08</v>
      </c>
      <c r="R6200">
        <v>0.9</v>
      </c>
      <c r="T6200">
        <v>0.52</v>
      </c>
      <c r="X6200" t="s">
        <v>45</v>
      </c>
      <c r="Y6200">
        <v>6199</v>
      </c>
      <c r="Z6200" s="1">
        <v>0.69306018518518508</v>
      </c>
      <c r="AA6200" t="s">
        <v>12311</v>
      </c>
      <c r="AB6200">
        <v>0</v>
      </c>
      <c r="AC6200">
        <v>6.6000000000000003E-2</v>
      </c>
      <c r="AD6200">
        <v>5.29</v>
      </c>
      <c r="AE6200" t="s">
        <v>45</v>
      </c>
    </row>
    <row r="6201" spans="1:32" x14ac:dyDescent="0.2">
      <c r="A6201">
        <v>6200</v>
      </c>
      <c r="B6201" t="s">
        <v>4691</v>
      </c>
      <c r="C6201">
        <v>150450</v>
      </c>
      <c r="D6201">
        <v>46210</v>
      </c>
      <c r="E6201">
        <v>7896</v>
      </c>
      <c r="F6201">
        <v>16</v>
      </c>
      <c r="G6201">
        <v>38</v>
      </c>
      <c r="H6201">
        <v>44.9</v>
      </c>
      <c r="I6201" t="s">
        <v>24</v>
      </c>
      <c r="J6201">
        <v>48</v>
      </c>
      <c r="K6201">
        <v>55</v>
      </c>
      <c r="L6201">
        <v>42</v>
      </c>
      <c r="M6201">
        <v>48</v>
      </c>
      <c r="N6201">
        <v>4.9000000000000004</v>
      </c>
      <c r="P6201">
        <v>1.55</v>
      </c>
      <c r="R6201">
        <v>1.76</v>
      </c>
      <c r="T6201">
        <v>0.9</v>
      </c>
      <c r="U6201" t="s">
        <v>93</v>
      </c>
      <c r="X6201" t="s">
        <v>4692</v>
      </c>
      <c r="Y6201">
        <v>6200</v>
      </c>
      <c r="Z6201" s="1">
        <v>0.69357523148148148</v>
      </c>
      <c r="AA6201" t="s">
        <v>12312</v>
      </c>
      <c r="AB6201">
        <v>-4.7E-2</v>
      </c>
      <c r="AC6201">
        <v>3.1E-2</v>
      </c>
      <c r="AD6201">
        <v>4.9000000000000004</v>
      </c>
      <c r="AE6201" t="s">
        <v>5765</v>
      </c>
      <c r="AF6201" t="s">
        <v>36</v>
      </c>
    </row>
    <row r="6202" spans="1:32" x14ac:dyDescent="0.2">
      <c r="A6202">
        <v>6201</v>
      </c>
      <c r="C6202">
        <v>150451</v>
      </c>
      <c r="D6202">
        <v>141310</v>
      </c>
      <c r="F6202">
        <v>16</v>
      </c>
      <c r="G6202">
        <v>41</v>
      </c>
      <c r="H6202">
        <v>11.5</v>
      </c>
      <c r="I6202" t="s">
        <v>26</v>
      </c>
      <c r="J6202">
        <v>1</v>
      </c>
      <c r="K6202">
        <v>0</v>
      </c>
      <c r="L6202">
        <v>2</v>
      </c>
      <c r="M6202">
        <v>-1</v>
      </c>
      <c r="N6202">
        <v>6.24</v>
      </c>
      <c r="P6202">
        <v>0.3</v>
      </c>
      <c r="R6202">
        <v>7.0000000000000007E-2</v>
      </c>
      <c r="T6202">
        <v>0.18</v>
      </c>
      <c r="X6202" t="s">
        <v>170</v>
      </c>
      <c r="Y6202">
        <v>6201</v>
      </c>
      <c r="Z6202" s="1">
        <v>0.69527199074074064</v>
      </c>
      <c r="AA6202" t="s">
        <v>12313</v>
      </c>
      <c r="AB6202">
        <v>6.0000000000000001E-3</v>
      </c>
      <c r="AC6202">
        <v>-1.4999999999999999E-2</v>
      </c>
      <c r="AD6202">
        <v>6.24</v>
      </c>
      <c r="AE6202" t="s">
        <v>170</v>
      </c>
    </row>
    <row r="6203" spans="1:32" x14ac:dyDescent="0.2">
      <c r="A6203">
        <v>6202</v>
      </c>
      <c r="C6203">
        <v>150453</v>
      </c>
      <c r="D6203">
        <v>160052</v>
      </c>
      <c r="F6203">
        <v>16</v>
      </c>
      <c r="G6203">
        <v>41</v>
      </c>
      <c r="H6203">
        <v>53.7</v>
      </c>
      <c r="I6203" t="s">
        <v>26</v>
      </c>
      <c r="J6203">
        <v>19</v>
      </c>
      <c r="K6203">
        <v>55</v>
      </c>
      <c r="L6203">
        <v>28</v>
      </c>
      <c r="M6203">
        <v>-19</v>
      </c>
      <c r="N6203">
        <v>5.57</v>
      </c>
      <c r="P6203">
        <v>0.43</v>
      </c>
      <c r="X6203" t="s">
        <v>4693</v>
      </c>
      <c r="Y6203">
        <v>6202</v>
      </c>
      <c r="Z6203" s="1">
        <v>0.69576041666666677</v>
      </c>
      <c r="AA6203" t="s">
        <v>12314</v>
      </c>
      <c r="AB6203">
        <v>2.1999999999999999E-2</v>
      </c>
      <c r="AC6203">
        <v>4.1000000000000002E-2</v>
      </c>
      <c r="AD6203">
        <v>5.57</v>
      </c>
      <c r="AE6203" t="s">
        <v>9558</v>
      </c>
      <c r="AF6203" t="s">
        <v>36</v>
      </c>
    </row>
    <row r="6204" spans="1:32" x14ac:dyDescent="0.2">
      <c r="A6204">
        <v>6203</v>
      </c>
      <c r="C6204">
        <v>150483</v>
      </c>
      <c r="D6204">
        <v>102314</v>
      </c>
      <c r="F6204">
        <v>16</v>
      </c>
      <c r="G6204">
        <v>40</v>
      </c>
      <c r="H6204">
        <v>51.4</v>
      </c>
      <c r="I6204" t="s">
        <v>24</v>
      </c>
      <c r="J6204">
        <v>12</v>
      </c>
      <c r="K6204">
        <v>23</v>
      </c>
      <c r="L6204">
        <v>42</v>
      </c>
      <c r="M6204">
        <v>12</v>
      </c>
      <c r="N6204">
        <v>6.08</v>
      </c>
      <c r="P6204">
        <v>0.05</v>
      </c>
      <c r="R6204">
        <v>0.03</v>
      </c>
      <c r="X6204" t="s">
        <v>1824</v>
      </c>
      <c r="Y6204">
        <v>6203</v>
      </c>
      <c r="Z6204" s="1">
        <v>0.69503935185185195</v>
      </c>
      <c r="AA6204" t="s">
        <v>12315</v>
      </c>
      <c r="AB6204">
        <v>-2.5999999999999999E-2</v>
      </c>
      <c r="AC6204">
        <v>-0.01</v>
      </c>
      <c r="AD6204">
        <v>6.08</v>
      </c>
      <c r="AE6204" t="s">
        <v>1824</v>
      </c>
    </row>
    <row r="6205" spans="1:32" x14ac:dyDescent="0.2">
      <c r="A6205">
        <v>6204</v>
      </c>
      <c r="C6205">
        <v>150549</v>
      </c>
      <c r="D6205">
        <v>253688</v>
      </c>
      <c r="E6205" t="s">
        <v>4694</v>
      </c>
      <c r="F6205">
        <v>16</v>
      </c>
      <c r="G6205">
        <v>46</v>
      </c>
      <c r="H6205">
        <v>40</v>
      </c>
      <c r="I6205" t="s">
        <v>26</v>
      </c>
      <c r="J6205">
        <v>67</v>
      </c>
      <c r="K6205">
        <v>6</v>
      </c>
      <c r="L6205">
        <v>35</v>
      </c>
      <c r="M6205">
        <v>-67</v>
      </c>
      <c r="N6205">
        <v>5.13</v>
      </c>
      <c r="P6205">
        <v>-0.08</v>
      </c>
      <c r="R6205">
        <v>-0.45</v>
      </c>
      <c r="X6205" t="s">
        <v>674</v>
      </c>
      <c r="Y6205">
        <v>6204</v>
      </c>
      <c r="Z6205" s="1">
        <v>0.69907407407407407</v>
      </c>
      <c r="AA6205" t="s">
        <v>12316</v>
      </c>
      <c r="AB6205">
        <v>-1.4E-2</v>
      </c>
      <c r="AC6205">
        <v>-1.4999999999999999E-2</v>
      </c>
      <c r="AD6205">
        <v>5.13</v>
      </c>
      <c r="AE6205" t="s">
        <v>674</v>
      </c>
    </row>
    <row r="6206" spans="1:32" x14ac:dyDescent="0.2">
      <c r="A6206">
        <v>6205</v>
      </c>
      <c r="B6206" t="s">
        <v>4695</v>
      </c>
      <c r="C6206">
        <v>150557</v>
      </c>
      <c r="D6206">
        <v>121790</v>
      </c>
      <c r="F6206">
        <v>16</v>
      </c>
      <c r="G6206">
        <v>41</v>
      </c>
      <c r="H6206">
        <v>42.5</v>
      </c>
      <c r="I6206" t="s">
        <v>24</v>
      </c>
      <c r="J6206">
        <v>1</v>
      </c>
      <c r="K6206">
        <v>10</v>
      </c>
      <c r="L6206">
        <v>52</v>
      </c>
      <c r="M6206">
        <v>1</v>
      </c>
      <c r="N6206">
        <v>5.74</v>
      </c>
      <c r="P6206">
        <v>0.32</v>
      </c>
      <c r="R6206">
        <v>7.0000000000000007E-2</v>
      </c>
      <c r="X6206" t="s">
        <v>4696</v>
      </c>
      <c r="Y6206">
        <v>6205</v>
      </c>
      <c r="Z6206" s="1">
        <v>0.69563078703703696</v>
      </c>
      <c r="AA6206" t="s">
        <v>12317</v>
      </c>
      <c r="AB6206">
        <v>-9.7000000000000003E-2</v>
      </c>
      <c r="AC6206">
        <v>5.0999999999999997E-2</v>
      </c>
      <c r="AD6206">
        <v>5.74</v>
      </c>
      <c r="AE6206" t="s">
        <v>12318</v>
      </c>
      <c r="AF6206" t="s">
        <v>36</v>
      </c>
    </row>
    <row r="6207" spans="1:32" x14ac:dyDescent="0.2">
      <c r="A6207">
        <v>6206</v>
      </c>
      <c r="C6207">
        <v>150573</v>
      </c>
      <c r="D6207">
        <v>227118</v>
      </c>
      <c r="F6207">
        <v>16</v>
      </c>
      <c r="G6207">
        <v>43</v>
      </c>
      <c r="H6207">
        <v>45.5</v>
      </c>
      <c r="I6207" t="s">
        <v>26</v>
      </c>
      <c r="J6207">
        <v>41</v>
      </c>
      <c r="K6207">
        <v>7</v>
      </c>
      <c r="L6207">
        <v>8</v>
      </c>
      <c r="M6207">
        <v>-41</v>
      </c>
      <c r="N6207">
        <v>6.2</v>
      </c>
      <c r="P6207">
        <v>0.14000000000000001</v>
      </c>
      <c r="R6207">
        <v>0.17</v>
      </c>
      <c r="X6207" t="s">
        <v>310</v>
      </c>
      <c r="Y6207">
        <v>6206</v>
      </c>
      <c r="Z6207" s="1">
        <v>0.69705439814814818</v>
      </c>
      <c r="AA6207" t="s">
        <v>12319</v>
      </c>
      <c r="AB6207">
        <v>-4.5999999999999999E-2</v>
      </c>
      <c r="AC6207">
        <v>-1.6E-2</v>
      </c>
      <c r="AD6207">
        <v>6.2</v>
      </c>
      <c r="AE6207" t="s">
        <v>310</v>
      </c>
    </row>
    <row r="6208" spans="1:32" x14ac:dyDescent="0.2">
      <c r="A6208">
        <v>6207</v>
      </c>
      <c r="C6208">
        <v>150576</v>
      </c>
      <c r="D6208">
        <v>244106</v>
      </c>
      <c r="F6208">
        <v>16</v>
      </c>
      <c r="G6208">
        <v>44</v>
      </c>
      <c r="H6208">
        <v>39.799999999999997</v>
      </c>
      <c r="I6208" t="s">
        <v>26</v>
      </c>
      <c r="J6208">
        <v>53</v>
      </c>
      <c r="K6208">
        <v>9</v>
      </c>
      <c r="L6208">
        <v>9</v>
      </c>
      <c r="M6208">
        <v>-53</v>
      </c>
      <c r="N6208">
        <v>5.96</v>
      </c>
      <c r="P6208">
        <v>1.26</v>
      </c>
      <c r="X6208" t="s">
        <v>71</v>
      </c>
      <c r="Y6208">
        <v>6207</v>
      </c>
      <c r="Z6208" s="1">
        <v>0.69768287037037036</v>
      </c>
      <c r="AA6208" t="s">
        <v>12320</v>
      </c>
      <c r="AB6208">
        <v>-8.9999999999999993E-3</v>
      </c>
      <c r="AC6208">
        <v>-1.7999999999999999E-2</v>
      </c>
      <c r="AD6208">
        <v>5.96</v>
      </c>
      <c r="AE6208" t="s">
        <v>71</v>
      </c>
    </row>
    <row r="6209" spans="1:32" x14ac:dyDescent="0.2">
      <c r="A6209">
        <v>6208</v>
      </c>
      <c r="C6209">
        <v>150580</v>
      </c>
      <c r="D6209">
        <v>84536</v>
      </c>
      <c r="F6209">
        <v>16</v>
      </c>
      <c r="G6209">
        <v>41</v>
      </c>
      <c r="H6209">
        <v>0.6</v>
      </c>
      <c r="I6209" t="s">
        <v>24</v>
      </c>
      <c r="J6209">
        <v>24</v>
      </c>
      <c r="K6209">
        <v>51</v>
      </c>
      <c r="L6209">
        <v>31</v>
      </c>
      <c r="M6209">
        <v>24</v>
      </c>
      <c r="N6209">
        <v>6.06</v>
      </c>
      <c r="P6209">
        <v>1.31</v>
      </c>
      <c r="X6209" t="s">
        <v>365</v>
      </c>
      <c r="Y6209">
        <v>6208</v>
      </c>
      <c r="Z6209" s="1">
        <v>0.69514583333333324</v>
      </c>
      <c r="AA6209" t="s">
        <v>12321</v>
      </c>
      <c r="AB6209">
        <v>-3.4000000000000002E-2</v>
      </c>
      <c r="AC6209">
        <v>0</v>
      </c>
      <c r="AD6209">
        <v>6.06</v>
      </c>
      <c r="AE6209" t="s">
        <v>365</v>
      </c>
    </row>
    <row r="6210" spans="1:32" x14ac:dyDescent="0.2">
      <c r="A6210">
        <v>6209</v>
      </c>
      <c r="C6210">
        <v>150591</v>
      </c>
      <c r="D6210">
        <v>227123</v>
      </c>
      <c r="F6210">
        <v>16</v>
      </c>
      <c r="G6210">
        <v>43</v>
      </c>
      <c r="H6210">
        <v>53.9</v>
      </c>
      <c r="I6210" t="s">
        <v>26</v>
      </c>
      <c r="J6210">
        <v>41</v>
      </c>
      <c r="K6210">
        <v>6</v>
      </c>
      <c r="L6210">
        <v>47</v>
      </c>
      <c r="M6210">
        <v>-41</v>
      </c>
      <c r="N6210">
        <v>6.12</v>
      </c>
      <c r="P6210">
        <v>-7.0000000000000007E-2</v>
      </c>
      <c r="R6210">
        <v>-0.52</v>
      </c>
      <c r="X6210" t="s">
        <v>4697</v>
      </c>
      <c r="Y6210">
        <v>6209</v>
      </c>
      <c r="Z6210" s="1">
        <v>0.69715162037037037</v>
      </c>
      <c r="AA6210" t="s">
        <v>12322</v>
      </c>
      <c r="AB6210">
        <v>-2.5999999999999999E-2</v>
      </c>
      <c r="AC6210">
        <v>-1.2999999999999999E-2</v>
      </c>
      <c r="AD6210">
        <v>6.12</v>
      </c>
      <c r="AE6210" t="s">
        <v>4697</v>
      </c>
    </row>
    <row r="6211" spans="1:32" x14ac:dyDescent="0.2">
      <c r="A6211">
        <v>6210</v>
      </c>
      <c r="C6211">
        <v>150608</v>
      </c>
      <c r="D6211">
        <v>207966</v>
      </c>
      <c r="F6211">
        <v>16</v>
      </c>
      <c r="G6211">
        <v>43</v>
      </c>
      <c r="H6211">
        <v>47.6</v>
      </c>
      <c r="I6211" t="s">
        <v>26</v>
      </c>
      <c r="J6211">
        <v>38</v>
      </c>
      <c r="K6211">
        <v>9</v>
      </c>
      <c r="L6211">
        <v>24</v>
      </c>
      <c r="M6211">
        <v>-38</v>
      </c>
      <c r="N6211">
        <v>6.05</v>
      </c>
      <c r="P6211">
        <v>-0.06</v>
      </c>
      <c r="X6211" t="s">
        <v>2097</v>
      </c>
      <c r="Y6211">
        <v>6210</v>
      </c>
      <c r="Z6211" s="1">
        <v>0.69707870370370373</v>
      </c>
      <c r="AA6211" t="s">
        <v>12323</v>
      </c>
      <c r="AB6211">
        <v>-8.9999999999999993E-3</v>
      </c>
      <c r="AC6211">
        <v>-4.9000000000000002E-2</v>
      </c>
      <c r="AD6211">
        <v>6.05</v>
      </c>
      <c r="AE6211" t="s">
        <v>8122</v>
      </c>
      <c r="AF6211" t="s">
        <v>36</v>
      </c>
    </row>
    <row r="6212" spans="1:32" x14ac:dyDescent="0.2">
      <c r="A6212">
        <v>6211</v>
      </c>
      <c r="C6212">
        <v>150638</v>
      </c>
      <c r="D6212">
        <v>207967</v>
      </c>
      <c r="F6212">
        <v>16</v>
      </c>
      <c r="G6212">
        <v>43</v>
      </c>
      <c r="H6212">
        <v>38.700000000000003</v>
      </c>
      <c r="I6212" t="s">
        <v>26</v>
      </c>
      <c r="J6212">
        <v>32</v>
      </c>
      <c r="K6212">
        <v>6</v>
      </c>
      <c r="L6212">
        <v>22</v>
      </c>
      <c r="M6212">
        <v>-32</v>
      </c>
      <c r="N6212">
        <v>6.46</v>
      </c>
      <c r="P6212">
        <v>-0.08</v>
      </c>
      <c r="X6212" t="s">
        <v>122</v>
      </c>
      <c r="Y6212">
        <v>6211</v>
      </c>
      <c r="Z6212" s="1">
        <v>0.6969756944444444</v>
      </c>
      <c r="AA6212" t="s">
        <v>12324</v>
      </c>
      <c r="AB6212">
        <v>-2E-3</v>
      </c>
      <c r="AC6212">
        <v>-2.3E-2</v>
      </c>
      <c r="AD6212">
        <v>6.46</v>
      </c>
      <c r="AE6212" t="s">
        <v>122</v>
      </c>
    </row>
    <row r="6213" spans="1:32" x14ac:dyDescent="0.2">
      <c r="A6213">
        <v>6212</v>
      </c>
      <c r="B6213" t="s">
        <v>4698</v>
      </c>
      <c r="C6213">
        <v>150680</v>
      </c>
      <c r="D6213">
        <v>65485</v>
      </c>
      <c r="E6213">
        <v>7915</v>
      </c>
      <c r="F6213">
        <v>16</v>
      </c>
      <c r="G6213">
        <v>41</v>
      </c>
      <c r="H6213">
        <v>17.2</v>
      </c>
      <c r="I6213" t="s">
        <v>24</v>
      </c>
      <c r="J6213">
        <v>31</v>
      </c>
      <c r="K6213">
        <v>36</v>
      </c>
      <c r="L6213">
        <v>11</v>
      </c>
      <c r="M6213">
        <v>31</v>
      </c>
      <c r="N6213">
        <v>2.81</v>
      </c>
      <c r="P6213">
        <v>0.65</v>
      </c>
      <c r="R6213">
        <v>0.21</v>
      </c>
      <c r="T6213">
        <v>0.32</v>
      </c>
      <c r="X6213" t="s">
        <v>2744</v>
      </c>
      <c r="Y6213">
        <v>6212</v>
      </c>
      <c r="Z6213" s="1">
        <v>0.69533796296296302</v>
      </c>
      <c r="AA6213" t="s">
        <v>12325</v>
      </c>
      <c r="AB6213">
        <v>-0.47</v>
      </c>
      <c r="AC6213">
        <v>0.39400000000000002</v>
      </c>
      <c r="AD6213">
        <v>2.81</v>
      </c>
      <c r="AE6213" t="s">
        <v>2744</v>
      </c>
    </row>
    <row r="6214" spans="1:32" x14ac:dyDescent="0.2">
      <c r="A6214">
        <v>6213</v>
      </c>
      <c r="B6214" t="s">
        <v>4699</v>
      </c>
      <c r="C6214">
        <v>150682</v>
      </c>
      <c r="D6214">
        <v>84543</v>
      </c>
      <c r="F6214">
        <v>16</v>
      </c>
      <c r="G6214">
        <v>41</v>
      </c>
      <c r="H6214">
        <v>36.700000000000003</v>
      </c>
      <c r="I6214" t="s">
        <v>24</v>
      </c>
      <c r="J6214">
        <v>26</v>
      </c>
      <c r="K6214">
        <v>55</v>
      </c>
      <c r="L6214">
        <v>1</v>
      </c>
      <c r="M6214">
        <v>26</v>
      </c>
      <c r="N6214">
        <v>5.92</v>
      </c>
      <c r="P6214">
        <v>0.4</v>
      </c>
      <c r="R6214">
        <v>-7.0000000000000007E-2</v>
      </c>
      <c r="X6214" t="s">
        <v>171</v>
      </c>
      <c r="Y6214">
        <v>6213</v>
      </c>
      <c r="Z6214" s="1">
        <v>0.69556365740740744</v>
      </c>
      <c r="AA6214" t="s">
        <v>12326</v>
      </c>
      <c r="AB6214">
        <v>2E-3</v>
      </c>
      <c r="AC6214">
        <v>-4.3999999999999997E-2</v>
      </c>
      <c r="AD6214">
        <v>5.92</v>
      </c>
      <c r="AE6214" t="s">
        <v>171</v>
      </c>
    </row>
    <row r="6215" spans="1:32" x14ac:dyDescent="0.2">
      <c r="A6215">
        <v>6214</v>
      </c>
      <c r="C6215">
        <v>150742</v>
      </c>
      <c r="D6215">
        <v>227146</v>
      </c>
      <c r="F6215">
        <v>16</v>
      </c>
      <c r="G6215">
        <v>44</v>
      </c>
      <c r="H6215">
        <v>42.6</v>
      </c>
      <c r="I6215" t="s">
        <v>26</v>
      </c>
      <c r="J6215">
        <v>40</v>
      </c>
      <c r="K6215">
        <v>50</v>
      </c>
      <c r="L6215">
        <v>23</v>
      </c>
      <c r="M6215">
        <v>-40</v>
      </c>
      <c r="N6215">
        <v>5.71</v>
      </c>
      <c r="P6215">
        <v>-0.12</v>
      </c>
      <c r="R6215">
        <v>-0.63</v>
      </c>
      <c r="X6215" t="s">
        <v>368</v>
      </c>
      <c r="Y6215">
        <v>6214</v>
      </c>
      <c r="Z6215" s="1">
        <v>0.69771527777777775</v>
      </c>
      <c r="AA6215" t="s">
        <v>12327</v>
      </c>
      <c r="AB6215">
        <v>-0.01</v>
      </c>
      <c r="AC6215">
        <v>-2.4E-2</v>
      </c>
      <c r="AD6215">
        <v>5.71</v>
      </c>
      <c r="AE6215" t="s">
        <v>368</v>
      </c>
    </row>
    <row r="6216" spans="1:32" x14ac:dyDescent="0.2">
      <c r="A6216">
        <v>6215</v>
      </c>
      <c r="C6216">
        <v>150745</v>
      </c>
      <c r="D6216">
        <v>244122</v>
      </c>
      <c r="F6216">
        <v>16</v>
      </c>
      <c r="G6216">
        <v>46</v>
      </c>
      <c r="H6216">
        <v>21.2</v>
      </c>
      <c r="I6216" t="s">
        <v>26</v>
      </c>
      <c r="J6216">
        <v>58</v>
      </c>
      <c r="K6216">
        <v>30</v>
      </c>
      <c r="L6216">
        <v>13</v>
      </c>
      <c r="M6216">
        <v>-58</v>
      </c>
      <c r="N6216">
        <v>5.74</v>
      </c>
      <c r="P6216">
        <v>-0.09</v>
      </c>
      <c r="X6216" t="s">
        <v>2416</v>
      </c>
      <c r="Y6216">
        <v>6215</v>
      </c>
      <c r="Z6216" s="1">
        <v>0.6988564814814815</v>
      </c>
      <c r="AA6216" t="s">
        <v>12328</v>
      </c>
      <c r="AB6216">
        <v>-8.0000000000000002E-3</v>
      </c>
      <c r="AC6216">
        <v>-1.6E-2</v>
      </c>
      <c r="AD6216">
        <v>5.74</v>
      </c>
      <c r="AE6216" t="s">
        <v>7045</v>
      </c>
    </row>
    <row r="6217" spans="1:32" x14ac:dyDescent="0.2">
      <c r="A6217">
        <v>6216</v>
      </c>
      <c r="C6217">
        <v>150768</v>
      </c>
      <c r="D6217">
        <v>184591</v>
      </c>
      <c r="E6217">
        <v>7935</v>
      </c>
      <c r="F6217">
        <v>16</v>
      </c>
      <c r="G6217">
        <v>44</v>
      </c>
      <c r="H6217">
        <v>17.3</v>
      </c>
      <c r="I6217" t="s">
        <v>26</v>
      </c>
      <c r="J6217">
        <v>27</v>
      </c>
      <c r="K6217">
        <v>27</v>
      </c>
      <c r="L6217">
        <v>22</v>
      </c>
      <c r="M6217">
        <v>-27</v>
      </c>
      <c r="N6217">
        <v>6.58</v>
      </c>
      <c r="P6217">
        <v>0.1</v>
      </c>
      <c r="X6217" t="s">
        <v>114</v>
      </c>
      <c r="Y6217">
        <v>6216</v>
      </c>
      <c r="Z6217" s="1">
        <v>0.69742245370370382</v>
      </c>
      <c r="AA6217" t="s">
        <v>12329</v>
      </c>
      <c r="AB6217">
        <v>-1.9E-2</v>
      </c>
      <c r="AC6217">
        <v>-7.0000000000000001E-3</v>
      </c>
      <c r="AD6217">
        <v>6.58</v>
      </c>
      <c r="AE6217" t="s">
        <v>114</v>
      </c>
    </row>
    <row r="6218" spans="1:32" x14ac:dyDescent="0.2">
      <c r="A6218">
        <v>6217</v>
      </c>
      <c r="B6218" t="s">
        <v>4700</v>
      </c>
      <c r="C6218">
        <v>150798</v>
      </c>
      <c r="D6218">
        <v>253700</v>
      </c>
      <c r="F6218">
        <v>16</v>
      </c>
      <c r="G6218">
        <v>48</v>
      </c>
      <c r="H6218">
        <v>39.9</v>
      </c>
      <c r="I6218" t="s">
        <v>26</v>
      </c>
      <c r="J6218">
        <v>69</v>
      </c>
      <c r="K6218">
        <v>1</v>
      </c>
      <c r="L6218">
        <v>40</v>
      </c>
      <c r="M6218">
        <v>-69</v>
      </c>
      <c r="N6218">
        <v>1.92</v>
      </c>
      <c r="P6218">
        <v>1.44</v>
      </c>
      <c r="R6218">
        <v>1.56</v>
      </c>
      <c r="X6218" t="s">
        <v>4701</v>
      </c>
      <c r="Y6218">
        <v>6217</v>
      </c>
      <c r="Z6218" s="1">
        <v>0.70046180555555548</v>
      </c>
      <c r="AA6218" t="s">
        <v>12330</v>
      </c>
      <c r="AB6218">
        <v>1.4E-2</v>
      </c>
      <c r="AC6218">
        <v>-3.4000000000000002E-2</v>
      </c>
      <c r="AD6218">
        <v>1.92</v>
      </c>
      <c r="AE6218" t="s">
        <v>12331</v>
      </c>
      <c r="AF6218" t="s">
        <v>36</v>
      </c>
    </row>
    <row r="6219" spans="1:32" x14ac:dyDescent="0.2">
      <c r="A6219">
        <v>6218</v>
      </c>
      <c r="C6219">
        <v>150894</v>
      </c>
      <c r="D6219">
        <v>184602</v>
      </c>
      <c r="E6219">
        <v>7944</v>
      </c>
      <c r="F6219">
        <v>16</v>
      </c>
      <c r="G6219">
        <v>45</v>
      </c>
      <c r="H6219">
        <v>0.2</v>
      </c>
      <c r="I6219" t="s">
        <v>26</v>
      </c>
      <c r="J6219">
        <v>28</v>
      </c>
      <c r="K6219">
        <v>30</v>
      </c>
      <c r="L6219">
        <v>35</v>
      </c>
      <c r="M6219">
        <v>-28</v>
      </c>
      <c r="N6219">
        <v>6.02</v>
      </c>
      <c r="P6219">
        <v>0.09</v>
      </c>
      <c r="X6219" t="s">
        <v>391</v>
      </c>
      <c r="Y6219">
        <v>6218</v>
      </c>
      <c r="Z6219" s="1">
        <v>0.69791898148148146</v>
      </c>
      <c r="AA6219" t="s">
        <v>12332</v>
      </c>
      <c r="AB6219">
        <v>-2.8000000000000001E-2</v>
      </c>
      <c r="AC6219">
        <v>1E-3</v>
      </c>
      <c r="AD6219">
        <v>6.02</v>
      </c>
      <c r="AE6219" t="s">
        <v>391</v>
      </c>
    </row>
    <row r="6220" spans="1:32" x14ac:dyDescent="0.2">
      <c r="A6220">
        <v>6219</v>
      </c>
      <c r="C6220">
        <v>150898</v>
      </c>
      <c r="D6220">
        <v>244133</v>
      </c>
      <c r="F6220">
        <v>16</v>
      </c>
      <c r="G6220">
        <v>47</v>
      </c>
      <c r="H6220">
        <v>19.5</v>
      </c>
      <c r="I6220" t="s">
        <v>26</v>
      </c>
      <c r="J6220">
        <v>58</v>
      </c>
      <c r="K6220">
        <v>20</v>
      </c>
      <c r="L6220">
        <v>29</v>
      </c>
      <c r="M6220">
        <v>-58</v>
      </c>
      <c r="N6220">
        <v>5.58</v>
      </c>
      <c r="P6220">
        <v>-0.08</v>
      </c>
      <c r="R6220">
        <v>-1</v>
      </c>
      <c r="X6220" t="s">
        <v>1952</v>
      </c>
      <c r="Y6220">
        <v>6219</v>
      </c>
      <c r="Z6220" s="1">
        <v>0.69953125000000005</v>
      </c>
      <c r="AA6220" t="s">
        <v>12333</v>
      </c>
      <c r="AB6220">
        <v>-1.9E-2</v>
      </c>
      <c r="AC6220">
        <v>-0.02</v>
      </c>
      <c r="AD6220">
        <v>5.58</v>
      </c>
      <c r="AE6220" t="s">
        <v>11535</v>
      </c>
    </row>
    <row r="6221" spans="1:32" x14ac:dyDescent="0.2">
      <c r="A6221">
        <v>6220</v>
      </c>
      <c r="B6221" t="s">
        <v>4702</v>
      </c>
      <c r="C6221">
        <v>150997</v>
      </c>
      <c r="D6221">
        <v>65504</v>
      </c>
      <c r="E6221">
        <v>7934</v>
      </c>
      <c r="F6221">
        <v>16</v>
      </c>
      <c r="G6221">
        <v>42</v>
      </c>
      <c r="H6221">
        <v>53.8</v>
      </c>
      <c r="I6221" t="s">
        <v>24</v>
      </c>
      <c r="J6221">
        <v>38</v>
      </c>
      <c r="K6221">
        <v>55</v>
      </c>
      <c r="L6221">
        <v>20</v>
      </c>
      <c r="M6221">
        <v>38</v>
      </c>
      <c r="N6221">
        <v>3.53</v>
      </c>
      <c r="P6221">
        <v>0.92</v>
      </c>
      <c r="R6221">
        <v>0.6</v>
      </c>
      <c r="T6221">
        <v>0.48</v>
      </c>
      <c r="X6221" t="s">
        <v>4703</v>
      </c>
      <c r="Y6221">
        <v>6220</v>
      </c>
      <c r="Z6221" s="1">
        <v>0.69645601851851857</v>
      </c>
      <c r="AA6221" t="s">
        <v>12334</v>
      </c>
      <c r="AB6221">
        <v>3.6999999999999998E-2</v>
      </c>
      <c r="AC6221">
        <v>-8.3000000000000004E-2</v>
      </c>
      <c r="AD6221">
        <v>3.53</v>
      </c>
      <c r="AE6221" t="s">
        <v>9432</v>
      </c>
      <c r="AF6221" t="s">
        <v>36</v>
      </c>
    </row>
    <row r="6222" spans="1:32" x14ac:dyDescent="0.2">
      <c r="A6222">
        <v>6221</v>
      </c>
      <c r="C6222">
        <v>151078</v>
      </c>
      <c r="D6222">
        <v>208020</v>
      </c>
      <c r="F6222">
        <v>16</v>
      </c>
      <c r="G6222">
        <v>46</v>
      </c>
      <c r="H6222">
        <v>47.8</v>
      </c>
      <c r="I6222" t="s">
        <v>26</v>
      </c>
      <c r="J6222">
        <v>39</v>
      </c>
      <c r="K6222">
        <v>22</v>
      </c>
      <c r="L6222">
        <v>38</v>
      </c>
      <c r="M6222">
        <v>-39</v>
      </c>
      <c r="N6222">
        <v>5.48</v>
      </c>
      <c r="P6222">
        <v>0.98</v>
      </c>
      <c r="X6222" t="s">
        <v>54</v>
      </c>
      <c r="Y6222">
        <v>6221</v>
      </c>
      <c r="Z6222" s="1">
        <v>0.69916435185185188</v>
      </c>
      <c r="AA6222" t="s">
        <v>12335</v>
      </c>
      <c r="AB6222">
        <v>-3.2000000000000001E-2</v>
      </c>
      <c r="AC6222">
        <v>-3.4000000000000002E-2</v>
      </c>
      <c r="AD6222">
        <v>5.48</v>
      </c>
      <c r="AE6222" t="s">
        <v>54</v>
      </c>
    </row>
    <row r="6223" spans="1:32" x14ac:dyDescent="0.2">
      <c r="A6223">
        <v>6222</v>
      </c>
      <c r="C6223">
        <v>151087</v>
      </c>
      <c r="D6223">
        <v>65512</v>
      </c>
      <c r="F6223">
        <v>16</v>
      </c>
      <c r="G6223">
        <v>43</v>
      </c>
      <c r="H6223">
        <v>51.7</v>
      </c>
      <c r="I6223" t="s">
        <v>24</v>
      </c>
      <c r="J6223">
        <v>34</v>
      </c>
      <c r="K6223">
        <v>2</v>
      </c>
      <c r="L6223">
        <v>20</v>
      </c>
      <c r="M6223">
        <v>34</v>
      </c>
      <c r="N6223">
        <v>5.99</v>
      </c>
      <c r="P6223">
        <v>0.28999999999999998</v>
      </c>
      <c r="R6223">
        <v>0.06</v>
      </c>
      <c r="X6223" t="s">
        <v>4704</v>
      </c>
      <c r="Y6223">
        <v>6222</v>
      </c>
      <c r="Z6223" s="1">
        <v>0.69712615740740747</v>
      </c>
      <c r="AA6223" t="s">
        <v>12336</v>
      </c>
      <c r="AB6223">
        <v>-7.0999999999999994E-2</v>
      </c>
      <c r="AC6223">
        <v>5.8000000000000003E-2</v>
      </c>
      <c r="AD6223">
        <v>5.99</v>
      </c>
      <c r="AE6223" t="s">
        <v>10669</v>
      </c>
      <c r="AF6223" t="s">
        <v>36</v>
      </c>
    </row>
    <row r="6224" spans="1:32" x14ac:dyDescent="0.2">
      <c r="A6224">
        <v>6223</v>
      </c>
      <c r="B6224" t="s">
        <v>4705</v>
      </c>
      <c r="C6224">
        <v>151101</v>
      </c>
      <c r="D6224">
        <v>17188</v>
      </c>
      <c r="F6224">
        <v>16</v>
      </c>
      <c r="G6224">
        <v>40</v>
      </c>
      <c r="H6224">
        <v>55.1</v>
      </c>
      <c r="I6224" t="s">
        <v>24</v>
      </c>
      <c r="J6224">
        <v>64</v>
      </c>
      <c r="K6224">
        <v>35</v>
      </c>
      <c r="L6224">
        <v>21</v>
      </c>
      <c r="M6224">
        <v>64</v>
      </c>
      <c r="N6224">
        <v>4.83</v>
      </c>
      <c r="P6224">
        <v>1.22</v>
      </c>
      <c r="R6224">
        <v>1.26</v>
      </c>
      <c r="T6224">
        <v>0.61</v>
      </c>
      <c r="X6224" t="s">
        <v>4706</v>
      </c>
      <c r="Y6224">
        <v>6223</v>
      </c>
      <c r="Z6224" s="1">
        <v>0.69508217592592592</v>
      </c>
      <c r="AA6224" t="s">
        <v>12337</v>
      </c>
      <c r="AB6224">
        <v>1E-3</v>
      </c>
      <c r="AC6224">
        <v>-1.2999999999999999E-2</v>
      </c>
      <c r="AD6224">
        <v>4.83</v>
      </c>
      <c r="AE6224" t="s">
        <v>54</v>
      </c>
    </row>
    <row r="6225" spans="1:32" x14ac:dyDescent="0.2">
      <c r="A6225">
        <v>6224</v>
      </c>
      <c r="B6225" t="s">
        <v>4707</v>
      </c>
      <c r="C6225">
        <v>151133</v>
      </c>
      <c r="D6225">
        <v>121834</v>
      </c>
      <c r="F6225">
        <v>16</v>
      </c>
      <c r="G6225">
        <v>45</v>
      </c>
      <c r="H6225">
        <v>29.7</v>
      </c>
      <c r="I6225" t="s">
        <v>24</v>
      </c>
      <c r="J6225">
        <v>1</v>
      </c>
      <c r="K6225">
        <v>1</v>
      </c>
      <c r="L6225">
        <v>13</v>
      </c>
      <c r="M6225">
        <v>1</v>
      </c>
      <c r="N6225">
        <v>6.03</v>
      </c>
      <c r="P6225">
        <v>-0.02</v>
      </c>
      <c r="R6225">
        <v>-0.14000000000000001</v>
      </c>
      <c r="X6225" t="s">
        <v>243</v>
      </c>
      <c r="Y6225">
        <v>6224</v>
      </c>
      <c r="Z6225" s="1">
        <v>0.69826041666666672</v>
      </c>
      <c r="AA6225" t="s">
        <v>12338</v>
      </c>
      <c r="AB6225">
        <v>2E-3</v>
      </c>
      <c r="AC6225">
        <v>1.2999999999999999E-2</v>
      </c>
      <c r="AD6225">
        <v>6.03</v>
      </c>
      <c r="AE6225" t="s">
        <v>5682</v>
      </c>
      <c r="AF6225" t="s">
        <v>36</v>
      </c>
    </row>
    <row r="6226" spans="1:32" x14ac:dyDescent="0.2">
      <c r="A6226">
        <v>6225</v>
      </c>
      <c r="B6226" t="s">
        <v>4708</v>
      </c>
      <c r="C6226">
        <v>151179</v>
      </c>
      <c r="D6226">
        <v>184630</v>
      </c>
      <c r="F6226">
        <v>16</v>
      </c>
      <c r="G6226">
        <v>46</v>
      </c>
      <c r="H6226">
        <v>51.3</v>
      </c>
      <c r="I6226" t="s">
        <v>26</v>
      </c>
      <c r="J6226">
        <v>25</v>
      </c>
      <c r="K6226">
        <v>31</v>
      </c>
      <c r="L6226">
        <v>43</v>
      </c>
      <c r="M6226">
        <v>-25</v>
      </c>
      <c r="N6226">
        <v>6.71</v>
      </c>
      <c r="P6226">
        <v>1.18</v>
      </c>
      <c r="W6226" t="s">
        <v>27</v>
      </c>
      <c r="X6226" t="s">
        <v>342</v>
      </c>
      <c r="Y6226">
        <v>6225</v>
      </c>
      <c r="Z6226" s="1">
        <v>0.69920486111111113</v>
      </c>
      <c r="AA6226" t="s">
        <v>12339</v>
      </c>
      <c r="AB6226">
        <v>-5.0000000000000001E-3</v>
      </c>
      <c r="AC6226">
        <v>-1.4E-2</v>
      </c>
      <c r="AD6226">
        <v>6.71</v>
      </c>
      <c r="AE6226" t="s">
        <v>5784</v>
      </c>
    </row>
    <row r="6227" spans="1:32" x14ac:dyDescent="0.2">
      <c r="A6227">
        <v>6226</v>
      </c>
      <c r="C6227">
        <v>151199</v>
      </c>
      <c r="D6227">
        <v>30062</v>
      </c>
      <c r="E6227">
        <v>7945</v>
      </c>
      <c r="F6227">
        <v>16</v>
      </c>
      <c r="G6227">
        <v>42</v>
      </c>
      <c r="H6227">
        <v>58.4</v>
      </c>
      <c r="I6227" t="s">
        <v>24</v>
      </c>
      <c r="J6227">
        <v>55</v>
      </c>
      <c r="K6227">
        <v>41</v>
      </c>
      <c r="L6227">
        <v>25</v>
      </c>
      <c r="M6227">
        <v>55</v>
      </c>
      <c r="N6227">
        <v>6.16</v>
      </c>
      <c r="P6227">
        <v>7.0000000000000007E-2</v>
      </c>
      <c r="R6227">
        <v>0.11</v>
      </c>
      <c r="X6227" t="s">
        <v>4709</v>
      </c>
      <c r="Y6227">
        <v>6226</v>
      </c>
      <c r="Z6227" s="1">
        <v>0.69650925925925922</v>
      </c>
      <c r="AA6227" t="s">
        <v>12340</v>
      </c>
      <c r="AB6227">
        <v>4.9000000000000002E-2</v>
      </c>
      <c r="AC6227">
        <v>8.5000000000000006E-2</v>
      </c>
      <c r="AD6227">
        <v>6.16</v>
      </c>
      <c r="AE6227" t="s">
        <v>9545</v>
      </c>
    </row>
    <row r="6228" spans="1:32" x14ac:dyDescent="0.2">
      <c r="A6228">
        <v>6227</v>
      </c>
      <c r="C6228">
        <v>151203</v>
      </c>
      <c r="D6228">
        <v>102365</v>
      </c>
      <c r="E6228">
        <v>7950</v>
      </c>
      <c r="F6228">
        <v>16</v>
      </c>
      <c r="G6228">
        <v>45</v>
      </c>
      <c r="H6228">
        <v>22.5</v>
      </c>
      <c r="I6228" t="s">
        <v>24</v>
      </c>
      <c r="J6228">
        <v>15</v>
      </c>
      <c r="K6228">
        <v>44</v>
      </c>
      <c r="L6228">
        <v>43</v>
      </c>
      <c r="M6228">
        <v>15</v>
      </c>
      <c r="N6228">
        <v>5.56</v>
      </c>
      <c r="P6228">
        <v>1.66</v>
      </c>
      <c r="X6228" t="s">
        <v>2740</v>
      </c>
      <c r="Y6228">
        <v>6227</v>
      </c>
      <c r="Z6228" s="1">
        <v>0.69817708333333339</v>
      </c>
      <c r="AA6228" t="s">
        <v>12341</v>
      </c>
      <c r="AB6228">
        <v>2.7E-2</v>
      </c>
      <c r="AC6228">
        <v>-4.2999999999999997E-2</v>
      </c>
      <c r="AD6228">
        <v>5.56</v>
      </c>
      <c r="AE6228" t="s">
        <v>98</v>
      </c>
      <c r="AF6228" t="s">
        <v>36</v>
      </c>
    </row>
    <row r="6229" spans="1:32" x14ac:dyDescent="0.2">
      <c r="A6229">
        <v>6228</v>
      </c>
      <c r="B6229" t="s">
        <v>4710</v>
      </c>
      <c r="C6229">
        <v>151217</v>
      </c>
      <c r="D6229">
        <v>121843</v>
      </c>
      <c r="E6229">
        <v>7952</v>
      </c>
      <c r="F6229">
        <v>16</v>
      </c>
      <c r="G6229">
        <v>45</v>
      </c>
      <c r="H6229">
        <v>49.9</v>
      </c>
      <c r="I6229" t="s">
        <v>24</v>
      </c>
      <c r="J6229">
        <v>8</v>
      </c>
      <c r="K6229">
        <v>34</v>
      </c>
      <c r="L6229">
        <v>57</v>
      </c>
      <c r="M6229">
        <v>8</v>
      </c>
      <c r="N6229">
        <v>5.15</v>
      </c>
      <c r="P6229">
        <v>1.53</v>
      </c>
      <c r="R6229">
        <v>1.94</v>
      </c>
      <c r="T6229">
        <v>0.9</v>
      </c>
      <c r="X6229" t="s">
        <v>77</v>
      </c>
      <c r="Y6229">
        <v>6228</v>
      </c>
      <c r="Z6229" s="1">
        <v>0.69849421296296299</v>
      </c>
      <c r="AA6229" t="s">
        <v>12342</v>
      </c>
      <c r="AB6229">
        <v>0</v>
      </c>
      <c r="AC6229">
        <v>1.4999999999999999E-2</v>
      </c>
      <c r="AD6229">
        <v>5.15</v>
      </c>
      <c r="AE6229" t="s">
        <v>77</v>
      </c>
    </row>
    <row r="6230" spans="1:32" x14ac:dyDescent="0.2">
      <c r="A6230">
        <v>6229</v>
      </c>
      <c r="B6230" t="s">
        <v>4711</v>
      </c>
      <c r="C6230">
        <v>151249</v>
      </c>
      <c r="D6230">
        <v>244168</v>
      </c>
      <c r="F6230">
        <v>16</v>
      </c>
      <c r="G6230">
        <v>49</v>
      </c>
      <c r="H6230">
        <v>47.1</v>
      </c>
      <c r="I6230" t="s">
        <v>26</v>
      </c>
      <c r="J6230">
        <v>59</v>
      </c>
      <c r="K6230">
        <v>2</v>
      </c>
      <c r="L6230">
        <v>29</v>
      </c>
      <c r="M6230">
        <v>-59</v>
      </c>
      <c r="N6230">
        <v>3.76</v>
      </c>
      <c r="P6230">
        <v>1.57</v>
      </c>
      <c r="R6230">
        <v>1.94</v>
      </c>
      <c r="X6230" t="s">
        <v>77</v>
      </c>
      <c r="Y6230">
        <v>6229</v>
      </c>
      <c r="Z6230" s="1">
        <v>0.70123958333333336</v>
      </c>
      <c r="AA6230" t="s">
        <v>12343</v>
      </c>
      <c r="AB6230">
        <v>3.7999999999999999E-2</v>
      </c>
      <c r="AC6230">
        <v>-2.8000000000000001E-2</v>
      </c>
      <c r="AD6230">
        <v>3.76</v>
      </c>
      <c r="AE6230" t="s">
        <v>77</v>
      </c>
    </row>
    <row r="6231" spans="1:32" x14ac:dyDescent="0.2">
      <c r="A6231">
        <v>6230</v>
      </c>
      <c r="C6231">
        <v>151388</v>
      </c>
      <c r="D6231">
        <v>46262</v>
      </c>
      <c r="F6231">
        <v>16</v>
      </c>
      <c r="G6231">
        <v>45</v>
      </c>
      <c r="H6231">
        <v>11.7</v>
      </c>
      <c r="I6231" t="s">
        <v>24</v>
      </c>
      <c r="J6231">
        <v>43</v>
      </c>
      <c r="K6231">
        <v>13</v>
      </c>
      <c r="L6231">
        <v>2</v>
      </c>
      <c r="M6231">
        <v>43</v>
      </c>
      <c r="N6231">
        <v>6.05</v>
      </c>
      <c r="P6231">
        <v>1.4</v>
      </c>
      <c r="X6231" t="s">
        <v>172</v>
      </c>
      <c r="Y6231">
        <v>6230</v>
      </c>
      <c r="Z6231" s="1">
        <v>0.69805208333333335</v>
      </c>
      <c r="AA6231" t="s">
        <v>12344</v>
      </c>
      <c r="AB6231">
        <v>-1.4999999999999999E-2</v>
      </c>
      <c r="AC6231">
        <v>-4.4999999999999998E-2</v>
      </c>
      <c r="AD6231">
        <v>6.05</v>
      </c>
      <c r="AE6231" t="s">
        <v>172</v>
      </c>
    </row>
    <row r="6232" spans="1:32" x14ac:dyDescent="0.2">
      <c r="A6232">
        <v>6231</v>
      </c>
      <c r="C6232">
        <v>151404</v>
      </c>
      <c r="D6232">
        <v>253718</v>
      </c>
      <c r="F6232">
        <v>16</v>
      </c>
      <c r="G6232">
        <v>52</v>
      </c>
      <c r="H6232">
        <v>17.399999999999999</v>
      </c>
      <c r="I6232" t="s">
        <v>26</v>
      </c>
      <c r="J6232">
        <v>67</v>
      </c>
      <c r="K6232">
        <v>40</v>
      </c>
      <c r="L6232">
        <v>55</v>
      </c>
      <c r="M6232">
        <v>-67</v>
      </c>
      <c r="N6232">
        <v>6.32</v>
      </c>
      <c r="P6232">
        <v>1.28</v>
      </c>
      <c r="R6232">
        <v>1.51</v>
      </c>
      <c r="X6232" t="s">
        <v>125</v>
      </c>
      <c r="Y6232">
        <v>6231</v>
      </c>
      <c r="Z6232" s="1">
        <v>0.70297916666666671</v>
      </c>
      <c r="AA6232" t="s">
        <v>12345</v>
      </c>
      <c r="AB6232">
        <v>-7.2999999999999995E-2</v>
      </c>
      <c r="AC6232">
        <v>-6.4000000000000001E-2</v>
      </c>
      <c r="AD6232">
        <v>6.32</v>
      </c>
      <c r="AE6232" t="s">
        <v>125</v>
      </c>
    </row>
    <row r="6233" spans="1:32" x14ac:dyDescent="0.2">
      <c r="A6233">
        <v>6232</v>
      </c>
      <c r="B6233" t="s">
        <v>4712</v>
      </c>
      <c r="C6233">
        <v>151431</v>
      </c>
      <c r="D6233">
        <v>121859</v>
      </c>
      <c r="E6233">
        <v>7962</v>
      </c>
      <c r="F6233">
        <v>16</v>
      </c>
      <c r="G6233">
        <v>47</v>
      </c>
      <c r="H6233">
        <v>9.8000000000000007</v>
      </c>
      <c r="I6233" t="s">
        <v>24</v>
      </c>
      <c r="J6233">
        <v>2</v>
      </c>
      <c r="K6233">
        <v>3</v>
      </c>
      <c r="L6233">
        <v>52</v>
      </c>
      <c r="M6233">
        <v>2</v>
      </c>
      <c r="N6233">
        <v>6.1</v>
      </c>
      <c r="P6233">
        <v>0.14000000000000001</v>
      </c>
      <c r="R6233">
        <v>0.14000000000000001</v>
      </c>
      <c r="X6233" t="s">
        <v>298</v>
      </c>
      <c r="Y6233">
        <v>6232</v>
      </c>
      <c r="Z6233" s="1">
        <v>0.69941898148148152</v>
      </c>
      <c r="AA6233" t="s">
        <v>12346</v>
      </c>
      <c r="AB6233">
        <v>-0.01</v>
      </c>
      <c r="AC6233">
        <v>-1.4E-2</v>
      </c>
      <c r="AD6233">
        <v>6.1</v>
      </c>
      <c r="AE6233" t="s">
        <v>298</v>
      </c>
    </row>
    <row r="6234" spans="1:32" x14ac:dyDescent="0.2">
      <c r="A6234">
        <v>6233</v>
      </c>
      <c r="C6234">
        <v>151441</v>
      </c>
      <c r="D6234">
        <v>253717</v>
      </c>
      <c r="F6234">
        <v>16</v>
      </c>
      <c r="G6234">
        <v>51</v>
      </c>
      <c r="H6234">
        <v>53.9</v>
      </c>
      <c r="I6234" t="s">
        <v>26</v>
      </c>
      <c r="J6234">
        <v>65</v>
      </c>
      <c r="K6234">
        <v>22</v>
      </c>
      <c r="L6234">
        <v>32</v>
      </c>
      <c r="M6234">
        <v>-65</v>
      </c>
      <c r="N6234">
        <v>6.13</v>
      </c>
      <c r="P6234">
        <v>-0.02</v>
      </c>
      <c r="R6234">
        <v>-0.28000000000000003</v>
      </c>
      <c r="X6234" t="s">
        <v>1627</v>
      </c>
      <c r="Y6234">
        <v>6233</v>
      </c>
      <c r="Z6234" s="1">
        <v>0.70270717592592591</v>
      </c>
      <c r="AA6234" t="s">
        <v>12347</v>
      </c>
      <c r="AB6234">
        <v>-4.0000000000000001E-3</v>
      </c>
      <c r="AC6234">
        <v>-1.4E-2</v>
      </c>
      <c r="AD6234">
        <v>6.13</v>
      </c>
      <c r="AE6234" t="s">
        <v>7148</v>
      </c>
      <c r="AF6234" t="s">
        <v>36</v>
      </c>
    </row>
    <row r="6235" spans="1:32" x14ac:dyDescent="0.2">
      <c r="A6235">
        <v>6234</v>
      </c>
      <c r="B6235" t="s">
        <v>4713</v>
      </c>
      <c r="C6235">
        <v>151525</v>
      </c>
      <c r="D6235">
        <v>121865</v>
      </c>
      <c r="E6235" t="s">
        <v>4714</v>
      </c>
      <c r="F6235">
        <v>16</v>
      </c>
      <c r="G6235">
        <v>47</v>
      </c>
      <c r="H6235">
        <v>46.4</v>
      </c>
      <c r="I6235" t="s">
        <v>24</v>
      </c>
      <c r="J6235">
        <v>5</v>
      </c>
      <c r="K6235">
        <v>14</v>
      </c>
      <c r="L6235">
        <v>48</v>
      </c>
      <c r="M6235">
        <v>5</v>
      </c>
      <c r="N6235">
        <v>5.24</v>
      </c>
      <c r="P6235">
        <v>-0.02</v>
      </c>
      <c r="R6235">
        <v>-0.02</v>
      </c>
      <c r="X6235" t="s">
        <v>4715</v>
      </c>
      <c r="Y6235">
        <v>6234</v>
      </c>
      <c r="Z6235" s="1">
        <v>0.69984259259259263</v>
      </c>
      <c r="AA6235" t="s">
        <v>12348</v>
      </c>
      <c r="AB6235">
        <v>-1.6E-2</v>
      </c>
      <c r="AC6235">
        <v>-4.1000000000000002E-2</v>
      </c>
      <c r="AD6235">
        <v>5.24</v>
      </c>
      <c r="AE6235" t="s">
        <v>4626</v>
      </c>
    </row>
    <row r="6236" spans="1:32" x14ac:dyDescent="0.2">
      <c r="A6236">
        <v>6235</v>
      </c>
      <c r="C6236">
        <v>151527</v>
      </c>
      <c r="D6236">
        <v>160104</v>
      </c>
      <c r="F6236">
        <v>16</v>
      </c>
      <c r="G6236">
        <v>48</v>
      </c>
      <c r="H6236">
        <v>27</v>
      </c>
      <c r="I6236" t="s">
        <v>26</v>
      </c>
      <c r="J6236">
        <v>14</v>
      </c>
      <c r="K6236">
        <v>54</v>
      </c>
      <c r="L6236">
        <v>34</v>
      </c>
      <c r="M6236">
        <v>-14</v>
      </c>
      <c r="N6236">
        <v>6.03</v>
      </c>
      <c r="P6236">
        <v>0.2</v>
      </c>
      <c r="X6236" t="s">
        <v>185</v>
      </c>
      <c r="Y6236">
        <v>6235</v>
      </c>
      <c r="Z6236" s="1">
        <v>0.7003125</v>
      </c>
      <c r="AA6236" t="s">
        <v>12349</v>
      </c>
      <c r="AB6236">
        <v>-1.0999999999999999E-2</v>
      </c>
      <c r="AC6236">
        <v>-4.0000000000000001E-3</v>
      </c>
      <c r="AD6236">
        <v>6.03</v>
      </c>
      <c r="AE6236" t="s">
        <v>185</v>
      </c>
    </row>
    <row r="6237" spans="1:32" x14ac:dyDescent="0.2">
      <c r="A6237">
        <v>6236</v>
      </c>
      <c r="C6237">
        <v>151566</v>
      </c>
      <c r="D6237">
        <v>227281</v>
      </c>
      <c r="F6237">
        <v>16</v>
      </c>
      <c r="G6237">
        <v>50</v>
      </c>
      <c r="H6237">
        <v>35.9</v>
      </c>
      <c r="I6237" t="s">
        <v>26</v>
      </c>
      <c r="J6237">
        <v>50</v>
      </c>
      <c r="K6237">
        <v>2</v>
      </c>
      <c r="L6237">
        <v>44</v>
      </c>
      <c r="M6237">
        <v>-50</v>
      </c>
      <c r="N6237">
        <v>6.47</v>
      </c>
      <c r="P6237">
        <v>0.31</v>
      </c>
      <c r="R6237">
        <v>7.0000000000000007E-2</v>
      </c>
      <c r="X6237" t="s">
        <v>4716</v>
      </c>
      <c r="Y6237">
        <v>6236</v>
      </c>
      <c r="Z6237" s="1">
        <v>0.70180439814814821</v>
      </c>
      <c r="AA6237" t="s">
        <v>12350</v>
      </c>
      <c r="AB6237">
        <v>-1.7999999999999999E-2</v>
      </c>
      <c r="AC6237">
        <v>-2.3E-2</v>
      </c>
      <c r="AD6237">
        <v>6.47</v>
      </c>
      <c r="AE6237" t="s">
        <v>606</v>
      </c>
      <c r="AF6237" t="s">
        <v>36</v>
      </c>
    </row>
    <row r="6238" spans="1:32" x14ac:dyDescent="0.2">
      <c r="A6238">
        <v>6237</v>
      </c>
      <c r="C6238">
        <v>151613</v>
      </c>
      <c r="D6238">
        <v>30076</v>
      </c>
      <c r="F6238">
        <v>16</v>
      </c>
      <c r="G6238">
        <v>45</v>
      </c>
      <c r="H6238">
        <v>17.8</v>
      </c>
      <c r="I6238" t="s">
        <v>24</v>
      </c>
      <c r="J6238">
        <v>56</v>
      </c>
      <c r="K6238">
        <v>46</v>
      </c>
      <c r="L6238">
        <v>55</v>
      </c>
      <c r="M6238">
        <v>56</v>
      </c>
      <c r="N6238">
        <v>4.8499999999999996</v>
      </c>
      <c r="P6238">
        <v>0.38</v>
      </c>
      <c r="R6238">
        <v>-0.06</v>
      </c>
      <c r="T6238">
        <v>0.21</v>
      </c>
      <c r="X6238" t="s">
        <v>63</v>
      </c>
      <c r="Y6238">
        <v>6237</v>
      </c>
      <c r="Z6238" s="1">
        <v>0.69812268518518517</v>
      </c>
      <c r="AA6238" t="s">
        <v>12351</v>
      </c>
      <c r="AB6238">
        <v>1.7999999999999999E-2</v>
      </c>
      <c r="AC6238">
        <v>6.6000000000000003E-2</v>
      </c>
      <c r="AD6238">
        <v>4.8499999999999996</v>
      </c>
      <c r="AE6238" t="s">
        <v>63</v>
      </c>
    </row>
    <row r="6239" spans="1:32" x14ac:dyDescent="0.2">
      <c r="A6239">
        <v>6238</v>
      </c>
      <c r="C6239">
        <v>151623</v>
      </c>
      <c r="D6239">
        <v>8592</v>
      </c>
      <c r="F6239">
        <v>16</v>
      </c>
      <c r="G6239">
        <v>37</v>
      </c>
      <c r="H6239">
        <v>52.9</v>
      </c>
      <c r="I6239" t="s">
        <v>24</v>
      </c>
      <c r="J6239">
        <v>78</v>
      </c>
      <c r="K6239">
        <v>55</v>
      </c>
      <c r="L6239">
        <v>6</v>
      </c>
      <c r="M6239">
        <v>78</v>
      </c>
      <c r="N6239">
        <v>6.32</v>
      </c>
      <c r="P6239">
        <v>1.1399999999999999</v>
      </c>
      <c r="R6239">
        <v>1.2</v>
      </c>
      <c r="T6239">
        <v>0.57999999999999996</v>
      </c>
      <c r="X6239" t="s">
        <v>60</v>
      </c>
      <c r="Y6239">
        <v>6238</v>
      </c>
      <c r="Z6239" s="1">
        <v>0.69297337962962968</v>
      </c>
      <c r="AA6239" t="s">
        <v>12352</v>
      </c>
      <c r="AB6239">
        <v>-0.02</v>
      </c>
      <c r="AC6239">
        <v>3.7999999999999999E-2</v>
      </c>
      <c r="AD6239">
        <v>6.32</v>
      </c>
      <c r="AE6239" t="s">
        <v>60</v>
      </c>
    </row>
    <row r="6240" spans="1:32" x14ac:dyDescent="0.2">
      <c r="A6240">
        <v>6239</v>
      </c>
      <c r="C6240">
        <v>151627</v>
      </c>
      <c r="D6240">
        <v>102393</v>
      </c>
      <c r="F6240">
        <v>16</v>
      </c>
      <c r="G6240">
        <v>48</v>
      </c>
      <c r="H6240">
        <v>8.9</v>
      </c>
      <c r="I6240" t="s">
        <v>24</v>
      </c>
      <c r="J6240">
        <v>13</v>
      </c>
      <c r="K6240">
        <v>35</v>
      </c>
      <c r="L6240">
        <v>26</v>
      </c>
      <c r="M6240">
        <v>13</v>
      </c>
      <c r="N6240">
        <v>6.35</v>
      </c>
      <c r="P6240">
        <v>0.87</v>
      </c>
      <c r="X6240" t="s">
        <v>33</v>
      </c>
      <c r="Y6240">
        <v>6239</v>
      </c>
      <c r="Z6240" s="1">
        <v>0.70010300925925917</v>
      </c>
      <c r="AA6240" t="s">
        <v>12353</v>
      </c>
      <c r="AB6240">
        <v>1.6E-2</v>
      </c>
      <c r="AC6240">
        <v>-1.6E-2</v>
      </c>
      <c r="AD6240">
        <v>6.35</v>
      </c>
      <c r="AE6240" t="s">
        <v>33</v>
      </c>
    </row>
    <row r="6241" spans="1:32" x14ac:dyDescent="0.2">
      <c r="A6241">
        <v>6240</v>
      </c>
      <c r="C6241">
        <v>151676</v>
      </c>
      <c r="D6241">
        <v>160116</v>
      </c>
      <c r="E6241" t="s">
        <v>4717</v>
      </c>
      <c r="F6241">
        <v>16</v>
      </c>
      <c r="G6241">
        <v>49</v>
      </c>
      <c r="H6241">
        <v>27.8</v>
      </c>
      <c r="I6241" t="s">
        <v>26</v>
      </c>
      <c r="J6241">
        <v>15</v>
      </c>
      <c r="K6241">
        <v>40</v>
      </c>
      <c r="L6241">
        <v>3</v>
      </c>
      <c r="M6241">
        <v>-15</v>
      </c>
      <c r="N6241">
        <v>6.1</v>
      </c>
      <c r="X6241" t="s">
        <v>249</v>
      </c>
      <c r="Y6241">
        <v>6240</v>
      </c>
      <c r="Z6241" s="1">
        <v>0.70101620370370377</v>
      </c>
      <c r="AA6241" t="s">
        <v>12354</v>
      </c>
      <c r="AB6241">
        <v>1.2E-2</v>
      </c>
      <c r="AC6241">
        <v>3.1E-2</v>
      </c>
      <c r="AD6241">
        <v>6.1</v>
      </c>
      <c r="AE6241" t="s">
        <v>249</v>
      </c>
    </row>
    <row r="6242" spans="1:32" x14ac:dyDescent="0.2">
      <c r="A6242">
        <v>6241</v>
      </c>
      <c r="B6242" t="s">
        <v>4718</v>
      </c>
      <c r="C6242">
        <v>151680</v>
      </c>
      <c r="D6242">
        <v>208078</v>
      </c>
      <c r="E6242">
        <v>7983</v>
      </c>
      <c r="F6242">
        <v>16</v>
      </c>
      <c r="G6242">
        <v>50</v>
      </c>
      <c r="H6242">
        <v>9.8000000000000007</v>
      </c>
      <c r="I6242" t="s">
        <v>26</v>
      </c>
      <c r="J6242">
        <v>34</v>
      </c>
      <c r="K6242">
        <v>17</v>
      </c>
      <c r="L6242">
        <v>36</v>
      </c>
      <c r="M6242">
        <v>-34</v>
      </c>
      <c r="N6242">
        <v>2.29</v>
      </c>
      <c r="P6242">
        <v>1.1499999999999999</v>
      </c>
      <c r="R6242">
        <v>1.27</v>
      </c>
      <c r="T6242">
        <v>0.6</v>
      </c>
      <c r="X6242" t="s">
        <v>3136</v>
      </c>
      <c r="Y6242">
        <v>6241</v>
      </c>
      <c r="Z6242" s="1">
        <v>0.70150231481481484</v>
      </c>
      <c r="AA6242" t="s">
        <v>12355</v>
      </c>
      <c r="AB6242">
        <v>-0.61099999999999999</v>
      </c>
      <c r="AC6242">
        <v>-0.255</v>
      </c>
      <c r="AD6242">
        <v>2.29</v>
      </c>
      <c r="AE6242" t="s">
        <v>5935</v>
      </c>
      <c r="AF6242" t="s">
        <v>36</v>
      </c>
    </row>
    <row r="6243" spans="1:32" x14ac:dyDescent="0.2">
      <c r="A6243">
        <v>6242</v>
      </c>
      <c r="C6243">
        <v>151732</v>
      </c>
      <c r="D6243">
        <v>46288</v>
      </c>
      <c r="E6243" t="s">
        <v>4719</v>
      </c>
      <c r="F6243">
        <v>16</v>
      </c>
      <c r="G6243">
        <v>47</v>
      </c>
      <c r="H6243">
        <v>19.8</v>
      </c>
      <c r="I6243" t="s">
        <v>24</v>
      </c>
      <c r="J6243">
        <v>42</v>
      </c>
      <c r="K6243">
        <v>14</v>
      </c>
      <c r="L6243">
        <v>20</v>
      </c>
      <c r="M6243">
        <v>42</v>
      </c>
      <c r="N6243">
        <v>5.87</v>
      </c>
      <c r="P6243">
        <v>1.61</v>
      </c>
      <c r="X6243" t="s">
        <v>4720</v>
      </c>
      <c r="Y6243">
        <v>6242</v>
      </c>
      <c r="Z6243" s="1">
        <v>0.69953472222222224</v>
      </c>
      <c r="AA6243" t="s">
        <v>12356</v>
      </c>
      <c r="AB6243">
        <v>3.0000000000000001E-3</v>
      </c>
      <c r="AC6243">
        <v>-2.5999999999999999E-2</v>
      </c>
      <c r="AD6243">
        <v>5.87</v>
      </c>
      <c r="AE6243" t="s">
        <v>10561</v>
      </c>
      <c r="AF6243" t="s">
        <v>36</v>
      </c>
    </row>
    <row r="6244" spans="1:32" x14ac:dyDescent="0.2">
      <c r="A6244">
        <v>6243</v>
      </c>
      <c r="B6244" t="s">
        <v>4721</v>
      </c>
      <c r="C6244">
        <v>151769</v>
      </c>
      <c r="D6244">
        <v>160118</v>
      </c>
      <c r="F6244">
        <v>16</v>
      </c>
      <c r="G6244">
        <v>49</v>
      </c>
      <c r="H6244">
        <v>50</v>
      </c>
      <c r="I6244" t="s">
        <v>26</v>
      </c>
      <c r="J6244">
        <v>10</v>
      </c>
      <c r="K6244">
        <v>46</v>
      </c>
      <c r="L6244">
        <v>59</v>
      </c>
      <c r="M6244">
        <v>-10</v>
      </c>
      <c r="N6244">
        <v>4.6500000000000004</v>
      </c>
      <c r="P6244">
        <v>0.47</v>
      </c>
      <c r="R6244">
        <v>7.0000000000000007E-2</v>
      </c>
      <c r="T6244">
        <v>0.25</v>
      </c>
      <c r="X6244" t="s">
        <v>387</v>
      </c>
      <c r="Y6244">
        <v>6243</v>
      </c>
      <c r="Z6244" s="1">
        <v>0.70127314814814812</v>
      </c>
      <c r="AA6244" t="s">
        <v>12357</v>
      </c>
      <c r="AB6244">
        <v>9.6000000000000002E-2</v>
      </c>
      <c r="AC6244">
        <v>-9.2999999999999999E-2</v>
      </c>
      <c r="AD6244">
        <v>4.6500000000000004</v>
      </c>
      <c r="AE6244" t="s">
        <v>387</v>
      </c>
    </row>
    <row r="6245" spans="1:32" x14ac:dyDescent="0.2">
      <c r="A6245">
        <v>6244</v>
      </c>
      <c r="C6245">
        <v>151771</v>
      </c>
      <c r="D6245">
        <v>208089</v>
      </c>
      <c r="E6245" t="s">
        <v>30</v>
      </c>
      <c r="F6245">
        <v>16</v>
      </c>
      <c r="G6245">
        <v>50</v>
      </c>
      <c r="H6245">
        <v>59.8</v>
      </c>
      <c r="I6245" t="s">
        <v>26</v>
      </c>
      <c r="J6245">
        <v>37</v>
      </c>
      <c r="K6245">
        <v>30</v>
      </c>
      <c r="L6245">
        <v>52</v>
      </c>
      <c r="M6245">
        <v>-37</v>
      </c>
      <c r="N6245">
        <v>6.11</v>
      </c>
      <c r="P6245">
        <v>0.12</v>
      </c>
      <c r="R6245">
        <v>-0.14000000000000001</v>
      </c>
      <c r="X6245" t="s">
        <v>4722</v>
      </c>
      <c r="Y6245">
        <v>6244</v>
      </c>
      <c r="Z6245" s="1">
        <v>0.70208101851851845</v>
      </c>
      <c r="AA6245" t="s">
        <v>12358</v>
      </c>
      <c r="AB6245">
        <v>-2.9000000000000001E-2</v>
      </c>
      <c r="AC6245">
        <v>-8.9999999999999993E-3</v>
      </c>
      <c r="AD6245">
        <v>6.11</v>
      </c>
      <c r="AE6245" t="s">
        <v>2787</v>
      </c>
    </row>
    <row r="6246" spans="1:32" x14ac:dyDescent="0.2">
      <c r="A6246">
        <v>6245</v>
      </c>
      <c r="C6246">
        <v>151804</v>
      </c>
      <c r="D6246">
        <v>227313</v>
      </c>
      <c r="E6246">
        <v>7992</v>
      </c>
      <c r="F6246">
        <v>16</v>
      </c>
      <c r="G6246">
        <v>51</v>
      </c>
      <c r="H6246">
        <v>33.700000000000003</v>
      </c>
      <c r="I6246" t="s">
        <v>26</v>
      </c>
      <c r="J6246">
        <v>41</v>
      </c>
      <c r="K6246">
        <v>13</v>
      </c>
      <c r="L6246">
        <v>50</v>
      </c>
      <c r="M6246">
        <v>-41</v>
      </c>
      <c r="N6246">
        <v>5.22</v>
      </c>
      <c r="P6246">
        <v>7.0000000000000007E-2</v>
      </c>
      <c r="R6246">
        <v>-0.84</v>
      </c>
      <c r="X6246" t="s">
        <v>4723</v>
      </c>
      <c r="Y6246">
        <v>6245</v>
      </c>
      <c r="Z6246" s="1">
        <v>0.70247337962962952</v>
      </c>
      <c r="AA6246" t="s">
        <v>12359</v>
      </c>
      <c r="AB6246">
        <v>1E-3</v>
      </c>
      <c r="AC6246">
        <v>-1E-3</v>
      </c>
      <c r="AD6246">
        <v>5.22</v>
      </c>
      <c r="AE6246" t="s">
        <v>4723</v>
      </c>
    </row>
    <row r="6247" spans="1:32" x14ac:dyDescent="0.2">
      <c r="A6247">
        <v>6246</v>
      </c>
      <c r="C6247">
        <v>151862</v>
      </c>
      <c r="D6247">
        <v>102410</v>
      </c>
      <c r="F6247">
        <v>16</v>
      </c>
      <c r="G6247">
        <v>49</v>
      </c>
      <c r="H6247">
        <v>34.6</v>
      </c>
      <c r="I6247" t="s">
        <v>24</v>
      </c>
      <c r="J6247">
        <v>13</v>
      </c>
      <c r="K6247">
        <v>15</v>
      </c>
      <c r="L6247">
        <v>41</v>
      </c>
      <c r="M6247">
        <v>13</v>
      </c>
      <c r="N6247">
        <v>5.91</v>
      </c>
      <c r="P6247">
        <v>0.03</v>
      </c>
      <c r="R6247">
        <v>-0.02</v>
      </c>
      <c r="X6247" t="s">
        <v>89</v>
      </c>
      <c r="Y6247">
        <v>6246</v>
      </c>
      <c r="Z6247" s="1">
        <v>0.70109490740740743</v>
      </c>
      <c r="AA6247" t="s">
        <v>12360</v>
      </c>
      <c r="AB6247">
        <v>-2.9000000000000001E-2</v>
      </c>
      <c r="AC6247">
        <v>-2.1000000000000001E-2</v>
      </c>
      <c r="AD6247">
        <v>5.91</v>
      </c>
      <c r="AE6247" t="s">
        <v>89</v>
      </c>
    </row>
    <row r="6248" spans="1:32" x14ac:dyDescent="0.2">
      <c r="A6248">
        <v>6247</v>
      </c>
      <c r="B6248" t="s">
        <v>4724</v>
      </c>
      <c r="C6248">
        <v>151890</v>
      </c>
      <c r="D6248">
        <v>208102</v>
      </c>
      <c r="E6248" t="s">
        <v>4725</v>
      </c>
      <c r="F6248">
        <v>16</v>
      </c>
      <c r="G6248">
        <v>51</v>
      </c>
      <c r="H6248">
        <v>52.2</v>
      </c>
      <c r="I6248" t="s">
        <v>26</v>
      </c>
      <c r="J6248">
        <v>38</v>
      </c>
      <c r="K6248">
        <v>2</v>
      </c>
      <c r="L6248">
        <v>51</v>
      </c>
      <c r="M6248">
        <v>-38</v>
      </c>
      <c r="N6248">
        <v>3.08</v>
      </c>
      <c r="P6248">
        <v>-0.2</v>
      </c>
      <c r="R6248">
        <v>-0.87</v>
      </c>
      <c r="T6248">
        <v>-0.19</v>
      </c>
      <c r="X6248" t="s">
        <v>4726</v>
      </c>
      <c r="Y6248">
        <v>6247</v>
      </c>
      <c r="Z6248" s="1">
        <v>0.70268750000000002</v>
      </c>
      <c r="AA6248" t="s">
        <v>12361</v>
      </c>
      <c r="AB6248">
        <v>-1.0999999999999999E-2</v>
      </c>
      <c r="AC6248">
        <v>-2.5000000000000001E-2</v>
      </c>
      <c r="AD6248">
        <v>3.08</v>
      </c>
      <c r="AE6248" t="s">
        <v>564</v>
      </c>
      <c r="AF6248" t="s">
        <v>36</v>
      </c>
    </row>
    <row r="6249" spans="1:32" x14ac:dyDescent="0.2">
      <c r="A6249">
        <v>6248</v>
      </c>
      <c r="C6249">
        <v>151900</v>
      </c>
      <c r="D6249">
        <v>141393</v>
      </c>
      <c r="F6249">
        <v>16</v>
      </c>
      <c r="G6249">
        <v>50</v>
      </c>
      <c r="H6249">
        <v>22.3</v>
      </c>
      <c r="I6249" t="s">
        <v>26</v>
      </c>
      <c r="J6249">
        <v>2</v>
      </c>
      <c r="K6249">
        <v>39</v>
      </c>
      <c r="L6249">
        <v>14</v>
      </c>
      <c r="M6249">
        <v>-2</v>
      </c>
      <c r="N6249">
        <v>6.32</v>
      </c>
      <c r="P6249">
        <v>0.42</v>
      </c>
      <c r="R6249">
        <v>-0.05</v>
      </c>
      <c r="X6249" t="s">
        <v>263</v>
      </c>
      <c r="Y6249">
        <v>6248</v>
      </c>
      <c r="Z6249" s="1">
        <v>0.70164699074074077</v>
      </c>
      <c r="AA6249" t="s">
        <v>12362</v>
      </c>
      <c r="AB6249">
        <v>8.9999999999999993E-3</v>
      </c>
      <c r="AC6249">
        <v>-0.03</v>
      </c>
      <c r="AD6249">
        <v>6.32</v>
      </c>
      <c r="AE6249" t="s">
        <v>2565</v>
      </c>
      <c r="AF6249" t="s">
        <v>36</v>
      </c>
    </row>
    <row r="6250" spans="1:32" x14ac:dyDescent="0.2">
      <c r="A6250">
        <v>6249</v>
      </c>
      <c r="C6250">
        <v>151932</v>
      </c>
      <c r="D6250">
        <v>227328</v>
      </c>
      <c r="E6250" t="s">
        <v>4727</v>
      </c>
      <c r="F6250">
        <v>16</v>
      </c>
      <c r="G6250">
        <v>52</v>
      </c>
      <c r="H6250">
        <v>19.100000000000001</v>
      </c>
      <c r="I6250" t="s">
        <v>26</v>
      </c>
      <c r="J6250">
        <v>41</v>
      </c>
      <c r="K6250">
        <v>51</v>
      </c>
      <c r="L6250">
        <v>16</v>
      </c>
      <c r="M6250">
        <v>-41</v>
      </c>
      <c r="N6250">
        <v>6.49</v>
      </c>
      <c r="P6250">
        <v>0.23</v>
      </c>
      <c r="R6250">
        <v>-0.65</v>
      </c>
      <c r="T6250">
        <v>0.39</v>
      </c>
      <c r="X6250" t="s">
        <v>862</v>
      </c>
      <c r="Y6250">
        <v>6249</v>
      </c>
      <c r="Z6250" s="1">
        <v>0.7029988425925926</v>
      </c>
      <c r="AA6250" t="s">
        <v>12363</v>
      </c>
      <c r="AB6250">
        <v>-1.7999999999999999E-2</v>
      </c>
      <c r="AC6250">
        <v>-1E-3</v>
      </c>
      <c r="AD6250">
        <v>6.49</v>
      </c>
      <c r="AE6250" t="s">
        <v>862</v>
      </c>
    </row>
    <row r="6251" spans="1:32" x14ac:dyDescent="0.2">
      <c r="A6251">
        <v>6250</v>
      </c>
      <c r="B6251" t="s">
        <v>4728</v>
      </c>
      <c r="C6251">
        <v>151956</v>
      </c>
      <c r="D6251">
        <v>121895</v>
      </c>
      <c r="E6251">
        <v>7990</v>
      </c>
      <c r="F6251">
        <v>16</v>
      </c>
      <c r="G6251">
        <v>50</v>
      </c>
      <c r="H6251">
        <v>19.399999999999999</v>
      </c>
      <c r="I6251" t="s">
        <v>24</v>
      </c>
      <c r="J6251">
        <v>7</v>
      </c>
      <c r="K6251">
        <v>14</v>
      </c>
      <c r="L6251">
        <v>52</v>
      </c>
      <c r="M6251">
        <v>7</v>
      </c>
      <c r="N6251">
        <v>5.49</v>
      </c>
      <c r="P6251">
        <v>0.1</v>
      </c>
      <c r="R6251">
        <v>0.11</v>
      </c>
      <c r="T6251">
        <v>0.05</v>
      </c>
      <c r="X6251" t="s">
        <v>383</v>
      </c>
      <c r="Y6251">
        <v>6250</v>
      </c>
      <c r="Z6251" s="1">
        <v>0.70161342592592602</v>
      </c>
      <c r="AA6251" t="s">
        <v>12364</v>
      </c>
      <c r="AB6251">
        <v>5.2999999999999999E-2</v>
      </c>
      <c r="AC6251">
        <v>-1.0999999999999999E-2</v>
      </c>
      <c r="AD6251">
        <v>5.49</v>
      </c>
      <c r="AE6251" t="s">
        <v>383</v>
      </c>
    </row>
    <row r="6252" spans="1:32" x14ac:dyDescent="0.2">
      <c r="A6252">
        <v>6251</v>
      </c>
      <c r="C6252">
        <v>151967</v>
      </c>
      <c r="D6252">
        <v>244245</v>
      </c>
      <c r="F6252">
        <v>16</v>
      </c>
      <c r="G6252">
        <v>54</v>
      </c>
      <c r="H6252">
        <v>0.5</v>
      </c>
      <c r="I6252" t="s">
        <v>26</v>
      </c>
      <c r="J6252">
        <v>57</v>
      </c>
      <c r="K6252">
        <v>54</v>
      </c>
      <c r="L6252">
        <v>34</v>
      </c>
      <c r="M6252">
        <v>-57</v>
      </c>
      <c r="N6252">
        <v>5.94</v>
      </c>
      <c r="P6252">
        <v>1.59</v>
      </c>
      <c r="R6252">
        <v>1.92</v>
      </c>
      <c r="X6252" t="s">
        <v>419</v>
      </c>
      <c r="Y6252">
        <v>6251</v>
      </c>
      <c r="Z6252" s="1">
        <v>0.70417245370370374</v>
      </c>
      <c r="AA6252" t="s">
        <v>12365</v>
      </c>
      <c r="AB6252">
        <v>-3.2000000000000001E-2</v>
      </c>
      <c r="AC6252">
        <v>-0.126</v>
      </c>
      <c r="AD6252">
        <v>5.94</v>
      </c>
      <c r="AE6252" t="s">
        <v>419</v>
      </c>
    </row>
    <row r="6253" spans="1:32" x14ac:dyDescent="0.2">
      <c r="A6253">
        <v>6252</v>
      </c>
      <c r="B6253" t="s">
        <v>4729</v>
      </c>
      <c r="C6253">
        <v>151985</v>
      </c>
      <c r="D6253">
        <v>208116</v>
      </c>
      <c r="F6253">
        <v>16</v>
      </c>
      <c r="G6253">
        <v>52</v>
      </c>
      <c r="H6253">
        <v>20.100000000000001</v>
      </c>
      <c r="I6253" t="s">
        <v>26</v>
      </c>
      <c r="J6253">
        <v>38</v>
      </c>
      <c r="K6253">
        <v>1</v>
      </c>
      <c r="L6253">
        <v>3</v>
      </c>
      <c r="M6253">
        <v>-38</v>
      </c>
      <c r="N6253">
        <v>3.57</v>
      </c>
      <c r="P6253">
        <v>-0.21</v>
      </c>
      <c r="R6253">
        <v>-0.85</v>
      </c>
      <c r="T6253">
        <v>-0.22</v>
      </c>
      <c r="X6253" t="s">
        <v>85</v>
      </c>
      <c r="Y6253">
        <v>6252</v>
      </c>
      <c r="Z6253" s="1">
        <v>0.70301041666666675</v>
      </c>
      <c r="AA6253" t="s">
        <v>12366</v>
      </c>
      <c r="AB6253">
        <v>-1.0999999999999999E-2</v>
      </c>
      <c r="AC6253">
        <v>-2.4E-2</v>
      </c>
      <c r="AD6253">
        <v>3.57</v>
      </c>
      <c r="AE6253" t="s">
        <v>85</v>
      </c>
    </row>
    <row r="6254" spans="1:32" x14ac:dyDescent="0.2">
      <c r="A6254">
        <v>6253</v>
      </c>
      <c r="C6254">
        <v>152082</v>
      </c>
      <c r="D6254">
        <v>253734</v>
      </c>
      <c r="F6254">
        <v>16</v>
      </c>
      <c r="G6254">
        <v>55</v>
      </c>
      <c r="H6254">
        <v>24.7</v>
      </c>
      <c r="I6254" t="s">
        <v>26</v>
      </c>
      <c r="J6254">
        <v>63</v>
      </c>
      <c r="K6254">
        <v>16</v>
      </c>
      <c r="L6254">
        <v>11</v>
      </c>
      <c r="M6254">
        <v>-63</v>
      </c>
      <c r="N6254">
        <v>6.02</v>
      </c>
      <c r="P6254">
        <v>0.05</v>
      </c>
      <c r="X6254" t="s">
        <v>340</v>
      </c>
      <c r="Y6254">
        <v>6253</v>
      </c>
      <c r="Z6254" s="1">
        <v>0.70514699074074072</v>
      </c>
      <c r="AA6254" t="s">
        <v>12367</v>
      </c>
      <c r="AB6254">
        <v>8.0000000000000002E-3</v>
      </c>
      <c r="AC6254">
        <v>-2.3E-2</v>
      </c>
      <c r="AD6254">
        <v>6.02</v>
      </c>
      <c r="AE6254" t="s">
        <v>340</v>
      </c>
    </row>
    <row r="6255" spans="1:32" x14ac:dyDescent="0.2">
      <c r="A6255">
        <v>6254</v>
      </c>
      <c r="B6255" t="s">
        <v>4730</v>
      </c>
      <c r="C6255">
        <v>152107</v>
      </c>
      <c r="D6255">
        <v>46305</v>
      </c>
      <c r="E6255" t="s">
        <v>4731</v>
      </c>
      <c r="F6255">
        <v>16</v>
      </c>
      <c r="G6255">
        <v>49</v>
      </c>
      <c r="H6255">
        <v>14.2</v>
      </c>
      <c r="I6255" t="s">
        <v>24</v>
      </c>
      <c r="J6255">
        <v>45</v>
      </c>
      <c r="K6255">
        <v>59</v>
      </c>
      <c r="L6255">
        <v>0</v>
      </c>
      <c r="M6255">
        <v>45</v>
      </c>
      <c r="N6255">
        <v>4.82</v>
      </c>
      <c r="P6255">
        <v>0.09</v>
      </c>
      <c r="R6255">
        <v>0.04</v>
      </c>
      <c r="T6255">
        <v>0.01</v>
      </c>
      <c r="X6255" t="s">
        <v>634</v>
      </c>
      <c r="Y6255">
        <v>6254</v>
      </c>
      <c r="Z6255" s="1">
        <v>0.70085879629629633</v>
      </c>
      <c r="AA6255" t="s">
        <v>12368</v>
      </c>
      <c r="AB6255">
        <v>2.5999999999999999E-2</v>
      </c>
      <c r="AC6255">
        <v>-5.5E-2</v>
      </c>
      <c r="AD6255">
        <v>4.82</v>
      </c>
      <c r="AE6255" t="s">
        <v>9545</v>
      </c>
      <c r="AF6255" t="s">
        <v>36</v>
      </c>
    </row>
    <row r="6256" spans="1:32" x14ac:dyDescent="0.2">
      <c r="A6256">
        <v>6255</v>
      </c>
      <c r="B6256" t="s">
        <v>4732</v>
      </c>
      <c r="C6256">
        <v>152127</v>
      </c>
      <c r="D6256">
        <v>121911</v>
      </c>
      <c r="F6256">
        <v>16</v>
      </c>
      <c r="G6256">
        <v>51</v>
      </c>
      <c r="H6256">
        <v>24.9</v>
      </c>
      <c r="I6256" t="s">
        <v>24</v>
      </c>
      <c r="J6256">
        <v>1</v>
      </c>
      <c r="K6256">
        <v>12</v>
      </c>
      <c r="L6256">
        <v>58</v>
      </c>
      <c r="M6256">
        <v>1</v>
      </c>
      <c r="N6256">
        <v>5.51</v>
      </c>
      <c r="P6256">
        <v>0.05</v>
      </c>
      <c r="R6256">
        <v>0.03</v>
      </c>
      <c r="X6256" t="s">
        <v>162</v>
      </c>
      <c r="Y6256">
        <v>6255</v>
      </c>
      <c r="Z6256" s="1">
        <v>0.70237152777777778</v>
      </c>
      <c r="AA6256" t="s">
        <v>12369</v>
      </c>
      <c r="AB6256">
        <v>-2.3E-2</v>
      </c>
      <c r="AC6256">
        <v>-5.0000000000000001E-3</v>
      </c>
      <c r="AD6256">
        <v>5.51</v>
      </c>
      <c r="AE6256" t="s">
        <v>162</v>
      </c>
    </row>
    <row r="6257" spans="1:32" x14ac:dyDescent="0.2">
      <c r="A6257">
        <v>6256</v>
      </c>
      <c r="C6257">
        <v>152153</v>
      </c>
      <c r="D6257">
        <v>46311</v>
      </c>
      <c r="F6257">
        <v>16</v>
      </c>
      <c r="G6257">
        <v>49</v>
      </c>
      <c r="H6257">
        <v>40.5</v>
      </c>
      <c r="I6257" t="s">
        <v>24</v>
      </c>
      <c r="J6257">
        <v>43</v>
      </c>
      <c r="K6257">
        <v>25</v>
      </c>
      <c r="L6257">
        <v>50</v>
      </c>
      <c r="M6257">
        <v>43</v>
      </c>
      <c r="N6257">
        <v>6.13</v>
      </c>
      <c r="P6257">
        <v>1.26</v>
      </c>
      <c r="R6257">
        <v>1.31</v>
      </c>
      <c r="X6257" t="s">
        <v>72</v>
      </c>
      <c r="Y6257">
        <v>6256</v>
      </c>
      <c r="Z6257" s="1">
        <v>0.70116319444444442</v>
      </c>
      <c r="AA6257" t="s">
        <v>12370</v>
      </c>
      <c r="AB6257">
        <v>-1.7000000000000001E-2</v>
      </c>
      <c r="AC6257">
        <v>-7.0000000000000001E-3</v>
      </c>
      <c r="AD6257">
        <v>6.13</v>
      </c>
      <c r="AE6257" t="s">
        <v>72</v>
      </c>
    </row>
    <row r="6258" spans="1:32" x14ac:dyDescent="0.2">
      <c r="A6258">
        <v>6257</v>
      </c>
      <c r="C6258">
        <v>152161</v>
      </c>
      <c r="D6258">
        <v>227359</v>
      </c>
      <c r="E6258">
        <v>8012</v>
      </c>
      <c r="F6258">
        <v>16</v>
      </c>
      <c r="G6258">
        <v>53</v>
      </c>
      <c r="H6258">
        <v>42.5</v>
      </c>
      <c r="I6258" t="s">
        <v>26</v>
      </c>
      <c r="J6258">
        <v>43</v>
      </c>
      <c r="K6258">
        <v>3</v>
      </c>
      <c r="L6258">
        <v>3</v>
      </c>
      <c r="M6258">
        <v>-43</v>
      </c>
      <c r="N6258">
        <v>5.96</v>
      </c>
      <c r="P6258">
        <v>1.73</v>
      </c>
      <c r="X6258" t="s">
        <v>1718</v>
      </c>
      <c r="Y6258">
        <v>6257</v>
      </c>
      <c r="Z6258" s="1">
        <v>0.70396412037037026</v>
      </c>
      <c r="AA6258" t="s">
        <v>12371</v>
      </c>
      <c r="AB6258">
        <v>-1.6E-2</v>
      </c>
      <c r="AC6258">
        <v>-2.7E-2</v>
      </c>
      <c r="AD6258">
        <v>5.96</v>
      </c>
      <c r="AE6258" t="s">
        <v>8898</v>
      </c>
      <c r="AF6258" t="s">
        <v>36</v>
      </c>
    </row>
    <row r="6259" spans="1:32" x14ac:dyDescent="0.2">
      <c r="A6259">
        <v>6258</v>
      </c>
      <c r="B6259" t="s">
        <v>4733</v>
      </c>
      <c r="C6259">
        <v>152173</v>
      </c>
      <c r="D6259">
        <v>84641</v>
      </c>
      <c r="F6259">
        <v>16</v>
      </c>
      <c r="G6259">
        <v>50</v>
      </c>
      <c r="H6259">
        <v>39</v>
      </c>
      <c r="I6259" t="s">
        <v>24</v>
      </c>
      <c r="J6259">
        <v>29</v>
      </c>
      <c r="K6259">
        <v>48</v>
      </c>
      <c r="L6259">
        <v>24</v>
      </c>
      <c r="M6259">
        <v>29</v>
      </c>
      <c r="N6259">
        <v>5.72</v>
      </c>
      <c r="P6259">
        <v>1.6</v>
      </c>
      <c r="R6259">
        <v>1.92</v>
      </c>
      <c r="X6259" t="s">
        <v>2679</v>
      </c>
      <c r="Y6259">
        <v>6258</v>
      </c>
      <c r="Z6259" s="1">
        <v>0.7018402777777778</v>
      </c>
      <c r="AA6259" t="s">
        <v>12372</v>
      </c>
      <c r="AB6259">
        <v>-5.0000000000000001E-3</v>
      </c>
      <c r="AC6259">
        <v>0</v>
      </c>
      <c r="AD6259">
        <v>5.72</v>
      </c>
      <c r="AE6259" t="s">
        <v>419</v>
      </c>
    </row>
    <row r="6260" spans="1:32" x14ac:dyDescent="0.2">
      <c r="A6260">
        <v>6259</v>
      </c>
      <c r="C6260">
        <v>152224</v>
      </c>
      <c r="D6260">
        <v>65595</v>
      </c>
      <c r="F6260">
        <v>16</v>
      </c>
      <c r="G6260">
        <v>50</v>
      </c>
      <c r="H6260">
        <v>43.1</v>
      </c>
      <c r="I6260" t="s">
        <v>24</v>
      </c>
      <c r="J6260">
        <v>32</v>
      </c>
      <c r="K6260">
        <v>33</v>
      </c>
      <c r="L6260">
        <v>13</v>
      </c>
      <c r="M6260">
        <v>32</v>
      </c>
      <c r="N6260">
        <v>6.13</v>
      </c>
      <c r="P6260">
        <v>1.01</v>
      </c>
      <c r="R6260">
        <v>0.78</v>
      </c>
      <c r="X6260" t="s">
        <v>54</v>
      </c>
      <c r="Y6260">
        <v>6259</v>
      </c>
      <c r="Z6260" s="1">
        <v>0.70188773148148142</v>
      </c>
      <c r="AA6260" t="s">
        <v>12373</v>
      </c>
      <c r="AB6260">
        <v>1.9E-2</v>
      </c>
      <c r="AC6260">
        <v>4.5999999999999999E-2</v>
      </c>
      <c r="AD6260">
        <v>6.13</v>
      </c>
      <c r="AE6260" t="s">
        <v>54</v>
      </c>
    </row>
    <row r="6261" spans="1:32" x14ac:dyDescent="0.2">
      <c r="A6261">
        <v>6260</v>
      </c>
      <c r="C6261">
        <v>152234</v>
      </c>
      <c r="D6261">
        <v>227377</v>
      </c>
      <c r="F6261">
        <v>16</v>
      </c>
      <c r="G6261">
        <v>54</v>
      </c>
      <c r="H6261">
        <v>1.8</v>
      </c>
      <c r="I6261" t="s">
        <v>26</v>
      </c>
      <c r="J6261">
        <v>41</v>
      </c>
      <c r="K6261">
        <v>48</v>
      </c>
      <c r="L6261">
        <v>23</v>
      </c>
      <c r="M6261">
        <v>-41</v>
      </c>
      <c r="N6261">
        <v>5.45</v>
      </c>
      <c r="P6261">
        <v>0.19</v>
      </c>
      <c r="R6261">
        <v>-0.72</v>
      </c>
      <c r="X6261" t="s">
        <v>1952</v>
      </c>
      <c r="Y6261">
        <v>6260</v>
      </c>
      <c r="Z6261" s="1">
        <v>0.70418750000000008</v>
      </c>
      <c r="AA6261" t="s">
        <v>12374</v>
      </c>
      <c r="AB6261">
        <v>-8.0000000000000002E-3</v>
      </c>
      <c r="AC6261">
        <v>-8.0000000000000002E-3</v>
      </c>
      <c r="AD6261">
        <v>5.45</v>
      </c>
      <c r="AE6261" t="s">
        <v>11535</v>
      </c>
    </row>
    <row r="6262" spans="1:32" x14ac:dyDescent="0.2">
      <c r="A6262">
        <v>6261</v>
      </c>
      <c r="C6262">
        <v>152235</v>
      </c>
      <c r="D6262">
        <v>227374</v>
      </c>
      <c r="E6262" t="s">
        <v>4734</v>
      </c>
      <c r="F6262">
        <v>16</v>
      </c>
      <c r="G6262">
        <v>53</v>
      </c>
      <c r="H6262">
        <v>58.8</v>
      </c>
      <c r="I6262" t="s">
        <v>26</v>
      </c>
      <c r="J6262">
        <v>41</v>
      </c>
      <c r="K6262">
        <v>59</v>
      </c>
      <c r="L6262">
        <v>41</v>
      </c>
      <c r="M6262">
        <v>-41</v>
      </c>
      <c r="N6262">
        <v>6.32</v>
      </c>
      <c r="P6262">
        <v>0.5</v>
      </c>
      <c r="R6262">
        <v>-0.45</v>
      </c>
      <c r="X6262" t="s">
        <v>188</v>
      </c>
      <c r="Y6262">
        <v>6261</v>
      </c>
      <c r="Z6262" s="1">
        <v>0.70415277777777785</v>
      </c>
      <c r="AA6262" t="s">
        <v>12375</v>
      </c>
      <c r="AB6262">
        <v>-2E-3</v>
      </c>
      <c r="AC6262">
        <v>-1.7999999999999999E-2</v>
      </c>
      <c r="AD6262">
        <v>6.32</v>
      </c>
      <c r="AE6262" t="s">
        <v>188</v>
      </c>
    </row>
    <row r="6263" spans="1:32" x14ac:dyDescent="0.2">
      <c r="A6263">
        <v>6262</v>
      </c>
      <c r="B6263" t="s">
        <v>4735</v>
      </c>
      <c r="C6263">
        <v>152236</v>
      </c>
      <c r="D6263">
        <v>227375</v>
      </c>
      <c r="E6263" t="s">
        <v>4736</v>
      </c>
      <c r="F6263">
        <v>16</v>
      </c>
      <c r="G6263">
        <v>53</v>
      </c>
      <c r="H6263">
        <v>59.7</v>
      </c>
      <c r="I6263" t="s">
        <v>26</v>
      </c>
      <c r="J6263">
        <v>42</v>
      </c>
      <c r="K6263">
        <v>21</v>
      </c>
      <c r="L6263">
        <v>44</v>
      </c>
      <c r="M6263">
        <v>-42</v>
      </c>
      <c r="N6263">
        <v>4.7300000000000004</v>
      </c>
      <c r="P6263">
        <v>0.49</v>
      </c>
      <c r="R6263">
        <v>-0.56000000000000005</v>
      </c>
      <c r="X6263" t="s">
        <v>4737</v>
      </c>
      <c r="Y6263">
        <v>6262</v>
      </c>
      <c r="Z6263" s="1">
        <v>0.70416319444444442</v>
      </c>
      <c r="AA6263" t="s">
        <v>12376</v>
      </c>
      <c r="AB6263">
        <v>4.0000000000000001E-3</v>
      </c>
      <c r="AC6263">
        <v>-4.0000000000000001E-3</v>
      </c>
      <c r="AD6263">
        <v>4.7300000000000004</v>
      </c>
      <c r="AE6263" t="s">
        <v>12377</v>
      </c>
    </row>
    <row r="6264" spans="1:32" x14ac:dyDescent="0.2">
      <c r="A6264">
        <v>6263</v>
      </c>
      <c r="C6264">
        <v>152249</v>
      </c>
      <c r="D6264">
        <v>227383</v>
      </c>
      <c r="E6264">
        <v>8023</v>
      </c>
      <c r="F6264">
        <v>16</v>
      </c>
      <c r="G6264">
        <v>54</v>
      </c>
      <c r="H6264">
        <v>11.8</v>
      </c>
      <c r="I6264" t="s">
        <v>26</v>
      </c>
      <c r="J6264">
        <v>41</v>
      </c>
      <c r="K6264">
        <v>51</v>
      </c>
      <c r="L6264">
        <v>1</v>
      </c>
      <c r="M6264">
        <v>-41</v>
      </c>
      <c r="N6264">
        <v>6.45</v>
      </c>
      <c r="P6264">
        <v>0.2</v>
      </c>
      <c r="R6264">
        <v>-0.74</v>
      </c>
      <c r="X6264" t="s">
        <v>1621</v>
      </c>
      <c r="Y6264">
        <v>6263</v>
      </c>
      <c r="Z6264" s="1">
        <v>0.70430324074074069</v>
      </c>
      <c r="AA6264" t="s">
        <v>12378</v>
      </c>
      <c r="AB6264">
        <v>1.2E-2</v>
      </c>
      <c r="AC6264">
        <v>-3.9E-2</v>
      </c>
      <c r="AD6264">
        <v>6.45</v>
      </c>
      <c r="AE6264" t="s">
        <v>1621</v>
      </c>
    </row>
    <row r="6265" spans="1:32" x14ac:dyDescent="0.2">
      <c r="A6265">
        <v>6264</v>
      </c>
      <c r="C6265">
        <v>152262</v>
      </c>
      <c r="D6265">
        <v>46317</v>
      </c>
      <c r="F6265">
        <v>16</v>
      </c>
      <c r="G6265">
        <v>50</v>
      </c>
      <c r="H6265">
        <v>36.1</v>
      </c>
      <c r="I6265" t="s">
        <v>24</v>
      </c>
      <c r="J6265">
        <v>41</v>
      </c>
      <c r="K6265">
        <v>53</v>
      </c>
      <c r="L6265">
        <v>48</v>
      </c>
      <c r="M6265">
        <v>41</v>
      </c>
      <c r="N6265">
        <v>6.29</v>
      </c>
      <c r="P6265">
        <v>1.08</v>
      </c>
      <c r="W6265" t="s">
        <v>27</v>
      </c>
      <c r="X6265" t="s">
        <v>133</v>
      </c>
      <c r="Y6265">
        <v>6264</v>
      </c>
      <c r="Z6265" s="1">
        <v>0.70180671296296293</v>
      </c>
      <c r="AA6265" t="s">
        <v>12379</v>
      </c>
      <c r="AB6265">
        <v>-7.3999999999999996E-2</v>
      </c>
      <c r="AC6265">
        <v>7.0000000000000007E-2</v>
      </c>
      <c r="AD6265">
        <v>6.29</v>
      </c>
      <c r="AE6265" t="s">
        <v>9573</v>
      </c>
    </row>
    <row r="6266" spans="1:32" x14ac:dyDescent="0.2">
      <c r="A6266">
        <v>6265</v>
      </c>
      <c r="C6266">
        <v>152270</v>
      </c>
      <c r="D6266">
        <v>227390</v>
      </c>
      <c r="E6266" t="s">
        <v>30</v>
      </c>
      <c r="F6266">
        <v>16</v>
      </c>
      <c r="G6266">
        <v>54</v>
      </c>
      <c r="H6266">
        <v>19.600000000000001</v>
      </c>
      <c r="I6266" t="s">
        <v>26</v>
      </c>
      <c r="J6266">
        <v>41</v>
      </c>
      <c r="K6266">
        <v>49</v>
      </c>
      <c r="L6266">
        <v>12</v>
      </c>
      <c r="M6266">
        <v>-41</v>
      </c>
      <c r="N6266">
        <v>6.59</v>
      </c>
      <c r="P6266">
        <v>0.21</v>
      </c>
      <c r="R6266">
        <v>-0.54</v>
      </c>
      <c r="T6266">
        <v>0.33</v>
      </c>
      <c r="X6266" t="s">
        <v>4738</v>
      </c>
      <c r="Y6266">
        <v>6265</v>
      </c>
      <c r="Z6266" s="1">
        <v>0.7043935185185185</v>
      </c>
      <c r="AA6266" t="s">
        <v>12380</v>
      </c>
      <c r="AB6266">
        <v>-1.0999999999999999E-2</v>
      </c>
      <c r="AC6266">
        <v>-1.0999999999999999E-2</v>
      </c>
      <c r="AD6266">
        <v>6.59</v>
      </c>
      <c r="AE6266" t="s">
        <v>12381</v>
      </c>
      <c r="AF6266" t="s">
        <v>36</v>
      </c>
    </row>
    <row r="6267" spans="1:32" x14ac:dyDescent="0.2">
      <c r="A6267">
        <v>6266</v>
      </c>
      <c r="C6267">
        <v>152293</v>
      </c>
      <c r="D6267">
        <v>227392</v>
      </c>
      <c r="F6267">
        <v>16</v>
      </c>
      <c r="G6267">
        <v>54</v>
      </c>
      <c r="H6267">
        <v>26.9</v>
      </c>
      <c r="I6267" t="s">
        <v>26</v>
      </c>
      <c r="J6267">
        <v>42</v>
      </c>
      <c r="K6267">
        <v>28</v>
      </c>
      <c r="L6267">
        <v>44</v>
      </c>
      <c r="M6267">
        <v>-42</v>
      </c>
      <c r="N6267">
        <v>5.88</v>
      </c>
      <c r="P6267">
        <v>0.64</v>
      </c>
      <c r="R6267">
        <v>0.22</v>
      </c>
      <c r="X6267" t="s">
        <v>4739</v>
      </c>
      <c r="Y6267">
        <v>6266</v>
      </c>
      <c r="Z6267" s="1">
        <v>0.70447800925925919</v>
      </c>
      <c r="AA6267" t="s">
        <v>12382</v>
      </c>
      <c r="AB6267">
        <v>-3.0000000000000001E-3</v>
      </c>
      <c r="AC6267">
        <v>-5.0000000000000001E-3</v>
      </c>
      <c r="AD6267">
        <v>5.88</v>
      </c>
      <c r="AE6267" t="s">
        <v>12383</v>
      </c>
      <c r="AF6267" t="s">
        <v>36</v>
      </c>
    </row>
    <row r="6268" spans="1:32" x14ac:dyDescent="0.2">
      <c r="A6268">
        <v>6267</v>
      </c>
      <c r="C6268">
        <v>152303</v>
      </c>
      <c r="D6268">
        <v>8612</v>
      </c>
      <c r="F6268">
        <v>16</v>
      </c>
      <c r="G6268">
        <v>43</v>
      </c>
      <c r="H6268">
        <v>6</v>
      </c>
      <c r="I6268" t="s">
        <v>24</v>
      </c>
      <c r="J6268">
        <v>77</v>
      </c>
      <c r="K6268">
        <v>30</v>
      </c>
      <c r="L6268">
        <v>51</v>
      </c>
      <c r="M6268">
        <v>77</v>
      </c>
      <c r="N6268">
        <v>5.98</v>
      </c>
      <c r="P6268">
        <v>0.42</v>
      </c>
      <c r="R6268">
        <v>-0.05</v>
      </c>
      <c r="X6268" t="s">
        <v>79</v>
      </c>
      <c r="Y6268">
        <v>6267</v>
      </c>
      <c r="Z6268" s="1">
        <v>0.6965972222222222</v>
      </c>
      <c r="AA6268" t="s">
        <v>12384</v>
      </c>
      <c r="AB6268">
        <v>4.8000000000000001E-2</v>
      </c>
      <c r="AC6268">
        <v>0.21199999999999999</v>
      </c>
      <c r="AD6268">
        <v>5.98</v>
      </c>
      <c r="AE6268" t="s">
        <v>79</v>
      </c>
    </row>
    <row r="6269" spans="1:32" x14ac:dyDescent="0.2">
      <c r="A6269">
        <v>6268</v>
      </c>
      <c r="B6269" t="s">
        <v>4740</v>
      </c>
      <c r="C6269">
        <v>152308</v>
      </c>
      <c r="D6269">
        <v>102435</v>
      </c>
      <c r="E6269" t="s">
        <v>4741</v>
      </c>
      <c r="F6269">
        <v>16</v>
      </c>
      <c r="G6269">
        <v>52</v>
      </c>
      <c r="H6269">
        <v>4.9000000000000004</v>
      </c>
      <c r="I6269" t="s">
        <v>24</v>
      </c>
      <c r="J6269">
        <v>14</v>
      </c>
      <c r="K6269">
        <v>58</v>
      </c>
      <c r="L6269">
        <v>27</v>
      </c>
      <c r="M6269">
        <v>14</v>
      </c>
      <c r="N6269">
        <v>6.52</v>
      </c>
      <c r="P6269">
        <v>-0.05</v>
      </c>
      <c r="R6269">
        <v>-7.0000000000000007E-2</v>
      </c>
      <c r="X6269" t="s">
        <v>4742</v>
      </c>
      <c r="Y6269">
        <v>6268</v>
      </c>
      <c r="Z6269" s="1">
        <v>0.70283449074074067</v>
      </c>
      <c r="AA6269" t="s">
        <v>12385</v>
      </c>
      <c r="AB6269">
        <v>1.7000000000000001E-2</v>
      </c>
      <c r="AC6269">
        <v>4.0000000000000001E-3</v>
      </c>
      <c r="AD6269">
        <v>6.52</v>
      </c>
      <c r="AE6269" t="s">
        <v>3102</v>
      </c>
      <c r="AF6269" t="s">
        <v>36</v>
      </c>
    </row>
    <row r="6270" spans="1:32" x14ac:dyDescent="0.2">
      <c r="A6270">
        <v>6269</v>
      </c>
      <c r="C6270">
        <v>152311</v>
      </c>
      <c r="D6270">
        <v>184754</v>
      </c>
      <c r="F6270">
        <v>16</v>
      </c>
      <c r="G6270">
        <v>53</v>
      </c>
      <c r="H6270">
        <v>25.2</v>
      </c>
      <c r="I6270" t="s">
        <v>26</v>
      </c>
      <c r="J6270">
        <v>20</v>
      </c>
      <c r="K6270">
        <v>24</v>
      </c>
      <c r="L6270">
        <v>56</v>
      </c>
      <c r="M6270">
        <v>-20</v>
      </c>
      <c r="N6270">
        <v>5.88</v>
      </c>
      <c r="P6270">
        <v>0.68</v>
      </c>
      <c r="X6270" t="s">
        <v>236</v>
      </c>
      <c r="Y6270">
        <v>6269</v>
      </c>
      <c r="Z6270" s="1">
        <v>0.70376388888888897</v>
      </c>
      <c r="AA6270" t="s">
        <v>12386</v>
      </c>
      <c r="AB6270">
        <v>-0.05</v>
      </c>
      <c r="AC6270">
        <v>-2.9000000000000001E-2</v>
      </c>
      <c r="AD6270">
        <v>5.88</v>
      </c>
      <c r="AE6270" t="s">
        <v>236</v>
      </c>
    </row>
    <row r="6271" spans="1:32" x14ac:dyDescent="0.2">
      <c r="A6271">
        <v>6270</v>
      </c>
      <c r="B6271" t="s">
        <v>4743</v>
      </c>
      <c r="C6271">
        <v>152326</v>
      </c>
      <c r="D6271">
        <v>84651</v>
      </c>
      <c r="F6271">
        <v>16</v>
      </c>
      <c r="G6271">
        <v>51</v>
      </c>
      <c r="H6271">
        <v>45.3</v>
      </c>
      <c r="I6271" t="s">
        <v>24</v>
      </c>
      <c r="J6271">
        <v>24</v>
      </c>
      <c r="K6271">
        <v>39</v>
      </c>
      <c r="L6271">
        <v>23</v>
      </c>
      <c r="M6271">
        <v>24</v>
      </c>
      <c r="N6271">
        <v>5.04</v>
      </c>
      <c r="P6271">
        <v>1.25</v>
      </c>
      <c r="R6271">
        <v>1.29</v>
      </c>
      <c r="T6271">
        <v>0.61</v>
      </c>
      <c r="X6271" t="s">
        <v>4744</v>
      </c>
      <c r="Y6271">
        <v>6270</v>
      </c>
      <c r="Z6271" s="1">
        <v>0.70260763888888889</v>
      </c>
      <c r="AA6271" t="s">
        <v>12387</v>
      </c>
      <c r="AB6271">
        <v>1.0999999999999999E-2</v>
      </c>
      <c r="AC6271">
        <v>6.0000000000000001E-3</v>
      </c>
      <c r="AD6271">
        <v>5.04</v>
      </c>
      <c r="AE6271" t="s">
        <v>5871</v>
      </c>
      <c r="AF6271" t="s">
        <v>36</v>
      </c>
    </row>
    <row r="6272" spans="1:32" x14ac:dyDescent="0.2">
      <c r="A6272">
        <v>6271</v>
      </c>
      <c r="B6272" t="s">
        <v>4745</v>
      </c>
      <c r="C6272">
        <v>152334</v>
      </c>
      <c r="D6272">
        <v>227402</v>
      </c>
      <c r="E6272">
        <v>8028</v>
      </c>
      <c r="F6272">
        <v>16</v>
      </c>
      <c r="G6272">
        <v>54</v>
      </c>
      <c r="H6272">
        <v>35</v>
      </c>
      <c r="I6272" t="s">
        <v>26</v>
      </c>
      <c r="J6272">
        <v>42</v>
      </c>
      <c r="K6272">
        <v>21</v>
      </c>
      <c r="L6272">
        <v>41</v>
      </c>
      <c r="M6272">
        <v>-42</v>
      </c>
      <c r="N6272">
        <v>3.62</v>
      </c>
      <c r="P6272">
        <v>1.37</v>
      </c>
      <c r="R6272">
        <v>1.65</v>
      </c>
      <c r="T6272">
        <v>0.68</v>
      </c>
      <c r="X6272" t="s">
        <v>172</v>
      </c>
      <c r="Y6272">
        <v>6271</v>
      </c>
      <c r="Z6272" s="1">
        <v>0.70457175925925919</v>
      </c>
      <c r="AA6272" t="s">
        <v>12388</v>
      </c>
      <c r="AB6272">
        <v>-0.124</v>
      </c>
      <c r="AC6272">
        <v>-0.23599999999999999</v>
      </c>
      <c r="AD6272">
        <v>3.62</v>
      </c>
      <c r="AE6272" t="s">
        <v>172</v>
      </c>
    </row>
    <row r="6273" spans="1:32" x14ac:dyDescent="0.2">
      <c r="A6273">
        <v>6272</v>
      </c>
      <c r="C6273">
        <v>152408</v>
      </c>
      <c r="D6273">
        <v>227425</v>
      </c>
      <c r="E6273">
        <v>8031</v>
      </c>
      <c r="F6273">
        <v>16</v>
      </c>
      <c r="G6273">
        <v>54</v>
      </c>
      <c r="H6273">
        <v>58.4</v>
      </c>
      <c r="I6273" t="s">
        <v>26</v>
      </c>
      <c r="J6273">
        <v>41</v>
      </c>
      <c r="K6273">
        <v>9</v>
      </c>
      <c r="L6273">
        <v>4</v>
      </c>
      <c r="M6273">
        <v>-41</v>
      </c>
      <c r="N6273">
        <v>5.77</v>
      </c>
      <c r="P6273">
        <v>0.15</v>
      </c>
      <c r="R6273">
        <v>-0.75</v>
      </c>
      <c r="X6273" t="s">
        <v>4746</v>
      </c>
      <c r="Y6273">
        <v>6272</v>
      </c>
      <c r="Z6273" s="1">
        <v>0.70484259259259263</v>
      </c>
      <c r="AA6273" t="s">
        <v>12389</v>
      </c>
      <c r="AB6273">
        <v>-1.7000000000000001E-2</v>
      </c>
      <c r="AC6273">
        <v>-1.2999999999999999E-2</v>
      </c>
      <c r="AD6273">
        <v>5.77</v>
      </c>
      <c r="AE6273" t="s">
        <v>12390</v>
      </c>
      <c r="AF6273" t="s">
        <v>36</v>
      </c>
    </row>
    <row r="6274" spans="1:32" x14ac:dyDescent="0.2">
      <c r="A6274">
        <v>6273</v>
      </c>
      <c r="C6274">
        <v>152431</v>
      </c>
      <c r="D6274">
        <v>208176</v>
      </c>
      <c r="F6274">
        <v>16</v>
      </c>
      <c r="G6274">
        <v>54</v>
      </c>
      <c r="H6274">
        <v>36</v>
      </c>
      <c r="I6274" t="s">
        <v>26</v>
      </c>
      <c r="J6274">
        <v>30</v>
      </c>
      <c r="K6274">
        <v>35</v>
      </c>
      <c r="L6274">
        <v>14</v>
      </c>
      <c r="M6274">
        <v>-30</v>
      </c>
      <c r="N6274">
        <v>6.35</v>
      </c>
      <c r="P6274">
        <v>0.21</v>
      </c>
      <c r="R6274">
        <v>0.17</v>
      </c>
      <c r="T6274">
        <v>0.11</v>
      </c>
      <c r="X6274" t="s">
        <v>4747</v>
      </c>
      <c r="Y6274">
        <v>6273</v>
      </c>
      <c r="Z6274" s="1">
        <v>0.70458333333333334</v>
      </c>
      <c r="AA6274" t="s">
        <v>12391</v>
      </c>
      <c r="AB6274">
        <v>3.9E-2</v>
      </c>
      <c r="AC6274">
        <v>2E-3</v>
      </c>
      <c r="AD6274">
        <v>6.35</v>
      </c>
      <c r="AE6274" t="s">
        <v>170</v>
      </c>
      <c r="AF6274" t="s">
        <v>36</v>
      </c>
    </row>
    <row r="6275" spans="1:32" x14ac:dyDescent="0.2">
      <c r="A6275">
        <v>6274</v>
      </c>
      <c r="C6275">
        <v>152478</v>
      </c>
      <c r="D6275">
        <v>244280</v>
      </c>
      <c r="E6275">
        <v>8047</v>
      </c>
      <c r="F6275">
        <v>16</v>
      </c>
      <c r="G6275">
        <v>56</v>
      </c>
      <c r="H6275">
        <v>8.9</v>
      </c>
      <c r="I6275" t="s">
        <v>26</v>
      </c>
      <c r="J6275">
        <v>50</v>
      </c>
      <c r="K6275">
        <v>40</v>
      </c>
      <c r="L6275">
        <v>30</v>
      </c>
      <c r="M6275">
        <v>-50</v>
      </c>
      <c r="N6275">
        <v>6.33</v>
      </c>
      <c r="P6275">
        <v>-0.02</v>
      </c>
      <c r="X6275" t="s">
        <v>4748</v>
      </c>
      <c r="Y6275">
        <v>6274</v>
      </c>
      <c r="Z6275" s="1">
        <v>0.7056585648148147</v>
      </c>
      <c r="AA6275" t="s">
        <v>12392</v>
      </c>
      <c r="AB6275">
        <v>-6.0000000000000001E-3</v>
      </c>
      <c r="AC6275">
        <v>-1.9E-2</v>
      </c>
      <c r="AD6275">
        <v>6.33</v>
      </c>
      <c r="AE6275" t="s">
        <v>1698</v>
      </c>
    </row>
    <row r="6276" spans="1:32" x14ac:dyDescent="0.2">
      <c r="A6276">
        <v>6275</v>
      </c>
      <c r="C6276">
        <v>152527</v>
      </c>
      <c r="D6276">
        <v>244285</v>
      </c>
      <c r="F6276">
        <v>16</v>
      </c>
      <c r="G6276">
        <v>56</v>
      </c>
      <c r="H6276">
        <v>28.7</v>
      </c>
      <c r="I6276" t="s">
        <v>26</v>
      </c>
      <c r="J6276">
        <v>52</v>
      </c>
      <c r="K6276">
        <v>17</v>
      </c>
      <c r="L6276">
        <v>2</v>
      </c>
      <c r="M6276">
        <v>-52</v>
      </c>
      <c r="N6276">
        <v>5.94</v>
      </c>
      <c r="P6276">
        <v>-0.08</v>
      </c>
      <c r="X6276" t="s">
        <v>102</v>
      </c>
      <c r="Y6276">
        <v>6275</v>
      </c>
      <c r="Z6276" s="1">
        <v>0.70588773148148143</v>
      </c>
      <c r="AA6276" t="s">
        <v>12393</v>
      </c>
      <c r="AB6276">
        <v>-4.4999999999999998E-2</v>
      </c>
      <c r="AC6276">
        <v>-4.5999999999999999E-2</v>
      </c>
      <c r="AD6276">
        <v>5.94</v>
      </c>
      <c r="AE6276" t="s">
        <v>102</v>
      </c>
    </row>
    <row r="6277" spans="1:32" x14ac:dyDescent="0.2">
      <c r="A6277">
        <v>6276</v>
      </c>
      <c r="C6277">
        <v>152564</v>
      </c>
      <c r="D6277">
        <v>253756</v>
      </c>
      <c r="F6277">
        <v>16</v>
      </c>
      <c r="G6277">
        <v>59</v>
      </c>
      <c r="H6277">
        <v>33.799999999999997</v>
      </c>
      <c r="I6277" t="s">
        <v>26</v>
      </c>
      <c r="J6277">
        <v>69</v>
      </c>
      <c r="K6277">
        <v>16</v>
      </c>
      <c r="L6277">
        <v>6</v>
      </c>
      <c r="M6277">
        <v>-69</v>
      </c>
      <c r="N6277">
        <v>5.79</v>
      </c>
      <c r="P6277">
        <v>-0.1</v>
      </c>
      <c r="R6277">
        <v>-0.44</v>
      </c>
      <c r="X6277" t="s">
        <v>674</v>
      </c>
      <c r="Y6277">
        <v>6276</v>
      </c>
      <c r="Z6277" s="1">
        <v>0.70803009259259264</v>
      </c>
      <c r="AA6277" t="s">
        <v>12394</v>
      </c>
      <c r="AB6277">
        <v>-2.1999999999999999E-2</v>
      </c>
      <c r="AC6277">
        <v>-1.6E-2</v>
      </c>
      <c r="AD6277">
        <v>5.79</v>
      </c>
      <c r="AE6277" t="s">
        <v>674</v>
      </c>
    </row>
    <row r="6278" spans="1:32" x14ac:dyDescent="0.2">
      <c r="A6278">
        <v>6277</v>
      </c>
      <c r="C6278">
        <v>152569</v>
      </c>
      <c r="D6278">
        <v>141427</v>
      </c>
      <c r="F6278">
        <v>16</v>
      </c>
      <c r="G6278">
        <v>54</v>
      </c>
      <c r="H6278">
        <v>10.6</v>
      </c>
      <c r="I6278" t="s">
        <v>26</v>
      </c>
      <c r="J6278">
        <v>1</v>
      </c>
      <c r="K6278">
        <v>36</v>
      </c>
      <c r="L6278">
        <v>44</v>
      </c>
      <c r="M6278">
        <v>-1</v>
      </c>
      <c r="N6278">
        <v>6.25</v>
      </c>
      <c r="P6278">
        <v>0.28000000000000003</v>
      </c>
      <c r="R6278">
        <v>0.11</v>
      </c>
      <c r="X6278" t="s">
        <v>264</v>
      </c>
      <c r="Y6278">
        <v>6277</v>
      </c>
      <c r="Z6278" s="1">
        <v>0.70428935185185182</v>
      </c>
      <c r="AA6278" t="s">
        <v>12395</v>
      </c>
      <c r="AB6278">
        <v>1.4999999999999999E-2</v>
      </c>
      <c r="AC6278">
        <v>-7.0999999999999994E-2</v>
      </c>
      <c r="AD6278">
        <v>6.25</v>
      </c>
      <c r="AE6278" t="s">
        <v>264</v>
      </c>
    </row>
    <row r="6279" spans="1:32" x14ac:dyDescent="0.2">
      <c r="A6279">
        <v>6278</v>
      </c>
      <c r="C6279">
        <v>152585</v>
      </c>
      <c r="D6279">
        <v>160159</v>
      </c>
      <c r="F6279">
        <v>16</v>
      </c>
      <c r="G6279">
        <v>54</v>
      </c>
      <c r="H6279">
        <v>40.299999999999997</v>
      </c>
      <c r="I6279" t="s">
        <v>26</v>
      </c>
      <c r="J6279">
        <v>11</v>
      </c>
      <c r="K6279">
        <v>47</v>
      </c>
      <c r="L6279">
        <v>33</v>
      </c>
      <c r="M6279">
        <v>-11</v>
      </c>
      <c r="N6279">
        <v>6.57</v>
      </c>
      <c r="P6279">
        <v>0.14000000000000001</v>
      </c>
      <c r="X6279" t="s">
        <v>192</v>
      </c>
      <c r="Y6279">
        <v>6278</v>
      </c>
      <c r="Z6279" s="1">
        <v>0.7046331018518518</v>
      </c>
      <c r="AA6279" t="s">
        <v>12396</v>
      </c>
      <c r="AB6279">
        <v>2.1999999999999999E-2</v>
      </c>
      <c r="AC6279">
        <v>-1.2999999999999999E-2</v>
      </c>
      <c r="AD6279">
        <v>6.57</v>
      </c>
      <c r="AE6279" t="s">
        <v>192</v>
      </c>
    </row>
    <row r="6280" spans="1:32" x14ac:dyDescent="0.2">
      <c r="A6280">
        <v>6279</v>
      </c>
      <c r="B6280" t="s">
        <v>4749</v>
      </c>
      <c r="C6280">
        <v>152598</v>
      </c>
      <c r="D6280">
        <v>65627</v>
      </c>
      <c r="F6280">
        <v>16</v>
      </c>
      <c r="G6280">
        <v>52</v>
      </c>
      <c r="H6280">
        <v>58.1</v>
      </c>
      <c r="I6280" t="s">
        <v>24</v>
      </c>
      <c r="J6280">
        <v>31</v>
      </c>
      <c r="K6280">
        <v>42</v>
      </c>
      <c r="L6280">
        <v>6</v>
      </c>
      <c r="M6280">
        <v>31</v>
      </c>
      <c r="N6280">
        <v>5.32</v>
      </c>
      <c r="P6280">
        <v>0.28999999999999998</v>
      </c>
      <c r="R6280">
        <v>-0.02</v>
      </c>
      <c r="X6280" t="s">
        <v>4750</v>
      </c>
      <c r="Y6280">
        <v>6279</v>
      </c>
      <c r="Z6280" s="1">
        <v>0.70345023148148156</v>
      </c>
      <c r="AA6280" t="s">
        <v>7930</v>
      </c>
      <c r="AB6280">
        <v>-9.0999999999999998E-2</v>
      </c>
      <c r="AC6280">
        <v>-1.7000000000000001E-2</v>
      </c>
      <c r="AD6280">
        <v>5.32</v>
      </c>
      <c r="AE6280" t="s">
        <v>4750</v>
      </c>
    </row>
    <row r="6281" spans="1:32" x14ac:dyDescent="0.2">
      <c r="A6281">
        <v>6280</v>
      </c>
      <c r="B6281" t="s">
        <v>4751</v>
      </c>
      <c r="C6281">
        <v>152601</v>
      </c>
      <c r="D6281">
        <v>141431</v>
      </c>
      <c r="F6281">
        <v>16</v>
      </c>
      <c r="G6281">
        <v>54</v>
      </c>
      <c r="H6281">
        <v>35.700000000000003</v>
      </c>
      <c r="I6281" t="s">
        <v>26</v>
      </c>
      <c r="J6281">
        <v>6</v>
      </c>
      <c r="K6281">
        <v>9</v>
      </c>
      <c r="L6281">
        <v>14</v>
      </c>
      <c r="M6281">
        <v>-6</v>
      </c>
      <c r="N6281">
        <v>5.25</v>
      </c>
      <c r="P6281">
        <v>1.08</v>
      </c>
      <c r="R6281">
        <v>1.06</v>
      </c>
      <c r="T6281">
        <v>0.53</v>
      </c>
      <c r="X6281" t="s">
        <v>125</v>
      </c>
      <c r="Y6281">
        <v>6280</v>
      </c>
      <c r="Z6281" s="1">
        <v>0.70457986111111115</v>
      </c>
      <c r="AA6281" t="s">
        <v>12397</v>
      </c>
      <c r="AB6281">
        <v>-3.1E-2</v>
      </c>
      <c r="AC6281">
        <v>-0.02</v>
      </c>
      <c r="AD6281">
        <v>5.25</v>
      </c>
      <c r="AE6281" t="s">
        <v>125</v>
      </c>
    </row>
    <row r="6282" spans="1:32" x14ac:dyDescent="0.2">
      <c r="A6282">
        <v>6281</v>
      </c>
      <c r="B6282" t="s">
        <v>4752</v>
      </c>
      <c r="C6282">
        <v>152614</v>
      </c>
      <c r="D6282">
        <v>102458</v>
      </c>
      <c r="E6282">
        <v>8034</v>
      </c>
      <c r="F6282">
        <v>16</v>
      </c>
      <c r="G6282">
        <v>54</v>
      </c>
      <c r="H6282">
        <v>0.5</v>
      </c>
      <c r="I6282" t="s">
        <v>24</v>
      </c>
      <c r="J6282">
        <v>10</v>
      </c>
      <c r="K6282">
        <v>9</v>
      </c>
      <c r="L6282">
        <v>55</v>
      </c>
      <c r="M6282">
        <v>10</v>
      </c>
      <c r="N6282">
        <v>4.38</v>
      </c>
      <c r="P6282">
        <v>-0.08</v>
      </c>
      <c r="R6282">
        <v>-0.32</v>
      </c>
      <c r="T6282">
        <v>-0.08</v>
      </c>
      <c r="X6282" t="s">
        <v>122</v>
      </c>
      <c r="Y6282">
        <v>6281</v>
      </c>
      <c r="Z6282" s="1">
        <v>0.70417245370370374</v>
      </c>
      <c r="AA6282" t="s">
        <v>12398</v>
      </c>
      <c r="AB6282">
        <v>-5.0999999999999997E-2</v>
      </c>
      <c r="AC6282">
        <v>-3.5999999999999997E-2</v>
      </c>
      <c r="AD6282">
        <v>4.38</v>
      </c>
      <c r="AE6282" t="s">
        <v>122</v>
      </c>
    </row>
    <row r="6283" spans="1:32" x14ac:dyDescent="0.2">
      <c r="A6283">
        <v>6282</v>
      </c>
      <c r="C6283">
        <v>152636</v>
      </c>
      <c r="D6283">
        <v>208205</v>
      </c>
      <c r="F6283">
        <v>16</v>
      </c>
      <c r="G6283">
        <v>55</v>
      </c>
      <c r="H6283">
        <v>57.8</v>
      </c>
      <c r="I6283" t="s">
        <v>26</v>
      </c>
      <c r="J6283">
        <v>33</v>
      </c>
      <c r="K6283">
        <v>30</v>
      </c>
      <c r="L6283">
        <v>26</v>
      </c>
      <c r="M6283">
        <v>-33</v>
      </c>
      <c r="N6283">
        <v>6.37</v>
      </c>
      <c r="P6283">
        <v>1.71</v>
      </c>
      <c r="R6283">
        <v>2.06</v>
      </c>
      <c r="X6283" t="s">
        <v>77</v>
      </c>
      <c r="Y6283">
        <v>6282</v>
      </c>
      <c r="Z6283" s="1">
        <v>0.70553009259259258</v>
      </c>
      <c r="AA6283" t="s">
        <v>12399</v>
      </c>
      <c r="AB6283">
        <v>2.3E-2</v>
      </c>
      <c r="AC6283">
        <v>-2E-3</v>
      </c>
      <c r="AD6283">
        <v>6.37</v>
      </c>
      <c r="AE6283" t="s">
        <v>77</v>
      </c>
    </row>
    <row r="6284" spans="1:32" x14ac:dyDescent="0.2">
      <c r="A6284">
        <v>6283</v>
      </c>
      <c r="C6284">
        <v>152667</v>
      </c>
      <c r="D6284">
        <v>227473</v>
      </c>
      <c r="E6284" t="s">
        <v>4753</v>
      </c>
      <c r="F6284">
        <v>16</v>
      </c>
      <c r="G6284">
        <v>56</v>
      </c>
      <c r="H6284">
        <v>36</v>
      </c>
      <c r="I6284" t="s">
        <v>26</v>
      </c>
      <c r="J6284">
        <v>40</v>
      </c>
      <c r="K6284">
        <v>49</v>
      </c>
      <c r="L6284">
        <v>25</v>
      </c>
      <c r="M6284">
        <v>-40</v>
      </c>
      <c r="N6284">
        <v>6.15</v>
      </c>
      <c r="P6284">
        <v>0.26</v>
      </c>
      <c r="R6284">
        <v>-0.67</v>
      </c>
      <c r="X6284" t="s">
        <v>1952</v>
      </c>
      <c r="Y6284">
        <v>6283</v>
      </c>
      <c r="Z6284" s="1">
        <v>0.70597222222222233</v>
      </c>
      <c r="AA6284" t="s">
        <v>12400</v>
      </c>
      <c r="AB6284">
        <v>5.0000000000000001E-3</v>
      </c>
      <c r="AC6284">
        <v>-8.9999999999999993E-3</v>
      </c>
      <c r="AD6284">
        <v>6.15</v>
      </c>
      <c r="AE6284" t="s">
        <v>11535</v>
      </c>
    </row>
    <row r="6285" spans="1:32" x14ac:dyDescent="0.2">
      <c r="A6285">
        <v>6284</v>
      </c>
      <c r="C6285">
        <v>152781</v>
      </c>
      <c r="D6285">
        <v>160171</v>
      </c>
      <c r="F6285">
        <v>16</v>
      </c>
      <c r="G6285">
        <v>56</v>
      </c>
      <c r="H6285">
        <v>1.8</v>
      </c>
      <c r="I6285" t="s">
        <v>26</v>
      </c>
      <c r="J6285">
        <v>16</v>
      </c>
      <c r="K6285">
        <v>48</v>
      </c>
      <c r="L6285">
        <v>22</v>
      </c>
      <c r="M6285">
        <v>-16</v>
      </c>
      <c r="N6285">
        <v>6.37</v>
      </c>
      <c r="P6285">
        <v>0.92</v>
      </c>
      <c r="R6285">
        <v>0.68</v>
      </c>
      <c r="X6285" t="s">
        <v>72</v>
      </c>
      <c r="Y6285">
        <v>6284</v>
      </c>
      <c r="Z6285" s="1">
        <v>0.70557638888888885</v>
      </c>
      <c r="AA6285" t="s">
        <v>12401</v>
      </c>
      <c r="AB6285">
        <v>8.1000000000000003E-2</v>
      </c>
      <c r="AC6285">
        <v>0.04</v>
      </c>
      <c r="AD6285">
        <v>6.37</v>
      </c>
      <c r="AE6285" t="s">
        <v>72</v>
      </c>
    </row>
    <row r="6286" spans="1:32" x14ac:dyDescent="0.2">
      <c r="A6286">
        <v>6285</v>
      </c>
      <c r="B6286" t="s">
        <v>4754</v>
      </c>
      <c r="C6286">
        <v>152786</v>
      </c>
      <c r="D6286">
        <v>244315</v>
      </c>
      <c r="F6286">
        <v>16</v>
      </c>
      <c r="G6286">
        <v>58</v>
      </c>
      <c r="H6286">
        <v>37.200000000000003</v>
      </c>
      <c r="I6286" t="s">
        <v>26</v>
      </c>
      <c r="J6286">
        <v>55</v>
      </c>
      <c r="K6286">
        <v>59</v>
      </c>
      <c r="L6286">
        <v>25</v>
      </c>
      <c r="M6286">
        <v>-55</v>
      </c>
      <c r="N6286">
        <v>3.13</v>
      </c>
      <c r="P6286">
        <v>1.6</v>
      </c>
      <c r="R6286">
        <v>1.97</v>
      </c>
      <c r="X6286" t="s">
        <v>105</v>
      </c>
      <c r="Y6286">
        <v>6285</v>
      </c>
      <c r="Z6286" s="1">
        <v>0.70737499999999998</v>
      </c>
      <c r="AA6286" t="s">
        <v>12402</v>
      </c>
      <c r="AB6286">
        <v>-1.9E-2</v>
      </c>
      <c r="AC6286">
        <v>-3.5999999999999997E-2</v>
      </c>
      <c r="AD6286">
        <v>3.13</v>
      </c>
      <c r="AE6286" t="s">
        <v>105</v>
      </c>
    </row>
    <row r="6287" spans="1:32" x14ac:dyDescent="0.2">
      <c r="A6287">
        <v>6286</v>
      </c>
      <c r="C6287">
        <v>152812</v>
      </c>
      <c r="D6287">
        <v>46349</v>
      </c>
      <c r="F6287">
        <v>16</v>
      </c>
      <c r="G6287">
        <v>53</v>
      </c>
      <c r="H6287">
        <v>17.600000000000001</v>
      </c>
      <c r="I6287" t="s">
        <v>24</v>
      </c>
      <c r="J6287">
        <v>47</v>
      </c>
      <c r="K6287">
        <v>25</v>
      </c>
      <c r="L6287">
        <v>1</v>
      </c>
      <c r="M6287">
        <v>47</v>
      </c>
      <c r="N6287">
        <v>6</v>
      </c>
      <c r="P6287">
        <v>1.32</v>
      </c>
      <c r="R6287">
        <v>1.44</v>
      </c>
      <c r="T6287">
        <v>0.7</v>
      </c>
      <c r="X6287" t="s">
        <v>125</v>
      </c>
      <c r="Y6287">
        <v>6286</v>
      </c>
      <c r="Z6287" s="1">
        <v>0.70367592592592587</v>
      </c>
      <c r="AA6287" t="s">
        <v>12403</v>
      </c>
      <c r="AB6287">
        <v>-3.6999999999999998E-2</v>
      </c>
      <c r="AC6287">
        <v>0.105</v>
      </c>
      <c r="AD6287">
        <v>6</v>
      </c>
      <c r="AE6287" t="s">
        <v>125</v>
      </c>
    </row>
    <row r="6288" spans="1:32" x14ac:dyDescent="0.2">
      <c r="A6288">
        <v>6287</v>
      </c>
      <c r="C6288">
        <v>152815</v>
      </c>
      <c r="D6288">
        <v>84687</v>
      </c>
      <c r="F6288">
        <v>16</v>
      </c>
      <c r="G6288">
        <v>54</v>
      </c>
      <c r="H6288">
        <v>55.2</v>
      </c>
      <c r="I6288" t="s">
        <v>24</v>
      </c>
      <c r="J6288">
        <v>20</v>
      </c>
      <c r="K6288">
        <v>57</v>
      </c>
      <c r="L6288">
        <v>31</v>
      </c>
      <c r="M6288">
        <v>20</v>
      </c>
      <c r="N6288">
        <v>5.41</v>
      </c>
      <c r="P6288">
        <v>0.97</v>
      </c>
      <c r="R6288">
        <v>0.71</v>
      </c>
      <c r="T6288">
        <v>0.49</v>
      </c>
      <c r="X6288" t="s">
        <v>71</v>
      </c>
      <c r="Y6288">
        <v>6287</v>
      </c>
      <c r="Z6288" s="1">
        <v>0.70480555555555557</v>
      </c>
      <c r="AA6288" t="s">
        <v>12404</v>
      </c>
      <c r="AB6288">
        <v>5.6000000000000001E-2</v>
      </c>
      <c r="AC6288">
        <v>6.0000000000000001E-3</v>
      </c>
      <c r="AD6288">
        <v>5.41</v>
      </c>
      <c r="AE6288" t="s">
        <v>71</v>
      </c>
    </row>
    <row r="6289" spans="1:32" x14ac:dyDescent="0.2">
      <c r="A6289">
        <v>6288</v>
      </c>
      <c r="B6289" t="s">
        <v>4755</v>
      </c>
      <c r="C6289">
        <v>152820</v>
      </c>
      <c r="D6289">
        <v>208232</v>
      </c>
      <c r="F6289">
        <v>16</v>
      </c>
      <c r="G6289">
        <v>57</v>
      </c>
      <c r="H6289">
        <v>11.1</v>
      </c>
      <c r="I6289" t="s">
        <v>26</v>
      </c>
      <c r="J6289">
        <v>33</v>
      </c>
      <c r="K6289">
        <v>15</v>
      </c>
      <c r="L6289">
        <v>34</v>
      </c>
      <c r="M6289">
        <v>-33</v>
      </c>
      <c r="N6289">
        <v>5.48</v>
      </c>
      <c r="P6289">
        <v>1.59</v>
      </c>
      <c r="X6289" t="s">
        <v>77</v>
      </c>
      <c r="Y6289">
        <v>6288</v>
      </c>
      <c r="Z6289" s="1">
        <v>0.70637847222222216</v>
      </c>
      <c r="AA6289" t="s">
        <v>12405</v>
      </c>
      <c r="AB6289">
        <v>-8.9999999999999993E-3</v>
      </c>
      <c r="AC6289">
        <v>-5.0000000000000001E-3</v>
      </c>
      <c r="AD6289">
        <v>5.48</v>
      </c>
      <c r="AE6289" t="s">
        <v>77</v>
      </c>
    </row>
    <row r="6290" spans="1:32" x14ac:dyDescent="0.2">
      <c r="A6290">
        <v>6289</v>
      </c>
      <c r="C6290">
        <v>152824</v>
      </c>
      <c r="D6290">
        <v>244313</v>
      </c>
      <c r="F6290">
        <v>16</v>
      </c>
      <c r="G6290">
        <v>58</v>
      </c>
      <c r="H6290">
        <v>18</v>
      </c>
      <c r="I6290" t="s">
        <v>26</v>
      </c>
      <c r="J6290">
        <v>50</v>
      </c>
      <c r="K6290">
        <v>38</v>
      </c>
      <c r="L6290">
        <v>28</v>
      </c>
      <c r="M6290">
        <v>-50</v>
      </c>
      <c r="N6290">
        <v>5.55</v>
      </c>
      <c r="P6290">
        <v>0.02</v>
      </c>
      <c r="X6290" t="s">
        <v>153</v>
      </c>
      <c r="Y6290">
        <v>6289</v>
      </c>
      <c r="Z6290" s="1">
        <v>0.70715277777777785</v>
      </c>
      <c r="AA6290" t="s">
        <v>12406</v>
      </c>
      <c r="AB6290">
        <v>-8.9999999999999993E-3</v>
      </c>
      <c r="AC6290">
        <v>-4.1000000000000002E-2</v>
      </c>
      <c r="AD6290">
        <v>5.55</v>
      </c>
      <c r="AE6290" t="s">
        <v>153</v>
      </c>
    </row>
    <row r="6291" spans="1:32" x14ac:dyDescent="0.2">
      <c r="A6291">
        <v>6290</v>
      </c>
      <c r="C6291">
        <v>152830</v>
      </c>
      <c r="D6291">
        <v>102474</v>
      </c>
      <c r="E6291" t="s">
        <v>4756</v>
      </c>
      <c r="F6291">
        <v>16</v>
      </c>
      <c r="G6291">
        <v>55</v>
      </c>
      <c r="H6291">
        <v>16</v>
      </c>
      <c r="I6291" t="s">
        <v>24</v>
      </c>
      <c r="J6291">
        <v>13</v>
      </c>
      <c r="K6291">
        <v>37</v>
      </c>
      <c r="L6291">
        <v>11</v>
      </c>
      <c r="M6291">
        <v>13</v>
      </c>
      <c r="N6291">
        <v>6.34</v>
      </c>
      <c r="P6291">
        <v>0.34</v>
      </c>
      <c r="R6291">
        <v>0.06</v>
      </c>
      <c r="X6291" t="s">
        <v>1378</v>
      </c>
      <c r="Y6291">
        <v>6290</v>
      </c>
      <c r="Z6291" s="1">
        <v>0.70504629629629623</v>
      </c>
      <c r="AA6291" t="s">
        <v>12407</v>
      </c>
      <c r="AB6291">
        <v>3.4000000000000002E-2</v>
      </c>
      <c r="AC6291">
        <v>-3.5999999999999997E-2</v>
      </c>
      <c r="AD6291">
        <v>6.34</v>
      </c>
      <c r="AE6291" t="s">
        <v>1378</v>
      </c>
    </row>
    <row r="6292" spans="1:32" x14ac:dyDescent="0.2">
      <c r="A6292">
        <v>6291</v>
      </c>
      <c r="B6292" t="s">
        <v>4757</v>
      </c>
      <c r="C6292">
        <v>152849</v>
      </c>
      <c r="D6292">
        <v>184822</v>
      </c>
      <c r="F6292">
        <v>16</v>
      </c>
      <c r="G6292">
        <v>56</v>
      </c>
      <c r="H6292">
        <v>48</v>
      </c>
      <c r="I6292" t="s">
        <v>26</v>
      </c>
      <c r="J6292">
        <v>23</v>
      </c>
      <c r="K6292">
        <v>9</v>
      </c>
      <c r="L6292">
        <v>0</v>
      </c>
      <c r="M6292">
        <v>-23</v>
      </c>
      <c r="N6292">
        <v>5.58</v>
      </c>
      <c r="P6292">
        <v>-0.02</v>
      </c>
      <c r="X6292" t="s">
        <v>134</v>
      </c>
      <c r="Y6292">
        <v>6291</v>
      </c>
      <c r="Z6292" s="1">
        <v>0.70611111111111102</v>
      </c>
      <c r="AA6292" t="s">
        <v>12408</v>
      </c>
      <c r="AB6292">
        <v>-4.0000000000000001E-3</v>
      </c>
      <c r="AC6292">
        <v>1E-3</v>
      </c>
      <c r="AD6292">
        <v>5.58</v>
      </c>
      <c r="AE6292" t="s">
        <v>134</v>
      </c>
    </row>
    <row r="6293" spans="1:32" x14ac:dyDescent="0.2">
      <c r="A6293">
        <v>6292</v>
      </c>
      <c r="B6293" t="s">
        <v>4758</v>
      </c>
      <c r="C6293">
        <v>152863</v>
      </c>
      <c r="D6293">
        <v>84692</v>
      </c>
      <c r="F6293">
        <v>16</v>
      </c>
      <c r="G6293">
        <v>55</v>
      </c>
      <c r="H6293">
        <v>2.1</v>
      </c>
      <c r="I6293" t="s">
        <v>24</v>
      </c>
      <c r="J6293">
        <v>25</v>
      </c>
      <c r="K6293">
        <v>43</v>
      </c>
      <c r="L6293">
        <v>50</v>
      </c>
      <c r="M6293">
        <v>25</v>
      </c>
      <c r="N6293">
        <v>6.08</v>
      </c>
      <c r="P6293">
        <v>0.92</v>
      </c>
      <c r="R6293">
        <v>0.62</v>
      </c>
      <c r="T6293">
        <v>0.48</v>
      </c>
      <c r="X6293" t="s">
        <v>33</v>
      </c>
      <c r="Y6293">
        <v>6292</v>
      </c>
      <c r="Z6293" s="1">
        <v>0.7048854166666666</v>
      </c>
      <c r="AA6293" t="s">
        <v>12409</v>
      </c>
      <c r="AB6293">
        <v>1.4E-2</v>
      </c>
      <c r="AC6293">
        <v>-2.1000000000000001E-2</v>
      </c>
      <c r="AD6293">
        <v>6.08</v>
      </c>
      <c r="AE6293" t="s">
        <v>33</v>
      </c>
    </row>
    <row r="6294" spans="1:32" x14ac:dyDescent="0.2">
      <c r="A6294">
        <v>6293</v>
      </c>
      <c r="B6294" t="s">
        <v>4759</v>
      </c>
      <c r="C6294">
        <v>152879</v>
      </c>
      <c r="D6294">
        <v>102476</v>
      </c>
      <c r="F6294">
        <v>16</v>
      </c>
      <c r="G6294">
        <v>55</v>
      </c>
      <c r="H6294">
        <v>22.2</v>
      </c>
      <c r="I6294" t="s">
        <v>24</v>
      </c>
      <c r="J6294">
        <v>18</v>
      </c>
      <c r="K6294">
        <v>26</v>
      </c>
      <c r="L6294">
        <v>0</v>
      </c>
      <c r="M6294">
        <v>18</v>
      </c>
      <c r="N6294">
        <v>5.35</v>
      </c>
      <c r="P6294">
        <v>1.41</v>
      </c>
      <c r="R6294">
        <v>1.66</v>
      </c>
      <c r="T6294">
        <v>0.75</v>
      </c>
      <c r="X6294" t="s">
        <v>172</v>
      </c>
      <c r="Y6294">
        <v>6293</v>
      </c>
      <c r="Z6294" s="1">
        <v>0.70511805555555551</v>
      </c>
      <c r="AA6294" t="s">
        <v>12410</v>
      </c>
      <c r="AB6294">
        <v>-0.11</v>
      </c>
      <c r="AC6294">
        <v>1.4E-2</v>
      </c>
      <c r="AD6294">
        <v>5.35</v>
      </c>
      <c r="AE6294" t="s">
        <v>172</v>
      </c>
    </row>
    <row r="6295" spans="1:32" x14ac:dyDescent="0.2">
      <c r="A6295">
        <v>6294</v>
      </c>
      <c r="C6295">
        <v>152909</v>
      </c>
      <c r="D6295">
        <v>160180</v>
      </c>
      <c r="F6295">
        <v>16</v>
      </c>
      <c r="G6295">
        <v>57</v>
      </c>
      <c r="H6295">
        <v>4</v>
      </c>
      <c r="I6295" t="s">
        <v>26</v>
      </c>
      <c r="J6295">
        <v>19</v>
      </c>
      <c r="K6295">
        <v>32</v>
      </c>
      <c r="L6295">
        <v>24</v>
      </c>
      <c r="M6295">
        <v>-19</v>
      </c>
      <c r="N6295">
        <v>6.27</v>
      </c>
      <c r="P6295">
        <v>7.0000000000000007E-2</v>
      </c>
      <c r="R6295">
        <v>-0.3</v>
      </c>
      <c r="X6295" t="s">
        <v>4760</v>
      </c>
      <c r="Y6295">
        <v>6294</v>
      </c>
      <c r="Z6295" s="1">
        <v>0.70629629629629631</v>
      </c>
      <c r="AA6295" t="s">
        <v>12411</v>
      </c>
      <c r="AB6295">
        <v>-0.01</v>
      </c>
      <c r="AC6295">
        <v>-1.4999999999999999E-2</v>
      </c>
      <c r="AD6295">
        <v>6.27</v>
      </c>
      <c r="AE6295" t="s">
        <v>5854</v>
      </c>
      <c r="AF6295" t="s">
        <v>36</v>
      </c>
    </row>
    <row r="6296" spans="1:32" x14ac:dyDescent="0.2">
      <c r="A6296">
        <v>6295</v>
      </c>
      <c r="B6296" t="s">
        <v>4761</v>
      </c>
      <c r="C6296">
        <v>152980</v>
      </c>
      <c r="D6296">
        <v>244331</v>
      </c>
      <c r="F6296">
        <v>16</v>
      </c>
      <c r="G6296">
        <v>59</v>
      </c>
      <c r="H6296">
        <v>35.1</v>
      </c>
      <c r="I6296" t="s">
        <v>26</v>
      </c>
      <c r="J6296">
        <v>53</v>
      </c>
      <c r="K6296">
        <v>9</v>
      </c>
      <c r="L6296">
        <v>38</v>
      </c>
      <c r="M6296">
        <v>-53</v>
      </c>
      <c r="N6296">
        <v>4.0599999999999996</v>
      </c>
      <c r="P6296">
        <v>1.45</v>
      </c>
      <c r="R6296">
        <v>1.71</v>
      </c>
      <c r="T6296">
        <v>0.54</v>
      </c>
      <c r="U6296" t="s">
        <v>93</v>
      </c>
      <c r="X6296" t="s">
        <v>4762</v>
      </c>
      <c r="Y6296">
        <v>6295</v>
      </c>
      <c r="Z6296" s="1">
        <v>0.70804513888888898</v>
      </c>
      <c r="AA6296" t="s">
        <v>12412</v>
      </c>
      <c r="AB6296">
        <v>4.0000000000000001E-3</v>
      </c>
      <c r="AC6296">
        <v>1.7000000000000001E-2</v>
      </c>
      <c r="AD6296">
        <v>4.0599999999999996</v>
      </c>
      <c r="AE6296" t="s">
        <v>172</v>
      </c>
      <c r="AF6296" t="s">
        <v>36</v>
      </c>
    </row>
    <row r="6297" spans="1:32" x14ac:dyDescent="0.2">
      <c r="A6297">
        <v>6296</v>
      </c>
      <c r="C6297">
        <v>153021</v>
      </c>
      <c r="D6297">
        <v>160186</v>
      </c>
      <c r="F6297">
        <v>16</v>
      </c>
      <c r="G6297">
        <v>57</v>
      </c>
      <c r="H6297">
        <v>26.1</v>
      </c>
      <c r="I6297" t="s">
        <v>26</v>
      </c>
      <c r="J6297">
        <v>10</v>
      </c>
      <c r="K6297">
        <v>57</v>
      </c>
      <c r="L6297">
        <v>48</v>
      </c>
      <c r="M6297">
        <v>-10</v>
      </c>
      <c r="N6297">
        <v>6.19</v>
      </c>
      <c r="P6297">
        <v>1</v>
      </c>
      <c r="R6297">
        <v>0.76</v>
      </c>
      <c r="X6297" t="s">
        <v>4763</v>
      </c>
      <c r="Y6297">
        <v>6296</v>
      </c>
      <c r="Z6297" s="1">
        <v>0.7065520833333333</v>
      </c>
      <c r="AA6297" t="s">
        <v>12413</v>
      </c>
      <c r="AB6297">
        <v>2.1000000000000001E-2</v>
      </c>
      <c r="AC6297">
        <v>-8.1000000000000003E-2</v>
      </c>
      <c r="AD6297">
        <v>6.19</v>
      </c>
      <c r="AE6297" t="s">
        <v>9548</v>
      </c>
      <c r="AF6297" t="s">
        <v>36</v>
      </c>
    </row>
    <row r="6298" spans="1:32" x14ac:dyDescent="0.2">
      <c r="A6298">
        <v>6297</v>
      </c>
      <c r="C6298">
        <v>153053</v>
      </c>
      <c r="D6298">
        <v>244338</v>
      </c>
      <c r="F6298">
        <v>17</v>
      </c>
      <c r="G6298">
        <v>0</v>
      </c>
      <c r="H6298">
        <v>6.2</v>
      </c>
      <c r="I6298" t="s">
        <v>26</v>
      </c>
      <c r="J6298">
        <v>54</v>
      </c>
      <c r="K6298">
        <v>35</v>
      </c>
      <c r="L6298">
        <v>49</v>
      </c>
      <c r="M6298">
        <v>-54</v>
      </c>
      <c r="N6298">
        <v>5.65</v>
      </c>
      <c r="P6298">
        <v>0.19</v>
      </c>
      <c r="R6298">
        <v>0.1</v>
      </c>
      <c r="X6298" t="s">
        <v>2733</v>
      </c>
      <c r="Y6298">
        <v>6297</v>
      </c>
      <c r="Z6298" s="1">
        <v>0.70840509259259266</v>
      </c>
      <c r="AA6298" t="s">
        <v>12414</v>
      </c>
      <c r="AB6298">
        <v>-1.4999999999999999E-2</v>
      </c>
      <c r="AC6298">
        <v>-6.4000000000000001E-2</v>
      </c>
      <c r="AD6298">
        <v>5.65</v>
      </c>
      <c r="AE6298" t="s">
        <v>6162</v>
      </c>
    </row>
    <row r="6299" spans="1:32" x14ac:dyDescent="0.2">
      <c r="A6299">
        <v>6298</v>
      </c>
      <c r="C6299">
        <v>153072</v>
      </c>
      <c r="D6299">
        <v>208259</v>
      </c>
      <c r="F6299">
        <v>16</v>
      </c>
      <c r="G6299">
        <v>58</v>
      </c>
      <c r="H6299">
        <v>52.4</v>
      </c>
      <c r="I6299" t="s">
        <v>26</v>
      </c>
      <c r="J6299">
        <v>37</v>
      </c>
      <c r="K6299">
        <v>37</v>
      </c>
      <c r="L6299">
        <v>16</v>
      </c>
      <c r="M6299">
        <v>-37</v>
      </c>
      <c r="N6299">
        <v>6.09</v>
      </c>
      <c r="P6299">
        <v>0.19</v>
      </c>
      <c r="R6299">
        <v>0.11</v>
      </c>
      <c r="X6299" t="s">
        <v>298</v>
      </c>
      <c r="Y6299">
        <v>6298</v>
      </c>
      <c r="Z6299" s="1">
        <v>0.70755092592592594</v>
      </c>
      <c r="AA6299" t="s">
        <v>12415</v>
      </c>
      <c r="AB6299">
        <v>2.4E-2</v>
      </c>
      <c r="AC6299">
        <v>-6.0999999999999999E-2</v>
      </c>
      <c r="AD6299">
        <v>6.09</v>
      </c>
      <c r="AE6299" t="s">
        <v>298</v>
      </c>
    </row>
    <row r="6300" spans="1:32" x14ac:dyDescent="0.2">
      <c r="A6300">
        <v>6299</v>
      </c>
      <c r="B6300" t="s">
        <v>4764</v>
      </c>
      <c r="C6300">
        <v>153210</v>
      </c>
      <c r="D6300">
        <v>121962</v>
      </c>
      <c r="E6300" t="s">
        <v>4765</v>
      </c>
      <c r="F6300">
        <v>16</v>
      </c>
      <c r="G6300">
        <v>57</v>
      </c>
      <c r="H6300">
        <v>40.1</v>
      </c>
      <c r="I6300" t="s">
        <v>24</v>
      </c>
      <c r="J6300">
        <v>9</v>
      </c>
      <c r="K6300">
        <v>22</v>
      </c>
      <c r="L6300">
        <v>30</v>
      </c>
      <c r="M6300">
        <v>9</v>
      </c>
      <c r="N6300">
        <v>3.2</v>
      </c>
      <c r="P6300">
        <v>1.1499999999999999</v>
      </c>
      <c r="R6300">
        <v>1.18</v>
      </c>
      <c r="T6300">
        <v>0.54</v>
      </c>
      <c r="X6300" t="s">
        <v>125</v>
      </c>
      <c r="Y6300">
        <v>6299</v>
      </c>
      <c r="Z6300" s="1">
        <v>0.7067141203703704</v>
      </c>
      <c r="AA6300" t="s">
        <v>12416</v>
      </c>
      <c r="AB6300">
        <v>-0.29099999999999998</v>
      </c>
      <c r="AC6300">
        <v>-0.01</v>
      </c>
      <c r="AD6300">
        <v>3.2</v>
      </c>
      <c r="AE6300" t="s">
        <v>125</v>
      </c>
    </row>
    <row r="6301" spans="1:32" x14ac:dyDescent="0.2">
      <c r="A6301">
        <v>6300</v>
      </c>
      <c r="C6301">
        <v>153221</v>
      </c>
      <c r="D6301">
        <v>227542</v>
      </c>
      <c r="F6301">
        <v>17</v>
      </c>
      <c r="G6301">
        <v>0</v>
      </c>
      <c r="H6301">
        <v>27.1</v>
      </c>
      <c r="I6301" t="s">
        <v>26</v>
      </c>
      <c r="J6301">
        <v>48</v>
      </c>
      <c r="K6301">
        <v>38</v>
      </c>
      <c r="L6301">
        <v>52</v>
      </c>
      <c r="M6301">
        <v>-48</v>
      </c>
      <c r="N6301">
        <v>6</v>
      </c>
      <c r="P6301">
        <v>0.88</v>
      </c>
      <c r="X6301" t="s">
        <v>4766</v>
      </c>
      <c r="Y6301">
        <v>6300</v>
      </c>
      <c r="Z6301" s="1">
        <v>0.70864699074074078</v>
      </c>
      <c r="AA6301" t="s">
        <v>12417</v>
      </c>
      <c r="AB6301">
        <v>-3.0000000000000001E-3</v>
      </c>
      <c r="AC6301">
        <v>-7.9000000000000001E-2</v>
      </c>
      <c r="AD6301">
        <v>6</v>
      </c>
      <c r="AE6301" t="s">
        <v>9548</v>
      </c>
      <c r="AF6301" t="s">
        <v>36</v>
      </c>
    </row>
    <row r="6302" spans="1:32" x14ac:dyDescent="0.2">
      <c r="A6302">
        <v>6301</v>
      </c>
      <c r="C6302">
        <v>153226</v>
      </c>
      <c r="D6302">
        <v>102496</v>
      </c>
      <c r="F6302">
        <v>16</v>
      </c>
      <c r="G6302">
        <v>57</v>
      </c>
      <c r="H6302">
        <v>32</v>
      </c>
      <c r="I6302" t="s">
        <v>24</v>
      </c>
      <c r="J6302">
        <v>13</v>
      </c>
      <c r="K6302">
        <v>53</v>
      </c>
      <c r="L6302">
        <v>3</v>
      </c>
      <c r="M6302">
        <v>13</v>
      </c>
      <c r="N6302">
        <v>6.37</v>
      </c>
      <c r="P6302">
        <v>0.94</v>
      </c>
      <c r="R6302">
        <v>0.7</v>
      </c>
      <c r="X6302" t="s">
        <v>40</v>
      </c>
      <c r="Y6302">
        <v>6301</v>
      </c>
      <c r="Z6302" s="1">
        <v>0.7066203703703704</v>
      </c>
      <c r="AA6302" t="s">
        <v>12418</v>
      </c>
      <c r="AB6302">
        <v>-7.6999999999999999E-2</v>
      </c>
      <c r="AC6302">
        <v>7.0000000000000007E-2</v>
      </c>
      <c r="AD6302">
        <v>6.37</v>
      </c>
      <c r="AE6302" t="s">
        <v>40</v>
      </c>
    </row>
    <row r="6303" spans="1:32" x14ac:dyDescent="0.2">
      <c r="A6303">
        <v>6302</v>
      </c>
      <c r="C6303">
        <v>153229</v>
      </c>
      <c r="D6303">
        <v>160205</v>
      </c>
      <c r="F6303">
        <v>16</v>
      </c>
      <c r="G6303">
        <v>58</v>
      </c>
      <c r="H6303">
        <v>41.6</v>
      </c>
      <c r="I6303" t="s">
        <v>26</v>
      </c>
      <c r="J6303">
        <v>14</v>
      </c>
      <c r="K6303">
        <v>52</v>
      </c>
      <c r="L6303">
        <v>11</v>
      </c>
      <c r="M6303">
        <v>-14</v>
      </c>
      <c r="N6303">
        <v>6.59</v>
      </c>
      <c r="P6303">
        <v>0.4</v>
      </c>
      <c r="R6303">
        <v>0.01</v>
      </c>
      <c r="X6303" t="s">
        <v>2896</v>
      </c>
      <c r="Y6303">
        <v>6302</v>
      </c>
      <c r="Z6303" s="1">
        <v>0.7074259259259259</v>
      </c>
      <c r="AA6303" t="s">
        <v>12419</v>
      </c>
      <c r="AB6303">
        <v>-2E-3</v>
      </c>
      <c r="AC6303">
        <v>-0.03</v>
      </c>
      <c r="AD6303">
        <v>6.59</v>
      </c>
      <c r="AE6303" t="s">
        <v>2896</v>
      </c>
    </row>
    <row r="6304" spans="1:32" x14ac:dyDescent="0.2">
      <c r="A6304">
        <v>6303</v>
      </c>
      <c r="C6304">
        <v>153258</v>
      </c>
      <c r="D6304">
        <v>227547</v>
      </c>
      <c r="F6304">
        <v>17</v>
      </c>
      <c r="G6304">
        <v>0</v>
      </c>
      <c r="H6304">
        <v>32.299999999999997</v>
      </c>
      <c r="I6304" t="s">
        <v>26</v>
      </c>
      <c r="J6304">
        <v>45</v>
      </c>
      <c r="K6304">
        <v>27</v>
      </c>
      <c r="L6304">
        <v>6</v>
      </c>
      <c r="M6304">
        <v>-45</v>
      </c>
      <c r="N6304">
        <v>6.65</v>
      </c>
      <c r="P6304">
        <v>1.8</v>
      </c>
      <c r="X6304" t="s">
        <v>172</v>
      </c>
      <c r="Y6304">
        <v>6303</v>
      </c>
      <c r="Z6304" s="1">
        <v>0.70870717592592591</v>
      </c>
      <c r="AA6304" t="s">
        <v>12420</v>
      </c>
      <c r="AB6304">
        <v>-4.0000000000000001E-3</v>
      </c>
      <c r="AC6304">
        <v>0</v>
      </c>
      <c r="AD6304">
        <v>6.65</v>
      </c>
      <c r="AE6304" t="s">
        <v>172</v>
      </c>
    </row>
    <row r="6305" spans="1:32" x14ac:dyDescent="0.2">
      <c r="A6305">
        <v>6304</v>
      </c>
      <c r="C6305">
        <v>153261</v>
      </c>
      <c r="D6305">
        <v>244362</v>
      </c>
      <c r="E6305" t="s">
        <v>4767</v>
      </c>
      <c r="F6305">
        <v>17</v>
      </c>
      <c r="G6305">
        <v>1</v>
      </c>
      <c r="H6305">
        <v>47.4</v>
      </c>
      <c r="I6305" t="s">
        <v>26</v>
      </c>
      <c r="J6305">
        <v>58</v>
      </c>
      <c r="K6305">
        <v>57</v>
      </c>
      <c r="L6305">
        <v>30</v>
      </c>
      <c r="M6305">
        <v>-58</v>
      </c>
      <c r="N6305">
        <v>6.11</v>
      </c>
      <c r="P6305">
        <v>-0.03</v>
      </c>
      <c r="X6305" t="s">
        <v>2587</v>
      </c>
      <c r="Y6305">
        <v>6304</v>
      </c>
      <c r="Z6305" s="1">
        <v>0.70957638888888885</v>
      </c>
      <c r="AA6305" t="s">
        <v>12421</v>
      </c>
      <c r="AB6305">
        <v>-3.0000000000000001E-3</v>
      </c>
      <c r="AC6305">
        <v>-1.0999999999999999E-2</v>
      </c>
      <c r="AD6305">
        <v>6.11</v>
      </c>
      <c r="AE6305" t="s">
        <v>7295</v>
      </c>
    </row>
    <row r="6306" spans="1:32" x14ac:dyDescent="0.2">
      <c r="A6306">
        <v>6305</v>
      </c>
      <c r="B6306" t="s">
        <v>4768</v>
      </c>
      <c r="C6306">
        <v>153287</v>
      </c>
      <c r="D6306">
        <v>84720</v>
      </c>
      <c r="F6306">
        <v>16</v>
      </c>
      <c r="G6306">
        <v>57</v>
      </c>
      <c r="H6306">
        <v>31</v>
      </c>
      <c r="I6306" t="s">
        <v>24</v>
      </c>
      <c r="J6306">
        <v>25</v>
      </c>
      <c r="K6306">
        <v>21</v>
      </c>
      <c r="L6306">
        <v>10</v>
      </c>
      <c r="M6306">
        <v>25</v>
      </c>
      <c r="N6306">
        <v>6.28</v>
      </c>
      <c r="P6306">
        <v>0.9</v>
      </c>
      <c r="R6306">
        <v>0.55000000000000004</v>
      </c>
      <c r="W6306" t="s">
        <v>27</v>
      </c>
      <c r="X6306" t="s">
        <v>235</v>
      </c>
      <c r="Y6306">
        <v>6305</v>
      </c>
      <c r="Z6306" s="1">
        <v>0.70660879629629625</v>
      </c>
      <c r="AA6306" t="s">
        <v>12422</v>
      </c>
      <c r="AB6306">
        <v>4.0000000000000001E-3</v>
      </c>
      <c r="AC6306">
        <v>1.2999999999999999E-2</v>
      </c>
      <c r="AD6306">
        <v>6.28</v>
      </c>
      <c r="AE6306" t="s">
        <v>6326</v>
      </c>
    </row>
    <row r="6307" spans="1:32" x14ac:dyDescent="0.2">
      <c r="A6307">
        <v>6306</v>
      </c>
      <c r="C6307">
        <v>153299</v>
      </c>
      <c r="D6307">
        <v>30161</v>
      </c>
      <c r="F6307">
        <v>16</v>
      </c>
      <c r="G6307">
        <v>56</v>
      </c>
      <c r="H6307">
        <v>6.4</v>
      </c>
      <c r="I6307" t="s">
        <v>24</v>
      </c>
      <c r="J6307">
        <v>50</v>
      </c>
      <c r="K6307">
        <v>2</v>
      </c>
      <c r="L6307">
        <v>20</v>
      </c>
      <c r="M6307">
        <v>50</v>
      </c>
      <c r="N6307">
        <v>6.56</v>
      </c>
      <c r="P6307">
        <v>1.62</v>
      </c>
      <c r="R6307">
        <v>1.98</v>
      </c>
      <c r="X6307" t="s">
        <v>503</v>
      </c>
      <c r="Y6307">
        <v>6306</v>
      </c>
      <c r="Z6307" s="1">
        <v>0.70562962962962972</v>
      </c>
      <c r="AA6307" t="s">
        <v>12423</v>
      </c>
      <c r="AB6307">
        <v>-2.1000000000000001E-2</v>
      </c>
      <c r="AC6307">
        <v>-8.0000000000000002E-3</v>
      </c>
      <c r="AD6307">
        <v>6.56</v>
      </c>
      <c r="AE6307" t="s">
        <v>353</v>
      </c>
      <c r="AF6307" t="s">
        <v>36</v>
      </c>
    </row>
    <row r="6308" spans="1:32" x14ac:dyDescent="0.2">
      <c r="A6308">
        <v>6307</v>
      </c>
      <c r="C6308">
        <v>153312</v>
      </c>
      <c r="D6308">
        <v>84726</v>
      </c>
      <c r="F6308">
        <v>16</v>
      </c>
      <c r="G6308">
        <v>57</v>
      </c>
      <c r="H6308">
        <v>42.3</v>
      </c>
      <c r="I6308" t="s">
        <v>24</v>
      </c>
      <c r="J6308">
        <v>24</v>
      </c>
      <c r="K6308">
        <v>22</v>
      </c>
      <c r="L6308">
        <v>53</v>
      </c>
      <c r="M6308">
        <v>24</v>
      </c>
      <c r="N6308">
        <v>6.32</v>
      </c>
      <c r="P6308">
        <v>1.1000000000000001</v>
      </c>
      <c r="R6308">
        <v>0.95</v>
      </c>
      <c r="X6308" t="s">
        <v>54</v>
      </c>
      <c r="Y6308">
        <v>6307</v>
      </c>
      <c r="Z6308" s="1">
        <v>0.70673958333333331</v>
      </c>
      <c r="AA6308" t="s">
        <v>12424</v>
      </c>
      <c r="AB6308">
        <v>6.0000000000000001E-3</v>
      </c>
      <c r="AC6308">
        <v>-1.7999999999999999E-2</v>
      </c>
      <c r="AD6308">
        <v>6.32</v>
      </c>
      <c r="AE6308" t="s">
        <v>54</v>
      </c>
    </row>
    <row r="6309" spans="1:32" x14ac:dyDescent="0.2">
      <c r="A6309">
        <v>6308</v>
      </c>
      <c r="C6309">
        <v>153336</v>
      </c>
      <c r="D6309">
        <v>184892</v>
      </c>
      <c r="F6309">
        <v>16</v>
      </c>
      <c r="G6309">
        <v>59</v>
      </c>
      <c r="H6309">
        <v>57.6</v>
      </c>
      <c r="I6309" t="s">
        <v>26</v>
      </c>
      <c r="J6309">
        <v>25</v>
      </c>
      <c r="K6309">
        <v>5</v>
      </c>
      <c r="L6309">
        <v>31</v>
      </c>
      <c r="M6309">
        <v>-25</v>
      </c>
      <c r="N6309">
        <v>5.86</v>
      </c>
      <c r="P6309">
        <v>1.62</v>
      </c>
      <c r="R6309">
        <v>1.96</v>
      </c>
      <c r="T6309">
        <v>0.97</v>
      </c>
      <c r="U6309" t="s">
        <v>93</v>
      </c>
      <c r="X6309" t="s">
        <v>98</v>
      </c>
      <c r="Y6309">
        <v>6308</v>
      </c>
      <c r="Z6309" s="1">
        <v>0.70830555555555552</v>
      </c>
      <c r="AA6309" t="s">
        <v>12425</v>
      </c>
      <c r="AB6309">
        <v>-5.0000000000000001E-3</v>
      </c>
      <c r="AC6309">
        <v>-6.0000000000000001E-3</v>
      </c>
      <c r="AD6309">
        <v>5.86</v>
      </c>
      <c r="AE6309" t="s">
        <v>98</v>
      </c>
    </row>
    <row r="6310" spans="1:32" x14ac:dyDescent="0.2">
      <c r="A6310">
        <v>6309</v>
      </c>
      <c r="B6310" t="s">
        <v>4769</v>
      </c>
      <c r="E6310" t="s">
        <v>4770</v>
      </c>
      <c r="M6310" t="e">
        <v>#VALUE!</v>
      </c>
      <c r="Y6310">
        <v>6309</v>
      </c>
      <c r="Z6310" s="1">
        <v>0</v>
      </c>
      <c r="AA6310" t="s">
        <v>9587</v>
      </c>
      <c r="AB6310">
        <v>0</v>
      </c>
      <c r="AC6310">
        <v>0</v>
      </c>
      <c r="AD6310" t="s">
        <v>9588</v>
      </c>
    </row>
    <row r="6311" spans="1:32" x14ac:dyDescent="0.2">
      <c r="A6311">
        <v>6310</v>
      </c>
      <c r="B6311" t="s">
        <v>4771</v>
      </c>
      <c r="C6311">
        <v>153363</v>
      </c>
      <c r="D6311">
        <v>184897</v>
      </c>
      <c r="F6311">
        <v>17</v>
      </c>
      <c r="G6311">
        <v>0</v>
      </c>
      <c r="H6311">
        <v>9.5</v>
      </c>
      <c r="I6311" t="s">
        <v>26</v>
      </c>
      <c r="J6311">
        <v>24</v>
      </c>
      <c r="K6311">
        <v>59</v>
      </c>
      <c r="L6311">
        <v>21</v>
      </c>
      <c r="M6311">
        <v>-24</v>
      </c>
      <c r="N6311">
        <v>5.75</v>
      </c>
      <c r="P6311">
        <v>0.41</v>
      </c>
      <c r="X6311" t="s">
        <v>79</v>
      </c>
      <c r="Y6311">
        <v>6310</v>
      </c>
      <c r="Z6311" s="1">
        <v>0.70844328703703707</v>
      </c>
      <c r="AA6311" t="s">
        <v>12426</v>
      </c>
      <c r="AB6311">
        <v>6.0999999999999999E-2</v>
      </c>
      <c r="AC6311">
        <v>-5.7000000000000002E-2</v>
      </c>
      <c r="AD6311">
        <v>5.75</v>
      </c>
      <c r="AE6311" t="s">
        <v>79</v>
      </c>
    </row>
    <row r="6312" spans="1:32" x14ac:dyDescent="0.2">
      <c r="A6312">
        <v>6311</v>
      </c>
      <c r="C6312">
        <v>153368</v>
      </c>
      <c r="D6312">
        <v>208293</v>
      </c>
      <c r="F6312">
        <v>17</v>
      </c>
      <c r="G6312">
        <v>0</v>
      </c>
      <c r="H6312">
        <v>36.9</v>
      </c>
      <c r="I6312" t="s">
        <v>26</v>
      </c>
      <c r="J6312">
        <v>35</v>
      </c>
      <c r="K6312">
        <v>56</v>
      </c>
      <c r="L6312">
        <v>3</v>
      </c>
      <c r="M6312">
        <v>-35</v>
      </c>
      <c r="N6312">
        <v>5.97</v>
      </c>
      <c r="P6312">
        <v>1.1599999999999999</v>
      </c>
      <c r="X6312" t="s">
        <v>2823</v>
      </c>
      <c r="Y6312">
        <v>6311</v>
      </c>
      <c r="Z6312" s="1">
        <v>0.70876041666666667</v>
      </c>
      <c r="AA6312" t="s">
        <v>12427</v>
      </c>
      <c r="AB6312">
        <v>-1.2999999999999999E-2</v>
      </c>
      <c r="AC6312">
        <v>-7.0000000000000007E-2</v>
      </c>
      <c r="AD6312">
        <v>5.97</v>
      </c>
      <c r="AE6312" t="s">
        <v>125</v>
      </c>
      <c r="AF6312" t="s">
        <v>36</v>
      </c>
    </row>
    <row r="6313" spans="1:32" x14ac:dyDescent="0.2">
      <c r="A6313">
        <v>6312</v>
      </c>
      <c r="C6313">
        <v>153370</v>
      </c>
      <c r="D6313">
        <v>244370</v>
      </c>
      <c r="F6313">
        <v>17</v>
      </c>
      <c r="G6313">
        <v>1</v>
      </c>
      <c r="H6313">
        <v>46.1</v>
      </c>
      <c r="I6313" t="s">
        <v>26</v>
      </c>
      <c r="J6313">
        <v>51</v>
      </c>
      <c r="K6313">
        <v>7</v>
      </c>
      <c r="L6313">
        <v>51</v>
      </c>
      <c r="M6313">
        <v>-51</v>
      </c>
      <c r="N6313">
        <v>6.45</v>
      </c>
      <c r="P6313">
        <v>0.27</v>
      </c>
      <c r="X6313" t="s">
        <v>41</v>
      </c>
      <c r="Y6313">
        <v>6312</v>
      </c>
      <c r="Z6313" s="1">
        <v>0.70956134259259251</v>
      </c>
      <c r="AA6313" t="s">
        <v>12428</v>
      </c>
      <c r="AB6313">
        <v>-2.7E-2</v>
      </c>
      <c r="AC6313">
        <v>-3.9E-2</v>
      </c>
      <c r="AD6313">
        <v>6.45</v>
      </c>
      <c r="AE6313" t="s">
        <v>41</v>
      </c>
    </row>
    <row r="6314" spans="1:32" x14ac:dyDescent="0.2">
      <c r="A6314">
        <v>6313</v>
      </c>
      <c r="C6314">
        <v>153472</v>
      </c>
      <c r="D6314">
        <v>46401</v>
      </c>
      <c r="F6314">
        <v>16</v>
      </c>
      <c r="G6314">
        <v>57</v>
      </c>
      <c r="H6314">
        <v>50.2</v>
      </c>
      <c r="I6314" t="s">
        <v>24</v>
      </c>
      <c r="J6314">
        <v>42</v>
      </c>
      <c r="K6314">
        <v>30</v>
      </c>
      <c r="L6314">
        <v>45</v>
      </c>
      <c r="M6314">
        <v>42</v>
      </c>
      <c r="N6314">
        <v>6.34</v>
      </c>
      <c r="P6314">
        <v>1.28</v>
      </c>
      <c r="R6314">
        <v>1.41</v>
      </c>
      <c r="X6314" t="s">
        <v>105</v>
      </c>
      <c r="Y6314">
        <v>6313</v>
      </c>
      <c r="Z6314" s="1">
        <v>0.70683101851851848</v>
      </c>
      <c r="AA6314" t="s">
        <v>12429</v>
      </c>
      <c r="AB6314">
        <v>-7.0000000000000001E-3</v>
      </c>
      <c r="AC6314">
        <v>-4.5999999999999999E-2</v>
      </c>
      <c r="AD6314">
        <v>6.34</v>
      </c>
      <c r="AE6314" t="s">
        <v>105</v>
      </c>
    </row>
    <row r="6315" spans="1:32" x14ac:dyDescent="0.2">
      <c r="A6315">
        <v>6314</v>
      </c>
      <c r="B6315" t="s">
        <v>4772</v>
      </c>
      <c r="C6315">
        <v>153580</v>
      </c>
      <c r="D6315">
        <v>244388</v>
      </c>
      <c r="F6315">
        <v>17</v>
      </c>
      <c r="G6315">
        <v>3</v>
      </c>
      <c r="H6315">
        <v>8.8000000000000007</v>
      </c>
      <c r="I6315" t="s">
        <v>26</v>
      </c>
      <c r="J6315">
        <v>53</v>
      </c>
      <c r="K6315">
        <v>14</v>
      </c>
      <c r="L6315">
        <v>13</v>
      </c>
      <c r="M6315">
        <v>-53</v>
      </c>
      <c r="N6315">
        <v>5.29</v>
      </c>
      <c r="P6315">
        <v>0.48</v>
      </c>
      <c r="X6315" t="s">
        <v>204</v>
      </c>
      <c r="Y6315">
        <v>6314</v>
      </c>
      <c r="Z6315" s="1">
        <v>0.71051851851851844</v>
      </c>
      <c r="AA6315" t="s">
        <v>12430</v>
      </c>
      <c r="AB6315">
        <v>-3.0000000000000001E-3</v>
      </c>
      <c r="AC6315">
        <v>-0.14399999999999999</v>
      </c>
      <c r="AD6315">
        <v>5.29</v>
      </c>
      <c r="AE6315" t="s">
        <v>204</v>
      </c>
    </row>
    <row r="6316" spans="1:32" x14ac:dyDescent="0.2">
      <c r="A6316">
        <v>6315</v>
      </c>
      <c r="B6316" t="s">
        <v>4773</v>
      </c>
      <c r="C6316">
        <v>153597</v>
      </c>
      <c r="D6316">
        <v>17281</v>
      </c>
      <c r="E6316">
        <v>8078</v>
      </c>
      <c r="F6316">
        <v>16</v>
      </c>
      <c r="G6316">
        <v>56</v>
      </c>
      <c r="H6316">
        <v>1.7</v>
      </c>
      <c r="I6316" t="s">
        <v>24</v>
      </c>
      <c r="J6316">
        <v>65</v>
      </c>
      <c r="K6316">
        <v>8</v>
      </c>
      <c r="L6316">
        <v>5</v>
      </c>
      <c r="M6316">
        <v>65</v>
      </c>
      <c r="N6316">
        <v>4.8899999999999997</v>
      </c>
      <c r="P6316">
        <v>0.48</v>
      </c>
      <c r="R6316">
        <v>-0.03</v>
      </c>
      <c r="T6316">
        <v>0.27</v>
      </c>
      <c r="X6316" t="s">
        <v>204</v>
      </c>
      <c r="Y6316">
        <v>6315</v>
      </c>
      <c r="Z6316" s="1">
        <v>0.70557523148148149</v>
      </c>
      <c r="AA6316" t="s">
        <v>12431</v>
      </c>
      <c r="AB6316">
        <v>0.24</v>
      </c>
      <c r="AC6316">
        <v>0.05</v>
      </c>
      <c r="AD6316">
        <v>4.8899999999999997</v>
      </c>
      <c r="AE6316" t="s">
        <v>204</v>
      </c>
    </row>
    <row r="6317" spans="1:32" x14ac:dyDescent="0.2">
      <c r="A6317">
        <v>6316</v>
      </c>
      <c r="C6317">
        <v>153613</v>
      </c>
      <c r="D6317">
        <v>208324</v>
      </c>
      <c r="F6317">
        <v>17</v>
      </c>
      <c r="G6317">
        <v>1</v>
      </c>
      <c r="H6317">
        <v>52.7</v>
      </c>
      <c r="I6317" t="s">
        <v>26</v>
      </c>
      <c r="J6317">
        <v>32</v>
      </c>
      <c r="K6317">
        <v>8</v>
      </c>
      <c r="L6317">
        <v>37</v>
      </c>
      <c r="M6317">
        <v>-32</v>
      </c>
      <c r="N6317">
        <v>5.03</v>
      </c>
      <c r="P6317">
        <v>-0.1</v>
      </c>
      <c r="R6317">
        <v>-0.35</v>
      </c>
      <c r="X6317" t="s">
        <v>122</v>
      </c>
      <c r="Y6317">
        <v>6316</v>
      </c>
      <c r="Z6317" s="1">
        <v>0.70963773148148146</v>
      </c>
      <c r="AA6317" t="s">
        <v>12432</v>
      </c>
      <c r="AB6317">
        <v>-7.0000000000000001E-3</v>
      </c>
      <c r="AC6317">
        <v>-5.0999999999999997E-2</v>
      </c>
      <c r="AD6317">
        <v>5.03</v>
      </c>
      <c r="AE6317" t="s">
        <v>122</v>
      </c>
    </row>
    <row r="6318" spans="1:32" x14ac:dyDescent="0.2">
      <c r="A6318">
        <v>6317</v>
      </c>
      <c r="C6318">
        <v>153653</v>
      </c>
      <c r="D6318">
        <v>121995</v>
      </c>
      <c r="F6318">
        <v>17</v>
      </c>
      <c r="G6318">
        <v>0</v>
      </c>
      <c r="H6318">
        <v>29.4</v>
      </c>
      <c r="I6318" t="s">
        <v>24</v>
      </c>
      <c r="J6318">
        <v>6</v>
      </c>
      <c r="K6318">
        <v>35</v>
      </c>
      <c r="L6318">
        <v>1</v>
      </c>
      <c r="M6318">
        <v>6</v>
      </c>
      <c r="N6318">
        <v>6.59</v>
      </c>
      <c r="P6318">
        <v>0.23</v>
      </c>
      <c r="R6318">
        <v>0.09</v>
      </c>
      <c r="X6318" t="s">
        <v>41</v>
      </c>
      <c r="Y6318">
        <v>6317</v>
      </c>
      <c r="Z6318" s="1">
        <v>0.70867361111111116</v>
      </c>
      <c r="AA6318" t="s">
        <v>12433</v>
      </c>
      <c r="AB6318">
        <v>4.3999999999999997E-2</v>
      </c>
      <c r="AC6318">
        <v>-4.8000000000000001E-2</v>
      </c>
      <c r="AD6318">
        <v>6.59</v>
      </c>
      <c r="AE6318" t="s">
        <v>41</v>
      </c>
    </row>
    <row r="6319" spans="1:32" x14ac:dyDescent="0.2">
      <c r="A6319">
        <v>6318</v>
      </c>
      <c r="B6319" t="s">
        <v>4774</v>
      </c>
      <c r="C6319">
        <v>153687</v>
      </c>
      <c r="D6319">
        <v>141483</v>
      </c>
      <c r="E6319">
        <v>8111</v>
      </c>
      <c r="F6319">
        <v>17</v>
      </c>
      <c r="G6319">
        <v>1</v>
      </c>
      <c r="H6319">
        <v>3.6</v>
      </c>
      <c r="I6319" t="s">
        <v>26</v>
      </c>
      <c r="J6319">
        <v>4</v>
      </c>
      <c r="K6319">
        <v>13</v>
      </c>
      <c r="L6319">
        <v>21</v>
      </c>
      <c r="M6319">
        <v>-4</v>
      </c>
      <c r="N6319">
        <v>4.82</v>
      </c>
      <c r="P6319">
        <v>1.48</v>
      </c>
      <c r="R6319">
        <v>1.83</v>
      </c>
      <c r="T6319">
        <v>0.79</v>
      </c>
      <c r="X6319" t="s">
        <v>172</v>
      </c>
      <c r="Y6319">
        <v>6318</v>
      </c>
      <c r="Z6319" s="1">
        <v>0.70906944444444442</v>
      </c>
      <c r="AA6319" t="s">
        <v>12434</v>
      </c>
      <c r="AB6319">
        <v>-4.1000000000000002E-2</v>
      </c>
      <c r="AC6319">
        <v>-7.4999999999999997E-2</v>
      </c>
      <c r="AD6319">
        <v>4.82</v>
      </c>
      <c r="AE6319" t="s">
        <v>172</v>
      </c>
    </row>
    <row r="6320" spans="1:32" x14ac:dyDescent="0.2">
      <c r="A6320">
        <v>6319</v>
      </c>
      <c r="B6320" t="s">
        <v>4775</v>
      </c>
      <c r="C6320">
        <v>153697</v>
      </c>
      <c r="D6320">
        <v>17285</v>
      </c>
      <c r="E6320">
        <v>8081</v>
      </c>
      <c r="F6320">
        <v>16</v>
      </c>
      <c r="G6320">
        <v>56</v>
      </c>
      <c r="H6320">
        <v>25.2</v>
      </c>
      <c r="I6320" t="s">
        <v>24</v>
      </c>
      <c r="J6320">
        <v>65</v>
      </c>
      <c r="K6320">
        <v>2</v>
      </c>
      <c r="L6320">
        <v>21</v>
      </c>
      <c r="M6320">
        <v>65</v>
      </c>
      <c r="N6320">
        <v>6.41</v>
      </c>
      <c r="P6320">
        <v>0.38</v>
      </c>
      <c r="R6320">
        <v>0.02</v>
      </c>
      <c r="X6320" t="s">
        <v>4776</v>
      </c>
      <c r="Y6320">
        <v>6319</v>
      </c>
      <c r="Z6320" s="1">
        <v>0.70584722222222229</v>
      </c>
      <c r="AA6320" t="s">
        <v>12435</v>
      </c>
      <c r="AB6320">
        <v>-4.1000000000000002E-2</v>
      </c>
      <c r="AC6320">
        <v>3.2000000000000001E-2</v>
      </c>
      <c r="AD6320">
        <v>6.41</v>
      </c>
      <c r="AE6320" t="s">
        <v>4776</v>
      </c>
    </row>
    <row r="6321" spans="1:32" x14ac:dyDescent="0.2">
      <c r="A6321">
        <v>6320</v>
      </c>
      <c r="C6321">
        <v>153716</v>
      </c>
      <c r="D6321">
        <v>244401</v>
      </c>
      <c r="F6321">
        <v>17</v>
      </c>
      <c r="G6321">
        <v>4</v>
      </c>
      <c r="H6321">
        <v>24.7</v>
      </c>
      <c r="I6321" t="s">
        <v>26</v>
      </c>
      <c r="J6321">
        <v>57</v>
      </c>
      <c r="K6321">
        <v>42</v>
      </c>
      <c r="L6321">
        <v>44</v>
      </c>
      <c r="M6321">
        <v>-57</v>
      </c>
      <c r="N6321">
        <v>5.73</v>
      </c>
      <c r="P6321">
        <v>-0.1</v>
      </c>
      <c r="R6321">
        <v>-0.56000000000000005</v>
      </c>
      <c r="X6321" t="s">
        <v>148</v>
      </c>
      <c r="Y6321">
        <v>6320</v>
      </c>
      <c r="Z6321" s="1">
        <v>0.7113969907407407</v>
      </c>
      <c r="AA6321" t="s">
        <v>12436</v>
      </c>
      <c r="AB6321">
        <v>-8.0000000000000002E-3</v>
      </c>
      <c r="AC6321">
        <v>-2.1999999999999999E-2</v>
      </c>
      <c r="AD6321">
        <v>5.73</v>
      </c>
      <c r="AE6321" t="s">
        <v>148</v>
      </c>
    </row>
    <row r="6322" spans="1:32" x14ac:dyDescent="0.2">
      <c r="A6322">
        <v>6321</v>
      </c>
      <c r="B6322" t="s">
        <v>4777</v>
      </c>
      <c r="C6322">
        <v>153727</v>
      </c>
      <c r="D6322">
        <v>160231</v>
      </c>
      <c r="F6322">
        <v>17</v>
      </c>
      <c r="G6322">
        <v>1</v>
      </c>
      <c r="H6322">
        <v>51.2</v>
      </c>
      <c r="I6322" t="s">
        <v>26</v>
      </c>
      <c r="J6322">
        <v>18</v>
      </c>
      <c r="K6322">
        <v>53</v>
      </c>
      <c r="L6322">
        <v>8</v>
      </c>
      <c r="M6322">
        <v>-18</v>
      </c>
      <c r="N6322">
        <v>6.26</v>
      </c>
      <c r="P6322">
        <v>1.38</v>
      </c>
      <c r="R6322">
        <v>1.26</v>
      </c>
      <c r="X6322" t="s">
        <v>54</v>
      </c>
      <c r="Y6322">
        <v>6321</v>
      </c>
      <c r="Z6322" s="1">
        <v>0.7096203703703704</v>
      </c>
      <c r="AA6322" t="s">
        <v>12437</v>
      </c>
      <c r="AB6322">
        <v>-3.7999999999999999E-2</v>
      </c>
      <c r="AC6322">
        <v>-1.7999999999999999E-2</v>
      </c>
      <c r="AD6322">
        <v>6.26</v>
      </c>
      <c r="AE6322" t="s">
        <v>54</v>
      </c>
    </row>
    <row r="6323" spans="1:32" x14ac:dyDescent="0.2">
      <c r="A6323">
        <v>6322</v>
      </c>
      <c r="B6323" t="s">
        <v>4778</v>
      </c>
      <c r="C6323">
        <v>153751</v>
      </c>
      <c r="D6323">
        <v>2770</v>
      </c>
      <c r="E6323" t="s">
        <v>4779</v>
      </c>
      <c r="F6323">
        <v>16</v>
      </c>
      <c r="G6323">
        <v>45</v>
      </c>
      <c r="H6323">
        <v>58.1</v>
      </c>
      <c r="I6323" t="s">
        <v>24</v>
      </c>
      <c r="J6323">
        <v>82</v>
      </c>
      <c r="K6323">
        <v>2</v>
      </c>
      <c r="L6323">
        <v>14</v>
      </c>
      <c r="M6323">
        <v>82</v>
      </c>
      <c r="N6323">
        <v>4.2300000000000004</v>
      </c>
      <c r="P6323">
        <v>0.89</v>
      </c>
      <c r="R6323">
        <v>0.55000000000000004</v>
      </c>
      <c r="T6323">
        <v>0.47</v>
      </c>
      <c r="X6323" t="s">
        <v>33</v>
      </c>
      <c r="Y6323">
        <v>6322</v>
      </c>
      <c r="Z6323" s="1">
        <v>0.69858912037037035</v>
      </c>
      <c r="AA6323" t="s">
        <v>12438</v>
      </c>
      <c r="AB6323">
        <v>1.7000000000000001E-2</v>
      </c>
      <c r="AC6323">
        <v>6.0000000000000001E-3</v>
      </c>
      <c r="AD6323">
        <v>4.2300000000000004</v>
      </c>
      <c r="AE6323" t="s">
        <v>33</v>
      </c>
    </row>
    <row r="6324" spans="1:32" x14ac:dyDescent="0.2">
      <c r="A6324">
        <v>6323</v>
      </c>
      <c r="C6324">
        <v>153791</v>
      </c>
      <c r="D6324">
        <v>227588</v>
      </c>
      <c r="F6324">
        <v>17</v>
      </c>
      <c r="G6324">
        <v>3</v>
      </c>
      <c r="H6324">
        <v>41.7</v>
      </c>
      <c r="I6324" t="s">
        <v>26</v>
      </c>
      <c r="J6324">
        <v>47</v>
      </c>
      <c r="K6324">
        <v>9</v>
      </c>
      <c r="L6324">
        <v>36</v>
      </c>
      <c r="M6324">
        <v>-47</v>
      </c>
      <c r="N6324">
        <v>6.06</v>
      </c>
      <c r="X6324" t="s">
        <v>1427</v>
      </c>
      <c r="Y6324">
        <v>6323</v>
      </c>
      <c r="Z6324" s="1">
        <v>0.71089930555555558</v>
      </c>
      <c r="AA6324" t="s">
        <v>12439</v>
      </c>
      <c r="AB6324">
        <v>5.0000000000000001E-3</v>
      </c>
      <c r="AC6324">
        <v>2.9000000000000001E-2</v>
      </c>
      <c r="AD6324">
        <v>6.06</v>
      </c>
      <c r="AE6324" t="s">
        <v>1427</v>
      </c>
    </row>
    <row r="6325" spans="1:32" x14ac:dyDescent="0.2">
      <c r="A6325">
        <v>6324</v>
      </c>
      <c r="B6325" t="s">
        <v>4780</v>
      </c>
      <c r="C6325">
        <v>153808</v>
      </c>
      <c r="D6325">
        <v>65716</v>
      </c>
      <c r="F6325">
        <v>17</v>
      </c>
      <c r="G6325">
        <v>0</v>
      </c>
      <c r="H6325">
        <v>17.399999999999999</v>
      </c>
      <c r="I6325" t="s">
        <v>24</v>
      </c>
      <c r="J6325">
        <v>30</v>
      </c>
      <c r="K6325">
        <v>55</v>
      </c>
      <c r="L6325">
        <v>35</v>
      </c>
      <c r="M6325">
        <v>30</v>
      </c>
      <c r="N6325">
        <v>3.92</v>
      </c>
      <c r="P6325">
        <v>-0.01</v>
      </c>
      <c r="R6325">
        <v>-0.1</v>
      </c>
      <c r="T6325">
        <v>-0.04</v>
      </c>
      <c r="X6325" t="s">
        <v>134</v>
      </c>
      <c r="Y6325">
        <v>6324</v>
      </c>
      <c r="Z6325" s="1">
        <v>0.70853472222222225</v>
      </c>
      <c r="AA6325" t="s">
        <v>12440</v>
      </c>
      <c r="AB6325">
        <v>-4.7E-2</v>
      </c>
      <c r="AC6325">
        <v>2.8000000000000001E-2</v>
      </c>
      <c r="AD6325">
        <v>3.92</v>
      </c>
      <c r="AE6325" t="s">
        <v>134</v>
      </c>
    </row>
    <row r="6326" spans="1:32" x14ac:dyDescent="0.2">
      <c r="A6326">
        <v>6325</v>
      </c>
      <c r="C6326">
        <v>153834</v>
      </c>
      <c r="D6326">
        <v>84758</v>
      </c>
      <c r="F6326">
        <v>17</v>
      </c>
      <c r="G6326">
        <v>0</v>
      </c>
      <c r="H6326">
        <v>58.1</v>
      </c>
      <c r="I6326" t="s">
        <v>24</v>
      </c>
      <c r="J6326">
        <v>22</v>
      </c>
      <c r="K6326">
        <v>37</v>
      </c>
      <c r="L6326">
        <v>56</v>
      </c>
      <c r="M6326">
        <v>22</v>
      </c>
      <c r="N6326">
        <v>5.65</v>
      </c>
      <c r="P6326">
        <v>1.33</v>
      </c>
      <c r="W6326" t="s">
        <v>27</v>
      </c>
      <c r="X6326" t="s">
        <v>133</v>
      </c>
      <c r="Y6326">
        <v>6325</v>
      </c>
      <c r="Z6326" s="1">
        <v>0.70900578703703709</v>
      </c>
      <c r="AA6326" t="s">
        <v>12441</v>
      </c>
      <c r="AB6326">
        <v>-1.0999999999999999E-2</v>
      </c>
      <c r="AC6326">
        <v>-2.1000000000000001E-2</v>
      </c>
      <c r="AD6326">
        <v>5.65</v>
      </c>
      <c r="AE6326" t="s">
        <v>9573</v>
      </c>
    </row>
    <row r="6327" spans="1:32" x14ac:dyDescent="0.2">
      <c r="A6327">
        <v>6326</v>
      </c>
      <c r="C6327">
        <v>153882</v>
      </c>
      <c r="D6327">
        <v>102536</v>
      </c>
      <c r="E6327" t="s">
        <v>4781</v>
      </c>
      <c r="F6327">
        <v>17</v>
      </c>
      <c r="G6327">
        <v>1</v>
      </c>
      <c r="H6327">
        <v>33</v>
      </c>
      <c r="I6327" t="s">
        <v>24</v>
      </c>
      <c r="J6327">
        <v>14</v>
      </c>
      <c r="K6327">
        <v>56</v>
      </c>
      <c r="L6327">
        <v>58</v>
      </c>
      <c r="M6327">
        <v>14</v>
      </c>
      <c r="N6327">
        <v>6.31</v>
      </c>
      <c r="P6327">
        <v>0.04</v>
      </c>
      <c r="R6327">
        <v>0.04</v>
      </c>
      <c r="X6327" t="s">
        <v>519</v>
      </c>
      <c r="Y6327">
        <v>6326</v>
      </c>
      <c r="Z6327" s="1">
        <v>0.70940972222222232</v>
      </c>
      <c r="AA6327" t="s">
        <v>12442</v>
      </c>
      <c r="AB6327">
        <v>4.0000000000000001E-3</v>
      </c>
      <c r="AC6327">
        <v>-8.0000000000000002E-3</v>
      </c>
      <c r="AD6327">
        <v>6.31</v>
      </c>
      <c r="AE6327" t="s">
        <v>4626</v>
      </c>
      <c r="AF6327" t="s">
        <v>36</v>
      </c>
    </row>
    <row r="6328" spans="1:32" x14ac:dyDescent="0.2">
      <c r="A6328">
        <v>6327</v>
      </c>
      <c r="C6328">
        <v>153890</v>
      </c>
      <c r="D6328">
        <v>208355</v>
      </c>
      <c r="E6328" t="s">
        <v>4782</v>
      </c>
      <c r="F6328">
        <v>17</v>
      </c>
      <c r="G6328">
        <v>3</v>
      </c>
      <c r="H6328">
        <v>50.8</v>
      </c>
      <c r="I6328" t="s">
        <v>26</v>
      </c>
      <c r="J6328">
        <v>38</v>
      </c>
      <c r="K6328">
        <v>9</v>
      </c>
      <c r="L6328">
        <v>8</v>
      </c>
      <c r="M6328">
        <v>-38</v>
      </c>
      <c r="N6328">
        <v>5.91</v>
      </c>
      <c r="P6328">
        <v>0.38</v>
      </c>
      <c r="R6328">
        <v>-0.02</v>
      </c>
      <c r="T6328">
        <v>0.18</v>
      </c>
      <c r="X6328" t="s">
        <v>4783</v>
      </c>
      <c r="Y6328">
        <v>6327</v>
      </c>
      <c r="Z6328" s="1">
        <v>0.71100462962962963</v>
      </c>
      <c r="AA6328" t="s">
        <v>12443</v>
      </c>
      <c r="AB6328">
        <v>7.0999999999999994E-2</v>
      </c>
      <c r="AC6328">
        <v>-2.3E-2</v>
      </c>
      <c r="AD6328">
        <v>5.91</v>
      </c>
      <c r="AE6328" t="s">
        <v>10183</v>
      </c>
      <c r="AF6328" t="s">
        <v>36</v>
      </c>
    </row>
    <row r="6329" spans="1:32" x14ac:dyDescent="0.2">
      <c r="A6329">
        <v>6328</v>
      </c>
      <c r="C6329">
        <v>153897</v>
      </c>
      <c r="D6329">
        <v>84765</v>
      </c>
      <c r="F6329">
        <v>17</v>
      </c>
      <c r="G6329">
        <v>1</v>
      </c>
      <c r="H6329">
        <v>9.6</v>
      </c>
      <c r="I6329" t="s">
        <v>24</v>
      </c>
      <c r="J6329">
        <v>27</v>
      </c>
      <c r="K6329">
        <v>11</v>
      </c>
      <c r="L6329">
        <v>47</v>
      </c>
      <c r="M6329">
        <v>27</v>
      </c>
      <c r="N6329">
        <v>6.55</v>
      </c>
      <c r="P6329">
        <v>0.41</v>
      </c>
      <c r="R6329">
        <v>-0.08</v>
      </c>
      <c r="X6329" t="s">
        <v>430</v>
      </c>
      <c r="Y6329">
        <v>6328</v>
      </c>
      <c r="Z6329" s="1">
        <v>0.70913888888888887</v>
      </c>
      <c r="AA6329" t="s">
        <v>12444</v>
      </c>
      <c r="AB6329">
        <v>-1.4E-2</v>
      </c>
      <c r="AC6329">
        <v>-6.3E-2</v>
      </c>
      <c r="AD6329">
        <v>6.55</v>
      </c>
      <c r="AE6329" t="s">
        <v>430</v>
      </c>
    </row>
    <row r="6330" spans="1:32" x14ac:dyDescent="0.2">
      <c r="A6330">
        <v>6329</v>
      </c>
      <c r="C6330">
        <v>153914</v>
      </c>
      <c r="D6330">
        <v>122023</v>
      </c>
      <c r="F6330">
        <v>17</v>
      </c>
      <c r="G6330">
        <v>1</v>
      </c>
      <c r="H6330">
        <v>59.1</v>
      </c>
      <c r="I6330" t="s">
        <v>24</v>
      </c>
      <c r="J6330">
        <v>8</v>
      </c>
      <c r="K6330">
        <v>27</v>
      </c>
      <c r="L6330">
        <v>2</v>
      </c>
      <c r="M6330">
        <v>8</v>
      </c>
      <c r="N6330">
        <v>6.33</v>
      </c>
      <c r="P6330">
        <v>0.09</v>
      </c>
      <c r="R6330">
        <v>0.06</v>
      </c>
      <c r="X6330" t="s">
        <v>310</v>
      </c>
      <c r="Y6330">
        <v>6329</v>
      </c>
      <c r="Z6330" s="1">
        <v>0.70971180555555557</v>
      </c>
      <c r="AA6330" t="s">
        <v>12445</v>
      </c>
      <c r="AB6330">
        <v>3.9E-2</v>
      </c>
      <c r="AC6330">
        <v>3.0000000000000001E-3</v>
      </c>
      <c r="AD6330">
        <v>6.33</v>
      </c>
      <c r="AE6330" t="s">
        <v>310</v>
      </c>
    </row>
    <row r="6331" spans="1:32" x14ac:dyDescent="0.2">
      <c r="A6331">
        <v>6330</v>
      </c>
      <c r="C6331">
        <v>153956</v>
      </c>
      <c r="D6331">
        <v>30190</v>
      </c>
      <c r="F6331">
        <v>16</v>
      </c>
      <c r="G6331">
        <v>59</v>
      </c>
      <c r="H6331">
        <v>21.5</v>
      </c>
      <c r="I6331" t="s">
        <v>24</v>
      </c>
      <c r="J6331">
        <v>56</v>
      </c>
      <c r="K6331">
        <v>41</v>
      </c>
      <c r="L6331">
        <v>19</v>
      </c>
      <c r="M6331">
        <v>56</v>
      </c>
      <c r="N6331">
        <v>6.03</v>
      </c>
      <c r="P6331">
        <v>1.1599999999999999</v>
      </c>
      <c r="W6331" t="s">
        <v>27</v>
      </c>
      <c r="X6331" t="s">
        <v>507</v>
      </c>
      <c r="Y6331">
        <v>6330</v>
      </c>
      <c r="Z6331" s="1">
        <v>0.70788773148148154</v>
      </c>
      <c r="AA6331" t="s">
        <v>12446</v>
      </c>
      <c r="AB6331">
        <v>-5.0999999999999997E-2</v>
      </c>
      <c r="AC6331">
        <v>3.6999999999999998E-2</v>
      </c>
      <c r="AD6331">
        <v>6.03</v>
      </c>
      <c r="AE6331" t="s">
        <v>5984</v>
      </c>
    </row>
    <row r="6332" spans="1:32" x14ac:dyDescent="0.2">
      <c r="A6332">
        <v>6331</v>
      </c>
      <c r="C6332">
        <v>154025</v>
      </c>
      <c r="D6332">
        <v>227601</v>
      </c>
      <c r="F6332">
        <v>17</v>
      </c>
      <c r="G6332">
        <v>5</v>
      </c>
      <c r="H6332">
        <v>5.3</v>
      </c>
      <c r="I6332" t="s">
        <v>26</v>
      </c>
      <c r="J6332">
        <v>45</v>
      </c>
      <c r="K6332">
        <v>30</v>
      </c>
      <c r="L6332">
        <v>6</v>
      </c>
      <c r="M6332">
        <v>-45</v>
      </c>
      <c r="N6332">
        <v>6.28</v>
      </c>
      <c r="P6332">
        <v>7.0000000000000007E-2</v>
      </c>
      <c r="R6332">
        <v>0.1</v>
      </c>
      <c r="X6332" t="s">
        <v>114</v>
      </c>
      <c r="Y6332">
        <v>6331</v>
      </c>
      <c r="Z6332" s="1">
        <v>0.71186689814814808</v>
      </c>
      <c r="AA6332" t="s">
        <v>12447</v>
      </c>
      <c r="AB6332">
        <v>-3.1E-2</v>
      </c>
      <c r="AC6332">
        <v>-1.7000000000000001E-2</v>
      </c>
      <c r="AD6332">
        <v>6.28</v>
      </c>
      <c r="AE6332" t="s">
        <v>114</v>
      </c>
    </row>
    <row r="6333" spans="1:32" x14ac:dyDescent="0.2">
      <c r="A6333">
        <v>6332</v>
      </c>
      <c r="B6333" t="s">
        <v>4784</v>
      </c>
      <c r="C6333">
        <v>154029</v>
      </c>
      <c r="D6333">
        <v>65736</v>
      </c>
      <c r="F6333">
        <v>17</v>
      </c>
      <c r="G6333">
        <v>1</v>
      </c>
      <c r="H6333">
        <v>36.4</v>
      </c>
      <c r="I6333" t="s">
        <v>24</v>
      </c>
      <c r="J6333">
        <v>33</v>
      </c>
      <c r="K6333">
        <v>34</v>
      </c>
      <c r="L6333">
        <v>6</v>
      </c>
      <c r="M6333">
        <v>33</v>
      </c>
      <c r="N6333">
        <v>5.25</v>
      </c>
      <c r="P6333">
        <v>0.02</v>
      </c>
      <c r="R6333">
        <v>0.02</v>
      </c>
      <c r="X6333" t="s">
        <v>391</v>
      </c>
      <c r="Y6333">
        <v>6332</v>
      </c>
      <c r="Z6333" s="1">
        <v>0.70944907407407409</v>
      </c>
      <c r="AA6333" t="s">
        <v>12448</v>
      </c>
      <c r="AB6333">
        <v>3.0000000000000001E-3</v>
      </c>
      <c r="AC6333">
        <v>2E-3</v>
      </c>
      <c r="AD6333">
        <v>5.25</v>
      </c>
      <c r="AE6333" t="s">
        <v>391</v>
      </c>
    </row>
    <row r="6334" spans="1:32" x14ac:dyDescent="0.2">
      <c r="A6334">
        <v>6333</v>
      </c>
      <c r="C6334">
        <v>154084</v>
      </c>
      <c r="D6334">
        <v>84776</v>
      </c>
      <c r="F6334">
        <v>17</v>
      </c>
      <c r="G6334">
        <v>2</v>
      </c>
      <c r="H6334">
        <v>18.7</v>
      </c>
      <c r="I6334" t="s">
        <v>24</v>
      </c>
      <c r="J6334">
        <v>25</v>
      </c>
      <c r="K6334">
        <v>30</v>
      </c>
      <c r="L6334">
        <v>20</v>
      </c>
      <c r="M6334">
        <v>25</v>
      </c>
      <c r="N6334">
        <v>5.75</v>
      </c>
      <c r="P6334">
        <v>1.02</v>
      </c>
      <c r="R6334">
        <v>0.79</v>
      </c>
      <c r="W6334" t="s">
        <v>27</v>
      </c>
      <c r="X6334" t="s">
        <v>3097</v>
      </c>
      <c r="Y6334">
        <v>6333</v>
      </c>
      <c r="Z6334" s="1">
        <v>0.70993865740740736</v>
      </c>
      <c r="AA6334" t="s">
        <v>12449</v>
      </c>
      <c r="AB6334">
        <v>5.5E-2</v>
      </c>
      <c r="AC6334">
        <v>9.7000000000000003E-2</v>
      </c>
      <c r="AD6334">
        <v>5.75</v>
      </c>
      <c r="AE6334" t="s">
        <v>6680</v>
      </c>
    </row>
    <row r="6335" spans="1:32" x14ac:dyDescent="0.2">
      <c r="A6335">
        <v>6334</v>
      </c>
      <c r="C6335">
        <v>154090</v>
      </c>
      <c r="D6335">
        <v>208377</v>
      </c>
      <c r="F6335">
        <v>17</v>
      </c>
      <c r="G6335">
        <v>4</v>
      </c>
      <c r="H6335">
        <v>49.4</v>
      </c>
      <c r="I6335" t="s">
        <v>26</v>
      </c>
      <c r="J6335">
        <v>34</v>
      </c>
      <c r="K6335">
        <v>7</v>
      </c>
      <c r="L6335">
        <v>22</v>
      </c>
      <c r="M6335">
        <v>-34</v>
      </c>
      <c r="N6335">
        <v>4.87</v>
      </c>
      <c r="P6335">
        <v>0.26</v>
      </c>
      <c r="R6335">
        <v>-0.68</v>
      </c>
      <c r="T6335">
        <v>0.17</v>
      </c>
      <c r="X6335" t="s">
        <v>188</v>
      </c>
      <c r="Y6335">
        <v>6334</v>
      </c>
      <c r="Z6335" s="1">
        <v>0.71168287037037048</v>
      </c>
      <c r="AA6335" t="s">
        <v>12450</v>
      </c>
      <c r="AB6335">
        <v>8.0000000000000002E-3</v>
      </c>
      <c r="AC6335">
        <v>-2E-3</v>
      </c>
      <c r="AD6335">
        <v>4.87</v>
      </c>
      <c r="AE6335" t="s">
        <v>188</v>
      </c>
    </row>
    <row r="6336" spans="1:32" x14ac:dyDescent="0.2">
      <c r="A6336">
        <v>6335</v>
      </c>
      <c r="C6336">
        <v>154099</v>
      </c>
      <c r="D6336">
        <v>8667</v>
      </c>
      <c r="F6336">
        <v>16</v>
      </c>
      <c r="G6336">
        <v>56</v>
      </c>
      <c r="H6336">
        <v>16.8</v>
      </c>
      <c r="I6336" t="s">
        <v>24</v>
      </c>
      <c r="J6336">
        <v>73</v>
      </c>
      <c r="K6336">
        <v>7</v>
      </c>
      <c r="L6336">
        <v>40</v>
      </c>
      <c r="M6336">
        <v>73</v>
      </c>
      <c r="N6336">
        <v>6.3</v>
      </c>
      <c r="P6336">
        <v>0.24</v>
      </c>
      <c r="R6336">
        <v>0.11</v>
      </c>
      <c r="X6336" t="s">
        <v>264</v>
      </c>
      <c r="Y6336">
        <v>6335</v>
      </c>
      <c r="Z6336" s="1">
        <v>0.70574999999999999</v>
      </c>
      <c r="AA6336" t="s">
        <v>12451</v>
      </c>
      <c r="AB6336">
        <v>0</v>
      </c>
      <c r="AC6336">
        <v>-2.1000000000000001E-2</v>
      </c>
      <c r="AD6336">
        <v>6.3</v>
      </c>
      <c r="AE6336" t="s">
        <v>264</v>
      </c>
    </row>
    <row r="6337" spans="1:32" x14ac:dyDescent="0.2">
      <c r="A6337">
        <v>6336</v>
      </c>
      <c r="C6337">
        <v>154126</v>
      </c>
      <c r="D6337">
        <v>65745</v>
      </c>
      <c r="F6337">
        <v>17</v>
      </c>
      <c r="G6337">
        <v>2</v>
      </c>
      <c r="H6337">
        <v>17.2</v>
      </c>
      <c r="I6337" t="s">
        <v>24</v>
      </c>
      <c r="J6337">
        <v>31</v>
      </c>
      <c r="K6337">
        <v>53</v>
      </c>
      <c r="L6337">
        <v>5</v>
      </c>
      <c r="M6337">
        <v>31</v>
      </c>
      <c r="N6337">
        <v>6.36</v>
      </c>
      <c r="P6337">
        <v>1.1299999999999999</v>
      </c>
      <c r="X6337" t="s">
        <v>197</v>
      </c>
      <c r="Y6337">
        <v>6336</v>
      </c>
      <c r="Z6337" s="1">
        <v>0.7099212962962963</v>
      </c>
      <c r="AA6337" t="s">
        <v>12452</v>
      </c>
      <c r="AB6337">
        <v>4.4999999999999998E-2</v>
      </c>
      <c r="AC6337">
        <v>3.6999999999999998E-2</v>
      </c>
      <c r="AD6337">
        <v>6.36</v>
      </c>
      <c r="AE6337" t="s">
        <v>197</v>
      </c>
    </row>
    <row r="6338" spans="1:32" x14ac:dyDescent="0.2">
      <c r="A6338">
        <v>6337</v>
      </c>
      <c r="C6338">
        <v>154143</v>
      </c>
      <c r="D6338">
        <v>102553</v>
      </c>
      <c r="E6338">
        <v>8142</v>
      </c>
      <c r="F6338">
        <v>17</v>
      </c>
      <c r="G6338">
        <v>3</v>
      </c>
      <c r="H6338">
        <v>7.8</v>
      </c>
      <c r="I6338" t="s">
        <v>24</v>
      </c>
      <c r="J6338">
        <v>14</v>
      </c>
      <c r="K6338">
        <v>5</v>
      </c>
      <c r="L6338">
        <v>31</v>
      </c>
      <c r="M6338">
        <v>14</v>
      </c>
      <c r="N6338">
        <v>4.9800000000000004</v>
      </c>
      <c r="P6338">
        <v>1.6</v>
      </c>
      <c r="R6338">
        <v>1.92</v>
      </c>
      <c r="T6338">
        <v>1.21</v>
      </c>
      <c r="X6338" t="s">
        <v>98</v>
      </c>
      <c r="Y6338">
        <v>6337</v>
      </c>
      <c r="Z6338" s="1">
        <v>0.71050694444444451</v>
      </c>
      <c r="AA6338" t="s">
        <v>12453</v>
      </c>
      <c r="AB6338">
        <v>2.3E-2</v>
      </c>
      <c r="AC6338">
        <v>-6.4000000000000001E-2</v>
      </c>
      <c r="AD6338">
        <v>4.9800000000000004</v>
      </c>
      <c r="AE6338" t="s">
        <v>98</v>
      </c>
    </row>
    <row r="6339" spans="1:32" x14ac:dyDescent="0.2">
      <c r="A6339">
        <v>6338</v>
      </c>
      <c r="C6339">
        <v>154153</v>
      </c>
      <c r="D6339">
        <v>227615</v>
      </c>
      <c r="F6339">
        <v>17</v>
      </c>
      <c r="G6339">
        <v>5</v>
      </c>
      <c r="H6339">
        <v>48.6</v>
      </c>
      <c r="I6339" t="s">
        <v>26</v>
      </c>
      <c r="J6339">
        <v>44</v>
      </c>
      <c r="K6339">
        <v>6</v>
      </c>
      <c r="L6339">
        <v>18</v>
      </c>
      <c r="M6339">
        <v>-44</v>
      </c>
      <c r="N6339">
        <v>6.19</v>
      </c>
      <c r="P6339">
        <v>0.28000000000000003</v>
      </c>
      <c r="R6339">
        <v>0.02</v>
      </c>
      <c r="X6339" t="s">
        <v>202</v>
      </c>
      <c r="Y6339">
        <v>6338</v>
      </c>
      <c r="Z6339" s="1">
        <v>0.71236805555555549</v>
      </c>
      <c r="AA6339" t="s">
        <v>12454</v>
      </c>
      <c r="AB6339">
        <v>2.8000000000000001E-2</v>
      </c>
      <c r="AC6339">
        <v>1.9E-2</v>
      </c>
      <c r="AD6339">
        <v>6.19</v>
      </c>
      <c r="AE6339" t="s">
        <v>202</v>
      </c>
    </row>
    <row r="6340" spans="1:32" x14ac:dyDescent="0.2">
      <c r="A6340">
        <v>6339</v>
      </c>
      <c r="C6340">
        <v>154160</v>
      </c>
      <c r="D6340">
        <v>102554</v>
      </c>
      <c r="E6340">
        <v>8143</v>
      </c>
      <c r="F6340">
        <v>17</v>
      </c>
      <c r="G6340">
        <v>3</v>
      </c>
      <c r="H6340">
        <v>10.4</v>
      </c>
      <c r="I6340" t="s">
        <v>24</v>
      </c>
      <c r="J6340">
        <v>14</v>
      </c>
      <c r="K6340">
        <v>30</v>
      </c>
      <c r="L6340">
        <v>40</v>
      </c>
      <c r="M6340">
        <v>14</v>
      </c>
      <c r="N6340">
        <v>6.52</v>
      </c>
      <c r="P6340">
        <v>0.76</v>
      </c>
      <c r="R6340">
        <v>0.45</v>
      </c>
      <c r="X6340" t="s">
        <v>4785</v>
      </c>
      <c r="Y6340">
        <v>6339</v>
      </c>
      <c r="Z6340" s="1">
        <v>0.71053703703703697</v>
      </c>
      <c r="AA6340" t="s">
        <v>12455</v>
      </c>
      <c r="AB6340">
        <v>-0.16900000000000001</v>
      </c>
      <c r="AC6340">
        <v>-0.185</v>
      </c>
      <c r="AD6340">
        <v>6.52</v>
      </c>
      <c r="AE6340" t="s">
        <v>4785</v>
      </c>
    </row>
    <row r="6341" spans="1:32" x14ac:dyDescent="0.2">
      <c r="A6341">
        <v>6340</v>
      </c>
      <c r="C6341">
        <v>154204</v>
      </c>
      <c r="D6341">
        <v>184999</v>
      </c>
      <c r="F6341">
        <v>17</v>
      </c>
      <c r="G6341">
        <v>4</v>
      </c>
      <c r="H6341">
        <v>45.3</v>
      </c>
      <c r="I6341" t="s">
        <v>26</v>
      </c>
      <c r="J6341">
        <v>20</v>
      </c>
      <c r="K6341">
        <v>29</v>
      </c>
      <c r="L6341">
        <v>41</v>
      </c>
      <c r="M6341">
        <v>-20</v>
      </c>
      <c r="N6341">
        <v>6.3</v>
      </c>
      <c r="P6341">
        <v>-0.02</v>
      </c>
      <c r="X6341" t="s">
        <v>3139</v>
      </c>
      <c r="Y6341">
        <v>6340</v>
      </c>
      <c r="Z6341" s="1">
        <v>0.71163541666666663</v>
      </c>
      <c r="AA6341" t="s">
        <v>12456</v>
      </c>
      <c r="AB6341">
        <v>-6.0000000000000001E-3</v>
      </c>
      <c r="AC6341">
        <v>-2.4E-2</v>
      </c>
      <c r="AD6341">
        <v>6.3</v>
      </c>
      <c r="AE6341" t="s">
        <v>3139</v>
      </c>
    </row>
    <row r="6342" spans="1:32" x14ac:dyDescent="0.2">
      <c r="A6342">
        <v>6341</v>
      </c>
      <c r="C6342">
        <v>154228</v>
      </c>
      <c r="D6342">
        <v>102564</v>
      </c>
      <c r="E6342">
        <v>8152</v>
      </c>
      <c r="F6342">
        <v>17</v>
      </c>
      <c r="G6342">
        <v>3</v>
      </c>
      <c r="H6342">
        <v>39.299999999999997</v>
      </c>
      <c r="I6342" t="s">
        <v>24</v>
      </c>
      <c r="J6342">
        <v>13</v>
      </c>
      <c r="K6342">
        <v>36</v>
      </c>
      <c r="L6342">
        <v>19</v>
      </c>
      <c r="M6342">
        <v>13</v>
      </c>
      <c r="N6342">
        <v>5.93</v>
      </c>
      <c r="P6342">
        <v>0</v>
      </c>
      <c r="R6342">
        <v>-0.04</v>
      </c>
      <c r="X6342" t="s">
        <v>89</v>
      </c>
      <c r="Y6342">
        <v>6341</v>
      </c>
      <c r="Z6342" s="1">
        <v>0.71087152777777785</v>
      </c>
      <c r="AA6342" t="s">
        <v>12457</v>
      </c>
      <c r="AB6342">
        <v>-2.3E-2</v>
      </c>
      <c r="AC6342">
        <v>-3.5000000000000003E-2</v>
      </c>
      <c r="AD6342">
        <v>5.93</v>
      </c>
      <c r="AE6342" t="s">
        <v>89</v>
      </c>
    </row>
    <row r="6343" spans="1:32" x14ac:dyDescent="0.2">
      <c r="A6343">
        <v>6342</v>
      </c>
      <c r="C6343">
        <v>154278</v>
      </c>
      <c r="D6343">
        <v>102569</v>
      </c>
      <c r="F6343">
        <v>17</v>
      </c>
      <c r="G6343">
        <v>3</v>
      </c>
      <c r="H6343">
        <v>58</v>
      </c>
      <c r="I6343" t="s">
        <v>24</v>
      </c>
      <c r="J6343">
        <v>13</v>
      </c>
      <c r="K6343">
        <v>34</v>
      </c>
      <c r="L6343">
        <v>3</v>
      </c>
      <c r="M6343">
        <v>13</v>
      </c>
      <c r="N6343">
        <v>6.08</v>
      </c>
      <c r="P6343">
        <v>1.03</v>
      </c>
      <c r="R6343">
        <v>0.84</v>
      </c>
      <c r="X6343" t="s">
        <v>45</v>
      </c>
      <c r="Y6343">
        <v>6342</v>
      </c>
      <c r="Z6343" s="1">
        <v>0.71108796296296306</v>
      </c>
      <c r="AA6343" t="s">
        <v>12458</v>
      </c>
      <c r="AB6343">
        <v>2.1999999999999999E-2</v>
      </c>
      <c r="AC6343">
        <v>-0.129</v>
      </c>
      <c r="AD6343">
        <v>6.08</v>
      </c>
      <c r="AE6343" t="s">
        <v>45</v>
      </c>
    </row>
    <row r="6344" spans="1:32" x14ac:dyDescent="0.2">
      <c r="A6344">
        <v>6343</v>
      </c>
      <c r="C6344">
        <v>154301</v>
      </c>
      <c r="D6344">
        <v>102571</v>
      </c>
      <c r="E6344">
        <v>8158</v>
      </c>
      <c r="F6344">
        <v>17</v>
      </c>
      <c r="G6344">
        <v>3</v>
      </c>
      <c r="H6344">
        <v>52.7</v>
      </c>
      <c r="I6344" t="s">
        <v>24</v>
      </c>
      <c r="J6344">
        <v>19</v>
      </c>
      <c r="K6344">
        <v>41</v>
      </c>
      <c r="L6344">
        <v>26</v>
      </c>
      <c r="M6344">
        <v>19</v>
      </c>
      <c r="N6344">
        <v>6.35</v>
      </c>
      <c r="P6344">
        <v>1.52</v>
      </c>
      <c r="X6344" t="s">
        <v>172</v>
      </c>
      <c r="Y6344">
        <v>6343</v>
      </c>
      <c r="Z6344" s="1">
        <v>0.71102662037037045</v>
      </c>
      <c r="AA6344" t="s">
        <v>8019</v>
      </c>
      <c r="AB6344">
        <v>-1.9E-2</v>
      </c>
      <c r="AC6344">
        <v>1.6E-2</v>
      </c>
      <c r="AD6344">
        <v>6.35</v>
      </c>
      <c r="AE6344" t="s">
        <v>172</v>
      </c>
    </row>
    <row r="6345" spans="1:32" x14ac:dyDescent="0.2">
      <c r="A6345">
        <v>6344</v>
      </c>
      <c r="C6345">
        <v>154310</v>
      </c>
      <c r="D6345">
        <v>208406</v>
      </c>
      <c r="F6345">
        <v>17</v>
      </c>
      <c r="G6345">
        <v>6</v>
      </c>
      <c r="H6345">
        <v>20.3</v>
      </c>
      <c r="I6345" t="s">
        <v>26</v>
      </c>
      <c r="J6345">
        <v>37</v>
      </c>
      <c r="K6345">
        <v>13</v>
      </c>
      <c r="L6345">
        <v>39</v>
      </c>
      <c r="M6345">
        <v>-37</v>
      </c>
      <c r="N6345">
        <v>5.98</v>
      </c>
      <c r="P6345">
        <v>7.0000000000000007E-2</v>
      </c>
      <c r="R6345">
        <v>0.1</v>
      </c>
      <c r="X6345" t="s">
        <v>192</v>
      </c>
      <c r="Y6345">
        <v>6344</v>
      </c>
      <c r="Z6345" s="1">
        <v>0.71273495370370377</v>
      </c>
      <c r="AA6345" t="s">
        <v>12459</v>
      </c>
      <c r="AB6345">
        <v>1.2E-2</v>
      </c>
      <c r="AC6345">
        <v>-2.3E-2</v>
      </c>
      <c r="AD6345">
        <v>5.98</v>
      </c>
      <c r="AE6345" t="s">
        <v>192</v>
      </c>
    </row>
    <row r="6346" spans="1:32" x14ac:dyDescent="0.2">
      <c r="A6346">
        <v>6345</v>
      </c>
      <c r="C6346">
        <v>154319</v>
      </c>
      <c r="D6346">
        <v>17305</v>
      </c>
      <c r="F6346">
        <v>16</v>
      </c>
      <c r="G6346">
        <v>59</v>
      </c>
      <c r="H6346">
        <v>2.6</v>
      </c>
      <c r="I6346" t="s">
        <v>24</v>
      </c>
      <c r="J6346">
        <v>69</v>
      </c>
      <c r="K6346">
        <v>11</v>
      </c>
      <c r="L6346">
        <v>11</v>
      </c>
      <c r="M6346">
        <v>69</v>
      </c>
      <c r="N6346">
        <v>6.4</v>
      </c>
      <c r="O6346" t="s">
        <v>103</v>
      </c>
      <c r="X6346" t="s">
        <v>197</v>
      </c>
      <c r="Y6346">
        <v>6345</v>
      </c>
      <c r="Z6346" s="1">
        <v>0.7076689814814815</v>
      </c>
      <c r="AA6346" t="s">
        <v>12460</v>
      </c>
      <c r="AB6346">
        <v>0</v>
      </c>
      <c r="AC6346">
        <v>-3.7999999999999999E-2</v>
      </c>
      <c r="AD6346">
        <v>6.4</v>
      </c>
      <c r="AE6346" t="s">
        <v>197</v>
      </c>
    </row>
    <row r="6347" spans="1:32" x14ac:dyDescent="0.2">
      <c r="A6347">
        <v>6346</v>
      </c>
      <c r="B6347" t="s">
        <v>4786</v>
      </c>
      <c r="C6347">
        <v>154356</v>
      </c>
      <c r="D6347">
        <v>65761</v>
      </c>
      <c r="E6347">
        <v>8159</v>
      </c>
      <c r="F6347">
        <v>17</v>
      </c>
      <c r="G6347">
        <v>3</v>
      </c>
      <c r="H6347">
        <v>30.2</v>
      </c>
      <c r="I6347" t="s">
        <v>24</v>
      </c>
      <c r="J6347">
        <v>35</v>
      </c>
      <c r="K6347">
        <v>24</v>
      </c>
      <c r="L6347">
        <v>51</v>
      </c>
      <c r="M6347">
        <v>35</v>
      </c>
      <c r="N6347">
        <v>6.69</v>
      </c>
      <c r="O6347" t="s">
        <v>103</v>
      </c>
      <c r="X6347" t="s">
        <v>326</v>
      </c>
      <c r="Y6347">
        <v>6346</v>
      </c>
      <c r="Z6347" s="1">
        <v>0.71076620370370369</v>
      </c>
      <c r="AA6347" t="s">
        <v>12461</v>
      </c>
      <c r="AB6347">
        <v>3.3000000000000002E-2</v>
      </c>
      <c r="AC6347">
        <v>-3.5000000000000003E-2</v>
      </c>
      <c r="AD6347">
        <v>6.69</v>
      </c>
      <c r="AE6347" t="s">
        <v>164</v>
      </c>
      <c r="AF6347" t="s">
        <v>36</v>
      </c>
    </row>
    <row r="6348" spans="1:32" x14ac:dyDescent="0.2">
      <c r="A6348">
        <v>6347</v>
      </c>
      <c r="C6348">
        <v>154368</v>
      </c>
      <c r="D6348">
        <v>208410</v>
      </c>
      <c r="F6348">
        <v>17</v>
      </c>
      <c r="G6348">
        <v>6</v>
      </c>
      <c r="H6348">
        <v>28.4</v>
      </c>
      <c r="I6348" t="s">
        <v>26</v>
      </c>
      <c r="J6348">
        <v>35</v>
      </c>
      <c r="K6348">
        <v>27</v>
      </c>
      <c r="L6348">
        <v>4</v>
      </c>
      <c r="M6348">
        <v>-35</v>
      </c>
      <c r="N6348">
        <v>6.13</v>
      </c>
      <c r="P6348">
        <v>0.5</v>
      </c>
      <c r="R6348">
        <v>-0.53</v>
      </c>
      <c r="X6348" t="s">
        <v>4787</v>
      </c>
      <c r="Y6348">
        <v>6347</v>
      </c>
      <c r="Z6348" s="1">
        <v>0.71282870370370377</v>
      </c>
      <c r="AA6348" t="s">
        <v>12462</v>
      </c>
      <c r="AB6348">
        <v>1.2999999999999999E-2</v>
      </c>
      <c r="AC6348">
        <v>-6.0000000000000001E-3</v>
      </c>
      <c r="AD6348">
        <v>6.13</v>
      </c>
      <c r="AE6348" t="s">
        <v>7150</v>
      </c>
      <c r="AF6348" t="s">
        <v>36</v>
      </c>
    </row>
    <row r="6349" spans="1:32" x14ac:dyDescent="0.2">
      <c r="A6349">
        <v>6348</v>
      </c>
      <c r="C6349">
        <v>154391</v>
      </c>
      <c r="D6349">
        <v>17312</v>
      </c>
      <c r="F6349">
        <v>17</v>
      </c>
      <c r="G6349">
        <v>1</v>
      </c>
      <c r="H6349">
        <v>16.7</v>
      </c>
      <c r="I6349" t="s">
        <v>24</v>
      </c>
      <c r="J6349">
        <v>60</v>
      </c>
      <c r="K6349">
        <v>38</v>
      </c>
      <c r="L6349">
        <v>57</v>
      </c>
      <c r="M6349">
        <v>60</v>
      </c>
      <c r="N6349">
        <v>6.13</v>
      </c>
      <c r="P6349">
        <v>1</v>
      </c>
      <c r="R6349">
        <v>0.82</v>
      </c>
      <c r="X6349" t="s">
        <v>45</v>
      </c>
      <c r="Y6349">
        <v>6348</v>
      </c>
      <c r="Z6349" s="1">
        <v>0.70922106481481484</v>
      </c>
      <c r="AA6349" t="s">
        <v>12463</v>
      </c>
      <c r="AB6349">
        <v>-5.5E-2</v>
      </c>
      <c r="AC6349">
        <v>5.8000000000000003E-2</v>
      </c>
      <c r="AD6349">
        <v>6.13</v>
      </c>
      <c r="AE6349" t="s">
        <v>45</v>
      </c>
    </row>
    <row r="6350" spans="1:32" x14ac:dyDescent="0.2">
      <c r="A6350">
        <v>6349</v>
      </c>
      <c r="C6350">
        <v>154417</v>
      </c>
      <c r="D6350">
        <v>122056</v>
      </c>
      <c r="E6350" t="s">
        <v>4788</v>
      </c>
      <c r="F6350">
        <v>17</v>
      </c>
      <c r="G6350">
        <v>5</v>
      </c>
      <c r="H6350">
        <v>16.899999999999999</v>
      </c>
      <c r="I6350" t="s">
        <v>24</v>
      </c>
      <c r="J6350">
        <v>0</v>
      </c>
      <c r="K6350">
        <v>42</v>
      </c>
      <c r="L6350">
        <v>9</v>
      </c>
      <c r="M6350">
        <v>0</v>
      </c>
      <c r="N6350">
        <v>6.01</v>
      </c>
      <c r="P6350">
        <v>0.57999999999999996</v>
      </c>
      <c r="R6350">
        <v>0.06</v>
      </c>
      <c r="X6350" t="s">
        <v>4789</v>
      </c>
      <c r="Y6350">
        <v>6349</v>
      </c>
      <c r="Z6350" s="1">
        <v>0.71200115740740744</v>
      </c>
      <c r="AA6350" t="s">
        <v>12464</v>
      </c>
      <c r="AB6350">
        <v>-3.0000000000000001E-3</v>
      </c>
      <c r="AC6350">
        <v>-0.33800000000000002</v>
      </c>
      <c r="AD6350">
        <v>6.01</v>
      </c>
      <c r="AE6350" t="s">
        <v>12465</v>
      </c>
      <c r="AF6350" t="s">
        <v>36</v>
      </c>
    </row>
    <row r="6351" spans="1:32" x14ac:dyDescent="0.2">
      <c r="A6351">
        <v>6350</v>
      </c>
      <c r="C6351">
        <v>154418</v>
      </c>
      <c r="D6351">
        <v>185024</v>
      </c>
      <c r="F6351">
        <v>17</v>
      </c>
      <c r="G6351">
        <v>6</v>
      </c>
      <c r="H6351">
        <v>11.8</v>
      </c>
      <c r="I6351" t="s">
        <v>26</v>
      </c>
      <c r="J6351">
        <v>21</v>
      </c>
      <c r="K6351">
        <v>33</v>
      </c>
      <c r="L6351">
        <v>53</v>
      </c>
      <c r="M6351">
        <v>-21</v>
      </c>
      <c r="N6351">
        <v>6.3</v>
      </c>
      <c r="P6351">
        <v>0.13</v>
      </c>
      <c r="X6351" t="s">
        <v>383</v>
      </c>
      <c r="Y6351">
        <v>6350</v>
      </c>
      <c r="Z6351" s="1">
        <v>0.71263657407407399</v>
      </c>
      <c r="AA6351" t="s">
        <v>12466</v>
      </c>
      <c r="AB6351">
        <v>-1.0999999999999999E-2</v>
      </c>
      <c r="AC6351">
        <v>-7.6999999999999999E-2</v>
      </c>
      <c r="AD6351">
        <v>6.3</v>
      </c>
      <c r="AE6351" t="s">
        <v>383</v>
      </c>
    </row>
    <row r="6352" spans="1:32" x14ac:dyDescent="0.2">
      <c r="A6352">
        <v>6351</v>
      </c>
      <c r="C6352">
        <v>154431</v>
      </c>
      <c r="D6352">
        <v>65766</v>
      </c>
      <c r="F6352">
        <v>17</v>
      </c>
      <c r="G6352">
        <v>3</v>
      </c>
      <c r="H6352">
        <v>53.5</v>
      </c>
      <c r="I6352" t="s">
        <v>24</v>
      </c>
      <c r="J6352">
        <v>34</v>
      </c>
      <c r="K6352">
        <v>47</v>
      </c>
      <c r="L6352">
        <v>25</v>
      </c>
      <c r="M6352">
        <v>34</v>
      </c>
      <c r="N6352">
        <v>6.04</v>
      </c>
      <c r="O6352" t="s">
        <v>103</v>
      </c>
      <c r="P6352">
        <v>0.22</v>
      </c>
      <c r="Q6352" t="s">
        <v>2818</v>
      </c>
      <c r="X6352" t="s">
        <v>249</v>
      </c>
      <c r="Y6352">
        <v>6351</v>
      </c>
      <c r="Z6352" s="1">
        <v>0.71103587962962955</v>
      </c>
      <c r="AA6352" t="s">
        <v>12467</v>
      </c>
      <c r="AB6352">
        <v>-6.8000000000000005E-2</v>
      </c>
      <c r="AC6352">
        <v>-2E-3</v>
      </c>
      <c r="AD6352">
        <v>6.04</v>
      </c>
      <c r="AE6352" t="s">
        <v>249</v>
      </c>
    </row>
    <row r="6353" spans="1:32" x14ac:dyDescent="0.2">
      <c r="A6353">
        <v>6352</v>
      </c>
      <c r="C6353">
        <v>154441</v>
      </c>
      <c r="D6353">
        <v>102579</v>
      </c>
      <c r="F6353">
        <v>17</v>
      </c>
      <c r="G6353">
        <v>4</v>
      </c>
      <c r="H6353">
        <v>41.3</v>
      </c>
      <c r="I6353" t="s">
        <v>24</v>
      </c>
      <c r="J6353">
        <v>19</v>
      </c>
      <c r="K6353">
        <v>35</v>
      </c>
      <c r="L6353">
        <v>57</v>
      </c>
      <c r="M6353">
        <v>19</v>
      </c>
      <c r="N6353">
        <v>6.17</v>
      </c>
      <c r="O6353" t="s">
        <v>103</v>
      </c>
      <c r="P6353">
        <v>-0.01</v>
      </c>
      <c r="R6353">
        <v>-0.09</v>
      </c>
      <c r="X6353" t="s">
        <v>191</v>
      </c>
      <c r="Y6353">
        <v>6352</v>
      </c>
      <c r="Z6353" s="1">
        <v>0.71158912037037048</v>
      </c>
      <c r="AA6353" t="s">
        <v>12468</v>
      </c>
      <c r="AB6353">
        <v>8.9999999999999993E-3</v>
      </c>
      <c r="AC6353">
        <v>1E-3</v>
      </c>
      <c r="AD6353">
        <v>6.17</v>
      </c>
      <c r="AE6353" t="s">
        <v>191</v>
      </c>
    </row>
    <row r="6354" spans="1:32" x14ac:dyDescent="0.2">
      <c r="A6354">
        <v>6353</v>
      </c>
      <c r="C6354">
        <v>154445</v>
      </c>
      <c r="D6354">
        <v>141513</v>
      </c>
      <c r="F6354">
        <v>17</v>
      </c>
      <c r="G6354">
        <v>5</v>
      </c>
      <c r="H6354">
        <v>32.299999999999997</v>
      </c>
      <c r="I6354" t="s">
        <v>26</v>
      </c>
      <c r="J6354">
        <v>0</v>
      </c>
      <c r="K6354">
        <v>53</v>
      </c>
      <c r="L6354">
        <v>31</v>
      </c>
      <c r="M6354">
        <v>0</v>
      </c>
      <c r="N6354">
        <v>5.64</v>
      </c>
      <c r="P6354">
        <v>0.16</v>
      </c>
      <c r="R6354">
        <v>-0.64</v>
      </c>
      <c r="T6354">
        <v>0.05</v>
      </c>
      <c r="X6354" t="s">
        <v>3081</v>
      </c>
      <c r="Y6354">
        <v>6353</v>
      </c>
      <c r="Z6354" s="1">
        <v>0.71217939814814812</v>
      </c>
      <c r="AA6354" t="s">
        <v>12469</v>
      </c>
      <c r="AB6354">
        <v>2E-3</v>
      </c>
      <c r="AC6354">
        <v>4.0000000000000001E-3</v>
      </c>
      <c r="AD6354">
        <v>5.64</v>
      </c>
      <c r="AE6354" t="s">
        <v>3081</v>
      </c>
    </row>
    <row r="6355" spans="1:32" x14ac:dyDescent="0.2">
      <c r="A6355">
        <v>6354</v>
      </c>
      <c r="C6355">
        <v>154481</v>
      </c>
      <c r="D6355">
        <v>185033</v>
      </c>
      <c r="F6355">
        <v>17</v>
      </c>
      <c r="G6355">
        <v>6</v>
      </c>
      <c r="H6355">
        <v>53.2</v>
      </c>
      <c r="I6355" t="s">
        <v>26</v>
      </c>
      <c r="J6355">
        <v>26</v>
      </c>
      <c r="K6355">
        <v>30</v>
      </c>
      <c r="L6355">
        <v>47</v>
      </c>
      <c r="M6355">
        <v>-26</v>
      </c>
      <c r="N6355">
        <v>6.29</v>
      </c>
      <c r="P6355">
        <v>-0.04</v>
      </c>
      <c r="R6355">
        <v>-0.24</v>
      </c>
      <c r="X6355" t="s">
        <v>340</v>
      </c>
      <c r="Y6355">
        <v>6354</v>
      </c>
      <c r="Z6355" s="1">
        <v>0.7131157407407408</v>
      </c>
      <c r="AA6355" t="s">
        <v>12470</v>
      </c>
      <c r="AB6355">
        <v>1E-3</v>
      </c>
      <c r="AC6355">
        <v>-1.0999999999999999E-2</v>
      </c>
      <c r="AD6355">
        <v>6.29</v>
      </c>
      <c r="AE6355" t="s">
        <v>340</v>
      </c>
    </row>
    <row r="6356" spans="1:32" x14ac:dyDescent="0.2">
      <c r="A6356">
        <v>6355</v>
      </c>
      <c r="B6356" t="s">
        <v>4790</v>
      </c>
      <c r="C6356">
        <v>154494</v>
      </c>
      <c r="D6356">
        <v>102584</v>
      </c>
      <c r="F6356">
        <v>17</v>
      </c>
      <c r="G6356">
        <v>5</v>
      </c>
      <c r="H6356">
        <v>22.7</v>
      </c>
      <c r="I6356" t="s">
        <v>24</v>
      </c>
      <c r="J6356">
        <v>12</v>
      </c>
      <c r="K6356">
        <v>44</v>
      </c>
      <c r="L6356">
        <v>27</v>
      </c>
      <c r="M6356">
        <v>12</v>
      </c>
      <c r="N6356">
        <v>4.91</v>
      </c>
      <c r="P6356">
        <v>0.12</v>
      </c>
      <c r="R6356">
        <v>0.05</v>
      </c>
      <c r="T6356">
        <v>0.02</v>
      </c>
      <c r="X6356" t="s">
        <v>343</v>
      </c>
      <c r="Y6356">
        <v>6355</v>
      </c>
      <c r="Z6356" s="1">
        <v>0.71206828703703706</v>
      </c>
      <c r="AA6356" t="s">
        <v>12471</v>
      </c>
      <c r="AB6356">
        <v>5.0999999999999997E-2</v>
      </c>
      <c r="AC6356">
        <v>-0.01</v>
      </c>
      <c r="AD6356">
        <v>4.91</v>
      </c>
      <c r="AE6356" t="s">
        <v>343</v>
      </c>
    </row>
    <row r="6357" spans="1:32" x14ac:dyDescent="0.2">
      <c r="A6357">
        <v>6356</v>
      </c>
      <c r="C6357">
        <v>154555</v>
      </c>
      <c r="D6357">
        <v>253818</v>
      </c>
      <c r="F6357">
        <v>17</v>
      </c>
      <c r="G6357">
        <v>10</v>
      </c>
      <c r="H6357">
        <v>6.3</v>
      </c>
      <c r="I6357" t="s">
        <v>26</v>
      </c>
      <c r="J6357">
        <v>61</v>
      </c>
      <c r="K6357">
        <v>40</v>
      </c>
      <c r="L6357">
        <v>32</v>
      </c>
      <c r="M6357">
        <v>-61</v>
      </c>
      <c r="N6357">
        <v>6.39</v>
      </c>
      <c r="P6357">
        <v>-0.04</v>
      </c>
      <c r="X6357" t="s">
        <v>1627</v>
      </c>
      <c r="Y6357">
        <v>6356</v>
      </c>
      <c r="Z6357" s="1">
        <v>0.71535069444444443</v>
      </c>
      <c r="AA6357" t="s">
        <v>12472</v>
      </c>
      <c r="AB6357">
        <v>-1E-3</v>
      </c>
      <c r="AC6357">
        <v>-0.01</v>
      </c>
      <c r="AD6357">
        <v>6.39</v>
      </c>
      <c r="AE6357" t="s">
        <v>7148</v>
      </c>
      <c r="AF6357" t="s">
        <v>36</v>
      </c>
    </row>
    <row r="6358" spans="1:32" x14ac:dyDescent="0.2">
      <c r="A6358">
        <v>6357</v>
      </c>
      <c r="C6358">
        <v>154556</v>
      </c>
      <c r="D6358">
        <v>257472</v>
      </c>
      <c r="F6358">
        <v>17</v>
      </c>
      <c r="G6358">
        <v>12</v>
      </c>
      <c r="H6358">
        <v>19.8</v>
      </c>
      <c r="I6358" t="s">
        <v>26</v>
      </c>
      <c r="J6358">
        <v>70</v>
      </c>
      <c r="K6358">
        <v>43</v>
      </c>
      <c r="L6358">
        <v>16</v>
      </c>
      <c r="M6358">
        <v>-70</v>
      </c>
      <c r="N6358">
        <v>6.22</v>
      </c>
      <c r="P6358">
        <v>1.06</v>
      </c>
      <c r="R6358">
        <v>1.04</v>
      </c>
      <c r="X6358" t="s">
        <v>4791</v>
      </c>
      <c r="Y6358">
        <v>6357</v>
      </c>
      <c r="Z6358" s="1">
        <v>0.7168958333333334</v>
      </c>
      <c r="AA6358" t="s">
        <v>12473</v>
      </c>
      <c r="AB6358">
        <v>4.1000000000000002E-2</v>
      </c>
      <c r="AC6358">
        <v>-7.9000000000000001E-2</v>
      </c>
      <c r="AD6358">
        <v>6.22</v>
      </c>
      <c r="AE6358" t="s">
        <v>12474</v>
      </c>
      <c r="AF6358" t="s">
        <v>36</v>
      </c>
    </row>
    <row r="6359" spans="1:32" x14ac:dyDescent="0.2">
      <c r="A6359">
        <v>6358</v>
      </c>
      <c r="C6359">
        <v>154610</v>
      </c>
      <c r="D6359">
        <v>122075</v>
      </c>
      <c r="F6359">
        <v>17</v>
      </c>
      <c r="G6359">
        <v>6</v>
      </c>
      <c r="H6359">
        <v>9.6999999999999993</v>
      </c>
      <c r="I6359" t="s">
        <v>24</v>
      </c>
      <c r="J6359">
        <v>9</v>
      </c>
      <c r="K6359">
        <v>44</v>
      </c>
      <c r="L6359">
        <v>0</v>
      </c>
      <c r="M6359">
        <v>9</v>
      </c>
      <c r="N6359">
        <v>6.37</v>
      </c>
      <c r="P6359">
        <v>1.45</v>
      </c>
      <c r="R6359">
        <v>1.73</v>
      </c>
      <c r="X6359" t="s">
        <v>77</v>
      </c>
      <c r="Y6359">
        <v>6358</v>
      </c>
      <c r="Z6359" s="1">
        <v>0.71261226851851855</v>
      </c>
      <c r="AA6359" t="s">
        <v>12475</v>
      </c>
      <c r="AB6359">
        <v>2.3E-2</v>
      </c>
      <c r="AC6359">
        <v>-8.0000000000000002E-3</v>
      </c>
      <c r="AD6359">
        <v>6.37</v>
      </c>
      <c r="AE6359" t="s">
        <v>77</v>
      </c>
    </row>
    <row r="6360" spans="1:32" x14ac:dyDescent="0.2">
      <c r="A6360">
        <v>6359</v>
      </c>
      <c r="C6360">
        <v>154619</v>
      </c>
      <c r="D6360">
        <v>102592</v>
      </c>
      <c r="F6360">
        <v>17</v>
      </c>
      <c r="G6360">
        <v>6</v>
      </c>
      <c r="H6360">
        <v>13.1</v>
      </c>
      <c r="I6360" t="s">
        <v>24</v>
      </c>
      <c r="J6360">
        <v>10</v>
      </c>
      <c r="K6360">
        <v>27</v>
      </c>
      <c r="L6360">
        <v>15</v>
      </c>
      <c r="M6360">
        <v>10</v>
      </c>
      <c r="N6360">
        <v>6.37</v>
      </c>
      <c r="P6360">
        <v>0.87</v>
      </c>
      <c r="R6360">
        <v>0.56999999999999995</v>
      </c>
      <c r="X6360" t="s">
        <v>547</v>
      </c>
      <c r="Y6360">
        <v>6359</v>
      </c>
      <c r="Z6360" s="1">
        <v>0.71265162037037033</v>
      </c>
      <c r="AA6360" t="s">
        <v>12476</v>
      </c>
      <c r="AB6360">
        <v>4.9000000000000002E-2</v>
      </c>
      <c r="AC6360">
        <v>1.7999999999999999E-2</v>
      </c>
      <c r="AD6360">
        <v>6.37</v>
      </c>
      <c r="AE6360" t="s">
        <v>71</v>
      </c>
      <c r="AF6360" t="s">
        <v>36</v>
      </c>
    </row>
    <row r="6361" spans="1:32" x14ac:dyDescent="0.2">
      <c r="A6361">
        <v>6360</v>
      </c>
      <c r="C6361">
        <v>154633</v>
      </c>
      <c r="D6361">
        <v>17324</v>
      </c>
      <c r="F6361">
        <v>17</v>
      </c>
      <c r="G6361">
        <v>2</v>
      </c>
      <c r="H6361">
        <v>15.3</v>
      </c>
      <c r="I6361" t="s">
        <v>24</v>
      </c>
      <c r="J6361">
        <v>64</v>
      </c>
      <c r="K6361">
        <v>36</v>
      </c>
      <c r="L6361">
        <v>2</v>
      </c>
      <c r="M6361">
        <v>64</v>
      </c>
      <c r="N6361">
        <v>6.1</v>
      </c>
      <c r="P6361">
        <v>0.96</v>
      </c>
      <c r="R6361">
        <v>0.71</v>
      </c>
      <c r="X6361" t="s">
        <v>35</v>
      </c>
      <c r="Y6361">
        <v>6360</v>
      </c>
      <c r="Z6361" s="1">
        <v>0.70989930555555558</v>
      </c>
      <c r="AA6361" t="s">
        <v>12477</v>
      </c>
      <c r="AB6361">
        <v>-0.05</v>
      </c>
      <c r="AC6361">
        <v>2.5000000000000001E-2</v>
      </c>
      <c r="AD6361">
        <v>6.1</v>
      </c>
      <c r="AE6361" t="s">
        <v>35</v>
      </c>
    </row>
    <row r="6362" spans="1:32" x14ac:dyDescent="0.2">
      <c r="A6362">
        <v>6361</v>
      </c>
      <c r="C6362">
        <v>154660</v>
      </c>
      <c r="D6362">
        <v>141522</v>
      </c>
      <c r="F6362">
        <v>17</v>
      </c>
      <c r="G6362">
        <v>6</v>
      </c>
      <c r="H6362">
        <v>52.9</v>
      </c>
      <c r="I6362" t="s">
        <v>26</v>
      </c>
      <c r="J6362">
        <v>1</v>
      </c>
      <c r="K6362">
        <v>39</v>
      </c>
      <c r="L6362">
        <v>23</v>
      </c>
      <c r="M6362">
        <v>-1</v>
      </c>
      <c r="N6362">
        <v>6.38</v>
      </c>
      <c r="P6362">
        <v>0.2</v>
      </c>
      <c r="R6362">
        <v>0.1</v>
      </c>
      <c r="X6362" t="s">
        <v>2826</v>
      </c>
      <c r="Y6362">
        <v>6361</v>
      </c>
      <c r="Z6362" s="1">
        <v>0.71311226851851861</v>
      </c>
      <c r="AA6362" t="s">
        <v>12478</v>
      </c>
      <c r="AB6362">
        <v>3.3000000000000002E-2</v>
      </c>
      <c r="AC6362">
        <v>-3.5999999999999997E-2</v>
      </c>
      <c r="AD6362">
        <v>6.38</v>
      </c>
      <c r="AE6362" t="s">
        <v>2826</v>
      </c>
    </row>
    <row r="6363" spans="1:32" x14ac:dyDescent="0.2">
      <c r="A6363">
        <v>6362</v>
      </c>
      <c r="C6363">
        <v>154713</v>
      </c>
      <c r="D6363">
        <v>46478</v>
      </c>
      <c r="F6363">
        <v>17</v>
      </c>
      <c r="G6363">
        <v>5</v>
      </c>
      <c r="H6363">
        <v>5</v>
      </c>
      <c r="I6363" t="s">
        <v>24</v>
      </c>
      <c r="J6363">
        <v>43</v>
      </c>
      <c r="K6363">
        <v>48</v>
      </c>
      <c r="L6363">
        <v>44</v>
      </c>
      <c r="M6363">
        <v>43</v>
      </c>
      <c r="N6363">
        <v>6.43</v>
      </c>
      <c r="P6363">
        <v>0.09</v>
      </c>
      <c r="R6363">
        <v>0.16</v>
      </c>
      <c r="X6363" t="s">
        <v>391</v>
      </c>
      <c r="Y6363">
        <v>6362</v>
      </c>
      <c r="Z6363" s="1">
        <v>0.71186342592592589</v>
      </c>
      <c r="AA6363" t="s">
        <v>12479</v>
      </c>
      <c r="AB6363">
        <v>6.0000000000000001E-3</v>
      </c>
      <c r="AC6363">
        <v>0</v>
      </c>
      <c r="AD6363">
        <v>6.43</v>
      </c>
      <c r="AE6363" t="s">
        <v>391</v>
      </c>
    </row>
    <row r="6364" spans="1:32" x14ac:dyDescent="0.2">
      <c r="A6364">
        <v>6363</v>
      </c>
      <c r="C6364">
        <v>154732</v>
      </c>
      <c r="D6364">
        <v>46476</v>
      </c>
      <c r="E6364">
        <v>8185</v>
      </c>
      <c r="F6364">
        <v>17</v>
      </c>
      <c r="G6364">
        <v>4</v>
      </c>
      <c r="H6364">
        <v>49.8</v>
      </c>
      <c r="I6364" t="s">
        <v>24</v>
      </c>
      <c r="J6364">
        <v>48</v>
      </c>
      <c r="K6364">
        <v>48</v>
      </c>
      <c r="L6364">
        <v>15</v>
      </c>
      <c r="M6364">
        <v>48</v>
      </c>
      <c r="N6364">
        <v>6.09</v>
      </c>
      <c r="P6364">
        <v>1.0900000000000001</v>
      </c>
      <c r="R6364">
        <v>1</v>
      </c>
      <c r="X6364" t="s">
        <v>45</v>
      </c>
      <c r="Y6364">
        <v>6363</v>
      </c>
      <c r="Z6364" s="1">
        <v>0.71168750000000003</v>
      </c>
      <c r="AA6364" t="s">
        <v>12480</v>
      </c>
      <c r="AB6364">
        <v>2.5999999999999999E-2</v>
      </c>
      <c r="AC6364">
        <v>-6.6000000000000003E-2</v>
      </c>
      <c r="AD6364">
        <v>6.09</v>
      </c>
      <c r="AE6364" t="s">
        <v>45</v>
      </c>
    </row>
    <row r="6365" spans="1:32" x14ac:dyDescent="0.2">
      <c r="A6365">
        <v>6364</v>
      </c>
      <c r="C6365">
        <v>154733</v>
      </c>
      <c r="D6365">
        <v>84835</v>
      </c>
      <c r="F6365">
        <v>17</v>
      </c>
      <c r="G6365">
        <v>6</v>
      </c>
      <c r="H6365">
        <v>18.100000000000001</v>
      </c>
      <c r="I6365" t="s">
        <v>24</v>
      </c>
      <c r="J6365">
        <v>22</v>
      </c>
      <c r="K6365">
        <v>5</v>
      </c>
      <c r="L6365">
        <v>3</v>
      </c>
      <c r="M6365">
        <v>22</v>
      </c>
      <c r="N6365">
        <v>5.56</v>
      </c>
      <c r="P6365">
        <v>1.3</v>
      </c>
      <c r="R6365">
        <v>1.52</v>
      </c>
      <c r="T6365">
        <v>0.67</v>
      </c>
      <c r="X6365" t="s">
        <v>105</v>
      </c>
      <c r="Y6365">
        <v>6364</v>
      </c>
      <c r="Z6365" s="1">
        <v>0.71270949074074075</v>
      </c>
      <c r="AA6365" t="s">
        <v>12481</v>
      </c>
      <c r="AB6365">
        <v>-9.4E-2</v>
      </c>
      <c r="AC6365">
        <v>-3.7999999999999999E-2</v>
      </c>
      <c r="AD6365">
        <v>5.56</v>
      </c>
      <c r="AE6365" t="s">
        <v>105</v>
      </c>
    </row>
    <row r="6366" spans="1:32" x14ac:dyDescent="0.2">
      <c r="A6366">
        <v>6365</v>
      </c>
      <c r="C6366">
        <v>154779</v>
      </c>
      <c r="D6366">
        <v>160305</v>
      </c>
      <c r="F6366">
        <v>17</v>
      </c>
      <c r="G6366">
        <v>8</v>
      </c>
      <c r="H6366">
        <v>14.9</v>
      </c>
      <c r="I6366" t="s">
        <v>26</v>
      </c>
      <c r="J6366">
        <v>17</v>
      </c>
      <c r="K6366">
        <v>36</v>
      </c>
      <c r="L6366">
        <v>33</v>
      </c>
      <c r="M6366">
        <v>-17</v>
      </c>
      <c r="N6366">
        <v>5.99</v>
      </c>
      <c r="P6366">
        <v>1.01</v>
      </c>
      <c r="X6366" t="s">
        <v>54</v>
      </c>
      <c r="Y6366">
        <v>6365</v>
      </c>
      <c r="Z6366" s="1">
        <v>0.71406134259259257</v>
      </c>
      <c r="AA6366" t="s">
        <v>12482</v>
      </c>
      <c r="AB6366">
        <v>6.0000000000000001E-3</v>
      </c>
      <c r="AC6366">
        <v>-3.2000000000000001E-2</v>
      </c>
      <c r="AD6366">
        <v>5.99</v>
      </c>
      <c r="AE6366" t="s">
        <v>54</v>
      </c>
    </row>
    <row r="6367" spans="1:32" x14ac:dyDescent="0.2">
      <c r="A6367">
        <v>6366</v>
      </c>
      <c r="C6367">
        <v>154783</v>
      </c>
      <c r="D6367">
        <v>208467</v>
      </c>
      <c r="F6367">
        <v>17</v>
      </c>
      <c r="G6367">
        <v>8</v>
      </c>
      <c r="H6367">
        <v>47.5</v>
      </c>
      <c r="I6367" t="s">
        <v>26</v>
      </c>
      <c r="J6367">
        <v>30</v>
      </c>
      <c r="K6367">
        <v>24</v>
      </c>
      <c r="L6367">
        <v>13</v>
      </c>
      <c r="M6367">
        <v>-30</v>
      </c>
      <c r="N6367">
        <v>5.97</v>
      </c>
      <c r="P6367">
        <v>0.25</v>
      </c>
      <c r="R6367">
        <v>0.33</v>
      </c>
      <c r="X6367" t="s">
        <v>4792</v>
      </c>
      <c r="Y6367">
        <v>6366</v>
      </c>
      <c r="Z6367" s="1">
        <v>0.71443865740740742</v>
      </c>
      <c r="AA6367" t="s">
        <v>12483</v>
      </c>
      <c r="AB6367">
        <v>-1.4999999999999999E-2</v>
      </c>
      <c r="AC6367">
        <v>-6.2E-2</v>
      </c>
      <c r="AD6367">
        <v>5.97</v>
      </c>
      <c r="AE6367" t="s">
        <v>12484</v>
      </c>
      <c r="AF6367" t="s">
        <v>36</v>
      </c>
    </row>
    <row r="6368" spans="1:32" x14ac:dyDescent="0.2">
      <c r="A6368">
        <v>6367</v>
      </c>
      <c r="C6368">
        <v>154895</v>
      </c>
      <c r="D6368">
        <v>141528</v>
      </c>
      <c r="F6368">
        <v>17</v>
      </c>
      <c r="G6368">
        <v>8</v>
      </c>
      <c r="H6368">
        <v>13.6</v>
      </c>
      <c r="I6368" t="s">
        <v>26</v>
      </c>
      <c r="J6368">
        <v>1</v>
      </c>
      <c r="K6368">
        <v>4</v>
      </c>
      <c r="L6368">
        <v>46</v>
      </c>
      <c r="M6368">
        <v>-1</v>
      </c>
      <c r="N6368">
        <v>6.06</v>
      </c>
      <c r="P6368">
        <v>0.08</v>
      </c>
      <c r="R6368">
        <v>0.04</v>
      </c>
      <c r="X6368" t="s">
        <v>4793</v>
      </c>
      <c r="Y6368">
        <v>6367</v>
      </c>
      <c r="Z6368" s="1">
        <v>0.71404629629629623</v>
      </c>
      <c r="AA6368" t="s">
        <v>12485</v>
      </c>
      <c r="AB6368">
        <v>-0.02</v>
      </c>
      <c r="AC6368">
        <v>-3.4000000000000002E-2</v>
      </c>
      <c r="AD6368">
        <v>6.06</v>
      </c>
      <c r="AE6368" t="s">
        <v>6224</v>
      </c>
      <c r="AF6368" t="s">
        <v>36</v>
      </c>
    </row>
    <row r="6369" spans="1:32" x14ac:dyDescent="0.2">
      <c r="A6369">
        <v>6368</v>
      </c>
      <c r="C6369">
        <v>154903</v>
      </c>
      <c r="D6369">
        <v>253827</v>
      </c>
      <c r="F6369">
        <v>17</v>
      </c>
      <c r="G6369">
        <v>13</v>
      </c>
      <c r="H6369">
        <v>17.5</v>
      </c>
      <c r="I6369" t="s">
        <v>26</v>
      </c>
      <c r="J6369">
        <v>67</v>
      </c>
      <c r="K6369">
        <v>11</v>
      </c>
      <c r="L6369">
        <v>48</v>
      </c>
      <c r="M6369">
        <v>-67</v>
      </c>
      <c r="N6369">
        <v>5.89</v>
      </c>
      <c r="P6369">
        <v>1.06</v>
      </c>
      <c r="R6369">
        <v>0.9</v>
      </c>
      <c r="X6369" t="s">
        <v>505</v>
      </c>
      <c r="Y6369">
        <v>6368</v>
      </c>
      <c r="Z6369" s="1">
        <v>0.71756365740740735</v>
      </c>
      <c r="AA6369" t="s">
        <v>12486</v>
      </c>
      <c r="AB6369">
        <v>-0.18</v>
      </c>
      <c r="AC6369">
        <v>-9.2999999999999999E-2</v>
      </c>
      <c r="AD6369">
        <v>5.89</v>
      </c>
      <c r="AE6369" t="s">
        <v>5982</v>
      </c>
      <c r="AF6369" t="s">
        <v>36</v>
      </c>
    </row>
    <row r="6370" spans="1:32" x14ac:dyDescent="0.2">
      <c r="A6370">
        <v>6369</v>
      </c>
      <c r="B6370" t="s">
        <v>4794</v>
      </c>
      <c r="C6370">
        <v>154905</v>
      </c>
      <c r="D6370">
        <v>30239</v>
      </c>
      <c r="F6370">
        <v>17</v>
      </c>
      <c r="G6370">
        <v>5</v>
      </c>
      <c r="H6370">
        <v>19.8</v>
      </c>
      <c r="I6370" t="s">
        <v>24</v>
      </c>
      <c r="J6370">
        <v>54</v>
      </c>
      <c r="K6370">
        <v>28</v>
      </c>
      <c r="L6370">
        <v>13</v>
      </c>
      <c r="M6370">
        <v>54</v>
      </c>
      <c r="N6370">
        <v>5.83</v>
      </c>
      <c r="O6370" t="s">
        <v>349</v>
      </c>
      <c r="X6370" t="s">
        <v>75</v>
      </c>
      <c r="Y6370">
        <v>6369</v>
      </c>
      <c r="Z6370" s="1">
        <v>0.71203472222222219</v>
      </c>
      <c r="AA6370" t="s">
        <v>12487</v>
      </c>
      <c r="AB6370">
        <v>-7.2999999999999995E-2</v>
      </c>
      <c r="AC6370">
        <v>8.5000000000000006E-2</v>
      </c>
      <c r="AD6370">
        <v>5.83</v>
      </c>
      <c r="AE6370" t="s">
        <v>75</v>
      </c>
    </row>
    <row r="6371" spans="1:32" x14ac:dyDescent="0.2">
      <c r="A6371">
        <v>6370</v>
      </c>
      <c r="B6371" t="s">
        <v>4794</v>
      </c>
      <c r="C6371">
        <v>154906</v>
      </c>
      <c r="D6371">
        <v>30239</v>
      </c>
      <c r="F6371">
        <v>17</v>
      </c>
      <c r="G6371">
        <v>5</v>
      </c>
      <c r="H6371">
        <v>19.7</v>
      </c>
      <c r="I6371" t="s">
        <v>24</v>
      </c>
      <c r="J6371">
        <v>54</v>
      </c>
      <c r="K6371">
        <v>28</v>
      </c>
      <c r="L6371">
        <v>13</v>
      </c>
      <c r="M6371">
        <v>54</v>
      </c>
      <c r="N6371">
        <v>5.8</v>
      </c>
      <c r="O6371" t="s">
        <v>349</v>
      </c>
      <c r="P6371">
        <v>0.48</v>
      </c>
      <c r="R6371">
        <v>0.05</v>
      </c>
      <c r="T6371">
        <v>0.24</v>
      </c>
      <c r="X6371" t="s">
        <v>75</v>
      </c>
      <c r="Y6371">
        <v>6370</v>
      </c>
      <c r="Z6371" s="1">
        <v>0.71203356481481483</v>
      </c>
      <c r="AA6371" t="s">
        <v>12487</v>
      </c>
      <c r="AB6371">
        <v>-7.2999999999999995E-2</v>
      </c>
      <c r="AC6371">
        <v>8.5000000000000006E-2</v>
      </c>
      <c r="AD6371">
        <v>5.8</v>
      </c>
      <c r="AE6371" t="s">
        <v>75</v>
      </c>
    </row>
    <row r="6372" spans="1:32" x14ac:dyDescent="0.2">
      <c r="A6372">
        <v>6371</v>
      </c>
      <c r="C6372">
        <v>154948</v>
      </c>
      <c r="D6372">
        <v>227688</v>
      </c>
      <c r="F6372">
        <v>17</v>
      </c>
      <c r="G6372">
        <v>10</v>
      </c>
      <c r="H6372">
        <v>42.3</v>
      </c>
      <c r="I6372" t="s">
        <v>26</v>
      </c>
      <c r="J6372">
        <v>44</v>
      </c>
      <c r="K6372">
        <v>33</v>
      </c>
      <c r="L6372">
        <v>27</v>
      </c>
      <c r="M6372">
        <v>-44</v>
      </c>
      <c r="N6372">
        <v>5.08</v>
      </c>
      <c r="P6372">
        <v>0.86</v>
      </c>
      <c r="R6372">
        <v>0.57999999999999996</v>
      </c>
      <c r="T6372">
        <v>0.43</v>
      </c>
      <c r="U6372" t="s">
        <v>183</v>
      </c>
      <c r="X6372" t="s">
        <v>4766</v>
      </c>
      <c r="Y6372">
        <v>6371</v>
      </c>
      <c r="Z6372" s="1">
        <v>0.71576736111111117</v>
      </c>
      <c r="AA6372" t="s">
        <v>12488</v>
      </c>
      <c r="AB6372">
        <v>-3.3000000000000002E-2</v>
      </c>
      <c r="AC6372">
        <v>-5.6000000000000001E-2</v>
      </c>
      <c r="AD6372">
        <v>5.08</v>
      </c>
      <c r="AE6372" t="s">
        <v>9548</v>
      </c>
      <c r="AF6372" t="s">
        <v>36</v>
      </c>
    </row>
    <row r="6373" spans="1:32" x14ac:dyDescent="0.2">
      <c r="A6373">
        <v>6372</v>
      </c>
      <c r="C6373">
        <v>154962</v>
      </c>
      <c r="D6373">
        <v>141535</v>
      </c>
      <c r="F6373">
        <v>17</v>
      </c>
      <c r="G6373">
        <v>8</v>
      </c>
      <c r="H6373">
        <v>54.5</v>
      </c>
      <c r="I6373" t="s">
        <v>26</v>
      </c>
      <c r="J6373">
        <v>3</v>
      </c>
      <c r="K6373">
        <v>52</v>
      </c>
      <c r="L6373">
        <v>58</v>
      </c>
      <c r="M6373">
        <v>-3</v>
      </c>
      <c r="N6373">
        <v>6.36</v>
      </c>
      <c r="P6373">
        <v>0.69</v>
      </c>
      <c r="R6373">
        <v>0.36</v>
      </c>
      <c r="X6373" t="s">
        <v>4795</v>
      </c>
      <c r="Y6373">
        <v>6372</v>
      </c>
      <c r="Z6373" s="1">
        <v>0.71451967592592591</v>
      </c>
      <c r="AA6373" t="s">
        <v>12489</v>
      </c>
      <c r="AB6373">
        <v>-5.8999999999999997E-2</v>
      </c>
      <c r="AC6373">
        <v>-0.158</v>
      </c>
      <c r="AD6373">
        <v>6.36</v>
      </c>
      <c r="AE6373" t="s">
        <v>9195</v>
      </c>
      <c r="AF6373" t="s">
        <v>36</v>
      </c>
    </row>
    <row r="6374" spans="1:32" x14ac:dyDescent="0.2">
      <c r="A6374">
        <v>6373</v>
      </c>
      <c r="C6374">
        <v>154972</v>
      </c>
      <c r="D6374">
        <v>257478</v>
      </c>
      <c r="F6374">
        <v>17</v>
      </c>
      <c r="G6374">
        <v>16</v>
      </c>
      <c r="H6374">
        <v>35.6</v>
      </c>
      <c r="I6374" t="s">
        <v>26</v>
      </c>
      <c r="J6374">
        <v>74</v>
      </c>
      <c r="K6374">
        <v>31</v>
      </c>
      <c r="L6374">
        <v>59</v>
      </c>
      <c r="M6374">
        <v>-74</v>
      </c>
      <c r="N6374">
        <v>6.25</v>
      </c>
      <c r="P6374">
        <v>-0.01</v>
      </c>
      <c r="R6374">
        <v>0</v>
      </c>
      <c r="X6374" t="s">
        <v>134</v>
      </c>
      <c r="Y6374">
        <v>6373</v>
      </c>
      <c r="Z6374" s="1">
        <v>0.71985648148148151</v>
      </c>
      <c r="AA6374" t="s">
        <v>12490</v>
      </c>
      <c r="AB6374">
        <v>-2.7E-2</v>
      </c>
      <c r="AC6374">
        <v>-5.8000000000000003E-2</v>
      </c>
      <c r="AD6374">
        <v>6.25</v>
      </c>
      <c r="AE6374" t="s">
        <v>134</v>
      </c>
    </row>
    <row r="6375" spans="1:32" x14ac:dyDescent="0.2">
      <c r="A6375">
        <v>6374</v>
      </c>
      <c r="C6375">
        <v>155035</v>
      </c>
      <c r="D6375">
        <v>227699</v>
      </c>
      <c r="F6375">
        <v>17</v>
      </c>
      <c r="G6375">
        <v>11</v>
      </c>
      <c r="H6375">
        <v>38.9</v>
      </c>
      <c r="I6375" t="s">
        <v>26</v>
      </c>
      <c r="J6375">
        <v>48</v>
      </c>
      <c r="K6375">
        <v>52</v>
      </c>
      <c r="L6375">
        <v>27</v>
      </c>
      <c r="M6375">
        <v>-48</v>
      </c>
      <c r="N6375">
        <v>5.84</v>
      </c>
      <c r="P6375">
        <v>1.84</v>
      </c>
      <c r="R6375">
        <v>1.85</v>
      </c>
      <c r="X6375" t="s">
        <v>4796</v>
      </c>
      <c r="Y6375">
        <v>6374</v>
      </c>
      <c r="Z6375" s="1">
        <v>0.71642245370370372</v>
      </c>
      <c r="AA6375" t="s">
        <v>12491</v>
      </c>
      <c r="AB6375">
        <v>2.9000000000000001E-2</v>
      </c>
      <c r="AC6375">
        <v>-0.03</v>
      </c>
      <c r="AD6375">
        <v>5.84</v>
      </c>
      <c r="AE6375" t="s">
        <v>7946</v>
      </c>
      <c r="AF6375" t="s">
        <v>36</v>
      </c>
    </row>
    <row r="6376" spans="1:32" x14ac:dyDescent="0.2">
      <c r="A6376">
        <v>6375</v>
      </c>
      <c r="C6376">
        <v>155078</v>
      </c>
      <c r="D6376">
        <v>160324</v>
      </c>
      <c r="F6376">
        <v>17</v>
      </c>
      <c r="G6376">
        <v>9</v>
      </c>
      <c r="H6376">
        <v>48</v>
      </c>
      <c r="I6376" t="s">
        <v>26</v>
      </c>
      <c r="J6376">
        <v>10</v>
      </c>
      <c r="K6376">
        <v>31</v>
      </c>
      <c r="L6376">
        <v>24</v>
      </c>
      <c r="M6376">
        <v>-10</v>
      </c>
      <c r="N6376">
        <v>5.56</v>
      </c>
      <c r="P6376">
        <v>0.52</v>
      </c>
      <c r="R6376">
        <v>0.02</v>
      </c>
      <c r="X6376" t="s">
        <v>201</v>
      </c>
      <c r="Y6376">
        <v>6375</v>
      </c>
      <c r="Z6376" s="1">
        <v>0.71513888888888888</v>
      </c>
      <c r="AA6376" t="s">
        <v>12492</v>
      </c>
      <c r="AB6376">
        <v>5.7000000000000002E-2</v>
      </c>
      <c r="AC6376">
        <v>-0.105</v>
      </c>
      <c r="AD6376">
        <v>5.56</v>
      </c>
      <c r="AE6376" t="s">
        <v>201</v>
      </c>
    </row>
    <row r="6377" spans="1:32" x14ac:dyDescent="0.2">
      <c r="A6377">
        <v>6376</v>
      </c>
      <c r="C6377">
        <v>155102</v>
      </c>
      <c r="D6377">
        <v>46502</v>
      </c>
      <c r="F6377">
        <v>17</v>
      </c>
      <c r="G6377">
        <v>7</v>
      </c>
      <c r="H6377">
        <v>46.7</v>
      </c>
      <c r="I6377" t="s">
        <v>24</v>
      </c>
      <c r="J6377">
        <v>40</v>
      </c>
      <c r="K6377">
        <v>30</v>
      </c>
      <c r="L6377">
        <v>58</v>
      </c>
      <c r="M6377">
        <v>40</v>
      </c>
      <c r="N6377">
        <v>6.34</v>
      </c>
      <c r="P6377">
        <v>0.03</v>
      </c>
      <c r="R6377">
        <v>0.04</v>
      </c>
      <c r="X6377" t="s">
        <v>192</v>
      </c>
      <c r="Y6377">
        <v>6376</v>
      </c>
      <c r="Z6377" s="1">
        <v>0.71373495370370366</v>
      </c>
      <c r="AA6377" t="s">
        <v>12493</v>
      </c>
      <c r="AB6377">
        <v>-3.7999999999999999E-2</v>
      </c>
      <c r="AC6377">
        <v>-3.3000000000000002E-2</v>
      </c>
      <c r="AD6377">
        <v>6.34</v>
      </c>
      <c r="AE6377" t="s">
        <v>192</v>
      </c>
    </row>
    <row r="6378" spans="1:32" x14ac:dyDescent="0.2">
      <c r="A6378">
        <v>6377</v>
      </c>
      <c r="C6378">
        <v>155103</v>
      </c>
      <c r="D6378">
        <v>65812</v>
      </c>
      <c r="F6378">
        <v>17</v>
      </c>
      <c r="G6378">
        <v>8</v>
      </c>
      <c r="H6378">
        <v>2</v>
      </c>
      <c r="I6378" t="s">
        <v>24</v>
      </c>
      <c r="J6378">
        <v>35</v>
      </c>
      <c r="K6378">
        <v>56</v>
      </c>
      <c r="L6378">
        <v>7</v>
      </c>
      <c r="M6378">
        <v>35</v>
      </c>
      <c r="N6378">
        <v>5.39</v>
      </c>
      <c r="P6378">
        <v>0.31</v>
      </c>
      <c r="R6378">
        <v>0.05</v>
      </c>
      <c r="T6378">
        <v>0.14000000000000001</v>
      </c>
      <c r="X6378" t="s">
        <v>4797</v>
      </c>
      <c r="Y6378">
        <v>6377</v>
      </c>
      <c r="Z6378" s="1">
        <v>0.71391203703703709</v>
      </c>
      <c r="AA6378" t="s">
        <v>12494</v>
      </c>
      <c r="AB6378">
        <v>-2.4E-2</v>
      </c>
      <c r="AC6378">
        <v>-0.01</v>
      </c>
      <c r="AD6378">
        <v>5.39</v>
      </c>
      <c r="AE6378" t="s">
        <v>12495</v>
      </c>
      <c r="AF6378" t="s">
        <v>36</v>
      </c>
    </row>
    <row r="6379" spans="1:32" x14ac:dyDescent="0.2">
      <c r="A6379">
        <v>6378</v>
      </c>
      <c r="B6379" t="s">
        <v>4798</v>
      </c>
      <c r="C6379">
        <v>155125</v>
      </c>
      <c r="D6379">
        <v>160332</v>
      </c>
      <c r="F6379">
        <v>17</v>
      </c>
      <c r="G6379">
        <v>10</v>
      </c>
      <c r="H6379">
        <v>22.7</v>
      </c>
      <c r="I6379" t="s">
        <v>26</v>
      </c>
      <c r="J6379">
        <v>15</v>
      </c>
      <c r="K6379">
        <v>43</v>
      </c>
      <c r="L6379">
        <v>29</v>
      </c>
      <c r="M6379">
        <v>-15</v>
      </c>
      <c r="N6379">
        <v>2.4300000000000002</v>
      </c>
      <c r="P6379">
        <v>0.06</v>
      </c>
      <c r="R6379">
        <v>0.09</v>
      </c>
      <c r="T6379">
        <v>0.01</v>
      </c>
      <c r="X6379" t="s">
        <v>114</v>
      </c>
      <c r="Y6379">
        <v>6378</v>
      </c>
      <c r="Z6379" s="1">
        <v>0.71554050925925916</v>
      </c>
      <c r="AA6379" t="s">
        <v>12496</v>
      </c>
      <c r="AB6379">
        <v>3.9E-2</v>
      </c>
      <c r="AC6379">
        <v>9.8000000000000004E-2</v>
      </c>
      <c r="AD6379">
        <v>2.4300000000000002</v>
      </c>
      <c r="AE6379" t="s">
        <v>114</v>
      </c>
    </row>
    <row r="6380" spans="1:32" x14ac:dyDescent="0.2">
      <c r="A6380">
        <v>6379</v>
      </c>
      <c r="C6380">
        <v>155154</v>
      </c>
      <c r="D6380">
        <v>8697</v>
      </c>
      <c r="E6380">
        <v>8183</v>
      </c>
      <c r="F6380">
        <v>17</v>
      </c>
      <c r="G6380">
        <v>1</v>
      </c>
      <c r="H6380">
        <v>40.200000000000003</v>
      </c>
      <c r="I6380" t="s">
        <v>24</v>
      </c>
      <c r="J6380">
        <v>75</v>
      </c>
      <c r="K6380">
        <v>17</v>
      </c>
      <c r="L6380">
        <v>50</v>
      </c>
      <c r="M6380">
        <v>75</v>
      </c>
      <c r="N6380">
        <v>6.21</v>
      </c>
      <c r="O6380" t="s">
        <v>103</v>
      </c>
      <c r="X6380" t="s">
        <v>4799</v>
      </c>
      <c r="Y6380">
        <v>6379</v>
      </c>
      <c r="Z6380" s="1">
        <v>0.70949305555555553</v>
      </c>
      <c r="AA6380" t="s">
        <v>12497</v>
      </c>
      <c r="AB6380">
        <v>1.6E-2</v>
      </c>
      <c r="AC6380">
        <v>-7.9000000000000001E-2</v>
      </c>
      <c r="AD6380">
        <v>6.21</v>
      </c>
      <c r="AE6380" t="s">
        <v>6110</v>
      </c>
      <c r="AF6380" t="s">
        <v>36</v>
      </c>
    </row>
    <row r="6381" spans="1:32" x14ac:dyDescent="0.2">
      <c r="A6381">
        <v>6380</v>
      </c>
      <c r="B6381" t="s">
        <v>4800</v>
      </c>
      <c r="C6381">
        <v>155203</v>
      </c>
      <c r="D6381">
        <v>227707</v>
      </c>
      <c r="F6381">
        <v>17</v>
      </c>
      <c r="G6381">
        <v>12</v>
      </c>
      <c r="H6381">
        <v>9.1999999999999993</v>
      </c>
      <c r="I6381" t="s">
        <v>26</v>
      </c>
      <c r="J6381">
        <v>43</v>
      </c>
      <c r="K6381">
        <v>14</v>
      </c>
      <c r="L6381">
        <v>21</v>
      </c>
      <c r="M6381">
        <v>-43</v>
      </c>
      <c r="N6381">
        <v>3.33</v>
      </c>
      <c r="P6381">
        <v>0.41</v>
      </c>
      <c r="R6381">
        <v>0.09</v>
      </c>
      <c r="T6381">
        <v>0.2</v>
      </c>
      <c r="X6381" t="s">
        <v>4801</v>
      </c>
      <c r="Y6381">
        <v>6380</v>
      </c>
      <c r="Z6381" s="1">
        <v>0.71677314814814819</v>
      </c>
      <c r="AA6381" t="s">
        <v>12498</v>
      </c>
      <c r="AB6381">
        <v>2.4E-2</v>
      </c>
      <c r="AC6381">
        <v>-0.28699999999999998</v>
      </c>
      <c r="AD6381">
        <v>3.33</v>
      </c>
      <c r="AE6381" t="s">
        <v>115</v>
      </c>
      <c r="AF6381" t="s">
        <v>36</v>
      </c>
    </row>
    <row r="6382" spans="1:32" x14ac:dyDescent="0.2">
      <c r="A6382">
        <v>6381</v>
      </c>
      <c r="C6382">
        <v>155259</v>
      </c>
      <c r="D6382">
        <v>208521</v>
      </c>
      <c r="F6382">
        <v>17</v>
      </c>
      <c r="G6382">
        <v>12</v>
      </c>
      <c r="H6382">
        <v>16.2</v>
      </c>
      <c r="I6382" t="s">
        <v>26</v>
      </c>
      <c r="J6382">
        <v>39</v>
      </c>
      <c r="K6382">
        <v>30</v>
      </c>
      <c r="L6382">
        <v>25</v>
      </c>
      <c r="M6382">
        <v>-39</v>
      </c>
      <c r="N6382">
        <v>5.67</v>
      </c>
      <c r="P6382">
        <v>0.04</v>
      </c>
      <c r="X6382" t="s">
        <v>89</v>
      </c>
      <c r="Y6382">
        <v>6381</v>
      </c>
      <c r="Z6382" s="1">
        <v>0.71685416666666668</v>
      </c>
      <c r="AA6382" t="s">
        <v>12499</v>
      </c>
      <c r="AB6382">
        <v>-1.2999999999999999E-2</v>
      </c>
      <c r="AC6382">
        <v>-7.4999999999999997E-2</v>
      </c>
      <c r="AD6382">
        <v>5.67</v>
      </c>
      <c r="AE6382" t="s">
        <v>89</v>
      </c>
    </row>
    <row r="6383" spans="1:32" x14ac:dyDescent="0.2">
      <c r="A6383">
        <v>6382</v>
      </c>
      <c r="C6383">
        <v>155276</v>
      </c>
      <c r="D6383">
        <v>208522</v>
      </c>
      <c r="F6383">
        <v>17</v>
      </c>
      <c r="G6383">
        <v>12</v>
      </c>
      <c r="H6383">
        <v>16.5</v>
      </c>
      <c r="I6383" t="s">
        <v>26</v>
      </c>
      <c r="J6383">
        <v>38</v>
      </c>
      <c r="K6383">
        <v>49</v>
      </c>
      <c r="L6383">
        <v>20</v>
      </c>
      <c r="M6383">
        <v>-38</v>
      </c>
      <c r="N6383">
        <v>6.3</v>
      </c>
      <c r="P6383">
        <v>1.05</v>
      </c>
      <c r="X6383" t="s">
        <v>234</v>
      </c>
      <c r="Y6383">
        <v>6382</v>
      </c>
      <c r="Z6383" s="1">
        <v>0.71685763888888887</v>
      </c>
      <c r="AA6383" t="s">
        <v>12500</v>
      </c>
      <c r="AB6383">
        <v>1.9E-2</v>
      </c>
      <c r="AC6383">
        <v>-4.2999999999999997E-2</v>
      </c>
      <c r="AD6383">
        <v>6.3</v>
      </c>
      <c r="AE6383" t="s">
        <v>45</v>
      </c>
      <c r="AF6383" t="s">
        <v>36</v>
      </c>
    </row>
    <row r="6384" spans="1:32" x14ac:dyDescent="0.2">
      <c r="A6384">
        <v>6383</v>
      </c>
      <c r="C6384">
        <v>155328</v>
      </c>
      <c r="D6384">
        <v>30262</v>
      </c>
      <c r="F6384">
        <v>17</v>
      </c>
      <c r="G6384">
        <v>8</v>
      </c>
      <c r="H6384">
        <v>17.100000000000001</v>
      </c>
      <c r="I6384" t="s">
        <v>24</v>
      </c>
      <c r="J6384">
        <v>50</v>
      </c>
      <c r="K6384">
        <v>50</v>
      </c>
      <c r="L6384">
        <v>32</v>
      </c>
      <c r="M6384">
        <v>50</v>
      </c>
      <c r="N6384">
        <v>6.46</v>
      </c>
      <c r="P6384">
        <v>0</v>
      </c>
      <c r="R6384">
        <v>-0.13</v>
      </c>
      <c r="X6384" t="s">
        <v>89</v>
      </c>
      <c r="Y6384">
        <v>6383</v>
      </c>
      <c r="Z6384" s="1">
        <v>0.71408680555555559</v>
      </c>
      <c r="AA6384" t="s">
        <v>12501</v>
      </c>
      <c r="AB6384">
        <v>-2E-3</v>
      </c>
      <c r="AC6384">
        <v>2.9000000000000001E-2</v>
      </c>
      <c r="AD6384">
        <v>6.46</v>
      </c>
      <c r="AE6384" t="s">
        <v>89</v>
      </c>
    </row>
    <row r="6385" spans="1:32" x14ac:dyDescent="0.2">
      <c r="A6385">
        <v>6384</v>
      </c>
      <c r="C6385">
        <v>155341</v>
      </c>
      <c r="D6385">
        <v>244539</v>
      </c>
      <c r="E6385" t="s">
        <v>4802</v>
      </c>
      <c r="F6385">
        <v>17</v>
      </c>
      <c r="G6385">
        <v>14</v>
      </c>
      <c r="H6385">
        <v>13.2</v>
      </c>
      <c r="I6385" t="s">
        <v>26</v>
      </c>
      <c r="J6385">
        <v>56</v>
      </c>
      <c r="K6385">
        <v>53</v>
      </c>
      <c r="L6385">
        <v>18</v>
      </c>
      <c r="M6385">
        <v>-56</v>
      </c>
      <c r="N6385">
        <v>6.09</v>
      </c>
      <c r="P6385">
        <v>1.78</v>
      </c>
      <c r="R6385">
        <v>1.34</v>
      </c>
      <c r="X6385" t="s">
        <v>4803</v>
      </c>
      <c r="Y6385">
        <v>6384</v>
      </c>
      <c r="Z6385" s="1">
        <v>0.71820833333333323</v>
      </c>
      <c r="AA6385" t="s">
        <v>12502</v>
      </c>
      <c r="AB6385">
        <v>-1.6E-2</v>
      </c>
      <c r="AC6385">
        <v>3.0000000000000001E-3</v>
      </c>
      <c r="AD6385">
        <v>6.09</v>
      </c>
      <c r="AE6385" t="s">
        <v>7946</v>
      </c>
      <c r="AF6385" t="s">
        <v>36</v>
      </c>
    </row>
    <row r="6386" spans="1:32" x14ac:dyDescent="0.2">
      <c r="A6386">
        <v>6385</v>
      </c>
      <c r="C6386">
        <v>155375</v>
      </c>
      <c r="D6386">
        <v>102632</v>
      </c>
      <c r="F6386">
        <v>17</v>
      </c>
      <c r="G6386">
        <v>10</v>
      </c>
      <c r="H6386">
        <v>45.8</v>
      </c>
      <c r="I6386" t="s">
        <v>24</v>
      </c>
      <c r="J6386">
        <v>12</v>
      </c>
      <c r="K6386">
        <v>28</v>
      </c>
      <c r="L6386">
        <v>2</v>
      </c>
      <c r="M6386">
        <v>12</v>
      </c>
      <c r="N6386">
        <v>6.57</v>
      </c>
      <c r="P6386">
        <v>0.08</v>
      </c>
      <c r="R6386">
        <v>0.09</v>
      </c>
      <c r="T6386">
        <v>0.05</v>
      </c>
      <c r="X6386" t="s">
        <v>232</v>
      </c>
      <c r="Y6386">
        <v>6385</v>
      </c>
      <c r="Z6386" s="1">
        <v>0.7158078703703703</v>
      </c>
      <c r="AA6386" t="s">
        <v>12503</v>
      </c>
      <c r="AB6386">
        <v>3.6999999999999998E-2</v>
      </c>
      <c r="AC6386">
        <v>-7.0000000000000001E-3</v>
      </c>
      <c r="AD6386">
        <v>6.57</v>
      </c>
      <c r="AE6386" t="s">
        <v>232</v>
      </c>
    </row>
    <row r="6387" spans="1:32" x14ac:dyDescent="0.2">
      <c r="A6387">
        <v>6386</v>
      </c>
      <c r="C6387">
        <v>155379</v>
      </c>
      <c r="D6387">
        <v>185138</v>
      </c>
      <c r="F6387">
        <v>17</v>
      </c>
      <c r="G6387">
        <v>12</v>
      </c>
      <c r="H6387">
        <v>13.6</v>
      </c>
      <c r="I6387" t="s">
        <v>26</v>
      </c>
      <c r="J6387">
        <v>25</v>
      </c>
      <c r="K6387">
        <v>15</v>
      </c>
      <c r="L6387">
        <v>17</v>
      </c>
      <c r="M6387">
        <v>-25</v>
      </c>
      <c r="N6387">
        <v>6.54</v>
      </c>
      <c r="P6387">
        <v>-0.04</v>
      </c>
      <c r="X6387" t="s">
        <v>4804</v>
      </c>
      <c r="Y6387">
        <v>6386</v>
      </c>
      <c r="Z6387" s="1">
        <v>0.716824074074074</v>
      </c>
      <c r="AA6387" t="s">
        <v>12504</v>
      </c>
      <c r="AB6387">
        <v>-1.4E-2</v>
      </c>
      <c r="AC6387">
        <v>-3.3000000000000002E-2</v>
      </c>
      <c r="AD6387">
        <v>6.54</v>
      </c>
      <c r="AE6387" t="s">
        <v>4804</v>
      </c>
    </row>
    <row r="6388" spans="1:32" x14ac:dyDescent="0.2">
      <c r="A6388">
        <v>6387</v>
      </c>
      <c r="C6388">
        <v>155401</v>
      </c>
      <c r="D6388">
        <v>185142</v>
      </c>
      <c r="F6388">
        <v>17</v>
      </c>
      <c r="G6388">
        <v>12</v>
      </c>
      <c r="H6388">
        <v>25</v>
      </c>
      <c r="I6388" t="s">
        <v>26</v>
      </c>
      <c r="J6388">
        <v>27</v>
      </c>
      <c r="K6388">
        <v>45</v>
      </c>
      <c r="L6388">
        <v>43</v>
      </c>
      <c r="M6388">
        <v>-27</v>
      </c>
      <c r="N6388">
        <v>6.14</v>
      </c>
      <c r="P6388">
        <v>-0.04</v>
      </c>
      <c r="X6388" t="s">
        <v>4452</v>
      </c>
      <c r="Y6388">
        <v>6387</v>
      </c>
      <c r="Z6388" s="1">
        <v>0.71695601851851853</v>
      </c>
      <c r="AA6388" t="s">
        <v>12505</v>
      </c>
      <c r="AB6388">
        <v>-1.0999999999999999E-2</v>
      </c>
      <c r="AC6388">
        <v>-0.04</v>
      </c>
      <c r="AD6388">
        <v>6.14</v>
      </c>
      <c r="AE6388" t="s">
        <v>4452</v>
      </c>
    </row>
    <row r="6389" spans="1:32" x14ac:dyDescent="0.2">
      <c r="A6389">
        <v>6388</v>
      </c>
      <c r="C6389">
        <v>155410</v>
      </c>
      <c r="D6389">
        <v>46524</v>
      </c>
      <c r="F6389">
        <v>17</v>
      </c>
      <c r="G6389">
        <v>9</v>
      </c>
      <c r="H6389">
        <v>33.299999999999997</v>
      </c>
      <c r="I6389" t="s">
        <v>24</v>
      </c>
      <c r="J6389">
        <v>40</v>
      </c>
      <c r="K6389">
        <v>46</v>
      </c>
      <c r="L6389">
        <v>38</v>
      </c>
      <c r="M6389">
        <v>40</v>
      </c>
      <c r="N6389">
        <v>5.08</v>
      </c>
      <c r="P6389">
        <v>1.28</v>
      </c>
      <c r="R6389">
        <v>1.39</v>
      </c>
      <c r="T6389">
        <v>0.64</v>
      </c>
      <c r="X6389" t="s">
        <v>105</v>
      </c>
      <c r="Y6389">
        <v>6388</v>
      </c>
      <c r="Z6389" s="1">
        <v>0.71496875000000004</v>
      </c>
      <c r="AA6389" t="s">
        <v>12506</v>
      </c>
      <c r="AB6389">
        <v>-4.2000000000000003E-2</v>
      </c>
      <c r="AC6389">
        <v>1.2E-2</v>
      </c>
      <c r="AD6389">
        <v>5.08</v>
      </c>
      <c r="AE6389" t="s">
        <v>105</v>
      </c>
    </row>
    <row r="6390" spans="1:32" x14ac:dyDescent="0.2">
      <c r="A6390">
        <v>6389</v>
      </c>
      <c r="C6390">
        <v>155450</v>
      </c>
      <c r="D6390">
        <v>208539</v>
      </c>
      <c r="F6390">
        <v>17</v>
      </c>
      <c r="G6390">
        <v>12</v>
      </c>
      <c r="H6390">
        <v>58.7</v>
      </c>
      <c r="I6390" t="s">
        <v>26</v>
      </c>
      <c r="J6390">
        <v>32</v>
      </c>
      <c r="K6390">
        <v>26</v>
      </c>
      <c r="L6390">
        <v>19</v>
      </c>
      <c r="M6390">
        <v>-32</v>
      </c>
      <c r="N6390">
        <v>6.01</v>
      </c>
      <c r="P6390">
        <v>7.0000000000000007E-2</v>
      </c>
      <c r="R6390">
        <v>-0.77</v>
      </c>
      <c r="X6390" t="s">
        <v>1570</v>
      </c>
      <c r="Y6390">
        <v>6389</v>
      </c>
      <c r="Z6390" s="1">
        <v>0.71734606481481489</v>
      </c>
      <c r="AA6390" t="s">
        <v>12507</v>
      </c>
      <c r="AB6390">
        <v>1.2999999999999999E-2</v>
      </c>
      <c r="AC6390">
        <v>-1.2E-2</v>
      </c>
      <c r="AD6390">
        <v>6.01</v>
      </c>
      <c r="AE6390" t="s">
        <v>1570</v>
      </c>
    </row>
    <row r="6391" spans="1:32" x14ac:dyDescent="0.2">
      <c r="A6391">
        <v>6390</v>
      </c>
      <c r="C6391">
        <v>155500</v>
      </c>
      <c r="D6391">
        <v>122164</v>
      </c>
      <c r="F6391">
        <v>17</v>
      </c>
      <c r="G6391">
        <v>11</v>
      </c>
      <c r="H6391">
        <v>45.2</v>
      </c>
      <c r="I6391" t="s">
        <v>24</v>
      </c>
      <c r="J6391">
        <v>7</v>
      </c>
      <c r="K6391">
        <v>53</v>
      </c>
      <c r="L6391">
        <v>41</v>
      </c>
      <c r="M6391">
        <v>7</v>
      </c>
      <c r="N6391">
        <v>6.33</v>
      </c>
      <c r="P6391">
        <v>1.04</v>
      </c>
      <c r="R6391">
        <v>0.86</v>
      </c>
      <c r="X6391" t="s">
        <v>54</v>
      </c>
      <c r="Y6391">
        <v>6390</v>
      </c>
      <c r="Z6391" s="1">
        <v>0.71649537037037037</v>
      </c>
      <c r="AA6391" t="s">
        <v>12508</v>
      </c>
      <c r="AB6391">
        <v>3.5000000000000003E-2</v>
      </c>
      <c r="AC6391">
        <v>1.4E-2</v>
      </c>
      <c r="AD6391">
        <v>6.33</v>
      </c>
      <c r="AE6391" t="s">
        <v>54</v>
      </c>
    </row>
    <row r="6392" spans="1:32" x14ac:dyDescent="0.2">
      <c r="A6392">
        <v>6391</v>
      </c>
      <c r="B6392" t="s">
        <v>4805</v>
      </c>
      <c r="C6392">
        <v>155514</v>
      </c>
      <c r="D6392">
        <v>84896</v>
      </c>
      <c r="E6392" t="s">
        <v>4806</v>
      </c>
      <c r="F6392">
        <v>17</v>
      </c>
      <c r="G6392">
        <v>11</v>
      </c>
      <c r="H6392">
        <v>3.2</v>
      </c>
      <c r="I6392" t="s">
        <v>24</v>
      </c>
      <c r="J6392">
        <v>24</v>
      </c>
      <c r="K6392">
        <v>14</v>
      </c>
      <c r="L6392">
        <v>16</v>
      </c>
      <c r="M6392">
        <v>24</v>
      </c>
      <c r="N6392">
        <v>6.19</v>
      </c>
      <c r="P6392">
        <v>0.23</v>
      </c>
      <c r="Q6392" t="s">
        <v>2818</v>
      </c>
      <c r="X6392" t="s">
        <v>2981</v>
      </c>
      <c r="Y6392">
        <v>6391</v>
      </c>
      <c r="Z6392" s="1">
        <v>0.71600925925925918</v>
      </c>
      <c r="AA6392" t="s">
        <v>12509</v>
      </c>
      <c r="AB6392">
        <v>-1.0999999999999999E-2</v>
      </c>
      <c r="AC6392">
        <v>3.3000000000000002E-2</v>
      </c>
      <c r="AD6392">
        <v>6.19</v>
      </c>
      <c r="AE6392" t="s">
        <v>2981</v>
      </c>
    </row>
    <row r="6393" spans="1:32" x14ac:dyDescent="0.2">
      <c r="A6393">
        <v>6392</v>
      </c>
      <c r="C6393">
        <v>155603</v>
      </c>
      <c r="D6393">
        <v>208569</v>
      </c>
      <c r="E6393" t="s">
        <v>4807</v>
      </c>
      <c r="F6393">
        <v>17</v>
      </c>
      <c r="G6393">
        <v>14</v>
      </c>
      <c r="H6393">
        <v>27.7</v>
      </c>
      <c r="I6393" t="s">
        <v>26</v>
      </c>
      <c r="J6393">
        <v>39</v>
      </c>
      <c r="K6393">
        <v>46</v>
      </c>
      <c r="L6393">
        <v>1</v>
      </c>
      <c r="M6393">
        <v>-39</v>
      </c>
      <c r="N6393">
        <v>6.6</v>
      </c>
      <c r="P6393">
        <v>2.21</v>
      </c>
      <c r="R6393">
        <v>1.35</v>
      </c>
      <c r="T6393">
        <v>1.08</v>
      </c>
      <c r="X6393" t="s">
        <v>4808</v>
      </c>
      <c r="Y6393">
        <v>6392</v>
      </c>
      <c r="Z6393" s="1">
        <v>0.71837615740740735</v>
      </c>
      <c r="AA6393" t="s">
        <v>12510</v>
      </c>
      <c r="AB6393">
        <v>5.0000000000000001E-3</v>
      </c>
      <c r="AC6393">
        <v>-1.0999999999999999E-2</v>
      </c>
      <c r="AD6393">
        <v>6.6</v>
      </c>
      <c r="AE6393" t="s">
        <v>4808</v>
      </c>
    </row>
    <row r="6394" spans="1:32" x14ac:dyDescent="0.2">
      <c r="A6394">
        <v>6393</v>
      </c>
      <c r="B6394" t="s">
        <v>4809</v>
      </c>
      <c r="C6394">
        <v>155644</v>
      </c>
      <c r="D6394">
        <v>102646</v>
      </c>
      <c r="F6394">
        <v>17</v>
      </c>
      <c r="G6394">
        <v>12</v>
      </c>
      <c r="H6394">
        <v>27.8</v>
      </c>
      <c r="I6394" t="s">
        <v>24</v>
      </c>
      <c r="J6394">
        <v>10</v>
      </c>
      <c r="K6394">
        <v>35</v>
      </c>
      <c r="L6394">
        <v>7</v>
      </c>
      <c r="M6394">
        <v>10</v>
      </c>
      <c r="N6394">
        <v>5.33</v>
      </c>
      <c r="P6394">
        <v>1.59</v>
      </c>
      <c r="R6394">
        <v>1.64</v>
      </c>
      <c r="X6394" t="s">
        <v>2067</v>
      </c>
      <c r="Y6394">
        <v>6393</v>
      </c>
      <c r="Z6394" s="1">
        <v>0.71698842592592593</v>
      </c>
      <c r="AA6394" t="s">
        <v>12511</v>
      </c>
      <c r="AB6394">
        <v>1E-3</v>
      </c>
      <c r="AC6394">
        <v>-2.5999999999999999E-2</v>
      </c>
      <c r="AD6394">
        <v>5.33</v>
      </c>
      <c r="AE6394" t="s">
        <v>353</v>
      </c>
    </row>
    <row r="6395" spans="1:32" x14ac:dyDescent="0.2">
      <c r="A6395">
        <v>6394</v>
      </c>
      <c r="C6395">
        <v>155646</v>
      </c>
      <c r="D6395">
        <v>122182</v>
      </c>
      <c r="F6395">
        <v>17</v>
      </c>
      <c r="G6395">
        <v>12</v>
      </c>
      <c r="H6395">
        <v>54.4</v>
      </c>
      <c r="I6395" t="s">
        <v>24</v>
      </c>
      <c r="J6395">
        <v>0</v>
      </c>
      <c r="K6395">
        <v>21</v>
      </c>
      <c r="L6395">
        <v>7</v>
      </c>
      <c r="M6395">
        <v>0</v>
      </c>
      <c r="N6395">
        <v>6.65</v>
      </c>
      <c r="P6395">
        <v>0.5</v>
      </c>
      <c r="R6395">
        <v>0.05</v>
      </c>
      <c r="T6395">
        <v>0.27</v>
      </c>
      <c r="X6395" t="s">
        <v>2851</v>
      </c>
      <c r="Y6395">
        <v>6394</v>
      </c>
      <c r="Z6395" s="1">
        <v>0.71729629629629621</v>
      </c>
      <c r="AA6395" t="s">
        <v>12512</v>
      </c>
      <c r="AB6395">
        <v>1.9E-2</v>
      </c>
      <c r="AC6395">
        <v>-7.8E-2</v>
      </c>
      <c r="AD6395">
        <v>6.65</v>
      </c>
      <c r="AE6395" t="s">
        <v>2851</v>
      </c>
    </row>
    <row r="6396" spans="1:32" x14ac:dyDescent="0.2">
      <c r="A6396">
        <v>6395</v>
      </c>
      <c r="C6396">
        <v>155711</v>
      </c>
      <c r="D6396">
        <v>30277</v>
      </c>
      <c r="F6396">
        <v>17</v>
      </c>
      <c r="G6396">
        <v>10</v>
      </c>
      <c r="H6396">
        <v>30.6</v>
      </c>
      <c r="I6396" t="s">
        <v>24</v>
      </c>
      <c r="J6396">
        <v>52</v>
      </c>
      <c r="K6396">
        <v>24</v>
      </c>
      <c r="L6396">
        <v>32</v>
      </c>
      <c r="M6396">
        <v>52</v>
      </c>
      <c r="N6396">
        <v>6.29</v>
      </c>
      <c r="P6396">
        <v>0</v>
      </c>
      <c r="R6396">
        <v>-0.18</v>
      </c>
      <c r="X6396" t="s">
        <v>102</v>
      </c>
      <c r="Y6396">
        <v>6395</v>
      </c>
      <c r="Z6396" s="1">
        <v>0.71563194444444445</v>
      </c>
      <c r="AA6396" t="s">
        <v>12513</v>
      </c>
      <c r="AB6396">
        <v>-1.4E-2</v>
      </c>
      <c r="AC6396">
        <v>-0.01</v>
      </c>
      <c r="AD6396">
        <v>6.29</v>
      </c>
      <c r="AE6396" t="s">
        <v>102</v>
      </c>
    </row>
    <row r="6397" spans="1:32" x14ac:dyDescent="0.2">
      <c r="A6397">
        <v>6396</v>
      </c>
      <c r="B6397" t="s">
        <v>4810</v>
      </c>
      <c r="C6397">
        <v>155763</v>
      </c>
      <c r="D6397">
        <v>17365</v>
      </c>
      <c r="F6397">
        <v>17</v>
      </c>
      <c r="G6397">
        <v>8</v>
      </c>
      <c r="H6397">
        <v>47.2</v>
      </c>
      <c r="I6397" t="s">
        <v>24</v>
      </c>
      <c r="J6397">
        <v>65</v>
      </c>
      <c r="K6397">
        <v>42</v>
      </c>
      <c r="L6397">
        <v>53</v>
      </c>
      <c r="M6397">
        <v>65</v>
      </c>
      <c r="N6397">
        <v>3.17</v>
      </c>
      <c r="P6397">
        <v>-0.12</v>
      </c>
      <c r="R6397">
        <v>-0.43</v>
      </c>
      <c r="T6397">
        <v>-0.12</v>
      </c>
      <c r="X6397" t="s">
        <v>2954</v>
      </c>
      <c r="Y6397">
        <v>6396</v>
      </c>
      <c r="Z6397" s="1">
        <v>0.71443518518518523</v>
      </c>
      <c r="AA6397" t="s">
        <v>12514</v>
      </c>
      <c r="AB6397">
        <v>-0.02</v>
      </c>
      <c r="AC6397">
        <v>2.1999999999999999E-2</v>
      </c>
      <c r="AD6397">
        <v>3.17</v>
      </c>
      <c r="AE6397" t="s">
        <v>2954</v>
      </c>
    </row>
    <row r="6398" spans="1:32" x14ac:dyDescent="0.2">
      <c r="A6398">
        <v>6397</v>
      </c>
      <c r="C6398">
        <v>155806</v>
      </c>
      <c r="D6398">
        <v>208585</v>
      </c>
      <c r="E6398">
        <v>8388</v>
      </c>
      <c r="F6398">
        <v>17</v>
      </c>
      <c r="G6398">
        <v>15</v>
      </c>
      <c r="H6398">
        <v>19.3</v>
      </c>
      <c r="I6398" t="s">
        <v>26</v>
      </c>
      <c r="J6398">
        <v>33</v>
      </c>
      <c r="K6398">
        <v>32</v>
      </c>
      <c r="L6398">
        <v>54</v>
      </c>
      <c r="M6398">
        <v>-33</v>
      </c>
      <c r="N6398">
        <v>5.53</v>
      </c>
      <c r="P6398">
        <v>-0.01</v>
      </c>
      <c r="R6398">
        <v>-0.91</v>
      </c>
      <c r="X6398" t="s">
        <v>4811</v>
      </c>
      <c r="Y6398">
        <v>6397</v>
      </c>
      <c r="Z6398" s="1">
        <v>0.71897337962962959</v>
      </c>
      <c r="AA6398" t="s">
        <v>12515</v>
      </c>
      <c r="AB6398">
        <v>8.9999999999999993E-3</v>
      </c>
      <c r="AC6398">
        <v>0</v>
      </c>
      <c r="AD6398">
        <v>5.53</v>
      </c>
      <c r="AE6398" t="s">
        <v>1558</v>
      </c>
      <c r="AF6398" t="s">
        <v>36</v>
      </c>
    </row>
    <row r="6399" spans="1:32" x14ac:dyDescent="0.2">
      <c r="A6399">
        <v>6398</v>
      </c>
      <c r="C6399">
        <v>155826</v>
      </c>
      <c r="D6399">
        <v>208591</v>
      </c>
      <c r="F6399">
        <v>17</v>
      </c>
      <c r="G6399">
        <v>15</v>
      </c>
      <c r="H6399">
        <v>35.9</v>
      </c>
      <c r="I6399" t="s">
        <v>26</v>
      </c>
      <c r="J6399">
        <v>38</v>
      </c>
      <c r="K6399">
        <v>35</v>
      </c>
      <c r="L6399">
        <v>38</v>
      </c>
      <c r="M6399">
        <v>-38</v>
      </c>
      <c r="N6399">
        <v>5.96</v>
      </c>
      <c r="P6399">
        <v>0.57999999999999996</v>
      </c>
      <c r="R6399">
        <v>0.11</v>
      </c>
      <c r="X6399" t="s">
        <v>4812</v>
      </c>
      <c r="Y6399">
        <v>6398</v>
      </c>
      <c r="Z6399" s="1">
        <v>0.71916550925925915</v>
      </c>
      <c r="AA6399" t="s">
        <v>12516</v>
      </c>
      <c r="AB6399">
        <v>-0.182</v>
      </c>
      <c r="AC6399">
        <v>-0.41199999999999998</v>
      </c>
      <c r="AD6399">
        <v>5.96</v>
      </c>
      <c r="AE6399" t="s">
        <v>6098</v>
      </c>
      <c r="AF6399" t="s">
        <v>36</v>
      </c>
    </row>
    <row r="6400" spans="1:32" x14ac:dyDescent="0.2">
      <c r="A6400">
        <v>6399</v>
      </c>
      <c r="C6400">
        <v>155860</v>
      </c>
      <c r="D6400">
        <v>46561</v>
      </c>
      <c r="E6400">
        <v>8327</v>
      </c>
      <c r="F6400">
        <v>17</v>
      </c>
      <c r="G6400">
        <v>11</v>
      </c>
      <c r="H6400">
        <v>40.200000000000003</v>
      </c>
      <c r="I6400" t="s">
        <v>24</v>
      </c>
      <c r="J6400">
        <v>49</v>
      </c>
      <c r="K6400">
        <v>44</v>
      </c>
      <c r="L6400">
        <v>48</v>
      </c>
      <c r="M6400">
        <v>49</v>
      </c>
      <c r="N6400">
        <v>6.04</v>
      </c>
      <c r="O6400" t="s">
        <v>103</v>
      </c>
      <c r="X6400" t="s">
        <v>606</v>
      </c>
      <c r="Y6400">
        <v>6399</v>
      </c>
      <c r="Z6400" s="1">
        <v>0.71643750000000006</v>
      </c>
      <c r="AA6400" t="s">
        <v>12517</v>
      </c>
      <c r="AB6400">
        <v>0.02</v>
      </c>
      <c r="AC6400">
        <v>3.5000000000000003E-2</v>
      </c>
      <c r="AD6400">
        <v>6.04</v>
      </c>
      <c r="AE6400" t="s">
        <v>606</v>
      </c>
    </row>
    <row r="6401" spans="1:32" x14ac:dyDescent="0.2">
      <c r="A6401">
        <v>6400</v>
      </c>
      <c r="C6401">
        <v>155875</v>
      </c>
      <c r="D6401">
        <v>253870</v>
      </c>
      <c r="F6401">
        <v>17</v>
      </c>
      <c r="G6401">
        <v>20</v>
      </c>
      <c r="H6401">
        <v>12.8</v>
      </c>
      <c r="I6401" t="s">
        <v>26</v>
      </c>
      <c r="J6401">
        <v>70</v>
      </c>
      <c r="K6401">
        <v>2</v>
      </c>
      <c r="L6401">
        <v>44</v>
      </c>
      <c r="M6401">
        <v>-70</v>
      </c>
      <c r="N6401">
        <v>6.53</v>
      </c>
      <c r="P6401">
        <v>0.6</v>
      </c>
      <c r="R6401">
        <v>0.15</v>
      </c>
      <c r="X6401" t="s">
        <v>4813</v>
      </c>
      <c r="Y6401">
        <v>6400</v>
      </c>
      <c r="Z6401" s="1">
        <v>0.72237037037037044</v>
      </c>
      <c r="AA6401" t="s">
        <v>12518</v>
      </c>
      <c r="AB6401">
        <v>-4.4999999999999998E-2</v>
      </c>
      <c r="AC6401">
        <v>-0.20100000000000001</v>
      </c>
      <c r="AD6401">
        <v>6.53</v>
      </c>
      <c r="AE6401" t="s">
        <v>11237</v>
      </c>
      <c r="AF6401" t="s">
        <v>36</v>
      </c>
    </row>
    <row r="6402" spans="1:32" x14ac:dyDescent="0.2">
      <c r="A6402">
        <v>6401</v>
      </c>
      <c r="B6402" t="s">
        <v>4814</v>
      </c>
      <c r="C6402">
        <v>155885</v>
      </c>
      <c r="D6402">
        <v>185199</v>
      </c>
      <c r="F6402">
        <v>17</v>
      </c>
      <c r="G6402">
        <v>15</v>
      </c>
      <c r="H6402">
        <v>21</v>
      </c>
      <c r="I6402" t="s">
        <v>26</v>
      </c>
      <c r="J6402">
        <v>26</v>
      </c>
      <c r="K6402">
        <v>36</v>
      </c>
      <c r="L6402">
        <v>10</v>
      </c>
      <c r="M6402">
        <v>-26</v>
      </c>
      <c r="N6402">
        <v>5.1100000000000003</v>
      </c>
      <c r="P6402">
        <v>0.86</v>
      </c>
      <c r="R6402">
        <v>0.53</v>
      </c>
      <c r="X6402" t="s">
        <v>428</v>
      </c>
      <c r="Y6402">
        <v>6401</v>
      </c>
      <c r="Z6402" s="1">
        <v>0.71899305555555548</v>
      </c>
      <c r="AA6402" t="s">
        <v>12519</v>
      </c>
      <c r="AB6402">
        <v>-0.45800000000000002</v>
      </c>
      <c r="AC6402">
        <v>-1.1419999999999999</v>
      </c>
      <c r="AD6402">
        <v>5.1100000000000003</v>
      </c>
      <c r="AE6402" t="s">
        <v>428</v>
      </c>
    </row>
    <row r="6403" spans="1:32" x14ac:dyDescent="0.2">
      <c r="A6403">
        <v>6402</v>
      </c>
      <c r="B6403" t="s">
        <v>4814</v>
      </c>
      <c r="C6403">
        <v>155886</v>
      </c>
      <c r="D6403">
        <v>185198</v>
      </c>
      <c r="F6403">
        <v>17</v>
      </c>
      <c r="G6403">
        <v>15</v>
      </c>
      <c r="H6403">
        <v>20.8</v>
      </c>
      <c r="I6403" t="s">
        <v>26</v>
      </c>
      <c r="J6403">
        <v>26</v>
      </c>
      <c r="K6403">
        <v>36</v>
      </c>
      <c r="L6403">
        <v>5</v>
      </c>
      <c r="M6403">
        <v>-26</v>
      </c>
      <c r="N6403">
        <v>5.07</v>
      </c>
      <c r="P6403">
        <v>0.85</v>
      </c>
      <c r="R6403">
        <v>0.53</v>
      </c>
      <c r="X6403" t="s">
        <v>40</v>
      </c>
      <c r="Y6403">
        <v>6402</v>
      </c>
      <c r="Z6403" s="1">
        <v>0.71899074074074065</v>
      </c>
      <c r="AA6403" t="s">
        <v>12520</v>
      </c>
      <c r="AB6403">
        <v>-0.49099999999999999</v>
      </c>
      <c r="AC6403">
        <v>-1.133</v>
      </c>
      <c r="AD6403">
        <v>5.07</v>
      </c>
      <c r="AE6403" t="s">
        <v>40</v>
      </c>
    </row>
    <row r="6404" spans="1:32" x14ac:dyDescent="0.2">
      <c r="A6404">
        <v>6403</v>
      </c>
      <c r="C6404">
        <v>155940</v>
      </c>
      <c r="D6404">
        <v>208606</v>
      </c>
      <c r="F6404">
        <v>17</v>
      </c>
      <c r="G6404">
        <v>15</v>
      </c>
      <c r="H6404">
        <v>51.5</v>
      </c>
      <c r="I6404" t="s">
        <v>26</v>
      </c>
      <c r="J6404">
        <v>30</v>
      </c>
      <c r="K6404">
        <v>12</v>
      </c>
      <c r="L6404">
        <v>38</v>
      </c>
      <c r="M6404">
        <v>-30</v>
      </c>
      <c r="N6404">
        <v>6.21</v>
      </c>
      <c r="P6404">
        <v>-0.03</v>
      </c>
      <c r="R6404">
        <v>-0.09</v>
      </c>
      <c r="X6404" t="s">
        <v>191</v>
      </c>
      <c r="Y6404">
        <v>6403</v>
      </c>
      <c r="Z6404" s="1">
        <v>0.71934606481481478</v>
      </c>
      <c r="AA6404" t="s">
        <v>12521</v>
      </c>
      <c r="AB6404">
        <v>-1E-3</v>
      </c>
      <c r="AC6404">
        <v>-3.6999999999999998E-2</v>
      </c>
      <c r="AD6404">
        <v>6.21</v>
      </c>
      <c r="AE6404" t="s">
        <v>191</v>
      </c>
    </row>
    <row r="6405" spans="1:32" x14ac:dyDescent="0.2">
      <c r="A6405">
        <v>6404</v>
      </c>
      <c r="C6405">
        <v>155970</v>
      </c>
      <c r="D6405">
        <v>160402</v>
      </c>
      <c r="F6405">
        <v>17</v>
      </c>
      <c r="G6405">
        <v>15</v>
      </c>
      <c r="H6405">
        <v>20.3</v>
      </c>
      <c r="I6405" t="s">
        <v>26</v>
      </c>
      <c r="J6405">
        <v>14</v>
      </c>
      <c r="K6405">
        <v>35</v>
      </c>
      <c r="L6405">
        <v>2</v>
      </c>
      <c r="M6405">
        <v>-14</v>
      </c>
      <c r="N6405">
        <v>5.99</v>
      </c>
      <c r="P6405">
        <v>1.1000000000000001</v>
      </c>
      <c r="X6405" t="s">
        <v>45</v>
      </c>
      <c r="Y6405">
        <v>6404</v>
      </c>
      <c r="Z6405" s="1">
        <v>0.71898495370370374</v>
      </c>
      <c r="AA6405" t="s">
        <v>12522</v>
      </c>
      <c r="AB6405">
        <v>-1.2E-2</v>
      </c>
      <c r="AC6405">
        <v>-1E-3</v>
      </c>
      <c r="AD6405">
        <v>5.99</v>
      </c>
      <c r="AE6405" t="s">
        <v>45</v>
      </c>
    </row>
    <row r="6406" spans="1:32" x14ac:dyDescent="0.2">
      <c r="A6406">
        <v>6405</v>
      </c>
      <c r="C6406">
        <v>155974</v>
      </c>
      <c r="D6406">
        <v>208610</v>
      </c>
      <c r="F6406">
        <v>17</v>
      </c>
      <c r="G6406">
        <v>16</v>
      </c>
      <c r="H6406">
        <v>21.5</v>
      </c>
      <c r="I6406" t="s">
        <v>26</v>
      </c>
      <c r="J6406">
        <v>35</v>
      </c>
      <c r="K6406">
        <v>44</v>
      </c>
      <c r="L6406">
        <v>58</v>
      </c>
      <c r="M6406">
        <v>-35</v>
      </c>
      <c r="N6406">
        <v>6.12</v>
      </c>
      <c r="P6406">
        <v>0.48</v>
      </c>
      <c r="R6406">
        <v>-0.02</v>
      </c>
      <c r="X6406" t="s">
        <v>2970</v>
      </c>
      <c r="Y6406">
        <v>6405</v>
      </c>
      <c r="Z6406" s="1">
        <v>0.71969328703703705</v>
      </c>
      <c r="AA6406" t="s">
        <v>12523</v>
      </c>
      <c r="AB6406">
        <v>-0.11799999999999999</v>
      </c>
      <c r="AC6406">
        <v>-0.31900000000000001</v>
      </c>
      <c r="AD6406">
        <v>6.12</v>
      </c>
      <c r="AE6406" t="s">
        <v>6481</v>
      </c>
    </row>
    <row r="6407" spans="1:32" x14ac:dyDescent="0.2">
      <c r="A6407">
        <v>6406</v>
      </c>
      <c r="B6407" t="s">
        <v>4815</v>
      </c>
      <c r="C6407">
        <v>156014</v>
      </c>
      <c r="D6407">
        <v>102680</v>
      </c>
      <c r="E6407" t="s">
        <v>4816</v>
      </c>
      <c r="F6407">
        <v>17</v>
      </c>
      <c r="G6407">
        <v>14</v>
      </c>
      <c r="H6407">
        <v>38.9</v>
      </c>
      <c r="I6407" t="s">
        <v>24</v>
      </c>
      <c r="J6407">
        <v>14</v>
      </c>
      <c r="K6407">
        <v>23</v>
      </c>
      <c r="L6407">
        <v>25</v>
      </c>
      <c r="M6407">
        <v>14</v>
      </c>
      <c r="N6407">
        <v>3.48</v>
      </c>
      <c r="O6407" t="s">
        <v>349</v>
      </c>
      <c r="P6407">
        <v>1.44</v>
      </c>
      <c r="R6407">
        <v>1.01</v>
      </c>
      <c r="T6407">
        <v>2.14</v>
      </c>
      <c r="X6407" t="s">
        <v>4817</v>
      </c>
      <c r="Y6407">
        <v>6406</v>
      </c>
      <c r="Z6407" s="1">
        <v>0.71850578703703694</v>
      </c>
      <c r="AA6407" t="s">
        <v>12524</v>
      </c>
      <c r="AB6407">
        <v>-6.0000000000000001E-3</v>
      </c>
      <c r="AC6407">
        <v>3.5999999999999997E-2</v>
      </c>
      <c r="AD6407">
        <v>3.48</v>
      </c>
      <c r="AE6407" t="s">
        <v>12525</v>
      </c>
      <c r="AF6407" t="s">
        <v>36</v>
      </c>
    </row>
    <row r="6408" spans="1:32" x14ac:dyDescent="0.2">
      <c r="A6408">
        <v>6407</v>
      </c>
      <c r="B6408" t="s">
        <v>4818</v>
      </c>
      <c r="C6408">
        <v>156015</v>
      </c>
      <c r="D6408">
        <v>102681</v>
      </c>
      <c r="F6408">
        <v>17</v>
      </c>
      <c r="G6408">
        <v>14</v>
      </c>
      <c r="H6408">
        <v>39.200000000000003</v>
      </c>
      <c r="I6408" t="s">
        <v>24</v>
      </c>
      <c r="J6408">
        <v>14</v>
      </c>
      <c r="K6408">
        <v>23</v>
      </c>
      <c r="L6408">
        <v>24</v>
      </c>
      <c r="M6408">
        <v>14</v>
      </c>
      <c r="N6408">
        <v>5.39</v>
      </c>
      <c r="O6408" t="s">
        <v>349</v>
      </c>
      <c r="X6408" t="s">
        <v>4819</v>
      </c>
      <c r="Y6408">
        <v>6407</v>
      </c>
      <c r="Z6408" s="1">
        <v>0.71850925925925935</v>
      </c>
      <c r="AA6408" t="s">
        <v>12526</v>
      </c>
      <c r="AB6408">
        <v>-3.0000000000000001E-3</v>
      </c>
      <c r="AC6408">
        <v>4.4999999999999998E-2</v>
      </c>
      <c r="AD6408">
        <v>5.39</v>
      </c>
      <c r="AE6408" t="s">
        <v>33</v>
      </c>
      <c r="AF6408" t="s">
        <v>36</v>
      </c>
    </row>
    <row r="6409" spans="1:32" x14ac:dyDescent="0.2">
      <c r="A6409">
        <v>6408</v>
      </c>
      <c r="C6409">
        <v>156091</v>
      </c>
      <c r="D6409">
        <v>244613</v>
      </c>
      <c r="F6409">
        <v>17</v>
      </c>
      <c r="G6409">
        <v>19</v>
      </c>
      <c r="H6409">
        <v>12.4</v>
      </c>
      <c r="I6409" t="s">
        <v>26</v>
      </c>
      <c r="J6409">
        <v>59</v>
      </c>
      <c r="K6409">
        <v>41</v>
      </c>
      <c r="L6409">
        <v>40</v>
      </c>
      <c r="M6409">
        <v>-59</v>
      </c>
      <c r="N6409">
        <v>5.91</v>
      </c>
      <c r="P6409">
        <v>1.37</v>
      </c>
      <c r="X6409" t="s">
        <v>4820</v>
      </c>
      <c r="Y6409">
        <v>6408</v>
      </c>
      <c r="Z6409" s="1">
        <v>0.72167129629629623</v>
      </c>
      <c r="AA6409" t="s">
        <v>12527</v>
      </c>
      <c r="AB6409">
        <v>-1.2E-2</v>
      </c>
      <c r="AC6409">
        <v>-8.0000000000000002E-3</v>
      </c>
      <c r="AD6409">
        <v>5.91</v>
      </c>
      <c r="AE6409" t="s">
        <v>125</v>
      </c>
      <c r="AF6409" t="s">
        <v>36</v>
      </c>
    </row>
    <row r="6410" spans="1:32" x14ac:dyDescent="0.2">
      <c r="A6410">
        <v>6409</v>
      </c>
      <c r="C6410">
        <v>156098</v>
      </c>
      <c r="D6410">
        <v>208626</v>
      </c>
      <c r="F6410">
        <v>17</v>
      </c>
      <c r="G6410">
        <v>17</v>
      </c>
      <c r="H6410">
        <v>3.7</v>
      </c>
      <c r="I6410" t="s">
        <v>26</v>
      </c>
      <c r="J6410">
        <v>32</v>
      </c>
      <c r="K6410">
        <v>39</v>
      </c>
      <c r="L6410">
        <v>46</v>
      </c>
      <c r="M6410">
        <v>-32</v>
      </c>
      <c r="N6410">
        <v>5.55</v>
      </c>
      <c r="P6410">
        <v>0.5</v>
      </c>
      <c r="R6410">
        <v>0.05</v>
      </c>
      <c r="X6410" t="s">
        <v>439</v>
      </c>
      <c r="Y6410">
        <v>6409</v>
      </c>
      <c r="Z6410" s="1">
        <v>0.72018171296296296</v>
      </c>
      <c r="AA6410" t="s">
        <v>12528</v>
      </c>
      <c r="AB6410">
        <v>-9.6000000000000002E-2</v>
      </c>
      <c r="AC6410">
        <v>-5.6000000000000001E-2</v>
      </c>
      <c r="AD6410">
        <v>5.55</v>
      </c>
      <c r="AE6410" t="s">
        <v>439</v>
      </c>
    </row>
    <row r="6411" spans="1:32" x14ac:dyDescent="0.2">
      <c r="A6411">
        <v>6410</v>
      </c>
      <c r="B6411" t="s">
        <v>4821</v>
      </c>
      <c r="C6411">
        <v>156164</v>
      </c>
      <c r="D6411">
        <v>84951</v>
      </c>
      <c r="E6411">
        <v>8419</v>
      </c>
      <c r="F6411">
        <v>17</v>
      </c>
      <c r="G6411">
        <v>15</v>
      </c>
      <c r="H6411">
        <v>1.9</v>
      </c>
      <c r="I6411" t="s">
        <v>24</v>
      </c>
      <c r="J6411">
        <v>24</v>
      </c>
      <c r="K6411">
        <v>50</v>
      </c>
      <c r="L6411">
        <v>21</v>
      </c>
      <c r="M6411">
        <v>24</v>
      </c>
      <c r="N6411">
        <v>3.14</v>
      </c>
      <c r="P6411">
        <v>0.08</v>
      </c>
      <c r="R6411">
        <v>0.08</v>
      </c>
      <c r="T6411">
        <v>0.03</v>
      </c>
      <c r="X6411" t="s">
        <v>391</v>
      </c>
      <c r="Y6411">
        <v>6410</v>
      </c>
      <c r="Z6411" s="1">
        <v>0.71877199074074072</v>
      </c>
      <c r="AA6411" t="s">
        <v>6729</v>
      </c>
      <c r="AB6411">
        <v>-2.1000000000000001E-2</v>
      </c>
      <c r="AC6411">
        <v>-0.157</v>
      </c>
      <c r="AD6411">
        <v>3.14</v>
      </c>
      <c r="AE6411" t="s">
        <v>391</v>
      </c>
    </row>
    <row r="6412" spans="1:32" x14ac:dyDescent="0.2">
      <c r="A6412">
        <v>6411</v>
      </c>
      <c r="B6412" t="s">
        <v>4822</v>
      </c>
      <c r="C6412">
        <v>156190</v>
      </c>
      <c r="D6412">
        <v>257491</v>
      </c>
      <c r="E6412">
        <v>8509</v>
      </c>
      <c r="F6412">
        <v>17</v>
      </c>
      <c r="G6412">
        <v>22</v>
      </c>
      <c r="H6412">
        <v>5.9</v>
      </c>
      <c r="I6412" t="s">
        <v>26</v>
      </c>
      <c r="J6412">
        <v>70</v>
      </c>
      <c r="K6412">
        <v>7</v>
      </c>
      <c r="L6412">
        <v>24</v>
      </c>
      <c r="M6412">
        <v>-70</v>
      </c>
      <c r="N6412">
        <v>5.41</v>
      </c>
      <c r="P6412">
        <v>-0.04</v>
      </c>
      <c r="R6412">
        <v>-0.23</v>
      </c>
      <c r="X6412" t="s">
        <v>4823</v>
      </c>
      <c r="Y6412">
        <v>6411</v>
      </c>
      <c r="Z6412" s="1">
        <v>0.72367939814814808</v>
      </c>
      <c r="AA6412" t="s">
        <v>12529</v>
      </c>
      <c r="AB6412">
        <v>-6.0000000000000001E-3</v>
      </c>
      <c r="AC6412">
        <v>-1.2E-2</v>
      </c>
      <c r="AD6412">
        <v>5.41</v>
      </c>
      <c r="AE6412" t="s">
        <v>12530</v>
      </c>
      <c r="AF6412" t="s">
        <v>36</v>
      </c>
    </row>
    <row r="6413" spans="1:32" x14ac:dyDescent="0.2">
      <c r="A6413">
        <v>6412</v>
      </c>
      <c r="C6413">
        <v>156208</v>
      </c>
      <c r="D6413">
        <v>122224</v>
      </c>
      <c r="E6413">
        <v>8438</v>
      </c>
      <c r="F6413">
        <v>17</v>
      </c>
      <c r="G6413">
        <v>16</v>
      </c>
      <c r="H6413">
        <v>14.2</v>
      </c>
      <c r="I6413" t="s">
        <v>24</v>
      </c>
      <c r="J6413">
        <v>2</v>
      </c>
      <c r="K6413">
        <v>11</v>
      </c>
      <c r="L6413">
        <v>10</v>
      </c>
      <c r="M6413">
        <v>2</v>
      </c>
      <c r="N6413">
        <v>6.17</v>
      </c>
      <c r="P6413">
        <v>0.22</v>
      </c>
      <c r="R6413">
        <v>0.16</v>
      </c>
      <c r="X6413" t="s">
        <v>114</v>
      </c>
      <c r="Y6413">
        <v>6412</v>
      </c>
      <c r="Z6413" s="1">
        <v>0.71960879629629637</v>
      </c>
      <c r="AA6413" t="s">
        <v>12531</v>
      </c>
      <c r="AB6413">
        <v>1E-3</v>
      </c>
      <c r="AC6413">
        <v>-2.1000000000000001E-2</v>
      </c>
      <c r="AD6413">
        <v>6.17</v>
      </c>
      <c r="AE6413" t="s">
        <v>114</v>
      </c>
    </row>
    <row r="6414" spans="1:32" x14ac:dyDescent="0.2">
      <c r="A6414">
        <v>6413</v>
      </c>
      <c r="C6414">
        <v>156227</v>
      </c>
      <c r="D6414">
        <v>141585</v>
      </c>
      <c r="F6414">
        <v>17</v>
      </c>
      <c r="G6414">
        <v>16</v>
      </c>
      <c r="H6414">
        <v>42.8</v>
      </c>
      <c r="I6414" t="s">
        <v>26</v>
      </c>
      <c r="J6414">
        <v>6</v>
      </c>
      <c r="K6414">
        <v>14</v>
      </c>
      <c r="L6414">
        <v>42</v>
      </c>
      <c r="M6414">
        <v>-6</v>
      </c>
      <c r="N6414">
        <v>6.09</v>
      </c>
      <c r="P6414">
        <v>1.1000000000000001</v>
      </c>
      <c r="R6414">
        <v>0.97</v>
      </c>
      <c r="X6414" t="s">
        <v>197</v>
      </c>
      <c r="Y6414">
        <v>6413</v>
      </c>
      <c r="Z6414" s="1">
        <v>0.71993981481481484</v>
      </c>
      <c r="AA6414" t="s">
        <v>12532</v>
      </c>
      <c r="AB6414">
        <v>-4.0000000000000001E-3</v>
      </c>
      <c r="AC6414">
        <v>-5.0000000000000001E-3</v>
      </c>
      <c r="AD6414">
        <v>6.09</v>
      </c>
      <c r="AE6414" t="s">
        <v>197</v>
      </c>
    </row>
    <row r="6415" spans="1:32" x14ac:dyDescent="0.2">
      <c r="A6415">
        <v>6414</v>
      </c>
      <c r="C6415">
        <v>156247</v>
      </c>
      <c r="D6415">
        <v>122226</v>
      </c>
      <c r="E6415" t="s">
        <v>4824</v>
      </c>
      <c r="F6415">
        <v>17</v>
      </c>
      <c r="G6415">
        <v>16</v>
      </c>
      <c r="H6415">
        <v>31.7</v>
      </c>
      <c r="I6415" t="s">
        <v>24</v>
      </c>
      <c r="J6415">
        <v>1</v>
      </c>
      <c r="K6415">
        <v>12</v>
      </c>
      <c r="L6415">
        <v>38</v>
      </c>
      <c r="M6415">
        <v>1</v>
      </c>
      <c r="N6415">
        <v>5.88</v>
      </c>
      <c r="P6415">
        <v>0.06</v>
      </c>
      <c r="R6415">
        <v>-0.45</v>
      </c>
      <c r="X6415" t="s">
        <v>4825</v>
      </c>
      <c r="Y6415">
        <v>6414</v>
      </c>
      <c r="Z6415" s="1">
        <v>0.71981134259259261</v>
      </c>
      <c r="AA6415" t="s">
        <v>12533</v>
      </c>
      <c r="AB6415">
        <v>-1E-3</v>
      </c>
      <c r="AC6415">
        <v>-1.2999999999999999E-2</v>
      </c>
      <c r="AD6415">
        <v>5.88</v>
      </c>
      <c r="AE6415" t="s">
        <v>12534</v>
      </c>
      <c r="AF6415" t="s">
        <v>36</v>
      </c>
    </row>
    <row r="6416" spans="1:32" x14ac:dyDescent="0.2">
      <c r="A6416">
        <v>6415</v>
      </c>
      <c r="B6416" t="s">
        <v>4826</v>
      </c>
      <c r="C6416">
        <v>156266</v>
      </c>
      <c r="D6416">
        <v>141586</v>
      </c>
      <c r="F6416">
        <v>17</v>
      </c>
      <c r="G6416">
        <v>16</v>
      </c>
      <c r="H6416">
        <v>36.700000000000003</v>
      </c>
      <c r="I6416" t="s">
        <v>26</v>
      </c>
      <c r="J6416">
        <v>0</v>
      </c>
      <c r="K6416">
        <v>26</v>
      </c>
      <c r="L6416">
        <v>43</v>
      </c>
      <c r="M6416">
        <v>0</v>
      </c>
      <c r="N6416">
        <v>4.7300000000000004</v>
      </c>
      <c r="P6416">
        <v>1.1399999999999999</v>
      </c>
      <c r="R6416">
        <v>1.1299999999999999</v>
      </c>
      <c r="T6416">
        <v>0.59</v>
      </c>
      <c r="X6416" t="s">
        <v>125</v>
      </c>
      <c r="Y6416">
        <v>6415</v>
      </c>
      <c r="Z6416" s="1">
        <v>0.71986921296296291</v>
      </c>
      <c r="AA6416" t="s">
        <v>12535</v>
      </c>
      <c r="AB6416">
        <v>-2.3E-2</v>
      </c>
      <c r="AC6416">
        <v>-6.6000000000000003E-2</v>
      </c>
      <c r="AD6416">
        <v>4.7300000000000004</v>
      </c>
      <c r="AE6416" t="s">
        <v>125</v>
      </c>
    </row>
    <row r="6417" spans="1:32" x14ac:dyDescent="0.2">
      <c r="A6417">
        <v>6416</v>
      </c>
      <c r="C6417">
        <v>156274</v>
      </c>
      <c r="D6417">
        <v>227816</v>
      </c>
      <c r="F6417">
        <v>17</v>
      </c>
      <c r="G6417">
        <v>19</v>
      </c>
      <c r="H6417">
        <v>3.2</v>
      </c>
      <c r="I6417" t="s">
        <v>26</v>
      </c>
      <c r="J6417">
        <v>46</v>
      </c>
      <c r="K6417">
        <v>38</v>
      </c>
      <c r="L6417">
        <v>2</v>
      </c>
      <c r="M6417">
        <v>-46</v>
      </c>
      <c r="N6417">
        <v>5.48</v>
      </c>
      <c r="P6417">
        <v>0.8</v>
      </c>
      <c r="R6417">
        <v>0.38</v>
      </c>
      <c r="T6417">
        <v>0.46</v>
      </c>
      <c r="X6417" t="s">
        <v>4827</v>
      </c>
      <c r="Y6417">
        <v>6416</v>
      </c>
      <c r="Z6417" s="1">
        <v>0.72156481481481471</v>
      </c>
      <c r="AA6417" t="s">
        <v>12536</v>
      </c>
      <c r="AB6417">
        <v>0.97899999999999998</v>
      </c>
      <c r="AC6417">
        <v>0.224</v>
      </c>
      <c r="AD6417">
        <v>5.48</v>
      </c>
      <c r="AE6417" t="s">
        <v>9548</v>
      </c>
    </row>
    <row r="6418" spans="1:32" x14ac:dyDescent="0.2">
      <c r="A6418">
        <v>6417</v>
      </c>
      <c r="B6418" t="s">
        <v>4828</v>
      </c>
      <c r="C6418">
        <v>156277</v>
      </c>
      <c r="D6418">
        <v>253882</v>
      </c>
      <c r="F6418">
        <v>17</v>
      </c>
      <c r="G6418">
        <v>21</v>
      </c>
      <c r="H6418">
        <v>59.4</v>
      </c>
      <c r="I6418" t="s">
        <v>26</v>
      </c>
      <c r="J6418">
        <v>67</v>
      </c>
      <c r="K6418">
        <v>46</v>
      </c>
      <c r="L6418">
        <v>14</v>
      </c>
      <c r="M6418">
        <v>-67</v>
      </c>
      <c r="N6418">
        <v>4.78</v>
      </c>
      <c r="P6418">
        <v>1.21</v>
      </c>
      <c r="R6418">
        <v>1.27</v>
      </c>
      <c r="X6418" t="s">
        <v>1569</v>
      </c>
      <c r="Y6418">
        <v>6417</v>
      </c>
      <c r="Z6418" s="1">
        <v>0.7236041666666666</v>
      </c>
      <c r="AA6418" t="s">
        <v>12537</v>
      </c>
      <c r="AB6418">
        <v>-4.2000000000000003E-2</v>
      </c>
      <c r="AC6418">
        <v>-6.0000000000000001E-3</v>
      </c>
      <c r="AD6418">
        <v>4.78</v>
      </c>
      <c r="AE6418" t="s">
        <v>2525</v>
      </c>
    </row>
    <row r="6419" spans="1:32" x14ac:dyDescent="0.2">
      <c r="A6419">
        <v>6418</v>
      </c>
      <c r="B6419" t="s">
        <v>4829</v>
      </c>
      <c r="C6419">
        <v>156283</v>
      </c>
      <c r="D6419">
        <v>65890</v>
      </c>
      <c r="E6419">
        <v>8431</v>
      </c>
      <c r="F6419">
        <v>17</v>
      </c>
      <c r="G6419">
        <v>15</v>
      </c>
      <c r="H6419">
        <v>2.8</v>
      </c>
      <c r="I6419" t="s">
        <v>24</v>
      </c>
      <c r="J6419">
        <v>36</v>
      </c>
      <c r="K6419">
        <v>48</v>
      </c>
      <c r="L6419">
        <v>33</v>
      </c>
      <c r="M6419">
        <v>36</v>
      </c>
      <c r="N6419">
        <v>3.16</v>
      </c>
      <c r="P6419">
        <v>1.44</v>
      </c>
      <c r="R6419">
        <v>1.66</v>
      </c>
      <c r="T6419">
        <v>0.72</v>
      </c>
      <c r="X6419" t="s">
        <v>4830</v>
      </c>
      <c r="Y6419">
        <v>6418</v>
      </c>
      <c r="Z6419" s="1">
        <v>0.7187824074074074</v>
      </c>
      <c r="AA6419" t="s">
        <v>12538</v>
      </c>
      <c r="AB6419">
        <v>-2.5999999999999999E-2</v>
      </c>
      <c r="AC6419">
        <v>4.0000000000000001E-3</v>
      </c>
      <c r="AD6419">
        <v>3.16</v>
      </c>
      <c r="AE6419" t="s">
        <v>776</v>
      </c>
    </row>
    <row r="6420" spans="1:32" x14ac:dyDescent="0.2">
      <c r="A6420">
        <v>6419</v>
      </c>
      <c r="C6420">
        <v>156284</v>
      </c>
      <c r="D6420">
        <v>84955</v>
      </c>
      <c r="F6420">
        <v>17</v>
      </c>
      <c r="G6420">
        <v>15</v>
      </c>
      <c r="H6420">
        <v>41.6</v>
      </c>
      <c r="I6420" t="s">
        <v>24</v>
      </c>
      <c r="J6420">
        <v>23</v>
      </c>
      <c r="K6420">
        <v>44</v>
      </c>
      <c r="L6420">
        <v>34</v>
      </c>
      <c r="M6420">
        <v>23</v>
      </c>
      <c r="N6420">
        <v>5.96</v>
      </c>
      <c r="P6420">
        <v>1.31</v>
      </c>
      <c r="X6420" t="s">
        <v>125</v>
      </c>
      <c r="Y6420">
        <v>6419</v>
      </c>
      <c r="Z6420" s="1">
        <v>0.71923148148148153</v>
      </c>
      <c r="AA6420" t="s">
        <v>12539</v>
      </c>
      <c r="AB6420">
        <v>-2.5000000000000001E-2</v>
      </c>
      <c r="AC6420">
        <v>2.1999999999999999E-2</v>
      </c>
      <c r="AD6420">
        <v>5.96</v>
      </c>
      <c r="AE6420" t="s">
        <v>125</v>
      </c>
    </row>
    <row r="6421" spans="1:32" x14ac:dyDescent="0.2">
      <c r="A6421">
        <v>6420</v>
      </c>
      <c r="C6421">
        <v>156293</v>
      </c>
      <c r="D6421">
        <v>227813</v>
      </c>
      <c r="F6421">
        <v>17</v>
      </c>
      <c r="G6421">
        <v>18</v>
      </c>
      <c r="H6421">
        <v>48</v>
      </c>
      <c r="I6421" t="s">
        <v>26</v>
      </c>
      <c r="J6421">
        <v>44</v>
      </c>
      <c r="K6421">
        <v>7</v>
      </c>
      <c r="L6421">
        <v>47</v>
      </c>
      <c r="M6421">
        <v>-44</v>
      </c>
      <c r="N6421">
        <v>5.76</v>
      </c>
      <c r="P6421">
        <v>-0.05</v>
      </c>
      <c r="R6421">
        <v>-0.13</v>
      </c>
      <c r="T6421">
        <v>-0.02</v>
      </c>
      <c r="U6421" t="s">
        <v>183</v>
      </c>
      <c r="X6421" t="s">
        <v>102</v>
      </c>
      <c r="Y6421">
        <v>6420</v>
      </c>
      <c r="Z6421" s="1">
        <v>0.72138888888888886</v>
      </c>
      <c r="AA6421" t="s">
        <v>12540</v>
      </c>
      <c r="AB6421">
        <v>0</v>
      </c>
      <c r="AC6421">
        <v>-2.1000000000000001E-2</v>
      </c>
      <c r="AD6421">
        <v>5.76</v>
      </c>
      <c r="AE6421" t="s">
        <v>102</v>
      </c>
    </row>
    <row r="6422" spans="1:32" x14ac:dyDescent="0.2">
      <c r="A6422">
        <v>6421</v>
      </c>
      <c r="C6422">
        <v>156295</v>
      </c>
      <c r="D6422">
        <v>17391</v>
      </c>
      <c r="F6422">
        <v>17</v>
      </c>
      <c r="G6422">
        <v>12</v>
      </c>
      <c r="H6422">
        <v>32.6</v>
      </c>
      <c r="I6422" t="s">
        <v>24</v>
      </c>
      <c r="J6422">
        <v>62</v>
      </c>
      <c r="K6422">
        <v>52</v>
      </c>
      <c r="L6422">
        <v>28</v>
      </c>
      <c r="M6422">
        <v>62</v>
      </c>
      <c r="N6422">
        <v>5.56</v>
      </c>
      <c r="P6422">
        <v>0.21</v>
      </c>
      <c r="R6422">
        <v>0.06</v>
      </c>
      <c r="X6422" t="s">
        <v>88</v>
      </c>
      <c r="Y6422">
        <v>6421</v>
      </c>
      <c r="Z6422" s="1">
        <v>0.71704398148148141</v>
      </c>
      <c r="AA6422" t="s">
        <v>12541</v>
      </c>
      <c r="AB6422">
        <v>1.4E-2</v>
      </c>
      <c r="AC6422">
        <v>4.8000000000000001E-2</v>
      </c>
      <c r="AD6422">
        <v>5.56</v>
      </c>
      <c r="AE6422" t="s">
        <v>88</v>
      </c>
    </row>
    <row r="6423" spans="1:32" x14ac:dyDescent="0.2">
      <c r="A6423">
        <v>6422</v>
      </c>
      <c r="C6423">
        <v>156325</v>
      </c>
      <c r="D6423">
        <v>208657</v>
      </c>
      <c r="E6423" t="s">
        <v>30</v>
      </c>
      <c r="F6423">
        <v>17</v>
      </c>
      <c r="G6423">
        <v>18</v>
      </c>
      <c r="H6423">
        <v>20.399999999999999</v>
      </c>
      <c r="I6423" t="s">
        <v>26</v>
      </c>
      <c r="J6423">
        <v>32</v>
      </c>
      <c r="K6423">
        <v>33</v>
      </c>
      <c r="L6423">
        <v>12</v>
      </c>
      <c r="M6423">
        <v>-32</v>
      </c>
      <c r="N6423">
        <v>6.36</v>
      </c>
      <c r="P6423">
        <v>0.15</v>
      </c>
      <c r="R6423">
        <v>-0.36</v>
      </c>
      <c r="X6423" t="s">
        <v>2308</v>
      </c>
      <c r="Y6423">
        <v>6422</v>
      </c>
      <c r="Z6423" s="1">
        <v>0.72106944444444443</v>
      </c>
      <c r="AA6423" t="s">
        <v>12542</v>
      </c>
      <c r="AB6423">
        <v>-1.2999999999999999E-2</v>
      </c>
      <c r="AC6423">
        <v>-1.9E-2</v>
      </c>
      <c r="AD6423">
        <v>6.36</v>
      </c>
      <c r="AE6423" t="s">
        <v>2308</v>
      </c>
    </row>
    <row r="6424" spans="1:32" x14ac:dyDescent="0.2">
      <c r="A6424">
        <v>6423</v>
      </c>
      <c r="C6424">
        <v>156331</v>
      </c>
      <c r="D6424">
        <v>244631</v>
      </c>
      <c r="F6424">
        <v>17</v>
      </c>
      <c r="G6424">
        <v>19</v>
      </c>
      <c r="H6424">
        <v>30.3</v>
      </c>
      <c r="I6424" t="s">
        <v>26</v>
      </c>
      <c r="J6424">
        <v>50</v>
      </c>
      <c r="K6424">
        <v>3</v>
      </c>
      <c r="L6424">
        <v>48</v>
      </c>
      <c r="M6424">
        <v>-50</v>
      </c>
      <c r="N6424">
        <v>6.27</v>
      </c>
      <c r="P6424">
        <v>0.41</v>
      </c>
      <c r="X6424" t="s">
        <v>4831</v>
      </c>
      <c r="Y6424">
        <v>6423</v>
      </c>
      <c r="Z6424" s="1">
        <v>0.72187847222222212</v>
      </c>
      <c r="AA6424" t="s">
        <v>12543</v>
      </c>
      <c r="AB6424">
        <v>-1.4E-2</v>
      </c>
      <c r="AC6424">
        <v>-1.4999999999999999E-2</v>
      </c>
      <c r="AD6424">
        <v>6.27</v>
      </c>
      <c r="AE6424" t="s">
        <v>2206</v>
      </c>
      <c r="AF6424" t="s">
        <v>36</v>
      </c>
    </row>
    <row r="6425" spans="1:32" x14ac:dyDescent="0.2">
      <c r="A6425">
        <v>6424</v>
      </c>
      <c r="B6425" t="s">
        <v>4832</v>
      </c>
      <c r="C6425">
        <v>156349</v>
      </c>
      <c r="D6425">
        <v>185238</v>
      </c>
      <c r="F6425">
        <v>17</v>
      </c>
      <c r="G6425">
        <v>18</v>
      </c>
      <c r="H6425">
        <v>0.7</v>
      </c>
      <c r="I6425" t="s">
        <v>26</v>
      </c>
      <c r="J6425">
        <v>24</v>
      </c>
      <c r="K6425">
        <v>17</v>
      </c>
      <c r="L6425">
        <v>13</v>
      </c>
      <c r="M6425">
        <v>-24</v>
      </c>
      <c r="N6425">
        <v>5.2</v>
      </c>
      <c r="P6425">
        <v>1.1000000000000001</v>
      </c>
      <c r="R6425">
        <v>0.9</v>
      </c>
      <c r="X6425" t="s">
        <v>2868</v>
      </c>
      <c r="Y6425">
        <v>6424</v>
      </c>
      <c r="Z6425" s="1">
        <v>0.72084143518518518</v>
      </c>
      <c r="AA6425" t="s">
        <v>12544</v>
      </c>
      <c r="AB6425">
        <v>-5.3999999999999999E-2</v>
      </c>
      <c r="AC6425">
        <v>-8.0000000000000002E-3</v>
      </c>
      <c r="AD6425">
        <v>5.2</v>
      </c>
      <c r="AE6425" t="s">
        <v>5662</v>
      </c>
      <c r="AF6425" t="s">
        <v>36</v>
      </c>
    </row>
    <row r="6426" spans="1:32" x14ac:dyDescent="0.2">
      <c r="A6426">
        <v>6425</v>
      </c>
      <c r="B6426" t="s">
        <v>4832</v>
      </c>
      <c r="C6426">
        <v>156350</v>
      </c>
      <c r="D6426">
        <v>185237</v>
      </c>
      <c r="F6426">
        <v>17</v>
      </c>
      <c r="G6426">
        <v>18</v>
      </c>
      <c r="H6426">
        <v>0.5</v>
      </c>
      <c r="I6426" t="s">
        <v>26</v>
      </c>
      <c r="J6426">
        <v>24</v>
      </c>
      <c r="K6426">
        <v>17</v>
      </c>
      <c r="L6426">
        <v>3</v>
      </c>
      <c r="M6426">
        <v>-24</v>
      </c>
      <c r="N6426">
        <v>6.8</v>
      </c>
      <c r="P6426">
        <v>0.51</v>
      </c>
      <c r="R6426">
        <v>0.05</v>
      </c>
      <c r="X6426" t="s">
        <v>315</v>
      </c>
      <c r="Y6426">
        <v>6425</v>
      </c>
      <c r="Z6426" s="1">
        <v>0.72083912037037035</v>
      </c>
      <c r="AA6426" t="s">
        <v>12545</v>
      </c>
      <c r="AB6426">
        <v>-7.2999999999999995E-2</v>
      </c>
      <c r="AC6426">
        <v>-8.9999999999999993E-3</v>
      </c>
      <c r="AD6426">
        <v>6.8</v>
      </c>
      <c r="AE6426" t="s">
        <v>5759</v>
      </c>
    </row>
    <row r="6427" spans="1:32" x14ac:dyDescent="0.2">
      <c r="A6427">
        <v>6426</v>
      </c>
      <c r="C6427">
        <v>156384</v>
      </c>
      <c r="D6427">
        <v>208670</v>
      </c>
      <c r="E6427">
        <v>8482</v>
      </c>
      <c r="F6427">
        <v>17</v>
      </c>
      <c r="G6427">
        <v>18</v>
      </c>
      <c r="H6427">
        <v>57.2</v>
      </c>
      <c r="I6427" t="s">
        <v>26</v>
      </c>
      <c r="J6427">
        <v>34</v>
      </c>
      <c r="K6427">
        <v>59</v>
      </c>
      <c r="L6427">
        <v>23</v>
      </c>
      <c r="M6427">
        <v>-34</v>
      </c>
      <c r="N6427">
        <v>5.91</v>
      </c>
      <c r="P6427">
        <v>1.04</v>
      </c>
      <c r="R6427">
        <v>0.82</v>
      </c>
      <c r="T6427">
        <v>0.59</v>
      </c>
      <c r="X6427" t="s">
        <v>4833</v>
      </c>
      <c r="Y6427">
        <v>6426</v>
      </c>
      <c r="Z6427" s="1">
        <v>0.72149537037037037</v>
      </c>
      <c r="AA6427" t="s">
        <v>12546</v>
      </c>
      <c r="AB6427">
        <v>1.17</v>
      </c>
      <c r="AC6427">
        <v>-0.16400000000000001</v>
      </c>
      <c r="AD6427">
        <v>5.91</v>
      </c>
      <c r="AE6427" t="s">
        <v>12547</v>
      </c>
      <c r="AF6427" t="s">
        <v>36</v>
      </c>
    </row>
    <row r="6428" spans="1:32" x14ac:dyDescent="0.2">
      <c r="A6428">
        <v>6427</v>
      </c>
      <c r="C6428">
        <v>156398</v>
      </c>
      <c r="D6428">
        <v>227821</v>
      </c>
      <c r="F6428">
        <v>17</v>
      </c>
      <c r="G6428">
        <v>19</v>
      </c>
      <c r="H6428">
        <v>24.5</v>
      </c>
      <c r="I6428" t="s">
        <v>26</v>
      </c>
      <c r="J6428">
        <v>44</v>
      </c>
      <c r="K6428">
        <v>13</v>
      </c>
      <c r="L6428">
        <v>23</v>
      </c>
      <c r="M6428">
        <v>-44</v>
      </c>
      <c r="N6428">
        <v>6.65</v>
      </c>
      <c r="P6428">
        <v>0.2</v>
      </c>
      <c r="R6428">
        <v>0.01</v>
      </c>
      <c r="T6428">
        <v>0.15</v>
      </c>
      <c r="U6428" t="s">
        <v>183</v>
      </c>
      <c r="X6428" t="s">
        <v>4834</v>
      </c>
      <c r="Y6428">
        <v>6427</v>
      </c>
      <c r="Z6428" s="1">
        <v>0.72181134259259261</v>
      </c>
      <c r="AA6428" t="s">
        <v>12548</v>
      </c>
      <c r="AB6428">
        <v>-7.0000000000000001E-3</v>
      </c>
      <c r="AC6428">
        <v>-1.4999999999999999E-2</v>
      </c>
      <c r="AD6428">
        <v>6.65</v>
      </c>
      <c r="AE6428" t="s">
        <v>191</v>
      </c>
      <c r="AF6428" t="s">
        <v>36</v>
      </c>
    </row>
    <row r="6429" spans="1:32" x14ac:dyDescent="0.2">
      <c r="A6429">
        <v>6428</v>
      </c>
      <c r="C6429">
        <v>156462</v>
      </c>
      <c r="D6429">
        <v>160440</v>
      </c>
      <c r="F6429">
        <v>17</v>
      </c>
      <c r="G6429">
        <v>18</v>
      </c>
      <c r="H6429">
        <v>19.2</v>
      </c>
      <c r="I6429" t="s">
        <v>26</v>
      </c>
      <c r="J6429">
        <v>16</v>
      </c>
      <c r="K6429">
        <v>18</v>
      </c>
      <c r="L6429">
        <v>43</v>
      </c>
      <c r="M6429">
        <v>-16</v>
      </c>
      <c r="N6429">
        <v>6.43</v>
      </c>
      <c r="P6429">
        <v>1.66</v>
      </c>
      <c r="R6429">
        <v>2.0499999999999998</v>
      </c>
      <c r="X6429" t="s">
        <v>4835</v>
      </c>
      <c r="Y6429">
        <v>6428</v>
      </c>
      <c r="Z6429" s="1">
        <v>0.72105555555555556</v>
      </c>
      <c r="AA6429" t="s">
        <v>12549</v>
      </c>
      <c r="AB6429">
        <v>-5.0000000000000001E-3</v>
      </c>
      <c r="AC6429">
        <v>0.01</v>
      </c>
      <c r="AD6429">
        <v>6.43</v>
      </c>
      <c r="AE6429" t="s">
        <v>353</v>
      </c>
      <c r="AF6429" t="s">
        <v>36</v>
      </c>
    </row>
    <row r="6430" spans="1:32" x14ac:dyDescent="0.2">
      <c r="A6430">
        <v>6429</v>
      </c>
      <c r="C6430">
        <v>156513</v>
      </c>
      <c r="D6430">
        <v>258769</v>
      </c>
      <c r="E6430">
        <v>8609</v>
      </c>
      <c r="F6430">
        <v>17</v>
      </c>
      <c r="G6430">
        <v>31</v>
      </c>
      <c r="H6430">
        <v>27.3</v>
      </c>
      <c r="I6430" t="s">
        <v>26</v>
      </c>
      <c r="J6430">
        <v>80</v>
      </c>
      <c r="K6430">
        <v>51</v>
      </c>
      <c r="L6430">
        <v>33</v>
      </c>
      <c r="M6430">
        <v>-80</v>
      </c>
      <c r="N6430">
        <v>5.88</v>
      </c>
      <c r="P6430">
        <v>1.67</v>
      </c>
      <c r="R6430">
        <v>1.81</v>
      </c>
      <c r="X6430" t="s">
        <v>98</v>
      </c>
      <c r="Y6430">
        <v>6429</v>
      </c>
      <c r="Z6430" s="1">
        <v>0.73017708333333331</v>
      </c>
      <c r="AA6430" t="s">
        <v>12550</v>
      </c>
      <c r="AB6430">
        <v>-1.2999999999999999E-2</v>
      </c>
      <c r="AC6430">
        <v>-4.3999999999999997E-2</v>
      </c>
      <c r="AD6430">
        <v>5.88</v>
      </c>
      <c r="AE6430" t="s">
        <v>98</v>
      </c>
    </row>
    <row r="6431" spans="1:32" x14ac:dyDescent="0.2">
      <c r="A6431">
        <v>6430</v>
      </c>
      <c r="C6431">
        <v>156593</v>
      </c>
      <c r="D6431">
        <v>84982</v>
      </c>
      <c r="F6431">
        <v>17</v>
      </c>
      <c r="G6431">
        <v>17</v>
      </c>
      <c r="H6431">
        <v>35.9</v>
      </c>
      <c r="I6431" t="s">
        <v>24</v>
      </c>
      <c r="J6431">
        <v>23</v>
      </c>
      <c r="K6431">
        <v>5</v>
      </c>
      <c r="L6431">
        <v>27</v>
      </c>
      <c r="M6431">
        <v>23</v>
      </c>
      <c r="N6431">
        <v>6.45</v>
      </c>
      <c r="O6431" t="s">
        <v>103</v>
      </c>
      <c r="X6431" t="s">
        <v>365</v>
      </c>
      <c r="Y6431">
        <v>6430</v>
      </c>
      <c r="Z6431" s="1">
        <v>0.72055439814814815</v>
      </c>
      <c r="AA6431" t="s">
        <v>12551</v>
      </c>
      <c r="AB6431">
        <v>-2E-3</v>
      </c>
      <c r="AC6431">
        <v>-1E-3</v>
      </c>
      <c r="AD6431">
        <v>6.45</v>
      </c>
      <c r="AE6431" t="s">
        <v>365</v>
      </c>
    </row>
    <row r="6432" spans="1:32" x14ac:dyDescent="0.2">
      <c r="A6432">
        <v>6431</v>
      </c>
      <c r="B6432" t="s">
        <v>4836</v>
      </c>
      <c r="C6432">
        <v>156633</v>
      </c>
      <c r="D6432">
        <v>65913</v>
      </c>
      <c r="E6432" t="s">
        <v>4837</v>
      </c>
      <c r="F6432">
        <v>17</v>
      </c>
      <c r="G6432">
        <v>17</v>
      </c>
      <c r="H6432">
        <v>19.5</v>
      </c>
      <c r="I6432" t="s">
        <v>24</v>
      </c>
      <c r="J6432">
        <v>33</v>
      </c>
      <c r="K6432">
        <v>6</v>
      </c>
      <c r="L6432">
        <v>0</v>
      </c>
      <c r="M6432">
        <v>33</v>
      </c>
      <c r="N6432">
        <v>4.82</v>
      </c>
      <c r="P6432">
        <v>-0.17</v>
      </c>
      <c r="R6432">
        <v>-0.76</v>
      </c>
      <c r="T6432">
        <v>-0.19</v>
      </c>
      <c r="X6432" t="s">
        <v>4838</v>
      </c>
      <c r="Y6432">
        <v>6431</v>
      </c>
      <c r="Z6432" s="1">
        <v>0.72036458333333331</v>
      </c>
      <c r="AA6432" t="s">
        <v>12552</v>
      </c>
      <c r="AB6432">
        <v>-8.0000000000000002E-3</v>
      </c>
      <c r="AC6432">
        <v>-3.0000000000000001E-3</v>
      </c>
      <c r="AD6432">
        <v>4.82</v>
      </c>
      <c r="AE6432" t="s">
        <v>564</v>
      </c>
      <c r="AF6432" t="s">
        <v>36</v>
      </c>
    </row>
    <row r="6433" spans="1:32" x14ac:dyDescent="0.2">
      <c r="A6433">
        <v>6432</v>
      </c>
      <c r="C6433">
        <v>156653</v>
      </c>
      <c r="D6433">
        <v>102724</v>
      </c>
      <c r="F6433">
        <v>17</v>
      </c>
      <c r="G6433">
        <v>18</v>
      </c>
      <c r="H6433">
        <v>5</v>
      </c>
      <c r="I6433" t="s">
        <v>24</v>
      </c>
      <c r="J6433">
        <v>17</v>
      </c>
      <c r="K6433">
        <v>19</v>
      </c>
      <c r="L6433">
        <v>5</v>
      </c>
      <c r="M6433">
        <v>17</v>
      </c>
      <c r="N6433">
        <v>6</v>
      </c>
      <c r="P6433">
        <v>0.01</v>
      </c>
      <c r="R6433">
        <v>0.02</v>
      </c>
      <c r="X6433" t="s">
        <v>89</v>
      </c>
      <c r="Y6433">
        <v>6432</v>
      </c>
      <c r="Z6433" s="1">
        <v>0.72089120370370363</v>
      </c>
      <c r="AA6433" t="s">
        <v>12553</v>
      </c>
      <c r="AB6433">
        <v>1.4E-2</v>
      </c>
      <c r="AC6433">
        <v>-1.0999999999999999E-2</v>
      </c>
      <c r="AD6433">
        <v>6</v>
      </c>
      <c r="AE6433" t="s">
        <v>89</v>
      </c>
    </row>
    <row r="6434" spans="1:32" x14ac:dyDescent="0.2">
      <c r="A6434">
        <v>6433</v>
      </c>
      <c r="C6434">
        <v>156681</v>
      </c>
      <c r="D6434">
        <v>102725</v>
      </c>
      <c r="F6434">
        <v>17</v>
      </c>
      <c r="G6434">
        <v>18</v>
      </c>
      <c r="H6434">
        <v>37</v>
      </c>
      <c r="I6434" t="s">
        <v>24</v>
      </c>
      <c r="J6434">
        <v>10</v>
      </c>
      <c r="K6434">
        <v>51</v>
      </c>
      <c r="L6434">
        <v>52</v>
      </c>
      <c r="M6434">
        <v>10</v>
      </c>
      <c r="N6434">
        <v>5.03</v>
      </c>
      <c r="P6434">
        <v>1.55</v>
      </c>
      <c r="R6434">
        <v>1.89</v>
      </c>
      <c r="T6434">
        <v>0.83</v>
      </c>
      <c r="X6434" t="s">
        <v>4839</v>
      </c>
      <c r="Y6434">
        <v>6433</v>
      </c>
      <c r="Z6434" s="1">
        <v>0.7212615740740741</v>
      </c>
      <c r="AA6434" t="s">
        <v>12554</v>
      </c>
      <c r="AB6434">
        <v>0.01</v>
      </c>
      <c r="AC6434">
        <v>-9.5000000000000001E-2</v>
      </c>
      <c r="AD6434">
        <v>5.03</v>
      </c>
      <c r="AE6434" t="s">
        <v>12555</v>
      </c>
      <c r="AF6434" t="s">
        <v>36</v>
      </c>
    </row>
    <row r="6435" spans="1:32" x14ac:dyDescent="0.2">
      <c r="A6435">
        <v>6434</v>
      </c>
      <c r="C6435">
        <v>156697</v>
      </c>
      <c r="D6435">
        <v>122270</v>
      </c>
      <c r="E6435" t="s">
        <v>4840</v>
      </c>
      <c r="F6435">
        <v>17</v>
      </c>
      <c r="G6435">
        <v>18</v>
      </c>
      <c r="H6435">
        <v>52.8</v>
      </c>
      <c r="I6435" t="s">
        <v>24</v>
      </c>
      <c r="J6435">
        <v>6</v>
      </c>
      <c r="K6435">
        <v>5</v>
      </c>
      <c r="L6435">
        <v>7</v>
      </c>
      <c r="M6435">
        <v>6</v>
      </c>
      <c r="N6435">
        <v>6.51</v>
      </c>
      <c r="P6435">
        <v>0.39</v>
      </c>
      <c r="R6435">
        <v>0.15</v>
      </c>
      <c r="X6435" t="s">
        <v>4841</v>
      </c>
      <c r="Y6435">
        <v>6434</v>
      </c>
      <c r="Z6435" s="1">
        <v>0.72144444444444444</v>
      </c>
      <c r="AA6435" t="s">
        <v>12556</v>
      </c>
      <c r="AB6435">
        <v>0.02</v>
      </c>
      <c r="AC6435">
        <v>6.0000000000000001E-3</v>
      </c>
      <c r="AD6435">
        <v>6.51</v>
      </c>
      <c r="AE6435" t="s">
        <v>7059</v>
      </c>
      <c r="AF6435" t="s">
        <v>36</v>
      </c>
    </row>
    <row r="6436" spans="1:32" x14ac:dyDescent="0.2">
      <c r="A6436">
        <v>6435</v>
      </c>
      <c r="C6436">
        <v>156717</v>
      </c>
      <c r="D6436">
        <v>160462</v>
      </c>
      <c r="F6436">
        <v>17</v>
      </c>
      <c r="G6436">
        <v>19</v>
      </c>
      <c r="H6436">
        <v>53.3</v>
      </c>
      <c r="I6436" t="s">
        <v>26</v>
      </c>
      <c r="J6436">
        <v>17</v>
      </c>
      <c r="K6436">
        <v>45</v>
      </c>
      <c r="L6436">
        <v>23</v>
      </c>
      <c r="M6436">
        <v>-17</v>
      </c>
      <c r="N6436">
        <v>6.02</v>
      </c>
      <c r="P6436">
        <v>0.04</v>
      </c>
      <c r="X6436" t="s">
        <v>446</v>
      </c>
      <c r="Y6436">
        <v>6435</v>
      </c>
      <c r="Z6436" s="1">
        <v>0.72214467592592591</v>
      </c>
      <c r="AA6436" t="s">
        <v>12557</v>
      </c>
      <c r="AB6436">
        <v>-0.01</v>
      </c>
      <c r="AC6436">
        <v>-2.1000000000000001E-2</v>
      </c>
      <c r="AD6436">
        <v>6.02</v>
      </c>
      <c r="AE6436" t="s">
        <v>446</v>
      </c>
    </row>
    <row r="6437" spans="1:32" x14ac:dyDescent="0.2">
      <c r="A6437">
        <v>6436</v>
      </c>
      <c r="B6437" t="s">
        <v>4842</v>
      </c>
      <c r="C6437">
        <v>156729</v>
      </c>
      <c r="D6437">
        <v>65921</v>
      </c>
      <c r="E6437">
        <v>8489</v>
      </c>
      <c r="F6437">
        <v>17</v>
      </c>
      <c r="G6437">
        <v>17</v>
      </c>
      <c r="H6437">
        <v>40.299999999999997</v>
      </c>
      <c r="I6437" t="s">
        <v>24</v>
      </c>
      <c r="J6437">
        <v>37</v>
      </c>
      <c r="K6437">
        <v>17</v>
      </c>
      <c r="L6437">
        <v>30</v>
      </c>
      <c r="M6437">
        <v>37</v>
      </c>
      <c r="N6437">
        <v>4.6500000000000004</v>
      </c>
      <c r="P6437">
        <v>0.05</v>
      </c>
      <c r="R6437">
        <v>-0.03</v>
      </c>
      <c r="T6437">
        <v>0</v>
      </c>
      <c r="X6437" t="s">
        <v>114</v>
      </c>
      <c r="Y6437">
        <v>6436</v>
      </c>
      <c r="Z6437" s="1">
        <v>0.72060532407407407</v>
      </c>
      <c r="AA6437" t="s">
        <v>12558</v>
      </c>
      <c r="AB6437">
        <v>-3.4000000000000002E-2</v>
      </c>
      <c r="AC6437">
        <v>6.3E-2</v>
      </c>
      <c r="AD6437">
        <v>4.6500000000000004</v>
      </c>
      <c r="AE6437" t="s">
        <v>114</v>
      </c>
    </row>
    <row r="6438" spans="1:32" x14ac:dyDescent="0.2">
      <c r="A6438">
        <v>6437</v>
      </c>
      <c r="C6438">
        <v>156753</v>
      </c>
      <c r="D6438">
        <v>46605</v>
      </c>
      <c r="F6438">
        <v>17</v>
      </c>
      <c r="G6438">
        <v>16</v>
      </c>
      <c r="H6438">
        <v>48.6</v>
      </c>
      <c r="I6438" t="s">
        <v>24</v>
      </c>
      <c r="J6438">
        <v>49</v>
      </c>
      <c r="K6438">
        <v>41</v>
      </c>
      <c r="L6438">
        <v>28</v>
      </c>
      <c r="M6438">
        <v>49</v>
      </c>
      <c r="N6438">
        <v>7.48</v>
      </c>
      <c r="O6438" t="s">
        <v>103</v>
      </c>
      <c r="X6438" t="s">
        <v>365</v>
      </c>
      <c r="Y6438">
        <v>6437</v>
      </c>
      <c r="Z6438" s="1">
        <v>0.72000694444444446</v>
      </c>
      <c r="AA6438" t="s">
        <v>12559</v>
      </c>
      <c r="AB6438">
        <v>2.3E-2</v>
      </c>
      <c r="AC6438">
        <v>2E-3</v>
      </c>
      <c r="AD6438">
        <v>7.48</v>
      </c>
      <c r="AE6438" t="s">
        <v>365</v>
      </c>
    </row>
    <row r="6439" spans="1:32" x14ac:dyDescent="0.2">
      <c r="A6439">
        <v>6438</v>
      </c>
      <c r="C6439">
        <v>156768</v>
      </c>
      <c r="D6439">
        <v>244678</v>
      </c>
      <c r="F6439">
        <v>17</v>
      </c>
      <c r="G6439">
        <v>22</v>
      </c>
      <c r="H6439">
        <v>55</v>
      </c>
      <c r="I6439" t="s">
        <v>26</v>
      </c>
      <c r="J6439">
        <v>58</v>
      </c>
      <c r="K6439">
        <v>0</v>
      </c>
      <c r="L6439">
        <v>37</v>
      </c>
      <c r="M6439">
        <v>-58</v>
      </c>
      <c r="N6439">
        <v>5.88</v>
      </c>
      <c r="P6439">
        <v>1.07</v>
      </c>
      <c r="R6439">
        <v>0.86</v>
      </c>
      <c r="X6439" t="s">
        <v>5504</v>
      </c>
      <c r="Y6439">
        <v>6438</v>
      </c>
      <c r="Z6439" s="1">
        <v>0.72424768518518512</v>
      </c>
      <c r="AA6439" t="s">
        <v>12560</v>
      </c>
      <c r="AB6439">
        <v>-2.1000000000000001E-2</v>
      </c>
      <c r="AC6439">
        <v>-1.0999999999999999E-2</v>
      </c>
      <c r="AD6439">
        <v>5.88</v>
      </c>
      <c r="AE6439" t="s">
        <v>8789</v>
      </c>
      <c r="AF6439" t="s">
        <v>36</v>
      </c>
    </row>
    <row r="6440" spans="1:32" x14ac:dyDescent="0.2">
      <c r="A6440">
        <v>6439</v>
      </c>
      <c r="C6440">
        <v>156826</v>
      </c>
      <c r="D6440">
        <v>141611</v>
      </c>
      <c r="F6440">
        <v>17</v>
      </c>
      <c r="G6440">
        <v>19</v>
      </c>
      <c r="H6440">
        <v>59.5</v>
      </c>
      <c r="I6440" t="s">
        <v>26</v>
      </c>
      <c r="J6440">
        <v>5</v>
      </c>
      <c r="K6440">
        <v>55</v>
      </c>
      <c r="L6440">
        <v>2</v>
      </c>
      <c r="M6440">
        <v>-5</v>
      </c>
      <c r="N6440">
        <v>6.32</v>
      </c>
      <c r="P6440">
        <v>0.85</v>
      </c>
      <c r="R6440">
        <v>0.47</v>
      </c>
      <c r="X6440" t="s">
        <v>3099</v>
      </c>
      <c r="Y6440">
        <v>6439</v>
      </c>
      <c r="Z6440" s="1">
        <v>0.72221643518518519</v>
      </c>
      <c r="AA6440" t="s">
        <v>12561</v>
      </c>
      <c r="AB6440">
        <v>0.04</v>
      </c>
      <c r="AC6440">
        <v>-0.18</v>
      </c>
      <c r="AD6440">
        <v>6.32</v>
      </c>
      <c r="AE6440" t="s">
        <v>3099</v>
      </c>
    </row>
    <row r="6441" spans="1:32" x14ac:dyDescent="0.2">
      <c r="A6441">
        <v>6440</v>
      </c>
      <c r="C6441">
        <v>156838</v>
      </c>
      <c r="D6441">
        <v>253903</v>
      </c>
      <c r="F6441">
        <v>17</v>
      </c>
      <c r="G6441">
        <v>24</v>
      </c>
      <c r="H6441">
        <v>1.1000000000000001</v>
      </c>
      <c r="I6441" t="s">
        <v>26</v>
      </c>
      <c r="J6441">
        <v>62</v>
      </c>
      <c r="K6441">
        <v>51</v>
      </c>
      <c r="L6441">
        <v>51</v>
      </c>
      <c r="M6441">
        <v>-62</v>
      </c>
      <c r="N6441">
        <v>5.7</v>
      </c>
      <c r="P6441">
        <v>-0.14000000000000001</v>
      </c>
      <c r="R6441">
        <v>-0.76</v>
      </c>
      <c r="X6441" t="s">
        <v>85</v>
      </c>
      <c r="Y6441">
        <v>6440</v>
      </c>
      <c r="Z6441" s="1">
        <v>0.72501273148148149</v>
      </c>
      <c r="AA6441" t="s">
        <v>12562</v>
      </c>
      <c r="AB6441">
        <v>-1E-3</v>
      </c>
      <c r="AC6441">
        <v>-8.0000000000000002E-3</v>
      </c>
      <c r="AD6441">
        <v>5.7</v>
      </c>
      <c r="AE6441" t="s">
        <v>85</v>
      </c>
    </row>
    <row r="6442" spans="1:32" x14ac:dyDescent="0.2">
      <c r="A6442">
        <v>6441</v>
      </c>
      <c r="C6442">
        <v>156846</v>
      </c>
      <c r="D6442">
        <v>160474</v>
      </c>
      <c r="F6442">
        <v>17</v>
      </c>
      <c r="G6442">
        <v>20</v>
      </c>
      <c r="H6442">
        <v>34.200000000000003</v>
      </c>
      <c r="I6442" t="s">
        <v>26</v>
      </c>
      <c r="J6442">
        <v>19</v>
      </c>
      <c r="K6442">
        <v>19</v>
      </c>
      <c r="L6442">
        <v>58</v>
      </c>
      <c r="M6442">
        <v>-19</v>
      </c>
      <c r="N6442">
        <v>6.52</v>
      </c>
      <c r="P6442">
        <v>0.57999999999999996</v>
      </c>
      <c r="X6442" t="s">
        <v>2716</v>
      </c>
      <c r="Y6442">
        <v>6441</v>
      </c>
      <c r="Z6442" s="1">
        <v>0.72261805555555558</v>
      </c>
      <c r="AA6442" t="s">
        <v>12563</v>
      </c>
      <c r="AB6442">
        <v>-0.151</v>
      </c>
      <c r="AC6442">
        <v>-0.10199999999999999</v>
      </c>
      <c r="AD6442">
        <v>6.52</v>
      </c>
      <c r="AE6442" t="s">
        <v>2716</v>
      </c>
    </row>
    <row r="6443" spans="1:32" x14ac:dyDescent="0.2">
      <c r="A6443">
        <v>6442</v>
      </c>
      <c r="C6443">
        <v>156854</v>
      </c>
      <c r="D6443">
        <v>244685</v>
      </c>
      <c r="F6443">
        <v>17</v>
      </c>
      <c r="G6443">
        <v>23</v>
      </c>
      <c r="H6443">
        <v>6.9</v>
      </c>
      <c r="I6443" t="s">
        <v>26</v>
      </c>
      <c r="J6443">
        <v>56</v>
      </c>
      <c r="K6443">
        <v>31</v>
      </c>
      <c r="L6443">
        <v>31</v>
      </c>
      <c r="M6443">
        <v>-56</v>
      </c>
      <c r="N6443">
        <v>5.8</v>
      </c>
      <c r="P6443">
        <v>1</v>
      </c>
      <c r="R6443">
        <v>0.77</v>
      </c>
      <c r="X6443" t="s">
        <v>108</v>
      </c>
      <c r="Y6443">
        <v>6442</v>
      </c>
      <c r="Z6443" s="1">
        <v>0.72438541666666667</v>
      </c>
      <c r="AA6443" t="s">
        <v>12564</v>
      </c>
      <c r="AB6443">
        <v>-8.0000000000000002E-3</v>
      </c>
      <c r="AC6443">
        <v>8.9999999999999993E-3</v>
      </c>
      <c r="AD6443">
        <v>5.8</v>
      </c>
      <c r="AE6443" t="s">
        <v>9548</v>
      </c>
      <c r="AF6443" t="s">
        <v>36</v>
      </c>
    </row>
    <row r="6444" spans="1:32" x14ac:dyDescent="0.2">
      <c r="A6444">
        <v>6443</v>
      </c>
      <c r="C6444">
        <v>156874</v>
      </c>
      <c r="D6444">
        <v>85001</v>
      </c>
      <c r="F6444">
        <v>17</v>
      </c>
      <c r="G6444">
        <v>18</v>
      </c>
      <c r="H6444">
        <v>48.5</v>
      </c>
      <c r="I6444" t="s">
        <v>24</v>
      </c>
      <c r="J6444">
        <v>28</v>
      </c>
      <c r="K6444">
        <v>49</v>
      </c>
      <c r="L6444">
        <v>23</v>
      </c>
      <c r="M6444">
        <v>28</v>
      </c>
      <c r="N6444">
        <v>5.65</v>
      </c>
      <c r="P6444">
        <v>0.98</v>
      </c>
      <c r="T6444">
        <v>0.49</v>
      </c>
      <c r="X6444" t="s">
        <v>54</v>
      </c>
      <c r="Y6444">
        <v>6443</v>
      </c>
      <c r="Z6444" s="1">
        <v>0.72139467592592599</v>
      </c>
      <c r="AA6444" t="s">
        <v>12565</v>
      </c>
      <c r="AB6444">
        <v>0.05</v>
      </c>
      <c r="AC6444">
        <v>-5.0000000000000001E-3</v>
      </c>
      <c r="AD6444">
        <v>5.65</v>
      </c>
      <c r="AE6444" t="s">
        <v>54</v>
      </c>
    </row>
    <row r="6445" spans="1:32" x14ac:dyDescent="0.2">
      <c r="A6445">
        <v>6444</v>
      </c>
      <c r="C6445">
        <v>156891</v>
      </c>
      <c r="D6445">
        <v>65930</v>
      </c>
      <c r="F6445">
        <v>17</v>
      </c>
      <c r="G6445">
        <v>18</v>
      </c>
      <c r="H6445">
        <v>23.3</v>
      </c>
      <c r="I6445" t="s">
        <v>24</v>
      </c>
      <c r="J6445">
        <v>38</v>
      </c>
      <c r="K6445">
        <v>48</v>
      </c>
      <c r="L6445">
        <v>41</v>
      </c>
      <c r="M6445">
        <v>38</v>
      </c>
      <c r="N6445">
        <v>5.94</v>
      </c>
      <c r="P6445">
        <v>1</v>
      </c>
      <c r="R6445">
        <v>0.81</v>
      </c>
      <c r="W6445" t="s">
        <v>27</v>
      </c>
      <c r="X6445" t="s">
        <v>3097</v>
      </c>
      <c r="Y6445">
        <v>6444</v>
      </c>
      <c r="Z6445" s="1">
        <v>0.7211030092592593</v>
      </c>
      <c r="AA6445" t="s">
        <v>12566</v>
      </c>
      <c r="AB6445">
        <v>-1.4E-2</v>
      </c>
      <c r="AC6445">
        <v>7.6999999999999999E-2</v>
      </c>
      <c r="AD6445">
        <v>5.94</v>
      </c>
      <c r="AE6445" t="s">
        <v>6680</v>
      </c>
    </row>
    <row r="6446" spans="1:32" x14ac:dyDescent="0.2">
      <c r="A6446">
        <v>6445</v>
      </c>
      <c r="B6446" t="s">
        <v>4843</v>
      </c>
      <c r="C6446">
        <v>156897</v>
      </c>
      <c r="D6446">
        <v>185296</v>
      </c>
      <c r="F6446">
        <v>17</v>
      </c>
      <c r="G6446">
        <v>21</v>
      </c>
      <c r="H6446">
        <v>0.2</v>
      </c>
      <c r="I6446" t="s">
        <v>26</v>
      </c>
      <c r="J6446">
        <v>21</v>
      </c>
      <c r="K6446">
        <v>6</v>
      </c>
      <c r="L6446">
        <v>46</v>
      </c>
      <c r="M6446">
        <v>-21</v>
      </c>
      <c r="N6446">
        <v>4.3899999999999997</v>
      </c>
      <c r="P6446">
        <v>0.39</v>
      </c>
      <c r="R6446">
        <v>-0.05</v>
      </c>
      <c r="T6446">
        <v>0.22</v>
      </c>
      <c r="X6446" t="s">
        <v>263</v>
      </c>
      <c r="Y6446">
        <v>6445</v>
      </c>
      <c r="Z6446" s="1">
        <v>0.72291898148148148</v>
      </c>
      <c r="AA6446" t="s">
        <v>12567</v>
      </c>
      <c r="AB6446">
        <v>0.23200000000000001</v>
      </c>
      <c r="AC6446">
        <v>-0.20599999999999999</v>
      </c>
      <c r="AD6446">
        <v>4.3899999999999997</v>
      </c>
      <c r="AE6446" t="s">
        <v>2565</v>
      </c>
      <c r="AF6446" t="s">
        <v>36</v>
      </c>
    </row>
    <row r="6447" spans="1:32" x14ac:dyDescent="0.2">
      <c r="A6447">
        <v>6446</v>
      </c>
      <c r="B6447" t="s">
        <v>4844</v>
      </c>
      <c r="C6447">
        <v>156928</v>
      </c>
      <c r="D6447">
        <v>160479</v>
      </c>
      <c r="F6447">
        <v>17</v>
      </c>
      <c r="G6447">
        <v>20</v>
      </c>
      <c r="H6447">
        <v>49.7</v>
      </c>
      <c r="I6447" t="s">
        <v>26</v>
      </c>
      <c r="J6447">
        <v>12</v>
      </c>
      <c r="K6447">
        <v>50</v>
      </c>
      <c r="L6447">
        <v>49</v>
      </c>
      <c r="M6447">
        <v>-12</v>
      </c>
      <c r="N6447">
        <v>4.33</v>
      </c>
      <c r="P6447">
        <v>0.03</v>
      </c>
      <c r="R6447">
        <v>0.05</v>
      </c>
      <c r="T6447">
        <v>0</v>
      </c>
      <c r="X6447" t="s">
        <v>114</v>
      </c>
      <c r="Y6447">
        <v>6446</v>
      </c>
      <c r="Z6447" s="1">
        <v>0.72279745370370374</v>
      </c>
      <c r="AA6447" t="s">
        <v>12568</v>
      </c>
      <c r="AB6447">
        <v>4.2000000000000003E-2</v>
      </c>
      <c r="AC6447">
        <v>4.0000000000000001E-3</v>
      </c>
      <c r="AD6447">
        <v>4.33</v>
      </c>
      <c r="AE6447" t="s">
        <v>114</v>
      </c>
    </row>
    <row r="6448" spans="1:32" x14ac:dyDescent="0.2">
      <c r="A6448">
        <v>6447</v>
      </c>
      <c r="C6448">
        <v>156942</v>
      </c>
      <c r="D6448">
        <v>253908</v>
      </c>
      <c r="F6448">
        <v>17</v>
      </c>
      <c r="G6448">
        <v>24</v>
      </c>
      <c r="H6448">
        <v>18.7</v>
      </c>
      <c r="I6448" t="s">
        <v>26</v>
      </c>
      <c r="J6448">
        <v>60</v>
      </c>
      <c r="K6448">
        <v>40</v>
      </c>
      <c r="L6448">
        <v>25</v>
      </c>
      <c r="M6448">
        <v>-60</v>
      </c>
      <c r="N6448">
        <v>5.77</v>
      </c>
      <c r="P6448">
        <v>-0.08</v>
      </c>
      <c r="X6448" t="s">
        <v>1080</v>
      </c>
      <c r="Y6448">
        <v>6447</v>
      </c>
      <c r="Z6448" s="1">
        <v>0.72521643518518519</v>
      </c>
      <c r="AA6448" t="s">
        <v>12569</v>
      </c>
      <c r="AB6448">
        <v>-8.0000000000000002E-3</v>
      </c>
      <c r="AC6448">
        <v>-2E-3</v>
      </c>
      <c r="AD6448">
        <v>5.77</v>
      </c>
      <c r="AE6448" t="s">
        <v>9146</v>
      </c>
      <c r="AF6448" t="s">
        <v>36</v>
      </c>
    </row>
    <row r="6449" spans="1:32" x14ac:dyDescent="0.2">
      <c r="A6449">
        <v>6448</v>
      </c>
      <c r="C6449">
        <v>156947</v>
      </c>
      <c r="D6449">
        <v>17414</v>
      </c>
      <c r="E6449" t="s">
        <v>4845</v>
      </c>
      <c r="F6449">
        <v>17</v>
      </c>
      <c r="G6449">
        <v>16</v>
      </c>
      <c r="H6449">
        <v>29.4</v>
      </c>
      <c r="I6449" t="s">
        <v>24</v>
      </c>
      <c r="J6449">
        <v>60</v>
      </c>
      <c r="K6449">
        <v>40</v>
      </c>
      <c r="L6449">
        <v>14</v>
      </c>
      <c r="M6449">
        <v>60</v>
      </c>
      <c r="N6449">
        <v>6.32</v>
      </c>
      <c r="P6449">
        <v>1.0900000000000001</v>
      </c>
      <c r="X6449" t="s">
        <v>5638</v>
      </c>
      <c r="Y6449">
        <v>6448</v>
      </c>
      <c r="Z6449" s="1">
        <v>0.71978472222222223</v>
      </c>
      <c r="AA6449" t="s">
        <v>12570</v>
      </c>
      <c r="AB6449">
        <v>-4.2000000000000003E-2</v>
      </c>
      <c r="AC6449">
        <v>1.4E-2</v>
      </c>
      <c r="AD6449">
        <v>6.32</v>
      </c>
      <c r="AE6449" t="s">
        <v>9566</v>
      </c>
      <c r="AF6449" t="s">
        <v>36</v>
      </c>
    </row>
    <row r="6450" spans="1:32" x14ac:dyDescent="0.2">
      <c r="A6450">
        <v>6449</v>
      </c>
      <c r="C6450">
        <v>156971</v>
      </c>
      <c r="D6450">
        <v>160482</v>
      </c>
      <c r="F6450">
        <v>17</v>
      </c>
      <c r="G6450">
        <v>20</v>
      </c>
      <c r="H6450">
        <v>52.7</v>
      </c>
      <c r="I6450" t="s">
        <v>26</v>
      </c>
      <c r="J6450">
        <v>10</v>
      </c>
      <c r="K6450">
        <v>41</v>
      </c>
      <c r="L6450">
        <v>46</v>
      </c>
      <c r="M6450">
        <v>-10</v>
      </c>
      <c r="N6450">
        <v>6.46</v>
      </c>
      <c r="P6450">
        <v>0.33</v>
      </c>
      <c r="R6450">
        <v>0.01</v>
      </c>
      <c r="X6450" t="s">
        <v>2565</v>
      </c>
      <c r="Y6450">
        <v>6449</v>
      </c>
      <c r="Z6450" s="1">
        <v>0.72283217592592586</v>
      </c>
      <c r="AA6450" t="s">
        <v>12571</v>
      </c>
      <c r="AB6450">
        <v>6.5000000000000002E-2</v>
      </c>
      <c r="AC6450">
        <v>-8.9999999999999993E-3</v>
      </c>
      <c r="AD6450">
        <v>6.46</v>
      </c>
      <c r="AE6450" t="s">
        <v>2565</v>
      </c>
    </row>
    <row r="6451" spans="1:32" x14ac:dyDescent="0.2">
      <c r="A6451">
        <v>6450</v>
      </c>
      <c r="C6451">
        <v>157038</v>
      </c>
      <c r="D6451">
        <v>208740</v>
      </c>
      <c r="F6451">
        <v>17</v>
      </c>
      <c r="G6451">
        <v>22</v>
      </c>
      <c r="H6451">
        <v>39.4</v>
      </c>
      <c r="I6451" t="s">
        <v>26</v>
      </c>
      <c r="J6451">
        <v>37</v>
      </c>
      <c r="K6451">
        <v>48</v>
      </c>
      <c r="L6451">
        <v>18</v>
      </c>
      <c r="M6451">
        <v>-37</v>
      </c>
      <c r="N6451">
        <v>6.41</v>
      </c>
      <c r="P6451">
        <v>0.64</v>
      </c>
      <c r="R6451">
        <v>-0.32</v>
      </c>
      <c r="X6451" t="s">
        <v>4846</v>
      </c>
      <c r="Y6451">
        <v>6450</v>
      </c>
      <c r="Z6451" s="1">
        <v>0.7240671296296296</v>
      </c>
      <c r="AA6451" t="s">
        <v>12572</v>
      </c>
      <c r="AB6451">
        <v>1.7000000000000001E-2</v>
      </c>
      <c r="AC6451">
        <v>-1.2999999999999999E-2</v>
      </c>
      <c r="AD6451">
        <v>6.41</v>
      </c>
      <c r="AE6451" t="s">
        <v>4846</v>
      </c>
    </row>
    <row r="6452" spans="1:32" x14ac:dyDescent="0.2">
      <c r="A6452">
        <v>6451</v>
      </c>
      <c r="B6452" t="s">
        <v>4847</v>
      </c>
      <c r="C6452">
        <v>157042</v>
      </c>
      <c r="D6452">
        <v>227886</v>
      </c>
      <c r="E6452" t="s">
        <v>4847</v>
      </c>
      <c r="F6452">
        <v>17</v>
      </c>
      <c r="G6452">
        <v>23</v>
      </c>
      <c r="H6452">
        <v>16.100000000000001</v>
      </c>
      <c r="I6452" t="s">
        <v>26</v>
      </c>
      <c r="J6452">
        <v>47</v>
      </c>
      <c r="K6452">
        <v>28</v>
      </c>
      <c r="L6452">
        <v>6</v>
      </c>
      <c r="M6452">
        <v>-47</v>
      </c>
      <c r="N6452">
        <v>5.25</v>
      </c>
      <c r="P6452">
        <v>-0.11</v>
      </c>
      <c r="R6452">
        <v>-0.82</v>
      </c>
      <c r="T6452">
        <v>-0.08</v>
      </c>
      <c r="X6452" t="s">
        <v>4848</v>
      </c>
      <c r="Y6452">
        <v>6451</v>
      </c>
      <c r="Z6452" s="1">
        <v>0.72449189814814818</v>
      </c>
      <c r="AA6452" t="s">
        <v>12573</v>
      </c>
      <c r="AB6452">
        <v>-0.01</v>
      </c>
      <c r="AC6452">
        <v>-2.4E-2</v>
      </c>
      <c r="AD6452">
        <v>5.25</v>
      </c>
      <c r="AE6452" t="s">
        <v>2436</v>
      </c>
      <c r="AF6452" t="s">
        <v>36</v>
      </c>
    </row>
    <row r="6453" spans="1:32" x14ac:dyDescent="0.2">
      <c r="A6453">
        <v>6452</v>
      </c>
      <c r="C6453">
        <v>157049</v>
      </c>
      <c r="D6453">
        <v>102757</v>
      </c>
      <c r="E6453" t="s">
        <v>4849</v>
      </c>
      <c r="F6453">
        <v>17</v>
      </c>
      <c r="G6453">
        <v>20</v>
      </c>
      <c r="H6453">
        <v>18.899999999999999</v>
      </c>
      <c r="I6453" t="s">
        <v>24</v>
      </c>
      <c r="J6453">
        <v>18</v>
      </c>
      <c r="K6453">
        <v>3</v>
      </c>
      <c r="L6453">
        <v>26</v>
      </c>
      <c r="M6453">
        <v>18</v>
      </c>
      <c r="N6453">
        <v>5</v>
      </c>
      <c r="P6453">
        <v>1.62</v>
      </c>
      <c r="R6453">
        <v>2.06</v>
      </c>
      <c r="T6453">
        <v>0.77</v>
      </c>
      <c r="U6453" t="s">
        <v>93</v>
      </c>
      <c r="X6453" t="s">
        <v>503</v>
      </c>
      <c r="Y6453">
        <v>6452</v>
      </c>
      <c r="Z6453" s="1">
        <v>0.72244097222222214</v>
      </c>
      <c r="AA6453" t="s">
        <v>12574</v>
      </c>
      <c r="AB6453">
        <v>8.9999999999999993E-3</v>
      </c>
      <c r="AC6453">
        <v>-5.5E-2</v>
      </c>
      <c r="AD6453">
        <v>5</v>
      </c>
      <c r="AE6453" t="s">
        <v>353</v>
      </c>
      <c r="AF6453" t="s">
        <v>36</v>
      </c>
    </row>
    <row r="6454" spans="1:32" x14ac:dyDescent="0.2">
      <c r="A6454">
        <v>6453</v>
      </c>
      <c r="B6454" t="s">
        <v>4850</v>
      </c>
      <c r="C6454">
        <v>157056</v>
      </c>
      <c r="D6454">
        <v>185320</v>
      </c>
      <c r="E6454" t="s">
        <v>4851</v>
      </c>
      <c r="F6454">
        <v>17</v>
      </c>
      <c r="G6454">
        <v>22</v>
      </c>
      <c r="H6454">
        <v>0.6</v>
      </c>
      <c r="I6454" t="s">
        <v>26</v>
      </c>
      <c r="J6454">
        <v>24</v>
      </c>
      <c r="K6454">
        <v>59</v>
      </c>
      <c r="L6454">
        <v>58</v>
      </c>
      <c r="M6454">
        <v>-24</v>
      </c>
      <c r="N6454">
        <v>3.27</v>
      </c>
      <c r="P6454">
        <v>-0.22</v>
      </c>
      <c r="R6454">
        <v>-0.86</v>
      </c>
      <c r="T6454">
        <v>-0.21</v>
      </c>
      <c r="X6454" t="s">
        <v>85</v>
      </c>
      <c r="Y6454">
        <v>6453</v>
      </c>
      <c r="Z6454" s="1">
        <v>0.72361805555555547</v>
      </c>
      <c r="AA6454" t="s">
        <v>12575</v>
      </c>
      <c r="AB6454">
        <v>-4.0000000000000001E-3</v>
      </c>
      <c r="AC6454">
        <v>-0.02</v>
      </c>
      <c r="AD6454">
        <v>3.27</v>
      </c>
      <c r="AE6454" t="s">
        <v>85</v>
      </c>
    </row>
    <row r="6455" spans="1:32" x14ac:dyDescent="0.2">
      <c r="A6455">
        <v>6454</v>
      </c>
      <c r="C6455">
        <v>157060</v>
      </c>
      <c r="D6455">
        <v>208741</v>
      </c>
      <c r="F6455">
        <v>17</v>
      </c>
      <c r="G6455">
        <v>22</v>
      </c>
      <c r="H6455">
        <v>38</v>
      </c>
      <c r="I6455" t="s">
        <v>26</v>
      </c>
      <c r="J6455">
        <v>35</v>
      </c>
      <c r="K6455">
        <v>54</v>
      </c>
      <c r="L6455">
        <v>36</v>
      </c>
      <c r="M6455">
        <v>-35</v>
      </c>
      <c r="N6455">
        <v>6.47</v>
      </c>
      <c r="P6455">
        <v>0.54</v>
      </c>
      <c r="X6455" t="s">
        <v>75</v>
      </c>
      <c r="Y6455">
        <v>6454</v>
      </c>
      <c r="Z6455" s="1">
        <v>0.7240509259259259</v>
      </c>
      <c r="AA6455" t="s">
        <v>12576</v>
      </c>
      <c r="AB6455">
        <v>0.08</v>
      </c>
      <c r="AC6455">
        <v>0.112</v>
      </c>
      <c r="AD6455">
        <v>6.47</v>
      </c>
      <c r="AE6455" t="s">
        <v>75</v>
      </c>
    </row>
    <row r="6456" spans="1:32" x14ac:dyDescent="0.2">
      <c r="A6456">
        <v>6455</v>
      </c>
      <c r="C6456">
        <v>157087</v>
      </c>
      <c r="D6456">
        <v>85016</v>
      </c>
      <c r="F6456">
        <v>17</v>
      </c>
      <c r="G6456">
        <v>20</v>
      </c>
      <c r="H6456">
        <v>9.8000000000000007</v>
      </c>
      <c r="I6456" t="s">
        <v>24</v>
      </c>
      <c r="J6456">
        <v>25</v>
      </c>
      <c r="K6456">
        <v>32</v>
      </c>
      <c r="L6456">
        <v>15</v>
      </c>
      <c r="M6456">
        <v>25</v>
      </c>
      <c r="N6456">
        <v>5.38</v>
      </c>
      <c r="P6456">
        <v>0.03</v>
      </c>
      <c r="R6456">
        <v>0.1</v>
      </c>
      <c r="X6456" t="s">
        <v>2714</v>
      </c>
      <c r="Y6456">
        <v>6455</v>
      </c>
      <c r="Z6456" s="1">
        <v>0.72233564814814821</v>
      </c>
      <c r="AA6456" t="s">
        <v>12577</v>
      </c>
      <c r="AB6456">
        <v>2.1000000000000001E-2</v>
      </c>
      <c r="AC6456">
        <v>-1.4999999999999999E-2</v>
      </c>
      <c r="AD6456">
        <v>5.38</v>
      </c>
      <c r="AE6456" t="s">
        <v>2714</v>
      </c>
    </row>
    <row r="6457" spans="1:32" x14ac:dyDescent="0.2">
      <c r="A6457">
        <v>6456</v>
      </c>
      <c r="C6457">
        <v>157097</v>
      </c>
      <c r="D6457">
        <v>208747</v>
      </c>
      <c r="F6457">
        <v>17</v>
      </c>
      <c r="G6457">
        <v>22</v>
      </c>
      <c r="H6457">
        <v>54.9</v>
      </c>
      <c r="I6457" t="s">
        <v>26</v>
      </c>
      <c r="J6457">
        <v>37</v>
      </c>
      <c r="K6457">
        <v>13</v>
      </c>
      <c r="L6457">
        <v>14</v>
      </c>
      <c r="M6457">
        <v>-37</v>
      </c>
      <c r="N6457">
        <v>5.93</v>
      </c>
      <c r="P6457">
        <v>1.08</v>
      </c>
      <c r="X6457" t="s">
        <v>45</v>
      </c>
      <c r="Y6457">
        <v>6456</v>
      </c>
      <c r="Z6457" s="1">
        <v>0.72424652777777776</v>
      </c>
      <c r="AA6457" t="s">
        <v>12578</v>
      </c>
      <c r="AB6457">
        <v>3.3000000000000002E-2</v>
      </c>
      <c r="AC6457">
        <v>-2.5999999999999999E-2</v>
      </c>
      <c r="AD6457">
        <v>5.93</v>
      </c>
      <c r="AE6457" t="s">
        <v>45</v>
      </c>
    </row>
    <row r="6458" spans="1:32" x14ac:dyDescent="0.2">
      <c r="A6458">
        <v>6457</v>
      </c>
      <c r="B6458" t="s">
        <v>4852</v>
      </c>
      <c r="C6458">
        <v>157198</v>
      </c>
      <c r="D6458">
        <v>85021</v>
      </c>
      <c r="F6458">
        <v>17</v>
      </c>
      <c r="G6458">
        <v>20</v>
      </c>
      <c r="H6458">
        <v>54.2</v>
      </c>
      <c r="I6458" t="s">
        <v>24</v>
      </c>
      <c r="J6458">
        <v>24</v>
      </c>
      <c r="K6458">
        <v>29</v>
      </c>
      <c r="L6458">
        <v>58</v>
      </c>
      <c r="M6458">
        <v>24</v>
      </c>
      <c r="N6458">
        <v>5.12</v>
      </c>
      <c r="P6458">
        <v>-0.03</v>
      </c>
      <c r="R6458">
        <v>0.02</v>
      </c>
      <c r="X6458" t="s">
        <v>114</v>
      </c>
      <c r="Y6458">
        <v>6457</v>
      </c>
      <c r="Z6458" s="1">
        <v>0.72284953703703703</v>
      </c>
      <c r="AA6458" t="s">
        <v>12579</v>
      </c>
      <c r="AB6458">
        <v>-2.1999999999999999E-2</v>
      </c>
      <c r="AC6458">
        <v>2E-3</v>
      </c>
      <c r="AD6458">
        <v>5.12</v>
      </c>
      <c r="AE6458" t="s">
        <v>114</v>
      </c>
    </row>
    <row r="6459" spans="1:32" x14ac:dyDescent="0.2">
      <c r="A6459">
        <v>6458</v>
      </c>
      <c r="B6459" t="s">
        <v>4853</v>
      </c>
      <c r="C6459">
        <v>157214</v>
      </c>
      <c r="D6459">
        <v>65963</v>
      </c>
      <c r="E6459">
        <v>8553</v>
      </c>
      <c r="F6459">
        <v>17</v>
      </c>
      <c r="G6459">
        <v>20</v>
      </c>
      <c r="H6459">
        <v>39.6</v>
      </c>
      <c r="I6459" t="s">
        <v>24</v>
      </c>
      <c r="J6459">
        <v>32</v>
      </c>
      <c r="K6459">
        <v>28</v>
      </c>
      <c r="L6459">
        <v>4</v>
      </c>
      <c r="M6459">
        <v>32</v>
      </c>
      <c r="N6459">
        <v>5.39</v>
      </c>
      <c r="P6459">
        <v>0.62</v>
      </c>
      <c r="R6459">
        <v>7.0000000000000007E-2</v>
      </c>
      <c r="T6459">
        <v>0.35</v>
      </c>
      <c r="X6459" t="s">
        <v>124</v>
      </c>
      <c r="Y6459">
        <v>6458</v>
      </c>
      <c r="Z6459" s="1">
        <v>0.72268055555555566</v>
      </c>
      <c r="AA6459" t="s">
        <v>12580</v>
      </c>
      <c r="AB6459">
        <v>0.13700000000000001</v>
      </c>
      <c r="AC6459">
        <v>-1.0409999999999999</v>
      </c>
      <c r="AD6459">
        <v>5.39</v>
      </c>
      <c r="AE6459" t="s">
        <v>124</v>
      </c>
    </row>
    <row r="6460" spans="1:32" x14ac:dyDescent="0.2">
      <c r="A6460">
        <v>6459</v>
      </c>
      <c r="B6460" t="s">
        <v>4854</v>
      </c>
      <c r="C6460">
        <v>157236</v>
      </c>
      <c r="D6460">
        <v>185350</v>
      </c>
      <c r="F6460">
        <v>17</v>
      </c>
      <c r="G6460">
        <v>23</v>
      </c>
      <c r="H6460">
        <v>21.6</v>
      </c>
      <c r="I6460" t="s">
        <v>26</v>
      </c>
      <c r="J6460">
        <v>28</v>
      </c>
      <c r="K6460">
        <v>8</v>
      </c>
      <c r="L6460">
        <v>35</v>
      </c>
      <c r="M6460">
        <v>-28</v>
      </c>
      <c r="N6460">
        <v>5.35</v>
      </c>
      <c r="P6460">
        <v>1.55</v>
      </c>
      <c r="R6460">
        <v>1.8</v>
      </c>
      <c r="X6460" t="s">
        <v>77</v>
      </c>
      <c r="Y6460">
        <v>6459</v>
      </c>
      <c r="Z6460" s="1">
        <v>0.72455555555555551</v>
      </c>
      <c r="AA6460" t="s">
        <v>12581</v>
      </c>
      <c r="AB6460">
        <v>4.0000000000000001E-3</v>
      </c>
      <c r="AC6460">
        <v>-3.1E-2</v>
      </c>
      <c r="AD6460">
        <v>5.35</v>
      </c>
      <c r="AE6460" t="s">
        <v>77</v>
      </c>
    </row>
    <row r="6461" spans="1:32" x14ac:dyDescent="0.2">
      <c r="A6461">
        <v>6460</v>
      </c>
      <c r="C6461">
        <v>157243</v>
      </c>
      <c r="D6461">
        <v>227911</v>
      </c>
      <c r="F6461">
        <v>17</v>
      </c>
      <c r="G6461">
        <v>24</v>
      </c>
      <c r="H6461">
        <v>13</v>
      </c>
      <c r="I6461" t="s">
        <v>26</v>
      </c>
      <c r="J6461">
        <v>44</v>
      </c>
      <c r="K6461">
        <v>9</v>
      </c>
      <c r="L6461">
        <v>45</v>
      </c>
      <c r="M6461">
        <v>-44</v>
      </c>
      <c r="N6461">
        <v>5.12</v>
      </c>
      <c r="P6461">
        <v>-0.06</v>
      </c>
      <c r="R6461">
        <v>-0.4</v>
      </c>
      <c r="T6461">
        <v>-0.01</v>
      </c>
      <c r="U6461" t="s">
        <v>183</v>
      </c>
      <c r="X6461" t="s">
        <v>112</v>
      </c>
      <c r="Y6461">
        <v>6460</v>
      </c>
      <c r="Z6461" s="1">
        <v>0.72515046296296293</v>
      </c>
      <c r="AA6461" t="s">
        <v>12582</v>
      </c>
      <c r="AB6461">
        <v>-1.0999999999999999E-2</v>
      </c>
      <c r="AC6461">
        <v>-2.8000000000000001E-2</v>
      </c>
      <c r="AD6461">
        <v>5.12</v>
      </c>
      <c r="AE6461" t="s">
        <v>112</v>
      </c>
    </row>
    <row r="6462" spans="1:32" x14ac:dyDescent="0.2">
      <c r="A6462">
        <v>6461</v>
      </c>
      <c r="B6462" t="s">
        <v>4855</v>
      </c>
      <c r="C6462">
        <v>157244</v>
      </c>
      <c r="D6462">
        <v>244725</v>
      </c>
      <c r="F6462">
        <v>17</v>
      </c>
      <c r="G6462">
        <v>25</v>
      </c>
      <c r="H6462">
        <v>18</v>
      </c>
      <c r="I6462" t="s">
        <v>26</v>
      </c>
      <c r="J6462">
        <v>55</v>
      </c>
      <c r="K6462">
        <v>31</v>
      </c>
      <c r="L6462">
        <v>48</v>
      </c>
      <c r="M6462">
        <v>-55</v>
      </c>
      <c r="N6462">
        <v>2.85</v>
      </c>
      <c r="P6462">
        <v>1.46</v>
      </c>
      <c r="R6462">
        <v>1.56</v>
      </c>
      <c r="T6462">
        <v>0.53</v>
      </c>
      <c r="U6462" t="s">
        <v>93</v>
      </c>
      <c r="X6462" t="s">
        <v>4856</v>
      </c>
      <c r="Y6462">
        <v>6461</v>
      </c>
      <c r="Z6462" s="1">
        <v>0.72590277777777779</v>
      </c>
      <c r="AA6462" t="s">
        <v>12583</v>
      </c>
      <c r="AB6462">
        <v>-8.0000000000000002E-3</v>
      </c>
      <c r="AC6462">
        <v>-2.5000000000000001E-2</v>
      </c>
      <c r="AD6462">
        <v>2.85</v>
      </c>
      <c r="AE6462" t="s">
        <v>8687</v>
      </c>
      <c r="AF6462" t="s">
        <v>36</v>
      </c>
    </row>
    <row r="6463" spans="1:32" x14ac:dyDescent="0.2">
      <c r="A6463">
        <v>6462</v>
      </c>
      <c r="B6463" t="s">
        <v>4857</v>
      </c>
      <c r="C6463">
        <v>157246</v>
      </c>
      <c r="D6463">
        <v>244726</v>
      </c>
      <c r="F6463">
        <v>17</v>
      </c>
      <c r="G6463">
        <v>25</v>
      </c>
      <c r="H6463">
        <v>23.6</v>
      </c>
      <c r="I6463" t="s">
        <v>26</v>
      </c>
      <c r="J6463">
        <v>56</v>
      </c>
      <c r="K6463">
        <v>22</v>
      </c>
      <c r="L6463">
        <v>39</v>
      </c>
      <c r="M6463">
        <v>-56</v>
      </c>
      <c r="N6463">
        <v>3.34</v>
      </c>
      <c r="P6463">
        <v>-0.13</v>
      </c>
      <c r="R6463">
        <v>-0.96</v>
      </c>
      <c r="X6463" t="s">
        <v>2230</v>
      </c>
      <c r="Y6463">
        <v>6462</v>
      </c>
      <c r="Z6463" s="1">
        <v>0.72596759259259258</v>
      </c>
      <c r="AA6463" t="s">
        <v>12584</v>
      </c>
      <c r="AB6463">
        <v>-2E-3</v>
      </c>
      <c r="AC6463">
        <v>-1.2E-2</v>
      </c>
      <c r="AD6463">
        <v>3.34</v>
      </c>
      <c r="AE6463" t="s">
        <v>2230</v>
      </c>
    </row>
    <row r="6464" spans="1:32" x14ac:dyDescent="0.2">
      <c r="A6464">
        <v>6463</v>
      </c>
      <c r="C6464">
        <v>157257</v>
      </c>
      <c r="D6464">
        <v>102770</v>
      </c>
      <c r="F6464">
        <v>17</v>
      </c>
      <c r="G6464">
        <v>21</v>
      </c>
      <c r="H6464">
        <v>33.4</v>
      </c>
      <c r="I6464" t="s">
        <v>24</v>
      </c>
      <c r="J6464">
        <v>16</v>
      </c>
      <c r="K6464">
        <v>43</v>
      </c>
      <c r="L6464">
        <v>51</v>
      </c>
      <c r="M6464">
        <v>16</v>
      </c>
      <c r="N6464">
        <v>6.35</v>
      </c>
      <c r="P6464">
        <v>1.61</v>
      </c>
      <c r="R6464">
        <v>1.98</v>
      </c>
      <c r="X6464" t="s">
        <v>4692</v>
      </c>
      <c r="Y6464">
        <v>6463</v>
      </c>
      <c r="Z6464" s="1">
        <v>0.7233032407407407</v>
      </c>
      <c r="AA6464" t="s">
        <v>12585</v>
      </c>
      <c r="AB6464">
        <v>-1.7999999999999999E-2</v>
      </c>
      <c r="AC6464">
        <v>-2.4E-2</v>
      </c>
      <c r="AD6464">
        <v>6.35</v>
      </c>
      <c r="AE6464" t="s">
        <v>5765</v>
      </c>
      <c r="AF6464" t="s">
        <v>36</v>
      </c>
    </row>
    <row r="6465" spans="1:32" x14ac:dyDescent="0.2">
      <c r="A6465">
        <v>6464</v>
      </c>
      <c r="B6465" t="s">
        <v>4858</v>
      </c>
      <c r="C6465">
        <v>157325</v>
      </c>
      <c r="D6465">
        <v>46645</v>
      </c>
      <c r="E6465">
        <v>8556</v>
      </c>
      <c r="F6465">
        <v>17</v>
      </c>
      <c r="G6465">
        <v>20</v>
      </c>
      <c r="H6465">
        <v>21.1</v>
      </c>
      <c r="I6465" t="s">
        <v>24</v>
      </c>
      <c r="J6465">
        <v>46</v>
      </c>
      <c r="K6465">
        <v>14</v>
      </c>
      <c r="L6465">
        <v>27</v>
      </c>
      <c r="M6465">
        <v>46</v>
      </c>
      <c r="N6465">
        <v>5.59</v>
      </c>
      <c r="P6465">
        <v>1.57</v>
      </c>
      <c r="R6465">
        <v>1.86</v>
      </c>
      <c r="X6465" t="s">
        <v>53</v>
      </c>
      <c r="Y6465">
        <v>6464</v>
      </c>
      <c r="Z6465" s="1">
        <v>0.72246643518518516</v>
      </c>
      <c r="AA6465" t="s">
        <v>12586</v>
      </c>
      <c r="AB6465">
        <v>-2.9000000000000001E-2</v>
      </c>
      <c r="AC6465">
        <v>4.2999999999999997E-2</v>
      </c>
      <c r="AD6465">
        <v>5.59</v>
      </c>
      <c r="AE6465" t="s">
        <v>53</v>
      </c>
    </row>
    <row r="6466" spans="1:32" x14ac:dyDescent="0.2">
      <c r="A6466">
        <v>6465</v>
      </c>
      <c r="C6466">
        <v>157347</v>
      </c>
      <c r="D6466">
        <v>141642</v>
      </c>
      <c r="F6466">
        <v>17</v>
      </c>
      <c r="G6466">
        <v>22</v>
      </c>
      <c r="H6466">
        <v>51.3</v>
      </c>
      <c r="I6466" t="s">
        <v>26</v>
      </c>
      <c r="J6466">
        <v>2</v>
      </c>
      <c r="K6466">
        <v>23</v>
      </c>
      <c r="L6466">
        <v>18</v>
      </c>
      <c r="M6466">
        <v>-2</v>
      </c>
      <c r="N6466">
        <v>6.29</v>
      </c>
      <c r="P6466">
        <v>0.68</v>
      </c>
      <c r="R6466">
        <v>0.24</v>
      </c>
      <c r="X6466" t="s">
        <v>321</v>
      </c>
      <c r="Y6466">
        <v>6465</v>
      </c>
      <c r="Z6466" s="1">
        <v>0.72420486111111115</v>
      </c>
      <c r="AA6466" t="s">
        <v>12587</v>
      </c>
      <c r="AB6466">
        <v>4.4999999999999998E-2</v>
      </c>
      <c r="AC6466">
        <v>-0.112</v>
      </c>
      <c r="AD6466">
        <v>6.29</v>
      </c>
      <c r="AE6466" t="s">
        <v>321</v>
      </c>
    </row>
    <row r="6467" spans="1:32" x14ac:dyDescent="0.2">
      <c r="A6467">
        <v>6466</v>
      </c>
      <c r="C6467">
        <v>157358</v>
      </c>
      <c r="D6467">
        <v>85028</v>
      </c>
      <c r="F6467">
        <v>17</v>
      </c>
      <c r="G6467">
        <v>21</v>
      </c>
      <c r="H6467">
        <v>31.2</v>
      </c>
      <c r="I6467" t="s">
        <v>24</v>
      </c>
      <c r="J6467">
        <v>28</v>
      </c>
      <c r="K6467">
        <v>45</v>
      </c>
      <c r="L6467">
        <v>29</v>
      </c>
      <c r="M6467">
        <v>28</v>
      </c>
      <c r="N6467">
        <v>6.35</v>
      </c>
      <c r="P6467">
        <v>0.7</v>
      </c>
      <c r="X6467" t="s">
        <v>86</v>
      </c>
      <c r="Y6467">
        <v>6466</v>
      </c>
      <c r="Z6467" s="1">
        <v>0.7232777777777778</v>
      </c>
      <c r="AA6467" t="s">
        <v>12588</v>
      </c>
      <c r="AB6467">
        <v>6.0000000000000001E-3</v>
      </c>
      <c r="AC6467">
        <v>6.0000000000000001E-3</v>
      </c>
      <c r="AD6467">
        <v>6.35</v>
      </c>
      <c r="AE6467" t="s">
        <v>86</v>
      </c>
    </row>
    <row r="6468" spans="1:32" x14ac:dyDescent="0.2">
      <c r="A6468">
        <v>6467</v>
      </c>
      <c r="C6468">
        <v>157373</v>
      </c>
      <c r="D6468">
        <v>46651</v>
      </c>
      <c r="F6468">
        <v>17</v>
      </c>
      <c r="G6468">
        <v>20</v>
      </c>
      <c r="H6468">
        <v>33.6</v>
      </c>
      <c r="I6468" t="s">
        <v>24</v>
      </c>
      <c r="J6468">
        <v>48</v>
      </c>
      <c r="K6468">
        <v>11</v>
      </c>
      <c r="L6468">
        <v>18</v>
      </c>
      <c r="M6468">
        <v>48</v>
      </c>
      <c r="N6468">
        <v>6.43</v>
      </c>
      <c r="P6468">
        <v>0.43</v>
      </c>
      <c r="R6468">
        <v>-0.08</v>
      </c>
      <c r="X6468" t="s">
        <v>79</v>
      </c>
      <c r="Y6468">
        <v>6467</v>
      </c>
      <c r="Z6468" s="1">
        <v>0.72261111111111109</v>
      </c>
      <c r="AA6468" t="s">
        <v>12589</v>
      </c>
      <c r="AB6468">
        <v>0.19</v>
      </c>
      <c r="AC6468">
        <v>-1.9E-2</v>
      </c>
      <c r="AD6468">
        <v>6.43</v>
      </c>
      <c r="AE6468" t="s">
        <v>79</v>
      </c>
    </row>
    <row r="6469" spans="1:32" x14ac:dyDescent="0.2">
      <c r="A6469">
        <v>6468</v>
      </c>
      <c r="B6469" t="s">
        <v>4859</v>
      </c>
      <c r="C6469">
        <v>157457</v>
      </c>
      <c r="D6469">
        <v>244734</v>
      </c>
      <c r="F6469">
        <v>17</v>
      </c>
      <c r="G6469">
        <v>26</v>
      </c>
      <c r="H6469">
        <v>0</v>
      </c>
      <c r="I6469" t="s">
        <v>26</v>
      </c>
      <c r="J6469">
        <v>50</v>
      </c>
      <c r="K6469">
        <v>38</v>
      </c>
      <c r="L6469">
        <v>1</v>
      </c>
      <c r="M6469">
        <v>-50</v>
      </c>
      <c r="N6469">
        <v>5.23</v>
      </c>
      <c r="P6469">
        <v>1.06</v>
      </c>
      <c r="X6469" t="s">
        <v>71</v>
      </c>
      <c r="Y6469">
        <v>6468</v>
      </c>
      <c r="Z6469" s="1">
        <v>0.72638888888888886</v>
      </c>
      <c r="AA6469" t="s">
        <v>12590</v>
      </c>
      <c r="AB6469">
        <v>7.0000000000000001E-3</v>
      </c>
      <c r="AC6469">
        <v>1E-3</v>
      </c>
      <c r="AD6469">
        <v>5.23</v>
      </c>
      <c r="AE6469" t="s">
        <v>71</v>
      </c>
    </row>
    <row r="6470" spans="1:32" x14ac:dyDescent="0.2">
      <c r="A6470">
        <v>6469</v>
      </c>
      <c r="C6470">
        <v>157482</v>
      </c>
      <c r="D6470">
        <v>46664</v>
      </c>
      <c r="E6470" t="s">
        <v>4860</v>
      </c>
      <c r="F6470">
        <v>17</v>
      </c>
      <c r="G6470">
        <v>21</v>
      </c>
      <c r="H6470">
        <v>43.6</v>
      </c>
      <c r="I6470" t="s">
        <v>24</v>
      </c>
      <c r="J6470">
        <v>39</v>
      </c>
      <c r="K6470">
        <v>58</v>
      </c>
      <c r="L6470">
        <v>28</v>
      </c>
      <c r="M6470">
        <v>39</v>
      </c>
      <c r="N6470">
        <v>5.51</v>
      </c>
      <c r="P6470">
        <v>0.68</v>
      </c>
      <c r="R6470">
        <v>0.21</v>
      </c>
      <c r="X6470" t="s">
        <v>4861</v>
      </c>
      <c r="Y6470">
        <v>6469</v>
      </c>
      <c r="Z6470" s="1">
        <v>0.72342129629629637</v>
      </c>
      <c r="AA6470" t="s">
        <v>12591</v>
      </c>
      <c r="AB6470">
        <v>8.9999999999999993E-3</v>
      </c>
      <c r="AC6470">
        <v>-6.3E-2</v>
      </c>
      <c r="AD6470">
        <v>5.51</v>
      </c>
      <c r="AE6470" t="s">
        <v>4861</v>
      </c>
    </row>
    <row r="6471" spans="1:32" x14ac:dyDescent="0.2">
      <c r="A6471">
        <v>6470</v>
      </c>
      <c r="C6471">
        <v>157486</v>
      </c>
      <c r="D6471">
        <v>208786</v>
      </c>
      <c r="F6471">
        <v>17</v>
      </c>
      <c r="G6471">
        <v>25</v>
      </c>
      <c r="H6471">
        <v>2.7</v>
      </c>
      <c r="I6471" t="s">
        <v>26</v>
      </c>
      <c r="J6471">
        <v>34</v>
      </c>
      <c r="K6471">
        <v>41</v>
      </c>
      <c r="L6471">
        <v>47</v>
      </c>
      <c r="M6471">
        <v>-34</v>
      </c>
      <c r="N6471">
        <v>6.16</v>
      </c>
      <c r="P6471">
        <v>0.02</v>
      </c>
      <c r="X6471" t="s">
        <v>4862</v>
      </c>
      <c r="Y6471">
        <v>6470</v>
      </c>
      <c r="Z6471" s="1">
        <v>0.72572569444444446</v>
      </c>
      <c r="AA6471" t="s">
        <v>12592</v>
      </c>
      <c r="AB6471">
        <v>4.0000000000000001E-3</v>
      </c>
      <c r="AC6471">
        <v>-2.7E-2</v>
      </c>
      <c r="AD6471">
        <v>6.16</v>
      </c>
      <c r="AE6471" t="s">
        <v>12593</v>
      </c>
      <c r="AF6471" t="s">
        <v>36</v>
      </c>
    </row>
    <row r="6472" spans="1:32" x14ac:dyDescent="0.2">
      <c r="A6472">
        <v>6471</v>
      </c>
      <c r="C6472">
        <v>157524</v>
      </c>
      <c r="D6472">
        <v>253928</v>
      </c>
      <c r="F6472">
        <v>17</v>
      </c>
      <c r="G6472">
        <v>28</v>
      </c>
      <c r="H6472">
        <v>7.7</v>
      </c>
      <c r="I6472" t="s">
        <v>26</v>
      </c>
      <c r="J6472">
        <v>63</v>
      </c>
      <c r="K6472">
        <v>2</v>
      </c>
      <c r="L6472">
        <v>11</v>
      </c>
      <c r="M6472">
        <v>-63</v>
      </c>
      <c r="N6472">
        <v>6.24</v>
      </c>
      <c r="P6472">
        <v>-0.09</v>
      </c>
      <c r="X6472" t="s">
        <v>5484</v>
      </c>
      <c r="Y6472">
        <v>6471</v>
      </c>
      <c r="Z6472" s="1">
        <v>0.72786689814814809</v>
      </c>
      <c r="AA6472" t="s">
        <v>12594</v>
      </c>
      <c r="AB6472">
        <v>-2.3E-2</v>
      </c>
      <c r="AC6472">
        <v>-2.7E-2</v>
      </c>
      <c r="AD6472">
        <v>6.24</v>
      </c>
      <c r="AE6472" t="s">
        <v>5484</v>
      </c>
    </row>
    <row r="6473" spans="1:32" x14ac:dyDescent="0.2">
      <c r="A6473">
        <v>6472</v>
      </c>
      <c r="C6473">
        <v>157527</v>
      </c>
      <c r="D6473">
        <v>185367</v>
      </c>
      <c r="F6473">
        <v>17</v>
      </c>
      <c r="G6473">
        <v>24</v>
      </c>
      <c r="H6473">
        <v>42</v>
      </c>
      <c r="I6473" t="s">
        <v>26</v>
      </c>
      <c r="J6473">
        <v>21</v>
      </c>
      <c r="K6473">
        <v>26</v>
      </c>
      <c r="L6473">
        <v>30</v>
      </c>
      <c r="M6473">
        <v>-21</v>
      </c>
      <c r="N6473">
        <v>5.85</v>
      </c>
      <c r="P6473">
        <v>0.93</v>
      </c>
      <c r="R6473">
        <v>0.67</v>
      </c>
      <c r="T6473">
        <v>0.32</v>
      </c>
      <c r="U6473" t="s">
        <v>93</v>
      </c>
      <c r="X6473" t="s">
        <v>71</v>
      </c>
      <c r="Y6473">
        <v>6472</v>
      </c>
      <c r="Z6473" s="1">
        <v>0.72548611111111105</v>
      </c>
      <c r="AA6473" t="s">
        <v>12595</v>
      </c>
      <c r="AB6473">
        <v>-2.1000000000000001E-2</v>
      </c>
      <c r="AC6473">
        <v>-2.8000000000000001E-2</v>
      </c>
      <c r="AD6473">
        <v>5.85</v>
      </c>
      <c r="AE6473" t="s">
        <v>71</v>
      </c>
    </row>
    <row r="6474" spans="1:32" x14ac:dyDescent="0.2">
      <c r="A6474">
        <v>6473</v>
      </c>
      <c r="C6474">
        <v>157546</v>
      </c>
      <c r="D6474">
        <v>160523</v>
      </c>
      <c r="F6474">
        <v>17</v>
      </c>
      <c r="G6474">
        <v>24</v>
      </c>
      <c r="H6474">
        <v>37.1</v>
      </c>
      <c r="I6474" t="s">
        <v>26</v>
      </c>
      <c r="J6474">
        <v>18</v>
      </c>
      <c r="K6474">
        <v>26</v>
      </c>
      <c r="L6474">
        <v>45</v>
      </c>
      <c r="M6474">
        <v>-18</v>
      </c>
      <c r="N6474">
        <v>6.21</v>
      </c>
      <c r="P6474">
        <v>0.03</v>
      </c>
      <c r="R6474">
        <v>-0.13</v>
      </c>
      <c r="X6474" t="s">
        <v>66</v>
      </c>
      <c r="Y6474">
        <v>6473</v>
      </c>
      <c r="Z6474" s="1">
        <v>0.72542939814814822</v>
      </c>
      <c r="AA6474" t="s">
        <v>12596</v>
      </c>
      <c r="AB6474">
        <v>1.7999999999999999E-2</v>
      </c>
      <c r="AC6474">
        <v>-4.0000000000000001E-3</v>
      </c>
      <c r="AD6474">
        <v>6.21</v>
      </c>
      <c r="AE6474" t="s">
        <v>66</v>
      </c>
    </row>
    <row r="6475" spans="1:32" x14ac:dyDescent="0.2">
      <c r="A6475">
        <v>6474</v>
      </c>
      <c r="C6475">
        <v>157588</v>
      </c>
      <c r="D6475">
        <v>185374</v>
      </c>
      <c r="F6475">
        <v>17</v>
      </c>
      <c r="G6475">
        <v>25</v>
      </c>
      <c r="H6475">
        <v>6.2</v>
      </c>
      <c r="I6475" t="s">
        <v>26</v>
      </c>
      <c r="J6475">
        <v>24</v>
      </c>
      <c r="K6475">
        <v>14</v>
      </c>
      <c r="L6475">
        <v>37</v>
      </c>
      <c r="M6475">
        <v>-24</v>
      </c>
      <c r="N6475">
        <v>6.19</v>
      </c>
      <c r="P6475">
        <v>1.1000000000000001</v>
      </c>
      <c r="W6475" t="s">
        <v>27</v>
      </c>
      <c r="X6475" t="s">
        <v>507</v>
      </c>
      <c r="Y6475">
        <v>6474</v>
      </c>
      <c r="Z6475" s="1">
        <v>0.72576620370370371</v>
      </c>
      <c r="AA6475" t="s">
        <v>12597</v>
      </c>
      <c r="AB6475">
        <v>1.6E-2</v>
      </c>
      <c r="AC6475">
        <v>1.2E-2</v>
      </c>
      <c r="AD6475">
        <v>6.19</v>
      </c>
      <c r="AE6475" t="s">
        <v>5984</v>
      </c>
    </row>
    <row r="6476" spans="1:32" x14ac:dyDescent="0.2">
      <c r="A6476">
        <v>6475</v>
      </c>
      <c r="C6476">
        <v>157599</v>
      </c>
      <c r="D6476">
        <v>244749</v>
      </c>
      <c r="F6476">
        <v>17</v>
      </c>
      <c r="G6476">
        <v>26</v>
      </c>
      <c r="H6476">
        <v>56.3</v>
      </c>
      <c r="I6476" t="s">
        <v>26</v>
      </c>
      <c r="J6476">
        <v>51</v>
      </c>
      <c r="K6476">
        <v>56</v>
      </c>
      <c r="L6476">
        <v>57</v>
      </c>
      <c r="M6476">
        <v>-51</v>
      </c>
      <c r="N6476">
        <v>6.19</v>
      </c>
      <c r="P6476">
        <v>-0.03</v>
      </c>
      <c r="X6476" t="s">
        <v>2677</v>
      </c>
      <c r="Y6476">
        <v>6475</v>
      </c>
      <c r="Z6476" s="1">
        <v>0.72704050925925923</v>
      </c>
      <c r="AA6476" t="s">
        <v>12598</v>
      </c>
      <c r="AB6476">
        <v>5.0000000000000001E-3</v>
      </c>
      <c r="AC6476">
        <v>-2.1000000000000001E-2</v>
      </c>
      <c r="AD6476">
        <v>6.19</v>
      </c>
      <c r="AE6476" t="s">
        <v>2677</v>
      </c>
    </row>
    <row r="6477" spans="1:32" x14ac:dyDescent="0.2">
      <c r="A6477">
        <v>6476</v>
      </c>
      <c r="C6477">
        <v>157617</v>
      </c>
      <c r="D6477">
        <v>122346</v>
      </c>
      <c r="F6477">
        <v>17</v>
      </c>
      <c r="G6477">
        <v>23</v>
      </c>
      <c r="H6477">
        <v>57.6</v>
      </c>
      <c r="I6477" t="s">
        <v>24</v>
      </c>
      <c r="J6477">
        <v>8</v>
      </c>
      <c r="K6477">
        <v>51</v>
      </c>
      <c r="L6477">
        <v>10</v>
      </c>
      <c r="M6477">
        <v>8</v>
      </c>
      <c r="N6477">
        <v>5.77</v>
      </c>
      <c r="P6477">
        <v>1.25</v>
      </c>
      <c r="R6477">
        <v>1.27</v>
      </c>
      <c r="W6477" t="s">
        <v>27</v>
      </c>
      <c r="X6477" t="s">
        <v>507</v>
      </c>
      <c r="Y6477">
        <v>6476</v>
      </c>
      <c r="Z6477" s="1">
        <v>0.72497222222222224</v>
      </c>
      <c r="AA6477" t="s">
        <v>12599</v>
      </c>
      <c r="AB6477">
        <v>8.9999999999999993E-3</v>
      </c>
      <c r="AC6477">
        <v>-2E-3</v>
      </c>
      <c r="AD6477">
        <v>5.77</v>
      </c>
      <c r="AE6477" t="s">
        <v>5984</v>
      </c>
    </row>
    <row r="6478" spans="1:32" x14ac:dyDescent="0.2">
      <c r="A6478">
        <v>6477</v>
      </c>
      <c r="C6478">
        <v>157661</v>
      </c>
      <c r="D6478">
        <v>227971</v>
      </c>
      <c r="E6478">
        <v>8637</v>
      </c>
      <c r="F6478">
        <v>17</v>
      </c>
      <c r="G6478">
        <v>26</v>
      </c>
      <c r="H6478">
        <v>51.5</v>
      </c>
      <c r="I6478" t="s">
        <v>26</v>
      </c>
      <c r="J6478">
        <v>45</v>
      </c>
      <c r="K6478">
        <v>50</v>
      </c>
      <c r="L6478">
        <v>37</v>
      </c>
      <c r="M6478">
        <v>-45</v>
      </c>
      <c r="N6478">
        <v>5.29</v>
      </c>
      <c r="P6478">
        <v>-7.0000000000000007E-2</v>
      </c>
      <c r="R6478">
        <v>-0.34</v>
      </c>
      <c r="T6478">
        <v>-0.03</v>
      </c>
      <c r="U6478" t="s">
        <v>183</v>
      </c>
      <c r="X6478" t="s">
        <v>4863</v>
      </c>
      <c r="Y6478">
        <v>6477</v>
      </c>
      <c r="Z6478" s="1">
        <v>0.72698495370370375</v>
      </c>
      <c r="AA6478" t="s">
        <v>12600</v>
      </c>
      <c r="AB6478">
        <v>-0.04</v>
      </c>
      <c r="AC6478">
        <v>-0.04</v>
      </c>
      <c r="AD6478">
        <v>5.29</v>
      </c>
      <c r="AE6478" t="s">
        <v>12601</v>
      </c>
      <c r="AF6478" t="s">
        <v>36</v>
      </c>
    </row>
    <row r="6479" spans="1:32" x14ac:dyDescent="0.2">
      <c r="A6479">
        <v>6478</v>
      </c>
      <c r="C6479">
        <v>157662</v>
      </c>
      <c r="D6479">
        <v>244755</v>
      </c>
      <c r="F6479">
        <v>17</v>
      </c>
      <c r="G6479">
        <v>27</v>
      </c>
      <c r="H6479">
        <v>12.4</v>
      </c>
      <c r="I6479" t="s">
        <v>26</v>
      </c>
      <c r="J6479">
        <v>50</v>
      </c>
      <c r="K6479">
        <v>37</v>
      </c>
      <c r="L6479">
        <v>49</v>
      </c>
      <c r="M6479">
        <v>-50</v>
      </c>
      <c r="N6479">
        <v>5.92</v>
      </c>
      <c r="P6479">
        <v>0.08</v>
      </c>
      <c r="X6479" t="s">
        <v>4471</v>
      </c>
      <c r="Y6479">
        <v>6478</v>
      </c>
      <c r="Z6479" s="1">
        <v>0.72722685185185176</v>
      </c>
      <c r="AA6479" t="s">
        <v>12602</v>
      </c>
      <c r="AB6479">
        <v>-7.0000000000000001E-3</v>
      </c>
      <c r="AC6479">
        <v>-4.0000000000000001E-3</v>
      </c>
      <c r="AD6479">
        <v>5.92</v>
      </c>
      <c r="AE6479" t="s">
        <v>4471</v>
      </c>
    </row>
    <row r="6480" spans="1:32" x14ac:dyDescent="0.2">
      <c r="A6480">
        <v>6479</v>
      </c>
      <c r="C6480">
        <v>157681</v>
      </c>
      <c r="D6480">
        <v>30354</v>
      </c>
      <c r="F6480">
        <v>17</v>
      </c>
      <c r="G6480">
        <v>21</v>
      </c>
      <c r="H6480">
        <v>45.4</v>
      </c>
      <c r="I6480" t="s">
        <v>24</v>
      </c>
      <c r="J6480">
        <v>53</v>
      </c>
      <c r="K6480">
        <v>25</v>
      </c>
      <c r="L6480">
        <v>14</v>
      </c>
      <c r="M6480">
        <v>53</v>
      </c>
      <c r="N6480">
        <v>5.67</v>
      </c>
      <c r="P6480">
        <v>1.47</v>
      </c>
      <c r="X6480" t="s">
        <v>172</v>
      </c>
      <c r="Y6480">
        <v>6479</v>
      </c>
      <c r="Z6480" s="1">
        <v>0.72344212962962962</v>
      </c>
      <c r="AA6480" t="s">
        <v>12603</v>
      </c>
      <c r="AB6480">
        <v>2.1000000000000001E-2</v>
      </c>
      <c r="AC6480">
        <v>5.0000000000000001E-3</v>
      </c>
      <c r="AD6480">
        <v>5.67</v>
      </c>
      <c r="AE6480" t="s">
        <v>172</v>
      </c>
    </row>
    <row r="6481" spans="1:32" x14ac:dyDescent="0.2">
      <c r="A6481">
        <v>6480</v>
      </c>
      <c r="B6481" t="s">
        <v>4864</v>
      </c>
      <c r="C6481">
        <v>157728</v>
      </c>
      <c r="D6481">
        <v>85062</v>
      </c>
      <c r="E6481">
        <v>8606</v>
      </c>
      <c r="F6481">
        <v>17</v>
      </c>
      <c r="G6481">
        <v>24</v>
      </c>
      <c r="H6481">
        <v>6.6</v>
      </c>
      <c r="I6481" t="s">
        <v>24</v>
      </c>
      <c r="J6481">
        <v>22</v>
      </c>
      <c r="K6481">
        <v>57</v>
      </c>
      <c r="L6481">
        <v>37</v>
      </c>
      <c r="M6481">
        <v>22</v>
      </c>
      <c r="N6481">
        <v>5.74</v>
      </c>
      <c r="P6481">
        <v>0.21</v>
      </c>
      <c r="R6481">
        <v>0.05</v>
      </c>
      <c r="X6481" t="s">
        <v>88</v>
      </c>
      <c r="Y6481">
        <v>6480</v>
      </c>
      <c r="Z6481" s="1">
        <v>0.72507638888888881</v>
      </c>
      <c r="AA6481" t="s">
        <v>12604</v>
      </c>
      <c r="AB6481">
        <v>-4.5999999999999999E-2</v>
      </c>
      <c r="AC6481">
        <v>-3.2000000000000001E-2</v>
      </c>
      <c r="AD6481">
        <v>5.74</v>
      </c>
      <c r="AE6481" t="s">
        <v>88</v>
      </c>
    </row>
    <row r="6482" spans="1:32" x14ac:dyDescent="0.2">
      <c r="A6482">
        <v>6481</v>
      </c>
      <c r="C6482">
        <v>157740</v>
      </c>
      <c r="D6482">
        <v>102805</v>
      </c>
      <c r="F6482">
        <v>17</v>
      </c>
      <c r="G6482">
        <v>24</v>
      </c>
      <c r="H6482">
        <v>31.5</v>
      </c>
      <c r="I6482" t="s">
        <v>24</v>
      </c>
      <c r="J6482">
        <v>16</v>
      </c>
      <c r="K6482">
        <v>18</v>
      </c>
      <c r="L6482">
        <v>4</v>
      </c>
      <c r="M6482">
        <v>16</v>
      </c>
      <c r="N6482">
        <v>5.71</v>
      </c>
      <c r="P6482">
        <v>7.0000000000000007E-2</v>
      </c>
      <c r="R6482">
        <v>0.12</v>
      </c>
      <c r="X6482" t="s">
        <v>298</v>
      </c>
      <c r="Y6482">
        <v>6481</v>
      </c>
      <c r="Z6482" s="1">
        <v>0.72536458333333342</v>
      </c>
      <c r="AA6482" t="s">
        <v>12605</v>
      </c>
      <c r="AB6482">
        <v>8.0000000000000002E-3</v>
      </c>
      <c r="AC6482">
        <v>-2.5999999999999999E-2</v>
      </c>
      <c r="AD6482">
        <v>5.71</v>
      </c>
      <c r="AE6482" t="s">
        <v>298</v>
      </c>
    </row>
    <row r="6483" spans="1:32" x14ac:dyDescent="0.2">
      <c r="A6483">
        <v>6482</v>
      </c>
      <c r="C6483">
        <v>157741</v>
      </c>
      <c r="D6483">
        <v>102806</v>
      </c>
      <c r="F6483">
        <v>17</v>
      </c>
      <c r="G6483">
        <v>24</v>
      </c>
      <c r="H6483">
        <v>33.799999999999997</v>
      </c>
      <c r="I6483" t="s">
        <v>24</v>
      </c>
      <c r="J6483">
        <v>15</v>
      </c>
      <c r="K6483">
        <v>36</v>
      </c>
      <c r="L6483">
        <v>22</v>
      </c>
      <c r="M6483">
        <v>15</v>
      </c>
      <c r="N6483">
        <v>6.35</v>
      </c>
      <c r="P6483">
        <v>-0.02</v>
      </c>
      <c r="R6483">
        <v>-0.18</v>
      </c>
      <c r="X6483" t="s">
        <v>102</v>
      </c>
      <c r="Y6483">
        <v>6482</v>
      </c>
      <c r="Z6483" s="1">
        <v>0.72539120370370369</v>
      </c>
      <c r="AA6483" t="s">
        <v>12606</v>
      </c>
      <c r="AB6483">
        <v>8.0000000000000002E-3</v>
      </c>
      <c r="AC6483">
        <v>1.4999999999999999E-2</v>
      </c>
      <c r="AD6483">
        <v>6.35</v>
      </c>
      <c r="AE6483" t="s">
        <v>102</v>
      </c>
    </row>
    <row r="6484" spans="1:32" x14ac:dyDescent="0.2">
      <c r="A6484">
        <v>6483</v>
      </c>
      <c r="C6484">
        <v>157753</v>
      </c>
      <c r="D6484">
        <v>244763</v>
      </c>
      <c r="F6484">
        <v>17</v>
      </c>
      <c r="G6484">
        <v>27</v>
      </c>
      <c r="H6484">
        <v>57.6</v>
      </c>
      <c r="I6484" t="s">
        <v>26</v>
      </c>
      <c r="J6484">
        <v>52</v>
      </c>
      <c r="K6484">
        <v>17</v>
      </c>
      <c r="L6484">
        <v>50</v>
      </c>
      <c r="M6484">
        <v>-52</v>
      </c>
      <c r="N6484">
        <v>5.75</v>
      </c>
      <c r="P6484">
        <v>1.17</v>
      </c>
      <c r="X6484" t="s">
        <v>125</v>
      </c>
      <c r="Y6484">
        <v>6483</v>
      </c>
      <c r="Z6484" s="1">
        <v>0.72775000000000001</v>
      </c>
      <c r="AA6484" t="s">
        <v>12607</v>
      </c>
      <c r="AB6484">
        <v>-6.0000000000000001E-3</v>
      </c>
      <c r="AC6484">
        <v>-6.5000000000000002E-2</v>
      </c>
      <c r="AD6484">
        <v>5.75</v>
      </c>
      <c r="AE6484" t="s">
        <v>125</v>
      </c>
    </row>
    <row r="6485" spans="1:32" x14ac:dyDescent="0.2">
      <c r="A6485">
        <v>6484</v>
      </c>
      <c r="B6485" t="s">
        <v>4865</v>
      </c>
      <c r="C6485">
        <v>157778</v>
      </c>
      <c r="D6485">
        <v>66000</v>
      </c>
      <c r="F6485">
        <v>17</v>
      </c>
      <c r="G6485">
        <v>23</v>
      </c>
      <c r="H6485">
        <v>40.700000000000003</v>
      </c>
      <c r="I6485" t="s">
        <v>24</v>
      </c>
      <c r="J6485">
        <v>37</v>
      </c>
      <c r="K6485">
        <v>8</v>
      </c>
      <c r="L6485">
        <v>48</v>
      </c>
      <c r="M6485">
        <v>37</v>
      </c>
      <c r="N6485">
        <v>5.47</v>
      </c>
      <c r="O6485" t="s">
        <v>349</v>
      </c>
      <c r="X6485" t="s">
        <v>185</v>
      </c>
      <c r="Y6485">
        <v>6484</v>
      </c>
      <c r="Z6485" s="1">
        <v>0.72477662037037038</v>
      </c>
      <c r="AA6485" t="s">
        <v>12608</v>
      </c>
      <c r="AB6485">
        <v>-4.1000000000000002E-2</v>
      </c>
      <c r="AC6485">
        <v>4.0000000000000001E-3</v>
      </c>
      <c r="AD6485">
        <v>5.47</v>
      </c>
      <c r="AE6485" t="s">
        <v>185</v>
      </c>
    </row>
    <row r="6486" spans="1:32" x14ac:dyDescent="0.2">
      <c r="A6486">
        <v>6485</v>
      </c>
      <c r="B6486" t="s">
        <v>4865</v>
      </c>
      <c r="C6486">
        <v>157779</v>
      </c>
      <c r="D6486">
        <v>66001</v>
      </c>
      <c r="E6486">
        <v>8605</v>
      </c>
      <c r="F6486">
        <v>17</v>
      </c>
      <c r="G6486">
        <v>23</v>
      </c>
      <c r="H6486">
        <v>41</v>
      </c>
      <c r="I6486" t="s">
        <v>24</v>
      </c>
      <c r="J6486">
        <v>37</v>
      </c>
      <c r="K6486">
        <v>8</v>
      </c>
      <c r="L6486">
        <v>45</v>
      </c>
      <c r="M6486">
        <v>37</v>
      </c>
      <c r="N6486">
        <v>4.5199999999999996</v>
      </c>
      <c r="O6486" t="s">
        <v>349</v>
      </c>
      <c r="P6486">
        <v>-0.03</v>
      </c>
      <c r="R6486">
        <v>-0.05</v>
      </c>
      <c r="T6486">
        <v>-0.01</v>
      </c>
      <c r="X6486" t="s">
        <v>243</v>
      </c>
      <c r="Y6486">
        <v>6485</v>
      </c>
      <c r="Z6486" s="1">
        <v>0.72478009259259257</v>
      </c>
      <c r="AA6486" t="s">
        <v>12609</v>
      </c>
      <c r="AB6486">
        <v>-3.6999999999999998E-2</v>
      </c>
      <c r="AC6486">
        <v>6.0000000000000001E-3</v>
      </c>
      <c r="AD6486">
        <v>4.5199999999999996</v>
      </c>
      <c r="AE6486" t="s">
        <v>5682</v>
      </c>
      <c r="AF6486" t="s">
        <v>36</v>
      </c>
    </row>
    <row r="6487" spans="1:32" x14ac:dyDescent="0.2">
      <c r="A6487">
        <v>6486</v>
      </c>
      <c r="B6487" t="s">
        <v>4866</v>
      </c>
      <c r="C6487">
        <v>157792</v>
      </c>
      <c r="D6487">
        <v>185401</v>
      </c>
      <c r="E6487">
        <v>8640</v>
      </c>
      <c r="F6487">
        <v>17</v>
      </c>
      <c r="G6487">
        <v>26</v>
      </c>
      <c r="H6487">
        <v>22.2</v>
      </c>
      <c r="I6487" t="s">
        <v>26</v>
      </c>
      <c r="J6487">
        <v>24</v>
      </c>
      <c r="K6487">
        <v>10</v>
      </c>
      <c r="L6487">
        <v>31</v>
      </c>
      <c r="M6487">
        <v>-24</v>
      </c>
      <c r="N6487">
        <v>4.17</v>
      </c>
      <c r="P6487">
        <v>0.28000000000000003</v>
      </c>
      <c r="R6487">
        <v>0.12</v>
      </c>
      <c r="T6487">
        <v>0.12</v>
      </c>
      <c r="X6487" t="s">
        <v>383</v>
      </c>
      <c r="Y6487">
        <v>6486</v>
      </c>
      <c r="Z6487" s="1">
        <v>0.72664583333333332</v>
      </c>
      <c r="AA6487" t="s">
        <v>12610</v>
      </c>
      <c r="AB6487">
        <v>0</v>
      </c>
      <c r="AC6487">
        <v>-0.11600000000000001</v>
      </c>
      <c r="AD6487">
        <v>4.17</v>
      </c>
      <c r="AE6487" t="s">
        <v>383</v>
      </c>
    </row>
    <row r="6488" spans="1:32" x14ac:dyDescent="0.2">
      <c r="A6488">
        <v>6487</v>
      </c>
      <c r="C6488">
        <v>157819</v>
      </c>
      <c r="D6488">
        <v>244770</v>
      </c>
      <c r="F6488">
        <v>17</v>
      </c>
      <c r="G6488">
        <v>28</v>
      </c>
      <c r="H6488">
        <v>38.700000000000003</v>
      </c>
      <c r="I6488" t="s">
        <v>26</v>
      </c>
      <c r="J6488">
        <v>55</v>
      </c>
      <c r="K6488">
        <v>10</v>
      </c>
      <c r="L6488">
        <v>11</v>
      </c>
      <c r="M6488">
        <v>-55</v>
      </c>
      <c r="N6488">
        <v>5.94</v>
      </c>
      <c r="P6488">
        <v>1.1100000000000001</v>
      </c>
      <c r="X6488" t="s">
        <v>110</v>
      </c>
      <c r="Y6488">
        <v>6487</v>
      </c>
      <c r="Z6488" s="1">
        <v>0.7282256944444444</v>
      </c>
      <c r="AA6488" t="s">
        <v>12611</v>
      </c>
      <c r="AB6488">
        <v>-1.7000000000000001E-2</v>
      </c>
      <c r="AC6488">
        <v>-1.2E-2</v>
      </c>
      <c r="AD6488">
        <v>5.94</v>
      </c>
      <c r="AE6488" t="s">
        <v>9550</v>
      </c>
      <c r="AF6488" t="s">
        <v>36</v>
      </c>
    </row>
    <row r="6489" spans="1:32" x14ac:dyDescent="0.2">
      <c r="A6489">
        <v>6488</v>
      </c>
      <c r="C6489">
        <v>157853</v>
      </c>
      <c r="D6489">
        <v>66006</v>
      </c>
      <c r="F6489">
        <v>17</v>
      </c>
      <c r="G6489">
        <v>24</v>
      </c>
      <c r="H6489">
        <v>2.2000000000000002</v>
      </c>
      <c r="I6489" t="s">
        <v>24</v>
      </c>
      <c r="J6489">
        <v>38</v>
      </c>
      <c r="K6489">
        <v>34</v>
      </c>
      <c r="L6489">
        <v>58</v>
      </c>
      <c r="M6489">
        <v>38</v>
      </c>
      <c r="N6489">
        <v>6.49</v>
      </c>
      <c r="P6489">
        <v>0.73</v>
      </c>
      <c r="R6489">
        <v>0.21</v>
      </c>
      <c r="X6489" t="s">
        <v>52</v>
      </c>
      <c r="Y6489">
        <v>6488</v>
      </c>
      <c r="Z6489" s="1">
        <v>0.725025462962963</v>
      </c>
      <c r="AA6489" t="s">
        <v>12612</v>
      </c>
      <c r="AB6489">
        <v>-1.2E-2</v>
      </c>
      <c r="AC6489">
        <v>0.04</v>
      </c>
      <c r="AD6489">
        <v>6.49</v>
      </c>
      <c r="AE6489" t="s">
        <v>52</v>
      </c>
    </row>
    <row r="6490" spans="1:32" x14ac:dyDescent="0.2">
      <c r="A6490">
        <v>6489</v>
      </c>
      <c r="C6490">
        <v>157856</v>
      </c>
      <c r="D6490">
        <v>141661</v>
      </c>
      <c r="F6490">
        <v>17</v>
      </c>
      <c r="G6490">
        <v>25</v>
      </c>
      <c r="H6490">
        <v>57.9</v>
      </c>
      <c r="I6490" t="s">
        <v>26</v>
      </c>
      <c r="J6490">
        <v>1</v>
      </c>
      <c r="K6490">
        <v>39</v>
      </c>
      <c r="L6490">
        <v>6</v>
      </c>
      <c r="M6490">
        <v>-1</v>
      </c>
      <c r="N6490">
        <v>6.44</v>
      </c>
      <c r="P6490">
        <v>0.46</v>
      </c>
      <c r="R6490">
        <v>-0.02</v>
      </c>
      <c r="X6490" t="s">
        <v>266</v>
      </c>
      <c r="Y6490">
        <v>6489</v>
      </c>
      <c r="Z6490" s="1">
        <v>0.72636458333333331</v>
      </c>
      <c r="AA6490" t="s">
        <v>12613</v>
      </c>
      <c r="AB6490">
        <v>6.3E-2</v>
      </c>
      <c r="AC6490">
        <v>5.0999999999999997E-2</v>
      </c>
      <c r="AD6490">
        <v>6.44</v>
      </c>
      <c r="AE6490" t="s">
        <v>266</v>
      </c>
    </row>
    <row r="6491" spans="1:32" x14ac:dyDescent="0.2">
      <c r="A6491">
        <v>6490</v>
      </c>
      <c r="C6491">
        <v>157864</v>
      </c>
      <c r="D6491">
        <v>185406</v>
      </c>
      <c r="F6491">
        <v>17</v>
      </c>
      <c r="G6491">
        <v>26</v>
      </c>
      <c r="H6491">
        <v>55.2</v>
      </c>
      <c r="I6491" t="s">
        <v>26</v>
      </c>
      <c r="J6491">
        <v>25</v>
      </c>
      <c r="K6491">
        <v>56</v>
      </c>
      <c r="L6491">
        <v>36</v>
      </c>
      <c r="M6491">
        <v>-25</v>
      </c>
      <c r="N6491">
        <v>6.44</v>
      </c>
      <c r="P6491">
        <v>-0.06</v>
      </c>
      <c r="X6491" t="s">
        <v>134</v>
      </c>
      <c r="Y6491">
        <v>6490</v>
      </c>
      <c r="Z6491" s="1">
        <v>0.72702777777777783</v>
      </c>
      <c r="AA6491" t="s">
        <v>12614</v>
      </c>
      <c r="AB6491">
        <v>-2.8000000000000001E-2</v>
      </c>
      <c r="AC6491">
        <v>-2.5999999999999999E-2</v>
      </c>
      <c r="AD6491">
        <v>6.44</v>
      </c>
      <c r="AE6491" t="s">
        <v>134</v>
      </c>
    </row>
    <row r="6492" spans="1:32" x14ac:dyDescent="0.2">
      <c r="A6492">
        <v>6491</v>
      </c>
      <c r="C6492">
        <v>157910</v>
      </c>
      <c r="D6492">
        <v>66014</v>
      </c>
      <c r="F6492">
        <v>17</v>
      </c>
      <c r="G6492">
        <v>24</v>
      </c>
      <c r="H6492">
        <v>27.1</v>
      </c>
      <c r="I6492" t="s">
        <v>24</v>
      </c>
      <c r="J6492">
        <v>36</v>
      </c>
      <c r="K6492">
        <v>57</v>
      </c>
      <c r="L6492">
        <v>7</v>
      </c>
      <c r="M6492">
        <v>36</v>
      </c>
      <c r="N6492">
        <v>6.28</v>
      </c>
      <c r="P6492">
        <v>0.88</v>
      </c>
      <c r="R6492">
        <v>0.53</v>
      </c>
      <c r="T6492">
        <v>0.45</v>
      </c>
      <c r="X6492" t="s">
        <v>4867</v>
      </c>
      <c r="Y6492">
        <v>6491</v>
      </c>
      <c r="Z6492" s="1">
        <v>0.72531365740740739</v>
      </c>
      <c r="AA6492" t="s">
        <v>12615</v>
      </c>
      <c r="AB6492">
        <v>-2.5999999999999999E-2</v>
      </c>
      <c r="AC6492">
        <v>4.7E-2</v>
      </c>
      <c r="AD6492">
        <v>6.28</v>
      </c>
      <c r="AE6492" t="s">
        <v>33</v>
      </c>
      <c r="AF6492" t="s">
        <v>36</v>
      </c>
    </row>
    <row r="6493" spans="1:32" x14ac:dyDescent="0.2">
      <c r="A6493">
        <v>6492</v>
      </c>
      <c r="B6493" t="s">
        <v>4868</v>
      </c>
      <c r="C6493">
        <v>157919</v>
      </c>
      <c r="D6493">
        <v>185412</v>
      </c>
      <c r="F6493">
        <v>17</v>
      </c>
      <c r="G6493">
        <v>27</v>
      </c>
      <c r="H6493">
        <v>21.3</v>
      </c>
      <c r="I6493" t="s">
        <v>26</v>
      </c>
      <c r="J6493">
        <v>29</v>
      </c>
      <c r="K6493">
        <v>52</v>
      </c>
      <c r="L6493">
        <v>1</v>
      </c>
      <c r="M6493">
        <v>-29</v>
      </c>
      <c r="N6493">
        <v>4.29</v>
      </c>
      <c r="P6493">
        <v>0.4</v>
      </c>
      <c r="R6493">
        <v>0.09</v>
      </c>
      <c r="T6493">
        <v>0.18</v>
      </c>
      <c r="X6493" t="s">
        <v>4869</v>
      </c>
      <c r="Y6493">
        <v>6492</v>
      </c>
      <c r="Z6493" s="1">
        <v>0.72732986111111109</v>
      </c>
      <c r="AA6493" t="s">
        <v>12616</v>
      </c>
      <c r="AB6493">
        <v>0.02</v>
      </c>
      <c r="AC6493">
        <v>-0.13900000000000001</v>
      </c>
      <c r="AD6493">
        <v>4.29</v>
      </c>
      <c r="AE6493" t="s">
        <v>12617</v>
      </c>
      <c r="AF6493" t="s">
        <v>36</v>
      </c>
    </row>
    <row r="6494" spans="1:32" x14ac:dyDescent="0.2">
      <c r="A6494">
        <v>6493</v>
      </c>
      <c r="C6494">
        <v>157950</v>
      </c>
      <c r="D6494">
        <v>141665</v>
      </c>
      <c r="E6494">
        <v>8662</v>
      </c>
      <c r="F6494">
        <v>17</v>
      </c>
      <c r="G6494">
        <v>26</v>
      </c>
      <c r="H6494">
        <v>37.9</v>
      </c>
      <c r="I6494" t="s">
        <v>26</v>
      </c>
      <c r="J6494">
        <v>5</v>
      </c>
      <c r="K6494">
        <v>5</v>
      </c>
      <c r="L6494">
        <v>12</v>
      </c>
      <c r="M6494">
        <v>-5</v>
      </c>
      <c r="N6494">
        <v>4.54</v>
      </c>
      <c r="P6494">
        <v>0.39</v>
      </c>
      <c r="R6494">
        <v>-0.03</v>
      </c>
      <c r="T6494">
        <v>0.21</v>
      </c>
      <c r="X6494" t="s">
        <v>266</v>
      </c>
      <c r="Y6494">
        <v>6493</v>
      </c>
      <c r="Z6494" s="1">
        <v>0.72682754629629631</v>
      </c>
      <c r="AA6494" t="s">
        <v>12618</v>
      </c>
      <c r="AB6494">
        <v>-9.1999999999999998E-2</v>
      </c>
      <c r="AC6494">
        <v>-4.2999999999999997E-2</v>
      </c>
      <c r="AD6494">
        <v>4.54</v>
      </c>
      <c r="AE6494" t="s">
        <v>266</v>
      </c>
    </row>
    <row r="6495" spans="1:32" x14ac:dyDescent="0.2">
      <c r="A6495">
        <v>6494</v>
      </c>
      <c r="C6495">
        <v>157955</v>
      </c>
      <c r="D6495">
        <v>185417</v>
      </c>
      <c r="F6495">
        <v>17</v>
      </c>
      <c r="G6495">
        <v>27</v>
      </c>
      <c r="H6495">
        <v>37.5</v>
      </c>
      <c r="I6495" t="s">
        <v>26</v>
      </c>
      <c r="J6495">
        <v>29</v>
      </c>
      <c r="K6495">
        <v>43</v>
      </c>
      <c r="L6495">
        <v>28</v>
      </c>
      <c r="M6495">
        <v>-29</v>
      </c>
      <c r="N6495">
        <v>6</v>
      </c>
      <c r="P6495">
        <v>0</v>
      </c>
      <c r="X6495" t="s">
        <v>153</v>
      </c>
      <c r="Y6495">
        <v>6494</v>
      </c>
      <c r="Z6495" s="1">
        <v>0.72751736111111109</v>
      </c>
      <c r="AA6495" t="s">
        <v>12619</v>
      </c>
      <c r="AB6495">
        <v>-8.0000000000000002E-3</v>
      </c>
      <c r="AC6495">
        <v>-2.5999999999999999E-2</v>
      </c>
      <c r="AD6495">
        <v>6</v>
      </c>
      <c r="AE6495" t="s">
        <v>153</v>
      </c>
    </row>
    <row r="6496" spans="1:32" x14ac:dyDescent="0.2">
      <c r="A6496">
        <v>6495</v>
      </c>
      <c r="C6496">
        <v>157967</v>
      </c>
      <c r="D6496">
        <v>102819</v>
      </c>
      <c r="E6496" t="s">
        <v>4870</v>
      </c>
      <c r="F6496">
        <v>17</v>
      </c>
      <c r="G6496">
        <v>25</v>
      </c>
      <c r="H6496">
        <v>54.4</v>
      </c>
      <c r="I6496" t="s">
        <v>24</v>
      </c>
      <c r="J6496">
        <v>16</v>
      </c>
      <c r="K6496">
        <v>55</v>
      </c>
      <c r="L6496">
        <v>3</v>
      </c>
      <c r="M6496">
        <v>16</v>
      </c>
      <c r="N6496">
        <v>5.98</v>
      </c>
      <c r="P6496">
        <v>1.62</v>
      </c>
      <c r="X6496" t="s">
        <v>326</v>
      </c>
      <c r="Y6496">
        <v>6495</v>
      </c>
      <c r="Z6496" s="1">
        <v>0.72632407407407407</v>
      </c>
      <c r="AA6496" t="s">
        <v>12620</v>
      </c>
      <c r="AB6496">
        <v>-8.0000000000000002E-3</v>
      </c>
      <c r="AC6496">
        <v>1.0999999999999999E-2</v>
      </c>
      <c r="AD6496">
        <v>5.98</v>
      </c>
      <c r="AE6496" t="s">
        <v>164</v>
      </c>
      <c r="AF6496" t="s">
        <v>36</v>
      </c>
    </row>
    <row r="6497" spans="1:32" x14ac:dyDescent="0.2">
      <c r="A6497">
        <v>6496</v>
      </c>
      <c r="C6497">
        <v>157968</v>
      </c>
      <c r="D6497">
        <v>160553</v>
      </c>
      <c r="F6497">
        <v>17</v>
      </c>
      <c r="G6497">
        <v>27</v>
      </c>
      <c r="H6497">
        <v>2.1</v>
      </c>
      <c r="I6497" t="s">
        <v>26</v>
      </c>
      <c r="J6497">
        <v>12</v>
      </c>
      <c r="K6497">
        <v>30</v>
      </c>
      <c r="L6497">
        <v>45</v>
      </c>
      <c r="M6497">
        <v>-12</v>
      </c>
      <c r="N6497">
        <v>6.21</v>
      </c>
      <c r="P6497">
        <v>0.51</v>
      </c>
      <c r="X6497" t="s">
        <v>75</v>
      </c>
      <c r="Y6497">
        <v>6496</v>
      </c>
      <c r="Z6497" s="1">
        <v>0.72710763888888896</v>
      </c>
      <c r="AA6497" t="s">
        <v>12621</v>
      </c>
      <c r="AB6497">
        <v>3.6999999999999998E-2</v>
      </c>
      <c r="AC6497">
        <v>-6.2E-2</v>
      </c>
      <c r="AD6497">
        <v>6.21</v>
      </c>
      <c r="AE6497" t="s">
        <v>75</v>
      </c>
    </row>
    <row r="6498" spans="1:32" x14ac:dyDescent="0.2">
      <c r="A6498">
        <v>6497</v>
      </c>
      <c r="C6498">
        <v>157978</v>
      </c>
      <c r="D6498">
        <v>122381</v>
      </c>
      <c r="F6498">
        <v>17</v>
      </c>
      <c r="G6498">
        <v>26</v>
      </c>
      <c r="H6498">
        <v>19</v>
      </c>
      <c r="I6498" t="s">
        <v>24</v>
      </c>
      <c r="J6498">
        <v>7</v>
      </c>
      <c r="K6498">
        <v>35</v>
      </c>
      <c r="L6498">
        <v>44</v>
      </c>
      <c r="M6498">
        <v>7</v>
      </c>
      <c r="N6498">
        <v>6.06</v>
      </c>
      <c r="P6498">
        <v>0.57999999999999996</v>
      </c>
      <c r="R6498">
        <v>0.28000000000000003</v>
      </c>
      <c r="T6498">
        <v>0.43</v>
      </c>
      <c r="X6498" t="s">
        <v>4871</v>
      </c>
      <c r="Y6498">
        <v>6497</v>
      </c>
      <c r="Z6498" s="1">
        <v>0.72660879629629627</v>
      </c>
      <c r="AA6498" t="s">
        <v>12622</v>
      </c>
      <c r="AB6498">
        <v>0</v>
      </c>
      <c r="AC6498">
        <v>-5.0000000000000001E-3</v>
      </c>
      <c r="AD6498">
        <v>6.06</v>
      </c>
      <c r="AE6498" t="s">
        <v>191</v>
      </c>
      <c r="AF6498" t="s">
        <v>36</v>
      </c>
    </row>
    <row r="6499" spans="1:32" x14ac:dyDescent="0.2">
      <c r="A6499">
        <v>6498</v>
      </c>
      <c r="B6499" t="s">
        <v>4872</v>
      </c>
      <c r="C6499">
        <v>157999</v>
      </c>
      <c r="D6499">
        <v>122387</v>
      </c>
      <c r="E6499">
        <v>8664</v>
      </c>
      <c r="F6499">
        <v>17</v>
      </c>
      <c r="G6499">
        <v>26</v>
      </c>
      <c r="H6499">
        <v>30.9</v>
      </c>
      <c r="I6499" t="s">
        <v>24</v>
      </c>
      <c r="J6499">
        <v>4</v>
      </c>
      <c r="K6499">
        <v>8</v>
      </c>
      <c r="L6499">
        <v>25</v>
      </c>
      <c r="M6499">
        <v>4</v>
      </c>
      <c r="N6499">
        <v>4.34</v>
      </c>
      <c r="P6499">
        <v>1.5</v>
      </c>
      <c r="R6499">
        <v>1.62</v>
      </c>
      <c r="T6499">
        <v>0.77</v>
      </c>
      <c r="X6499" t="s">
        <v>2276</v>
      </c>
      <c r="Y6499">
        <v>6498</v>
      </c>
      <c r="Z6499" s="1">
        <v>0.72674652777777782</v>
      </c>
      <c r="AA6499" t="s">
        <v>12623</v>
      </c>
      <c r="AB6499">
        <v>4.0000000000000001E-3</v>
      </c>
      <c r="AC6499">
        <v>7.0000000000000001E-3</v>
      </c>
      <c r="AD6499">
        <v>4.34</v>
      </c>
      <c r="AE6499" t="s">
        <v>2276</v>
      </c>
    </row>
    <row r="6500" spans="1:32" x14ac:dyDescent="0.2">
      <c r="A6500">
        <v>6499</v>
      </c>
      <c r="C6500">
        <v>158067</v>
      </c>
      <c r="D6500">
        <v>85080</v>
      </c>
      <c r="F6500">
        <v>17</v>
      </c>
      <c r="G6500">
        <v>26</v>
      </c>
      <c r="H6500">
        <v>0.9</v>
      </c>
      <c r="I6500" t="s">
        <v>24</v>
      </c>
      <c r="J6500">
        <v>26</v>
      </c>
      <c r="K6500">
        <v>52</v>
      </c>
      <c r="L6500">
        <v>44</v>
      </c>
      <c r="M6500">
        <v>26</v>
      </c>
      <c r="N6500">
        <v>6.41</v>
      </c>
      <c r="P6500">
        <v>0.1</v>
      </c>
      <c r="R6500">
        <v>0.12</v>
      </c>
      <c r="X6500" t="s">
        <v>328</v>
      </c>
      <c r="Y6500">
        <v>6499</v>
      </c>
      <c r="Z6500" s="1">
        <v>0.72639930555555565</v>
      </c>
      <c r="AA6500" t="s">
        <v>12624</v>
      </c>
      <c r="AB6500">
        <v>8.0000000000000002E-3</v>
      </c>
      <c r="AC6500">
        <v>2.3E-2</v>
      </c>
      <c r="AD6500">
        <v>6.41</v>
      </c>
      <c r="AE6500" t="s">
        <v>328</v>
      </c>
    </row>
    <row r="6501" spans="1:32" x14ac:dyDescent="0.2">
      <c r="A6501">
        <v>6500</v>
      </c>
      <c r="B6501" t="s">
        <v>4873</v>
      </c>
      <c r="C6501">
        <v>158094</v>
      </c>
      <c r="D6501">
        <v>253945</v>
      </c>
      <c r="F6501">
        <v>17</v>
      </c>
      <c r="G6501">
        <v>31</v>
      </c>
      <c r="H6501">
        <v>5.9</v>
      </c>
      <c r="I6501" t="s">
        <v>26</v>
      </c>
      <c r="J6501">
        <v>60</v>
      </c>
      <c r="K6501">
        <v>41</v>
      </c>
      <c r="L6501">
        <v>2</v>
      </c>
      <c r="M6501">
        <v>-60</v>
      </c>
      <c r="N6501">
        <v>3.62</v>
      </c>
      <c r="P6501">
        <v>-0.1</v>
      </c>
      <c r="R6501">
        <v>-0.31</v>
      </c>
      <c r="X6501" t="s">
        <v>179</v>
      </c>
      <c r="Y6501">
        <v>6500</v>
      </c>
      <c r="Z6501" s="1">
        <v>0.72992939814814817</v>
      </c>
      <c r="AA6501" t="s">
        <v>12625</v>
      </c>
      <c r="AB6501">
        <v>-5.8999999999999997E-2</v>
      </c>
      <c r="AC6501">
        <v>-9.6000000000000002E-2</v>
      </c>
      <c r="AD6501">
        <v>3.62</v>
      </c>
      <c r="AE6501" t="s">
        <v>179</v>
      </c>
    </row>
    <row r="6502" spans="1:32" x14ac:dyDescent="0.2">
      <c r="A6502">
        <v>6501</v>
      </c>
      <c r="C6502">
        <v>158105</v>
      </c>
      <c r="D6502">
        <v>208860</v>
      </c>
      <c r="F6502">
        <v>17</v>
      </c>
      <c r="G6502">
        <v>28</v>
      </c>
      <c r="H6502">
        <v>56.1</v>
      </c>
      <c r="I6502" t="s">
        <v>26</v>
      </c>
      <c r="J6502">
        <v>36</v>
      </c>
      <c r="K6502">
        <v>46</v>
      </c>
      <c r="L6502">
        <v>42</v>
      </c>
      <c r="M6502">
        <v>-36</v>
      </c>
      <c r="N6502">
        <v>6.02</v>
      </c>
      <c r="P6502">
        <v>1.1100000000000001</v>
      </c>
      <c r="X6502" t="s">
        <v>54</v>
      </c>
      <c r="Y6502">
        <v>6501</v>
      </c>
      <c r="Z6502" s="1">
        <v>0.72842708333333339</v>
      </c>
      <c r="AA6502" t="s">
        <v>12626</v>
      </c>
      <c r="AB6502">
        <v>2E-3</v>
      </c>
      <c r="AC6502">
        <v>-8.9999999999999993E-3</v>
      </c>
      <c r="AD6502">
        <v>6.02</v>
      </c>
      <c r="AE6502" t="s">
        <v>54</v>
      </c>
    </row>
    <row r="6503" spans="1:32" x14ac:dyDescent="0.2">
      <c r="A6503">
        <v>6502</v>
      </c>
      <c r="C6503">
        <v>158148</v>
      </c>
      <c r="D6503">
        <v>85095</v>
      </c>
      <c r="F6503">
        <v>17</v>
      </c>
      <c r="G6503">
        <v>26</v>
      </c>
      <c r="H6503">
        <v>49.1</v>
      </c>
      <c r="I6503" t="s">
        <v>24</v>
      </c>
      <c r="J6503">
        <v>20</v>
      </c>
      <c r="K6503">
        <v>4</v>
      </c>
      <c r="L6503">
        <v>51</v>
      </c>
      <c r="M6503">
        <v>20</v>
      </c>
      <c r="N6503">
        <v>5.54</v>
      </c>
      <c r="P6503">
        <v>-0.13</v>
      </c>
      <c r="R6503">
        <v>-0.56000000000000005</v>
      </c>
      <c r="X6503" t="s">
        <v>211</v>
      </c>
      <c r="Y6503">
        <v>6502</v>
      </c>
      <c r="Z6503" s="1">
        <v>0.7269571759259259</v>
      </c>
      <c r="AA6503" t="s">
        <v>12627</v>
      </c>
      <c r="AB6503">
        <v>1E-3</v>
      </c>
      <c r="AC6503">
        <v>1.4999999999999999E-2</v>
      </c>
      <c r="AD6503">
        <v>5.54</v>
      </c>
      <c r="AE6503" t="s">
        <v>211</v>
      </c>
    </row>
    <row r="6504" spans="1:32" x14ac:dyDescent="0.2">
      <c r="A6504">
        <v>6503</v>
      </c>
      <c r="C6504">
        <v>158156</v>
      </c>
      <c r="D6504">
        <v>208870</v>
      </c>
      <c r="F6504">
        <v>17</v>
      </c>
      <c r="G6504">
        <v>29</v>
      </c>
      <c r="H6504">
        <v>25.7</v>
      </c>
      <c r="I6504" t="s">
        <v>26</v>
      </c>
      <c r="J6504">
        <v>38</v>
      </c>
      <c r="K6504">
        <v>31</v>
      </c>
      <c r="L6504">
        <v>0</v>
      </c>
      <c r="M6504">
        <v>-38</v>
      </c>
      <c r="N6504">
        <v>6.39</v>
      </c>
      <c r="P6504">
        <v>0.09</v>
      </c>
      <c r="X6504" t="s">
        <v>114</v>
      </c>
      <c r="Y6504">
        <v>6503</v>
      </c>
      <c r="Z6504" s="1">
        <v>0.72876967592592601</v>
      </c>
      <c r="AA6504" t="s">
        <v>12628</v>
      </c>
      <c r="AB6504">
        <v>3.2000000000000001E-2</v>
      </c>
      <c r="AC6504">
        <v>0.02</v>
      </c>
      <c r="AD6504">
        <v>6.39</v>
      </c>
      <c r="AE6504" t="s">
        <v>114</v>
      </c>
    </row>
    <row r="6505" spans="1:32" x14ac:dyDescent="0.2">
      <c r="A6505">
        <v>6504</v>
      </c>
      <c r="C6505">
        <v>158170</v>
      </c>
      <c r="D6505">
        <v>141679</v>
      </c>
      <c r="F6505">
        <v>17</v>
      </c>
      <c r="G6505">
        <v>28</v>
      </c>
      <c r="H6505">
        <v>2.2999999999999998</v>
      </c>
      <c r="I6505" t="s">
        <v>26</v>
      </c>
      <c r="J6505">
        <v>8</v>
      </c>
      <c r="K6505">
        <v>12</v>
      </c>
      <c r="L6505">
        <v>30</v>
      </c>
      <c r="M6505">
        <v>-8</v>
      </c>
      <c r="N6505">
        <v>6.37</v>
      </c>
      <c r="P6505">
        <v>0.57999999999999996</v>
      </c>
      <c r="R6505">
        <v>0.16</v>
      </c>
      <c r="X6505" t="s">
        <v>201</v>
      </c>
      <c r="Y6505">
        <v>6504</v>
      </c>
      <c r="Z6505" s="1">
        <v>0.72780439814814812</v>
      </c>
      <c r="AA6505" t="s">
        <v>12629</v>
      </c>
      <c r="AB6505">
        <v>-8.1000000000000003E-2</v>
      </c>
      <c r="AC6505">
        <v>-0.128</v>
      </c>
      <c r="AD6505">
        <v>6.37</v>
      </c>
      <c r="AE6505" t="s">
        <v>201</v>
      </c>
    </row>
    <row r="6506" spans="1:32" x14ac:dyDescent="0.2">
      <c r="A6506">
        <v>6505</v>
      </c>
      <c r="C6506">
        <v>158220</v>
      </c>
      <c r="D6506">
        <v>244808</v>
      </c>
      <c r="F6506">
        <v>17</v>
      </c>
      <c r="G6506">
        <v>31</v>
      </c>
      <c r="H6506">
        <v>23</v>
      </c>
      <c r="I6506" t="s">
        <v>26</v>
      </c>
      <c r="J6506">
        <v>56</v>
      </c>
      <c r="K6506">
        <v>55</v>
      </c>
      <c r="L6506">
        <v>14</v>
      </c>
      <c r="M6506">
        <v>-56</v>
      </c>
      <c r="N6506">
        <v>5.95</v>
      </c>
      <c r="P6506">
        <v>-0.08</v>
      </c>
      <c r="X6506" t="s">
        <v>4874</v>
      </c>
      <c r="Y6506">
        <v>6505</v>
      </c>
      <c r="Z6506" s="1">
        <v>0.73012731481481474</v>
      </c>
      <c r="AA6506" t="s">
        <v>12630</v>
      </c>
      <c r="AB6506">
        <v>-1.7999999999999999E-2</v>
      </c>
      <c r="AC6506">
        <v>8.0000000000000002E-3</v>
      </c>
      <c r="AD6506">
        <v>5.95</v>
      </c>
      <c r="AE6506" t="s">
        <v>12631</v>
      </c>
      <c r="AF6506" t="s">
        <v>36</v>
      </c>
    </row>
    <row r="6507" spans="1:32" x14ac:dyDescent="0.2">
      <c r="A6507">
        <v>6506</v>
      </c>
      <c r="C6507">
        <v>158261</v>
      </c>
      <c r="D6507">
        <v>66054</v>
      </c>
      <c r="F6507">
        <v>17</v>
      </c>
      <c r="G6507">
        <v>26</v>
      </c>
      <c r="H6507">
        <v>46.2</v>
      </c>
      <c r="I6507" t="s">
        <v>24</v>
      </c>
      <c r="J6507">
        <v>34</v>
      </c>
      <c r="K6507">
        <v>41</v>
      </c>
      <c r="L6507">
        <v>45</v>
      </c>
      <c r="M6507">
        <v>34</v>
      </c>
      <c r="N6507">
        <v>5.94</v>
      </c>
      <c r="P6507">
        <v>-0.01</v>
      </c>
      <c r="R6507">
        <v>-0.06</v>
      </c>
      <c r="X6507" t="s">
        <v>134</v>
      </c>
      <c r="Y6507">
        <v>6506</v>
      </c>
      <c r="Z6507" s="1">
        <v>0.72692361111111115</v>
      </c>
      <c r="AA6507" t="s">
        <v>12632</v>
      </c>
      <c r="AB6507">
        <v>-2.4E-2</v>
      </c>
      <c r="AC6507">
        <v>4.7E-2</v>
      </c>
      <c r="AD6507">
        <v>5.94</v>
      </c>
      <c r="AE6507" t="s">
        <v>134</v>
      </c>
    </row>
    <row r="6508" spans="1:32" x14ac:dyDescent="0.2">
      <c r="A6508">
        <v>6507</v>
      </c>
      <c r="C6508">
        <v>158352</v>
      </c>
      <c r="D6508">
        <v>122418</v>
      </c>
      <c r="F6508">
        <v>17</v>
      </c>
      <c r="G6508">
        <v>28</v>
      </c>
      <c r="H6508">
        <v>49.7</v>
      </c>
      <c r="I6508" t="s">
        <v>24</v>
      </c>
      <c r="J6508">
        <v>0</v>
      </c>
      <c r="K6508">
        <v>19</v>
      </c>
      <c r="L6508">
        <v>50</v>
      </c>
      <c r="M6508">
        <v>0</v>
      </c>
      <c r="N6508">
        <v>5.44</v>
      </c>
      <c r="P6508">
        <v>0.22</v>
      </c>
      <c r="R6508">
        <v>0.11</v>
      </c>
      <c r="X6508" t="s">
        <v>2981</v>
      </c>
      <c r="Y6508">
        <v>6507</v>
      </c>
      <c r="Z6508" s="1">
        <v>0.72835300925925928</v>
      </c>
      <c r="AA6508" t="s">
        <v>12633</v>
      </c>
      <c r="AB6508">
        <v>-6.2E-2</v>
      </c>
      <c r="AC6508">
        <v>2.3E-2</v>
      </c>
      <c r="AD6508">
        <v>5.44</v>
      </c>
      <c r="AE6508" t="s">
        <v>2981</v>
      </c>
    </row>
    <row r="6509" spans="1:32" x14ac:dyDescent="0.2">
      <c r="A6509">
        <v>6508</v>
      </c>
      <c r="B6509" t="s">
        <v>4875</v>
      </c>
      <c r="C6509">
        <v>158408</v>
      </c>
      <c r="D6509">
        <v>208896</v>
      </c>
      <c r="F6509">
        <v>17</v>
      </c>
      <c r="G6509">
        <v>30</v>
      </c>
      <c r="H6509">
        <v>45.8</v>
      </c>
      <c r="I6509" t="s">
        <v>26</v>
      </c>
      <c r="J6509">
        <v>37</v>
      </c>
      <c r="K6509">
        <v>17</v>
      </c>
      <c r="L6509">
        <v>45</v>
      </c>
      <c r="M6509">
        <v>-37</v>
      </c>
      <c r="N6509">
        <v>2.69</v>
      </c>
      <c r="P6509">
        <v>-0.22</v>
      </c>
      <c r="R6509">
        <v>-0.82</v>
      </c>
      <c r="T6509">
        <v>-0.23</v>
      </c>
      <c r="X6509" t="s">
        <v>85</v>
      </c>
      <c r="Y6509">
        <v>6508</v>
      </c>
      <c r="Z6509" s="1">
        <v>0.72969675925925925</v>
      </c>
      <c r="AA6509" t="s">
        <v>12634</v>
      </c>
      <c r="AB6509">
        <v>-1E-3</v>
      </c>
      <c r="AC6509">
        <v>-3.1E-2</v>
      </c>
      <c r="AD6509">
        <v>2.69</v>
      </c>
      <c r="AE6509" t="s">
        <v>85</v>
      </c>
    </row>
    <row r="6510" spans="1:32" x14ac:dyDescent="0.2">
      <c r="A6510">
        <v>6509</v>
      </c>
      <c r="B6510" t="s">
        <v>4876</v>
      </c>
      <c r="C6510">
        <v>158414</v>
      </c>
      <c r="D6510">
        <v>46723</v>
      </c>
      <c r="F6510">
        <v>17</v>
      </c>
      <c r="G6510">
        <v>26</v>
      </c>
      <c r="H6510">
        <v>44.2</v>
      </c>
      <c r="I6510" t="s">
        <v>24</v>
      </c>
      <c r="J6510">
        <v>48</v>
      </c>
      <c r="K6510">
        <v>15</v>
      </c>
      <c r="L6510">
        <v>36</v>
      </c>
      <c r="M6510">
        <v>48</v>
      </c>
      <c r="N6510">
        <v>5.85</v>
      </c>
      <c r="P6510">
        <v>0.12</v>
      </c>
      <c r="R6510">
        <v>0.15</v>
      </c>
      <c r="X6510" t="s">
        <v>310</v>
      </c>
      <c r="Y6510">
        <v>6509</v>
      </c>
      <c r="Z6510" s="1">
        <v>0.72690046296296307</v>
      </c>
      <c r="AA6510" t="s">
        <v>12635</v>
      </c>
      <c r="AB6510">
        <v>2E-3</v>
      </c>
      <c r="AC6510">
        <v>-4.0000000000000001E-3</v>
      </c>
      <c r="AD6510">
        <v>5.85</v>
      </c>
      <c r="AE6510" t="s">
        <v>310</v>
      </c>
    </row>
    <row r="6511" spans="1:32" x14ac:dyDescent="0.2">
      <c r="A6511">
        <v>6510</v>
      </c>
      <c r="B6511" t="s">
        <v>4877</v>
      </c>
      <c r="C6511">
        <v>158427</v>
      </c>
      <c r="D6511">
        <v>228069</v>
      </c>
      <c r="E6511">
        <v>8999</v>
      </c>
      <c r="F6511">
        <v>17</v>
      </c>
      <c r="G6511">
        <v>31</v>
      </c>
      <c r="H6511">
        <v>50.5</v>
      </c>
      <c r="I6511" t="s">
        <v>26</v>
      </c>
      <c r="J6511">
        <v>49</v>
      </c>
      <c r="K6511">
        <v>52</v>
      </c>
      <c r="L6511">
        <v>34</v>
      </c>
      <c r="M6511">
        <v>-49</v>
      </c>
      <c r="N6511">
        <v>2.95</v>
      </c>
      <c r="P6511">
        <v>-0.17</v>
      </c>
      <c r="R6511">
        <v>-0.69</v>
      </c>
      <c r="T6511">
        <v>-0.24</v>
      </c>
      <c r="X6511" t="s">
        <v>4878</v>
      </c>
      <c r="Y6511">
        <v>6510</v>
      </c>
      <c r="Z6511" s="1">
        <v>0.73044560185185192</v>
      </c>
      <c r="AA6511" t="s">
        <v>12636</v>
      </c>
      <c r="AB6511">
        <v>-3.1E-2</v>
      </c>
      <c r="AC6511">
        <v>-7.0000000000000007E-2</v>
      </c>
      <c r="AD6511">
        <v>2.95</v>
      </c>
      <c r="AE6511" t="s">
        <v>4878</v>
      </c>
    </row>
    <row r="6512" spans="1:32" x14ac:dyDescent="0.2">
      <c r="A6512">
        <v>6511</v>
      </c>
      <c r="C6512">
        <v>158460</v>
      </c>
      <c r="D6512">
        <v>17472</v>
      </c>
      <c r="F6512">
        <v>17</v>
      </c>
      <c r="G6512">
        <v>25</v>
      </c>
      <c r="H6512">
        <v>41.3</v>
      </c>
      <c r="I6512" t="s">
        <v>24</v>
      </c>
      <c r="J6512">
        <v>60</v>
      </c>
      <c r="K6512">
        <v>2</v>
      </c>
      <c r="L6512">
        <v>54</v>
      </c>
      <c r="M6512">
        <v>60</v>
      </c>
      <c r="N6512">
        <v>5.65</v>
      </c>
      <c r="P6512">
        <v>0.03</v>
      </c>
      <c r="R6512">
        <v>0.01</v>
      </c>
      <c r="X6512" t="s">
        <v>25</v>
      </c>
      <c r="Y6512">
        <v>6511</v>
      </c>
      <c r="Z6512" s="1">
        <v>0.72617245370370365</v>
      </c>
      <c r="AA6512" t="s">
        <v>12637</v>
      </c>
      <c r="AB6512">
        <v>-0.01</v>
      </c>
      <c r="AC6512">
        <v>2.7E-2</v>
      </c>
      <c r="AD6512">
        <v>5.65</v>
      </c>
      <c r="AE6512" t="s">
        <v>25</v>
      </c>
    </row>
    <row r="6513" spans="1:32" x14ac:dyDescent="0.2">
      <c r="A6513">
        <v>6512</v>
      </c>
      <c r="C6513">
        <v>158463</v>
      </c>
      <c r="D6513">
        <v>141691</v>
      </c>
      <c r="E6513">
        <v>8918</v>
      </c>
      <c r="F6513">
        <v>17</v>
      </c>
      <c r="G6513">
        <v>29</v>
      </c>
      <c r="H6513">
        <v>47.4</v>
      </c>
      <c r="I6513" t="s">
        <v>26</v>
      </c>
      <c r="J6513">
        <v>5</v>
      </c>
      <c r="K6513">
        <v>55</v>
      </c>
      <c r="L6513">
        <v>11</v>
      </c>
      <c r="M6513">
        <v>-5</v>
      </c>
      <c r="N6513">
        <v>6.37</v>
      </c>
      <c r="P6513">
        <v>0.93</v>
      </c>
      <c r="R6513">
        <v>0.67</v>
      </c>
      <c r="X6513" t="s">
        <v>54</v>
      </c>
      <c r="Y6513">
        <v>6512</v>
      </c>
      <c r="Z6513" s="1">
        <v>0.72902083333333334</v>
      </c>
      <c r="AA6513" t="s">
        <v>12638</v>
      </c>
      <c r="AB6513">
        <v>-2.1999999999999999E-2</v>
      </c>
      <c r="AC6513">
        <v>-7.2999999999999995E-2</v>
      </c>
      <c r="AD6513">
        <v>6.37</v>
      </c>
      <c r="AE6513" t="s">
        <v>54</v>
      </c>
    </row>
    <row r="6514" spans="1:32" x14ac:dyDescent="0.2">
      <c r="A6514">
        <v>6513</v>
      </c>
      <c r="C6514">
        <v>158476</v>
      </c>
      <c r="D6514">
        <v>228075</v>
      </c>
      <c r="F6514">
        <v>17</v>
      </c>
      <c r="G6514">
        <v>31</v>
      </c>
      <c r="H6514">
        <v>49.1</v>
      </c>
      <c r="I6514" t="s">
        <v>26</v>
      </c>
      <c r="J6514">
        <v>46</v>
      </c>
      <c r="K6514">
        <v>2</v>
      </c>
      <c r="L6514">
        <v>11</v>
      </c>
      <c r="M6514">
        <v>-46</v>
      </c>
      <c r="N6514">
        <v>6.03</v>
      </c>
      <c r="P6514">
        <v>0.83</v>
      </c>
      <c r="X6514" t="s">
        <v>4591</v>
      </c>
      <c r="Y6514">
        <v>6513</v>
      </c>
      <c r="Z6514" s="1">
        <v>0.73042939814814822</v>
      </c>
      <c r="AA6514" t="s">
        <v>12639</v>
      </c>
      <c r="AB6514">
        <v>1E-3</v>
      </c>
      <c r="AC6514">
        <v>7.0000000000000001E-3</v>
      </c>
      <c r="AD6514">
        <v>6.03</v>
      </c>
      <c r="AE6514" t="s">
        <v>10809</v>
      </c>
      <c r="AF6514" t="s">
        <v>36</v>
      </c>
    </row>
    <row r="6515" spans="1:32" x14ac:dyDescent="0.2">
      <c r="A6515">
        <v>6514</v>
      </c>
      <c r="C6515">
        <v>158485</v>
      </c>
      <c r="D6515">
        <v>30387</v>
      </c>
      <c r="F6515">
        <v>17</v>
      </c>
      <c r="G6515">
        <v>26</v>
      </c>
      <c r="H6515">
        <v>4.9000000000000004</v>
      </c>
      <c r="I6515" t="s">
        <v>24</v>
      </c>
      <c r="J6515">
        <v>58</v>
      </c>
      <c r="K6515">
        <v>39</v>
      </c>
      <c r="L6515">
        <v>7</v>
      </c>
      <c r="M6515">
        <v>58</v>
      </c>
      <c r="N6515">
        <v>6.51</v>
      </c>
      <c r="P6515">
        <v>0.14000000000000001</v>
      </c>
      <c r="R6515">
        <v>0.09</v>
      </c>
      <c r="T6515">
        <v>0.05</v>
      </c>
      <c r="X6515" t="s">
        <v>310</v>
      </c>
      <c r="Y6515">
        <v>6514</v>
      </c>
      <c r="Z6515" s="1">
        <v>0.72644560185185192</v>
      </c>
      <c r="AA6515" t="s">
        <v>12640</v>
      </c>
      <c r="AB6515">
        <v>-7.0000000000000001E-3</v>
      </c>
      <c r="AC6515">
        <v>1.4999999999999999E-2</v>
      </c>
      <c r="AD6515">
        <v>6.51</v>
      </c>
      <c r="AE6515" t="s">
        <v>310</v>
      </c>
    </row>
    <row r="6516" spans="1:32" x14ac:dyDescent="0.2">
      <c r="A6516">
        <v>6515</v>
      </c>
      <c r="B6516" t="s">
        <v>4879</v>
      </c>
      <c r="E6516" t="s">
        <v>4880</v>
      </c>
      <c r="M6516" t="e">
        <v>#VALUE!</v>
      </c>
      <c r="Y6516">
        <v>6515</v>
      </c>
      <c r="Z6516" s="1">
        <v>0</v>
      </c>
      <c r="AA6516" t="s">
        <v>9587</v>
      </c>
      <c r="AB6516">
        <v>0</v>
      </c>
      <c r="AC6516">
        <v>0</v>
      </c>
      <c r="AD6516" t="s">
        <v>9588</v>
      </c>
    </row>
    <row r="6517" spans="1:32" x14ac:dyDescent="0.2">
      <c r="A6517">
        <v>6516</v>
      </c>
      <c r="C6517">
        <v>158614</v>
      </c>
      <c r="D6517">
        <v>141702</v>
      </c>
      <c r="F6517">
        <v>17</v>
      </c>
      <c r="G6517">
        <v>30</v>
      </c>
      <c r="H6517">
        <v>23.8</v>
      </c>
      <c r="I6517" t="s">
        <v>26</v>
      </c>
      <c r="J6517">
        <v>1</v>
      </c>
      <c r="K6517">
        <v>3</v>
      </c>
      <c r="L6517">
        <v>45</v>
      </c>
      <c r="M6517">
        <v>-1</v>
      </c>
      <c r="N6517">
        <v>5.31</v>
      </c>
      <c r="P6517">
        <v>0.72</v>
      </c>
      <c r="R6517">
        <v>0.31</v>
      </c>
      <c r="T6517">
        <v>0.36</v>
      </c>
      <c r="X6517" t="s">
        <v>4881</v>
      </c>
      <c r="Y6517">
        <v>6516</v>
      </c>
      <c r="Z6517" s="1">
        <v>0.72944212962962973</v>
      </c>
      <c r="AA6517" t="s">
        <v>12641</v>
      </c>
      <c r="AB6517">
        <v>-0.11700000000000001</v>
      </c>
      <c r="AC6517">
        <v>-0.17</v>
      </c>
      <c r="AD6517">
        <v>5.31</v>
      </c>
      <c r="AE6517" t="s">
        <v>12642</v>
      </c>
      <c r="AF6517" t="s">
        <v>36</v>
      </c>
    </row>
    <row r="6518" spans="1:32" x14ac:dyDescent="0.2">
      <c r="A6518">
        <v>6517</v>
      </c>
      <c r="C6518">
        <v>158619</v>
      </c>
      <c r="D6518">
        <v>208921</v>
      </c>
      <c r="F6518">
        <v>17</v>
      </c>
      <c r="G6518">
        <v>31</v>
      </c>
      <c r="H6518">
        <v>47.4</v>
      </c>
      <c r="I6518" t="s">
        <v>26</v>
      </c>
      <c r="J6518">
        <v>33</v>
      </c>
      <c r="K6518">
        <v>42</v>
      </c>
      <c r="L6518">
        <v>10</v>
      </c>
      <c r="M6518">
        <v>-33</v>
      </c>
      <c r="N6518">
        <v>6.44</v>
      </c>
      <c r="P6518">
        <v>1.19</v>
      </c>
      <c r="X6518" t="s">
        <v>125</v>
      </c>
      <c r="Y6518">
        <v>6517</v>
      </c>
      <c r="Z6518" s="1">
        <v>0.73040972222222222</v>
      </c>
      <c r="AA6518" t="s">
        <v>12643</v>
      </c>
      <c r="AB6518">
        <v>-5.0000000000000001E-3</v>
      </c>
      <c r="AC6518">
        <v>-1.4999999999999999E-2</v>
      </c>
      <c r="AD6518">
        <v>6.44</v>
      </c>
      <c r="AE6518" t="s">
        <v>125</v>
      </c>
    </row>
    <row r="6519" spans="1:32" x14ac:dyDescent="0.2">
      <c r="A6519">
        <v>6518</v>
      </c>
      <c r="C6519">
        <v>158633</v>
      </c>
      <c r="D6519">
        <v>17474</v>
      </c>
      <c r="F6519">
        <v>17</v>
      </c>
      <c r="G6519">
        <v>25</v>
      </c>
      <c r="H6519">
        <v>0.2</v>
      </c>
      <c r="I6519" t="s">
        <v>24</v>
      </c>
      <c r="J6519">
        <v>67</v>
      </c>
      <c r="K6519">
        <v>18</v>
      </c>
      <c r="L6519">
        <v>23</v>
      </c>
      <c r="M6519">
        <v>67</v>
      </c>
      <c r="N6519">
        <v>6.43</v>
      </c>
      <c r="P6519">
        <v>0.76</v>
      </c>
      <c r="R6519">
        <v>0.28999999999999998</v>
      </c>
      <c r="X6519" t="s">
        <v>40</v>
      </c>
      <c r="Y6519">
        <v>6518</v>
      </c>
      <c r="Z6519" s="1">
        <v>0.72569675925925925</v>
      </c>
      <c r="AA6519" t="s">
        <v>12644</v>
      </c>
      <c r="AB6519">
        <v>-0.52500000000000002</v>
      </c>
      <c r="AC6519">
        <v>-4.0000000000000001E-3</v>
      </c>
      <c r="AD6519">
        <v>6.43</v>
      </c>
      <c r="AE6519" t="s">
        <v>40</v>
      </c>
    </row>
    <row r="6520" spans="1:32" x14ac:dyDescent="0.2">
      <c r="A6520">
        <v>6519</v>
      </c>
      <c r="B6520" t="s">
        <v>4882</v>
      </c>
      <c r="C6520">
        <v>158643</v>
      </c>
      <c r="D6520">
        <v>185470</v>
      </c>
      <c r="E6520">
        <v>9037</v>
      </c>
      <c r="F6520">
        <v>17</v>
      </c>
      <c r="G6520">
        <v>31</v>
      </c>
      <c r="H6520">
        <v>25</v>
      </c>
      <c r="I6520" t="s">
        <v>26</v>
      </c>
      <c r="J6520">
        <v>23</v>
      </c>
      <c r="K6520">
        <v>57</v>
      </c>
      <c r="L6520">
        <v>46</v>
      </c>
      <c r="M6520">
        <v>-23</v>
      </c>
      <c r="N6520">
        <v>4.8099999999999996</v>
      </c>
      <c r="P6520">
        <v>0</v>
      </c>
      <c r="R6520">
        <v>-0.06</v>
      </c>
      <c r="T6520">
        <v>0.02</v>
      </c>
      <c r="X6520" t="s">
        <v>4883</v>
      </c>
      <c r="Y6520">
        <v>6519</v>
      </c>
      <c r="Z6520" s="1">
        <v>0.73015046296296304</v>
      </c>
      <c r="AA6520" t="s">
        <v>12645</v>
      </c>
      <c r="AB6520">
        <v>4.0000000000000001E-3</v>
      </c>
      <c r="AC6520">
        <v>-2.7E-2</v>
      </c>
      <c r="AD6520">
        <v>4.8099999999999996</v>
      </c>
      <c r="AE6520" t="s">
        <v>191</v>
      </c>
    </row>
    <row r="6521" spans="1:32" x14ac:dyDescent="0.2">
      <c r="A6521">
        <v>6520</v>
      </c>
      <c r="C6521">
        <v>158704</v>
      </c>
      <c r="D6521">
        <v>185474</v>
      </c>
      <c r="F6521">
        <v>17</v>
      </c>
      <c r="G6521">
        <v>31</v>
      </c>
      <c r="H6521">
        <v>44.4</v>
      </c>
      <c r="I6521" t="s">
        <v>26</v>
      </c>
      <c r="J6521">
        <v>26</v>
      </c>
      <c r="K6521">
        <v>16</v>
      </c>
      <c r="L6521">
        <v>11</v>
      </c>
      <c r="M6521">
        <v>-26</v>
      </c>
      <c r="N6521">
        <v>6.05</v>
      </c>
      <c r="P6521">
        <v>-0.06</v>
      </c>
      <c r="R6521">
        <v>-0.37</v>
      </c>
      <c r="X6521" t="s">
        <v>3096</v>
      </c>
      <c r="Y6521">
        <v>6520</v>
      </c>
      <c r="Z6521" s="1">
        <v>0.730375</v>
      </c>
      <c r="AA6521" t="s">
        <v>12646</v>
      </c>
      <c r="AB6521">
        <v>-4.0000000000000001E-3</v>
      </c>
      <c r="AC6521">
        <v>-2.5000000000000001E-2</v>
      </c>
      <c r="AD6521">
        <v>6.05</v>
      </c>
      <c r="AE6521" t="s">
        <v>3096</v>
      </c>
    </row>
    <row r="6522" spans="1:32" x14ac:dyDescent="0.2">
      <c r="A6522">
        <v>6521</v>
      </c>
      <c r="C6522">
        <v>158716</v>
      </c>
      <c r="D6522">
        <v>102869</v>
      </c>
      <c r="F6522">
        <v>17</v>
      </c>
      <c r="G6522">
        <v>30</v>
      </c>
      <c r="H6522">
        <v>22.4</v>
      </c>
      <c r="I6522" t="s">
        <v>24</v>
      </c>
      <c r="J6522">
        <v>11</v>
      </c>
      <c r="K6522">
        <v>55</v>
      </c>
      <c r="L6522">
        <v>30</v>
      </c>
      <c r="M6522">
        <v>11</v>
      </c>
      <c r="N6522">
        <v>6.39</v>
      </c>
      <c r="O6522" t="s">
        <v>103</v>
      </c>
      <c r="P6522">
        <v>0.06</v>
      </c>
      <c r="R6522">
        <v>0.01</v>
      </c>
      <c r="X6522" t="s">
        <v>89</v>
      </c>
      <c r="Y6522">
        <v>6521</v>
      </c>
      <c r="Z6522" s="1">
        <v>0.72942592592592603</v>
      </c>
      <c r="AA6522" t="s">
        <v>12647</v>
      </c>
      <c r="AB6522">
        <v>-2.5999999999999999E-2</v>
      </c>
      <c r="AC6522">
        <v>5.2999999999999999E-2</v>
      </c>
      <c r="AD6522">
        <v>6.39</v>
      </c>
      <c r="AE6522" t="s">
        <v>89</v>
      </c>
    </row>
    <row r="6523" spans="1:32" x14ac:dyDescent="0.2">
      <c r="A6523">
        <v>6522</v>
      </c>
      <c r="C6523">
        <v>158741</v>
      </c>
      <c r="D6523">
        <v>208935</v>
      </c>
      <c r="E6523" t="s">
        <v>4884</v>
      </c>
      <c r="F6523">
        <v>17</v>
      </c>
      <c r="G6523">
        <v>32</v>
      </c>
      <c r="H6523">
        <v>24.5</v>
      </c>
      <c r="I6523" t="s">
        <v>26</v>
      </c>
      <c r="J6523">
        <v>34</v>
      </c>
      <c r="K6523">
        <v>16</v>
      </c>
      <c r="L6523">
        <v>47</v>
      </c>
      <c r="M6523">
        <v>-34</v>
      </c>
      <c r="N6523">
        <v>6.17</v>
      </c>
      <c r="P6523">
        <v>0.35</v>
      </c>
      <c r="X6523" t="s">
        <v>63</v>
      </c>
      <c r="Y6523">
        <v>6522</v>
      </c>
      <c r="Z6523" s="1">
        <v>0.73083912037037047</v>
      </c>
      <c r="AA6523" t="s">
        <v>12648</v>
      </c>
      <c r="AB6523">
        <v>-1.7000000000000001E-2</v>
      </c>
      <c r="AC6523">
        <v>-3.9E-2</v>
      </c>
      <c r="AD6523">
        <v>6.17</v>
      </c>
      <c r="AE6523" t="s">
        <v>63</v>
      </c>
    </row>
    <row r="6524" spans="1:32" x14ac:dyDescent="0.2">
      <c r="A6524">
        <v>6523</v>
      </c>
      <c r="C6524">
        <v>158799</v>
      </c>
      <c r="D6524">
        <v>228110</v>
      </c>
      <c r="F6524">
        <v>17</v>
      </c>
      <c r="G6524">
        <v>33</v>
      </c>
      <c r="H6524">
        <v>7.4</v>
      </c>
      <c r="I6524" t="s">
        <v>26</v>
      </c>
      <c r="J6524">
        <v>41</v>
      </c>
      <c r="K6524">
        <v>10</v>
      </c>
      <c r="L6524">
        <v>25</v>
      </c>
      <c r="M6524">
        <v>-41</v>
      </c>
      <c r="N6524">
        <v>5.84</v>
      </c>
      <c r="P6524">
        <v>0.06</v>
      </c>
      <c r="R6524">
        <v>-0.17</v>
      </c>
      <c r="X6524" t="s">
        <v>4885</v>
      </c>
      <c r="Y6524">
        <v>6523</v>
      </c>
      <c r="Z6524" s="1">
        <v>0.73133564814814811</v>
      </c>
      <c r="AA6524" t="s">
        <v>12649</v>
      </c>
      <c r="AB6524">
        <v>4.0000000000000001E-3</v>
      </c>
      <c r="AC6524">
        <v>-2.4E-2</v>
      </c>
      <c r="AD6524">
        <v>5.84</v>
      </c>
      <c r="AE6524" t="s">
        <v>12650</v>
      </c>
      <c r="AF6524" t="s">
        <v>36</v>
      </c>
    </row>
    <row r="6525" spans="1:32" x14ac:dyDescent="0.2">
      <c r="A6525">
        <v>6524</v>
      </c>
      <c r="C6525">
        <v>158837</v>
      </c>
      <c r="D6525">
        <v>122465</v>
      </c>
      <c r="F6525">
        <v>17</v>
      </c>
      <c r="G6525">
        <v>31</v>
      </c>
      <c r="H6525">
        <v>21.3</v>
      </c>
      <c r="I6525" t="s">
        <v>24</v>
      </c>
      <c r="J6525">
        <v>2</v>
      </c>
      <c r="K6525">
        <v>43</v>
      </c>
      <c r="L6525">
        <v>28</v>
      </c>
      <c r="M6525">
        <v>2</v>
      </c>
      <c r="N6525">
        <v>5.59</v>
      </c>
      <c r="P6525">
        <v>0.84</v>
      </c>
      <c r="R6525">
        <v>0.57999999999999996</v>
      </c>
      <c r="X6525" t="s">
        <v>4886</v>
      </c>
      <c r="Y6525">
        <v>6524</v>
      </c>
      <c r="Z6525" s="1">
        <v>0.73010763888888885</v>
      </c>
      <c r="AA6525" t="s">
        <v>12651</v>
      </c>
      <c r="AB6525">
        <v>-1.4E-2</v>
      </c>
      <c r="AC6525">
        <v>1.9E-2</v>
      </c>
      <c r="AD6525">
        <v>5.59</v>
      </c>
      <c r="AE6525" t="s">
        <v>71</v>
      </c>
      <c r="AF6525" t="s">
        <v>36</v>
      </c>
    </row>
    <row r="6526" spans="1:32" x14ac:dyDescent="0.2">
      <c r="A6526">
        <v>6525</v>
      </c>
      <c r="C6526">
        <v>158895</v>
      </c>
      <c r="D6526">
        <v>244866</v>
      </c>
      <c r="F6526">
        <v>17</v>
      </c>
      <c r="G6526">
        <v>35</v>
      </c>
      <c r="H6526">
        <v>34.9</v>
      </c>
      <c r="I6526" t="s">
        <v>26</v>
      </c>
      <c r="J6526">
        <v>59</v>
      </c>
      <c r="K6526">
        <v>50</v>
      </c>
      <c r="L6526">
        <v>46</v>
      </c>
      <c r="M6526">
        <v>-59</v>
      </c>
      <c r="N6526">
        <v>6.28</v>
      </c>
      <c r="P6526">
        <v>-0.08</v>
      </c>
      <c r="R6526">
        <v>-0.46</v>
      </c>
      <c r="X6526" t="s">
        <v>4083</v>
      </c>
      <c r="Y6526">
        <v>6525</v>
      </c>
      <c r="Z6526" s="1">
        <v>0.73304282407407406</v>
      </c>
      <c r="AA6526" t="s">
        <v>12652</v>
      </c>
      <c r="AB6526">
        <v>-7.0000000000000001E-3</v>
      </c>
      <c r="AC6526">
        <v>-8.9999999999999993E-3</v>
      </c>
      <c r="AD6526">
        <v>6.28</v>
      </c>
      <c r="AE6526" t="s">
        <v>12653</v>
      </c>
      <c r="AF6526" t="s">
        <v>36</v>
      </c>
    </row>
    <row r="6527" spans="1:32" x14ac:dyDescent="0.2">
      <c r="A6527">
        <v>6526</v>
      </c>
      <c r="B6527" t="s">
        <v>4084</v>
      </c>
      <c r="C6527">
        <v>158899</v>
      </c>
      <c r="D6527">
        <v>85163</v>
      </c>
      <c r="E6527">
        <v>9070</v>
      </c>
      <c r="F6527">
        <v>17</v>
      </c>
      <c r="G6527">
        <v>30</v>
      </c>
      <c r="H6527">
        <v>44.3</v>
      </c>
      <c r="I6527" t="s">
        <v>24</v>
      </c>
      <c r="J6527">
        <v>26</v>
      </c>
      <c r="K6527">
        <v>6</v>
      </c>
      <c r="L6527">
        <v>38</v>
      </c>
      <c r="M6527">
        <v>26</v>
      </c>
      <c r="N6527">
        <v>4.41</v>
      </c>
      <c r="P6527">
        <v>1.44</v>
      </c>
      <c r="R6527">
        <v>1.68</v>
      </c>
      <c r="T6527">
        <v>0.75</v>
      </c>
      <c r="X6527" t="s">
        <v>4085</v>
      </c>
      <c r="Y6527">
        <v>6526</v>
      </c>
      <c r="Z6527" s="1">
        <v>0.72967939814814819</v>
      </c>
      <c r="AA6527" t="s">
        <v>12654</v>
      </c>
      <c r="AB6527">
        <v>0.02</v>
      </c>
      <c r="AC6527">
        <v>1.7999999999999999E-2</v>
      </c>
      <c r="AD6527">
        <v>4.41</v>
      </c>
      <c r="AE6527" t="s">
        <v>6187</v>
      </c>
      <c r="AF6527" t="s">
        <v>36</v>
      </c>
    </row>
    <row r="6528" spans="1:32" x14ac:dyDescent="0.2">
      <c r="A6528">
        <v>6527</v>
      </c>
      <c r="B6528" t="s">
        <v>4086</v>
      </c>
      <c r="C6528">
        <v>158926</v>
      </c>
      <c r="D6528">
        <v>208954</v>
      </c>
      <c r="E6528" t="s">
        <v>4087</v>
      </c>
      <c r="F6528">
        <v>17</v>
      </c>
      <c r="G6528">
        <v>33</v>
      </c>
      <c r="H6528">
        <v>36.5</v>
      </c>
      <c r="I6528" t="s">
        <v>26</v>
      </c>
      <c r="J6528">
        <v>37</v>
      </c>
      <c r="K6528">
        <v>6</v>
      </c>
      <c r="L6528">
        <v>14</v>
      </c>
      <c r="M6528">
        <v>-37</v>
      </c>
      <c r="N6528">
        <v>1.63</v>
      </c>
      <c r="P6528">
        <v>-0.22</v>
      </c>
      <c r="R6528">
        <v>-0.89</v>
      </c>
      <c r="T6528">
        <v>-0.28000000000000003</v>
      </c>
      <c r="X6528" t="s">
        <v>4088</v>
      </c>
      <c r="Y6528">
        <v>6527</v>
      </c>
      <c r="Z6528" s="1">
        <v>0.73167245370370371</v>
      </c>
      <c r="AA6528" t="s">
        <v>12655</v>
      </c>
      <c r="AB6528">
        <v>-1E-3</v>
      </c>
      <c r="AC6528">
        <v>-2.9000000000000001E-2</v>
      </c>
      <c r="AD6528">
        <v>1.63</v>
      </c>
      <c r="AE6528" t="s">
        <v>8654</v>
      </c>
    </row>
    <row r="6529" spans="1:32" x14ac:dyDescent="0.2">
      <c r="A6529">
        <v>6528</v>
      </c>
      <c r="C6529">
        <v>158974</v>
      </c>
      <c r="D6529">
        <v>66103</v>
      </c>
      <c r="F6529">
        <v>17</v>
      </c>
      <c r="G6529">
        <v>30</v>
      </c>
      <c r="H6529">
        <v>55.4</v>
      </c>
      <c r="I6529" t="s">
        <v>24</v>
      </c>
      <c r="J6529">
        <v>31</v>
      </c>
      <c r="K6529">
        <v>9</v>
      </c>
      <c r="L6529">
        <v>30</v>
      </c>
      <c r="M6529">
        <v>31</v>
      </c>
      <c r="N6529">
        <v>5.61</v>
      </c>
      <c r="P6529">
        <v>0.95</v>
      </c>
      <c r="X6529" t="s">
        <v>71</v>
      </c>
      <c r="Y6529">
        <v>6528</v>
      </c>
      <c r="Z6529" s="1">
        <v>0.72980787037037043</v>
      </c>
      <c r="AA6529" t="s">
        <v>12656</v>
      </c>
      <c r="AB6529">
        <v>8.9999999999999993E-3</v>
      </c>
      <c r="AC6529">
        <v>2.1999999999999999E-2</v>
      </c>
      <c r="AD6529">
        <v>5.61</v>
      </c>
      <c r="AE6529" t="s">
        <v>71</v>
      </c>
    </row>
    <row r="6530" spans="1:32" x14ac:dyDescent="0.2">
      <c r="A6530">
        <v>6529</v>
      </c>
      <c r="C6530">
        <v>158996</v>
      </c>
      <c r="D6530">
        <v>2859</v>
      </c>
      <c r="F6530">
        <v>17</v>
      </c>
      <c r="G6530">
        <v>19</v>
      </c>
      <c r="H6530">
        <v>37</v>
      </c>
      <c r="I6530" t="s">
        <v>24</v>
      </c>
      <c r="J6530">
        <v>80</v>
      </c>
      <c r="K6530">
        <v>8</v>
      </c>
      <c r="L6530">
        <v>11</v>
      </c>
      <c r="M6530">
        <v>80</v>
      </c>
      <c r="N6530">
        <v>5.72</v>
      </c>
      <c r="P6530">
        <v>1.5</v>
      </c>
      <c r="R6530">
        <v>1.8</v>
      </c>
      <c r="X6530" t="s">
        <v>77</v>
      </c>
      <c r="Y6530">
        <v>6529</v>
      </c>
      <c r="Z6530" s="1">
        <v>0.72195601851851843</v>
      </c>
      <c r="AA6530" t="s">
        <v>12657</v>
      </c>
      <c r="AB6530">
        <v>1.6E-2</v>
      </c>
      <c r="AC6530">
        <v>4.0000000000000001E-3</v>
      </c>
      <c r="AD6530">
        <v>5.72</v>
      </c>
      <c r="AE6530" t="s">
        <v>77</v>
      </c>
    </row>
    <row r="6531" spans="1:32" x14ac:dyDescent="0.2">
      <c r="A6531">
        <v>6530</v>
      </c>
      <c r="C6531">
        <v>159018</v>
      </c>
      <c r="D6531">
        <v>244870</v>
      </c>
      <c r="F6531">
        <v>17</v>
      </c>
      <c r="G6531">
        <v>35</v>
      </c>
      <c r="H6531">
        <v>20</v>
      </c>
      <c r="I6531" t="s">
        <v>26</v>
      </c>
      <c r="J6531">
        <v>53</v>
      </c>
      <c r="K6531">
        <v>21</v>
      </c>
      <c r="L6531">
        <v>10</v>
      </c>
      <c r="M6531">
        <v>-53</v>
      </c>
      <c r="N6531">
        <v>6.1</v>
      </c>
      <c r="P6531">
        <v>0.02</v>
      </c>
      <c r="X6531" t="s">
        <v>39</v>
      </c>
      <c r="Y6531">
        <v>6530</v>
      </c>
      <c r="Z6531" s="1">
        <v>0.73287037037037039</v>
      </c>
      <c r="AA6531" t="s">
        <v>12658</v>
      </c>
      <c r="AB6531">
        <v>0</v>
      </c>
      <c r="AC6531">
        <v>-1.6E-2</v>
      </c>
      <c r="AD6531">
        <v>6.1</v>
      </c>
      <c r="AE6531" t="s">
        <v>39</v>
      </c>
    </row>
    <row r="6532" spans="1:32" x14ac:dyDescent="0.2">
      <c r="A6532">
        <v>6531</v>
      </c>
      <c r="C6532">
        <v>159026</v>
      </c>
      <c r="D6532">
        <v>66102</v>
      </c>
      <c r="F6532">
        <v>17</v>
      </c>
      <c r="G6532">
        <v>30</v>
      </c>
      <c r="H6532">
        <v>40.299999999999997</v>
      </c>
      <c r="I6532" t="s">
        <v>24</v>
      </c>
      <c r="J6532">
        <v>38</v>
      </c>
      <c r="K6532">
        <v>52</v>
      </c>
      <c r="L6532">
        <v>56</v>
      </c>
      <c r="M6532">
        <v>38</v>
      </c>
      <c r="N6532">
        <v>6.43</v>
      </c>
      <c r="P6532">
        <v>0.49</v>
      </c>
      <c r="R6532">
        <v>0.22</v>
      </c>
      <c r="X6532" t="s">
        <v>2851</v>
      </c>
      <c r="Y6532">
        <v>6531</v>
      </c>
      <c r="Z6532" s="1">
        <v>0.72963310185185193</v>
      </c>
      <c r="AA6532" t="s">
        <v>12659</v>
      </c>
      <c r="AB6532">
        <v>1.2999999999999999E-2</v>
      </c>
      <c r="AC6532">
        <v>1.4999999999999999E-2</v>
      </c>
      <c r="AD6532">
        <v>6.43</v>
      </c>
      <c r="AE6532" t="s">
        <v>2851</v>
      </c>
    </row>
    <row r="6533" spans="1:32" x14ac:dyDescent="0.2">
      <c r="A6533">
        <v>6532</v>
      </c>
      <c r="C6533">
        <v>159082</v>
      </c>
      <c r="D6533">
        <v>102897</v>
      </c>
      <c r="F6533">
        <v>17</v>
      </c>
      <c r="G6533">
        <v>32</v>
      </c>
      <c r="H6533">
        <v>15</v>
      </c>
      <c r="I6533" t="s">
        <v>24</v>
      </c>
      <c r="J6533">
        <v>11</v>
      </c>
      <c r="K6533">
        <v>55</v>
      </c>
      <c r="L6533">
        <v>49</v>
      </c>
      <c r="M6533">
        <v>11</v>
      </c>
      <c r="N6533">
        <v>6.42</v>
      </c>
      <c r="P6533">
        <v>-0.01</v>
      </c>
      <c r="R6533">
        <v>-0.2</v>
      </c>
      <c r="X6533" t="s">
        <v>4089</v>
      </c>
      <c r="Y6533">
        <v>6532</v>
      </c>
      <c r="Z6533" s="1">
        <v>0.73072916666666676</v>
      </c>
      <c r="AA6533" t="s">
        <v>12660</v>
      </c>
      <c r="AB6533">
        <v>2.4E-2</v>
      </c>
      <c r="AC6533">
        <v>2.5000000000000001E-2</v>
      </c>
      <c r="AD6533">
        <v>6.42</v>
      </c>
      <c r="AE6533" t="s">
        <v>191</v>
      </c>
      <c r="AF6533" t="s">
        <v>36</v>
      </c>
    </row>
    <row r="6534" spans="1:32" x14ac:dyDescent="0.2">
      <c r="A6534">
        <v>6533</v>
      </c>
      <c r="B6534" t="s">
        <v>4090</v>
      </c>
      <c r="C6534">
        <v>159139</v>
      </c>
      <c r="D6534">
        <v>85182</v>
      </c>
      <c r="F6534">
        <v>17</v>
      </c>
      <c r="G6534">
        <v>31</v>
      </c>
      <c r="H6534">
        <v>49.6</v>
      </c>
      <c r="I6534" t="s">
        <v>24</v>
      </c>
      <c r="J6534">
        <v>28</v>
      </c>
      <c r="K6534">
        <v>24</v>
      </c>
      <c r="L6534">
        <v>27</v>
      </c>
      <c r="M6534">
        <v>28</v>
      </c>
      <c r="N6534">
        <v>5.62</v>
      </c>
      <c r="O6534" t="s">
        <v>103</v>
      </c>
      <c r="P6534">
        <v>0</v>
      </c>
      <c r="R6534">
        <v>-0.05</v>
      </c>
      <c r="X6534" t="s">
        <v>89</v>
      </c>
      <c r="Y6534">
        <v>6533</v>
      </c>
      <c r="Z6534" s="1">
        <v>0.73043518518518524</v>
      </c>
      <c r="AA6534" t="s">
        <v>12661</v>
      </c>
      <c r="AB6534">
        <v>6.0000000000000001E-3</v>
      </c>
      <c r="AC6534">
        <v>2.8000000000000001E-2</v>
      </c>
      <c r="AD6534">
        <v>5.62</v>
      </c>
      <c r="AE6534" t="s">
        <v>89</v>
      </c>
    </row>
    <row r="6535" spans="1:32" x14ac:dyDescent="0.2">
      <c r="A6535">
        <v>6534</v>
      </c>
      <c r="C6535">
        <v>159170</v>
      </c>
      <c r="D6535">
        <v>141730</v>
      </c>
      <c r="F6535">
        <v>17</v>
      </c>
      <c r="G6535">
        <v>33</v>
      </c>
      <c r="H6535">
        <v>29.9</v>
      </c>
      <c r="I6535" t="s">
        <v>26</v>
      </c>
      <c r="J6535">
        <v>5</v>
      </c>
      <c r="K6535">
        <v>44</v>
      </c>
      <c r="L6535">
        <v>41</v>
      </c>
      <c r="M6535">
        <v>-5</v>
      </c>
      <c r="N6535">
        <v>5.62</v>
      </c>
      <c r="P6535">
        <v>0.18</v>
      </c>
      <c r="R6535">
        <v>0.09</v>
      </c>
      <c r="X6535" t="s">
        <v>249</v>
      </c>
      <c r="Y6535">
        <v>6534</v>
      </c>
      <c r="Z6535" s="1">
        <v>0.73159606481481487</v>
      </c>
      <c r="AA6535" t="s">
        <v>12662</v>
      </c>
      <c r="AB6535">
        <v>-3.9E-2</v>
      </c>
      <c r="AC6535">
        <v>-9.0999999999999998E-2</v>
      </c>
      <c r="AD6535">
        <v>5.62</v>
      </c>
      <c r="AE6535" t="s">
        <v>249</v>
      </c>
    </row>
    <row r="6536" spans="1:32" x14ac:dyDescent="0.2">
      <c r="A6536">
        <v>6535</v>
      </c>
      <c r="C6536">
        <v>159176</v>
      </c>
      <c r="D6536">
        <v>208977</v>
      </c>
      <c r="E6536">
        <v>9167</v>
      </c>
      <c r="F6536">
        <v>17</v>
      </c>
      <c r="G6536">
        <v>34</v>
      </c>
      <c r="H6536">
        <v>42.5</v>
      </c>
      <c r="I6536" t="s">
        <v>26</v>
      </c>
      <c r="J6536">
        <v>32</v>
      </c>
      <c r="K6536">
        <v>34</v>
      </c>
      <c r="L6536">
        <v>54</v>
      </c>
      <c r="M6536">
        <v>-32</v>
      </c>
      <c r="N6536">
        <v>5.7</v>
      </c>
      <c r="P6536">
        <v>0.04</v>
      </c>
      <c r="R6536">
        <v>-0.86</v>
      </c>
      <c r="X6536" t="s">
        <v>4091</v>
      </c>
      <c r="Y6536">
        <v>6535</v>
      </c>
      <c r="Z6536" s="1">
        <v>0.73243634259259249</v>
      </c>
      <c r="AA6536" t="s">
        <v>12663</v>
      </c>
      <c r="AB6536">
        <v>8.0000000000000002E-3</v>
      </c>
      <c r="AC6536">
        <v>-5.0000000000000001E-3</v>
      </c>
      <c r="AD6536">
        <v>5.7</v>
      </c>
      <c r="AE6536" t="s">
        <v>12664</v>
      </c>
      <c r="AF6536" t="s">
        <v>36</v>
      </c>
    </row>
    <row r="6537" spans="1:32" x14ac:dyDescent="0.2">
      <c r="A6537">
        <v>6536</v>
      </c>
      <c r="B6537" t="s">
        <v>4092</v>
      </c>
      <c r="C6537">
        <v>159181</v>
      </c>
      <c r="D6537">
        <v>30429</v>
      </c>
      <c r="F6537">
        <v>17</v>
      </c>
      <c r="G6537">
        <v>30</v>
      </c>
      <c r="H6537">
        <v>26</v>
      </c>
      <c r="I6537" t="s">
        <v>24</v>
      </c>
      <c r="J6537">
        <v>52</v>
      </c>
      <c r="K6537">
        <v>18</v>
      </c>
      <c r="L6537">
        <v>5</v>
      </c>
      <c r="M6537">
        <v>52</v>
      </c>
      <c r="N6537">
        <v>2.79</v>
      </c>
      <c r="P6537">
        <v>0.98</v>
      </c>
      <c r="R6537">
        <v>0.64</v>
      </c>
      <c r="T6537">
        <v>0.48</v>
      </c>
      <c r="X6537" t="s">
        <v>4574</v>
      </c>
      <c r="Y6537">
        <v>6536</v>
      </c>
      <c r="Z6537" s="1">
        <v>0.72946759259259253</v>
      </c>
      <c r="AA6537" t="s">
        <v>12665</v>
      </c>
      <c r="AB6537">
        <v>-1.6E-2</v>
      </c>
      <c r="AC6537">
        <v>1.4999999999999999E-2</v>
      </c>
      <c r="AD6537">
        <v>2.79</v>
      </c>
      <c r="AE6537" t="s">
        <v>7885</v>
      </c>
      <c r="AF6537" t="s">
        <v>36</v>
      </c>
    </row>
    <row r="6538" spans="1:32" x14ac:dyDescent="0.2">
      <c r="A6538">
        <v>6537</v>
      </c>
      <c r="B6538" t="s">
        <v>4093</v>
      </c>
      <c r="C6538">
        <v>159217</v>
      </c>
      <c r="D6538">
        <v>228162</v>
      </c>
      <c r="F6538">
        <v>17</v>
      </c>
      <c r="G6538">
        <v>35</v>
      </c>
      <c r="H6538">
        <v>39.6</v>
      </c>
      <c r="I6538" t="s">
        <v>26</v>
      </c>
      <c r="J6538">
        <v>46</v>
      </c>
      <c r="K6538">
        <v>30</v>
      </c>
      <c r="L6538">
        <v>20</v>
      </c>
      <c r="M6538">
        <v>-46</v>
      </c>
      <c r="N6538">
        <v>4.59</v>
      </c>
      <c r="P6538">
        <v>-0.03</v>
      </c>
      <c r="R6538">
        <v>-0.09</v>
      </c>
      <c r="T6538">
        <v>-0.05</v>
      </c>
      <c r="X6538" t="s">
        <v>134</v>
      </c>
      <c r="Y6538">
        <v>6537</v>
      </c>
      <c r="Z6538" s="1">
        <v>0.73309722222222229</v>
      </c>
      <c r="AA6538" t="s">
        <v>12666</v>
      </c>
      <c r="AB6538">
        <v>-2.8000000000000001E-2</v>
      </c>
      <c r="AC6538">
        <v>-3.5000000000000003E-2</v>
      </c>
      <c r="AD6538">
        <v>4.59</v>
      </c>
      <c r="AE6538" t="s">
        <v>134</v>
      </c>
    </row>
    <row r="6539" spans="1:32" x14ac:dyDescent="0.2">
      <c r="A6539">
        <v>6538</v>
      </c>
      <c r="C6539">
        <v>159222</v>
      </c>
      <c r="D6539">
        <v>66118</v>
      </c>
      <c r="F6539">
        <v>17</v>
      </c>
      <c r="G6539">
        <v>32</v>
      </c>
      <c r="H6539">
        <v>1.1000000000000001</v>
      </c>
      <c r="I6539" t="s">
        <v>24</v>
      </c>
      <c r="J6539">
        <v>34</v>
      </c>
      <c r="K6539">
        <v>16</v>
      </c>
      <c r="L6539">
        <v>15</v>
      </c>
      <c r="M6539">
        <v>34</v>
      </c>
      <c r="N6539">
        <v>6.56</v>
      </c>
      <c r="P6539">
        <v>0.65</v>
      </c>
      <c r="R6539">
        <v>0.17</v>
      </c>
      <c r="T6539">
        <v>0.32</v>
      </c>
      <c r="X6539" t="s">
        <v>35</v>
      </c>
      <c r="Y6539">
        <v>6538</v>
      </c>
      <c r="Z6539" s="1">
        <v>0.73056828703703702</v>
      </c>
      <c r="AA6539" t="s">
        <v>12667</v>
      </c>
      <c r="AB6539">
        <v>-0.23300000000000001</v>
      </c>
      <c r="AC6539">
        <v>0.05</v>
      </c>
      <c r="AD6539">
        <v>6.56</v>
      </c>
      <c r="AE6539" t="s">
        <v>35</v>
      </c>
    </row>
    <row r="6540" spans="1:32" x14ac:dyDescent="0.2">
      <c r="A6540">
        <v>6539</v>
      </c>
      <c r="C6540">
        <v>159312</v>
      </c>
      <c r="D6540">
        <v>209001</v>
      </c>
      <c r="F6540">
        <v>17</v>
      </c>
      <c r="G6540">
        <v>35</v>
      </c>
      <c r="H6540">
        <v>43</v>
      </c>
      <c r="I6540" t="s">
        <v>26</v>
      </c>
      <c r="J6540">
        <v>37</v>
      </c>
      <c r="K6540">
        <v>26</v>
      </c>
      <c r="L6540">
        <v>24</v>
      </c>
      <c r="M6540">
        <v>-37</v>
      </c>
      <c r="N6540">
        <v>6.48</v>
      </c>
      <c r="P6540">
        <v>0.01</v>
      </c>
      <c r="X6540" t="s">
        <v>134</v>
      </c>
      <c r="Y6540">
        <v>6539</v>
      </c>
      <c r="Z6540" s="1">
        <v>0.73313657407407407</v>
      </c>
      <c r="AA6540" t="s">
        <v>12668</v>
      </c>
      <c r="AB6540">
        <v>-1.2999999999999999E-2</v>
      </c>
      <c r="AC6540">
        <v>-3.7999999999999999E-2</v>
      </c>
      <c r="AD6540">
        <v>6.48</v>
      </c>
      <c r="AE6540" t="s">
        <v>134</v>
      </c>
    </row>
    <row r="6541" spans="1:32" x14ac:dyDescent="0.2">
      <c r="A6541">
        <v>6540</v>
      </c>
      <c r="C6541">
        <v>159330</v>
      </c>
      <c r="D6541">
        <v>30434</v>
      </c>
      <c r="F6541">
        <v>17</v>
      </c>
      <c r="G6541">
        <v>30</v>
      </c>
      <c r="H6541">
        <v>43.8</v>
      </c>
      <c r="I6541" t="s">
        <v>24</v>
      </c>
      <c r="J6541">
        <v>57</v>
      </c>
      <c r="K6541">
        <v>52</v>
      </c>
      <c r="L6541">
        <v>35</v>
      </c>
      <c r="M6541">
        <v>57</v>
      </c>
      <c r="N6541">
        <v>6.4</v>
      </c>
      <c r="O6541" t="s">
        <v>103</v>
      </c>
      <c r="X6541" t="s">
        <v>125</v>
      </c>
      <c r="Y6541">
        <v>6540</v>
      </c>
      <c r="Z6541" s="1">
        <v>0.72967361111111106</v>
      </c>
      <c r="AA6541" t="s">
        <v>12669</v>
      </c>
      <c r="AB6541">
        <v>0.03</v>
      </c>
      <c r="AC6541">
        <v>-0.03</v>
      </c>
      <c r="AD6541">
        <v>6.4</v>
      </c>
      <c r="AE6541" t="s">
        <v>125</v>
      </c>
    </row>
    <row r="6542" spans="1:32" x14ac:dyDescent="0.2">
      <c r="A6542">
        <v>6541</v>
      </c>
      <c r="C6542">
        <v>159332</v>
      </c>
      <c r="D6542">
        <v>102912</v>
      </c>
      <c r="F6542">
        <v>17</v>
      </c>
      <c r="G6542">
        <v>33</v>
      </c>
      <c r="H6542">
        <v>22.8</v>
      </c>
      <c r="I6542" t="s">
        <v>24</v>
      </c>
      <c r="J6542">
        <v>19</v>
      </c>
      <c r="K6542">
        <v>15</v>
      </c>
      <c r="L6542">
        <v>24</v>
      </c>
      <c r="M6542">
        <v>19</v>
      </c>
      <c r="N6542">
        <v>5.64</v>
      </c>
      <c r="P6542">
        <v>0.48</v>
      </c>
      <c r="R6542">
        <v>-0.02</v>
      </c>
      <c r="X6542" t="s">
        <v>204</v>
      </c>
      <c r="Y6542">
        <v>6541</v>
      </c>
      <c r="Z6542" s="1">
        <v>0.73151388888888891</v>
      </c>
      <c r="AA6542" t="s">
        <v>12670</v>
      </c>
      <c r="AB6542">
        <v>-0.03</v>
      </c>
      <c r="AC6542">
        <v>-0.09</v>
      </c>
      <c r="AD6542">
        <v>5.64</v>
      </c>
      <c r="AE6542" t="s">
        <v>204</v>
      </c>
    </row>
    <row r="6543" spans="1:32" x14ac:dyDescent="0.2">
      <c r="A6543">
        <v>6542</v>
      </c>
      <c r="C6543">
        <v>159353</v>
      </c>
      <c r="D6543">
        <v>102917</v>
      </c>
      <c r="F6543">
        <v>17</v>
      </c>
      <c r="G6543">
        <v>33</v>
      </c>
      <c r="H6543">
        <v>39.4</v>
      </c>
      <c r="I6543" t="s">
        <v>24</v>
      </c>
      <c r="J6543">
        <v>16</v>
      </c>
      <c r="K6543">
        <v>19</v>
      </c>
      <c r="L6543">
        <v>3</v>
      </c>
      <c r="M6543">
        <v>16</v>
      </c>
      <c r="N6543">
        <v>5.69</v>
      </c>
      <c r="P6543">
        <v>1.01</v>
      </c>
      <c r="R6543">
        <v>0.82</v>
      </c>
      <c r="T6543">
        <v>0.49</v>
      </c>
      <c r="W6543" t="s">
        <v>27</v>
      </c>
      <c r="X6543" t="s">
        <v>197</v>
      </c>
      <c r="Y6543">
        <v>6542</v>
      </c>
      <c r="Z6543" s="1">
        <v>0.73170601851851858</v>
      </c>
      <c r="AA6543" t="s">
        <v>12671</v>
      </c>
      <c r="AB6543">
        <v>-1E-3</v>
      </c>
      <c r="AC6543">
        <v>-5.0999999999999997E-2</v>
      </c>
      <c r="AD6543">
        <v>5.69</v>
      </c>
      <c r="AE6543" t="s">
        <v>5915</v>
      </c>
    </row>
    <row r="6544" spans="1:32" x14ac:dyDescent="0.2">
      <c r="A6544">
        <v>6543</v>
      </c>
      <c r="C6544">
        <v>159354</v>
      </c>
      <c r="D6544">
        <v>102918</v>
      </c>
      <c r="E6544" t="s">
        <v>4094</v>
      </c>
      <c r="F6544">
        <v>17</v>
      </c>
      <c r="G6544">
        <v>33</v>
      </c>
      <c r="H6544">
        <v>42.8</v>
      </c>
      <c r="I6544" t="s">
        <v>24</v>
      </c>
      <c r="J6544">
        <v>14</v>
      </c>
      <c r="K6544">
        <v>50</v>
      </c>
      <c r="L6544">
        <v>30</v>
      </c>
      <c r="M6544">
        <v>14</v>
      </c>
      <c r="N6544">
        <v>6.48</v>
      </c>
      <c r="P6544">
        <v>1.6</v>
      </c>
      <c r="R6544">
        <v>1.58</v>
      </c>
      <c r="T6544">
        <v>1.28</v>
      </c>
      <c r="X6544" t="s">
        <v>275</v>
      </c>
      <c r="Y6544">
        <v>6543</v>
      </c>
      <c r="Z6544" s="1">
        <v>0.73174537037037035</v>
      </c>
      <c r="AA6544" t="s">
        <v>12672</v>
      </c>
      <c r="AB6544">
        <v>2.3E-2</v>
      </c>
      <c r="AC6544">
        <v>-7.0000000000000007E-2</v>
      </c>
      <c r="AD6544">
        <v>6.48</v>
      </c>
      <c r="AE6544" t="s">
        <v>164</v>
      </c>
    </row>
    <row r="6545" spans="1:31" x14ac:dyDescent="0.2">
      <c r="A6545">
        <v>6544</v>
      </c>
      <c r="C6545">
        <v>159358</v>
      </c>
      <c r="D6545">
        <v>160653</v>
      </c>
      <c r="F6545">
        <v>17</v>
      </c>
      <c r="G6545">
        <v>34</v>
      </c>
      <c r="H6545">
        <v>46.4</v>
      </c>
      <c r="I6545" t="s">
        <v>26</v>
      </c>
      <c r="J6545">
        <v>11</v>
      </c>
      <c r="K6545">
        <v>14</v>
      </c>
      <c r="L6545">
        <v>31</v>
      </c>
      <c r="M6545">
        <v>-11</v>
      </c>
      <c r="N6545">
        <v>5.55</v>
      </c>
      <c r="P6545">
        <v>0.02</v>
      </c>
      <c r="R6545">
        <v>-0.17</v>
      </c>
      <c r="X6545" t="s">
        <v>179</v>
      </c>
      <c r="Y6545">
        <v>6544</v>
      </c>
      <c r="Z6545" s="1">
        <v>0.7324814814814814</v>
      </c>
      <c r="AA6545" t="s">
        <v>12673</v>
      </c>
      <c r="AB6545">
        <v>5.0000000000000001E-3</v>
      </c>
      <c r="AC6545">
        <v>6.0000000000000001E-3</v>
      </c>
      <c r="AD6545">
        <v>5.55</v>
      </c>
      <c r="AE6545" t="s">
        <v>179</v>
      </c>
    </row>
    <row r="6546" spans="1:31" x14ac:dyDescent="0.2">
      <c r="A6546">
        <v>6545</v>
      </c>
      <c r="B6546" t="s">
        <v>4095</v>
      </c>
      <c r="C6546">
        <v>159376</v>
      </c>
      <c r="D6546">
        <v>185526</v>
      </c>
      <c r="E6546" t="s">
        <v>4096</v>
      </c>
      <c r="F6546">
        <v>17</v>
      </c>
      <c r="G6546">
        <v>35</v>
      </c>
      <c r="H6546">
        <v>18.5</v>
      </c>
      <c r="I6546" t="s">
        <v>26</v>
      </c>
      <c r="J6546">
        <v>22</v>
      </c>
      <c r="K6546">
        <v>2</v>
      </c>
      <c r="L6546">
        <v>38</v>
      </c>
      <c r="M6546">
        <v>-22</v>
      </c>
      <c r="N6546">
        <v>6.57</v>
      </c>
      <c r="P6546">
        <v>0.01</v>
      </c>
      <c r="R6546">
        <v>-0.18</v>
      </c>
      <c r="X6546" t="s">
        <v>1914</v>
      </c>
      <c r="Y6546">
        <v>6545</v>
      </c>
      <c r="Z6546" s="1">
        <v>0.73285300925925922</v>
      </c>
      <c r="AA6546" t="s">
        <v>12674</v>
      </c>
      <c r="AB6546">
        <v>-4.0000000000000001E-3</v>
      </c>
      <c r="AC6546">
        <v>-8.9999999999999993E-3</v>
      </c>
      <c r="AD6546">
        <v>6.57</v>
      </c>
      <c r="AE6546" t="s">
        <v>1914</v>
      </c>
    </row>
    <row r="6547" spans="1:31" x14ac:dyDescent="0.2">
      <c r="A6547">
        <v>6546</v>
      </c>
      <c r="C6547">
        <v>159433</v>
      </c>
      <c r="D6547">
        <v>209019</v>
      </c>
      <c r="E6547">
        <v>9205</v>
      </c>
      <c r="F6547">
        <v>17</v>
      </c>
      <c r="G6547">
        <v>36</v>
      </c>
      <c r="H6547">
        <v>32.799999999999997</v>
      </c>
      <c r="I6547" t="s">
        <v>26</v>
      </c>
      <c r="J6547">
        <v>38</v>
      </c>
      <c r="K6547">
        <v>38</v>
      </c>
      <c r="L6547">
        <v>7</v>
      </c>
      <c r="M6547">
        <v>-38</v>
      </c>
      <c r="N6547">
        <v>4.29</v>
      </c>
      <c r="P6547">
        <v>1.0900000000000001</v>
      </c>
      <c r="R6547">
        <v>0.9</v>
      </c>
      <c r="T6547">
        <v>0.55000000000000004</v>
      </c>
      <c r="X6547" t="s">
        <v>1738</v>
      </c>
      <c r="Y6547">
        <v>6546</v>
      </c>
      <c r="Z6547" s="1">
        <v>0.73371296296296296</v>
      </c>
      <c r="AA6547" t="s">
        <v>12675</v>
      </c>
      <c r="AB6547">
        <v>-1.2E-2</v>
      </c>
      <c r="AC6547">
        <v>-0.20100000000000001</v>
      </c>
      <c r="AD6547">
        <v>4.29</v>
      </c>
      <c r="AE6547" t="s">
        <v>54</v>
      </c>
    </row>
    <row r="6548" spans="1:31" x14ac:dyDescent="0.2">
      <c r="A6548">
        <v>6547</v>
      </c>
      <c r="C6548">
        <v>159463</v>
      </c>
      <c r="D6548">
        <v>244894</v>
      </c>
      <c r="F6548">
        <v>17</v>
      </c>
      <c r="G6548">
        <v>37</v>
      </c>
      <c r="H6548">
        <v>27.2</v>
      </c>
      <c r="I6548" t="s">
        <v>26</v>
      </c>
      <c r="J6548">
        <v>50</v>
      </c>
      <c r="K6548">
        <v>3</v>
      </c>
      <c r="L6548">
        <v>36</v>
      </c>
      <c r="M6548">
        <v>-50</v>
      </c>
      <c r="N6548">
        <v>5.93</v>
      </c>
      <c r="P6548">
        <v>1.1000000000000001</v>
      </c>
      <c r="X6548" t="s">
        <v>54</v>
      </c>
      <c r="Y6548">
        <v>6547</v>
      </c>
      <c r="Z6548" s="1">
        <v>0.7343425925925926</v>
      </c>
      <c r="AA6548" t="s">
        <v>12676</v>
      </c>
      <c r="AB6548">
        <v>-8.9999999999999993E-3</v>
      </c>
      <c r="AC6548">
        <v>-9.9000000000000005E-2</v>
      </c>
      <c r="AD6548">
        <v>5.93</v>
      </c>
      <c r="AE6548" t="s">
        <v>54</v>
      </c>
    </row>
    <row r="6549" spans="1:31" x14ac:dyDescent="0.2">
      <c r="A6549">
        <v>6548</v>
      </c>
      <c r="B6549" t="s">
        <v>4097</v>
      </c>
      <c r="C6549">
        <v>159480</v>
      </c>
      <c r="D6549">
        <v>122526</v>
      </c>
      <c r="F6549">
        <v>17</v>
      </c>
      <c r="G6549">
        <v>34</v>
      </c>
      <c r="H6549">
        <v>36.700000000000003</v>
      </c>
      <c r="I6549" t="s">
        <v>24</v>
      </c>
      <c r="J6549">
        <v>9</v>
      </c>
      <c r="K6549">
        <v>35</v>
      </c>
      <c r="L6549">
        <v>12</v>
      </c>
      <c r="M6549">
        <v>9</v>
      </c>
      <c r="N6549">
        <v>5.81</v>
      </c>
      <c r="P6549">
        <v>0.02</v>
      </c>
      <c r="R6549">
        <v>-0.01</v>
      </c>
      <c r="X6549" t="s">
        <v>114</v>
      </c>
      <c r="Y6549">
        <v>6548</v>
      </c>
      <c r="Z6549" s="1">
        <v>0.73236921296296298</v>
      </c>
      <c r="AA6549" t="s">
        <v>12677</v>
      </c>
      <c r="AB6549">
        <v>5.0000000000000001E-3</v>
      </c>
      <c r="AC6549">
        <v>-8.0000000000000002E-3</v>
      </c>
      <c r="AD6549">
        <v>5.81</v>
      </c>
      <c r="AE6549" t="s">
        <v>114</v>
      </c>
    </row>
    <row r="6550" spans="1:31" x14ac:dyDescent="0.2">
      <c r="A6550">
        <v>6549</v>
      </c>
      <c r="B6550" t="s">
        <v>4098</v>
      </c>
      <c r="C6550">
        <v>159492</v>
      </c>
      <c r="D6550">
        <v>244896</v>
      </c>
      <c r="F6550">
        <v>17</v>
      </c>
      <c r="G6550">
        <v>38</v>
      </c>
      <c r="H6550">
        <v>5.6</v>
      </c>
      <c r="I6550" t="s">
        <v>26</v>
      </c>
      <c r="J6550">
        <v>54</v>
      </c>
      <c r="K6550">
        <v>30</v>
      </c>
      <c r="L6550">
        <v>1</v>
      </c>
      <c r="M6550">
        <v>-54</v>
      </c>
      <c r="N6550">
        <v>5.25</v>
      </c>
      <c r="P6550">
        <v>0.2</v>
      </c>
      <c r="R6550">
        <v>0.08</v>
      </c>
      <c r="X6550" t="s">
        <v>2733</v>
      </c>
      <c r="Y6550">
        <v>6549</v>
      </c>
      <c r="Z6550" s="1">
        <v>0.73478703703703696</v>
      </c>
      <c r="AA6550" t="s">
        <v>12678</v>
      </c>
      <c r="AB6550">
        <v>-3.9E-2</v>
      </c>
      <c r="AC6550">
        <v>-0.15</v>
      </c>
      <c r="AD6550">
        <v>5.25</v>
      </c>
      <c r="AE6550" t="s">
        <v>6162</v>
      </c>
    </row>
    <row r="6551" spans="1:31" x14ac:dyDescent="0.2">
      <c r="A6551">
        <v>6550</v>
      </c>
      <c r="C6551">
        <v>159501</v>
      </c>
      <c r="D6551">
        <v>46792</v>
      </c>
      <c r="F6551">
        <v>17</v>
      </c>
      <c r="G6551">
        <v>33</v>
      </c>
      <c r="H6551">
        <v>7.3</v>
      </c>
      <c r="I6551" t="s">
        <v>24</v>
      </c>
      <c r="J6551">
        <v>41</v>
      </c>
      <c r="K6551">
        <v>14</v>
      </c>
      <c r="L6551">
        <v>37</v>
      </c>
      <c r="M6551">
        <v>41</v>
      </c>
      <c r="N6551">
        <v>5.74</v>
      </c>
      <c r="P6551">
        <v>1.0900000000000001</v>
      </c>
      <c r="R6551">
        <v>0.96</v>
      </c>
      <c r="W6551" t="s">
        <v>27</v>
      </c>
      <c r="X6551" t="s">
        <v>507</v>
      </c>
      <c r="Y6551">
        <v>6550</v>
      </c>
      <c r="Z6551" s="1">
        <v>0.73133449074074075</v>
      </c>
      <c r="AA6551" t="s">
        <v>12679</v>
      </c>
      <c r="AB6551">
        <v>-6.8000000000000005E-2</v>
      </c>
      <c r="AC6551">
        <v>-0.06</v>
      </c>
      <c r="AD6551">
        <v>5.74</v>
      </c>
      <c r="AE6551" t="s">
        <v>5984</v>
      </c>
    </row>
    <row r="6552" spans="1:31" x14ac:dyDescent="0.2">
      <c r="A6552">
        <v>6551</v>
      </c>
      <c r="C6552">
        <v>159503</v>
      </c>
      <c r="D6552">
        <v>102928</v>
      </c>
      <c r="F6552">
        <v>17</v>
      </c>
      <c r="G6552">
        <v>34</v>
      </c>
      <c r="H6552">
        <v>27.2</v>
      </c>
      <c r="I6552" t="s">
        <v>24</v>
      </c>
      <c r="J6552">
        <v>16</v>
      </c>
      <c r="K6552">
        <v>30</v>
      </c>
      <c r="L6552">
        <v>14</v>
      </c>
      <c r="M6552">
        <v>16</v>
      </c>
      <c r="N6552">
        <v>6.4</v>
      </c>
      <c r="O6552" t="s">
        <v>103</v>
      </c>
      <c r="X6552" t="s">
        <v>2380</v>
      </c>
      <c r="Y6552">
        <v>6551</v>
      </c>
      <c r="Z6552" s="1">
        <v>0.73225925925925928</v>
      </c>
      <c r="AA6552" t="s">
        <v>12680</v>
      </c>
      <c r="AB6552">
        <v>-4.0000000000000001E-3</v>
      </c>
      <c r="AC6552">
        <v>-1.4999999999999999E-2</v>
      </c>
      <c r="AD6552">
        <v>6.4</v>
      </c>
      <c r="AE6552" t="s">
        <v>2380</v>
      </c>
    </row>
    <row r="6553" spans="1:31" x14ac:dyDescent="0.2">
      <c r="A6553">
        <v>6552</v>
      </c>
      <c r="C6553">
        <v>159517</v>
      </c>
      <c r="D6553">
        <v>258779</v>
      </c>
      <c r="F6553">
        <v>18</v>
      </c>
      <c r="G6553">
        <v>1</v>
      </c>
      <c r="H6553">
        <v>34.1</v>
      </c>
      <c r="I6553" t="s">
        <v>26</v>
      </c>
      <c r="J6553">
        <v>85</v>
      </c>
      <c r="K6553">
        <v>12</v>
      </c>
      <c r="L6553">
        <v>53</v>
      </c>
      <c r="M6553">
        <v>-85</v>
      </c>
      <c r="N6553">
        <v>6.45</v>
      </c>
      <c r="P6553">
        <v>0.44</v>
      </c>
      <c r="R6553">
        <v>0.02</v>
      </c>
      <c r="X6553" t="s">
        <v>201</v>
      </c>
      <c r="Y6553">
        <v>6552</v>
      </c>
      <c r="Z6553" s="1">
        <v>0.75108912037037034</v>
      </c>
      <c r="AA6553" t="s">
        <v>12681</v>
      </c>
      <c r="AB6553">
        <v>-7.0000000000000001E-3</v>
      </c>
      <c r="AC6553">
        <v>-0.14199999999999999</v>
      </c>
      <c r="AD6553">
        <v>6.45</v>
      </c>
      <c r="AE6553" t="s">
        <v>201</v>
      </c>
    </row>
    <row r="6554" spans="1:31" x14ac:dyDescent="0.2">
      <c r="A6554">
        <v>6553</v>
      </c>
      <c r="B6554" t="s">
        <v>4099</v>
      </c>
      <c r="C6554">
        <v>159532</v>
      </c>
      <c r="D6554">
        <v>228201</v>
      </c>
      <c r="E6554">
        <v>9233</v>
      </c>
      <c r="F6554">
        <v>17</v>
      </c>
      <c r="G6554">
        <v>37</v>
      </c>
      <c r="H6554">
        <v>19.2</v>
      </c>
      <c r="I6554" t="s">
        <v>26</v>
      </c>
      <c r="J6554">
        <v>42</v>
      </c>
      <c r="K6554">
        <v>59</v>
      </c>
      <c r="L6554">
        <v>52</v>
      </c>
      <c r="M6554">
        <v>-42</v>
      </c>
      <c r="N6554">
        <v>1.87</v>
      </c>
      <c r="P6554">
        <v>0.4</v>
      </c>
      <c r="R6554">
        <v>0.22</v>
      </c>
      <c r="T6554">
        <v>0.2</v>
      </c>
      <c r="X6554" t="s">
        <v>5148</v>
      </c>
      <c r="Y6554">
        <v>6553</v>
      </c>
      <c r="Z6554" s="1">
        <v>0.73424999999999996</v>
      </c>
      <c r="AA6554" t="s">
        <v>12682</v>
      </c>
      <c r="AB6554">
        <v>1.4999999999999999E-2</v>
      </c>
      <c r="AC6554">
        <v>-2E-3</v>
      </c>
      <c r="AD6554">
        <v>1.87</v>
      </c>
      <c r="AE6554" t="s">
        <v>5148</v>
      </c>
    </row>
    <row r="6555" spans="1:31" x14ac:dyDescent="0.2">
      <c r="A6555">
        <v>6554</v>
      </c>
      <c r="B6555" t="s">
        <v>4100</v>
      </c>
      <c r="C6555">
        <v>159541</v>
      </c>
      <c r="D6555">
        <v>30447</v>
      </c>
      <c r="E6555">
        <v>9163</v>
      </c>
      <c r="F6555">
        <v>17</v>
      </c>
      <c r="G6555">
        <v>32</v>
      </c>
      <c r="H6555">
        <v>10.6</v>
      </c>
      <c r="I6555" t="s">
        <v>24</v>
      </c>
      <c r="J6555">
        <v>55</v>
      </c>
      <c r="K6555">
        <v>11</v>
      </c>
      <c r="L6555">
        <v>3</v>
      </c>
      <c r="M6555">
        <v>55</v>
      </c>
      <c r="N6555">
        <v>4.88</v>
      </c>
      <c r="P6555">
        <v>0.26</v>
      </c>
      <c r="R6555">
        <v>0.04</v>
      </c>
      <c r="T6555">
        <v>0.13</v>
      </c>
      <c r="X6555" t="s">
        <v>605</v>
      </c>
      <c r="Y6555">
        <v>6554</v>
      </c>
      <c r="Z6555" s="1">
        <v>0.73067824074074073</v>
      </c>
      <c r="AA6555" t="s">
        <v>12683</v>
      </c>
      <c r="AB6555">
        <v>0.14699999999999999</v>
      </c>
      <c r="AC6555">
        <v>5.7000000000000002E-2</v>
      </c>
      <c r="AD6555">
        <v>4.88</v>
      </c>
      <c r="AE6555" t="s">
        <v>605</v>
      </c>
    </row>
    <row r="6556" spans="1:31" x14ac:dyDescent="0.2">
      <c r="A6556">
        <v>6555</v>
      </c>
      <c r="B6556" t="s">
        <v>4101</v>
      </c>
      <c r="C6556">
        <v>159560</v>
      </c>
      <c r="D6556">
        <v>30450</v>
      </c>
      <c r="E6556">
        <v>9164</v>
      </c>
      <c r="F6556">
        <v>17</v>
      </c>
      <c r="G6556">
        <v>32</v>
      </c>
      <c r="H6556">
        <v>16</v>
      </c>
      <c r="I6556" t="s">
        <v>24</v>
      </c>
      <c r="J6556">
        <v>55</v>
      </c>
      <c r="K6556">
        <v>10</v>
      </c>
      <c r="L6556">
        <v>23</v>
      </c>
      <c r="M6556">
        <v>55</v>
      </c>
      <c r="N6556">
        <v>4.87</v>
      </c>
      <c r="P6556">
        <v>0.28000000000000003</v>
      </c>
      <c r="R6556">
        <v>0.06</v>
      </c>
      <c r="T6556">
        <v>0.13</v>
      </c>
      <c r="X6556" t="s">
        <v>2448</v>
      </c>
      <c r="Y6556">
        <v>6555</v>
      </c>
      <c r="Z6556" s="1">
        <v>0.73074074074074069</v>
      </c>
      <c r="AA6556" t="s">
        <v>12684</v>
      </c>
      <c r="AB6556">
        <v>0.14799999999999999</v>
      </c>
      <c r="AC6556">
        <v>5.6000000000000001E-2</v>
      </c>
      <c r="AD6556">
        <v>4.87</v>
      </c>
      <c r="AE6556" t="s">
        <v>2448</v>
      </c>
    </row>
    <row r="6557" spans="1:31" x14ac:dyDescent="0.2">
      <c r="A6557">
        <v>6556</v>
      </c>
      <c r="B6557" t="s">
        <v>4102</v>
      </c>
      <c r="C6557">
        <v>159561</v>
      </c>
      <c r="D6557">
        <v>102932</v>
      </c>
      <c r="E6557">
        <v>9189</v>
      </c>
      <c r="F6557">
        <v>17</v>
      </c>
      <c r="G6557">
        <v>34</v>
      </c>
      <c r="H6557">
        <v>56.1</v>
      </c>
      <c r="I6557" t="s">
        <v>24</v>
      </c>
      <c r="J6557">
        <v>12</v>
      </c>
      <c r="K6557">
        <v>33</v>
      </c>
      <c r="L6557">
        <v>36</v>
      </c>
      <c r="M6557">
        <v>12</v>
      </c>
      <c r="N6557">
        <v>2.08</v>
      </c>
      <c r="P6557">
        <v>0.15</v>
      </c>
      <c r="R6557">
        <v>0.1</v>
      </c>
      <c r="T6557">
        <v>0.08</v>
      </c>
      <c r="X6557" t="s">
        <v>606</v>
      </c>
      <c r="Y6557">
        <v>6556</v>
      </c>
      <c r="Z6557" s="1">
        <v>0.73259374999999993</v>
      </c>
      <c r="AA6557" t="s">
        <v>12685</v>
      </c>
      <c r="AB6557">
        <v>0.12</v>
      </c>
      <c r="AC6557">
        <v>-0.22600000000000001</v>
      </c>
      <c r="AD6557">
        <v>2.08</v>
      </c>
      <c r="AE6557" t="s">
        <v>606</v>
      </c>
    </row>
    <row r="6558" spans="1:31" x14ac:dyDescent="0.2">
      <c r="A6558">
        <v>6557</v>
      </c>
      <c r="C6558">
        <v>159633</v>
      </c>
      <c r="D6558">
        <v>209034</v>
      </c>
      <c r="F6558">
        <v>17</v>
      </c>
      <c r="G6558">
        <v>37</v>
      </c>
      <c r="H6558">
        <v>26.8</v>
      </c>
      <c r="I6558" t="s">
        <v>26</v>
      </c>
      <c r="J6558">
        <v>38</v>
      </c>
      <c r="K6558">
        <v>3</v>
      </c>
      <c r="L6558">
        <v>56</v>
      </c>
      <c r="M6558">
        <v>-38</v>
      </c>
      <c r="N6558">
        <v>6.26</v>
      </c>
      <c r="P6558">
        <v>1.25</v>
      </c>
      <c r="X6558" t="s">
        <v>2124</v>
      </c>
      <c r="Y6558">
        <v>6557</v>
      </c>
      <c r="Z6558" s="1">
        <v>0.73433796296296305</v>
      </c>
      <c r="AA6558" t="s">
        <v>12686</v>
      </c>
      <c r="AB6558">
        <v>-1.2999999999999999E-2</v>
      </c>
      <c r="AC6558">
        <v>2.5999999999999999E-2</v>
      </c>
      <c r="AD6558">
        <v>6.26</v>
      </c>
      <c r="AE6558" t="s">
        <v>2124</v>
      </c>
    </row>
    <row r="6559" spans="1:31" x14ac:dyDescent="0.2">
      <c r="A6559">
        <v>6558</v>
      </c>
      <c r="C6559">
        <v>159707</v>
      </c>
      <c r="D6559">
        <v>228220</v>
      </c>
      <c r="F6559">
        <v>17</v>
      </c>
      <c r="G6559">
        <v>38</v>
      </c>
      <c r="H6559">
        <v>8.5</v>
      </c>
      <c r="I6559" t="s">
        <v>26</v>
      </c>
      <c r="J6559">
        <v>42</v>
      </c>
      <c r="K6559">
        <v>52</v>
      </c>
      <c r="L6559">
        <v>50</v>
      </c>
      <c r="M6559">
        <v>-42</v>
      </c>
      <c r="N6559">
        <v>6.1</v>
      </c>
      <c r="P6559">
        <v>-0.06</v>
      </c>
      <c r="R6559">
        <v>-0.26</v>
      </c>
      <c r="T6559">
        <v>-0.02</v>
      </c>
      <c r="U6559" t="s">
        <v>183</v>
      </c>
      <c r="X6559" t="s">
        <v>122</v>
      </c>
      <c r="Y6559">
        <v>6558</v>
      </c>
      <c r="Z6559" s="1">
        <v>0.73482060185185183</v>
      </c>
      <c r="AA6559" t="s">
        <v>12687</v>
      </c>
      <c r="AB6559">
        <v>2E-3</v>
      </c>
      <c r="AC6559">
        <v>-4.1000000000000002E-2</v>
      </c>
      <c r="AD6559">
        <v>6.1</v>
      </c>
      <c r="AE6559" t="s">
        <v>122</v>
      </c>
    </row>
    <row r="6560" spans="1:31" x14ac:dyDescent="0.2">
      <c r="A6560">
        <v>6559</v>
      </c>
      <c r="C6560">
        <v>159834</v>
      </c>
      <c r="D6560">
        <v>85232</v>
      </c>
      <c r="F6560">
        <v>17</v>
      </c>
      <c r="G6560">
        <v>35</v>
      </c>
      <c r="H6560">
        <v>59.6</v>
      </c>
      <c r="I6560" t="s">
        <v>24</v>
      </c>
      <c r="J6560">
        <v>20</v>
      </c>
      <c r="K6560">
        <v>59</v>
      </c>
      <c r="L6560">
        <v>46</v>
      </c>
      <c r="M6560">
        <v>20</v>
      </c>
      <c r="N6560">
        <v>6.1</v>
      </c>
      <c r="P6560">
        <v>0.19</v>
      </c>
      <c r="R6560">
        <v>0.17</v>
      </c>
      <c r="X6560" t="s">
        <v>55</v>
      </c>
      <c r="Y6560">
        <v>6559</v>
      </c>
      <c r="Z6560" s="1">
        <v>0.73332870370370362</v>
      </c>
      <c r="AA6560" t="s">
        <v>12688</v>
      </c>
      <c r="AB6560">
        <v>1.2E-2</v>
      </c>
      <c r="AC6560">
        <v>-1.4999999999999999E-2</v>
      </c>
      <c r="AD6560">
        <v>6.1</v>
      </c>
      <c r="AE6560" t="s">
        <v>55</v>
      </c>
    </row>
    <row r="6561" spans="1:32" x14ac:dyDescent="0.2">
      <c r="A6561">
        <v>6560</v>
      </c>
      <c r="C6561">
        <v>159870</v>
      </c>
      <c r="D6561">
        <v>30464</v>
      </c>
      <c r="F6561">
        <v>17</v>
      </c>
      <c r="G6561">
        <v>33</v>
      </c>
      <c r="H6561">
        <v>31.7</v>
      </c>
      <c r="I6561" t="s">
        <v>24</v>
      </c>
      <c r="J6561">
        <v>57</v>
      </c>
      <c r="K6561">
        <v>33</v>
      </c>
      <c r="L6561">
        <v>32</v>
      </c>
      <c r="M6561">
        <v>57</v>
      </c>
      <c r="N6561">
        <v>6.17</v>
      </c>
      <c r="P6561">
        <v>0.59</v>
      </c>
      <c r="R6561">
        <v>0.37</v>
      </c>
      <c r="T6561">
        <v>0.38</v>
      </c>
      <c r="X6561" t="s">
        <v>4103</v>
      </c>
      <c r="Y6561">
        <v>6560</v>
      </c>
      <c r="Z6561" s="1">
        <v>0.73161689814814812</v>
      </c>
      <c r="AA6561" t="s">
        <v>12689</v>
      </c>
      <c r="AB6561">
        <v>1.4999999999999999E-2</v>
      </c>
      <c r="AC6561">
        <v>1.4E-2</v>
      </c>
      <c r="AD6561">
        <v>6.17</v>
      </c>
      <c r="AE6561" t="s">
        <v>33</v>
      </c>
      <c r="AF6561" t="s">
        <v>36</v>
      </c>
    </row>
    <row r="6562" spans="1:32" x14ac:dyDescent="0.2">
      <c r="A6562">
        <v>6561</v>
      </c>
      <c r="B6562" t="s">
        <v>4104</v>
      </c>
      <c r="C6562">
        <v>159876</v>
      </c>
      <c r="D6562">
        <v>160700</v>
      </c>
      <c r="E6562">
        <v>9270</v>
      </c>
      <c r="F6562">
        <v>17</v>
      </c>
      <c r="G6562">
        <v>37</v>
      </c>
      <c r="H6562">
        <v>35.200000000000003</v>
      </c>
      <c r="I6562" t="s">
        <v>26</v>
      </c>
      <c r="J6562">
        <v>15</v>
      </c>
      <c r="K6562">
        <v>23</v>
      </c>
      <c r="L6562">
        <v>55</v>
      </c>
      <c r="M6562">
        <v>-15</v>
      </c>
      <c r="N6562">
        <v>3.54</v>
      </c>
      <c r="P6562">
        <v>0.26</v>
      </c>
      <c r="R6562">
        <v>0.14000000000000001</v>
      </c>
      <c r="T6562">
        <v>0.13</v>
      </c>
      <c r="X6562" t="s">
        <v>4105</v>
      </c>
      <c r="Y6562">
        <v>6561</v>
      </c>
      <c r="Z6562" s="1">
        <v>0.73443518518518525</v>
      </c>
      <c r="AA6562" t="s">
        <v>12690</v>
      </c>
      <c r="AB6562">
        <v>-4.2000000000000003E-2</v>
      </c>
      <c r="AC6562">
        <v>-5.8000000000000003E-2</v>
      </c>
      <c r="AD6562">
        <v>3.54</v>
      </c>
      <c r="AE6562" t="s">
        <v>12691</v>
      </c>
      <c r="AF6562" t="s">
        <v>36</v>
      </c>
    </row>
    <row r="6563" spans="1:32" x14ac:dyDescent="0.2">
      <c r="A6563">
        <v>6562</v>
      </c>
      <c r="C6563">
        <v>159877</v>
      </c>
      <c r="D6563">
        <v>160701</v>
      </c>
      <c r="F6563">
        <v>17</v>
      </c>
      <c r="G6563">
        <v>37</v>
      </c>
      <c r="H6563">
        <v>36.200000000000003</v>
      </c>
      <c r="I6563" t="s">
        <v>26</v>
      </c>
      <c r="J6563">
        <v>15</v>
      </c>
      <c r="K6563">
        <v>34</v>
      </c>
      <c r="L6563">
        <v>16</v>
      </c>
      <c r="M6563">
        <v>-15</v>
      </c>
      <c r="N6563">
        <v>5.94</v>
      </c>
      <c r="P6563">
        <v>0.37</v>
      </c>
      <c r="X6563" t="s">
        <v>88</v>
      </c>
      <c r="Y6563">
        <v>6562</v>
      </c>
      <c r="Z6563" s="1">
        <v>0.73444675925925929</v>
      </c>
      <c r="AA6563" t="s">
        <v>12692</v>
      </c>
      <c r="AB6563">
        <v>-8.9999999999999993E-3</v>
      </c>
      <c r="AC6563">
        <v>-1E-3</v>
      </c>
      <c r="AD6563">
        <v>5.94</v>
      </c>
      <c r="AE6563" t="s">
        <v>88</v>
      </c>
    </row>
    <row r="6564" spans="1:32" x14ac:dyDescent="0.2">
      <c r="A6564">
        <v>6563</v>
      </c>
      <c r="C6564">
        <v>159925</v>
      </c>
      <c r="D6564">
        <v>66165</v>
      </c>
      <c r="F6564">
        <v>17</v>
      </c>
      <c r="G6564">
        <v>35</v>
      </c>
      <c r="H6564">
        <v>42.4</v>
      </c>
      <c r="I6564" t="s">
        <v>24</v>
      </c>
      <c r="J6564">
        <v>37</v>
      </c>
      <c r="K6564">
        <v>18</v>
      </c>
      <c r="L6564">
        <v>6</v>
      </c>
      <c r="M6564">
        <v>37</v>
      </c>
      <c r="N6564">
        <v>6.1</v>
      </c>
      <c r="P6564">
        <v>0.98</v>
      </c>
      <c r="R6564">
        <v>0.82</v>
      </c>
      <c r="S6564" t="s">
        <v>81</v>
      </c>
      <c r="X6564" t="s">
        <v>60</v>
      </c>
      <c r="Y6564">
        <v>6563</v>
      </c>
      <c r="Z6564" s="1">
        <v>0.73312962962962969</v>
      </c>
      <c r="AA6564" t="s">
        <v>12693</v>
      </c>
      <c r="AB6564">
        <v>1.4999999999999999E-2</v>
      </c>
      <c r="AC6564">
        <v>3.0000000000000001E-3</v>
      </c>
      <c r="AD6564">
        <v>6.1</v>
      </c>
      <c r="AE6564" t="s">
        <v>60</v>
      </c>
    </row>
    <row r="6565" spans="1:32" x14ac:dyDescent="0.2">
      <c r="A6565">
        <v>6564</v>
      </c>
      <c r="C6565">
        <v>159926</v>
      </c>
      <c r="D6565">
        <v>85236</v>
      </c>
      <c r="F6565">
        <v>17</v>
      </c>
      <c r="G6565">
        <v>36</v>
      </c>
      <c r="H6565">
        <v>7.9</v>
      </c>
      <c r="I6565" t="s">
        <v>24</v>
      </c>
      <c r="J6565">
        <v>28</v>
      </c>
      <c r="K6565">
        <v>11</v>
      </c>
      <c r="L6565">
        <v>5</v>
      </c>
      <c r="M6565">
        <v>28</v>
      </c>
      <c r="N6565">
        <v>6.38</v>
      </c>
      <c r="O6565" t="s">
        <v>103</v>
      </c>
      <c r="X6565" t="s">
        <v>104</v>
      </c>
      <c r="Y6565">
        <v>6564</v>
      </c>
      <c r="Z6565" s="1">
        <v>0.73342476851851846</v>
      </c>
      <c r="AA6565" t="s">
        <v>12694</v>
      </c>
      <c r="AB6565">
        <v>-3.1E-2</v>
      </c>
      <c r="AC6565">
        <v>1.7000000000000001E-2</v>
      </c>
      <c r="AD6565">
        <v>6.38</v>
      </c>
      <c r="AE6565" t="s">
        <v>104</v>
      </c>
    </row>
    <row r="6566" spans="1:32" x14ac:dyDescent="0.2">
      <c r="A6566">
        <v>6565</v>
      </c>
      <c r="C6566">
        <v>159964</v>
      </c>
      <c r="D6566">
        <v>257525</v>
      </c>
      <c r="F6566">
        <v>17</v>
      </c>
      <c r="G6566">
        <v>44</v>
      </c>
      <c r="H6566">
        <v>19.7</v>
      </c>
      <c r="I6566" t="s">
        <v>26</v>
      </c>
      <c r="J6566">
        <v>72</v>
      </c>
      <c r="K6566">
        <v>13</v>
      </c>
      <c r="L6566">
        <v>15</v>
      </c>
      <c r="M6566">
        <v>-72</v>
      </c>
      <c r="N6566">
        <v>6.49</v>
      </c>
      <c r="P6566">
        <v>0.48</v>
      </c>
      <c r="R6566">
        <v>-0.04</v>
      </c>
      <c r="X6566" t="s">
        <v>4106</v>
      </c>
      <c r="Y6566">
        <v>6565</v>
      </c>
      <c r="Z6566" s="1">
        <v>0.73911689814814807</v>
      </c>
      <c r="AA6566" t="s">
        <v>12695</v>
      </c>
      <c r="AB6566">
        <v>-3.0000000000000001E-3</v>
      </c>
      <c r="AC6566">
        <v>0.113</v>
      </c>
      <c r="AD6566">
        <v>6.49</v>
      </c>
      <c r="AE6566" t="s">
        <v>12696</v>
      </c>
      <c r="AF6566" t="s">
        <v>36</v>
      </c>
    </row>
    <row r="6567" spans="1:32" x14ac:dyDescent="0.2">
      <c r="A6567">
        <v>6566</v>
      </c>
      <c r="B6567" t="s">
        <v>4107</v>
      </c>
      <c r="C6567">
        <v>159966</v>
      </c>
      <c r="D6567">
        <v>17526</v>
      </c>
      <c r="F6567">
        <v>17</v>
      </c>
      <c r="G6567">
        <v>31</v>
      </c>
      <c r="H6567">
        <v>57.9</v>
      </c>
      <c r="I6567" t="s">
        <v>24</v>
      </c>
      <c r="J6567">
        <v>68</v>
      </c>
      <c r="K6567">
        <v>8</v>
      </c>
      <c r="L6567">
        <v>6</v>
      </c>
      <c r="M6567">
        <v>68</v>
      </c>
      <c r="N6567">
        <v>5.05</v>
      </c>
      <c r="P6567">
        <v>1.08</v>
      </c>
      <c r="R6567">
        <v>0.92</v>
      </c>
      <c r="T6567">
        <v>0.53</v>
      </c>
      <c r="X6567" t="s">
        <v>54</v>
      </c>
      <c r="Y6567">
        <v>6566</v>
      </c>
      <c r="Z6567" s="1">
        <v>0.73053124999999997</v>
      </c>
      <c r="AA6567" t="s">
        <v>12697</v>
      </c>
      <c r="AB6567">
        <v>-1.2E-2</v>
      </c>
      <c r="AC6567">
        <v>0.13400000000000001</v>
      </c>
      <c r="AD6567">
        <v>5.05</v>
      </c>
      <c r="AE6567" t="s">
        <v>54</v>
      </c>
    </row>
    <row r="6568" spans="1:32" x14ac:dyDescent="0.2">
      <c r="A6568">
        <v>6567</v>
      </c>
      <c r="B6568" t="s">
        <v>4108</v>
      </c>
      <c r="C6568">
        <v>159975</v>
      </c>
      <c r="D6568">
        <v>141772</v>
      </c>
      <c r="F6568">
        <v>17</v>
      </c>
      <c r="G6568">
        <v>37</v>
      </c>
      <c r="H6568">
        <v>50.7</v>
      </c>
      <c r="I6568" t="s">
        <v>26</v>
      </c>
      <c r="J6568">
        <v>8</v>
      </c>
      <c r="K6568">
        <v>7</v>
      </c>
      <c r="L6568">
        <v>8</v>
      </c>
      <c r="M6568">
        <v>-8</v>
      </c>
      <c r="N6568">
        <v>4.62</v>
      </c>
      <c r="P6568">
        <v>0.11</v>
      </c>
      <c r="R6568">
        <v>-0.2</v>
      </c>
      <c r="T6568">
        <v>0.11</v>
      </c>
      <c r="X6568" t="s">
        <v>4109</v>
      </c>
      <c r="Y6568">
        <v>6567</v>
      </c>
      <c r="Z6568" s="1">
        <v>0.73461458333333329</v>
      </c>
      <c r="AA6568" t="s">
        <v>12698</v>
      </c>
      <c r="AB6568">
        <v>-8.9999999999999993E-3</v>
      </c>
      <c r="AC6568">
        <v>-1.7000000000000001E-2</v>
      </c>
      <c r="AD6568">
        <v>4.62</v>
      </c>
      <c r="AE6568" t="s">
        <v>7148</v>
      </c>
      <c r="AF6568" t="s">
        <v>36</v>
      </c>
    </row>
    <row r="6569" spans="1:32" x14ac:dyDescent="0.2">
      <c r="A6569">
        <v>6568</v>
      </c>
      <c r="C6569">
        <v>160018</v>
      </c>
      <c r="D6569">
        <v>160708</v>
      </c>
      <c r="F6569">
        <v>17</v>
      </c>
      <c r="G6569">
        <v>38</v>
      </c>
      <c r="H6569">
        <v>9.5</v>
      </c>
      <c r="I6569" t="s">
        <v>26</v>
      </c>
      <c r="J6569">
        <v>10</v>
      </c>
      <c r="K6569">
        <v>55</v>
      </c>
      <c r="L6569">
        <v>35</v>
      </c>
      <c r="M6569">
        <v>-10</v>
      </c>
      <c r="N6569">
        <v>5.75</v>
      </c>
      <c r="P6569">
        <v>1.23</v>
      </c>
      <c r="W6569" t="s">
        <v>27</v>
      </c>
      <c r="X6569" t="s">
        <v>197</v>
      </c>
      <c r="Y6569">
        <v>6568</v>
      </c>
      <c r="Z6569" s="1">
        <v>0.73483217592592587</v>
      </c>
      <c r="AA6569" t="s">
        <v>12699</v>
      </c>
      <c r="AB6569">
        <v>-1.2999999999999999E-2</v>
      </c>
      <c r="AC6569">
        <v>-0.01</v>
      </c>
      <c r="AD6569">
        <v>5.75</v>
      </c>
      <c r="AE6569" t="s">
        <v>5915</v>
      </c>
    </row>
    <row r="6570" spans="1:32" x14ac:dyDescent="0.2">
      <c r="A6570">
        <v>6569</v>
      </c>
      <c r="B6570" t="s">
        <v>4110</v>
      </c>
      <c r="C6570">
        <v>160032</v>
      </c>
      <c r="D6570">
        <v>228257</v>
      </c>
      <c r="E6570" t="s">
        <v>30</v>
      </c>
      <c r="F6570">
        <v>17</v>
      </c>
      <c r="G6570">
        <v>40</v>
      </c>
      <c r="H6570">
        <v>23.6</v>
      </c>
      <c r="I6570" t="s">
        <v>26</v>
      </c>
      <c r="J6570">
        <v>49</v>
      </c>
      <c r="K6570">
        <v>24</v>
      </c>
      <c r="L6570">
        <v>56</v>
      </c>
      <c r="M6570">
        <v>-49</v>
      </c>
      <c r="N6570">
        <v>4.7699999999999996</v>
      </c>
      <c r="P6570">
        <v>0.4</v>
      </c>
      <c r="R6570">
        <v>-0.04</v>
      </c>
      <c r="T6570">
        <v>0.22</v>
      </c>
      <c r="X6570" t="s">
        <v>2896</v>
      </c>
      <c r="Y6570">
        <v>6569</v>
      </c>
      <c r="Z6570" s="1">
        <v>0.73638425925925921</v>
      </c>
      <c r="AA6570" t="s">
        <v>12700</v>
      </c>
      <c r="AB6570">
        <v>7.8E-2</v>
      </c>
      <c r="AC6570">
        <v>-0.17599999999999999</v>
      </c>
      <c r="AD6570">
        <v>4.7699999999999996</v>
      </c>
      <c r="AE6570" t="s">
        <v>2896</v>
      </c>
    </row>
    <row r="6571" spans="1:32" x14ac:dyDescent="0.2">
      <c r="A6571">
        <v>6570</v>
      </c>
      <c r="C6571">
        <v>160054</v>
      </c>
      <c r="D6571">
        <v>66175</v>
      </c>
      <c r="F6571">
        <v>17</v>
      </c>
      <c r="G6571">
        <v>36</v>
      </c>
      <c r="H6571">
        <v>36.700000000000003</v>
      </c>
      <c r="I6571" t="s">
        <v>24</v>
      </c>
      <c r="J6571">
        <v>30</v>
      </c>
      <c r="K6571">
        <v>47</v>
      </c>
      <c r="L6571">
        <v>7</v>
      </c>
      <c r="M6571">
        <v>30</v>
      </c>
      <c r="N6571">
        <v>6.02</v>
      </c>
      <c r="P6571">
        <v>0.16</v>
      </c>
      <c r="R6571">
        <v>0.09</v>
      </c>
      <c r="X6571" t="s">
        <v>249</v>
      </c>
      <c r="Y6571">
        <v>6570</v>
      </c>
      <c r="Z6571" s="1">
        <v>0.73375810185185186</v>
      </c>
      <c r="AA6571" t="s">
        <v>12701</v>
      </c>
      <c r="AB6571">
        <v>0.03</v>
      </c>
      <c r="AC6571">
        <v>-5.0000000000000001E-3</v>
      </c>
      <c r="AD6571">
        <v>6.02</v>
      </c>
      <c r="AE6571" t="s">
        <v>249</v>
      </c>
    </row>
    <row r="6572" spans="1:32" x14ac:dyDescent="0.2">
      <c r="A6572">
        <v>6571</v>
      </c>
      <c r="B6572" t="s">
        <v>4111</v>
      </c>
      <c r="C6572">
        <v>160181</v>
      </c>
      <c r="D6572">
        <v>85264</v>
      </c>
      <c r="F6572">
        <v>17</v>
      </c>
      <c r="G6572">
        <v>37</v>
      </c>
      <c r="H6572">
        <v>31.1</v>
      </c>
      <c r="I6572" t="s">
        <v>24</v>
      </c>
      <c r="J6572">
        <v>24</v>
      </c>
      <c r="K6572">
        <v>18</v>
      </c>
      <c r="L6572">
        <v>36</v>
      </c>
      <c r="M6572">
        <v>24</v>
      </c>
      <c r="N6572">
        <v>5.77</v>
      </c>
      <c r="P6572">
        <v>0.11</v>
      </c>
      <c r="R6572">
        <v>7.0000000000000007E-2</v>
      </c>
      <c r="X6572" t="s">
        <v>350</v>
      </c>
      <c r="Y6572">
        <v>6571</v>
      </c>
      <c r="Z6572" s="1">
        <v>0.73438773148148151</v>
      </c>
      <c r="AA6572" t="s">
        <v>12702</v>
      </c>
      <c r="AB6572">
        <v>-1.2E-2</v>
      </c>
      <c r="AC6572">
        <v>8.0000000000000002E-3</v>
      </c>
      <c r="AD6572">
        <v>5.77</v>
      </c>
      <c r="AE6572" t="s">
        <v>350</v>
      </c>
    </row>
    <row r="6573" spans="1:32" x14ac:dyDescent="0.2">
      <c r="A6573">
        <v>6572</v>
      </c>
      <c r="C6573">
        <v>160263</v>
      </c>
      <c r="D6573">
        <v>228279</v>
      </c>
      <c r="F6573">
        <v>17</v>
      </c>
      <c r="G6573">
        <v>41</v>
      </c>
      <c r="H6573">
        <v>16.3</v>
      </c>
      <c r="I6573" t="s">
        <v>26</v>
      </c>
      <c r="J6573">
        <v>46</v>
      </c>
      <c r="K6573">
        <v>55</v>
      </c>
      <c r="L6573">
        <v>19</v>
      </c>
      <c r="M6573">
        <v>-46</v>
      </c>
      <c r="N6573">
        <v>5.79</v>
      </c>
      <c r="P6573">
        <v>-0.01</v>
      </c>
      <c r="R6573">
        <v>-0.06</v>
      </c>
      <c r="T6573">
        <v>0.01</v>
      </c>
      <c r="U6573" t="s">
        <v>183</v>
      </c>
      <c r="X6573" t="s">
        <v>134</v>
      </c>
      <c r="Y6573">
        <v>6572</v>
      </c>
      <c r="Z6573" s="1">
        <v>0.73699421296296297</v>
      </c>
      <c r="AA6573" t="s">
        <v>12703</v>
      </c>
      <c r="AB6573">
        <v>1.2E-2</v>
      </c>
      <c r="AC6573">
        <v>-8.9999999999999993E-3</v>
      </c>
      <c r="AD6573">
        <v>5.79</v>
      </c>
      <c r="AE6573" t="s">
        <v>134</v>
      </c>
    </row>
    <row r="6574" spans="1:32" x14ac:dyDescent="0.2">
      <c r="A6574">
        <v>6573</v>
      </c>
      <c r="B6574" t="s">
        <v>4112</v>
      </c>
      <c r="C6574">
        <v>160269</v>
      </c>
      <c r="D6574">
        <v>17546</v>
      </c>
      <c r="F6574">
        <v>17</v>
      </c>
      <c r="G6574">
        <v>34</v>
      </c>
      <c r="H6574">
        <v>59.5</v>
      </c>
      <c r="I6574" t="s">
        <v>24</v>
      </c>
      <c r="J6574">
        <v>61</v>
      </c>
      <c r="K6574">
        <v>52</v>
      </c>
      <c r="L6574">
        <v>30</v>
      </c>
      <c r="M6574">
        <v>61</v>
      </c>
      <c r="N6574">
        <v>5.23</v>
      </c>
      <c r="P6574">
        <v>0.61</v>
      </c>
      <c r="R6574">
        <v>0.1</v>
      </c>
      <c r="X6574" t="s">
        <v>2797</v>
      </c>
      <c r="Y6574">
        <v>6573</v>
      </c>
      <c r="Z6574" s="1">
        <v>0.73263310185185182</v>
      </c>
      <c r="AA6574" t="s">
        <v>12704</v>
      </c>
      <c r="AB6574">
        <v>0.26</v>
      </c>
      <c r="AC6574">
        <v>-0.50700000000000001</v>
      </c>
      <c r="AD6574">
        <v>5.23</v>
      </c>
      <c r="AE6574" t="s">
        <v>2797</v>
      </c>
    </row>
    <row r="6575" spans="1:32" x14ac:dyDescent="0.2">
      <c r="A6575">
        <v>6574</v>
      </c>
      <c r="B6575" t="s">
        <v>4113</v>
      </c>
      <c r="C6575">
        <v>160290</v>
      </c>
      <c r="D6575">
        <v>46838</v>
      </c>
      <c r="F6575">
        <v>17</v>
      </c>
      <c r="G6575">
        <v>36</v>
      </c>
      <c r="H6575">
        <v>37.6</v>
      </c>
      <c r="I6575" t="s">
        <v>24</v>
      </c>
      <c r="J6575">
        <v>48</v>
      </c>
      <c r="K6575">
        <v>35</v>
      </c>
      <c r="L6575">
        <v>8</v>
      </c>
      <c r="M6575">
        <v>48</v>
      </c>
      <c r="N6575">
        <v>5.37</v>
      </c>
      <c r="P6575">
        <v>1.1499999999999999</v>
      </c>
      <c r="R6575">
        <v>1.06</v>
      </c>
      <c r="T6575">
        <v>0.61</v>
      </c>
      <c r="W6575" t="s">
        <v>27</v>
      </c>
      <c r="X6575" t="s">
        <v>507</v>
      </c>
      <c r="Y6575">
        <v>6574</v>
      </c>
      <c r="Z6575" s="1">
        <v>0.73376851851851843</v>
      </c>
      <c r="AA6575" t="s">
        <v>12705</v>
      </c>
      <c r="AB6575">
        <v>3.1E-2</v>
      </c>
      <c r="AC6575">
        <v>6.5000000000000002E-2</v>
      </c>
      <c r="AD6575">
        <v>5.37</v>
      </c>
      <c r="AE6575" t="s">
        <v>5984</v>
      </c>
    </row>
    <row r="6576" spans="1:32" x14ac:dyDescent="0.2">
      <c r="A6576">
        <v>6575</v>
      </c>
      <c r="C6576">
        <v>160315</v>
      </c>
      <c r="D6576">
        <v>122607</v>
      </c>
      <c r="F6576">
        <v>17</v>
      </c>
      <c r="G6576">
        <v>39</v>
      </c>
      <c r="H6576">
        <v>8.5</v>
      </c>
      <c r="I6576" t="s">
        <v>24</v>
      </c>
      <c r="J6576">
        <v>2</v>
      </c>
      <c r="K6576">
        <v>1</v>
      </c>
      <c r="L6576">
        <v>41</v>
      </c>
      <c r="M6576">
        <v>2</v>
      </c>
      <c r="N6576">
        <v>6.26</v>
      </c>
      <c r="P6576">
        <v>1.03</v>
      </c>
      <c r="R6576">
        <v>0.83</v>
      </c>
      <c r="T6576">
        <v>0.53</v>
      </c>
      <c r="X6576" t="s">
        <v>4114</v>
      </c>
      <c r="Y6576">
        <v>6575</v>
      </c>
      <c r="Z6576" s="1">
        <v>0.73551504629629638</v>
      </c>
      <c r="AA6576" t="s">
        <v>12706</v>
      </c>
      <c r="AB6576">
        <v>0.04</v>
      </c>
      <c r="AC6576">
        <v>-2.1000000000000001E-2</v>
      </c>
      <c r="AD6576">
        <v>6.26</v>
      </c>
      <c r="AE6576" t="s">
        <v>54</v>
      </c>
      <c r="AF6576" t="s">
        <v>36</v>
      </c>
    </row>
    <row r="6577" spans="1:32" x14ac:dyDescent="0.2">
      <c r="A6577">
        <v>6576</v>
      </c>
      <c r="C6577">
        <v>160342</v>
      </c>
      <c r="D6577">
        <v>244954</v>
      </c>
      <c r="E6577" t="s">
        <v>4115</v>
      </c>
      <c r="F6577">
        <v>17</v>
      </c>
      <c r="G6577">
        <v>42</v>
      </c>
      <c r="H6577">
        <v>3.9</v>
      </c>
      <c r="I6577" t="s">
        <v>26</v>
      </c>
      <c r="J6577">
        <v>50</v>
      </c>
      <c r="K6577">
        <v>30</v>
      </c>
      <c r="L6577">
        <v>38</v>
      </c>
      <c r="M6577">
        <v>-50</v>
      </c>
      <c r="N6577">
        <v>6.24</v>
      </c>
      <c r="P6577">
        <v>1.76</v>
      </c>
      <c r="R6577">
        <v>1.89</v>
      </c>
      <c r="T6577">
        <v>0.85</v>
      </c>
      <c r="U6577" t="s">
        <v>93</v>
      </c>
      <c r="X6577" t="s">
        <v>4116</v>
      </c>
      <c r="Y6577">
        <v>6576</v>
      </c>
      <c r="Z6577" s="1">
        <v>0.73754513888888884</v>
      </c>
      <c r="AA6577" t="s">
        <v>12707</v>
      </c>
      <c r="AB6577">
        <v>2.4E-2</v>
      </c>
      <c r="AC6577">
        <v>-1.2E-2</v>
      </c>
      <c r="AD6577">
        <v>6.24</v>
      </c>
      <c r="AE6577" t="s">
        <v>9533</v>
      </c>
      <c r="AF6577" t="s">
        <v>36</v>
      </c>
    </row>
    <row r="6578" spans="1:32" x14ac:dyDescent="0.2">
      <c r="A6578">
        <v>6577</v>
      </c>
      <c r="C6578">
        <v>160365</v>
      </c>
      <c r="D6578">
        <v>102999</v>
      </c>
      <c r="F6578">
        <v>17</v>
      </c>
      <c r="G6578">
        <v>38</v>
      </c>
      <c r="H6578">
        <v>57.8</v>
      </c>
      <c r="I6578" t="s">
        <v>24</v>
      </c>
      <c r="J6578">
        <v>13</v>
      </c>
      <c r="K6578">
        <v>19</v>
      </c>
      <c r="L6578">
        <v>45</v>
      </c>
      <c r="M6578">
        <v>13</v>
      </c>
      <c r="N6578">
        <v>6.12</v>
      </c>
      <c r="P6578">
        <v>0.56000000000000005</v>
      </c>
      <c r="X6578" t="s">
        <v>2851</v>
      </c>
      <c r="Y6578">
        <v>6577</v>
      </c>
      <c r="Z6578" s="1">
        <v>0.7353912037037037</v>
      </c>
      <c r="AA6578" t="s">
        <v>12708</v>
      </c>
      <c r="AB6578">
        <v>-2.3E-2</v>
      </c>
      <c r="AC6578">
        <v>3.7999999999999999E-2</v>
      </c>
      <c r="AD6578">
        <v>6.12</v>
      </c>
      <c r="AE6578" t="s">
        <v>2851</v>
      </c>
    </row>
    <row r="6579" spans="1:32" x14ac:dyDescent="0.2">
      <c r="A6579">
        <v>6578</v>
      </c>
      <c r="C6579">
        <v>160471</v>
      </c>
      <c r="D6579">
        <v>141798</v>
      </c>
      <c r="E6579">
        <v>9461</v>
      </c>
      <c r="F6579">
        <v>17</v>
      </c>
      <c r="G6579">
        <v>40</v>
      </c>
      <c r="H6579">
        <v>11.8</v>
      </c>
      <c r="I6579" t="s">
        <v>26</v>
      </c>
      <c r="J6579">
        <v>2</v>
      </c>
      <c r="K6579">
        <v>9</v>
      </c>
      <c r="L6579">
        <v>9</v>
      </c>
      <c r="M6579">
        <v>-2</v>
      </c>
      <c r="N6579">
        <v>6.19</v>
      </c>
      <c r="P6579">
        <v>1.67</v>
      </c>
      <c r="R6579">
        <v>1.89</v>
      </c>
      <c r="X6579" t="s">
        <v>4117</v>
      </c>
      <c r="Y6579">
        <v>6578</v>
      </c>
      <c r="Z6579" s="1">
        <v>0.73624768518518513</v>
      </c>
      <c r="AA6579" t="s">
        <v>12709</v>
      </c>
      <c r="AB6579">
        <v>-2.3E-2</v>
      </c>
      <c r="AC6579">
        <v>-1.7999999999999999E-2</v>
      </c>
      <c r="AD6579">
        <v>6.19</v>
      </c>
      <c r="AE6579" t="s">
        <v>5935</v>
      </c>
    </row>
    <row r="6580" spans="1:32" x14ac:dyDescent="0.2">
      <c r="A6580">
        <v>6579</v>
      </c>
      <c r="C6580">
        <v>160507</v>
      </c>
      <c r="D6580">
        <v>66214</v>
      </c>
      <c r="F6580">
        <v>17</v>
      </c>
      <c r="G6580">
        <v>38</v>
      </c>
      <c r="H6580">
        <v>49.7</v>
      </c>
      <c r="I6580" t="s">
        <v>24</v>
      </c>
      <c r="J6580">
        <v>32</v>
      </c>
      <c r="K6580">
        <v>44</v>
      </c>
      <c r="L6580">
        <v>22</v>
      </c>
      <c r="M6580">
        <v>32</v>
      </c>
      <c r="N6580">
        <v>6.37</v>
      </c>
      <c r="O6580" t="s">
        <v>103</v>
      </c>
      <c r="W6580" t="s">
        <v>27</v>
      </c>
      <c r="X6580" t="s">
        <v>235</v>
      </c>
      <c r="Y6580">
        <v>6579</v>
      </c>
      <c r="Z6580" s="1">
        <v>0.7352974537037037</v>
      </c>
      <c r="AA6580" t="s">
        <v>12710</v>
      </c>
      <c r="AB6580">
        <v>1.7000000000000001E-2</v>
      </c>
      <c r="AC6580">
        <v>-1.0999999999999999E-2</v>
      </c>
      <c r="AD6580">
        <v>6.37</v>
      </c>
      <c r="AE6580" t="s">
        <v>6326</v>
      </c>
    </row>
    <row r="6581" spans="1:32" x14ac:dyDescent="0.2">
      <c r="A6581">
        <v>6580</v>
      </c>
      <c r="B6581" t="s">
        <v>4118</v>
      </c>
      <c r="C6581">
        <v>160578</v>
      </c>
      <c r="D6581">
        <v>209163</v>
      </c>
      <c r="E6581" t="s">
        <v>4118</v>
      </c>
      <c r="F6581">
        <v>17</v>
      </c>
      <c r="G6581">
        <v>42</v>
      </c>
      <c r="H6581">
        <v>29.3</v>
      </c>
      <c r="I6581" t="s">
        <v>26</v>
      </c>
      <c r="J6581">
        <v>39</v>
      </c>
      <c r="K6581">
        <v>1</v>
      </c>
      <c r="L6581">
        <v>48</v>
      </c>
      <c r="M6581">
        <v>-39</v>
      </c>
      <c r="N6581">
        <v>2.41</v>
      </c>
      <c r="P6581">
        <v>-0.22</v>
      </c>
      <c r="R6581">
        <v>-0.89</v>
      </c>
      <c r="T6581">
        <v>-0.22</v>
      </c>
      <c r="X6581" t="s">
        <v>1748</v>
      </c>
      <c r="Y6581">
        <v>6580</v>
      </c>
      <c r="Z6581" s="1">
        <v>0.73783912037037036</v>
      </c>
      <c r="AA6581" t="s">
        <v>12711</v>
      </c>
      <c r="AB6581">
        <v>-6.0000000000000001E-3</v>
      </c>
      <c r="AC6581">
        <v>-2.7E-2</v>
      </c>
      <c r="AD6581">
        <v>2.41</v>
      </c>
      <c r="AE6581" t="s">
        <v>6931</v>
      </c>
      <c r="AF6581" t="s">
        <v>36</v>
      </c>
    </row>
    <row r="6582" spans="1:32" x14ac:dyDescent="0.2">
      <c r="A6582">
        <v>6581</v>
      </c>
      <c r="B6582" t="s">
        <v>4119</v>
      </c>
      <c r="C6582">
        <v>160613</v>
      </c>
      <c r="D6582">
        <v>160747</v>
      </c>
      <c r="E6582" t="s">
        <v>4120</v>
      </c>
      <c r="F6582">
        <v>17</v>
      </c>
      <c r="G6582">
        <v>41</v>
      </c>
      <c r="H6582">
        <v>24.9</v>
      </c>
      <c r="I6582" t="s">
        <v>26</v>
      </c>
      <c r="J6582">
        <v>12</v>
      </c>
      <c r="K6582">
        <v>52</v>
      </c>
      <c r="L6582">
        <v>31</v>
      </c>
      <c r="M6582">
        <v>-12</v>
      </c>
      <c r="N6582">
        <v>4.26</v>
      </c>
      <c r="P6582">
        <v>0.08</v>
      </c>
      <c r="R6582">
        <v>0.1</v>
      </c>
      <c r="T6582">
        <v>0.02</v>
      </c>
      <c r="X6582" t="s">
        <v>114</v>
      </c>
      <c r="Y6582">
        <v>6581</v>
      </c>
      <c r="Z6582" s="1">
        <v>0.73709374999999999</v>
      </c>
      <c r="AA6582" t="s">
        <v>12712</v>
      </c>
      <c r="AB6582">
        <v>-6.9000000000000006E-2</v>
      </c>
      <c r="AC6582">
        <v>-5.1999999999999998E-2</v>
      </c>
      <c r="AD6582">
        <v>4.26</v>
      </c>
      <c r="AE6582" t="s">
        <v>114</v>
      </c>
    </row>
    <row r="6583" spans="1:32" x14ac:dyDescent="0.2">
      <c r="A6583">
        <v>6582</v>
      </c>
      <c r="B6583" t="s">
        <v>4121</v>
      </c>
      <c r="C6583">
        <v>160635</v>
      </c>
      <c r="D6583">
        <v>254020</v>
      </c>
      <c r="F6583">
        <v>17</v>
      </c>
      <c r="G6583">
        <v>45</v>
      </c>
      <c r="H6583">
        <v>44</v>
      </c>
      <c r="I6583" t="s">
        <v>26</v>
      </c>
      <c r="J6583">
        <v>64</v>
      </c>
      <c r="K6583">
        <v>43</v>
      </c>
      <c r="L6583">
        <v>26</v>
      </c>
      <c r="M6583">
        <v>-64</v>
      </c>
      <c r="N6583">
        <v>3.62</v>
      </c>
      <c r="P6583">
        <v>1.19</v>
      </c>
      <c r="R6583">
        <v>1.17</v>
      </c>
      <c r="X6583" t="s">
        <v>2276</v>
      </c>
      <c r="Y6583">
        <v>6582</v>
      </c>
      <c r="Z6583" s="1">
        <v>0.74009259259259252</v>
      </c>
      <c r="AA6583" t="s">
        <v>12713</v>
      </c>
      <c r="AB6583">
        <v>-1.4E-2</v>
      </c>
      <c r="AC6583">
        <v>-5.3999999999999999E-2</v>
      </c>
      <c r="AD6583">
        <v>3.62</v>
      </c>
      <c r="AE6583" t="s">
        <v>2276</v>
      </c>
    </row>
    <row r="6584" spans="1:32" x14ac:dyDescent="0.2">
      <c r="A6584">
        <v>6583</v>
      </c>
      <c r="C6584">
        <v>160668</v>
      </c>
      <c r="D6584">
        <v>209172</v>
      </c>
      <c r="F6584">
        <v>17</v>
      </c>
      <c r="G6584">
        <v>42</v>
      </c>
      <c r="H6584">
        <v>51</v>
      </c>
      <c r="I6584" t="s">
        <v>26</v>
      </c>
      <c r="J6584">
        <v>36</v>
      </c>
      <c r="K6584">
        <v>56</v>
      </c>
      <c r="L6584">
        <v>45</v>
      </c>
      <c r="M6584">
        <v>-36</v>
      </c>
      <c r="N6584">
        <v>5.54</v>
      </c>
      <c r="P6584">
        <v>1.55</v>
      </c>
      <c r="X6584" t="s">
        <v>77</v>
      </c>
      <c r="Y6584">
        <v>6583</v>
      </c>
      <c r="Z6584" s="1">
        <v>0.7380902777777778</v>
      </c>
      <c r="AA6584" t="s">
        <v>12714</v>
      </c>
      <c r="AB6584">
        <v>1E-3</v>
      </c>
      <c r="AC6584">
        <v>-3.4000000000000002E-2</v>
      </c>
      <c r="AD6584">
        <v>5.54</v>
      </c>
      <c r="AE6584" t="s">
        <v>77</v>
      </c>
    </row>
    <row r="6585" spans="1:32" x14ac:dyDescent="0.2">
      <c r="A6585">
        <v>6584</v>
      </c>
      <c r="C6585">
        <v>160677</v>
      </c>
      <c r="D6585">
        <v>66231</v>
      </c>
      <c r="F6585">
        <v>17</v>
      </c>
      <c r="G6585">
        <v>39</v>
      </c>
      <c r="H6585">
        <v>57.5</v>
      </c>
      <c r="I6585" t="s">
        <v>24</v>
      </c>
      <c r="J6585">
        <v>31</v>
      </c>
      <c r="K6585">
        <v>12</v>
      </c>
      <c r="L6585">
        <v>9</v>
      </c>
      <c r="M6585">
        <v>31</v>
      </c>
      <c r="N6585">
        <v>6.03</v>
      </c>
      <c r="P6585">
        <v>1.58</v>
      </c>
      <c r="R6585">
        <v>1.98</v>
      </c>
      <c r="X6585" t="s">
        <v>503</v>
      </c>
      <c r="Y6585">
        <v>6584</v>
      </c>
      <c r="Z6585" s="1">
        <v>0.73608217592592595</v>
      </c>
      <c r="AA6585" t="s">
        <v>12715</v>
      </c>
      <c r="AB6585">
        <v>-1.2E-2</v>
      </c>
      <c r="AC6585">
        <v>1.4999999999999999E-2</v>
      </c>
      <c r="AD6585">
        <v>6.03</v>
      </c>
      <c r="AE6585" t="s">
        <v>353</v>
      </c>
      <c r="AF6585" t="s">
        <v>36</v>
      </c>
    </row>
    <row r="6586" spans="1:32" x14ac:dyDescent="0.2">
      <c r="A6586">
        <v>6585</v>
      </c>
      <c r="B6586" t="s">
        <v>4122</v>
      </c>
      <c r="C6586">
        <v>160691</v>
      </c>
      <c r="D6586">
        <v>244981</v>
      </c>
      <c r="F6586">
        <v>17</v>
      </c>
      <c r="G6586">
        <v>44</v>
      </c>
      <c r="H6586">
        <v>8.6999999999999993</v>
      </c>
      <c r="I6586" t="s">
        <v>26</v>
      </c>
      <c r="J6586">
        <v>51</v>
      </c>
      <c r="K6586">
        <v>50</v>
      </c>
      <c r="L6586">
        <v>3</v>
      </c>
      <c r="M6586">
        <v>-51</v>
      </c>
      <c r="N6586">
        <v>5.15</v>
      </c>
      <c r="P6586">
        <v>0.7</v>
      </c>
      <c r="R6586">
        <v>0.24</v>
      </c>
      <c r="T6586">
        <v>0.34</v>
      </c>
      <c r="X6586" t="s">
        <v>658</v>
      </c>
      <c r="Y6586">
        <v>6585</v>
      </c>
      <c r="Z6586" s="1">
        <v>0.73898958333333331</v>
      </c>
      <c r="AA6586" t="s">
        <v>12716</v>
      </c>
      <c r="AB6586">
        <v>-1.4E-2</v>
      </c>
      <c r="AC6586">
        <v>-0.19400000000000001</v>
      </c>
      <c r="AD6586">
        <v>5.15</v>
      </c>
      <c r="AE6586" t="s">
        <v>11245</v>
      </c>
    </row>
    <row r="6587" spans="1:32" x14ac:dyDescent="0.2">
      <c r="A6587">
        <v>6586</v>
      </c>
      <c r="C6587">
        <v>160720</v>
      </c>
      <c r="D6587">
        <v>244989</v>
      </c>
      <c r="F6587">
        <v>17</v>
      </c>
      <c r="G6587">
        <v>44</v>
      </c>
      <c r="H6587">
        <v>55.8</v>
      </c>
      <c r="I6587" t="s">
        <v>26</v>
      </c>
      <c r="J6587">
        <v>57</v>
      </c>
      <c r="K6587">
        <v>32</v>
      </c>
      <c r="L6587">
        <v>43</v>
      </c>
      <c r="M6587">
        <v>-57</v>
      </c>
      <c r="N6587">
        <v>6.01</v>
      </c>
      <c r="P6587">
        <v>0.9</v>
      </c>
      <c r="X6587" t="s">
        <v>71</v>
      </c>
      <c r="Y6587">
        <v>6586</v>
      </c>
      <c r="Z6587" s="1">
        <v>0.73953472222222227</v>
      </c>
      <c r="AA6587" t="s">
        <v>9410</v>
      </c>
      <c r="AB6587">
        <v>0.01</v>
      </c>
      <c r="AC6587">
        <v>-2E-3</v>
      </c>
      <c r="AD6587">
        <v>6.01</v>
      </c>
      <c r="AE6587" t="s">
        <v>71</v>
      </c>
    </row>
    <row r="6588" spans="1:32" x14ac:dyDescent="0.2">
      <c r="A6588">
        <v>6587</v>
      </c>
      <c r="C6588">
        <v>160748</v>
      </c>
      <c r="D6588">
        <v>209176</v>
      </c>
      <c r="F6588">
        <v>17</v>
      </c>
      <c r="G6588">
        <v>43</v>
      </c>
      <c r="H6588">
        <v>6.9</v>
      </c>
      <c r="I6588" t="s">
        <v>26</v>
      </c>
      <c r="J6588">
        <v>33</v>
      </c>
      <c r="K6588">
        <v>3</v>
      </c>
      <c r="L6588">
        <v>4</v>
      </c>
      <c r="M6588">
        <v>-33</v>
      </c>
      <c r="N6588">
        <v>6.4</v>
      </c>
      <c r="P6588">
        <v>1.81</v>
      </c>
      <c r="R6588">
        <v>2</v>
      </c>
      <c r="X6588" t="s">
        <v>419</v>
      </c>
      <c r="Y6588">
        <v>6587</v>
      </c>
      <c r="Z6588" s="1">
        <v>0.73827430555555562</v>
      </c>
      <c r="AA6588" t="s">
        <v>12717</v>
      </c>
      <c r="AB6588">
        <v>8.0000000000000002E-3</v>
      </c>
      <c r="AC6588">
        <v>3.0000000000000001E-3</v>
      </c>
      <c r="AD6588">
        <v>6.4</v>
      </c>
      <c r="AE6588" t="s">
        <v>419</v>
      </c>
    </row>
    <row r="6589" spans="1:32" x14ac:dyDescent="0.2">
      <c r="A6589">
        <v>6588</v>
      </c>
      <c r="B6589" t="s">
        <v>4123</v>
      </c>
      <c r="C6589">
        <v>160762</v>
      </c>
      <c r="D6589">
        <v>46872</v>
      </c>
      <c r="E6589" t="s">
        <v>4124</v>
      </c>
      <c r="F6589">
        <v>17</v>
      </c>
      <c r="G6589">
        <v>39</v>
      </c>
      <c r="H6589">
        <v>27.9</v>
      </c>
      <c r="I6589" t="s">
        <v>24</v>
      </c>
      <c r="J6589">
        <v>46</v>
      </c>
      <c r="K6589">
        <v>0</v>
      </c>
      <c r="L6589">
        <v>23</v>
      </c>
      <c r="M6589">
        <v>46</v>
      </c>
      <c r="N6589">
        <v>3.8</v>
      </c>
      <c r="P6589">
        <v>-0.18</v>
      </c>
      <c r="R6589">
        <v>-0.69</v>
      </c>
      <c r="T6589">
        <v>-0.17</v>
      </c>
      <c r="X6589" t="s">
        <v>2318</v>
      </c>
      <c r="Y6589">
        <v>6588</v>
      </c>
      <c r="Z6589" s="1">
        <v>0.73573958333333334</v>
      </c>
      <c r="AA6589" t="s">
        <v>12718</v>
      </c>
      <c r="AB6589">
        <v>-5.0000000000000001E-3</v>
      </c>
      <c r="AC6589">
        <v>5.0000000000000001E-3</v>
      </c>
      <c r="AD6589">
        <v>3.8</v>
      </c>
      <c r="AE6589" t="s">
        <v>2318</v>
      </c>
    </row>
    <row r="6590" spans="1:32" x14ac:dyDescent="0.2">
      <c r="A6590">
        <v>6589</v>
      </c>
      <c r="C6590">
        <v>160765</v>
      </c>
      <c r="D6590">
        <v>103020</v>
      </c>
      <c r="F6590">
        <v>17</v>
      </c>
      <c r="G6590">
        <v>41</v>
      </c>
      <c r="H6590">
        <v>11</v>
      </c>
      <c r="I6590" t="s">
        <v>24</v>
      </c>
      <c r="J6590">
        <v>15</v>
      </c>
      <c r="K6590">
        <v>10</v>
      </c>
      <c r="L6590">
        <v>41</v>
      </c>
      <c r="M6590">
        <v>15</v>
      </c>
      <c r="N6590">
        <v>6.34</v>
      </c>
      <c r="P6590">
        <v>0.03</v>
      </c>
      <c r="R6590">
        <v>0.02</v>
      </c>
      <c r="X6590" t="s">
        <v>89</v>
      </c>
      <c r="Y6590">
        <v>6589</v>
      </c>
      <c r="Z6590" s="1">
        <v>0.73693287037037036</v>
      </c>
      <c r="AA6590" t="s">
        <v>12719</v>
      </c>
      <c r="AB6590">
        <v>-1.2E-2</v>
      </c>
      <c r="AC6590">
        <v>-1.4999999999999999E-2</v>
      </c>
      <c r="AD6590">
        <v>6.34</v>
      </c>
      <c r="AE6590" t="s">
        <v>89</v>
      </c>
    </row>
    <row r="6591" spans="1:32" x14ac:dyDescent="0.2">
      <c r="A6591">
        <v>6590</v>
      </c>
      <c r="C6591">
        <v>160781</v>
      </c>
      <c r="D6591">
        <v>122646</v>
      </c>
      <c r="F6591">
        <v>17</v>
      </c>
      <c r="G6591">
        <v>41</v>
      </c>
      <c r="H6591">
        <v>32.299999999999997</v>
      </c>
      <c r="I6591" t="s">
        <v>24</v>
      </c>
      <c r="J6591">
        <v>6</v>
      </c>
      <c r="K6591">
        <v>18</v>
      </c>
      <c r="L6591">
        <v>46</v>
      </c>
      <c r="M6591">
        <v>6</v>
      </c>
      <c r="N6591">
        <v>5.95</v>
      </c>
      <c r="P6591">
        <v>1.26</v>
      </c>
      <c r="R6591">
        <v>1.18</v>
      </c>
      <c r="X6591" t="s">
        <v>345</v>
      </c>
      <c r="Y6591">
        <v>6590</v>
      </c>
      <c r="Z6591" s="1">
        <v>0.73717939814814815</v>
      </c>
      <c r="AA6591" t="s">
        <v>12720</v>
      </c>
      <c r="AB6591">
        <v>-5.0000000000000001E-3</v>
      </c>
      <c r="AC6591">
        <v>-0.01</v>
      </c>
      <c r="AD6591">
        <v>5.95</v>
      </c>
      <c r="AE6591" t="s">
        <v>345</v>
      </c>
    </row>
    <row r="6592" spans="1:32" x14ac:dyDescent="0.2">
      <c r="A6592">
        <v>6591</v>
      </c>
      <c r="C6592">
        <v>160822</v>
      </c>
      <c r="D6592">
        <v>66243</v>
      </c>
      <c r="F6592">
        <v>17</v>
      </c>
      <c r="G6592">
        <v>40</v>
      </c>
      <c r="H6592">
        <v>41.2</v>
      </c>
      <c r="I6592" t="s">
        <v>24</v>
      </c>
      <c r="J6592">
        <v>31</v>
      </c>
      <c r="K6592">
        <v>17</v>
      </c>
      <c r="L6592">
        <v>15</v>
      </c>
      <c r="M6592">
        <v>31</v>
      </c>
      <c r="N6592">
        <v>6.28</v>
      </c>
      <c r="P6592">
        <v>1.05</v>
      </c>
      <c r="R6592">
        <v>0.88</v>
      </c>
      <c r="X6592" t="s">
        <v>54</v>
      </c>
      <c r="Y6592">
        <v>6591</v>
      </c>
      <c r="Z6592" s="1">
        <v>0.73658796296296292</v>
      </c>
      <c r="AA6592" t="s">
        <v>12721</v>
      </c>
      <c r="AB6592">
        <v>-6.7000000000000004E-2</v>
      </c>
      <c r="AC6592">
        <v>-7.2999999999999995E-2</v>
      </c>
      <c r="AD6592">
        <v>6.28</v>
      </c>
      <c r="AE6592" t="s">
        <v>54</v>
      </c>
    </row>
    <row r="6593" spans="1:32" x14ac:dyDescent="0.2">
      <c r="A6593">
        <v>6592</v>
      </c>
      <c r="C6593">
        <v>160835</v>
      </c>
      <c r="D6593">
        <v>85310</v>
      </c>
      <c r="F6593">
        <v>17</v>
      </c>
      <c r="G6593">
        <v>41</v>
      </c>
      <c r="H6593">
        <v>5.5</v>
      </c>
      <c r="I6593" t="s">
        <v>24</v>
      </c>
      <c r="J6593">
        <v>24</v>
      </c>
      <c r="K6593">
        <v>30</v>
      </c>
      <c r="L6593">
        <v>48</v>
      </c>
      <c r="M6593">
        <v>24</v>
      </c>
      <c r="N6593">
        <v>6.36</v>
      </c>
      <c r="P6593">
        <v>1.2</v>
      </c>
      <c r="R6593">
        <v>1.18</v>
      </c>
      <c r="T6593">
        <v>0.59</v>
      </c>
      <c r="X6593" t="s">
        <v>4125</v>
      </c>
      <c r="Y6593">
        <v>6592</v>
      </c>
      <c r="Z6593" s="1">
        <v>0.73686921296296293</v>
      </c>
      <c r="AA6593" t="s">
        <v>12722</v>
      </c>
      <c r="AB6593">
        <v>-1.9E-2</v>
      </c>
      <c r="AC6593">
        <v>5.8000000000000003E-2</v>
      </c>
      <c r="AD6593">
        <v>6.36</v>
      </c>
      <c r="AE6593" t="s">
        <v>45</v>
      </c>
      <c r="AF6593" t="s">
        <v>36</v>
      </c>
    </row>
    <row r="6594" spans="1:32" x14ac:dyDescent="0.2">
      <c r="A6594">
        <v>6593</v>
      </c>
      <c r="C6594">
        <v>160839</v>
      </c>
      <c r="D6594">
        <v>185655</v>
      </c>
      <c r="F6594">
        <v>17</v>
      </c>
      <c r="G6594">
        <v>43</v>
      </c>
      <c r="H6594">
        <v>17.8</v>
      </c>
      <c r="I6594" t="s">
        <v>26</v>
      </c>
      <c r="J6594">
        <v>27</v>
      </c>
      <c r="K6594">
        <v>53</v>
      </c>
      <c r="L6594">
        <v>3</v>
      </c>
      <c r="M6594">
        <v>-27</v>
      </c>
      <c r="N6594">
        <v>6.36</v>
      </c>
      <c r="P6594">
        <v>0.47</v>
      </c>
      <c r="X6594" t="s">
        <v>4126</v>
      </c>
      <c r="Y6594">
        <v>6593</v>
      </c>
      <c r="Z6594" s="1">
        <v>0.73840046296296302</v>
      </c>
      <c r="AA6594" t="s">
        <v>12723</v>
      </c>
      <c r="AB6594">
        <v>0.01</v>
      </c>
      <c r="AC6594">
        <v>-6.0000000000000001E-3</v>
      </c>
      <c r="AD6594">
        <v>6.36</v>
      </c>
      <c r="AE6594" t="s">
        <v>4126</v>
      </c>
    </row>
    <row r="6595" spans="1:32" x14ac:dyDescent="0.2">
      <c r="A6595">
        <v>6594</v>
      </c>
      <c r="C6595">
        <v>160910</v>
      </c>
      <c r="D6595">
        <v>103033</v>
      </c>
      <c r="F6595">
        <v>17</v>
      </c>
      <c r="G6595">
        <v>41</v>
      </c>
      <c r="H6595">
        <v>58.7</v>
      </c>
      <c r="I6595" t="s">
        <v>24</v>
      </c>
      <c r="J6595">
        <v>15</v>
      </c>
      <c r="K6595">
        <v>57</v>
      </c>
      <c r="L6595">
        <v>7</v>
      </c>
      <c r="M6595">
        <v>15</v>
      </c>
      <c r="N6595">
        <v>5.52</v>
      </c>
      <c r="P6595">
        <v>0.38</v>
      </c>
      <c r="R6595">
        <v>-0.05</v>
      </c>
      <c r="X6595" t="s">
        <v>5213</v>
      </c>
      <c r="Y6595">
        <v>6594</v>
      </c>
      <c r="Z6595" s="1">
        <v>0.73748495370370371</v>
      </c>
      <c r="AA6595" t="s">
        <v>12724</v>
      </c>
      <c r="AB6595">
        <v>8.9999999999999993E-3</v>
      </c>
      <c r="AC6595">
        <v>0.10100000000000001</v>
      </c>
      <c r="AD6595">
        <v>5.52</v>
      </c>
      <c r="AE6595" t="s">
        <v>5213</v>
      </c>
    </row>
    <row r="6596" spans="1:32" x14ac:dyDescent="0.2">
      <c r="A6596">
        <v>6595</v>
      </c>
      <c r="B6596" t="s">
        <v>4127</v>
      </c>
      <c r="C6596">
        <v>160915</v>
      </c>
      <c r="D6596">
        <v>185660</v>
      </c>
      <c r="F6596">
        <v>17</v>
      </c>
      <c r="G6596">
        <v>43</v>
      </c>
      <c r="H6596">
        <v>25.8</v>
      </c>
      <c r="I6596" t="s">
        <v>26</v>
      </c>
      <c r="J6596">
        <v>21</v>
      </c>
      <c r="K6596">
        <v>41</v>
      </c>
      <c r="L6596">
        <v>0</v>
      </c>
      <c r="M6596">
        <v>-21</v>
      </c>
      <c r="N6596">
        <v>4.87</v>
      </c>
      <c r="P6596">
        <v>0.47</v>
      </c>
      <c r="R6596">
        <v>-0.03</v>
      </c>
      <c r="T6596">
        <v>0.24</v>
      </c>
      <c r="X6596" t="s">
        <v>204</v>
      </c>
      <c r="Y6596">
        <v>6595</v>
      </c>
      <c r="Z6596" s="1">
        <v>0.73849305555555544</v>
      </c>
      <c r="AA6596" t="s">
        <v>12725</v>
      </c>
      <c r="AB6596">
        <v>-9.5000000000000001E-2</v>
      </c>
      <c r="AC6596">
        <v>-4.2999999999999997E-2</v>
      </c>
      <c r="AD6596">
        <v>4.87</v>
      </c>
      <c r="AE6596" t="s">
        <v>204</v>
      </c>
    </row>
    <row r="6597" spans="1:32" x14ac:dyDescent="0.2">
      <c r="A6597">
        <v>6596</v>
      </c>
      <c r="B6597" t="s">
        <v>4128</v>
      </c>
      <c r="C6597">
        <v>160922</v>
      </c>
      <c r="D6597">
        <v>17576</v>
      </c>
      <c r="F6597">
        <v>17</v>
      </c>
      <c r="G6597">
        <v>36</v>
      </c>
      <c r="H6597">
        <v>57.1</v>
      </c>
      <c r="I6597" t="s">
        <v>24</v>
      </c>
      <c r="J6597">
        <v>68</v>
      </c>
      <c r="K6597">
        <v>45</v>
      </c>
      <c r="L6597">
        <v>29</v>
      </c>
      <c r="M6597">
        <v>68</v>
      </c>
      <c r="N6597">
        <v>4.8</v>
      </c>
      <c r="P6597">
        <v>0.43</v>
      </c>
      <c r="R6597">
        <v>-0.01</v>
      </c>
      <c r="T6597">
        <v>0.22</v>
      </c>
      <c r="X6597" t="s">
        <v>430</v>
      </c>
      <c r="Y6597">
        <v>6596</v>
      </c>
      <c r="Z6597" s="1">
        <v>0.73399421296296297</v>
      </c>
      <c r="AA6597" t="s">
        <v>12726</v>
      </c>
      <c r="AB6597">
        <v>2E-3</v>
      </c>
      <c r="AC6597">
        <v>0.32300000000000001</v>
      </c>
      <c r="AD6597">
        <v>4.8</v>
      </c>
      <c r="AE6597" t="s">
        <v>430</v>
      </c>
    </row>
    <row r="6598" spans="1:32" x14ac:dyDescent="0.2">
      <c r="A6598">
        <v>6597</v>
      </c>
      <c r="C6598">
        <v>160928</v>
      </c>
      <c r="D6598">
        <v>228363</v>
      </c>
      <c r="F6598">
        <v>17</v>
      </c>
      <c r="G6598">
        <v>44</v>
      </c>
      <c r="H6598">
        <v>42</v>
      </c>
      <c r="I6598" t="s">
        <v>26</v>
      </c>
      <c r="J6598">
        <v>42</v>
      </c>
      <c r="K6598">
        <v>43</v>
      </c>
      <c r="L6598">
        <v>44</v>
      </c>
      <c r="M6598">
        <v>-42</v>
      </c>
      <c r="N6598">
        <v>5.87</v>
      </c>
      <c r="P6598">
        <v>0.16</v>
      </c>
      <c r="R6598">
        <v>0.09</v>
      </c>
      <c r="X6598" t="s">
        <v>4129</v>
      </c>
      <c r="Y6598">
        <v>6597</v>
      </c>
      <c r="Z6598" s="1">
        <v>0.739375</v>
      </c>
      <c r="AA6598" t="s">
        <v>12727</v>
      </c>
      <c r="AB6598">
        <v>5.0000000000000001E-3</v>
      </c>
      <c r="AC6598">
        <v>1.9E-2</v>
      </c>
      <c r="AD6598">
        <v>5.87</v>
      </c>
      <c r="AE6598" t="s">
        <v>6224</v>
      </c>
      <c r="AF6598" t="s">
        <v>36</v>
      </c>
    </row>
    <row r="6599" spans="1:32" x14ac:dyDescent="0.2">
      <c r="A6599">
        <v>6598</v>
      </c>
      <c r="C6599">
        <v>160933</v>
      </c>
      <c r="D6599">
        <v>17572</v>
      </c>
      <c r="F6599">
        <v>17</v>
      </c>
      <c r="G6599">
        <v>36</v>
      </c>
      <c r="H6599">
        <v>39.700000000000003</v>
      </c>
      <c r="I6599" t="s">
        <v>24</v>
      </c>
      <c r="J6599">
        <v>69</v>
      </c>
      <c r="K6599">
        <v>34</v>
      </c>
      <c r="L6599">
        <v>15</v>
      </c>
      <c r="M6599">
        <v>69</v>
      </c>
      <c r="N6599">
        <v>6.42</v>
      </c>
      <c r="P6599">
        <v>0.57999999999999996</v>
      </c>
      <c r="R6599">
        <v>0.09</v>
      </c>
      <c r="X6599" t="s">
        <v>130</v>
      </c>
      <c r="Y6599">
        <v>6598</v>
      </c>
      <c r="Z6599" s="1">
        <v>0.73379282407407409</v>
      </c>
      <c r="AA6599" t="s">
        <v>12728</v>
      </c>
      <c r="AB6599">
        <v>-5.5E-2</v>
      </c>
      <c r="AC6599">
        <v>-0.20799999999999999</v>
      </c>
      <c r="AD6599">
        <v>6.42</v>
      </c>
      <c r="AE6599" t="s">
        <v>130</v>
      </c>
    </row>
    <row r="6600" spans="1:32" x14ac:dyDescent="0.2">
      <c r="A6600">
        <v>6599</v>
      </c>
      <c r="C6600">
        <v>160950</v>
      </c>
      <c r="D6600">
        <v>46883</v>
      </c>
      <c r="F6600">
        <v>17</v>
      </c>
      <c r="G6600">
        <v>40</v>
      </c>
      <c r="H6600">
        <v>37.6</v>
      </c>
      <c r="I6600" t="s">
        <v>24</v>
      </c>
      <c r="J6600">
        <v>43</v>
      </c>
      <c r="K6600">
        <v>28</v>
      </c>
      <c r="L6600">
        <v>15</v>
      </c>
      <c r="M6600">
        <v>43</v>
      </c>
      <c r="N6600">
        <v>6.59</v>
      </c>
      <c r="O6600" t="s">
        <v>103</v>
      </c>
      <c r="X6600" t="s">
        <v>365</v>
      </c>
      <c r="Y6600">
        <v>6599</v>
      </c>
      <c r="Z6600" s="1">
        <v>0.7365462962962962</v>
      </c>
      <c r="AA6600" t="s">
        <v>12729</v>
      </c>
      <c r="AB6600">
        <v>5.6000000000000001E-2</v>
      </c>
      <c r="AC6600">
        <v>6.0999999999999999E-2</v>
      </c>
      <c r="AD6600">
        <v>6.59</v>
      </c>
      <c r="AE6600" t="s">
        <v>365</v>
      </c>
    </row>
    <row r="6601" spans="1:32" x14ac:dyDescent="0.2">
      <c r="A6601">
        <v>6600</v>
      </c>
      <c r="C6601">
        <v>161023</v>
      </c>
      <c r="D6601">
        <v>160784</v>
      </c>
      <c r="F6601">
        <v>17</v>
      </c>
      <c r="G6601">
        <v>43</v>
      </c>
      <c r="H6601">
        <v>48.6</v>
      </c>
      <c r="I6601" t="s">
        <v>26</v>
      </c>
      <c r="J6601">
        <v>13</v>
      </c>
      <c r="K6601">
        <v>30</v>
      </c>
      <c r="L6601">
        <v>31</v>
      </c>
      <c r="M6601">
        <v>-13</v>
      </c>
      <c r="N6601">
        <v>6.39</v>
      </c>
      <c r="P6601">
        <v>0.37</v>
      </c>
      <c r="R6601">
        <v>-7.0000000000000007E-2</v>
      </c>
      <c r="X6601" t="s">
        <v>264</v>
      </c>
      <c r="Y6601">
        <v>6600</v>
      </c>
      <c r="Z6601" s="1">
        <v>0.7387569444444444</v>
      </c>
      <c r="AA6601" t="s">
        <v>6822</v>
      </c>
      <c r="AB6601">
        <v>-4.8000000000000001E-2</v>
      </c>
      <c r="AC6601">
        <v>-0.109</v>
      </c>
      <c r="AD6601">
        <v>6.39</v>
      </c>
      <c r="AE6601" t="s">
        <v>264</v>
      </c>
    </row>
    <row r="6602" spans="1:32" x14ac:dyDescent="0.2">
      <c r="A6602">
        <v>6601</v>
      </c>
      <c r="C6602">
        <v>161056</v>
      </c>
      <c r="D6602">
        <v>141832</v>
      </c>
      <c r="F6602">
        <v>17</v>
      </c>
      <c r="G6602">
        <v>43</v>
      </c>
      <c r="H6602">
        <v>47</v>
      </c>
      <c r="I6602" t="s">
        <v>26</v>
      </c>
      <c r="J6602">
        <v>7</v>
      </c>
      <c r="K6602">
        <v>4</v>
      </c>
      <c r="L6602">
        <v>46</v>
      </c>
      <c r="M6602">
        <v>-7</v>
      </c>
      <c r="N6602">
        <v>6.3</v>
      </c>
      <c r="P6602">
        <v>0.38</v>
      </c>
      <c r="R6602">
        <v>-0.48</v>
      </c>
      <c r="T6602">
        <v>0.27</v>
      </c>
      <c r="X6602" t="s">
        <v>564</v>
      </c>
      <c r="Y6602">
        <v>6601</v>
      </c>
      <c r="Z6602" s="1">
        <v>0.73873842592592587</v>
      </c>
      <c r="AA6602" t="s">
        <v>12730</v>
      </c>
      <c r="AB6602">
        <v>-1E-3</v>
      </c>
      <c r="AC6602">
        <v>-6.0000000000000001E-3</v>
      </c>
      <c r="AD6602">
        <v>6.3</v>
      </c>
      <c r="AE6602" t="s">
        <v>564</v>
      </c>
    </row>
    <row r="6603" spans="1:32" x14ac:dyDescent="0.2">
      <c r="A6603">
        <v>6602</v>
      </c>
      <c r="B6603" t="s">
        <v>4130</v>
      </c>
      <c r="C6603">
        <v>161074</v>
      </c>
      <c r="D6603">
        <v>85344</v>
      </c>
      <c r="F6603">
        <v>17</v>
      </c>
      <c r="G6603">
        <v>42</v>
      </c>
      <c r="H6603">
        <v>28.4</v>
      </c>
      <c r="I6603" t="s">
        <v>24</v>
      </c>
      <c r="J6603">
        <v>24</v>
      </c>
      <c r="K6603">
        <v>33</v>
      </c>
      <c r="L6603">
        <v>51</v>
      </c>
      <c r="M6603">
        <v>24</v>
      </c>
      <c r="N6603">
        <v>5.52</v>
      </c>
      <c r="P6603">
        <v>1.46</v>
      </c>
      <c r="R6603">
        <v>1.69</v>
      </c>
      <c r="T6603">
        <v>0.8</v>
      </c>
      <c r="X6603" t="s">
        <v>172</v>
      </c>
      <c r="Y6603">
        <v>6602</v>
      </c>
      <c r="Z6603" s="1">
        <v>0.73782870370370368</v>
      </c>
      <c r="AA6603" t="s">
        <v>12731</v>
      </c>
      <c r="AB6603">
        <v>-5.5E-2</v>
      </c>
      <c r="AC6603">
        <v>-0.105</v>
      </c>
      <c r="AD6603">
        <v>5.52</v>
      </c>
      <c r="AE6603" t="s">
        <v>172</v>
      </c>
    </row>
    <row r="6604" spans="1:32" x14ac:dyDescent="0.2">
      <c r="A6604">
        <v>6603</v>
      </c>
      <c r="B6604" t="s">
        <v>4131</v>
      </c>
      <c r="C6604">
        <v>161096</v>
      </c>
      <c r="D6604">
        <v>122671</v>
      </c>
      <c r="F6604">
        <v>17</v>
      </c>
      <c r="G6604">
        <v>43</v>
      </c>
      <c r="H6604">
        <v>28.4</v>
      </c>
      <c r="I6604" t="s">
        <v>24</v>
      </c>
      <c r="J6604">
        <v>4</v>
      </c>
      <c r="K6604">
        <v>34</v>
      </c>
      <c r="L6604">
        <v>2</v>
      </c>
      <c r="M6604">
        <v>4</v>
      </c>
      <c r="N6604">
        <v>2.77</v>
      </c>
      <c r="P6604">
        <v>1.1599999999999999</v>
      </c>
      <c r="R6604">
        <v>1.24</v>
      </c>
      <c r="T6604">
        <v>0.56999999999999995</v>
      </c>
      <c r="X6604" t="s">
        <v>125</v>
      </c>
      <c r="Y6604">
        <v>6603</v>
      </c>
      <c r="Z6604" s="1">
        <v>0.73852314814814812</v>
      </c>
      <c r="AA6604" t="s">
        <v>12732</v>
      </c>
      <c r="AB6604">
        <v>-0.04</v>
      </c>
      <c r="AC6604">
        <v>0.159</v>
      </c>
      <c r="AD6604">
        <v>2.77</v>
      </c>
      <c r="AE6604" t="s">
        <v>125</v>
      </c>
    </row>
    <row r="6605" spans="1:32" x14ac:dyDescent="0.2">
      <c r="A6605">
        <v>6604</v>
      </c>
      <c r="C6605">
        <v>161149</v>
      </c>
      <c r="D6605">
        <v>103052</v>
      </c>
      <c r="F6605">
        <v>17</v>
      </c>
      <c r="G6605">
        <v>43</v>
      </c>
      <c r="H6605">
        <v>22</v>
      </c>
      <c r="I6605" t="s">
        <v>24</v>
      </c>
      <c r="J6605">
        <v>14</v>
      </c>
      <c r="K6605">
        <v>17</v>
      </c>
      <c r="L6605">
        <v>42</v>
      </c>
      <c r="M6605">
        <v>14</v>
      </c>
      <c r="N6605">
        <v>6.24</v>
      </c>
      <c r="P6605">
        <v>0.42</v>
      </c>
      <c r="R6605">
        <v>0.18</v>
      </c>
      <c r="X6605" t="s">
        <v>3121</v>
      </c>
      <c r="Y6605">
        <v>6604</v>
      </c>
      <c r="Z6605" s="1">
        <v>0.73844907407407412</v>
      </c>
      <c r="AA6605" t="s">
        <v>12733</v>
      </c>
      <c r="AB6605">
        <v>6.0000000000000001E-3</v>
      </c>
      <c r="AC6605">
        <v>2.3E-2</v>
      </c>
      <c r="AD6605">
        <v>6.24</v>
      </c>
      <c r="AE6605" t="s">
        <v>3121</v>
      </c>
    </row>
    <row r="6606" spans="1:32" x14ac:dyDescent="0.2">
      <c r="A6606">
        <v>6605</v>
      </c>
      <c r="C6606">
        <v>161162</v>
      </c>
      <c r="D6606">
        <v>30515</v>
      </c>
      <c r="F6606">
        <v>17</v>
      </c>
      <c r="G6606">
        <v>40</v>
      </c>
      <c r="H6606">
        <v>36.200000000000003</v>
      </c>
      <c r="I6606" t="s">
        <v>24</v>
      </c>
      <c r="J6606">
        <v>57</v>
      </c>
      <c r="K6606">
        <v>18</v>
      </c>
      <c r="L6606">
        <v>37</v>
      </c>
      <c r="M6606">
        <v>57</v>
      </c>
      <c r="N6606">
        <v>6.77</v>
      </c>
      <c r="P6606">
        <v>0.92</v>
      </c>
      <c r="R6606">
        <v>0.57999999999999996</v>
      </c>
      <c r="X6606" t="s">
        <v>197</v>
      </c>
      <c r="Y6606">
        <v>6605</v>
      </c>
      <c r="Z6606" s="1">
        <v>0.7365300925925925</v>
      </c>
      <c r="AA6606" t="s">
        <v>12734</v>
      </c>
      <c r="AB6606">
        <v>-4.0000000000000001E-3</v>
      </c>
      <c r="AC6606">
        <v>2.7E-2</v>
      </c>
      <c r="AD6606">
        <v>6.77</v>
      </c>
      <c r="AE6606" t="s">
        <v>197</v>
      </c>
    </row>
    <row r="6607" spans="1:32" x14ac:dyDescent="0.2">
      <c r="A6607">
        <v>6606</v>
      </c>
      <c r="C6607">
        <v>161178</v>
      </c>
      <c r="D6607">
        <v>8862</v>
      </c>
      <c r="F6607">
        <v>17</v>
      </c>
      <c r="G6607">
        <v>37</v>
      </c>
      <c r="H6607">
        <v>8.8000000000000007</v>
      </c>
      <c r="I6607" t="s">
        <v>24</v>
      </c>
      <c r="J6607">
        <v>72</v>
      </c>
      <c r="K6607">
        <v>27</v>
      </c>
      <c r="L6607">
        <v>21</v>
      </c>
      <c r="M6607">
        <v>72</v>
      </c>
      <c r="N6607">
        <v>5.86</v>
      </c>
      <c r="P6607">
        <v>1.01</v>
      </c>
      <c r="X6607" t="s">
        <v>60</v>
      </c>
      <c r="Y6607">
        <v>6606</v>
      </c>
      <c r="Z6607" s="1">
        <v>0.73412962962962958</v>
      </c>
      <c r="AA6607" t="s">
        <v>12735</v>
      </c>
      <c r="AB6607">
        <v>2.1000000000000001E-2</v>
      </c>
      <c r="AC6607">
        <v>2.1999999999999999E-2</v>
      </c>
      <c r="AD6607">
        <v>5.86</v>
      </c>
      <c r="AE6607" t="s">
        <v>60</v>
      </c>
    </row>
    <row r="6608" spans="1:32" x14ac:dyDescent="0.2">
      <c r="A6608">
        <v>6607</v>
      </c>
      <c r="C6608">
        <v>161193</v>
      </c>
      <c r="D6608">
        <v>30522</v>
      </c>
      <c r="F6608">
        <v>17</v>
      </c>
      <c r="G6608">
        <v>41</v>
      </c>
      <c r="H6608">
        <v>21.8</v>
      </c>
      <c r="I6608" t="s">
        <v>24</v>
      </c>
      <c r="J6608">
        <v>51</v>
      </c>
      <c r="K6608">
        <v>49</v>
      </c>
      <c r="L6608">
        <v>5</v>
      </c>
      <c r="M6608">
        <v>51</v>
      </c>
      <c r="N6608">
        <v>5.99</v>
      </c>
      <c r="P6608">
        <v>1.05</v>
      </c>
      <c r="W6608" t="s">
        <v>27</v>
      </c>
      <c r="X6608" t="s">
        <v>197</v>
      </c>
      <c r="Y6608">
        <v>6607</v>
      </c>
      <c r="Z6608" s="1">
        <v>0.7370578703703704</v>
      </c>
      <c r="AA6608" t="s">
        <v>12736</v>
      </c>
      <c r="AB6608">
        <v>-2.8000000000000001E-2</v>
      </c>
      <c r="AC6608">
        <v>-1.4E-2</v>
      </c>
      <c r="AD6608">
        <v>5.99</v>
      </c>
      <c r="AE6608" t="s">
        <v>5915</v>
      </c>
    </row>
    <row r="6609" spans="1:32" x14ac:dyDescent="0.2">
      <c r="A6609">
        <v>6608</v>
      </c>
      <c r="B6609" t="s">
        <v>4132</v>
      </c>
      <c r="C6609">
        <v>161239</v>
      </c>
      <c r="D6609">
        <v>85360</v>
      </c>
      <c r="F6609">
        <v>17</v>
      </c>
      <c r="G6609">
        <v>43</v>
      </c>
      <c r="H6609">
        <v>21.6</v>
      </c>
      <c r="I6609" t="s">
        <v>24</v>
      </c>
      <c r="J6609">
        <v>24</v>
      </c>
      <c r="K6609">
        <v>19</v>
      </c>
      <c r="L6609">
        <v>40</v>
      </c>
      <c r="M6609">
        <v>24</v>
      </c>
      <c r="N6609">
        <v>5.71</v>
      </c>
      <c r="P6609">
        <v>0.65</v>
      </c>
      <c r="R6609">
        <v>0.27</v>
      </c>
      <c r="T6609">
        <v>0.33</v>
      </c>
      <c r="X6609" t="s">
        <v>4133</v>
      </c>
      <c r="Y6609">
        <v>6608</v>
      </c>
      <c r="Z6609" s="1">
        <v>0.73844444444444435</v>
      </c>
      <c r="AA6609" t="s">
        <v>12737</v>
      </c>
      <c r="AB6609">
        <v>-0.115</v>
      </c>
      <c r="AC6609">
        <v>7.0999999999999994E-2</v>
      </c>
      <c r="AD6609">
        <v>5.71</v>
      </c>
      <c r="AE6609" t="s">
        <v>1762</v>
      </c>
    </row>
    <row r="6610" spans="1:32" x14ac:dyDescent="0.2">
      <c r="A6610">
        <v>6609</v>
      </c>
      <c r="B6610" t="s">
        <v>4134</v>
      </c>
      <c r="C6610">
        <v>161270</v>
      </c>
      <c r="D6610">
        <v>122690</v>
      </c>
      <c r="F6610">
        <v>17</v>
      </c>
      <c r="G6610">
        <v>44</v>
      </c>
      <c r="H6610">
        <v>34</v>
      </c>
      <c r="I6610" t="s">
        <v>24</v>
      </c>
      <c r="J6610">
        <v>2</v>
      </c>
      <c r="K6610">
        <v>34</v>
      </c>
      <c r="L6610">
        <v>46</v>
      </c>
      <c r="M6610">
        <v>2</v>
      </c>
      <c r="N6610">
        <v>6.17</v>
      </c>
      <c r="P6610">
        <v>7.0000000000000007E-2</v>
      </c>
      <c r="R6610">
        <v>-0.01</v>
      </c>
      <c r="X6610" t="s">
        <v>4135</v>
      </c>
      <c r="Y6610">
        <v>6609</v>
      </c>
      <c r="Z6610" s="1">
        <v>0.73928240740740747</v>
      </c>
      <c r="AA6610" t="s">
        <v>12738</v>
      </c>
      <c r="AB6610">
        <v>4.0000000000000001E-3</v>
      </c>
      <c r="AC6610">
        <v>1.4E-2</v>
      </c>
      <c r="AD6610">
        <v>6.17</v>
      </c>
      <c r="AE6610" t="s">
        <v>12739</v>
      </c>
    </row>
    <row r="6611" spans="1:32" x14ac:dyDescent="0.2">
      <c r="A6611">
        <v>6610</v>
      </c>
      <c r="C6611">
        <v>161289</v>
      </c>
      <c r="D6611">
        <v>122691</v>
      </c>
      <c r="F6611">
        <v>17</v>
      </c>
      <c r="G6611">
        <v>44</v>
      </c>
      <c r="H6611">
        <v>35.4</v>
      </c>
      <c r="I6611" t="s">
        <v>24</v>
      </c>
      <c r="J6611">
        <v>2</v>
      </c>
      <c r="K6611">
        <v>34</v>
      </c>
      <c r="L6611">
        <v>44</v>
      </c>
      <c r="M6611">
        <v>2</v>
      </c>
      <c r="N6611">
        <v>6.56</v>
      </c>
      <c r="X6611" t="s">
        <v>134</v>
      </c>
      <c r="Y6611">
        <v>6610</v>
      </c>
      <c r="Z6611" s="1">
        <v>0.73929861111111117</v>
      </c>
      <c r="AA6611" t="s">
        <v>12740</v>
      </c>
      <c r="AB6611">
        <v>4.0000000000000001E-3</v>
      </c>
      <c r="AC6611">
        <v>0.01</v>
      </c>
      <c r="AD6611">
        <v>6.56</v>
      </c>
      <c r="AE6611" t="s">
        <v>134</v>
      </c>
    </row>
    <row r="6612" spans="1:32" x14ac:dyDescent="0.2">
      <c r="A6612">
        <v>6611</v>
      </c>
      <c r="C6612">
        <v>161321</v>
      </c>
      <c r="D6612">
        <v>103069</v>
      </c>
      <c r="E6612" t="s">
        <v>4136</v>
      </c>
      <c r="F6612">
        <v>17</v>
      </c>
      <c r="G6612">
        <v>44</v>
      </c>
      <c r="H6612">
        <v>17.3</v>
      </c>
      <c r="I6612" t="s">
        <v>24</v>
      </c>
      <c r="J6612">
        <v>14</v>
      </c>
      <c r="K6612">
        <v>24</v>
      </c>
      <c r="L6612">
        <v>37</v>
      </c>
      <c r="M6612">
        <v>14</v>
      </c>
      <c r="N6612">
        <v>6.19</v>
      </c>
      <c r="P6612">
        <v>0.21</v>
      </c>
      <c r="R6612">
        <v>0.2</v>
      </c>
      <c r="T6612">
        <v>0.12</v>
      </c>
      <c r="X6612" t="s">
        <v>383</v>
      </c>
      <c r="Y6612">
        <v>6611</v>
      </c>
      <c r="Z6612" s="1">
        <v>0.73908912037037044</v>
      </c>
      <c r="AA6612" t="s">
        <v>12741</v>
      </c>
      <c r="AB6612">
        <v>1E-3</v>
      </c>
      <c r="AC6612">
        <v>1.7999999999999999E-2</v>
      </c>
      <c r="AD6612">
        <v>6.19</v>
      </c>
      <c r="AE6612" t="s">
        <v>383</v>
      </c>
    </row>
    <row r="6613" spans="1:32" x14ac:dyDescent="0.2">
      <c r="A6613">
        <v>6612</v>
      </c>
      <c r="C6613">
        <v>161369</v>
      </c>
      <c r="D6613">
        <v>46906</v>
      </c>
      <c r="F6613">
        <v>17</v>
      </c>
      <c r="G6613">
        <v>43</v>
      </c>
      <c r="H6613">
        <v>5.6</v>
      </c>
      <c r="I6613" t="s">
        <v>24</v>
      </c>
      <c r="J6613">
        <v>44</v>
      </c>
      <c r="K6613">
        <v>5</v>
      </c>
      <c r="L6613">
        <v>4</v>
      </c>
      <c r="M6613">
        <v>44</v>
      </c>
      <c r="N6613">
        <v>6.34</v>
      </c>
      <c r="P6613">
        <v>1.54</v>
      </c>
      <c r="R6613">
        <v>1.84</v>
      </c>
      <c r="X6613" t="s">
        <v>172</v>
      </c>
      <c r="Y6613">
        <v>6612</v>
      </c>
      <c r="Z6613" s="1">
        <v>0.73825925925925928</v>
      </c>
      <c r="AA6613" t="s">
        <v>12742</v>
      </c>
      <c r="AB6613">
        <v>-0.04</v>
      </c>
      <c r="AC6613">
        <v>3.4000000000000002E-2</v>
      </c>
      <c r="AD6613">
        <v>6.34</v>
      </c>
      <c r="AE6613" t="s">
        <v>172</v>
      </c>
    </row>
    <row r="6614" spans="1:32" x14ac:dyDescent="0.2">
      <c r="A6614">
        <v>6613</v>
      </c>
      <c r="C6614">
        <v>161390</v>
      </c>
      <c r="D6614">
        <v>209246</v>
      </c>
      <c r="F6614">
        <v>17</v>
      </c>
      <c r="G6614">
        <v>47</v>
      </c>
      <c r="H6614">
        <v>7.3</v>
      </c>
      <c r="I6614" t="s">
        <v>26</v>
      </c>
      <c r="J6614">
        <v>38</v>
      </c>
      <c r="K6614">
        <v>6</v>
      </c>
      <c r="L6614">
        <v>42</v>
      </c>
      <c r="M6614">
        <v>-38</v>
      </c>
      <c r="N6614">
        <v>6.43</v>
      </c>
      <c r="P6614">
        <v>-0.02</v>
      </c>
      <c r="X6614" t="s">
        <v>2569</v>
      </c>
      <c r="Y6614">
        <v>6613</v>
      </c>
      <c r="Z6614" s="1">
        <v>0.74105671296296294</v>
      </c>
      <c r="AA6614" t="s">
        <v>12743</v>
      </c>
      <c r="AB6614">
        <v>-2E-3</v>
      </c>
      <c r="AC6614">
        <v>-7.0000000000000001E-3</v>
      </c>
      <c r="AD6614">
        <v>6.43</v>
      </c>
      <c r="AE6614" t="s">
        <v>5944</v>
      </c>
      <c r="AF6614" t="s">
        <v>36</v>
      </c>
    </row>
    <row r="6615" spans="1:32" x14ac:dyDescent="0.2">
      <c r="A6615">
        <v>6614</v>
      </c>
      <c r="C6615">
        <v>161420</v>
      </c>
      <c r="D6615">
        <v>245044</v>
      </c>
      <c r="F6615">
        <v>17</v>
      </c>
      <c r="G6615">
        <v>48</v>
      </c>
      <c r="H6615">
        <v>38.1</v>
      </c>
      <c r="I6615" t="s">
        <v>26</v>
      </c>
      <c r="J6615">
        <v>55</v>
      </c>
      <c r="K6615">
        <v>24</v>
      </c>
      <c r="L6615">
        <v>6</v>
      </c>
      <c r="M6615">
        <v>-55</v>
      </c>
      <c r="N6615">
        <v>6.11</v>
      </c>
      <c r="P6615">
        <v>0.28000000000000003</v>
      </c>
      <c r="X6615" t="s">
        <v>356</v>
      </c>
      <c r="Y6615">
        <v>6614</v>
      </c>
      <c r="Z6615" s="1">
        <v>0.74210763888888887</v>
      </c>
      <c r="AA6615" t="s">
        <v>12744</v>
      </c>
      <c r="AB6615">
        <v>-1.7999999999999999E-2</v>
      </c>
      <c r="AC6615">
        <v>3.5999999999999997E-2</v>
      </c>
      <c r="AD6615">
        <v>6.11</v>
      </c>
      <c r="AE6615" t="s">
        <v>356</v>
      </c>
    </row>
    <row r="6616" spans="1:32" x14ac:dyDescent="0.2">
      <c r="A6616">
        <v>6615</v>
      </c>
      <c r="B6616" t="s">
        <v>4137</v>
      </c>
      <c r="C6616">
        <v>161471</v>
      </c>
      <c r="D6616">
        <v>228420</v>
      </c>
      <c r="F6616">
        <v>17</v>
      </c>
      <c r="G6616">
        <v>47</v>
      </c>
      <c r="H6616">
        <v>35.1</v>
      </c>
      <c r="I6616" t="s">
        <v>26</v>
      </c>
      <c r="J6616">
        <v>40</v>
      </c>
      <c r="K6616">
        <v>7</v>
      </c>
      <c r="L6616">
        <v>37</v>
      </c>
      <c r="M6616">
        <v>-40</v>
      </c>
      <c r="N6616">
        <v>3.03</v>
      </c>
      <c r="P6616">
        <v>0.51</v>
      </c>
      <c r="R6616">
        <v>0.27</v>
      </c>
      <c r="X6616" t="s">
        <v>4138</v>
      </c>
      <c r="Y6616">
        <v>6615</v>
      </c>
      <c r="Z6616" s="1">
        <v>0.7413784722222222</v>
      </c>
      <c r="AA6616" t="s">
        <v>12745</v>
      </c>
      <c r="AB6616">
        <v>0</v>
      </c>
      <c r="AC6616">
        <v>-8.0000000000000002E-3</v>
      </c>
      <c r="AD6616">
        <v>3.03</v>
      </c>
      <c r="AE6616" t="s">
        <v>4138</v>
      </c>
    </row>
    <row r="6617" spans="1:32" x14ac:dyDescent="0.2">
      <c r="A6617">
        <v>6616</v>
      </c>
      <c r="B6617" t="s">
        <v>4139</v>
      </c>
      <c r="C6617">
        <v>161592</v>
      </c>
      <c r="D6617">
        <v>185755</v>
      </c>
      <c r="E6617" t="s">
        <v>4140</v>
      </c>
      <c r="F6617">
        <v>17</v>
      </c>
      <c r="G6617">
        <v>47</v>
      </c>
      <c r="H6617">
        <v>33.6</v>
      </c>
      <c r="I6617" t="s">
        <v>26</v>
      </c>
      <c r="J6617">
        <v>27</v>
      </c>
      <c r="K6617">
        <v>49</v>
      </c>
      <c r="L6617">
        <v>51</v>
      </c>
      <c r="M6617">
        <v>-27</v>
      </c>
      <c r="N6617">
        <v>4.54</v>
      </c>
      <c r="P6617">
        <v>0.8</v>
      </c>
      <c r="R6617">
        <v>0.5</v>
      </c>
      <c r="X6617" t="s">
        <v>1793</v>
      </c>
      <c r="Y6617">
        <v>6616</v>
      </c>
      <c r="Z6617" s="1">
        <v>0.74136111111111103</v>
      </c>
      <c r="AA6617" t="s">
        <v>12746</v>
      </c>
      <c r="AB6617">
        <v>-1E-3</v>
      </c>
      <c r="AC6617">
        <v>-8.9999999999999993E-3</v>
      </c>
      <c r="AD6617">
        <v>4.54</v>
      </c>
      <c r="AE6617" t="s">
        <v>1793</v>
      </c>
    </row>
    <row r="6618" spans="1:32" x14ac:dyDescent="0.2">
      <c r="A6618">
        <v>6617</v>
      </c>
      <c r="C6618">
        <v>161664</v>
      </c>
      <c r="D6618">
        <v>185765</v>
      </c>
      <c r="E6618">
        <v>9682</v>
      </c>
      <c r="F6618">
        <v>17</v>
      </c>
      <c r="G6618">
        <v>47</v>
      </c>
      <c r="H6618">
        <v>45.6</v>
      </c>
      <c r="I6618" t="s">
        <v>26</v>
      </c>
      <c r="J6618">
        <v>22</v>
      </c>
      <c r="K6618">
        <v>28</v>
      </c>
      <c r="L6618">
        <v>41</v>
      </c>
      <c r="M6618">
        <v>-22</v>
      </c>
      <c r="N6618">
        <v>6.18</v>
      </c>
      <c r="P6618">
        <v>1.49</v>
      </c>
      <c r="X6618" t="s">
        <v>4141</v>
      </c>
      <c r="Y6618">
        <v>6617</v>
      </c>
      <c r="Z6618" s="1">
        <v>0.74149999999999994</v>
      </c>
      <c r="AA6618" t="s">
        <v>12747</v>
      </c>
      <c r="AB6618">
        <v>3.0000000000000001E-3</v>
      </c>
      <c r="AC6618">
        <v>-1.0999999999999999E-2</v>
      </c>
      <c r="AD6618">
        <v>6.18</v>
      </c>
      <c r="AE6618" t="s">
        <v>12748</v>
      </c>
      <c r="AF6618" t="s">
        <v>36</v>
      </c>
    </row>
    <row r="6619" spans="1:32" x14ac:dyDescent="0.2">
      <c r="A6619">
        <v>6618</v>
      </c>
      <c r="C6619">
        <v>161693</v>
      </c>
      <c r="D6619">
        <v>30538</v>
      </c>
      <c r="F6619">
        <v>17</v>
      </c>
      <c r="G6619">
        <v>43</v>
      </c>
      <c r="H6619">
        <v>59.3</v>
      </c>
      <c r="I6619" t="s">
        <v>24</v>
      </c>
      <c r="J6619">
        <v>53</v>
      </c>
      <c r="K6619">
        <v>48</v>
      </c>
      <c r="L6619">
        <v>6</v>
      </c>
      <c r="M6619">
        <v>53</v>
      </c>
      <c r="N6619">
        <v>5.75</v>
      </c>
      <c r="P6619">
        <v>0.01</v>
      </c>
      <c r="R6619">
        <v>0.05</v>
      </c>
      <c r="T6619">
        <v>0</v>
      </c>
      <c r="X6619" t="s">
        <v>114</v>
      </c>
      <c r="Y6619">
        <v>6618</v>
      </c>
      <c r="Z6619" s="1">
        <v>0.73888078703703697</v>
      </c>
      <c r="AA6619" t="s">
        <v>12749</v>
      </c>
      <c r="AB6619">
        <v>2.1999999999999999E-2</v>
      </c>
      <c r="AC6619">
        <v>-1.4999999999999999E-2</v>
      </c>
      <c r="AD6619">
        <v>5.75</v>
      </c>
      <c r="AE6619" t="s">
        <v>114</v>
      </c>
    </row>
    <row r="6620" spans="1:32" x14ac:dyDescent="0.2">
      <c r="A6620">
        <v>6619</v>
      </c>
      <c r="C6620">
        <v>161695</v>
      </c>
      <c r="D6620">
        <v>66311</v>
      </c>
      <c r="F6620">
        <v>17</v>
      </c>
      <c r="G6620">
        <v>45</v>
      </c>
      <c r="H6620">
        <v>40.299999999999997</v>
      </c>
      <c r="I6620" t="s">
        <v>24</v>
      </c>
      <c r="J6620">
        <v>31</v>
      </c>
      <c r="K6620">
        <v>30</v>
      </c>
      <c r="L6620">
        <v>17</v>
      </c>
      <c r="M6620">
        <v>31</v>
      </c>
      <c r="N6620">
        <v>6.23</v>
      </c>
      <c r="P6620">
        <v>0</v>
      </c>
      <c r="R6620">
        <v>-0.22</v>
      </c>
      <c r="X6620" t="s">
        <v>2175</v>
      </c>
      <c r="Y6620">
        <v>6619</v>
      </c>
      <c r="Z6620" s="1">
        <v>0.74004976851851856</v>
      </c>
      <c r="AA6620" t="s">
        <v>12750</v>
      </c>
      <c r="AB6620">
        <v>1.0999999999999999E-2</v>
      </c>
      <c r="AC6620">
        <v>-5.0000000000000001E-3</v>
      </c>
      <c r="AD6620">
        <v>6.23</v>
      </c>
      <c r="AE6620" t="s">
        <v>2175</v>
      </c>
    </row>
    <row r="6621" spans="1:32" x14ac:dyDescent="0.2">
      <c r="A6621">
        <v>6620</v>
      </c>
      <c r="C6621">
        <v>161701</v>
      </c>
      <c r="D6621">
        <v>160822</v>
      </c>
      <c r="F6621">
        <v>17</v>
      </c>
      <c r="G6621">
        <v>47</v>
      </c>
      <c r="H6621">
        <v>36.799999999999997</v>
      </c>
      <c r="I6621" t="s">
        <v>26</v>
      </c>
      <c r="J6621">
        <v>14</v>
      </c>
      <c r="K6621">
        <v>43</v>
      </c>
      <c r="L6621">
        <v>33</v>
      </c>
      <c r="M6621">
        <v>-14</v>
      </c>
      <c r="N6621">
        <v>5.94</v>
      </c>
      <c r="P6621">
        <v>0.05</v>
      </c>
      <c r="R6621">
        <v>-0.32</v>
      </c>
      <c r="X6621" t="s">
        <v>2839</v>
      </c>
      <c r="Y6621">
        <v>6620</v>
      </c>
      <c r="Z6621" s="1">
        <v>0.74139814814814819</v>
      </c>
      <c r="AA6621" t="s">
        <v>12751</v>
      </c>
      <c r="AB6621">
        <v>-1.9E-2</v>
      </c>
      <c r="AC6621">
        <v>-0.02</v>
      </c>
      <c r="AD6621">
        <v>5.94</v>
      </c>
      <c r="AE6621" t="s">
        <v>2419</v>
      </c>
      <c r="AF6621" t="s">
        <v>36</v>
      </c>
    </row>
    <row r="6622" spans="1:32" x14ac:dyDescent="0.2">
      <c r="A6622">
        <v>6621</v>
      </c>
      <c r="C6622">
        <v>161756</v>
      </c>
      <c r="D6622">
        <v>185779</v>
      </c>
      <c r="E6622" t="s">
        <v>4142</v>
      </c>
      <c r="F6622">
        <v>17</v>
      </c>
      <c r="G6622">
        <v>48</v>
      </c>
      <c r="H6622">
        <v>27.8</v>
      </c>
      <c r="I6622" t="s">
        <v>26</v>
      </c>
      <c r="J6622">
        <v>26</v>
      </c>
      <c r="K6622">
        <v>58</v>
      </c>
      <c r="L6622">
        <v>30</v>
      </c>
      <c r="M6622">
        <v>-26</v>
      </c>
      <c r="N6622">
        <v>6.35</v>
      </c>
      <c r="P6622">
        <v>0.12</v>
      </c>
      <c r="R6622">
        <v>-0.42</v>
      </c>
      <c r="X6622" t="s">
        <v>2056</v>
      </c>
      <c r="Y6622">
        <v>6621</v>
      </c>
      <c r="Z6622" s="1">
        <v>0.74198842592592584</v>
      </c>
      <c r="AA6622" t="s">
        <v>12752</v>
      </c>
      <c r="AB6622">
        <v>0</v>
      </c>
      <c r="AC6622">
        <v>-1.2E-2</v>
      </c>
      <c r="AD6622">
        <v>6.35</v>
      </c>
      <c r="AE6622" t="s">
        <v>2056</v>
      </c>
    </row>
    <row r="6623" spans="1:32" x14ac:dyDescent="0.2">
      <c r="A6623">
        <v>6622</v>
      </c>
      <c r="C6623">
        <v>161783</v>
      </c>
      <c r="D6623">
        <v>245065</v>
      </c>
      <c r="E6623" t="s">
        <v>4143</v>
      </c>
      <c r="F6623">
        <v>17</v>
      </c>
      <c r="G6623">
        <v>50</v>
      </c>
      <c r="H6623">
        <v>28.2</v>
      </c>
      <c r="I6623" t="s">
        <v>26</v>
      </c>
      <c r="J6623">
        <v>53</v>
      </c>
      <c r="K6623">
        <v>36</v>
      </c>
      <c r="L6623">
        <v>44</v>
      </c>
      <c r="M6623">
        <v>-53</v>
      </c>
      <c r="N6623">
        <v>5.92</v>
      </c>
      <c r="P6623">
        <v>-0.08</v>
      </c>
      <c r="R6623">
        <v>-0.64</v>
      </c>
      <c r="X6623" t="s">
        <v>4144</v>
      </c>
      <c r="Y6623">
        <v>6622</v>
      </c>
      <c r="Z6623" s="1">
        <v>0.74338194444444439</v>
      </c>
      <c r="AA6623" t="s">
        <v>12753</v>
      </c>
      <c r="AB6623">
        <v>-1.4E-2</v>
      </c>
      <c r="AC6623">
        <v>-6.0000000000000001E-3</v>
      </c>
      <c r="AD6623">
        <v>5.92</v>
      </c>
      <c r="AE6623" t="s">
        <v>8713</v>
      </c>
      <c r="AF6623" t="s">
        <v>36</v>
      </c>
    </row>
    <row r="6624" spans="1:32" x14ac:dyDescent="0.2">
      <c r="A6624">
        <v>6623</v>
      </c>
      <c r="B6624" t="s">
        <v>4145</v>
      </c>
      <c r="C6624">
        <v>161797</v>
      </c>
      <c r="D6624">
        <v>85397</v>
      </c>
      <c r="F6624">
        <v>17</v>
      </c>
      <c r="G6624">
        <v>46</v>
      </c>
      <c r="H6624">
        <v>27.5</v>
      </c>
      <c r="I6624" t="s">
        <v>24</v>
      </c>
      <c r="J6624">
        <v>27</v>
      </c>
      <c r="K6624">
        <v>43</v>
      </c>
      <c r="L6624">
        <v>14</v>
      </c>
      <c r="M6624">
        <v>27</v>
      </c>
      <c r="N6624">
        <v>3.42</v>
      </c>
      <c r="P6624">
        <v>0.75</v>
      </c>
      <c r="R6624">
        <v>0.39</v>
      </c>
      <c r="T6624">
        <v>0.38</v>
      </c>
      <c r="X6624" t="s">
        <v>321</v>
      </c>
      <c r="Y6624">
        <v>6623</v>
      </c>
      <c r="Z6624" s="1">
        <v>0.74059606481481488</v>
      </c>
      <c r="AA6624" t="s">
        <v>12754</v>
      </c>
      <c r="AB6624">
        <v>-0.311</v>
      </c>
      <c r="AC6624">
        <v>-0.751</v>
      </c>
      <c r="AD6624">
        <v>3.42</v>
      </c>
      <c r="AE6624" t="s">
        <v>321</v>
      </c>
    </row>
    <row r="6625" spans="1:32" x14ac:dyDescent="0.2">
      <c r="A6625">
        <v>6624</v>
      </c>
      <c r="C6625">
        <v>161814</v>
      </c>
      <c r="D6625">
        <v>254057</v>
      </c>
      <c r="F6625">
        <v>17</v>
      </c>
      <c r="G6625">
        <v>51</v>
      </c>
      <c r="H6625">
        <v>35.5</v>
      </c>
      <c r="I6625" t="s">
        <v>26</v>
      </c>
      <c r="J6625">
        <v>60</v>
      </c>
      <c r="K6625">
        <v>9</v>
      </c>
      <c r="L6625">
        <v>52</v>
      </c>
      <c r="M6625">
        <v>-60</v>
      </c>
      <c r="N6625">
        <v>5.78</v>
      </c>
      <c r="P6625">
        <v>1</v>
      </c>
      <c r="X6625" t="s">
        <v>54</v>
      </c>
      <c r="Y6625">
        <v>6624</v>
      </c>
      <c r="Z6625" s="1">
        <v>0.74416087962962962</v>
      </c>
      <c r="AA6625" t="s">
        <v>12755</v>
      </c>
      <c r="AB6625">
        <v>-5.0000000000000001E-3</v>
      </c>
      <c r="AC6625">
        <v>-2.8000000000000001E-2</v>
      </c>
      <c r="AD6625">
        <v>5.78</v>
      </c>
      <c r="AE6625" t="s">
        <v>54</v>
      </c>
    </row>
    <row r="6626" spans="1:32" x14ac:dyDescent="0.2">
      <c r="A6626">
        <v>6625</v>
      </c>
      <c r="C6626">
        <v>161815</v>
      </c>
      <c r="D6626">
        <v>66315</v>
      </c>
      <c r="F6626">
        <v>17</v>
      </c>
      <c r="G6626">
        <v>45</v>
      </c>
      <c r="H6626">
        <v>53.7</v>
      </c>
      <c r="I6626" t="s">
        <v>24</v>
      </c>
      <c r="J6626">
        <v>38</v>
      </c>
      <c r="K6626">
        <v>52</v>
      </c>
      <c r="L6626">
        <v>53</v>
      </c>
      <c r="M6626">
        <v>38</v>
      </c>
      <c r="N6626">
        <v>6.52</v>
      </c>
      <c r="P6626">
        <v>1</v>
      </c>
      <c r="R6626">
        <v>0.68</v>
      </c>
      <c r="X6626" t="s">
        <v>197</v>
      </c>
      <c r="Y6626">
        <v>6625</v>
      </c>
      <c r="Z6626" s="1">
        <v>0.74020486111111117</v>
      </c>
      <c r="AA6626" t="s">
        <v>12756</v>
      </c>
      <c r="AB6626">
        <v>3.0000000000000001E-3</v>
      </c>
      <c r="AC6626">
        <v>-2.8000000000000001E-2</v>
      </c>
      <c r="AD6626">
        <v>6.52</v>
      </c>
      <c r="AE6626" t="s">
        <v>197</v>
      </c>
    </row>
    <row r="6627" spans="1:32" x14ac:dyDescent="0.2">
      <c r="A6627">
        <v>6626</v>
      </c>
      <c r="C6627">
        <v>161832</v>
      </c>
      <c r="D6627">
        <v>66317</v>
      </c>
      <c r="E6627" t="s">
        <v>4146</v>
      </c>
      <c r="F6627">
        <v>17</v>
      </c>
      <c r="G6627">
        <v>45</v>
      </c>
      <c r="H6627">
        <v>58.5</v>
      </c>
      <c r="I6627" t="s">
        <v>24</v>
      </c>
      <c r="J6627">
        <v>39</v>
      </c>
      <c r="K6627">
        <v>19</v>
      </c>
      <c r="L6627">
        <v>21</v>
      </c>
      <c r="M6627">
        <v>39</v>
      </c>
      <c r="N6627">
        <v>6.68</v>
      </c>
      <c r="P6627">
        <v>1.39</v>
      </c>
      <c r="R6627">
        <v>1.46</v>
      </c>
      <c r="X6627" t="s">
        <v>4147</v>
      </c>
      <c r="Y6627">
        <v>6626</v>
      </c>
      <c r="Z6627" s="1">
        <v>0.74026041666666664</v>
      </c>
      <c r="AA6627" t="s">
        <v>12757</v>
      </c>
      <c r="AB6627">
        <v>1.2E-2</v>
      </c>
      <c r="AC6627">
        <v>1.6E-2</v>
      </c>
      <c r="AD6627">
        <v>6.68</v>
      </c>
      <c r="AE6627" t="s">
        <v>105</v>
      </c>
      <c r="AF6627" t="s">
        <v>36</v>
      </c>
    </row>
    <row r="6628" spans="1:32" x14ac:dyDescent="0.2">
      <c r="A6628">
        <v>6627</v>
      </c>
      <c r="C6628">
        <v>161833</v>
      </c>
      <c r="D6628">
        <v>103106</v>
      </c>
      <c r="F6628">
        <v>17</v>
      </c>
      <c r="G6628">
        <v>47</v>
      </c>
      <c r="H6628">
        <v>8</v>
      </c>
      <c r="I6628" t="s">
        <v>24</v>
      </c>
      <c r="J6628">
        <v>17</v>
      </c>
      <c r="K6628">
        <v>41</v>
      </c>
      <c r="L6628">
        <v>50</v>
      </c>
      <c r="M6628">
        <v>17</v>
      </c>
      <c r="N6628">
        <v>5.72</v>
      </c>
      <c r="O6628" t="s">
        <v>103</v>
      </c>
      <c r="P6628">
        <v>0.01</v>
      </c>
      <c r="R6628">
        <v>0</v>
      </c>
      <c r="X6628" t="s">
        <v>89</v>
      </c>
      <c r="Y6628">
        <v>6627</v>
      </c>
      <c r="Z6628" s="1">
        <v>0.74106481481481479</v>
      </c>
      <c r="AA6628" t="s">
        <v>12758</v>
      </c>
      <c r="AB6628">
        <v>1.0999999999999999E-2</v>
      </c>
      <c r="AC6628">
        <v>-7.0000000000000001E-3</v>
      </c>
      <c r="AD6628">
        <v>5.72</v>
      </c>
      <c r="AE6628" t="s">
        <v>89</v>
      </c>
    </row>
    <row r="6629" spans="1:32" x14ac:dyDescent="0.2">
      <c r="A6629">
        <v>6628</v>
      </c>
      <c r="C6629">
        <v>161840</v>
      </c>
      <c r="D6629">
        <v>209303</v>
      </c>
      <c r="F6629">
        <v>17</v>
      </c>
      <c r="G6629">
        <v>49</v>
      </c>
      <c r="H6629">
        <v>10.5</v>
      </c>
      <c r="I6629" t="s">
        <v>26</v>
      </c>
      <c r="J6629">
        <v>31</v>
      </c>
      <c r="K6629">
        <v>42</v>
      </c>
      <c r="L6629">
        <v>12</v>
      </c>
      <c r="M6629">
        <v>-31</v>
      </c>
      <c r="N6629">
        <v>4.83</v>
      </c>
      <c r="P6629">
        <v>-0.04</v>
      </c>
      <c r="R6629">
        <v>-0.28999999999999998</v>
      </c>
      <c r="X6629" t="s">
        <v>122</v>
      </c>
      <c r="Y6629">
        <v>6628</v>
      </c>
      <c r="Z6629" s="1">
        <v>0.74248263888888888</v>
      </c>
      <c r="AA6629" t="s">
        <v>12759</v>
      </c>
      <c r="AB6629">
        <v>1.0999999999999999E-2</v>
      </c>
      <c r="AC6629">
        <v>-1.4999999999999999E-2</v>
      </c>
      <c r="AD6629">
        <v>4.83</v>
      </c>
      <c r="AE6629" t="s">
        <v>122</v>
      </c>
    </row>
    <row r="6630" spans="1:32" x14ac:dyDescent="0.2">
      <c r="A6630">
        <v>6629</v>
      </c>
      <c r="B6630" t="s">
        <v>4148</v>
      </c>
      <c r="C6630">
        <v>161868</v>
      </c>
      <c r="D6630">
        <v>122754</v>
      </c>
      <c r="F6630">
        <v>17</v>
      </c>
      <c r="G6630">
        <v>47</v>
      </c>
      <c r="H6630">
        <v>53.6</v>
      </c>
      <c r="I6630" t="s">
        <v>24</v>
      </c>
      <c r="J6630">
        <v>2</v>
      </c>
      <c r="K6630">
        <v>42</v>
      </c>
      <c r="L6630">
        <v>26</v>
      </c>
      <c r="M6630">
        <v>2</v>
      </c>
      <c r="N6630">
        <v>3.75</v>
      </c>
      <c r="P6630">
        <v>0.04</v>
      </c>
      <c r="R6630">
        <v>0.04</v>
      </c>
      <c r="T6630">
        <v>0</v>
      </c>
      <c r="X6630" t="s">
        <v>4149</v>
      </c>
      <c r="Y6630">
        <v>6629</v>
      </c>
      <c r="Z6630" s="1">
        <v>0.74159259259259258</v>
      </c>
      <c r="AA6630" t="s">
        <v>12760</v>
      </c>
      <c r="AB6630">
        <v>-2.1999999999999999E-2</v>
      </c>
      <c r="AC6630">
        <v>-7.3999999999999996E-2</v>
      </c>
      <c r="AD6630">
        <v>3.75</v>
      </c>
      <c r="AE6630" t="s">
        <v>4149</v>
      </c>
    </row>
    <row r="6631" spans="1:32" x14ac:dyDescent="0.2">
      <c r="A6631">
        <v>6630</v>
      </c>
      <c r="C6631">
        <v>161892</v>
      </c>
      <c r="D6631">
        <v>209318</v>
      </c>
      <c r="F6631">
        <v>17</v>
      </c>
      <c r="G6631">
        <v>49</v>
      </c>
      <c r="H6631">
        <v>51.5</v>
      </c>
      <c r="I6631" t="s">
        <v>26</v>
      </c>
      <c r="J6631">
        <v>37</v>
      </c>
      <c r="K6631">
        <v>2</v>
      </c>
      <c r="L6631">
        <v>36</v>
      </c>
      <c r="M6631">
        <v>-37</v>
      </c>
      <c r="N6631">
        <v>3.21</v>
      </c>
      <c r="P6631">
        <v>1.17</v>
      </c>
      <c r="R6631">
        <v>1.19</v>
      </c>
      <c r="X6631" t="s">
        <v>125</v>
      </c>
      <c r="Y6631">
        <v>6630</v>
      </c>
      <c r="Z6631" s="1">
        <v>0.74295717592592592</v>
      </c>
      <c r="AA6631" t="s">
        <v>12761</v>
      </c>
      <c r="AB6631">
        <v>4.9000000000000002E-2</v>
      </c>
      <c r="AC6631">
        <v>3.3000000000000002E-2</v>
      </c>
      <c r="AD6631">
        <v>3.21</v>
      </c>
      <c r="AE6631" t="s">
        <v>125</v>
      </c>
    </row>
    <row r="6632" spans="1:32" x14ac:dyDescent="0.2">
      <c r="A6632">
        <v>6631</v>
      </c>
      <c r="B6632" t="s">
        <v>4150</v>
      </c>
      <c r="C6632">
        <v>161912</v>
      </c>
      <c r="D6632">
        <v>228466</v>
      </c>
      <c r="F6632">
        <v>17</v>
      </c>
      <c r="G6632">
        <v>50</v>
      </c>
      <c r="H6632">
        <v>11.2</v>
      </c>
      <c r="I6632" t="s">
        <v>26</v>
      </c>
      <c r="J6632">
        <v>40</v>
      </c>
      <c r="K6632">
        <v>5</v>
      </c>
      <c r="L6632">
        <v>26</v>
      </c>
      <c r="M6632">
        <v>-40</v>
      </c>
      <c r="N6632">
        <v>4.8099999999999996</v>
      </c>
      <c r="P6632">
        <v>0.26</v>
      </c>
      <c r="R6632">
        <v>0</v>
      </c>
      <c r="X6632" t="s">
        <v>1656</v>
      </c>
      <c r="Y6632">
        <v>6631</v>
      </c>
      <c r="Z6632" s="1">
        <v>0.74318518518518528</v>
      </c>
      <c r="AA6632" t="s">
        <v>12762</v>
      </c>
      <c r="AB6632">
        <v>7.0000000000000001E-3</v>
      </c>
      <c r="AC6632">
        <v>-8.0000000000000002E-3</v>
      </c>
      <c r="AD6632">
        <v>4.8099999999999996</v>
      </c>
      <c r="AE6632" t="s">
        <v>1656</v>
      </c>
    </row>
    <row r="6633" spans="1:32" x14ac:dyDescent="0.2">
      <c r="A6633">
        <v>6632</v>
      </c>
      <c r="C6633">
        <v>161917</v>
      </c>
      <c r="D6633">
        <v>245072</v>
      </c>
      <c r="F6633">
        <v>17</v>
      </c>
      <c r="G6633">
        <v>51</v>
      </c>
      <c r="H6633">
        <v>11</v>
      </c>
      <c r="I6633" t="s">
        <v>26</v>
      </c>
      <c r="J6633">
        <v>53</v>
      </c>
      <c r="K6633">
        <v>7</v>
      </c>
      <c r="L6633">
        <v>50</v>
      </c>
      <c r="M6633">
        <v>-53</v>
      </c>
      <c r="N6633">
        <v>6.09</v>
      </c>
      <c r="P6633">
        <v>0</v>
      </c>
      <c r="X6633" t="s">
        <v>1214</v>
      </c>
      <c r="Y6633">
        <v>6632</v>
      </c>
      <c r="Z6633" s="1">
        <v>0.74387731481481489</v>
      </c>
      <c r="AA6633" t="s">
        <v>12763</v>
      </c>
      <c r="AB6633">
        <v>6.0000000000000001E-3</v>
      </c>
      <c r="AC6633">
        <v>-1.2999999999999999E-2</v>
      </c>
      <c r="AD6633">
        <v>6.09</v>
      </c>
      <c r="AE6633" t="s">
        <v>5682</v>
      </c>
      <c r="AF6633" t="s">
        <v>36</v>
      </c>
    </row>
    <row r="6634" spans="1:32" x14ac:dyDescent="0.2">
      <c r="A6634">
        <v>6633</v>
      </c>
      <c r="C6634">
        <v>161941</v>
      </c>
      <c r="D6634">
        <v>122766</v>
      </c>
      <c r="F6634">
        <v>17</v>
      </c>
      <c r="G6634">
        <v>48</v>
      </c>
      <c r="H6634">
        <v>20.2</v>
      </c>
      <c r="I6634" t="s">
        <v>24</v>
      </c>
      <c r="J6634">
        <v>3</v>
      </c>
      <c r="K6634">
        <v>48</v>
      </c>
      <c r="L6634">
        <v>15</v>
      </c>
      <c r="M6634">
        <v>3</v>
      </c>
      <c r="N6634">
        <v>6.22</v>
      </c>
      <c r="P6634">
        <v>0.16</v>
      </c>
      <c r="R6634">
        <v>-0.02</v>
      </c>
      <c r="X6634" t="s">
        <v>191</v>
      </c>
      <c r="Y6634">
        <v>6633</v>
      </c>
      <c r="Z6634" s="1">
        <v>0.74190046296296297</v>
      </c>
      <c r="AA6634" t="s">
        <v>12764</v>
      </c>
      <c r="AB6634">
        <v>7.0000000000000001E-3</v>
      </c>
      <c r="AC6634">
        <v>4.0000000000000001E-3</v>
      </c>
      <c r="AD6634">
        <v>6.22</v>
      </c>
      <c r="AE6634" t="s">
        <v>191</v>
      </c>
    </row>
    <row r="6635" spans="1:32" x14ac:dyDescent="0.2">
      <c r="A6635">
        <v>6634</v>
      </c>
      <c r="C6635">
        <v>161955</v>
      </c>
      <c r="D6635">
        <v>254063</v>
      </c>
      <c r="F6635">
        <v>17</v>
      </c>
      <c r="G6635">
        <v>53</v>
      </c>
      <c r="H6635">
        <v>18.399999999999999</v>
      </c>
      <c r="I6635" t="s">
        <v>26</v>
      </c>
      <c r="J6635">
        <v>65</v>
      </c>
      <c r="K6635">
        <v>29</v>
      </c>
      <c r="L6635">
        <v>21</v>
      </c>
      <c r="M6635">
        <v>-65</v>
      </c>
      <c r="N6635">
        <v>6.49</v>
      </c>
      <c r="P6635">
        <v>1.08</v>
      </c>
      <c r="R6635">
        <v>1</v>
      </c>
      <c r="X6635" t="s">
        <v>505</v>
      </c>
      <c r="Y6635">
        <v>6634</v>
      </c>
      <c r="Z6635" s="1">
        <v>0.74535185185185193</v>
      </c>
      <c r="AA6635" t="s">
        <v>12765</v>
      </c>
      <c r="AB6635">
        <v>-1.7000000000000001E-2</v>
      </c>
      <c r="AC6635">
        <v>-8.3000000000000004E-2</v>
      </c>
      <c r="AD6635">
        <v>6.49</v>
      </c>
      <c r="AE6635" t="s">
        <v>5982</v>
      </c>
      <c r="AF6635" t="s">
        <v>36</v>
      </c>
    </row>
    <row r="6636" spans="1:32" x14ac:dyDescent="0.2">
      <c r="A6636">
        <v>6635</v>
      </c>
      <c r="C6636">
        <v>161988</v>
      </c>
      <c r="D6636">
        <v>257542</v>
      </c>
      <c r="F6636">
        <v>17</v>
      </c>
      <c r="G6636">
        <v>57</v>
      </c>
      <c r="H6636">
        <v>41.8</v>
      </c>
      <c r="I6636" t="s">
        <v>26</v>
      </c>
      <c r="J6636">
        <v>76</v>
      </c>
      <c r="K6636">
        <v>10</v>
      </c>
      <c r="L6636">
        <v>39</v>
      </c>
      <c r="M6636">
        <v>-76</v>
      </c>
      <c r="N6636">
        <v>6.07</v>
      </c>
      <c r="P6636">
        <v>1.2</v>
      </c>
      <c r="R6636">
        <v>1.28</v>
      </c>
      <c r="X6636" t="s">
        <v>125</v>
      </c>
      <c r="Y6636">
        <v>6635</v>
      </c>
      <c r="Z6636" s="1">
        <v>0.74840046296296292</v>
      </c>
      <c r="AA6636" t="s">
        <v>12766</v>
      </c>
      <c r="AB6636">
        <v>2E-3</v>
      </c>
      <c r="AC6636">
        <v>1.7000000000000001E-2</v>
      </c>
      <c r="AD6636">
        <v>6.07</v>
      </c>
      <c r="AE6636" t="s">
        <v>125</v>
      </c>
    </row>
    <row r="6637" spans="1:32" x14ac:dyDescent="0.2">
      <c r="A6637">
        <v>6636</v>
      </c>
      <c r="B6637" t="s">
        <v>4151</v>
      </c>
      <c r="C6637">
        <v>162003</v>
      </c>
      <c r="D6637">
        <v>8890</v>
      </c>
      <c r="F6637">
        <v>17</v>
      </c>
      <c r="G6637">
        <v>41</v>
      </c>
      <c r="H6637">
        <v>56.3</v>
      </c>
      <c r="I6637" t="s">
        <v>24</v>
      </c>
      <c r="J6637">
        <v>72</v>
      </c>
      <c r="K6637">
        <v>8</v>
      </c>
      <c r="L6637">
        <v>56</v>
      </c>
      <c r="M6637">
        <v>72</v>
      </c>
      <c r="N6637">
        <v>4.58</v>
      </c>
      <c r="P6637">
        <v>0.42</v>
      </c>
      <c r="R6637">
        <v>0.01</v>
      </c>
      <c r="T6637">
        <v>0.23</v>
      </c>
      <c r="X6637" t="s">
        <v>530</v>
      </c>
      <c r="Y6637">
        <v>6636</v>
      </c>
      <c r="Z6637" s="1">
        <v>0.73745717592592586</v>
      </c>
      <c r="AA6637" t="s">
        <v>12767</v>
      </c>
      <c r="AB6637">
        <v>2.5000000000000001E-2</v>
      </c>
      <c r="AC6637">
        <v>-0.26700000000000002</v>
      </c>
      <c r="AD6637">
        <v>4.58</v>
      </c>
      <c r="AE6637" t="s">
        <v>6012</v>
      </c>
    </row>
    <row r="6638" spans="1:32" x14ac:dyDescent="0.2">
      <c r="A6638">
        <v>6637</v>
      </c>
      <c r="B6638" t="s">
        <v>4151</v>
      </c>
      <c r="C6638">
        <v>162004</v>
      </c>
      <c r="D6638">
        <v>8891</v>
      </c>
      <c r="F6638">
        <v>17</v>
      </c>
      <c r="G6638">
        <v>41</v>
      </c>
      <c r="H6638">
        <v>58</v>
      </c>
      <c r="I6638" t="s">
        <v>24</v>
      </c>
      <c r="J6638">
        <v>72</v>
      </c>
      <c r="K6638">
        <v>9</v>
      </c>
      <c r="L6638">
        <v>25</v>
      </c>
      <c r="M6638">
        <v>72</v>
      </c>
      <c r="N6638">
        <v>5.79</v>
      </c>
      <c r="P6638">
        <v>0.53</v>
      </c>
      <c r="R6638">
        <v>0.02</v>
      </c>
      <c r="X6638" t="s">
        <v>124</v>
      </c>
      <c r="Y6638">
        <v>6637</v>
      </c>
      <c r="Z6638" s="1">
        <v>0.73747685185185186</v>
      </c>
      <c r="AA6638" t="s">
        <v>12768</v>
      </c>
      <c r="AB6638">
        <v>0.03</v>
      </c>
      <c r="AC6638">
        <v>-0.27800000000000002</v>
      </c>
      <c r="AD6638">
        <v>5.79</v>
      </c>
      <c r="AE6638" t="s">
        <v>124</v>
      </c>
    </row>
    <row r="6639" spans="1:32" x14ac:dyDescent="0.2">
      <c r="A6639">
        <v>6638</v>
      </c>
      <c r="C6639">
        <v>162076</v>
      </c>
      <c r="D6639">
        <v>85429</v>
      </c>
      <c r="F6639">
        <v>17</v>
      </c>
      <c r="G6639">
        <v>48</v>
      </c>
      <c r="H6639">
        <v>24.8</v>
      </c>
      <c r="I6639" t="s">
        <v>24</v>
      </c>
      <c r="J6639">
        <v>20</v>
      </c>
      <c r="K6639">
        <v>33</v>
      </c>
      <c r="L6639">
        <v>56</v>
      </c>
      <c r="M6639">
        <v>20</v>
      </c>
      <c r="N6639">
        <v>5.69</v>
      </c>
      <c r="P6639">
        <v>0.94</v>
      </c>
      <c r="R6639">
        <v>0.71</v>
      </c>
      <c r="T6639">
        <v>0.47</v>
      </c>
      <c r="X6639" t="s">
        <v>321</v>
      </c>
      <c r="Y6639">
        <v>6638</v>
      </c>
      <c r="Z6639" s="1">
        <v>0.74195370370370373</v>
      </c>
      <c r="AA6639" t="s">
        <v>12769</v>
      </c>
      <c r="AB6639">
        <v>2.5999999999999999E-2</v>
      </c>
      <c r="AC6639">
        <v>8.0000000000000002E-3</v>
      </c>
      <c r="AD6639">
        <v>5.69</v>
      </c>
      <c r="AE6639" t="s">
        <v>321</v>
      </c>
    </row>
    <row r="6640" spans="1:32" x14ac:dyDescent="0.2">
      <c r="A6640">
        <v>6639</v>
      </c>
      <c r="C6640">
        <v>162113</v>
      </c>
      <c r="D6640">
        <v>122787</v>
      </c>
      <c r="F6640">
        <v>17</v>
      </c>
      <c r="G6640">
        <v>49</v>
      </c>
      <c r="H6640">
        <v>18.899999999999999</v>
      </c>
      <c r="I6640" t="s">
        <v>24</v>
      </c>
      <c r="J6640">
        <v>1</v>
      </c>
      <c r="K6640">
        <v>57</v>
      </c>
      <c r="L6640">
        <v>40</v>
      </c>
      <c r="M6640">
        <v>1</v>
      </c>
      <c r="N6640">
        <v>6.47</v>
      </c>
      <c r="P6640">
        <v>1.24</v>
      </c>
      <c r="R6640">
        <v>1.26</v>
      </c>
      <c r="X6640" t="s">
        <v>54</v>
      </c>
      <c r="Y6640">
        <v>6639</v>
      </c>
      <c r="Z6640" s="1">
        <v>0.74257986111111107</v>
      </c>
      <c r="AA6640" t="s">
        <v>12770</v>
      </c>
      <c r="AB6640">
        <v>-2.5000000000000001E-2</v>
      </c>
      <c r="AC6640">
        <v>6.5000000000000002E-2</v>
      </c>
      <c r="AD6640">
        <v>6.47</v>
      </c>
      <c r="AE6640" t="s">
        <v>54</v>
      </c>
    </row>
    <row r="6641" spans="1:32" x14ac:dyDescent="0.2">
      <c r="A6641">
        <v>6640</v>
      </c>
      <c r="C6641">
        <v>162123</v>
      </c>
      <c r="D6641">
        <v>228490</v>
      </c>
      <c r="F6641">
        <v>17</v>
      </c>
      <c r="G6641">
        <v>51</v>
      </c>
      <c r="H6641">
        <v>44.5</v>
      </c>
      <c r="I6641" t="s">
        <v>26</v>
      </c>
      <c r="J6641">
        <v>45</v>
      </c>
      <c r="K6641">
        <v>36</v>
      </c>
      <c r="L6641">
        <v>2</v>
      </c>
      <c r="M6641">
        <v>-45</v>
      </c>
      <c r="N6641">
        <v>6.11</v>
      </c>
      <c r="P6641">
        <v>0.95</v>
      </c>
      <c r="X6641" t="s">
        <v>3030</v>
      </c>
      <c r="Y6641">
        <v>6640</v>
      </c>
      <c r="Z6641" s="1">
        <v>0.7442650462962962</v>
      </c>
      <c r="AA6641" t="s">
        <v>12771</v>
      </c>
      <c r="AB6641">
        <v>8.9999999999999993E-3</v>
      </c>
      <c r="AC6641">
        <v>-5.0000000000000001E-3</v>
      </c>
      <c r="AD6641">
        <v>6.11</v>
      </c>
      <c r="AE6641" t="s">
        <v>3030</v>
      </c>
    </row>
    <row r="6642" spans="1:32" x14ac:dyDescent="0.2">
      <c r="A6642">
        <v>6641</v>
      </c>
      <c r="C6642">
        <v>162132</v>
      </c>
      <c r="D6642">
        <v>46954</v>
      </c>
      <c r="F6642">
        <v>17</v>
      </c>
      <c r="G6642">
        <v>47</v>
      </c>
      <c r="H6642">
        <v>8.1</v>
      </c>
      <c r="I6642" t="s">
        <v>24</v>
      </c>
      <c r="J6642">
        <v>47</v>
      </c>
      <c r="K6642">
        <v>36</v>
      </c>
      <c r="L6642">
        <v>44</v>
      </c>
      <c r="M6642">
        <v>47</v>
      </c>
      <c r="N6642">
        <v>6.43</v>
      </c>
      <c r="P6642">
        <v>0.11</v>
      </c>
      <c r="R6642">
        <v>0.06</v>
      </c>
      <c r="X6642" t="s">
        <v>162</v>
      </c>
      <c r="Y6642">
        <v>6641</v>
      </c>
      <c r="Z6642" s="1">
        <v>0.74106597222222226</v>
      </c>
      <c r="AA6642" t="s">
        <v>12772</v>
      </c>
      <c r="AB6642">
        <v>-4.0000000000000001E-3</v>
      </c>
      <c r="AC6642">
        <v>5.0000000000000001E-3</v>
      </c>
      <c r="AD6642">
        <v>6.43</v>
      </c>
      <c r="AE6642" t="s">
        <v>162</v>
      </c>
    </row>
    <row r="6643" spans="1:32" x14ac:dyDescent="0.2">
      <c r="A6643">
        <v>6642</v>
      </c>
      <c r="C6643">
        <v>162161</v>
      </c>
      <c r="D6643">
        <v>103131</v>
      </c>
      <c r="F6643">
        <v>17</v>
      </c>
      <c r="G6643">
        <v>48</v>
      </c>
      <c r="H6643">
        <v>47.9</v>
      </c>
      <c r="I6643" t="s">
        <v>24</v>
      </c>
      <c r="J6643">
        <v>19</v>
      </c>
      <c r="K6643">
        <v>15</v>
      </c>
      <c r="L6643">
        <v>19</v>
      </c>
      <c r="M6643">
        <v>19</v>
      </c>
      <c r="N6643">
        <v>6.12</v>
      </c>
      <c r="P6643">
        <v>0.02</v>
      </c>
      <c r="R6643">
        <v>-0.09</v>
      </c>
      <c r="X6643" t="s">
        <v>89</v>
      </c>
      <c r="Y6643">
        <v>6642</v>
      </c>
      <c r="Z6643" s="1">
        <v>0.74222106481481476</v>
      </c>
      <c r="AA6643" t="s">
        <v>12773</v>
      </c>
      <c r="AB6643">
        <v>-6.0000000000000001E-3</v>
      </c>
      <c r="AC6643">
        <v>2.1999999999999999E-2</v>
      </c>
      <c r="AD6643">
        <v>6.12</v>
      </c>
      <c r="AE6643" t="s">
        <v>89</v>
      </c>
    </row>
    <row r="6644" spans="1:32" x14ac:dyDescent="0.2">
      <c r="A6644">
        <v>6643</v>
      </c>
      <c r="C6644">
        <v>162189</v>
      </c>
      <c r="D6644">
        <v>228489</v>
      </c>
      <c r="F6644">
        <v>17</v>
      </c>
      <c r="G6644">
        <v>51</v>
      </c>
      <c r="H6644">
        <v>32.799999999999997</v>
      </c>
      <c r="I6644" t="s">
        <v>26</v>
      </c>
      <c r="J6644">
        <v>40</v>
      </c>
      <c r="K6644">
        <v>46</v>
      </c>
      <c r="L6644">
        <v>21</v>
      </c>
      <c r="M6644">
        <v>-40</v>
      </c>
      <c r="N6644">
        <v>5.96</v>
      </c>
      <c r="P6644">
        <v>1.59</v>
      </c>
      <c r="R6644">
        <v>1.83</v>
      </c>
      <c r="T6644">
        <v>0.95</v>
      </c>
      <c r="U6644" t="s">
        <v>93</v>
      </c>
      <c r="X6644" t="s">
        <v>353</v>
      </c>
      <c r="Y6644">
        <v>6643</v>
      </c>
      <c r="Z6644" s="1">
        <v>0.7441296296296297</v>
      </c>
      <c r="AA6644" t="s">
        <v>12774</v>
      </c>
      <c r="AB6644">
        <v>-2.8000000000000001E-2</v>
      </c>
      <c r="AC6644">
        <v>-5.2999999999999999E-2</v>
      </c>
      <c r="AD6644">
        <v>5.96</v>
      </c>
      <c r="AE6644" t="s">
        <v>353</v>
      </c>
    </row>
    <row r="6645" spans="1:32" x14ac:dyDescent="0.2">
      <c r="A6645">
        <v>6644</v>
      </c>
      <c r="B6645" t="s">
        <v>4152</v>
      </c>
      <c r="C6645">
        <v>162211</v>
      </c>
      <c r="D6645">
        <v>85437</v>
      </c>
      <c r="F6645">
        <v>17</v>
      </c>
      <c r="G6645">
        <v>48</v>
      </c>
      <c r="H6645">
        <v>49.2</v>
      </c>
      <c r="I6645" t="s">
        <v>24</v>
      </c>
      <c r="J6645">
        <v>25</v>
      </c>
      <c r="K6645">
        <v>37</v>
      </c>
      <c r="L6645">
        <v>22</v>
      </c>
      <c r="M6645">
        <v>25</v>
      </c>
      <c r="N6645">
        <v>5.12</v>
      </c>
      <c r="P6645">
        <v>1.1599999999999999</v>
      </c>
      <c r="R6645">
        <v>1.1200000000000001</v>
      </c>
      <c r="T6645">
        <v>0.57999999999999996</v>
      </c>
      <c r="X6645" t="s">
        <v>125</v>
      </c>
      <c r="Y6645">
        <v>6644</v>
      </c>
      <c r="Z6645" s="1">
        <v>0.7422361111111111</v>
      </c>
      <c r="AA6645" t="s">
        <v>12775</v>
      </c>
      <c r="AB6645">
        <v>-3.0000000000000001E-3</v>
      </c>
      <c r="AC6645">
        <v>-3.9E-2</v>
      </c>
      <c r="AD6645">
        <v>5.12</v>
      </c>
      <c r="AE6645" t="s">
        <v>125</v>
      </c>
    </row>
    <row r="6646" spans="1:32" x14ac:dyDescent="0.2">
      <c r="A6646">
        <v>6645</v>
      </c>
      <c r="C6646">
        <v>162220</v>
      </c>
      <c r="D6646">
        <v>209357</v>
      </c>
      <c r="F6646">
        <v>17</v>
      </c>
      <c r="G6646">
        <v>51</v>
      </c>
      <c r="H6646">
        <v>12.5</v>
      </c>
      <c r="I6646" t="s">
        <v>26</v>
      </c>
      <c r="J6646">
        <v>30</v>
      </c>
      <c r="K6646">
        <v>33</v>
      </c>
      <c r="L6646">
        <v>26</v>
      </c>
      <c r="M6646">
        <v>-30</v>
      </c>
      <c r="N6646">
        <v>6.66</v>
      </c>
      <c r="P6646">
        <v>0.04</v>
      </c>
      <c r="R6646">
        <v>-7.0000000000000007E-2</v>
      </c>
      <c r="X6646" t="s">
        <v>185</v>
      </c>
      <c r="Y6646">
        <v>6645</v>
      </c>
      <c r="Z6646" s="1">
        <v>0.74389467592592595</v>
      </c>
      <c r="AA6646" t="s">
        <v>12776</v>
      </c>
      <c r="AB6646">
        <v>2E-3</v>
      </c>
      <c r="AC6646">
        <v>-1.0999999999999999E-2</v>
      </c>
      <c r="AD6646">
        <v>6.66</v>
      </c>
      <c r="AE6646" t="s">
        <v>185</v>
      </c>
    </row>
    <row r="6647" spans="1:32" x14ac:dyDescent="0.2">
      <c r="A6647">
        <v>6646</v>
      </c>
      <c r="C6647">
        <v>162337</v>
      </c>
      <c r="D6647">
        <v>258787</v>
      </c>
      <c r="F6647">
        <v>18</v>
      </c>
      <c r="G6647">
        <v>5</v>
      </c>
      <c r="H6647">
        <v>26.7</v>
      </c>
      <c r="I6647" t="s">
        <v>26</v>
      </c>
      <c r="J6647">
        <v>81</v>
      </c>
      <c r="K6647">
        <v>29</v>
      </c>
      <c r="L6647">
        <v>11</v>
      </c>
      <c r="M6647">
        <v>-81</v>
      </c>
      <c r="N6647">
        <v>6.35</v>
      </c>
      <c r="P6647">
        <v>1.5</v>
      </c>
      <c r="R6647">
        <v>1.75</v>
      </c>
      <c r="X6647" t="s">
        <v>2314</v>
      </c>
      <c r="Y6647">
        <v>6646</v>
      </c>
      <c r="Z6647" s="1">
        <v>0.75378124999999996</v>
      </c>
      <c r="AA6647" t="s">
        <v>12777</v>
      </c>
      <c r="AB6647">
        <v>1.7999999999999999E-2</v>
      </c>
      <c r="AC6647">
        <v>-0.04</v>
      </c>
      <c r="AD6647">
        <v>6.35</v>
      </c>
      <c r="AE6647" t="s">
        <v>6913</v>
      </c>
      <c r="AF6647" t="s">
        <v>36</v>
      </c>
    </row>
    <row r="6648" spans="1:32" x14ac:dyDescent="0.2">
      <c r="A6648">
        <v>6647</v>
      </c>
      <c r="C6648">
        <v>162374</v>
      </c>
      <c r="D6648">
        <v>209383</v>
      </c>
      <c r="E6648" t="s">
        <v>4153</v>
      </c>
      <c r="F6648">
        <v>17</v>
      </c>
      <c r="G6648">
        <v>52</v>
      </c>
      <c r="H6648">
        <v>13.6</v>
      </c>
      <c r="I6648" t="s">
        <v>26</v>
      </c>
      <c r="J6648">
        <v>34</v>
      </c>
      <c r="K6648">
        <v>47</v>
      </c>
      <c r="L6648">
        <v>57</v>
      </c>
      <c r="M6648">
        <v>-34</v>
      </c>
      <c r="N6648">
        <v>5.9</v>
      </c>
      <c r="P6648">
        <v>-0.1</v>
      </c>
      <c r="R6648">
        <v>-0.64</v>
      </c>
      <c r="X6648" t="s">
        <v>177</v>
      </c>
      <c r="Y6648">
        <v>6647</v>
      </c>
      <c r="Z6648" s="1">
        <v>0.7446018518518519</v>
      </c>
      <c r="AA6648" t="s">
        <v>12778</v>
      </c>
      <c r="AB6648">
        <v>4.0000000000000001E-3</v>
      </c>
      <c r="AC6648">
        <v>-4.0000000000000001E-3</v>
      </c>
      <c r="AD6648">
        <v>5.9</v>
      </c>
      <c r="AE6648" t="s">
        <v>177</v>
      </c>
    </row>
    <row r="6649" spans="1:32" x14ac:dyDescent="0.2">
      <c r="A6649">
        <v>6648</v>
      </c>
      <c r="C6649">
        <v>162391</v>
      </c>
      <c r="D6649">
        <v>209390</v>
      </c>
      <c r="F6649">
        <v>17</v>
      </c>
      <c r="G6649">
        <v>52</v>
      </c>
      <c r="H6649">
        <v>19.7</v>
      </c>
      <c r="I6649" t="s">
        <v>26</v>
      </c>
      <c r="J6649">
        <v>34</v>
      </c>
      <c r="K6649">
        <v>25</v>
      </c>
      <c r="L6649">
        <v>0</v>
      </c>
      <c r="M6649">
        <v>-34</v>
      </c>
      <c r="N6649">
        <v>5.84</v>
      </c>
      <c r="P6649">
        <v>1.1299999999999999</v>
      </c>
      <c r="X6649" t="s">
        <v>71</v>
      </c>
      <c r="Y6649">
        <v>6648</v>
      </c>
      <c r="Z6649" s="1">
        <v>0.74467245370370361</v>
      </c>
      <c r="AA6649" t="s">
        <v>12779</v>
      </c>
      <c r="AB6649">
        <v>-1E-3</v>
      </c>
      <c r="AC6649">
        <v>3.0000000000000001E-3</v>
      </c>
      <c r="AD6649">
        <v>5.84</v>
      </c>
      <c r="AE6649" t="s">
        <v>71</v>
      </c>
    </row>
    <row r="6650" spans="1:32" x14ac:dyDescent="0.2">
      <c r="A6650">
        <v>6649</v>
      </c>
      <c r="C6650">
        <v>162396</v>
      </c>
      <c r="D6650">
        <v>228510</v>
      </c>
      <c r="F6650">
        <v>17</v>
      </c>
      <c r="G6650">
        <v>52</v>
      </c>
      <c r="H6650">
        <v>52.7</v>
      </c>
      <c r="I6650" t="s">
        <v>26</v>
      </c>
      <c r="J6650">
        <v>41</v>
      </c>
      <c r="K6650">
        <v>59</v>
      </c>
      <c r="L6650">
        <v>48</v>
      </c>
      <c r="M6650">
        <v>-41</v>
      </c>
      <c r="N6650">
        <v>6.2</v>
      </c>
      <c r="P6650">
        <v>0.54</v>
      </c>
      <c r="X6650" t="s">
        <v>2929</v>
      </c>
      <c r="Y6650">
        <v>6649</v>
      </c>
      <c r="Z6650" s="1">
        <v>0.74505439814814822</v>
      </c>
      <c r="AA6650" t="s">
        <v>12780</v>
      </c>
      <c r="AB6650">
        <v>0.154</v>
      </c>
      <c r="AC6650">
        <v>-0.19600000000000001</v>
      </c>
      <c r="AD6650">
        <v>6.2</v>
      </c>
      <c r="AE6650" t="s">
        <v>6421</v>
      </c>
    </row>
    <row r="6651" spans="1:32" x14ac:dyDescent="0.2">
      <c r="A6651">
        <v>6650</v>
      </c>
      <c r="C6651">
        <v>162468</v>
      </c>
      <c r="D6651">
        <v>103145</v>
      </c>
      <c r="F6651">
        <v>17</v>
      </c>
      <c r="G6651">
        <v>50</v>
      </c>
      <c r="H6651">
        <v>43.5</v>
      </c>
      <c r="I6651" t="s">
        <v>24</v>
      </c>
      <c r="J6651">
        <v>11</v>
      </c>
      <c r="K6651">
        <v>56</v>
      </c>
      <c r="L6651">
        <v>48</v>
      </c>
      <c r="M6651">
        <v>11</v>
      </c>
      <c r="N6651">
        <v>6.17</v>
      </c>
      <c r="P6651">
        <v>1.25</v>
      </c>
      <c r="R6651">
        <v>1.26</v>
      </c>
      <c r="X6651" t="s">
        <v>3114</v>
      </c>
      <c r="Y6651">
        <v>6650</v>
      </c>
      <c r="Z6651" s="1">
        <v>0.74355902777777771</v>
      </c>
      <c r="AA6651" t="s">
        <v>12781</v>
      </c>
      <c r="AB6651">
        <v>-2.1999999999999999E-2</v>
      </c>
      <c r="AC6651">
        <v>-2.4E-2</v>
      </c>
      <c r="AD6651">
        <v>6.17</v>
      </c>
      <c r="AE6651" t="s">
        <v>45</v>
      </c>
      <c r="AF6651" t="s">
        <v>36</v>
      </c>
    </row>
    <row r="6652" spans="1:32" x14ac:dyDescent="0.2">
      <c r="A6652">
        <v>6651</v>
      </c>
      <c r="C6652">
        <v>162496</v>
      </c>
      <c r="D6652">
        <v>209397</v>
      </c>
      <c r="F6652">
        <v>17</v>
      </c>
      <c r="G6652">
        <v>52</v>
      </c>
      <c r="H6652">
        <v>49.2</v>
      </c>
      <c r="I6652" t="s">
        <v>26</v>
      </c>
      <c r="J6652">
        <v>34</v>
      </c>
      <c r="K6652">
        <v>6</v>
      </c>
      <c r="L6652">
        <v>51</v>
      </c>
      <c r="M6652">
        <v>-34</v>
      </c>
      <c r="N6652">
        <v>6.06</v>
      </c>
      <c r="P6652">
        <v>1.23</v>
      </c>
      <c r="X6652" t="s">
        <v>45</v>
      </c>
      <c r="Y6652">
        <v>6651</v>
      </c>
      <c r="Z6652" s="1">
        <v>0.74501388888888886</v>
      </c>
      <c r="AA6652" t="s">
        <v>12782</v>
      </c>
      <c r="AB6652">
        <v>1E-3</v>
      </c>
      <c r="AC6652">
        <v>1.7000000000000001E-2</v>
      </c>
      <c r="AD6652">
        <v>6.06</v>
      </c>
      <c r="AE6652" t="s">
        <v>45</v>
      </c>
    </row>
    <row r="6653" spans="1:32" x14ac:dyDescent="0.2">
      <c r="A6653">
        <v>6652</v>
      </c>
      <c r="C6653">
        <v>162515</v>
      </c>
      <c r="D6653">
        <v>209401</v>
      </c>
      <c r="F6653">
        <v>17</v>
      </c>
      <c r="G6653">
        <v>52</v>
      </c>
      <c r="H6653">
        <v>55.9</v>
      </c>
      <c r="I6653" t="s">
        <v>26</v>
      </c>
      <c r="J6653">
        <v>35</v>
      </c>
      <c r="K6653">
        <v>1</v>
      </c>
      <c r="L6653">
        <v>7</v>
      </c>
      <c r="M6653">
        <v>-35</v>
      </c>
      <c r="N6653">
        <v>6.45</v>
      </c>
      <c r="P6653">
        <v>0.02</v>
      </c>
      <c r="R6653">
        <v>-7.0000000000000007E-2</v>
      </c>
      <c r="X6653" t="s">
        <v>191</v>
      </c>
      <c r="Y6653">
        <v>6652</v>
      </c>
      <c r="Z6653" s="1">
        <v>0.74509143518518517</v>
      </c>
      <c r="AA6653" t="s">
        <v>12783</v>
      </c>
      <c r="AB6653">
        <v>1.4999999999999999E-2</v>
      </c>
      <c r="AC6653">
        <v>7.0000000000000001E-3</v>
      </c>
      <c r="AD6653">
        <v>6.45</v>
      </c>
      <c r="AE6653" t="s">
        <v>191</v>
      </c>
    </row>
    <row r="6654" spans="1:32" x14ac:dyDescent="0.2">
      <c r="A6654">
        <v>6653</v>
      </c>
      <c r="C6654">
        <v>162517</v>
      </c>
      <c r="D6654">
        <v>209404</v>
      </c>
      <c r="F6654">
        <v>17</v>
      </c>
      <c r="G6654">
        <v>52</v>
      </c>
      <c r="H6654">
        <v>57.9</v>
      </c>
      <c r="I6654" t="s">
        <v>26</v>
      </c>
      <c r="J6654">
        <v>35</v>
      </c>
      <c r="K6654">
        <v>37</v>
      </c>
      <c r="L6654">
        <v>27</v>
      </c>
      <c r="M6654">
        <v>-35</v>
      </c>
      <c r="N6654">
        <v>6.03</v>
      </c>
      <c r="P6654">
        <v>0.34</v>
      </c>
      <c r="R6654">
        <v>0.09</v>
      </c>
      <c r="X6654" t="s">
        <v>58</v>
      </c>
      <c r="Y6654">
        <v>6653</v>
      </c>
      <c r="Z6654" s="1">
        <v>0.74511458333333336</v>
      </c>
      <c r="AA6654" t="s">
        <v>12784</v>
      </c>
      <c r="AB6654">
        <v>4.5999999999999999E-2</v>
      </c>
      <c r="AC6654">
        <v>-4.7E-2</v>
      </c>
      <c r="AD6654">
        <v>6.03</v>
      </c>
      <c r="AE6654" t="s">
        <v>171</v>
      </c>
      <c r="AF6654" t="s">
        <v>36</v>
      </c>
    </row>
    <row r="6655" spans="1:32" x14ac:dyDescent="0.2">
      <c r="A6655">
        <v>6654</v>
      </c>
      <c r="C6655">
        <v>162555</v>
      </c>
      <c r="D6655">
        <v>85464</v>
      </c>
      <c r="F6655">
        <v>17</v>
      </c>
      <c r="G6655">
        <v>50</v>
      </c>
      <c r="H6655">
        <v>22.9</v>
      </c>
      <c r="I6655" t="s">
        <v>24</v>
      </c>
      <c r="J6655">
        <v>29</v>
      </c>
      <c r="K6655">
        <v>19</v>
      </c>
      <c r="L6655">
        <v>20</v>
      </c>
      <c r="M6655">
        <v>29</v>
      </c>
      <c r="N6655">
        <v>5.5</v>
      </c>
      <c r="P6655">
        <v>1.05</v>
      </c>
      <c r="T6655">
        <v>0.55000000000000004</v>
      </c>
      <c r="X6655" t="s">
        <v>45</v>
      </c>
      <c r="Y6655">
        <v>6654</v>
      </c>
      <c r="Z6655" s="1">
        <v>0.74332060185185178</v>
      </c>
      <c r="AA6655" t="s">
        <v>12785</v>
      </c>
      <c r="AB6655">
        <v>2.9000000000000001E-2</v>
      </c>
      <c r="AC6655">
        <v>4.9000000000000002E-2</v>
      </c>
      <c r="AD6655">
        <v>5.5</v>
      </c>
      <c r="AE6655" t="s">
        <v>45</v>
      </c>
    </row>
    <row r="6656" spans="1:32" x14ac:dyDescent="0.2">
      <c r="A6656">
        <v>6655</v>
      </c>
      <c r="C6656">
        <v>162570</v>
      </c>
      <c r="D6656">
        <v>85468</v>
      </c>
      <c r="F6656">
        <v>17</v>
      </c>
      <c r="G6656">
        <v>50</v>
      </c>
      <c r="H6656">
        <v>48.4</v>
      </c>
      <c r="I6656" t="s">
        <v>24</v>
      </c>
      <c r="J6656">
        <v>22</v>
      </c>
      <c r="K6656">
        <v>18</v>
      </c>
      <c r="L6656">
        <v>59</v>
      </c>
      <c r="M6656">
        <v>22</v>
      </c>
      <c r="N6656">
        <v>5.98</v>
      </c>
      <c r="O6656" t="s">
        <v>103</v>
      </c>
      <c r="X6656" t="s">
        <v>2826</v>
      </c>
      <c r="Y6656">
        <v>6655</v>
      </c>
      <c r="Z6656" s="1">
        <v>0.74361574074074077</v>
      </c>
      <c r="AA6656" t="s">
        <v>12786</v>
      </c>
      <c r="AB6656">
        <v>1.4E-2</v>
      </c>
      <c r="AC6656">
        <v>-1.6E-2</v>
      </c>
      <c r="AD6656">
        <v>5.98</v>
      </c>
      <c r="AE6656" t="s">
        <v>2826</v>
      </c>
    </row>
    <row r="6657" spans="1:32" x14ac:dyDescent="0.2">
      <c r="A6657">
        <v>6656</v>
      </c>
      <c r="B6657" t="s">
        <v>4154</v>
      </c>
      <c r="C6657">
        <v>162579</v>
      </c>
      <c r="D6657">
        <v>30591</v>
      </c>
      <c r="F6657">
        <v>17</v>
      </c>
      <c r="G6657">
        <v>49</v>
      </c>
      <c r="H6657">
        <v>4.3</v>
      </c>
      <c r="I6657" t="s">
        <v>24</v>
      </c>
      <c r="J6657">
        <v>50</v>
      </c>
      <c r="K6657">
        <v>46</v>
      </c>
      <c r="L6657">
        <v>52</v>
      </c>
      <c r="M6657">
        <v>50</v>
      </c>
      <c r="N6657">
        <v>5.0199999999999996</v>
      </c>
      <c r="P6657">
        <v>0.02</v>
      </c>
      <c r="R6657">
        <v>0.01</v>
      </c>
      <c r="X6657" t="s">
        <v>114</v>
      </c>
      <c r="Y6657">
        <v>6656</v>
      </c>
      <c r="Z6657" s="1">
        <v>0.74241087962962959</v>
      </c>
      <c r="AA6657" t="s">
        <v>12787</v>
      </c>
      <c r="AB6657">
        <v>-4.8000000000000001E-2</v>
      </c>
      <c r="AC6657">
        <v>0.21099999999999999</v>
      </c>
      <c r="AD6657">
        <v>5.0199999999999996</v>
      </c>
      <c r="AE6657" t="s">
        <v>114</v>
      </c>
    </row>
    <row r="6658" spans="1:32" x14ac:dyDescent="0.2">
      <c r="A6658">
        <v>6657</v>
      </c>
      <c r="C6658">
        <v>162586</v>
      </c>
      <c r="D6658">
        <v>209411</v>
      </c>
      <c r="F6658">
        <v>17</v>
      </c>
      <c r="G6658">
        <v>53</v>
      </c>
      <c r="H6658">
        <v>19.600000000000001</v>
      </c>
      <c r="I6658" t="s">
        <v>26</v>
      </c>
      <c r="J6658">
        <v>34</v>
      </c>
      <c r="K6658">
        <v>43</v>
      </c>
      <c r="L6658">
        <v>50</v>
      </c>
      <c r="M6658">
        <v>-34</v>
      </c>
      <c r="N6658">
        <v>6.17</v>
      </c>
      <c r="P6658">
        <v>-0.03</v>
      </c>
      <c r="R6658">
        <v>-0.35</v>
      </c>
      <c r="X6658" t="s">
        <v>122</v>
      </c>
      <c r="Y6658">
        <v>6657</v>
      </c>
      <c r="Z6658" s="1">
        <v>0.7453657407407408</v>
      </c>
      <c r="AA6658" t="s">
        <v>12788</v>
      </c>
      <c r="AB6658">
        <v>5.0000000000000001E-3</v>
      </c>
      <c r="AC6658">
        <v>-1E-3</v>
      </c>
      <c r="AD6658">
        <v>6.17</v>
      </c>
      <c r="AE6658" t="s">
        <v>122</v>
      </c>
    </row>
    <row r="6659" spans="1:32" x14ac:dyDescent="0.2">
      <c r="A6659">
        <v>6658</v>
      </c>
      <c r="C6659">
        <v>162587</v>
      </c>
      <c r="D6659">
        <v>209416</v>
      </c>
      <c r="F6659">
        <v>17</v>
      </c>
      <c r="G6659">
        <v>53</v>
      </c>
      <c r="H6659">
        <v>23.3</v>
      </c>
      <c r="I6659" t="s">
        <v>26</v>
      </c>
      <c r="J6659">
        <v>34</v>
      </c>
      <c r="K6659">
        <v>53</v>
      </c>
      <c r="L6659">
        <v>43</v>
      </c>
      <c r="M6659">
        <v>-34</v>
      </c>
      <c r="N6659">
        <v>5.6</v>
      </c>
      <c r="P6659">
        <v>1.1399999999999999</v>
      </c>
      <c r="R6659">
        <v>1.01</v>
      </c>
      <c r="X6659" t="s">
        <v>105</v>
      </c>
      <c r="Y6659">
        <v>6658</v>
      </c>
      <c r="Z6659" s="1">
        <v>0.74540856481481477</v>
      </c>
      <c r="AA6659" t="s">
        <v>11520</v>
      </c>
      <c r="AB6659">
        <v>-8.9999999999999993E-3</v>
      </c>
      <c r="AC6659">
        <v>-0.01</v>
      </c>
      <c r="AD6659">
        <v>5.6</v>
      </c>
      <c r="AE6659" t="s">
        <v>105</v>
      </c>
    </row>
    <row r="6660" spans="1:32" x14ac:dyDescent="0.2">
      <c r="A6660">
        <v>6659</v>
      </c>
      <c r="C6660">
        <v>162596</v>
      </c>
      <c r="D6660">
        <v>141913</v>
      </c>
      <c r="F6660">
        <v>17</v>
      </c>
      <c r="G6660">
        <v>51</v>
      </c>
      <c r="H6660">
        <v>59.5</v>
      </c>
      <c r="I6660" t="s">
        <v>26</v>
      </c>
      <c r="J6660">
        <v>1</v>
      </c>
      <c r="K6660">
        <v>14</v>
      </c>
      <c r="L6660">
        <v>12</v>
      </c>
      <c r="M6660">
        <v>-1</v>
      </c>
      <c r="N6660">
        <v>6.35</v>
      </c>
      <c r="P6660">
        <v>1.1200000000000001</v>
      </c>
      <c r="R6660">
        <v>0.89</v>
      </c>
      <c r="X6660" t="s">
        <v>197</v>
      </c>
      <c r="Y6660">
        <v>6659</v>
      </c>
      <c r="Z6660" s="1">
        <v>0.74443865740740733</v>
      </c>
      <c r="AA6660" t="s">
        <v>12789</v>
      </c>
      <c r="AB6660">
        <v>-2E-3</v>
      </c>
      <c r="AC6660">
        <v>3.0000000000000001E-3</v>
      </c>
      <c r="AD6660">
        <v>6.35</v>
      </c>
      <c r="AE6660" t="s">
        <v>197</v>
      </c>
    </row>
    <row r="6661" spans="1:32" x14ac:dyDescent="0.2">
      <c r="A6661">
        <v>6660</v>
      </c>
      <c r="C6661">
        <v>162678</v>
      </c>
      <c r="D6661">
        <v>209425</v>
      </c>
      <c r="F6661">
        <v>17</v>
      </c>
      <c r="G6661">
        <v>53</v>
      </c>
      <c r="H6661">
        <v>45.5</v>
      </c>
      <c r="I6661" t="s">
        <v>26</v>
      </c>
      <c r="J6661">
        <v>34</v>
      </c>
      <c r="K6661">
        <v>47</v>
      </c>
      <c r="L6661">
        <v>9</v>
      </c>
      <c r="M6661">
        <v>-34</v>
      </c>
      <c r="N6661">
        <v>6.38</v>
      </c>
      <c r="P6661">
        <v>0</v>
      </c>
      <c r="R6661">
        <v>-0.06</v>
      </c>
      <c r="X6661" t="s">
        <v>102</v>
      </c>
      <c r="Y6661">
        <v>6660</v>
      </c>
      <c r="Z6661" s="1">
        <v>0.74566550925925934</v>
      </c>
      <c r="AA6661" t="s">
        <v>12790</v>
      </c>
      <c r="AB6661">
        <v>8.9999999999999993E-3</v>
      </c>
      <c r="AC6661">
        <v>-3.0000000000000001E-3</v>
      </c>
      <c r="AD6661">
        <v>6.38</v>
      </c>
      <c r="AE6661" t="s">
        <v>102</v>
      </c>
    </row>
    <row r="6662" spans="1:32" x14ac:dyDescent="0.2">
      <c r="A6662">
        <v>6661</v>
      </c>
      <c r="C6662">
        <v>162714</v>
      </c>
      <c r="D6662">
        <v>141926</v>
      </c>
      <c r="E6662" t="s">
        <v>4155</v>
      </c>
      <c r="F6662">
        <v>17</v>
      </c>
      <c r="G6662">
        <v>52</v>
      </c>
      <c r="H6662">
        <v>38.799999999999997</v>
      </c>
      <c r="I6662" t="s">
        <v>26</v>
      </c>
      <c r="J6662">
        <v>6</v>
      </c>
      <c r="K6662">
        <v>8</v>
      </c>
      <c r="L6662">
        <v>37</v>
      </c>
      <c r="M6662">
        <v>-6</v>
      </c>
      <c r="N6662">
        <v>6.21</v>
      </c>
      <c r="P6662">
        <v>1.4</v>
      </c>
      <c r="R6662">
        <v>1.01</v>
      </c>
      <c r="T6662">
        <v>0.95</v>
      </c>
      <c r="X6662" t="s">
        <v>4156</v>
      </c>
      <c r="Y6662">
        <v>6661</v>
      </c>
      <c r="Z6662" s="1">
        <v>0.74489351851851848</v>
      </c>
      <c r="AA6662" t="s">
        <v>12791</v>
      </c>
      <c r="AB6662">
        <v>8.0000000000000002E-3</v>
      </c>
      <c r="AC6662">
        <v>-8.9999999999999993E-3</v>
      </c>
      <c r="AD6662">
        <v>6.21</v>
      </c>
      <c r="AE6662" t="s">
        <v>12792</v>
      </c>
      <c r="AF6662" t="s">
        <v>36</v>
      </c>
    </row>
    <row r="6663" spans="1:32" x14ac:dyDescent="0.2">
      <c r="A6663">
        <v>6662</v>
      </c>
      <c r="C6663">
        <v>162724</v>
      </c>
      <c r="D6663">
        <v>209428</v>
      </c>
      <c r="E6663" t="s">
        <v>4157</v>
      </c>
      <c r="F6663">
        <v>17</v>
      </c>
      <c r="G6663">
        <v>53</v>
      </c>
      <c r="H6663">
        <v>54.9</v>
      </c>
      <c r="I6663" t="s">
        <v>26</v>
      </c>
      <c r="J6663">
        <v>34</v>
      </c>
      <c r="K6663">
        <v>45</v>
      </c>
      <c r="L6663">
        <v>9</v>
      </c>
      <c r="M6663">
        <v>-34</v>
      </c>
      <c r="N6663">
        <v>5.96</v>
      </c>
      <c r="P6663">
        <v>-0.01</v>
      </c>
      <c r="R6663">
        <v>-0.1</v>
      </c>
      <c r="X6663" t="s">
        <v>4158</v>
      </c>
      <c r="Y6663">
        <v>6662</v>
      </c>
      <c r="Z6663" s="1">
        <v>0.74577430555555557</v>
      </c>
      <c r="AA6663" t="s">
        <v>12793</v>
      </c>
      <c r="AB6663">
        <v>2.1000000000000001E-2</v>
      </c>
      <c r="AC6663">
        <v>-3.0000000000000001E-3</v>
      </c>
      <c r="AD6663">
        <v>5.96</v>
      </c>
      <c r="AE6663" t="s">
        <v>12530</v>
      </c>
      <c r="AF6663" t="s">
        <v>36</v>
      </c>
    </row>
    <row r="6664" spans="1:32" x14ac:dyDescent="0.2">
      <c r="A6664">
        <v>6663</v>
      </c>
      <c r="C6664">
        <v>162725</v>
      </c>
      <c r="D6664">
        <v>209430</v>
      </c>
      <c r="E6664" t="s">
        <v>4159</v>
      </c>
      <c r="F6664">
        <v>17</v>
      </c>
      <c r="G6664">
        <v>53</v>
      </c>
      <c r="H6664">
        <v>58.1</v>
      </c>
      <c r="I6664" t="s">
        <v>26</v>
      </c>
      <c r="J6664">
        <v>34</v>
      </c>
      <c r="K6664">
        <v>49</v>
      </c>
      <c r="L6664">
        <v>54</v>
      </c>
      <c r="M6664">
        <v>-34</v>
      </c>
      <c r="N6664">
        <v>6.42</v>
      </c>
      <c r="P6664">
        <v>0.01</v>
      </c>
      <c r="R6664">
        <v>-0.06</v>
      </c>
      <c r="X6664" t="s">
        <v>4160</v>
      </c>
      <c r="Y6664">
        <v>6663</v>
      </c>
      <c r="Z6664" s="1">
        <v>0.74581134259259263</v>
      </c>
      <c r="AA6664" t="s">
        <v>12794</v>
      </c>
      <c r="AB6664">
        <v>7.0000000000000001E-3</v>
      </c>
      <c r="AC6664">
        <v>-2.3E-2</v>
      </c>
      <c r="AD6664">
        <v>6.42</v>
      </c>
      <c r="AE6664" t="s">
        <v>4160</v>
      </c>
    </row>
    <row r="6665" spans="1:32" x14ac:dyDescent="0.2">
      <c r="A6665">
        <v>6664</v>
      </c>
      <c r="B6665" t="s">
        <v>4161</v>
      </c>
      <c r="C6665">
        <v>162732</v>
      </c>
      <c r="D6665">
        <v>46997</v>
      </c>
      <c r="E6665" t="s">
        <v>4162</v>
      </c>
      <c r="F6665">
        <v>17</v>
      </c>
      <c r="G6665">
        <v>50</v>
      </c>
      <c r="H6665">
        <v>3.3</v>
      </c>
      <c r="I6665" t="s">
        <v>24</v>
      </c>
      <c r="J6665">
        <v>48</v>
      </c>
      <c r="K6665">
        <v>23</v>
      </c>
      <c r="L6665">
        <v>39</v>
      </c>
      <c r="M6665">
        <v>48</v>
      </c>
      <c r="N6665">
        <v>6.68</v>
      </c>
      <c r="P6665">
        <v>-0.11</v>
      </c>
      <c r="R6665">
        <v>-0.41</v>
      </c>
      <c r="X6665" t="s">
        <v>4163</v>
      </c>
      <c r="Y6665">
        <v>6664</v>
      </c>
      <c r="Z6665" s="1">
        <v>0.74309375</v>
      </c>
      <c r="AA6665" t="s">
        <v>12795</v>
      </c>
      <c r="AB6665">
        <v>4.0000000000000001E-3</v>
      </c>
      <c r="AC6665">
        <v>1.2E-2</v>
      </c>
      <c r="AD6665">
        <v>6.68</v>
      </c>
      <c r="AE6665" t="s">
        <v>12796</v>
      </c>
      <c r="AF6665" t="s">
        <v>36</v>
      </c>
    </row>
    <row r="6666" spans="1:32" x14ac:dyDescent="0.2">
      <c r="A6666">
        <v>6665</v>
      </c>
      <c r="C6666">
        <v>162734</v>
      </c>
      <c r="D6666">
        <v>103161</v>
      </c>
      <c r="F6666">
        <v>17</v>
      </c>
      <c r="G6666">
        <v>51</v>
      </c>
      <c r="H6666">
        <v>58.5</v>
      </c>
      <c r="I6666" t="s">
        <v>24</v>
      </c>
      <c r="J6666">
        <v>15</v>
      </c>
      <c r="K6666">
        <v>19</v>
      </c>
      <c r="L6666">
        <v>33</v>
      </c>
      <c r="M6666">
        <v>15</v>
      </c>
      <c r="N6666">
        <v>6.46</v>
      </c>
      <c r="O6666" t="s">
        <v>103</v>
      </c>
      <c r="X6666" t="s">
        <v>54</v>
      </c>
      <c r="Y6666">
        <v>6665</v>
      </c>
      <c r="Z6666" s="1">
        <v>0.74442708333333341</v>
      </c>
      <c r="AA6666" t="s">
        <v>12797</v>
      </c>
      <c r="AB6666">
        <v>0</v>
      </c>
      <c r="AC6666">
        <v>3.1E-2</v>
      </c>
      <c r="AD6666">
        <v>6.46</v>
      </c>
      <c r="AE6666" t="s">
        <v>54</v>
      </c>
    </row>
    <row r="6667" spans="1:32" x14ac:dyDescent="0.2">
      <c r="A6667">
        <v>6666</v>
      </c>
      <c r="C6667">
        <v>162757</v>
      </c>
      <c r="D6667">
        <v>160885</v>
      </c>
      <c r="F6667">
        <v>17</v>
      </c>
      <c r="G6667">
        <v>53</v>
      </c>
      <c r="H6667">
        <v>3.6</v>
      </c>
      <c r="I6667" t="s">
        <v>26</v>
      </c>
      <c r="J6667">
        <v>10</v>
      </c>
      <c r="K6667">
        <v>53</v>
      </c>
      <c r="L6667">
        <v>59</v>
      </c>
      <c r="M6667">
        <v>-10</v>
      </c>
      <c r="N6667">
        <v>6.18</v>
      </c>
      <c r="P6667">
        <v>1.1100000000000001</v>
      </c>
      <c r="W6667" t="s">
        <v>27</v>
      </c>
      <c r="X6667" t="s">
        <v>507</v>
      </c>
      <c r="Y6667">
        <v>6666</v>
      </c>
      <c r="Z6667" s="1">
        <v>0.74518055555555562</v>
      </c>
      <c r="AA6667" t="s">
        <v>12798</v>
      </c>
      <c r="AB6667">
        <v>5.5E-2</v>
      </c>
      <c r="AC6667">
        <v>-3.3000000000000002E-2</v>
      </c>
      <c r="AD6667">
        <v>6.18</v>
      </c>
      <c r="AE6667" t="s">
        <v>5984</v>
      </c>
    </row>
    <row r="6668" spans="1:32" x14ac:dyDescent="0.2">
      <c r="A6668">
        <v>6667</v>
      </c>
      <c r="C6668">
        <v>162774</v>
      </c>
      <c r="D6668">
        <v>122861</v>
      </c>
      <c r="E6668">
        <v>9800</v>
      </c>
      <c r="F6668">
        <v>17</v>
      </c>
      <c r="G6668">
        <v>52</v>
      </c>
      <c r="H6668">
        <v>35.4</v>
      </c>
      <c r="I6668" t="s">
        <v>24</v>
      </c>
      <c r="J6668">
        <v>1</v>
      </c>
      <c r="K6668">
        <v>18</v>
      </c>
      <c r="L6668">
        <v>18</v>
      </c>
      <c r="M6668">
        <v>1</v>
      </c>
      <c r="N6668">
        <v>5.95</v>
      </c>
      <c r="P6668">
        <v>1.58</v>
      </c>
      <c r="R6668">
        <v>1.92</v>
      </c>
      <c r="X6668" t="s">
        <v>77</v>
      </c>
      <c r="Y6668">
        <v>6667</v>
      </c>
      <c r="Z6668" s="1">
        <v>0.74485416666666671</v>
      </c>
      <c r="AA6668" t="s">
        <v>12799</v>
      </c>
      <c r="AB6668">
        <v>-4.7E-2</v>
      </c>
      <c r="AC6668">
        <v>-1.7000000000000001E-2</v>
      </c>
      <c r="AD6668">
        <v>5.95</v>
      </c>
      <c r="AE6668" t="s">
        <v>77</v>
      </c>
    </row>
    <row r="6669" spans="1:32" x14ac:dyDescent="0.2">
      <c r="A6669">
        <v>6668</v>
      </c>
      <c r="C6669">
        <v>162817</v>
      </c>
      <c r="D6669">
        <v>209446</v>
      </c>
      <c r="F6669">
        <v>17</v>
      </c>
      <c r="G6669">
        <v>54</v>
      </c>
      <c r="H6669">
        <v>27.2</v>
      </c>
      <c r="I6669" t="s">
        <v>26</v>
      </c>
      <c r="J6669">
        <v>34</v>
      </c>
      <c r="K6669">
        <v>27</v>
      </c>
      <c r="L6669">
        <v>59</v>
      </c>
      <c r="M6669">
        <v>-34</v>
      </c>
      <c r="N6669">
        <v>5.96</v>
      </c>
      <c r="P6669">
        <v>-0.01</v>
      </c>
      <c r="R6669">
        <v>-0.1</v>
      </c>
      <c r="X6669" t="s">
        <v>191</v>
      </c>
      <c r="Y6669">
        <v>6668</v>
      </c>
      <c r="Z6669" s="1">
        <v>0.74614814814814812</v>
      </c>
      <c r="AA6669" t="s">
        <v>12800</v>
      </c>
      <c r="AB6669">
        <v>0.01</v>
      </c>
      <c r="AC6669">
        <v>6.0000000000000001E-3</v>
      </c>
      <c r="AD6669">
        <v>5.96</v>
      </c>
      <c r="AE6669" t="s">
        <v>191</v>
      </c>
    </row>
    <row r="6670" spans="1:32" x14ac:dyDescent="0.2">
      <c r="A6670">
        <v>6669</v>
      </c>
      <c r="C6670">
        <v>162826</v>
      </c>
      <c r="D6670">
        <v>47009</v>
      </c>
      <c r="F6670">
        <v>17</v>
      </c>
      <c r="G6670">
        <v>51</v>
      </c>
      <c r="H6670">
        <v>14</v>
      </c>
      <c r="I6670" t="s">
        <v>24</v>
      </c>
      <c r="J6670">
        <v>40</v>
      </c>
      <c r="K6670">
        <v>4</v>
      </c>
      <c r="L6670">
        <v>21</v>
      </c>
      <c r="M6670">
        <v>40</v>
      </c>
      <c r="N6670">
        <v>6.46</v>
      </c>
      <c r="O6670" t="s">
        <v>103</v>
      </c>
      <c r="X6670" t="s">
        <v>124</v>
      </c>
      <c r="Y6670">
        <v>6669</v>
      </c>
      <c r="Z6670" s="1">
        <v>0.74391203703703701</v>
      </c>
      <c r="AA6670" t="s">
        <v>12801</v>
      </c>
      <c r="AB6670">
        <v>-1.2E-2</v>
      </c>
      <c r="AC6670">
        <v>1.2E-2</v>
      </c>
      <c r="AD6670">
        <v>6.46</v>
      </c>
      <c r="AE6670" t="s">
        <v>124</v>
      </c>
    </row>
    <row r="6671" spans="1:32" x14ac:dyDescent="0.2">
      <c r="A6671">
        <v>6670</v>
      </c>
      <c r="C6671">
        <v>162917</v>
      </c>
      <c r="D6671">
        <v>122880</v>
      </c>
      <c r="F6671">
        <v>17</v>
      </c>
      <c r="G6671">
        <v>53</v>
      </c>
      <c r="H6671">
        <v>14.2</v>
      </c>
      <c r="I6671" t="s">
        <v>24</v>
      </c>
      <c r="J6671">
        <v>6</v>
      </c>
      <c r="K6671">
        <v>6</v>
      </c>
      <c r="L6671">
        <v>5</v>
      </c>
      <c r="M6671">
        <v>6</v>
      </c>
      <c r="N6671">
        <v>5.77</v>
      </c>
      <c r="P6671">
        <v>0.42</v>
      </c>
      <c r="R6671">
        <v>-0.01</v>
      </c>
      <c r="X6671" t="s">
        <v>4164</v>
      </c>
      <c r="Y6671">
        <v>6670</v>
      </c>
      <c r="Z6671" s="1">
        <v>0.74530324074074084</v>
      </c>
      <c r="AA6671" t="s">
        <v>10316</v>
      </c>
      <c r="AB6671">
        <v>-0.122</v>
      </c>
      <c r="AC6671">
        <v>6.9000000000000006E-2</v>
      </c>
      <c r="AD6671">
        <v>5.77</v>
      </c>
      <c r="AE6671" t="s">
        <v>6642</v>
      </c>
      <c r="AF6671" t="s">
        <v>36</v>
      </c>
    </row>
    <row r="6672" spans="1:32" x14ac:dyDescent="0.2">
      <c r="A6672">
        <v>6671</v>
      </c>
      <c r="C6672">
        <v>162926</v>
      </c>
      <c r="D6672">
        <v>209458</v>
      </c>
      <c r="F6672">
        <v>17</v>
      </c>
      <c r="G6672">
        <v>55</v>
      </c>
      <c r="H6672">
        <v>7.9</v>
      </c>
      <c r="I6672" t="s">
        <v>26</v>
      </c>
      <c r="J6672">
        <v>36</v>
      </c>
      <c r="K6672">
        <v>28</v>
      </c>
      <c r="L6672">
        <v>33</v>
      </c>
      <c r="M6672">
        <v>-36</v>
      </c>
      <c r="N6672">
        <v>6.06</v>
      </c>
      <c r="P6672">
        <v>0.08</v>
      </c>
      <c r="X6672" t="s">
        <v>243</v>
      </c>
      <c r="Y6672">
        <v>6671</v>
      </c>
      <c r="Z6672" s="1">
        <v>0.74661921296296307</v>
      </c>
      <c r="AA6672" t="s">
        <v>12802</v>
      </c>
      <c r="AB6672">
        <v>-1.4E-2</v>
      </c>
      <c r="AC6672">
        <v>-8.9999999999999993E-3</v>
      </c>
      <c r="AD6672">
        <v>6.06</v>
      </c>
      <c r="AE6672" t="s">
        <v>5682</v>
      </c>
      <c r="AF6672" t="s">
        <v>36</v>
      </c>
    </row>
    <row r="6673" spans="1:32" x14ac:dyDescent="0.2">
      <c r="A6673">
        <v>6672</v>
      </c>
      <c r="C6673">
        <v>162978</v>
      </c>
      <c r="D6673">
        <v>185928</v>
      </c>
      <c r="F6673">
        <v>17</v>
      </c>
      <c r="G6673">
        <v>54</v>
      </c>
      <c r="H6673">
        <v>54</v>
      </c>
      <c r="I6673" t="s">
        <v>26</v>
      </c>
      <c r="J6673">
        <v>24</v>
      </c>
      <c r="K6673">
        <v>53</v>
      </c>
      <c r="L6673">
        <v>14</v>
      </c>
      <c r="M6673">
        <v>-24</v>
      </c>
      <c r="N6673">
        <v>6.2</v>
      </c>
      <c r="P6673">
        <v>0.04</v>
      </c>
      <c r="R6673">
        <v>-0.89</v>
      </c>
      <c r="X6673" t="s">
        <v>4165</v>
      </c>
      <c r="Y6673">
        <v>6672</v>
      </c>
      <c r="Z6673" s="1">
        <v>0.74645833333333333</v>
      </c>
      <c r="AA6673" t="s">
        <v>12803</v>
      </c>
      <c r="AB6673">
        <v>-5.0000000000000001E-3</v>
      </c>
      <c r="AC6673">
        <v>-1E-3</v>
      </c>
      <c r="AD6673">
        <v>6.2</v>
      </c>
      <c r="AE6673" t="s">
        <v>6819</v>
      </c>
      <c r="AF6673" t="s">
        <v>36</v>
      </c>
    </row>
    <row r="6674" spans="1:32" x14ac:dyDescent="0.2">
      <c r="A6674">
        <v>6673</v>
      </c>
      <c r="C6674">
        <v>162989</v>
      </c>
      <c r="D6674">
        <v>66402</v>
      </c>
      <c r="F6674">
        <v>17</v>
      </c>
      <c r="G6674">
        <v>52</v>
      </c>
      <c r="H6674">
        <v>4.7</v>
      </c>
      <c r="I6674" t="s">
        <v>24</v>
      </c>
      <c r="J6674">
        <v>39</v>
      </c>
      <c r="K6674">
        <v>58</v>
      </c>
      <c r="L6674">
        <v>56</v>
      </c>
      <c r="M6674">
        <v>39</v>
      </c>
      <c r="N6674">
        <v>6.04</v>
      </c>
      <c r="P6674">
        <v>1.33</v>
      </c>
      <c r="R6674">
        <v>1.49</v>
      </c>
      <c r="W6674" t="s">
        <v>27</v>
      </c>
      <c r="X6674" t="s">
        <v>80</v>
      </c>
      <c r="Y6674">
        <v>6673</v>
      </c>
      <c r="Z6674" s="1">
        <v>0.74449884259259258</v>
      </c>
      <c r="AA6674" t="s">
        <v>12804</v>
      </c>
      <c r="AB6674">
        <v>-1.0999999999999999E-2</v>
      </c>
      <c r="AC6674">
        <v>5.3999999999999999E-2</v>
      </c>
      <c r="AD6674">
        <v>6.04</v>
      </c>
      <c r="AE6674" t="s">
        <v>3264</v>
      </c>
    </row>
    <row r="6675" spans="1:32" x14ac:dyDescent="0.2">
      <c r="A6675">
        <v>6674</v>
      </c>
      <c r="C6675">
        <v>163075</v>
      </c>
      <c r="D6675">
        <v>47023</v>
      </c>
      <c r="F6675">
        <v>17</v>
      </c>
      <c r="G6675">
        <v>52</v>
      </c>
      <c r="H6675">
        <v>1</v>
      </c>
      <c r="I6675" t="s">
        <v>24</v>
      </c>
      <c r="J6675">
        <v>46</v>
      </c>
      <c r="K6675">
        <v>38</v>
      </c>
      <c r="L6675">
        <v>36</v>
      </c>
      <c r="M6675">
        <v>46</v>
      </c>
      <c r="N6675">
        <v>6.38</v>
      </c>
      <c r="P6675">
        <v>1.0900000000000001</v>
      </c>
      <c r="R6675">
        <v>0.77</v>
      </c>
      <c r="X6675" t="s">
        <v>54</v>
      </c>
      <c r="Y6675">
        <v>6674</v>
      </c>
      <c r="Z6675" s="1">
        <v>0.74445601851851861</v>
      </c>
      <c r="AA6675" t="s">
        <v>12805</v>
      </c>
      <c r="AB6675">
        <v>3.9E-2</v>
      </c>
      <c r="AC6675">
        <v>-0.122</v>
      </c>
      <c r="AD6675">
        <v>6.38</v>
      </c>
      <c r="AE6675" t="s">
        <v>54</v>
      </c>
    </row>
    <row r="6676" spans="1:32" x14ac:dyDescent="0.2">
      <c r="A6676">
        <v>6675</v>
      </c>
      <c r="C6676">
        <v>163145</v>
      </c>
      <c r="D6676">
        <v>228562</v>
      </c>
      <c r="F6676">
        <v>17</v>
      </c>
      <c r="G6676">
        <v>56</v>
      </c>
      <c r="H6676">
        <v>47.4</v>
      </c>
      <c r="I6676" t="s">
        <v>26</v>
      </c>
      <c r="J6676">
        <v>44</v>
      </c>
      <c r="K6676">
        <v>20</v>
      </c>
      <c r="L6676">
        <v>32</v>
      </c>
      <c r="M6676">
        <v>-44</v>
      </c>
      <c r="N6676">
        <v>4.8600000000000003</v>
      </c>
      <c r="P6676">
        <v>1.21</v>
      </c>
      <c r="R6676">
        <v>1.22</v>
      </c>
      <c r="X6676" t="s">
        <v>125</v>
      </c>
      <c r="Y6676">
        <v>6675</v>
      </c>
      <c r="Z6676" s="1">
        <v>0.74777083333333338</v>
      </c>
      <c r="AA6676" t="s">
        <v>12806</v>
      </c>
      <c r="AB6676">
        <v>-6.0000000000000001E-3</v>
      </c>
      <c r="AC6676">
        <v>-1.7000000000000001E-2</v>
      </c>
      <c r="AD6676">
        <v>4.8600000000000003</v>
      </c>
      <c r="AE6676" t="s">
        <v>125</v>
      </c>
    </row>
    <row r="6677" spans="1:32" x14ac:dyDescent="0.2">
      <c r="A6677">
        <v>6676</v>
      </c>
      <c r="C6677">
        <v>163151</v>
      </c>
      <c r="D6677">
        <v>103194</v>
      </c>
      <c r="F6677">
        <v>17</v>
      </c>
      <c r="G6677">
        <v>54</v>
      </c>
      <c r="H6677">
        <v>14.2</v>
      </c>
      <c r="I6677" t="s">
        <v>24</v>
      </c>
      <c r="J6677">
        <v>11</v>
      </c>
      <c r="K6677">
        <v>7</v>
      </c>
      <c r="L6677">
        <v>50</v>
      </c>
      <c r="M6677">
        <v>11</v>
      </c>
      <c r="N6677">
        <v>6.38</v>
      </c>
      <c r="P6677">
        <v>0.45</v>
      </c>
      <c r="X6677" t="s">
        <v>4166</v>
      </c>
      <c r="Y6677">
        <v>6676</v>
      </c>
      <c r="Z6677" s="1">
        <v>0.74599768518518517</v>
      </c>
      <c r="AA6677" t="s">
        <v>12807</v>
      </c>
      <c r="AB6677">
        <v>-5.8000000000000003E-2</v>
      </c>
      <c r="AC6677">
        <v>-0.16500000000000001</v>
      </c>
      <c r="AD6677">
        <v>6.38</v>
      </c>
      <c r="AE6677" t="s">
        <v>4166</v>
      </c>
    </row>
    <row r="6678" spans="1:32" x14ac:dyDescent="0.2">
      <c r="A6678">
        <v>6677</v>
      </c>
      <c r="B6678" t="s">
        <v>4167</v>
      </c>
      <c r="C6678">
        <v>163217</v>
      </c>
      <c r="D6678">
        <v>47037</v>
      </c>
      <c r="E6678">
        <v>9834</v>
      </c>
      <c r="F6678">
        <v>17</v>
      </c>
      <c r="G6678">
        <v>53</v>
      </c>
      <c r="H6678">
        <v>18.100000000000001</v>
      </c>
      <c r="I6678" t="s">
        <v>24</v>
      </c>
      <c r="J6678">
        <v>40</v>
      </c>
      <c r="K6678">
        <v>0</v>
      </c>
      <c r="L6678">
        <v>29</v>
      </c>
      <c r="M6678">
        <v>40</v>
      </c>
      <c r="N6678">
        <v>5.16</v>
      </c>
      <c r="P6678">
        <v>1.18</v>
      </c>
      <c r="R6678">
        <v>1.1200000000000001</v>
      </c>
      <c r="T6678">
        <v>0.61</v>
      </c>
      <c r="X6678" t="s">
        <v>4168</v>
      </c>
      <c r="Y6678">
        <v>6677</v>
      </c>
      <c r="Z6678" s="1">
        <v>0.74534837962962952</v>
      </c>
      <c r="AA6678" t="s">
        <v>12808</v>
      </c>
      <c r="AB6678">
        <v>1.0999999999999999E-2</v>
      </c>
      <c r="AC6678">
        <v>5.2999999999999999E-2</v>
      </c>
      <c r="AD6678">
        <v>5.16</v>
      </c>
      <c r="AE6678" t="s">
        <v>45</v>
      </c>
      <c r="AF6678" t="s">
        <v>36</v>
      </c>
    </row>
    <row r="6679" spans="1:32" x14ac:dyDescent="0.2">
      <c r="A6679">
        <v>6678</v>
      </c>
      <c r="C6679">
        <v>163234</v>
      </c>
      <c r="D6679">
        <v>228564</v>
      </c>
      <c r="F6679">
        <v>17</v>
      </c>
      <c r="G6679">
        <v>56</v>
      </c>
      <c r="H6679">
        <v>55.8</v>
      </c>
      <c r="I6679" t="s">
        <v>26</v>
      </c>
      <c r="J6679">
        <v>40</v>
      </c>
      <c r="K6679">
        <v>18</v>
      </c>
      <c r="L6679">
        <v>20</v>
      </c>
      <c r="M6679">
        <v>-40</v>
      </c>
      <c r="N6679">
        <v>6.43</v>
      </c>
      <c r="P6679">
        <v>1.43</v>
      </c>
      <c r="R6679">
        <v>1.65</v>
      </c>
      <c r="X6679" t="s">
        <v>105</v>
      </c>
      <c r="Y6679">
        <v>6678</v>
      </c>
      <c r="Z6679" s="1">
        <v>0.74786805555555558</v>
      </c>
      <c r="AA6679" t="s">
        <v>12809</v>
      </c>
      <c r="AB6679">
        <v>1.6E-2</v>
      </c>
      <c r="AC6679">
        <v>5.0000000000000001E-3</v>
      </c>
      <c r="AD6679">
        <v>6.43</v>
      </c>
      <c r="AE6679" t="s">
        <v>105</v>
      </c>
    </row>
    <row r="6680" spans="1:32" x14ac:dyDescent="0.2">
      <c r="A6680">
        <v>6679</v>
      </c>
      <c r="C6680">
        <v>163245</v>
      </c>
      <c r="D6680">
        <v>160909</v>
      </c>
      <c r="F6680">
        <v>17</v>
      </c>
      <c r="G6680">
        <v>55</v>
      </c>
      <c r="H6680">
        <v>55</v>
      </c>
      <c r="I6680" t="s">
        <v>26</v>
      </c>
      <c r="J6680">
        <v>18</v>
      </c>
      <c r="K6680">
        <v>48</v>
      </c>
      <c r="L6680">
        <v>8</v>
      </c>
      <c r="M6680">
        <v>-18</v>
      </c>
      <c r="N6680">
        <v>6.52</v>
      </c>
      <c r="P6680">
        <v>0.05</v>
      </c>
      <c r="R6680">
        <v>0.05</v>
      </c>
      <c r="X6680" t="s">
        <v>310</v>
      </c>
      <c r="Y6680">
        <v>6679</v>
      </c>
      <c r="Z6680" s="1">
        <v>0.74716435185185182</v>
      </c>
      <c r="AA6680" t="s">
        <v>12810</v>
      </c>
      <c r="AB6680">
        <v>1.6E-2</v>
      </c>
      <c r="AC6680">
        <v>-1.7000000000000001E-2</v>
      </c>
      <c r="AD6680">
        <v>6.52</v>
      </c>
      <c r="AE6680" t="s">
        <v>310</v>
      </c>
    </row>
    <row r="6681" spans="1:32" x14ac:dyDescent="0.2">
      <c r="A6681">
        <v>6680</v>
      </c>
      <c r="C6681">
        <v>163318</v>
      </c>
      <c r="D6681">
        <v>185975</v>
      </c>
      <c r="F6681">
        <v>17</v>
      </c>
      <c r="G6681">
        <v>56</v>
      </c>
      <c r="H6681">
        <v>41.9</v>
      </c>
      <c r="I6681" t="s">
        <v>26</v>
      </c>
      <c r="J6681">
        <v>28</v>
      </c>
      <c r="K6681">
        <v>3</v>
      </c>
      <c r="L6681">
        <v>55</v>
      </c>
      <c r="M6681">
        <v>-28</v>
      </c>
      <c r="N6681">
        <v>5.8</v>
      </c>
      <c r="P6681">
        <v>0.21</v>
      </c>
      <c r="X6681" t="s">
        <v>4169</v>
      </c>
      <c r="Y6681">
        <v>6680</v>
      </c>
      <c r="Z6681" s="1">
        <v>0.74770717592592595</v>
      </c>
      <c r="AA6681" t="s">
        <v>12811</v>
      </c>
      <c r="AB6681">
        <v>0.04</v>
      </c>
      <c r="AC6681">
        <v>-1.7000000000000001E-2</v>
      </c>
      <c r="AD6681">
        <v>5.8</v>
      </c>
      <c r="AE6681" t="s">
        <v>170</v>
      </c>
      <c r="AF6681" t="s">
        <v>36</v>
      </c>
    </row>
    <row r="6682" spans="1:32" x14ac:dyDescent="0.2">
      <c r="A6682">
        <v>6681</v>
      </c>
      <c r="C6682">
        <v>163336</v>
      </c>
      <c r="D6682">
        <v>160915</v>
      </c>
      <c r="F6682">
        <v>17</v>
      </c>
      <c r="G6682">
        <v>56</v>
      </c>
      <c r="H6682">
        <v>19</v>
      </c>
      <c r="I6682" t="s">
        <v>26</v>
      </c>
      <c r="J6682">
        <v>15</v>
      </c>
      <c r="K6682">
        <v>48</v>
      </c>
      <c r="L6682">
        <v>45</v>
      </c>
      <c r="M6682">
        <v>-15</v>
      </c>
      <c r="N6682">
        <v>5.89</v>
      </c>
      <c r="P6682">
        <v>0.05</v>
      </c>
      <c r="X6682" t="s">
        <v>89</v>
      </c>
      <c r="Y6682">
        <v>6681</v>
      </c>
      <c r="Z6682" s="1">
        <v>0.74744212962962964</v>
      </c>
      <c r="AA6682" t="s">
        <v>12812</v>
      </c>
      <c r="AB6682">
        <v>-0.01</v>
      </c>
      <c r="AC6682">
        <v>-6.3E-2</v>
      </c>
      <c r="AD6682">
        <v>5.89</v>
      </c>
      <c r="AE6682" t="s">
        <v>89</v>
      </c>
    </row>
    <row r="6683" spans="1:32" x14ac:dyDescent="0.2">
      <c r="A6683">
        <v>6682</v>
      </c>
      <c r="C6683">
        <v>163376</v>
      </c>
      <c r="D6683">
        <v>228578</v>
      </c>
      <c r="F6683">
        <v>17</v>
      </c>
      <c r="G6683">
        <v>57</v>
      </c>
      <c r="H6683">
        <v>47.7</v>
      </c>
      <c r="I6683" t="s">
        <v>26</v>
      </c>
      <c r="J6683">
        <v>41</v>
      </c>
      <c r="K6683">
        <v>42</v>
      </c>
      <c r="L6683">
        <v>58</v>
      </c>
      <c r="M6683">
        <v>-41</v>
      </c>
      <c r="N6683">
        <v>4.88</v>
      </c>
      <c r="P6683">
        <v>1.65</v>
      </c>
      <c r="R6683">
        <v>1.97</v>
      </c>
      <c r="T6683">
        <v>0.81</v>
      </c>
      <c r="U6683" t="s">
        <v>93</v>
      </c>
      <c r="X6683" t="s">
        <v>53</v>
      </c>
      <c r="Y6683">
        <v>6682</v>
      </c>
      <c r="Z6683" s="1">
        <v>0.7484687499999999</v>
      </c>
      <c r="AA6683" t="s">
        <v>12813</v>
      </c>
      <c r="AB6683">
        <v>-1.4999999999999999E-2</v>
      </c>
      <c r="AC6683">
        <v>-0.01</v>
      </c>
      <c r="AD6683">
        <v>4.88</v>
      </c>
      <c r="AE6683" t="s">
        <v>53</v>
      </c>
    </row>
    <row r="6684" spans="1:32" x14ac:dyDescent="0.2">
      <c r="A6684">
        <v>6683</v>
      </c>
      <c r="C6684">
        <v>163433</v>
      </c>
      <c r="D6684">
        <v>209524</v>
      </c>
      <c r="F6684">
        <v>17</v>
      </c>
      <c r="G6684">
        <v>57</v>
      </c>
      <c r="H6684">
        <v>57.8</v>
      </c>
      <c r="I6684" t="s">
        <v>26</v>
      </c>
      <c r="J6684">
        <v>39</v>
      </c>
      <c r="K6684">
        <v>8</v>
      </c>
      <c r="L6684">
        <v>13</v>
      </c>
      <c r="M6684">
        <v>-39</v>
      </c>
      <c r="N6684">
        <v>6.29</v>
      </c>
      <c r="P6684">
        <v>0.01</v>
      </c>
      <c r="X6684" t="s">
        <v>1607</v>
      </c>
      <c r="Y6684">
        <v>6683</v>
      </c>
      <c r="Z6684" s="1">
        <v>0.74858564814814821</v>
      </c>
      <c r="AA6684" t="s">
        <v>12814</v>
      </c>
      <c r="AB6684">
        <v>-5.0000000000000001E-3</v>
      </c>
      <c r="AC6684">
        <v>-3.9E-2</v>
      </c>
      <c r="AD6684">
        <v>6.29</v>
      </c>
      <c r="AE6684" t="s">
        <v>8676</v>
      </c>
    </row>
    <row r="6685" spans="1:32" x14ac:dyDescent="0.2">
      <c r="A6685">
        <v>6684</v>
      </c>
      <c r="C6685">
        <v>163472</v>
      </c>
      <c r="D6685">
        <v>122935</v>
      </c>
      <c r="E6685" t="s">
        <v>4170</v>
      </c>
      <c r="F6685">
        <v>17</v>
      </c>
      <c r="G6685">
        <v>56</v>
      </c>
      <c r="H6685">
        <v>18.399999999999999</v>
      </c>
      <c r="I6685" t="s">
        <v>24</v>
      </c>
      <c r="J6685">
        <v>0</v>
      </c>
      <c r="K6685">
        <v>40</v>
      </c>
      <c r="L6685">
        <v>13</v>
      </c>
      <c r="M6685">
        <v>0</v>
      </c>
      <c r="N6685">
        <v>5.82</v>
      </c>
      <c r="P6685">
        <v>0.09</v>
      </c>
      <c r="R6685">
        <v>-0.65</v>
      </c>
      <c r="X6685" t="s">
        <v>2416</v>
      </c>
      <c r="Y6685">
        <v>6684</v>
      </c>
      <c r="Z6685" s="1">
        <v>0.74743518518518515</v>
      </c>
      <c r="AA6685" t="s">
        <v>12815</v>
      </c>
      <c r="AB6685">
        <v>-5.0000000000000001E-3</v>
      </c>
      <c r="AC6685">
        <v>3.0000000000000001E-3</v>
      </c>
      <c r="AD6685">
        <v>5.82</v>
      </c>
      <c r="AE6685" t="s">
        <v>7045</v>
      </c>
    </row>
    <row r="6686" spans="1:32" x14ac:dyDescent="0.2">
      <c r="A6686">
        <v>6685</v>
      </c>
      <c r="B6686" t="s">
        <v>4171</v>
      </c>
      <c r="C6686">
        <v>163506</v>
      </c>
      <c r="D6686">
        <v>85545</v>
      </c>
      <c r="E6686" t="s">
        <v>4172</v>
      </c>
      <c r="F6686">
        <v>17</v>
      </c>
      <c r="G6686">
        <v>55</v>
      </c>
      <c r="H6686">
        <v>25.2</v>
      </c>
      <c r="I6686" t="s">
        <v>24</v>
      </c>
      <c r="J6686">
        <v>26</v>
      </c>
      <c r="K6686">
        <v>3</v>
      </c>
      <c r="L6686">
        <v>0</v>
      </c>
      <c r="M6686">
        <v>26</v>
      </c>
      <c r="N6686">
        <v>5.46</v>
      </c>
      <c r="P6686">
        <v>0.34</v>
      </c>
      <c r="R6686">
        <v>0.27</v>
      </c>
      <c r="T6686">
        <v>0.21</v>
      </c>
      <c r="X6686" t="s">
        <v>4173</v>
      </c>
      <c r="Y6686">
        <v>6685</v>
      </c>
      <c r="Z6686" s="1">
        <v>0.74681944444444437</v>
      </c>
      <c r="AA6686" t="s">
        <v>12816</v>
      </c>
      <c r="AB6686">
        <v>4.0000000000000001E-3</v>
      </c>
      <c r="AC6686">
        <v>6.0000000000000001E-3</v>
      </c>
      <c r="AD6686">
        <v>5.46</v>
      </c>
      <c r="AE6686" t="s">
        <v>4173</v>
      </c>
    </row>
    <row r="6687" spans="1:32" x14ac:dyDescent="0.2">
      <c r="A6687">
        <v>6686</v>
      </c>
      <c r="C6687">
        <v>163532</v>
      </c>
      <c r="D6687">
        <v>141979</v>
      </c>
      <c r="F6687">
        <v>17</v>
      </c>
      <c r="G6687">
        <v>56</v>
      </c>
      <c r="H6687">
        <v>47.7</v>
      </c>
      <c r="I6687" t="s">
        <v>26</v>
      </c>
      <c r="J6687">
        <v>4</v>
      </c>
      <c r="K6687">
        <v>4</v>
      </c>
      <c r="L6687">
        <v>55</v>
      </c>
      <c r="M6687">
        <v>-4</v>
      </c>
      <c r="N6687">
        <v>5.47</v>
      </c>
      <c r="P6687">
        <v>1.1599999999999999</v>
      </c>
      <c r="R6687">
        <v>1.06</v>
      </c>
      <c r="W6687" t="s">
        <v>27</v>
      </c>
      <c r="X6687" t="s">
        <v>28</v>
      </c>
      <c r="Y6687">
        <v>6686</v>
      </c>
      <c r="Z6687" s="1">
        <v>0.74777430555555557</v>
      </c>
      <c r="AA6687" t="s">
        <v>12817</v>
      </c>
      <c r="AB6687">
        <v>-1.2E-2</v>
      </c>
      <c r="AC6687">
        <v>-8.0000000000000002E-3</v>
      </c>
      <c r="AD6687">
        <v>5.47</v>
      </c>
      <c r="AE6687" t="s">
        <v>3226</v>
      </c>
    </row>
    <row r="6688" spans="1:32" x14ac:dyDescent="0.2">
      <c r="A6688">
        <v>6687</v>
      </c>
      <c r="C6688">
        <v>163547</v>
      </c>
      <c r="D6688">
        <v>85552</v>
      </c>
      <c r="F6688">
        <v>17</v>
      </c>
      <c r="G6688">
        <v>55</v>
      </c>
      <c r="H6688">
        <v>50.8</v>
      </c>
      <c r="I6688" t="s">
        <v>24</v>
      </c>
      <c r="J6688">
        <v>22</v>
      </c>
      <c r="K6688">
        <v>27</v>
      </c>
      <c r="L6688">
        <v>51</v>
      </c>
      <c r="M6688">
        <v>22</v>
      </c>
      <c r="N6688">
        <v>5.58</v>
      </c>
      <c r="P6688">
        <v>1.24</v>
      </c>
      <c r="W6688" t="s">
        <v>27</v>
      </c>
      <c r="X6688" t="s">
        <v>133</v>
      </c>
      <c r="Y6688">
        <v>6687</v>
      </c>
      <c r="Z6688" s="1">
        <v>0.74711574074074072</v>
      </c>
      <c r="AA6688" t="s">
        <v>12818</v>
      </c>
      <c r="AB6688">
        <v>-2E-3</v>
      </c>
      <c r="AC6688">
        <v>2E-3</v>
      </c>
      <c r="AD6688">
        <v>5.58</v>
      </c>
      <c r="AE6688" t="s">
        <v>9573</v>
      </c>
    </row>
    <row r="6689" spans="1:32" x14ac:dyDescent="0.2">
      <c r="A6689">
        <v>6688</v>
      </c>
      <c r="B6689" t="s">
        <v>4174</v>
      </c>
      <c r="C6689">
        <v>163588</v>
      </c>
      <c r="D6689">
        <v>30631</v>
      </c>
      <c r="F6689">
        <v>17</v>
      </c>
      <c r="G6689">
        <v>53</v>
      </c>
      <c r="H6689">
        <v>31.7</v>
      </c>
      <c r="I6689" t="s">
        <v>24</v>
      </c>
      <c r="J6689">
        <v>56</v>
      </c>
      <c r="K6689">
        <v>52</v>
      </c>
      <c r="L6689">
        <v>22</v>
      </c>
      <c r="M6689">
        <v>56</v>
      </c>
      <c r="N6689">
        <v>3.75</v>
      </c>
      <c r="P6689">
        <v>1.18</v>
      </c>
      <c r="R6689">
        <v>1.21</v>
      </c>
      <c r="T6689">
        <v>0.59</v>
      </c>
      <c r="X6689" t="s">
        <v>1569</v>
      </c>
      <c r="Y6689">
        <v>6688</v>
      </c>
      <c r="Z6689" s="1">
        <v>0.74550578703703707</v>
      </c>
      <c r="AA6689" t="s">
        <v>12819</v>
      </c>
      <c r="AB6689">
        <v>9.4E-2</v>
      </c>
      <c r="AC6689">
        <v>0.08</v>
      </c>
      <c r="AD6689">
        <v>3.75</v>
      </c>
      <c r="AE6689" t="s">
        <v>2525</v>
      </c>
    </row>
    <row r="6690" spans="1:32" x14ac:dyDescent="0.2">
      <c r="A6690">
        <v>6689</v>
      </c>
      <c r="C6690">
        <v>163624</v>
      </c>
      <c r="D6690">
        <v>122950</v>
      </c>
      <c r="F6690">
        <v>17</v>
      </c>
      <c r="G6690">
        <v>57</v>
      </c>
      <c r="H6690">
        <v>4.3</v>
      </c>
      <c r="I6690" t="s">
        <v>24</v>
      </c>
      <c r="J6690">
        <v>0</v>
      </c>
      <c r="K6690">
        <v>3</v>
      </c>
      <c r="L6690">
        <v>59</v>
      </c>
      <c r="M6690">
        <v>0</v>
      </c>
      <c r="N6690">
        <v>5.97</v>
      </c>
      <c r="P6690">
        <v>0.1</v>
      </c>
      <c r="R6690">
        <v>0.12</v>
      </c>
      <c r="X6690" t="s">
        <v>298</v>
      </c>
      <c r="Y6690">
        <v>6689</v>
      </c>
      <c r="Z6690" s="1">
        <v>0.74796643518518513</v>
      </c>
      <c r="AA6690" t="s">
        <v>12820</v>
      </c>
      <c r="AB6690">
        <v>2.8000000000000001E-2</v>
      </c>
      <c r="AC6690">
        <v>-1.6E-2</v>
      </c>
      <c r="AD6690">
        <v>5.97</v>
      </c>
      <c r="AE6690" t="s">
        <v>298</v>
      </c>
    </row>
    <row r="6691" spans="1:32" x14ac:dyDescent="0.2">
      <c r="A6691">
        <v>6690</v>
      </c>
      <c r="C6691">
        <v>163641</v>
      </c>
      <c r="D6691">
        <v>122949</v>
      </c>
      <c r="F6691">
        <v>17</v>
      </c>
      <c r="G6691">
        <v>56</v>
      </c>
      <c r="H6691">
        <v>56</v>
      </c>
      <c r="I6691" t="s">
        <v>24</v>
      </c>
      <c r="J6691">
        <v>6</v>
      </c>
      <c r="K6691">
        <v>29</v>
      </c>
      <c r="L6691">
        <v>16</v>
      </c>
      <c r="M6691">
        <v>6</v>
      </c>
      <c r="N6691">
        <v>6.29</v>
      </c>
      <c r="P6691">
        <v>0</v>
      </c>
      <c r="R6691">
        <v>-0.25</v>
      </c>
      <c r="X6691" t="s">
        <v>39</v>
      </c>
      <c r="Y6691">
        <v>6690</v>
      </c>
      <c r="Z6691" s="1">
        <v>0.7478703703703703</v>
      </c>
      <c r="AA6691" t="s">
        <v>12821</v>
      </c>
      <c r="AB6691">
        <v>2.5999999999999999E-2</v>
      </c>
      <c r="AC6691">
        <v>2E-3</v>
      </c>
      <c r="AD6691">
        <v>6.29</v>
      </c>
      <c r="AE6691" t="s">
        <v>39</v>
      </c>
    </row>
    <row r="6692" spans="1:32" x14ac:dyDescent="0.2">
      <c r="A6692">
        <v>6691</v>
      </c>
      <c r="C6692">
        <v>163652</v>
      </c>
      <c r="D6692">
        <v>209545</v>
      </c>
      <c r="F6692">
        <v>17</v>
      </c>
      <c r="G6692">
        <v>58</v>
      </c>
      <c r="H6692">
        <v>55.6</v>
      </c>
      <c r="I6692" t="s">
        <v>26</v>
      </c>
      <c r="J6692">
        <v>36</v>
      </c>
      <c r="K6692">
        <v>51</v>
      </c>
      <c r="L6692">
        <v>30</v>
      </c>
      <c r="M6692">
        <v>-36</v>
      </c>
      <c r="N6692">
        <v>5.74</v>
      </c>
      <c r="P6692">
        <v>0.9</v>
      </c>
      <c r="X6692" t="s">
        <v>71</v>
      </c>
      <c r="Y6692">
        <v>6691</v>
      </c>
      <c r="Z6692" s="1">
        <v>0.74925462962962952</v>
      </c>
      <c r="AA6692" t="s">
        <v>12822</v>
      </c>
      <c r="AB6692">
        <v>8.0000000000000002E-3</v>
      </c>
      <c r="AC6692">
        <v>1.2999999999999999E-2</v>
      </c>
      <c r="AD6692">
        <v>5.74</v>
      </c>
      <c r="AE6692" t="s">
        <v>71</v>
      </c>
    </row>
    <row r="6693" spans="1:32" x14ac:dyDescent="0.2">
      <c r="A6693">
        <v>6692</v>
      </c>
      <c r="C6693">
        <v>163685</v>
      </c>
      <c r="D6693">
        <v>186025</v>
      </c>
      <c r="F6693">
        <v>17</v>
      </c>
      <c r="G6693">
        <v>58</v>
      </c>
      <c r="H6693">
        <v>39.1</v>
      </c>
      <c r="I6693" t="s">
        <v>26</v>
      </c>
      <c r="J6693">
        <v>28</v>
      </c>
      <c r="K6693">
        <v>45</v>
      </c>
      <c r="L6693">
        <v>33</v>
      </c>
      <c r="M6693">
        <v>-28</v>
      </c>
      <c r="N6693">
        <v>6.01</v>
      </c>
      <c r="P6693">
        <v>-0.08</v>
      </c>
      <c r="R6693">
        <v>-0.56000000000000005</v>
      </c>
      <c r="X6693" t="s">
        <v>2318</v>
      </c>
      <c r="Y6693">
        <v>6692</v>
      </c>
      <c r="Z6693" s="1">
        <v>0.74906365740740732</v>
      </c>
      <c r="AA6693" t="s">
        <v>12823</v>
      </c>
      <c r="AB6693">
        <v>0</v>
      </c>
      <c r="AC6693">
        <v>-8.9999999999999993E-3</v>
      </c>
      <c r="AD6693">
        <v>6.01</v>
      </c>
      <c r="AE6693" t="s">
        <v>2318</v>
      </c>
    </row>
    <row r="6694" spans="1:32" x14ac:dyDescent="0.2">
      <c r="A6694">
        <v>6693</v>
      </c>
      <c r="C6694">
        <v>163755</v>
      </c>
      <c r="E6694">
        <v>9929</v>
      </c>
      <c r="F6694">
        <v>17</v>
      </c>
      <c r="G6694">
        <v>59</v>
      </c>
      <c r="H6694">
        <v>5.2</v>
      </c>
      <c r="I6694" t="s">
        <v>26</v>
      </c>
      <c r="J6694">
        <v>30</v>
      </c>
      <c r="K6694">
        <v>15</v>
      </c>
      <c r="L6694">
        <v>11</v>
      </c>
      <c r="M6694">
        <v>-30</v>
      </c>
      <c r="N6694">
        <v>5.16</v>
      </c>
      <c r="P6694">
        <v>1.77</v>
      </c>
      <c r="R6694">
        <v>1.95</v>
      </c>
      <c r="X6694" t="s">
        <v>1062</v>
      </c>
      <c r="Y6694">
        <v>6693</v>
      </c>
      <c r="Z6694" s="1">
        <v>0.7493657407407408</v>
      </c>
      <c r="AA6694" t="s">
        <v>12824</v>
      </c>
      <c r="AB6694">
        <v>2E-3</v>
      </c>
      <c r="AC6694">
        <v>-0.01</v>
      </c>
      <c r="AD6694">
        <v>5.16</v>
      </c>
      <c r="AE6694" t="s">
        <v>1062</v>
      </c>
    </row>
    <row r="6695" spans="1:32" x14ac:dyDescent="0.2">
      <c r="A6695">
        <v>6694</v>
      </c>
      <c r="C6695">
        <v>163756</v>
      </c>
      <c r="D6695">
        <v>209553</v>
      </c>
      <c r="E6695">
        <v>9929</v>
      </c>
      <c r="F6695">
        <v>17</v>
      </c>
      <c r="G6695">
        <v>59</v>
      </c>
      <c r="H6695">
        <v>5.5</v>
      </c>
      <c r="I6695" t="s">
        <v>26</v>
      </c>
      <c r="J6695">
        <v>30</v>
      </c>
      <c r="K6695">
        <v>15</v>
      </c>
      <c r="L6695">
        <v>12</v>
      </c>
      <c r="M6695">
        <v>-30</v>
      </c>
      <c r="N6695">
        <v>7.04</v>
      </c>
      <c r="P6695">
        <v>1.06</v>
      </c>
      <c r="R6695">
        <v>0.8</v>
      </c>
      <c r="X6695" t="s">
        <v>277</v>
      </c>
      <c r="Y6695">
        <v>6694</v>
      </c>
      <c r="Z6695" s="1">
        <v>0.74936921296296299</v>
      </c>
      <c r="AA6695" t="s">
        <v>12825</v>
      </c>
      <c r="AB6695">
        <v>-0.02</v>
      </c>
      <c r="AC6695">
        <v>-2E-3</v>
      </c>
      <c r="AD6695">
        <v>7.04</v>
      </c>
      <c r="AE6695" t="s">
        <v>277</v>
      </c>
    </row>
    <row r="6696" spans="1:32" x14ac:dyDescent="0.2">
      <c r="A6696">
        <v>6695</v>
      </c>
      <c r="B6696" t="s">
        <v>4175</v>
      </c>
      <c r="C6696">
        <v>163770</v>
      </c>
      <c r="D6696">
        <v>66485</v>
      </c>
      <c r="E6696">
        <v>9890</v>
      </c>
      <c r="F6696">
        <v>17</v>
      </c>
      <c r="G6696">
        <v>56</v>
      </c>
      <c r="H6696">
        <v>15.2</v>
      </c>
      <c r="I6696" t="s">
        <v>24</v>
      </c>
      <c r="J6696">
        <v>37</v>
      </c>
      <c r="K6696">
        <v>15</v>
      </c>
      <c r="L6696">
        <v>2</v>
      </c>
      <c r="M6696">
        <v>37</v>
      </c>
      <c r="N6696">
        <v>3.86</v>
      </c>
      <c r="P6696">
        <v>1.35</v>
      </c>
      <c r="R6696">
        <v>1.46</v>
      </c>
      <c r="T6696">
        <v>0.63</v>
      </c>
      <c r="X6696" t="s">
        <v>4176</v>
      </c>
      <c r="Y6696">
        <v>6695</v>
      </c>
      <c r="Z6696" s="1">
        <v>0.74739814814814809</v>
      </c>
      <c r="AA6696" t="s">
        <v>12826</v>
      </c>
      <c r="AB6696">
        <v>4.0000000000000001E-3</v>
      </c>
      <c r="AC6696">
        <v>6.0000000000000001E-3</v>
      </c>
      <c r="AD6696">
        <v>3.86</v>
      </c>
      <c r="AE6696" t="s">
        <v>12827</v>
      </c>
      <c r="AF6696" t="s">
        <v>36</v>
      </c>
    </row>
    <row r="6697" spans="1:32" x14ac:dyDescent="0.2">
      <c r="A6697">
        <v>6696</v>
      </c>
      <c r="C6697">
        <v>163772</v>
      </c>
      <c r="D6697">
        <v>103243</v>
      </c>
      <c r="F6697">
        <v>17</v>
      </c>
      <c r="G6697">
        <v>57</v>
      </c>
      <c r="H6697">
        <v>26.9</v>
      </c>
      <c r="I6697" t="s">
        <v>24</v>
      </c>
      <c r="J6697">
        <v>11</v>
      </c>
      <c r="K6697">
        <v>2</v>
      </c>
      <c r="L6697">
        <v>39</v>
      </c>
      <c r="M6697">
        <v>11</v>
      </c>
      <c r="N6697">
        <v>6.36</v>
      </c>
      <c r="P6697">
        <v>0.11</v>
      </c>
      <c r="R6697">
        <v>0.08</v>
      </c>
      <c r="X6697" t="s">
        <v>89</v>
      </c>
      <c r="Y6697">
        <v>6696</v>
      </c>
      <c r="Z6697" s="1">
        <v>0.74822800925925925</v>
      </c>
      <c r="AA6697" t="s">
        <v>12828</v>
      </c>
      <c r="AB6697">
        <v>-1.7000000000000001E-2</v>
      </c>
      <c r="AC6697">
        <v>-2.4E-2</v>
      </c>
      <c r="AD6697">
        <v>6.36</v>
      </c>
      <c r="AE6697" t="s">
        <v>89</v>
      </c>
    </row>
    <row r="6698" spans="1:32" x14ac:dyDescent="0.2">
      <c r="A6698">
        <v>6697</v>
      </c>
      <c r="C6698">
        <v>163840</v>
      </c>
      <c r="D6698">
        <v>85575</v>
      </c>
      <c r="F6698">
        <v>17</v>
      </c>
      <c r="G6698">
        <v>57</v>
      </c>
      <c r="H6698">
        <v>14.3</v>
      </c>
      <c r="I6698" t="s">
        <v>24</v>
      </c>
      <c r="J6698">
        <v>23</v>
      </c>
      <c r="K6698">
        <v>59</v>
      </c>
      <c r="L6698">
        <v>45</v>
      </c>
      <c r="M6698">
        <v>23</v>
      </c>
      <c r="N6698">
        <v>6.3</v>
      </c>
      <c r="P6698">
        <v>0.63</v>
      </c>
      <c r="X6698" t="s">
        <v>144</v>
      </c>
      <c r="Y6698">
        <v>6697</v>
      </c>
      <c r="Z6698" s="1">
        <v>0.74808217592592596</v>
      </c>
      <c r="AA6698" t="s">
        <v>12829</v>
      </c>
      <c r="AB6698">
        <v>-2.4E-2</v>
      </c>
      <c r="AC6698">
        <v>7.5999999999999998E-2</v>
      </c>
      <c r="AD6698">
        <v>6.3</v>
      </c>
      <c r="AE6698" t="s">
        <v>144</v>
      </c>
    </row>
    <row r="6699" spans="1:32" x14ac:dyDescent="0.2">
      <c r="A6699">
        <v>6698</v>
      </c>
      <c r="B6699" t="s">
        <v>4177</v>
      </c>
      <c r="C6699">
        <v>163917</v>
      </c>
      <c r="D6699">
        <v>142004</v>
      </c>
      <c r="F6699">
        <v>17</v>
      </c>
      <c r="G6699">
        <v>59</v>
      </c>
      <c r="H6699">
        <v>1.6</v>
      </c>
      <c r="I6699" t="s">
        <v>26</v>
      </c>
      <c r="J6699">
        <v>9</v>
      </c>
      <c r="K6699">
        <v>46</v>
      </c>
      <c r="L6699">
        <v>25</v>
      </c>
      <c r="M6699">
        <v>-9</v>
      </c>
      <c r="N6699">
        <v>3.34</v>
      </c>
      <c r="P6699">
        <v>0.99</v>
      </c>
      <c r="R6699">
        <v>0.88</v>
      </c>
      <c r="T6699">
        <v>0.48</v>
      </c>
      <c r="X6699" t="s">
        <v>4178</v>
      </c>
      <c r="Y6699">
        <v>6698</v>
      </c>
      <c r="Z6699" s="1">
        <v>0.74932407407407409</v>
      </c>
      <c r="AA6699" t="s">
        <v>12830</v>
      </c>
      <c r="AB6699">
        <v>-7.0000000000000001E-3</v>
      </c>
      <c r="AC6699">
        <v>-0.11600000000000001</v>
      </c>
      <c r="AD6699">
        <v>3.34</v>
      </c>
      <c r="AE6699" t="s">
        <v>54</v>
      </c>
      <c r="AF6699" t="s">
        <v>36</v>
      </c>
    </row>
    <row r="6700" spans="1:32" x14ac:dyDescent="0.2">
      <c r="A6700">
        <v>6699</v>
      </c>
      <c r="C6700">
        <v>163929</v>
      </c>
      <c r="D6700">
        <v>30645</v>
      </c>
      <c r="F6700">
        <v>17</v>
      </c>
      <c r="G6700">
        <v>55</v>
      </c>
      <c r="H6700">
        <v>23.7</v>
      </c>
      <c r="I6700" t="s">
        <v>24</v>
      </c>
      <c r="J6700">
        <v>55</v>
      </c>
      <c r="K6700">
        <v>58</v>
      </c>
      <c r="L6700">
        <v>17</v>
      </c>
      <c r="M6700">
        <v>55</v>
      </c>
      <c r="N6700">
        <v>6.1</v>
      </c>
      <c r="P6700">
        <v>0.32</v>
      </c>
      <c r="R6700">
        <v>0.08</v>
      </c>
      <c r="X6700" t="s">
        <v>88</v>
      </c>
      <c r="Y6700">
        <v>6699</v>
      </c>
      <c r="Z6700" s="1">
        <v>0.74680208333333331</v>
      </c>
      <c r="AA6700" t="s">
        <v>12831</v>
      </c>
      <c r="AB6700">
        <v>3.6999999999999998E-2</v>
      </c>
      <c r="AC6700">
        <v>0.126</v>
      </c>
      <c r="AD6700">
        <v>6.1</v>
      </c>
      <c r="AE6700" t="s">
        <v>88</v>
      </c>
    </row>
    <row r="6701" spans="1:32" x14ac:dyDescent="0.2">
      <c r="A6701">
        <v>6700</v>
      </c>
      <c r="B6701" t="s">
        <v>4179</v>
      </c>
      <c r="C6701">
        <v>163955</v>
      </c>
      <c r="D6701">
        <v>186061</v>
      </c>
      <c r="F6701">
        <v>17</v>
      </c>
      <c r="G6701">
        <v>59</v>
      </c>
      <c r="H6701">
        <v>47.6</v>
      </c>
      <c r="I6701" t="s">
        <v>26</v>
      </c>
      <c r="J6701">
        <v>23</v>
      </c>
      <c r="K6701">
        <v>48</v>
      </c>
      <c r="L6701">
        <v>58</v>
      </c>
      <c r="M6701">
        <v>-23</v>
      </c>
      <c r="N6701">
        <v>4.76</v>
      </c>
      <c r="P6701">
        <v>-0.04</v>
      </c>
      <c r="R6701">
        <v>-0.05</v>
      </c>
      <c r="T6701">
        <v>-0.02</v>
      </c>
      <c r="X6701" t="s">
        <v>102</v>
      </c>
      <c r="Y6701">
        <v>6700</v>
      </c>
      <c r="Z6701" s="1">
        <v>0.74985648148148154</v>
      </c>
      <c r="AA6701" t="s">
        <v>12832</v>
      </c>
      <c r="AB6701">
        <v>1E-3</v>
      </c>
      <c r="AC6701">
        <v>-4.7E-2</v>
      </c>
      <c r="AD6701">
        <v>4.76</v>
      </c>
      <c r="AE6701" t="s">
        <v>102</v>
      </c>
    </row>
    <row r="6702" spans="1:32" x14ac:dyDescent="0.2">
      <c r="A6702">
        <v>6701</v>
      </c>
      <c r="B6702" t="s">
        <v>4180</v>
      </c>
      <c r="C6702">
        <v>163989</v>
      </c>
      <c r="D6702">
        <v>8939</v>
      </c>
      <c r="F6702">
        <v>17</v>
      </c>
      <c r="G6702">
        <v>49</v>
      </c>
      <c r="H6702">
        <v>27</v>
      </c>
      <c r="I6702" t="s">
        <v>24</v>
      </c>
      <c r="J6702">
        <v>76</v>
      </c>
      <c r="K6702">
        <v>57</v>
      </c>
      <c r="L6702">
        <v>46</v>
      </c>
      <c r="M6702">
        <v>76</v>
      </c>
      <c r="N6702">
        <v>5.04</v>
      </c>
      <c r="P6702">
        <v>0.49</v>
      </c>
      <c r="R6702">
        <v>0.08</v>
      </c>
      <c r="X6702" t="s">
        <v>4181</v>
      </c>
      <c r="Y6702">
        <v>6701</v>
      </c>
      <c r="Z6702" s="1">
        <v>0.74267361111111108</v>
      </c>
      <c r="AA6702" t="s">
        <v>12833</v>
      </c>
      <c r="AB6702">
        <v>3.6999999999999998E-2</v>
      </c>
      <c r="AC6702">
        <v>0.248</v>
      </c>
      <c r="AD6702">
        <v>5.04</v>
      </c>
      <c r="AE6702" t="s">
        <v>5759</v>
      </c>
    </row>
    <row r="6703" spans="1:32" x14ac:dyDescent="0.2">
      <c r="A6703">
        <v>6702</v>
      </c>
      <c r="C6703">
        <v>163990</v>
      </c>
      <c r="D6703">
        <v>47080</v>
      </c>
      <c r="E6703" t="s">
        <v>4182</v>
      </c>
      <c r="F6703">
        <v>17</v>
      </c>
      <c r="G6703">
        <v>56</v>
      </c>
      <c r="H6703">
        <v>48.4</v>
      </c>
      <c r="I6703" t="s">
        <v>24</v>
      </c>
      <c r="J6703">
        <v>45</v>
      </c>
      <c r="K6703">
        <v>21</v>
      </c>
      <c r="L6703">
        <v>3</v>
      </c>
      <c r="M6703">
        <v>45</v>
      </c>
      <c r="N6703">
        <v>6.02</v>
      </c>
      <c r="P6703">
        <v>1.64</v>
      </c>
      <c r="R6703">
        <v>1.52</v>
      </c>
      <c r="T6703">
        <v>1.9</v>
      </c>
      <c r="X6703" t="s">
        <v>4183</v>
      </c>
      <c r="Y6703">
        <v>6702</v>
      </c>
      <c r="Z6703" s="1">
        <v>0.74778240740740742</v>
      </c>
      <c r="AA6703" t="s">
        <v>12834</v>
      </c>
      <c r="AB6703">
        <v>8.0000000000000002E-3</v>
      </c>
      <c r="AC6703">
        <v>-2.8000000000000001E-2</v>
      </c>
      <c r="AD6703">
        <v>6.02</v>
      </c>
      <c r="AE6703" t="s">
        <v>12835</v>
      </c>
    </row>
    <row r="6704" spans="1:32" x14ac:dyDescent="0.2">
      <c r="A6704">
        <v>6703</v>
      </c>
      <c r="B6704" t="s">
        <v>4184</v>
      </c>
      <c r="C6704">
        <v>163993</v>
      </c>
      <c r="D6704">
        <v>85590</v>
      </c>
      <c r="E6704">
        <v>9927</v>
      </c>
      <c r="F6704">
        <v>17</v>
      </c>
      <c r="G6704">
        <v>57</v>
      </c>
      <c r="H6704">
        <v>45.9</v>
      </c>
      <c r="I6704" t="s">
        <v>24</v>
      </c>
      <c r="J6704">
        <v>29</v>
      </c>
      <c r="K6704">
        <v>14</v>
      </c>
      <c r="L6704">
        <v>52</v>
      </c>
      <c r="M6704">
        <v>29</v>
      </c>
      <c r="N6704">
        <v>3.7</v>
      </c>
      <c r="P6704">
        <v>0.94</v>
      </c>
      <c r="R6704">
        <v>0.7</v>
      </c>
      <c r="T6704">
        <v>0.46</v>
      </c>
      <c r="X6704" t="s">
        <v>5380</v>
      </c>
      <c r="Y6704">
        <v>6703</v>
      </c>
      <c r="Z6704" s="1">
        <v>0.74844791666666666</v>
      </c>
      <c r="AA6704" t="s">
        <v>12836</v>
      </c>
      <c r="AB6704">
        <v>8.4000000000000005E-2</v>
      </c>
      <c r="AC6704">
        <v>-1.7000000000000001E-2</v>
      </c>
      <c r="AD6704">
        <v>3.7</v>
      </c>
      <c r="AE6704" t="s">
        <v>10736</v>
      </c>
    </row>
    <row r="6705" spans="1:32" x14ac:dyDescent="0.2">
      <c r="A6705">
        <v>6704</v>
      </c>
      <c r="C6705">
        <v>164028</v>
      </c>
      <c r="D6705">
        <v>186070</v>
      </c>
      <c r="F6705">
        <v>18</v>
      </c>
      <c r="G6705">
        <v>0</v>
      </c>
      <c r="H6705">
        <v>0.1</v>
      </c>
      <c r="I6705" t="s">
        <v>26</v>
      </c>
      <c r="J6705">
        <v>20</v>
      </c>
      <c r="K6705">
        <v>20</v>
      </c>
      <c r="L6705">
        <v>21</v>
      </c>
      <c r="M6705">
        <v>-20</v>
      </c>
      <c r="N6705">
        <v>6.21</v>
      </c>
      <c r="P6705">
        <v>1.4</v>
      </c>
      <c r="X6705" t="s">
        <v>2868</v>
      </c>
      <c r="Y6705">
        <v>6704</v>
      </c>
      <c r="Z6705" s="1">
        <v>0.75000115740740736</v>
      </c>
      <c r="AA6705" t="s">
        <v>12837</v>
      </c>
      <c r="AB6705">
        <v>5.0000000000000001E-3</v>
      </c>
      <c r="AC6705">
        <v>-7.0000000000000001E-3</v>
      </c>
      <c r="AD6705">
        <v>6.21</v>
      </c>
      <c r="AE6705" t="s">
        <v>5662</v>
      </c>
      <c r="AF6705" t="s">
        <v>36</v>
      </c>
    </row>
    <row r="6706" spans="1:32" x14ac:dyDescent="0.2">
      <c r="A6706">
        <v>6705</v>
      </c>
      <c r="B6706" t="s">
        <v>4185</v>
      </c>
      <c r="C6706">
        <v>164058</v>
      </c>
      <c r="D6706">
        <v>30653</v>
      </c>
      <c r="F6706">
        <v>17</v>
      </c>
      <c r="G6706">
        <v>56</v>
      </c>
      <c r="H6706">
        <v>36.4</v>
      </c>
      <c r="I6706" t="s">
        <v>24</v>
      </c>
      <c r="J6706">
        <v>51</v>
      </c>
      <c r="K6706">
        <v>29</v>
      </c>
      <c r="L6706">
        <v>20</v>
      </c>
      <c r="M6706">
        <v>51</v>
      </c>
      <c r="N6706">
        <v>2.23</v>
      </c>
      <c r="P6706">
        <v>1.52</v>
      </c>
      <c r="R6706">
        <v>1.87</v>
      </c>
      <c r="T6706">
        <v>0.85</v>
      </c>
      <c r="X6706" t="s">
        <v>77</v>
      </c>
      <c r="Y6706">
        <v>6705</v>
      </c>
      <c r="Z6706" s="1">
        <v>0.74764351851851851</v>
      </c>
      <c r="AA6706" t="s">
        <v>12838</v>
      </c>
      <c r="AB6706">
        <v>-8.0000000000000002E-3</v>
      </c>
      <c r="AC6706">
        <v>-1.9E-2</v>
      </c>
      <c r="AD6706">
        <v>2.23</v>
      </c>
      <c r="AE6706" t="s">
        <v>77</v>
      </c>
    </row>
    <row r="6707" spans="1:32" x14ac:dyDescent="0.2">
      <c r="A6707">
        <v>6706</v>
      </c>
      <c r="C6707">
        <v>164064</v>
      </c>
      <c r="D6707">
        <v>142012</v>
      </c>
      <c r="F6707">
        <v>17</v>
      </c>
      <c r="G6707">
        <v>59</v>
      </c>
      <c r="H6707">
        <v>36.700000000000003</v>
      </c>
      <c r="I6707" t="s">
        <v>26</v>
      </c>
      <c r="J6707">
        <v>4</v>
      </c>
      <c r="K6707">
        <v>49</v>
      </c>
      <c r="L6707">
        <v>17</v>
      </c>
      <c r="M6707">
        <v>-4</v>
      </c>
      <c r="N6707">
        <v>5.87</v>
      </c>
      <c r="P6707">
        <v>1.56</v>
      </c>
      <c r="R6707">
        <v>1.92</v>
      </c>
      <c r="X6707" t="s">
        <v>77</v>
      </c>
      <c r="Y6707">
        <v>6706</v>
      </c>
      <c r="Z6707" s="1">
        <v>0.74973032407407414</v>
      </c>
      <c r="AA6707" t="s">
        <v>12839</v>
      </c>
      <c r="AB6707">
        <v>-1.4E-2</v>
      </c>
      <c r="AC6707">
        <v>-9.2999999999999999E-2</v>
      </c>
      <c r="AD6707">
        <v>5.87</v>
      </c>
      <c r="AE6707" t="s">
        <v>77</v>
      </c>
    </row>
    <row r="6708" spans="1:32" x14ac:dyDescent="0.2">
      <c r="A6708">
        <v>6707</v>
      </c>
      <c r="B6708" t="s">
        <v>4186</v>
      </c>
      <c r="C6708">
        <v>164136</v>
      </c>
      <c r="D6708">
        <v>66524</v>
      </c>
      <c r="E6708" t="s">
        <v>4187</v>
      </c>
      <c r="F6708">
        <v>17</v>
      </c>
      <c r="G6708">
        <v>58</v>
      </c>
      <c r="H6708">
        <v>30.2</v>
      </c>
      <c r="I6708" t="s">
        <v>24</v>
      </c>
      <c r="J6708">
        <v>30</v>
      </c>
      <c r="K6708">
        <v>11</v>
      </c>
      <c r="L6708">
        <v>22</v>
      </c>
      <c r="M6708">
        <v>30</v>
      </c>
      <c r="N6708">
        <v>4.41</v>
      </c>
      <c r="P6708">
        <v>0.39</v>
      </c>
      <c r="R6708">
        <v>0.15</v>
      </c>
      <c r="T6708">
        <v>0.23</v>
      </c>
      <c r="X6708" t="s">
        <v>68</v>
      </c>
      <c r="Y6708">
        <v>6707</v>
      </c>
      <c r="Z6708" s="1">
        <v>0.74896064814814822</v>
      </c>
      <c r="AA6708" t="s">
        <v>12840</v>
      </c>
      <c r="AB6708">
        <v>0</v>
      </c>
      <c r="AC6708">
        <v>7.0000000000000001E-3</v>
      </c>
      <c r="AD6708">
        <v>4.41</v>
      </c>
      <c r="AE6708" t="s">
        <v>68</v>
      </c>
    </row>
    <row r="6709" spans="1:32" x14ac:dyDescent="0.2">
      <c r="A6709">
        <v>6708</v>
      </c>
      <c r="C6709">
        <v>164245</v>
      </c>
      <c r="D6709">
        <v>209608</v>
      </c>
      <c r="F6709">
        <v>18</v>
      </c>
      <c r="G6709">
        <v>1</v>
      </c>
      <c r="H6709">
        <v>48.3</v>
      </c>
      <c r="I6709" t="s">
        <v>26</v>
      </c>
      <c r="J6709">
        <v>36</v>
      </c>
      <c r="K6709">
        <v>22</v>
      </c>
      <c r="L6709">
        <v>40</v>
      </c>
      <c r="M6709">
        <v>-36</v>
      </c>
      <c r="N6709">
        <v>6.3</v>
      </c>
      <c r="P6709">
        <v>-0.03</v>
      </c>
      <c r="R6709">
        <v>-0.33</v>
      </c>
      <c r="X6709" t="s">
        <v>69</v>
      </c>
      <c r="Y6709">
        <v>6708</v>
      </c>
      <c r="Z6709" s="1">
        <v>0.75125347222222227</v>
      </c>
      <c r="AA6709" t="s">
        <v>12841</v>
      </c>
      <c r="AB6709">
        <v>-7.0000000000000001E-3</v>
      </c>
      <c r="AC6709">
        <v>-1.7000000000000001E-2</v>
      </c>
      <c r="AD6709">
        <v>6.3</v>
      </c>
      <c r="AE6709" t="s">
        <v>69</v>
      </c>
    </row>
    <row r="6710" spans="1:32" x14ac:dyDescent="0.2">
      <c r="A6710">
        <v>6709</v>
      </c>
      <c r="C6710">
        <v>164258</v>
      </c>
      <c r="D6710">
        <v>123004</v>
      </c>
      <c r="E6710" t="s">
        <v>4188</v>
      </c>
      <c r="F6710">
        <v>18</v>
      </c>
      <c r="G6710">
        <v>0</v>
      </c>
      <c r="H6710">
        <v>15.5</v>
      </c>
      <c r="I6710" t="s">
        <v>24</v>
      </c>
      <c r="J6710">
        <v>0</v>
      </c>
      <c r="K6710">
        <v>37</v>
      </c>
      <c r="L6710">
        <v>46</v>
      </c>
      <c r="M6710">
        <v>0</v>
      </c>
      <c r="N6710">
        <v>6.37</v>
      </c>
      <c r="P6710">
        <v>0.15</v>
      </c>
      <c r="R6710">
        <v>0.18</v>
      </c>
      <c r="X6710" t="s">
        <v>4189</v>
      </c>
      <c r="Y6710">
        <v>6709</v>
      </c>
      <c r="Z6710" s="1">
        <v>0.75017939814814805</v>
      </c>
      <c r="AA6710" t="s">
        <v>12842</v>
      </c>
      <c r="AB6710">
        <v>-6.0000000000000001E-3</v>
      </c>
      <c r="AC6710">
        <v>4.0000000000000001E-3</v>
      </c>
      <c r="AD6710">
        <v>6.37</v>
      </c>
      <c r="AE6710" t="s">
        <v>8647</v>
      </c>
      <c r="AF6710" t="s">
        <v>36</v>
      </c>
    </row>
    <row r="6711" spans="1:32" x14ac:dyDescent="0.2">
      <c r="A6711">
        <v>6710</v>
      </c>
      <c r="B6711" t="s">
        <v>4190</v>
      </c>
      <c r="C6711">
        <v>164259</v>
      </c>
      <c r="D6711">
        <v>142025</v>
      </c>
      <c r="F6711">
        <v>18</v>
      </c>
      <c r="G6711">
        <v>0</v>
      </c>
      <c r="H6711">
        <v>29</v>
      </c>
      <c r="I6711" t="s">
        <v>26</v>
      </c>
      <c r="J6711">
        <v>3</v>
      </c>
      <c r="K6711">
        <v>41</v>
      </c>
      <c r="L6711">
        <v>25</v>
      </c>
      <c r="M6711">
        <v>-3</v>
      </c>
      <c r="N6711">
        <v>4.62</v>
      </c>
      <c r="P6711">
        <v>0.38</v>
      </c>
      <c r="R6711">
        <v>0</v>
      </c>
      <c r="T6711">
        <v>0.19</v>
      </c>
      <c r="X6711" t="s">
        <v>307</v>
      </c>
      <c r="Y6711">
        <v>6710</v>
      </c>
      <c r="Z6711" s="1">
        <v>0.75033564814814813</v>
      </c>
      <c r="AA6711" t="s">
        <v>6035</v>
      </c>
      <c r="AB6711">
        <v>0.14699999999999999</v>
      </c>
      <c r="AC6711">
        <v>-4.4999999999999998E-2</v>
      </c>
      <c r="AD6711">
        <v>4.62</v>
      </c>
      <c r="AE6711" t="s">
        <v>307</v>
      </c>
    </row>
    <row r="6712" spans="1:32" x14ac:dyDescent="0.2">
      <c r="A6712">
        <v>6711</v>
      </c>
      <c r="C6712">
        <v>164280</v>
      </c>
      <c r="D6712">
        <v>66531</v>
      </c>
      <c r="F6712">
        <v>17</v>
      </c>
      <c r="G6712">
        <v>58</v>
      </c>
      <c r="H6712">
        <v>42.3</v>
      </c>
      <c r="I6712" t="s">
        <v>24</v>
      </c>
      <c r="J6712">
        <v>36</v>
      </c>
      <c r="K6712">
        <v>17</v>
      </c>
      <c r="L6712">
        <v>16</v>
      </c>
      <c r="M6712">
        <v>36</v>
      </c>
      <c r="N6712">
        <v>6</v>
      </c>
      <c r="P6712">
        <v>0.94</v>
      </c>
      <c r="W6712" t="s">
        <v>27</v>
      </c>
      <c r="X6712" t="s">
        <v>235</v>
      </c>
      <c r="Y6712">
        <v>6711</v>
      </c>
      <c r="Z6712" s="1">
        <v>0.74910069444444449</v>
      </c>
      <c r="AA6712" t="s">
        <v>12843</v>
      </c>
      <c r="AB6712">
        <v>7.0000000000000001E-3</v>
      </c>
      <c r="AC6712">
        <v>-5.5E-2</v>
      </c>
      <c r="AD6712">
        <v>6</v>
      </c>
      <c r="AE6712" t="s">
        <v>6326</v>
      </c>
    </row>
    <row r="6713" spans="1:32" x14ac:dyDescent="0.2">
      <c r="A6713">
        <v>6712</v>
      </c>
      <c r="B6713" t="s">
        <v>4191</v>
      </c>
      <c r="C6713">
        <v>164284</v>
      </c>
      <c r="D6713">
        <v>123005</v>
      </c>
      <c r="E6713" t="s">
        <v>4192</v>
      </c>
      <c r="F6713">
        <v>18</v>
      </c>
      <c r="G6713">
        <v>0</v>
      </c>
      <c r="H6713">
        <v>15.8</v>
      </c>
      <c r="I6713" t="s">
        <v>24</v>
      </c>
      <c r="J6713">
        <v>4</v>
      </c>
      <c r="K6713">
        <v>22</v>
      </c>
      <c r="L6713">
        <v>7</v>
      </c>
      <c r="M6713">
        <v>4</v>
      </c>
      <c r="N6713">
        <v>4.6399999999999997</v>
      </c>
      <c r="P6713">
        <v>-0.03</v>
      </c>
      <c r="R6713">
        <v>-0.83</v>
      </c>
      <c r="T6713">
        <v>-0.02</v>
      </c>
      <c r="X6713" t="s">
        <v>2469</v>
      </c>
      <c r="Y6713">
        <v>6712</v>
      </c>
      <c r="Z6713" s="1">
        <v>0.75018287037037046</v>
      </c>
      <c r="AA6713" t="s">
        <v>12844</v>
      </c>
      <c r="AB6713">
        <v>3.0000000000000001E-3</v>
      </c>
      <c r="AC6713">
        <v>-1.2999999999999999E-2</v>
      </c>
      <c r="AD6713">
        <v>4.6399999999999997</v>
      </c>
      <c r="AE6713" t="s">
        <v>2469</v>
      </c>
    </row>
    <row r="6714" spans="1:32" x14ac:dyDescent="0.2">
      <c r="A6714">
        <v>6713</v>
      </c>
      <c r="B6714" t="s">
        <v>4193</v>
      </c>
      <c r="C6714">
        <v>164349</v>
      </c>
      <c r="D6714">
        <v>103285</v>
      </c>
      <c r="F6714">
        <v>18</v>
      </c>
      <c r="G6714">
        <v>0</v>
      </c>
      <c r="H6714">
        <v>3.4</v>
      </c>
      <c r="I6714" t="s">
        <v>24</v>
      </c>
      <c r="J6714">
        <v>16</v>
      </c>
      <c r="K6714">
        <v>45</v>
      </c>
      <c r="L6714">
        <v>3</v>
      </c>
      <c r="M6714">
        <v>16</v>
      </c>
      <c r="N6714">
        <v>4.67</v>
      </c>
      <c r="P6714">
        <v>1.26</v>
      </c>
      <c r="R6714">
        <v>1.22</v>
      </c>
      <c r="T6714">
        <v>0.59</v>
      </c>
      <c r="X6714" t="s">
        <v>4194</v>
      </c>
      <c r="Y6714">
        <v>6713</v>
      </c>
      <c r="Z6714" s="1">
        <v>0.75003935185185189</v>
      </c>
      <c r="AA6714" t="s">
        <v>12845</v>
      </c>
      <c r="AB6714">
        <v>-7.0000000000000001E-3</v>
      </c>
      <c r="AC6714">
        <v>-0.01</v>
      </c>
      <c r="AD6714">
        <v>4.67</v>
      </c>
      <c r="AE6714" t="s">
        <v>5871</v>
      </c>
      <c r="AF6714" t="s">
        <v>36</v>
      </c>
    </row>
    <row r="6715" spans="1:32" x14ac:dyDescent="0.2">
      <c r="A6715">
        <v>6714</v>
      </c>
      <c r="B6715" t="s">
        <v>4195</v>
      </c>
      <c r="C6715">
        <v>164353</v>
      </c>
      <c r="D6715">
        <v>123013</v>
      </c>
      <c r="F6715">
        <v>18</v>
      </c>
      <c r="G6715">
        <v>0</v>
      </c>
      <c r="H6715">
        <v>38.700000000000003</v>
      </c>
      <c r="I6715" t="s">
        <v>24</v>
      </c>
      <c r="J6715">
        <v>2</v>
      </c>
      <c r="K6715">
        <v>55</v>
      </c>
      <c r="L6715">
        <v>54</v>
      </c>
      <c r="M6715">
        <v>2</v>
      </c>
      <c r="N6715">
        <v>3.97</v>
      </c>
      <c r="P6715">
        <v>0.02</v>
      </c>
      <c r="R6715">
        <v>-0.62</v>
      </c>
      <c r="T6715">
        <v>0</v>
      </c>
      <c r="X6715" t="s">
        <v>719</v>
      </c>
      <c r="Y6715">
        <v>6714</v>
      </c>
      <c r="Z6715" s="1">
        <v>0.75044791666666677</v>
      </c>
      <c r="AA6715" t="s">
        <v>12846</v>
      </c>
      <c r="AB6715">
        <v>2E-3</v>
      </c>
      <c r="AC6715">
        <v>-8.0000000000000002E-3</v>
      </c>
      <c r="AD6715">
        <v>3.97</v>
      </c>
      <c r="AE6715" t="s">
        <v>719</v>
      </c>
    </row>
    <row r="6716" spans="1:32" x14ac:dyDescent="0.2">
      <c r="A6716">
        <v>6715</v>
      </c>
      <c r="B6716" t="s">
        <v>4196</v>
      </c>
      <c r="C6716">
        <v>164358</v>
      </c>
      <c r="D6716">
        <v>160998</v>
      </c>
      <c r="F6716">
        <v>18</v>
      </c>
      <c r="G6716">
        <v>1</v>
      </c>
      <c r="H6716">
        <v>23.1</v>
      </c>
      <c r="I6716" t="s">
        <v>26</v>
      </c>
      <c r="J6716">
        <v>17</v>
      </c>
      <c r="K6716">
        <v>9</v>
      </c>
      <c r="L6716">
        <v>25</v>
      </c>
      <c r="M6716">
        <v>-17</v>
      </c>
      <c r="N6716">
        <v>6.28</v>
      </c>
      <c r="P6716">
        <v>1.8</v>
      </c>
      <c r="X6716" t="s">
        <v>105</v>
      </c>
      <c r="Y6716">
        <v>6715</v>
      </c>
      <c r="Z6716" s="1">
        <v>0.75096180555555547</v>
      </c>
      <c r="AA6716" t="s">
        <v>12847</v>
      </c>
      <c r="AB6716">
        <v>3.0000000000000001E-3</v>
      </c>
      <c r="AC6716">
        <v>-5.0000000000000001E-3</v>
      </c>
      <c r="AD6716">
        <v>6.28</v>
      </c>
      <c r="AE6716" t="s">
        <v>105</v>
      </c>
    </row>
    <row r="6717" spans="1:32" x14ac:dyDescent="0.2">
      <c r="A6717">
        <v>6716</v>
      </c>
      <c r="C6717">
        <v>164402</v>
      </c>
      <c r="D6717">
        <v>186135</v>
      </c>
      <c r="E6717">
        <v>9996</v>
      </c>
      <c r="F6717">
        <v>18</v>
      </c>
      <c r="G6717">
        <v>1</v>
      </c>
      <c r="H6717">
        <v>54.4</v>
      </c>
      <c r="I6717" t="s">
        <v>26</v>
      </c>
      <c r="J6717">
        <v>22</v>
      </c>
      <c r="K6717">
        <v>46</v>
      </c>
      <c r="L6717">
        <v>50</v>
      </c>
      <c r="M6717">
        <v>-22</v>
      </c>
      <c r="N6717">
        <v>5.77</v>
      </c>
      <c r="P6717">
        <v>0</v>
      </c>
      <c r="R6717">
        <v>-0.89</v>
      </c>
      <c r="X6717" t="s">
        <v>4197</v>
      </c>
      <c r="Y6717">
        <v>6716</v>
      </c>
      <c r="Z6717" s="1">
        <v>0.75132407407407398</v>
      </c>
      <c r="AA6717" t="s">
        <v>12848</v>
      </c>
      <c r="AB6717">
        <v>-3.0000000000000001E-3</v>
      </c>
      <c r="AC6717">
        <v>-8.0000000000000002E-3</v>
      </c>
      <c r="AD6717">
        <v>5.77</v>
      </c>
      <c r="AE6717" t="s">
        <v>4197</v>
      </c>
    </row>
    <row r="6718" spans="1:32" x14ac:dyDescent="0.2">
      <c r="A6718">
        <v>6717</v>
      </c>
      <c r="C6718">
        <v>164428</v>
      </c>
      <c r="D6718">
        <v>8946</v>
      </c>
      <c r="E6718">
        <v>9859</v>
      </c>
      <c r="F6718">
        <v>17</v>
      </c>
      <c r="G6718">
        <v>50</v>
      </c>
      <c r="H6718">
        <v>10.5</v>
      </c>
      <c r="I6718" t="s">
        <v>24</v>
      </c>
      <c r="J6718">
        <v>78</v>
      </c>
      <c r="K6718">
        <v>18</v>
      </c>
      <c r="L6718">
        <v>24</v>
      </c>
      <c r="M6718">
        <v>78</v>
      </c>
      <c r="N6718">
        <v>6.24</v>
      </c>
      <c r="P6718">
        <v>1.44</v>
      </c>
      <c r="X6718" t="s">
        <v>104</v>
      </c>
      <c r="Y6718">
        <v>6717</v>
      </c>
      <c r="Z6718" s="1">
        <v>0.74317708333333332</v>
      </c>
      <c r="AA6718" t="s">
        <v>12849</v>
      </c>
      <c r="AB6718">
        <v>1.7999999999999999E-2</v>
      </c>
      <c r="AC6718">
        <v>1.7999999999999999E-2</v>
      </c>
      <c r="AD6718">
        <v>6.24</v>
      </c>
      <c r="AE6718" t="s">
        <v>104</v>
      </c>
    </row>
    <row r="6719" spans="1:32" x14ac:dyDescent="0.2">
      <c r="A6719">
        <v>6718</v>
      </c>
      <c r="C6719">
        <v>164429</v>
      </c>
      <c r="D6719">
        <v>47106</v>
      </c>
      <c r="E6719" t="s">
        <v>4198</v>
      </c>
      <c r="F6719">
        <v>17</v>
      </c>
      <c r="G6719">
        <v>58</v>
      </c>
      <c r="H6719">
        <v>52.3</v>
      </c>
      <c r="I6719" t="s">
        <v>24</v>
      </c>
      <c r="J6719">
        <v>45</v>
      </c>
      <c r="K6719">
        <v>28</v>
      </c>
      <c r="L6719">
        <v>34</v>
      </c>
      <c r="M6719">
        <v>45</v>
      </c>
      <c r="N6719">
        <v>6.48</v>
      </c>
      <c r="P6719">
        <v>-0.08</v>
      </c>
      <c r="R6719">
        <v>-0.22</v>
      </c>
      <c r="X6719" t="s">
        <v>4199</v>
      </c>
      <c r="Y6719">
        <v>6718</v>
      </c>
      <c r="Z6719" s="1">
        <v>0.74921643518518521</v>
      </c>
      <c r="AA6719" t="s">
        <v>12850</v>
      </c>
      <c r="AB6719">
        <v>2E-3</v>
      </c>
      <c r="AC6719">
        <v>2.7E-2</v>
      </c>
      <c r="AD6719">
        <v>6.48</v>
      </c>
      <c r="AE6719" t="s">
        <v>2787</v>
      </c>
      <c r="AF6719" t="s">
        <v>36</v>
      </c>
    </row>
    <row r="6720" spans="1:32" x14ac:dyDescent="0.2">
      <c r="A6720">
        <v>6719</v>
      </c>
      <c r="C6720">
        <v>164432</v>
      </c>
      <c r="D6720">
        <v>123017</v>
      </c>
      <c r="F6720">
        <v>18</v>
      </c>
      <c r="G6720">
        <v>0</v>
      </c>
      <c r="H6720">
        <v>52.9</v>
      </c>
      <c r="I6720" t="s">
        <v>24</v>
      </c>
      <c r="J6720">
        <v>6</v>
      </c>
      <c r="K6720">
        <v>16</v>
      </c>
      <c r="L6720">
        <v>6</v>
      </c>
      <c r="M6720">
        <v>6</v>
      </c>
      <c r="N6720">
        <v>6.34</v>
      </c>
      <c r="P6720">
        <v>-0.08</v>
      </c>
      <c r="R6720">
        <v>-0.75</v>
      </c>
      <c r="X6720" t="s">
        <v>85</v>
      </c>
      <c r="Y6720">
        <v>6719</v>
      </c>
      <c r="Z6720" s="1">
        <v>0.75061226851851848</v>
      </c>
      <c r="AA6720" t="s">
        <v>12851</v>
      </c>
      <c r="AB6720">
        <v>2E-3</v>
      </c>
      <c r="AC6720">
        <v>-8.0000000000000002E-3</v>
      </c>
      <c r="AD6720">
        <v>6.34</v>
      </c>
      <c r="AE6720" t="s">
        <v>85</v>
      </c>
    </row>
    <row r="6721" spans="1:32" x14ac:dyDescent="0.2">
      <c r="A6721">
        <v>6720</v>
      </c>
      <c r="C6721">
        <v>164447</v>
      </c>
      <c r="D6721">
        <v>103291</v>
      </c>
      <c r="E6721" t="s">
        <v>30</v>
      </c>
      <c r="F6721">
        <v>18</v>
      </c>
      <c r="G6721">
        <v>0</v>
      </c>
      <c r="H6721">
        <v>27.7</v>
      </c>
      <c r="I6721" t="s">
        <v>24</v>
      </c>
      <c r="J6721">
        <v>19</v>
      </c>
      <c r="K6721">
        <v>30</v>
      </c>
      <c r="L6721">
        <v>21</v>
      </c>
      <c r="M6721">
        <v>19</v>
      </c>
      <c r="N6721">
        <v>6.5</v>
      </c>
      <c r="P6721">
        <v>-0.06</v>
      </c>
      <c r="R6721">
        <v>-0.39</v>
      </c>
      <c r="X6721" t="s">
        <v>2952</v>
      </c>
      <c r="Y6721">
        <v>6720</v>
      </c>
      <c r="Z6721" s="1">
        <v>0.75032060185185179</v>
      </c>
      <c r="AA6721" t="s">
        <v>12852</v>
      </c>
      <c r="AB6721">
        <v>1.4999999999999999E-2</v>
      </c>
      <c r="AC6721">
        <v>-1E-3</v>
      </c>
      <c r="AD6721">
        <v>6.5</v>
      </c>
      <c r="AE6721" t="s">
        <v>2952</v>
      </c>
    </row>
    <row r="6722" spans="1:32" x14ac:dyDescent="0.2">
      <c r="A6722">
        <v>6721</v>
      </c>
      <c r="B6722" t="s">
        <v>4200</v>
      </c>
      <c r="C6722">
        <v>164461</v>
      </c>
      <c r="D6722">
        <v>258799</v>
      </c>
      <c r="F6722">
        <v>18</v>
      </c>
      <c r="G6722">
        <v>54</v>
      </c>
      <c r="H6722">
        <v>46.9</v>
      </c>
      <c r="I6722" t="s">
        <v>26</v>
      </c>
      <c r="J6722">
        <v>87</v>
      </c>
      <c r="K6722">
        <v>36</v>
      </c>
      <c r="L6722">
        <v>21</v>
      </c>
      <c r="M6722">
        <v>-87</v>
      </c>
      <c r="N6722">
        <v>5.28</v>
      </c>
      <c r="P6722">
        <v>1.28</v>
      </c>
      <c r="R6722">
        <v>1.6</v>
      </c>
      <c r="X6722" t="s">
        <v>105</v>
      </c>
      <c r="Y6722">
        <v>6721</v>
      </c>
      <c r="Z6722" s="1">
        <v>0.78804282407407411</v>
      </c>
      <c r="AA6722" t="s">
        <v>12853</v>
      </c>
      <c r="AB6722">
        <v>-3.9E-2</v>
      </c>
      <c r="AC6722">
        <v>-0.13900000000000001</v>
      </c>
      <c r="AD6722">
        <v>5.28</v>
      </c>
      <c r="AE6722" t="s">
        <v>105</v>
      </c>
    </row>
    <row r="6723" spans="1:32" x14ac:dyDescent="0.2">
      <c r="A6723">
        <v>6722</v>
      </c>
      <c r="C6723">
        <v>164507</v>
      </c>
      <c r="D6723">
        <v>103299</v>
      </c>
      <c r="F6723">
        <v>18</v>
      </c>
      <c r="G6723">
        <v>0</v>
      </c>
      <c r="H6723">
        <v>57.2</v>
      </c>
      <c r="I6723" t="s">
        <v>24</v>
      </c>
      <c r="J6723">
        <v>15</v>
      </c>
      <c r="K6723">
        <v>5</v>
      </c>
      <c r="L6723">
        <v>36</v>
      </c>
      <c r="M6723">
        <v>15</v>
      </c>
      <c r="N6723">
        <v>6.26</v>
      </c>
      <c r="P6723">
        <v>0.69</v>
      </c>
      <c r="R6723">
        <v>0.24</v>
      </c>
      <c r="X6723" t="s">
        <v>321</v>
      </c>
      <c r="Y6723">
        <v>6722</v>
      </c>
      <c r="Z6723" s="1">
        <v>0.75066203703703704</v>
      </c>
      <c r="AA6723" t="s">
        <v>12854</v>
      </c>
      <c r="AB6723">
        <v>-5.8999999999999997E-2</v>
      </c>
      <c r="AC6723">
        <v>-0.108</v>
      </c>
      <c r="AD6723">
        <v>6.26</v>
      </c>
      <c r="AE6723" t="s">
        <v>321</v>
      </c>
    </row>
    <row r="6724" spans="1:32" x14ac:dyDescent="0.2">
      <c r="A6724">
        <v>6723</v>
      </c>
      <c r="B6724" t="s">
        <v>4201</v>
      </c>
      <c r="C6724">
        <v>164577</v>
      </c>
      <c r="D6724">
        <v>123035</v>
      </c>
      <c r="E6724">
        <v>10009</v>
      </c>
      <c r="F6724">
        <v>18</v>
      </c>
      <c r="G6724">
        <v>1</v>
      </c>
      <c r="H6724">
        <v>45.2</v>
      </c>
      <c r="I6724" t="s">
        <v>24</v>
      </c>
      <c r="J6724">
        <v>1</v>
      </c>
      <c r="K6724">
        <v>18</v>
      </c>
      <c r="L6724">
        <v>19</v>
      </c>
      <c r="M6724">
        <v>1</v>
      </c>
      <c r="N6724">
        <v>4.45</v>
      </c>
      <c r="P6724">
        <v>0.02</v>
      </c>
      <c r="R6724">
        <v>0</v>
      </c>
      <c r="T6724">
        <v>0.01</v>
      </c>
      <c r="X6724" t="s">
        <v>350</v>
      </c>
      <c r="Y6724">
        <v>6723</v>
      </c>
      <c r="Z6724" s="1">
        <v>0.75121759259259269</v>
      </c>
      <c r="AA6724" t="s">
        <v>12855</v>
      </c>
      <c r="AB6724">
        <v>1.4999999999999999E-2</v>
      </c>
      <c r="AC6724">
        <v>-1.2E-2</v>
      </c>
      <c r="AD6724">
        <v>4.45</v>
      </c>
      <c r="AE6724" t="s">
        <v>350</v>
      </c>
    </row>
    <row r="6725" spans="1:32" x14ac:dyDescent="0.2">
      <c r="A6725">
        <v>6724</v>
      </c>
      <c r="B6725" t="s">
        <v>4202</v>
      </c>
      <c r="C6725">
        <v>164584</v>
      </c>
      <c r="D6725">
        <v>186163</v>
      </c>
      <c r="F6725">
        <v>18</v>
      </c>
      <c r="G6725">
        <v>2</v>
      </c>
      <c r="H6725">
        <v>51.1</v>
      </c>
      <c r="I6725" t="s">
        <v>26</v>
      </c>
      <c r="J6725">
        <v>24</v>
      </c>
      <c r="K6725">
        <v>16</v>
      </c>
      <c r="L6725">
        <v>56</v>
      </c>
      <c r="M6725">
        <v>-24</v>
      </c>
      <c r="N6725">
        <v>5.34</v>
      </c>
      <c r="P6725">
        <v>0.52</v>
      </c>
      <c r="R6725">
        <v>0.26</v>
      </c>
      <c r="T6725">
        <v>0.36</v>
      </c>
      <c r="X6725" t="s">
        <v>115</v>
      </c>
      <c r="Y6725">
        <v>6724</v>
      </c>
      <c r="Z6725" s="1">
        <v>0.751980324074074</v>
      </c>
      <c r="AA6725" t="s">
        <v>12856</v>
      </c>
      <c r="AB6725">
        <v>5.0000000000000001E-3</v>
      </c>
      <c r="AC6725">
        <v>-8.0000000000000002E-3</v>
      </c>
      <c r="AD6725">
        <v>5.34</v>
      </c>
      <c r="AE6725" t="s">
        <v>115</v>
      </c>
    </row>
    <row r="6726" spans="1:32" x14ac:dyDescent="0.2">
      <c r="A6726">
        <v>6725</v>
      </c>
      <c r="B6726" t="s">
        <v>4203</v>
      </c>
      <c r="C6726">
        <v>164613</v>
      </c>
      <c r="D6726">
        <v>8961</v>
      </c>
      <c r="F6726">
        <v>17</v>
      </c>
      <c r="G6726">
        <v>55</v>
      </c>
      <c r="H6726">
        <v>11.2</v>
      </c>
      <c r="I6726" t="s">
        <v>24</v>
      </c>
      <c r="J6726">
        <v>72</v>
      </c>
      <c r="K6726">
        <v>0</v>
      </c>
      <c r="L6726">
        <v>18</v>
      </c>
      <c r="M6726">
        <v>72</v>
      </c>
      <c r="N6726">
        <v>5.45</v>
      </c>
      <c r="P6726">
        <v>0.3</v>
      </c>
      <c r="R6726">
        <v>0.15</v>
      </c>
      <c r="X6726" t="s">
        <v>4204</v>
      </c>
      <c r="Y6726">
        <v>6725</v>
      </c>
      <c r="Z6726" s="1">
        <v>0.74665740740740738</v>
      </c>
      <c r="AA6726" t="s">
        <v>12857</v>
      </c>
      <c r="AB6726">
        <v>1.2999999999999999E-2</v>
      </c>
      <c r="AC6726">
        <v>-1E-3</v>
      </c>
      <c r="AD6726">
        <v>5.45</v>
      </c>
      <c r="AE6726" t="s">
        <v>10669</v>
      </c>
      <c r="AF6726" t="s">
        <v>36</v>
      </c>
    </row>
    <row r="6727" spans="1:32" x14ac:dyDescent="0.2">
      <c r="A6727">
        <v>6726</v>
      </c>
      <c r="C6727">
        <v>164614</v>
      </c>
      <c r="D6727">
        <v>66551</v>
      </c>
      <c r="F6727">
        <v>18</v>
      </c>
      <c r="G6727">
        <v>0</v>
      </c>
      <c r="H6727">
        <v>36.4</v>
      </c>
      <c r="I6727" t="s">
        <v>24</v>
      </c>
      <c r="J6727">
        <v>33</v>
      </c>
      <c r="K6727">
        <v>12</v>
      </c>
      <c r="L6727">
        <v>50</v>
      </c>
      <c r="M6727">
        <v>33</v>
      </c>
      <c r="N6727">
        <v>5.99</v>
      </c>
      <c r="P6727">
        <v>1.51</v>
      </c>
      <c r="W6727" t="s">
        <v>27</v>
      </c>
      <c r="X6727" t="s">
        <v>2959</v>
      </c>
      <c r="Y6727">
        <v>6726</v>
      </c>
      <c r="Z6727" s="1">
        <v>0.75042129629629628</v>
      </c>
      <c r="AA6727" t="s">
        <v>12858</v>
      </c>
      <c r="AB6727">
        <v>-3.0000000000000001E-3</v>
      </c>
      <c r="AC6727">
        <v>-1.9E-2</v>
      </c>
      <c r="AD6727">
        <v>5.99</v>
      </c>
      <c r="AE6727" t="s">
        <v>12197</v>
      </c>
    </row>
    <row r="6728" spans="1:32" x14ac:dyDescent="0.2">
      <c r="A6728">
        <v>6727</v>
      </c>
      <c r="C6728">
        <v>164637</v>
      </c>
      <c r="D6728">
        <v>186169</v>
      </c>
      <c r="F6728">
        <v>18</v>
      </c>
      <c r="G6728">
        <v>3</v>
      </c>
      <c r="H6728">
        <v>1.7</v>
      </c>
      <c r="I6728" t="s">
        <v>26</v>
      </c>
      <c r="J6728">
        <v>22</v>
      </c>
      <c r="K6728">
        <v>43</v>
      </c>
      <c r="L6728">
        <v>6</v>
      </c>
      <c r="M6728">
        <v>-22</v>
      </c>
      <c r="N6728">
        <v>6.74</v>
      </c>
      <c r="P6728">
        <v>-0.05</v>
      </c>
      <c r="R6728">
        <v>-0.87</v>
      </c>
      <c r="X6728" t="s">
        <v>5498</v>
      </c>
      <c r="Y6728">
        <v>6727</v>
      </c>
      <c r="Z6728" s="1">
        <v>0.75210300925925921</v>
      </c>
      <c r="AA6728" t="s">
        <v>12859</v>
      </c>
      <c r="AB6728">
        <v>3.0000000000000001E-3</v>
      </c>
      <c r="AC6728">
        <v>7.0000000000000001E-3</v>
      </c>
      <c r="AD6728">
        <v>6.74</v>
      </c>
      <c r="AE6728" t="s">
        <v>11535</v>
      </c>
      <c r="AF6728" t="s">
        <v>36</v>
      </c>
    </row>
    <row r="6729" spans="1:32" x14ac:dyDescent="0.2">
      <c r="A6729">
        <v>6728</v>
      </c>
      <c r="C6729">
        <v>164646</v>
      </c>
      <c r="D6729">
        <v>47121</v>
      </c>
      <c r="E6729">
        <v>9980</v>
      </c>
      <c r="F6729">
        <v>17</v>
      </c>
      <c r="G6729">
        <v>59</v>
      </c>
      <c r="H6729">
        <v>56.2</v>
      </c>
      <c r="I6729" t="s">
        <v>24</v>
      </c>
      <c r="J6729">
        <v>45</v>
      </c>
      <c r="K6729">
        <v>30</v>
      </c>
      <c r="L6729">
        <v>5</v>
      </c>
      <c r="M6729">
        <v>45</v>
      </c>
      <c r="N6729">
        <v>5.67</v>
      </c>
      <c r="P6729">
        <v>1.57</v>
      </c>
      <c r="R6729">
        <v>1.91</v>
      </c>
      <c r="X6729" t="s">
        <v>1631</v>
      </c>
      <c r="Y6729">
        <v>6728</v>
      </c>
      <c r="Z6729" s="1">
        <v>0.74995601851851845</v>
      </c>
      <c r="AA6729" t="s">
        <v>12860</v>
      </c>
      <c r="AB6729">
        <v>8.0000000000000002E-3</v>
      </c>
      <c r="AC6729">
        <v>-2.5000000000000001E-2</v>
      </c>
      <c r="AD6729">
        <v>5.67</v>
      </c>
      <c r="AE6729" t="s">
        <v>53</v>
      </c>
      <c r="AF6729" t="s">
        <v>36</v>
      </c>
    </row>
    <row r="6730" spans="1:32" x14ac:dyDescent="0.2">
      <c r="A6730">
        <v>6729</v>
      </c>
      <c r="B6730" t="s">
        <v>4205</v>
      </c>
      <c r="C6730">
        <v>164668</v>
      </c>
      <c r="D6730">
        <v>85647</v>
      </c>
      <c r="E6730">
        <v>10014</v>
      </c>
      <c r="F6730">
        <v>18</v>
      </c>
      <c r="G6730">
        <v>1</v>
      </c>
      <c r="H6730">
        <v>29.9</v>
      </c>
      <c r="I6730" t="s">
        <v>24</v>
      </c>
      <c r="J6730">
        <v>21</v>
      </c>
      <c r="K6730">
        <v>35</v>
      </c>
      <c r="L6730">
        <v>43</v>
      </c>
      <c r="M6730">
        <v>21</v>
      </c>
      <c r="N6730">
        <v>5.18</v>
      </c>
      <c r="P6730">
        <v>0.95</v>
      </c>
      <c r="R6730">
        <v>0.56999999999999995</v>
      </c>
      <c r="X6730" t="s">
        <v>71</v>
      </c>
      <c r="Y6730">
        <v>6729</v>
      </c>
      <c r="Z6730" s="1">
        <v>0.75104050925925925</v>
      </c>
      <c r="AA6730" t="s">
        <v>12861</v>
      </c>
      <c r="AB6730">
        <v>1.0999999999999999E-2</v>
      </c>
      <c r="AC6730">
        <v>3.2000000000000001E-2</v>
      </c>
      <c r="AD6730">
        <v>5.18</v>
      </c>
      <c r="AE6730" t="s">
        <v>71</v>
      </c>
    </row>
    <row r="6731" spans="1:32" x14ac:dyDescent="0.2">
      <c r="A6731">
        <v>6730</v>
      </c>
      <c r="B6731" t="s">
        <v>4205</v>
      </c>
      <c r="C6731">
        <v>164669</v>
      </c>
      <c r="D6731">
        <v>85648</v>
      </c>
      <c r="E6731">
        <v>10014</v>
      </c>
      <c r="F6731">
        <v>18</v>
      </c>
      <c r="G6731">
        <v>1</v>
      </c>
      <c r="H6731">
        <v>30.4</v>
      </c>
      <c r="I6731" t="s">
        <v>24</v>
      </c>
      <c r="J6731">
        <v>21</v>
      </c>
      <c r="K6731">
        <v>35</v>
      </c>
      <c r="L6731">
        <v>44</v>
      </c>
      <c r="M6731">
        <v>21</v>
      </c>
      <c r="N6731">
        <v>4.96</v>
      </c>
      <c r="P6731">
        <v>0.12</v>
      </c>
      <c r="R6731">
        <v>0.13</v>
      </c>
      <c r="X6731" t="s">
        <v>4206</v>
      </c>
      <c r="Y6731">
        <v>6730</v>
      </c>
      <c r="Z6731" s="1">
        <v>0.75104629629629638</v>
      </c>
      <c r="AA6731" t="s">
        <v>12862</v>
      </c>
      <c r="AB6731">
        <v>1.2E-2</v>
      </c>
      <c r="AC6731">
        <v>3.5000000000000003E-2</v>
      </c>
      <c r="AD6731">
        <v>4.96</v>
      </c>
      <c r="AE6731" t="s">
        <v>606</v>
      </c>
    </row>
    <row r="6732" spans="1:32" x14ac:dyDescent="0.2">
      <c r="A6732">
        <v>6731</v>
      </c>
      <c r="C6732">
        <v>164712</v>
      </c>
      <c r="D6732">
        <v>257569</v>
      </c>
      <c r="F6732">
        <v>18</v>
      </c>
      <c r="G6732">
        <v>11</v>
      </c>
      <c r="H6732">
        <v>15.7</v>
      </c>
      <c r="I6732" t="s">
        <v>26</v>
      </c>
      <c r="J6732">
        <v>75</v>
      </c>
      <c r="K6732">
        <v>53</v>
      </c>
      <c r="L6732">
        <v>29</v>
      </c>
      <c r="M6732">
        <v>-75</v>
      </c>
      <c r="N6732">
        <v>5.86</v>
      </c>
      <c r="P6732">
        <v>1.24</v>
      </c>
      <c r="R6732">
        <v>1.43</v>
      </c>
      <c r="X6732" t="s">
        <v>125</v>
      </c>
      <c r="Y6732">
        <v>6731</v>
      </c>
      <c r="Z6732" s="1">
        <v>0.75782060185185196</v>
      </c>
      <c r="AA6732" t="s">
        <v>12863</v>
      </c>
      <c r="AB6732">
        <v>0.01</v>
      </c>
      <c r="AC6732">
        <v>-0.29499999999999998</v>
      </c>
      <c r="AD6732">
        <v>5.86</v>
      </c>
      <c r="AE6732" t="s">
        <v>125</v>
      </c>
    </row>
    <row r="6733" spans="1:32" x14ac:dyDescent="0.2">
      <c r="A6733">
        <v>6732</v>
      </c>
      <c r="C6733">
        <v>164716</v>
      </c>
      <c r="D6733">
        <v>142045</v>
      </c>
      <c r="F6733">
        <v>18</v>
      </c>
      <c r="G6733">
        <v>2</v>
      </c>
      <c r="H6733">
        <v>46.3</v>
      </c>
      <c r="I6733" t="s">
        <v>26</v>
      </c>
      <c r="J6733">
        <v>5</v>
      </c>
      <c r="K6733">
        <v>21</v>
      </c>
      <c r="L6733">
        <v>31</v>
      </c>
      <c r="M6733">
        <v>-5</v>
      </c>
      <c r="N6733">
        <v>6.76</v>
      </c>
      <c r="P6733">
        <v>0.16</v>
      </c>
      <c r="R6733">
        <v>-0.1</v>
      </c>
      <c r="X6733" t="s">
        <v>102</v>
      </c>
      <c r="Y6733">
        <v>6732</v>
      </c>
      <c r="Z6733" s="1">
        <v>0.75192476851851853</v>
      </c>
      <c r="AA6733" t="s">
        <v>12864</v>
      </c>
      <c r="AB6733">
        <v>1.0999999999999999E-2</v>
      </c>
      <c r="AC6733">
        <v>-3.5000000000000003E-2</v>
      </c>
      <c r="AD6733">
        <v>6.76</v>
      </c>
      <c r="AE6733" t="s">
        <v>102</v>
      </c>
    </row>
    <row r="6734" spans="1:32" x14ac:dyDescent="0.2">
      <c r="A6734">
        <v>6733</v>
      </c>
      <c r="B6734" t="s">
        <v>4207</v>
      </c>
      <c r="C6734">
        <v>164764</v>
      </c>
      <c r="D6734">
        <v>142050</v>
      </c>
      <c r="E6734">
        <v>10073</v>
      </c>
      <c r="F6734">
        <v>18</v>
      </c>
      <c r="G6734">
        <v>3</v>
      </c>
      <c r="H6734">
        <v>5</v>
      </c>
      <c r="I6734" t="s">
        <v>26</v>
      </c>
      <c r="J6734">
        <v>8</v>
      </c>
      <c r="K6734">
        <v>10</v>
      </c>
      <c r="L6734">
        <v>49</v>
      </c>
      <c r="M6734">
        <v>-8</v>
      </c>
      <c r="N6734">
        <v>5.94</v>
      </c>
      <c r="X6734" t="s">
        <v>430</v>
      </c>
      <c r="Y6734">
        <v>6733</v>
      </c>
      <c r="Z6734" s="1">
        <v>0.75214120370370363</v>
      </c>
      <c r="AA6734" t="s">
        <v>12865</v>
      </c>
      <c r="AB6734">
        <v>2.9000000000000001E-2</v>
      </c>
      <c r="AC6734">
        <v>-3.6999999999999998E-2</v>
      </c>
      <c r="AD6734">
        <v>5.94</v>
      </c>
      <c r="AE6734" t="s">
        <v>430</v>
      </c>
    </row>
    <row r="6735" spans="1:32" x14ac:dyDescent="0.2">
      <c r="A6735">
        <v>6734</v>
      </c>
      <c r="B6735" t="s">
        <v>4207</v>
      </c>
      <c r="C6735">
        <v>164765</v>
      </c>
      <c r="D6735">
        <v>142050</v>
      </c>
      <c r="E6735">
        <v>10073</v>
      </c>
      <c r="F6735">
        <v>18</v>
      </c>
      <c r="G6735">
        <v>3</v>
      </c>
      <c r="H6735">
        <v>4.9000000000000004</v>
      </c>
      <c r="I6735" t="s">
        <v>26</v>
      </c>
      <c r="J6735">
        <v>8</v>
      </c>
      <c r="K6735">
        <v>10</v>
      </c>
      <c r="L6735">
        <v>50</v>
      </c>
      <c r="M6735">
        <v>-8</v>
      </c>
      <c r="N6735">
        <v>5.24</v>
      </c>
      <c r="P6735">
        <v>0.38</v>
      </c>
      <c r="R6735">
        <v>0.04</v>
      </c>
      <c r="X6735" t="s">
        <v>63</v>
      </c>
      <c r="Y6735">
        <v>6734</v>
      </c>
      <c r="Z6735" s="1">
        <v>0.75214004629629627</v>
      </c>
      <c r="AA6735" t="s">
        <v>12866</v>
      </c>
      <c r="AB6735">
        <v>2.8000000000000001E-2</v>
      </c>
      <c r="AC6735">
        <v>-3.6999999999999998E-2</v>
      </c>
      <c r="AD6735">
        <v>5.24</v>
      </c>
      <c r="AE6735" t="s">
        <v>63</v>
      </c>
    </row>
    <row r="6736" spans="1:32" x14ac:dyDescent="0.2">
      <c r="A6736">
        <v>6735</v>
      </c>
      <c r="C6736">
        <v>164780</v>
      </c>
      <c r="D6736">
        <v>8962</v>
      </c>
      <c r="F6736">
        <v>17</v>
      </c>
      <c r="G6736">
        <v>54</v>
      </c>
      <c r="H6736">
        <v>26.6</v>
      </c>
      <c r="I6736" t="s">
        <v>24</v>
      </c>
      <c r="J6736">
        <v>75</v>
      </c>
      <c r="K6736">
        <v>10</v>
      </c>
      <c r="L6736">
        <v>15</v>
      </c>
      <c r="M6736">
        <v>75</v>
      </c>
      <c r="N6736">
        <v>6.36</v>
      </c>
      <c r="P6736">
        <v>0.98</v>
      </c>
      <c r="X6736" t="s">
        <v>197</v>
      </c>
      <c r="Y6736">
        <v>6735</v>
      </c>
      <c r="Z6736" s="1">
        <v>0.74614120370370374</v>
      </c>
      <c r="AA6736" t="s">
        <v>12867</v>
      </c>
      <c r="AB6736">
        <v>-1.2999999999999999E-2</v>
      </c>
      <c r="AC6736">
        <v>2.3E-2</v>
      </c>
      <c r="AD6736">
        <v>6.36</v>
      </c>
      <c r="AE6736" t="s">
        <v>197</v>
      </c>
    </row>
    <row r="6737" spans="1:32" x14ac:dyDescent="0.2">
      <c r="A6737">
        <v>6736</v>
      </c>
      <c r="B6737" t="s">
        <v>4208</v>
      </c>
      <c r="C6737">
        <v>164794</v>
      </c>
      <c r="D6737">
        <v>186204</v>
      </c>
      <c r="F6737">
        <v>18</v>
      </c>
      <c r="G6737">
        <v>3</v>
      </c>
      <c r="H6737">
        <v>52.4</v>
      </c>
      <c r="I6737" t="s">
        <v>26</v>
      </c>
      <c r="J6737">
        <v>24</v>
      </c>
      <c r="K6737">
        <v>21</v>
      </c>
      <c r="L6737">
        <v>38</v>
      </c>
      <c r="M6737">
        <v>-24</v>
      </c>
      <c r="N6737">
        <v>5.97</v>
      </c>
      <c r="P6737">
        <v>0</v>
      </c>
      <c r="R6737">
        <v>-0.89</v>
      </c>
      <c r="T6737">
        <v>0.02</v>
      </c>
      <c r="X6737" t="s">
        <v>4209</v>
      </c>
      <c r="Y6737">
        <v>6736</v>
      </c>
      <c r="Z6737" s="1">
        <v>0.75268981481481478</v>
      </c>
      <c r="AA6737" t="s">
        <v>12868</v>
      </c>
      <c r="AB6737">
        <v>2E-3</v>
      </c>
      <c r="AC6737">
        <v>3.0000000000000001E-3</v>
      </c>
      <c r="AD6737">
        <v>5.97</v>
      </c>
      <c r="AE6737" t="s">
        <v>12869</v>
      </c>
      <c r="AF6737" t="s">
        <v>36</v>
      </c>
    </row>
    <row r="6738" spans="1:32" x14ac:dyDescent="0.2">
      <c r="A6738">
        <v>6737</v>
      </c>
      <c r="C6738">
        <v>164824</v>
      </c>
      <c r="D6738">
        <v>66562</v>
      </c>
      <c r="F6738">
        <v>18</v>
      </c>
      <c r="G6738">
        <v>1</v>
      </c>
      <c r="H6738">
        <v>35.9</v>
      </c>
      <c r="I6738" t="s">
        <v>24</v>
      </c>
      <c r="J6738">
        <v>33</v>
      </c>
      <c r="K6738">
        <v>18</v>
      </c>
      <c r="L6738">
        <v>41</v>
      </c>
      <c r="M6738">
        <v>33</v>
      </c>
      <c r="N6738">
        <v>6.15</v>
      </c>
      <c r="P6738">
        <v>1.55</v>
      </c>
      <c r="X6738" t="s">
        <v>77</v>
      </c>
      <c r="Y6738">
        <v>6737</v>
      </c>
      <c r="Z6738" s="1">
        <v>0.7511099537037037</v>
      </c>
      <c r="AA6738" t="s">
        <v>12870</v>
      </c>
      <c r="AB6738">
        <v>2.5000000000000001E-2</v>
      </c>
      <c r="AC6738">
        <v>2.3E-2</v>
      </c>
      <c r="AD6738">
        <v>6.15</v>
      </c>
      <c r="AE6738" t="s">
        <v>77</v>
      </c>
    </row>
    <row r="6739" spans="1:32" x14ac:dyDescent="0.2">
      <c r="A6739">
        <v>6738</v>
      </c>
      <c r="B6739" t="s">
        <v>4210</v>
      </c>
      <c r="C6739">
        <v>164852</v>
      </c>
      <c r="D6739">
        <v>85672</v>
      </c>
      <c r="E6739" t="s">
        <v>4211</v>
      </c>
      <c r="F6739">
        <v>18</v>
      </c>
      <c r="G6739">
        <v>2</v>
      </c>
      <c r="H6739">
        <v>23.1</v>
      </c>
      <c r="I6739" t="s">
        <v>24</v>
      </c>
      <c r="J6739">
        <v>20</v>
      </c>
      <c r="K6739">
        <v>50</v>
      </c>
      <c r="L6739">
        <v>1</v>
      </c>
      <c r="M6739">
        <v>20</v>
      </c>
      <c r="N6739">
        <v>5.28</v>
      </c>
      <c r="P6739">
        <v>-0.09</v>
      </c>
      <c r="R6739">
        <v>-0.61</v>
      </c>
      <c r="X6739" t="s">
        <v>2318</v>
      </c>
      <c r="Y6739">
        <v>6738</v>
      </c>
      <c r="Z6739" s="1">
        <v>0.75165625000000003</v>
      </c>
      <c r="AA6739" t="s">
        <v>12871</v>
      </c>
      <c r="AB6739">
        <v>5.0000000000000001E-3</v>
      </c>
      <c r="AC6739">
        <v>-0.01</v>
      </c>
      <c r="AD6739">
        <v>5.28</v>
      </c>
      <c r="AE6739" t="s">
        <v>2318</v>
      </c>
    </row>
    <row r="6740" spans="1:32" x14ac:dyDescent="0.2">
      <c r="A6740">
        <v>6739</v>
      </c>
      <c r="C6740">
        <v>164870</v>
      </c>
      <c r="D6740">
        <v>209671</v>
      </c>
      <c r="F6740">
        <v>18</v>
      </c>
      <c r="G6740">
        <v>4</v>
      </c>
      <c r="H6740">
        <v>50.4</v>
      </c>
      <c r="I6740" t="s">
        <v>26</v>
      </c>
      <c r="J6740">
        <v>35</v>
      </c>
      <c r="K6740">
        <v>54</v>
      </c>
      <c r="L6740">
        <v>5</v>
      </c>
      <c r="M6740">
        <v>-35</v>
      </c>
      <c r="N6740">
        <v>6</v>
      </c>
      <c r="P6740">
        <v>1.1599999999999999</v>
      </c>
      <c r="X6740" t="s">
        <v>125</v>
      </c>
      <c r="Y6740">
        <v>6739</v>
      </c>
      <c r="Z6740" s="1">
        <v>0.75336111111111104</v>
      </c>
      <c r="AA6740" t="s">
        <v>12872</v>
      </c>
      <c r="AB6740">
        <v>-1.6E-2</v>
      </c>
      <c r="AC6740">
        <v>-3.5000000000000003E-2</v>
      </c>
      <c r="AD6740">
        <v>6</v>
      </c>
      <c r="AE6740" t="s">
        <v>125</v>
      </c>
    </row>
    <row r="6741" spans="1:32" x14ac:dyDescent="0.2">
      <c r="A6741">
        <v>6740</v>
      </c>
      <c r="C6741">
        <v>164871</v>
      </c>
      <c r="D6741">
        <v>254141</v>
      </c>
      <c r="F6741">
        <v>18</v>
      </c>
      <c r="G6741">
        <v>7</v>
      </c>
      <c r="H6741">
        <v>48.3</v>
      </c>
      <c r="I6741" t="s">
        <v>26</v>
      </c>
      <c r="J6741">
        <v>64</v>
      </c>
      <c r="K6741">
        <v>33</v>
      </c>
      <c r="L6741">
        <v>0</v>
      </c>
      <c r="M6741">
        <v>-64</v>
      </c>
      <c r="N6741">
        <v>6.41</v>
      </c>
      <c r="P6741">
        <v>1.26</v>
      </c>
      <c r="R6741">
        <v>1.41</v>
      </c>
      <c r="X6741" t="s">
        <v>219</v>
      </c>
      <c r="Y6741">
        <v>6740</v>
      </c>
      <c r="Z6741" s="1">
        <v>0.75542013888888881</v>
      </c>
      <c r="AA6741" t="s">
        <v>12873</v>
      </c>
      <c r="AB6741">
        <v>-1.4999999999999999E-2</v>
      </c>
      <c r="AC6741">
        <v>-5.2999999999999999E-2</v>
      </c>
      <c r="AD6741">
        <v>6.41</v>
      </c>
      <c r="AE6741" t="s">
        <v>5659</v>
      </c>
      <c r="AF6741" t="s">
        <v>36</v>
      </c>
    </row>
    <row r="6742" spans="1:32" x14ac:dyDescent="0.2">
      <c r="A6742">
        <v>6741</v>
      </c>
      <c r="B6742" t="s">
        <v>4212</v>
      </c>
      <c r="C6742">
        <v>164900</v>
      </c>
      <c r="D6742">
        <v>85676</v>
      </c>
      <c r="F6742">
        <v>18</v>
      </c>
      <c r="G6742">
        <v>2</v>
      </c>
      <c r="H6742">
        <v>30.1</v>
      </c>
      <c r="I6742" t="s">
        <v>24</v>
      </c>
      <c r="J6742">
        <v>22</v>
      </c>
      <c r="K6742">
        <v>55</v>
      </c>
      <c r="L6742">
        <v>23</v>
      </c>
      <c r="M6742">
        <v>22</v>
      </c>
      <c r="N6742">
        <v>6.21</v>
      </c>
      <c r="P6742">
        <v>-0.1</v>
      </c>
      <c r="R6742">
        <v>-0.64</v>
      </c>
      <c r="X6742" t="s">
        <v>1266</v>
      </c>
      <c r="Y6742">
        <v>6741</v>
      </c>
      <c r="Z6742" s="1">
        <v>0.75173726851851852</v>
      </c>
      <c r="AA6742" t="s">
        <v>12874</v>
      </c>
      <c r="AB6742">
        <v>-4.0000000000000001E-3</v>
      </c>
      <c r="AC6742">
        <v>-8.0000000000000002E-3</v>
      </c>
      <c r="AD6742">
        <v>6.21</v>
      </c>
      <c r="AE6742" t="s">
        <v>1266</v>
      </c>
    </row>
    <row r="6743" spans="1:32" x14ac:dyDescent="0.2">
      <c r="A6743">
        <v>6742</v>
      </c>
      <c r="B6743" t="s">
        <v>4213</v>
      </c>
      <c r="C6743">
        <v>164975</v>
      </c>
      <c r="D6743">
        <v>186237</v>
      </c>
      <c r="E6743" t="s">
        <v>4214</v>
      </c>
      <c r="F6743">
        <v>18</v>
      </c>
      <c r="G6743">
        <v>5</v>
      </c>
      <c r="H6743">
        <v>1.3</v>
      </c>
      <c r="I6743" t="s">
        <v>26</v>
      </c>
      <c r="J6743">
        <v>29</v>
      </c>
      <c r="K6743">
        <v>34</v>
      </c>
      <c r="L6743">
        <v>48</v>
      </c>
      <c r="M6743">
        <v>-29</v>
      </c>
      <c r="N6743">
        <v>4.6900000000000004</v>
      </c>
      <c r="P6743">
        <v>0.78</v>
      </c>
      <c r="R6743">
        <v>0.52</v>
      </c>
      <c r="T6743">
        <v>0.45</v>
      </c>
      <c r="X6743" t="s">
        <v>4215</v>
      </c>
      <c r="Y6743">
        <v>6742</v>
      </c>
      <c r="Z6743" s="1">
        <v>0.75348726851851844</v>
      </c>
      <c r="AA6743" t="s">
        <v>12875</v>
      </c>
      <c r="AB6743">
        <v>1.2999999999999999E-2</v>
      </c>
      <c r="AC6743">
        <v>0</v>
      </c>
      <c r="AD6743">
        <v>4.6900000000000004</v>
      </c>
      <c r="AE6743" t="s">
        <v>12876</v>
      </c>
      <c r="AF6743" t="s">
        <v>36</v>
      </c>
    </row>
    <row r="6744" spans="1:32" x14ac:dyDescent="0.2">
      <c r="A6744">
        <v>6743</v>
      </c>
      <c r="B6744" t="s">
        <v>4216</v>
      </c>
      <c r="C6744">
        <v>165024</v>
      </c>
      <c r="D6744">
        <v>245242</v>
      </c>
      <c r="F6744">
        <v>18</v>
      </c>
      <c r="G6744">
        <v>6</v>
      </c>
      <c r="H6744">
        <v>37.9</v>
      </c>
      <c r="I6744" t="s">
        <v>26</v>
      </c>
      <c r="J6744">
        <v>50</v>
      </c>
      <c r="K6744">
        <v>5</v>
      </c>
      <c r="L6744">
        <v>30</v>
      </c>
      <c r="M6744">
        <v>-50</v>
      </c>
      <c r="N6744">
        <v>3.66</v>
      </c>
      <c r="P6744">
        <v>-0.08</v>
      </c>
      <c r="R6744">
        <v>-0.85</v>
      </c>
      <c r="X6744" t="s">
        <v>2511</v>
      </c>
      <c r="Y6744">
        <v>6743</v>
      </c>
      <c r="Z6744" s="1">
        <v>0.7546053240740741</v>
      </c>
      <c r="AA6744" t="s">
        <v>12877</v>
      </c>
      <c r="AB6744">
        <v>-0.01</v>
      </c>
      <c r="AC6744">
        <v>-1.4E-2</v>
      </c>
      <c r="AD6744">
        <v>3.66</v>
      </c>
      <c r="AE6744" t="s">
        <v>2511</v>
      </c>
    </row>
    <row r="6745" spans="1:32" x14ac:dyDescent="0.2">
      <c r="A6745">
        <v>6744</v>
      </c>
      <c r="C6745">
        <v>165029</v>
      </c>
      <c r="D6745">
        <v>103334</v>
      </c>
      <c r="F6745">
        <v>18</v>
      </c>
      <c r="G6745">
        <v>3</v>
      </c>
      <c r="H6745">
        <v>14.7</v>
      </c>
      <c r="I6745" t="s">
        <v>24</v>
      </c>
      <c r="J6745">
        <v>19</v>
      </c>
      <c r="K6745">
        <v>36</v>
      </c>
      <c r="L6745">
        <v>47</v>
      </c>
      <c r="M6745">
        <v>19</v>
      </c>
      <c r="N6745">
        <v>6.5</v>
      </c>
      <c r="O6745" t="s">
        <v>103</v>
      </c>
      <c r="P6745">
        <v>0.01</v>
      </c>
      <c r="R6745">
        <v>-0.01</v>
      </c>
      <c r="X6745" t="s">
        <v>134</v>
      </c>
      <c r="Y6745">
        <v>6744</v>
      </c>
      <c r="Z6745" s="1">
        <v>0.75225347222222227</v>
      </c>
      <c r="AA6745" t="s">
        <v>12878</v>
      </c>
      <c r="AB6745">
        <v>2.4E-2</v>
      </c>
      <c r="AC6745">
        <v>-8.0000000000000002E-3</v>
      </c>
      <c r="AD6745">
        <v>6.5</v>
      </c>
      <c r="AE6745" t="s">
        <v>134</v>
      </c>
    </row>
    <row r="6746" spans="1:32" x14ac:dyDescent="0.2">
      <c r="A6746">
        <v>6745</v>
      </c>
      <c r="B6746" t="s">
        <v>4217</v>
      </c>
      <c r="C6746">
        <v>165040</v>
      </c>
      <c r="D6746">
        <v>254147</v>
      </c>
      <c r="E6746">
        <v>10204</v>
      </c>
      <c r="F6746">
        <v>18</v>
      </c>
      <c r="G6746">
        <v>8</v>
      </c>
      <c r="H6746">
        <v>34.799999999999997</v>
      </c>
      <c r="I6746" t="s">
        <v>26</v>
      </c>
      <c r="J6746">
        <v>63</v>
      </c>
      <c r="K6746">
        <v>40</v>
      </c>
      <c r="L6746">
        <v>6</v>
      </c>
      <c r="M6746">
        <v>-63</v>
      </c>
      <c r="N6746">
        <v>4.3499999999999996</v>
      </c>
      <c r="P6746">
        <v>0.22</v>
      </c>
      <c r="R6746">
        <v>0.18</v>
      </c>
      <c r="X6746" t="s">
        <v>4218</v>
      </c>
      <c r="Y6746">
        <v>6745</v>
      </c>
      <c r="Z6746" s="1">
        <v>0.7559583333333334</v>
      </c>
      <c r="AA6746" t="s">
        <v>12879</v>
      </c>
      <c r="AB6746">
        <v>1.2999999999999999E-2</v>
      </c>
      <c r="AC6746">
        <v>-0.188</v>
      </c>
      <c r="AD6746">
        <v>4.3499999999999996</v>
      </c>
      <c r="AE6746" t="s">
        <v>4218</v>
      </c>
    </row>
    <row r="6747" spans="1:32" x14ac:dyDescent="0.2">
      <c r="A6747">
        <v>6746</v>
      </c>
      <c r="B6747" t="s">
        <v>4219</v>
      </c>
      <c r="C6747">
        <v>165135</v>
      </c>
      <c r="D6747">
        <v>209696</v>
      </c>
      <c r="E6747">
        <v>10173</v>
      </c>
      <c r="F6747">
        <v>18</v>
      </c>
      <c r="G6747">
        <v>5</v>
      </c>
      <c r="H6747">
        <v>48.5</v>
      </c>
      <c r="I6747" t="s">
        <v>26</v>
      </c>
      <c r="J6747">
        <v>30</v>
      </c>
      <c r="K6747">
        <v>25</v>
      </c>
      <c r="L6747">
        <v>27</v>
      </c>
      <c r="M6747">
        <v>-30</v>
      </c>
      <c r="N6747">
        <v>2.99</v>
      </c>
      <c r="P6747">
        <v>1</v>
      </c>
      <c r="R6747">
        <v>0.77</v>
      </c>
      <c r="T6747">
        <v>0.51</v>
      </c>
      <c r="X6747" t="s">
        <v>54</v>
      </c>
      <c r="Y6747">
        <v>6746</v>
      </c>
      <c r="Z6747" s="1">
        <v>0.75403356481481476</v>
      </c>
      <c r="AA6747" t="s">
        <v>12880</v>
      </c>
      <c r="AB6747">
        <v>-5.2999999999999999E-2</v>
      </c>
      <c r="AC6747">
        <v>-0.185</v>
      </c>
      <c r="AD6747">
        <v>2.99</v>
      </c>
      <c r="AE6747" t="s">
        <v>54</v>
      </c>
    </row>
    <row r="6748" spans="1:32" x14ac:dyDescent="0.2">
      <c r="A6748">
        <v>6747</v>
      </c>
      <c r="C6748">
        <v>165174</v>
      </c>
      <c r="D6748">
        <v>123090</v>
      </c>
      <c r="E6748" t="s">
        <v>4220</v>
      </c>
      <c r="F6748">
        <v>18</v>
      </c>
      <c r="G6748">
        <v>4</v>
      </c>
      <c r="H6748">
        <v>37.299999999999997</v>
      </c>
      <c r="I6748" t="s">
        <v>24</v>
      </c>
      <c r="J6748">
        <v>1</v>
      </c>
      <c r="K6748">
        <v>55</v>
      </c>
      <c r="L6748">
        <v>9</v>
      </c>
      <c r="M6748">
        <v>1</v>
      </c>
      <c r="N6748">
        <v>6.14</v>
      </c>
      <c r="P6748">
        <v>0</v>
      </c>
      <c r="R6748">
        <v>-0.91</v>
      </c>
      <c r="X6748" t="s">
        <v>1228</v>
      </c>
      <c r="Y6748">
        <v>6747</v>
      </c>
      <c r="Z6748" s="1">
        <v>0.75320949074074084</v>
      </c>
      <c r="AA6748" t="s">
        <v>12881</v>
      </c>
      <c r="AB6748">
        <v>-2E-3</v>
      </c>
      <c r="AC6748">
        <v>-3.0000000000000001E-3</v>
      </c>
      <c r="AD6748">
        <v>6.14</v>
      </c>
      <c r="AE6748" t="s">
        <v>2278</v>
      </c>
    </row>
    <row r="6749" spans="1:32" x14ac:dyDescent="0.2">
      <c r="A6749">
        <v>6748</v>
      </c>
      <c r="C6749">
        <v>165185</v>
      </c>
      <c r="D6749">
        <v>209710</v>
      </c>
      <c r="F6749">
        <v>18</v>
      </c>
      <c r="G6749">
        <v>6</v>
      </c>
      <c r="H6749">
        <v>23.7</v>
      </c>
      <c r="I6749" t="s">
        <v>26</v>
      </c>
      <c r="J6749">
        <v>36</v>
      </c>
      <c r="K6749">
        <v>1</v>
      </c>
      <c r="L6749">
        <v>11</v>
      </c>
      <c r="M6749">
        <v>-36</v>
      </c>
      <c r="N6749">
        <v>5.95</v>
      </c>
      <c r="P6749">
        <v>0.62</v>
      </c>
      <c r="R6749">
        <v>7.0000000000000007E-2</v>
      </c>
      <c r="X6749" t="s">
        <v>35</v>
      </c>
      <c r="Y6749">
        <v>6748</v>
      </c>
      <c r="Z6749" s="1">
        <v>0.75444097222222217</v>
      </c>
      <c r="AA6749" t="s">
        <v>12882</v>
      </c>
      <c r="AB6749">
        <v>0.11</v>
      </c>
      <c r="AC6749">
        <v>1.4999999999999999E-2</v>
      </c>
      <c r="AD6749">
        <v>5.95</v>
      </c>
      <c r="AE6749" t="s">
        <v>35</v>
      </c>
    </row>
    <row r="6750" spans="1:32" x14ac:dyDescent="0.2">
      <c r="A6750">
        <v>6749</v>
      </c>
      <c r="C6750">
        <v>165189</v>
      </c>
      <c r="D6750">
        <v>228708</v>
      </c>
      <c r="F6750">
        <v>18</v>
      </c>
      <c r="G6750">
        <v>6</v>
      </c>
      <c r="H6750">
        <v>49.8</v>
      </c>
      <c r="I6750" t="s">
        <v>26</v>
      </c>
      <c r="J6750">
        <v>43</v>
      </c>
      <c r="K6750">
        <v>25</v>
      </c>
      <c r="L6750">
        <v>29</v>
      </c>
      <c r="M6750">
        <v>-43</v>
      </c>
      <c r="N6750">
        <v>5.77</v>
      </c>
      <c r="O6750" t="s">
        <v>349</v>
      </c>
      <c r="P6750">
        <v>0.22</v>
      </c>
      <c r="R6750">
        <v>0.16</v>
      </c>
      <c r="X6750" t="s">
        <v>249</v>
      </c>
      <c r="Y6750">
        <v>6749</v>
      </c>
      <c r="Z6750" s="1">
        <v>0.75474305555555554</v>
      </c>
      <c r="AA6750" t="s">
        <v>12883</v>
      </c>
      <c r="AB6750">
        <v>-1E-3</v>
      </c>
      <c r="AC6750">
        <v>-9.9000000000000005E-2</v>
      </c>
      <c r="AD6750">
        <v>5.77</v>
      </c>
      <c r="AE6750" t="s">
        <v>249</v>
      </c>
    </row>
    <row r="6751" spans="1:32" x14ac:dyDescent="0.2">
      <c r="A6751">
        <v>6750</v>
      </c>
      <c r="C6751">
        <v>165190</v>
      </c>
      <c r="F6751">
        <v>18</v>
      </c>
      <c r="G6751">
        <v>6</v>
      </c>
      <c r="H6751">
        <v>49.8</v>
      </c>
      <c r="I6751" t="s">
        <v>26</v>
      </c>
      <c r="J6751">
        <v>43</v>
      </c>
      <c r="K6751">
        <v>25</v>
      </c>
      <c r="L6751">
        <v>29</v>
      </c>
      <c r="M6751">
        <v>-43</v>
      </c>
      <c r="N6751">
        <v>5.77</v>
      </c>
      <c r="O6751" t="s">
        <v>349</v>
      </c>
      <c r="X6751" t="s">
        <v>249</v>
      </c>
      <c r="Y6751">
        <v>6750</v>
      </c>
      <c r="Z6751" s="1">
        <v>0.75474305555555554</v>
      </c>
      <c r="AA6751" t="s">
        <v>12883</v>
      </c>
      <c r="AB6751">
        <v>-1E-3</v>
      </c>
      <c r="AC6751">
        <v>-9.9000000000000005E-2</v>
      </c>
      <c r="AD6751">
        <v>5.77</v>
      </c>
      <c r="AE6751" t="s">
        <v>249</v>
      </c>
    </row>
    <row r="6752" spans="1:32" x14ac:dyDescent="0.2">
      <c r="A6752">
        <v>6751</v>
      </c>
      <c r="C6752">
        <v>165259</v>
      </c>
      <c r="D6752">
        <v>257571</v>
      </c>
      <c r="F6752">
        <v>18</v>
      </c>
      <c r="G6752">
        <v>12</v>
      </c>
      <c r="H6752">
        <v>34.5</v>
      </c>
      <c r="I6752" t="s">
        <v>26</v>
      </c>
      <c r="J6752">
        <v>73</v>
      </c>
      <c r="K6752">
        <v>40</v>
      </c>
      <c r="L6752">
        <v>18</v>
      </c>
      <c r="M6752">
        <v>-73</v>
      </c>
      <c r="N6752">
        <v>5.85</v>
      </c>
      <c r="P6752">
        <v>0.46</v>
      </c>
      <c r="R6752">
        <v>0.05</v>
      </c>
      <c r="X6752" t="s">
        <v>430</v>
      </c>
      <c r="Y6752">
        <v>6751</v>
      </c>
      <c r="Z6752" s="1">
        <v>0.75873263888888898</v>
      </c>
      <c r="AA6752" t="s">
        <v>12884</v>
      </c>
      <c r="AB6752">
        <v>-5.2999999999999999E-2</v>
      </c>
      <c r="AC6752">
        <v>-0.23100000000000001</v>
      </c>
      <c r="AD6752">
        <v>5.85</v>
      </c>
      <c r="AE6752" t="s">
        <v>430</v>
      </c>
    </row>
    <row r="6753" spans="1:32" x14ac:dyDescent="0.2">
      <c r="A6753">
        <v>6752</v>
      </c>
      <c r="B6753" t="s">
        <v>4221</v>
      </c>
      <c r="C6753">
        <v>165341</v>
      </c>
      <c r="D6753">
        <v>123107</v>
      </c>
      <c r="F6753">
        <v>18</v>
      </c>
      <c r="G6753">
        <v>5</v>
      </c>
      <c r="H6753">
        <v>27.3</v>
      </c>
      <c r="I6753" t="s">
        <v>24</v>
      </c>
      <c r="J6753">
        <v>2</v>
      </c>
      <c r="K6753">
        <v>29</v>
      </c>
      <c r="L6753">
        <v>58</v>
      </c>
      <c r="M6753">
        <v>2</v>
      </c>
      <c r="N6753">
        <v>4.03</v>
      </c>
      <c r="P6753">
        <v>0.86</v>
      </c>
      <c r="R6753">
        <v>0.54</v>
      </c>
      <c r="T6753">
        <v>0.46</v>
      </c>
      <c r="X6753" t="s">
        <v>40</v>
      </c>
      <c r="Y6753">
        <v>6752</v>
      </c>
      <c r="Z6753" s="1">
        <v>0.75378819444444434</v>
      </c>
      <c r="AA6753" t="s">
        <v>8066</v>
      </c>
      <c r="AB6753">
        <v>0.26600000000000001</v>
      </c>
      <c r="AC6753">
        <v>-1.093</v>
      </c>
      <c r="AD6753">
        <v>4.03</v>
      </c>
      <c r="AE6753" t="s">
        <v>40</v>
      </c>
    </row>
    <row r="6754" spans="1:32" x14ac:dyDescent="0.2">
      <c r="A6754">
        <v>6753</v>
      </c>
      <c r="C6754">
        <v>165358</v>
      </c>
      <c r="D6754">
        <v>47173</v>
      </c>
      <c r="F6754">
        <v>18</v>
      </c>
      <c r="G6754">
        <v>3</v>
      </c>
      <c r="H6754">
        <v>9</v>
      </c>
      <c r="I6754" t="s">
        <v>24</v>
      </c>
      <c r="J6754">
        <v>48</v>
      </c>
      <c r="K6754">
        <v>27</v>
      </c>
      <c r="L6754">
        <v>52</v>
      </c>
      <c r="M6754">
        <v>48</v>
      </c>
      <c r="N6754">
        <v>6.21</v>
      </c>
      <c r="P6754">
        <v>0.03</v>
      </c>
      <c r="R6754">
        <v>0.06</v>
      </c>
      <c r="X6754" t="s">
        <v>114</v>
      </c>
      <c r="Y6754">
        <v>6753</v>
      </c>
      <c r="Z6754" s="1">
        <v>0.75218750000000001</v>
      </c>
      <c r="AA6754" t="s">
        <v>12885</v>
      </c>
      <c r="AB6754">
        <v>2.9000000000000001E-2</v>
      </c>
      <c r="AC6754">
        <v>1.4999999999999999E-2</v>
      </c>
      <c r="AD6754">
        <v>6.21</v>
      </c>
      <c r="AE6754" t="s">
        <v>114</v>
      </c>
    </row>
    <row r="6755" spans="1:32" x14ac:dyDescent="0.2">
      <c r="A6755">
        <v>6754</v>
      </c>
      <c r="C6755">
        <v>165373</v>
      </c>
      <c r="D6755">
        <v>85706</v>
      </c>
      <c r="F6755">
        <v>18</v>
      </c>
      <c r="G6755">
        <v>4</v>
      </c>
      <c r="H6755">
        <v>40.200000000000003</v>
      </c>
      <c r="I6755" t="s">
        <v>24</v>
      </c>
      <c r="J6755">
        <v>23</v>
      </c>
      <c r="K6755">
        <v>56</v>
      </c>
      <c r="L6755">
        <v>33</v>
      </c>
      <c r="M6755">
        <v>23</v>
      </c>
      <c r="N6755">
        <v>6.34</v>
      </c>
      <c r="P6755">
        <v>0.3</v>
      </c>
      <c r="R6755">
        <v>0.03</v>
      </c>
      <c r="X6755" t="s">
        <v>602</v>
      </c>
      <c r="Y6755">
        <v>6754</v>
      </c>
      <c r="Z6755" s="1">
        <v>0.7532430555555556</v>
      </c>
      <c r="AA6755" t="s">
        <v>12886</v>
      </c>
      <c r="AB6755">
        <v>1.0999999999999999E-2</v>
      </c>
      <c r="AC6755">
        <v>-5.7000000000000002E-2</v>
      </c>
      <c r="AD6755">
        <v>6.34</v>
      </c>
      <c r="AE6755" t="s">
        <v>6110</v>
      </c>
    </row>
    <row r="6756" spans="1:32" x14ac:dyDescent="0.2">
      <c r="A6756">
        <v>6755</v>
      </c>
      <c r="C6756">
        <v>165402</v>
      </c>
      <c r="D6756">
        <v>142083</v>
      </c>
      <c r="F6756">
        <v>18</v>
      </c>
      <c r="G6756">
        <v>6</v>
      </c>
      <c r="H6756">
        <v>7.4</v>
      </c>
      <c r="I6756" t="s">
        <v>26</v>
      </c>
      <c r="J6756">
        <v>8</v>
      </c>
      <c r="K6756">
        <v>19</v>
      </c>
      <c r="L6756">
        <v>26</v>
      </c>
      <c r="M6756">
        <v>-8</v>
      </c>
      <c r="N6756">
        <v>5.85</v>
      </c>
      <c r="P6756">
        <v>0.21</v>
      </c>
      <c r="R6756">
        <v>-0.2</v>
      </c>
      <c r="X6756" t="s">
        <v>688</v>
      </c>
      <c r="Y6756">
        <v>6755</v>
      </c>
      <c r="Z6756" s="1">
        <v>0.75425231481481481</v>
      </c>
      <c r="AA6756" t="s">
        <v>12887</v>
      </c>
      <c r="AB6756">
        <v>-8.0000000000000002E-3</v>
      </c>
      <c r="AC6756">
        <v>-1.6E-2</v>
      </c>
      <c r="AD6756">
        <v>5.85</v>
      </c>
      <c r="AE6756" t="s">
        <v>111</v>
      </c>
      <c r="AF6756" t="s">
        <v>36</v>
      </c>
    </row>
    <row r="6757" spans="1:32" x14ac:dyDescent="0.2">
      <c r="A6757">
        <v>6756</v>
      </c>
      <c r="C6757">
        <v>165438</v>
      </c>
      <c r="D6757">
        <v>142085</v>
      </c>
      <c r="F6757">
        <v>18</v>
      </c>
      <c r="G6757">
        <v>6</v>
      </c>
      <c r="H6757">
        <v>15.2</v>
      </c>
      <c r="I6757" t="s">
        <v>26</v>
      </c>
      <c r="J6757">
        <v>4</v>
      </c>
      <c r="K6757">
        <v>45</v>
      </c>
      <c r="L6757">
        <v>5</v>
      </c>
      <c r="M6757">
        <v>-4</v>
      </c>
      <c r="N6757">
        <v>5.77</v>
      </c>
      <c r="P6757">
        <v>0.96</v>
      </c>
      <c r="R6757">
        <v>0.81</v>
      </c>
      <c r="X6757" t="s">
        <v>4222</v>
      </c>
      <c r="Y6757">
        <v>6756</v>
      </c>
      <c r="Z6757" s="1">
        <v>0.75434259259259262</v>
      </c>
      <c r="AA6757" t="s">
        <v>12888</v>
      </c>
      <c r="AB6757">
        <v>0.14099999999999999</v>
      </c>
      <c r="AC6757">
        <v>-3.2000000000000001E-2</v>
      </c>
      <c r="AD6757">
        <v>5.77</v>
      </c>
      <c r="AE6757" t="s">
        <v>4222</v>
      </c>
    </row>
    <row r="6758" spans="1:32" x14ac:dyDescent="0.2">
      <c r="A6758">
        <v>6757</v>
      </c>
      <c r="C6758">
        <v>165462</v>
      </c>
      <c r="D6758">
        <v>142084</v>
      </c>
      <c r="F6758">
        <v>18</v>
      </c>
      <c r="G6758">
        <v>6</v>
      </c>
      <c r="H6758">
        <v>7.4</v>
      </c>
      <c r="I6758" t="s">
        <v>26</v>
      </c>
      <c r="J6758">
        <v>0</v>
      </c>
      <c r="K6758">
        <v>26</v>
      </c>
      <c r="L6758">
        <v>48</v>
      </c>
      <c r="M6758">
        <v>0</v>
      </c>
      <c r="N6758">
        <v>6.34</v>
      </c>
      <c r="P6758">
        <v>1.06</v>
      </c>
      <c r="R6758">
        <v>0.76</v>
      </c>
      <c r="X6758" t="s">
        <v>4223</v>
      </c>
      <c r="Y6758">
        <v>6757</v>
      </c>
      <c r="Z6758" s="1">
        <v>0.75425231481481481</v>
      </c>
      <c r="AA6758" t="s">
        <v>12889</v>
      </c>
      <c r="AB6758">
        <v>-0.02</v>
      </c>
      <c r="AC6758">
        <v>-2.9000000000000001E-2</v>
      </c>
      <c r="AD6758">
        <v>6.34</v>
      </c>
      <c r="AE6758" t="s">
        <v>4223</v>
      </c>
    </row>
    <row r="6759" spans="1:32" x14ac:dyDescent="0.2">
      <c r="A6759">
        <v>6758</v>
      </c>
      <c r="C6759">
        <v>165475</v>
      </c>
      <c r="D6759">
        <v>103373</v>
      </c>
      <c r="F6759">
        <v>18</v>
      </c>
      <c r="G6759">
        <v>5</v>
      </c>
      <c r="H6759">
        <v>43.3</v>
      </c>
      <c r="I6759" t="s">
        <v>24</v>
      </c>
      <c r="J6759">
        <v>12</v>
      </c>
      <c r="K6759">
        <v>0</v>
      </c>
      <c r="L6759">
        <v>14</v>
      </c>
      <c r="M6759">
        <v>12</v>
      </c>
      <c r="N6759">
        <v>7.04</v>
      </c>
      <c r="P6759">
        <v>0.3</v>
      </c>
      <c r="R6759">
        <v>0.12</v>
      </c>
      <c r="X6759" t="s">
        <v>391</v>
      </c>
      <c r="Y6759">
        <v>6758</v>
      </c>
      <c r="Z6759" s="1">
        <v>0.75397337962962963</v>
      </c>
      <c r="AA6759" t="s">
        <v>12890</v>
      </c>
      <c r="AB6759">
        <v>-8.0000000000000002E-3</v>
      </c>
      <c r="AC6759">
        <v>1E-3</v>
      </c>
      <c r="AD6759">
        <v>7.04</v>
      </c>
      <c r="AE6759" t="s">
        <v>391</v>
      </c>
    </row>
    <row r="6760" spans="1:32" x14ac:dyDescent="0.2">
      <c r="A6760">
        <v>6759</v>
      </c>
      <c r="C6760">
        <v>165493</v>
      </c>
      <c r="D6760">
        <v>228734</v>
      </c>
      <c r="F6760">
        <v>18</v>
      </c>
      <c r="G6760">
        <v>8</v>
      </c>
      <c r="H6760">
        <v>30.1</v>
      </c>
      <c r="I6760" t="s">
        <v>26</v>
      </c>
      <c r="J6760">
        <v>45</v>
      </c>
      <c r="K6760">
        <v>46</v>
      </c>
      <c r="L6760">
        <v>2</v>
      </c>
      <c r="M6760">
        <v>-45</v>
      </c>
      <c r="N6760">
        <v>6.15</v>
      </c>
      <c r="P6760">
        <v>-0.08</v>
      </c>
      <c r="R6760">
        <v>-0.49</v>
      </c>
      <c r="X6760" t="s">
        <v>4224</v>
      </c>
      <c r="Y6760">
        <v>6759</v>
      </c>
      <c r="Z6760" s="1">
        <v>0.75590393518518517</v>
      </c>
      <c r="AA6760" t="s">
        <v>12891</v>
      </c>
      <c r="AB6760">
        <v>-8.9999999999999993E-3</v>
      </c>
      <c r="AC6760">
        <v>-2.5000000000000001E-2</v>
      </c>
      <c r="AD6760">
        <v>6.15</v>
      </c>
      <c r="AE6760" t="s">
        <v>9702</v>
      </c>
    </row>
    <row r="6761" spans="1:32" x14ac:dyDescent="0.2">
      <c r="A6761">
        <v>6760</v>
      </c>
      <c r="C6761">
        <v>165497</v>
      </c>
      <c r="D6761">
        <v>245273</v>
      </c>
      <c r="F6761">
        <v>18</v>
      </c>
      <c r="G6761">
        <v>9</v>
      </c>
      <c r="H6761">
        <v>57.6</v>
      </c>
      <c r="I6761" t="s">
        <v>26</v>
      </c>
      <c r="J6761">
        <v>59</v>
      </c>
      <c r="K6761">
        <v>2</v>
      </c>
      <c r="L6761">
        <v>24</v>
      </c>
      <c r="M6761">
        <v>-59</v>
      </c>
      <c r="N6761">
        <v>6.38</v>
      </c>
      <c r="P6761">
        <v>1.55</v>
      </c>
      <c r="X6761" t="s">
        <v>172</v>
      </c>
      <c r="Y6761">
        <v>6760</v>
      </c>
      <c r="Z6761" s="1">
        <v>0.75691666666666668</v>
      </c>
      <c r="AA6761" t="s">
        <v>12892</v>
      </c>
      <c r="AB6761">
        <v>-2.1000000000000001E-2</v>
      </c>
      <c r="AC6761">
        <v>-1E-3</v>
      </c>
      <c r="AD6761">
        <v>6.38</v>
      </c>
      <c r="AE6761" t="s">
        <v>172</v>
      </c>
    </row>
    <row r="6762" spans="1:32" x14ac:dyDescent="0.2">
      <c r="A6762">
        <v>6761</v>
      </c>
      <c r="B6762" t="s">
        <v>4225</v>
      </c>
      <c r="C6762">
        <v>165499</v>
      </c>
      <c r="D6762">
        <v>254157</v>
      </c>
      <c r="F6762">
        <v>18</v>
      </c>
      <c r="G6762">
        <v>10</v>
      </c>
      <c r="H6762">
        <v>26.1</v>
      </c>
      <c r="I6762" t="s">
        <v>26</v>
      </c>
      <c r="J6762">
        <v>62</v>
      </c>
      <c r="K6762">
        <v>0</v>
      </c>
      <c r="L6762">
        <v>8</v>
      </c>
      <c r="M6762">
        <v>-62</v>
      </c>
      <c r="N6762">
        <v>5.49</v>
      </c>
      <c r="P6762">
        <v>0.57999999999999996</v>
      </c>
      <c r="R6762">
        <v>0.09</v>
      </c>
      <c r="X6762" t="s">
        <v>124</v>
      </c>
      <c r="Y6762">
        <v>6761</v>
      </c>
      <c r="Z6762" s="1">
        <v>0.75724652777777779</v>
      </c>
      <c r="AA6762" t="s">
        <v>12893</v>
      </c>
      <c r="AB6762">
        <v>-8.6999999999999994E-2</v>
      </c>
      <c r="AC6762">
        <v>0.223</v>
      </c>
      <c r="AD6762">
        <v>5.49</v>
      </c>
      <c r="AE6762" t="s">
        <v>124</v>
      </c>
    </row>
    <row r="6763" spans="1:32" x14ac:dyDescent="0.2">
      <c r="A6763">
        <v>6762</v>
      </c>
      <c r="C6763">
        <v>165516</v>
      </c>
      <c r="D6763">
        <v>186302</v>
      </c>
      <c r="F6763">
        <v>18</v>
      </c>
      <c r="G6763">
        <v>7</v>
      </c>
      <c r="H6763">
        <v>11.4</v>
      </c>
      <c r="I6763" t="s">
        <v>26</v>
      </c>
      <c r="J6763">
        <v>21</v>
      </c>
      <c r="K6763">
        <v>26</v>
      </c>
      <c r="L6763">
        <v>38</v>
      </c>
      <c r="M6763">
        <v>-21</v>
      </c>
      <c r="N6763">
        <v>6.28</v>
      </c>
      <c r="P6763">
        <v>0.12</v>
      </c>
      <c r="R6763">
        <v>-0.78</v>
      </c>
      <c r="X6763" t="s">
        <v>1788</v>
      </c>
      <c r="Y6763">
        <v>6762</v>
      </c>
      <c r="Z6763" s="1">
        <v>0.75499305555555551</v>
      </c>
      <c r="AA6763" t="s">
        <v>12894</v>
      </c>
      <c r="AB6763">
        <v>4.0000000000000001E-3</v>
      </c>
      <c r="AC6763">
        <v>0</v>
      </c>
      <c r="AD6763">
        <v>6.28</v>
      </c>
      <c r="AE6763" t="s">
        <v>11535</v>
      </c>
    </row>
    <row r="6764" spans="1:32" x14ac:dyDescent="0.2">
      <c r="A6764">
        <v>6763</v>
      </c>
      <c r="C6764">
        <v>165524</v>
      </c>
      <c r="D6764">
        <v>85718</v>
      </c>
      <c r="F6764">
        <v>18</v>
      </c>
      <c r="G6764">
        <v>5</v>
      </c>
      <c r="H6764">
        <v>30.2</v>
      </c>
      <c r="I6764" t="s">
        <v>24</v>
      </c>
      <c r="J6764">
        <v>21</v>
      </c>
      <c r="K6764">
        <v>38</v>
      </c>
      <c r="L6764">
        <v>49</v>
      </c>
      <c r="M6764">
        <v>21</v>
      </c>
      <c r="N6764">
        <v>6.15</v>
      </c>
      <c r="P6764">
        <v>1.23</v>
      </c>
      <c r="W6764" t="s">
        <v>27</v>
      </c>
      <c r="X6764" t="s">
        <v>133</v>
      </c>
      <c r="Y6764">
        <v>6763</v>
      </c>
      <c r="Z6764" s="1">
        <v>0.75382175925925932</v>
      </c>
      <c r="AA6764" t="s">
        <v>12895</v>
      </c>
      <c r="AB6764">
        <v>1.4999999999999999E-2</v>
      </c>
      <c r="AC6764">
        <v>8.9999999999999993E-3</v>
      </c>
      <c r="AD6764">
        <v>6.15</v>
      </c>
      <c r="AE6764" t="s">
        <v>9573</v>
      </c>
    </row>
    <row r="6765" spans="1:32" x14ac:dyDescent="0.2">
      <c r="A6765">
        <v>6764</v>
      </c>
      <c r="C6765">
        <v>165567</v>
      </c>
      <c r="D6765">
        <v>47193</v>
      </c>
      <c r="F6765">
        <v>18</v>
      </c>
      <c r="G6765">
        <v>4</v>
      </c>
      <c r="H6765">
        <v>43.2</v>
      </c>
      <c r="I6765" t="s">
        <v>24</v>
      </c>
      <c r="J6765">
        <v>40</v>
      </c>
      <c r="K6765">
        <v>5</v>
      </c>
      <c r="L6765">
        <v>3</v>
      </c>
      <c r="M6765">
        <v>40</v>
      </c>
      <c r="N6765">
        <v>6.52</v>
      </c>
      <c r="P6765">
        <v>0.46</v>
      </c>
      <c r="R6765">
        <v>0.02</v>
      </c>
      <c r="X6765" t="s">
        <v>75</v>
      </c>
      <c r="Y6765">
        <v>6764</v>
      </c>
      <c r="Z6765" s="1">
        <v>0.75327777777777782</v>
      </c>
      <c r="AA6765" t="s">
        <v>12896</v>
      </c>
      <c r="AB6765">
        <v>0.03</v>
      </c>
      <c r="AC6765">
        <v>2.5000000000000001E-2</v>
      </c>
      <c r="AD6765">
        <v>6.52</v>
      </c>
      <c r="AE6765" t="s">
        <v>75</v>
      </c>
    </row>
    <row r="6766" spans="1:32" x14ac:dyDescent="0.2">
      <c r="A6766">
        <v>6765</v>
      </c>
      <c r="B6766" t="s">
        <v>4226</v>
      </c>
      <c r="C6766">
        <v>165625</v>
      </c>
      <c r="D6766">
        <v>85725</v>
      </c>
      <c r="E6766">
        <v>10208</v>
      </c>
      <c r="F6766">
        <v>18</v>
      </c>
      <c r="G6766">
        <v>6</v>
      </c>
      <c r="H6766">
        <v>1.9</v>
      </c>
      <c r="I6766" t="s">
        <v>24</v>
      </c>
      <c r="J6766">
        <v>22</v>
      </c>
      <c r="K6766">
        <v>13</v>
      </c>
      <c r="L6766">
        <v>8</v>
      </c>
      <c r="M6766">
        <v>22</v>
      </c>
      <c r="N6766">
        <v>5.0599999999999996</v>
      </c>
      <c r="P6766">
        <v>1.58</v>
      </c>
      <c r="R6766">
        <v>1.93</v>
      </c>
      <c r="T6766">
        <v>0.98</v>
      </c>
      <c r="U6766" t="s">
        <v>93</v>
      </c>
      <c r="X6766" t="s">
        <v>4227</v>
      </c>
      <c r="Y6766">
        <v>6765</v>
      </c>
      <c r="Z6766" s="1">
        <v>0.75418865740740737</v>
      </c>
      <c r="AA6766" t="s">
        <v>12897</v>
      </c>
      <c r="AB6766">
        <v>-0.01</v>
      </c>
      <c r="AC6766">
        <v>-8.0000000000000002E-3</v>
      </c>
      <c r="AD6766">
        <v>5.0599999999999996</v>
      </c>
      <c r="AE6766" t="s">
        <v>8620</v>
      </c>
      <c r="AF6766" t="s">
        <v>36</v>
      </c>
    </row>
    <row r="6767" spans="1:32" x14ac:dyDescent="0.2">
      <c r="A6767">
        <v>6766</v>
      </c>
      <c r="C6767">
        <v>165634</v>
      </c>
      <c r="D6767">
        <v>186328</v>
      </c>
      <c r="F6767">
        <v>18</v>
      </c>
      <c r="G6767">
        <v>8</v>
      </c>
      <c r="H6767">
        <v>5</v>
      </c>
      <c r="I6767" t="s">
        <v>26</v>
      </c>
      <c r="J6767">
        <v>28</v>
      </c>
      <c r="K6767">
        <v>27</v>
      </c>
      <c r="L6767">
        <v>26</v>
      </c>
      <c r="M6767">
        <v>-28</v>
      </c>
      <c r="N6767">
        <v>4.57</v>
      </c>
      <c r="P6767">
        <v>0.94</v>
      </c>
      <c r="R6767">
        <v>0.74</v>
      </c>
      <c r="T6767">
        <v>0.53</v>
      </c>
      <c r="X6767" t="s">
        <v>4228</v>
      </c>
      <c r="Y6767">
        <v>6766</v>
      </c>
      <c r="Z6767" s="1">
        <v>0.75561342592592595</v>
      </c>
      <c r="AA6767" t="s">
        <v>12898</v>
      </c>
      <c r="AB6767">
        <v>2.7E-2</v>
      </c>
      <c r="AC6767">
        <v>-0.03</v>
      </c>
      <c r="AD6767">
        <v>4.57</v>
      </c>
      <c r="AE6767" t="s">
        <v>12899</v>
      </c>
      <c r="AF6767" t="s">
        <v>36</v>
      </c>
    </row>
    <row r="6768" spans="1:32" x14ac:dyDescent="0.2">
      <c r="A6768">
        <v>6767</v>
      </c>
      <c r="C6768">
        <v>165645</v>
      </c>
      <c r="D6768">
        <v>47195</v>
      </c>
      <c r="F6768">
        <v>18</v>
      </c>
      <c r="G6768">
        <v>5</v>
      </c>
      <c r="H6768">
        <v>0.8</v>
      </c>
      <c r="I6768" t="s">
        <v>24</v>
      </c>
      <c r="J6768">
        <v>41</v>
      </c>
      <c r="K6768">
        <v>56</v>
      </c>
      <c r="L6768">
        <v>48</v>
      </c>
      <c r="M6768">
        <v>41</v>
      </c>
      <c r="N6768">
        <v>6.34</v>
      </c>
      <c r="P6768">
        <v>0.26</v>
      </c>
      <c r="R6768">
        <v>0.04</v>
      </c>
      <c r="X6768" t="s">
        <v>264</v>
      </c>
      <c r="Y6768">
        <v>6767</v>
      </c>
      <c r="Z6768" s="1">
        <v>0.75348148148148153</v>
      </c>
      <c r="AA6768" t="s">
        <v>12900</v>
      </c>
      <c r="AB6768">
        <v>-2.1000000000000001E-2</v>
      </c>
      <c r="AC6768">
        <v>0.106</v>
      </c>
      <c r="AD6768">
        <v>6.34</v>
      </c>
      <c r="AE6768" t="s">
        <v>264</v>
      </c>
    </row>
    <row r="6769" spans="1:32" x14ac:dyDescent="0.2">
      <c r="A6769">
        <v>6768</v>
      </c>
      <c r="C6769">
        <v>165683</v>
      </c>
      <c r="D6769">
        <v>66626</v>
      </c>
      <c r="F6769">
        <v>18</v>
      </c>
      <c r="G6769">
        <v>5</v>
      </c>
      <c r="H6769">
        <v>49.6</v>
      </c>
      <c r="I6769" t="s">
        <v>24</v>
      </c>
      <c r="J6769">
        <v>32</v>
      </c>
      <c r="K6769">
        <v>13</v>
      </c>
      <c r="L6769">
        <v>50</v>
      </c>
      <c r="M6769">
        <v>32</v>
      </c>
      <c r="N6769">
        <v>5.71</v>
      </c>
      <c r="P6769">
        <v>1.1599999999999999</v>
      </c>
      <c r="R6769">
        <v>1.08</v>
      </c>
      <c r="X6769" t="s">
        <v>54</v>
      </c>
      <c r="Y6769">
        <v>6768</v>
      </c>
      <c r="Z6769" s="1">
        <v>0.75404629629629627</v>
      </c>
      <c r="AA6769" t="s">
        <v>12901</v>
      </c>
      <c r="AB6769">
        <v>1.2E-2</v>
      </c>
      <c r="AC6769">
        <v>-2.5999999999999999E-2</v>
      </c>
      <c r="AD6769">
        <v>5.71</v>
      </c>
      <c r="AE6769" t="s">
        <v>54</v>
      </c>
    </row>
    <row r="6770" spans="1:32" x14ac:dyDescent="0.2">
      <c r="A6770">
        <v>6769</v>
      </c>
      <c r="C6770">
        <v>165687</v>
      </c>
      <c r="D6770">
        <v>161093</v>
      </c>
      <c r="F6770">
        <v>18</v>
      </c>
      <c r="G6770">
        <v>7</v>
      </c>
      <c r="H6770">
        <v>48.4</v>
      </c>
      <c r="I6770" t="s">
        <v>26</v>
      </c>
      <c r="J6770">
        <v>17</v>
      </c>
      <c r="K6770">
        <v>9</v>
      </c>
      <c r="L6770">
        <v>15</v>
      </c>
      <c r="M6770">
        <v>-17</v>
      </c>
      <c r="N6770">
        <v>5.52</v>
      </c>
      <c r="P6770">
        <v>1.1100000000000001</v>
      </c>
      <c r="R6770">
        <v>1.08</v>
      </c>
      <c r="T6770">
        <v>0.56000000000000005</v>
      </c>
      <c r="X6770" t="s">
        <v>45</v>
      </c>
      <c r="Y6770">
        <v>6769</v>
      </c>
      <c r="Z6770" s="1">
        <v>0.7554212962962964</v>
      </c>
      <c r="AA6770" t="s">
        <v>12902</v>
      </c>
      <c r="AB6770">
        <v>-9.9000000000000005E-2</v>
      </c>
      <c r="AC6770">
        <v>5.8999999999999997E-2</v>
      </c>
      <c r="AD6770">
        <v>5.52</v>
      </c>
      <c r="AE6770" t="s">
        <v>45</v>
      </c>
    </row>
    <row r="6771" spans="1:32" x14ac:dyDescent="0.2">
      <c r="A6771">
        <v>6770</v>
      </c>
      <c r="B6771" t="s">
        <v>4229</v>
      </c>
      <c r="C6771">
        <v>165760</v>
      </c>
      <c r="D6771">
        <v>123140</v>
      </c>
      <c r="F6771">
        <v>18</v>
      </c>
      <c r="G6771">
        <v>7</v>
      </c>
      <c r="H6771">
        <v>18.399999999999999</v>
      </c>
      <c r="I6771" t="s">
        <v>24</v>
      </c>
      <c r="J6771">
        <v>8</v>
      </c>
      <c r="K6771">
        <v>44</v>
      </c>
      <c r="L6771">
        <v>2</v>
      </c>
      <c r="M6771">
        <v>8</v>
      </c>
      <c r="N6771">
        <v>4.6399999999999997</v>
      </c>
      <c r="P6771">
        <v>0.96</v>
      </c>
      <c r="R6771">
        <v>0.74</v>
      </c>
      <c r="T6771">
        <v>0.5</v>
      </c>
      <c r="X6771" t="s">
        <v>71</v>
      </c>
      <c r="Y6771">
        <v>6770</v>
      </c>
      <c r="Z6771" s="1">
        <v>0.75507407407407401</v>
      </c>
      <c r="AA6771" t="s">
        <v>12903</v>
      </c>
      <c r="AB6771">
        <v>1.0999999999999999E-2</v>
      </c>
      <c r="AC6771">
        <v>3.2000000000000001E-2</v>
      </c>
      <c r="AD6771">
        <v>4.6399999999999997</v>
      </c>
      <c r="AE6771" t="s">
        <v>71</v>
      </c>
    </row>
    <row r="6772" spans="1:32" x14ac:dyDescent="0.2">
      <c r="A6772">
        <v>6771</v>
      </c>
      <c r="B6772" t="s">
        <v>4230</v>
      </c>
      <c r="C6772">
        <v>165777</v>
      </c>
      <c r="D6772">
        <v>123142</v>
      </c>
      <c r="F6772">
        <v>18</v>
      </c>
      <c r="G6772">
        <v>7</v>
      </c>
      <c r="H6772">
        <v>21</v>
      </c>
      <c r="I6772" t="s">
        <v>24</v>
      </c>
      <c r="J6772">
        <v>9</v>
      </c>
      <c r="K6772">
        <v>33</v>
      </c>
      <c r="L6772">
        <v>50</v>
      </c>
      <c r="M6772">
        <v>9</v>
      </c>
      <c r="N6772">
        <v>3.73</v>
      </c>
      <c r="P6772">
        <v>0.12</v>
      </c>
      <c r="R6772">
        <v>0.1</v>
      </c>
      <c r="T6772">
        <v>0.05</v>
      </c>
      <c r="X6772" t="s">
        <v>4231</v>
      </c>
      <c r="Y6772">
        <v>6771</v>
      </c>
      <c r="Z6772" s="1">
        <v>0.75510416666666658</v>
      </c>
      <c r="AA6772" t="s">
        <v>12904</v>
      </c>
      <c r="AB6772">
        <v>-0.06</v>
      </c>
      <c r="AC6772">
        <v>0.08</v>
      </c>
      <c r="AD6772">
        <v>3.73</v>
      </c>
      <c r="AE6772" t="s">
        <v>343</v>
      </c>
    </row>
    <row r="6773" spans="1:32" x14ac:dyDescent="0.2">
      <c r="A6773">
        <v>6772</v>
      </c>
      <c r="C6773">
        <v>165793</v>
      </c>
      <c r="D6773">
        <v>209779</v>
      </c>
      <c r="F6773">
        <v>18</v>
      </c>
      <c r="G6773">
        <v>9</v>
      </c>
      <c r="H6773">
        <v>22.4</v>
      </c>
      <c r="I6773" t="s">
        <v>26</v>
      </c>
      <c r="J6773">
        <v>36</v>
      </c>
      <c r="K6773">
        <v>40</v>
      </c>
      <c r="L6773">
        <v>21</v>
      </c>
      <c r="M6773">
        <v>-36</v>
      </c>
      <c r="N6773">
        <v>6.58</v>
      </c>
      <c r="P6773">
        <v>-0.03</v>
      </c>
      <c r="R6773">
        <v>-0.86</v>
      </c>
      <c r="X6773" t="s">
        <v>1570</v>
      </c>
      <c r="Y6773">
        <v>6772</v>
      </c>
      <c r="Z6773" s="1">
        <v>0.75650925925925927</v>
      </c>
      <c r="AA6773" t="s">
        <v>12905</v>
      </c>
      <c r="AB6773">
        <v>-1.0999999999999999E-2</v>
      </c>
      <c r="AC6773">
        <v>-4.0000000000000001E-3</v>
      </c>
      <c r="AD6773">
        <v>6.58</v>
      </c>
      <c r="AE6773" t="s">
        <v>1570</v>
      </c>
    </row>
    <row r="6774" spans="1:32" x14ac:dyDescent="0.2">
      <c r="A6774">
        <v>6773</v>
      </c>
      <c r="C6774">
        <v>165814</v>
      </c>
      <c r="D6774">
        <v>186350</v>
      </c>
      <c r="E6774" t="s">
        <v>4232</v>
      </c>
      <c r="F6774">
        <v>18</v>
      </c>
      <c r="G6774">
        <v>8</v>
      </c>
      <c r="H6774">
        <v>54.1</v>
      </c>
      <c r="I6774" t="s">
        <v>26</v>
      </c>
      <c r="J6774">
        <v>25</v>
      </c>
      <c r="K6774">
        <v>28</v>
      </c>
      <c r="L6774">
        <v>21</v>
      </c>
      <c r="M6774">
        <v>-25</v>
      </c>
      <c r="N6774">
        <v>6.61</v>
      </c>
      <c r="P6774">
        <v>0.02</v>
      </c>
      <c r="R6774">
        <v>-0.47</v>
      </c>
      <c r="X6774" t="s">
        <v>573</v>
      </c>
      <c r="Y6774">
        <v>6773</v>
      </c>
      <c r="Z6774" s="1">
        <v>0.75618171296296299</v>
      </c>
      <c r="AA6774" t="s">
        <v>12906</v>
      </c>
      <c r="AB6774">
        <v>3.0000000000000001E-3</v>
      </c>
      <c r="AC6774">
        <v>1.7999999999999999E-2</v>
      </c>
      <c r="AD6774">
        <v>6.61</v>
      </c>
      <c r="AE6774" t="s">
        <v>573</v>
      </c>
    </row>
    <row r="6775" spans="1:32" x14ac:dyDescent="0.2">
      <c r="A6775">
        <v>6774</v>
      </c>
      <c r="C6775">
        <v>165861</v>
      </c>
      <c r="D6775">
        <v>257575</v>
      </c>
      <c r="F6775">
        <v>18</v>
      </c>
      <c r="G6775">
        <v>14</v>
      </c>
      <c r="H6775">
        <v>24.1</v>
      </c>
      <c r="I6775" t="s">
        <v>26</v>
      </c>
      <c r="J6775">
        <v>70</v>
      </c>
      <c r="K6775">
        <v>45</v>
      </c>
      <c r="L6775">
        <v>5</v>
      </c>
      <c r="M6775">
        <v>-70</v>
      </c>
      <c r="N6775">
        <v>6.73</v>
      </c>
      <c r="P6775">
        <v>-0.03</v>
      </c>
      <c r="R6775">
        <v>-0.36</v>
      </c>
      <c r="X6775" t="s">
        <v>4233</v>
      </c>
      <c r="Y6775">
        <v>6774</v>
      </c>
      <c r="Z6775" s="1">
        <v>0.76000115740740748</v>
      </c>
      <c r="AA6775" t="s">
        <v>12907</v>
      </c>
      <c r="AB6775">
        <v>-2E-3</v>
      </c>
      <c r="AC6775">
        <v>-2.3E-2</v>
      </c>
      <c r="AD6775">
        <v>6.73</v>
      </c>
      <c r="AE6775" t="s">
        <v>9702</v>
      </c>
      <c r="AF6775" t="s">
        <v>36</v>
      </c>
    </row>
    <row r="6776" spans="1:32" x14ac:dyDescent="0.2">
      <c r="A6776">
        <v>6775</v>
      </c>
      <c r="B6776" t="s">
        <v>4234</v>
      </c>
      <c r="C6776">
        <v>165908</v>
      </c>
      <c r="D6776">
        <v>66648</v>
      </c>
      <c r="F6776">
        <v>18</v>
      </c>
      <c r="G6776">
        <v>7</v>
      </c>
      <c r="H6776">
        <v>1.5</v>
      </c>
      <c r="I6776" t="s">
        <v>24</v>
      </c>
      <c r="J6776">
        <v>30</v>
      </c>
      <c r="K6776">
        <v>33</v>
      </c>
      <c r="L6776">
        <v>43</v>
      </c>
      <c r="M6776">
        <v>30</v>
      </c>
      <c r="N6776">
        <v>5.04</v>
      </c>
      <c r="P6776">
        <v>0.52</v>
      </c>
      <c r="R6776">
        <v>-0.09</v>
      </c>
      <c r="T6776">
        <v>0.32</v>
      </c>
      <c r="X6776" t="s">
        <v>75</v>
      </c>
      <c r="Y6776">
        <v>6775</v>
      </c>
      <c r="Z6776" s="1">
        <v>0.75487847222222226</v>
      </c>
      <c r="AA6776" t="s">
        <v>12908</v>
      </c>
      <c r="AB6776">
        <v>-9.4E-2</v>
      </c>
      <c r="AC6776">
        <v>7.0999999999999994E-2</v>
      </c>
      <c r="AD6776">
        <v>5.04</v>
      </c>
      <c r="AE6776" t="s">
        <v>75</v>
      </c>
    </row>
    <row r="6777" spans="1:32" x14ac:dyDescent="0.2">
      <c r="A6777">
        <v>6776</v>
      </c>
      <c r="C6777">
        <v>165910</v>
      </c>
      <c r="D6777">
        <v>103406</v>
      </c>
      <c r="F6777">
        <v>18</v>
      </c>
      <c r="G6777">
        <v>7</v>
      </c>
      <c r="H6777">
        <v>48.4</v>
      </c>
      <c r="I6777" t="s">
        <v>24</v>
      </c>
      <c r="J6777">
        <v>13</v>
      </c>
      <c r="K6777">
        <v>4</v>
      </c>
      <c r="L6777">
        <v>16</v>
      </c>
      <c r="M6777">
        <v>13</v>
      </c>
      <c r="N6777">
        <v>6.63</v>
      </c>
      <c r="P6777">
        <v>7.0000000000000007E-2</v>
      </c>
      <c r="R6777">
        <v>0.09</v>
      </c>
      <c r="X6777" t="s">
        <v>350</v>
      </c>
      <c r="Y6777">
        <v>6776</v>
      </c>
      <c r="Z6777" s="1">
        <v>0.7554212962962964</v>
      </c>
      <c r="AA6777" t="s">
        <v>12909</v>
      </c>
      <c r="AB6777">
        <v>1.6E-2</v>
      </c>
      <c r="AC6777">
        <v>8.0000000000000002E-3</v>
      </c>
      <c r="AD6777">
        <v>6.63</v>
      </c>
      <c r="AE6777" t="s">
        <v>350</v>
      </c>
    </row>
    <row r="6778" spans="1:32" x14ac:dyDescent="0.2">
      <c r="A6778">
        <v>6777</v>
      </c>
      <c r="C6778">
        <v>165978</v>
      </c>
      <c r="D6778">
        <v>209794</v>
      </c>
      <c r="F6778">
        <v>18</v>
      </c>
      <c r="G6778">
        <v>9</v>
      </c>
      <c r="H6778">
        <v>59.9</v>
      </c>
      <c r="I6778" t="s">
        <v>26</v>
      </c>
      <c r="J6778">
        <v>32</v>
      </c>
      <c r="K6778">
        <v>43</v>
      </c>
      <c r="L6778">
        <v>11</v>
      </c>
      <c r="M6778">
        <v>-32</v>
      </c>
      <c r="N6778">
        <v>6.43</v>
      </c>
      <c r="P6778">
        <v>1.02</v>
      </c>
      <c r="X6778" t="s">
        <v>72</v>
      </c>
      <c r="Y6778">
        <v>6777</v>
      </c>
      <c r="Z6778" s="1">
        <v>0.75694328703703706</v>
      </c>
      <c r="AA6778" t="s">
        <v>12910</v>
      </c>
      <c r="AB6778">
        <v>1E-3</v>
      </c>
      <c r="AC6778">
        <v>-0.14899999999999999</v>
      </c>
      <c r="AD6778">
        <v>6.43</v>
      </c>
      <c r="AE6778" t="s">
        <v>72</v>
      </c>
    </row>
    <row r="6779" spans="1:32" x14ac:dyDescent="0.2">
      <c r="A6779">
        <v>6778</v>
      </c>
      <c r="C6779">
        <v>166006</v>
      </c>
      <c r="D6779">
        <v>228774</v>
      </c>
      <c r="F6779">
        <v>18</v>
      </c>
      <c r="G6779">
        <v>11</v>
      </c>
      <c r="H6779">
        <v>4.5</v>
      </c>
      <c r="I6779" t="s">
        <v>26</v>
      </c>
      <c r="J6779">
        <v>47</v>
      </c>
      <c r="K6779">
        <v>30</v>
      </c>
      <c r="L6779">
        <v>47</v>
      </c>
      <c r="M6779">
        <v>-47</v>
      </c>
      <c r="N6779">
        <v>6.07</v>
      </c>
      <c r="P6779">
        <v>1.2</v>
      </c>
      <c r="R6779">
        <v>1.45</v>
      </c>
      <c r="S6779" t="s">
        <v>2818</v>
      </c>
      <c r="X6779" t="s">
        <v>234</v>
      </c>
      <c r="Y6779">
        <v>6778</v>
      </c>
      <c r="Z6779" s="1">
        <v>0.75769097222222215</v>
      </c>
      <c r="AA6779" t="s">
        <v>12911</v>
      </c>
      <c r="AB6779">
        <v>7.0000000000000001E-3</v>
      </c>
      <c r="AC6779">
        <v>-2.9000000000000001E-2</v>
      </c>
      <c r="AD6779">
        <v>6.07</v>
      </c>
      <c r="AE6779" t="s">
        <v>45</v>
      </c>
      <c r="AF6779" t="s">
        <v>36</v>
      </c>
    </row>
    <row r="6780" spans="1:32" x14ac:dyDescent="0.2">
      <c r="A6780">
        <v>6779</v>
      </c>
      <c r="B6780" t="s">
        <v>4235</v>
      </c>
      <c r="C6780">
        <v>166014</v>
      </c>
      <c r="D6780">
        <v>85750</v>
      </c>
      <c r="E6780" t="s">
        <v>4236</v>
      </c>
      <c r="F6780">
        <v>18</v>
      </c>
      <c r="G6780">
        <v>7</v>
      </c>
      <c r="H6780">
        <v>32.6</v>
      </c>
      <c r="I6780" t="s">
        <v>24</v>
      </c>
      <c r="J6780">
        <v>28</v>
      </c>
      <c r="K6780">
        <v>45</v>
      </c>
      <c r="L6780">
        <v>45</v>
      </c>
      <c r="M6780">
        <v>28</v>
      </c>
      <c r="N6780">
        <v>3.83</v>
      </c>
      <c r="P6780">
        <v>-0.03</v>
      </c>
      <c r="R6780">
        <v>-7.0000000000000007E-2</v>
      </c>
      <c r="T6780">
        <v>0</v>
      </c>
      <c r="X6780" t="s">
        <v>191</v>
      </c>
      <c r="Y6780">
        <v>6779</v>
      </c>
      <c r="Z6780" s="1">
        <v>0.75523842592592594</v>
      </c>
      <c r="AA6780" t="s">
        <v>12912</v>
      </c>
      <c r="AB6780">
        <v>1E-3</v>
      </c>
      <c r="AC6780">
        <v>8.9999999999999993E-3</v>
      </c>
      <c r="AD6780">
        <v>3.83</v>
      </c>
      <c r="AE6780" t="s">
        <v>191</v>
      </c>
    </row>
    <row r="6781" spans="1:32" x14ac:dyDescent="0.2">
      <c r="A6781">
        <v>6780</v>
      </c>
      <c r="C6781">
        <v>166023</v>
      </c>
      <c r="D6781">
        <v>209803</v>
      </c>
      <c r="F6781">
        <v>18</v>
      </c>
      <c r="G6781">
        <v>10</v>
      </c>
      <c r="H6781">
        <v>5.7</v>
      </c>
      <c r="I6781" t="s">
        <v>26</v>
      </c>
      <c r="J6781">
        <v>30</v>
      </c>
      <c r="K6781">
        <v>43</v>
      </c>
      <c r="L6781">
        <v>43</v>
      </c>
      <c r="M6781">
        <v>-30</v>
      </c>
      <c r="N6781">
        <v>5.53</v>
      </c>
      <c r="P6781">
        <v>0.97</v>
      </c>
      <c r="R6781">
        <v>0.7</v>
      </c>
      <c r="X6781" t="s">
        <v>466</v>
      </c>
      <c r="Y6781">
        <v>6780</v>
      </c>
      <c r="Z6781" s="1">
        <v>0.75701041666666669</v>
      </c>
      <c r="AA6781" t="s">
        <v>12913</v>
      </c>
      <c r="AB6781">
        <v>3.0000000000000001E-3</v>
      </c>
      <c r="AC6781">
        <v>-2.7E-2</v>
      </c>
      <c r="AD6781">
        <v>5.53</v>
      </c>
      <c r="AE6781" t="s">
        <v>466</v>
      </c>
    </row>
    <row r="6782" spans="1:32" x14ac:dyDescent="0.2">
      <c r="A6782">
        <v>6781</v>
      </c>
      <c r="B6782" t="s">
        <v>4237</v>
      </c>
      <c r="C6782">
        <v>166045</v>
      </c>
      <c r="D6782">
        <v>85753</v>
      </c>
      <c r="E6782">
        <v>10253</v>
      </c>
      <c r="F6782">
        <v>18</v>
      </c>
      <c r="G6782">
        <v>7</v>
      </c>
      <c r="H6782">
        <v>49.5</v>
      </c>
      <c r="I6782" t="s">
        <v>24</v>
      </c>
      <c r="J6782">
        <v>26</v>
      </c>
      <c r="K6782">
        <v>6</v>
      </c>
      <c r="L6782">
        <v>5</v>
      </c>
      <c r="M6782">
        <v>26</v>
      </c>
      <c r="N6782">
        <v>5.86</v>
      </c>
      <c r="P6782">
        <v>0.12</v>
      </c>
      <c r="R6782">
        <v>0.08</v>
      </c>
      <c r="X6782" t="s">
        <v>298</v>
      </c>
      <c r="Y6782">
        <v>6781</v>
      </c>
      <c r="Z6782" s="1">
        <v>0.75543402777777768</v>
      </c>
      <c r="AA6782" t="s">
        <v>12914</v>
      </c>
      <c r="AB6782">
        <v>-6.0000000000000001E-3</v>
      </c>
      <c r="AC6782">
        <v>3.3000000000000002E-2</v>
      </c>
      <c r="AD6782">
        <v>5.86</v>
      </c>
      <c r="AE6782" t="s">
        <v>298</v>
      </c>
    </row>
    <row r="6783" spans="1:32" x14ac:dyDescent="0.2">
      <c r="A6783">
        <v>6782</v>
      </c>
      <c r="B6783" t="s">
        <v>4237</v>
      </c>
      <c r="C6783">
        <v>166046</v>
      </c>
      <c r="D6783">
        <v>85752</v>
      </c>
      <c r="E6783">
        <v>10253</v>
      </c>
      <c r="F6783">
        <v>18</v>
      </c>
      <c r="G6783">
        <v>7</v>
      </c>
      <c r="H6783">
        <v>49.5</v>
      </c>
      <c r="I6783" t="s">
        <v>24</v>
      </c>
      <c r="J6783">
        <v>26</v>
      </c>
      <c r="K6783">
        <v>5</v>
      </c>
      <c r="L6783">
        <v>51</v>
      </c>
      <c r="M6783">
        <v>26</v>
      </c>
      <c r="N6783">
        <v>5.9</v>
      </c>
      <c r="P6783">
        <v>0.14000000000000001</v>
      </c>
      <c r="R6783">
        <v>0.08</v>
      </c>
      <c r="X6783" t="s">
        <v>298</v>
      </c>
      <c r="Y6783">
        <v>6782</v>
      </c>
      <c r="Z6783" s="1">
        <v>0.75543402777777768</v>
      </c>
      <c r="AA6783" t="s">
        <v>12915</v>
      </c>
      <c r="AB6783">
        <v>-2E-3</v>
      </c>
      <c r="AC6783">
        <v>3.3000000000000002E-2</v>
      </c>
      <c r="AD6783">
        <v>5.9</v>
      </c>
      <c r="AE6783" t="s">
        <v>298</v>
      </c>
    </row>
    <row r="6784" spans="1:32" x14ac:dyDescent="0.2">
      <c r="A6784">
        <v>6783</v>
      </c>
      <c r="B6784" t="s">
        <v>4238</v>
      </c>
      <c r="C6784">
        <v>166063</v>
      </c>
      <c r="D6784">
        <v>228777</v>
      </c>
      <c r="F6784">
        <v>18</v>
      </c>
      <c r="G6784">
        <v>11</v>
      </c>
      <c r="H6784">
        <v>13.8</v>
      </c>
      <c r="I6784" t="s">
        <v>26</v>
      </c>
      <c r="J6784">
        <v>45</v>
      </c>
      <c r="K6784">
        <v>57</v>
      </c>
      <c r="L6784">
        <v>16</v>
      </c>
      <c r="M6784">
        <v>-45</v>
      </c>
      <c r="N6784">
        <v>4.53</v>
      </c>
      <c r="P6784">
        <v>1.01</v>
      </c>
      <c r="R6784">
        <v>0.78</v>
      </c>
      <c r="T6784">
        <v>0.48</v>
      </c>
      <c r="X6784" t="s">
        <v>54</v>
      </c>
      <c r="Y6784">
        <v>6783</v>
      </c>
      <c r="Z6784" s="1">
        <v>0.75779861111111113</v>
      </c>
      <c r="AA6784" t="s">
        <v>12916</v>
      </c>
      <c r="AB6784">
        <v>-1.7000000000000001E-2</v>
      </c>
      <c r="AC6784">
        <v>-3.6999999999999998E-2</v>
      </c>
      <c r="AD6784">
        <v>4.53</v>
      </c>
      <c r="AE6784" t="s">
        <v>54</v>
      </c>
    </row>
    <row r="6785" spans="1:32" x14ac:dyDescent="0.2">
      <c r="A6785">
        <v>6784</v>
      </c>
      <c r="C6785">
        <v>166095</v>
      </c>
      <c r="D6785">
        <v>103414</v>
      </c>
      <c r="F6785">
        <v>18</v>
      </c>
      <c r="G6785">
        <v>8</v>
      </c>
      <c r="H6785">
        <v>33.700000000000003</v>
      </c>
      <c r="I6785" t="s">
        <v>24</v>
      </c>
      <c r="J6785">
        <v>14</v>
      </c>
      <c r="K6785">
        <v>17</v>
      </c>
      <c r="L6785">
        <v>5</v>
      </c>
      <c r="M6785">
        <v>14</v>
      </c>
      <c r="N6785">
        <v>6.37</v>
      </c>
      <c r="P6785">
        <v>0.17</v>
      </c>
      <c r="R6785">
        <v>0.23</v>
      </c>
      <c r="T6785">
        <v>0.08</v>
      </c>
      <c r="X6785" t="s">
        <v>314</v>
      </c>
      <c r="Y6785">
        <v>6784</v>
      </c>
      <c r="Z6785" s="1">
        <v>0.75594560185185189</v>
      </c>
      <c r="AA6785" t="s">
        <v>12917</v>
      </c>
      <c r="AB6785">
        <v>-5.0000000000000001E-3</v>
      </c>
      <c r="AC6785">
        <v>4.0000000000000001E-3</v>
      </c>
      <c r="AD6785">
        <v>6.37</v>
      </c>
      <c r="AE6785" t="s">
        <v>314</v>
      </c>
    </row>
    <row r="6786" spans="1:32" x14ac:dyDescent="0.2">
      <c r="A6786">
        <v>6785</v>
      </c>
      <c r="C6786">
        <v>166103</v>
      </c>
      <c r="D6786">
        <v>161125</v>
      </c>
      <c r="F6786">
        <v>18</v>
      </c>
      <c r="G6786">
        <v>9</v>
      </c>
      <c r="H6786">
        <v>43.4</v>
      </c>
      <c r="I6786" t="s">
        <v>26</v>
      </c>
      <c r="J6786">
        <v>13</v>
      </c>
      <c r="K6786">
        <v>56</v>
      </c>
      <c r="L6786">
        <v>4</v>
      </c>
      <c r="M6786">
        <v>-13</v>
      </c>
      <c r="N6786">
        <v>6.39</v>
      </c>
      <c r="P6786">
        <v>1.42</v>
      </c>
      <c r="X6786" t="s">
        <v>197</v>
      </c>
      <c r="Y6786">
        <v>6785</v>
      </c>
      <c r="Z6786" s="1">
        <v>0.75675231481481475</v>
      </c>
      <c r="AA6786" t="s">
        <v>12918</v>
      </c>
      <c r="AB6786">
        <v>1.6E-2</v>
      </c>
      <c r="AC6786">
        <v>-3.0000000000000001E-3</v>
      </c>
      <c r="AD6786">
        <v>6.39</v>
      </c>
      <c r="AE6786" t="s">
        <v>197</v>
      </c>
    </row>
    <row r="6787" spans="1:32" x14ac:dyDescent="0.2">
      <c r="A6787">
        <v>6786</v>
      </c>
      <c r="C6787">
        <v>166114</v>
      </c>
      <c r="D6787">
        <v>228778</v>
      </c>
      <c r="F6787">
        <v>18</v>
      </c>
      <c r="G6787">
        <v>11</v>
      </c>
      <c r="H6787">
        <v>5.6</v>
      </c>
      <c r="I6787" t="s">
        <v>26</v>
      </c>
      <c r="J6787">
        <v>41</v>
      </c>
      <c r="K6787">
        <v>21</v>
      </c>
      <c r="L6787">
        <v>33</v>
      </c>
      <c r="M6787">
        <v>-41</v>
      </c>
      <c r="N6787">
        <v>5.86</v>
      </c>
      <c r="P6787">
        <v>0.28999999999999998</v>
      </c>
      <c r="R6787">
        <v>7.0000000000000007E-2</v>
      </c>
      <c r="X6787" t="s">
        <v>63</v>
      </c>
      <c r="Y6787">
        <v>6786</v>
      </c>
      <c r="Z6787" s="1">
        <v>0.75770370370370366</v>
      </c>
      <c r="AA6787" t="s">
        <v>12919</v>
      </c>
      <c r="AB6787">
        <v>3.2000000000000001E-2</v>
      </c>
      <c r="AC6787">
        <v>-3.5000000000000003E-2</v>
      </c>
      <c r="AD6787">
        <v>5.86</v>
      </c>
      <c r="AE6787" t="s">
        <v>63</v>
      </c>
    </row>
    <row r="6788" spans="1:32" x14ac:dyDescent="0.2">
      <c r="A6788">
        <v>6787</v>
      </c>
      <c r="B6788" t="s">
        <v>4239</v>
      </c>
      <c r="C6788">
        <v>166182</v>
      </c>
      <c r="D6788">
        <v>85769</v>
      </c>
      <c r="F6788">
        <v>18</v>
      </c>
      <c r="G6788">
        <v>8</v>
      </c>
      <c r="H6788">
        <v>45.5</v>
      </c>
      <c r="I6788" t="s">
        <v>24</v>
      </c>
      <c r="J6788">
        <v>20</v>
      </c>
      <c r="K6788">
        <v>48</v>
      </c>
      <c r="L6788">
        <v>52</v>
      </c>
      <c r="M6788">
        <v>20</v>
      </c>
      <c r="N6788">
        <v>4.3600000000000003</v>
      </c>
      <c r="P6788">
        <v>-0.16</v>
      </c>
      <c r="R6788">
        <v>-0.81</v>
      </c>
      <c r="T6788">
        <v>-0.18</v>
      </c>
      <c r="X6788" t="s">
        <v>85</v>
      </c>
      <c r="Y6788">
        <v>6787</v>
      </c>
      <c r="Z6788" s="1">
        <v>0.75608217592592597</v>
      </c>
      <c r="AA6788" t="s">
        <v>12920</v>
      </c>
      <c r="AB6788">
        <v>-1E-3</v>
      </c>
      <c r="AC6788">
        <v>-5.0000000000000001E-3</v>
      </c>
      <c r="AD6788">
        <v>4.3600000000000003</v>
      </c>
      <c r="AE6788" t="s">
        <v>85</v>
      </c>
    </row>
    <row r="6789" spans="1:32" x14ac:dyDescent="0.2">
      <c r="A6789">
        <v>6788</v>
      </c>
      <c r="C6789">
        <v>166197</v>
      </c>
      <c r="D6789">
        <v>209817</v>
      </c>
      <c r="E6789">
        <v>10304</v>
      </c>
      <c r="F6789">
        <v>18</v>
      </c>
      <c r="G6789">
        <v>10</v>
      </c>
      <c r="H6789">
        <v>55.2</v>
      </c>
      <c r="I6789" t="s">
        <v>26</v>
      </c>
      <c r="J6789">
        <v>33</v>
      </c>
      <c r="K6789">
        <v>47</v>
      </c>
      <c r="L6789">
        <v>59</v>
      </c>
      <c r="M6789">
        <v>-33</v>
      </c>
      <c r="N6789">
        <v>6.16</v>
      </c>
      <c r="P6789">
        <v>-0.14000000000000001</v>
      </c>
      <c r="R6789">
        <v>-0.86</v>
      </c>
      <c r="X6789" t="s">
        <v>3081</v>
      </c>
      <c r="Y6789">
        <v>6788</v>
      </c>
      <c r="Z6789" s="1">
        <v>0.75758333333333328</v>
      </c>
      <c r="AA6789" t="s">
        <v>12921</v>
      </c>
      <c r="AB6789">
        <v>-1.0999999999999999E-2</v>
      </c>
      <c r="AC6789">
        <v>1.2999999999999999E-2</v>
      </c>
      <c r="AD6789">
        <v>6.16</v>
      </c>
      <c r="AE6789" t="s">
        <v>3081</v>
      </c>
    </row>
    <row r="6790" spans="1:32" x14ac:dyDescent="0.2">
      <c r="A6790">
        <v>6789</v>
      </c>
      <c r="B6790" t="s">
        <v>4240</v>
      </c>
      <c r="C6790">
        <v>166205</v>
      </c>
      <c r="D6790">
        <v>2937</v>
      </c>
      <c r="F6790">
        <v>17</v>
      </c>
      <c r="G6790">
        <v>32</v>
      </c>
      <c r="H6790">
        <v>12.9</v>
      </c>
      <c r="I6790" t="s">
        <v>24</v>
      </c>
      <c r="J6790">
        <v>86</v>
      </c>
      <c r="K6790">
        <v>35</v>
      </c>
      <c r="L6790">
        <v>11</v>
      </c>
      <c r="M6790">
        <v>86</v>
      </c>
      <c r="N6790">
        <v>4.3600000000000003</v>
      </c>
      <c r="P6790">
        <v>0.02</v>
      </c>
      <c r="R6790">
        <v>0.03</v>
      </c>
      <c r="T6790">
        <v>-0.01</v>
      </c>
      <c r="X6790" t="s">
        <v>25</v>
      </c>
      <c r="Y6790">
        <v>6789</v>
      </c>
      <c r="Z6790" s="1">
        <v>0.7307048611111111</v>
      </c>
      <c r="AA6790" t="s">
        <v>12922</v>
      </c>
      <c r="AB6790">
        <v>8.9999999999999993E-3</v>
      </c>
      <c r="AC6790">
        <v>5.6000000000000001E-2</v>
      </c>
      <c r="AD6790">
        <v>4.3600000000000003</v>
      </c>
      <c r="AE6790" t="s">
        <v>25</v>
      </c>
    </row>
    <row r="6791" spans="1:32" x14ac:dyDescent="0.2">
      <c r="A6791">
        <v>6790</v>
      </c>
      <c r="C6791">
        <v>166207</v>
      </c>
      <c r="D6791">
        <v>30751</v>
      </c>
      <c r="F6791">
        <v>18</v>
      </c>
      <c r="G6791">
        <v>6</v>
      </c>
      <c r="H6791">
        <v>53.5</v>
      </c>
      <c r="I6791" t="s">
        <v>24</v>
      </c>
      <c r="J6791">
        <v>50</v>
      </c>
      <c r="K6791">
        <v>49</v>
      </c>
      <c r="L6791">
        <v>22</v>
      </c>
      <c r="M6791">
        <v>50</v>
      </c>
      <c r="N6791">
        <v>6.29</v>
      </c>
      <c r="P6791">
        <v>1.04</v>
      </c>
      <c r="R6791">
        <v>0.96</v>
      </c>
      <c r="T6791">
        <v>0.52</v>
      </c>
      <c r="X6791" t="s">
        <v>54</v>
      </c>
      <c r="Y6791">
        <v>6790</v>
      </c>
      <c r="Z6791" s="1">
        <v>0.75478587962962962</v>
      </c>
      <c r="AA6791" t="s">
        <v>12923</v>
      </c>
      <c r="AB6791">
        <v>2E-3</v>
      </c>
      <c r="AC6791">
        <v>9.6000000000000002E-2</v>
      </c>
      <c r="AD6791">
        <v>6.29</v>
      </c>
      <c r="AE6791" t="s">
        <v>54</v>
      </c>
    </row>
    <row r="6792" spans="1:32" x14ac:dyDescent="0.2">
      <c r="A6792">
        <v>6791</v>
      </c>
      <c r="C6792">
        <v>166208</v>
      </c>
      <c r="D6792">
        <v>47237</v>
      </c>
      <c r="F6792">
        <v>18</v>
      </c>
      <c r="G6792">
        <v>7</v>
      </c>
      <c r="H6792">
        <v>28.8</v>
      </c>
      <c r="I6792" t="s">
        <v>24</v>
      </c>
      <c r="J6792">
        <v>43</v>
      </c>
      <c r="K6792">
        <v>27</v>
      </c>
      <c r="L6792">
        <v>42</v>
      </c>
      <c r="M6792">
        <v>43</v>
      </c>
      <c r="N6792">
        <v>5</v>
      </c>
      <c r="P6792">
        <v>0.91</v>
      </c>
      <c r="R6792">
        <v>0.71</v>
      </c>
      <c r="T6792">
        <v>0.47</v>
      </c>
      <c r="X6792" t="s">
        <v>4241</v>
      </c>
      <c r="Y6792">
        <v>6791</v>
      </c>
      <c r="Z6792" s="1">
        <v>0.75519444444444439</v>
      </c>
      <c r="AA6792" t="s">
        <v>12924</v>
      </c>
      <c r="AB6792">
        <v>2E-3</v>
      </c>
      <c r="AC6792">
        <v>-0.06</v>
      </c>
      <c r="AD6792">
        <v>5</v>
      </c>
      <c r="AE6792" t="s">
        <v>71</v>
      </c>
      <c r="AF6792" t="s">
        <v>36</v>
      </c>
    </row>
    <row r="6793" spans="1:32" x14ac:dyDescent="0.2">
      <c r="A6793">
        <v>6792</v>
      </c>
      <c r="C6793">
        <v>166228</v>
      </c>
      <c r="D6793">
        <v>47233</v>
      </c>
      <c r="F6793">
        <v>18</v>
      </c>
      <c r="G6793">
        <v>7</v>
      </c>
      <c r="H6793">
        <v>6.3</v>
      </c>
      <c r="I6793" t="s">
        <v>24</v>
      </c>
      <c r="J6793">
        <v>49</v>
      </c>
      <c r="K6793">
        <v>42</v>
      </c>
      <c r="L6793">
        <v>38</v>
      </c>
      <c r="M6793">
        <v>49</v>
      </c>
      <c r="N6793">
        <v>6.32</v>
      </c>
      <c r="O6793" t="s">
        <v>103</v>
      </c>
      <c r="X6793" t="s">
        <v>114</v>
      </c>
      <c r="Y6793">
        <v>6792</v>
      </c>
      <c r="Z6793" s="1">
        <v>0.75493402777777785</v>
      </c>
      <c r="AA6793" t="s">
        <v>12925</v>
      </c>
      <c r="AB6793">
        <v>-2E-3</v>
      </c>
      <c r="AC6793">
        <v>2.1999999999999999E-2</v>
      </c>
      <c r="AD6793">
        <v>6.32</v>
      </c>
      <c r="AE6793" t="s">
        <v>114</v>
      </c>
    </row>
    <row r="6794" spans="1:32" x14ac:dyDescent="0.2">
      <c r="A6794">
        <v>6793</v>
      </c>
      <c r="C6794">
        <v>166229</v>
      </c>
      <c r="D6794">
        <v>66666</v>
      </c>
      <c r="F6794">
        <v>18</v>
      </c>
      <c r="G6794">
        <v>8</v>
      </c>
      <c r="H6794">
        <v>2.2000000000000002</v>
      </c>
      <c r="I6794" t="s">
        <v>24</v>
      </c>
      <c r="J6794">
        <v>36</v>
      </c>
      <c r="K6794">
        <v>24</v>
      </c>
      <c r="L6794">
        <v>5</v>
      </c>
      <c r="M6794">
        <v>36</v>
      </c>
      <c r="N6794">
        <v>5.48</v>
      </c>
      <c r="P6794">
        <v>1.17</v>
      </c>
      <c r="R6794">
        <v>1.21</v>
      </c>
      <c r="T6794">
        <v>0.56000000000000005</v>
      </c>
      <c r="X6794" t="s">
        <v>3136</v>
      </c>
      <c r="Y6794">
        <v>6793</v>
      </c>
      <c r="Z6794" s="1">
        <v>0.75558101851851855</v>
      </c>
      <c r="AA6794" t="s">
        <v>12926</v>
      </c>
      <c r="AB6794">
        <v>-9.5000000000000001E-2</v>
      </c>
      <c r="AC6794">
        <v>-0.183</v>
      </c>
      <c r="AD6794">
        <v>5.48</v>
      </c>
      <c r="AE6794" t="s">
        <v>5935</v>
      </c>
      <c r="AF6794" t="s">
        <v>36</v>
      </c>
    </row>
    <row r="6795" spans="1:32" x14ac:dyDescent="0.2">
      <c r="A6795">
        <v>6794</v>
      </c>
      <c r="B6795" t="s">
        <v>4242</v>
      </c>
      <c r="C6795">
        <v>166230</v>
      </c>
      <c r="D6795">
        <v>85770</v>
      </c>
      <c r="F6795">
        <v>18</v>
      </c>
      <c r="G6795">
        <v>8</v>
      </c>
      <c r="H6795">
        <v>52.9</v>
      </c>
      <c r="I6795" t="s">
        <v>24</v>
      </c>
      <c r="J6795">
        <v>20</v>
      </c>
      <c r="K6795">
        <v>2</v>
      </c>
      <c r="L6795">
        <v>43</v>
      </c>
      <c r="M6795">
        <v>20</v>
      </c>
      <c r="N6795">
        <v>5.0999999999999996</v>
      </c>
      <c r="P6795">
        <v>0.15</v>
      </c>
      <c r="R6795">
        <v>0.18</v>
      </c>
      <c r="X6795" t="s">
        <v>1552</v>
      </c>
      <c r="Y6795">
        <v>6794</v>
      </c>
      <c r="Z6795" s="1">
        <v>0.75616782407407401</v>
      </c>
      <c r="AA6795" t="s">
        <v>12927</v>
      </c>
      <c r="AB6795">
        <v>8.0000000000000002E-3</v>
      </c>
      <c r="AC6795">
        <v>-0.02</v>
      </c>
      <c r="AD6795">
        <v>5.0999999999999996</v>
      </c>
      <c r="AE6795" t="s">
        <v>1552</v>
      </c>
    </row>
    <row r="6796" spans="1:32" x14ac:dyDescent="0.2">
      <c r="A6796">
        <v>6795</v>
      </c>
      <c r="B6796" t="s">
        <v>4243</v>
      </c>
      <c r="C6796">
        <v>166233</v>
      </c>
      <c r="D6796">
        <v>123187</v>
      </c>
      <c r="E6796">
        <v>10287</v>
      </c>
      <c r="F6796">
        <v>18</v>
      </c>
      <c r="G6796">
        <v>9</v>
      </c>
      <c r="H6796">
        <v>33.799999999999997</v>
      </c>
      <c r="I6796" t="s">
        <v>24</v>
      </c>
      <c r="J6796">
        <v>3</v>
      </c>
      <c r="K6796">
        <v>59</v>
      </c>
      <c r="L6796">
        <v>36</v>
      </c>
      <c r="M6796">
        <v>3</v>
      </c>
      <c r="N6796">
        <v>5.73</v>
      </c>
      <c r="P6796">
        <v>0.37</v>
      </c>
      <c r="R6796">
        <v>0.03</v>
      </c>
      <c r="X6796" t="s">
        <v>63</v>
      </c>
      <c r="Y6796">
        <v>6795</v>
      </c>
      <c r="Z6796" s="1">
        <v>0.75664120370370369</v>
      </c>
      <c r="AA6796" t="s">
        <v>12928</v>
      </c>
      <c r="AB6796">
        <v>3.7999999999999999E-2</v>
      </c>
      <c r="AC6796">
        <v>-7.0000000000000001E-3</v>
      </c>
      <c r="AD6796">
        <v>5.73</v>
      </c>
      <c r="AE6796" t="s">
        <v>63</v>
      </c>
    </row>
    <row r="6797" spans="1:32" x14ac:dyDescent="0.2">
      <c r="A6797">
        <v>6796</v>
      </c>
      <c r="C6797">
        <v>166251</v>
      </c>
      <c r="D6797">
        <v>254179</v>
      </c>
      <c r="F6797">
        <v>18</v>
      </c>
      <c r="G6797">
        <v>14</v>
      </c>
      <c r="H6797">
        <v>16.2</v>
      </c>
      <c r="I6797" t="s">
        <v>26</v>
      </c>
      <c r="J6797">
        <v>63</v>
      </c>
      <c r="K6797">
        <v>41</v>
      </c>
      <c r="L6797">
        <v>22</v>
      </c>
      <c r="M6797">
        <v>-63</v>
      </c>
      <c r="N6797">
        <v>6.47</v>
      </c>
      <c r="P6797">
        <v>1.41</v>
      </c>
      <c r="X6797" t="s">
        <v>172</v>
      </c>
      <c r="Y6797">
        <v>6796</v>
      </c>
      <c r="Z6797" s="1">
        <v>0.75990972222222231</v>
      </c>
      <c r="AA6797" t="s">
        <v>12929</v>
      </c>
      <c r="AB6797">
        <v>-3.3000000000000002E-2</v>
      </c>
      <c r="AC6797">
        <v>-5.0999999999999997E-2</v>
      </c>
      <c r="AD6797">
        <v>6.47</v>
      </c>
      <c r="AE6797" t="s">
        <v>172</v>
      </c>
    </row>
    <row r="6798" spans="1:32" x14ac:dyDescent="0.2">
      <c r="A6798">
        <v>6797</v>
      </c>
      <c r="C6798">
        <v>166285</v>
      </c>
      <c r="D6798">
        <v>123198</v>
      </c>
      <c r="F6798">
        <v>18</v>
      </c>
      <c r="G6798">
        <v>9</v>
      </c>
      <c r="H6798">
        <v>54</v>
      </c>
      <c r="I6798" t="s">
        <v>24</v>
      </c>
      <c r="J6798">
        <v>3</v>
      </c>
      <c r="K6798">
        <v>7</v>
      </c>
      <c r="L6798">
        <v>11</v>
      </c>
      <c r="M6798">
        <v>3</v>
      </c>
      <c r="N6798">
        <v>5.69</v>
      </c>
      <c r="P6798">
        <v>0.47</v>
      </c>
      <c r="R6798">
        <v>-0.01</v>
      </c>
      <c r="X6798" t="s">
        <v>430</v>
      </c>
      <c r="Y6798">
        <v>6797</v>
      </c>
      <c r="Z6798" s="1">
        <v>0.75687499999999996</v>
      </c>
      <c r="AA6798" t="s">
        <v>12930</v>
      </c>
      <c r="AB6798">
        <v>2.1999999999999999E-2</v>
      </c>
      <c r="AC6798">
        <v>-0.192</v>
      </c>
      <c r="AD6798">
        <v>5.69</v>
      </c>
      <c r="AE6798" t="s">
        <v>430</v>
      </c>
    </row>
    <row r="6799" spans="1:32" x14ac:dyDescent="0.2">
      <c r="A6799">
        <v>6798</v>
      </c>
      <c r="C6799">
        <v>166393</v>
      </c>
      <c r="D6799">
        <v>161153</v>
      </c>
      <c r="F6799">
        <v>18</v>
      </c>
      <c r="G6799">
        <v>11</v>
      </c>
      <c r="H6799">
        <v>14.8</v>
      </c>
      <c r="I6799" t="s">
        <v>26</v>
      </c>
      <c r="J6799">
        <v>19</v>
      </c>
      <c r="K6799">
        <v>50</v>
      </c>
      <c r="L6799">
        <v>32</v>
      </c>
      <c r="M6799">
        <v>-19</v>
      </c>
      <c r="N6799">
        <v>6.36</v>
      </c>
      <c r="P6799">
        <v>0.16</v>
      </c>
      <c r="X6799" t="s">
        <v>310</v>
      </c>
      <c r="Y6799">
        <v>6798</v>
      </c>
      <c r="Z6799" s="1">
        <v>0.75781018518518517</v>
      </c>
      <c r="AA6799" t="s">
        <v>12931</v>
      </c>
      <c r="AB6799">
        <v>-2E-3</v>
      </c>
      <c r="AC6799">
        <v>-2.8000000000000001E-2</v>
      </c>
      <c r="AD6799">
        <v>6.36</v>
      </c>
      <c r="AE6799" t="s">
        <v>310</v>
      </c>
    </row>
    <row r="6800" spans="1:32" x14ac:dyDescent="0.2">
      <c r="A6800">
        <v>6799</v>
      </c>
      <c r="C6800">
        <v>166411</v>
      </c>
      <c r="D6800">
        <v>66682</v>
      </c>
      <c r="F6800">
        <v>18</v>
      </c>
      <c r="G6800">
        <v>9</v>
      </c>
      <c r="H6800">
        <v>10.199999999999999</v>
      </c>
      <c r="I6800" t="s">
        <v>24</v>
      </c>
      <c r="J6800">
        <v>30</v>
      </c>
      <c r="K6800">
        <v>28</v>
      </c>
      <c r="L6800">
        <v>10</v>
      </c>
      <c r="M6800">
        <v>30</v>
      </c>
      <c r="N6800">
        <v>6.38</v>
      </c>
      <c r="P6800">
        <v>1.19</v>
      </c>
      <c r="R6800">
        <v>1.22</v>
      </c>
      <c r="T6800">
        <v>0.61</v>
      </c>
      <c r="W6800" t="s">
        <v>27</v>
      </c>
      <c r="X6800" t="s">
        <v>507</v>
      </c>
      <c r="Y6800">
        <v>6799</v>
      </c>
      <c r="Z6800" s="1">
        <v>0.75636805555555553</v>
      </c>
      <c r="AA6800" t="s">
        <v>12932</v>
      </c>
      <c r="AB6800">
        <v>7.0999999999999994E-2</v>
      </c>
      <c r="AC6800">
        <v>0.13300000000000001</v>
      </c>
      <c r="AD6800">
        <v>6.38</v>
      </c>
      <c r="AE6800" t="s">
        <v>5984</v>
      </c>
    </row>
    <row r="6801" spans="1:32" x14ac:dyDescent="0.2">
      <c r="A6801">
        <v>6800</v>
      </c>
      <c r="C6801">
        <v>166460</v>
      </c>
      <c r="D6801">
        <v>123212</v>
      </c>
      <c r="F6801">
        <v>18</v>
      </c>
      <c r="G6801">
        <v>10</v>
      </c>
      <c r="H6801">
        <v>40.299999999999997</v>
      </c>
      <c r="I6801" t="s">
        <v>24</v>
      </c>
      <c r="J6801">
        <v>3</v>
      </c>
      <c r="K6801">
        <v>19</v>
      </c>
      <c r="L6801">
        <v>27</v>
      </c>
      <c r="M6801">
        <v>3</v>
      </c>
      <c r="N6801">
        <v>5.51</v>
      </c>
      <c r="P6801">
        <v>1.19</v>
      </c>
      <c r="R6801">
        <v>1.22</v>
      </c>
      <c r="T6801">
        <v>0.61</v>
      </c>
      <c r="X6801" t="s">
        <v>125</v>
      </c>
      <c r="Y6801">
        <v>6800</v>
      </c>
      <c r="Z6801" s="1">
        <v>0.75741087962962961</v>
      </c>
      <c r="AA6801" t="s">
        <v>12933</v>
      </c>
      <c r="AB6801">
        <v>2.1000000000000001E-2</v>
      </c>
      <c r="AC6801">
        <v>-3.0000000000000001E-3</v>
      </c>
      <c r="AD6801">
        <v>5.51</v>
      </c>
      <c r="AE6801" t="s">
        <v>125</v>
      </c>
    </row>
    <row r="6802" spans="1:32" x14ac:dyDescent="0.2">
      <c r="A6802">
        <v>6801</v>
      </c>
      <c r="B6802" t="s">
        <v>4244</v>
      </c>
      <c r="C6802">
        <v>166464</v>
      </c>
      <c r="D6802">
        <v>186437</v>
      </c>
      <c r="F6802">
        <v>18</v>
      </c>
      <c r="G6802">
        <v>11</v>
      </c>
      <c r="H6802">
        <v>43.4</v>
      </c>
      <c r="I6802" t="s">
        <v>26</v>
      </c>
      <c r="J6802">
        <v>23</v>
      </c>
      <c r="K6802">
        <v>42</v>
      </c>
      <c r="L6802">
        <v>4</v>
      </c>
      <c r="M6802">
        <v>-23</v>
      </c>
      <c r="N6802">
        <v>4.9800000000000004</v>
      </c>
      <c r="P6802">
        <v>1.05</v>
      </c>
      <c r="R6802">
        <v>0.9</v>
      </c>
      <c r="X6802" t="s">
        <v>54</v>
      </c>
      <c r="Y6802">
        <v>6801</v>
      </c>
      <c r="Z6802" s="1">
        <v>0.75814120370370375</v>
      </c>
      <c r="AA6802" t="s">
        <v>12934</v>
      </c>
      <c r="AB6802">
        <v>1.7000000000000001E-2</v>
      </c>
      <c r="AC6802">
        <v>-1.9E-2</v>
      </c>
      <c r="AD6802">
        <v>4.9800000000000004</v>
      </c>
      <c r="AE6802" t="s">
        <v>54</v>
      </c>
    </row>
    <row r="6803" spans="1:32" x14ac:dyDescent="0.2">
      <c r="A6803">
        <v>6802</v>
      </c>
      <c r="C6803">
        <v>166469</v>
      </c>
      <c r="D6803">
        <v>186444</v>
      </c>
      <c r="E6803" t="s">
        <v>4245</v>
      </c>
      <c r="F6803">
        <v>18</v>
      </c>
      <c r="G6803">
        <v>11</v>
      </c>
      <c r="H6803">
        <v>58.2</v>
      </c>
      <c r="I6803" t="s">
        <v>26</v>
      </c>
      <c r="J6803">
        <v>28</v>
      </c>
      <c r="K6803">
        <v>54</v>
      </c>
      <c r="L6803">
        <v>5</v>
      </c>
      <c r="M6803">
        <v>-28</v>
      </c>
      <c r="N6803">
        <v>6.51</v>
      </c>
      <c r="P6803">
        <v>-0.01</v>
      </c>
      <c r="X6803" t="s">
        <v>4246</v>
      </c>
      <c r="Y6803">
        <v>6802</v>
      </c>
      <c r="Z6803" s="1">
        <v>0.75831250000000006</v>
      </c>
      <c r="AA6803" t="s">
        <v>12935</v>
      </c>
      <c r="AB6803">
        <v>1.7000000000000001E-2</v>
      </c>
      <c r="AC6803">
        <v>-5.0000000000000001E-3</v>
      </c>
      <c r="AD6803">
        <v>6.51</v>
      </c>
      <c r="AE6803" t="s">
        <v>2</v>
      </c>
      <c r="AF6803" t="s">
        <v>36</v>
      </c>
    </row>
    <row r="6804" spans="1:32" x14ac:dyDescent="0.2">
      <c r="A6804">
        <v>6803</v>
      </c>
      <c r="C6804">
        <v>166479</v>
      </c>
      <c r="D6804">
        <v>103443</v>
      </c>
      <c r="E6804">
        <v>10311</v>
      </c>
      <c r="F6804">
        <v>18</v>
      </c>
      <c r="G6804">
        <v>10</v>
      </c>
      <c r="H6804">
        <v>8.6999999999999993</v>
      </c>
      <c r="I6804" t="s">
        <v>24</v>
      </c>
      <c r="J6804">
        <v>16</v>
      </c>
      <c r="K6804">
        <v>28</v>
      </c>
      <c r="L6804">
        <v>36</v>
      </c>
      <c r="M6804">
        <v>16</v>
      </c>
      <c r="N6804">
        <v>6.09</v>
      </c>
      <c r="O6804" t="s">
        <v>103</v>
      </c>
      <c r="X6804" t="s">
        <v>4247</v>
      </c>
      <c r="Y6804">
        <v>6803</v>
      </c>
      <c r="Z6804" s="1">
        <v>0.75704513888888891</v>
      </c>
      <c r="AA6804" t="s">
        <v>12936</v>
      </c>
      <c r="AB6804">
        <v>-4.0000000000000001E-3</v>
      </c>
      <c r="AC6804">
        <v>-7.0000000000000001E-3</v>
      </c>
      <c r="AD6804">
        <v>6.09</v>
      </c>
      <c r="AE6804" t="s">
        <v>12937</v>
      </c>
      <c r="AF6804" t="s">
        <v>36</v>
      </c>
    </row>
    <row r="6805" spans="1:32" x14ac:dyDescent="0.2">
      <c r="A6805">
        <v>6804</v>
      </c>
      <c r="C6805">
        <v>166596</v>
      </c>
      <c r="D6805">
        <v>228815</v>
      </c>
      <c r="E6805" t="s">
        <v>4248</v>
      </c>
      <c r="F6805">
        <v>18</v>
      </c>
      <c r="G6805">
        <v>13</v>
      </c>
      <c r="H6805">
        <v>12.6</v>
      </c>
      <c r="I6805" t="s">
        <v>26</v>
      </c>
      <c r="J6805">
        <v>41</v>
      </c>
      <c r="K6805">
        <v>20</v>
      </c>
      <c r="L6805">
        <v>10</v>
      </c>
      <c r="M6805">
        <v>-41</v>
      </c>
      <c r="N6805">
        <v>5.47</v>
      </c>
      <c r="P6805">
        <v>-0.17</v>
      </c>
      <c r="X6805" t="s">
        <v>1526</v>
      </c>
      <c r="Y6805">
        <v>6804</v>
      </c>
      <c r="Z6805" s="1">
        <v>0.75917361111111115</v>
      </c>
      <c r="AA6805" t="s">
        <v>12938</v>
      </c>
      <c r="AB6805">
        <v>-1.2999999999999999E-2</v>
      </c>
      <c r="AC6805">
        <v>-4.0000000000000001E-3</v>
      </c>
      <c r="AD6805">
        <v>5.47</v>
      </c>
      <c r="AE6805" t="s">
        <v>5651</v>
      </c>
      <c r="AF6805" t="s">
        <v>36</v>
      </c>
    </row>
    <row r="6806" spans="1:32" x14ac:dyDescent="0.2">
      <c r="A6806">
        <v>6805</v>
      </c>
      <c r="C6806">
        <v>166599</v>
      </c>
      <c r="D6806">
        <v>254189</v>
      </c>
      <c r="F6806">
        <v>18</v>
      </c>
      <c r="G6806">
        <v>15</v>
      </c>
      <c r="H6806">
        <v>40.9</v>
      </c>
      <c r="I6806" t="s">
        <v>26</v>
      </c>
      <c r="J6806">
        <v>63</v>
      </c>
      <c r="K6806">
        <v>3</v>
      </c>
      <c r="L6806">
        <v>20</v>
      </c>
      <c r="M6806">
        <v>-63</v>
      </c>
      <c r="N6806">
        <v>5.6</v>
      </c>
      <c r="P6806">
        <v>0.92</v>
      </c>
      <c r="X6806" t="s">
        <v>364</v>
      </c>
      <c r="Y6806">
        <v>6805</v>
      </c>
      <c r="Z6806" s="1">
        <v>0.76089004629629631</v>
      </c>
      <c r="AA6806" t="s">
        <v>12939</v>
      </c>
      <c r="AB6806">
        <v>-2.3E-2</v>
      </c>
      <c r="AC6806">
        <v>-3.1E-2</v>
      </c>
      <c r="AD6806">
        <v>5.6</v>
      </c>
      <c r="AE6806" t="s">
        <v>54</v>
      </c>
      <c r="AF6806" t="s">
        <v>36</v>
      </c>
    </row>
    <row r="6807" spans="1:32" x14ac:dyDescent="0.2">
      <c r="A6807">
        <v>6806</v>
      </c>
      <c r="C6807">
        <v>166620</v>
      </c>
      <c r="D6807">
        <v>66700</v>
      </c>
      <c r="E6807">
        <v>10316</v>
      </c>
      <c r="F6807">
        <v>18</v>
      </c>
      <c r="G6807">
        <v>9</v>
      </c>
      <c r="H6807">
        <v>37.5</v>
      </c>
      <c r="I6807" t="s">
        <v>24</v>
      </c>
      <c r="J6807">
        <v>38</v>
      </c>
      <c r="K6807">
        <v>27</v>
      </c>
      <c r="L6807">
        <v>27</v>
      </c>
      <c r="M6807">
        <v>38</v>
      </c>
      <c r="N6807">
        <v>6.4</v>
      </c>
      <c r="P6807">
        <v>0.87</v>
      </c>
      <c r="R6807">
        <v>0.59</v>
      </c>
      <c r="T6807">
        <v>0.49</v>
      </c>
      <c r="X6807" t="s">
        <v>289</v>
      </c>
      <c r="Y6807">
        <v>6806</v>
      </c>
      <c r="Z6807" s="1">
        <v>0.75668402777777777</v>
      </c>
      <c r="AA6807" t="s">
        <v>12940</v>
      </c>
      <c r="AB6807">
        <v>-0.30299999999999999</v>
      </c>
      <c r="AC6807">
        <v>-0.47199999999999998</v>
      </c>
      <c r="AD6807">
        <v>6.4</v>
      </c>
      <c r="AE6807" t="s">
        <v>289</v>
      </c>
    </row>
    <row r="6808" spans="1:32" x14ac:dyDescent="0.2">
      <c r="A6808">
        <v>6807</v>
      </c>
      <c r="C6808">
        <v>166640</v>
      </c>
      <c r="D6808">
        <v>66703</v>
      </c>
      <c r="F6808">
        <v>18</v>
      </c>
      <c r="G6808">
        <v>9</v>
      </c>
      <c r="H6808">
        <v>59</v>
      </c>
      <c r="I6808" t="s">
        <v>24</v>
      </c>
      <c r="J6808">
        <v>36</v>
      </c>
      <c r="K6808">
        <v>27</v>
      </c>
      <c r="L6808">
        <v>59</v>
      </c>
      <c r="M6808">
        <v>36</v>
      </c>
      <c r="N6808">
        <v>5.58</v>
      </c>
      <c r="P6808">
        <v>0.91</v>
      </c>
      <c r="X6808" t="s">
        <v>71</v>
      </c>
      <c r="Y6808">
        <v>6807</v>
      </c>
      <c r="Z6808" s="1">
        <v>0.75693287037037038</v>
      </c>
      <c r="AA6808" t="s">
        <v>12941</v>
      </c>
      <c r="AB6808">
        <v>1.0999999999999999E-2</v>
      </c>
      <c r="AC6808">
        <v>1.4999999999999999E-2</v>
      </c>
      <c r="AD6808">
        <v>5.58</v>
      </c>
      <c r="AE6808" t="s">
        <v>71</v>
      </c>
    </row>
    <row r="6809" spans="1:32" x14ac:dyDescent="0.2">
      <c r="A6809">
        <v>6808</v>
      </c>
      <c r="C6809">
        <v>166841</v>
      </c>
      <c r="D6809">
        <v>254196</v>
      </c>
      <c r="F6809">
        <v>18</v>
      </c>
      <c r="G6809">
        <v>18</v>
      </c>
      <c r="H6809">
        <v>0.9</v>
      </c>
      <c r="I6809" t="s">
        <v>26</v>
      </c>
      <c r="J6809">
        <v>68</v>
      </c>
      <c r="K6809">
        <v>13</v>
      </c>
      <c r="L6809">
        <v>45</v>
      </c>
      <c r="M6809">
        <v>-68</v>
      </c>
      <c r="N6809">
        <v>6.33</v>
      </c>
      <c r="P6809">
        <v>-0.04</v>
      </c>
      <c r="R6809">
        <v>-0.23</v>
      </c>
      <c r="X6809" t="s">
        <v>102</v>
      </c>
      <c r="Y6809">
        <v>6808</v>
      </c>
      <c r="Z6809" s="1">
        <v>0.76251041666666663</v>
      </c>
      <c r="AA6809" t="s">
        <v>12942</v>
      </c>
      <c r="AB6809">
        <v>-7.0000000000000001E-3</v>
      </c>
      <c r="AC6809">
        <v>-1.9E-2</v>
      </c>
      <c r="AD6809">
        <v>6.33</v>
      </c>
      <c r="AE6809" t="s">
        <v>102</v>
      </c>
    </row>
    <row r="6810" spans="1:32" x14ac:dyDescent="0.2">
      <c r="A6810">
        <v>6809</v>
      </c>
      <c r="B6810" t="s">
        <v>4249</v>
      </c>
      <c r="C6810">
        <v>166865</v>
      </c>
      <c r="D6810">
        <v>8994</v>
      </c>
      <c r="E6810">
        <v>10205</v>
      </c>
      <c r="F6810">
        <v>18</v>
      </c>
      <c r="G6810">
        <v>0</v>
      </c>
      <c r="H6810">
        <v>3.4</v>
      </c>
      <c r="I6810" t="s">
        <v>24</v>
      </c>
      <c r="J6810">
        <v>80</v>
      </c>
      <c r="K6810">
        <v>0</v>
      </c>
      <c r="L6810">
        <v>3</v>
      </c>
      <c r="M6810">
        <v>80</v>
      </c>
      <c r="N6810">
        <v>6.04</v>
      </c>
      <c r="P6810">
        <v>0.51</v>
      </c>
      <c r="R6810">
        <v>-0.01</v>
      </c>
      <c r="X6810" t="s">
        <v>2689</v>
      </c>
      <c r="Y6810">
        <v>6809</v>
      </c>
      <c r="Z6810" s="1">
        <v>0.75003935185185189</v>
      </c>
      <c r="AA6810" t="s">
        <v>12943</v>
      </c>
      <c r="AB6810">
        <v>4.4999999999999998E-2</v>
      </c>
      <c r="AC6810">
        <v>0.129</v>
      </c>
      <c r="AD6810">
        <v>6.04</v>
      </c>
      <c r="AE6810" t="s">
        <v>2689</v>
      </c>
    </row>
    <row r="6811" spans="1:32" x14ac:dyDescent="0.2">
      <c r="A6811">
        <v>6810</v>
      </c>
      <c r="B6811" t="s">
        <v>4250</v>
      </c>
      <c r="C6811">
        <v>166866</v>
      </c>
      <c r="D6811">
        <v>8996</v>
      </c>
      <c r="E6811">
        <v>10205</v>
      </c>
      <c r="F6811">
        <v>18</v>
      </c>
      <c r="G6811">
        <v>0</v>
      </c>
      <c r="H6811">
        <v>9.1999999999999993</v>
      </c>
      <c r="I6811" t="s">
        <v>24</v>
      </c>
      <c r="J6811">
        <v>80</v>
      </c>
      <c r="K6811">
        <v>0</v>
      </c>
      <c r="L6811">
        <v>15</v>
      </c>
      <c r="M6811">
        <v>80</v>
      </c>
      <c r="N6811">
        <v>5.68</v>
      </c>
      <c r="P6811">
        <v>0.5</v>
      </c>
      <c r="R6811">
        <v>-0.01</v>
      </c>
      <c r="X6811" t="s">
        <v>2689</v>
      </c>
      <c r="Y6811">
        <v>6810</v>
      </c>
      <c r="Z6811" s="1">
        <v>0.75010648148148151</v>
      </c>
      <c r="AA6811" t="s">
        <v>12944</v>
      </c>
      <c r="AB6811">
        <v>4.2000000000000003E-2</v>
      </c>
      <c r="AC6811">
        <v>0.122</v>
      </c>
      <c r="AD6811">
        <v>5.68</v>
      </c>
      <c r="AE6811" t="s">
        <v>2689</v>
      </c>
    </row>
    <row r="6812" spans="1:32" x14ac:dyDescent="0.2">
      <c r="A6812">
        <v>6811</v>
      </c>
      <c r="B6812" t="s">
        <v>4251</v>
      </c>
      <c r="C6812">
        <v>166926</v>
      </c>
      <c r="D6812">
        <v>2940</v>
      </c>
      <c r="F6812">
        <v>17</v>
      </c>
      <c r="G6812">
        <v>30</v>
      </c>
      <c r="H6812">
        <v>48</v>
      </c>
      <c r="I6812" t="s">
        <v>24</v>
      </c>
      <c r="J6812">
        <v>86</v>
      </c>
      <c r="K6812">
        <v>58</v>
      </c>
      <c r="L6812">
        <v>5</v>
      </c>
      <c r="M6812">
        <v>86</v>
      </c>
      <c r="N6812">
        <v>5.79</v>
      </c>
      <c r="P6812">
        <v>0.25</v>
      </c>
      <c r="R6812">
        <v>7.0000000000000007E-2</v>
      </c>
      <c r="X6812" t="s">
        <v>2723</v>
      </c>
      <c r="Y6812">
        <v>6811</v>
      </c>
      <c r="Z6812" s="1">
        <v>0.72972222222222216</v>
      </c>
      <c r="AA6812" t="s">
        <v>12945</v>
      </c>
      <c r="AB6812">
        <v>5.8999999999999997E-2</v>
      </c>
      <c r="AC6812">
        <v>0.01</v>
      </c>
      <c r="AD6812">
        <v>5.79</v>
      </c>
      <c r="AE6812" t="s">
        <v>2723</v>
      </c>
    </row>
    <row r="6813" spans="1:32" x14ac:dyDescent="0.2">
      <c r="A6813">
        <v>6812</v>
      </c>
      <c r="B6813" t="s">
        <v>4252</v>
      </c>
      <c r="C6813">
        <v>166937</v>
      </c>
      <c r="D6813">
        <v>186497</v>
      </c>
      <c r="E6813" t="s">
        <v>4253</v>
      </c>
      <c r="F6813">
        <v>18</v>
      </c>
      <c r="G6813">
        <v>13</v>
      </c>
      <c r="H6813">
        <v>45.8</v>
      </c>
      <c r="I6813" t="s">
        <v>26</v>
      </c>
      <c r="J6813">
        <v>21</v>
      </c>
      <c r="K6813">
        <v>3</v>
      </c>
      <c r="L6813">
        <v>32</v>
      </c>
      <c r="M6813">
        <v>-21</v>
      </c>
      <c r="N6813">
        <v>3.86</v>
      </c>
      <c r="P6813">
        <v>0.23</v>
      </c>
      <c r="R6813">
        <v>-0.49</v>
      </c>
      <c r="T6813">
        <v>0.2</v>
      </c>
      <c r="X6813" t="s">
        <v>4254</v>
      </c>
      <c r="Y6813">
        <v>6812</v>
      </c>
      <c r="Z6813" s="1">
        <v>0.75955787037037037</v>
      </c>
      <c r="AA6813" t="s">
        <v>12946</v>
      </c>
      <c r="AB6813">
        <v>2E-3</v>
      </c>
      <c r="AC6813">
        <v>1E-3</v>
      </c>
      <c r="AD6813">
        <v>3.86</v>
      </c>
      <c r="AE6813" t="s">
        <v>4254</v>
      </c>
    </row>
    <row r="6814" spans="1:32" x14ac:dyDescent="0.2">
      <c r="A6814">
        <v>6813</v>
      </c>
      <c r="C6814">
        <v>166960</v>
      </c>
      <c r="D6814">
        <v>142159</v>
      </c>
      <c r="F6814">
        <v>18</v>
      </c>
      <c r="G6814">
        <v>13</v>
      </c>
      <c r="H6814">
        <v>10</v>
      </c>
      <c r="I6814" t="s">
        <v>26</v>
      </c>
      <c r="J6814">
        <v>4</v>
      </c>
      <c r="K6814">
        <v>0</v>
      </c>
      <c r="L6814">
        <v>42</v>
      </c>
      <c r="M6814">
        <v>-4</v>
      </c>
      <c r="N6814">
        <v>6.59</v>
      </c>
      <c r="P6814">
        <v>0.27</v>
      </c>
      <c r="R6814">
        <v>0.14000000000000001</v>
      </c>
      <c r="T6814">
        <v>0.14000000000000001</v>
      </c>
      <c r="X6814" t="s">
        <v>2723</v>
      </c>
      <c r="Y6814">
        <v>6813</v>
      </c>
      <c r="Z6814" s="1">
        <v>0.75914351851851858</v>
      </c>
      <c r="AA6814" t="s">
        <v>12947</v>
      </c>
      <c r="AB6814">
        <v>1.4999999999999999E-2</v>
      </c>
      <c r="AC6814">
        <v>2.1999999999999999E-2</v>
      </c>
      <c r="AD6814">
        <v>6.59</v>
      </c>
      <c r="AE6814" t="s">
        <v>2723</v>
      </c>
    </row>
    <row r="6815" spans="1:32" x14ac:dyDescent="0.2">
      <c r="A6815">
        <v>6814</v>
      </c>
      <c r="C6815">
        <v>166988</v>
      </c>
      <c r="D6815">
        <v>66733</v>
      </c>
      <c r="E6815">
        <v>10363</v>
      </c>
      <c r="F6815">
        <v>18</v>
      </c>
      <c r="G6815">
        <v>11</v>
      </c>
      <c r="H6815">
        <v>45.1</v>
      </c>
      <c r="I6815" t="s">
        <v>24</v>
      </c>
      <c r="J6815">
        <v>33</v>
      </c>
      <c r="K6815">
        <v>26</v>
      </c>
      <c r="L6815">
        <v>49</v>
      </c>
      <c r="M6815">
        <v>33</v>
      </c>
      <c r="N6815">
        <v>5.88</v>
      </c>
      <c r="O6815" t="s">
        <v>103</v>
      </c>
      <c r="P6815">
        <v>0.01</v>
      </c>
      <c r="R6815">
        <v>0.11</v>
      </c>
      <c r="X6815" t="s">
        <v>298</v>
      </c>
      <c r="Y6815">
        <v>6814</v>
      </c>
      <c r="Z6815" s="1">
        <v>0.75816087962962964</v>
      </c>
      <c r="AA6815" t="s">
        <v>12948</v>
      </c>
      <c r="AB6815">
        <v>1.2E-2</v>
      </c>
      <c r="AC6815">
        <v>0.01</v>
      </c>
      <c r="AD6815">
        <v>5.88</v>
      </c>
      <c r="AE6815" t="s">
        <v>298</v>
      </c>
    </row>
    <row r="6816" spans="1:32" x14ac:dyDescent="0.2">
      <c r="A6816">
        <v>6815</v>
      </c>
      <c r="B6816" t="s">
        <v>4255</v>
      </c>
      <c r="C6816">
        <v>167006</v>
      </c>
      <c r="D6816">
        <v>66737</v>
      </c>
      <c r="E6816" t="s">
        <v>4256</v>
      </c>
      <c r="F6816">
        <v>18</v>
      </c>
      <c r="G6816">
        <v>11</v>
      </c>
      <c r="H6816">
        <v>54.2</v>
      </c>
      <c r="I6816" t="s">
        <v>24</v>
      </c>
      <c r="J6816">
        <v>31</v>
      </c>
      <c r="K6816">
        <v>24</v>
      </c>
      <c r="L6816">
        <v>19</v>
      </c>
      <c r="M6816">
        <v>31</v>
      </c>
      <c r="N6816">
        <v>4.97</v>
      </c>
      <c r="P6816">
        <v>1.65</v>
      </c>
      <c r="R6816">
        <v>1.94</v>
      </c>
      <c r="T6816">
        <v>0.97</v>
      </c>
      <c r="U6816" t="s">
        <v>93</v>
      </c>
      <c r="X6816" t="s">
        <v>98</v>
      </c>
      <c r="Y6816">
        <v>6815</v>
      </c>
      <c r="Z6816" s="1">
        <v>0.75826620370370368</v>
      </c>
      <c r="AA6816" t="s">
        <v>12949</v>
      </c>
      <c r="AB6816">
        <v>-1.2999999999999999E-2</v>
      </c>
      <c r="AC6816">
        <v>0.03</v>
      </c>
      <c r="AD6816">
        <v>4.97</v>
      </c>
      <c r="AE6816" t="s">
        <v>98</v>
      </c>
    </row>
    <row r="6817" spans="1:32" x14ac:dyDescent="0.2">
      <c r="A6817">
        <v>6816</v>
      </c>
      <c r="B6817" t="s">
        <v>4257</v>
      </c>
      <c r="C6817">
        <v>167036</v>
      </c>
      <c r="D6817">
        <v>186509</v>
      </c>
      <c r="E6817">
        <v>10393</v>
      </c>
      <c r="F6817">
        <v>18</v>
      </c>
      <c r="G6817">
        <v>14</v>
      </c>
      <c r="H6817">
        <v>15.9</v>
      </c>
      <c r="I6817" t="s">
        <v>26</v>
      </c>
      <c r="J6817">
        <v>21</v>
      </c>
      <c r="K6817">
        <v>42</v>
      </c>
      <c r="L6817">
        <v>47</v>
      </c>
      <c r="M6817">
        <v>-21</v>
      </c>
      <c r="N6817">
        <v>5.44</v>
      </c>
      <c r="P6817">
        <v>1.52</v>
      </c>
      <c r="R6817">
        <v>1.69</v>
      </c>
      <c r="X6817" t="s">
        <v>105</v>
      </c>
      <c r="Y6817">
        <v>6816</v>
      </c>
      <c r="Z6817" s="1">
        <v>0.75990624999999989</v>
      </c>
      <c r="AA6817" t="s">
        <v>12950</v>
      </c>
      <c r="AB6817">
        <v>-8.0000000000000002E-3</v>
      </c>
      <c r="AC6817">
        <v>-2.1999999999999999E-2</v>
      </c>
      <c r="AD6817">
        <v>5.44</v>
      </c>
      <c r="AE6817" t="s">
        <v>105</v>
      </c>
    </row>
    <row r="6818" spans="1:32" x14ac:dyDescent="0.2">
      <c r="A6818">
        <v>6817</v>
      </c>
      <c r="C6818">
        <v>167042</v>
      </c>
      <c r="D6818">
        <v>30784</v>
      </c>
      <c r="F6818">
        <v>18</v>
      </c>
      <c r="G6818">
        <v>10</v>
      </c>
      <c r="H6818">
        <v>31.6</v>
      </c>
      <c r="I6818" t="s">
        <v>24</v>
      </c>
      <c r="J6818">
        <v>54</v>
      </c>
      <c r="K6818">
        <v>17</v>
      </c>
      <c r="L6818">
        <v>12</v>
      </c>
      <c r="M6818">
        <v>54</v>
      </c>
      <c r="N6818">
        <v>5.95</v>
      </c>
      <c r="P6818">
        <v>0.94</v>
      </c>
      <c r="R6818">
        <v>0.72</v>
      </c>
      <c r="T6818">
        <v>0.48</v>
      </c>
      <c r="X6818" t="s">
        <v>45</v>
      </c>
      <c r="Y6818">
        <v>6817</v>
      </c>
      <c r="Z6818" s="1">
        <v>0.75731018518518523</v>
      </c>
      <c r="AA6818" t="s">
        <v>12951</v>
      </c>
      <c r="AB6818">
        <v>0.104</v>
      </c>
      <c r="AC6818">
        <v>0.245</v>
      </c>
      <c r="AD6818">
        <v>5.95</v>
      </c>
      <c r="AE6818" t="s">
        <v>45</v>
      </c>
    </row>
    <row r="6819" spans="1:32" x14ac:dyDescent="0.2">
      <c r="A6819">
        <v>6818</v>
      </c>
      <c r="C6819">
        <v>167096</v>
      </c>
      <c r="D6819">
        <v>228851</v>
      </c>
      <c r="F6819">
        <v>18</v>
      </c>
      <c r="G6819">
        <v>15</v>
      </c>
      <c r="H6819">
        <v>52.7</v>
      </c>
      <c r="I6819" t="s">
        <v>26</v>
      </c>
      <c r="J6819">
        <v>44</v>
      </c>
      <c r="K6819">
        <v>12</v>
      </c>
      <c r="L6819">
        <v>24</v>
      </c>
      <c r="M6819">
        <v>-44</v>
      </c>
      <c r="N6819">
        <v>5.46</v>
      </c>
      <c r="P6819">
        <v>0.96</v>
      </c>
      <c r="R6819">
        <v>0.72</v>
      </c>
      <c r="S6819" t="s">
        <v>2818</v>
      </c>
      <c r="X6819" t="s">
        <v>108</v>
      </c>
      <c r="Y6819">
        <v>6818</v>
      </c>
      <c r="Z6819" s="1">
        <v>0.76102662037037039</v>
      </c>
      <c r="AA6819" t="s">
        <v>12952</v>
      </c>
      <c r="AB6819">
        <v>7.3999999999999996E-2</v>
      </c>
      <c r="AC6819">
        <v>1.2E-2</v>
      </c>
      <c r="AD6819">
        <v>5.46</v>
      </c>
      <c r="AE6819" t="s">
        <v>9548</v>
      </c>
      <c r="AF6819" t="s">
        <v>36</v>
      </c>
    </row>
    <row r="6820" spans="1:32" x14ac:dyDescent="0.2">
      <c r="A6820">
        <v>6819</v>
      </c>
      <c r="C6820">
        <v>167128</v>
      </c>
      <c r="D6820">
        <v>245369</v>
      </c>
      <c r="E6820" t="s">
        <v>30</v>
      </c>
      <c r="F6820">
        <v>18</v>
      </c>
      <c r="G6820">
        <v>17</v>
      </c>
      <c r="H6820">
        <v>7.5</v>
      </c>
      <c r="I6820" t="s">
        <v>26</v>
      </c>
      <c r="J6820">
        <v>56</v>
      </c>
      <c r="K6820">
        <v>1</v>
      </c>
      <c r="L6820">
        <v>24</v>
      </c>
      <c r="M6820">
        <v>-56</v>
      </c>
      <c r="N6820">
        <v>5.33</v>
      </c>
      <c r="P6820">
        <v>-0.05</v>
      </c>
      <c r="R6820">
        <v>-0.69</v>
      </c>
      <c r="T6820">
        <v>-0.03</v>
      </c>
      <c r="X6820" t="s">
        <v>4258</v>
      </c>
      <c r="Y6820">
        <v>6819</v>
      </c>
      <c r="Z6820" s="1">
        <v>0.76189236111111114</v>
      </c>
      <c r="AA6820" t="s">
        <v>12953</v>
      </c>
      <c r="AB6820">
        <v>-6.0000000000000001E-3</v>
      </c>
      <c r="AC6820">
        <v>-1.2999999999999999E-2</v>
      </c>
      <c r="AD6820">
        <v>5.33</v>
      </c>
      <c r="AE6820" t="s">
        <v>573</v>
      </c>
      <c r="AF6820" t="s">
        <v>36</v>
      </c>
    </row>
    <row r="6821" spans="1:32" x14ac:dyDescent="0.2">
      <c r="A6821">
        <v>6820</v>
      </c>
      <c r="C6821">
        <v>167193</v>
      </c>
      <c r="D6821">
        <v>85836</v>
      </c>
      <c r="F6821">
        <v>18</v>
      </c>
      <c r="G6821">
        <v>13</v>
      </c>
      <c r="H6821">
        <v>16.5</v>
      </c>
      <c r="I6821" t="s">
        <v>24</v>
      </c>
      <c r="J6821">
        <v>21</v>
      </c>
      <c r="K6821">
        <v>52</v>
      </c>
      <c r="L6821">
        <v>49</v>
      </c>
      <c r="M6821">
        <v>21</v>
      </c>
      <c r="N6821">
        <v>6.12</v>
      </c>
      <c r="P6821">
        <v>1.47</v>
      </c>
      <c r="R6821">
        <v>1.72</v>
      </c>
      <c r="T6821">
        <v>0.8</v>
      </c>
      <c r="X6821" t="s">
        <v>172</v>
      </c>
      <c r="Y6821">
        <v>6820</v>
      </c>
      <c r="Z6821" s="1">
        <v>0.75921875000000005</v>
      </c>
      <c r="AA6821" t="s">
        <v>12954</v>
      </c>
      <c r="AB6821">
        <v>6.2E-2</v>
      </c>
      <c r="AC6821">
        <v>5.0999999999999997E-2</v>
      </c>
      <c r="AD6821">
        <v>6.12</v>
      </c>
      <c r="AE6821" t="s">
        <v>172</v>
      </c>
    </row>
    <row r="6822" spans="1:32" x14ac:dyDescent="0.2">
      <c r="A6822">
        <v>6821</v>
      </c>
      <c r="C6822">
        <v>167257</v>
      </c>
      <c r="D6822">
        <v>245372</v>
      </c>
      <c r="F6822">
        <v>18</v>
      </c>
      <c r="G6822">
        <v>17</v>
      </c>
      <c r="H6822">
        <v>0.9</v>
      </c>
      <c r="I6822" t="s">
        <v>26</v>
      </c>
      <c r="J6822">
        <v>51</v>
      </c>
      <c r="K6822">
        <v>4</v>
      </c>
      <c r="L6822">
        <v>6</v>
      </c>
      <c r="M6822">
        <v>-51</v>
      </c>
      <c r="N6822">
        <v>6.06</v>
      </c>
      <c r="P6822">
        <v>-0.06</v>
      </c>
      <c r="X6822" t="s">
        <v>102</v>
      </c>
      <c r="Y6822">
        <v>6821</v>
      </c>
      <c r="Z6822" s="1">
        <v>0.76181597222222219</v>
      </c>
      <c r="AA6822" t="s">
        <v>12955</v>
      </c>
      <c r="AB6822">
        <v>-2E-3</v>
      </c>
      <c r="AC6822">
        <v>-8.0000000000000002E-3</v>
      </c>
      <c r="AD6822">
        <v>6.06</v>
      </c>
      <c r="AE6822" t="s">
        <v>102</v>
      </c>
    </row>
    <row r="6823" spans="1:32" x14ac:dyDescent="0.2">
      <c r="A6823">
        <v>6822</v>
      </c>
      <c r="B6823" t="s">
        <v>4259</v>
      </c>
      <c r="C6823">
        <v>167264</v>
      </c>
      <c r="D6823">
        <v>186543</v>
      </c>
      <c r="F6823">
        <v>18</v>
      </c>
      <c r="G6823">
        <v>15</v>
      </c>
      <c r="H6823">
        <v>12.9</v>
      </c>
      <c r="I6823" t="s">
        <v>26</v>
      </c>
      <c r="J6823">
        <v>20</v>
      </c>
      <c r="K6823">
        <v>43</v>
      </c>
      <c r="L6823">
        <v>42</v>
      </c>
      <c r="M6823">
        <v>-20</v>
      </c>
      <c r="N6823">
        <v>5.38</v>
      </c>
      <c r="P6823">
        <v>7.0000000000000007E-2</v>
      </c>
      <c r="R6823">
        <v>-0.86</v>
      </c>
      <c r="X6823" t="s">
        <v>1881</v>
      </c>
      <c r="Y6823">
        <v>6822</v>
      </c>
      <c r="Z6823" s="1">
        <v>0.76056597222222233</v>
      </c>
      <c r="AA6823" t="s">
        <v>11843</v>
      </c>
      <c r="AB6823">
        <v>3.0000000000000001E-3</v>
      </c>
      <c r="AC6823">
        <v>3.0000000000000001E-3</v>
      </c>
      <c r="AD6823">
        <v>5.38</v>
      </c>
      <c r="AE6823" t="s">
        <v>1881</v>
      </c>
    </row>
    <row r="6824" spans="1:32" x14ac:dyDescent="0.2">
      <c r="A6824">
        <v>6823</v>
      </c>
      <c r="B6824" t="s">
        <v>4260</v>
      </c>
      <c r="C6824">
        <v>167263</v>
      </c>
      <c r="D6824">
        <v>186544</v>
      </c>
      <c r="F6824">
        <v>18</v>
      </c>
      <c r="G6824">
        <v>15</v>
      </c>
      <c r="H6824">
        <v>12.9</v>
      </c>
      <c r="I6824" t="s">
        <v>26</v>
      </c>
      <c r="J6824">
        <v>20</v>
      </c>
      <c r="K6824">
        <v>23</v>
      </c>
      <c r="L6824">
        <v>17</v>
      </c>
      <c r="M6824">
        <v>-20</v>
      </c>
      <c r="N6824">
        <v>5.95</v>
      </c>
      <c r="P6824">
        <v>0.02</v>
      </c>
      <c r="R6824">
        <v>-0.87</v>
      </c>
      <c r="X6824" t="s">
        <v>1845</v>
      </c>
      <c r="Y6824">
        <v>6823</v>
      </c>
      <c r="Z6824" s="1">
        <v>0.76056597222222233</v>
      </c>
      <c r="AA6824" t="s">
        <v>12956</v>
      </c>
      <c r="AB6824">
        <v>-2E-3</v>
      </c>
      <c r="AC6824">
        <v>1E-3</v>
      </c>
      <c r="AD6824">
        <v>5.95</v>
      </c>
      <c r="AE6824" t="s">
        <v>7150</v>
      </c>
    </row>
    <row r="6825" spans="1:32" x14ac:dyDescent="0.2">
      <c r="A6825">
        <v>6824</v>
      </c>
      <c r="C6825">
        <v>167304</v>
      </c>
      <c r="D6825">
        <v>47305</v>
      </c>
      <c r="F6825">
        <v>18</v>
      </c>
      <c r="G6825">
        <v>12</v>
      </c>
      <c r="H6825">
        <v>42.6</v>
      </c>
      <c r="I6825" t="s">
        <v>24</v>
      </c>
      <c r="J6825">
        <v>41</v>
      </c>
      <c r="K6825">
        <v>8</v>
      </c>
      <c r="L6825">
        <v>49</v>
      </c>
      <c r="M6825">
        <v>41</v>
      </c>
      <c r="N6825">
        <v>6.36</v>
      </c>
      <c r="P6825">
        <v>1.03</v>
      </c>
      <c r="R6825">
        <v>0.98</v>
      </c>
      <c r="X6825" t="s">
        <v>54</v>
      </c>
      <c r="Y6825">
        <v>6824</v>
      </c>
      <c r="Z6825" s="1">
        <v>0.75882638888888898</v>
      </c>
      <c r="AA6825" t="s">
        <v>12957</v>
      </c>
      <c r="AB6825">
        <v>-1.4E-2</v>
      </c>
      <c r="AC6825">
        <v>-4.5999999999999999E-2</v>
      </c>
      <c r="AD6825">
        <v>6.36</v>
      </c>
      <c r="AE6825" t="s">
        <v>54</v>
      </c>
    </row>
    <row r="6826" spans="1:32" x14ac:dyDescent="0.2">
      <c r="A6826">
        <v>6825</v>
      </c>
      <c r="C6826">
        <v>167356</v>
      </c>
      <c r="D6826">
        <v>161227</v>
      </c>
      <c r="F6826">
        <v>18</v>
      </c>
      <c r="G6826">
        <v>15</v>
      </c>
      <c r="H6826">
        <v>30.8</v>
      </c>
      <c r="I6826" t="s">
        <v>26</v>
      </c>
      <c r="J6826">
        <v>18</v>
      </c>
      <c r="K6826">
        <v>39</v>
      </c>
      <c r="L6826">
        <v>41</v>
      </c>
      <c r="M6826">
        <v>-18</v>
      </c>
      <c r="N6826">
        <v>6.07</v>
      </c>
      <c r="P6826">
        <v>0.2</v>
      </c>
      <c r="R6826">
        <v>-0.34</v>
      </c>
      <c r="S6826" t="s">
        <v>2818</v>
      </c>
      <c r="X6826" t="s">
        <v>3004</v>
      </c>
      <c r="Y6826">
        <v>6825</v>
      </c>
      <c r="Z6826" s="1">
        <v>0.76077314814814823</v>
      </c>
      <c r="AA6826" t="s">
        <v>12958</v>
      </c>
      <c r="AB6826">
        <v>1.4E-2</v>
      </c>
      <c r="AC6826">
        <v>6.0000000000000001E-3</v>
      </c>
      <c r="AD6826">
        <v>6.07</v>
      </c>
      <c r="AE6826" t="s">
        <v>3004</v>
      </c>
    </row>
    <row r="6827" spans="1:32" x14ac:dyDescent="0.2">
      <c r="A6827">
        <v>6826</v>
      </c>
      <c r="C6827">
        <v>167370</v>
      </c>
      <c r="D6827">
        <v>66765</v>
      </c>
      <c r="F6827">
        <v>18</v>
      </c>
      <c r="G6827">
        <v>13</v>
      </c>
      <c r="H6827">
        <v>4.8</v>
      </c>
      <c r="I6827" t="s">
        <v>24</v>
      </c>
      <c r="J6827">
        <v>38</v>
      </c>
      <c r="K6827">
        <v>46</v>
      </c>
      <c r="L6827">
        <v>25</v>
      </c>
      <c r="M6827">
        <v>38</v>
      </c>
      <c r="N6827">
        <v>6.04</v>
      </c>
      <c r="P6827">
        <v>-0.08</v>
      </c>
      <c r="R6827">
        <v>-0.22</v>
      </c>
      <c r="X6827" t="s">
        <v>167</v>
      </c>
      <c r="Y6827">
        <v>6826</v>
      </c>
      <c r="Z6827" s="1">
        <v>0.75908333333333333</v>
      </c>
      <c r="AA6827" t="s">
        <v>12959</v>
      </c>
      <c r="AB6827">
        <v>-4.0000000000000001E-3</v>
      </c>
      <c r="AC6827">
        <v>0.01</v>
      </c>
      <c r="AD6827">
        <v>6.04</v>
      </c>
      <c r="AE6827" t="s">
        <v>39</v>
      </c>
    </row>
    <row r="6828" spans="1:32" x14ac:dyDescent="0.2">
      <c r="A6828">
        <v>6827</v>
      </c>
      <c r="C6828">
        <v>167387</v>
      </c>
      <c r="D6828">
        <v>17803</v>
      </c>
      <c r="F6828">
        <v>18</v>
      </c>
      <c r="G6828">
        <v>11</v>
      </c>
      <c r="H6828">
        <v>7.1</v>
      </c>
      <c r="I6828" t="s">
        <v>24</v>
      </c>
      <c r="J6828">
        <v>60</v>
      </c>
      <c r="K6828">
        <v>24</v>
      </c>
      <c r="L6828">
        <v>34</v>
      </c>
      <c r="M6828">
        <v>60</v>
      </c>
      <c r="N6828">
        <v>6.49</v>
      </c>
      <c r="P6828">
        <v>0</v>
      </c>
      <c r="R6828">
        <v>-0.06</v>
      </c>
      <c r="X6828" t="s">
        <v>2772</v>
      </c>
      <c r="Y6828">
        <v>6827</v>
      </c>
      <c r="Z6828" s="1">
        <v>0.75772106481481483</v>
      </c>
      <c r="AA6828" t="s">
        <v>12960</v>
      </c>
      <c r="AB6828">
        <v>-0.01</v>
      </c>
      <c r="AC6828">
        <v>0</v>
      </c>
      <c r="AD6828">
        <v>6.49</v>
      </c>
      <c r="AE6828" t="s">
        <v>2772</v>
      </c>
    </row>
    <row r="6829" spans="1:32" x14ac:dyDescent="0.2">
      <c r="A6829">
        <v>6828</v>
      </c>
      <c r="C6829">
        <v>167425</v>
      </c>
      <c r="D6829">
        <v>254209</v>
      </c>
      <c r="F6829">
        <v>18</v>
      </c>
      <c r="G6829">
        <v>19</v>
      </c>
      <c r="H6829">
        <v>40.200000000000003</v>
      </c>
      <c r="I6829" t="s">
        <v>26</v>
      </c>
      <c r="J6829">
        <v>63</v>
      </c>
      <c r="K6829">
        <v>53</v>
      </c>
      <c r="L6829">
        <v>13</v>
      </c>
      <c r="M6829">
        <v>-63</v>
      </c>
      <c r="N6829">
        <v>6.18</v>
      </c>
      <c r="P6829">
        <v>0.57999999999999996</v>
      </c>
      <c r="R6829">
        <v>7.0000000000000007E-2</v>
      </c>
      <c r="X6829" t="s">
        <v>130</v>
      </c>
      <c r="Y6829">
        <v>6828</v>
      </c>
      <c r="Z6829" s="1">
        <v>0.76365972222222223</v>
      </c>
      <c r="AA6829" t="s">
        <v>12961</v>
      </c>
      <c r="AB6829">
        <v>4.2999999999999997E-2</v>
      </c>
      <c r="AC6829">
        <v>-0.28499999999999998</v>
      </c>
      <c r="AD6829">
        <v>6.18</v>
      </c>
      <c r="AE6829" t="s">
        <v>130</v>
      </c>
    </row>
    <row r="6830" spans="1:32" x14ac:dyDescent="0.2">
      <c r="A6830">
        <v>6829</v>
      </c>
      <c r="B6830" t="s">
        <v>4261</v>
      </c>
      <c r="C6830">
        <v>167468</v>
      </c>
      <c r="D6830">
        <v>257584</v>
      </c>
      <c r="F6830">
        <v>18</v>
      </c>
      <c r="G6830">
        <v>23</v>
      </c>
      <c r="H6830">
        <v>36.1</v>
      </c>
      <c r="I6830" t="s">
        <v>26</v>
      </c>
      <c r="J6830">
        <v>75</v>
      </c>
      <c r="K6830">
        <v>2</v>
      </c>
      <c r="L6830">
        <v>39</v>
      </c>
      <c r="M6830">
        <v>-75</v>
      </c>
      <c r="N6830">
        <v>5.47</v>
      </c>
      <c r="P6830">
        <v>0.02</v>
      </c>
      <c r="R6830">
        <v>0.04</v>
      </c>
      <c r="X6830" t="s">
        <v>134</v>
      </c>
      <c r="Y6830">
        <v>6829</v>
      </c>
      <c r="Z6830" s="1">
        <v>0.76639004629629637</v>
      </c>
      <c r="AA6830" t="s">
        <v>12962</v>
      </c>
      <c r="AB6830">
        <v>-6.0000000000000001E-3</v>
      </c>
      <c r="AC6830">
        <v>0.03</v>
      </c>
      <c r="AD6830">
        <v>5.47</v>
      </c>
      <c r="AE6830" t="s">
        <v>134</v>
      </c>
    </row>
    <row r="6831" spans="1:32" x14ac:dyDescent="0.2">
      <c r="A6831">
        <v>6830</v>
      </c>
      <c r="C6831">
        <v>167564</v>
      </c>
      <c r="D6831">
        <v>142185</v>
      </c>
      <c r="F6831">
        <v>18</v>
      </c>
      <c r="G6831">
        <v>15</v>
      </c>
      <c r="H6831">
        <v>58</v>
      </c>
      <c r="I6831" t="s">
        <v>26</v>
      </c>
      <c r="J6831">
        <v>3</v>
      </c>
      <c r="K6831">
        <v>37</v>
      </c>
      <c r="L6831">
        <v>3</v>
      </c>
      <c r="M6831">
        <v>-3</v>
      </c>
      <c r="N6831">
        <v>6.36</v>
      </c>
      <c r="P6831">
        <v>0.2</v>
      </c>
      <c r="R6831">
        <v>0.17</v>
      </c>
      <c r="X6831" t="s">
        <v>310</v>
      </c>
      <c r="Y6831">
        <v>6830</v>
      </c>
      <c r="Z6831" s="1">
        <v>0.76108796296296299</v>
      </c>
      <c r="AA6831" t="s">
        <v>12963</v>
      </c>
      <c r="AB6831">
        <v>1.4999999999999999E-2</v>
      </c>
      <c r="AC6831">
        <v>1.9E-2</v>
      </c>
      <c r="AD6831">
        <v>6.36</v>
      </c>
      <c r="AE6831" t="s">
        <v>310</v>
      </c>
    </row>
    <row r="6832" spans="1:32" x14ac:dyDescent="0.2">
      <c r="A6832">
        <v>6831</v>
      </c>
      <c r="C6832">
        <v>167588</v>
      </c>
      <c r="D6832">
        <v>85856</v>
      </c>
      <c r="F6832">
        <v>18</v>
      </c>
      <c r="G6832">
        <v>14</v>
      </c>
      <c r="H6832">
        <v>44</v>
      </c>
      <c r="I6832" t="s">
        <v>24</v>
      </c>
      <c r="J6832">
        <v>29</v>
      </c>
      <c r="K6832">
        <v>12</v>
      </c>
      <c r="L6832">
        <v>26</v>
      </c>
      <c r="M6832">
        <v>29</v>
      </c>
      <c r="N6832">
        <v>6.56</v>
      </c>
      <c r="P6832">
        <v>0.54</v>
      </c>
      <c r="R6832">
        <v>0.01</v>
      </c>
      <c r="X6832" t="s">
        <v>199</v>
      </c>
      <c r="Y6832">
        <v>6831</v>
      </c>
      <c r="Z6832" s="1">
        <v>0.76023148148148145</v>
      </c>
      <c r="AA6832" t="s">
        <v>12964</v>
      </c>
      <c r="AB6832">
        <v>1.6E-2</v>
      </c>
      <c r="AC6832">
        <v>-0.249</v>
      </c>
      <c r="AD6832">
        <v>6.56</v>
      </c>
      <c r="AE6832" t="s">
        <v>199</v>
      </c>
    </row>
    <row r="6833" spans="1:32" x14ac:dyDescent="0.2">
      <c r="A6833">
        <v>6832</v>
      </c>
      <c r="B6833" t="s">
        <v>4262</v>
      </c>
      <c r="C6833">
        <v>167618</v>
      </c>
      <c r="D6833">
        <v>209957</v>
      </c>
      <c r="E6833" t="s">
        <v>4262</v>
      </c>
      <c r="F6833">
        <v>18</v>
      </c>
      <c r="G6833">
        <v>17</v>
      </c>
      <c r="H6833">
        <v>37.6</v>
      </c>
      <c r="I6833" t="s">
        <v>26</v>
      </c>
      <c r="J6833">
        <v>36</v>
      </c>
      <c r="K6833">
        <v>45</v>
      </c>
      <c r="L6833">
        <v>42</v>
      </c>
      <c r="M6833">
        <v>-36</v>
      </c>
      <c r="N6833">
        <v>3.11</v>
      </c>
      <c r="P6833">
        <v>1.56</v>
      </c>
      <c r="R6833">
        <v>1.71</v>
      </c>
      <c r="T6833">
        <v>1.32</v>
      </c>
      <c r="X6833" t="s">
        <v>5429</v>
      </c>
      <c r="Y6833">
        <v>6832</v>
      </c>
      <c r="Z6833" s="1">
        <v>0.76224074074074066</v>
      </c>
      <c r="AA6833" t="s">
        <v>12965</v>
      </c>
      <c r="AB6833">
        <v>-0.128</v>
      </c>
      <c r="AC6833">
        <v>-0.16700000000000001</v>
      </c>
      <c r="AD6833">
        <v>3.11</v>
      </c>
      <c r="AE6833" t="s">
        <v>6579</v>
      </c>
      <c r="AF6833" t="s">
        <v>36</v>
      </c>
    </row>
    <row r="6834" spans="1:32" x14ac:dyDescent="0.2">
      <c r="A6834">
        <v>6833</v>
      </c>
      <c r="C6834">
        <v>167647</v>
      </c>
      <c r="D6834">
        <v>209959</v>
      </c>
      <c r="E6834" t="s">
        <v>4263</v>
      </c>
      <c r="F6834">
        <v>18</v>
      </c>
      <c r="G6834">
        <v>17</v>
      </c>
      <c r="H6834">
        <v>36.1</v>
      </c>
      <c r="I6834" t="s">
        <v>26</v>
      </c>
      <c r="J6834">
        <v>34</v>
      </c>
      <c r="K6834">
        <v>6</v>
      </c>
      <c r="L6834">
        <v>26</v>
      </c>
      <c r="M6834">
        <v>-34</v>
      </c>
      <c r="N6834">
        <v>6.16</v>
      </c>
      <c r="P6834">
        <v>-0.11</v>
      </c>
      <c r="R6834">
        <v>-0.6</v>
      </c>
      <c r="X6834" t="s">
        <v>4264</v>
      </c>
      <c r="Y6834">
        <v>6833</v>
      </c>
      <c r="Z6834" s="1">
        <v>0.7622233796296296</v>
      </c>
      <c r="AA6834" t="s">
        <v>12966</v>
      </c>
      <c r="AB6834">
        <v>-1.4999999999999999E-2</v>
      </c>
      <c r="AC6834">
        <v>-8.9999999999999993E-3</v>
      </c>
      <c r="AD6834">
        <v>6.16</v>
      </c>
      <c r="AE6834" t="s">
        <v>4264</v>
      </c>
    </row>
    <row r="6835" spans="1:32" x14ac:dyDescent="0.2">
      <c r="A6835">
        <v>6834</v>
      </c>
      <c r="C6835">
        <v>167654</v>
      </c>
      <c r="D6835">
        <v>123308</v>
      </c>
      <c r="E6835">
        <v>10466</v>
      </c>
      <c r="F6835">
        <v>18</v>
      </c>
      <c r="G6835">
        <v>16</v>
      </c>
      <c r="H6835">
        <v>5.6</v>
      </c>
      <c r="I6835" t="s">
        <v>24</v>
      </c>
      <c r="J6835">
        <v>2</v>
      </c>
      <c r="K6835">
        <v>22</v>
      </c>
      <c r="L6835">
        <v>40</v>
      </c>
      <c r="M6835">
        <v>2</v>
      </c>
      <c r="N6835">
        <v>6.01</v>
      </c>
      <c r="P6835">
        <v>1.59</v>
      </c>
      <c r="R6835">
        <v>1.56</v>
      </c>
      <c r="X6835" t="s">
        <v>326</v>
      </c>
      <c r="Y6835">
        <v>6834</v>
      </c>
      <c r="Z6835" s="1">
        <v>0.76117592592592587</v>
      </c>
      <c r="AA6835" t="s">
        <v>12967</v>
      </c>
      <c r="AB6835">
        <v>-3.0000000000000001E-3</v>
      </c>
      <c r="AC6835">
        <v>-1.4999999999999999E-2</v>
      </c>
      <c r="AD6835">
        <v>6.01</v>
      </c>
      <c r="AE6835" t="s">
        <v>164</v>
      </c>
      <c r="AF6835" t="s">
        <v>36</v>
      </c>
    </row>
    <row r="6836" spans="1:32" x14ac:dyDescent="0.2">
      <c r="A6836">
        <v>6835</v>
      </c>
      <c r="C6836">
        <v>167666</v>
      </c>
      <c r="D6836">
        <v>186594</v>
      </c>
      <c r="F6836">
        <v>18</v>
      </c>
      <c r="G6836">
        <v>17</v>
      </c>
      <c r="H6836">
        <v>24</v>
      </c>
      <c r="I6836" t="s">
        <v>26</v>
      </c>
      <c r="J6836">
        <v>28</v>
      </c>
      <c r="K6836">
        <v>39</v>
      </c>
      <c r="L6836">
        <v>9</v>
      </c>
      <c r="M6836">
        <v>-28</v>
      </c>
      <c r="N6836">
        <v>6.19</v>
      </c>
      <c r="P6836">
        <v>0.18</v>
      </c>
      <c r="X6836" t="s">
        <v>4265</v>
      </c>
      <c r="Y6836">
        <v>6835</v>
      </c>
      <c r="Z6836" s="1">
        <v>0.76208333333333333</v>
      </c>
      <c r="AA6836" t="s">
        <v>12968</v>
      </c>
      <c r="AB6836">
        <v>4.0000000000000001E-3</v>
      </c>
      <c r="AC6836">
        <v>-2.7E-2</v>
      </c>
      <c r="AD6836">
        <v>6.19</v>
      </c>
      <c r="AE6836" t="s">
        <v>4265</v>
      </c>
    </row>
    <row r="6837" spans="1:32" x14ac:dyDescent="0.2">
      <c r="A6837">
        <v>6836</v>
      </c>
      <c r="C6837">
        <v>167665</v>
      </c>
      <c r="D6837">
        <v>186593</v>
      </c>
      <c r="F6837">
        <v>18</v>
      </c>
      <c r="G6837">
        <v>17</v>
      </c>
      <c r="H6837">
        <v>23.7</v>
      </c>
      <c r="I6837" t="s">
        <v>26</v>
      </c>
      <c r="J6837">
        <v>28</v>
      </c>
      <c r="K6837">
        <v>17</v>
      </c>
      <c r="L6837">
        <v>21</v>
      </c>
      <c r="M6837">
        <v>-28</v>
      </c>
      <c r="N6837">
        <v>6.4</v>
      </c>
      <c r="P6837">
        <v>0.54</v>
      </c>
      <c r="R6837">
        <v>0</v>
      </c>
      <c r="X6837" t="s">
        <v>124</v>
      </c>
      <c r="Y6837">
        <v>6836</v>
      </c>
      <c r="Z6837" s="1">
        <v>0.76207986111111115</v>
      </c>
      <c r="AA6837" t="s">
        <v>12969</v>
      </c>
      <c r="AB6837">
        <v>0.13400000000000001</v>
      </c>
      <c r="AC6837">
        <v>-0.156</v>
      </c>
      <c r="AD6837">
        <v>6.4</v>
      </c>
      <c r="AE6837" t="s">
        <v>124</v>
      </c>
    </row>
    <row r="6838" spans="1:32" x14ac:dyDescent="0.2">
      <c r="A6838">
        <v>6837</v>
      </c>
      <c r="C6838">
        <v>167714</v>
      </c>
      <c r="D6838">
        <v>258796</v>
      </c>
      <c r="F6838">
        <v>18</v>
      </c>
      <c r="G6838">
        <v>29</v>
      </c>
      <c r="H6838">
        <v>19.5</v>
      </c>
      <c r="I6838" t="s">
        <v>26</v>
      </c>
      <c r="J6838">
        <v>80</v>
      </c>
      <c r="K6838">
        <v>13</v>
      </c>
      <c r="L6838">
        <v>58</v>
      </c>
      <c r="M6838">
        <v>-80</v>
      </c>
      <c r="N6838">
        <v>5.95</v>
      </c>
      <c r="P6838">
        <v>1.1599999999999999</v>
      </c>
      <c r="R6838">
        <v>1.27</v>
      </c>
      <c r="X6838" t="s">
        <v>125</v>
      </c>
      <c r="Y6838">
        <v>6837</v>
      </c>
      <c r="Z6838" s="1">
        <v>0.77036458333333335</v>
      </c>
      <c r="AA6838" t="s">
        <v>12970</v>
      </c>
      <c r="AB6838">
        <v>-3.6999999999999998E-2</v>
      </c>
      <c r="AC6838">
        <v>-6.2E-2</v>
      </c>
      <c r="AD6838">
        <v>5.95</v>
      </c>
      <c r="AE6838" t="s">
        <v>125</v>
      </c>
    </row>
    <row r="6839" spans="1:32" x14ac:dyDescent="0.2">
      <c r="A6839">
        <v>6838</v>
      </c>
      <c r="C6839">
        <v>167720</v>
      </c>
      <c r="D6839">
        <v>161260</v>
      </c>
      <c r="F6839">
        <v>18</v>
      </c>
      <c r="G6839">
        <v>17</v>
      </c>
      <c r="H6839">
        <v>11.6</v>
      </c>
      <c r="I6839" t="s">
        <v>26</v>
      </c>
      <c r="J6839">
        <v>17</v>
      </c>
      <c r="K6839">
        <v>22</v>
      </c>
      <c r="L6839">
        <v>26</v>
      </c>
      <c r="M6839">
        <v>-17</v>
      </c>
      <c r="N6839">
        <v>5.75</v>
      </c>
      <c r="P6839">
        <v>1.58</v>
      </c>
      <c r="R6839">
        <v>1.7</v>
      </c>
      <c r="X6839" t="s">
        <v>4839</v>
      </c>
      <c r="Y6839">
        <v>6838</v>
      </c>
      <c r="Z6839" s="1">
        <v>0.76193981481481476</v>
      </c>
      <c r="AA6839" t="s">
        <v>12971</v>
      </c>
      <c r="AB6839">
        <v>-3.0000000000000001E-3</v>
      </c>
      <c r="AC6839">
        <v>-1.4999999999999999E-2</v>
      </c>
      <c r="AD6839">
        <v>5.75</v>
      </c>
      <c r="AE6839" t="s">
        <v>12555</v>
      </c>
      <c r="AF6839" t="s">
        <v>36</v>
      </c>
    </row>
    <row r="6840" spans="1:32" x14ac:dyDescent="0.2">
      <c r="A6840">
        <v>6839</v>
      </c>
      <c r="C6840">
        <v>167756</v>
      </c>
      <c r="D6840">
        <v>228895</v>
      </c>
      <c r="F6840">
        <v>18</v>
      </c>
      <c r="G6840">
        <v>18</v>
      </c>
      <c r="H6840">
        <v>40</v>
      </c>
      <c r="I6840" t="s">
        <v>26</v>
      </c>
      <c r="J6840">
        <v>42</v>
      </c>
      <c r="K6840">
        <v>17</v>
      </c>
      <c r="L6840">
        <v>18</v>
      </c>
      <c r="M6840">
        <v>-42</v>
      </c>
      <c r="N6840">
        <v>6.3</v>
      </c>
      <c r="P6840">
        <v>-0.11</v>
      </c>
      <c r="R6840">
        <v>-0.99</v>
      </c>
      <c r="X6840" t="s">
        <v>1952</v>
      </c>
      <c r="Y6840">
        <v>6839</v>
      </c>
      <c r="Z6840" s="1">
        <v>0.76296296296296295</v>
      </c>
      <c r="AA6840" t="s">
        <v>12972</v>
      </c>
      <c r="AB6840">
        <v>-7.0000000000000001E-3</v>
      </c>
      <c r="AC6840">
        <v>-4.0000000000000001E-3</v>
      </c>
      <c r="AD6840">
        <v>6.3</v>
      </c>
      <c r="AE6840" t="s">
        <v>11535</v>
      </c>
    </row>
    <row r="6841" spans="1:32" x14ac:dyDescent="0.2">
      <c r="A6841">
        <v>6840</v>
      </c>
      <c r="C6841">
        <v>167768</v>
      </c>
      <c r="D6841">
        <v>142189</v>
      </c>
      <c r="F6841">
        <v>18</v>
      </c>
      <c r="G6841">
        <v>16</v>
      </c>
      <c r="H6841">
        <v>53.1</v>
      </c>
      <c r="I6841" t="s">
        <v>26</v>
      </c>
      <c r="J6841">
        <v>3</v>
      </c>
      <c r="K6841">
        <v>0</v>
      </c>
      <c r="L6841">
        <v>26</v>
      </c>
      <c r="M6841">
        <v>-3</v>
      </c>
      <c r="N6841">
        <v>6</v>
      </c>
      <c r="P6841">
        <v>0.89</v>
      </c>
      <c r="R6841">
        <v>0.54</v>
      </c>
      <c r="T6841">
        <v>0.34</v>
      </c>
      <c r="U6841" t="s">
        <v>93</v>
      </c>
      <c r="X6841" t="s">
        <v>5411</v>
      </c>
      <c r="Y6841">
        <v>6840</v>
      </c>
      <c r="Z6841" s="1">
        <v>0.76172569444444438</v>
      </c>
      <c r="AA6841" t="s">
        <v>12973</v>
      </c>
      <c r="AB6841">
        <v>1.2E-2</v>
      </c>
      <c r="AC6841">
        <v>-0.26800000000000002</v>
      </c>
      <c r="AD6841">
        <v>6</v>
      </c>
      <c r="AE6841" t="s">
        <v>5411</v>
      </c>
    </row>
    <row r="6842" spans="1:32" x14ac:dyDescent="0.2">
      <c r="A6842">
        <v>6841</v>
      </c>
      <c r="C6842">
        <v>167771</v>
      </c>
      <c r="D6842">
        <v>161267</v>
      </c>
      <c r="F6842">
        <v>18</v>
      </c>
      <c r="G6842">
        <v>17</v>
      </c>
      <c r="H6842">
        <v>28.5</v>
      </c>
      <c r="I6842" t="s">
        <v>26</v>
      </c>
      <c r="J6842">
        <v>18</v>
      </c>
      <c r="K6842">
        <v>27</v>
      </c>
      <c r="L6842">
        <v>48</v>
      </c>
      <c r="M6842">
        <v>-18</v>
      </c>
      <c r="N6842">
        <v>6.54</v>
      </c>
      <c r="P6842">
        <v>0.11</v>
      </c>
      <c r="R6842">
        <v>-0.84</v>
      </c>
      <c r="X6842" t="s">
        <v>4266</v>
      </c>
      <c r="Y6842">
        <v>6841</v>
      </c>
      <c r="Z6842" s="1">
        <v>0.76213541666666673</v>
      </c>
      <c r="AA6842" t="s">
        <v>12974</v>
      </c>
      <c r="AB6842">
        <v>-3.0000000000000001E-3</v>
      </c>
      <c r="AC6842">
        <v>0</v>
      </c>
      <c r="AD6842">
        <v>6.54</v>
      </c>
      <c r="AE6842" t="s">
        <v>12975</v>
      </c>
      <c r="AF6842" t="s">
        <v>36</v>
      </c>
    </row>
    <row r="6843" spans="1:32" x14ac:dyDescent="0.2">
      <c r="A6843">
        <v>6842</v>
      </c>
      <c r="C6843">
        <v>167818</v>
      </c>
      <c r="D6843">
        <v>186612</v>
      </c>
      <c r="F6843">
        <v>18</v>
      </c>
      <c r="G6843">
        <v>18</v>
      </c>
      <c r="H6843">
        <v>3.2</v>
      </c>
      <c r="I6843" t="s">
        <v>26</v>
      </c>
      <c r="J6843">
        <v>27</v>
      </c>
      <c r="K6843">
        <v>2</v>
      </c>
      <c r="L6843">
        <v>33</v>
      </c>
      <c r="M6843">
        <v>-27</v>
      </c>
      <c r="N6843">
        <v>4.6500000000000004</v>
      </c>
      <c r="P6843">
        <v>1.66</v>
      </c>
      <c r="R6843">
        <v>1.81</v>
      </c>
      <c r="T6843">
        <v>0.93</v>
      </c>
      <c r="X6843" t="s">
        <v>2513</v>
      </c>
      <c r="Y6843">
        <v>6842</v>
      </c>
      <c r="Z6843" s="1">
        <v>0.76253703703703701</v>
      </c>
      <c r="AA6843" t="s">
        <v>12976</v>
      </c>
      <c r="AB6843">
        <v>8.0000000000000002E-3</v>
      </c>
      <c r="AC6843">
        <v>5.0000000000000001E-3</v>
      </c>
      <c r="AD6843">
        <v>4.6500000000000004</v>
      </c>
      <c r="AE6843" t="s">
        <v>2513</v>
      </c>
    </row>
    <row r="6844" spans="1:32" x14ac:dyDescent="0.2">
      <c r="A6844">
        <v>6843</v>
      </c>
      <c r="C6844">
        <v>167833</v>
      </c>
      <c r="D6844">
        <v>142192</v>
      </c>
      <c r="F6844">
        <v>18</v>
      </c>
      <c r="G6844">
        <v>17</v>
      </c>
      <c r="H6844">
        <v>24.2</v>
      </c>
      <c r="I6844" t="s">
        <v>26</v>
      </c>
      <c r="J6844">
        <v>9</v>
      </c>
      <c r="K6844">
        <v>45</v>
      </c>
      <c r="L6844">
        <v>31</v>
      </c>
      <c r="M6844">
        <v>-9</v>
      </c>
      <c r="N6844">
        <v>6.31</v>
      </c>
      <c r="P6844">
        <v>0.38</v>
      </c>
      <c r="R6844">
        <v>0.27</v>
      </c>
      <c r="X6844" t="s">
        <v>2981</v>
      </c>
      <c r="Y6844">
        <v>6843</v>
      </c>
      <c r="Z6844" s="1">
        <v>0.76208564814814805</v>
      </c>
      <c r="AA6844" t="s">
        <v>12977</v>
      </c>
      <c r="AB6844">
        <v>8.9999999999999993E-3</v>
      </c>
      <c r="AC6844">
        <v>-5.6000000000000001E-2</v>
      </c>
      <c r="AD6844">
        <v>6.31</v>
      </c>
      <c r="AE6844" t="s">
        <v>2981</v>
      </c>
    </row>
    <row r="6845" spans="1:32" x14ac:dyDescent="0.2">
      <c r="A6845">
        <v>6844</v>
      </c>
      <c r="C6845">
        <v>167858</v>
      </c>
      <c r="D6845">
        <v>123320</v>
      </c>
      <c r="F6845">
        <v>18</v>
      </c>
      <c r="G6845">
        <v>17</v>
      </c>
      <c r="H6845">
        <v>4.8</v>
      </c>
      <c r="I6845" t="s">
        <v>24</v>
      </c>
      <c r="J6845">
        <v>1</v>
      </c>
      <c r="K6845">
        <v>0</v>
      </c>
      <c r="L6845">
        <v>21</v>
      </c>
      <c r="M6845">
        <v>1</v>
      </c>
      <c r="N6845">
        <v>6.63</v>
      </c>
      <c r="P6845">
        <v>0.31</v>
      </c>
      <c r="R6845">
        <v>0.05</v>
      </c>
      <c r="X6845" t="s">
        <v>63</v>
      </c>
      <c r="Y6845">
        <v>6844</v>
      </c>
      <c r="Z6845" s="1">
        <v>0.7618611111111111</v>
      </c>
      <c r="AA6845" t="s">
        <v>12978</v>
      </c>
      <c r="AB6845">
        <v>-1.0999999999999999E-2</v>
      </c>
      <c r="AC6845">
        <v>-2.5999999999999999E-2</v>
      </c>
      <c r="AD6845">
        <v>6.63</v>
      </c>
      <c r="AE6845" t="s">
        <v>63</v>
      </c>
    </row>
    <row r="6846" spans="1:32" x14ac:dyDescent="0.2">
      <c r="A6846">
        <v>6845</v>
      </c>
      <c r="C6846">
        <v>167965</v>
      </c>
      <c r="D6846">
        <v>47342</v>
      </c>
      <c r="F6846">
        <v>18</v>
      </c>
      <c r="G6846">
        <v>15</v>
      </c>
      <c r="H6846">
        <v>38.799999999999997</v>
      </c>
      <c r="I6846" t="s">
        <v>24</v>
      </c>
      <c r="J6846">
        <v>42</v>
      </c>
      <c r="K6846">
        <v>9</v>
      </c>
      <c r="L6846">
        <v>34</v>
      </c>
      <c r="M6846">
        <v>42</v>
      </c>
      <c r="N6846">
        <v>5.59</v>
      </c>
      <c r="P6846">
        <v>-0.1</v>
      </c>
      <c r="R6846">
        <v>-0.46</v>
      </c>
      <c r="X6846" t="s">
        <v>69</v>
      </c>
      <c r="Y6846">
        <v>6845</v>
      </c>
      <c r="Z6846" s="1">
        <v>0.76086574074074076</v>
      </c>
      <c r="AA6846" t="s">
        <v>12979</v>
      </c>
      <c r="AB6846">
        <v>1E-3</v>
      </c>
      <c r="AC6846">
        <v>0</v>
      </c>
      <c r="AD6846">
        <v>5.59</v>
      </c>
      <c r="AE6846" t="s">
        <v>69</v>
      </c>
    </row>
    <row r="6847" spans="1:32" x14ac:dyDescent="0.2">
      <c r="A6847">
        <v>6846</v>
      </c>
      <c r="C6847">
        <v>167979</v>
      </c>
      <c r="D6847">
        <v>186629</v>
      </c>
      <c r="F6847">
        <v>18</v>
      </c>
      <c r="G6847">
        <v>18</v>
      </c>
      <c r="H6847">
        <v>41.7</v>
      </c>
      <c r="I6847" t="s">
        <v>26</v>
      </c>
      <c r="J6847">
        <v>25</v>
      </c>
      <c r="K6847">
        <v>36</v>
      </c>
      <c r="L6847">
        <v>17</v>
      </c>
      <c r="M6847">
        <v>-25</v>
      </c>
      <c r="N6847">
        <v>6.51</v>
      </c>
      <c r="P6847">
        <v>1.34</v>
      </c>
      <c r="R6847">
        <v>1.4</v>
      </c>
      <c r="W6847" t="s">
        <v>27</v>
      </c>
      <c r="X6847" t="s">
        <v>507</v>
      </c>
      <c r="Y6847">
        <v>6846</v>
      </c>
      <c r="Z6847" s="1">
        <v>0.76298263888888895</v>
      </c>
      <c r="AA6847" t="s">
        <v>12980</v>
      </c>
      <c r="AB6847">
        <v>-4.0000000000000001E-3</v>
      </c>
      <c r="AC6847">
        <v>-0.03</v>
      </c>
      <c r="AD6847">
        <v>6.51</v>
      </c>
      <c r="AE6847" t="s">
        <v>5984</v>
      </c>
    </row>
    <row r="6848" spans="1:32" x14ac:dyDescent="0.2">
      <c r="A6848">
        <v>6847</v>
      </c>
      <c r="C6848">
        <v>168009</v>
      </c>
      <c r="D6848">
        <v>47343</v>
      </c>
      <c r="F6848">
        <v>18</v>
      </c>
      <c r="G6848">
        <v>15</v>
      </c>
      <c r="H6848">
        <v>32.6</v>
      </c>
      <c r="I6848" t="s">
        <v>24</v>
      </c>
      <c r="J6848">
        <v>45</v>
      </c>
      <c r="K6848">
        <v>12</v>
      </c>
      <c r="L6848">
        <v>34</v>
      </c>
      <c r="M6848">
        <v>45</v>
      </c>
      <c r="N6848">
        <v>6.29</v>
      </c>
      <c r="P6848">
        <v>0.62</v>
      </c>
      <c r="R6848">
        <v>0.12</v>
      </c>
      <c r="X6848" t="s">
        <v>144</v>
      </c>
      <c r="Y6848">
        <v>6847</v>
      </c>
      <c r="Z6848" s="1">
        <v>0.76079398148148147</v>
      </c>
      <c r="AA6848" t="s">
        <v>12981</v>
      </c>
      <c r="AB6848">
        <v>-6.8000000000000005E-2</v>
      </c>
      <c r="AC6848">
        <v>-0.11</v>
      </c>
      <c r="AD6848">
        <v>6.29</v>
      </c>
      <c r="AE6848" t="s">
        <v>144</v>
      </c>
    </row>
    <row r="6849" spans="1:32" x14ac:dyDescent="0.2">
      <c r="A6849">
        <v>6848</v>
      </c>
      <c r="C6849">
        <v>168021</v>
      </c>
      <c r="D6849">
        <v>161304</v>
      </c>
      <c r="E6849">
        <v>10543</v>
      </c>
      <c r="F6849">
        <v>18</v>
      </c>
      <c r="G6849">
        <v>18</v>
      </c>
      <c r="H6849">
        <v>43.3</v>
      </c>
      <c r="I6849" t="s">
        <v>26</v>
      </c>
      <c r="J6849">
        <v>18</v>
      </c>
      <c r="K6849">
        <v>37</v>
      </c>
      <c r="L6849">
        <v>10</v>
      </c>
      <c r="M6849">
        <v>-18</v>
      </c>
      <c r="N6849">
        <v>6.84</v>
      </c>
      <c r="P6849">
        <v>0.31</v>
      </c>
      <c r="R6849">
        <v>-0.65</v>
      </c>
      <c r="X6849" t="s">
        <v>4197</v>
      </c>
      <c r="Y6849">
        <v>6848</v>
      </c>
      <c r="Z6849" s="1">
        <v>0.76300115740740748</v>
      </c>
      <c r="AA6849" t="s">
        <v>12982</v>
      </c>
      <c r="AB6849">
        <v>1.2999999999999999E-2</v>
      </c>
      <c r="AC6849">
        <v>6.0000000000000001E-3</v>
      </c>
      <c r="AD6849">
        <v>6.84</v>
      </c>
      <c r="AE6849" t="s">
        <v>4197</v>
      </c>
    </row>
    <row r="6850" spans="1:32" x14ac:dyDescent="0.2">
      <c r="A6850">
        <v>6849</v>
      </c>
      <c r="C6850">
        <v>168092</v>
      </c>
      <c r="D6850">
        <v>30836</v>
      </c>
      <c r="F6850">
        <v>18</v>
      </c>
      <c r="G6850">
        <v>14</v>
      </c>
      <c r="H6850">
        <v>41.1</v>
      </c>
      <c r="I6850" t="s">
        <v>24</v>
      </c>
      <c r="J6850">
        <v>56</v>
      </c>
      <c r="K6850">
        <v>35</v>
      </c>
      <c r="L6850">
        <v>18</v>
      </c>
      <c r="M6850">
        <v>56</v>
      </c>
      <c r="N6850">
        <v>6.37</v>
      </c>
      <c r="P6850">
        <v>0.34</v>
      </c>
      <c r="R6850">
        <v>0.02</v>
      </c>
      <c r="X6850" t="s">
        <v>367</v>
      </c>
      <c r="Y6850">
        <v>6849</v>
      </c>
      <c r="Z6850" s="1">
        <v>0.7601979166666667</v>
      </c>
      <c r="AA6850" t="s">
        <v>12983</v>
      </c>
      <c r="AB6850">
        <v>-1.0999999999999999E-2</v>
      </c>
      <c r="AC6850">
        <v>2.9000000000000001E-2</v>
      </c>
      <c r="AD6850">
        <v>6.37</v>
      </c>
      <c r="AE6850" t="s">
        <v>367</v>
      </c>
    </row>
    <row r="6851" spans="1:32" x14ac:dyDescent="0.2">
      <c r="A6851">
        <v>6850</v>
      </c>
      <c r="B6851" t="s">
        <v>4267</v>
      </c>
      <c r="C6851">
        <v>168151</v>
      </c>
      <c r="D6851">
        <v>17828</v>
      </c>
      <c r="F6851">
        <v>18</v>
      </c>
      <c r="G6851">
        <v>13</v>
      </c>
      <c r="H6851">
        <v>53.8</v>
      </c>
      <c r="I6851" t="s">
        <v>24</v>
      </c>
      <c r="J6851">
        <v>64</v>
      </c>
      <c r="K6851">
        <v>23</v>
      </c>
      <c r="L6851">
        <v>50</v>
      </c>
      <c r="M6851">
        <v>64</v>
      </c>
      <c r="N6851">
        <v>5.03</v>
      </c>
      <c r="P6851">
        <v>0.38</v>
      </c>
      <c r="R6851">
        <v>-0.04</v>
      </c>
      <c r="X6851" t="s">
        <v>430</v>
      </c>
      <c r="Y6851">
        <v>6850</v>
      </c>
      <c r="Z6851" s="1">
        <v>0.7596504629629629</v>
      </c>
      <c r="AA6851" t="s">
        <v>12984</v>
      </c>
      <c r="AB6851">
        <v>0.34899999999999998</v>
      </c>
      <c r="AC6851">
        <v>3.5000000000000003E-2</v>
      </c>
      <c r="AD6851">
        <v>5.03</v>
      </c>
      <c r="AE6851" t="s">
        <v>430</v>
      </c>
    </row>
    <row r="6852" spans="1:32" x14ac:dyDescent="0.2">
      <c r="A6852">
        <v>6851</v>
      </c>
      <c r="C6852">
        <v>168199</v>
      </c>
      <c r="D6852">
        <v>103578</v>
      </c>
      <c r="F6852">
        <v>18</v>
      </c>
      <c r="G6852">
        <v>18</v>
      </c>
      <c r="H6852">
        <v>2.9</v>
      </c>
      <c r="I6852" t="s">
        <v>24</v>
      </c>
      <c r="J6852">
        <v>13</v>
      </c>
      <c r="K6852">
        <v>46</v>
      </c>
      <c r="L6852">
        <v>37</v>
      </c>
      <c r="M6852">
        <v>13</v>
      </c>
      <c r="N6852">
        <v>6.3</v>
      </c>
      <c r="P6852">
        <v>-0.03</v>
      </c>
      <c r="R6852">
        <v>-0.51</v>
      </c>
      <c r="X6852" t="s">
        <v>211</v>
      </c>
      <c r="Y6852">
        <v>6851</v>
      </c>
      <c r="Z6852" s="1">
        <v>0.76253356481481482</v>
      </c>
      <c r="AA6852" t="s">
        <v>12985</v>
      </c>
      <c r="AB6852">
        <v>-1E-3</v>
      </c>
      <c r="AC6852">
        <v>-0.01</v>
      </c>
      <c r="AD6852">
        <v>6.3</v>
      </c>
      <c r="AE6852" t="s">
        <v>211</v>
      </c>
    </row>
    <row r="6853" spans="1:32" x14ac:dyDescent="0.2">
      <c r="A6853">
        <v>6852</v>
      </c>
      <c r="C6853">
        <v>168270</v>
      </c>
      <c r="D6853">
        <v>103581</v>
      </c>
      <c r="F6853">
        <v>18</v>
      </c>
      <c r="G6853">
        <v>18</v>
      </c>
      <c r="H6853">
        <v>7.7</v>
      </c>
      <c r="I6853" t="s">
        <v>24</v>
      </c>
      <c r="J6853">
        <v>18</v>
      </c>
      <c r="K6853">
        <v>7</v>
      </c>
      <c r="L6853">
        <v>53</v>
      </c>
      <c r="M6853">
        <v>18</v>
      </c>
      <c r="N6853">
        <v>5.99</v>
      </c>
      <c r="O6853" t="s">
        <v>103</v>
      </c>
      <c r="P6853">
        <v>0.03</v>
      </c>
      <c r="R6853">
        <v>-0.1</v>
      </c>
      <c r="X6853" t="s">
        <v>102</v>
      </c>
      <c r="Y6853">
        <v>6852</v>
      </c>
      <c r="Z6853" s="1">
        <v>0.7625891203703703</v>
      </c>
      <c r="AA6853" t="s">
        <v>12986</v>
      </c>
      <c r="AB6853">
        <v>-6.0000000000000001E-3</v>
      </c>
      <c r="AC6853">
        <v>-4.0000000000000001E-3</v>
      </c>
      <c r="AD6853">
        <v>5.99</v>
      </c>
      <c r="AE6853" t="s">
        <v>102</v>
      </c>
    </row>
    <row r="6854" spans="1:32" x14ac:dyDescent="0.2">
      <c r="A6854">
        <v>6853</v>
      </c>
      <c r="C6854">
        <v>168322</v>
      </c>
      <c r="D6854">
        <v>47359</v>
      </c>
      <c r="F6854">
        <v>18</v>
      </c>
      <c r="G6854">
        <v>17</v>
      </c>
      <c r="H6854">
        <v>6.8</v>
      </c>
      <c r="I6854" t="s">
        <v>24</v>
      </c>
      <c r="J6854">
        <v>40</v>
      </c>
      <c r="K6854">
        <v>56</v>
      </c>
      <c r="L6854">
        <v>12</v>
      </c>
      <c r="M6854">
        <v>40</v>
      </c>
      <c r="N6854">
        <v>6.11</v>
      </c>
      <c r="P6854">
        <v>0.99</v>
      </c>
      <c r="R6854">
        <v>0.7</v>
      </c>
      <c r="T6854">
        <v>0.53</v>
      </c>
      <c r="X6854" t="s">
        <v>4268</v>
      </c>
      <c r="Y6854">
        <v>6853</v>
      </c>
      <c r="Z6854" s="1">
        <v>0.76188425925925929</v>
      </c>
      <c r="AA6854" t="s">
        <v>12987</v>
      </c>
      <c r="AB6854">
        <v>-0.16300000000000001</v>
      </c>
      <c r="AC6854">
        <v>6.9000000000000006E-2</v>
      </c>
      <c r="AD6854">
        <v>6.11</v>
      </c>
      <c r="AE6854" t="s">
        <v>5869</v>
      </c>
      <c r="AF6854" t="s">
        <v>36</v>
      </c>
    </row>
    <row r="6855" spans="1:32" x14ac:dyDescent="0.2">
      <c r="A6855">
        <v>6854</v>
      </c>
      <c r="C6855">
        <v>168323</v>
      </c>
      <c r="D6855">
        <v>85906</v>
      </c>
      <c r="F6855">
        <v>18</v>
      </c>
      <c r="G6855">
        <v>18</v>
      </c>
      <c r="H6855">
        <v>7.7</v>
      </c>
      <c r="I6855" t="s">
        <v>24</v>
      </c>
      <c r="J6855">
        <v>23</v>
      </c>
      <c r="K6855">
        <v>17</v>
      </c>
      <c r="L6855">
        <v>48</v>
      </c>
      <c r="M6855">
        <v>23</v>
      </c>
      <c r="N6855">
        <v>6.63</v>
      </c>
      <c r="O6855" t="s">
        <v>103</v>
      </c>
      <c r="X6855" t="s">
        <v>104</v>
      </c>
      <c r="Y6855">
        <v>6854</v>
      </c>
      <c r="Z6855" s="1">
        <v>0.7625891203703703</v>
      </c>
      <c r="AA6855" t="s">
        <v>12988</v>
      </c>
      <c r="AB6855">
        <v>7.0000000000000001E-3</v>
      </c>
      <c r="AC6855">
        <v>-1.7999999999999999E-2</v>
      </c>
      <c r="AD6855">
        <v>6.63</v>
      </c>
      <c r="AE6855" t="s">
        <v>104</v>
      </c>
    </row>
    <row r="6856" spans="1:32" x14ac:dyDescent="0.2">
      <c r="A6856">
        <v>6855</v>
      </c>
      <c r="B6856" t="s">
        <v>4269</v>
      </c>
      <c r="C6856">
        <v>168339</v>
      </c>
      <c r="D6856">
        <v>254226</v>
      </c>
      <c r="E6856">
        <v>10673</v>
      </c>
      <c r="F6856">
        <v>18</v>
      </c>
      <c r="G6856">
        <v>23</v>
      </c>
      <c r="H6856">
        <v>13.6</v>
      </c>
      <c r="I6856" t="s">
        <v>26</v>
      </c>
      <c r="J6856">
        <v>61</v>
      </c>
      <c r="K6856">
        <v>29</v>
      </c>
      <c r="L6856">
        <v>38</v>
      </c>
      <c r="M6856">
        <v>-61</v>
      </c>
      <c r="N6856">
        <v>4.3600000000000003</v>
      </c>
      <c r="P6856">
        <v>1.48</v>
      </c>
      <c r="R6856">
        <v>1.55</v>
      </c>
      <c r="X6856" t="s">
        <v>172</v>
      </c>
      <c r="Y6856">
        <v>6855</v>
      </c>
      <c r="Z6856" s="1">
        <v>0.7661296296296296</v>
      </c>
      <c r="AA6856" t="s">
        <v>12989</v>
      </c>
      <c r="AB6856">
        <v>1E-3</v>
      </c>
      <c r="AC6856">
        <v>3.0000000000000001E-3</v>
      </c>
      <c r="AD6856">
        <v>4.3600000000000003</v>
      </c>
      <c r="AE6856" t="s">
        <v>172</v>
      </c>
    </row>
    <row r="6857" spans="1:32" x14ac:dyDescent="0.2">
      <c r="A6857">
        <v>6856</v>
      </c>
      <c r="C6857">
        <v>168357</v>
      </c>
      <c r="D6857">
        <v>210017</v>
      </c>
      <c r="F6857">
        <v>18</v>
      </c>
      <c r="G6857">
        <v>20</v>
      </c>
      <c r="H6857">
        <v>55.3</v>
      </c>
      <c r="I6857" t="s">
        <v>26</v>
      </c>
      <c r="J6857">
        <v>37</v>
      </c>
      <c r="K6857">
        <v>29</v>
      </c>
      <c r="L6857">
        <v>15</v>
      </c>
      <c r="M6857">
        <v>-37</v>
      </c>
      <c r="N6857">
        <v>6.45</v>
      </c>
      <c r="P6857">
        <v>1.31</v>
      </c>
      <c r="X6857" t="s">
        <v>2276</v>
      </c>
      <c r="Y6857">
        <v>6856</v>
      </c>
      <c r="Z6857" s="1">
        <v>0.76452893518518517</v>
      </c>
      <c r="AA6857" t="s">
        <v>12990</v>
      </c>
      <c r="AB6857">
        <v>1.0999999999999999E-2</v>
      </c>
      <c r="AC6857">
        <v>-8.0000000000000002E-3</v>
      </c>
      <c r="AD6857">
        <v>6.45</v>
      </c>
      <c r="AE6857" t="s">
        <v>2276</v>
      </c>
    </row>
    <row r="6858" spans="1:32" x14ac:dyDescent="0.2">
      <c r="A6858">
        <v>6857</v>
      </c>
      <c r="C6858">
        <v>168387</v>
      </c>
      <c r="D6858">
        <v>123353</v>
      </c>
      <c r="F6858">
        <v>18</v>
      </c>
      <c r="G6858">
        <v>19</v>
      </c>
      <c r="H6858">
        <v>9.5</v>
      </c>
      <c r="I6858" t="s">
        <v>24</v>
      </c>
      <c r="J6858">
        <v>7</v>
      </c>
      <c r="K6858">
        <v>15</v>
      </c>
      <c r="L6858">
        <v>35</v>
      </c>
      <c r="M6858">
        <v>7</v>
      </c>
      <c r="N6858">
        <v>5.39</v>
      </c>
      <c r="P6858">
        <v>1.07</v>
      </c>
      <c r="R6858">
        <v>1.06</v>
      </c>
      <c r="T6858">
        <v>0.55000000000000004</v>
      </c>
      <c r="X6858" t="s">
        <v>254</v>
      </c>
      <c r="Y6858">
        <v>6857</v>
      </c>
      <c r="Z6858" s="1">
        <v>0.7633043981481481</v>
      </c>
      <c r="AA6858" t="s">
        <v>12991</v>
      </c>
      <c r="AB6858">
        <v>-4.7E-2</v>
      </c>
      <c r="AC6858">
        <v>2E-3</v>
      </c>
      <c r="AD6858">
        <v>5.39</v>
      </c>
      <c r="AE6858" t="s">
        <v>125</v>
      </c>
      <c r="AF6858" t="s">
        <v>36</v>
      </c>
    </row>
    <row r="6859" spans="1:32" x14ac:dyDescent="0.2">
      <c r="A6859">
        <v>6858</v>
      </c>
      <c r="C6859">
        <v>168415</v>
      </c>
      <c r="D6859">
        <v>161348</v>
      </c>
      <c r="F6859">
        <v>18</v>
      </c>
      <c r="G6859">
        <v>20</v>
      </c>
      <c r="H6859">
        <v>8.8000000000000007</v>
      </c>
      <c r="I6859" t="s">
        <v>26</v>
      </c>
      <c r="J6859">
        <v>15</v>
      </c>
      <c r="K6859">
        <v>49</v>
      </c>
      <c r="L6859">
        <v>54</v>
      </c>
      <c r="M6859">
        <v>-15</v>
      </c>
      <c r="N6859">
        <v>5.39</v>
      </c>
      <c r="P6859">
        <v>1.47</v>
      </c>
      <c r="R6859">
        <v>1.64</v>
      </c>
      <c r="X6859" t="s">
        <v>172</v>
      </c>
      <c r="Y6859">
        <v>6858</v>
      </c>
      <c r="Z6859" s="1">
        <v>0.7639907407407408</v>
      </c>
      <c r="AA6859" t="s">
        <v>12992</v>
      </c>
      <c r="AB6859">
        <v>3.6999999999999998E-2</v>
      </c>
      <c r="AC6859">
        <v>-3.3000000000000002E-2</v>
      </c>
      <c r="AD6859">
        <v>5.39</v>
      </c>
      <c r="AE6859" t="s">
        <v>172</v>
      </c>
    </row>
    <row r="6860" spans="1:32" x14ac:dyDescent="0.2">
      <c r="A6860">
        <v>6859</v>
      </c>
      <c r="B6860" t="s">
        <v>4270</v>
      </c>
      <c r="C6860">
        <v>168454</v>
      </c>
      <c r="D6860">
        <v>186681</v>
      </c>
      <c r="F6860">
        <v>18</v>
      </c>
      <c r="G6860">
        <v>20</v>
      </c>
      <c r="H6860">
        <v>59.7</v>
      </c>
      <c r="I6860" t="s">
        <v>26</v>
      </c>
      <c r="J6860">
        <v>29</v>
      </c>
      <c r="K6860">
        <v>49</v>
      </c>
      <c r="L6860">
        <v>41</v>
      </c>
      <c r="M6860">
        <v>-29</v>
      </c>
      <c r="N6860">
        <v>2.7</v>
      </c>
      <c r="P6860">
        <v>1.38</v>
      </c>
      <c r="R6860">
        <v>1.55</v>
      </c>
      <c r="T6860">
        <v>0.68</v>
      </c>
      <c r="X6860" t="s">
        <v>4271</v>
      </c>
      <c r="Y6860">
        <v>6859</v>
      </c>
      <c r="Z6860" s="1">
        <v>0.76457986111111109</v>
      </c>
      <c r="AA6860" t="s">
        <v>12993</v>
      </c>
      <c r="AB6860">
        <v>3.5000000000000003E-2</v>
      </c>
      <c r="AC6860">
        <v>-2.8000000000000001E-2</v>
      </c>
      <c r="AD6860">
        <v>2.7</v>
      </c>
      <c r="AE6860" t="s">
        <v>5995</v>
      </c>
      <c r="AF6860" t="s">
        <v>36</v>
      </c>
    </row>
    <row r="6861" spans="1:32" x14ac:dyDescent="0.2">
      <c r="A6861">
        <v>6860</v>
      </c>
      <c r="B6861" t="s">
        <v>4272</v>
      </c>
      <c r="C6861">
        <v>168532</v>
      </c>
      <c r="D6861">
        <v>85921</v>
      </c>
      <c r="F6861">
        <v>18</v>
      </c>
      <c r="G6861">
        <v>19</v>
      </c>
      <c r="H6861">
        <v>10.7</v>
      </c>
      <c r="I6861" t="s">
        <v>24</v>
      </c>
      <c r="J6861">
        <v>24</v>
      </c>
      <c r="K6861">
        <v>26</v>
      </c>
      <c r="L6861">
        <v>46</v>
      </c>
      <c r="M6861">
        <v>24</v>
      </c>
      <c r="N6861">
        <v>5.27</v>
      </c>
      <c r="P6861">
        <v>1.53</v>
      </c>
      <c r="R6861">
        <v>1.74</v>
      </c>
      <c r="T6861">
        <v>0.79</v>
      </c>
      <c r="X6861" t="s">
        <v>4273</v>
      </c>
      <c r="Y6861">
        <v>6860</v>
      </c>
      <c r="Z6861" s="1">
        <v>0.76331828703703708</v>
      </c>
      <c r="AA6861" t="s">
        <v>12994</v>
      </c>
      <c r="AB6861">
        <v>8.9999999999999993E-3</v>
      </c>
      <c r="AC6861">
        <v>6.0000000000000001E-3</v>
      </c>
      <c r="AD6861">
        <v>5.27</v>
      </c>
      <c r="AE6861" t="s">
        <v>105</v>
      </c>
      <c r="AF6861" t="s">
        <v>36</v>
      </c>
    </row>
    <row r="6862" spans="1:32" x14ac:dyDescent="0.2">
      <c r="A6862">
        <v>6861</v>
      </c>
      <c r="C6862">
        <v>168574</v>
      </c>
      <c r="D6862">
        <v>186699</v>
      </c>
      <c r="E6862" t="s">
        <v>4274</v>
      </c>
      <c r="F6862">
        <v>18</v>
      </c>
      <c r="G6862">
        <v>21</v>
      </c>
      <c r="H6862">
        <v>31.4</v>
      </c>
      <c r="I6862" t="s">
        <v>26</v>
      </c>
      <c r="J6862">
        <v>24</v>
      </c>
      <c r="K6862">
        <v>54</v>
      </c>
      <c r="L6862">
        <v>54</v>
      </c>
      <c r="M6862">
        <v>-24</v>
      </c>
      <c r="N6862">
        <v>6.25</v>
      </c>
      <c r="P6862">
        <v>1.84</v>
      </c>
      <c r="R6862">
        <v>2.0299999999999998</v>
      </c>
      <c r="T6862">
        <v>1.43</v>
      </c>
      <c r="U6862" t="s">
        <v>93</v>
      </c>
      <c r="X6862" t="s">
        <v>2821</v>
      </c>
      <c r="Y6862">
        <v>6861</v>
      </c>
      <c r="Z6862" s="1">
        <v>0.76494675925925926</v>
      </c>
      <c r="AA6862" t="s">
        <v>12995</v>
      </c>
      <c r="AB6862">
        <v>7.0000000000000001E-3</v>
      </c>
      <c r="AC6862">
        <v>8.0000000000000002E-3</v>
      </c>
      <c r="AD6862">
        <v>6.25</v>
      </c>
      <c r="AE6862" t="s">
        <v>2821</v>
      </c>
    </row>
    <row r="6863" spans="1:32" x14ac:dyDescent="0.2">
      <c r="A6863">
        <v>6862</v>
      </c>
      <c r="C6863">
        <v>168592</v>
      </c>
      <c r="D6863">
        <v>210048</v>
      </c>
      <c r="F6863">
        <v>18</v>
      </c>
      <c r="G6863">
        <v>22</v>
      </c>
      <c r="H6863">
        <v>18.600000000000001</v>
      </c>
      <c r="I6863" t="s">
        <v>26</v>
      </c>
      <c r="J6863">
        <v>38</v>
      </c>
      <c r="K6863">
        <v>39</v>
      </c>
      <c r="L6863">
        <v>25</v>
      </c>
      <c r="M6863">
        <v>-38</v>
      </c>
      <c r="N6863">
        <v>5.0999999999999996</v>
      </c>
      <c r="P6863">
        <v>1.49</v>
      </c>
      <c r="X6863" t="s">
        <v>2400</v>
      </c>
      <c r="Y6863">
        <v>6862</v>
      </c>
      <c r="Z6863" s="1">
        <v>0.76549305555555558</v>
      </c>
      <c r="AA6863" t="s">
        <v>12996</v>
      </c>
      <c r="AB6863">
        <v>-3.3000000000000002E-2</v>
      </c>
      <c r="AC6863">
        <v>-2.8000000000000001E-2</v>
      </c>
      <c r="AD6863">
        <v>5.0999999999999996</v>
      </c>
      <c r="AE6863" t="s">
        <v>7018</v>
      </c>
      <c r="AF6863" t="s">
        <v>36</v>
      </c>
    </row>
    <row r="6864" spans="1:32" x14ac:dyDescent="0.2">
      <c r="A6864">
        <v>6863</v>
      </c>
      <c r="C6864">
        <v>168608</v>
      </c>
      <c r="D6864">
        <v>161376</v>
      </c>
      <c r="E6864" t="s">
        <v>4275</v>
      </c>
      <c r="F6864">
        <v>18</v>
      </c>
      <c r="G6864">
        <v>21</v>
      </c>
      <c r="H6864">
        <v>23.1</v>
      </c>
      <c r="I6864" t="s">
        <v>26</v>
      </c>
      <c r="J6864">
        <v>18</v>
      </c>
      <c r="K6864">
        <v>51</v>
      </c>
      <c r="L6864">
        <v>36</v>
      </c>
      <c r="M6864">
        <v>-18</v>
      </c>
      <c r="N6864">
        <v>5.75</v>
      </c>
      <c r="P6864">
        <v>0.94</v>
      </c>
      <c r="R6864">
        <v>0.62</v>
      </c>
      <c r="X6864" t="s">
        <v>4276</v>
      </c>
      <c r="Y6864">
        <v>6863</v>
      </c>
      <c r="Z6864" s="1">
        <v>0.76485069444444453</v>
      </c>
      <c r="AA6864" t="s">
        <v>12997</v>
      </c>
      <c r="AB6864">
        <v>1.0999999999999999E-2</v>
      </c>
      <c r="AC6864">
        <v>-8.9999999999999993E-3</v>
      </c>
      <c r="AD6864">
        <v>5.75</v>
      </c>
      <c r="AE6864" t="s">
        <v>4276</v>
      </c>
    </row>
    <row r="6865" spans="1:32" x14ac:dyDescent="0.2">
      <c r="A6865">
        <v>6864</v>
      </c>
      <c r="C6865">
        <v>168646</v>
      </c>
      <c r="D6865">
        <v>186704</v>
      </c>
      <c r="F6865">
        <v>18</v>
      </c>
      <c r="G6865">
        <v>22</v>
      </c>
      <c r="H6865">
        <v>0.2</v>
      </c>
      <c r="I6865" t="s">
        <v>26</v>
      </c>
      <c r="J6865">
        <v>28</v>
      </c>
      <c r="K6865">
        <v>25</v>
      </c>
      <c r="L6865">
        <v>48</v>
      </c>
      <c r="M6865">
        <v>-28</v>
      </c>
      <c r="N6865">
        <v>6.16</v>
      </c>
      <c r="P6865">
        <v>0.26</v>
      </c>
      <c r="R6865">
        <v>0.26</v>
      </c>
      <c r="X6865" t="s">
        <v>2714</v>
      </c>
      <c r="Y6865">
        <v>6864</v>
      </c>
      <c r="Z6865" s="1">
        <v>0.76528009259259255</v>
      </c>
      <c r="AA6865" t="s">
        <v>12998</v>
      </c>
      <c r="AB6865">
        <v>1.4E-2</v>
      </c>
      <c r="AC6865">
        <v>-1E-3</v>
      </c>
      <c r="AD6865">
        <v>6.16</v>
      </c>
      <c r="AE6865" t="s">
        <v>2714</v>
      </c>
    </row>
    <row r="6866" spans="1:32" x14ac:dyDescent="0.2">
      <c r="A6866">
        <v>6865</v>
      </c>
      <c r="B6866" t="s">
        <v>4277</v>
      </c>
      <c r="C6866">
        <v>168653</v>
      </c>
      <c r="D6866">
        <v>17837</v>
      </c>
      <c r="F6866">
        <v>18</v>
      </c>
      <c r="G6866">
        <v>15</v>
      </c>
      <c r="H6866">
        <v>17</v>
      </c>
      <c r="I6866" t="s">
        <v>24</v>
      </c>
      <c r="J6866">
        <v>68</v>
      </c>
      <c r="K6866">
        <v>45</v>
      </c>
      <c r="L6866">
        <v>21</v>
      </c>
      <c r="M6866">
        <v>68</v>
      </c>
      <c r="N6866">
        <v>5.95</v>
      </c>
      <c r="P6866">
        <v>1.06</v>
      </c>
      <c r="W6866" t="s">
        <v>27</v>
      </c>
      <c r="X6866" t="s">
        <v>507</v>
      </c>
      <c r="Y6866">
        <v>6865</v>
      </c>
      <c r="Z6866" s="1">
        <v>0.76061342592592596</v>
      </c>
      <c r="AA6866" t="s">
        <v>12999</v>
      </c>
      <c r="AB6866">
        <v>1.4999999999999999E-2</v>
      </c>
      <c r="AC6866">
        <v>-6.0999999999999999E-2</v>
      </c>
      <c r="AD6866">
        <v>5.95</v>
      </c>
      <c r="AE6866" t="s">
        <v>5984</v>
      </c>
    </row>
    <row r="6867" spans="1:32" x14ac:dyDescent="0.2">
      <c r="A6867">
        <v>6866</v>
      </c>
      <c r="B6867" t="s">
        <v>4278</v>
      </c>
      <c r="C6867">
        <v>168656</v>
      </c>
      <c r="D6867">
        <v>123377</v>
      </c>
      <c r="F6867">
        <v>18</v>
      </c>
      <c r="G6867">
        <v>20</v>
      </c>
      <c r="H6867">
        <v>52.1</v>
      </c>
      <c r="I6867" t="s">
        <v>24</v>
      </c>
      <c r="J6867">
        <v>3</v>
      </c>
      <c r="K6867">
        <v>22</v>
      </c>
      <c r="L6867">
        <v>38</v>
      </c>
      <c r="M6867">
        <v>3</v>
      </c>
      <c r="N6867">
        <v>4.8600000000000003</v>
      </c>
      <c r="P6867">
        <v>0.91</v>
      </c>
      <c r="R6867">
        <v>0.62</v>
      </c>
      <c r="T6867">
        <v>0.45</v>
      </c>
      <c r="X6867" t="s">
        <v>71</v>
      </c>
      <c r="Y6867">
        <v>6866</v>
      </c>
      <c r="Z6867" s="1">
        <v>0.76449189814814822</v>
      </c>
      <c r="AA6867" t="s">
        <v>13000</v>
      </c>
      <c r="AB6867">
        <v>0</v>
      </c>
      <c r="AC6867">
        <v>0.01</v>
      </c>
      <c r="AD6867">
        <v>4.8600000000000003</v>
      </c>
      <c r="AE6867" t="s">
        <v>71</v>
      </c>
    </row>
    <row r="6868" spans="1:32" x14ac:dyDescent="0.2">
      <c r="A6868">
        <v>6867</v>
      </c>
      <c r="C6868">
        <v>168694</v>
      </c>
      <c r="D6868">
        <v>85933</v>
      </c>
      <c r="F6868">
        <v>18</v>
      </c>
      <c r="G6868">
        <v>19</v>
      </c>
      <c r="H6868">
        <v>52.1</v>
      </c>
      <c r="I6868" t="s">
        <v>24</v>
      </c>
      <c r="J6868">
        <v>29</v>
      </c>
      <c r="K6868">
        <v>39</v>
      </c>
      <c r="L6868">
        <v>58</v>
      </c>
      <c r="M6868">
        <v>29</v>
      </c>
      <c r="N6868">
        <v>5.99</v>
      </c>
      <c r="P6868">
        <v>1.29</v>
      </c>
      <c r="W6868" t="s">
        <v>27</v>
      </c>
      <c r="X6868" t="s">
        <v>80</v>
      </c>
      <c r="Y6868">
        <v>6867</v>
      </c>
      <c r="Z6868" s="1">
        <v>0.76379745370370367</v>
      </c>
      <c r="AA6868" t="s">
        <v>13001</v>
      </c>
      <c r="AB6868">
        <v>0</v>
      </c>
      <c r="AC6868">
        <v>-1E-3</v>
      </c>
      <c r="AD6868">
        <v>5.99</v>
      </c>
      <c r="AE6868" t="s">
        <v>3264</v>
      </c>
    </row>
    <row r="6869" spans="1:32" x14ac:dyDescent="0.2">
      <c r="A6869">
        <v>6868</v>
      </c>
      <c r="B6869" t="s">
        <v>4279</v>
      </c>
      <c r="C6869">
        <v>168720</v>
      </c>
      <c r="D6869">
        <v>85941</v>
      </c>
      <c r="F6869">
        <v>18</v>
      </c>
      <c r="G6869">
        <v>20</v>
      </c>
      <c r="H6869">
        <v>17.899999999999999</v>
      </c>
      <c r="I6869" t="s">
        <v>24</v>
      </c>
      <c r="J6869">
        <v>21</v>
      </c>
      <c r="K6869">
        <v>57</v>
      </c>
      <c r="L6869">
        <v>41</v>
      </c>
      <c r="M6869">
        <v>21</v>
      </c>
      <c r="N6869">
        <v>4.95</v>
      </c>
      <c r="P6869">
        <v>1.59</v>
      </c>
      <c r="R6869">
        <v>1.99</v>
      </c>
      <c r="T6869">
        <v>1</v>
      </c>
      <c r="X6869" t="s">
        <v>419</v>
      </c>
      <c r="Y6869">
        <v>6868</v>
      </c>
      <c r="Z6869" s="1">
        <v>0.76409606481481485</v>
      </c>
      <c r="AA6869" t="s">
        <v>6328</v>
      </c>
      <c r="AB6869">
        <v>1.7000000000000001E-2</v>
      </c>
      <c r="AC6869">
        <v>-5.6000000000000001E-2</v>
      </c>
      <c r="AD6869">
        <v>4.95</v>
      </c>
      <c r="AE6869" t="s">
        <v>419</v>
      </c>
    </row>
    <row r="6870" spans="1:32" x14ac:dyDescent="0.2">
      <c r="A6870">
        <v>6869</v>
      </c>
      <c r="B6870" t="s">
        <v>4280</v>
      </c>
      <c r="C6870">
        <v>168723</v>
      </c>
      <c r="D6870">
        <v>142241</v>
      </c>
      <c r="E6870">
        <v>10675</v>
      </c>
      <c r="F6870">
        <v>18</v>
      </c>
      <c r="G6870">
        <v>21</v>
      </c>
      <c r="H6870">
        <v>18.600000000000001</v>
      </c>
      <c r="I6870" t="s">
        <v>26</v>
      </c>
      <c r="J6870">
        <v>2</v>
      </c>
      <c r="K6870">
        <v>53</v>
      </c>
      <c r="L6870">
        <v>56</v>
      </c>
      <c r="M6870">
        <v>-2</v>
      </c>
      <c r="N6870">
        <v>3.26</v>
      </c>
      <c r="P6870">
        <v>0.94</v>
      </c>
      <c r="R6870">
        <v>0.66</v>
      </c>
      <c r="T6870">
        <v>0.5</v>
      </c>
      <c r="X6870" t="s">
        <v>364</v>
      </c>
      <c r="Y6870">
        <v>6869</v>
      </c>
      <c r="Z6870" s="1">
        <v>0.76479861111111103</v>
      </c>
      <c r="AA6870" t="s">
        <v>13002</v>
      </c>
      <c r="AB6870">
        <v>-0.54700000000000004</v>
      </c>
      <c r="AC6870">
        <v>-0.7</v>
      </c>
      <c r="AD6870">
        <v>3.26</v>
      </c>
      <c r="AE6870" t="s">
        <v>54</v>
      </c>
      <c r="AF6870" t="s">
        <v>36</v>
      </c>
    </row>
    <row r="6871" spans="1:32" x14ac:dyDescent="0.2">
      <c r="A6871">
        <v>6870</v>
      </c>
      <c r="C6871">
        <v>168733</v>
      </c>
      <c r="D6871">
        <v>210061</v>
      </c>
      <c r="E6871" t="s">
        <v>4281</v>
      </c>
      <c r="F6871">
        <v>18</v>
      </c>
      <c r="G6871">
        <v>22</v>
      </c>
      <c r="H6871">
        <v>53.1</v>
      </c>
      <c r="I6871" t="s">
        <v>26</v>
      </c>
      <c r="J6871">
        <v>36</v>
      </c>
      <c r="K6871">
        <v>40</v>
      </c>
      <c r="L6871">
        <v>10</v>
      </c>
      <c r="M6871">
        <v>-36</v>
      </c>
      <c r="N6871">
        <v>5.34</v>
      </c>
      <c r="P6871">
        <v>-0.14000000000000001</v>
      </c>
      <c r="X6871" t="s">
        <v>4282</v>
      </c>
      <c r="Y6871">
        <v>6870</v>
      </c>
      <c r="Z6871" s="1">
        <v>0.76589236111111114</v>
      </c>
      <c r="AA6871" t="s">
        <v>13003</v>
      </c>
      <c r="AB6871">
        <v>0</v>
      </c>
      <c r="AC6871">
        <v>-1.7999999999999999E-2</v>
      </c>
      <c r="AD6871">
        <v>5.34</v>
      </c>
      <c r="AE6871" t="s">
        <v>4282</v>
      </c>
    </row>
    <row r="6872" spans="1:32" x14ac:dyDescent="0.2">
      <c r="A6872">
        <v>6871</v>
      </c>
      <c r="C6872">
        <v>168740</v>
      </c>
      <c r="D6872">
        <v>254237</v>
      </c>
      <c r="F6872">
        <v>18</v>
      </c>
      <c r="G6872">
        <v>25</v>
      </c>
      <c r="H6872">
        <v>31.5</v>
      </c>
      <c r="I6872" t="s">
        <v>26</v>
      </c>
      <c r="J6872">
        <v>63</v>
      </c>
      <c r="K6872">
        <v>1</v>
      </c>
      <c r="L6872">
        <v>17</v>
      </c>
      <c r="M6872">
        <v>-63</v>
      </c>
      <c r="N6872">
        <v>6.14</v>
      </c>
      <c r="P6872">
        <v>0.2</v>
      </c>
      <c r="X6872" t="s">
        <v>298</v>
      </c>
      <c r="Y6872">
        <v>6871</v>
      </c>
      <c r="Z6872" s="1">
        <v>0.7677256944444445</v>
      </c>
      <c r="AA6872" t="s">
        <v>13004</v>
      </c>
      <c r="AB6872">
        <v>-7.0000000000000001E-3</v>
      </c>
      <c r="AC6872">
        <v>-9.9000000000000005E-2</v>
      </c>
      <c r="AD6872">
        <v>6.14</v>
      </c>
      <c r="AE6872" t="s">
        <v>298</v>
      </c>
    </row>
    <row r="6873" spans="1:32" x14ac:dyDescent="0.2">
      <c r="A6873">
        <v>6872</v>
      </c>
      <c r="B6873" t="s">
        <v>4283</v>
      </c>
      <c r="C6873">
        <v>168775</v>
      </c>
      <c r="D6873">
        <v>66869</v>
      </c>
      <c r="E6873">
        <v>10657</v>
      </c>
      <c r="F6873">
        <v>18</v>
      </c>
      <c r="G6873">
        <v>19</v>
      </c>
      <c r="H6873">
        <v>51.7</v>
      </c>
      <c r="I6873" t="s">
        <v>24</v>
      </c>
      <c r="J6873">
        <v>36</v>
      </c>
      <c r="K6873">
        <v>3</v>
      </c>
      <c r="L6873">
        <v>52</v>
      </c>
      <c r="M6873">
        <v>36</v>
      </c>
      <c r="N6873">
        <v>4.33</v>
      </c>
      <c r="P6873">
        <v>1.17</v>
      </c>
      <c r="R6873">
        <v>1.19</v>
      </c>
      <c r="T6873">
        <v>0.55000000000000004</v>
      </c>
      <c r="X6873" t="s">
        <v>4284</v>
      </c>
      <c r="Y6873">
        <v>6872</v>
      </c>
      <c r="Z6873" s="1">
        <v>0.76379282407407401</v>
      </c>
      <c r="AA6873" t="s">
        <v>13005</v>
      </c>
      <c r="AB6873">
        <v>-1.4999999999999999E-2</v>
      </c>
      <c r="AC6873">
        <v>4.2999999999999997E-2</v>
      </c>
      <c r="AD6873">
        <v>4.33</v>
      </c>
      <c r="AE6873" t="s">
        <v>125</v>
      </c>
      <c r="AF6873" t="s">
        <v>36</v>
      </c>
    </row>
    <row r="6874" spans="1:32" x14ac:dyDescent="0.2">
      <c r="A6874">
        <v>6873</v>
      </c>
      <c r="C6874">
        <v>168797</v>
      </c>
      <c r="D6874">
        <v>123385</v>
      </c>
      <c r="E6874">
        <v>10688</v>
      </c>
      <c r="F6874">
        <v>18</v>
      </c>
      <c r="G6874">
        <v>21</v>
      </c>
      <c r="H6874">
        <v>28.5</v>
      </c>
      <c r="I6874" t="s">
        <v>24</v>
      </c>
      <c r="J6874">
        <v>5</v>
      </c>
      <c r="K6874">
        <v>26</v>
      </c>
      <c r="L6874">
        <v>9</v>
      </c>
      <c r="M6874">
        <v>5</v>
      </c>
      <c r="N6874">
        <v>6.13</v>
      </c>
      <c r="P6874">
        <v>-0.04</v>
      </c>
      <c r="R6874">
        <v>-0.62</v>
      </c>
      <c r="X6874" t="s">
        <v>2290</v>
      </c>
      <c r="Y6874">
        <v>6873</v>
      </c>
      <c r="Z6874" s="1">
        <v>0.7649131944444445</v>
      </c>
      <c r="AA6874" t="s">
        <v>13006</v>
      </c>
      <c r="AB6874">
        <v>1.2999999999999999E-2</v>
      </c>
      <c r="AC6874">
        <v>-4.0000000000000001E-3</v>
      </c>
      <c r="AD6874">
        <v>6.13</v>
      </c>
      <c r="AE6874" t="s">
        <v>2290</v>
      </c>
    </row>
    <row r="6875" spans="1:32" x14ac:dyDescent="0.2">
      <c r="A6875">
        <v>6874</v>
      </c>
      <c r="C6875">
        <v>168838</v>
      </c>
      <c r="D6875">
        <v>210075</v>
      </c>
      <c r="F6875">
        <v>18</v>
      </c>
      <c r="G6875">
        <v>23</v>
      </c>
      <c r="H6875">
        <v>28.9</v>
      </c>
      <c r="I6875" t="s">
        <v>26</v>
      </c>
      <c r="J6875">
        <v>36</v>
      </c>
      <c r="K6875">
        <v>14</v>
      </c>
      <c r="L6875">
        <v>18</v>
      </c>
      <c r="M6875">
        <v>-36</v>
      </c>
      <c r="N6875">
        <v>5.55</v>
      </c>
      <c r="P6875">
        <v>1.02</v>
      </c>
      <c r="X6875" t="s">
        <v>54</v>
      </c>
      <c r="Y6875">
        <v>6874</v>
      </c>
      <c r="Z6875" s="1">
        <v>0.76630671296296293</v>
      </c>
      <c r="AA6875" t="s">
        <v>13007</v>
      </c>
      <c r="AB6875">
        <v>1.7000000000000001E-2</v>
      </c>
      <c r="AC6875">
        <v>-6.0000000000000001E-3</v>
      </c>
      <c r="AD6875">
        <v>5.55</v>
      </c>
      <c r="AE6875" t="s">
        <v>54</v>
      </c>
    </row>
    <row r="6876" spans="1:32" x14ac:dyDescent="0.2">
      <c r="A6876">
        <v>6875</v>
      </c>
      <c r="C6876">
        <v>168905</v>
      </c>
      <c r="D6876">
        <v>228982</v>
      </c>
      <c r="E6876">
        <v>10724</v>
      </c>
      <c r="F6876">
        <v>18</v>
      </c>
      <c r="G6876">
        <v>24</v>
      </c>
      <c r="H6876">
        <v>18.2</v>
      </c>
      <c r="I6876" t="s">
        <v>26</v>
      </c>
      <c r="J6876">
        <v>44</v>
      </c>
      <c r="K6876">
        <v>6</v>
      </c>
      <c r="L6876">
        <v>37</v>
      </c>
      <c r="M6876">
        <v>-44</v>
      </c>
      <c r="N6876">
        <v>5.25</v>
      </c>
      <c r="P6876">
        <v>-0.19</v>
      </c>
      <c r="R6876">
        <v>-0.7</v>
      </c>
      <c r="X6876" t="s">
        <v>2111</v>
      </c>
      <c r="Y6876">
        <v>6875</v>
      </c>
      <c r="Z6876" s="1">
        <v>0.7668773148148148</v>
      </c>
      <c r="AA6876" t="s">
        <v>13008</v>
      </c>
      <c r="AB6876">
        <v>-2E-3</v>
      </c>
      <c r="AC6876">
        <v>-2.1000000000000001E-2</v>
      </c>
      <c r="AD6876">
        <v>5.25</v>
      </c>
      <c r="AE6876" t="s">
        <v>3156</v>
      </c>
    </row>
    <row r="6877" spans="1:32" x14ac:dyDescent="0.2">
      <c r="A6877">
        <v>6876</v>
      </c>
      <c r="B6877" t="s">
        <v>4285</v>
      </c>
      <c r="C6877">
        <v>168913</v>
      </c>
      <c r="D6877">
        <v>85956</v>
      </c>
      <c r="F6877">
        <v>18</v>
      </c>
      <c r="G6877">
        <v>20</v>
      </c>
      <c r="H6877">
        <v>57.1</v>
      </c>
      <c r="I6877" t="s">
        <v>24</v>
      </c>
      <c r="J6877">
        <v>29</v>
      </c>
      <c r="K6877">
        <v>51</v>
      </c>
      <c r="L6877">
        <v>32</v>
      </c>
      <c r="M6877">
        <v>29</v>
      </c>
      <c r="N6877">
        <v>5.63</v>
      </c>
      <c r="P6877">
        <v>0.21</v>
      </c>
      <c r="R6877">
        <v>0.03</v>
      </c>
      <c r="T6877">
        <v>0.11</v>
      </c>
      <c r="X6877" t="s">
        <v>314</v>
      </c>
      <c r="Y6877">
        <v>6876</v>
      </c>
      <c r="Z6877" s="1">
        <v>0.76454976851851841</v>
      </c>
      <c r="AA6877" t="s">
        <v>13009</v>
      </c>
      <c r="AB6877">
        <v>1.4E-2</v>
      </c>
      <c r="AC6877">
        <v>5.7000000000000002E-2</v>
      </c>
      <c r="AD6877">
        <v>5.63</v>
      </c>
      <c r="AE6877" t="s">
        <v>314</v>
      </c>
    </row>
    <row r="6878" spans="1:32" x14ac:dyDescent="0.2">
      <c r="A6878">
        <v>6877</v>
      </c>
      <c r="B6878" t="s">
        <v>4286</v>
      </c>
      <c r="C6878">
        <v>168914</v>
      </c>
      <c r="D6878">
        <v>85957</v>
      </c>
      <c r="E6878">
        <v>10690</v>
      </c>
      <c r="F6878">
        <v>18</v>
      </c>
      <c r="G6878">
        <v>21</v>
      </c>
      <c r="H6878">
        <v>1</v>
      </c>
      <c r="I6878" t="s">
        <v>24</v>
      </c>
      <c r="J6878">
        <v>28</v>
      </c>
      <c r="K6878">
        <v>52</v>
      </c>
      <c r="L6878">
        <v>12</v>
      </c>
      <c r="M6878">
        <v>28</v>
      </c>
      <c r="N6878">
        <v>5.12</v>
      </c>
      <c r="P6878">
        <v>0.2</v>
      </c>
      <c r="R6878">
        <v>0.15</v>
      </c>
      <c r="X6878" t="s">
        <v>41</v>
      </c>
      <c r="Y6878">
        <v>6877</v>
      </c>
      <c r="Z6878" s="1">
        <v>0.76459490740740732</v>
      </c>
      <c r="AA6878" t="s">
        <v>13010</v>
      </c>
      <c r="AB6878">
        <v>5.0000000000000001E-3</v>
      </c>
      <c r="AC6878">
        <v>0.05</v>
      </c>
      <c r="AD6878">
        <v>5.12</v>
      </c>
      <c r="AE6878" t="s">
        <v>41</v>
      </c>
    </row>
    <row r="6879" spans="1:32" x14ac:dyDescent="0.2">
      <c r="A6879">
        <v>6878</v>
      </c>
      <c r="C6879">
        <v>169009</v>
      </c>
      <c r="D6879">
        <v>161412</v>
      </c>
      <c r="F6879">
        <v>18</v>
      </c>
      <c r="G6879">
        <v>23</v>
      </c>
      <c r="H6879">
        <v>2.2000000000000002</v>
      </c>
      <c r="I6879" t="s">
        <v>26</v>
      </c>
      <c r="J6879">
        <v>10</v>
      </c>
      <c r="K6879">
        <v>13</v>
      </c>
      <c r="L6879">
        <v>7</v>
      </c>
      <c r="M6879">
        <v>-10</v>
      </c>
      <c r="N6879">
        <v>6.33</v>
      </c>
      <c r="P6879">
        <v>0.14000000000000001</v>
      </c>
      <c r="X6879" t="s">
        <v>191</v>
      </c>
      <c r="Y6879">
        <v>6878</v>
      </c>
      <c r="Z6879" s="1">
        <v>0.76599768518518518</v>
      </c>
      <c r="AA6879" t="s">
        <v>13011</v>
      </c>
      <c r="AB6879">
        <v>2.4E-2</v>
      </c>
      <c r="AC6879">
        <v>-7.0000000000000001E-3</v>
      </c>
      <c r="AD6879">
        <v>6.33</v>
      </c>
      <c r="AE6879" t="s">
        <v>191</v>
      </c>
    </row>
    <row r="6880" spans="1:32" x14ac:dyDescent="0.2">
      <c r="A6880">
        <v>6879</v>
      </c>
      <c r="B6880" t="s">
        <v>4287</v>
      </c>
      <c r="C6880">
        <v>169022</v>
      </c>
      <c r="D6880">
        <v>210091</v>
      </c>
      <c r="F6880">
        <v>18</v>
      </c>
      <c r="G6880">
        <v>24</v>
      </c>
      <c r="H6880">
        <v>10.3</v>
      </c>
      <c r="I6880" t="s">
        <v>26</v>
      </c>
      <c r="J6880">
        <v>34</v>
      </c>
      <c r="K6880">
        <v>23</v>
      </c>
      <c r="L6880">
        <v>5</v>
      </c>
      <c r="M6880">
        <v>-34</v>
      </c>
      <c r="N6880">
        <v>1.85</v>
      </c>
      <c r="P6880">
        <v>-0.03</v>
      </c>
      <c r="R6880">
        <v>-0.13</v>
      </c>
      <c r="T6880">
        <v>-0.01</v>
      </c>
      <c r="X6880" t="s">
        <v>243</v>
      </c>
      <c r="Y6880">
        <v>6879</v>
      </c>
      <c r="Z6880" s="1">
        <v>0.76678587962962963</v>
      </c>
      <c r="AA6880" t="s">
        <v>13012</v>
      </c>
      <c r="AB6880">
        <v>-3.7999999999999999E-2</v>
      </c>
      <c r="AC6880">
        <v>-0.124</v>
      </c>
      <c r="AD6880">
        <v>1.85</v>
      </c>
      <c r="AE6880" t="s">
        <v>5682</v>
      </c>
      <c r="AF6880" t="s">
        <v>36</v>
      </c>
    </row>
    <row r="6881" spans="1:32" x14ac:dyDescent="0.2">
      <c r="A6881">
        <v>6880</v>
      </c>
      <c r="C6881">
        <v>169028</v>
      </c>
      <c r="D6881">
        <v>30897</v>
      </c>
      <c r="F6881">
        <v>18</v>
      </c>
      <c r="G6881">
        <v>19</v>
      </c>
      <c r="H6881">
        <v>56.1</v>
      </c>
      <c r="I6881" t="s">
        <v>24</v>
      </c>
      <c r="J6881">
        <v>51</v>
      </c>
      <c r="K6881">
        <v>20</v>
      </c>
      <c r="L6881">
        <v>52</v>
      </c>
      <c r="M6881">
        <v>51</v>
      </c>
      <c r="N6881">
        <v>6.3</v>
      </c>
      <c r="P6881">
        <v>1.1000000000000001</v>
      </c>
      <c r="R6881">
        <v>1.08</v>
      </c>
      <c r="W6881" t="s">
        <v>27</v>
      </c>
      <c r="X6881" t="s">
        <v>507</v>
      </c>
      <c r="Y6881">
        <v>6880</v>
      </c>
      <c r="Z6881" s="1">
        <v>0.76384374999999993</v>
      </c>
      <c r="AA6881" t="s">
        <v>13013</v>
      </c>
      <c r="AB6881">
        <v>-3.3000000000000002E-2</v>
      </c>
      <c r="AC6881">
        <v>-5.1999999999999998E-2</v>
      </c>
      <c r="AD6881">
        <v>6.3</v>
      </c>
      <c r="AE6881" t="s">
        <v>5984</v>
      </c>
    </row>
    <row r="6882" spans="1:32" x14ac:dyDescent="0.2">
      <c r="A6882">
        <v>6881</v>
      </c>
      <c r="C6882">
        <v>169033</v>
      </c>
      <c r="D6882">
        <v>161415</v>
      </c>
      <c r="F6882">
        <v>18</v>
      </c>
      <c r="G6882">
        <v>23</v>
      </c>
      <c r="H6882">
        <v>12.2</v>
      </c>
      <c r="I6882" t="s">
        <v>26</v>
      </c>
      <c r="J6882">
        <v>12</v>
      </c>
      <c r="K6882">
        <v>0</v>
      </c>
      <c r="L6882">
        <v>53</v>
      </c>
      <c r="M6882">
        <v>-12</v>
      </c>
      <c r="N6882">
        <v>5.73</v>
      </c>
      <c r="P6882">
        <v>0.01</v>
      </c>
      <c r="R6882">
        <v>-0.26</v>
      </c>
      <c r="X6882" t="s">
        <v>4288</v>
      </c>
      <c r="Y6882">
        <v>6881</v>
      </c>
      <c r="Z6882" s="1">
        <v>0.76611342592592591</v>
      </c>
      <c r="AA6882" t="s">
        <v>13014</v>
      </c>
      <c r="AB6882">
        <v>-7.0000000000000001E-3</v>
      </c>
      <c r="AC6882">
        <v>-1.4E-2</v>
      </c>
      <c r="AD6882">
        <v>5.73</v>
      </c>
      <c r="AE6882" t="s">
        <v>6975</v>
      </c>
      <c r="AF6882" t="s">
        <v>36</v>
      </c>
    </row>
    <row r="6883" spans="1:32" x14ac:dyDescent="0.2">
      <c r="A6883">
        <v>6882</v>
      </c>
      <c r="C6883">
        <v>169110</v>
      </c>
      <c r="D6883">
        <v>85975</v>
      </c>
      <c r="F6883">
        <v>18</v>
      </c>
      <c r="G6883">
        <v>22</v>
      </c>
      <c r="H6883">
        <v>8.6999999999999993</v>
      </c>
      <c r="I6883" t="s">
        <v>24</v>
      </c>
      <c r="J6883">
        <v>23</v>
      </c>
      <c r="K6883">
        <v>17</v>
      </c>
      <c r="L6883">
        <v>7</v>
      </c>
      <c r="M6883">
        <v>23</v>
      </c>
      <c r="N6883">
        <v>5.41</v>
      </c>
      <c r="P6883">
        <v>1.6</v>
      </c>
      <c r="T6883">
        <v>1.01</v>
      </c>
      <c r="X6883" t="s">
        <v>1631</v>
      </c>
      <c r="Y6883">
        <v>6882</v>
      </c>
      <c r="Z6883" s="1">
        <v>0.76537847222222222</v>
      </c>
      <c r="AA6883" t="s">
        <v>13015</v>
      </c>
      <c r="AB6883">
        <v>1.2E-2</v>
      </c>
      <c r="AC6883">
        <v>7.6999999999999999E-2</v>
      </c>
      <c r="AD6883">
        <v>5.41</v>
      </c>
      <c r="AE6883" t="s">
        <v>53</v>
      </c>
      <c r="AF6883" t="s">
        <v>36</v>
      </c>
    </row>
    <row r="6884" spans="1:32" x14ac:dyDescent="0.2">
      <c r="A6884">
        <v>6883</v>
      </c>
      <c r="C6884">
        <v>169111</v>
      </c>
      <c r="D6884">
        <v>103648</v>
      </c>
      <c r="F6884">
        <v>18</v>
      </c>
      <c r="G6884">
        <v>22</v>
      </c>
      <c r="H6884">
        <v>35.299999999999997</v>
      </c>
      <c r="I6884" t="s">
        <v>24</v>
      </c>
      <c r="J6884">
        <v>12</v>
      </c>
      <c r="K6884">
        <v>1</v>
      </c>
      <c r="L6884">
        <v>44</v>
      </c>
      <c r="M6884">
        <v>12</v>
      </c>
      <c r="N6884">
        <v>5.89</v>
      </c>
      <c r="P6884">
        <v>0.04</v>
      </c>
      <c r="R6884">
        <v>0.08</v>
      </c>
      <c r="X6884" t="s">
        <v>114</v>
      </c>
      <c r="Y6884">
        <v>6883</v>
      </c>
      <c r="Z6884" s="1">
        <v>0.76568634259259261</v>
      </c>
      <c r="AA6884" t="s">
        <v>13016</v>
      </c>
      <c r="AB6884">
        <v>1.2E-2</v>
      </c>
      <c r="AC6884">
        <v>-8.0000000000000002E-3</v>
      </c>
      <c r="AD6884">
        <v>5.89</v>
      </c>
      <c r="AE6884" t="s">
        <v>114</v>
      </c>
    </row>
    <row r="6885" spans="1:32" x14ac:dyDescent="0.2">
      <c r="A6885">
        <v>6884</v>
      </c>
      <c r="B6885" t="s">
        <v>4289</v>
      </c>
      <c r="C6885">
        <v>169156</v>
      </c>
      <c r="D6885">
        <v>142267</v>
      </c>
      <c r="F6885">
        <v>18</v>
      </c>
      <c r="G6885">
        <v>23</v>
      </c>
      <c r="H6885">
        <v>39.5</v>
      </c>
      <c r="I6885" t="s">
        <v>26</v>
      </c>
      <c r="J6885">
        <v>8</v>
      </c>
      <c r="K6885">
        <v>56</v>
      </c>
      <c r="L6885">
        <v>3</v>
      </c>
      <c r="M6885">
        <v>-8</v>
      </c>
      <c r="N6885">
        <v>4.68</v>
      </c>
      <c r="P6885">
        <v>0.95</v>
      </c>
      <c r="R6885">
        <v>0.72</v>
      </c>
      <c r="T6885">
        <v>0.47</v>
      </c>
      <c r="X6885" t="s">
        <v>4290</v>
      </c>
      <c r="Y6885">
        <v>6884</v>
      </c>
      <c r="Z6885" s="1">
        <v>0.76642939814814814</v>
      </c>
      <c r="AA6885" t="s">
        <v>13017</v>
      </c>
      <c r="AB6885">
        <v>4.4999999999999998E-2</v>
      </c>
      <c r="AC6885">
        <v>4.5999999999999999E-2</v>
      </c>
      <c r="AD6885">
        <v>4.68</v>
      </c>
      <c r="AE6885" t="s">
        <v>11358</v>
      </c>
      <c r="AF6885" t="s">
        <v>36</v>
      </c>
    </row>
    <row r="6886" spans="1:32" x14ac:dyDescent="0.2">
      <c r="A6886">
        <v>6885</v>
      </c>
      <c r="C6886">
        <v>169191</v>
      </c>
      <c r="D6886">
        <v>103655</v>
      </c>
      <c r="F6886">
        <v>18</v>
      </c>
      <c r="G6886">
        <v>22</v>
      </c>
      <c r="H6886">
        <v>49</v>
      </c>
      <c r="I6886" t="s">
        <v>24</v>
      </c>
      <c r="J6886">
        <v>17</v>
      </c>
      <c r="K6886">
        <v>49</v>
      </c>
      <c r="L6886">
        <v>36</v>
      </c>
      <c r="M6886">
        <v>17</v>
      </c>
      <c r="N6886">
        <v>5.25</v>
      </c>
      <c r="P6886">
        <v>1.27</v>
      </c>
      <c r="R6886">
        <v>1.32</v>
      </c>
      <c r="T6886">
        <v>0.65</v>
      </c>
      <c r="X6886" t="s">
        <v>105</v>
      </c>
      <c r="Y6886">
        <v>6885</v>
      </c>
      <c r="Z6886" s="1">
        <v>0.7658449074074074</v>
      </c>
      <c r="AA6886" t="s">
        <v>13018</v>
      </c>
      <c r="AB6886">
        <v>7.0999999999999994E-2</v>
      </c>
      <c r="AC6886">
        <v>1.6E-2</v>
      </c>
      <c r="AD6886">
        <v>5.25</v>
      </c>
      <c r="AE6886" t="s">
        <v>105</v>
      </c>
    </row>
    <row r="6887" spans="1:32" x14ac:dyDescent="0.2">
      <c r="A6887">
        <v>6886</v>
      </c>
      <c r="C6887">
        <v>169221</v>
      </c>
      <c r="D6887">
        <v>47411</v>
      </c>
      <c r="F6887">
        <v>18</v>
      </c>
      <c r="G6887">
        <v>21</v>
      </c>
      <c r="H6887">
        <v>7.1</v>
      </c>
      <c r="I6887" t="s">
        <v>24</v>
      </c>
      <c r="J6887">
        <v>49</v>
      </c>
      <c r="K6887">
        <v>43</v>
      </c>
      <c r="L6887">
        <v>32</v>
      </c>
      <c r="M6887">
        <v>49</v>
      </c>
      <c r="N6887">
        <v>6.4</v>
      </c>
      <c r="P6887">
        <v>1.07</v>
      </c>
      <c r="X6887" t="s">
        <v>45</v>
      </c>
      <c r="Y6887">
        <v>6886</v>
      </c>
      <c r="Z6887" s="1">
        <v>0.76466550925925925</v>
      </c>
      <c r="AA6887" t="s">
        <v>13019</v>
      </c>
      <c r="AB6887">
        <v>-7.0000000000000001E-3</v>
      </c>
      <c r="AC6887">
        <v>2.5000000000000001E-2</v>
      </c>
      <c r="AD6887">
        <v>6.4</v>
      </c>
      <c r="AE6887" t="s">
        <v>45</v>
      </c>
    </row>
    <row r="6888" spans="1:32" x14ac:dyDescent="0.2">
      <c r="A6888">
        <v>6887</v>
      </c>
      <c r="C6888">
        <v>169223</v>
      </c>
      <c r="D6888">
        <v>103660</v>
      </c>
      <c r="F6888">
        <v>18</v>
      </c>
      <c r="G6888">
        <v>23</v>
      </c>
      <c r="H6888">
        <v>2.9</v>
      </c>
      <c r="I6888" t="s">
        <v>24</v>
      </c>
      <c r="J6888">
        <v>16</v>
      </c>
      <c r="K6888">
        <v>41</v>
      </c>
      <c r="L6888">
        <v>17</v>
      </c>
      <c r="M6888">
        <v>16</v>
      </c>
      <c r="N6888">
        <v>6.22</v>
      </c>
      <c r="P6888">
        <v>1.2</v>
      </c>
      <c r="X6888" t="s">
        <v>197</v>
      </c>
      <c r="Y6888">
        <v>6887</v>
      </c>
      <c r="Z6888" s="1">
        <v>0.76600578703703703</v>
      </c>
      <c r="AA6888" t="s">
        <v>13020</v>
      </c>
      <c r="AB6888">
        <v>-1.9E-2</v>
      </c>
      <c r="AC6888">
        <v>-1.6E-2</v>
      </c>
      <c r="AD6888">
        <v>6.22</v>
      </c>
      <c r="AE6888" t="s">
        <v>197</v>
      </c>
    </row>
    <row r="6889" spans="1:32" x14ac:dyDescent="0.2">
      <c r="A6889">
        <v>6888</v>
      </c>
      <c r="B6889" t="s">
        <v>4291</v>
      </c>
      <c r="C6889">
        <v>169233</v>
      </c>
      <c r="D6889">
        <v>210116</v>
      </c>
      <c r="F6889">
        <v>18</v>
      </c>
      <c r="G6889">
        <v>25</v>
      </c>
      <c r="H6889">
        <v>1.5</v>
      </c>
      <c r="I6889" t="s">
        <v>26</v>
      </c>
      <c r="J6889">
        <v>30</v>
      </c>
      <c r="K6889">
        <v>45</v>
      </c>
      <c r="L6889">
        <v>24</v>
      </c>
      <c r="M6889">
        <v>-30</v>
      </c>
      <c r="N6889">
        <v>5.6</v>
      </c>
      <c r="P6889">
        <v>1.1399999999999999</v>
      </c>
      <c r="X6889" t="s">
        <v>364</v>
      </c>
      <c r="Y6889">
        <v>6888</v>
      </c>
      <c r="Z6889" s="1">
        <v>0.76737847222222222</v>
      </c>
      <c r="AA6889" t="s">
        <v>13021</v>
      </c>
      <c r="AB6889">
        <v>-0.123</v>
      </c>
      <c r="AC6889">
        <v>-7.1999999999999995E-2</v>
      </c>
      <c r="AD6889">
        <v>5.6</v>
      </c>
      <c r="AE6889" t="s">
        <v>54</v>
      </c>
      <c r="AF6889" t="s">
        <v>36</v>
      </c>
    </row>
    <row r="6890" spans="1:32" x14ac:dyDescent="0.2">
      <c r="A6890">
        <v>6889</v>
      </c>
      <c r="C6890">
        <v>169236</v>
      </c>
      <c r="D6890">
        <v>210119</v>
      </c>
      <c r="F6890">
        <v>18</v>
      </c>
      <c r="G6890">
        <v>25</v>
      </c>
      <c r="H6890">
        <v>21.7</v>
      </c>
      <c r="I6890" t="s">
        <v>26</v>
      </c>
      <c r="J6890">
        <v>35</v>
      </c>
      <c r="K6890">
        <v>59</v>
      </c>
      <c r="L6890">
        <v>30</v>
      </c>
      <c r="M6890">
        <v>-35</v>
      </c>
      <c r="N6890">
        <v>6.15</v>
      </c>
      <c r="P6890">
        <v>1</v>
      </c>
      <c r="X6890" t="s">
        <v>54</v>
      </c>
      <c r="Y6890">
        <v>6889</v>
      </c>
      <c r="Z6890" s="1">
        <v>0.7676122685185186</v>
      </c>
      <c r="AA6890" t="s">
        <v>13022</v>
      </c>
      <c r="AB6890">
        <v>-3.3000000000000002E-2</v>
      </c>
      <c r="AC6890">
        <v>1.2999999999999999E-2</v>
      </c>
      <c r="AD6890">
        <v>6.15</v>
      </c>
      <c r="AE6890" t="s">
        <v>54</v>
      </c>
    </row>
    <row r="6891" spans="1:32" x14ac:dyDescent="0.2">
      <c r="A6891">
        <v>6890</v>
      </c>
      <c r="C6891">
        <v>169268</v>
      </c>
      <c r="D6891">
        <v>142274</v>
      </c>
      <c r="F6891">
        <v>18</v>
      </c>
      <c r="G6891">
        <v>24</v>
      </c>
      <c r="H6891">
        <v>3.5</v>
      </c>
      <c r="I6891" t="s">
        <v>26</v>
      </c>
      <c r="J6891">
        <v>3</v>
      </c>
      <c r="K6891">
        <v>35</v>
      </c>
      <c r="L6891">
        <v>0</v>
      </c>
      <c r="M6891">
        <v>-3</v>
      </c>
      <c r="N6891">
        <v>6.38</v>
      </c>
      <c r="P6891">
        <v>0.34</v>
      </c>
      <c r="R6891">
        <v>-0.01</v>
      </c>
      <c r="X6891" t="s">
        <v>2902</v>
      </c>
      <c r="Y6891">
        <v>6890</v>
      </c>
      <c r="Z6891" s="1">
        <v>0.76670717592592597</v>
      </c>
      <c r="AA6891" t="s">
        <v>13023</v>
      </c>
      <c r="AB6891">
        <v>-2.5000000000000001E-2</v>
      </c>
      <c r="AC6891">
        <v>-5.5E-2</v>
      </c>
      <c r="AD6891">
        <v>6.38</v>
      </c>
      <c r="AE6891" t="s">
        <v>2851</v>
      </c>
      <c r="AF6891" t="s">
        <v>36</v>
      </c>
    </row>
    <row r="6892" spans="1:32" x14ac:dyDescent="0.2">
      <c r="A6892">
        <v>6891</v>
      </c>
      <c r="C6892">
        <v>169305</v>
      </c>
      <c r="D6892">
        <v>47417</v>
      </c>
      <c r="F6892">
        <v>18</v>
      </c>
      <c r="G6892">
        <v>21</v>
      </c>
      <c r="H6892">
        <v>32.700000000000003</v>
      </c>
      <c r="I6892" t="s">
        <v>24</v>
      </c>
      <c r="J6892">
        <v>49</v>
      </c>
      <c r="K6892">
        <v>7</v>
      </c>
      <c r="L6892">
        <v>18</v>
      </c>
      <c r="M6892">
        <v>49</v>
      </c>
      <c r="N6892">
        <v>5.05</v>
      </c>
      <c r="P6892">
        <v>1.66</v>
      </c>
      <c r="R6892">
        <v>1.94</v>
      </c>
      <c r="T6892">
        <v>0.9</v>
      </c>
      <c r="U6892" t="s">
        <v>93</v>
      </c>
      <c r="X6892" t="s">
        <v>503</v>
      </c>
      <c r="Y6892">
        <v>6891</v>
      </c>
      <c r="Z6892" s="1">
        <v>0.7649618055555556</v>
      </c>
      <c r="AA6892" t="s">
        <v>13024</v>
      </c>
      <c r="AB6892">
        <v>-0.02</v>
      </c>
      <c r="AC6892">
        <v>5.2999999999999999E-2</v>
      </c>
      <c r="AD6892">
        <v>5.05</v>
      </c>
      <c r="AE6892" t="s">
        <v>353</v>
      </c>
      <c r="AF6892" t="s">
        <v>36</v>
      </c>
    </row>
    <row r="6893" spans="1:32" x14ac:dyDescent="0.2">
      <c r="A6893">
        <v>6892</v>
      </c>
      <c r="C6893">
        <v>169370</v>
      </c>
      <c r="D6893">
        <v>142288</v>
      </c>
      <c r="F6893">
        <v>18</v>
      </c>
      <c r="G6893">
        <v>24</v>
      </c>
      <c r="H6893">
        <v>42.1</v>
      </c>
      <c r="I6893" t="s">
        <v>26</v>
      </c>
      <c r="J6893">
        <v>7</v>
      </c>
      <c r="K6893">
        <v>4</v>
      </c>
      <c r="L6893">
        <v>31</v>
      </c>
      <c r="M6893">
        <v>-7</v>
      </c>
      <c r="N6893">
        <v>6.31</v>
      </c>
      <c r="P6893">
        <v>1.1599999999999999</v>
      </c>
      <c r="R6893">
        <v>1.0900000000000001</v>
      </c>
      <c r="X6893" t="s">
        <v>197</v>
      </c>
      <c r="Y6893">
        <v>6892</v>
      </c>
      <c r="Z6893" s="1">
        <v>0.76715393518518515</v>
      </c>
      <c r="AA6893" t="s">
        <v>13025</v>
      </c>
      <c r="AB6893">
        <v>0.13400000000000001</v>
      </c>
      <c r="AC6893">
        <v>-4.0000000000000001E-3</v>
      </c>
      <c r="AD6893">
        <v>6.31</v>
      </c>
      <c r="AE6893" t="s">
        <v>197</v>
      </c>
    </row>
    <row r="6894" spans="1:32" x14ac:dyDescent="0.2">
      <c r="A6894">
        <v>6893</v>
      </c>
      <c r="C6894">
        <v>169398</v>
      </c>
      <c r="D6894">
        <v>210135</v>
      </c>
      <c r="F6894">
        <v>18</v>
      </c>
      <c r="G6894">
        <v>25</v>
      </c>
      <c r="H6894">
        <v>54.6</v>
      </c>
      <c r="I6894" t="s">
        <v>26</v>
      </c>
      <c r="J6894">
        <v>33</v>
      </c>
      <c r="K6894">
        <v>56</v>
      </c>
      <c r="L6894">
        <v>43</v>
      </c>
      <c r="M6894">
        <v>-33</v>
      </c>
      <c r="N6894">
        <v>6.3</v>
      </c>
      <c r="P6894">
        <v>-0.08</v>
      </c>
      <c r="R6894">
        <v>-0.51</v>
      </c>
      <c r="X6894" t="s">
        <v>148</v>
      </c>
      <c r="Y6894">
        <v>6893</v>
      </c>
      <c r="Z6894" s="1">
        <v>0.76799305555555553</v>
      </c>
      <c r="AA6894" t="s">
        <v>13026</v>
      </c>
      <c r="AB6894">
        <v>2E-3</v>
      </c>
      <c r="AC6894">
        <v>6.0000000000000001E-3</v>
      </c>
      <c r="AD6894">
        <v>6.3</v>
      </c>
      <c r="AE6894" t="s">
        <v>148</v>
      </c>
    </row>
    <row r="6895" spans="1:32" x14ac:dyDescent="0.2">
      <c r="A6895">
        <v>6894</v>
      </c>
      <c r="C6895">
        <v>169405</v>
      </c>
      <c r="D6895">
        <v>229021</v>
      </c>
      <c r="F6895">
        <v>18</v>
      </c>
      <c r="G6895">
        <v>26</v>
      </c>
      <c r="H6895">
        <v>53.9</v>
      </c>
      <c r="I6895" t="s">
        <v>26</v>
      </c>
      <c r="J6895">
        <v>48</v>
      </c>
      <c r="K6895">
        <v>7</v>
      </c>
      <c r="L6895">
        <v>1</v>
      </c>
      <c r="M6895">
        <v>-48</v>
      </c>
      <c r="N6895">
        <v>5.46</v>
      </c>
      <c r="P6895">
        <v>0.84</v>
      </c>
      <c r="X6895" t="s">
        <v>4292</v>
      </c>
      <c r="Y6895">
        <v>6894</v>
      </c>
      <c r="Z6895" s="1">
        <v>0.76867939814814823</v>
      </c>
      <c r="AA6895" t="s">
        <v>13027</v>
      </c>
      <c r="AB6895">
        <v>-7.0000000000000001E-3</v>
      </c>
      <c r="AC6895">
        <v>-4.2000000000000003E-2</v>
      </c>
      <c r="AD6895">
        <v>5.46</v>
      </c>
      <c r="AE6895" t="s">
        <v>5982</v>
      </c>
      <c r="AF6895" t="s">
        <v>36</v>
      </c>
    </row>
    <row r="6896" spans="1:32" x14ac:dyDescent="0.2">
      <c r="A6896">
        <v>6895</v>
      </c>
      <c r="B6896" t="s">
        <v>4293</v>
      </c>
      <c r="C6896">
        <v>169414</v>
      </c>
      <c r="D6896">
        <v>86003</v>
      </c>
      <c r="E6896">
        <v>10742</v>
      </c>
      <c r="F6896">
        <v>18</v>
      </c>
      <c r="G6896">
        <v>23</v>
      </c>
      <c r="H6896">
        <v>41.9</v>
      </c>
      <c r="I6896" t="s">
        <v>24</v>
      </c>
      <c r="J6896">
        <v>21</v>
      </c>
      <c r="K6896">
        <v>46</v>
      </c>
      <c r="L6896">
        <v>11</v>
      </c>
      <c r="M6896">
        <v>21</v>
      </c>
      <c r="N6896">
        <v>3.84</v>
      </c>
      <c r="P6896">
        <v>1.18</v>
      </c>
      <c r="R6896">
        <v>1.17</v>
      </c>
      <c r="T6896">
        <v>0.6</v>
      </c>
      <c r="X6896" t="s">
        <v>4294</v>
      </c>
      <c r="Y6896">
        <v>6895</v>
      </c>
      <c r="Z6896" s="1">
        <v>0.76645717592592588</v>
      </c>
      <c r="AA6896" t="s">
        <v>13028</v>
      </c>
      <c r="AB6896">
        <v>0.19600000000000001</v>
      </c>
      <c r="AC6896">
        <v>-0.24199999999999999</v>
      </c>
      <c r="AD6896">
        <v>3.84</v>
      </c>
      <c r="AE6896" t="s">
        <v>5935</v>
      </c>
      <c r="AF6896" t="s">
        <v>36</v>
      </c>
    </row>
    <row r="6897" spans="1:32" x14ac:dyDescent="0.2">
      <c r="A6897">
        <v>6896</v>
      </c>
      <c r="B6897" t="s">
        <v>4295</v>
      </c>
      <c r="C6897">
        <v>169420</v>
      </c>
      <c r="D6897">
        <v>186794</v>
      </c>
      <c r="F6897">
        <v>18</v>
      </c>
      <c r="G6897">
        <v>25</v>
      </c>
      <c r="H6897">
        <v>21</v>
      </c>
      <c r="I6897" t="s">
        <v>26</v>
      </c>
      <c r="J6897">
        <v>20</v>
      </c>
      <c r="K6897">
        <v>32</v>
      </c>
      <c r="L6897">
        <v>30</v>
      </c>
      <c r="M6897">
        <v>-20</v>
      </c>
      <c r="N6897">
        <v>4.8099999999999996</v>
      </c>
      <c r="P6897">
        <v>1.31</v>
      </c>
      <c r="R6897">
        <v>0.92</v>
      </c>
      <c r="T6897">
        <v>0.84</v>
      </c>
      <c r="X6897" t="s">
        <v>2276</v>
      </c>
      <c r="Y6897">
        <v>6896</v>
      </c>
      <c r="Z6897" s="1">
        <v>0.76760416666666664</v>
      </c>
      <c r="AA6897" t="s">
        <v>13029</v>
      </c>
      <c r="AB6897">
        <v>6.0000000000000001E-3</v>
      </c>
      <c r="AC6897">
        <v>-2.5000000000000001E-2</v>
      </c>
      <c r="AD6897">
        <v>4.8099999999999996</v>
      </c>
      <c r="AE6897" t="s">
        <v>2276</v>
      </c>
    </row>
    <row r="6898" spans="1:32" x14ac:dyDescent="0.2">
      <c r="A6898">
        <v>6897</v>
      </c>
      <c r="B6898" t="s">
        <v>4296</v>
      </c>
      <c r="C6898">
        <v>169467</v>
      </c>
      <c r="D6898">
        <v>229023</v>
      </c>
      <c r="F6898">
        <v>18</v>
      </c>
      <c r="G6898">
        <v>26</v>
      </c>
      <c r="H6898">
        <v>58.4</v>
      </c>
      <c r="I6898" t="s">
        <v>26</v>
      </c>
      <c r="J6898">
        <v>45</v>
      </c>
      <c r="K6898">
        <v>58</v>
      </c>
      <c r="L6898">
        <v>6</v>
      </c>
      <c r="M6898">
        <v>-45</v>
      </c>
      <c r="N6898">
        <v>3.51</v>
      </c>
      <c r="P6898">
        <v>-0.17</v>
      </c>
      <c r="R6898">
        <v>-0.64</v>
      </c>
      <c r="T6898">
        <v>-0.21</v>
      </c>
      <c r="X6898" t="s">
        <v>2318</v>
      </c>
      <c r="Y6898">
        <v>6897</v>
      </c>
      <c r="Z6898" s="1">
        <v>0.76873148148148152</v>
      </c>
      <c r="AA6898" t="s">
        <v>13030</v>
      </c>
      <c r="AB6898">
        <v>-1.6E-2</v>
      </c>
      <c r="AC6898">
        <v>-5.3999999999999999E-2</v>
      </c>
      <c r="AD6898">
        <v>3.51</v>
      </c>
      <c r="AE6898" t="s">
        <v>2318</v>
      </c>
    </row>
    <row r="6899" spans="1:32" x14ac:dyDescent="0.2">
      <c r="A6899">
        <v>6898</v>
      </c>
      <c r="C6899">
        <v>169493</v>
      </c>
      <c r="D6899">
        <v>142294</v>
      </c>
      <c r="F6899">
        <v>18</v>
      </c>
      <c r="G6899">
        <v>24</v>
      </c>
      <c r="H6899">
        <v>57</v>
      </c>
      <c r="I6899" t="s">
        <v>26</v>
      </c>
      <c r="J6899">
        <v>1</v>
      </c>
      <c r="K6899">
        <v>34</v>
      </c>
      <c r="L6899">
        <v>46</v>
      </c>
      <c r="M6899">
        <v>-1</v>
      </c>
      <c r="N6899">
        <v>6.15</v>
      </c>
      <c r="P6899">
        <v>0.37</v>
      </c>
      <c r="R6899">
        <v>0.15</v>
      </c>
      <c r="X6899" t="s">
        <v>4297</v>
      </c>
      <c r="Y6899">
        <v>6898</v>
      </c>
      <c r="Z6899" s="1">
        <v>0.76732638888888882</v>
      </c>
      <c r="AA6899" t="s">
        <v>13031</v>
      </c>
      <c r="AB6899">
        <v>-1.7000000000000001E-2</v>
      </c>
      <c r="AC6899">
        <v>-0.01</v>
      </c>
      <c r="AD6899">
        <v>6.15</v>
      </c>
      <c r="AE6899" t="s">
        <v>2851</v>
      </c>
      <c r="AF6899" t="s">
        <v>36</v>
      </c>
    </row>
    <row r="6900" spans="1:32" x14ac:dyDescent="0.2">
      <c r="A6900">
        <v>6899</v>
      </c>
      <c r="C6900">
        <v>169570</v>
      </c>
      <c r="D6900">
        <v>257601</v>
      </c>
      <c r="F6900">
        <v>18</v>
      </c>
      <c r="G6900">
        <v>32</v>
      </c>
      <c r="H6900">
        <v>55.3</v>
      </c>
      <c r="I6900" t="s">
        <v>26</v>
      </c>
      <c r="J6900">
        <v>73</v>
      </c>
      <c r="K6900">
        <v>57</v>
      </c>
      <c r="L6900">
        <v>56</v>
      </c>
      <c r="M6900">
        <v>-73</v>
      </c>
      <c r="N6900">
        <v>5.89</v>
      </c>
      <c r="P6900">
        <v>0.98</v>
      </c>
      <c r="R6900">
        <v>0.83</v>
      </c>
      <c r="X6900" t="s">
        <v>54</v>
      </c>
      <c r="Y6900">
        <v>6899</v>
      </c>
      <c r="Z6900" s="1">
        <v>0.77286226851851847</v>
      </c>
      <c r="AA6900" t="s">
        <v>13032</v>
      </c>
      <c r="AB6900">
        <v>-2E-3</v>
      </c>
      <c r="AC6900">
        <v>-0.09</v>
      </c>
      <c r="AD6900">
        <v>5.89</v>
      </c>
      <c r="AE6900" t="s">
        <v>54</v>
      </c>
    </row>
    <row r="6901" spans="1:32" x14ac:dyDescent="0.2">
      <c r="A6901">
        <v>6900</v>
      </c>
      <c r="C6901">
        <v>169578</v>
      </c>
      <c r="D6901">
        <v>123453</v>
      </c>
      <c r="F6901">
        <v>18</v>
      </c>
      <c r="G6901">
        <v>25</v>
      </c>
      <c r="H6901">
        <v>8.8000000000000007</v>
      </c>
      <c r="I6901" t="s">
        <v>24</v>
      </c>
      <c r="J6901">
        <v>5</v>
      </c>
      <c r="K6901">
        <v>5</v>
      </c>
      <c r="L6901">
        <v>5</v>
      </c>
      <c r="M6901">
        <v>5</v>
      </c>
      <c r="N6901">
        <v>6.74</v>
      </c>
      <c r="P6901">
        <v>0.02</v>
      </c>
      <c r="R6901">
        <v>-0.21</v>
      </c>
      <c r="X6901" t="s">
        <v>102</v>
      </c>
      <c r="Y6901">
        <v>6900</v>
      </c>
      <c r="Z6901" s="1">
        <v>0.7674629629629629</v>
      </c>
      <c r="AA6901" t="s">
        <v>13033</v>
      </c>
      <c r="AB6901">
        <v>-3.0000000000000001E-3</v>
      </c>
      <c r="AC6901">
        <v>8.0000000000000002E-3</v>
      </c>
      <c r="AD6901">
        <v>6.74</v>
      </c>
      <c r="AE6901" t="s">
        <v>102</v>
      </c>
    </row>
    <row r="6902" spans="1:32" x14ac:dyDescent="0.2">
      <c r="A6902">
        <v>6901</v>
      </c>
      <c r="C6902">
        <v>169646</v>
      </c>
      <c r="D6902">
        <v>66936</v>
      </c>
      <c r="E6902">
        <v>10756</v>
      </c>
      <c r="F6902">
        <v>18</v>
      </c>
      <c r="G6902">
        <v>23</v>
      </c>
      <c r="H6902">
        <v>57.4</v>
      </c>
      <c r="I6902" t="s">
        <v>24</v>
      </c>
      <c r="J6902">
        <v>38</v>
      </c>
      <c r="K6902">
        <v>44</v>
      </c>
      <c r="L6902">
        <v>21</v>
      </c>
      <c r="M6902">
        <v>38</v>
      </c>
      <c r="N6902">
        <v>6.36</v>
      </c>
      <c r="O6902" t="s">
        <v>103</v>
      </c>
      <c r="X6902" t="s">
        <v>172</v>
      </c>
      <c r="Y6902">
        <v>6901</v>
      </c>
      <c r="Z6902" s="1">
        <v>0.76663657407407404</v>
      </c>
      <c r="AA6902" t="s">
        <v>13034</v>
      </c>
      <c r="AB6902">
        <v>2.7E-2</v>
      </c>
      <c r="AC6902">
        <v>6.0000000000000001E-3</v>
      </c>
      <c r="AD6902">
        <v>6.36</v>
      </c>
      <c r="AE6902" t="s">
        <v>172</v>
      </c>
    </row>
    <row r="6903" spans="1:32" x14ac:dyDescent="0.2">
      <c r="A6903">
        <v>6902</v>
      </c>
      <c r="C6903">
        <v>169689</v>
      </c>
      <c r="D6903">
        <v>123462</v>
      </c>
      <c r="F6903">
        <v>18</v>
      </c>
      <c r="G6903">
        <v>25</v>
      </c>
      <c r="H6903">
        <v>38.799999999999997</v>
      </c>
      <c r="I6903" t="s">
        <v>24</v>
      </c>
      <c r="J6903">
        <v>8</v>
      </c>
      <c r="K6903">
        <v>1</v>
      </c>
      <c r="L6903">
        <v>55</v>
      </c>
      <c r="M6903">
        <v>8</v>
      </c>
      <c r="N6903">
        <v>5.65</v>
      </c>
      <c r="P6903">
        <v>0.92</v>
      </c>
      <c r="R6903">
        <v>0.45</v>
      </c>
      <c r="X6903" t="s">
        <v>4298</v>
      </c>
      <c r="Y6903">
        <v>6902</v>
      </c>
      <c r="Z6903" s="1">
        <v>0.76781018518518518</v>
      </c>
      <c r="AA6903" t="s">
        <v>13035</v>
      </c>
      <c r="AB6903">
        <v>-2E-3</v>
      </c>
      <c r="AC6903">
        <v>-6.0000000000000001E-3</v>
      </c>
      <c r="AD6903">
        <v>5.65</v>
      </c>
      <c r="AE6903" t="s">
        <v>71</v>
      </c>
      <c r="AF6903" t="s">
        <v>36</v>
      </c>
    </row>
    <row r="6904" spans="1:32" x14ac:dyDescent="0.2">
      <c r="A6904">
        <v>6903</v>
      </c>
      <c r="B6904" t="s">
        <v>4299</v>
      </c>
      <c r="C6904">
        <v>169702</v>
      </c>
      <c r="D6904">
        <v>66943</v>
      </c>
      <c r="F6904">
        <v>18</v>
      </c>
      <c r="G6904">
        <v>24</v>
      </c>
      <c r="H6904">
        <v>13.8</v>
      </c>
      <c r="I6904" t="s">
        <v>24</v>
      </c>
      <c r="J6904">
        <v>39</v>
      </c>
      <c r="K6904">
        <v>30</v>
      </c>
      <c r="L6904">
        <v>26</v>
      </c>
      <c r="M6904">
        <v>39</v>
      </c>
      <c r="N6904">
        <v>5.12</v>
      </c>
      <c r="P6904">
        <v>0.03</v>
      </c>
      <c r="R6904">
        <v>0.08</v>
      </c>
      <c r="X6904" t="s">
        <v>1713</v>
      </c>
      <c r="Y6904">
        <v>6903</v>
      </c>
      <c r="Z6904" s="1">
        <v>0.76682638888888899</v>
      </c>
      <c r="AA6904" t="s">
        <v>13036</v>
      </c>
      <c r="AB6904">
        <v>-2.3E-2</v>
      </c>
      <c r="AC6904">
        <v>-2E-3</v>
      </c>
      <c r="AD6904">
        <v>5.12</v>
      </c>
      <c r="AE6904" t="s">
        <v>1713</v>
      </c>
    </row>
    <row r="6905" spans="1:32" x14ac:dyDescent="0.2">
      <c r="A6905">
        <v>6904</v>
      </c>
      <c r="C6905">
        <v>169718</v>
      </c>
      <c r="D6905">
        <v>86019</v>
      </c>
      <c r="F6905">
        <v>18</v>
      </c>
      <c r="G6905">
        <v>24</v>
      </c>
      <c r="H6905">
        <v>58.5</v>
      </c>
      <c r="I6905" t="s">
        <v>24</v>
      </c>
      <c r="J6905">
        <v>27</v>
      </c>
      <c r="K6905">
        <v>23</v>
      </c>
      <c r="L6905">
        <v>43</v>
      </c>
      <c r="M6905">
        <v>27</v>
      </c>
      <c r="N6905">
        <v>6.27</v>
      </c>
      <c r="P6905">
        <v>0.05</v>
      </c>
      <c r="R6905">
        <v>0.02</v>
      </c>
      <c r="X6905" t="s">
        <v>4658</v>
      </c>
      <c r="Y6905">
        <v>6904</v>
      </c>
      <c r="Z6905" s="1">
        <v>0.76734374999999999</v>
      </c>
      <c r="AA6905" t="s">
        <v>13037</v>
      </c>
      <c r="AB6905">
        <v>2E-3</v>
      </c>
      <c r="AC6905">
        <v>8.0000000000000002E-3</v>
      </c>
      <c r="AD6905">
        <v>6.27</v>
      </c>
      <c r="AE6905" t="s">
        <v>10937</v>
      </c>
      <c r="AF6905" t="s">
        <v>36</v>
      </c>
    </row>
    <row r="6906" spans="1:32" x14ac:dyDescent="0.2">
      <c r="A6906">
        <v>6905</v>
      </c>
      <c r="B6906" t="s">
        <v>4300</v>
      </c>
      <c r="C6906">
        <v>169767</v>
      </c>
      <c r="D6906">
        <v>229047</v>
      </c>
      <c r="F6906">
        <v>18</v>
      </c>
      <c r="G6906">
        <v>28</v>
      </c>
      <c r="H6906">
        <v>49.9</v>
      </c>
      <c r="I6906" t="s">
        <v>26</v>
      </c>
      <c r="J6906">
        <v>49</v>
      </c>
      <c r="K6906">
        <v>4</v>
      </c>
      <c r="L6906">
        <v>15</v>
      </c>
      <c r="M6906">
        <v>-49</v>
      </c>
      <c r="N6906">
        <v>4.13</v>
      </c>
      <c r="P6906">
        <v>1.02</v>
      </c>
      <c r="R6906">
        <v>0.82</v>
      </c>
      <c r="T6906">
        <v>0.34</v>
      </c>
      <c r="U6906" t="s">
        <v>93</v>
      </c>
      <c r="X6906" t="s">
        <v>108</v>
      </c>
      <c r="Y6906">
        <v>6905</v>
      </c>
      <c r="Z6906" s="1">
        <v>0.77002199074074074</v>
      </c>
      <c r="AA6906" t="s">
        <v>13038</v>
      </c>
      <c r="AB6906">
        <v>0.14399999999999999</v>
      </c>
      <c r="AC6906">
        <v>-0.24199999999999999</v>
      </c>
      <c r="AD6906">
        <v>4.13</v>
      </c>
      <c r="AE6906" t="s">
        <v>9548</v>
      </c>
      <c r="AF6906" t="s">
        <v>36</v>
      </c>
    </row>
    <row r="6907" spans="1:32" x14ac:dyDescent="0.2">
      <c r="A6907">
        <v>6906</v>
      </c>
      <c r="C6907">
        <v>169820</v>
      </c>
      <c r="D6907">
        <v>103709</v>
      </c>
      <c r="F6907">
        <v>18</v>
      </c>
      <c r="G6907">
        <v>25</v>
      </c>
      <c r="H6907">
        <v>55.4</v>
      </c>
      <c r="I6907" t="s">
        <v>24</v>
      </c>
      <c r="J6907">
        <v>14</v>
      </c>
      <c r="K6907">
        <v>58</v>
      </c>
      <c r="L6907">
        <v>0</v>
      </c>
      <c r="M6907">
        <v>14</v>
      </c>
      <c r="N6907">
        <v>6.37</v>
      </c>
      <c r="P6907">
        <v>0.01</v>
      </c>
      <c r="R6907">
        <v>-0.31</v>
      </c>
      <c r="X6907" t="s">
        <v>102</v>
      </c>
      <c r="Y6907">
        <v>6906</v>
      </c>
      <c r="Z6907" s="1">
        <v>0.76800231481481485</v>
      </c>
      <c r="AA6907" t="s">
        <v>13039</v>
      </c>
      <c r="AB6907">
        <v>1.2E-2</v>
      </c>
      <c r="AC6907">
        <v>-6.0000000000000001E-3</v>
      </c>
      <c r="AD6907">
        <v>6.37</v>
      </c>
      <c r="AE6907" t="s">
        <v>102</v>
      </c>
    </row>
    <row r="6908" spans="1:32" x14ac:dyDescent="0.2">
      <c r="A6908">
        <v>6907</v>
      </c>
      <c r="C6908">
        <v>169830</v>
      </c>
      <c r="D6908">
        <v>186838</v>
      </c>
      <c r="F6908">
        <v>18</v>
      </c>
      <c r="G6908">
        <v>27</v>
      </c>
      <c r="H6908">
        <v>49.5</v>
      </c>
      <c r="I6908" t="s">
        <v>26</v>
      </c>
      <c r="J6908">
        <v>29</v>
      </c>
      <c r="K6908">
        <v>48</v>
      </c>
      <c r="L6908">
        <v>59</v>
      </c>
      <c r="M6908">
        <v>-29</v>
      </c>
      <c r="N6908">
        <v>5.92</v>
      </c>
      <c r="P6908">
        <v>0.52</v>
      </c>
      <c r="X6908" t="s">
        <v>130</v>
      </c>
      <c r="Y6908">
        <v>6907</v>
      </c>
      <c r="Z6908" s="1">
        <v>0.76932291666666675</v>
      </c>
      <c r="AA6908" t="s">
        <v>13040</v>
      </c>
      <c r="AB6908">
        <v>-3.0000000000000001E-3</v>
      </c>
      <c r="AC6908">
        <v>3.2000000000000001E-2</v>
      </c>
      <c r="AD6908">
        <v>5.92</v>
      </c>
      <c r="AE6908" t="s">
        <v>130</v>
      </c>
    </row>
    <row r="6909" spans="1:32" x14ac:dyDescent="0.2">
      <c r="A6909">
        <v>6908</v>
      </c>
      <c r="C6909">
        <v>169836</v>
      </c>
      <c r="D6909">
        <v>245510</v>
      </c>
      <c r="F6909">
        <v>18</v>
      </c>
      <c r="G6909">
        <v>29</v>
      </c>
      <c r="H6909">
        <v>56.7</v>
      </c>
      <c r="I6909" t="s">
        <v>26</v>
      </c>
      <c r="J6909">
        <v>57</v>
      </c>
      <c r="K6909">
        <v>31</v>
      </c>
      <c r="L6909">
        <v>23</v>
      </c>
      <c r="M6909">
        <v>-57</v>
      </c>
      <c r="N6909">
        <v>5.76</v>
      </c>
      <c r="P6909">
        <v>0.98</v>
      </c>
      <c r="X6909" t="s">
        <v>54</v>
      </c>
      <c r="Y6909">
        <v>6908</v>
      </c>
      <c r="Z6909" s="1">
        <v>0.77079513888888895</v>
      </c>
      <c r="AA6909" t="s">
        <v>13041</v>
      </c>
      <c r="AB6909">
        <v>5.0999999999999997E-2</v>
      </c>
      <c r="AC6909">
        <v>-2.5000000000000001E-2</v>
      </c>
      <c r="AD6909">
        <v>5.76</v>
      </c>
      <c r="AE6909" t="s">
        <v>54</v>
      </c>
    </row>
    <row r="6910" spans="1:32" x14ac:dyDescent="0.2">
      <c r="A6910">
        <v>6909</v>
      </c>
      <c r="C6910">
        <v>169851</v>
      </c>
      <c r="D6910">
        <v>186837</v>
      </c>
      <c r="F6910">
        <v>18</v>
      </c>
      <c r="G6910">
        <v>27</v>
      </c>
      <c r="H6910">
        <v>43.8</v>
      </c>
      <c r="I6910" t="s">
        <v>26</v>
      </c>
      <c r="J6910">
        <v>26</v>
      </c>
      <c r="K6910">
        <v>38</v>
      </c>
      <c r="L6910">
        <v>5</v>
      </c>
      <c r="M6910">
        <v>-26</v>
      </c>
      <c r="N6910">
        <v>6.31</v>
      </c>
      <c r="P6910">
        <v>0.26</v>
      </c>
      <c r="X6910" t="s">
        <v>4301</v>
      </c>
      <c r="Y6910">
        <v>6909</v>
      </c>
      <c r="Z6910" s="1">
        <v>0.76925694444444448</v>
      </c>
      <c r="AA6910" t="s">
        <v>13042</v>
      </c>
      <c r="AB6910">
        <v>3.0000000000000001E-3</v>
      </c>
      <c r="AC6910">
        <v>-2.5000000000000001E-2</v>
      </c>
      <c r="AD6910">
        <v>6.31</v>
      </c>
      <c r="AE6910" t="s">
        <v>9874</v>
      </c>
      <c r="AF6910" t="s">
        <v>36</v>
      </c>
    </row>
    <row r="6911" spans="1:32" x14ac:dyDescent="0.2">
      <c r="A6911">
        <v>6910</v>
      </c>
      <c r="C6911">
        <v>169853</v>
      </c>
      <c r="D6911">
        <v>210197</v>
      </c>
      <c r="F6911">
        <v>18</v>
      </c>
      <c r="G6911">
        <v>28</v>
      </c>
      <c r="H6911">
        <v>27.1</v>
      </c>
      <c r="I6911" t="s">
        <v>26</v>
      </c>
      <c r="J6911">
        <v>38</v>
      </c>
      <c r="K6911">
        <v>59</v>
      </c>
      <c r="L6911">
        <v>44</v>
      </c>
      <c r="M6911">
        <v>-38</v>
      </c>
      <c r="N6911">
        <v>5.64</v>
      </c>
      <c r="P6911">
        <v>0.13</v>
      </c>
      <c r="X6911" t="s">
        <v>4302</v>
      </c>
      <c r="Y6911">
        <v>6910</v>
      </c>
      <c r="Z6911" s="1">
        <v>0.76975810185185178</v>
      </c>
      <c r="AA6911" t="s">
        <v>13043</v>
      </c>
      <c r="AB6911">
        <v>-2E-3</v>
      </c>
      <c r="AC6911">
        <v>-3.7999999999999999E-2</v>
      </c>
      <c r="AD6911">
        <v>5.64</v>
      </c>
      <c r="AE6911" t="s">
        <v>13044</v>
      </c>
      <c r="AF6911" t="s">
        <v>36</v>
      </c>
    </row>
    <row r="6912" spans="1:32" x14ac:dyDescent="0.2">
      <c r="A6912">
        <v>6911</v>
      </c>
      <c r="C6912">
        <v>169885</v>
      </c>
      <c r="D6912">
        <v>30943</v>
      </c>
      <c r="F6912">
        <v>18</v>
      </c>
      <c r="G6912">
        <v>23</v>
      </c>
      <c r="H6912">
        <v>47.8</v>
      </c>
      <c r="I6912" t="s">
        <v>24</v>
      </c>
      <c r="J6912">
        <v>53</v>
      </c>
      <c r="K6912">
        <v>18</v>
      </c>
      <c r="L6912">
        <v>3</v>
      </c>
      <c r="M6912">
        <v>53</v>
      </c>
      <c r="N6912">
        <v>6.32</v>
      </c>
      <c r="P6912">
        <v>0.16</v>
      </c>
      <c r="R6912">
        <v>0.14000000000000001</v>
      </c>
      <c r="T6912">
        <v>0.06</v>
      </c>
      <c r="X6912" t="s">
        <v>383</v>
      </c>
      <c r="Y6912">
        <v>6911</v>
      </c>
      <c r="Z6912" s="1">
        <v>0.76652546296296287</v>
      </c>
      <c r="AA6912" t="s">
        <v>13045</v>
      </c>
      <c r="AB6912">
        <v>8.0000000000000002E-3</v>
      </c>
      <c r="AC6912">
        <v>-1.4999999999999999E-2</v>
      </c>
      <c r="AD6912">
        <v>6.32</v>
      </c>
      <c r="AE6912" t="s">
        <v>383</v>
      </c>
    </row>
    <row r="6913" spans="1:32" x14ac:dyDescent="0.2">
      <c r="A6913">
        <v>6912</v>
      </c>
      <c r="C6913">
        <v>169904</v>
      </c>
      <c r="D6913">
        <v>258804</v>
      </c>
      <c r="F6913">
        <v>18</v>
      </c>
      <c r="G6913">
        <v>42</v>
      </c>
      <c r="H6913">
        <v>14.1</v>
      </c>
      <c r="I6913" t="s">
        <v>26</v>
      </c>
      <c r="J6913">
        <v>81</v>
      </c>
      <c r="K6913">
        <v>48</v>
      </c>
      <c r="L6913">
        <v>28</v>
      </c>
      <c r="M6913">
        <v>-81</v>
      </c>
      <c r="N6913">
        <v>6.27</v>
      </c>
      <c r="P6913">
        <v>-0.13</v>
      </c>
      <c r="R6913">
        <v>-0.37</v>
      </c>
      <c r="X6913" t="s">
        <v>122</v>
      </c>
      <c r="Y6913">
        <v>6912</v>
      </c>
      <c r="Z6913" s="1">
        <v>0.77932986111111113</v>
      </c>
      <c r="AA6913" t="s">
        <v>13046</v>
      </c>
      <c r="AB6913">
        <v>1E-3</v>
      </c>
      <c r="AC6913">
        <v>-6.0000000000000001E-3</v>
      </c>
      <c r="AD6913">
        <v>6.27</v>
      </c>
      <c r="AE6913" t="s">
        <v>122</v>
      </c>
    </row>
    <row r="6914" spans="1:32" x14ac:dyDescent="0.2">
      <c r="A6914">
        <v>6913</v>
      </c>
      <c r="B6914" t="s">
        <v>4303</v>
      </c>
      <c r="C6914">
        <v>169916</v>
      </c>
      <c r="D6914">
        <v>186841</v>
      </c>
      <c r="F6914">
        <v>18</v>
      </c>
      <c r="G6914">
        <v>27</v>
      </c>
      <c r="H6914">
        <v>58.2</v>
      </c>
      <c r="I6914" t="s">
        <v>26</v>
      </c>
      <c r="J6914">
        <v>25</v>
      </c>
      <c r="K6914">
        <v>25</v>
      </c>
      <c r="L6914">
        <v>18</v>
      </c>
      <c r="M6914">
        <v>-25</v>
      </c>
      <c r="N6914">
        <v>2.81</v>
      </c>
      <c r="P6914">
        <v>1.04</v>
      </c>
      <c r="R6914">
        <v>0.89</v>
      </c>
      <c r="T6914">
        <v>0.56000000000000005</v>
      </c>
      <c r="X6914" t="s">
        <v>1181</v>
      </c>
      <c r="Y6914">
        <v>6913</v>
      </c>
      <c r="Z6914" s="1">
        <v>0.76942361111111113</v>
      </c>
      <c r="AA6914" t="s">
        <v>13047</v>
      </c>
      <c r="AB6914">
        <v>-4.3999999999999997E-2</v>
      </c>
      <c r="AC6914">
        <v>-0.185</v>
      </c>
      <c r="AD6914">
        <v>2.81</v>
      </c>
      <c r="AE6914" t="s">
        <v>6894</v>
      </c>
      <c r="AF6914" t="s">
        <v>36</v>
      </c>
    </row>
    <row r="6915" spans="1:32" x14ac:dyDescent="0.2">
      <c r="A6915">
        <v>6914</v>
      </c>
      <c r="C6915">
        <v>169938</v>
      </c>
      <c r="D6915">
        <v>186843</v>
      </c>
      <c r="F6915">
        <v>18</v>
      </c>
      <c r="G6915">
        <v>28</v>
      </c>
      <c r="H6915">
        <v>6.2</v>
      </c>
      <c r="I6915" t="s">
        <v>26</v>
      </c>
      <c r="J6915">
        <v>26</v>
      </c>
      <c r="K6915">
        <v>45</v>
      </c>
      <c r="L6915">
        <v>26</v>
      </c>
      <c r="M6915">
        <v>-26</v>
      </c>
      <c r="N6915">
        <v>6.27</v>
      </c>
      <c r="P6915">
        <v>0.16</v>
      </c>
      <c r="X6915" t="s">
        <v>4304</v>
      </c>
      <c r="Y6915">
        <v>6914</v>
      </c>
      <c r="Z6915" s="1">
        <v>0.76951620370370366</v>
      </c>
      <c r="AA6915" t="s">
        <v>13048</v>
      </c>
      <c r="AB6915">
        <v>0</v>
      </c>
      <c r="AC6915">
        <v>-3.5999999999999997E-2</v>
      </c>
      <c r="AD6915">
        <v>6.27</v>
      </c>
      <c r="AE6915" t="s">
        <v>4304</v>
      </c>
    </row>
    <row r="6916" spans="1:32" x14ac:dyDescent="0.2">
      <c r="A6916">
        <v>6915</v>
      </c>
      <c r="C6916">
        <v>169943</v>
      </c>
      <c r="D6916">
        <v>229056</v>
      </c>
      <c r="F6916">
        <v>18</v>
      </c>
      <c r="G6916">
        <v>29</v>
      </c>
      <c r="H6916">
        <v>12.9</v>
      </c>
      <c r="I6916" t="s">
        <v>26</v>
      </c>
      <c r="J6916">
        <v>43</v>
      </c>
      <c r="K6916">
        <v>50</v>
      </c>
      <c r="L6916">
        <v>45</v>
      </c>
      <c r="M6916">
        <v>-43</v>
      </c>
      <c r="N6916">
        <v>6.36</v>
      </c>
      <c r="P6916">
        <v>0.9</v>
      </c>
      <c r="X6916" t="s">
        <v>71</v>
      </c>
      <c r="Y6916">
        <v>6915</v>
      </c>
      <c r="Z6916" s="1">
        <v>0.77028819444444441</v>
      </c>
      <c r="AA6916" t="s">
        <v>13049</v>
      </c>
      <c r="AB6916">
        <v>-2E-3</v>
      </c>
      <c r="AC6916">
        <v>2.8000000000000001E-2</v>
      </c>
      <c r="AD6916">
        <v>6.36</v>
      </c>
      <c r="AE6916" t="s">
        <v>71</v>
      </c>
    </row>
    <row r="6917" spans="1:32" x14ac:dyDescent="0.2">
      <c r="A6917">
        <v>6916</v>
      </c>
      <c r="B6917" t="s">
        <v>4305</v>
      </c>
      <c r="C6917">
        <v>169978</v>
      </c>
      <c r="D6917">
        <v>254273</v>
      </c>
      <c r="E6917">
        <v>10889</v>
      </c>
      <c r="F6917">
        <v>18</v>
      </c>
      <c r="G6917">
        <v>31</v>
      </c>
      <c r="H6917">
        <v>22.4</v>
      </c>
      <c r="I6917" t="s">
        <v>26</v>
      </c>
      <c r="J6917">
        <v>62</v>
      </c>
      <c r="K6917">
        <v>16</v>
      </c>
      <c r="L6917">
        <v>42</v>
      </c>
      <c r="M6917">
        <v>-62</v>
      </c>
      <c r="N6917">
        <v>4.6399999999999997</v>
      </c>
      <c r="P6917">
        <v>-0.11</v>
      </c>
      <c r="R6917">
        <v>-0.39</v>
      </c>
      <c r="X6917" t="s">
        <v>1358</v>
      </c>
      <c r="Y6917">
        <v>6916</v>
      </c>
      <c r="Z6917" s="1">
        <v>0.7717870370370371</v>
      </c>
      <c r="AA6917" t="s">
        <v>13050</v>
      </c>
      <c r="AB6917">
        <v>-3.0000000000000001E-3</v>
      </c>
      <c r="AC6917">
        <v>-4.4999999999999998E-2</v>
      </c>
      <c r="AD6917">
        <v>4.6399999999999997</v>
      </c>
      <c r="AE6917" t="s">
        <v>9702</v>
      </c>
      <c r="AF6917" t="s">
        <v>36</v>
      </c>
    </row>
    <row r="6918" spans="1:32" x14ac:dyDescent="0.2">
      <c r="A6918">
        <v>6917</v>
      </c>
      <c r="C6918">
        <v>169981</v>
      </c>
      <c r="D6918">
        <v>86043</v>
      </c>
      <c r="F6918">
        <v>18</v>
      </c>
      <c r="G6918">
        <v>25</v>
      </c>
      <c r="H6918">
        <v>58.8</v>
      </c>
      <c r="I6918" t="s">
        <v>24</v>
      </c>
      <c r="J6918">
        <v>29</v>
      </c>
      <c r="K6918">
        <v>49</v>
      </c>
      <c r="L6918">
        <v>44</v>
      </c>
      <c r="M6918">
        <v>29</v>
      </c>
      <c r="N6918">
        <v>5.83</v>
      </c>
      <c r="P6918">
        <v>0.06</v>
      </c>
      <c r="R6918">
        <v>0.09</v>
      </c>
      <c r="T6918">
        <v>0.04</v>
      </c>
      <c r="X6918" t="s">
        <v>192</v>
      </c>
      <c r="Y6918">
        <v>6917</v>
      </c>
      <c r="Z6918" s="1">
        <v>0.76804166666666662</v>
      </c>
      <c r="AA6918" t="s">
        <v>13051</v>
      </c>
      <c r="AB6918">
        <v>2.5999999999999999E-2</v>
      </c>
      <c r="AC6918">
        <v>-2.1999999999999999E-2</v>
      </c>
      <c r="AD6918">
        <v>5.83</v>
      </c>
      <c r="AE6918" t="s">
        <v>192</v>
      </c>
    </row>
    <row r="6919" spans="1:32" x14ac:dyDescent="0.2">
      <c r="A6919">
        <v>6918</v>
      </c>
      <c r="B6919" t="s">
        <v>4306</v>
      </c>
      <c r="C6919">
        <v>169985</v>
      </c>
      <c r="D6919">
        <v>123497</v>
      </c>
      <c r="E6919" t="s">
        <v>4307</v>
      </c>
      <c r="F6919">
        <v>18</v>
      </c>
      <c r="G6919">
        <v>27</v>
      </c>
      <c r="H6919">
        <v>12.5</v>
      </c>
      <c r="I6919" t="s">
        <v>24</v>
      </c>
      <c r="J6919">
        <v>0</v>
      </c>
      <c r="K6919">
        <v>11</v>
      </c>
      <c r="L6919">
        <v>46</v>
      </c>
      <c r="M6919">
        <v>0</v>
      </c>
      <c r="N6919">
        <v>5.21</v>
      </c>
      <c r="P6919">
        <v>0.5</v>
      </c>
      <c r="R6919">
        <v>0.21</v>
      </c>
      <c r="T6919">
        <v>0.38</v>
      </c>
      <c r="X6919" t="s">
        <v>4308</v>
      </c>
      <c r="Y6919">
        <v>6918</v>
      </c>
      <c r="Z6919" s="1">
        <v>0.76889467592592586</v>
      </c>
      <c r="AA6919" t="s">
        <v>13052</v>
      </c>
      <c r="AB6919">
        <v>-8.0000000000000002E-3</v>
      </c>
      <c r="AC6919">
        <v>-2E-3</v>
      </c>
      <c r="AD6919">
        <v>5.21</v>
      </c>
      <c r="AE6919" t="s">
        <v>86</v>
      </c>
      <c r="AF6919" t="s">
        <v>36</v>
      </c>
    </row>
    <row r="6920" spans="1:32" x14ac:dyDescent="0.2">
      <c r="A6920">
        <v>6919</v>
      </c>
      <c r="C6920">
        <v>169990</v>
      </c>
      <c r="D6920">
        <v>161493</v>
      </c>
      <c r="E6920">
        <v>10835</v>
      </c>
      <c r="F6920">
        <v>18</v>
      </c>
      <c r="G6920">
        <v>27</v>
      </c>
      <c r="H6920">
        <v>56.5</v>
      </c>
      <c r="I6920" t="s">
        <v>26</v>
      </c>
      <c r="J6920">
        <v>17</v>
      </c>
      <c r="K6920">
        <v>48</v>
      </c>
      <c r="L6920">
        <v>0</v>
      </c>
      <c r="M6920">
        <v>-17</v>
      </c>
      <c r="N6920">
        <v>6.2</v>
      </c>
      <c r="P6920">
        <v>0.01</v>
      </c>
      <c r="R6920">
        <v>-0.3</v>
      </c>
      <c r="X6920" t="s">
        <v>122</v>
      </c>
      <c r="Y6920">
        <v>6919</v>
      </c>
      <c r="Z6920" s="1">
        <v>0.76940393518518524</v>
      </c>
      <c r="AA6920" t="s">
        <v>13053</v>
      </c>
      <c r="AB6920">
        <v>-4.0000000000000001E-3</v>
      </c>
      <c r="AC6920">
        <v>7.0000000000000001E-3</v>
      </c>
      <c r="AD6920">
        <v>6.2</v>
      </c>
      <c r="AE6920" t="s">
        <v>122</v>
      </c>
    </row>
    <row r="6921" spans="1:32" x14ac:dyDescent="0.2">
      <c r="A6921">
        <v>6920</v>
      </c>
      <c r="B6921" t="s">
        <v>4309</v>
      </c>
      <c r="C6921">
        <v>170000</v>
      </c>
      <c r="D6921">
        <v>9084</v>
      </c>
      <c r="E6921" t="s">
        <v>4310</v>
      </c>
      <c r="F6921">
        <v>18</v>
      </c>
      <c r="G6921">
        <v>20</v>
      </c>
      <c r="H6921">
        <v>45.5</v>
      </c>
      <c r="I6921" t="s">
        <v>24</v>
      </c>
      <c r="J6921">
        <v>71</v>
      </c>
      <c r="K6921">
        <v>20</v>
      </c>
      <c r="L6921">
        <v>16</v>
      </c>
      <c r="M6921">
        <v>71</v>
      </c>
      <c r="N6921">
        <v>4.22</v>
      </c>
      <c r="P6921">
        <v>-0.1</v>
      </c>
      <c r="R6921">
        <v>-0.33</v>
      </c>
      <c r="T6921">
        <v>-0.1</v>
      </c>
      <c r="X6921" t="s">
        <v>4311</v>
      </c>
      <c r="Y6921">
        <v>6920</v>
      </c>
      <c r="Z6921" s="1">
        <v>0.76441550925925927</v>
      </c>
      <c r="AA6921" t="s">
        <v>13054</v>
      </c>
      <c r="AB6921">
        <v>-4.0000000000000001E-3</v>
      </c>
      <c r="AC6921">
        <v>0.04</v>
      </c>
      <c r="AD6921">
        <v>4.22</v>
      </c>
      <c r="AE6921" t="s">
        <v>2335</v>
      </c>
    </row>
    <row r="6922" spans="1:32" x14ac:dyDescent="0.2">
      <c r="A6922">
        <v>6921</v>
      </c>
      <c r="C6922">
        <v>170040</v>
      </c>
      <c r="D6922">
        <v>210213</v>
      </c>
      <c r="F6922">
        <v>18</v>
      </c>
      <c r="G6922">
        <v>29</v>
      </c>
      <c r="H6922">
        <v>16.8</v>
      </c>
      <c r="I6922" t="s">
        <v>26</v>
      </c>
      <c r="J6922">
        <v>38</v>
      </c>
      <c r="K6922">
        <v>51</v>
      </c>
      <c r="L6922">
        <v>4</v>
      </c>
      <c r="M6922">
        <v>-38</v>
      </c>
      <c r="N6922">
        <v>6.63</v>
      </c>
      <c r="P6922">
        <v>-0.02</v>
      </c>
      <c r="X6922" t="s">
        <v>1652</v>
      </c>
      <c r="Y6922">
        <v>6921</v>
      </c>
      <c r="Z6922" s="1">
        <v>0.77033333333333331</v>
      </c>
      <c r="AA6922" t="s">
        <v>13055</v>
      </c>
      <c r="AB6922">
        <v>-4.0000000000000001E-3</v>
      </c>
      <c r="AC6922">
        <v>-7.0000000000000001E-3</v>
      </c>
      <c r="AD6922">
        <v>6.63</v>
      </c>
      <c r="AE6922" t="s">
        <v>1652</v>
      </c>
    </row>
    <row r="6923" spans="1:32" x14ac:dyDescent="0.2">
      <c r="A6923">
        <v>6922</v>
      </c>
      <c r="C6923">
        <v>170069</v>
      </c>
      <c r="D6923">
        <v>229064</v>
      </c>
      <c r="F6923">
        <v>18</v>
      </c>
      <c r="G6923">
        <v>29</v>
      </c>
      <c r="H6923">
        <v>55.8</v>
      </c>
      <c r="I6923" t="s">
        <v>26</v>
      </c>
      <c r="J6923">
        <v>47</v>
      </c>
      <c r="K6923">
        <v>13</v>
      </c>
      <c r="L6923">
        <v>13</v>
      </c>
      <c r="M6923">
        <v>-47</v>
      </c>
      <c r="N6923">
        <v>5.7</v>
      </c>
      <c r="P6923">
        <v>1.26</v>
      </c>
      <c r="X6923" t="s">
        <v>125</v>
      </c>
      <c r="Y6923">
        <v>6922</v>
      </c>
      <c r="Z6923" s="1">
        <v>0.77078472222222227</v>
      </c>
      <c r="AA6923" t="s">
        <v>13056</v>
      </c>
      <c r="AB6923">
        <v>1.2999999999999999E-2</v>
      </c>
      <c r="AC6923">
        <v>-3.0000000000000001E-3</v>
      </c>
      <c r="AD6923">
        <v>5.7</v>
      </c>
      <c r="AE6923" t="s">
        <v>125</v>
      </c>
    </row>
    <row r="6924" spans="1:32" x14ac:dyDescent="0.2">
      <c r="A6924">
        <v>6923</v>
      </c>
      <c r="B6924" t="s">
        <v>4312</v>
      </c>
      <c r="C6924">
        <v>170073</v>
      </c>
      <c r="D6924">
        <v>30949</v>
      </c>
      <c r="F6924">
        <v>18</v>
      </c>
      <c r="G6924">
        <v>23</v>
      </c>
      <c r="H6924">
        <v>54.5</v>
      </c>
      <c r="I6924" t="s">
        <v>24</v>
      </c>
      <c r="J6924">
        <v>58</v>
      </c>
      <c r="K6924">
        <v>48</v>
      </c>
      <c r="L6924">
        <v>2</v>
      </c>
      <c r="M6924">
        <v>58</v>
      </c>
      <c r="N6924">
        <v>4.9800000000000004</v>
      </c>
      <c r="P6924">
        <v>0.08</v>
      </c>
      <c r="R6924">
        <v>0.04</v>
      </c>
      <c r="T6924">
        <v>0.02</v>
      </c>
      <c r="X6924" t="s">
        <v>89</v>
      </c>
      <c r="Y6924">
        <v>6923</v>
      </c>
      <c r="Z6924" s="1">
        <v>0.76660300925925917</v>
      </c>
      <c r="AA6924" t="s">
        <v>13057</v>
      </c>
      <c r="AB6924">
        <v>-3.9E-2</v>
      </c>
      <c r="AC6924">
        <v>0.06</v>
      </c>
      <c r="AD6924">
        <v>4.9800000000000004</v>
      </c>
      <c r="AE6924" t="s">
        <v>89</v>
      </c>
    </row>
    <row r="6925" spans="1:32" x14ac:dyDescent="0.2">
      <c r="A6925">
        <v>6924</v>
      </c>
      <c r="C6925">
        <v>170111</v>
      </c>
      <c r="D6925">
        <v>86060</v>
      </c>
      <c r="F6925">
        <v>18</v>
      </c>
      <c r="G6925">
        <v>26</v>
      </c>
      <c r="H6925">
        <v>40.9</v>
      </c>
      <c r="I6925" t="s">
        <v>24</v>
      </c>
      <c r="J6925">
        <v>26</v>
      </c>
      <c r="K6925">
        <v>26</v>
      </c>
      <c r="L6925">
        <v>58</v>
      </c>
      <c r="M6925">
        <v>26</v>
      </c>
      <c r="N6925">
        <v>6.53</v>
      </c>
      <c r="P6925">
        <v>-0.11</v>
      </c>
      <c r="R6925">
        <v>-0.57999999999999996</v>
      </c>
      <c r="X6925" t="s">
        <v>368</v>
      </c>
      <c r="Y6925">
        <v>6924</v>
      </c>
      <c r="Z6925" s="1">
        <v>0.76852893518518517</v>
      </c>
      <c r="AA6925" t="s">
        <v>13058</v>
      </c>
      <c r="AB6925">
        <v>-3.0000000000000001E-3</v>
      </c>
      <c r="AC6925">
        <v>0</v>
      </c>
      <c r="AD6925">
        <v>6.53</v>
      </c>
      <c r="AE6925" t="s">
        <v>368</v>
      </c>
    </row>
    <row r="6926" spans="1:32" x14ac:dyDescent="0.2">
      <c r="A6926">
        <v>6925</v>
      </c>
      <c r="C6926">
        <v>170137</v>
      </c>
      <c r="D6926">
        <v>123513</v>
      </c>
      <c r="F6926">
        <v>18</v>
      </c>
      <c r="G6926">
        <v>27</v>
      </c>
      <c r="H6926">
        <v>50.3</v>
      </c>
      <c r="I6926" t="s">
        <v>24</v>
      </c>
      <c r="J6926">
        <v>3</v>
      </c>
      <c r="K6926">
        <v>44</v>
      </c>
      <c r="L6926">
        <v>55</v>
      </c>
      <c r="M6926">
        <v>3</v>
      </c>
      <c r="N6926">
        <v>6.07</v>
      </c>
      <c r="P6926">
        <v>1.62</v>
      </c>
      <c r="R6926">
        <v>1.84</v>
      </c>
      <c r="X6926" t="s">
        <v>105</v>
      </c>
      <c r="Y6926">
        <v>6925</v>
      </c>
      <c r="Z6926" s="1">
        <v>0.76933217592592584</v>
      </c>
      <c r="AA6926" t="s">
        <v>13059</v>
      </c>
      <c r="AB6926">
        <v>-5.0000000000000001E-3</v>
      </c>
      <c r="AC6926">
        <v>-5.0000000000000001E-3</v>
      </c>
      <c r="AD6926">
        <v>6.07</v>
      </c>
      <c r="AE6926" t="s">
        <v>105</v>
      </c>
    </row>
    <row r="6927" spans="1:32" x14ac:dyDescent="0.2">
      <c r="A6927">
        <v>6926</v>
      </c>
      <c r="C6927">
        <v>170141</v>
      </c>
      <c r="D6927">
        <v>186863</v>
      </c>
      <c r="E6927">
        <v>10864</v>
      </c>
      <c r="F6927">
        <v>18</v>
      </c>
      <c r="G6927">
        <v>28</v>
      </c>
      <c r="H6927">
        <v>57.4</v>
      </c>
      <c r="I6927" t="s">
        <v>26</v>
      </c>
      <c r="J6927">
        <v>26</v>
      </c>
      <c r="K6927">
        <v>34</v>
      </c>
      <c r="L6927">
        <v>54</v>
      </c>
      <c r="M6927">
        <v>-26</v>
      </c>
      <c r="N6927">
        <v>6.5</v>
      </c>
      <c r="P6927">
        <v>0.11</v>
      </c>
      <c r="X6927" t="s">
        <v>2714</v>
      </c>
      <c r="Y6927">
        <v>6926</v>
      </c>
      <c r="Z6927" s="1">
        <v>0.77010879629629636</v>
      </c>
      <c r="AA6927" t="s">
        <v>13060</v>
      </c>
      <c r="AB6927">
        <v>3.0000000000000001E-3</v>
      </c>
      <c r="AC6927">
        <v>8.9999999999999993E-3</v>
      </c>
      <c r="AD6927">
        <v>6.5</v>
      </c>
      <c r="AE6927" t="s">
        <v>2714</v>
      </c>
    </row>
    <row r="6928" spans="1:32" x14ac:dyDescent="0.2">
      <c r="A6928">
        <v>6927</v>
      </c>
      <c r="B6928" t="s">
        <v>4313</v>
      </c>
      <c r="C6928">
        <v>170153</v>
      </c>
      <c r="D6928">
        <v>9087</v>
      </c>
      <c r="E6928">
        <v>10749</v>
      </c>
      <c r="F6928">
        <v>18</v>
      </c>
      <c r="G6928">
        <v>21</v>
      </c>
      <c r="H6928">
        <v>3.4</v>
      </c>
      <c r="I6928" t="s">
        <v>24</v>
      </c>
      <c r="J6928">
        <v>72</v>
      </c>
      <c r="K6928">
        <v>43</v>
      </c>
      <c r="L6928">
        <v>58</v>
      </c>
      <c r="M6928">
        <v>72</v>
      </c>
      <c r="N6928">
        <v>3.57</v>
      </c>
      <c r="P6928">
        <v>0.49</v>
      </c>
      <c r="R6928">
        <v>-0.06</v>
      </c>
      <c r="T6928">
        <v>0.31</v>
      </c>
      <c r="X6928" t="s">
        <v>75</v>
      </c>
      <c r="Y6928">
        <v>6927</v>
      </c>
      <c r="Z6928" s="1">
        <v>0.76462268518518517</v>
      </c>
      <c r="AA6928" t="s">
        <v>13061</v>
      </c>
      <c r="AB6928">
        <v>0.53200000000000003</v>
      </c>
      <c r="AC6928">
        <v>-0.35</v>
      </c>
      <c r="AD6928">
        <v>3.57</v>
      </c>
      <c r="AE6928" t="s">
        <v>75</v>
      </c>
    </row>
    <row r="6929" spans="1:32" x14ac:dyDescent="0.2">
      <c r="A6929">
        <v>6928</v>
      </c>
      <c r="C6929">
        <v>170200</v>
      </c>
      <c r="D6929">
        <v>123516</v>
      </c>
      <c r="F6929">
        <v>18</v>
      </c>
      <c r="G6929">
        <v>27</v>
      </c>
      <c r="H6929">
        <v>58.8</v>
      </c>
      <c r="I6929" t="s">
        <v>24</v>
      </c>
      <c r="J6929">
        <v>6</v>
      </c>
      <c r="K6929">
        <v>11</v>
      </c>
      <c r="L6929">
        <v>39</v>
      </c>
      <c r="M6929">
        <v>6</v>
      </c>
      <c r="N6929">
        <v>5.73</v>
      </c>
      <c r="P6929">
        <v>-0.03</v>
      </c>
      <c r="R6929">
        <v>-0.35</v>
      </c>
      <c r="X6929" t="s">
        <v>688</v>
      </c>
      <c r="Y6929">
        <v>6928</v>
      </c>
      <c r="Z6929" s="1">
        <v>0.76943055555555562</v>
      </c>
      <c r="AA6929" t="s">
        <v>13062</v>
      </c>
      <c r="AB6929">
        <v>0</v>
      </c>
      <c r="AC6929">
        <v>-2.4E-2</v>
      </c>
      <c r="AD6929">
        <v>5.73</v>
      </c>
      <c r="AE6929" t="s">
        <v>111</v>
      </c>
      <c r="AF6929" t="s">
        <v>36</v>
      </c>
    </row>
    <row r="6930" spans="1:32" x14ac:dyDescent="0.2">
      <c r="A6930">
        <v>6929</v>
      </c>
      <c r="C6930">
        <v>170235</v>
      </c>
      <c r="D6930">
        <v>186873</v>
      </c>
      <c r="E6930" t="s">
        <v>4314</v>
      </c>
      <c r="F6930">
        <v>18</v>
      </c>
      <c r="G6930">
        <v>29</v>
      </c>
      <c r="H6930">
        <v>22</v>
      </c>
      <c r="I6930" t="s">
        <v>26</v>
      </c>
      <c r="J6930">
        <v>25</v>
      </c>
      <c r="K6930">
        <v>15</v>
      </c>
      <c r="L6930">
        <v>23</v>
      </c>
      <c r="M6930">
        <v>-25</v>
      </c>
      <c r="N6930">
        <v>6.59</v>
      </c>
      <c r="P6930">
        <v>7.0000000000000007E-2</v>
      </c>
      <c r="R6930">
        <v>-0.68</v>
      </c>
      <c r="X6930" t="s">
        <v>4315</v>
      </c>
      <c r="Y6930">
        <v>6929</v>
      </c>
      <c r="Z6930" s="1">
        <v>0.77039351851851856</v>
      </c>
      <c r="AA6930" t="s">
        <v>13063</v>
      </c>
      <c r="AB6930">
        <v>4.0000000000000001E-3</v>
      </c>
      <c r="AC6930">
        <v>-1E-3</v>
      </c>
      <c r="AD6930">
        <v>6.59</v>
      </c>
      <c r="AE6930" t="s">
        <v>9088</v>
      </c>
    </row>
    <row r="6931" spans="1:32" x14ac:dyDescent="0.2">
      <c r="A6931">
        <v>6930</v>
      </c>
      <c r="B6931" t="s">
        <v>4316</v>
      </c>
      <c r="C6931">
        <v>170296</v>
      </c>
      <c r="D6931">
        <v>161520</v>
      </c>
      <c r="F6931">
        <v>18</v>
      </c>
      <c r="G6931">
        <v>29</v>
      </c>
      <c r="H6931">
        <v>11.9</v>
      </c>
      <c r="I6931" t="s">
        <v>26</v>
      </c>
      <c r="J6931">
        <v>14</v>
      </c>
      <c r="K6931">
        <v>33</v>
      </c>
      <c r="L6931">
        <v>57</v>
      </c>
      <c r="M6931">
        <v>-14</v>
      </c>
      <c r="N6931">
        <v>4.7</v>
      </c>
      <c r="P6931">
        <v>0.06</v>
      </c>
      <c r="R6931">
        <v>0.06</v>
      </c>
      <c r="T6931">
        <v>0.05</v>
      </c>
      <c r="X6931" t="s">
        <v>1824</v>
      </c>
      <c r="Y6931">
        <v>6930</v>
      </c>
      <c r="Z6931" s="1">
        <v>0.77027662037037048</v>
      </c>
      <c r="AA6931" t="s">
        <v>13064</v>
      </c>
      <c r="AB6931">
        <v>3.0000000000000001E-3</v>
      </c>
      <c r="AC6931">
        <v>-2E-3</v>
      </c>
      <c r="AD6931">
        <v>4.7</v>
      </c>
      <c r="AE6931" t="s">
        <v>1824</v>
      </c>
    </row>
    <row r="6932" spans="1:32" x14ac:dyDescent="0.2">
      <c r="A6932">
        <v>6931</v>
      </c>
      <c r="C6932">
        <v>170384</v>
      </c>
      <c r="D6932">
        <v>229080</v>
      </c>
      <c r="F6932">
        <v>18</v>
      </c>
      <c r="G6932">
        <v>31</v>
      </c>
      <c r="H6932">
        <v>3</v>
      </c>
      <c r="I6932" t="s">
        <v>26</v>
      </c>
      <c r="J6932">
        <v>41</v>
      </c>
      <c r="K6932">
        <v>54</v>
      </c>
      <c r="L6932">
        <v>49</v>
      </c>
      <c r="M6932">
        <v>-41</v>
      </c>
      <c r="N6932">
        <v>6.04</v>
      </c>
      <c r="P6932">
        <v>0.14000000000000001</v>
      </c>
      <c r="X6932" t="s">
        <v>298</v>
      </c>
      <c r="Y6932">
        <v>6931</v>
      </c>
      <c r="Z6932" s="1">
        <v>0.77156250000000004</v>
      </c>
      <c r="AA6932" t="s">
        <v>13065</v>
      </c>
      <c r="AB6932">
        <v>0</v>
      </c>
      <c r="AC6932">
        <v>-2.1999999999999999E-2</v>
      </c>
      <c r="AD6932">
        <v>6.04</v>
      </c>
      <c r="AE6932" t="s">
        <v>298</v>
      </c>
    </row>
    <row r="6933" spans="1:32" x14ac:dyDescent="0.2">
      <c r="A6933">
        <v>6932</v>
      </c>
      <c r="C6933">
        <v>170397</v>
      </c>
      <c r="D6933">
        <v>161528</v>
      </c>
      <c r="E6933" t="s">
        <v>4317</v>
      </c>
      <c r="F6933">
        <v>18</v>
      </c>
      <c r="G6933">
        <v>29</v>
      </c>
      <c r="H6933">
        <v>46.8</v>
      </c>
      <c r="I6933" t="s">
        <v>26</v>
      </c>
      <c r="J6933">
        <v>14</v>
      </c>
      <c r="K6933">
        <v>34</v>
      </c>
      <c r="L6933">
        <v>54</v>
      </c>
      <c r="M6933">
        <v>-14</v>
      </c>
      <c r="N6933">
        <v>5.96</v>
      </c>
      <c r="P6933">
        <v>-0.04</v>
      </c>
      <c r="R6933">
        <v>-0.14000000000000001</v>
      </c>
      <c r="X6933" t="s">
        <v>1093</v>
      </c>
      <c r="Y6933">
        <v>6932</v>
      </c>
      <c r="Z6933" s="1">
        <v>0.77068055555555548</v>
      </c>
      <c r="AA6933" t="s">
        <v>13066</v>
      </c>
      <c r="AB6933">
        <v>2.1000000000000001E-2</v>
      </c>
      <c r="AC6933">
        <v>2.5000000000000001E-2</v>
      </c>
      <c r="AD6933">
        <v>5.96</v>
      </c>
      <c r="AE6933" t="s">
        <v>2787</v>
      </c>
      <c r="AF6933" t="s">
        <v>36</v>
      </c>
    </row>
    <row r="6934" spans="1:32" x14ac:dyDescent="0.2">
      <c r="A6934">
        <v>6933</v>
      </c>
      <c r="C6934">
        <v>170433</v>
      </c>
      <c r="D6934">
        <v>161540</v>
      </c>
      <c r="F6934">
        <v>18</v>
      </c>
      <c r="G6934">
        <v>30</v>
      </c>
      <c r="H6934">
        <v>11.9</v>
      </c>
      <c r="I6934" t="s">
        <v>26</v>
      </c>
      <c r="J6934">
        <v>18</v>
      </c>
      <c r="K6934">
        <v>43</v>
      </c>
      <c r="L6934">
        <v>44</v>
      </c>
      <c r="M6934">
        <v>-18</v>
      </c>
      <c r="N6934">
        <v>5.66</v>
      </c>
      <c r="P6934">
        <v>1.06</v>
      </c>
      <c r="W6934" t="s">
        <v>27</v>
      </c>
      <c r="X6934" t="s">
        <v>197</v>
      </c>
      <c r="Y6934">
        <v>6933</v>
      </c>
      <c r="Z6934" s="1">
        <v>0.77097106481481481</v>
      </c>
      <c r="AA6934" t="s">
        <v>11144</v>
      </c>
      <c r="AB6934">
        <v>3.7999999999999999E-2</v>
      </c>
      <c r="AC6934">
        <v>-9.5000000000000001E-2</v>
      </c>
      <c r="AD6934">
        <v>5.66</v>
      </c>
      <c r="AE6934" t="s">
        <v>5915</v>
      </c>
    </row>
    <row r="6935" spans="1:32" x14ac:dyDescent="0.2">
      <c r="A6935">
        <v>6934</v>
      </c>
      <c r="B6935" t="s">
        <v>4318</v>
      </c>
      <c r="C6935">
        <v>170465</v>
      </c>
      <c r="D6935">
        <v>229092</v>
      </c>
      <c r="F6935">
        <v>18</v>
      </c>
      <c r="G6935">
        <v>31</v>
      </c>
      <c r="H6935">
        <v>45.4</v>
      </c>
      <c r="I6935" t="s">
        <v>26</v>
      </c>
      <c r="J6935">
        <v>45</v>
      </c>
      <c r="K6935">
        <v>54</v>
      </c>
      <c r="L6935">
        <v>54</v>
      </c>
      <c r="M6935">
        <v>-45</v>
      </c>
      <c r="N6935">
        <v>4.96</v>
      </c>
      <c r="P6935">
        <v>-0.11</v>
      </c>
      <c r="R6935">
        <v>-0.42</v>
      </c>
      <c r="X6935" t="s">
        <v>3139</v>
      </c>
      <c r="Y6935">
        <v>6934</v>
      </c>
      <c r="Z6935" s="1">
        <v>0.77205324074074078</v>
      </c>
      <c r="AA6935" t="s">
        <v>13067</v>
      </c>
      <c r="AB6935">
        <v>-8.0000000000000002E-3</v>
      </c>
      <c r="AC6935">
        <v>-3.2000000000000001E-2</v>
      </c>
      <c r="AD6935">
        <v>4.96</v>
      </c>
      <c r="AE6935" t="s">
        <v>3139</v>
      </c>
    </row>
    <row r="6936" spans="1:32" x14ac:dyDescent="0.2">
      <c r="A6936">
        <v>6935</v>
      </c>
      <c r="B6936" t="s">
        <v>4319</v>
      </c>
      <c r="C6936">
        <v>170474</v>
      </c>
      <c r="D6936">
        <v>142348</v>
      </c>
      <c r="F6936">
        <v>18</v>
      </c>
      <c r="G6936">
        <v>29</v>
      </c>
      <c r="H6936">
        <v>41</v>
      </c>
      <c r="I6936" t="s">
        <v>26</v>
      </c>
      <c r="J6936">
        <v>1</v>
      </c>
      <c r="K6936">
        <v>59</v>
      </c>
      <c r="L6936">
        <v>7</v>
      </c>
      <c r="M6936">
        <v>-1</v>
      </c>
      <c r="N6936">
        <v>5.39</v>
      </c>
      <c r="P6936">
        <v>0.96</v>
      </c>
      <c r="R6936">
        <v>0.76</v>
      </c>
      <c r="T6936">
        <v>0.48</v>
      </c>
      <c r="X6936" t="s">
        <v>54</v>
      </c>
      <c r="Y6936">
        <v>6935</v>
      </c>
      <c r="Z6936" s="1">
        <v>0.77061342592592597</v>
      </c>
      <c r="AA6936" t="s">
        <v>13068</v>
      </c>
      <c r="AB6936">
        <v>3.2000000000000001E-2</v>
      </c>
      <c r="AC6936">
        <v>-3.3000000000000002E-2</v>
      </c>
      <c r="AD6936">
        <v>5.39</v>
      </c>
      <c r="AE6936" t="s">
        <v>54</v>
      </c>
    </row>
    <row r="6937" spans="1:32" x14ac:dyDescent="0.2">
      <c r="A6937">
        <v>6936</v>
      </c>
      <c r="C6937">
        <v>170479</v>
      </c>
      <c r="D6937">
        <v>210257</v>
      </c>
      <c r="F6937">
        <v>18</v>
      </c>
      <c r="G6937">
        <v>31</v>
      </c>
      <c r="H6937">
        <v>4.8</v>
      </c>
      <c r="I6937" t="s">
        <v>26</v>
      </c>
      <c r="J6937">
        <v>32</v>
      </c>
      <c r="K6937">
        <v>59</v>
      </c>
      <c r="L6937">
        <v>21</v>
      </c>
      <c r="M6937">
        <v>-32</v>
      </c>
      <c r="N6937">
        <v>5.34</v>
      </c>
      <c r="P6937">
        <v>0.16</v>
      </c>
      <c r="R6937">
        <v>7.0000000000000007E-2</v>
      </c>
      <c r="X6937" t="s">
        <v>383</v>
      </c>
      <c r="Y6937">
        <v>6936</v>
      </c>
      <c r="Z6937" s="1">
        <v>0.7715833333333334</v>
      </c>
      <c r="AA6937" t="s">
        <v>13069</v>
      </c>
      <c r="AB6937">
        <v>-1E-3</v>
      </c>
      <c r="AC6937">
        <v>-4.4999999999999998E-2</v>
      </c>
      <c r="AD6937">
        <v>5.34</v>
      </c>
      <c r="AE6937" t="s">
        <v>383</v>
      </c>
    </row>
    <row r="6938" spans="1:32" x14ac:dyDescent="0.2">
      <c r="A6938">
        <v>6937</v>
      </c>
      <c r="C6938">
        <v>170521</v>
      </c>
      <c r="D6938">
        <v>229094</v>
      </c>
      <c r="F6938">
        <v>18</v>
      </c>
      <c r="G6938">
        <v>31</v>
      </c>
      <c r="H6938">
        <v>56.2</v>
      </c>
      <c r="I6938" t="s">
        <v>26</v>
      </c>
      <c r="J6938">
        <v>43</v>
      </c>
      <c r="K6938">
        <v>30</v>
      </c>
      <c r="L6938">
        <v>28</v>
      </c>
      <c r="M6938">
        <v>-43</v>
      </c>
      <c r="N6938">
        <v>5.72</v>
      </c>
      <c r="P6938">
        <v>1.34</v>
      </c>
      <c r="X6938" t="s">
        <v>125</v>
      </c>
      <c r="Y6938">
        <v>6937</v>
      </c>
      <c r="Z6938" s="1">
        <v>0.77217824074074082</v>
      </c>
      <c r="AA6938" t="s">
        <v>13070</v>
      </c>
      <c r="AB6938">
        <v>-5.0000000000000001E-3</v>
      </c>
      <c r="AC6938">
        <v>-1.9E-2</v>
      </c>
      <c r="AD6938">
        <v>5.72</v>
      </c>
      <c r="AE6938" t="s">
        <v>125</v>
      </c>
    </row>
    <row r="6939" spans="1:32" x14ac:dyDescent="0.2">
      <c r="A6939">
        <v>6938</v>
      </c>
      <c r="B6939" t="s">
        <v>4320</v>
      </c>
      <c r="C6939">
        <v>170523</v>
      </c>
      <c r="D6939">
        <v>229095</v>
      </c>
      <c r="F6939">
        <v>18</v>
      </c>
      <c r="G6939">
        <v>32</v>
      </c>
      <c r="H6939">
        <v>2</v>
      </c>
      <c r="I6939" t="s">
        <v>26</v>
      </c>
      <c r="J6939">
        <v>45</v>
      </c>
      <c r="K6939">
        <v>45</v>
      </c>
      <c r="L6939">
        <v>26</v>
      </c>
      <c r="M6939">
        <v>-45</v>
      </c>
      <c r="N6939">
        <v>5.07</v>
      </c>
      <c r="P6939">
        <v>-0.14000000000000001</v>
      </c>
      <c r="R6939">
        <v>-0.56000000000000005</v>
      </c>
      <c r="X6939" t="s">
        <v>573</v>
      </c>
      <c r="Y6939">
        <v>6938</v>
      </c>
      <c r="Z6939" s="1">
        <v>0.77224537037037033</v>
      </c>
      <c r="AA6939" t="s">
        <v>13071</v>
      </c>
      <c r="AB6939">
        <v>4.0000000000000001E-3</v>
      </c>
      <c r="AC6939">
        <v>-8.0000000000000002E-3</v>
      </c>
      <c r="AD6939">
        <v>5.07</v>
      </c>
      <c r="AE6939" t="s">
        <v>573</v>
      </c>
    </row>
    <row r="6940" spans="1:32" x14ac:dyDescent="0.2">
      <c r="A6940">
        <v>6939</v>
      </c>
      <c r="C6940">
        <v>170525</v>
      </c>
      <c r="D6940">
        <v>245547</v>
      </c>
      <c r="F6940">
        <v>18</v>
      </c>
      <c r="G6940">
        <v>33</v>
      </c>
      <c r="H6940">
        <v>29.5</v>
      </c>
      <c r="I6940" t="s">
        <v>26</v>
      </c>
      <c r="J6940">
        <v>58</v>
      </c>
      <c r="K6940">
        <v>42</v>
      </c>
      <c r="L6940">
        <v>33</v>
      </c>
      <c r="M6940">
        <v>-58</v>
      </c>
      <c r="N6940">
        <v>6.44</v>
      </c>
      <c r="P6940">
        <v>0.68</v>
      </c>
      <c r="R6940">
        <v>0.18</v>
      </c>
      <c r="X6940" t="s">
        <v>321</v>
      </c>
      <c r="Y6940">
        <v>6939</v>
      </c>
      <c r="Z6940" s="1">
        <v>0.77325810185185195</v>
      </c>
      <c r="AA6940" t="s">
        <v>13072</v>
      </c>
      <c r="AB6940">
        <v>2.7E-2</v>
      </c>
      <c r="AC6940">
        <v>-0.124</v>
      </c>
      <c r="AD6940">
        <v>6.44</v>
      </c>
      <c r="AE6940" t="s">
        <v>321</v>
      </c>
    </row>
    <row r="6941" spans="1:32" x14ac:dyDescent="0.2">
      <c r="A6941">
        <v>6940</v>
      </c>
      <c r="C6941">
        <v>170547</v>
      </c>
      <c r="D6941">
        <v>142353</v>
      </c>
      <c r="F6941">
        <v>18</v>
      </c>
      <c r="G6941">
        <v>30</v>
      </c>
      <c r="H6941">
        <v>14.3</v>
      </c>
      <c r="I6941" t="s">
        <v>26</v>
      </c>
      <c r="J6941">
        <v>5</v>
      </c>
      <c r="K6941">
        <v>43</v>
      </c>
      <c r="L6941">
        <v>27</v>
      </c>
      <c r="M6941">
        <v>-5</v>
      </c>
      <c r="N6941">
        <v>6.28</v>
      </c>
      <c r="P6941">
        <v>0.95</v>
      </c>
      <c r="R6941">
        <v>0.65</v>
      </c>
      <c r="X6941" t="s">
        <v>110</v>
      </c>
      <c r="Y6941">
        <v>6940</v>
      </c>
      <c r="Z6941" s="1">
        <v>0.77099884259259266</v>
      </c>
      <c r="AA6941" t="s">
        <v>13073</v>
      </c>
      <c r="AB6941">
        <v>4.0000000000000001E-3</v>
      </c>
      <c r="AC6941">
        <v>-1.7999999999999999E-2</v>
      </c>
      <c r="AD6941">
        <v>6.28</v>
      </c>
      <c r="AE6941" t="s">
        <v>9550</v>
      </c>
      <c r="AF6941" t="s">
        <v>36</v>
      </c>
    </row>
    <row r="6942" spans="1:32" x14ac:dyDescent="0.2">
      <c r="A6942">
        <v>6941</v>
      </c>
      <c r="C6942">
        <v>170580</v>
      </c>
      <c r="D6942">
        <v>123571</v>
      </c>
      <c r="F6942">
        <v>18</v>
      </c>
      <c r="G6942">
        <v>30</v>
      </c>
      <c r="H6942">
        <v>5.0999999999999996</v>
      </c>
      <c r="I6942" t="s">
        <v>24</v>
      </c>
      <c r="J6942">
        <v>4</v>
      </c>
      <c r="K6942">
        <v>3</v>
      </c>
      <c r="L6942">
        <v>55</v>
      </c>
      <c r="M6942">
        <v>4</v>
      </c>
      <c r="N6942">
        <v>6.69</v>
      </c>
      <c r="P6942">
        <v>0.11</v>
      </c>
      <c r="R6942">
        <v>-0.51</v>
      </c>
      <c r="X6942" t="s">
        <v>82</v>
      </c>
      <c r="Y6942">
        <v>6941</v>
      </c>
      <c r="Z6942" s="1">
        <v>0.77089236111111115</v>
      </c>
      <c r="AA6942" t="s">
        <v>13074</v>
      </c>
      <c r="AB6942">
        <v>0</v>
      </c>
      <c r="AC6942">
        <v>-8.9999999999999993E-3</v>
      </c>
      <c r="AD6942">
        <v>6.69</v>
      </c>
      <c r="AE6942" t="s">
        <v>82</v>
      </c>
    </row>
    <row r="6943" spans="1:32" x14ac:dyDescent="0.2">
      <c r="A6943">
        <v>6942</v>
      </c>
      <c r="C6943">
        <v>170642</v>
      </c>
      <c r="D6943">
        <v>210277</v>
      </c>
      <c r="F6943">
        <v>18</v>
      </c>
      <c r="G6943">
        <v>32</v>
      </c>
      <c r="H6943">
        <v>21.4</v>
      </c>
      <c r="I6943" t="s">
        <v>26</v>
      </c>
      <c r="J6943">
        <v>39</v>
      </c>
      <c r="K6943">
        <v>42</v>
      </c>
      <c r="L6943">
        <v>14</v>
      </c>
      <c r="M6943">
        <v>-39</v>
      </c>
      <c r="N6943">
        <v>5.16</v>
      </c>
      <c r="P6943">
        <v>0.08</v>
      </c>
      <c r="X6943" t="s">
        <v>1824</v>
      </c>
      <c r="Y6943">
        <v>6942</v>
      </c>
      <c r="Z6943" s="1">
        <v>0.7724699074074074</v>
      </c>
      <c r="AA6943" t="s">
        <v>13075</v>
      </c>
      <c r="AB6943">
        <v>3.5999999999999997E-2</v>
      </c>
      <c r="AC6943">
        <v>-0.04</v>
      </c>
      <c r="AD6943">
        <v>5.16</v>
      </c>
      <c r="AE6943" t="s">
        <v>1824</v>
      </c>
    </row>
    <row r="6944" spans="1:32" x14ac:dyDescent="0.2">
      <c r="A6944">
        <v>6943</v>
      </c>
      <c r="C6944">
        <v>170650</v>
      </c>
      <c r="D6944">
        <v>86115</v>
      </c>
      <c r="F6944">
        <v>18</v>
      </c>
      <c r="G6944">
        <v>29</v>
      </c>
      <c r="H6944">
        <v>35.700000000000003</v>
      </c>
      <c r="I6944" t="s">
        <v>24</v>
      </c>
      <c r="J6944">
        <v>23</v>
      </c>
      <c r="K6944">
        <v>51</v>
      </c>
      <c r="L6944">
        <v>58</v>
      </c>
      <c r="M6944">
        <v>23</v>
      </c>
      <c r="N6944">
        <v>5.9</v>
      </c>
      <c r="P6944">
        <v>-0.1</v>
      </c>
      <c r="R6944">
        <v>-0.51</v>
      </c>
      <c r="X6944" t="s">
        <v>3139</v>
      </c>
      <c r="Y6944">
        <v>6943</v>
      </c>
      <c r="Z6944" s="1">
        <v>0.77055208333333336</v>
      </c>
      <c r="AA6944" t="s">
        <v>13076</v>
      </c>
      <c r="AB6944">
        <v>0</v>
      </c>
      <c r="AC6944">
        <v>-7.0000000000000001E-3</v>
      </c>
      <c r="AD6944">
        <v>5.9</v>
      </c>
      <c r="AE6944" t="s">
        <v>3139</v>
      </c>
    </row>
    <row r="6945" spans="1:32" x14ac:dyDescent="0.2">
      <c r="A6945">
        <v>6944</v>
      </c>
      <c r="C6945">
        <v>170680</v>
      </c>
      <c r="D6945">
        <v>161564</v>
      </c>
      <c r="F6945">
        <v>18</v>
      </c>
      <c r="G6945">
        <v>31</v>
      </c>
      <c r="H6945">
        <v>26.3</v>
      </c>
      <c r="I6945" t="s">
        <v>26</v>
      </c>
      <c r="J6945">
        <v>18</v>
      </c>
      <c r="K6945">
        <v>24</v>
      </c>
      <c r="L6945">
        <v>10</v>
      </c>
      <c r="M6945">
        <v>-18</v>
      </c>
      <c r="N6945">
        <v>5.14</v>
      </c>
      <c r="P6945">
        <v>0</v>
      </c>
      <c r="X6945" t="s">
        <v>2510</v>
      </c>
      <c r="Y6945">
        <v>6944</v>
      </c>
      <c r="Z6945" s="1">
        <v>0.77183217592592601</v>
      </c>
      <c r="AA6945" t="s">
        <v>13077</v>
      </c>
      <c r="AB6945">
        <v>-3.0000000000000001E-3</v>
      </c>
      <c r="AC6945">
        <v>-2.5000000000000001E-2</v>
      </c>
      <c r="AD6945">
        <v>5.14</v>
      </c>
      <c r="AE6945" t="s">
        <v>2510</v>
      </c>
    </row>
    <row r="6946" spans="1:32" x14ac:dyDescent="0.2">
      <c r="A6946">
        <v>6945</v>
      </c>
      <c r="B6946" t="s">
        <v>4321</v>
      </c>
      <c r="C6946">
        <v>170693</v>
      </c>
      <c r="D6946">
        <v>17888</v>
      </c>
      <c r="F6946">
        <v>18</v>
      </c>
      <c r="G6946">
        <v>25</v>
      </c>
      <c r="H6946">
        <v>59.1</v>
      </c>
      <c r="I6946" t="s">
        <v>24</v>
      </c>
      <c r="J6946">
        <v>65</v>
      </c>
      <c r="K6946">
        <v>33</v>
      </c>
      <c r="L6946">
        <v>49</v>
      </c>
      <c r="M6946">
        <v>65</v>
      </c>
      <c r="N6946">
        <v>4.82</v>
      </c>
      <c r="P6946">
        <v>1.19</v>
      </c>
      <c r="R6946">
        <v>1.1100000000000001</v>
      </c>
      <c r="T6946">
        <v>0.63</v>
      </c>
      <c r="X6946" t="s">
        <v>4970</v>
      </c>
      <c r="Y6946">
        <v>6945</v>
      </c>
      <c r="Z6946" s="1">
        <v>0.76804513888888881</v>
      </c>
      <c r="AA6946" t="s">
        <v>13078</v>
      </c>
      <c r="AB6946">
        <v>0.105</v>
      </c>
      <c r="AC6946">
        <v>-2.3E-2</v>
      </c>
      <c r="AD6946">
        <v>4.82</v>
      </c>
      <c r="AE6946" t="s">
        <v>9566</v>
      </c>
      <c r="AF6946" t="s">
        <v>36</v>
      </c>
    </row>
    <row r="6947" spans="1:32" x14ac:dyDescent="0.2">
      <c r="A6947">
        <v>6946</v>
      </c>
      <c r="C6947">
        <v>170740</v>
      </c>
      <c r="D6947">
        <v>161569</v>
      </c>
      <c r="F6947">
        <v>18</v>
      </c>
      <c r="G6947">
        <v>31</v>
      </c>
      <c r="H6947">
        <v>25.7</v>
      </c>
      <c r="I6947" t="s">
        <v>26</v>
      </c>
      <c r="J6947">
        <v>10</v>
      </c>
      <c r="K6947">
        <v>47</v>
      </c>
      <c r="L6947">
        <v>45</v>
      </c>
      <c r="M6947">
        <v>-10</v>
      </c>
      <c r="N6947">
        <v>5.72</v>
      </c>
      <c r="P6947">
        <v>0.24</v>
      </c>
      <c r="R6947">
        <v>-0.45</v>
      </c>
      <c r="X6947" t="s">
        <v>82</v>
      </c>
      <c r="Y6947">
        <v>6946</v>
      </c>
      <c r="Z6947" s="1">
        <v>0.77182523148148141</v>
      </c>
      <c r="AA6947" t="s">
        <v>13079</v>
      </c>
      <c r="AB6947">
        <v>0</v>
      </c>
      <c r="AC6947">
        <v>-1.4999999999999999E-2</v>
      </c>
      <c r="AD6947">
        <v>5.72</v>
      </c>
      <c r="AE6947" t="s">
        <v>82</v>
      </c>
    </row>
    <row r="6948" spans="1:32" x14ac:dyDescent="0.2">
      <c r="A6948">
        <v>6947</v>
      </c>
      <c r="C6948">
        <v>170764</v>
      </c>
      <c r="D6948">
        <v>161571</v>
      </c>
      <c r="E6948" t="s">
        <v>4322</v>
      </c>
      <c r="F6948">
        <v>18</v>
      </c>
      <c r="G6948">
        <v>31</v>
      </c>
      <c r="H6948">
        <v>53.3</v>
      </c>
      <c r="I6948" t="s">
        <v>26</v>
      </c>
      <c r="J6948">
        <v>19</v>
      </c>
      <c r="K6948">
        <v>7</v>
      </c>
      <c r="L6948">
        <v>30</v>
      </c>
      <c r="M6948">
        <v>-19</v>
      </c>
      <c r="N6948">
        <v>6.68</v>
      </c>
      <c r="P6948">
        <v>1.1299999999999999</v>
      </c>
      <c r="R6948">
        <v>0.69</v>
      </c>
      <c r="T6948">
        <v>0.71</v>
      </c>
      <c r="X6948" t="s">
        <v>4323</v>
      </c>
      <c r="Y6948">
        <v>6947</v>
      </c>
      <c r="Z6948" s="1">
        <v>0.77214467592592595</v>
      </c>
      <c r="AA6948" t="s">
        <v>13080</v>
      </c>
      <c r="AB6948">
        <v>-8.9999999999999993E-3</v>
      </c>
      <c r="AC6948">
        <v>1E-3</v>
      </c>
      <c r="AD6948">
        <v>6.68</v>
      </c>
      <c r="AE6948" t="s">
        <v>7348</v>
      </c>
    </row>
    <row r="6949" spans="1:32" x14ac:dyDescent="0.2">
      <c r="A6949">
        <v>6948</v>
      </c>
      <c r="C6949">
        <v>170773</v>
      </c>
      <c r="D6949">
        <v>210286</v>
      </c>
      <c r="F6949">
        <v>18</v>
      </c>
      <c r="G6949">
        <v>33</v>
      </c>
      <c r="H6949">
        <v>0.9</v>
      </c>
      <c r="I6949" t="s">
        <v>26</v>
      </c>
      <c r="J6949">
        <v>39</v>
      </c>
      <c r="K6949">
        <v>53</v>
      </c>
      <c r="L6949">
        <v>32</v>
      </c>
      <c r="M6949">
        <v>-39</v>
      </c>
      <c r="N6949">
        <v>6.22</v>
      </c>
      <c r="P6949">
        <v>0.42</v>
      </c>
      <c r="X6949" t="s">
        <v>201</v>
      </c>
      <c r="Y6949">
        <v>6948</v>
      </c>
      <c r="Z6949" s="1">
        <v>0.77292708333333326</v>
      </c>
      <c r="AA6949" t="s">
        <v>13081</v>
      </c>
      <c r="AB6949">
        <v>8.5999999999999993E-2</v>
      </c>
      <c r="AC6949">
        <v>-8.5999999999999993E-2</v>
      </c>
      <c r="AD6949">
        <v>6.22</v>
      </c>
      <c r="AE6949" t="s">
        <v>201</v>
      </c>
    </row>
    <row r="6950" spans="1:32" x14ac:dyDescent="0.2">
      <c r="A6950">
        <v>6949</v>
      </c>
      <c r="C6950">
        <v>170811</v>
      </c>
      <c r="D6950">
        <v>30990</v>
      </c>
      <c r="F6950">
        <v>18</v>
      </c>
      <c r="G6950">
        <v>27</v>
      </c>
      <c r="H6950">
        <v>42.3</v>
      </c>
      <c r="I6950" t="s">
        <v>24</v>
      </c>
      <c r="J6950">
        <v>59</v>
      </c>
      <c r="K6950">
        <v>32</v>
      </c>
      <c r="L6950">
        <v>57</v>
      </c>
      <c r="M6950">
        <v>59</v>
      </c>
      <c r="N6950">
        <v>6.43</v>
      </c>
      <c r="X6950" t="s">
        <v>72</v>
      </c>
      <c r="Y6950">
        <v>6949</v>
      </c>
      <c r="Z6950" s="1">
        <v>0.76923958333333331</v>
      </c>
      <c r="AA6950" t="s">
        <v>13082</v>
      </c>
      <c r="AB6950">
        <v>5.1999999999999998E-2</v>
      </c>
      <c r="AC6950">
        <v>4.4999999999999998E-2</v>
      </c>
      <c r="AD6950">
        <v>6.43</v>
      </c>
      <c r="AE6950" t="s">
        <v>72</v>
      </c>
    </row>
    <row r="6951" spans="1:32" x14ac:dyDescent="0.2">
      <c r="A6951">
        <v>6950</v>
      </c>
      <c r="C6951">
        <v>170829</v>
      </c>
      <c r="D6951">
        <v>86142</v>
      </c>
      <c r="E6951" t="s">
        <v>30</v>
      </c>
      <c r="F6951">
        <v>18</v>
      </c>
      <c r="G6951">
        <v>30</v>
      </c>
      <c r="H6951">
        <v>41.6</v>
      </c>
      <c r="I6951" t="s">
        <v>24</v>
      </c>
      <c r="J6951">
        <v>20</v>
      </c>
      <c r="K6951">
        <v>48</v>
      </c>
      <c r="L6951">
        <v>55</v>
      </c>
      <c r="M6951">
        <v>20</v>
      </c>
      <c r="N6951">
        <v>6.5</v>
      </c>
      <c r="P6951">
        <v>0.79</v>
      </c>
      <c r="R6951">
        <v>0.4</v>
      </c>
      <c r="X6951" t="s">
        <v>457</v>
      </c>
      <c r="Y6951">
        <v>6950</v>
      </c>
      <c r="Z6951" s="1">
        <v>0.7713148148148149</v>
      </c>
      <c r="AA6951" t="s">
        <v>13083</v>
      </c>
      <c r="AB6951">
        <v>1.0999999999999999E-2</v>
      </c>
      <c r="AC6951">
        <v>-0.25800000000000001</v>
      </c>
      <c r="AD6951">
        <v>6.5</v>
      </c>
      <c r="AE6951" t="s">
        <v>457</v>
      </c>
    </row>
    <row r="6952" spans="1:32" x14ac:dyDescent="0.2">
      <c r="A6952">
        <v>6951</v>
      </c>
      <c r="B6952" t="s">
        <v>4324</v>
      </c>
      <c r="C6952">
        <v>170845</v>
      </c>
      <c r="D6952">
        <v>229111</v>
      </c>
      <c r="F6952">
        <v>18</v>
      </c>
      <c r="G6952">
        <v>33</v>
      </c>
      <c r="H6952">
        <v>30.2</v>
      </c>
      <c r="I6952" t="s">
        <v>26</v>
      </c>
      <c r="J6952">
        <v>42</v>
      </c>
      <c r="K6952">
        <v>18</v>
      </c>
      <c r="L6952">
        <v>45</v>
      </c>
      <c r="M6952">
        <v>-42</v>
      </c>
      <c r="N6952">
        <v>4.6399999999999997</v>
      </c>
      <c r="P6952">
        <v>1.01</v>
      </c>
      <c r="R6952">
        <v>0.76</v>
      </c>
      <c r="T6952">
        <v>0.5</v>
      </c>
      <c r="X6952" t="s">
        <v>71</v>
      </c>
      <c r="Y6952">
        <v>6951</v>
      </c>
      <c r="Z6952" s="1">
        <v>0.77326620370370369</v>
      </c>
      <c r="AA6952" t="s">
        <v>13084</v>
      </c>
      <c r="AB6952">
        <v>3.1E-2</v>
      </c>
      <c r="AC6952">
        <v>-2.1999999999999999E-2</v>
      </c>
      <c r="AD6952">
        <v>4.6399999999999997</v>
      </c>
      <c r="AE6952" t="s">
        <v>71</v>
      </c>
    </row>
    <row r="6953" spans="1:32" x14ac:dyDescent="0.2">
      <c r="A6953">
        <v>6952</v>
      </c>
      <c r="B6953" t="s">
        <v>4325</v>
      </c>
      <c r="C6953">
        <v>170868</v>
      </c>
      <c r="D6953">
        <v>210296</v>
      </c>
      <c r="F6953">
        <v>18</v>
      </c>
      <c r="G6953">
        <v>33</v>
      </c>
      <c r="H6953">
        <v>23.3</v>
      </c>
      <c r="I6953" t="s">
        <v>26</v>
      </c>
      <c r="J6953">
        <v>38</v>
      </c>
      <c r="K6953">
        <v>43</v>
      </c>
      <c r="L6953">
        <v>13</v>
      </c>
      <c r="M6953">
        <v>-38</v>
      </c>
      <c r="N6953">
        <v>6.32</v>
      </c>
      <c r="X6953" t="s">
        <v>340</v>
      </c>
      <c r="Y6953">
        <v>6952</v>
      </c>
      <c r="Z6953" s="1">
        <v>0.77318634259259256</v>
      </c>
      <c r="AA6953" t="s">
        <v>13085</v>
      </c>
      <c r="AB6953">
        <v>2.1000000000000001E-2</v>
      </c>
      <c r="AC6953">
        <v>-2.8000000000000001E-2</v>
      </c>
      <c r="AD6953">
        <v>6.32</v>
      </c>
      <c r="AE6953" t="s">
        <v>340</v>
      </c>
    </row>
    <row r="6954" spans="1:32" x14ac:dyDescent="0.2">
      <c r="A6954">
        <v>6953</v>
      </c>
      <c r="B6954" t="s">
        <v>4326</v>
      </c>
      <c r="C6954">
        <v>170867</v>
      </c>
      <c r="D6954">
        <v>210295</v>
      </c>
      <c r="F6954">
        <v>18</v>
      </c>
      <c r="G6954">
        <v>33</v>
      </c>
      <c r="H6954">
        <v>23.1</v>
      </c>
      <c r="I6954" t="s">
        <v>26</v>
      </c>
      <c r="J6954">
        <v>38</v>
      </c>
      <c r="K6954">
        <v>43</v>
      </c>
      <c r="L6954">
        <v>34</v>
      </c>
      <c r="M6954">
        <v>-38</v>
      </c>
      <c r="N6954">
        <v>5.65</v>
      </c>
      <c r="P6954">
        <v>-0.06</v>
      </c>
      <c r="X6954" t="s">
        <v>102</v>
      </c>
      <c r="Y6954">
        <v>6953</v>
      </c>
      <c r="Z6954" s="1">
        <v>0.77318402777777784</v>
      </c>
      <c r="AA6954" t="s">
        <v>13086</v>
      </c>
      <c r="AB6954">
        <v>-3.0000000000000001E-3</v>
      </c>
      <c r="AC6954">
        <v>-0.03</v>
      </c>
      <c r="AD6954">
        <v>5.65</v>
      </c>
      <c r="AE6954" t="s">
        <v>102</v>
      </c>
    </row>
    <row r="6955" spans="1:32" x14ac:dyDescent="0.2">
      <c r="A6955">
        <v>6954</v>
      </c>
      <c r="C6955">
        <v>170873</v>
      </c>
      <c r="D6955">
        <v>245559</v>
      </c>
      <c r="F6955">
        <v>18</v>
      </c>
      <c r="G6955">
        <v>34</v>
      </c>
      <c r="H6955">
        <v>31.2</v>
      </c>
      <c r="I6955" t="s">
        <v>26</v>
      </c>
      <c r="J6955">
        <v>52</v>
      </c>
      <c r="K6955">
        <v>53</v>
      </c>
      <c r="L6955">
        <v>31</v>
      </c>
      <c r="M6955">
        <v>-52</v>
      </c>
      <c r="N6955">
        <v>6.22</v>
      </c>
      <c r="P6955">
        <v>1.25</v>
      </c>
      <c r="X6955" t="s">
        <v>125</v>
      </c>
      <c r="Y6955">
        <v>6954</v>
      </c>
      <c r="Z6955" s="1">
        <v>0.77397222222222217</v>
      </c>
      <c r="AA6955" t="s">
        <v>13087</v>
      </c>
      <c r="AB6955">
        <v>-1.0999999999999999E-2</v>
      </c>
      <c r="AC6955">
        <v>-5.3999999999999999E-2</v>
      </c>
      <c r="AD6955">
        <v>6.22</v>
      </c>
      <c r="AE6955" t="s">
        <v>125</v>
      </c>
    </row>
    <row r="6956" spans="1:32" x14ac:dyDescent="0.2">
      <c r="A6956">
        <v>6955</v>
      </c>
      <c r="C6956">
        <v>170878</v>
      </c>
      <c r="D6956">
        <v>103800</v>
      </c>
      <c r="F6956">
        <v>18</v>
      </c>
      <c r="G6956">
        <v>31</v>
      </c>
      <c r="H6956">
        <v>4.4000000000000004</v>
      </c>
      <c r="I6956" t="s">
        <v>24</v>
      </c>
      <c r="J6956">
        <v>16</v>
      </c>
      <c r="K6956">
        <v>55</v>
      </c>
      <c r="L6956">
        <v>43</v>
      </c>
      <c r="M6956">
        <v>16</v>
      </c>
      <c r="N6956">
        <v>5.77</v>
      </c>
      <c r="P6956">
        <v>0.04</v>
      </c>
      <c r="R6956">
        <v>7.0000000000000007E-2</v>
      </c>
      <c r="X6956" t="s">
        <v>114</v>
      </c>
      <c r="Y6956">
        <v>6955</v>
      </c>
      <c r="Z6956" s="1">
        <v>0.77157870370370374</v>
      </c>
      <c r="AA6956" t="s">
        <v>13088</v>
      </c>
      <c r="AB6956">
        <v>-3.2000000000000001E-2</v>
      </c>
      <c r="AC6956">
        <v>-2.1000000000000001E-2</v>
      </c>
      <c r="AD6956">
        <v>5.77</v>
      </c>
      <c r="AE6956" t="s">
        <v>114</v>
      </c>
    </row>
    <row r="6957" spans="1:32" x14ac:dyDescent="0.2">
      <c r="A6957">
        <v>6956</v>
      </c>
      <c r="C6957">
        <v>170902</v>
      </c>
      <c r="D6957">
        <v>161580</v>
      </c>
      <c r="F6957">
        <v>18</v>
      </c>
      <c r="G6957">
        <v>32</v>
      </c>
      <c r="H6957">
        <v>20.8</v>
      </c>
      <c r="I6957" t="s">
        <v>26</v>
      </c>
      <c r="J6957">
        <v>14</v>
      </c>
      <c r="K6957">
        <v>38</v>
      </c>
      <c r="L6957">
        <v>39</v>
      </c>
      <c r="M6957">
        <v>-14</v>
      </c>
      <c r="N6957">
        <v>6.37</v>
      </c>
      <c r="P6957">
        <v>0.22</v>
      </c>
      <c r="X6957" t="s">
        <v>310</v>
      </c>
      <c r="Y6957">
        <v>6956</v>
      </c>
      <c r="Z6957" s="1">
        <v>0.77246296296296302</v>
      </c>
      <c r="AA6957" t="s">
        <v>13089</v>
      </c>
      <c r="AB6957">
        <v>1.9E-2</v>
      </c>
      <c r="AC6957">
        <v>-1.7000000000000001E-2</v>
      </c>
      <c r="AD6957">
        <v>6.37</v>
      </c>
      <c r="AE6957" t="s">
        <v>310</v>
      </c>
    </row>
    <row r="6958" spans="1:32" x14ac:dyDescent="0.2">
      <c r="A6958">
        <v>6957</v>
      </c>
      <c r="B6958" t="s">
        <v>4327</v>
      </c>
      <c r="C6958">
        <v>170920</v>
      </c>
      <c r="D6958">
        <v>142372</v>
      </c>
      <c r="F6958">
        <v>18</v>
      </c>
      <c r="G6958">
        <v>31</v>
      </c>
      <c r="H6958">
        <v>57</v>
      </c>
      <c r="I6958" t="s">
        <v>26</v>
      </c>
      <c r="J6958">
        <v>1</v>
      </c>
      <c r="K6958">
        <v>0</v>
      </c>
      <c r="L6958">
        <v>11</v>
      </c>
      <c r="M6958">
        <v>-1</v>
      </c>
      <c r="N6958">
        <v>5.94</v>
      </c>
      <c r="P6958">
        <v>0.16</v>
      </c>
      <c r="R6958">
        <v>0.16</v>
      </c>
      <c r="T6958">
        <v>0.12</v>
      </c>
      <c r="X6958" t="s">
        <v>202</v>
      </c>
      <c r="Y6958">
        <v>6957</v>
      </c>
      <c r="Z6958" s="1">
        <v>0.77218750000000003</v>
      </c>
      <c r="AA6958" t="s">
        <v>13090</v>
      </c>
      <c r="AB6958">
        <v>0.01</v>
      </c>
      <c r="AC6958">
        <v>-6.0000000000000001E-3</v>
      </c>
      <c r="AD6958">
        <v>5.94</v>
      </c>
      <c r="AE6958" t="s">
        <v>202</v>
      </c>
    </row>
    <row r="6959" spans="1:32" x14ac:dyDescent="0.2">
      <c r="A6959">
        <v>6958</v>
      </c>
      <c r="C6959">
        <v>170973</v>
      </c>
      <c r="D6959">
        <v>123610</v>
      </c>
      <c r="E6959" t="s">
        <v>4328</v>
      </c>
      <c r="F6959">
        <v>18</v>
      </c>
      <c r="G6959">
        <v>32</v>
      </c>
      <c r="H6959">
        <v>7</v>
      </c>
      <c r="I6959" t="s">
        <v>24</v>
      </c>
      <c r="J6959">
        <v>3</v>
      </c>
      <c r="K6959">
        <v>39</v>
      </c>
      <c r="L6959">
        <v>35</v>
      </c>
      <c r="M6959">
        <v>3</v>
      </c>
      <c r="N6959">
        <v>6.43</v>
      </c>
      <c r="P6959">
        <v>-0.04</v>
      </c>
      <c r="R6959">
        <v>-0.26</v>
      </c>
      <c r="X6959" t="s">
        <v>903</v>
      </c>
      <c r="Y6959">
        <v>6958</v>
      </c>
      <c r="Z6959" s="1">
        <v>0.77230324074074075</v>
      </c>
      <c r="AA6959" t="s">
        <v>13091</v>
      </c>
      <c r="AB6959">
        <v>3.1E-2</v>
      </c>
      <c r="AC6959">
        <v>1.4999999999999999E-2</v>
      </c>
      <c r="AD6959">
        <v>6.43</v>
      </c>
      <c r="AE6959" t="s">
        <v>2335</v>
      </c>
      <c r="AF6959" t="s">
        <v>36</v>
      </c>
    </row>
    <row r="6960" spans="1:32" x14ac:dyDescent="0.2">
      <c r="A6960">
        <v>6959</v>
      </c>
      <c r="C6960">
        <v>170975</v>
      </c>
      <c r="D6960">
        <v>161587</v>
      </c>
      <c r="F6960">
        <v>18</v>
      </c>
      <c r="G6960">
        <v>32</v>
      </c>
      <c r="H6960">
        <v>43.3</v>
      </c>
      <c r="I6960" t="s">
        <v>26</v>
      </c>
      <c r="J6960">
        <v>14</v>
      </c>
      <c r="K6960">
        <v>51</v>
      </c>
      <c r="L6960">
        <v>56</v>
      </c>
      <c r="M6960">
        <v>-14</v>
      </c>
      <c r="N6960">
        <v>5.5</v>
      </c>
      <c r="P6960">
        <v>1.97</v>
      </c>
      <c r="R6960">
        <v>2.17</v>
      </c>
      <c r="X6960" t="s">
        <v>4329</v>
      </c>
      <c r="Y6960">
        <v>6959</v>
      </c>
      <c r="Z6960" s="1">
        <v>0.77272337962962956</v>
      </c>
      <c r="AA6960" t="s">
        <v>13092</v>
      </c>
      <c r="AB6960">
        <v>-4.0000000000000001E-3</v>
      </c>
      <c r="AC6960">
        <v>1E-3</v>
      </c>
      <c r="AD6960">
        <v>5.5</v>
      </c>
      <c r="AE6960" t="s">
        <v>8687</v>
      </c>
      <c r="AF6960" t="s">
        <v>36</v>
      </c>
    </row>
    <row r="6961" spans="1:32" x14ac:dyDescent="0.2">
      <c r="A6961">
        <v>6960</v>
      </c>
      <c r="C6961">
        <v>171034</v>
      </c>
      <c r="D6961">
        <v>210312</v>
      </c>
      <c r="F6961">
        <v>18</v>
      </c>
      <c r="G6961">
        <v>33</v>
      </c>
      <c r="H6961">
        <v>57.8</v>
      </c>
      <c r="I6961" t="s">
        <v>26</v>
      </c>
      <c r="J6961">
        <v>33</v>
      </c>
      <c r="K6961">
        <v>1</v>
      </c>
      <c r="L6961">
        <v>0</v>
      </c>
      <c r="M6961">
        <v>-33</v>
      </c>
      <c r="N6961">
        <v>5.28</v>
      </c>
      <c r="P6961">
        <v>-0.11</v>
      </c>
      <c r="R6961">
        <v>-0.69</v>
      </c>
      <c r="X6961" t="s">
        <v>2416</v>
      </c>
      <c r="Y6961">
        <v>6960</v>
      </c>
      <c r="Z6961" s="1">
        <v>0.77358564814814812</v>
      </c>
      <c r="AA6961" t="s">
        <v>13093</v>
      </c>
      <c r="AB6961">
        <v>4.0000000000000001E-3</v>
      </c>
      <c r="AC6961">
        <v>-0.01</v>
      </c>
      <c r="AD6961">
        <v>5.28</v>
      </c>
      <c r="AE6961" t="s">
        <v>7045</v>
      </c>
    </row>
    <row r="6962" spans="1:32" x14ac:dyDescent="0.2">
      <c r="A6962">
        <v>6961</v>
      </c>
      <c r="B6962" t="s">
        <v>4330</v>
      </c>
      <c r="C6962">
        <v>171115</v>
      </c>
      <c r="D6962">
        <v>186981</v>
      </c>
      <c r="F6962">
        <v>18</v>
      </c>
      <c r="G6962">
        <v>33</v>
      </c>
      <c r="H6962">
        <v>53.5</v>
      </c>
      <c r="I6962" t="s">
        <v>26</v>
      </c>
      <c r="J6962">
        <v>24</v>
      </c>
      <c r="K6962">
        <v>1</v>
      </c>
      <c r="L6962">
        <v>57</v>
      </c>
      <c r="M6962">
        <v>-24</v>
      </c>
      <c r="N6962">
        <v>5.49</v>
      </c>
      <c r="P6962">
        <v>1.79</v>
      </c>
      <c r="X6962" t="s">
        <v>5138</v>
      </c>
      <c r="Y6962">
        <v>6961</v>
      </c>
      <c r="Z6962" s="1">
        <v>0.77353587962962955</v>
      </c>
      <c r="AA6962" t="s">
        <v>13094</v>
      </c>
      <c r="AB6962">
        <v>2E-3</v>
      </c>
      <c r="AC6962">
        <v>-0.01</v>
      </c>
      <c r="AD6962">
        <v>5.49</v>
      </c>
      <c r="AE6962" t="s">
        <v>5138</v>
      </c>
    </row>
    <row r="6963" spans="1:32" x14ac:dyDescent="0.2">
      <c r="A6963">
        <v>6962</v>
      </c>
      <c r="C6963">
        <v>171130</v>
      </c>
      <c r="D6963">
        <v>161605</v>
      </c>
      <c r="F6963">
        <v>18</v>
      </c>
      <c r="G6963">
        <v>33</v>
      </c>
      <c r="H6963">
        <v>39</v>
      </c>
      <c r="I6963" t="s">
        <v>26</v>
      </c>
      <c r="J6963">
        <v>14</v>
      </c>
      <c r="K6963">
        <v>51</v>
      </c>
      <c r="L6963">
        <v>13</v>
      </c>
      <c r="M6963">
        <v>-14</v>
      </c>
      <c r="N6963">
        <v>5.76</v>
      </c>
      <c r="P6963">
        <v>0.04</v>
      </c>
      <c r="X6963" t="s">
        <v>114</v>
      </c>
      <c r="Y6963">
        <v>6962</v>
      </c>
      <c r="Z6963" s="1">
        <v>0.77336805555555566</v>
      </c>
      <c r="AA6963" t="s">
        <v>13095</v>
      </c>
      <c r="AB6963">
        <v>2.5000000000000001E-2</v>
      </c>
      <c r="AC6963">
        <v>-1.2999999999999999E-2</v>
      </c>
      <c r="AD6963">
        <v>5.76</v>
      </c>
      <c r="AE6963" t="s">
        <v>114</v>
      </c>
    </row>
    <row r="6964" spans="1:32" x14ac:dyDescent="0.2">
      <c r="A6964">
        <v>6963</v>
      </c>
      <c r="C6964">
        <v>171149</v>
      </c>
      <c r="D6964">
        <v>142386</v>
      </c>
      <c r="F6964">
        <v>18</v>
      </c>
      <c r="G6964">
        <v>33</v>
      </c>
      <c r="H6964">
        <v>22.9</v>
      </c>
      <c r="I6964" t="s">
        <v>26</v>
      </c>
      <c r="J6964">
        <v>5</v>
      </c>
      <c r="K6964">
        <v>54</v>
      </c>
      <c r="L6964">
        <v>41</v>
      </c>
      <c r="M6964">
        <v>-5</v>
      </c>
      <c r="N6964">
        <v>6.36</v>
      </c>
      <c r="P6964">
        <v>0.02</v>
      </c>
      <c r="R6964">
        <v>-0.04</v>
      </c>
      <c r="X6964" t="s">
        <v>185</v>
      </c>
      <c r="Y6964">
        <v>6963</v>
      </c>
      <c r="Z6964" s="1">
        <v>0.77318171296296301</v>
      </c>
      <c r="AA6964" t="s">
        <v>13096</v>
      </c>
      <c r="AB6964">
        <v>1.2E-2</v>
      </c>
      <c r="AC6964">
        <v>-1.7000000000000001E-2</v>
      </c>
      <c r="AD6964">
        <v>6.36</v>
      </c>
      <c r="AE6964" t="s">
        <v>185</v>
      </c>
    </row>
    <row r="6965" spans="1:32" x14ac:dyDescent="0.2">
      <c r="A6965">
        <v>6964</v>
      </c>
      <c r="C6965">
        <v>171161</v>
      </c>
      <c r="D6965">
        <v>258810</v>
      </c>
      <c r="F6965">
        <v>18</v>
      </c>
      <c r="G6965">
        <v>51</v>
      </c>
      <c r="H6965">
        <v>57.9</v>
      </c>
      <c r="I6965" t="s">
        <v>26</v>
      </c>
      <c r="J6965">
        <v>83</v>
      </c>
      <c r="K6965">
        <v>18</v>
      </c>
      <c r="L6965">
        <v>59</v>
      </c>
      <c r="M6965">
        <v>-83</v>
      </c>
      <c r="N6965">
        <v>7.16</v>
      </c>
      <c r="P6965">
        <v>1.26</v>
      </c>
      <c r="R6965">
        <v>1.3</v>
      </c>
      <c r="X6965" t="s">
        <v>4331</v>
      </c>
      <c r="Y6965">
        <v>6964</v>
      </c>
      <c r="Z6965" s="1">
        <v>0.78608680555555555</v>
      </c>
      <c r="AA6965" t="s">
        <v>13097</v>
      </c>
      <c r="AB6965">
        <v>-8.0000000000000002E-3</v>
      </c>
      <c r="AC6965">
        <v>-2.1000000000000001E-2</v>
      </c>
      <c r="AD6965">
        <v>7.16</v>
      </c>
      <c r="AE6965" t="s">
        <v>45</v>
      </c>
      <c r="AF6965" t="s">
        <v>36</v>
      </c>
    </row>
    <row r="6966" spans="1:32" x14ac:dyDescent="0.2">
      <c r="A6966">
        <v>6965</v>
      </c>
      <c r="B6966" t="s">
        <v>4332</v>
      </c>
      <c r="C6966">
        <v>171237</v>
      </c>
      <c r="D6966">
        <v>186995</v>
      </c>
      <c r="E6966">
        <v>11035</v>
      </c>
      <c r="F6966">
        <v>18</v>
      </c>
      <c r="G6966">
        <v>34</v>
      </c>
      <c r="H6966">
        <v>32.799999999999997</v>
      </c>
      <c r="I6966" t="s">
        <v>26</v>
      </c>
      <c r="J6966">
        <v>24</v>
      </c>
      <c r="K6966">
        <v>13</v>
      </c>
      <c r="L6966">
        <v>21</v>
      </c>
      <c r="M6966">
        <v>-24</v>
      </c>
      <c r="N6966">
        <v>6.51</v>
      </c>
      <c r="P6966">
        <v>0.54</v>
      </c>
      <c r="R6966">
        <v>0.46</v>
      </c>
      <c r="X6966" t="s">
        <v>4333</v>
      </c>
      <c r="Y6966">
        <v>6965</v>
      </c>
      <c r="Z6966" s="1">
        <v>0.7739907407407407</v>
      </c>
      <c r="AA6966" t="s">
        <v>13098</v>
      </c>
      <c r="AB6966">
        <v>1E-3</v>
      </c>
      <c r="AC6966">
        <v>-1E-3</v>
      </c>
      <c r="AD6966">
        <v>6.51</v>
      </c>
      <c r="AE6966" t="s">
        <v>13099</v>
      </c>
      <c r="AF6966" t="s">
        <v>36</v>
      </c>
    </row>
    <row r="6967" spans="1:32" x14ac:dyDescent="0.2">
      <c r="A6967">
        <v>6966</v>
      </c>
      <c r="C6967">
        <v>171245</v>
      </c>
      <c r="D6967">
        <v>86175</v>
      </c>
      <c r="F6967">
        <v>18</v>
      </c>
      <c r="G6967">
        <v>32</v>
      </c>
      <c r="H6967">
        <v>46.2</v>
      </c>
      <c r="I6967" t="s">
        <v>24</v>
      </c>
      <c r="J6967">
        <v>23</v>
      </c>
      <c r="K6967">
        <v>37</v>
      </c>
      <c r="L6967">
        <v>1</v>
      </c>
      <c r="M6967">
        <v>23</v>
      </c>
      <c r="N6967">
        <v>5.84</v>
      </c>
      <c r="P6967">
        <v>1.46</v>
      </c>
      <c r="W6967" t="s">
        <v>27</v>
      </c>
      <c r="X6967" t="s">
        <v>104</v>
      </c>
      <c r="Y6967">
        <v>6966</v>
      </c>
      <c r="Z6967" s="1">
        <v>0.77275694444444454</v>
      </c>
      <c r="AA6967" t="s">
        <v>13100</v>
      </c>
      <c r="AB6967">
        <v>0.01</v>
      </c>
      <c r="AC6967">
        <v>1.6E-2</v>
      </c>
      <c r="AD6967">
        <v>5.84</v>
      </c>
      <c r="AE6967" t="s">
        <v>5820</v>
      </c>
    </row>
    <row r="6968" spans="1:32" x14ac:dyDescent="0.2">
      <c r="A6968">
        <v>6967</v>
      </c>
      <c r="C6968">
        <v>171247</v>
      </c>
      <c r="D6968">
        <v>123634</v>
      </c>
      <c r="F6968">
        <v>18</v>
      </c>
      <c r="G6968">
        <v>33</v>
      </c>
      <c r="H6968">
        <v>23.3</v>
      </c>
      <c r="I6968" t="s">
        <v>24</v>
      </c>
      <c r="J6968">
        <v>8</v>
      </c>
      <c r="K6968">
        <v>16</v>
      </c>
      <c r="L6968">
        <v>6</v>
      </c>
      <c r="M6968">
        <v>8</v>
      </c>
      <c r="N6968">
        <v>6.42</v>
      </c>
      <c r="P6968">
        <v>-0.03</v>
      </c>
      <c r="R6968">
        <v>-0.34</v>
      </c>
      <c r="X6968" t="s">
        <v>4334</v>
      </c>
      <c r="Y6968">
        <v>6967</v>
      </c>
      <c r="Z6968" s="1">
        <v>0.77318634259259256</v>
      </c>
      <c r="AA6968" t="s">
        <v>13101</v>
      </c>
      <c r="AB6968">
        <v>7.0000000000000001E-3</v>
      </c>
      <c r="AC6968">
        <v>-3.0000000000000001E-3</v>
      </c>
      <c r="AD6968">
        <v>6.42</v>
      </c>
      <c r="AE6968" t="s">
        <v>111</v>
      </c>
      <c r="AF6968" t="s">
        <v>36</v>
      </c>
    </row>
    <row r="6969" spans="1:32" x14ac:dyDescent="0.2">
      <c r="A6969">
        <v>6968</v>
      </c>
      <c r="C6969">
        <v>171301</v>
      </c>
      <c r="D6969">
        <v>67090</v>
      </c>
      <c r="F6969">
        <v>18</v>
      </c>
      <c r="G6969">
        <v>32</v>
      </c>
      <c r="H6969">
        <v>49.9</v>
      </c>
      <c r="I6969" t="s">
        <v>24</v>
      </c>
      <c r="J6969">
        <v>30</v>
      </c>
      <c r="K6969">
        <v>33</v>
      </c>
      <c r="L6969">
        <v>15</v>
      </c>
      <c r="M6969">
        <v>30</v>
      </c>
      <c r="N6969">
        <v>5.48</v>
      </c>
      <c r="P6969">
        <v>-0.1</v>
      </c>
      <c r="R6969">
        <v>-0.34</v>
      </c>
      <c r="X6969" t="s">
        <v>2389</v>
      </c>
      <c r="Y6969">
        <v>6968</v>
      </c>
      <c r="Z6969" s="1">
        <v>0.7727997685185185</v>
      </c>
      <c r="AA6969" t="s">
        <v>13102</v>
      </c>
      <c r="AB6969">
        <v>0.01</v>
      </c>
      <c r="AC6969">
        <v>8.9999999999999993E-3</v>
      </c>
      <c r="AD6969">
        <v>5.48</v>
      </c>
      <c r="AE6969" t="s">
        <v>2389</v>
      </c>
    </row>
    <row r="6970" spans="1:32" x14ac:dyDescent="0.2">
      <c r="A6970">
        <v>6969</v>
      </c>
      <c r="C6970">
        <v>171369</v>
      </c>
      <c r="D6970">
        <v>187012</v>
      </c>
      <c r="F6970">
        <v>18</v>
      </c>
      <c r="G6970">
        <v>35</v>
      </c>
      <c r="H6970">
        <v>21.3</v>
      </c>
      <c r="I6970" t="s">
        <v>26</v>
      </c>
      <c r="J6970">
        <v>20</v>
      </c>
      <c r="K6970">
        <v>50</v>
      </c>
      <c r="L6970">
        <v>27</v>
      </c>
      <c r="M6970">
        <v>-20</v>
      </c>
      <c r="N6970">
        <v>6.48</v>
      </c>
      <c r="P6970">
        <v>0.28000000000000003</v>
      </c>
      <c r="X6970" t="s">
        <v>88</v>
      </c>
      <c r="Y6970">
        <v>6969</v>
      </c>
      <c r="Z6970" s="1">
        <v>0.77455208333333336</v>
      </c>
      <c r="AA6970" t="s">
        <v>13103</v>
      </c>
      <c r="AB6970">
        <v>0.03</v>
      </c>
      <c r="AC6970">
        <v>-1.2999999999999999E-2</v>
      </c>
      <c r="AD6970">
        <v>6.48</v>
      </c>
      <c r="AE6970" t="s">
        <v>88</v>
      </c>
    </row>
    <row r="6971" spans="1:32" x14ac:dyDescent="0.2">
      <c r="A6971">
        <v>6970</v>
      </c>
      <c r="C6971">
        <v>171391</v>
      </c>
      <c r="D6971">
        <v>161632</v>
      </c>
      <c r="F6971">
        <v>18</v>
      </c>
      <c r="G6971">
        <v>35</v>
      </c>
      <c r="H6971">
        <v>2.4</v>
      </c>
      <c r="I6971" t="s">
        <v>26</v>
      </c>
      <c r="J6971">
        <v>10</v>
      </c>
      <c r="K6971">
        <v>58</v>
      </c>
      <c r="L6971">
        <v>38</v>
      </c>
      <c r="M6971">
        <v>-10</v>
      </c>
      <c r="N6971">
        <v>5.14</v>
      </c>
      <c r="P6971">
        <v>0.92</v>
      </c>
      <c r="R6971">
        <v>0.6</v>
      </c>
      <c r="T6971">
        <v>0.47</v>
      </c>
      <c r="X6971" t="s">
        <v>71</v>
      </c>
      <c r="Y6971">
        <v>6970</v>
      </c>
      <c r="Z6971" s="1">
        <v>0.77433333333333332</v>
      </c>
      <c r="AA6971" t="s">
        <v>13104</v>
      </c>
      <c r="AB6971">
        <v>5.0999999999999997E-2</v>
      </c>
      <c r="AC6971">
        <v>-4.0000000000000001E-3</v>
      </c>
      <c r="AD6971">
        <v>5.14</v>
      </c>
      <c r="AE6971" t="s">
        <v>71</v>
      </c>
    </row>
    <row r="6972" spans="1:32" x14ac:dyDescent="0.2">
      <c r="A6972">
        <v>6971</v>
      </c>
      <c r="C6972">
        <v>171406</v>
      </c>
      <c r="D6972">
        <v>67102</v>
      </c>
      <c r="E6972" t="s">
        <v>30</v>
      </c>
      <c r="F6972">
        <v>18</v>
      </c>
      <c r="G6972">
        <v>33</v>
      </c>
      <c r="H6972">
        <v>23.1</v>
      </c>
      <c r="I6972" t="s">
        <v>24</v>
      </c>
      <c r="J6972">
        <v>30</v>
      </c>
      <c r="K6972">
        <v>53</v>
      </c>
      <c r="L6972">
        <v>33</v>
      </c>
      <c r="M6972">
        <v>30</v>
      </c>
      <c r="N6972">
        <v>6.59</v>
      </c>
      <c r="P6972">
        <v>-0.12</v>
      </c>
      <c r="R6972">
        <v>-0.51</v>
      </c>
      <c r="X6972" t="s">
        <v>722</v>
      </c>
      <c r="Y6972">
        <v>6971</v>
      </c>
      <c r="Z6972" s="1">
        <v>0.77318402777777784</v>
      </c>
      <c r="AA6972" t="s">
        <v>13105</v>
      </c>
      <c r="AB6972">
        <v>1.0999999999999999E-2</v>
      </c>
      <c r="AC6972">
        <v>8.9999999999999993E-3</v>
      </c>
      <c r="AD6972">
        <v>6.59</v>
      </c>
      <c r="AE6972" t="s">
        <v>722</v>
      </c>
    </row>
    <row r="6973" spans="1:32" x14ac:dyDescent="0.2">
      <c r="A6973">
        <v>6972</v>
      </c>
      <c r="C6973">
        <v>171416</v>
      </c>
      <c r="D6973">
        <v>187024</v>
      </c>
      <c r="F6973">
        <v>18</v>
      </c>
      <c r="G6973">
        <v>35</v>
      </c>
      <c r="H6973">
        <v>59.7</v>
      </c>
      <c r="I6973" t="s">
        <v>26</v>
      </c>
      <c r="J6973">
        <v>29</v>
      </c>
      <c r="K6973">
        <v>41</v>
      </c>
      <c r="L6973">
        <v>57</v>
      </c>
      <c r="M6973">
        <v>-29</v>
      </c>
      <c r="N6973">
        <v>6.37</v>
      </c>
      <c r="P6973">
        <v>1.27</v>
      </c>
      <c r="X6973" t="s">
        <v>45</v>
      </c>
      <c r="Y6973">
        <v>6972</v>
      </c>
      <c r="Z6973" s="1">
        <v>0.77499652777777772</v>
      </c>
      <c r="AA6973" t="s">
        <v>13106</v>
      </c>
      <c r="AB6973">
        <v>8.9999999999999993E-3</v>
      </c>
      <c r="AC6973">
        <v>-8.9999999999999993E-3</v>
      </c>
      <c r="AD6973">
        <v>6.37</v>
      </c>
      <c r="AE6973" t="s">
        <v>45</v>
      </c>
    </row>
    <row r="6974" spans="1:32" x14ac:dyDescent="0.2">
      <c r="A6974">
        <v>6973</v>
      </c>
      <c r="B6974" t="s">
        <v>4335</v>
      </c>
      <c r="C6974">
        <v>171443</v>
      </c>
      <c r="D6974">
        <v>142408</v>
      </c>
      <c r="E6974">
        <v>11056</v>
      </c>
      <c r="F6974">
        <v>18</v>
      </c>
      <c r="G6974">
        <v>35</v>
      </c>
      <c r="H6974">
        <v>12.4</v>
      </c>
      <c r="I6974" t="s">
        <v>26</v>
      </c>
      <c r="J6974">
        <v>8</v>
      </c>
      <c r="K6974">
        <v>14</v>
      </c>
      <c r="L6974">
        <v>39</v>
      </c>
      <c r="M6974">
        <v>-8</v>
      </c>
      <c r="N6974">
        <v>3.85</v>
      </c>
      <c r="P6974">
        <v>1.33</v>
      </c>
      <c r="R6974">
        <v>1.54</v>
      </c>
      <c r="T6974">
        <v>0.68</v>
      </c>
      <c r="X6974" t="s">
        <v>4336</v>
      </c>
      <c r="Y6974">
        <v>6973</v>
      </c>
      <c r="Z6974" s="1">
        <v>0.77444907407407404</v>
      </c>
      <c r="AA6974" t="s">
        <v>13107</v>
      </c>
      <c r="AB6974">
        <v>-1.4999999999999999E-2</v>
      </c>
      <c r="AC6974">
        <v>-0.312</v>
      </c>
      <c r="AD6974">
        <v>3.85</v>
      </c>
      <c r="AE6974" t="s">
        <v>5995</v>
      </c>
      <c r="AF6974" t="s">
        <v>36</v>
      </c>
    </row>
    <row r="6975" spans="1:32" x14ac:dyDescent="0.2">
      <c r="A6975">
        <v>6974</v>
      </c>
      <c r="C6975">
        <v>171461</v>
      </c>
      <c r="D6975">
        <v>31032</v>
      </c>
      <c r="F6975">
        <v>18</v>
      </c>
      <c r="G6975">
        <v>32</v>
      </c>
      <c r="H6975">
        <v>11.4</v>
      </c>
      <c r="I6975" t="s">
        <v>24</v>
      </c>
      <c r="J6975">
        <v>52</v>
      </c>
      <c r="K6975">
        <v>6</v>
      </c>
      <c r="L6975">
        <v>56</v>
      </c>
      <c r="M6975">
        <v>52</v>
      </c>
      <c r="N6975">
        <v>6.56</v>
      </c>
      <c r="P6975">
        <v>-7.0000000000000007E-2</v>
      </c>
      <c r="R6975">
        <v>-0.18</v>
      </c>
      <c r="X6975" t="s">
        <v>191</v>
      </c>
      <c r="Y6975">
        <v>6974</v>
      </c>
      <c r="Z6975" s="1">
        <v>0.77235416666666667</v>
      </c>
      <c r="AA6975" t="s">
        <v>13108</v>
      </c>
      <c r="AB6975">
        <v>-4.0000000000000001E-3</v>
      </c>
      <c r="AC6975">
        <v>6.0000000000000001E-3</v>
      </c>
      <c r="AD6975">
        <v>6.56</v>
      </c>
      <c r="AE6975" t="s">
        <v>191</v>
      </c>
    </row>
    <row r="6976" spans="1:32" x14ac:dyDescent="0.2">
      <c r="A6976">
        <v>6975</v>
      </c>
      <c r="C6976">
        <v>171487</v>
      </c>
      <c r="D6976">
        <v>86203</v>
      </c>
      <c r="F6976">
        <v>18</v>
      </c>
      <c r="G6976">
        <v>34</v>
      </c>
      <c r="H6976">
        <v>19.600000000000001</v>
      </c>
      <c r="I6976" t="s">
        <v>24</v>
      </c>
      <c r="J6976">
        <v>20</v>
      </c>
      <c r="K6976">
        <v>27</v>
      </c>
      <c r="L6976">
        <v>59</v>
      </c>
      <c r="M6976">
        <v>20</v>
      </c>
      <c r="N6976">
        <v>6.57</v>
      </c>
      <c r="P6976">
        <v>0.11</v>
      </c>
      <c r="R6976">
        <v>7.0000000000000007E-2</v>
      </c>
      <c r="X6976" t="s">
        <v>298</v>
      </c>
      <c r="Y6976">
        <v>6975</v>
      </c>
      <c r="Z6976" s="1">
        <v>0.77383796296296303</v>
      </c>
      <c r="AA6976" t="s">
        <v>13109</v>
      </c>
      <c r="AB6976">
        <v>8.0000000000000002E-3</v>
      </c>
      <c r="AC6976">
        <v>-6.0000000000000001E-3</v>
      </c>
      <c r="AD6976">
        <v>6.57</v>
      </c>
      <c r="AE6976" t="s">
        <v>298</v>
      </c>
    </row>
    <row r="6977" spans="1:32" x14ac:dyDescent="0.2">
      <c r="A6977">
        <v>6976</v>
      </c>
      <c r="C6977">
        <v>171505</v>
      </c>
      <c r="D6977">
        <v>103867</v>
      </c>
      <c r="F6977">
        <v>18</v>
      </c>
      <c r="G6977">
        <v>34</v>
      </c>
      <c r="H6977">
        <v>47.5</v>
      </c>
      <c r="I6977" t="s">
        <v>24</v>
      </c>
      <c r="J6977">
        <v>10</v>
      </c>
      <c r="K6977">
        <v>53</v>
      </c>
      <c r="L6977">
        <v>30</v>
      </c>
      <c r="M6977">
        <v>10</v>
      </c>
      <c r="N6977">
        <v>6.4</v>
      </c>
      <c r="O6977" t="s">
        <v>103</v>
      </c>
      <c r="P6977">
        <v>0.08</v>
      </c>
      <c r="R6977">
        <v>0.05</v>
      </c>
      <c r="X6977" t="s">
        <v>89</v>
      </c>
      <c r="Y6977">
        <v>6976</v>
      </c>
      <c r="Z6977" s="1">
        <v>0.77416087962962965</v>
      </c>
      <c r="AA6977" t="s">
        <v>13110</v>
      </c>
      <c r="AB6977">
        <v>4.0000000000000001E-3</v>
      </c>
      <c r="AC6977">
        <v>-7.0000000000000001E-3</v>
      </c>
      <c r="AD6977">
        <v>6.4</v>
      </c>
      <c r="AE6977" t="s">
        <v>89</v>
      </c>
    </row>
    <row r="6978" spans="1:32" x14ac:dyDescent="0.2">
      <c r="A6978">
        <v>6977</v>
      </c>
      <c r="C6978">
        <v>171623</v>
      </c>
      <c r="D6978">
        <v>103879</v>
      </c>
      <c r="F6978">
        <v>18</v>
      </c>
      <c r="G6978">
        <v>35</v>
      </c>
      <c r="H6978">
        <v>12.6</v>
      </c>
      <c r="I6978" t="s">
        <v>24</v>
      </c>
      <c r="J6978">
        <v>18</v>
      </c>
      <c r="K6978">
        <v>12</v>
      </c>
      <c r="L6978">
        <v>12</v>
      </c>
      <c r="M6978">
        <v>18</v>
      </c>
      <c r="N6978">
        <v>5.78</v>
      </c>
      <c r="O6978" t="s">
        <v>103</v>
      </c>
      <c r="P6978">
        <v>0</v>
      </c>
      <c r="R6978">
        <v>-0.1</v>
      </c>
      <c r="X6978" t="s">
        <v>185</v>
      </c>
      <c r="Y6978">
        <v>6977</v>
      </c>
      <c r="Z6978" s="1">
        <v>0.77445138888888898</v>
      </c>
      <c r="AA6978" t="s">
        <v>13111</v>
      </c>
      <c r="AB6978">
        <v>1.4E-2</v>
      </c>
      <c r="AC6978">
        <v>6.0000000000000001E-3</v>
      </c>
      <c r="AD6978">
        <v>5.78</v>
      </c>
      <c r="AE6978" t="s">
        <v>185</v>
      </c>
    </row>
    <row r="6979" spans="1:32" x14ac:dyDescent="0.2">
      <c r="A6979">
        <v>6978</v>
      </c>
      <c r="B6979" t="s">
        <v>4337</v>
      </c>
      <c r="C6979">
        <v>171635</v>
      </c>
      <c r="D6979">
        <v>31039</v>
      </c>
      <c r="F6979">
        <v>18</v>
      </c>
      <c r="G6979">
        <v>32</v>
      </c>
      <c r="H6979">
        <v>34.5</v>
      </c>
      <c r="I6979" t="s">
        <v>24</v>
      </c>
      <c r="J6979">
        <v>57</v>
      </c>
      <c r="K6979">
        <v>2</v>
      </c>
      <c r="L6979">
        <v>44</v>
      </c>
      <c r="M6979">
        <v>57</v>
      </c>
      <c r="N6979">
        <v>4.7699999999999996</v>
      </c>
      <c r="P6979">
        <v>0.61</v>
      </c>
      <c r="R6979">
        <v>0.44</v>
      </c>
      <c r="T6979">
        <v>0.31</v>
      </c>
      <c r="X6979" t="s">
        <v>2793</v>
      </c>
      <c r="Y6979">
        <v>6978</v>
      </c>
      <c r="Z6979" s="1">
        <v>0.77262152777777782</v>
      </c>
      <c r="AA6979" t="s">
        <v>13112</v>
      </c>
      <c r="AB6979">
        <v>1E-3</v>
      </c>
      <c r="AC6979">
        <v>-6.0000000000000001E-3</v>
      </c>
      <c r="AD6979">
        <v>4.7699999999999996</v>
      </c>
      <c r="AE6979" t="s">
        <v>2793</v>
      </c>
    </row>
    <row r="6980" spans="1:32" x14ac:dyDescent="0.2">
      <c r="A6980">
        <v>6979</v>
      </c>
      <c r="C6980">
        <v>171653</v>
      </c>
      <c r="D6980">
        <v>17912</v>
      </c>
      <c r="F6980">
        <v>18</v>
      </c>
      <c r="G6980">
        <v>31</v>
      </c>
      <c r="H6980">
        <v>14.8</v>
      </c>
      <c r="I6980" t="s">
        <v>24</v>
      </c>
      <c r="J6980">
        <v>65</v>
      </c>
      <c r="K6980">
        <v>26</v>
      </c>
      <c r="L6980">
        <v>10</v>
      </c>
      <c r="M6980">
        <v>65</v>
      </c>
      <c r="N6980">
        <v>6.59</v>
      </c>
      <c r="P6980">
        <v>0.3</v>
      </c>
      <c r="Q6980" t="s">
        <v>2818</v>
      </c>
      <c r="X6980" t="s">
        <v>2388</v>
      </c>
      <c r="Y6980">
        <v>6979</v>
      </c>
      <c r="Z6980" s="1">
        <v>0.77169907407407401</v>
      </c>
      <c r="AA6980" t="s">
        <v>13113</v>
      </c>
      <c r="AB6980">
        <v>-1.9E-2</v>
      </c>
      <c r="AC6980">
        <v>7.0999999999999994E-2</v>
      </c>
      <c r="AD6980">
        <v>6.59</v>
      </c>
      <c r="AE6980" t="s">
        <v>2388</v>
      </c>
    </row>
    <row r="6981" spans="1:32" x14ac:dyDescent="0.2">
      <c r="A6981">
        <v>6980</v>
      </c>
      <c r="C6981">
        <v>171745</v>
      </c>
      <c r="D6981">
        <v>86224</v>
      </c>
      <c r="F6981">
        <v>18</v>
      </c>
      <c r="G6981">
        <v>35</v>
      </c>
      <c r="H6981">
        <v>30.4</v>
      </c>
      <c r="I6981" t="s">
        <v>24</v>
      </c>
      <c r="J6981">
        <v>23</v>
      </c>
      <c r="K6981">
        <v>36</v>
      </c>
      <c r="L6981">
        <v>20</v>
      </c>
      <c r="M6981">
        <v>23</v>
      </c>
      <c r="N6981">
        <v>5.61</v>
      </c>
      <c r="P6981">
        <v>1</v>
      </c>
      <c r="R6981">
        <v>0.83</v>
      </c>
      <c r="X6981" t="s">
        <v>4338</v>
      </c>
      <c r="Y6981">
        <v>6980</v>
      </c>
      <c r="Z6981" s="1">
        <v>0.77465740740740741</v>
      </c>
      <c r="AA6981" t="s">
        <v>13114</v>
      </c>
      <c r="AB6981">
        <v>4.0000000000000001E-3</v>
      </c>
      <c r="AC6981">
        <v>5.0000000000000001E-3</v>
      </c>
      <c r="AD6981">
        <v>5.61</v>
      </c>
      <c r="AE6981" t="s">
        <v>60</v>
      </c>
      <c r="AF6981" t="s">
        <v>36</v>
      </c>
    </row>
    <row r="6982" spans="1:32" x14ac:dyDescent="0.2">
      <c r="A6982">
        <v>6981</v>
      </c>
      <c r="C6982">
        <v>171746</v>
      </c>
      <c r="D6982">
        <v>103886</v>
      </c>
      <c r="E6982">
        <v>11085</v>
      </c>
      <c r="F6982">
        <v>18</v>
      </c>
      <c r="G6982">
        <v>35</v>
      </c>
      <c r="H6982">
        <v>53.2</v>
      </c>
      <c r="I6982" t="s">
        <v>24</v>
      </c>
      <c r="J6982">
        <v>16</v>
      </c>
      <c r="K6982">
        <v>58</v>
      </c>
      <c r="L6982">
        <v>32</v>
      </c>
      <c r="M6982">
        <v>16</v>
      </c>
      <c r="N6982">
        <v>6.21</v>
      </c>
      <c r="P6982">
        <v>0.53</v>
      </c>
      <c r="R6982">
        <v>0.01</v>
      </c>
      <c r="X6982" t="s">
        <v>4339</v>
      </c>
      <c r="Y6982">
        <v>6981</v>
      </c>
      <c r="Z6982" s="1">
        <v>0.77492129629629636</v>
      </c>
      <c r="AA6982" t="s">
        <v>13115</v>
      </c>
      <c r="AB6982">
        <v>4.9000000000000002E-2</v>
      </c>
      <c r="AC6982">
        <v>-6.8000000000000005E-2</v>
      </c>
      <c r="AD6982">
        <v>6.21</v>
      </c>
      <c r="AE6982" t="s">
        <v>13116</v>
      </c>
      <c r="AF6982" t="s">
        <v>36</v>
      </c>
    </row>
    <row r="6983" spans="1:32" x14ac:dyDescent="0.2">
      <c r="A6983">
        <v>6982</v>
      </c>
      <c r="B6983" t="s">
        <v>4340</v>
      </c>
      <c r="C6983">
        <v>171759</v>
      </c>
      <c r="D6983">
        <v>257620</v>
      </c>
      <c r="F6983">
        <v>18</v>
      </c>
      <c r="G6983">
        <v>43</v>
      </c>
      <c r="H6983">
        <v>2.1</v>
      </c>
      <c r="I6983" t="s">
        <v>26</v>
      </c>
      <c r="J6983">
        <v>71</v>
      </c>
      <c r="K6983">
        <v>25</v>
      </c>
      <c r="L6983">
        <v>41</v>
      </c>
      <c r="M6983">
        <v>-71</v>
      </c>
      <c r="N6983">
        <v>4.01</v>
      </c>
      <c r="P6983">
        <v>1.1399999999999999</v>
      </c>
      <c r="R6983">
        <v>1.02</v>
      </c>
      <c r="T6983">
        <v>0.42</v>
      </c>
      <c r="U6983" t="s">
        <v>93</v>
      </c>
      <c r="X6983" t="s">
        <v>54</v>
      </c>
      <c r="Y6983">
        <v>6982</v>
      </c>
      <c r="Z6983" s="1">
        <v>0.77988541666666666</v>
      </c>
      <c r="AA6983" t="s">
        <v>13117</v>
      </c>
      <c r="AB6983">
        <v>-5.0000000000000001E-3</v>
      </c>
      <c r="AC6983">
        <v>-0.156</v>
      </c>
      <c r="AD6983">
        <v>4.01</v>
      </c>
      <c r="AE6983" t="s">
        <v>54</v>
      </c>
    </row>
    <row r="6984" spans="1:32" x14ac:dyDescent="0.2">
      <c r="A6984">
        <v>6983</v>
      </c>
      <c r="C6984">
        <v>171779</v>
      </c>
      <c r="D6984">
        <v>31051</v>
      </c>
      <c r="F6984">
        <v>18</v>
      </c>
      <c r="G6984">
        <v>33</v>
      </c>
      <c r="H6984">
        <v>56.7</v>
      </c>
      <c r="I6984" t="s">
        <v>24</v>
      </c>
      <c r="J6984">
        <v>52</v>
      </c>
      <c r="K6984">
        <v>21</v>
      </c>
      <c r="L6984">
        <v>13</v>
      </c>
      <c r="M6984">
        <v>52</v>
      </c>
      <c r="N6984">
        <v>5.36</v>
      </c>
      <c r="P6984">
        <v>1.0900000000000001</v>
      </c>
      <c r="R6984">
        <v>0.96</v>
      </c>
      <c r="T6984">
        <v>0.54</v>
      </c>
      <c r="X6984" t="s">
        <v>54</v>
      </c>
      <c r="Y6984">
        <v>6983</v>
      </c>
      <c r="Z6984" s="1">
        <v>0.77357291666666672</v>
      </c>
      <c r="AA6984" t="s">
        <v>13118</v>
      </c>
      <c r="AB6984">
        <v>-2E-3</v>
      </c>
      <c r="AC6984">
        <v>8.0000000000000002E-3</v>
      </c>
      <c r="AD6984">
        <v>5.36</v>
      </c>
      <c r="AE6984" t="s">
        <v>54</v>
      </c>
    </row>
    <row r="6985" spans="1:32" x14ac:dyDescent="0.2">
      <c r="A6985">
        <v>6984</v>
      </c>
      <c r="C6985">
        <v>171780</v>
      </c>
      <c r="D6985">
        <v>67134</v>
      </c>
      <c r="E6985" t="s">
        <v>500</v>
      </c>
      <c r="F6985">
        <v>18</v>
      </c>
      <c r="G6985">
        <v>35</v>
      </c>
      <c r="H6985">
        <v>13.5</v>
      </c>
      <c r="I6985" t="s">
        <v>24</v>
      </c>
      <c r="J6985">
        <v>34</v>
      </c>
      <c r="K6985">
        <v>27</v>
      </c>
      <c r="L6985">
        <v>28</v>
      </c>
      <c r="M6985">
        <v>34</v>
      </c>
      <c r="N6985">
        <v>6.1</v>
      </c>
      <c r="P6985">
        <v>-0.11</v>
      </c>
      <c r="R6985">
        <v>-0.55000000000000004</v>
      </c>
      <c r="X6985" t="s">
        <v>5526</v>
      </c>
      <c r="Y6985">
        <v>6984</v>
      </c>
      <c r="Z6985" s="1">
        <v>0.77446180555555555</v>
      </c>
      <c r="AA6985" t="s">
        <v>13119</v>
      </c>
      <c r="AB6985">
        <v>6.0000000000000001E-3</v>
      </c>
      <c r="AC6985">
        <v>3.0000000000000001E-3</v>
      </c>
      <c r="AD6985">
        <v>6.1</v>
      </c>
      <c r="AE6985" t="s">
        <v>5526</v>
      </c>
    </row>
    <row r="6986" spans="1:32" x14ac:dyDescent="0.2">
      <c r="A6986">
        <v>6985</v>
      </c>
      <c r="C6986">
        <v>171802</v>
      </c>
      <c r="D6986">
        <v>123690</v>
      </c>
      <c r="F6986">
        <v>18</v>
      </c>
      <c r="G6986">
        <v>36</v>
      </c>
      <c r="H6986">
        <v>27.8</v>
      </c>
      <c r="I6986" t="s">
        <v>24</v>
      </c>
      <c r="J6986">
        <v>9</v>
      </c>
      <c r="K6986">
        <v>7</v>
      </c>
      <c r="L6986">
        <v>21</v>
      </c>
      <c r="M6986">
        <v>9</v>
      </c>
      <c r="N6986">
        <v>5.39</v>
      </c>
      <c r="P6986">
        <v>0.37</v>
      </c>
      <c r="R6986">
        <v>-0.02</v>
      </c>
      <c r="X6986" t="s">
        <v>136</v>
      </c>
      <c r="Y6986">
        <v>6985</v>
      </c>
      <c r="Z6986" s="1">
        <v>0.77532175925925928</v>
      </c>
      <c r="AA6986" t="s">
        <v>13120</v>
      </c>
      <c r="AB6986">
        <v>-2E-3</v>
      </c>
      <c r="AC6986">
        <v>-0.129</v>
      </c>
      <c r="AD6986">
        <v>5.39</v>
      </c>
      <c r="AE6986" t="s">
        <v>136</v>
      </c>
    </row>
    <row r="6987" spans="1:32" x14ac:dyDescent="0.2">
      <c r="A6987">
        <v>6986</v>
      </c>
      <c r="C6987">
        <v>171819</v>
      </c>
      <c r="D6987">
        <v>229165</v>
      </c>
      <c r="F6987">
        <v>18</v>
      </c>
      <c r="G6987">
        <v>39</v>
      </c>
      <c r="H6987">
        <v>14.3</v>
      </c>
      <c r="I6987" t="s">
        <v>26</v>
      </c>
      <c r="J6987">
        <v>47</v>
      </c>
      <c r="K6987">
        <v>54</v>
      </c>
      <c r="L6987">
        <v>35</v>
      </c>
      <c r="M6987">
        <v>-47</v>
      </c>
      <c r="N6987">
        <v>5.86</v>
      </c>
      <c r="P6987">
        <v>0.23</v>
      </c>
      <c r="X6987" t="s">
        <v>2373</v>
      </c>
      <c r="Y6987">
        <v>6986</v>
      </c>
      <c r="Z6987" s="1">
        <v>0.77724884259259264</v>
      </c>
      <c r="AA6987" t="s">
        <v>13121</v>
      </c>
      <c r="AB6987">
        <v>2.8000000000000001E-2</v>
      </c>
      <c r="AC6987">
        <v>1.4999999999999999E-2</v>
      </c>
      <c r="AD6987">
        <v>5.86</v>
      </c>
      <c r="AE6987" t="s">
        <v>6988</v>
      </c>
    </row>
    <row r="6988" spans="1:32" x14ac:dyDescent="0.2">
      <c r="A6988">
        <v>6987</v>
      </c>
      <c r="C6988">
        <v>171834</v>
      </c>
      <c r="D6988">
        <v>123693</v>
      </c>
      <c r="F6988">
        <v>18</v>
      </c>
      <c r="G6988">
        <v>36</v>
      </c>
      <c r="H6988">
        <v>39.1</v>
      </c>
      <c r="I6988" t="s">
        <v>24</v>
      </c>
      <c r="J6988">
        <v>6</v>
      </c>
      <c r="K6988">
        <v>40</v>
      </c>
      <c r="L6988">
        <v>19</v>
      </c>
      <c r="M6988">
        <v>6</v>
      </c>
      <c r="N6988">
        <v>5.45</v>
      </c>
      <c r="P6988">
        <v>0.37</v>
      </c>
      <c r="R6988">
        <v>-0.04</v>
      </c>
      <c r="X6988" t="s">
        <v>266</v>
      </c>
      <c r="Y6988">
        <v>6987</v>
      </c>
      <c r="Z6988" s="1">
        <v>0.77545254629629623</v>
      </c>
      <c r="AA6988" t="s">
        <v>13122</v>
      </c>
      <c r="AB6988">
        <v>-2.5000000000000001E-2</v>
      </c>
      <c r="AC6988">
        <v>-0.14099999999999999</v>
      </c>
      <c r="AD6988">
        <v>5.45</v>
      </c>
      <c r="AE6988" t="s">
        <v>266</v>
      </c>
    </row>
    <row r="6989" spans="1:32" x14ac:dyDescent="0.2">
      <c r="A6989">
        <v>6988</v>
      </c>
      <c r="C6989">
        <v>171856</v>
      </c>
      <c r="D6989">
        <v>187071</v>
      </c>
      <c r="F6989">
        <v>18</v>
      </c>
      <c r="G6989">
        <v>37</v>
      </c>
      <c r="H6989">
        <v>54.4</v>
      </c>
      <c r="I6989" t="s">
        <v>26</v>
      </c>
      <c r="J6989">
        <v>21</v>
      </c>
      <c r="K6989">
        <v>23</v>
      </c>
      <c r="L6989">
        <v>52</v>
      </c>
      <c r="M6989">
        <v>-21</v>
      </c>
      <c r="N6989">
        <v>5.94</v>
      </c>
      <c r="P6989">
        <v>0.19</v>
      </c>
      <c r="X6989" t="s">
        <v>4341</v>
      </c>
      <c r="Y6989">
        <v>6988</v>
      </c>
      <c r="Z6989" s="1">
        <v>0.77632407407407411</v>
      </c>
      <c r="AA6989" t="s">
        <v>13123</v>
      </c>
      <c r="AB6989">
        <v>0</v>
      </c>
      <c r="AC6989">
        <v>-6.7000000000000004E-2</v>
      </c>
      <c r="AD6989">
        <v>5.94</v>
      </c>
      <c r="AE6989" t="s">
        <v>1552</v>
      </c>
    </row>
    <row r="6990" spans="1:32" x14ac:dyDescent="0.2">
      <c r="A6990">
        <v>6989</v>
      </c>
      <c r="C6990">
        <v>171957</v>
      </c>
      <c r="D6990">
        <v>161687</v>
      </c>
      <c r="F6990">
        <v>18</v>
      </c>
      <c r="G6990">
        <v>38</v>
      </c>
      <c r="H6990">
        <v>4.5999999999999996</v>
      </c>
      <c r="I6990" t="s">
        <v>26</v>
      </c>
      <c r="J6990">
        <v>14</v>
      </c>
      <c r="K6990">
        <v>0</v>
      </c>
      <c r="L6990">
        <v>17</v>
      </c>
      <c r="M6990">
        <v>-14</v>
      </c>
      <c r="N6990">
        <v>6.47</v>
      </c>
      <c r="P6990">
        <v>0.21</v>
      </c>
      <c r="R6990">
        <v>-0.19</v>
      </c>
      <c r="X6990" t="s">
        <v>153</v>
      </c>
      <c r="Y6990">
        <v>6989</v>
      </c>
      <c r="Z6990" s="1">
        <v>0.77644212962962966</v>
      </c>
      <c r="AA6990" t="s">
        <v>13124</v>
      </c>
      <c r="AB6990">
        <v>1.9E-2</v>
      </c>
      <c r="AC6990">
        <v>2E-3</v>
      </c>
      <c r="AD6990">
        <v>6.47</v>
      </c>
      <c r="AE6990" t="s">
        <v>153</v>
      </c>
    </row>
    <row r="6991" spans="1:32" x14ac:dyDescent="0.2">
      <c r="A6991">
        <v>6990</v>
      </c>
      <c r="C6991">
        <v>171961</v>
      </c>
      <c r="D6991">
        <v>187080</v>
      </c>
      <c r="F6991">
        <v>18</v>
      </c>
      <c r="G6991">
        <v>38</v>
      </c>
      <c r="H6991">
        <v>30.7</v>
      </c>
      <c r="I6991" t="s">
        <v>26</v>
      </c>
      <c r="J6991">
        <v>23</v>
      </c>
      <c r="K6991">
        <v>30</v>
      </c>
      <c r="L6991">
        <v>18</v>
      </c>
      <c r="M6991">
        <v>-23</v>
      </c>
      <c r="N6991">
        <v>5.81</v>
      </c>
      <c r="P6991">
        <v>0.02</v>
      </c>
      <c r="R6991">
        <v>-0.41</v>
      </c>
      <c r="X6991" t="s">
        <v>111</v>
      </c>
      <c r="Y6991">
        <v>6990</v>
      </c>
      <c r="Z6991" s="1">
        <v>0.77674421296296303</v>
      </c>
      <c r="AA6991" t="s">
        <v>13125</v>
      </c>
      <c r="AB6991">
        <v>-3.0000000000000001E-3</v>
      </c>
      <c r="AC6991">
        <v>-0.02</v>
      </c>
      <c r="AD6991">
        <v>5.81</v>
      </c>
      <c r="AE6991" t="s">
        <v>111</v>
      </c>
    </row>
    <row r="6992" spans="1:32" x14ac:dyDescent="0.2">
      <c r="A6992">
        <v>6991</v>
      </c>
      <c r="C6992">
        <v>171967</v>
      </c>
      <c r="D6992">
        <v>229172</v>
      </c>
      <c r="F6992">
        <v>18</v>
      </c>
      <c r="G6992">
        <v>39</v>
      </c>
      <c r="H6992">
        <v>35</v>
      </c>
      <c r="I6992" t="s">
        <v>26</v>
      </c>
      <c r="J6992">
        <v>43</v>
      </c>
      <c r="K6992">
        <v>11</v>
      </c>
      <c r="L6992">
        <v>10</v>
      </c>
      <c r="M6992">
        <v>-43</v>
      </c>
      <c r="N6992">
        <v>5.37</v>
      </c>
      <c r="P6992">
        <v>1.68</v>
      </c>
      <c r="R6992">
        <v>1.95</v>
      </c>
      <c r="T6992">
        <v>0.95</v>
      </c>
      <c r="U6992" t="s">
        <v>93</v>
      </c>
      <c r="X6992" t="s">
        <v>353</v>
      </c>
      <c r="Y6992">
        <v>6991</v>
      </c>
      <c r="Z6992" s="1">
        <v>0.77748842592592593</v>
      </c>
      <c r="AA6992" t="s">
        <v>13126</v>
      </c>
      <c r="AB6992">
        <v>-5.1999999999999998E-2</v>
      </c>
      <c r="AC6992">
        <v>-5.1999999999999998E-2</v>
      </c>
      <c r="AD6992">
        <v>5.37</v>
      </c>
      <c r="AE6992" t="s">
        <v>353</v>
      </c>
    </row>
    <row r="6993" spans="1:32" x14ac:dyDescent="0.2">
      <c r="A6993">
        <v>6992</v>
      </c>
      <c r="C6993">
        <v>171975</v>
      </c>
      <c r="D6993">
        <v>103912</v>
      </c>
      <c r="F6993">
        <v>18</v>
      </c>
      <c r="G6993">
        <v>37</v>
      </c>
      <c r="H6993">
        <v>12.6</v>
      </c>
      <c r="I6993" t="s">
        <v>24</v>
      </c>
      <c r="J6993">
        <v>11</v>
      </c>
      <c r="K6993">
        <v>25</v>
      </c>
      <c r="L6993">
        <v>18</v>
      </c>
      <c r="M6993">
        <v>11</v>
      </c>
      <c r="N6993">
        <v>6.42</v>
      </c>
      <c r="O6993" t="s">
        <v>103</v>
      </c>
      <c r="P6993">
        <v>-0.02</v>
      </c>
      <c r="R6993">
        <v>-0.22</v>
      </c>
      <c r="X6993" t="s">
        <v>102</v>
      </c>
      <c r="Y6993">
        <v>6992</v>
      </c>
      <c r="Z6993" s="1">
        <v>0.77584027777777775</v>
      </c>
      <c r="AA6993" t="s">
        <v>13127</v>
      </c>
      <c r="AB6993">
        <v>-2.1000000000000001E-2</v>
      </c>
      <c r="AC6993">
        <v>-1.0999999999999999E-2</v>
      </c>
      <c r="AD6993">
        <v>6.42</v>
      </c>
      <c r="AE6993" t="s">
        <v>102</v>
      </c>
    </row>
    <row r="6994" spans="1:32" x14ac:dyDescent="0.2">
      <c r="A6994">
        <v>6993</v>
      </c>
      <c r="C6994">
        <v>171978</v>
      </c>
      <c r="D6994">
        <v>142444</v>
      </c>
      <c r="E6994">
        <v>11122</v>
      </c>
      <c r="F6994">
        <v>18</v>
      </c>
      <c r="G6994">
        <v>37</v>
      </c>
      <c r="H6994">
        <v>36</v>
      </c>
      <c r="I6994" t="s">
        <v>26</v>
      </c>
      <c r="J6994">
        <v>0</v>
      </c>
      <c r="K6994">
        <v>18</v>
      </c>
      <c r="L6994">
        <v>34</v>
      </c>
      <c r="M6994">
        <v>0</v>
      </c>
      <c r="N6994">
        <v>5.75</v>
      </c>
      <c r="P6994">
        <v>7.0000000000000007E-2</v>
      </c>
      <c r="R6994">
        <v>0.06</v>
      </c>
      <c r="T6994">
        <v>0.04</v>
      </c>
      <c r="X6994" t="s">
        <v>4342</v>
      </c>
      <c r="Y6994">
        <v>6993</v>
      </c>
      <c r="Z6994" s="1">
        <v>0.77611111111111108</v>
      </c>
      <c r="AA6994" t="s">
        <v>13128</v>
      </c>
      <c r="AB6994">
        <v>1.6E-2</v>
      </c>
      <c r="AC6994">
        <v>-1.9E-2</v>
      </c>
      <c r="AD6994">
        <v>5.75</v>
      </c>
      <c r="AE6994" t="s">
        <v>13129</v>
      </c>
      <c r="AF6994" t="s">
        <v>36</v>
      </c>
    </row>
    <row r="6995" spans="1:32" x14ac:dyDescent="0.2">
      <c r="A6995">
        <v>6994</v>
      </c>
      <c r="C6995">
        <v>171990</v>
      </c>
      <c r="D6995">
        <v>257625</v>
      </c>
      <c r="F6995">
        <v>18</v>
      </c>
      <c r="G6995">
        <v>47</v>
      </c>
      <c r="H6995">
        <v>49.4</v>
      </c>
      <c r="I6995" t="s">
        <v>26</v>
      </c>
      <c r="J6995">
        <v>77</v>
      </c>
      <c r="K6995">
        <v>52</v>
      </c>
      <c r="L6995">
        <v>2</v>
      </c>
      <c r="M6995">
        <v>-77</v>
      </c>
      <c r="N6995">
        <v>6.39</v>
      </c>
      <c r="P6995">
        <v>0.6</v>
      </c>
      <c r="R6995">
        <v>0.13</v>
      </c>
      <c r="X6995" t="s">
        <v>199</v>
      </c>
      <c r="Y6995">
        <v>6994</v>
      </c>
      <c r="Z6995" s="1">
        <v>0.78321064814814811</v>
      </c>
      <c r="AA6995" t="s">
        <v>13130</v>
      </c>
      <c r="AB6995">
        <v>-2.1999999999999999E-2</v>
      </c>
      <c r="AC6995">
        <v>0.188</v>
      </c>
      <c r="AD6995">
        <v>6.39</v>
      </c>
      <c r="AE6995" t="s">
        <v>199</v>
      </c>
    </row>
    <row r="6996" spans="1:32" x14ac:dyDescent="0.2">
      <c r="A6996">
        <v>6995</v>
      </c>
      <c r="C6996">
        <v>171994</v>
      </c>
      <c r="D6996">
        <v>103913</v>
      </c>
      <c r="F6996">
        <v>18</v>
      </c>
      <c r="G6996">
        <v>37</v>
      </c>
      <c r="H6996">
        <v>9</v>
      </c>
      <c r="I6996" t="s">
        <v>24</v>
      </c>
      <c r="J6996">
        <v>16</v>
      </c>
      <c r="K6996">
        <v>11</v>
      </c>
      <c r="L6996">
        <v>54</v>
      </c>
      <c r="M6996">
        <v>16</v>
      </c>
      <c r="N6996">
        <v>6.29</v>
      </c>
      <c r="P6996">
        <v>0.9</v>
      </c>
      <c r="R6996">
        <v>0.56000000000000005</v>
      </c>
      <c r="X6996" t="s">
        <v>457</v>
      </c>
      <c r="Y6996">
        <v>6995</v>
      </c>
      <c r="Z6996" s="1">
        <v>0.77579861111111104</v>
      </c>
      <c r="AA6996" t="s">
        <v>13131</v>
      </c>
      <c r="AB6996">
        <v>0.01</v>
      </c>
      <c r="AC6996">
        <v>4.7E-2</v>
      </c>
      <c r="AD6996">
        <v>6.29</v>
      </c>
      <c r="AE6996" t="s">
        <v>457</v>
      </c>
    </row>
    <row r="6997" spans="1:32" x14ac:dyDescent="0.2">
      <c r="A6997">
        <v>6996</v>
      </c>
      <c r="C6997">
        <v>172021</v>
      </c>
      <c r="D6997">
        <v>254343</v>
      </c>
      <c r="F6997">
        <v>18</v>
      </c>
      <c r="G6997">
        <v>42</v>
      </c>
      <c r="H6997">
        <v>22.5</v>
      </c>
      <c r="I6997" t="s">
        <v>26</v>
      </c>
      <c r="J6997">
        <v>64</v>
      </c>
      <c r="K6997">
        <v>38</v>
      </c>
      <c r="L6997">
        <v>35</v>
      </c>
      <c r="M6997">
        <v>-64</v>
      </c>
      <c r="N6997">
        <v>6.37</v>
      </c>
      <c r="P6997">
        <v>0.15</v>
      </c>
      <c r="R6997">
        <v>0.14000000000000001</v>
      </c>
      <c r="X6997" t="s">
        <v>249</v>
      </c>
      <c r="Y6997">
        <v>6996</v>
      </c>
      <c r="Z6997" s="1">
        <v>0.77942708333333333</v>
      </c>
      <c r="AA6997" t="s">
        <v>13132</v>
      </c>
      <c r="AB6997">
        <v>-8.9999999999999993E-3</v>
      </c>
      <c r="AC6997">
        <v>-3.2000000000000001E-2</v>
      </c>
      <c r="AD6997">
        <v>6.37</v>
      </c>
      <c r="AE6997" t="s">
        <v>249</v>
      </c>
    </row>
    <row r="6998" spans="1:32" x14ac:dyDescent="0.2">
      <c r="A6998">
        <v>6997</v>
      </c>
      <c r="C6998">
        <v>172044</v>
      </c>
      <c r="D6998">
        <v>67164</v>
      </c>
      <c r="E6998">
        <v>11113</v>
      </c>
      <c r="F6998">
        <v>18</v>
      </c>
      <c r="G6998">
        <v>36</v>
      </c>
      <c r="H6998">
        <v>37.200000000000003</v>
      </c>
      <c r="I6998" t="s">
        <v>24</v>
      </c>
      <c r="J6998">
        <v>33</v>
      </c>
      <c r="K6998">
        <v>28</v>
      </c>
      <c r="L6998">
        <v>8</v>
      </c>
      <c r="M6998">
        <v>33</v>
      </c>
      <c r="N6998">
        <v>5.42</v>
      </c>
      <c r="P6998">
        <v>-0.1</v>
      </c>
      <c r="R6998">
        <v>-0.5</v>
      </c>
      <c r="X6998" t="s">
        <v>4343</v>
      </c>
      <c r="Y6998">
        <v>6997</v>
      </c>
      <c r="Z6998" s="1">
        <v>0.77543055555555551</v>
      </c>
      <c r="AA6998" t="s">
        <v>13133</v>
      </c>
      <c r="AB6998">
        <v>-1.9E-2</v>
      </c>
      <c r="AC6998">
        <v>0</v>
      </c>
      <c r="AD6998">
        <v>5.42</v>
      </c>
      <c r="AE6998" t="s">
        <v>7148</v>
      </c>
      <c r="AF6998" t="s">
        <v>36</v>
      </c>
    </row>
    <row r="6999" spans="1:32" x14ac:dyDescent="0.2">
      <c r="A6999">
        <v>6998</v>
      </c>
      <c r="C6999">
        <v>172051</v>
      </c>
      <c r="D6999">
        <v>187086</v>
      </c>
      <c r="F6999">
        <v>18</v>
      </c>
      <c r="G6999">
        <v>38</v>
      </c>
      <c r="H6999">
        <v>53.4</v>
      </c>
      <c r="I6999" t="s">
        <v>26</v>
      </c>
      <c r="J6999">
        <v>21</v>
      </c>
      <c r="K6999">
        <v>3</v>
      </c>
      <c r="L6999">
        <v>7</v>
      </c>
      <c r="M6999">
        <v>-21</v>
      </c>
      <c r="N6999">
        <v>5.86</v>
      </c>
      <c r="P6999">
        <v>0.68</v>
      </c>
      <c r="R6999">
        <v>0.14000000000000001</v>
      </c>
      <c r="X6999" t="s">
        <v>2390</v>
      </c>
      <c r="Y6999">
        <v>6998</v>
      </c>
      <c r="Z6999" s="1">
        <v>0.77700694444444451</v>
      </c>
      <c r="AA6999" t="s">
        <v>13134</v>
      </c>
      <c r="AB6999">
        <v>-7.8E-2</v>
      </c>
      <c r="AC6999">
        <v>-0.152</v>
      </c>
      <c r="AD6999">
        <v>5.86</v>
      </c>
      <c r="AE6999" t="s">
        <v>2390</v>
      </c>
    </row>
    <row r="7000" spans="1:32" x14ac:dyDescent="0.2">
      <c r="A7000">
        <v>6999</v>
      </c>
      <c r="C7000">
        <v>172088</v>
      </c>
      <c r="D7000">
        <v>142461</v>
      </c>
      <c r="F7000">
        <v>18</v>
      </c>
      <c r="G7000">
        <v>38</v>
      </c>
      <c r="H7000">
        <v>23.7</v>
      </c>
      <c r="I7000" t="s">
        <v>26</v>
      </c>
      <c r="J7000">
        <v>3</v>
      </c>
      <c r="K7000">
        <v>11</v>
      </c>
      <c r="L7000">
        <v>37</v>
      </c>
      <c r="M7000">
        <v>-3</v>
      </c>
      <c r="N7000">
        <v>6.49</v>
      </c>
      <c r="P7000">
        <v>0.55000000000000004</v>
      </c>
      <c r="R7000">
        <v>0.06</v>
      </c>
      <c r="X7000" t="s">
        <v>671</v>
      </c>
      <c r="Y7000">
        <v>6999</v>
      </c>
      <c r="Z7000" s="1">
        <v>0.77666319444444454</v>
      </c>
      <c r="AA7000" t="s">
        <v>13135</v>
      </c>
      <c r="AB7000">
        <v>-8.9999999999999993E-3</v>
      </c>
      <c r="AC7000">
        <v>3.2000000000000001E-2</v>
      </c>
      <c r="AD7000">
        <v>6.49</v>
      </c>
      <c r="AE7000" t="s">
        <v>671</v>
      </c>
    </row>
    <row r="7001" spans="1:32" x14ac:dyDescent="0.2">
      <c r="A7001">
        <v>7000</v>
      </c>
      <c r="C7001">
        <v>172103</v>
      </c>
      <c r="D7001">
        <v>142460</v>
      </c>
      <c r="F7001">
        <v>18</v>
      </c>
      <c r="G7001">
        <v>38</v>
      </c>
      <c r="H7001">
        <v>19.100000000000001</v>
      </c>
      <c r="I7001" t="s">
        <v>26</v>
      </c>
      <c r="J7001">
        <v>1</v>
      </c>
      <c r="K7001">
        <v>6</v>
      </c>
      <c r="L7001">
        <v>48</v>
      </c>
      <c r="M7001">
        <v>-1</v>
      </c>
      <c r="N7001">
        <v>6.66</v>
      </c>
      <c r="P7001">
        <v>0.42</v>
      </c>
      <c r="R7001">
        <v>0.01</v>
      </c>
      <c r="X7001" t="s">
        <v>4344</v>
      </c>
      <c r="Y7001">
        <v>7000</v>
      </c>
      <c r="Z7001" s="1">
        <v>0.77660995370370367</v>
      </c>
      <c r="AA7001" t="s">
        <v>13136</v>
      </c>
      <c r="AB7001">
        <v>-2.7E-2</v>
      </c>
      <c r="AC7001">
        <v>-1.2E-2</v>
      </c>
      <c r="AD7001">
        <v>6.66</v>
      </c>
      <c r="AE7001" t="s">
        <v>13137</v>
      </c>
    </row>
    <row r="7002" spans="1:32" x14ac:dyDescent="0.2">
      <c r="A7002">
        <v>7001</v>
      </c>
      <c r="B7002" t="s">
        <v>4345</v>
      </c>
      <c r="C7002">
        <v>172167</v>
      </c>
      <c r="D7002">
        <v>67174</v>
      </c>
      <c r="E7002" t="s">
        <v>4346</v>
      </c>
      <c r="F7002">
        <v>18</v>
      </c>
      <c r="G7002">
        <v>36</v>
      </c>
      <c r="H7002">
        <v>56.3</v>
      </c>
      <c r="I7002" t="s">
        <v>24</v>
      </c>
      <c r="J7002">
        <v>38</v>
      </c>
      <c r="K7002">
        <v>47</v>
      </c>
      <c r="L7002">
        <v>1</v>
      </c>
      <c r="M7002">
        <v>38</v>
      </c>
      <c r="N7002">
        <v>0.03</v>
      </c>
      <c r="P7002">
        <v>0</v>
      </c>
      <c r="R7002">
        <v>-0.01</v>
      </c>
      <c r="T7002">
        <v>-0.03</v>
      </c>
      <c r="X7002" t="s">
        <v>4347</v>
      </c>
      <c r="Y7002">
        <v>7001</v>
      </c>
      <c r="Z7002" s="1">
        <v>0.77565162037037039</v>
      </c>
      <c r="AA7002" t="s">
        <v>13138</v>
      </c>
      <c r="AB7002">
        <v>0.20200000000000001</v>
      </c>
      <c r="AC7002">
        <v>0.28599999999999998</v>
      </c>
      <c r="AD7002">
        <v>0.03</v>
      </c>
      <c r="AE7002" t="s">
        <v>4347</v>
      </c>
    </row>
    <row r="7003" spans="1:32" x14ac:dyDescent="0.2">
      <c r="A7003">
        <v>7002</v>
      </c>
      <c r="C7003">
        <v>172171</v>
      </c>
      <c r="D7003">
        <v>123744</v>
      </c>
      <c r="E7003" t="s">
        <v>4348</v>
      </c>
      <c r="F7003">
        <v>18</v>
      </c>
      <c r="G7003">
        <v>38</v>
      </c>
      <c r="H7003">
        <v>21</v>
      </c>
      <c r="I7003" t="s">
        <v>24</v>
      </c>
      <c r="J7003">
        <v>8</v>
      </c>
      <c r="K7003">
        <v>50</v>
      </c>
      <c r="L7003">
        <v>2</v>
      </c>
      <c r="M7003">
        <v>8</v>
      </c>
      <c r="N7003">
        <v>6.4</v>
      </c>
      <c r="O7003" t="s">
        <v>349</v>
      </c>
      <c r="P7003">
        <v>1.32</v>
      </c>
      <c r="R7003">
        <v>0.89</v>
      </c>
      <c r="X7003" t="s">
        <v>4349</v>
      </c>
      <c r="Y7003">
        <v>7002</v>
      </c>
      <c r="Z7003" s="1">
        <v>0.7766319444444445</v>
      </c>
      <c r="AA7003" t="s">
        <v>13139</v>
      </c>
      <c r="AB7003">
        <v>-1.4E-2</v>
      </c>
      <c r="AC7003">
        <v>6.0000000000000001E-3</v>
      </c>
      <c r="AD7003">
        <v>6.4</v>
      </c>
      <c r="AE7003" t="s">
        <v>2593</v>
      </c>
      <c r="AF7003" t="s">
        <v>36</v>
      </c>
    </row>
    <row r="7004" spans="1:32" x14ac:dyDescent="0.2">
      <c r="A7004">
        <v>7003</v>
      </c>
      <c r="C7004">
        <v>172187</v>
      </c>
      <c r="D7004">
        <v>47644</v>
      </c>
      <c r="F7004">
        <v>18</v>
      </c>
      <c r="G7004">
        <v>36</v>
      </c>
      <c r="H7004">
        <v>45.6</v>
      </c>
      <c r="I7004" t="s">
        <v>24</v>
      </c>
      <c r="J7004">
        <v>43</v>
      </c>
      <c r="K7004">
        <v>13</v>
      </c>
      <c r="L7004">
        <v>19</v>
      </c>
      <c r="M7004">
        <v>43</v>
      </c>
      <c r="N7004">
        <v>6.2</v>
      </c>
      <c r="P7004">
        <v>0.24</v>
      </c>
      <c r="R7004">
        <v>0.09</v>
      </c>
      <c r="X7004" t="s">
        <v>264</v>
      </c>
      <c r="Y7004">
        <v>7003</v>
      </c>
      <c r="Z7004" s="1">
        <v>0.7755277777777777</v>
      </c>
      <c r="AA7004" t="s">
        <v>13140</v>
      </c>
      <c r="AB7004">
        <v>2.3E-2</v>
      </c>
      <c r="AC7004">
        <v>-6.0000000000000001E-3</v>
      </c>
      <c r="AD7004">
        <v>6.2</v>
      </c>
      <c r="AE7004" t="s">
        <v>264</v>
      </c>
    </row>
    <row r="7005" spans="1:32" x14ac:dyDescent="0.2">
      <c r="A7005">
        <v>7004</v>
      </c>
      <c r="C7005">
        <v>172211</v>
      </c>
      <c r="D7005">
        <v>254353</v>
      </c>
      <c r="F7005">
        <v>18</v>
      </c>
      <c r="G7005">
        <v>43</v>
      </c>
      <c r="H7005">
        <v>37.200000000000003</v>
      </c>
      <c r="I7005" t="s">
        <v>26</v>
      </c>
      <c r="J7005">
        <v>64</v>
      </c>
      <c r="K7005">
        <v>33</v>
      </c>
      <c r="L7005">
        <v>4</v>
      </c>
      <c r="M7005">
        <v>-64</v>
      </c>
      <c r="N7005">
        <v>5.78</v>
      </c>
      <c r="P7005">
        <v>0.96</v>
      </c>
      <c r="R7005">
        <v>0.77</v>
      </c>
      <c r="X7005" t="s">
        <v>54</v>
      </c>
      <c r="Y7005">
        <v>7004</v>
      </c>
      <c r="Z7005" s="1">
        <v>0.78029166666666672</v>
      </c>
      <c r="AA7005" t="s">
        <v>13141</v>
      </c>
      <c r="AB7005">
        <v>3.0000000000000001E-3</v>
      </c>
      <c r="AC7005">
        <v>-3.5999999999999997E-2</v>
      </c>
      <c r="AD7005">
        <v>5.78</v>
      </c>
      <c r="AE7005" t="s">
        <v>54</v>
      </c>
    </row>
    <row r="7006" spans="1:32" x14ac:dyDescent="0.2">
      <c r="A7006">
        <v>7005</v>
      </c>
      <c r="C7006">
        <v>172223</v>
      </c>
      <c r="D7006">
        <v>229194</v>
      </c>
      <c r="E7006">
        <v>11183</v>
      </c>
      <c r="F7006">
        <v>18</v>
      </c>
      <c r="G7006">
        <v>41</v>
      </c>
      <c r="H7006">
        <v>30.6</v>
      </c>
      <c r="I7006" t="s">
        <v>26</v>
      </c>
      <c r="J7006">
        <v>48</v>
      </c>
      <c r="K7006">
        <v>5</v>
      </c>
      <c r="L7006">
        <v>42</v>
      </c>
      <c r="M7006">
        <v>-48</v>
      </c>
      <c r="N7006">
        <v>6.49</v>
      </c>
      <c r="P7006">
        <v>1.22</v>
      </c>
      <c r="X7006" t="s">
        <v>4350</v>
      </c>
      <c r="Y7006">
        <v>7005</v>
      </c>
      <c r="Z7006" s="1">
        <v>0.778826388888889</v>
      </c>
      <c r="AA7006" t="s">
        <v>13142</v>
      </c>
      <c r="AB7006">
        <v>-2.5000000000000001E-2</v>
      </c>
      <c r="AC7006">
        <v>-0.122</v>
      </c>
      <c r="AD7006">
        <v>6.49</v>
      </c>
      <c r="AE7006" t="s">
        <v>125</v>
      </c>
      <c r="AF7006" t="s">
        <v>36</v>
      </c>
    </row>
    <row r="7007" spans="1:32" x14ac:dyDescent="0.2">
      <c r="A7007">
        <v>7006</v>
      </c>
      <c r="C7007">
        <v>172340</v>
      </c>
      <c r="D7007">
        <v>9151</v>
      </c>
      <c r="F7007">
        <v>18</v>
      </c>
      <c r="G7007">
        <v>29</v>
      </c>
      <c r="H7007">
        <v>44.9</v>
      </c>
      <c r="I7007" t="s">
        <v>24</v>
      </c>
      <c r="J7007">
        <v>77</v>
      </c>
      <c r="K7007">
        <v>32</v>
      </c>
      <c r="L7007">
        <v>49</v>
      </c>
      <c r="M7007">
        <v>77</v>
      </c>
      <c r="N7007">
        <v>5.64</v>
      </c>
      <c r="P7007">
        <v>1.18</v>
      </c>
      <c r="W7007" t="s">
        <v>27</v>
      </c>
      <c r="X7007" t="s">
        <v>80</v>
      </c>
      <c r="Y7007">
        <v>7006</v>
      </c>
      <c r="Z7007" s="1">
        <v>0.77065856481481487</v>
      </c>
      <c r="AA7007" t="s">
        <v>13143</v>
      </c>
      <c r="AB7007">
        <v>-1E-3</v>
      </c>
      <c r="AC7007">
        <v>1E-3</v>
      </c>
      <c r="AD7007">
        <v>5.64</v>
      </c>
      <c r="AE7007" t="s">
        <v>3264</v>
      </c>
    </row>
    <row r="7008" spans="1:32" x14ac:dyDescent="0.2">
      <c r="A7008">
        <v>7007</v>
      </c>
      <c r="C7008">
        <v>172348</v>
      </c>
      <c r="D7008">
        <v>142480</v>
      </c>
      <c r="F7008">
        <v>18</v>
      </c>
      <c r="G7008">
        <v>40</v>
      </c>
      <c r="H7008">
        <v>0.5</v>
      </c>
      <c r="I7008" t="s">
        <v>26</v>
      </c>
      <c r="J7008">
        <v>7</v>
      </c>
      <c r="K7008">
        <v>47</v>
      </c>
      <c r="L7008">
        <v>26</v>
      </c>
      <c r="M7008">
        <v>-7</v>
      </c>
      <c r="N7008">
        <v>5.84</v>
      </c>
      <c r="P7008">
        <v>1.55</v>
      </c>
      <c r="R7008">
        <v>1.83</v>
      </c>
      <c r="X7008" t="s">
        <v>172</v>
      </c>
      <c r="Y7008">
        <v>7007</v>
      </c>
      <c r="Z7008" s="1">
        <v>0.77778356481481481</v>
      </c>
      <c r="AA7008" t="s">
        <v>13144</v>
      </c>
      <c r="AB7008">
        <v>4.0000000000000001E-3</v>
      </c>
      <c r="AC7008">
        <v>-3.2000000000000001E-2</v>
      </c>
      <c r="AD7008">
        <v>5.84</v>
      </c>
      <c r="AE7008" t="s">
        <v>172</v>
      </c>
    </row>
    <row r="7009" spans="1:32" x14ac:dyDescent="0.2">
      <c r="A7009">
        <v>7008</v>
      </c>
      <c r="C7009">
        <v>172365</v>
      </c>
      <c r="D7009">
        <v>123778</v>
      </c>
      <c r="F7009">
        <v>18</v>
      </c>
      <c r="G7009">
        <v>39</v>
      </c>
      <c r="H7009">
        <v>36.9</v>
      </c>
      <c r="I7009" t="s">
        <v>24</v>
      </c>
      <c r="J7009">
        <v>5</v>
      </c>
      <c r="K7009">
        <v>15</v>
      </c>
      <c r="L7009">
        <v>51</v>
      </c>
      <c r="M7009">
        <v>5</v>
      </c>
      <c r="N7009">
        <v>6.38</v>
      </c>
      <c r="P7009">
        <v>0.78</v>
      </c>
      <c r="R7009">
        <v>0.42</v>
      </c>
      <c r="X7009" t="s">
        <v>4351</v>
      </c>
      <c r="Y7009">
        <v>7008</v>
      </c>
      <c r="Z7009" s="1">
        <v>0.77751041666666676</v>
      </c>
      <c r="AA7009" t="s">
        <v>13145</v>
      </c>
      <c r="AB7009">
        <v>6.0000000000000001E-3</v>
      </c>
      <c r="AC7009">
        <v>1E-3</v>
      </c>
      <c r="AD7009">
        <v>6.38</v>
      </c>
      <c r="AE7009" t="s">
        <v>12792</v>
      </c>
      <c r="AF7009" t="s">
        <v>36</v>
      </c>
    </row>
    <row r="7010" spans="1:32" x14ac:dyDescent="0.2">
      <c r="A7010">
        <v>7009</v>
      </c>
      <c r="C7010">
        <v>172380</v>
      </c>
      <c r="D7010">
        <v>67193</v>
      </c>
      <c r="E7010" t="s">
        <v>4352</v>
      </c>
      <c r="F7010">
        <v>18</v>
      </c>
      <c r="G7010">
        <v>38</v>
      </c>
      <c r="H7010">
        <v>6.5</v>
      </c>
      <c r="I7010" t="s">
        <v>24</v>
      </c>
      <c r="J7010">
        <v>39</v>
      </c>
      <c r="K7010">
        <v>40</v>
      </c>
      <c r="L7010">
        <v>5</v>
      </c>
      <c r="M7010">
        <v>39</v>
      </c>
      <c r="N7010">
        <v>6.04</v>
      </c>
      <c r="P7010">
        <v>1.65</v>
      </c>
      <c r="R7010">
        <v>1.42</v>
      </c>
      <c r="T7010">
        <v>1.96</v>
      </c>
      <c r="X7010" t="s">
        <v>4353</v>
      </c>
      <c r="Y7010">
        <v>7009</v>
      </c>
      <c r="Z7010" s="1">
        <v>0.77646412037037038</v>
      </c>
      <c r="AA7010" t="s">
        <v>13146</v>
      </c>
      <c r="AB7010">
        <v>6.0000000000000001E-3</v>
      </c>
      <c r="AC7010">
        <v>6.0000000000000001E-3</v>
      </c>
      <c r="AD7010">
        <v>6.04</v>
      </c>
      <c r="AE7010" t="s">
        <v>13147</v>
      </c>
      <c r="AF7010" t="s">
        <v>36</v>
      </c>
    </row>
    <row r="7011" spans="1:32" x14ac:dyDescent="0.2">
      <c r="A7011">
        <v>7010</v>
      </c>
      <c r="C7011">
        <v>172424</v>
      </c>
      <c r="D7011">
        <v>123782</v>
      </c>
      <c r="F7011">
        <v>18</v>
      </c>
      <c r="G7011">
        <v>39</v>
      </c>
      <c r="H7011">
        <v>51.6</v>
      </c>
      <c r="I7011" t="s">
        <v>24</v>
      </c>
      <c r="J7011">
        <v>7</v>
      </c>
      <c r="K7011">
        <v>21</v>
      </c>
      <c r="L7011">
        <v>30</v>
      </c>
      <c r="M7011">
        <v>7</v>
      </c>
      <c r="N7011">
        <v>6.28</v>
      </c>
      <c r="P7011">
        <v>0.96</v>
      </c>
      <c r="R7011">
        <v>0.69</v>
      </c>
      <c r="X7011" t="s">
        <v>71</v>
      </c>
      <c r="Y7011">
        <v>7010</v>
      </c>
      <c r="Z7011" s="1">
        <v>0.77768055555555549</v>
      </c>
      <c r="AA7011" t="s">
        <v>13148</v>
      </c>
      <c r="AB7011">
        <v>7.0000000000000001E-3</v>
      </c>
      <c r="AC7011">
        <v>-5.6000000000000001E-2</v>
      </c>
      <c r="AD7011">
        <v>6.28</v>
      </c>
      <c r="AE7011" t="s">
        <v>71</v>
      </c>
    </row>
    <row r="7012" spans="1:32" x14ac:dyDescent="0.2">
      <c r="A7012">
        <v>7011</v>
      </c>
      <c r="B7012" t="s">
        <v>4354</v>
      </c>
      <c r="C7012">
        <v>172546</v>
      </c>
      <c r="D7012">
        <v>187146</v>
      </c>
      <c r="F7012">
        <v>18</v>
      </c>
      <c r="G7012">
        <v>41</v>
      </c>
      <c r="H7012">
        <v>51.6</v>
      </c>
      <c r="I7012" t="s">
        <v>26</v>
      </c>
      <c r="J7012">
        <v>23</v>
      </c>
      <c r="K7012">
        <v>50</v>
      </c>
      <c r="L7012">
        <v>0</v>
      </c>
      <c r="M7012">
        <v>-23</v>
      </c>
      <c r="N7012">
        <v>6.23</v>
      </c>
      <c r="P7012">
        <v>0.23</v>
      </c>
      <c r="X7012" t="s">
        <v>348</v>
      </c>
      <c r="Y7012">
        <v>7011</v>
      </c>
      <c r="Z7012" s="1">
        <v>0.77906944444444448</v>
      </c>
      <c r="AA7012" t="s">
        <v>8568</v>
      </c>
      <c r="AB7012">
        <v>3.2000000000000001E-2</v>
      </c>
      <c r="AC7012">
        <v>-2.4E-2</v>
      </c>
      <c r="AD7012">
        <v>6.23</v>
      </c>
      <c r="AE7012" t="s">
        <v>348</v>
      </c>
    </row>
    <row r="7013" spans="1:32" x14ac:dyDescent="0.2">
      <c r="A7013">
        <v>7012</v>
      </c>
      <c r="C7013">
        <v>172555</v>
      </c>
      <c r="D7013">
        <v>254358</v>
      </c>
      <c r="F7013">
        <v>18</v>
      </c>
      <c r="G7013">
        <v>45</v>
      </c>
      <c r="H7013">
        <v>26.9</v>
      </c>
      <c r="I7013" t="s">
        <v>26</v>
      </c>
      <c r="J7013">
        <v>64</v>
      </c>
      <c r="K7013">
        <v>52</v>
      </c>
      <c r="L7013">
        <v>17</v>
      </c>
      <c r="M7013">
        <v>-64</v>
      </c>
      <c r="N7013">
        <v>4.79</v>
      </c>
      <c r="P7013">
        <v>0.2</v>
      </c>
      <c r="R7013">
        <v>0.08</v>
      </c>
      <c r="X7013" t="s">
        <v>2733</v>
      </c>
      <c r="Y7013">
        <v>7012</v>
      </c>
      <c r="Z7013" s="1">
        <v>0.78156134259259258</v>
      </c>
      <c r="AA7013" t="s">
        <v>13149</v>
      </c>
      <c r="AB7013">
        <v>2.7E-2</v>
      </c>
      <c r="AC7013">
        <v>-0.14899999999999999</v>
      </c>
      <c r="AD7013">
        <v>4.79</v>
      </c>
      <c r="AE7013" t="s">
        <v>6162</v>
      </c>
    </row>
    <row r="7014" spans="1:32" x14ac:dyDescent="0.2">
      <c r="A7014">
        <v>7013</v>
      </c>
      <c r="C7014">
        <v>172569</v>
      </c>
      <c r="D7014">
        <v>17947</v>
      </c>
      <c r="F7014">
        <v>18</v>
      </c>
      <c r="G7014">
        <v>36</v>
      </c>
      <c r="H7014">
        <v>13.3</v>
      </c>
      <c r="I7014" t="s">
        <v>24</v>
      </c>
      <c r="J7014">
        <v>65</v>
      </c>
      <c r="K7014">
        <v>29</v>
      </c>
      <c r="L7014">
        <v>19</v>
      </c>
      <c r="M7014">
        <v>65</v>
      </c>
      <c r="N7014">
        <v>6.06</v>
      </c>
      <c r="P7014">
        <v>0.28000000000000003</v>
      </c>
      <c r="R7014">
        <v>0.09</v>
      </c>
      <c r="X7014" t="s">
        <v>264</v>
      </c>
      <c r="Y7014">
        <v>7013</v>
      </c>
      <c r="Z7014" s="1">
        <v>0.77515393518518516</v>
      </c>
      <c r="AA7014" t="s">
        <v>13150</v>
      </c>
      <c r="AB7014">
        <v>1.9E-2</v>
      </c>
      <c r="AC7014">
        <v>8.3000000000000004E-2</v>
      </c>
      <c r="AD7014">
        <v>6.06</v>
      </c>
      <c r="AE7014" t="s">
        <v>264</v>
      </c>
    </row>
    <row r="7015" spans="1:32" x14ac:dyDescent="0.2">
      <c r="A7015">
        <v>7014</v>
      </c>
      <c r="C7015">
        <v>172594</v>
      </c>
      <c r="D7015">
        <v>161730</v>
      </c>
      <c r="F7015">
        <v>18</v>
      </c>
      <c r="G7015">
        <v>41</v>
      </c>
      <c r="H7015">
        <v>42.5</v>
      </c>
      <c r="I7015" t="s">
        <v>26</v>
      </c>
      <c r="J7015">
        <v>14</v>
      </c>
      <c r="K7015">
        <v>33</v>
      </c>
      <c r="L7015">
        <v>51</v>
      </c>
      <c r="M7015">
        <v>-14</v>
      </c>
      <c r="N7015">
        <v>6.42</v>
      </c>
      <c r="P7015">
        <v>0.81</v>
      </c>
      <c r="X7015" t="s">
        <v>4173</v>
      </c>
      <c r="Y7015">
        <v>7014</v>
      </c>
      <c r="Z7015" s="1">
        <v>0.77896412037037033</v>
      </c>
      <c r="AA7015" t="s">
        <v>13151</v>
      </c>
      <c r="AB7015">
        <v>6.0000000000000001E-3</v>
      </c>
      <c r="AC7015">
        <v>1E-3</v>
      </c>
      <c r="AD7015">
        <v>6.42</v>
      </c>
      <c r="AE7015" t="s">
        <v>4173</v>
      </c>
    </row>
    <row r="7016" spans="1:32" x14ac:dyDescent="0.2">
      <c r="A7016">
        <v>7015</v>
      </c>
      <c r="C7016">
        <v>172630</v>
      </c>
      <c r="D7016">
        <v>254359</v>
      </c>
      <c r="F7016">
        <v>18</v>
      </c>
      <c r="G7016">
        <v>45</v>
      </c>
      <c r="H7016">
        <v>11.5</v>
      </c>
      <c r="I7016" t="s">
        <v>26</v>
      </c>
      <c r="J7016">
        <v>61</v>
      </c>
      <c r="K7016">
        <v>5</v>
      </c>
      <c r="L7016">
        <v>42</v>
      </c>
      <c r="M7016">
        <v>-61</v>
      </c>
      <c r="N7016">
        <v>6.04</v>
      </c>
      <c r="P7016">
        <v>1.46</v>
      </c>
      <c r="X7016" t="s">
        <v>105</v>
      </c>
      <c r="Y7016">
        <v>7015</v>
      </c>
      <c r="Z7016" s="1">
        <v>0.78138310185185189</v>
      </c>
      <c r="AA7016" t="s">
        <v>13152</v>
      </c>
      <c r="AB7016">
        <v>2.3E-2</v>
      </c>
      <c r="AC7016">
        <v>-2.3E-2</v>
      </c>
      <c r="AD7016">
        <v>6.04</v>
      </c>
      <c r="AE7016" t="s">
        <v>105</v>
      </c>
    </row>
    <row r="7017" spans="1:32" x14ac:dyDescent="0.2">
      <c r="A7017">
        <v>7016</v>
      </c>
      <c r="C7017">
        <v>172631</v>
      </c>
      <c r="D7017">
        <v>67226</v>
      </c>
      <c r="F7017">
        <v>18</v>
      </c>
      <c r="G7017">
        <v>40</v>
      </c>
      <c r="H7017">
        <v>2</v>
      </c>
      <c r="I7017" t="s">
        <v>24</v>
      </c>
      <c r="J7017">
        <v>30</v>
      </c>
      <c r="K7017">
        <v>50</v>
      </c>
      <c r="L7017">
        <v>58</v>
      </c>
      <c r="M7017">
        <v>30</v>
      </c>
      <c r="N7017">
        <v>6.36</v>
      </c>
      <c r="O7017" t="s">
        <v>103</v>
      </c>
      <c r="X7017" t="s">
        <v>197</v>
      </c>
      <c r="Y7017">
        <v>7016</v>
      </c>
      <c r="Z7017" s="1">
        <v>0.77780092592592587</v>
      </c>
      <c r="AA7017" t="s">
        <v>13153</v>
      </c>
      <c r="AB7017">
        <v>-5.0000000000000001E-3</v>
      </c>
      <c r="AC7017">
        <v>3.2000000000000001E-2</v>
      </c>
      <c r="AD7017">
        <v>6.36</v>
      </c>
      <c r="AE7017" t="s">
        <v>197</v>
      </c>
    </row>
    <row r="7018" spans="1:32" x14ac:dyDescent="0.2">
      <c r="A7018">
        <v>7017</v>
      </c>
      <c r="C7018">
        <v>172671</v>
      </c>
      <c r="D7018">
        <v>47676</v>
      </c>
      <c r="F7018">
        <v>18</v>
      </c>
      <c r="G7018">
        <v>39</v>
      </c>
      <c r="H7018">
        <v>33.1</v>
      </c>
      <c r="I7018" t="s">
        <v>24</v>
      </c>
      <c r="J7018">
        <v>40</v>
      </c>
      <c r="K7018">
        <v>56</v>
      </c>
      <c r="L7018">
        <v>6</v>
      </c>
      <c r="M7018">
        <v>40</v>
      </c>
      <c r="N7018">
        <v>6.25</v>
      </c>
      <c r="P7018">
        <v>-0.06</v>
      </c>
      <c r="R7018">
        <v>-0.17</v>
      </c>
      <c r="X7018" t="s">
        <v>102</v>
      </c>
      <c r="Y7018">
        <v>7017</v>
      </c>
      <c r="Z7018" s="1">
        <v>0.77746643518518521</v>
      </c>
      <c r="AA7018" t="s">
        <v>13154</v>
      </c>
      <c r="AB7018">
        <v>2.7E-2</v>
      </c>
      <c r="AC7018">
        <v>-2E-3</v>
      </c>
      <c r="AD7018">
        <v>6.25</v>
      </c>
      <c r="AE7018" t="s">
        <v>102</v>
      </c>
    </row>
    <row r="7019" spans="1:32" x14ac:dyDescent="0.2">
      <c r="A7019">
        <v>7018</v>
      </c>
      <c r="C7019">
        <v>172728</v>
      </c>
      <c r="D7019">
        <v>17958</v>
      </c>
      <c r="F7019">
        <v>18</v>
      </c>
      <c r="G7019">
        <v>37</v>
      </c>
      <c r="H7019">
        <v>33.5</v>
      </c>
      <c r="I7019" t="s">
        <v>24</v>
      </c>
      <c r="J7019">
        <v>62</v>
      </c>
      <c r="K7019">
        <v>31</v>
      </c>
      <c r="L7019">
        <v>36</v>
      </c>
      <c r="M7019">
        <v>62</v>
      </c>
      <c r="N7019">
        <v>5.74</v>
      </c>
      <c r="P7019">
        <v>-0.06</v>
      </c>
      <c r="R7019">
        <v>-0.17</v>
      </c>
      <c r="X7019" t="s">
        <v>134</v>
      </c>
      <c r="Y7019">
        <v>7018</v>
      </c>
      <c r="Z7019" s="1">
        <v>0.77608217592592599</v>
      </c>
      <c r="AA7019" t="s">
        <v>13155</v>
      </c>
      <c r="AB7019">
        <v>-5.0000000000000001E-3</v>
      </c>
      <c r="AC7019">
        <v>5.0999999999999997E-2</v>
      </c>
      <c r="AD7019">
        <v>5.74</v>
      </c>
      <c r="AE7019" t="s">
        <v>134</v>
      </c>
    </row>
    <row r="7020" spans="1:32" x14ac:dyDescent="0.2">
      <c r="A7020">
        <v>7019</v>
      </c>
      <c r="C7020">
        <v>172741</v>
      </c>
      <c r="D7020">
        <v>67233</v>
      </c>
      <c r="F7020">
        <v>18</v>
      </c>
      <c r="G7020">
        <v>40</v>
      </c>
      <c r="H7020">
        <v>12.2</v>
      </c>
      <c r="I7020" t="s">
        <v>24</v>
      </c>
      <c r="J7020">
        <v>38</v>
      </c>
      <c r="K7020">
        <v>22</v>
      </c>
      <c r="L7020">
        <v>2</v>
      </c>
      <c r="M7020">
        <v>38</v>
      </c>
      <c r="N7020">
        <v>6.45</v>
      </c>
      <c r="P7020">
        <v>0.21</v>
      </c>
      <c r="R7020">
        <v>0.14000000000000001</v>
      </c>
      <c r="T7020">
        <v>0.09</v>
      </c>
      <c r="X7020" t="s">
        <v>5508</v>
      </c>
      <c r="Y7020">
        <v>7019</v>
      </c>
      <c r="Z7020" s="1">
        <v>0.77791898148148153</v>
      </c>
      <c r="AA7020" t="s">
        <v>13156</v>
      </c>
      <c r="AB7020">
        <v>2.5999999999999999E-2</v>
      </c>
      <c r="AC7020">
        <v>1E-3</v>
      </c>
      <c r="AD7020">
        <v>6.45</v>
      </c>
      <c r="AE7020" t="s">
        <v>5508</v>
      </c>
    </row>
    <row r="7021" spans="1:32" x14ac:dyDescent="0.2">
      <c r="A7021">
        <v>7020</v>
      </c>
      <c r="B7021" t="s">
        <v>4355</v>
      </c>
      <c r="C7021">
        <v>172748</v>
      </c>
      <c r="D7021">
        <v>142515</v>
      </c>
      <c r="E7021" t="s">
        <v>4355</v>
      </c>
      <c r="F7021">
        <v>18</v>
      </c>
      <c r="G7021">
        <v>42</v>
      </c>
      <c r="H7021">
        <v>16.399999999999999</v>
      </c>
      <c r="I7021" t="s">
        <v>26</v>
      </c>
      <c r="J7021">
        <v>9</v>
      </c>
      <c r="K7021">
        <v>3</v>
      </c>
      <c r="L7021">
        <v>9</v>
      </c>
      <c r="M7021">
        <v>-9</v>
      </c>
      <c r="N7021">
        <v>4.72</v>
      </c>
      <c r="P7021">
        <v>0.35</v>
      </c>
      <c r="R7021">
        <v>0.14000000000000001</v>
      </c>
      <c r="T7021">
        <v>0.19</v>
      </c>
      <c r="X7021" t="s">
        <v>4356</v>
      </c>
      <c r="Y7021">
        <v>7020</v>
      </c>
      <c r="Z7021" s="1">
        <v>0.7793564814814814</v>
      </c>
      <c r="AA7021" t="s">
        <v>13157</v>
      </c>
      <c r="AB7021">
        <v>8.9999999999999993E-3</v>
      </c>
      <c r="AC7021">
        <v>2E-3</v>
      </c>
      <c r="AD7021">
        <v>4.72</v>
      </c>
      <c r="AE7021" t="s">
        <v>171</v>
      </c>
      <c r="AF7021" t="s">
        <v>36</v>
      </c>
    </row>
    <row r="7022" spans="1:32" x14ac:dyDescent="0.2">
      <c r="A7022">
        <v>7021</v>
      </c>
      <c r="B7022" t="s">
        <v>4357</v>
      </c>
      <c r="C7022">
        <v>172777</v>
      </c>
      <c r="D7022">
        <v>210501</v>
      </c>
      <c r="E7022">
        <v>11247</v>
      </c>
      <c r="F7022">
        <v>18</v>
      </c>
      <c r="G7022">
        <v>43</v>
      </c>
      <c r="H7022">
        <v>46.9</v>
      </c>
      <c r="I7022" t="s">
        <v>26</v>
      </c>
      <c r="J7022">
        <v>38</v>
      </c>
      <c r="K7022">
        <v>19</v>
      </c>
      <c r="L7022">
        <v>25</v>
      </c>
      <c r="M7022">
        <v>-38</v>
      </c>
      <c r="N7022">
        <v>5.13</v>
      </c>
      <c r="P7022">
        <v>0.09</v>
      </c>
      <c r="X7022" t="s">
        <v>350</v>
      </c>
      <c r="Y7022">
        <v>7021</v>
      </c>
      <c r="Z7022" s="1">
        <v>0.78040393518518514</v>
      </c>
      <c r="AA7022" t="s">
        <v>13158</v>
      </c>
      <c r="AB7022">
        <v>3.0000000000000001E-3</v>
      </c>
      <c r="AC7022">
        <v>-5.7000000000000002E-2</v>
      </c>
      <c r="AD7022">
        <v>5.13</v>
      </c>
      <c r="AE7022" t="s">
        <v>350</v>
      </c>
    </row>
    <row r="7023" spans="1:32" x14ac:dyDescent="0.2">
      <c r="A7023">
        <v>7022</v>
      </c>
      <c r="C7023">
        <v>172781</v>
      </c>
      <c r="D7023">
        <v>245681</v>
      </c>
      <c r="F7023">
        <v>18</v>
      </c>
      <c r="G7023">
        <v>45</v>
      </c>
      <c r="H7023">
        <v>23.7</v>
      </c>
      <c r="I7023" t="s">
        <v>26</v>
      </c>
      <c r="J7023">
        <v>56</v>
      </c>
      <c r="K7023">
        <v>52</v>
      </c>
      <c r="L7023">
        <v>54</v>
      </c>
      <c r="M7023">
        <v>-56</v>
      </c>
      <c r="N7023">
        <v>6.22</v>
      </c>
      <c r="P7023">
        <v>1.38</v>
      </c>
      <c r="X7023" t="s">
        <v>105</v>
      </c>
      <c r="Y7023">
        <v>7022</v>
      </c>
      <c r="Z7023" s="1">
        <v>0.78152430555555552</v>
      </c>
      <c r="AA7023" t="s">
        <v>13159</v>
      </c>
      <c r="AB7023">
        <v>-5.3999999999999999E-2</v>
      </c>
      <c r="AC7023">
        <v>-7.0000000000000001E-3</v>
      </c>
      <c r="AD7023">
        <v>6.22</v>
      </c>
      <c r="AE7023" t="s">
        <v>105</v>
      </c>
    </row>
    <row r="7024" spans="1:32" x14ac:dyDescent="0.2">
      <c r="A7024">
        <v>7023</v>
      </c>
      <c r="C7024">
        <v>172816</v>
      </c>
      <c r="D7024">
        <v>161754</v>
      </c>
      <c r="E7024" t="s">
        <v>4358</v>
      </c>
      <c r="F7024">
        <v>18</v>
      </c>
      <c r="G7024">
        <v>42</v>
      </c>
      <c r="H7024">
        <v>55.2</v>
      </c>
      <c r="I7024" t="s">
        <v>26</v>
      </c>
      <c r="J7024">
        <v>19</v>
      </c>
      <c r="K7024">
        <v>17</v>
      </c>
      <c r="L7024">
        <v>2</v>
      </c>
      <c r="M7024">
        <v>-19</v>
      </c>
      <c r="N7024">
        <v>6.35</v>
      </c>
      <c r="P7024">
        <v>1.75</v>
      </c>
      <c r="R7024">
        <v>1.56</v>
      </c>
      <c r="T7024">
        <v>1.52</v>
      </c>
      <c r="U7024" t="s">
        <v>93</v>
      </c>
      <c r="X7024" t="s">
        <v>164</v>
      </c>
      <c r="Y7024">
        <v>7023</v>
      </c>
      <c r="Z7024" s="1">
        <v>0.77980555555555553</v>
      </c>
      <c r="AA7024" t="s">
        <v>13160</v>
      </c>
      <c r="AB7024">
        <v>-1E-3</v>
      </c>
      <c r="AC7024">
        <v>-2.4E-2</v>
      </c>
      <c r="AD7024">
        <v>6.35</v>
      </c>
      <c r="AE7024" t="s">
        <v>164</v>
      </c>
    </row>
    <row r="7025" spans="1:32" x14ac:dyDescent="0.2">
      <c r="A7025">
        <v>7024</v>
      </c>
      <c r="C7025">
        <v>172831</v>
      </c>
      <c r="D7025">
        <v>142525</v>
      </c>
      <c r="F7025">
        <v>18</v>
      </c>
      <c r="G7025">
        <v>42</v>
      </c>
      <c r="H7025">
        <v>36.1</v>
      </c>
      <c r="I7025" t="s">
        <v>26</v>
      </c>
      <c r="J7025">
        <v>7</v>
      </c>
      <c r="K7025">
        <v>4</v>
      </c>
      <c r="L7025">
        <v>24</v>
      </c>
      <c r="M7025">
        <v>-7</v>
      </c>
      <c r="N7025">
        <v>6.15</v>
      </c>
      <c r="P7025">
        <v>1</v>
      </c>
      <c r="R7025">
        <v>0.89</v>
      </c>
      <c r="X7025" t="s">
        <v>505</v>
      </c>
      <c r="Y7025">
        <v>7024</v>
      </c>
      <c r="Z7025" s="1">
        <v>0.77958449074074077</v>
      </c>
      <c r="AA7025" t="s">
        <v>13161</v>
      </c>
      <c r="AB7025">
        <v>-3.0000000000000001E-3</v>
      </c>
      <c r="AC7025">
        <v>5.0000000000000001E-3</v>
      </c>
      <c r="AD7025">
        <v>6.15</v>
      </c>
      <c r="AE7025" t="s">
        <v>5982</v>
      </c>
      <c r="AF7025" t="s">
        <v>36</v>
      </c>
    </row>
    <row r="7026" spans="1:32" x14ac:dyDescent="0.2">
      <c r="A7026">
        <v>7025</v>
      </c>
      <c r="C7026">
        <v>172864</v>
      </c>
      <c r="D7026">
        <v>3056</v>
      </c>
      <c r="F7026">
        <v>18</v>
      </c>
      <c r="G7026">
        <v>24</v>
      </c>
      <c r="H7026">
        <v>9.1999999999999993</v>
      </c>
      <c r="I7026" t="s">
        <v>24</v>
      </c>
      <c r="J7026">
        <v>83</v>
      </c>
      <c r="K7026">
        <v>10</v>
      </c>
      <c r="L7026">
        <v>31</v>
      </c>
      <c r="M7026">
        <v>83</v>
      </c>
      <c r="N7026">
        <v>6.17</v>
      </c>
      <c r="P7026">
        <v>0.05</v>
      </c>
      <c r="R7026">
        <v>0.06</v>
      </c>
      <c r="X7026" t="s">
        <v>114</v>
      </c>
      <c r="Y7026">
        <v>7025</v>
      </c>
      <c r="Z7026" s="1">
        <v>0.76677314814814812</v>
      </c>
      <c r="AA7026" t="s">
        <v>13162</v>
      </c>
      <c r="AB7026">
        <v>1.4999999999999999E-2</v>
      </c>
      <c r="AC7026">
        <v>-2.7E-2</v>
      </c>
      <c r="AD7026">
        <v>6.17</v>
      </c>
      <c r="AE7026" t="s">
        <v>114</v>
      </c>
    </row>
    <row r="7027" spans="1:32" x14ac:dyDescent="0.2">
      <c r="A7027">
        <v>7026</v>
      </c>
      <c r="C7027">
        <v>172875</v>
      </c>
      <c r="D7027">
        <v>210507</v>
      </c>
      <c r="F7027">
        <v>18</v>
      </c>
      <c r="G7027">
        <v>44</v>
      </c>
      <c r="H7027">
        <v>7.7</v>
      </c>
      <c r="I7027" t="s">
        <v>26</v>
      </c>
      <c r="J7027">
        <v>36</v>
      </c>
      <c r="K7027">
        <v>43</v>
      </c>
      <c r="L7027">
        <v>7</v>
      </c>
      <c r="M7027">
        <v>-36</v>
      </c>
      <c r="N7027">
        <v>6.32</v>
      </c>
      <c r="P7027">
        <v>0.98</v>
      </c>
      <c r="X7027" t="s">
        <v>54</v>
      </c>
      <c r="Y7027">
        <v>7026</v>
      </c>
      <c r="Z7027" s="1">
        <v>0.7806446759259259</v>
      </c>
      <c r="AA7027" t="s">
        <v>13163</v>
      </c>
      <c r="AB7027">
        <v>0</v>
      </c>
      <c r="AC7027">
        <v>-0.06</v>
      </c>
      <c r="AD7027">
        <v>6.32</v>
      </c>
      <c r="AE7027" t="s">
        <v>54</v>
      </c>
    </row>
    <row r="7028" spans="1:32" x14ac:dyDescent="0.2">
      <c r="A7028">
        <v>7027</v>
      </c>
      <c r="C7028">
        <v>172881</v>
      </c>
      <c r="D7028">
        <v>257630</v>
      </c>
      <c r="F7028">
        <v>18</v>
      </c>
      <c r="G7028">
        <v>49</v>
      </c>
      <c r="H7028">
        <v>43.5</v>
      </c>
      <c r="I7028" t="s">
        <v>26</v>
      </c>
      <c r="J7028">
        <v>72</v>
      </c>
      <c r="K7028">
        <v>59</v>
      </c>
      <c r="L7028">
        <v>41</v>
      </c>
      <c r="M7028">
        <v>-72</v>
      </c>
      <c r="N7028">
        <v>6.06</v>
      </c>
      <c r="P7028">
        <v>0</v>
      </c>
      <c r="R7028">
        <v>-0.09</v>
      </c>
      <c r="X7028" t="s">
        <v>1988</v>
      </c>
      <c r="Y7028">
        <v>7027</v>
      </c>
      <c r="Z7028" s="1">
        <v>0.78453125000000001</v>
      </c>
      <c r="AA7028" t="s">
        <v>13164</v>
      </c>
      <c r="AB7028">
        <v>-4.0000000000000001E-3</v>
      </c>
      <c r="AC7028">
        <v>2.4E-2</v>
      </c>
      <c r="AD7028">
        <v>6.06</v>
      </c>
      <c r="AE7028" t="s">
        <v>5682</v>
      </c>
      <c r="AF7028" t="s">
        <v>36</v>
      </c>
    </row>
    <row r="7029" spans="1:32" x14ac:dyDescent="0.2">
      <c r="A7029">
        <v>7028</v>
      </c>
      <c r="C7029">
        <v>172883</v>
      </c>
      <c r="D7029">
        <v>31093</v>
      </c>
      <c r="F7029">
        <v>18</v>
      </c>
      <c r="G7029">
        <v>39</v>
      </c>
      <c r="H7029">
        <v>52.8</v>
      </c>
      <c r="I7029" t="s">
        <v>24</v>
      </c>
      <c r="J7029">
        <v>52</v>
      </c>
      <c r="K7029">
        <v>11</v>
      </c>
      <c r="L7029">
        <v>46</v>
      </c>
      <c r="M7029">
        <v>52</v>
      </c>
      <c r="N7029">
        <v>6</v>
      </c>
      <c r="P7029">
        <v>-7.0000000000000007E-2</v>
      </c>
      <c r="R7029">
        <v>-0.21</v>
      </c>
      <c r="X7029" t="s">
        <v>4527</v>
      </c>
      <c r="Y7029">
        <v>7028</v>
      </c>
      <c r="Z7029" s="1">
        <v>0.77769444444444435</v>
      </c>
      <c r="AA7029" t="s">
        <v>13165</v>
      </c>
      <c r="AB7029">
        <v>4.0000000000000001E-3</v>
      </c>
      <c r="AC7029">
        <v>2.8000000000000001E-2</v>
      </c>
      <c r="AD7029">
        <v>6</v>
      </c>
      <c r="AE7029" t="s">
        <v>12072</v>
      </c>
      <c r="AF7029" t="s">
        <v>36</v>
      </c>
    </row>
    <row r="7030" spans="1:32" x14ac:dyDescent="0.2">
      <c r="A7030">
        <v>7029</v>
      </c>
      <c r="C7030">
        <v>172910</v>
      </c>
      <c r="D7030">
        <v>210509</v>
      </c>
      <c r="F7030">
        <v>18</v>
      </c>
      <c r="G7030">
        <v>44</v>
      </c>
      <c r="H7030">
        <v>19.399999999999999</v>
      </c>
      <c r="I7030" t="s">
        <v>26</v>
      </c>
      <c r="J7030">
        <v>35</v>
      </c>
      <c r="K7030">
        <v>38</v>
      </c>
      <c r="L7030">
        <v>31</v>
      </c>
      <c r="M7030">
        <v>-35</v>
      </c>
      <c r="N7030">
        <v>4.87</v>
      </c>
      <c r="P7030">
        <v>-0.18</v>
      </c>
      <c r="R7030">
        <v>-0.72</v>
      </c>
      <c r="T7030">
        <v>-0.16</v>
      </c>
      <c r="X7030" t="s">
        <v>3156</v>
      </c>
      <c r="Y7030">
        <v>7029</v>
      </c>
      <c r="Z7030" s="1">
        <v>0.78078009259259262</v>
      </c>
      <c r="AA7030" t="s">
        <v>13166</v>
      </c>
      <c r="AB7030">
        <v>0</v>
      </c>
      <c r="AC7030">
        <v>-3.1E-2</v>
      </c>
      <c r="AD7030">
        <v>4.87</v>
      </c>
      <c r="AE7030" t="s">
        <v>3156</v>
      </c>
    </row>
    <row r="7031" spans="1:32" x14ac:dyDescent="0.2">
      <c r="A7031">
        <v>7030</v>
      </c>
      <c r="C7031">
        <v>172958</v>
      </c>
      <c r="D7031">
        <v>67256</v>
      </c>
      <c r="F7031">
        <v>18</v>
      </c>
      <c r="G7031">
        <v>41</v>
      </c>
      <c r="H7031">
        <v>41.3</v>
      </c>
      <c r="I7031" t="s">
        <v>24</v>
      </c>
      <c r="J7031">
        <v>31</v>
      </c>
      <c r="K7031">
        <v>37</v>
      </c>
      <c r="L7031">
        <v>4</v>
      </c>
      <c r="M7031">
        <v>31</v>
      </c>
      <c r="N7031">
        <v>6.41</v>
      </c>
      <c r="P7031">
        <v>-0.04</v>
      </c>
      <c r="R7031">
        <v>-0.2</v>
      </c>
      <c r="X7031" t="s">
        <v>122</v>
      </c>
      <c r="Y7031">
        <v>7030</v>
      </c>
      <c r="Z7031" s="1">
        <v>0.77895023148148146</v>
      </c>
      <c r="AA7031" t="s">
        <v>13167</v>
      </c>
      <c r="AB7031">
        <v>8.0000000000000002E-3</v>
      </c>
      <c r="AC7031">
        <v>8.9999999999999993E-3</v>
      </c>
      <c r="AD7031">
        <v>6.41</v>
      </c>
      <c r="AE7031" t="s">
        <v>122</v>
      </c>
    </row>
    <row r="7032" spans="1:32" x14ac:dyDescent="0.2">
      <c r="A7032">
        <v>7031</v>
      </c>
      <c r="C7032">
        <v>172991</v>
      </c>
      <c r="D7032">
        <v>210518</v>
      </c>
      <c r="F7032">
        <v>18</v>
      </c>
      <c r="G7032">
        <v>44</v>
      </c>
      <c r="H7032">
        <v>57.2</v>
      </c>
      <c r="I7032" t="s">
        <v>26</v>
      </c>
      <c r="J7032">
        <v>39</v>
      </c>
      <c r="K7032">
        <v>41</v>
      </c>
      <c r="L7032">
        <v>11</v>
      </c>
      <c r="M7032">
        <v>-39</v>
      </c>
      <c r="N7032">
        <v>5.43</v>
      </c>
      <c r="P7032">
        <v>0.87</v>
      </c>
      <c r="R7032">
        <v>0.37</v>
      </c>
      <c r="S7032" t="s">
        <v>2818</v>
      </c>
      <c r="T7032">
        <v>0.6</v>
      </c>
      <c r="U7032" t="s">
        <v>2818</v>
      </c>
      <c r="X7032" t="s">
        <v>4359</v>
      </c>
      <c r="Y7032">
        <v>7031</v>
      </c>
      <c r="Z7032" s="1">
        <v>0.7812175925925926</v>
      </c>
      <c r="AA7032" t="s">
        <v>13168</v>
      </c>
      <c r="AB7032">
        <v>8.0000000000000002E-3</v>
      </c>
      <c r="AC7032">
        <v>-1.0999999999999999E-2</v>
      </c>
      <c r="AD7032">
        <v>5.43</v>
      </c>
      <c r="AE7032" t="s">
        <v>13169</v>
      </c>
      <c r="AF7032" t="s">
        <v>36</v>
      </c>
    </row>
    <row r="7033" spans="1:32" x14ac:dyDescent="0.2">
      <c r="A7033">
        <v>7032</v>
      </c>
      <c r="B7033" t="s">
        <v>4360</v>
      </c>
      <c r="C7033">
        <v>173009</v>
      </c>
      <c r="D7033">
        <v>142546</v>
      </c>
      <c r="F7033">
        <v>18</v>
      </c>
      <c r="G7033">
        <v>43</v>
      </c>
      <c r="H7033">
        <v>31.3</v>
      </c>
      <c r="I7033" t="s">
        <v>26</v>
      </c>
      <c r="J7033">
        <v>8</v>
      </c>
      <c r="K7033">
        <v>16</v>
      </c>
      <c r="L7033">
        <v>31</v>
      </c>
      <c r="M7033">
        <v>-8</v>
      </c>
      <c r="N7033">
        <v>4.9000000000000004</v>
      </c>
      <c r="P7033">
        <v>1.1200000000000001</v>
      </c>
      <c r="R7033">
        <v>0.87</v>
      </c>
      <c r="T7033">
        <v>0.61</v>
      </c>
      <c r="X7033" t="s">
        <v>4361</v>
      </c>
      <c r="Y7033">
        <v>7032</v>
      </c>
      <c r="Z7033" s="1">
        <v>0.78022337962962973</v>
      </c>
      <c r="AA7033" t="s">
        <v>13170</v>
      </c>
      <c r="AB7033">
        <v>2.1999999999999999E-2</v>
      </c>
      <c r="AC7033">
        <v>8.0000000000000002E-3</v>
      </c>
      <c r="AD7033">
        <v>4.9000000000000004</v>
      </c>
      <c r="AE7033" t="s">
        <v>4361</v>
      </c>
    </row>
    <row r="7034" spans="1:32" x14ac:dyDescent="0.2">
      <c r="A7034">
        <v>7033</v>
      </c>
      <c r="C7034">
        <v>173087</v>
      </c>
      <c r="D7034">
        <v>67265</v>
      </c>
      <c r="F7034">
        <v>18</v>
      </c>
      <c r="G7034">
        <v>42</v>
      </c>
      <c r="H7034">
        <v>8.1</v>
      </c>
      <c r="I7034" t="s">
        <v>24</v>
      </c>
      <c r="J7034">
        <v>34</v>
      </c>
      <c r="K7034">
        <v>44</v>
      </c>
      <c r="L7034">
        <v>48</v>
      </c>
      <c r="M7034">
        <v>34</v>
      </c>
      <c r="N7034">
        <v>6.47</v>
      </c>
      <c r="P7034">
        <v>-0.13</v>
      </c>
      <c r="R7034">
        <v>-0.56999999999999995</v>
      </c>
      <c r="X7034" t="s">
        <v>211</v>
      </c>
      <c r="Y7034">
        <v>7033</v>
      </c>
      <c r="Z7034" s="1">
        <v>0.77926041666666668</v>
      </c>
      <c r="AA7034" t="s">
        <v>13171</v>
      </c>
      <c r="AB7034">
        <v>0.01</v>
      </c>
      <c r="AC7034">
        <v>8.0000000000000002E-3</v>
      </c>
      <c r="AD7034">
        <v>6.47</v>
      </c>
      <c r="AE7034" t="s">
        <v>211</v>
      </c>
    </row>
    <row r="7035" spans="1:32" x14ac:dyDescent="0.2">
      <c r="A7035">
        <v>7034</v>
      </c>
      <c r="C7035">
        <v>173093</v>
      </c>
      <c r="D7035">
        <v>142557</v>
      </c>
      <c r="F7035">
        <v>18</v>
      </c>
      <c r="G7035">
        <v>43</v>
      </c>
      <c r="H7035">
        <v>51.4</v>
      </c>
      <c r="I7035" t="s">
        <v>26</v>
      </c>
      <c r="J7035">
        <v>6</v>
      </c>
      <c r="K7035">
        <v>49</v>
      </c>
      <c r="L7035">
        <v>7</v>
      </c>
      <c r="M7035">
        <v>-6</v>
      </c>
      <c r="N7035">
        <v>6.31</v>
      </c>
      <c r="P7035">
        <v>0.48</v>
      </c>
      <c r="R7035">
        <v>0.02</v>
      </c>
      <c r="X7035" t="s">
        <v>75</v>
      </c>
      <c r="Y7035">
        <v>7034</v>
      </c>
      <c r="Z7035" s="1">
        <v>0.78045601851851842</v>
      </c>
      <c r="AA7035" t="s">
        <v>13172</v>
      </c>
      <c r="AB7035">
        <v>4.8000000000000001E-2</v>
      </c>
      <c r="AC7035">
        <v>-5.5E-2</v>
      </c>
      <c r="AD7035">
        <v>6.31</v>
      </c>
      <c r="AE7035" t="s">
        <v>75</v>
      </c>
    </row>
    <row r="7036" spans="1:32" x14ac:dyDescent="0.2">
      <c r="A7036">
        <v>7035</v>
      </c>
      <c r="C7036">
        <v>173117</v>
      </c>
      <c r="D7036">
        <v>187216</v>
      </c>
      <c r="F7036">
        <v>18</v>
      </c>
      <c r="G7036">
        <v>44</v>
      </c>
      <c r="H7036">
        <v>49.6</v>
      </c>
      <c r="I7036" t="s">
        <v>26</v>
      </c>
      <c r="J7036">
        <v>25</v>
      </c>
      <c r="K7036">
        <v>0</v>
      </c>
      <c r="L7036">
        <v>40</v>
      </c>
      <c r="M7036">
        <v>-25</v>
      </c>
      <c r="N7036">
        <v>5.83</v>
      </c>
      <c r="P7036">
        <v>0.05</v>
      </c>
      <c r="R7036">
        <v>-0.35</v>
      </c>
      <c r="X7036" t="s">
        <v>4362</v>
      </c>
      <c r="Y7036">
        <v>7035</v>
      </c>
      <c r="Z7036" s="1">
        <v>0.78112962962962962</v>
      </c>
      <c r="AA7036" t="s">
        <v>13173</v>
      </c>
      <c r="AB7036">
        <v>5.0000000000000001E-3</v>
      </c>
      <c r="AC7036">
        <v>-2.1999999999999999E-2</v>
      </c>
      <c r="AD7036">
        <v>5.83</v>
      </c>
      <c r="AE7036" t="s">
        <v>4362</v>
      </c>
    </row>
    <row r="7037" spans="1:32" x14ac:dyDescent="0.2">
      <c r="A7037">
        <v>7036</v>
      </c>
      <c r="B7037" t="s">
        <v>4363</v>
      </c>
      <c r="C7037">
        <v>173168</v>
      </c>
      <c r="D7037">
        <v>254374</v>
      </c>
      <c r="F7037">
        <v>18</v>
      </c>
      <c r="G7037">
        <v>48</v>
      </c>
      <c r="H7037">
        <v>37.799999999999997</v>
      </c>
      <c r="I7037" t="s">
        <v>26</v>
      </c>
      <c r="J7037">
        <v>65</v>
      </c>
      <c r="K7037">
        <v>4</v>
      </c>
      <c r="L7037">
        <v>40</v>
      </c>
      <c r="M7037">
        <v>-65</v>
      </c>
      <c r="N7037">
        <v>5.73</v>
      </c>
      <c r="P7037">
        <v>0.24</v>
      </c>
      <c r="R7037">
        <v>0.11</v>
      </c>
      <c r="X7037" t="s">
        <v>2981</v>
      </c>
      <c r="Y7037">
        <v>7036</v>
      </c>
      <c r="Z7037" s="1">
        <v>0.78377083333333342</v>
      </c>
      <c r="AA7037" t="s">
        <v>13174</v>
      </c>
      <c r="AB7037">
        <v>-4.4999999999999998E-2</v>
      </c>
      <c r="AC7037">
        <v>-8.3000000000000004E-2</v>
      </c>
      <c r="AD7037">
        <v>5.73</v>
      </c>
      <c r="AE7037" t="s">
        <v>2981</v>
      </c>
    </row>
    <row r="7038" spans="1:32" x14ac:dyDescent="0.2">
      <c r="A7038">
        <v>7037</v>
      </c>
      <c r="C7038">
        <v>173263</v>
      </c>
      <c r="D7038">
        <v>245702</v>
      </c>
      <c r="F7038">
        <v>18</v>
      </c>
      <c r="G7038">
        <v>46</v>
      </c>
      <c r="H7038">
        <v>59.1</v>
      </c>
      <c r="I7038" t="s">
        <v>26</v>
      </c>
      <c r="J7038">
        <v>50</v>
      </c>
      <c r="K7038">
        <v>5</v>
      </c>
      <c r="L7038">
        <v>40</v>
      </c>
      <c r="M7038">
        <v>-50</v>
      </c>
      <c r="N7038">
        <v>6.54</v>
      </c>
      <c r="P7038">
        <v>0.28000000000000003</v>
      </c>
      <c r="X7038" t="s">
        <v>264</v>
      </c>
      <c r="Y7038">
        <v>7037</v>
      </c>
      <c r="Z7038" s="1">
        <v>0.7826284722222222</v>
      </c>
      <c r="AA7038" t="s">
        <v>13175</v>
      </c>
      <c r="AB7038">
        <v>-1E-3</v>
      </c>
      <c r="AC7038">
        <v>-3.4000000000000002E-2</v>
      </c>
      <c r="AD7038">
        <v>6.54</v>
      </c>
      <c r="AE7038" t="s">
        <v>264</v>
      </c>
    </row>
    <row r="7039" spans="1:32" x14ac:dyDescent="0.2">
      <c r="A7039">
        <v>7038</v>
      </c>
      <c r="C7039">
        <v>173282</v>
      </c>
      <c r="D7039">
        <v>187234</v>
      </c>
      <c r="F7039">
        <v>18</v>
      </c>
      <c r="G7039">
        <v>45</v>
      </c>
      <c r="H7039">
        <v>18.7</v>
      </c>
      <c r="I7039" t="s">
        <v>26</v>
      </c>
      <c r="J7039">
        <v>21</v>
      </c>
      <c r="K7039">
        <v>0</v>
      </c>
      <c r="L7039">
        <v>5</v>
      </c>
      <c r="M7039">
        <v>-21</v>
      </c>
      <c r="N7039">
        <v>6.36</v>
      </c>
      <c r="P7039">
        <v>0.45</v>
      </c>
      <c r="X7039" t="s">
        <v>430</v>
      </c>
      <c r="Y7039">
        <v>7038</v>
      </c>
      <c r="Z7039" s="1">
        <v>0.78146643518518522</v>
      </c>
      <c r="AA7039" t="s">
        <v>13176</v>
      </c>
      <c r="AB7039">
        <v>2.7E-2</v>
      </c>
      <c r="AC7039">
        <v>-1.9E-2</v>
      </c>
      <c r="AD7039">
        <v>6.36</v>
      </c>
      <c r="AE7039" t="s">
        <v>430</v>
      </c>
    </row>
    <row r="7040" spans="1:32" x14ac:dyDescent="0.2">
      <c r="A7040">
        <v>7039</v>
      </c>
      <c r="B7040" t="s">
        <v>4364</v>
      </c>
      <c r="C7040">
        <v>173300</v>
      </c>
      <c r="D7040">
        <v>187239</v>
      </c>
      <c r="F7040">
        <v>18</v>
      </c>
      <c r="G7040">
        <v>45</v>
      </c>
      <c r="H7040">
        <v>39.4</v>
      </c>
      <c r="I7040" t="s">
        <v>26</v>
      </c>
      <c r="J7040">
        <v>26</v>
      </c>
      <c r="K7040">
        <v>59</v>
      </c>
      <c r="L7040">
        <v>27</v>
      </c>
      <c r="M7040">
        <v>-26</v>
      </c>
      <c r="N7040">
        <v>3.17</v>
      </c>
      <c r="P7040">
        <v>-0.11</v>
      </c>
      <c r="R7040">
        <v>-0.36</v>
      </c>
      <c r="T7040">
        <v>-0.11</v>
      </c>
      <c r="X7040" t="s">
        <v>111</v>
      </c>
      <c r="Y7040">
        <v>7039</v>
      </c>
      <c r="Z7040" s="1">
        <v>0.78170601851851851</v>
      </c>
      <c r="AA7040" t="s">
        <v>13177</v>
      </c>
      <c r="AB7040">
        <v>5.2999999999999999E-2</v>
      </c>
      <c r="AC7040">
        <v>0</v>
      </c>
      <c r="AD7040">
        <v>3.17</v>
      </c>
      <c r="AE7040" t="s">
        <v>111</v>
      </c>
    </row>
    <row r="7041" spans="1:32" x14ac:dyDescent="0.2">
      <c r="A7041">
        <v>7040</v>
      </c>
      <c r="B7041" t="s">
        <v>4365</v>
      </c>
      <c r="C7041">
        <v>173370</v>
      </c>
      <c r="D7041">
        <v>123879</v>
      </c>
      <c r="E7041">
        <v>11290</v>
      </c>
      <c r="F7041">
        <v>18</v>
      </c>
      <c r="G7041">
        <v>44</v>
      </c>
      <c r="H7041">
        <v>49.9</v>
      </c>
      <c r="I7041" t="s">
        <v>24</v>
      </c>
      <c r="J7041">
        <v>2</v>
      </c>
      <c r="K7041">
        <v>3</v>
      </c>
      <c r="L7041">
        <v>36</v>
      </c>
      <c r="M7041">
        <v>2</v>
      </c>
      <c r="N7041">
        <v>5.0199999999999996</v>
      </c>
      <c r="P7041">
        <v>-0.06</v>
      </c>
      <c r="R7041">
        <v>-0.26</v>
      </c>
      <c r="X7041" t="s">
        <v>102</v>
      </c>
      <c r="Y7041">
        <v>7040</v>
      </c>
      <c r="Z7041" s="1">
        <v>0.78113310185185192</v>
      </c>
      <c r="AA7041" t="s">
        <v>13178</v>
      </c>
      <c r="AB7041">
        <v>8.9999999999999993E-3</v>
      </c>
      <c r="AC7041">
        <v>-1.7999999999999999E-2</v>
      </c>
      <c r="AD7041">
        <v>5.0199999999999996</v>
      </c>
      <c r="AE7041" t="s">
        <v>102</v>
      </c>
    </row>
    <row r="7042" spans="1:32" x14ac:dyDescent="0.2">
      <c r="A7042">
        <v>7041</v>
      </c>
      <c r="C7042">
        <v>173383</v>
      </c>
      <c r="D7042">
        <v>67287</v>
      </c>
      <c r="E7042">
        <v>11271</v>
      </c>
      <c r="F7042">
        <v>18</v>
      </c>
      <c r="G7042">
        <v>43</v>
      </c>
      <c r="H7042">
        <v>16.7</v>
      </c>
      <c r="I7042" t="s">
        <v>24</v>
      </c>
      <c r="J7042">
        <v>39</v>
      </c>
      <c r="K7042">
        <v>18</v>
      </c>
      <c r="L7042">
        <v>1</v>
      </c>
      <c r="M7042">
        <v>39</v>
      </c>
      <c r="N7042">
        <v>6.45</v>
      </c>
      <c r="P7042">
        <v>1.59</v>
      </c>
      <c r="R7042">
        <v>2</v>
      </c>
      <c r="X7042" t="s">
        <v>104</v>
      </c>
      <c r="Y7042">
        <v>7041</v>
      </c>
      <c r="Z7042" s="1">
        <v>0.78005439814814814</v>
      </c>
      <c r="AA7042" t="s">
        <v>13179</v>
      </c>
      <c r="AB7042">
        <v>1.6E-2</v>
      </c>
      <c r="AC7042">
        <v>-2E-3</v>
      </c>
      <c r="AD7042">
        <v>6.45</v>
      </c>
      <c r="AE7042" t="s">
        <v>104</v>
      </c>
    </row>
    <row r="7043" spans="1:32" x14ac:dyDescent="0.2">
      <c r="A7043">
        <v>7042</v>
      </c>
      <c r="C7043">
        <v>173398</v>
      </c>
      <c r="D7043">
        <v>17975</v>
      </c>
      <c r="F7043">
        <v>18</v>
      </c>
      <c r="G7043">
        <v>40</v>
      </c>
      <c r="H7043">
        <v>56.3</v>
      </c>
      <c r="I7043" t="s">
        <v>24</v>
      </c>
      <c r="J7043">
        <v>62</v>
      </c>
      <c r="K7043">
        <v>44</v>
      </c>
      <c r="L7043">
        <v>59</v>
      </c>
      <c r="M7043">
        <v>62</v>
      </c>
      <c r="N7043">
        <v>6.09</v>
      </c>
      <c r="P7043">
        <v>0.98</v>
      </c>
      <c r="X7043" t="s">
        <v>54</v>
      </c>
      <c r="Y7043">
        <v>7042</v>
      </c>
      <c r="Z7043" s="1">
        <v>0.77842939814814816</v>
      </c>
      <c r="AA7043" t="s">
        <v>13180</v>
      </c>
      <c r="AB7043">
        <v>0</v>
      </c>
      <c r="AC7043">
        <v>6.0999999999999999E-2</v>
      </c>
      <c r="AD7043">
        <v>6.09</v>
      </c>
      <c r="AE7043" t="s">
        <v>54</v>
      </c>
    </row>
    <row r="7044" spans="1:32" x14ac:dyDescent="0.2">
      <c r="A7044">
        <v>7043</v>
      </c>
      <c r="C7044">
        <v>173416</v>
      </c>
      <c r="D7044">
        <v>67292</v>
      </c>
      <c r="F7044">
        <v>18</v>
      </c>
      <c r="G7044">
        <v>43</v>
      </c>
      <c r="H7044">
        <v>36.1</v>
      </c>
      <c r="I7044" t="s">
        <v>24</v>
      </c>
      <c r="J7044">
        <v>36</v>
      </c>
      <c r="K7044">
        <v>33</v>
      </c>
      <c r="L7044">
        <v>24</v>
      </c>
      <c r="M7044">
        <v>36</v>
      </c>
      <c r="N7044">
        <v>6.01</v>
      </c>
      <c r="P7044">
        <v>1.04</v>
      </c>
      <c r="X7044" t="s">
        <v>51</v>
      </c>
      <c r="Y7044">
        <v>7043</v>
      </c>
      <c r="Z7044" s="1">
        <v>0.78027893518518521</v>
      </c>
      <c r="AA7044" t="s">
        <v>13181</v>
      </c>
      <c r="AB7044">
        <v>2.4E-2</v>
      </c>
      <c r="AC7044">
        <v>6.5000000000000002E-2</v>
      </c>
      <c r="AD7044">
        <v>6.01</v>
      </c>
      <c r="AE7044" t="s">
        <v>51</v>
      </c>
    </row>
    <row r="7045" spans="1:32" x14ac:dyDescent="0.2">
      <c r="A7045">
        <v>7044</v>
      </c>
      <c r="C7045">
        <v>173417</v>
      </c>
      <c r="D7045">
        <v>67293</v>
      </c>
      <c r="F7045">
        <v>18</v>
      </c>
      <c r="G7045">
        <v>43</v>
      </c>
      <c r="H7045">
        <v>51.6</v>
      </c>
      <c r="I7045" t="s">
        <v>24</v>
      </c>
      <c r="J7045">
        <v>31</v>
      </c>
      <c r="K7045">
        <v>55</v>
      </c>
      <c r="L7045">
        <v>36</v>
      </c>
      <c r="M7045">
        <v>31</v>
      </c>
      <c r="N7045">
        <v>5.7</v>
      </c>
      <c r="P7045">
        <v>0.34</v>
      </c>
      <c r="R7045">
        <v>0.05</v>
      </c>
      <c r="X7045" t="s">
        <v>263</v>
      </c>
      <c r="Y7045">
        <v>7044</v>
      </c>
      <c r="Z7045" s="1">
        <v>0.78045833333333337</v>
      </c>
      <c r="AA7045" t="s">
        <v>13182</v>
      </c>
      <c r="AB7045">
        <v>-3.3000000000000002E-2</v>
      </c>
      <c r="AC7045">
        <v>-0.129</v>
      </c>
      <c r="AD7045">
        <v>5.7</v>
      </c>
      <c r="AE7045" t="s">
        <v>2565</v>
      </c>
      <c r="AF7045" t="s">
        <v>36</v>
      </c>
    </row>
    <row r="7046" spans="1:32" x14ac:dyDescent="0.2">
      <c r="A7046">
        <v>7045</v>
      </c>
      <c r="C7046">
        <v>173425</v>
      </c>
      <c r="D7046">
        <v>161803</v>
      </c>
      <c r="E7046">
        <v>11309</v>
      </c>
      <c r="F7046">
        <v>18</v>
      </c>
      <c r="G7046">
        <v>46</v>
      </c>
      <c r="H7046">
        <v>1.2</v>
      </c>
      <c r="I7046" t="s">
        <v>26</v>
      </c>
      <c r="J7046">
        <v>19</v>
      </c>
      <c r="K7046">
        <v>36</v>
      </c>
      <c r="L7046">
        <v>23</v>
      </c>
      <c r="M7046">
        <v>-19</v>
      </c>
      <c r="N7046">
        <v>6.42</v>
      </c>
      <c r="P7046">
        <v>1.65</v>
      </c>
      <c r="X7046" t="s">
        <v>164</v>
      </c>
      <c r="Y7046">
        <v>7045</v>
      </c>
      <c r="Z7046" s="1">
        <v>0.78195833333333331</v>
      </c>
      <c r="AA7046" t="s">
        <v>13183</v>
      </c>
      <c r="AB7046">
        <v>-2E-3</v>
      </c>
      <c r="AC7046">
        <v>4.0000000000000001E-3</v>
      </c>
      <c r="AD7046">
        <v>6.42</v>
      </c>
      <c r="AE7046" t="s">
        <v>164</v>
      </c>
    </row>
    <row r="7047" spans="1:32" x14ac:dyDescent="0.2">
      <c r="A7047">
        <v>7046</v>
      </c>
      <c r="B7047" t="s">
        <v>4366</v>
      </c>
      <c r="C7047">
        <v>173460</v>
      </c>
      <c r="D7047">
        <v>187255</v>
      </c>
      <c r="F7047">
        <v>18</v>
      </c>
      <c r="G7047">
        <v>46</v>
      </c>
      <c r="H7047">
        <v>20.6</v>
      </c>
      <c r="I7047" t="s">
        <v>26</v>
      </c>
      <c r="J7047">
        <v>22</v>
      </c>
      <c r="K7047">
        <v>23</v>
      </c>
      <c r="L7047">
        <v>32</v>
      </c>
      <c r="M7047">
        <v>-22</v>
      </c>
      <c r="N7047">
        <v>5.37</v>
      </c>
      <c r="P7047">
        <v>1.64</v>
      </c>
      <c r="R7047">
        <v>1.9</v>
      </c>
      <c r="X7047" t="s">
        <v>172</v>
      </c>
      <c r="Y7047">
        <v>7046</v>
      </c>
      <c r="Z7047" s="1">
        <v>0.78218287037037026</v>
      </c>
      <c r="AA7047" t="s">
        <v>13184</v>
      </c>
      <c r="AB7047">
        <v>3.1E-2</v>
      </c>
      <c r="AC7047">
        <v>0</v>
      </c>
      <c r="AD7047">
        <v>5.37</v>
      </c>
      <c r="AE7047" t="s">
        <v>172</v>
      </c>
    </row>
    <row r="7048" spans="1:32" x14ac:dyDescent="0.2">
      <c r="A7048">
        <v>7047</v>
      </c>
      <c r="C7048">
        <v>173494</v>
      </c>
      <c r="D7048">
        <v>86393</v>
      </c>
      <c r="F7048">
        <v>18</v>
      </c>
      <c r="G7048">
        <v>44</v>
      </c>
      <c r="H7048">
        <v>40.200000000000003</v>
      </c>
      <c r="I7048" t="s">
        <v>24</v>
      </c>
      <c r="J7048">
        <v>23</v>
      </c>
      <c r="K7048">
        <v>35</v>
      </c>
      <c r="L7048">
        <v>23</v>
      </c>
      <c r="M7048">
        <v>23</v>
      </c>
      <c r="N7048">
        <v>6.31</v>
      </c>
      <c r="P7048">
        <v>0.4</v>
      </c>
      <c r="R7048">
        <v>0</v>
      </c>
      <c r="X7048" t="s">
        <v>204</v>
      </c>
      <c r="Y7048">
        <v>7047</v>
      </c>
      <c r="Z7048" s="1">
        <v>0.78102083333333328</v>
      </c>
      <c r="AA7048" t="s">
        <v>13185</v>
      </c>
      <c r="AB7048">
        <v>8.9999999999999993E-3</v>
      </c>
      <c r="AC7048">
        <v>-8.6999999999999994E-2</v>
      </c>
      <c r="AD7048">
        <v>6.31</v>
      </c>
      <c r="AE7048" t="s">
        <v>204</v>
      </c>
    </row>
    <row r="7049" spans="1:32" x14ac:dyDescent="0.2">
      <c r="A7049">
        <v>7048</v>
      </c>
      <c r="C7049">
        <v>173495</v>
      </c>
      <c r="D7049">
        <v>123886</v>
      </c>
      <c r="F7049">
        <v>18</v>
      </c>
      <c r="G7049">
        <v>45</v>
      </c>
      <c r="H7049">
        <v>28.4</v>
      </c>
      <c r="I7049" t="s">
        <v>24</v>
      </c>
      <c r="J7049">
        <v>5</v>
      </c>
      <c r="K7049">
        <v>29</v>
      </c>
      <c r="L7049">
        <v>59</v>
      </c>
      <c r="M7049">
        <v>5</v>
      </c>
      <c r="N7049">
        <v>5.83</v>
      </c>
      <c r="P7049">
        <v>0.04</v>
      </c>
      <c r="R7049">
        <v>0.03</v>
      </c>
      <c r="X7049" t="s">
        <v>4342</v>
      </c>
      <c r="Y7049">
        <v>7048</v>
      </c>
      <c r="Z7049" s="1">
        <v>0.78157870370370375</v>
      </c>
      <c r="AA7049" t="s">
        <v>13186</v>
      </c>
      <c r="AB7049">
        <v>1.4999999999999999E-2</v>
      </c>
      <c r="AC7049">
        <v>-1.0999999999999999E-2</v>
      </c>
      <c r="AD7049">
        <v>5.83</v>
      </c>
      <c r="AE7049" t="s">
        <v>13129</v>
      </c>
      <c r="AF7049" t="s">
        <v>36</v>
      </c>
    </row>
    <row r="7050" spans="1:32" x14ac:dyDescent="0.2">
      <c r="A7050">
        <v>7049</v>
      </c>
      <c r="B7050" t="s">
        <v>4367</v>
      </c>
      <c r="C7050">
        <v>173524</v>
      </c>
      <c r="D7050">
        <v>31119</v>
      </c>
      <c r="E7050">
        <v>11273</v>
      </c>
      <c r="F7050">
        <v>18</v>
      </c>
      <c r="G7050">
        <v>42</v>
      </c>
      <c r="H7050">
        <v>37.9</v>
      </c>
      <c r="I7050" t="s">
        <v>24</v>
      </c>
      <c r="J7050">
        <v>55</v>
      </c>
      <c r="K7050">
        <v>32</v>
      </c>
      <c r="L7050">
        <v>22</v>
      </c>
      <c r="M7050">
        <v>55</v>
      </c>
      <c r="N7050">
        <v>5.04</v>
      </c>
      <c r="P7050">
        <v>-0.09</v>
      </c>
      <c r="R7050">
        <v>-0.3</v>
      </c>
      <c r="X7050" t="s">
        <v>4368</v>
      </c>
      <c r="Y7050">
        <v>7049</v>
      </c>
      <c r="Z7050" s="1">
        <v>0.77960532407407401</v>
      </c>
      <c r="AA7050" t="s">
        <v>13187</v>
      </c>
      <c r="AB7050">
        <v>-2E-3</v>
      </c>
      <c r="AC7050">
        <v>2.4E-2</v>
      </c>
      <c r="AD7050">
        <v>5.04</v>
      </c>
      <c r="AE7050" t="s">
        <v>3102</v>
      </c>
      <c r="AF7050" t="s">
        <v>36</v>
      </c>
    </row>
    <row r="7051" spans="1:32" x14ac:dyDescent="0.2">
      <c r="A7051">
        <v>7050</v>
      </c>
      <c r="B7051" t="s">
        <v>4369</v>
      </c>
      <c r="C7051">
        <v>173540</v>
      </c>
      <c r="D7051">
        <v>229285</v>
      </c>
      <c r="F7051">
        <v>18</v>
      </c>
      <c r="G7051">
        <v>47</v>
      </c>
      <c r="H7051">
        <v>44.6</v>
      </c>
      <c r="I7051" t="s">
        <v>26</v>
      </c>
      <c r="J7051">
        <v>40</v>
      </c>
      <c r="K7051">
        <v>24</v>
      </c>
      <c r="L7051">
        <v>22</v>
      </c>
      <c r="M7051">
        <v>-40</v>
      </c>
      <c r="N7051">
        <v>5.24</v>
      </c>
      <c r="P7051">
        <v>0.78</v>
      </c>
      <c r="X7051" t="s">
        <v>4370</v>
      </c>
      <c r="Y7051">
        <v>7050</v>
      </c>
      <c r="Z7051" s="1">
        <v>0.78315509259259253</v>
      </c>
      <c r="AA7051" t="s">
        <v>13188</v>
      </c>
      <c r="AB7051">
        <v>0.03</v>
      </c>
      <c r="AC7051">
        <v>-1.7000000000000001E-2</v>
      </c>
      <c r="AD7051">
        <v>5.24</v>
      </c>
      <c r="AE7051" t="s">
        <v>13189</v>
      </c>
      <c r="AF7051" t="s">
        <v>36</v>
      </c>
    </row>
    <row r="7052" spans="1:32" x14ac:dyDescent="0.2">
      <c r="A7052">
        <v>7051</v>
      </c>
      <c r="B7052" t="s">
        <v>4371</v>
      </c>
      <c r="C7052">
        <v>173582</v>
      </c>
      <c r="D7052">
        <v>67310</v>
      </c>
      <c r="F7052">
        <v>18</v>
      </c>
      <c r="G7052">
        <v>44</v>
      </c>
      <c r="H7052">
        <v>20.399999999999999</v>
      </c>
      <c r="I7052" t="s">
        <v>24</v>
      </c>
      <c r="J7052">
        <v>39</v>
      </c>
      <c r="K7052">
        <v>40</v>
      </c>
      <c r="L7052">
        <v>12</v>
      </c>
      <c r="M7052">
        <v>39</v>
      </c>
      <c r="N7052">
        <v>5.0599999999999996</v>
      </c>
      <c r="O7052" t="s">
        <v>349</v>
      </c>
      <c r="P7052">
        <v>0.16</v>
      </c>
      <c r="R7052">
        <v>0.06</v>
      </c>
      <c r="X7052" t="s">
        <v>310</v>
      </c>
      <c r="Y7052">
        <v>7051</v>
      </c>
      <c r="Z7052" s="1">
        <v>0.78079166666666666</v>
      </c>
      <c r="AA7052" t="s">
        <v>13190</v>
      </c>
      <c r="AB7052">
        <v>1.7000000000000001E-2</v>
      </c>
      <c r="AC7052">
        <v>5.8999999999999997E-2</v>
      </c>
      <c r="AD7052">
        <v>5.0599999999999996</v>
      </c>
      <c r="AE7052" t="s">
        <v>310</v>
      </c>
    </row>
    <row r="7053" spans="1:32" x14ac:dyDescent="0.2">
      <c r="A7053">
        <v>7052</v>
      </c>
      <c r="B7053" t="s">
        <v>4371</v>
      </c>
      <c r="C7053">
        <v>173583</v>
      </c>
      <c r="D7053">
        <v>67309</v>
      </c>
      <c r="F7053">
        <v>18</v>
      </c>
      <c r="G7053">
        <v>44</v>
      </c>
      <c r="H7053">
        <v>20.3</v>
      </c>
      <c r="I7053" t="s">
        <v>24</v>
      </c>
      <c r="J7053">
        <v>39</v>
      </c>
      <c r="K7053">
        <v>40</v>
      </c>
      <c r="L7053">
        <v>16</v>
      </c>
      <c r="M7053">
        <v>39</v>
      </c>
      <c r="N7053">
        <v>6.02</v>
      </c>
      <c r="O7053" t="s">
        <v>349</v>
      </c>
      <c r="X7053" t="s">
        <v>367</v>
      </c>
      <c r="Y7053">
        <v>7052</v>
      </c>
      <c r="Z7053" s="1">
        <v>0.7807905092592593</v>
      </c>
      <c r="AA7053" t="s">
        <v>13191</v>
      </c>
      <c r="AB7053">
        <v>3.0000000000000001E-3</v>
      </c>
      <c r="AC7053">
        <v>5.8999999999999997E-2</v>
      </c>
      <c r="AD7053">
        <v>6.02</v>
      </c>
      <c r="AE7053" t="s">
        <v>367</v>
      </c>
    </row>
    <row r="7054" spans="1:32" x14ac:dyDescent="0.2">
      <c r="A7054">
        <v>7053</v>
      </c>
      <c r="B7054" t="s">
        <v>4372</v>
      </c>
      <c r="C7054">
        <v>173607</v>
      </c>
      <c r="D7054">
        <v>67315</v>
      </c>
      <c r="E7054">
        <v>11301</v>
      </c>
      <c r="F7054">
        <v>18</v>
      </c>
      <c r="G7054">
        <v>44</v>
      </c>
      <c r="H7054">
        <v>22.9</v>
      </c>
      <c r="I7054" t="s">
        <v>24</v>
      </c>
      <c r="J7054">
        <v>39</v>
      </c>
      <c r="K7054">
        <v>36</v>
      </c>
      <c r="L7054">
        <v>47</v>
      </c>
      <c r="M7054">
        <v>39</v>
      </c>
      <c r="N7054">
        <v>5.14</v>
      </c>
      <c r="O7054" t="s">
        <v>349</v>
      </c>
      <c r="P7054">
        <v>0.19</v>
      </c>
      <c r="R7054">
        <v>0.08</v>
      </c>
      <c r="X7054" t="s">
        <v>2380</v>
      </c>
      <c r="Y7054">
        <v>7053</v>
      </c>
      <c r="Z7054" s="1">
        <v>0.78082060185185187</v>
      </c>
      <c r="AA7054" t="s">
        <v>13192</v>
      </c>
      <c r="AB7054">
        <v>8.0000000000000002E-3</v>
      </c>
      <c r="AC7054">
        <v>6.4000000000000001E-2</v>
      </c>
      <c r="AD7054">
        <v>5.14</v>
      </c>
      <c r="AE7054" t="s">
        <v>2380</v>
      </c>
    </row>
    <row r="7055" spans="1:32" x14ac:dyDescent="0.2">
      <c r="A7055">
        <v>7054</v>
      </c>
      <c r="B7055" t="s">
        <v>4372</v>
      </c>
      <c r="C7055">
        <v>173608</v>
      </c>
      <c r="E7055">
        <v>11301</v>
      </c>
      <c r="F7055">
        <v>18</v>
      </c>
      <c r="G7055">
        <v>44</v>
      </c>
      <c r="H7055">
        <v>22.9</v>
      </c>
      <c r="I7055" t="s">
        <v>24</v>
      </c>
      <c r="J7055">
        <v>39</v>
      </c>
      <c r="K7055">
        <v>36</v>
      </c>
      <c r="L7055">
        <v>46</v>
      </c>
      <c r="M7055">
        <v>39</v>
      </c>
      <c r="N7055">
        <v>5.37</v>
      </c>
      <c r="O7055" t="s">
        <v>349</v>
      </c>
      <c r="X7055" t="s">
        <v>280</v>
      </c>
      <c r="Y7055">
        <v>7054</v>
      </c>
      <c r="Z7055" s="1">
        <v>0.78082060185185187</v>
      </c>
      <c r="AA7055" t="s">
        <v>13193</v>
      </c>
      <c r="AB7055">
        <v>7.0000000000000001E-3</v>
      </c>
      <c r="AC7055">
        <v>6.4000000000000001E-2</v>
      </c>
      <c r="AD7055">
        <v>5.37</v>
      </c>
      <c r="AE7055" t="s">
        <v>280</v>
      </c>
    </row>
    <row r="7056" spans="1:32" x14ac:dyDescent="0.2">
      <c r="A7056">
        <v>7055</v>
      </c>
      <c r="C7056">
        <v>173638</v>
      </c>
      <c r="D7056">
        <v>161817</v>
      </c>
      <c r="E7056">
        <v>11333</v>
      </c>
      <c r="F7056">
        <v>18</v>
      </c>
      <c r="G7056">
        <v>46</v>
      </c>
      <c r="H7056">
        <v>43.3</v>
      </c>
      <c r="I7056" t="s">
        <v>26</v>
      </c>
      <c r="J7056">
        <v>10</v>
      </c>
      <c r="K7056">
        <v>7</v>
      </c>
      <c r="L7056">
        <v>30</v>
      </c>
      <c r="M7056">
        <v>-10</v>
      </c>
      <c r="N7056">
        <v>5.71</v>
      </c>
      <c r="P7056">
        <v>0.59</v>
      </c>
      <c r="R7056">
        <v>0.54</v>
      </c>
      <c r="X7056" t="s">
        <v>1517</v>
      </c>
      <c r="Y7056">
        <v>7055</v>
      </c>
      <c r="Z7056" s="1">
        <v>0.78244560185185186</v>
      </c>
      <c r="AA7056" t="s">
        <v>13194</v>
      </c>
      <c r="AB7056">
        <v>-5.0000000000000001E-3</v>
      </c>
      <c r="AC7056">
        <v>2E-3</v>
      </c>
      <c r="AD7056">
        <v>5.71</v>
      </c>
      <c r="AE7056" t="s">
        <v>8510</v>
      </c>
      <c r="AF7056" t="s">
        <v>36</v>
      </c>
    </row>
    <row r="7057" spans="1:32" x14ac:dyDescent="0.2">
      <c r="A7057">
        <v>7056</v>
      </c>
      <c r="B7057" t="s">
        <v>4373</v>
      </c>
      <c r="C7057">
        <v>173648</v>
      </c>
      <c r="D7057">
        <v>67321</v>
      </c>
      <c r="E7057">
        <v>11308</v>
      </c>
      <c r="F7057">
        <v>18</v>
      </c>
      <c r="G7057">
        <v>44</v>
      </c>
      <c r="H7057">
        <v>46.4</v>
      </c>
      <c r="I7057" t="s">
        <v>24</v>
      </c>
      <c r="J7057">
        <v>37</v>
      </c>
      <c r="K7057">
        <v>36</v>
      </c>
      <c r="L7057">
        <v>18</v>
      </c>
      <c r="M7057">
        <v>37</v>
      </c>
      <c r="N7057">
        <v>4.3600000000000003</v>
      </c>
      <c r="P7057">
        <v>0.19</v>
      </c>
      <c r="R7057">
        <v>0.16</v>
      </c>
      <c r="T7057">
        <v>0.08</v>
      </c>
      <c r="X7057" t="s">
        <v>2448</v>
      </c>
      <c r="Y7057">
        <v>7056</v>
      </c>
      <c r="Z7057" s="1">
        <v>0.78109259259259256</v>
      </c>
      <c r="AA7057" t="s">
        <v>13195</v>
      </c>
      <c r="AB7057">
        <v>2.8000000000000001E-2</v>
      </c>
      <c r="AC7057">
        <v>2.4E-2</v>
      </c>
      <c r="AD7057">
        <v>4.3600000000000003</v>
      </c>
      <c r="AE7057" t="s">
        <v>2448</v>
      </c>
    </row>
    <row r="7058" spans="1:32" x14ac:dyDescent="0.2">
      <c r="A7058">
        <v>7057</v>
      </c>
      <c r="B7058" t="s">
        <v>4374</v>
      </c>
      <c r="C7058">
        <v>173649</v>
      </c>
      <c r="D7058">
        <v>67324</v>
      </c>
      <c r="E7058">
        <v>11311</v>
      </c>
      <c r="F7058">
        <v>18</v>
      </c>
      <c r="G7058">
        <v>44</v>
      </c>
      <c r="H7058">
        <v>48.2</v>
      </c>
      <c r="I7058" t="s">
        <v>24</v>
      </c>
      <c r="J7058">
        <v>37</v>
      </c>
      <c r="K7058">
        <v>35</v>
      </c>
      <c r="L7058">
        <v>40</v>
      </c>
      <c r="M7058">
        <v>37</v>
      </c>
      <c r="N7058">
        <v>5.73</v>
      </c>
      <c r="P7058">
        <v>0.28000000000000003</v>
      </c>
      <c r="R7058">
        <v>0.06</v>
      </c>
      <c r="X7058" t="s">
        <v>88</v>
      </c>
      <c r="Y7058">
        <v>7057</v>
      </c>
      <c r="Z7058" s="1">
        <v>0.78111342592592592</v>
      </c>
      <c r="AA7058" t="s">
        <v>13196</v>
      </c>
      <c r="AB7058">
        <v>2.1999999999999999E-2</v>
      </c>
      <c r="AC7058">
        <v>1.9E-2</v>
      </c>
      <c r="AD7058">
        <v>5.73</v>
      </c>
      <c r="AE7058" t="s">
        <v>88</v>
      </c>
    </row>
    <row r="7059" spans="1:32" x14ac:dyDescent="0.2">
      <c r="A7059">
        <v>7058</v>
      </c>
      <c r="C7059">
        <v>173650</v>
      </c>
      <c r="D7059">
        <v>86405</v>
      </c>
      <c r="E7059" t="s">
        <v>4375</v>
      </c>
      <c r="F7059">
        <v>18</v>
      </c>
      <c r="G7059">
        <v>45</v>
      </c>
      <c r="H7059">
        <v>35.700000000000003</v>
      </c>
      <c r="I7059" t="s">
        <v>24</v>
      </c>
      <c r="J7059">
        <v>21</v>
      </c>
      <c r="K7059">
        <v>59</v>
      </c>
      <c r="L7059">
        <v>6</v>
      </c>
      <c r="M7059">
        <v>21</v>
      </c>
      <c r="N7059">
        <v>6.51</v>
      </c>
      <c r="P7059">
        <v>0.02</v>
      </c>
      <c r="R7059">
        <v>-0.08</v>
      </c>
      <c r="X7059" t="s">
        <v>4376</v>
      </c>
      <c r="Y7059">
        <v>7058</v>
      </c>
      <c r="Z7059" s="1">
        <v>0.78166319444444443</v>
      </c>
      <c r="AA7059" t="s">
        <v>13197</v>
      </c>
      <c r="AB7059">
        <v>1.4999999999999999E-2</v>
      </c>
      <c r="AC7059">
        <v>1.2E-2</v>
      </c>
      <c r="AD7059">
        <v>6.51</v>
      </c>
      <c r="AE7059" t="s">
        <v>2787</v>
      </c>
      <c r="AF7059" t="s">
        <v>36</v>
      </c>
    </row>
    <row r="7060" spans="1:32" x14ac:dyDescent="0.2">
      <c r="A7060">
        <v>7059</v>
      </c>
      <c r="B7060" t="s">
        <v>4377</v>
      </c>
      <c r="C7060">
        <v>173654</v>
      </c>
      <c r="D7060">
        <v>142606</v>
      </c>
      <c r="F7060">
        <v>18</v>
      </c>
      <c r="G7060">
        <v>46</v>
      </c>
      <c r="H7060">
        <v>28.5</v>
      </c>
      <c r="I7060" t="s">
        <v>26</v>
      </c>
      <c r="J7060">
        <v>0</v>
      </c>
      <c r="K7060">
        <v>57</v>
      </c>
      <c r="L7060">
        <v>42</v>
      </c>
      <c r="M7060">
        <v>0</v>
      </c>
      <c r="N7060">
        <v>5.9</v>
      </c>
      <c r="P7060">
        <v>0.13</v>
      </c>
      <c r="R7060">
        <v>0.12</v>
      </c>
      <c r="T7060">
        <v>7.0000000000000007E-2</v>
      </c>
      <c r="X7060" t="s">
        <v>456</v>
      </c>
      <c r="Y7060">
        <v>7059</v>
      </c>
      <c r="Z7060" s="1">
        <v>0.78227430555555555</v>
      </c>
      <c r="AA7060" t="s">
        <v>13198</v>
      </c>
      <c r="AB7060">
        <v>1.2999999999999999E-2</v>
      </c>
      <c r="AC7060">
        <v>-2.1999999999999999E-2</v>
      </c>
      <c r="AD7060">
        <v>5.9</v>
      </c>
      <c r="AE7060" t="s">
        <v>456</v>
      </c>
    </row>
    <row r="7061" spans="1:32" x14ac:dyDescent="0.2">
      <c r="A7061">
        <v>7060</v>
      </c>
      <c r="C7061">
        <v>173664</v>
      </c>
      <c r="D7061">
        <v>31133</v>
      </c>
      <c r="F7061">
        <v>18</v>
      </c>
      <c r="G7061">
        <v>43</v>
      </c>
      <c r="H7061">
        <v>29</v>
      </c>
      <c r="I7061" t="s">
        <v>24</v>
      </c>
      <c r="J7061">
        <v>53</v>
      </c>
      <c r="K7061">
        <v>52</v>
      </c>
      <c r="L7061">
        <v>19</v>
      </c>
      <c r="M7061">
        <v>53</v>
      </c>
      <c r="N7061">
        <v>6.11</v>
      </c>
      <c r="O7061" t="s">
        <v>103</v>
      </c>
      <c r="P7061">
        <v>0.12</v>
      </c>
      <c r="Q7061" t="s">
        <v>2818</v>
      </c>
      <c r="X7061" t="s">
        <v>192</v>
      </c>
      <c r="Y7061">
        <v>7060</v>
      </c>
      <c r="Z7061" s="1">
        <v>0.78019675925925924</v>
      </c>
      <c r="AA7061" t="s">
        <v>13199</v>
      </c>
      <c r="AB7061">
        <v>6.0000000000000001E-3</v>
      </c>
      <c r="AC7061">
        <v>-8.0000000000000002E-3</v>
      </c>
      <c r="AD7061">
        <v>6.11</v>
      </c>
      <c r="AE7061" t="s">
        <v>192</v>
      </c>
    </row>
    <row r="7062" spans="1:32" x14ac:dyDescent="0.2">
      <c r="A7062">
        <v>7061</v>
      </c>
      <c r="B7062" t="s">
        <v>4378</v>
      </c>
      <c r="C7062">
        <v>173667</v>
      </c>
      <c r="D7062">
        <v>86406</v>
      </c>
      <c r="E7062">
        <v>11323</v>
      </c>
      <c r="F7062">
        <v>18</v>
      </c>
      <c r="G7062">
        <v>45</v>
      </c>
      <c r="H7062">
        <v>39.700000000000003</v>
      </c>
      <c r="I7062" t="s">
        <v>24</v>
      </c>
      <c r="J7062">
        <v>20</v>
      </c>
      <c r="K7062">
        <v>32</v>
      </c>
      <c r="L7062">
        <v>47</v>
      </c>
      <c r="M7062">
        <v>20</v>
      </c>
      <c r="N7062">
        <v>4.1900000000000004</v>
      </c>
      <c r="P7062">
        <v>0.46</v>
      </c>
      <c r="R7062">
        <v>0.01</v>
      </c>
      <c r="T7062">
        <v>0.26</v>
      </c>
      <c r="X7062" t="s">
        <v>204</v>
      </c>
      <c r="Y7062">
        <v>7061</v>
      </c>
      <c r="Z7062" s="1">
        <v>0.7817094907407407</v>
      </c>
      <c r="AA7062" t="s">
        <v>13200</v>
      </c>
      <c r="AB7062">
        <v>-8.0000000000000002E-3</v>
      </c>
      <c r="AC7062">
        <v>-0.33500000000000002</v>
      </c>
      <c r="AD7062">
        <v>4.1900000000000004</v>
      </c>
      <c r="AE7062" t="s">
        <v>204</v>
      </c>
    </row>
    <row r="7063" spans="1:32" x14ac:dyDescent="0.2">
      <c r="A7063">
        <v>7062</v>
      </c>
      <c r="B7063" t="s">
        <v>4379</v>
      </c>
      <c r="C7063">
        <v>173715</v>
      </c>
      <c r="D7063">
        <v>229299</v>
      </c>
      <c r="F7063">
        <v>18</v>
      </c>
      <c r="G7063">
        <v>48</v>
      </c>
      <c r="H7063">
        <v>50.5</v>
      </c>
      <c r="I7063" t="s">
        <v>26</v>
      </c>
      <c r="J7063">
        <v>43</v>
      </c>
      <c r="K7063">
        <v>40</v>
      </c>
      <c r="L7063">
        <v>48</v>
      </c>
      <c r="M7063">
        <v>-43</v>
      </c>
      <c r="N7063">
        <v>5.49</v>
      </c>
      <c r="P7063">
        <v>0.13</v>
      </c>
      <c r="X7063" t="s">
        <v>298</v>
      </c>
      <c r="Y7063">
        <v>7062</v>
      </c>
      <c r="Z7063" s="1">
        <v>0.78391782407407407</v>
      </c>
      <c r="AA7063" t="s">
        <v>9595</v>
      </c>
      <c r="AB7063">
        <v>2.5000000000000001E-2</v>
      </c>
      <c r="AC7063">
        <v>-1.9E-2</v>
      </c>
      <c r="AD7063">
        <v>5.49</v>
      </c>
      <c r="AE7063" t="s">
        <v>298</v>
      </c>
    </row>
    <row r="7064" spans="1:32" x14ac:dyDescent="0.2">
      <c r="A7064">
        <v>7063</v>
      </c>
      <c r="B7064" t="s">
        <v>4380</v>
      </c>
      <c r="C7064">
        <v>173764</v>
      </c>
      <c r="D7064">
        <v>142618</v>
      </c>
      <c r="F7064">
        <v>18</v>
      </c>
      <c r="G7064">
        <v>47</v>
      </c>
      <c r="H7064">
        <v>10.5</v>
      </c>
      <c r="I7064" t="s">
        <v>26</v>
      </c>
      <c r="J7064">
        <v>4</v>
      </c>
      <c r="K7064">
        <v>44</v>
      </c>
      <c r="L7064">
        <v>52</v>
      </c>
      <c r="M7064">
        <v>-4</v>
      </c>
      <c r="N7064">
        <v>4.22</v>
      </c>
      <c r="P7064">
        <v>1.1000000000000001</v>
      </c>
      <c r="R7064">
        <v>0.81</v>
      </c>
      <c r="T7064">
        <v>0.56999999999999995</v>
      </c>
      <c r="X7064" t="s">
        <v>4381</v>
      </c>
      <c r="Y7064">
        <v>7063</v>
      </c>
      <c r="Z7064" s="1">
        <v>0.78276041666666663</v>
      </c>
      <c r="AA7064" t="s">
        <v>13201</v>
      </c>
      <c r="AB7064">
        <v>-4.0000000000000001E-3</v>
      </c>
      <c r="AC7064">
        <v>-1.6E-2</v>
      </c>
      <c r="AD7064">
        <v>4.22</v>
      </c>
      <c r="AE7064" t="s">
        <v>4381</v>
      </c>
    </row>
    <row r="7065" spans="1:32" x14ac:dyDescent="0.2">
      <c r="A7065">
        <v>7064</v>
      </c>
      <c r="C7065">
        <v>173780</v>
      </c>
      <c r="D7065">
        <v>86418</v>
      </c>
      <c r="F7065">
        <v>18</v>
      </c>
      <c r="G7065">
        <v>46</v>
      </c>
      <c r="H7065">
        <v>4.5</v>
      </c>
      <c r="I7065" t="s">
        <v>24</v>
      </c>
      <c r="J7065">
        <v>26</v>
      </c>
      <c r="K7065">
        <v>39</v>
      </c>
      <c r="L7065">
        <v>44</v>
      </c>
      <c r="M7065">
        <v>26</v>
      </c>
      <c r="N7065">
        <v>4.83</v>
      </c>
      <c r="P7065">
        <v>1.2</v>
      </c>
      <c r="R7065">
        <v>1.23</v>
      </c>
      <c r="T7065">
        <v>0.61</v>
      </c>
      <c r="X7065" t="s">
        <v>105</v>
      </c>
      <c r="Y7065">
        <v>7064</v>
      </c>
      <c r="Z7065" s="1">
        <v>0.78199652777777784</v>
      </c>
      <c r="AA7065" t="s">
        <v>13202</v>
      </c>
      <c r="AB7065">
        <v>1.7999999999999999E-2</v>
      </c>
      <c r="AC7065">
        <v>2.4E-2</v>
      </c>
      <c r="AD7065">
        <v>4.83</v>
      </c>
      <c r="AE7065" t="s">
        <v>105</v>
      </c>
    </row>
    <row r="7066" spans="1:32" x14ac:dyDescent="0.2">
      <c r="A7066">
        <v>7065</v>
      </c>
      <c r="C7066">
        <v>173791</v>
      </c>
      <c r="D7066">
        <v>229306</v>
      </c>
      <c r="F7066">
        <v>18</v>
      </c>
      <c r="G7066">
        <v>49</v>
      </c>
      <c r="H7066">
        <v>27.4</v>
      </c>
      <c r="I7066" t="s">
        <v>26</v>
      </c>
      <c r="J7066">
        <v>45</v>
      </c>
      <c r="K7066">
        <v>48</v>
      </c>
      <c r="L7066">
        <v>37</v>
      </c>
      <c r="M7066">
        <v>-45</v>
      </c>
      <c r="N7066">
        <v>5.81</v>
      </c>
      <c r="P7066">
        <v>0.9</v>
      </c>
      <c r="R7066">
        <v>0.51</v>
      </c>
      <c r="X7066" t="s">
        <v>71</v>
      </c>
      <c r="Y7066">
        <v>7065</v>
      </c>
      <c r="Z7066" s="1">
        <v>0.78434490740740737</v>
      </c>
      <c r="AA7066" t="s">
        <v>13203</v>
      </c>
      <c r="AB7066">
        <v>7.5999999999999998E-2</v>
      </c>
      <c r="AC7066">
        <v>5.0999999999999997E-2</v>
      </c>
      <c r="AD7066">
        <v>5.81</v>
      </c>
      <c r="AE7066" t="s">
        <v>71</v>
      </c>
    </row>
    <row r="7067" spans="1:32" x14ac:dyDescent="0.2">
      <c r="A7067">
        <v>7066</v>
      </c>
      <c r="C7067">
        <v>173819</v>
      </c>
      <c r="D7067">
        <v>142620</v>
      </c>
      <c r="E7067" t="s">
        <v>4382</v>
      </c>
      <c r="F7067">
        <v>18</v>
      </c>
      <c r="G7067">
        <v>47</v>
      </c>
      <c r="H7067">
        <v>29</v>
      </c>
      <c r="I7067" t="s">
        <v>26</v>
      </c>
      <c r="J7067">
        <v>5</v>
      </c>
      <c r="K7067">
        <v>42</v>
      </c>
      <c r="L7067">
        <v>18</v>
      </c>
      <c r="M7067">
        <v>-5</v>
      </c>
      <c r="N7067">
        <v>5.2</v>
      </c>
      <c r="P7067">
        <v>1.47</v>
      </c>
      <c r="R7067">
        <v>1.64</v>
      </c>
      <c r="T7067">
        <v>0.77</v>
      </c>
      <c r="X7067" t="s">
        <v>4383</v>
      </c>
      <c r="Y7067">
        <v>7066</v>
      </c>
      <c r="Z7067" s="1">
        <v>0.78297453703703701</v>
      </c>
      <c r="AA7067" t="s">
        <v>13204</v>
      </c>
      <c r="AB7067">
        <v>-4.1000000000000002E-2</v>
      </c>
      <c r="AC7067">
        <v>-2.8000000000000001E-2</v>
      </c>
      <c r="AD7067">
        <v>5.2</v>
      </c>
      <c r="AE7067" t="s">
        <v>4383</v>
      </c>
    </row>
    <row r="7068" spans="1:32" x14ac:dyDescent="0.2">
      <c r="A7068">
        <v>7067</v>
      </c>
      <c r="C7068">
        <v>173833</v>
      </c>
      <c r="D7068">
        <v>104087</v>
      </c>
      <c r="F7068">
        <v>18</v>
      </c>
      <c r="G7068">
        <v>46</v>
      </c>
      <c r="H7068">
        <v>41.4</v>
      </c>
      <c r="I7068" t="s">
        <v>24</v>
      </c>
      <c r="J7068">
        <v>18</v>
      </c>
      <c r="K7068">
        <v>42</v>
      </c>
      <c r="L7068">
        <v>21</v>
      </c>
      <c r="M7068">
        <v>18</v>
      </c>
      <c r="N7068">
        <v>6.17</v>
      </c>
      <c r="P7068">
        <v>1.59</v>
      </c>
      <c r="X7068" t="s">
        <v>104</v>
      </c>
      <c r="Y7068">
        <v>7067</v>
      </c>
      <c r="Z7068" s="1">
        <v>0.78242361111111114</v>
      </c>
      <c r="AA7068" t="s">
        <v>13205</v>
      </c>
      <c r="AB7068">
        <v>2.8000000000000001E-2</v>
      </c>
      <c r="AC7068">
        <v>-2.1999999999999999E-2</v>
      </c>
      <c r="AD7068">
        <v>6.17</v>
      </c>
      <c r="AE7068" t="s">
        <v>104</v>
      </c>
    </row>
    <row r="7069" spans="1:32" x14ac:dyDescent="0.2">
      <c r="A7069">
        <v>7068</v>
      </c>
      <c r="B7069" t="s">
        <v>4384</v>
      </c>
      <c r="C7069">
        <v>173861</v>
      </c>
      <c r="D7069">
        <v>229307</v>
      </c>
      <c r="F7069">
        <v>18</v>
      </c>
      <c r="G7069">
        <v>49</v>
      </c>
      <c r="H7069">
        <v>35</v>
      </c>
      <c r="I7069" t="s">
        <v>26</v>
      </c>
      <c r="J7069">
        <v>43</v>
      </c>
      <c r="K7069">
        <v>26</v>
      </c>
      <c r="L7069">
        <v>2</v>
      </c>
      <c r="M7069">
        <v>-43</v>
      </c>
      <c r="N7069">
        <v>5.61</v>
      </c>
      <c r="P7069">
        <v>-0.08</v>
      </c>
      <c r="X7069" t="s">
        <v>153</v>
      </c>
      <c r="Y7069">
        <v>7068</v>
      </c>
      <c r="Z7069" s="1">
        <v>0.78443287037037035</v>
      </c>
      <c r="AA7069" t="s">
        <v>13206</v>
      </c>
      <c r="AB7069">
        <v>-3.0000000000000001E-3</v>
      </c>
      <c r="AC7069">
        <v>-2.4E-2</v>
      </c>
      <c r="AD7069">
        <v>5.61</v>
      </c>
      <c r="AE7069" t="s">
        <v>153</v>
      </c>
    </row>
    <row r="7070" spans="1:32" x14ac:dyDescent="0.2">
      <c r="A7070">
        <v>7069</v>
      </c>
      <c r="B7070" t="s">
        <v>4385</v>
      </c>
      <c r="C7070">
        <v>173880</v>
      </c>
      <c r="D7070">
        <v>104093</v>
      </c>
      <c r="F7070">
        <v>18</v>
      </c>
      <c r="G7070">
        <v>47</v>
      </c>
      <c r="H7070">
        <v>1.3</v>
      </c>
      <c r="I7070" t="s">
        <v>24</v>
      </c>
      <c r="J7070">
        <v>18</v>
      </c>
      <c r="K7070">
        <v>10</v>
      </c>
      <c r="L7070">
        <v>53</v>
      </c>
      <c r="M7070">
        <v>18</v>
      </c>
      <c r="N7070">
        <v>4.3600000000000003</v>
      </c>
      <c r="P7070">
        <v>0.13</v>
      </c>
      <c r="R7070">
        <v>7.0000000000000007E-2</v>
      </c>
      <c r="T7070">
        <v>0.03</v>
      </c>
      <c r="X7070" t="s">
        <v>606</v>
      </c>
      <c r="Y7070">
        <v>7069</v>
      </c>
      <c r="Z7070" s="1">
        <v>0.78265393518518511</v>
      </c>
      <c r="AA7070" t="s">
        <v>13207</v>
      </c>
      <c r="AB7070">
        <v>7.2999999999999995E-2</v>
      </c>
      <c r="AC7070">
        <v>0.11600000000000001</v>
      </c>
      <c r="AD7070">
        <v>4.3600000000000003</v>
      </c>
      <c r="AE7070" t="s">
        <v>606</v>
      </c>
    </row>
    <row r="7071" spans="1:32" x14ac:dyDescent="0.2">
      <c r="A7071">
        <v>7070</v>
      </c>
      <c r="C7071">
        <v>173902</v>
      </c>
      <c r="D7071">
        <v>210600</v>
      </c>
      <c r="F7071">
        <v>18</v>
      </c>
      <c r="G7071">
        <v>49</v>
      </c>
      <c r="H7071">
        <v>17.2</v>
      </c>
      <c r="I7071" t="s">
        <v>26</v>
      </c>
      <c r="J7071">
        <v>34</v>
      </c>
      <c r="K7071">
        <v>44</v>
      </c>
      <c r="L7071">
        <v>55</v>
      </c>
      <c r="M7071">
        <v>-34</v>
      </c>
      <c r="N7071">
        <v>6.62</v>
      </c>
      <c r="P7071">
        <v>1.08</v>
      </c>
      <c r="X7071" t="s">
        <v>4791</v>
      </c>
      <c r="Y7071">
        <v>7070</v>
      </c>
      <c r="Z7071" s="1">
        <v>0.78422685185185192</v>
      </c>
      <c r="AA7071" t="s">
        <v>13208</v>
      </c>
      <c r="AB7071">
        <v>4.5999999999999999E-2</v>
      </c>
      <c r="AC7071">
        <v>-0.10100000000000001</v>
      </c>
      <c r="AD7071">
        <v>6.62</v>
      </c>
      <c r="AE7071" t="s">
        <v>12474</v>
      </c>
      <c r="AF7071" t="s">
        <v>36</v>
      </c>
    </row>
    <row r="7072" spans="1:32" x14ac:dyDescent="0.2">
      <c r="A7072">
        <v>7071</v>
      </c>
      <c r="C7072">
        <v>173920</v>
      </c>
      <c r="D7072">
        <v>31151</v>
      </c>
      <c r="F7072">
        <v>18</v>
      </c>
      <c r="G7072">
        <v>44</v>
      </c>
      <c r="H7072">
        <v>55.4</v>
      </c>
      <c r="I7072" t="s">
        <v>24</v>
      </c>
      <c r="J7072">
        <v>54</v>
      </c>
      <c r="K7072">
        <v>53</v>
      </c>
      <c r="L7072">
        <v>48</v>
      </c>
      <c r="M7072">
        <v>54</v>
      </c>
      <c r="N7072">
        <v>6.23</v>
      </c>
      <c r="P7072">
        <v>0.82</v>
      </c>
      <c r="X7072" t="s">
        <v>33</v>
      </c>
      <c r="Y7072">
        <v>7071</v>
      </c>
      <c r="Z7072" s="1">
        <v>0.78119675925925935</v>
      </c>
      <c r="AA7072" t="s">
        <v>13209</v>
      </c>
      <c r="AB7072">
        <v>7.0000000000000001E-3</v>
      </c>
      <c r="AC7072">
        <v>-1.9E-2</v>
      </c>
      <c r="AD7072">
        <v>6.23</v>
      </c>
      <c r="AE7072" t="s">
        <v>33</v>
      </c>
    </row>
    <row r="7073" spans="1:32" x14ac:dyDescent="0.2">
      <c r="A7073">
        <v>7072</v>
      </c>
      <c r="C7073">
        <v>173928</v>
      </c>
      <c r="D7073">
        <v>161848</v>
      </c>
      <c r="F7073">
        <v>18</v>
      </c>
      <c r="G7073">
        <v>48</v>
      </c>
      <c r="H7073">
        <v>45.3</v>
      </c>
      <c r="I7073" t="s">
        <v>26</v>
      </c>
      <c r="J7073">
        <v>18</v>
      </c>
      <c r="K7073">
        <v>36</v>
      </c>
      <c r="L7073">
        <v>5</v>
      </c>
      <c r="M7073">
        <v>-18</v>
      </c>
      <c r="N7073">
        <v>6.47</v>
      </c>
      <c r="X7073" t="s">
        <v>4386</v>
      </c>
      <c r="Y7073">
        <v>7072</v>
      </c>
      <c r="Z7073" s="1">
        <v>0.78385763888888882</v>
      </c>
      <c r="AA7073" t="s">
        <v>13210</v>
      </c>
      <c r="AB7073">
        <v>-7.0000000000000001E-3</v>
      </c>
      <c r="AC7073">
        <v>-4.0000000000000001E-3</v>
      </c>
      <c r="AD7073">
        <v>6.47</v>
      </c>
      <c r="AE7073" t="s">
        <v>33</v>
      </c>
      <c r="AF7073" t="s">
        <v>36</v>
      </c>
    </row>
    <row r="7074" spans="1:32" x14ac:dyDescent="0.2">
      <c r="A7074">
        <v>7073</v>
      </c>
      <c r="C7074">
        <v>173936</v>
      </c>
      <c r="D7074">
        <v>47779</v>
      </c>
      <c r="F7074">
        <v>18</v>
      </c>
      <c r="G7074">
        <v>46</v>
      </c>
      <c r="H7074">
        <v>13</v>
      </c>
      <c r="I7074" t="s">
        <v>24</v>
      </c>
      <c r="J7074">
        <v>41</v>
      </c>
      <c r="K7074">
        <v>26</v>
      </c>
      <c r="L7074">
        <v>30</v>
      </c>
      <c r="M7074">
        <v>41</v>
      </c>
      <c r="N7074">
        <v>6.07</v>
      </c>
      <c r="P7074">
        <v>-0.13</v>
      </c>
      <c r="R7074">
        <v>-0.49</v>
      </c>
      <c r="X7074" t="s">
        <v>177</v>
      </c>
      <c r="Y7074">
        <v>7073</v>
      </c>
      <c r="Z7074" s="1">
        <v>0.78209490740740739</v>
      </c>
      <c r="AA7074" t="s">
        <v>7228</v>
      </c>
      <c r="AB7074">
        <v>1E-3</v>
      </c>
      <c r="AC7074">
        <v>-1E-3</v>
      </c>
      <c r="AD7074">
        <v>6.07</v>
      </c>
      <c r="AE7074" t="s">
        <v>177</v>
      </c>
    </row>
    <row r="7075" spans="1:32" x14ac:dyDescent="0.2">
      <c r="A7075">
        <v>7074</v>
      </c>
      <c r="B7075" t="s">
        <v>4387</v>
      </c>
      <c r="C7075">
        <v>173948</v>
      </c>
      <c r="D7075">
        <v>254393</v>
      </c>
      <c r="E7075" t="s">
        <v>4387</v>
      </c>
      <c r="F7075">
        <v>18</v>
      </c>
      <c r="G7075">
        <v>52</v>
      </c>
      <c r="H7075">
        <v>13</v>
      </c>
      <c r="I7075" t="s">
        <v>26</v>
      </c>
      <c r="J7075">
        <v>62</v>
      </c>
      <c r="K7075">
        <v>11</v>
      </c>
      <c r="L7075">
        <v>15</v>
      </c>
      <c r="M7075">
        <v>-62</v>
      </c>
      <c r="N7075">
        <v>4.22</v>
      </c>
      <c r="P7075">
        <v>-0.14000000000000001</v>
      </c>
      <c r="R7075">
        <v>-0.89</v>
      </c>
      <c r="T7075">
        <v>-0.16</v>
      </c>
      <c r="X7075" t="s">
        <v>4388</v>
      </c>
      <c r="Y7075">
        <v>7074</v>
      </c>
      <c r="Z7075" s="1">
        <v>0.78626157407407404</v>
      </c>
      <c r="AA7075" t="s">
        <v>13211</v>
      </c>
      <c r="AB7075">
        <v>-6.0000000000000001E-3</v>
      </c>
      <c r="AC7075">
        <v>-1.4E-2</v>
      </c>
      <c r="AD7075">
        <v>4.22</v>
      </c>
      <c r="AE7075" t="s">
        <v>13212</v>
      </c>
      <c r="AF7075" t="s">
        <v>36</v>
      </c>
    </row>
    <row r="7076" spans="1:32" x14ac:dyDescent="0.2">
      <c r="A7076">
        <v>7075</v>
      </c>
      <c r="C7076">
        <v>173949</v>
      </c>
      <c r="D7076">
        <v>17995</v>
      </c>
      <c r="F7076">
        <v>18</v>
      </c>
      <c r="G7076">
        <v>44</v>
      </c>
      <c r="H7076">
        <v>18.2</v>
      </c>
      <c r="I7076" t="s">
        <v>24</v>
      </c>
      <c r="J7076">
        <v>61</v>
      </c>
      <c r="K7076">
        <v>2</v>
      </c>
      <c r="L7076">
        <v>53</v>
      </c>
      <c r="M7076">
        <v>61</v>
      </c>
      <c r="N7076">
        <v>5.99</v>
      </c>
      <c r="P7076">
        <v>0.96</v>
      </c>
      <c r="R7076">
        <v>0.73</v>
      </c>
      <c r="X7076" t="s">
        <v>4994</v>
      </c>
      <c r="Y7076">
        <v>7075</v>
      </c>
      <c r="Z7076" s="1">
        <v>0.78076620370370364</v>
      </c>
      <c r="AA7076" t="s">
        <v>13213</v>
      </c>
      <c r="AB7076">
        <v>-5.0000000000000001E-3</v>
      </c>
      <c r="AC7076">
        <v>1.7999999999999999E-2</v>
      </c>
      <c r="AD7076">
        <v>5.99</v>
      </c>
      <c r="AE7076" t="s">
        <v>4994</v>
      </c>
    </row>
    <row r="7077" spans="1:32" x14ac:dyDescent="0.2">
      <c r="A7077">
        <v>7076</v>
      </c>
      <c r="C7077">
        <v>173954</v>
      </c>
      <c r="D7077">
        <v>123928</v>
      </c>
      <c r="F7077">
        <v>18</v>
      </c>
      <c r="G7077">
        <v>48</v>
      </c>
      <c r="H7077">
        <v>2.7</v>
      </c>
      <c r="I7077" t="s">
        <v>24</v>
      </c>
      <c r="J7077">
        <v>4</v>
      </c>
      <c r="K7077">
        <v>14</v>
      </c>
      <c r="L7077">
        <v>29</v>
      </c>
      <c r="M7077">
        <v>4</v>
      </c>
      <c r="N7077">
        <v>6.21</v>
      </c>
      <c r="P7077">
        <v>1.51</v>
      </c>
      <c r="R7077">
        <v>1.79</v>
      </c>
      <c r="X7077" t="s">
        <v>104</v>
      </c>
      <c r="Y7077">
        <v>7076</v>
      </c>
      <c r="Z7077" s="1">
        <v>0.78336458333333336</v>
      </c>
      <c r="AA7077" t="s">
        <v>13214</v>
      </c>
      <c r="AB7077">
        <v>-2E-3</v>
      </c>
      <c r="AC7077">
        <v>1.4E-2</v>
      </c>
      <c r="AD7077">
        <v>6.21</v>
      </c>
      <c r="AE7077" t="s">
        <v>104</v>
      </c>
    </row>
    <row r="7078" spans="1:32" x14ac:dyDescent="0.2">
      <c r="A7078">
        <v>7077</v>
      </c>
      <c r="C7078">
        <v>174115</v>
      </c>
      <c r="D7078">
        <v>161871</v>
      </c>
      <c r="E7078" t="s">
        <v>30</v>
      </c>
      <c r="F7078">
        <v>18</v>
      </c>
      <c r="G7078">
        <v>49</v>
      </c>
      <c r="H7078">
        <v>35.5</v>
      </c>
      <c r="I7078" t="s">
        <v>26</v>
      </c>
      <c r="J7078">
        <v>19</v>
      </c>
      <c r="K7078">
        <v>8</v>
      </c>
      <c r="L7078">
        <v>32</v>
      </c>
      <c r="M7078">
        <v>-19</v>
      </c>
      <c r="N7078">
        <v>6.75</v>
      </c>
      <c r="P7078">
        <v>0.2</v>
      </c>
      <c r="R7078">
        <v>0.15</v>
      </c>
      <c r="T7078">
        <v>0.11</v>
      </c>
      <c r="X7078" t="s">
        <v>232</v>
      </c>
      <c r="Y7078">
        <v>7077</v>
      </c>
      <c r="Z7078" s="1">
        <v>0.78443865740740737</v>
      </c>
      <c r="AA7078" t="s">
        <v>13215</v>
      </c>
      <c r="AB7078">
        <v>1.7000000000000001E-2</v>
      </c>
      <c r="AC7078">
        <v>0.01</v>
      </c>
      <c r="AD7078">
        <v>6.75</v>
      </c>
      <c r="AE7078" t="s">
        <v>232</v>
      </c>
    </row>
    <row r="7079" spans="1:32" x14ac:dyDescent="0.2">
      <c r="A7079">
        <v>7078</v>
      </c>
      <c r="B7079" t="s">
        <v>4389</v>
      </c>
      <c r="C7079">
        <v>174116</v>
      </c>
      <c r="D7079">
        <v>187324</v>
      </c>
      <c r="E7079">
        <v>11372</v>
      </c>
      <c r="F7079">
        <v>18</v>
      </c>
      <c r="G7079">
        <v>49</v>
      </c>
      <c r="H7079">
        <v>40.1</v>
      </c>
      <c r="I7079" t="s">
        <v>26</v>
      </c>
      <c r="J7079">
        <v>20</v>
      </c>
      <c r="K7079">
        <v>19</v>
      </c>
      <c r="L7079">
        <v>29</v>
      </c>
      <c r="M7079">
        <v>-20</v>
      </c>
      <c r="N7079">
        <v>5.24</v>
      </c>
      <c r="P7079">
        <v>1.41</v>
      </c>
      <c r="X7079" t="s">
        <v>172</v>
      </c>
      <c r="Y7079">
        <v>7078</v>
      </c>
      <c r="Z7079" s="1">
        <v>0.78449189814814824</v>
      </c>
      <c r="AA7079" t="s">
        <v>13216</v>
      </c>
      <c r="AB7079">
        <v>5.0000000000000001E-3</v>
      </c>
      <c r="AC7079">
        <v>3.5999999999999997E-2</v>
      </c>
      <c r="AD7079">
        <v>5.24</v>
      </c>
      <c r="AE7079" t="s">
        <v>172</v>
      </c>
    </row>
    <row r="7080" spans="1:32" x14ac:dyDescent="0.2">
      <c r="A7080">
        <v>7079</v>
      </c>
      <c r="C7080">
        <v>174160</v>
      </c>
      <c r="D7080">
        <v>86451</v>
      </c>
      <c r="F7080">
        <v>18</v>
      </c>
      <c r="G7080">
        <v>48</v>
      </c>
      <c r="H7080">
        <v>16.399999999999999</v>
      </c>
      <c r="I7080" t="s">
        <v>24</v>
      </c>
      <c r="J7080">
        <v>23</v>
      </c>
      <c r="K7080">
        <v>30</v>
      </c>
      <c r="L7080">
        <v>51</v>
      </c>
      <c r="M7080">
        <v>23</v>
      </c>
      <c r="N7080">
        <v>6.15</v>
      </c>
      <c r="P7080">
        <v>0.49</v>
      </c>
      <c r="R7080">
        <v>0.02</v>
      </c>
      <c r="S7080" t="s">
        <v>2818</v>
      </c>
      <c r="T7080">
        <v>0.6</v>
      </c>
      <c r="U7080" t="s">
        <v>2818</v>
      </c>
      <c r="X7080" t="s">
        <v>199</v>
      </c>
      <c r="Y7080">
        <v>7079</v>
      </c>
      <c r="Z7080" s="1">
        <v>0.78352314814814816</v>
      </c>
      <c r="AA7080" t="s">
        <v>13217</v>
      </c>
      <c r="AB7080">
        <v>2.4E-2</v>
      </c>
      <c r="AC7080">
        <v>-0.03</v>
      </c>
      <c r="AD7080">
        <v>6.15</v>
      </c>
      <c r="AE7080" t="s">
        <v>199</v>
      </c>
    </row>
    <row r="7081" spans="1:32" x14ac:dyDescent="0.2">
      <c r="A7081">
        <v>7080</v>
      </c>
      <c r="C7081">
        <v>174177</v>
      </c>
      <c r="D7081">
        <v>47798</v>
      </c>
      <c r="F7081">
        <v>18</v>
      </c>
      <c r="G7081">
        <v>46</v>
      </c>
      <c r="H7081">
        <v>59</v>
      </c>
      <c r="I7081" t="s">
        <v>24</v>
      </c>
      <c r="J7081">
        <v>46</v>
      </c>
      <c r="K7081">
        <v>18</v>
      </c>
      <c r="L7081">
        <v>54</v>
      </c>
      <c r="M7081">
        <v>46</v>
      </c>
      <c r="N7081">
        <v>6.52</v>
      </c>
      <c r="P7081">
        <v>7.0000000000000007E-2</v>
      </c>
      <c r="R7081">
        <v>0.17</v>
      </c>
      <c r="X7081" t="s">
        <v>192</v>
      </c>
      <c r="Y7081">
        <v>7080</v>
      </c>
      <c r="Z7081" s="1">
        <v>0.78262731481481485</v>
      </c>
      <c r="AA7081" t="s">
        <v>13218</v>
      </c>
      <c r="AB7081">
        <v>-2E-3</v>
      </c>
      <c r="AC7081">
        <v>-0.01</v>
      </c>
      <c r="AD7081">
        <v>6.52</v>
      </c>
      <c r="AE7081" t="s">
        <v>192</v>
      </c>
    </row>
    <row r="7082" spans="1:32" x14ac:dyDescent="0.2">
      <c r="A7082">
        <v>7081</v>
      </c>
      <c r="C7082">
        <v>174179</v>
      </c>
      <c r="D7082">
        <v>67396</v>
      </c>
      <c r="F7082">
        <v>18</v>
      </c>
      <c r="G7082">
        <v>47</v>
      </c>
      <c r="H7082">
        <v>57.5</v>
      </c>
      <c r="I7082" t="s">
        <v>24</v>
      </c>
      <c r="J7082">
        <v>31</v>
      </c>
      <c r="K7082">
        <v>45</v>
      </c>
      <c r="L7082">
        <v>25</v>
      </c>
      <c r="M7082">
        <v>31</v>
      </c>
      <c r="N7082">
        <v>6.06</v>
      </c>
      <c r="P7082">
        <v>-0.13</v>
      </c>
      <c r="R7082">
        <v>-0.66</v>
      </c>
      <c r="X7082" t="s">
        <v>1922</v>
      </c>
      <c r="Y7082">
        <v>7081</v>
      </c>
      <c r="Z7082" s="1">
        <v>0.78330439814814812</v>
      </c>
      <c r="AA7082" t="s">
        <v>13219</v>
      </c>
      <c r="AB7082">
        <v>8.9999999999999993E-3</v>
      </c>
      <c r="AC7082">
        <v>-2E-3</v>
      </c>
      <c r="AD7082">
        <v>6.06</v>
      </c>
      <c r="AE7082" t="s">
        <v>1922</v>
      </c>
    </row>
    <row r="7083" spans="1:32" x14ac:dyDescent="0.2">
      <c r="A7083">
        <v>7082</v>
      </c>
      <c r="C7083">
        <v>174205</v>
      </c>
      <c r="D7083">
        <v>9222</v>
      </c>
      <c r="F7083">
        <v>18</v>
      </c>
      <c r="G7083">
        <v>43</v>
      </c>
      <c r="H7083">
        <v>10.199999999999999</v>
      </c>
      <c r="I7083" t="s">
        <v>24</v>
      </c>
      <c r="J7083">
        <v>70</v>
      </c>
      <c r="K7083">
        <v>47</v>
      </c>
      <c r="L7083">
        <v>34</v>
      </c>
      <c r="M7083">
        <v>70</v>
      </c>
      <c r="N7083">
        <v>6.44</v>
      </c>
      <c r="O7083" t="s">
        <v>103</v>
      </c>
      <c r="X7083" t="s">
        <v>365</v>
      </c>
      <c r="Y7083">
        <v>7082</v>
      </c>
      <c r="Z7083" s="1">
        <v>0.77997916666666667</v>
      </c>
      <c r="AA7083" t="s">
        <v>13220</v>
      </c>
      <c r="AB7083">
        <v>-2E-3</v>
      </c>
      <c r="AC7083">
        <v>-4.0000000000000001E-3</v>
      </c>
      <c r="AD7083">
        <v>6.44</v>
      </c>
      <c r="AE7083" t="s">
        <v>365</v>
      </c>
    </row>
    <row r="7084" spans="1:32" x14ac:dyDescent="0.2">
      <c r="A7084">
        <v>7083</v>
      </c>
      <c r="C7084">
        <v>174208</v>
      </c>
      <c r="D7084">
        <v>142661</v>
      </c>
      <c r="F7084">
        <v>18</v>
      </c>
      <c r="G7084">
        <v>49</v>
      </c>
      <c r="H7084">
        <v>41</v>
      </c>
      <c r="I7084" t="s">
        <v>26</v>
      </c>
      <c r="J7084">
        <v>5</v>
      </c>
      <c r="K7084">
        <v>54</v>
      </c>
      <c r="L7084">
        <v>46</v>
      </c>
      <c r="M7084">
        <v>-5</v>
      </c>
      <c r="N7084">
        <v>5.99</v>
      </c>
      <c r="P7084">
        <v>1.6</v>
      </c>
      <c r="R7084">
        <v>1.65</v>
      </c>
      <c r="X7084" t="s">
        <v>4390</v>
      </c>
      <c r="Y7084">
        <v>7083</v>
      </c>
      <c r="Z7084" s="1">
        <v>0.78450231481481481</v>
      </c>
      <c r="AA7084" t="s">
        <v>13221</v>
      </c>
      <c r="AB7084">
        <v>5.0000000000000001E-3</v>
      </c>
      <c r="AC7084">
        <v>-6.0000000000000001E-3</v>
      </c>
      <c r="AD7084">
        <v>5.99</v>
      </c>
      <c r="AE7084" t="s">
        <v>4390</v>
      </c>
    </row>
    <row r="7085" spans="1:32" x14ac:dyDescent="0.2">
      <c r="A7085">
        <v>7084</v>
      </c>
      <c r="C7085">
        <v>174237</v>
      </c>
      <c r="D7085">
        <v>31165</v>
      </c>
      <c r="E7085" t="s">
        <v>4391</v>
      </c>
      <c r="F7085">
        <v>18</v>
      </c>
      <c r="G7085">
        <v>46</v>
      </c>
      <c r="H7085">
        <v>43.1</v>
      </c>
      <c r="I7085" t="s">
        <v>24</v>
      </c>
      <c r="J7085">
        <v>52</v>
      </c>
      <c r="K7085">
        <v>59</v>
      </c>
      <c r="L7085">
        <v>17</v>
      </c>
      <c r="M7085">
        <v>52</v>
      </c>
      <c r="N7085">
        <v>5.88</v>
      </c>
      <c r="P7085">
        <v>-0.09</v>
      </c>
      <c r="R7085">
        <v>-0.73</v>
      </c>
      <c r="X7085" t="s">
        <v>2548</v>
      </c>
      <c r="Y7085">
        <v>7084</v>
      </c>
      <c r="Z7085" s="1">
        <v>0.78244328703703703</v>
      </c>
      <c r="AA7085" t="s">
        <v>13222</v>
      </c>
      <c r="AB7085">
        <v>0.01</v>
      </c>
      <c r="AC7085">
        <v>-2E-3</v>
      </c>
      <c r="AD7085">
        <v>5.88</v>
      </c>
      <c r="AE7085" t="s">
        <v>3156</v>
      </c>
    </row>
    <row r="7086" spans="1:32" x14ac:dyDescent="0.2">
      <c r="A7086">
        <v>7085</v>
      </c>
      <c r="C7086">
        <v>174240</v>
      </c>
      <c r="D7086">
        <v>123947</v>
      </c>
      <c r="F7086">
        <v>18</v>
      </c>
      <c r="G7086">
        <v>49</v>
      </c>
      <c r="H7086">
        <v>37.1</v>
      </c>
      <c r="I7086" t="s">
        <v>24</v>
      </c>
      <c r="J7086">
        <v>0</v>
      </c>
      <c r="K7086">
        <v>50</v>
      </c>
      <c r="L7086">
        <v>9</v>
      </c>
      <c r="M7086">
        <v>0</v>
      </c>
      <c r="N7086">
        <v>6.25</v>
      </c>
      <c r="P7086">
        <v>0.04</v>
      </c>
      <c r="R7086">
        <v>0.01</v>
      </c>
      <c r="X7086" t="s">
        <v>89</v>
      </c>
      <c r="Y7086">
        <v>7085</v>
      </c>
      <c r="Z7086" s="1">
        <v>0.7844571759259259</v>
      </c>
      <c r="AA7086" t="s">
        <v>13223</v>
      </c>
      <c r="AB7086">
        <v>-1E-3</v>
      </c>
      <c r="AC7086">
        <v>-2.4E-2</v>
      </c>
      <c r="AD7086">
        <v>6.25</v>
      </c>
      <c r="AE7086" t="s">
        <v>89</v>
      </c>
    </row>
    <row r="7087" spans="1:32" x14ac:dyDescent="0.2">
      <c r="A7087">
        <v>7086</v>
      </c>
      <c r="C7087">
        <v>174262</v>
      </c>
      <c r="D7087">
        <v>104129</v>
      </c>
      <c r="F7087">
        <v>18</v>
      </c>
      <c r="G7087">
        <v>48</v>
      </c>
      <c r="H7087">
        <v>53.4</v>
      </c>
      <c r="I7087" t="s">
        <v>24</v>
      </c>
      <c r="J7087">
        <v>19</v>
      </c>
      <c r="K7087">
        <v>19</v>
      </c>
      <c r="L7087">
        <v>43</v>
      </c>
      <c r="M7087">
        <v>19</v>
      </c>
      <c r="N7087">
        <v>5.88</v>
      </c>
      <c r="P7087">
        <v>0.03</v>
      </c>
      <c r="R7087">
        <v>0.02</v>
      </c>
      <c r="X7087" t="s">
        <v>89</v>
      </c>
      <c r="Y7087">
        <v>7086</v>
      </c>
      <c r="Z7087" s="1">
        <v>0.78395138888888882</v>
      </c>
      <c r="AA7087" t="s">
        <v>13224</v>
      </c>
      <c r="AB7087">
        <v>1.7000000000000001E-2</v>
      </c>
      <c r="AC7087">
        <v>-2.1000000000000001E-2</v>
      </c>
      <c r="AD7087">
        <v>5.88</v>
      </c>
      <c r="AE7087" t="s">
        <v>89</v>
      </c>
    </row>
    <row r="7088" spans="1:32" x14ac:dyDescent="0.2">
      <c r="A7088">
        <v>7087</v>
      </c>
      <c r="B7088" t="s">
        <v>4392</v>
      </c>
      <c r="C7088">
        <v>174295</v>
      </c>
      <c r="D7088">
        <v>245772</v>
      </c>
      <c r="F7088">
        <v>18</v>
      </c>
      <c r="G7088">
        <v>52</v>
      </c>
      <c r="H7088">
        <v>39.6</v>
      </c>
      <c r="I7088" t="s">
        <v>26</v>
      </c>
      <c r="J7088">
        <v>52</v>
      </c>
      <c r="K7088">
        <v>6</v>
      </c>
      <c r="L7088">
        <v>27</v>
      </c>
      <c r="M7088">
        <v>-52</v>
      </c>
      <c r="N7088">
        <v>5.17</v>
      </c>
      <c r="P7088">
        <v>0.94</v>
      </c>
      <c r="X7088" t="s">
        <v>108</v>
      </c>
      <c r="Y7088">
        <v>7087</v>
      </c>
      <c r="Z7088" s="1">
        <v>0.78656944444444443</v>
      </c>
      <c r="AA7088" t="s">
        <v>13225</v>
      </c>
      <c r="AB7088">
        <v>4.1000000000000002E-2</v>
      </c>
      <c r="AC7088">
        <v>-0.10299999999999999</v>
      </c>
      <c r="AD7088">
        <v>5.17</v>
      </c>
      <c r="AE7088" t="s">
        <v>9548</v>
      </c>
      <c r="AF7088" t="s">
        <v>36</v>
      </c>
    </row>
    <row r="7089" spans="1:32" x14ac:dyDescent="0.2">
      <c r="A7089">
        <v>7088</v>
      </c>
      <c r="B7089" t="s">
        <v>4393</v>
      </c>
      <c r="C7089">
        <v>174309</v>
      </c>
      <c r="D7089">
        <v>187342</v>
      </c>
      <c r="F7089">
        <v>18</v>
      </c>
      <c r="G7089">
        <v>50</v>
      </c>
      <c r="H7089">
        <v>50.5</v>
      </c>
      <c r="I7089" t="s">
        <v>26</v>
      </c>
      <c r="J7089">
        <v>22</v>
      </c>
      <c r="K7089">
        <v>9</v>
      </c>
      <c r="L7089">
        <v>44</v>
      </c>
      <c r="M7089">
        <v>-22</v>
      </c>
      <c r="N7089">
        <v>6.61</v>
      </c>
      <c r="P7089">
        <v>0.38</v>
      </c>
      <c r="R7089">
        <v>0.28999999999999998</v>
      </c>
      <c r="X7089" t="s">
        <v>170</v>
      </c>
      <c r="Y7089">
        <v>7088</v>
      </c>
      <c r="Z7089" s="1">
        <v>0.78530671296296306</v>
      </c>
      <c r="AA7089" t="s">
        <v>13226</v>
      </c>
      <c r="AB7089">
        <v>-1.9E-2</v>
      </c>
      <c r="AC7089">
        <v>-3.3000000000000002E-2</v>
      </c>
      <c r="AD7089">
        <v>6.61</v>
      </c>
      <c r="AE7089" t="s">
        <v>170</v>
      </c>
    </row>
    <row r="7090" spans="1:32" x14ac:dyDescent="0.2">
      <c r="A7090">
        <v>7089</v>
      </c>
      <c r="C7090">
        <v>174325</v>
      </c>
      <c r="D7090">
        <v>142674</v>
      </c>
      <c r="E7090" t="s">
        <v>4394</v>
      </c>
      <c r="F7090">
        <v>18</v>
      </c>
      <c r="G7090">
        <v>50</v>
      </c>
      <c r="H7090">
        <v>20</v>
      </c>
      <c r="I7090" t="s">
        <v>26</v>
      </c>
      <c r="J7090">
        <v>7</v>
      </c>
      <c r="K7090">
        <v>54</v>
      </c>
      <c r="L7090">
        <v>27</v>
      </c>
      <c r="M7090">
        <v>-7</v>
      </c>
      <c r="N7090">
        <v>6.8</v>
      </c>
      <c r="P7090">
        <v>3.09</v>
      </c>
      <c r="R7090">
        <v>4.04</v>
      </c>
      <c r="X7090" t="s">
        <v>3014</v>
      </c>
      <c r="Y7090">
        <v>7089</v>
      </c>
      <c r="Z7090" s="1">
        <v>0.78495370370370365</v>
      </c>
      <c r="AA7090" t="s">
        <v>13227</v>
      </c>
      <c r="AB7090">
        <v>3.0000000000000001E-3</v>
      </c>
      <c r="AC7090">
        <v>3.0000000000000001E-3</v>
      </c>
      <c r="AD7090">
        <v>6.8</v>
      </c>
      <c r="AE7090" t="s">
        <v>3014</v>
      </c>
    </row>
    <row r="7091" spans="1:32" x14ac:dyDescent="0.2">
      <c r="A7091">
        <v>7090</v>
      </c>
      <c r="C7091">
        <v>174366</v>
      </c>
      <c r="D7091">
        <v>47815</v>
      </c>
      <c r="F7091">
        <v>18</v>
      </c>
      <c r="G7091">
        <v>47</v>
      </c>
      <c r="H7091">
        <v>40</v>
      </c>
      <c r="I7091" t="s">
        <v>24</v>
      </c>
      <c r="J7091">
        <v>49</v>
      </c>
      <c r="K7091">
        <v>4</v>
      </c>
      <c r="L7091">
        <v>30</v>
      </c>
      <c r="M7091">
        <v>49</v>
      </c>
      <c r="N7091">
        <v>6.4</v>
      </c>
      <c r="O7091" t="s">
        <v>103</v>
      </c>
      <c r="X7091" t="s">
        <v>89</v>
      </c>
      <c r="Y7091">
        <v>7090</v>
      </c>
      <c r="Z7091" s="1">
        <v>0.78310185185185188</v>
      </c>
      <c r="AA7091" t="s">
        <v>13228</v>
      </c>
      <c r="AB7091">
        <v>5.0000000000000001E-3</v>
      </c>
      <c r="AC7091">
        <v>1.9E-2</v>
      </c>
      <c r="AD7091">
        <v>6.4</v>
      </c>
      <c r="AE7091" t="s">
        <v>89</v>
      </c>
    </row>
    <row r="7092" spans="1:32" x14ac:dyDescent="0.2">
      <c r="A7092">
        <v>7091</v>
      </c>
      <c r="C7092">
        <v>174369</v>
      </c>
      <c r="D7092">
        <v>86462</v>
      </c>
      <c r="F7092">
        <v>18</v>
      </c>
      <c r="G7092">
        <v>49</v>
      </c>
      <c r="H7092">
        <v>14.4</v>
      </c>
      <c r="I7092" t="s">
        <v>24</v>
      </c>
      <c r="J7092">
        <v>25</v>
      </c>
      <c r="K7092">
        <v>2</v>
      </c>
      <c r="L7092">
        <v>47</v>
      </c>
      <c r="M7092">
        <v>25</v>
      </c>
      <c r="N7092">
        <v>6.59</v>
      </c>
      <c r="O7092" t="s">
        <v>103</v>
      </c>
      <c r="X7092" t="s">
        <v>89</v>
      </c>
      <c r="Y7092">
        <v>7091</v>
      </c>
      <c r="Z7092" s="1">
        <v>0.78419444444444453</v>
      </c>
      <c r="AA7092" t="s">
        <v>13229</v>
      </c>
      <c r="AB7092">
        <v>3.0000000000000001E-3</v>
      </c>
      <c r="AC7092">
        <v>-1.4E-2</v>
      </c>
      <c r="AD7092">
        <v>6.59</v>
      </c>
      <c r="AE7092" t="s">
        <v>89</v>
      </c>
    </row>
    <row r="7093" spans="1:32" x14ac:dyDescent="0.2">
      <c r="A7093">
        <v>7092</v>
      </c>
      <c r="C7093">
        <v>174387</v>
      </c>
      <c r="D7093">
        <v>229336</v>
      </c>
      <c r="F7093">
        <v>18</v>
      </c>
      <c r="G7093">
        <v>52</v>
      </c>
      <c r="H7093">
        <v>27.1</v>
      </c>
      <c r="I7093" t="s">
        <v>26</v>
      </c>
      <c r="J7093">
        <v>46</v>
      </c>
      <c r="K7093">
        <v>35</v>
      </c>
      <c r="L7093">
        <v>43</v>
      </c>
      <c r="M7093">
        <v>-46</v>
      </c>
      <c r="N7093">
        <v>5.54</v>
      </c>
      <c r="P7093">
        <v>1.63</v>
      </c>
      <c r="X7093" t="s">
        <v>53</v>
      </c>
      <c r="Y7093">
        <v>7092</v>
      </c>
      <c r="Z7093" s="1">
        <v>0.7864247685185185</v>
      </c>
      <c r="AA7093" t="s">
        <v>13230</v>
      </c>
      <c r="AB7093">
        <v>1.9E-2</v>
      </c>
      <c r="AC7093">
        <v>-3.0000000000000001E-3</v>
      </c>
      <c r="AD7093">
        <v>5.54</v>
      </c>
      <c r="AE7093" t="s">
        <v>53</v>
      </c>
    </row>
    <row r="7094" spans="1:32" x14ac:dyDescent="0.2">
      <c r="A7094">
        <v>7093</v>
      </c>
      <c r="C7094">
        <v>174430</v>
      </c>
      <c r="D7094">
        <v>245783</v>
      </c>
      <c r="F7094">
        <v>18</v>
      </c>
      <c r="G7094">
        <v>53</v>
      </c>
      <c r="H7094">
        <v>12.1</v>
      </c>
      <c r="I7094" t="s">
        <v>26</v>
      </c>
      <c r="J7094">
        <v>51</v>
      </c>
      <c r="K7094">
        <v>55</v>
      </c>
      <c r="L7094">
        <v>52</v>
      </c>
      <c r="M7094">
        <v>-51</v>
      </c>
      <c r="N7094">
        <v>6.31</v>
      </c>
      <c r="P7094">
        <v>-0.09</v>
      </c>
      <c r="X7094" t="s">
        <v>1532</v>
      </c>
      <c r="Y7094">
        <v>7093</v>
      </c>
      <c r="Z7094" s="1">
        <v>0.78694560185185181</v>
      </c>
      <c r="AA7094" t="s">
        <v>13231</v>
      </c>
      <c r="AB7094">
        <v>0.01</v>
      </c>
      <c r="AC7094">
        <v>-6.0000000000000001E-3</v>
      </c>
      <c r="AD7094">
        <v>6.31</v>
      </c>
      <c r="AE7094" t="s">
        <v>1532</v>
      </c>
    </row>
    <row r="7095" spans="1:32" x14ac:dyDescent="0.2">
      <c r="A7095">
        <v>7094</v>
      </c>
      <c r="C7095">
        <v>174464</v>
      </c>
      <c r="D7095">
        <v>142692</v>
      </c>
      <c r="F7095">
        <v>18</v>
      </c>
      <c r="G7095">
        <v>50</v>
      </c>
      <c r="H7095">
        <v>58.5</v>
      </c>
      <c r="I7095" t="s">
        <v>26</v>
      </c>
      <c r="J7095">
        <v>9</v>
      </c>
      <c r="K7095">
        <v>46</v>
      </c>
      <c r="L7095">
        <v>27</v>
      </c>
      <c r="M7095">
        <v>-9</v>
      </c>
      <c r="N7095">
        <v>5.83</v>
      </c>
      <c r="P7095">
        <v>0.61</v>
      </c>
      <c r="R7095">
        <v>0.35</v>
      </c>
      <c r="X7095" t="s">
        <v>4173</v>
      </c>
      <c r="Y7095">
        <v>7094</v>
      </c>
      <c r="Z7095" s="1">
        <v>0.78539930555555559</v>
      </c>
      <c r="AA7095" t="s">
        <v>13232</v>
      </c>
      <c r="AB7095">
        <v>2E-3</v>
      </c>
      <c r="AC7095">
        <v>-2E-3</v>
      </c>
      <c r="AD7095">
        <v>5.83</v>
      </c>
      <c r="AE7095" t="s">
        <v>4173</v>
      </c>
    </row>
    <row r="7096" spans="1:32" x14ac:dyDescent="0.2">
      <c r="A7096">
        <v>7095</v>
      </c>
      <c r="C7096">
        <v>174474</v>
      </c>
      <c r="D7096">
        <v>229342</v>
      </c>
      <c r="F7096">
        <v>18</v>
      </c>
      <c r="G7096">
        <v>53</v>
      </c>
      <c r="H7096">
        <v>2.5</v>
      </c>
      <c r="I7096" t="s">
        <v>26</v>
      </c>
      <c r="J7096">
        <v>48</v>
      </c>
      <c r="K7096">
        <v>21</v>
      </c>
      <c r="L7096">
        <v>36</v>
      </c>
      <c r="M7096">
        <v>-48</v>
      </c>
      <c r="N7096">
        <v>6.19</v>
      </c>
      <c r="P7096">
        <v>0.14000000000000001</v>
      </c>
      <c r="R7096">
        <v>0.08</v>
      </c>
      <c r="X7096" t="s">
        <v>114</v>
      </c>
      <c r="Y7096">
        <v>7095</v>
      </c>
      <c r="Z7096" s="1">
        <v>0.78683449074074074</v>
      </c>
      <c r="AA7096" t="s">
        <v>13233</v>
      </c>
      <c r="AB7096">
        <v>-3.0000000000000001E-3</v>
      </c>
      <c r="AC7096">
        <v>-4.5999999999999999E-2</v>
      </c>
      <c r="AD7096">
        <v>6.19</v>
      </c>
      <c r="AE7096" t="s">
        <v>114</v>
      </c>
    </row>
    <row r="7097" spans="1:32" x14ac:dyDescent="0.2">
      <c r="A7097">
        <v>7096</v>
      </c>
      <c r="C7097">
        <v>174481</v>
      </c>
      <c r="D7097">
        <v>47823</v>
      </c>
      <c r="F7097">
        <v>18</v>
      </c>
      <c r="G7097">
        <v>48</v>
      </c>
      <c r="H7097">
        <v>16.100000000000001</v>
      </c>
      <c r="I7097" t="s">
        <v>24</v>
      </c>
      <c r="J7097">
        <v>48</v>
      </c>
      <c r="K7097">
        <v>46</v>
      </c>
      <c r="L7097">
        <v>3</v>
      </c>
      <c r="M7097">
        <v>48</v>
      </c>
      <c r="N7097">
        <v>6.12</v>
      </c>
      <c r="P7097">
        <v>0.21</v>
      </c>
      <c r="R7097">
        <v>0.08</v>
      </c>
      <c r="X7097" t="s">
        <v>170</v>
      </c>
      <c r="Y7097">
        <v>7096</v>
      </c>
      <c r="Z7097" s="1">
        <v>0.78351967592592597</v>
      </c>
      <c r="AA7097" t="s">
        <v>13234</v>
      </c>
      <c r="AB7097">
        <v>-1.9E-2</v>
      </c>
      <c r="AC7097">
        <v>0.05</v>
      </c>
      <c r="AD7097">
        <v>6.12</v>
      </c>
      <c r="AE7097" t="s">
        <v>170</v>
      </c>
    </row>
    <row r="7098" spans="1:32" x14ac:dyDescent="0.2">
      <c r="A7098">
        <v>7097</v>
      </c>
      <c r="C7098">
        <v>174500</v>
      </c>
      <c r="D7098">
        <v>229343</v>
      </c>
      <c r="F7098">
        <v>18</v>
      </c>
      <c r="G7098">
        <v>52</v>
      </c>
      <c r="H7098">
        <v>59.6</v>
      </c>
      <c r="I7098" t="s">
        <v>26</v>
      </c>
      <c r="J7098">
        <v>46</v>
      </c>
      <c r="K7098">
        <v>35</v>
      </c>
      <c r="L7098">
        <v>9</v>
      </c>
      <c r="M7098">
        <v>-46</v>
      </c>
      <c r="N7098">
        <v>6.19</v>
      </c>
      <c r="P7098">
        <v>0.03</v>
      </c>
      <c r="R7098">
        <v>0.05</v>
      </c>
      <c r="X7098" t="s">
        <v>4135</v>
      </c>
      <c r="Y7098">
        <v>7097</v>
      </c>
      <c r="Z7098" s="1">
        <v>0.78680092592592599</v>
      </c>
      <c r="AA7098" t="s">
        <v>13235</v>
      </c>
      <c r="AB7098">
        <v>-2.8000000000000001E-2</v>
      </c>
      <c r="AC7098">
        <v>2.3E-2</v>
      </c>
      <c r="AD7098">
        <v>6.19</v>
      </c>
      <c r="AE7098" t="s">
        <v>12739</v>
      </c>
    </row>
    <row r="7099" spans="1:32" x14ac:dyDescent="0.2">
      <c r="A7099">
        <v>7098</v>
      </c>
      <c r="C7099">
        <v>174567</v>
      </c>
      <c r="D7099">
        <v>67438</v>
      </c>
      <c r="F7099">
        <v>18</v>
      </c>
      <c r="G7099">
        <v>49</v>
      </c>
      <c r="H7099">
        <v>44</v>
      </c>
      <c r="I7099" t="s">
        <v>24</v>
      </c>
      <c r="J7099">
        <v>31</v>
      </c>
      <c r="K7099">
        <v>37</v>
      </c>
      <c r="L7099">
        <v>45</v>
      </c>
      <c r="M7099">
        <v>31</v>
      </c>
      <c r="N7099">
        <v>6.64</v>
      </c>
      <c r="P7099">
        <v>0.02</v>
      </c>
      <c r="R7099">
        <v>-0.1</v>
      </c>
      <c r="X7099" t="s">
        <v>128</v>
      </c>
      <c r="Y7099">
        <v>7098</v>
      </c>
      <c r="Z7099" s="1">
        <v>0.78453703703703714</v>
      </c>
      <c r="AA7099" t="s">
        <v>13236</v>
      </c>
      <c r="AB7099">
        <v>-3.0000000000000001E-3</v>
      </c>
      <c r="AC7099">
        <v>-1.2E-2</v>
      </c>
      <c r="AD7099">
        <v>6.64</v>
      </c>
      <c r="AE7099" t="s">
        <v>128</v>
      </c>
    </row>
    <row r="7100" spans="1:32" x14ac:dyDescent="0.2">
      <c r="A7100">
        <v>7099</v>
      </c>
      <c r="C7100">
        <v>174569</v>
      </c>
      <c r="D7100">
        <v>104170</v>
      </c>
      <c r="F7100">
        <v>18</v>
      </c>
      <c r="G7100">
        <v>50</v>
      </c>
      <c r="H7100">
        <v>45.6</v>
      </c>
      <c r="I7100" t="s">
        <v>24</v>
      </c>
      <c r="J7100">
        <v>10</v>
      </c>
      <c r="K7100">
        <v>58</v>
      </c>
      <c r="L7100">
        <v>35</v>
      </c>
      <c r="M7100">
        <v>10</v>
      </c>
      <c r="N7100">
        <v>6.55</v>
      </c>
      <c r="O7100" t="s">
        <v>103</v>
      </c>
      <c r="X7100" t="s">
        <v>4395</v>
      </c>
      <c r="Y7100">
        <v>7099</v>
      </c>
      <c r="Z7100" s="1">
        <v>0.78525</v>
      </c>
      <c r="AA7100" t="s">
        <v>13237</v>
      </c>
      <c r="AB7100">
        <v>2.3E-2</v>
      </c>
      <c r="AC7100">
        <v>8.9999999999999993E-3</v>
      </c>
      <c r="AD7100">
        <v>6.55</v>
      </c>
      <c r="AE7100" t="s">
        <v>77</v>
      </c>
      <c r="AF7100" t="s">
        <v>36</v>
      </c>
    </row>
    <row r="7101" spans="1:32" x14ac:dyDescent="0.2">
      <c r="A7101">
        <v>7100</v>
      </c>
      <c r="B7101" t="s">
        <v>4396</v>
      </c>
      <c r="C7101">
        <v>174585</v>
      </c>
      <c r="D7101">
        <v>67441</v>
      </c>
      <c r="E7101">
        <v>11400</v>
      </c>
      <c r="F7101">
        <v>18</v>
      </c>
      <c r="G7101">
        <v>49</v>
      </c>
      <c r="H7101">
        <v>45.9</v>
      </c>
      <c r="I7101" t="s">
        <v>24</v>
      </c>
      <c r="J7101">
        <v>32</v>
      </c>
      <c r="K7101">
        <v>48</v>
      </c>
      <c r="L7101">
        <v>46</v>
      </c>
      <c r="M7101">
        <v>32</v>
      </c>
      <c r="N7101">
        <v>5.91</v>
      </c>
      <c r="P7101">
        <v>-0.16</v>
      </c>
      <c r="R7101">
        <v>-0.71</v>
      </c>
      <c r="X7101" t="s">
        <v>2318</v>
      </c>
      <c r="Y7101">
        <v>7100</v>
      </c>
      <c r="Z7101" s="1">
        <v>0.78455902777777775</v>
      </c>
      <c r="AA7101" t="s">
        <v>13238</v>
      </c>
      <c r="AB7101">
        <v>6.0000000000000001E-3</v>
      </c>
      <c r="AC7101">
        <v>-8.0000000000000002E-3</v>
      </c>
      <c r="AD7101">
        <v>5.91</v>
      </c>
      <c r="AE7101" t="s">
        <v>2318</v>
      </c>
    </row>
    <row r="7102" spans="1:32" x14ac:dyDescent="0.2">
      <c r="A7102">
        <v>7101</v>
      </c>
      <c r="B7102" t="s">
        <v>4397</v>
      </c>
      <c r="C7102">
        <v>174589</v>
      </c>
      <c r="D7102">
        <v>142706</v>
      </c>
      <c r="F7102">
        <v>18</v>
      </c>
      <c r="G7102">
        <v>51</v>
      </c>
      <c r="H7102">
        <v>22.1</v>
      </c>
      <c r="I7102" t="s">
        <v>26</v>
      </c>
      <c r="J7102">
        <v>3</v>
      </c>
      <c r="K7102">
        <v>19</v>
      </c>
      <c r="L7102">
        <v>4</v>
      </c>
      <c r="M7102">
        <v>-3</v>
      </c>
      <c r="N7102">
        <v>6.1</v>
      </c>
      <c r="P7102">
        <v>0.3</v>
      </c>
      <c r="R7102">
        <v>0.09</v>
      </c>
      <c r="X7102" t="s">
        <v>171</v>
      </c>
      <c r="Y7102">
        <v>7101</v>
      </c>
      <c r="Z7102" s="1">
        <v>0.78567245370370375</v>
      </c>
      <c r="AA7102" t="s">
        <v>13239</v>
      </c>
      <c r="AB7102">
        <v>0</v>
      </c>
      <c r="AC7102">
        <v>-0.02</v>
      </c>
      <c r="AD7102">
        <v>6.1</v>
      </c>
      <c r="AE7102" t="s">
        <v>171</v>
      </c>
    </row>
    <row r="7103" spans="1:32" x14ac:dyDescent="0.2">
      <c r="A7103">
        <v>7102</v>
      </c>
      <c r="B7103" t="s">
        <v>4398</v>
      </c>
      <c r="C7103">
        <v>174602</v>
      </c>
      <c r="D7103">
        <v>67446</v>
      </c>
      <c r="F7103">
        <v>18</v>
      </c>
      <c r="G7103">
        <v>49</v>
      </c>
      <c r="H7103">
        <v>52.9</v>
      </c>
      <c r="I7103" t="s">
        <v>24</v>
      </c>
      <c r="J7103">
        <v>32</v>
      </c>
      <c r="K7103">
        <v>33</v>
      </c>
      <c r="L7103">
        <v>3</v>
      </c>
      <c r="M7103">
        <v>32</v>
      </c>
      <c r="N7103">
        <v>5.25</v>
      </c>
      <c r="P7103">
        <v>0.08</v>
      </c>
      <c r="R7103">
        <v>0.11</v>
      </c>
      <c r="X7103" t="s">
        <v>298</v>
      </c>
      <c r="Y7103">
        <v>7102</v>
      </c>
      <c r="Z7103" s="1">
        <v>0.78464004629629625</v>
      </c>
      <c r="AA7103" t="s">
        <v>13240</v>
      </c>
      <c r="AB7103">
        <v>-8.9999999999999993E-3</v>
      </c>
      <c r="AC7103">
        <v>-1.4E-2</v>
      </c>
      <c r="AD7103">
        <v>5.25</v>
      </c>
      <c r="AE7103" t="s">
        <v>298</v>
      </c>
    </row>
    <row r="7104" spans="1:32" x14ac:dyDescent="0.2">
      <c r="A7104">
        <v>7103</v>
      </c>
      <c r="C7104">
        <v>174630</v>
      </c>
      <c r="D7104">
        <v>187388</v>
      </c>
      <c r="F7104">
        <v>18</v>
      </c>
      <c r="G7104">
        <v>52</v>
      </c>
      <c r="H7104">
        <v>28.5</v>
      </c>
      <c r="I7104" t="s">
        <v>26</v>
      </c>
      <c r="J7104">
        <v>26</v>
      </c>
      <c r="K7104">
        <v>39</v>
      </c>
      <c r="L7104">
        <v>1</v>
      </c>
      <c r="M7104">
        <v>-26</v>
      </c>
      <c r="N7104">
        <v>6.29</v>
      </c>
      <c r="P7104">
        <v>0.94</v>
      </c>
      <c r="X7104" t="s">
        <v>1830</v>
      </c>
      <c r="Y7104">
        <v>7103</v>
      </c>
      <c r="Z7104" s="1">
        <v>0.7864409722222222</v>
      </c>
      <c r="AA7104" t="s">
        <v>13241</v>
      </c>
      <c r="AB7104">
        <v>1.2999999999999999E-2</v>
      </c>
      <c r="AC7104">
        <v>-4.5999999999999999E-2</v>
      </c>
      <c r="AD7104">
        <v>6.29</v>
      </c>
      <c r="AE7104" t="s">
        <v>7713</v>
      </c>
      <c r="AF7104" t="s">
        <v>36</v>
      </c>
    </row>
    <row r="7105" spans="1:32" x14ac:dyDescent="0.2">
      <c r="A7105">
        <v>7104</v>
      </c>
      <c r="C7105">
        <v>174631</v>
      </c>
      <c r="D7105">
        <v>187389</v>
      </c>
      <c r="F7105">
        <v>18</v>
      </c>
      <c r="G7105">
        <v>52</v>
      </c>
      <c r="H7105">
        <v>37</v>
      </c>
      <c r="I7105" t="s">
        <v>26</v>
      </c>
      <c r="J7105">
        <v>29</v>
      </c>
      <c r="K7105">
        <v>22</v>
      </c>
      <c r="L7105">
        <v>46</v>
      </c>
      <c r="M7105">
        <v>-29</v>
      </c>
      <c r="N7105">
        <v>6.13</v>
      </c>
      <c r="P7105">
        <v>1.35</v>
      </c>
      <c r="X7105" t="s">
        <v>45</v>
      </c>
      <c r="Y7105">
        <v>7104</v>
      </c>
      <c r="Z7105" s="1">
        <v>0.78653935185185186</v>
      </c>
      <c r="AA7105" t="s">
        <v>13242</v>
      </c>
      <c r="AB7105">
        <v>-2E-3</v>
      </c>
      <c r="AC7105">
        <v>-0.04</v>
      </c>
      <c r="AD7105">
        <v>6.13</v>
      </c>
      <c r="AE7105" t="s">
        <v>45</v>
      </c>
    </row>
    <row r="7106" spans="1:32" x14ac:dyDescent="0.2">
      <c r="A7106">
        <v>7105</v>
      </c>
      <c r="C7106">
        <v>174632</v>
      </c>
      <c r="D7106">
        <v>210663</v>
      </c>
      <c r="F7106">
        <v>18</v>
      </c>
      <c r="G7106">
        <v>52</v>
      </c>
      <c r="H7106">
        <v>41.7</v>
      </c>
      <c r="I7106" t="s">
        <v>26</v>
      </c>
      <c r="J7106">
        <v>30</v>
      </c>
      <c r="K7106">
        <v>44</v>
      </c>
      <c r="L7106">
        <v>3</v>
      </c>
      <c r="M7106">
        <v>-30</v>
      </c>
      <c r="N7106">
        <v>6.63</v>
      </c>
      <c r="P7106">
        <v>-0.05</v>
      </c>
      <c r="R7106">
        <v>-0.27</v>
      </c>
      <c r="X7106" t="s">
        <v>122</v>
      </c>
      <c r="Y7106">
        <v>7105</v>
      </c>
      <c r="Z7106" s="1">
        <v>0.78659375000000009</v>
      </c>
      <c r="AA7106" t="s">
        <v>13243</v>
      </c>
      <c r="AB7106">
        <v>-2E-3</v>
      </c>
      <c r="AC7106">
        <v>-2.3E-2</v>
      </c>
      <c r="AD7106">
        <v>6.63</v>
      </c>
      <c r="AE7106" t="s">
        <v>122</v>
      </c>
    </row>
    <row r="7107" spans="1:32" x14ac:dyDescent="0.2">
      <c r="A7107">
        <v>7106</v>
      </c>
      <c r="B7107" t="s">
        <v>4399</v>
      </c>
      <c r="C7107">
        <v>174638</v>
      </c>
      <c r="D7107">
        <v>67451</v>
      </c>
      <c r="E7107" t="s">
        <v>4400</v>
      </c>
      <c r="F7107">
        <v>18</v>
      </c>
      <c r="G7107">
        <v>50</v>
      </c>
      <c r="H7107">
        <v>4.8</v>
      </c>
      <c r="I7107" t="s">
        <v>24</v>
      </c>
      <c r="J7107">
        <v>33</v>
      </c>
      <c r="K7107">
        <v>21</v>
      </c>
      <c r="L7107">
        <v>46</v>
      </c>
      <c r="M7107">
        <v>33</v>
      </c>
      <c r="N7107">
        <v>3.45</v>
      </c>
      <c r="P7107">
        <v>0</v>
      </c>
      <c r="R7107">
        <v>-0.56000000000000005</v>
      </c>
      <c r="T7107">
        <v>0.02</v>
      </c>
      <c r="X7107" t="s">
        <v>4401</v>
      </c>
      <c r="Y7107">
        <v>7106</v>
      </c>
      <c r="Z7107" s="1">
        <v>0.7847777777777778</v>
      </c>
      <c r="AA7107" t="s">
        <v>13244</v>
      </c>
      <c r="AB7107">
        <v>3.0000000000000001E-3</v>
      </c>
      <c r="AC7107">
        <v>-3.0000000000000001E-3</v>
      </c>
      <c r="AD7107">
        <v>3.45</v>
      </c>
      <c r="AE7107" t="s">
        <v>13245</v>
      </c>
    </row>
    <row r="7108" spans="1:32" x14ac:dyDescent="0.2">
      <c r="A7108">
        <v>7107</v>
      </c>
      <c r="B7108" t="s">
        <v>4402</v>
      </c>
      <c r="C7108">
        <v>174694</v>
      </c>
      <c r="D7108">
        <v>254413</v>
      </c>
      <c r="E7108" t="s">
        <v>4402</v>
      </c>
      <c r="F7108">
        <v>18</v>
      </c>
      <c r="G7108">
        <v>56</v>
      </c>
      <c r="H7108">
        <v>57</v>
      </c>
      <c r="I7108" t="s">
        <v>26</v>
      </c>
      <c r="J7108">
        <v>67</v>
      </c>
      <c r="K7108">
        <v>14</v>
      </c>
      <c r="L7108">
        <v>1</v>
      </c>
      <c r="M7108">
        <v>-67</v>
      </c>
      <c r="N7108">
        <v>4.4400000000000004</v>
      </c>
      <c r="P7108">
        <v>0.71</v>
      </c>
      <c r="R7108">
        <v>0.6</v>
      </c>
      <c r="X7108" t="s">
        <v>4403</v>
      </c>
      <c r="Y7108">
        <v>7107</v>
      </c>
      <c r="Z7108" s="1">
        <v>0.78954861111111108</v>
      </c>
      <c r="AA7108" t="s">
        <v>13246</v>
      </c>
      <c r="AB7108">
        <v>-0.01</v>
      </c>
      <c r="AC7108">
        <v>1.2E-2</v>
      </c>
      <c r="AD7108">
        <v>4.4400000000000004</v>
      </c>
      <c r="AE7108" t="s">
        <v>13247</v>
      </c>
    </row>
    <row r="7109" spans="1:32" x14ac:dyDescent="0.2">
      <c r="A7109">
        <v>7108</v>
      </c>
      <c r="C7109">
        <v>174730</v>
      </c>
      <c r="D7109">
        <v>229358</v>
      </c>
      <c r="F7109">
        <v>18</v>
      </c>
      <c r="G7109">
        <v>54</v>
      </c>
      <c r="H7109">
        <v>32.299999999999997</v>
      </c>
      <c r="I7109" t="s">
        <v>26</v>
      </c>
      <c r="J7109">
        <v>49</v>
      </c>
      <c r="K7109">
        <v>52</v>
      </c>
      <c r="L7109">
        <v>43</v>
      </c>
      <c r="M7109">
        <v>-49</v>
      </c>
      <c r="N7109">
        <v>6.6</v>
      </c>
      <c r="P7109">
        <v>0.08</v>
      </c>
      <c r="X7109" t="s">
        <v>114</v>
      </c>
      <c r="Y7109">
        <v>7108</v>
      </c>
      <c r="Z7109" s="1">
        <v>0.78787384259259252</v>
      </c>
      <c r="AA7109" t="s">
        <v>13248</v>
      </c>
      <c r="AB7109">
        <v>-0.01</v>
      </c>
      <c r="AC7109">
        <v>-1.2E-2</v>
      </c>
      <c r="AD7109">
        <v>6.6</v>
      </c>
      <c r="AE7109" t="s">
        <v>114</v>
      </c>
    </row>
    <row r="7110" spans="1:32" x14ac:dyDescent="0.2">
      <c r="A7110">
        <v>7109</v>
      </c>
      <c r="C7110">
        <v>174853</v>
      </c>
      <c r="D7110">
        <v>104196</v>
      </c>
      <c r="E7110" t="s">
        <v>4404</v>
      </c>
      <c r="F7110">
        <v>18</v>
      </c>
      <c r="G7110">
        <v>52</v>
      </c>
      <c r="H7110">
        <v>1.9</v>
      </c>
      <c r="I7110" t="s">
        <v>24</v>
      </c>
      <c r="J7110">
        <v>13</v>
      </c>
      <c r="K7110">
        <v>57</v>
      </c>
      <c r="L7110">
        <v>56</v>
      </c>
      <c r="M7110">
        <v>13</v>
      </c>
      <c r="N7110">
        <v>6.14</v>
      </c>
      <c r="P7110">
        <v>0</v>
      </c>
      <c r="R7110">
        <v>-0.31</v>
      </c>
      <c r="X7110" t="s">
        <v>106</v>
      </c>
      <c r="Y7110">
        <v>7109</v>
      </c>
      <c r="Z7110" s="1">
        <v>0.78613310185185181</v>
      </c>
      <c r="AA7110" t="s">
        <v>13249</v>
      </c>
      <c r="AB7110">
        <v>-1.0999999999999999E-2</v>
      </c>
      <c r="AC7110">
        <v>-5.0000000000000001E-3</v>
      </c>
      <c r="AD7110">
        <v>6.14</v>
      </c>
      <c r="AE7110" t="s">
        <v>106</v>
      </c>
    </row>
    <row r="7111" spans="1:32" x14ac:dyDescent="0.2">
      <c r="A7111">
        <v>7110</v>
      </c>
      <c r="C7111">
        <v>174866</v>
      </c>
      <c r="D7111">
        <v>142741</v>
      </c>
      <c r="F7111">
        <v>18</v>
      </c>
      <c r="G7111">
        <v>53</v>
      </c>
      <c r="H7111">
        <v>1.9</v>
      </c>
      <c r="I7111" t="s">
        <v>26</v>
      </c>
      <c r="J7111">
        <v>9</v>
      </c>
      <c r="K7111">
        <v>34</v>
      </c>
      <c r="L7111">
        <v>34</v>
      </c>
      <c r="M7111">
        <v>-9</v>
      </c>
      <c r="N7111">
        <v>6.34</v>
      </c>
      <c r="P7111">
        <v>0.2</v>
      </c>
      <c r="R7111">
        <v>0.11</v>
      </c>
      <c r="X7111" t="s">
        <v>2584</v>
      </c>
      <c r="Y7111">
        <v>7110</v>
      </c>
      <c r="Z7111" s="1">
        <v>0.78682754629629637</v>
      </c>
      <c r="AA7111" t="s">
        <v>13250</v>
      </c>
      <c r="AB7111">
        <v>0.04</v>
      </c>
      <c r="AC7111">
        <v>-2E-3</v>
      </c>
      <c r="AD7111">
        <v>6.34</v>
      </c>
      <c r="AE7111" t="s">
        <v>2584</v>
      </c>
    </row>
    <row r="7112" spans="1:32" x14ac:dyDescent="0.2">
      <c r="A7112">
        <v>7111</v>
      </c>
      <c r="C7112">
        <v>174877</v>
      </c>
      <c r="D7112">
        <v>254415</v>
      </c>
      <c r="F7112">
        <v>18</v>
      </c>
      <c r="G7112">
        <v>56</v>
      </c>
      <c r="H7112">
        <v>54.7</v>
      </c>
      <c r="I7112" t="s">
        <v>26</v>
      </c>
      <c r="J7112">
        <v>62</v>
      </c>
      <c r="K7112">
        <v>48</v>
      </c>
      <c r="L7112">
        <v>4</v>
      </c>
      <c r="M7112">
        <v>-62</v>
      </c>
      <c r="N7112">
        <v>6.48</v>
      </c>
      <c r="P7112">
        <v>1.53</v>
      </c>
      <c r="X7112" t="s">
        <v>105</v>
      </c>
      <c r="Y7112">
        <v>7111</v>
      </c>
      <c r="Z7112" s="1">
        <v>0.7895219907407407</v>
      </c>
      <c r="AA7112" t="s">
        <v>13251</v>
      </c>
      <c r="AB7112">
        <v>0</v>
      </c>
      <c r="AC7112">
        <v>3.2000000000000001E-2</v>
      </c>
      <c r="AD7112">
        <v>6.48</v>
      </c>
      <c r="AE7112" t="s">
        <v>105</v>
      </c>
    </row>
    <row r="7113" spans="1:32" x14ac:dyDescent="0.2">
      <c r="A7113">
        <v>7112</v>
      </c>
      <c r="C7113">
        <v>174881</v>
      </c>
      <c r="D7113">
        <v>86512</v>
      </c>
      <c r="F7113">
        <v>18</v>
      </c>
      <c r="G7113">
        <v>51</v>
      </c>
      <c r="H7113">
        <v>35.9</v>
      </c>
      <c r="I7113" t="s">
        <v>24</v>
      </c>
      <c r="J7113">
        <v>28</v>
      </c>
      <c r="K7113">
        <v>47</v>
      </c>
      <c r="L7113">
        <v>1</v>
      </c>
      <c r="M7113">
        <v>28</v>
      </c>
      <c r="N7113">
        <v>6.18</v>
      </c>
      <c r="P7113">
        <v>1.18</v>
      </c>
      <c r="X7113" t="s">
        <v>2296</v>
      </c>
      <c r="Y7113">
        <v>7112</v>
      </c>
      <c r="Z7113" s="1">
        <v>0.78583217592592591</v>
      </c>
      <c r="AA7113" t="s">
        <v>13252</v>
      </c>
      <c r="AB7113">
        <v>1.2E-2</v>
      </c>
      <c r="AC7113">
        <v>8.0000000000000002E-3</v>
      </c>
      <c r="AD7113">
        <v>6.18</v>
      </c>
      <c r="AE7113" t="s">
        <v>6880</v>
      </c>
      <c r="AF7113" t="s">
        <v>36</v>
      </c>
    </row>
    <row r="7114" spans="1:32" x14ac:dyDescent="0.2">
      <c r="A7114">
        <v>7113</v>
      </c>
      <c r="B7114" t="s">
        <v>4405</v>
      </c>
      <c r="C7114">
        <v>174933</v>
      </c>
      <c r="D7114">
        <v>86521</v>
      </c>
      <c r="F7114">
        <v>18</v>
      </c>
      <c r="G7114">
        <v>52</v>
      </c>
      <c r="H7114">
        <v>16.399999999999999</v>
      </c>
      <c r="I7114" t="s">
        <v>24</v>
      </c>
      <c r="J7114">
        <v>21</v>
      </c>
      <c r="K7114">
        <v>25</v>
      </c>
      <c r="L7114">
        <v>31</v>
      </c>
      <c r="M7114">
        <v>21</v>
      </c>
      <c r="N7114">
        <v>5.48</v>
      </c>
      <c r="P7114">
        <v>-7.0000000000000007E-2</v>
      </c>
      <c r="R7114">
        <v>-0.42</v>
      </c>
      <c r="X7114" t="s">
        <v>4406</v>
      </c>
      <c r="Y7114">
        <v>7113</v>
      </c>
      <c r="Z7114" s="1">
        <v>0.78630092592592593</v>
      </c>
      <c r="AA7114" t="s">
        <v>13253</v>
      </c>
      <c r="AB7114">
        <v>-6.0000000000000001E-3</v>
      </c>
      <c r="AC7114">
        <v>-8.0000000000000002E-3</v>
      </c>
      <c r="AD7114">
        <v>5.48</v>
      </c>
      <c r="AE7114" t="s">
        <v>8122</v>
      </c>
      <c r="AF7114" t="s">
        <v>36</v>
      </c>
    </row>
    <row r="7115" spans="1:32" x14ac:dyDescent="0.2">
      <c r="A7115">
        <v>7114</v>
      </c>
      <c r="B7115" t="s">
        <v>4407</v>
      </c>
      <c r="C7115">
        <v>174947</v>
      </c>
      <c r="D7115">
        <v>187422</v>
      </c>
      <c r="F7115">
        <v>18</v>
      </c>
      <c r="G7115">
        <v>54</v>
      </c>
      <c r="H7115">
        <v>0.1</v>
      </c>
      <c r="I7115" t="s">
        <v>26</v>
      </c>
      <c r="J7115">
        <v>21</v>
      </c>
      <c r="K7115">
        <v>21</v>
      </c>
      <c r="L7115">
        <v>35</v>
      </c>
      <c r="M7115">
        <v>-21</v>
      </c>
      <c r="N7115">
        <v>5.69</v>
      </c>
      <c r="P7115">
        <v>1.23</v>
      </c>
      <c r="R7115">
        <v>1.05</v>
      </c>
      <c r="S7115" t="s">
        <v>2818</v>
      </c>
      <c r="T7115">
        <v>0.65</v>
      </c>
      <c r="U7115" t="s">
        <v>2818</v>
      </c>
      <c r="X7115" t="s">
        <v>4408</v>
      </c>
      <c r="Y7115">
        <v>7114</v>
      </c>
      <c r="Z7115" s="1">
        <v>0.78750115740740734</v>
      </c>
      <c r="AA7115" t="s">
        <v>13254</v>
      </c>
      <c r="AB7115">
        <v>8.0000000000000002E-3</v>
      </c>
      <c r="AC7115">
        <v>-1.4999999999999999E-2</v>
      </c>
      <c r="AD7115">
        <v>5.69</v>
      </c>
      <c r="AE7115" t="s">
        <v>4408</v>
      </c>
    </row>
    <row r="7116" spans="1:32" x14ac:dyDescent="0.2">
      <c r="A7116">
        <v>7115</v>
      </c>
      <c r="C7116">
        <v>174959</v>
      </c>
      <c r="D7116">
        <v>67485</v>
      </c>
      <c r="F7116">
        <v>18</v>
      </c>
      <c r="G7116">
        <v>51</v>
      </c>
      <c r="H7116">
        <v>36.5</v>
      </c>
      <c r="I7116" t="s">
        <v>24</v>
      </c>
      <c r="J7116">
        <v>36</v>
      </c>
      <c r="K7116">
        <v>32</v>
      </c>
      <c r="L7116">
        <v>19</v>
      </c>
      <c r="M7116">
        <v>36</v>
      </c>
      <c r="N7116">
        <v>6.09</v>
      </c>
      <c r="P7116">
        <v>-0.11</v>
      </c>
      <c r="R7116">
        <v>-0.48</v>
      </c>
      <c r="X7116" t="s">
        <v>3139</v>
      </c>
      <c r="Y7116">
        <v>7115</v>
      </c>
      <c r="Z7116" s="1">
        <v>0.7858391203703704</v>
      </c>
      <c r="AA7116" t="s">
        <v>13255</v>
      </c>
      <c r="AB7116">
        <v>-7.0000000000000001E-3</v>
      </c>
      <c r="AC7116">
        <v>-2.1999999999999999E-2</v>
      </c>
      <c r="AD7116">
        <v>6.09</v>
      </c>
      <c r="AE7116" t="s">
        <v>3139</v>
      </c>
    </row>
    <row r="7117" spans="1:32" x14ac:dyDescent="0.2">
      <c r="A7117">
        <v>7116</v>
      </c>
      <c r="B7117" t="s">
        <v>4409</v>
      </c>
      <c r="C7117">
        <v>174974</v>
      </c>
      <c r="D7117">
        <v>187426</v>
      </c>
      <c r="F7117">
        <v>18</v>
      </c>
      <c r="G7117">
        <v>54</v>
      </c>
      <c r="H7117">
        <v>10.199999999999999</v>
      </c>
      <c r="I7117" t="s">
        <v>26</v>
      </c>
      <c r="J7117">
        <v>22</v>
      </c>
      <c r="K7117">
        <v>44</v>
      </c>
      <c r="L7117">
        <v>42</v>
      </c>
      <c r="M7117">
        <v>-22</v>
      </c>
      <c r="N7117">
        <v>4.83</v>
      </c>
      <c r="P7117">
        <v>1.41</v>
      </c>
      <c r="R7117">
        <v>1.23</v>
      </c>
      <c r="T7117">
        <v>0.69</v>
      </c>
      <c r="X7117" t="s">
        <v>4410</v>
      </c>
      <c r="Y7117">
        <v>7116</v>
      </c>
      <c r="Z7117" s="1">
        <v>0.78761805555555553</v>
      </c>
      <c r="AA7117" t="s">
        <v>13256</v>
      </c>
      <c r="AB7117">
        <v>0.01</v>
      </c>
      <c r="AC7117">
        <v>-0.01</v>
      </c>
      <c r="AD7117">
        <v>4.83</v>
      </c>
      <c r="AE7117" t="s">
        <v>13257</v>
      </c>
      <c r="AF7117" t="s">
        <v>36</v>
      </c>
    </row>
    <row r="7118" spans="1:32" x14ac:dyDescent="0.2">
      <c r="A7118">
        <v>7117</v>
      </c>
      <c r="C7118">
        <v>174980</v>
      </c>
      <c r="D7118">
        <v>9241</v>
      </c>
      <c r="F7118">
        <v>18</v>
      </c>
      <c r="G7118">
        <v>45</v>
      </c>
      <c r="H7118">
        <v>46.7</v>
      </c>
      <c r="I7118" t="s">
        <v>24</v>
      </c>
      <c r="J7118">
        <v>74</v>
      </c>
      <c r="K7118">
        <v>5</v>
      </c>
      <c r="L7118">
        <v>8</v>
      </c>
      <c r="M7118">
        <v>74</v>
      </c>
      <c r="N7118">
        <v>5.27</v>
      </c>
      <c r="P7118">
        <v>0.92</v>
      </c>
      <c r="R7118">
        <v>0.8</v>
      </c>
      <c r="X7118" t="s">
        <v>2868</v>
      </c>
      <c r="Y7118">
        <v>7117</v>
      </c>
      <c r="Z7118" s="1">
        <v>0.78179050925925919</v>
      </c>
      <c r="AA7118" t="s">
        <v>13258</v>
      </c>
      <c r="AB7118">
        <v>5.0000000000000001E-3</v>
      </c>
      <c r="AC7118">
        <v>7.6999999999999999E-2</v>
      </c>
      <c r="AD7118">
        <v>5.27</v>
      </c>
      <c r="AE7118" t="s">
        <v>5662</v>
      </c>
      <c r="AF7118" t="s">
        <v>36</v>
      </c>
    </row>
    <row r="7119" spans="1:32" x14ac:dyDescent="0.2">
      <c r="A7119">
        <v>7118</v>
      </c>
      <c r="C7119">
        <v>175132</v>
      </c>
      <c r="D7119">
        <v>47874</v>
      </c>
      <c r="F7119">
        <v>18</v>
      </c>
      <c r="G7119">
        <v>52</v>
      </c>
      <c r="H7119">
        <v>7.1</v>
      </c>
      <c r="I7119" t="s">
        <v>24</v>
      </c>
      <c r="J7119">
        <v>41</v>
      </c>
      <c r="K7119">
        <v>23</v>
      </c>
      <c r="L7119">
        <v>0</v>
      </c>
      <c r="M7119">
        <v>41</v>
      </c>
      <c r="N7119">
        <v>6.28</v>
      </c>
      <c r="P7119">
        <v>-0.09</v>
      </c>
      <c r="R7119">
        <v>-0.31</v>
      </c>
      <c r="X7119" t="s">
        <v>433</v>
      </c>
      <c r="Y7119">
        <v>7118</v>
      </c>
      <c r="Z7119" s="1">
        <v>0.78619328703703706</v>
      </c>
      <c r="AA7119" t="s">
        <v>13259</v>
      </c>
      <c r="AB7119">
        <v>-1.6E-2</v>
      </c>
      <c r="AC7119">
        <v>-1E-3</v>
      </c>
      <c r="AD7119">
        <v>6.28</v>
      </c>
      <c r="AE7119" t="s">
        <v>39</v>
      </c>
      <c r="AF7119" t="s">
        <v>36</v>
      </c>
    </row>
    <row r="7120" spans="1:32" x14ac:dyDescent="0.2">
      <c r="A7120">
        <v>7119</v>
      </c>
      <c r="C7120">
        <v>175156</v>
      </c>
      <c r="D7120">
        <v>161964</v>
      </c>
      <c r="F7120">
        <v>18</v>
      </c>
      <c r="G7120">
        <v>54</v>
      </c>
      <c r="H7120">
        <v>43.1</v>
      </c>
      <c r="I7120" t="s">
        <v>26</v>
      </c>
      <c r="J7120">
        <v>15</v>
      </c>
      <c r="K7120">
        <v>36</v>
      </c>
      <c r="L7120">
        <v>11</v>
      </c>
      <c r="M7120">
        <v>-15</v>
      </c>
      <c r="N7120">
        <v>5.0999999999999996</v>
      </c>
      <c r="P7120">
        <v>0.17</v>
      </c>
      <c r="R7120">
        <v>-0.39</v>
      </c>
      <c r="X7120" t="s">
        <v>1420</v>
      </c>
      <c r="Y7120">
        <v>7119</v>
      </c>
      <c r="Z7120" s="1">
        <v>0.78799884259259256</v>
      </c>
      <c r="AA7120" t="s">
        <v>13260</v>
      </c>
      <c r="AB7120">
        <v>-8.0000000000000002E-3</v>
      </c>
      <c r="AC7120">
        <v>-5.0000000000000001E-3</v>
      </c>
      <c r="AD7120">
        <v>5.0999999999999996</v>
      </c>
      <c r="AE7120" t="s">
        <v>1420</v>
      </c>
    </row>
    <row r="7121" spans="1:32" x14ac:dyDescent="0.2">
      <c r="A7121">
        <v>7120</v>
      </c>
      <c r="B7121" t="s">
        <v>4411</v>
      </c>
      <c r="C7121">
        <v>175190</v>
      </c>
      <c r="D7121">
        <v>187445</v>
      </c>
      <c r="F7121">
        <v>18</v>
      </c>
      <c r="G7121">
        <v>55</v>
      </c>
      <c r="H7121">
        <v>7.1</v>
      </c>
      <c r="I7121" t="s">
        <v>26</v>
      </c>
      <c r="J7121">
        <v>22</v>
      </c>
      <c r="K7121">
        <v>40</v>
      </c>
      <c r="L7121">
        <v>17</v>
      </c>
      <c r="M7121">
        <v>-22</v>
      </c>
      <c r="N7121">
        <v>4.99</v>
      </c>
      <c r="P7121">
        <v>1.33</v>
      </c>
      <c r="R7121">
        <v>1.51</v>
      </c>
      <c r="T7121">
        <v>0.66</v>
      </c>
      <c r="X7121" t="s">
        <v>4412</v>
      </c>
      <c r="Y7121">
        <v>7120</v>
      </c>
      <c r="Z7121" s="1">
        <v>0.78827662037037038</v>
      </c>
      <c r="AA7121" t="s">
        <v>13261</v>
      </c>
      <c r="AB7121">
        <v>0.10299999999999999</v>
      </c>
      <c r="AC7121">
        <v>-2.5999999999999999E-2</v>
      </c>
      <c r="AD7121">
        <v>4.99</v>
      </c>
      <c r="AE7121" t="s">
        <v>6036</v>
      </c>
      <c r="AF7121" t="s">
        <v>36</v>
      </c>
    </row>
    <row r="7122" spans="1:32" x14ac:dyDescent="0.2">
      <c r="A7122">
        <v>7121</v>
      </c>
      <c r="B7122" t="s">
        <v>4413</v>
      </c>
      <c r="C7122">
        <v>175191</v>
      </c>
      <c r="D7122">
        <v>187448</v>
      </c>
      <c r="F7122">
        <v>18</v>
      </c>
      <c r="G7122">
        <v>55</v>
      </c>
      <c r="H7122">
        <v>15.9</v>
      </c>
      <c r="I7122" t="s">
        <v>26</v>
      </c>
      <c r="J7122">
        <v>26</v>
      </c>
      <c r="K7122">
        <v>17</v>
      </c>
      <c r="L7122">
        <v>48</v>
      </c>
      <c r="M7122">
        <v>-26</v>
      </c>
      <c r="N7122">
        <v>2.02</v>
      </c>
      <c r="P7122">
        <v>-0.22</v>
      </c>
      <c r="R7122">
        <v>-0.75</v>
      </c>
      <c r="T7122">
        <v>-0.21</v>
      </c>
      <c r="X7122" t="s">
        <v>3156</v>
      </c>
      <c r="Y7122">
        <v>7121</v>
      </c>
      <c r="Z7122" s="1">
        <v>0.78837847222222213</v>
      </c>
      <c r="AA7122" t="s">
        <v>13262</v>
      </c>
      <c r="AB7122">
        <v>1.2999999999999999E-2</v>
      </c>
      <c r="AC7122">
        <v>-5.3999999999999999E-2</v>
      </c>
      <c r="AD7122">
        <v>2.02</v>
      </c>
      <c r="AE7122" t="s">
        <v>3156</v>
      </c>
    </row>
    <row r="7123" spans="1:32" x14ac:dyDescent="0.2">
      <c r="A7123">
        <v>7122</v>
      </c>
      <c r="C7123">
        <v>175219</v>
      </c>
      <c r="D7123">
        <v>229383</v>
      </c>
      <c r="F7123">
        <v>18</v>
      </c>
      <c r="G7123">
        <v>56</v>
      </c>
      <c r="H7123">
        <v>16.899999999999999</v>
      </c>
      <c r="I7123" t="s">
        <v>26</v>
      </c>
      <c r="J7123">
        <v>42</v>
      </c>
      <c r="K7123">
        <v>42</v>
      </c>
      <c r="L7123">
        <v>38</v>
      </c>
      <c r="M7123">
        <v>-42</v>
      </c>
      <c r="N7123">
        <v>5.36</v>
      </c>
      <c r="P7123">
        <v>1</v>
      </c>
      <c r="X7123" t="s">
        <v>54</v>
      </c>
      <c r="Y7123">
        <v>7122</v>
      </c>
      <c r="Z7123" s="1">
        <v>0.78908449074074072</v>
      </c>
      <c r="AA7123" t="s">
        <v>13263</v>
      </c>
      <c r="AB7123">
        <v>-3.5000000000000003E-2</v>
      </c>
      <c r="AC7123">
        <v>-2.5999999999999999E-2</v>
      </c>
      <c r="AD7123">
        <v>5.36</v>
      </c>
      <c r="AE7123" t="s">
        <v>54</v>
      </c>
    </row>
    <row r="7124" spans="1:32" x14ac:dyDescent="0.2">
      <c r="A7124">
        <v>7123</v>
      </c>
      <c r="C7124">
        <v>175225</v>
      </c>
      <c r="D7124">
        <v>31217</v>
      </c>
      <c r="F7124">
        <v>18</v>
      </c>
      <c r="G7124">
        <v>51</v>
      </c>
      <c r="H7124">
        <v>35</v>
      </c>
      <c r="I7124" t="s">
        <v>24</v>
      </c>
      <c r="J7124">
        <v>52</v>
      </c>
      <c r="K7124">
        <v>58</v>
      </c>
      <c r="L7124">
        <v>30</v>
      </c>
      <c r="M7124">
        <v>52</v>
      </c>
      <c r="N7124">
        <v>5.51</v>
      </c>
      <c r="P7124">
        <v>0.84</v>
      </c>
      <c r="R7124">
        <v>0.51</v>
      </c>
      <c r="T7124">
        <v>0.42</v>
      </c>
      <c r="X7124" t="s">
        <v>4414</v>
      </c>
      <c r="Y7124">
        <v>7123</v>
      </c>
      <c r="Z7124" s="1">
        <v>0.78582175925925923</v>
      </c>
      <c r="AA7124" t="s">
        <v>13264</v>
      </c>
      <c r="AB7124">
        <v>-4.5999999999999999E-2</v>
      </c>
      <c r="AC7124">
        <v>0.27100000000000002</v>
      </c>
      <c r="AD7124">
        <v>5.51</v>
      </c>
      <c r="AE7124" t="s">
        <v>4414</v>
      </c>
    </row>
    <row r="7125" spans="1:32" x14ac:dyDescent="0.2">
      <c r="A7125">
        <v>7124</v>
      </c>
      <c r="B7125" t="s">
        <v>4415</v>
      </c>
      <c r="C7125">
        <v>175286</v>
      </c>
      <c r="D7125">
        <v>9250</v>
      </c>
      <c r="F7125">
        <v>18</v>
      </c>
      <c r="G7125">
        <v>46</v>
      </c>
      <c r="H7125">
        <v>22.2</v>
      </c>
      <c r="I7125" t="s">
        <v>24</v>
      </c>
      <c r="J7125">
        <v>75</v>
      </c>
      <c r="K7125">
        <v>26</v>
      </c>
      <c r="L7125">
        <v>2</v>
      </c>
      <c r="M7125">
        <v>75</v>
      </c>
      <c r="N7125">
        <v>5.35</v>
      </c>
      <c r="P7125">
        <v>0.05</v>
      </c>
      <c r="R7125">
        <v>0.04</v>
      </c>
      <c r="X7125" t="s">
        <v>25</v>
      </c>
      <c r="Y7125">
        <v>7124</v>
      </c>
      <c r="Z7125" s="1">
        <v>0.7822013888888889</v>
      </c>
      <c r="AA7125" t="s">
        <v>13265</v>
      </c>
      <c r="AB7125">
        <v>-1.4999999999999999E-2</v>
      </c>
      <c r="AC7125">
        <v>7.2999999999999995E-2</v>
      </c>
      <c r="AD7125">
        <v>5.35</v>
      </c>
      <c r="AE7125" t="s">
        <v>25</v>
      </c>
    </row>
    <row r="7126" spans="1:32" x14ac:dyDescent="0.2">
      <c r="A7126">
        <v>7125</v>
      </c>
      <c r="B7126" t="s">
        <v>4416</v>
      </c>
      <c r="C7126">
        <v>175306</v>
      </c>
      <c r="D7126">
        <v>31218</v>
      </c>
      <c r="E7126" t="s">
        <v>4417</v>
      </c>
      <c r="F7126">
        <v>18</v>
      </c>
      <c r="G7126">
        <v>51</v>
      </c>
      <c r="H7126">
        <v>12.1</v>
      </c>
      <c r="I7126" t="s">
        <v>24</v>
      </c>
      <c r="J7126">
        <v>59</v>
      </c>
      <c r="K7126">
        <v>23</v>
      </c>
      <c r="L7126">
        <v>18</v>
      </c>
      <c r="M7126">
        <v>59</v>
      </c>
      <c r="N7126">
        <v>4.66</v>
      </c>
      <c r="P7126">
        <v>1.19</v>
      </c>
      <c r="R7126">
        <v>1.04</v>
      </c>
      <c r="T7126">
        <v>0.64</v>
      </c>
      <c r="X7126" t="s">
        <v>4418</v>
      </c>
      <c r="Y7126">
        <v>7125</v>
      </c>
      <c r="Z7126" s="1">
        <v>0.78555671296296303</v>
      </c>
      <c r="AA7126" t="s">
        <v>13266</v>
      </c>
      <c r="AB7126">
        <v>7.9000000000000001E-2</v>
      </c>
      <c r="AC7126">
        <v>2.7E-2</v>
      </c>
      <c r="AD7126">
        <v>4.66</v>
      </c>
      <c r="AE7126" t="s">
        <v>60</v>
      </c>
      <c r="AF7126" t="s">
        <v>36</v>
      </c>
    </row>
    <row r="7127" spans="1:32" x14ac:dyDescent="0.2">
      <c r="A7127">
        <v>7126</v>
      </c>
      <c r="C7127">
        <v>175317</v>
      </c>
      <c r="D7127">
        <v>161984</v>
      </c>
      <c r="F7127">
        <v>18</v>
      </c>
      <c r="G7127">
        <v>55</v>
      </c>
      <c r="H7127">
        <v>31</v>
      </c>
      <c r="I7127" t="s">
        <v>26</v>
      </c>
      <c r="J7127">
        <v>16</v>
      </c>
      <c r="K7127">
        <v>22</v>
      </c>
      <c r="L7127">
        <v>36</v>
      </c>
      <c r="M7127">
        <v>-16</v>
      </c>
      <c r="N7127">
        <v>5.79</v>
      </c>
      <c r="P7127">
        <v>0.36</v>
      </c>
      <c r="R7127">
        <v>0.06</v>
      </c>
      <c r="X7127" t="s">
        <v>79</v>
      </c>
      <c r="Y7127">
        <v>7126</v>
      </c>
      <c r="Z7127" s="1">
        <v>0.78855324074074085</v>
      </c>
      <c r="AA7127" t="s">
        <v>13267</v>
      </c>
      <c r="AB7127">
        <v>-2.5000000000000001E-2</v>
      </c>
      <c r="AC7127">
        <v>-0.185</v>
      </c>
      <c r="AD7127">
        <v>5.79</v>
      </c>
      <c r="AE7127" t="s">
        <v>79</v>
      </c>
    </row>
    <row r="7128" spans="1:32" x14ac:dyDescent="0.2">
      <c r="A7128">
        <v>7127</v>
      </c>
      <c r="B7128" t="s">
        <v>4419</v>
      </c>
      <c r="C7128">
        <v>175329</v>
      </c>
      <c r="D7128">
        <v>254423</v>
      </c>
      <c r="F7128">
        <v>18</v>
      </c>
      <c r="G7128">
        <v>58</v>
      </c>
      <c r="H7128">
        <v>36.4</v>
      </c>
      <c r="I7128" t="s">
        <v>26</v>
      </c>
      <c r="J7128">
        <v>60</v>
      </c>
      <c r="K7128">
        <v>12</v>
      </c>
      <c r="L7128">
        <v>2</v>
      </c>
      <c r="M7128">
        <v>-60</v>
      </c>
      <c r="N7128">
        <v>5.14</v>
      </c>
      <c r="P7128">
        <v>1.37</v>
      </c>
      <c r="R7128">
        <v>1.44</v>
      </c>
      <c r="T7128">
        <v>0.52</v>
      </c>
      <c r="U7128" t="s">
        <v>93</v>
      </c>
      <c r="X7128" t="s">
        <v>4420</v>
      </c>
      <c r="Y7128">
        <v>7127</v>
      </c>
      <c r="Z7128" s="1">
        <v>0.79069907407407403</v>
      </c>
      <c r="AA7128" t="s">
        <v>13268</v>
      </c>
      <c r="AB7128">
        <v>-0.126</v>
      </c>
      <c r="AC7128">
        <v>3.1E-2</v>
      </c>
      <c r="AD7128">
        <v>5.14</v>
      </c>
      <c r="AE7128" t="s">
        <v>125</v>
      </c>
      <c r="AF7128" t="s">
        <v>36</v>
      </c>
    </row>
    <row r="7129" spans="1:32" x14ac:dyDescent="0.2">
      <c r="A7129">
        <v>7128</v>
      </c>
      <c r="C7129">
        <v>175360</v>
      </c>
      <c r="D7129">
        <v>187468</v>
      </c>
      <c r="F7129">
        <v>18</v>
      </c>
      <c r="G7129">
        <v>56</v>
      </c>
      <c r="H7129">
        <v>0.6</v>
      </c>
      <c r="I7129" t="s">
        <v>26</v>
      </c>
      <c r="J7129">
        <v>23</v>
      </c>
      <c r="K7129">
        <v>10</v>
      </c>
      <c r="L7129">
        <v>25</v>
      </c>
      <c r="M7129">
        <v>-23</v>
      </c>
      <c r="N7129">
        <v>5.93</v>
      </c>
      <c r="P7129">
        <v>-0.02</v>
      </c>
      <c r="R7129">
        <v>-0.41</v>
      </c>
      <c r="X7129" t="s">
        <v>1652</v>
      </c>
      <c r="Y7129">
        <v>7128</v>
      </c>
      <c r="Z7129" s="1">
        <v>0.78889583333333324</v>
      </c>
      <c r="AA7129" t="s">
        <v>13269</v>
      </c>
      <c r="AB7129">
        <v>-2E-3</v>
      </c>
      <c r="AC7129">
        <v>-8.9999999999999993E-3</v>
      </c>
      <c r="AD7129">
        <v>5.93</v>
      </c>
      <c r="AE7129" t="s">
        <v>1652</v>
      </c>
    </row>
    <row r="7130" spans="1:32" x14ac:dyDescent="0.2">
      <c r="A7130">
        <v>7129</v>
      </c>
      <c r="C7130">
        <v>175362</v>
      </c>
      <c r="D7130">
        <v>210734</v>
      </c>
      <c r="E7130" t="s">
        <v>4421</v>
      </c>
      <c r="F7130">
        <v>18</v>
      </c>
      <c r="G7130">
        <v>56</v>
      </c>
      <c r="H7130">
        <v>40.5</v>
      </c>
      <c r="I7130" t="s">
        <v>26</v>
      </c>
      <c r="J7130">
        <v>37</v>
      </c>
      <c r="K7130">
        <v>20</v>
      </c>
      <c r="L7130">
        <v>36</v>
      </c>
      <c r="M7130">
        <v>-37</v>
      </c>
      <c r="N7130">
        <v>5.38</v>
      </c>
      <c r="P7130">
        <v>-0.14000000000000001</v>
      </c>
      <c r="R7130">
        <v>-0.71</v>
      </c>
      <c r="X7130" t="s">
        <v>5129</v>
      </c>
      <c r="Y7130">
        <v>7129</v>
      </c>
      <c r="Z7130" s="1">
        <v>0.78935763888888888</v>
      </c>
      <c r="AA7130" t="s">
        <v>13270</v>
      </c>
      <c r="AB7130">
        <v>8.9999999999999993E-3</v>
      </c>
      <c r="AC7130">
        <v>-2.5999999999999999E-2</v>
      </c>
      <c r="AD7130">
        <v>5.38</v>
      </c>
      <c r="AE7130" t="s">
        <v>11715</v>
      </c>
    </row>
    <row r="7131" spans="1:32" x14ac:dyDescent="0.2">
      <c r="A7131">
        <v>7130</v>
      </c>
      <c r="C7131">
        <v>175401</v>
      </c>
      <c r="D7131">
        <v>254426</v>
      </c>
      <c r="F7131">
        <v>19</v>
      </c>
      <c r="G7131">
        <v>0</v>
      </c>
      <c r="H7131">
        <v>3.5</v>
      </c>
      <c r="I7131" t="s">
        <v>26</v>
      </c>
      <c r="J7131">
        <v>66</v>
      </c>
      <c r="K7131">
        <v>39</v>
      </c>
      <c r="L7131">
        <v>12</v>
      </c>
      <c r="M7131">
        <v>-66</v>
      </c>
      <c r="N7131">
        <v>6.01</v>
      </c>
      <c r="P7131">
        <v>0.97</v>
      </c>
      <c r="R7131">
        <v>0.8</v>
      </c>
      <c r="X7131" t="s">
        <v>54</v>
      </c>
      <c r="Y7131">
        <v>7130</v>
      </c>
      <c r="Z7131" s="1">
        <v>0.79170717592592599</v>
      </c>
      <c r="AA7131" t="s">
        <v>13271</v>
      </c>
      <c r="AB7131">
        <v>3.0000000000000001E-3</v>
      </c>
      <c r="AC7131">
        <v>-0.04</v>
      </c>
      <c r="AD7131">
        <v>6.01</v>
      </c>
      <c r="AE7131" t="s">
        <v>54</v>
      </c>
    </row>
    <row r="7132" spans="1:32" x14ac:dyDescent="0.2">
      <c r="A7132">
        <v>7131</v>
      </c>
      <c r="B7132" t="s">
        <v>4422</v>
      </c>
      <c r="C7132">
        <v>175426</v>
      </c>
      <c r="D7132">
        <v>67537</v>
      </c>
      <c r="E7132">
        <v>11504</v>
      </c>
      <c r="F7132">
        <v>18</v>
      </c>
      <c r="G7132">
        <v>53</v>
      </c>
      <c r="H7132">
        <v>43.6</v>
      </c>
      <c r="I7132" t="s">
        <v>24</v>
      </c>
      <c r="J7132">
        <v>36</v>
      </c>
      <c r="K7132">
        <v>58</v>
      </c>
      <c r="L7132">
        <v>18</v>
      </c>
      <c r="M7132">
        <v>36</v>
      </c>
      <c r="N7132">
        <v>5.58</v>
      </c>
      <c r="P7132">
        <v>-0.15</v>
      </c>
      <c r="R7132">
        <v>-0.66</v>
      </c>
      <c r="X7132" t="s">
        <v>3156</v>
      </c>
      <c r="Y7132">
        <v>7131</v>
      </c>
      <c r="Z7132" s="1">
        <v>0.78731018518518514</v>
      </c>
      <c r="AA7132" t="s">
        <v>13272</v>
      </c>
      <c r="AB7132">
        <v>4.0000000000000001E-3</v>
      </c>
      <c r="AC7132">
        <v>-2E-3</v>
      </c>
      <c r="AD7132">
        <v>5.58</v>
      </c>
      <c r="AE7132" t="s">
        <v>3156</v>
      </c>
    </row>
    <row r="7133" spans="1:32" x14ac:dyDescent="0.2">
      <c r="A7133">
        <v>7132</v>
      </c>
      <c r="C7133">
        <v>175443</v>
      </c>
      <c r="D7133">
        <v>86558</v>
      </c>
      <c r="F7133">
        <v>18</v>
      </c>
      <c r="G7133">
        <v>54</v>
      </c>
      <c r="H7133">
        <v>13.2</v>
      </c>
      <c r="I7133" t="s">
        <v>24</v>
      </c>
      <c r="J7133">
        <v>27</v>
      </c>
      <c r="K7133">
        <v>54</v>
      </c>
      <c r="L7133">
        <v>34</v>
      </c>
      <c r="M7133">
        <v>27</v>
      </c>
      <c r="N7133">
        <v>5.62</v>
      </c>
      <c r="P7133">
        <v>1.35</v>
      </c>
      <c r="X7133" t="s">
        <v>172</v>
      </c>
      <c r="Y7133">
        <v>7132</v>
      </c>
      <c r="Z7133" s="1">
        <v>0.78765277777777776</v>
      </c>
      <c r="AA7133" t="s">
        <v>13273</v>
      </c>
      <c r="AB7133">
        <v>-1.6E-2</v>
      </c>
      <c r="AC7133">
        <v>-7.3999999999999996E-2</v>
      </c>
      <c r="AD7133">
        <v>5.62</v>
      </c>
      <c r="AE7133" t="s">
        <v>172</v>
      </c>
    </row>
    <row r="7134" spans="1:32" x14ac:dyDescent="0.2">
      <c r="A7134">
        <v>7133</v>
      </c>
      <c r="B7134" t="s">
        <v>4423</v>
      </c>
      <c r="C7134">
        <v>175492</v>
      </c>
      <c r="D7134">
        <v>86567</v>
      </c>
      <c r="F7134">
        <v>18</v>
      </c>
      <c r="G7134">
        <v>54</v>
      </c>
      <c r="H7134">
        <v>44.9</v>
      </c>
      <c r="I7134" t="s">
        <v>24</v>
      </c>
      <c r="J7134">
        <v>22</v>
      </c>
      <c r="K7134">
        <v>38</v>
      </c>
      <c r="L7134">
        <v>42</v>
      </c>
      <c r="M7134">
        <v>22</v>
      </c>
      <c r="N7134">
        <v>4.59</v>
      </c>
      <c r="P7134">
        <v>0.78</v>
      </c>
      <c r="R7134">
        <v>0.49</v>
      </c>
      <c r="T7134">
        <v>0.46</v>
      </c>
      <c r="X7134" t="s">
        <v>4424</v>
      </c>
      <c r="Y7134">
        <v>7133</v>
      </c>
      <c r="Z7134" s="1">
        <v>0.78801967592592603</v>
      </c>
      <c r="AA7134" t="s">
        <v>13274</v>
      </c>
      <c r="AB7134">
        <v>0</v>
      </c>
      <c r="AC7134">
        <v>1E-3</v>
      </c>
      <c r="AD7134">
        <v>4.59</v>
      </c>
      <c r="AE7134" t="s">
        <v>2041</v>
      </c>
      <c r="AF7134" t="s">
        <v>36</v>
      </c>
    </row>
    <row r="7135" spans="1:32" x14ac:dyDescent="0.2">
      <c r="A7135">
        <v>7134</v>
      </c>
      <c r="B7135" t="s">
        <v>4425</v>
      </c>
      <c r="C7135">
        <v>175510</v>
      </c>
      <c r="D7135">
        <v>245834</v>
      </c>
      <c r="F7135">
        <v>18</v>
      </c>
      <c r="G7135">
        <v>58</v>
      </c>
      <c r="H7135">
        <v>27.7</v>
      </c>
      <c r="I7135" t="s">
        <v>26</v>
      </c>
      <c r="J7135">
        <v>52</v>
      </c>
      <c r="K7135">
        <v>56</v>
      </c>
      <c r="L7135">
        <v>19</v>
      </c>
      <c r="M7135">
        <v>-52</v>
      </c>
      <c r="N7135">
        <v>4.87</v>
      </c>
      <c r="P7135">
        <v>-0.05</v>
      </c>
      <c r="X7135" t="s">
        <v>134</v>
      </c>
      <c r="Y7135">
        <v>7134</v>
      </c>
      <c r="Z7135" s="1">
        <v>0.79059837962962964</v>
      </c>
      <c r="AA7135" t="s">
        <v>13275</v>
      </c>
      <c r="AB7135">
        <v>0.01</v>
      </c>
      <c r="AC7135">
        <v>-1.0999999999999999E-2</v>
      </c>
      <c r="AD7135">
        <v>4.87</v>
      </c>
      <c r="AE7135" t="s">
        <v>134</v>
      </c>
    </row>
    <row r="7136" spans="1:32" x14ac:dyDescent="0.2">
      <c r="A7136">
        <v>7135</v>
      </c>
      <c r="C7136">
        <v>175515</v>
      </c>
      <c r="D7136">
        <v>124050</v>
      </c>
      <c r="E7136">
        <v>11536</v>
      </c>
      <c r="F7136">
        <v>18</v>
      </c>
      <c r="G7136">
        <v>55</v>
      </c>
      <c r="H7136">
        <v>27.5</v>
      </c>
      <c r="I7136" t="s">
        <v>24</v>
      </c>
      <c r="J7136">
        <v>6</v>
      </c>
      <c r="K7136">
        <v>36</v>
      </c>
      <c r="L7136">
        <v>55</v>
      </c>
      <c r="M7136">
        <v>6</v>
      </c>
      <c r="N7136">
        <v>5.57</v>
      </c>
      <c r="P7136">
        <v>1.04</v>
      </c>
      <c r="R7136">
        <v>0.88</v>
      </c>
      <c r="T7136">
        <v>0.55000000000000004</v>
      </c>
      <c r="X7136" t="s">
        <v>54</v>
      </c>
      <c r="Y7136">
        <v>7135</v>
      </c>
      <c r="Z7136" s="1">
        <v>0.78851273148148149</v>
      </c>
      <c r="AA7136" t="s">
        <v>13276</v>
      </c>
      <c r="AB7136">
        <v>2.1000000000000001E-2</v>
      </c>
      <c r="AC7136">
        <v>-8.6999999999999994E-2</v>
      </c>
      <c r="AD7136">
        <v>5.57</v>
      </c>
      <c r="AE7136" t="s">
        <v>54</v>
      </c>
    </row>
    <row r="7137" spans="1:32" x14ac:dyDescent="0.2">
      <c r="A7137">
        <v>7136</v>
      </c>
      <c r="C7137">
        <v>175529</v>
      </c>
      <c r="D7137">
        <v>210754</v>
      </c>
      <c r="F7137">
        <v>18</v>
      </c>
      <c r="G7137">
        <v>57</v>
      </c>
      <c r="H7137">
        <v>34.700000000000003</v>
      </c>
      <c r="I7137" t="s">
        <v>26</v>
      </c>
      <c r="J7137">
        <v>39</v>
      </c>
      <c r="K7137">
        <v>49</v>
      </c>
      <c r="L7137">
        <v>24</v>
      </c>
      <c r="M7137">
        <v>-39</v>
      </c>
      <c r="N7137">
        <v>6.31</v>
      </c>
      <c r="P7137">
        <v>0.2</v>
      </c>
      <c r="X7137" t="s">
        <v>1740</v>
      </c>
      <c r="Y7137">
        <v>7136</v>
      </c>
      <c r="Z7137" s="1">
        <v>0.7899849537037037</v>
      </c>
      <c r="AA7137" t="s">
        <v>13277</v>
      </c>
      <c r="AB7137">
        <v>3.6999999999999998E-2</v>
      </c>
      <c r="AC7137">
        <v>2.9000000000000001E-2</v>
      </c>
      <c r="AD7137">
        <v>6.31</v>
      </c>
      <c r="AE7137" t="s">
        <v>1740</v>
      </c>
    </row>
    <row r="7138" spans="1:32" x14ac:dyDescent="0.2">
      <c r="A7138">
        <v>7137</v>
      </c>
      <c r="C7138">
        <v>175535</v>
      </c>
      <c r="D7138">
        <v>31241</v>
      </c>
      <c r="F7138">
        <v>18</v>
      </c>
      <c r="G7138">
        <v>53</v>
      </c>
      <c r="H7138">
        <v>13.6</v>
      </c>
      <c r="I7138" t="s">
        <v>24</v>
      </c>
      <c r="J7138">
        <v>50</v>
      </c>
      <c r="K7138">
        <v>42</v>
      </c>
      <c r="L7138">
        <v>30</v>
      </c>
      <c r="M7138">
        <v>50</v>
      </c>
      <c r="N7138">
        <v>4.92</v>
      </c>
      <c r="P7138">
        <v>0.9</v>
      </c>
      <c r="R7138">
        <v>0.56999999999999995</v>
      </c>
      <c r="T7138">
        <v>0.45</v>
      </c>
      <c r="X7138" t="s">
        <v>2386</v>
      </c>
      <c r="Y7138">
        <v>7137</v>
      </c>
      <c r="Z7138" s="1">
        <v>0.78696296296296298</v>
      </c>
      <c r="AA7138" t="s">
        <v>13278</v>
      </c>
      <c r="AB7138">
        <v>5.0000000000000001E-3</v>
      </c>
      <c r="AC7138">
        <v>-2.5000000000000001E-2</v>
      </c>
      <c r="AD7138">
        <v>4.92</v>
      </c>
      <c r="AE7138" t="s">
        <v>345</v>
      </c>
      <c r="AF7138" t="s">
        <v>36</v>
      </c>
    </row>
    <row r="7139" spans="1:32" x14ac:dyDescent="0.2">
      <c r="A7139">
        <v>7138</v>
      </c>
      <c r="C7139">
        <v>175576</v>
      </c>
      <c r="D7139">
        <v>47902</v>
      </c>
      <c r="F7139">
        <v>18</v>
      </c>
      <c r="G7139">
        <v>54</v>
      </c>
      <c r="H7139">
        <v>14.3</v>
      </c>
      <c r="I7139" t="s">
        <v>24</v>
      </c>
      <c r="J7139">
        <v>41</v>
      </c>
      <c r="K7139">
        <v>13</v>
      </c>
      <c r="L7139">
        <v>32</v>
      </c>
      <c r="M7139">
        <v>41</v>
      </c>
      <c r="N7139">
        <v>7.3</v>
      </c>
      <c r="O7139" t="s">
        <v>103</v>
      </c>
      <c r="X7139" t="s">
        <v>2154</v>
      </c>
      <c r="Y7139">
        <v>7138</v>
      </c>
      <c r="Z7139" s="1">
        <v>0.78766550925925927</v>
      </c>
      <c r="AA7139" t="s">
        <v>13279</v>
      </c>
      <c r="AB7139">
        <v>3.4000000000000002E-2</v>
      </c>
      <c r="AC7139">
        <v>1.7000000000000001E-2</v>
      </c>
      <c r="AD7139">
        <v>7.3</v>
      </c>
      <c r="AE7139" t="s">
        <v>2154</v>
      </c>
    </row>
    <row r="7140" spans="1:32" x14ac:dyDescent="0.2">
      <c r="A7140">
        <v>7139</v>
      </c>
      <c r="B7140" t="s">
        <v>4426</v>
      </c>
      <c r="C7140">
        <v>175588</v>
      </c>
      <c r="D7140">
        <v>67559</v>
      </c>
      <c r="E7140" t="s">
        <v>4427</v>
      </c>
      <c r="F7140">
        <v>18</v>
      </c>
      <c r="G7140">
        <v>54</v>
      </c>
      <c r="H7140">
        <v>30.2</v>
      </c>
      <c r="I7140" t="s">
        <v>24</v>
      </c>
      <c r="J7140">
        <v>36</v>
      </c>
      <c r="K7140">
        <v>53</v>
      </c>
      <c r="L7140">
        <v>56</v>
      </c>
      <c r="M7140">
        <v>36</v>
      </c>
      <c r="N7140">
        <v>4.3</v>
      </c>
      <c r="P7140">
        <v>1.68</v>
      </c>
      <c r="R7140">
        <v>1.65</v>
      </c>
      <c r="T7140">
        <v>1.63</v>
      </c>
      <c r="X7140" t="s">
        <v>2979</v>
      </c>
      <c r="Y7140">
        <v>7139</v>
      </c>
      <c r="Z7140" s="1">
        <v>0.78784953703703708</v>
      </c>
      <c r="AA7140" t="s">
        <v>13280</v>
      </c>
      <c r="AB7140">
        <v>-8.9999999999999993E-3</v>
      </c>
      <c r="AC7140">
        <v>0.01</v>
      </c>
      <c r="AD7140">
        <v>4.3</v>
      </c>
      <c r="AE7140" t="s">
        <v>2979</v>
      </c>
    </row>
    <row r="7141" spans="1:32" x14ac:dyDescent="0.2">
      <c r="A7141">
        <v>7140</v>
      </c>
      <c r="C7141">
        <v>175635</v>
      </c>
      <c r="D7141">
        <v>67566</v>
      </c>
      <c r="F7141">
        <v>18</v>
      </c>
      <c r="G7141">
        <v>54</v>
      </c>
      <c r="H7141">
        <v>52.5</v>
      </c>
      <c r="I7141" t="s">
        <v>24</v>
      </c>
      <c r="J7141">
        <v>33</v>
      </c>
      <c r="K7141">
        <v>58</v>
      </c>
      <c r="L7141">
        <v>7</v>
      </c>
      <c r="M7141">
        <v>33</v>
      </c>
      <c r="N7141">
        <v>6.02</v>
      </c>
      <c r="P7141">
        <v>0.91</v>
      </c>
      <c r="R7141">
        <v>0.64</v>
      </c>
      <c r="T7141">
        <v>0.5</v>
      </c>
      <c r="X7141" t="s">
        <v>4428</v>
      </c>
      <c r="Y7141">
        <v>7140</v>
      </c>
      <c r="Z7141" s="1">
        <v>0.78810763888888891</v>
      </c>
      <c r="AA7141" t="s">
        <v>13281</v>
      </c>
      <c r="AB7141">
        <v>-8.0000000000000002E-3</v>
      </c>
      <c r="AC7141">
        <v>3.0000000000000001E-3</v>
      </c>
      <c r="AD7141">
        <v>6.02</v>
      </c>
      <c r="AE7141" t="s">
        <v>71</v>
      </c>
      <c r="AF7141" t="s">
        <v>36</v>
      </c>
    </row>
    <row r="7142" spans="1:32" x14ac:dyDescent="0.2">
      <c r="A7142">
        <v>7141</v>
      </c>
      <c r="B7142" t="s">
        <v>4429</v>
      </c>
      <c r="C7142">
        <v>175638</v>
      </c>
      <c r="D7142">
        <v>124068</v>
      </c>
      <c r="E7142">
        <v>11557</v>
      </c>
      <c r="F7142">
        <v>18</v>
      </c>
      <c r="G7142">
        <v>56</v>
      </c>
      <c r="H7142">
        <v>13.2</v>
      </c>
      <c r="I7142" t="s">
        <v>24</v>
      </c>
      <c r="J7142">
        <v>4</v>
      </c>
      <c r="K7142">
        <v>12</v>
      </c>
      <c r="L7142">
        <v>13</v>
      </c>
      <c r="M7142">
        <v>4</v>
      </c>
      <c r="N7142">
        <v>4.62</v>
      </c>
      <c r="P7142">
        <v>0.17</v>
      </c>
      <c r="R7142">
        <v>0.09</v>
      </c>
      <c r="X7142" t="s">
        <v>249</v>
      </c>
      <c r="Y7142">
        <v>7141</v>
      </c>
      <c r="Z7142" s="1">
        <v>0.78904166666666675</v>
      </c>
      <c r="AA7142" t="s">
        <v>13282</v>
      </c>
      <c r="AB7142">
        <v>4.9000000000000002E-2</v>
      </c>
      <c r="AC7142">
        <v>3.1E-2</v>
      </c>
      <c r="AD7142">
        <v>4.62</v>
      </c>
      <c r="AE7142" t="s">
        <v>249</v>
      </c>
    </row>
    <row r="7143" spans="1:32" x14ac:dyDescent="0.2">
      <c r="A7143">
        <v>7142</v>
      </c>
      <c r="B7143" t="s">
        <v>4430</v>
      </c>
      <c r="C7143">
        <v>175639</v>
      </c>
      <c r="D7143">
        <v>124070</v>
      </c>
      <c r="F7143">
        <v>18</v>
      </c>
      <c r="G7143">
        <v>56</v>
      </c>
      <c r="H7143">
        <v>14.6</v>
      </c>
      <c r="I7143" t="s">
        <v>24</v>
      </c>
      <c r="J7143">
        <v>4</v>
      </c>
      <c r="K7143">
        <v>12</v>
      </c>
      <c r="L7143">
        <v>7</v>
      </c>
      <c r="M7143">
        <v>4</v>
      </c>
      <c r="N7143">
        <v>4.9800000000000004</v>
      </c>
      <c r="P7143">
        <v>0.2</v>
      </c>
      <c r="R7143">
        <v>0.08</v>
      </c>
      <c r="T7143">
        <v>7.0000000000000007E-2</v>
      </c>
      <c r="X7143" t="s">
        <v>174</v>
      </c>
      <c r="Y7143">
        <v>7142</v>
      </c>
      <c r="Z7143" s="1">
        <v>0.78905787037037045</v>
      </c>
      <c r="AA7143" t="s">
        <v>13283</v>
      </c>
      <c r="AB7143">
        <v>4.9000000000000002E-2</v>
      </c>
      <c r="AC7143">
        <v>2.5999999999999999E-2</v>
      </c>
      <c r="AD7143">
        <v>4.9800000000000004</v>
      </c>
      <c r="AE7143" t="s">
        <v>174</v>
      </c>
    </row>
    <row r="7144" spans="1:32" x14ac:dyDescent="0.2">
      <c r="A7144">
        <v>7143</v>
      </c>
      <c r="C7144">
        <v>175640</v>
      </c>
      <c r="D7144">
        <v>142825</v>
      </c>
      <c r="F7144">
        <v>18</v>
      </c>
      <c r="G7144">
        <v>56</v>
      </c>
      <c r="H7144">
        <v>22.7</v>
      </c>
      <c r="I7144" t="s">
        <v>26</v>
      </c>
      <c r="J7144">
        <v>1</v>
      </c>
      <c r="K7144">
        <v>48</v>
      </c>
      <c r="L7144">
        <v>0</v>
      </c>
      <c r="M7144">
        <v>-1</v>
      </c>
      <c r="N7144">
        <v>6.22</v>
      </c>
      <c r="P7144">
        <v>-0.05</v>
      </c>
      <c r="R7144">
        <v>-0.3</v>
      </c>
      <c r="X7144" t="s">
        <v>39</v>
      </c>
      <c r="Y7144">
        <v>7143</v>
      </c>
      <c r="Z7144" s="1">
        <v>0.78915162037037045</v>
      </c>
      <c r="AA7144" t="s">
        <v>13284</v>
      </c>
      <c r="AB7144">
        <v>-5.0000000000000001E-3</v>
      </c>
      <c r="AC7144">
        <v>-2.1999999999999999E-2</v>
      </c>
      <c r="AD7144">
        <v>6.22</v>
      </c>
      <c r="AE7144" t="s">
        <v>39</v>
      </c>
    </row>
    <row r="7145" spans="1:32" x14ac:dyDescent="0.2">
      <c r="A7145">
        <v>7144</v>
      </c>
      <c r="C7145">
        <v>175679</v>
      </c>
      <c r="D7145">
        <v>124073</v>
      </c>
      <c r="F7145">
        <v>18</v>
      </c>
      <c r="G7145">
        <v>56</v>
      </c>
      <c r="H7145">
        <v>25.6</v>
      </c>
      <c r="I7145" t="s">
        <v>24</v>
      </c>
      <c r="J7145">
        <v>2</v>
      </c>
      <c r="K7145">
        <v>28</v>
      </c>
      <c r="L7145">
        <v>16</v>
      </c>
      <c r="M7145">
        <v>2</v>
      </c>
      <c r="N7145">
        <v>6.15</v>
      </c>
      <c r="P7145">
        <v>0.97</v>
      </c>
      <c r="R7145">
        <v>0.71</v>
      </c>
      <c r="X7145" t="s">
        <v>71</v>
      </c>
      <c r="Y7145">
        <v>7144</v>
      </c>
      <c r="Z7145" s="1">
        <v>0.78918518518518521</v>
      </c>
      <c r="AA7145" t="s">
        <v>13285</v>
      </c>
      <c r="AB7145">
        <v>7.0000000000000001E-3</v>
      </c>
      <c r="AC7145">
        <v>-1.0999999999999999E-2</v>
      </c>
      <c r="AD7145">
        <v>6.15</v>
      </c>
      <c r="AE7145" t="s">
        <v>71</v>
      </c>
    </row>
    <row r="7146" spans="1:32" x14ac:dyDescent="0.2">
      <c r="A7146">
        <v>7145</v>
      </c>
      <c r="B7146" t="s">
        <v>4431</v>
      </c>
      <c r="C7146">
        <v>175687</v>
      </c>
      <c r="D7146">
        <v>187498</v>
      </c>
      <c r="F7146">
        <v>18</v>
      </c>
      <c r="G7146">
        <v>57</v>
      </c>
      <c r="H7146">
        <v>20.5</v>
      </c>
      <c r="I7146" t="s">
        <v>26</v>
      </c>
      <c r="J7146">
        <v>20</v>
      </c>
      <c r="K7146">
        <v>39</v>
      </c>
      <c r="L7146">
        <v>23</v>
      </c>
      <c r="M7146">
        <v>-20</v>
      </c>
      <c r="N7146">
        <v>5.08</v>
      </c>
      <c r="P7146">
        <v>0.13</v>
      </c>
      <c r="R7146">
        <v>-0.14000000000000001</v>
      </c>
      <c r="S7146" t="s">
        <v>2818</v>
      </c>
      <c r="X7146" t="s">
        <v>2201</v>
      </c>
      <c r="Y7146">
        <v>7145</v>
      </c>
      <c r="Z7146" s="1">
        <v>0.78982060185185177</v>
      </c>
      <c r="AA7146" t="s">
        <v>13286</v>
      </c>
      <c r="AB7146">
        <v>-1E-3</v>
      </c>
      <c r="AC7146">
        <v>-7.0000000000000001E-3</v>
      </c>
      <c r="AD7146">
        <v>5.08</v>
      </c>
      <c r="AE7146" t="s">
        <v>2201</v>
      </c>
    </row>
    <row r="7147" spans="1:32" x14ac:dyDescent="0.2">
      <c r="A7147">
        <v>7146</v>
      </c>
      <c r="C7147">
        <v>175740</v>
      </c>
      <c r="D7147">
        <v>47909</v>
      </c>
      <c r="F7147">
        <v>18</v>
      </c>
      <c r="G7147">
        <v>54</v>
      </c>
      <c r="H7147">
        <v>52.2</v>
      </c>
      <c r="I7147" t="s">
        <v>24</v>
      </c>
      <c r="J7147">
        <v>41</v>
      </c>
      <c r="K7147">
        <v>36</v>
      </c>
      <c r="L7147">
        <v>10</v>
      </c>
      <c r="M7147">
        <v>41</v>
      </c>
      <c r="N7147">
        <v>5.44</v>
      </c>
      <c r="P7147">
        <v>1.03</v>
      </c>
      <c r="X7147" t="s">
        <v>54</v>
      </c>
      <c r="Y7147">
        <v>7146</v>
      </c>
      <c r="Z7147" s="1">
        <v>0.78810416666666672</v>
      </c>
      <c r="AA7147" t="s">
        <v>13287</v>
      </c>
      <c r="AB7147">
        <v>2E-3</v>
      </c>
      <c r="AC7147">
        <v>-2E-3</v>
      </c>
      <c r="AD7147">
        <v>5.44</v>
      </c>
      <c r="AE7147" t="s">
        <v>54</v>
      </c>
    </row>
    <row r="7148" spans="1:32" x14ac:dyDescent="0.2">
      <c r="A7148">
        <v>7147</v>
      </c>
      <c r="C7148">
        <v>175744</v>
      </c>
      <c r="D7148">
        <v>104271</v>
      </c>
      <c r="E7148" t="s">
        <v>4432</v>
      </c>
      <c r="F7148">
        <v>18</v>
      </c>
      <c r="G7148">
        <v>56</v>
      </c>
      <c r="H7148">
        <v>3.9</v>
      </c>
      <c r="I7148" t="s">
        <v>24</v>
      </c>
      <c r="J7148">
        <v>17</v>
      </c>
      <c r="K7148">
        <v>59</v>
      </c>
      <c r="L7148">
        <v>42</v>
      </c>
      <c r="M7148">
        <v>17</v>
      </c>
      <c r="N7148">
        <v>6.63</v>
      </c>
      <c r="P7148">
        <v>-0.04</v>
      </c>
      <c r="R7148">
        <v>-0.44</v>
      </c>
      <c r="X7148" t="s">
        <v>2787</v>
      </c>
      <c r="Y7148">
        <v>7147</v>
      </c>
      <c r="Z7148" s="1">
        <v>0.78893402777777777</v>
      </c>
      <c r="AA7148" t="s">
        <v>13288</v>
      </c>
      <c r="AB7148">
        <v>1.0999999999999999E-2</v>
      </c>
      <c r="AC7148">
        <v>-1.7999999999999999E-2</v>
      </c>
      <c r="AD7148">
        <v>6.63</v>
      </c>
      <c r="AE7148" t="s">
        <v>2787</v>
      </c>
    </row>
    <row r="7149" spans="1:32" x14ac:dyDescent="0.2">
      <c r="A7149">
        <v>7148</v>
      </c>
      <c r="C7149">
        <v>175743</v>
      </c>
      <c r="D7149">
        <v>104272</v>
      </c>
      <c r="F7149">
        <v>18</v>
      </c>
      <c r="G7149">
        <v>56</v>
      </c>
      <c r="H7149">
        <v>6.2</v>
      </c>
      <c r="I7149" t="s">
        <v>24</v>
      </c>
      <c r="J7149">
        <v>18</v>
      </c>
      <c r="K7149">
        <v>6</v>
      </c>
      <c r="L7149">
        <v>19</v>
      </c>
      <c r="M7149">
        <v>18</v>
      </c>
      <c r="N7149">
        <v>5.69</v>
      </c>
      <c r="P7149">
        <v>1.0900000000000001</v>
      </c>
      <c r="R7149">
        <v>1.06</v>
      </c>
      <c r="X7149" t="s">
        <v>45</v>
      </c>
      <c r="Y7149">
        <v>7148</v>
      </c>
      <c r="Z7149" s="1">
        <v>0.78896064814814826</v>
      </c>
      <c r="AA7149" t="s">
        <v>13289</v>
      </c>
      <c r="AB7149">
        <v>-4.1000000000000002E-2</v>
      </c>
      <c r="AC7149">
        <v>-0.16200000000000001</v>
      </c>
      <c r="AD7149">
        <v>5.69</v>
      </c>
      <c r="AE7149" t="s">
        <v>45</v>
      </c>
    </row>
    <row r="7150" spans="1:32" x14ac:dyDescent="0.2">
      <c r="A7150">
        <v>7149</v>
      </c>
      <c r="B7150" t="s">
        <v>4433</v>
      </c>
      <c r="C7150">
        <v>175751</v>
      </c>
      <c r="D7150">
        <v>142838</v>
      </c>
      <c r="F7150">
        <v>18</v>
      </c>
      <c r="G7150">
        <v>57</v>
      </c>
      <c r="H7150">
        <v>3.7</v>
      </c>
      <c r="I7150" t="s">
        <v>26</v>
      </c>
      <c r="J7150">
        <v>5</v>
      </c>
      <c r="K7150">
        <v>50</v>
      </c>
      <c r="L7150">
        <v>46</v>
      </c>
      <c r="M7150">
        <v>-5</v>
      </c>
      <c r="N7150">
        <v>4.83</v>
      </c>
      <c r="P7150">
        <v>1.08</v>
      </c>
      <c r="R7150">
        <v>1.02</v>
      </c>
      <c r="T7150">
        <v>0.53</v>
      </c>
      <c r="X7150" t="s">
        <v>125</v>
      </c>
      <c r="Y7150">
        <v>7149</v>
      </c>
      <c r="Z7150" s="1">
        <v>0.78962615740740738</v>
      </c>
      <c r="AA7150" t="s">
        <v>13290</v>
      </c>
      <c r="AB7150">
        <v>6.6000000000000003E-2</v>
      </c>
      <c r="AC7150">
        <v>-3.5999999999999997E-2</v>
      </c>
      <c r="AD7150">
        <v>4.83</v>
      </c>
      <c r="AE7150" t="s">
        <v>125</v>
      </c>
    </row>
    <row r="7151" spans="1:32" x14ac:dyDescent="0.2">
      <c r="A7151">
        <v>7150</v>
      </c>
      <c r="B7151" t="s">
        <v>4434</v>
      </c>
      <c r="C7151">
        <v>175775</v>
      </c>
      <c r="D7151">
        <v>187504</v>
      </c>
      <c r="F7151">
        <v>18</v>
      </c>
      <c r="G7151">
        <v>57</v>
      </c>
      <c r="H7151">
        <v>43.8</v>
      </c>
      <c r="I7151" t="s">
        <v>26</v>
      </c>
      <c r="J7151">
        <v>21</v>
      </c>
      <c r="K7151">
        <v>6</v>
      </c>
      <c r="L7151">
        <v>24</v>
      </c>
      <c r="M7151">
        <v>-21</v>
      </c>
      <c r="N7151">
        <v>3.51</v>
      </c>
      <c r="P7151">
        <v>1.18</v>
      </c>
      <c r="R7151">
        <v>1.1299999999999999</v>
      </c>
      <c r="T7151">
        <v>0.59</v>
      </c>
      <c r="X7151" t="s">
        <v>45</v>
      </c>
      <c r="Y7151">
        <v>7150</v>
      </c>
      <c r="Z7151" s="1">
        <v>0.79009027777777785</v>
      </c>
      <c r="AA7151" t="s">
        <v>13291</v>
      </c>
      <c r="AB7151">
        <v>3.3000000000000002E-2</v>
      </c>
      <c r="AC7151">
        <v>-1.2E-2</v>
      </c>
      <c r="AD7151">
        <v>3.51</v>
      </c>
      <c r="AE7151" t="s">
        <v>45</v>
      </c>
    </row>
    <row r="7152" spans="1:32" x14ac:dyDescent="0.2">
      <c r="A7152">
        <v>7151</v>
      </c>
      <c r="C7152">
        <v>175794</v>
      </c>
      <c r="D7152">
        <v>210773</v>
      </c>
      <c r="F7152">
        <v>18</v>
      </c>
      <c r="G7152">
        <v>58</v>
      </c>
      <c r="H7152">
        <v>21.3</v>
      </c>
      <c r="I7152" t="s">
        <v>26</v>
      </c>
      <c r="J7152">
        <v>31</v>
      </c>
      <c r="K7152">
        <v>2</v>
      </c>
      <c r="L7152">
        <v>10</v>
      </c>
      <c r="M7152">
        <v>-31</v>
      </c>
      <c r="N7152">
        <v>6.12</v>
      </c>
      <c r="P7152">
        <v>1.35</v>
      </c>
      <c r="X7152" t="s">
        <v>105</v>
      </c>
      <c r="Y7152">
        <v>7151</v>
      </c>
      <c r="Z7152" s="1">
        <v>0.79052430555555553</v>
      </c>
      <c r="AA7152" t="s">
        <v>9582</v>
      </c>
      <c r="AB7152">
        <v>-4.4999999999999998E-2</v>
      </c>
      <c r="AC7152">
        <v>-5.6000000000000001E-2</v>
      </c>
      <c r="AD7152">
        <v>6.12</v>
      </c>
      <c r="AE7152" t="s">
        <v>105</v>
      </c>
    </row>
    <row r="7153" spans="1:32" x14ac:dyDescent="0.2">
      <c r="A7153">
        <v>7152</v>
      </c>
      <c r="B7153" t="s">
        <v>4435</v>
      </c>
      <c r="C7153">
        <v>175813</v>
      </c>
      <c r="D7153">
        <v>210781</v>
      </c>
      <c r="E7153" t="s">
        <v>4435</v>
      </c>
      <c r="F7153">
        <v>18</v>
      </c>
      <c r="G7153">
        <v>58</v>
      </c>
      <c r="H7153">
        <v>43.4</v>
      </c>
      <c r="I7153" t="s">
        <v>26</v>
      </c>
      <c r="J7153">
        <v>37</v>
      </c>
      <c r="K7153">
        <v>6</v>
      </c>
      <c r="L7153">
        <v>27</v>
      </c>
      <c r="M7153">
        <v>-37</v>
      </c>
      <c r="N7153">
        <v>4.87</v>
      </c>
      <c r="P7153">
        <v>0.41</v>
      </c>
      <c r="R7153">
        <v>0.03</v>
      </c>
      <c r="X7153" t="s">
        <v>63</v>
      </c>
      <c r="Y7153">
        <v>7152</v>
      </c>
      <c r="Z7153" s="1">
        <v>0.79078009259259263</v>
      </c>
      <c r="AA7153" t="s">
        <v>13292</v>
      </c>
      <c r="AB7153">
        <v>-0.13200000000000001</v>
      </c>
      <c r="AC7153">
        <v>-0.105</v>
      </c>
      <c r="AD7153">
        <v>4.87</v>
      </c>
      <c r="AE7153" t="s">
        <v>63</v>
      </c>
    </row>
    <row r="7154" spans="1:32" x14ac:dyDescent="0.2">
      <c r="A7154">
        <v>7153</v>
      </c>
      <c r="C7154">
        <v>175823</v>
      </c>
      <c r="D7154">
        <v>31252</v>
      </c>
      <c r="F7154">
        <v>18</v>
      </c>
      <c r="G7154">
        <v>53</v>
      </c>
      <c r="H7154">
        <v>46.3</v>
      </c>
      <c r="I7154" t="s">
        <v>24</v>
      </c>
      <c r="J7154">
        <v>57</v>
      </c>
      <c r="K7154">
        <v>29</v>
      </c>
      <c r="L7154">
        <v>13</v>
      </c>
      <c r="M7154">
        <v>57</v>
      </c>
      <c r="N7154">
        <v>6.22</v>
      </c>
      <c r="P7154">
        <v>1.23</v>
      </c>
      <c r="W7154" t="s">
        <v>27</v>
      </c>
      <c r="X7154" t="s">
        <v>104</v>
      </c>
      <c r="Y7154">
        <v>7153</v>
      </c>
      <c r="Z7154" s="1">
        <v>0.78734143518518518</v>
      </c>
      <c r="AA7154" t="s">
        <v>13293</v>
      </c>
      <c r="AB7154">
        <v>1.7999999999999999E-2</v>
      </c>
      <c r="AC7154">
        <v>-6.0000000000000001E-3</v>
      </c>
      <c r="AD7154">
        <v>6.22</v>
      </c>
      <c r="AE7154" t="s">
        <v>5820</v>
      </c>
    </row>
    <row r="7155" spans="1:32" x14ac:dyDescent="0.2">
      <c r="A7155">
        <v>7154</v>
      </c>
      <c r="C7155">
        <v>175824</v>
      </c>
      <c r="D7155">
        <v>47913</v>
      </c>
      <c r="F7155">
        <v>18</v>
      </c>
      <c r="G7155">
        <v>54</v>
      </c>
      <c r="H7155">
        <v>47.1</v>
      </c>
      <c r="I7155" t="s">
        <v>24</v>
      </c>
      <c r="J7155">
        <v>48</v>
      </c>
      <c r="K7155">
        <v>51</v>
      </c>
      <c r="L7155">
        <v>35</v>
      </c>
      <c r="M7155">
        <v>48</v>
      </c>
      <c r="N7155">
        <v>5.77</v>
      </c>
      <c r="P7155">
        <v>0.43</v>
      </c>
      <c r="R7155">
        <v>0.02</v>
      </c>
      <c r="X7155" t="s">
        <v>115</v>
      </c>
      <c r="Y7155">
        <v>7154</v>
      </c>
      <c r="Z7155" s="1">
        <v>0.78804513888888883</v>
      </c>
      <c r="AA7155" t="s">
        <v>13294</v>
      </c>
      <c r="AB7155">
        <v>-6.0999999999999999E-2</v>
      </c>
      <c r="AC7155">
        <v>-0.11799999999999999</v>
      </c>
      <c r="AD7155">
        <v>5.77</v>
      </c>
      <c r="AE7155" t="s">
        <v>115</v>
      </c>
    </row>
    <row r="7156" spans="1:32" x14ac:dyDescent="0.2">
      <c r="A7156">
        <v>7155</v>
      </c>
      <c r="C7156">
        <v>175852</v>
      </c>
      <c r="D7156">
        <v>187517</v>
      </c>
      <c r="F7156">
        <v>18</v>
      </c>
      <c r="G7156">
        <v>58</v>
      </c>
      <c r="H7156">
        <v>20.5</v>
      </c>
      <c r="I7156" t="s">
        <v>26</v>
      </c>
      <c r="J7156">
        <v>24</v>
      </c>
      <c r="K7156">
        <v>52</v>
      </c>
      <c r="L7156">
        <v>36</v>
      </c>
      <c r="M7156">
        <v>-24</v>
      </c>
      <c r="N7156">
        <v>6.62</v>
      </c>
      <c r="P7156">
        <v>0.08</v>
      </c>
      <c r="X7156" t="s">
        <v>2210</v>
      </c>
      <c r="Y7156">
        <v>7155</v>
      </c>
      <c r="Z7156" s="1">
        <v>0.79051504629629632</v>
      </c>
      <c r="AA7156" t="s">
        <v>13295</v>
      </c>
      <c r="AB7156">
        <v>7.0000000000000001E-3</v>
      </c>
      <c r="AC7156">
        <v>3.0000000000000001E-3</v>
      </c>
      <c r="AD7156">
        <v>6.62</v>
      </c>
      <c r="AE7156" t="s">
        <v>2210</v>
      </c>
    </row>
    <row r="7157" spans="1:32" x14ac:dyDescent="0.2">
      <c r="A7157">
        <v>7156</v>
      </c>
      <c r="C7157">
        <v>175855</v>
      </c>
      <c r="D7157">
        <v>210786</v>
      </c>
      <c r="F7157">
        <v>18</v>
      </c>
      <c r="G7157">
        <v>59</v>
      </c>
      <c r="H7157">
        <v>11.1</v>
      </c>
      <c r="I7157" t="s">
        <v>26</v>
      </c>
      <c r="J7157">
        <v>39</v>
      </c>
      <c r="K7157">
        <v>32</v>
      </c>
      <c r="L7157">
        <v>5</v>
      </c>
      <c r="M7157">
        <v>-39</v>
      </c>
      <c r="N7157">
        <v>6.49</v>
      </c>
      <c r="P7157">
        <v>-0.04</v>
      </c>
      <c r="X7157" t="s">
        <v>2210</v>
      </c>
      <c r="Y7157">
        <v>7156</v>
      </c>
      <c r="Z7157" s="1">
        <v>0.79110069444444442</v>
      </c>
      <c r="AA7157" t="s">
        <v>13296</v>
      </c>
      <c r="AB7157">
        <v>8.9999999999999993E-3</v>
      </c>
      <c r="AC7157">
        <v>-3.5000000000000003E-2</v>
      </c>
      <c r="AD7157">
        <v>6.49</v>
      </c>
      <c r="AE7157" t="s">
        <v>2210</v>
      </c>
    </row>
    <row r="7158" spans="1:32" x14ac:dyDescent="0.2">
      <c r="A7158">
        <v>7157</v>
      </c>
      <c r="B7158" t="s">
        <v>4436</v>
      </c>
      <c r="C7158">
        <v>175865</v>
      </c>
      <c r="D7158">
        <v>47919</v>
      </c>
      <c r="E7158" t="s">
        <v>4437</v>
      </c>
      <c r="F7158">
        <v>18</v>
      </c>
      <c r="G7158">
        <v>55</v>
      </c>
      <c r="H7158">
        <v>20.100000000000001</v>
      </c>
      <c r="I7158" t="s">
        <v>24</v>
      </c>
      <c r="J7158">
        <v>43</v>
      </c>
      <c r="K7158">
        <v>56</v>
      </c>
      <c r="L7158">
        <v>46</v>
      </c>
      <c r="M7158">
        <v>43</v>
      </c>
      <c r="N7158">
        <v>4.04</v>
      </c>
      <c r="P7158">
        <v>1.59</v>
      </c>
      <c r="R7158">
        <v>1.41</v>
      </c>
      <c r="T7158">
        <v>1.91</v>
      </c>
      <c r="X7158" t="s">
        <v>2821</v>
      </c>
      <c r="Y7158">
        <v>7157</v>
      </c>
      <c r="Z7158" s="1">
        <v>0.78842708333333322</v>
      </c>
      <c r="AA7158" t="s">
        <v>13297</v>
      </c>
      <c r="AB7158">
        <v>2.3E-2</v>
      </c>
      <c r="AC7158">
        <v>8.3000000000000004E-2</v>
      </c>
      <c r="AD7158">
        <v>4.04</v>
      </c>
      <c r="AE7158" t="s">
        <v>2821</v>
      </c>
    </row>
    <row r="7159" spans="1:32" x14ac:dyDescent="0.2">
      <c r="A7159">
        <v>7158</v>
      </c>
      <c r="B7159" t="s">
        <v>4438</v>
      </c>
      <c r="C7159">
        <v>175869</v>
      </c>
      <c r="D7159">
        <v>124089</v>
      </c>
      <c r="F7159">
        <v>18</v>
      </c>
      <c r="G7159">
        <v>57</v>
      </c>
      <c r="H7159">
        <v>16.600000000000001</v>
      </c>
      <c r="I7159" t="s">
        <v>24</v>
      </c>
      <c r="J7159">
        <v>2</v>
      </c>
      <c r="K7159">
        <v>32</v>
      </c>
      <c r="L7159">
        <v>7</v>
      </c>
      <c r="M7159">
        <v>2</v>
      </c>
      <c r="N7159">
        <v>5.57</v>
      </c>
      <c r="P7159">
        <v>0</v>
      </c>
      <c r="R7159">
        <v>-0.27</v>
      </c>
      <c r="X7159" t="s">
        <v>4439</v>
      </c>
      <c r="Y7159">
        <v>7158</v>
      </c>
      <c r="Z7159" s="1">
        <v>0.78977546296296286</v>
      </c>
      <c r="AA7159" t="s">
        <v>13298</v>
      </c>
      <c r="AB7159">
        <v>-5.0000000000000001E-3</v>
      </c>
      <c r="AC7159">
        <v>-1.2E-2</v>
      </c>
      <c r="AD7159">
        <v>5.57</v>
      </c>
      <c r="AE7159" t="s">
        <v>39</v>
      </c>
      <c r="AF7159" t="s">
        <v>36</v>
      </c>
    </row>
    <row r="7160" spans="1:32" x14ac:dyDescent="0.2">
      <c r="A7160">
        <v>7159</v>
      </c>
      <c r="C7160">
        <v>175892</v>
      </c>
      <c r="D7160">
        <v>187519</v>
      </c>
      <c r="F7160">
        <v>18</v>
      </c>
      <c r="G7160">
        <v>58</v>
      </c>
      <c r="H7160">
        <v>24.6</v>
      </c>
      <c r="I7160" t="s">
        <v>26</v>
      </c>
      <c r="J7160">
        <v>22</v>
      </c>
      <c r="K7160">
        <v>31</v>
      </c>
      <c r="L7160">
        <v>46</v>
      </c>
      <c r="M7160">
        <v>-22</v>
      </c>
      <c r="N7160">
        <v>6.14</v>
      </c>
      <c r="P7160">
        <v>0.09</v>
      </c>
      <c r="X7160" t="s">
        <v>114</v>
      </c>
      <c r="Y7160">
        <v>7159</v>
      </c>
      <c r="Z7160" s="1">
        <v>0.79056250000000006</v>
      </c>
      <c r="AA7160" t="s">
        <v>13299</v>
      </c>
      <c r="AB7160">
        <v>-2.1999999999999999E-2</v>
      </c>
      <c r="AC7160">
        <v>1.7000000000000001E-2</v>
      </c>
      <c r="AD7160">
        <v>6.14</v>
      </c>
      <c r="AE7160" t="s">
        <v>114</v>
      </c>
    </row>
    <row r="7161" spans="1:32" x14ac:dyDescent="0.2">
      <c r="A7161">
        <v>7160</v>
      </c>
      <c r="C7161">
        <v>175938</v>
      </c>
      <c r="D7161">
        <v>9256</v>
      </c>
      <c r="F7161">
        <v>18</v>
      </c>
      <c r="G7161">
        <v>45</v>
      </c>
      <c r="H7161">
        <v>38.1</v>
      </c>
      <c r="I7161" t="s">
        <v>24</v>
      </c>
      <c r="J7161">
        <v>79</v>
      </c>
      <c r="K7161">
        <v>56</v>
      </c>
      <c r="L7161">
        <v>33</v>
      </c>
      <c r="M7161">
        <v>79</v>
      </c>
      <c r="N7161">
        <v>6.39</v>
      </c>
      <c r="P7161">
        <v>0.28000000000000003</v>
      </c>
      <c r="R7161">
        <v>0.04</v>
      </c>
      <c r="X7161" t="s">
        <v>2981</v>
      </c>
      <c r="Y7161">
        <v>7160</v>
      </c>
      <c r="Z7161" s="1">
        <v>0.78169097222222217</v>
      </c>
      <c r="AA7161" t="s">
        <v>13300</v>
      </c>
      <c r="AB7161">
        <v>1.4999999999999999E-2</v>
      </c>
      <c r="AC7161">
        <v>5.7000000000000002E-2</v>
      </c>
      <c r="AD7161">
        <v>6.39</v>
      </c>
      <c r="AE7161" t="s">
        <v>2981</v>
      </c>
    </row>
    <row r="7162" spans="1:32" x14ac:dyDescent="0.2">
      <c r="A7162">
        <v>7161</v>
      </c>
      <c r="C7162">
        <v>175986</v>
      </c>
      <c r="D7162">
        <v>254446</v>
      </c>
      <c r="F7162">
        <v>19</v>
      </c>
      <c r="G7162">
        <v>3</v>
      </c>
      <c r="H7162">
        <v>29.7</v>
      </c>
      <c r="I7162" t="s">
        <v>26</v>
      </c>
      <c r="J7162">
        <v>68</v>
      </c>
      <c r="K7162">
        <v>45</v>
      </c>
      <c r="L7162">
        <v>19</v>
      </c>
      <c r="M7162">
        <v>-68</v>
      </c>
      <c r="N7162">
        <v>5.88</v>
      </c>
      <c r="P7162">
        <v>0.56000000000000005</v>
      </c>
      <c r="R7162">
        <v>0.13</v>
      </c>
      <c r="X7162" t="s">
        <v>199</v>
      </c>
      <c r="Y7162">
        <v>7161</v>
      </c>
      <c r="Z7162" s="1">
        <v>0.79409375000000004</v>
      </c>
      <c r="AA7162" t="s">
        <v>13301</v>
      </c>
      <c r="AB7162">
        <v>-1.4999999999999999E-2</v>
      </c>
      <c r="AC7162">
        <v>-3.0000000000000001E-3</v>
      </c>
      <c r="AD7162">
        <v>5.88</v>
      </c>
      <c r="AE7162" t="s">
        <v>199</v>
      </c>
    </row>
    <row r="7163" spans="1:32" x14ac:dyDescent="0.2">
      <c r="A7163">
        <v>7162</v>
      </c>
      <c r="C7163">
        <v>176051</v>
      </c>
      <c r="D7163">
        <v>67612</v>
      </c>
      <c r="F7163">
        <v>18</v>
      </c>
      <c r="G7163">
        <v>57</v>
      </c>
      <c r="H7163">
        <v>1.6</v>
      </c>
      <c r="I7163" t="s">
        <v>24</v>
      </c>
      <c r="J7163">
        <v>32</v>
      </c>
      <c r="K7163">
        <v>54</v>
      </c>
      <c r="L7163">
        <v>5</v>
      </c>
      <c r="M7163">
        <v>32</v>
      </c>
      <c r="N7163">
        <v>5.22</v>
      </c>
      <c r="P7163">
        <v>0.59</v>
      </c>
      <c r="R7163">
        <v>0.03</v>
      </c>
      <c r="T7163">
        <v>0.34</v>
      </c>
      <c r="X7163" t="s">
        <v>130</v>
      </c>
      <c r="Y7163">
        <v>7162</v>
      </c>
      <c r="Z7163" s="1">
        <v>0.78960185185185183</v>
      </c>
      <c r="AA7163" t="s">
        <v>13302</v>
      </c>
      <c r="AB7163">
        <v>0.17199999999999999</v>
      </c>
      <c r="AC7163">
        <v>-0.157</v>
      </c>
      <c r="AD7163">
        <v>5.22</v>
      </c>
      <c r="AE7163" t="s">
        <v>130</v>
      </c>
    </row>
    <row r="7164" spans="1:32" x14ac:dyDescent="0.2">
      <c r="A7164">
        <v>7163</v>
      </c>
      <c r="C7164">
        <v>176095</v>
      </c>
      <c r="D7164">
        <v>124112</v>
      </c>
      <c r="F7164">
        <v>18</v>
      </c>
      <c r="G7164">
        <v>58</v>
      </c>
      <c r="H7164">
        <v>23.8</v>
      </c>
      <c r="I7164" t="s">
        <v>24</v>
      </c>
      <c r="J7164">
        <v>6</v>
      </c>
      <c r="K7164">
        <v>14</v>
      </c>
      <c r="L7164">
        <v>25</v>
      </c>
      <c r="M7164">
        <v>6</v>
      </c>
      <c r="N7164">
        <v>6.21</v>
      </c>
      <c r="P7164">
        <v>0.46</v>
      </c>
      <c r="R7164">
        <v>0.01</v>
      </c>
      <c r="X7164" t="s">
        <v>201</v>
      </c>
      <c r="Y7164">
        <v>7163</v>
      </c>
      <c r="Z7164" s="1">
        <v>0.79055324074074074</v>
      </c>
      <c r="AA7164" t="s">
        <v>13303</v>
      </c>
      <c r="AB7164">
        <v>-3.0000000000000001E-3</v>
      </c>
      <c r="AC7164">
        <v>-0.104</v>
      </c>
      <c r="AD7164">
        <v>6.21</v>
      </c>
      <c r="AE7164" t="s">
        <v>201</v>
      </c>
    </row>
    <row r="7165" spans="1:32" x14ac:dyDescent="0.2">
      <c r="A7165">
        <v>7164</v>
      </c>
      <c r="C7165">
        <v>176123</v>
      </c>
      <c r="D7165">
        <v>162050</v>
      </c>
      <c r="F7165">
        <v>18</v>
      </c>
      <c r="G7165">
        <v>59</v>
      </c>
      <c r="H7165">
        <v>26.8</v>
      </c>
      <c r="I7165" t="s">
        <v>26</v>
      </c>
      <c r="J7165">
        <v>18</v>
      </c>
      <c r="K7165">
        <v>34</v>
      </c>
      <c r="L7165">
        <v>1</v>
      </c>
      <c r="M7165">
        <v>-18</v>
      </c>
      <c r="N7165">
        <v>6.37</v>
      </c>
      <c r="P7165">
        <v>0.99</v>
      </c>
      <c r="X7165" t="s">
        <v>4606</v>
      </c>
      <c r="Y7165">
        <v>7164</v>
      </c>
      <c r="Z7165" s="1">
        <v>0.79128240740740752</v>
      </c>
      <c r="AA7165" t="s">
        <v>13304</v>
      </c>
      <c r="AB7165">
        <v>3.0000000000000001E-3</v>
      </c>
      <c r="AC7165">
        <v>-4.2999999999999997E-2</v>
      </c>
      <c r="AD7165">
        <v>6.37</v>
      </c>
      <c r="AE7165" t="s">
        <v>4606</v>
      </c>
    </row>
    <row r="7166" spans="1:32" x14ac:dyDescent="0.2">
      <c r="A7166">
        <v>7165</v>
      </c>
      <c r="C7166">
        <v>176155</v>
      </c>
      <c r="D7166">
        <v>104296</v>
      </c>
      <c r="E7166" t="s">
        <v>4440</v>
      </c>
      <c r="F7166">
        <v>18</v>
      </c>
      <c r="G7166">
        <v>58</v>
      </c>
      <c r="H7166">
        <v>14.7</v>
      </c>
      <c r="I7166" t="s">
        <v>24</v>
      </c>
      <c r="J7166">
        <v>17</v>
      </c>
      <c r="K7166">
        <v>21</v>
      </c>
      <c r="L7166">
        <v>39</v>
      </c>
      <c r="M7166">
        <v>17</v>
      </c>
      <c r="N7166">
        <v>5.38</v>
      </c>
      <c r="P7166">
        <v>0.8</v>
      </c>
      <c r="R7166">
        <v>0.43</v>
      </c>
      <c r="X7166" t="s">
        <v>2152</v>
      </c>
      <c r="Y7166">
        <v>7165</v>
      </c>
      <c r="Z7166" s="1">
        <v>0.79044791666666658</v>
      </c>
      <c r="AA7166" t="s">
        <v>13305</v>
      </c>
      <c r="AB7166">
        <v>-3.0000000000000001E-3</v>
      </c>
      <c r="AC7166">
        <v>-7.0000000000000001E-3</v>
      </c>
      <c r="AD7166">
        <v>5.38</v>
      </c>
      <c r="AE7166" t="s">
        <v>2152</v>
      </c>
    </row>
    <row r="7167" spans="1:32" x14ac:dyDescent="0.2">
      <c r="A7167">
        <v>7166</v>
      </c>
      <c r="C7167">
        <v>176162</v>
      </c>
      <c r="D7167">
        <v>162052</v>
      </c>
      <c r="E7167" t="s">
        <v>500</v>
      </c>
      <c r="F7167">
        <v>18</v>
      </c>
      <c r="G7167">
        <v>59</v>
      </c>
      <c r="H7167">
        <v>23.8</v>
      </c>
      <c r="I7167" t="s">
        <v>26</v>
      </c>
      <c r="J7167">
        <v>12</v>
      </c>
      <c r="K7167">
        <v>50</v>
      </c>
      <c r="L7167">
        <v>26</v>
      </c>
      <c r="M7167">
        <v>-12</v>
      </c>
      <c r="N7167">
        <v>5.53</v>
      </c>
      <c r="P7167">
        <v>-0.04</v>
      </c>
      <c r="X7167" t="s">
        <v>148</v>
      </c>
      <c r="Y7167">
        <v>7166</v>
      </c>
      <c r="Z7167" s="1">
        <v>0.79124768518518518</v>
      </c>
      <c r="AA7167" t="s">
        <v>13306</v>
      </c>
      <c r="AB7167">
        <v>2E-3</v>
      </c>
      <c r="AC7167">
        <v>-1.7999999999999999E-2</v>
      </c>
      <c r="AD7167">
        <v>5.53</v>
      </c>
      <c r="AE7167" t="s">
        <v>148</v>
      </c>
    </row>
    <row r="7168" spans="1:32" x14ac:dyDescent="0.2">
      <c r="A7168">
        <v>7167</v>
      </c>
      <c r="B7168" t="s">
        <v>4441</v>
      </c>
      <c r="C7168">
        <v>176232</v>
      </c>
      <c r="D7168">
        <v>104303</v>
      </c>
      <c r="E7168" t="s">
        <v>4442</v>
      </c>
      <c r="F7168">
        <v>18</v>
      </c>
      <c r="G7168">
        <v>58</v>
      </c>
      <c r="H7168">
        <v>46.9</v>
      </c>
      <c r="I7168" t="s">
        <v>24</v>
      </c>
      <c r="J7168">
        <v>13</v>
      </c>
      <c r="K7168">
        <v>54</v>
      </c>
      <c r="L7168">
        <v>24</v>
      </c>
      <c r="M7168">
        <v>13</v>
      </c>
      <c r="N7168">
        <v>5.89</v>
      </c>
      <c r="P7168">
        <v>0.25</v>
      </c>
      <c r="R7168">
        <v>0.09</v>
      </c>
      <c r="X7168" t="s">
        <v>1731</v>
      </c>
      <c r="Y7168">
        <v>7167</v>
      </c>
      <c r="Z7168" s="1">
        <v>0.79082060185185188</v>
      </c>
      <c r="AA7168" t="s">
        <v>13307</v>
      </c>
      <c r="AB7168">
        <v>-2E-3</v>
      </c>
      <c r="AC7168">
        <v>-5.1999999999999998E-2</v>
      </c>
      <c r="AD7168">
        <v>5.89</v>
      </c>
      <c r="AE7168" t="s">
        <v>943</v>
      </c>
      <c r="AF7168" t="s">
        <v>36</v>
      </c>
    </row>
    <row r="7169" spans="1:32" x14ac:dyDescent="0.2">
      <c r="A7169">
        <v>7168</v>
      </c>
      <c r="C7169">
        <v>176246</v>
      </c>
      <c r="D7169">
        <v>187562</v>
      </c>
      <c r="F7169">
        <v>19</v>
      </c>
      <c r="G7169">
        <v>0</v>
      </c>
      <c r="H7169">
        <v>24.8</v>
      </c>
      <c r="I7169" t="s">
        <v>26</v>
      </c>
      <c r="J7169">
        <v>24</v>
      </c>
      <c r="K7169">
        <v>56</v>
      </c>
      <c r="L7169">
        <v>32</v>
      </c>
      <c r="M7169">
        <v>-24</v>
      </c>
      <c r="N7169">
        <v>6.36</v>
      </c>
      <c r="P7169">
        <v>1.25</v>
      </c>
      <c r="W7169" t="s">
        <v>27</v>
      </c>
      <c r="X7169" t="s">
        <v>197</v>
      </c>
      <c r="Y7169">
        <v>7168</v>
      </c>
      <c r="Z7169" s="1">
        <v>0.79195370370370366</v>
      </c>
      <c r="AA7169" t="s">
        <v>13308</v>
      </c>
      <c r="AB7169">
        <v>5.5E-2</v>
      </c>
      <c r="AC7169">
        <v>4.3999999999999997E-2</v>
      </c>
      <c r="AD7169">
        <v>6.36</v>
      </c>
      <c r="AE7169" t="s">
        <v>5915</v>
      </c>
    </row>
    <row r="7170" spans="1:32" x14ac:dyDescent="0.2">
      <c r="A7170">
        <v>7169</v>
      </c>
      <c r="C7170">
        <v>176269</v>
      </c>
      <c r="D7170">
        <v>210815</v>
      </c>
      <c r="F7170">
        <v>19</v>
      </c>
      <c r="G7170">
        <v>1</v>
      </c>
      <c r="H7170">
        <v>3.2</v>
      </c>
      <c r="I7170" t="s">
        <v>26</v>
      </c>
      <c r="J7170">
        <v>37</v>
      </c>
      <c r="K7170">
        <v>3</v>
      </c>
      <c r="L7170">
        <v>39</v>
      </c>
      <c r="M7170">
        <v>-37</v>
      </c>
      <c r="N7170">
        <v>6.69</v>
      </c>
      <c r="X7170" t="s">
        <v>102</v>
      </c>
      <c r="Y7170">
        <v>7169</v>
      </c>
      <c r="Z7170" s="1">
        <v>0.79239814814814824</v>
      </c>
      <c r="AA7170" t="s">
        <v>13309</v>
      </c>
      <c r="AB7170">
        <v>1.0999999999999999E-2</v>
      </c>
      <c r="AC7170">
        <v>-0.02</v>
      </c>
      <c r="AD7170">
        <v>6.69</v>
      </c>
      <c r="AE7170" t="s">
        <v>102</v>
      </c>
    </row>
    <row r="7171" spans="1:32" x14ac:dyDescent="0.2">
      <c r="A7171">
        <v>7170</v>
      </c>
      <c r="C7171">
        <v>176270</v>
      </c>
      <c r="D7171">
        <v>210816</v>
      </c>
      <c r="F7171">
        <v>19</v>
      </c>
      <c r="G7171">
        <v>1</v>
      </c>
      <c r="H7171">
        <v>4.3</v>
      </c>
      <c r="I7171" t="s">
        <v>26</v>
      </c>
      <c r="J7171">
        <v>37</v>
      </c>
      <c r="K7171">
        <v>3</v>
      </c>
      <c r="L7171">
        <v>43</v>
      </c>
      <c r="M7171">
        <v>-37</v>
      </c>
      <c r="N7171">
        <v>6.4</v>
      </c>
      <c r="P7171">
        <v>-0.03</v>
      </c>
      <c r="X7171" t="s">
        <v>2779</v>
      </c>
      <c r="Y7171">
        <v>7170</v>
      </c>
      <c r="Z7171" s="1">
        <v>0.79241087962962953</v>
      </c>
      <c r="AA7171" t="s">
        <v>13310</v>
      </c>
      <c r="AB7171">
        <v>0.01</v>
      </c>
      <c r="AC7171">
        <v>-0.04</v>
      </c>
      <c r="AD7171">
        <v>6.4</v>
      </c>
      <c r="AE7171" t="s">
        <v>6221</v>
      </c>
    </row>
    <row r="7172" spans="1:32" x14ac:dyDescent="0.2">
      <c r="A7172">
        <v>7171</v>
      </c>
      <c r="C7172">
        <v>176301</v>
      </c>
      <c r="D7172">
        <v>104306</v>
      </c>
      <c r="F7172">
        <v>18</v>
      </c>
      <c r="G7172">
        <v>58</v>
      </c>
      <c r="H7172">
        <v>45.1</v>
      </c>
      <c r="I7172" t="s">
        <v>24</v>
      </c>
      <c r="J7172">
        <v>19</v>
      </c>
      <c r="K7172">
        <v>47</v>
      </c>
      <c r="L7172">
        <v>39</v>
      </c>
      <c r="M7172">
        <v>19</v>
      </c>
      <c r="N7172">
        <v>6.5</v>
      </c>
      <c r="P7172">
        <v>-0.04</v>
      </c>
      <c r="R7172">
        <v>-0.43</v>
      </c>
      <c r="X7172" t="s">
        <v>411</v>
      </c>
      <c r="Y7172">
        <v>7171</v>
      </c>
      <c r="Z7172" s="1">
        <v>0.79079976851851852</v>
      </c>
      <c r="AA7172" t="s">
        <v>13311</v>
      </c>
      <c r="AB7172">
        <v>4.0000000000000001E-3</v>
      </c>
      <c r="AC7172">
        <v>-4.0000000000000001E-3</v>
      </c>
      <c r="AD7172">
        <v>6.5</v>
      </c>
      <c r="AE7172" t="s">
        <v>112</v>
      </c>
      <c r="AF7172" t="s">
        <v>36</v>
      </c>
    </row>
    <row r="7173" spans="1:32" x14ac:dyDescent="0.2">
      <c r="A7173">
        <v>7172</v>
      </c>
      <c r="B7173" t="s">
        <v>4443</v>
      </c>
      <c r="C7173">
        <v>176303</v>
      </c>
      <c r="D7173">
        <v>104308</v>
      </c>
      <c r="E7173">
        <v>11618</v>
      </c>
      <c r="F7173">
        <v>18</v>
      </c>
      <c r="G7173">
        <v>59</v>
      </c>
      <c r="H7173">
        <v>5.7</v>
      </c>
      <c r="I7173" t="s">
        <v>24</v>
      </c>
      <c r="J7173">
        <v>13</v>
      </c>
      <c r="K7173">
        <v>37</v>
      </c>
      <c r="L7173">
        <v>21</v>
      </c>
      <c r="M7173">
        <v>13</v>
      </c>
      <c r="N7173">
        <v>5.23</v>
      </c>
      <c r="P7173">
        <v>0.53</v>
      </c>
      <c r="R7173">
        <v>7.0000000000000007E-2</v>
      </c>
      <c r="T7173">
        <v>0.3</v>
      </c>
      <c r="X7173" t="s">
        <v>199</v>
      </c>
      <c r="Y7173">
        <v>7172</v>
      </c>
      <c r="Z7173" s="1">
        <v>0.79103819444444445</v>
      </c>
      <c r="AA7173" t="s">
        <v>13312</v>
      </c>
      <c r="AB7173">
        <v>1.4E-2</v>
      </c>
      <c r="AC7173">
        <v>-0.123</v>
      </c>
      <c r="AD7173">
        <v>5.23</v>
      </c>
      <c r="AE7173" t="s">
        <v>199</v>
      </c>
    </row>
    <row r="7174" spans="1:32" x14ac:dyDescent="0.2">
      <c r="A7174">
        <v>7173</v>
      </c>
      <c r="C7174">
        <v>176304</v>
      </c>
      <c r="D7174">
        <v>104313</v>
      </c>
      <c r="F7174">
        <v>18</v>
      </c>
      <c r="G7174">
        <v>59</v>
      </c>
      <c r="H7174">
        <v>17.5</v>
      </c>
      <c r="I7174" t="s">
        <v>24</v>
      </c>
      <c r="J7174">
        <v>10</v>
      </c>
      <c r="K7174">
        <v>8</v>
      </c>
      <c r="L7174">
        <v>27</v>
      </c>
      <c r="M7174">
        <v>10</v>
      </c>
      <c r="N7174">
        <v>6.75</v>
      </c>
      <c r="P7174">
        <v>0.25</v>
      </c>
      <c r="R7174">
        <v>-0.43</v>
      </c>
      <c r="X7174" t="s">
        <v>1899</v>
      </c>
      <c r="Y7174">
        <v>7173</v>
      </c>
      <c r="Z7174" s="1">
        <v>0.79117476851851853</v>
      </c>
      <c r="AA7174" t="s">
        <v>13313</v>
      </c>
      <c r="AB7174">
        <v>2.5000000000000001E-2</v>
      </c>
      <c r="AC7174">
        <v>-1.0999999999999999E-2</v>
      </c>
      <c r="AD7174">
        <v>6.75</v>
      </c>
      <c r="AE7174" t="s">
        <v>1899</v>
      </c>
    </row>
    <row r="7175" spans="1:32" x14ac:dyDescent="0.2">
      <c r="A7175">
        <v>7174</v>
      </c>
      <c r="C7175">
        <v>176318</v>
      </c>
      <c r="D7175">
        <v>67642</v>
      </c>
      <c r="F7175">
        <v>18</v>
      </c>
      <c r="G7175">
        <v>58</v>
      </c>
      <c r="H7175">
        <v>1.9</v>
      </c>
      <c r="I7175" t="s">
        <v>24</v>
      </c>
      <c r="J7175">
        <v>38</v>
      </c>
      <c r="K7175">
        <v>15</v>
      </c>
      <c r="L7175">
        <v>58</v>
      </c>
      <c r="M7175">
        <v>38</v>
      </c>
      <c r="N7175">
        <v>5.89</v>
      </c>
      <c r="P7175">
        <v>-0.17</v>
      </c>
      <c r="R7175">
        <v>-0.52</v>
      </c>
      <c r="X7175" t="s">
        <v>69</v>
      </c>
      <c r="Y7175">
        <v>7174</v>
      </c>
      <c r="Z7175" s="1">
        <v>0.79029976851851858</v>
      </c>
      <c r="AA7175" t="s">
        <v>13314</v>
      </c>
      <c r="AB7175">
        <v>1E-3</v>
      </c>
      <c r="AC7175">
        <v>0</v>
      </c>
      <c r="AD7175">
        <v>5.89</v>
      </c>
      <c r="AE7175" t="s">
        <v>69</v>
      </c>
    </row>
    <row r="7176" spans="1:32" x14ac:dyDescent="0.2">
      <c r="A7176">
        <v>7175</v>
      </c>
      <c r="B7176" t="s">
        <v>4444</v>
      </c>
      <c r="C7176">
        <v>176408</v>
      </c>
      <c r="D7176">
        <v>31284</v>
      </c>
      <c r="F7176">
        <v>18</v>
      </c>
      <c r="G7176">
        <v>56</v>
      </c>
      <c r="H7176">
        <v>45</v>
      </c>
      <c r="I7176" t="s">
        <v>24</v>
      </c>
      <c r="J7176">
        <v>57</v>
      </c>
      <c r="K7176">
        <v>48</v>
      </c>
      <c r="L7176">
        <v>54</v>
      </c>
      <c r="M7176">
        <v>57</v>
      </c>
      <c r="N7176">
        <v>5.66</v>
      </c>
      <c r="P7176">
        <v>1.1499999999999999</v>
      </c>
      <c r="R7176">
        <v>1.19</v>
      </c>
      <c r="X7176" t="s">
        <v>45</v>
      </c>
      <c r="Y7176">
        <v>7175</v>
      </c>
      <c r="Z7176" s="1">
        <v>0.78940972222222217</v>
      </c>
      <c r="AA7176" t="s">
        <v>13315</v>
      </c>
      <c r="AB7176">
        <v>-2.9000000000000001E-2</v>
      </c>
      <c r="AC7176">
        <v>-6.2E-2</v>
      </c>
      <c r="AD7176">
        <v>5.66</v>
      </c>
      <c r="AE7176" t="s">
        <v>45</v>
      </c>
    </row>
    <row r="7177" spans="1:32" x14ac:dyDescent="0.2">
      <c r="A7177">
        <v>7176</v>
      </c>
      <c r="B7177" t="s">
        <v>4445</v>
      </c>
      <c r="C7177">
        <v>176411</v>
      </c>
      <c r="D7177">
        <v>104318</v>
      </c>
      <c r="F7177">
        <v>18</v>
      </c>
      <c r="G7177">
        <v>59</v>
      </c>
      <c r="H7177">
        <v>37.4</v>
      </c>
      <c r="I7177" t="s">
        <v>24</v>
      </c>
      <c r="J7177">
        <v>15</v>
      </c>
      <c r="K7177">
        <v>4</v>
      </c>
      <c r="L7177">
        <v>6</v>
      </c>
      <c r="M7177">
        <v>15</v>
      </c>
      <c r="N7177">
        <v>4.0199999999999996</v>
      </c>
      <c r="P7177">
        <v>1.08</v>
      </c>
      <c r="R7177">
        <v>1.04</v>
      </c>
      <c r="T7177">
        <v>0.52</v>
      </c>
      <c r="X7177" t="s">
        <v>4446</v>
      </c>
      <c r="Y7177">
        <v>7176</v>
      </c>
      <c r="Z7177" s="1">
        <v>0.79140509259259251</v>
      </c>
      <c r="AA7177" t="s">
        <v>13316</v>
      </c>
      <c r="AB7177">
        <v>-5.0999999999999997E-2</v>
      </c>
      <c r="AC7177">
        <v>-7.2999999999999995E-2</v>
      </c>
      <c r="AD7177">
        <v>4.0199999999999996</v>
      </c>
      <c r="AE7177" t="s">
        <v>6439</v>
      </c>
      <c r="AF7177" t="s">
        <v>36</v>
      </c>
    </row>
    <row r="7178" spans="1:32" x14ac:dyDescent="0.2">
      <c r="A7178">
        <v>7177</v>
      </c>
      <c r="C7178">
        <v>176425</v>
      </c>
      <c r="D7178">
        <v>229446</v>
      </c>
      <c r="F7178">
        <v>19</v>
      </c>
      <c r="G7178">
        <v>2</v>
      </c>
      <c r="H7178">
        <v>8.6999999999999993</v>
      </c>
      <c r="I7178" t="s">
        <v>26</v>
      </c>
      <c r="J7178">
        <v>41</v>
      </c>
      <c r="K7178">
        <v>54</v>
      </c>
      <c r="L7178">
        <v>36</v>
      </c>
      <c r="M7178">
        <v>-41</v>
      </c>
      <c r="N7178">
        <v>6.23</v>
      </c>
      <c r="P7178">
        <v>0</v>
      </c>
      <c r="X7178" t="s">
        <v>134</v>
      </c>
      <c r="Y7178">
        <v>7177</v>
      </c>
      <c r="Z7178" s="1">
        <v>0.79315625000000001</v>
      </c>
      <c r="AA7178" t="s">
        <v>13317</v>
      </c>
      <c r="AB7178">
        <v>4.8000000000000001E-2</v>
      </c>
      <c r="AC7178">
        <v>2E-3</v>
      </c>
      <c r="AD7178">
        <v>6.23</v>
      </c>
      <c r="AE7178" t="s">
        <v>134</v>
      </c>
    </row>
    <row r="7179" spans="1:32" x14ac:dyDescent="0.2">
      <c r="A7179">
        <v>7178</v>
      </c>
      <c r="B7179" t="s">
        <v>4447</v>
      </c>
      <c r="C7179">
        <v>176437</v>
      </c>
      <c r="D7179">
        <v>67663</v>
      </c>
      <c r="E7179">
        <v>11624</v>
      </c>
      <c r="F7179">
        <v>18</v>
      </c>
      <c r="G7179">
        <v>58</v>
      </c>
      <c r="H7179">
        <v>56.6</v>
      </c>
      <c r="I7179" t="s">
        <v>24</v>
      </c>
      <c r="J7179">
        <v>32</v>
      </c>
      <c r="K7179">
        <v>41</v>
      </c>
      <c r="L7179">
        <v>22</v>
      </c>
      <c r="M7179">
        <v>32</v>
      </c>
      <c r="N7179">
        <v>3.24</v>
      </c>
      <c r="P7179">
        <v>-0.05</v>
      </c>
      <c r="R7179">
        <v>-0.09</v>
      </c>
      <c r="T7179">
        <v>-0.01</v>
      </c>
      <c r="X7179" t="s">
        <v>39</v>
      </c>
      <c r="Y7179">
        <v>7178</v>
      </c>
      <c r="Z7179" s="1">
        <v>0.7909328703703703</v>
      </c>
      <c r="AA7179" t="s">
        <v>13318</v>
      </c>
      <c r="AB7179">
        <v>-2E-3</v>
      </c>
      <c r="AC7179">
        <v>2E-3</v>
      </c>
      <c r="AD7179">
        <v>3.24</v>
      </c>
      <c r="AE7179" t="s">
        <v>39</v>
      </c>
    </row>
    <row r="7180" spans="1:32" x14ac:dyDescent="0.2">
      <c r="A7180">
        <v>7179</v>
      </c>
      <c r="C7180">
        <v>176502</v>
      </c>
      <c r="D7180">
        <v>47965</v>
      </c>
      <c r="F7180">
        <v>18</v>
      </c>
      <c r="G7180">
        <v>58</v>
      </c>
      <c r="H7180">
        <v>46.6</v>
      </c>
      <c r="I7180" t="s">
        <v>24</v>
      </c>
      <c r="J7180">
        <v>40</v>
      </c>
      <c r="K7180">
        <v>40</v>
      </c>
      <c r="L7180">
        <v>45</v>
      </c>
      <c r="M7180">
        <v>40</v>
      </c>
      <c r="N7180">
        <v>6.22</v>
      </c>
      <c r="P7180">
        <v>-0.16</v>
      </c>
      <c r="R7180">
        <v>-0.65</v>
      </c>
      <c r="X7180" t="s">
        <v>368</v>
      </c>
      <c r="Y7180">
        <v>7179</v>
      </c>
      <c r="Z7180" s="1">
        <v>0.79081712962962969</v>
      </c>
      <c r="AA7180" t="s">
        <v>13319</v>
      </c>
      <c r="AB7180">
        <v>8.0000000000000002E-3</v>
      </c>
      <c r="AC7180">
        <v>0</v>
      </c>
      <c r="AD7180">
        <v>6.22</v>
      </c>
      <c r="AE7180" t="s">
        <v>368</v>
      </c>
    </row>
    <row r="7181" spans="1:32" x14ac:dyDescent="0.2">
      <c r="A7181">
        <v>7180</v>
      </c>
      <c r="B7181" t="s">
        <v>4448</v>
      </c>
      <c r="C7181">
        <v>176524</v>
      </c>
      <c r="D7181">
        <v>9283</v>
      </c>
      <c r="F7181">
        <v>18</v>
      </c>
      <c r="G7181">
        <v>54</v>
      </c>
      <c r="H7181">
        <v>23.9</v>
      </c>
      <c r="I7181" t="s">
        <v>24</v>
      </c>
      <c r="J7181">
        <v>71</v>
      </c>
      <c r="K7181">
        <v>17</v>
      </c>
      <c r="L7181">
        <v>50</v>
      </c>
      <c r="M7181">
        <v>71</v>
      </c>
      <c r="N7181">
        <v>4.82</v>
      </c>
      <c r="P7181">
        <v>1.1499999999999999</v>
      </c>
      <c r="R7181">
        <v>1.1000000000000001</v>
      </c>
      <c r="T7181">
        <v>0.56000000000000005</v>
      </c>
      <c r="X7181" t="s">
        <v>4449</v>
      </c>
      <c r="Y7181">
        <v>7180</v>
      </c>
      <c r="Z7181" s="1">
        <v>0.78777662037037033</v>
      </c>
      <c r="AA7181" t="s">
        <v>13320</v>
      </c>
      <c r="AB7181">
        <v>4.9000000000000002E-2</v>
      </c>
      <c r="AC7181">
        <v>4.3999999999999997E-2</v>
      </c>
      <c r="AD7181">
        <v>4.82</v>
      </c>
      <c r="AE7181" t="s">
        <v>54</v>
      </c>
      <c r="AF7181" t="s">
        <v>36</v>
      </c>
    </row>
    <row r="7182" spans="1:32" x14ac:dyDescent="0.2">
      <c r="A7182">
        <v>7181</v>
      </c>
      <c r="C7182">
        <v>176527</v>
      </c>
      <c r="D7182">
        <v>86673</v>
      </c>
      <c r="F7182">
        <v>18</v>
      </c>
      <c r="G7182">
        <v>59</v>
      </c>
      <c r="H7182">
        <v>45.5</v>
      </c>
      <c r="I7182" t="s">
        <v>24</v>
      </c>
      <c r="J7182">
        <v>26</v>
      </c>
      <c r="K7182">
        <v>13</v>
      </c>
      <c r="L7182">
        <v>50</v>
      </c>
      <c r="M7182">
        <v>26</v>
      </c>
      <c r="N7182">
        <v>5.27</v>
      </c>
      <c r="P7182">
        <v>1.24</v>
      </c>
      <c r="R7182">
        <v>1.27</v>
      </c>
      <c r="X7182" t="s">
        <v>125</v>
      </c>
      <c r="Y7182">
        <v>7181</v>
      </c>
      <c r="Z7182" s="1">
        <v>0.79149884259259251</v>
      </c>
      <c r="AA7182" t="s">
        <v>13321</v>
      </c>
      <c r="AB7182">
        <v>8.7999999999999995E-2</v>
      </c>
      <c r="AC7182">
        <v>-8.0000000000000002E-3</v>
      </c>
      <c r="AD7182">
        <v>5.27</v>
      </c>
      <c r="AE7182" t="s">
        <v>125</v>
      </c>
    </row>
    <row r="7183" spans="1:32" x14ac:dyDescent="0.2">
      <c r="A7183">
        <v>7182</v>
      </c>
      <c r="C7183">
        <v>176537</v>
      </c>
      <c r="D7183">
        <v>187584</v>
      </c>
      <c r="F7183">
        <v>19</v>
      </c>
      <c r="G7183">
        <v>1</v>
      </c>
      <c r="H7183">
        <v>37.799999999999997</v>
      </c>
      <c r="I7183" t="s">
        <v>26</v>
      </c>
      <c r="J7183">
        <v>22</v>
      </c>
      <c r="K7183">
        <v>41</v>
      </c>
      <c r="L7183">
        <v>44</v>
      </c>
      <c r="M7183">
        <v>-22</v>
      </c>
      <c r="N7183">
        <v>6.24</v>
      </c>
      <c r="P7183">
        <v>1.66</v>
      </c>
      <c r="X7183" t="s">
        <v>104</v>
      </c>
      <c r="Y7183">
        <v>7182</v>
      </c>
      <c r="Z7183" s="1">
        <v>0.79279861111111105</v>
      </c>
      <c r="AA7183" t="s">
        <v>13322</v>
      </c>
      <c r="AB7183">
        <v>4.0000000000000001E-3</v>
      </c>
      <c r="AC7183">
        <v>0</v>
      </c>
      <c r="AD7183">
        <v>6.24</v>
      </c>
      <c r="AE7183" t="s">
        <v>104</v>
      </c>
    </row>
    <row r="7184" spans="1:32" x14ac:dyDescent="0.2">
      <c r="A7184">
        <v>7183</v>
      </c>
      <c r="C7184">
        <v>176541</v>
      </c>
      <c r="D7184">
        <v>86675</v>
      </c>
      <c r="F7184">
        <v>18</v>
      </c>
      <c r="G7184">
        <v>59</v>
      </c>
      <c r="H7184">
        <v>58.1</v>
      </c>
      <c r="I7184" t="s">
        <v>24</v>
      </c>
      <c r="J7184">
        <v>22</v>
      </c>
      <c r="K7184">
        <v>48</v>
      </c>
      <c r="L7184">
        <v>53</v>
      </c>
      <c r="M7184">
        <v>22</v>
      </c>
      <c r="N7184">
        <v>6.29</v>
      </c>
      <c r="P7184">
        <v>1.75</v>
      </c>
      <c r="R7184">
        <v>2</v>
      </c>
      <c r="X7184" t="s">
        <v>946</v>
      </c>
      <c r="Y7184">
        <v>7183</v>
      </c>
      <c r="Z7184" s="1">
        <v>0.79164467592592602</v>
      </c>
      <c r="AA7184" t="s">
        <v>13323</v>
      </c>
      <c r="AB7184">
        <v>-2.1999999999999999E-2</v>
      </c>
      <c r="AC7184">
        <v>1.2E-2</v>
      </c>
      <c r="AD7184">
        <v>6.29</v>
      </c>
      <c r="AE7184" t="s">
        <v>6579</v>
      </c>
      <c r="AF7184" t="s">
        <v>36</v>
      </c>
    </row>
    <row r="7185" spans="1:32" x14ac:dyDescent="0.2">
      <c r="A7185">
        <v>7184</v>
      </c>
      <c r="C7185">
        <v>176560</v>
      </c>
      <c r="D7185">
        <v>31292</v>
      </c>
      <c r="F7185">
        <v>18</v>
      </c>
      <c r="G7185">
        <v>57</v>
      </c>
      <c r="H7185">
        <v>28.4</v>
      </c>
      <c r="I7185" t="s">
        <v>24</v>
      </c>
      <c r="J7185">
        <v>58</v>
      </c>
      <c r="K7185">
        <v>13</v>
      </c>
      <c r="L7185">
        <v>31</v>
      </c>
      <c r="M7185">
        <v>58</v>
      </c>
      <c r="N7185">
        <v>6.46</v>
      </c>
      <c r="P7185">
        <v>0.08</v>
      </c>
      <c r="R7185">
        <v>0.05</v>
      </c>
      <c r="X7185" t="s">
        <v>192</v>
      </c>
      <c r="Y7185">
        <v>7184</v>
      </c>
      <c r="Z7185" s="1">
        <v>0.78991203703703705</v>
      </c>
      <c r="AA7185" t="s">
        <v>13324</v>
      </c>
      <c r="AB7185">
        <v>1.4E-2</v>
      </c>
      <c r="AC7185">
        <v>4.7E-2</v>
      </c>
      <c r="AD7185">
        <v>6.46</v>
      </c>
      <c r="AE7185" t="s">
        <v>192</v>
      </c>
    </row>
    <row r="7186" spans="1:32" x14ac:dyDescent="0.2">
      <c r="A7186">
        <v>7185</v>
      </c>
      <c r="C7186">
        <v>176582</v>
      </c>
      <c r="D7186">
        <v>67675</v>
      </c>
      <c r="F7186">
        <v>18</v>
      </c>
      <c r="G7186">
        <v>59</v>
      </c>
      <c r="H7186">
        <v>12.3</v>
      </c>
      <c r="I7186" t="s">
        <v>24</v>
      </c>
      <c r="J7186">
        <v>39</v>
      </c>
      <c r="K7186">
        <v>13</v>
      </c>
      <c r="L7186">
        <v>4</v>
      </c>
      <c r="M7186">
        <v>39</v>
      </c>
      <c r="N7186">
        <v>6.41</v>
      </c>
      <c r="P7186">
        <v>-0.17</v>
      </c>
      <c r="R7186">
        <v>-0.7</v>
      </c>
      <c r="X7186" t="s">
        <v>148</v>
      </c>
      <c r="Y7186">
        <v>7185</v>
      </c>
      <c r="Z7186" s="1">
        <v>0.7911145833333334</v>
      </c>
      <c r="AA7186" t="s">
        <v>13325</v>
      </c>
      <c r="AB7186">
        <v>2E-3</v>
      </c>
      <c r="AC7186">
        <v>1.2E-2</v>
      </c>
      <c r="AD7186">
        <v>6.41</v>
      </c>
      <c r="AE7186" t="s">
        <v>148</v>
      </c>
    </row>
    <row r="7187" spans="1:32" x14ac:dyDescent="0.2">
      <c r="A7187">
        <v>7186</v>
      </c>
      <c r="C7187">
        <v>176593</v>
      </c>
      <c r="D7187">
        <v>162097</v>
      </c>
      <c r="F7187">
        <v>19</v>
      </c>
      <c r="G7187">
        <v>1</v>
      </c>
      <c r="H7187">
        <v>33.5</v>
      </c>
      <c r="I7187" t="s">
        <v>26</v>
      </c>
      <c r="J7187">
        <v>15</v>
      </c>
      <c r="K7187">
        <v>16</v>
      </c>
      <c r="L7187">
        <v>57</v>
      </c>
      <c r="M7187">
        <v>-15</v>
      </c>
      <c r="N7187">
        <v>6.32</v>
      </c>
      <c r="P7187">
        <v>1</v>
      </c>
      <c r="R7187">
        <v>0.78</v>
      </c>
      <c r="W7187" t="s">
        <v>27</v>
      </c>
      <c r="X7187" t="s">
        <v>342</v>
      </c>
      <c r="Y7187">
        <v>7186</v>
      </c>
      <c r="Z7187" s="1">
        <v>0.7927488425925926</v>
      </c>
      <c r="AA7187" t="s">
        <v>13326</v>
      </c>
      <c r="AB7187">
        <v>0</v>
      </c>
      <c r="AC7187">
        <v>3.0000000000000001E-3</v>
      </c>
      <c r="AD7187">
        <v>6.32</v>
      </c>
      <c r="AE7187" t="s">
        <v>5784</v>
      </c>
    </row>
    <row r="7188" spans="1:32" x14ac:dyDescent="0.2">
      <c r="A7188">
        <v>7187</v>
      </c>
      <c r="C7188">
        <v>176598</v>
      </c>
      <c r="D7188">
        <v>18079</v>
      </c>
      <c r="F7188">
        <v>18</v>
      </c>
      <c r="G7188">
        <v>56</v>
      </c>
      <c r="H7188">
        <v>25.6</v>
      </c>
      <c r="I7188" t="s">
        <v>24</v>
      </c>
      <c r="J7188">
        <v>65</v>
      </c>
      <c r="K7188">
        <v>15</v>
      </c>
      <c r="L7188">
        <v>29</v>
      </c>
      <c r="M7188">
        <v>65</v>
      </c>
      <c r="N7188">
        <v>5.63</v>
      </c>
      <c r="P7188">
        <v>0.95</v>
      </c>
      <c r="R7188">
        <v>0.69</v>
      </c>
      <c r="X7188" t="s">
        <v>71</v>
      </c>
      <c r="Y7188">
        <v>7187</v>
      </c>
      <c r="Z7188" s="1">
        <v>0.78918518518518521</v>
      </c>
      <c r="AA7188" t="s">
        <v>13327</v>
      </c>
      <c r="AB7188">
        <v>-2.8000000000000001E-2</v>
      </c>
      <c r="AC7188">
        <v>-3.2000000000000001E-2</v>
      </c>
      <c r="AD7188">
        <v>5.63</v>
      </c>
      <c r="AE7188" t="s">
        <v>71</v>
      </c>
    </row>
    <row r="7189" spans="1:32" x14ac:dyDescent="0.2">
      <c r="A7189">
        <v>7188</v>
      </c>
      <c r="B7189" t="s">
        <v>4450</v>
      </c>
      <c r="C7189">
        <v>176638</v>
      </c>
      <c r="D7189">
        <v>229461</v>
      </c>
      <c r="F7189">
        <v>19</v>
      </c>
      <c r="G7189">
        <v>3</v>
      </c>
      <c r="H7189">
        <v>6.9</v>
      </c>
      <c r="I7189" t="s">
        <v>26</v>
      </c>
      <c r="J7189">
        <v>42</v>
      </c>
      <c r="K7189">
        <v>5</v>
      </c>
      <c r="L7189">
        <v>43</v>
      </c>
      <c r="M7189">
        <v>-42</v>
      </c>
      <c r="N7189">
        <v>4.75</v>
      </c>
      <c r="P7189">
        <v>-0.02</v>
      </c>
      <c r="R7189">
        <v>-7.0000000000000007E-2</v>
      </c>
      <c r="X7189" t="s">
        <v>191</v>
      </c>
      <c r="Y7189">
        <v>7188</v>
      </c>
      <c r="Z7189" s="1">
        <v>0.79382986111111109</v>
      </c>
      <c r="AA7189" t="s">
        <v>13328</v>
      </c>
      <c r="AB7189">
        <v>6.0999999999999999E-2</v>
      </c>
      <c r="AC7189">
        <v>-4.9000000000000002E-2</v>
      </c>
      <c r="AD7189">
        <v>4.75</v>
      </c>
      <c r="AE7189" t="s">
        <v>191</v>
      </c>
    </row>
    <row r="7190" spans="1:32" x14ac:dyDescent="0.2">
      <c r="A7190">
        <v>7189</v>
      </c>
      <c r="B7190" t="s">
        <v>3684</v>
      </c>
      <c r="E7190" t="s">
        <v>3685</v>
      </c>
      <c r="M7190" t="e">
        <v>#VALUE!</v>
      </c>
      <c r="Y7190">
        <v>7189</v>
      </c>
      <c r="Z7190" s="1">
        <v>0</v>
      </c>
      <c r="AA7190" t="s">
        <v>9587</v>
      </c>
      <c r="AB7190">
        <v>0</v>
      </c>
      <c r="AC7190">
        <v>0</v>
      </c>
      <c r="AD7190" t="s">
        <v>9588</v>
      </c>
    </row>
    <row r="7191" spans="1:32" x14ac:dyDescent="0.2">
      <c r="A7191">
        <v>7190</v>
      </c>
      <c r="C7191">
        <v>176664</v>
      </c>
      <c r="D7191">
        <v>245899</v>
      </c>
      <c r="F7191">
        <v>19</v>
      </c>
      <c r="G7191">
        <v>3</v>
      </c>
      <c r="H7191">
        <v>57.4</v>
      </c>
      <c r="I7191" t="s">
        <v>26</v>
      </c>
      <c r="J7191">
        <v>51</v>
      </c>
      <c r="K7191">
        <v>1</v>
      </c>
      <c r="L7191">
        <v>7</v>
      </c>
      <c r="M7191">
        <v>-51</v>
      </c>
      <c r="N7191">
        <v>5.93</v>
      </c>
      <c r="P7191">
        <v>1.24</v>
      </c>
      <c r="R7191">
        <v>1.38</v>
      </c>
      <c r="X7191" t="s">
        <v>505</v>
      </c>
      <c r="Y7191">
        <v>7190</v>
      </c>
      <c r="Z7191" s="1">
        <v>0.79441435185185183</v>
      </c>
      <c r="AA7191" t="s">
        <v>13329</v>
      </c>
      <c r="AB7191">
        <v>2.8000000000000001E-2</v>
      </c>
      <c r="AC7191">
        <v>-0.14599999999999999</v>
      </c>
      <c r="AD7191">
        <v>5.93</v>
      </c>
      <c r="AE7191" t="s">
        <v>5982</v>
      </c>
      <c r="AF7191" t="s">
        <v>36</v>
      </c>
    </row>
    <row r="7192" spans="1:32" x14ac:dyDescent="0.2">
      <c r="A7192">
        <v>7191</v>
      </c>
      <c r="C7192">
        <v>176668</v>
      </c>
      <c r="D7192">
        <v>18082</v>
      </c>
      <c r="F7192">
        <v>18</v>
      </c>
      <c r="G7192">
        <v>57</v>
      </c>
      <c r="H7192">
        <v>17.399999999999999</v>
      </c>
      <c r="I7192" t="s">
        <v>24</v>
      </c>
      <c r="J7192">
        <v>62</v>
      </c>
      <c r="K7192">
        <v>23</v>
      </c>
      <c r="L7192">
        <v>48</v>
      </c>
      <c r="M7192">
        <v>62</v>
      </c>
      <c r="N7192">
        <v>6.45</v>
      </c>
      <c r="P7192">
        <v>0.93</v>
      </c>
      <c r="R7192">
        <v>0.66</v>
      </c>
      <c r="X7192" t="s">
        <v>3686</v>
      </c>
      <c r="Y7192">
        <v>7191</v>
      </c>
      <c r="Z7192" s="1">
        <v>0.78978472222222218</v>
      </c>
      <c r="AA7192" t="s">
        <v>13330</v>
      </c>
      <c r="AB7192">
        <v>6.0000000000000001E-3</v>
      </c>
      <c r="AC7192">
        <v>-3.9E-2</v>
      </c>
      <c r="AD7192">
        <v>6.45</v>
      </c>
      <c r="AE7192" t="s">
        <v>13331</v>
      </c>
      <c r="AF7192" t="s">
        <v>36</v>
      </c>
    </row>
    <row r="7193" spans="1:32" x14ac:dyDescent="0.2">
      <c r="A7193">
        <v>7192</v>
      </c>
      <c r="B7193" t="s">
        <v>3687</v>
      </c>
      <c r="C7193">
        <v>176670</v>
      </c>
      <c r="D7193">
        <v>67682</v>
      </c>
      <c r="E7193">
        <v>11641</v>
      </c>
      <c r="F7193">
        <v>19</v>
      </c>
      <c r="G7193">
        <v>0</v>
      </c>
      <c r="H7193">
        <v>0.9</v>
      </c>
      <c r="I7193" t="s">
        <v>24</v>
      </c>
      <c r="J7193">
        <v>32</v>
      </c>
      <c r="K7193">
        <v>8</v>
      </c>
      <c r="L7193">
        <v>44</v>
      </c>
      <c r="M7193">
        <v>32</v>
      </c>
      <c r="N7193">
        <v>4.93</v>
      </c>
      <c r="P7193">
        <v>1.47</v>
      </c>
      <c r="R7193">
        <v>1.67</v>
      </c>
      <c r="T7193">
        <v>0.73</v>
      </c>
      <c r="X7193" t="s">
        <v>3688</v>
      </c>
      <c r="Y7193">
        <v>7192</v>
      </c>
      <c r="Z7193" s="1">
        <v>0.79167708333333342</v>
      </c>
      <c r="AA7193" t="s">
        <v>13332</v>
      </c>
      <c r="AB7193">
        <v>1.2999999999999999E-2</v>
      </c>
      <c r="AC7193">
        <v>1.2999999999999999E-2</v>
      </c>
      <c r="AD7193">
        <v>4.93</v>
      </c>
      <c r="AE7193" t="s">
        <v>5935</v>
      </c>
      <c r="AF7193" t="s">
        <v>36</v>
      </c>
    </row>
    <row r="7194" spans="1:32" x14ac:dyDescent="0.2">
      <c r="A7194">
        <v>7193</v>
      </c>
      <c r="B7194" t="s">
        <v>3689</v>
      </c>
      <c r="C7194">
        <v>176678</v>
      </c>
      <c r="D7194">
        <v>142931</v>
      </c>
      <c r="E7194">
        <v>11655</v>
      </c>
      <c r="F7194">
        <v>19</v>
      </c>
      <c r="G7194">
        <v>1</v>
      </c>
      <c r="H7194">
        <v>40.799999999999997</v>
      </c>
      <c r="I7194" t="s">
        <v>26</v>
      </c>
      <c r="J7194">
        <v>5</v>
      </c>
      <c r="K7194">
        <v>44</v>
      </c>
      <c r="L7194">
        <v>20</v>
      </c>
      <c r="M7194">
        <v>-5</v>
      </c>
      <c r="N7194">
        <v>4.0199999999999996</v>
      </c>
      <c r="P7194">
        <v>1.0900000000000001</v>
      </c>
      <c r="R7194">
        <v>1.04</v>
      </c>
      <c r="T7194">
        <v>0.54</v>
      </c>
      <c r="X7194" t="s">
        <v>45</v>
      </c>
      <c r="Y7194">
        <v>7193</v>
      </c>
      <c r="Z7194" s="1">
        <v>0.79283333333333328</v>
      </c>
      <c r="AA7194" t="s">
        <v>13333</v>
      </c>
      <c r="AB7194">
        <v>-1.9E-2</v>
      </c>
      <c r="AC7194">
        <v>-3.3000000000000002E-2</v>
      </c>
      <c r="AD7194">
        <v>4.0199999999999996</v>
      </c>
      <c r="AE7194" t="s">
        <v>45</v>
      </c>
    </row>
    <row r="7195" spans="1:32" x14ac:dyDescent="0.2">
      <c r="A7195">
        <v>7194</v>
      </c>
      <c r="B7195" t="s">
        <v>3690</v>
      </c>
      <c r="C7195">
        <v>176687</v>
      </c>
      <c r="D7195">
        <v>187600</v>
      </c>
      <c r="F7195">
        <v>19</v>
      </c>
      <c r="G7195">
        <v>2</v>
      </c>
      <c r="H7195">
        <v>36.700000000000003</v>
      </c>
      <c r="I7195" t="s">
        <v>26</v>
      </c>
      <c r="J7195">
        <v>29</v>
      </c>
      <c r="K7195">
        <v>52</v>
      </c>
      <c r="L7195">
        <v>49</v>
      </c>
      <c r="M7195">
        <v>-29</v>
      </c>
      <c r="N7195">
        <v>2.6</v>
      </c>
      <c r="P7195">
        <v>0.08</v>
      </c>
      <c r="R7195">
        <v>0.06</v>
      </c>
      <c r="T7195">
        <v>0.01</v>
      </c>
      <c r="X7195" t="s">
        <v>3691</v>
      </c>
      <c r="Y7195">
        <v>7194</v>
      </c>
      <c r="Z7195" s="1">
        <v>0.79348032407407409</v>
      </c>
      <c r="AA7195" t="s">
        <v>13334</v>
      </c>
      <c r="AB7195">
        <v>-1.4999999999999999E-2</v>
      </c>
      <c r="AC7195">
        <v>-2E-3</v>
      </c>
      <c r="AD7195">
        <v>2.6</v>
      </c>
      <c r="AE7195" t="s">
        <v>269</v>
      </c>
      <c r="AF7195" t="s">
        <v>36</v>
      </c>
    </row>
    <row r="7196" spans="1:32" x14ac:dyDescent="0.2">
      <c r="A7196">
        <v>7195</v>
      </c>
      <c r="C7196">
        <v>176704</v>
      </c>
      <c r="D7196">
        <v>187599</v>
      </c>
      <c r="F7196">
        <v>19</v>
      </c>
      <c r="G7196">
        <v>2</v>
      </c>
      <c r="H7196">
        <v>27.7</v>
      </c>
      <c r="I7196" t="s">
        <v>26</v>
      </c>
      <c r="J7196">
        <v>24</v>
      </c>
      <c r="K7196">
        <v>50</v>
      </c>
      <c r="L7196">
        <v>49</v>
      </c>
      <c r="M7196">
        <v>-24</v>
      </c>
      <c r="N7196">
        <v>5.65</v>
      </c>
      <c r="P7196">
        <v>1.23</v>
      </c>
      <c r="X7196" t="s">
        <v>105</v>
      </c>
      <c r="Y7196">
        <v>7195</v>
      </c>
      <c r="Z7196" s="1">
        <v>0.79337615740740741</v>
      </c>
      <c r="AA7196" t="s">
        <v>13335</v>
      </c>
      <c r="AB7196">
        <v>-2.1999999999999999E-2</v>
      </c>
      <c r="AC7196">
        <v>-0.17499999999999999</v>
      </c>
      <c r="AD7196">
        <v>5.65</v>
      </c>
      <c r="AE7196" t="s">
        <v>105</v>
      </c>
    </row>
    <row r="7197" spans="1:32" x14ac:dyDescent="0.2">
      <c r="A7197">
        <v>7196</v>
      </c>
      <c r="C7197">
        <v>176707</v>
      </c>
      <c r="D7197">
        <v>31304</v>
      </c>
      <c r="F7197">
        <v>18</v>
      </c>
      <c r="G7197">
        <v>58</v>
      </c>
      <c r="H7197">
        <v>59.6</v>
      </c>
      <c r="I7197" t="s">
        <v>24</v>
      </c>
      <c r="J7197">
        <v>50</v>
      </c>
      <c r="K7197">
        <v>48</v>
      </c>
      <c r="L7197">
        <v>34</v>
      </c>
      <c r="M7197">
        <v>50</v>
      </c>
      <c r="N7197">
        <v>6.3</v>
      </c>
      <c r="P7197">
        <v>0.98</v>
      </c>
      <c r="X7197" t="s">
        <v>71</v>
      </c>
      <c r="Y7197">
        <v>7196</v>
      </c>
      <c r="Z7197" s="1">
        <v>0.79096759259259253</v>
      </c>
      <c r="AA7197" t="s">
        <v>13336</v>
      </c>
      <c r="AB7197">
        <v>2.4E-2</v>
      </c>
      <c r="AC7197">
        <v>1.7999999999999999E-2</v>
      </c>
      <c r="AD7197">
        <v>6.3</v>
      </c>
      <c r="AE7197" t="s">
        <v>71</v>
      </c>
    </row>
    <row r="7198" spans="1:32" x14ac:dyDescent="0.2">
      <c r="A7198">
        <v>7197</v>
      </c>
      <c r="C7198">
        <v>176723</v>
      </c>
      <c r="D7198">
        <v>210859</v>
      </c>
      <c r="F7198">
        <v>19</v>
      </c>
      <c r="G7198">
        <v>3</v>
      </c>
      <c r="H7198">
        <v>17.7</v>
      </c>
      <c r="I7198" t="s">
        <v>26</v>
      </c>
      <c r="J7198">
        <v>38</v>
      </c>
      <c r="K7198">
        <v>15</v>
      </c>
      <c r="L7198">
        <v>12</v>
      </c>
      <c r="M7198">
        <v>-38</v>
      </c>
      <c r="N7198">
        <v>5.74</v>
      </c>
      <c r="P7198">
        <v>0.32</v>
      </c>
      <c r="X7198" t="s">
        <v>580</v>
      </c>
      <c r="Y7198">
        <v>7197</v>
      </c>
      <c r="Z7198" s="1">
        <v>0.79395486111111113</v>
      </c>
      <c r="AA7198" t="s">
        <v>13337</v>
      </c>
      <c r="AB7198">
        <v>1.2999999999999999E-2</v>
      </c>
      <c r="AC7198">
        <v>8.9999999999999993E-3</v>
      </c>
      <c r="AD7198">
        <v>5.74</v>
      </c>
      <c r="AE7198" t="s">
        <v>423</v>
      </c>
    </row>
    <row r="7199" spans="1:32" x14ac:dyDescent="0.2">
      <c r="A7199">
        <v>7198</v>
      </c>
      <c r="C7199">
        <v>176776</v>
      </c>
      <c r="D7199">
        <v>104362</v>
      </c>
      <c r="F7199">
        <v>19</v>
      </c>
      <c r="G7199">
        <v>1</v>
      </c>
      <c r="H7199">
        <v>5.5</v>
      </c>
      <c r="I7199" t="s">
        <v>24</v>
      </c>
      <c r="J7199">
        <v>19</v>
      </c>
      <c r="K7199">
        <v>18</v>
      </c>
      <c r="L7199">
        <v>35</v>
      </c>
      <c r="M7199">
        <v>19</v>
      </c>
      <c r="N7199">
        <v>6.39</v>
      </c>
      <c r="O7199" t="s">
        <v>103</v>
      </c>
      <c r="X7199" t="s">
        <v>45</v>
      </c>
      <c r="Y7199">
        <v>7198</v>
      </c>
      <c r="Z7199" s="1">
        <v>0.79242476851851851</v>
      </c>
      <c r="AA7199" t="s">
        <v>13338</v>
      </c>
      <c r="AB7199">
        <v>1.7999999999999999E-2</v>
      </c>
      <c r="AC7199">
        <v>2E-3</v>
      </c>
      <c r="AD7199">
        <v>6.39</v>
      </c>
      <c r="AE7199" t="s">
        <v>45</v>
      </c>
    </row>
    <row r="7200" spans="1:32" x14ac:dyDescent="0.2">
      <c r="A7200">
        <v>7199</v>
      </c>
      <c r="C7200">
        <v>176795</v>
      </c>
      <c r="D7200">
        <v>9286</v>
      </c>
      <c r="F7200">
        <v>18</v>
      </c>
      <c r="G7200">
        <v>53</v>
      </c>
      <c r="H7200">
        <v>33.200000000000003</v>
      </c>
      <c r="I7200" t="s">
        <v>24</v>
      </c>
      <c r="J7200">
        <v>75</v>
      </c>
      <c r="K7200">
        <v>47</v>
      </c>
      <c r="L7200">
        <v>15</v>
      </c>
      <c r="M7200">
        <v>75</v>
      </c>
      <c r="N7200">
        <v>6.22</v>
      </c>
      <c r="O7200" t="s">
        <v>103</v>
      </c>
      <c r="X7200" t="s">
        <v>89</v>
      </c>
      <c r="Y7200">
        <v>7199</v>
      </c>
      <c r="Z7200" s="1">
        <v>0.78718981481481487</v>
      </c>
      <c r="AA7200" t="s">
        <v>13339</v>
      </c>
      <c r="AB7200">
        <v>1.2999999999999999E-2</v>
      </c>
      <c r="AC7200">
        <v>2.4E-2</v>
      </c>
      <c r="AD7200">
        <v>6.22</v>
      </c>
      <c r="AE7200" t="s">
        <v>89</v>
      </c>
    </row>
    <row r="7201" spans="1:31" x14ac:dyDescent="0.2">
      <c r="A7201">
        <v>7200</v>
      </c>
      <c r="C7201">
        <v>176819</v>
      </c>
      <c r="D7201">
        <v>86704</v>
      </c>
      <c r="E7201">
        <v>11659</v>
      </c>
      <c r="F7201">
        <v>19</v>
      </c>
      <c r="G7201">
        <v>1</v>
      </c>
      <c r="H7201">
        <v>22.6</v>
      </c>
      <c r="I7201" t="s">
        <v>24</v>
      </c>
      <c r="J7201">
        <v>20</v>
      </c>
      <c r="K7201">
        <v>50</v>
      </c>
      <c r="L7201">
        <v>1</v>
      </c>
      <c r="M7201">
        <v>20</v>
      </c>
      <c r="N7201">
        <v>6.69</v>
      </c>
      <c r="P7201">
        <v>0.02</v>
      </c>
      <c r="R7201">
        <v>-0.69</v>
      </c>
      <c r="X7201" t="s">
        <v>2416</v>
      </c>
      <c r="Y7201">
        <v>7200</v>
      </c>
      <c r="Z7201" s="1">
        <v>0.79262268518518519</v>
      </c>
      <c r="AA7201" t="s">
        <v>12871</v>
      </c>
      <c r="AB7201">
        <v>7.0000000000000001E-3</v>
      </c>
      <c r="AC7201">
        <v>1.7000000000000001E-2</v>
      </c>
      <c r="AD7201">
        <v>6.69</v>
      </c>
      <c r="AE7201" t="s">
        <v>7045</v>
      </c>
    </row>
    <row r="7202" spans="1:31" x14ac:dyDescent="0.2">
      <c r="A7202">
        <v>7201</v>
      </c>
      <c r="C7202">
        <v>176844</v>
      </c>
      <c r="D7202">
        <v>47993</v>
      </c>
      <c r="E7202">
        <v>11652</v>
      </c>
      <c r="F7202">
        <v>19</v>
      </c>
      <c r="G7202">
        <v>0</v>
      </c>
      <c r="H7202">
        <v>19</v>
      </c>
      <c r="I7202" t="s">
        <v>24</v>
      </c>
      <c r="J7202">
        <v>40</v>
      </c>
      <c r="K7202">
        <v>41</v>
      </c>
      <c r="L7202">
        <v>3</v>
      </c>
      <c r="M7202">
        <v>40</v>
      </c>
      <c r="N7202">
        <v>6.65</v>
      </c>
      <c r="O7202" t="s">
        <v>103</v>
      </c>
      <c r="X7202" t="s">
        <v>275</v>
      </c>
      <c r="Y7202">
        <v>7201</v>
      </c>
      <c r="Z7202" s="1">
        <v>0.79188657407407403</v>
      </c>
      <c r="AA7202" t="s">
        <v>13340</v>
      </c>
      <c r="AB7202">
        <v>2E-3</v>
      </c>
      <c r="AC7202">
        <v>-1.0999999999999999E-2</v>
      </c>
      <c r="AD7202">
        <v>6.65</v>
      </c>
      <c r="AE7202" t="s">
        <v>164</v>
      </c>
    </row>
    <row r="7203" spans="1:31" x14ac:dyDescent="0.2">
      <c r="A7203">
        <v>7202</v>
      </c>
      <c r="C7203">
        <v>176871</v>
      </c>
      <c r="D7203">
        <v>86707</v>
      </c>
      <c r="F7203">
        <v>19</v>
      </c>
      <c r="G7203">
        <v>1</v>
      </c>
      <c r="H7203">
        <v>17.399999999999999</v>
      </c>
      <c r="I7203" t="s">
        <v>24</v>
      </c>
      <c r="J7203">
        <v>26</v>
      </c>
      <c r="K7203">
        <v>17</v>
      </c>
      <c r="L7203">
        <v>29</v>
      </c>
      <c r="M7203">
        <v>26</v>
      </c>
      <c r="N7203">
        <v>5.69</v>
      </c>
      <c r="P7203">
        <v>-0.08</v>
      </c>
      <c r="R7203">
        <v>-0.54</v>
      </c>
      <c r="X7203" t="s">
        <v>211</v>
      </c>
      <c r="Y7203">
        <v>7202</v>
      </c>
      <c r="Z7203" s="1">
        <v>0.79256249999999995</v>
      </c>
      <c r="AA7203" t="s">
        <v>13341</v>
      </c>
      <c r="AB7203">
        <v>0</v>
      </c>
      <c r="AC7203">
        <v>-1.0999999999999999E-2</v>
      </c>
      <c r="AD7203">
        <v>5.69</v>
      </c>
      <c r="AE7203" t="s">
        <v>211</v>
      </c>
    </row>
    <row r="7204" spans="1:31" x14ac:dyDescent="0.2">
      <c r="A7204">
        <v>7203</v>
      </c>
      <c r="C7204">
        <v>176884</v>
      </c>
      <c r="D7204">
        <v>162130</v>
      </c>
      <c r="F7204">
        <v>19</v>
      </c>
      <c r="G7204">
        <v>3</v>
      </c>
      <c r="H7204">
        <v>3.8</v>
      </c>
      <c r="I7204" t="s">
        <v>26</v>
      </c>
      <c r="J7204">
        <v>19</v>
      </c>
      <c r="K7204">
        <v>14</v>
      </c>
      <c r="L7204">
        <v>43</v>
      </c>
      <c r="M7204">
        <v>-19</v>
      </c>
      <c r="N7204">
        <v>6.05</v>
      </c>
      <c r="P7204">
        <v>1.29</v>
      </c>
      <c r="R7204">
        <v>1.0900000000000001</v>
      </c>
      <c r="X7204" t="s">
        <v>3030</v>
      </c>
      <c r="Y7204">
        <v>7203</v>
      </c>
      <c r="Z7204" s="1">
        <v>0.7937939814814815</v>
      </c>
      <c r="AA7204" t="s">
        <v>13342</v>
      </c>
      <c r="AB7204">
        <v>7.0000000000000001E-3</v>
      </c>
      <c r="AC7204">
        <v>6.0000000000000001E-3</v>
      </c>
      <c r="AD7204">
        <v>6.05</v>
      </c>
      <c r="AE7204" t="s">
        <v>3030</v>
      </c>
    </row>
    <row r="7205" spans="1:31" x14ac:dyDescent="0.2">
      <c r="A7205">
        <v>7204</v>
      </c>
      <c r="C7205">
        <v>176896</v>
      </c>
      <c r="D7205">
        <v>67699</v>
      </c>
      <c r="F7205">
        <v>19</v>
      </c>
      <c r="G7205">
        <v>0</v>
      </c>
      <c r="H7205">
        <v>55.2</v>
      </c>
      <c r="I7205" t="s">
        <v>24</v>
      </c>
      <c r="J7205">
        <v>33</v>
      </c>
      <c r="K7205">
        <v>48</v>
      </c>
      <c r="L7205">
        <v>8</v>
      </c>
      <c r="M7205">
        <v>33</v>
      </c>
      <c r="N7205">
        <v>6.01</v>
      </c>
      <c r="P7205">
        <v>0.97</v>
      </c>
      <c r="W7205" t="s">
        <v>27</v>
      </c>
      <c r="X7205" t="s">
        <v>197</v>
      </c>
      <c r="Y7205">
        <v>7204</v>
      </c>
      <c r="Z7205" s="1">
        <v>0.7923055555555556</v>
      </c>
      <c r="AA7205" t="s">
        <v>13343</v>
      </c>
      <c r="AB7205">
        <v>7.0000000000000001E-3</v>
      </c>
      <c r="AC7205">
        <v>3.0000000000000001E-3</v>
      </c>
      <c r="AD7205">
        <v>6.01</v>
      </c>
      <c r="AE7205" t="s">
        <v>5915</v>
      </c>
    </row>
    <row r="7206" spans="1:31" x14ac:dyDescent="0.2">
      <c r="A7206">
        <v>7205</v>
      </c>
      <c r="C7206">
        <v>176903</v>
      </c>
      <c r="D7206">
        <v>162133</v>
      </c>
      <c r="F7206">
        <v>19</v>
      </c>
      <c r="G7206">
        <v>3</v>
      </c>
      <c r="H7206">
        <v>7</v>
      </c>
      <c r="I7206" t="s">
        <v>26</v>
      </c>
      <c r="J7206">
        <v>19</v>
      </c>
      <c r="K7206">
        <v>6</v>
      </c>
      <c r="L7206">
        <v>12</v>
      </c>
      <c r="M7206">
        <v>-19</v>
      </c>
      <c r="N7206">
        <v>6.37</v>
      </c>
      <c r="P7206">
        <v>0.48</v>
      </c>
      <c r="X7206" t="s">
        <v>530</v>
      </c>
      <c r="Y7206">
        <v>7205</v>
      </c>
      <c r="Z7206" s="1">
        <v>0.79383101851851856</v>
      </c>
      <c r="AA7206" t="s">
        <v>13344</v>
      </c>
      <c r="AB7206">
        <v>7.0000000000000001E-3</v>
      </c>
      <c r="AC7206">
        <v>-1.4999999999999999E-2</v>
      </c>
      <c r="AD7206">
        <v>6.37</v>
      </c>
      <c r="AE7206" t="s">
        <v>6012</v>
      </c>
    </row>
    <row r="7207" spans="1:31" x14ac:dyDescent="0.2">
      <c r="A7207">
        <v>7206</v>
      </c>
      <c r="C7207">
        <v>176939</v>
      </c>
      <c r="D7207">
        <v>86714</v>
      </c>
      <c r="F7207">
        <v>19</v>
      </c>
      <c r="G7207">
        <v>1</v>
      </c>
      <c r="H7207">
        <v>34.9</v>
      </c>
      <c r="I7207" t="s">
        <v>24</v>
      </c>
      <c r="J7207">
        <v>25</v>
      </c>
      <c r="K7207">
        <v>1</v>
      </c>
      <c r="L7207">
        <v>33</v>
      </c>
      <c r="M7207">
        <v>25</v>
      </c>
      <c r="N7207">
        <v>6.72</v>
      </c>
      <c r="O7207" t="s">
        <v>103</v>
      </c>
      <c r="X7207" t="s">
        <v>365</v>
      </c>
      <c r="Y7207">
        <v>7206</v>
      </c>
      <c r="Z7207" s="1">
        <v>0.79276504629629629</v>
      </c>
      <c r="AA7207" t="s">
        <v>13345</v>
      </c>
      <c r="AB7207">
        <v>-1E-3</v>
      </c>
      <c r="AC7207">
        <v>0</v>
      </c>
      <c r="AD7207">
        <v>6.72</v>
      </c>
      <c r="AE7207" t="s">
        <v>365</v>
      </c>
    </row>
    <row r="7208" spans="1:31" x14ac:dyDescent="0.2">
      <c r="A7208">
        <v>7207</v>
      </c>
      <c r="C7208">
        <v>176971</v>
      </c>
      <c r="D7208">
        <v>86716</v>
      </c>
      <c r="F7208">
        <v>19</v>
      </c>
      <c r="G7208">
        <v>1</v>
      </c>
      <c r="H7208">
        <v>49.5</v>
      </c>
      <c r="I7208" t="s">
        <v>24</v>
      </c>
      <c r="J7208">
        <v>22</v>
      </c>
      <c r="K7208">
        <v>15</v>
      </c>
      <c r="L7208">
        <v>50</v>
      </c>
      <c r="M7208">
        <v>22</v>
      </c>
      <c r="N7208">
        <v>6.4</v>
      </c>
      <c r="O7208" t="s">
        <v>103</v>
      </c>
      <c r="P7208">
        <v>0.16</v>
      </c>
      <c r="Q7208" t="s">
        <v>2818</v>
      </c>
      <c r="X7208" t="s">
        <v>310</v>
      </c>
      <c r="Y7208">
        <v>7207</v>
      </c>
      <c r="Z7208" s="1">
        <v>0.79293402777777777</v>
      </c>
      <c r="AA7208" t="s">
        <v>13346</v>
      </c>
      <c r="AB7208">
        <v>2.1000000000000001E-2</v>
      </c>
      <c r="AC7208">
        <v>-8.0000000000000002E-3</v>
      </c>
      <c r="AD7208">
        <v>6.4</v>
      </c>
      <c r="AE7208" t="s">
        <v>310</v>
      </c>
    </row>
    <row r="7209" spans="1:31" x14ac:dyDescent="0.2">
      <c r="A7209">
        <v>7208</v>
      </c>
      <c r="C7209">
        <v>176981</v>
      </c>
      <c r="D7209">
        <v>124184</v>
      </c>
      <c r="F7209">
        <v>19</v>
      </c>
      <c r="G7209">
        <v>2</v>
      </c>
      <c r="H7209">
        <v>21.6</v>
      </c>
      <c r="I7209" t="s">
        <v>24</v>
      </c>
      <c r="J7209">
        <v>8</v>
      </c>
      <c r="K7209">
        <v>22</v>
      </c>
      <c r="L7209">
        <v>27</v>
      </c>
      <c r="M7209">
        <v>8</v>
      </c>
      <c r="N7209">
        <v>6.3</v>
      </c>
      <c r="P7209">
        <v>1.67</v>
      </c>
      <c r="R7209">
        <v>1.73</v>
      </c>
      <c r="X7209" t="s">
        <v>125</v>
      </c>
      <c r="Y7209">
        <v>7208</v>
      </c>
      <c r="Z7209" s="1">
        <v>0.79330555555555549</v>
      </c>
      <c r="AA7209" t="s">
        <v>13347</v>
      </c>
      <c r="AB7209">
        <v>2.5999999999999999E-2</v>
      </c>
      <c r="AC7209">
        <v>2.1999999999999999E-2</v>
      </c>
      <c r="AD7209">
        <v>6.3</v>
      </c>
      <c r="AE7209" t="s">
        <v>125</v>
      </c>
    </row>
    <row r="7210" spans="1:31" x14ac:dyDescent="0.2">
      <c r="A7210">
        <v>7209</v>
      </c>
      <c r="B7210" t="s">
        <v>3692</v>
      </c>
      <c r="C7210">
        <v>176984</v>
      </c>
      <c r="D7210">
        <v>142959</v>
      </c>
      <c r="F7210">
        <v>19</v>
      </c>
      <c r="G7210">
        <v>2</v>
      </c>
      <c r="H7210">
        <v>54.5</v>
      </c>
      <c r="I7210" t="s">
        <v>26</v>
      </c>
      <c r="J7210">
        <v>3</v>
      </c>
      <c r="K7210">
        <v>41</v>
      </c>
      <c r="L7210">
        <v>56</v>
      </c>
      <c r="M7210">
        <v>-3</v>
      </c>
      <c r="N7210">
        <v>5.42</v>
      </c>
      <c r="P7210">
        <v>0</v>
      </c>
      <c r="R7210">
        <v>-7.0000000000000007E-2</v>
      </c>
      <c r="X7210" t="s">
        <v>89</v>
      </c>
      <c r="Y7210">
        <v>7209</v>
      </c>
      <c r="Z7210" s="1">
        <v>0.79368634259259263</v>
      </c>
      <c r="AA7210" t="s">
        <v>13348</v>
      </c>
      <c r="AB7210">
        <v>2.3E-2</v>
      </c>
      <c r="AC7210">
        <v>7.0000000000000001E-3</v>
      </c>
      <c r="AD7210">
        <v>5.42</v>
      </c>
      <c r="AE7210" t="s">
        <v>89</v>
      </c>
    </row>
    <row r="7211" spans="1:31" x14ac:dyDescent="0.2">
      <c r="A7211">
        <v>7210</v>
      </c>
      <c r="C7211">
        <v>177003</v>
      </c>
      <c r="D7211">
        <v>31311</v>
      </c>
      <c r="F7211">
        <v>19</v>
      </c>
      <c r="G7211">
        <v>0</v>
      </c>
      <c r="H7211">
        <v>13.7</v>
      </c>
      <c r="I7211" t="s">
        <v>24</v>
      </c>
      <c r="J7211">
        <v>50</v>
      </c>
      <c r="K7211">
        <v>32</v>
      </c>
      <c r="L7211">
        <v>1</v>
      </c>
      <c r="M7211">
        <v>50</v>
      </c>
      <c r="N7211">
        <v>5.38</v>
      </c>
      <c r="P7211">
        <v>-0.18</v>
      </c>
      <c r="R7211">
        <v>-0.75</v>
      </c>
      <c r="X7211" t="s">
        <v>214</v>
      </c>
      <c r="Y7211">
        <v>7210</v>
      </c>
      <c r="Z7211" s="1">
        <v>0.79182523148148143</v>
      </c>
      <c r="AA7211" t="s">
        <v>13349</v>
      </c>
      <c r="AB7211">
        <v>8.9999999999999993E-3</v>
      </c>
      <c r="AC7211">
        <v>5.0000000000000001E-3</v>
      </c>
      <c r="AD7211">
        <v>5.38</v>
      </c>
      <c r="AE7211" t="s">
        <v>5651</v>
      </c>
    </row>
    <row r="7212" spans="1:31" x14ac:dyDescent="0.2">
      <c r="A7212">
        <v>7211</v>
      </c>
      <c r="C7212">
        <v>177074</v>
      </c>
      <c r="D7212">
        <v>210883</v>
      </c>
      <c r="F7212">
        <v>19</v>
      </c>
      <c r="G7212">
        <v>4</v>
      </c>
      <c r="H7212">
        <v>25.1</v>
      </c>
      <c r="I7212" t="s">
        <v>26</v>
      </c>
      <c r="J7212">
        <v>31</v>
      </c>
      <c r="K7212">
        <v>2</v>
      </c>
      <c r="L7212">
        <v>49</v>
      </c>
      <c r="M7212">
        <v>-31</v>
      </c>
      <c r="N7212">
        <v>5.5</v>
      </c>
      <c r="P7212">
        <v>0.03</v>
      </c>
      <c r="X7212" t="s">
        <v>123</v>
      </c>
      <c r="Y7212">
        <v>7211</v>
      </c>
      <c r="Z7212" s="1">
        <v>0.79473495370370373</v>
      </c>
      <c r="AA7212" t="s">
        <v>13350</v>
      </c>
      <c r="AB7212">
        <v>1.4E-2</v>
      </c>
      <c r="AC7212">
        <v>-1.6E-2</v>
      </c>
      <c r="AD7212">
        <v>5.5</v>
      </c>
      <c r="AE7212" t="s">
        <v>123</v>
      </c>
    </row>
    <row r="7213" spans="1:31" x14ac:dyDescent="0.2">
      <c r="A7213">
        <v>7212</v>
      </c>
      <c r="C7213">
        <v>177109</v>
      </c>
      <c r="D7213">
        <v>67721</v>
      </c>
      <c r="F7213">
        <v>19</v>
      </c>
      <c r="G7213">
        <v>1</v>
      </c>
      <c r="H7213">
        <v>48.3</v>
      </c>
      <c r="I7213" t="s">
        <v>24</v>
      </c>
      <c r="J7213">
        <v>33</v>
      </c>
      <c r="K7213">
        <v>37</v>
      </c>
      <c r="L7213">
        <v>17</v>
      </c>
      <c r="M7213">
        <v>33</v>
      </c>
      <c r="N7213">
        <v>6.39</v>
      </c>
      <c r="P7213">
        <v>-0.12</v>
      </c>
      <c r="R7213">
        <v>-0.62</v>
      </c>
      <c r="X7213" t="s">
        <v>148</v>
      </c>
      <c r="Y7213">
        <v>7212</v>
      </c>
      <c r="Z7213" s="1">
        <v>0.7929201388888889</v>
      </c>
      <c r="AA7213" t="s">
        <v>13351</v>
      </c>
      <c r="AB7213">
        <v>-3.0000000000000001E-3</v>
      </c>
      <c r="AC7213">
        <v>3.0000000000000001E-3</v>
      </c>
      <c r="AD7213">
        <v>6.39</v>
      </c>
      <c r="AE7213" t="s">
        <v>148</v>
      </c>
    </row>
    <row r="7214" spans="1:31" x14ac:dyDescent="0.2">
      <c r="A7214">
        <v>7213</v>
      </c>
      <c r="B7214" t="s">
        <v>3693</v>
      </c>
      <c r="C7214">
        <v>177171</v>
      </c>
      <c r="D7214">
        <v>245921</v>
      </c>
      <c r="F7214">
        <v>19</v>
      </c>
      <c r="G7214">
        <v>6</v>
      </c>
      <c r="H7214">
        <v>19.899999999999999</v>
      </c>
      <c r="I7214" t="s">
        <v>26</v>
      </c>
      <c r="J7214">
        <v>52</v>
      </c>
      <c r="K7214">
        <v>20</v>
      </c>
      <c r="L7214">
        <v>27</v>
      </c>
      <c r="M7214">
        <v>-52</v>
      </c>
      <c r="N7214">
        <v>5.16</v>
      </c>
      <c r="P7214">
        <v>0.53</v>
      </c>
      <c r="R7214">
        <v>0.04</v>
      </c>
      <c r="X7214" t="s">
        <v>75</v>
      </c>
      <c r="Y7214">
        <v>7213</v>
      </c>
      <c r="Z7214" s="1">
        <v>0.79606365740740737</v>
      </c>
      <c r="AA7214" t="s">
        <v>13352</v>
      </c>
      <c r="AB7214">
        <v>0.03</v>
      </c>
      <c r="AC7214">
        <v>-0.11799999999999999</v>
      </c>
      <c r="AD7214">
        <v>5.16</v>
      </c>
      <c r="AE7214" t="s">
        <v>75</v>
      </c>
    </row>
    <row r="7215" spans="1:31" x14ac:dyDescent="0.2">
      <c r="A7215">
        <v>7214</v>
      </c>
      <c r="C7215">
        <v>177178</v>
      </c>
      <c r="D7215">
        <v>124203</v>
      </c>
      <c r="F7215">
        <v>19</v>
      </c>
      <c r="G7215">
        <v>3</v>
      </c>
      <c r="H7215">
        <v>32.200000000000003</v>
      </c>
      <c r="I7215" t="s">
        <v>24</v>
      </c>
      <c r="J7215">
        <v>1</v>
      </c>
      <c r="K7215">
        <v>49</v>
      </c>
      <c r="L7215">
        <v>8</v>
      </c>
      <c r="M7215">
        <v>1</v>
      </c>
      <c r="N7215">
        <v>5.83</v>
      </c>
      <c r="P7215">
        <v>0.18</v>
      </c>
      <c r="R7215">
        <v>0.1</v>
      </c>
      <c r="X7215" t="s">
        <v>310</v>
      </c>
      <c r="Y7215">
        <v>7214</v>
      </c>
      <c r="Z7215" s="1">
        <v>0.79412268518518525</v>
      </c>
      <c r="AA7215" t="s">
        <v>13353</v>
      </c>
      <c r="AB7215">
        <v>6.0000000000000001E-3</v>
      </c>
      <c r="AC7215">
        <v>-6.7000000000000004E-2</v>
      </c>
      <c r="AD7215">
        <v>5.83</v>
      </c>
      <c r="AE7215" t="s">
        <v>310</v>
      </c>
    </row>
    <row r="7216" spans="1:31" x14ac:dyDescent="0.2">
      <c r="A7216">
        <v>7215</v>
      </c>
      <c r="B7216" t="s">
        <v>3694</v>
      </c>
      <c r="C7216">
        <v>177196</v>
      </c>
      <c r="D7216">
        <v>48011</v>
      </c>
      <c r="E7216">
        <v>11677</v>
      </c>
      <c r="F7216">
        <v>19</v>
      </c>
      <c r="G7216">
        <v>1</v>
      </c>
      <c r="H7216">
        <v>26.4</v>
      </c>
      <c r="I7216" t="s">
        <v>24</v>
      </c>
      <c r="J7216">
        <v>46</v>
      </c>
      <c r="K7216">
        <v>56</v>
      </c>
      <c r="L7216">
        <v>5</v>
      </c>
      <c r="M7216">
        <v>46</v>
      </c>
      <c r="N7216">
        <v>5.01</v>
      </c>
      <c r="P7216">
        <v>0.19</v>
      </c>
      <c r="R7216">
        <v>0.08</v>
      </c>
      <c r="T7216">
        <v>0.09</v>
      </c>
      <c r="X7216" t="s">
        <v>41</v>
      </c>
      <c r="Y7216">
        <v>7215</v>
      </c>
      <c r="Z7216" s="1">
        <v>0.79266666666666674</v>
      </c>
      <c r="AA7216" t="s">
        <v>13354</v>
      </c>
      <c r="AB7216">
        <v>0.02</v>
      </c>
      <c r="AC7216">
        <v>-8.4000000000000005E-2</v>
      </c>
      <c r="AD7216">
        <v>5.01</v>
      </c>
      <c r="AE7216" t="s">
        <v>41</v>
      </c>
    </row>
    <row r="7217" spans="1:32" x14ac:dyDescent="0.2">
      <c r="A7217">
        <v>7216</v>
      </c>
      <c r="C7217">
        <v>177199</v>
      </c>
      <c r="D7217">
        <v>104405</v>
      </c>
      <c r="F7217">
        <v>19</v>
      </c>
      <c r="G7217">
        <v>2</v>
      </c>
      <c r="H7217">
        <v>52.6</v>
      </c>
      <c r="I7217" t="s">
        <v>24</v>
      </c>
      <c r="J7217">
        <v>19</v>
      </c>
      <c r="K7217">
        <v>39</v>
      </c>
      <c r="L7217">
        <v>40</v>
      </c>
      <c r="M7217">
        <v>19</v>
      </c>
      <c r="N7217">
        <v>6.09</v>
      </c>
      <c r="P7217">
        <v>1.34</v>
      </c>
      <c r="X7217" t="s">
        <v>45</v>
      </c>
      <c r="Y7217">
        <v>7216</v>
      </c>
      <c r="Z7217" s="1">
        <v>0.7936643518518518</v>
      </c>
      <c r="AA7217" t="s">
        <v>13355</v>
      </c>
      <c r="AB7217">
        <v>4.0000000000000001E-3</v>
      </c>
      <c r="AC7217">
        <v>-1E-3</v>
      </c>
      <c r="AD7217">
        <v>6.09</v>
      </c>
      <c r="AE7217" t="s">
        <v>45</v>
      </c>
    </row>
    <row r="7218" spans="1:32" x14ac:dyDescent="0.2">
      <c r="A7218">
        <v>7217</v>
      </c>
      <c r="B7218" t="s">
        <v>3695</v>
      </c>
      <c r="C7218">
        <v>177241</v>
      </c>
      <c r="D7218">
        <v>187643</v>
      </c>
      <c r="E7218">
        <v>11703</v>
      </c>
      <c r="F7218">
        <v>19</v>
      </c>
      <c r="G7218">
        <v>4</v>
      </c>
      <c r="H7218">
        <v>41</v>
      </c>
      <c r="I7218" t="s">
        <v>26</v>
      </c>
      <c r="J7218">
        <v>21</v>
      </c>
      <c r="K7218">
        <v>44</v>
      </c>
      <c r="L7218">
        <v>30</v>
      </c>
      <c r="M7218">
        <v>-21</v>
      </c>
      <c r="N7218">
        <v>3.77</v>
      </c>
      <c r="P7218">
        <v>1.01</v>
      </c>
      <c r="R7218">
        <v>0.85</v>
      </c>
      <c r="T7218">
        <v>0.53</v>
      </c>
      <c r="X7218" t="s">
        <v>499</v>
      </c>
      <c r="Y7218">
        <v>7217</v>
      </c>
      <c r="Z7218" s="1">
        <v>0.79491898148148143</v>
      </c>
      <c r="AA7218" t="s">
        <v>13356</v>
      </c>
      <c r="AB7218">
        <v>0.08</v>
      </c>
      <c r="AC7218">
        <v>-0.06</v>
      </c>
      <c r="AD7218">
        <v>3.77</v>
      </c>
      <c r="AE7218" t="s">
        <v>60</v>
      </c>
    </row>
    <row r="7219" spans="1:32" x14ac:dyDescent="0.2">
      <c r="A7219">
        <v>7218</v>
      </c>
      <c r="B7219" t="s">
        <v>3696</v>
      </c>
      <c r="C7219">
        <v>177249</v>
      </c>
      <c r="D7219">
        <v>31323</v>
      </c>
      <c r="F7219">
        <v>19</v>
      </c>
      <c r="G7219">
        <v>0</v>
      </c>
      <c r="H7219">
        <v>43.4</v>
      </c>
      <c r="I7219" t="s">
        <v>24</v>
      </c>
      <c r="J7219">
        <v>55</v>
      </c>
      <c r="K7219">
        <v>39</v>
      </c>
      <c r="L7219">
        <v>30</v>
      </c>
      <c r="M7219">
        <v>55</v>
      </c>
      <c r="N7219">
        <v>5.48</v>
      </c>
      <c r="P7219">
        <v>0.86</v>
      </c>
      <c r="X7219" t="s">
        <v>3697</v>
      </c>
      <c r="Y7219">
        <v>7218</v>
      </c>
      <c r="Z7219" s="1">
        <v>0.79216898148148152</v>
      </c>
      <c r="AA7219" t="s">
        <v>13357</v>
      </c>
      <c r="AB7219">
        <v>-1.6E-2</v>
      </c>
      <c r="AC7219">
        <v>-6.0000000000000001E-3</v>
      </c>
      <c r="AD7219">
        <v>5.48</v>
      </c>
      <c r="AE7219" t="s">
        <v>13358</v>
      </c>
      <c r="AF7219" t="s">
        <v>36</v>
      </c>
    </row>
    <row r="7220" spans="1:32" x14ac:dyDescent="0.2">
      <c r="A7220">
        <v>7219</v>
      </c>
      <c r="C7220">
        <v>177332</v>
      </c>
      <c r="D7220">
        <v>124219</v>
      </c>
      <c r="F7220">
        <v>19</v>
      </c>
      <c r="G7220">
        <v>4</v>
      </c>
      <c r="H7220">
        <v>10.7</v>
      </c>
      <c r="I7220" t="s">
        <v>24</v>
      </c>
      <c r="J7220">
        <v>3</v>
      </c>
      <c r="K7220">
        <v>19</v>
      </c>
      <c r="L7220">
        <v>50</v>
      </c>
      <c r="M7220">
        <v>3</v>
      </c>
      <c r="N7220">
        <v>6.73</v>
      </c>
      <c r="P7220">
        <v>0.13</v>
      </c>
      <c r="R7220">
        <v>0.14000000000000001</v>
      </c>
      <c r="T7220">
        <v>0.09</v>
      </c>
      <c r="X7220" t="s">
        <v>314</v>
      </c>
      <c r="Y7220">
        <v>7219</v>
      </c>
      <c r="Z7220" s="1">
        <v>0.79456828703703708</v>
      </c>
      <c r="AA7220" t="s">
        <v>13359</v>
      </c>
      <c r="AB7220">
        <v>7.0000000000000001E-3</v>
      </c>
      <c r="AC7220">
        <v>1.2999999999999999E-2</v>
      </c>
      <c r="AD7220">
        <v>6.73</v>
      </c>
      <c r="AE7220" t="s">
        <v>314</v>
      </c>
    </row>
    <row r="7221" spans="1:32" x14ac:dyDescent="0.2">
      <c r="A7221">
        <v>7220</v>
      </c>
      <c r="C7221">
        <v>177336</v>
      </c>
      <c r="D7221">
        <v>142985</v>
      </c>
      <c r="E7221" t="s">
        <v>3698</v>
      </c>
      <c r="F7221">
        <v>19</v>
      </c>
      <c r="G7221">
        <v>4</v>
      </c>
      <c r="H7221">
        <v>24.2</v>
      </c>
      <c r="I7221" t="s">
        <v>26</v>
      </c>
      <c r="J7221">
        <v>5</v>
      </c>
      <c r="K7221">
        <v>41</v>
      </c>
      <c r="L7221">
        <v>6</v>
      </c>
      <c r="M7221">
        <v>-5</v>
      </c>
      <c r="N7221">
        <v>6.9</v>
      </c>
      <c r="P7221">
        <v>4.1900000000000004</v>
      </c>
      <c r="X7221" t="s">
        <v>3014</v>
      </c>
      <c r="Y7221">
        <v>7220</v>
      </c>
      <c r="Z7221" s="1">
        <v>0.79472453703703705</v>
      </c>
      <c r="AA7221" t="s">
        <v>13360</v>
      </c>
      <c r="AB7221">
        <v>0.02</v>
      </c>
      <c r="AC7221">
        <v>-5.0000000000000001E-3</v>
      </c>
      <c r="AD7221">
        <v>6.9</v>
      </c>
      <c r="AE7221" t="s">
        <v>3014</v>
      </c>
    </row>
    <row r="7222" spans="1:32" x14ac:dyDescent="0.2">
      <c r="A7222">
        <v>7221</v>
      </c>
      <c r="C7222">
        <v>177389</v>
      </c>
      <c r="D7222">
        <v>254475</v>
      </c>
      <c r="F7222">
        <v>19</v>
      </c>
      <c r="G7222">
        <v>9</v>
      </c>
      <c r="H7222">
        <v>52.7</v>
      </c>
      <c r="I7222" t="s">
        <v>26</v>
      </c>
      <c r="J7222">
        <v>68</v>
      </c>
      <c r="K7222">
        <v>25</v>
      </c>
      <c r="L7222">
        <v>29</v>
      </c>
      <c r="M7222">
        <v>-68</v>
      </c>
      <c r="N7222">
        <v>5.33</v>
      </c>
      <c r="P7222">
        <v>0.91</v>
      </c>
      <c r="R7222">
        <v>0.61</v>
      </c>
      <c r="X7222" t="s">
        <v>4763</v>
      </c>
      <c r="Y7222">
        <v>7221</v>
      </c>
      <c r="Z7222" s="1">
        <v>0.79852662037037037</v>
      </c>
      <c r="AA7222" t="s">
        <v>13361</v>
      </c>
      <c r="AB7222">
        <v>0.14499999999999999</v>
      </c>
      <c r="AC7222">
        <v>-5.1999999999999998E-2</v>
      </c>
      <c r="AD7222">
        <v>5.33</v>
      </c>
      <c r="AE7222" t="s">
        <v>9548</v>
      </c>
      <c r="AF7222" t="s">
        <v>36</v>
      </c>
    </row>
    <row r="7223" spans="1:32" x14ac:dyDescent="0.2">
      <c r="A7223">
        <v>7222</v>
      </c>
      <c r="C7223">
        <v>177392</v>
      </c>
      <c r="D7223">
        <v>86753</v>
      </c>
      <c r="E7223" t="s">
        <v>3699</v>
      </c>
      <c r="F7223">
        <v>19</v>
      </c>
      <c r="G7223">
        <v>3</v>
      </c>
      <c r="H7223">
        <v>42.5</v>
      </c>
      <c r="I7223" t="s">
        <v>24</v>
      </c>
      <c r="J7223">
        <v>21</v>
      </c>
      <c r="K7223">
        <v>16</v>
      </c>
      <c r="L7223">
        <v>4</v>
      </c>
      <c r="M7223">
        <v>21</v>
      </c>
      <c r="N7223">
        <v>6.52</v>
      </c>
      <c r="P7223">
        <v>0.32</v>
      </c>
      <c r="Q7223" t="s">
        <v>2818</v>
      </c>
      <c r="X7223" t="s">
        <v>171</v>
      </c>
      <c r="Y7223">
        <v>7222</v>
      </c>
      <c r="Z7223" s="1">
        <v>0.79424189814814816</v>
      </c>
      <c r="AA7223" t="s">
        <v>13362</v>
      </c>
      <c r="AB7223">
        <v>2.1999999999999999E-2</v>
      </c>
      <c r="AC7223">
        <v>-2.1000000000000001E-2</v>
      </c>
      <c r="AD7223">
        <v>6.52</v>
      </c>
      <c r="AE7223" t="s">
        <v>171</v>
      </c>
    </row>
    <row r="7224" spans="1:32" x14ac:dyDescent="0.2">
      <c r="A7224">
        <v>7223</v>
      </c>
      <c r="C7224">
        <v>177406</v>
      </c>
      <c r="D7224">
        <v>229493</v>
      </c>
      <c r="F7224">
        <v>19</v>
      </c>
      <c r="G7224">
        <v>6</v>
      </c>
      <c r="H7224">
        <v>55.6</v>
      </c>
      <c r="I7224" t="s">
        <v>26</v>
      </c>
      <c r="J7224">
        <v>48</v>
      </c>
      <c r="K7224">
        <v>17</v>
      </c>
      <c r="L7224">
        <v>57</v>
      </c>
      <c r="M7224">
        <v>-48</v>
      </c>
      <c r="N7224">
        <v>5.97</v>
      </c>
      <c r="P7224">
        <v>-0.02</v>
      </c>
      <c r="R7224">
        <v>-0.02</v>
      </c>
      <c r="X7224" t="s">
        <v>134</v>
      </c>
      <c r="Y7224">
        <v>7223</v>
      </c>
      <c r="Z7224" s="1">
        <v>0.79647685185185191</v>
      </c>
      <c r="AA7224" t="s">
        <v>13363</v>
      </c>
      <c r="AB7224">
        <v>1.6E-2</v>
      </c>
      <c r="AC7224">
        <v>-1.6E-2</v>
      </c>
      <c r="AD7224">
        <v>5.97</v>
      </c>
      <c r="AE7224" t="s">
        <v>134</v>
      </c>
    </row>
    <row r="7225" spans="1:32" x14ac:dyDescent="0.2">
      <c r="A7225">
        <v>7224</v>
      </c>
      <c r="C7225">
        <v>177410</v>
      </c>
      <c r="D7225">
        <v>18103</v>
      </c>
      <c r="E7225" t="s">
        <v>3700</v>
      </c>
      <c r="F7225">
        <v>18</v>
      </c>
      <c r="G7225">
        <v>58</v>
      </c>
      <c r="H7225">
        <v>52.6</v>
      </c>
      <c r="I7225" t="s">
        <v>24</v>
      </c>
      <c r="J7225">
        <v>69</v>
      </c>
      <c r="K7225">
        <v>31</v>
      </c>
      <c r="L7225">
        <v>52</v>
      </c>
      <c r="M7225">
        <v>69</v>
      </c>
      <c r="N7225">
        <v>6.52</v>
      </c>
      <c r="P7225">
        <v>-0.15</v>
      </c>
      <c r="R7225">
        <v>-0.53</v>
      </c>
      <c r="X7225" t="s">
        <v>2335</v>
      </c>
      <c r="Y7225">
        <v>7224</v>
      </c>
      <c r="Z7225" s="1">
        <v>0.79088657407407403</v>
      </c>
      <c r="AA7225" t="s">
        <v>13364</v>
      </c>
      <c r="AB7225">
        <v>5.0000000000000001E-3</v>
      </c>
      <c r="AC7225">
        <v>4.0000000000000001E-3</v>
      </c>
      <c r="AD7225">
        <v>6.52</v>
      </c>
      <c r="AE7225" t="s">
        <v>2335</v>
      </c>
    </row>
    <row r="7226" spans="1:32" x14ac:dyDescent="0.2">
      <c r="A7226">
        <v>7225</v>
      </c>
      <c r="B7226" t="s">
        <v>3701</v>
      </c>
      <c r="C7226">
        <v>177463</v>
      </c>
      <c r="D7226">
        <v>142996</v>
      </c>
      <c r="F7226">
        <v>19</v>
      </c>
      <c r="G7226">
        <v>4</v>
      </c>
      <c r="H7226">
        <v>57.6</v>
      </c>
      <c r="I7226" t="s">
        <v>26</v>
      </c>
      <c r="J7226">
        <v>4</v>
      </c>
      <c r="K7226">
        <v>1</v>
      </c>
      <c r="L7226">
        <v>53</v>
      </c>
      <c r="M7226">
        <v>-4</v>
      </c>
      <c r="N7226">
        <v>5.42</v>
      </c>
      <c r="P7226">
        <v>1.1200000000000001</v>
      </c>
      <c r="R7226">
        <v>1.01</v>
      </c>
      <c r="T7226">
        <v>0.61</v>
      </c>
      <c r="X7226" t="s">
        <v>45</v>
      </c>
      <c r="Y7226">
        <v>7225</v>
      </c>
      <c r="Z7226" s="1">
        <v>0.79511111111111121</v>
      </c>
      <c r="AA7226" t="s">
        <v>13365</v>
      </c>
      <c r="AB7226">
        <v>0.02</v>
      </c>
      <c r="AC7226">
        <v>-2.7E-2</v>
      </c>
      <c r="AD7226">
        <v>5.42</v>
      </c>
      <c r="AE7226" t="s">
        <v>45</v>
      </c>
    </row>
    <row r="7227" spans="1:32" x14ac:dyDescent="0.2">
      <c r="A7227">
        <v>7226</v>
      </c>
      <c r="B7227" t="s">
        <v>3702</v>
      </c>
      <c r="C7227">
        <v>177474</v>
      </c>
      <c r="D7227">
        <v>210928</v>
      </c>
      <c r="F7227">
        <v>19</v>
      </c>
      <c r="G7227">
        <v>6</v>
      </c>
      <c r="H7227">
        <v>25.1</v>
      </c>
      <c r="I7227" t="s">
        <v>26</v>
      </c>
      <c r="J7227">
        <v>37</v>
      </c>
      <c r="K7227">
        <v>3</v>
      </c>
      <c r="L7227">
        <v>48</v>
      </c>
      <c r="M7227">
        <v>-37</v>
      </c>
      <c r="N7227">
        <v>4.93</v>
      </c>
      <c r="P7227">
        <v>0.52</v>
      </c>
      <c r="R7227">
        <v>0</v>
      </c>
      <c r="X7227" t="s">
        <v>199</v>
      </c>
      <c r="Y7227">
        <v>7226</v>
      </c>
      <c r="Z7227" s="1">
        <v>0.79612384259259261</v>
      </c>
      <c r="AA7227" t="s">
        <v>13366</v>
      </c>
      <c r="AB7227">
        <v>9.6000000000000002E-2</v>
      </c>
      <c r="AC7227">
        <v>-0.27400000000000002</v>
      </c>
      <c r="AD7227">
        <v>4.93</v>
      </c>
      <c r="AE7227" t="s">
        <v>199</v>
      </c>
    </row>
    <row r="7228" spans="1:32" x14ac:dyDescent="0.2">
      <c r="A7228">
        <v>7227</v>
      </c>
      <c r="B7228" t="s">
        <v>3702</v>
      </c>
      <c r="C7228">
        <v>177475</v>
      </c>
      <c r="D7228">
        <v>210928</v>
      </c>
      <c r="F7228">
        <v>19</v>
      </c>
      <c r="G7228">
        <v>6</v>
      </c>
      <c r="H7228">
        <v>25.1</v>
      </c>
      <c r="I7228" t="s">
        <v>26</v>
      </c>
      <c r="J7228">
        <v>37</v>
      </c>
      <c r="K7228">
        <v>3</v>
      </c>
      <c r="L7228">
        <v>48</v>
      </c>
      <c r="M7228">
        <v>-37</v>
      </c>
      <c r="N7228">
        <v>4.99</v>
      </c>
      <c r="P7228">
        <v>0.52</v>
      </c>
      <c r="R7228">
        <v>0</v>
      </c>
      <c r="X7228" t="s">
        <v>199</v>
      </c>
      <c r="Y7228">
        <v>7227</v>
      </c>
      <c r="Z7228" s="1">
        <v>0.79612384259259261</v>
      </c>
      <c r="AA7228" t="s">
        <v>13366</v>
      </c>
      <c r="AB7228">
        <v>9.6000000000000002E-2</v>
      </c>
      <c r="AC7228">
        <v>-0.27400000000000002</v>
      </c>
      <c r="AD7228">
        <v>4.99</v>
      </c>
      <c r="AE7228" t="s">
        <v>199</v>
      </c>
    </row>
    <row r="7229" spans="1:32" x14ac:dyDescent="0.2">
      <c r="A7229">
        <v>7228</v>
      </c>
      <c r="B7229" t="s">
        <v>3703</v>
      </c>
      <c r="C7229">
        <v>177482</v>
      </c>
      <c r="D7229">
        <v>258857</v>
      </c>
      <c r="E7229" t="s">
        <v>3703</v>
      </c>
      <c r="F7229">
        <v>21</v>
      </c>
      <c r="G7229">
        <v>8</v>
      </c>
      <c r="H7229">
        <v>46.2</v>
      </c>
      <c r="I7229" t="s">
        <v>26</v>
      </c>
      <c r="J7229">
        <v>88</v>
      </c>
      <c r="K7229">
        <v>57</v>
      </c>
      <c r="L7229">
        <v>23</v>
      </c>
      <c r="M7229">
        <v>-88</v>
      </c>
      <c r="N7229">
        <v>5.47</v>
      </c>
      <c r="P7229">
        <v>0.27</v>
      </c>
      <c r="R7229">
        <v>0.13</v>
      </c>
      <c r="X7229" t="s">
        <v>423</v>
      </c>
      <c r="Y7229">
        <v>7228</v>
      </c>
      <c r="Z7229" s="1">
        <v>0.88109027777777771</v>
      </c>
      <c r="AA7229" t="s">
        <v>13367</v>
      </c>
      <c r="AB7229">
        <v>2.3E-2</v>
      </c>
      <c r="AC7229">
        <v>5.0000000000000001E-3</v>
      </c>
      <c r="AD7229">
        <v>5.47</v>
      </c>
      <c r="AE7229" t="s">
        <v>423</v>
      </c>
    </row>
    <row r="7230" spans="1:32" x14ac:dyDescent="0.2">
      <c r="A7230">
        <v>7229</v>
      </c>
      <c r="C7230">
        <v>177483</v>
      </c>
      <c r="D7230">
        <v>31337</v>
      </c>
      <c r="F7230">
        <v>19</v>
      </c>
      <c r="G7230">
        <v>2</v>
      </c>
      <c r="H7230">
        <v>7</v>
      </c>
      <c r="I7230" t="s">
        <v>24</v>
      </c>
      <c r="J7230">
        <v>52</v>
      </c>
      <c r="K7230">
        <v>15</v>
      </c>
      <c r="L7230">
        <v>40</v>
      </c>
      <c r="M7230">
        <v>52</v>
      </c>
      <c r="N7230">
        <v>6.31</v>
      </c>
      <c r="P7230">
        <v>1</v>
      </c>
      <c r="X7230" t="s">
        <v>71</v>
      </c>
      <c r="Y7230">
        <v>7229</v>
      </c>
      <c r="Z7230" s="1">
        <v>0.79313657407407412</v>
      </c>
      <c r="AA7230" t="s">
        <v>13368</v>
      </c>
      <c r="AB7230">
        <v>-7.0000000000000001E-3</v>
      </c>
      <c r="AC7230">
        <v>-2.5999999999999999E-2</v>
      </c>
      <c r="AD7230">
        <v>6.31</v>
      </c>
      <c r="AE7230" t="s">
        <v>71</v>
      </c>
    </row>
    <row r="7231" spans="1:32" x14ac:dyDescent="0.2">
      <c r="A7231">
        <v>7230</v>
      </c>
      <c r="C7231">
        <v>177517</v>
      </c>
      <c r="D7231">
        <v>162177</v>
      </c>
      <c r="E7231" t="s">
        <v>30</v>
      </c>
      <c r="F7231">
        <v>19</v>
      </c>
      <c r="G7231">
        <v>5</v>
      </c>
      <c r="H7231">
        <v>41.2</v>
      </c>
      <c r="I7231" t="s">
        <v>26</v>
      </c>
      <c r="J7231">
        <v>15</v>
      </c>
      <c r="K7231">
        <v>39</v>
      </c>
      <c r="L7231">
        <v>37</v>
      </c>
      <c r="M7231">
        <v>-15</v>
      </c>
      <c r="N7231">
        <v>5.97</v>
      </c>
      <c r="P7231">
        <v>-0.02</v>
      </c>
      <c r="R7231">
        <v>-0.25</v>
      </c>
      <c r="X7231" t="s">
        <v>102</v>
      </c>
      <c r="Y7231">
        <v>7230</v>
      </c>
      <c r="Z7231" s="1">
        <v>0.79561574074074082</v>
      </c>
      <c r="AA7231" t="s">
        <v>5927</v>
      </c>
      <c r="AB7231">
        <v>3.0000000000000001E-3</v>
      </c>
      <c r="AC7231">
        <v>-7.0000000000000001E-3</v>
      </c>
      <c r="AD7231">
        <v>5.97</v>
      </c>
      <c r="AE7231" t="s">
        <v>102</v>
      </c>
    </row>
    <row r="7232" spans="1:32" x14ac:dyDescent="0.2">
      <c r="A7232">
        <v>7231</v>
      </c>
      <c r="C7232">
        <v>177552</v>
      </c>
      <c r="D7232">
        <v>143003</v>
      </c>
      <c r="F7232">
        <v>19</v>
      </c>
      <c r="G7232">
        <v>5</v>
      </c>
      <c r="H7232">
        <v>18.600000000000001</v>
      </c>
      <c r="I7232" t="s">
        <v>26</v>
      </c>
      <c r="J7232">
        <v>1</v>
      </c>
      <c r="K7232">
        <v>30</v>
      </c>
      <c r="L7232">
        <v>46</v>
      </c>
      <c r="M7232">
        <v>-1</v>
      </c>
      <c r="N7232">
        <v>6.53</v>
      </c>
      <c r="P7232">
        <v>0.35</v>
      </c>
      <c r="R7232">
        <v>-0.04</v>
      </c>
      <c r="X7232" t="s">
        <v>367</v>
      </c>
      <c r="Y7232">
        <v>7231</v>
      </c>
      <c r="Z7232" s="1">
        <v>0.7953541666666667</v>
      </c>
      <c r="AA7232" t="s">
        <v>13369</v>
      </c>
      <c r="AB7232">
        <v>-3.0000000000000001E-3</v>
      </c>
      <c r="AC7232">
        <v>-7.0000000000000001E-3</v>
      </c>
      <c r="AD7232">
        <v>6.53</v>
      </c>
      <c r="AE7232" t="s">
        <v>367</v>
      </c>
    </row>
    <row r="7233" spans="1:32" x14ac:dyDescent="0.2">
      <c r="A7233">
        <v>7232</v>
      </c>
      <c r="C7233">
        <v>177565</v>
      </c>
      <c r="D7233">
        <v>210937</v>
      </c>
      <c r="F7233">
        <v>19</v>
      </c>
      <c r="G7233">
        <v>6</v>
      </c>
      <c r="H7233">
        <v>52.5</v>
      </c>
      <c r="I7233" t="s">
        <v>26</v>
      </c>
      <c r="J7233">
        <v>37</v>
      </c>
      <c r="K7233">
        <v>48</v>
      </c>
      <c r="L7233">
        <v>37</v>
      </c>
      <c r="M7233">
        <v>-37</v>
      </c>
      <c r="N7233">
        <v>6.16</v>
      </c>
      <c r="P7233">
        <v>0.72</v>
      </c>
      <c r="R7233">
        <v>0.28000000000000003</v>
      </c>
      <c r="X7233" t="s">
        <v>321</v>
      </c>
      <c r="Y7233">
        <v>7232</v>
      </c>
      <c r="Z7233" s="1">
        <v>0.79644097222222221</v>
      </c>
      <c r="AA7233" t="s">
        <v>8799</v>
      </c>
      <c r="AB7233">
        <v>-0.184</v>
      </c>
      <c r="AC7233">
        <v>-0.35199999999999998</v>
      </c>
      <c r="AD7233">
        <v>6.16</v>
      </c>
      <c r="AE7233" t="s">
        <v>321</v>
      </c>
    </row>
    <row r="7234" spans="1:32" x14ac:dyDescent="0.2">
      <c r="A7234">
        <v>7233</v>
      </c>
      <c r="C7234">
        <v>177693</v>
      </c>
      <c r="D7234">
        <v>245937</v>
      </c>
      <c r="F7234">
        <v>19</v>
      </c>
      <c r="G7234">
        <v>8</v>
      </c>
      <c r="H7234">
        <v>52.1</v>
      </c>
      <c r="I7234" t="s">
        <v>26</v>
      </c>
      <c r="J7234">
        <v>55</v>
      </c>
      <c r="K7234">
        <v>43</v>
      </c>
      <c r="L7234">
        <v>13</v>
      </c>
      <c r="M7234">
        <v>-55</v>
      </c>
      <c r="N7234">
        <v>6.49</v>
      </c>
      <c r="P7234">
        <v>1.1000000000000001</v>
      </c>
      <c r="X7234" t="s">
        <v>45</v>
      </c>
      <c r="Y7234">
        <v>7233</v>
      </c>
      <c r="Z7234" s="1">
        <v>0.79782523148148154</v>
      </c>
      <c r="AA7234" t="s">
        <v>13370</v>
      </c>
      <c r="AB7234">
        <v>3.1E-2</v>
      </c>
      <c r="AC7234">
        <v>-0.11</v>
      </c>
      <c r="AD7234">
        <v>6.49</v>
      </c>
      <c r="AE7234" t="s">
        <v>45</v>
      </c>
    </row>
    <row r="7235" spans="1:32" x14ac:dyDescent="0.2">
      <c r="A7235">
        <v>7234</v>
      </c>
      <c r="B7235" t="s">
        <v>3704</v>
      </c>
      <c r="C7235">
        <v>177716</v>
      </c>
      <c r="D7235">
        <v>187683</v>
      </c>
      <c r="F7235">
        <v>19</v>
      </c>
      <c r="G7235">
        <v>6</v>
      </c>
      <c r="H7235">
        <v>56.4</v>
      </c>
      <c r="I7235" t="s">
        <v>26</v>
      </c>
      <c r="J7235">
        <v>27</v>
      </c>
      <c r="K7235">
        <v>40</v>
      </c>
      <c r="L7235">
        <v>14</v>
      </c>
      <c r="M7235">
        <v>-27</v>
      </c>
      <c r="N7235">
        <v>3.32</v>
      </c>
      <c r="P7235">
        <v>1.19</v>
      </c>
      <c r="R7235">
        <v>1.1499999999999999</v>
      </c>
      <c r="T7235">
        <v>0.59</v>
      </c>
      <c r="X7235" t="s">
        <v>1181</v>
      </c>
      <c r="Y7235">
        <v>7234</v>
      </c>
      <c r="Z7235" s="1">
        <v>0.79648611111111112</v>
      </c>
      <c r="AA7235" t="s">
        <v>13371</v>
      </c>
      <c r="AB7235">
        <v>-5.2999999999999999E-2</v>
      </c>
      <c r="AC7235">
        <v>-0.251</v>
      </c>
      <c r="AD7235">
        <v>3.32</v>
      </c>
      <c r="AE7235" t="s">
        <v>6894</v>
      </c>
      <c r="AF7235" t="s">
        <v>36</v>
      </c>
    </row>
    <row r="7236" spans="1:32" x14ac:dyDescent="0.2">
      <c r="A7236">
        <v>7235</v>
      </c>
      <c r="B7236" t="s">
        <v>3705</v>
      </c>
      <c r="C7236">
        <v>177724</v>
      </c>
      <c r="D7236">
        <v>104461</v>
      </c>
      <c r="E7236">
        <v>11724</v>
      </c>
      <c r="F7236">
        <v>19</v>
      </c>
      <c r="G7236">
        <v>5</v>
      </c>
      <c r="H7236">
        <v>24.6</v>
      </c>
      <c r="I7236" t="s">
        <v>24</v>
      </c>
      <c r="J7236">
        <v>13</v>
      </c>
      <c r="K7236">
        <v>51</v>
      </c>
      <c r="L7236">
        <v>48</v>
      </c>
      <c r="M7236">
        <v>13</v>
      </c>
      <c r="N7236">
        <v>2.99</v>
      </c>
      <c r="P7236">
        <v>0.01</v>
      </c>
      <c r="R7236">
        <v>-0.01</v>
      </c>
      <c r="T7236">
        <v>0</v>
      </c>
      <c r="X7236" t="s">
        <v>185</v>
      </c>
      <c r="Y7236">
        <v>7235</v>
      </c>
      <c r="Z7236" s="1">
        <v>0.79542361111111104</v>
      </c>
      <c r="AA7236" t="s">
        <v>13372</v>
      </c>
      <c r="AB7236">
        <v>-5.0000000000000001E-3</v>
      </c>
      <c r="AC7236">
        <v>-9.6000000000000002E-2</v>
      </c>
      <c r="AD7236">
        <v>2.99</v>
      </c>
      <c r="AE7236" t="s">
        <v>185</v>
      </c>
    </row>
    <row r="7237" spans="1:32" x14ac:dyDescent="0.2">
      <c r="A7237">
        <v>7236</v>
      </c>
      <c r="B7237" t="s">
        <v>3706</v>
      </c>
      <c r="C7237">
        <v>177756</v>
      </c>
      <c r="D7237">
        <v>143021</v>
      </c>
      <c r="F7237">
        <v>19</v>
      </c>
      <c r="G7237">
        <v>6</v>
      </c>
      <c r="H7237">
        <v>14.9</v>
      </c>
      <c r="I7237" t="s">
        <v>26</v>
      </c>
      <c r="J7237">
        <v>4</v>
      </c>
      <c r="K7237">
        <v>52</v>
      </c>
      <c r="L7237">
        <v>57</v>
      </c>
      <c r="M7237">
        <v>-4</v>
      </c>
      <c r="N7237">
        <v>3.44</v>
      </c>
      <c r="P7237">
        <v>-0.09</v>
      </c>
      <c r="R7237">
        <v>-0.27</v>
      </c>
      <c r="T7237">
        <v>-0.09</v>
      </c>
      <c r="X7237" t="s">
        <v>66</v>
      </c>
      <c r="Y7237">
        <v>7236</v>
      </c>
      <c r="Z7237" s="1">
        <v>0.79600578703703706</v>
      </c>
      <c r="AA7237" t="s">
        <v>13373</v>
      </c>
      <c r="AB7237">
        <v>-1.7000000000000001E-2</v>
      </c>
      <c r="AC7237">
        <v>-0.09</v>
      </c>
      <c r="AD7237">
        <v>3.44</v>
      </c>
      <c r="AE7237" t="s">
        <v>66</v>
      </c>
    </row>
    <row r="7238" spans="1:32" x14ac:dyDescent="0.2">
      <c r="A7238">
        <v>7237</v>
      </c>
      <c r="C7238">
        <v>177808</v>
      </c>
      <c r="D7238">
        <v>67782</v>
      </c>
      <c r="F7238">
        <v>19</v>
      </c>
      <c r="G7238">
        <v>4</v>
      </c>
      <c r="H7238">
        <v>57.9</v>
      </c>
      <c r="I7238" t="s">
        <v>24</v>
      </c>
      <c r="J7238">
        <v>31</v>
      </c>
      <c r="K7238">
        <v>44</v>
      </c>
      <c r="L7238">
        <v>40</v>
      </c>
      <c r="M7238">
        <v>31</v>
      </c>
      <c r="N7238">
        <v>5.56</v>
      </c>
      <c r="P7238">
        <v>1.54</v>
      </c>
      <c r="R7238">
        <v>1.91</v>
      </c>
      <c r="T7238">
        <v>0.91</v>
      </c>
      <c r="X7238" t="s">
        <v>53</v>
      </c>
      <c r="Y7238">
        <v>7237</v>
      </c>
      <c r="Z7238" s="1">
        <v>0.7951145833333334</v>
      </c>
      <c r="AA7238" t="s">
        <v>13374</v>
      </c>
      <c r="AB7238">
        <v>7.5999999999999998E-2</v>
      </c>
      <c r="AC7238">
        <v>-6.7000000000000004E-2</v>
      </c>
      <c r="AD7238">
        <v>5.56</v>
      </c>
      <c r="AE7238" t="s">
        <v>53</v>
      </c>
    </row>
    <row r="7239" spans="1:32" x14ac:dyDescent="0.2">
      <c r="A7239">
        <v>7238</v>
      </c>
      <c r="C7239">
        <v>177809</v>
      </c>
      <c r="D7239">
        <v>67781</v>
      </c>
      <c r="F7239">
        <v>19</v>
      </c>
      <c r="G7239">
        <v>4</v>
      </c>
      <c r="H7239">
        <v>58.3</v>
      </c>
      <c r="I7239" t="s">
        <v>24</v>
      </c>
      <c r="J7239">
        <v>30</v>
      </c>
      <c r="K7239">
        <v>44</v>
      </c>
      <c r="L7239">
        <v>0</v>
      </c>
      <c r="M7239">
        <v>30</v>
      </c>
      <c r="N7239">
        <v>6.06</v>
      </c>
      <c r="P7239">
        <v>1.55</v>
      </c>
      <c r="R7239">
        <v>1.88</v>
      </c>
      <c r="X7239" t="s">
        <v>4692</v>
      </c>
      <c r="Y7239">
        <v>7238</v>
      </c>
      <c r="Z7239" s="1">
        <v>0.79511921296296295</v>
      </c>
      <c r="AA7239" t="s">
        <v>13375</v>
      </c>
      <c r="AB7239">
        <v>0.03</v>
      </c>
      <c r="AC7239">
        <v>-2.1999999999999999E-2</v>
      </c>
      <c r="AD7239">
        <v>6.06</v>
      </c>
      <c r="AE7239" t="s">
        <v>5765</v>
      </c>
      <c r="AF7239" t="s">
        <v>36</v>
      </c>
    </row>
    <row r="7240" spans="1:32" x14ac:dyDescent="0.2">
      <c r="A7240">
        <v>7239</v>
      </c>
      <c r="C7240">
        <v>177817</v>
      </c>
      <c r="D7240">
        <v>162201</v>
      </c>
      <c r="F7240">
        <v>19</v>
      </c>
      <c r="G7240">
        <v>6</v>
      </c>
      <c r="H7240">
        <v>52.3</v>
      </c>
      <c r="I7240" t="s">
        <v>26</v>
      </c>
      <c r="J7240">
        <v>16</v>
      </c>
      <c r="K7240">
        <v>13</v>
      </c>
      <c r="L7240">
        <v>44</v>
      </c>
      <c r="M7240">
        <v>-16</v>
      </c>
      <c r="N7240">
        <v>6.03</v>
      </c>
      <c r="P7240">
        <v>-0.04</v>
      </c>
      <c r="R7240">
        <v>-0.35</v>
      </c>
      <c r="X7240" t="s">
        <v>2389</v>
      </c>
      <c r="Y7240">
        <v>7239</v>
      </c>
      <c r="Z7240" s="1">
        <v>0.79643865740740738</v>
      </c>
      <c r="AA7240" t="s">
        <v>13376</v>
      </c>
      <c r="AB7240">
        <v>2.1000000000000001E-2</v>
      </c>
      <c r="AC7240">
        <v>4.0000000000000001E-3</v>
      </c>
      <c r="AD7240">
        <v>6.03</v>
      </c>
      <c r="AE7240" t="s">
        <v>2389</v>
      </c>
    </row>
    <row r="7241" spans="1:32" x14ac:dyDescent="0.2">
      <c r="A7241">
        <v>7240</v>
      </c>
      <c r="C7241">
        <v>177846</v>
      </c>
      <c r="D7241">
        <v>187701</v>
      </c>
      <c r="F7241">
        <v>19</v>
      </c>
      <c r="G7241">
        <v>7</v>
      </c>
      <c r="H7241">
        <v>30.9</v>
      </c>
      <c r="I7241" t="s">
        <v>26</v>
      </c>
      <c r="J7241">
        <v>28</v>
      </c>
      <c r="K7241">
        <v>38</v>
      </c>
      <c r="L7241">
        <v>13</v>
      </c>
      <c r="M7241">
        <v>-28</v>
      </c>
      <c r="N7241">
        <v>6.04</v>
      </c>
      <c r="P7241">
        <v>1.61</v>
      </c>
      <c r="X7241" t="s">
        <v>105</v>
      </c>
      <c r="Y7241">
        <v>7240</v>
      </c>
      <c r="Z7241" s="1">
        <v>0.79688541666666668</v>
      </c>
      <c r="AA7241" t="s">
        <v>13377</v>
      </c>
      <c r="AB7241">
        <v>8.0000000000000002E-3</v>
      </c>
      <c r="AC7241">
        <v>-0.01</v>
      </c>
      <c r="AD7241">
        <v>6.04</v>
      </c>
      <c r="AE7241" t="s">
        <v>105</v>
      </c>
    </row>
    <row r="7242" spans="1:32" x14ac:dyDescent="0.2">
      <c r="A7242">
        <v>7241</v>
      </c>
      <c r="C7242">
        <v>177863</v>
      </c>
      <c r="D7242">
        <v>162204</v>
      </c>
      <c r="E7242">
        <v>11743</v>
      </c>
      <c r="F7242">
        <v>19</v>
      </c>
      <c r="G7242">
        <v>7</v>
      </c>
      <c r="H7242">
        <v>8.5</v>
      </c>
      <c r="I7242" t="s">
        <v>26</v>
      </c>
      <c r="J7242">
        <v>18</v>
      </c>
      <c r="K7242">
        <v>44</v>
      </c>
      <c r="L7242">
        <v>16</v>
      </c>
      <c r="M7242">
        <v>-18</v>
      </c>
      <c r="N7242">
        <v>6.29</v>
      </c>
      <c r="P7242">
        <v>-0.04</v>
      </c>
      <c r="R7242">
        <v>-0.41</v>
      </c>
      <c r="X7242" t="s">
        <v>111</v>
      </c>
      <c r="Y7242">
        <v>7241</v>
      </c>
      <c r="Z7242" s="1">
        <v>0.79662615740740739</v>
      </c>
      <c r="AA7242" t="s">
        <v>13378</v>
      </c>
      <c r="AB7242">
        <v>1.9E-2</v>
      </c>
      <c r="AC7242">
        <v>-4.0000000000000001E-3</v>
      </c>
      <c r="AD7242">
        <v>6.29</v>
      </c>
      <c r="AE7242" t="s">
        <v>111</v>
      </c>
    </row>
    <row r="7243" spans="1:32" x14ac:dyDescent="0.2">
      <c r="A7243">
        <v>7242</v>
      </c>
      <c r="B7243" t="s">
        <v>3707</v>
      </c>
      <c r="C7243">
        <v>177873</v>
      </c>
      <c r="D7243">
        <v>229513</v>
      </c>
      <c r="F7243">
        <v>19</v>
      </c>
      <c r="G7243">
        <v>8</v>
      </c>
      <c r="H7243">
        <v>20.9</v>
      </c>
      <c r="I7243" t="s">
        <v>26</v>
      </c>
      <c r="J7243">
        <v>40</v>
      </c>
      <c r="K7243">
        <v>29</v>
      </c>
      <c r="L7243">
        <v>48</v>
      </c>
      <c r="M7243">
        <v>-40</v>
      </c>
      <c r="N7243">
        <v>4.59</v>
      </c>
      <c r="P7243">
        <v>1.0900000000000001</v>
      </c>
      <c r="R7243">
        <v>1.03</v>
      </c>
      <c r="X7243" t="s">
        <v>45</v>
      </c>
      <c r="Y7243">
        <v>7242</v>
      </c>
      <c r="Z7243" s="1">
        <v>0.7974641203703704</v>
      </c>
      <c r="AA7243" t="s">
        <v>13379</v>
      </c>
      <c r="AB7243">
        <v>3.6999999999999998E-2</v>
      </c>
      <c r="AC7243">
        <v>-2.5999999999999999E-2</v>
      </c>
      <c r="AD7243">
        <v>4.59</v>
      </c>
      <c r="AE7243" t="s">
        <v>45</v>
      </c>
    </row>
    <row r="7244" spans="1:32" x14ac:dyDescent="0.2">
      <c r="A7244">
        <v>7243</v>
      </c>
      <c r="C7244">
        <v>177940</v>
      </c>
      <c r="D7244">
        <v>124266</v>
      </c>
      <c r="E7244" t="s">
        <v>3708</v>
      </c>
      <c r="F7244">
        <v>19</v>
      </c>
      <c r="G7244">
        <v>6</v>
      </c>
      <c r="H7244">
        <v>22.2</v>
      </c>
      <c r="I7244" t="s">
        <v>24</v>
      </c>
      <c r="J7244">
        <v>8</v>
      </c>
      <c r="K7244">
        <v>13</v>
      </c>
      <c r="L7244">
        <v>48</v>
      </c>
      <c r="M7244">
        <v>8</v>
      </c>
      <c r="N7244">
        <v>6.09</v>
      </c>
      <c r="P7244">
        <v>1.6</v>
      </c>
      <c r="R7244">
        <v>0.37</v>
      </c>
      <c r="X7244" t="s">
        <v>2936</v>
      </c>
      <c r="Y7244">
        <v>7243</v>
      </c>
      <c r="Z7244" s="1">
        <v>0.79609027777777774</v>
      </c>
      <c r="AA7244" t="s">
        <v>13380</v>
      </c>
      <c r="AB7244">
        <v>6.0000000000000001E-3</v>
      </c>
      <c r="AC7244">
        <v>-7.0999999999999994E-2</v>
      </c>
      <c r="AD7244">
        <v>6.09</v>
      </c>
      <c r="AE7244" t="s">
        <v>6230</v>
      </c>
    </row>
    <row r="7245" spans="1:32" x14ac:dyDescent="0.2">
      <c r="A7245">
        <v>7244</v>
      </c>
      <c r="C7245">
        <v>178003</v>
      </c>
      <c r="D7245">
        <v>86796</v>
      </c>
      <c r="F7245">
        <v>19</v>
      </c>
      <c r="G7245">
        <v>5</v>
      </c>
      <c r="H7245">
        <v>47.1</v>
      </c>
      <c r="I7245" t="s">
        <v>24</v>
      </c>
      <c r="J7245">
        <v>29</v>
      </c>
      <c r="K7245">
        <v>55</v>
      </c>
      <c r="L7245">
        <v>18</v>
      </c>
      <c r="M7245">
        <v>29</v>
      </c>
      <c r="N7245">
        <v>6.31</v>
      </c>
      <c r="P7245">
        <v>1.65</v>
      </c>
      <c r="R7245">
        <v>1.98</v>
      </c>
      <c r="X7245" t="s">
        <v>53</v>
      </c>
      <c r="Y7245">
        <v>7244</v>
      </c>
      <c r="Z7245" s="1">
        <v>0.7956840277777778</v>
      </c>
      <c r="AA7245" t="s">
        <v>13381</v>
      </c>
      <c r="AB7245">
        <v>-5.0000000000000001E-3</v>
      </c>
      <c r="AC7245">
        <v>-8.9999999999999993E-3</v>
      </c>
      <c r="AD7245">
        <v>6.31</v>
      </c>
      <c r="AE7245" t="s">
        <v>53</v>
      </c>
    </row>
    <row r="7246" spans="1:32" x14ac:dyDescent="0.2">
      <c r="A7246">
        <v>7245</v>
      </c>
      <c r="C7246">
        <v>178065</v>
      </c>
      <c r="D7246">
        <v>124282</v>
      </c>
      <c r="F7246">
        <v>19</v>
      </c>
      <c r="G7246">
        <v>7</v>
      </c>
      <c r="H7246">
        <v>9.1</v>
      </c>
      <c r="I7246" t="s">
        <v>24</v>
      </c>
      <c r="J7246">
        <v>0</v>
      </c>
      <c r="K7246">
        <v>38</v>
      </c>
      <c r="L7246">
        <v>30</v>
      </c>
      <c r="M7246">
        <v>0</v>
      </c>
      <c r="N7246">
        <v>6.56</v>
      </c>
      <c r="P7246">
        <v>0.05</v>
      </c>
      <c r="R7246">
        <v>-0.28000000000000003</v>
      </c>
      <c r="X7246" t="s">
        <v>39</v>
      </c>
      <c r="Y7246">
        <v>7245</v>
      </c>
      <c r="Z7246" s="1">
        <v>0.79663310185185188</v>
      </c>
      <c r="AA7246" t="s">
        <v>13382</v>
      </c>
      <c r="AB7246">
        <v>3.0000000000000001E-3</v>
      </c>
      <c r="AC7246">
        <v>8.9999999999999993E-3</v>
      </c>
      <c r="AD7246">
        <v>6.56</v>
      </c>
      <c r="AE7246" t="s">
        <v>39</v>
      </c>
    </row>
    <row r="7247" spans="1:32" x14ac:dyDescent="0.2">
      <c r="A7247">
        <v>7246</v>
      </c>
      <c r="C7247">
        <v>178075</v>
      </c>
      <c r="D7247">
        <v>187718</v>
      </c>
      <c r="F7247">
        <v>19</v>
      </c>
      <c r="G7247">
        <v>8</v>
      </c>
      <c r="H7247">
        <v>14.6</v>
      </c>
      <c r="I7247" t="s">
        <v>26</v>
      </c>
      <c r="J7247">
        <v>24</v>
      </c>
      <c r="K7247">
        <v>39</v>
      </c>
      <c r="L7247">
        <v>25</v>
      </c>
      <c r="M7247">
        <v>-24</v>
      </c>
      <c r="N7247">
        <v>6.3</v>
      </c>
      <c r="P7247">
        <v>0.04</v>
      </c>
      <c r="R7247">
        <v>-0.24</v>
      </c>
      <c r="X7247" t="s">
        <v>39</v>
      </c>
      <c r="Y7247">
        <v>7246</v>
      </c>
      <c r="Z7247" s="1">
        <v>0.79739120370370375</v>
      </c>
      <c r="AA7247" t="s">
        <v>13383</v>
      </c>
      <c r="AB7247">
        <v>1.7999999999999999E-2</v>
      </c>
      <c r="AC7247">
        <v>5.0000000000000001E-3</v>
      </c>
      <c r="AD7247">
        <v>6.3</v>
      </c>
      <c r="AE7247" t="s">
        <v>39</v>
      </c>
    </row>
    <row r="7248" spans="1:32" x14ac:dyDescent="0.2">
      <c r="A7248">
        <v>7247</v>
      </c>
      <c r="C7248">
        <v>178089</v>
      </c>
      <c r="D7248">
        <v>9296</v>
      </c>
      <c r="F7248">
        <v>18</v>
      </c>
      <c r="G7248">
        <v>57</v>
      </c>
      <c r="H7248">
        <v>57.2</v>
      </c>
      <c r="I7248" t="s">
        <v>24</v>
      </c>
      <c r="J7248">
        <v>77</v>
      </c>
      <c r="K7248">
        <v>3</v>
      </c>
      <c r="L7248">
        <v>3</v>
      </c>
      <c r="M7248">
        <v>77</v>
      </c>
      <c r="N7248">
        <v>6.54</v>
      </c>
      <c r="P7248">
        <v>0.38</v>
      </c>
      <c r="R7248">
        <v>-0.06</v>
      </c>
      <c r="X7248" t="s">
        <v>63</v>
      </c>
      <c r="Y7248">
        <v>7247</v>
      </c>
      <c r="Z7248" s="1">
        <v>0.79024537037037035</v>
      </c>
      <c r="AA7248" t="s">
        <v>13384</v>
      </c>
      <c r="AB7248">
        <v>-3.9E-2</v>
      </c>
      <c r="AC7248">
        <v>-6.4000000000000001E-2</v>
      </c>
      <c r="AD7248">
        <v>6.54</v>
      </c>
      <c r="AE7248" t="s">
        <v>63</v>
      </c>
    </row>
    <row r="7249" spans="1:32" x14ac:dyDescent="0.2">
      <c r="A7249">
        <v>7248</v>
      </c>
      <c r="B7249" t="s">
        <v>3709</v>
      </c>
      <c r="C7249">
        <v>178125</v>
      </c>
      <c r="D7249">
        <v>104488</v>
      </c>
      <c r="E7249" t="s">
        <v>3710</v>
      </c>
      <c r="F7249">
        <v>19</v>
      </c>
      <c r="G7249">
        <v>6</v>
      </c>
      <c r="H7249">
        <v>58.6</v>
      </c>
      <c r="I7249" t="s">
        <v>24</v>
      </c>
      <c r="J7249">
        <v>11</v>
      </c>
      <c r="K7249">
        <v>4</v>
      </c>
      <c r="L7249">
        <v>17</v>
      </c>
      <c r="M7249">
        <v>11</v>
      </c>
      <c r="N7249">
        <v>5.09</v>
      </c>
      <c r="P7249">
        <v>-7.0000000000000007E-2</v>
      </c>
      <c r="R7249">
        <v>-0.39</v>
      </c>
      <c r="X7249" t="s">
        <v>111</v>
      </c>
      <c r="Y7249">
        <v>7248</v>
      </c>
      <c r="Z7249" s="1">
        <v>0.79651157407407414</v>
      </c>
      <c r="AA7249" t="s">
        <v>13385</v>
      </c>
      <c r="AB7249">
        <v>5.0000000000000001E-3</v>
      </c>
      <c r="AC7249">
        <v>-2.5999999999999999E-2</v>
      </c>
      <c r="AD7249">
        <v>5.09</v>
      </c>
      <c r="AE7249" t="s">
        <v>111</v>
      </c>
    </row>
    <row r="7250" spans="1:32" x14ac:dyDescent="0.2">
      <c r="A7250">
        <v>7249</v>
      </c>
      <c r="C7250">
        <v>178175</v>
      </c>
      <c r="D7250">
        <v>162229</v>
      </c>
      <c r="E7250" t="s">
        <v>3711</v>
      </c>
      <c r="F7250">
        <v>19</v>
      </c>
      <c r="G7250">
        <v>8</v>
      </c>
      <c r="H7250">
        <v>16.7</v>
      </c>
      <c r="I7250" t="s">
        <v>26</v>
      </c>
      <c r="J7250">
        <v>19</v>
      </c>
      <c r="K7250">
        <v>17</v>
      </c>
      <c r="L7250">
        <v>24</v>
      </c>
      <c r="M7250">
        <v>-19</v>
      </c>
      <c r="N7250">
        <v>5.54</v>
      </c>
      <c r="P7250">
        <v>-0.11</v>
      </c>
      <c r="R7250">
        <v>-0.78</v>
      </c>
      <c r="T7250">
        <v>-0.04</v>
      </c>
      <c r="X7250" t="s">
        <v>2469</v>
      </c>
      <c r="Y7250">
        <v>7249</v>
      </c>
      <c r="Z7250" s="1">
        <v>0.79741550925925919</v>
      </c>
      <c r="AA7250" t="s">
        <v>13386</v>
      </c>
      <c r="AB7250">
        <v>6.0000000000000001E-3</v>
      </c>
      <c r="AC7250">
        <v>8.0000000000000002E-3</v>
      </c>
      <c r="AD7250">
        <v>5.54</v>
      </c>
      <c r="AE7250" t="s">
        <v>2469</v>
      </c>
    </row>
    <row r="7251" spans="1:32" x14ac:dyDescent="0.2">
      <c r="A7251">
        <v>7250</v>
      </c>
      <c r="C7251">
        <v>178187</v>
      </c>
      <c r="D7251">
        <v>86817</v>
      </c>
      <c r="F7251">
        <v>19</v>
      </c>
      <c r="G7251">
        <v>6</v>
      </c>
      <c r="H7251">
        <v>38.4</v>
      </c>
      <c r="I7251" t="s">
        <v>24</v>
      </c>
      <c r="J7251">
        <v>24</v>
      </c>
      <c r="K7251">
        <v>15</v>
      </c>
      <c r="L7251">
        <v>3</v>
      </c>
      <c r="M7251">
        <v>24</v>
      </c>
      <c r="N7251">
        <v>5.77</v>
      </c>
      <c r="P7251">
        <v>0.09</v>
      </c>
      <c r="Q7251" t="s">
        <v>2818</v>
      </c>
      <c r="X7251" t="s">
        <v>202</v>
      </c>
      <c r="Y7251">
        <v>7250</v>
      </c>
      <c r="Z7251" s="1">
        <v>0.79627777777777775</v>
      </c>
      <c r="AA7251" t="s">
        <v>13387</v>
      </c>
      <c r="AB7251">
        <v>5.5E-2</v>
      </c>
      <c r="AC7251">
        <v>1.4999999999999999E-2</v>
      </c>
      <c r="AD7251">
        <v>5.77</v>
      </c>
      <c r="AE7251" t="s">
        <v>202</v>
      </c>
    </row>
    <row r="7252" spans="1:32" x14ac:dyDescent="0.2">
      <c r="A7252">
        <v>7251</v>
      </c>
      <c r="B7252" t="s">
        <v>3712</v>
      </c>
      <c r="C7252">
        <v>178207</v>
      </c>
      <c r="D7252">
        <v>31371</v>
      </c>
      <c r="F7252">
        <v>19</v>
      </c>
      <c r="G7252">
        <v>4</v>
      </c>
      <c r="H7252">
        <v>55.2</v>
      </c>
      <c r="I7252" t="s">
        <v>24</v>
      </c>
      <c r="J7252">
        <v>53</v>
      </c>
      <c r="K7252">
        <v>23</v>
      </c>
      <c r="L7252">
        <v>48</v>
      </c>
      <c r="M7252">
        <v>53</v>
      </c>
      <c r="N7252">
        <v>5.38</v>
      </c>
      <c r="P7252">
        <v>-0.01</v>
      </c>
      <c r="R7252">
        <v>-0.08</v>
      </c>
      <c r="X7252" t="s">
        <v>185</v>
      </c>
      <c r="Y7252">
        <v>7251</v>
      </c>
      <c r="Z7252" s="1">
        <v>0.79508333333333336</v>
      </c>
      <c r="AA7252" t="s">
        <v>13388</v>
      </c>
      <c r="AB7252">
        <v>-3.0000000000000001E-3</v>
      </c>
      <c r="AC7252">
        <v>2.5000000000000001E-2</v>
      </c>
      <c r="AD7252">
        <v>5.38</v>
      </c>
      <c r="AE7252" t="s">
        <v>185</v>
      </c>
    </row>
    <row r="7253" spans="1:32" x14ac:dyDescent="0.2">
      <c r="A7253">
        <v>7252</v>
      </c>
      <c r="C7253">
        <v>178208</v>
      </c>
      <c r="D7253">
        <v>48071</v>
      </c>
      <c r="F7253">
        <v>19</v>
      </c>
      <c r="G7253">
        <v>5</v>
      </c>
      <c r="H7253">
        <v>9.9</v>
      </c>
      <c r="I7253" t="s">
        <v>24</v>
      </c>
      <c r="J7253">
        <v>49</v>
      </c>
      <c r="K7253">
        <v>55</v>
      </c>
      <c r="L7253">
        <v>24</v>
      </c>
      <c r="M7253">
        <v>49</v>
      </c>
      <c r="N7253">
        <v>6.43</v>
      </c>
      <c r="O7253" t="s">
        <v>103</v>
      </c>
      <c r="X7253" t="s">
        <v>105</v>
      </c>
      <c r="Y7253">
        <v>7252</v>
      </c>
      <c r="Z7253" s="1">
        <v>0.79525347222222231</v>
      </c>
      <c r="AA7253" t="s">
        <v>13389</v>
      </c>
      <c r="AB7253">
        <v>-4.0000000000000001E-3</v>
      </c>
      <c r="AC7253">
        <v>1.4E-2</v>
      </c>
      <c r="AD7253">
        <v>6.43</v>
      </c>
      <c r="AE7253" t="s">
        <v>105</v>
      </c>
    </row>
    <row r="7254" spans="1:32" x14ac:dyDescent="0.2">
      <c r="A7254">
        <v>7253</v>
      </c>
      <c r="C7254">
        <v>178233</v>
      </c>
      <c r="D7254">
        <v>86819</v>
      </c>
      <c r="F7254">
        <v>19</v>
      </c>
      <c r="G7254">
        <v>6</v>
      </c>
      <c r="H7254">
        <v>37.700000000000003</v>
      </c>
      <c r="I7254" t="s">
        <v>24</v>
      </c>
      <c r="J7254">
        <v>28</v>
      </c>
      <c r="K7254">
        <v>37</v>
      </c>
      <c r="L7254">
        <v>43</v>
      </c>
      <c r="M7254">
        <v>28</v>
      </c>
      <c r="N7254">
        <v>5.55</v>
      </c>
      <c r="P7254">
        <v>0.28999999999999998</v>
      </c>
      <c r="R7254">
        <v>0.04</v>
      </c>
      <c r="X7254" t="s">
        <v>423</v>
      </c>
      <c r="Y7254">
        <v>7253</v>
      </c>
      <c r="Z7254" s="1">
        <v>0.7962696759259259</v>
      </c>
      <c r="AA7254" t="s">
        <v>13390</v>
      </c>
      <c r="AB7254">
        <v>7.5999999999999998E-2</v>
      </c>
      <c r="AC7254">
        <v>8.5000000000000006E-2</v>
      </c>
      <c r="AD7254">
        <v>5.55</v>
      </c>
      <c r="AE7254" t="s">
        <v>423</v>
      </c>
    </row>
    <row r="7255" spans="1:32" x14ac:dyDescent="0.2">
      <c r="A7255">
        <v>7254</v>
      </c>
      <c r="B7255" t="s">
        <v>3713</v>
      </c>
      <c r="C7255">
        <v>178253</v>
      </c>
      <c r="D7255">
        <v>210990</v>
      </c>
      <c r="F7255">
        <v>19</v>
      </c>
      <c r="G7255">
        <v>9</v>
      </c>
      <c r="H7255">
        <v>28.3</v>
      </c>
      <c r="I7255" t="s">
        <v>26</v>
      </c>
      <c r="J7255">
        <v>37</v>
      </c>
      <c r="K7255">
        <v>54</v>
      </c>
      <c r="L7255">
        <v>16</v>
      </c>
      <c r="M7255">
        <v>-37</v>
      </c>
      <c r="N7255">
        <v>4.1100000000000003</v>
      </c>
      <c r="P7255">
        <v>0.04</v>
      </c>
      <c r="R7255">
        <v>0.08</v>
      </c>
      <c r="T7255">
        <v>0</v>
      </c>
      <c r="X7255" t="s">
        <v>114</v>
      </c>
      <c r="Y7255">
        <v>7254</v>
      </c>
      <c r="Z7255" s="1">
        <v>0.79824421296296288</v>
      </c>
      <c r="AA7255" t="s">
        <v>13391</v>
      </c>
      <c r="AB7255">
        <v>8.4000000000000005E-2</v>
      </c>
      <c r="AC7255">
        <v>-9.8000000000000004E-2</v>
      </c>
      <c r="AD7255">
        <v>4.1100000000000003</v>
      </c>
      <c r="AE7255" t="s">
        <v>114</v>
      </c>
    </row>
    <row r="7256" spans="1:32" x14ac:dyDescent="0.2">
      <c r="A7256">
        <v>7255</v>
      </c>
      <c r="C7256">
        <v>178254</v>
      </c>
      <c r="D7256">
        <v>210994</v>
      </c>
      <c r="F7256">
        <v>19</v>
      </c>
      <c r="G7256">
        <v>9</v>
      </c>
      <c r="H7256">
        <v>39.700000000000003</v>
      </c>
      <c r="I7256" t="s">
        <v>26</v>
      </c>
      <c r="J7256">
        <v>39</v>
      </c>
      <c r="K7256">
        <v>49</v>
      </c>
      <c r="L7256">
        <v>41</v>
      </c>
      <c r="M7256">
        <v>-39</v>
      </c>
      <c r="N7256">
        <v>6.46</v>
      </c>
      <c r="P7256">
        <v>1.06</v>
      </c>
      <c r="X7256" t="s">
        <v>54</v>
      </c>
      <c r="Y7256">
        <v>7255</v>
      </c>
      <c r="Z7256" s="1">
        <v>0.79837615740740742</v>
      </c>
      <c r="AA7256" t="s">
        <v>13392</v>
      </c>
      <c r="AB7256">
        <v>-1E-3</v>
      </c>
      <c r="AC7256">
        <v>-4.9000000000000002E-2</v>
      </c>
      <c r="AD7256">
        <v>6.46</v>
      </c>
      <c r="AE7256" t="s">
        <v>54</v>
      </c>
    </row>
    <row r="7257" spans="1:32" x14ac:dyDescent="0.2">
      <c r="A7257">
        <v>7256</v>
      </c>
      <c r="C7257">
        <v>178299</v>
      </c>
      <c r="D7257">
        <v>210996</v>
      </c>
      <c r="F7257">
        <v>19</v>
      </c>
      <c r="G7257">
        <v>9</v>
      </c>
      <c r="H7257">
        <v>36.4</v>
      </c>
      <c r="I7257" t="s">
        <v>26</v>
      </c>
      <c r="J7257">
        <v>36</v>
      </c>
      <c r="K7257">
        <v>9</v>
      </c>
      <c r="L7257">
        <v>53</v>
      </c>
      <c r="M7257">
        <v>-36</v>
      </c>
      <c r="N7257">
        <v>6.56</v>
      </c>
      <c r="P7257">
        <v>-0.02</v>
      </c>
      <c r="X7257" t="s">
        <v>123</v>
      </c>
      <c r="Y7257">
        <v>7256</v>
      </c>
      <c r="Z7257" s="1">
        <v>0.79833796296296289</v>
      </c>
      <c r="AA7257" t="s">
        <v>10422</v>
      </c>
      <c r="AB7257">
        <v>-8.0000000000000002E-3</v>
      </c>
      <c r="AC7257">
        <v>-1.2999999999999999E-2</v>
      </c>
      <c r="AD7257">
        <v>6.56</v>
      </c>
      <c r="AE7257" t="s">
        <v>123</v>
      </c>
    </row>
    <row r="7258" spans="1:32" x14ac:dyDescent="0.2">
      <c r="A7258">
        <v>7257</v>
      </c>
      <c r="C7258">
        <v>178322</v>
      </c>
      <c r="D7258">
        <v>229531</v>
      </c>
      <c r="F7258">
        <v>19</v>
      </c>
      <c r="G7258">
        <v>9</v>
      </c>
      <c r="H7258">
        <v>57.8</v>
      </c>
      <c r="I7258" t="s">
        <v>26</v>
      </c>
      <c r="J7258">
        <v>41</v>
      </c>
      <c r="K7258">
        <v>53</v>
      </c>
      <c r="L7258">
        <v>33</v>
      </c>
      <c r="M7258">
        <v>-41</v>
      </c>
      <c r="N7258">
        <v>5.88</v>
      </c>
      <c r="P7258">
        <v>-0.08</v>
      </c>
      <c r="R7258">
        <v>-0.46</v>
      </c>
      <c r="X7258" t="s">
        <v>3714</v>
      </c>
      <c r="Y7258">
        <v>7257</v>
      </c>
      <c r="Z7258" s="1">
        <v>0.79858564814814814</v>
      </c>
      <c r="AA7258" t="s">
        <v>13393</v>
      </c>
      <c r="AB7258">
        <v>0.01</v>
      </c>
      <c r="AC7258">
        <v>-0.02</v>
      </c>
      <c r="AD7258">
        <v>5.88</v>
      </c>
      <c r="AE7258" t="s">
        <v>13394</v>
      </c>
      <c r="AF7258" t="s">
        <v>36</v>
      </c>
    </row>
    <row r="7259" spans="1:32" x14ac:dyDescent="0.2">
      <c r="A7259">
        <v>7258</v>
      </c>
      <c r="C7259">
        <v>178329</v>
      </c>
      <c r="D7259">
        <v>48084</v>
      </c>
      <c r="F7259">
        <v>19</v>
      </c>
      <c r="G7259">
        <v>6</v>
      </c>
      <c r="H7259">
        <v>17</v>
      </c>
      <c r="I7259" t="s">
        <v>24</v>
      </c>
      <c r="J7259">
        <v>41</v>
      </c>
      <c r="K7259">
        <v>24</v>
      </c>
      <c r="L7259">
        <v>50</v>
      </c>
      <c r="M7259">
        <v>41</v>
      </c>
      <c r="N7259">
        <v>6.49</v>
      </c>
      <c r="P7259">
        <v>-0.15</v>
      </c>
      <c r="R7259">
        <v>-0.64</v>
      </c>
      <c r="X7259" t="s">
        <v>368</v>
      </c>
      <c r="Y7259">
        <v>7258</v>
      </c>
      <c r="Z7259" s="1">
        <v>0.79603009259259261</v>
      </c>
      <c r="AA7259" t="s">
        <v>13395</v>
      </c>
      <c r="AB7259">
        <v>3.0000000000000001E-3</v>
      </c>
      <c r="AC7259">
        <v>-2E-3</v>
      </c>
      <c r="AD7259">
        <v>6.49</v>
      </c>
      <c r="AE7259" t="s">
        <v>368</v>
      </c>
    </row>
    <row r="7260" spans="1:32" x14ac:dyDescent="0.2">
      <c r="A7260">
        <v>7259</v>
      </c>
      <c r="B7260" t="s">
        <v>3715</v>
      </c>
      <c r="C7260">
        <v>178345</v>
      </c>
      <c r="D7260">
        <v>211005</v>
      </c>
      <c r="F7260">
        <v>19</v>
      </c>
      <c r="G7260">
        <v>10</v>
      </c>
      <c r="H7260">
        <v>1.7</v>
      </c>
      <c r="I7260" t="s">
        <v>26</v>
      </c>
      <c r="J7260">
        <v>39</v>
      </c>
      <c r="K7260">
        <v>20</v>
      </c>
      <c r="L7260">
        <v>27</v>
      </c>
      <c r="M7260">
        <v>-39</v>
      </c>
      <c r="N7260">
        <v>4.1100000000000003</v>
      </c>
      <c r="P7260">
        <v>1.2</v>
      </c>
      <c r="R7260">
        <v>1.07</v>
      </c>
      <c r="T7260">
        <v>0.61</v>
      </c>
      <c r="X7260" t="s">
        <v>119</v>
      </c>
      <c r="Y7260">
        <v>7259</v>
      </c>
      <c r="Z7260" s="1">
        <v>0.79863078703703705</v>
      </c>
      <c r="AA7260" t="s">
        <v>13396</v>
      </c>
      <c r="AB7260">
        <v>3.0000000000000001E-3</v>
      </c>
      <c r="AC7260">
        <v>-3.7999999999999999E-2</v>
      </c>
      <c r="AD7260">
        <v>4.1100000000000003</v>
      </c>
      <c r="AE7260" t="s">
        <v>119</v>
      </c>
    </row>
    <row r="7261" spans="1:32" x14ac:dyDescent="0.2">
      <c r="A7261">
        <v>7260</v>
      </c>
      <c r="C7261">
        <v>178428</v>
      </c>
      <c r="D7261">
        <v>104511</v>
      </c>
      <c r="E7261" t="s">
        <v>30</v>
      </c>
      <c r="F7261">
        <v>19</v>
      </c>
      <c r="G7261">
        <v>7</v>
      </c>
      <c r="H7261">
        <v>57.3</v>
      </c>
      <c r="I7261" t="s">
        <v>24</v>
      </c>
      <c r="J7261">
        <v>16</v>
      </c>
      <c r="K7261">
        <v>51</v>
      </c>
      <c r="L7261">
        <v>12</v>
      </c>
      <c r="M7261">
        <v>16</v>
      </c>
      <c r="N7261">
        <v>6.07</v>
      </c>
      <c r="P7261">
        <v>0.7</v>
      </c>
      <c r="R7261">
        <v>0.27</v>
      </c>
      <c r="T7261">
        <v>0.36</v>
      </c>
      <c r="X7261" t="s">
        <v>35</v>
      </c>
      <c r="Y7261">
        <v>7260</v>
      </c>
      <c r="Z7261" s="1">
        <v>0.79719097222222224</v>
      </c>
      <c r="AA7261" t="s">
        <v>13397</v>
      </c>
      <c r="AB7261">
        <v>0.06</v>
      </c>
      <c r="AC7261">
        <v>-0.30599999999999999</v>
      </c>
      <c r="AD7261">
        <v>6.07</v>
      </c>
      <c r="AE7261" t="s">
        <v>35</v>
      </c>
    </row>
    <row r="7262" spans="1:32" x14ac:dyDescent="0.2">
      <c r="A7262">
        <v>7261</v>
      </c>
      <c r="B7262" t="s">
        <v>3716</v>
      </c>
      <c r="C7262">
        <v>178449</v>
      </c>
      <c r="D7262">
        <v>67835</v>
      </c>
      <c r="F7262">
        <v>19</v>
      </c>
      <c r="G7262">
        <v>7</v>
      </c>
      <c r="H7262">
        <v>25.6</v>
      </c>
      <c r="I7262" t="s">
        <v>24</v>
      </c>
      <c r="J7262">
        <v>32</v>
      </c>
      <c r="K7262">
        <v>30</v>
      </c>
      <c r="L7262">
        <v>6</v>
      </c>
      <c r="M7262">
        <v>32</v>
      </c>
      <c r="N7262">
        <v>5.23</v>
      </c>
      <c r="P7262">
        <v>0.34</v>
      </c>
      <c r="R7262">
        <v>7.0000000000000007E-2</v>
      </c>
      <c r="X7262" t="s">
        <v>264</v>
      </c>
      <c r="Y7262">
        <v>7261</v>
      </c>
      <c r="Z7262" s="1">
        <v>0.79682407407407407</v>
      </c>
      <c r="AA7262" t="s">
        <v>13398</v>
      </c>
      <c r="AB7262">
        <v>0.13</v>
      </c>
      <c r="AC7262">
        <v>2.3E-2</v>
      </c>
      <c r="AD7262">
        <v>5.23</v>
      </c>
      <c r="AE7262" t="s">
        <v>264</v>
      </c>
    </row>
    <row r="7263" spans="1:32" x14ac:dyDescent="0.2">
      <c r="A7263">
        <v>7262</v>
      </c>
      <c r="B7263" t="s">
        <v>3717</v>
      </c>
      <c r="C7263">
        <v>178475</v>
      </c>
      <c r="D7263">
        <v>67834</v>
      </c>
      <c r="F7263">
        <v>19</v>
      </c>
      <c r="G7263">
        <v>7</v>
      </c>
      <c r="H7263">
        <v>18.100000000000001</v>
      </c>
      <c r="I7263" t="s">
        <v>24</v>
      </c>
      <c r="J7263">
        <v>36</v>
      </c>
      <c r="K7263">
        <v>6</v>
      </c>
      <c r="L7263">
        <v>1</v>
      </c>
      <c r="M7263">
        <v>36</v>
      </c>
      <c r="N7263">
        <v>5.28</v>
      </c>
      <c r="P7263">
        <v>-0.11</v>
      </c>
      <c r="R7263">
        <v>-0.51</v>
      </c>
      <c r="X7263" t="s">
        <v>3139</v>
      </c>
      <c r="Y7263">
        <v>7262</v>
      </c>
      <c r="Z7263" s="1">
        <v>0.79673726851851845</v>
      </c>
      <c r="AA7263" t="s">
        <v>13399</v>
      </c>
      <c r="AB7263">
        <v>1E-3</v>
      </c>
      <c r="AC7263">
        <v>-4.0000000000000001E-3</v>
      </c>
      <c r="AD7263">
        <v>5.28</v>
      </c>
      <c r="AE7263" t="s">
        <v>3139</v>
      </c>
    </row>
    <row r="7264" spans="1:32" x14ac:dyDescent="0.2">
      <c r="A7264">
        <v>7263</v>
      </c>
      <c r="C7264">
        <v>178476</v>
      </c>
      <c r="D7264">
        <v>86843</v>
      </c>
      <c r="F7264">
        <v>19</v>
      </c>
      <c r="G7264">
        <v>8</v>
      </c>
      <c r="H7264">
        <v>3.6</v>
      </c>
      <c r="I7264" t="s">
        <v>24</v>
      </c>
      <c r="J7264">
        <v>21</v>
      </c>
      <c r="K7264">
        <v>41</v>
      </c>
      <c r="L7264">
        <v>56</v>
      </c>
      <c r="M7264">
        <v>21</v>
      </c>
      <c r="N7264">
        <v>6.23</v>
      </c>
      <c r="P7264">
        <v>0.4</v>
      </c>
      <c r="R7264">
        <v>0.01</v>
      </c>
      <c r="X7264" t="s">
        <v>266</v>
      </c>
      <c r="Y7264">
        <v>7263</v>
      </c>
      <c r="Z7264" s="1">
        <v>0.79726388888888888</v>
      </c>
      <c r="AA7264" t="s">
        <v>13400</v>
      </c>
      <c r="AB7264">
        <v>5.0999999999999997E-2</v>
      </c>
      <c r="AC7264">
        <v>7.3999999999999996E-2</v>
      </c>
      <c r="AD7264">
        <v>6.23</v>
      </c>
      <c r="AE7264" t="s">
        <v>266</v>
      </c>
    </row>
    <row r="7265" spans="1:32" x14ac:dyDescent="0.2">
      <c r="A7265">
        <v>7264</v>
      </c>
      <c r="B7265" t="s">
        <v>3718</v>
      </c>
      <c r="C7265">
        <v>178524</v>
      </c>
      <c r="D7265">
        <v>187756</v>
      </c>
      <c r="E7265">
        <v>11769</v>
      </c>
      <c r="F7265">
        <v>19</v>
      </c>
      <c r="G7265">
        <v>9</v>
      </c>
      <c r="H7265">
        <v>45.8</v>
      </c>
      <c r="I7265" t="s">
        <v>26</v>
      </c>
      <c r="J7265">
        <v>21</v>
      </c>
      <c r="K7265">
        <v>1</v>
      </c>
      <c r="L7265">
        <v>25</v>
      </c>
      <c r="M7265">
        <v>-21</v>
      </c>
      <c r="N7265">
        <v>2.89</v>
      </c>
      <c r="P7265">
        <v>0.35</v>
      </c>
      <c r="R7265">
        <v>0.22</v>
      </c>
      <c r="T7265">
        <v>0.24</v>
      </c>
      <c r="X7265" t="s">
        <v>68</v>
      </c>
      <c r="Y7265">
        <v>7264</v>
      </c>
      <c r="Z7265" s="1">
        <v>0.79844675925925923</v>
      </c>
      <c r="AA7265" t="s">
        <v>13401</v>
      </c>
      <c r="AB7265">
        <v>0</v>
      </c>
      <c r="AC7265">
        <v>-3.5000000000000003E-2</v>
      </c>
      <c r="AD7265">
        <v>2.89</v>
      </c>
      <c r="AE7265" t="s">
        <v>68</v>
      </c>
    </row>
    <row r="7266" spans="1:32" x14ac:dyDescent="0.2">
      <c r="A7266">
        <v>7265</v>
      </c>
      <c r="C7266">
        <v>178555</v>
      </c>
      <c r="D7266">
        <v>162260</v>
      </c>
      <c r="F7266">
        <v>19</v>
      </c>
      <c r="G7266">
        <v>9</v>
      </c>
      <c r="H7266">
        <v>48.1</v>
      </c>
      <c r="I7266" t="s">
        <v>26</v>
      </c>
      <c r="J7266">
        <v>19</v>
      </c>
      <c r="K7266">
        <v>48</v>
      </c>
      <c r="L7266">
        <v>13</v>
      </c>
      <c r="M7266">
        <v>-19</v>
      </c>
      <c r="N7266">
        <v>6.13</v>
      </c>
      <c r="P7266">
        <v>1.1599999999999999</v>
      </c>
      <c r="R7266">
        <v>1.1299999999999999</v>
      </c>
      <c r="X7266" t="s">
        <v>45</v>
      </c>
      <c r="Y7266">
        <v>7265</v>
      </c>
      <c r="Z7266" s="1">
        <v>0.79847337962962961</v>
      </c>
      <c r="AA7266" t="s">
        <v>13402</v>
      </c>
      <c r="AB7266">
        <v>0.02</v>
      </c>
      <c r="AC7266">
        <v>-7.9000000000000001E-2</v>
      </c>
      <c r="AD7266">
        <v>6.13</v>
      </c>
      <c r="AE7266" t="s">
        <v>45</v>
      </c>
    </row>
    <row r="7267" spans="1:32" x14ac:dyDescent="0.2">
      <c r="A7267">
        <v>7266</v>
      </c>
      <c r="B7267" t="s">
        <v>3719</v>
      </c>
      <c r="C7267">
        <v>178596</v>
      </c>
      <c r="D7267">
        <v>124318</v>
      </c>
      <c r="F7267">
        <v>19</v>
      </c>
      <c r="G7267">
        <v>8</v>
      </c>
      <c r="H7267">
        <v>59.9</v>
      </c>
      <c r="I7267" t="s">
        <v>24</v>
      </c>
      <c r="J7267">
        <v>6</v>
      </c>
      <c r="K7267">
        <v>4</v>
      </c>
      <c r="L7267">
        <v>24</v>
      </c>
      <c r="M7267">
        <v>6</v>
      </c>
      <c r="N7267">
        <v>5.22</v>
      </c>
      <c r="P7267">
        <v>0.35</v>
      </c>
      <c r="R7267">
        <v>0.04</v>
      </c>
      <c r="X7267" t="s">
        <v>389</v>
      </c>
      <c r="Y7267">
        <v>7266</v>
      </c>
      <c r="Z7267" s="1">
        <v>0.79791550925925925</v>
      </c>
      <c r="AA7267" t="s">
        <v>13403</v>
      </c>
      <c r="AB7267">
        <v>-6.0000000000000001E-3</v>
      </c>
      <c r="AC7267">
        <v>-7.5999999999999998E-2</v>
      </c>
      <c r="AD7267">
        <v>5.22</v>
      </c>
      <c r="AE7267" t="s">
        <v>423</v>
      </c>
      <c r="AF7267" t="s">
        <v>36</v>
      </c>
    </row>
    <row r="7268" spans="1:32" x14ac:dyDescent="0.2">
      <c r="A7268">
        <v>7267</v>
      </c>
      <c r="C7268">
        <v>178619</v>
      </c>
      <c r="D7268">
        <v>104524</v>
      </c>
      <c r="F7268">
        <v>19</v>
      </c>
      <c r="G7268">
        <v>8</v>
      </c>
      <c r="H7268">
        <v>40.200000000000003</v>
      </c>
      <c r="I7268" t="s">
        <v>24</v>
      </c>
      <c r="J7268">
        <v>16</v>
      </c>
      <c r="K7268">
        <v>51</v>
      </c>
      <c r="L7268">
        <v>5</v>
      </c>
      <c r="M7268">
        <v>16</v>
      </c>
      <c r="N7268">
        <v>6.48</v>
      </c>
      <c r="P7268">
        <v>0.52</v>
      </c>
      <c r="R7268">
        <v>0.25</v>
      </c>
      <c r="X7268" t="s">
        <v>530</v>
      </c>
      <c r="Y7268">
        <v>7267</v>
      </c>
      <c r="Z7268" s="1">
        <v>0.79768749999999999</v>
      </c>
      <c r="AA7268" t="s">
        <v>13404</v>
      </c>
      <c r="AB7268">
        <v>-3.5999999999999997E-2</v>
      </c>
      <c r="AC7268">
        <v>-0.104</v>
      </c>
      <c r="AD7268">
        <v>6.48</v>
      </c>
      <c r="AE7268" t="s">
        <v>6012</v>
      </c>
    </row>
    <row r="7269" spans="1:32" x14ac:dyDescent="0.2">
      <c r="A7269">
        <v>7268</v>
      </c>
      <c r="C7269">
        <v>178628</v>
      </c>
      <c r="D7269">
        <v>211017</v>
      </c>
      <c r="F7269">
        <v>19</v>
      </c>
      <c r="G7269">
        <v>11</v>
      </c>
      <c r="H7269">
        <v>1.8</v>
      </c>
      <c r="I7269" t="s">
        <v>26</v>
      </c>
      <c r="J7269">
        <v>39</v>
      </c>
      <c r="K7269">
        <v>0</v>
      </c>
      <c r="L7269">
        <v>18</v>
      </c>
      <c r="M7269">
        <v>-39</v>
      </c>
      <c r="N7269">
        <v>6.36</v>
      </c>
      <c r="P7269">
        <v>0.01</v>
      </c>
      <c r="X7269" t="s">
        <v>3720</v>
      </c>
      <c r="Y7269">
        <v>7268</v>
      </c>
      <c r="Z7269" s="1">
        <v>0.79932638888888885</v>
      </c>
      <c r="AA7269" t="s">
        <v>13405</v>
      </c>
      <c r="AB7269">
        <v>-1.0999999999999999E-2</v>
      </c>
      <c r="AC7269">
        <v>-1.7999999999999999E-2</v>
      </c>
      <c r="AD7269">
        <v>6.36</v>
      </c>
      <c r="AE7269" t="s">
        <v>112</v>
      </c>
      <c r="AF7269" t="s">
        <v>36</v>
      </c>
    </row>
    <row r="7270" spans="1:32" x14ac:dyDescent="0.2">
      <c r="A7270">
        <v>7269</v>
      </c>
      <c r="C7270">
        <v>178744</v>
      </c>
      <c r="D7270">
        <v>143087</v>
      </c>
      <c r="F7270">
        <v>19</v>
      </c>
      <c r="G7270">
        <v>9</v>
      </c>
      <c r="H7270">
        <v>51.6</v>
      </c>
      <c r="I7270" t="s">
        <v>26</v>
      </c>
      <c r="J7270">
        <v>0</v>
      </c>
      <c r="K7270">
        <v>25</v>
      </c>
      <c r="L7270">
        <v>41</v>
      </c>
      <c r="M7270">
        <v>0</v>
      </c>
      <c r="N7270">
        <v>6.34</v>
      </c>
      <c r="P7270">
        <v>-0.04</v>
      </c>
      <c r="R7270">
        <v>-0.49</v>
      </c>
      <c r="X7270" t="s">
        <v>2308</v>
      </c>
      <c r="Y7270">
        <v>7269</v>
      </c>
      <c r="Z7270" s="1">
        <v>0.79851388888888886</v>
      </c>
      <c r="AA7270" t="s">
        <v>13406</v>
      </c>
      <c r="AB7270">
        <v>6.0000000000000001E-3</v>
      </c>
      <c r="AC7270">
        <v>-6.0000000000000001E-3</v>
      </c>
      <c r="AD7270">
        <v>6.34</v>
      </c>
      <c r="AE7270" t="s">
        <v>2308</v>
      </c>
    </row>
    <row r="7271" spans="1:32" x14ac:dyDescent="0.2">
      <c r="A7271">
        <v>7270</v>
      </c>
      <c r="C7271">
        <v>178840</v>
      </c>
      <c r="D7271">
        <v>187786</v>
      </c>
      <c r="F7271">
        <v>19</v>
      </c>
      <c r="G7271">
        <v>11</v>
      </c>
      <c r="H7271">
        <v>18.899999999999999</v>
      </c>
      <c r="I7271" t="s">
        <v>26</v>
      </c>
      <c r="J7271">
        <v>29</v>
      </c>
      <c r="K7271">
        <v>30</v>
      </c>
      <c r="L7271">
        <v>8</v>
      </c>
      <c r="M7271">
        <v>-29</v>
      </c>
      <c r="N7271">
        <v>6.3</v>
      </c>
      <c r="P7271">
        <v>-0.04</v>
      </c>
      <c r="X7271" t="s">
        <v>5040</v>
      </c>
      <c r="Y7271">
        <v>7270</v>
      </c>
      <c r="Z7271" s="1">
        <v>0.79952430555555554</v>
      </c>
      <c r="AA7271" t="s">
        <v>13407</v>
      </c>
      <c r="AB7271">
        <v>3.3000000000000002E-2</v>
      </c>
      <c r="AC7271">
        <v>-1.7999999999999999E-2</v>
      </c>
      <c r="AD7271">
        <v>6.3</v>
      </c>
      <c r="AE7271" t="s">
        <v>5040</v>
      </c>
    </row>
    <row r="7272" spans="1:32" x14ac:dyDescent="0.2">
      <c r="A7272">
        <v>7271</v>
      </c>
      <c r="C7272">
        <v>178845</v>
      </c>
      <c r="D7272">
        <v>245976</v>
      </c>
      <c r="F7272">
        <v>19</v>
      </c>
      <c r="G7272">
        <v>12</v>
      </c>
      <c r="H7272">
        <v>46.1</v>
      </c>
      <c r="I7272" t="s">
        <v>26</v>
      </c>
      <c r="J7272">
        <v>50</v>
      </c>
      <c r="K7272">
        <v>29</v>
      </c>
      <c r="L7272">
        <v>11</v>
      </c>
      <c r="M7272">
        <v>-50</v>
      </c>
      <c r="N7272">
        <v>6.13</v>
      </c>
      <c r="P7272">
        <v>0.95</v>
      </c>
      <c r="X7272" t="s">
        <v>71</v>
      </c>
      <c r="Y7272">
        <v>7271</v>
      </c>
      <c r="Z7272" s="1">
        <v>0.80053356481481475</v>
      </c>
      <c r="AA7272" t="s">
        <v>13408</v>
      </c>
      <c r="AB7272">
        <v>0.04</v>
      </c>
      <c r="AC7272">
        <v>-4.3999999999999997E-2</v>
      </c>
      <c r="AD7272">
        <v>6.13</v>
      </c>
      <c r="AE7272" t="s">
        <v>71</v>
      </c>
    </row>
    <row r="7273" spans="1:32" x14ac:dyDescent="0.2">
      <c r="A7273">
        <v>7272</v>
      </c>
      <c r="C7273">
        <v>178911</v>
      </c>
      <c r="D7273">
        <v>67879</v>
      </c>
      <c r="F7273">
        <v>19</v>
      </c>
      <c r="G7273">
        <v>9</v>
      </c>
      <c r="H7273">
        <v>4.4000000000000004</v>
      </c>
      <c r="I7273" t="s">
        <v>24</v>
      </c>
      <c r="J7273">
        <v>34</v>
      </c>
      <c r="K7273">
        <v>36</v>
      </c>
      <c r="L7273">
        <v>2</v>
      </c>
      <c r="M7273">
        <v>34</v>
      </c>
      <c r="N7273">
        <v>6.74</v>
      </c>
      <c r="P7273">
        <v>0.63</v>
      </c>
      <c r="R7273">
        <v>0.15</v>
      </c>
      <c r="X7273" t="s">
        <v>238</v>
      </c>
      <c r="Y7273">
        <v>7272</v>
      </c>
      <c r="Z7273" s="1">
        <v>0.79796759259259264</v>
      </c>
      <c r="AA7273" t="s">
        <v>13409</v>
      </c>
      <c r="AB7273">
        <v>5.2999999999999999E-2</v>
      </c>
      <c r="AC7273">
        <v>0.19500000000000001</v>
      </c>
      <c r="AD7273">
        <v>6.74</v>
      </c>
      <c r="AE7273" t="s">
        <v>238</v>
      </c>
    </row>
    <row r="7274" spans="1:32" x14ac:dyDescent="0.2">
      <c r="A7274">
        <v>7273</v>
      </c>
      <c r="C7274">
        <v>178937</v>
      </c>
      <c r="D7274">
        <v>211037</v>
      </c>
      <c r="F7274">
        <v>19</v>
      </c>
      <c r="G7274">
        <v>12</v>
      </c>
      <c r="H7274">
        <v>9.8000000000000007</v>
      </c>
      <c r="I7274" t="s">
        <v>26</v>
      </c>
      <c r="J7274">
        <v>37</v>
      </c>
      <c r="K7274">
        <v>34</v>
      </c>
      <c r="L7274">
        <v>58</v>
      </c>
      <c r="M7274">
        <v>-37</v>
      </c>
      <c r="N7274">
        <v>6.57</v>
      </c>
      <c r="P7274">
        <v>1.02</v>
      </c>
      <c r="X7274" t="s">
        <v>1762</v>
      </c>
      <c r="Y7274">
        <v>7273</v>
      </c>
      <c r="Z7274" s="1">
        <v>0.80011342592592583</v>
      </c>
      <c r="AA7274" t="s">
        <v>13410</v>
      </c>
      <c r="AB7274">
        <v>0.01</v>
      </c>
      <c r="AC7274">
        <v>8.0000000000000002E-3</v>
      </c>
      <c r="AD7274">
        <v>6.57</v>
      </c>
      <c r="AE7274" t="s">
        <v>1762</v>
      </c>
    </row>
    <row r="7275" spans="1:32" x14ac:dyDescent="0.2">
      <c r="A7275">
        <v>7274</v>
      </c>
      <c r="B7275" t="s">
        <v>3721</v>
      </c>
      <c r="C7275">
        <v>179009</v>
      </c>
      <c r="D7275">
        <v>254508</v>
      </c>
      <c r="F7275">
        <v>19</v>
      </c>
      <c r="G7275">
        <v>16</v>
      </c>
      <c r="H7275">
        <v>28.5</v>
      </c>
      <c r="I7275" t="s">
        <v>26</v>
      </c>
      <c r="J7275">
        <v>69</v>
      </c>
      <c r="K7275">
        <v>11</v>
      </c>
      <c r="L7275">
        <v>26</v>
      </c>
      <c r="M7275">
        <v>-69</v>
      </c>
      <c r="N7275">
        <v>6.27</v>
      </c>
      <c r="P7275">
        <v>0.17</v>
      </c>
      <c r="R7275">
        <v>0.14000000000000001</v>
      </c>
      <c r="X7275" t="s">
        <v>3722</v>
      </c>
      <c r="Y7275">
        <v>7274</v>
      </c>
      <c r="Z7275" s="1">
        <v>0.80310763888888881</v>
      </c>
      <c r="AA7275" t="s">
        <v>13411</v>
      </c>
      <c r="AB7275">
        <v>0</v>
      </c>
      <c r="AC7275">
        <v>-2.4E-2</v>
      </c>
      <c r="AD7275">
        <v>6.27</v>
      </c>
      <c r="AE7275" t="s">
        <v>13412</v>
      </c>
    </row>
    <row r="7276" spans="1:32" x14ac:dyDescent="0.2">
      <c r="A7276">
        <v>7275</v>
      </c>
      <c r="C7276">
        <v>179094</v>
      </c>
      <c r="D7276">
        <v>31413</v>
      </c>
      <c r="E7276" t="s">
        <v>3723</v>
      </c>
      <c r="F7276">
        <v>19</v>
      </c>
      <c r="G7276">
        <v>8</v>
      </c>
      <c r="H7276">
        <v>25.8</v>
      </c>
      <c r="I7276" t="s">
        <v>24</v>
      </c>
      <c r="J7276">
        <v>52</v>
      </c>
      <c r="K7276">
        <v>25</v>
      </c>
      <c r="L7276">
        <v>32</v>
      </c>
      <c r="M7276">
        <v>52</v>
      </c>
      <c r="N7276">
        <v>5.81</v>
      </c>
      <c r="P7276">
        <v>1.0900000000000001</v>
      </c>
      <c r="R7276">
        <v>0.87</v>
      </c>
      <c r="X7276" t="s">
        <v>325</v>
      </c>
      <c r="Y7276">
        <v>7275</v>
      </c>
      <c r="Z7276" s="1">
        <v>0.79752083333333335</v>
      </c>
      <c r="AA7276" t="s">
        <v>13413</v>
      </c>
      <c r="AB7276">
        <v>-9.9000000000000005E-2</v>
      </c>
      <c r="AC7276">
        <v>-5.8999999999999997E-2</v>
      </c>
      <c r="AD7276">
        <v>5.81</v>
      </c>
      <c r="AE7276" t="s">
        <v>325</v>
      </c>
    </row>
    <row r="7277" spans="1:32" x14ac:dyDescent="0.2">
      <c r="A7277">
        <v>7276</v>
      </c>
      <c r="C7277">
        <v>179201</v>
      </c>
      <c r="D7277">
        <v>187816</v>
      </c>
      <c r="F7277">
        <v>19</v>
      </c>
      <c r="G7277">
        <v>12</v>
      </c>
      <c r="H7277">
        <v>28</v>
      </c>
      <c r="I7277" t="s">
        <v>26</v>
      </c>
      <c r="J7277">
        <v>21</v>
      </c>
      <c r="K7277">
        <v>39</v>
      </c>
      <c r="L7277">
        <v>29</v>
      </c>
      <c r="M7277">
        <v>-21</v>
      </c>
      <c r="N7277">
        <v>6.41</v>
      </c>
      <c r="P7277">
        <v>1.1299999999999999</v>
      </c>
      <c r="W7277" t="s">
        <v>27</v>
      </c>
      <c r="X7277" t="s">
        <v>51</v>
      </c>
      <c r="Y7277">
        <v>7276</v>
      </c>
      <c r="Z7277" s="1">
        <v>0.80032407407407413</v>
      </c>
      <c r="AA7277" t="s">
        <v>13414</v>
      </c>
      <c r="AB7277">
        <v>2.7E-2</v>
      </c>
      <c r="AC7277">
        <v>-1.2E-2</v>
      </c>
      <c r="AD7277">
        <v>6.41</v>
      </c>
      <c r="AE7277" t="s">
        <v>3242</v>
      </c>
    </row>
    <row r="7278" spans="1:32" x14ac:dyDescent="0.2">
      <c r="A7278">
        <v>7277</v>
      </c>
      <c r="C7278">
        <v>179323</v>
      </c>
      <c r="D7278">
        <v>187835</v>
      </c>
      <c r="F7278">
        <v>19</v>
      </c>
      <c r="G7278">
        <v>13</v>
      </c>
      <c r="H7278">
        <v>13.7</v>
      </c>
      <c r="I7278" t="s">
        <v>26</v>
      </c>
      <c r="J7278">
        <v>25</v>
      </c>
      <c r="K7278">
        <v>54</v>
      </c>
      <c r="L7278">
        <v>24</v>
      </c>
      <c r="M7278">
        <v>-25</v>
      </c>
      <c r="N7278">
        <v>5.8</v>
      </c>
      <c r="P7278">
        <v>1.38</v>
      </c>
      <c r="R7278">
        <v>1.42</v>
      </c>
      <c r="S7278" t="s">
        <v>2818</v>
      </c>
      <c r="X7278" t="s">
        <v>3724</v>
      </c>
      <c r="Y7278">
        <v>7277</v>
      </c>
      <c r="Z7278" s="1">
        <v>0.80085300925925929</v>
      </c>
      <c r="AA7278" t="s">
        <v>13415</v>
      </c>
      <c r="AB7278">
        <v>-2E-3</v>
      </c>
      <c r="AC7278">
        <v>-6.0000000000000001E-3</v>
      </c>
      <c r="AD7278">
        <v>5.8</v>
      </c>
      <c r="AE7278" t="s">
        <v>3724</v>
      </c>
    </row>
    <row r="7279" spans="1:32" x14ac:dyDescent="0.2">
      <c r="A7279">
        <v>7278</v>
      </c>
      <c r="C7279">
        <v>179366</v>
      </c>
      <c r="D7279">
        <v>254515</v>
      </c>
      <c r="F7279">
        <v>19</v>
      </c>
      <c r="G7279">
        <v>17</v>
      </c>
      <c r="H7279">
        <v>12</v>
      </c>
      <c r="I7279" t="s">
        <v>26</v>
      </c>
      <c r="J7279">
        <v>66</v>
      </c>
      <c r="K7279">
        <v>39</v>
      </c>
      <c r="L7279">
        <v>41</v>
      </c>
      <c r="M7279">
        <v>-66</v>
      </c>
      <c r="N7279">
        <v>5.53</v>
      </c>
      <c r="P7279">
        <v>0.18</v>
      </c>
      <c r="R7279">
        <v>0.13</v>
      </c>
      <c r="X7279" t="s">
        <v>3725</v>
      </c>
      <c r="Y7279">
        <v>7278</v>
      </c>
      <c r="Z7279" s="1">
        <v>0.80361111111111105</v>
      </c>
      <c r="AA7279" t="s">
        <v>13416</v>
      </c>
      <c r="AB7279">
        <v>-2E-3</v>
      </c>
      <c r="AC7279">
        <v>-2.1000000000000001E-2</v>
      </c>
      <c r="AD7279">
        <v>5.53</v>
      </c>
      <c r="AE7279" t="s">
        <v>9484</v>
      </c>
      <c r="AF7279" t="s">
        <v>36</v>
      </c>
    </row>
    <row r="7280" spans="1:32" x14ac:dyDescent="0.2">
      <c r="A7280">
        <v>7279</v>
      </c>
      <c r="B7280" t="s">
        <v>3726</v>
      </c>
      <c r="C7280">
        <v>179406</v>
      </c>
      <c r="D7280">
        <v>143134</v>
      </c>
      <c r="E7280">
        <v>11808</v>
      </c>
      <c r="F7280">
        <v>19</v>
      </c>
      <c r="G7280">
        <v>12</v>
      </c>
      <c r="H7280">
        <v>40.700000000000003</v>
      </c>
      <c r="I7280" t="s">
        <v>26</v>
      </c>
      <c r="J7280">
        <v>7</v>
      </c>
      <c r="K7280">
        <v>56</v>
      </c>
      <c r="L7280">
        <v>22</v>
      </c>
      <c r="M7280">
        <v>-7</v>
      </c>
      <c r="N7280">
        <v>5.34</v>
      </c>
      <c r="P7280">
        <v>0.13</v>
      </c>
      <c r="R7280">
        <v>-0.44</v>
      </c>
      <c r="X7280" t="s">
        <v>368</v>
      </c>
      <c r="Y7280">
        <v>7279</v>
      </c>
      <c r="Z7280" s="1">
        <v>0.80047106481481478</v>
      </c>
      <c r="AA7280" t="s">
        <v>13417</v>
      </c>
      <c r="AB7280">
        <v>1.6E-2</v>
      </c>
      <c r="AC7280">
        <v>-6.0000000000000001E-3</v>
      </c>
      <c r="AD7280">
        <v>5.34</v>
      </c>
      <c r="AE7280" t="s">
        <v>368</v>
      </c>
    </row>
    <row r="7281" spans="1:32" x14ac:dyDescent="0.2">
      <c r="A7281">
        <v>7280</v>
      </c>
      <c r="C7281">
        <v>179422</v>
      </c>
      <c r="D7281">
        <v>86912</v>
      </c>
      <c r="F7281">
        <v>19</v>
      </c>
      <c r="G7281">
        <v>11</v>
      </c>
      <c r="H7281">
        <v>30.9</v>
      </c>
      <c r="I7281" t="s">
        <v>24</v>
      </c>
      <c r="J7281">
        <v>26</v>
      </c>
      <c r="K7281">
        <v>44</v>
      </c>
      <c r="L7281">
        <v>9</v>
      </c>
      <c r="M7281">
        <v>26</v>
      </c>
      <c r="N7281">
        <v>6.36</v>
      </c>
      <c r="P7281">
        <v>0.41</v>
      </c>
      <c r="R7281">
        <v>-0.03</v>
      </c>
      <c r="X7281" t="s">
        <v>430</v>
      </c>
      <c r="Y7281">
        <v>7280</v>
      </c>
      <c r="Z7281" s="1">
        <v>0.79966319444444445</v>
      </c>
      <c r="AA7281" t="s">
        <v>13418</v>
      </c>
      <c r="AB7281">
        <v>2.3E-2</v>
      </c>
      <c r="AC7281">
        <v>-3.5999999999999997E-2</v>
      </c>
      <c r="AD7281">
        <v>6.36</v>
      </c>
      <c r="AE7281" t="s">
        <v>430</v>
      </c>
    </row>
    <row r="7282" spans="1:32" x14ac:dyDescent="0.2">
      <c r="A7282">
        <v>7281</v>
      </c>
      <c r="C7282">
        <v>179433</v>
      </c>
      <c r="D7282">
        <v>229573</v>
      </c>
      <c r="F7282">
        <v>19</v>
      </c>
      <c r="G7282">
        <v>14</v>
      </c>
      <c r="H7282">
        <v>39.700000000000003</v>
      </c>
      <c r="I7282" t="s">
        <v>26</v>
      </c>
      <c r="J7282">
        <v>45</v>
      </c>
      <c r="K7282">
        <v>11</v>
      </c>
      <c r="L7282">
        <v>36</v>
      </c>
      <c r="M7282">
        <v>-45</v>
      </c>
      <c r="N7282">
        <v>5.92</v>
      </c>
      <c r="P7282">
        <v>0.9</v>
      </c>
      <c r="X7282" t="s">
        <v>71</v>
      </c>
      <c r="Y7282">
        <v>7281</v>
      </c>
      <c r="Z7282" s="1">
        <v>0.80184837962962963</v>
      </c>
      <c r="AA7282" t="s">
        <v>13419</v>
      </c>
      <c r="AB7282">
        <v>5.8999999999999997E-2</v>
      </c>
      <c r="AC7282">
        <v>-3.5999999999999997E-2</v>
      </c>
      <c r="AD7282">
        <v>5.92</v>
      </c>
      <c r="AE7282" t="s">
        <v>71</v>
      </c>
    </row>
    <row r="7283" spans="1:32" x14ac:dyDescent="0.2">
      <c r="A7283">
        <v>7282</v>
      </c>
      <c r="C7283">
        <v>179497</v>
      </c>
      <c r="D7283">
        <v>162326</v>
      </c>
      <c r="E7283">
        <v>11815</v>
      </c>
      <c r="F7283">
        <v>19</v>
      </c>
      <c r="G7283">
        <v>13</v>
      </c>
      <c r="H7283">
        <v>15.5</v>
      </c>
      <c r="I7283" t="s">
        <v>26</v>
      </c>
      <c r="J7283">
        <v>12</v>
      </c>
      <c r="K7283">
        <v>16</v>
      </c>
      <c r="L7283">
        <v>57</v>
      </c>
      <c r="M7283">
        <v>-12</v>
      </c>
      <c r="N7283">
        <v>5.51</v>
      </c>
      <c r="P7283">
        <v>1.44</v>
      </c>
      <c r="W7283" t="s">
        <v>27</v>
      </c>
      <c r="X7283" t="s">
        <v>80</v>
      </c>
      <c r="Y7283">
        <v>7282</v>
      </c>
      <c r="Z7283" s="1">
        <v>0.80087384259259264</v>
      </c>
      <c r="AA7283" t="s">
        <v>13420</v>
      </c>
      <c r="AB7283">
        <v>1.2E-2</v>
      </c>
      <c r="AC7283">
        <v>-2.7E-2</v>
      </c>
      <c r="AD7283">
        <v>5.51</v>
      </c>
      <c r="AE7283" t="s">
        <v>3264</v>
      </c>
    </row>
    <row r="7284" spans="1:32" x14ac:dyDescent="0.2">
      <c r="A7284">
        <v>7283</v>
      </c>
      <c r="B7284" t="s">
        <v>3727</v>
      </c>
      <c r="C7284">
        <v>179527</v>
      </c>
      <c r="D7284">
        <v>67946</v>
      </c>
      <c r="E7284" t="s">
        <v>3728</v>
      </c>
      <c r="F7284">
        <v>19</v>
      </c>
      <c r="G7284">
        <v>11</v>
      </c>
      <c r="H7284">
        <v>46</v>
      </c>
      <c r="I7284" t="s">
        <v>24</v>
      </c>
      <c r="J7284">
        <v>31</v>
      </c>
      <c r="K7284">
        <v>17</v>
      </c>
      <c r="L7284">
        <v>0</v>
      </c>
      <c r="M7284">
        <v>31</v>
      </c>
      <c r="N7284">
        <v>5.98</v>
      </c>
      <c r="P7284">
        <v>-7.0000000000000007E-2</v>
      </c>
      <c r="R7284">
        <v>-0.3</v>
      </c>
      <c r="X7284" t="s">
        <v>2787</v>
      </c>
      <c r="Y7284">
        <v>7283</v>
      </c>
      <c r="Z7284" s="1">
        <v>0.79983796296296295</v>
      </c>
      <c r="AA7284" t="s">
        <v>13421</v>
      </c>
      <c r="AB7284">
        <v>-2E-3</v>
      </c>
      <c r="AC7284">
        <v>-3.0000000000000001E-3</v>
      </c>
      <c r="AD7284">
        <v>5.98</v>
      </c>
      <c r="AE7284" t="s">
        <v>2787</v>
      </c>
    </row>
    <row r="7285" spans="1:32" x14ac:dyDescent="0.2">
      <c r="A7285">
        <v>7284</v>
      </c>
      <c r="C7285">
        <v>179583</v>
      </c>
      <c r="D7285">
        <v>48168</v>
      </c>
      <c r="F7285">
        <v>19</v>
      </c>
      <c r="G7285">
        <v>11</v>
      </c>
      <c r="H7285">
        <v>23.1</v>
      </c>
      <c r="I7285" t="s">
        <v>24</v>
      </c>
      <c r="J7285">
        <v>40</v>
      </c>
      <c r="K7285">
        <v>25</v>
      </c>
      <c r="L7285">
        <v>45</v>
      </c>
      <c r="M7285">
        <v>40</v>
      </c>
      <c r="N7285">
        <v>6.18</v>
      </c>
      <c r="P7285">
        <v>0.09</v>
      </c>
      <c r="R7285">
        <v>0.1</v>
      </c>
      <c r="X7285" t="s">
        <v>298</v>
      </c>
      <c r="Y7285">
        <v>7284</v>
      </c>
      <c r="Z7285" s="1">
        <v>0.79957291666666663</v>
      </c>
      <c r="AA7285" t="s">
        <v>13422</v>
      </c>
      <c r="AB7285">
        <v>0</v>
      </c>
      <c r="AC7285">
        <v>-2.3E-2</v>
      </c>
      <c r="AD7285">
        <v>6.18</v>
      </c>
      <c r="AE7285" t="s">
        <v>298</v>
      </c>
    </row>
    <row r="7286" spans="1:32" x14ac:dyDescent="0.2">
      <c r="A7286">
        <v>7285</v>
      </c>
      <c r="C7286">
        <v>179588</v>
      </c>
      <c r="D7286">
        <v>104602</v>
      </c>
      <c r="F7286">
        <v>19</v>
      </c>
      <c r="G7286">
        <v>12</v>
      </c>
      <c r="H7286">
        <v>34.4</v>
      </c>
      <c r="I7286" t="s">
        <v>24</v>
      </c>
      <c r="J7286">
        <v>16</v>
      </c>
      <c r="K7286">
        <v>50</v>
      </c>
      <c r="L7286">
        <v>47</v>
      </c>
      <c r="M7286">
        <v>16</v>
      </c>
      <c r="N7286">
        <v>6.73</v>
      </c>
      <c r="P7286">
        <v>-0.01</v>
      </c>
      <c r="R7286">
        <v>-0.28000000000000003</v>
      </c>
      <c r="X7286" t="s">
        <v>153</v>
      </c>
      <c r="Y7286">
        <v>7285</v>
      </c>
      <c r="Z7286" s="1">
        <v>0.80039814814814825</v>
      </c>
      <c r="AA7286" t="s">
        <v>13423</v>
      </c>
      <c r="AB7286">
        <v>-6.0000000000000001E-3</v>
      </c>
      <c r="AC7286">
        <v>-1.4999999999999999E-2</v>
      </c>
      <c r="AD7286">
        <v>6.73</v>
      </c>
      <c r="AE7286" t="s">
        <v>153</v>
      </c>
    </row>
    <row r="7287" spans="1:32" x14ac:dyDescent="0.2">
      <c r="A7287">
        <v>7286</v>
      </c>
      <c r="C7287">
        <v>179648</v>
      </c>
      <c r="D7287">
        <v>86930</v>
      </c>
      <c r="F7287">
        <v>19</v>
      </c>
      <c r="G7287">
        <v>12</v>
      </c>
      <c r="H7287">
        <v>36.700000000000003</v>
      </c>
      <c r="I7287" t="s">
        <v>24</v>
      </c>
      <c r="J7287">
        <v>21</v>
      </c>
      <c r="K7287">
        <v>33</v>
      </c>
      <c r="L7287">
        <v>16</v>
      </c>
      <c r="M7287">
        <v>21</v>
      </c>
      <c r="N7287">
        <v>5.93</v>
      </c>
      <c r="O7287" t="s">
        <v>103</v>
      </c>
      <c r="P7287">
        <v>0.03</v>
      </c>
      <c r="R7287">
        <v>0.02</v>
      </c>
      <c r="X7287" t="s">
        <v>350</v>
      </c>
      <c r="Y7287">
        <v>7286</v>
      </c>
      <c r="Z7287" s="1">
        <v>0.80042476851851851</v>
      </c>
      <c r="AA7287" t="s">
        <v>13424</v>
      </c>
      <c r="AB7287">
        <v>5.0000000000000001E-3</v>
      </c>
      <c r="AC7287">
        <v>-2E-3</v>
      </c>
      <c r="AD7287">
        <v>5.93</v>
      </c>
      <c r="AE7287" t="s">
        <v>350</v>
      </c>
    </row>
    <row r="7288" spans="1:32" x14ac:dyDescent="0.2">
      <c r="A7288">
        <v>7287</v>
      </c>
      <c r="B7288" t="s">
        <v>3729</v>
      </c>
      <c r="C7288">
        <v>179761</v>
      </c>
      <c r="D7288">
        <v>124408</v>
      </c>
      <c r="E7288" t="s">
        <v>3730</v>
      </c>
      <c r="F7288">
        <v>19</v>
      </c>
      <c r="G7288">
        <v>13</v>
      </c>
      <c r="H7288">
        <v>42.7</v>
      </c>
      <c r="I7288" t="s">
        <v>24</v>
      </c>
      <c r="J7288">
        <v>2</v>
      </c>
      <c r="K7288">
        <v>17</v>
      </c>
      <c r="L7288">
        <v>37</v>
      </c>
      <c r="M7288">
        <v>2</v>
      </c>
      <c r="N7288">
        <v>5.15</v>
      </c>
      <c r="P7288">
        <v>-7.0000000000000007E-2</v>
      </c>
      <c r="R7288">
        <v>-0.41</v>
      </c>
      <c r="X7288" t="s">
        <v>1627</v>
      </c>
      <c r="Y7288">
        <v>7287</v>
      </c>
      <c r="Z7288" s="1">
        <v>0.80118865740740741</v>
      </c>
      <c r="AA7288" t="s">
        <v>13425</v>
      </c>
      <c r="AB7288">
        <v>8.9999999999999993E-3</v>
      </c>
      <c r="AC7288">
        <v>-3.0000000000000001E-3</v>
      </c>
      <c r="AD7288">
        <v>5.15</v>
      </c>
      <c r="AE7288" t="s">
        <v>7148</v>
      </c>
      <c r="AF7288" t="s">
        <v>36</v>
      </c>
    </row>
    <row r="7289" spans="1:32" x14ac:dyDescent="0.2">
      <c r="A7289">
        <v>7288</v>
      </c>
      <c r="C7289">
        <v>179791</v>
      </c>
      <c r="D7289">
        <v>124410</v>
      </c>
      <c r="E7289">
        <v>11827</v>
      </c>
      <c r="F7289">
        <v>19</v>
      </c>
      <c r="G7289">
        <v>13</v>
      </c>
      <c r="H7289">
        <v>44.1</v>
      </c>
      <c r="I7289" t="s">
        <v>24</v>
      </c>
      <c r="J7289">
        <v>5</v>
      </c>
      <c r="K7289">
        <v>30</v>
      </c>
      <c r="L7289">
        <v>57</v>
      </c>
      <c r="M7289">
        <v>5</v>
      </c>
      <c r="N7289">
        <v>6.49</v>
      </c>
      <c r="P7289">
        <v>0.09</v>
      </c>
      <c r="R7289">
        <v>0.11</v>
      </c>
      <c r="X7289" t="s">
        <v>3731</v>
      </c>
      <c r="Y7289">
        <v>7288</v>
      </c>
      <c r="Z7289" s="1">
        <v>0.80120486111111111</v>
      </c>
      <c r="AA7289" t="s">
        <v>13426</v>
      </c>
      <c r="AB7289">
        <v>1.6E-2</v>
      </c>
      <c r="AC7289">
        <v>-6.0000000000000001E-3</v>
      </c>
      <c r="AD7289">
        <v>6.49</v>
      </c>
      <c r="AE7289" t="s">
        <v>3731</v>
      </c>
    </row>
    <row r="7290" spans="1:32" x14ac:dyDescent="0.2">
      <c r="A7290">
        <v>7289</v>
      </c>
      <c r="C7290">
        <v>179886</v>
      </c>
      <c r="D7290">
        <v>229584</v>
      </c>
      <c r="F7290">
        <v>19</v>
      </c>
      <c r="G7290">
        <v>16</v>
      </c>
      <c r="H7290">
        <v>21.7</v>
      </c>
      <c r="I7290" t="s">
        <v>26</v>
      </c>
      <c r="J7290">
        <v>45</v>
      </c>
      <c r="K7290">
        <v>27</v>
      </c>
      <c r="L7290">
        <v>59</v>
      </c>
      <c r="M7290">
        <v>-45</v>
      </c>
      <c r="N7290">
        <v>5.4</v>
      </c>
      <c r="P7290">
        <v>1.35</v>
      </c>
      <c r="X7290" t="s">
        <v>105</v>
      </c>
      <c r="Y7290">
        <v>7289</v>
      </c>
      <c r="Z7290" s="1">
        <v>0.80302893518518514</v>
      </c>
      <c r="AA7290" t="s">
        <v>13427</v>
      </c>
      <c r="AB7290">
        <v>-3.0000000000000001E-3</v>
      </c>
      <c r="AC7290">
        <v>2E-3</v>
      </c>
      <c r="AD7290">
        <v>5.4</v>
      </c>
      <c r="AE7290" t="s">
        <v>105</v>
      </c>
    </row>
    <row r="7291" spans="1:32" x14ac:dyDescent="0.2">
      <c r="A7291">
        <v>7290</v>
      </c>
      <c r="B7291" t="s">
        <v>3732</v>
      </c>
      <c r="C7291">
        <v>179933</v>
      </c>
      <c r="D7291">
        <v>18187</v>
      </c>
      <c r="F7291">
        <v>19</v>
      </c>
      <c r="G7291">
        <v>9</v>
      </c>
      <c r="H7291">
        <v>45.8</v>
      </c>
      <c r="I7291" t="s">
        <v>24</v>
      </c>
      <c r="J7291">
        <v>65</v>
      </c>
      <c r="K7291">
        <v>58</v>
      </c>
      <c r="L7291">
        <v>43</v>
      </c>
      <c r="M7291">
        <v>65</v>
      </c>
      <c r="N7291">
        <v>6.25</v>
      </c>
      <c r="P7291">
        <v>0</v>
      </c>
      <c r="R7291">
        <v>-0.02</v>
      </c>
      <c r="X7291" t="s">
        <v>134</v>
      </c>
      <c r="Y7291">
        <v>7290</v>
      </c>
      <c r="Z7291" s="1">
        <v>0.79844675925925923</v>
      </c>
      <c r="AA7291" t="s">
        <v>13428</v>
      </c>
      <c r="AB7291">
        <v>1E-3</v>
      </c>
      <c r="AC7291">
        <v>0.03</v>
      </c>
      <c r="AD7291">
        <v>6.25</v>
      </c>
      <c r="AE7291" t="s">
        <v>134</v>
      </c>
    </row>
    <row r="7292" spans="1:32" x14ac:dyDescent="0.2">
      <c r="A7292">
        <v>7291</v>
      </c>
      <c r="C7292">
        <v>179949</v>
      </c>
      <c r="D7292">
        <v>187883</v>
      </c>
      <c r="F7292">
        <v>19</v>
      </c>
      <c r="G7292">
        <v>15</v>
      </c>
      <c r="H7292">
        <v>33.200000000000003</v>
      </c>
      <c r="I7292" t="s">
        <v>26</v>
      </c>
      <c r="J7292">
        <v>24</v>
      </c>
      <c r="K7292">
        <v>10</v>
      </c>
      <c r="L7292">
        <v>45</v>
      </c>
      <c r="M7292">
        <v>-24</v>
      </c>
      <c r="N7292">
        <v>6.25</v>
      </c>
      <c r="P7292">
        <v>0.54</v>
      </c>
      <c r="R7292">
        <v>0.09</v>
      </c>
      <c r="X7292" t="s">
        <v>130</v>
      </c>
      <c r="Y7292">
        <v>7291</v>
      </c>
      <c r="Z7292" s="1">
        <v>0.80246759259259248</v>
      </c>
      <c r="AA7292" t="s">
        <v>13429</v>
      </c>
      <c r="AB7292">
        <v>0.11600000000000001</v>
      </c>
      <c r="AC7292">
        <v>-9.5000000000000001E-2</v>
      </c>
      <c r="AD7292">
        <v>6.25</v>
      </c>
      <c r="AE7292" t="s">
        <v>130</v>
      </c>
    </row>
    <row r="7293" spans="1:32" x14ac:dyDescent="0.2">
      <c r="A7293">
        <v>7292</v>
      </c>
      <c r="B7293" t="s">
        <v>3733</v>
      </c>
      <c r="C7293">
        <v>179950</v>
      </c>
      <c r="D7293">
        <v>187882</v>
      </c>
      <c r="F7293">
        <v>19</v>
      </c>
      <c r="G7293">
        <v>15</v>
      </c>
      <c r="H7293">
        <v>32.4</v>
      </c>
      <c r="I7293" t="s">
        <v>26</v>
      </c>
      <c r="J7293">
        <v>25</v>
      </c>
      <c r="K7293">
        <v>15</v>
      </c>
      <c r="L7293">
        <v>24</v>
      </c>
      <c r="M7293">
        <v>-25</v>
      </c>
      <c r="N7293">
        <v>4.8499999999999996</v>
      </c>
      <c r="P7293">
        <v>0.56000000000000005</v>
      </c>
      <c r="R7293">
        <v>0.32</v>
      </c>
      <c r="T7293">
        <v>0.34</v>
      </c>
      <c r="X7293" t="s">
        <v>3734</v>
      </c>
      <c r="Y7293">
        <v>7292</v>
      </c>
      <c r="Z7293" s="1">
        <v>0.80245833333333338</v>
      </c>
      <c r="AA7293" t="s">
        <v>13430</v>
      </c>
      <c r="AB7293">
        <v>4.4999999999999998E-2</v>
      </c>
      <c r="AC7293">
        <v>-2.5000000000000001E-2</v>
      </c>
      <c r="AD7293">
        <v>4.8499999999999996</v>
      </c>
      <c r="AE7293" t="s">
        <v>13431</v>
      </c>
      <c r="AF7293" t="s">
        <v>36</v>
      </c>
    </row>
    <row r="7294" spans="1:32" x14ac:dyDescent="0.2">
      <c r="A7294">
        <v>7293</v>
      </c>
      <c r="C7294">
        <v>179957</v>
      </c>
      <c r="D7294">
        <v>48192</v>
      </c>
      <c r="F7294">
        <v>19</v>
      </c>
      <c r="G7294">
        <v>12</v>
      </c>
      <c r="H7294">
        <v>4.5999999999999996</v>
      </c>
      <c r="I7294" t="s">
        <v>24</v>
      </c>
      <c r="J7294">
        <v>49</v>
      </c>
      <c r="K7294">
        <v>51</v>
      </c>
      <c r="L7294">
        <v>15</v>
      </c>
      <c r="M7294">
        <v>49</v>
      </c>
      <c r="N7294">
        <v>6.75</v>
      </c>
      <c r="P7294">
        <v>0.65</v>
      </c>
      <c r="R7294">
        <v>0.19</v>
      </c>
      <c r="X7294" t="s">
        <v>2390</v>
      </c>
      <c r="Y7294">
        <v>7293</v>
      </c>
      <c r="Z7294" s="1">
        <v>0.8000532407407408</v>
      </c>
      <c r="AA7294" t="s">
        <v>13432</v>
      </c>
      <c r="AB7294">
        <v>-0.19</v>
      </c>
      <c r="AC7294">
        <v>0.63700000000000001</v>
      </c>
      <c r="AD7294">
        <v>6.75</v>
      </c>
      <c r="AE7294" t="s">
        <v>2390</v>
      </c>
    </row>
    <row r="7295" spans="1:32" x14ac:dyDescent="0.2">
      <c r="A7295">
        <v>7294</v>
      </c>
      <c r="C7295">
        <v>179958</v>
      </c>
      <c r="D7295">
        <v>48193</v>
      </c>
      <c r="F7295">
        <v>19</v>
      </c>
      <c r="G7295">
        <v>12</v>
      </c>
      <c r="H7295">
        <v>5</v>
      </c>
      <c r="I7295" t="s">
        <v>24</v>
      </c>
      <c r="J7295">
        <v>49</v>
      </c>
      <c r="K7295">
        <v>51</v>
      </c>
      <c r="L7295">
        <v>22</v>
      </c>
      <c r="M7295">
        <v>49</v>
      </c>
      <c r="N7295">
        <v>6.57</v>
      </c>
      <c r="P7295">
        <v>0.65</v>
      </c>
      <c r="R7295">
        <v>0.21</v>
      </c>
      <c r="X7295" t="s">
        <v>2390</v>
      </c>
      <c r="Y7295">
        <v>7294</v>
      </c>
      <c r="Z7295" s="1">
        <v>0.80005787037037035</v>
      </c>
      <c r="AA7295" t="s">
        <v>13433</v>
      </c>
      <c r="AB7295">
        <v>-0.21</v>
      </c>
      <c r="AC7295">
        <v>0.63500000000000001</v>
      </c>
      <c r="AD7295">
        <v>6.57</v>
      </c>
      <c r="AE7295" t="s">
        <v>2390</v>
      </c>
    </row>
    <row r="7296" spans="1:32" x14ac:dyDescent="0.2">
      <c r="A7296">
        <v>7295</v>
      </c>
      <c r="B7296" t="s">
        <v>3735</v>
      </c>
      <c r="C7296">
        <v>180006</v>
      </c>
      <c r="D7296">
        <v>31468</v>
      </c>
      <c r="E7296">
        <v>11819</v>
      </c>
      <c r="F7296">
        <v>19</v>
      </c>
      <c r="G7296">
        <v>11</v>
      </c>
      <c r="H7296">
        <v>40.5</v>
      </c>
      <c r="I7296" t="s">
        <v>24</v>
      </c>
      <c r="J7296">
        <v>56</v>
      </c>
      <c r="K7296">
        <v>51</v>
      </c>
      <c r="L7296">
        <v>33</v>
      </c>
      <c r="M7296">
        <v>56</v>
      </c>
      <c r="N7296">
        <v>5.12</v>
      </c>
      <c r="P7296">
        <v>1.01</v>
      </c>
      <c r="R7296">
        <v>0.84</v>
      </c>
      <c r="T7296">
        <v>0.49</v>
      </c>
      <c r="X7296" t="s">
        <v>71</v>
      </c>
      <c r="Y7296">
        <v>7295</v>
      </c>
      <c r="Z7296" s="1">
        <v>0.79977430555555562</v>
      </c>
      <c r="AA7296" t="s">
        <v>13434</v>
      </c>
      <c r="AB7296">
        <v>3.9E-2</v>
      </c>
      <c r="AC7296">
        <v>4.8000000000000001E-2</v>
      </c>
      <c r="AD7296">
        <v>5.12</v>
      </c>
      <c r="AE7296" t="s">
        <v>71</v>
      </c>
    </row>
    <row r="7297" spans="1:32" x14ac:dyDescent="0.2">
      <c r="A7297">
        <v>7296</v>
      </c>
      <c r="C7297">
        <v>180093</v>
      </c>
      <c r="D7297">
        <v>211117</v>
      </c>
      <c r="E7297" t="s">
        <v>3736</v>
      </c>
      <c r="F7297">
        <v>19</v>
      </c>
      <c r="G7297">
        <v>16</v>
      </c>
      <c r="H7297">
        <v>32.799999999999997</v>
      </c>
      <c r="I7297" t="s">
        <v>26</v>
      </c>
      <c r="J7297">
        <v>33</v>
      </c>
      <c r="K7297">
        <v>31</v>
      </c>
      <c r="L7297">
        <v>18</v>
      </c>
      <c r="M7297">
        <v>-33</v>
      </c>
      <c r="N7297">
        <v>6.25</v>
      </c>
      <c r="P7297">
        <v>0.02</v>
      </c>
      <c r="R7297">
        <v>-7.0000000000000007E-2</v>
      </c>
      <c r="X7297" t="s">
        <v>3737</v>
      </c>
      <c r="Y7297">
        <v>7296</v>
      </c>
      <c r="Z7297" s="1">
        <v>0.80315740740740738</v>
      </c>
      <c r="AA7297" t="s">
        <v>13435</v>
      </c>
      <c r="AB7297">
        <v>1.2E-2</v>
      </c>
      <c r="AC7297">
        <v>2.4E-2</v>
      </c>
      <c r="AD7297">
        <v>6.25</v>
      </c>
      <c r="AE7297" t="s">
        <v>13436</v>
      </c>
      <c r="AF7297" t="s">
        <v>36</v>
      </c>
    </row>
    <row r="7298" spans="1:32" x14ac:dyDescent="0.2">
      <c r="A7298">
        <v>7297</v>
      </c>
      <c r="C7298">
        <v>180134</v>
      </c>
      <c r="D7298">
        <v>246017</v>
      </c>
      <c r="F7298">
        <v>19</v>
      </c>
      <c r="G7298">
        <v>18</v>
      </c>
      <c r="H7298">
        <v>9.4</v>
      </c>
      <c r="I7298" t="s">
        <v>26</v>
      </c>
      <c r="J7298">
        <v>53</v>
      </c>
      <c r="K7298">
        <v>23</v>
      </c>
      <c r="L7298">
        <v>12</v>
      </c>
      <c r="M7298">
        <v>-53</v>
      </c>
      <c r="N7298">
        <v>6.38</v>
      </c>
      <c r="P7298">
        <v>0.49</v>
      </c>
      <c r="R7298">
        <v>0</v>
      </c>
      <c r="X7298" t="s">
        <v>75</v>
      </c>
      <c r="Y7298">
        <v>7297</v>
      </c>
      <c r="Z7298" s="1">
        <v>0.80427546296296304</v>
      </c>
      <c r="AA7298" t="s">
        <v>13437</v>
      </c>
      <c r="AB7298">
        <v>-1.2999999999999999E-2</v>
      </c>
      <c r="AC7298">
        <v>-6.5000000000000002E-2</v>
      </c>
      <c r="AD7298">
        <v>6.38</v>
      </c>
      <c r="AE7298" t="s">
        <v>75</v>
      </c>
    </row>
    <row r="7299" spans="1:32" x14ac:dyDescent="0.2">
      <c r="A7299">
        <v>7298</v>
      </c>
      <c r="B7299" t="s">
        <v>3738</v>
      </c>
      <c r="C7299">
        <v>180163</v>
      </c>
      <c r="D7299">
        <v>68010</v>
      </c>
      <c r="E7299">
        <v>11839</v>
      </c>
      <c r="F7299">
        <v>19</v>
      </c>
      <c r="G7299">
        <v>13</v>
      </c>
      <c r="H7299">
        <v>45.5</v>
      </c>
      <c r="I7299" t="s">
        <v>24</v>
      </c>
      <c r="J7299">
        <v>39</v>
      </c>
      <c r="K7299">
        <v>8</v>
      </c>
      <c r="L7299">
        <v>46</v>
      </c>
      <c r="M7299">
        <v>39</v>
      </c>
      <c r="N7299">
        <v>4.3899999999999997</v>
      </c>
      <c r="P7299">
        <v>-0.15</v>
      </c>
      <c r="R7299">
        <v>-0.65</v>
      </c>
      <c r="T7299">
        <v>-0.15</v>
      </c>
      <c r="X7299" t="s">
        <v>214</v>
      </c>
      <c r="Y7299">
        <v>7298</v>
      </c>
      <c r="Z7299" s="1">
        <v>0.80122106481481481</v>
      </c>
      <c r="AA7299" t="s">
        <v>13438</v>
      </c>
      <c r="AB7299">
        <v>4.0000000000000001E-3</v>
      </c>
      <c r="AC7299">
        <v>2E-3</v>
      </c>
      <c r="AD7299">
        <v>4.3899999999999997</v>
      </c>
      <c r="AE7299" t="s">
        <v>5651</v>
      </c>
    </row>
    <row r="7300" spans="1:32" x14ac:dyDescent="0.2">
      <c r="A7300">
        <v>7299</v>
      </c>
      <c r="C7300">
        <v>180242</v>
      </c>
      <c r="D7300">
        <v>86981</v>
      </c>
      <c r="F7300">
        <v>19</v>
      </c>
      <c r="G7300">
        <v>15</v>
      </c>
      <c r="H7300">
        <v>2.6</v>
      </c>
      <c r="I7300" t="s">
        <v>24</v>
      </c>
      <c r="J7300">
        <v>20</v>
      </c>
      <c r="K7300">
        <v>12</v>
      </c>
      <c r="L7300">
        <v>12</v>
      </c>
      <c r="M7300">
        <v>20</v>
      </c>
      <c r="N7300">
        <v>6</v>
      </c>
      <c r="P7300">
        <v>0.88</v>
      </c>
      <c r="X7300" t="s">
        <v>71</v>
      </c>
      <c r="Y7300">
        <v>7299</v>
      </c>
      <c r="Z7300" s="1">
        <v>0.80211342592592594</v>
      </c>
      <c r="AA7300" t="s">
        <v>13439</v>
      </c>
      <c r="AB7300">
        <v>-1.2E-2</v>
      </c>
      <c r="AC7300">
        <v>0</v>
      </c>
      <c r="AD7300">
        <v>6</v>
      </c>
      <c r="AE7300" t="s">
        <v>71</v>
      </c>
    </row>
    <row r="7301" spans="1:32" x14ac:dyDescent="0.2">
      <c r="A7301">
        <v>7300</v>
      </c>
      <c r="C7301">
        <v>180262</v>
      </c>
      <c r="D7301">
        <v>104655</v>
      </c>
      <c r="F7301">
        <v>19</v>
      </c>
      <c r="G7301">
        <v>15</v>
      </c>
      <c r="H7301">
        <v>20.100000000000001</v>
      </c>
      <c r="I7301" t="s">
        <v>24</v>
      </c>
      <c r="J7301">
        <v>15</v>
      </c>
      <c r="K7301">
        <v>5</v>
      </c>
      <c r="L7301">
        <v>1</v>
      </c>
      <c r="M7301">
        <v>15</v>
      </c>
      <c r="N7301">
        <v>5.57</v>
      </c>
      <c r="P7301">
        <v>1.07</v>
      </c>
      <c r="R7301">
        <v>0.87</v>
      </c>
      <c r="T7301">
        <v>0.54</v>
      </c>
      <c r="X7301" t="s">
        <v>110</v>
      </c>
      <c r="Y7301">
        <v>7300</v>
      </c>
      <c r="Z7301" s="1">
        <v>0.80231597222222228</v>
      </c>
      <c r="AA7301" t="s">
        <v>13440</v>
      </c>
      <c r="AB7301">
        <v>2E-3</v>
      </c>
      <c r="AC7301">
        <v>-1.0999999999999999E-2</v>
      </c>
      <c r="AD7301">
        <v>5.57</v>
      </c>
      <c r="AE7301" t="s">
        <v>9550</v>
      </c>
      <c r="AF7301" t="s">
        <v>36</v>
      </c>
    </row>
    <row r="7302" spans="1:32" x14ac:dyDescent="0.2">
      <c r="A7302">
        <v>7301</v>
      </c>
      <c r="B7302" t="s">
        <v>3739</v>
      </c>
      <c r="C7302">
        <v>180317</v>
      </c>
      <c r="D7302">
        <v>86987</v>
      </c>
      <c r="F7302">
        <v>19</v>
      </c>
      <c r="G7302">
        <v>15</v>
      </c>
      <c r="H7302">
        <v>17.399999999999999</v>
      </c>
      <c r="I7302" t="s">
        <v>24</v>
      </c>
      <c r="J7302">
        <v>21</v>
      </c>
      <c r="K7302">
        <v>13</v>
      </c>
      <c r="L7302">
        <v>56</v>
      </c>
      <c r="M7302">
        <v>21</v>
      </c>
      <c r="N7302">
        <v>5.64</v>
      </c>
      <c r="P7302">
        <v>0.11</v>
      </c>
      <c r="X7302" t="s">
        <v>310</v>
      </c>
      <c r="Y7302">
        <v>7301</v>
      </c>
      <c r="Z7302" s="1">
        <v>0.80228472222222225</v>
      </c>
      <c r="AA7302" t="s">
        <v>13441</v>
      </c>
      <c r="AB7302">
        <v>3.9E-2</v>
      </c>
      <c r="AC7302">
        <v>1.2E-2</v>
      </c>
      <c r="AD7302">
        <v>5.64</v>
      </c>
      <c r="AE7302" t="s">
        <v>310</v>
      </c>
    </row>
    <row r="7303" spans="1:32" x14ac:dyDescent="0.2">
      <c r="A7303">
        <v>7302</v>
      </c>
      <c r="C7303">
        <v>180450</v>
      </c>
      <c r="D7303">
        <v>68040</v>
      </c>
      <c r="F7303">
        <v>19</v>
      </c>
      <c r="G7303">
        <v>15</v>
      </c>
      <c r="H7303">
        <v>24.8</v>
      </c>
      <c r="I7303" t="s">
        <v>24</v>
      </c>
      <c r="J7303">
        <v>30</v>
      </c>
      <c r="K7303">
        <v>31</v>
      </c>
      <c r="L7303">
        <v>35</v>
      </c>
      <c r="M7303">
        <v>30</v>
      </c>
      <c r="N7303">
        <v>5.85</v>
      </c>
      <c r="P7303">
        <v>1.67</v>
      </c>
      <c r="R7303">
        <v>2.0299999999999998</v>
      </c>
      <c r="X7303" t="s">
        <v>53</v>
      </c>
      <c r="Y7303">
        <v>7302</v>
      </c>
      <c r="Z7303" s="1">
        <v>0.80237037037037029</v>
      </c>
      <c r="AA7303" t="s">
        <v>13442</v>
      </c>
      <c r="AB7303">
        <v>2.9000000000000001E-2</v>
      </c>
      <c r="AC7303">
        <v>-2.3E-2</v>
      </c>
      <c r="AD7303">
        <v>5.85</v>
      </c>
      <c r="AE7303" t="s">
        <v>53</v>
      </c>
    </row>
    <row r="7304" spans="1:32" x14ac:dyDescent="0.2">
      <c r="A7304">
        <v>7303</v>
      </c>
      <c r="B7304" t="s">
        <v>3740</v>
      </c>
      <c r="C7304">
        <v>180482</v>
      </c>
      <c r="D7304">
        <v>124455</v>
      </c>
      <c r="F7304">
        <v>19</v>
      </c>
      <c r="G7304">
        <v>16</v>
      </c>
      <c r="H7304">
        <v>31</v>
      </c>
      <c r="I7304" t="s">
        <v>24</v>
      </c>
      <c r="J7304">
        <v>4</v>
      </c>
      <c r="K7304">
        <v>50</v>
      </c>
      <c r="L7304">
        <v>5</v>
      </c>
      <c r="M7304">
        <v>4</v>
      </c>
      <c r="N7304">
        <v>5.59</v>
      </c>
      <c r="P7304">
        <v>0.08</v>
      </c>
      <c r="R7304">
        <v>0.11</v>
      </c>
      <c r="X7304" t="s">
        <v>391</v>
      </c>
      <c r="Y7304">
        <v>7303</v>
      </c>
      <c r="Z7304" s="1">
        <v>0.80313657407407402</v>
      </c>
      <c r="AA7304" t="s">
        <v>13443</v>
      </c>
      <c r="AB7304">
        <v>1.4999999999999999E-2</v>
      </c>
      <c r="AC7304">
        <v>-1.6E-2</v>
      </c>
      <c r="AD7304">
        <v>5.59</v>
      </c>
      <c r="AE7304" t="s">
        <v>391</v>
      </c>
    </row>
    <row r="7305" spans="1:32" x14ac:dyDescent="0.2">
      <c r="A7305">
        <v>7304</v>
      </c>
      <c r="B7305" t="s">
        <v>3741</v>
      </c>
      <c r="C7305">
        <v>180540</v>
      </c>
      <c r="D7305">
        <v>162413</v>
      </c>
      <c r="F7305">
        <v>19</v>
      </c>
      <c r="G7305">
        <v>17</v>
      </c>
      <c r="H7305">
        <v>38.1</v>
      </c>
      <c r="I7305" t="s">
        <v>26</v>
      </c>
      <c r="J7305">
        <v>18</v>
      </c>
      <c r="K7305">
        <v>57</v>
      </c>
      <c r="L7305">
        <v>11</v>
      </c>
      <c r="M7305">
        <v>-18</v>
      </c>
      <c r="N7305">
        <v>4.96</v>
      </c>
      <c r="P7305">
        <v>1.02</v>
      </c>
      <c r="R7305">
        <v>0.8</v>
      </c>
      <c r="X7305" t="s">
        <v>110</v>
      </c>
      <c r="Y7305">
        <v>7304</v>
      </c>
      <c r="Z7305" s="1">
        <v>0.80391319444444453</v>
      </c>
      <c r="AA7305" t="s">
        <v>13444</v>
      </c>
      <c r="AB7305">
        <v>-1.2E-2</v>
      </c>
      <c r="AC7305">
        <v>-1.4E-2</v>
      </c>
      <c r="AD7305">
        <v>4.96</v>
      </c>
      <c r="AE7305" t="s">
        <v>9550</v>
      </c>
      <c r="AF7305" t="s">
        <v>36</v>
      </c>
    </row>
    <row r="7306" spans="1:32" x14ac:dyDescent="0.2">
      <c r="A7306">
        <v>7305</v>
      </c>
      <c r="C7306">
        <v>180553</v>
      </c>
      <c r="D7306">
        <v>87005</v>
      </c>
      <c r="F7306">
        <v>19</v>
      </c>
      <c r="G7306">
        <v>15</v>
      </c>
      <c r="H7306">
        <v>57</v>
      </c>
      <c r="I7306" t="s">
        <v>24</v>
      </c>
      <c r="J7306">
        <v>27</v>
      </c>
      <c r="K7306">
        <v>27</v>
      </c>
      <c r="L7306">
        <v>20</v>
      </c>
      <c r="M7306">
        <v>27</v>
      </c>
      <c r="N7306">
        <v>6.54</v>
      </c>
      <c r="P7306">
        <v>-0.06</v>
      </c>
      <c r="R7306">
        <v>-0.59</v>
      </c>
      <c r="X7306" t="s">
        <v>122</v>
      </c>
      <c r="Y7306">
        <v>7305</v>
      </c>
      <c r="Z7306" s="1">
        <v>0.80274305555555558</v>
      </c>
      <c r="AA7306" t="s">
        <v>13445</v>
      </c>
      <c r="AB7306">
        <v>7.0000000000000001E-3</v>
      </c>
      <c r="AC7306">
        <v>-1.7999999999999999E-2</v>
      </c>
      <c r="AD7306">
        <v>6.54</v>
      </c>
      <c r="AE7306" t="s">
        <v>122</v>
      </c>
    </row>
    <row r="7307" spans="1:32" x14ac:dyDescent="0.2">
      <c r="A7307">
        <v>7306</v>
      </c>
      <c r="B7307" t="s">
        <v>3742</v>
      </c>
      <c r="C7307">
        <v>180554</v>
      </c>
      <c r="D7307">
        <v>87010</v>
      </c>
      <c r="E7307">
        <v>11866</v>
      </c>
      <c r="F7307">
        <v>19</v>
      </c>
      <c r="G7307">
        <v>16</v>
      </c>
      <c r="H7307">
        <v>13</v>
      </c>
      <c r="I7307" t="s">
        <v>24</v>
      </c>
      <c r="J7307">
        <v>21</v>
      </c>
      <c r="K7307">
        <v>23</v>
      </c>
      <c r="L7307">
        <v>25</v>
      </c>
      <c r="M7307">
        <v>21</v>
      </c>
      <c r="N7307">
        <v>4.7699999999999996</v>
      </c>
      <c r="P7307">
        <v>-0.05</v>
      </c>
      <c r="R7307">
        <v>-0.54</v>
      </c>
      <c r="T7307">
        <v>-7.0000000000000007E-2</v>
      </c>
      <c r="X7307" t="s">
        <v>2343</v>
      </c>
      <c r="Y7307">
        <v>7306</v>
      </c>
      <c r="Z7307" s="1">
        <v>0.80292824074074076</v>
      </c>
      <c r="AA7307" t="s">
        <v>13446</v>
      </c>
      <c r="AB7307">
        <v>0</v>
      </c>
      <c r="AC7307">
        <v>-8.9999999999999993E-3</v>
      </c>
      <c r="AD7307">
        <v>4.7699999999999996</v>
      </c>
      <c r="AE7307" t="s">
        <v>2343</v>
      </c>
    </row>
    <row r="7308" spans="1:32" x14ac:dyDescent="0.2">
      <c r="A7308">
        <v>7307</v>
      </c>
      <c r="C7308">
        <v>180555</v>
      </c>
      <c r="D7308">
        <v>104668</v>
      </c>
      <c r="F7308">
        <v>19</v>
      </c>
      <c r="G7308">
        <v>16</v>
      </c>
      <c r="H7308">
        <v>26.8</v>
      </c>
      <c r="I7308" t="s">
        <v>24</v>
      </c>
      <c r="J7308">
        <v>14</v>
      </c>
      <c r="K7308">
        <v>32</v>
      </c>
      <c r="L7308">
        <v>41</v>
      </c>
      <c r="M7308">
        <v>14</v>
      </c>
      <c r="N7308">
        <v>5.63</v>
      </c>
      <c r="P7308">
        <v>-0.02</v>
      </c>
      <c r="R7308">
        <v>-0.16</v>
      </c>
      <c r="X7308" t="s">
        <v>191</v>
      </c>
      <c r="Y7308">
        <v>7307</v>
      </c>
      <c r="Z7308" s="1">
        <v>0.80308796296296292</v>
      </c>
      <c r="AA7308" t="s">
        <v>13447</v>
      </c>
      <c r="AB7308">
        <v>0.01</v>
      </c>
      <c r="AC7308">
        <v>8.9999999999999993E-3</v>
      </c>
      <c r="AD7308">
        <v>5.63</v>
      </c>
      <c r="AE7308" t="s">
        <v>191</v>
      </c>
    </row>
    <row r="7309" spans="1:32" x14ac:dyDescent="0.2">
      <c r="A7309">
        <v>7308</v>
      </c>
      <c r="C7309">
        <v>180583</v>
      </c>
      <c r="D7309">
        <v>87008</v>
      </c>
      <c r="E7309" t="s">
        <v>3743</v>
      </c>
      <c r="F7309">
        <v>19</v>
      </c>
      <c r="G7309">
        <v>15</v>
      </c>
      <c r="H7309">
        <v>59.4</v>
      </c>
      <c r="I7309" t="s">
        <v>24</v>
      </c>
      <c r="J7309">
        <v>27</v>
      </c>
      <c r="K7309">
        <v>55</v>
      </c>
      <c r="L7309">
        <v>37</v>
      </c>
      <c r="M7309">
        <v>27</v>
      </c>
      <c r="N7309">
        <v>6.16</v>
      </c>
      <c r="P7309">
        <v>0.61</v>
      </c>
      <c r="R7309">
        <v>0.34</v>
      </c>
      <c r="X7309" t="s">
        <v>3744</v>
      </c>
      <c r="Y7309">
        <v>7308</v>
      </c>
      <c r="Z7309" s="1">
        <v>0.80277083333333332</v>
      </c>
      <c r="AA7309" t="s">
        <v>13448</v>
      </c>
      <c r="AB7309">
        <v>1E-3</v>
      </c>
      <c r="AC7309">
        <v>2.1999999999999999E-2</v>
      </c>
      <c r="AD7309">
        <v>6.16</v>
      </c>
      <c r="AE7309" t="s">
        <v>13449</v>
      </c>
      <c r="AF7309" t="s">
        <v>36</v>
      </c>
    </row>
    <row r="7310" spans="1:32" x14ac:dyDescent="0.2">
      <c r="A7310">
        <v>7309</v>
      </c>
      <c r="B7310" t="s">
        <v>3745</v>
      </c>
      <c r="C7310">
        <v>180610</v>
      </c>
      <c r="D7310">
        <v>31497</v>
      </c>
      <c r="F7310">
        <v>19</v>
      </c>
      <c r="G7310">
        <v>13</v>
      </c>
      <c r="H7310">
        <v>55.2</v>
      </c>
      <c r="I7310" t="s">
        <v>24</v>
      </c>
      <c r="J7310">
        <v>57</v>
      </c>
      <c r="K7310">
        <v>42</v>
      </c>
      <c r="L7310">
        <v>18</v>
      </c>
      <c r="M7310">
        <v>57</v>
      </c>
      <c r="N7310">
        <v>4.99</v>
      </c>
      <c r="P7310">
        <v>1.1599999999999999</v>
      </c>
      <c r="R7310">
        <v>1.17</v>
      </c>
      <c r="T7310">
        <v>0.57999999999999996</v>
      </c>
      <c r="X7310" t="s">
        <v>125</v>
      </c>
      <c r="Y7310">
        <v>7309</v>
      </c>
      <c r="Z7310" s="1">
        <v>0.80133333333333334</v>
      </c>
      <c r="AA7310" t="s">
        <v>13450</v>
      </c>
      <c r="AB7310">
        <v>-0.01</v>
      </c>
      <c r="AC7310">
        <v>-7.0000000000000007E-2</v>
      </c>
      <c r="AD7310">
        <v>4.99</v>
      </c>
      <c r="AE7310" t="s">
        <v>125</v>
      </c>
    </row>
    <row r="7311" spans="1:32" x14ac:dyDescent="0.2">
      <c r="A7311">
        <v>7310</v>
      </c>
      <c r="B7311" t="s">
        <v>3746</v>
      </c>
      <c r="C7311">
        <v>180711</v>
      </c>
      <c r="D7311">
        <v>18222</v>
      </c>
      <c r="F7311">
        <v>19</v>
      </c>
      <c r="G7311">
        <v>12</v>
      </c>
      <c r="H7311">
        <v>33.299999999999997</v>
      </c>
      <c r="I7311" t="s">
        <v>24</v>
      </c>
      <c r="J7311">
        <v>67</v>
      </c>
      <c r="K7311">
        <v>39</v>
      </c>
      <c r="L7311">
        <v>42</v>
      </c>
      <c r="M7311">
        <v>67</v>
      </c>
      <c r="N7311">
        <v>3.07</v>
      </c>
      <c r="P7311">
        <v>1</v>
      </c>
      <c r="R7311">
        <v>0.78</v>
      </c>
      <c r="T7311">
        <v>0.51</v>
      </c>
      <c r="X7311" t="s">
        <v>60</v>
      </c>
      <c r="Y7311">
        <v>7310</v>
      </c>
      <c r="Z7311" s="1">
        <v>0.80038541666666674</v>
      </c>
      <c r="AA7311" t="s">
        <v>13451</v>
      </c>
      <c r="AB7311">
        <v>9.4E-2</v>
      </c>
      <c r="AC7311">
        <v>9.2999999999999999E-2</v>
      </c>
      <c r="AD7311">
        <v>3.07</v>
      </c>
      <c r="AE7311" t="s">
        <v>60</v>
      </c>
    </row>
    <row r="7312" spans="1:32" x14ac:dyDescent="0.2">
      <c r="A7312">
        <v>7311</v>
      </c>
      <c r="C7312">
        <v>180756</v>
      </c>
      <c r="D7312">
        <v>48247</v>
      </c>
      <c r="F7312">
        <v>19</v>
      </c>
      <c r="G7312">
        <v>15</v>
      </c>
      <c r="H7312">
        <v>19.3</v>
      </c>
      <c r="I7312" t="s">
        <v>24</v>
      </c>
      <c r="J7312">
        <v>50</v>
      </c>
      <c r="K7312">
        <v>4</v>
      </c>
      <c r="L7312">
        <v>15</v>
      </c>
      <c r="M7312">
        <v>50</v>
      </c>
      <c r="N7312">
        <v>6.27</v>
      </c>
      <c r="O7312" t="s">
        <v>103</v>
      </c>
      <c r="X7312" t="s">
        <v>71</v>
      </c>
      <c r="Y7312">
        <v>7311</v>
      </c>
      <c r="Z7312" s="1">
        <v>0.80230671296296296</v>
      </c>
      <c r="AA7312" t="s">
        <v>13452</v>
      </c>
      <c r="AB7312">
        <v>5.0000000000000001E-3</v>
      </c>
      <c r="AC7312">
        <v>-3.0000000000000001E-3</v>
      </c>
      <c r="AD7312">
        <v>6.27</v>
      </c>
      <c r="AE7312" t="s">
        <v>71</v>
      </c>
    </row>
    <row r="7313" spans="1:32" x14ac:dyDescent="0.2">
      <c r="A7313">
        <v>7312</v>
      </c>
      <c r="B7313" t="s">
        <v>3747</v>
      </c>
      <c r="C7313">
        <v>180777</v>
      </c>
      <c r="D7313">
        <v>9341</v>
      </c>
      <c r="E7313">
        <v>11824</v>
      </c>
      <c r="F7313">
        <v>19</v>
      </c>
      <c r="G7313">
        <v>9</v>
      </c>
      <c r="H7313">
        <v>9.8000000000000007</v>
      </c>
      <c r="I7313" t="s">
        <v>24</v>
      </c>
      <c r="J7313">
        <v>76</v>
      </c>
      <c r="K7313">
        <v>33</v>
      </c>
      <c r="L7313">
        <v>38</v>
      </c>
      <c r="M7313">
        <v>76</v>
      </c>
      <c r="N7313">
        <v>5.13</v>
      </c>
      <c r="P7313">
        <v>0.31</v>
      </c>
      <c r="R7313">
        <v>0</v>
      </c>
      <c r="T7313">
        <v>0.17</v>
      </c>
      <c r="X7313" t="s">
        <v>2826</v>
      </c>
      <c r="Y7313">
        <v>7312</v>
      </c>
      <c r="Z7313" s="1">
        <v>0.79803009259259261</v>
      </c>
      <c r="AA7313" t="s">
        <v>13453</v>
      </c>
      <c r="AB7313">
        <v>4.7E-2</v>
      </c>
      <c r="AC7313">
        <v>-0.123</v>
      </c>
      <c r="AD7313">
        <v>5.13</v>
      </c>
      <c r="AE7313" t="s">
        <v>2826</v>
      </c>
    </row>
    <row r="7314" spans="1:32" x14ac:dyDescent="0.2">
      <c r="A7314">
        <v>7313</v>
      </c>
      <c r="C7314">
        <v>180782</v>
      </c>
      <c r="D7314">
        <v>124478</v>
      </c>
      <c r="F7314">
        <v>19</v>
      </c>
      <c r="G7314">
        <v>17</v>
      </c>
      <c r="H7314">
        <v>48.2</v>
      </c>
      <c r="I7314" t="s">
        <v>24</v>
      </c>
      <c r="J7314">
        <v>2</v>
      </c>
      <c r="K7314">
        <v>1</v>
      </c>
      <c r="L7314">
        <v>54</v>
      </c>
      <c r="M7314">
        <v>2</v>
      </c>
      <c r="N7314">
        <v>6.19</v>
      </c>
      <c r="P7314">
        <v>0.02</v>
      </c>
      <c r="R7314">
        <v>0.01</v>
      </c>
      <c r="X7314" t="s">
        <v>25</v>
      </c>
      <c r="Y7314">
        <v>7313</v>
      </c>
      <c r="Z7314" s="1">
        <v>0.80403009259259262</v>
      </c>
      <c r="AA7314" t="s">
        <v>13454</v>
      </c>
      <c r="AB7314">
        <v>-4.0000000000000001E-3</v>
      </c>
      <c r="AC7314">
        <v>-0.03</v>
      </c>
      <c r="AD7314">
        <v>6.19</v>
      </c>
      <c r="AE7314" t="s">
        <v>25</v>
      </c>
    </row>
    <row r="7315" spans="1:32" x14ac:dyDescent="0.2">
      <c r="A7315">
        <v>7314</v>
      </c>
      <c r="B7315" t="s">
        <v>3748</v>
      </c>
      <c r="C7315">
        <v>180809</v>
      </c>
      <c r="D7315">
        <v>68065</v>
      </c>
      <c r="E7315">
        <v>11873</v>
      </c>
      <c r="F7315">
        <v>19</v>
      </c>
      <c r="G7315">
        <v>16</v>
      </c>
      <c r="H7315">
        <v>22.1</v>
      </c>
      <c r="I7315" t="s">
        <v>24</v>
      </c>
      <c r="J7315">
        <v>38</v>
      </c>
      <c r="K7315">
        <v>8</v>
      </c>
      <c r="L7315">
        <v>1</v>
      </c>
      <c r="M7315">
        <v>38</v>
      </c>
      <c r="N7315">
        <v>4.3600000000000003</v>
      </c>
      <c r="P7315">
        <v>1.26</v>
      </c>
      <c r="R7315">
        <v>1.23</v>
      </c>
      <c r="T7315">
        <v>0.59</v>
      </c>
      <c r="X7315" t="s">
        <v>3749</v>
      </c>
      <c r="Y7315">
        <v>7314</v>
      </c>
      <c r="Z7315" s="1">
        <v>0.80303356481481492</v>
      </c>
      <c r="AA7315" t="s">
        <v>13455</v>
      </c>
      <c r="AB7315">
        <v>-1E-3</v>
      </c>
      <c r="AC7315">
        <v>4.0000000000000001E-3</v>
      </c>
      <c r="AD7315">
        <v>4.3600000000000003</v>
      </c>
      <c r="AE7315" t="s">
        <v>3749</v>
      </c>
    </row>
    <row r="7316" spans="1:32" x14ac:dyDescent="0.2">
      <c r="A7316">
        <v>7315</v>
      </c>
      <c r="B7316" t="s">
        <v>3750</v>
      </c>
      <c r="C7316">
        <v>180868</v>
      </c>
      <c r="D7316">
        <v>104691</v>
      </c>
      <c r="F7316">
        <v>19</v>
      </c>
      <c r="G7316">
        <v>17</v>
      </c>
      <c r="H7316">
        <v>49</v>
      </c>
      <c r="I7316" t="s">
        <v>24</v>
      </c>
      <c r="J7316">
        <v>11</v>
      </c>
      <c r="K7316">
        <v>35</v>
      </c>
      <c r="L7316">
        <v>43</v>
      </c>
      <c r="M7316">
        <v>11</v>
      </c>
      <c r="N7316">
        <v>5.28</v>
      </c>
      <c r="P7316">
        <v>0.2</v>
      </c>
      <c r="R7316">
        <v>0.22</v>
      </c>
      <c r="X7316" t="s">
        <v>88</v>
      </c>
      <c r="Y7316">
        <v>7315</v>
      </c>
      <c r="Z7316" s="1">
        <v>0.80403935185185194</v>
      </c>
      <c r="AA7316" t="s">
        <v>13456</v>
      </c>
      <c r="AB7316">
        <v>3.0000000000000001E-3</v>
      </c>
      <c r="AC7316">
        <v>1.2999999999999999E-2</v>
      </c>
      <c r="AD7316">
        <v>5.28</v>
      </c>
      <c r="AE7316" t="s">
        <v>88</v>
      </c>
    </row>
    <row r="7317" spans="1:32" x14ac:dyDescent="0.2">
      <c r="A7317">
        <v>7316</v>
      </c>
      <c r="C7317">
        <v>180885</v>
      </c>
      <c r="D7317">
        <v>211175</v>
      </c>
      <c r="F7317">
        <v>19</v>
      </c>
      <c r="G7317">
        <v>19</v>
      </c>
      <c r="H7317">
        <v>40</v>
      </c>
      <c r="I7317" t="s">
        <v>26</v>
      </c>
      <c r="J7317">
        <v>35</v>
      </c>
      <c r="K7317">
        <v>25</v>
      </c>
      <c r="L7317">
        <v>17</v>
      </c>
      <c r="M7317">
        <v>-35</v>
      </c>
      <c r="N7317">
        <v>5.59</v>
      </c>
      <c r="P7317">
        <v>-0.13</v>
      </c>
      <c r="R7317">
        <v>-0.56000000000000005</v>
      </c>
      <c r="X7317" t="s">
        <v>368</v>
      </c>
      <c r="Y7317">
        <v>7316</v>
      </c>
      <c r="Z7317" s="1">
        <v>0.80532407407407414</v>
      </c>
      <c r="AA7317" t="s">
        <v>13457</v>
      </c>
      <c r="AB7317">
        <v>7.0000000000000001E-3</v>
      </c>
      <c r="AC7317">
        <v>-1.2999999999999999E-2</v>
      </c>
      <c r="AD7317">
        <v>5.59</v>
      </c>
      <c r="AE7317" t="s">
        <v>368</v>
      </c>
    </row>
    <row r="7318" spans="1:32" x14ac:dyDescent="0.2">
      <c r="A7318">
        <v>7317</v>
      </c>
      <c r="C7318">
        <v>180928</v>
      </c>
      <c r="D7318">
        <v>162462</v>
      </c>
      <c r="F7318">
        <v>19</v>
      </c>
      <c r="G7318">
        <v>19</v>
      </c>
      <c r="H7318">
        <v>0.1</v>
      </c>
      <c r="I7318" t="s">
        <v>26</v>
      </c>
      <c r="J7318">
        <v>15</v>
      </c>
      <c r="K7318">
        <v>32</v>
      </c>
      <c r="L7318">
        <v>11</v>
      </c>
      <c r="M7318">
        <v>-15</v>
      </c>
      <c r="N7318">
        <v>6.06</v>
      </c>
      <c r="P7318">
        <v>1.43</v>
      </c>
      <c r="R7318">
        <v>1.57</v>
      </c>
      <c r="T7318">
        <v>0.83</v>
      </c>
      <c r="X7318" t="s">
        <v>105</v>
      </c>
      <c r="Y7318">
        <v>7317</v>
      </c>
      <c r="Z7318" s="1">
        <v>0.8048622685185185</v>
      </c>
      <c r="AA7318" t="s">
        <v>13458</v>
      </c>
      <c r="AB7318">
        <v>-9.0999999999999998E-2</v>
      </c>
      <c r="AC7318">
        <v>-0.26700000000000002</v>
      </c>
      <c r="AD7318">
        <v>6.06</v>
      </c>
      <c r="AE7318" t="s">
        <v>105</v>
      </c>
    </row>
    <row r="7319" spans="1:32" x14ac:dyDescent="0.2">
      <c r="A7319">
        <v>7318</v>
      </c>
      <c r="B7319" t="s">
        <v>3751</v>
      </c>
      <c r="C7319">
        <v>180968</v>
      </c>
      <c r="D7319">
        <v>87036</v>
      </c>
      <c r="E7319" t="s">
        <v>3752</v>
      </c>
      <c r="F7319">
        <v>19</v>
      </c>
      <c r="G7319">
        <v>17</v>
      </c>
      <c r="H7319">
        <v>43.6</v>
      </c>
      <c r="I7319" t="s">
        <v>24</v>
      </c>
      <c r="J7319">
        <v>23</v>
      </c>
      <c r="K7319">
        <v>1</v>
      </c>
      <c r="L7319">
        <v>32</v>
      </c>
      <c r="M7319">
        <v>23</v>
      </c>
      <c r="N7319">
        <v>5.43</v>
      </c>
      <c r="P7319">
        <v>0.02</v>
      </c>
      <c r="R7319">
        <v>-0.79</v>
      </c>
      <c r="X7319" t="s">
        <v>2643</v>
      </c>
      <c r="Y7319">
        <v>7318</v>
      </c>
      <c r="Z7319" s="1">
        <v>0.80397685185185186</v>
      </c>
      <c r="AA7319" t="s">
        <v>13459</v>
      </c>
      <c r="AB7319">
        <v>1E-3</v>
      </c>
      <c r="AC7319">
        <v>-5.0000000000000001E-3</v>
      </c>
      <c r="AD7319">
        <v>5.43</v>
      </c>
      <c r="AE7319" t="s">
        <v>11535</v>
      </c>
    </row>
    <row r="7320" spans="1:32" x14ac:dyDescent="0.2">
      <c r="A7320">
        <v>7319</v>
      </c>
      <c r="B7320" t="s">
        <v>3753</v>
      </c>
      <c r="C7320">
        <v>180972</v>
      </c>
      <c r="D7320">
        <v>124487</v>
      </c>
      <c r="E7320">
        <v>11889</v>
      </c>
      <c r="F7320">
        <v>19</v>
      </c>
      <c r="G7320">
        <v>18</v>
      </c>
      <c r="H7320">
        <v>32.5</v>
      </c>
      <c r="I7320" t="s">
        <v>24</v>
      </c>
      <c r="J7320">
        <v>1</v>
      </c>
      <c r="K7320">
        <v>5</v>
      </c>
      <c r="L7320">
        <v>7</v>
      </c>
      <c r="M7320">
        <v>1</v>
      </c>
      <c r="N7320">
        <v>5.0999999999999996</v>
      </c>
      <c r="P7320">
        <v>1.1499999999999999</v>
      </c>
      <c r="R7320">
        <v>1.01</v>
      </c>
      <c r="T7320">
        <v>0.57999999999999996</v>
      </c>
      <c r="X7320" t="s">
        <v>354</v>
      </c>
      <c r="Y7320">
        <v>7319</v>
      </c>
      <c r="Z7320" s="1">
        <v>0.80454282407407407</v>
      </c>
      <c r="AA7320" t="s">
        <v>13460</v>
      </c>
      <c r="AB7320">
        <v>0.01</v>
      </c>
      <c r="AC7320">
        <v>1.9E-2</v>
      </c>
      <c r="AD7320">
        <v>5.0999999999999996</v>
      </c>
      <c r="AE7320" t="s">
        <v>5796</v>
      </c>
      <c r="AF7320" t="s">
        <v>36</v>
      </c>
    </row>
    <row r="7321" spans="1:32" x14ac:dyDescent="0.2">
      <c r="A7321">
        <v>7320</v>
      </c>
      <c r="C7321">
        <v>181019</v>
      </c>
      <c r="D7321">
        <v>254551</v>
      </c>
      <c r="F7321">
        <v>19</v>
      </c>
      <c r="G7321">
        <v>24</v>
      </c>
      <c r="H7321">
        <v>5.4</v>
      </c>
      <c r="I7321" t="s">
        <v>26</v>
      </c>
      <c r="J7321">
        <v>68</v>
      </c>
      <c r="K7321">
        <v>22</v>
      </c>
      <c r="L7321">
        <v>16</v>
      </c>
      <c r="M7321">
        <v>-68</v>
      </c>
      <c r="N7321">
        <v>6.34</v>
      </c>
      <c r="P7321">
        <v>1.23</v>
      </c>
      <c r="R7321">
        <v>1.25</v>
      </c>
      <c r="X7321" t="s">
        <v>125</v>
      </c>
      <c r="Y7321">
        <v>7320</v>
      </c>
      <c r="Z7321" s="1">
        <v>0.80839583333333331</v>
      </c>
      <c r="AA7321" t="s">
        <v>13461</v>
      </c>
      <c r="AB7321">
        <v>-2.5999999999999999E-2</v>
      </c>
      <c r="AC7321">
        <v>-3.0000000000000001E-3</v>
      </c>
      <c r="AD7321">
        <v>6.34</v>
      </c>
      <c r="AE7321" t="s">
        <v>125</v>
      </c>
    </row>
    <row r="7322" spans="1:32" x14ac:dyDescent="0.2">
      <c r="A7322">
        <v>7321</v>
      </c>
      <c r="B7322" t="s">
        <v>3754</v>
      </c>
      <c r="C7322">
        <v>181053</v>
      </c>
      <c r="D7322">
        <v>124492</v>
      </c>
      <c r="F7322">
        <v>19</v>
      </c>
      <c r="G7322">
        <v>18</v>
      </c>
      <c r="H7322">
        <v>50.9</v>
      </c>
      <c r="I7322" t="s">
        <v>24</v>
      </c>
      <c r="J7322">
        <v>0</v>
      </c>
      <c r="K7322">
        <v>20</v>
      </c>
      <c r="L7322">
        <v>21</v>
      </c>
      <c r="M7322">
        <v>0</v>
      </c>
      <c r="N7322">
        <v>6.41</v>
      </c>
      <c r="P7322">
        <v>1.05</v>
      </c>
      <c r="R7322">
        <v>0.79</v>
      </c>
      <c r="X7322" t="s">
        <v>3755</v>
      </c>
      <c r="Y7322">
        <v>7321</v>
      </c>
      <c r="Z7322" s="1">
        <v>0.80475578703703698</v>
      </c>
      <c r="AA7322" t="s">
        <v>13541</v>
      </c>
      <c r="AB7322">
        <v>1.2E-2</v>
      </c>
      <c r="AC7322">
        <v>1.2E-2</v>
      </c>
      <c r="AD7322">
        <v>6.41</v>
      </c>
      <c r="AE7322" t="s">
        <v>5911</v>
      </c>
      <c r="AF7322" t="s">
        <v>36</v>
      </c>
    </row>
    <row r="7323" spans="1:32" x14ac:dyDescent="0.2">
      <c r="A7323">
        <v>7322</v>
      </c>
      <c r="C7323">
        <v>181096</v>
      </c>
      <c r="D7323">
        <v>48278</v>
      </c>
      <c r="F7323">
        <v>19</v>
      </c>
      <c r="G7323">
        <v>16</v>
      </c>
      <c r="H7323">
        <v>51.4</v>
      </c>
      <c r="I7323" t="s">
        <v>24</v>
      </c>
      <c r="J7323">
        <v>46</v>
      </c>
      <c r="K7323">
        <v>59</v>
      </c>
      <c r="L7323">
        <v>57</v>
      </c>
      <c r="M7323">
        <v>46</v>
      </c>
      <c r="N7323">
        <v>6</v>
      </c>
      <c r="P7323">
        <v>0.44</v>
      </c>
      <c r="R7323">
        <v>-0.01</v>
      </c>
      <c r="X7323" t="s">
        <v>3756</v>
      </c>
      <c r="Y7323">
        <v>7322</v>
      </c>
      <c r="Z7323" s="1">
        <v>0.80337268518518512</v>
      </c>
      <c r="AA7323" t="s">
        <v>13542</v>
      </c>
      <c r="AB7323">
        <v>-8.0000000000000002E-3</v>
      </c>
      <c r="AC7323">
        <v>0.29499999999999998</v>
      </c>
      <c r="AD7323">
        <v>6</v>
      </c>
      <c r="AE7323" t="s">
        <v>3756</v>
      </c>
    </row>
    <row r="7324" spans="1:32" x14ac:dyDescent="0.2">
      <c r="A7324">
        <v>7323</v>
      </c>
      <c r="C7324">
        <v>181109</v>
      </c>
      <c r="D7324">
        <v>211191</v>
      </c>
      <c r="F7324">
        <v>19</v>
      </c>
      <c r="G7324">
        <v>20</v>
      </c>
      <c r="H7324">
        <v>26.2</v>
      </c>
      <c r="I7324" t="s">
        <v>26</v>
      </c>
      <c r="J7324">
        <v>31</v>
      </c>
      <c r="K7324">
        <v>49</v>
      </c>
      <c r="L7324">
        <v>4</v>
      </c>
      <c r="M7324">
        <v>-31</v>
      </c>
      <c r="N7324">
        <v>6.58</v>
      </c>
      <c r="P7324">
        <v>1.67</v>
      </c>
      <c r="R7324">
        <v>2</v>
      </c>
      <c r="X7324" t="s">
        <v>53</v>
      </c>
      <c r="Y7324">
        <v>7323</v>
      </c>
      <c r="Z7324" s="1">
        <v>0.80585879629629631</v>
      </c>
      <c r="AA7324" t="s">
        <v>13543</v>
      </c>
      <c r="AB7324">
        <v>-4.0000000000000001E-3</v>
      </c>
      <c r="AC7324">
        <v>4.0000000000000001E-3</v>
      </c>
      <c r="AD7324">
        <v>6.58</v>
      </c>
      <c r="AE7324" t="s">
        <v>53</v>
      </c>
    </row>
    <row r="7325" spans="1:32" x14ac:dyDescent="0.2">
      <c r="A7325">
        <v>7324</v>
      </c>
      <c r="C7325">
        <v>181119</v>
      </c>
      <c r="D7325">
        <v>68095</v>
      </c>
      <c r="F7325">
        <v>19</v>
      </c>
      <c r="G7325">
        <v>18</v>
      </c>
      <c r="H7325">
        <v>0.8</v>
      </c>
      <c r="I7325" t="s">
        <v>24</v>
      </c>
      <c r="J7325">
        <v>31</v>
      </c>
      <c r="K7325">
        <v>1</v>
      </c>
      <c r="L7325">
        <v>20</v>
      </c>
      <c r="M7325">
        <v>31</v>
      </c>
      <c r="N7325">
        <v>6.68</v>
      </c>
      <c r="P7325">
        <v>0.08</v>
      </c>
      <c r="R7325">
        <v>0.13</v>
      </c>
      <c r="X7325" t="s">
        <v>298</v>
      </c>
      <c r="Y7325">
        <v>7324</v>
      </c>
      <c r="Z7325" s="1">
        <v>0.80417592592592591</v>
      </c>
      <c r="AA7325" t="s">
        <v>13544</v>
      </c>
      <c r="AB7325">
        <v>-4.0000000000000001E-3</v>
      </c>
      <c r="AC7325">
        <v>0.02</v>
      </c>
      <c r="AD7325">
        <v>6.68</v>
      </c>
      <c r="AE7325" t="s">
        <v>298</v>
      </c>
    </row>
    <row r="7326" spans="1:32" x14ac:dyDescent="0.2">
      <c r="A7326">
        <v>7325</v>
      </c>
      <c r="C7326">
        <v>181122</v>
      </c>
      <c r="D7326">
        <v>124497</v>
      </c>
      <c r="F7326">
        <v>19</v>
      </c>
      <c r="G7326">
        <v>18</v>
      </c>
      <c r="H7326">
        <v>52.7</v>
      </c>
      <c r="I7326" t="s">
        <v>24</v>
      </c>
      <c r="J7326">
        <v>9</v>
      </c>
      <c r="K7326">
        <v>37</v>
      </c>
      <c r="L7326">
        <v>5</v>
      </c>
      <c r="M7326">
        <v>9</v>
      </c>
      <c r="N7326">
        <v>6.32</v>
      </c>
      <c r="P7326">
        <v>1.05</v>
      </c>
      <c r="R7326">
        <v>0.89</v>
      </c>
      <c r="X7326" t="s">
        <v>60</v>
      </c>
      <c r="Y7326">
        <v>7325</v>
      </c>
      <c r="Z7326" s="1">
        <v>0.80477662037037045</v>
      </c>
      <c r="AA7326" t="s">
        <v>13545</v>
      </c>
      <c r="AB7326">
        <v>3.0000000000000001E-3</v>
      </c>
      <c r="AC7326">
        <v>-3.9E-2</v>
      </c>
      <c r="AD7326">
        <v>6.32</v>
      </c>
      <c r="AE7326" t="s">
        <v>60</v>
      </c>
    </row>
    <row r="7327" spans="1:32" x14ac:dyDescent="0.2">
      <c r="A7327">
        <v>7326</v>
      </c>
      <c r="C7327">
        <v>181182</v>
      </c>
      <c r="D7327">
        <v>104711</v>
      </c>
      <c r="E7327" t="s">
        <v>3757</v>
      </c>
      <c r="F7327">
        <v>19</v>
      </c>
      <c r="G7327">
        <v>18</v>
      </c>
      <c r="H7327">
        <v>48.5</v>
      </c>
      <c r="I7327" t="s">
        <v>24</v>
      </c>
      <c r="J7327">
        <v>19</v>
      </c>
      <c r="K7327">
        <v>36</v>
      </c>
      <c r="L7327">
        <v>38</v>
      </c>
      <c r="M7327">
        <v>19</v>
      </c>
      <c r="N7327">
        <v>6.58</v>
      </c>
      <c r="P7327">
        <v>0.03</v>
      </c>
      <c r="R7327">
        <v>-0.38</v>
      </c>
      <c r="X7327" t="s">
        <v>3758</v>
      </c>
      <c r="Y7327">
        <v>7326</v>
      </c>
      <c r="Z7327" s="1">
        <v>0.80472800925925936</v>
      </c>
      <c r="AA7327" t="s">
        <v>13546</v>
      </c>
      <c r="AB7327">
        <v>2.1999999999999999E-2</v>
      </c>
      <c r="AC7327">
        <v>2E-3</v>
      </c>
      <c r="AD7327">
        <v>6.58</v>
      </c>
      <c r="AE7327" t="s">
        <v>111</v>
      </c>
      <c r="AF7327" t="s">
        <v>36</v>
      </c>
    </row>
    <row r="7328" spans="1:32" x14ac:dyDescent="0.2">
      <c r="A7328">
        <v>7327</v>
      </c>
      <c r="C7328">
        <v>181240</v>
      </c>
      <c r="D7328">
        <v>187992</v>
      </c>
      <c r="F7328">
        <v>19</v>
      </c>
      <c r="G7328">
        <v>20</v>
      </c>
      <c r="H7328">
        <v>38.1</v>
      </c>
      <c r="I7328" t="s">
        <v>26</v>
      </c>
      <c r="J7328">
        <v>22</v>
      </c>
      <c r="K7328">
        <v>24</v>
      </c>
      <c r="L7328">
        <v>9</v>
      </c>
      <c r="M7328">
        <v>-22</v>
      </c>
      <c r="N7328">
        <v>5.58</v>
      </c>
      <c r="P7328">
        <v>0.27</v>
      </c>
      <c r="X7328" t="s">
        <v>1736</v>
      </c>
      <c r="Y7328">
        <v>7327</v>
      </c>
      <c r="Z7328" s="1">
        <v>0.80599652777777775</v>
      </c>
      <c r="AA7328" t="s">
        <v>13547</v>
      </c>
      <c r="AB7328">
        <v>-1.4999999999999999E-2</v>
      </c>
      <c r="AC7328">
        <v>3.5000000000000003E-2</v>
      </c>
      <c r="AD7328">
        <v>5.58</v>
      </c>
      <c r="AE7328" t="s">
        <v>423</v>
      </c>
    </row>
    <row r="7329" spans="1:32" x14ac:dyDescent="0.2">
      <c r="A7329">
        <v>7328</v>
      </c>
      <c r="B7329" t="s">
        <v>3759</v>
      </c>
      <c r="C7329">
        <v>181276</v>
      </c>
      <c r="D7329">
        <v>31537</v>
      </c>
      <c r="E7329">
        <v>11886</v>
      </c>
      <c r="F7329">
        <v>19</v>
      </c>
      <c r="G7329">
        <v>17</v>
      </c>
      <c r="H7329">
        <v>6.2</v>
      </c>
      <c r="I7329" t="s">
        <v>24</v>
      </c>
      <c r="J7329">
        <v>53</v>
      </c>
      <c r="K7329">
        <v>22</v>
      </c>
      <c r="L7329">
        <v>7</v>
      </c>
      <c r="M7329">
        <v>53</v>
      </c>
      <c r="N7329">
        <v>3.77</v>
      </c>
      <c r="P7329">
        <v>0.96</v>
      </c>
      <c r="R7329">
        <v>0.74</v>
      </c>
      <c r="T7329">
        <v>0.47</v>
      </c>
      <c r="X7329" t="s">
        <v>60</v>
      </c>
      <c r="Y7329">
        <v>7328</v>
      </c>
      <c r="Z7329" s="1">
        <v>0.80354398148148143</v>
      </c>
      <c r="AA7329" t="s">
        <v>13548</v>
      </c>
      <c r="AB7329">
        <v>5.8999999999999997E-2</v>
      </c>
      <c r="AC7329">
        <v>0.125</v>
      </c>
      <c r="AD7329">
        <v>3.77</v>
      </c>
      <c r="AE7329" t="s">
        <v>60</v>
      </c>
    </row>
    <row r="7330" spans="1:32" x14ac:dyDescent="0.2">
      <c r="A7330">
        <v>7329</v>
      </c>
      <c r="B7330" t="s">
        <v>3760</v>
      </c>
      <c r="C7330">
        <v>181296</v>
      </c>
      <c r="D7330">
        <v>246055</v>
      </c>
      <c r="F7330">
        <v>19</v>
      </c>
      <c r="G7330">
        <v>22</v>
      </c>
      <c r="H7330">
        <v>51.1</v>
      </c>
      <c r="I7330" t="s">
        <v>26</v>
      </c>
      <c r="J7330">
        <v>54</v>
      </c>
      <c r="K7330">
        <v>25</v>
      </c>
      <c r="L7330">
        <v>25</v>
      </c>
      <c r="M7330">
        <v>-54</v>
      </c>
      <c r="N7330">
        <v>5.05</v>
      </c>
      <c r="P7330">
        <v>0.02</v>
      </c>
      <c r="X7330" t="s">
        <v>185</v>
      </c>
      <c r="Y7330">
        <v>7329</v>
      </c>
      <c r="Z7330" s="1">
        <v>0.80753587962962969</v>
      </c>
      <c r="AA7330" t="s">
        <v>13549</v>
      </c>
      <c r="AB7330">
        <v>1.4999999999999999E-2</v>
      </c>
      <c r="AC7330">
        <v>-7.1999999999999995E-2</v>
      </c>
      <c r="AD7330">
        <v>5.05</v>
      </c>
      <c r="AE7330" t="s">
        <v>185</v>
      </c>
    </row>
    <row r="7331" spans="1:32" x14ac:dyDescent="0.2">
      <c r="A7331">
        <v>7330</v>
      </c>
      <c r="C7331">
        <v>181321</v>
      </c>
      <c r="D7331">
        <v>211206</v>
      </c>
      <c r="F7331">
        <v>19</v>
      </c>
      <c r="G7331">
        <v>21</v>
      </c>
      <c r="H7331">
        <v>29.9</v>
      </c>
      <c r="I7331" t="s">
        <v>26</v>
      </c>
      <c r="J7331">
        <v>34</v>
      </c>
      <c r="K7331">
        <v>59</v>
      </c>
      <c r="L7331">
        <v>2</v>
      </c>
      <c r="M7331">
        <v>-34</v>
      </c>
      <c r="N7331">
        <v>6.48</v>
      </c>
      <c r="P7331">
        <v>0.63</v>
      </c>
      <c r="R7331">
        <v>0.11</v>
      </c>
      <c r="X7331" t="s">
        <v>35</v>
      </c>
      <c r="Y7331">
        <v>7330</v>
      </c>
      <c r="Z7331" s="1">
        <v>0.80659606481481483</v>
      </c>
      <c r="AA7331" t="s">
        <v>13550</v>
      </c>
      <c r="AB7331">
        <v>0.106</v>
      </c>
      <c r="AC7331">
        <v>-9.9000000000000005E-2</v>
      </c>
      <c r="AD7331">
        <v>6.48</v>
      </c>
      <c r="AE7331" t="s">
        <v>35</v>
      </c>
    </row>
    <row r="7332" spans="1:32" x14ac:dyDescent="0.2">
      <c r="A7332">
        <v>7331</v>
      </c>
      <c r="B7332" t="s">
        <v>3761</v>
      </c>
      <c r="C7332">
        <v>181333</v>
      </c>
      <c r="D7332">
        <v>104722</v>
      </c>
      <c r="E7332" t="s">
        <v>3762</v>
      </c>
      <c r="F7332">
        <v>19</v>
      </c>
      <c r="G7332">
        <v>19</v>
      </c>
      <c r="H7332">
        <v>39.299999999999997</v>
      </c>
      <c r="I7332" t="s">
        <v>24</v>
      </c>
      <c r="J7332">
        <v>12</v>
      </c>
      <c r="K7332">
        <v>22</v>
      </c>
      <c r="L7332">
        <v>29</v>
      </c>
      <c r="M7332">
        <v>12</v>
      </c>
      <c r="N7332">
        <v>5.53</v>
      </c>
      <c r="P7332">
        <v>0.26</v>
      </c>
      <c r="R7332">
        <v>0.18</v>
      </c>
      <c r="X7332" t="s">
        <v>423</v>
      </c>
      <c r="Y7332">
        <v>7331</v>
      </c>
      <c r="Z7332" s="1">
        <v>0.80531597222222218</v>
      </c>
      <c r="AA7332" t="s">
        <v>13551</v>
      </c>
      <c r="AB7332">
        <v>8.0000000000000002E-3</v>
      </c>
      <c r="AC7332">
        <v>2.1000000000000001E-2</v>
      </c>
      <c r="AD7332">
        <v>5.53</v>
      </c>
      <c r="AE7332" t="s">
        <v>423</v>
      </c>
    </row>
    <row r="7333" spans="1:32" x14ac:dyDescent="0.2">
      <c r="A7333">
        <v>7332</v>
      </c>
      <c r="B7333" t="s">
        <v>3763</v>
      </c>
      <c r="C7333">
        <v>181383</v>
      </c>
      <c r="D7333">
        <v>104728</v>
      </c>
      <c r="F7333">
        <v>19</v>
      </c>
      <c r="G7333">
        <v>19</v>
      </c>
      <c r="H7333">
        <v>53</v>
      </c>
      <c r="I7333" t="s">
        <v>24</v>
      </c>
      <c r="J7333">
        <v>11</v>
      </c>
      <c r="K7333">
        <v>32</v>
      </c>
      <c r="L7333">
        <v>6</v>
      </c>
      <c r="M7333">
        <v>11</v>
      </c>
      <c r="N7333">
        <v>6.02</v>
      </c>
      <c r="P7333">
        <v>0.08</v>
      </c>
      <c r="R7333">
        <v>7.0000000000000007E-2</v>
      </c>
      <c r="X7333" t="s">
        <v>114</v>
      </c>
      <c r="Y7333">
        <v>7332</v>
      </c>
      <c r="Z7333" s="1">
        <v>0.80547453703703698</v>
      </c>
      <c r="AA7333" t="s">
        <v>13552</v>
      </c>
      <c r="AB7333">
        <v>4.2000000000000003E-2</v>
      </c>
      <c r="AC7333">
        <v>2.5999999999999999E-2</v>
      </c>
      <c r="AD7333">
        <v>6.02</v>
      </c>
      <c r="AE7333" t="s">
        <v>114</v>
      </c>
    </row>
    <row r="7334" spans="1:32" x14ac:dyDescent="0.2">
      <c r="A7334">
        <v>7333</v>
      </c>
      <c r="B7334" t="s">
        <v>3764</v>
      </c>
      <c r="C7334">
        <v>181391</v>
      </c>
      <c r="D7334">
        <v>143286</v>
      </c>
      <c r="F7334">
        <v>19</v>
      </c>
      <c r="G7334">
        <v>20</v>
      </c>
      <c r="H7334">
        <v>32.9</v>
      </c>
      <c r="I7334" t="s">
        <v>26</v>
      </c>
      <c r="J7334">
        <v>5</v>
      </c>
      <c r="K7334">
        <v>24</v>
      </c>
      <c r="L7334">
        <v>57</v>
      </c>
      <c r="M7334">
        <v>-5</v>
      </c>
      <c r="N7334">
        <v>5.01</v>
      </c>
      <c r="P7334">
        <v>0.92</v>
      </c>
      <c r="R7334">
        <v>0.63</v>
      </c>
      <c r="T7334">
        <v>0.5</v>
      </c>
      <c r="X7334" t="s">
        <v>547</v>
      </c>
      <c r="Y7334">
        <v>7333</v>
      </c>
      <c r="Z7334" s="1">
        <v>0.80593634259259261</v>
      </c>
      <c r="AA7334" t="s">
        <v>13553</v>
      </c>
      <c r="AB7334">
        <v>0.11600000000000001</v>
      </c>
      <c r="AC7334">
        <v>4.8000000000000001E-2</v>
      </c>
      <c r="AD7334">
        <v>5.01</v>
      </c>
      <c r="AE7334" t="s">
        <v>71</v>
      </c>
      <c r="AF7334" t="s">
        <v>36</v>
      </c>
    </row>
    <row r="7335" spans="1:32" x14ac:dyDescent="0.2">
      <c r="A7335">
        <v>7334</v>
      </c>
      <c r="C7335">
        <v>181401</v>
      </c>
      <c r="D7335">
        <v>229643</v>
      </c>
      <c r="F7335">
        <v>19</v>
      </c>
      <c r="G7335">
        <v>22</v>
      </c>
      <c r="H7335">
        <v>9.6</v>
      </c>
      <c r="I7335" t="s">
        <v>26</v>
      </c>
      <c r="J7335">
        <v>42</v>
      </c>
      <c r="K7335">
        <v>0</v>
      </c>
      <c r="L7335">
        <v>58</v>
      </c>
      <c r="M7335">
        <v>-42</v>
      </c>
      <c r="N7335">
        <v>6.34</v>
      </c>
      <c r="P7335">
        <v>1.1399999999999999</v>
      </c>
      <c r="X7335" t="s">
        <v>45</v>
      </c>
      <c r="Y7335">
        <v>7334</v>
      </c>
      <c r="Z7335" s="1">
        <v>0.80705555555555553</v>
      </c>
      <c r="AA7335" t="s">
        <v>13554</v>
      </c>
      <c r="AB7335">
        <v>-0.05</v>
      </c>
      <c r="AC7335">
        <v>-3.4000000000000002E-2</v>
      </c>
      <c r="AD7335">
        <v>6.34</v>
      </c>
      <c r="AE7335" t="s">
        <v>45</v>
      </c>
    </row>
    <row r="7336" spans="1:32" x14ac:dyDescent="0.2">
      <c r="A7336">
        <v>7335</v>
      </c>
      <c r="C7336">
        <v>181409</v>
      </c>
      <c r="D7336">
        <v>68125</v>
      </c>
      <c r="F7336">
        <v>19</v>
      </c>
      <c r="G7336">
        <v>19</v>
      </c>
      <c r="H7336">
        <v>3.8</v>
      </c>
      <c r="I7336" t="s">
        <v>24</v>
      </c>
      <c r="J7336">
        <v>33</v>
      </c>
      <c r="K7336">
        <v>23</v>
      </c>
      <c r="L7336">
        <v>20</v>
      </c>
      <c r="M7336">
        <v>33</v>
      </c>
      <c r="N7336">
        <v>6.6</v>
      </c>
      <c r="P7336">
        <v>-0.19</v>
      </c>
      <c r="R7336">
        <v>-0.89</v>
      </c>
      <c r="X7336" t="s">
        <v>2183</v>
      </c>
      <c r="Y7336">
        <v>7335</v>
      </c>
      <c r="Z7336" s="1">
        <v>0.80490509259259257</v>
      </c>
      <c r="AA7336" t="s">
        <v>13555</v>
      </c>
      <c r="AB7336">
        <v>-0.01</v>
      </c>
      <c r="AC7336">
        <v>-3.3000000000000002E-2</v>
      </c>
      <c r="AD7336">
        <v>6.6</v>
      </c>
      <c r="AE7336" t="s">
        <v>2183</v>
      </c>
    </row>
    <row r="7337" spans="1:32" x14ac:dyDescent="0.2">
      <c r="A7337">
        <v>7336</v>
      </c>
      <c r="B7337" t="s">
        <v>3765</v>
      </c>
      <c r="C7337">
        <v>181440</v>
      </c>
      <c r="D7337">
        <v>143292</v>
      </c>
      <c r="F7337">
        <v>19</v>
      </c>
      <c r="G7337">
        <v>20</v>
      </c>
      <c r="H7337">
        <v>35.700000000000003</v>
      </c>
      <c r="I7337" t="s">
        <v>26</v>
      </c>
      <c r="J7337">
        <v>0</v>
      </c>
      <c r="K7337">
        <v>53</v>
      </c>
      <c r="L7337">
        <v>32</v>
      </c>
      <c r="M7337">
        <v>0</v>
      </c>
      <c r="N7337">
        <v>5.49</v>
      </c>
      <c r="P7337">
        <v>-0.04</v>
      </c>
      <c r="R7337">
        <v>-0.23</v>
      </c>
      <c r="X7337" t="s">
        <v>39</v>
      </c>
      <c r="Y7337">
        <v>7336</v>
      </c>
      <c r="Z7337" s="1">
        <v>0.80596875000000001</v>
      </c>
      <c r="AA7337" t="s">
        <v>13556</v>
      </c>
      <c r="AB7337">
        <v>6.0000000000000001E-3</v>
      </c>
      <c r="AC7337">
        <v>6.0000000000000001E-3</v>
      </c>
      <c r="AD7337">
        <v>5.49</v>
      </c>
      <c r="AE7337" t="s">
        <v>39</v>
      </c>
    </row>
    <row r="7338" spans="1:32" x14ac:dyDescent="0.2">
      <c r="A7338">
        <v>7337</v>
      </c>
      <c r="B7338" t="s">
        <v>3766</v>
      </c>
      <c r="C7338">
        <v>181454</v>
      </c>
      <c r="D7338">
        <v>229646</v>
      </c>
      <c r="F7338">
        <v>19</v>
      </c>
      <c r="G7338">
        <v>22</v>
      </c>
      <c r="H7338">
        <v>38.299999999999997</v>
      </c>
      <c r="I7338" t="s">
        <v>26</v>
      </c>
      <c r="J7338">
        <v>44</v>
      </c>
      <c r="K7338">
        <v>27</v>
      </c>
      <c r="L7338">
        <v>32</v>
      </c>
      <c r="M7338">
        <v>-44</v>
      </c>
      <c r="N7338">
        <v>4.01</v>
      </c>
      <c r="P7338">
        <v>-0.1</v>
      </c>
      <c r="R7338">
        <v>-0.39</v>
      </c>
      <c r="X7338" t="s">
        <v>102</v>
      </c>
      <c r="Y7338">
        <v>7337</v>
      </c>
      <c r="Z7338" s="1">
        <v>0.80738773148148146</v>
      </c>
      <c r="AA7338" t="s">
        <v>13557</v>
      </c>
      <c r="AB7338">
        <v>8.9999999999999993E-3</v>
      </c>
      <c r="AC7338">
        <v>-0.02</v>
      </c>
      <c r="AD7338">
        <v>4.01</v>
      </c>
      <c r="AE7338" t="s">
        <v>102</v>
      </c>
    </row>
    <row r="7339" spans="1:32" x14ac:dyDescent="0.2">
      <c r="A7339">
        <v>7338</v>
      </c>
      <c r="C7339">
        <v>181470</v>
      </c>
      <c r="D7339">
        <v>68129</v>
      </c>
      <c r="F7339">
        <v>19</v>
      </c>
      <c r="G7339">
        <v>19</v>
      </c>
      <c r="H7339">
        <v>1.2</v>
      </c>
      <c r="I7339" t="s">
        <v>24</v>
      </c>
      <c r="J7339">
        <v>37</v>
      </c>
      <c r="K7339">
        <v>26</v>
      </c>
      <c r="L7339">
        <v>43</v>
      </c>
      <c r="M7339">
        <v>37</v>
      </c>
      <c r="N7339">
        <v>6.22</v>
      </c>
      <c r="O7339" t="s">
        <v>103</v>
      </c>
      <c r="P7339">
        <v>-0.03</v>
      </c>
      <c r="R7339">
        <v>-0.09</v>
      </c>
      <c r="X7339" t="s">
        <v>340</v>
      </c>
      <c r="Y7339">
        <v>7338</v>
      </c>
      <c r="Z7339" s="1">
        <v>0.80487500000000001</v>
      </c>
      <c r="AA7339" t="s">
        <v>13558</v>
      </c>
      <c r="AB7339">
        <v>1.4E-2</v>
      </c>
      <c r="AC7339">
        <v>1.7000000000000001E-2</v>
      </c>
      <c r="AD7339">
        <v>6.22</v>
      </c>
      <c r="AE7339" t="s">
        <v>340</v>
      </c>
    </row>
    <row r="7340" spans="1:32" x14ac:dyDescent="0.2">
      <c r="A7340">
        <v>7339</v>
      </c>
      <c r="C7340">
        <v>181558</v>
      </c>
      <c r="D7340">
        <v>162511</v>
      </c>
      <c r="F7340">
        <v>19</v>
      </c>
      <c r="G7340">
        <v>21</v>
      </c>
      <c r="H7340">
        <v>37.1</v>
      </c>
      <c r="I7340" t="s">
        <v>26</v>
      </c>
      <c r="J7340">
        <v>19</v>
      </c>
      <c r="K7340">
        <v>14</v>
      </c>
      <c r="L7340">
        <v>3</v>
      </c>
      <c r="M7340">
        <v>-19</v>
      </c>
      <c r="N7340">
        <v>6.26</v>
      </c>
      <c r="P7340">
        <v>-0.1</v>
      </c>
      <c r="R7340">
        <v>-0.51</v>
      </c>
      <c r="X7340" t="s">
        <v>211</v>
      </c>
      <c r="Y7340">
        <v>7339</v>
      </c>
      <c r="Z7340" s="1">
        <v>0.80667939814814815</v>
      </c>
      <c r="AA7340" t="s">
        <v>13559</v>
      </c>
      <c r="AB7340">
        <v>7.0000000000000001E-3</v>
      </c>
      <c r="AC7340">
        <v>-1E-3</v>
      </c>
      <c r="AD7340">
        <v>6.26</v>
      </c>
      <c r="AE7340" t="s">
        <v>211</v>
      </c>
    </row>
    <row r="7341" spans="1:32" x14ac:dyDescent="0.2">
      <c r="A7341">
        <v>7340</v>
      </c>
      <c r="B7341" t="s">
        <v>3767</v>
      </c>
      <c r="C7341">
        <v>181577</v>
      </c>
      <c r="D7341">
        <v>162512</v>
      </c>
      <c r="E7341" t="s">
        <v>3768</v>
      </c>
      <c r="F7341">
        <v>19</v>
      </c>
      <c r="G7341">
        <v>21</v>
      </c>
      <c r="H7341">
        <v>40.4</v>
      </c>
      <c r="I7341" t="s">
        <v>26</v>
      </c>
      <c r="J7341">
        <v>17</v>
      </c>
      <c r="K7341">
        <v>50</v>
      </c>
      <c r="L7341">
        <v>50</v>
      </c>
      <c r="M7341">
        <v>-17</v>
      </c>
      <c r="N7341">
        <v>3.93</v>
      </c>
      <c r="P7341">
        <v>0.22</v>
      </c>
      <c r="R7341">
        <v>0.13</v>
      </c>
      <c r="T7341">
        <v>0.1</v>
      </c>
      <c r="X7341" t="s">
        <v>602</v>
      </c>
      <c r="Y7341">
        <v>7340</v>
      </c>
      <c r="Z7341" s="1">
        <v>0.80671759259259257</v>
      </c>
      <c r="AA7341" t="s">
        <v>13560</v>
      </c>
      <c r="AB7341">
        <v>-2.4E-2</v>
      </c>
      <c r="AC7341">
        <v>2.4E-2</v>
      </c>
      <c r="AD7341">
        <v>3.93</v>
      </c>
      <c r="AE7341" t="s">
        <v>6110</v>
      </c>
    </row>
    <row r="7342" spans="1:32" x14ac:dyDescent="0.2">
      <c r="A7342">
        <v>7341</v>
      </c>
      <c r="C7342">
        <v>181597</v>
      </c>
      <c r="D7342">
        <v>48315</v>
      </c>
      <c r="F7342">
        <v>19</v>
      </c>
      <c r="G7342">
        <v>18</v>
      </c>
      <c r="H7342">
        <v>37.700000000000003</v>
      </c>
      <c r="I7342" t="s">
        <v>24</v>
      </c>
      <c r="J7342">
        <v>49</v>
      </c>
      <c r="K7342">
        <v>34</v>
      </c>
      <c r="L7342">
        <v>11</v>
      </c>
      <c r="M7342">
        <v>49</v>
      </c>
      <c r="N7342">
        <v>6.31</v>
      </c>
      <c r="P7342">
        <v>1.1200000000000001</v>
      </c>
      <c r="X7342" t="s">
        <v>45</v>
      </c>
      <c r="Y7342">
        <v>7341</v>
      </c>
      <c r="Z7342" s="1">
        <v>0.80460300925925932</v>
      </c>
      <c r="AA7342" t="s">
        <v>13561</v>
      </c>
      <c r="AB7342">
        <v>0.01</v>
      </c>
      <c r="AC7342">
        <v>5.3999999999999999E-2</v>
      </c>
      <c r="AD7342">
        <v>6.31</v>
      </c>
      <c r="AE7342" t="s">
        <v>45</v>
      </c>
    </row>
    <row r="7343" spans="1:32" x14ac:dyDescent="0.2">
      <c r="A7343">
        <v>7342</v>
      </c>
      <c r="B7343" t="s">
        <v>3769</v>
      </c>
      <c r="C7343">
        <v>181615</v>
      </c>
      <c r="D7343">
        <v>162518</v>
      </c>
      <c r="E7343" t="s">
        <v>3770</v>
      </c>
      <c r="F7343">
        <v>19</v>
      </c>
      <c r="G7343">
        <v>21</v>
      </c>
      <c r="H7343">
        <v>43.6</v>
      </c>
      <c r="I7343" t="s">
        <v>26</v>
      </c>
      <c r="J7343">
        <v>15</v>
      </c>
      <c r="K7343">
        <v>57</v>
      </c>
      <c r="L7343">
        <v>18</v>
      </c>
      <c r="M7343">
        <v>-15</v>
      </c>
      <c r="N7343">
        <v>4.6100000000000003</v>
      </c>
      <c r="P7343">
        <v>0.1</v>
      </c>
      <c r="R7343">
        <v>-0.53</v>
      </c>
      <c r="T7343">
        <v>0.13</v>
      </c>
      <c r="X7343" t="s">
        <v>3771</v>
      </c>
      <c r="Y7343">
        <v>7342</v>
      </c>
      <c r="Z7343" s="1">
        <v>0.80675462962962963</v>
      </c>
      <c r="AA7343" t="s">
        <v>13562</v>
      </c>
      <c r="AB7343">
        <v>2E-3</v>
      </c>
      <c r="AC7343">
        <v>-6.0000000000000001E-3</v>
      </c>
      <c r="AD7343">
        <v>4.6100000000000003</v>
      </c>
      <c r="AE7343" t="s">
        <v>13563</v>
      </c>
      <c r="AF7343" t="s">
        <v>36</v>
      </c>
    </row>
    <row r="7344" spans="1:32" x14ac:dyDescent="0.2">
      <c r="A7344">
        <v>7343</v>
      </c>
      <c r="B7344" t="s">
        <v>3772</v>
      </c>
      <c r="C7344">
        <v>181623</v>
      </c>
      <c r="D7344">
        <v>229654</v>
      </c>
      <c r="F7344">
        <v>19</v>
      </c>
      <c r="G7344">
        <v>23</v>
      </c>
      <c r="H7344">
        <v>13.2</v>
      </c>
      <c r="I7344" t="s">
        <v>26</v>
      </c>
      <c r="J7344">
        <v>44</v>
      </c>
      <c r="K7344">
        <v>47</v>
      </c>
      <c r="L7344">
        <v>59</v>
      </c>
      <c r="M7344">
        <v>-44</v>
      </c>
      <c r="N7344">
        <v>4.29</v>
      </c>
      <c r="P7344">
        <v>0.34</v>
      </c>
      <c r="R7344">
        <v>7.0000000000000007E-2</v>
      </c>
      <c r="X7344" t="s">
        <v>171</v>
      </c>
      <c r="Y7344">
        <v>7343</v>
      </c>
      <c r="Z7344" s="1">
        <v>0.80779166666666669</v>
      </c>
      <c r="AA7344" t="s">
        <v>13564</v>
      </c>
      <c r="AB7344">
        <v>9.7000000000000003E-2</v>
      </c>
      <c r="AC7344">
        <v>-5.3999999999999999E-2</v>
      </c>
      <c r="AD7344">
        <v>4.29</v>
      </c>
      <c r="AE7344" t="s">
        <v>171</v>
      </c>
    </row>
    <row r="7345" spans="1:32" x14ac:dyDescent="0.2">
      <c r="A7345">
        <v>7344</v>
      </c>
      <c r="B7345" t="s">
        <v>3773</v>
      </c>
      <c r="C7345">
        <v>181645</v>
      </c>
      <c r="D7345">
        <v>162521</v>
      </c>
      <c r="F7345">
        <v>19</v>
      </c>
      <c r="G7345">
        <v>21</v>
      </c>
      <c r="H7345">
        <v>50.9</v>
      </c>
      <c r="I7345" t="s">
        <v>26</v>
      </c>
      <c r="J7345">
        <v>18</v>
      </c>
      <c r="K7345">
        <v>18</v>
      </c>
      <c r="L7345">
        <v>30</v>
      </c>
      <c r="M7345">
        <v>-18</v>
      </c>
      <c r="N7345">
        <v>5.87</v>
      </c>
      <c r="P7345">
        <v>1.06</v>
      </c>
      <c r="W7345" t="s">
        <v>27</v>
      </c>
      <c r="X7345" t="s">
        <v>28</v>
      </c>
      <c r="Y7345">
        <v>7344</v>
      </c>
      <c r="Z7345" s="1">
        <v>0.80683912037037031</v>
      </c>
      <c r="AA7345" t="s">
        <v>13565</v>
      </c>
      <c r="AB7345">
        <v>0.10199999999999999</v>
      </c>
      <c r="AC7345">
        <v>-9.1999999999999998E-2</v>
      </c>
      <c r="AD7345">
        <v>5.87</v>
      </c>
      <c r="AE7345" t="s">
        <v>3226</v>
      </c>
    </row>
    <row r="7346" spans="1:32" x14ac:dyDescent="0.2">
      <c r="A7346">
        <v>7345</v>
      </c>
      <c r="C7346">
        <v>181655</v>
      </c>
      <c r="D7346">
        <v>68144</v>
      </c>
      <c r="F7346">
        <v>19</v>
      </c>
      <c r="G7346">
        <v>19</v>
      </c>
      <c r="H7346">
        <v>38.9</v>
      </c>
      <c r="I7346" t="s">
        <v>24</v>
      </c>
      <c r="J7346">
        <v>37</v>
      </c>
      <c r="K7346">
        <v>19</v>
      </c>
      <c r="L7346">
        <v>50</v>
      </c>
      <c r="M7346">
        <v>37</v>
      </c>
      <c r="N7346">
        <v>6.31</v>
      </c>
      <c r="P7346">
        <v>0.68</v>
      </c>
      <c r="R7346">
        <v>0.21</v>
      </c>
      <c r="X7346" t="s">
        <v>218</v>
      </c>
      <c r="Y7346">
        <v>7345</v>
      </c>
      <c r="Z7346" s="1">
        <v>0.80531134259259263</v>
      </c>
      <c r="AA7346" t="s">
        <v>13566</v>
      </c>
      <c r="AB7346">
        <v>-6.6000000000000003E-2</v>
      </c>
      <c r="AC7346">
        <v>-0.187</v>
      </c>
      <c r="AD7346">
        <v>6.31</v>
      </c>
      <c r="AE7346" t="s">
        <v>218</v>
      </c>
    </row>
    <row r="7347" spans="1:32" x14ac:dyDescent="0.2">
      <c r="A7347">
        <v>7346</v>
      </c>
      <c r="C7347">
        <v>181828</v>
      </c>
      <c r="D7347">
        <v>68164</v>
      </c>
      <c r="F7347">
        <v>19</v>
      </c>
      <c r="G7347">
        <v>20</v>
      </c>
      <c r="H7347">
        <v>33.1</v>
      </c>
      <c r="I7347" t="s">
        <v>24</v>
      </c>
      <c r="J7347">
        <v>35</v>
      </c>
      <c r="K7347">
        <v>11</v>
      </c>
      <c r="L7347">
        <v>10</v>
      </c>
      <c r="M7347">
        <v>35</v>
      </c>
      <c r="N7347">
        <v>6.31</v>
      </c>
      <c r="P7347">
        <v>-0.12</v>
      </c>
      <c r="R7347">
        <v>-0.51</v>
      </c>
      <c r="X7347" t="s">
        <v>102</v>
      </c>
      <c r="Y7347">
        <v>7346</v>
      </c>
      <c r="Z7347" s="1">
        <v>0.80593865740740744</v>
      </c>
      <c r="AA7347" t="s">
        <v>13567</v>
      </c>
      <c r="AB7347">
        <v>1.4E-2</v>
      </c>
      <c r="AC7347">
        <v>6.0000000000000001E-3</v>
      </c>
      <c r="AD7347">
        <v>6.31</v>
      </c>
      <c r="AE7347" t="s">
        <v>102</v>
      </c>
    </row>
    <row r="7348" spans="1:32" x14ac:dyDescent="0.2">
      <c r="A7348">
        <v>7347</v>
      </c>
      <c r="C7348">
        <v>181858</v>
      </c>
      <c r="D7348">
        <v>143321</v>
      </c>
      <c r="F7348">
        <v>19</v>
      </c>
      <c r="G7348">
        <v>22</v>
      </c>
      <c r="H7348">
        <v>20.7</v>
      </c>
      <c r="I7348" t="s">
        <v>26</v>
      </c>
      <c r="J7348">
        <v>8</v>
      </c>
      <c r="K7348">
        <v>12</v>
      </c>
      <c r="L7348">
        <v>4</v>
      </c>
      <c r="M7348">
        <v>-8</v>
      </c>
      <c r="N7348">
        <v>6.31</v>
      </c>
      <c r="P7348">
        <v>-0.1</v>
      </c>
      <c r="R7348">
        <v>-0.4</v>
      </c>
      <c r="X7348" t="s">
        <v>1922</v>
      </c>
      <c r="Y7348">
        <v>7347</v>
      </c>
      <c r="Z7348" s="1">
        <v>0.80718402777777776</v>
      </c>
      <c r="AA7348" t="s">
        <v>13568</v>
      </c>
      <c r="AB7348">
        <v>-1.2999999999999999E-2</v>
      </c>
      <c r="AC7348">
        <v>-2.4E-2</v>
      </c>
      <c r="AD7348">
        <v>6.31</v>
      </c>
      <c r="AE7348" t="s">
        <v>1922</v>
      </c>
    </row>
    <row r="7349" spans="1:32" x14ac:dyDescent="0.2">
      <c r="A7349">
        <v>7348</v>
      </c>
      <c r="B7349" t="s">
        <v>3774</v>
      </c>
      <c r="C7349">
        <v>181869</v>
      </c>
      <c r="D7349">
        <v>229659</v>
      </c>
      <c r="F7349">
        <v>19</v>
      </c>
      <c r="G7349">
        <v>23</v>
      </c>
      <c r="H7349">
        <v>53.2</v>
      </c>
      <c r="I7349" t="s">
        <v>26</v>
      </c>
      <c r="J7349">
        <v>40</v>
      </c>
      <c r="K7349">
        <v>36</v>
      </c>
      <c r="L7349">
        <v>58</v>
      </c>
      <c r="M7349">
        <v>-40</v>
      </c>
      <c r="N7349">
        <v>3.97</v>
      </c>
      <c r="P7349">
        <v>-0.1</v>
      </c>
      <c r="R7349">
        <v>-0.33</v>
      </c>
      <c r="X7349" t="s">
        <v>122</v>
      </c>
      <c r="Y7349">
        <v>7348</v>
      </c>
      <c r="Z7349" s="1">
        <v>0.80825462962962957</v>
      </c>
      <c r="AA7349" t="s">
        <v>13569</v>
      </c>
      <c r="AB7349">
        <v>0.03</v>
      </c>
      <c r="AC7349">
        <v>-0.123</v>
      </c>
      <c r="AD7349">
        <v>3.97</v>
      </c>
      <c r="AE7349" t="s">
        <v>122</v>
      </c>
    </row>
    <row r="7350" spans="1:32" x14ac:dyDescent="0.2">
      <c r="A7350">
        <v>7349</v>
      </c>
      <c r="C7350">
        <v>181907</v>
      </c>
      <c r="D7350">
        <v>143324</v>
      </c>
      <c r="F7350">
        <v>19</v>
      </c>
      <c r="G7350">
        <v>22</v>
      </c>
      <c r="H7350">
        <v>21.5</v>
      </c>
      <c r="I7350" t="s">
        <v>26</v>
      </c>
      <c r="J7350">
        <v>0</v>
      </c>
      <c r="K7350">
        <v>15</v>
      </c>
      <c r="L7350">
        <v>9</v>
      </c>
      <c r="M7350">
        <v>0</v>
      </c>
      <c r="N7350">
        <v>5.83</v>
      </c>
      <c r="P7350">
        <v>1.0900000000000001</v>
      </c>
      <c r="R7350">
        <v>0.97</v>
      </c>
      <c r="W7350" t="s">
        <v>27</v>
      </c>
      <c r="X7350" t="s">
        <v>51</v>
      </c>
      <c r="Y7350">
        <v>7349</v>
      </c>
      <c r="Z7350" s="1">
        <v>0.80719328703703708</v>
      </c>
      <c r="AA7350" t="s">
        <v>13570</v>
      </c>
      <c r="AB7350">
        <v>6.0999999999999999E-2</v>
      </c>
      <c r="AC7350">
        <v>-2.5000000000000001E-2</v>
      </c>
      <c r="AD7350">
        <v>5.83</v>
      </c>
      <c r="AE7350" t="s">
        <v>3242</v>
      </c>
    </row>
    <row r="7351" spans="1:32" x14ac:dyDescent="0.2">
      <c r="A7351">
        <v>7350</v>
      </c>
      <c r="C7351">
        <v>181925</v>
      </c>
      <c r="D7351">
        <v>229660</v>
      </c>
      <c r="F7351">
        <v>19</v>
      </c>
      <c r="G7351">
        <v>24</v>
      </c>
      <c r="H7351">
        <v>21.4</v>
      </c>
      <c r="I7351" t="s">
        <v>26</v>
      </c>
      <c r="J7351">
        <v>43</v>
      </c>
      <c r="K7351">
        <v>43</v>
      </c>
      <c r="L7351">
        <v>23</v>
      </c>
      <c r="M7351">
        <v>-43</v>
      </c>
      <c r="N7351">
        <v>6.17</v>
      </c>
      <c r="P7351">
        <v>1.6</v>
      </c>
      <c r="R7351">
        <v>1.92</v>
      </c>
      <c r="X7351" t="s">
        <v>4796</v>
      </c>
      <c r="Y7351">
        <v>7350</v>
      </c>
      <c r="Z7351" s="1">
        <v>0.80858101851851849</v>
      </c>
      <c r="AA7351" t="s">
        <v>13571</v>
      </c>
      <c r="AB7351">
        <v>2.4E-2</v>
      </c>
      <c r="AC7351">
        <v>-3.6999999999999998E-2</v>
      </c>
      <c r="AD7351">
        <v>6.17</v>
      </c>
      <c r="AE7351" t="s">
        <v>7946</v>
      </c>
      <c r="AF7351" t="s">
        <v>36</v>
      </c>
    </row>
    <row r="7352" spans="1:32" x14ac:dyDescent="0.2">
      <c r="A7352">
        <v>7351</v>
      </c>
      <c r="C7352">
        <v>181960</v>
      </c>
      <c r="D7352">
        <v>31574</v>
      </c>
      <c r="F7352">
        <v>19</v>
      </c>
      <c r="G7352">
        <v>19</v>
      </c>
      <c r="H7352">
        <v>36.5</v>
      </c>
      <c r="I7352" t="s">
        <v>24</v>
      </c>
      <c r="J7352">
        <v>54</v>
      </c>
      <c r="K7352">
        <v>22</v>
      </c>
      <c r="L7352">
        <v>34</v>
      </c>
      <c r="M7352">
        <v>54</v>
      </c>
      <c r="N7352">
        <v>6.26</v>
      </c>
      <c r="P7352">
        <v>0.03</v>
      </c>
      <c r="R7352">
        <v>0.04</v>
      </c>
      <c r="X7352" t="s">
        <v>89</v>
      </c>
      <c r="Y7352">
        <v>7351</v>
      </c>
      <c r="Z7352" s="1">
        <v>0.80528356481481478</v>
      </c>
      <c r="AA7352" t="s">
        <v>13572</v>
      </c>
      <c r="AB7352">
        <v>1.7999999999999999E-2</v>
      </c>
      <c r="AC7352">
        <v>-2.5000000000000001E-2</v>
      </c>
      <c r="AD7352">
        <v>6.26</v>
      </c>
      <c r="AE7352" t="s">
        <v>89</v>
      </c>
    </row>
    <row r="7353" spans="1:32" x14ac:dyDescent="0.2">
      <c r="A7353">
        <v>7352</v>
      </c>
      <c r="B7353" t="s">
        <v>3775</v>
      </c>
      <c r="C7353">
        <v>181984</v>
      </c>
      <c r="D7353">
        <v>9366</v>
      </c>
      <c r="E7353">
        <v>11898</v>
      </c>
      <c r="F7353">
        <v>19</v>
      </c>
      <c r="G7353">
        <v>15</v>
      </c>
      <c r="H7353">
        <v>33</v>
      </c>
      <c r="I7353" t="s">
        <v>24</v>
      </c>
      <c r="J7353">
        <v>73</v>
      </c>
      <c r="K7353">
        <v>21</v>
      </c>
      <c r="L7353">
        <v>20</v>
      </c>
      <c r="M7353">
        <v>73</v>
      </c>
      <c r="N7353">
        <v>4.45</v>
      </c>
      <c r="P7353">
        <v>1.25</v>
      </c>
      <c r="R7353">
        <v>1.45</v>
      </c>
      <c r="T7353">
        <v>0.57999999999999996</v>
      </c>
      <c r="X7353" t="s">
        <v>3776</v>
      </c>
      <c r="Y7353">
        <v>7352</v>
      </c>
      <c r="Z7353" s="1">
        <v>0.80246527777777776</v>
      </c>
      <c r="AA7353" t="s">
        <v>13573</v>
      </c>
      <c r="AB7353">
        <v>-0.14000000000000001</v>
      </c>
      <c r="AC7353">
        <v>0.107</v>
      </c>
      <c r="AD7353">
        <v>4.45</v>
      </c>
      <c r="AE7353" t="s">
        <v>6762</v>
      </c>
      <c r="AF7353" t="s">
        <v>36</v>
      </c>
    </row>
    <row r="7354" spans="1:32" x14ac:dyDescent="0.2">
      <c r="A7354">
        <v>7353</v>
      </c>
      <c r="C7354">
        <v>182038</v>
      </c>
      <c r="D7354">
        <v>143340</v>
      </c>
      <c r="F7354">
        <v>19</v>
      </c>
      <c r="G7354">
        <v>23</v>
      </c>
      <c r="H7354">
        <v>4.5999999999999996</v>
      </c>
      <c r="I7354" t="s">
        <v>26</v>
      </c>
      <c r="J7354">
        <v>7</v>
      </c>
      <c r="K7354">
        <v>24</v>
      </c>
      <c r="L7354">
        <v>1</v>
      </c>
      <c r="M7354">
        <v>-7</v>
      </c>
      <c r="N7354">
        <v>6.32</v>
      </c>
      <c r="P7354">
        <v>1.45</v>
      </c>
      <c r="R7354">
        <v>1.69</v>
      </c>
      <c r="X7354" t="s">
        <v>197</v>
      </c>
      <c r="Y7354">
        <v>7353</v>
      </c>
      <c r="Z7354" s="1">
        <v>0.80769212962962966</v>
      </c>
      <c r="AA7354" t="s">
        <v>13574</v>
      </c>
      <c r="AB7354">
        <v>4.2000000000000003E-2</v>
      </c>
      <c r="AC7354">
        <v>-7.0000000000000001E-3</v>
      </c>
      <c r="AD7354">
        <v>6.32</v>
      </c>
      <c r="AE7354" t="s">
        <v>197</v>
      </c>
    </row>
    <row r="7355" spans="1:32" x14ac:dyDescent="0.2">
      <c r="A7355">
        <v>7354</v>
      </c>
      <c r="C7355">
        <v>182101</v>
      </c>
      <c r="D7355">
        <v>124564</v>
      </c>
      <c r="F7355">
        <v>19</v>
      </c>
      <c r="G7355">
        <v>22</v>
      </c>
      <c r="H7355">
        <v>48.4</v>
      </c>
      <c r="I7355" t="s">
        <v>24</v>
      </c>
      <c r="J7355">
        <v>9</v>
      </c>
      <c r="K7355">
        <v>54</v>
      </c>
      <c r="L7355">
        <v>47</v>
      </c>
      <c r="M7355">
        <v>9</v>
      </c>
      <c r="N7355">
        <v>6.35</v>
      </c>
      <c r="P7355">
        <v>0.44</v>
      </c>
      <c r="R7355">
        <v>-0.03</v>
      </c>
      <c r="X7355" t="s">
        <v>204</v>
      </c>
      <c r="Y7355">
        <v>7354</v>
      </c>
      <c r="Z7355" s="1">
        <v>0.80750462962962966</v>
      </c>
      <c r="AA7355" t="s">
        <v>13575</v>
      </c>
      <c r="AB7355">
        <v>1.0999999999999999E-2</v>
      </c>
      <c r="AC7355">
        <v>0.109</v>
      </c>
      <c r="AD7355">
        <v>6.35</v>
      </c>
      <c r="AE7355" t="s">
        <v>204</v>
      </c>
    </row>
    <row r="7356" spans="1:32" x14ac:dyDescent="0.2">
      <c r="A7356">
        <v>7355</v>
      </c>
      <c r="C7356">
        <v>182180</v>
      </c>
      <c r="D7356">
        <v>188079</v>
      </c>
      <c r="F7356">
        <v>19</v>
      </c>
      <c r="G7356">
        <v>24</v>
      </c>
      <c r="H7356">
        <v>30.1</v>
      </c>
      <c r="I7356" t="s">
        <v>26</v>
      </c>
      <c r="J7356">
        <v>27</v>
      </c>
      <c r="K7356">
        <v>51</v>
      </c>
      <c r="L7356">
        <v>56</v>
      </c>
      <c r="M7356">
        <v>-27</v>
      </c>
      <c r="N7356">
        <v>6.04</v>
      </c>
      <c r="P7356">
        <v>-0.13</v>
      </c>
      <c r="R7356">
        <v>-0.67</v>
      </c>
      <c r="X7356" t="s">
        <v>2674</v>
      </c>
      <c r="Y7356">
        <v>7355</v>
      </c>
      <c r="Z7356" s="1">
        <v>0.80868171296296298</v>
      </c>
      <c r="AA7356" t="s">
        <v>13576</v>
      </c>
      <c r="AB7356">
        <v>4.0000000000000001E-3</v>
      </c>
      <c r="AC7356">
        <v>-1E-3</v>
      </c>
      <c r="AD7356">
        <v>6.04</v>
      </c>
      <c r="AE7356" t="s">
        <v>2674</v>
      </c>
    </row>
    <row r="7357" spans="1:32" x14ac:dyDescent="0.2">
      <c r="A7357">
        <v>7356</v>
      </c>
      <c r="C7357">
        <v>182190</v>
      </c>
      <c r="D7357">
        <v>31587</v>
      </c>
      <c r="F7357">
        <v>19</v>
      </c>
      <c r="G7357">
        <v>20</v>
      </c>
      <c r="H7357">
        <v>16.100000000000001</v>
      </c>
      <c r="I7357" t="s">
        <v>24</v>
      </c>
      <c r="J7357">
        <v>57</v>
      </c>
      <c r="K7357">
        <v>38</v>
      </c>
      <c r="L7357">
        <v>43</v>
      </c>
      <c r="M7357">
        <v>57</v>
      </c>
      <c r="N7357">
        <v>5.91</v>
      </c>
      <c r="P7357">
        <v>1.58</v>
      </c>
      <c r="R7357">
        <v>2.0099999999999998</v>
      </c>
      <c r="X7357" t="s">
        <v>1389</v>
      </c>
      <c r="Y7357">
        <v>7356</v>
      </c>
      <c r="Z7357" s="1">
        <v>0.80574189814814812</v>
      </c>
      <c r="AA7357" t="s">
        <v>13577</v>
      </c>
      <c r="AB7357">
        <v>2.3E-2</v>
      </c>
      <c r="AC7357">
        <v>1.0999999999999999E-2</v>
      </c>
      <c r="AD7357">
        <v>5.91</v>
      </c>
      <c r="AE7357" t="s">
        <v>419</v>
      </c>
      <c r="AF7357" t="s">
        <v>36</v>
      </c>
    </row>
    <row r="7358" spans="1:32" x14ac:dyDescent="0.2">
      <c r="A7358">
        <v>7357</v>
      </c>
      <c r="C7358">
        <v>182239</v>
      </c>
      <c r="D7358">
        <v>104779</v>
      </c>
      <c r="F7358">
        <v>19</v>
      </c>
      <c r="G7358">
        <v>23</v>
      </c>
      <c r="H7358">
        <v>8.1999999999999993</v>
      </c>
      <c r="I7358" t="s">
        <v>24</v>
      </c>
      <c r="J7358">
        <v>14</v>
      </c>
      <c r="K7358">
        <v>55</v>
      </c>
      <c r="L7358">
        <v>16</v>
      </c>
      <c r="M7358">
        <v>14</v>
      </c>
      <c r="N7358">
        <v>6.64</v>
      </c>
      <c r="P7358">
        <v>0.27</v>
      </c>
      <c r="Q7358" t="s">
        <v>2818</v>
      </c>
      <c r="X7358" t="s">
        <v>367</v>
      </c>
      <c r="Y7358">
        <v>7357</v>
      </c>
      <c r="Z7358" s="1">
        <v>0.80773379629629627</v>
      </c>
      <c r="AA7358" t="s">
        <v>13578</v>
      </c>
      <c r="AB7358">
        <v>-2.7E-2</v>
      </c>
      <c r="AC7358">
        <v>-8.9999999999999993E-3</v>
      </c>
      <c r="AD7358">
        <v>6.64</v>
      </c>
      <c r="AE7358" t="s">
        <v>367</v>
      </c>
    </row>
    <row r="7359" spans="1:32" x14ac:dyDescent="0.2">
      <c r="A7359">
        <v>7358</v>
      </c>
      <c r="B7359" t="s">
        <v>3777</v>
      </c>
      <c r="C7359">
        <v>182255</v>
      </c>
      <c r="D7359">
        <v>87136</v>
      </c>
      <c r="E7359">
        <v>11966</v>
      </c>
      <c r="F7359">
        <v>19</v>
      </c>
      <c r="G7359">
        <v>22</v>
      </c>
      <c r="H7359">
        <v>50.9</v>
      </c>
      <c r="I7359" t="s">
        <v>24</v>
      </c>
      <c r="J7359">
        <v>26</v>
      </c>
      <c r="K7359">
        <v>15</v>
      </c>
      <c r="L7359">
        <v>45</v>
      </c>
      <c r="M7359">
        <v>26</v>
      </c>
      <c r="N7359">
        <v>5.18</v>
      </c>
      <c r="P7359">
        <v>-0.12</v>
      </c>
      <c r="R7359">
        <v>-0.52</v>
      </c>
      <c r="T7359">
        <v>-0.16</v>
      </c>
      <c r="X7359" t="s">
        <v>2954</v>
      </c>
      <c r="Y7359">
        <v>7358</v>
      </c>
      <c r="Z7359" s="1">
        <v>0.80753356481481475</v>
      </c>
      <c r="AA7359" t="s">
        <v>13579</v>
      </c>
      <c r="AB7359">
        <v>-1E-3</v>
      </c>
      <c r="AC7359">
        <v>-0.01</v>
      </c>
      <c r="AD7359">
        <v>5.18</v>
      </c>
      <c r="AE7359" t="s">
        <v>2954</v>
      </c>
    </row>
    <row r="7360" spans="1:32" x14ac:dyDescent="0.2">
      <c r="A7360">
        <v>7359</v>
      </c>
      <c r="C7360">
        <v>182272</v>
      </c>
      <c r="D7360">
        <v>68215</v>
      </c>
      <c r="F7360">
        <v>19</v>
      </c>
      <c r="G7360">
        <v>22</v>
      </c>
      <c r="H7360">
        <v>33.4</v>
      </c>
      <c r="I7360" t="s">
        <v>24</v>
      </c>
      <c r="J7360">
        <v>33</v>
      </c>
      <c r="K7360">
        <v>31</v>
      </c>
      <c r="L7360">
        <v>5</v>
      </c>
      <c r="M7360">
        <v>33</v>
      </c>
      <c r="N7360">
        <v>6.06</v>
      </c>
      <c r="P7360">
        <v>1.03</v>
      </c>
      <c r="X7360" t="s">
        <v>54</v>
      </c>
      <c r="Y7360">
        <v>7359</v>
      </c>
      <c r="Z7360" s="1">
        <v>0.80733101851851841</v>
      </c>
      <c r="AA7360" t="s">
        <v>13580</v>
      </c>
      <c r="AB7360">
        <v>8.0000000000000002E-3</v>
      </c>
      <c r="AC7360">
        <v>-3.3000000000000002E-2</v>
      </c>
      <c r="AD7360">
        <v>6.06</v>
      </c>
      <c r="AE7360" t="s">
        <v>54</v>
      </c>
    </row>
    <row r="7361" spans="1:32" x14ac:dyDescent="0.2">
      <c r="A7361">
        <v>7360</v>
      </c>
      <c r="C7361">
        <v>182286</v>
      </c>
      <c r="D7361">
        <v>188093</v>
      </c>
      <c r="F7361">
        <v>19</v>
      </c>
      <c r="G7361">
        <v>25</v>
      </c>
      <c r="H7361">
        <v>4.0999999999999996</v>
      </c>
      <c r="I7361" t="s">
        <v>26</v>
      </c>
      <c r="J7361">
        <v>29</v>
      </c>
      <c r="K7361">
        <v>18</v>
      </c>
      <c r="L7361">
        <v>33</v>
      </c>
      <c r="M7361">
        <v>-29</v>
      </c>
      <c r="N7361">
        <v>5.93</v>
      </c>
      <c r="P7361">
        <v>1.26</v>
      </c>
      <c r="X7361" t="s">
        <v>105</v>
      </c>
      <c r="Y7361">
        <v>7360</v>
      </c>
      <c r="Z7361" s="1">
        <v>0.80907523148148153</v>
      </c>
      <c r="AA7361" t="s">
        <v>13581</v>
      </c>
      <c r="AB7361">
        <v>2E-3</v>
      </c>
      <c r="AC7361">
        <v>-5.0999999999999997E-2</v>
      </c>
      <c r="AD7361">
        <v>5.93</v>
      </c>
      <c r="AE7361" t="s">
        <v>105</v>
      </c>
    </row>
    <row r="7362" spans="1:32" x14ac:dyDescent="0.2">
      <c r="A7362">
        <v>7361</v>
      </c>
      <c r="C7362">
        <v>182308</v>
      </c>
      <c r="D7362">
        <v>18287</v>
      </c>
      <c r="F7362">
        <v>19</v>
      </c>
      <c r="G7362">
        <v>19</v>
      </c>
      <c r="H7362">
        <v>46.1</v>
      </c>
      <c r="I7362" t="s">
        <v>24</v>
      </c>
      <c r="J7362">
        <v>64</v>
      </c>
      <c r="K7362">
        <v>23</v>
      </c>
      <c r="L7362">
        <v>27</v>
      </c>
      <c r="M7362">
        <v>64</v>
      </c>
      <c r="N7362">
        <v>6.52</v>
      </c>
      <c r="P7362">
        <v>-0.04</v>
      </c>
      <c r="R7362">
        <v>-0.47</v>
      </c>
      <c r="X7362" t="s">
        <v>3778</v>
      </c>
      <c r="Y7362">
        <v>7361</v>
      </c>
      <c r="Z7362" s="1">
        <v>0.80539467592592595</v>
      </c>
      <c r="AA7362" t="s">
        <v>13582</v>
      </c>
      <c r="AB7362">
        <v>-2E-3</v>
      </c>
      <c r="AC7362">
        <v>0.01</v>
      </c>
      <c r="AD7362">
        <v>6.52</v>
      </c>
      <c r="AE7362" t="s">
        <v>2</v>
      </c>
      <c r="AF7362" t="s">
        <v>36</v>
      </c>
    </row>
    <row r="7363" spans="1:32" x14ac:dyDescent="0.2">
      <c r="A7363">
        <v>7362</v>
      </c>
      <c r="B7363" t="s">
        <v>3779</v>
      </c>
      <c r="C7363">
        <v>182369</v>
      </c>
      <c r="D7363">
        <v>188101</v>
      </c>
      <c r="F7363">
        <v>19</v>
      </c>
      <c r="G7363">
        <v>25</v>
      </c>
      <c r="H7363">
        <v>16.5</v>
      </c>
      <c r="I7363" t="s">
        <v>26</v>
      </c>
      <c r="J7363">
        <v>24</v>
      </c>
      <c r="K7363">
        <v>30</v>
      </c>
      <c r="L7363">
        <v>31</v>
      </c>
      <c r="M7363">
        <v>-24</v>
      </c>
      <c r="N7363">
        <v>5.03</v>
      </c>
      <c r="P7363">
        <v>0.23</v>
      </c>
      <c r="X7363" t="s">
        <v>348</v>
      </c>
      <c r="Y7363">
        <v>7362</v>
      </c>
      <c r="Z7363" s="1">
        <v>0.80921874999999999</v>
      </c>
      <c r="AA7363" t="s">
        <v>13583</v>
      </c>
      <c r="AB7363">
        <v>5.6000000000000001E-2</v>
      </c>
      <c r="AC7363">
        <v>-5.3999999999999999E-2</v>
      </c>
      <c r="AD7363">
        <v>5.03</v>
      </c>
      <c r="AE7363" t="s">
        <v>348</v>
      </c>
    </row>
    <row r="7364" spans="1:32" x14ac:dyDescent="0.2">
      <c r="A7364">
        <v>7363</v>
      </c>
      <c r="B7364" t="s">
        <v>3780</v>
      </c>
      <c r="C7364">
        <v>182416</v>
      </c>
      <c r="D7364">
        <v>188105</v>
      </c>
      <c r="E7364">
        <v>11992</v>
      </c>
      <c r="F7364">
        <v>19</v>
      </c>
      <c r="G7364">
        <v>25</v>
      </c>
      <c r="H7364">
        <v>29.7</v>
      </c>
      <c r="I7364" t="s">
        <v>26</v>
      </c>
      <c r="J7364">
        <v>23</v>
      </c>
      <c r="K7364">
        <v>57</v>
      </c>
      <c r="L7364">
        <v>44</v>
      </c>
      <c r="M7364">
        <v>-23</v>
      </c>
      <c r="N7364">
        <v>5.43</v>
      </c>
      <c r="P7364">
        <v>1.43</v>
      </c>
      <c r="R7364">
        <v>1.67</v>
      </c>
      <c r="X7364" t="s">
        <v>172</v>
      </c>
      <c r="Y7364">
        <v>7363</v>
      </c>
      <c r="Z7364" s="1">
        <v>0.80937152777777788</v>
      </c>
      <c r="AA7364" t="s">
        <v>13584</v>
      </c>
      <c r="AB7364">
        <v>-1.4E-2</v>
      </c>
      <c r="AC7364">
        <v>-5.0000000000000001E-3</v>
      </c>
      <c r="AD7364">
        <v>5.43</v>
      </c>
      <c r="AE7364" t="s">
        <v>172</v>
      </c>
    </row>
    <row r="7365" spans="1:32" x14ac:dyDescent="0.2">
      <c r="A7365">
        <v>7364</v>
      </c>
      <c r="C7365">
        <v>182422</v>
      </c>
      <c r="D7365">
        <v>87148</v>
      </c>
      <c r="F7365">
        <v>19</v>
      </c>
      <c r="G7365">
        <v>23</v>
      </c>
      <c r="H7365">
        <v>46.9</v>
      </c>
      <c r="I7365" t="s">
        <v>24</v>
      </c>
      <c r="J7365">
        <v>20</v>
      </c>
      <c r="K7365">
        <v>15</v>
      </c>
      <c r="L7365">
        <v>52</v>
      </c>
      <c r="M7365">
        <v>20</v>
      </c>
      <c r="N7365">
        <v>6.4</v>
      </c>
      <c r="P7365">
        <v>0.01</v>
      </c>
      <c r="R7365">
        <v>-7.0000000000000007E-2</v>
      </c>
      <c r="X7365" t="s">
        <v>191</v>
      </c>
      <c r="Y7365">
        <v>7364</v>
      </c>
      <c r="Z7365" s="1">
        <v>0.80818171296296304</v>
      </c>
      <c r="AA7365" t="s">
        <v>13585</v>
      </c>
      <c r="AB7365">
        <v>-7.0000000000000001E-3</v>
      </c>
      <c r="AC7365">
        <v>8.0000000000000002E-3</v>
      </c>
      <c r="AD7365">
        <v>6.4</v>
      </c>
      <c r="AE7365" t="s">
        <v>191</v>
      </c>
    </row>
    <row r="7366" spans="1:32" x14ac:dyDescent="0.2">
      <c r="A7366">
        <v>7365</v>
      </c>
      <c r="C7366">
        <v>182440</v>
      </c>
      <c r="D7366">
        <v>31604</v>
      </c>
      <c r="F7366">
        <v>19</v>
      </c>
      <c r="G7366">
        <v>21</v>
      </c>
      <c r="H7366">
        <v>25.4</v>
      </c>
      <c r="I7366" t="s">
        <v>24</v>
      </c>
      <c r="J7366">
        <v>57</v>
      </c>
      <c r="K7366">
        <v>46</v>
      </c>
      <c r="L7366">
        <v>1</v>
      </c>
      <c r="M7366">
        <v>57</v>
      </c>
      <c r="N7366">
        <v>6.43</v>
      </c>
      <c r="O7366" t="s">
        <v>103</v>
      </c>
      <c r="X7366" t="s">
        <v>365</v>
      </c>
      <c r="Y7366">
        <v>7365</v>
      </c>
      <c r="Z7366" s="1">
        <v>0.80654398148148143</v>
      </c>
      <c r="AA7366" t="s">
        <v>13586</v>
      </c>
      <c r="AB7366">
        <v>2.1000000000000001E-2</v>
      </c>
      <c r="AC7366">
        <v>4.2000000000000003E-2</v>
      </c>
      <c r="AD7366">
        <v>6.43</v>
      </c>
      <c r="AE7366" t="s">
        <v>365</v>
      </c>
    </row>
    <row r="7367" spans="1:32" x14ac:dyDescent="0.2">
      <c r="A7367">
        <v>7366</v>
      </c>
      <c r="C7367">
        <v>182475</v>
      </c>
      <c r="D7367">
        <v>143373</v>
      </c>
      <c r="F7367">
        <v>19</v>
      </c>
      <c r="G7367">
        <v>25</v>
      </c>
      <c r="H7367">
        <v>1.6</v>
      </c>
      <c r="I7367" t="s">
        <v>26</v>
      </c>
      <c r="J7367">
        <v>4</v>
      </c>
      <c r="K7367">
        <v>53</v>
      </c>
      <c r="L7367">
        <v>3</v>
      </c>
      <c r="M7367">
        <v>-4</v>
      </c>
      <c r="N7367">
        <v>6.52</v>
      </c>
      <c r="P7367">
        <v>0.33</v>
      </c>
      <c r="R7367">
        <v>0.12</v>
      </c>
      <c r="X7367" t="s">
        <v>2826</v>
      </c>
      <c r="Y7367">
        <v>7366</v>
      </c>
      <c r="Z7367" s="1">
        <v>0.80904629629629632</v>
      </c>
      <c r="AA7367" t="s">
        <v>13587</v>
      </c>
      <c r="AB7367">
        <v>5.3999999999999999E-2</v>
      </c>
      <c r="AC7367">
        <v>1.4999999999999999E-2</v>
      </c>
      <c r="AD7367">
        <v>6.52</v>
      </c>
      <c r="AE7367" t="s">
        <v>2826</v>
      </c>
    </row>
    <row r="7368" spans="1:32" x14ac:dyDescent="0.2">
      <c r="A7368">
        <v>7367</v>
      </c>
      <c r="C7368">
        <v>182477</v>
      </c>
      <c r="D7368">
        <v>162595</v>
      </c>
      <c r="F7368">
        <v>19</v>
      </c>
      <c r="G7368">
        <v>25</v>
      </c>
      <c r="H7368">
        <v>21.6</v>
      </c>
      <c r="I7368" t="s">
        <v>26</v>
      </c>
      <c r="J7368">
        <v>13</v>
      </c>
      <c r="K7368">
        <v>53</v>
      </c>
      <c r="L7368">
        <v>49</v>
      </c>
      <c r="M7368">
        <v>-13</v>
      </c>
      <c r="N7368">
        <v>5.69</v>
      </c>
      <c r="P7368">
        <v>1.43</v>
      </c>
      <c r="R7368">
        <v>1.35</v>
      </c>
      <c r="X7368" t="s">
        <v>105</v>
      </c>
      <c r="Y7368">
        <v>7367</v>
      </c>
      <c r="Z7368" s="1">
        <v>0.80927777777777787</v>
      </c>
      <c r="AA7368" t="s">
        <v>13588</v>
      </c>
      <c r="AB7368">
        <v>5.7000000000000002E-2</v>
      </c>
      <c r="AC7368">
        <v>6.6000000000000003E-2</v>
      </c>
      <c r="AD7368">
        <v>5.69</v>
      </c>
      <c r="AE7368" t="s">
        <v>105</v>
      </c>
    </row>
    <row r="7369" spans="1:32" x14ac:dyDescent="0.2">
      <c r="A7369">
        <v>7368</v>
      </c>
      <c r="C7369">
        <v>182488</v>
      </c>
      <c r="D7369">
        <v>68239</v>
      </c>
      <c r="F7369">
        <v>19</v>
      </c>
      <c r="G7369">
        <v>23</v>
      </c>
      <c r="H7369">
        <v>34</v>
      </c>
      <c r="I7369" t="s">
        <v>24</v>
      </c>
      <c r="J7369">
        <v>33</v>
      </c>
      <c r="K7369">
        <v>13</v>
      </c>
      <c r="L7369">
        <v>20</v>
      </c>
      <c r="M7369">
        <v>33</v>
      </c>
      <c r="N7369">
        <v>6.37</v>
      </c>
      <c r="P7369">
        <v>0.81</v>
      </c>
      <c r="R7369">
        <v>0.46</v>
      </c>
      <c r="X7369" t="s">
        <v>218</v>
      </c>
      <c r="Y7369">
        <v>7368</v>
      </c>
      <c r="Z7369" s="1">
        <v>0.80803240740740734</v>
      </c>
      <c r="AA7369" t="s">
        <v>13589</v>
      </c>
      <c r="AB7369">
        <v>8.5000000000000006E-2</v>
      </c>
      <c r="AC7369">
        <v>0.16800000000000001</v>
      </c>
      <c r="AD7369">
        <v>6.37</v>
      </c>
      <c r="AE7369" t="s">
        <v>218</v>
      </c>
    </row>
    <row r="7370" spans="1:32" x14ac:dyDescent="0.2">
      <c r="A7370">
        <v>7369</v>
      </c>
      <c r="B7370" t="s">
        <v>3781</v>
      </c>
      <c r="C7370">
        <v>182490</v>
      </c>
      <c r="D7370">
        <v>104797</v>
      </c>
      <c r="F7370">
        <v>19</v>
      </c>
      <c r="G7370">
        <v>24</v>
      </c>
      <c r="H7370">
        <v>22.1</v>
      </c>
      <c r="I7370" t="s">
        <v>24</v>
      </c>
      <c r="J7370">
        <v>16</v>
      </c>
      <c r="K7370">
        <v>56</v>
      </c>
      <c r="L7370">
        <v>16</v>
      </c>
      <c r="M7370">
        <v>16</v>
      </c>
      <c r="N7370">
        <v>6.25</v>
      </c>
      <c r="P7370">
        <v>0.08</v>
      </c>
      <c r="R7370">
        <v>0.04</v>
      </c>
      <c r="T7370">
        <v>0.02</v>
      </c>
      <c r="X7370" t="s">
        <v>2624</v>
      </c>
      <c r="Y7370">
        <v>7369</v>
      </c>
      <c r="Z7370" s="1">
        <v>0.80858912037037045</v>
      </c>
      <c r="AA7370" t="s">
        <v>13590</v>
      </c>
      <c r="AB7370">
        <v>-3.0000000000000001E-3</v>
      </c>
      <c r="AC7370">
        <v>-1.0999999999999999E-2</v>
      </c>
      <c r="AD7370">
        <v>6.25</v>
      </c>
      <c r="AE7370" t="s">
        <v>269</v>
      </c>
      <c r="AF7370" t="s">
        <v>36</v>
      </c>
    </row>
    <row r="7371" spans="1:32" x14ac:dyDescent="0.2">
      <c r="A7371">
        <v>7370</v>
      </c>
      <c r="C7371">
        <v>182509</v>
      </c>
      <c r="D7371">
        <v>246110</v>
      </c>
      <c r="F7371">
        <v>19</v>
      </c>
      <c r="G7371">
        <v>27</v>
      </c>
      <c r="H7371">
        <v>48.1</v>
      </c>
      <c r="I7371" t="s">
        <v>26</v>
      </c>
      <c r="J7371">
        <v>54</v>
      </c>
      <c r="K7371">
        <v>19</v>
      </c>
      <c r="L7371">
        <v>31</v>
      </c>
      <c r="M7371">
        <v>-54</v>
      </c>
      <c r="N7371">
        <v>5.69</v>
      </c>
      <c r="P7371">
        <v>1.4</v>
      </c>
      <c r="R7371">
        <v>1.68</v>
      </c>
      <c r="X7371" t="s">
        <v>172</v>
      </c>
      <c r="Y7371">
        <v>7370</v>
      </c>
      <c r="Z7371" s="1">
        <v>0.81097337962962968</v>
      </c>
      <c r="AA7371" t="s">
        <v>13591</v>
      </c>
      <c r="AB7371">
        <v>-6.0000000000000001E-3</v>
      </c>
      <c r="AC7371">
        <v>8.9999999999999993E-3</v>
      </c>
      <c r="AD7371">
        <v>5.69</v>
      </c>
      <c r="AE7371" t="s">
        <v>172</v>
      </c>
    </row>
    <row r="7372" spans="1:32" x14ac:dyDescent="0.2">
      <c r="A7372">
        <v>7371</v>
      </c>
      <c r="B7372" t="s">
        <v>3782</v>
      </c>
      <c r="C7372">
        <v>182564</v>
      </c>
      <c r="D7372">
        <v>18299</v>
      </c>
      <c r="F7372">
        <v>19</v>
      </c>
      <c r="G7372">
        <v>20</v>
      </c>
      <c r="H7372">
        <v>40.1</v>
      </c>
      <c r="I7372" t="s">
        <v>24</v>
      </c>
      <c r="J7372">
        <v>65</v>
      </c>
      <c r="K7372">
        <v>42</v>
      </c>
      <c r="L7372">
        <v>53</v>
      </c>
      <c r="M7372">
        <v>65</v>
      </c>
      <c r="N7372">
        <v>4.59</v>
      </c>
      <c r="P7372">
        <v>0.02</v>
      </c>
      <c r="R7372">
        <v>0.06</v>
      </c>
      <c r="T7372">
        <v>-0.03</v>
      </c>
      <c r="X7372" t="s">
        <v>3783</v>
      </c>
      <c r="Y7372">
        <v>7371</v>
      </c>
      <c r="Z7372" s="1">
        <v>0.80601967592592594</v>
      </c>
      <c r="AA7372" t="s">
        <v>12514</v>
      </c>
      <c r="AB7372">
        <v>1.2E-2</v>
      </c>
      <c r="AC7372">
        <v>4.4999999999999998E-2</v>
      </c>
      <c r="AD7372">
        <v>4.59</v>
      </c>
      <c r="AE7372" t="s">
        <v>269</v>
      </c>
    </row>
    <row r="7373" spans="1:32" x14ac:dyDescent="0.2">
      <c r="A7373">
        <v>7372</v>
      </c>
      <c r="B7373" t="s">
        <v>3784</v>
      </c>
      <c r="C7373">
        <v>182568</v>
      </c>
      <c r="D7373">
        <v>87159</v>
      </c>
      <c r="F7373">
        <v>19</v>
      </c>
      <c r="G7373">
        <v>24</v>
      </c>
      <c r="H7373">
        <v>7.6</v>
      </c>
      <c r="I7373" t="s">
        <v>24</v>
      </c>
      <c r="J7373">
        <v>29</v>
      </c>
      <c r="K7373">
        <v>37</v>
      </c>
      <c r="L7373">
        <v>17</v>
      </c>
      <c r="M7373">
        <v>29</v>
      </c>
      <c r="N7373">
        <v>4.97</v>
      </c>
      <c r="P7373">
        <v>-0.1</v>
      </c>
      <c r="R7373">
        <v>-0.71</v>
      </c>
      <c r="T7373">
        <v>-0.14000000000000001</v>
      </c>
      <c r="X7373" t="s">
        <v>2318</v>
      </c>
      <c r="Y7373">
        <v>7372</v>
      </c>
      <c r="Z7373" s="1">
        <v>0.80842129629629633</v>
      </c>
      <c r="AA7373" t="s">
        <v>13592</v>
      </c>
      <c r="AB7373">
        <v>1.2999999999999999E-2</v>
      </c>
      <c r="AC7373">
        <v>1.2999999999999999E-2</v>
      </c>
      <c r="AD7373">
        <v>4.97</v>
      </c>
      <c r="AE7373" t="s">
        <v>2318</v>
      </c>
    </row>
    <row r="7374" spans="1:32" x14ac:dyDescent="0.2">
      <c r="A7374">
        <v>7373</v>
      </c>
      <c r="B7374" t="s">
        <v>3785</v>
      </c>
      <c r="C7374">
        <v>182572</v>
      </c>
      <c r="D7374">
        <v>104807</v>
      </c>
      <c r="E7374">
        <v>11994</v>
      </c>
      <c r="F7374">
        <v>19</v>
      </c>
      <c r="G7374">
        <v>24</v>
      </c>
      <c r="H7374">
        <v>58.2</v>
      </c>
      <c r="I7374" t="s">
        <v>24</v>
      </c>
      <c r="J7374">
        <v>11</v>
      </c>
      <c r="K7374">
        <v>56</v>
      </c>
      <c r="L7374">
        <v>40</v>
      </c>
      <c r="M7374">
        <v>11</v>
      </c>
      <c r="N7374">
        <v>5.16</v>
      </c>
      <c r="P7374">
        <v>0.77</v>
      </c>
      <c r="R7374">
        <v>0.42</v>
      </c>
      <c r="X7374" t="s">
        <v>3786</v>
      </c>
      <c r="Y7374">
        <v>7373</v>
      </c>
      <c r="Z7374" s="1">
        <v>0.80900694444444443</v>
      </c>
      <c r="AA7374" t="s">
        <v>13593</v>
      </c>
      <c r="AB7374">
        <v>0.72199999999999998</v>
      </c>
      <c r="AC7374">
        <v>0.64300000000000002</v>
      </c>
      <c r="AD7374">
        <v>5.16</v>
      </c>
      <c r="AE7374" t="s">
        <v>13594</v>
      </c>
      <c r="AF7374" t="s">
        <v>36</v>
      </c>
    </row>
    <row r="7375" spans="1:32" x14ac:dyDescent="0.2">
      <c r="A7375">
        <v>7374</v>
      </c>
      <c r="C7375">
        <v>182618</v>
      </c>
      <c r="D7375">
        <v>87165</v>
      </c>
      <c r="F7375">
        <v>19</v>
      </c>
      <c r="G7375">
        <v>24</v>
      </c>
      <c r="H7375">
        <v>22.4</v>
      </c>
      <c r="I7375" t="s">
        <v>24</v>
      </c>
      <c r="J7375">
        <v>28</v>
      </c>
      <c r="K7375">
        <v>5</v>
      </c>
      <c r="L7375">
        <v>16</v>
      </c>
      <c r="M7375">
        <v>28</v>
      </c>
      <c r="N7375">
        <v>6.53</v>
      </c>
      <c r="P7375">
        <v>-0.08</v>
      </c>
      <c r="R7375">
        <v>-0.55000000000000004</v>
      </c>
      <c r="X7375" t="s">
        <v>211</v>
      </c>
      <c r="Y7375">
        <v>7374</v>
      </c>
      <c r="Z7375" s="1">
        <v>0.80859259259259264</v>
      </c>
      <c r="AA7375" t="s">
        <v>13595</v>
      </c>
      <c r="AB7375">
        <v>-2.1000000000000001E-2</v>
      </c>
      <c r="AC7375">
        <v>3.0000000000000001E-3</v>
      </c>
      <c r="AD7375">
        <v>6.53</v>
      </c>
      <c r="AE7375" t="s">
        <v>211</v>
      </c>
    </row>
    <row r="7376" spans="1:32" x14ac:dyDescent="0.2">
      <c r="A7376">
        <v>7375</v>
      </c>
      <c r="B7376" t="s">
        <v>3787</v>
      </c>
      <c r="C7376">
        <v>182629</v>
      </c>
      <c r="D7376">
        <v>188121</v>
      </c>
      <c r="F7376">
        <v>19</v>
      </c>
      <c r="G7376">
        <v>26</v>
      </c>
      <c r="H7376">
        <v>19.2</v>
      </c>
      <c r="I7376" t="s">
        <v>26</v>
      </c>
      <c r="J7376">
        <v>21</v>
      </c>
      <c r="K7376">
        <v>46</v>
      </c>
      <c r="L7376">
        <v>36</v>
      </c>
      <c r="M7376">
        <v>-21</v>
      </c>
      <c r="N7376">
        <v>5.59</v>
      </c>
      <c r="P7376">
        <v>1.22</v>
      </c>
      <c r="R7376">
        <v>1.2</v>
      </c>
      <c r="X7376" t="s">
        <v>105</v>
      </c>
      <c r="Y7376">
        <v>7375</v>
      </c>
      <c r="Z7376" s="1">
        <v>0.80994444444444447</v>
      </c>
      <c r="AA7376" t="s">
        <v>13596</v>
      </c>
      <c r="AB7376">
        <v>0.04</v>
      </c>
      <c r="AC7376">
        <v>-5.0000000000000001E-3</v>
      </c>
      <c r="AD7376">
        <v>5.59</v>
      </c>
      <c r="AE7376" t="s">
        <v>105</v>
      </c>
    </row>
    <row r="7377" spans="1:32" x14ac:dyDescent="0.2">
      <c r="A7377">
        <v>7376</v>
      </c>
      <c r="C7377">
        <v>182635</v>
      </c>
      <c r="D7377">
        <v>68258</v>
      </c>
      <c r="F7377">
        <v>19</v>
      </c>
      <c r="G7377">
        <v>24</v>
      </c>
      <c r="H7377">
        <v>6.1</v>
      </c>
      <c r="I7377" t="s">
        <v>24</v>
      </c>
      <c r="J7377">
        <v>36</v>
      </c>
      <c r="K7377">
        <v>27</v>
      </c>
      <c r="L7377">
        <v>7</v>
      </c>
      <c r="M7377">
        <v>36</v>
      </c>
      <c r="N7377">
        <v>6.36</v>
      </c>
      <c r="O7377" t="s">
        <v>103</v>
      </c>
      <c r="X7377" t="s">
        <v>45</v>
      </c>
      <c r="Y7377">
        <v>7376</v>
      </c>
      <c r="Z7377" s="1">
        <v>0.80840393518518516</v>
      </c>
      <c r="AA7377" t="s">
        <v>13597</v>
      </c>
      <c r="AB7377">
        <v>0.01</v>
      </c>
      <c r="AC7377">
        <v>7.6999999999999999E-2</v>
      </c>
      <c r="AD7377">
        <v>6.36</v>
      </c>
      <c r="AE7377" t="s">
        <v>45</v>
      </c>
    </row>
    <row r="7378" spans="1:32" x14ac:dyDescent="0.2">
      <c r="A7378">
        <v>7377</v>
      </c>
      <c r="B7378" t="s">
        <v>3788</v>
      </c>
      <c r="C7378">
        <v>182640</v>
      </c>
      <c r="D7378">
        <v>124603</v>
      </c>
      <c r="E7378">
        <v>12004</v>
      </c>
      <c r="F7378">
        <v>19</v>
      </c>
      <c r="G7378">
        <v>25</v>
      </c>
      <c r="H7378">
        <v>29.9</v>
      </c>
      <c r="I7378" t="s">
        <v>24</v>
      </c>
      <c r="J7378">
        <v>3</v>
      </c>
      <c r="K7378">
        <v>6</v>
      </c>
      <c r="L7378">
        <v>53</v>
      </c>
      <c r="M7378">
        <v>3</v>
      </c>
      <c r="N7378">
        <v>3.36</v>
      </c>
      <c r="P7378">
        <v>0.32</v>
      </c>
      <c r="R7378">
        <v>0.04</v>
      </c>
      <c r="T7378">
        <v>0.16</v>
      </c>
      <c r="X7378" t="s">
        <v>2896</v>
      </c>
      <c r="Y7378">
        <v>7377</v>
      </c>
      <c r="Z7378" s="1">
        <v>0.8093738425925926</v>
      </c>
      <c r="AA7378" t="s">
        <v>13598</v>
      </c>
      <c r="AB7378">
        <v>0.25700000000000001</v>
      </c>
      <c r="AC7378">
        <v>8.2000000000000003E-2</v>
      </c>
      <c r="AD7378">
        <v>3.36</v>
      </c>
      <c r="AE7378" t="s">
        <v>2896</v>
      </c>
    </row>
    <row r="7379" spans="1:32" x14ac:dyDescent="0.2">
      <c r="A7379">
        <v>7378</v>
      </c>
      <c r="C7379">
        <v>182645</v>
      </c>
      <c r="D7379">
        <v>162609</v>
      </c>
      <c r="F7379">
        <v>19</v>
      </c>
      <c r="G7379">
        <v>26</v>
      </c>
      <c r="H7379">
        <v>11.1</v>
      </c>
      <c r="I7379" t="s">
        <v>26</v>
      </c>
      <c r="J7379">
        <v>15</v>
      </c>
      <c r="K7379">
        <v>3</v>
      </c>
      <c r="L7379">
        <v>11</v>
      </c>
      <c r="M7379">
        <v>-15</v>
      </c>
      <c r="N7379">
        <v>5.72</v>
      </c>
      <c r="P7379">
        <v>0.02</v>
      </c>
      <c r="R7379">
        <v>-0.34</v>
      </c>
      <c r="X7379" t="s">
        <v>179</v>
      </c>
      <c r="Y7379">
        <v>7378</v>
      </c>
      <c r="Z7379" s="1">
        <v>0.80985069444444446</v>
      </c>
      <c r="AA7379" t="s">
        <v>13599</v>
      </c>
      <c r="AB7379">
        <v>2.3E-2</v>
      </c>
      <c r="AC7379">
        <v>0.01</v>
      </c>
      <c r="AD7379">
        <v>5.72</v>
      </c>
      <c r="AE7379" t="s">
        <v>179</v>
      </c>
    </row>
    <row r="7380" spans="1:32" x14ac:dyDescent="0.2">
      <c r="A7380">
        <v>7379</v>
      </c>
      <c r="C7380">
        <v>182678</v>
      </c>
      <c r="D7380">
        <v>162615</v>
      </c>
      <c r="F7380">
        <v>19</v>
      </c>
      <c r="G7380">
        <v>26</v>
      </c>
      <c r="H7380">
        <v>24.6</v>
      </c>
      <c r="I7380" t="s">
        <v>26</v>
      </c>
      <c r="J7380">
        <v>14</v>
      </c>
      <c r="K7380">
        <v>33</v>
      </c>
      <c r="L7380">
        <v>4</v>
      </c>
      <c r="M7380">
        <v>-14</v>
      </c>
      <c r="N7380">
        <v>6.7</v>
      </c>
      <c r="P7380">
        <v>0.05</v>
      </c>
      <c r="X7380" t="s">
        <v>89</v>
      </c>
      <c r="Y7380">
        <v>7379</v>
      </c>
      <c r="Z7380" s="1">
        <v>0.81000694444444443</v>
      </c>
      <c r="AA7380" t="s">
        <v>13600</v>
      </c>
      <c r="AB7380">
        <v>3.9E-2</v>
      </c>
      <c r="AC7380">
        <v>-6.0000000000000001E-3</v>
      </c>
      <c r="AD7380">
        <v>6.7</v>
      </c>
      <c r="AE7380" t="s">
        <v>89</v>
      </c>
    </row>
    <row r="7381" spans="1:32" x14ac:dyDescent="0.2">
      <c r="A7381">
        <v>7380</v>
      </c>
      <c r="C7381">
        <v>182681</v>
      </c>
      <c r="D7381">
        <v>188127</v>
      </c>
      <c r="F7381">
        <v>19</v>
      </c>
      <c r="G7381">
        <v>26</v>
      </c>
      <c r="H7381">
        <v>56.5</v>
      </c>
      <c r="I7381" t="s">
        <v>26</v>
      </c>
      <c r="J7381">
        <v>29</v>
      </c>
      <c r="K7381">
        <v>44</v>
      </c>
      <c r="L7381">
        <v>36</v>
      </c>
      <c r="M7381">
        <v>-29</v>
      </c>
      <c r="N7381">
        <v>5.67</v>
      </c>
      <c r="P7381">
        <v>0</v>
      </c>
      <c r="R7381">
        <v>-0.1</v>
      </c>
      <c r="X7381" t="s">
        <v>102</v>
      </c>
      <c r="Y7381">
        <v>7380</v>
      </c>
      <c r="Z7381" s="1">
        <v>0.81037615740740743</v>
      </c>
      <c r="AA7381" t="s">
        <v>13601</v>
      </c>
      <c r="AB7381">
        <v>1.7999999999999999E-2</v>
      </c>
      <c r="AC7381">
        <v>-4.8000000000000001E-2</v>
      </c>
      <c r="AD7381">
        <v>5.67</v>
      </c>
      <c r="AE7381" t="s">
        <v>102</v>
      </c>
    </row>
    <row r="7382" spans="1:32" x14ac:dyDescent="0.2">
      <c r="A7382">
        <v>7381</v>
      </c>
      <c r="C7382">
        <v>182691</v>
      </c>
      <c r="D7382">
        <v>31623</v>
      </c>
      <c r="F7382">
        <v>19</v>
      </c>
      <c r="G7382">
        <v>23</v>
      </c>
      <c r="H7382">
        <v>23.8</v>
      </c>
      <c r="I7382" t="s">
        <v>24</v>
      </c>
      <c r="J7382">
        <v>50</v>
      </c>
      <c r="K7382">
        <v>16</v>
      </c>
      <c r="L7382">
        <v>17</v>
      </c>
      <c r="M7382">
        <v>50</v>
      </c>
      <c r="N7382">
        <v>6.51</v>
      </c>
      <c r="P7382">
        <v>-0.08</v>
      </c>
      <c r="R7382">
        <v>-0.27</v>
      </c>
      <c r="X7382" t="s">
        <v>39</v>
      </c>
      <c r="Y7382">
        <v>7381</v>
      </c>
      <c r="Z7382" s="1">
        <v>0.8079143518518519</v>
      </c>
      <c r="AA7382" t="s">
        <v>13602</v>
      </c>
      <c r="AB7382">
        <v>0</v>
      </c>
      <c r="AC7382">
        <v>1.2E-2</v>
      </c>
      <c r="AD7382">
        <v>6.51</v>
      </c>
      <c r="AE7382" t="s">
        <v>39</v>
      </c>
    </row>
    <row r="7383" spans="1:32" x14ac:dyDescent="0.2">
      <c r="A7383">
        <v>7382</v>
      </c>
      <c r="C7383">
        <v>182694</v>
      </c>
      <c r="D7383">
        <v>48401</v>
      </c>
      <c r="F7383">
        <v>19</v>
      </c>
      <c r="G7383">
        <v>23</v>
      </c>
      <c r="H7383">
        <v>56.5</v>
      </c>
      <c r="I7383" t="s">
        <v>24</v>
      </c>
      <c r="J7383">
        <v>43</v>
      </c>
      <c r="K7383">
        <v>23</v>
      </c>
      <c r="L7383">
        <v>17</v>
      </c>
      <c r="M7383">
        <v>43</v>
      </c>
      <c r="N7383">
        <v>5.84</v>
      </c>
      <c r="P7383">
        <v>0.92</v>
      </c>
      <c r="R7383">
        <v>0.63</v>
      </c>
      <c r="X7383" t="s">
        <v>3789</v>
      </c>
      <c r="Y7383">
        <v>7382</v>
      </c>
      <c r="Z7383" s="1">
        <v>0.8082928240740741</v>
      </c>
      <c r="AA7383" t="s">
        <v>13603</v>
      </c>
      <c r="AB7383">
        <v>1.7000000000000001E-2</v>
      </c>
      <c r="AC7383">
        <v>-2.5000000000000001E-2</v>
      </c>
      <c r="AD7383">
        <v>5.84</v>
      </c>
      <c r="AE7383" t="s">
        <v>345</v>
      </c>
      <c r="AF7383" t="s">
        <v>36</v>
      </c>
    </row>
    <row r="7384" spans="1:32" x14ac:dyDescent="0.2">
      <c r="A7384">
        <v>7383</v>
      </c>
      <c r="C7384">
        <v>182709</v>
      </c>
      <c r="D7384">
        <v>254590</v>
      </c>
      <c r="F7384">
        <v>19</v>
      </c>
      <c r="G7384">
        <v>31</v>
      </c>
      <c r="H7384">
        <v>10.9</v>
      </c>
      <c r="I7384" t="s">
        <v>26</v>
      </c>
      <c r="J7384">
        <v>68</v>
      </c>
      <c r="K7384">
        <v>26</v>
      </c>
      <c r="L7384">
        <v>2</v>
      </c>
      <c r="M7384">
        <v>-68</v>
      </c>
      <c r="N7384">
        <v>5.96</v>
      </c>
      <c r="P7384">
        <v>1.64</v>
      </c>
      <c r="R7384">
        <v>1.93</v>
      </c>
      <c r="X7384" t="s">
        <v>2400</v>
      </c>
      <c r="Y7384">
        <v>7383</v>
      </c>
      <c r="Z7384" s="1">
        <v>0.81332060185185184</v>
      </c>
      <c r="AA7384" t="s">
        <v>13604</v>
      </c>
      <c r="AB7384">
        <v>1.2999999999999999E-2</v>
      </c>
      <c r="AC7384">
        <v>-1.9E-2</v>
      </c>
      <c r="AD7384">
        <v>5.96</v>
      </c>
      <c r="AE7384" t="s">
        <v>7018</v>
      </c>
      <c r="AF7384" t="s">
        <v>36</v>
      </c>
    </row>
    <row r="7385" spans="1:32" x14ac:dyDescent="0.2">
      <c r="A7385">
        <v>7384</v>
      </c>
      <c r="C7385">
        <v>182761</v>
      </c>
      <c r="D7385">
        <v>87186</v>
      </c>
      <c r="F7385">
        <v>19</v>
      </c>
      <c r="G7385">
        <v>25</v>
      </c>
      <c r="H7385">
        <v>22.4</v>
      </c>
      <c r="I7385" t="s">
        <v>24</v>
      </c>
      <c r="J7385">
        <v>20</v>
      </c>
      <c r="K7385">
        <v>16</v>
      </c>
      <c r="L7385">
        <v>17</v>
      </c>
      <c r="M7385">
        <v>20</v>
      </c>
      <c r="N7385">
        <v>6.31</v>
      </c>
      <c r="P7385">
        <v>-0.02</v>
      </c>
      <c r="R7385">
        <v>-0.08</v>
      </c>
      <c r="X7385" t="s">
        <v>134</v>
      </c>
      <c r="Y7385">
        <v>7384</v>
      </c>
      <c r="Z7385" s="1">
        <v>0.80928703703703697</v>
      </c>
      <c r="AA7385" t="s">
        <v>13605</v>
      </c>
      <c r="AB7385">
        <v>-7.0000000000000001E-3</v>
      </c>
      <c r="AC7385">
        <v>-2.7E-2</v>
      </c>
      <c r="AD7385">
        <v>6.31</v>
      </c>
      <c r="AE7385" t="s">
        <v>134</v>
      </c>
    </row>
    <row r="7386" spans="1:32" x14ac:dyDescent="0.2">
      <c r="A7386">
        <v>7385</v>
      </c>
      <c r="B7386" t="s">
        <v>3790</v>
      </c>
      <c r="C7386">
        <v>182762</v>
      </c>
      <c r="D7386">
        <v>104818</v>
      </c>
      <c r="F7386">
        <v>19</v>
      </c>
      <c r="G7386">
        <v>25</v>
      </c>
      <c r="H7386">
        <v>28.6</v>
      </c>
      <c r="I7386" t="s">
        <v>24</v>
      </c>
      <c r="J7386">
        <v>19</v>
      </c>
      <c r="K7386">
        <v>47</v>
      </c>
      <c r="L7386">
        <v>55</v>
      </c>
      <c r="M7386">
        <v>19</v>
      </c>
      <c r="N7386">
        <v>5.16</v>
      </c>
      <c r="P7386">
        <v>0.98</v>
      </c>
      <c r="R7386">
        <v>0.81</v>
      </c>
      <c r="T7386">
        <v>0.51</v>
      </c>
      <c r="X7386" t="s">
        <v>54</v>
      </c>
      <c r="Y7386">
        <v>7385</v>
      </c>
      <c r="Z7386" s="1">
        <v>0.80935879629629637</v>
      </c>
      <c r="AA7386" t="s">
        <v>13606</v>
      </c>
      <c r="AB7386">
        <v>9.5000000000000001E-2</v>
      </c>
      <c r="AC7386">
        <v>-6.3E-2</v>
      </c>
      <c r="AD7386">
        <v>5.16</v>
      </c>
      <c r="AE7386" t="s">
        <v>54</v>
      </c>
    </row>
    <row r="7387" spans="1:32" x14ac:dyDescent="0.2">
      <c r="A7387">
        <v>7386</v>
      </c>
      <c r="C7387">
        <v>182807</v>
      </c>
      <c r="D7387">
        <v>87190</v>
      </c>
      <c r="F7387">
        <v>19</v>
      </c>
      <c r="G7387">
        <v>25</v>
      </c>
      <c r="H7387">
        <v>25.8</v>
      </c>
      <c r="I7387" t="s">
        <v>24</v>
      </c>
      <c r="J7387">
        <v>24</v>
      </c>
      <c r="K7387">
        <v>54</v>
      </c>
      <c r="L7387">
        <v>46</v>
      </c>
      <c r="M7387">
        <v>24</v>
      </c>
      <c r="N7387">
        <v>6.19</v>
      </c>
      <c r="P7387">
        <v>0.51</v>
      </c>
      <c r="R7387">
        <v>-0.03</v>
      </c>
      <c r="X7387" t="s">
        <v>75</v>
      </c>
      <c r="Y7387">
        <v>7386</v>
      </c>
      <c r="Z7387" s="1">
        <v>0.80932638888888897</v>
      </c>
      <c r="AA7387" t="s">
        <v>13607</v>
      </c>
      <c r="AB7387">
        <v>-0.17499999999999999</v>
      </c>
      <c r="AC7387">
        <v>-0.63</v>
      </c>
      <c r="AD7387">
        <v>6.19</v>
      </c>
      <c r="AE7387" t="s">
        <v>75</v>
      </c>
    </row>
    <row r="7388" spans="1:32" x14ac:dyDescent="0.2">
      <c r="A7388">
        <v>7387</v>
      </c>
      <c r="B7388" t="s">
        <v>3791</v>
      </c>
      <c r="C7388">
        <v>182835</v>
      </c>
      <c r="D7388">
        <v>124628</v>
      </c>
      <c r="E7388">
        <v>12021</v>
      </c>
      <c r="F7388">
        <v>19</v>
      </c>
      <c r="G7388">
        <v>26</v>
      </c>
      <c r="H7388">
        <v>31.1</v>
      </c>
      <c r="I7388" t="s">
        <v>24</v>
      </c>
      <c r="J7388">
        <v>0</v>
      </c>
      <c r="K7388">
        <v>20</v>
      </c>
      <c r="L7388">
        <v>19</v>
      </c>
      <c r="M7388">
        <v>0</v>
      </c>
      <c r="N7388">
        <v>4.66</v>
      </c>
      <c r="P7388">
        <v>0.6</v>
      </c>
      <c r="R7388">
        <v>0.42</v>
      </c>
      <c r="T7388">
        <v>0.46</v>
      </c>
      <c r="X7388" t="s">
        <v>4173</v>
      </c>
      <c r="Y7388">
        <v>7387</v>
      </c>
      <c r="Z7388" s="1">
        <v>0.81008217592592591</v>
      </c>
      <c r="AA7388" t="s">
        <v>13608</v>
      </c>
      <c r="AB7388">
        <v>0</v>
      </c>
      <c r="AC7388">
        <v>1E-3</v>
      </c>
      <c r="AD7388">
        <v>4.66</v>
      </c>
      <c r="AE7388" t="s">
        <v>4173</v>
      </c>
    </row>
    <row r="7389" spans="1:32" x14ac:dyDescent="0.2">
      <c r="A7389">
        <v>7388</v>
      </c>
      <c r="C7389">
        <v>182893</v>
      </c>
      <c r="D7389">
        <v>246125</v>
      </c>
      <c r="F7389">
        <v>19</v>
      </c>
      <c r="G7389">
        <v>29</v>
      </c>
      <c r="H7389">
        <v>52.6</v>
      </c>
      <c r="I7389" t="s">
        <v>26</v>
      </c>
      <c r="J7389">
        <v>55</v>
      </c>
      <c r="K7389">
        <v>26</v>
      </c>
      <c r="L7389">
        <v>29</v>
      </c>
      <c r="M7389">
        <v>-55</v>
      </c>
      <c r="N7389">
        <v>6.13</v>
      </c>
      <c r="P7389">
        <v>0.98</v>
      </c>
      <c r="R7389">
        <v>0.81</v>
      </c>
      <c r="X7389" t="s">
        <v>505</v>
      </c>
      <c r="Y7389">
        <v>7388</v>
      </c>
      <c r="Z7389" s="1">
        <v>0.81241435185185196</v>
      </c>
      <c r="AA7389" t="s">
        <v>13609</v>
      </c>
      <c r="AB7389">
        <v>2.3E-2</v>
      </c>
      <c r="AC7389">
        <v>-5.7000000000000002E-2</v>
      </c>
      <c r="AD7389">
        <v>6.13</v>
      </c>
      <c r="AE7389" t="s">
        <v>5982</v>
      </c>
      <c r="AF7389" t="s">
        <v>36</v>
      </c>
    </row>
    <row r="7390" spans="1:32" x14ac:dyDescent="0.2">
      <c r="A7390">
        <v>7389</v>
      </c>
      <c r="C7390">
        <v>182900</v>
      </c>
      <c r="D7390">
        <v>104832</v>
      </c>
      <c r="F7390">
        <v>19</v>
      </c>
      <c r="G7390">
        <v>26</v>
      </c>
      <c r="H7390">
        <v>24.1</v>
      </c>
      <c r="I7390" t="s">
        <v>24</v>
      </c>
      <c r="J7390">
        <v>13</v>
      </c>
      <c r="K7390">
        <v>1</v>
      </c>
      <c r="L7390">
        <v>26</v>
      </c>
      <c r="M7390">
        <v>13</v>
      </c>
      <c r="N7390">
        <v>5.74</v>
      </c>
      <c r="P7390">
        <v>0.47</v>
      </c>
      <c r="R7390">
        <v>0.04</v>
      </c>
      <c r="X7390" t="s">
        <v>2851</v>
      </c>
      <c r="Y7390">
        <v>7389</v>
      </c>
      <c r="Z7390" s="1">
        <v>0.81000115740740741</v>
      </c>
      <c r="AA7390" t="s">
        <v>13610</v>
      </c>
      <c r="AB7390">
        <v>0.01</v>
      </c>
      <c r="AC7390">
        <v>6.2E-2</v>
      </c>
      <c r="AD7390">
        <v>5.74</v>
      </c>
      <c r="AE7390" t="s">
        <v>2851</v>
      </c>
    </row>
    <row r="7391" spans="1:32" x14ac:dyDescent="0.2">
      <c r="A7391">
        <v>7390</v>
      </c>
      <c r="B7391" t="s">
        <v>3792</v>
      </c>
      <c r="C7391">
        <v>182919</v>
      </c>
      <c r="D7391">
        <v>104831</v>
      </c>
      <c r="F7391">
        <v>19</v>
      </c>
      <c r="G7391">
        <v>26</v>
      </c>
      <c r="H7391">
        <v>13.2</v>
      </c>
      <c r="I7391" t="s">
        <v>24</v>
      </c>
      <c r="J7391">
        <v>20</v>
      </c>
      <c r="K7391">
        <v>5</v>
      </c>
      <c r="L7391">
        <v>52</v>
      </c>
      <c r="M7391">
        <v>20</v>
      </c>
      <c r="N7391">
        <v>5.63</v>
      </c>
      <c r="P7391">
        <v>-0.01</v>
      </c>
      <c r="R7391">
        <v>-0.04</v>
      </c>
      <c r="X7391" t="s">
        <v>134</v>
      </c>
      <c r="Y7391">
        <v>7390</v>
      </c>
      <c r="Z7391" s="1">
        <v>0.80987500000000001</v>
      </c>
      <c r="AA7391" t="s">
        <v>13611</v>
      </c>
      <c r="AB7391">
        <v>3.0000000000000001E-3</v>
      </c>
      <c r="AC7391">
        <v>-3.5000000000000003E-2</v>
      </c>
      <c r="AD7391">
        <v>5.63</v>
      </c>
      <c r="AE7391" t="s">
        <v>134</v>
      </c>
    </row>
    <row r="7392" spans="1:32" x14ac:dyDescent="0.2">
      <c r="A7392">
        <v>7391</v>
      </c>
      <c r="C7392">
        <v>182955</v>
      </c>
      <c r="D7392">
        <v>104839</v>
      </c>
      <c r="F7392">
        <v>19</v>
      </c>
      <c r="G7392">
        <v>26</v>
      </c>
      <c r="H7392">
        <v>28.7</v>
      </c>
      <c r="I7392" t="s">
        <v>24</v>
      </c>
      <c r="J7392">
        <v>19</v>
      </c>
      <c r="K7392">
        <v>53</v>
      </c>
      <c r="L7392">
        <v>29</v>
      </c>
      <c r="M7392">
        <v>19</v>
      </c>
      <c r="N7392">
        <v>5.81</v>
      </c>
      <c r="P7392">
        <v>1.55</v>
      </c>
      <c r="R7392">
        <v>1.99</v>
      </c>
      <c r="X7392" t="s">
        <v>53</v>
      </c>
      <c r="Y7392">
        <v>7391</v>
      </c>
      <c r="Z7392" s="1">
        <v>0.81005439814814817</v>
      </c>
      <c r="AA7392" t="s">
        <v>13612</v>
      </c>
      <c r="AB7392">
        <v>-1E-3</v>
      </c>
      <c r="AC7392">
        <v>-4.5999999999999999E-2</v>
      </c>
      <c r="AD7392">
        <v>5.81</v>
      </c>
      <c r="AE7392" t="s">
        <v>53</v>
      </c>
    </row>
    <row r="7393" spans="1:32" x14ac:dyDescent="0.2">
      <c r="A7393">
        <v>7392</v>
      </c>
      <c r="C7393">
        <v>183007</v>
      </c>
      <c r="D7393">
        <v>229712</v>
      </c>
      <c r="F7393">
        <v>19</v>
      </c>
      <c r="G7393">
        <v>29</v>
      </c>
      <c r="H7393">
        <v>23.9</v>
      </c>
      <c r="I7393" t="s">
        <v>26</v>
      </c>
      <c r="J7393">
        <v>43</v>
      </c>
      <c r="K7393">
        <v>26</v>
      </c>
      <c r="L7393">
        <v>45</v>
      </c>
      <c r="M7393">
        <v>-43</v>
      </c>
      <c r="N7393">
        <v>5.71</v>
      </c>
      <c r="P7393">
        <v>0.22</v>
      </c>
      <c r="R7393">
        <v>-0.01</v>
      </c>
      <c r="X7393" t="s">
        <v>348</v>
      </c>
      <c r="Y7393">
        <v>7392</v>
      </c>
      <c r="Z7393" s="1">
        <v>0.81208217592592591</v>
      </c>
      <c r="AA7393" t="s">
        <v>13613</v>
      </c>
      <c r="AB7393">
        <v>9.6000000000000002E-2</v>
      </c>
      <c r="AC7393">
        <v>-0.13600000000000001</v>
      </c>
      <c r="AD7393">
        <v>5.71</v>
      </c>
      <c r="AE7393" t="s">
        <v>348</v>
      </c>
    </row>
    <row r="7394" spans="1:32" x14ac:dyDescent="0.2">
      <c r="A7394">
        <v>7393</v>
      </c>
      <c r="B7394" t="s">
        <v>3793</v>
      </c>
      <c r="C7394">
        <v>183028</v>
      </c>
      <c r="D7394">
        <v>246131</v>
      </c>
      <c r="F7394">
        <v>19</v>
      </c>
      <c r="G7394">
        <v>30</v>
      </c>
      <c r="H7394">
        <v>34.5</v>
      </c>
      <c r="I7394" t="s">
        <v>26</v>
      </c>
      <c r="J7394">
        <v>55</v>
      </c>
      <c r="K7394">
        <v>6</v>
      </c>
      <c r="L7394">
        <v>36</v>
      </c>
      <c r="M7394">
        <v>-55</v>
      </c>
      <c r="N7394">
        <v>6.3</v>
      </c>
      <c r="P7394">
        <v>0.45</v>
      </c>
      <c r="X7394" t="s">
        <v>430</v>
      </c>
      <c r="Y7394">
        <v>7393</v>
      </c>
      <c r="Z7394" s="1">
        <v>0.81289930555555545</v>
      </c>
      <c r="AA7394" t="s">
        <v>13614</v>
      </c>
      <c r="AB7394">
        <v>3.3000000000000002E-2</v>
      </c>
      <c r="AC7394">
        <v>-1.4999999999999999E-2</v>
      </c>
      <c r="AD7394">
        <v>6.3</v>
      </c>
      <c r="AE7394" t="s">
        <v>430</v>
      </c>
    </row>
    <row r="7395" spans="1:32" x14ac:dyDescent="0.2">
      <c r="A7395">
        <v>7394</v>
      </c>
      <c r="B7395" t="s">
        <v>3794</v>
      </c>
      <c r="C7395">
        <v>183030</v>
      </c>
      <c r="D7395">
        <v>3020</v>
      </c>
      <c r="F7395">
        <v>17</v>
      </c>
      <c r="G7395">
        <v>16</v>
      </c>
      <c r="H7395">
        <v>56.8</v>
      </c>
      <c r="I7395" t="s">
        <v>24</v>
      </c>
      <c r="J7395">
        <v>89</v>
      </c>
      <c r="K7395">
        <v>2</v>
      </c>
      <c r="L7395">
        <v>16</v>
      </c>
      <c r="M7395">
        <v>89</v>
      </c>
      <c r="N7395">
        <v>6.38</v>
      </c>
      <c r="P7395">
        <v>1.57</v>
      </c>
      <c r="R7395">
        <v>1.79</v>
      </c>
      <c r="X7395" t="s">
        <v>419</v>
      </c>
      <c r="Y7395">
        <v>7394</v>
      </c>
      <c r="Z7395" s="1">
        <v>0.72010185185185183</v>
      </c>
      <c r="AA7395" t="s">
        <v>13615</v>
      </c>
      <c r="AB7395">
        <v>-2.3E-2</v>
      </c>
      <c r="AC7395">
        <v>-4.0000000000000001E-3</v>
      </c>
      <c r="AD7395">
        <v>6.38</v>
      </c>
      <c r="AE7395" t="s">
        <v>419</v>
      </c>
    </row>
    <row r="7396" spans="1:32" x14ac:dyDescent="0.2">
      <c r="A7396">
        <v>7395</v>
      </c>
      <c r="B7396" t="s">
        <v>3795</v>
      </c>
      <c r="C7396">
        <v>183056</v>
      </c>
      <c r="D7396">
        <v>68301</v>
      </c>
      <c r="E7396" t="s">
        <v>3796</v>
      </c>
      <c r="F7396">
        <v>19</v>
      </c>
      <c r="G7396">
        <v>26</v>
      </c>
      <c r="H7396">
        <v>9.1</v>
      </c>
      <c r="I7396" t="s">
        <v>24</v>
      </c>
      <c r="J7396">
        <v>36</v>
      </c>
      <c r="K7396">
        <v>19</v>
      </c>
      <c r="L7396">
        <v>4</v>
      </c>
      <c r="M7396">
        <v>36</v>
      </c>
      <c r="N7396">
        <v>5.15</v>
      </c>
      <c r="P7396">
        <v>-0.12</v>
      </c>
      <c r="R7396">
        <v>-0.43</v>
      </c>
      <c r="X7396" t="s">
        <v>2787</v>
      </c>
      <c r="Y7396">
        <v>7395</v>
      </c>
      <c r="Z7396" s="1">
        <v>0.80982754629629639</v>
      </c>
      <c r="AA7396" t="s">
        <v>13616</v>
      </c>
      <c r="AB7396">
        <v>5.0000000000000001E-3</v>
      </c>
      <c r="AC7396">
        <v>1.4E-2</v>
      </c>
      <c r="AD7396">
        <v>5.15</v>
      </c>
      <c r="AE7396" t="s">
        <v>2787</v>
      </c>
    </row>
    <row r="7397" spans="1:32" x14ac:dyDescent="0.2">
      <c r="A7397">
        <v>7396</v>
      </c>
      <c r="C7397">
        <v>183144</v>
      </c>
      <c r="D7397">
        <v>104862</v>
      </c>
      <c r="E7397">
        <v>12049</v>
      </c>
      <c r="F7397">
        <v>19</v>
      </c>
      <c r="G7397">
        <v>27</v>
      </c>
      <c r="H7397">
        <v>33.9</v>
      </c>
      <c r="I7397" t="s">
        <v>24</v>
      </c>
      <c r="J7397">
        <v>14</v>
      </c>
      <c r="K7397">
        <v>16</v>
      </c>
      <c r="L7397">
        <v>57</v>
      </c>
      <c r="M7397">
        <v>14</v>
      </c>
      <c r="N7397">
        <v>6.32</v>
      </c>
      <c r="P7397">
        <v>-0.06</v>
      </c>
      <c r="R7397">
        <v>-0.51</v>
      </c>
      <c r="X7397" t="s">
        <v>1532</v>
      </c>
      <c r="Y7397">
        <v>7396</v>
      </c>
      <c r="Z7397" s="1">
        <v>0.81080902777777775</v>
      </c>
      <c r="AA7397" t="s">
        <v>13617</v>
      </c>
      <c r="AB7397">
        <v>8.9999999999999993E-3</v>
      </c>
      <c r="AC7397">
        <v>-2E-3</v>
      </c>
      <c r="AD7397">
        <v>6.32</v>
      </c>
      <c r="AE7397" t="s">
        <v>1532</v>
      </c>
    </row>
    <row r="7398" spans="1:32" x14ac:dyDescent="0.2">
      <c r="A7398">
        <v>7397</v>
      </c>
      <c r="C7398">
        <v>183227</v>
      </c>
      <c r="D7398">
        <v>124661</v>
      </c>
      <c r="F7398">
        <v>19</v>
      </c>
      <c r="G7398">
        <v>28</v>
      </c>
      <c r="H7398">
        <v>20.8</v>
      </c>
      <c r="I7398" t="s">
        <v>24</v>
      </c>
      <c r="J7398">
        <v>2</v>
      </c>
      <c r="K7398">
        <v>55</v>
      </c>
      <c r="L7398">
        <v>49</v>
      </c>
      <c r="M7398">
        <v>2</v>
      </c>
      <c r="N7398">
        <v>5.85</v>
      </c>
      <c r="P7398">
        <v>0.01</v>
      </c>
      <c r="R7398">
        <v>-0.39</v>
      </c>
      <c r="X7398" t="s">
        <v>2954</v>
      </c>
      <c r="Y7398">
        <v>7397</v>
      </c>
      <c r="Z7398" s="1">
        <v>0.81135185185185188</v>
      </c>
      <c r="AA7398" t="s">
        <v>13618</v>
      </c>
      <c r="AB7398">
        <v>4.0000000000000001E-3</v>
      </c>
      <c r="AC7398">
        <v>-6.0000000000000001E-3</v>
      </c>
      <c r="AD7398">
        <v>5.85</v>
      </c>
      <c r="AE7398" t="s">
        <v>2954</v>
      </c>
    </row>
    <row r="7399" spans="1:32" x14ac:dyDescent="0.2">
      <c r="A7399">
        <v>7398</v>
      </c>
      <c r="C7399">
        <v>183275</v>
      </c>
      <c r="D7399">
        <v>188192</v>
      </c>
      <c r="F7399">
        <v>19</v>
      </c>
      <c r="G7399">
        <v>29</v>
      </c>
      <c r="H7399">
        <v>52.2</v>
      </c>
      <c r="I7399" t="s">
        <v>26</v>
      </c>
      <c r="J7399">
        <v>26</v>
      </c>
      <c r="K7399">
        <v>59</v>
      </c>
      <c r="L7399">
        <v>8</v>
      </c>
      <c r="M7399">
        <v>-26</v>
      </c>
      <c r="N7399">
        <v>5.52</v>
      </c>
      <c r="P7399">
        <v>1.1200000000000001</v>
      </c>
      <c r="R7399">
        <v>1.35</v>
      </c>
      <c r="T7399">
        <v>0.36</v>
      </c>
      <c r="U7399" t="s">
        <v>93</v>
      </c>
      <c r="X7399" t="s">
        <v>105</v>
      </c>
      <c r="Y7399">
        <v>7398</v>
      </c>
      <c r="Z7399" s="1">
        <v>0.81240972222222219</v>
      </c>
      <c r="AA7399" t="s">
        <v>13619</v>
      </c>
      <c r="AB7399">
        <v>3.4000000000000002E-2</v>
      </c>
      <c r="AC7399">
        <v>-4.1000000000000002E-2</v>
      </c>
      <c r="AD7399">
        <v>5.52</v>
      </c>
      <c r="AE7399" t="s">
        <v>105</v>
      </c>
    </row>
    <row r="7400" spans="1:32" x14ac:dyDescent="0.2">
      <c r="A7400">
        <v>7399</v>
      </c>
      <c r="C7400">
        <v>183312</v>
      </c>
      <c r="D7400">
        <v>211315</v>
      </c>
      <c r="F7400">
        <v>19</v>
      </c>
      <c r="G7400">
        <v>30</v>
      </c>
      <c r="H7400">
        <v>14.7</v>
      </c>
      <c r="I7400" t="s">
        <v>26</v>
      </c>
      <c r="J7400">
        <v>32</v>
      </c>
      <c r="K7400">
        <v>5</v>
      </c>
      <c r="L7400">
        <v>32</v>
      </c>
      <c r="M7400">
        <v>-32</v>
      </c>
      <c r="N7400">
        <v>6.6</v>
      </c>
      <c r="P7400">
        <v>0.39</v>
      </c>
      <c r="X7400" t="s">
        <v>196</v>
      </c>
      <c r="Y7400">
        <v>7399</v>
      </c>
      <c r="Z7400" s="1">
        <v>0.81267013888888895</v>
      </c>
      <c r="AA7400" t="s">
        <v>13620</v>
      </c>
      <c r="AB7400">
        <v>8.3000000000000004E-2</v>
      </c>
      <c r="AC7400">
        <v>-6.5000000000000002E-2</v>
      </c>
      <c r="AD7400">
        <v>6.6</v>
      </c>
      <c r="AE7400" t="s">
        <v>9637</v>
      </c>
    </row>
    <row r="7401" spans="1:32" x14ac:dyDescent="0.2">
      <c r="A7401">
        <v>7400</v>
      </c>
      <c r="B7401" t="s">
        <v>3797</v>
      </c>
      <c r="C7401">
        <v>183324</v>
      </c>
      <c r="D7401">
        <v>124675</v>
      </c>
      <c r="F7401">
        <v>19</v>
      </c>
      <c r="G7401">
        <v>29</v>
      </c>
      <c r="H7401">
        <v>1</v>
      </c>
      <c r="I7401" t="s">
        <v>24</v>
      </c>
      <c r="J7401">
        <v>1</v>
      </c>
      <c r="K7401">
        <v>57</v>
      </c>
      <c r="L7401">
        <v>1</v>
      </c>
      <c r="M7401">
        <v>1</v>
      </c>
      <c r="N7401">
        <v>5.8</v>
      </c>
      <c r="P7401">
        <v>0.08</v>
      </c>
      <c r="R7401">
        <v>7.0000000000000007E-2</v>
      </c>
      <c r="X7401" t="s">
        <v>3798</v>
      </c>
      <c r="Y7401">
        <v>7400</v>
      </c>
      <c r="Z7401" s="1">
        <v>0.8118171296296296</v>
      </c>
      <c r="AA7401" t="s">
        <v>13621</v>
      </c>
      <c r="AB7401">
        <v>-3.0000000000000001E-3</v>
      </c>
      <c r="AC7401">
        <v>-3.3000000000000002E-2</v>
      </c>
      <c r="AD7401">
        <v>5.8</v>
      </c>
      <c r="AE7401" t="s">
        <v>3798</v>
      </c>
    </row>
    <row r="7402" spans="1:32" x14ac:dyDescent="0.2">
      <c r="A7402">
        <v>7401</v>
      </c>
      <c r="C7402">
        <v>183339</v>
      </c>
      <c r="D7402">
        <v>31652</v>
      </c>
      <c r="F7402">
        <v>19</v>
      </c>
      <c r="G7402">
        <v>25</v>
      </c>
      <c r="H7402">
        <v>46.7</v>
      </c>
      <c r="I7402" t="s">
        <v>24</v>
      </c>
      <c r="J7402">
        <v>58</v>
      </c>
      <c r="K7402">
        <v>1</v>
      </c>
      <c r="L7402">
        <v>38</v>
      </c>
      <c r="M7402">
        <v>58</v>
      </c>
      <c r="N7402">
        <v>6.6</v>
      </c>
      <c r="P7402">
        <v>-0.15</v>
      </c>
      <c r="R7402">
        <v>-0.56000000000000005</v>
      </c>
      <c r="X7402" t="s">
        <v>3799</v>
      </c>
      <c r="Y7402">
        <v>7401</v>
      </c>
      <c r="Z7402" s="1">
        <v>0.80956828703703698</v>
      </c>
      <c r="AA7402" t="s">
        <v>13622</v>
      </c>
      <c r="AB7402">
        <v>-4.0000000000000001E-3</v>
      </c>
      <c r="AC7402">
        <v>8.0000000000000002E-3</v>
      </c>
      <c r="AD7402">
        <v>6.6</v>
      </c>
      <c r="AE7402" t="s">
        <v>13623</v>
      </c>
    </row>
    <row r="7403" spans="1:32" x14ac:dyDescent="0.2">
      <c r="A7403">
        <v>7402</v>
      </c>
      <c r="C7403">
        <v>183344</v>
      </c>
      <c r="D7403">
        <v>143454</v>
      </c>
      <c r="E7403" t="s">
        <v>3800</v>
      </c>
      <c r="F7403">
        <v>19</v>
      </c>
      <c r="G7403">
        <v>29</v>
      </c>
      <c r="H7403">
        <v>21.5</v>
      </c>
      <c r="I7403" t="s">
        <v>26</v>
      </c>
      <c r="J7403">
        <v>7</v>
      </c>
      <c r="K7403">
        <v>2</v>
      </c>
      <c r="L7403">
        <v>38</v>
      </c>
      <c r="M7403">
        <v>-7</v>
      </c>
      <c r="N7403">
        <v>6.61</v>
      </c>
      <c r="P7403">
        <v>1.1000000000000001</v>
      </c>
      <c r="R7403">
        <v>0.7</v>
      </c>
      <c r="T7403">
        <v>0.66</v>
      </c>
      <c r="X7403" t="s">
        <v>3801</v>
      </c>
      <c r="Y7403">
        <v>7402</v>
      </c>
      <c r="Z7403" s="1">
        <v>0.81205439814814817</v>
      </c>
      <c r="AA7403" t="s">
        <v>13624</v>
      </c>
      <c r="AB7403">
        <v>2.4E-2</v>
      </c>
      <c r="AC7403">
        <v>3.0000000000000001E-3</v>
      </c>
      <c r="AD7403">
        <v>6.61</v>
      </c>
      <c r="AE7403" t="s">
        <v>13625</v>
      </c>
      <c r="AF7403" t="s">
        <v>36</v>
      </c>
    </row>
    <row r="7404" spans="1:32" x14ac:dyDescent="0.2">
      <c r="A7404">
        <v>7403</v>
      </c>
      <c r="C7404">
        <v>183362</v>
      </c>
      <c r="D7404">
        <v>68346</v>
      </c>
      <c r="F7404">
        <v>19</v>
      </c>
      <c r="G7404">
        <v>27</v>
      </c>
      <c r="H7404">
        <v>36.5</v>
      </c>
      <c r="I7404" t="s">
        <v>24</v>
      </c>
      <c r="J7404">
        <v>37</v>
      </c>
      <c r="K7404">
        <v>56</v>
      </c>
      <c r="L7404">
        <v>28</v>
      </c>
      <c r="M7404">
        <v>37</v>
      </c>
      <c r="N7404">
        <v>6.34</v>
      </c>
      <c r="P7404">
        <v>-0.14000000000000001</v>
      </c>
      <c r="R7404">
        <v>-0.74</v>
      </c>
      <c r="X7404" t="s">
        <v>2290</v>
      </c>
      <c r="Y7404">
        <v>7403</v>
      </c>
      <c r="Z7404" s="1">
        <v>0.81083912037037031</v>
      </c>
      <c r="AA7404" t="s">
        <v>13626</v>
      </c>
      <c r="AB7404">
        <v>2.1999999999999999E-2</v>
      </c>
      <c r="AC7404">
        <v>-1.2999999999999999E-2</v>
      </c>
      <c r="AD7404">
        <v>6.34</v>
      </c>
      <c r="AE7404" t="s">
        <v>2290</v>
      </c>
    </row>
    <row r="7405" spans="1:32" x14ac:dyDescent="0.2">
      <c r="A7405">
        <v>7404</v>
      </c>
      <c r="C7405">
        <v>183387</v>
      </c>
      <c r="D7405">
        <v>124681</v>
      </c>
      <c r="F7405">
        <v>19</v>
      </c>
      <c r="G7405">
        <v>29</v>
      </c>
      <c r="H7405">
        <v>18</v>
      </c>
      <c r="I7405" t="s">
        <v>24</v>
      </c>
      <c r="J7405">
        <v>0</v>
      </c>
      <c r="K7405">
        <v>14</v>
      </c>
      <c r="L7405">
        <v>46</v>
      </c>
      <c r="M7405">
        <v>0</v>
      </c>
      <c r="N7405">
        <v>6.25</v>
      </c>
      <c r="P7405">
        <v>1.32</v>
      </c>
      <c r="R7405">
        <v>1.38</v>
      </c>
      <c r="X7405" t="s">
        <v>365</v>
      </c>
      <c r="Y7405">
        <v>7404</v>
      </c>
      <c r="Z7405" s="1">
        <v>0.81201388888888892</v>
      </c>
      <c r="AA7405" t="s">
        <v>13627</v>
      </c>
      <c r="AB7405">
        <v>7.0000000000000001E-3</v>
      </c>
      <c r="AC7405">
        <v>-8.0000000000000002E-3</v>
      </c>
      <c r="AD7405">
        <v>6.25</v>
      </c>
      <c r="AE7405" t="s">
        <v>365</v>
      </c>
    </row>
    <row r="7406" spans="1:32" x14ac:dyDescent="0.2">
      <c r="A7406">
        <v>7405</v>
      </c>
      <c r="B7406" t="s">
        <v>3802</v>
      </c>
      <c r="C7406">
        <v>183439</v>
      </c>
      <c r="D7406">
        <v>87261</v>
      </c>
      <c r="E7406">
        <v>12069</v>
      </c>
      <c r="F7406">
        <v>19</v>
      </c>
      <c r="G7406">
        <v>28</v>
      </c>
      <c r="H7406">
        <v>42.3</v>
      </c>
      <c r="I7406" t="s">
        <v>24</v>
      </c>
      <c r="J7406">
        <v>24</v>
      </c>
      <c r="K7406">
        <v>39</v>
      </c>
      <c r="L7406">
        <v>54</v>
      </c>
      <c r="M7406">
        <v>24</v>
      </c>
      <c r="N7406">
        <v>4.4400000000000004</v>
      </c>
      <c r="P7406">
        <v>1.5</v>
      </c>
      <c r="R7406">
        <v>1.81</v>
      </c>
      <c r="T7406">
        <v>0.97</v>
      </c>
      <c r="X7406" t="s">
        <v>53</v>
      </c>
      <c r="Y7406">
        <v>7405</v>
      </c>
      <c r="Z7406" s="1">
        <v>0.81160069444444449</v>
      </c>
      <c r="AA7406" t="s">
        <v>13628</v>
      </c>
      <c r="AB7406">
        <v>-0.125</v>
      </c>
      <c r="AC7406">
        <v>-0.106</v>
      </c>
      <c r="AD7406">
        <v>4.4400000000000004</v>
      </c>
      <c r="AE7406" t="s">
        <v>53</v>
      </c>
    </row>
    <row r="7407" spans="1:32" x14ac:dyDescent="0.2">
      <c r="A7407">
        <v>7406</v>
      </c>
      <c r="B7407" t="s">
        <v>3803</v>
      </c>
      <c r="C7407">
        <v>183491</v>
      </c>
      <c r="D7407">
        <v>87267</v>
      </c>
      <c r="F7407">
        <v>19</v>
      </c>
      <c r="G7407">
        <v>28</v>
      </c>
      <c r="H7407">
        <v>57</v>
      </c>
      <c r="I7407" t="s">
        <v>24</v>
      </c>
      <c r="J7407">
        <v>24</v>
      </c>
      <c r="K7407">
        <v>46</v>
      </c>
      <c r="L7407">
        <v>7</v>
      </c>
      <c r="M7407">
        <v>24</v>
      </c>
      <c r="N7407">
        <v>5.81</v>
      </c>
      <c r="P7407">
        <v>1.03</v>
      </c>
      <c r="R7407">
        <v>0.87</v>
      </c>
      <c r="X7407" t="s">
        <v>54</v>
      </c>
      <c r="Y7407">
        <v>7406</v>
      </c>
      <c r="Z7407" s="1">
        <v>0.81177083333333344</v>
      </c>
      <c r="AA7407" t="s">
        <v>13629</v>
      </c>
      <c r="AB7407">
        <v>0</v>
      </c>
      <c r="AC7407">
        <v>1.4E-2</v>
      </c>
      <c r="AD7407">
        <v>5.81</v>
      </c>
      <c r="AE7407" t="s">
        <v>54</v>
      </c>
    </row>
    <row r="7408" spans="1:32" x14ac:dyDescent="0.2">
      <c r="A7408">
        <v>7407</v>
      </c>
      <c r="C7408">
        <v>183492</v>
      </c>
      <c r="D7408">
        <v>104896</v>
      </c>
      <c r="F7408">
        <v>19</v>
      </c>
      <c r="G7408">
        <v>29</v>
      </c>
      <c r="H7408">
        <v>22.1</v>
      </c>
      <c r="I7408" t="s">
        <v>24</v>
      </c>
      <c r="J7408">
        <v>14</v>
      </c>
      <c r="K7408">
        <v>35</v>
      </c>
      <c r="L7408">
        <v>45</v>
      </c>
      <c r="M7408">
        <v>14</v>
      </c>
      <c r="N7408">
        <v>5.56</v>
      </c>
      <c r="P7408">
        <v>1.05</v>
      </c>
      <c r="R7408">
        <v>0.91</v>
      </c>
      <c r="X7408" t="s">
        <v>54</v>
      </c>
      <c r="Y7408">
        <v>7407</v>
      </c>
      <c r="Z7408" s="1">
        <v>0.81206134259259255</v>
      </c>
      <c r="AA7408" t="s">
        <v>13630</v>
      </c>
      <c r="AB7408">
        <v>4.4999999999999998E-2</v>
      </c>
      <c r="AC7408">
        <v>-2.5999999999999999E-2</v>
      </c>
      <c r="AD7408">
        <v>5.56</v>
      </c>
      <c r="AE7408" t="s">
        <v>54</v>
      </c>
    </row>
    <row r="7409" spans="1:32" x14ac:dyDescent="0.2">
      <c r="A7409">
        <v>7408</v>
      </c>
      <c r="B7409" t="s">
        <v>3804</v>
      </c>
      <c r="C7409">
        <v>183534</v>
      </c>
      <c r="D7409">
        <v>31673</v>
      </c>
      <c r="F7409">
        <v>19</v>
      </c>
      <c r="G7409">
        <v>27</v>
      </c>
      <c r="H7409">
        <v>25.9</v>
      </c>
      <c r="I7409" t="s">
        <v>24</v>
      </c>
      <c r="J7409">
        <v>52</v>
      </c>
      <c r="K7409">
        <v>19</v>
      </c>
      <c r="L7409">
        <v>14</v>
      </c>
      <c r="M7409">
        <v>52</v>
      </c>
      <c r="N7409">
        <v>5.75</v>
      </c>
      <c r="P7409">
        <v>0</v>
      </c>
      <c r="R7409">
        <v>-0.01</v>
      </c>
      <c r="X7409" t="s">
        <v>89</v>
      </c>
      <c r="Y7409">
        <v>7408</v>
      </c>
      <c r="Z7409" s="1">
        <v>0.8107164351851851</v>
      </c>
      <c r="AA7409" t="s">
        <v>13631</v>
      </c>
      <c r="AB7409">
        <v>-1.4E-2</v>
      </c>
      <c r="AC7409">
        <v>-2.4E-2</v>
      </c>
      <c r="AD7409">
        <v>5.75</v>
      </c>
      <c r="AE7409" t="s">
        <v>89</v>
      </c>
    </row>
    <row r="7410" spans="1:32" x14ac:dyDescent="0.2">
      <c r="A7410">
        <v>7409</v>
      </c>
      <c r="B7410" t="s">
        <v>3805</v>
      </c>
      <c r="C7410">
        <v>183537</v>
      </c>
      <c r="D7410">
        <v>87269</v>
      </c>
      <c r="E7410" t="s">
        <v>500</v>
      </c>
      <c r="F7410">
        <v>19</v>
      </c>
      <c r="G7410">
        <v>29</v>
      </c>
      <c r="H7410">
        <v>20.9</v>
      </c>
      <c r="I7410" t="s">
        <v>24</v>
      </c>
      <c r="J7410">
        <v>20</v>
      </c>
      <c r="K7410">
        <v>16</v>
      </c>
      <c r="L7410">
        <v>47</v>
      </c>
      <c r="M7410">
        <v>20</v>
      </c>
      <c r="N7410">
        <v>6.33</v>
      </c>
      <c r="P7410">
        <v>-0.1</v>
      </c>
      <c r="R7410">
        <v>-0.52</v>
      </c>
      <c r="X7410" t="s">
        <v>2308</v>
      </c>
      <c r="Y7410">
        <v>7409</v>
      </c>
      <c r="Z7410" s="1">
        <v>0.81204745370370368</v>
      </c>
      <c r="AA7410" t="s">
        <v>13632</v>
      </c>
      <c r="AB7410">
        <v>1E-3</v>
      </c>
      <c r="AC7410">
        <v>-0.02</v>
      </c>
      <c r="AD7410">
        <v>6.33</v>
      </c>
      <c r="AE7410" t="s">
        <v>2308</v>
      </c>
    </row>
    <row r="7411" spans="1:32" x14ac:dyDescent="0.2">
      <c r="A7411">
        <v>7410</v>
      </c>
      <c r="C7411">
        <v>183545</v>
      </c>
      <c r="D7411">
        <v>188219</v>
      </c>
      <c r="F7411">
        <v>19</v>
      </c>
      <c r="G7411">
        <v>30</v>
      </c>
      <c r="H7411">
        <v>54</v>
      </c>
      <c r="I7411" t="s">
        <v>26</v>
      </c>
      <c r="J7411">
        <v>21</v>
      </c>
      <c r="K7411">
        <v>18</v>
      </c>
      <c r="L7411">
        <v>44</v>
      </c>
      <c r="M7411">
        <v>-21</v>
      </c>
      <c r="N7411">
        <v>6.13</v>
      </c>
      <c r="P7411">
        <v>0.12</v>
      </c>
      <c r="X7411" t="s">
        <v>18</v>
      </c>
      <c r="Y7411">
        <v>7410</v>
      </c>
      <c r="Z7411" s="1">
        <v>0.81312499999999999</v>
      </c>
      <c r="AA7411" t="s">
        <v>13633</v>
      </c>
      <c r="AB7411">
        <v>1.2E-2</v>
      </c>
      <c r="AC7411">
        <v>-1.7000000000000001E-2</v>
      </c>
      <c r="AD7411">
        <v>6.13</v>
      </c>
      <c r="AE7411" t="s">
        <v>18</v>
      </c>
    </row>
    <row r="7412" spans="1:32" x14ac:dyDescent="0.2">
      <c r="A7412">
        <v>7411</v>
      </c>
      <c r="C7412">
        <v>183552</v>
      </c>
      <c r="D7412">
        <v>246151</v>
      </c>
      <c r="F7412">
        <v>19</v>
      </c>
      <c r="G7412">
        <v>32</v>
      </c>
      <c r="H7412">
        <v>53.8</v>
      </c>
      <c r="I7412" t="s">
        <v>26</v>
      </c>
      <c r="J7412">
        <v>53</v>
      </c>
      <c r="K7412">
        <v>11</v>
      </c>
      <c r="L7412">
        <v>9</v>
      </c>
      <c r="M7412">
        <v>-53</v>
      </c>
      <c r="N7412">
        <v>5.75</v>
      </c>
      <c r="P7412">
        <v>0.3</v>
      </c>
      <c r="R7412">
        <v>0.2</v>
      </c>
      <c r="T7412">
        <v>0.17</v>
      </c>
      <c r="X7412" t="s">
        <v>3806</v>
      </c>
      <c r="Y7412">
        <v>7411</v>
      </c>
      <c r="Z7412" s="1">
        <v>0.81451157407407404</v>
      </c>
      <c r="AA7412" t="s">
        <v>13634</v>
      </c>
      <c r="AB7412">
        <v>2.9000000000000001E-2</v>
      </c>
      <c r="AC7412">
        <v>-1.2999999999999999E-2</v>
      </c>
      <c r="AD7412">
        <v>5.75</v>
      </c>
      <c r="AE7412" t="s">
        <v>13635</v>
      </c>
    </row>
    <row r="7413" spans="1:32" x14ac:dyDescent="0.2">
      <c r="A7413">
        <v>7412</v>
      </c>
      <c r="C7413">
        <v>183589</v>
      </c>
      <c r="D7413">
        <v>124698</v>
      </c>
      <c r="E7413">
        <v>12088</v>
      </c>
      <c r="F7413">
        <v>19</v>
      </c>
      <c r="G7413">
        <v>30</v>
      </c>
      <c r="H7413">
        <v>10.5</v>
      </c>
      <c r="I7413" t="s">
        <v>24</v>
      </c>
      <c r="J7413">
        <v>2</v>
      </c>
      <c r="K7413">
        <v>54</v>
      </c>
      <c r="L7413">
        <v>15</v>
      </c>
      <c r="M7413">
        <v>2</v>
      </c>
      <c r="N7413">
        <v>6.09</v>
      </c>
      <c r="P7413">
        <v>1.82</v>
      </c>
      <c r="R7413">
        <v>2.0299999999999998</v>
      </c>
      <c r="X7413" t="s">
        <v>3807</v>
      </c>
      <c r="Y7413">
        <v>7412</v>
      </c>
      <c r="Z7413" s="1">
        <v>0.81262152777777785</v>
      </c>
      <c r="AA7413" t="s">
        <v>13636</v>
      </c>
      <c r="AB7413">
        <v>-5.0000000000000001E-3</v>
      </c>
      <c r="AC7413">
        <v>0</v>
      </c>
      <c r="AD7413">
        <v>6.09</v>
      </c>
      <c r="AE7413" t="s">
        <v>3807</v>
      </c>
    </row>
    <row r="7414" spans="1:32" x14ac:dyDescent="0.2">
      <c r="A7414">
        <v>7413</v>
      </c>
      <c r="C7414">
        <v>183611</v>
      </c>
      <c r="D7414">
        <v>18343</v>
      </c>
      <c r="F7414">
        <v>19</v>
      </c>
      <c r="G7414">
        <v>26</v>
      </c>
      <c r="H7414">
        <v>26.5</v>
      </c>
      <c r="I7414" t="s">
        <v>24</v>
      </c>
      <c r="J7414">
        <v>62</v>
      </c>
      <c r="K7414">
        <v>33</v>
      </c>
      <c r="L7414">
        <v>26</v>
      </c>
      <c r="M7414">
        <v>62</v>
      </c>
      <c r="N7414">
        <v>6.38</v>
      </c>
      <c r="P7414">
        <v>1.39</v>
      </c>
      <c r="R7414">
        <v>1.71</v>
      </c>
      <c r="X7414" t="s">
        <v>77</v>
      </c>
      <c r="Y7414">
        <v>7413</v>
      </c>
      <c r="Z7414" s="1">
        <v>0.81002893518518515</v>
      </c>
      <c r="AA7414" t="s">
        <v>13637</v>
      </c>
      <c r="AB7414">
        <v>3.4000000000000002E-2</v>
      </c>
      <c r="AC7414">
        <v>4.2999999999999997E-2</v>
      </c>
      <c r="AD7414">
        <v>6.38</v>
      </c>
      <c r="AE7414" t="s">
        <v>77</v>
      </c>
    </row>
    <row r="7415" spans="1:32" x14ac:dyDescent="0.2">
      <c r="A7415">
        <v>7414</v>
      </c>
      <c r="B7415" t="s">
        <v>3808</v>
      </c>
      <c r="C7415">
        <v>183630</v>
      </c>
      <c r="D7415">
        <v>143482</v>
      </c>
      <c r="E7415">
        <v>12093</v>
      </c>
      <c r="F7415">
        <v>19</v>
      </c>
      <c r="G7415">
        <v>30</v>
      </c>
      <c r="H7415">
        <v>39.799999999999997</v>
      </c>
      <c r="I7415" t="s">
        <v>26</v>
      </c>
      <c r="J7415">
        <v>2</v>
      </c>
      <c r="K7415">
        <v>47</v>
      </c>
      <c r="L7415">
        <v>20</v>
      </c>
      <c r="M7415">
        <v>-2</v>
      </c>
      <c r="N7415">
        <v>5.03</v>
      </c>
      <c r="P7415">
        <v>1.75</v>
      </c>
      <c r="R7415">
        <v>2.0499999999999998</v>
      </c>
      <c r="X7415" t="s">
        <v>419</v>
      </c>
      <c r="Y7415">
        <v>7414</v>
      </c>
      <c r="Z7415" s="1">
        <v>0.81296064814814806</v>
      </c>
      <c r="AA7415" t="s">
        <v>13638</v>
      </c>
      <c r="AB7415">
        <v>2.3E-2</v>
      </c>
      <c r="AC7415">
        <v>-0.01</v>
      </c>
      <c r="AD7415">
        <v>5.03</v>
      </c>
      <c r="AE7415" t="s">
        <v>419</v>
      </c>
    </row>
    <row r="7416" spans="1:32" x14ac:dyDescent="0.2">
      <c r="A7416">
        <v>7415</v>
      </c>
      <c r="C7416">
        <v>183656</v>
      </c>
      <c r="D7416">
        <v>124704</v>
      </c>
      <c r="E7416" t="s">
        <v>3809</v>
      </c>
      <c r="F7416">
        <v>19</v>
      </c>
      <c r="G7416">
        <v>30</v>
      </c>
      <c r="H7416">
        <v>33.1</v>
      </c>
      <c r="I7416" t="s">
        <v>24</v>
      </c>
      <c r="J7416">
        <v>3</v>
      </c>
      <c r="K7416">
        <v>26</v>
      </c>
      <c r="L7416">
        <v>40</v>
      </c>
      <c r="M7416">
        <v>3</v>
      </c>
      <c r="N7416">
        <v>6.05</v>
      </c>
      <c r="P7416">
        <v>0.01</v>
      </c>
      <c r="R7416">
        <v>-0.37</v>
      </c>
      <c r="X7416" t="s">
        <v>3810</v>
      </c>
      <c r="Y7416">
        <v>7415</v>
      </c>
      <c r="Z7416" s="1">
        <v>0.81288310185185175</v>
      </c>
      <c r="AA7416" t="s">
        <v>13639</v>
      </c>
      <c r="AB7416">
        <v>0.01</v>
      </c>
      <c r="AC7416">
        <v>5.0000000000000001E-3</v>
      </c>
      <c r="AD7416">
        <v>6.05</v>
      </c>
      <c r="AE7416" t="s">
        <v>13640</v>
      </c>
      <c r="AF7416" t="s">
        <v>36</v>
      </c>
    </row>
    <row r="7417" spans="1:32" x14ac:dyDescent="0.2">
      <c r="A7417">
        <v>7416</v>
      </c>
      <c r="C7417">
        <v>183806</v>
      </c>
      <c r="D7417">
        <v>229741</v>
      </c>
      <c r="E7417" t="s">
        <v>3811</v>
      </c>
      <c r="F7417">
        <v>19</v>
      </c>
      <c r="G7417">
        <v>33</v>
      </c>
      <c r="H7417">
        <v>21.6</v>
      </c>
      <c r="I7417" t="s">
        <v>26</v>
      </c>
      <c r="J7417">
        <v>45</v>
      </c>
      <c r="K7417">
        <v>16</v>
      </c>
      <c r="L7417">
        <v>19</v>
      </c>
      <c r="M7417">
        <v>-45</v>
      </c>
      <c r="N7417">
        <v>5.61</v>
      </c>
      <c r="P7417">
        <v>-0.04</v>
      </c>
      <c r="X7417" t="s">
        <v>3812</v>
      </c>
      <c r="Y7417">
        <v>7416</v>
      </c>
      <c r="Z7417" s="1">
        <v>0.81483333333333341</v>
      </c>
      <c r="AA7417" t="s">
        <v>13641</v>
      </c>
      <c r="AB7417">
        <v>-1.2E-2</v>
      </c>
      <c r="AC7417">
        <v>-3.1E-2</v>
      </c>
      <c r="AD7417">
        <v>5.61</v>
      </c>
      <c r="AE7417" t="s">
        <v>13642</v>
      </c>
      <c r="AF7417" t="s">
        <v>36</v>
      </c>
    </row>
    <row r="7418" spans="1:32" x14ac:dyDescent="0.2">
      <c r="A7418">
        <v>7417</v>
      </c>
      <c r="B7418" t="s">
        <v>3813</v>
      </c>
      <c r="C7418">
        <v>183912</v>
      </c>
      <c r="D7418">
        <v>87301</v>
      </c>
      <c r="E7418">
        <v>12105</v>
      </c>
      <c r="F7418">
        <v>19</v>
      </c>
      <c r="G7418">
        <v>30</v>
      </c>
      <c r="H7418">
        <v>43.3</v>
      </c>
      <c r="I7418" t="s">
        <v>24</v>
      </c>
      <c r="J7418">
        <v>27</v>
      </c>
      <c r="K7418">
        <v>57</v>
      </c>
      <c r="L7418">
        <v>35</v>
      </c>
      <c r="M7418">
        <v>27</v>
      </c>
      <c r="N7418">
        <v>3.08</v>
      </c>
      <c r="P7418">
        <v>1.1299999999999999</v>
      </c>
      <c r="R7418">
        <v>0.62</v>
      </c>
      <c r="T7418">
        <v>0.66</v>
      </c>
      <c r="X7418" t="s">
        <v>3814</v>
      </c>
      <c r="Y7418">
        <v>7417</v>
      </c>
      <c r="Z7418" s="1">
        <v>0.81300115740740742</v>
      </c>
      <c r="AA7418" t="s">
        <v>13643</v>
      </c>
      <c r="AB7418">
        <v>2E-3</v>
      </c>
      <c r="AC7418">
        <v>-2E-3</v>
      </c>
      <c r="AD7418">
        <v>3.08</v>
      </c>
      <c r="AE7418" t="s">
        <v>13169</v>
      </c>
      <c r="AF7418" t="s">
        <v>36</v>
      </c>
    </row>
    <row r="7419" spans="1:32" x14ac:dyDescent="0.2">
      <c r="A7419">
        <v>7418</v>
      </c>
      <c r="B7419" t="s">
        <v>3815</v>
      </c>
      <c r="C7419">
        <v>183914</v>
      </c>
      <c r="D7419">
        <v>87302</v>
      </c>
      <c r="F7419">
        <v>19</v>
      </c>
      <c r="G7419">
        <v>30</v>
      </c>
      <c r="H7419">
        <v>45.3</v>
      </c>
      <c r="I7419" t="s">
        <v>24</v>
      </c>
      <c r="J7419">
        <v>27</v>
      </c>
      <c r="K7419">
        <v>57</v>
      </c>
      <c r="L7419">
        <v>55</v>
      </c>
      <c r="M7419">
        <v>27</v>
      </c>
      <c r="N7419">
        <v>5.1100000000000003</v>
      </c>
      <c r="P7419">
        <v>-0.1</v>
      </c>
      <c r="R7419">
        <v>-0.32</v>
      </c>
      <c r="X7419" t="s">
        <v>1663</v>
      </c>
      <c r="Y7419">
        <v>7418</v>
      </c>
      <c r="Z7419" s="1">
        <v>0.81302430555555549</v>
      </c>
      <c r="AA7419" t="s">
        <v>13644</v>
      </c>
      <c r="AB7419">
        <v>-8.9999999999999993E-3</v>
      </c>
      <c r="AC7419">
        <v>0</v>
      </c>
      <c r="AD7419">
        <v>5.1100000000000003</v>
      </c>
      <c r="AE7419" t="s">
        <v>1663</v>
      </c>
    </row>
    <row r="7420" spans="1:32" x14ac:dyDescent="0.2">
      <c r="A7420">
        <v>7419</v>
      </c>
      <c r="C7420">
        <v>183986</v>
      </c>
      <c r="D7420">
        <v>68417</v>
      </c>
      <c r="F7420">
        <v>19</v>
      </c>
      <c r="G7420">
        <v>30</v>
      </c>
      <c r="H7420">
        <v>46.9</v>
      </c>
      <c r="I7420" t="s">
        <v>24</v>
      </c>
      <c r="J7420">
        <v>36</v>
      </c>
      <c r="K7420">
        <v>13</v>
      </c>
      <c r="L7420">
        <v>43</v>
      </c>
      <c r="M7420">
        <v>36</v>
      </c>
      <c r="N7420">
        <v>6.25</v>
      </c>
      <c r="P7420">
        <v>-0.04</v>
      </c>
      <c r="R7420">
        <v>-0.11</v>
      </c>
      <c r="X7420" t="s">
        <v>243</v>
      </c>
      <c r="Y7420">
        <v>7419</v>
      </c>
      <c r="Z7420" s="1">
        <v>0.81304282407407413</v>
      </c>
      <c r="AA7420" t="s">
        <v>13645</v>
      </c>
      <c r="AB7420">
        <v>6.0000000000000001E-3</v>
      </c>
      <c r="AC7420">
        <v>-1.0999999999999999E-2</v>
      </c>
      <c r="AD7420">
        <v>6.25</v>
      </c>
      <c r="AE7420" t="s">
        <v>5682</v>
      </c>
      <c r="AF7420" t="s">
        <v>36</v>
      </c>
    </row>
    <row r="7421" spans="1:32" x14ac:dyDescent="0.2">
      <c r="A7421">
        <v>7420</v>
      </c>
      <c r="B7421" t="s">
        <v>3816</v>
      </c>
      <c r="C7421">
        <v>184006</v>
      </c>
      <c r="D7421">
        <v>31702</v>
      </c>
      <c r="F7421">
        <v>19</v>
      </c>
      <c r="G7421">
        <v>29</v>
      </c>
      <c r="H7421">
        <v>42.3</v>
      </c>
      <c r="I7421" t="s">
        <v>24</v>
      </c>
      <c r="J7421">
        <v>51</v>
      </c>
      <c r="K7421">
        <v>43</v>
      </c>
      <c r="L7421">
        <v>47</v>
      </c>
      <c r="M7421">
        <v>51</v>
      </c>
      <c r="N7421">
        <v>3.79</v>
      </c>
      <c r="P7421">
        <v>0.14000000000000001</v>
      </c>
      <c r="R7421">
        <v>0.11</v>
      </c>
      <c r="T7421">
        <v>7.0000000000000007E-2</v>
      </c>
      <c r="X7421" t="s">
        <v>174</v>
      </c>
      <c r="Y7421">
        <v>7420</v>
      </c>
      <c r="Z7421" s="1">
        <v>0.81229513888888893</v>
      </c>
      <c r="AA7421" t="s">
        <v>13646</v>
      </c>
      <c r="AB7421">
        <v>0.02</v>
      </c>
      <c r="AC7421">
        <v>0.13</v>
      </c>
      <c r="AD7421">
        <v>3.79</v>
      </c>
      <c r="AE7421" t="s">
        <v>174</v>
      </c>
    </row>
    <row r="7422" spans="1:32" x14ac:dyDescent="0.2">
      <c r="A7422">
        <v>7421</v>
      </c>
      <c r="C7422">
        <v>184010</v>
      </c>
      <c r="D7422">
        <v>87314</v>
      </c>
      <c r="F7422">
        <v>19</v>
      </c>
      <c r="G7422">
        <v>31</v>
      </c>
      <c r="H7422">
        <v>21.8</v>
      </c>
      <c r="I7422" t="s">
        <v>24</v>
      </c>
      <c r="J7422">
        <v>26</v>
      </c>
      <c r="K7422">
        <v>37</v>
      </c>
      <c r="L7422">
        <v>2</v>
      </c>
      <c r="M7422">
        <v>26</v>
      </c>
      <c r="N7422">
        <v>5.87</v>
      </c>
      <c r="P7422">
        <v>0.93</v>
      </c>
      <c r="R7422">
        <v>0.63</v>
      </c>
      <c r="X7422" t="s">
        <v>364</v>
      </c>
      <c r="Y7422">
        <v>7421</v>
      </c>
      <c r="Z7422" s="1">
        <v>0.81344675925925924</v>
      </c>
      <c r="AA7422" t="s">
        <v>13647</v>
      </c>
      <c r="AB7422">
        <v>3.2000000000000001E-2</v>
      </c>
      <c r="AC7422">
        <v>2.7E-2</v>
      </c>
      <c r="AD7422">
        <v>5.87</v>
      </c>
      <c r="AE7422" t="s">
        <v>54</v>
      </c>
      <c r="AF7422" t="s">
        <v>36</v>
      </c>
    </row>
    <row r="7423" spans="1:32" x14ac:dyDescent="0.2">
      <c r="A7423">
        <v>7422</v>
      </c>
      <c r="C7423">
        <v>184035</v>
      </c>
      <c r="D7423">
        <v>229746</v>
      </c>
      <c r="E7423" t="s">
        <v>3817</v>
      </c>
      <c r="F7423">
        <v>19</v>
      </c>
      <c r="G7423">
        <v>34</v>
      </c>
      <c r="H7423">
        <v>8.5</v>
      </c>
      <c r="I7423" t="s">
        <v>26</v>
      </c>
      <c r="J7423">
        <v>40</v>
      </c>
      <c r="K7423">
        <v>2</v>
      </c>
      <c r="L7423">
        <v>5</v>
      </c>
      <c r="M7423">
        <v>-40</v>
      </c>
      <c r="N7423">
        <v>5.89</v>
      </c>
      <c r="P7423">
        <v>0.09</v>
      </c>
      <c r="X7423" t="s">
        <v>2714</v>
      </c>
      <c r="Y7423">
        <v>7422</v>
      </c>
      <c r="Z7423" s="1">
        <v>0.81537615740740732</v>
      </c>
      <c r="AA7423" t="s">
        <v>13648</v>
      </c>
      <c r="AB7423">
        <v>5.0000000000000001E-3</v>
      </c>
      <c r="AC7423">
        <v>-5.0000000000000001E-3</v>
      </c>
      <c r="AD7423">
        <v>5.89</v>
      </c>
      <c r="AE7423" t="s">
        <v>2714</v>
      </c>
    </row>
    <row r="7424" spans="1:32" x14ac:dyDescent="0.2">
      <c r="A7424">
        <v>7423</v>
      </c>
      <c r="C7424">
        <v>184102</v>
      </c>
      <c r="D7424">
        <v>9414</v>
      </c>
      <c r="F7424">
        <v>19</v>
      </c>
      <c r="G7424">
        <v>21</v>
      </c>
      <c r="H7424">
        <v>40.200000000000003</v>
      </c>
      <c r="I7424" t="s">
        <v>24</v>
      </c>
      <c r="J7424">
        <v>79</v>
      </c>
      <c r="K7424">
        <v>36</v>
      </c>
      <c r="L7424">
        <v>10</v>
      </c>
      <c r="M7424">
        <v>79</v>
      </c>
      <c r="N7424">
        <v>6.05</v>
      </c>
      <c r="P7424">
        <v>7.0000000000000007E-2</v>
      </c>
      <c r="R7424">
        <v>0.06</v>
      </c>
      <c r="X7424" t="s">
        <v>298</v>
      </c>
      <c r="Y7424">
        <v>7423</v>
      </c>
      <c r="Z7424" s="1">
        <v>0.80671527777777774</v>
      </c>
      <c r="AA7424" t="s">
        <v>13649</v>
      </c>
      <c r="AB7424">
        <v>1.2999999999999999E-2</v>
      </c>
      <c r="AC7424">
        <v>-3.4000000000000002E-2</v>
      </c>
      <c r="AD7424">
        <v>6.05</v>
      </c>
      <c r="AE7424" t="s">
        <v>298</v>
      </c>
    </row>
    <row r="7425" spans="1:32" x14ac:dyDescent="0.2">
      <c r="A7425">
        <v>7424</v>
      </c>
      <c r="B7425" t="s">
        <v>3818</v>
      </c>
      <c r="C7425">
        <v>184127</v>
      </c>
      <c r="D7425">
        <v>229751</v>
      </c>
      <c r="F7425">
        <v>19</v>
      </c>
      <c r="G7425">
        <v>35</v>
      </c>
      <c r="H7425">
        <v>13</v>
      </c>
      <c r="I7425" t="s">
        <v>26</v>
      </c>
      <c r="J7425">
        <v>48</v>
      </c>
      <c r="K7425">
        <v>5</v>
      </c>
      <c r="L7425">
        <v>57</v>
      </c>
      <c r="M7425">
        <v>-48</v>
      </c>
      <c r="N7425">
        <v>4.9000000000000004</v>
      </c>
      <c r="P7425">
        <v>1.0900000000000001</v>
      </c>
      <c r="X7425" t="s">
        <v>54</v>
      </c>
      <c r="Y7425">
        <v>7424</v>
      </c>
      <c r="Z7425" s="1">
        <v>0.81612268518518516</v>
      </c>
      <c r="AA7425" t="s">
        <v>9417</v>
      </c>
      <c r="AB7425">
        <v>-8.9999999999999993E-3</v>
      </c>
      <c r="AC7425">
        <v>-3.7999999999999999E-2</v>
      </c>
      <c r="AD7425">
        <v>4.9000000000000004</v>
      </c>
      <c r="AE7425" t="s">
        <v>54</v>
      </c>
    </row>
    <row r="7426" spans="1:32" x14ac:dyDescent="0.2">
      <c r="A7426">
        <v>7425</v>
      </c>
      <c r="C7426">
        <v>184146</v>
      </c>
      <c r="D7426">
        <v>3209</v>
      </c>
      <c r="F7426">
        <v>19</v>
      </c>
      <c r="G7426">
        <v>15</v>
      </c>
      <c r="H7426">
        <v>7.8</v>
      </c>
      <c r="I7426" t="s">
        <v>24</v>
      </c>
      <c r="J7426">
        <v>83</v>
      </c>
      <c r="K7426">
        <v>27</v>
      </c>
      <c r="L7426">
        <v>46</v>
      </c>
      <c r="M7426">
        <v>83</v>
      </c>
      <c r="N7426">
        <v>6.53</v>
      </c>
      <c r="P7426">
        <v>0.1</v>
      </c>
      <c r="R7426">
        <v>0.1</v>
      </c>
      <c r="X7426" t="s">
        <v>298</v>
      </c>
      <c r="Y7426">
        <v>7425</v>
      </c>
      <c r="Z7426" s="1">
        <v>0.80217361111111118</v>
      </c>
      <c r="AA7426" t="s">
        <v>13650</v>
      </c>
      <c r="AB7426">
        <v>8.0000000000000002E-3</v>
      </c>
      <c r="AC7426">
        <v>1.2E-2</v>
      </c>
      <c r="AD7426">
        <v>6.53</v>
      </c>
      <c r="AE7426" t="s">
        <v>298</v>
      </c>
    </row>
    <row r="7427" spans="1:32" x14ac:dyDescent="0.2">
      <c r="A7427">
        <v>7426</v>
      </c>
      <c r="B7427" t="s">
        <v>3819</v>
      </c>
      <c r="C7427">
        <v>184171</v>
      </c>
      <c r="D7427">
        <v>68447</v>
      </c>
      <c r="F7427">
        <v>19</v>
      </c>
      <c r="G7427">
        <v>31</v>
      </c>
      <c r="H7427">
        <v>46.3</v>
      </c>
      <c r="I7427" t="s">
        <v>24</v>
      </c>
      <c r="J7427">
        <v>34</v>
      </c>
      <c r="K7427">
        <v>27</v>
      </c>
      <c r="L7427">
        <v>11</v>
      </c>
      <c r="M7427">
        <v>34</v>
      </c>
      <c r="N7427">
        <v>4.74</v>
      </c>
      <c r="P7427">
        <v>-0.14000000000000001</v>
      </c>
      <c r="R7427">
        <v>-0.65</v>
      </c>
      <c r="T7427">
        <v>-0.16</v>
      </c>
      <c r="X7427" t="s">
        <v>2318</v>
      </c>
      <c r="Y7427">
        <v>7426</v>
      </c>
      <c r="Z7427" s="1">
        <v>0.81373032407407397</v>
      </c>
      <c r="AA7427" t="s">
        <v>13651</v>
      </c>
      <c r="AB7427">
        <v>1E-3</v>
      </c>
      <c r="AC7427">
        <v>-3.0000000000000001E-3</v>
      </c>
      <c r="AD7427">
        <v>4.74</v>
      </c>
      <c r="AE7427" t="s">
        <v>2318</v>
      </c>
    </row>
    <row r="7428" spans="1:32" x14ac:dyDescent="0.2">
      <c r="A7428">
        <v>7427</v>
      </c>
      <c r="C7428">
        <v>184293</v>
      </c>
      <c r="D7428">
        <v>31737</v>
      </c>
      <c r="F7428">
        <v>19</v>
      </c>
      <c r="G7428">
        <v>31</v>
      </c>
      <c r="H7428">
        <v>19.3</v>
      </c>
      <c r="I7428" t="s">
        <v>24</v>
      </c>
      <c r="J7428">
        <v>50</v>
      </c>
      <c r="K7428">
        <v>18</v>
      </c>
      <c r="L7428">
        <v>24</v>
      </c>
      <c r="M7428">
        <v>50</v>
      </c>
      <c r="N7428">
        <v>5.53</v>
      </c>
      <c r="P7428">
        <v>1.25</v>
      </c>
      <c r="T7428">
        <v>0.65</v>
      </c>
      <c r="W7428" t="s">
        <v>27</v>
      </c>
      <c r="X7428" t="s">
        <v>507</v>
      </c>
      <c r="Y7428">
        <v>7427</v>
      </c>
      <c r="Z7428" s="1">
        <v>0.81341782407407415</v>
      </c>
      <c r="AA7428" t="s">
        <v>13652</v>
      </c>
      <c r="AB7428">
        <v>-2.9000000000000001E-2</v>
      </c>
      <c r="AC7428">
        <v>4.8000000000000001E-2</v>
      </c>
      <c r="AD7428">
        <v>5.53</v>
      </c>
      <c r="AE7428" t="s">
        <v>5984</v>
      </c>
    </row>
    <row r="7429" spans="1:32" x14ac:dyDescent="0.2">
      <c r="A7429">
        <v>7428</v>
      </c>
      <c r="C7429">
        <v>184398</v>
      </c>
      <c r="D7429">
        <v>31741</v>
      </c>
      <c r="E7429" t="s">
        <v>3820</v>
      </c>
      <c r="F7429">
        <v>19</v>
      </c>
      <c r="G7429">
        <v>31</v>
      </c>
      <c r="H7429">
        <v>13.6</v>
      </c>
      <c r="I7429" t="s">
        <v>24</v>
      </c>
      <c r="J7429">
        <v>55</v>
      </c>
      <c r="K7429">
        <v>43</v>
      </c>
      <c r="L7429">
        <v>55</v>
      </c>
      <c r="M7429">
        <v>55</v>
      </c>
      <c r="N7429">
        <v>6.37</v>
      </c>
      <c r="P7429">
        <v>1.1599999999999999</v>
      </c>
      <c r="R7429">
        <v>0.91</v>
      </c>
      <c r="X7429" t="s">
        <v>3821</v>
      </c>
      <c r="Y7429">
        <v>7428</v>
      </c>
      <c r="Z7429" s="1">
        <v>0.81335185185185177</v>
      </c>
      <c r="AA7429" t="s">
        <v>13653</v>
      </c>
      <c r="AB7429">
        <v>-2E-3</v>
      </c>
      <c r="AC7429">
        <v>-1.0999999999999999E-2</v>
      </c>
      <c r="AD7429">
        <v>6.37</v>
      </c>
      <c r="AE7429" t="s">
        <v>5796</v>
      </c>
      <c r="AF7429" t="s">
        <v>36</v>
      </c>
    </row>
    <row r="7430" spans="1:32" x14ac:dyDescent="0.2">
      <c r="A7430">
        <v>7429</v>
      </c>
      <c r="B7430" t="s">
        <v>3822</v>
      </c>
      <c r="C7430">
        <v>184406</v>
      </c>
      <c r="D7430">
        <v>124799</v>
      </c>
      <c r="E7430">
        <v>12155</v>
      </c>
      <c r="F7430">
        <v>19</v>
      </c>
      <c r="G7430">
        <v>34</v>
      </c>
      <c r="H7430">
        <v>5.4</v>
      </c>
      <c r="I7430" t="s">
        <v>24</v>
      </c>
      <c r="J7430">
        <v>7</v>
      </c>
      <c r="K7430">
        <v>22</v>
      </c>
      <c r="L7430">
        <v>44</v>
      </c>
      <c r="M7430">
        <v>7</v>
      </c>
      <c r="N7430">
        <v>4.45</v>
      </c>
      <c r="P7430">
        <v>1.17</v>
      </c>
      <c r="R7430">
        <v>1.26</v>
      </c>
      <c r="T7430">
        <v>0.61</v>
      </c>
      <c r="X7430" t="s">
        <v>3823</v>
      </c>
      <c r="Y7430">
        <v>7429</v>
      </c>
      <c r="Z7430" s="1">
        <v>0.81534027777777773</v>
      </c>
      <c r="AA7430" t="s">
        <v>13654</v>
      </c>
      <c r="AB7430">
        <v>0.216</v>
      </c>
      <c r="AC7430">
        <v>-0.157</v>
      </c>
      <c r="AD7430">
        <v>4.45</v>
      </c>
      <c r="AE7430" t="s">
        <v>5995</v>
      </c>
      <c r="AF7430" t="s">
        <v>36</v>
      </c>
    </row>
    <row r="7431" spans="1:32" x14ac:dyDescent="0.2">
      <c r="A7431">
        <v>7430</v>
      </c>
      <c r="B7431" t="s">
        <v>3824</v>
      </c>
      <c r="C7431">
        <v>184492</v>
      </c>
      <c r="D7431">
        <v>162792</v>
      </c>
      <c r="F7431">
        <v>19</v>
      </c>
      <c r="G7431">
        <v>35</v>
      </c>
      <c r="H7431">
        <v>7.3</v>
      </c>
      <c r="I7431" t="s">
        <v>26</v>
      </c>
      <c r="J7431">
        <v>10</v>
      </c>
      <c r="K7431">
        <v>33</v>
      </c>
      <c r="L7431">
        <v>37</v>
      </c>
      <c r="M7431">
        <v>-10</v>
      </c>
      <c r="N7431">
        <v>5.12</v>
      </c>
      <c r="P7431">
        <v>1.1299999999999999</v>
      </c>
      <c r="R7431">
        <v>0.89</v>
      </c>
      <c r="X7431" t="s">
        <v>3825</v>
      </c>
      <c r="Y7431">
        <v>7430</v>
      </c>
      <c r="Z7431" s="1">
        <v>0.816056712962963</v>
      </c>
      <c r="AA7431" t="s">
        <v>13655</v>
      </c>
      <c r="AB7431">
        <v>8.9999999999999993E-3</v>
      </c>
      <c r="AC7431">
        <v>3.0000000000000001E-3</v>
      </c>
      <c r="AD7431">
        <v>5.12</v>
      </c>
      <c r="AE7431" t="s">
        <v>60</v>
      </c>
    </row>
    <row r="7432" spans="1:32" x14ac:dyDescent="0.2">
      <c r="A7432">
        <v>7431</v>
      </c>
      <c r="B7432" t="s">
        <v>3826</v>
      </c>
      <c r="C7432">
        <v>184552</v>
      </c>
      <c r="D7432">
        <v>188326</v>
      </c>
      <c r="E7432">
        <v>12183</v>
      </c>
      <c r="F7432">
        <v>19</v>
      </c>
      <c r="G7432">
        <v>36</v>
      </c>
      <c r="H7432">
        <v>1.7</v>
      </c>
      <c r="I7432" t="s">
        <v>26</v>
      </c>
      <c r="J7432">
        <v>24</v>
      </c>
      <c r="K7432">
        <v>43</v>
      </c>
      <c r="L7432">
        <v>9</v>
      </c>
      <c r="M7432">
        <v>-24</v>
      </c>
      <c r="N7432">
        <v>5.65</v>
      </c>
      <c r="P7432">
        <v>0.19</v>
      </c>
      <c r="R7432">
        <v>0.17</v>
      </c>
      <c r="T7432">
        <v>7.0000000000000007E-2</v>
      </c>
      <c r="X7432" t="s">
        <v>240</v>
      </c>
      <c r="Y7432">
        <v>7431</v>
      </c>
      <c r="Z7432" s="1">
        <v>0.81668634259259265</v>
      </c>
      <c r="AA7432" t="s">
        <v>13656</v>
      </c>
      <c r="AB7432">
        <v>1.2E-2</v>
      </c>
      <c r="AC7432">
        <v>-2.3E-2</v>
      </c>
      <c r="AD7432">
        <v>5.65</v>
      </c>
      <c r="AE7432" t="s">
        <v>240</v>
      </c>
    </row>
    <row r="7433" spans="1:32" x14ac:dyDescent="0.2">
      <c r="A7433">
        <v>7432</v>
      </c>
      <c r="C7433">
        <v>184573</v>
      </c>
      <c r="D7433">
        <v>143564</v>
      </c>
      <c r="F7433">
        <v>19</v>
      </c>
      <c r="G7433">
        <v>35</v>
      </c>
      <c r="H7433">
        <v>29.8</v>
      </c>
      <c r="I7433" t="s">
        <v>26</v>
      </c>
      <c r="J7433">
        <v>7</v>
      </c>
      <c r="K7433">
        <v>27</v>
      </c>
      <c r="L7433">
        <v>37</v>
      </c>
      <c r="M7433">
        <v>-7</v>
      </c>
      <c r="N7433">
        <v>6.34</v>
      </c>
      <c r="P7433">
        <v>1.1200000000000001</v>
      </c>
      <c r="R7433">
        <v>0.92</v>
      </c>
      <c r="X7433" t="s">
        <v>197</v>
      </c>
      <c r="Y7433">
        <v>7432</v>
      </c>
      <c r="Z7433" s="1">
        <v>0.81631712962962955</v>
      </c>
      <c r="AA7433" t="s">
        <v>13657</v>
      </c>
      <c r="AB7433">
        <v>0.03</v>
      </c>
      <c r="AC7433">
        <v>-3.9E-2</v>
      </c>
      <c r="AD7433">
        <v>6.34</v>
      </c>
      <c r="AE7433" t="s">
        <v>197</v>
      </c>
    </row>
    <row r="7434" spans="1:32" x14ac:dyDescent="0.2">
      <c r="A7434">
        <v>7433</v>
      </c>
      <c r="C7434">
        <v>184574</v>
      </c>
      <c r="D7434">
        <v>162797</v>
      </c>
      <c r="F7434">
        <v>19</v>
      </c>
      <c r="G7434">
        <v>35</v>
      </c>
      <c r="H7434">
        <v>33.6</v>
      </c>
      <c r="I7434" t="s">
        <v>26</v>
      </c>
      <c r="J7434">
        <v>12</v>
      </c>
      <c r="K7434">
        <v>15</v>
      </c>
      <c r="L7434">
        <v>10</v>
      </c>
      <c r="M7434">
        <v>-12</v>
      </c>
      <c r="N7434">
        <v>6.27</v>
      </c>
      <c r="P7434">
        <v>1.0900000000000001</v>
      </c>
      <c r="X7434" t="s">
        <v>197</v>
      </c>
      <c r="Y7434">
        <v>7433</v>
      </c>
      <c r="Z7434" s="1">
        <v>0.81636111111111109</v>
      </c>
      <c r="AA7434" t="s">
        <v>13658</v>
      </c>
      <c r="AB7434">
        <v>1.4999999999999999E-2</v>
      </c>
      <c r="AC7434">
        <v>-6.0000000000000001E-3</v>
      </c>
      <c r="AD7434">
        <v>6.27</v>
      </c>
      <c r="AE7434" t="s">
        <v>197</v>
      </c>
    </row>
    <row r="7435" spans="1:32" x14ac:dyDescent="0.2">
      <c r="A7435">
        <v>7434</v>
      </c>
      <c r="C7435">
        <v>184585</v>
      </c>
      <c r="D7435">
        <v>246188</v>
      </c>
      <c r="F7435">
        <v>19</v>
      </c>
      <c r="G7435">
        <v>38</v>
      </c>
      <c r="H7435">
        <v>25.9</v>
      </c>
      <c r="I7435" t="s">
        <v>26</v>
      </c>
      <c r="J7435">
        <v>57</v>
      </c>
      <c r="K7435">
        <v>59</v>
      </c>
      <c r="L7435">
        <v>0</v>
      </c>
      <c r="M7435">
        <v>-57</v>
      </c>
      <c r="N7435">
        <v>6.18</v>
      </c>
      <c r="P7435">
        <v>0.97</v>
      </c>
      <c r="R7435">
        <v>0.81</v>
      </c>
      <c r="X7435" t="s">
        <v>54</v>
      </c>
      <c r="Y7435">
        <v>7434</v>
      </c>
      <c r="Z7435" s="1">
        <v>0.81835532407407408</v>
      </c>
      <c r="AA7435" t="s">
        <v>13659</v>
      </c>
      <c r="AB7435">
        <v>2.5999999999999999E-2</v>
      </c>
      <c r="AC7435">
        <v>-6.5000000000000002E-2</v>
      </c>
      <c r="AD7435">
        <v>6.18</v>
      </c>
      <c r="AE7435" t="s">
        <v>54</v>
      </c>
    </row>
    <row r="7436" spans="1:32" x14ac:dyDescent="0.2">
      <c r="A7436">
        <v>7435</v>
      </c>
      <c r="C7436">
        <v>184586</v>
      </c>
      <c r="D7436">
        <v>254622</v>
      </c>
      <c r="F7436">
        <v>19</v>
      </c>
      <c r="G7436">
        <v>39</v>
      </c>
      <c r="H7436">
        <v>52.1</v>
      </c>
      <c r="I7436" t="s">
        <v>26</v>
      </c>
      <c r="J7436">
        <v>66</v>
      </c>
      <c r="K7436">
        <v>41</v>
      </c>
      <c r="L7436">
        <v>8</v>
      </c>
      <c r="M7436">
        <v>-66</v>
      </c>
      <c r="N7436">
        <v>6.39</v>
      </c>
      <c r="P7436">
        <v>0.02</v>
      </c>
      <c r="R7436">
        <v>0.04</v>
      </c>
      <c r="X7436" t="s">
        <v>89</v>
      </c>
      <c r="Y7436">
        <v>7435</v>
      </c>
      <c r="Z7436" s="1">
        <v>0.81935300925925925</v>
      </c>
      <c r="AA7436" t="s">
        <v>13660</v>
      </c>
      <c r="AB7436">
        <v>3.2000000000000001E-2</v>
      </c>
      <c r="AC7436">
        <v>-4.2999999999999997E-2</v>
      </c>
      <c r="AD7436">
        <v>6.39</v>
      </c>
      <c r="AE7436" t="s">
        <v>89</v>
      </c>
    </row>
    <row r="7437" spans="1:32" x14ac:dyDescent="0.2">
      <c r="A7437">
        <v>7436</v>
      </c>
      <c r="C7437">
        <v>184603</v>
      </c>
      <c r="D7437">
        <v>68499</v>
      </c>
      <c r="F7437">
        <v>19</v>
      </c>
      <c r="G7437">
        <v>33</v>
      </c>
      <c r="H7437">
        <v>36.4</v>
      </c>
      <c r="I7437" t="s">
        <v>24</v>
      </c>
      <c r="J7437">
        <v>38</v>
      </c>
      <c r="K7437">
        <v>45</v>
      </c>
      <c r="L7437">
        <v>44</v>
      </c>
      <c r="M7437">
        <v>38</v>
      </c>
      <c r="N7437">
        <v>6.61</v>
      </c>
      <c r="P7437">
        <v>0.03</v>
      </c>
      <c r="R7437">
        <v>0.1</v>
      </c>
      <c r="X7437" t="s">
        <v>1824</v>
      </c>
      <c r="Y7437">
        <v>7436</v>
      </c>
      <c r="Z7437" s="1">
        <v>0.81500462962962972</v>
      </c>
      <c r="AA7437" t="s">
        <v>13661</v>
      </c>
      <c r="AB7437">
        <v>5.0000000000000001E-3</v>
      </c>
      <c r="AC7437">
        <v>2.8000000000000001E-2</v>
      </c>
      <c r="AD7437">
        <v>6.61</v>
      </c>
      <c r="AE7437" t="s">
        <v>1824</v>
      </c>
    </row>
    <row r="7438" spans="1:32" x14ac:dyDescent="0.2">
      <c r="A7438">
        <v>7437</v>
      </c>
      <c r="B7438" t="s">
        <v>3827</v>
      </c>
      <c r="C7438">
        <v>184606</v>
      </c>
      <c r="D7438">
        <v>104990</v>
      </c>
      <c r="E7438">
        <v>12173</v>
      </c>
      <c r="F7438">
        <v>19</v>
      </c>
      <c r="G7438">
        <v>34</v>
      </c>
      <c r="H7438">
        <v>34.9</v>
      </c>
      <c r="I7438" t="s">
        <v>24</v>
      </c>
      <c r="J7438">
        <v>19</v>
      </c>
      <c r="K7438">
        <v>46</v>
      </c>
      <c r="L7438">
        <v>24</v>
      </c>
      <c r="M7438">
        <v>19</v>
      </c>
      <c r="N7438">
        <v>5</v>
      </c>
      <c r="P7438">
        <v>-0.09</v>
      </c>
      <c r="R7438">
        <v>-0.43</v>
      </c>
      <c r="T7438">
        <v>-0.09</v>
      </c>
      <c r="X7438" t="s">
        <v>539</v>
      </c>
      <c r="Y7438">
        <v>7437</v>
      </c>
      <c r="Z7438" s="1">
        <v>0.81568171296296299</v>
      </c>
      <c r="AA7438" t="s">
        <v>13662</v>
      </c>
      <c r="AB7438">
        <v>8.0000000000000002E-3</v>
      </c>
      <c r="AC7438">
        <v>2E-3</v>
      </c>
      <c r="AD7438">
        <v>5</v>
      </c>
      <c r="AE7438" t="s">
        <v>111</v>
      </c>
    </row>
    <row r="7439" spans="1:32" x14ac:dyDescent="0.2">
      <c r="A7439">
        <v>7438</v>
      </c>
      <c r="C7439">
        <v>184663</v>
      </c>
      <c r="D7439">
        <v>124823</v>
      </c>
      <c r="F7439">
        <v>19</v>
      </c>
      <c r="G7439">
        <v>35</v>
      </c>
      <c r="H7439">
        <v>25.2</v>
      </c>
      <c r="I7439" t="s">
        <v>24</v>
      </c>
      <c r="J7439">
        <v>2</v>
      </c>
      <c r="K7439">
        <v>54</v>
      </c>
      <c r="L7439">
        <v>48</v>
      </c>
      <c r="M7439">
        <v>2</v>
      </c>
      <c r="N7439">
        <v>6.38</v>
      </c>
      <c r="P7439">
        <v>0.41</v>
      </c>
      <c r="R7439">
        <v>-0.02</v>
      </c>
      <c r="X7439" t="s">
        <v>439</v>
      </c>
      <c r="Y7439">
        <v>7438</v>
      </c>
      <c r="Z7439" s="1">
        <v>0.8162638888888889</v>
      </c>
      <c r="AA7439" t="s">
        <v>13663</v>
      </c>
      <c r="AB7439">
        <v>1.9E-2</v>
      </c>
      <c r="AC7439">
        <v>4.4999999999999998E-2</v>
      </c>
      <c r="AD7439">
        <v>6.38</v>
      </c>
      <c r="AE7439" t="s">
        <v>439</v>
      </c>
    </row>
    <row r="7440" spans="1:32" x14ac:dyDescent="0.2">
      <c r="A7440">
        <v>7439</v>
      </c>
      <c r="C7440">
        <v>184705</v>
      </c>
      <c r="D7440">
        <v>162809</v>
      </c>
      <c r="F7440">
        <v>19</v>
      </c>
      <c r="G7440">
        <v>36</v>
      </c>
      <c r="H7440">
        <v>26.1</v>
      </c>
      <c r="I7440" t="s">
        <v>26</v>
      </c>
      <c r="J7440">
        <v>18</v>
      </c>
      <c r="K7440">
        <v>51</v>
      </c>
      <c r="L7440">
        <v>10</v>
      </c>
      <c r="M7440">
        <v>-18</v>
      </c>
      <c r="N7440">
        <v>6.11</v>
      </c>
      <c r="P7440">
        <v>0.27</v>
      </c>
      <c r="Q7440" t="s">
        <v>2818</v>
      </c>
      <c r="X7440" t="s">
        <v>423</v>
      </c>
      <c r="Y7440">
        <v>7439</v>
      </c>
      <c r="Z7440" s="1">
        <v>0.81696875000000002</v>
      </c>
      <c r="AA7440" t="s">
        <v>13664</v>
      </c>
      <c r="AB7440">
        <v>3.1E-2</v>
      </c>
      <c r="AC7440">
        <v>-3.0000000000000001E-3</v>
      </c>
      <c r="AD7440">
        <v>6.11</v>
      </c>
      <c r="AE7440" t="s">
        <v>423</v>
      </c>
    </row>
    <row r="7441" spans="1:32" x14ac:dyDescent="0.2">
      <c r="A7441">
        <v>7440</v>
      </c>
      <c r="B7441" t="s">
        <v>3828</v>
      </c>
      <c r="C7441">
        <v>184707</v>
      </c>
      <c r="D7441">
        <v>188337</v>
      </c>
      <c r="E7441">
        <v>12191</v>
      </c>
      <c r="F7441">
        <v>19</v>
      </c>
      <c r="G7441">
        <v>36</v>
      </c>
      <c r="H7441">
        <v>42.4</v>
      </c>
      <c r="I7441" t="s">
        <v>26</v>
      </c>
      <c r="J7441">
        <v>24</v>
      </c>
      <c r="K7441">
        <v>53</v>
      </c>
      <c r="L7441">
        <v>1</v>
      </c>
      <c r="M7441">
        <v>-24</v>
      </c>
      <c r="N7441">
        <v>4.5999999999999996</v>
      </c>
      <c r="P7441">
        <v>-7.0000000000000007E-2</v>
      </c>
      <c r="R7441">
        <v>-0.15</v>
      </c>
      <c r="T7441">
        <v>-0.06</v>
      </c>
      <c r="X7441" t="s">
        <v>5040</v>
      </c>
      <c r="Y7441">
        <v>7440</v>
      </c>
      <c r="Z7441" s="1">
        <v>0.81715740740740739</v>
      </c>
      <c r="AA7441" t="s">
        <v>13665</v>
      </c>
      <c r="AB7441">
        <v>6.9000000000000006E-2</v>
      </c>
      <c r="AC7441">
        <v>-2.1000000000000001E-2</v>
      </c>
      <c r="AD7441">
        <v>4.5999999999999996</v>
      </c>
      <c r="AE7441" t="s">
        <v>5040</v>
      </c>
    </row>
    <row r="7442" spans="1:32" x14ac:dyDescent="0.2">
      <c r="A7442">
        <v>7441</v>
      </c>
      <c r="B7442" t="s">
        <v>3829</v>
      </c>
      <c r="C7442">
        <v>184759</v>
      </c>
      <c r="D7442">
        <v>87385</v>
      </c>
      <c r="F7442">
        <v>19</v>
      </c>
      <c r="G7442">
        <v>34</v>
      </c>
      <c r="H7442">
        <v>50.9</v>
      </c>
      <c r="I7442" t="s">
        <v>24</v>
      </c>
      <c r="J7442">
        <v>29</v>
      </c>
      <c r="K7442">
        <v>27</v>
      </c>
      <c r="L7442">
        <v>47</v>
      </c>
      <c r="M7442">
        <v>29</v>
      </c>
      <c r="N7442">
        <v>5.38</v>
      </c>
      <c r="P7442">
        <v>0.55000000000000004</v>
      </c>
      <c r="R7442">
        <v>0.33</v>
      </c>
      <c r="X7442" t="s">
        <v>3830</v>
      </c>
      <c r="Y7442">
        <v>7441</v>
      </c>
      <c r="Z7442" s="1">
        <v>0.81586689814814817</v>
      </c>
      <c r="AA7442" t="s">
        <v>13666</v>
      </c>
      <c r="AB7442">
        <v>1.4999999999999999E-2</v>
      </c>
      <c r="AC7442">
        <v>2.4E-2</v>
      </c>
      <c r="AD7442">
        <v>5.38</v>
      </c>
      <c r="AE7442" t="s">
        <v>2206</v>
      </c>
      <c r="AF7442" t="s">
        <v>36</v>
      </c>
    </row>
    <row r="7443" spans="1:32" x14ac:dyDescent="0.2">
      <c r="A7443">
        <v>7442</v>
      </c>
      <c r="C7443">
        <v>184786</v>
      </c>
      <c r="D7443">
        <v>48589</v>
      </c>
      <c r="E7443" t="s">
        <v>3831</v>
      </c>
      <c r="F7443">
        <v>19</v>
      </c>
      <c r="G7443">
        <v>33</v>
      </c>
      <c r="H7443">
        <v>41.6</v>
      </c>
      <c r="I7443" t="s">
        <v>24</v>
      </c>
      <c r="J7443">
        <v>49</v>
      </c>
      <c r="K7443">
        <v>15</v>
      </c>
      <c r="L7443">
        <v>45</v>
      </c>
      <c r="M7443">
        <v>49</v>
      </c>
      <c r="N7443">
        <v>5.96</v>
      </c>
      <c r="P7443">
        <v>1.64</v>
      </c>
      <c r="R7443">
        <v>1.77</v>
      </c>
      <c r="X7443" t="s">
        <v>3832</v>
      </c>
      <c r="Y7443">
        <v>7442</v>
      </c>
      <c r="Z7443" s="1">
        <v>0.81506481481481485</v>
      </c>
      <c r="AA7443" t="s">
        <v>13667</v>
      </c>
      <c r="AB7443">
        <v>5.0000000000000001E-3</v>
      </c>
      <c r="AC7443">
        <v>-3.0000000000000001E-3</v>
      </c>
      <c r="AD7443">
        <v>5.96</v>
      </c>
      <c r="AE7443" t="s">
        <v>10851</v>
      </c>
      <c r="AF7443" t="s">
        <v>36</v>
      </c>
    </row>
    <row r="7444" spans="1:32" x14ac:dyDescent="0.2">
      <c r="A7444">
        <v>7443</v>
      </c>
      <c r="C7444">
        <v>184835</v>
      </c>
      <c r="D7444">
        <v>162816</v>
      </c>
      <c r="F7444">
        <v>19</v>
      </c>
      <c r="G7444">
        <v>37</v>
      </c>
      <c r="H7444">
        <v>3.3</v>
      </c>
      <c r="I7444" t="s">
        <v>26</v>
      </c>
      <c r="J7444">
        <v>18</v>
      </c>
      <c r="K7444">
        <v>13</v>
      </c>
      <c r="L7444">
        <v>52</v>
      </c>
      <c r="M7444">
        <v>-18</v>
      </c>
      <c r="N7444">
        <v>5.64</v>
      </c>
      <c r="P7444">
        <v>1.26</v>
      </c>
      <c r="R7444">
        <v>1.08</v>
      </c>
      <c r="X7444" t="s">
        <v>105</v>
      </c>
      <c r="Y7444">
        <v>7443</v>
      </c>
      <c r="Z7444" s="1">
        <v>0.81739930555555551</v>
      </c>
      <c r="AA7444" t="s">
        <v>13668</v>
      </c>
      <c r="AB7444">
        <v>1.2999999999999999E-2</v>
      </c>
      <c r="AC7444">
        <v>-8.9999999999999993E-3</v>
      </c>
      <c r="AD7444">
        <v>5.64</v>
      </c>
      <c r="AE7444" t="s">
        <v>105</v>
      </c>
    </row>
    <row r="7445" spans="1:32" x14ac:dyDescent="0.2">
      <c r="A7445">
        <v>7444</v>
      </c>
      <c r="C7445">
        <v>184875</v>
      </c>
      <c r="D7445">
        <v>48601</v>
      </c>
      <c r="F7445">
        <v>19</v>
      </c>
      <c r="G7445">
        <v>34</v>
      </c>
      <c r="H7445">
        <v>41.2</v>
      </c>
      <c r="I7445" t="s">
        <v>24</v>
      </c>
      <c r="J7445">
        <v>42</v>
      </c>
      <c r="K7445">
        <v>24</v>
      </c>
      <c r="L7445">
        <v>46</v>
      </c>
      <c r="M7445">
        <v>42</v>
      </c>
      <c r="N7445">
        <v>5.35</v>
      </c>
      <c r="P7445">
        <v>0.05</v>
      </c>
      <c r="R7445">
        <v>0.09</v>
      </c>
      <c r="X7445" t="s">
        <v>114</v>
      </c>
      <c r="Y7445">
        <v>7444</v>
      </c>
      <c r="Z7445" s="1">
        <v>0.81575462962962952</v>
      </c>
      <c r="AA7445" t="s">
        <v>13669</v>
      </c>
      <c r="AB7445">
        <v>-4.0000000000000001E-3</v>
      </c>
      <c r="AC7445">
        <v>-2.1999999999999999E-2</v>
      </c>
      <c r="AD7445">
        <v>5.35</v>
      </c>
      <c r="AE7445" t="s">
        <v>114</v>
      </c>
    </row>
    <row r="7446" spans="1:32" x14ac:dyDescent="0.2">
      <c r="A7446">
        <v>7445</v>
      </c>
      <c r="C7446">
        <v>184884</v>
      </c>
      <c r="D7446">
        <v>105032</v>
      </c>
      <c r="F7446">
        <v>19</v>
      </c>
      <c r="G7446">
        <v>36</v>
      </c>
      <c r="H7446">
        <v>8</v>
      </c>
      <c r="I7446" t="s">
        <v>24</v>
      </c>
      <c r="J7446">
        <v>11</v>
      </c>
      <c r="K7446">
        <v>9</v>
      </c>
      <c r="L7446">
        <v>0</v>
      </c>
      <c r="M7446">
        <v>11</v>
      </c>
      <c r="N7446">
        <v>6.68</v>
      </c>
      <c r="X7446" t="s">
        <v>298</v>
      </c>
      <c r="Y7446">
        <v>7445</v>
      </c>
      <c r="Z7446" s="1">
        <v>0.8167592592592593</v>
      </c>
      <c r="AA7446" t="s">
        <v>13670</v>
      </c>
      <c r="AB7446">
        <v>-4.0000000000000001E-3</v>
      </c>
      <c r="AC7446">
        <v>-0.01</v>
      </c>
      <c r="AD7446">
        <v>6.68</v>
      </c>
      <c r="AE7446" t="s">
        <v>298</v>
      </c>
    </row>
    <row r="7447" spans="1:32" x14ac:dyDescent="0.2">
      <c r="A7447">
        <v>7446</v>
      </c>
      <c r="B7447" t="s">
        <v>3833</v>
      </c>
      <c r="C7447">
        <v>184915</v>
      </c>
      <c r="D7447">
        <v>143600</v>
      </c>
      <c r="E7447">
        <v>12204</v>
      </c>
      <c r="F7447">
        <v>19</v>
      </c>
      <c r="G7447">
        <v>36</v>
      </c>
      <c r="H7447">
        <v>53.5</v>
      </c>
      <c r="I7447" t="s">
        <v>26</v>
      </c>
      <c r="J7447">
        <v>7</v>
      </c>
      <c r="K7447">
        <v>1</v>
      </c>
      <c r="L7447">
        <v>39</v>
      </c>
      <c r="M7447">
        <v>-7</v>
      </c>
      <c r="N7447">
        <v>4.95</v>
      </c>
      <c r="P7447">
        <v>0</v>
      </c>
      <c r="R7447">
        <v>-0.87</v>
      </c>
      <c r="T7447">
        <v>-0.04</v>
      </c>
      <c r="X7447" t="s">
        <v>5498</v>
      </c>
      <c r="Y7447">
        <v>7446</v>
      </c>
      <c r="Z7447" s="1">
        <v>0.81728587962962962</v>
      </c>
      <c r="AA7447" t="s">
        <v>13671</v>
      </c>
      <c r="AB7447">
        <v>3.0000000000000001E-3</v>
      </c>
      <c r="AC7447">
        <v>-4.0000000000000001E-3</v>
      </c>
      <c r="AD7447">
        <v>4.95</v>
      </c>
      <c r="AE7447" t="s">
        <v>11535</v>
      </c>
      <c r="AF7447" t="s">
        <v>36</v>
      </c>
    </row>
    <row r="7448" spans="1:32" x14ac:dyDescent="0.2">
      <c r="A7448">
        <v>7447</v>
      </c>
      <c r="B7448" t="s">
        <v>3834</v>
      </c>
      <c r="C7448">
        <v>184930</v>
      </c>
      <c r="D7448">
        <v>143597</v>
      </c>
      <c r="E7448">
        <v>12201</v>
      </c>
      <c r="F7448">
        <v>19</v>
      </c>
      <c r="G7448">
        <v>36</v>
      </c>
      <c r="H7448">
        <v>43.3</v>
      </c>
      <c r="I7448" t="s">
        <v>26</v>
      </c>
      <c r="J7448">
        <v>1</v>
      </c>
      <c r="K7448">
        <v>17</v>
      </c>
      <c r="L7448">
        <v>11</v>
      </c>
      <c r="M7448">
        <v>-1</v>
      </c>
      <c r="N7448">
        <v>4.3600000000000003</v>
      </c>
      <c r="P7448">
        <v>-0.08</v>
      </c>
      <c r="R7448">
        <v>-0.44</v>
      </c>
      <c r="T7448">
        <v>-0.08</v>
      </c>
      <c r="X7448" t="s">
        <v>592</v>
      </c>
      <c r="Y7448">
        <v>7447</v>
      </c>
      <c r="Z7448" s="1">
        <v>0.81716782407407418</v>
      </c>
      <c r="AA7448" t="s">
        <v>13672</v>
      </c>
      <c r="AB7448">
        <v>4.0000000000000001E-3</v>
      </c>
      <c r="AC7448">
        <v>-1.7999999999999999E-2</v>
      </c>
      <c r="AD7448">
        <v>4.3600000000000003</v>
      </c>
      <c r="AE7448" t="s">
        <v>592</v>
      </c>
    </row>
    <row r="7449" spans="1:32" x14ac:dyDescent="0.2">
      <c r="A7449">
        <v>7448</v>
      </c>
      <c r="C7449">
        <v>184936</v>
      </c>
      <c r="D7449">
        <v>18395</v>
      </c>
      <c r="F7449">
        <v>19</v>
      </c>
      <c r="G7449">
        <v>33</v>
      </c>
      <c r="H7449">
        <v>10.1</v>
      </c>
      <c r="I7449" t="s">
        <v>24</v>
      </c>
      <c r="J7449">
        <v>60</v>
      </c>
      <c r="K7449">
        <v>9</v>
      </c>
      <c r="L7449">
        <v>31</v>
      </c>
      <c r="M7449">
        <v>60</v>
      </c>
      <c r="N7449">
        <v>6.29</v>
      </c>
      <c r="P7449">
        <v>1.57</v>
      </c>
      <c r="R7449">
        <v>1.98</v>
      </c>
      <c r="X7449" t="s">
        <v>172</v>
      </c>
      <c r="Y7449">
        <v>7448</v>
      </c>
      <c r="Z7449" s="1">
        <v>0.81470023148148141</v>
      </c>
      <c r="AA7449" t="s">
        <v>13673</v>
      </c>
      <c r="AB7449">
        <v>5.0000000000000001E-3</v>
      </c>
      <c r="AC7449">
        <v>6.0000000000000001E-3</v>
      </c>
      <c r="AD7449">
        <v>6.29</v>
      </c>
      <c r="AE7449" t="s">
        <v>172</v>
      </c>
    </row>
    <row r="7450" spans="1:32" x14ac:dyDescent="0.2">
      <c r="A7450">
        <v>7449</v>
      </c>
      <c r="C7450">
        <v>184944</v>
      </c>
      <c r="D7450">
        <v>105036</v>
      </c>
      <c r="F7450">
        <v>19</v>
      </c>
      <c r="G7450">
        <v>36</v>
      </c>
      <c r="H7450">
        <v>15.8</v>
      </c>
      <c r="I7450" t="s">
        <v>24</v>
      </c>
      <c r="J7450">
        <v>14</v>
      </c>
      <c r="K7450">
        <v>23</v>
      </c>
      <c r="L7450">
        <v>30</v>
      </c>
      <c r="M7450">
        <v>14</v>
      </c>
      <c r="N7450">
        <v>6.38</v>
      </c>
      <c r="P7450">
        <v>1.04</v>
      </c>
      <c r="R7450">
        <v>0.89</v>
      </c>
      <c r="X7450" t="s">
        <v>2868</v>
      </c>
      <c r="Y7450">
        <v>7449</v>
      </c>
      <c r="Z7450" s="1">
        <v>0.816849537037037</v>
      </c>
      <c r="AA7450" t="s">
        <v>13674</v>
      </c>
      <c r="AB7450">
        <v>3.4000000000000002E-2</v>
      </c>
      <c r="AC7450">
        <v>-2.3E-2</v>
      </c>
      <c r="AD7450">
        <v>6.38</v>
      </c>
      <c r="AE7450" t="s">
        <v>5662</v>
      </c>
      <c r="AF7450" t="s">
        <v>36</v>
      </c>
    </row>
    <row r="7451" spans="1:32" x14ac:dyDescent="0.2">
      <c r="A7451">
        <v>7450</v>
      </c>
      <c r="C7451">
        <v>184958</v>
      </c>
      <c r="D7451">
        <v>9447</v>
      </c>
      <c r="F7451">
        <v>19</v>
      </c>
      <c r="G7451">
        <v>31</v>
      </c>
      <c r="H7451">
        <v>0.2</v>
      </c>
      <c r="I7451" t="s">
        <v>24</v>
      </c>
      <c r="J7451">
        <v>70</v>
      </c>
      <c r="K7451">
        <v>59</v>
      </c>
      <c r="L7451">
        <v>22</v>
      </c>
      <c r="M7451">
        <v>70</v>
      </c>
      <c r="N7451">
        <v>6.07</v>
      </c>
      <c r="P7451">
        <v>1.41</v>
      </c>
      <c r="X7451" t="s">
        <v>365</v>
      </c>
      <c r="Y7451">
        <v>7450</v>
      </c>
      <c r="Z7451" s="1">
        <v>0.81319675925925916</v>
      </c>
      <c r="AA7451" t="s">
        <v>13675</v>
      </c>
      <c r="AB7451">
        <v>-1.6E-2</v>
      </c>
      <c r="AC7451">
        <v>3.6999999999999998E-2</v>
      </c>
      <c r="AD7451">
        <v>6.07</v>
      </c>
      <c r="AE7451" t="s">
        <v>365</v>
      </c>
    </row>
    <row r="7452" spans="1:32" x14ac:dyDescent="0.2">
      <c r="A7452">
        <v>7451</v>
      </c>
      <c r="C7452">
        <v>184960</v>
      </c>
      <c r="D7452">
        <v>31782</v>
      </c>
      <c r="F7452">
        <v>19</v>
      </c>
      <c r="G7452">
        <v>34</v>
      </c>
      <c r="H7452">
        <v>19.8</v>
      </c>
      <c r="I7452" t="s">
        <v>24</v>
      </c>
      <c r="J7452">
        <v>51</v>
      </c>
      <c r="K7452">
        <v>14</v>
      </c>
      <c r="L7452">
        <v>12</v>
      </c>
      <c r="M7452">
        <v>51</v>
      </c>
      <c r="N7452">
        <v>5.73</v>
      </c>
      <c r="P7452">
        <v>0.48</v>
      </c>
      <c r="R7452">
        <v>0</v>
      </c>
      <c r="T7452">
        <v>0.28000000000000003</v>
      </c>
      <c r="X7452" t="s">
        <v>75</v>
      </c>
      <c r="Y7452">
        <v>7451</v>
      </c>
      <c r="Z7452" s="1">
        <v>0.81550694444444449</v>
      </c>
      <c r="AA7452" t="s">
        <v>13676</v>
      </c>
      <c r="AB7452">
        <v>3.2000000000000001E-2</v>
      </c>
      <c r="AC7452">
        <v>-0.19</v>
      </c>
      <c r="AD7452">
        <v>5.73</v>
      </c>
      <c r="AE7452" t="s">
        <v>75</v>
      </c>
    </row>
    <row r="7453" spans="1:32" x14ac:dyDescent="0.2">
      <c r="A7453">
        <v>7452</v>
      </c>
      <c r="C7453">
        <v>184961</v>
      </c>
      <c r="D7453">
        <v>87426</v>
      </c>
      <c r="E7453">
        <v>12199</v>
      </c>
      <c r="F7453">
        <v>19</v>
      </c>
      <c r="G7453">
        <v>36</v>
      </c>
      <c r="H7453">
        <v>8.3000000000000007</v>
      </c>
      <c r="I7453" t="s">
        <v>24</v>
      </c>
      <c r="J7453">
        <v>22</v>
      </c>
      <c r="K7453">
        <v>35</v>
      </c>
      <c r="L7453">
        <v>9</v>
      </c>
      <c r="M7453">
        <v>22</v>
      </c>
      <c r="N7453">
        <v>6.32</v>
      </c>
      <c r="P7453">
        <v>-7.0000000000000007E-2</v>
      </c>
      <c r="R7453">
        <v>-0.28000000000000003</v>
      </c>
      <c r="X7453" t="s">
        <v>3835</v>
      </c>
      <c r="Y7453">
        <v>7452</v>
      </c>
      <c r="Z7453" s="1">
        <v>0.81676273148148149</v>
      </c>
      <c r="AA7453" t="s">
        <v>13677</v>
      </c>
      <c r="AB7453">
        <v>1E-3</v>
      </c>
      <c r="AC7453">
        <v>-0.01</v>
      </c>
      <c r="AD7453">
        <v>6.32</v>
      </c>
      <c r="AE7453" t="s">
        <v>2787</v>
      </c>
      <c r="AF7453" t="s">
        <v>36</v>
      </c>
    </row>
    <row r="7454" spans="1:32" x14ac:dyDescent="0.2">
      <c r="A7454">
        <v>7453</v>
      </c>
      <c r="C7454">
        <v>184977</v>
      </c>
      <c r="D7454">
        <v>48606</v>
      </c>
      <c r="F7454">
        <v>19</v>
      </c>
      <c r="G7454">
        <v>34</v>
      </c>
      <c r="H7454">
        <v>39.9</v>
      </c>
      <c r="I7454" t="s">
        <v>24</v>
      </c>
      <c r="J7454">
        <v>48</v>
      </c>
      <c r="K7454">
        <v>9</v>
      </c>
      <c r="L7454">
        <v>53</v>
      </c>
      <c r="M7454">
        <v>48</v>
      </c>
      <c r="N7454">
        <v>6.67</v>
      </c>
      <c r="O7454" t="s">
        <v>103</v>
      </c>
      <c r="P7454">
        <v>0.24</v>
      </c>
      <c r="Q7454" t="s">
        <v>2818</v>
      </c>
      <c r="X7454" t="s">
        <v>2826</v>
      </c>
      <c r="Y7454">
        <v>7453</v>
      </c>
      <c r="Z7454" s="1">
        <v>0.81573958333333341</v>
      </c>
      <c r="AA7454" t="s">
        <v>13678</v>
      </c>
      <c r="AB7454">
        <v>-1.4999999999999999E-2</v>
      </c>
      <c r="AC7454">
        <v>-7.2999999999999995E-2</v>
      </c>
      <c r="AD7454">
        <v>6.67</v>
      </c>
      <c r="AE7454" t="s">
        <v>2826</v>
      </c>
    </row>
    <row r="7455" spans="1:32" x14ac:dyDescent="0.2">
      <c r="A7455">
        <v>7454</v>
      </c>
      <c r="C7455">
        <v>184985</v>
      </c>
      <c r="D7455">
        <v>162827</v>
      </c>
      <c r="F7455">
        <v>19</v>
      </c>
      <c r="G7455">
        <v>37</v>
      </c>
      <c r="H7455">
        <v>34.4</v>
      </c>
      <c r="I7455" t="s">
        <v>26</v>
      </c>
      <c r="J7455">
        <v>14</v>
      </c>
      <c r="K7455">
        <v>18</v>
      </c>
      <c r="L7455">
        <v>6</v>
      </c>
      <c r="M7455">
        <v>-14</v>
      </c>
      <c r="N7455">
        <v>5.47</v>
      </c>
      <c r="P7455">
        <v>0.5</v>
      </c>
      <c r="R7455">
        <v>0.04</v>
      </c>
      <c r="X7455" t="s">
        <v>430</v>
      </c>
      <c r="Y7455">
        <v>7454</v>
      </c>
      <c r="Z7455" s="1">
        <v>0.81775925925925919</v>
      </c>
      <c r="AA7455" t="s">
        <v>13679</v>
      </c>
      <c r="AB7455">
        <v>-0.105</v>
      </c>
      <c r="AC7455">
        <v>-0.14199999999999999</v>
      </c>
      <c r="AD7455">
        <v>5.47</v>
      </c>
      <c r="AE7455" t="s">
        <v>430</v>
      </c>
    </row>
    <row r="7456" spans="1:32" x14ac:dyDescent="0.2">
      <c r="A7456">
        <v>7455</v>
      </c>
      <c r="C7456">
        <v>184996</v>
      </c>
      <c r="D7456">
        <v>254627</v>
      </c>
      <c r="F7456">
        <v>19</v>
      </c>
      <c r="G7456">
        <v>41</v>
      </c>
      <c r="H7456">
        <v>37.5</v>
      </c>
      <c r="I7456" t="s">
        <v>26</v>
      </c>
      <c r="J7456">
        <v>65</v>
      </c>
      <c r="K7456">
        <v>51</v>
      </c>
      <c r="L7456">
        <v>15</v>
      </c>
      <c r="M7456">
        <v>-65</v>
      </c>
      <c r="N7456">
        <v>6.09</v>
      </c>
      <c r="P7456">
        <v>1.55</v>
      </c>
      <c r="R7456">
        <v>1.96</v>
      </c>
      <c r="X7456" t="s">
        <v>53</v>
      </c>
      <c r="Y7456">
        <v>7455</v>
      </c>
      <c r="Z7456" s="1">
        <v>0.82057291666666676</v>
      </c>
      <c r="AA7456" t="s">
        <v>13680</v>
      </c>
      <c r="AB7456">
        <v>2.7E-2</v>
      </c>
      <c r="AC7456">
        <v>-6.5000000000000002E-2</v>
      </c>
      <c r="AD7456">
        <v>6.09</v>
      </c>
      <c r="AE7456" t="s">
        <v>53</v>
      </c>
    </row>
    <row r="7457" spans="1:32" x14ac:dyDescent="0.2">
      <c r="A7457">
        <v>7456</v>
      </c>
      <c r="C7457">
        <v>185018</v>
      </c>
      <c r="D7457">
        <v>105045</v>
      </c>
      <c r="F7457">
        <v>19</v>
      </c>
      <c r="G7457">
        <v>36</v>
      </c>
      <c r="H7457">
        <v>52.5</v>
      </c>
      <c r="I7457" t="s">
        <v>24</v>
      </c>
      <c r="J7457">
        <v>11</v>
      </c>
      <c r="K7457">
        <v>16</v>
      </c>
      <c r="L7457">
        <v>24</v>
      </c>
      <c r="M7457">
        <v>11</v>
      </c>
      <c r="N7457">
        <v>5.98</v>
      </c>
      <c r="P7457">
        <v>0.88</v>
      </c>
      <c r="X7457" t="s">
        <v>272</v>
      </c>
      <c r="Y7457">
        <v>7456</v>
      </c>
      <c r="Z7457" s="1">
        <v>0.81727430555555547</v>
      </c>
      <c r="AA7457" t="s">
        <v>13681</v>
      </c>
      <c r="AB7457">
        <v>1.7999999999999999E-2</v>
      </c>
      <c r="AC7457">
        <v>5.0000000000000001E-3</v>
      </c>
      <c r="AD7457">
        <v>5.98</v>
      </c>
      <c r="AE7457" t="s">
        <v>272</v>
      </c>
    </row>
    <row r="7458" spans="1:32" x14ac:dyDescent="0.2">
      <c r="A7458">
        <v>7457</v>
      </c>
      <c r="B7458" t="s">
        <v>3836</v>
      </c>
      <c r="C7458">
        <v>185037</v>
      </c>
      <c r="D7458">
        <v>68552</v>
      </c>
      <c r="F7458">
        <v>19</v>
      </c>
      <c r="G7458">
        <v>35</v>
      </c>
      <c r="H7458">
        <v>48.3</v>
      </c>
      <c r="I7458" t="s">
        <v>24</v>
      </c>
      <c r="J7458">
        <v>36</v>
      </c>
      <c r="K7458">
        <v>56</v>
      </c>
      <c r="L7458">
        <v>40</v>
      </c>
      <c r="M7458">
        <v>36</v>
      </c>
      <c r="N7458">
        <v>6.05</v>
      </c>
      <c r="P7458">
        <v>-0.11</v>
      </c>
      <c r="R7458">
        <v>-0.37</v>
      </c>
      <c r="X7458" t="s">
        <v>2952</v>
      </c>
      <c r="Y7458">
        <v>7457</v>
      </c>
      <c r="Z7458" s="1">
        <v>0.81653125000000004</v>
      </c>
      <c r="AA7458" t="s">
        <v>13682</v>
      </c>
      <c r="AB7458">
        <v>8.0000000000000002E-3</v>
      </c>
      <c r="AC7458">
        <v>-2E-3</v>
      </c>
      <c r="AD7458">
        <v>6.05</v>
      </c>
      <c r="AE7458" t="s">
        <v>2952</v>
      </c>
    </row>
    <row r="7459" spans="1:32" x14ac:dyDescent="0.2">
      <c r="A7459">
        <v>7458</v>
      </c>
      <c r="C7459">
        <v>185059</v>
      </c>
      <c r="D7459">
        <v>87447</v>
      </c>
      <c r="E7459" t="s">
        <v>3837</v>
      </c>
      <c r="F7459">
        <v>19</v>
      </c>
      <c r="G7459">
        <v>36</v>
      </c>
      <c r="H7459">
        <v>37.700000000000003</v>
      </c>
      <c r="I7459" t="s">
        <v>24</v>
      </c>
      <c r="J7459">
        <v>20</v>
      </c>
      <c r="K7459">
        <v>19</v>
      </c>
      <c r="L7459">
        <v>58</v>
      </c>
      <c r="M7459">
        <v>20</v>
      </c>
      <c r="N7459">
        <v>7.14</v>
      </c>
      <c r="P7459">
        <v>1.32</v>
      </c>
      <c r="R7459">
        <v>1</v>
      </c>
      <c r="X7459" t="s">
        <v>3838</v>
      </c>
      <c r="Y7459">
        <v>7458</v>
      </c>
      <c r="Z7459" s="1">
        <v>0.81710300925925916</v>
      </c>
      <c r="AA7459" t="s">
        <v>13683</v>
      </c>
      <c r="AB7459">
        <v>-3.0000000000000001E-3</v>
      </c>
      <c r="AC7459">
        <v>-1.0999999999999999E-2</v>
      </c>
      <c r="AD7459">
        <v>7.14</v>
      </c>
      <c r="AE7459" t="s">
        <v>13684</v>
      </c>
      <c r="AF7459" t="s">
        <v>36</v>
      </c>
    </row>
    <row r="7460" spans="1:32" x14ac:dyDescent="0.2">
      <c r="A7460">
        <v>7459</v>
      </c>
      <c r="C7460">
        <v>185075</v>
      </c>
      <c r="D7460">
        <v>246204</v>
      </c>
      <c r="F7460">
        <v>19</v>
      </c>
      <c r="G7460">
        <v>40</v>
      </c>
      <c r="H7460">
        <v>18.3</v>
      </c>
      <c r="I7460" t="s">
        <v>26</v>
      </c>
      <c r="J7460">
        <v>54</v>
      </c>
      <c r="K7460">
        <v>25</v>
      </c>
      <c r="L7460">
        <v>3</v>
      </c>
      <c r="M7460">
        <v>-54</v>
      </c>
      <c r="N7460">
        <v>6.26</v>
      </c>
      <c r="P7460">
        <v>1</v>
      </c>
      <c r="X7460" t="s">
        <v>54</v>
      </c>
      <c r="Y7460">
        <v>7459</v>
      </c>
      <c r="Z7460" s="1">
        <v>0.81965624999999998</v>
      </c>
      <c r="AA7460" t="s">
        <v>13685</v>
      </c>
      <c r="AB7460">
        <v>3.7999999999999999E-2</v>
      </c>
      <c r="AC7460">
        <v>-8.9999999999999993E-3</v>
      </c>
      <c r="AD7460">
        <v>6.26</v>
      </c>
      <c r="AE7460" t="s">
        <v>54</v>
      </c>
    </row>
    <row r="7461" spans="1:32" x14ac:dyDescent="0.2">
      <c r="A7461">
        <v>7460</v>
      </c>
      <c r="B7461" t="s">
        <v>3839</v>
      </c>
      <c r="C7461">
        <v>185124</v>
      </c>
      <c r="D7461">
        <v>143621</v>
      </c>
      <c r="F7461">
        <v>19</v>
      </c>
      <c r="G7461">
        <v>37</v>
      </c>
      <c r="H7461">
        <v>47.3</v>
      </c>
      <c r="I7461" t="s">
        <v>26</v>
      </c>
      <c r="J7461">
        <v>4</v>
      </c>
      <c r="K7461">
        <v>38</v>
      </c>
      <c r="L7461">
        <v>51</v>
      </c>
      <c r="M7461">
        <v>-4</v>
      </c>
      <c r="N7461">
        <v>5.46</v>
      </c>
      <c r="P7461">
        <v>0.43</v>
      </c>
      <c r="R7461">
        <v>0.03</v>
      </c>
      <c r="X7461" t="s">
        <v>2896</v>
      </c>
      <c r="Y7461">
        <v>7460</v>
      </c>
      <c r="Z7461" s="1">
        <v>0.81790856481481489</v>
      </c>
      <c r="AA7461" t="s">
        <v>13686</v>
      </c>
      <c r="AB7461">
        <v>0.107</v>
      </c>
      <c r="AC7461">
        <v>-5.0999999999999997E-2</v>
      </c>
      <c r="AD7461">
        <v>5.46</v>
      </c>
      <c r="AE7461" t="s">
        <v>2896</v>
      </c>
    </row>
    <row r="7462" spans="1:32" x14ac:dyDescent="0.2">
      <c r="A7462">
        <v>7461</v>
      </c>
      <c r="C7462">
        <v>185139</v>
      </c>
      <c r="D7462">
        <v>229800</v>
      </c>
      <c r="E7462" t="s">
        <v>3840</v>
      </c>
      <c r="F7462">
        <v>19</v>
      </c>
      <c r="G7462">
        <v>39</v>
      </c>
      <c r="H7462">
        <v>42</v>
      </c>
      <c r="I7462" t="s">
        <v>26</v>
      </c>
      <c r="J7462">
        <v>45</v>
      </c>
      <c r="K7462">
        <v>16</v>
      </c>
      <c r="L7462">
        <v>41</v>
      </c>
      <c r="M7462">
        <v>-45</v>
      </c>
      <c r="N7462">
        <v>6.25</v>
      </c>
      <c r="P7462">
        <v>0.28000000000000003</v>
      </c>
      <c r="X7462" t="s">
        <v>307</v>
      </c>
      <c r="Y7462">
        <v>7461</v>
      </c>
      <c r="Z7462" s="1">
        <v>0.81923611111111105</v>
      </c>
      <c r="AA7462" t="s">
        <v>13687</v>
      </c>
      <c r="AB7462">
        <v>-1E-3</v>
      </c>
      <c r="AC7462">
        <v>0.02</v>
      </c>
      <c r="AD7462">
        <v>6.25</v>
      </c>
      <c r="AE7462" t="s">
        <v>307</v>
      </c>
    </row>
    <row r="7463" spans="1:32" x14ac:dyDescent="0.2">
      <c r="A7463">
        <v>7462</v>
      </c>
      <c r="B7463" t="s">
        <v>3841</v>
      </c>
      <c r="C7463">
        <v>185144</v>
      </c>
      <c r="D7463">
        <v>18396</v>
      </c>
      <c r="E7463">
        <v>12176</v>
      </c>
      <c r="F7463">
        <v>19</v>
      </c>
      <c r="G7463">
        <v>32</v>
      </c>
      <c r="H7463">
        <v>21.6</v>
      </c>
      <c r="I7463" t="s">
        <v>24</v>
      </c>
      <c r="J7463">
        <v>69</v>
      </c>
      <c r="K7463">
        <v>39</v>
      </c>
      <c r="L7463">
        <v>40</v>
      </c>
      <c r="M7463">
        <v>69</v>
      </c>
      <c r="N7463">
        <v>4.68</v>
      </c>
      <c r="P7463">
        <v>0.79</v>
      </c>
      <c r="R7463">
        <v>0.38</v>
      </c>
      <c r="T7463">
        <v>0.41</v>
      </c>
      <c r="X7463" t="s">
        <v>40</v>
      </c>
      <c r="Y7463">
        <v>7462</v>
      </c>
      <c r="Z7463" s="1">
        <v>0.81413888888888886</v>
      </c>
      <c r="AA7463" t="s">
        <v>13688</v>
      </c>
      <c r="AB7463">
        <v>0.6</v>
      </c>
      <c r="AC7463">
        <v>-1.738</v>
      </c>
      <c r="AD7463">
        <v>4.68</v>
      </c>
      <c r="AE7463" t="s">
        <v>40</v>
      </c>
    </row>
    <row r="7464" spans="1:32" x14ac:dyDescent="0.2">
      <c r="A7464">
        <v>7463</v>
      </c>
      <c r="B7464" t="s">
        <v>3842</v>
      </c>
      <c r="C7464">
        <v>185194</v>
      </c>
      <c r="D7464">
        <v>105061</v>
      </c>
      <c r="E7464">
        <v>12213</v>
      </c>
      <c r="F7464">
        <v>19</v>
      </c>
      <c r="G7464">
        <v>37</v>
      </c>
      <c r="H7464">
        <v>17.399999999999999</v>
      </c>
      <c r="I7464" t="s">
        <v>24</v>
      </c>
      <c r="J7464">
        <v>16</v>
      </c>
      <c r="K7464">
        <v>27</v>
      </c>
      <c r="L7464">
        <v>46</v>
      </c>
      <c r="M7464">
        <v>16</v>
      </c>
      <c r="N7464">
        <v>5.66</v>
      </c>
      <c r="P7464">
        <v>1.02</v>
      </c>
      <c r="R7464">
        <v>0.81</v>
      </c>
      <c r="X7464" t="s">
        <v>71</v>
      </c>
      <c r="Y7464">
        <v>7463</v>
      </c>
      <c r="Z7464" s="1">
        <v>0.81756250000000008</v>
      </c>
      <c r="AA7464" t="s">
        <v>13689</v>
      </c>
      <c r="AB7464">
        <v>0.02</v>
      </c>
      <c r="AC7464">
        <v>1.4999999999999999E-2</v>
      </c>
      <c r="AD7464">
        <v>5.66</v>
      </c>
      <c r="AE7464" t="s">
        <v>71</v>
      </c>
    </row>
    <row r="7465" spans="1:32" x14ac:dyDescent="0.2">
      <c r="A7465">
        <v>7464</v>
      </c>
      <c r="C7465">
        <v>185257</v>
      </c>
      <c r="D7465">
        <v>211451</v>
      </c>
      <c r="E7465" t="s">
        <v>3843</v>
      </c>
      <c r="F7465">
        <v>19</v>
      </c>
      <c r="G7465">
        <v>39</v>
      </c>
      <c r="H7465">
        <v>55.7</v>
      </c>
      <c r="I7465" t="s">
        <v>26</v>
      </c>
      <c r="J7465">
        <v>39</v>
      </c>
      <c r="K7465">
        <v>26</v>
      </c>
      <c r="L7465">
        <v>0</v>
      </c>
      <c r="M7465">
        <v>-39</v>
      </c>
      <c r="N7465">
        <v>6.61</v>
      </c>
      <c r="P7465">
        <v>0.23</v>
      </c>
      <c r="X7465" t="s">
        <v>2723</v>
      </c>
      <c r="Y7465">
        <v>7464</v>
      </c>
      <c r="Z7465" s="1">
        <v>0.81939467592592585</v>
      </c>
      <c r="AA7465" t="s">
        <v>13690</v>
      </c>
      <c r="AB7465">
        <v>6.2E-2</v>
      </c>
      <c r="AC7465">
        <v>-6.0999999999999999E-2</v>
      </c>
      <c r="AD7465">
        <v>6.61</v>
      </c>
      <c r="AE7465" t="s">
        <v>2723</v>
      </c>
    </row>
    <row r="7466" spans="1:32" x14ac:dyDescent="0.2">
      <c r="A7466">
        <v>7465</v>
      </c>
      <c r="C7466">
        <v>185264</v>
      </c>
      <c r="D7466">
        <v>31804</v>
      </c>
      <c r="F7466">
        <v>19</v>
      </c>
      <c r="G7466">
        <v>35</v>
      </c>
      <c r="H7466">
        <v>55.9</v>
      </c>
      <c r="I7466" t="s">
        <v>24</v>
      </c>
      <c r="J7466">
        <v>50</v>
      </c>
      <c r="K7466">
        <v>14</v>
      </c>
      <c r="L7466">
        <v>19</v>
      </c>
      <c r="M7466">
        <v>50</v>
      </c>
      <c r="N7466">
        <v>6.52</v>
      </c>
      <c r="P7466">
        <v>1.06</v>
      </c>
      <c r="R7466">
        <v>0.84</v>
      </c>
      <c r="X7466" t="s">
        <v>60</v>
      </c>
      <c r="Y7466">
        <v>7465</v>
      </c>
      <c r="Z7466" s="1">
        <v>0.81661921296296303</v>
      </c>
      <c r="AA7466" t="s">
        <v>13691</v>
      </c>
      <c r="AB7466">
        <v>-5.0000000000000001E-3</v>
      </c>
      <c r="AC7466">
        <v>3.7999999999999999E-2</v>
      </c>
      <c r="AD7466">
        <v>6.52</v>
      </c>
      <c r="AE7466" t="s">
        <v>60</v>
      </c>
    </row>
    <row r="7467" spans="1:32" x14ac:dyDescent="0.2">
      <c r="A7467">
        <v>7466</v>
      </c>
      <c r="C7467">
        <v>185268</v>
      </c>
      <c r="D7467">
        <v>87462</v>
      </c>
      <c r="F7467">
        <v>19</v>
      </c>
      <c r="G7467">
        <v>37</v>
      </c>
      <c r="H7467">
        <v>9.4</v>
      </c>
      <c r="I7467" t="s">
        <v>24</v>
      </c>
      <c r="J7467">
        <v>29</v>
      </c>
      <c r="K7467">
        <v>20</v>
      </c>
      <c r="L7467">
        <v>1</v>
      </c>
      <c r="M7467">
        <v>29</v>
      </c>
      <c r="N7467">
        <v>6.43</v>
      </c>
      <c r="P7467">
        <v>-0.09</v>
      </c>
      <c r="R7467">
        <v>-0.5</v>
      </c>
      <c r="X7467" t="s">
        <v>211</v>
      </c>
      <c r="Y7467">
        <v>7466</v>
      </c>
      <c r="Z7467" s="1">
        <v>0.81746990740740744</v>
      </c>
      <c r="AA7467" t="s">
        <v>13692</v>
      </c>
      <c r="AB7467">
        <v>-1.6E-2</v>
      </c>
      <c r="AC7467">
        <v>-1E-3</v>
      </c>
      <c r="AD7467">
        <v>6.43</v>
      </c>
      <c r="AE7467" t="s">
        <v>211</v>
      </c>
    </row>
    <row r="7468" spans="1:32" x14ac:dyDescent="0.2">
      <c r="A7468">
        <v>7467</v>
      </c>
      <c r="C7468">
        <v>185330</v>
      </c>
      <c r="D7468">
        <v>68585</v>
      </c>
      <c r="F7468">
        <v>19</v>
      </c>
      <c r="G7468">
        <v>36</v>
      </c>
      <c r="H7468">
        <v>56.6</v>
      </c>
      <c r="I7468" t="s">
        <v>24</v>
      </c>
      <c r="J7468">
        <v>38</v>
      </c>
      <c r="K7468">
        <v>23</v>
      </c>
      <c r="L7468">
        <v>2</v>
      </c>
      <c r="M7468">
        <v>38</v>
      </c>
      <c r="N7468">
        <v>6.5</v>
      </c>
      <c r="P7468">
        <v>-0.15</v>
      </c>
      <c r="R7468">
        <v>-0.61</v>
      </c>
      <c r="X7468" t="s">
        <v>4083</v>
      </c>
      <c r="Y7468">
        <v>7467</v>
      </c>
      <c r="Z7468" s="1">
        <v>0.81732175925925921</v>
      </c>
      <c r="AA7468" t="s">
        <v>13693</v>
      </c>
      <c r="AB7468">
        <v>0</v>
      </c>
      <c r="AC7468">
        <v>0</v>
      </c>
      <c r="AD7468">
        <v>6.5</v>
      </c>
      <c r="AE7468" t="s">
        <v>12653</v>
      </c>
      <c r="AF7468" t="s">
        <v>36</v>
      </c>
    </row>
    <row r="7469" spans="1:32" x14ac:dyDescent="0.2">
      <c r="A7469">
        <v>7468</v>
      </c>
      <c r="C7469">
        <v>185351</v>
      </c>
      <c r="D7469">
        <v>48649</v>
      </c>
      <c r="F7469">
        <v>19</v>
      </c>
      <c r="G7469">
        <v>36</v>
      </c>
      <c r="H7469">
        <v>37.9</v>
      </c>
      <c r="I7469" t="s">
        <v>24</v>
      </c>
      <c r="J7469">
        <v>44</v>
      </c>
      <c r="K7469">
        <v>41</v>
      </c>
      <c r="L7469">
        <v>42</v>
      </c>
      <c r="M7469">
        <v>44</v>
      </c>
      <c r="N7469">
        <v>5.17</v>
      </c>
      <c r="P7469">
        <v>0.93</v>
      </c>
      <c r="R7469">
        <v>0.69</v>
      </c>
      <c r="X7469" t="s">
        <v>3844</v>
      </c>
      <c r="Y7469">
        <v>7468</v>
      </c>
      <c r="Z7469" s="1">
        <v>0.8171053240740741</v>
      </c>
      <c r="AA7469" t="s">
        <v>13694</v>
      </c>
      <c r="AB7469">
        <v>-0.10100000000000001</v>
      </c>
      <c r="AC7469">
        <v>-0.10199999999999999</v>
      </c>
      <c r="AD7469">
        <v>5.17</v>
      </c>
      <c r="AE7469" t="s">
        <v>60</v>
      </c>
      <c r="AF7469" t="s">
        <v>36</v>
      </c>
    </row>
    <row r="7470" spans="1:32" x14ac:dyDescent="0.2">
      <c r="A7470">
        <v>7469</v>
      </c>
      <c r="B7470" t="s">
        <v>3845</v>
      </c>
      <c r="C7470">
        <v>185395</v>
      </c>
      <c r="D7470">
        <v>31815</v>
      </c>
      <c r="F7470">
        <v>19</v>
      </c>
      <c r="G7470">
        <v>36</v>
      </c>
      <c r="H7470">
        <v>26.5</v>
      </c>
      <c r="I7470" t="s">
        <v>24</v>
      </c>
      <c r="J7470">
        <v>50</v>
      </c>
      <c r="K7470">
        <v>13</v>
      </c>
      <c r="L7470">
        <v>16</v>
      </c>
      <c r="M7470">
        <v>50</v>
      </c>
      <c r="N7470">
        <v>4.4800000000000004</v>
      </c>
      <c r="P7470">
        <v>0.38</v>
      </c>
      <c r="R7470">
        <v>-0.03</v>
      </c>
      <c r="T7470">
        <v>0.21</v>
      </c>
      <c r="X7470" t="s">
        <v>79</v>
      </c>
      <c r="Y7470">
        <v>7469</v>
      </c>
      <c r="Z7470" s="1">
        <v>0.81697337962962957</v>
      </c>
      <c r="AA7470" t="s">
        <v>13695</v>
      </c>
      <c r="AB7470">
        <v>-1.7000000000000001E-2</v>
      </c>
      <c r="AC7470">
        <v>0.25700000000000001</v>
      </c>
      <c r="AD7470">
        <v>4.4800000000000004</v>
      </c>
      <c r="AE7470" t="s">
        <v>79</v>
      </c>
    </row>
    <row r="7471" spans="1:32" x14ac:dyDescent="0.2">
      <c r="A7471">
        <v>7470</v>
      </c>
      <c r="B7471" t="s">
        <v>3846</v>
      </c>
      <c r="C7471">
        <v>185404</v>
      </c>
      <c r="D7471">
        <v>188407</v>
      </c>
      <c r="F7471">
        <v>19</v>
      </c>
      <c r="G7471">
        <v>39</v>
      </c>
      <c r="H7471">
        <v>49.4</v>
      </c>
      <c r="I7471" t="s">
        <v>26</v>
      </c>
      <c r="J7471">
        <v>23</v>
      </c>
      <c r="K7471">
        <v>25</v>
      </c>
      <c r="L7471">
        <v>40</v>
      </c>
      <c r="M7471">
        <v>-23</v>
      </c>
      <c r="N7471">
        <v>6.34</v>
      </c>
      <c r="P7471">
        <v>0.03</v>
      </c>
      <c r="X7471" t="s">
        <v>3847</v>
      </c>
      <c r="Y7471">
        <v>7470</v>
      </c>
      <c r="Z7471" s="1">
        <v>0.81932175925925932</v>
      </c>
      <c r="AA7471" t="s">
        <v>13696</v>
      </c>
      <c r="AB7471">
        <v>1E-3</v>
      </c>
      <c r="AC7471">
        <v>-3.2000000000000001E-2</v>
      </c>
      <c r="AD7471">
        <v>6.34</v>
      </c>
      <c r="AE7471" t="s">
        <v>191</v>
      </c>
      <c r="AF7471" t="s">
        <v>36</v>
      </c>
    </row>
    <row r="7472" spans="1:32" x14ac:dyDescent="0.2">
      <c r="A7472">
        <v>7471</v>
      </c>
      <c r="C7472">
        <v>185423</v>
      </c>
      <c r="D7472">
        <v>124892</v>
      </c>
      <c r="F7472">
        <v>19</v>
      </c>
      <c r="G7472">
        <v>38</v>
      </c>
      <c r="H7472">
        <v>49</v>
      </c>
      <c r="I7472" t="s">
        <v>24</v>
      </c>
      <c r="J7472">
        <v>3</v>
      </c>
      <c r="K7472">
        <v>22</v>
      </c>
      <c r="L7472">
        <v>54</v>
      </c>
      <c r="M7472">
        <v>3</v>
      </c>
      <c r="N7472">
        <v>6.35</v>
      </c>
      <c r="P7472">
        <v>0.04</v>
      </c>
      <c r="R7472">
        <v>-0.55000000000000004</v>
      </c>
      <c r="X7472" t="s">
        <v>573</v>
      </c>
      <c r="Y7472">
        <v>7471</v>
      </c>
      <c r="Z7472" s="1">
        <v>0.81862268518518511</v>
      </c>
      <c r="AA7472" t="s">
        <v>13697</v>
      </c>
      <c r="AB7472">
        <v>4.0000000000000001E-3</v>
      </c>
      <c r="AC7472">
        <v>0</v>
      </c>
      <c r="AD7472">
        <v>6.35</v>
      </c>
      <c r="AE7472" t="s">
        <v>573</v>
      </c>
    </row>
    <row r="7473" spans="1:32" x14ac:dyDescent="0.2">
      <c r="A7473">
        <v>7472</v>
      </c>
      <c r="C7473">
        <v>185436</v>
      </c>
      <c r="D7473">
        <v>87489</v>
      </c>
      <c r="F7473">
        <v>19</v>
      </c>
      <c r="G7473">
        <v>38</v>
      </c>
      <c r="H7473">
        <v>17.5</v>
      </c>
      <c r="I7473" t="s">
        <v>24</v>
      </c>
      <c r="J7473">
        <v>20</v>
      </c>
      <c r="K7473">
        <v>46</v>
      </c>
      <c r="L7473">
        <v>58</v>
      </c>
      <c r="M7473">
        <v>20</v>
      </c>
      <c r="N7473">
        <v>6.48</v>
      </c>
      <c r="P7473">
        <v>1.08</v>
      </c>
      <c r="R7473">
        <v>0.98</v>
      </c>
      <c r="X7473" t="s">
        <v>54</v>
      </c>
      <c r="Y7473">
        <v>7472</v>
      </c>
      <c r="Z7473" s="1">
        <v>0.81825810185185188</v>
      </c>
      <c r="AA7473" t="s">
        <v>13698</v>
      </c>
      <c r="AB7473">
        <v>-5.5E-2</v>
      </c>
      <c r="AC7473">
        <v>-4.8000000000000001E-2</v>
      </c>
      <c r="AD7473">
        <v>6.48</v>
      </c>
      <c r="AE7473" t="s">
        <v>54</v>
      </c>
    </row>
    <row r="7474" spans="1:32" x14ac:dyDescent="0.2">
      <c r="A7474">
        <v>7473</v>
      </c>
      <c r="C7474">
        <v>185467</v>
      </c>
      <c r="D7474">
        <v>188419</v>
      </c>
      <c r="F7474">
        <v>19</v>
      </c>
      <c r="G7474">
        <v>40</v>
      </c>
      <c r="H7474">
        <v>7.1</v>
      </c>
      <c r="I7474" t="s">
        <v>26</v>
      </c>
      <c r="J7474">
        <v>23</v>
      </c>
      <c r="K7474">
        <v>25</v>
      </c>
      <c r="L7474">
        <v>43</v>
      </c>
      <c r="M7474">
        <v>-23</v>
      </c>
      <c r="N7474">
        <v>5.97</v>
      </c>
      <c r="P7474">
        <v>1.04</v>
      </c>
      <c r="W7474" t="s">
        <v>27</v>
      </c>
      <c r="X7474" t="s">
        <v>507</v>
      </c>
      <c r="Y7474">
        <v>7473</v>
      </c>
      <c r="Z7474" s="1">
        <v>0.81952662037037038</v>
      </c>
      <c r="AA7474" t="s">
        <v>13699</v>
      </c>
      <c r="AB7474">
        <v>2.5999999999999999E-2</v>
      </c>
      <c r="AC7474">
        <v>2E-3</v>
      </c>
      <c r="AD7474">
        <v>5.97</v>
      </c>
      <c r="AE7474" t="s">
        <v>5984</v>
      </c>
    </row>
    <row r="7475" spans="1:32" x14ac:dyDescent="0.2">
      <c r="A7475">
        <v>7474</v>
      </c>
      <c r="B7475" t="s">
        <v>3848</v>
      </c>
      <c r="C7475">
        <v>185507</v>
      </c>
      <c r="D7475">
        <v>124903</v>
      </c>
      <c r="E7475" t="s">
        <v>3849</v>
      </c>
      <c r="F7475">
        <v>19</v>
      </c>
      <c r="G7475">
        <v>39</v>
      </c>
      <c r="H7475">
        <v>11.6</v>
      </c>
      <c r="I7475" t="s">
        <v>24</v>
      </c>
      <c r="J7475">
        <v>5</v>
      </c>
      <c r="K7475">
        <v>23</v>
      </c>
      <c r="L7475">
        <v>52</v>
      </c>
      <c r="M7475">
        <v>5</v>
      </c>
      <c r="N7475">
        <v>5.17</v>
      </c>
      <c r="P7475">
        <v>0.03</v>
      </c>
      <c r="R7475">
        <v>-0.6</v>
      </c>
      <c r="X7475" t="s">
        <v>3850</v>
      </c>
      <c r="Y7475">
        <v>7474</v>
      </c>
      <c r="Z7475" s="1">
        <v>0.81888425925925923</v>
      </c>
      <c r="AA7475" t="s">
        <v>13700</v>
      </c>
      <c r="AB7475">
        <v>1E-3</v>
      </c>
      <c r="AC7475">
        <v>-1E-3</v>
      </c>
      <c r="AD7475">
        <v>5.17</v>
      </c>
      <c r="AE7475" t="s">
        <v>9367</v>
      </c>
      <c r="AF7475" t="s">
        <v>36</v>
      </c>
    </row>
    <row r="7476" spans="1:32" x14ac:dyDescent="0.2">
      <c r="A7476">
        <v>7475</v>
      </c>
      <c r="C7476">
        <v>185622</v>
      </c>
      <c r="D7476">
        <v>105104</v>
      </c>
      <c r="F7476">
        <v>19</v>
      </c>
      <c r="G7476">
        <v>39</v>
      </c>
      <c r="H7476">
        <v>25.4</v>
      </c>
      <c r="I7476" t="s">
        <v>24</v>
      </c>
      <c r="J7476">
        <v>16</v>
      </c>
      <c r="K7476">
        <v>34</v>
      </c>
      <c r="L7476">
        <v>17</v>
      </c>
      <c r="M7476">
        <v>16</v>
      </c>
      <c r="N7476">
        <v>6.38</v>
      </c>
      <c r="P7476">
        <v>2.0699999999999998</v>
      </c>
      <c r="R7476">
        <v>2.2200000000000002</v>
      </c>
      <c r="X7476" t="s">
        <v>5138</v>
      </c>
      <c r="Y7476">
        <v>7475</v>
      </c>
      <c r="Z7476" s="1">
        <v>0.8190439814814815</v>
      </c>
      <c r="AA7476" t="s">
        <v>13701</v>
      </c>
      <c r="AB7476">
        <v>1.0999999999999999E-2</v>
      </c>
      <c r="AC7476">
        <v>3.0000000000000001E-3</v>
      </c>
      <c r="AD7476">
        <v>6.38</v>
      </c>
      <c r="AE7476" t="s">
        <v>5138</v>
      </c>
    </row>
    <row r="7477" spans="1:32" x14ac:dyDescent="0.2">
      <c r="A7477">
        <v>7476</v>
      </c>
      <c r="B7477" t="s">
        <v>3851</v>
      </c>
      <c r="C7477">
        <v>185644</v>
      </c>
      <c r="D7477">
        <v>162883</v>
      </c>
      <c r="E7477">
        <v>12275</v>
      </c>
      <c r="F7477">
        <v>19</v>
      </c>
      <c r="G7477">
        <v>40</v>
      </c>
      <c r="H7477">
        <v>43.4</v>
      </c>
      <c r="I7477" t="s">
        <v>26</v>
      </c>
      <c r="J7477">
        <v>16</v>
      </c>
      <c r="K7477">
        <v>17</v>
      </c>
      <c r="L7477">
        <v>36</v>
      </c>
      <c r="M7477">
        <v>-16</v>
      </c>
      <c r="N7477">
        <v>6.2</v>
      </c>
      <c r="P7477">
        <v>1.1299999999999999</v>
      </c>
      <c r="R7477">
        <v>1.06</v>
      </c>
      <c r="X7477" t="s">
        <v>3852</v>
      </c>
      <c r="Y7477">
        <v>7476</v>
      </c>
      <c r="Z7477" s="1">
        <v>0.81994675925925931</v>
      </c>
      <c r="AA7477" t="s">
        <v>13702</v>
      </c>
      <c r="AB7477">
        <v>7.0999999999999994E-2</v>
      </c>
      <c r="AC7477">
        <v>-4.8000000000000001E-2</v>
      </c>
      <c r="AD7477">
        <v>6.2</v>
      </c>
      <c r="AE7477" t="s">
        <v>125</v>
      </c>
      <c r="AF7477" t="s">
        <v>36</v>
      </c>
    </row>
    <row r="7478" spans="1:32" x14ac:dyDescent="0.2">
      <c r="A7478">
        <v>7477</v>
      </c>
      <c r="C7478">
        <v>185657</v>
      </c>
      <c r="D7478">
        <v>48673</v>
      </c>
      <c r="F7478">
        <v>19</v>
      </c>
      <c r="G7478">
        <v>37</v>
      </c>
      <c r="H7478">
        <v>56.7</v>
      </c>
      <c r="I7478" t="s">
        <v>24</v>
      </c>
      <c r="J7478">
        <v>49</v>
      </c>
      <c r="K7478">
        <v>17</v>
      </c>
      <c r="L7478">
        <v>4</v>
      </c>
      <c r="M7478">
        <v>49</v>
      </c>
      <c r="N7478">
        <v>6.47</v>
      </c>
      <c r="P7478">
        <v>0.99</v>
      </c>
      <c r="R7478">
        <v>0.72</v>
      </c>
      <c r="X7478" t="s">
        <v>2052</v>
      </c>
      <c r="Y7478">
        <v>7477</v>
      </c>
      <c r="Z7478" s="1">
        <v>0.81801736111111112</v>
      </c>
      <c r="AA7478" t="s">
        <v>13703</v>
      </c>
      <c r="AB7478">
        <v>3.5999999999999997E-2</v>
      </c>
      <c r="AC7478">
        <v>0.14399999999999999</v>
      </c>
      <c r="AD7478">
        <v>6.47</v>
      </c>
      <c r="AE7478" t="s">
        <v>2052</v>
      </c>
    </row>
    <row r="7479" spans="1:32" x14ac:dyDescent="0.2">
      <c r="A7479">
        <v>7478</v>
      </c>
      <c r="B7479" t="s">
        <v>3853</v>
      </c>
      <c r="C7479">
        <v>185734</v>
      </c>
      <c r="D7479">
        <v>68637</v>
      </c>
      <c r="F7479">
        <v>19</v>
      </c>
      <c r="G7479">
        <v>39</v>
      </c>
      <c r="H7479">
        <v>22.6</v>
      </c>
      <c r="I7479" t="s">
        <v>24</v>
      </c>
      <c r="J7479">
        <v>30</v>
      </c>
      <c r="K7479">
        <v>9</v>
      </c>
      <c r="L7479">
        <v>12</v>
      </c>
      <c r="M7479">
        <v>30</v>
      </c>
      <c r="N7479">
        <v>4.6900000000000004</v>
      </c>
      <c r="P7479">
        <v>0.97</v>
      </c>
      <c r="R7479">
        <v>0.8</v>
      </c>
      <c r="T7479">
        <v>0.47</v>
      </c>
      <c r="X7479" t="s">
        <v>547</v>
      </c>
      <c r="Y7479">
        <v>7478</v>
      </c>
      <c r="Z7479" s="1">
        <v>0.8190115740740741</v>
      </c>
      <c r="AA7479" t="s">
        <v>13704</v>
      </c>
      <c r="AB7479">
        <v>4.0000000000000001E-3</v>
      </c>
      <c r="AC7479">
        <v>3.6999999999999998E-2</v>
      </c>
      <c r="AD7479">
        <v>4.6900000000000004</v>
      </c>
      <c r="AE7479" t="s">
        <v>71</v>
      </c>
      <c r="AF7479" t="s">
        <v>36</v>
      </c>
    </row>
    <row r="7480" spans="1:32" x14ac:dyDescent="0.2">
      <c r="A7480">
        <v>7479</v>
      </c>
      <c r="B7480" t="s">
        <v>3854</v>
      </c>
      <c r="C7480">
        <v>185758</v>
      </c>
      <c r="D7480">
        <v>105120</v>
      </c>
      <c r="F7480">
        <v>19</v>
      </c>
      <c r="G7480">
        <v>40</v>
      </c>
      <c r="H7480">
        <v>5.8</v>
      </c>
      <c r="I7480" t="s">
        <v>24</v>
      </c>
      <c r="J7480">
        <v>18</v>
      </c>
      <c r="K7480">
        <v>0</v>
      </c>
      <c r="L7480">
        <v>50</v>
      </c>
      <c r="M7480">
        <v>18</v>
      </c>
      <c r="N7480">
        <v>4.37</v>
      </c>
      <c r="P7480">
        <v>0.78</v>
      </c>
      <c r="R7480">
        <v>0.43</v>
      </c>
      <c r="T7480">
        <v>0.37</v>
      </c>
      <c r="X7480" t="s">
        <v>680</v>
      </c>
      <c r="Y7480">
        <v>7479</v>
      </c>
      <c r="Z7480" s="1">
        <v>0.81951157407407405</v>
      </c>
      <c r="AA7480" t="s">
        <v>13705</v>
      </c>
      <c r="AB7480">
        <v>1.4E-2</v>
      </c>
      <c r="AC7480">
        <v>-2.1000000000000001E-2</v>
      </c>
      <c r="AD7480">
        <v>4.37</v>
      </c>
      <c r="AE7480" t="s">
        <v>680</v>
      </c>
    </row>
    <row r="7481" spans="1:32" x14ac:dyDescent="0.2">
      <c r="A7481">
        <v>7480</v>
      </c>
      <c r="B7481" t="s">
        <v>3855</v>
      </c>
      <c r="C7481">
        <v>185762</v>
      </c>
      <c r="D7481">
        <v>143678</v>
      </c>
      <c r="F7481">
        <v>19</v>
      </c>
      <c r="G7481">
        <v>40</v>
      </c>
      <c r="H7481">
        <v>43.3</v>
      </c>
      <c r="I7481" t="s">
        <v>26</v>
      </c>
      <c r="J7481">
        <v>0</v>
      </c>
      <c r="K7481">
        <v>37</v>
      </c>
      <c r="L7481">
        <v>16</v>
      </c>
      <c r="M7481">
        <v>0</v>
      </c>
      <c r="N7481">
        <v>5.67</v>
      </c>
      <c r="P7481">
        <v>0.11</v>
      </c>
      <c r="R7481">
        <v>0.09</v>
      </c>
      <c r="X7481" t="s">
        <v>391</v>
      </c>
      <c r="Y7481">
        <v>7480</v>
      </c>
      <c r="Z7481" s="1">
        <v>0.81994560185185195</v>
      </c>
      <c r="AA7481" t="s">
        <v>13706</v>
      </c>
      <c r="AB7481">
        <v>1.7000000000000001E-2</v>
      </c>
      <c r="AC7481">
        <v>1.7000000000000001E-2</v>
      </c>
      <c r="AD7481">
        <v>5.67</v>
      </c>
      <c r="AE7481" t="s">
        <v>391</v>
      </c>
    </row>
    <row r="7482" spans="1:32" x14ac:dyDescent="0.2">
      <c r="A7482">
        <v>7481</v>
      </c>
      <c r="C7482">
        <v>185837</v>
      </c>
      <c r="D7482">
        <v>68654</v>
      </c>
      <c r="F7482">
        <v>19</v>
      </c>
      <c r="G7482">
        <v>39</v>
      </c>
      <c r="H7482">
        <v>45</v>
      </c>
      <c r="I7482" t="s">
        <v>24</v>
      </c>
      <c r="J7482">
        <v>33</v>
      </c>
      <c r="K7482">
        <v>58</v>
      </c>
      <c r="L7482">
        <v>45</v>
      </c>
      <c r="M7482">
        <v>33</v>
      </c>
      <c r="N7482">
        <v>6.1</v>
      </c>
      <c r="P7482">
        <v>0.08</v>
      </c>
      <c r="R7482">
        <v>0.13</v>
      </c>
      <c r="X7482" t="s">
        <v>391</v>
      </c>
      <c r="Y7482">
        <v>7481</v>
      </c>
      <c r="Z7482" s="1">
        <v>0.81927083333333339</v>
      </c>
      <c r="AA7482" t="s">
        <v>13707</v>
      </c>
      <c r="AB7482">
        <v>7.0000000000000001E-3</v>
      </c>
      <c r="AC7482">
        <v>1.7000000000000001E-2</v>
      </c>
      <c r="AD7482">
        <v>6.1</v>
      </c>
      <c r="AE7482" t="s">
        <v>391</v>
      </c>
    </row>
    <row r="7483" spans="1:32" x14ac:dyDescent="0.2">
      <c r="A7483">
        <v>7482</v>
      </c>
      <c r="C7483">
        <v>185859</v>
      </c>
      <c r="D7483">
        <v>87542</v>
      </c>
      <c r="F7483">
        <v>19</v>
      </c>
      <c r="G7483">
        <v>40</v>
      </c>
      <c r="H7483">
        <v>28.3</v>
      </c>
      <c r="I7483" t="s">
        <v>24</v>
      </c>
      <c r="J7483">
        <v>20</v>
      </c>
      <c r="K7483">
        <v>28</v>
      </c>
      <c r="L7483">
        <v>36</v>
      </c>
      <c r="M7483">
        <v>20</v>
      </c>
      <c r="N7483">
        <v>6.5</v>
      </c>
      <c r="P7483">
        <v>0.39</v>
      </c>
      <c r="R7483">
        <v>-0.62</v>
      </c>
      <c r="X7483" t="s">
        <v>3856</v>
      </c>
      <c r="Y7483">
        <v>7482</v>
      </c>
      <c r="Z7483" s="1">
        <v>0.81977199074074081</v>
      </c>
      <c r="AA7483" t="s">
        <v>13708</v>
      </c>
      <c r="AB7483">
        <v>-2E-3</v>
      </c>
      <c r="AC7483">
        <v>-2.1999999999999999E-2</v>
      </c>
      <c r="AD7483">
        <v>6.5</v>
      </c>
      <c r="AE7483" t="s">
        <v>11535</v>
      </c>
      <c r="AF7483" t="s">
        <v>36</v>
      </c>
    </row>
    <row r="7484" spans="1:32" x14ac:dyDescent="0.2">
      <c r="A7484">
        <v>7483</v>
      </c>
      <c r="B7484" t="s">
        <v>3857</v>
      </c>
      <c r="C7484">
        <v>185872</v>
      </c>
      <c r="D7484">
        <v>48691</v>
      </c>
      <c r="F7484">
        <v>19</v>
      </c>
      <c r="G7484">
        <v>39</v>
      </c>
      <c r="H7484">
        <v>26.5</v>
      </c>
      <c r="I7484" t="s">
        <v>24</v>
      </c>
      <c r="J7484">
        <v>42</v>
      </c>
      <c r="K7484">
        <v>49</v>
      </c>
      <c r="L7484">
        <v>6</v>
      </c>
      <c r="M7484">
        <v>42</v>
      </c>
      <c r="N7484">
        <v>5.4</v>
      </c>
      <c r="P7484">
        <v>-0.08</v>
      </c>
      <c r="R7484">
        <v>-0.22</v>
      </c>
      <c r="X7484" t="s">
        <v>39</v>
      </c>
      <c r="Y7484">
        <v>7483</v>
      </c>
      <c r="Z7484" s="1">
        <v>0.81905671296296301</v>
      </c>
      <c r="AA7484" t="s">
        <v>13709</v>
      </c>
      <c r="AB7484">
        <v>2.1999999999999999E-2</v>
      </c>
      <c r="AC7484">
        <v>3.1E-2</v>
      </c>
      <c r="AD7484">
        <v>5.4</v>
      </c>
      <c r="AE7484" t="s">
        <v>39</v>
      </c>
    </row>
    <row r="7485" spans="1:32" x14ac:dyDescent="0.2">
      <c r="A7485">
        <v>7484</v>
      </c>
      <c r="C7485">
        <v>185912</v>
      </c>
      <c r="D7485">
        <v>31850</v>
      </c>
      <c r="E7485" t="s">
        <v>3858</v>
      </c>
      <c r="F7485">
        <v>19</v>
      </c>
      <c r="G7485">
        <v>38</v>
      </c>
      <c r="H7485">
        <v>41.2</v>
      </c>
      <c r="I7485" t="s">
        <v>24</v>
      </c>
      <c r="J7485">
        <v>54</v>
      </c>
      <c r="K7485">
        <v>58</v>
      </c>
      <c r="L7485">
        <v>26</v>
      </c>
      <c r="M7485">
        <v>54</v>
      </c>
      <c r="N7485">
        <v>5.82</v>
      </c>
      <c r="P7485">
        <v>0.44</v>
      </c>
      <c r="R7485">
        <v>-0.1</v>
      </c>
      <c r="X7485" t="s">
        <v>3859</v>
      </c>
      <c r="Y7485">
        <v>7484</v>
      </c>
      <c r="Z7485" s="1">
        <v>0.81853240740740751</v>
      </c>
      <c r="AA7485" t="s">
        <v>13710</v>
      </c>
      <c r="AB7485">
        <v>3.5000000000000003E-2</v>
      </c>
      <c r="AC7485">
        <v>0.16400000000000001</v>
      </c>
      <c r="AD7485">
        <v>5.82</v>
      </c>
      <c r="AE7485" t="s">
        <v>3859</v>
      </c>
    </row>
    <row r="7486" spans="1:32" x14ac:dyDescent="0.2">
      <c r="A7486">
        <v>7485</v>
      </c>
      <c r="C7486">
        <v>185915</v>
      </c>
      <c r="D7486">
        <v>87551</v>
      </c>
      <c r="F7486">
        <v>19</v>
      </c>
      <c r="G7486">
        <v>40</v>
      </c>
      <c r="H7486">
        <v>39.700000000000003</v>
      </c>
      <c r="I7486" t="s">
        <v>24</v>
      </c>
      <c r="J7486">
        <v>23</v>
      </c>
      <c r="K7486">
        <v>43</v>
      </c>
      <c r="L7486">
        <v>3</v>
      </c>
      <c r="M7486">
        <v>23</v>
      </c>
      <c r="N7486">
        <v>6.64</v>
      </c>
      <c r="P7486">
        <v>0.01</v>
      </c>
      <c r="R7486">
        <v>-0.39</v>
      </c>
      <c r="X7486" t="s">
        <v>3139</v>
      </c>
      <c r="Y7486">
        <v>7485</v>
      </c>
      <c r="Z7486" s="1">
        <v>0.81990393518518523</v>
      </c>
      <c r="AA7486" t="s">
        <v>13711</v>
      </c>
      <c r="AB7486">
        <v>1.9E-2</v>
      </c>
      <c r="AC7486">
        <v>-0.02</v>
      </c>
      <c r="AD7486">
        <v>6.64</v>
      </c>
      <c r="AE7486" t="s">
        <v>3139</v>
      </c>
    </row>
    <row r="7487" spans="1:32" x14ac:dyDescent="0.2">
      <c r="A7487">
        <v>7486</v>
      </c>
      <c r="C7487">
        <v>185936</v>
      </c>
      <c r="D7487">
        <v>105132</v>
      </c>
      <c r="E7487" t="s">
        <v>3860</v>
      </c>
      <c r="F7487">
        <v>19</v>
      </c>
      <c r="G7487">
        <v>41</v>
      </c>
      <c r="H7487">
        <v>5.5</v>
      </c>
      <c r="I7487" t="s">
        <v>24</v>
      </c>
      <c r="J7487">
        <v>13</v>
      </c>
      <c r="K7487">
        <v>48</v>
      </c>
      <c r="L7487">
        <v>56</v>
      </c>
      <c r="M7487">
        <v>13</v>
      </c>
      <c r="N7487">
        <v>6.01</v>
      </c>
      <c r="P7487">
        <v>-0.08</v>
      </c>
      <c r="R7487">
        <v>-0.52</v>
      </c>
      <c r="X7487" t="s">
        <v>211</v>
      </c>
      <c r="Y7487">
        <v>7486</v>
      </c>
      <c r="Z7487" s="1">
        <v>0.8202025462962963</v>
      </c>
      <c r="AA7487" t="s">
        <v>13712</v>
      </c>
      <c r="AB7487">
        <v>-2E-3</v>
      </c>
      <c r="AC7487">
        <v>-0.01</v>
      </c>
      <c r="AD7487">
        <v>6.01</v>
      </c>
      <c r="AE7487" t="s">
        <v>211</v>
      </c>
    </row>
    <row r="7488" spans="1:32" x14ac:dyDescent="0.2">
      <c r="A7488">
        <v>7487</v>
      </c>
      <c r="C7488">
        <v>185955</v>
      </c>
      <c r="D7488">
        <v>48697</v>
      </c>
      <c r="F7488">
        <v>19</v>
      </c>
      <c r="G7488">
        <v>39</v>
      </c>
      <c r="H7488">
        <v>34.4</v>
      </c>
      <c r="I7488" t="s">
        <v>24</v>
      </c>
      <c r="J7488">
        <v>45</v>
      </c>
      <c r="K7488">
        <v>57</v>
      </c>
      <c r="L7488">
        <v>29</v>
      </c>
      <c r="M7488">
        <v>45</v>
      </c>
      <c r="N7488">
        <v>6.2</v>
      </c>
      <c r="P7488">
        <v>0.9</v>
      </c>
      <c r="R7488">
        <v>0.55000000000000004</v>
      </c>
      <c r="X7488" t="s">
        <v>3861</v>
      </c>
      <c r="Y7488">
        <v>7487</v>
      </c>
      <c r="Z7488" s="1">
        <v>0.81914814814814818</v>
      </c>
      <c r="AA7488" t="s">
        <v>13713</v>
      </c>
      <c r="AB7488">
        <v>-5.0000000000000001E-3</v>
      </c>
      <c r="AC7488">
        <v>4.5999999999999999E-2</v>
      </c>
      <c r="AD7488">
        <v>6.2</v>
      </c>
      <c r="AE7488" t="s">
        <v>9548</v>
      </c>
      <c r="AF7488" t="s">
        <v>36</v>
      </c>
    </row>
    <row r="7489" spans="1:32" x14ac:dyDescent="0.2">
      <c r="A7489">
        <v>7488</v>
      </c>
      <c r="B7489" t="s">
        <v>3862</v>
      </c>
      <c r="C7489">
        <v>185958</v>
      </c>
      <c r="D7489">
        <v>105133</v>
      </c>
      <c r="F7489">
        <v>19</v>
      </c>
      <c r="G7489">
        <v>41</v>
      </c>
      <c r="H7489">
        <v>2.9</v>
      </c>
      <c r="I7489" t="s">
        <v>24</v>
      </c>
      <c r="J7489">
        <v>17</v>
      </c>
      <c r="K7489">
        <v>28</v>
      </c>
      <c r="L7489">
        <v>34</v>
      </c>
      <c r="M7489">
        <v>17</v>
      </c>
      <c r="N7489">
        <v>4.37</v>
      </c>
      <c r="P7489">
        <v>1.05</v>
      </c>
      <c r="R7489">
        <v>0.89</v>
      </c>
      <c r="T7489">
        <v>0.5</v>
      </c>
      <c r="X7489" t="s">
        <v>5586</v>
      </c>
      <c r="Y7489">
        <v>7488</v>
      </c>
      <c r="Z7489" s="1">
        <v>0.82017245370370373</v>
      </c>
      <c r="AA7489" t="s">
        <v>13714</v>
      </c>
      <c r="AB7489">
        <v>0.01</v>
      </c>
      <c r="AC7489">
        <v>-3.2000000000000001E-2</v>
      </c>
      <c r="AD7489">
        <v>4.37</v>
      </c>
      <c r="AE7489" t="s">
        <v>71</v>
      </c>
      <c r="AF7489" t="s">
        <v>36</v>
      </c>
    </row>
    <row r="7490" spans="1:32" x14ac:dyDescent="0.2">
      <c r="A7490">
        <v>7489</v>
      </c>
      <c r="B7490" t="s">
        <v>3863</v>
      </c>
      <c r="C7490">
        <v>186005</v>
      </c>
      <c r="D7490">
        <v>162915</v>
      </c>
      <c r="F7490">
        <v>19</v>
      </c>
      <c r="G7490">
        <v>42</v>
      </c>
      <c r="H7490">
        <v>31.1</v>
      </c>
      <c r="I7490" t="s">
        <v>26</v>
      </c>
      <c r="J7490">
        <v>16</v>
      </c>
      <c r="K7490">
        <v>7</v>
      </c>
      <c r="L7490">
        <v>26</v>
      </c>
      <c r="M7490">
        <v>-16</v>
      </c>
      <c r="N7490">
        <v>5.0599999999999996</v>
      </c>
      <c r="P7490">
        <v>0.33</v>
      </c>
      <c r="R7490">
        <v>0.09</v>
      </c>
      <c r="X7490" t="s">
        <v>2565</v>
      </c>
      <c r="Y7490">
        <v>7489</v>
      </c>
      <c r="Z7490" s="1">
        <v>0.82119328703703698</v>
      </c>
      <c r="AA7490" t="s">
        <v>13715</v>
      </c>
      <c r="AB7490">
        <v>6.8000000000000005E-2</v>
      </c>
      <c r="AC7490">
        <v>-8.9999999999999993E-3</v>
      </c>
      <c r="AD7490">
        <v>5.0599999999999996</v>
      </c>
      <c r="AE7490" t="s">
        <v>2565</v>
      </c>
    </row>
    <row r="7491" spans="1:32" x14ac:dyDescent="0.2">
      <c r="A7491">
        <v>7490</v>
      </c>
      <c r="C7491">
        <v>186021</v>
      </c>
      <c r="D7491">
        <v>87569</v>
      </c>
      <c r="F7491">
        <v>19</v>
      </c>
      <c r="G7491">
        <v>41</v>
      </c>
      <c r="H7491">
        <v>14.9</v>
      </c>
      <c r="I7491" t="s">
        <v>24</v>
      </c>
      <c r="J7491">
        <v>22</v>
      </c>
      <c r="K7491">
        <v>27</v>
      </c>
      <c r="L7491">
        <v>10</v>
      </c>
      <c r="M7491">
        <v>22</v>
      </c>
      <c r="N7491">
        <v>6.36</v>
      </c>
      <c r="P7491">
        <v>1.53</v>
      </c>
      <c r="X7491" t="s">
        <v>3864</v>
      </c>
      <c r="Y7491">
        <v>7490</v>
      </c>
      <c r="Z7491" s="1">
        <v>0.82031134259259264</v>
      </c>
      <c r="AA7491" t="s">
        <v>13716</v>
      </c>
      <c r="AB7491">
        <v>2.5000000000000001E-2</v>
      </c>
      <c r="AC7491">
        <v>-4.0000000000000001E-3</v>
      </c>
      <c r="AD7491">
        <v>6.36</v>
      </c>
      <c r="AE7491" t="s">
        <v>3864</v>
      </c>
    </row>
    <row r="7492" spans="1:32" x14ac:dyDescent="0.2">
      <c r="A7492">
        <v>7491</v>
      </c>
      <c r="C7492">
        <v>186042</v>
      </c>
      <c r="D7492">
        <v>211506</v>
      </c>
      <c r="F7492">
        <v>19</v>
      </c>
      <c r="G7492">
        <v>43</v>
      </c>
      <c r="H7492">
        <v>37.6</v>
      </c>
      <c r="I7492" t="s">
        <v>26</v>
      </c>
      <c r="J7492">
        <v>37</v>
      </c>
      <c r="K7492">
        <v>32</v>
      </c>
      <c r="L7492">
        <v>20</v>
      </c>
      <c r="M7492">
        <v>-37</v>
      </c>
      <c r="N7492">
        <v>6.16</v>
      </c>
      <c r="P7492">
        <v>0.01</v>
      </c>
      <c r="X7492" t="s">
        <v>1652</v>
      </c>
      <c r="Y7492">
        <v>7491</v>
      </c>
      <c r="Z7492" s="1">
        <v>0.8219629629629629</v>
      </c>
      <c r="AA7492" t="s">
        <v>13717</v>
      </c>
      <c r="AB7492">
        <v>6.0000000000000001E-3</v>
      </c>
      <c r="AC7492">
        <v>-1.9E-2</v>
      </c>
      <c r="AD7492">
        <v>6.16</v>
      </c>
      <c r="AE7492" t="s">
        <v>1652</v>
      </c>
    </row>
    <row r="7493" spans="1:32" x14ac:dyDescent="0.2">
      <c r="A7493">
        <v>7492</v>
      </c>
      <c r="C7493">
        <v>186121</v>
      </c>
      <c r="D7493">
        <v>48714</v>
      </c>
      <c r="F7493">
        <v>19</v>
      </c>
      <c r="G7493">
        <v>40</v>
      </c>
      <c r="H7493">
        <v>41.2</v>
      </c>
      <c r="I7493" t="s">
        <v>24</v>
      </c>
      <c r="J7493">
        <v>43</v>
      </c>
      <c r="K7493">
        <v>4</v>
      </c>
      <c r="L7493">
        <v>40</v>
      </c>
      <c r="M7493">
        <v>43</v>
      </c>
      <c r="N7493">
        <v>6.16</v>
      </c>
      <c r="P7493">
        <v>1.56</v>
      </c>
      <c r="R7493">
        <v>1.42</v>
      </c>
      <c r="T7493">
        <v>1.01</v>
      </c>
      <c r="U7493" t="s">
        <v>93</v>
      </c>
      <c r="X7493" t="s">
        <v>353</v>
      </c>
      <c r="Y7493">
        <v>7492</v>
      </c>
      <c r="Z7493" s="1">
        <v>0.81992129629629629</v>
      </c>
      <c r="AA7493" t="s">
        <v>13718</v>
      </c>
      <c r="AB7493">
        <v>1.2E-2</v>
      </c>
      <c r="AC7493">
        <v>-6.0000000000000001E-3</v>
      </c>
      <c r="AD7493">
        <v>6.16</v>
      </c>
      <c r="AE7493" t="s">
        <v>353</v>
      </c>
    </row>
    <row r="7494" spans="1:32" x14ac:dyDescent="0.2">
      <c r="A7494">
        <v>7493</v>
      </c>
      <c r="B7494" t="s">
        <v>3865</v>
      </c>
      <c r="C7494">
        <v>186122</v>
      </c>
      <c r="D7494">
        <v>105156</v>
      </c>
      <c r="F7494">
        <v>19</v>
      </c>
      <c r="G7494">
        <v>42</v>
      </c>
      <c r="H7494">
        <v>12.8</v>
      </c>
      <c r="I7494" t="s">
        <v>24</v>
      </c>
      <c r="J7494">
        <v>12</v>
      </c>
      <c r="K7494">
        <v>11</v>
      </c>
      <c r="L7494">
        <v>36</v>
      </c>
      <c r="M7494">
        <v>12</v>
      </c>
      <c r="N7494">
        <v>6.34</v>
      </c>
      <c r="P7494">
        <v>-0.03</v>
      </c>
      <c r="R7494">
        <v>-0.41</v>
      </c>
      <c r="X7494" t="s">
        <v>567</v>
      </c>
      <c r="Y7494">
        <v>7493</v>
      </c>
      <c r="Z7494" s="1">
        <v>0.82098148148148153</v>
      </c>
      <c r="AA7494" t="s">
        <v>13719</v>
      </c>
      <c r="AB7494">
        <v>-2E-3</v>
      </c>
      <c r="AC7494">
        <v>-4.0000000000000001E-3</v>
      </c>
      <c r="AD7494">
        <v>6.34</v>
      </c>
      <c r="AE7494" t="s">
        <v>39</v>
      </c>
      <c r="AF7494" t="s">
        <v>36</v>
      </c>
    </row>
    <row r="7495" spans="1:32" x14ac:dyDescent="0.2">
      <c r="A7495">
        <v>7494</v>
      </c>
      <c r="C7495">
        <v>186154</v>
      </c>
      <c r="D7495">
        <v>258844</v>
      </c>
      <c r="F7495">
        <v>19</v>
      </c>
      <c r="G7495">
        <v>56</v>
      </c>
      <c r="H7495">
        <v>1.5</v>
      </c>
      <c r="I7495" t="s">
        <v>26</v>
      </c>
      <c r="J7495">
        <v>81</v>
      </c>
      <c r="K7495">
        <v>20</v>
      </c>
      <c r="L7495">
        <v>59</v>
      </c>
      <c r="M7495">
        <v>-81</v>
      </c>
      <c r="N7495">
        <v>6.39</v>
      </c>
      <c r="P7495">
        <v>1.4</v>
      </c>
      <c r="R7495">
        <v>1.68</v>
      </c>
      <c r="X7495" t="s">
        <v>2314</v>
      </c>
      <c r="Y7495">
        <v>7494</v>
      </c>
      <c r="Z7495" s="1">
        <v>0.83057291666666666</v>
      </c>
      <c r="AA7495" t="s">
        <v>13720</v>
      </c>
      <c r="AB7495">
        <v>8.9999999999999993E-3</v>
      </c>
      <c r="AC7495">
        <v>-1E-3</v>
      </c>
      <c r="AD7495">
        <v>6.39</v>
      </c>
      <c r="AE7495" t="s">
        <v>6913</v>
      </c>
      <c r="AF7495" t="s">
        <v>36</v>
      </c>
    </row>
    <row r="7496" spans="1:32" x14ac:dyDescent="0.2">
      <c r="A7496">
        <v>7495</v>
      </c>
      <c r="C7496">
        <v>186155</v>
      </c>
      <c r="D7496">
        <v>48718</v>
      </c>
      <c r="E7496">
        <v>12300</v>
      </c>
      <c r="F7496">
        <v>19</v>
      </c>
      <c r="G7496">
        <v>40</v>
      </c>
      <c r="H7496">
        <v>50.2</v>
      </c>
      <c r="I7496" t="s">
        <v>24</v>
      </c>
      <c r="J7496">
        <v>45</v>
      </c>
      <c r="K7496">
        <v>31</v>
      </c>
      <c r="L7496">
        <v>30</v>
      </c>
      <c r="M7496">
        <v>45</v>
      </c>
      <c r="N7496">
        <v>5.0599999999999996</v>
      </c>
      <c r="P7496">
        <v>0.4</v>
      </c>
      <c r="R7496">
        <v>0.15</v>
      </c>
      <c r="X7496" t="s">
        <v>1499</v>
      </c>
      <c r="Y7496">
        <v>7495</v>
      </c>
      <c r="Z7496" s="1">
        <v>0.82002546296296297</v>
      </c>
      <c r="AA7496" t="s">
        <v>13721</v>
      </c>
      <c r="AB7496">
        <v>8.5999999999999993E-2</v>
      </c>
      <c r="AC7496">
        <v>0.127</v>
      </c>
      <c r="AD7496">
        <v>5.0599999999999996</v>
      </c>
      <c r="AE7496" t="s">
        <v>8484</v>
      </c>
      <c r="AF7496" t="s">
        <v>36</v>
      </c>
    </row>
    <row r="7497" spans="1:32" x14ac:dyDescent="0.2">
      <c r="A7497">
        <v>7496</v>
      </c>
      <c r="C7497">
        <v>186185</v>
      </c>
      <c r="D7497">
        <v>162931</v>
      </c>
      <c r="F7497">
        <v>19</v>
      </c>
      <c r="G7497">
        <v>43</v>
      </c>
      <c r="H7497">
        <v>33.5</v>
      </c>
      <c r="I7497" t="s">
        <v>26</v>
      </c>
      <c r="J7497">
        <v>15</v>
      </c>
      <c r="K7497">
        <v>28</v>
      </c>
      <c r="L7497">
        <v>12</v>
      </c>
      <c r="M7497">
        <v>-15</v>
      </c>
      <c r="N7497">
        <v>5.49</v>
      </c>
      <c r="P7497">
        <v>0.46</v>
      </c>
      <c r="R7497">
        <v>0.02</v>
      </c>
      <c r="X7497" t="s">
        <v>201</v>
      </c>
      <c r="Y7497">
        <v>7496</v>
      </c>
      <c r="Z7497" s="1">
        <v>0.82191550925925927</v>
      </c>
      <c r="AA7497" t="s">
        <v>13722</v>
      </c>
      <c r="AB7497">
        <v>0.154</v>
      </c>
      <c r="AC7497">
        <v>-0.18</v>
      </c>
      <c r="AD7497">
        <v>5.49</v>
      </c>
      <c r="AE7497" t="s">
        <v>201</v>
      </c>
    </row>
    <row r="7498" spans="1:32" x14ac:dyDescent="0.2">
      <c r="A7498">
        <v>7497</v>
      </c>
      <c r="B7498" t="s">
        <v>3866</v>
      </c>
      <c r="C7498">
        <v>186203</v>
      </c>
      <c r="D7498">
        <v>105168</v>
      </c>
      <c r="E7498">
        <v>12325</v>
      </c>
      <c r="F7498">
        <v>19</v>
      </c>
      <c r="G7498">
        <v>42</v>
      </c>
      <c r="H7498">
        <v>34</v>
      </c>
      <c r="I7498" t="s">
        <v>24</v>
      </c>
      <c r="J7498">
        <v>11</v>
      </c>
      <c r="K7498">
        <v>49</v>
      </c>
      <c r="L7498">
        <v>36</v>
      </c>
      <c r="M7498">
        <v>11</v>
      </c>
      <c r="N7498">
        <v>5.27</v>
      </c>
      <c r="P7498">
        <v>0.56999999999999995</v>
      </c>
      <c r="R7498">
        <v>-0.04</v>
      </c>
      <c r="X7498" t="s">
        <v>3867</v>
      </c>
      <c r="Y7498">
        <v>7497</v>
      </c>
      <c r="Z7498" s="1">
        <v>0.82122685185185185</v>
      </c>
      <c r="AA7498" t="s">
        <v>13723</v>
      </c>
      <c r="AB7498">
        <v>-1E-3</v>
      </c>
      <c r="AC7498">
        <v>-7.0000000000000001E-3</v>
      </c>
      <c r="AD7498">
        <v>5.27</v>
      </c>
      <c r="AE7498" t="s">
        <v>13724</v>
      </c>
      <c r="AF7498" t="s">
        <v>36</v>
      </c>
    </row>
    <row r="7499" spans="1:32" x14ac:dyDescent="0.2">
      <c r="A7499">
        <v>7498</v>
      </c>
      <c r="C7499">
        <v>186219</v>
      </c>
      <c r="D7499">
        <v>257736</v>
      </c>
      <c r="F7499">
        <v>19</v>
      </c>
      <c r="G7499">
        <v>49</v>
      </c>
      <c r="H7499">
        <v>25.3</v>
      </c>
      <c r="I7499" t="s">
        <v>26</v>
      </c>
      <c r="J7499">
        <v>72</v>
      </c>
      <c r="K7499">
        <v>30</v>
      </c>
      <c r="L7499">
        <v>12</v>
      </c>
      <c r="M7499">
        <v>-72</v>
      </c>
      <c r="N7499">
        <v>5.41</v>
      </c>
      <c r="P7499">
        <v>0.22</v>
      </c>
      <c r="R7499">
        <v>0.11</v>
      </c>
      <c r="T7499">
        <v>0.13</v>
      </c>
      <c r="U7499" t="s">
        <v>183</v>
      </c>
      <c r="X7499" t="s">
        <v>202</v>
      </c>
      <c r="Y7499">
        <v>7498</v>
      </c>
      <c r="Z7499" s="1">
        <v>0.82598726851851856</v>
      </c>
      <c r="AA7499" t="s">
        <v>13725</v>
      </c>
      <c r="AB7499">
        <v>0</v>
      </c>
      <c r="AC7499">
        <v>1.7000000000000001E-2</v>
      </c>
      <c r="AD7499">
        <v>5.41</v>
      </c>
      <c r="AE7499" t="s">
        <v>202</v>
      </c>
    </row>
    <row r="7500" spans="1:32" x14ac:dyDescent="0.2">
      <c r="A7500">
        <v>7499</v>
      </c>
      <c r="C7500">
        <v>186307</v>
      </c>
      <c r="D7500">
        <v>48737</v>
      </c>
      <c r="F7500">
        <v>19</v>
      </c>
      <c r="G7500">
        <v>41</v>
      </c>
      <c r="H7500">
        <v>57.5</v>
      </c>
      <c r="I7500" t="s">
        <v>24</v>
      </c>
      <c r="J7500">
        <v>40</v>
      </c>
      <c r="K7500">
        <v>15</v>
      </c>
      <c r="L7500">
        <v>14</v>
      </c>
      <c r="M7500">
        <v>40</v>
      </c>
      <c r="N7500">
        <v>6.23</v>
      </c>
      <c r="P7500">
        <v>0.18</v>
      </c>
      <c r="R7500">
        <v>0.05</v>
      </c>
      <c r="X7500" t="s">
        <v>605</v>
      </c>
      <c r="Y7500">
        <v>7499</v>
      </c>
      <c r="Z7500" s="1">
        <v>0.8208043981481481</v>
      </c>
      <c r="AA7500" t="s">
        <v>13726</v>
      </c>
      <c r="AB7500">
        <v>-2.5000000000000001E-2</v>
      </c>
      <c r="AC7500">
        <v>2.5999999999999999E-2</v>
      </c>
      <c r="AD7500">
        <v>6.23</v>
      </c>
      <c r="AE7500" t="s">
        <v>605</v>
      </c>
    </row>
    <row r="7501" spans="1:32" x14ac:dyDescent="0.2">
      <c r="A7501">
        <v>7500</v>
      </c>
      <c r="C7501">
        <v>186340</v>
      </c>
      <c r="D7501">
        <v>18461</v>
      </c>
      <c r="F7501">
        <v>19</v>
      </c>
      <c r="G7501">
        <v>40</v>
      </c>
      <c r="H7501">
        <v>13</v>
      </c>
      <c r="I7501" t="s">
        <v>24</v>
      </c>
      <c r="J7501">
        <v>60</v>
      </c>
      <c r="K7501">
        <v>30</v>
      </c>
      <c r="L7501">
        <v>26</v>
      </c>
      <c r="M7501">
        <v>60</v>
      </c>
      <c r="N7501">
        <v>6.51</v>
      </c>
      <c r="P7501">
        <v>0.22</v>
      </c>
      <c r="Q7501" t="s">
        <v>2818</v>
      </c>
      <c r="X7501" t="s">
        <v>249</v>
      </c>
      <c r="Y7501">
        <v>7500</v>
      </c>
      <c r="Z7501" s="1">
        <v>0.81959490740740737</v>
      </c>
      <c r="AA7501" t="s">
        <v>13727</v>
      </c>
      <c r="AB7501">
        <v>-8.0000000000000002E-3</v>
      </c>
      <c r="AC7501">
        <v>-5.0000000000000001E-3</v>
      </c>
      <c r="AD7501">
        <v>6.51</v>
      </c>
      <c r="AE7501" t="s">
        <v>249</v>
      </c>
    </row>
    <row r="7502" spans="1:32" x14ac:dyDescent="0.2">
      <c r="A7502">
        <v>7501</v>
      </c>
      <c r="C7502">
        <v>186357</v>
      </c>
      <c r="D7502">
        <v>87612</v>
      </c>
      <c r="E7502" t="s">
        <v>3868</v>
      </c>
      <c r="F7502">
        <v>19</v>
      </c>
      <c r="G7502">
        <v>42</v>
      </c>
      <c r="H7502">
        <v>49.1</v>
      </c>
      <c r="I7502" t="s">
        <v>24</v>
      </c>
      <c r="J7502">
        <v>29</v>
      </c>
      <c r="K7502">
        <v>19</v>
      </c>
      <c r="L7502">
        <v>54</v>
      </c>
      <c r="M7502">
        <v>29</v>
      </c>
      <c r="N7502">
        <v>6.49</v>
      </c>
      <c r="P7502">
        <v>0.33</v>
      </c>
      <c r="R7502">
        <v>0.28000000000000003</v>
      </c>
      <c r="X7502" t="s">
        <v>2565</v>
      </c>
      <c r="Y7502">
        <v>7501</v>
      </c>
      <c r="Z7502" s="1">
        <v>0.82140162037037034</v>
      </c>
      <c r="AA7502" t="s">
        <v>13728</v>
      </c>
      <c r="AB7502">
        <v>6.0999999999999999E-2</v>
      </c>
      <c r="AC7502">
        <v>4.7E-2</v>
      </c>
      <c r="AD7502">
        <v>6.49</v>
      </c>
      <c r="AE7502" t="s">
        <v>2565</v>
      </c>
    </row>
    <row r="7503" spans="1:32" x14ac:dyDescent="0.2">
      <c r="A7503">
        <v>7502</v>
      </c>
      <c r="C7503">
        <v>186377</v>
      </c>
      <c r="D7503">
        <v>68730</v>
      </c>
      <c r="F7503">
        <v>19</v>
      </c>
      <c r="G7503">
        <v>42</v>
      </c>
      <c r="H7503">
        <v>44.6</v>
      </c>
      <c r="I7503" t="s">
        <v>24</v>
      </c>
      <c r="J7503">
        <v>32</v>
      </c>
      <c r="K7503">
        <v>25</v>
      </c>
      <c r="L7503">
        <v>36</v>
      </c>
      <c r="M7503">
        <v>32</v>
      </c>
      <c r="N7503">
        <v>5.94</v>
      </c>
      <c r="P7503">
        <v>0.11</v>
      </c>
      <c r="R7503">
        <v>0.14000000000000001</v>
      </c>
      <c r="X7503" t="s">
        <v>606</v>
      </c>
      <c r="Y7503">
        <v>7502</v>
      </c>
      <c r="Z7503" s="1">
        <v>0.82134953703703706</v>
      </c>
      <c r="AA7503" t="s">
        <v>13729</v>
      </c>
      <c r="AB7503">
        <v>4.0000000000000001E-3</v>
      </c>
      <c r="AC7503">
        <v>3.0000000000000001E-3</v>
      </c>
      <c r="AD7503">
        <v>5.94</v>
      </c>
      <c r="AE7503" t="s">
        <v>606</v>
      </c>
    </row>
    <row r="7504" spans="1:32" x14ac:dyDescent="0.2">
      <c r="A7504">
        <v>7503</v>
      </c>
      <c r="B7504" t="s">
        <v>3869</v>
      </c>
      <c r="C7504">
        <v>186408</v>
      </c>
      <c r="D7504">
        <v>31898</v>
      </c>
      <c r="F7504">
        <v>19</v>
      </c>
      <c r="G7504">
        <v>41</v>
      </c>
      <c r="H7504">
        <v>48.9</v>
      </c>
      <c r="I7504" t="s">
        <v>24</v>
      </c>
      <c r="J7504">
        <v>50</v>
      </c>
      <c r="K7504">
        <v>31</v>
      </c>
      <c r="L7504">
        <v>31</v>
      </c>
      <c r="M7504">
        <v>50</v>
      </c>
      <c r="N7504">
        <v>5.96</v>
      </c>
      <c r="P7504">
        <v>0.64</v>
      </c>
      <c r="R7504">
        <v>0.19</v>
      </c>
      <c r="T7504">
        <v>0.33</v>
      </c>
      <c r="X7504" t="s">
        <v>1174</v>
      </c>
      <c r="Y7504">
        <v>7503</v>
      </c>
      <c r="Z7504" s="1">
        <v>0.82070486111111107</v>
      </c>
      <c r="AA7504" t="s">
        <v>13730</v>
      </c>
      <c r="AB7504">
        <v>-0.14899999999999999</v>
      </c>
      <c r="AC7504">
        <v>-0.153</v>
      </c>
      <c r="AD7504">
        <v>5.96</v>
      </c>
      <c r="AE7504" t="s">
        <v>532</v>
      </c>
    </row>
    <row r="7505" spans="1:32" x14ac:dyDescent="0.2">
      <c r="A7505">
        <v>7504</v>
      </c>
      <c r="C7505">
        <v>186427</v>
      </c>
      <c r="D7505">
        <v>31899</v>
      </c>
      <c r="F7505">
        <v>19</v>
      </c>
      <c r="G7505">
        <v>41</v>
      </c>
      <c r="H7505">
        <v>52</v>
      </c>
      <c r="I7505" t="s">
        <v>24</v>
      </c>
      <c r="J7505">
        <v>50</v>
      </c>
      <c r="K7505">
        <v>31</v>
      </c>
      <c r="L7505">
        <v>3</v>
      </c>
      <c r="M7505">
        <v>50</v>
      </c>
      <c r="N7505">
        <v>6.2</v>
      </c>
      <c r="P7505">
        <v>0.66</v>
      </c>
      <c r="R7505">
        <v>0.2</v>
      </c>
      <c r="T7505">
        <v>0.34</v>
      </c>
      <c r="X7505" t="s">
        <v>2476</v>
      </c>
      <c r="Y7505">
        <v>7504</v>
      </c>
      <c r="Z7505" s="1">
        <v>0.82074074074074066</v>
      </c>
      <c r="AA7505" t="s">
        <v>13731</v>
      </c>
      <c r="AB7505">
        <v>-0.13400000000000001</v>
      </c>
      <c r="AC7505">
        <v>-0.16200000000000001</v>
      </c>
      <c r="AD7505">
        <v>6.2</v>
      </c>
      <c r="AE7505" t="s">
        <v>2476</v>
      </c>
    </row>
    <row r="7506" spans="1:32" x14ac:dyDescent="0.2">
      <c r="A7506">
        <v>7505</v>
      </c>
      <c r="C7506">
        <v>186440</v>
      </c>
      <c r="D7506">
        <v>68744</v>
      </c>
      <c r="F7506">
        <v>19</v>
      </c>
      <c r="G7506">
        <v>43</v>
      </c>
      <c r="H7506">
        <v>9.5</v>
      </c>
      <c r="I7506" t="s">
        <v>24</v>
      </c>
      <c r="J7506">
        <v>30</v>
      </c>
      <c r="K7506">
        <v>40</v>
      </c>
      <c r="L7506">
        <v>43</v>
      </c>
      <c r="M7506">
        <v>30</v>
      </c>
      <c r="N7506">
        <v>6.05</v>
      </c>
      <c r="P7506">
        <v>0</v>
      </c>
      <c r="R7506">
        <v>-0.01</v>
      </c>
      <c r="X7506" t="s">
        <v>89</v>
      </c>
      <c r="Y7506">
        <v>7505</v>
      </c>
      <c r="Z7506" s="1">
        <v>0.82163773148148145</v>
      </c>
      <c r="AA7506" t="s">
        <v>13732</v>
      </c>
      <c r="AB7506">
        <v>-1.2E-2</v>
      </c>
      <c r="AC7506">
        <v>3.7999999999999999E-2</v>
      </c>
      <c r="AD7506">
        <v>6.05</v>
      </c>
      <c r="AE7506" t="s">
        <v>89</v>
      </c>
    </row>
    <row r="7507" spans="1:32" x14ac:dyDescent="0.2">
      <c r="A7507">
        <v>7506</v>
      </c>
      <c r="B7507" t="s">
        <v>3870</v>
      </c>
      <c r="C7507">
        <v>186486</v>
      </c>
      <c r="D7507">
        <v>87633</v>
      </c>
      <c r="F7507">
        <v>19</v>
      </c>
      <c r="G7507">
        <v>43</v>
      </c>
      <c r="H7507">
        <v>42.9</v>
      </c>
      <c r="I7507" t="s">
        <v>24</v>
      </c>
      <c r="J7507">
        <v>25</v>
      </c>
      <c r="K7507">
        <v>46</v>
      </c>
      <c r="L7507">
        <v>19</v>
      </c>
      <c r="M7507">
        <v>25</v>
      </c>
      <c r="N7507">
        <v>5.49</v>
      </c>
      <c r="P7507">
        <v>0.93</v>
      </c>
      <c r="R7507">
        <v>0.67</v>
      </c>
      <c r="T7507">
        <v>0.47</v>
      </c>
      <c r="X7507" t="s">
        <v>71</v>
      </c>
      <c r="Y7507">
        <v>7506</v>
      </c>
      <c r="Z7507" s="1">
        <v>0.8220243055555555</v>
      </c>
      <c r="AA7507" t="s">
        <v>13733</v>
      </c>
      <c r="AB7507">
        <v>1.2E-2</v>
      </c>
      <c r="AC7507">
        <v>1.9E-2</v>
      </c>
      <c r="AD7507">
        <v>5.49</v>
      </c>
      <c r="AE7507" t="s">
        <v>71</v>
      </c>
    </row>
    <row r="7508" spans="1:32" x14ac:dyDescent="0.2">
      <c r="A7508">
        <v>7507</v>
      </c>
      <c r="C7508">
        <v>186500</v>
      </c>
      <c r="D7508">
        <v>211541</v>
      </c>
      <c r="F7508">
        <v>19</v>
      </c>
      <c r="G7508">
        <v>46</v>
      </c>
      <c r="H7508">
        <v>1.2</v>
      </c>
      <c r="I7508" t="s">
        <v>26</v>
      </c>
      <c r="J7508">
        <v>31</v>
      </c>
      <c r="K7508">
        <v>54</v>
      </c>
      <c r="L7508">
        <v>31</v>
      </c>
      <c r="M7508">
        <v>-31</v>
      </c>
      <c r="N7508">
        <v>5.52</v>
      </c>
      <c r="P7508">
        <v>0.02</v>
      </c>
      <c r="X7508" t="s">
        <v>122</v>
      </c>
      <c r="Y7508">
        <v>7507</v>
      </c>
      <c r="Z7508" s="1">
        <v>0.82362499999999994</v>
      </c>
      <c r="AA7508" t="s">
        <v>13734</v>
      </c>
      <c r="AB7508">
        <v>5.0000000000000001E-3</v>
      </c>
      <c r="AC7508">
        <v>-1.7000000000000001E-2</v>
      </c>
      <c r="AD7508">
        <v>5.52</v>
      </c>
      <c r="AE7508" t="s">
        <v>122</v>
      </c>
    </row>
    <row r="7509" spans="1:32" x14ac:dyDescent="0.2">
      <c r="A7509">
        <v>7508</v>
      </c>
      <c r="C7509">
        <v>186518</v>
      </c>
      <c r="D7509">
        <v>87640</v>
      </c>
      <c r="E7509" t="s">
        <v>3871</v>
      </c>
      <c r="F7509">
        <v>19</v>
      </c>
      <c r="G7509">
        <v>43</v>
      </c>
      <c r="H7509">
        <v>55.9</v>
      </c>
      <c r="I7509" t="s">
        <v>24</v>
      </c>
      <c r="J7509">
        <v>27</v>
      </c>
      <c r="K7509">
        <v>8</v>
      </c>
      <c r="L7509">
        <v>8</v>
      </c>
      <c r="M7509">
        <v>27</v>
      </c>
      <c r="N7509">
        <v>6.28</v>
      </c>
      <c r="P7509">
        <v>1.1000000000000001</v>
      </c>
      <c r="X7509" t="s">
        <v>3872</v>
      </c>
      <c r="Y7509">
        <v>7508</v>
      </c>
      <c r="Z7509" s="1">
        <v>0.82217476851851856</v>
      </c>
      <c r="AA7509" t="s">
        <v>13735</v>
      </c>
      <c r="AB7509">
        <v>-8.9999999999999993E-3</v>
      </c>
      <c r="AC7509">
        <v>4.0000000000000001E-3</v>
      </c>
      <c r="AD7509">
        <v>6.28</v>
      </c>
      <c r="AE7509" t="s">
        <v>13736</v>
      </c>
      <c r="AF7509" t="s">
        <v>36</v>
      </c>
    </row>
    <row r="7510" spans="1:32" x14ac:dyDescent="0.2">
      <c r="A7510">
        <v>7509</v>
      </c>
      <c r="C7510">
        <v>186532</v>
      </c>
      <c r="D7510">
        <v>31906</v>
      </c>
      <c r="E7510" t="s">
        <v>3873</v>
      </c>
      <c r="F7510">
        <v>19</v>
      </c>
      <c r="G7510">
        <v>42</v>
      </c>
      <c r="H7510">
        <v>4.0999999999999996</v>
      </c>
      <c r="I7510" t="s">
        <v>24</v>
      </c>
      <c r="J7510">
        <v>55</v>
      </c>
      <c r="K7510">
        <v>27</v>
      </c>
      <c r="L7510">
        <v>48</v>
      </c>
      <c r="M7510">
        <v>55</v>
      </c>
      <c r="N7510">
        <v>6.48</v>
      </c>
      <c r="P7510">
        <v>1.61</v>
      </c>
      <c r="X7510" t="s">
        <v>3874</v>
      </c>
      <c r="Y7510">
        <v>7509</v>
      </c>
      <c r="Z7510" s="1">
        <v>0.82088078703703704</v>
      </c>
      <c r="AA7510" t="s">
        <v>13737</v>
      </c>
      <c r="AB7510">
        <v>1.2999999999999999E-2</v>
      </c>
      <c r="AC7510">
        <v>-3.9E-2</v>
      </c>
      <c r="AD7510">
        <v>6.48</v>
      </c>
      <c r="AE7510" t="s">
        <v>2821</v>
      </c>
    </row>
    <row r="7511" spans="1:32" x14ac:dyDescent="0.2">
      <c r="A7511">
        <v>7510</v>
      </c>
      <c r="B7511" t="s">
        <v>3875</v>
      </c>
      <c r="C7511">
        <v>186543</v>
      </c>
      <c r="D7511">
        <v>246271</v>
      </c>
      <c r="F7511">
        <v>19</v>
      </c>
      <c r="G7511">
        <v>48</v>
      </c>
      <c r="H7511">
        <v>1.2</v>
      </c>
      <c r="I7511" t="s">
        <v>26</v>
      </c>
      <c r="J7511">
        <v>56</v>
      </c>
      <c r="K7511">
        <v>21</v>
      </c>
      <c r="L7511">
        <v>45</v>
      </c>
      <c r="M7511">
        <v>-56</v>
      </c>
      <c r="N7511">
        <v>5.35</v>
      </c>
      <c r="P7511">
        <v>0.2</v>
      </c>
      <c r="X7511" t="s">
        <v>2888</v>
      </c>
      <c r="Y7511">
        <v>7510</v>
      </c>
      <c r="Z7511" s="1">
        <v>0.82501388888888894</v>
      </c>
      <c r="AA7511" t="s">
        <v>13738</v>
      </c>
      <c r="AB7511">
        <v>8.7999999999999995E-2</v>
      </c>
      <c r="AC7511">
        <v>-0.13700000000000001</v>
      </c>
      <c r="AD7511">
        <v>5.35</v>
      </c>
      <c r="AE7511" t="s">
        <v>170</v>
      </c>
      <c r="AF7511" t="s">
        <v>36</v>
      </c>
    </row>
    <row r="7512" spans="1:32" x14ac:dyDescent="0.2">
      <c r="A7512">
        <v>7511</v>
      </c>
      <c r="B7512" t="s">
        <v>3876</v>
      </c>
      <c r="C7512">
        <v>186547</v>
      </c>
      <c r="D7512">
        <v>105199</v>
      </c>
      <c r="F7512">
        <v>19</v>
      </c>
      <c r="G7512">
        <v>44</v>
      </c>
      <c r="H7512">
        <v>34.1</v>
      </c>
      <c r="I7512" t="s">
        <v>24</v>
      </c>
      <c r="J7512">
        <v>13</v>
      </c>
      <c r="K7512">
        <v>18</v>
      </c>
      <c r="L7512">
        <v>10</v>
      </c>
      <c r="M7512">
        <v>13</v>
      </c>
      <c r="N7512">
        <v>6.26</v>
      </c>
      <c r="P7512">
        <v>-0.03</v>
      </c>
      <c r="R7512">
        <v>-0.21</v>
      </c>
      <c r="X7512" t="s">
        <v>2361</v>
      </c>
      <c r="Y7512">
        <v>7511</v>
      </c>
      <c r="Z7512" s="1">
        <v>0.8226168981481482</v>
      </c>
      <c r="AA7512" t="s">
        <v>13739</v>
      </c>
      <c r="AB7512">
        <v>-7.0000000000000001E-3</v>
      </c>
      <c r="AC7512">
        <v>-6.0000000000000001E-3</v>
      </c>
      <c r="AD7512">
        <v>6.26</v>
      </c>
      <c r="AE7512" t="s">
        <v>39</v>
      </c>
      <c r="AF7512" t="s">
        <v>36</v>
      </c>
    </row>
    <row r="7513" spans="1:32" x14ac:dyDescent="0.2">
      <c r="A7513">
        <v>7512</v>
      </c>
      <c r="C7513">
        <v>186568</v>
      </c>
      <c r="D7513">
        <v>68764</v>
      </c>
      <c r="F7513">
        <v>19</v>
      </c>
      <c r="G7513">
        <v>43</v>
      </c>
      <c r="H7513">
        <v>51.4</v>
      </c>
      <c r="I7513" t="s">
        <v>24</v>
      </c>
      <c r="J7513">
        <v>34</v>
      </c>
      <c r="K7513">
        <v>9</v>
      </c>
      <c r="L7513">
        <v>45</v>
      </c>
      <c r="M7513">
        <v>34</v>
      </c>
      <c r="N7513">
        <v>6.05</v>
      </c>
      <c r="P7513">
        <v>-0.06</v>
      </c>
      <c r="R7513">
        <v>-0.3</v>
      </c>
      <c r="X7513" t="s">
        <v>111</v>
      </c>
      <c r="Y7513">
        <v>7512</v>
      </c>
      <c r="Z7513" s="1">
        <v>0.82212268518518516</v>
      </c>
      <c r="AA7513" t="s">
        <v>13740</v>
      </c>
      <c r="AB7513">
        <v>-2E-3</v>
      </c>
      <c r="AC7513">
        <v>3.0000000000000001E-3</v>
      </c>
      <c r="AD7513">
        <v>6.05</v>
      </c>
      <c r="AE7513" t="s">
        <v>111</v>
      </c>
    </row>
    <row r="7514" spans="1:32" x14ac:dyDescent="0.2">
      <c r="A7514">
        <v>7513</v>
      </c>
      <c r="C7514">
        <v>186584</v>
      </c>
      <c r="D7514">
        <v>254658</v>
      </c>
      <c r="F7514">
        <v>19</v>
      </c>
      <c r="G7514">
        <v>49</v>
      </c>
      <c r="H7514">
        <v>53.3</v>
      </c>
      <c r="I7514" t="s">
        <v>26</v>
      </c>
      <c r="J7514">
        <v>66</v>
      </c>
      <c r="K7514">
        <v>48</v>
      </c>
      <c r="L7514">
        <v>46</v>
      </c>
      <c r="M7514">
        <v>-66</v>
      </c>
      <c r="N7514">
        <v>6.45</v>
      </c>
      <c r="P7514">
        <v>1.48</v>
      </c>
      <c r="R7514">
        <v>1.72</v>
      </c>
      <c r="X7514" t="s">
        <v>172</v>
      </c>
      <c r="Y7514">
        <v>7513</v>
      </c>
      <c r="Z7514" s="1">
        <v>0.82631134259259253</v>
      </c>
      <c r="AA7514" t="s">
        <v>13741</v>
      </c>
      <c r="AB7514">
        <v>-1.2E-2</v>
      </c>
      <c r="AC7514">
        <v>1.6E-2</v>
      </c>
      <c r="AD7514">
        <v>6.45</v>
      </c>
      <c r="AE7514" t="s">
        <v>172</v>
      </c>
    </row>
    <row r="7515" spans="1:32" x14ac:dyDescent="0.2">
      <c r="A7515">
        <v>7514</v>
      </c>
      <c r="C7515">
        <v>186619</v>
      </c>
      <c r="D7515">
        <v>48771</v>
      </c>
      <c r="F7515">
        <v>19</v>
      </c>
      <c r="G7515">
        <v>43</v>
      </c>
      <c r="H7515">
        <v>45</v>
      </c>
      <c r="I7515" t="s">
        <v>24</v>
      </c>
      <c r="J7515">
        <v>41</v>
      </c>
      <c r="K7515">
        <v>46</v>
      </c>
      <c r="L7515">
        <v>23</v>
      </c>
      <c r="M7515">
        <v>41</v>
      </c>
      <c r="N7515">
        <v>5.84</v>
      </c>
      <c r="P7515">
        <v>1.57</v>
      </c>
      <c r="R7515">
        <v>1.99</v>
      </c>
      <c r="X7515" t="s">
        <v>1631</v>
      </c>
      <c r="Y7515">
        <v>7514</v>
      </c>
      <c r="Z7515" s="1">
        <v>0.82204861111111116</v>
      </c>
      <c r="AA7515" t="s">
        <v>13742</v>
      </c>
      <c r="AB7515">
        <v>1.6E-2</v>
      </c>
      <c r="AC7515">
        <v>0.01</v>
      </c>
      <c r="AD7515">
        <v>5.84</v>
      </c>
      <c r="AE7515" t="s">
        <v>53</v>
      </c>
      <c r="AF7515" t="s">
        <v>36</v>
      </c>
    </row>
    <row r="7516" spans="1:32" x14ac:dyDescent="0.2">
      <c r="A7516">
        <v>7515</v>
      </c>
      <c r="B7516" t="s">
        <v>3877</v>
      </c>
      <c r="C7516">
        <v>186648</v>
      </c>
      <c r="D7516">
        <v>162964</v>
      </c>
      <c r="F7516">
        <v>19</v>
      </c>
      <c r="G7516">
        <v>46</v>
      </c>
      <c r="H7516">
        <v>21.7</v>
      </c>
      <c r="I7516" t="s">
        <v>26</v>
      </c>
      <c r="J7516">
        <v>19</v>
      </c>
      <c r="K7516">
        <v>45</v>
      </c>
      <c r="L7516">
        <v>40</v>
      </c>
      <c r="M7516">
        <v>-19</v>
      </c>
      <c r="N7516">
        <v>4.8600000000000003</v>
      </c>
      <c r="P7516">
        <v>0.93</v>
      </c>
      <c r="R7516">
        <v>0.96</v>
      </c>
      <c r="X7516" t="s">
        <v>45</v>
      </c>
      <c r="Y7516">
        <v>7515</v>
      </c>
      <c r="Z7516" s="1">
        <v>0.82386226851851851</v>
      </c>
      <c r="AA7516" t="s">
        <v>13743</v>
      </c>
      <c r="AB7516">
        <v>-0.129</v>
      </c>
      <c r="AC7516">
        <v>-8.8999999999999996E-2</v>
      </c>
      <c r="AD7516">
        <v>4.8600000000000003</v>
      </c>
      <c r="AE7516" t="s">
        <v>45</v>
      </c>
    </row>
    <row r="7517" spans="1:32" x14ac:dyDescent="0.2">
      <c r="A7517">
        <v>7516</v>
      </c>
      <c r="C7517">
        <v>186660</v>
      </c>
      <c r="D7517">
        <v>143776</v>
      </c>
      <c r="F7517">
        <v>19</v>
      </c>
      <c r="G7517">
        <v>45</v>
      </c>
      <c r="H7517">
        <v>52.2</v>
      </c>
      <c r="I7517" t="s">
        <v>26</v>
      </c>
      <c r="J7517">
        <v>2</v>
      </c>
      <c r="K7517">
        <v>53</v>
      </c>
      <c r="L7517">
        <v>0</v>
      </c>
      <c r="M7517">
        <v>-2</v>
      </c>
      <c r="N7517">
        <v>6.48</v>
      </c>
      <c r="P7517">
        <v>0.05</v>
      </c>
      <c r="R7517">
        <v>-0.54</v>
      </c>
      <c r="X7517" t="s">
        <v>573</v>
      </c>
      <c r="Y7517">
        <v>7516</v>
      </c>
      <c r="Z7517" s="1">
        <v>0.82352083333333326</v>
      </c>
      <c r="AA7517" t="s">
        <v>13744</v>
      </c>
      <c r="AB7517">
        <v>5.0000000000000001E-3</v>
      </c>
      <c r="AC7517">
        <v>-2E-3</v>
      </c>
      <c r="AD7517">
        <v>6.48</v>
      </c>
      <c r="AE7517" t="s">
        <v>573</v>
      </c>
    </row>
    <row r="7518" spans="1:32" x14ac:dyDescent="0.2">
      <c r="A7518">
        <v>7517</v>
      </c>
      <c r="B7518" t="s">
        <v>3878</v>
      </c>
      <c r="C7518">
        <v>186675</v>
      </c>
      <c r="D7518">
        <v>68778</v>
      </c>
      <c r="F7518">
        <v>19</v>
      </c>
      <c r="G7518">
        <v>44</v>
      </c>
      <c r="H7518">
        <v>16.600000000000001</v>
      </c>
      <c r="I7518" t="s">
        <v>24</v>
      </c>
      <c r="J7518">
        <v>37</v>
      </c>
      <c r="K7518">
        <v>21</v>
      </c>
      <c r="L7518">
        <v>16</v>
      </c>
      <c r="M7518">
        <v>37</v>
      </c>
      <c r="N7518">
        <v>4.8899999999999997</v>
      </c>
      <c r="P7518">
        <v>0.95</v>
      </c>
      <c r="R7518">
        <v>0.69</v>
      </c>
      <c r="X7518" t="s">
        <v>3879</v>
      </c>
      <c r="Y7518">
        <v>7517</v>
      </c>
      <c r="Z7518" s="1">
        <v>0.82241435185185185</v>
      </c>
      <c r="AA7518" t="s">
        <v>13745</v>
      </c>
      <c r="AB7518">
        <v>7.4999999999999997E-2</v>
      </c>
      <c r="AC7518">
        <v>3.5000000000000003E-2</v>
      </c>
      <c r="AD7518">
        <v>4.8899999999999997</v>
      </c>
      <c r="AE7518" t="s">
        <v>1068</v>
      </c>
    </row>
    <row r="7519" spans="1:32" x14ac:dyDescent="0.2">
      <c r="A7519">
        <v>7518</v>
      </c>
      <c r="C7519">
        <v>186688</v>
      </c>
      <c r="D7519">
        <v>87659</v>
      </c>
      <c r="E7519" t="s">
        <v>3880</v>
      </c>
      <c r="F7519">
        <v>19</v>
      </c>
      <c r="G7519">
        <v>44</v>
      </c>
      <c r="H7519">
        <v>48.7</v>
      </c>
      <c r="I7519" t="s">
        <v>24</v>
      </c>
      <c r="J7519">
        <v>29</v>
      </c>
      <c r="K7519">
        <v>15</v>
      </c>
      <c r="L7519">
        <v>53</v>
      </c>
      <c r="M7519">
        <v>29</v>
      </c>
      <c r="N7519">
        <v>6.82</v>
      </c>
      <c r="P7519">
        <v>0.64</v>
      </c>
      <c r="R7519">
        <v>0.2</v>
      </c>
      <c r="T7519">
        <v>0.39</v>
      </c>
      <c r="X7519" t="s">
        <v>3881</v>
      </c>
      <c r="Y7519">
        <v>7518</v>
      </c>
      <c r="Z7519" s="1">
        <v>0.82278587962962968</v>
      </c>
      <c r="AA7519" t="s">
        <v>13746</v>
      </c>
      <c r="AB7519">
        <v>1E-3</v>
      </c>
      <c r="AC7519">
        <v>-2E-3</v>
      </c>
      <c r="AD7519">
        <v>6.82</v>
      </c>
      <c r="AE7519" t="s">
        <v>3881</v>
      </c>
    </row>
    <row r="7520" spans="1:32" x14ac:dyDescent="0.2">
      <c r="A7520">
        <v>7519</v>
      </c>
      <c r="B7520" t="s">
        <v>3882</v>
      </c>
      <c r="C7520">
        <v>186689</v>
      </c>
      <c r="D7520">
        <v>125032</v>
      </c>
      <c r="F7520">
        <v>19</v>
      </c>
      <c r="G7520">
        <v>45</v>
      </c>
      <c r="H7520">
        <v>39.9</v>
      </c>
      <c r="I7520" t="s">
        <v>24</v>
      </c>
      <c r="J7520">
        <v>7</v>
      </c>
      <c r="K7520">
        <v>36</v>
      </c>
      <c r="L7520">
        <v>48</v>
      </c>
      <c r="M7520">
        <v>7</v>
      </c>
      <c r="N7520">
        <v>5.91</v>
      </c>
      <c r="P7520">
        <v>0.18</v>
      </c>
      <c r="R7520">
        <v>0.09</v>
      </c>
      <c r="X7520" t="s">
        <v>391</v>
      </c>
      <c r="Y7520">
        <v>7519</v>
      </c>
      <c r="Z7520" s="1">
        <v>0.82337847222222216</v>
      </c>
      <c r="AA7520" t="s">
        <v>13747</v>
      </c>
      <c r="AB7520">
        <v>5.2999999999999999E-2</v>
      </c>
      <c r="AC7520">
        <v>2E-3</v>
      </c>
      <c r="AD7520">
        <v>5.91</v>
      </c>
      <c r="AE7520" t="s">
        <v>391</v>
      </c>
    </row>
    <row r="7521" spans="1:32" x14ac:dyDescent="0.2">
      <c r="A7521">
        <v>7520</v>
      </c>
      <c r="C7521">
        <v>186702</v>
      </c>
      <c r="D7521">
        <v>68783</v>
      </c>
      <c r="E7521">
        <v>12372</v>
      </c>
      <c r="F7521">
        <v>19</v>
      </c>
      <c r="G7521">
        <v>44</v>
      </c>
      <c r="H7521">
        <v>38.200000000000003</v>
      </c>
      <c r="I7521" t="s">
        <v>24</v>
      </c>
      <c r="J7521">
        <v>34</v>
      </c>
      <c r="K7521">
        <v>24</v>
      </c>
      <c r="L7521">
        <v>50</v>
      </c>
      <c r="M7521">
        <v>34</v>
      </c>
      <c r="N7521">
        <v>6.57</v>
      </c>
      <c r="O7521" t="s">
        <v>103</v>
      </c>
      <c r="X7521" t="s">
        <v>419</v>
      </c>
      <c r="Y7521">
        <v>7520</v>
      </c>
      <c r="Z7521" s="1">
        <v>0.82266435185185183</v>
      </c>
      <c r="AA7521" t="s">
        <v>13748</v>
      </c>
      <c r="AB7521">
        <v>4.0000000000000001E-3</v>
      </c>
      <c r="AC7521">
        <v>-8.9999999999999993E-3</v>
      </c>
      <c r="AD7521">
        <v>6.57</v>
      </c>
      <c r="AE7521" t="s">
        <v>419</v>
      </c>
    </row>
    <row r="7522" spans="1:32" x14ac:dyDescent="0.2">
      <c r="A7522">
        <v>7521</v>
      </c>
      <c r="C7522">
        <v>186756</v>
      </c>
      <c r="D7522">
        <v>246277</v>
      </c>
      <c r="F7522">
        <v>19</v>
      </c>
      <c r="G7522">
        <v>48</v>
      </c>
      <c r="H7522">
        <v>55.1</v>
      </c>
      <c r="I7522" t="s">
        <v>26</v>
      </c>
      <c r="J7522">
        <v>52</v>
      </c>
      <c r="K7522">
        <v>53</v>
      </c>
      <c r="L7522">
        <v>17</v>
      </c>
      <c r="M7522">
        <v>-52</v>
      </c>
      <c r="N7522">
        <v>6.25</v>
      </c>
      <c r="P7522">
        <v>1.1299999999999999</v>
      </c>
      <c r="R7522">
        <v>1.1100000000000001</v>
      </c>
      <c r="X7522" t="s">
        <v>45</v>
      </c>
      <c r="Y7522">
        <v>7521</v>
      </c>
      <c r="Z7522" s="1">
        <v>0.82563773148148145</v>
      </c>
      <c r="AA7522" t="s">
        <v>13749</v>
      </c>
      <c r="AB7522">
        <v>8.9999999999999993E-3</v>
      </c>
      <c r="AC7522">
        <v>-0.05</v>
      </c>
      <c r="AD7522">
        <v>6.25</v>
      </c>
      <c r="AE7522" t="s">
        <v>45</v>
      </c>
    </row>
    <row r="7523" spans="1:32" x14ac:dyDescent="0.2">
      <c r="A7523">
        <v>7522</v>
      </c>
      <c r="C7523">
        <v>186760</v>
      </c>
      <c r="D7523">
        <v>31923</v>
      </c>
      <c r="F7523">
        <v>19</v>
      </c>
      <c r="G7523">
        <v>43</v>
      </c>
      <c r="H7523">
        <v>14.6</v>
      </c>
      <c r="I7523" t="s">
        <v>24</v>
      </c>
      <c r="J7523">
        <v>58</v>
      </c>
      <c r="K7523">
        <v>0</v>
      </c>
      <c r="L7523">
        <v>59</v>
      </c>
      <c r="M7523">
        <v>58</v>
      </c>
      <c r="N7523">
        <v>6.22</v>
      </c>
      <c r="P7523">
        <v>0.56000000000000005</v>
      </c>
      <c r="R7523">
        <v>0.06</v>
      </c>
      <c r="X7523" t="s">
        <v>124</v>
      </c>
      <c r="Y7523">
        <v>7522</v>
      </c>
      <c r="Z7523" s="1">
        <v>0.82169675925925922</v>
      </c>
      <c r="AA7523" t="s">
        <v>13750</v>
      </c>
      <c r="AB7523">
        <v>0.13700000000000001</v>
      </c>
      <c r="AC7523">
        <v>-0.06</v>
      </c>
      <c r="AD7523">
        <v>6.22</v>
      </c>
      <c r="AE7523" t="s">
        <v>124</v>
      </c>
    </row>
    <row r="7524" spans="1:32" x14ac:dyDescent="0.2">
      <c r="A7524">
        <v>7523</v>
      </c>
      <c r="C7524">
        <v>186776</v>
      </c>
      <c r="D7524">
        <v>48789</v>
      </c>
      <c r="E7524" t="s">
        <v>3883</v>
      </c>
      <c r="F7524">
        <v>19</v>
      </c>
      <c r="G7524">
        <v>44</v>
      </c>
      <c r="H7524">
        <v>49</v>
      </c>
      <c r="I7524" t="s">
        <v>24</v>
      </c>
      <c r="J7524">
        <v>40</v>
      </c>
      <c r="K7524">
        <v>43</v>
      </c>
      <c r="L7524">
        <v>0</v>
      </c>
      <c r="M7524">
        <v>40</v>
      </c>
      <c r="N7524">
        <v>6.34</v>
      </c>
      <c r="P7524">
        <v>1.64</v>
      </c>
      <c r="R7524">
        <v>1.94</v>
      </c>
      <c r="T7524">
        <v>0.92</v>
      </c>
      <c r="U7524" t="s">
        <v>93</v>
      </c>
      <c r="X7524" t="s">
        <v>3884</v>
      </c>
      <c r="Y7524">
        <v>7523</v>
      </c>
      <c r="Z7524" s="1">
        <v>0.82278935185185187</v>
      </c>
      <c r="AA7524" t="s">
        <v>13751</v>
      </c>
      <c r="AB7524">
        <v>-6.4000000000000001E-2</v>
      </c>
      <c r="AC7524">
        <v>-2.3E-2</v>
      </c>
      <c r="AD7524">
        <v>6.34</v>
      </c>
      <c r="AE7524" t="s">
        <v>8668</v>
      </c>
    </row>
    <row r="7525" spans="1:32" x14ac:dyDescent="0.2">
      <c r="A7525">
        <v>7524</v>
      </c>
      <c r="C7525">
        <v>186786</v>
      </c>
      <c r="D7525">
        <v>254669</v>
      </c>
      <c r="E7525" t="s">
        <v>3885</v>
      </c>
      <c r="F7525">
        <v>19</v>
      </c>
      <c r="G7525">
        <v>51</v>
      </c>
      <c r="H7525">
        <v>1.3</v>
      </c>
      <c r="I7525" t="s">
        <v>26</v>
      </c>
      <c r="J7525">
        <v>65</v>
      </c>
      <c r="K7525">
        <v>36</v>
      </c>
      <c r="L7525">
        <v>18</v>
      </c>
      <c r="M7525">
        <v>-65</v>
      </c>
      <c r="N7525">
        <v>6.05</v>
      </c>
      <c r="P7525">
        <v>0.3</v>
      </c>
      <c r="R7525">
        <v>0.08</v>
      </c>
      <c r="X7525" t="s">
        <v>58</v>
      </c>
      <c r="Y7525">
        <v>7524</v>
      </c>
      <c r="Z7525" s="1">
        <v>0.82709837962962973</v>
      </c>
      <c r="AA7525" t="s">
        <v>13752</v>
      </c>
      <c r="AB7525">
        <v>0.10100000000000001</v>
      </c>
      <c r="AC7525">
        <v>-0.155</v>
      </c>
      <c r="AD7525">
        <v>6.05</v>
      </c>
      <c r="AE7525" t="s">
        <v>171</v>
      </c>
      <c r="AF7525" t="s">
        <v>36</v>
      </c>
    </row>
    <row r="7526" spans="1:32" x14ac:dyDescent="0.2">
      <c r="A7526">
        <v>7525</v>
      </c>
      <c r="B7526" t="s">
        <v>3886</v>
      </c>
      <c r="C7526">
        <v>186791</v>
      </c>
      <c r="D7526">
        <v>105223</v>
      </c>
      <c r="F7526">
        <v>19</v>
      </c>
      <c r="G7526">
        <v>46</v>
      </c>
      <c r="H7526">
        <v>15.6</v>
      </c>
      <c r="I7526" t="s">
        <v>24</v>
      </c>
      <c r="J7526">
        <v>10</v>
      </c>
      <c r="K7526">
        <v>36</v>
      </c>
      <c r="L7526">
        <v>48</v>
      </c>
      <c r="M7526">
        <v>10</v>
      </c>
      <c r="N7526">
        <v>2.72</v>
      </c>
      <c r="P7526">
        <v>1.52</v>
      </c>
      <c r="R7526">
        <v>1.68</v>
      </c>
      <c r="T7526">
        <v>0.75</v>
      </c>
      <c r="X7526" t="s">
        <v>2513</v>
      </c>
      <c r="Y7526">
        <v>7525</v>
      </c>
      <c r="Z7526" s="1">
        <v>0.8237916666666667</v>
      </c>
      <c r="AA7526" t="s">
        <v>13753</v>
      </c>
      <c r="AB7526">
        <v>1.7999999999999999E-2</v>
      </c>
      <c r="AC7526">
        <v>-2E-3</v>
      </c>
      <c r="AD7526">
        <v>2.72</v>
      </c>
      <c r="AE7526" t="s">
        <v>2513</v>
      </c>
    </row>
    <row r="7527" spans="1:32" x14ac:dyDescent="0.2">
      <c r="A7527">
        <v>7526</v>
      </c>
      <c r="C7527">
        <v>186815</v>
      </c>
      <c r="D7527">
        <v>31933</v>
      </c>
      <c r="F7527">
        <v>19</v>
      </c>
      <c r="G7527">
        <v>43</v>
      </c>
      <c r="H7527">
        <v>39.6</v>
      </c>
      <c r="I7527" t="s">
        <v>24</v>
      </c>
      <c r="J7527">
        <v>57</v>
      </c>
      <c r="K7527">
        <v>2</v>
      </c>
      <c r="L7527">
        <v>33</v>
      </c>
      <c r="M7527">
        <v>57</v>
      </c>
      <c r="N7527">
        <v>6.27</v>
      </c>
      <c r="P7527">
        <v>0.88</v>
      </c>
      <c r="X7527" t="s">
        <v>125</v>
      </c>
      <c r="Y7527">
        <v>7526</v>
      </c>
      <c r="Z7527" s="1">
        <v>0.8219861111111112</v>
      </c>
      <c r="AA7527" t="s">
        <v>13754</v>
      </c>
      <c r="AB7527">
        <v>0.01</v>
      </c>
      <c r="AC7527">
        <v>0.02</v>
      </c>
      <c r="AD7527">
        <v>6.27</v>
      </c>
      <c r="AE7527" t="s">
        <v>125</v>
      </c>
    </row>
    <row r="7528" spans="1:32" x14ac:dyDescent="0.2">
      <c r="A7528">
        <v>7527</v>
      </c>
      <c r="C7528">
        <v>186837</v>
      </c>
      <c r="D7528">
        <v>254666</v>
      </c>
      <c r="F7528">
        <v>19</v>
      </c>
      <c r="G7528">
        <v>50</v>
      </c>
      <c r="H7528">
        <v>21.7</v>
      </c>
      <c r="I7528" t="s">
        <v>26</v>
      </c>
      <c r="J7528">
        <v>61</v>
      </c>
      <c r="K7528">
        <v>3</v>
      </c>
      <c r="L7528">
        <v>41</v>
      </c>
      <c r="M7528">
        <v>-61</v>
      </c>
      <c r="N7528">
        <v>6.21</v>
      </c>
      <c r="P7528">
        <v>-0.14000000000000001</v>
      </c>
      <c r="R7528">
        <v>-0.55000000000000004</v>
      </c>
      <c r="X7528" t="s">
        <v>211</v>
      </c>
      <c r="Y7528">
        <v>7527</v>
      </c>
      <c r="Z7528" s="1">
        <v>0.82664004629629628</v>
      </c>
      <c r="AA7528" t="s">
        <v>13755</v>
      </c>
      <c r="AB7528">
        <v>-6.0000000000000001E-3</v>
      </c>
      <c r="AC7528">
        <v>-1E-3</v>
      </c>
      <c r="AD7528">
        <v>6.21</v>
      </c>
      <c r="AE7528" t="s">
        <v>211</v>
      </c>
    </row>
    <row r="7529" spans="1:32" x14ac:dyDescent="0.2">
      <c r="A7529">
        <v>7528</v>
      </c>
      <c r="B7529" t="s">
        <v>3887</v>
      </c>
      <c r="C7529">
        <v>186882</v>
      </c>
      <c r="D7529">
        <v>48796</v>
      </c>
      <c r="E7529" t="s">
        <v>3888</v>
      </c>
      <c r="F7529">
        <v>19</v>
      </c>
      <c r="G7529">
        <v>44</v>
      </c>
      <c r="H7529">
        <v>58.5</v>
      </c>
      <c r="I7529" t="s">
        <v>24</v>
      </c>
      <c r="J7529">
        <v>45</v>
      </c>
      <c r="K7529">
        <v>7</v>
      </c>
      <c r="L7529">
        <v>51</v>
      </c>
      <c r="M7529">
        <v>45</v>
      </c>
      <c r="N7529">
        <v>2.87</v>
      </c>
      <c r="P7529">
        <v>-0.03</v>
      </c>
      <c r="R7529">
        <v>-0.1</v>
      </c>
      <c r="T7529">
        <v>-0.02</v>
      </c>
      <c r="X7529" t="s">
        <v>3889</v>
      </c>
      <c r="Y7529">
        <v>7528</v>
      </c>
      <c r="Z7529" s="1">
        <v>0.82289930555555557</v>
      </c>
      <c r="AA7529" t="s">
        <v>13756</v>
      </c>
      <c r="AB7529">
        <v>5.2999999999999999E-2</v>
      </c>
      <c r="AC7529">
        <v>4.7E-2</v>
      </c>
      <c r="AD7529">
        <v>2.87</v>
      </c>
      <c r="AE7529" t="s">
        <v>5682</v>
      </c>
      <c r="AF7529" t="s">
        <v>36</v>
      </c>
    </row>
    <row r="7530" spans="1:32" x14ac:dyDescent="0.2">
      <c r="A7530">
        <v>7529</v>
      </c>
      <c r="C7530">
        <v>186901</v>
      </c>
      <c r="D7530">
        <v>68805</v>
      </c>
      <c r="F7530">
        <v>19</v>
      </c>
      <c r="G7530">
        <v>45</v>
      </c>
      <c r="H7530">
        <v>39.6</v>
      </c>
      <c r="I7530" t="s">
        <v>24</v>
      </c>
      <c r="J7530">
        <v>36</v>
      </c>
      <c r="K7530">
        <v>5</v>
      </c>
      <c r="L7530">
        <v>28</v>
      </c>
      <c r="M7530">
        <v>36</v>
      </c>
      <c r="N7530">
        <v>6.43</v>
      </c>
      <c r="P7530">
        <v>-0.03</v>
      </c>
      <c r="R7530">
        <v>-0.13</v>
      </c>
      <c r="X7530" t="s">
        <v>3890</v>
      </c>
      <c r="Y7530">
        <v>7529</v>
      </c>
      <c r="Z7530" s="1">
        <v>0.82337499999999997</v>
      </c>
      <c r="AA7530" t="s">
        <v>13757</v>
      </c>
      <c r="AB7530">
        <v>4.0000000000000001E-3</v>
      </c>
      <c r="AC7530">
        <v>1.4E-2</v>
      </c>
      <c r="AD7530">
        <v>6.43</v>
      </c>
      <c r="AE7530" t="s">
        <v>191</v>
      </c>
      <c r="AF7530" t="s">
        <v>36</v>
      </c>
    </row>
    <row r="7531" spans="1:32" x14ac:dyDescent="0.2">
      <c r="A7531">
        <v>7530</v>
      </c>
      <c r="C7531">
        <v>186927</v>
      </c>
      <c r="D7531">
        <v>68810</v>
      </c>
      <c r="F7531">
        <v>19</v>
      </c>
      <c r="G7531">
        <v>45</v>
      </c>
      <c r="H7531">
        <v>51.4</v>
      </c>
      <c r="I7531" t="s">
        <v>24</v>
      </c>
      <c r="J7531">
        <v>35</v>
      </c>
      <c r="K7531">
        <v>0</v>
      </c>
      <c r="L7531">
        <v>46</v>
      </c>
      <c r="M7531">
        <v>35</v>
      </c>
      <c r="N7531">
        <v>6.09</v>
      </c>
      <c r="P7531">
        <v>1.06</v>
      </c>
      <c r="R7531">
        <v>1</v>
      </c>
      <c r="X7531" t="s">
        <v>1518</v>
      </c>
      <c r="Y7531">
        <v>7530</v>
      </c>
      <c r="Z7531" s="1">
        <v>0.82351157407407405</v>
      </c>
      <c r="AA7531" t="s">
        <v>13758</v>
      </c>
      <c r="AB7531">
        <v>2.1000000000000001E-2</v>
      </c>
      <c r="AC7531">
        <v>-4.0000000000000001E-3</v>
      </c>
      <c r="AD7531">
        <v>6.09</v>
      </c>
      <c r="AE7531" t="s">
        <v>5662</v>
      </c>
      <c r="AF7531" t="s">
        <v>36</v>
      </c>
    </row>
    <row r="7532" spans="1:32" x14ac:dyDescent="0.2">
      <c r="A7532">
        <v>7531</v>
      </c>
      <c r="C7532">
        <v>186957</v>
      </c>
      <c r="D7532">
        <v>246293</v>
      </c>
      <c r="F7532">
        <v>19</v>
      </c>
      <c r="G7532">
        <v>50</v>
      </c>
      <c r="H7532">
        <v>44.8</v>
      </c>
      <c r="I7532" t="s">
        <v>26</v>
      </c>
      <c r="J7532">
        <v>59</v>
      </c>
      <c r="K7532">
        <v>11</v>
      </c>
      <c r="L7532">
        <v>35</v>
      </c>
      <c r="M7532">
        <v>-59</v>
      </c>
      <c r="N7532">
        <v>5.42</v>
      </c>
      <c r="P7532">
        <v>0.08</v>
      </c>
      <c r="X7532" t="s">
        <v>123</v>
      </c>
      <c r="Y7532">
        <v>7531</v>
      </c>
      <c r="Z7532" s="1">
        <v>0.82690740740740731</v>
      </c>
      <c r="AA7532" t="s">
        <v>13759</v>
      </c>
      <c r="AB7532">
        <v>1.4999999999999999E-2</v>
      </c>
      <c r="AC7532">
        <v>4.0000000000000001E-3</v>
      </c>
      <c r="AD7532">
        <v>5.42</v>
      </c>
      <c r="AE7532" t="s">
        <v>123</v>
      </c>
    </row>
    <row r="7533" spans="1:32" x14ac:dyDescent="0.2">
      <c r="A7533">
        <v>7532</v>
      </c>
      <c r="C7533">
        <v>186984</v>
      </c>
      <c r="D7533">
        <v>162998</v>
      </c>
      <c r="F7533">
        <v>19</v>
      </c>
      <c r="G7533">
        <v>48</v>
      </c>
      <c r="H7533">
        <v>3</v>
      </c>
      <c r="I7533" t="s">
        <v>26</v>
      </c>
      <c r="J7533">
        <v>13</v>
      </c>
      <c r="K7533">
        <v>42</v>
      </c>
      <c r="L7533">
        <v>12</v>
      </c>
      <c r="M7533">
        <v>-13</v>
      </c>
      <c r="N7533">
        <v>6.11</v>
      </c>
      <c r="P7533">
        <v>0.2</v>
      </c>
      <c r="R7533">
        <v>0.13</v>
      </c>
      <c r="T7533">
        <v>0.08</v>
      </c>
      <c r="X7533" t="s">
        <v>5508</v>
      </c>
      <c r="Y7533">
        <v>7532</v>
      </c>
      <c r="Z7533" s="1">
        <v>0.82503472222222218</v>
      </c>
      <c r="AA7533" t="s">
        <v>13760</v>
      </c>
      <c r="AB7533">
        <v>2.5999999999999999E-2</v>
      </c>
      <c r="AC7533">
        <v>-1.2E-2</v>
      </c>
      <c r="AD7533">
        <v>6.11</v>
      </c>
      <c r="AE7533" t="s">
        <v>5508</v>
      </c>
    </row>
    <row r="7534" spans="1:32" x14ac:dyDescent="0.2">
      <c r="A7534">
        <v>7533</v>
      </c>
      <c r="C7534">
        <v>186998</v>
      </c>
      <c r="D7534">
        <v>87706</v>
      </c>
      <c r="F7534">
        <v>19</v>
      </c>
      <c r="G7534">
        <v>46</v>
      </c>
      <c r="H7534">
        <v>39.5</v>
      </c>
      <c r="I7534" t="s">
        <v>24</v>
      </c>
      <c r="J7534">
        <v>25</v>
      </c>
      <c r="K7534">
        <v>8</v>
      </c>
      <c r="L7534">
        <v>2</v>
      </c>
      <c r="M7534">
        <v>25</v>
      </c>
      <c r="N7534">
        <v>6.62</v>
      </c>
      <c r="P7534">
        <v>0.27</v>
      </c>
      <c r="X7534" t="s">
        <v>55</v>
      </c>
      <c r="Y7534">
        <v>7533</v>
      </c>
      <c r="Z7534" s="1">
        <v>0.82406828703703694</v>
      </c>
      <c r="AA7534" t="s">
        <v>13761</v>
      </c>
      <c r="AB7534">
        <v>7.2999999999999995E-2</v>
      </c>
      <c r="AC7534">
        <v>-4.0000000000000001E-3</v>
      </c>
      <c r="AD7534">
        <v>6.62</v>
      </c>
      <c r="AE7534" t="s">
        <v>55</v>
      </c>
    </row>
    <row r="7535" spans="1:32" x14ac:dyDescent="0.2">
      <c r="A7535">
        <v>7534</v>
      </c>
      <c r="B7535" t="s">
        <v>3891</v>
      </c>
      <c r="C7535">
        <v>187013</v>
      </c>
      <c r="D7535">
        <v>68827</v>
      </c>
      <c r="E7535">
        <v>12398</v>
      </c>
      <c r="F7535">
        <v>19</v>
      </c>
      <c r="G7535">
        <v>46</v>
      </c>
      <c r="H7535">
        <v>25.6</v>
      </c>
      <c r="I7535" t="s">
        <v>24</v>
      </c>
      <c r="J7535">
        <v>33</v>
      </c>
      <c r="K7535">
        <v>43</v>
      </c>
      <c r="L7535">
        <v>40</v>
      </c>
      <c r="M7535">
        <v>33</v>
      </c>
      <c r="N7535">
        <v>4.99</v>
      </c>
      <c r="P7535">
        <v>0.47</v>
      </c>
      <c r="R7535">
        <v>0</v>
      </c>
      <c r="X7535" t="s">
        <v>75</v>
      </c>
      <c r="Y7535">
        <v>7534</v>
      </c>
      <c r="Z7535" s="1">
        <v>0.82390740740740742</v>
      </c>
      <c r="AA7535" t="s">
        <v>13762</v>
      </c>
      <c r="AB7535">
        <v>2.3E-2</v>
      </c>
      <c r="AC7535">
        <v>-0.44600000000000001</v>
      </c>
      <c r="AD7535">
        <v>4.99</v>
      </c>
      <c r="AE7535" t="s">
        <v>75</v>
      </c>
    </row>
    <row r="7536" spans="1:32" x14ac:dyDescent="0.2">
      <c r="A7536">
        <v>7535</v>
      </c>
      <c r="C7536">
        <v>187038</v>
      </c>
      <c r="D7536">
        <v>68835</v>
      </c>
      <c r="F7536">
        <v>19</v>
      </c>
      <c r="G7536">
        <v>46</v>
      </c>
      <c r="H7536">
        <v>35</v>
      </c>
      <c r="I7536" t="s">
        <v>24</v>
      </c>
      <c r="J7536">
        <v>32</v>
      </c>
      <c r="K7536">
        <v>53</v>
      </c>
      <c r="L7536">
        <v>19</v>
      </c>
      <c r="M7536">
        <v>32</v>
      </c>
      <c r="N7536">
        <v>6.18</v>
      </c>
      <c r="P7536">
        <v>1.1299999999999999</v>
      </c>
      <c r="X7536" t="s">
        <v>105</v>
      </c>
      <c r="Y7536">
        <v>7535</v>
      </c>
      <c r="Z7536" s="1">
        <v>0.82401620370370365</v>
      </c>
      <c r="AA7536" t="s">
        <v>13763</v>
      </c>
      <c r="AB7536">
        <v>-3.2000000000000001E-2</v>
      </c>
      <c r="AC7536">
        <v>-3.0000000000000001E-3</v>
      </c>
      <c r="AD7536">
        <v>6.18</v>
      </c>
      <c r="AE7536" t="s">
        <v>105</v>
      </c>
    </row>
    <row r="7537" spans="1:32" x14ac:dyDescent="0.2">
      <c r="A7537">
        <v>7536</v>
      </c>
      <c r="B7537" t="s">
        <v>3892</v>
      </c>
      <c r="C7537">
        <v>187076</v>
      </c>
      <c r="D7537">
        <v>105259</v>
      </c>
      <c r="E7537" t="s">
        <v>3893</v>
      </c>
      <c r="F7537">
        <v>19</v>
      </c>
      <c r="G7537">
        <v>47</v>
      </c>
      <c r="H7537">
        <v>23.3</v>
      </c>
      <c r="I7537" t="s">
        <v>24</v>
      </c>
      <c r="J7537">
        <v>18</v>
      </c>
      <c r="K7537">
        <v>32</v>
      </c>
      <c r="L7537">
        <v>3</v>
      </c>
      <c r="M7537">
        <v>18</v>
      </c>
      <c r="N7537">
        <v>3.82</v>
      </c>
      <c r="P7537">
        <v>1.41</v>
      </c>
      <c r="R7537">
        <v>0.96</v>
      </c>
      <c r="T7537">
        <v>1.29</v>
      </c>
      <c r="X7537" t="s">
        <v>3894</v>
      </c>
      <c r="Y7537">
        <v>7536</v>
      </c>
      <c r="Z7537" s="1">
        <v>0.82457523148148149</v>
      </c>
      <c r="AA7537" t="s">
        <v>13764</v>
      </c>
      <c r="AB7537">
        <v>7.0000000000000001E-3</v>
      </c>
      <c r="AC7537">
        <v>8.0000000000000002E-3</v>
      </c>
      <c r="AD7537">
        <v>3.82</v>
      </c>
      <c r="AE7537" t="s">
        <v>13765</v>
      </c>
      <c r="AF7537" t="s">
        <v>36</v>
      </c>
    </row>
    <row r="7538" spans="1:32" x14ac:dyDescent="0.2">
      <c r="A7538">
        <v>7537</v>
      </c>
      <c r="C7538">
        <v>187086</v>
      </c>
      <c r="D7538">
        <v>229887</v>
      </c>
      <c r="E7538">
        <v>12432</v>
      </c>
      <c r="F7538">
        <v>19</v>
      </c>
      <c r="G7538">
        <v>50</v>
      </c>
      <c r="H7538">
        <v>13.8</v>
      </c>
      <c r="I7538" t="s">
        <v>26</v>
      </c>
      <c r="J7538">
        <v>47</v>
      </c>
      <c r="K7538">
        <v>33</v>
      </c>
      <c r="L7538">
        <v>26</v>
      </c>
      <c r="M7538">
        <v>-47</v>
      </c>
      <c r="N7538">
        <v>5.94</v>
      </c>
      <c r="P7538">
        <v>1.7</v>
      </c>
      <c r="R7538">
        <v>1.97</v>
      </c>
      <c r="X7538" t="s">
        <v>419</v>
      </c>
      <c r="Y7538">
        <v>7537</v>
      </c>
      <c r="Z7538" s="1">
        <v>0.82654861111111122</v>
      </c>
      <c r="AA7538" t="s">
        <v>13766</v>
      </c>
      <c r="AB7538">
        <v>-1.7000000000000001E-2</v>
      </c>
      <c r="AC7538">
        <v>-8.0000000000000002E-3</v>
      </c>
      <c r="AD7538">
        <v>5.94</v>
      </c>
      <c r="AE7538" t="s">
        <v>419</v>
      </c>
    </row>
    <row r="7539" spans="1:32" x14ac:dyDescent="0.2">
      <c r="A7539">
        <v>7538</v>
      </c>
      <c r="C7539">
        <v>187098</v>
      </c>
      <c r="D7539">
        <v>188603</v>
      </c>
      <c r="F7539">
        <v>19</v>
      </c>
      <c r="G7539">
        <v>49</v>
      </c>
      <c r="H7539">
        <v>11.6</v>
      </c>
      <c r="I7539" t="s">
        <v>26</v>
      </c>
      <c r="J7539">
        <v>28</v>
      </c>
      <c r="K7539">
        <v>47</v>
      </c>
      <c r="L7539">
        <v>20</v>
      </c>
      <c r="M7539">
        <v>-28</v>
      </c>
      <c r="N7539">
        <v>6.05</v>
      </c>
      <c r="P7539">
        <v>0.4</v>
      </c>
      <c r="X7539" t="s">
        <v>63</v>
      </c>
      <c r="Y7539">
        <v>7538</v>
      </c>
      <c r="Z7539" s="1">
        <v>0.82582870370370376</v>
      </c>
      <c r="AA7539" t="s">
        <v>13767</v>
      </c>
      <c r="AB7539">
        <v>0.126</v>
      </c>
      <c r="AC7539">
        <v>-9.6000000000000002E-2</v>
      </c>
      <c r="AD7539">
        <v>6.05</v>
      </c>
      <c r="AE7539" t="s">
        <v>63</v>
      </c>
    </row>
    <row r="7540" spans="1:32" x14ac:dyDescent="0.2">
      <c r="A7540">
        <v>7539</v>
      </c>
      <c r="B7540" t="s">
        <v>3895</v>
      </c>
      <c r="E7540" t="s">
        <v>3896</v>
      </c>
      <c r="M7540" t="e">
        <v>#VALUE!</v>
      </c>
      <c r="Y7540">
        <v>7539</v>
      </c>
      <c r="Z7540" s="1">
        <v>0</v>
      </c>
      <c r="AA7540" t="s">
        <v>9587</v>
      </c>
      <c r="AB7540">
        <v>0</v>
      </c>
      <c r="AC7540">
        <v>0</v>
      </c>
      <c r="AD7540" t="s">
        <v>9588</v>
      </c>
    </row>
    <row r="7541" spans="1:32" x14ac:dyDescent="0.2">
      <c r="A7541">
        <v>7540</v>
      </c>
      <c r="C7541">
        <v>187193</v>
      </c>
      <c r="D7541">
        <v>87729</v>
      </c>
      <c r="F7541">
        <v>19</v>
      </c>
      <c r="G7541">
        <v>47</v>
      </c>
      <c r="H7541">
        <v>48.6</v>
      </c>
      <c r="I7541" t="s">
        <v>24</v>
      </c>
      <c r="J7541">
        <v>25</v>
      </c>
      <c r="K7541">
        <v>23</v>
      </c>
      <c r="L7541">
        <v>2</v>
      </c>
      <c r="M7541">
        <v>25</v>
      </c>
      <c r="N7541">
        <v>5.95</v>
      </c>
      <c r="P7541">
        <v>0.99</v>
      </c>
      <c r="X7541" t="s">
        <v>2868</v>
      </c>
      <c r="Y7541">
        <v>7540</v>
      </c>
      <c r="Z7541" s="1">
        <v>0.82486805555555553</v>
      </c>
      <c r="AA7541" t="s">
        <v>13768</v>
      </c>
      <c r="AB7541">
        <v>8.2000000000000003E-2</v>
      </c>
      <c r="AC7541">
        <v>-2.5999999999999999E-2</v>
      </c>
      <c r="AD7541">
        <v>5.95</v>
      </c>
      <c r="AE7541" t="s">
        <v>5662</v>
      </c>
      <c r="AF7541" t="s">
        <v>36</v>
      </c>
    </row>
    <row r="7542" spans="1:32" x14ac:dyDescent="0.2">
      <c r="A7542">
        <v>7541</v>
      </c>
      <c r="C7542">
        <v>187195</v>
      </c>
      <c r="D7542">
        <v>163012</v>
      </c>
      <c r="F7542">
        <v>19</v>
      </c>
      <c r="G7542">
        <v>49</v>
      </c>
      <c r="H7542">
        <v>2.2000000000000002</v>
      </c>
      <c r="I7542" t="s">
        <v>26</v>
      </c>
      <c r="J7542">
        <v>10</v>
      </c>
      <c r="K7542">
        <v>52</v>
      </c>
      <c r="L7542">
        <v>15</v>
      </c>
      <c r="M7542">
        <v>-10</v>
      </c>
      <c r="N7542">
        <v>6.04</v>
      </c>
      <c r="P7542">
        <v>1.24</v>
      </c>
      <c r="R7542">
        <v>1.36</v>
      </c>
      <c r="X7542" t="s">
        <v>77</v>
      </c>
      <c r="Y7542">
        <v>7541</v>
      </c>
      <c r="Z7542" s="1">
        <v>0.82571990740740742</v>
      </c>
      <c r="AA7542" t="s">
        <v>13769</v>
      </c>
      <c r="AB7542">
        <v>3.5999999999999997E-2</v>
      </c>
      <c r="AC7542">
        <v>-0.02</v>
      </c>
      <c r="AD7542">
        <v>6.04</v>
      </c>
      <c r="AE7542" t="s">
        <v>77</v>
      </c>
    </row>
    <row r="7543" spans="1:32" x14ac:dyDescent="0.2">
      <c r="A7543">
        <v>7542</v>
      </c>
      <c r="C7543">
        <v>187203</v>
      </c>
      <c r="D7543">
        <v>105278</v>
      </c>
      <c r="F7543">
        <v>19</v>
      </c>
      <c r="G7543">
        <v>48</v>
      </c>
      <c r="H7543">
        <v>30.4</v>
      </c>
      <c r="I7543" t="s">
        <v>24</v>
      </c>
      <c r="J7543">
        <v>10</v>
      </c>
      <c r="K7543">
        <v>41</v>
      </c>
      <c r="L7543">
        <v>39</v>
      </c>
      <c r="M7543">
        <v>10</v>
      </c>
      <c r="N7543">
        <v>6.44</v>
      </c>
      <c r="P7543">
        <v>0.96</v>
      </c>
      <c r="R7543">
        <v>0.69</v>
      </c>
      <c r="X7543" t="s">
        <v>4351</v>
      </c>
      <c r="Y7543">
        <v>7542</v>
      </c>
      <c r="Z7543" s="1">
        <v>0.82535185185185178</v>
      </c>
      <c r="AA7543" t="s">
        <v>13770</v>
      </c>
      <c r="AB7543">
        <v>-7.0000000000000001E-3</v>
      </c>
      <c r="AC7543">
        <v>-1E-3</v>
      </c>
      <c r="AD7543">
        <v>6.44</v>
      </c>
      <c r="AE7543" t="s">
        <v>12792</v>
      </c>
      <c r="AF7543" t="s">
        <v>36</v>
      </c>
    </row>
    <row r="7544" spans="1:32" x14ac:dyDescent="0.2">
      <c r="A7544">
        <v>7543</v>
      </c>
      <c r="C7544">
        <v>187235</v>
      </c>
      <c r="D7544">
        <v>68859</v>
      </c>
      <c r="F7544">
        <v>19</v>
      </c>
      <c r="G7544">
        <v>47</v>
      </c>
      <c r="H7544">
        <v>27.8</v>
      </c>
      <c r="I7544" t="s">
        <v>24</v>
      </c>
      <c r="J7544">
        <v>38</v>
      </c>
      <c r="K7544">
        <v>24</v>
      </c>
      <c r="L7544">
        <v>27</v>
      </c>
      <c r="M7544">
        <v>38</v>
      </c>
      <c r="N7544">
        <v>5.77</v>
      </c>
      <c r="P7544">
        <v>-0.06</v>
      </c>
      <c r="R7544">
        <v>-0.37</v>
      </c>
      <c r="X7544" t="s">
        <v>179</v>
      </c>
      <c r="Y7544">
        <v>7543</v>
      </c>
      <c r="Z7544" s="1">
        <v>0.82462731481481477</v>
      </c>
      <c r="AA7544" t="s">
        <v>13771</v>
      </c>
      <c r="AB7544">
        <v>1.4999999999999999E-2</v>
      </c>
      <c r="AC7544">
        <v>-3.0000000000000001E-3</v>
      </c>
      <c r="AD7544">
        <v>5.77</v>
      </c>
      <c r="AE7544" t="s">
        <v>179</v>
      </c>
    </row>
    <row r="7545" spans="1:32" x14ac:dyDescent="0.2">
      <c r="A7545">
        <v>7544</v>
      </c>
      <c r="B7545" t="s">
        <v>3897</v>
      </c>
      <c r="C7545">
        <v>187259</v>
      </c>
      <c r="D7545">
        <v>105282</v>
      </c>
      <c r="E7545">
        <v>12425</v>
      </c>
      <c r="F7545">
        <v>19</v>
      </c>
      <c r="G7545">
        <v>48</v>
      </c>
      <c r="H7545">
        <v>42.1</v>
      </c>
      <c r="I7545" t="s">
        <v>24</v>
      </c>
      <c r="J7545">
        <v>11</v>
      </c>
      <c r="K7545">
        <v>48</v>
      </c>
      <c r="L7545">
        <v>57</v>
      </c>
      <c r="M7545">
        <v>11</v>
      </c>
      <c r="N7545">
        <v>5.72</v>
      </c>
      <c r="X7545" t="s">
        <v>3898</v>
      </c>
      <c r="Y7545">
        <v>7544</v>
      </c>
      <c r="Z7545" s="1">
        <v>0.8254872685185185</v>
      </c>
      <c r="AA7545" t="s">
        <v>13772</v>
      </c>
      <c r="AB7545">
        <v>1.7999999999999999E-2</v>
      </c>
      <c r="AC7545">
        <v>-4.0000000000000001E-3</v>
      </c>
      <c r="AD7545">
        <v>5.72</v>
      </c>
      <c r="AE7545" t="s">
        <v>1762</v>
      </c>
      <c r="AF7545" t="s">
        <v>36</v>
      </c>
    </row>
    <row r="7546" spans="1:32" x14ac:dyDescent="0.2">
      <c r="A7546">
        <v>7545</v>
      </c>
      <c r="C7546">
        <v>187340</v>
      </c>
      <c r="D7546">
        <v>18508</v>
      </c>
      <c r="F7546">
        <v>19</v>
      </c>
      <c r="G7546">
        <v>44</v>
      </c>
      <c r="H7546">
        <v>18.5</v>
      </c>
      <c r="I7546" t="s">
        <v>24</v>
      </c>
      <c r="J7546">
        <v>69</v>
      </c>
      <c r="K7546">
        <v>20</v>
      </c>
      <c r="L7546">
        <v>13</v>
      </c>
      <c r="M7546">
        <v>69</v>
      </c>
      <c r="N7546">
        <v>5.92</v>
      </c>
      <c r="P7546">
        <v>0.05</v>
      </c>
      <c r="R7546">
        <v>0.11</v>
      </c>
      <c r="X7546" t="s">
        <v>269</v>
      </c>
      <c r="Y7546">
        <v>7545</v>
      </c>
      <c r="Z7546" s="1">
        <v>0.82243634259259257</v>
      </c>
      <c r="AA7546" t="s">
        <v>13773</v>
      </c>
      <c r="AB7546">
        <v>1.6E-2</v>
      </c>
      <c r="AC7546">
        <v>-2.3E-2</v>
      </c>
      <c r="AD7546">
        <v>5.92</v>
      </c>
      <c r="AE7546" t="s">
        <v>269</v>
      </c>
    </row>
    <row r="7547" spans="1:32" x14ac:dyDescent="0.2">
      <c r="A7547">
        <v>7546</v>
      </c>
      <c r="B7547" t="s">
        <v>3899</v>
      </c>
      <c r="C7547">
        <v>187362</v>
      </c>
      <c r="D7547">
        <v>105298</v>
      </c>
      <c r="F7547">
        <v>19</v>
      </c>
      <c r="G7547">
        <v>48</v>
      </c>
      <c r="H7547">
        <v>58.7</v>
      </c>
      <c r="I7547" t="s">
        <v>24</v>
      </c>
      <c r="J7547">
        <v>19</v>
      </c>
      <c r="K7547">
        <v>8</v>
      </c>
      <c r="L7547">
        <v>32</v>
      </c>
      <c r="M7547">
        <v>19</v>
      </c>
      <c r="N7547">
        <v>5</v>
      </c>
      <c r="P7547">
        <v>0.1</v>
      </c>
      <c r="R7547">
        <v>0.05</v>
      </c>
      <c r="T7547">
        <v>0.06</v>
      </c>
      <c r="X7547" t="s">
        <v>298</v>
      </c>
      <c r="Y7547">
        <v>7546</v>
      </c>
      <c r="Z7547" s="1">
        <v>0.82567939814814817</v>
      </c>
      <c r="AA7547" t="s">
        <v>13774</v>
      </c>
      <c r="AB7547">
        <v>2.1000000000000001E-2</v>
      </c>
      <c r="AC7547">
        <v>0.03</v>
      </c>
      <c r="AD7547">
        <v>5</v>
      </c>
      <c r="AE7547" t="s">
        <v>298</v>
      </c>
    </row>
    <row r="7548" spans="1:32" x14ac:dyDescent="0.2">
      <c r="A7548">
        <v>7547</v>
      </c>
      <c r="C7548">
        <v>187372</v>
      </c>
      <c r="D7548">
        <v>48842</v>
      </c>
      <c r="F7548">
        <v>19</v>
      </c>
      <c r="G7548">
        <v>47</v>
      </c>
      <c r="H7548">
        <v>26.8</v>
      </c>
      <c r="I7548" t="s">
        <v>24</v>
      </c>
      <c r="J7548">
        <v>47</v>
      </c>
      <c r="K7548">
        <v>54</v>
      </c>
      <c r="L7548">
        <v>28</v>
      </c>
      <c r="M7548">
        <v>47</v>
      </c>
      <c r="N7548">
        <v>6.12</v>
      </c>
      <c r="P7548">
        <v>1.64</v>
      </c>
      <c r="R7548">
        <v>1.99</v>
      </c>
      <c r="X7548" t="s">
        <v>353</v>
      </c>
      <c r="Y7548">
        <v>7547</v>
      </c>
      <c r="Z7548" s="1">
        <v>0.82461574074074073</v>
      </c>
      <c r="AA7548" t="s">
        <v>13775</v>
      </c>
      <c r="AB7548">
        <v>-2.5999999999999999E-2</v>
      </c>
      <c r="AC7548">
        <v>-3.1E-2</v>
      </c>
      <c r="AD7548">
        <v>6.12</v>
      </c>
      <c r="AE7548" t="s">
        <v>353</v>
      </c>
    </row>
    <row r="7549" spans="1:32" x14ac:dyDescent="0.2">
      <c r="A7549">
        <v>7548</v>
      </c>
      <c r="C7549">
        <v>187420</v>
      </c>
      <c r="D7549">
        <v>246311</v>
      </c>
      <c r="F7549">
        <v>19</v>
      </c>
      <c r="G7549">
        <v>52</v>
      </c>
      <c r="H7549">
        <v>37.6</v>
      </c>
      <c r="I7549" t="s">
        <v>26</v>
      </c>
      <c r="J7549">
        <v>54</v>
      </c>
      <c r="K7549">
        <v>58</v>
      </c>
      <c r="L7549">
        <v>16</v>
      </c>
      <c r="M7549">
        <v>-54</v>
      </c>
      <c r="N7549">
        <v>5.74</v>
      </c>
      <c r="P7549">
        <v>0.92</v>
      </c>
      <c r="R7549">
        <v>0.65</v>
      </c>
      <c r="X7549" t="s">
        <v>108</v>
      </c>
      <c r="Y7549">
        <v>7548</v>
      </c>
      <c r="Z7549" s="1">
        <v>0.82821296296296298</v>
      </c>
      <c r="AA7549" t="s">
        <v>13776</v>
      </c>
      <c r="AB7549">
        <v>8.0000000000000002E-3</v>
      </c>
      <c r="AC7549">
        <v>-2E-3</v>
      </c>
      <c r="AD7549">
        <v>5.74</v>
      </c>
      <c r="AE7549" t="s">
        <v>9548</v>
      </c>
      <c r="AF7549" t="s">
        <v>36</v>
      </c>
    </row>
    <row r="7550" spans="1:32" x14ac:dyDescent="0.2">
      <c r="A7550">
        <v>7549</v>
      </c>
      <c r="C7550">
        <v>187421</v>
      </c>
      <c r="D7550">
        <v>246312</v>
      </c>
      <c r="F7550">
        <v>19</v>
      </c>
      <c r="G7550">
        <v>52</v>
      </c>
      <c r="H7550">
        <v>39</v>
      </c>
      <c r="I7550" t="s">
        <v>26</v>
      </c>
      <c r="J7550">
        <v>54</v>
      </c>
      <c r="K7550">
        <v>58</v>
      </c>
      <c r="L7550">
        <v>36</v>
      </c>
      <c r="M7550">
        <v>-54</v>
      </c>
      <c r="N7550">
        <v>6.5</v>
      </c>
      <c r="P7550">
        <v>0.1</v>
      </c>
      <c r="R7550">
        <v>0.12</v>
      </c>
      <c r="X7550" t="s">
        <v>114</v>
      </c>
      <c r="Y7550">
        <v>7549</v>
      </c>
      <c r="Z7550" s="1">
        <v>0.82822916666666668</v>
      </c>
      <c r="AA7550" t="s">
        <v>13777</v>
      </c>
      <c r="AB7550">
        <v>8.0000000000000002E-3</v>
      </c>
      <c r="AC7550">
        <v>-3.0000000000000001E-3</v>
      </c>
      <c r="AD7550">
        <v>6.5</v>
      </c>
      <c r="AE7550" t="s">
        <v>114</v>
      </c>
    </row>
    <row r="7551" spans="1:32" x14ac:dyDescent="0.2">
      <c r="A7551">
        <v>7550</v>
      </c>
      <c r="C7551">
        <v>187458</v>
      </c>
      <c r="D7551">
        <v>68893</v>
      </c>
      <c r="F7551">
        <v>19</v>
      </c>
      <c r="G7551">
        <v>48</v>
      </c>
      <c r="H7551">
        <v>43.9</v>
      </c>
      <c r="I7551" t="s">
        <v>24</v>
      </c>
      <c r="J7551">
        <v>35</v>
      </c>
      <c r="K7551">
        <v>18</v>
      </c>
      <c r="L7551">
        <v>41</v>
      </c>
      <c r="M7551">
        <v>35</v>
      </c>
      <c r="N7551">
        <v>6.53</v>
      </c>
      <c r="P7551">
        <v>0.44</v>
      </c>
      <c r="R7551">
        <v>-0.09</v>
      </c>
      <c r="X7551" t="s">
        <v>79</v>
      </c>
      <c r="Y7551">
        <v>7550</v>
      </c>
      <c r="Z7551" s="1">
        <v>0.82550810185185186</v>
      </c>
      <c r="AA7551" t="s">
        <v>13778</v>
      </c>
      <c r="AB7551">
        <v>8.5000000000000006E-2</v>
      </c>
      <c r="AC7551">
        <v>6.2E-2</v>
      </c>
      <c r="AD7551">
        <v>6.53</v>
      </c>
      <c r="AE7551" t="s">
        <v>79</v>
      </c>
    </row>
    <row r="7552" spans="1:32" x14ac:dyDescent="0.2">
      <c r="A7552">
        <v>7551</v>
      </c>
      <c r="C7552">
        <v>187459</v>
      </c>
      <c r="D7552">
        <v>68895</v>
      </c>
      <c r="E7552" t="s">
        <v>3900</v>
      </c>
      <c r="F7552">
        <v>19</v>
      </c>
      <c r="G7552">
        <v>48</v>
      </c>
      <c r="H7552">
        <v>50.6</v>
      </c>
      <c r="I7552" t="s">
        <v>24</v>
      </c>
      <c r="J7552">
        <v>33</v>
      </c>
      <c r="K7552">
        <v>26</v>
      </c>
      <c r="L7552">
        <v>14</v>
      </c>
      <c r="M7552">
        <v>33</v>
      </c>
      <c r="N7552">
        <v>6.44</v>
      </c>
      <c r="P7552">
        <v>0.2</v>
      </c>
      <c r="R7552">
        <v>-0.74</v>
      </c>
      <c r="X7552" t="s">
        <v>1788</v>
      </c>
      <c r="Y7552">
        <v>7551</v>
      </c>
      <c r="Z7552" s="1">
        <v>0.82558564814814817</v>
      </c>
      <c r="AA7552" t="s">
        <v>13779</v>
      </c>
      <c r="AB7552">
        <v>7.0000000000000001E-3</v>
      </c>
      <c r="AC7552">
        <v>-2E-3</v>
      </c>
      <c r="AD7552">
        <v>6.44</v>
      </c>
      <c r="AE7552" t="s">
        <v>11535</v>
      </c>
    </row>
    <row r="7553" spans="1:32" x14ac:dyDescent="0.2">
      <c r="A7553">
        <v>7552</v>
      </c>
      <c r="C7553">
        <v>187474</v>
      </c>
      <c r="D7553">
        <v>229903</v>
      </c>
      <c r="E7553" t="s">
        <v>3901</v>
      </c>
      <c r="F7553">
        <v>19</v>
      </c>
      <c r="G7553">
        <v>51</v>
      </c>
      <c r="H7553">
        <v>50.6</v>
      </c>
      <c r="I7553" t="s">
        <v>26</v>
      </c>
      <c r="J7553">
        <v>39</v>
      </c>
      <c r="K7553">
        <v>52</v>
      </c>
      <c r="L7553">
        <v>28</v>
      </c>
      <c r="M7553">
        <v>-39</v>
      </c>
      <c r="N7553">
        <v>5.33</v>
      </c>
      <c r="P7553">
        <v>-0.06</v>
      </c>
      <c r="R7553">
        <v>-0.22</v>
      </c>
      <c r="X7553" t="s">
        <v>3902</v>
      </c>
      <c r="Y7553">
        <v>7552</v>
      </c>
      <c r="Z7553" s="1">
        <v>0.82766898148148149</v>
      </c>
      <c r="AA7553" t="s">
        <v>13780</v>
      </c>
      <c r="AB7553">
        <v>2.3E-2</v>
      </c>
      <c r="AC7553">
        <v>-1.4999999999999999E-2</v>
      </c>
      <c r="AD7553">
        <v>5.33</v>
      </c>
      <c r="AE7553" t="s">
        <v>301</v>
      </c>
      <c r="AF7553" t="s">
        <v>36</v>
      </c>
    </row>
    <row r="7554" spans="1:32" x14ac:dyDescent="0.2">
      <c r="A7554">
        <v>7553</v>
      </c>
      <c r="B7554" t="s">
        <v>3903</v>
      </c>
      <c r="C7554">
        <v>187532</v>
      </c>
      <c r="D7554">
        <v>163036</v>
      </c>
      <c r="F7554">
        <v>19</v>
      </c>
      <c r="G7554">
        <v>50</v>
      </c>
      <c r="H7554">
        <v>46.8</v>
      </c>
      <c r="I7554" t="s">
        <v>26</v>
      </c>
      <c r="J7554">
        <v>10</v>
      </c>
      <c r="K7554">
        <v>45</v>
      </c>
      <c r="L7554">
        <v>49</v>
      </c>
      <c r="M7554">
        <v>-10</v>
      </c>
      <c r="N7554">
        <v>5.39</v>
      </c>
      <c r="P7554">
        <v>0.38</v>
      </c>
      <c r="X7554" t="s">
        <v>264</v>
      </c>
      <c r="Y7554">
        <v>7553</v>
      </c>
      <c r="Z7554" s="1">
        <v>0.82693055555555561</v>
      </c>
      <c r="AA7554" t="s">
        <v>13781</v>
      </c>
      <c r="AB7554">
        <v>-0.03</v>
      </c>
      <c r="AC7554">
        <v>3.3000000000000002E-2</v>
      </c>
      <c r="AD7554">
        <v>5.39</v>
      </c>
      <c r="AE7554" t="s">
        <v>264</v>
      </c>
    </row>
    <row r="7555" spans="1:32" x14ac:dyDescent="0.2">
      <c r="A7555">
        <v>7554</v>
      </c>
      <c r="C7555">
        <v>187567</v>
      </c>
      <c r="D7555">
        <v>125116</v>
      </c>
      <c r="E7555" t="s">
        <v>3904</v>
      </c>
      <c r="F7555">
        <v>19</v>
      </c>
      <c r="G7555">
        <v>50</v>
      </c>
      <c r="H7555">
        <v>17.5</v>
      </c>
      <c r="I7555" t="s">
        <v>24</v>
      </c>
      <c r="J7555">
        <v>7</v>
      </c>
      <c r="K7555">
        <v>54</v>
      </c>
      <c r="L7555">
        <v>9</v>
      </c>
      <c r="M7555">
        <v>7</v>
      </c>
      <c r="N7555">
        <v>6.51</v>
      </c>
      <c r="P7555">
        <v>-0.1</v>
      </c>
      <c r="R7555">
        <v>-0.7</v>
      </c>
      <c r="X7555" t="s">
        <v>1651</v>
      </c>
      <c r="Y7555">
        <v>7554</v>
      </c>
      <c r="Z7555" s="1">
        <v>0.82659143518518519</v>
      </c>
      <c r="AA7555" t="s">
        <v>13782</v>
      </c>
      <c r="AB7555">
        <v>5.0000000000000001E-3</v>
      </c>
      <c r="AC7555">
        <v>1E-3</v>
      </c>
      <c r="AD7555">
        <v>6.51</v>
      </c>
      <c r="AE7555" t="s">
        <v>5651</v>
      </c>
      <c r="AF7555" t="s">
        <v>36</v>
      </c>
    </row>
    <row r="7556" spans="1:32" x14ac:dyDescent="0.2">
      <c r="A7556">
        <v>7555</v>
      </c>
      <c r="C7556">
        <v>187638</v>
      </c>
      <c r="D7556">
        <v>68909</v>
      </c>
      <c r="F7556">
        <v>19</v>
      </c>
      <c r="G7556">
        <v>49</v>
      </c>
      <c r="H7556">
        <v>27.5</v>
      </c>
      <c r="I7556" t="s">
        <v>24</v>
      </c>
      <c r="J7556">
        <v>38</v>
      </c>
      <c r="K7556">
        <v>42</v>
      </c>
      <c r="L7556">
        <v>36</v>
      </c>
      <c r="M7556">
        <v>38</v>
      </c>
      <c r="N7556">
        <v>6.11</v>
      </c>
      <c r="P7556">
        <v>0.9</v>
      </c>
      <c r="X7556" t="s">
        <v>3905</v>
      </c>
      <c r="Y7556">
        <v>7555</v>
      </c>
      <c r="Z7556" s="1">
        <v>0.82601273148148147</v>
      </c>
      <c r="AA7556" t="s">
        <v>13783</v>
      </c>
      <c r="AB7556">
        <v>6.0000000000000001E-3</v>
      </c>
      <c r="AC7556">
        <v>-0.01</v>
      </c>
      <c r="AD7556">
        <v>6.11</v>
      </c>
      <c r="AE7556" t="s">
        <v>9195</v>
      </c>
      <c r="AF7556" t="s">
        <v>36</v>
      </c>
    </row>
    <row r="7557" spans="1:32" x14ac:dyDescent="0.2">
      <c r="A7557">
        <v>7556</v>
      </c>
      <c r="C7557">
        <v>187640</v>
      </c>
      <c r="D7557">
        <v>87786</v>
      </c>
      <c r="E7557">
        <v>12454</v>
      </c>
      <c r="F7557">
        <v>19</v>
      </c>
      <c r="G7557">
        <v>49</v>
      </c>
      <c r="H7557">
        <v>54.6</v>
      </c>
      <c r="I7557" t="s">
        <v>24</v>
      </c>
      <c r="J7557">
        <v>28</v>
      </c>
      <c r="K7557">
        <v>26</v>
      </c>
      <c r="L7557">
        <v>26</v>
      </c>
      <c r="M7557">
        <v>28</v>
      </c>
      <c r="N7557">
        <v>6.38</v>
      </c>
      <c r="P7557">
        <v>-0.06</v>
      </c>
      <c r="R7557">
        <v>-0.5</v>
      </c>
      <c r="X7557" t="s">
        <v>211</v>
      </c>
      <c r="Y7557">
        <v>7556</v>
      </c>
      <c r="Z7557" s="1">
        <v>0.82632638888888887</v>
      </c>
      <c r="AA7557" t="s">
        <v>13784</v>
      </c>
      <c r="AB7557">
        <v>-2.1000000000000001E-2</v>
      </c>
      <c r="AC7557">
        <v>2.7E-2</v>
      </c>
      <c r="AD7557">
        <v>6.38</v>
      </c>
      <c r="AE7557" t="s">
        <v>211</v>
      </c>
    </row>
    <row r="7558" spans="1:32" x14ac:dyDescent="0.2">
      <c r="A7558">
        <v>7557</v>
      </c>
      <c r="B7558" t="s">
        <v>3906</v>
      </c>
      <c r="C7558">
        <v>187642</v>
      </c>
      <c r="D7558">
        <v>125122</v>
      </c>
      <c r="F7558">
        <v>19</v>
      </c>
      <c r="G7558">
        <v>50</v>
      </c>
      <c r="H7558">
        <v>47</v>
      </c>
      <c r="I7558" t="s">
        <v>24</v>
      </c>
      <c r="J7558">
        <v>8</v>
      </c>
      <c r="K7558">
        <v>52</v>
      </c>
      <c r="L7558">
        <v>6</v>
      </c>
      <c r="M7558">
        <v>8</v>
      </c>
      <c r="N7558">
        <v>0.77</v>
      </c>
      <c r="P7558">
        <v>0.22</v>
      </c>
      <c r="R7558">
        <v>0.08</v>
      </c>
      <c r="T7558">
        <v>0.14000000000000001</v>
      </c>
      <c r="X7558" t="s">
        <v>41</v>
      </c>
      <c r="Y7558">
        <v>7557</v>
      </c>
      <c r="Z7558" s="1">
        <v>0.82693287037037033</v>
      </c>
      <c r="AA7558" t="s">
        <v>13785</v>
      </c>
      <c r="AB7558">
        <v>0.53800000000000003</v>
      </c>
      <c r="AC7558">
        <v>0.38600000000000001</v>
      </c>
      <c r="AD7558">
        <v>0.77</v>
      </c>
      <c r="AE7558" t="s">
        <v>41</v>
      </c>
    </row>
    <row r="7559" spans="1:32" x14ac:dyDescent="0.2">
      <c r="A7559">
        <v>7558</v>
      </c>
      <c r="C7559">
        <v>187653</v>
      </c>
      <c r="D7559">
        <v>254683</v>
      </c>
      <c r="F7559">
        <v>19</v>
      </c>
      <c r="G7559">
        <v>54</v>
      </c>
      <c r="H7559">
        <v>40.4</v>
      </c>
      <c r="I7559" t="s">
        <v>26</v>
      </c>
      <c r="J7559">
        <v>61</v>
      </c>
      <c r="K7559">
        <v>10</v>
      </c>
      <c r="L7559">
        <v>15</v>
      </c>
      <c r="M7559">
        <v>-61</v>
      </c>
      <c r="N7559">
        <v>6.24</v>
      </c>
      <c r="P7559">
        <v>0.16</v>
      </c>
      <c r="X7559" t="s">
        <v>310</v>
      </c>
      <c r="Y7559">
        <v>7558</v>
      </c>
      <c r="Z7559" s="1">
        <v>0.82963425925925927</v>
      </c>
      <c r="AA7559" t="s">
        <v>13786</v>
      </c>
      <c r="AB7559">
        <v>-8.0000000000000002E-3</v>
      </c>
      <c r="AC7559">
        <v>1.0999999999999999E-2</v>
      </c>
      <c r="AD7559">
        <v>6.24</v>
      </c>
      <c r="AE7559" t="s">
        <v>310</v>
      </c>
    </row>
    <row r="7560" spans="1:32" x14ac:dyDescent="0.2">
      <c r="A7560">
        <v>7559</v>
      </c>
      <c r="C7560">
        <v>187660</v>
      </c>
      <c r="D7560">
        <v>143853</v>
      </c>
      <c r="F7560">
        <v>19</v>
      </c>
      <c r="G7560">
        <v>51</v>
      </c>
      <c r="H7560">
        <v>11.1</v>
      </c>
      <c r="I7560" t="s">
        <v>26</v>
      </c>
      <c r="J7560">
        <v>2</v>
      </c>
      <c r="K7560">
        <v>27</v>
      </c>
      <c r="L7560">
        <v>39</v>
      </c>
      <c r="M7560">
        <v>-2</v>
      </c>
      <c r="N7560">
        <v>6.13</v>
      </c>
      <c r="P7560">
        <v>1.57</v>
      </c>
      <c r="R7560">
        <v>1.82</v>
      </c>
      <c r="X7560" t="s">
        <v>77</v>
      </c>
      <c r="Y7560">
        <v>7559</v>
      </c>
      <c r="Z7560" s="1">
        <v>0.82721180555555562</v>
      </c>
      <c r="AA7560" t="s">
        <v>13787</v>
      </c>
      <c r="AB7560">
        <v>-7.0000000000000001E-3</v>
      </c>
      <c r="AC7560">
        <v>-3.5000000000000003E-2</v>
      </c>
      <c r="AD7560">
        <v>6.13</v>
      </c>
      <c r="AE7560" t="s">
        <v>77</v>
      </c>
    </row>
    <row r="7561" spans="1:32" x14ac:dyDescent="0.2">
      <c r="A7561">
        <v>7560</v>
      </c>
      <c r="B7561" t="s">
        <v>3907</v>
      </c>
      <c r="C7561">
        <v>187691</v>
      </c>
      <c r="D7561">
        <v>105338</v>
      </c>
      <c r="F7561">
        <v>19</v>
      </c>
      <c r="G7561">
        <v>51</v>
      </c>
      <c r="H7561">
        <v>1.6</v>
      </c>
      <c r="I7561" t="s">
        <v>24</v>
      </c>
      <c r="J7561">
        <v>10</v>
      </c>
      <c r="K7561">
        <v>24</v>
      </c>
      <c r="L7561">
        <v>56</v>
      </c>
      <c r="M7561">
        <v>10</v>
      </c>
      <c r="N7561">
        <v>5.1100000000000003</v>
      </c>
      <c r="P7561">
        <v>0.55000000000000004</v>
      </c>
      <c r="R7561">
        <v>7.0000000000000007E-2</v>
      </c>
      <c r="T7561">
        <v>0.28999999999999998</v>
      </c>
      <c r="X7561" t="s">
        <v>199</v>
      </c>
      <c r="Y7561">
        <v>7560</v>
      </c>
      <c r="Z7561" s="1">
        <v>0.82710185185185192</v>
      </c>
      <c r="AA7561" t="s">
        <v>13788</v>
      </c>
      <c r="AB7561">
        <v>0.24199999999999999</v>
      </c>
      <c r="AC7561">
        <v>-0.13900000000000001</v>
      </c>
      <c r="AD7561">
        <v>5.1100000000000003</v>
      </c>
      <c r="AE7561" t="s">
        <v>199</v>
      </c>
    </row>
    <row r="7562" spans="1:32" x14ac:dyDescent="0.2">
      <c r="A7562">
        <v>7561</v>
      </c>
      <c r="B7562" t="s">
        <v>3908</v>
      </c>
      <c r="C7562">
        <v>187739</v>
      </c>
      <c r="D7562">
        <v>163060</v>
      </c>
      <c r="F7562">
        <v>19</v>
      </c>
      <c r="G7562">
        <v>52</v>
      </c>
      <c r="H7562">
        <v>12</v>
      </c>
      <c r="I7562" t="s">
        <v>26</v>
      </c>
      <c r="J7562">
        <v>19</v>
      </c>
      <c r="K7562">
        <v>2</v>
      </c>
      <c r="L7562">
        <v>42</v>
      </c>
      <c r="M7562">
        <v>-19</v>
      </c>
      <c r="N7562">
        <v>5.92</v>
      </c>
      <c r="P7562">
        <v>0.98</v>
      </c>
      <c r="R7562">
        <v>0.64</v>
      </c>
      <c r="S7562" t="s">
        <v>2818</v>
      </c>
      <c r="X7562" t="s">
        <v>33</v>
      </c>
      <c r="Y7562">
        <v>7561</v>
      </c>
      <c r="Z7562" s="1">
        <v>0.82791666666666675</v>
      </c>
      <c r="AA7562" t="s">
        <v>13789</v>
      </c>
      <c r="AB7562">
        <v>2E-3</v>
      </c>
      <c r="AC7562">
        <v>-5.8000000000000003E-2</v>
      </c>
      <c r="AD7562">
        <v>5.92</v>
      </c>
      <c r="AE7562" t="s">
        <v>33</v>
      </c>
    </row>
    <row r="7563" spans="1:32" x14ac:dyDescent="0.2">
      <c r="A7563">
        <v>7562</v>
      </c>
      <c r="C7563">
        <v>187753</v>
      </c>
      <c r="D7563">
        <v>125139</v>
      </c>
      <c r="F7563">
        <v>19</v>
      </c>
      <c r="G7563">
        <v>51</v>
      </c>
      <c r="H7563">
        <v>17.7</v>
      </c>
      <c r="I7563" t="s">
        <v>24</v>
      </c>
      <c r="J7563">
        <v>9</v>
      </c>
      <c r="K7563">
        <v>37</v>
      </c>
      <c r="L7563">
        <v>49</v>
      </c>
      <c r="M7563">
        <v>9</v>
      </c>
      <c r="N7563">
        <v>6.25</v>
      </c>
      <c r="P7563">
        <v>0.1</v>
      </c>
      <c r="R7563">
        <v>0.09</v>
      </c>
      <c r="T7563">
        <v>0.06</v>
      </c>
      <c r="X7563" t="s">
        <v>232</v>
      </c>
      <c r="Y7563">
        <v>7562</v>
      </c>
      <c r="Z7563" s="1">
        <v>0.82728819444444446</v>
      </c>
      <c r="AA7563" t="s">
        <v>13790</v>
      </c>
      <c r="AB7563">
        <v>-1E-3</v>
      </c>
      <c r="AC7563">
        <v>-1.2E-2</v>
      </c>
      <c r="AD7563">
        <v>6.25</v>
      </c>
      <c r="AE7563" t="s">
        <v>232</v>
      </c>
    </row>
    <row r="7564" spans="1:32" x14ac:dyDescent="0.2">
      <c r="A7564">
        <v>7563</v>
      </c>
      <c r="C7564">
        <v>187764</v>
      </c>
      <c r="D7564">
        <v>18530</v>
      </c>
      <c r="E7564" t="s">
        <v>3909</v>
      </c>
      <c r="F7564">
        <v>19</v>
      </c>
      <c r="G7564">
        <v>46</v>
      </c>
      <c r="H7564">
        <v>44.7</v>
      </c>
      <c r="I7564" t="s">
        <v>24</v>
      </c>
      <c r="J7564">
        <v>68</v>
      </c>
      <c r="K7564">
        <v>26</v>
      </c>
      <c r="L7564">
        <v>18</v>
      </c>
      <c r="M7564">
        <v>68</v>
      </c>
      <c r="N7564">
        <v>6.34</v>
      </c>
      <c r="P7564">
        <v>0.28000000000000003</v>
      </c>
      <c r="R7564">
        <v>0.09</v>
      </c>
      <c r="X7564" t="s">
        <v>423</v>
      </c>
      <c r="Y7564">
        <v>7563</v>
      </c>
      <c r="Z7564" s="1">
        <v>0.82412847222222219</v>
      </c>
      <c r="AA7564" t="s">
        <v>13791</v>
      </c>
      <c r="AB7564">
        <v>5.0000000000000001E-3</v>
      </c>
      <c r="AC7564">
        <v>1.0999999999999999E-2</v>
      </c>
      <c r="AD7564">
        <v>6.34</v>
      </c>
      <c r="AE7564" t="s">
        <v>423</v>
      </c>
    </row>
    <row r="7565" spans="1:32" x14ac:dyDescent="0.2">
      <c r="A7565">
        <v>7564</v>
      </c>
      <c r="B7565" t="s">
        <v>3910</v>
      </c>
      <c r="C7565">
        <v>187796</v>
      </c>
      <c r="D7565">
        <v>68943</v>
      </c>
      <c r="E7565" t="s">
        <v>3910</v>
      </c>
      <c r="F7565">
        <v>19</v>
      </c>
      <c r="G7565">
        <v>50</v>
      </c>
      <c r="H7565">
        <v>33.9</v>
      </c>
      <c r="I7565" t="s">
        <v>24</v>
      </c>
      <c r="J7565">
        <v>32</v>
      </c>
      <c r="K7565">
        <v>54</v>
      </c>
      <c r="L7565">
        <v>51</v>
      </c>
      <c r="M7565">
        <v>32</v>
      </c>
      <c r="N7565">
        <v>4.2300000000000004</v>
      </c>
      <c r="P7565">
        <v>1.82</v>
      </c>
      <c r="R7565">
        <v>0.96</v>
      </c>
      <c r="T7565">
        <v>2.68</v>
      </c>
      <c r="X7565" t="s">
        <v>3911</v>
      </c>
      <c r="Y7565">
        <v>7564</v>
      </c>
      <c r="Z7565" s="1">
        <v>0.82678124999999991</v>
      </c>
      <c r="AA7565" t="s">
        <v>13792</v>
      </c>
      <c r="AB7565">
        <v>-2.7E-2</v>
      </c>
      <c r="AC7565">
        <v>-0.04</v>
      </c>
      <c r="AD7565">
        <v>4.2300000000000004</v>
      </c>
      <c r="AE7565" t="s">
        <v>13793</v>
      </c>
    </row>
    <row r="7566" spans="1:32" x14ac:dyDescent="0.2">
      <c r="A7566">
        <v>7565</v>
      </c>
      <c r="B7566" t="s">
        <v>3912</v>
      </c>
      <c r="C7566">
        <v>187811</v>
      </c>
      <c r="D7566">
        <v>87813</v>
      </c>
      <c r="E7566" t="s">
        <v>500</v>
      </c>
      <c r="F7566">
        <v>19</v>
      </c>
      <c r="G7566">
        <v>51</v>
      </c>
      <c r="H7566">
        <v>4.0999999999999996</v>
      </c>
      <c r="I7566" t="s">
        <v>24</v>
      </c>
      <c r="J7566">
        <v>22</v>
      </c>
      <c r="K7566">
        <v>36</v>
      </c>
      <c r="L7566">
        <v>36</v>
      </c>
      <c r="M7566">
        <v>22</v>
      </c>
      <c r="N7566">
        <v>4.95</v>
      </c>
      <c r="P7566">
        <v>-0.14000000000000001</v>
      </c>
      <c r="R7566">
        <v>-0.68</v>
      </c>
      <c r="T7566">
        <v>-0.14000000000000001</v>
      </c>
      <c r="X7566" t="s">
        <v>2548</v>
      </c>
      <c r="Y7566">
        <v>7565</v>
      </c>
      <c r="Z7566" s="1">
        <v>0.82713078703703713</v>
      </c>
      <c r="AA7566" t="s">
        <v>13794</v>
      </c>
      <c r="AB7566">
        <v>2.8000000000000001E-2</v>
      </c>
      <c r="AC7566">
        <v>-1.7000000000000001E-2</v>
      </c>
      <c r="AD7566">
        <v>4.95</v>
      </c>
      <c r="AE7566" t="s">
        <v>3156</v>
      </c>
    </row>
    <row r="7567" spans="1:32" x14ac:dyDescent="0.2">
      <c r="A7567">
        <v>7566</v>
      </c>
      <c r="B7567" t="s">
        <v>3913</v>
      </c>
      <c r="C7567">
        <v>187849</v>
      </c>
      <c r="D7567">
        <v>68947</v>
      </c>
      <c r="E7567" t="s">
        <v>3914</v>
      </c>
      <c r="F7567">
        <v>19</v>
      </c>
      <c r="G7567">
        <v>50</v>
      </c>
      <c r="H7567">
        <v>34</v>
      </c>
      <c r="I7567" t="s">
        <v>24</v>
      </c>
      <c r="J7567">
        <v>38</v>
      </c>
      <c r="K7567">
        <v>43</v>
      </c>
      <c r="L7567">
        <v>21</v>
      </c>
      <c r="M7567">
        <v>38</v>
      </c>
      <c r="N7567">
        <v>5.12</v>
      </c>
      <c r="P7567">
        <v>1.69</v>
      </c>
      <c r="R7567">
        <v>2.1</v>
      </c>
      <c r="T7567">
        <v>0.93</v>
      </c>
      <c r="U7567" t="s">
        <v>93</v>
      </c>
      <c r="X7567" t="s">
        <v>2067</v>
      </c>
      <c r="Y7567">
        <v>7566</v>
      </c>
      <c r="Z7567" s="1">
        <v>0.82678240740740738</v>
      </c>
      <c r="AA7567" t="s">
        <v>13795</v>
      </c>
      <c r="AB7567">
        <v>1.0999999999999999E-2</v>
      </c>
      <c r="AC7567">
        <v>0.107</v>
      </c>
      <c r="AD7567">
        <v>5.12</v>
      </c>
      <c r="AE7567" t="s">
        <v>353</v>
      </c>
    </row>
    <row r="7568" spans="1:32" x14ac:dyDescent="0.2">
      <c r="A7568">
        <v>7567</v>
      </c>
      <c r="C7568">
        <v>187879</v>
      </c>
      <c r="D7568">
        <v>48892</v>
      </c>
      <c r="E7568" t="s">
        <v>3915</v>
      </c>
      <c r="F7568">
        <v>19</v>
      </c>
      <c r="G7568">
        <v>50</v>
      </c>
      <c r="H7568">
        <v>37.299999999999997</v>
      </c>
      <c r="I7568" t="s">
        <v>24</v>
      </c>
      <c r="J7568">
        <v>40</v>
      </c>
      <c r="K7568">
        <v>35</v>
      </c>
      <c r="L7568">
        <v>59</v>
      </c>
      <c r="M7568">
        <v>40</v>
      </c>
      <c r="N7568">
        <v>5.69</v>
      </c>
      <c r="P7568">
        <v>-0.04</v>
      </c>
      <c r="R7568">
        <v>-0.77</v>
      </c>
      <c r="X7568" t="s">
        <v>3916</v>
      </c>
      <c r="Y7568">
        <v>7567</v>
      </c>
      <c r="Z7568" s="1">
        <v>0.82682060185185191</v>
      </c>
      <c r="AA7568" t="s">
        <v>13796</v>
      </c>
      <c r="AB7568">
        <v>1E-3</v>
      </c>
      <c r="AC7568">
        <v>-4.0000000000000001E-3</v>
      </c>
      <c r="AD7568">
        <v>5.69</v>
      </c>
      <c r="AE7568" t="s">
        <v>3127</v>
      </c>
      <c r="AF7568" t="s">
        <v>36</v>
      </c>
    </row>
    <row r="7569" spans="1:32" x14ac:dyDescent="0.2">
      <c r="A7569">
        <v>7568</v>
      </c>
      <c r="C7569">
        <v>187880</v>
      </c>
      <c r="D7569">
        <v>68953</v>
      </c>
      <c r="F7569">
        <v>19</v>
      </c>
      <c r="G7569">
        <v>50</v>
      </c>
      <c r="H7569">
        <v>47</v>
      </c>
      <c r="I7569" t="s">
        <v>24</v>
      </c>
      <c r="J7569">
        <v>37</v>
      </c>
      <c r="K7569">
        <v>49</v>
      </c>
      <c r="L7569">
        <v>35</v>
      </c>
      <c r="M7569">
        <v>37</v>
      </c>
      <c r="N7569">
        <v>6.06</v>
      </c>
      <c r="P7569">
        <v>1.7</v>
      </c>
      <c r="R7569">
        <v>1.85</v>
      </c>
      <c r="X7569" t="s">
        <v>3917</v>
      </c>
      <c r="Y7569">
        <v>7568</v>
      </c>
      <c r="Z7569" s="1">
        <v>0.82693287037037033</v>
      </c>
      <c r="AA7569" t="s">
        <v>13797</v>
      </c>
      <c r="AB7569">
        <v>2.4E-2</v>
      </c>
      <c r="AC7569">
        <v>7.0000000000000001E-3</v>
      </c>
      <c r="AD7569">
        <v>6.06</v>
      </c>
      <c r="AE7569" t="s">
        <v>3917</v>
      </c>
    </row>
    <row r="7570" spans="1:32" x14ac:dyDescent="0.2">
      <c r="A7570">
        <v>7569</v>
      </c>
      <c r="C7570">
        <v>187923</v>
      </c>
      <c r="D7570">
        <v>105348</v>
      </c>
      <c r="E7570">
        <v>12490</v>
      </c>
      <c r="F7570">
        <v>19</v>
      </c>
      <c r="G7570">
        <v>52</v>
      </c>
      <c r="H7570">
        <v>3.5</v>
      </c>
      <c r="I7570" t="s">
        <v>24</v>
      </c>
      <c r="J7570">
        <v>11</v>
      </c>
      <c r="K7570">
        <v>37</v>
      </c>
      <c r="L7570">
        <v>44</v>
      </c>
      <c r="M7570">
        <v>11</v>
      </c>
      <c r="N7570">
        <v>6.13</v>
      </c>
      <c r="P7570">
        <v>0.65</v>
      </c>
      <c r="R7570">
        <v>0.13</v>
      </c>
      <c r="X7570" t="s">
        <v>124</v>
      </c>
      <c r="Y7570">
        <v>7569</v>
      </c>
      <c r="Z7570" s="1">
        <v>0.82781828703703697</v>
      </c>
      <c r="AA7570" t="s">
        <v>13798</v>
      </c>
      <c r="AB7570">
        <v>-0.33500000000000002</v>
      </c>
      <c r="AC7570">
        <v>-0.32</v>
      </c>
      <c r="AD7570">
        <v>6.13</v>
      </c>
      <c r="AE7570" t="s">
        <v>124</v>
      </c>
    </row>
    <row r="7571" spans="1:32" x14ac:dyDescent="0.2">
      <c r="A7571">
        <v>7570</v>
      </c>
      <c r="B7571" t="s">
        <v>3918</v>
      </c>
      <c r="C7571">
        <v>187929</v>
      </c>
      <c r="D7571">
        <v>125159</v>
      </c>
      <c r="E7571" t="s">
        <v>3919</v>
      </c>
      <c r="F7571">
        <v>19</v>
      </c>
      <c r="G7571">
        <v>52</v>
      </c>
      <c r="H7571">
        <v>28.4</v>
      </c>
      <c r="I7571" t="s">
        <v>24</v>
      </c>
      <c r="J7571">
        <v>1</v>
      </c>
      <c r="K7571">
        <v>0</v>
      </c>
      <c r="L7571">
        <v>20</v>
      </c>
      <c r="M7571">
        <v>1</v>
      </c>
      <c r="N7571">
        <v>3.9</v>
      </c>
      <c r="P7571">
        <v>0.89</v>
      </c>
      <c r="R7571">
        <v>0.51</v>
      </c>
      <c r="T7571">
        <v>0.47</v>
      </c>
      <c r="X7571" t="s">
        <v>5348</v>
      </c>
      <c r="Y7571">
        <v>7570</v>
      </c>
      <c r="Z7571" s="1">
        <v>0.82810648148148147</v>
      </c>
      <c r="AA7571" t="s">
        <v>13799</v>
      </c>
      <c r="AB7571">
        <v>1.0999999999999999E-2</v>
      </c>
      <c r="AC7571">
        <v>-7.0000000000000001E-3</v>
      </c>
      <c r="AD7571">
        <v>3.9</v>
      </c>
      <c r="AE7571" t="s">
        <v>5348</v>
      </c>
    </row>
    <row r="7572" spans="1:32" x14ac:dyDescent="0.2">
      <c r="A7572">
        <v>7571</v>
      </c>
      <c r="C7572">
        <v>187949</v>
      </c>
      <c r="D7572">
        <v>163080</v>
      </c>
      <c r="E7572" t="s">
        <v>3920</v>
      </c>
      <c r="F7572">
        <v>19</v>
      </c>
      <c r="G7572">
        <v>53</v>
      </c>
      <c r="H7572">
        <v>6.4</v>
      </c>
      <c r="I7572" t="s">
        <v>26</v>
      </c>
      <c r="J7572">
        <v>14</v>
      </c>
      <c r="K7572">
        <v>36</v>
      </c>
      <c r="L7572">
        <v>11</v>
      </c>
      <c r="M7572">
        <v>-14</v>
      </c>
      <c r="N7572">
        <v>6.48</v>
      </c>
      <c r="P7572">
        <v>0.14000000000000001</v>
      </c>
      <c r="R7572">
        <v>0.09</v>
      </c>
      <c r="X7572" t="s">
        <v>3921</v>
      </c>
      <c r="Y7572">
        <v>7571</v>
      </c>
      <c r="Z7572" s="1">
        <v>0.82854629629629628</v>
      </c>
      <c r="AA7572" t="s">
        <v>13800</v>
      </c>
      <c r="AB7572">
        <v>-4.0000000000000001E-3</v>
      </c>
      <c r="AC7572">
        <v>-4.2000000000000003E-2</v>
      </c>
      <c r="AD7572">
        <v>6.48</v>
      </c>
      <c r="AE7572" t="s">
        <v>13801</v>
      </c>
      <c r="AF7572" t="s">
        <v>36</v>
      </c>
    </row>
    <row r="7573" spans="1:32" x14ac:dyDescent="0.2">
      <c r="A7573">
        <v>7572</v>
      </c>
      <c r="C7573">
        <v>187961</v>
      </c>
      <c r="D7573">
        <v>105355</v>
      </c>
      <c r="E7573">
        <v>12496</v>
      </c>
      <c r="F7573">
        <v>19</v>
      </c>
      <c r="G7573">
        <v>52</v>
      </c>
      <c r="H7573">
        <v>15.6</v>
      </c>
      <c r="I7573" t="s">
        <v>24</v>
      </c>
      <c r="J7573">
        <v>10</v>
      </c>
      <c r="K7573">
        <v>21</v>
      </c>
      <c r="L7573">
        <v>5</v>
      </c>
      <c r="M7573">
        <v>10</v>
      </c>
      <c r="N7573">
        <v>6.54</v>
      </c>
      <c r="P7573">
        <v>-0.01</v>
      </c>
      <c r="R7573">
        <v>-0.38</v>
      </c>
      <c r="X7573" t="s">
        <v>131</v>
      </c>
      <c r="Y7573">
        <v>7572</v>
      </c>
      <c r="Z7573" s="1">
        <v>0.82795833333333324</v>
      </c>
      <c r="AA7573" t="s">
        <v>13802</v>
      </c>
      <c r="AB7573">
        <v>4.0000000000000001E-3</v>
      </c>
      <c r="AC7573">
        <v>-1.4999999999999999E-2</v>
      </c>
      <c r="AD7573">
        <v>6.54</v>
      </c>
      <c r="AE7573" t="s">
        <v>131</v>
      </c>
    </row>
    <row r="7574" spans="1:32" x14ac:dyDescent="0.2">
      <c r="A7574">
        <v>7573</v>
      </c>
      <c r="C7574">
        <v>187982</v>
      </c>
      <c r="D7574">
        <v>87840</v>
      </c>
      <c r="E7574">
        <v>12498</v>
      </c>
      <c r="F7574">
        <v>19</v>
      </c>
      <c r="G7574">
        <v>52</v>
      </c>
      <c r="H7574">
        <v>1.6</v>
      </c>
      <c r="I7574" t="s">
        <v>24</v>
      </c>
      <c r="J7574">
        <v>24</v>
      </c>
      <c r="K7574">
        <v>59</v>
      </c>
      <c r="L7574">
        <v>32</v>
      </c>
      <c r="M7574">
        <v>24</v>
      </c>
      <c r="N7574">
        <v>5.57</v>
      </c>
      <c r="P7574">
        <v>0.71</v>
      </c>
      <c r="R7574">
        <v>0.13</v>
      </c>
      <c r="X7574" t="s">
        <v>2731</v>
      </c>
      <c r="Y7574">
        <v>7573</v>
      </c>
      <c r="Z7574" s="1">
        <v>0.82779629629629625</v>
      </c>
      <c r="AA7574" t="s">
        <v>13803</v>
      </c>
      <c r="AB7574">
        <v>3.0000000000000001E-3</v>
      </c>
      <c r="AC7574">
        <v>-5.0000000000000001E-3</v>
      </c>
      <c r="AD7574">
        <v>5.57</v>
      </c>
      <c r="AE7574" t="s">
        <v>2731</v>
      </c>
    </row>
    <row r="7575" spans="1:32" x14ac:dyDescent="0.2">
      <c r="A7575">
        <v>7574</v>
      </c>
      <c r="B7575" t="s">
        <v>3922</v>
      </c>
      <c r="C7575">
        <v>188001</v>
      </c>
      <c r="D7575">
        <v>105360</v>
      </c>
      <c r="E7575">
        <v>12503</v>
      </c>
      <c r="F7575">
        <v>19</v>
      </c>
      <c r="G7575">
        <v>52</v>
      </c>
      <c r="H7575">
        <v>21.8</v>
      </c>
      <c r="I7575" t="s">
        <v>24</v>
      </c>
      <c r="J7575">
        <v>18</v>
      </c>
      <c r="K7575">
        <v>40</v>
      </c>
      <c r="L7575">
        <v>19</v>
      </c>
      <c r="M7575">
        <v>18</v>
      </c>
      <c r="N7575">
        <v>6.23</v>
      </c>
      <c r="P7575">
        <v>0.01</v>
      </c>
      <c r="R7575">
        <v>-0.92</v>
      </c>
      <c r="X7575" t="s">
        <v>3923</v>
      </c>
      <c r="Y7575">
        <v>7574</v>
      </c>
      <c r="Z7575" s="1">
        <v>0.82803009259259264</v>
      </c>
      <c r="AA7575" t="s">
        <v>13804</v>
      </c>
      <c r="AB7575">
        <v>-2E-3</v>
      </c>
      <c r="AC7575">
        <v>-3.0000000000000001E-3</v>
      </c>
      <c r="AD7575">
        <v>6.23</v>
      </c>
      <c r="AE7575" t="s">
        <v>6819</v>
      </c>
      <c r="AF7575" t="s">
        <v>36</v>
      </c>
    </row>
    <row r="7576" spans="1:32" x14ac:dyDescent="0.2">
      <c r="A7576">
        <v>7575</v>
      </c>
      <c r="C7576">
        <v>188041</v>
      </c>
      <c r="D7576">
        <v>143883</v>
      </c>
      <c r="E7576" t="s">
        <v>3924</v>
      </c>
      <c r="F7576">
        <v>19</v>
      </c>
      <c r="G7576">
        <v>53</v>
      </c>
      <c r="H7576">
        <v>18.7</v>
      </c>
      <c r="I7576" t="s">
        <v>26</v>
      </c>
      <c r="J7576">
        <v>3</v>
      </c>
      <c r="K7576">
        <v>6</v>
      </c>
      <c r="L7576">
        <v>52</v>
      </c>
      <c r="M7576">
        <v>-3</v>
      </c>
      <c r="N7576">
        <v>5.65</v>
      </c>
      <c r="P7576">
        <v>0.2</v>
      </c>
      <c r="R7576">
        <v>0.1</v>
      </c>
      <c r="X7576" t="s">
        <v>3925</v>
      </c>
      <c r="Y7576">
        <v>7575</v>
      </c>
      <c r="Z7576" s="1">
        <v>0.82868865740740738</v>
      </c>
      <c r="AA7576" t="s">
        <v>13805</v>
      </c>
      <c r="AB7576">
        <v>2.4E-2</v>
      </c>
      <c r="AC7576">
        <v>1.4999999999999999E-2</v>
      </c>
      <c r="AD7576">
        <v>5.65</v>
      </c>
      <c r="AE7576" t="s">
        <v>3925</v>
      </c>
    </row>
    <row r="7577" spans="1:32" x14ac:dyDescent="0.2">
      <c r="A7577">
        <v>7576</v>
      </c>
      <c r="B7577" t="s">
        <v>3926</v>
      </c>
      <c r="C7577">
        <v>188056</v>
      </c>
      <c r="D7577">
        <v>32042</v>
      </c>
      <c r="E7577">
        <v>12481</v>
      </c>
      <c r="F7577">
        <v>19</v>
      </c>
      <c r="G7577">
        <v>50</v>
      </c>
      <c r="H7577">
        <v>37.700000000000003</v>
      </c>
      <c r="I7577" t="s">
        <v>24</v>
      </c>
      <c r="J7577">
        <v>52</v>
      </c>
      <c r="K7577">
        <v>59</v>
      </c>
      <c r="L7577">
        <v>17</v>
      </c>
      <c r="M7577">
        <v>52</v>
      </c>
      <c r="N7577">
        <v>5.03</v>
      </c>
      <c r="P7577">
        <v>1.28</v>
      </c>
      <c r="R7577">
        <v>1.53</v>
      </c>
      <c r="T7577">
        <v>0.5</v>
      </c>
      <c r="U7577" t="s">
        <v>93</v>
      </c>
      <c r="X7577" t="s">
        <v>5253</v>
      </c>
      <c r="Y7577">
        <v>7576</v>
      </c>
      <c r="Z7577" s="1">
        <v>0.82682523148148146</v>
      </c>
      <c r="AA7577" t="s">
        <v>13222</v>
      </c>
      <c r="AB7577">
        <v>-8.0000000000000002E-3</v>
      </c>
      <c r="AC7577">
        <v>-6.8000000000000005E-2</v>
      </c>
      <c r="AD7577">
        <v>5.03</v>
      </c>
      <c r="AE7577" t="s">
        <v>105</v>
      </c>
      <c r="AF7577" t="s">
        <v>36</v>
      </c>
    </row>
    <row r="7578" spans="1:32" x14ac:dyDescent="0.2">
      <c r="A7578">
        <v>7577</v>
      </c>
      <c r="C7578">
        <v>188074</v>
      </c>
      <c r="D7578">
        <v>48907</v>
      </c>
      <c r="E7578" t="s">
        <v>30</v>
      </c>
      <c r="F7578">
        <v>19</v>
      </c>
      <c r="G7578">
        <v>51</v>
      </c>
      <c r="H7578">
        <v>19.399999999999999</v>
      </c>
      <c r="I7578" t="s">
        <v>24</v>
      </c>
      <c r="J7578">
        <v>47</v>
      </c>
      <c r="K7578">
        <v>22</v>
      </c>
      <c r="L7578">
        <v>38</v>
      </c>
      <c r="M7578">
        <v>47</v>
      </c>
      <c r="N7578">
        <v>6.2</v>
      </c>
      <c r="P7578">
        <v>0.36</v>
      </c>
      <c r="R7578">
        <v>0.04</v>
      </c>
      <c r="X7578" t="s">
        <v>63</v>
      </c>
      <c r="Y7578">
        <v>7577</v>
      </c>
      <c r="Z7578" s="1">
        <v>0.82730787037037035</v>
      </c>
      <c r="AA7578" t="s">
        <v>13806</v>
      </c>
      <c r="AB7578">
        <v>1.7999999999999999E-2</v>
      </c>
      <c r="AC7578">
        <v>1.9E-2</v>
      </c>
      <c r="AD7578">
        <v>6.2</v>
      </c>
      <c r="AE7578" t="s">
        <v>63</v>
      </c>
    </row>
    <row r="7579" spans="1:32" x14ac:dyDescent="0.2">
      <c r="A7579">
        <v>7578</v>
      </c>
      <c r="C7579">
        <v>188088</v>
      </c>
      <c r="D7579">
        <v>188692</v>
      </c>
      <c r="E7579" t="s">
        <v>30</v>
      </c>
      <c r="F7579">
        <v>19</v>
      </c>
      <c r="G7579">
        <v>54</v>
      </c>
      <c r="H7579">
        <v>17.7</v>
      </c>
      <c r="I7579" t="s">
        <v>26</v>
      </c>
      <c r="J7579">
        <v>23</v>
      </c>
      <c r="K7579">
        <v>56</v>
      </c>
      <c r="L7579">
        <v>28</v>
      </c>
      <c r="M7579">
        <v>-23</v>
      </c>
      <c r="N7579">
        <v>6.18</v>
      </c>
      <c r="P7579">
        <v>1.02</v>
      </c>
      <c r="R7579">
        <v>0.94</v>
      </c>
      <c r="T7579">
        <v>0.35</v>
      </c>
      <c r="U7579" t="s">
        <v>93</v>
      </c>
      <c r="X7579" t="s">
        <v>289</v>
      </c>
      <c r="Y7579">
        <v>7578</v>
      </c>
      <c r="Z7579" s="1">
        <v>0.82937152777777767</v>
      </c>
      <c r="AA7579" t="s">
        <v>13807</v>
      </c>
      <c r="AB7579">
        <v>-0.13100000000000001</v>
      </c>
      <c r="AC7579">
        <v>-0.41399999999999998</v>
      </c>
      <c r="AD7579">
        <v>6.18</v>
      </c>
      <c r="AE7579" t="s">
        <v>289</v>
      </c>
    </row>
    <row r="7580" spans="1:32" x14ac:dyDescent="0.2">
      <c r="A7580">
        <v>7579</v>
      </c>
      <c r="C7580">
        <v>188097</v>
      </c>
      <c r="D7580">
        <v>254693</v>
      </c>
      <c r="F7580">
        <v>19</v>
      </c>
      <c r="G7580">
        <v>58</v>
      </c>
      <c r="H7580">
        <v>41.3</v>
      </c>
      <c r="I7580" t="s">
        <v>26</v>
      </c>
      <c r="J7580">
        <v>69</v>
      </c>
      <c r="K7580">
        <v>9</v>
      </c>
      <c r="L7580">
        <v>50</v>
      </c>
      <c r="M7580">
        <v>-69</v>
      </c>
      <c r="N7580">
        <v>5.75</v>
      </c>
      <c r="P7580">
        <v>0.23</v>
      </c>
      <c r="R7580">
        <v>0.16</v>
      </c>
      <c r="T7580">
        <v>0.08</v>
      </c>
      <c r="X7580" t="s">
        <v>348</v>
      </c>
      <c r="Y7580">
        <v>7579</v>
      </c>
      <c r="Z7580" s="1">
        <v>0.83242245370370371</v>
      </c>
      <c r="AA7580" t="s">
        <v>13808</v>
      </c>
      <c r="AB7580">
        <v>6.3E-2</v>
      </c>
      <c r="AC7580">
        <v>-9.9000000000000005E-2</v>
      </c>
      <c r="AD7580">
        <v>5.75</v>
      </c>
      <c r="AE7580" t="s">
        <v>348</v>
      </c>
    </row>
    <row r="7581" spans="1:32" x14ac:dyDescent="0.2">
      <c r="A7581">
        <v>7580</v>
      </c>
      <c r="C7581">
        <v>188107</v>
      </c>
      <c r="D7581">
        <v>125182</v>
      </c>
      <c r="F7581">
        <v>19</v>
      </c>
      <c r="G7581">
        <v>53</v>
      </c>
      <c r="H7581">
        <v>22.6</v>
      </c>
      <c r="I7581" t="s">
        <v>24</v>
      </c>
      <c r="J7581">
        <v>4</v>
      </c>
      <c r="K7581">
        <v>24</v>
      </c>
      <c r="L7581">
        <v>2</v>
      </c>
      <c r="M7581">
        <v>4</v>
      </c>
      <c r="N7581">
        <v>6.53</v>
      </c>
      <c r="P7581">
        <v>0.02</v>
      </c>
      <c r="R7581">
        <v>-0.11</v>
      </c>
      <c r="X7581" t="s">
        <v>351</v>
      </c>
      <c r="Y7581">
        <v>7580</v>
      </c>
      <c r="Z7581" s="1">
        <v>0.82873379629629629</v>
      </c>
      <c r="AA7581" t="s">
        <v>13809</v>
      </c>
      <c r="AB7581">
        <v>1.6E-2</v>
      </c>
      <c r="AC7581">
        <v>4.0000000000000001E-3</v>
      </c>
      <c r="AD7581">
        <v>6.53</v>
      </c>
      <c r="AE7581" t="s">
        <v>191</v>
      </c>
    </row>
    <row r="7582" spans="1:32" x14ac:dyDescent="0.2">
      <c r="A7582">
        <v>7581</v>
      </c>
      <c r="B7582" t="s">
        <v>3927</v>
      </c>
      <c r="C7582">
        <v>188114</v>
      </c>
      <c r="D7582">
        <v>229927</v>
      </c>
      <c r="F7582">
        <v>19</v>
      </c>
      <c r="G7582">
        <v>55</v>
      </c>
      <c r="H7582">
        <v>15.7</v>
      </c>
      <c r="I7582" t="s">
        <v>26</v>
      </c>
      <c r="J7582">
        <v>41</v>
      </c>
      <c r="K7582">
        <v>52</v>
      </c>
      <c r="L7582">
        <v>6</v>
      </c>
      <c r="M7582">
        <v>-41</v>
      </c>
      <c r="N7582">
        <v>4.13</v>
      </c>
      <c r="P7582">
        <v>1.08</v>
      </c>
      <c r="R7582">
        <v>0.9</v>
      </c>
      <c r="T7582">
        <v>0.52</v>
      </c>
      <c r="U7582" t="s">
        <v>183</v>
      </c>
      <c r="X7582" t="s">
        <v>2868</v>
      </c>
      <c r="Y7582">
        <v>7581</v>
      </c>
      <c r="Z7582" s="1">
        <v>0.83004282407407404</v>
      </c>
      <c r="AA7582" t="s">
        <v>13810</v>
      </c>
      <c r="AB7582">
        <v>1.7000000000000001E-2</v>
      </c>
      <c r="AC7582">
        <v>5.6000000000000001E-2</v>
      </c>
      <c r="AD7582">
        <v>4.13</v>
      </c>
      <c r="AE7582" t="s">
        <v>5662</v>
      </c>
      <c r="AF7582" t="s">
        <v>36</v>
      </c>
    </row>
    <row r="7583" spans="1:32" x14ac:dyDescent="0.2">
      <c r="A7583">
        <v>7582</v>
      </c>
      <c r="B7583" t="s">
        <v>3928</v>
      </c>
      <c r="C7583">
        <v>188119</v>
      </c>
      <c r="D7583">
        <v>9540</v>
      </c>
      <c r="E7583">
        <v>12465</v>
      </c>
      <c r="F7583">
        <v>19</v>
      </c>
      <c r="G7583">
        <v>48</v>
      </c>
      <c r="H7583">
        <v>10.4</v>
      </c>
      <c r="I7583" t="s">
        <v>24</v>
      </c>
      <c r="J7583">
        <v>70</v>
      </c>
      <c r="K7583">
        <v>16</v>
      </c>
      <c r="L7583">
        <v>4</v>
      </c>
      <c r="M7583">
        <v>70</v>
      </c>
      <c r="N7583">
        <v>3.83</v>
      </c>
      <c r="P7583">
        <v>0.89</v>
      </c>
      <c r="R7583">
        <v>0.52</v>
      </c>
      <c r="T7583">
        <v>0.48</v>
      </c>
      <c r="X7583" t="s">
        <v>3929</v>
      </c>
      <c r="Y7583">
        <v>7582</v>
      </c>
      <c r="Z7583" s="1">
        <v>0.82512037037037034</v>
      </c>
      <c r="AA7583" t="s">
        <v>13811</v>
      </c>
      <c r="AB7583">
        <v>8.2000000000000003E-2</v>
      </c>
      <c r="AC7583">
        <v>3.6999999999999998E-2</v>
      </c>
      <c r="AD7583">
        <v>3.83</v>
      </c>
      <c r="AE7583" t="s">
        <v>345</v>
      </c>
      <c r="AF7583" t="s">
        <v>36</v>
      </c>
    </row>
    <row r="7584" spans="1:32" x14ac:dyDescent="0.2">
      <c r="A7584">
        <v>7583</v>
      </c>
      <c r="C7584">
        <v>188149</v>
      </c>
      <c r="D7584">
        <v>69004</v>
      </c>
      <c r="F7584">
        <v>19</v>
      </c>
      <c r="G7584">
        <v>52</v>
      </c>
      <c r="H7584">
        <v>16.3</v>
      </c>
      <c r="I7584" t="s">
        <v>24</v>
      </c>
      <c r="J7584">
        <v>36</v>
      </c>
      <c r="K7584">
        <v>25</v>
      </c>
      <c r="L7584">
        <v>56</v>
      </c>
      <c r="M7584">
        <v>36</v>
      </c>
      <c r="N7584">
        <v>6.1</v>
      </c>
      <c r="P7584">
        <v>1.43</v>
      </c>
      <c r="R7584">
        <v>1.62</v>
      </c>
      <c r="X7584" t="s">
        <v>172</v>
      </c>
      <c r="Y7584">
        <v>7583</v>
      </c>
      <c r="Z7584" s="1">
        <v>0.8279664351851852</v>
      </c>
      <c r="AA7584" t="s">
        <v>13812</v>
      </c>
      <c r="AB7584">
        <v>2E-3</v>
      </c>
      <c r="AC7584">
        <v>0</v>
      </c>
      <c r="AD7584">
        <v>6.1</v>
      </c>
      <c r="AE7584" t="s">
        <v>172</v>
      </c>
    </row>
    <row r="7585" spans="1:32" x14ac:dyDescent="0.2">
      <c r="A7585">
        <v>7584</v>
      </c>
      <c r="B7585" t="s">
        <v>3930</v>
      </c>
      <c r="C7585">
        <v>188154</v>
      </c>
      <c r="D7585">
        <v>143894</v>
      </c>
      <c r="F7585">
        <v>19</v>
      </c>
      <c r="G7585">
        <v>54</v>
      </c>
      <c r="H7585">
        <v>8.1999999999999993</v>
      </c>
      <c r="I7585" t="s">
        <v>26</v>
      </c>
      <c r="J7585">
        <v>8</v>
      </c>
      <c r="K7585">
        <v>34</v>
      </c>
      <c r="L7585">
        <v>27</v>
      </c>
      <c r="M7585">
        <v>-8</v>
      </c>
      <c r="N7585">
        <v>5.79</v>
      </c>
      <c r="P7585">
        <v>1.64</v>
      </c>
      <c r="R7585">
        <v>2</v>
      </c>
      <c r="W7585" t="s">
        <v>27</v>
      </c>
      <c r="X7585" t="s">
        <v>104</v>
      </c>
      <c r="Y7585">
        <v>7584</v>
      </c>
      <c r="Z7585" s="1">
        <v>0.82926157407407397</v>
      </c>
      <c r="AA7585" t="s">
        <v>13813</v>
      </c>
      <c r="AB7585">
        <v>5.0000000000000001E-3</v>
      </c>
      <c r="AC7585">
        <v>-1.7999999999999999E-2</v>
      </c>
      <c r="AD7585">
        <v>5.79</v>
      </c>
      <c r="AE7585" t="s">
        <v>5820</v>
      </c>
    </row>
    <row r="7586" spans="1:32" x14ac:dyDescent="0.2">
      <c r="A7586">
        <v>7585</v>
      </c>
      <c r="C7586">
        <v>188158</v>
      </c>
      <c r="D7586">
        <v>211653</v>
      </c>
      <c r="F7586">
        <v>19</v>
      </c>
      <c r="G7586">
        <v>55</v>
      </c>
      <c r="H7586">
        <v>5.0999999999999996</v>
      </c>
      <c r="I7586" t="s">
        <v>26</v>
      </c>
      <c r="J7586">
        <v>33</v>
      </c>
      <c r="K7586">
        <v>2</v>
      </c>
      <c r="L7586">
        <v>47</v>
      </c>
      <c r="M7586">
        <v>-33</v>
      </c>
      <c r="N7586">
        <v>6.46</v>
      </c>
      <c r="P7586">
        <v>1.48</v>
      </c>
      <c r="X7586" t="s">
        <v>1264</v>
      </c>
      <c r="Y7586">
        <v>7585</v>
      </c>
      <c r="Z7586" s="1">
        <v>0.82992013888888883</v>
      </c>
      <c r="AA7586" t="s">
        <v>13814</v>
      </c>
      <c r="AB7586">
        <v>-1.2E-2</v>
      </c>
      <c r="AC7586">
        <v>-2E-3</v>
      </c>
      <c r="AD7586">
        <v>6.46</v>
      </c>
      <c r="AE7586" t="s">
        <v>9493</v>
      </c>
      <c r="AF7586" t="s">
        <v>36</v>
      </c>
    </row>
    <row r="7587" spans="1:32" x14ac:dyDescent="0.2">
      <c r="A7587">
        <v>7586</v>
      </c>
      <c r="C7587">
        <v>188161</v>
      </c>
      <c r="D7587">
        <v>246348</v>
      </c>
      <c r="F7587">
        <v>19</v>
      </c>
      <c r="G7587">
        <v>56</v>
      </c>
      <c r="H7587">
        <v>57.7</v>
      </c>
      <c r="I7587" t="s">
        <v>26</v>
      </c>
      <c r="J7587">
        <v>57</v>
      </c>
      <c r="K7587">
        <v>55</v>
      </c>
      <c r="L7587">
        <v>32</v>
      </c>
      <c r="M7587">
        <v>-57</v>
      </c>
      <c r="N7587">
        <v>6.53</v>
      </c>
      <c r="P7587">
        <v>1.53</v>
      </c>
      <c r="R7587">
        <v>1.79</v>
      </c>
      <c r="X7587" t="s">
        <v>4936</v>
      </c>
      <c r="Y7587">
        <v>7586</v>
      </c>
      <c r="Z7587" s="1">
        <v>0.83122337962962956</v>
      </c>
      <c r="AA7587" t="s">
        <v>13815</v>
      </c>
      <c r="AB7587">
        <v>-8.9999999999999993E-3</v>
      </c>
      <c r="AC7587">
        <v>-3.5999999999999997E-2</v>
      </c>
      <c r="AD7587">
        <v>6.53</v>
      </c>
      <c r="AE7587" t="s">
        <v>4936</v>
      </c>
    </row>
    <row r="7588" spans="1:32" x14ac:dyDescent="0.2">
      <c r="A7588">
        <v>7587</v>
      </c>
      <c r="C7588">
        <v>188162</v>
      </c>
      <c r="D7588">
        <v>246349</v>
      </c>
      <c r="F7588">
        <v>19</v>
      </c>
      <c r="G7588">
        <v>57</v>
      </c>
      <c r="H7588">
        <v>6.2</v>
      </c>
      <c r="I7588" t="s">
        <v>26</v>
      </c>
      <c r="J7588">
        <v>58</v>
      </c>
      <c r="K7588">
        <v>54</v>
      </c>
      <c r="L7588">
        <v>5</v>
      </c>
      <c r="M7588">
        <v>-58</v>
      </c>
      <c r="N7588">
        <v>5.26</v>
      </c>
      <c r="P7588">
        <v>-0.01</v>
      </c>
      <c r="X7588" t="s">
        <v>2249</v>
      </c>
      <c r="Y7588">
        <v>7587</v>
      </c>
      <c r="Z7588" s="1">
        <v>0.83132175925925933</v>
      </c>
      <c r="AA7588" t="s">
        <v>13816</v>
      </c>
      <c r="AB7588">
        <v>1.4999999999999999E-2</v>
      </c>
      <c r="AC7588">
        <v>-2.1000000000000001E-2</v>
      </c>
      <c r="AD7588">
        <v>5.26</v>
      </c>
      <c r="AE7588" t="s">
        <v>5682</v>
      </c>
    </row>
    <row r="7589" spans="1:32" x14ac:dyDescent="0.2">
      <c r="A7589">
        <v>7588</v>
      </c>
      <c r="C7589">
        <v>188164</v>
      </c>
      <c r="D7589">
        <v>254696</v>
      </c>
      <c r="F7589">
        <v>19</v>
      </c>
      <c r="G7589">
        <v>58</v>
      </c>
      <c r="H7589">
        <v>53</v>
      </c>
      <c r="I7589" t="s">
        <v>26</v>
      </c>
      <c r="J7589">
        <v>68</v>
      </c>
      <c r="K7589">
        <v>45</v>
      </c>
      <c r="L7589">
        <v>44</v>
      </c>
      <c r="M7589">
        <v>-68</v>
      </c>
      <c r="N7589">
        <v>6.39</v>
      </c>
      <c r="P7589">
        <v>0.16</v>
      </c>
      <c r="R7589">
        <v>0.09</v>
      </c>
      <c r="X7589" t="s">
        <v>3931</v>
      </c>
      <c r="Y7589">
        <v>7588</v>
      </c>
      <c r="Z7589" s="1">
        <v>0.83255787037037043</v>
      </c>
      <c r="AA7589" t="s">
        <v>13817</v>
      </c>
      <c r="AB7589">
        <v>3.4000000000000002E-2</v>
      </c>
      <c r="AC7589">
        <v>-6.7000000000000004E-2</v>
      </c>
      <c r="AD7589">
        <v>6.39</v>
      </c>
      <c r="AE7589" t="s">
        <v>13801</v>
      </c>
      <c r="AF7589" t="s">
        <v>36</v>
      </c>
    </row>
    <row r="7590" spans="1:32" x14ac:dyDescent="0.2">
      <c r="A7590">
        <v>7589</v>
      </c>
      <c r="C7590">
        <v>188209</v>
      </c>
      <c r="D7590">
        <v>48917</v>
      </c>
      <c r="E7590" t="s">
        <v>500</v>
      </c>
      <c r="F7590">
        <v>19</v>
      </c>
      <c r="G7590">
        <v>51</v>
      </c>
      <c r="H7590">
        <v>59.1</v>
      </c>
      <c r="I7590" t="s">
        <v>24</v>
      </c>
      <c r="J7590">
        <v>47</v>
      </c>
      <c r="K7590">
        <v>1</v>
      </c>
      <c r="L7590">
        <v>39</v>
      </c>
      <c r="M7590">
        <v>47</v>
      </c>
      <c r="N7590">
        <v>5.62</v>
      </c>
      <c r="P7590">
        <v>-7.0000000000000007E-2</v>
      </c>
      <c r="R7590">
        <v>-0.97</v>
      </c>
      <c r="T7590">
        <v>-0.12</v>
      </c>
      <c r="X7590" t="s">
        <v>2484</v>
      </c>
      <c r="Y7590">
        <v>7589</v>
      </c>
      <c r="Z7590" s="1">
        <v>0.82776736111111104</v>
      </c>
      <c r="AA7590" t="s">
        <v>13818</v>
      </c>
      <c r="AB7590">
        <v>-3.0000000000000001E-3</v>
      </c>
      <c r="AC7590">
        <v>0</v>
      </c>
      <c r="AD7590">
        <v>5.62</v>
      </c>
      <c r="AE7590" t="s">
        <v>7150</v>
      </c>
    </row>
    <row r="7591" spans="1:32" x14ac:dyDescent="0.2">
      <c r="A7591">
        <v>7590</v>
      </c>
      <c r="B7591" t="s">
        <v>3932</v>
      </c>
      <c r="C7591">
        <v>188228</v>
      </c>
      <c r="D7591">
        <v>257757</v>
      </c>
      <c r="E7591">
        <v>12598</v>
      </c>
      <c r="F7591">
        <v>20</v>
      </c>
      <c r="G7591">
        <v>0</v>
      </c>
      <c r="H7591">
        <v>35.5</v>
      </c>
      <c r="I7591" t="s">
        <v>26</v>
      </c>
      <c r="J7591">
        <v>72</v>
      </c>
      <c r="K7591">
        <v>54</v>
      </c>
      <c r="L7591">
        <v>38</v>
      </c>
      <c r="M7591">
        <v>-72</v>
      </c>
      <c r="N7591">
        <v>3.96</v>
      </c>
      <c r="P7591">
        <v>-0.03</v>
      </c>
      <c r="R7591">
        <v>-0.05</v>
      </c>
      <c r="T7591">
        <v>-0.03</v>
      </c>
      <c r="U7591" t="s">
        <v>183</v>
      </c>
      <c r="X7591" t="s">
        <v>134</v>
      </c>
      <c r="Y7591">
        <v>7590</v>
      </c>
      <c r="Z7591" s="1">
        <v>0.83374421296296297</v>
      </c>
      <c r="AA7591" t="s">
        <v>13819</v>
      </c>
      <c r="AB7591">
        <v>7.3999999999999996E-2</v>
      </c>
      <c r="AC7591">
        <v>-0.13200000000000001</v>
      </c>
      <c r="AD7591">
        <v>3.96</v>
      </c>
      <c r="AE7591" t="s">
        <v>134</v>
      </c>
    </row>
    <row r="7592" spans="1:32" x14ac:dyDescent="0.2">
      <c r="A7592">
        <v>7591</v>
      </c>
      <c r="C7592">
        <v>188252</v>
      </c>
      <c r="D7592">
        <v>48920</v>
      </c>
      <c r="E7592">
        <v>12511</v>
      </c>
      <c r="F7592">
        <v>19</v>
      </c>
      <c r="G7592">
        <v>52</v>
      </c>
      <c r="H7592">
        <v>7.2</v>
      </c>
      <c r="I7592" t="s">
        <v>24</v>
      </c>
      <c r="J7592">
        <v>47</v>
      </c>
      <c r="K7592">
        <v>55</v>
      </c>
      <c r="L7592">
        <v>55</v>
      </c>
      <c r="M7592">
        <v>47</v>
      </c>
      <c r="N7592">
        <v>5.91</v>
      </c>
      <c r="P7592">
        <v>-0.18</v>
      </c>
      <c r="R7592">
        <v>-0.85</v>
      </c>
      <c r="X7592" t="s">
        <v>2436</v>
      </c>
      <c r="Y7592">
        <v>7591</v>
      </c>
      <c r="Z7592" s="1">
        <v>0.82786111111111105</v>
      </c>
      <c r="AA7592" t="s">
        <v>13820</v>
      </c>
      <c r="AB7592">
        <v>-5.0000000000000001E-3</v>
      </c>
      <c r="AC7592">
        <v>-7.0000000000000001E-3</v>
      </c>
      <c r="AD7592">
        <v>5.91</v>
      </c>
      <c r="AE7592" t="s">
        <v>2436</v>
      </c>
    </row>
    <row r="7593" spans="1:32" x14ac:dyDescent="0.2">
      <c r="A7593">
        <v>7592</v>
      </c>
      <c r="B7593" t="s">
        <v>3933</v>
      </c>
      <c r="C7593">
        <v>188260</v>
      </c>
      <c r="D7593">
        <v>87883</v>
      </c>
      <c r="F7593">
        <v>19</v>
      </c>
      <c r="G7593">
        <v>53</v>
      </c>
      <c r="H7593">
        <v>27.7</v>
      </c>
      <c r="I7593" t="s">
        <v>24</v>
      </c>
      <c r="J7593">
        <v>24</v>
      </c>
      <c r="K7593">
        <v>4</v>
      </c>
      <c r="L7593">
        <v>47</v>
      </c>
      <c r="M7593">
        <v>24</v>
      </c>
      <c r="N7593">
        <v>4.58</v>
      </c>
      <c r="P7593">
        <v>-0.06</v>
      </c>
      <c r="R7593">
        <v>-0.14000000000000001</v>
      </c>
      <c r="T7593">
        <v>-0.05</v>
      </c>
      <c r="X7593" t="s">
        <v>243</v>
      </c>
      <c r="Y7593">
        <v>7592</v>
      </c>
      <c r="Z7593" s="1">
        <v>0.82879282407407417</v>
      </c>
      <c r="AA7593" t="s">
        <v>13821</v>
      </c>
      <c r="AB7593">
        <v>2.7E-2</v>
      </c>
      <c r="AC7593">
        <v>3.7999999999999999E-2</v>
      </c>
      <c r="AD7593">
        <v>4.58</v>
      </c>
      <c r="AE7593" t="s">
        <v>5682</v>
      </c>
      <c r="AF7593" t="s">
        <v>36</v>
      </c>
    </row>
    <row r="7594" spans="1:32" x14ac:dyDescent="0.2">
      <c r="A7594">
        <v>7593</v>
      </c>
      <c r="B7594" t="s">
        <v>3934</v>
      </c>
      <c r="C7594">
        <v>188293</v>
      </c>
      <c r="D7594">
        <v>143898</v>
      </c>
      <c r="F7594">
        <v>19</v>
      </c>
      <c r="G7594">
        <v>54</v>
      </c>
      <c r="H7594">
        <v>37.6</v>
      </c>
      <c r="I7594" t="s">
        <v>26</v>
      </c>
      <c r="J7594">
        <v>8</v>
      </c>
      <c r="K7594">
        <v>13</v>
      </c>
      <c r="L7594">
        <v>38</v>
      </c>
      <c r="M7594">
        <v>-8</v>
      </c>
      <c r="N7594">
        <v>5.71</v>
      </c>
      <c r="P7594">
        <v>-0.08</v>
      </c>
      <c r="R7594">
        <v>-0.48</v>
      </c>
      <c r="X7594" t="s">
        <v>1206</v>
      </c>
      <c r="Y7594">
        <v>7593</v>
      </c>
      <c r="Z7594" s="1">
        <v>0.82960185185185187</v>
      </c>
      <c r="AA7594" t="s">
        <v>13822</v>
      </c>
      <c r="AB7594">
        <v>0.01</v>
      </c>
      <c r="AC7594">
        <v>-2.5000000000000001E-2</v>
      </c>
      <c r="AD7594">
        <v>5.71</v>
      </c>
      <c r="AE7594" t="s">
        <v>1206</v>
      </c>
    </row>
    <row r="7595" spans="1:32" x14ac:dyDescent="0.2">
      <c r="A7595">
        <v>7594</v>
      </c>
      <c r="B7595" t="s">
        <v>3934</v>
      </c>
      <c r="C7595">
        <v>188294</v>
      </c>
      <c r="D7595">
        <v>143899</v>
      </c>
      <c r="F7595">
        <v>19</v>
      </c>
      <c r="G7595">
        <v>54</v>
      </c>
      <c r="H7595">
        <v>38.1</v>
      </c>
      <c r="I7595" t="s">
        <v>26</v>
      </c>
      <c r="J7595">
        <v>8</v>
      </c>
      <c r="K7595">
        <v>14</v>
      </c>
      <c r="L7595">
        <v>14</v>
      </c>
      <c r="M7595">
        <v>-8</v>
      </c>
      <c r="N7595">
        <v>6.49</v>
      </c>
      <c r="P7595">
        <v>-0.04</v>
      </c>
      <c r="R7595">
        <v>-0.26</v>
      </c>
      <c r="X7595" t="s">
        <v>122</v>
      </c>
      <c r="Y7595">
        <v>7594</v>
      </c>
      <c r="Z7595" s="1">
        <v>0.829607638888889</v>
      </c>
      <c r="AA7595" t="s">
        <v>13823</v>
      </c>
      <c r="AB7595">
        <v>2.1000000000000001E-2</v>
      </c>
      <c r="AC7595">
        <v>-2.7E-2</v>
      </c>
      <c r="AD7595">
        <v>6.49</v>
      </c>
      <c r="AE7595" t="s">
        <v>122</v>
      </c>
    </row>
    <row r="7596" spans="1:32" x14ac:dyDescent="0.2">
      <c r="A7596">
        <v>7595</v>
      </c>
      <c r="B7596" t="s">
        <v>3935</v>
      </c>
      <c r="C7596">
        <v>188310</v>
      </c>
      <c r="D7596">
        <v>125210</v>
      </c>
      <c r="F7596">
        <v>19</v>
      </c>
      <c r="G7596">
        <v>54</v>
      </c>
      <c r="H7596">
        <v>14.9</v>
      </c>
      <c r="I7596" t="s">
        <v>24</v>
      </c>
      <c r="J7596">
        <v>8</v>
      </c>
      <c r="K7596">
        <v>27</v>
      </c>
      <c r="L7596">
        <v>41</v>
      </c>
      <c r="M7596">
        <v>8</v>
      </c>
      <c r="N7596">
        <v>4.71</v>
      </c>
      <c r="P7596">
        <v>1.05</v>
      </c>
      <c r="R7596">
        <v>0.91</v>
      </c>
      <c r="T7596">
        <v>0.56999999999999995</v>
      </c>
      <c r="X7596" t="s">
        <v>3936</v>
      </c>
      <c r="Y7596">
        <v>7595</v>
      </c>
      <c r="Z7596" s="1">
        <v>0.82933912037037028</v>
      </c>
      <c r="AA7596" t="s">
        <v>13824</v>
      </c>
      <c r="AB7596">
        <v>0.10100000000000001</v>
      </c>
      <c r="AC7596">
        <v>-8.1000000000000003E-2</v>
      </c>
      <c r="AD7596">
        <v>4.71</v>
      </c>
      <c r="AE7596" t="s">
        <v>13825</v>
      </c>
      <c r="AF7596" t="s">
        <v>36</v>
      </c>
    </row>
    <row r="7597" spans="1:32" x14ac:dyDescent="0.2">
      <c r="A7597">
        <v>7596</v>
      </c>
      <c r="B7597" t="s">
        <v>3937</v>
      </c>
      <c r="C7597">
        <v>188350</v>
      </c>
      <c r="D7597">
        <v>125219</v>
      </c>
      <c r="F7597">
        <v>19</v>
      </c>
      <c r="G7597">
        <v>54</v>
      </c>
      <c r="H7597">
        <v>44.8</v>
      </c>
      <c r="I7597" t="s">
        <v>24</v>
      </c>
      <c r="J7597">
        <v>0</v>
      </c>
      <c r="K7597">
        <v>16</v>
      </c>
      <c r="L7597">
        <v>25</v>
      </c>
      <c r="M7597">
        <v>0</v>
      </c>
      <c r="N7597">
        <v>5.61</v>
      </c>
      <c r="P7597">
        <v>0.1</v>
      </c>
      <c r="R7597">
        <v>-0.01</v>
      </c>
      <c r="X7597" t="s">
        <v>340</v>
      </c>
      <c r="Y7597">
        <v>7596</v>
      </c>
      <c r="Z7597" s="1">
        <v>0.82968518518518508</v>
      </c>
      <c r="AA7597" t="s">
        <v>13826</v>
      </c>
      <c r="AB7597">
        <v>4.2000000000000003E-2</v>
      </c>
      <c r="AC7597">
        <v>-1.2E-2</v>
      </c>
      <c r="AD7597">
        <v>5.61</v>
      </c>
      <c r="AE7597" t="s">
        <v>340</v>
      </c>
    </row>
    <row r="7598" spans="1:32" x14ac:dyDescent="0.2">
      <c r="A7598">
        <v>7597</v>
      </c>
      <c r="B7598" t="s">
        <v>3938</v>
      </c>
      <c r="C7598">
        <v>188376</v>
      </c>
      <c r="D7598">
        <v>188722</v>
      </c>
      <c r="F7598">
        <v>19</v>
      </c>
      <c r="G7598">
        <v>55</v>
      </c>
      <c r="H7598">
        <v>50.4</v>
      </c>
      <c r="I7598" t="s">
        <v>26</v>
      </c>
      <c r="J7598">
        <v>26</v>
      </c>
      <c r="K7598">
        <v>17</v>
      </c>
      <c r="L7598">
        <v>58</v>
      </c>
      <c r="M7598">
        <v>-26</v>
      </c>
      <c r="N7598">
        <v>4.7</v>
      </c>
      <c r="P7598">
        <v>0.75</v>
      </c>
      <c r="R7598">
        <v>0.32</v>
      </c>
      <c r="T7598">
        <v>0.37</v>
      </c>
      <c r="X7598" t="s">
        <v>35</v>
      </c>
      <c r="Y7598">
        <v>7597</v>
      </c>
      <c r="Z7598" s="1">
        <v>0.83044444444444443</v>
      </c>
      <c r="AA7598" t="s">
        <v>13827</v>
      </c>
      <c r="AB7598">
        <v>0.20699999999999999</v>
      </c>
      <c r="AC7598">
        <v>8.3000000000000004E-2</v>
      </c>
      <c r="AD7598">
        <v>4.7</v>
      </c>
      <c r="AE7598" t="s">
        <v>35</v>
      </c>
    </row>
    <row r="7599" spans="1:32" x14ac:dyDescent="0.2">
      <c r="A7599">
        <v>7598</v>
      </c>
      <c r="C7599">
        <v>188385</v>
      </c>
      <c r="D7599">
        <v>125221</v>
      </c>
      <c r="F7599">
        <v>19</v>
      </c>
      <c r="G7599">
        <v>54</v>
      </c>
      <c r="H7599">
        <v>40.299999999999997</v>
      </c>
      <c r="I7599" t="s">
        <v>24</v>
      </c>
      <c r="J7599">
        <v>7</v>
      </c>
      <c r="K7599">
        <v>8</v>
      </c>
      <c r="L7599">
        <v>25</v>
      </c>
      <c r="M7599">
        <v>7</v>
      </c>
      <c r="N7599">
        <v>6.15</v>
      </c>
      <c r="P7599">
        <v>0.03</v>
      </c>
      <c r="R7599">
        <v>0.04</v>
      </c>
      <c r="X7599" t="s">
        <v>114</v>
      </c>
      <c r="Y7599">
        <v>7598</v>
      </c>
      <c r="Z7599" s="1">
        <v>0.8296331018518518</v>
      </c>
      <c r="AA7599" t="s">
        <v>13828</v>
      </c>
      <c r="AB7599">
        <v>3.4000000000000002E-2</v>
      </c>
      <c r="AC7599">
        <v>-3.0000000000000001E-3</v>
      </c>
      <c r="AD7599">
        <v>6.15</v>
      </c>
      <c r="AE7599" t="s">
        <v>114</v>
      </c>
    </row>
    <row r="7600" spans="1:32" x14ac:dyDescent="0.2">
      <c r="A7600">
        <v>7599</v>
      </c>
      <c r="C7600">
        <v>188405</v>
      </c>
      <c r="D7600">
        <v>143911</v>
      </c>
      <c r="F7600">
        <v>19</v>
      </c>
      <c r="G7600">
        <v>55</v>
      </c>
      <c r="H7600">
        <v>19.600000000000001</v>
      </c>
      <c r="I7600" t="s">
        <v>26</v>
      </c>
      <c r="J7600">
        <v>6</v>
      </c>
      <c r="K7600">
        <v>44</v>
      </c>
      <c r="L7600">
        <v>3</v>
      </c>
      <c r="M7600">
        <v>-6</v>
      </c>
      <c r="N7600">
        <v>6.51</v>
      </c>
      <c r="P7600">
        <v>0.39</v>
      </c>
      <c r="R7600">
        <v>0.05</v>
      </c>
      <c r="X7600" t="s">
        <v>63</v>
      </c>
      <c r="Y7600">
        <v>7599</v>
      </c>
      <c r="Z7600" s="1">
        <v>0.83008796296296294</v>
      </c>
      <c r="AA7600" t="s">
        <v>13829</v>
      </c>
      <c r="AB7600">
        <v>3.5999999999999997E-2</v>
      </c>
      <c r="AC7600">
        <v>-4.5999999999999999E-2</v>
      </c>
      <c r="AD7600">
        <v>6.51</v>
      </c>
      <c r="AE7600" t="s">
        <v>63</v>
      </c>
    </row>
    <row r="7601" spans="1:32" x14ac:dyDescent="0.2">
      <c r="A7601">
        <v>7600</v>
      </c>
      <c r="C7601">
        <v>188439</v>
      </c>
      <c r="D7601">
        <v>48940</v>
      </c>
      <c r="E7601" t="s">
        <v>3939</v>
      </c>
      <c r="F7601">
        <v>19</v>
      </c>
      <c r="G7601">
        <v>53</v>
      </c>
      <c r="H7601">
        <v>1.2</v>
      </c>
      <c r="I7601" t="s">
        <v>24</v>
      </c>
      <c r="J7601">
        <v>47</v>
      </c>
      <c r="K7601">
        <v>48</v>
      </c>
      <c r="L7601">
        <v>27</v>
      </c>
      <c r="M7601">
        <v>47</v>
      </c>
      <c r="N7601">
        <v>6.29</v>
      </c>
      <c r="P7601">
        <v>-0.11</v>
      </c>
      <c r="R7601">
        <v>-0.91</v>
      </c>
      <c r="X7601" t="s">
        <v>683</v>
      </c>
      <c r="Y7601">
        <v>7600</v>
      </c>
      <c r="Z7601" s="1">
        <v>0.82848611111111115</v>
      </c>
      <c r="AA7601" t="s">
        <v>13830</v>
      </c>
      <c r="AB7601">
        <v>-8.9999999999999993E-3</v>
      </c>
      <c r="AC7601">
        <v>-8.9999999999999993E-3</v>
      </c>
      <c r="AD7601">
        <v>6.29</v>
      </c>
      <c r="AE7601" t="s">
        <v>11535</v>
      </c>
      <c r="AF7601" t="s">
        <v>36</v>
      </c>
    </row>
    <row r="7602" spans="1:32" x14ac:dyDescent="0.2">
      <c r="A7602">
        <v>7601</v>
      </c>
      <c r="C7602">
        <v>188485</v>
      </c>
      <c r="D7602">
        <v>87908</v>
      </c>
      <c r="F7602">
        <v>19</v>
      </c>
      <c r="G7602">
        <v>54</v>
      </c>
      <c r="H7602">
        <v>31.1</v>
      </c>
      <c r="I7602" t="s">
        <v>24</v>
      </c>
      <c r="J7602">
        <v>24</v>
      </c>
      <c r="K7602">
        <v>19</v>
      </c>
      <c r="L7602">
        <v>10</v>
      </c>
      <c r="M7602">
        <v>24</v>
      </c>
      <c r="N7602">
        <v>5.52</v>
      </c>
      <c r="P7602">
        <v>-0.02</v>
      </c>
      <c r="R7602">
        <v>-0.16</v>
      </c>
      <c r="X7602" t="s">
        <v>340</v>
      </c>
      <c r="Y7602">
        <v>7601</v>
      </c>
      <c r="Z7602" s="1">
        <v>0.82952662037037028</v>
      </c>
      <c r="AA7602" t="s">
        <v>13831</v>
      </c>
      <c r="AB7602">
        <v>2.5999999999999999E-2</v>
      </c>
      <c r="AC7602">
        <v>0</v>
      </c>
      <c r="AD7602">
        <v>5.52</v>
      </c>
      <c r="AE7602" t="s">
        <v>340</v>
      </c>
    </row>
    <row r="7603" spans="1:32" x14ac:dyDescent="0.2">
      <c r="A7603">
        <v>7602</v>
      </c>
      <c r="B7603" t="s">
        <v>3940</v>
      </c>
      <c r="C7603">
        <v>188512</v>
      </c>
      <c r="D7603">
        <v>125235</v>
      </c>
      <c r="E7603">
        <v>12557</v>
      </c>
      <c r="F7603">
        <v>19</v>
      </c>
      <c r="G7603">
        <v>55</v>
      </c>
      <c r="H7603">
        <v>18.8</v>
      </c>
      <c r="I7603" t="s">
        <v>24</v>
      </c>
      <c r="J7603">
        <v>6</v>
      </c>
      <c r="K7603">
        <v>24</v>
      </c>
      <c r="L7603">
        <v>24</v>
      </c>
      <c r="M7603">
        <v>6</v>
      </c>
      <c r="N7603">
        <v>3.71</v>
      </c>
      <c r="P7603">
        <v>0.86</v>
      </c>
      <c r="R7603">
        <v>0.48</v>
      </c>
      <c r="T7603">
        <v>0.49</v>
      </c>
      <c r="X7603" t="s">
        <v>457</v>
      </c>
      <c r="Y7603">
        <v>7602</v>
      </c>
      <c r="Z7603" s="1">
        <v>0.83007870370370374</v>
      </c>
      <c r="AA7603" t="s">
        <v>13832</v>
      </c>
      <c r="AB7603">
        <v>4.8000000000000001E-2</v>
      </c>
      <c r="AC7603">
        <v>-0.48199999999999998</v>
      </c>
      <c r="AD7603">
        <v>3.71</v>
      </c>
      <c r="AE7603" t="s">
        <v>457</v>
      </c>
    </row>
    <row r="7604" spans="1:32" x14ac:dyDescent="0.2">
      <c r="A7604">
        <v>7603</v>
      </c>
      <c r="B7604" t="s">
        <v>3941</v>
      </c>
      <c r="C7604">
        <v>188584</v>
      </c>
      <c r="D7604">
        <v>254702</v>
      </c>
      <c r="F7604">
        <v>20</v>
      </c>
      <c r="G7604">
        <v>0</v>
      </c>
      <c r="H7604">
        <v>23</v>
      </c>
      <c r="I7604" t="s">
        <v>26</v>
      </c>
      <c r="J7604">
        <v>66</v>
      </c>
      <c r="K7604">
        <v>56</v>
      </c>
      <c r="L7604">
        <v>58</v>
      </c>
      <c r="M7604">
        <v>-66</v>
      </c>
      <c r="N7604">
        <v>5.76</v>
      </c>
      <c r="P7604">
        <v>1.04</v>
      </c>
      <c r="R7604">
        <v>0.8</v>
      </c>
      <c r="X7604" t="s">
        <v>54</v>
      </c>
      <c r="Y7604">
        <v>7603</v>
      </c>
      <c r="Z7604" s="1">
        <v>0.83359953703703704</v>
      </c>
      <c r="AA7604" t="s">
        <v>13833</v>
      </c>
      <c r="AB7604">
        <v>-0.02</v>
      </c>
      <c r="AC7604">
        <v>-0.19700000000000001</v>
      </c>
      <c r="AD7604">
        <v>5.76</v>
      </c>
      <c r="AE7604" t="s">
        <v>54</v>
      </c>
    </row>
    <row r="7605" spans="1:32" x14ac:dyDescent="0.2">
      <c r="A7605">
        <v>7604</v>
      </c>
      <c r="B7605" t="s">
        <v>3942</v>
      </c>
      <c r="C7605">
        <v>188603</v>
      </c>
      <c r="D7605">
        <v>188742</v>
      </c>
      <c r="F7605">
        <v>19</v>
      </c>
      <c r="G7605">
        <v>56</v>
      </c>
      <c r="H7605">
        <v>56.8</v>
      </c>
      <c r="I7605" t="s">
        <v>26</v>
      </c>
      <c r="J7605">
        <v>27</v>
      </c>
      <c r="K7605">
        <v>10</v>
      </c>
      <c r="L7605">
        <v>12</v>
      </c>
      <c r="M7605">
        <v>-27</v>
      </c>
      <c r="N7605">
        <v>4.5199999999999996</v>
      </c>
      <c r="P7605">
        <v>1.46</v>
      </c>
      <c r="R7605">
        <v>1.57</v>
      </c>
      <c r="T7605">
        <v>0.73</v>
      </c>
      <c r="X7605" t="s">
        <v>3943</v>
      </c>
      <c r="Y7605">
        <v>7604</v>
      </c>
      <c r="Z7605" s="1">
        <v>0.83121296296296299</v>
      </c>
      <c r="AA7605" t="s">
        <v>13834</v>
      </c>
      <c r="AB7605">
        <v>8.0000000000000002E-3</v>
      </c>
      <c r="AC7605">
        <v>-1.2999999999999999E-2</v>
      </c>
      <c r="AD7605">
        <v>4.5199999999999996</v>
      </c>
      <c r="AE7605" t="s">
        <v>5935</v>
      </c>
      <c r="AF7605" t="s">
        <v>36</v>
      </c>
    </row>
    <row r="7606" spans="1:32" x14ac:dyDescent="0.2">
      <c r="A7606">
        <v>7605</v>
      </c>
      <c r="C7606">
        <v>188642</v>
      </c>
      <c r="D7606">
        <v>211686</v>
      </c>
      <c r="F7606">
        <v>19</v>
      </c>
      <c r="G7606">
        <v>57</v>
      </c>
      <c r="H7606">
        <v>41.3</v>
      </c>
      <c r="I7606" t="s">
        <v>26</v>
      </c>
      <c r="J7606">
        <v>38</v>
      </c>
      <c r="K7606">
        <v>3</v>
      </c>
      <c r="L7606">
        <v>30</v>
      </c>
      <c r="M7606">
        <v>-38</v>
      </c>
      <c r="N7606">
        <v>6.55</v>
      </c>
      <c r="P7606">
        <v>0.39</v>
      </c>
      <c r="X7606" t="s">
        <v>79</v>
      </c>
      <c r="Y7606">
        <v>7605</v>
      </c>
      <c r="Z7606" s="1">
        <v>0.83172800925925927</v>
      </c>
      <c r="AA7606" t="s">
        <v>11675</v>
      </c>
      <c r="AB7606">
        <v>8.8999999999999996E-2</v>
      </c>
      <c r="AC7606">
        <v>-8.3000000000000004E-2</v>
      </c>
      <c r="AD7606">
        <v>6.55</v>
      </c>
      <c r="AE7606" t="s">
        <v>79</v>
      </c>
    </row>
    <row r="7607" spans="1:32" x14ac:dyDescent="0.2">
      <c r="A7607">
        <v>7606</v>
      </c>
      <c r="C7607">
        <v>188650</v>
      </c>
      <c r="D7607">
        <v>69072</v>
      </c>
      <c r="F7607">
        <v>19</v>
      </c>
      <c r="G7607">
        <v>54</v>
      </c>
      <c r="H7607">
        <v>48.3</v>
      </c>
      <c r="I7607" t="s">
        <v>24</v>
      </c>
      <c r="J7607">
        <v>36</v>
      </c>
      <c r="K7607">
        <v>59</v>
      </c>
      <c r="L7607">
        <v>46</v>
      </c>
      <c r="M7607">
        <v>36</v>
      </c>
      <c r="N7607">
        <v>5.76</v>
      </c>
      <c r="P7607">
        <v>0.75</v>
      </c>
      <c r="R7607">
        <v>0.35</v>
      </c>
      <c r="X7607" t="s">
        <v>3944</v>
      </c>
      <c r="Y7607">
        <v>7606</v>
      </c>
      <c r="Z7607" s="1">
        <v>0.82972569444444444</v>
      </c>
      <c r="AA7607" t="s">
        <v>13835</v>
      </c>
      <c r="AB7607">
        <v>1.4E-2</v>
      </c>
      <c r="AC7607">
        <v>2.1000000000000001E-2</v>
      </c>
      <c r="AD7607">
        <v>5.76</v>
      </c>
      <c r="AE7607" t="s">
        <v>7213</v>
      </c>
      <c r="AF7607" t="s">
        <v>36</v>
      </c>
    </row>
    <row r="7608" spans="1:32" x14ac:dyDescent="0.2">
      <c r="A7608">
        <v>7607</v>
      </c>
      <c r="C7608">
        <v>188651</v>
      </c>
      <c r="D7608">
        <v>69079</v>
      </c>
      <c r="F7608">
        <v>19</v>
      </c>
      <c r="G7608">
        <v>55</v>
      </c>
      <c r="H7608">
        <v>6.5</v>
      </c>
      <c r="I7608" t="s">
        <v>24</v>
      </c>
      <c r="J7608">
        <v>30</v>
      </c>
      <c r="K7608">
        <v>11</v>
      </c>
      <c r="L7608">
        <v>43</v>
      </c>
      <c r="M7608">
        <v>30</v>
      </c>
      <c r="N7608">
        <v>6.57</v>
      </c>
      <c r="P7608">
        <v>-0.08</v>
      </c>
      <c r="R7608">
        <v>-0.47</v>
      </c>
      <c r="T7608">
        <v>-0.14000000000000001</v>
      </c>
      <c r="X7608" t="s">
        <v>3945</v>
      </c>
      <c r="Y7608">
        <v>7607</v>
      </c>
      <c r="Z7608" s="1">
        <v>0.82993634259259252</v>
      </c>
      <c r="AA7608" t="s">
        <v>13836</v>
      </c>
      <c r="AB7608">
        <v>1.0999999999999999E-2</v>
      </c>
      <c r="AC7608">
        <v>1.7000000000000001E-2</v>
      </c>
      <c r="AD7608">
        <v>6.57</v>
      </c>
      <c r="AE7608" t="s">
        <v>13837</v>
      </c>
      <c r="AF7608" t="s">
        <v>36</v>
      </c>
    </row>
    <row r="7609" spans="1:32" x14ac:dyDescent="0.2">
      <c r="A7609">
        <v>7608</v>
      </c>
      <c r="B7609" t="s">
        <v>3946</v>
      </c>
      <c r="C7609">
        <v>188665</v>
      </c>
      <c r="D7609">
        <v>32085</v>
      </c>
      <c r="F7609">
        <v>19</v>
      </c>
      <c r="G7609">
        <v>53</v>
      </c>
      <c r="H7609">
        <v>17.399999999999999</v>
      </c>
      <c r="I7609" t="s">
        <v>24</v>
      </c>
      <c r="J7609">
        <v>57</v>
      </c>
      <c r="K7609">
        <v>31</v>
      </c>
      <c r="L7609">
        <v>25</v>
      </c>
      <c r="M7609">
        <v>57</v>
      </c>
      <c r="N7609">
        <v>5.14</v>
      </c>
      <c r="P7609">
        <v>-0.13</v>
      </c>
      <c r="R7609">
        <v>-0.55000000000000004</v>
      </c>
      <c r="X7609" t="s">
        <v>211</v>
      </c>
      <c r="Y7609">
        <v>7608</v>
      </c>
      <c r="Z7609" s="1">
        <v>0.82867361111111115</v>
      </c>
      <c r="AA7609" t="s">
        <v>13838</v>
      </c>
      <c r="AB7609">
        <v>8.9999999999999993E-3</v>
      </c>
      <c r="AC7609">
        <v>1.2999999999999999E-2</v>
      </c>
      <c r="AD7609">
        <v>5.14</v>
      </c>
      <c r="AE7609" t="s">
        <v>211</v>
      </c>
    </row>
    <row r="7610" spans="1:32" x14ac:dyDescent="0.2">
      <c r="A7610">
        <v>7609</v>
      </c>
      <c r="B7610" t="s">
        <v>3947</v>
      </c>
      <c r="C7610">
        <v>188727</v>
      </c>
      <c r="D7610">
        <v>105436</v>
      </c>
      <c r="E7610" t="s">
        <v>3948</v>
      </c>
      <c r="F7610">
        <v>19</v>
      </c>
      <c r="G7610">
        <v>56</v>
      </c>
      <c r="H7610">
        <v>1.3</v>
      </c>
      <c r="I7610" t="s">
        <v>24</v>
      </c>
      <c r="J7610">
        <v>16</v>
      </c>
      <c r="K7610">
        <v>38</v>
      </c>
      <c r="L7610">
        <v>5</v>
      </c>
      <c r="M7610">
        <v>16</v>
      </c>
      <c r="N7610">
        <v>5.36</v>
      </c>
      <c r="P7610">
        <v>0.67</v>
      </c>
      <c r="R7610">
        <v>0.42</v>
      </c>
      <c r="T7610">
        <v>0.45</v>
      </c>
      <c r="X7610" t="s">
        <v>2208</v>
      </c>
      <c r="Y7610">
        <v>7609</v>
      </c>
      <c r="Z7610" s="1">
        <v>0.83057060185185183</v>
      </c>
      <c r="AA7610" t="s">
        <v>13839</v>
      </c>
      <c r="AB7610">
        <v>4.0000000000000001E-3</v>
      </c>
      <c r="AC7610">
        <v>-4.0000000000000001E-3</v>
      </c>
      <c r="AD7610">
        <v>5.36</v>
      </c>
      <c r="AE7610" t="s">
        <v>2208</v>
      </c>
    </row>
    <row r="7611" spans="1:32" x14ac:dyDescent="0.2">
      <c r="A7611">
        <v>7610</v>
      </c>
      <c r="B7611" t="s">
        <v>3949</v>
      </c>
      <c r="C7611">
        <v>188728</v>
      </c>
      <c r="D7611">
        <v>105438</v>
      </c>
      <c r="F7611">
        <v>19</v>
      </c>
      <c r="G7611">
        <v>56</v>
      </c>
      <c r="H7611">
        <v>14.3</v>
      </c>
      <c r="I7611" t="s">
        <v>24</v>
      </c>
      <c r="J7611">
        <v>11</v>
      </c>
      <c r="K7611">
        <v>25</v>
      </c>
      <c r="L7611">
        <v>26</v>
      </c>
      <c r="M7611">
        <v>11</v>
      </c>
      <c r="N7611">
        <v>5.28</v>
      </c>
      <c r="P7611">
        <v>-0.01</v>
      </c>
      <c r="R7611">
        <v>-0.08</v>
      </c>
      <c r="X7611" t="s">
        <v>3062</v>
      </c>
      <c r="Y7611">
        <v>7610</v>
      </c>
      <c r="Z7611" s="1">
        <v>0.83072106481481478</v>
      </c>
      <c r="AA7611" t="s">
        <v>13840</v>
      </c>
      <c r="AB7611">
        <v>3.4000000000000002E-2</v>
      </c>
      <c r="AC7611">
        <v>8.9999999999999993E-3</v>
      </c>
      <c r="AD7611">
        <v>5.28</v>
      </c>
      <c r="AE7611" t="s">
        <v>3062</v>
      </c>
    </row>
    <row r="7612" spans="1:32" x14ac:dyDescent="0.2">
      <c r="A7612">
        <v>7611</v>
      </c>
      <c r="C7612">
        <v>188793</v>
      </c>
      <c r="D7612">
        <v>32093</v>
      </c>
      <c r="F7612">
        <v>19</v>
      </c>
      <c r="G7612">
        <v>53</v>
      </c>
      <c r="H7612">
        <v>35.4</v>
      </c>
      <c r="I7612" t="s">
        <v>24</v>
      </c>
      <c r="J7612">
        <v>59</v>
      </c>
      <c r="K7612">
        <v>42</v>
      </c>
      <c r="L7612">
        <v>32</v>
      </c>
      <c r="M7612">
        <v>59</v>
      </c>
      <c r="N7612">
        <v>6.06</v>
      </c>
      <c r="P7612">
        <v>0.02</v>
      </c>
      <c r="R7612">
        <v>0.03</v>
      </c>
      <c r="X7612" t="s">
        <v>298</v>
      </c>
      <c r="Y7612">
        <v>7611</v>
      </c>
      <c r="Z7612" s="1">
        <v>0.82888194444444441</v>
      </c>
      <c r="AA7612" t="s">
        <v>13841</v>
      </c>
      <c r="AB7612">
        <v>4.2999999999999997E-2</v>
      </c>
      <c r="AC7612">
        <v>6.0999999999999999E-2</v>
      </c>
      <c r="AD7612">
        <v>6.06</v>
      </c>
      <c r="AE7612" t="s">
        <v>298</v>
      </c>
    </row>
    <row r="7613" spans="1:32" x14ac:dyDescent="0.2">
      <c r="A7613">
        <v>7612</v>
      </c>
      <c r="B7613" t="s">
        <v>3950</v>
      </c>
      <c r="C7613">
        <v>188887</v>
      </c>
      <c r="D7613">
        <v>254707</v>
      </c>
      <c r="F7613">
        <v>20</v>
      </c>
      <c r="G7613">
        <v>1</v>
      </c>
      <c r="H7613">
        <v>52.4</v>
      </c>
      <c r="I7613" t="s">
        <v>26</v>
      </c>
      <c r="J7613">
        <v>66</v>
      </c>
      <c r="K7613">
        <v>56</v>
      </c>
      <c r="L7613">
        <v>39</v>
      </c>
      <c r="M7613">
        <v>-66</v>
      </c>
      <c r="N7613">
        <v>5.31</v>
      </c>
      <c r="P7613">
        <v>1.22</v>
      </c>
      <c r="R7613">
        <v>1.29</v>
      </c>
      <c r="T7613">
        <v>0.41</v>
      </c>
      <c r="U7613" t="s">
        <v>93</v>
      </c>
      <c r="X7613" t="s">
        <v>3951</v>
      </c>
      <c r="Y7613">
        <v>7612</v>
      </c>
      <c r="Z7613" s="1">
        <v>0.83463425925925927</v>
      </c>
      <c r="AA7613" t="s">
        <v>13842</v>
      </c>
      <c r="AB7613">
        <v>0.03</v>
      </c>
      <c r="AC7613">
        <v>-7.2999999999999995E-2</v>
      </c>
      <c r="AD7613">
        <v>5.31</v>
      </c>
      <c r="AE7613" t="s">
        <v>9920</v>
      </c>
      <c r="AF7613" t="s">
        <v>36</v>
      </c>
    </row>
    <row r="7614" spans="1:32" x14ac:dyDescent="0.2">
      <c r="A7614">
        <v>7613</v>
      </c>
      <c r="B7614" t="s">
        <v>3952</v>
      </c>
      <c r="C7614">
        <v>188892</v>
      </c>
      <c r="D7614">
        <v>69101</v>
      </c>
      <c r="F7614">
        <v>19</v>
      </c>
      <c r="G7614">
        <v>55</v>
      </c>
      <c r="H7614">
        <v>51.7</v>
      </c>
      <c r="I7614" t="s">
        <v>24</v>
      </c>
      <c r="J7614">
        <v>38</v>
      </c>
      <c r="K7614">
        <v>29</v>
      </c>
      <c r="L7614">
        <v>12</v>
      </c>
      <c r="M7614">
        <v>38</v>
      </c>
      <c r="N7614">
        <v>4.9400000000000004</v>
      </c>
      <c r="P7614">
        <v>-0.08</v>
      </c>
      <c r="R7614">
        <v>-0.51</v>
      </c>
      <c r="T7614">
        <v>-0.1</v>
      </c>
      <c r="X7614" t="s">
        <v>148</v>
      </c>
      <c r="Y7614">
        <v>7613</v>
      </c>
      <c r="Z7614" s="1">
        <v>0.83045949074074077</v>
      </c>
      <c r="AA7614" t="s">
        <v>13843</v>
      </c>
      <c r="AB7614">
        <v>0</v>
      </c>
      <c r="AC7614">
        <v>2E-3</v>
      </c>
      <c r="AD7614">
        <v>4.9400000000000004</v>
      </c>
      <c r="AE7614" t="s">
        <v>148</v>
      </c>
    </row>
    <row r="7615" spans="1:32" x14ac:dyDescent="0.2">
      <c r="A7615">
        <v>7614</v>
      </c>
      <c r="B7615" t="s">
        <v>3953</v>
      </c>
      <c r="C7615">
        <v>188899</v>
      </c>
      <c r="D7615">
        <v>163141</v>
      </c>
      <c r="F7615">
        <v>19</v>
      </c>
      <c r="G7615">
        <v>57</v>
      </c>
      <c r="H7615">
        <v>57</v>
      </c>
      <c r="I7615" t="s">
        <v>26</v>
      </c>
      <c r="J7615">
        <v>15</v>
      </c>
      <c r="K7615">
        <v>29</v>
      </c>
      <c r="L7615">
        <v>29</v>
      </c>
      <c r="M7615">
        <v>-15</v>
      </c>
      <c r="N7615">
        <v>5.0199999999999996</v>
      </c>
      <c r="P7615">
        <v>0.05</v>
      </c>
      <c r="R7615">
        <v>7.0000000000000007E-2</v>
      </c>
      <c r="X7615" t="s">
        <v>391</v>
      </c>
      <c r="Y7615">
        <v>7614</v>
      </c>
      <c r="Z7615" s="1">
        <v>0.83190972222222215</v>
      </c>
      <c r="AA7615" t="s">
        <v>13844</v>
      </c>
      <c r="AB7615">
        <v>1.7000000000000001E-2</v>
      </c>
      <c r="AC7615">
        <v>-0.10100000000000001</v>
      </c>
      <c r="AD7615">
        <v>5.0199999999999996</v>
      </c>
      <c r="AE7615" t="s">
        <v>391</v>
      </c>
    </row>
    <row r="7616" spans="1:32" x14ac:dyDescent="0.2">
      <c r="A7616">
        <v>7615</v>
      </c>
      <c r="B7616" t="s">
        <v>3954</v>
      </c>
      <c r="C7616">
        <v>188947</v>
      </c>
      <c r="D7616">
        <v>69116</v>
      </c>
      <c r="E7616">
        <v>12586</v>
      </c>
      <c r="F7616">
        <v>19</v>
      </c>
      <c r="G7616">
        <v>56</v>
      </c>
      <c r="H7616">
        <v>18.399999999999999</v>
      </c>
      <c r="I7616" t="s">
        <v>24</v>
      </c>
      <c r="J7616">
        <v>35</v>
      </c>
      <c r="K7616">
        <v>5</v>
      </c>
      <c r="L7616">
        <v>0</v>
      </c>
      <c r="M7616">
        <v>35</v>
      </c>
      <c r="N7616">
        <v>3.89</v>
      </c>
      <c r="P7616">
        <v>1.02</v>
      </c>
      <c r="R7616">
        <v>0.89</v>
      </c>
      <c r="T7616">
        <v>0.52</v>
      </c>
      <c r="X7616" t="s">
        <v>54</v>
      </c>
      <c r="Y7616">
        <v>7615</v>
      </c>
      <c r="Z7616" s="1">
        <v>0.83076851851851841</v>
      </c>
      <c r="AA7616" t="s">
        <v>13845</v>
      </c>
      <c r="AB7616">
        <v>-3.2000000000000001E-2</v>
      </c>
      <c r="AC7616">
        <v>-2.7E-2</v>
      </c>
      <c r="AD7616">
        <v>3.89</v>
      </c>
      <c r="AE7616" t="s">
        <v>54</v>
      </c>
    </row>
    <row r="7617" spans="1:32" x14ac:dyDescent="0.2">
      <c r="A7617">
        <v>7616</v>
      </c>
      <c r="C7617">
        <v>188971</v>
      </c>
      <c r="D7617">
        <v>87963</v>
      </c>
      <c r="F7617">
        <v>19</v>
      </c>
      <c r="G7617">
        <v>57</v>
      </c>
      <c r="H7617">
        <v>0.2</v>
      </c>
      <c r="I7617" t="s">
        <v>24</v>
      </c>
      <c r="J7617">
        <v>20</v>
      </c>
      <c r="K7617">
        <v>59</v>
      </c>
      <c r="L7617">
        <v>53</v>
      </c>
      <c r="M7617">
        <v>20</v>
      </c>
      <c r="N7617">
        <v>6.48</v>
      </c>
      <c r="O7617" t="s">
        <v>103</v>
      </c>
      <c r="P7617">
        <v>7.0000000000000007E-2</v>
      </c>
      <c r="R7617">
        <v>-0.05</v>
      </c>
      <c r="X7617" t="s">
        <v>192</v>
      </c>
      <c r="Y7617">
        <v>7616</v>
      </c>
      <c r="Z7617" s="1">
        <v>0.83125231481481476</v>
      </c>
      <c r="AA7617" t="s">
        <v>13846</v>
      </c>
      <c r="AB7617">
        <v>-2.4E-2</v>
      </c>
      <c r="AC7617">
        <v>-2.3E-2</v>
      </c>
      <c r="AD7617">
        <v>6.48</v>
      </c>
      <c r="AE7617" t="s">
        <v>192</v>
      </c>
    </row>
    <row r="7618" spans="1:32" x14ac:dyDescent="0.2">
      <c r="A7618">
        <v>7617</v>
      </c>
      <c r="C7618">
        <v>188981</v>
      </c>
      <c r="D7618">
        <v>211708</v>
      </c>
      <c r="F7618">
        <v>19</v>
      </c>
      <c r="G7618">
        <v>58</v>
      </c>
      <c r="H7618">
        <v>56.4</v>
      </c>
      <c r="I7618" t="s">
        <v>26</v>
      </c>
      <c r="J7618">
        <v>30</v>
      </c>
      <c r="K7618">
        <v>32</v>
      </c>
      <c r="L7618">
        <v>17</v>
      </c>
      <c r="M7618">
        <v>-30</v>
      </c>
      <c r="N7618">
        <v>6.28</v>
      </c>
      <c r="P7618">
        <v>1.05</v>
      </c>
      <c r="X7618" t="s">
        <v>45</v>
      </c>
      <c r="Y7618">
        <v>7617</v>
      </c>
      <c r="Z7618" s="1">
        <v>0.83259722222222221</v>
      </c>
      <c r="AA7618" t="s">
        <v>13847</v>
      </c>
      <c r="AB7618">
        <v>0.09</v>
      </c>
      <c r="AC7618">
        <v>-5.2999999999999999E-2</v>
      </c>
      <c r="AD7618">
        <v>6.28</v>
      </c>
      <c r="AE7618" t="s">
        <v>45</v>
      </c>
    </row>
    <row r="7619" spans="1:32" x14ac:dyDescent="0.2">
      <c r="A7619">
        <v>7618</v>
      </c>
      <c r="B7619" t="s">
        <v>3955</v>
      </c>
      <c r="C7619">
        <v>189005</v>
      </c>
      <c r="D7619">
        <v>188778</v>
      </c>
      <c r="F7619">
        <v>19</v>
      </c>
      <c r="G7619">
        <v>58</v>
      </c>
      <c r="H7619">
        <v>57.2</v>
      </c>
      <c r="I7619" t="s">
        <v>26</v>
      </c>
      <c r="J7619">
        <v>26</v>
      </c>
      <c r="K7619">
        <v>11</v>
      </c>
      <c r="L7619">
        <v>44</v>
      </c>
      <c r="M7619">
        <v>-26</v>
      </c>
      <c r="N7619">
        <v>4.83</v>
      </c>
      <c r="P7619">
        <v>0.9</v>
      </c>
      <c r="R7619">
        <v>0.55000000000000004</v>
      </c>
      <c r="T7619">
        <v>0.47</v>
      </c>
      <c r="X7619" t="s">
        <v>5394</v>
      </c>
      <c r="Y7619">
        <v>7618</v>
      </c>
      <c r="Z7619" s="1">
        <v>0.83260648148148153</v>
      </c>
      <c r="AA7619" t="s">
        <v>13848</v>
      </c>
      <c r="AB7619">
        <v>3.5000000000000003E-2</v>
      </c>
      <c r="AC7619">
        <v>3.3000000000000002E-2</v>
      </c>
      <c r="AD7619">
        <v>4.83</v>
      </c>
      <c r="AE7619" t="s">
        <v>3030</v>
      </c>
      <c r="AF7619" t="s">
        <v>36</v>
      </c>
    </row>
    <row r="7620" spans="1:32" x14ac:dyDescent="0.2">
      <c r="A7620">
        <v>7619</v>
      </c>
      <c r="B7620" t="s">
        <v>3956</v>
      </c>
      <c r="C7620">
        <v>189037</v>
      </c>
      <c r="D7620">
        <v>32114</v>
      </c>
      <c r="F7620">
        <v>19</v>
      </c>
      <c r="G7620">
        <v>55</v>
      </c>
      <c r="H7620">
        <v>37.799999999999997</v>
      </c>
      <c r="I7620" t="s">
        <v>24</v>
      </c>
      <c r="J7620">
        <v>52</v>
      </c>
      <c r="K7620">
        <v>26</v>
      </c>
      <c r="L7620">
        <v>20</v>
      </c>
      <c r="M7620">
        <v>52</v>
      </c>
      <c r="N7620">
        <v>4.92</v>
      </c>
      <c r="P7620">
        <v>0.12</v>
      </c>
      <c r="R7620">
        <v>0.06</v>
      </c>
      <c r="T7620">
        <v>0.06</v>
      </c>
      <c r="X7620" t="s">
        <v>1927</v>
      </c>
      <c r="Y7620">
        <v>7619</v>
      </c>
      <c r="Z7620" s="1">
        <v>0.83029861111111114</v>
      </c>
      <c r="AA7620" t="s">
        <v>13849</v>
      </c>
      <c r="AB7620">
        <v>-3.6999999999999998E-2</v>
      </c>
      <c r="AC7620">
        <v>-0.03</v>
      </c>
      <c r="AD7620">
        <v>4.92</v>
      </c>
      <c r="AE7620" t="s">
        <v>1927</v>
      </c>
    </row>
    <row r="7621" spans="1:32" x14ac:dyDescent="0.2">
      <c r="A7621">
        <v>7620</v>
      </c>
      <c r="C7621">
        <v>189066</v>
      </c>
      <c r="D7621">
        <v>69129</v>
      </c>
      <c r="F7621">
        <v>19</v>
      </c>
      <c r="G7621">
        <v>56</v>
      </c>
      <c r="H7621">
        <v>44.2</v>
      </c>
      <c r="I7621" t="s">
        <v>24</v>
      </c>
      <c r="J7621">
        <v>36</v>
      </c>
      <c r="K7621">
        <v>15</v>
      </c>
      <c r="L7621">
        <v>3</v>
      </c>
      <c r="M7621">
        <v>36</v>
      </c>
      <c r="N7621">
        <v>6.02</v>
      </c>
      <c r="P7621">
        <v>-0.15</v>
      </c>
      <c r="R7621">
        <v>-0.59</v>
      </c>
      <c r="X7621" t="s">
        <v>148</v>
      </c>
      <c r="Y7621">
        <v>7620</v>
      </c>
      <c r="Z7621" s="1">
        <v>0.8310671296296297</v>
      </c>
      <c r="AA7621" t="s">
        <v>13850</v>
      </c>
      <c r="AB7621">
        <v>4.0000000000000001E-3</v>
      </c>
      <c r="AC7621">
        <v>5.0000000000000001E-3</v>
      </c>
      <c r="AD7621">
        <v>6.02</v>
      </c>
      <c r="AE7621" t="s">
        <v>148</v>
      </c>
    </row>
    <row r="7622" spans="1:32" x14ac:dyDescent="0.2">
      <c r="A7622">
        <v>7621</v>
      </c>
      <c r="C7622">
        <v>189080</v>
      </c>
      <c r="D7622">
        <v>229973</v>
      </c>
      <c r="F7622">
        <v>20</v>
      </c>
      <c r="G7622">
        <v>0</v>
      </c>
      <c r="H7622">
        <v>25.3</v>
      </c>
      <c r="I7622" t="s">
        <v>26</v>
      </c>
      <c r="J7622">
        <v>49</v>
      </c>
      <c r="K7622">
        <v>21</v>
      </c>
      <c r="L7622">
        <v>4</v>
      </c>
      <c r="M7622">
        <v>-49</v>
      </c>
      <c r="N7622">
        <v>6.17</v>
      </c>
      <c r="P7622">
        <v>1.06</v>
      </c>
      <c r="R7622">
        <v>0.92</v>
      </c>
      <c r="X7622" t="s">
        <v>54</v>
      </c>
      <c r="Y7622">
        <v>7621</v>
      </c>
      <c r="Z7622" s="1">
        <v>0.83362615740740742</v>
      </c>
      <c r="AA7622" t="s">
        <v>13851</v>
      </c>
      <c r="AB7622">
        <v>-8.2000000000000003E-2</v>
      </c>
      <c r="AC7622">
        <v>-6.0000000000000001E-3</v>
      </c>
      <c r="AD7622">
        <v>6.17</v>
      </c>
      <c r="AE7622" t="s">
        <v>54</v>
      </c>
    </row>
    <row r="7623" spans="1:32" x14ac:dyDescent="0.2">
      <c r="A7623">
        <v>7622</v>
      </c>
      <c r="B7623" t="s">
        <v>3957</v>
      </c>
      <c r="C7623">
        <v>189090</v>
      </c>
      <c r="D7623">
        <v>105471</v>
      </c>
      <c r="F7623">
        <v>19</v>
      </c>
      <c r="G7623">
        <v>57</v>
      </c>
      <c r="H7623">
        <v>45.4</v>
      </c>
      <c r="I7623" t="s">
        <v>24</v>
      </c>
      <c r="J7623">
        <v>16</v>
      </c>
      <c r="K7623">
        <v>47</v>
      </c>
      <c r="L7623">
        <v>21</v>
      </c>
      <c r="M7623">
        <v>16</v>
      </c>
      <c r="N7623">
        <v>5.53</v>
      </c>
      <c r="P7623">
        <v>-0.05</v>
      </c>
      <c r="R7623">
        <v>-0.17</v>
      </c>
      <c r="X7623" t="s">
        <v>39</v>
      </c>
      <c r="Y7623">
        <v>7622</v>
      </c>
      <c r="Z7623" s="1">
        <v>0.83177546296296301</v>
      </c>
      <c r="AA7623" t="s">
        <v>13852</v>
      </c>
      <c r="AB7623">
        <v>1.2E-2</v>
      </c>
      <c r="AC7623">
        <v>1.6E-2</v>
      </c>
      <c r="AD7623">
        <v>5.53</v>
      </c>
      <c r="AE7623" t="s">
        <v>39</v>
      </c>
    </row>
    <row r="7624" spans="1:32" x14ac:dyDescent="0.2">
      <c r="A7624">
        <v>7623</v>
      </c>
      <c r="B7624" t="s">
        <v>3958</v>
      </c>
      <c r="C7624">
        <v>189103</v>
      </c>
      <c r="D7624">
        <v>211716</v>
      </c>
      <c r="F7624">
        <v>19</v>
      </c>
      <c r="G7624">
        <v>59</v>
      </c>
      <c r="H7624">
        <v>44.2</v>
      </c>
      <c r="I7624" t="s">
        <v>26</v>
      </c>
      <c r="J7624">
        <v>35</v>
      </c>
      <c r="K7624">
        <v>16</v>
      </c>
      <c r="L7624">
        <v>35</v>
      </c>
      <c r="M7624">
        <v>-35</v>
      </c>
      <c r="N7624">
        <v>4.37</v>
      </c>
      <c r="P7624">
        <v>-0.15</v>
      </c>
      <c r="R7624">
        <v>-0.67</v>
      </c>
      <c r="X7624" t="s">
        <v>2318</v>
      </c>
      <c r="Y7624">
        <v>7623</v>
      </c>
      <c r="Z7624" s="1">
        <v>0.83315046296296291</v>
      </c>
      <c r="AA7624" t="s">
        <v>13853</v>
      </c>
      <c r="AB7624">
        <v>6.0000000000000001E-3</v>
      </c>
      <c r="AC7624">
        <v>-2.5999999999999999E-2</v>
      </c>
      <c r="AD7624">
        <v>4.37</v>
      </c>
      <c r="AE7624" t="s">
        <v>2318</v>
      </c>
    </row>
    <row r="7625" spans="1:32" x14ac:dyDescent="0.2">
      <c r="A7625">
        <v>7624</v>
      </c>
      <c r="B7625" t="s">
        <v>3959</v>
      </c>
      <c r="C7625">
        <v>189118</v>
      </c>
      <c r="D7625">
        <v>211717</v>
      </c>
      <c r="F7625">
        <v>19</v>
      </c>
      <c r="G7625">
        <v>59</v>
      </c>
      <c r="H7625">
        <v>51.3</v>
      </c>
      <c r="I7625" t="s">
        <v>26</v>
      </c>
      <c r="J7625">
        <v>34</v>
      </c>
      <c r="K7625">
        <v>41</v>
      </c>
      <c r="L7625">
        <v>52</v>
      </c>
      <c r="M7625">
        <v>-34</v>
      </c>
      <c r="N7625">
        <v>5.3</v>
      </c>
      <c r="P7625">
        <v>0.17</v>
      </c>
      <c r="R7625">
        <v>0.06</v>
      </c>
      <c r="T7625">
        <v>7.0000000000000007E-2</v>
      </c>
      <c r="X7625" t="s">
        <v>3960</v>
      </c>
      <c r="Y7625">
        <v>7624</v>
      </c>
      <c r="Z7625" s="1">
        <v>0.83323263888888899</v>
      </c>
      <c r="AA7625" t="s">
        <v>13854</v>
      </c>
      <c r="AB7625">
        <v>0.1</v>
      </c>
      <c r="AC7625">
        <v>-7.4999999999999997E-2</v>
      </c>
      <c r="AD7625">
        <v>5.3</v>
      </c>
      <c r="AE7625" t="s">
        <v>13855</v>
      </c>
    </row>
    <row r="7626" spans="1:32" x14ac:dyDescent="0.2">
      <c r="A7626">
        <v>7625</v>
      </c>
      <c r="C7626">
        <v>189124</v>
      </c>
      <c r="D7626">
        <v>246389</v>
      </c>
      <c r="E7626" t="s">
        <v>3961</v>
      </c>
      <c r="F7626">
        <v>20</v>
      </c>
      <c r="G7626">
        <v>1</v>
      </c>
      <c r="H7626">
        <v>44.7</v>
      </c>
      <c r="I7626" t="s">
        <v>26</v>
      </c>
      <c r="J7626">
        <v>59</v>
      </c>
      <c r="K7626">
        <v>22</v>
      </c>
      <c r="L7626">
        <v>34</v>
      </c>
      <c r="M7626">
        <v>-59</v>
      </c>
      <c r="N7626">
        <v>5.13</v>
      </c>
      <c r="P7626">
        <v>1.53</v>
      </c>
      <c r="R7626">
        <v>1.31</v>
      </c>
      <c r="T7626">
        <v>1.55</v>
      </c>
      <c r="U7626" t="s">
        <v>93</v>
      </c>
      <c r="X7626" t="s">
        <v>2593</v>
      </c>
      <c r="Y7626">
        <v>7625</v>
      </c>
      <c r="Z7626" s="1">
        <v>0.83454513888888882</v>
      </c>
      <c r="AA7626" t="s">
        <v>13856</v>
      </c>
      <c r="AB7626">
        <v>1.7000000000000001E-2</v>
      </c>
      <c r="AC7626">
        <v>-3.3000000000000002E-2</v>
      </c>
      <c r="AD7626">
        <v>5.13</v>
      </c>
      <c r="AE7626" t="s">
        <v>2593</v>
      </c>
    </row>
    <row r="7627" spans="1:32" x14ac:dyDescent="0.2">
      <c r="A7627">
        <v>7626</v>
      </c>
      <c r="C7627">
        <v>189127</v>
      </c>
      <c r="D7627">
        <v>32116</v>
      </c>
      <c r="F7627">
        <v>19</v>
      </c>
      <c r="G7627">
        <v>55</v>
      </c>
      <c r="H7627">
        <v>22.1</v>
      </c>
      <c r="I7627" t="s">
        <v>24</v>
      </c>
      <c r="J7627">
        <v>58</v>
      </c>
      <c r="K7627">
        <v>15</v>
      </c>
      <c r="L7627">
        <v>1</v>
      </c>
      <c r="M7627">
        <v>58</v>
      </c>
      <c r="N7627">
        <v>6.09</v>
      </c>
      <c r="P7627">
        <v>1.02</v>
      </c>
      <c r="X7627" t="s">
        <v>60</v>
      </c>
      <c r="Y7627">
        <v>7626</v>
      </c>
      <c r="Z7627" s="1">
        <v>0.83011689814814815</v>
      </c>
      <c r="AA7627" t="s">
        <v>13857</v>
      </c>
      <c r="AB7627">
        <v>2.1000000000000001E-2</v>
      </c>
      <c r="AC7627">
        <v>-7.0999999999999994E-2</v>
      </c>
      <c r="AD7627">
        <v>6.09</v>
      </c>
      <c r="AE7627" t="s">
        <v>60</v>
      </c>
    </row>
    <row r="7628" spans="1:32" x14ac:dyDescent="0.2">
      <c r="A7628">
        <v>7627</v>
      </c>
      <c r="C7628">
        <v>189140</v>
      </c>
      <c r="D7628">
        <v>229977</v>
      </c>
      <c r="F7628">
        <v>20</v>
      </c>
      <c r="G7628">
        <v>0</v>
      </c>
      <c r="H7628">
        <v>26.5</v>
      </c>
      <c r="I7628" t="s">
        <v>26</v>
      </c>
      <c r="J7628">
        <v>43</v>
      </c>
      <c r="K7628">
        <v>2</v>
      </c>
      <c r="L7628">
        <v>36</v>
      </c>
      <c r="M7628">
        <v>-43</v>
      </c>
      <c r="N7628">
        <v>6.14</v>
      </c>
      <c r="P7628">
        <v>1.64</v>
      </c>
      <c r="R7628">
        <v>2.02</v>
      </c>
      <c r="X7628" t="s">
        <v>3962</v>
      </c>
      <c r="Y7628">
        <v>7627</v>
      </c>
      <c r="Z7628" s="1">
        <v>0.8336400462962964</v>
      </c>
      <c r="AA7628" t="s">
        <v>13858</v>
      </c>
      <c r="AB7628">
        <v>2.3E-2</v>
      </c>
      <c r="AC7628">
        <v>1.2999999999999999E-2</v>
      </c>
      <c r="AD7628">
        <v>6.14</v>
      </c>
      <c r="AE7628" t="s">
        <v>13859</v>
      </c>
      <c r="AF7628" t="s">
        <v>36</v>
      </c>
    </row>
    <row r="7629" spans="1:32" x14ac:dyDescent="0.2">
      <c r="A7629">
        <v>7628</v>
      </c>
      <c r="C7629">
        <v>189178</v>
      </c>
      <c r="D7629">
        <v>49011</v>
      </c>
      <c r="F7629">
        <v>19</v>
      </c>
      <c r="G7629">
        <v>57</v>
      </c>
      <c r="H7629">
        <v>13.9</v>
      </c>
      <c r="I7629" t="s">
        <v>24</v>
      </c>
      <c r="J7629">
        <v>40</v>
      </c>
      <c r="K7629">
        <v>22</v>
      </c>
      <c r="L7629">
        <v>5</v>
      </c>
      <c r="M7629">
        <v>40</v>
      </c>
      <c r="N7629">
        <v>5.45</v>
      </c>
      <c r="P7629">
        <v>-0.1</v>
      </c>
      <c r="R7629">
        <v>-0.52</v>
      </c>
      <c r="X7629" t="s">
        <v>211</v>
      </c>
      <c r="Y7629">
        <v>7628</v>
      </c>
      <c r="Z7629" s="1">
        <v>0.83141087962962956</v>
      </c>
      <c r="AA7629" t="s">
        <v>13860</v>
      </c>
      <c r="AB7629">
        <v>8.0000000000000002E-3</v>
      </c>
      <c r="AC7629">
        <v>7.0000000000000001E-3</v>
      </c>
      <c r="AD7629">
        <v>5.45</v>
      </c>
      <c r="AE7629" t="s">
        <v>211</v>
      </c>
    </row>
    <row r="7630" spans="1:32" x14ac:dyDescent="0.2">
      <c r="A7630">
        <v>7629</v>
      </c>
      <c r="C7630">
        <v>189195</v>
      </c>
      <c r="D7630">
        <v>211719</v>
      </c>
      <c r="F7630">
        <v>20</v>
      </c>
      <c r="G7630">
        <v>0</v>
      </c>
      <c r="H7630">
        <v>15.9</v>
      </c>
      <c r="I7630" t="s">
        <v>26</v>
      </c>
      <c r="J7630">
        <v>37</v>
      </c>
      <c r="K7630">
        <v>42</v>
      </c>
      <c r="L7630">
        <v>8</v>
      </c>
      <c r="M7630">
        <v>-37</v>
      </c>
      <c r="N7630">
        <v>5.95</v>
      </c>
      <c r="P7630">
        <v>1</v>
      </c>
      <c r="R7630">
        <v>0.77</v>
      </c>
      <c r="X7630" t="s">
        <v>71</v>
      </c>
      <c r="Y7630">
        <v>7629</v>
      </c>
      <c r="Z7630" s="1">
        <v>0.83351736111111119</v>
      </c>
      <c r="AA7630" t="s">
        <v>13861</v>
      </c>
      <c r="AB7630">
        <v>1.7999999999999999E-2</v>
      </c>
      <c r="AC7630">
        <v>-0.02</v>
      </c>
      <c r="AD7630">
        <v>5.95</v>
      </c>
      <c r="AE7630" t="s">
        <v>71</v>
      </c>
    </row>
    <row r="7631" spans="1:32" x14ac:dyDescent="0.2">
      <c r="A7631">
        <v>7630</v>
      </c>
      <c r="C7631">
        <v>189198</v>
      </c>
      <c r="D7631">
        <v>229981</v>
      </c>
      <c r="F7631">
        <v>20</v>
      </c>
      <c r="G7631">
        <v>0</v>
      </c>
      <c r="H7631">
        <v>48.3</v>
      </c>
      <c r="I7631" t="s">
        <v>26</v>
      </c>
      <c r="J7631">
        <v>45</v>
      </c>
      <c r="K7631">
        <v>6</v>
      </c>
      <c r="L7631">
        <v>47</v>
      </c>
      <c r="M7631">
        <v>-45</v>
      </c>
      <c r="N7631">
        <v>5.81</v>
      </c>
      <c r="P7631">
        <v>0.28000000000000003</v>
      </c>
      <c r="R7631">
        <v>0.11</v>
      </c>
      <c r="T7631">
        <v>0.17</v>
      </c>
      <c r="U7631" t="s">
        <v>183</v>
      </c>
      <c r="X7631" t="s">
        <v>1552</v>
      </c>
      <c r="Y7631">
        <v>7630</v>
      </c>
      <c r="Z7631" s="1">
        <v>0.8338923611111112</v>
      </c>
      <c r="AA7631" t="s">
        <v>13862</v>
      </c>
      <c r="AB7631">
        <v>0</v>
      </c>
      <c r="AC7631">
        <v>2E-3</v>
      </c>
      <c r="AD7631">
        <v>5.81</v>
      </c>
      <c r="AE7631" t="s">
        <v>1552</v>
      </c>
    </row>
    <row r="7632" spans="1:32" x14ac:dyDescent="0.2">
      <c r="A7632">
        <v>7631</v>
      </c>
      <c r="C7632">
        <v>189245</v>
      </c>
      <c r="D7632">
        <v>211724</v>
      </c>
      <c r="E7632">
        <v>12655</v>
      </c>
      <c r="F7632">
        <v>20</v>
      </c>
      <c r="G7632">
        <v>0</v>
      </c>
      <c r="H7632">
        <v>20.3</v>
      </c>
      <c r="I7632" t="s">
        <v>26</v>
      </c>
      <c r="J7632">
        <v>33</v>
      </c>
      <c r="K7632">
        <v>42</v>
      </c>
      <c r="L7632">
        <v>14</v>
      </c>
      <c r="M7632">
        <v>-33</v>
      </c>
      <c r="N7632">
        <v>5.66</v>
      </c>
      <c r="P7632">
        <v>0.49</v>
      </c>
      <c r="R7632">
        <v>-0.02</v>
      </c>
      <c r="X7632" t="s">
        <v>75</v>
      </c>
      <c r="Y7632">
        <v>7631</v>
      </c>
      <c r="Z7632" s="1">
        <v>0.833568287037037</v>
      </c>
      <c r="AA7632" t="s">
        <v>13863</v>
      </c>
      <c r="AB7632">
        <v>0.13600000000000001</v>
      </c>
      <c r="AC7632">
        <v>-0.30599999999999999</v>
      </c>
      <c r="AD7632">
        <v>5.66</v>
      </c>
      <c r="AE7632" t="s">
        <v>75</v>
      </c>
    </row>
    <row r="7633" spans="1:32" x14ac:dyDescent="0.2">
      <c r="A7633">
        <v>7632</v>
      </c>
      <c r="C7633">
        <v>189253</v>
      </c>
      <c r="D7633">
        <v>32130</v>
      </c>
      <c r="F7633">
        <v>19</v>
      </c>
      <c r="G7633">
        <v>56</v>
      </c>
      <c r="H7633">
        <v>45.1</v>
      </c>
      <c r="I7633" t="s">
        <v>24</v>
      </c>
      <c r="J7633">
        <v>50</v>
      </c>
      <c r="K7633">
        <v>54</v>
      </c>
      <c r="L7633">
        <v>9</v>
      </c>
      <c r="M7633">
        <v>50</v>
      </c>
      <c r="N7633">
        <v>6.43</v>
      </c>
      <c r="P7633">
        <v>-0.01</v>
      </c>
      <c r="R7633">
        <v>-0.05</v>
      </c>
      <c r="X7633" t="s">
        <v>89</v>
      </c>
      <c r="Y7633">
        <v>7632</v>
      </c>
      <c r="Z7633" s="1">
        <v>0.83107754629629627</v>
      </c>
      <c r="AA7633" t="s">
        <v>13864</v>
      </c>
      <c r="AB7633">
        <v>5.0000000000000001E-3</v>
      </c>
      <c r="AC7633">
        <v>8.0000000000000002E-3</v>
      </c>
      <c r="AD7633">
        <v>6.43</v>
      </c>
      <c r="AE7633" t="s">
        <v>89</v>
      </c>
    </row>
    <row r="7634" spans="1:32" x14ac:dyDescent="0.2">
      <c r="A7634">
        <v>7633</v>
      </c>
      <c r="C7634">
        <v>189276</v>
      </c>
      <c r="D7634">
        <v>32122</v>
      </c>
      <c r="F7634">
        <v>19</v>
      </c>
      <c r="G7634">
        <v>55</v>
      </c>
      <c r="H7634">
        <v>55.4</v>
      </c>
      <c r="I7634" t="s">
        <v>24</v>
      </c>
      <c r="J7634">
        <v>58</v>
      </c>
      <c r="K7634">
        <v>50</v>
      </c>
      <c r="L7634">
        <v>46</v>
      </c>
      <c r="M7634">
        <v>58</v>
      </c>
      <c r="N7634">
        <v>4.96</v>
      </c>
      <c r="P7634">
        <v>1.59</v>
      </c>
      <c r="R7634">
        <v>1.93</v>
      </c>
      <c r="X7634" t="s">
        <v>3963</v>
      </c>
      <c r="Y7634">
        <v>7633</v>
      </c>
      <c r="Z7634" s="1">
        <v>0.83050231481481485</v>
      </c>
      <c r="AA7634" t="s">
        <v>13865</v>
      </c>
      <c r="AB7634">
        <v>-8.9999999999999993E-3</v>
      </c>
      <c r="AC7634">
        <v>-1.9E-2</v>
      </c>
      <c r="AD7634">
        <v>4.96</v>
      </c>
      <c r="AE7634" t="s">
        <v>13866</v>
      </c>
      <c r="AF7634" t="s">
        <v>36</v>
      </c>
    </row>
    <row r="7635" spans="1:32" x14ac:dyDescent="0.2">
      <c r="A7635">
        <v>7634</v>
      </c>
      <c r="C7635">
        <v>189296</v>
      </c>
      <c r="D7635">
        <v>32128</v>
      </c>
      <c r="F7635">
        <v>19</v>
      </c>
      <c r="G7635">
        <v>56</v>
      </c>
      <c r="H7635">
        <v>19</v>
      </c>
      <c r="I7635" t="s">
        <v>24</v>
      </c>
      <c r="J7635">
        <v>56</v>
      </c>
      <c r="K7635">
        <v>41</v>
      </c>
      <c r="L7635">
        <v>13</v>
      </c>
      <c r="M7635">
        <v>56</v>
      </c>
      <c r="N7635">
        <v>6.12</v>
      </c>
      <c r="O7635" t="s">
        <v>103</v>
      </c>
      <c r="X7635" t="s">
        <v>1927</v>
      </c>
      <c r="Y7635">
        <v>7634</v>
      </c>
      <c r="Z7635" s="1">
        <v>0.83077546296296301</v>
      </c>
      <c r="AA7635" t="s">
        <v>13867</v>
      </c>
      <c r="AB7635">
        <v>2.1999999999999999E-2</v>
      </c>
      <c r="AC7635">
        <v>1.6E-2</v>
      </c>
      <c r="AD7635">
        <v>6.12</v>
      </c>
      <c r="AE7635" t="s">
        <v>1927</v>
      </c>
    </row>
    <row r="7636" spans="1:32" x14ac:dyDescent="0.2">
      <c r="A7636">
        <v>7635</v>
      </c>
      <c r="B7636" t="s">
        <v>3964</v>
      </c>
      <c r="C7636">
        <v>189319</v>
      </c>
      <c r="D7636">
        <v>105500</v>
      </c>
      <c r="E7636">
        <v>12638</v>
      </c>
      <c r="F7636">
        <v>19</v>
      </c>
      <c r="G7636">
        <v>58</v>
      </c>
      <c r="H7636">
        <v>45.4</v>
      </c>
      <c r="I7636" t="s">
        <v>24</v>
      </c>
      <c r="J7636">
        <v>19</v>
      </c>
      <c r="K7636">
        <v>29</v>
      </c>
      <c r="L7636">
        <v>32</v>
      </c>
      <c r="M7636">
        <v>19</v>
      </c>
      <c r="N7636">
        <v>3.47</v>
      </c>
      <c r="P7636">
        <v>1.57</v>
      </c>
      <c r="R7636">
        <v>1.93</v>
      </c>
      <c r="T7636">
        <v>0.92</v>
      </c>
      <c r="X7636" t="s">
        <v>3965</v>
      </c>
      <c r="Y7636">
        <v>7635</v>
      </c>
      <c r="Z7636" s="1">
        <v>0.83246990740740745</v>
      </c>
      <c r="AA7636" t="s">
        <v>13868</v>
      </c>
      <c r="AB7636">
        <v>6.6000000000000003E-2</v>
      </c>
      <c r="AC7636">
        <v>2.4E-2</v>
      </c>
      <c r="AD7636">
        <v>3.47</v>
      </c>
      <c r="AE7636" t="s">
        <v>5956</v>
      </c>
    </row>
    <row r="7637" spans="1:32" x14ac:dyDescent="0.2">
      <c r="A7637">
        <v>7636</v>
      </c>
      <c r="C7637">
        <v>189322</v>
      </c>
      <c r="D7637">
        <v>125310</v>
      </c>
      <c r="F7637">
        <v>19</v>
      </c>
      <c r="G7637">
        <v>59</v>
      </c>
      <c r="H7637">
        <v>22.7</v>
      </c>
      <c r="I7637" t="s">
        <v>24</v>
      </c>
      <c r="J7637">
        <v>1</v>
      </c>
      <c r="K7637">
        <v>22</v>
      </c>
      <c r="L7637">
        <v>40</v>
      </c>
      <c r="M7637">
        <v>1</v>
      </c>
      <c r="N7637">
        <v>6.17</v>
      </c>
      <c r="P7637">
        <v>1.1299999999999999</v>
      </c>
      <c r="R7637">
        <v>0.9</v>
      </c>
      <c r="X7637" t="s">
        <v>71</v>
      </c>
      <c r="Y7637">
        <v>7636</v>
      </c>
      <c r="Z7637" s="1">
        <v>0.8329016203703703</v>
      </c>
      <c r="AA7637" t="s">
        <v>13869</v>
      </c>
      <c r="AB7637">
        <v>2.5999999999999999E-2</v>
      </c>
      <c r="AC7637">
        <v>6.5000000000000002E-2</v>
      </c>
      <c r="AD7637">
        <v>6.17</v>
      </c>
      <c r="AE7637" t="s">
        <v>71</v>
      </c>
    </row>
    <row r="7638" spans="1:32" x14ac:dyDescent="0.2">
      <c r="A7638">
        <v>7637</v>
      </c>
      <c r="C7638">
        <v>189340</v>
      </c>
      <c r="D7638">
        <v>163168</v>
      </c>
      <c r="F7638">
        <v>19</v>
      </c>
      <c r="G7638">
        <v>59</v>
      </c>
      <c r="H7638">
        <v>47.4</v>
      </c>
      <c r="I7638" t="s">
        <v>26</v>
      </c>
      <c r="J7638">
        <v>9</v>
      </c>
      <c r="K7638">
        <v>57</v>
      </c>
      <c r="L7638">
        <v>30</v>
      </c>
      <c r="M7638">
        <v>-9</v>
      </c>
      <c r="N7638">
        <v>5.88</v>
      </c>
      <c r="P7638">
        <v>0.57999999999999996</v>
      </c>
      <c r="R7638">
        <v>0.05</v>
      </c>
      <c r="X7638" t="s">
        <v>199</v>
      </c>
      <c r="Y7638">
        <v>7637</v>
      </c>
      <c r="Z7638" s="1">
        <v>0.83318750000000008</v>
      </c>
      <c r="AA7638" t="s">
        <v>13870</v>
      </c>
      <c r="AB7638">
        <v>-0.26900000000000002</v>
      </c>
      <c r="AC7638">
        <v>-0.4</v>
      </c>
      <c r="AD7638">
        <v>5.88</v>
      </c>
      <c r="AE7638" t="s">
        <v>199</v>
      </c>
    </row>
    <row r="7639" spans="1:32" x14ac:dyDescent="0.2">
      <c r="A7639">
        <v>7638</v>
      </c>
      <c r="C7639">
        <v>189377</v>
      </c>
      <c r="D7639">
        <v>49031</v>
      </c>
      <c r="F7639">
        <v>19</v>
      </c>
      <c r="G7639">
        <v>57</v>
      </c>
      <c r="H7639">
        <v>56.2</v>
      </c>
      <c r="I7639" t="s">
        <v>24</v>
      </c>
      <c r="J7639">
        <v>42</v>
      </c>
      <c r="K7639">
        <v>15</v>
      </c>
      <c r="L7639">
        <v>39</v>
      </c>
      <c r="M7639">
        <v>42</v>
      </c>
      <c r="N7639">
        <v>6.43</v>
      </c>
      <c r="O7639" t="s">
        <v>103</v>
      </c>
      <c r="X7639" t="s">
        <v>298</v>
      </c>
      <c r="Y7639">
        <v>7638</v>
      </c>
      <c r="Z7639" s="1">
        <v>0.83190046296296305</v>
      </c>
      <c r="AA7639" t="s">
        <v>13871</v>
      </c>
      <c r="AB7639">
        <v>1E-3</v>
      </c>
      <c r="AC7639">
        <v>-3.0000000000000001E-3</v>
      </c>
      <c r="AD7639">
        <v>6.43</v>
      </c>
      <c r="AE7639" t="s">
        <v>298</v>
      </c>
    </row>
    <row r="7640" spans="1:32" x14ac:dyDescent="0.2">
      <c r="A7640">
        <v>7639</v>
      </c>
      <c r="C7640">
        <v>189388</v>
      </c>
      <c r="D7640">
        <v>229993</v>
      </c>
      <c r="F7640">
        <v>20</v>
      </c>
      <c r="G7640">
        <v>1</v>
      </c>
      <c r="H7640">
        <v>26.4</v>
      </c>
      <c r="I7640" t="s">
        <v>26</v>
      </c>
      <c r="J7640">
        <v>40</v>
      </c>
      <c r="K7640">
        <v>48</v>
      </c>
      <c r="L7640">
        <v>51</v>
      </c>
      <c r="M7640">
        <v>-40</v>
      </c>
      <c r="N7640">
        <v>6.29</v>
      </c>
      <c r="P7640">
        <v>0.11</v>
      </c>
      <c r="X7640" t="s">
        <v>1427</v>
      </c>
      <c r="Y7640">
        <v>7639</v>
      </c>
      <c r="Z7640" s="1">
        <v>0.83433333333333337</v>
      </c>
      <c r="AA7640" t="s">
        <v>13872</v>
      </c>
      <c r="AB7640">
        <v>-1.4999999999999999E-2</v>
      </c>
      <c r="AC7640">
        <v>-3.7999999999999999E-2</v>
      </c>
      <c r="AD7640">
        <v>6.29</v>
      </c>
      <c r="AE7640" t="s">
        <v>1427</v>
      </c>
    </row>
    <row r="7641" spans="1:32" x14ac:dyDescent="0.2">
      <c r="A7641">
        <v>7640</v>
      </c>
      <c r="C7641">
        <v>189395</v>
      </c>
      <c r="D7641">
        <v>69188</v>
      </c>
      <c r="F7641">
        <v>19</v>
      </c>
      <c r="G7641">
        <v>58</v>
      </c>
      <c r="H7641">
        <v>38</v>
      </c>
      <c r="I7641" t="s">
        <v>24</v>
      </c>
      <c r="J7641">
        <v>30</v>
      </c>
      <c r="K7641">
        <v>59</v>
      </c>
      <c r="L7641">
        <v>1</v>
      </c>
      <c r="M7641">
        <v>30</v>
      </c>
      <c r="N7641">
        <v>5.49</v>
      </c>
      <c r="P7641">
        <v>-0.06</v>
      </c>
      <c r="R7641">
        <v>-0.19</v>
      </c>
      <c r="X7641" t="s">
        <v>66</v>
      </c>
      <c r="Y7641">
        <v>7640</v>
      </c>
      <c r="Z7641" s="1">
        <v>0.8323842592592593</v>
      </c>
      <c r="AA7641" t="s">
        <v>13873</v>
      </c>
      <c r="AB7641">
        <v>4.1000000000000002E-2</v>
      </c>
      <c r="AC7641">
        <v>3.0000000000000001E-3</v>
      </c>
      <c r="AD7641">
        <v>5.49</v>
      </c>
      <c r="AE7641" t="s">
        <v>66</v>
      </c>
    </row>
    <row r="7642" spans="1:32" x14ac:dyDescent="0.2">
      <c r="A7642">
        <v>7641</v>
      </c>
      <c r="B7642" t="s">
        <v>3966</v>
      </c>
      <c r="C7642">
        <v>189410</v>
      </c>
      <c r="D7642">
        <v>88016</v>
      </c>
      <c r="F7642">
        <v>19</v>
      </c>
      <c r="G7642">
        <v>59</v>
      </c>
      <c r="H7642">
        <v>10.5</v>
      </c>
      <c r="I7642" t="s">
        <v>24</v>
      </c>
      <c r="J7642">
        <v>23</v>
      </c>
      <c r="K7642">
        <v>6</v>
      </c>
      <c r="L7642">
        <v>5</v>
      </c>
      <c r="M7642">
        <v>23</v>
      </c>
      <c r="N7642">
        <v>5.67</v>
      </c>
      <c r="O7642" t="s">
        <v>103</v>
      </c>
      <c r="X7642" t="s">
        <v>2891</v>
      </c>
      <c r="Y7642">
        <v>7641</v>
      </c>
      <c r="Z7642" s="1">
        <v>0.83276041666666656</v>
      </c>
      <c r="AA7642" t="s">
        <v>13874</v>
      </c>
      <c r="AB7642">
        <v>-7.0999999999999994E-2</v>
      </c>
      <c r="AC7642">
        <v>6.0000000000000001E-3</v>
      </c>
      <c r="AD7642">
        <v>5.67</v>
      </c>
      <c r="AE7642" t="s">
        <v>2891</v>
      </c>
    </row>
    <row r="7643" spans="1:32" x14ac:dyDescent="0.2">
      <c r="A7643">
        <v>7642</v>
      </c>
      <c r="C7643">
        <v>189432</v>
      </c>
      <c r="D7643">
        <v>69193</v>
      </c>
      <c r="F7643">
        <v>19</v>
      </c>
      <c r="G7643">
        <v>58</v>
      </c>
      <c r="H7643">
        <v>34.4</v>
      </c>
      <c r="I7643" t="s">
        <v>24</v>
      </c>
      <c r="J7643">
        <v>38</v>
      </c>
      <c r="K7643">
        <v>6</v>
      </c>
      <c r="L7643">
        <v>20</v>
      </c>
      <c r="M7643">
        <v>38</v>
      </c>
      <c r="N7643">
        <v>6.32</v>
      </c>
      <c r="P7643">
        <v>-0.09</v>
      </c>
      <c r="R7643">
        <v>-0.5</v>
      </c>
      <c r="X7643" t="s">
        <v>148</v>
      </c>
      <c r="Y7643">
        <v>7642</v>
      </c>
      <c r="Z7643" s="1">
        <v>0.83234259259259258</v>
      </c>
      <c r="AA7643" t="s">
        <v>13875</v>
      </c>
      <c r="AB7643">
        <v>8.9999999999999993E-3</v>
      </c>
      <c r="AC7643">
        <v>-4.0000000000000001E-3</v>
      </c>
      <c r="AD7643">
        <v>6.32</v>
      </c>
      <c r="AE7643" t="s">
        <v>148</v>
      </c>
    </row>
    <row r="7644" spans="1:32" x14ac:dyDescent="0.2">
      <c r="A7644">
        <v>7643</v>
      </c>
      <c r="C7644">
        <v>189561</v>
      </c>
      <c r="D7644">
        <v>188829</v>
      </c>
      <c r="F7644">
        <v>20</v>
      </c>
      <c r="G7644">
        <v>1</v>
      </c>
      <c r="H7644">
        <v>23.9</v>
      </c>
      <c r="I7644" t="s">
        <v>26</v>
      </c>
      <c r="J7644">
        <v>22</v>
      </c>
      <c r="K7644">
        <v>44</v>
      </c>
      <c r="L7644">
        <v>14</v>
      </c>
      <c r="M7644">
        <v>-22</v>
      </c>
      <c r="N7644">
        <v>6.01</v>
      </c>
      <c r="P7644">
        <v>0.97</v>
      </c>
      <c r="R7644">
        <v>0.77</v>
      </c>
      <c r="X7644" t="s">
        <v>1076</v>
      </c>
      <c r="Y7644">
        <v>7643</v>
      </c>
      <c r="Z7644" s="1">
        <v>0.83430439814814816</v>
      </c>
      <c r="AA7644" t="s">
        <v>13876</v>
      </c>
      <c r="AB7644">
        <v>0.01</v>
      </c>
      <c r="AC7644">
        <v>-1.4E-2</v>
      </c>
      <c r="AD7644">
        <v>6.01</v>
      </c>
      <c r="AE7644" t="s">
        <v>1076</v>
      </c>
    </row>
    <row r="7645" spans="1:32" x14ac:dyDescent="0.2">
      <c r="A7645">
        <v>7644</v>
      </c>
      <c r="C7645">
        <v>189567</v>
      </c>
      <c r="D7645">
        <v>254721</v>
      </c>
      <c r="F7645">
        <v>20</v>
      </c>
      <c r="G7645">
        <v>5</v>
      </c>
      <c r="H7645">
        <v>32.799999999999997</v>
      </c>
      <c r="I7645" t="s">
        <v>26</v>
      </c>
      <c r="J7645">
        <v>67</v>
      </c>
      <c r="K7645">
        <v>19</v>
      </c>
      <c r="L7645">
        <v>15</v>
      </c>
      <c r="M7645">
        <v>-67</v>
      </c>
      <c r="N7645">
        <v>6.07</v>
      </c>
      <c r="P7645">
        <v>0.64</v>
      </c>
      <c r="R7645">
        <v>0.08</v>
      </c>
      <c r="T7645">
        <v>0.23</v>
      </c>
      <c r="U7645" t="s">
        <v>93</v>
      </c>
      <c r="X7645" t="s">
        <v>236</v>
      </c>
      <c r="Y7645">
        <v>7644</v>
      </c>
      <c r="Z7645" s="1">
        <v>0.83718518518518525</v>
      </c>
      <c r="AA7645" t="s">
        <v>13877</v>
      </c>
      <c r="AB7645">
        <v>0.84399999999999997</v>
      </c>
      <c r="AC7645">
        <v>-0.67200000000000004</v>
      </c>
      <c r="AD7645">
        <v>6.07</v>
      </c>
      <c r="AE7645" t="s">
        <v>236</v>
      </c>
    </row>
    <row r="7646" spans="1:32" x14ac:dyDescent="0.2">
      <c r="A7646">
        <v>7645</v>
      </c>
      <c r="B7646" t="s">
        <v>3967</v>
      </c>
      <c r="C7646">
        <v>189577</v>
      </c>
      <c r="D7646">
        <v>105522</v>
      </c>
      <c r="E7646" t="s">
        <v>3968</v>
      </c>
      <c r="F7646">
        <v>20</v>
      </c>
      <c r="G7646">
        <v>0</v>
      </c>
      <c r="H7646">
        <v>3.3</v>
      </c>
      <c r="I7646" t="s">
        <v>24</v>
      </c>
      <c r="J7646">
        <v>17</v>
      </c>
      <c r="K7646">
        <v>31</v>
      </c>
      <c r="L7646">
        <v>0</v>
      </c>
      <c r="M7646">
        <v>17</v>
      </c>
      <c r="N7646">
        <v>5.37</v>
      </c>
      <c r="P7646">
        <v>1.67</v>
      </c>
      <c r="R7646">
        <v>1.75</v>
      </c>
      <c r="T7646">
        <v>1.2</v>
      </c>
      <c r="U7646" t="s">
        <v>93</v>
      </c>
      <c r="X7646" t="s">
        <v>275</v>
      </c>
      <c r="Y7646">
        <v>7645</v>
      </c>
      <c r="Z7646" s="1">
        <v>0.83337152777777768</v>
      </c>
      <c r="AA7646" t="s">
        <v>13878</v>
      </c>
      <c r="AB7646">
        <v>4.0000000000000001E-3</v>
      </c>
      <c r="AC7646">
        <v>-1.0999999999999999E-2</v>
      </c>
      <c r="AD7646">
        <v>5.37</v>
      </c>
      <c r="AE7646" t="s">
        <v>164</v>
      </c>
    </row>
    <row r="7647" spans="1:32" x14ac:dyDescent="0.2">
      <c r="A7647">
        <v>7646</v>
      </c>
      <c r="C7647">
        <v>189684</v>
      </c>
      <c r="D7647">
        <v>49058</v>
      </c>
      <c r="F7647">
        <v>19</v>
      </c>
      <c r="G7647">
        <v>59</v>
      </c>
      <c r="H7647">
        <v>20.5</v>
      </c>
      <c r="I7647" t="s">
        <v>24</v>
      </c>
      <c r="J7647">
        <v>45</v>
      </c>
      <c r="K7647">
        <v>46</v>
      </c>
      <c r="L7647">
        <v>20</v>
      </c>
      <c r="M7647">
        <v>45</v>
      </c>
      <c r="N7647">
        <v>5.92</v>
      </c>
      <c r="P7647">
        <v>0.16</v>
      </c>
      <c r="R7647">
        <v>0.15</v>
      </c>
      <c r="X7647" t="s">
        <v>606</v>
      </c>
      <c r="Y7647">
        <v>7646</v>
      </c>
      <c r="Z7647" s="1">
        <v>0.83287615740740739</v>
      </c>
      <c r="AA7647" t="s">
        <v>13879</v>
      </c>
      <c r="AB7647">
        <v>0.02</v>
      </c>
      <c r="AC7647">
        <v>-2.1000000000000001E-2</v>
      </c>
      <c r="AD7647">
        <v>5.92</v>
      </c>
      <c r="AE7647" t="s">
        <v>606</v>
      </c>
    </row>
    <row r="7648" spans="1:32" x14ac:dyDescent="0.2">
      <c r="A7648">
        <v>7647</v>
      </c>
      <c r="B7648" t="s">
        <v>3969</v>
      </c>
      <c r="C7648">
        <v>189687</v>
      </c>
      <c r="D7648">
        <v>69231</v>
      </c>
      <c r="E7648" t="s">
        <v>3970</v>
      </c>
      <c r="F7648">
        <v>19</v>
      </c>
      <c r="G7648">
        <v>59</v>
      </c>
      <c r="H7648">
        <v>55.2</v>
      </c>
      <c r="I7648" t="s">
        <v>24</v>
      </c>
      <c r="J7648">
        <v>37</v>
      </c>
      <c r="K7648">
        <v>2</v>
      </c>
      <c r="L7648">
        <v>34</v>
      </c>
      <c r="M7648">
        <v>37</v>
      </c>
      <c r="N7648">
        <v>5.19</v>
      </c>
      <c r="P7648">
        <v>-0.17</v>
      </c>
      <c r="R7648">
        <v>-0.69</v>
      </c>
      <c r="X7648" t="s">
        <v>5195</v>
      </c>
      <c r="Y7648">
        <v>7647</v>
      </c>
      <c r="Z7648" s="1">
        <v>0.83327777777777767</v>
      </c>
      <c r="AA7648" t="s">
        <v>13880</v>
      </c>
      <c r="AB7648">
        <v>6.0000000000000001E-3</v>
      </c>
      <c r="AC7648">
        <v>1E-3</v>
      </c>
      <c r="AD7648">
        <v>5.19</v>
      </c>
      <c r="AE7648" t="s">
        <v>5195</v>
      </c>
    </row>
    <row r="7649" spans="1:32" x14ac:dyDescent="0.2">
      <c r="A7649">
        <v>7648</v>
      </c>
      <c r="C7649">
        <v>189695</v>
      </c>
      <c r="D7649">
        <v>125355</v>
      </c>
      <c r="F7649">
        <v>20</v>
      </c>
      <c r="G7649">
        <v>0</v>
      </c>
      <c r="H7649">
        <v>58.9</v>
      </c>
      <c r="I7649" t="s">
        <v>24</v>
      </c>
      <c r="J7649">
        <v>8</v>
      </c>
      <c r="K7649">
        <v>33</v>
      </c>
      <c r="L7649">
        <v>29</v>
      </c>
      <c r="M7649">
        <v>8</v>
      </c>
      <c r="N7649">
        <v>5.91</v>
      </c>
      <c r="P7649">
        <v>1.52</v>
      </c>
      <c r="R7649">
        <v>1.89</v>
      </c>
      <c r="X7649" t="s">
        <v>77</v>
      </c>
      <c r="Y7649">
        <v>7648</v>
      </c>
      <c r="Z7649" s="1">
        <v>0.83401504629629619</v>
      </c>
      <c r="AA7649" t="s">
        <v>13881</v>
      </c>
      <c r="AB7649">
        <v>8.0000000000000002E-3</v>
      </c>
      <c r="AC7649">
        <v>-8.9999999999999993E-3</v>
      </c>
      <c r="AD7649">
        <v>5.91</v>
      </c>
      <c r="AE7649" t="s">
        <v>77</v>
      </c>
    </row>
    <row r="7650" spans="1:32" x14ac:dyDescent="0.2">
      <c r="A7650">
        <v>7649</v>
      </c>
      <c r="B7650" t="s">
        <v>3971</v>
      </c>
      <c r="C7650">
        <v>189741</v>
      </c>
      <c r="D7650">
        <v>163195</v>
      </c>
      <c r="F7650">
        <v>20</v>
      </c>
      <c r="G7650">
        <v>1</v>
      </c>
      <c r="H7650">
        <v>58.6</v>
      </c>
      <c r="I7650" t="s">
        <v>26</v>
      </c>
      <c r="J7650">
        <v>13</v>
      </c>
      <c r="K7650">
        <v>38</v>
      </c>
      <c r="L7650">
        <v>13</v>
      </c>
      <c r="M7650">
        <v>-13</v>
      </c>
      <c r="N7650">
        <v>5.71</v>
      </c>
      <c r="P7650">
        <v>0.08</v>
      </c>
      <c r="X7650" t="s">
        <v>298</v>
      </c>
      <c r="Y7650">
        <v>7649</v>
      </c>
      <c r="Z7650" s="1">
        <v>0.83470601851851856</v>
      </c>
      <c r="AA7650" t="s">
        <v>13882</v>
      </c>
      <c r="AB7650">
        <v>3.7999999999999999E-2</v>
      </c>
      <c r="AC7650">
        <v>1.7999999999999999E-2</v>
      </c>
      <c r="AD7650">
        <v>5.71</v>
      </c>
      <c r="AE7650" t="s">
        <v>298</v>
      </c>
    </row>
    <row r="7651" spans="1:32" x14ac:dyDescent="0.2">
      <c r="A7651">
        <v>7650</v>
      </c>
      <c r="B7651" t="s">
        <v>3972</v>
      </c>
      <c r="C7651">
        <v>189763</v>
      </c>
      <c r="D7651">
        <v>188844</v>
      </c>
      <c r="E7651" t="s">
        <v>3973</v>
      </c>
      <c r="F7651">
        <v>20</v>
      </c>
      <c r="G7651">
        <v>2</v>
      </c>
      <c r="H7651">
        <v>39.5</v>
      </c>
      <c r="I7651" t="s">
        <v>26</v>
      </c>
      <c r="J7651">
        <v>27</v>
      </c>
      <c r="K7651">
        <v>42</v>
      </c>
      <c r="L7651">
        <v>35</v>
      </c>
      <c r="M7651">
        <v>-27</v>
      </c>
      <c r="N7651">
        <v>4.58</v>
      </c>
      <c r="P7651">
        <v>1.65</v>
      </c>
      <c r="R7651">
        <v>1.8</v>
      </c>
      <c r="T7651">
        <v>1.56</v>
      </c>
      <c r="X7651" t="s">
        <v>164</v>
      </c>
      <c r="Y7651">
        <v>7650</v>
      </c>
      <c r="Z7651" s="1">
        <v>0.83517939814814823</v>
      </c>
      <c r="AA7651" t="s">
        <v>13883</v>
      </c>
      <c r="AB7651">
        <v>3.5999999999999997E-2</v>
      </c>
      <c r="AC7651">
        <v>1.7000000000000001E-2</v>
      </c>
      <c r="AD7651">
        <v>4.58</v>
      </c>
      <c r="AE7651" t="s">
        <v>164</v>
      </c>
    </row>
    <row r="7652" spans="1:32" x14ac:dyDescent="0.2">
      <c r="A7652">
        <v>7651</v>
      </c>
      <c r="C7652">
        <v>189775</v>
      </c>
      <c r="D7652">
        <v>32170</v>
      </c>
      <c r="F7652">
        <v>19</v>
      </c>
      <c r="G7652">
        <v>59</v>
      </c>
      <c r="H7652">
        <v>15.4</v>
      </c>
      <c r="I7652" t="s">
        <v>24</v>
      </c>
      <c r="J7652">
        <v>52</v>
      </c>
      <c r="K7652">
        <v>3</v>
      </c>
      <c r="L7652">
        <v>21</v>
      </c>
      <c r="M7652">
        <v>52</v>
      </c>
      <c r="N7652">
        <v>6.15</v>
      </c>
      <c r="P7652">
        <v>-0.19</v>
      </c>
      <c r="R7652">
        <v>-0.65</v>
      </c>
      <c r="X7652" t="s">
        <v>592</v>
      </c>
      <c r="Y7652">
        <v>7651</v>
      </c>
      <c r="Z7652" s="1">
        <v>0.83281712962962962</v>
      </c>
      <c r="AA7652" t="s">
        <v>13884</v>
      </c>
      <c r="AB7652">
        <v>1.4999999999999999E-2</v>
      </c>
      <c r="AC7652">
        <v>6.0000000000000001E-3</v>
      </c>
      <c r="AD7652">
        <v>6.15</v>
      </c>
      <c r="AE7652" t="s">
        <v>592</v>
      </c>
    </row>
    <row r="7653" spans="1:32" x14ac:dyDescent="0.2">
      <c r="A7653">
        <v>7652</v>
      </c>
      <c r="C7653">
        <v>189831</v>
      </c>
      <c r="D7653">
        <v>211767</v>
      </c>
      <c r="F7653">
        <v>20</v>
      </c>
      <c r="G7653">
        <v>3</v>
      </c>
      <c r="H7653">
        <v>33.5</v>
      </c>
      <c r="I7653" t="s">
        <v>26</v>
      </c>
      <c r="J7653">
        <v>37</v>
      </c>
      <c r="K7653">
        <v>56</v>
      </c>
      <c r="L7653">
        <v>27</v>
      </c>
      <c r="M7653">
        <v>-37</v>
      </c>
      <c r="N7653">
        <v>4.7699999999999996</v>
      </c>
      <c r="P7653">
        <v>1.41</v>
      </c>
      <c r="R7653">
        <v>1.68</v>
      </c>
      <c r="T7653">
        <v>0.56000000000000005</v>
      </c>
      <c r="U7653" t="s">
        <v>93</v>
      </c>
      <c r="X7653" t="s">
        <v>77</v>
      </c>
      <c r="Y7653">
        <v>7652</v>
      </c>
      <c r="Z7653" s="1">
        <v>0.83580439814814822</v>
      </c>
      <c r="AA7653" t="s">
        <v>13885</v>
      </c>
      <c r="AB7653">
        <v>5.8999999999999997E-2</v>
      </c>
      <c r="AC7653">
        <v>-9.1999999999999998E-2</v>
      </c>
      <c r="AD7653">
        <v>4.7699999999999996</v>
      </c>
      <c r="AE7653" t="s">
        <v>77</v>
      </c>
    </row>
    <row r="7654" spans="1:32" x14ac:dyDescent="0.2">
      <c r="A7654">
        <v>7653</v>
      </c>
      <c r="B7654" t="s">
        <v>3974</v>
      </c>
      <c r="C7654">
        <v>189849</v>
      </c>
      <c r="D7654">
        <v>88071</v>
      </c>
      <c r="E7654" t="s">
        <v>3975</v>
      </c>
      <c r="F7654">
        <v>20</v>
      </c>
      <c r="G7654">
        <v>1</v>
      </c>
      <c r="H7654">
        <v>6.1</v>
      </c>
      <c r="I7654" t="s">
        <v>24</v>
      </c>
      <c r="J7654">
        <v>27</v>
      </c>
      <c r="K7654">
        <v>45</v>
      </c>
      <c r="L7654">
        <v>13</v>
      </c>
      <c r="M7654">
        <v>27</v>
      </c>
      <c r="N7654">
        <v>4.6399999999999997</v>
      </c>
      <c r="P7654">
        <v>0.18</v>
      </c>
      <c r="R7654">
        <v>0.16</v>
      </c>
      <c r="T7654">
        <v>0.09</v>
      </c>
      <c r="X7654" t="s">
        <v>202</v>
      </c>
      <c r="Y7654">
        <v>7653</v>
      </c>
      <c r="Z7654" s="1">
        <v>0.83409837962962963</v>
      </c>
      <c r="AA7654" t="s">
        <v>13886</v>
      </c>
      <c r="AB7654">
        <v>5.8999999999999997E-2</v>
      </c>
      <c r="AC7654">
        <v>5.0000000000000001E-3</v>
      </c>
      <c r="AD7654">
        <v>4.6399999999999997</v>
      </c>
      <c r="AE7654" t="s">
        <v>202</v>
      </c>
    </row>
    <row r="7655" spans="1:32" x14ac:dyDescent="0.2">
      <c r="A7655">
        <v>7654</v>
      </c>
      <c r="C7655">
        <v>189900</v>
      </c>
      <c r="D7655">
        <v>18627</v>
      </c>
      <c r="F7655">
        <v>19</v>
      </c>
      <c r="G7655">
        <v>58</v>
      </c>
      <c r="H7655">
        <v>28.7</v>
      </c>
      <c r="I7655" t="s">
        <v>24</v>
      </c>
      <c r="J7655">
        <v>63</v>
      </c>
      <c r="K7655">
        <v>32</v>
      </c>
      <c r="L7655">
        <v>3</v>
      </c>
      <c r="M7655">
        <v>63</v>
      </c>
      <c r="N7655">
        <v>5.96</v>
      </c>
      <c r="O7655" t="s">
        <v>103</v>
      </c>
      <c r="P7655">
        <v>0.09</v>
      </c>
      <c r="Q7655" t="s">
        <v>2818</v>
      </c>
      <c r="X7655" t="s">
        <v>298</v>
      </c>
      <c r="Y7655">
        <v>7654</v>
      </c>
      <c r="Z7655" s="1">
        <v>0.83227662037037042</v>
      </c>
      <c r="AA7655" t="s">
        <v>13887</v>
      </c>
      <c r="AB7655">
        <v>-5.0000000000000001E-3</v>
      </c>
      <c r="AC7655">
        <v>-2.5999999999999999E-2</v>
      </c>
      <c r="AD7655">
        <v>5.96</v>
      </c>
      <c r="AE7655" t="s">
        <v>298</v>
      </c>
    </row>
    <row r="7656" spans="1:32" x14ac:dyDescent="0.2">
      <c r="A7656">
        <v>7655</v>
      </c>
      <c r="C7656">
        <v>189942</v>
      </c>
      <c r="D7656">
        <v>69267</v>
      </c>
      <c r="F7656">
        <v>20</v>
      </c>
      <c r="G7656">
        <v>1</v>
      </c>
      <c r="H7656">
        <v>15.3</v>
      </c>
      <c r="I7656" t="s">
        <v>24</v>
      </c>
      <c r="J7656">
        <v>37</v>
      </c>
      <c r="K7656">
        <v>5</v>
      </c>
      <c r="L7656">
        <v>56</v>
      </c>
      <c r="M7656">
        <v>37</v>
      </c>
      <c r="N7656">
        <v>6.2</v>
      </c>
      <c r="P7656">
        <v>1.31</v>
      </c>
      <c r="X7656" t="s">
        <v>54</v>
      </c>
      <c r="Y7656">
        <v>7655</v>
      </c>
      <c r="Z7656" s="1">
        <v>0.83420486111111114</v>
      </c>
      <c r="AA7656" t="s">
        <v>13888</v>
      </c>
      <c r="AB7656">
        <v>4.3999999999999997E-2</v>
      </c>
      <c r="AC7656">
        <v>5.0999999999999997E-2</v>
      </c>
      <c r="AD7656">
        <v>6.2</v>
      </c>
      <c r="AE7656" t="s">
        <v>54</v>
      </c>
    </row>
    <row r="7657" spans="1:32" x14ac:dyDescent="0.2">
      <c r="A7657">
        <v>7656</v>
      </c>
      <c r="C7657">
        <v>189944</v>
      </c>
      <c r="D7657">
        <v>88088</v>
      </c>
      <c r="F7657">
        <v>20</v>
      </c>
      <c r="G7657">
        <v>1</v>
      </c>
      <c r="H7657">
        <v>44.7</v>
      </c>
      <c r="I7657" t="s">
        <v>24</v>
      </c>
      <c r="J7657">
        <v>24</v>
      </c>
      <c r="K7657">
        <v>48</v>
      </c>
      <c r="L7657">
        <v>1</v>
      </c>
      <c r="M7657">
        <v>24</v>
      </c>
      <c r="N7657">
        <v>5.88</v>
      </c>
      <c r="P7657">
        <v>-0.12</v>
      </c>
      <c r="R7657">
        <v>-0.51</v>
      </c>
      <c r="X7657" t="s">
        <v>2996</v>
      </c>
      <c r="Y7657">
        <v>7656</v>
      </c>
      <c r="Z7657" s="1">
        <v>0.83454513888888882</v>
      </c>
      <c r="AA7657" t="s">
        <v>13889</v>
      </c>
      <c r="AB7657">
        <v>5.0000000000000001E-3</v>
      </c>
      <c r="AC7657">
        <v>-3.0000000000000001E-3</v>
      </c>
      <c r="AD7657">
        <v>5.88</v>
      </c>
      <c r="AE7657" t="s">
        <v>2996</v>
      </c>
    </row>
    <row r="7658" spans="1:32" x14ac:dyDescent="0.2">
      <c r="A7658">
        <v>7657</v>
      </c>
      <c r="B7658" t="s">
        <v>3976</v>
      </c>
      <c r="C7658">
        <v>190004</v>
      </c>
      <c r="D7658">
        <v>88098</v>
      </c>
      <c r="F7658">
        <v>20</v>
      </c>
      <c r="G7658">
        <v>2</v>
      </c>
      <c r="H7658">
        <v>1.4</v>
      </c>
      <c r="I7658" t="s">
        <v>24</v>
      </c>
      <c r="J7658">
        <v>24</v>
      </c>
      <c r="K7658">
        <v>56</v>
      </c>
      <c r="L7658">
        <v>17</v>
      </c>
      <c r="M7658">
        <v>24</v>
      </c>
      <c r="N7658">
        <v>5.22</v>
      </c>
      <c r="P7658">
        <v>0.36</v>
      </c>
      <c r="R7658">
        <v>0.09</v>
      </c>
      <c r="X7658" t="s">
        <v>171</v>
      </c>
      <c r="Y7658">
        <v>7657</v>
      </c>
      <c r="Z7658" s="1">
        <v>0.83473842592592595</v>
      </c>
      <c r="AA7658" t="s">
        <v>13890</v>
      </c>
      <c r="AB7658">
        <v>8.7999999999999995E-2</v>
      </c>
      <c r="AC7658">
        <v>7.0000000000000007E-2</v>
      </c>
      <c r="AD7658">
        <v>5.22</v>
      </c>
      <c r="AE7658" t="s">
        <v>171</v>
      </c>
    </row>
    <row r="7659" spans="1:32" x14ac:dyDescent="0.2">
      <c r="A7659">
        <v>7658</v>
      </c>
      <c r="C7659">
        <v>190009</v>
      </c>
      <c r="D7659">
        <v>188863</v>
      </c>
      <c r="F7659">
        <v>20</v>
      </c>
      <c r="G7659">
        <v>3</v>
      </c>
      <c r="H7659">
        <v>44.3</v>
      </c>
      <c r="I7659" t="s">
        <v>26</v>
      </c>
      <c r="J7659">
        <v>22</v>
      </c>
      <c r="K7659">
        <v>35</v>
      </c>
      <c r="L7659">
        <v>44</v>
      </c>
      <c r="M7659">
        <v>-22</v>
      </c>
      <c r="N7659">
        <v>6.45</v>
      </c>
      <c r="P7659">
        <v>0.5</v>
      </c>
      <c r="X7659" t="s">
        <v>204</v>
      </c>
      <c r="Y7659">
        <v>7658</v>
      </c>
      <c r="Z7659" s="1">
        <v>0.83592939814814804</v>
      </c>
      <c r="AA7659" t="s">
        <v>13891</v>
      </c>
      <c r="AB7659">
        <v>-4.2000000000000003E-2</v>
      </c>
      <c r="AC7659">
        <v>0.02</v>
      </c>
      <c r="AD7659">
        <v>6.45</v>
      </c>
      <c r="AE7659" t="s">
        <v>204</v>
      </c>
    </row>
    <row r="7660" spans="1:32" x14ac:dyDescent="0.2">
      <c r="A7660">
        <v>7659</v>
      </c>
      <c r="C7660">
        <v>190056</v>
      </c>
      <c r="D7660">
        <v>211782</v>
      </c>
      <c r="E7660">
        <v>12746</v>
      </c>
      <c r="F7660">
        <v>20</v>
      </c>
      <c r="G7660">
        <v>4</v>
      </c>
      <c r="H7660">
        <v>19.600000000000001</v>
      </c>
      <c r="I7660" t="s">
        <v>26</v>
      </c>
      <c r="J7660">
        <v>32</v>
      </c>
      <c r="K7660">
        <v>3</v>
      </c>
      <c r="L7660">
        <v>23</v>
      </c>
      <c r="M7660">
        <v>-32</v>
      </c>
      <c r="N7660">
        <v>4.99</v>
      </c>
      <c r="P7660">
        <v>1.21</v>
      </c>
      <c r="R7660">
        <v>1.1599999999999999</v>
      </c>
      <c r="X7660" t="s">
        <v>45</v>
      </c>
      <c r="Y7660">
        <v>7659</v>
      </c>
      <c r="Z7660" s="1">
        <v>0.83633796296296303</v>
      </c>
      <c r="AA7660" t="s">
        <v>13892</v>
      </c>
      <c r="AB7660">
        <v>4.7E-2</v>
      </c>
      <c r="AC7660">
        <v>-1.4999999999999999E-2</v>
      </c>
      <c r="AD7660">
        <v>4.99</v>
      </c>
      <c r="AE7660" t="s">
        <v>45</v>
      </c>
    </row>
    <row r="7661" spans="1:32" x14ac:dyDescent="0.2">
      <c r="A7661">
        <v>7660</v>
      </c>
      <c r="B7661" t="s">
        <v>3977</v>
      </c>
      <c r="C7661">
        <v>190147</v>
      </c>
      <c r="D7661">
        <v>49098</v>
      </c>
      <c r="F7661">
        <v>20</v>
      </c>
      <c r="G7661">
        <v>1</v>
      </c>
      <c r="H7661">
        <v>21.6</v>
      </c>
      <c r="I7661" t="s">
        <v>24</v>
      </c>
      <c r="J7661">
        <v>50</v>
      </c>
      <c r="K7661">
        <v>6</v>
      </c>
      <c r="L7661">
        <v>17</v>
      </c>
      <c r="M7661">
        <v>50</v>
      </c>
      <c r="N7661">
        <v>5.05</v>
      </c>
      <c r="P7661">
        <v>1.1100000000000001</v>
      </c>
      <c r="R7661">
        <v>1.02</v>
      </c>
      <c r="T7661">
        <v>0.55000000000000004</v>
      </c>
      <c r="X7661" t="s">
        <v>2296</v>
      </c>
      <c r="Y7661">
        <v>7660</v>
      </c>
      <c r="Z7661" s="1">
        <v>0.83427777777777778</v>
      </c>
      <c r="AA7661" t="s">
        <v>13893</v>
      </c>
      <c r="AB7661">
        <v>1.9E-2</v>
      </c>
      <c r="AC7661">
        <v>4.0000000000000001E-3</v>
      </c>
      <c r="AD7661">
        <v>5.05</v>
      </c>
      <c r="AE7661" t="s">
        <v>6880</v>
      </c>
      <c r="AF7661" t="s">
        <v>36</v>
      </c>
    </row>
    <row r="7662" spans="1:32" x14ac:dyDescent="0.2">
      <c r="A7662">
        <v>7661</v>
      </c>
      <c r="C7662">
        <v>190172</v>
      </c>
      <c r="D7662">
        <v>144038</v>
      </c>
      <c r="F7662">
        <v>20</v>
      </c>
      <c r="G7662">
        <v>4</v>
      </c>
      <c r="H7662">
        <v>1.2</v>
      </c>
      <c r="I7662" t="s">
        <v>26</v>
      </c>
      <c r="J7662">
        <v>7</v>
      </c>
      <c r="K7662">
        <v>28</v>
      </c>
      <c r="L7662">
        <v>11</v>
      </c>
      <c r="M7662">
        <v>-7</v>
      </c>
      <c r="N7662">
        <v>6.72</v>
      </c>
      <c r="P7662">
        <v>0.35</v>
      </c>
      <c r="R7662">
        <v>7.0000000000000007E-2</v>
      </c>
      <c r="X7662" t="s">
        <v>297</v>
      </c>
      <c r="Y7662">
        <v>7661</v>
      </c>
      <c r="Z7662" s="1">
        <v>0.83612500000000001</v>
      </c>
      <c r="AA7662" t="s">
        <v>13894</v>
      </c>
      <c r="AB7662">
        <v>1.4999999999999999E-2</v>
      </c>
      <c r="AC7662">
        <v>-4.8000000000000001E-2</v>
      </c>
      <c r="AD7662">
        <v>6.72</v>
      </c>
      <c r="AE7662" t="s">
        <v>297</v>
      </c>
    </row>
    <row r="7663" spans="1:32" x14ac:dyDescent="0.2">
      <c r="A7663">
        <v>7662</v>
      </c>
      <c r="C7663">
        <v>190211</v>
      </c>
      <c r="D7663">
        <v>105608</v>
      </c>
      <c r="F7663">
        <v>20</v>
      </c>
      <c r="G7663">
        <v>3</v>
      </c>
      <c r="H7663">
        <v>16.399999999999999</v>
      </c>
      <c r="I7663" t="s">
        <v>24</v>
      </c>
      <c r="J7663">
        <v>18</v>
      </c>
      <c r="K7663">
        <v>30</v>
      </c>
      <c r="L7663">
        <v>2</v>
      </c>
      <c r="M7663">
        <v>18</v>
      </c>
      <c r="N7663">
        <v>5.96</v>
      </c>
      <c r="P7663">
        <v>1.42</v>
      </c>
      <c r="R7663">
        <v>1.6</v>
      </c>
      <c r="X7663" t="s">
        <v>3978</v>
      </c>
      <c r="Y7663">
        <v>7662</v>
      </c>
      <c r="Z7663" s="1">
        <v>0.83560648148148153</v>
      </c>
      <c r="AA7663" t="s">
        <v>13895</v>
      </c>
      <c r="AB7663">
        <v>1.4999999999999999E-2</v>
      </c>
      <c r="AC7663">
        <v>-3.1E-2</v>
      </c>
      <c r="AD7663">
        <v>5.96</v>
      </c>
      <c r="AE7663" t="s">
        <v>6036</v>
      </c>
      <c r="AF7663" t="s">
        <v>36</v>
      </c>
    </row>
    <row r="7664" spans="1:32" x14ac:dyDescent="0.2">
      <c r="A7664">
        <v>7663</v>
      </c>
      <c r="C7664">
        <v>190222</v>
      </c>
      <c r="D7664">
        <v>254731</v>
      </c>
      <c r="F7664">
        <v>20</v>
      </c>
      <c r="G7664">
        <v>8</v>
      </c>
      <c r="H7664">
        <v>20.5</v>
      </c>
      <c r="I7664" t="s">
        <v>26</v>
      </c>
      <c r="J7664">
        <v>66</v>
      </c>
      <c r="K7664">
        <v>21</v>
      </c>
      <c r="L7664">
        <v>17</v>
      </c>
      <c r="M7664">
        <v>-66</v>
      </c>
      <c r="N7664">
        <v>6.45</v>
      </c>
      <c r="P7664">
        <v>1.58</v>
      </c>
      <c r="R7664">
        <v>1.98</v>
      </c>
      <c r="X7664" t="s">
        <v>77</v>
      </c>
      <c r="Y7664">
        <v>7663</v>
      </c>
      <c r="Z7664" s="1">
        <v>0.83912615740740737</v>
      </c>
      <c r="AA7664" t="s">
        <v>13896</v>
      </c>
      <c r="AB7664">
        <v>-0.01</v>
      </c>
      <c r="AC7664">
        <v>-5.0000000000000001E-3</v>
      </c>
      <c r="AD7664">
        <v>6.45</v>
      </c>
      <c r="AE7664" t="s">
        <v>77</v>
      </c>
    </row>
    <row r="7665" spans="1:32" x14ac:dyDescent="0.2">
      <c r="A7665">
        <v>7664</v>
      </c>
      <c r="C7665">
        <v>190229</v>
      </c>
      <c r="D7665">
        <v>105615</v>
      </c>
      <c r="F7665">
        <v>20</v>
      </c>
      <c r="G7665">
        <v>3</v>
      </c>
      <c r="H7665">
        <v>30</v>
      </c>
      <c r="I7665" t="s">
        <v>24</v>
      </c>
      <c r="J7665">
        <v>16</v>
      </c>
      <c r="K7665">
        <v>1</v>
      </c>
      <c r="L7665">
        <v>53</v>
      </c>
      <c r="M7665">
        <v>16</v>
      </c>
      <c r="N7665">
        <v>5.67</v>
      </c>
      <c r="P7665">
        <v>-0.1</v>
      </c>
      <c r="R7665">
        <v>-0.48</v>
      </c>
      <c r="X7665" t="s">
        <v>2839</v>
      </c>
      <c r="Y7665">
        <v>7664</v>
      </c>
      <c r="Z7665" s="1">
        <v>0.83576388888888886</v>
      </c>
      <c r="AA7665" t="s">
        <v>13897</v>
      </c>
      <c r="AB7665">
        <v>3.0000000000000001E-3</v>
      </c>
      <c r="AC7665">
        <v>-5.0000000000000001E-3</v>
      </c>
      <c r="AD7665">
        <v>5.67</v>
      </c>
      <c r="AE7665" t="s">
        <v>2419</v>
      </c>
      <c r="AF7665" t="s">
        <v>36</v>
      </c>
    </row>
    <row r="7666" spans="1:32" x14ac:dyDescent="0.2">
      <c r="A7666">
        <v>7665</v>
      </c>
      <c r="B7666" t="s">
        <v>3979</v>
      </c>
      <c r="C7666">
        <v>190248</v>
      </c>
      <c r="D7666">
        <v>254733</v>
      </c>
      <c r="E7666">
        <v>12790</v>
      </c>
      <c r="F7666">
        <v>20</v>
      </c>
      <c r="G7666">
        <v>8</v>
      </c>
      <c r="H7666">
        <v>43.6</v>
      </c>
      <c r="I7666" t="s">
        <v>26</v>
      </c>
      <c r="J7666">
        <v>66</v>
      </c>
      <c r="K7666">
        <v>10</v>
      </c>
      <c r="L7666">
        <v>55</v>
      </c>
      <c r="M7666">
        <v>-66</v>
      </c>
      <c r="N7666">
        <v>3.56</v>
      </c>
      <c r="P7666">
        <v>0.76</v>
      </c>
      <c r="R7666">
        <v>0.45</v>
      </c>
      <c r="T7666">
        <v>0.34</v>
      </c>
      <c r="X7666" t="s">
        <v>3980</v>
      </c>
      <c r="Y7666">
        <v>7665</v>
      </c>
      <c r="Z7666" s="1">
        <v>0.83939351851851851</v>
      </c>
      <c r="AA7666" t="s">
        <v>13898</v>
      </c>
      <c r="AB7666">
        <v>1.2070000000000001</v>
      </c>
      <c r="AC7666">
        <v>-1.131</v>
      </c>
      <c r="AD7666">
        <v>3.56</v>
      </c>
      <c r="AE7666" t="s">
        <v>6053</v>
      </c>
    </row>
    <row r="7667" spans="1:32" x14ac:dyDescent="0.2">
      <c r="A7667">
        <v>7666</v>
      </c>
      <c r="C7667">
        <v>190252</v>
      </c>
      <c r="D7667">
        <v>9592</v>
      </c>
      <c r="F7667">
        <v>19</v>
      </c>
      <c r="G7667">
        <v>58</v>
      </c>
      <c r="H7667">
        <v>41.9</v>
      </c>
      <c r="I7667" t="s">
        <v>24</v>
      </c>
      <c r="J7667">
        <v>70</v>
      </c>
      <c r="K7667">
        <v>22</v>
      </c>
      <c r="L7667">
        <v>1</v>
      </c>
      <c r="M7667">
        <v>70</v>
      </c>
      <c r="N7667">
        <v>6.33</v>
      </c>
      <c r="P7667">
        <v>0.88</v>
      </c>
      <c r="R7667">
        <v>0.54</v>
      </c>
      <c r="X7667" t="s">
        <v>71</v>
      </c>
      <c r="Y7667">
        <v>7666</v>
      </c>
      <c r="Z7667" s="1">
        <v>0.83242939814814809</v>
      </c>
      <c r="AA7667" t="s">
        <v>13899</v>
      </c>
      <c r="AB7667">
        <v>4.4999999999999998E-2</v>
      </c>
      <c r="AC7667">
        <v>0.06</v>
      </c>
      <c r="AD7667">
        <v>6.33</v>
      </c>
      <c r="AE7667" t="s">
        <v>71</v>
      </c>
    </row>
    <row r="7668" spans="1:32" x14ac:dyDescent="0.2">
      <c r="A7668">
        <v>7667</v>
      </c>
      <c r="B7668" t="s">
        <v>3981</v>
      </c>
      <c r="C7668">
        <v>190299</v>
      </c>
      <c r="D7668">
        <v>144045</v>
      </c>
      <c r="F7668">
        <v>20</v>
      </c>
      <c r="G7668">
        <v>4</v>
      </c>
      <c r="H7668">
        <v>23.2</v>
      </c>
      <c r="I7668" t="s">
        <v>26</v>
      </c>
      <c r="J7668">
        <v>0</v>
      </c>
      <c r="K7668">
        <v>42</v>
      </c>
      <c r="L7668">
        <v>34</v>
      </c>
      <c r="M7668">
        <v>0</v>
      </c>
      <c r="N7668">
        <v>5.68</v>
      </c>
      <c r="P7668">
        <v>1.3</v>
      </c>
      <c r="R7668">
        <v>1.35</v>
      </c>
      <c r="X7668" t="s">
        <v>172</v>
      </c>
      <c r="Y7668">
        <v>7667</v>
      </c>
      <c r="Z7668" s="1">
        <v>0.83637962962962964</v>
      </c>
      <c r="AA7668" t="s">
        <v>13900</v>
      </c>
      <c r="AB7668">
        <v>3.0000000000000001E-3</v>
      </c>
      <c r="AC7668">
        <v>-0.11799999999999999</v>
      </c>
      <c r="AD7668">
        <v>5.68</v>
      </c>
      <c r="AE7668" t="s">
        <v>172</v>
      </c>
    </row>
    <row r="7669" spans="1:32" x14ac:dyDescent="0.2">
      <c r="A7669">
        <v>7668</v>
      </c>
      <c r="C7669">
        <v>190306</v>
      </c>
      <c r="D7669">
        <v>211798</v>
      </c>
      <c r="F7669">
        <v>20</v>
      </c>
      <c r="G7669">
        <v>5</v>
      </c>
      <c r="H7669">
        <v>32.1</v>
      </c>
      <c r="I7669" t="s">
        <v>26</v>
      </c>
      <c r="J7669">
        <v>33</v>
      </c>
      <c r="K7669">
        <v>0</v>
      </c>
      <c r="L7669">
        <v>0</v>
      </c>
      <c r="M7669">
        <v>-33</v>
      </c>
      <c r="N7669">
        <v>6.53</v>
      </c>
      <c r="P7669">
        <v>-0.08</v>
      </c>
      <c r="X7669" t="s">
        <v>1652</v>
      </c>
      <c r="Y7669">
        <v>7668</v>
      </c>
      <c r="Z7669" s="1">
        <v>0.83717708333333329</v>
      </c>
      <c r="AA7669" t="s">
        <v>13901</v>
      </c>
      <c r="AB7669">
        <v>1.7999999999999999E-2</v>
      </c>
      <c r="AC7669">
        <v>-1.7999999999999999E-2</v>
      </c>
      <c r="AD7669">
        <v>6.53</v>
      </c>
      <c r="AE7669" t="s">
        <v>1652</v>
      </c>
    </row>
    <row r="7670" spans="1:32" x14ac:dyDescent="0.2">
      <c r="A7670">
        <v>7669</v>
      </c>
      <c r="B7670" t="s">
        <v>3982</v>
      </c>
      <c r="C7670">
        <v>190327</v>
      </c>
      <c r="D7670">
        <v>125403</v>
      </c>
      <c r="F7670">
        <v>20</v>
      </c>
      <c r="G7670">
        <v>4</v>
      </c>
      <c r="H7670">
        <v>8.3000000000000007</v>
      </c>
      <c r="I7670" t="s">
        <v>24</v>
      </c>
      <c r="J7670">
        <v>7</v>
      </c>
      <c r="K7670">
        <v>16</v>
      </c>
      <c r="L7670">
        <v>41</v>
      </c>
      <c r="M7670">
        <v>7</v>
      </c>
      <c r="N7670">
        <v>5.52</v>
      </c>
      <c r="P7670">
        <v>1.06</v>
      </c>
      <c r="R7670">
        <v>0.86</v>
      </c>
      <c r="W7670" t="s">
        <v>27</v>
      </c>
      <c r="X7670" t="s">
        <v>197</v>
      </c>
      <c r="Y7670">
        <v>7669</v>
      </c>
      <c r="Z7670" s="1">
        <v>0.83620717592592586</v>
      </c>
      <c r="AA7670" t="s">
        <v>13902</v>
      </c>
      <c r="AB7670">
        <v>1.6E-2</v>
      </c>
      <c r="AC7670">
        <v>1.0999999999999999E-2</v>
      </c>
      <c r="AD7670">
        <v>5.52</v>
      </c>
      <c r="AE7670" t="s">
        <v>5915</v>
      </c>
    </row>
    <row r="7671" spans="1:32" x14ac:dyDescent="0.2">
      <c r="A7671">
        <v>7670</v>
      </c>
      <c r="C7671">
        <v>190360</v>
      </c>
      <c r="D7671">
        <v>88133</v>
      </c>
      <c r="F7671">
        <v>20</v>
      </c>
      <c r="G7671">
        <v>3</v>
      </c>
      <c r="H7671">
        <v>37.4</v>
      </c>
      <c r="I7671" t="s">
        <v>24</v>
      </c>
      <c r="J7671">
        <v>29</v>
      </c>
      <c r="K7671">
        <v>53</v>
      </c>
      <c r="L7671">
        <v>48</v>
      </c>
      <c r="M7671">
        <v>29</v>
      </c>
      <c r="N7671">
        <v>5.71</v>
      </c>
      <c r="P7671">
        <v>0.73</v>
      </c>
      <c r="R7671">
        <v>0.37</v>
      </c>
      <c r="X7671" t="s">
        <v>3983</v>
      </c>
      <c r="Y7671">
        <v>7670</v>
      </c>
      <c r="Z7671" s="1">
        <v>0.83584953703703702</v>
      </c>
      <c r="AA7671" t="s">
        <v>13903</v>
      </c>
      <c r="AB7671">
        <v>0.68300000000000005</v>
      </c>
      <c r="AC7671">
        <v>-0.52600000000000002</v>
      </c>
      <c r="AD7671">
        <v>5.71</v>
      </c>
      <c r="AE7671" t="s">
        <v>13904</v>
      </c>
      <c r="AF7671" t="s">
        <v>36</v>
      </c>
    </row>
    <row r="7672" spans="1:32" x14ac:dyDescent="0.2">
      <c r="A7672">
        <v>7671</v>
      </c>
      <c r="C7672">
        <v>190390</v>
      </c>
      <c r="D7672">
        <v>163245</v>
      </c>
      <c r="E7672" t="s">
        <v>3984</v>
      </c>
      <c r="F7672">
        <v>20</v>
      </c>
      <c r="G7672">
        <v>5</v>
      </c>
      <c r="H7672">
        <v>5.4</v>
      </c>
      <c r="I7672" t="s">
        <v>26</v>
      </c>
      <c r="J7672">
        <v>11</v>
      </c>
      <c r="K7672">
        <v>35</v>
      </c>
      <c r="L7672">
        <v>58</v>
      </c>
      <c r="M7672">
        <v>-11</v>
      </c>
      <c r="N7672">
        <v>6.34</v>
      </c>
      <c r="P7672">
        <v>0.52</v>
      </c>
      <c r="X7672" t="s">
        <v>2565</v>
      </c>
      <c r="Y7672">
        <v>7671</v>
      </c>
      <c r="Z7672" s="1">
        <v>0.83686805555555555</v>
      </c>
      <c r="AA7672" t="s">
        <v>13905</v>
      </c>
      <c r="AB7672">
        <v>-1E-3</v>
      </c>
      <c r="AC7672">
        <v>-1.2E-2</v>
      </c>
      <c r="AD7672">
        <v>6.34</v>
      </c>
      <c r="AE7672" t="s">
        <v>2565</v>
      </c>
    </row>
    <row r="7673" spans="1:32" x14ac:dyDescent="0.2">
      <c r="A7673">
        <v>7672</v>
      </c>
      <c r="B7673" t="s">
        <v>3985</v>
      </c>
      <c r="C7673">
        <v>190406</v>
      </c>
      <c r="D7673">
        <v>105635</v>
      </c>
      <c r="E7673">
        <v>12757</v>
      </c>
      <c r="F7673">
        <v>20</v>
      </c>
      <c r="G7673">
        <v>4</v>
      </c>
      <c r="H7673">
        <v>6.2</v>
      </c>
      <c r="I7673" t="s">
        <v>24</v>
      </c>
      <c r="J7673">
        <v>17</v>
      </c>
      <c r="K7673">
        <v>4</v>
      </c>
      <c r="L7673">
        <v>12</v>
      </c>
      <c r="M7673">
        <v>17</v>
      </c>
      <c r="N7673">
        <v>5.8</v>
      </c>
      <c r="P7673">
        <v>0.61</v>
      </c>
      <c r="R7673">
        <v>0.09</v>
      </c>
      <c r="X7673" t="s">
        <v>238</v>
      </c>
      <c r="Y7673">
        <v>7672</v>
      </c>
      <c r="Z7673" s="1">
        <v>0.83618287037037042</v>
      </c>
      <c r="AA7673" t="s">
        <v>13906</v>
      </c>
      <c r="AB7673">
        <v>-0.39500000000000002</v>
      </c>
      <c r="AC7673">
        <v>-0.41399999999999998</v>
      </c>
      <c r="AD7673">
        <v>5.8</v>
      </c>
      <c r="AE7673" t="s">
        <v>238</v>
      </c>
    </row>
    <row r="7674" spans="1:32" x14ac:dyDescent="0.2">
      <c r="A7674">
        <v>7673</v>
      </c>
      <c r="B7674" t="s">
        <v>3986</v>
      </c>
      <c r="C7674">
        <v>190421</v>
      </c>
      <c r="D7674">
        <v>246443</v>
      </c>
      <c r="E7674">
        <v>12783</v>
      </c>
      <c r="F7674">
        <v>20</v>
      </c>
      <c r="G7674">
        <v>7</v>
      </c>
      <c r="H7674">
        <v>23.2</v>
      </c>
      <c r="I7674" t="s">
        <v>26</v>
      </c>
      <c r="J7674">
        <v>52</v>
      </c>
      <c r="K7674">
        <v>52</v>
      </c>
      <c r="L7674">
        <v>51</v>
      </c>
      <c r="M7674">
        <v>-52</v>
      </c>
      <c r="N7674">
        <v>4.9400000000000004</v>
      </c>
      <c r="P7674">
        <v>1.62</v>
      </c>
      <c r="R7674">
        <v>1.84</v>
      </c>
      <c r="T7674">
        <v>0.8</v>
      </c>
      <c r="U7674" t="s">
        <v>93</v>
      </c>
      <c r="X7674" t="s">
        <v>3987</v>
      </c>
      <c r="Y7674">
        <v>7673</v>
      </c>
      <c r="Z7674" s="1">
        <v>0.83846296296296297</v>
      </c>
      <c r="AA7674" t="s">
        <v>13907</v>
      </c>
      <c r="AB7674">
        <v>-1.4E-2</v>
      </c>
      <c r="AC7674">
        <v>8.0000000000000002E-3</v>
      </c>
      <c r="AD7674">
        <v>4.9400000000000004</v>
      </c>
      <c r="AE7674" t="s">
        <v>13908</v>
      </c>
    </row>
    <row r="7675" spans="1:32" x14ac:dyDescent="0.2">
      <c r="A7675">
        <v>7674</v>
      </c>
      <c r="C7675">
        <v>190422</v>
      </c>
      <c r="D7675">
        <v>246444</v>
      </c>
      <c r="F7675">
        <v>20</v>
      </c>
      <c r="G7675">
        <v>7</v>
      </c>
      <c r="H7675">
        <v>35.1</v>
      </c>
      <c r="I7675" t="s">
        <v>26</v>
      </c>
      <c r="J7675">
        <v>55</v>
      </c>
      <c r="K7675">
        <v>0</v>
      </c>
      <c r="L7675">
        <v>59</v>
      </c>
      <c r="M7675">
        <v>-55</v>
      </c>
      <c r="N7675">
        <v>6.26</v>
      </c>
      <c r="P7675">
        <v>0.53</v>
      </c>
      <c r="X7675" t="s">
        <v>199</v>
      </c>
      <c r="Y7675">
        <v>7674</v>
      </c>
      <c r="Z7675" s="1">
        <v>0.83860069444444452</v>
      </c>
      <c r="AA7675" t="s">
        <v>13909</v>
      </c>
      <c r="AB7675">
        <v>1.6E-2</v>
      </c>
      <c r="AC7675">
        <v>2.3E-2</v>
      </c>
      <c r="AD7675">
        <v>6.26</v>
      </c>
      <c r="AE7675" t="s">
        <v>199</v>
      </c>
    </row>
    <row r="7676" spans="1:32" x14ac:dyDescent="0.2">
      <c r="A7676">
        <v>7675</v>
      </c>
      <c r="B7676" t="s">
        <v>3988</v>
      </c>
      <c r="C7676">
        <v>190454</v>
      </c>
      <c r="D7676">
        <v>163253</v>
      </c>
      <c r="F7676">
        <v>20</v>
      </c>
      <c r="G7676">
        <v>5</v>
      </c>
      <c r="H7676">
        <v>26.4</v>
      </c>
      <c r="I7676" t="s">
        <v>26</v>
      </c>
      <c r="J7676">
        <v>12</v>
      </c>
      <c r="K7676">
        <v>39</v>
      </c>
      <c r="L7676">
        <v>55</v>
      </c>
      <c r="M7676">
        <v>-12</v>
      </c>
      <c r="N7676">
        <v>6.55</v>
      </c>
      <c r="P7676">
        <v>0.04</v>
      </c>
      <c r="R7676">
        <v>0</v>
      </c>
      <c r="X7676" t="s">
        <v>25</v>
      </c>
      <c r="Y7676">
        <v>7675</v>
      </c>
      <c r="Z7676" s="1">
        <v>0.83711111111111114</v>
      </c>
      <c r="AA7676" t="s">
        <v>13910</v>
      </c>
      <c r="AB7676">
        <v>8.9999999999999993E-3</v>
      </c>
      <c r="AC7676">
        <v>-4.9000000000000002E-2</v>
      </c>
      <c r="AD7676">
        <v>6.55</v>
      </c>
      <c r="AE7676" t="s">
        <v>25</v>
      </c>
    </row>
    <row r="7677" spans="1:32" x14ac:dyDescent="0.2">
      <c r="A7677">
        <v>7676</v>
      </c>
      <c r="B7677" t="s">
        <v>3989</v>
      </c>
      <c r="C7677">
        <v>190544</v>
      </c>
      <c r="D7677">
        <v>18658</v>
      </c>
      <c r="F7677">
        <v>20</v>
      </c>
      <c r="G7677">
        <v>1</v>
      </c>
      <c r="H7677">
        <v>28.5</v>
      </c>
      <c r="I7677" t="s">
        <v>24</v>
      </c>
      <c r="J7677">
        <v>64</v>
      </c>
      <c r="K7677">
        <v>49</v>
      </c>
      <c r="L7677">
        <v>16</v>
      </c>
      <c r="M7677">
        <v>64</v>
      </c>
      <c r="N7677">
        <v>5.27</v>
      </c>
      <c r="P7677">
        <v>1.56</v>
      </c>
      <c r="R7677">
        <v>1.81</v>
      </c>
      <c r="X7677" t="s">
        <v>3990</v>
      </c>
      <c r="Y7677">
        <v>7676</v>
      </c>
      <c r="Z7677" s="1">
        <v>0.83435763888888881</v>
      </c>
      <c r="AA7677" t="s">
        <v>13911</v>
      </c>
      <c r="AB7677">
        <v>7.0000000000000001E-3</v>
      </c>
      <c r="AC7677">
        <v>-1.2E-2</v>
      </c>
      <c r="AD7677">
        <v>5.27</v>
      </c>
      <c r="AE7677" t="s">
        <v>419</v>
      </c>
      <c r="AF7677" t="s">
        <v>36</v>
      </c>
    </row>
    <row r="7678" spans="1:32" x14ac:dyDescent="0.2">
      <c r="A7678">
        <v>7677</v>
      </c>
      <c r="C7678">
        <v>190590</v>
      </c>
      <c r="D7678">
        <v>88163</v>
      </c>
      <c r="F7678">
        <v>20</v>
      </c>
      <c r="G7678">
        <v>4</v>
      </c>
      <c r="H7678">
        <v>58.6</v>
      </c>
      <c r="I7678" t="s">
        <v>24</v>
      </c>
      <c r="J7678">
        <v>23</v>
      </c>
      <c r="K7678">
        <v>12</v>
      </c>
      <c r="L7678">
        <v>37</v>
      </c>
      <c r="M7678">
        <v>23</v>
      </c>
      <c r="N7678">
        <v>6.45</v>
      </c>
      <c r="O7678" t="s">
        <v>103</v>
      </c>
      <c r="X7678" t="s">
        <v>174</v>
      </c>
      <c r="Y7678">
        <v>7677</v>
      </c>
      <c r="Z7678" s="1">
        <v>0.83678935185185177</v>
      </c>
      <c r="AA7678" t="s">
        <v>13912</v>
      </c>
      <c r="AB7678">
        <v>6.0000000000000001E-3</v>
      </c>
      <c r="AC7678">
        <v>-2E-3</v>
      </c>
      <c r="AD7678">
        <v>6.45</v>
      </c>
      <c r="AE7678" t="s">
        <v>174</v>
      </c>
    </row>
    <row r="7679" spans="1:32" x14ac:dyDescent="0.2">
      <c r="A7679">
        <v>7678</v>
      </c>
      <c r="C7679">
        <v>190603</v>
      </c>
      <c r="D7679">
        <v>69362</v>
      </c>
      <c r="E7679" t="s">
        <v>3991</v>
      </c>
      <c r="F7679">
        <v>20</v>
      </c>
      <c r="G7679">
        <v>4</v>
      </c>
      <c r="H7679">
        <v>36.1</v>
      </c>
      <c r="I7679" t="s">
        <v>24</v>
      </c>
      <c r="J7679">
        <v>32</v>
      </c>
      <c r="K7679">
        <v>13</v>
      </c>
      <c r="L7679">
        <v>7</v>
      </c>
      <c r="M7679">
        <v>32</v>
      </c>
      <c r="N7679">
        <v>5.64</v>
      </c>
      <c r="P7679">
        <v>0.54</v>
      </c>
      <c r="R7679">
        <v>-0.46</v>
      </c>
      <c r="T7679">
        <v>0.42</v>
      </c>
      <c r="X7679" t="s">
        <v>5351</v>
      </c>
      <c r="Y7679">
        <v>7678</v>
      </c>
      <c r="Z7679" s="1">
        <v>0.83652893518518523</v>
      </c>
      <c r="AA7679" t="s">
        <v>13913</v>
      </c>
      <c r="AB7679">
        <v>-1.0999999999999999E-2</v>
      </c>
      <c r="AC7679">
        <v>-1.2E-2</v>
      </c>
      <c r="AD7679">
        <v>5.64</v>
      </c>
      <c r="AE7679" t="s">
        <v>6931</v>
      </c>
    </row>
    <row r="7680" spans="1:32" x14ac:dyDescent="0.2">
      <c r="A7680">
        <v>7679</v>
      </c>
      <c r="B7680" t="s">
        <v>3992</v>
      </c>
      <c r="C7680">
        <v>190608</v>
      </c>
      <c r="D7680">
        <v>105659</v>
      </c>
      <c r="F7680">
        <v>20</v>
      </c>
      <c r="G7680">
        <v>5</v>
      </c>
      <c r="H7680">
        <v>9.5</v>
      </c>
      <c r="I7680" t="s">
        <v>24</v>
      </c>
      <c r="J7680">
        <v>19</v>
      </c>
      <c r="K7680">
        <v>59</v>
      </c>
      <c r="L7680">
        <v>28</v>
      </c>
      <c r="M7680">
        <v>19</v>
      </c>
      <c r="N7680">
        <v>5.0999999999999996</v>
      </c>
      <c r="P7680">
        <v>1.06</v>
      </c>
      <c r="R7680">
        <v>0.98</v>
      </c>
      <c r="T7680">
        <v>0.34</v>
      </c>
      <c r="U7680" t="s">
        <v>93</v>
      </c>
      <c r="X7680" t="s">
        <v>125</v>
      </c>
      <c r="Y7680">
        <v>7679</v>
      </c>
      <c r="Z7680" s="1">
        <v>0.83691550925925917</v>
      </c>
      <c r="AA7680" t="s">
        <v>13914</v>
      </c>
      <c r="AB7680">
        <v>0.03</v>
      </c>
      <c r="AC7680">
        <v>7.8E-2</v>
      </c>
      <c r="AD7680">
        <v>5.0999999999999996</v>
      </c>
      <c r="AE7680" t="s">
        <v>125</v>
      </c>
    </row>
    <row r="7681" spans="1:32" x14ac:dyDescent="0.2">
      <c r="A7681">
        <v>7680</v>
      </c>
      <c r="C7681">
        <v>190658</v>
      </c>
      <c r="D7681">
        <v>105663</v>
      </c>
      <c r="F7681">
        <v>20</v>
      </c>
      <c r="G7681">
        <v>5</v>
      </c>
      <c r="H7681">
        <v>26.5</v>
      </c>
      <c r="I7681" t="s">
        <v>24</v>
      </c>
      <c r="J7681">
        <v>15</v>
      </c>
      <c r="K7681">
        <v>30</v>
      </c>
      <c r="L7681">
        <v>1</v>
      </c>
      <c r="M7681">
        <v>15</v>
      </c>
      <c r="N7681">
        <v>6.34</v>
      </c>
      <c r="P7681">
        <v>1.64</v>
      </c>
      <c r="R7681">
        <v>1.76</v>
      </c>
      <c r="X7681" t="s">
        <v>2109</v>
      </c>
      <c r="Y7681">
        <v>7680</v>
      </c>
      <c r="Z7681" s="1">
        <v>0.8371122685185185</v>
      </c>
      <c r="AA7681" t="s">
        <v>13915</v>
      </c>
      <c r="AB7681">
        <v>3.3000000000000002E-2</v>
      </c>
      <c r="AC7681">
        <v>0.02</v>
      </c>
      <c r="AD7681">
        <v>6.34</v>
      </c>
      <c r="AE7681" t="s">
        <v>5765</v>
      </c>
      <c r="AF7681" t="s">
        <v>36</v>
      </c>
    </row>
    <row r="7682" spans="1:32" x14ac:dyDescent="0.2">
      <c r="A7682">
        <v>7681</v>
      </c>
      <c r="C7682">
        <v>190664</v>
      </c>
      <c r="D7682">
        <v>144062</v>
      </c>
      <c r="F7682">
        <v>20</v>
      </c>
      <c r="G7682">
        <v>6</v>
      </c>
      <c r="H7682">
        <v>12.2</v>
      </c>
      <c r="I7682" t="s">
        <v>26</v>
      </c>
      <c r="J7682">
        <v>4</v>
      </c>
      <c r="K7682">
        <v>4</v>
      </c>
      <c r="L7682">
        <v>42</v>
      </c>
      <c r="M7682">
        <v>-4</v>
      </c>
      <c r="N7682">
        <v>6.47</v>
      </c>
      <c r="P7682">
        <v>1.1599999999999999</v>
      </c>
      <c r="R7682">
        <v>1</v>
      </c>
      <c r="X7682" t="s">
        <v>197</v>
      </c>
      <c r="Y7682">
        <v>7681</v>
      </c>
      <c r="Z7682" s="1">
        <v>0.83764120370370376</v>
      </c>
      <c r="AA7682" t="s">
        <v>13916</v>
      </c>
      <c r="AB7682">
        <v>4.4999999999999998E-2</v>
      </c>
      <c r="AC7682">
        <v>-4.4999999999999998E-2</v>
      </c>
      <c r="AD7682">
        <v>6.47</v>
      </c>
      <c r="AE7682" t="s">
        <v>197</v>
      </c>
    </row>
    <row r="7683" spans="1:32" x14ac:dyDescent="0.2">
      <c r="A7683">
        <v>7682</v>
      </c>
      <c r="B7683" t="s">
        <v>3993</v>
      </c>
      <c r="C7683">
        <v>190713</v>
      </c>
      <c r="D7683">
        <v>18669</v>
      </c>
      <c r="F7683">
        <v>20</v>
      </c>
      <c r="G7683">
        <v>2</v>
      </c>
      <c r="H7683">
        <v>20.3</v>
      </c>
      <c r="I7683" t="s">
        <v>24</v>
      </c>
      <c r="J7683">
        <v>64</v>
      </c>
      <c r="K7683">
        <v>38</v>
      </c>
      <c r="L7683">
        <v>4</v>
      </c>
      <c r="M7683">
        <v>64</v>
      </c>
      <c r="N7683">
        <v>6.57</v>
      </c>
      <c r="O7683" t="s">
        <v>103</v>
      </c>
      <c r="W7683" t="s">
        <v>27</v>
      </c>
      <c r="X7683" t="s">
        <v>3097</v>
      </c>
      <c r="Y7683">
        <v>7682</v>
      </c>
      <c r="Z7683" s="1">
        <v>0.834957175925926</v>
      </c>
      <c r="AA7683" t="s">
        <v>13917</v>
      </c>
      <c r="AB7683">
        <v>4.5999999999999999E-2</v>
      </c>
      <c r="AC7683">
        <v>0.01</v>
      </c>
      <c r="AD7683">
        <v>6.57</v>
      </c>
      <c r="AE7683" t="s">
        <v>6680</v>
      </c>
    </row>
    <row r="7684" spans="1:32" x14ac:dyDescent="0.2">
      <c r="A7684">
        <v>7683</v>
      </c>
      <c r="C7684">
        <v>190771</v>
      </c>
      <c r="D7684">
        <v>69377</v>
      </c>
      <c r="F7684">
        <v>20</v>
      </c>
      <c r="G7684">
        <v>5</v>
      </c>
      <c r="H7684">
        <v>9.8000000000000007</v>
      </c>
      <c r="I7684" t="s">
        <v>24</v>
      </c>
      <c r="J7684">
        <v>38</v>
      </c>
      <c r="K7684">
        <v>28</v>
      </c>
      <c r="L7684">
        <v>42</v>
      </c>
      <c r="M7684">
        <v>38</v>
      </c>
      <c r="N7684">
        <v>6.19</v>
      </c>
      <c r="P7684">
        <v>0.64</v>
      </c>
      <c r="R7684">
        <v>0.22</v>
      </c>
      <c r="T7684">
        <v>0.38</v>
      </c>
      <c r="X7684" t="s">
        <v>321</v>
      </c>
      <c r="Y7684">
        <v>7683</v>
      </c>
      <c r="Z7684" s="1">
        <v>0.83691898148148158</v>
      </c>
      <c r="AA7684" t="s">
        <v>13918</v>
      </c>
      <c r="AB7684">
        <v>0.25900000000000001</v>
      </c>
      <c r="AC7684">
        <v>0.109</v>
      </c>
      <c r="AD7684">
        <v>6.19</v>
      </c>
      <c r="AE7684" t="s">
        <v>321</v>
      </c>
    </row>
    <row r="7685" spans="1:32" x14ac:dyDescent="0.2">
      <c r="A7685">
        <v>7684</v>
      </c>
      <c r="C7685">
        <v>190781</v>
      </c>
      <c r="D7685">
        <v>49152</v>
      </c>
      <c r="F7685">
        <v>20</v>
      </c>
      <c r="G7685">
        <v>4</v>
      </c>
      <c r="H7685">
        <v>28.8</v>
      </c>
      <c r="I7685" t="s">
        <v>24</v>
      </c>
      <c r="J7685">
        <v>48</v>
      </c>
      <c r="K7685">
        <v>13</v>
      </c>
      <c r="L7685">
        <v>47</v>
      </c>
      <c r="M7685">
        <v>48</v>
      </c>
      <c r="N7685">
        <v>6.16</v>
      </c>
      <c r="P7685">
        <v>0.04</v>
      </c>
      <c r="R7685">
        <v>0.04</v>
      </c>
      <c r="X7685" t="s">
        <v>192</v>
      </c>
      <c r="Y7685">
        <v>7684</v>
      </c>
      <c r="Z7685" s="1">
        <v>0.83644444444444443</v>
      </c>
      <c r="AA7685" t="s">
        <v>13919</v>
      </c>
      <c r="AB7685">
        <v>1.0999999999999999E-2</v>
      </c>
      <c r="AC7685">
        <v>4.0000000000000001E-3</v>
      </c>
      <c r="AD7685">
        <v>6.16</v>
      </c>
      <c r="AE7685" t="s">
        <v>192</v>
      </c>
    </row>
    <row r="7686" spans="1:32" x14ac:dyDescent="0.2">
      <c r="A7686">
        <v>7685</v>
      </c>
      <c r="B7686" t="s">
        <v>3994</v>
      </c>
      <c r="C7686">
        <v>190940</v>
      </c>
      <c r="D7686">
        <v>18676</v>
      </c>
      <c r="F7686">
        <v>20</v>
      </c>
      <c r="G7686">
        <v>2</v>
      </c>
      <c r="H7686">
        <v>49.1</v>
      </c>
      <c r="I7686" t="s">
        <v>24</v>
      </c>
      <c r="J7686">
        <v>67</v>
      </c>
      <c r="K7686">
        <v>52</v>
      </c>
      <c r="L7686">
        <v>25</v>
      </c>
      <c r="M7686">
        <v>67</v>
      </c>
      <c r="N7686">
        <v>4.51</v>
      </c>
      <c r="P7686">
        <v>1.32</v>
      </c>
      <c r="R7686">
        <v>1.51</v>
      </c>
      <c r="T7686">
        <v>0.65</v>
      </c>
      <c r="X7686" t="s">
        <v>105</v>
      </c>
      <c r="Y7686">
        <v>7685</v>
      </c>
      <c r="Z7686" s="1">
        <v>0.8352905092592593</v>
      </c>
      <c r="AA7686" t="s">
        <v>13920</v>
      </c>
      <c r="AB7686">
        <v>1.6E-2</v>
      </c>
      <c r="AC7686">
        <v>4.5999999999999999E-2</v>
      </c>
      <c r="AD7686">
        <v>4.51</v>
      </c>
      <c r="AE7686" t="s">
        <v>105</v>
      </c>
    </row>
    <row r="7687" spans="1:32" x14ac:dyDescent="0.2">
      <c r="A7687">
        <v>7686</v>
      </c>
      <c r="B7687" t="s">
        <v>3995</v>
      </c>
      <c r="C7687">
        <v>190960</v>
      </c>
      <c r="D7687">
        <v>9606</v>
      </c>
      <c r="F7687">
        <v>19</v>
      </c>
      <c r="G7687">
        <v>59</v>
      </c>
      <c r="H7687">
        <v>36.6</v>
      </c>
      <c r="I7687" t="s">
        <v>24</v>
      </c>
      <c r="J7687">
        <v>76</v>
      </c>
      <c r="K7687">
        <v>28</v>
      </c>
      <c r="L7687">
        <v>53</v>
      </c>
      <c r="M7687">
        <v>76</v>
      </c>
      <c r="N7687">
        <v>6.2</v>
      </c>
      <c r="P7687">
        <v>1.61</v>
      </c>
      <c r="R7687">
        <v>1.89</v>
      </c>
      <c r="T7687">
        <v>0.94</v>
      </c>
      <c r="U7687" t="s">
        <v>93</v>
      </c>
      <c r="X7687" t="s">
        <v>98</v>
      </c>
      <c r="Y7687">
        <v>7686</v>
      </c>
      <c r="Z7687" s="1">
        <v>0.83306250000000004</v>
      </c>
      <c r="AA7687" t="s">
        <v>13921</v>
      </c>
      <c r="AB7687">
        <v>-2.9000000000000001E-2</v>
      </c>
      <c r="AC7687">
        <v>-5.5E-2</v>
      </c>
      <c r="AD7687">
        <v>6.2</v>
      </c>
      <c r="AE7687" t="s">
        <v>98</v>
      </c>
    </row>
    <row r="7688" spans="1:32" x14ac:dyDescent="0.2">
      <c r="A7688">
        <v>7687</v>
      </c>
      <c r="C7688">
        <v>190964</v>
      </c>
      <c r="D7688">
        <v>32272</v>
      </c>
      <c r="F7688">
        <v>20</v>
      </c>
      <c r="G7688">
        <v>5</v>
      </c>
      <c r="H7688">
        <v>6.7</v>
      </c>
      <c r="I7688" t="s">
        <v>24</v>
      </c>
      <c r="J7688">
        <v>51</v>
      </c>
      <c r="K7688">
        <v>50</v>
      </c>
      <c r="L7688">
        <v>22</v>
      </c>
      <c r="M7688">
        <v>51</v>
      </c>
      <c r="N7688">
        <v>6.14</v>
      </c>
      <c r="P7688">
        <v>1.6</v>
      </c>
      <c r="R7688">
        <v>1.95</v>
      </c>
      <c r="X7688" t="s">
        <v>2679</v>
      </c>
      <c r="Y7688">
        <v>7687</v>
      </c>
      <c r="Z7688" s="1">
        <v>0.83688310185185177</v>
      </c>
      <c r="AA7688" t="s">
        <v>13922</v>
      </c>
      <c r="AB7688">
        <v>2.9000000000000001E-2</v>
      </c>
      <c r="AC7688">
        <v>3.4000000000000002E-2</v>
      </c>
      <c r="AD7688">
        <v>6.14</v>
      </c>
      <c r="AE7688" t="s">
        <v>419</v>
      </c>
    </row>
    <row r="7689" spans="1:32" x14ac:dyDescent="0.2">
      <c r="A7689">
        <v>7688</v>
      </c>
      <c r="B7689" t="s">
        <v>3996</v>
      </c>
      <c r="C7689">
        <v>190993</v>
      </c>
      <c r="D7689">
        <v>88212</v>
      </c>
      <c r="F7689">
        <v>20</v>
      </c>
      <c r="G7689">
        <v>6</v>
      </c>
      <c r="H7689">
        <v>53.4</v>
      </c>
      <c r="I7689" t="s">
        <v>24</v>
      </c>
      <c r="J7689">
        <v>23</v>
      </c>
      <c r="K7689">
        <v>36</v>
      </c>
      <c r="L7689">
        <v>52</v>
      </c>
      <c r="M7689">
        <v>23</v>
      </c>
      <c r="N7689">
        <v>5.07</v>
      </c>
      <c r="P7689">
        <v>-0.18</v>
      </c>
      <c r="R7689">
        <v>-0.67</v>
      </c>
      <c r="X7689" t="s">
        <v>368</v>
      </c>
      <c r="Y7689">
        <v>7688</v>
      </c>
      <c r="Z7689" s="1">
        <v>0.83811805555555552</v>
      </c>
      <c r="AA7689" t="s">
        <v>13923</v>
      </c>
      <c r="AB7689">
        <v>1.4999999999999999E-2</v>
      </c>
      <c r="AC7689">
        <v>3.0000000000000001E-3</v>
      </c>
      <c r="AD7689">
        <v>5.07</v>
      </c>
      <c r="AE7689" t="s">
        <v>368</v>
      </c>
    </row>
    <row r="7690" spans="1:32" x14ac:dyDescent="0.2">
      <c r="A7690">
        <v>7689</v>
      </c>
      <c r="B7690" t="s">
        <v>3997</v>
      </c>
      <c r="C7690">
        <v>191026</v>
      </c>
      <c r="D7690">
        <v>69413</v>
      </c>
      <c r="E7690" t="s">
        <v>30</v>
      </c>
      <c r="F7690">
        <v>20</v>
      </c>
      <c r="G7690">
        <v>6</v>
      </c>
      <c r="H7690">
        <v>21.8</v>
      </c>
      <c r="I7690" t="s">
        <v>24</v>
      </c>
      <c r="J7690">
        <v>35</v>
      </c>
      <c r="K7690">
        <v>58</v>
      </c>
      <c r="L7690">
        <v>21</v>
      </c>
      <c r="M7690">
        <v>35</v>
      </c>
      <c r="N7690">
        <v>5.36</v>
      </c>
      <c r="P7690">
        <v>0.85</v>
      </c>
      <c r="R7690">
        <v>0.54</v>
      </c>
      <c r="T7690">
        <v>0.44</v>
      </c>
      <c r="X7690" t="s">
        <v>72</v>
      </c>
      <c r="Y7690">
        <v>7689</v>
      </c>
      <c r="Z7690" s="1">
        <v>0.83775231481481482</v>
      </c>
      <c r="AA7690" t="s">
        <v>13924</v>
      </c>
      <c r="AB7690">
        <v>-0.224</v>
      </c>
      <c r="AC7690">
        <v>-0.438</v>
      </c>
      <c r="AD7690">
        <v>5.36</v>
      </c>
      <c r="AE7690" t="s">
        <v>72</v>
      </c>
    </row>
    <row r="7691" spans="1:32" x14ac:dyDescent="0.2">
      <c r="A7691">
        <v>7690</v>
      </c>
      <c r="B7691" t="s">
        <v>3998</v>
      </c>
      <c r="C7691">
        <v>191067</v>
      </c>
      <c r="D7691">
        <v>144095</v>
      </c>
      <c r="F7691">
        <v>20</v>
      </c>
      <c r="G7691">
        <v>8</v>
      </c>
      <c r="H7691">
        <v>1.8</v>
      </c>
      <c r="I7691" t="s">
        <v>26</v>
      </c>
      <c r="J7691">
        <v>0</v>
      </c>
      <c r="K7691">
        <v>40</v>
      </c>
      <c r="L7691">
        <v>42</v>
      </c>
      <c r="M7691">
        <v>0</v>
      </c>
      <c r="N7691">
        <v>5.99</v>
      </c>
      <c r="P7691">
        <v>1.02</v>
      </c>
      <c r="R7691">
        <v>0.9</v>
      </c>
      <c r="X7691" t="s">
        <v>325</v>
      </c>
      <c r="Y7691">
        <v>7690</v>
      </c>
      <c r="Z7691" s="1">
        <v>0.83890972222222215</v>
      </c>
      <c r="AA7691" t="s">
        <v>13925</v>
      </c>
      <c r="AB7691">
        <v>0.11600000000000001</v>
      </c>
      <c r="AC7691">
        <v>-7.0000000000000007E-2</v>
      </c>
      <c r="AD7691">
        <v>5.99</v>
      </c>
      <c r="AE7691" t="s">
        <v>325</v>
      </c>
    </row>
    <row r="7692" spans="1:32" x14ac:dyDescent="0.2">
      <c r="A7692">
        <v>7691</v>
      </c>
      <c r="C7692">
        <v>191095</v>
      </c>
      <c r="D7692">
        <v>246470</v>
      </c>
      <c r="F7692">
        <v>20</v>
      </c>
      <c r="G7692">
        <v>11</v>
      </c>
      <c r="H7692">
        <v>7.2</v>
      </c>
      <c r="I7692" t="s">
        <v>26</v>
      </c>
      <c r="J7692">
        <v>57</v>
      </c>
      <c r="K7692">
        <v>31</v>
      </c>
      <c r="L7692">
        <v>26</v>
      </c>
      <c r="M7692">
        <v>-57</v>
      </c>
      <c r="N7692">
        <v>6.37</v>
      </c>
      <c r="P7692">
        <v>0.06</v>
      </c>
      <c r="X7692" t="s">
        <v>3999</v>
      </c>
      <c r="Y7692">
        <v>7691</v>
      </c>
      <c r="Z7692" s="1">
        <v>0.84105555555555556</v>
      </c>
      <c r="AA7692" t="s">
        <v>13926</v>
      </c>
      <c r="AB7692">
        <v>-2E-3</v>
      </c>
      <c r="AC7692">
        <v>-2.5000000000000001E-2</v>
      </c>
      <c r="AD7692">
        <v>6.37</v>
      </c>
      <c r="AE7692" t="s">
        <v>13927</v>
      </c>
      <c r="AF7692" t="s">
        <v>36</v>
      </c>
    </row>
    <row r="7693" spans="1:32" x14ac:dyDescent="0.2">
      <c r="A7693">
        <v>7692</v>
      </c>
      <c r="C7693">
        <v>191096</v>
      </c>
      <c r="D7693">
        <v>32276</v>
      </c>
      <c r="F7693">
        <v>20</v>
      </c>
      <c r="G7693">
        <v>5</v>
      </c>
      <c r="H7693">
        <v>21.5</v>
      </c>
      <c r="I7693" t="s">
        <v>24</v>
      </c>
      <c r="J7693">
        <v>56</v>
      </c>
      <c r="K7693">
        <v>20</v>
      </c>
      <c r="L7693">
        <v>29</v>
      </c>
      <c r="M7693">
        <v>56</v>
      </c>
      <c r="N7693">
        <v>6.21</v>
      </c>
      <c r="P7693">
        <v>0.43</v>
      </c>
      <c r="R7693">
        <v>0.03</v>
      </c>
      <c r="X7693" t="s">
        <v>79</v>
      </c>
      <c r="Y7693">
        <v>7692</v>
      </c>
      <c r="Z7693" s="1">
        <v>0.83705439814814808</v>
      </c>
      <c r="AA7693" t="s">
        <v>13928</v>
      </c>
      <c r="AB7693">
        <v>-4.0000000000000001E-3</v>
      </c>
      <c r="AC7693">
        <v>0.08</v>
      </c>
      <c r="AD7693">
        <v>6.21</v>
      </c>
      <c r="AE7693" t="s">
        <v>79</v>
      </c>
    </row>
    <row r="7694" spans="1:32" x14ac:dyDescent="0.2">
      <c r="A7694">
        <v>7693</v>
      </c>
      <c r="C7694">
        <v>191104</v>
      </c>
      <c r="D7694">
        <v>125478</v>
      </c>
      <c r="F7694">
        <v>20</v>
      </c>
      <c r="G7694">
        <v>7</v>
      </c>
      <c r="H7694">
        <v>50.3</v>
      </c>
      <c r="I7694" t="s">
        <v>24</v>
      </c>
      <c r="J7694">
        <v>9</v>
      </c>
      <c r="K7694">
        <v>23</v>
      </c>
      <c r="L7694">
        <v>59</v>
      </c>
      <c r="M7694">
        <v>9</v>
      </c>
      <c r="N7694">
        <v>6.43</v>
      </c>
      <c r="P7694">
        <v>0.46</v>
      </c>
      <c r="R7694">
        <v>-0.02</v>
      </c>
      <c r="X7694" t="s">
        <v>266</v>
      </c>
      <c r="Y7694">
        <v>7693</v>
      </c>
      <c r="Z7694" s="1">
        <v>0.83877662037037037</v>
      </c>
      <c r="AA7694" t="s">
        <v>13929</v>
      </c>
      <c r="AB7694">
        <v>4.7E-2</v>
      </c>
      <c r="AC7694">
        <v>2.1999999999999999E-2</v>
      </c>
      <c r="AD7694">
        <v>6.43</v>
      </c>
      <c r="AE7694" t="s">
        <v>266</v>
      </c>
    </row>
    <row r="7695" spans="1:32" x14ac:dyDescent="0.2">
      <c r="A7695">
        <v>7694</v>
      </c>
      <c r="C7695">
        <v>191110</v>
      </c>
      <c r="D7695">
        <v>163290</v>
      </c>
      <c r="F7695">
        <v>20</v>
      </c>
      <c r="G7695">
        <v>8</v>
      </c>
      <c r="H7695">
        <v>31.3</v>
      </c>
      <c r="I7695" t="s">
        <v>26</v>
      </c>
      <c r="J7695">
        <v>10</v>
      </c>
      <c r="K7695">
        <v>3</v>
      </c>
      <c r="L7695">
        <v>46</v>
      </c>
      <c r="M7695">
        <v>-10</v>
      </c>
      <c r="N7695">
        <v>6.18</v>
      </c>
      <c r="P7695">
        <v>0.06</v>
      </c>
      <c r="X7695" t="s">
        <v>243</v>
      </c>
      <c r="Y7695">
        <v>7694</v>
      </c>
      <c r="Z7695" s="1">
        <v>0.83925115740740741</v>
      </c>
      <c r="AA7695" t="s">
        <v>13930</v>
      </c>
      <c r="AB7695">
        <v>8.0000000000000002E-3</v>
      </c>
      <c r="AC7695">
        <v>-4.2000000000000003E-2</v>
      </c>
      <c r="AD7695">
        <v>6.18</v>
      </c>
      <c r="AE7695" t="s">
        <v>5682</v>
      </c>
      <c r="AF7695" t="s">
        <v>36</v>
      </c>
    </row>
    <row r="7696" spans="1:32" x14ac:dyDescent="0.2">
      <c r="A7696">
        <v>7695</v>
      </c>
      <c r="C7696">
        <v>191174</v>
      </c>
      <c r="D7696">
        <v>18692</v>
      </c>
      <c r="F7696">
        <v>20</v>
      </c>
      <c r="G7696">
        <v>4</v>
      </c>
      <c r="H7696">
        <v>44.6</v>
      </c>
      <c r="I7696" t="s">
        <v>24</v>
      </c>
      <c r="J7696">
        <v>63</v>
      </c>
      <c r="K7696">
        <v>53</v>
      </c>
      <c r="L7696">
        <v>26</v>
      </c>
      <c r="M7696">
        <v>63</v>
      </c>
      <c r="N7696">
        <v>6.26</v>
      </c>
      <c r="P7696">
        <v>0.1</v>
      </c>
      <c r="R7696">
        <v>0.04</v>
      </c>
      <c r="X7696" t="s">
        <v>4000</v>
      </c>
      <c r="Y7696">
        <v>7695</v>
      </c>
      <c r="Z7696" s="1">
        <v>0.83662731481481478</v>
      </c>
      <c r="AA7696" t="s">
        <v>13931</v>
      </c>
      <c r="AB7696">
        <v>7.0000000000000001E-3</v>
      </c>
      <c r="AC7696">
        <v>4.2999999999999997E-2</v>
      </c>
      <c r="AD7696">
        <v>6.26</v>
      </c>
      <c r="AE7696" t="s">
        <v>13932</v>
      </c>
      <c r="AF7696" t="s">
        <v>36</v>
      </c>
    </row>
    <row r="7697" spans="1:32" x14ac:dyDescent="0.2">
      <c r="A7697">
        <v>7696</v>
      </c>
      <c r="C7697">
        <v>191178</v>
      </c>
      <c r="D7697">
        <v>105733</v>
      </c>
      <c r="F7697">
        <v>20</v>
      </c>
      <c r="G7697">
        <v>8</v>
      </c>
      <c r="H7697">
        <v>6.5</v>
      </c>
      <c r="I7697" t="s">
        <v>24</v>
      </c>
      <c r="J7697">
        <v>16</v>
      </c>
      <c r="K7697">
        <v>39</v>
      </c>
      <c r="L7697">
        <v>51</v>
      </c>
      <c r="M7697">
        <v>16</v>
      </c>
      <c r="N7697">
        <v>6.42</v>
      </c>
      <c r="P7697">
        <v>1.91</v>
      </c>
      <c r="R7697">
        <v>1.86</v>
      </c>
      <c r="X7697" t="s">
        <v>98</v>
      </c>
      <c r="Y7697">
        <v>7696</v>
      </c>
      <c r="Z7697" s="1">
        <v>0.83896412037037038</v>
      </c>
      <c r="AA7697" t="s">
        <v>13933</v>
      </c>
      <c r="AB7697">
        <v>5.0000000000000001E-3</v>
      </c>
      <c r="AC7697">
        <v>-2E-3</v>
      </c>
      <c r="AD7697">
        <v>6.42</v>
      </c>
      <c r="AE7697" t="s">
        <v>98</v>
      </c>
    </row>
    <row r="7698" spans="1:32" x14ac:dyDescent="0.2">
      <c r="A7698">
        <v>7697</v>
      </c>
      <c r="C7698">
        <v>191195</v>
      </c>
      <c r="D7698">
        <v>32286</v>
      </c>
      <c r="F7698">
        <v>20</v>
      </c>
      <c r="G7698">
        <v>6</v>
      </c>
      <c r="H7698">
        <v>13.8</v>
      </c>
      <c r="I7698" t="s">
        <v>24</v>
      </c>
      <c r="J7698">
        <v>53</v>
      </c>
      <c r="K7698">
        <v>9</v>
      </c>
      <c r="L7698">
        <v>57</v>
      </c>
      <c r="M7698">
        <v>53</v>
      </c>
      <c r="N7698">
        <v>5.85</v>
      </c>
      <c r="P7698">
        <v>0.39</v>
      </c>
      <c r="R7698">
        <v>-0.01</v>
      </c>
      <c r="X7698" t="s">
        <v>430</v>
      </c>
      <c r="Y7698">
        <v>7697</v>
      </c>
      <c r="Z7698" s="1">
        <v>0.83765972222222229</v>
      </c>
      <c r="AA7698" t="s">
        <v>13934</v>
      </c>
      <c r="AB7698">
        <v>0.21199999999999999</v>
      </c>
      <c r="AC7698">
        <v>0.255</v>
      </c>
      <c r="AD7698">
        <v>5.85</v>
      </c>
      <c r="AE7698" t="s">
        <v>430</v>
      </c>
    </row>
    <row r="7699" spans="1:32" x14ac:dyDescent="0.2">
      <c r="A7699">
        <v>7698</v>
      </c>
      <c r="C7699">
        <v>191220</v>
      </c>
      <c r="D7699">
        <v>258856</v>
      </c>
      <c r="F7699">
        <v>20</v>
      </c>
      <c r="G7699">
        <v>24</v>
      </c>
      <c r="H7699">
        <v>54.4</v>
      </c>
      <c r="I7699" t="s">
        <v>26</v>
      </c>
      <c r="J7699">
        <v>83</v>
      </c>
      <c r="K7699">
        <v>18</v>
      </c>
      <c r="L7699">
        <v>38</v>
      </c>
      <c r="M7699">
        <v>-83</v>
      </c>
      <c r="N7699">
        <v>6.17</v>
      </c>
      <c r="P7699">
        <v>0.2</v>
      </c>
      <c r="R7699">
        <v>0.13</v>
      </c>
      <c r="X7699" t="s">
        <v>348</v>
      </c>
      <c r="Y7699">
        <v>7698</v>
      </c>
      <c r="Z7699" s="1">
        <v>0.85062962962962974</v>
      </c>
      <c r="AA7699" t="s">
        <v>13935</v>
      </c>
      <c r="AB7699">
        <v>1.0999999999999999E-2</v>
      </c>
      <c r="AC7699">
        <v>1.2E-2</v>
      </c>
      <c r="AD7699">
        <v>6.17</v>
      </c>
      <c r="AE7699" t="s">
        <v>348</v>
      </c>
    </row>
    <row r="7700" spans="1:32" x14ac:dyDescent="0.2">
      <c r="A7700">
        <v>7699</v>
      </c>
      <c r="C7700">
        <v>191243</v>
      </c>
      <c r="D7700">
        <v>69457</v>
      </c>
      <c r="F7700">
        <v>20</v>
      </c>
      <c r="G7700">
        <v>7</v>
      </c>
      <c r="H7700">
        <v>41.4</v>
      </c>
      <c r="I7700" t="s">
        <v>24</v>
      </c>
      <c r="J7700">
        <v>34</v>
      </c>
      <c r="K7700">
        <v>25</v>
      </c>
      <c r="L7700">
        <v>23</v>
      </c>
      <c r="M7700">
        <v>34</v>
      </c>
      <c r="N7700">
        <v>6.11</v>
      </c>
      <c r="P7700">
        <v>0.16</v>
      </c>
      <c r="R7700">
        <v>-0.45</v>
      </c>
      <c r="X7700" t="s">
        <v>719</v>
      </c>
      <c r="Y7700">
        <v>7699</v>
      </c>
      <c r="Z7700" s="1">
        <v>0.83867361111111105</v>
      </c>
      <c r="AA7700" t="s">
        <v>13936</v>
      </c>
      <c r="AB7700">
        <v>2E-3</v>
      </c>
      <c r="AC7700">
        <v>0</v>
      </c>
      <c r="AD7700">
        <v>6.11</v>
      </c>
      <c r="AE7700" t="s">
        <v>719</v>
      </c>
    </row>
    <row r="7701" spans="1:32" x14ac:dyDescent="0.2">
      <c r="A7701">
        <v>7700</v>
      </c>
      <c r="C7701">
        <v>191263</v>
      </c>
      <c r="D7701">
        <v>105743</v>
      </c>
      <c r="F7701">
        <v>20</v>
      </c>
      <c r="G7701">
        <v>8</v>
      </c>
      <c r="H7701">
        <v>38.299999999999997</v>
      </c>
      <c r="I7701" t="s">
        <v>24</v>
      </c>
      <c r="J7701">
        <v>10</v>
      </c>
      <c r="K7701">
        <v>43</v>
      </c>
      <c r="L7701">
        <v>33</v>
      </c>
      <c r="M7701">
        <v>10</v>
      </c>
      <c r="N7701">
        <v>6.31</v>
      </c>
      <c r="P7701">
        <v>-0.12</v>
      </c>
      <c r="R7701">
        <v>-0.67</v>
      </c>
      <c r="X7701" t="s">
        <v>368</v>
      </c>
      <c r="Y7701">
        <v>7700</v>
      </c>
      <c r="Z7701" s="1">
        <v>0.83933217592592591</v>
      </c>
      <c r="AA7701" t="s">
        <v>13937</v>
      </c>
      <c r="AB7701">
        <v>4.0000000000000001E-3</v>
      </c>
      <c r="AC7701">
        <v>1E-3</v>
      </c>
      <c r="AD7701">
        <v>6.31</v>
      </c>
      <c r="AE7701" t="s">
        <v>368</v>
      </c>
    </row>
    <row r="7702" spans="1:32" x14ac:dyDescent="0.2">
      <c r="A7702">
        <v>7701</v>
      </c>
      <c r="B7702" t="s">
        <v>4001</v>
      </c>
      <c r="C7702">
        <v>191277</v>
      </c>
      <c r="D7702">
        <v>18700</v>
      </c>
      <c r="F7702">
        <v>20</v>
      </c>
      <c r="G7702">
        <v>5</v>
      </c>
      <c r="H7702">
        <v>32.799999999999997</v>
      </c>
      <c r="I7702" t="s">
        <v>24</v>
      </c>
      <c r="J7702">
        <v>61</v>
      </c>
      <c r="K7702">
        <v>59</v>
      </c>
      <c r="L7702">
        <v>44</v>
      </c>
      <c r="M7702">
        <v>61</v>
      </c>
      <c r="N7702">
        <v>5.39</v>
      </c>
      <c r="P7702">
        <v>1.18</v>
      </c>
      <c r="R7702">
        <v>1.29</v>
      </c>
      <c r="T7702">
        <v>0.59</v>
      </c>
      <c r="X7702" t="s">
        <v>105</v>
      </c>
      <c r="Y7702">
        <v>7701</v>
      </c>
      <c r="Z7702" s="1">
        <v>0.83718518518518525</v>
      </c>
      <c r="AA7702" t="s">
        <v>13938</v>
      </c>
      <c r="AB7702">
        <v>0.121</v>
      </c>
      <c r="AC7702">
        <v>7.3999999999999996E-2</v>
      </c>
      <c r="AD7702">
        <v>5.39</v>
      </c>
      <c r="AE7702" t="s">
        <v>105</v>
      </c>
    </row>
    <row r="7703" spans="1:32" x14ac:dyDescent="0.2">
      <c r="A7703">
        <v>7702</v>
      </c>
      <c r="C7703">
        <v>191329</v>
      </c>
      <c r="D7703">
        <v>32296</v>
      </c>
      <c r="F7703">
        <v>20</v>
      </c>
      <c r="G7703">
        <v>7</v>
      </c>
      <c r="H7703">
        <v>11.5</v>
      </c>
      <c r="I7703" t="s">
        <v>24</v>
      </c>
      <c r="J7703">
        <v>50</v>
      </c>
      <c r="K7703">
        <v>13</v>
      </c>
      <c r="L7703">
        <v>45</v>
      </c>
      <c r="M7703">
        <v>50</v>
      </c>
      <c r="N7703">
        <v>6.54</v>
      </c>
      <c r="P7703">
        <v>0.13</v>
      </c>
      <c r="X7703" t="s">
        <v>298</v>
      </c>
      <c r="Y7703">
        <v>7702</v>
      </c>
      <c r="Z7703" s="1">
        <v>0.83832754629629624</v>
      </c>
      <c r="AA7703" t="s">
        <v>13939</v>
      </c>
      <c r="AB7703">
        <v>1.7999999999999999E-2</v>
      </c>
      <c r="AC7703">
        <v>-0.02</v>
      </c>
      <c r="AD7703">
        <v>6.54</v>
      </c>
      <c r="AE7703" t="s">
        <v>298</v>
      </c>
    </row>
    <row r="7704" spans="1:32" x14ac:dyDescent="0.2">
      <c r="A7704">
        <v>7703</v>
      </c>
      <c r="C7704">
        <v>191408</v>
      </c>
      <c r="D7704">
        <v>211885</v>
      </c>
      <c r="F7704">
        <v>20</v>
      </c>
      <c r="G7704">
        <v>11</v>
      </c>
      <c r="H7704">
        <v>11.9</v>
      </c>
      <c r="I7704" t="s">
        <v>26</v>
      </c>
      <c r="J7704">
        <v>36</v>
      </c>
      <c r="K7704">
        <v>6</v>
      </c>
      <c r="L7704">
        <v>4</v>
      </c>
      <c r="M7704">
        <v>-36</v>
      </c>
      <c r="N7704">
        <v>5.32</v>
      </c>
      <c r="P7704">
        <v>0.87</v>
      </c>
      <c r="R7704">
        <v>0.46</v>
      </c>
      <c r="T7704">
        <v>0.49</v>
      </c>
      <c r="X7704" t="s">
        <v>2844</v>
      </c>
      <c r="Y7704">
        <v>7703</v>
      </c>
      <c r="Z7704" s="1">
        <v>0.84110995370370378</v>
      </c>
      <c r="AA7704" t="s">
        <v>13940</v>
      </c>
      <c r="AB7704">
        <v>0.45800000000000002</v>
      </c>
      <c r="AC7704">
        <v>-1.571</v>
      </c>
      <c r="AD7704">
        <v>5.32</v>
      </c>
      <c r="AE7704" t="s">
        <v>2844</v>
      </c>
    </row>
    <row r="7705" spans="1:32" x14ac:dyDescent="0.2">
      <c r="A7705">
        <v>7704</v>
      </c>
      <c r="C7705">
        <v>191372</v>
      </c>
      <c r="D7705">
        <v>18699</v>
      </c>
      <c r="F7705">
        <v>20</v>
      </c>
      <c r="G7705">
        <v>4</v>
      </c>
      <c r="H7705">
        <v>53.3</v>
      </c>
      <c r="I7705" t="s">
        <v>24</v>
      </c>
      <c r="J7705">
        <v>68</v>
      </c>
      <c r="K7705">
        <v>1</v>
      </c>
      <c r="L7705">
        <v>38</v>
      </c>
      <c r="M7705">
        <v>68</v>
      </c>
      <c r="N7705">
        <v>6.28</v>
      </c>
      <c r="P7705">
        <v>1.65</v>
      </c>
      <c r="R7705">
        <v>2</v>
      </c>
      <c r="T7705">
        <v>0.97</v>
      </c>
      <c r="U7705" t="s">
        <v>93</v>
      </c>
      <c r="X7705" t="s">
        <v>2842</v>
      </c>
      <c r="Y7705">
        <v>7704</v>
      </c>
      <c r="Z7705" s="1">
        <v>0.83672800925925916</v>
      </c>
      <c r="AA7705" t="s">
        <v>13941</v>
      </c>
      <c r="AB7705">
        <v>-1.7000000000000001E-2</v>
      </c>
      <c r="AC7705">
        <v>-1.2E-2</v>
      </c>
      <c r="AD7705">
        <v>6.28</v>
      </c>
      <c r="AE7705" t="s">
        <v>98</v>
      </c>
    </row>
    <row r="7706" spans="1:32" x14ac:dyDescent="0.2">
      <c r="A7706">
        <v>7705</v>
      </c>
      <c r="B7706" t="s">
        <v>4003</v>
      </c>
      <c r="C7706">
        <v>191570</v>
      </c>
      <c r="D7706">
        <v>88276</v>
      </c>
      <c r="F7706">
        <v>20</v>
      </c>
      <c r="G7706">
        <v>9</v>
      </c>
      <c r="H7706">
        <v>56.6</v>
      </c>
      <c r="I7706" t="s">
        <v>24</v>
      </c>
      <c r="J7706">
        <v>20</v>
      </c>
      <c r="K7706">
        <v>54</v>
      </c>
      <c r="L7706">
        <v>55</v>
      </c>
      <c r="M7706">
        <v>20</v>
      </c>
      <c r="N7706">
        <v>6.48</v>
      </c>
      <c r="P7706">
        <v>0.38</v>
      </c>
      <c r="R7706">
        <v>-0.04</v>
      </c>
      <c r="X7706" t="s">
        <v>201</v>
      </c>
      <c r="Y7706">
        <v>7705</v>
      </c>
      <c r="Z7706" s="1">
        <v>0.8402384259259259</v>
      </c>
      <c r="AA7706" t="s">
        <v>13942</v>
      </c>
      <c r="AB7706">
        <v>5.3999999999999999E-2</v>
      </c>
      <c r="AC7706">
        <v>0.10100000000000001</v>
      </c>
      <c r="AD7706">
        <v>6.48</v>
      </c>
      <c r="AE7706" t="s">
        <v>201</v>
      </c>
    </row>
    <row r="7707" spans="1:32" x14ac:dyDescent="0.2">
      <c r="A7707">
        <v>7706</v>
      </c>
      <c r="C7707">
        <v>191584</v>
      </c>
      <c r="D7707">
        <v>230100</v>
      </c>
      <c r="F7707">
        <v>20</v>
      </c>
      <c r="G7707">
        <v>12</v>
      </c>
      <c r="H7707">
        <v>23.9</v>
      </c>
      <c r="I7707" t="s">
        <v>26</v>
      </c>
      <c r="J7707">
        <v>42</v>
      </c>
      <c r="K7707">
        <v>46</v>
      </c>
      <c r="L7707">
        <v>50</v>
      </c>
      <c r="M7707">
        <v>-42</v>
      </c>
      <c r="N7707">
        <v>6.22</v>
      </c>
      <c r="P7707">
        <v>1.23</v>
      </c>
      <c r="X7707" t="s">
        <v>45</v>
      </c>
      <c r="Y7707">
        <v>7706</v>
      </c>
      <c r="Z7707" s="1">
        <v>0.84194328703703702</v>
      </c>
      <c r="AA7707" t="s">
        <v>13943</v>
      </c>
      <c r="AB7707">
        <v>-1.4E-2</v>
      </c>
      <c r="AC7707">
        <v>-0.11799999999999999</v>
      </c>
      <c r="AD7707">
        <v>6.22</v>
      </c>
      <c r="AE7707" t="s">
        <v>45</v>
      </c>
    </row>
    <row r="7708" spans="1:32" x14ac:dyDescent="0.2">
      <c r="A7708">
        <v>7707</v>
      </c>
      <c r="C7708">
        <v>191603</v>
      </c>
      <c r="D7708">
        <v>254756</v>
      </c>
      <c r="F7708">
        <v>20</v>
      </c>
      <c r="G7708">
        <v>14</v>
      </c>
      <c r="H7708">
        <v>26.9</v>
      </c>
      <c r="I7708" t="s">
        <v>26</v>
      </c>
      <c r="J7708">
        <v>63</v>
      </c>
      <c r="K7708">
        <v>24</v>
      </c>
      <c r="L7708">
        <v>57</v>
      </c>
      <c r="M7708">
        <v>-63</v>
      </c>
      <c r="N7708">
        <v>6.09</v>
      </c>
      <c r="P7708">
        <v>0.31</v>
      </c>
      <c r="R7708">
        <v>0.09</v>
      </c>
      <c r="X7708" t="s">
        <v>88</v>
      </c>
      <c r="Y7708">
        <v>7707</v>
      </c>
      <c r="Z7708" s="1">
        <v>0.84336689814814825</v>
      </c>
      <c r="AA7708" t="s">
        <v>13944</v>
      </c>
      <c r="AB7708">
        <v>-3.6999999999999998E-2</v>
      </c>
      <c r="AC7708">
        <v>3.6999999999999998E-2</v>
      </c>
      <c r="AD7708">
        <v>6.09</v>
      </c>
      <c r="AE7708" t="s">
        <v>88</v>
      </c>
    </row>
    <row r="7709" spans="1:32" x14ac:dyDescent="0.2">
      <c r="A7709">
        <v>7708</v>
      </c>
      <c r="B7709" t="s">
        <v>4004</v>
      </c>
      <c r="C7709">
        <v>191610</v>
      </c>
      <c r="D7709">
        <v>69518</v>
      </c>
      <c r="E7709" t="s">
        <v>4005</v>
      </c>
      <c r="F7709">
        <v>20</v>
      </c>
      <c r="G7709">
        <v>9</v>
      </c>
      <c r="H7709">
        <v>25.6</v>
      </c>
      <c r="I7709" t="s">
        <v>24</v>
      </c>
      <c r="J7709">
        <v>36</v>
      </c>
      <c r="K7709">
        <v>50</v>
      </c>
      <c r="L7709">
        <v>23</v>
      </c>
      <c r="M7709">
        <v>36</v>
      </c>
      <c r="N7709">
        <v>4.93</v>
      </c>
      <c r="P7709">
        <v>-0.13</v>
      </c>
      <c r="R7709">
        <v>-0.77</v>
      </c>
      <c r="T7709">
        <v>-0.14000000000000001</v>
      </c>
      <c r="X7709" t="s">
        <v>2548</v>
      </c>
      <c r="Y7709">
        <v>7708</v>
      </c>
      <c r="Z7709" s="1">
        <v>0.83987962962962959</v>
      </c>
      <c r="AA7709" t="s">
        <v>13945</v>
      </c>
      <c r="AB7709">
        <v>5.0000000000000001E-3</v>
      </c>
      <c r="AC7709">
        <v>1.4E-2</v>
      </c>
      <c r="AD7709">
        <v>4.93</v>
      </c>
      <c r="AE7709" t="s">
        <v>3156</v>
      </c>
    </row>
    <row r="7710" spans="1:32" x14ac:dyDescent="0.2">
      <c r="A7710">
        <v>7709</v>
      </c>
      <c r="C7710">
        <v>191639</v>
      </c>
      <c r="D7710">
        <v>144144</v>
      </c>
      <c r="E7710" t="s">
        <v>500</v>
      </c>
      <c r="F7710">
        <v>20</v>
      </c>
      <c r="G7710">
        <v>11</v>
      </c>
      <c r="H7710">
        <v>10.1</v>
      </c>
      <c r="I7710" t="s">
        <v>26</v>
      </c>
      <c r="J7710">
        <v>8</v>
      </c>
      <c r="K7710">
        <v>50</v>
      </c>
      <c r="L7710">
        <v>32</v>
      </c>
      <c r="M7710">
        <v>-8</v>
      </c>
      <c r="N7710">
        <v>6.49</v>
      </c>
      <c r="P7710">
        <v>-0.15</v>
      </c>
      <c r="R7710">
        <v>-0.92</v>
      </c>
      <c r="X7710" t="s">
        <v>3081</v>
      </c>
      <c r="Y7710">
        <v>7709</v>
      </c>
      <c r="Z7710" s="1">
        <v>0.84108912037037031</v>
      </c>
      <c r="AA7710" t="s">
        <v>13946</v>
      </c>
      <c r="AB7710">
        <v>6.0000000000000001E-3</v>
      </c>
      <c r="AC7710">
        <v>0</v>
      </c>
      <c r="AD7710">
        <v>6.49</v>
      </c>
      <c r="AE7710" t="s">
        <v>3081</v>
      </c>
    </row>
    <row r="7711" spans="1:32" x14ac:dyDescent="0.2">
      <c r="A7711">
        <v>7710</v>
      </c>
      <c r="B7711" t="s">
        <v>4006</v>
      </c>
      <c r="C7711">
        <v>191692</v>
      </c>
      <c r="D7711">
        <v>144150</v>
      </c>
      <c r="F7711">
        <v>20</v>
      </c>
      <c r="G7711">
        <v>11</v>
      </c>
      <c r="H7711">
        <v>18.3</v>
      </c>
      <c r="I7711" t="s">
        <v>26</v>
      </c>
      <c r="J7711">
        <v>0</v>
      </c>
      <c r="K7711">
        <v>49</v>
      </c>
      <c r="L7711">
        <v>17</v>
      </c>
      <c r="M7711">
        <v>0</v>
      </c>
      <c r="N7711">
        <v>3.23</v>
      </c>
      <c r="P7711">
        <v>-7.0000000000000007E-2</v>
      </c>
      <c r="R7711">
        <v>-0.14000000000000001</v>
      </c>
      <c r="T7711">
        <v>-0.05</v>
      </c>
      <c r="X7711" t="s">
        <v>243</v>
      </c>
      <c r="Y7711">
        <v>7710</v>
      </c>
      <c r="Z7711" s="1">
        <v>0.84118402777777768</v>
      </c>
      <c r="AA7711" t="s">
        <v>13947</v>
      </c>
      <c r="AB7711">
        <v>3.7999999999999999E-2</v>
      </c>
      <c r="AC7711">
        <v>4.0000000000000001E-3</v>
      </c>
      <c r="AD7711">
        <v>3.23</v>
      </c>
      <c r="AE7711" t="s">
        <v>5682</v>
      </c>
      <c r="AF7711" t="s">
        <v>36</v>
      </c>
    </row>
    <row r="7712" spans="1:32" x14ac:dyDescent="0.2">
      <c r="A7712">
        <v>7711</v>
      </c>
      <c r="B7712" t="s">
        <v>4007</v>
      </c>
      <c r="C7712">
        <v>191747</v>
      </c>
      <c r="D7712">
        <v>88295</v>
      </c>
      <c r="F7712">
        <v>20</v>
      </c>
      <c r="G7712">
        <v>10</v>
      </c>
      <c r="H7712">
        <v>33.5</v>
      </c>
      <c r="I7712" t="s">
        <v>24</v>
      </c>
      <c r="J7712">
        <v>26</v>
      </c>
      <c r="K7712">
        <v>54</v>
      </c>
      <c r="L7712">
        <v>15</v>
      </c>
      <c r="M7712">
        <v>26</v>
      </c>
      <c r="N7712">
        <v>5.52</v>
      </c>
      <c r="P7712">
        <v>0.08</v>
      </c>
      <c r="R7712">
        <v>0.13</v>
      </c>
      <c r="X7712" t="s">
        <v>2714</v>
      </c>
      <c r="Y7712">
        <v>7711</v>
      </c>
      <c r="Z7712" s="1">
        <v>0.8406655092592592</v>
      </c>
      <c r="AA7712" t="s">
        <v>13948</v>
      </c>
      <c r="AB7712">
        <v>0.02</v>
      </c>
      <c r="AC7712">
        <v>1.2999999999999999E-2</v>
      </c>
      <c r="AD7712">
        <v>5.52</v>
      </c>
      <c r="AE7712" t="s">
        <v>2714</v>
      </c>
    </row>
    <row r="7713" spans="1:32" x14ac:dyDescent="0.2">
      <c r="A7713">
        <v>7712</v>
      </c>
      <c r="B7713" t="s">
        <v>4008</v>
      </c>
      <c r="C7713">
        <v>191753</v>
      </c>
      <c r="D7713">
        <v>163328</v>
      </c>
      <c r="F7713">
        <v>20</v>
      </c>
      <c r="G7713">
        <v>11</v>
      </c>
      <c r="H7713">
        <v>57.9</v>
      </c>
      <c r="I7713" t="s">
        <v>26</v>
      </c>
      <c r="J7713">
        <v>12</v>
      </c>
      <c r="K7713">
        <v>23</v>
      </c>
      <c r="L7713">
        <v>33</v>
      </c>
      <c r="M7713">
        <v>-12</v>
      </c>
      <c r="N7713">
        <v>6.34</v>
      </c>
      <c r="P7713">
        <v>1.21</v>
      </c>
      <c r="X7713" t="s">
        <v>54</v>
      </c>
      <c r="Y7713">
        <v>7712</v>
      </c>
      <c r="Z7713" s="1">
        <v>0.84164236111111113</v>
      </c>
      <c r="AA7713" t="s">
        <v>13949</v>
      </c>
      <c r="AB7713">
        <v>-5.0000000000000001E-3</v>
      </c>
      <c r="AC7713">
        <v>-1.7000000000000001E-2</v>
      </c>
      <c r="AD7713">
        <v>6.34</v>
      </c>
      <c r="AE7713" t="s">
        <v>54</v>
      </c>
    </row>
    <row r="7714" spans="1:32" x14ac:dyDescent="0.2">
      <c r="A7714">
        <v>7713</v>
      </c>
      <c r="C7714">
        <v>191814</v>
      </c>
      <c r="D7714">
        <v>88309</v>
      </c>
      <c r="F7714">
        <v>20</v>
      </c>
      <c r="G7714">
        <v>11</v>
      </c>
      <c r="H7714">
        <v>3.5</v>
      </c>
      <c r="I7714" t="s">
        <v>24</v>
      </c>
      <c r="J7714">
        <v>21</v>
      </c>
      <c r="K7714">
        <v>8</v>
      </c>
      <c r="L7714">
        <v>5</v>
      </c>
      <c r="M7714">
        <v>21</v>
      </c>
      <c r="N7714">
        <v>6.22</v>
      </c>
      <c r="P7714">
        <v>0.9</v>
      </c>
      <c r="X7714" t="s">
        <v>197</v>
      </c>
      <c r="Y7714">
        <v>7713</v>
      </c>
      <c r="Z7714" s="1">
        <v>0.84101273148148159</v>
      </c>
      <c r="AA7714" t="s">
        <v>13950</v>
      </c>
      <c r="AB7714">
        <v>1.7000000000000001E-2</v>
      </c>
      <c r="AC7714">
        <v>3.4000000000000002E-2</v>
      </c>
      <c r="AD7714">
        <v>6.22</v>
      </c>
      <c r="AE7714" t="s">
        <v>197</v>
      </c>
    </row>
    <row r="7715" spans="1:32" x14ac:dyDescent="0.2">
      <c r="A7715">
        <v>7714</v>
      </c>
      <c r="C7715">
        <v>191829</v>
      </c>
      <c r="D7715">
        <v>246495</v>
      </c>
      <c r="F7715">
        <v>20</v>
      </c>
      <c r="G7715">
        <v>14</v>
      </c>
      <c r="H7715">
        <v>19</v>
      </c>
      <c r="I7715" t="s">
        <v>26</v>
      </c>
      <c r="J7715">
        <v>52</v>
      </c>
      <c r="K7715">
        <v>26</v>
      </c>
      <c r="L7715">
        <v>44</v>
      </c>
      <c r="M7715">
        <v>-52</v>
      </c>
      <c r="N7715">
        <v>5.65</v>
      </c>
      <c r="P7715">
        <v>1.5</v>
      </c>
      <c r="X7715" t="s">
        <v>172</v>
      </c>
      <c r="Y7715">
        <v>7714</v>
      </c>
      <c r="Z7715" s="1">
        <v>0.84327546296296296</v>
      </c>
      <c r="AA7715" t="s">
        <v>13951</v>
      </c>
      <c r="AB7715">
        <v>2.1999999999999999E-2</v>
      </c>
      <c r="AC7715">
        <v>-4.4999999999999998E-2</v>
      </c>
      <c r="AD7715">
        <v>5.65</v>
      </c>
      <c r="AE7715" t="s">
        <v>172</v>
      </c>
    </row>
    <row r="7716" spans="1:32" x14ac:dyDescent="0.2">
      <c r="A7716">
        <v>7715</v>
      </c>
      <c r="B7716" t="s">
        <v>4009</v>
      </c>
      <c r="C7716">
        <v>191862</v>
      </c>
      <c r="D7716">
        <v>163337</v>
      </c>
      <c r="F7716">
        <v>20</v>
      </c>
      <c r="G7716">
        <v>12</v>
      </c>
      <c r="H7716">
        <v>25.9</v>
      </c>
      <c r="I7716" t="s">
        <v>26</v>
      </c>
      <c r="J7716">
        <v>12</v>
      </c>
      <c r="K7716">
        <v>37</v>
      </c>
      <c r="L7716">
        <v>3</v>
      </c>
      <c r="M7716">
        <v>-12</v>
      </c>
      <c r="N7716">
        <v>5.85</v>
      </c>
      <c r="P7716">
        <v>0.48</v>
      </c>
      <c r="R7716">
        <v>-7.0000000000000007E-2</v>
      </c>
      <c r="X7716" t="s">
        <v>75</v>
      </c>
      <c r="Y7716">
        <v>7715</v>
      </c>
      <c r="Z7716" s="1">
        <v>0.8419664351851851</v>
      </c>
      <c r="AA7716" t="s">
        <v>13952</v>
      </c>
      <c r="AB7716">
        <v>0.19700000000000001</v>
      </c>
      <c r="AC7716">
        <v>-0.193</v>
      </c>
      <c r="AD7716">
        <v>5.85</v>
      </c>
      <c r="AE7716" t="s">
        <v>75</v>
      </c>
    </row>
    <row r="7717" spans="1:32" x14ac:dyDescent="0.2">
      <c r="A7717">
        <v>7716</v>
      </c>
      <c r="C7717">
        <v>191877</v>
      </c>
      <c r="D7717">
        <v>88315</v>
      </c>
      <c r="F7717">
        <v>20</v>
      </c>
      <c r="G7717">
        <v>11</v>
      </c>
      <c r="H7717">
        <v>21.1</v>
      </c>
      <c r="I7717" t="s">
        <v>24</v>
      </c>
      <c r="J7717">
        <v>21</v>
      </c>
      <c r="K7717">
        <v>52</v>
      </c>
      <c r="L7717">
        <v>32</v>
      </c>
      <c r="M7717">
        <v>21</v>
      </c>
      <c r="N7717">
        <v>6.26</v>
      </c>
      <c r="P7717">
        <v>-0.02</v>
      </c>
      <c r="R7717">
        <v>-0.85</v>
      </c>
      <c r="X7717" t="s">
        <v>4010</v>
      </c>
      <c r="Y7717">
        <v>7716</v>
      </c>
      <c r="Z7717" s="1">
        <v>0.8412164351851853</v>
      </c>
      <c r="AA7717" t="s">
        <v>13953</v>
      </c>
      <c r="AB7717">
        <v>-1E-3</v>
      </c>
      <c r="AC7717">
        <v>7.0000000000000001E-3</v>
      </c>
      <c r="AD7717">
        <v>6.26</v>
      </c>
      <c r="AE7717" t="s">
        <v>4010</v>
      </c>
    </row>
    <row r="7718" spans="1:32" x14ac:dyDescent="0.2">
      <c r="A7718">
        <v>7717</v>
      </c>
      <c r="C7718">
        <v>191984</v>
      </c>
      <c r="D7718">
        <v>125567</v>
      </c>
      <c r="F7718">
        <v>20</v>
      </c>
      <c r="G7718">
        <v>12</v>
      </c>
      <c r="H7718">
        <v>35.200000000000003</v>
      </c>
      <c r="I7718" t="s">
        <v>24</v>
      </c>
      <c r="J7718">
        <v>0</v>
      </c>
      <c r="K7718">
        <v>52</v>
      </c>
      <c r="L7718">
        <v>3</v>
      </c>
      <c r="M7718">
        <v>0</v>
      </c>
      <c r="N7718">
        <v>6.27</v>
      </c>
      <c r="P7718">
        <v>0.02</v>
      </c>
      <c r="R7718">
        <v>-0.01</v>
      </c>
      <c r="X7718" t="s">
        <v>4011</v>
      </c>
      <c r="Y7718">
        <v>7717</v>
      </c>
      <c r="Z7718" s="1">
        <v>0.84207407407407409</v>
      </c>
      <c r="AA7718" t="s">
        <v>13954</v>
      </c>
      <c r="AB7718">
        <v>0.01</v>
      </c>
      <c r="AC7718">
        <v>-1.4E-2</v>
      </c>
      <c r="AD7718">
        <v>6.27</v>
      </c>
      <c r="AE7718" t="s">
        <v>4626</v>
      </c>
      <c r="AF7718" t="s">
        <v>36</v>
      </c>
    </row>
    <row r="7719" spans="1:32" x14ac:dyDescent="0.2">
      <c r="A7719">
        <v>7718</v>
      </c>
      <c r="B7719" t="s">
        <v>4012</v>
      </c>
      <c r="C7719">
        <v>192004</v>
      </c>
      <c r="D7719">
        <v>88330</v>
      </c>
      <c r="F7719">
        <v>20</v>
      </c>
      <c r="G7719">
        <v>11</v>
      </c>
      <c r="H7719">
        <v>48</v>
      </c>
      <c r="I7719" t="s">
        <v>24</v>
      </c>
      <c r="J7719">
        <v>26</v>
      </c>
      <c r="K7719">
        <v>48</v>
      </c>
      <c r="L7719">
        <v>32</v>
      </c>
      <c r="M7719">
        <v>26</v>
      </c>
      <c r="N7719">
        <v>5.49</v>
      </c>
      <c r="P7719">
        <v>1.41</v>
      </c>
      <c r="R7719">
        <v>1.51</v>
      </c>
      <c r="T7719">
        <v>0.7</v>
      </c>
      <c r="X7719" t="s">
        <v>546</v>
      </c>
      <c r="Y7719">
        <v>7718</v>
      </c>
      <c r="Z7719" s="1">
        <v>0.84152777777777776</v>
      </c>
      <c r="AA7719" t="s">
        <v>13955</v>
      </c>
      <c r="AB7719">
        <v>7.0000000000000001E-3</v>
      </c>
      <c r="AC7719">
        <v>-0.01</v>
      </c>
      <c r="AD7719">
        <v>5.49</v>
      </c>
      <c r="AE7719" t="s">
        <v>6036</v>
      </c>
      <c r="AF7719" t="s">
        <v>36</v>
      </c>
    </row>
    <row r="7720" spans="1:32" x14ac:dyDescent="0.2">
      <c r="A7720">
        <v>7719</v>
      </c>
      <c r="B7720" t="s">
        <v>4013</v>
      </c>
      <c r="C7720">
        <v>192044</v>
      </c>
      <c r="D7720">
        <v>88339</v>
      </c>
      <c r="E7720">
        <v>12890</v>
      </c>
      <c r="F7720">
        <v>20</v>
      </c>
      <c r="G7720">
        <v>12</v>
      </c>
      <c r="H7720">
        <v>0.7</v>
      </c>
      <c r="I7720" t="s">
        <v>24</v>
      </c>
      <c r="J7720">
        <v>26</v>
      </c>
      <c r="K7720">
        <v>28</v>
      </c>
      <c r="L7720">
        <v>44</v>
      </c>
      <c r="M7720">
        <v>26</v>
      </c>
      <c r="N7720">
        <v>5.92</v>
      </c>
      <c r="P7720">
        <v>-0.11</v>
      </c>
      <c r="R7720">
        <v>-0.43</v>
      </c>
      <c r="X7720" t="s">
        <v>396</v>
      </c>
      <c r="Y7720">
        <v>7719</v>
      </c>
      <c r="Z7720" s="1">
        <v>0.84167476851851852</v>
      </c>
      <c r="AA7720" t="s">
        <v>13956</v>
      </c>
      <c r="AB7720">
        <v>8.0000000000000002E-3</v>
      </c>
      <c r="AC7720">
        <v>-1.0999999999999999E-2</v>
      </c>
      <c r="AD7720">
        <v>5.92</v>
      </c>
      <c r="AE7720" t="s">
        <v>396</v>
      </c>
    </row>
    <row r="7721" spans="1:32" x14ac:dyDescent="0.2">
      <c r="A7721">
        <v>7720</v>
      </c>
      <c r="B7721" t="s">
        <v>4014</v>
      </c>
      <c r="C7721">
        <v>192107</v>
      </c>
      <c r="D7721">
        <v>144181</v>
      </c>
      <c r="F7721">
        <v>20</v>
      </c>
      <c r="G7721">
        <v>13</v>
      </c>
      <c r="H7721">
        <v>13.9</v>
      </c>
      <c r="I7721" t="s">
        <v>26</v>
      </c>
      <c r="J7721">
        <v>1</v>
      </c>
      <c r="K7721">
        <v>0</v>
      </c>
      <c r="L7721">
        <v>34</v>
      </c>
      <c r="M7721">
        <v>-1</v>
      </c>
      <c r="N7721">
        <v>5.47</v>
      </c>
      <c r="P7721">
        <v>1.43</v>
      </c>
      <c r="R7721">
        <v>1.3</v>
      </c>
      <c r="X7721" t="s">
        <v>77</v>
      </c>
      <c r="Y7721">
        <v>7720</v>
      </c>
      <c r="Z7721" s="1">
        <v>0.84252199074074074</v>
      </c>
      <c r="AA7721" t="s">
        <v>13957</v>
      </c>
      <c r="AB7721">
        <v>2.1999999999999999E-2</v>
      </c>
      <c r="AC7721">
        <v>-2.8000000000000001E-2</v>
      </c>
      <c r="AD7721">
        <v>5.47</v>
      </c>
      <c r="AE7721" t="s">
        <v>77</v>
      </c>
    </row>
    <row r="7722" spans="1:32" x14ac:dyDescent="0.2">
      <c r="A7722">
        <v>7721</v>
      </c>
      <c r="C7722">
        <v>192276</v>
      </c>
      <c r="D7722">
        <v>49314</v>
      </c>
      <c r="F7722">
        <v>20</v>
      </c>
      <c r="G7722">
        <v>12</v>
      </c>
      <c r="H7722">
        <v>3.8</v>
      </c>
      <c r="I7722" t="s">
        <v>24</v>
      </c>
      <c r="J7722">
        <v>47</v>
      </c>
      <c r="K7722">
        <v>44</v>
      </c>
      <c r="L7722">
        <v>13</v>
      </c>
      <c r="M7722">
        <v>47</v>
      </c>
      <c r="N7722">
        <v>6.92</v>
      </c>
      <c r="P7722">
        <v>-0.12</v>
      </c>
      <c r="R7722">
        <v>-0.45</v>
      </c>
      <c r="X7722" t="s">
        <v>131</v>
      </c>
      <c r="Y7722">
        <v>7721</v>
      </c>
      <c r="Z7722" s="1">
        <v>0.84171064814814811</v>
      </c>
      <c r="AA7722" t="s">
        <v>13958</v>
      </c>
      <c r="AB7722">
        <v>1.6E-2</v>
      </c>
      <c r="AC7722">
        <v>4.0000000000000001E-3</v>
      </c>
      <c r="AD7722">
        <v>6.92</v>
      </c>
      <c r="AE7722" t="s">
        <v>131</v>
      </c>
    </row>
    <row r="7723" spans="1:32" x14ac:dyDescent="0.2">
      <c r="A7723">
        <v>7722</v>
      </c>
      <c r="C7723">
        <v>192310</v>
      </c>
      <c r="D7723">
        <v>189065</v>
      </c>
      <c r="E7723">
        <v>12933</v>
      </c>
      <c r="F7723">
        <v>20</v>
      </c>
      <c r="G7723">
        <v>15</v>
      </c>
      <c r="H7723">
        <v>17.399999999999999</v>
      </c>
      <c r="I7723" t="s">
        <v>26</v>
      </c>
      <c r="J7723">
        <v>27</v>
      </c>
      <c r="K7723">
        <v>1</v>
      </c>
      <c r="L7723">
        <v>58</v>
      </c>
      <c r="M7723">
        <v>-27</v>
      </c>
      <c r="N7723">
        <v>5.73</v>
      </c>
      <c r="P7723">
        <v>0.88</v>
      </c>
      <c r="R7723">
        <v>0.64</v>
      </c>
      <c r="T7723">
        <v>0.45</v>
      </c>
      <c r="X7723" t="s">
        <v>40</v>
      </c>
      <c r="Y7723">
        <v>7722</v>
      </c>
      <c r="Z7723" s="1">
        <v>0.84395138888888888</v>
      </c>
      <c r="AA7723" t="s">
        <v>13959</v>
      </c>
      <c r="AB7723">
        <v>1.244</v>
      </c>
      <c r="AC7723">
        <v>-0.17399999999999999</v>
      </c>
      <c r="AD7723">
        <v>5.73</v>
      </c>
      <c r="AE7723" t="s">
        <v>40</v>
      </c>
    </row>
    <row r="7724" spans="1:32" x14ac:dyDescent="0.2">
      <c r="A7724">
        <v>7723</v>
      </c>
      <c r="C7724">
        <v>192342</v>
      </c>
      <c r="D7724">
        <v>88377</v>
      </c>
      <c r="F7724">
        <v>20</v>
      </c>
      <c r="G7724">
        <v>13</v>
      </c>
      <c r="H7724">
        <v>40.6</v>
      </c>
      <c r="I7724" t="s">
        <v>24</v>
      </c>
      <c r="J7724">
        <v>24</v>
      </c>
      <c r="K7724">
        <v>14</v>
      </c>
      <c r="L7724">
        <v>20</v>
      </c>
      <c r="M7724">
        <v>24</v>
      </c>
      <c r="N7724">
        <v>6.56</v>
      </c>
      <c r="P7724">
        <v>0.28999999999999998</v>
      </c>
      <c r="R7724">
        <v>0.12</v>
      </c>
      <c r="T7724">
        <v>0.14000000000000001</v>
      </c>
      <c r="X7724" t="s">
        <v>232</v>
      </c>
      <c r="Y7724">
        <v>7723</v>
      </c>
      <c r="Z7724" s="1">
        <v>0.84283101851851849</v>
      </c>
      <c r="AA7724" t="s">
        <v>13960</v>
      </c>
      <c r="AB7724">
        <v>0.05</v>
      </c>
      <c r="AC7724">
        <v>3.1E-2</v>
      </c>
      <c r="AD7724">
        <v>6.56</v>
      </c>
      <c r="AE7724" t="s">
        <v>232</v>
      </c>
    </row>
    <row r="7725" spans="1:32" x14ac:dyDescent="0.2">
      <c r="A7725">
        <v>7724</v>
      </c>
      <c r="B7725" t="s">
        <v>4015</v>
      </c>
      <c r="C7725">
        <v>192425</v>
      </c>
      <c r="D7725">
        <v>105878</v>
      </c>
      <c r="F7725">
        <v>20</v>
      </c>
      <c r="G7725">
        <v>14</v>
      </c>
      <c r="H7725">
        <v>16.600000000000001</v>
      </c>
      <c r="I7725" t="s">
        <v>24</v>
      </c>
      <c r="J7725">
        <v>15</v>
      </c>
      <c r="K7725">
        <v>11</v>
      </c>
      <c r="L7725">
        <v>51</v>
      </c>
      <c r="M7725">
        <v>15</v>
      </c>
      <c r="N7725">
        <v>4.95</v>
      </c>
      <c r="P7725">
        <v>0.08</v>
      </c>
      <c r="R7725">
        <v>0.01</v>
      </c>
      <c r="T7725">
        <v>0</v>
      </c>
      <c r="X7725" t="s">
        <v>114</v>
      </c>
      <c r="Y7725">
        <v>7724</v>
      </c>
      <c r="Z7725" s="1">
        <v>0.84324768518518523</v>
      </c>
      <c r="AA7725" t="s">
        <v>13961</v>
      </c>
      <c r="AB7725">
        <v>5.7000000000000002E-2</v>
      </c>
      <c r="AC7725">
        <v>5.7000000000000002E-2</v>
      </c>
      <c r="AD7725">
        <v>4.95</v>
      </c>
      <c r="AE7725" t="s">
        <v>114</v>
      </c>
    </row>
    <row r="7726" spans="1:32" x14ac:dyDescent="0.2">
      <c r="A7726">
        <v>7725</v>
      </c>
      <c r="C7726">
        <v>192433</v>
      </c>
      <c r="D7726">
        <v>211940</v>
      </c>
      <c r="F7726">
        <v>20</v>
      </c>
      <c r="G7726">
        <v>15</v>
      </c>
      <c r="H7726">
        <v>50.6</v>
      </c>
      <c r="I7726" t="s">
        <v>26</v>
      </c>
      <c r="J7726">
        <v>30</v>
      </c>
      <c r="K7726">
        <v>0</v>
      </c>
      <c r="L7726">
        <v>19</v>
      </c>
      <c r="M7726">
        <v>-30</v>
      </c>
      <c r="N7726">
        <v>6.3</v>
      </c>
      <c r="P7726">
        <v>1.51</v>
      </c>
      <c r="X7726" t="s">
        <v>172</v>
      </c>
      <c r="Y7726">
        <v>7725</v>
      </c>
      <c r="Z7726" s="1">
        <v>0.8443356481481481</v>
      </c>
      <c r="AA7726" t="s">
        <v>13962</v>
      </c>
      <c r="AB7726">
        <v>3.6999999999999998E-2</v>
      </c>
      <c r="AC7726">
        <v>1.2999999999999999E-2</v>
      </c>
      <c r="AD7726">
        <v>6.3</v>
      </c>
      <c r="AE7726" t="s">
        <v>172</v>
      </c>
    </row>
    <row r="7727" spans="1:32" x14ac:dyDescent="0.2">
      <c r="A7727">
        <v>7726</v>
      </c>
      <c r="C7727">
        <v>192439</v>
      </c>
      <c r="D7727">
        <v>32354</v>
      </c>
      <c r="F7727">
        <v>20</v>
      </c>
      <c r="G7727">
        <v>12</v>
      </c>
      <c r="H7727">
        <v>31.8</v>
      </c>
      <c r="I7727" t="s">
        <v>24</v>
      </c>
      <c r="J7727">
        <v>51</v>
      </c>
      <c r="K7727">
        <v>27</v>
      </c>
      <c r="L7727">
        <v>49</v>
      </c>
      <c r="M7727">
        <v>51</v>
      </c>
      <c r="N7727">
        <v>6.01</v>
      </c>
      <c r="P7727">
        <v>1.1399999999999999</v>
      </c>
      <c r="X7727" t="s">
        <v>3136</v>
      </c>
      <c r="Y7727">
        <v>7726</v>
      </c>
      <c r="Z7727" s="1">
        <v>0.84203472222222231</v>
      </c>
      <c r="AA7727" t="s">
        <v>13963</v>
      </c>
      <c r="AB7727">
        <v>-1.0999999999999999E-2</v>
      </c>
      <c r="AC7727">
        <v>-1.4E-2</v>
      </c>
      <c r="AD7727">
        <v>6.01</v>
      </c>
      <c r="AE7727" t="s">
        <v>5935</v>
      </c>
      <c r="AF7727" t="s">
        <v>36</v>
      </c>
    </row>
    <row r="7728" spans="1:32" x14ac:dyDescent="0.2">
      <c r="A7728">
        <v>7727</v>
      </c>
      <c r="B7728" t="s">
        <v>4016</v>
      </c>
      <c r="C7728">
        <v>192455</v>
      </c>
      <c r="D7728">
        <v>18751</v>
      </c>
      <c r="F7728">
        <v>20</v>
      </c>
      <c r="G7728">
        <v>11</v>
      </c>
      <c r="H7728">
        <v>34.9</v>
      </c>
      <c r="I7728" t="s">
        <v>24</v>
      </c>
      <c r="J7728">
        <v>62</v>
      </c>
      <c r="K7728">
        <v>4</v>
      </c>
      <c r="L7728">
        <v>43</v>
      </c>
      <c r="M7728">
        <v>62</v>
      </c>
      <c r="N7728">
        <v>5.75</v>
      </c>
      <c r="P7728">
        <v>0.47</v>
      </c>
      <c r="R7728">
        <v>0.02</v>
      </c>
      <c r="X7728" t="s">
        <v>430</v>
      </c>
      <c r="Y7728">
        <v>7727</v>
      </c>
      <c r="Z7728" s="1">
        <v>0.84137615740740745</v>
      </c>
      <c r="AA7728" t="s">
        <v>13964</v>
      </c>
      <c r="AB7728">
        <v>0.123</v>
      </c>
      <c r="AC7728">
        <v>8.3000000000000004E-2</v>
      </c>
      <c r="AD7728">
        <v>5.75</v>
      </c>
      <c r="AE7728" t="s">
        <v>430</v>
      </c>
    </row>
    <row r="7729" spans="1:32" x14ac:dyDescent="0.2">
      <c r="A7729">
        <v>7728</v>
      </c>
      <c r="C7729">
        <v>192472</v>
      </c>
      <c r="D7729">
        <v>211948</v>
      </c>
      <c r="E7729">
        <v>12949</v>
      </c>
      <c r="F7729">
        <v>20</v>
      </c>
      <c r="G7729">
        <v>16</v>
      </c>
      <c r="H7729">
        <v>23.7</v>
      </c>
      <c r="I7729" t="s">
        <v>26</v>
      </c>
      <c r="J7729">
        <v>36</v>
      </c>
      <c r="K7729">
        <v>27</v>
      </c>
      <c r="L7729">
        <v>16</v>
      </c>
      <c r="M7729">
        <v>-36</v>
      </c>
      <c r="N7729">
        <v>6.39</v>
      </c>
      <c r="P7729">
        <v>1.54</v>
      </c>
      <c r="X7729" t="s">
        <v>164</v>
      </c>
      <c r="Y7729">
        <v>7728</v>
      </c>
      <c r="Z7729" s="1">
        <v>0.84471875000000007</v>
      </c>
      <c r="AA7729" t="s">
        <v>13965</v>
      </c>
      <c r="AB7729">
        <v>8.9999999999999993E-3</v>
      </c>
      <c r="AC7729">
        <v>-4.2000000000000003E-2</v>
      </c>
      <c r="AD7729">
        <v>6.39</v>
      </c>
      <c r="AE7729" t="s">
        <v>164</v>
      </c>
    </row>
    <row r="7730" spans="1:32" x14ac:dyDescent="0.2">
      <c r="A7730">
        <v>7729</v>
      </c>
      <c r="C7730">
        <v>192486</v>
      </c>
      <c r="D7730">
        <v>211950</v>
      </c>
      <c r="F7730">
        <v>20</v>
      </c>
      <c r="G7730">
        <v>16</v>
      </c>
      <c r="H7730">
        <v>26.5</v>
      </c>
      <c r="I7730" t="s">
        <v>26</v>
      </c>
      <c r="J7730">
        <v>35</v>
      </c>
      <c r="K7730">
        <v>11</v>
      </c>
      <c r="L7730">
        <v>52</v>
      </c>
      <c r="M7730">
        <v>-35</v>
      </c>
      <c r="N7730">
        <v>6.53</v>
      </c>
      <c r="P7730">
        <v>0.37</v>
      </c>
      <c r="X7730" t="s">
        <v>63</v>
      </c>
      <c r="Y7730">
        <v>7729</v>
      </c>
      <c r="Z7730" s="1">
        <v>0.84475115740740747</v>
      </c>
      <c r="AA7730" t="s">
        <v>13966</v>
      </c>
      <c r="AB7730">
        <v>8.9999999999999993E-3</v>
      </c>
      <c r="AC7730">
        <v>8.1000000000000003E-2</v>
      </c>
      <c r="AD7730">
        <v>6.53</v>
      </c>
      <c r="AE7730" t="s">
        <v>63</v>
      </c>
    </row>
    <row r="7731" spans="1:32" x14ac:dyDescent="0.2">
      <c r="A7731">
        <v>7730</v>
      </c>
      <c r="B7731" t="s">
        <v>4017</v>
      </c>
      <c r="C7731">
        <v>192514</v>
      </c>
      <c r="D7731">
        <v>49332</v>
      </c>
      <c r="E7731">
        <v>12926</v>
      </c>
      <c r="F7731">
        <v>20</v>
      </c>
      <c r="G7731">
        <v>13</v>
      </c>
      <c r="H7731">
        <v>18</v>
      </c>
      <c r="I7731" t="s">
        <v>24</v>
      </c>
      <c r="J7731">
        <v>46</v>
      </c>
      <c r="K7731">
        <v>48</v>
      </c>
      <c r="L7731">
        <v>57</v>
      </c>
      <c r="M7731">
        <v>46</v>
      </c>
      <c r="N7731">
        <v>4.83</v>
      </c>
      <c r="P7731">
        <v>0.09</v>
      </c>
      <c r="R7731">
        <v>0.15</v>
      </c>
      <c r="T7731">
        <v>0.08</v>
      </c>
      <c r="X7731" t="s">
        <v>4206</v>
      </c>
      <c r="Y7731">
        <v>7730</v>
      </c>
      <c r="Z7731" s="1">
        <v>0.84256944444444448</v>
      </c>
      <c r="AA7731" t="s">
        <v>13967</v>
      </c>
      <c r="AB7731">
        <v>1.2E-2</v>
      </c>
      <c r="AC7731">
        <v>-1E-3</v>
      </c>
      <c r="AD7731">
        <v>4.83</v>
      </c>
      <c r="AE7731" t="s">
        <v>606</v>
      </c>
    </row>
    <row r="7732" spans="1:32" x14ac:dyDescent="0.2">
      <c r="A7732">
        <v>7731</v>
      </c>
      <c r="B7732" t="s">
        <v>4018</v>
      </c>
      <c r="C7732">
        <v>192518</v>
      </c>
      <c r="D7732">
        <v>88391</v>
      </c>
      <c r="E7732" t="s">
        <v>4019</v>
      </c>
      <c r="F7732">
        <v>20</v>
      </c>
      <c r="G7732">
        <v>14</v>
      </c>
      <c r="H7732">
        <v>14.5</v>
      </c>
      <c r="I7732" t="s">
        <v>24</v>
      </c>
      <c r="J7732">
        <v>28</v>
      </c>
      <c r="K7732">
        <v>41</v>
      </c>
      <c r="L7732">
        <v>41</v>
      </c>
      <c r="M7732">
        <v>28</v>
      </c>
      <c r="N7732">
        <v>5.18</v>
      </c>
      <c r="P7732">
        <v>0.18</v>
      </c>
      <c r="R7732">
        <v>0.16</v>
      </c>
      <c r="X7732" t="s">
        <v>695</v>
      </c>
      <c r="Y7732">
        <v>7731</v>
      </c>
      <c r="Z7732" s="1">
        <v>0.84322337962962957</v>
      </c>
      <c r="AA7732" t="s">
        <v>13968</v>
      </c>
      <c r="AB7732">
        <v>1.4E-2</v>
      </c>
      <c r="AC7732">
        <v>-2.1999999999999999E-2</v>
      </c>
      <c r="AD7732">
        <v>5.18</v>
      </c>
      <c r="AE7732" t="s">
        <v>695</v>
      </c>
    </row>
    <row r="7733" spans="1:32" x14ac:dyDescent="0.2">
      <c r="A7733">
        <v>7732</v>
      </c>
      <c r="C7733">
        <v>192531</v>
      </c>
      <c r="D7733">
        <v>254772</v>
      </c>
      <c r="F7733">
        <v>20</v>
      </c>
      <c r="G7733">
        <v>19</v>
      </c>
      <c r="H7733">
        <v>3</v>
      </c>
      <c r="I7733" t="s">
        <v>26</v>
      </c>
      <c r="J7733">
        <v>63</v>
      </c>
      <c r="K7733">
        <v>13</v>
      </c>
      <c r="L7733">
        <v>52</v>
      </c>
      <c r="M7733">
        <v>-63</v>
      </c>
      <c r="N7733">
        <v>6.27</v>
      </c>
      <c r="P7733">
        <v>1.04</v>
      </c>
      <c r="X7733" t="s">
        <v>54</v>
      </c>
      <c r="Y7733">
        <v>7732</v>
      </c>
      <c r="Z7733" s="1">
        <v>0.8465625</v>
      </c>
      <c r="AA7733" t="s">
        <v>13969</v>
      </c>
      <c r="AB7733">
        <v>-1.4999999999999999E-2</v>
      </c>
      <c r="AC7733">
        <v>-8.4000000000000005E-2</v>
      </c>
      <c r="AD7733">
        <v>6.27</v>
      </c>
      <c r="AE7733" t="s">
        <v>54</v>
      </c>
    </row>
    <row r="7734" spans="1:32" x14ac:dyDescent="0.2">
      <c r="A7734">
        <v>7733</v>
      </c>
      <c r="C7734">
        <v>192535</v>
      </c>
      <c r="D7734">
        <v>49336</v>
      </c>
      <c r="F7734">
        <v>20</v>
      </c>
      <c r="G7734">
        <v>13</v>
      </c>
      <c r="H7734">
        <v>42.8</v>
      </c>
      <c r="I7734" t="s">
        <v>24</v>
      </c>
      <c r="J7734">
        <v>43</v>
      </c>
      <c r="K7734">
        <v>22</v>
      </c>
      <c r="L7734">
        <v>45</v>
      </c>
      <c r="M7734">
        <v>43</v>
      </c>
      <c r="N7734">
        <v>6.14</v>
      </c>
      <c r="P7734">
        <v>1.5</v>
      </c>
      <c r="R7734">
        <v>1.83</v>
      </c>
      <c r="X7734" t="s">
        <v>172</v>
      </c>
      <c r="Y7734">
        <v>7733</v>
      </c>
      <c r="Z7734" s="1">
        <v>0.84285648148148151</v>
      </c>
      <c r="AA7734" t="s">
        <v>13970</v>
      </c>
      <c r="AB7734">
        <v>0</v>
      </c>
      <c r="AC7734">
        <v>6.0000000000000001E-3</v>
      </c>
      <c r="AD7734">
        <v>6.14</v>
      </c>
      <c r="AE7734" t="s">
        <v>172</v>
      </c>
    </row>
    <row r="7735" spans="1:32" x14ac:dyDescent="0.2">
      <c r="A7735">
        <v>7734</v>
      </c>
      <c r="C7735">
        <v>192538</v>
      </c>
      <c r="D7735">
        <v>69653</v>
      </c>
      <c r="E7735" t="s">
        <v>30</v>
      </c>
      <c r="F7735">
        <v>20</v>
      </c>
      <c r="G7735">
        <v>14</v>
      </c>
      <c r="H7735">
        <v>5</v>
      </c>
      <c r="I7735" t="s">
        <v>24</v>
      </c>
      <c r="J7735">
        <v>36</v>
      </c>
      <c r="K7735">
        <v>36</v>
      </c>
      <c r="L7735">
        <v>19</v>
      </c>
      <c r="M7735">
        <v>36</v>
      </c>
      <c r="N7735">
        <v>6.45</v>
      </c>
      <c r="P7735">
        <v>0</v>
      </c>
      <c r="R7735">
        <v>-0.02</v>
      </c>
      <c r="X7735" t="s">
        <v>134</v>
      </c>
      <c r="Y7735">
        <v>7734</v>
      </c>
      <c r="Z7735" s="1">
        <v>0.84311342592592586</v>
      </c>
      <c r="AA7735" t="s">
        <v>13971</v>
      </c>
      <c r="AB7735">
        <v>2.4E-2</v>
      </c>
      <c r="AC7735">
        <v>2E-3</v>
      </c>
      <c r="AD7735">
        <v>6.45</v>
      </c>
      <c r="AE7735" t="s">
        <v>134</v>
      </c>
    </row>
    <row r="7736" spans="1:32" x14ac:dyDescent="0.2">
      <c r="A7736">
        <v>7735</v>
      </c>
      <c r="B7736" t="s">
        <v>4020</v>
      </c>
      <c r="C7736">
        <v>192577</v>
      </c>
      <c r="D7736">
        <v>49337</v>
      </c>
      <c r="E7736" t="s">
        <v>4021</v>
      </c>
      <c r="F7736">
        <v>20</v>
      </c>
      <c r="G7736">
        <v>13</v>
      </c>
      <c r="H7736">
        <v>37.9</v>
      </c>
      <c r="I7736" t="s">
        <v>24</v>
      </c>
      <c r="J7736">
        <v>46</v>
      </c>
      <c r="K7736">
        <v>44</v>
      </c>
      <c r="L7736">
        <v>29</v>
      </c>
      <c r="M7736">
        <v>46</v>
      </c>
      <c r="N7736">
        <v>3.79</v>
      </c>
      <c r="P7736">
        <v>1.28</v>
      </c>
      <c r="R7736">
        <v>0.42</v>
      </c>
      <c r="T7736">
        <v>0.76</v>
      </c>
      <c r="X7736" t="s">
        <v>4022</v>
      </c>
      <c r="Y7736">
        <v>7735</v>
      </c>
      <c r="Z7736" s="1">
        <v>0.84279976851851846</v>
      </c>
      <c r="AA7736" t="s">
        <v>13972</v>
      </c>
      <c r="AB7736">
        <v>4.0000000000000001E-3</v>
      </c>
      <c r="AC7736">
        <v>3.0000000000000001E-3</v>
      </c>
      <c r="AD7736">
        <v>3.79</v>
      </c>
      <c r="AE7736" t="s">
        <v>13973</v>
      </c>
      <c r="AF7736" t="s">
        <v>36</v>
      </c>
    </row>
    <row r="7737" spans="1:32" x14ac:dyDescent="0.2">
      <c r="A7737">
        <v>7736</v>
      </c>
      <c r="B7737" t="s">
        <v>4023</v>
      </c>
      <c r="C7737">
        <v>192640</v>
      </c>
      <c r="D7737">
        <v>69678</v>
      </c>
      <c r="E7737" t="s">
        <v>4024</v>
      </c>
      <c r="F7737">
        <v>20</v>
      </c>
      <c r="G7737">
        <v>14</v>
      </c>
      <c r="H7737">
        <v>32</v>
      </c>
      <c r="I7737" t="s">
        <v>24</v>
      </c>
      <c r="J7737">
        <v>36</v>
      </c>
      <c r="K7737">
        <v>48</v>
      </c>
      <c r="L7737">
        <v>23</v>
      </c>
      <c r="M7737">
        <v>36</v>
      </c>
      <c r="N7737">
        <v>4.97</v>
      </c>
      <c r="P7737">
        <v>0.14000000000000001</v>
      </c>
      <c r="R7737">
        <v>0</v>
      </c>
      <c r="T7737">
        <v>7.0000000000000007E-2</v>
      </c>
      <c r="X7737" t="s">
        <v>114</v>
      </c>
      <c r="Y7737">
        <v>7736</v>
      </c>
      <c r="Z7737" s="1">
        <v>0.84342592592592591</v>
      </c>
      <c r="AA7737" t="s">
        <v>13974</v>
      </c>
      <c r="AB7737">
        <v>6.8000000000000005E-2</v>
      </c>
      <c r="AC7737">
        <v>7.0000000000000007E-2</v>
      </c>
      <c r="AD7737">
        <v>4.97</v>
      </c>
      <c r="AE7737" t="s">
        <v>114</v>
      </c>
    </row>
    <row r="7738" spans="1:32" x14ac:dyDescent="0.2">
      <c r="A7738">
        <v>7737</v>
      </c>
      <c r="C7738">
        <v>192659</v>
      </c>
      <c r="D7738">
        <v>49345</v>
      </c>
      <c r="F7738">
        <v>20</v>
      </c>
      <c r="G7738">
        <v>14</v>
      </c>
      <c r="H7738">
        <v>21.6</v>
      </c>
      <c r="I7738" t="s">
        <v>24</v>
      </c>
      <c r="J7738">
        <v>42</v>
      </c>
      <c r="K7738">
        <v>6</v>
      </c>
      <c r="L7738">
        <v>13</v>
      </c>
      <c r="M7738">
        <v>42</v>
      </c>
      <c r="N7738">
        <v>6.71</v>
      </c>
      <c r="P7738">
        <v>-0.04</v>
      </c>
      <c r="R7738">
        <v>-0.28000000000000003</v>
      </c>
      <c r="X7738" t="s">
        <v>537</v>
      </c>
      <c r="Y7738">
        <v>7737</v>
      </c>
      <c r="Z7738" s="1">
        <v>0.84330555555555564</v>
      </c>
      <c r="AA7738" t="s">
        <v>13975</v>
      </c>
      <c r="AB7738">
        <v>5.0000000000000001E-3</v>
      </c>
      <c r="AC7738">
        <v>-2.1000000000000001E-2</v>
      </c>
      <c r="AD7738">
        <v>6.71</v>
      </c>
      <c r="AE7738" t="s">
        <v>6024</v>
      </c>
    </row>
    <row r="7739" spans="1:32" x14ac:dyDescent="0.2">
      <c r="A7739">
        <v>7738</v>
      </c>
      <c r="B7739" t="s">
        <v>4025</v>
      </c>
      <c r="C7739">
        <v>192666</v>
      </c>
      <c r="D7739">
        <v>163402</v>
      </c>
      <c r="F7739">
        <v>20</v>
      </c>
      <c r="G7739">
        <v>16</v>
      </c>
      <c r="H7739">
        <v>22.8</v>
      </c>
      <c r="I7739" t="s">
        <v>26</v>
      </c>
      <c r="J7739">
        <v>12</v>
      </c>
      <c r="K7739">
        <v>20</v>
      </c>
      <c r="L7739">
        <v>13</v>
      </c>
      <c r="M7739">
        <v>-12</v>
      </c>
      <c r="N7739">
        <v>6.32</v>
      </c>
      <c r="P7739">
        <v>0.01</v>
      </c>
      <c r="R7739">
        <v>-0.17</v>
      </c>
      <c r="X7739" t="s">
        <v>2419</v>
      </c>
      <c r="Y7739">
        <v>7738</v>
      </c>
      <c r="Z7739" s="1">
        <v>0.84470833333333328</v>
      </c>
      <c r="AA7739" t="s">
        <v>13976</v>
      </c>
      <c r="AB7739">
        <v>1.2E-2</v>
      </c>
      <c r="AC7739">
        <v>-1.2999999999999999E-2</v>
      </c>
      <c r="AD7739">
        <v>6.32</v>
      </c>
      <c r="AE7739" t="s">
        <v>2419</v>
      </c>
    </row>
    <row r="7740" spans="1:32" x14ac:dyDescent="0.2">
      <c r="A7740">
        <v>7739</v>
      </c>
      <c r="C7740">
        <v>192685</v>
      </c>
      <c r="D7740">
        <v>88410</v>
      </c>
      <c r="E7740" t="s">
        <v>4026</v>
      </c>
      <c r="F7740">
        <v>20</v>
      </c>
      <c r="G7740">
        <v>15</v>
      </c>
      <c r="H7740">
        <v>15.9</v>
      </c>
      <c r="I7740" t="s">
        <v>24</v>
      </c>
      <c r="J7740">
        <v>25</v>
      </c>
      <c r="K7740">
        <v>35</v>
      </c>
      <c r="L7740">
        <v>31</v>
      </c>
      <c r="M7740">
        <v>25</v>
      </c>
      <c r="N7740">
        <v>4.78</v>
      </c>
      <c r="P7740">
        <v>-0.18</v>
      </c>
      <c r="R7740">
        <v>-0.72</v>
      </c>
      <c r="T7740">
        <v>-0.2</v>
      </c>
      <c r="X7740" t="s">
        <v>2290</v>
      </c>
      <c r="Y7740">
        <v>7739</v>
      </c>
      <c r="Z7740" s="1">
        <v>0.84393402777777782</v>
      </c>
      <c r="AA7740" t="s">
        <v>13977</v>
      </c>
      <c r="AB7740">
        <v>8.0000000000000002E-3</v>
      </c>
      <c r="AC7740">
        <v>-6.0000000000000001E-3</v>
      </c>
      <c r="AD7740">
        <v>4.78</v>
      </c>
      <c r="AE7740" t="s">
        <v>2290</v>
      </c>
    </row>
    <row r="7741" spans="1:32" x14ac:dyDescent="0.2">
      <c r="A7741">
        <v>7740</v>
      </c>
      <c r="B7741" t="s">
        <v>4027</v>
      </c>
      <c r="C7741">
        <v>192696</v>
      </c>
      <c r="D7741">
        <v>32378</v>
      </c>
      <c r="E7741">
        <v>12935</v>
      </c>
      <c r="F7741">
        <v>20</v>
      </c>
      <c r="G7741">
        <v>13</v>
      </c>
      <c r="H7741">
        <v>23.9</v>
      </c>
      <c r="I7741" t="s">
        <v>24</v>
      </c>
      <c r="J7741">
        <v>56</v>
      </c>
      <c r="K7741">
        <v>34</v>
      </c>
      <c r="L7741">
        <v>4</v>
      </c>
      <c r="M7741">
        <v>56</v>
      </c>
      <c r="N7741">
        <v>4.3</v>
      </c>
      <c r="P7741">
        <v>0.11</v>
      </c>
      <c r="R7741">
        <v>0.08</v>
      </c>
      <c r="T7741">
        <v>0.06</v>
      </c>
      <c r="X7741" t="s">
        <v>4028</v>
      </c>
      <c r="Y7741">
        <v>7740</v>
      </c>
      <c r="Z7741" s="1">
        <v>0.84263773148148147</v>
      </c>
      <c r="AA7741" t="s">
        <v>13978</v>
      </c>
      <c r="AB7741">
        <v>6.3E-2</v>
      </c>
      <c r="AC7741">
        <v>8.3000000000000004E-2</v>
      </c>
      <c r="AD7741">
        <v>4.3</v>
      </c>
      <c r="AE7741" t="s">
        <v>10032</v>
      </c>
      <c r="AF7741" t="s">
        <v>36</v>
      </c>
    </row>
    <row r="7742" spans="1:32" x14ac:dyDescent="0.2">
      <c r="A7742">
        <v>7741</v>
      </c>
      <c r="B7742" t="s">
        <v>4029</v>
      </c>
      <c r="C7742">
        <v>192713</v>
      </c>
      <c r="D7742">
        <v>88416</v>
      </c>
      <c r="E7742" t="s">
        <v>4030</v>
      </c>
      <c r="F7742">
        <v>20</v>
      </c>
      <c r="G7742">
        <v>15</v>
      </c>
      <c r="H7742">
        <v>30.2</v>
      </c>
      <c r="I7742" t="s">
        <v>24</v>
      </c>
      <c r="J7742">
        <v>23</v>
      </c>
      <c r="K7742">
        <v>30</v>
      </c>
      <c r="L7742">
        <v>31</v>
      </c>
      <c r="M7742">
        <v>23</v>
      </c>
      <c r="N7742">
        <v>5.15</v>
      </c>
      <c r="P7742">
        <v>1.04</v>
      </c>
      <c r="R7742">
        <v>0.71</v>
      </c>
      <c r="T7742">
        <v>0.48</v>
      </c>
      <c r="X7742" t="s">
        <v>4031</v>
      </c>
      <c r="Y7742">
        <v>7741</v>
      </c>
      <c r="Z7742" s="1">
        <v>0.844099537037037</v>
      </c>
      <c r="AA7742" t="s">
        <v>13979</v>
      </c>
      <c r="AB7742">
        <v>0</v>
      </c>
      <c r="AC7742">
        <v>-1.4999999999999999E-2</v>
      </c>
      <c r="AD7742">
        <v>5.15</v>
      </c>
      <c r="AE7742" t="s">
        <v>13980</v>
      </c>
      <c r="AF7742" t="s">
        <v>36</v>
      </c>
    </row>
    <row r="7743" spans="1:32" x14ac:dyDescent="0.2">
      <c r="A7743">
        <v>7742</v>
      </c>
      <c r="C7743">
        <v>192781</v>
      </c>
      <c r="D7743">
        <v>18766</v>
      </c>
      <c r="F7743">
        <v>20</v>
      </c>
      <c r="G7743">
        <v>13</v>
      </c>
      <c r="H7743">
        <v>27.7</v>
      </c>
      <c r="I7743" t="s">
        <v>24</v>
      </c>
      <c r="J7743">
        <v>60</v>
      </c>
      <c r="K7743">
        <v>38</v>
      </c>
      <c r="L7743">
        <v>26</v>
      </c>
      <c r="M7743">
        <v>60</v>
      </c>
      <c r="N7743">
        <v>5.79</v>
      </c>
      <c r="P7743">
        <v>1.47</v>
      </c>
      <c r="W7743" t="s">
        <v>27</v>
      </c>
      <c r="X7743" t="s">
        <v>104</v>
      </c>
      <c r="Y7743">
        <v>7742</v>
      </c>
      <c r="Z7743" s="1">
        <v>0.84268171296296301</v>
      </c>
      <c r="AA7743" t="s">
        <v>13981</v>
      </c>
      <c r="AB7743">
        <v>4.3999999999999997E-2</v>
      </c>
      <c r="AC7743">
        <v>5.8000000000000003E-2</v>
      </c>
      <c r="AD7743">
        <v>5.79</v>
      </c>
      <c r="AE7743" t="s">
        <v>5820</v>
      </c>
    </row>
    <row r="7744" spans="1:32" x14ac:dyDescent="0.2">
      <c r="A7744">
        <v>7743</v>
      </c>
      <c r="C7744">
        <v>192787</v>
      </c>
      <c r="D7744">
        <v>69701</v>
      </c>
      <c r="F7744">
        <v>20</v>
      </c>
      <c r="G7744">
        <v>15</v>
      </c>
      <c r="H7744">
        <v>23.7</v>
      </c>
      <c r="I7744" t="s">
        <v>24</v>
      </c>
      <c r="J7744">
        <v>33</v>
      </c>
      <c r="K7744">
        <v>43</v>
      </c>
      <c r="L7744">
        <v>46</v>
      </c>
      <c r="M7744">
        <v>33</v>
      </c>
      <c r="N7744">
        <v>5.66</v>
      </c>
      <c r="P7744">
        <v>0.91</v>
      </c>
      <c r="R7744">
        <v>0.66</v>
      </c>
      <c r="X7744" t="s">
        <v>54</v>
      </c>
      <c r="Y7744">
        <v>7743</v>
      </c>
      <c r="Z7744" s="1">
        <v>0.84402430555555552</v>
      </c>
      <c r="AA7744" t="s">
        <v>13982</v>
      </c>
      <c r="AB7744">
        <v>-0.04</v>
      </c>
      <c r="AC7744">
        <v>-0.106</v>
      </c>
      <c r="AD7744">
        <v>5.66</v>
      </c>
      <c r="AE7744" t="s">
        <v>54</v>
      </c>
    </row>
    <row r="7745" spans="1:32" x14ac:dyDescent="0.2">
      <c r="A7745">
        <v>7744</v>
      </c>
      <c r="B7745" t="s">
        <v>4032</v>
      </c>
      <c r="C7745">
        <v>192806</v>
      </c>
      <c r="D7745">
        <v>88428</v>
      </c>
      <c r="F7745">
        <v>20</v>
      </c>
      <c r="G7745">
        <v>15</v>
      </c>
      <c r="H7745">
        <v>46.1</v>
      </c>
      <c r="I7745" t="s">
        <v>24</v>
      </c>
      <c r="J7745">
        <v>27</v>
      </c>
      <c r="K7745">
        <v>48</v>
      </c>
      <c r="L7745">
        <v>51</v>
      </c>
      <c r="M7745">
        <v>27</v>
      </c>
      <c r="N7745">
        <v>4.5199999999999996</v>
      </c>
      <c r="P7745">
        <v>1.26</v>
      </c>
      <c r="R7745">
        <v>1.1200000000000001</v>
      </c>
      <c r="T7745">
        <v>0.71</v>
      </c>
      <c r="X7745" t="s">
        <v>4033</v>
      </c>
      <c r="Y7745">
        <v>7744</v>
      </c>
      <c r="Z7745" s="1">
        <v>0.84428356481481481</v>
      </c>
      <c r="AA7745" t="s">
        <v>13983</v>
      </c>
      <c r="AB7745">
        <v>-3.5999999999999997E-2</v>
      </c>
      <c r="AC7745">
        <v>8.0000000000000002E-3</v>
      </c>
      <c r="AD7745">
        <v>4.5199999999999996</v>
      </c>
      <c r="AE7745" t="s">
        <v>5995</v>
      </c>
      <c r="AF7745" t="s">
        <v>36</v>
      </c>
    </row>
    <row r="7746" spans="1:32" x14ac:dyDescent="0.2">
      <c r="A7746">
        <v>7745</v>
      </c>
      <c r="C7746">
        <v>192827</v>
      </c>
      <c r="D7746">
        <v>230144</v>
      </c>
      <c r="F7746">
        <v>20</v>
      </c>
      <c r="G7746">
        <v>18</v>
      </c>
      <c r="H7746">
        <v>56</v>
      </c>
      <c r="I7746" t="s">
        <v>26</v>
      </c>
      <c r="J7746">
        <v>47</v>
      </c>
      <c r="K7746">
        <v>42</v>
      </c>
      <c r="L7746">
        <v>39</v>
      </c>
      <c r="M7746">
        <v>-47</v>
      </c>
      <c r="N7746">
        <v>6.31</v>
      </c>
      <c r="P7746">
        <v>1.67</v>
      </c>
      <c r="R7746">
        <v>2.02</v>
      </c>
      <c r="X7746" t="s">
        <v>419</v>
      </c>
      <c r="Y7746">
        <v>7745</v>
      </c>
      <c r="Z7746" s="1">
        <v>0.8464814814814815</v>
      </c>
      <c r="AA7746" t="s">
        <v>13984</v>
      </c>
      <c r="AB7746">
        <v>1.2E-2</v>
      </c>
      <c r="AC7746">
        <v>-4.0000000000000001E-3</v>
      </c>
      <c r="AD7746">
        <v>6.31</v>
      </c>
      <c r="AE7746" t="s">
        <v>419</v>
      </c>
    </row>
    <row r="7747" spans="1:32" x14ac:dyDescent="0.2">
      <c r="A7747">
        <v>7746</v>
      </c>
      <c r="B7747" t="s">
        <v>4034</v>
      </c>
      <c r="C7747">
        <v>192836</v>
      </c>
      <c r="D7747">
        <v>88433</v>
      </c>
      <c r="F7747">
        <v>20</v>
      </c>
      <c r="G7747">
        <v>16</v>
      </c>
      <c r="H7747">
        <v>19.7</v>
      </c>
      <c r="I7747" t="s">
        <v>24</v>
      </c>
      <c r="J7747">
        <v>21</v>
      </c>
      <c r="K7747">
        <v>35</v>
      </c>
      <c r="L7747">
        <v>55</v>
      </c>
      <c r="M7747">
        <v>21</v>
      </c>
      <c r="N7747">
        <v>6.13</v>
      </c>
      <c r="P7747">
        <v>1.04</v>
      </c>
      <c r="R7747">
        <v>0.92</v>
      </c>
      <c r="T7747">
        <v>0.53</v>
      </c>
      <c r="X7747" t="s">
        <v>45</v>
      </c>
      <c r="Y7747">
        <v>7746</v>
      </c>
      <c r="Z7747" s="1">
        <v>0.8446724537037037</v>
      </c>
      <c r="AA7747" t="s">
        <v>13985</v>
      </c>
      <c r="AB7747">
        <v>1E-3</v>
      </c>
      <c r="AC7747">
        <v>-2.4E-2</v>
      </c>
      <c r="AD7747">
        <v>6.13</v>
      </c>
      <c r="AE7747" t="s">
        <v>45</v>
      </c>
    </row>
    <row r="7748" spans="1:32" x14ac:dyDescent="0.2">
      <c r="A7748">
        <v>7747</v>
      </c>
      <c r="B7748" t="s">
        <v>4035</v>
      </c>
      <c r="C7748">
        <v>192876</v>
      </c>
      <c r="D7748">
        <v>163422</v>
      </c>
      <c r="F7748">
        <v>20</v>
      </c>
      <c r="G7748">
        <v>17</v>
      </c>
      <c r="H7748">
        <v>38.9</v>
      </c>
      <c r="I7748" t="s">
        <v>26</v>
      </c>
      <c r="J7748">
        <v>12</v>
      </c>
      <c r="K7748">
        <v>30</v>
      </c>
      <c r="L7748">
        <v>30</v>
      </c>
      <c r="M7748">
        <v>-12</v>
      </c>
      <c r="N7748">
        <v>4.24</v>
      </c>
      <c r="P7748">
        <v>1.07</v>
      </c>
      <c r="R7748">
        <v>0.78</v>
      </c>
      <c r="T7748">
        <v>0.53</v>
      </c>
      <c r="X7748" t="s">
        <v>1657</v>
      </c>
      <c r="Y7748">
        <v>7747</v>
      </c>
      <c r="Z7748" s="1">
        <v>0.84558912037037037</v>
      </c>
      <c r="AA7748" t="s">
        <v>13986</v>
      </c>
      <c r="AB7748">
        <v>2.3E-2</v>
      </c>
      <c r="AC7748">
        <v>1E-3</v>
      </c>
      <c r="AD7748">
        <v>4.24</v>
      </c>
      <c r="AE7748" t="s">
        <v>1657</v>
      </c>
    </row>
    <row r="7749" spans="1:32" x14ac:dyDescent="0.2">
      <c r="A7749">
        <v>7748</v>
      </c>
      <c r="B7749" t="s">
        <v>4036</v>
      </c>
      <c r="C7749">
        <v>192879</v>
      </c>
      <c r="D7749">
        <v>189114</v>
      </c>
      <c r="F7749">
        <v>20</v>
      </c>
      <c r="G7749">
        <v>18</v>
      </c>
      <c r="H7749">
        <v>1.4</v>
      </c>
      <c r="I7749" t="s">
        <v>26</v>
      </c>
      <c r="J7749">
        <v>21</v>
      </c>
      <c r="K7749">
        <v>48</v>
      </c>
      <c r="L7749">
        <v>36</v>
      </c>
      <c r="M7749">
        <v>-21</v>
      </c>
      <c r="N7749">
        <v>5.87</v>
      </c>
      <c r="P7749">
        <v>1</v>
      </c>
      <c r="X7749" t="s">
        <v>54</v>
      </c>
      <c r="Y7749">
        <v>7748</v>
      </c>
      <c r="Z7749" s="1">
        <v>0.84584953703703702</v>
      </c>
      <c r="AA7749" t="s">
        <v>13987</v>
      </c>
      <c r="AB7749">
        <v>3.5000000000000003E-2</v>
      </c>
      <c r="AC7749">
        <v>-2.4E-2</v>
      </c>
      <c r="AD7749">
        <v>5.87</v>
      </c>
      <c r="AE7749" t="s">
        <v>54</v>
      </c>
    </row>
    <row r="7750" spans="1:32" x14ac:dyDescent="0.2">
      <c r="A7750">
        <v>7749</v>
      </c>
      <c r="C7750">
        <v>192886</v>
      </c>
      <c r="D7750">
        <v>230150</v>
      </c>
      <c r="F7750">
        <v>20</v>
      </c>
      <c r="G7750">
        <v>19</v>
      </c>
      <c r="H7750">
        <v>17.899999999999999</v>
      </c>
      <c r="I7750" t="s">
        <v>26</v>
      </c>
      <c r="J7750">
        <v>47</v>
      </c>
      <c r="K7750">
        <v>34</v>
      </c>
      <c r="L7750">
        <v>49</v>
      </c>
      <c r="M7750">
        <v>-47</v>
      </c>
      <c r="N7750">
        <v>6.13</v>
      </c>
      <c r="P7750">
        <v>0.46</v>
      </c>
      <c r="R7750">
        <v>0.01</v>
      </c>
      <c r="T7750">
        <v>0.26</v>
      </c>
      <c r="U7750" t="s">
        <v>183</v>
      </c>
      <c r="X7750" t="s">
        <v>430</v>
      </c>
      <c r="Y7750">
        <v>7749</v>
      </c>
      <c r="Z7750" s="1">
        <v>0.84673495370370366</v>
      </c>
      <c r="AA7750" t="s">
        <v>13988</v>
      </c>
      <c r="AB7750">
        <v>0.2</v>
      </c>
      <c r="AC7750">
        <v>-0.185</v>
      </c>
      <c r="AD7750">
        <v>6.13</v>
      </c>
      <c r="AE7750" t="s">
        <v>430</v>
      </c>
    </row>
    <row r="7751" spans="1:32" x14ac:dyDescent="0.2">
      <c r="A7751">
        <v>7750</v>
      </c>
      <c r="B7751" t="s">
        <v>4037</v>
      </c>
      <c r="C7751">
        <v>192907</v>
      </c>
      <c r="D7751">
        <v>9665</v>
      </c>
      <c r="F7751">
        <v>20</v>
      </c>
      <c r="G7751">
        <v>8</v>
      </c>
      <c r="H7751">
        <v>53.3</v>
      </c>
      <c r="I7751" t="s">
        <v>24</v>
      </c>
      <c r="J7751">
        <v>77</v>
      </c>
      <c r="K7751">
        <v>42</v>
      </c>
      <c r="L7751">
        <v>41</v>
      </c>
      <c r="M7751">
        <v>77</v>
      </c>
      <c r="N7751">
        <v>4.3899999999999997</v>
      </c>
      <c r="P7751">
        <v>-0.05</v>
      </c>
      <c r="R7751">
        <v>-0.11</v>
      </c>
      <c r="T7751">
        <v>-0.06</v>
      </c>
      <c r="X7751" t="s">
        <v>39</v>
      </c>
      <c r="Y7751">
        <v>7750</v>
      </c>
      <c r="Z7751" s="1">
        <v>0.83950578703703693</v>
      </c>
      <c r="AA7751" t="s">
        <v>13989</v>
      </c>
      <c r="AB7751">
        <v>1.0999999999999999E-2</v>
      </c>
      <c r="AC7751">
        <v>2.4E-2</v>
      </c>
      <c r="AD7751">
        <v>4.3899999999999997</v>
      </c>
      <c r="AE7751" t="s">
        <v>39</v>
      </c>
    </row>
    <row r="7752" spans="1:32" x14ac:dyDescent="0.2">
      <c r="A7752">
        <v>7751</v>
      </c>
      <c r="B7752" t="s">
        <v>4038</v>
      </c>
      <c r="C7752">
        <v>192909</v>
      </c>
      <c r="D7752">
        <v>49385</v>
      </c>
      <c r="E7752" t="s">
        <v>4039</v>
      </c>
      <c r="F7752">
        <v>20</v>
      </c>
      <c r="G7752">
        <v>15</v>
      </c>
      <c r="H7752">
        <v>28.3</v>
      </c>
      <c r="I7752" t="s">
        <v>24</v>
      </c>
      <c r="J7752">
        <v>47</v>
      </c>
      <c r="K7752">
        <v>42</v>
      </c>
      <c r="L7752">
        <v>52</v>
      </c>
      <c r="M7752">
        <v>47</v>
      </c>
      <c r="N7752">
        <v>3.98</v>
      </c>
      <c r="P7752">
        <v>1.52</v>
      </c>
      <c r="R7752">
        <v>1.03</v>
      </c>
      <c r="T7752">
        <v>0.92</v>
      </c>
      <c r="X7752" t="s">
        <v>4040</v>
      </c>
      <c r="Y7752">
        <v>7751</v>
      </c>
      <c r="Z7752" s="1">
        <v>0.84407754629629628</v>
      </c>
      <c r="AA7752" t="s">
        <v>13990</v>
      </c>
      <c r="AB7752">
        <v>1E-3</v>
      </c>
      <c r="AC7752">
        <v>8.0000000000000002E-3</v>
      </c>
      <c r="AD7752">
        <v>3.98</v>
      </c>
      <c r="AE7752" t="s">
        <v>13991</v>
      </c>
      <c r="AF7752" t="s">
        <v>36</v>
      </c>
    </row>
    <row r="7753" spans="1:32" x14ac:dyDescent="0.2">
      <c r="A7753">
        <v>7752</v>
      </c>
      <c r="C7753">
        <v>192934</v>
      </c>
      <c r="D7753">
        <v>69720</v>
      </c>
      <c r="F7753">
        <v>20</v>
      </c>
      <c r="G7753">
        <v>16</v>
      </c>
      <c r="H7753">
        <v>3.4</v>
      </c>
      <c r="I7753" t="s">
        <v>24</v>
      </c>
      <c r="J7753">
        <v>38</v>
      </c>
      <c r="K7753">
        <v>53</v>
      </c>
      <c r="L7753">
        <v>52</v>
      </c>
      <c r="M7753">
        <v>38</v>
      </c>
      <c r="N7753">
        <v>6.27</v>
      </c>
      <c r="P7753">
        <v>0.01</v>
      </c>
      <c r="R7753">
        <v>-0.01</v>
      </c>
      <c r="X7753" t="s">
        <v>89</v>
      </c>
      <c r="Y7753">
        <v>7752</v>
      </c>
      <c r="Z7753" s="1">
        <v>0.84448379629629633</v>
      </c>
      <c r="AA7753" t="s">
        <v>13992</v>
      </c>
      <c r="AB7753">
        <v>-1E-3</v>
      </c>
      <c r="AC7753">
        <v>-3.6999999999999998E-2</v>
      </c>
      <c r="AD7753">
        <v>6.27</v>
      </c>
      <c r="AE7753" t="s">
        <v>89</v>
      </c>
    </row>
    <row r="7754" spans="1:32" x14ac:dyDescent="0.2">
      <c r="A7754">
        <v>7753</v>
      </c>
      <c r="B7754" t="s">
        <v>4041</v>
      </c>
      <c r="C7754">
        <v>192944</v>
      </c>
      <c r="D7754">
        <v>88451</v>
      </c>
      <c r="F7754">
        <v>20</v>
      </c>
      <c r="G7754">
        <v>16</v>
      </c>
      <c r="H7754">
        <v>47.1</v>
      </c>
      <c r="I7754" t="s">
        <v>24</v>
      </c>
      <c r="J7754">
        <v>24</v>
      </c>
      <c r="K7754">
        <v>40</v>
      </c>
      <c r="L7754">
        <v>16</v>
      </c>
      <c r="M7754">
        <v>24</v>
      </c>
      <c r="N7754">
        <v>5.32</v>
      </c>
      <c r="P7754">
        <v>0.95</v>
      </c>
      <c r="R7754">
        <v>0.67</v>
      </c>
      <c r="X7754" t="s">
        <v>71</v>
      </c>
      <c r="Y7754">
        <v>7753</v>
      </c>
      <c r="Z7754" s="1">
        <v>0.84498958333333329</v>
      </c>
      <c r="AA7754" t="s">
        <v>13993</v>
      </c>
      <c r="AB7754">
        <v>1.6E-2</v>
      </c>
      <c r="AC7754">
        <v>-1.7999999999999999E-2</v>
      </c>
      <c r="AD7754">
        <v>5.32</v>
      </c>
      <c r="AE7754" t="s">
        <v>71</v>
      </c>
    </row>
    <row r="7755" spans="1:32" x14ac:dyDescent="0.2">
      <c r="A7755">
        <v>7754</v>
      </c>
      <c r="B7755" t="s">
        <v>4042</v>
      </c>
      <c r="C7755">
        <v>192947</v>
      </c>
      <c r="D7755">
        <v>163427</v>
      </c>
      <c r="F7755">
        <v>20</v>
      </c>
      <c r="G7755">
        <v>18</v>
      </c>
      <c r="H7755">
        <v>3.3</v>
      </c>
      <c r="I7755" t="s">
        <v>26</v>
      </c>
      <c r="J7755">
        <v>12</v>
      </c>
      <c r="K7755">
        <v>32</v>
      </c>
      <c r="L7755">
        <v>41</v>
      </c>
      <c r="M7755">
        <v>-12</v>
      </c>
      <c r="N7755">
        <v>3.57</v>
      </c>
      <c r="P7755">
        <v>0.94</v>
      </c>
      <c r="R7755">
        <v>0.69</v>
      </c>
      <c r="T7755">
        <v>0.48</v>
      </c>
      <c r="X7755" t="s">
        <v>339</v>
      </c>
      <c r="Y7755">
        <v>7754</v>
      </c>
      <c r="Z7755" s="1">
        <v>0.84587152777777774</v>
      </c>
      <c r="AA7755" t="s">
        <v>13994</v>
      </c>
      <c r="AB7755">
        <v>6.4000000000000001E-2</v>
      </c>
      <c r="AC7755">
        <v>4.0000000000000001E-3</v>
      </c>
      <c r="AD7755">
        <v>3.57</v>
      </c>
      <c r="AE7755" t="s">
        <v>71</v>
      </c>
    </row>
    <row r="7756" spans="1:32" x14ac:dyDescent="0.2">
      <c r="A7756">
        <v>7755</v>
      </c>
      <c r="C7756">
        <v>192983</v>
      </c>
      <c r="D7756">
        <v>32400</v>
      </c>
      <c r="F7756">
        <v>20</v>
      </c>
      <c r="G7756">
        <v>15</v>
      </c>
      <c r="H7756">
        <v>43.4</v>
      </c>
      <c r="I7756" t="s">
        <v>24</v>
      </c>
      <c r="J7756">
        <v>50</v>
      </c>
      <c r="K7756">
        <v>13</v>
      </c>
      <c r="L7756">
        <v>58</v>
      </c>
      <c r="M7756">
        <v>50</v>
      </c>
      <c r="N7756">
        <v>6.31</v>
      </c>
      <c r="O7756" t="s">
        <v>103</v>
      </c>
      <c r="X7756" t="s">
        <v>350</v>
      </c>
      <c r="Y7756">
        <v>7755</v>
      </c>
      <c r="Z7756" s="1">
        <v>0.84425231481481477</v>
      </c>
      <c r="AA7756" t="s">
        <v>13995</v>
      </c>
      <c r="AB7756">
        <v>2.4E-2</v>
      </c>
      <c r="AC7756">
        <v>0.01</v>
      </c>
      <c r="AD7756">
        <v>6.31</v>
      </c>
      <c r="AE7756" t="s">
        <v>350</v>
      </c>
    </row>
    <row r="7757" spans="1:32" x14ac:dyDescent="0.2">
      <c r="A7757">
        <v>7756</v>
      </c>
      <c r="C7757">
        <v>192985</v>
      </c>
      <c r="D7757">
        <v>49395</v>
      </c>
      <c r="F7757">
        <v>20</v>
      </c>
      <c r="G7757">
        <v>16</v>
      </c>
      <c r="H7757">
        <v>0.6</v>
      </c>
      <c r="I7757" t="s">
        <v>24</v>
      </c>
      <c r="J7757">
        <v>45</v>
      </c>
      <c r="K7757">
        <v>34</v>
      </c>
      <c r="L7757">
        <v>46</v>
      </c>
      <c r="M7757">
        <v>45</v>
      </c>
      <c r="N7757">
        <v>5.91</v>
      </c>
      <c r="P7757">
        <v>0.38</v>
      </c>
      <c r="R7757">
        <v>-0.04</v>
      </c>
      <c r="X7757" t="s">
        <v>5246</v>
      </c>
      <c r="Y7757">
        <v>7756</v>
      </c>
      <c r="Z7757" s="1">
        <v>0.84445138888888893</v>
      </c>
      <c r="AA7757" t="s">
        <v>13996</v>
      </c>
      <c r="AB7757">
        <v>8.0000000000000002E-3</v>
      </c>
      <c r="AC7757">
        <v>-5.1999999999999998E-2</v>
      </c>
      <c r="AD7757">
        <v>5.91</v>
      </c>
      <c r="AE7757" t="s">
        <v>5246</v>
      </c>
    </row>
    <row r="7758" spans="1:32" x14ac:dyDescent="0.2">
      <c r="A7758">
        <v>7757</v>
      </c>
      <c r="C7758">
        <v>192987</v>
      </c>
      <c r="D7758">
        <v>69725</v>
      </c>
      <c r="F7758">
        <v>20</v>
      </c>
      <c r="G7758">
        <v>16</v>
      </c>
      <c r="H7758">
        <v>28.2</v>
      </c>
      <c r="I7758" t="s">
        <v>24</v>
      </c>
      <c r="J7758">
        <v>37</v>
      </c>
      <c r="K7758">
        <v>3</v>
      </c>
      <c r="L7758">
        <v>23</v>
      </c>
      <c r="M7758">
        <v>37</v>
      </c>
      <c r="N7758">
        <v>6.48</v>
      </c>
      <c r="P7758">
        <v>-0.09</v>
      </c>
      <c r="R7758">
        <v>-0.41</v>
      </c>
      <c r="X7758" t="s">
        <v>2954</v>
      </c>
      <c r="Y7758">
        <v>7757</v>
      </c>
      <c r="Z7758" s="1">
        <v>0.84477083333333336</v>
      </c>
      <c r="AA7758" t="s">
        <v>13997</v>
      </c>
      <c r="AB7758">
        <v>1.2999999999999999E-2</v>
      </c>
      <c r="AC7758">
        <v>1E-3</v>
      </c>
      <c r="AD7758">
        <v>6.48</v>
      </c>
      <c r="AE7758" t="s">
        <v>2954</v>
      </c>
    </row>
    <row r="7759" spans="1:32" x14ac:dyDescent="0.2">
      <c r="A7759">
        <v>7758</v>
      </c>
      <c r="C7759">
        <v>193002</v>
      </c>
      <c r="D7759">
        <v>246535</v>
      </c>
      <c r="F7759">
        <v>20</v>
      </c>
      <c r="G7759">
        <v>20</v>
      </c>
      <c r="H7759">
        <v>32.299999999999997</v>
      </c>
      <c r="I7759" t="s">
        <v>26</v>
      </c>
      <c r="J7759">
        <v>55</v>
      </c>
      <c r="K7759">
        <v>3</v>
      </c>
      <c r="L7759">
        <v>3</v>
      </c>
      <c r="M7759">
        <v>-55</v>
      </c>
      <c r="N7759">
        <v>6.27</v>
      </c>
      <c r="P7759">
        <v>1.59</v>
      </c>
      <c r="R7759">
        <v>2.0099999999999998</v>
      </c>
      <c r="X7759" t="s">
        <v>95</v>
      </c>
      <c r="Y7759">
        <v>7758</v>
      </c>
      <c r="Z7759" s="1">
        <v>0.84759606481481475</v>
      </c>
      <c r="AA7759" t="s">
        <v>13998</v>
      </c>
      <c r="AB7759">
        <v>8.9999999999999993E-3</v>
      </c>
      <c r="AC7759">
        <v>-3.3000000000000002E-2</v>
      </c>
      <c r="AD7759">
        <v>6.27</v>
      </c>
      <c r="AE7759" t="s">
        <v>9535</v>
      </c>
      <c r="AF7759" t="s">
        <v>36</v>
      </c>
    </row>
    <row r="7760" spans="1:32" x14ac:dyDescent="0.2">
      <c r="A7760">
        <v>7759</v>
      </c>
      <c r="C7760">
        <v>193092</v>
      </c>
      <c r="D7760">
        <v>49410</v>
      </c>
      <c r="E7760">
        <v>12981</v>
      </c>
      <c r="F7760">
        <v>20</v>
      </c>
      <c r="G7760">
        <v>16</v>
      </c>
      <c r="H7760">
        <v>55.3</v>
      </c>
      <c r="I7760" t="s">
        <v>24</v>
      </c>
      <c r="J7760">
        <v>40</v>
      </c>
      <c r="K7760">
        <v>21</v>
      </c>
      <c r="L7760">
        <v>54</v>
      </c>
      <c r="M7760">
        <v>40</v>
      </c>
      <c r="N7760">
        <v>5.24</v>
      </c>
      <c r="P7760">
        <v>1.65</v>
      </c>
      <c r="R7760">
        <v>1.88</v>
      </c>
      <c r="T7760">
        <v>0.89</v>
      </c>
      <c r="X7760" t="s">
        <v>4043</v>
      </c>
      <c r="Y7760">
        <v>7759</v>
      </c>
      <c r="Z7760" s="1">
        <v>0.84508449074074077</v>
      </c>
      <c r="AA7760" t="s">
        <v>13999</v>
      </c>
      <c r="AB7760">
        <v>4.0000000000000001E-3</v>
      </c>
      <c r="AC7760">
        <v>-3.0000000000000001E-3</v>
      </c>
      <c r="AD7760">
        <v>5.24</v>
      </c>
      <c r="AE7760" t="s">
        <v>6187</v>
      </c>
      <c r="AF7760" t="s">
        <v>36</v>
      </c>
    </row>
    <row r="7761" spans="1:32" x14ac:dyDescent="0.2">
      <c r="A7761">
        <v>7760</v>
      </c>
      <c r="C7761">
        <v>193094</v>
      </c>
      <c r="D7761">
        <v>88473</v>
      </c>
      <c r="F7761">
        <v>20</v>
      </c>
      <c r="G7761">
        <v>17</v>
      </c>
      <c r="H7761">
        <v>31.5</v>
      </c>
      <c r="I7761" t="s">
        <v>24</v>
      </c>
      <c r="J7761">
        <v>29</v>
      </c>
      <c r="K7761">
        <v>8</v>
      </c>
      <c r="L7761">
        <v>53</v>
      </c>
      <c r="M7761">
        <v>29</v>
      </c>
      <c r="N7761">
        <v>6.22</v>
      </c>
      <c r="P7761">
        <v>1.01</v>
      </c>
      <c r="X7761" t="s">
        <v>60</v>
      </c>
      <c r="Y7761">
        <v>7760</v>
      </c>
      <c r="Z7761" s="1">
        <v>0.84550347222222222</v>
      </c>
      <c r="AA7761" t="s">
        <v>14000</v>
      </c>
      <c r="AB7761">
        <v>-1.0999999999999999E-2</v>
      </c>
      <c r="AC7761">
        <v>3.2000000000000001E-2</v>
      </c>
      <c r="AD7761">
        <v>6.22</v>
      </c>
      <c r="AE7761" t="s">
        <v>60</v>
      </c>
    </row>
    <row r="7762" spans="1:32" x14ac:dyDescent="0.2">
      <c r="A7762">
        <v>7761</v>
      </c>
      <c r="B7762" t="s">
        <v>4044</v>
      </c>
      <c r="C7762">
        <v>193150</v>
      </c>
      <c r="D7762">
        <v>163445</v>
      </c>
      <c r="F7762">
        <v>20</v>
      </c>
      <c r="G7762">
        <v>19</v>
      </c>
      <c r="H7762">
        <v>23.6</v>
      </c>
      <c r="I7762" t="s">
        <v>26</v>
      </c>
      <c r="J7762">
        <v>19</v>
      </c>
      <c r="K7762">
        <v>7</v>
      </c>
      <c r="L7762">
        <v>7</v>
      </c>
      <c r="M7762">
        <v>-19</v>
      </c>
      <c r="N7762">
        <v>5.28</v>
      </c>
      <c r="P7762">
        <v>1.4</v>
      </c>
      <c r="R7762">
        <v>1.53</v>
      </c>
      <c r="X7762" t="s">
        <v>2513</v>
      </c>
      <c r="Y7762">
        <v>7761</v>
      </c>
      <c r="Z7762" s="1">
        <v>0.84680092592592582</v>
      </c>
      <c r="AA7762" t="s">
        <v>14001</v>
      </c>
      <c r="AB7762">
        <v>8.9999999999999993E-3</v>
      </c>
      <c r="AC7762">
        <v>-8.9999999999999993E-3</v>
      </c>
      <c r="AD7762">
        <v>5.28</v>
      </c>
      <c r="AE7762" t="s">
        <v>2513</v>
      </c>
    </row>
    <row r="7763" spans="1:32" x14ac:dyDescent="0.2">
      <c r="A7763">
        <v>7762</v>
      </c>
      <c r="C7763">
        <v>193217</v>
      </c>
      <c r="D7763">
        <v>49425</v>
      </c>
      <c r="F7763">
        <v>20</v>
      </c>
      <c r="G7763">
        <v>17</v>
      </c>
      <c r="H7763">
        <v>29.1</v>
      </c>
      <c r="I7763" t="s">
        <v>24</v>
      </c>
      <c r="J7763">
        <v>42</v>
      </c>
      <c r="K7763">
        <v>43</v>
      </c>
      <c r="L7763">
        <v>19</v>
      </c>
      <c r="M7763">
        <v>42</v>
      </c>
      <c r="N7763">
        <v>6.29</v>
      </c>
      <c r="P7763">
        <v>1.64</v>
      </c>
      <c r="R7763">
        <v>1.91</v>
      </c>
      <c r="X7763" t="s">
        <v>4045</v>
      </c>
      <c r="Y7763">
        <v>7762</v>
      </c>
      <c r="Z7763" s="1">
        <v>0.84547569444444448</v>
      </c>
      <c r="AA7763" t="s">
        <v>14002</v>
      </c>
      <c r="AB7763">
        <v>1.4E-2</v>
      </c>
      <c r="AC7763">
        <v>0</v>
      </c>
      <c r="AD7763">
        <v>6.29</v>
      </c>
      <c r="AE7763" t="s">
        <v>4045</v>
      </c>
    </row>
    <row r="7764" spans="1:32" x14ac:dyDescent="0.2">
      <c r="A7764">
        <v>7763</v>
      </c>
      <c r="B7764" t="s">
        <v>4046</v>
      </c>
      <c r="C7764">
        <v>193237</v>
      </c>
      <c r="D7764">
        <v>69773</v>
      </c>
      <c r="E7764" t="s">
        <v>4047</v>
      </c>
      <c r="F7764">
        <v>20</v>
      </c>
      <c r="G7764">
        <v>17</v>
      </c>
      <c r="H7764">
        <v>47.2</v>
      </c>
      <c r="I7764" t="s">
        <v>24</v>
      </c>
      <c r="J7764">
        <v>38</v>
      </c>
      <c r="K7764">
        <v>1</v>
      </c>
      <c r="L7764">
        <v>59</v>
      </c>
      <c r="M7764">
        <v>38</v>
      </c>
      <c r="N7764">
        <v>4.8099999999999996</v>
      </c>
      <c r="P7764">
        <v>0.42</v>
      </c>
      <c r="R7764">
        <v>-0.57999999999999996</v>
      </c>
      <c r="T7764">
        <v>0.26</v>
      </c>
      <c r="X7764" t="s">
        <v>4048</v>
      </c>
      <c r="Y7764">
        <v>7763</v>
      </c>
      <c r="Z7764" s="1">
        <v>0.8456851851851851</v>
      </c>
      <c r="AA7764" t="s">
        <v>14003</v>
      </c>
      <c r="AB7764">
        <v>-5.0000000000000001E-3</v>
      </c>
      <c r="AC7764">
        <v>-4.0000000000000001E-3</v>
      </c>
      <c r="AD7764">
        <v>4.8099999999999996</v>
      </c>
      <c r="AE7764" t="s">
        <v>4048</v>
      </c>
    </row>
    <row r="7765" spans="1:32" x14ac:dyDescent="0.2">
      <c r="A7765">
        <v>7764</v>
      </c>
      <c r="C7765">
        <v>193281</v>
      </c>
      <c r="D7765">
        <v>189164</v>
      </c>
      <c r="F7765">
        <v>20</v>
      </c>
      <c r="G7765">
        <v>20</v>
      </c>
      <c r="H7765">
        <v>28.1</v>
      </c>
      <c r="I7765" t="s">
        <v>26</v>
      </c>
      <c r="J7765">
        <v>29</v>
      </c>
      <c r="K7765">
        <v>11</v>
      </c>
      <c r="L7765">
        <v>50</v>
      </c>
      <c r="M7765">
        <v>-29</v>
      </c>
      <c r="N7765">
        <v>6.3</v>
      </c>
      <c r="P7765">
        <v>0.17</v>
      </c>
      <c r="X7765" t="s">
        <v>4049</v>
      </c>
      <c r="Y7765">
        <v>7764</v>
      </c>
      <c r="Z7765" s="1">
        <v>0.84754745370370366</v>
      </c>
      <c r="AA7765" t="s">
        <v>14004</v>
      </c>
      <c r="AB7765">
        <v>2.8000000000000001E-2</v>
      </c>
      <c r="AC7765">
        <v>4.0000000000000001E-3</v>
      </c>
      <c r="AD7765">
        <v>6.3</v>
      </c>
      <c r="AE7765" t="s">
        <v>4049</v>
      </c>
    </row>
    <row r="7766" spans="1:32" x14ac:dyDescent="0.2">
      <c r="A7766">
        <v>7765</v>
      </c>
      <c r="C7766">
        <v>193302</v>
      </c>
      <c r="D7766">
        <v>212025</v>
      </c>
      <c r="F7766">
        <v>20</v>
      </c>
      <c r="G7766">
        <v>20</v>
      </c>
      <c r="H7766">
        <v>51.9</v>
      </c>
      <c r="I7766" t="s">
        <v>26</v>
      </c>
      <c r="J7766">
        <v>35</v>
      </c>
      <c r="K7766">
        <v>40</v>
      </c>
      <c r="L7766">
        <v>25</v>
      </c>
      <c r="M7766">
        <v>-35</v>
      </c>
      <c r="N7766">
        <v>6.46</v>
      </c>
      <c r="P7766">
        <v>1.31</v>
      </c>
      <c r="X7766" t="s">
        <v>2314</v>
      </c>
      <c r="Y7766">
        <v>7765</v>
      </c>
      <c r="Z7766" s="1">
        <v>0.84782291666666676</v>
      </c>
      <c r="AA7766" t="s">
        <v>14005</v>
      </c>
      <c r="AB7766">
        <v>3.9E-2</v>
      </c>
      <c r="AC7766">
        <v>1.7999999999999999E-2</v>
      </c>
      <c r="AD7766">
        <v>6.46</v>
      </c>
      <c r="AE7766" t="s">
        <v>6913</v>
      </c>
      <c r="AF7766" t="s">
        <v>36</v>
      </c>
    </row>
    <row r="7767" spans="1:32" x14ac:dyDescent="0.2">
      <c r="A7767">
        <v>7766</v>
      </c>
      <c r="C7767">
        <v>193307</v>
      </c>
      <c r="D7767">
        <v>246546</v>
      </c>
      <c r="F7767">
        <v>20</v>
      </c>
      <c r="G7767">
        <v>21</v>
      </c>
      <c r="H7767">
        <v>41</v>
      </c>
      <c r="I7767" t="s">
        <v>26</v>
      </c>
      <c r="J7767">
        <v>49</v>
      </c>
      <c r="K7767">
        <v>59</v>
      </c>
      <c r="L7767">
        <v>58</v>
      </c>
      <c r="M7767">
        <v>-49</v>
      </c>
      <c r="N7767">
        <v>6.27</v>
      </c>
      <c r="P7767">
        <v>0.55000000000000004</v>
      </c>
      <c r="R7767">
        <v>-0.02</v>
      </c>
      <c r="X7767" t="s">
        <v>124</v>
      </c>
      <c r="Y7767">
        <v>7766</v>
      </c>
      <c r="Z7767" s="1">
        <v>0.84839120370370369</v>
      </c>
      <c r="AA7767" t="s">
        <v>14006</v>
      </c>
      <c r="AB7767">
        <v>-0.35699999999999998</v>
      </c>
      <c r="AC7767">
        <v>-0.25</v>
      </c>
      <c r="AD7767">
        <v>6.27</v>
      </c>
      <c r="AE7767" t="s">
        <v>124</v>
      </c>
    </row>
    <row r="7768" spans="1:32" x14ac:dyDescent="0.2">
      <c r="A7768">
        <v>7767</v>
      </c>
      <c r="C7768">
        <v>193322</v>
      </c>
      <c r="D7768">
        <v>49438</v>
      </c>
      <c r="F7768">
        <v>20</v>
      </c>
      <c r="G7768">
        <v>18</v>
      </c>
      <c r="H7768">
        <v>7</v>
      </c>
      <c r="I7768" t="s">
        <v>24</v>
      </c>
      <c r="J7768">
        <v>40</v>
      </c>
      <c r="K7768">
        <v>43</v>
      </c>
      <c r="L7768">
        <v>56</v>
      </c>
      <c r="M7768">
        <v>40</v>
      </c>
      <c r="N7768">
        <v>5.84</v>
      </c>
      <c r="P7768">
        <v>0.1</v>
      </c>
      <c r="R7768">
        <v>-0.78</v>
      </c>
      <c r="T7768">
        <v>0.01</v>
      </c>
      <c r="X7768" t="s">
        <v>1637</v>
      </c>
      <c r="Y7768">
        <v>7767</v>
      </c>
      <c r="Z7768" s="1">
        <v>0.84591435185185182</v>
      </c>
      <c r="AA7768" t="s">
        <v>14007</v>
      </c>
      <c r="AB7768">
        <v>1E-3</v>
      </c>
      <c r="AC7768">
        <v>-3.0000000000000001E-3</v>
      </c>
      <c r="AD7768">
        <v>5.84</v>
      </c>
      <c r="AE7768" t="s">
        <v>1637</v>
      </c>
    </row>
    <row r="7769" spans="1:32" x14ac:dyDescent="0.2">
      <c r="A7769">
        <v>7768</v>
      </c>
      <c r="C7769">
        <v>193329</v>
      </c>
      <c r="D7769">
        <v>144296</v>
      </c>
      <c r="F7769">
        <v>20</v>
      </c>
      <c r="G7769">
        <v>19</v>
      </c>
      <c r="H7769">
        <v>43.3</v>
      </c>
      <c r="I7769" t="s">
        <v>26</v>
      </c>
      <c r="J7769">
        <v>1</v>
      </c>
      <c r="K7769">
        <v>4</v>
      </c>
      <c r="L7769">
        <v>43</v>
      </c>
      <c r="M7769">
        <v>-1</v>
      </c>
      <c r="N7769">
        <v>6.06</v>
      </c>
      <c r="P7769">
        <v>1.0900000000000001</v>
      </c>
      <c r="R7769">
        <v>1.02</v>
      </c>
      <c r="X7769" t="s">
        <v>197</v>
      </c>
      <c r="Y7769">
        <v>7768</v>
      </c>
      <c r="Z7769" s="1">
        <v>0.84702893518518518</v>
      </c>
      <c r="AA7769" t="s">
        <v>14008</v>
      </c>
      <c r="AB7769">
        <v>4.2000000000000003E-2</v>
      </c>
      <c r="AC7769">
        <v>3.3000000000000002E-2</v>
      </c>
      <c r="AD7769">
        <v>6.06</v>
      </c>
      <c r="AE7769" t="s">
        <v>197</v>
      </c>
    </row>
    <row r="7770" spans="1:32" x14ac:dyDescent="0.2">
      <c r="A7770">
        <v>7769</v>
      </c>
      <c r="B7770" t="s">
        <v>4050</v>
      </c>
      <c r="C7770">
        <v>193369</v>
      </c>
      <c r="D7770">
        <v>69803</v>
      </c>
      <c r="F7770">
        <v>20</v>
      </c>
      <c r="G7770">
        <v>18</v>
      </c>
      <c r="H7770">
        <v>28.6</v>
      </c>
      <c r="I7770" t="s">
        <v>24</v>
      </c>
      <c r="J7770">
        <v>37</v>
      </c>
      <c r="K7770">
        <v>0</v>
      </c>
      <c r="L7770">
        <v>0</v>
      </c>
      <c r="M7770">
        <v>37</v>
      </c>
      <c r="N7770">
        <v>5.58</v>
      </c>
      <c r="P7770">
        <v>0.06</v>
      </c>
      <c r="R7770">
        <v>0</v>
      </c>
      <c r="X7770" t="s">
        <v>114</v>
      </c>
      <c r="Y7770">
        <v>7769</v>
      </c>
      <c r="Z7770" s="1">
        <v>0.8461643518518519</v>
      </c>
      <c r="AA7770" t="s">
        <v>14009</v>
      </c>
      <c r="AB7770">
        <v>3.6999999999999998E-2</v>
      </c>
      <c r="AC7770">
        <v>2.5000000000000001E-2</v>
      </c>
      <c r="AD7770">
        <v>5.58</v>
      </c>
      <c r="AE7770" t="s">
        <v>114</v>
      </c>
    </row>
    <row r="7771" spans="1:32" x14ac:dyDescent="0.2">
      <c r="A7771">
        <v>7770</v>
      </c>
      <c r="B7771" t="s">
        <v>4051</v>
      </c>
      <c r="C7771">
        <v>193370</v>
      </c>
      <c r="D7771">
        <v>69806</v>
      </c>
      <c r="E7771">
        <v>12994</v>
      </c>
      <c r="F7771">
        <v>20</v>
      </c>
      <c r="G7771">
        <v>18</v>
      </c>
      <c r="H7771">
        <v>39.1</v>
      </c>
      <c r="I7771" t="s">
        <v>24</v>
      </c>
      <c r="J7771">
        <v>34</v>
      </c>
      <c r="K7771">
        <v>58</v>
      </c>
      <c r="L7771">
        <v>58</v>
      </c>
      <c r="M7771">
        <v>34</v>
      </c>
      <c r="N7771">
        <v>5.17</v>
      </c>
      <c r="P7771">
        <v>0.65</v>
      </c>
      <c r="R7771">
        <v>0.48</v>
      </c>
      <c r="T7771">
        <v>0.42</v>
      </c>
      <c r="X7771" t="s">
        <v>3049</v>
      </c>
      <c r="Y7771">
        <v>7770</v>
      </c>
      <c r="Z7771" s="1">
        <v>0.84628587962962964</v>
      </c>
      <c r="AA7771" t="s">
        <v>14010</v>
      </c>
      <c r="AB7771">
        <v>1E-3</v>
      </c>
      <c r="AC7771">
        <v>-3.0000000000000001E-3</v>
      </c>
      <c r="AD7771">
        <v>5.17</v>
      </c>
      <c r="AE7771" t="s">
        <v>3049</v>
      </c>
    </row>
    <row r="7772" spans="1:32" x14ac:dyDescent="0.2">
      <c r="A7772">
        <v>7771</v>
      </c>
      <c r="C7772">
        <v>193373</v>
      </c>
      <c r="D7772">
        <v>105961</v>
      </c>
      <c r="F7772">
        <v>20</v>
      </c>
      <c r="G7772">
        <v>19</v>
      </c>
      <c r="H7772">
        <v>29.2</v>
      </c>
      <c r="I7772" t="s">
        <v>24</v>
      </c>
      <c r="J7772">
        <v>13</v>
      </c>
      <c r="K7772">
        <v>13</v>
      </c>
      <c r="L7772">
        <v>1</v>
      </c>
      <c r="M7772">
        <v>13</v>
      </c>
      <c r="N7772">
        <v>6.21</v>
      </c>
      <c r="P7772">
        <v>1.63</v>
      </c>
      <c r="X7772" t="s">
        <v>419</v>
      </c>
      <c r="Y7772">
        <v>7771</v>
      </c>
      <c r="Z7772" s="1">
        <v>0.84686574074074084</v>
      </c>
      <c r="AA7772" t="s">
        <v>14011</v>
      </c>
      <c r="AB7772">
        <v>-2.9000000000000001E-2</v>
      </c>
      <c r="AC7772">
        <v>-1.2E-2</v>
      </c>
      <c r="AD7772">
        <v>6.21</v>
      </c>
      <c r="AE7772" t="s">
        <v>419</v>
      </c>
    </row>
    <row r="7773" spans="1:32" x14ac:dyDescent="0.2">
      <c r="A7773">
        <v>7772</v>
      </c>
      <c r="C7773">
        <v>193429</v>
      </c>
      <c r="D7773">
        <v>144313</v>
      </c>
      <c r="E7773">
        <v>13013</v>
      </c>
      <c r="F7773">
        <v>20</v>
      </c>
      <c r="G7773">
        <v>20</v>
      </c>
      <c r="H7773">
        <v>26.1</v>
      </c>
      <c r="I7773" t="s">
        <v>26</v>
      </c>
      <c r="J7773">
        <v>6</v>
      </c>
      <c r="K7773">
        <v>21</v>
      </c>
      <c r="L7773">
        <v>42</v>
      </c>
      <c r="M7773">
        <v>-6</v>
      </c>
      <c r="N7773">
        <v>6.63</v>
      </c>
      <c r="P7773">
        <v>1.55</v>
      </c>
      <c r="R7773">
        <v>1.84</v>
      </c>
      <c r="X7773" t="s">
        <v>104</v>
      </c>
      <c r="Y7773">
        <v>7772</v>
      </c>
      <c r="Z7773" s="1">
        <v>0.84752430555555558</v>
      </c>
      <c r="AA7773" t="s">
        <v>14012</v>
      </c>
      <c r="AB7773">
        <v>-8.1000000000000003E-2</v>
      </c>
      <c r="AC7773">
        <v>-0.09</v>
      </c>
      <c r="AD7773">
        <v>6.63</v>
      </c>
      <c r="AE7773" t="s">
        <v>104</v>
      </c>
    </row>
    <row r="7774" spans="1:32" x14ac:dyDescent="0.2">
      <c r="A7774">
        <v>7773</v>
      </c>
      <c r="B7774" t="s">
        <v>4052</v>
      </c>
      <c r="C7774">
        <v>193432</v>
      </c>
      <c r="D7774">
        <v>163468</v>
      </c>
      <c r="F7774">
        <v>20</v>
      </c>
      <c r="G7774">
        <v>20</v>
      </c>
      <c r="H7774">
        <v>39.799999999999997</v>
      </c>
      <c r="I7774" t="s">
        <v>26</v>
      </c>
      <c r="J7774">
        <v>12</v>
      </c>
      <c r="K7774">
        <v>45</v>
      </c>
      <c r="L7774">
        <v>33</v>
      </c>
      <c r="M7774">
        <v>-12</v>
      </c>
      <c r="N7774">
        <v>4.76</v>
      </c>
      <c r="P7774">
        <v>-0.05</v>
      </c>
      <c r="R7774">
        <v>-0.11</v>
      </c>
      <c r="T7774">
        <v>-0.06</v>
      </c>
      <c r="X7774" t="s">
        <v>191</v>
      </c>
      <c r="Y7774">
        <v>7773</v>
      </c>
      <c r="Z7774" s="1">
        <v>0.84768287037037038</v>
      </c>
      <c r="AA7774" t="s">
        <v>14013</v>
      </c>
      <c r="AB7774">
        <v>1.9E-2</v>
      </c>
      <c r="AC7774">
        <v>-1.9E-2</v>
      </c>
      <c r="AD7774">
        <v>4.76</v>
      </c>
      <c r="AE7774" t="s">
        <v>191</v>
      </c>
    </row>
    <row r="7775" spans="1:32" x14ac:dyDescent="0.2">
      <c r="A7775">
        <v>7774</v>
      </c>
      <c r="C7775">
        <v>193472</v>
      </c>
      <c r="D7775">
        <v>105974</v>
      </c>
      <c r="F7775">
        <v>20</v>
      </c>
      <c r="G7775">
        <v>20</v>
      </c>
      <c r="H7775">
        <v>0.2</v>
      </c>
      <c r="I7775" t="s">
        <v>24</v>
      </c>
      <c r="J7775">
        <v>13</v>
      </c>
      <c r="K7775">
        <v>32</v>
      </c>
      <c r="L7775">
        <v>53</v>
      </c>
      <c r="M7775">
        <v>13</v>
      </c>
      <c r="N7775">
        <v>5.95</v>
      </c>
      <c r="P7775">
        <v>0.31</v>
      </c>
      <c r="R7775">
        <v>0.13</v>
      </c>
      <c r="T7775">
        <v>0.16</v>
      </c>
      <c r="X7775" t="s">
        <v>4053</v>
      </c>
      <c r="Y7775">
        <v>7774</v>
      </c>
      <c r="Z7775" s="1">
        <v>0.84722453703703693</v>
      </c>
      <c r="AA7775" t="s">
        <v>14014</v>
      </c>
      <c r="AB7775">
        <v>1.2E-2</v>
      </c>
      <c r="AC7775">
        <v>-4.0000000000000001E-3</v>
      </c>
      <c r="AD7775">
        <v>5.95</v>
      </c>
      <c r="AE7775" t="s">
        <v>14015</v>
      </c>
    </row>
    <row r="7776" spans="1:32" x14ac:dyDescent="0.2">
      <c r="A7776">
        <v>7775</v>
      </c>
      <c r="C7776">
        <v>193452</v>
      </c>
      <c r="D7776">
        <v>163471</v>
      </c>
      <c r="F7776">
        <v>20</v>
      </c>
      <c r="G7776">
        <v>20</v>
      </c>
      <c r="H7776">
        <v>46.6</v>
      </c>
      <c r="I7776" t="s">
        <v>26</v>
      </c>
      <c r="J7776">
        <v>14</v>
      </c>
      <c r="K7776">
        <v>47</v>
      </c>
      <c r="L7776">
        <v>6</v>
      </c>
      <c r="M7776">
        <v>-14</v>
      </c>
      <c r="N7776">
        <v>6.1</v>
      </c>
      <c r="P7776">
        <v>-0.02</v>
      </c>
      <c r="R7776">
        <v>-0.11</v>
      </c>
      <c r="X7776" t="s">
        <v>340</v>
      </c>
      <c r="Y7776">
        <v>7775</v>
      </c>
      <c r="Z7776" s="1">
        <v>0.84776157407407415</v>
      </c>
      <c r="AA7776" t="s">
        <v>14016</v>
      </c>
      <c r="AB7776">
        <v>4.2999999999999997E-2</v>
      </c>
      <c r="AC7776">
        <v>0</v>
      </c>
      <c r="AD7776">
        <v>6.1</v>
      </c>
      <c r="AE7776" t="s">
        <v>340</v>
      </c>
    </row>
    <row r="7777" spans="1:32" x14ac:dyDescent="0.2">
      <c r="A7777">
        <v>7776</v>
      </c>
      <c r="B7777" t="s">
        <v>4054</v>
      </c>
      <c r="C7777">
        <v>193495</v>
      </c>
      <c r="D7777">
        <v>163481</v>
      </c>
      <c r="F7777">
        <v>20</v>
      </c>
      <c r="G7777">
        <v>21</v>
      </c>
      <c r="H7777">
        <v>0.7</v>
      </c>
      <c r="I7777" t="s">
        <v>26</v>
      </c>
      <c r="J7777">
        <v>14</v>
      </c>
      <c r="K7777">
        <v>46</v>
      </c>
      <c r="L7777">
        <v>53</v>
      </c>
      <c r="M7777">
        <v>-14</v>
      </c>
      <c r="N7777">
        <v>3.08</v>
      </c>
      <c r="P7777">
        <v>0.79</v>
      </c>
      <c r="R7777">
        <v>0.28000000000000003</v>
      </c>
      <c r="T7777">
        <v>0.5</v>
      </c>
      <c r="X7777" t="s">
        <v>4055</v>
      </c>
      <c r="Y7777">
        <v>7776</v>
      </c>
      <c r="Z7777" s="1">
        <v>0.8479247685185185</v>
      </c>
      <c r="AA7777" t="s">
        <v>14017</v>
      </c>
      <c r="AB7777">
        <v>4.2000000000000003E-2</v>
      </c>
      <c r="AC7777">
        <v>2E-3</v>
      </c>
      <c r="AD7777">
        <v>3.08</v>
      </c>
      <c r="AE7777" t="s">
        <v>14018</v>
      </c>
    </row>
    <row r="7778" spans="1:32" x14ac:dyDescent="0.2">
      <c r="A7778">
        <v>7777</v>
      </c>
      <c r="C7778">
        <v>193536</v>
      </c>
      <c r="D7778">
        <v>49462</v>
      </c>
      <c r="E7778" t="s">
        <v>4056</v>
      </c>
      <c r="F7778">
        <v>20</v>
      </c>
      <c r="G7778">
        <v>18</v>
      </c>
      <c r="H7778">
        <v>49.6</v>
      </c>
      <c r="I7778" t="s">
        <v>24</v>
      </c>
      <c r="J7778">
        <v>46</v>
      </c>
      <c r="K7778">
        <v>19</v>
      </c>
      <c r="L7778">
        <v>22</v>
      </c>
      <c r="M7778">
        <v>46</v>
      </c>
      <c r="N7778">
        <v>6.45</v>
      </c>
      <c r="P7778">
        <v>-0.13</v>
      </c>
      <c r="R7778">
        <v>-0.69</v>
      </c>
      <c r="X7778" t="s">
        <v>82</v>
      </c>
      <c r="Y7778">
        <v>7777</v>
      </c>
      <c r="Z7778" s="1">
        <v>0.84640740740740739</v>
      </c>
      <c r="AA7778" t="s">
        <v>14019</v>
      </c>
      <c r="AB7778">
        <v>-5.0000000000000001E-3</v>
      </c>
      <c r="AC7778">
        <v>0.01</v>
      </c>
      <c r="AD7778">
        <v>6.45</v>
      </c>
      <c r="AE7778" t="s">
        <v>82</v>
      </c>
    </row>
    <row r="7779" spans="1:32" x14ac:dyDescent="0.2">
      <c r="A7779">
        <v>7778</v>
      </c>
      <c r="C7779">
        <v>193556</v>
      </c>
      <c r="D7779">
        <v>105988</v>
      </c>
      <c r="F7779">
        <v>20</v>
      </c>
      <c r="G7779">
        <v>20</v>
      </c>
      <c r="H7779">
        <v>20.5</v>
      </c>
      <c r="I7779" t="s">
        <v>24</v>
      </c>
      <c r="J7779">
        <v>14</v>
      </c>
      <c r="K7779">
        <v>34</v>
      </c>
      <c r="L7779">
        <v>9</v>
      </c>
      <c r="M7779">
        <v>14</v>
      </c>
      <c r="N7779">
        <v>6.13</v>
      </c>
      <c r="P7779">
        <v>0.91</v>
      </c>
      <c r="R7779">
        <v>0.64</v>
      </c>
      <c r="T7779">
        <v>0.44</v>
      </c>
      <c r="X7779" t="s">
        <v>71</v>
      </c>
      <c r="Y7779">
        <v>7778</v>
      </c>
      <c r="Z7779" s="1">
        <v>0.84745949074074067</v>
      </c>
      <c r="AA7779" t="s">
        <v>14020</v>
      </c>
      <c r="AB7779">
        <v>-1E-3</v>
      </c>
      <c r="AC7779">
        <v>4.0000000000000001E-3</v>
      </c>
      <c r="AD7779">
        <v>6.13</v>
      </c>
      <c r="AE7779" t="s">
        <v>71</v>
      </c>
    </row>
    <row r="7780" spans="1:32" x14ac:dyDescent="0.2">
      <c r="A7780">
        <v>7779</v>
      </c>
      <c r="B7780" t="s">
        <v>4057</v>
      </c>
      <c r="C7780">
        <v>193571</v>
      </c>
      <c r="D7780">
        <v>230177</v>
      </c>
      <c r="F7780">
        <v>20</v>
      </c>
      <c r="G7780">
        <v>22</v>
      </c>
      <c r="H7780">
        <v>27.5</v>
      </c>
      <c r="I7780" t="s">
        <v>26</v>
      </c>
      <c r="J7780">
        <v>42</v>
      </c>
      <c r="K7780">
        <v>2</v>
      </c>
      <c r="L7780">
        <v>59</v>
      </c>
      <c r="M7780">
        <v>-42</v>
      </c>
      <c r="N7780">
        <v>5.59</v>
      </c>
      <c r="P7780">
        <v>0</v>
      </c>
      <c r="R7780">
        <v>0</v>
      </c>
      <c r="T7780">
        <v>-0.01</v>
      </c>
      <c r="U7780" t="s">
        <v>183</v>
      </c>
      <c r="X7780" t="s">
        <v>134</v>
      </c>
      <c r="Y7780">
        <v>7779</v>
      </c>
      <c r="Z7780" s="1">
        <v>0.84892939814814816</v>
      </c>
      <c r="AA7780" t="s">
        <v>14021</v>
      </c>
      <c r="AB7780">
        <v>3.5999999999999997E-2</v>
      </c>
      <c r="AC7780">
        <v>-0.09</v>
      </c>
      <c r="AD7780">
        <v>5.59</v>
      </c>
      <c r="AE7780" t="s">
        <v>134</v>
      </c>
    </row>
    <row r="7781" spans="1:32" x14ac:dyDescent="0.2">
      <c r="A7781">
        <v>7780</v>
      </c>
      <c r="C7781">
        <v>193579</v>
      </c>
      <c r="D7781">
        <v>105991</v>
      </c>
      <c r="F7781">
        <v>20</v>
      </c>
      <c r="G7781">
        <v>20</v>
      </c>
      <c r="H7781">
        <v>21.4</v>
      </c>
      <c r="I7781" t="s">
        <v>24</v>
      </c>
      <c r="J7781">
        <v>17</v>
      </c>
      <c r="K7781">
        <v>47</v>
      </c>
      <c r="L7781">
        <v>35</v>
      </c>
      <c r="M7781">
        <v>17</v>
      </c>
      <c r="N7781">
        <v>5.8</v>
      </c>
      <c r="P7781">
        <v>1.49</v>
      </c>
      <c r="W7781" t="s">
        <v>27</v>
      </c>
      <c r="X7781" t="s">
        <v>104</v>
      </c>
      <c r="Y7781">
        <v>7780</v>
      </c>
      <c r="Z7781" s="1">
        <v>0.84746990740740735</v>
      </c>
      <c r="AA7781" t="s">
        <v>14022</v>
      </c>
      <c r="AB7781">
        <v>0.02</v>
      </c>
      <c r="AC7781">
        <v>-3.3000000000000002E-2</v>
      </c>
      <c r="AD7781">
        <v>5.8</v>
      </c>
      <c r="AE7781" t="s">
        <v>5820</v>
      </c>
    </row>
    <row r="7782" spans="1:32" x14ac:dyDescent="0.2">
      <c r="A7782">
        <v>7781</v>
      </c>
      <c r="C7782">
        <v>193592</v>
      </c>
      <c r="D7782">
        <v>32455</v>
      </c>
      <c r="F7782">
        <v>20</v>
      </c>
      <c r="G7782">
        <v>18</v>
      </c>
      <c r="H7782">
        <v>24.8</v>
      </c>
      <c r="I7782" t="s">
        <v>24</v>
      </c>
      <c r="J7782">
        <v>55</v>
      </c>
      <c r="K7782">
        <v>23</v>
      </c>
      <c r="L7782">
        <v>50</v>
      </c>
      <c r="M7782">
        <v>55</v>
      </c>
      <c r="N7782">
        <v>5.76</v>
      </c>
      <c r="P7782">
        <v>0.11</v>
      </c>
      <c r="R7782">
        <v>0.03</v>
      </c>
      <c r="T7782">
        <v>0.06</v>
      </c>
      <c r="X7782" t="s">
        <v>162</v>
      </c>
      <c r="Y7782">
        <v>7781</v>
      </c>
      <c r="Z7782" s="1">
        <v>0.84612037037037036</v>
      </c>
      <c r="AA7782" t="s">
        <v>14023</v>
      </c>
      <c r="AB7782">
        <v>-6.0000000000000001E-3</v>
      </c>
      <c r="AC7782">
        <v>-2.3E-2</v>
      </c>
      <c r="AD7782">
        <v>5.76</v>
      </c>
      <c r="AE7782" t="s">
        <v>162</v>
      </c>
    </row>
    <row r="7783" spans="1:32" x14ac:dyDescent="0.2">
      <c r="A7783">
        <v>7782</v>
      </c>
      <c r="C7783">
        <v>193621</v>
      </c>
      <c r="D7783">
        <v>69841</v>
      </c>
      <c r="F7783">
        <v>20</v>
      </c>
      <c r="G7783">
        <v>19</v>
      </c>
      <c r="H7783">
        <v>48.3</v>
      </c>
      <c r="I7783" t="s">
        <v>24</v>
      </c>
      <c r="J7783">
        <v>37</v>
      </c>
      <c r="K7783">
        <v>7</v>
      </c>
      <c r="L7783">
        <v>57</v>
      </c>
      <c r="M7783">
        <v>37</v>
      </c>
      <c r="N7783">
        <v>6.57</v>
      </c>
      <c r="P7783">
        <v>0</v>
      </c>
      <c r="R7783">
        <v>-7.0000000000000007E-2</v>
      </c>
      <c r="X7783" t="s">
        <v>340</v>
      </c>
      <c r="Y7783">
        <v>7782</v>
      </c>
      <c r="Z7783" s="1">
        <v>0.8470868055555556</v>
      </c>
      <c r="AA7783" t="s">
        <v>14024</v>
      </c>
      <c r="AB7783">
        <v>0.01</v>
      </c>
      <c r="AC7783">
        <v>-1.0999999999999999E-2</v>
      </c>
      <c r="AD7783">
        <v>6.57</v>
      </c>
      <c r="AE7783" t="s">
        <v>340</v>
      </c>
    </row>
    <row r="7784" spans="1:32" x14ac:dyDescent="0.2">
      <c r="A7784">
        <v>7783</v>
      </c>
      <c r="C7784">
        <v>193664</v>
      </c>
      <c r="D7784">
        <v>18796</v>
      </c>
      <c r="F7784">
        <v>20</v>
      </c>
      <c r="G7784">
        <v>17</v>
      </c>
      <c r="H7784">
        <v>31.3</v>
      </c>
      <c r="I7784" t="s">
        <v>24</v>
      </c>
      <c r="J7784">
        <v>66</v>
      </c>
      <c r="K7784">
        <v>51</v>
      </c>
      <c r="L7784">
        <v>14</v>
      </c>
      <c r="M7784">
        <v>66</v>
      </c>
      <c r="N7784">
        <v>5.93</v>
      </c>
      <c r="P7784">
        <v>0.57999999999999996</v>
      </c>
      <c r="R7784">
        <v>0.06</v>
      </c>
      <c r="X7784" t="s">
        <v>236</v>
      </c>
      <c r="Y7784">
        <v>7783</v>
      </c>
      <c r="Z7784" s="1">
        <v>0.8455011574074075</v>
      </c>
      <c r="AA7784" t="s">
        <v>14025</v>
      </c>
      <c r="AB7784">
        <v>0.46600000000000003</v>
      </c>
      <c r="AC7784">
        <v>0.3</v>
      </c>
      <c r="AD7784">
        <v>5.93</v>
      </c>
      <c r="AE7784" t="s">
        <v>236</v>
      </c>
    </row>
    <row r="7785" spans="1:32" x14ac:dyDescent="0.2">
      <c r="A7785">
        <v>7784</v>
      </c>
      <c r="C7785">
        <v>193702</v>
      </c>
      <c r="D7785">
        <v>69856</v>
      </c>
      <c r="F7785">
        <v>20</v>
      </c>
      <c r="G7785">
        <v>20</v>
      </c>
      <c r="H7785">
        <v>15.2</v>
      </c>
      <c r="I7785" t="s">
        <v>24</v>
      </c>
      <c r="J7785">
        <v>39</v>
      </c>
      <c r="K7785">
        <v>24</v>
      </c>
      <c r="L7785">
        <v>12</v>
      </c>
      <c r="M7785">
        <v>39</v>
      </c>
      <c r="N7785">
        <v>6.23</v>
      </c>
      <c r="P7785">
        <v>0.06</v>
      </c>
      <c r="R7785">
        <v>0.03</v>
      </c>
      <c r="T7785">
        <v>0.03</v>
      </c>
      <c r="X7785" t="s">
        <v>89</v>
      </c>
      <c r="Y7785">
        <v>7784</v>
      </c>
      <c r="Z7785" s="1">
        <v>0.84739814814814818</v>
      </c>
      <c r="AA7785" t="s">
        <v>14026</v>
      </c>
      <c r="AB7785">
        <v>-2E-3</v>
      </c>
      <c r="AC7785">
        <v>-2.1999999999999999E-2</v>
      </c>
      <c r="AD7785">
        <v>6.23</v>
      </c>
      <c r="AE7785" t="s">
        <v>89</v>
      </c>
    </row>
    <row r="7786" spans="1:32" x14ac:dyDescent="0.2">
      <c r="A7786">
        <v>7785</v>
      </c>
      <c r="C7786">
        <v>193721</v>
      </c>
      <c r="D7786">
        <v>258861</v>
      </c>
      <c r="F7786">
        <v>20</v>
      </c>
      <c r="G7786">
        <v>33</v>
      </c>
      <c r="H7786">
        <v>17.5</v>
      </c>
      <c r="I7786" t="s">
        <v>26</v>
      </c>
      <c r="J7786">
        <v>80</v>
      </c>
      <c r="K7786">
        <v>57</v>
      </c>
      <c r="L7786">
        <v>54</v>
      </c>
      <c r="M7786">
        <v>-80</v>
      </c>
      <c r="N7786">
        <v>5.77</v>
      </c>
      <c r="P7786">
        <v>1.1399999999999999</v>
      </c>
      <c r="R7786">
        <v>0.85</v>
      </c>
      <c r="X7786" t="s">
        <v>4058</v>
      </c>
      <c r="Y7786">
        <v>7785</v>
      </c>
      <c r="Z7786" s="1">
        <v>0.8564525462962963</v>
      </c>
      <c r="AA7786" t="s">
        <v>14027</v>
      </c>
      <c r="AB7786">
        <v>-4.0000000000000001E-3</v>
      </c>
      <c r="AC7786">
        <v>-1.9E-2</v>
      </c>
      <c r="AD7786">
        <v>5.77</v>
      </c>
      <c r="AE7786" t="s">
        <v>6053</v>
      </c>
    </row>
    <row r="7787" spans="1:32" x14ac:dyDescent="0.2">
      <c r="A7787">
        <v>7786</v>
      </c>
      <c r="C7787">
        <v>193722</v>
      </c>
      <c r="D7787">
        <v>49482</v>
      </c>
      <c r="E7787" t="s">
        <v>4059</v>
      </c>
      <c r="F7787">
        <v>20</v>
      </c>
      <c r="G7787">
        <v>19</v>
      </c>
      <c r="H7787">
        <v>56.1</v>
      </c>
      <c r="I7787" t="s">
        <v>24</v>
      </c>
      <c r="J7787">
        <v>46</v>
      </c>
      <c r="K7787">
        <v>50</v>
      </c>
      <c r="L7787">
        <v>15</v>
      </c>
      <c r="M7787">
        <v>46</v>
      </c>
      <c r="N7787">
        <v>6.5</v>
      </c>
      <c r="P7787">
        <v>-0.06</v>
      </c>
      <c r="R7787">
        <v>-0.37</v>
      </c>
      <c r="X7787" t="s">
        <v>4060</v>
      </c>
      <c r="Y7787">
        <v>7786</v>
      </c>
      <c r="Z7787" s="1">
        <v>0.8471770833333333</v>
      </c>
      <c r="AA7787" t="s">
        <v>14028</v>
      </c>
      <c r="AB7787">
        <v>1E-3</v>
      </c>
      <c r="AC7787">
        <v>0.01</v>
      </c>
      <c r="AD7787">
        <v>6.5</v>
      </c>
      <c r="AE7787" t="s">
        <v>11532</v>
      </c>
      <c r="AF7787" t="s">
        <v>36</v>
      </c>
    </row>
    <row r="7788" spans="1:32" x14ac:dyDescent="0.2">
      <c r="A7788">
        <v>7787</v>
      </c>
      <c r="B7788" t="s">
        <v>4061</v>
      </c>
      <c r="C7788">
        <v>193807</v>
      </c>
      <c r="D7788">
        <v>230184</v>
      </c>
      <c r="F7788">
        <v>20</v>
      </c>
      <c r="G7788">
        <v>23</v>
      </c>
      <c r="H7788">
        <v>53.2</v>
      </c>
      <c r="I7788" t="s">
        <v>26</v>
      </c>
      <c r="J7788">
        <v>42</v>
      </c>
      <c r="K7788">
        <v>25</v>
      </c>
      <c r="L7788">
        <v>22</v>
      </c>
      <c r="M7788">
        <v>-42</v>
      </c>
      <c r="N7788">
        <v>5.64</v>
      </c>
      <c r="P7788">
        <v>0.2</v>
      </c>
      <c r="R7788">
        <v>0.1</v>
      </c>
      <c r="T7788">
        <v>0.02</v>
      </c>
      <c r="X7788" t="s">
        <v>249</v>
      </c>
      <c r="Y7788">
        <v>7787</v>
      </c>
      <c r="Z7788" s="1">
        <v>0.8499212962962962</v>
      </c>
      <c r="AA7788" t="s">
        <v>14029</v>
      </c>
      <c r="AB7788">
        <v>0</v>
      </c>
      <c r="AC7788">
        <v>2.1999999999999999E-2</v>
      </c>
      <c r="AD7788">
        <v>5.64</v>
      </c>
      <c r="AE7788" t="s">
        <v>249</v>
      </c>
    </row>
    <row r="7789" spans="1:32" x14ac:dyDescent="0.2">
      <c r="A7789">
        <v>7788</v>
      </c>
      <c r="C7789">
        <v>193896</v>
      </c>
      <c r="D7789">
        <v>144361</v>
      </c>
      <c r="F7789">
        <v>20</v>
      </c>
      <c r="G7789">
        <v>23</v>
      </c>
      <c r="H7789">
        <v>0.8</v>
      </c>
      <c r="I7789" t="s">
        <v>26</v>
      </c>
      <c r="J7789">
        <v>9</v>
      </c>
      <c r="K7789">
        <v>39</v>
      </c>
      <c r="L7789">
        <v>17</v>
      </c>
      <c r="M7789">
        <v>-9</v>
      </c>
      <c r="N7789">
        <v>6.3</v>
      </c>
      <c r="P7789">
        <v>0.91</v>
      </c>
      <c r="R7789">
        <v>0.57999999999999996</v>
      </c>
      <c r="X7789" t="s">
        <v>4062</v>
      </c>
      <c r="Y7789">
        <v>7788</v>
      </c>
      <c r="Z7789" s="1">
        <v>0.84931481481481486</v>
      </c>
      <c r="AA7789" t="s">
        <v>14030</v>
      </c>
      <c r="AB7789">
        <v>2.4E-2</v>
      </c>
      <c r="AC7789">
        <v>-1.7999999999999999E-2</v>
      </c>
      <c r="AD7789">
        <v>6.3</v>
      </c>
      <c r="AE7789" t="s">
        <v>33</v>
      </c>
    </row>
    <row r="7790" spans="1:32" x14ac:dyDescent="0.2">
      <c r="A7790">
        <v>7789</v>
      </c>
      <c r="B7790" t="s">
        <v>4063</v>
      </c>
      <c r="C7790">
        <v>193911</v>
      </c>
      <c r="D7790">
        <v>88580</v>
      </c>
      <c r="F7790">
        <v>20</v>
      </c>
      <c r="G7790">
        <v>22</v>
      </c>
      <c r="H7790">
        <v>3.4</v>
      </c>
      <c r="I7790" t="s">
        <v>24</v>
      </c>
      <c r="J7790">
        <v>24</v>
      </c>
      <c r="K7790">
        <v>26</v>
      </c>
      <c r="L7790">
        <v>46</v>
      </c>
      <c r="M7790">
        <v>24</v>
      </c>
      <c r="N7790">
        <v>5.54</v>
      </c>
      <c r="P7790">
        <v>-0.06</v>
      </c>
      <c r="R7790">
        <v>-0.4</v>
      </c>
      <c r="X7790" t="s">
        <v>4064</v>
      </c>
      <c r="Y7790">
        <v>7789</v>
      </c>
      <c r="Z7790" s="1">
        <v>0.84865046296296287</v>
      </c>
      <c r="AA7790" t="s">
        <v>12994</v>
      </c>
      <c r="AB7790">
        <v>0</v>
      </c>
      <c r="AC7790">
        <v>-7.0000000000000001E-3</v>
      </c>
      <c r="AD7790">
        <v>5.54</v>
      </c>
      <c r="AE7790" t="s">
        <v>111</v>
      </c>
      <c r="AF7790" t="s">
        <v>36</v>
      </c>
    </row>
    <row r="7791" spans="1:32" x14ac:dyDescent="0.2">
      <c r="A7791">
        <v>7790</v>
      </c>
      <c r="B7791" t="s">
        <v>4065</v>
      </c>
      <c r="C7791">
        <v>193924</v>
      </c>
      <c r="D7791">
        <v>246574</v>
      </c>
      <c r="E7791">
        <v>13060</v>
      </c>
      <c r="F7791">
        <v>20</v>
      </c>
      <c r="G7791">
        <v>25</v>
      </c>
      <c r="H7791">
        <v>38.9</v>
      </c>
      <c r="I7791" t="s">
        <v>26</v>
      </c>
      <c r="J7791">
        <v>56</v>
      </c>
      <c r="K7791">
        <v>44</v>
      </c>
      <c r="L7791">
        <v>6</v>
      </c>
      <c r="M7791">
        <v>-56</v>
      </c>
      <c r="N7791">
        <v>1.94</v>
      </c>
      <c r="P7791">
        <v>-0.2</v>
      </c>
      <c r="R7791">
        <v>-0.71</v>
      </c>
      <c r="T7791">
        <v>-0.16</v>
      </c>
      <c r="X7791" t="s">
        <v>85</v>
      </c>
      <c r="Y7791">
        <v>7790</v>
      </c>
      <c r="Z7791" s="1">
        <v>0.85114467592592591</v>
      </c>
      <c r="AA7791" t="s">
        <v>14031</v>
      </c>
      <c r="AB7791">
        <v>7.0000000000000001E-3</v>
      </c>
      <c r="AC7791">
        <v>-8.8999999999999996E-2</v>
      </c>
      <c r="AD7791">
        <v>1.94</v>
      </c>
      <c r="AE7791" t="s">
        <v>85</v>
      </c>
    </row>
    <row r="7792" spans="1:32" x14ac:dyDescent="0.2">
      <c r="A7792">
        <v>7791</v>
      </c>
      <c r="C7792">
        <v>193944</v>
      </c>
      <c r="D7792">
        <v>32491</v>
      </c>
      <c r="F7792">
        <v>20</v>
      </c>
      <c r="G7792">
        <v>20</v>
      </c>
      <c r="H7792">
        <v>30.4</v>
      </c>
      <c r="I7792" t="s">
        <v>24</v>
      </c>
      <c r="J7792">
        <v>53</v>
      </c>
      <c r="K7792">
        <v>35</v>
      </c>
      <c r="L7792">
        <v>46</v>
      </c>
      <c r="M7792">
        <v>53</v>
      </c>
      <c r="N7792">
        <v>6.18</v>
      </c>
      <c r="P7792">
        <v>1.56</v>
      </c>
      <c r="X7792" t="s">
        <v>172</v>
      </c>
      <c r="Y7792">
        <v>7791</v>
      </c>
      <c r="Z7792" s="1">
        <v>0.84757407407407415</v>
      </c>
      <c r="AA7792" t="s">
        <v>14032</v>
      </c>
      <c r="AB7792">
        <v>-1.6E-2</v>
      </c>
      <c r="AC7792">
        <v>1.4E-2</v>
      </c>
      <c r="AD7792">
        <v>6.18</v>
      </c>
      <c r="AE7792" t="s">
        <v>172</v>
      </c>
    </row>
    <row r="7793" spans="1:32" x14ac:dyDescent="0.2">
      <c r="A7793">
        <v>7792</v>
      </c>
      <c r="B7793" t="s">
        <v>4066</v>
      </c>
      <c r="C7793">
        <v>193964</v>
      </c>
      <c r="D7793">
        <v>18807</v>
      </c>
      <c r="E7793" t="s">
        <v>4067</v>
      </c>
      <c r="F7793">
        <v>20</v>
      </c>
      <c r="G7793">
        <v>19</v>
      </c>
      <c r="H7793">
        <v>36.700000000000003</v>
      </c>
      <c r="I7793" t="s">
        <v>24</v>
      </c>
      <c r="J7793">
        <v>62</v>
      </c>
      <c r="K7793">
        <v>15</v>
      </c>
      <c r="L7793">
        <v>27</v>
      </c>
      <c r="M7793">
        <v>62</v>
      </c>
      <c r="N7793">
        <v>5.72</v>
      </c>
      <c r="P7793">
        <v>-0.05</v>
      </c>
      <c r="R7793">
        <v>-0.21</v>
      </c>
      <c r="X7793" t="s">
        <v>102</v>
      </c>
      <c r="Y7793">
        <v>7792</v>
      </c>
      <c r="Z7793" s="1">
        <v>0.84695254629629624</v>
      </c>
      <c r="AA7793" t="s">
        <v>14033</v>
      </c>
      <c r="AB7793">
        <v>0.01</v>
      </c>
      <c r="AC7793">
        <v>2.5999999999999999E-2</v>
      </c>
      <c r="AD7793">
        <v>5.72</v>
      </c>
      <c r="AE7793" t="s">
        <v>102</v>
      </c>
    </row>
    <row r="7794" spans="1:32" x14ac:dyDescent="0.2">
      <c r="A7794">
        <v>7793</v>
      </c>
      <c r="C7794">
        <v>194012</v>
      </c>
      <c r="D7794">
        <v>106042</v>
      </c>
      <c r="F7794">
        <v>20</v>
      </c>
      <c r="G7794">
        <v>22</v>
      </c>
      <c r="H7794">
        <v>52.3</v>
      </c>
      <c r="I7794" t="s">
        <v>24</v>
      </c>
      <c r="J7794">
        <v>14</v>
      </c>
      <c r="K7794">
        <v>33</v>
      </c>
      <c r="L7794">
        <v>5</v>
      </c>
      <c r="M7794">
        <v>14</v>
      </c>
      <c r="N7794">
        <v>6.17</v>
      </c>
      <c r="P7794">
        <v>0.51</v>
      </c>
      <c r="R7794">
        <v>-7.0000000000000007E-2</v>
      </c>
      <c r="T7794">
        <v>0.26</v>
      </c>
      <c r="X7794" t="s">
        <v>199</v>
      </c>
      <c r="Y7794">
        <v>7793</v>
      </c>
      <c r="Z7794" s="1">
        <v>0.84921643518518508</v>
      </c>
      <c r="AA7794" t="s">
        <v>14034</v>
      </c>
      <c r="AB7794">
        <v>7.4999999999999997E-2</v>
      </c>
      <c r="AC7794">
        <v>-1E-3</v>
      </c>
      <c r="AD7794">
        <v>6.17</v>
      </c>
      <c r="AE7794" t="s">
        <v>199</v>
      </c>
    </row>
    <row r="7795" spans="1:32" x14ac:dyDescent="0.2">
      <c r="A7795">
        <v>7794</v>
      </c>
      <c r="C7795">
        <v>194013</v>
      </c>
      <c r="D7795">
        <v>125747</v>
      </c>
      <c r="F7795">
        <v>20</v>
      </c>
      <c r="G7795">
        <v>23</v>
      </c>
      <c r="H7795">
        <v>10.7</v>
      </c>
      <c r="I7795" t="s">
        <v>24</v>
      </c>
      <c r="J7795">
        <v>5</v>
      </c>
      <c r="K7795">
        <v>20</v>
      </c>
      <c r="L7795">
        <v>35</v>
      </c>
      <c r="M7795">
        <v>5</v>
      </c>
      <c r="N7795">
        <v>5.31</v>
      </c>
      <c r="P7795">
        <v>0.97</v>
      </c>
      <c r="R7795">
        <v>0.77</v>
      </c>
      <c r="T7795">
        <v>0.5</v>
      </c>
      <c r="X7795" t="s">
        <v>547</v>
      </c>
      <c r="Y7795">
        <v>7794</v>
      </c>
      <c r="Z7795" s="1">
        <v>0.84942939814814811</v>
      </c>
      <c r="AA7795" t="s">
        <v>14035</v>
      </c>
      <c r="AB7795">
        <v>-2.5999999999999999E-2</v>
      </c>
      <c r="AC7795">
        <v>-3.9E-2</v>
      </c>
      <c r="AD7795">
        <v>5.31</v>
      </c>
      <c r="AE7795" t="s">
        <v>71</v>
      </c>
      <c r="AF7795" t="s">
        <v>36</v>
      </c>
    </row>
    <row r="7796" spans="1:32" x14ac:dyDescent="0.2">
      <c r="A7796">
        <v>7795</v>
      </c>
      <c r="C7796">
        <v>194069</v>
      </c>
      <c r="D7796">
        <v>49524</v>
      </c>
      <c r="F7796">
        <v>20</v>
      </c>
      <c r="G7796">
        <v>22</v>
      </c>
      <c r="H7796">
        <v>3</v>
      </c>
      <c r="I7796" t="s">
        <v>24</v>
      </c>
      <c r="J7796">
        <v>41</v>
      </c>
      <c r="K7796">
        <v>7</v>
      </c>
      <c r="L7796">
        <v>53</v>
      </c>
      <c r="M7796">
        <v>41</v>
      </c>
      <c r="N7796">
        <v>6.39</v>
      </c>
      <c r="P7796">
        <v>1.07</v>
      </c>
      <c r="R7796">
        <v>0.82</v>
      </c>
      <c r="X7796" t="s">
        <v>4068</v>
      </c>
      <c r="Y7796">
        <v>7795</v>
      </c>
      <c r="Z7796" s="1">
        <v>0.84864583333333332</v>
      </c>
      <c r="AA7796" t="s">
        <v>14036</v>
      </c>
      <c r="AB7796">
        <v>-4.0000000000000001E-3</v>
      </c>
      <c r="AC7796">
        <v>-3.1E-2</v>
      </c>
      <c r="AD7796">
        <v>6.39</v>
      </c>
      <c r="AE7796" t="s">
        <v>33</v>
      </c>
      <c r="AF7796" t="s">
        <v>36</v>
      </c>
    </row>
    <row r="7797" spans="1:32" x14ac:dyDescent="0.2">
      <c r="A7797">
        <v>7796</v>
      </c>
      <c r="B7797" t="s">
        <v>4069</v>
      </c>
      <c r="C7797">
        <v>194093</v>
      </c>
      <c r="D7797">
        <v>49528</v>
      </c>
      <c r="E7797">
        <v>13048</v>
      </c>
      <c r="F7797">
        <v>20</v>
      </c>
      <c r="G7797">
        <v>22</v>
      </c>
      <c r="H7797">
        <v>13.7</v>
      </c>
      <c r="I7797" t="s">
        <v>24</v>
      </c>
      <c r="J7797">
        <v>40</v>
      </c>
      <c r="K7797">
        <v>15</v>
      </c>
      <c r="L7797">
        <v>24</v>
      </c>
      <c r="M7797">
        <v>40</v>
      </c>
      <c r="N7797">
        <v>2.2000000000000002</v>
      </c>
      <c r="P7797">
        <v>0.68</v>
      </c>
      <c r="R7797">
        <v>0.53</v>
      </c>
      <c r="T7797">
        <v>0.34</v>
      </c>
      <c r="X7797" t="s">
        <v>2152</v>
      </c>
      <c r="Y7797">
        <v>7796</v>
      </c>
      <c r="Z7797" s="1">
        <v>0.84876967592592589</v>
      </c>
      <c r="AA7797" t="s">
        <v>14037</v>
      </c>
      <c r="AB7797">
        <v>4.0000000000000001E-3</v>
      </c>
      <c r="AC7797">
        <v>0</v>
      </c>
      <c r="AD7797">
        <v>2.2000000000000002</v>
      </c>
      <c r="AE7797" t="s">
        <v>2152</v>
      </c>
    </row>
    <row r="7798" spans="1:32" x14ac:dyDescent="0.2">
      <c r="A7798">
        <v>7797</v>
      </c>
      <c r="C7798">
        <v>194097</v>
      </c>
      <c r="D7798">
        <v>69917</v>
      </c>
      <c r="F7798">
        <v>20</v>
      </c>
      <c r="G7798">
        <v>22</v>
      </c>
      <c r="H7798">
        <v>37.4</v>
      </c>
      <c r="I7798" t="s">
        <v>24</v>
      </c>
      <c r="J7798">
        <v>31</v>
      </c>
      <c r="K7798">
        <v>15</v>
      </c>
      <c r="L7798">
        <v>54</v>
      </c>
      <c r="M7798">
        <v>31</v>
      </c>
      <c r="N7798">
        <v>6.09</v>
      </c>
      <c r="P7798">
        <v>1.35</v>
      </c>
      <c r="X7798" t="s">
        <v>365</v>
      </c>
      <c r="Y7798">
        <v>7797</v>
      </c>
      <c r="Z7798" s="1">
        <v>0.84904398148148141</v>
      </c>
      <c r="AA7798" t="s">
        <v>14038</v>
      </c>
      <c r="AB7798">
        <v>5.0000000000000001E-3</v>
      </c>
      <c r="AC7798">
        <v>-2.7E-2</v>
      </c>
      <c r="AD7798">
        <v>6.09</v>
      </c>
      <c r="AE7798" t="s">
        <v>365</v>
      </c>
    </row>
    <row r="7799" spans="1:32" x14ac:dyDescent="0.2">
      <c r="A7799">
        <v>7798</v>
      </c>
      <c r="C7799">
        <v>194152</v>
      </c>
      <c r="D7799">
        <v>49531</v>
      </c>
      <c r="E7799">
        <v>13050</v>
      </c>
      <c r="F7799">
        <v>20</v>
      </c>
      <c r="G7799">
        <v>22</v>
      </c>
      <c r="H7799">
        <v>5.4</v>
      </c>
      <c r="I7799" t="s">
        <v>24</v>
      </c>
      <c r="J7799">
        <v>45</v>
      </c>
      <c r="K7799">
        <v>47</v>
      </c>
      <c r="L7799">
        <v>42</v>
      </c>
      <c r="M7799">
        <v>45</v>
      </c>
      <c r="N7799">
        <v>5.58</v>
      </c>
      <c r="P7799">
        <v>1.08</v>
      </c>
      <c r="R7799">
        <v>1.02</v>
      </c>
      <c r="X7799" t="s">
        <v>54</v>
      </c>
      <c r="Y7799">
        <v>7798</v>
      </c>
      <c r="Z7799" s="1">
        <v>0.84867361111111117</v>
      </c>
      <c r="AA7799" t="s">
        <v>14039</v>
      </c>
      <c r="AB7799">
        <v>2.8000000000000001E-2</v>
      </c>
      <c r="AC7799">
        <v>4.3999999999999997E-2</v>
      </c>
      <c r="AD7799">
        <v>5.58</v>
      </c>
      <c r="AE7799" t="s">
        <v>54</v>
      </c>
    </row>
    <row r="7800" spans="1:32" x14ac:dyDescent="0.2">
      <c r="A7800">
        <v>7799</v>
      </c>
      <c r="C7800">
        <v>194184</v>
      </c>
      <c r="D7800">
        <v>230197</v>
      </c>
      <c r="F7800">
        <v>20</v>
      </c>
      <c r="G7800">
        <v>25</v>
      </c>
      <c r="H7800">
        <v>47.9</v>
      </c>
      <c r="I7800" t="s">
        <v>26</v>
      </c>
      <c r="J7800">
        <v>40</v>
      </c>
      <c r="K7800">
        <v>47</v>
      </c>
      <c r="L7800">
        <v>47</v>
      </c>
      <c r="M7800">
        <v>-40</v>
      </c>
      <c r="N7800">
        <v>6.09</v>
      </c>
      <c r="P7800">
        <v>1.36</v>
      </c>
      <c r="R7800">
        <v>1.61</v>
      </c>
      <c r="X7800" t="s">
        <v>105</v>
      </c>
      <c r="Y7800">
        <v>7799</v>
      </c>
      <c r="Z7800" s="1">
        <v>0.85124884259259259</v>
      </c>
      <c r="AA7800" t="s">
        <v>14040</v>
      </c>
      <c r="AB7800">
        <v>-0.10199999999999999</v>
      </c>
      <c r="AC7800">
        <v>-9.2999999999999999E-2</v>
      </c>
      <c r="AD7800">
        <v>6.09</v>
      </c>
      <c r="AE7800" t="s">
        <v>105</v>
      </c>
    </row>
    <row r="7801" spans="1:32" x14ac:dyDescent="0.2">
      <c r="A7801">
        <v>7800</v>
      </c>
      <c r="C7801">
        <v>194193</v>
      </c>
      <c r="D7801">
        <v>49546</v>
      </c>
      <c r="F7801">
        <v>20</v>
      </c>
      <c r="G7801">
        <v>22</v>
      </c>
      <c r="H7801">
        <v>45.3</v>
      </c>
      <c r="I7801" t="s">
        <v>24</v>
      </c>
      <c r="J7801">
        <v>41</v>
      </c>
      <c r="K7801">
        <v>1</v>
      </c>
      <c r="L7801">
        <v>34</v>
      </c>
      <c r="M7801">
        <v>41</v>
      </c>
      <c r="N7801">
        <v>5.93</v>
      </c>
      <c r="P7801">
        <v>1.6</v>
      </c>
      <c r="R7801">
        <v>1.98</v>
      </c>
      <c r="X7801" t="s">
        <v>223</v>
      </c>
      <c r="Y7801">
        <v>7800</v>
      </c>
      <c r="Z7801" s="1">
        <v>0.84913541666666659</v>
      </c>
      <c r="AA7801" t="s">
        <v>14041</v>
      </c>
      <c r="AB7801">
        <v>1E-3</v>
      </c>
      <c r="AC7801">
        <v>-4.7E-2</v>
      </c>
      <c r="AD7801">
        <v>5.93</v>
      </c>
      <c r="AE7801" t="s">
        <v>223</v>
      </c>
    </row>
    <row r="7802" spans="1:32" x14ac:dyDescent="0.2">
      <c r="A7802">
        <v>7801</v>
      </c>
      <c r="C7802">
        <v>194215</v>
      </c>
      <c r="D7802">
        <v>189264</v>
      </c>
      <c r="F7802">
        <v>20</v>
      </c>
      <c r="G7802">
        <v>25</v>
      </c>
      <c r="H7802">
        <v>26.8</v>
      </c>
      <c r="I7802" t="s">
        <v>26</v>
      </c>
      <c r="J7802">
        <v>28</v>
      </c>
      <c r="K7802">
        <v>39</v>
      </c>
      <c r="L7802">
        <v>48</v>
      </c>
      <c r="M7802">
        <v>-28</v>
      </c>
      <c r="N7802">
        <v>5.85</v>
      </c>
      <c r="P7802">
        <v>1.1000000000000001</v>
      </c>
      <c r="R7802">
        <v>0.94</v>
      </c>
      <c r="X7802" t="s">
        <v>4070</v>
      </c>
      <c r="Y7802">
        <v>7801</v>
      </c>
      <c r="Z7802" s="1">
        <v>0.85100462962962953</v>
      </c>
      <c r="AA7802" t="s">
        <v>14042</v>
      </c>
      <c r="AB7802">
        <v>1.4E-2</v>
      </c>
      <c r="AC7802">
        <v>7.0000000000000001E-3</v>
      </c>
      <c r="AD7802">
        <v>5.85</v>
      </c>
      <c r="AE7802" t="s">
        <v>14043</v>
      </c>
      <c r="AF7802" t="s">
        <v>36</v>
      </c>
    </row>
    <row r="7803" spans="1:32" x14ac:dyDescent="0.2">
      <c r="A7803">
        <v>7802</v>
      </c>
      <c r="C7803">
        <v>194220</v>
      </c>
      <c r="D7803">
        <v>49550</v>
      </c>
      <c r="E7803">
        <v>13053</v>
      </c>
      <c r="F7803">
        <v>20</v>
      </c>
      <c r="G7803">
        <v>22</v>
      </c>
      <c r="H7803">
        <v>55.5</v>
      </c>
      <c r="I7803" t="s">
        <v>24</v>
      </c>
      <c r="J7803">
        <v>42</v>
      </c>
      <c r="K7803">
        <v>59</v>
      </c>
      <c r="L7803">
        <v>0</v>
      </c>
      <c r="M7803">
        <v>42</v>
      </c>
      <c r="N7803">
        <v>6.2</v>
      </c>
      <c r="P7803">
        <v>0.95</v>
      </c>
      <c r="R7803">
        <v>0.76</v>
      </c>
      <c r="X7803" t="s">
        <v>54</v>
      </c>
      <c r="Y7803">
        <v>7802</v>
      </c>
      <c r="Z7803" s="1">
        <v>0.84925347222222225</v>
      </c>
      <c r="AA7803" t="s">
        <v>14044</v>
      </c>
      <c r="AB7803">
        <v>5.2999999999999999E-2</v>
      </c>
      <c r="AC7803">
        <v>3.5999999999999997E-2</v>
      </c>
      <c r="AD7803">
        <v>6.2</v>
      </c>
      <c r="AE7803" t="s">
        <v>54</v>
      </c>
    </row>
    <row r="7804" spans="1:32" x14ac:dyDescent="0.2">
      <c r="A7804">
        <v>7803</v>
      </c>
      <c r="C7804">
        <v>194244</v>
      </c>
      <c r="D7804">
        <v>125769</v>
      </c>
      <c r="E7804">
        <v>13064</v>
      </c>
      <c r="F7804">
        <v>20</v>
      </c>
      <c r="G7804">
        <v>24</v>
      </c>
      <c r="H7804">
        <v>37.5</v>
      </c>
      <c r="I7804" t="s">
        <v>24</v>
      </c>
      <c r="J7804">
        <v>1</v>
      </c>
      <c r="K7804">
        <v>4</v>
      </c>
      <c r="L7804">
        <v>7</v>
      </c>
      <c r="M7804">
        <v>1</v>
      </c>
      <c r="N7804">
        <v>6.15</v>
      </c>
      <c r="P7804">
        <v>-0.04</v>
      </c>
      <c r="R7804">
        <v>-0.14000000000000001</v>
      </c>
      <c r="X7804" t="s">
        <v>102</v>
      </c>
      <c r="Y7804">
        <v>7803</v>
      </c>
      <c r="Z7804" s="1">
        <v>0.85043402777777777</v>
      </c>
      <c r="AA7804" t="s">
        <v>14045</v>
      </c>
      <c r="AB7804">
        <v>3.0000000000000001E-3</v>
      </c>
      <c r="AC7804">
        <v>7.0000000000000001E-3</v>
      </c>
      <c r="AD7804">
        <v>6.15</v>
      </c>
      <c r="AE7804" t="s">
        <v>102</v>
      </c>
    </row>
    <row r="7805" spans="1:32" x14ac:dyDescent="0.2">
      <c r="A7805">
        <v>7804</v>
      </c>
      <c r="C7805">
        <v>194258</v>
      </c>
      <c r="D7805">
        <v>18817</v>
      </c>
      <c r="E7805" t="s">
        <v>4071</v>
      </c>
      <c r="F7805">
        <v>20</v>
      </c>
      <c r="G7805">
        <v>20</v>
      </c>
      <c r="H7805">
        <v>6</v>
      </c>
      <c r="I7805" t="s">
        <v>24</v>
      </c>
      <c r="J7805">
        <v>68</v>
      </c>
      <c r="K7805">
        <v>52</v>
      </c>
      <c r="L7805">
        <v>49</v>
      </c>
      <c r="M7805">
        <v>68</v>
      </c>
      <c r="N7805">
        <v>5.55</v>
      </c>
      <c r="P7805">
        <v>1.59</v>
      </c>
      <c r="X7805" t="s">
        <v>4072</v>
      </c>
      <c r="Y7805">
        <v>7804</v>
      </c>
      <c r="Z7805" s="1">
        <v>0.84729166666666667</v>
      </c>
      <c r="AA7805" t="s">
        <v>14046</v>
      </c>
      <c r="AB7805">
        <v>1.7000000000000001E-2</v>
      </c>
      <c r="AC7805">
        <v>2.5000000000000001E-2</v>
      </c>
      <c r="AD7805">
        <v>5.55</v>
      </c>
      <c r="AE7805" t="s">
        <v>13147</v>
      </c>
      <c r="AF7805" t="s">
        <v>36</v>
      </c>
    </row>
    <row r="7806" spans="1:32" x14ac:dyDescent="0.2">
      <c r="A7806">
        <v>7805</v>
      </c>
      <c r="C7806">
        <v>194298</v>
      </c>
      <c r="D7806">
        <v>18826</v>
      </c>
      <c r="F7806">
        <v>20</v>
      </c>
      <c r="G7806">
        <v>21</v>
      </c>
      <c r="H7806">
        <v>11.4</v>
      </c>
      <c r="I7806" t="s">
        <v>24</v>
      </c>
      <c r="J7806">
        <v>63</v>
      </c>
      <c r="K7806">
        <v>58</v>
      </c>
      <c r="L7806">
        <v>49</v>
      </c>
      <c r="M7806">
        <v>63</v>
      </c>
      <c r="N7806">
        <v>5.69</v>
      </c>
      <c r="P7806">
        <v>1.56</v>
      </c>
      <c r="X7806" t="s">
        <v>77</v>
      </c>
      <c r="Y7806">
        <v>7805</v>
      </c>
      <c r="Z7806" s="1">
        <v>0.84804861111111107</v>
      </c>
      <c r="AA7806" t="s">
        <v>14047</v>
      </c>
      <c r="AB7806">
        <v>-4.0000000000000001E-3</v>
      </c>
      <c r="AC7806">
        <v>2.3E-2</v>
      </c>
      <c r="AD7806">
        <v>5.69</v>
      </c>
      <c r="AE7806" t="s">
        <v>77</v>
      </c>
    </row>
    <row r="7807" spans="1:32" x14ac:dyDescent="0.2">
      <c r="A7807">
        <v>7806</v>
      </c>
      <c r="B7807" t="s">
        <v>4073</v>
      </c>
      <c r="C7807">
        <v>194317</v>
      </c>
      <c r="D7807">
        <v>69950</v>
      </c>
      <c r="F7807">
        <v>20</v>
      </c>
      <c r="G7807">
        <v>23</v>
      </c>
      <c r="H7807">
        <v>51.7</v>
      </c>
      <c r="I7807" t="s">
        <v>24</v>
      </c>
      <c r="J7807">
        <v>32</v>
      </c>
      <c r="K7807">
        <v>11</v>
      </c>
      <c r="L7807">
        <v>24</v>
      </c>
      <c r="M7807">
        <v>32</v>
      </c>
      <c r="N7807">
        <v>4.43</v>
      </c>
      <c r="P7807">
        <v>1.33</v>
      </c>
      <c r="R7807">
        <v>1.5</v>
      </c>
      <c r="T7807">
        <v>0.67</v>
      </c>
      <c r="X7807" t="s">
        <v>4955</v>
      </c>
      <c r="Y7807">
        <v>7806</v>
      </c>
      <c r="Z7807" s="1">
        <v>0.84990393518518514</v>
      </c>
      <c r="AA7807" t="s">
        <v>14048</v>
      </c>
      <c r="AB7807">
        <v>4.9000000000000002E-2</v>
      </c>
      <c r="AC7807">
        <v>-5.0000000000000001E-3</v>
      </c>
      <c r="AD7807">
        <v>4.43</v>
      </c>
      <c r="AE7807" t="s">
        <v>5935</v>
      </c>
      <c r="AF7807" t="s">
        <v>36</v>
      </c>
    </row>
    <row r="7808" spans="1:32" x14ac:dyDescent="0.2">
      <c r="A7808">
        <v>7807</v>
      </c>
      <c r="C7808">
        <v>194335</v>
      </c>
      <c r="D7808">
        <v>69951</v>
      </c>
      <c r="E7808" t="s">
        <v>30</v>
      </c>
      <c r="F7808">
        <v>20</v>
      </c>
      <c r="G7808">
        <v>23</v>
      </c>
      <c r="H7808">
        <v>44.4</v>
      </c>
      <c r="I7808" t="s">
        <v>24</v>
      </c>
      <c r="J7808">
        <v>37</v>
      </c>
      <c r="K7808">
        <v>28</v>
      </c>
      <c r="L7808">
        <v>35</v>
      </c>
      <c r="M7808">
        <v>37</v>
      </c>
      <c r="N7808">
        <v>5.9</v>
      </c>
      <c r="P7808">
        <v>-0.2</v>
      </c>
      <c r="R7808">
        <v>-0.88</v>
      </c>
      <c r="X7808" t="s">
        <v>2037</v>
      </c>
      <c r="Y7808">
        <v>7807</v>
      </c>
      <c r="Z7808" s="1">
        <v>0.84981944444444446</v>
      </c>
      <c r="AA7808" t="s">
        <v>14049</v>
      </c>
      <c r="AB7808">
        <v>4.0000000000000001E-3</v>
      </c>
      <c r="AC7808">
        <v>-4.0000000000000001E-3</v>
      </c>
      <c r="AD7808">
        <v>5.9</v>
      </c>
      <c r="AE7808" t="s">
        <v>2037</v>
      </c>
    </row>
    <row r="7809" spans="1:32" x14ac:dyDescent="0.2">
      <c r="A7809">
        <v>7808</v>
      </c>
      <c r="C7809">
        <v>194433</v>
      </c>
      <c r="D7809">
        <v>212126</v>
      </c>
      <c r="F7809">
        <v>20</v>
      </c>
      <c r="G7809">
        <v>26</v>
      </c>
      <c r="H7809">
        <v>53</v>
      </c>
      <c r="I7809" t="s">
        <v>26</v>
      </c>
      <c r="J7809">
        <v>37</v>
      </c>
      <c r="K7809">
        <v>24</v>
      </c>
      <c r="L7809">
        <v>11</v>
      </c>
      <c r="M7809">
        <v>-37</v>
      </c>
      <c r="N7809">
        <v>6.25</v>
      </c>
      <c r="P7809">
        <v>0.97</v>
      </c>
      <c r="R7809">
        <v>0.77</v>
      </c>
      <c r="X7809" t="s">
        <v>4074</v>
      </c>
      <c r="Y7809">
        <v>7808</v>
      </c>
      <c r="Z7809" s="1">
        <v>0.85200231481481481</v>
      </c>
      <c r="AA7809" t="s">
        <v>14050</v>
      </c>
      <c r="AB7809">
        <v>-0.24199999999999999</v>
      </c>
      <c r="AC7809">
        <v>-0.11600000000000001</v>
      </c>
      <c r="AD7809">
        <v>6.25</v>
      </c>
      <c r="AE7809" t="s">
        <v>14051</v>
      </c>
    </row>
    <row r="7810" spans="1:32" x14ac:dyDescent="0.2">
      <c r="A7810">
        <v>7809</v>
      </c>
      <c r="C7810">
        <v>194454</v>
      </c>
      <c r="D7810">
        <v>144412</v>
      </c>
      <c r="F7810">
        <v>20</v>
      </c>
      <c r="G7810">
        <v>25</v>
      </c>
      <c r="H7810">
        <v>42.5</v>
      </c>
      <c r="I7810" t="s">
        <v>26</v>
      </c>
      <c r="J7810">
        <v>2</v>
      </c>
      <c r="K7810">
        <v>48</v>
      </c>
      <c r="L7810">
        <v>1</v>
      </c>
      <c r="M7810">
        <v>-2</v>
      </c>
      <c r="N7810">
        <v>6.11</v>
      </c>
      <c r="P7810">
        <v>1.19</v>
      </c>
      <c r="R7810">
        <v>1.19</v>
      </c>
      <c r="W7810" t="s">
        <v>27</v>
      </c>
      <c r="X7810" t="s">
        <v>507</v>
      </c>
      <c r="Y7810">
        <v>7809</v>
      </c>
      <c r="Z7810" s="1">
        <v>0.85118634259259263</v>
      </c>
      <c r="AA7810" t="s">
        <v>14052</v>
      </c>
      <c r="AB7810">
        <v>-7.0000000000000001E-3</v>
      </c>
      <c r="AC7810">
        <v>-0.03</v>
      </c>
      <c r="AD7810">
        <v>6.11</v>
      </c>
      <c r="AE7810" t="s">
        <v>5984</v>
      </c>
    </row>
    <row r="7811" spans="1:32" x14ac:dyDescent="0.2">
      <c r="A7811">
        <v>7810</v>
      </c>
      <c r="C7811">
        <v>194526</v>
      </c>
      <c r="D7811">
        <v>125797</v>
      </c>
      <c r="E7811">
        <v>13076</v>
      </c>
      <c r="F7811">
        <v>20</v>
      </c>
      <c r="G7811">
        <v>25</v>
      </c>
      <c r="H7811">
        <v>44</v>
      </c>
      <c r="I7811" t="s">
        <v>24</v>
      </c>
      <c r="J7811">
        <v>10</v>
      </c>
      <c r="K7811">
        <v>3</v>
      </c>
      <c r="L7811">
        <v>23</v>
      </c>
      <c r="M7811">
        <v>10</v>
      </c>
      <c r="N7811">
        <v>6.33</v>
      </c>
      <c r="P7811">
        <v>1.56</v>
      </c>
      <c r="R7811">
        <v>1.92</v>
      </c>
      <c r="T7811">
        <v>0.66</v>
      </c>
      <c r="U7811" t="s">
        <v>93</v>
      </c>
      <c r="X7811" t="s">
        <v>77</v>
      </c>
      <c r="Y7811">
        <v>7810</v>
      </c>
      <c r="Z7811" s="1">
        <v>0.85120370370370368</v>
      </c>
      <c r="AA7811" t="s">
        <v>14053</v>
      </c>
      <c r="AB7811">
        <v>2E-3</v>
      </c>
      <c r="AC7811">
        <v>-0.03</v>
      </c>
      <c r="AD7811">
        <v>6.33</v>
      </c>
      <c r="AE7811" t="s">
        <v>77</v>
      </c>
    </row>
    <row r="7812" spans="1:32" x14ac:dyDescent="0.2">
      <c r="A7812">
        <v>7811</v>
      </c>
      <c r="C7812">
        <v>194577</v>
      </c>
      <c r="D7812">
        <v>88664</v>
      </c>
      <c r="E7812" t="s">
        <v>500</v>
      </c>
      <c r="F7812">
        <v>20</v>
      </c>
      <c r="G7812">
        <v>25</v>
      </c>
      <c r="H7812">
        <v>40.5</v>
      </c>
      <c r="I7812" t="s">
        <v>24</v>
      </c>
      <c r="J7812">
        <v>21</v>
      </c>
      <c r="K7812">
        <v>24</v>
      </c>
      <c r="L7812">
        <v>35</v>
      </c>
      <c r="M7812">
        <v>21</v>
      </c>
      <c r="N7812">
        <v>5.66</v>
      </c>
      <c r="P7812">
        <v>0.93</v>
      </c>
      <c r="X7812" t="s">
        <v>3030</v>
      </c>
      <c r="Y7812">
        <v>7811</v>
      </c>
      <c r="Z7812" s="1">
        <v>0.85116319444444455</v>
      </c>
      <c r="AA7812" t="s">
        <v>14054</v>
      </c>
      <c r="AB7812">
        <v>0.01</v>
      </c>
      <c r="AC7812">
        <v>-1.0999999999999999E-2</v>
      </c>
      <c r="AD7812">
        <v>5.66</v>
      </c>
      <c r="AE7812" t="s">
        <v>3030</v>
      </c>
    </row>
    <row r="7813" spans="1:32" x14ac:dyDescent="0.2">
      <c r="A7813">
        <v>7812</v>
      </c>
      <c r="C7813">
        <v>194612</v>
      </c>
      <c r="D7813">
        <v>258864</v>
      </c>
      <c r="F7813">
        <v>20</v>
      </c>
      <c r="G7813">
        <v>38</v>
      </c>
      <c r="H7813">
        <v>18.600000000000001</v>
      </c>
      <c r="I7813" t="s">
        <v>26</v>
      </c>
      <c r="J7813">
        <v>81</v>
      </c>
      <c r="K7813">
        <v>17</v>
      </c>
      <c r="L7813">
        <v>20</v>
      </c>
      <c r="M7813">
        <v>-81</v>
      </c>
      <c r="N7813">
        <v>5.91</v>
      </c>
      <c r="P7813">
        <v>1.71</v>
      </c>
      <c r="R7813">
        <v>2.02</v>
      </c>
      <c r="X7813" t="s">
        <v>77</v>
      </c>
      <c r="Y7813">
        <v>7812</v>
      </c>
      <c r="Z7813" s="1">
        <v>0.85993750000000002</v>
      </c>
      <c r="AA7813" t="s">
        <v>14055</v>
      </c>
      <c r="AB7813">
        <v>-5.0000000000000001E-3</v>
      </c>
      <c r="AC7813">
        <v>-0.03</v>
      </c>
      <c r="AD7813">
        <v>5.91</v>
      </c>
      <c r="AE7813" t="s">
        <v>77</v>
      </c>
    </row>
    <row r="7814" spans="1:32" x14ac:dyDescent="0.2">
      <c r="A7814">
        <v>7813</v>
      </c>
      <c r="C7814">
        <v>194616</v>
      </c>
      <c r="D7814">
        <v>106100</v>
      </c>
      <c r="F7814">
        <v>20</v>
      </c>
      <c r="G7814">
        <v>26</v>
      </c>
      <c r="H7814">
        <v>1.2</v>
      </c>
      <c r="I7814" t="s">
        <v>24</v>
      </c>
      <c r="J7814">
        <v>19</v>
      </c>
      <c r="K7814">
        <v>51</v>
      </c>
      <c r="L7814">
        <v>54</v>
      </c>
      <c r="M7814">
        <v>19</v>
      </c>
      <c r="N7814">
        <v>6.41</v>
      </c>
      <c r="P7814">
        <v>1.02</v>
      </c>
      <c r="X7814" t="s">
        <v>54</v>
      </c>
      <c r="Y7814">
        <v>7813</v>
      </c>
      <c r="Z7814" s="1">
        <v>0.85140277777777784</v>
      </c>
      <c r="AA7814" t="s">
        <v>14056</v>
      </c>
      <c r="AB7814">
        <v>2.9000000000000001E-2</v>
      </c>
      <c r="AC7814">
        <v>2E-3</v>
      </c>
      <c r="AD7814">
        <v>6.41</v>
      </c>
      <c r="AE7814" t="s">
        <v>54</v>
      </c>
    </row>
    <row r="7815" spans="1:32" x14ac:dyDescent="0.2">
      <c r="A7815">
        <v>7814</v>
      </c>
      <c r="B7815" t="s">
        <v>4075</v>
      </c>
      <c r="C7815">
        <v>194636</v>
      </c>
      <c r="D7815">
        <v>163592</v>
      </c>
      <c r="F7815">
        <v>20</v>
      </c>
      <c r="G7815">
        <v>27</v>
      </c>
      <c r="H7815">
        <v>19.2</v>
      </c>
      <c r="I7815" t="s">
        <v>26</v>
      </c>
      <c r="J7815">
        <v>18</v>
      </c>
      <c r="K7815">
        <v>12</v>
      </c>
      <c r="L7815">
        <v>42</v>
      </c>
      <c r="M7815">
        <v>-18</v>
      </c>
      <c r="N7815">
        <v>5.25</v>
      </c>
      <c r="P7815">
        <v>-7.0000000000000007E-2</v>
      </c>
      <c r="R7815">
        <v>-0.41</v>
      </c>
      <c r="X7815" t="s">
        <v>1627</v>
      </c>
      <c r="Y7815">
        <v>7814</v>
      </c>
      <c r="Z7815" s="1">
        <v>0.85230555555555554</v>
      </c>
      <c r="AA7815" t="s">
        <v>14057</v>
      </c>
      <c r="AB7815">
        <v>1.4999999999999999E-2</v>
      </c>
      <c r="AC7815">
        <v>-1.0999999999999999E-2</v>
      </c>
      <c r="AD7815">
        <v>5.25</v>
      </c>
      <c r="AE7815" t="s">
        <v>7148</v>
      </c>
      <c r="AF7815" t="s">
        <v>36</v>
      </c>
    </row>
    <row r="7816" spans="1:32" x14ac:dyDescent="0.2">
      <c r="A7816">
        <v>7815</v>
      </c>
      <c r="C7816">
        <v>194668</v>
      </c>
      <c r="D7816">
        <v>32534</v>
      </c>
      <c r="F7816">
        <v>20</v>
      </c>
      <c r="G7816">
        <v>24</v>
      </c>
      <c r="H7816">
        <v>32.4</v>
      </c>
      <c r="I7816" t="s">
        <v>24</v>
      </c>
      <c r="J7816">
        <v>53</v>
      </c>
      <c r="K7816">
        <v>33</v>
      </c>
      <c r="L7816">
        <v>7</v>
      </c>
      <c r="M7816">
        <v>53</v>
      </c>
      <c r="N7816">
        <v>6.51</v>
      </c>
      <c r="P7816">
        <v>0.01</v>
      </c>
      <c r="R7816">
        <v>-0.13</v>
      </c>
      <c r="X7816" t="s">
        <v>243</v>
      </c>
      <c r="Y7816">
        <v>7815</v>
      </c>
      <c r="Z7816" s="1">
        <v>0.85037499999999999</v>
      </c>
      <c r="AA7816" t="s">
        <v>14058</v>
      </c>
      <c r="AB7816">
        <v>0.01</v>
      </c>
      <c r="AC7816">
        <v>1.4999999999999999E-2</v>
      </c>
      <c r="AD7816">
        <v>6.51</v>
      </c>
      <c r="AE7816" t="s">
        <v>5682</v>
      </c>
      <c r="AF7816" t="s">
        <v>36</v>
      </c>
    </row>
    <row r="7817" spans="1:32" x14ac:dyDescent="0.2">
      <c r="A7817">
        <v>7816</v>
      </c>
      <c r="C7817">
        <v>194688</v>
      </c>
      <c r="D7817">
        <v>106101</v>
      </c>
      <c r="F7817">
        <v>20</v>
      </c>
      <c r="G7817">
        <v>26</v>
      </c>
      <c r="H7817">
        <v>23.2</v>
      </c>
      <c r="I7817" t="s">
        <v>24</v>
      </c>
      <c r="J7817">
        <v>17</v>
      </c>
      <c r="K7817">
        <v>18</v>
      </c>
      <c r="L7817">
        <v>56</v>
      </c>
      <c r="M7817">
        <v>17</v>
      </c>
      <c r="N7817">
        <v>6.22</v>
      </c>
      <c r="P7817">
        <v>1.01</v>
      </c>
      <c r="X7817" t="s">
        <v>197</v>
      </c>
      <c r="Y7817">
        <v>7816</v>
      </c>
      <c r="Z7817" s="1">
        <v>0.85165740740740736</v>
      </c>
      <c r="AA7817" t="s">
        <v>14059</v>
      </c>
      <c r="AB7817">
        <v>8.0000000000000002E-3</v>
      </c>
      <c r="AC7817">
        <v>-6.0000000000000001E-3</v>
      </c>
      <c r="AD7817">
        <v>6.22</v>
      </c>
      <c r="AE7817" t="s">
        <v>197</v>
      </c>
    </row>
    <row r="7818" spans="1:32" x14ac:dyDescent="0.2">
      <c r="A7818">
        <v>7817</v>
      </c>
      <c r="C7818">
        <v>194783</v>
      </c>
      <c r="D7818">
        <v>212160</v>
      </c>
      <c r="F7818">
        <v>20</v>
      </c>
      <c r="G7818">
        <v>28</v>
      </c>
      <c r="H7818">
        <v>46.7</v>
      </c>
      <c r="I7818" t="s">
        <v>26</v>
      </c>
      <c r="J7818">
        <v>35</v>
      </c>
      <c r="K7818">
        <v>35</v>
      </c>
      <c r="L7818">
        <v>45</v>
      </c>
      <c r="M7818">
        <v>-35</v>
      </c>
      <c r="N7818">
        <v>6.1</v>
      </c>
      <c r="P7818">
        <v>-0.11</v>
      </c>
      <c r="X7818" t="s">
        <v>5470</v>
      </c>
      <c r="Y7818">
        <v>7817</v>
      </c>
      <c r="Z7818" s="1">
        <v>0.85331828703703705</v>
      </c>
      <c r="AA7818" t="s">
        <v>14060</v>
      </c>
      <c r="AB7818">
        <v>8.0000000000000002E-3</v>
      </c>
      <c r="AC7818">
        <v>-2.1000000000000001E-2</v>
      </c>
      <c r="AD7818">
        <v>6.1</v>
      </c>
      <c r="AE7818" t="s">
        <v>10862</v>
      </c>
      <c r="AF7818" t="s">
        <v>36</v>
      </c>
    </row>
    <row r="7819" spans="1:32" x14ac:dyDescent="0.2">
      <c r="A7819">
        <v>7818</v>
      </c>
      <c r="C7819">
        <v>194882</v>
      </c>
      <c r="D7819">
        <v>32562</v>
      </c>
      <c r="F7819">
        <v>20</v>
      </c>
      <c r="G7819">
        <v>25</v>
      </c>
      <c r="H7819">
        <v>5.0999999999999996</v>
      </c>
      <c r="I7819" t="s">
        <v>24</v>
      </c>
      <c r="J7819">
        <v>59</v>
      </c>
      <c r="K7819">
        <v>36</v>
      </c>
      <c r="L7819">
        <v>0</v>
      </c>
      <c r="M7819">
        <v>59</v>
      </c>
      <c r="N7819">
        <v>6.44</v>
      </c>
      <c r="P7819">
        <v>0.09</v>
      </c>
      <c r="R7819">
        <v>0.12</v>
      </c>
      <c r="X7819" t="s">
        <v>4076</v>
      </c>
      <c r="Y7819">
        <v>7818</v>
      </c>
      <c r="Z7819" s="1">
        <v>0.8507534722222222</v>
      </c>
      <c r="AA7819" t="s">
        <v>14061</v>
      </c>
      <c r="AB7819">
        <v>0.01</v>
      </c>
      <c r="AC7819">
        <v>-7.0000000000000001E-3</v>
      </c>
      <c r="AD7819">
        <v>6.44</v>
      </c>
      <c r="AE7819" t="s">
        <v>192</v>
      </c>
    </row>
    <row r="7820" spans="1:32" x14ac:dyDescent="0.2">
      <c r="A7820">
        <v>7819</v>
      </c>
      <c r="C7820">
        <v>194918</v>
      </c>
      <c r="D7820">
        <v>163612</v>
      </c>
      <c r="F7820">
        <v>20</v>
      </c>
      <c r="G7820">
        <v>28</v>
      </c>
      <c r="H7820">
        <v>43.6</v>
      </c>
      <c r="I7820" t="s">
        <v>26</v>
      </c>
      <c r="J7820">
        <v>15</v>
      </c>
      <c r="K7820">
        <v>44</v>
      </c>
      <c r="L7820">
        <v>30</v>
      </c>
      <c r="M7820">
        <v>-15</v>
      </c>
      <c r="N7820">
        <v>6.41</v>
      </c>
      <c r="P7820">
        <v>0.99</v>
      </c>
      <c r="R7820">
        <v>0.69</v>
      </c>
      <c r="X7820" t="s">
        <v>54</v>
      </c>
      <c r="Y7820">
        <v>7819</v>
      </c>
      <c r="Z7820" s="1">
        <v>0.85328240740740746</v>
      </c>
      <c r="AA7820" t="s">
        <v>14062</v>
      </c>
      <c r="AB7820">
        <v>0.01</v>
      </c>
      <c r="AC7820">
        <v>-8.0000000000000002E-3</v>
      </c>
      <c r="AD7820">
        <v>6.41</v>
      </c>
      <c r="AE7820" t="s">
        <v>54</v>
      </c>
    </row>
    <row r="7821" spans="1:32" x14ac:dyDescent="0.2">
      <c r="A7821">
        <v>7820</v>
      </c>
      <c r="C7821">
        <v>194937</v>
      </c>
      <c r="D7821">
        <v>125841</v>
      </c>
      <c r="F7821">
        <v>20</v>
      </c>
      <c r="G7821">
        <v>28</v>
      </c>
      <c r="H7821">
        <v>7.5</v>
      </c>
      <c r="I7821" t="s">
        <v>24</v>
      </c>
      <c r="J7821">
        <v>8</v>
      </c>
      <c r="K7821">
        <v>26</v>
      </c>
      <c r="L7821">
        <v>15</v>
      </c>
      <c r="M7821">
        <v>8</v>
      </c>
      <c r="N7821">
        <v>6.25</v>
      </c>
      <c r="P7821">
        <v>1.08</v>
      </c>
      <c r="R7821">
        <v>0.93</v>
      </c>
      <c r="X7821" t="s">
        <v>60</v>
      </c>
      <c r="Y7821">
        <v>7820</v>
      </c>
      <c r="Z7821" s="1">
        <v>0.85286458333333337</v>
      </c>
      <c r="AA7821" t="s">
        <v>14063</v>
      </c>
      <c r="AB7821">
        <v>4.2999999999999997E-2</v>
      </c>
      <c r="AC7821">
        <v>1.7000000000000001E-2</v>
      </c>
      <c r="AD7821">
        <v>6.25</v>
      </c>
      <c r="AE7821" t="s">
        <v>60</v>
      </c>
    </row>
    <row r="7822" spans="1:32" x14ac:dyDescent="0.2">
      <c r="A7822">
        <v>7821</v>
      </c>
      <c r="B7822" t="s">
        <v>4077</v>
      </c>
      <c r="C7822">
        <v>194939</v>
      </c>
      <c r="D7822">
        <v>144468</v>
      </c>
      <c r="F7822">
        <v>20</v>
      </c>
      <c r="G7822">
        <v>28</v>
      </c>
      <c r="H7822">
        <v>24.9</v>
      </c>
      <c r="I7822" t="s">
        <v>26</v>
      </c>
      <c r="J7822">
        <v>3</v>
      </c>
      <c r="K7822">
        <v>21</v>
      </c>
      <c r="L7822">
        <v>28</v>
      </c>
      <c r="M7822">
        <v>-3</v>
      </c>
      <c r="N7822">
        <v>6.13</v>
      </c>
      <c r="P7822">
        <v>-0.06</v>
      </c>
      <c r="R7822">
        <v>-0.18</v>
      </c>
      <c r="X7822" t="s">
        <v>102</v>
      </c>
      <c r="Y7822">
        <v>7821</v>
      </c>
      <c r="Z7822" s="1">
        <v>0.85306597222222225</v>
      </c>
      <c r="AA7822" t="s">
        <v>14064</v>
      </c>
      <c r="AB7822">
        <v>2.3E-2</v>
      </c>
      <c r="AC7822">
        <v>-1.4999999999999999E-2</v>
      </c>
      <c r="AD7822">
        <v>6.13</v>
      </c>
      <c r="AE7822" t="s">
        <v>102</v>
      </c>
    </row>
    <row r="7823" spans="1:32" x14ac:dyDescent="0.2">
      <c r="A7823">
        <v>7822</v>
      </c>
      <c r="B7823" t="s">
        <v>4078</v>
      </c>
      <c r="C7823">
        <v>194943</v>
      </c>
      <c r="D7823">
        <v>163614</v>
      </c>
      <c r="F7823">
        <v>20</v>
      </c>
      <c r="G7823">
        <v>28</v>
      </c>
      <c r="H7823">
        <v>51.6</v>
      </c>
      <c r="I7823" t="s">
        <v>26</v>
      </c>
      <c r="J7823">
        <v>17</v>
      </c>
      <c r="K7823">
        <v>48</v>
      </c>
      <c r="L7823">
        <v>49</v>
      </c>
      <c r="M7823">
        <v>-17</v>
      </c>
      <c r="N7823">
        <v>4.78</v>
      </c>
      <c r="P7823">
        <v>0.38</v>
      </c>
      <c r="R7823">
        <v>0.04</v>
      </c>
      <c r="T7823">
        <v>0.19</v>
      </c>
      <c r="X7823" t="s">
        <v>307</v>
      </c>
      <c r="Y7823">
        <v>7822</v>
      </c>
      <c r="Z7823" s="1">
        <v>0.85337500000000011</v>
      </c>
      <c r="AA7823" t="s">
        <v>14065</v>
      </c>
      <c r="AB7823">
        <v>-1.4E-2</v>
      </c>
      <c r="AC7823">
        <v>-2.1000000000000001E-2</v>
      </c>
      <c r="AD7823">
        <v>4.78</v>
      </c>
      <c r="AE7823" t="s">
        <v>307</v>
      </c>
    </row>
    <row r="7824" spans="1:32" x14ac:dyDescent="0.2">
      <c r="A7824">
        <v>7823</v>
      </c>
      <c r="C7824">
        <v>194951</v>
      </c>
      <c r="D7824">
        <v>70044</v>
      </c>
      <c r="F7824">
        <v>20</v>
      </c>
      <c r="G7824">
        <v>27</v>
      </c>
      <c r="H7824">
        <v>7.7</v>
      </c>
      <c r="I7824" t="s">
        <v>24</v>
      </c>
      <c r="J7824">
        <v>34</v>
      </c>
      <c r="K7824">
        <v>19</v>
      </c>
      <c r="L7824">
        <v>44</v>
      </c>
      <c r="M7824">
        <v>34</v>
      </c>
      <c r="N7824">
        <v>6.39</v>
      </c>
      <c r="P7824">
        <v>0.48</v>
      </c>
      <c r="R7824">
        <v>0.45</v>
      </c>
      <c r="X7824" t="s">
        <v>5148</v>
      </c>
      <c r="Y7824">
        <v>7823</v>
      </c>
      <c r="Z7824" s="1">
        <v>0.85217245370370376</v>
      </c>
      <c r="AA7824" t="s">
        <v>14066</v>
      </c>
      <c r="AB7824">
        <v>-6.0000000000000001E-3</v>
      </c>
      <c r="AC7824">
        <v>-3.0000000000000001E-3</v>
      </c>
      <c r="AD7824">
        <v>6.39</v>
      </c>
      <c r="AE7824" t="s">
        <v>5148</v>
      </c>
    </row>
    <row r="7825" spans="1:32" x14ac:dyDescent="0.2">
      <c r="A7825">
        <v>7824</v>
      </c>
      <c r="C7825">
        <v>194953</v>
      </c>
      <c r="D7825">
        <v>125843</v>
      </c>
      <c r="F7825">
        <v>20</v>
      </c>
      <c r="G7825">
        <v>28</v>
      </c>
      <c r="H7825">
        <v>16.8</v>
      </c>
      <c r="I7825" t="s">
        <v>24</v>
      </c>
      <c r="J7825">
        <v>2</v>
      </c>
      <c r="K7825">
        <v>56</v>
      </c>
      <c r="L7825">
        <v>13</v>
      </c>
      <c r="M7825">
        <v>2</v>
      </c>
      <c r="N7825">
        <v>6.21</v>
      </c>
      <c r="P7825">
        <v>0.9</v>
      </c>
      <c r="R7825">
        <v>0.56999999999999995</v>
      </c>
      <c r="X7825" t="s">
        <v>71</v>
      </c>
      <c r="Y7825">
        <v>7824</v>
      </c>
      <c r="Z7825" s="1">
        <v>0.85297222222222224</v>
      </c>
      <c r="AA7825" t="s">
        <v>14067</v>
      </c>
      <c r="AB7825">
        <v>4.9000000000000002E-2</v>
      </c>
      <c r="AC7825">
        <v>-2E-3</v>
      </c>
      <c r="AD7825">
        <v>6.21</v>
      </c>
      <c r="AE7825" t="s">
        <v>71</v>
      </c>
    </row>
    <row r="7826" spans="1:32" x14ac:dyDescent="0.2">
      <c r="A7826">
        <v>7825</v>
      </c>
      <c r="C7826">
        <v>195006</v>
      </c>
      <c r="D7826">
        <v>189345</v>
      </c>
      <c r="F7826">
        <v>20</v>
      </c>
      <c r="G7826">
        <v>29</v>
      </c>
      <c r="H7826">
        <v>31.3</v>
      </c>
      <c r="I7826" t="s">
        <v>26</v>
      </c>
      <c r="J7826">
        <v>22</v>
      </c>
      <c r="K7826">
        <v>23</v>
      </c>
      <c r="L7826">
        <v>30</v>
      </c>
      <c r="M7826">
        <v>-22</v>
      </c>
      <c r="N7826">
        <v>6.16</v>
      </c>
      <c r="P7826">
        <v>1.55</v>
      </c>
      <c r="R7826">
        <v>1.99</v>
      </c>
      <c r="X7826" t="s">
        <v>419</v>
      </c>
      <c r="Y7826">
        <v>7825</v>
      </c>
      <c r="Z7826" s="1">
        <v>0.8538344907407408</v>
      </c>
      <c r="AA7826" t="s">
        <v>14068</v>
      </c>
      <c r="AB7826">
        <v>1.0999999999999999E-2</v>
      </c>
      <c r="AC7826">
        <v>-3.1E-2</v>
      </c>
      <c r="AD7826">
        <v>6.16</v>
      </c>
      <c r="AE7826" t="s">
        <v>419</v>
      </c>
    </row>
    <row r="7827" spans="1:32" x14ac:dyDescent="0.2">
      <c r="A7827">
        <v>7826</v>
      </c>
      <c r="B7827" t="s">
        <v>4079</v>
      </c>
      <c r="C7827">
        <v>195050</v>
      </c>
      <c r="D7827">
        <v>70056</v>
      </c>
      <c r="F7827">
        <v>20</v>
      </c>
      <c r="G7827">
        <v>27</v>
      </c>
      <c r="H7827">
        <v>34.299999999999997</v>
      </c>
      <c r="I7827" t="s">
        <v>24</v>
      </c>
      <c r="J7827">
        <v>38</v>
      </c>
      <c r="K7827">
        <v>26</v>
      </c>
      <c r="L7827">
        <v>25</v>
      </c>
      <c r="M7827">
        <v>38</v>
      </c>
      <c r="N7827">
        <v>5.62</v>
      </c>
      <c r="P7827">
        <v>0.06</v>
      </c>
      <c r="R7827">
        <v>0.06</v>
      </c>
      <c r="X7827" t="s">
        <v>298</v>
      </c>
      <c r="Y7827">
        <v>7826</v>
      </c>
      <c r="Z7827" s="1">
        <v>0.85248032407407415</v>
      </c>
      <c r="AA7827" t="s">
        <v>14069</v>
      </c>
      <c r="AB7827">
        <v>-2.3E-2</v>
      </c>
      <c r="AC7827">
        <v>-7.0000000000000007E-2</v>
      </c>
      <c r="AD7827">
        <v>5.62</v>
      </c>
      <c r="AE7827" t="s">
        <v>298</v>
      </c>
    </row>
    <row r="7828" spans="1:32" x14ac:dyDescent="0.2">
      <c r="A7828">
        <v>7827</v>
      </c>
      <c r="C7828">
        <v>195066</v>
      </c>
      <c r="D7828">
        <v>32590</v>
      </c>
      <c r="F7828">
        <v>20</v>
      </c>
      <c r="G7828">
        <v>26</v>
      </c>
      <c r="H7828">
        <v>23.5</v>
      </c>
      <c r="I7828" t="s">
        <v>24</v>
      </c>
      <c r="J7828">
        <v>56</v>
      </c>
      <c r="K7828">
        <v>38</v>
      </c>
      <c r="L7828">
        <v>20</v>
      </c>
      <c r="M7828">
        <v>56</v>
      </c>
      <c r="N7828">
        <v>6.36</v>
      </c>
      <c r="P7828">
        <v>0</v>
      </c>
      <c r="R7828">
        <v>0</v>
      </c>
      <c r="X7828" t="s">
        <v>102</v>
      </c>
      <c r="Y7828">
        <v>7827</v>
      </c>
      <c r="Z7828" s="1">
        <v>0.85166087962962955</v>
      </c>
      <c r="AA7828" t="s">
        <v>14070</v>
      </c>
      <c r="AB7828">
        <v>1.4E-2</v>
      </c>
      <c r="AC7828">
        <v>0.01</v>
      </c>
      <c r="AD7828">
        <v>6.36</v>
      </c>
      <c r="AE7828" t="s">
        <v>102</v>
      </c>
    </row>
    <row r="7829" spans="1:32" x14ac:dyDescent="0.2">
      <c r="A7829">
        <v>7828</v>
      </c>
      <c r="B7829" t="s">
        <v>4080</v>
      </c>
      <c r="C7829">
        <v>195068</v>
      </c>
      <c r="D7829">
        <v>49643</v>
      </c>
      <c r="F7829">
        <v>20</v>
      </c>
      <c r="G7829">
        <v>27</v>
      </c>
      <c r="H7829">
        <v>2.2999999999999998</v>
      </c>
      <c r="I7829" t="s">
        <v>24</v>
      </c>
      <c r="J7829">
        <v>49</v>
      </c>
      <c r="K7829">
        <v>23</v>
      </c>
      <c r="L7829">
        <v>0</v>
      </c>
      <c r="M7829">
        <v>49</v>
      </c>
      <c r="N7829">
        <v>5.69</v>
      </c>
      <c r="P7829">
        <v>0.26</v>
      </c>
      <c r="R7829">
        <v>0.04</v>
      </c>
      <c r="W7829" t="s">
        <v>216</v>
      </c>
      <c r="X7829" t="s">
        <v>2891</v>
      </c>
      <c r="Y7829">
        <v>7828</v>
      </c>
      <c r="Z7829" s="1">
        <v>0.85210995370370368</v>
      </c>
      <c r="AA7829" t="s">
        <v>14071</v>
      </c>
      <c r="AB7829">
        <v>7.0999999999999994E-2</v>
      </c>
      <c r="AC7829">
        <v>0.06</v>
      </c>
      <c r="AD7829">
        <v>5.69</v>
      </c>
      <c r="AE7829" t="s">
        <v>7745</v>
      </c>
    </row>
    <row r="7830" spans="1:32" x14ac:dyDescent="0.2">
      <c r="A7830">
        <v>7829</v>
      </c>
      <c r="B7830" t="s">
        <v>4081</v>
      </c>
      <c r="C7830">
        <v>195093</v>
      </c>
      <c r="D7830">
        <v>163625</v>
      </c>
      <c r="F7830">
        <v>20</v>
      </c>
      <c r="G7830">
        <v>29</v>
      </c>
      <c r="H7830">
        <v>52.5</v>
      </c>
      <c r="I7830" t="s">
        <v>26</v>
      </c>
      <c r="J7830">
        <v>18</v>
      </c>
      <c r="K7830">
        <v>35</v>
      </c>
      <c r="L7830">
        <v>12</v>
      </c>
      <c r="M7830">
        <v>-18</v>
      </c>
      <c r="N7830">
        <v>6.74</v>
      </c>
      <c r="P7830">
        <v>0.22</v>
      </c>
      <c r="R7830">
        <v>0.04</v>
      </c>
      <c r="X7830" t="s">
        <v>41</v>
      </c>
      <c r="Y7830">
        <v>7829</v>
      </c>
      <c r="Z7830" s="1">
        <v>0.85407986111111101</v>
      </c>
      <c r="AA7830" t="s">
        <v>14072</v>
      </c>
      <c r="AB7830">
        <v>0.02</v>
      </c>
      <c r="AC7830">
        <v>-8.8999999999999996E-2</v>
      </c>
      <c r="AD7830">
        <v>6.74</v>
      </c>
      <c r="AE7830" t="s">
        <v>41</v>
      </c>
    </row>
    <row r="7831" spans="1:32" x14ac:dyDescent="0.2">
      <c r="A7831">
        <v>7830</v>
      </c>
      <c r="B7831" t="s">
        <v>4081</v>
      </c>
      <c r="C7831">
        <v>195094</v>
      </c>
      <c r="D7831">
        <v>163626</v>
      </c>
      <c r="F7831">
        <v>20</v>
      </c>
      <c r="G7831">
        <v>29</v>
      </c>
      <c r="H7831">
        <v>53.9</v>
      </c>
      <c r="I7831" t="s">
        <v>26</v>
      </c>
      <c r="J7831">
        <v>18</v>
      </c>
      <c r="K7831">
        <v>35</v>
      </c>
      <c r="L7831">
        <v>0</v>
      </c>
      <c r="M7831">
        <v>-18</v>
      </c>
      <c r="N7831">
        <v>5.94</v>
      </c>
      <c r="P7831">
        <v>0.08</v>
      </c>
      <c r="R7831">
        <v>0.3</v>
      </c>
      <c r="X7831" t="s">
        <v>1824</v>
      </c>
      <c r="Y7831">
        <v>7830</v>
      </c>
      <c r="Z7831" s="1">
        <v>0.8540960648148147</v>
      </c>
      <c r="AA7831" t="s">
        <v>14073</v>
      </c>
      <c r="AB7831">
        <v>2.5999999999999999E-2</v>
      </c>
      <c r="AC7831">
        <v>-8.2000000000000003E-2</v>
      </c>
      <c r="AD7831">
        <v>5.94</v>
      </c>
      <c r="AE7831" t="s">
        <v>1824</v>
      </c>
    </row>
    <row r="7832" spans="1:32" x14ac:dyDescent="0.2">
      <c r="A7832">
        <v>7831</v>
      </c>
      <c r="B7832" t="s">
        <v>4082</v>
      </c>
      <c r="C7832">
        <v>195135</v>
      </c>
      <c r="D7832">
        <v>144495</v>
      </c>
      <c r="F7832">
        <v>20</v>
      </c>
      <c r="G7832">
        <v>29</v>
      </c>
      <c r="H7832">
        <v>39</v>
      </c>
      <c r="I7832" t="s">
        <v>26</v>
      </c>
      <c r="J7832">
        <v>2</v>
      </c>
      <c r="K7832">
        <v>53</v>
      </c>
      <c r="L7832">
        <v>8</v>
      </c>
      <c r="M7832">
        <v>-2</v>
      </c>
      <c r="N7832">
        <v>4.91</v>
      </c>
      <c r="P7832">
        <v>1.1499999999999999</v>
      </c>
      <c r="R7832">
        <v>1.22</v>
      </c>
      <c r="T7832">
        <v>0.56000000000000005</v>
      </c>
      <c r="X7832" t="s">
        <v>125</v>
      </c>
      <c r="Y7832">
        <v>7831</v>
      </c>
      <c r="Z7832" s="1">
        <v>0.85392361111111104</v>
      </c>
      <c r="AA7832" t="s">
        <v>14074</v>
      </c>
      <c r="AB7832">
        <v>7.2999999999999995E-2</v>
      </c>
      <c r="AC7832">
        <v>-2.1000000000000001E-2</v>
      </c>
      <c r="AD7832">
        <v>4.91</v>
      </c>
      <c r="AE7832" t="s">
        <v>125</v>
      </c>
    </row>
    <row r="7833" spans="1:32" x14ac:dyDescent="0.2">
      <c r="A7833">
        <v>7832</v>
      </c>
      <c r="C7833">
        <v>195206</v>
      </c>
      <c r="D7833">
        <v>189374</v>
      </c>
      <c r="F7833">
        <v>20</v>
      </c>
      <c r="G7833">
        <v>30</v>
      </c>
      <c r="H7833">
        <v>56.8</v>
      </c>
      <c r="I7833" t="s">
        <v>26</v>
      </c>
      <c r="J7833">
        <v>29</v>
      </c>
      <c r="K7833">
        <v>6</v>
      </c>
      <c r="L7833">
        <v>45</v>
      </c>
      <c r="M7833">
        <v>-29</v>
      </c>
      <c r="N7833">
        <v>6.39</v>
      </c>
      <c r="P7833">
        <v>0.21</v>
      </c>
      <c r="X7833" t="s">
        <v>249</v>
      </c>
      <c r="Y7833">
        <v>7832</v>
      </c>
      <c r="Z7833" s="1">
        <v>0.85482407407407413</v>
      </c>
      <c r="AA7833" t="s">
        <v>14075</v>
      </c>
      <c r="AB7833">
        <v>1.4999999999999999E-2</v>
      </c>
      <c r="AC7833">
        <v>3.0000000000000001E-3</v>
      </c>
      <c r="AD7833">
        <v>6.39</v>
      </c>
      <c r="AE7833" t="s">
        <v>249</v>
      </c>
    </row>
    <row r="7834" spans="1:32" x14ac:dyDescent="0.2">
      <c r="A7834">
        <v>7833</v>
      </c>
      <c r="C7834">
        <v>195217</v>
      </c>
      <c r="D7834">
        <v>106156</v>
      </c>
      <c r="F7834">
        <v>20</v>
      </c>
      <c r="G7834">
        <v>29</v>
      </c>
      <c r="H7834">
        <v>21.1</v>
      </c>
      <c r="I7834" t="s">
        <v>24</v>
      </c>
      <c r="J7834">
        <v>20</v>
      </c>
      <c r="K7834">
        <v>5</v>
      </c>
      <c r="L7834">
        <v>16</v>
      </c>
      <c r="M7834">
        <v>20</v>
      </c>
      <c r="N7834">
        <v>6.55</v>
      </c>
      <c r="P7834">
        <v>0.23</v>
      </c>
      <c r="R7834">
        <v>0.1</v>
      </c>
      <c r="T7834">
        <v>0.09</v>
      </c>
      <c r="X7834" t="s">
        <v>383</v>
      </c>
      <c r="Y7834">
        <v>7833</v>
      </c>
      <c r="Z7834" s="1">
        <v>0.85371643518518514</v>
      </c>
      <c r="AA7834" t="s">
        <v>14076</v>
      </c>
      <c r="AB7834">
        <v>-2.5000000000000001E-2</v>
      </c>
      <c r="AC7834">
        <v>-2E-3</v>
      </c>
      <c r="AD7834">
        <v>6.55</v>
      </c>
      <c r="AE7834" t="s">
        <v>383</v>
      </c>
    </row>
    <row r="7835" spans="1:32" x14ac:dyDescent="0.2">
      <c r="A7835">
        <v>7834</v>
      </c>
      <c r="B7835" t="s">
        <v>3276</v>
      </c>
      <c r="C7835">
        <v>195295</v>
      </c>
      <c r="D7835">
        <v>70095</v>
      </c>
      <c r="E7835">
        <v>13111</v>
      </c>
      <c r="F7835">
        <v>20</v>
      </c>
      <c r="G7835">
        <v>29</v>
      </c>
      <c r="H7835">
        <v>23.7</v>
      </c>
      <c r="I7835" t="s">
        <v>24</v>
      </c>
      <c r="J7835">
        <v>30</v>
      </c>
      <c r="K7835">
        <v>22</v>
      </c>
      <c r="L7835">
        <v>7</v>
      </c>
      <c r="M7835">
        <v>30</v>
      </c>
      <c r="N7835">
        <v>4.01</v>
      </c>
      <c r="P7835">
        <v>0.4</v>
      </c>
      <c r="R7835">
        <v>0.27</v>
      </c>
      <c r="T7835">
        <v>0.23</v>
      </c>
      <c r="X7835" t="s">
        <v>3121</v>
      </c>
      <c r="Y7835">
        <v>7834</v>
      </c>
      <c r="Z7835" s="1">
        <v>0.85374652777777771</v>
      </c>
      <c r="AA7835" t="s">
        <v>14077</v>
      </c>
      <c r="AB7835">
        <v>7.0000000000000001E-3</v>
      </c>
      <c r="AC7835">
        <v>0</v>
      </c>
      <c r="AD7835">
        <v>4.01</v>
      </c>
      <c r="AE7835" t="s">
        <v>3121</v>
      </c>
    </row>
    <row r="7836" spans="1:32" x14ac:dyDescent="0.2">
      <c r="A7836">
        <v>7835</v>
      </c>
      <c r="B7836" t="s">
        <v>3277</v>
      </c>
      <c r="C7836">
        <v>195324</v>
      </c>
      <c r="D7836">
        <v>70096</v>
      </c>
      <c r="F7836">
        <v>20</v>
      </c>
      <c r="G7836">
        <v>29</v>
      </c>
      <c r="H7836">
        <v>20.399999999999999</v>
      </c>
      <c r="I7836" t="s">
        <v>24</v>
      </c>
      <c r="J7836">
        <v>36</v>
      </c>
      <c r="K7836">
        <v>27</v>
      </c>
      <c r="L7836">
        <v>17</v>
      </c>
      <c r="M7836">
        <v>36</v>
      </c>
      <c r="N7836">
        <v>5.88</v>
      </c>
      <c r="P7836">
        <v>0.52</v>
      </c>
      <c r="R7836">
        <v>0.1</v>
      </c>
      <c r="X7836" t="s">
        <v>1351</v>
      </c>
      <c r="Y7836">
        <v>7835</v>
      </c>
      <c r="Z7836" s="1">
        <v>0.8537083333333334</v>
      </c>
      <c r="AA7836" t="s">
        <v>14078</v>
      </c>
      <c r="AB7836">
        <v>4.0000000000000001E-3</v>
      </c>
      <c r="AC7836">
        <v>-1E-3</v>
      </c>
      <c r="AD7836">
        <v>5.88</v>
      </c>
      <c r="AE7836" t="s">
        <v>1351</v>
      </c>
    </row>
    <row r="7837" spans="1:32" x14ac:dyDescent="0.2">
      <c r="A7837">
        <v>7836</v>
      </c>
      <c r="B7837" t="s">
        <v>3278</v>
      </c>
      <c r="C7837">
        <v>195325</v>
      </c>
      <c r="D7837">
        <v>106172</v>
      </c>
      <c r="E7837">
        <v>13114</v>
      </c>
      <c r="F7837">
        <v>20</v>
      </c>
      <c r="G7837">
        <v>30</v>
      </c>
      <c r="H7837">
        <v>18</v>
      </c>
      <c r="I7837" t="s">
        <v>24</v>
      </c>
      <c r="J7837">
        <v>10</v>
      </c>
      <c r="K7837">
        <v>53</v>
      </c>
      <c r="L7837">
        <v>45</v>
      </c>
      <c r="M7837">
        <v>10</v>
      </c>
      <c r="N7837">
        <v>6.08</v>
      </c>
      <c r="P7837">
        <v>-0.03</v>
      </c>
      <c r="R7837">
        <v>-0.11</v>
      </c>
      <c r="X7837" t="s">
        <v>3279</v>
      </c>
      <c r="Y7837">
        <v>7836</v>
      </c>
      <c r="Z7837" s="1">
        <v>0.854375</v>
      </c>
      <c r="AA7837" t="s">
        <v>14079</v>
      </c>
      <c r="AB7837">
        <v>2.1000000000000001E-2</v>
      </c>
      <c r="AC7837">
        <v>3.0000000000000001E-3</v>
      </c>
      <c r="AD7837">
        <v>6.08</v>
      </c>
      <c r="AE7837" t="s">
        <v>14080</v>
      </c>
      <c r="AF7837" t="s">
        <v>36</v>
      </c>
    </row>
    <row r="7838" spans="1:32" x14ac:dyDescent="0.2">
      <c r="A7838">
        <v>7837</v>
      </c>
      <c r="C7838">
        <v>195330</v>
      </c>
      <c r="D7838">
        <v>163645</v>
      </c>
      <c r="F7838">
        <v>20</v>
      </c>
      <c r="G7838">
        <v>31</v>
      </c>
      <c r="H7838">
        <v>4.3</v>
      </c>
      <c r="I7838" t="s">
        <v>26</v>
      </c>
      <c r="J7838">
        <v>15</v>
      </c>
      <c r="K7838">
        <v>3</v>
      </c>
      <c r="L7838">
        <v>23</v>
      </c>
      <c r="M7838">
        <v>-15</v>
      </c>
      <c r="N7838">
        <v>6.12</v>
      </c>
      <c r="P7838">
        <v>0.79</v>
      </c>
      <c r="R7838">
        <v>0.42</v>
      </c>
      <c r="W7838" t="s">
        <v>27</v>
      </c>
      <c r="X7838" t="s">
        <v>3280</v>
      </c>
      <c r="Y7838">
        <v>7837</v>
      </c>
      <c r="Z7838" s="1">
        <v>0.85491087962962953</v>
      </c>
      <c r="AA7838" t="s">
        <v>14081</v>
      </c>
      <c r="AB7838">
        <v>-4.1000000000000002E-2</v>
      </c>
      <c r="AC7838">
        <v>-5.6000000000000001E-2</v>
      </c>
      <c r="AD7838">
        <v>6.12</v>
      </c>
      <c r="AE7838" t="s">
        <v>14082</v>
      </c>
    </row>
    <row r="7839" spans="1:32" x14ac:dyDescent="0.2">
      <c r="A7839">
        <v>7838</v>
      </c>
      <c r="C7839">
        <v>195402</v>
      </c>
      <c r="D7839">
        <v>254820</v>
      </c>
      <c r="F7839">
        <v>20</v>
      </c>
      <c r="G7839">
        <v>35</v>
      </c>
      <c r="H7839">
        <v>51.7</v>
      </c>
      <c r="I7839" t="s">
        <v>26</v>
      </c>
      <c r="J7839">
        <v>69</v>
      </c>
      <c r="K7839">
        <v>36</v>
      </c>
      <c r="L7839">
        <v>40</v>
      </c>
      <c r="M7839">
        <v>-69</v>
      </c>
      <c r="N7839">
        <v>6.11</v>
      </c>
      <c r="P7839">
        <v>1.29</v>
      </c>
      <c r="R7839">
        <v>1.41</v>
      </c>
      <c r="X7839" t="s">
        <v>125</v>
      </c>
      <c r="Y7839">
        <v>7838</v>
      </c>
      <c r="Z7839" s="1">
        <v>0.85823726851851845</v>
      </c>
      <c r="AA7839" t="s">
        <v>14083</v>
      </c>
      <c r="AB7839">
        <v>2.9000000000000001E-2</v>
      </c>
      <c r="AC7839">
        <v>-6.0999999999999999E-2</v>
      </c>
      <c r="AD7839">
        <v>6.11</v>
      </c>
      <c r="AE7839" t="s">
        <v>125</v>
      </c>
    </row>
    <row r="7840" spans="1:32" x14ac:dyDescent="0.2">
      <c r="A7840">
        <v>7839</v>
      </c>
      <c r="C7840">
        <v>195479</v>
      </c>
      <c r="D7840">
        <v>88783</v>
      </c>
      <c r="F7840">
        <v>20</v>
      </c>
      <c r="G7840">
        <v>30</v>
      </c>
      <c r="H7840">
        <v>58.1</v>
      </c>
      <c r="I7840" t="s">
        <v>24</v>
      </c>
      <c r="J7840">
        <v>20</v>
      </c>
      <c r="K7840">
        <v>36</v>
      </c>
      <c r="L7840">
        <v>21</v>
      </c>
      <c r="M7840">
        <v>20</v>
      </c>
      <c r="N7840">
        <v>6.18</v>
      </c>
      <c r="P7840">
        <v>0.15</v>
      </c>
      <c r="R7840">
        <v>0.14000000000000001</v>
      </c>
      <c r="T7840">
        <v>0.04</v>
      </c>
      <c r="X7840" t="s">
        <v>232</v>
      </c>
      <c r="Y7840">
        <v>7839</v>
      </c>
      <c r="Z7840" s="1">
        <v>0.85483912037037035</v>
      </c>
      <c r="AA7840" t="s">
        <v>14084</v>
      </c>
      <c r="AB7840">
        <v>9.2999999999999999E-2</v>
      </c>
      <c r="AC7840">
        <v>4.4999999999999998E-2</v>
      </c>
      <c r="AD7840">
        <v>6.18</v>
      </c>
      <c r="AE7840" t="s">
        <v>232</v>
      </c>
    </row>
    <row r="7841" spans="1:32" x14ac:dyDescent="0.2">
      <c r="A7841">
        <v>7840</v>
      </c>
      <c r="C7841">
        <v>195483</v>
      </c>
      <c r="D7841">
        <v>106196</v>
      </c>
      <c r="F7841">
        <v>20</v>
      </c>
      <c r="G7841">
        <v>31</v>
      </c>
      <c r="H7841">
        <v>13</v>
      </c>
      <c r="I7841" t="s">
        <v>24</v>
      </c>
      <c r="J7841">
        <v>11</v>
      </c>
      <c r="K7841">
        <v>15</v>
      </c>
      <c r="L7841">
        <v>38</v>
      </c>
      <c r="M7841">
        <v>11</v>
      </c>
      <c r="N7841">
        <v>7.11</v>
      </c>
      <c r="P7841">
        <v>0.03</v>
      </c>
      <c r="R7841">
        <v>-0.39</v>
      </c>
      <c r="X7841" t="s">
        <v>122</v>
      </c>
      <c r="Y7841">
        <v>7840</v>
      </c>
      <c r="Z7841" s="1">
        <v>0.85501157407407413</v>
      </c>
      <c r="AA7841" t="s">
        <v>14085</v>
      </c>
      <c r="AB7841">
        <v>0</v>
      </c>
      <c r="AC7841">
        <v>-3.0000000000000001E-3</v>
      </c>
      <c r="AD7841">
        <v>7.11</v>
      </c>
      <c r="AE7841" t="s">
        <v>122</v>
      </c>
    </row>
    <row r="7842" spans="1:32" x14ac:dyDescent="0.2">
      <c r="A7842">
        <v>7841</v>
      </c>
      <c r="C7842">
        <v>195506</v>
      </c>
      <c r="D7842">
        <v>49704</v>
      </c>
      <c r="F7842">
        <v>20</v>
      </c>
      <c r="G7842">
        <v>29</v>
      </c>
      <c r="H7842">
        <v>59.9</v>
      </c>
      <c r="I7842" t="s">
        <v>24</v>
      </c>
      <c r="J7842">
        <v>45</v>
      </c>
      <c r="K7842">
        <v>55</v>
      </c>
      <c r="L7842">
        <v>43</v>
      </c>
      <c r="M7842">
        <v>45</v>
      </c>
      <c r="N7842">
        <v>6.41</v>
      </c>
      <c r="P7842">
        <v>1.1299999999999999</v>
      </c>
      <c r="R7842">
        <v>1.07</v>
      </c>
      <c r="X7842" t="s">
        <v>125</v>
      </c>
      <c r="Y7842">
        <v>7841</v>
      </c>
      <c r="Z7842" s="1">
        <v>0.85416550925925927</v>
      </c>
      <c r="AA7842" t="s">
        <v>14086</v>
      </c>
      <c r="AB7842">
        <v>7.0999999999999994E-2</v>
      </c>
      <c r="AC7842">
        <v>0.154</v>
      </c>
      <c r="AD7842">
        <v>6.41</v>
      </c>
      <c r="AE7842" t="s">
        <v>125</v>
      </c>
    </row>
    <row r="7843" spans="1:32" x14ac:dyDescent="0.2">
      <c r="A7843">
        <v>7842</v>
      </c>
      <c r="C7843">
        <v>195549</v>
      </c>
      <c r="D7843">
        <v>189416</v>
      </c>
      <c r="F7843">
        <v>20</v>
      </c>
      <c r="G7843">
        <v>32</v>
      </c>
      <c r="H7843">
        <v>52.4</v>
      </c>
      <c r="I7843" t="s">
        <v>26</v>
      </c>
      <c r="J7843">
        <v>24</v>
      </c>
      <c r="K7843">
        <v>56</v>
      </c>
      <c r="L7843">
        <v>38</v>
      </c>
      <c r="M7843">
        <v>-24</v>
      </c>
      <c r="N7843">
        <v>6.36</v>
      </c>
      <c r="P7843">
        <v>-0.01</v>
      </c>
      <c r="X7843" t="s">
        <v>2210</v>
      </c>
      <c r="Y7843">
        <v>7842</v>
      </c>
      <c r="Z7843" s="1">
        <v>0.85616203703703697</v>
      </c>
      <c r="AA7843" t="s">
        <v>14087</v>
      </c>
      <c r="AB7843">
        <v>0.01</v>
      </c>
      <c r="AC7843">
        <v>-4.1000000000000002E-2</v>
      </c>
      <c r="AD7843">
        <v>6.36</v>
      </c>
      <c r="AE7843" t="s">
        <v>2210</v>
      </c>
    </row>
    <row r="7844" spans="1:32" x14ac:dyDescent="0.2">
      <c r="A7844">
        <v>7843</v>
      </c>
      <c r="C7844">
        <v>195554</v>
      </c>
      <c r="D7844">
        <v>32627</v>
      </c>
      <c r="E7844">
        <v>13115</v>
      </c>
      <c r="F7844">
        <v>20</v>
      </c>
      <c r="G7844">
        <v>29</v>
      </c>
      <c r="H7844">
        <v>27.1</v>
      </c>
      <c r="I7844" t="s">
        <v>24</v>
      </c>
      <c r="J7844">
        <v>56</v>
      </c>
      <c r="K7844">
        <v>4</v>
      </c>
      <c r="L7844">
        <v>5</v>
      </c>
      <c r="M7844">
        <v>56</v>
      </c>
      <c r="N7844">
        <v>5.91</v>
      </c>
      <c r="P7844">
        <v>-0.04</v>
      </c>
      <c r="R7844">
        <v>-0.24</v>
      </c>
      <c r="X7844" t="s">
        <v>3123</v>
      </c>
      <c r="Y7844">
        <v>7843</v>
      </c>
      <c r="Z7844" s="1">
        <v>0.85378587962962971</v>
      </c>
      <c r="AA7844" t="s">
        <v>14088</v>
      </c>
      <c r="AB7844">
        <v>2E-3</v>
      </c>
      <c r="AC7844">
        <v>5.0000000000000001E-3</v>
      </c>
      <c r="AD7844">
        <v>5.91</v>
      </c>
      <c r="AE7844" t="s">
        <v>3123</v>
      </c>
    </row>
    <row r="7845" spans="1:32" x14ac:dyDescent="0.2">
      <c r="A7845">
        <v>7844</v>
      </c>
      <c r="B7845" t="s">
        <v>3281</v>
      </c>
      <c r="C7845">
        <v>195556</v>
      </c>
      <c r="D7845">
        <v>49712</v>
      </c>
      <c r="F7845">
        <v>20</v>
      </c>
      <c r="G7845">
        <v>30</v>
      </c>
      <c r="H7845">
        <v>3.5</v>
      </c>
      <c r="I7845" t="s">
        <v>24</v>
      </c>
      <c r="J7845">
        <v>48</v>
      </c>
      <c r="K7845">
        <v>57</v>
      </c>
      <c r="L7845">
        <v>6</v>
      </c>
      <c r="M7845">
        <v>48</v>
      </c>
      <c r="N7845">
        <v>4.95</v>
      </c>
      <c r="P7845">
        <v>-0.09</v>
      </c>
      <c r="R7845">
        <v>-0.63</v>
      </c>
      <c r="T7845">
        <v>-0.11</v>
      </c>
      <c r="X7845" t="s">
        <v>214</v>
      </c>
      <c r="Y7845">
        <v>7844</v>
      </c>
      <c r="Z7845" s="1">
        <v>0.85420717592592599</v>
      </c>
      <c r="AA7845" t="s">
        <v>14089</v>
      </c>
      <c r="AB7845">
        <v>1.2999999999999999E-2</v>
      </c>
      <c r="AC7845">
        <v>8.0000000000000002E-3</v>
      </c>
      <c r="AD7845">
        <v>4.95</v>
      </c>
      <c r="AE7845" t="s">
        <v>5651</v>
      </c>
    </row>
    <row r="7846" spans="1:32" x14ac:dyDescent="0.2">
      <c r="A7846">
        <v>7845</v>
      </c>
      <c r="C7846">
        <v>195564</v>
      </c>
      <c r="D7846">
        <v>163665</v>
      </c>
      <c r="F7846">
        <v>20</v>
      </c>
      <c r="G7846">
        <v>32</v>
      </c>
      <c r="H7846">
        <v>23.7</v>
      </c>
      <c r="I7846" t="s">
        <v>26</v>
      </c>
      <c r="J7846">
        <v>9</v>
      </c>
      <c r="K7846">
        <v>51</v>
      </c>
      <c r="L7846">
        <v>12</v>
      </c>
      <c r="M7846">
        <v>-9</v>
      </c>
      <c r="N7846">
        <v>5.65</v>
      </c>
      <c r="P7846">
        <v>0.69</v>
      </c>
      <c r="R7846">
        <v>0.21</v>
      </c>
      <c r="X7846" t="s">
        <v>3282</v>
      </c>
      <c r="Y7846">
        <v>7845</v>
      </c>
      <c r="Z7846" s="1">
        <v>0.85582986111111115</v>
      </c>
      <c r="AA7846" t="s">
        <v>14090</v>
      </c>
      <c r="AB7846">
        <v>0.308</v>
      </c>
      <c r="AC7846">
        <v>0.104</v>
      </c>
      <c r="AD7846">
        <v>5.65</v>
      </c>
      <c r="AE7846" t="s">
        <v>5654</v>
      </c>
    </row>
    <row r="7847" spans="1:32" x14ac:dyDescent="0.2">
      <c r="A7847">
        <v>7846</v>
      </c>
      <c r="B7847" t="s">
        <v>3283</v>
      </c>
      <c r="C7847">
        <v>195569</v>
      </c>
      <c r="D7847">
        <v>230276</v>
      </c>
      <c r="F7847">
        <v>20</v>
      </c>
      <c r="G7847">
        <v>33</v>
      </c>
      <c r="H7847">
        <v>55.1</v>
      </c>
      <c r="I7847" t="s">
        <v>26</v>
      </c>
      <c r="J7847">
        <v>44</v>
      </c>
      <c r="K7847">
        <v>30</v>
      </c>
      <c r="L7847">
        <v>58</v>
      </c>
      <c r="M7847">
        <v>-44</v>
      </c>
      <c r="N7847">
        <v>5.1100000000000003</v>
      </c>
      <c r="P7847">
        <v>1.01</v>
      </c>
      <c r="R7847">
        <v>0.8</v>
      </c>
      <c r="X7847" t="s">
        <v>54</v>
      </c>
      <c r="Y7847">
        <v>7846</v>
      </c>
      <c r="Z7847" s="1">
        <v>0.85688773148148145</v>
      </c>
      <c r="AA7847" t="s">
        <v>14091</v>
      </c>
      <c r="AB7847">
        <v>1.0999999999999999E-2</v>
      </c>
      <c r="AC7847">
        <v>-4.2999999999999997E-2</v>
      </c>
      <c r="AD7847">
        <v>5.1100000000000003</v>
      </c>
      <c r="AE7847" t="s">
        <v>54</v>
      </c>
    </row>
    <row r="7848" spans="1:32" x14ac:dyDescent="0.2">
      <c r="A7848">
        <v>7847</v>
      </c>
      <c r="B7848" t="s">
        <v>3284</v>
      </c>
      <c r="C7848">
        <v>195593</v>
      </c>
      <c r="D7848">
        <v>70135</v>
      </c>
      <c r="F7848">
        <v>20</v>
      </c>
      <c r="G7848">
        <v>30</v>
      </c>
      <c r="H7848">
        <v>59.2</v>
      </c>
      <c r="I7848" t="s">
        <v>24</v>
      </c>
      <c r="J7848">
        <v>36</v>
      </c>
      <c r="K7848">
        <v>56</v>
      </c>
      <c r="L7848">
        <v>9</v>
      </c>
      <c r="M7848">
        <v>36</v>
      </c>
      <c r="N7848">
        <v>6.19</v>
      </c>
      <c r="P7848">
        <v>1.01</v>
      </c>
      <c r="R7848">
        <v>0.74</v>
      </c>
      <c r="T7848">
        <v>0.69</v>
      </c>
      <c r="X7848" t="s">
        <v>4690</v>
      </c>
      <c r="Y7848">
        <v>7847</v>
      </c>
      <c r="Z7848" s="1">
        <v>0.85485185185185186</v>
      </c>
      <c r="AA7848" t="s">
        <v>14092</v>
      </c>
      <c r="AB7848">
        <v>3.0000000000000001E-3</v>
      </c>
      <c r="AC7848">
        <v>-4.0000000000000001E-3</v>
      </c>
      <c r="AD7848">
        <v>6.19</v>
      </c>
      <c r="AE7848" t="s">
        <v>4690</v>
      </c>
    </row>
    <row r="7849" spans="1:32" x14ac:dyDescent="0.2">
      <c r="A7849">
        <v>7848</v>
      </c>
      <c r="B7849" t="s">
        <v>3285</v>
      </c>
      <c r="C7849">
        <v>195627</v>
      </c>
      <c r="D7849">
        <v>254823</v>
      </c>
      <c r="F7849">
        <v>20</v>
      </c>
      <c r="G7849">
        <v>35</v>
      </c>
      <c r="H7849">
        <v>34.799999999999997</v>
      </c>
      <c r="I7849" t="s">
        <v>26</v>
      </c>
      <c r="J7849">
        <v>60</v>
      </c>
      <c r="K7849">
        <v>34</v>
      </c>
      <c r="L7849">
        <v>54</v>
      </c>
      <c r="M7849">
        <v>-60</v>
      </c>
      <c r="N7849">
        <v>4.76</v>
      </c>
      <c r="P7849">
        <v>0.28000000000000003</v>
      </c>
      <c r="R7849">
        <v>0.05</v>
      </c>
      <c r="X7849" t="s">
        <v>2565</v>
      </c>
      <c r="Y7849">
        <v>7848</v>
      </c>
      <c r="Z7849" s="1">
        <v>0.8580416666666667</v>
      </c>
      <c r="AA7849" t="s">
        <v>14093</v>
      </c>
      <c r="AB7849">
        <v>6.8000000000000005E-2</v>
      </c>
      <c r="AC7849">
        <v>-0.182</v>
      </c>
      <c r="AD7849">
        <v>4.76</v>
      </c>
      <c r="AE7849" t="s">
        <v>2565</v>
      </c>
    </row>
    <row r="7850" spans="1:32" x14ac:dyDescent="0.2">
      <c r="A7850">
        <v>7849</v>
      </c>
      <c r="C7850">
        <v>195692</v>
      </c>
      <c r="D7850">
        <v>88808</v>
      </c>
      <c r="F7850">
        <v>20</v>
      </c>
      <c r="G7850">
        <v>31</v>
      </c>
      <c r="H7850">
        <v>58.2</v>
      </c>
      <c r="I7850" t="s">
        <v>24</v>
      </c>
      <c r="J7850">
        <v>25</v>
      </c>
      <c r="K7850">
        <v>48</v>
      </c>
      <c r="L7850">
        <v>16</v>
      </c>
      <c r="M7850">
        <v>25</v>
      </c>
      <c r="N7850">
        <v>6.34</v>
      </c>
      <c r="P7850">
        <v>0.26</v>
      </c>
      <c r="R7850">
        <v>0.08</v>
      </c>
      <c r="T7850">
        <v>0.13</v>
      </c>
      <c r="X7850" t="s">
        <v>348</v>
      </c>
      <c r="Y7850">
        <v>7849</v>
      </c>
      <c r="Z7850" s="1">
        <v>0.85553472222222215</v>
      </c>
      <c r="AA7850" t="s">
        <v>14094</v>
      </c>
      <c r="AB7850">
        <v>3.2000000000000001E-2</v>
      </c>
      <c r="AC7850">
        <v>-3.3000000000000002E-2</v>
      </c>
      <c r="AD7850">
        <v>6.34</v>
      </c>
      <c r="AE7850" t="s">
        <v>348</v>
      </c>
    </row>
    <row r="7851" spans="1:32" x14ac:dyDescent="0.2">
      <c r="A7851">
        <v>7850</v>
      </c>
      <c r="B7851" t="s">
        <v>3286</v>
      </c>
      <c r="C7851">
        <v>195725</v>
      </c>
      <c r="D7851">
        <v>18897</v>
      </c>
      <c r="F7851">
        <v>20</v>
      </c>
      <c r="G7851">
        <v>29</v>
      </c>
      <c r="H7851">
        <v>34.9</v>
      </c>
      <c r="I7851" t="s">
        <v>24</v>
      </c>
      <c r="J7851">
        <v>62</v>
      </c>
      <c r="K7851">
        <v>59</v>
      </c>
      <c r="L7851">
        <v>39</v>
      </c>
      <c r="M7851">
        <v>62</v>
      </c>
      <c r="N7851">
        <v>4.22</v>
      </c>
      <c r="P7851">
        <v>0.2</v>
      </c>
      <c r="R7851">
        <v>0.16</v>
      </c>
      <c r="T7851">
        <v>0.09</v>
      </c>
      <c r="X7851" t="s">
        <v>170</v>
      </c>
      <c r="Y7851">
        <v>7850</v>
      </c>
      <c r="Z7851" s="1">
        <v>0.8538761574074073</v>
      </c>
      <c r="AA7851" t="s">
        <v>14095</v>
      </c>
      <c r="AB7851">
        <v>4.3999999999999997E-2</v>
      </c>
      <c r="AC7851">
        <v>-1.2999999999999999E-2</v>
      </c>
      <c r="AD7851">
        <v>4.22</v>
      </c>
      <c r="AE7851" t="s">
        <v>170</v>
      </c>
    </row>
    <row r="7852" spans="1:32" x14ac:dyDescent="0.2">
      <c r="A7852">
        <v>7851</v>
      </c>
      <c r="B7852" t="s">
        <v>3287</v>
      </c>
      <c r="C7852">
        <v>195774</v>
      </c>
      <c r="D7852">
        <v>49741</v>
      </c>
      <c r="E7852">
        <v>13128</v>
      </c>
      <c r="F7852">
        <v>20</v>
      </c>
      <c r="G7852">
        <v>31</v>
      </c>
      <c r="H7852">
        <v>18.8</v>
      </c>
      <c r="I7852" t="s">
        <v>24</v>
      </c>
      <c r="J7852">
        <v>49</v>
      </c>
      <c r="K7852">
        <v>13</v>
      </c>
      <c r="L7852">
        <v>13</v>
      </c>
      <c r="M7852">
        <v>49</v>
      </c>
      <c r="N7852">
        <v>5.44</v>
      </c>
      <c r="P7852">
        <v>1.55</v>
      </c>
      <c r="R7852">
        <v>1.92</v>
      </c>
      <c r="X7852" t="s">
        <v>503</v>
      </c>
      <c r="Y7852">
        <v>7851</v>
      </c>
      <c r="Z7852" s="1">
        <v>0.85507870370370365</v>
      </c>
      <c r="AA7852" t="s">
        <v>14096</v>
      </c>
      <c r="AB7852">
        <v>1.2E-2</v>
      </c>
      <c r="AC7852">
        <v>-2.8000000000000001E-2</v>
      </c>
      <c r="AD7852">
        <v>5.44</v>
      </c>
      <c r="AE7852" t="s">
        <v>353</v>
      </c>
      <c r="AF7852" t="s">
        <v>36</v>
      </c>
    </row>
    <row r="7853" spans="1:32" x14ac:dyDescent="0.2">
      <c r="A7853">
        <v>7852</v>
      </c>
      <c r="B7853" t="s">
        <v>3288</v>
      </c>
      <c r="C7853">
        <v>195810</v>
      </c>
      <c r="D7853">
        <v>106230</v>
      </c>
      <c r="E7853">
        <v>13137</v>
      </c>
      <c r="F7853">
        <v>20</v>
      </c>
      <c r="G7853">
        <v>33</v>
      </c>
      <c r="H7853">
        <v>12.8</v>
      </c>
      <c r="I7853" t="s">
        <v>24</v>
      </c>
      <c r="J7853">
        <v>11</v>
      </c>
      <c r="K7853">
        <v>18</v>
      </c>
      <c r="L7853">
        <v>12</v>
      </c>
      <c r="M7853">
        <v>11</v>
      </c>
      <c r="N7853">
        <v>4.03</v>
      </c>
      <c r="P7853">
        <v>-0.13</v>
      </c>
      <c r="R7853">
        <v>-0.47</v>
      </c>
      <c r="T7853">
        <v>-0.11</v>
      </c>
      <c r="X7853" t="s">
        <v>2954</v>
      </c>
      <c r="Y7853">
        <v>7852</v>
      </c>
      <c r="Z7853" s="1">
        <v>0.85639814814814808</v>
      </c>
      <c r="AA7853" t="s">
        <v>14097</v>
      </c>
      <c r="AB7853">
        <v>1.2999999999999999E-2</v>
      </c>
      <c r="AC7853">
        <v>-2.1999999999999999E-2</v>
      </c>
      <c r="AD7853">
        <v>4.03</v>
      </c>
      <c r="AE7853" t="s">
        <v>2954</v>
      </c>
    </row>
    <row r="7854" spans="1:32" x14ac:dyDescent="0.2">
      <c r="A7854">
        <v>7853</v>
      </c>
      <c r="C7854">
        <v>195814</v>
      </c>
      <c r="D7854">
        <v>212246</v>
      </c>
      <c r="F7854">
        <v>20</v>
      </c>
      <c r="G7854">
        <v>34</v>
      </c>
      <c r="H7854">
        <v>55.5</v>
      </c>
      <c r="I7854" t="s">
        <v>26</v>
      </c>
      <c r="J7854">
        <v>38</v>
      </c>
      <c r="K7854">
        <v>5</v>
      </c>
      <c r="L7854">
        <v>23</v>
      </c>
      <c r="M7854">
        <v>-38</v>
      </c>
      <c r="N7854">
        <v>6.44</v>
      </c>
      <c r="P7854">
        <v>0.26</v>
      </c>
      <c r="X7854" t="s">
        <v>3289</v>
      </c>
      <c r="Y7854">
        <v>7853</v>
      </c>
      <c r="Z7854" s="1">
        <v>0.85758680555555555</v>
      </c>
      <c r="AA7854" t="s">
        <v>14098</v>
      </c>
      <c r="AB7854">
        <v>1.7999999999999999E-2</v>
      </c>
      <c r="AC7854">
        <v>-5.0000000000000001E-3</v>
      </c>
      <c r="AD7854">
        <v>6.44</v>
      </c>
      <c r="AE7854" t="s">
        <v>1552</v>
      </c>
    </row>
    <row r="7855" spans="1:32" x14ac:dyDescent="0.2">
      <c r="A7855">
        <v>7854</v>
      </c>
      <c r="C7855">
        <v>195820</v>
      </c>
      <c r="D7855">
        <v>32649</v>
      </c>
      <c r="F7855">
        <v>20</v>
      </c>
      <c r="G7855">
        <v>31</v>
      </c>
      <c r="H7855">
        <v>21.1</v>
      </c>
      <c r="I7855" t="s">
        <v>24</v>
      </c>
      <c r="J7855">
        <v>52</v>
      </c>
      <c r="K7855">
        <v>18</v>
      </c>
      <c r="L7855">
        <v>35</v>
      </c>
      <c r="M7855">
        <v>52</v>
      </c>
      <c r="N7855">
        <v>6.18</v>
      </c>
      <c r="P7855">
        <v>1.01</v>
      </c>
      <c r="X7855" t="s">
        <v>54</v>
      </c>
      <c r="Y7855">
        <v>7854</v>
      </c>
      <c r="Z7855" s="1">
        <v>0.85510532407407414</v>
      </c>
      <c r="AA7855" t="s">
        <v>14099</v>
      </c>
      <c r="AB7855">
        <v>3.5999999999999997E-2</v>
      </c>
      <c r="AC7855">
        <v>6.8000000000000005E-2</v>
      </c>
      <c r="AD7855">
        <v>6.18</v>
      </c>
      <c r="AE7855" t="s">
        <v>54</v>
      </c>
    </row>
    <row r="7856" spans="1:32" x14ac:dyDescent="0.2">
      <c r="A7856">
        <v>7855</v>
      </c>
      <c r="C7856">
        <v>195838</v>
      </c>
      <c r="D7856">
        <v>163686</v>
      </c>
      <c r="F7856">
        <v>20</v>
      </c>
      <c r="G7856">
        <v>34</v>
      </c>
      <c r="H7856">
        <v>11.7</v>
      </c>
      <c r="I7856" t="s">
        <v>26</v>
      </c>
      <c r="J7856">
        <v>13</v>
      </c>
      <c r="K7856">
        <v>43</v>
      </c>
      <c r="L7856">
        <v>16</v>
      </c>
      <c r="M7856">
        <v>-13</v>
      </c>
      <c r="N7856">
        <v>6.13</v>
      </c>
      <c r="P7856">
        <v>0.54</v>
      </c>
      <c r="R7856">
        <v>-0.02</v>
      </c>
      <c r="X7856" t="s">
        <v>204</v>
      </c>
      <c r="Y7856">
        <v>7855</v>
      </c>
      <c r="Z7856" s="1">
        <v>0.85707986111111112</v>
      </c>
      <c r="AA7856" t="s">
        <v>14100</v>
      </c>
      <c r="AB7856">
        <v>6.9000000000000006E-2</v>
      </c>
      <c r="AC7856">
        <v>7.0000000000000007E-2</v>
      </c>
      <c r="AD7856">
        <v>6.13</v>
      </c>
      <c r="AE7856" t="s">
        <v>204</v>
      </c>
    </row>
    <row r="7857" spans="1:32" x14ac:dyDescent="0.2">
      <c r="A7857">
        <v>7856</v>
      </c>
      <c r="C7857">
        <v>195843</v>
      </c>
      <c r="D7857">
        <v>212249</v>
      </c>
      <c r="F7857">
        <v>20</v>
      </c>
      <c r="G7857">
        <v>34</v>
      </c>
      <c r="H7857">
        <v>47.4</v>
      </c>
      <c r="I7857" t="s">
        <v>26</v>
      </c>
      <c r="J7857">
        <v>30</v>
      </c>
      <c r="K7857">
        <v>28</v>
      </c>
      <c r="L7857">
        <v>25</v>
      </c>
      <c r="M7857">
        <v>-30</v>
      </c>
      <c r="N7857">
        <v>6.4</v>
      </c>
      <c r="P7857">
        <v>-0.08</v>
      </c>
      <c r="X7857" t="s">
        <v>122</v>
      </c>
      <c r="Y7857">
        <v>7856</v>
      </c>
      <c r="Z7857" s="1">
        <v>0.85749305555555555</v>
      </c>
      <c r="AA7857" t="s">
        <v>14101</v>
      </c>
      <c r="AB7857">
        <v>1.7999999999999999E-2</v>
      </c>
      <c r="AC7857">
        <v>-0.02</v>
      </c>
      <c r="AD7857">
        <v>6.4</v>
      </c>
      <c r="AE7857" t="s">
        <v>122</v>
      </c>
    </row>
    <row r="7858" spans="1:32" x14ac:dyDescent="0.2">
      <c r="A7858">
        <v>7857</v>
      </c>
      <c r="C7858">
        <v>195922</v>
      </c>
      <c r="D7858">
        <v>125960</v>
      </c>
      <c r="F7858">
        <v>20</v>
      </c>
      <c r="G7858">
        <v>33</v>
      </c>
      <c r="H7858">
        <v>53.6</v>
      </c>
      <c r="I7858" t="s">
        <v>24</v>
      </c>
      <c r="J7858">
        <v>10</v>
      </c>
      <c r="K7858">
        <v>3</v>
      </c>
      <c r="L7858">
        <v>35</v>
      </c>
      <c r="M7858">
        <v>10</v>
      </c>
      <c r="N7858">
        <v>6.56</v>
      </c>
      <c r="P7858">
        <v>0.08</v>
      </c>
      <c r="R7858">
        <v>0.05</v>
      </c>
      <c r="X7858" t="s">
        <v>446</v>
      </c>
      <c r="Y7858">
        <v>7857</v>
      </c>
      <c r="Z7858" s="1">
        <v>0.85687037037037028</v>
      </c>
      <c r="AA7858" t="s">
        <v>14102</v>
      </c>
      <c r="AB7858">
        <v>-7.0000000000000001E-3</v>
      </c>
      <c r="AC7858">
        <v>7.0000000000000001E-3</v>
      </c>
      <c r="AD7858">
        <v>6.56</v>
      </c>
      <c r="AE7858" t="s">
        <v>446</v>
      </c>
    </row>
    <row r="7859" spans="1:32" x14ac:dyDescent="0.2">
      <c r="A7859">
        <v>7858</v>
      </c>
      <c r="B7859" t="s">
        <v>3290</v>
      </c>
      <c r="C7859">
        <v>195943</v>
      </c>
      <c r="D7859">
        <v>106248</v>
      </c>
      <c r="E7859">
        <v>13147</v>
      </c>
      <c r="F7859">
        <v>20</v>
      </c>
      <c r="G7859">
        <v>33</v>
      </c>
      <c r="H7859">
        <v>57</v>
      </c>
      <c r="I7859" t="s">
        <v>24</v>
      </c>
      <c r="J7859">
        <v>13</v>
      </c>
      <c r="K7859">
        <v>1</v>
      </c>
      <c r="L7859">
        <v>38</v>
      </c>
      <c r="M7859">
        <v>13</v>
      </c>
      <c r="N7859">
        <v>5.38</v>
      </c>
      <c r="P7859">
        <v>7.0000000000000007E-2</v>
      </c>
      <c r="R7859">
        <v>0.05</v>
      </c>
      <c r="T7859">
        <v>0.02</v>
      </c>
      <c r="X7859" t="s">
        <v>3291</v>
      </c>
      <c r="Y7859">
        <v>7858</v>
      </c>
      <c r="Z7859" s="1">
        <v>0.85690972222222228</v>
      </c>
      <c r="AA7859" t="s">
        <v>14103</v>
      </c>
      <c r="AB7859">
        <v>7.1999999999999995E-2</v>
      </c>
      <c r="AC7859">
        <v>2.5999999999999999E-2</v>
      </c>
      <c r="AD7859">
        <v>5.38</v>
      </c>
      <c r="AE7859" t="s">
        <v>391</v>
      </c>
    </row>
    <row r="7860" spans="1:32" x14ac:dyDescent="0.2">
      <c r="A7860">
        <v>7859</v>
      </c>
      <c r="B7860" t="s">
        <v>3292</v>
      </c>
      <c r="C7860">
        <v>195961</v>
      </c>
      <c r="D7860">
        <v>254835</v>
      </c>
      <c r="E7860" t="s">
        <v>3292</v>
      </c>
      <c r="F7860">
        <v>20</v>
      </c>
      <c r="G7860">
        <v>37</v>
      </c>
      <c r="H7860">
        <v>35.299999999999997</v>
      </c>
      <c r="I7860" t="s">
        <v>26</v>
      </c>
      <c r="J7860">
        <v>61</v>
      </c>
      <c r="K7860">
        <v>31</v>
      </c>
      <c r="L7860">
        <v>48</v>
      </c>
      <c r="M7860">
        <v>-61</v>
      </c>
      <c r="N7860">
        <v>4.88</v>
      </c>
      <c r="P7860">
        <v>0.43</v>
      </c>
      <c r="R7860">
        <v>0.19</v>
      </c>
      <c r="X7860" t="s">
        <v>3293</v>
      </c>
      <c r="Y7860">
        <v>7859</v>
      </c>
      <c r="Z7860" s="1">
        <v>0.85943634259259261</v>
      </c>
      <c r="AA7860" t="s">
        <v>14104</v>
      </c>
      <c r="AB7860">
        <v>5.7000000000000002E-2</v>
      </c>
      <c r="AC7860">
        <v>-7.1999999999999995E-2</v>
      </c>
      <c r="AD7860">
        <v>4.88</v>
      </c>
      <c r="AE7860" t="s">
        <v>14105</v>
      </c>
    </row>
    <row r="7861" spans="1:32" x14ac:dyDescent="0.2">
      <c r="A7861">
        <v>7860</v>
      </c>
      <c r="C7861">
        <v>195964</v>
      </c>
      <c r="D7861">
        <v>32667</v>
      </c>
      <c r="F7861">
        <v>20</v>
      </c>
      <c r="G7861">
        <v>31</v>
      </c>
      <c r="H7861">
        <v>46.5</v>
      </c>
      <c r="I7861" t="s">
        <v>24</v>
      </c>
      <c r="J7861">
        <v>56</v>
      </c>
      <c r="K7861">
        <v>46</v>
      </c>
      <c r="L7861">
        <v>48</v>
      </c>
      <c r="M7861">
        <v>56</v>
      </c>
      <c r="N7861">
        <v>6.14</v>
      </c>
      <c r="P7861">
        <v>1.43</v>
      </c>
      <c r="W7861" t="s">
        <v>27</v>
      </c>
      <c r="X7861" t="s">
        <v>104</v>
      </c>
      <c r="Y7861">
        <v>7860</v>
      </c>
      <c r="Z7861" s="1">
        <v>0.85539930555555566</v>
      </c>
      <c r="AA7861" t="s">
        <v>14106</v>
      </c>
      <c r="AB7861">
        <v>-1.7999999999999999E-2</v>
      </c>
      <c r="AC7861">
        <v>-7.0000000000000001E-3</v>
      </c>
      <c r="AD7861">
        <v>6.14</v>
      </c>
      <c r="AE7861" t="s">
        <v>5820</v>
      </c>
    </row>
    <row r="7862" spans="1:32" x14ac:dyDescent="0.2">
      <c r="A7862">
        <v>7861</v>
      </c>
      <c r="C7862">
        <v>195986</v>
      </c>
      <c r="D7862">
        <v>49772</v>
      </c>
      <c r="F7862">
        <v>20</v>
      </c>
      <c r="G7862">
        <v>32</v>
      </c>
      <c r="H7862">
        <v>52.3</v>
      </c>
      <c r="I7862" t="s">
        <v>24</v>
      </c>
      <c r="J7862">
        <v>43</v>
      </c>
      <c r="K7862">
        <v>11</v>
      </c>
      <c r="L7862">
        <v>30</v>
      </c>
      <c r="M7862">
        <v>43</v>
      </c>
      <c r="N7862">
        <v>6.6</v>
      </c>
      <c r="P7862">
        <v>-0.11</v>
      </c>
      <c r="R7862">
        <v>-0.56000000000000005</v>
      </c>
      <c r="X7862" t="s">
        <v>1532</v>
      </c>
      <c r="Y7862">
        <v>7861</v>
      </c>
      <c r="Z7862" s="1">
        <v>0.85616087962962961</v>
      </c>
      <c r="AA7862" t="s">
        <v>14107</v>
      </c>
      <c r="AB7862">
        <v>7.0000000000000001E-3</v>
      </c>
      <c r="AC7862">
        <v>1E-3</v>
      </c>
      <c r="AD7862">
        <v>6.6</v>
      </c>
      <c r="AE7862" t="s">
        <v>1532</v>
      </c>
    </row>
    <row r="7863" spans="1:32" x14ac:dyDescent="0.2">
      <c r="A7863">
        <v>7862</v>
      </c>
      <c r="C7863">
        <v>196035</v>
      </c>
      <c r="D7863">
        <v>88846</v>
      </c>
      <c r="F7863">
        <v>20</v>
      </c>
      <c r="G7863">
        <v>34</v>
      </c>
      <c r="H7863">
        <v>10</v>
      </c>
      <c r="I7863" t="s">
        <v>24</v>
      </c>
      <c r="J7863">
        <v>20</v>
      </c>
      <c r="K7863">
        <v>59</v>
      </c>
      <c r="L7863">
        <v>7</v>
      </c>
      <c r="M7863">
        <v>20</v>
      </c>
      <c r="N7863">
        <v>6.48</v>
      </c>
      <c r="P7863">
        <v>-0.14000000000000001</v>
      </c>
      <c r="R7863">
        <v>-0.66</v>
      </c>
      <c r="X7863" t="s">
        <v>2318</v>
      </c>
      <c r="Y7863">
        <v>7862</v>
      </c>
      <c r="Z7863" s="1">
        <v>0.85706018518518512</v>
      </c>
      <c r="AA7863" t="s">
        <v>14108</v>
      </c>
      <c r="AB7863">
        <v>1.4999999999999999E-2</v>
      </c>
      <c r="AC7863">
        <v>-2E-3</v>
      </c>
      <c r="AD7863">
        <v>6.48</v>
      </c>
      <c r="AE7863" t="s">
        <v>2318</v>
      </c>
    </row>
    <row r="7864" spans="1:32" x14ac:dyDescent="0.2">
      <c r="A7864">
        <v>7863</v>
      </c>
      <c r="B7864" t="s">
        <v>3294</v>
      </c>
      <c r="C7864">
        <v>196051</v>
      </c>
      <c r="D7864">
        <v>257838</v>
      </c>
      <c r="F7864">
        <v>20</v>
      </c>
      <c r="G7864">
        <v>42</v>
      </c>
      <c r="H7864">
        <v>2.9</v>
      </c>
      <c r="I7864" t="s">
        <v>26</v>
      </c>
      <c r="J7864">
        <v>76</v>
      </c>
      <c r="K7864">
        <v>10</v>
      </c>
      <c r="L7864">
        <v>50</v>
      </c>
      <c r="M7864">
        <v>-76</v>
      </c>
      <c r="N7864">
        <v>6</v>
      </c>
      <c r="P7864">
        <v>0.44</v>
      </c>
      <c r="R7864">
        <v>0.11</v>
      </c>
      <c r="T7864">
        <v>0.25</v>
      </c>
      <c r="U7864" t="s">
        <v>183</v>
      </c>
      <c r="X7864" t="s">
        <v>991</v>
      </c>
      <c r="Y7864">
        <v>7863</v>
      </c>
      <c r="Z7864" s="1">
        <v>0.8625335648148148</v>
      </c>
      <c r="AA7864" t="s">
        <v>14109</v>
      </c>
      <c r="AB7864">
        <v>0.18</v>
      </c>
      <c r="AC7864">
        <v>-6.0000000000000001E-3</v>
      </c>
      <c r="AD7864">
        <v>6</v>
      </c>
      <c r="AE7864" t="s">
        <v>297</v>
      </c>
      <c r="AF7864" t="s">
        <v>36</v>
      </c>
    </row>
    <row r="7865" spans="1:32" x14ac:dyDescent="0.2">
      <c r="A7865">
        <v>7864</v>
      </c>
      <c r="B7865" t="s">
        <v>3295</v>
      </c>
      <c r="C7865">
        <v>196067</v>
      </c>
      <c r="D7865">
        <v>257836</v>
      </c>
      <c r="F7865">
        <v>20</v>
      </c>
      <c r="G7865">
        <v>41</v>
      </c>
      <c r="H7865">
        <v>43.7</v>
      </c>
      <c r="I7865" t="s">
        <v>26</v>
      </c>
      <c r="J7865">
        <v>75</v>
      </c>
      <c r="K7865">
        <v>21</v>
      </c>
      <c r="L7865">
        <v>2</v>
      </c>
      <c r="M7865">
        <v>-75</v>
      </c>
      <c r="N7865">
        <v>6.55</v>
      </c>
      <c r="P7865">
        <v>0.62</v>
      </c>
      <c r="R7865">
        <v>0.25</v>
      </c>
      <c r="X7865" t="s">
        <v>33</v>
      </c>
      <c r="Y7865">
        <v>7864</v>
      </c>
      <c r="Z7865" s="1">
        <v>0.86231134259259257</v>
      </c>
      <c r="AA7865" t="s">
        <v>14110</v>
      </c>
      <c r="AB7865">
        <v>0.14099999999999999</v>
      </c>
      <c r="AC7865">
        <v>-0.15</v>
      </c>
      <c r="AD7865">
        <v>6.55</v>
      </c>
      <c r="AE7865" t="s">
        <v>33</v>
      </c>
    </row>
    <row r="7866" spans="1:32" x14ac:dyDescent="0.2">
      <c r="A7866">
        <v>7865</v>
      </c>
      <c r="C7866">
        <v>196078</v>
      </c>
      <c r="D7866">
        <v>163712</v>
      </c>
      <c r="F7866">
        <v>20</v>
      </c>
      <c r="G7866">
        <v>35</v>
      </c>
      <c r="H7866">
        <v>32.200000000000003</v>
      </c>
      <c r="I7866" t="s">
        <v>26</v>
      </c>
      <c r="J7866">
        <v>16</v>
      </c>
      <c r="K7866">
        <v>31</v>
      </c>
      <c r="L7866">
        <v>33</v>
      </c>
      <c r="M7866">
        <v>-16</v>
      </c>
      <c r="N7866">
        <v>6.19</v>
      </c>
      <c r="P7866">
        <v>0.2</v>
      </c>
      <c r="R7866">
        <v>0.1</v>
      </c>
      <c r="X7866" t="s">
        <v>41</v>
      </c>
      <c r="Y7866">
        <v>7865</v>
      </c>
      <c r="Z7866" s="1">
        <v>0.85801157407407402</v>
      </c>
      <c r="AA7866" t="s">
        <v>14111</v>
      </c>
      <c r="AB7866">
        <v>8.3000000000000004E-2</v>
      </c>
      <c r="AC7866">
        <v>-2.1000000000000001E-2</v>
      </c>
      <c r="AD7866">
        <v>6.19</v>
      </c>
      <c r="AE7866" t="s">
        <v>41</v>
      </c>
    </row>
    <row r="7867" spans="1:32" x14ac:dyDescent="0.2">
      <c r="A7867">
        <v>7866</v>
      </c>
      <c r="B7867" t="s">
        <v>3296</v>
      </c>
      <c r="C7867">
        <v>196093</v>
      </c>
      <c r="D7867">
        <v>70203</v>
      </c>
      <c r="F7867">
        <v>20</v>
      </c>
      <c r="G7867">
        <v>33</v>
      </c>
      <c r="H7867">
        <v>54.2</v>
      </c>
      <c r="I7867" t="s">
        <v>24</v>
      </c>
      <c r="J7867">
        <v>35</v>
      </c>
      <c r="K7867">
        <v>15</v>
      </c>
      <c r="L7867">
        <v>3</v>
      </c>
      <c r="M7867">
        <v>35</v>
      </c>
      <c r="N7867">
        <v>4.6100000000000003</v>
      </c>
      <c r="P7867">
        <v>1.6</v>
      </c>
      <c r="R7867">
        <v>0.78</v>
      </c>
      <c r="T7867">
        <v>0.99</v>
      </c>
      <c r="X7867" t="s">
        <v>3297</v>
      </c>
      <c r="Y7867">
        <v>7866</v>
      </c>
      <c r="Z7867" s="1">
        <v>0.85687731481481488</v>
      </c>
      <c r="AA7867" t="s">
        <v>14112</v>
      </c>
      <c r="AB7867">
        <v>2E-3</v>
      </c>
      <c r="AC7867">
        <v>-6.0000000000000001E-3</v>
      </c>
      <c r="AD7867">
        <v>4.6100000000000003</v>
      </c>
      <c r="AE7867" t="s">
        <v>14113</v>
      </c>
      <c r="AF7867" t="s">
        <v>36</v>
      </c>
    </row>
    <row r="7868" spans="1:32" x14ac:dyDescent="0.2">
      <c r="A7868">
        <v>7867</v>
      </c>
      <c r="C7868">
        <v>196134</v>
      </c>
      <c r="D7868">
        <v>49796</v>
      </c>
      <c r="F7868">
        <v>20</v>
      </c>
      <c r="G7868">
        <v>33</v>
      </c>
      <c r="H7868">
        <v>48.4</v>
      </c>
      <c r="I7868" t="s">
        <v>24</v>
      </c>
      <c r="J7868">
        <v>41</v>
      </c>
      <c r="K7868">
        <v>46</v>
      </c>
      <c r="L7868">
        <v>20</v>
      </c>
      <c r="M7868">
        <v>41</v>
      </c>
      <c r="N7868">
        <v>6.49</v>
      </c>
      <c r="P7868">
        <v>1</v>
      </c>
      <c r="R7868">
        <v>0.78</v>
      </c>
      <c r="X7868" t="s">
        <v>364</v>
      </c>
      <c r="Y7868">
        <v>7867</v>
      </c>
      <c r="Z7868" s="1">
        <v>0.85681018518518515</v>
      </c>
      <c r="AA7868" t="s">
        <v>14114</v>
      </c>
      <c r="AB7868">
        <v>-1.4999999999999999E-2</v>
      </c>
      <c r="AC7868">
        <v>-8.1000000000000003E-2</v>
      </c>
      <c r="AD7868">
        <v>6.49</v>
      </c>
      <c r="AE7868" t="s">
        <v>54</v>
      </c>
      <c r="AF7868" t="s">
        <v>36</v>
      </c>
    </row>
    <row r="7869" spans="1:32" x14ac:dyDescent="0.2">
      <c r="A7869">
        <v>7868</v>
      </c>
      <c r="C7869">
        <v>196142</v>
      </c>
      <c r="D7869">
        <v>9793</v>
      </c>
      <c r="F7869">
        <v>20</v>
      </c>
      <c r="G7869">
        <v>30</v>
      </c>
      <c r="H7869">
        <v>0.7</v>
      </c>
      <c r="I7869" t="s">
        <v>24</v>
      </c>
      <c r="J7869">
        <v>72</v>
      </c>
      <c r="K7869">
        <v>31</v>
      </c>
      <c r="L7869">
        <v>54</v>
      </c>
      <c r="M7869">
        <v>72</v>
      </c>
      <c r="N7869">
        <v>6.27</v>
      </c>
      <c r="P7869">
        <v>1.35</v>
      </c>
      <c r="R7869">
        <v>1.54</v>
      </c>
      <c r="W7869" t="s">
        <v>27</v>
      </c>
      <c r="X7869" t="s">
        <v>80</v>
      </c>
      <c r="Y7869">
        <v>7868</v>
      </c>
      <c r="Z7869" s="1">
        <v>0.85417476851851859</v>
      </c>
      <c r="AA7869" t="s">
        <v>14115</v>
      </c>
      <c r="AB7869">
        <v>-3.0000000000000001E-3</v>
      </c>
      <c r="AC7869">
        <v>-2.1999999999999999E-2</v>
      </c>
      <c r="AD7869">
        <v>6.27</v>
      </c>
      <c r="AE7869" t="s">
        <v>3264</v>
      </c>
    </row>
    <row r="7870" spans="1:32" x14ac:dyDescent="0.2">
      <c r="A7870">
        <v>7869</v>
      </c>
      <c r="B7870" t="s">
        <v>3298</v>
      </c>
      <c r="C7870">
        <v>196171</v>
      </c>
      <c r="D7870">
        <v>230300</v>
      </c>
      <c r="F7870">
        <v>20</v>
      </c>
      <c r="G7870">
        <v>37</v>
      </c>
      <c r="H7870">
        <v>34</v>
      </c>
      <c r="I7870" t="s">
        <v>26</v>
      </c>
      <c r="J7870">
        <v>47</v>
      </c>
      <c r="K7870">
        <v>17</v>
      </c>
      <c r="L7870">
        <v>29</v>
      </c>
      <c r="M7870">
        <v>-47</v>
      </c>
      <c r="N7870">
        <v>3.11</v>
      </c>
      <c r="P7870">
        <v>1</v>
      </c>
      <c r="R7870">
        <v>0.79</v>
      </c>
      <c r="T7870">
        <v>0.36</v>
      </c>
      <c r="U7870" t="s">
        <v>93</v>
      </c>
      <c r="X7870" t="s">
        <v>3299</v>
      </c>
      <c r="Y7870">
        <v>7869</v>
      </c>
      <c r="Z7870" s="1">
        <v>0.85942129629629627</v>
      </c>
      <c r="AA7870" t="s">
        <v>14116</v>
      </c>
      <c r="AB7870">
        <v>5.2999999999999999E-2</v>
      </c>
      <c r="AC7870">
        <v>6.6000000000000003E-2</v>
      </c>
      <c r="AD7870">
        <v>3.11</v>
      </c>
      <c r="AE7870" t="s">
        <v>54</v>
      </c>
      <c r="AF7870" t="s">
        <v>36</v>
      </c>
    </row>
    <row r="7871" spans="1:32" x14ac:dyDescent="0.2">
      <c r="A7871">
        <v>7870</v>
      </c>
      <c r="C7871">
        <v>196178</v>
      </c>
      <c r="D7871">
        <v>49804</v>
      </c>
      <c r="F7871">
        <v>20</v>
      </c>
      <c r="G7871">
        <v>33</v>
      </c>
      <c r="H7871">
        <v>54.9</v>
      </c>
      <c r="I7871" t="s">
        <v>24</v>
      </c>
      <c r="J7871">
        <v>46</v>
      </c>
      <c r="K7871">
        <v>41</v>
      </c>
      <c r="L7871">
        <v>38</v>
      </c>
      <c r="M7871">
        <v>46</v>
      </c>
      <c r="N7871">
        <v>5.78</v>
      </c>
      <c r="P7871">
        <v>-0.16</v>
      </c>
      <c r="R7871">
        <v>-0.53</v>
      </c>
      <c r="X7871" t="s">
        <v>2787</v>
      </c>
      <c r="Y7871">
        <v>7870</v>
      </c>
      <c r="Z7871" s="1">
        <v>0.85688541666666662</v>
      </c>
      <c r="AA7871" t="s">
        <v>14117</v>
      </c>
      <c r="AB7871">
        <v>1.0999999999999999E-2</v>
      </c>
      <c r="AC7871">
        <v>-1E-3</v>
      </c>
      <c r="AD7871">
        <v>5.78</v>
      </c>
      <c r="AE7871" t="s">
        <v>2787</v>
      </c>
    </row>
    <row r="7872" spans="1:32" x14ac:dyDescent="0.2">
      <c r="A7872">
        <v>7871</v>
      </c>
      <c r="B7872" t="s">
        <v>3300</v>
      </c>
      <c r="C7872">
        <v>196180</v>
      </c>
      <c r="D7872">
        <v>106274</v>
      </c>
      <c r="E7872">
        <v>13163</v>
      </c>
      <c r="F7872">
        <v>20</v>
      </c>
      <c r="G7872">
        <v>35</v>
      </c>
      <c r="H7872">
        <v>18.5</v>
      </c>
      <c r="I7872" t="s">
        <v>24</v>
      </c>
      <c r="J7872">
        <v>14</v>
      </c>
      <c r="K7872">
        <v>40</v>
      </c>
      <c r="L7872">
        <v>27</v>
      </c>
      <c r="M7872">
        <v>14</v>
      </c>
      <c r="N7872">
        <v>4.68</v>
      </c>
      <c r="P7872">
        <v>0.11</v>
      </c>
      <c r="R7872">
        <v>0.11</v>
      </c>
      <c r="T7872">
        <v>0.05</v>
      </c>
      <c r="X7872" t="s">
        <v>298</v>
      </c>
      <c r="Y7872">
        <v>7871</v>
      </c>
      <c r="Z7872" s="1">
        <v>0.85785300925925922</v>
      </c>
      <c r="AA7872" t="s">
        <v>14118</v>
      </c>
      <c r="AB7872">
        <v>4.5999999999999999E-2</v>
      </c>
      <c r="AC7872">
        <v>1.2999999999999999E-2</v>
      </c>
      <c r="AD7872">
        <v>4.68</v>
      </c>
      <c r="AE7872" t="s">
        <v>298</v>
      </c>
    </row>
    <row r="7873" spans="1:32" x14ac:dyDescent="0.2">
      <c r="A7873">
        <v>7872</v>
      </c>
      <c r="C7873">
        <v>196317</v>
      </c>
      <c r="D7873">
        <v>254844</v>
      </c>
      <c r="F7873">
        <v>20</v>
      </c>
      <c r="G7873">
        <v>39</v>
      </c>
      <c r="H7873">
        <v>51.4</v>
      </c>
      <c r="I7873" t="s">
        <v>26</v>
      </c>
      <c r="J7873">
        <v>62</v>
      </c>
      <c r="K7873">
        <v>54</v>
      </c>
      <c r="L7873">
        <v>28</v>
      </c>
      <c r="M7873">
        <v>-62</v>
      </c>
      <c r="N7873">
        <v>6.22</v>
      </c>
      <c r="P7873">
        <v>1.1000000000000001</v>
      </c>
      <c r="X7873" t="s">
        <v>45</v>
      </c>
      <c r="Y7873">
        <v>7872</v>
      </c>
      <c r="Z7873" s="1">
        <v>0.86101157407407403</v>
      </c>
      <c r="AA7873" t="s">
        <v>14119</v>
      </c>
      <c r="AB7873">
        <v>1.2E-2</v>
      </c>
      <c r="AC7873">
        <v>-7.8E-2</v>
      </c>
      <c r="AD7873">
        <v>6.22</v>
      </c>
      <c r="AE7873" t="s">
        <v>45</v>
      </c>
    </row>
    <row r="7874" spans="1:32" x14ac:dyDescent="0.2">
      <c r="A7874">
        <v>7873</v>
      </c>
      <c r="B7874" t="s">
        <v>3301</v>
      </c>
      <c r="C7874">
        <v>196321</v>
      </c>
      <c r="D7874">
        <v>144624</v>
      </c>
      <c r="F7874">
        <v>20</v>
      </c>
      <c r="G7874">
        <v>36</v>
      </c>
      <c r="H7874">
        <v>43.6</v>
      </c>
      <c r="I7874" t="s">
        <v>26</v>
      </c>
      <c r="J7874">
        <v>2</v>
      </c>
      <c r="K7874">
        <v>33</v>
      </c>
      <c r="L7874">
        <v>0</v>
      </c>
      <c r="M7874">
        <v>-2</v>
      </c>
      <c r="N7874">
        <v>4.8899999999999997</v>
      </c>
      <c r="P7874">
        <v>1.6</v>
      </c>
      <c r="R7874">
        <v>1.95</v>
      </c>
      <c r="X7874" t="s">
        <v>2551</v>
      </c>
      <c r="Y7874">
        <v>7873</v>
      </c>
      <c r="Z7874" s="1">
        <v>0.858837962962963</v>
      </c>
      <c r="AA7874" t="s">
        <v>14120</v>
      </c>
      <c r="AB7874">
        <v>1.2999999999999999E-2</v>
      </c>
      <c r="AC7874">
        <v>-1.0999999999999999E-2</v>
      </c>
      <c r="AD7874">
        <v>4.8899999999999997</v>
      </c>
      <c r="AE7874" t="s">
        <v>2551</v>
      </c>
    </row>
    <row r="7875" spans="1:32" x14ac:dyDescent="0.2">
      <c r="A7875">
        <v>7874</v>
      </c>
      <c r="B7875" t="s">
        <v>3302</v>
      </c>
      <c r="C7875">
        <v>196362</v>
      </c>
      <c r="D7875">
        <v>88884</v>
      </c>
      <c r="F7875">
        <v>20</v>
      </c>
      <c r="G7875">
        <v>36</v>
      </c>
      <c r="H7875">
        <v>8.3000000000000007</v>
      </c>
      <c r="I7875" t="s">
        <v>24</v>
      </c>
      <c r="J7875">
        <v>25</v>
      </c>
      <c r="K7875">
        <v>52</v>
      </c>
      <c r="L7875">
        <v>57</v>
      </c>
      <c r="M7875">
        <v>25</v>
      </c>
      <c r="N7875">
        <v>6.41</v>
      </c>
      <c r="P7875">
        <v>0.21</v>
      </c>
      <c r="R7875">
        <v>0.16</v>
      </c>
      <c r="X7875" t="s">
        <v>606</v>
      </c>
      <c r="Y7875">
        <v>7874</v>
      </c>
      <c r="Z7875" s="1">
        <v>0.85842939814814823</v>
      </c>
      <c r="AA7875" t="s">
        <v>14121</v>
      </c>
      <c r="AB7875">
        <v>1.9E-2</v>
      </c>
      <c r="AC7875">
        <v>1.0999999999999999E-2</v>
      </c>
      <c r="AD7875">
        <v>6.41</v>
      </c>
      <c r="AE7875" t="s">
        <v>606</v>
      </c>
    </row>
    <row r="7876" spans="1:32" x14ac:dyDescent="0.2">
      <c r="A7876">
        <v>7875</v>
      </c>
      <c r="B7876" t="s">
        <v>3303</v>
      </c>
      <c r="C7876">
        <v>196378</v>
      </c>
      <c r="D7876">
        <v>254846</v>
      </c>
      <c r="F7876">
        <v>20</v>
      </c>
      <c r="G7876">
        <v>40</v>
      </c>
      <c r="H7876">
        <v>2.6</v>
      </c>
      <c r="I7876" t="s">
        <v>26</v>
      </c>
      <c r="J7876">
        <v>60</v>
      </c>
      <c r="K7876">
        <v>32</v>
      </c>
      <c r="L7876">
        <v>56</v>
      </c>
      <c r="M7876">
        <v>-60</v>
      </c>
      <c r="N7876">
        <v>5.12</v>
      </c>
      <c r="P7876">
        <v>0.53</v>
      </c>
      <c r="R7876">
        <v>0.01</v>
      </c>
      <c r="X7876" t="s">
        <v>199</v>
      </c>
      <c r="Y7876">
        <v>7875</v>
      </c>
      <c r="Z7876" s="1">
        <v>0.86114120370370373</v>
      </c>
      <c r="AA7876" t="s">
        <v>14122</v>
      </c>
      <c r="AB7876">
        <v>0.307</v>
      </c>
      <c r="AC7876">
        <v>-0.56999999999999995</v>
      </c>
      <c r="AD7876">
        <v>5.12</v>
      </c>
      <c r="AE7876" t="s">
        <v>199</v>
      </c>
    </row>
    <row r="7877" spans="1:32" x14ac:dyDescent="0.2">
      <c r="A7877">
        <v>7876</v>
      </c>
      <c r="C7877">
        <v>196379</v>
      </c>
      <c r="D7877">
        <v>32709</v>
      </c>
      <c r="F7877">
        <v>20</v>
      </c>
      <c r="G7877">
        <v>34</v>
      </c>
      <c r="H7877">
        <v>50.4</v>
      </c>
      <c r="I7877" t="s">
        <v>24</v>
      </c>
      <c r="J7877">
        <v>51</v>
      </c>
      <c r="K7877">
        <v>51</v>
      </c>
      <c r="L7877">
        <v>15</v>
      </c>
      <c r="M7877">
        <v>51</v>
      </c>
      <c r="N7877">
        <v>6.11</v>
      </c>
      <c r="P7877">
        <v>0.41</v>
      </c>
      <c r="R7877">
        <v>0.42</v>
      </c>
      <c r="X7877" t="s">
        <v>1612</v>
      </c>
      <c r="Y7877">
        <v>7876</v>
      </c>
      <c r="Z7877" s="1">
        <v>0.85752777777777778</v>
      </c>
      <c r="AA7877" t="s">
        <v>14123</v>
      </c>
      <c r="AB7877">
        <v>-3.0000000000000001E-3</v>
      </c>
      <c r="AC7877">
        <v>-5.0000000000000001E-3</v>
      </c>
      <c r="AD7877">
        <v>6.11</v>
      </c>
      <c r="AE7877" t="s">
        <v>1612</v>
      </c>
    </row>
    <row r="7878" spans="1:32" x14ac:dyDescent="0.2">
      <c r="A7878">
        <v>7877</v>
      </c>
      <c r="C7878">
        <v>196385</v>
      </c>
      <c r="D7878">
        <v>189503</v>
      </c>
      <c r="F7878">
        <v>20</v>
      </c>
      <c r="G7878">
        <v>37</v>
      </c>
      <c r="H7878">
        <v>52.1</v>
      </c>
      <c r="I7878" t="s">
        <v>26</v>
      </c>
      <c r="J7878">
        <v>25</v>
      </c>
      <c r="K7878">
        <v>6</v>
      </c>
      <c r="L7878">
        <v>32</v>
      </c>
      <c r="M7878">
        <v>-25</v>
      </c>
      <c r="N7878">
        <v>6.36</v>
      </c>
      <c r="P7878">
        <v>0.33</v>
      </c>
      <c r="X7878" t="s">
        <v>423</v>
      </c>
      <c r="Y7878">
        <v>7877</v>
      </c>
      <c r="Z7878" s="1">
        <v>0.85963078703703699</v>
      </c>
      <c r="AA7878" t="s">
        <v>14124</v>
      </c>
      <c r="AB7878">
        <v>6.4000000000000001E-2</v>
      </c>
      <c r="AC7878">
        <v>-1E-3</v>
      </c>
      <c r="AD7878">
        <v>6.36</v>
      </c>
      <c r="AE7878" t="s">
        <v>423</v>
      </c>
    </row>
    <row r="7879" spans="1:32" x14ac:dyDescent="0.2">
      <c r="A7879">
        <v>7878</v>
      </c>
      <c r="C7879">
        <v>196426</v>
      </c>
      <c r="D7879">
        <v>144632</v>
      </c>
      <c r="F7879">
        <v>20</v>
      </c>
      <c r="G7879">
        <v>37</v>
      </c>
      <c r="H7879">
        <v>18.3</v>
      </c>
      <c r="I7879" t="s">
        <v>24</v>
      </c>
      <c r="J7879">
        <v>0</v>
      </c>
      <c r="K7879">
        <v>5</v>
      </c>
      <c r="L7879">
        <v>49</v>
      </c>
      <c r="M7879">
        <v>0</v>
      </c>
      <c r="N7879">
        <v>6.22</v>
      </c>
      <c r="P7879">
        <v>-0.08</v>
      </c>
      <c r="R7879">
        <v>-0.39</v>
      </c>
      <c r="X7879" t="s">
        <v>4486</v>
      </c>
      <c r="Y7879">
        <v>7878</v>
      </c>
      <c r="Z7879" s="1">
        <v>0.85923958333333328</v>
      </c>
      <c r="AA7879" t="s">
        <v>14125</v>
      </c>
      <c r="AB7879">
        <v>0</v>
      </c>
      <c r="AC7879">
        <v>-1.7999999999999999E-2</v>
      </c>
      <c r="AD7879">
        <v>6.22</v>
      </c>
      <c r="AE7879" t="s">
        <v>111</v>
      </c>
    </row>
    <row r="7880" spans="1:32" x14ac:dyDescent="0.2">
      <c r="A7880">
        <v>7879</v>
      </c>
      <c r="B7880" t="s">
        <v>3304</v>
      </c>
      <c r="C7880">
        <v>196502</v>
      </c>
      <c r="D7880">
        <v>9802</v>
      </c>
      <c r="E7880" t="s">
        <v>3305</v>
      </c>
      <c r="F7880">
        <v>20</v>
      </c>
      <c r="G7880">
        <v>31</v>
      </c>
      <c r="H7880">
        <v>30.4</v>
      </c>
      <c r="I7880" t="s">
        <v>24</v>
      </c>
      <c r="J7880">
        <v>74</v>
      </c>
      <c r="K7880">
        <v>57</v>
      </c>
      <c r="L7880">
        <v>17</v>
      </c>
      <c r="M7880">
        <v>74</v>
      </c>
      <c r="N7880">
        <v>5.2</v>
      </c>
      <c r="P7880">
        <v>7.0000000000000007E-2</v>
      </c>
      <c r="R7880">
        <v>0.11</v>
      </c>
      <c r="X7880" t="s">
        <v>5469</v>
      </c>
      <c r="Y7880">
        <v>7879</v>
      </c>
      <c r="Z7880" s="1">
        <v>0.85521296296296301</v>
      </c>
      <c r="AA7880" t="s">
        <v>14126</v>
      </c>
      <c r="AB7880">
        <v>5.0000000000000001E-3</v>
      </c>
      <c r="AC7880">
        <v>-1.4999999999999999E-2</v>
      </c>
      <c r="AD7880">
        <v>5.2</v>
      </c>
      <c r="AE7880" t="s">
        <v>5266</v>
      </c>
      <c r="AF7880" t="s">
        <v>36</v>
      </c>
    </row>
    <row r="7881" spans="1:32" x14ac:dyDescent="0.2">
      <c r="A7881">
        <v>7880</v>
      </c>
      <c r="B7881" t="s">
        <v>3306</v>
      </c>
      <c r="C7881">
        <v>196504</v>
      </c>
      <c r="D7881">
        <v>88903</v>
      </c>
      <c r="F7881">
        <v>20</v>
      </c>
      <c r="G7881">
        <v>37</v>
      </c>
      <c r="H7881">
        <v>4.7</v>
      </c>
      <c r="I7881" t="s">
        <v>24</v>
      </c>
      <c r="J7881">
        <v>26</v>
      </c>
      <c r="K7881">
        <v>27</v>
      </c>
      <c r="L7881">
        <v>43</v>
      </c>
      <c r="M7881">
        <v>26</v>
      </c>
      <c r="N7881">
        <v>5.59</v>
      </c>
      <c r="P7881">
        <v>-7.0000000000000007E-2</v>
      </c>
      <c r="R7881">
        <v>-0.22</v>
      </c>
      <c r="X7881" t="s">
        <v>102</v>
      </c>
      <c r="Y7881">
        <v>7880</v>
      </c>
      <c r="Z7881" s="1">
        <v>0.85908217592592584</v>
      </c>
      <c r="AA7881" t="s">
        <v>14127</v>
      </c>
      <c r="AB7881">
        <v>1.7000000000000001E-2</v>
      </c>
      <c r="AC7881">
        <v>-1.2E-2</v>
      </c>
      <c r="AD7881">
        <v>5.59</v>
      </c>
      <c r="AE7881" t="s">
        <v>102</v>
      </c>
    </row>
    <row r="7882" spans="1:32" x14ac:dyDescent="0.2">
      <c r="A7882">
        <v>7881</v>
      </c>
      <c r="B7882" t="s">
        <v>3307</v>
      </c>
      <c r="C7882">
        <v>196519</v>
      </c>
      <c r="D7882">
        <v>254854</v>
      </c>
      <c r="E7882">
        <v>13208</v>
      </c>
      <c r="F7882">
        <v>20</v>
      </c>
      <c r="G7882">
        <v>41</v>
      </c>
      <c r="H7882">
        <v>57.1</v>
      </c>
      <c r="I7882" t="s">
        <v>26</v>
      </c>
      <c r="J7882">
        <v>66</v>
      </c>
      <c r="K7882">
        <v>45</v>
      </c>
      <c r="L7882">
        <v>39</v>
      </c>
      <c r="M7882">
        <v>-66</v>
      </c>
      <c r="N7882">
        <v>5.15</v>
      </c>
      <c r="P7882">
        <v>-0.06</v>
      </c>
      <c r="R7882">
        <v>-0.28000000000000003</v>
      </c>
      <c r="X7882" t="s">
        <v>39</v>
      </c>
      <c r="Y7882">
        <v>7881</v>
      </c>
      <c r="Z7882" s="1">
        <v>0.86246643518518518</v>
      </c>
      <c r="AA7882" t="s">
        <v>14128</v>
      </c>
      <c r="AB7882">
        <v>8.9999999999999993E-3</v>
      </c>
      <c r="AC7882">
        <v>-2.5000000000000001E-2</v>
      </c>
      <c r="AD7882">
        <v>5.15</v>
      </c>
      <c r="AE7882" t="s">
        <v>39</v>
      </c>
    </row>
    <row r="7883" spans="1:32" x14ac:dyDescent="0.2">
      <c r="A7883">
        <v>7882</v>
      </c>
      <c r="B7883" t="s">
        <v>3308</v>
      </c>
      <c r="C7883">
        <v>196524</v>
      </c>
      <c r="D7883">
        <v>106316</v>
      </c>
      <c r="F7883">
        <v>20</v>
      </c>
      <c r="G7883">
        <v>37</v>
      </c>
      <c r="H7883">
        <v>33</v>
      </c>
      <c r="I7883" t="s">
        <v>24</v>
      </c>
      <c r="J7883">
        <v>14</v>
      </c>
      <c r="K7883">
        <v>35</v>
      </c>
      <c r="L7883">
        <v>43</v>
      </c>
      <c r="M7883">
        <v>14</v>
      </c>
      <c r="N7883">
        <v>3.63</v>
      </c>
      <c r="P7883">
        <v>0.44</v>
      </c>
      <c r="R7883">
        <v>0.08</v>
      </c>
      <c r="T7883">
        <v>0.24</v>
      </c>
      <c r="X7883" t="s">
        <v>201</v>
      </c>
      <c r="Y7883">
        <v>7882</v>
      </c>
      <c r="Z7883" s="1">
        <v>0.85940972222222223</v>
      </c>
      <c r="AA7883" t="s">
        <v>14129</v>
      </c>
      <c r="AB7883">
        <v>0.113</v>
      </c>
      <c r="AC7883">
        <v>-3.3000000000000002E-2</v>
      </c>
      <c r="AD7883">
        <v>3.63</v>
      </c>
      <c r="AE7883" t="s">
        <v>201</v>
      </c>
    </row>
    <row r="7884" spans="1:32" x14ac:dyDescent="0.2">
      <c r="A7884">
        <v>7883</v>
      </c>
      <c r="B7884" t="s">
        <v>3309</v>
      </c>
      <c r="C7884">
        <v>196544</v>
      </c>
      <c r="D7884">
        <v>106322</v>
      </c>
      <c r="F7884">
        <v>20</v>
      </c>
      <c r="G7884">
        <v>37</v>
      </c>
      <c r="H7884">
        <v>49.1</v>
      </c>
      <c r="I7884" t="s">
        <v>24</v>
      </c>
      <c r="J7884">
        <v>11</v>
      </c>
      <c r="K7884">
        <v>22</v>
      </c>
      <c r="L7884">
        <v>40</v>
      </c>
      <c r="M7884">
        <v>11</v>
      </c>
      <c r="N7884">
        <v>5.43</v>
      </c>
      <c r="P7884">
        <v>0.06</v>
      </c>
      <c r="R7884">
        <v>0.04</v>
      </c>
      <c r="T7884">
        <v>0.02</v>
      </c>
      <c r="X7884" t="s">
        <v>114</v>
      </c>
      <c r="Y7884">
        <v>7883</v>
      </c>
      <c r="Z7884" s="1">
        <v>0.85959606481481476</v>
      </c>
      <c r="AA7884" t="s">
        <v>14130</v>
      </c>
      <c r="AB7884">
        <v>0.04</v>
      </c>
      <c r="AC7884">
        <v>-7.0000000000000001E-3</v>
      </c>
      <c r="AD7884">
        <v>5.43</v>
      </c>
      <c r="AE7884" t="s">
        <v>114</v>
      </c>
    </row>
    <row r="7885" spans="1:32" x14ac:dyDescent="0.2">
      <c r="A7885">
        <v>7884</v>
      </c>
      <c r="B7885" t="s">
        <v>3310</v>
      </c>
      <c r="C7885">
        <v>196574</v>
      </c>
      <c r="D7885">
        <v>144649</v>
      </c>
      <c r="E7885">
        <v>13187</v>
      </c>
      <c r="F7885">
        <v>20</v>
      </c>
      <c r="G7885">
        <v>38</v>
      </c>
      <c r="H7885">
        <v>20.3</v>
      </c>
      <c r="I7885" t="s">
        <v>26</v>
      </c>
      <c r="J7885">
        <v>1</v>
      </c>
      <c r="K7885">
        <v>6</v>
      </c>
      <c r="L7885">
        <v>19</v>
      </c>
      <c r="M7885">
        <v>-1</v>
      </c>
      <c r="N7885">
        <v>4.32</v>
      </c>
      <c r="P7885">
        <v>0.95</v>
      </c>
      <c r="R7885">
        <v>0.69</v>
      </c>
      <c r="T7885">
        <v>0.46</v>
      </c>
      <c r="X7885" t="s">
        <v>994</v>
      </c>
      <c r="Y7885">
        <v>7884</v>
      </c>
      <c r="Z7885" s="1">
        <v>0.85995717592592591</v>
      </c>
      <c r="AA7885" t="s">
        <v>14131</v>
      </c>
      <c r="AB7885">
        <v>1.4999999999999999E-2</v>
      </c>
      <c r="AC7885">
        <v>-2.1999999999999999E-2</v>
      </c>
      <c r="AD7885">
        <v>4.32</v>
      </c>
      <c r="AE7885" t="s">
        <v>9432</v>
      </c>
      <c r="AF7885" t="s">
        <v>36</v>
      </c>
    </row>
    <row r="7886" spans="1:32" x14ac:dyDescent="0.2">
      <c r="A7886">
        <v>7885</v>
      </c>
      <c r="B7886" t="s">
        <v>3311</v>
      </c>
      <c r="C7886">
        <v>196606</v>
      </c>
      <c r="D7886">
        <v>70287</v>
      </c>
      <c r="F7886">
        <v>20</v>
      </c>
      <c r="G7886">
        <v>37</v>
      </c>
      <c r="H7886">
        <v>31.8</v>
      </c>
      <c r="I7886" t="s">
        <v>24</v>
      </c>
      <c r="J7886">
        <v>31</v>
      </c>
      <c r="K7886">
        <v>34</v>
      </c>
      <c r="L7886">
        <v>21</v>
      </c>
      <c r="M7886">
        <v>31</v>
      </c>
      <c r="N7886">
        <v>6.32</v>
      </c>
      <c r="P7886">
        <v>-0.09</v>
      </c>
      <c r="R7886">
        <v>-0.4</v>
      </c>
      <c r="X7886" t="s">
        <v>539</v>
      </c>
      <c r="Y7886">
        <v>7885</v>
      </c>
      <c r="Z7886" s="1">
        <v>0.85939583333333325</v>
      </c>
      <c r="AA7886" t="s">
        <v>14132</v>
      </c>
      <c r="AB7886">
        <v>0.01</v>
      </c>
      <c r="AC7886">
        <v>0</v>
      </c>
      <c r="AD7886">
        <v>6.32</v>
      </c>
      <c r="AE7886" t="s">
        <v>111</v>
      </c>
    </row>
    <row r="7887" spans="1:32" x14ac:dyDescent="0.2">
      <c r="A7887">
        <v>7886</v>
      </c>
      <c r="C7887">
        <v>196610</v>
      </c>
      <c r="D7887">
        <v>106329</v>
      </c>
      <c r="E7887" t="s">
        <v>3312</v>
      </c>
      <c r="F7887">
        <v>20</v>
      </c>
      <c r="G7887">
        <v>37</v>
      </c>
      <c r="H7887">
        <v>54.6</v>
      </c>
      <c r="I7887" t="s">
        <v>24</v>
      </c>
      <c r="J7887">
        <v>18</v>
      </c>
      <c r="K7887">
        <v>16</v>
      </c>
      <c r="L7887">
        <v>9</v>
      </c>
      <c r="M7887">
        <v>18</v>
      </c>
      <c r="N7887">
        <v>6.25</v>
      </c>
      <c r="P7887">
        <v>1.48</v>
      </c>
      <c r="R7887">
        <v>1</v>
      </c>
      <c r="T7887">
        <v>2.48</v>
      </c>
      <c r="X7887" t="s">
        <v>2593</v>
      </c>
      <c r="Y7887">
        <v>7886</v>
      </c>
      <c r="Z7887" s="1">
        <v>0.8596597222222222</v>
      </c>
      <c r="AA7887" t="s">
        <v>14133</v>
      </c>
      <c r="AB7887">
        <v>1.9E-2</v>
      </c>
      <c r="AC7887">
        <v>9.9000000000000005E-2</v>
      </c>
      <c r="AD7887">
        <v>6.25</v>
      </c>
      <c r="AE7887" t="s">
        <v>2593</v>
      </c>
    </row>
    <row r="7888" spans="1:32" x14ac:dyDescent="0.2">
      <c r="A7888">
        <v>7887</v>
      </c>
      <c r="C7888">
        <v>196629</v>
      </c>
      <c r="D7888">
        <v>70289</v>
      </c>
      <c r="F7888">
        <v>20</v>
      </c>
      <c r="G7888">
        <v>37</v>
      </c>
      <c r="H7888">
        <v>32.6</v>
      </c>
      <c r="I7888" t="s">
        <v>24</v>
      </c>
      <c r="J7888">
        <v>31</v>
      </c>
      <c r="K7888">
        <v>31</v>
      </c>
      <c r="L7888">
        <v>19</v>
      </c>
      <c r="M7888">
        <v>31</v>
      </c>
      <c r="N7888">
        <v>6.49</v>
      </c>
      <c r="P7888">
        <v>0.34</v>
      </c>
      <c r="R7888">
        <v>-0.03</v>
      </c>
      <c r="X7888" t="s">
        <v>264</v>
      </c>
      <c r="Y7888">
        <v>7887</v>
      </c>
      <c r="Z7888" s="1">
        <v>0.85940509259259257</v>
      </c>
      <c r="AA7888" t="s">
        <v>14134</v>
      </c>
      <c r="AB7888">
        <v>-4.4999999999999998E-2</v>
      </c>
      <c r="AC7888">
        <v>-3.3000000000000002E-2</v>
      </c>
      <c r="AD7888">
        <v>6.49</v>
      </c>
      <c r="AE7888" t="s">
        <v>264</v>
      </c>
    </row>
    <row r="7889" spans="1:32" x14ac:dyDescent="0.2">
      <c r="A7889">
        <v>7888</v>
      </c>
      <c r="C7889">
        <v>196642</v>
      </c>
      <c r="D7889">
        <v>70288</v>
      </c>
      <c r="F7889">
        <v>20</v>
      </c>
      <c r="G7889">
        <v>37</v>
      </c>
      <c r="H7889">
        <v>23.6</v>
      </c>
      <c r="I7889" t="s">
        <v>24</v>
      </c>
      <c r="J7889">
        <v>38</v>
      </c>
      <c r="K7889">
        <v>19</v>
      </c>
      <c r="L7889">
        <v>43</v>
      </c>
      <c r="M7889">
        <v>38</v>
      </c>
      <c r="N7889">
        <v>6.2</v>
      </c>
      <c r="P7889">
        <v>0.99</v>
      </c>
      <c r="R7889">
        <v>0.81</v>
      </c>
      <c r="X7889" t="s">
        <v>54</v>
      </c>
      <c r="Y7889">
        <v>7888</v>
      </c>
      <c r="Z7889" s="1">
        <v>0.85930092592592588</v>
      </c>
      <c r="AA7889" t="s">
        <v>14135</v>
      </c>
      <c r="AB7889">
        <v>0.01</v>
      </c>
      <c r="AC7889">
        <v>-4.2999999999999997E-2</v>
      </c>
      <c r="AD7889">
        <v>6.2</v>
      </c>
      <c r="AE7889" t="s">
        <v>54</v>
      </c>
    </row>
    <row r="7890" spans="1:32" x14ac:dyDescent="0.2">
      <c r="A7890">
        <v>7889</v>
      </c>
      <c r="B7890" t="s">
        <v>3313</v>
      </c>
      <c r="C7890">
        <v>196662</v>
      </c>
      <c r="D7890">
        <v>163771</v>
      </c>
      <c r="F7890">
        <v>20</v>
      </c>
      <c r="G7890">
        <v>39</v>
      </c>
      <c r="H7890">
        <v>16.399999999999999</v>
      </c>
      <c r="I7890" t="s">
        <v>26</v>
      </c>
      <c r="J7890">
        <v>14</v>
      </c>
      <c r="K7890">
        <v>57</v>
      </c>
      <c r="L7890">
        <v>17</v>
      </c>
      <c r="M7890">
        <v>-14</v>
      </c>
      <c r="N7890">
        <v>5.22</v>
      </c>
      <c r="P7890">
        <v>-0.12</v>
      </c>
      <c r="X7890" t="s">
        <v>2954</v>
      </c>
      <c r="Y7890">
        <v>7889</v>
      </c>
      <c r="Z7890" s="1">
        <v>0.86060648148148144</v>
      </c>
      <c r="AA7890" t="s">
        <v>14136</v>
      </c>
      <c r="AB7890">
        <v>7.0000000000000001E-3</v>
      </c>
      <c r="AC7890">
        <v>-2.1999999999999999E-2</v>
      </c>
      <c r="AD7890">
        <v>5.22</v>
      </c>
      <c r="AE7890" t="s">
        <v>2954</v>
      </c>
    </row>
    <row r="7891" spans="1:32" x14ac:dyDescent="0.2">
      <c r="A7891">
        <v>7890</v>
      </c>
      <c r="C7891">
        <v>196712</v>
      </c>
      <c r="D7891">
        <v>144666</v>
      </c>
      <c r="F7891">
        <v>20</v>
      </c>
      <c r="G7891">
        <v>39</v>
      </c>
      <c r="H7891">
        <v>13.2</v>
      </c>
      <c r="I7891" t="s">
        <v>26</v>
      </c>
      <c r="J7891">
        <v>2</v>
      </c>
      <c r="K7891">
        <v>24</v>
      </c>
      <c r="L7891">
        <v>46</v>
      </c>
      <c r="M7891">
        <v>-2</v>
      </c>
      <c r="N7891">
        <v>6.22</v>
      </c>
      <c r="P7891">
        <v>-0.1</v>
      </c>
      <c r="R7891">
        <v>-0.42</v>
      </c>
      <c r="X7891" t="s">
        <v>3314</v>
      </c>
      <c r="Y7891">
        <v>7890</v>
      </c>
      <c r="Z7891" s="1">
        <v>0.86056944444444439</v>
      </c>
      <c r="AA7891" t="s">
        <v>14137</v>
      </c>
      <c r="AB7891">
        <v>6.0000000000000001E-3</v>
      </c>
      <c r="AC7891">
        <v>8.9999999999999993E-3</v>
      </c>
      <c r="AD7891">
        <v>6.22</v>
      </c>
      <c r="AE7891" t="s">
        <v>112</v>
      </c>
      <c r="AF7891" t="s">
        <v>36</v>
      </c>
    </row>
    <row r="7892" spans="1:32" x14ac:dyDescent="0.2">
      <c r="A7892">
        <v>7891</v>
      </c>
      <c r="B7892" t="s">
        <v>3315</v>
      </c>
      <c r="C7892">
        <v>196724</v>
      </c>
      <c r="D7892">
        <v>88944</v>
      </c>
      <c r="F7892">
        <v>20</v>
      </c>
      <c r="G7892">
        <v>38</v>
      </c>
      <c r="H7892">
        <v>31.3</v>
      </c>
      <c r="I7892" t="s">
        <v>24</v>
      </c>
      <c r="J7892">
        <v>21</v>
      </c>
      <c r="K7892">
        <v>12</v>
      </c>
      <c r="L7892">
        <v>4</v>
      </c>
      <c r="M7892">
        <v>21</v>
      </c>
      <c r="N7892">
        <v>4.82</v>
      </c>
      <c r="P7892">
        <v>-0.02</v>
      </c>
      <c r="R7892">
        <v>-0.08</v>
      </c>
      <c r="T7892">
        <v>-0.04</v>
      </c>
      <c r="X7892" t="s">
        <v>134</v>
      </c>
      <c r="Y7892">
        <v>7891</v>
      </c>
      <c r="Z7892" s="1">
        <v>0.86008449074074067</v>
      </c>
      <c r="AA7892" t="s">
        <v>14138</v>
      </c>
      <c r="AB7892">
        <v>7.0999999999999994E-2</v>
      </c>
      <c r="AC7892">
        <v>5.0000000000000001E-3</v>
      </c>
      <c r="AD7892">
        <v>4.82</v>
      </c>
      <c r="AE7892" t="s">
        <v>134</v>
      </c>
    </row>
    <row r="7893" spans="1:32" x14ac:dyDescent="0.2">
      <c r="A7893">
        <v>7892</v>
      </c>
      <c r="B7893" t="s">
        <v>3316</v>
      </c>
      <c r="C7893">
        <v>196725</v>
      </c>
      <c r="D7893">
        <v>106342</v>
      </c>
      <c r="F7893">
        <v>20</v>
      </c>
      <c r="G7893">
        <v>38</v>
      </c>
      <c r="H7893">
        <v>43.9</v>
      </c>
      <c r="I7893" t="s">
        <v>24</v>
      </c>
      <c r="J7893">
        <v>13</v>
      </c>
      <c r="K7893">
        <v>18</v>
      </c>
      <c r="L7893">
        <v>54</v>
      </c>
      <c r="M7893">
        <v>13</v>
      </c>
      <c r="N7893">
        <v>5.72</v>
      </c>
      <c r="P7893">
        <v>1.53</v>
      </c>
      <c r="R7893">
        <v>1.73</v>
      </c>
      <c r="T7893">
        <v>0.75</v>
      </c>
      <c r="X7893" t="s">
        <v>2930</v>
      </c>
      <c r="Y7893">
        <v>7892</v>
      </c>
      <c r="Z7893" s="1">
        <v>0.86023032407407418</v>
      </c>
      <c r="AA7893" t="s">
        <v>14139</v>
      </c>
      <c r="AB7893">
        <v>-1E-3</v>
      </c>
      <c r="AC7893">
        <v>-4.0000000000000001E-3</v>
      </c>
      <c r="AD7893">
        <v>5.72</v>
      </c>
      <c r="AE7893" t="s">
        <v>2930</v>
      </c>
    </row>
    <row r="7894" spans="1:32" x14ac:dyDescent="0.2">
      <c r="A7894">
        <v>7893</v>
      </c>
      <c r="C7894">
        <v>196737</v>
      </c>
      <c r="D7894">
        <v>212333</v>
      </c>
      <c r="F7894">
        <v>20</v>
      </c>
      <c r="G7894">
        <v>40</v>
      </c>
      <c r="H7894">
        <v>19.8</v>
      </c>
      <c r="I7894" t="s">
        <v>26</v>
      </c>
      <c r="J7894">
        <v>33</v>
      </c>
      <c r="K7894">
        <v>25</v>
      </c>
      <c r="L7894">
        <v>55</v>
      </c>
      <c r="M7894">
        <v>-33</v>
      </c>
      <c r="N7894">
        <v>5.47</v>
      </c>
      <c r="P7894">
        <v>1.1200000000000001</v>
      </c>
      <c r="R7894">
        <v>1.08</v>
      </c>
      <c r="X7894" t="s">
        <v>45</v>
      </c>
      <c r="Y7894">
        <v>7893</v>
      </c>
      <c r="Z7894" s="1">
        <v>0.86134027777777777</v>
      </c>
      <c r="AA7894" t="s">
        <v>14140</v>
      </c>
      <c r="AB7894">
        <v>2.4E-2</v>
      </c>
      <c r="AC7894">
        <v>3.5999999999999997E-2</v>
      </c>
      <c r="AD7894">
        <v>5.47</v>
      </c>
      <c r="AE7894" t="s">
        <v>45</v>
      </c>
    </row>
    <row r="7895" spans="1:32" x14ac:dyDescent="0.2">
      <c r="A7895">
        <v>7894</v>
      </c>
      <c r="B7895" t="s">
        <v>3317</v>
      </c>
      <c r="C7895">
        <v>196740</v>
      </c>
      <c r="D7895">
        <v>88945</v>
      </c>
      <c r="F7895">
        <v>20</v>
      </c>
      <c r="G7895">
        <v>38</v>
      </c>
      <c r="H7895">
        <v>31.9</v>
      </c>
      <c r="I7895" t="s">
        <v>24</v>
      </c>
      <c r="J7895">
        <v>24</v>
      </c>
      <c r="K7895">
        <v>6</v>
      </c>
      <c r="L7895">
        <v>58</v>
      </c>
      <c r="M7895">
        <v>24</v>
      </c>
      <c r="N7895">
        <v>5.04</v>
      </c>
      <c r="P7895">
        <v>-0.14000000000000001</v>
      </c>
      <c r="R7895">
        <v>-0.53</v>
      </c>
      <c r="X7895" t="s">
        <v>148</v>
      </c>
      <c r="Y7895">
        <v>7894</v>
      </c>
      <c r="Z7895" s="1">
        <v>0.86009143518518527</v>
      </c>
      <c r="AA7895" t="s">
        <v>14141</v>
      </c>
      <c r="AB7895">
        <v>0.01</v>
      </c>
      <c r="AC7895">
        <v>-2E-3</v>
      </c>
      <c r="AD7895">
        <v>5.04</v>
      </c>
      <c r="AE7895" t="s">
        <v>148</v>
      </c>
    </row>
    <row r="7896" spans="1:32" x14ac:dyDescent="0.2">
      <c r="A7896">
        <v>7895</v>
      </c>
      <c r="C7896">
        <v>196753</v>
      </c>
      <c r="D7896">
        <v>88946</v>
      </c>
      <c r="F7896">
        <v>20</v>
      </c>
      <c r="G7896">
        <v>38</v>
      </c>
      <c r="H7896">
        <v>35.1</v>
      </c>
      <c r="I7896" t="s">
        <v>24</v>
      </c>
      <c r="J7896">
        <v>23</v>
      </c>
      <c r="K7896">
        <v>40</v>
      </c>
      <c r="L7896">
        <v>50</v>
      </c>
      <c r="M7896">
        <v>23</v>
      </c>
      <c r="N7896">
        <v>5.91</v>
      </c>
      <c r="P7896">
        <v>0.98</v>
      </c>
      <c r="X7896" t="s">
        <v>3318</v>
      </c>
      <c r="Y7896">
        <v>7895</v>
      </c>
      <c r="Z7896" s="1">
        <v>0.86012847222222222</v>
      </c>
      <c r="AA7896" t="s">
        <v>14142</v>
      </c>
      <c r="AB7896">
        <v>1.4999999999999999E-2</v>
      </c>
      <c r="AC7896">
        <v>-7.0000000000000001E-3</v>
      </c>
      <c r="AD7896">
        <v>5.91</v>
      </c>
      <c r="AE7896" t="s">
        <v>5662</v>
      </c>
      <c r="AF7896" t="s">
        <v>36</v>
      </c>
    </row>
    <row r="7897" spans="1:32" x14ac:dyDescent="0.2">
      <c r="A7897">
        <v>7896</v>
      </c>
      <c r="B7897" t="s">
        <v>3319</v>
      </c>
      <c r="C7897">
        <v>196755</v>
      </c>
      <c r="D7897">
        <v>126059</v>
      </c>
      <c r="F7897">
        <v>20</v>
      </c>
      <c r="G7897">
        <v>39</v>
      </c>
      <c r="H7897">
        <v>7.8</v>
      </c>
      <c r="I7897" t="s">
        <v>24</v>
      </c>
      <c r="J7897">
        <v>10</v>
      </c>
      <c r="K7897">
        <v>5</v>
      </c>
      <c r="L7897">
        <v>10</v>
      </c>
      <c r="M7897">
        <v>10</v>
      </c>
      <c r="N7897">
        <v>5.05</v>
      </c>
      <c r="P7897">
        <v>0.72</v>
      </c>
      <c r="R7897">
        <v>0.21</v>
      </c>
      <c r="X7897" t="s">
        <v>156</v>
      </c>
      <c r="Y7897">
        <v>7896</v>
      </c>
      <c r="Z7897" s="1">
        <v>0.86050694444444442</v>
      </c>
      <c r="AA7897" t="s">
        <v>14143</v>
      </c>
      <c r="AB7897">
        <v>0.32100000000000001</v>
      </c>
      <c r="AC7897">
        <v>2.3E-2</v>
      </c>
      <c r="AD7897">
        <v>5.05</v>
      </c>
      <c r="AE7897" t="s">
        <v>156</v>
      </c>
    </row>
    <row r="7898" spans="1:32" x14ac:dyDescent="0.2">
      <c r="A7898">
        <v>7897</v>
      </c>
      <c r="B7898" t="s">
        <v>3320</v>
      </c>
      <c r="C7898">
        <v>196758</v>
      </c>
      <c r="D7898">
        <v>126062</v>
      </c>
      <c r="F7898">
        <v>20</v>
      </c>
      <c r="G7898">
        <v>39</v>
      </c>
      <c r="H7898">
        <v>24.9</v>
      </c>
      <c r="I7898" t="s">
        <v>24</v>
      </c>
      <c r="J7898">
        <v>0</v>
      </c>
      <c r="K7898">
        <v>29</v>
      </c>
      <c r="L7898">
        <v>11</v>
      </c>
      <c r="M7898">
        <v>0</v>
      </c>
      <c r="N7898">
        <v>5.16</v>
      </c>
      <c r="P7898">
        <v>1.06</v>
      </c>
      <c r="R7898">
        <v>0.97</v>
      </c>
      <c r="X7898" t="s">
        <v>45</v>
      </c>
      <c r="Y7898">
        <v>7897</v>
      </c>
      <c r="Z7898" s="1">
        <v>0.86070486111111111</v>
      </c>
      <c r="AA7898" t="s">
        <v>14144</v>
      </c>
      <c r="AB7898">
        <v>0.10100000000000001</v>
      </c>
      <c r="AC7898">
        <v>-1.4999999999999999E-2</v>
      </c>
      <c r="AD7898">
        <v>5.16</v>
      </c>
      <c r="AE7898" t="s">
        <v>45</v>
      </c>
    </row>
    <row r="7899" spans="1:32" x14ac:dyDescent="0.2">
      <c r="A7899">
        <v>7898</v>
      </c>
      <c r="C7899">
        <v>196761</v>
      </c>
      <c r="D7899">
        <v>189549</v>
      </c>
      <c r="F7899">
        <v>20</v>
      </c>
      <c r="G7899">
        <v>40</v>
      </c>
      <c r="H7899">
        <v>11.7</v>
      </c>
      <c r="I7899" t="s">
        <v>26</v>
      </c>
      <c r="J7899">
        <v>23</v>
      </c>
      <c r="K7899">
        <v>46</v>
      </c>
      <c r="L7899">
        <v>26</v>
      </c>
      <c r="M7899">
        <v>-23</v>
      </c>
      <c r="N7899">
        <v>6.37</v>
      </c>
      <c r="P7899">
        <v>0.72</v>
      </c>
      <c r="R7899">
        <v>0.23</v>
      </c>
      <c r="T7899">
        <v>0.26</v>
      </c>
      <c r="U7899" t="s">
        <v>93</v>
      </c>
      <c r="X7899" t="s">
        <v>218</v>
      </c>
      <c r="Y7899">
        <v>7898</v>
      </c>
      <c r="Z7899" s="1">
        <v>0.86124652777777777</v>
      </c>
      <c r="AA7899" t="s">
        <v>14145</v>
      </c>
      <c r="AB7899">
        <v>0.49099999999999999</v>
      </c>
      <c r="AC7899">
        <v>0.46400000000000002</v>
      </c>
      <c r="AD7899">
        <v>6.37</v>
      </c>
      <c r="AE7899" t="s">
        <v>218</v>
      </c>
    </row>
    <row r="7900" spans="1:32" x14ac:dyDescent="0.2">
      <c r="A7900">
        <v>7899</v>
      </c>
      <c r="C7900">
        <v>196775</v>
      </c>
      <c r="D7900">
        <v>106347</v>
      </c>
      <c r="F7900">
        <v>20</v>
      </c>
      <c r="G7900">
        <v>39</v>
      </c>
      <c r="H7900">
        <v>5</v>
      </c>
      <c r="I7900" t="s">
        <v>24</v>
      </c>
      <c r="J7900">
        <v>15</v>
      </c>
      <c r="K7900">
        <v>50</v>
      </c>
      <c r="L7900">
        <v>17</v>
      </c>
      <c r="M7900">
        <v>15</v>
      </c>
      <c r="N7900">
        <v>5.97</v>
      </c>
      <c r="P7900">
        <v>-0.14000000000000001</v>
      </c>
      <c r="R7900">
        <v>-0.7</v>
      </c>
      <c r="S7900" t="s">
        <v>2818</v>
      </c>
      <c r="X7900" t="s">
        <v>368</v>
      </c>
      <c r="Y7900">
        <v>7899</v>
      </c>
      <c r="Z7900" s="1">
        <v>0.86047453703703702</v>
      </c>
      <c r="AA7900" t="s">
        <v>14146</v>
      </c>
      <c r="AB7900">
        <v>1E-3</v>
      </c>
      <c r="AC7900">
        <v>-1.7000000000000001E-2</v>
      </c>
      <c r="AD7900">
        <v>5.97</v>
      </c>
      <c r="AE7900" t="s">
        <v>368</v>
      </c>
    </row>
    <row r="7901" spans="1:32" x14ac:dyDescent="0.2">
      <c r="A7901">
        <v>7900</v>
      </c>
      <c r="B7901" t="s">
        <v>3321</v>
      </c>
      <c r="C7901">
        <v>196777</v>
      </c>
      <c r="D7901">
        <v>163779</v>
      </c>
      <c r="F7901">
        <v>20</v>
      </c>
      <c r="G7901">
        <v>40</v>
      </c>
      <c r="H7901">
        <v>3</v>
      </c>
      <c r="I7901" t="s">
        <v>26</v>
      </c>
      <c r="J7901">
        <v>18</v>
      </c>
      <c r="K7901">
        <v>8</v>
      </c>
      <c r="L7901">
        <v>19</v>
      </c>
      <c r="M7901">
        <v>-18</v>
      </c>
      <c r="N7901">
        <v>5.0999999999999996</v>
      </c>
      <c r="P7901">
        <v>1.66</v>
      </c>
      <c r="R7901">
        <v>1.99</v>
      </c>
      <c r="T7901">
        <v>0.89</v>
      </c>
      <c r="U7901" t="s">
        <v>93</v>
      </c>
      <c r="X7901" t="s">
        <v>353</v>
      </c>
      <c r="Y7901">
        <v>7900</v>
      </c>
      <c r="Z7901" s="1">
        <v>0.86114583333333339</v>
      </c>
      <c r="AA7901" t="s">
        <v>14147</v>
      </c>
      <c r="AB7901">
        <v>-2.1999999999999999E-2</v>
      </c>
      <c r="AC7901">
        <v>-2.1000000000000001E-2</v>
      </c>
      <c r="AD7901">
        <v>5.0999999999999996</v>
      </c>
      <c r="AE7901" t="s">
        <v>353</v>
      </c>
    </row>
    <row r="7902" spans="1:32" x14ac:dyDescent="0.2">
      <c r="A7902">
        <v>7901</v>
      </c>
      <c r="B7902" t="s">
        <v>3322</v>
      </c>
      <c r="C7902">
        <v>196787</v>
      </c>
      <c r="D7902">
        <v>3408</v>
      </c>
      <c r="F7902">
        <v>20</v>
      </c>
      <c r="G7902">
        <v>28</v>
      </c>
      <c r="H7902">
        <v>14.6</v>
      </c>
      <c r="I7902" t="s">
        <v>24</v>
      </c>
      <c r="J7902">
        <v>81</v>
      </c>
      <c r="K7902">
        <v>25</v>
      </c>
      <c r="L7902">
        <v>22</v>
      </c>
      <c r="M7902">
        <v>81</v>
      </c>
      <c r="N7902">
        <v>5.46</v>
      </c>
      <c r="P7902">
        <v>1.02</v>
      </c>
      <c r="R7902">
        <v>0.84</v>
      </c>
      <c r="X7902" t="s">
        <v>60</v>
      </c>
      <c r="Y7902">
        <v>7901</v>
      </c>
      <c r="Z7902" s="1">
        <v>0.85294675925925922</v>
      </c>
      <c r="AA7902" t="s">
        <v>14148</v>
      </c>
      <c r="AB7902">
        <v>3.3000000000000002E-2</v>
      </c>
      <c r="AC7902">
        <v>1.4999999999999999E-2</v>
      </c>
      <c r="AD7902">
        <v>5.46</v>
      </c>
      <c r="AE7902" t="s">
        <v>60</v>
      </c>
    </row>
    <row r="7903" spans="1:32" x14ac:dyDescent="0.2">
      <c r="A7903">
        <v>7902</v>
      </c>
      <c r="C7903">
        <v>196815</v>
      </c>
      <c r="D7903">
        <v>189559</v>
      </c>
      <c r="F7903">
        <v>20</v>
      </c>
      <c r="G7903">
        <v>40</v>
      </c>
      <c r="H7903">
        <v>36</v>
      </c>
      <c r="I7903" t="s">
        <v>26</v>
      </c>
      <c r="J7903">
        <v>26</v>
      </c>
      <c r="K7903">
        <v>38</v>
      </c>
      <c r="L7903">
        <v>42</v>
      </c>
      <c r="M7903">
        <v>-26</v>
      </c>
      <c r="N7903">
        <v>6.51</v>
      </c>
      <c r="P7903">
        <v>0.56999999999999995</v>
      </c>
      <c r="X7903" t="s">
        <v>75</v>
      </c>
      <c r="Y7903">
        <v>7902</v>
      </c>
      <c r="Z7903" s="1">
        <v>0.86152777777777778</v>
      </c>
      <c r="AA7903" t="s">
        <v>14149</v>
      </c>
      <c r="AB7903">
        <v>3.3000000000000002E-2</v>
      </c>
      <c r="AC7903">
        <v>-1.7000000000000001E-2</v>
      </c>
      <c r="AD7903">
        <v>6.51</v>
      </c>
      <c r="AE7903" t="s">
        <v>75</v>
      </c>
    </row>
    <row r="7904" spans="1:32" x14ac:dyDescent="0.2">
      <c r="A7904">
        <v>7903</v>
      </c>
      <c r="C7904">
        <v>196821</v>
      </c>
      <c r="D7904">
        <v>88959</v>
      </c>
      <c r="E7904">
        <v>13201</v>
      </c>
      <c r="F7904">
        <v>20</v>
      </c>
      <c r="G7904">
        <v>39</v>
      </c>
      <c r="H7904">
        <v>10.6</v>
      </c>
      <c r="I7904" t="s">
        <v>24</v>
      </c>
      <c r="J7904">
        <v>21</v>
      </c>
      <c r="K7904">
        <v>49</v>
      </c>
      <c r="L7904">
        <v>2</v>
      </c>
      <c r="M7904">
        <v>21</v>
      </c>
      <c r="N7904">
        <v>6.08</v>
      </c>
      <c r="P7904">
        <v>-0.06</v>
      </c>
      <c r="R7904">
        <v>-0.08</v>
      </c>
      <c r="X7904" t="s">
        <v>340</v>
      </c>
      <c r="Y7904">
        <v>7903</v>
      </c>
      <c r="Z7904" s="1">
        <v>0.86053935185185182</v>
      </c>
      <c r="AA7904" t="s">
        <v>14150</v>
      </c>
      <c r="AB7904">
        <v>1.9E-2</v>
      </c>
      <c r="AC7904">
        <v>1.4E-2</v>
      </c>
      <c r="AD7904">
        <v>6.08</v>
      </c>
      <c r="AE7904" t="s">
        <v>340</v>
      </c>
    </row>
    <row r="7905" spans="1:32" x14ac:dyDescent="0.2">
      <c r="A7905">
        <v>7904</v>
      </c>
      <c r="C7905">
        <v>196852</v>
      </c>
      <c r="D7905">
        <v>70323</v>
      </c>
      <c r="F7905">
        <v>20</v>
      </c>
      <c r="G7905">
        <v>38</v>
      </c>
      <c r="H7905">
        <v>59.5</v>
      </c>
      <c r="I7905" t="s">
        <v>24</v>
      </c>
      <c r="J7905">
        <v>30</v>
      </c>
      <c r="K7905">
        <v>20</v>
      </c>
      <c r="L7905">
        <v>4</v>
      </c>
      <c r="M7905">
        <v>30</v>
      </c>
      <c r="N7905">
        <v>5.68</v>
      </c>
      <c r="P7905">
        <v>1.0900000000000001</v>
      </c>
      <c r="R7905">
        <v>0.99</v>
      </c>
      <c r="X7905" t="s">
        <v>125</v>
      </c>
      <c r="Y7905">
        <v>7904</v>
      </c>
      <c r="Z7905" s="1">
        <v>0.86041087962962959</v>
      </c>
      <c r="AA7905" t="s">
        <v>14151</v>
      </c>
      <c r="AB7905">
        <v>-3.2000000000000001E-2</v>
      </c>
      <c r="AC7905">
        <v>-5.8000000000000003E-2</v>
      </c>
      <c r="AD7905">
        <v>5.68</v>
      </c>
      <c r="AE7905" t="s">
        <v>125</v>
      </c>
    </row>
    <row r="7906" spans="1:32" x14ac:dyDescent="0.2">
      <c r="A7906">
        <v>7905</v>
      </c>
      <c r="C7906">
        <v>196857</v>
      </c>
      <c r="D7906">
        <v>163783</v>
      </c>
      <c r="F7906">
        <v>20</v>
      </c>
      <c r="G7906">
        <v>40</v>
      </c>
      <c r="H7906">
        <v>32.5</v>
      </c>
      <c r="I7906" t="s">
        <v>26</v>
      </c>
      <c r="J7906">
        <v>16</v>
      </c>
      <c r="K7906">
        <v>7</v>
      </c>
      <c r="L7906">
        <v>27</v>
      </c>
      <c r="M7906">
        <v>-16</v>
      </c>
      <c r="N7906">
        <v>5.8</v>
      </c>
      <c r="P7906">
        <v>1</v>
      </c>
      <c r="R7906">
        <v>0.74</v>
      </c>
      <c r="W7906" t="s">
        <v>27</v>
      </c>
      <c r="X7906" t="s">
        <v>3097</v>
      </c>
      <c r="Y7906">
        <v>7905</v>
      </c>
      <c r="Z7906" s="1">
        <v>0.86148726851851853</v>
      </c>
      <c r="AA7906" t="s">
        <v>14152</v>
      </c>
      <c r="AB7906">
        <v>-6.7000000000000004E-2</v>
      </c>
      <c r="AC7906">
        <v>7.0999999999999994E-2</v>
      </c>
      <c r="AD7906">
        <v>5.8</v>
      </c>
      <c r="AE7906" t="s">
        <v>6680</v>
      </c>
    </row>
    <row r="7907" spans="1:32" x14ac:dyDescent="0.2">
      <c r="A7907">
        <v>7906</v>
      </c>
      <c r="B7907" t="s">
        <v>3323</v>
      </c>
      <c r="C7907">
        <v>196867</v>
      </c>
      <c r="D7907">
        <v>106357</v>
      </c>
      <c r="E7907">
        <v>13207</v>
      </c>
      <c r="F7907">
        <v>20</v>
      </c>
      <c r="G7907">
        <v>39</v>
      </c>
      <c r="H7907">
        <v>38.299999999999997</v>
      </c>
      <c r="I7907" t="s">
        <v>24</v>
      </c>
      <c r="J7907">
        <v>15</v>
      </c>
      <c r="K7907">
        <v>54</v>
      </c>
      <c r="L7907">
        <v>43</v>
      </c>
      <c r="M7907">
        <v>15</v>
      </c>
      <c r="N7907">
        <v>3.77</v>
      </c>
      <c r="P7907">
        <v>-0.06</v>
      </c>
      <c r="R7907">
        <v>-0.21</v>
      </c>
      <c r="T7907">
        <v>-0.04</v>
      </c>
      <c r="X7907" t="s">
        <v>153</v>
      </c>
      <c r="Y7907">
        <v>7906</v>
      </c>
      <c r="Z7907" s="1">
        <v>0.86085995370370372</v>
      </c>
      <c r="AA7907" t="s">
        <v>14153</v>
      </c>
      <c r="AB7907">
        <v>6.6000000000000003E-2</v>
      </c>
      <c r="AC7907">
        <v>-2E-3</v>
      </c>
      <c r="AD7907">
        <v>3.77</v>
      </c>
      <c r="AE7907" t="s">
        <v>153</v>
      </c>
    </row>
    <row r="7908" spans="1:32" x14ac:dyDescent="0.2">
      <c r="A7908">
        <v>7907</v>
      </c>
      <c r="C7908">
        <v>196885</v>
      </c>
      <c r="D7908">
        <v>106360</v>
      </c>
      <c r="F7908">
        <v>20</v>
      </c>
      <c r="G7908">
        <v>39</v>
      </c>
      <c r="H7908">
        <v>51.8</v>
      </c>
      <c r="I7908" t="s">
        <v>24</v>
      </c>
      <c r="J7908">
        <v>11</v>
      </c>
      <c r="K7908">
        <v>14</v>
      </c>
      <c r="L7908">
        <v>59</v>
      </c>
      <c r="M7908">
        <v>11</v>
      </c>
      <c r="N7908">
        <v>6.42</v>
      </c>
      <c r="P7908">
        <v>0.55000000000000004</v>
      </c>
      <c r="R7908">
        <v>0.03</v>
      </c>
      <c r="X7908" t="s">
        <v>3324</v>
      </c>
      <c r="Y7908">
        <v>7907</v>
      </c>
      <c r="Z7908" s="1">
        <v>0.8610162037037038</v>
      </c>
      <c r="AA7908" t="s">
        <v>14154</v>
      </c>
      <c r="AB7908">
        <v>0.06</v>
      </c>
      <c r="AC7908">
        <v>8.7999999999999995E-2</v>
      </c>
      <c r="AD7908">
        <v>6.42</v>
      </c>
      <c r="AE7908" t="s">
        <v>3324</v>
      </c>
    </row>
    <row r="7909" spans="1:32" x14ac:dyDescent="0.2">
      <c r="A7909">
        <v>7908</v>
      </c>
      <c r="B7909" t="s">
        <v>3325</v>
      </c>
      <c r="C7909">
        <v>196925</v>
      </c>
      <c r="D7909">
        <v>3413</v>
      </c>
      <c r="F7909">
        <v>20</v>
      </c>
      <c r="G7909">
        <v>29</v>
      </c>
      <c r="H7909">
        <v>27.5</v>
      </c>
      <c r="I7909" t="s">
        <v>24</v>
      </c>
      <c r="J7909">
        <v>81</v>
      </c>
      <c r="K7909">
        <v>5</v>
      </c>
      <c r="L7909">
        <v>29</v>
      </c>
      <c r="M7909">
        <v>81</v>
      </c>
      <c r="N7909">
        <v>5.96</v>
      </c>
      <c r="P7909">
        <v>0.92</v>
      </c>
      <c r="R7909">
        <v>0.6</v>
      </c>
      <c r="X7909" t="s">
        <v>653</v>
      </c>
      <c r="Y7909">
        <v>7908</v>
      </c>
      <c r="Z7909" s="1">
        <v>0.85379050925925926</v>
      </c>
      <c r="AA7909" t="s">
        <v>14155</v>
      </c>
      <c r="AB7909">
        <v>6.4000000000000001E-2</v>
      </c>
      <c r="AC7909">
        <v>0.222</v>
      </c>
      <c r="AD7909">
        <v>5.96</v>
      </c>
      <c r="AE7909" t="s">
        <v>54</v>
      </c>
      <c r="AF7909" t="s">
        <v>36</v>
      </c>
    </row>
    <row r="7910" spans="1:32" x14ac:dyDescent="0.2">
      <c r="A7910">
        <v>7909</v>
      </c>
      <c r="C7910">
        <v>196917</v>
      </c>
      <c r="D7910">
        <v>212345</v>
      </c>
      <c r="F7910">
        <v>20</v>
      </c>
      <c r="G7910">
        <v>41</v>
      </c>
      <c r="H7910">
        <v>23.7</v>
      </c>
      <c r="I7910" t="s">
        <v>26</v>
      </c>
      <c r="J7910">
        <v>31</v>
      </c>
      <c r="K7910">
        <v>35</v>
      </c>
      <c r="L7910">
        <v>54</v>
      </c>
      <c r="M7910">
        <v>-31</v>
      </c>
      <c r="N7910">
        <v>5.76</v>
      </c>
      <c r="P7910">
        <v>1.53</v>
      </c>
      <c r="R7910">
        <v>1.85</v>
      </c>
      <c r="X7910" t="s">
        <v>53</v>
      </c>
      <c r="Y7910">
        <v>7909</v>
      </c>
      <c r="Z7910" s="1">
        <v>0.86207986111111101</v>
      </c>
      <c r="AA7910" t="s">
        <v>14156</v>
      </c>
      <c r="AB7910">
        <v>0.113</v>
      </c>
      <c r="AC7910">
        <v>-6.5000000000000002E-2</v>
      </c>
      <c r="AD7910">
        <v>5.76</v>
      </c>
      <c r="AE7910" t="s">
        <v>53</v>
      </c>
    </row>
    <row r="7911" spans="1:32" x14ac:dyDescent="0.2">
      <c r="A7911">
        <v>7910</v>
      </c>
      <c r="C7911">
        <v>196947</v>
      </c>
      <c r="D7911">
        <v>189575</v>
      </c>
      <c r="F7911">
        <v>20</v>
      </c>
      <c r="G7911">
        <v>41</v>
      </c>
      <c r="H7911">
        <v>24.1</v>
      </c>
      <c r="I7911" t="s">
        <v>26</v>
      </c>
      <c r="J7911">
        <v>26</v>
      </c>
      <c r="K7911">
        <v>0</v>
      </c>
      <c r="L7911">
        <v>0</v>
      </c>
      <c r="M7911">
        <v>-26</v>
      </c>
      <c r="N7911">
        <v>6.28</v>
      </c>
      <c r="P7911">
        <v>1.22</v>
      </c>
      <c r="X7911" t="s">
        <v>125</v>
      </c>
      <c r="Y7911">
        <v>7910</v>
      </c>
      <c r="Z7911" s="1">
        <v>0.86208449074074078</v>
      </c>
      <c r="AA7911" t="s">
        <v>14157</v>
      </c>
      <c r="AB7911">
        <v>-2E-3</v>
      </c>
      <c r="AC7911">
        <v>-2.9000000000000001E-2</v>
      </c>
      <c r="AD7911">
        <v>6.28</v>
      </c>
      <c r="AE7911" t="s">
        <v>125</v>
      </c>
    </row>
    <row r="7912" spans="1:32" x14ac:dyDescent="0.2">
      <c r="A7912">
        <v>7911</v>
      </c>
      <c r="C7912">
        <v>197018</v>
      </c>
      <c r="D7912">
        <v>49899</v>
      </c>
      <c r="F7912">
        <v>20</v>
      </c>
      <c r="G7912">
        <v>39</v>
      </c>
      <c r="H7912">
        <v>33.299999999999997</v>
      </c>
      <c r="I7912" t="s">
        <v>24</v>
      </c>
      <c r="J7912">
        <v>40</v>
      </c>
      <c r="K7912">
        <v>34</v>
      </c>
      <c r="L7912">
        <v>46</v>
      </c>
      <c r="M7912">
        <v>40</v>
      </c>
      <c r="N7912">
        <v>6.06</v>
      </c>
      <c r="P7912">
        <v>-0.16</v>
      </c>
      <c r="R7912">
        <v>-0.54</v>
      </c>
      <c r="X7912" t="s">
        <v>3326</v>
      </c>
      <c r="Y7912">
        <v>7911</v>
      </c>
      <c r="Z7912" s="1">
        <v>0.8608020833333333</v>
      </c>
      <c r="AA7912" t="s">
        <v>14158</v>
      </c>
      <c r="AB7912">
        <v>7.0000000000000001E-3</v>
      </c>
      <c r="AC7912">
        <v>0</v>
      </c>
      <c r="AD7912">
        <v>6.06</v>
      </c>
      <c r="AE7912" t="s">
        <v>2954</v>
      </c>
      <c r="AF7912" t="s">
        <v>36</v>
      </c>
    </row>
    <row r="7913" spans="1:32" x14ac:dyDescent="0.2">
      <c r="A7913">
        <v>7912</v>
      </c>
      <c r="C7913">
        <v>197036</v>
      </c>
      <c r="D7913">
        <v>49898</v>
      </c>
      <c r="F7913">
        <v>20</v>
      </c>
      <c r="G7913">
        <v>39</v>
      </c>
      <c r="H7913">
        <v>23.1</v>
      </c>
      <c r="I7913" t="s">
        <v>24</v>
      </c>
      <c r="J7913">
        <v>45</v>
      </c>
      <c r="K7913">
        <v>40</v>
      </c>
      <c r="L7913">
        <v>1</v>
      </c>
      <c r="M7913">
        <v>45</v>
      </c>
      <c r="N7913">
        <v>6.58</v>
      </c>
      <c r="P7913">
        <v>-0.06</v>
      </c>
      <c r="R7913">
        <v>-0.55000000000000004</v>
      </c>
      <c r="X7913" t="s">
        <v>148</v>
      </c>
      <c r="Y7913">
        <v>7912</v>
      </c>
      <c r="Z7913" s="1">
        <v>0.86068402777777775</v>
      </c>
      <c r="AA7913" t="s">
        <v>14159</v>
      </c>
      <c r="AB7913">
        <v>5.0000000000000001E-3</v>
      </c>
      <c r="AC7913">
        <v>1E-3</v>
      </c>
      <c r="AD7913">
        <v>6.58</v>
      </c>
      <c r="AE7913" t="s">
        <v>148</v>
      </c>
    </row>
    <row r="7914" spans="1:32" x14ac:dyDescent="0.2">
      <c r="A7914">
        <v>7913</v>
      </c>
      <c r="B7914" t="s">
        <v>3327</v>
      </c>
      <c r="C7914">
        <v>197051</v>
      </c>
      <c r="D7914">
        <v>254862</v>
      </c>
      <c r="F7914">
        <v>20</v>
      </c>
      <c r="G7914">
        <v>44</v>
      </c>
      <c r="H7914">
        <v>57.5</v>
      </c>
      <c r="I7914" t="s">
        <v>26</v>
      </c>
      <c r="J7914">
        <v>66</v>
      </c>
      <c r="K7914">
        <v>12</v>
      </c>
      <c r="L7914">
        <v>11</v>
      </c>
      <c r="M7914">
        <v>-66</v>
      </c>
      <c r="N7914">
        <v>3.42</v>
      </c>
      <c r="P7914">
        <v>0.16</v>
      </c>
      <c r="R7914">
        <v>0.12</v>
      </c>
      <c r="X7914" t="s">
        <v>170</v>
      </c>
      <c r="Y7914">
        <v>7913</v>
      </c>
      <c r="Z7914" s="1">
        <v>0.86455439814814816</v>
      </c>
      <c r="AA7914" t="s">
        <v>14160</v>
      </c>
      <c r="AB7914">
        <v>-4.5999999999999999E-2</v>
      </c>
      <c r="AC7914">
        <v>1.2E-2</v>
      </c>
      <c r="AD7914">
        <v>3.42</v>
      </c>
      <c r="AE7914" t="s">
        <v>170</v>
      </c>
    </row>
    <row r="7915" spans="1:32" x14ac:dyDescent="0.2">
      <c r="A7915">
        <v>7914</v>
      </c>
      <c r="C7915">
        <v>197076</v>
      </c>
      <c r="D7915">
        <v>106373</v>
      </c>
      <c r="F7915">
        <v>20</v>
      </c>
      <c r="G7915">
        <v>40</v>
      </c>
      <c r="H7915">
        <v>45.2</v>
      </c>
      <c r="I7915" t="s">
        <v>24</v>
      </c>
      <c r="J7915">
        <v>19</v>
      </c>
      <c r="K7915">
        <v>56</v>
      </c>
      <c r="L7915">
        <v>7</v>
      </c>
      <c r="M7915">
        <v>19</v>
      </c>
      <c r="N7915">
        <v>6.45</v>
      </c>
      <c r="P7915">
        <v>0.63</v>
      </c>
      <c r="R7915">
        <v>0.09</v>
      </c>
      <c r="T7915">
        <v>0.34</v>
      </c>
      <c r="X7915" t="s">
        <v>35</v>
      </c>
      <c r="Y7915">
        <v>7914</v>
      </c>
      <c r="Z7915" s="1">
        <v>0.86163425925925929</v>
      </c>
      <c r="AA7915" t="s">
        <v>14161</v>
      </c>
      <c r="AB7915">
        <v>0.122</v>
      </c>
      <c r="AC7915">
        <v>0.30399999999999999</v>
      </c>
      <c r="AD7915">
        <v>6.45</v>
      </c>
      <c r="AE7915" t="s">
        <v>35</v>
      </c>
    </row>
    <row r="7916" spans="1:32" x14ac:dyDescent="0.2">
      <c r="A7916">
        <v>7915</v>
      </c>
      <c r="C7916">
        <v>197093</v>
      </c>
      <c r="D7916">
        <v>212369</v>
      </c>
      <c r="F7916">
        <v>20</v>
      </c>
      <c r="G7916">
        <v>42</v>
      </c>
      <c r="H7916">
        <v>53</v>
      </c>
      <c r="I7916" t="s">
        <v>26</v>
      </c>
      <c r="J7916">
        <v>39</v>
      </c>
      <c r="K7916">
        <v>33</v>
      </c>
      <c r="L7916">
        <v>31</v>
      </c>
      <c r="M7916">
        <v>-39</v>
      </c>
      <c r="N7916">
        <v>6.29</v>
      </c>
      <c r="P7916">
        <v>1.08</v>
      </c>
      <c r="X7916" t="s">
        <v>45</v>
      </c>
      <c r="Y7916">
        <v>7915</v>
      </c>
      <c r="Z7916" s="1">
        <v>0.86311342592592588</v>
      </c>
      <c r="AA7916" t="s">
        <v>14162</v>
      </c>
      <c r="AB7916">
        <v>2.4E-2</v>
      </c>
      <c r="AC7916">
        <v>-6.0000000000000001E-3</v>
      </c>
      <c r="AD7916">
        <v>6.29</v>
      </c>
      <c r="AE7916" t="s">
        <v>45</v>
      </c>
    </row>
    <row r="7917" spans="1:32" x14ac:dyDescent="0.2">
      <c r="A7917">
        <v>7916</v>
      </c>
      <c r="C7917">
        <v>197101</v>
      </c>
      <c r="D7917">
        <v>32763</v>
      </c>
      <c r="F7917">
        <v>20</v>
      </c>
      <c r="G7917">
        <v>39</v>
      </c>
      <c r="H7917">
        <v>0.2</v>
      </c>
      <c r="I7917" t="s">
        <v>24</v>
      </c>
      <c r="J7917">
        <v>56</v>
      </c>
      <c r="K7917">
        <v>0</v>
      </c>
      <c r="L7917">
        <v>18</v>
      </c>
      <c r="M7917">
        <v>56</v>
      </c>
      <c r="N7917">
        <v>6.48</v>
      </c>
      <c r="O7917" t="s">
        <v>103</v>
      </c>
      <c r="X7917" t="s">
        <v>557</v>
      </c>
      <c r="Y7917">
        <v>7916</v>
      </c>
      <c r="Z7917" s="1">
        <v>0.86041898148148155</v>
      </c>
      <c r="AA7917" t="s">
        <v>14163</v>
      </c>
      <c r="AB7917">
        <v>-5.0000000000000001E-3</v>
      </c>
      <c r="AC7917">
        <v>-3.5000000000000003E-2</v>
      </c>
      <c r="AD7917">
        <v>6.48</v>
      </c>
      <c r="AE7917" t="s">
        <v>557</v>
      </c>
    </row>
    <row r="7918" spans="1:32" x14ac:dyDescent="0.2">
      <c r="A7918">
        <v>7917</v>
      </c>
      <c r="C7918">
        <v>197120</v>
      </c>
      <c r="D7918">
        <v>88997</v>
      </c>
      <c r="F7918">
        <v>20</v>
      </c>
      <c r="G7918">
        <v>40</v>
      </c>
      <c r="H7918">
        <v>36.200000000000003</v>
      </c>
      <c r="I7918" t="s">
        <v>24</v>
      </c>
      <c r="J7918">
        <v>29</v>
      </c>
      <c r="K7918">
        <v>48</v>
      </c>
      <c r="L7918">
        <v>19</v>
      </c>
      <c r="M7918">
        <v>29</v>
      </c>
      <c r="N7918">
        <v>6.08</v>
      </c>
      <c r="O7918" t="s">
        <v>103</v>
      </c>
      <c r="P7918">
        <v>0.14000000000000001</v>
      </c>
      <c r="R7918">
        <v>0.15</v>
      </c>
      <c r="X7918" t="s">
        <v>114</v>
      </c>
      <c r="Y7918">
        <v>7917</v>
      </c>
      <c r="Z7918" s="1">
        <v>0.8615300925925925</v>
      </c>
      <c r="AA7918" t="s">
        <v>14164</v>
      </c>
      <c r="AB7918">
        <v>8.0000000000000002E-3</v>
      </c>
      <c r="AC7918">
        <v>3.5999999999999997E-2</v>
      </c>
      <c r="AD7918">
        <v>6.08</v>
      </c>
      <c r="AE7918" t="s">
        <v>114</v>
      </c>
    </row>
    <row r="7919" spans="1:32" x14ac:dyDescent="0.2">
      <c r="A7919">
        <v>7918</v>
      </c>
      <c r="B7919" t="s">
        <v>3328</v>
      </c>
      <c r="C7919">
        <v>197121</v>
      </c>
      <c r="D7919">
        <v>106384</v>
      </c>
      <c r="E7919">
        <v>13227</v>
      </c>
      <c r="F7919">
        <v>20</v>
      </c>
      <c r="G7919">
        <v>41</v>
      </c>
      <c r="H7919">
        <v>16.2</v>
      </c>
      <c r="I7919" t="s">
        <v>24</v>
      </c>
      <c r="J7919">
        <v>14</v>
      </c>
      <c r="K7919">
        <v>34</v>
      </c>
      <c r="L7919">
        <v>59</v>
      </c>
      <c r="M7919">
        <v>14</v>
      </c>
      <c r="N7919">
        <v>5.99</v>
      </c>
      <c r="P7919">
        <v>1.24</v>
      </c>
      <c r="W7919" t="s">
        <v>27</v>
      </c>
      <c r="X7919" t="s">
        <v>80</v>
      </c>
      <c r="Y7919">
        <v>7918</v>
      </c>
      <c r="Z7919" s="1">
        <v>0.86199305555555561</v>
      </c>
      <c r="AA7919" t="s">
        <v>14165</v>
      </c>
      <c r="AB7919">
        <v>-6.0000000000000001E-3</v>
      </c>
      <c r="AC7919">
        <v>2E-3</v>
      </c>
      <c r="AD7919">
        <v>5.99</v>
      </c>
      <c r="AE7919" t="s">
        <v>3264</v>
      </c>
    </row>
    <row r="7920" spans="1:32" x14ac:dyDescent="0.2">
      <c r="A7920">
        <v>7919</v>
      </c>
      <c r="C7920">
        <v>197139</v>
      </c>
      <c r="D7920">
        <v>49912</v>
      </c>
      <c r="F7920">
        <v>20</v>
      </c>
      <c r="G7920">
        <v>40</v>
      </c>
      <c r="H7920">
        <v>3.1</v>
      </c>
      <c r="I7920" t="s">
        <v>24</v>
      </c>
      <c r="J7920">
        <v>43</v>
      </c>
      <c r="K7920">
        <v>27</v>
      </c>
      <c r="L7920">
        <v>31</v>
      </c>
      <c r="M7920">
        <v>43</v>
      </c>
      <c r="N7920">
        <v>5.95</v>
      </c>
      <c r="P7920">
        <v>1.19</v>
      </c>
      <c r="X7920" t="s">
        <v>125</v>
      </c>
      <c r="Y7920">
        <v>7919</v>
      </c>
      <c r="Z7920" s="1">
        <v>0.86114699074074075</v>
      </c>
      <c r="AA7920" t="s">
        <v>14166</v>
      </c>
      <c r="AB7920">
        <v>-7.0000000000000007E-2</v>
      </c>
      <c r="AC7920">
        <v>-6.3E-2</v>
      </c>
      <c r="AD7920">
        <v>5.95</v>
      </c>
      <c r="AE7920" t="s">
        <v>125</v>
      </c>
    </row>
    <row r="7921" spans="1:32" x14ac:dyDescent="0.2">
      <c r="A7921">
        <v>7920</v>
      </c>
      <c r="B7921" t="s">
        <v>3329</v>
      </c>
      <c r="C7921">
        <v>197157</v>
      </c>
      <c r="D7921">
        <v>246709</v>
      </c>
      <c r="F7921">
        <v>20</v>
      </c>
      <c r="G7921">
        <v>44</v>
      </c>
      <c r="H7921">
        <v>2.2999999999999998</v>
      </c>
      <c r="I7921" t="s">
        <v>26</v>
      </c>
      <c r="J7921">
        <v>51</v>
      </c>
      <c r="K7921">
        <v>55</v>
      </c>
      <c r="L7921">
        <v>16</v>
      </c>
      <c r="M7921">
        <v>-51</v>
      </c>
      <c r="N7921">
        <v>4.51</v>
      </c>
      <c r="P7921">
        <v>0.27</v>
      </c>
      <c r="R7921">
        <v>0.09</v>
      </c>
      <c r="X7921" t="s">
        <v>3330</v>
      </c>
      <c r="Y7921">
        <v>7920</v>
      </c>
      <c r="Z7921" s="1">
        <v>0.8639155092592592</v>
      </c>
      <c r="AA7921" t="s">
        <v>14167</v>
      </c>
      <c r="AB7921">
        <v>0.158</v>
      </c>
      <c r="AC7921">
        <v>-5.8000000000000003E-2</v>
      </c>
      <c r="AD7921">
        <v>4.51</v>
      </c>
      <c r="AE7921" t="s">
        <v>170</v>
      </c>
      <c r="AF7921" t="s">
        <v>36</v>
      </c>
    </row>
    <row r="7922" spans="1:32" x14ac:dyDescent="0.2">
      <c r="A7922">
        <v>7921</v>
      </c>
      <c r="B7922" t="s">
        <v>3331</v>
      </c>
      <c r="C7922">
        <v>197177</v>
      </c>
      <c r="D7922">
        <v>70362</v>
      </c>
      <c r="F7922">
        <v>20</v>
      </c>
      <c r="G7922">
        <v>41</v>
      </c>
      <c r="H7922">
        <v>2.6</v>
      </c>
      <c r="I7922" t="s">
        <v>24</v>
      </c>
      <c r="J7922">
        <v>32</v>
      </c>
      <c r="K7922">
        <v>18</v>
      </c>
      <c r="L7922">
        <v>26</v>
      </c>
      <c r="M7922">
        <v>32</v>
      </c>
      <c r="N7922">
        <v>5.51</v>
      </c>
      <c r="P7922">
        <v>0.88</v>
      </c>
      <c r="X7922" t="s">
        <v>4361</v>
      </c>
      <c r="Y7922">
        <v>7921</v>
      </c>
      <c r="Z7922" s="1">
        <v>0.86183564814814817</v>
      </c>
      <c r="AA7922" t="s">
        <v>14168</v>
      </c>
      <c r="AB7922">
        <v>7.0000000000000001E-3</v>
      </c>
      <c r="AC7922">
        <v>-1.4E-2</v>
      </c>
      <c r="AD7922">
        <v>5.51</v>
      </c>
      <c r="AE7922" t="s">
        <v>4361</v>
      </c>
    </row>
    <row r="7923" spans="1:32" x14ac:dyDescent="0.2">
      <c r="A7923">
        <v>7922</v>
      </c>
      <c r="C7923">
        <v>197226</v>
      </c>
      <c r="D7923">
        <v>70367</v>
      </c>
      <c r="F7923">
        <v>20</v>
      </c>
      <c r="G7923">
        <v>41</v>
      </c>
      <c r="H7923">
        <v>0.4</v>
      </c>
      <c r="I7923" t="s">
        <v>24</v>
      </c>
      <c r="J7923">
        <v>39</v>
      </c>
      <c r="K7923">
        <v>4</v>
      </c>
      <c r="L7923">
        <v>56</v>
      </c>
      <c r="M7923">
        <v>39</v>
      </c>
      <c r="N7923">
        <v>6.51</v>
      </c>
      <c r="P7923">
        <v>-0.12</v>
      </c>
      <c r="R7923">
        <v>-0.49</v>
      </c>
      <c r="X7923" t="s">
        <v>2954</v>
      </c>
      <c r="Y7923">
        <v>7922</v>
      </c>
      <c r="Z7923" s="1">
        <v>0.86181018518518515</v>
      </c>
      <c r="AA7923" t="s">
        <v>14169</v>
      </c>
      <c r="AB7923">
        <v>7.0000000000000001E-3</v>
      </c>
      <c r="AC7923">
        <v>0</v>
      </c>
      <c r="AD7923">
        <v>6.51</v>
      </c>
      <c r="AE7923" t="s">
        <v>2954</v>
      </c>
    </row>
    <row r="7924" spans="1:32" x14ac:dyDescent="0.2">
      <c r="A7924">
        <v>7923</v>
      </c>
      <c r="C7924">
        <v>197249</v>
      </c>
      <c r="D7924">
        <v>106396</v>
      </c>
      <c r="F7924">
        <v>20</v>
      </c>
      <c r="G7924">
        <v>41</v>
      </c>
      <c r="H7924">
        <v>58.2</v>
      </c>
      <c r="I7924" t="s">
        <v>24</v>
      </c>
      <c r="J7924">
        <v>17</v>
      </c>
      <c r="K7924">
        <v>31</v>
      </c>
      <c r="L7924">
        <v>17</v>
      </c>
      <c r="M7924">
        <v>17</v>
      </c>
      <c r="N7924">
        <v>6.22</v>
      </c>
      <c r="P7924">
        <v>0.94</v>
      </c>
      <c r="R7924">
        <v>0.56999999999999995</v>
      </c>
      <c r="X7924" t="s">
        <v>71</v>
      </c>
      <c r="Y7924">
        <v>7923</v>
      </c>
      <c r="Z7924" s="1">
        <v>0.86247916666666669</v>
      </c>
      <c r="AA7924" t="s">
        <v>14170</v>
      </c>
      <c r="AB7924">
        <v>2.1999999999999999E-2</v>
      </c>
      <c r="AC7924">
        <v>4.3999999999999997E-2</v>
      </c>
      <c r="AD7924">
        <v>6.22</v>
      </c>
      <c r="AE7924" t="s">
        <v>71</v>
      </c>
    </row>
    <row r="7925" spans="1:32" x14ac:dyDescent="0.2">
      <c r="A7925">
        <v>7924</v>
      </c>
      <c r="B7925" t="s">
        <v>3332</v>
      </c>
      <c r="C7925">
        <v>197345</v>
      </c>
      <c r="D7925">
        <v>49941</v>
      </c>
      <c r="E7925" t="s">
        <v>3333</v>
      </c>
      <c r="F7925">
        <v>20</v>
      </c>
      <c r="G7925">
        <v>41</v>
      </c>
      <c r="H7925">
        <v>25.9</v>
      </c>
      <c r="I7925" t="s">
        <v>24</v>
      </c>
      <c r="J7925">
        <v>45</v>
      </c>
      <c r="K7925">
        <v>16</v>
      </c>
      <c r="L7925">
        <v>49</v>
      </c>
      <c r="M7925">
        <v>45</v>
      </c>
      <c r="N7925">
        <v>1.25</v>
      </c>
      <c r="P7925">
        <v>0.09</v>
      </c>
      <c r="R7925">
        <v>-0.24</v>
      </c>
      <c r="T7925">
        <v>0.1</v>
      </c>
      <c r="X7925" t="s">
        <v>2790</v>
      </c>
      <c r="Y7925">
        <v>7924</v>
      </c>
      <c r="Z7925" s="1">
        <v>0.86210532407407403</v>
      </c>
      <c r="AA7925" t="s">
        <v>14171</v>
      </c>
      <c r="AB7925">
        <v>3.0000000000000001E-3</v>
      </c>
      <c r="AC7925">
        <v>2E-3</v>
      </c>
      <c r="AD7925">
        <v>1.25</v>
      </c>
      <c r="AE7925" t="s">
        <v>2790</v>
      </c>
    </row>
    <row r="7926" spans="1:32" x14ac:dyDescent="0.2">
      <c r="A7926">
        <v>7925</v>
      </c>
      <c r="C7926">
        <v>197373</v>
      </c>
      <c r="D7926">
        <v>18979</v>
      </c>
      <c r="F7926">
        <v>20</v>
      </c>
      <c r="G7926">
        <v>40</v>
      </c>
      <c r="H7926">
        <v>17.899999999999999</v>
      </c>
      <c r="I7926" t="s">
        <v>24</v>
      </c>
      <c r="J7926">
        <v>60</v>
      </c>
      <c r="K7926">
        <v>30</v>
      </c>
      <c r="L7926">
        <v>19</v>
      </c>
      <c r="M7926">
        <v>60</v>
      </c>
      <c r="N7926">
        <v>6.01</v>
      </c>
      <c r="P7926">
        <v>0.46</v>
      </c>
      <c r="R7926">
        <v>-0.06</v>
      </c>
      <c r="X7926" t="s">
        <v>439</v>
      </c>
      <c r="Y7926">
        <v>7925</v>
      </c>
      <c r="Z7926" s="1">
        <v>0.86131828703703706</v>
      </c>
      <c r="AA7926" t="s">
        <v>14172</v>
      </c>
      <c r="AB7926">
        <v>1.4999999999999999E-2</v>
      </c>
      <c r="AC7926">
        <v>0.19</v>
      </c>
      <c r="AD7926">
        <v>6.01</v>
      </c>
      <c r="AE7926" t="s">
        <v>439</v>
      </c>
    </row>
    <row r="7927" spans="1:32" x14ac:dyDescent="0.2">
      <c r="A7927">
        <v>7926</v>
      </c>
      <c r="C7927">
        <v>197392</v>
      </c>
      <c r="D7927">
        <v>49946</v>
      </c>
      <c r="F7927">
        <v>20</v>
      </c>
      <c r="G7927">
        <v>41</v>
      </c>
      <c r="H7927">
        <v>56.5</v>
      </c>
      <c r="I7927" t="s">
        <v>24</v>
      </c>
      <c r="J7927">
        <v>41</v>
      </c>
      <c r="K7927">
        <v>43</v>
      </c>
      <c r="L7927">
        <v>1</v>
      </c>
      <c r="M7927">
        <v>41</v>
      </c>
      <c r="N7927">
        <v>5.67</v>
      </c>
      <c r="P7927">
        <v>-0.12</v>
      </c>
      <c r="R7927">
        <v>-0.45</v>
      </c>
      <c r="X7927" t="s">
        <v>1627</v>
      </c>
      <c r="Y7927">
        <v>7926</v>
      </c>
      <c r="Z7927" s="1">
        <v>0.8624594907407408</v>
      </c>
      <c r="AA7927" t="s">
        <v>14173</v>
      </c>
      <c r="AB7927">
        <v>6.0000000000000001E-3</v>
      </c>
      <c r="AC7927">
        <v>0</v>
      </c>
      <c r="AD7927">
        <v>5.67</v>
      </c>
      <c r="AE7927" t="s">
        <v>7148</v>
      </c>
      <c r="AF7927" t="s">
        <v>36</v>
      </c>
    </row>
    <row r="7928" spans="1:32" x14ac:dyDescent="0.2">
      <c r="A7928">
        <v>7927</v>
      </c>
      <c r="C7928">
        <v>197419</v>
      </c>
      <c r="D7928">
        <v>70406</v>
      </c>
      <c r="E7928" t="s">
        <v>3334</v>
      </c>
      <c r="F7928">
        <v>20</v>
      </c>
      <c r="G7928">
        <v>42</v>
      </c>
      <c r="H7928">
        <v>22.2</v>
      </c>
      <c r="I7928" t="s">
        <v>24</v>
      </c>
      <c r="J7928">
        <v>35</v>
      </c>
      <c r="K7928">
        <v>27</v>
      </c>
      <c r="L7928">
        <v>22</v>
      </c>
      <c r="M7928">
        <v>35</v>
      </c>
      <c r="N7928">
        <v>6.66</v>
      </c>
      <c r="P7928">
        <v>-0.16</v>
      </c>
      <c r="R7928">
        <v>-0.68</v>
      </c>
      <c r="X7928" t="s">
        <v>1851</v>
      </c>
      <c r="Y7928">
        <v>7927</v>
      </c>
      <c r="Z7928" s="1">
        <v>0.86275694444444451</v>
      </c>
      <c r="AA7928" t="s">
        <v>14174</v>
      </c>
      <c r="AB7928">
        <v>-1.9E-2</v>
      </c>
      <c r="AC7928">
        <v>-8.9999999999999993E-3</v>
      </c>
      <c r="AD7928">
        <v>6.66</v>
      </c>
      <c r="AE7928" t="s">
        <v>7045</v>
      </c>
      <c r="AF7928" t="s">
        <v>36</v>
      </c>
    </row>
    <row r="7929" spans="1:32" x14ac:dyDescent="0.2">
      <c r="A7929">
        <v>7928</v>
      </c>
      <c r="B7929" t="s">
        <v>3335</v>
      </c>
      <c r="C7929">
        <v>197461</v>
      </c>
      <c r="D7929">
        <v>106425</v>
      </c>
      <c r="E7929" t="s">
        <v>3336</v>
      </c>
      <c r="F7929">
        <v>20</v>
      </c>
      <c r="G7929">
        <v>43</v>
      </c>
      <c r="H7929">
        <v>27.5</v>
      </c>
      <c r="I7929" t="s">
        <v>24</v>
      </c>
      <c r="J7929">
        <v>15</v>
      </c>
      <c r="K7929">
        <v>4</v>
      </c>
      <c r="L7929">
        <v>28</v>
      </c>
      <c r="M7929">
        <v>15</v>
      </c>
      <c r="N7929">
        <v>4.43</v>
      </c>
      <c r="P7929">
        <v>0.32</v>
      </c>
      <c r="R7929">
        <v>0.1</v>
      </c>
      <c r="T7929">
        <v>0.17</v>
      </c>
      <c r="X7929" t="s">
        <v>3337</v>
      </c>
      <c r="Y7929">
        <v>7928</v>
      </c>
      <c r="Z7929" s="1">
        <v>0.86351273148148155</v>
      </c>
      <c r="AA7929" t="s">
        <v>14175</v>
      </c>
      <c r="AB7929">
        <v>-1.9E-2</v>
      </c>
      <c r="AC7929">
        <v>-4.2999999999999997E-2</v>
      </c>
      <c r="AD7929">
        <v>4.43</v>
      </c>
      <c r="AE7929" t="s">
        <v>170</v>
      </c>
      <c r="AF7929" t="s">
        <v>36</v>
      </c>
    </row>
    <row r="7930" spans="1:32" x14ac:dyDescent="0.2">
      <c r="A7930">
        <v>7929</v>
      </c>
      <c r="B7930" t="s">
        <v>3338</v>
      </c>
      <c r="C7930">
        <v>197511</v>
      </c>
      <c r="D7930">
        <v>32809</v>
      </c>
      <c r="F7930">
        <v>20</v>
      </c>
      <c r="G7930">
        <v>42</v>
      </c>
      <c r="H7930">
        <v>12.6</v>
      </c>
      <c r="I7930" t="s">
        <v>24</v>
      </c>
      <c r="J7930">
        <v>50</v>
      </c>
      <c r="K7930">
        <v>20</v>
      </c>
      <c r="L7930">
        <v>24</v>
      </c>
      <c r="M7930">
        <v>50</v>
      </c>
      <c r="N7930">
        <v>5.39</v>
      </c>
      <c r="P7930">
        <v>-0.1</v>
      </c>
      <c r="R7930">
        <v>-0.63</v>
      </c>
      <c r="X7930" t="s">
        <v>82</v>
      </c>
      <c r="Y7930">
        <v>7929</v>
      </c>
      <c r="Z7930" s="1">
        <v>0.86264583333333322</v>
      </c>
      <c r="AA7930" t="s">
        <v>14176</v>
      </c>
      <c r="AB7930">
        <v>3.0000000000000001E-3</v>
      </c>
      <c r="AC7930">
        <v>5.0000000000000001E-3</v>
      </c>
      <c r="AD7930">
        <v>5.39</v>
      </c>
      <c r="AE7930" t="s">
        <v>82</v>
      </c>
    </row>
    <row r="7931" spans="1:32" x14ac:dyDescent="0.2">
      <c r="A7931">
        <v>7930</v>
      </c>
      <c r="C7931">
        <v>197508</v>
      </c>
      <c r="D7931">
        <v>3418</v>
      </c>
      <c r="F7931">
        <v>20</v>
      </c>
      <c r="G7931">
        <v>29</v>
      </c>
      <c r="H7931">
        <v>3.1</v>
      </c>
      <c r="I7931" t="s">
        <v>24</v>
      </c>
      <c r="J7931">
        <v>83</v>
      </c>
      <c r="K7931">
        <v>37</v>
      </c>
      <c r="L7931">
        <v>32</v>
      </c>
      <c r="M7931">
        <v>83</v>
      </c>
      <c r="N7931">
        <v>6.19</v>
      </c>
      <c r="P7931">
        <v>0.13</v>
      </c>
      <c r="Q7931" t="s">
        <v>2818</v>
      </c>
      <c r="X7931" t="s">
        <v>3339</v>
      </c>
      <c r="Y7931">
        <v>7930</v>
      </c>
      <c r="Z7931" s="1">
        <v>0.85350810185185189</v>
      </c>
      <c r="AA7931" t="s">
        <v>14177</v>
      </c>
      <c r="AB7931">
        <v>2.5000000000000001E-2</v>
      </c>
      <c r="AC7931">
        <v>-1.7000000000000001E-2</v>
      </c>
      <c r="AD7931">
        <v>6.19</v>
      </c>
      <c r="AE7931" t="s">
        <v>4304</v>
      </c>
    </row>
    <row r="7932" spans="1:32" x14ac:dyDescent="0.2">
      <c r="A7932">
        <v>7931</v>
      </c>
      <c r="C7932">
        <v>197540</v>
      </c>
      <c r="D7932">
        <v>189641</v>
      </c>
      <c r="F7932">
        <v>20</v>
      </c>
      <c r="G7932">
        <v>45</v>
      </c>
      <c r="H7932">
        <v>13.2</v>
      </c>
      <c r="I7932" t="s">
        <v>26</v>
      </c>
      <c r="J7932">
        <v>27</v>
      </c>
      <c r="K7932">
        <v>14</v>
      </c>
      <c r="L7932">
        <v>50</v>
      </c>
      <c r="M7932">
        <v>-27</v>
      </c>
      <c r="N7932">
        <v>6.5</v>
      </c>
      <c r="P7932">
        <v>0.94</v>
      </c>
      <c r="X7932" t="s">
        <v>71</v>
      </c>
      <c r="Y7932">
        <v>7931</v>
      </c>
      <c r="Z7932" s="1">
        <v>0.86473611111111115</v>
      </c>
      <c r="AA7932" t="s">
        <v>14178</v>
      </c>
      <c r="AB7932">
        <v>8.0000000000000002E-3</v>
      </c>
      <c r="AC7932">
        <v>6.0000000000000001E-3</v>
      </c>
      <c r="AD7932">
        <v>6.5</v>
      </c>
      <c r="AE7932" t="s">
        <v>71</v>
      </c>
    </row>
    <row r="7933" spans="1:32" x14ac:dyDescent="0.2">
      <c r="A7933">
        <v>7932</v>
      </c>
      <c r="C7933">
        <v>197572</v>
      </c>
      <c r="D7933">
        <v>70423</v>
      </c>
      <c r="E7933" t="s">
        <v>3340</v>
      </c>
      <c r="F7933">
        <v>20</v>
      </c>
      <c r="G7933">
        <v>43</v>
      </c>
      <c r="H7933">
        <v>24.2</v>
      </c>
      <c r="I7933" t="s">
        <v>24</v>
      </c>
      <c r="J7933">
        <v>35</v>
      </c>
      <c r="K7933">
        <v>35</v>
      </c>
      <c r="L7933">
        <v>16</v>
      </c>
      <c r="M7933">
        <v>35</v>
      </c>
      <c r="N7933">
        <v>6.47</v>
      </c>
      <c r="P7933">
        <v>1.23</v>
      </c>
      <c r="R7933">
        <v>0.99</v>
      </c>
      <c r="T7933">
        <v>0.64</v>
      </c>
      <c r="X7933" t="s">
        <v>3341</v>
      </c>
      <c r="Y7933">
        <v>7932</v>
      </c>
      <c r="Z7933" s="1">
        <v>0.86347453703703703</v>
      </c>
      <c r="AA7933" t="s">
        <v>14179</v>
      </c>
      <c r="AB7933">
        <v>-0.01</v>
      </c>
      <c r="AC7933">
        <v>-3.0000000000000001E-3</v>
      </c>
      <c r="AD7933">
        <v>6.47</v>
      </c>
      <c r="AE7933" t="s">
        <v>9176</v>
      </c>
      <c r="AF7933" t="s">
        <v>36</v>
      </c>
    </row>
    <row r="7934" spans="1:32" x14ac:dyDescent="0.2">
      <c r="A7934">
        <v>7933</v>
      </c>
      <c r="C7934">
        <v>197630</v>
      </c>
      <c r="D7934">
        <v>212416</v>
      </c>
      <c r="F7934">
        <v>20</v>
      </c>
      <c r="G7934">
        <v>46</v>
      </c>
      <c r="H7934">
        <v>20.100000000000001</v>
      </c>
      <c r="I7934" t="s">
        <v>26</v>
      </c>
      <c r="J7934">
        <v>39</v>
      </c>
      <c r="K7934">
        <v>11</v>
      </c>
      <c r="L7934">
        <v>57</v>
      </c>
      <c r="M7934">
        <v>-39</v>
      </c>
      <c r="N7934">
        <v>5.5</v>
      </c>
      <c r="P7934">
        <v>-0.1</v>
      </c>
      <c r="X7934" t="s">
        <v>3342</v>
      </c>
      <c r="Y7934">
        <v>7933</v>
      </c>
      <c r="Z7934" s="1">
        <v>0.86551041666666662</v>
      </c>
      <c r="AA7934" t="s">
        <v>14180</v>
      </c>
      <c r="AB7934">
        <v>4.9000000000000002E-2</v>
      </c>
      <c r="AC7934">
        <v>-0.03</v>
      </c>
      <c r="AD7934">
        <v>5.5</v>
      </c>
      <c r="AE7934" t="s">
        <v>3342</v>
      </c>
    </row>
    <row r="7935" spans="1:32" x14ac:dyDescent="0.2">
      <c r="A7935">
        <v>7934</v>
      </c>
      <c r="B7935" t="s">
        <v>3343</v>
      </c>
      <c r="C7935">
        <v>197635</v>
      </c>
      <c r="D7935">
        <v>254871</v>
      </c>
      <c r="F7935">
        <v>20</v>
      </c>
      <c r="G7935">
        <v>49</v>
      </c>
      <c r="H7935">
        <v>18.100000000000001</v>
      </c>
      <c r="I7935" t="s">
        <v>26</v>
      </c>
      <c r="J7935">
        <v>68</v>
      </c>
      <c r="K7935">
        <v>46</v>
      </c>
      <c r="L7935">
        <v>35</v>
      </c>
      <c r="M7935">
        <v>-68</v>
      </c>
      <c r="N7935">
        <v>5.41</v>
      </c>
      <c r="P7935">
        <v>1.1200000000000001</v>
      </c>
      <c r="R7935">
        <v>1.1000000000000001</v>
      </c>
      <c r="T7935">
        <v>0.32</v>
      </c>
      <c r="U7935" t="s">
        <v>93</v>
      </c>
      <c r="X7935" t="s">
        <v>54</v>
      </c>
      <c r="Y7935">
        <v>7934</v>
      </c>
      <c r="Z7935" s="1">
        <v>0.86757060185185175</v>
      </c>
      <c r="AA7935" t="s">
        <v>14181</v>
      </c>
      <c r="AB7935">
        <v>-6.9000000000000006E-2</v>
      </c>
      <c r="AC7935">
        <v>-4.9000000000000002E-2</v>
      </c>
      <c r="AD7935">
        <v>5.41</v>
      </c>
      <c r="AE7935" t="s">
        <v>54</v>
      </c>
    </row>
    <row r="7936" spans="1:32" x14ac:dyDescent="0.2">
      <c r="A7936">
        <v>7935</v>
      </c>
      <c r="C7936">
        <v>197649</v>
      </c>
      <c r="D7936">
        <v>212417</v>
      </c>
      <c r="F7936">
        <v>20</v>
      </c>
      <c r="G7936">
        <v>46</v>
      </c>
      <c r="H7936">
        <v>18.600000000000001</v>
      </c>
      <c r="I7936" t="s">
        <v>26</v>
      </c>
      <c r="J7936">
        <v>36</v>
      </c>
      <c r="K7936">
        <v>7</v>
      </c>
      <c r="L7936">
        <v>13</v>
      </c>
      <c r="M7936">
        <v>-36</v>
      </c>
      <c r="N7936">
        <v>6.49</v>
      </c>
      <c r="P7936">
        <v>0.39</v>
      </c>
      <c r="X7936" t="s">
        <v>2896</v>
      </c>
      <c r="Y7936">
        <v>7935</v>
      </c>
      <c r="Z7936" s="1">
        <v>0.86549305555555556</v>
      </c>
      <c r="AA7936" t="s">
        <v>14182</v>
      </c>
      <c r="AB7936">
        <v>4.3999999999999997E-2</v>
      </c>
      <c r="AC7936">
        <v>-5.5E-2</v>
      </c>
      <c r="AD7936">
        <v>6.49</v>
      </c>
      <c r="AE7936" t="s">
        <v>2896</v>
      </c>
    </row>
    <row r="7937" spans="1:32" x14ac:dyDescent="0.2">
      <c r="A7937">
        <v>7936</v>
      </c>
      <c r="B7937" t="s">
        <v>3344</v>
      </c>
      <c r="C7937">
        <v>197692</v>
      </c>
      <c r="D7937">
        <v>189664</v>
      </c>
      <c r="F7937">
        <v>20</v>
      </c>
      <c r="G7937">
        <v>46</v>
      </c>
      <c r="H7937">
        <v>5.7</v>
      </c>
      <c r="I7937" t="s">
        <v>26</v>
      </c>
      <c r="J7937">
        <v>25</v>
      </c>
      <c r="K7937">
        <v>16</v>
      </c>
      <c r="L7937">
        <v>15</v>
      </c>
      <c r="M7937">
        <v>-25</v>
      </c>
      <c r="N7937">
        <v>4.1399999999999997</v>
      </c>
      <c r="P7937">
        <v>0.43</v>
      </c>
      <c r="R7937">
        <v>0.02</v>
      </c>
      <c r="T7937">
        <v>0.2</v>
      </c>
      <c r="X7937" t="s">
        <v>79</v>
      </c>
      <c r="Y7937">
        <v>7936</v>
      </c>
      <c r="Z7937" s="1">
        <v>0.86534374999999997</v>
      </c>
      <c r="AA7937" t="s">
        <v>14183</v>
      </c>
      <c r="AB7937">
        <v>-0.05</v>
      </c>
      <c r="AC7937">
        <v>-0.157</v>
      </c>
      <c r="AD7937">
        <v>4.1399999999999997</v>
      </c>
      <c r="AE7937" t="s">
        <v>79</v>
      </c>
    </row>
    <row r="7938" spans="1:32" x14ac:dyDescent="0.2">
      <c r="A7938">
        <v>7937</v>
      </c>
      <c r="B7938" t="s">
        <v>3345</v>
      </c>
      <c r="C7938">
        <v>197725</v>
      </c>
      <c r="D7938">
        <v>189667</v>
      </c>
      <c r="F7938">
        <v>20</v>
      </c>
      <c r="G7938">
        <v>46</v>
      </c>
      <c r="H7938">
        <v>10</v>
      </c>
      <c r="I7938" t="s">
        <v>26</v>
      </c>
      <c r="J7938">
        <v>21</v>
      </c>
      <c r="K7938">
        <v>30</v>
      </c>
      <c r="L7938">
        <v>51</v>
      </c>
      <c r="M7938">
        <v>-21</v>
      </c>
      <c r="N7938">
        <v>5.93</v>
      </c>
      <c r="P7938">
        <v>0.04</v>
      </c>
      <c r="R7938">
        <v>0.1</v>
      </c>
      <c r="X7938" t="s">
        <v>2210</v>
      </c>
      <c r="Y7938">
        <v>7937</v>
      </c>
      <c r="Z7938" s="1">
        <v>0.86539351851851853</v>
      </c>
      <c r="AA7938" t="s">
        <v>14184</v>
      </c>
      <c r="AB7938">
        <v>2.4E-2</v>
      </c>
      <c r="AC7938">
        <v>-2.1000000000000001E-2</v>
      </c>
      <c r="AD7938">
        <v>5.93</v>
      </c>
      <c r="AE7938" t="s">
        <v>2210</v>
      </c>
    </row>
    <row r="7939" spans="1:32" x14ac:dyDescent="0.2">
      <c r="A7939">
        <v>7938</v>
      </c>
      <c r="C7939">
        <v>197734</v>
      </c>
      <c r="D7939">
        <v>18998</v>
      </c>
      <c r="F7939">
        <v>20</v>
      </c>
      <c r="G7939">
        <v>42</v>
      </c>
      <c r="H7939">
        <v>39.700000000000003</v>
      </c>
      <c r="I7939" t="s">
        <v>24</v>
      </c>
      <c r="J7939">
        <v>60</v>
      </c>
      <c r="K7939">
        <v>36</v>
      </c>
      <c r="L7939">
        <v>5</v>
      </c>
      <c r="M7939">
        <v>60</v>
      </c>
      <c r="N7939">
        <v>6.15</v>
      </c>
      <c r="P7939">
        <v>0.01</v>
      </c>
      <c r="R7939">
        <v>0.05</v>
      </c>
      <c r="X7939" t="s">
        <v>192</v>
      </c>
      <c r="Y7939">
        <v>7938</v>
      </c>
      <c r="Z7939" s="1">
        <v>0.86295949074074085</v>
      </c>
      <c r="AA7939" t="s">
        <v>14185</v>
      </c>
      <c r="AB7939">
        <v>-3.0000000000000001E-3</v>
      </c>
      <c r="AC7939">
        <v>-1.4E-2</v>
      </c>
      <c r="AD7939">
        <v>6.15</v>
      </c>
      <c r="AE7939" t="s">
        <v>192</v>
      </c>
    </row>
    <row r="7940" spans="1:32" x14ac:dyDescent="0.2">
      <c r="A7940">
        <v>7939</v>
      </c>
      <c r="B7940" t="s">
        <v>3346</v>
      </c>
      <c r="C7940">
        <v>197752</v>
      </c>
      <c r="D7940">
        <v>89084</v>
      </c>
      <c r="F7940">
        <v>20</v>
      </c>
      <c r="G7940">
        <v>44</v>
      </c>
      <c r="H7940">
        <v>52.5</v>
      </c>
      <c r="I7940" t="s">
        <v>24</v>
      </c>
      <c r="J7940">
        <v>25</v>
      </c>
      <c r="K7940">
        <v>16</v>
      </c>
      <c r="L7940">
        <v>14</v>
      </c>
      <c r="M7940">
        <v>25</v>
      </c>
      <c r="N7940">
        <v>4.91</v>
      </c>
      <c r="P7940">
        <v>1.18</v>
      </c>
      <c r="R7940">
        <v>1.18</v>
      </c>
      <c r="T7940">
        <v>0.57999999999999996</v>
      </c>
      <c r="X7940" t="s">
        <v>125</v>
      </c>
      <c r="Y7940">
        <v>7939</v>
      </c>
      <c r="Z7940" s="1">
        <v>0.86449652777777775</v>
      </c>
      <c r="AA7940" t="s">
        <v>14186</v>
      </c>
      <c r="AB7940">
        <v>-2.8000000000000001E-2</v>
      </c>
      <c r="AC7940">
        <v>-0.182</v>
      </c>
      <c r="AD7940">
        <v>4.91</v>
      </c>
      <c r="AE7940" t="s">
        <v>125</v>
      </c>
    </row>
    <row r="7941" spans="1:32" x14ac:dyDescent="0.2">
      <c r="A7941">
        <v>7940</v>
      </c>
      <c r="C7941">
        <v>197770</v>
      </c>
      <c r="D7941">
        <v>32832</v>
      </c>
      <c r="F7941">
        <v>20</v>
      </c>
      <c r="G7941">
        <v>43</v>
      </c>
      <c r="H7941">
        <v>13.5</v>
      </c>
      <c r="I7941" t="s">
        <v>24</v>
      </c>
      <c r="J7941">
        <v>57</v>
      </c>
      <c r="K7941">
        <v>6</v>
      </c>
      <c r="L7941">
        <v>51</v>
      </c>
      <c r="M7941">
        <v>57</v>
      </c>
      <c r="N7941">
        <v>6.32</v>
      </c>
      <c r="P7941">
        <v>0.33</v>
      </c>
      <c r="R7941">
        <v>-0.48</v>
      </c>
      <c r="X7941" t="s">
        <v>2436</v>
      </c>
      <c r="Y7941">
        <v>7940</v>
      </c>
      <c r="Z7941" s="1">
        <v>0.86335069444444434</v>
      </c>
      <c r="AA7941" t="s">
        <v>14187</v>
      </c>
      <c r="AB7941">
        <v>-1.2999999999999999E-2</v>
      </c>
      <c r="AC7941">
        <v>3.0000000000000001E-3</v>
      </c>
      <c r="AD7941">
        <v>6.32</v>
      </c>
      <c r="AE7941" t="s">
        <v>2436</v>
      </c>
    </row>
    <row r="7942" spans="1:32" x14ac:dyDescent="0.2">
      <c r="A7942">
        <v>7941</v>
      </c>
      <c r="C7942">
        <v>197812</v>
      </c>
      <c r="D7942">
        <v>106458</v>
      </c>
      <c r="E7942" t="s">
        <v>3347</v>
      </c>
      <c r="F7942">
        <v>20</v>
      </c>
      <c r="G7942">
        <v>45</v>
      </c>
      <c r="H7942">
        <v>28.2</v>
      </c>
      <c r="I7942" t="s">
        <v>24</v>
      </c>
      <c r="J7942">
        <v>18</v>
      </c>
      <c r="K7942">
        <v>5</v>
      </c>
      <c r="L7942">
        <v>25</v>
      </c>
      <c r="M7942">
        <v>18</v>
      </c>
      <c r="N7942">
        <v>6.38</v>
      </c>
      <c r="P7942">
        <v>1.68</v>
      </c>
      <c r="R7942">
        <v>1.24</v>
      </c>
      <c r="X7942" t="s">
        <v>3348</v>
      </c>
      <c r="Y7942">
        <v>7941</v>
      </c>
      <c r="Z7942" s="1">
        <v>0.86490972222222229</v>
      </c>
      <c r="AA7942" t="s">
        <v>14188</v>
      </c>
      <c r="AB7942">
        <v>2E-3</v>
      </c>
      <c r="AC7942">
        <v>5.0000000000000001E-3</v>
      </c>
      <c r="AD7942">
        <v>6.38</v>
      </c>
      <c r="AE7942" t="s">
        <v>14189</v>
      </c>
      <c r="AF7942" t="s">
        <v>36</v>
      </c>
    </row>
    <row r="7943" spans="1:32" x14ac:dyDescent="0.2">
      <c r="A7943">
        <v>7942</v>
      </c>
      <c r="B7943" t="s">
        <v>3349</v>
      </c>
      <c r="C7943">
        <v>197912</v>
      </c>
      <c r="D7943">
        <v>70467</v>
      </c>
      <c r="F7943">
        <v>20</v>
      </c>
      <c r="G7943">
        <v>45</v>
      </c>
      <c r="H7943">
        <v>39.700000000000003</v>
      </c>
      <c r="I7943" t="s">
        <v>24</v>
      </c>
      <c r="J7943">
        <v>30</v>
      </c>
      <c r="K7943">
        <v>43</v>
      </c>
      <c r="L7943">
        <v>11</v>
      </c>
      <c r="M7943">
        <v>30</v>
      </c>
      <c r="N7943">
        <v>4.22</v>
      </c>
      <c r="P7943">
        <v>1.05</v>
      </c>
      <c r="R7943">
        <v>0.89</v>
      </c>
      <c r="T7943">
        <v>0.53</v>
      </c>
      <c r="X7943" t="s">
        <v>2975</v>
      </c>
      <c r="Y7943">
        <v>7942</v>
      </c>
      <c r="Z7943" s="1">
        <v>0.86504282407407407</v>
      </c>
      <c r="AA7943" t="s">
        <v>14190</v>
      </c>
      <c r="AB7943">
        <v>-0.01</v>
      </c>
      <c r="AC7943">
        <v>2.8000000000000001E-2</v>
      </c>
      <c r="AD7943">
        <v>4.22</v>
      </c>
      <c r="AE7943" t="s">
        <v>5690</v>
      </c>
      <c r="AF7943" t="s">
        <v>36</v>
      </c>
    </row>
    <row r="7944" spans="1:32" x14ac:dyDescent="0.2">
      <c r="A7944">
        <v>7943</v>
      </c>
      <c r="B7944" t="s">
        <v>3350</v>
      </c>
      <c r="C7944">
        <v>197937</v>
      </c>
      <c r="D7944">
        <v>230379</v>
      </c>
      <c r="F7944">
        <v>20</v>
      </c>
      <c r="G7944">
        <v>48</v>
      </c>
      <c r="H7944">
        <v>29.2</v>
      </c>
      <c r="I7944" t="s">
        <v>26</v>
      </c>
      <c r="J7944">
        <v>43</v>
      </c>
      <c r="K7944">
        <v>59</v>
      </c>
      <c r="L7944">
        <v>19</v>
      </c>
      <c r="M7944">
        <v>-43</v>
      </c>
      <c r="N7944">
        <v>5.1100000000000003</v>
      </c>
      <c r="P7944">
        <v>0.35</v>
      </c>
      <c r="R7944">
        <v>0.06</v>
      </c>
      <c r="X7944" t="s">
        <v>2291</v>
      </c>
      <c r="Y7944">
        <v>7943</v>
      </c>
      <c r="Z7944" s="1">
        <v>0.86700462962962954</v>
      </c>
      <c r="AA7944" t="s">
        <v>14191</v>
      </c>
      <c r="AB7944">
        <v>0.185</v>
      </c>
      <c r="AC7944">
        <v>-0.106</v>
      </c>
      <c r="AD7944">
        <v>5.1100000000000003</v>
      </c>
      <c r="AE7944" t="s">
        <v>2291</v>
      </c>
    </row>
    <row r="7945" spans="1:32" x14ac:dyDescent="0.2">
      <c r="A7945">
        <v>7944</v>
      </c>
      <c r="C7945">
        <v>197939</v>
      </c>
      <c r="D7945">
        <v>32849</v>
      </c>
      <c r="F7945">
        <v>20</v>
      </c>
      <c r="G7945">
        <v>44</v>
      </c>
      <c r="H7945">
        <v>22</v>
      </c>
      <c r="I7945" t="s">
        <v>24</v>
      </c>
      <c r="J7945">
        <v>56</v>
      </c>
      <c r="K7945">
        <v>29</v>
      </c>
      <c r="L7945">
        <v>17</v>
      </c>
      <c r="M7945">
        <v>56</v>
      </c>
      <c r="N7945">
        <v>5.78</v>
      </c>
      <c r="P7945">
        <v>1.67</v>
      </c>
      <c r="R7945">
        <v>1.86</v>
      </c>
      <c r="X7945" t="s">
        <v>98</v>
      </c>
      <c r="Y7945">
        <v>7944</v>
      </c>
      <c r="Z7945" s="1">
        <v>0.86414351851851856</v>
      </c>
      <c r="AA7945" t="s">
        <v>14192</v>
      </c>
      <c r="AB7945">
        <v>6.0000000000000001E-3</v>
      </c>
      <c r="AC7945">
        <v>-1.4999999999999999E-2</v>
      </c>
      <c r="AD7945">
        <v>5.78</v>
      </c>
      <c r="AE7945" t="s">
        <v>98</v>
      </c>
    </row>
    <row r="7946" spans="1:32" x14ac:dyDescent="0.2">
      <c r="A7946">
        <v>7945</v>
      </c>
      <c r="B7946" t="s">
        <v>3351</v>
      </c>
      <c r="C7946">
        <v>197950</v>
      </c>
      <c r="D7946">
        <v>19004</v>
      </c>
      <c r="F7946">
        <v>20</v>
      </c>
      <c r="G7946">
        <v>43</v>
      </c>
      <c r="H7946">
        <v>11</v>
      </c>
      <c r="I7946" t="s">
        <v>24</v>
      </c>
      <c r="J7946">
        <v>66</v>
      </c>
      <c r="K7946">
        <v>39</v>
      </c>
      <c r="L7946">
        <v>27</v>
      </c>
      <c r="M7946">
        <v>66</v>
      </c>
      <c r="N7946">
        <v>5.58</v>
      </c>
      <c r="P7946">
        <v>0.22</v>
      </c>
      <c r="R7946">
        <v>0.05</v>
      </c>
      <c r="X7946" t="s">
        <v>2981</v>
      </c>
      <c r="Y7946">
        <v>7945</v>
      </c>
      <c r="Z7946" s="1">
        <v>0.86332175925925936</v>
      </c>
      <c r="AA7946" t="s">
        <v>14193</v>
      </c>
      <c r="AB7946">
        <v>2.1000000000000001E-2</v>
      </c>
      <c r="AC7946">
        <v>3.2000000000000001E-2</v>
      </c>
      <c r="AD7946">
        <v>5.58</v>
      </c>
      <c r="AE7946" t="s">
        <v>2981</v>
      </c>
    </row>
    <row r="7947" spans="1:32" x14ac:dyDescent="0.2">
      <c r="A7947">
        <v>7946</v>
      </c>
      <c r="C7947">
        <v>197954</v>
      </c>
      <c r="D7947">
        <v>144802</v>
      </c>
      <c r="F7947">
        <v>20</v>
      </c>
      <c r="G7947">
        <v>47</v>
      </c>
      <c r="H7947">
        <v>3.6</v>
      </c>
      <c r="I7947" t="s">
        <v>26</v>
      </c>
      <c r="J7947">
        <v>2</v>
      </c>
      <c r="K7947">
        <v>29</v>
      </c>
      <c r="L7947">
        <v>12</v>
      </c>
      <c r="M7947">
        <v>-2</v>
      </c>
      <c r="N7947">
        <v>6.27</v>
      </c>
      <c r="P7947">
        <v>1.55</v>
      </c>
      <c r="R7947">
        <v>1.97</v>
      </c>
      <c r="X7947" t="s">
        <v>365</v>
      </c>
      <c r="Y7947">
        <v>7946</v>
      </c>
      <c r="Z7947" s="1">
        <v>0.86601388888888886</v>
      </c>
      <c r="AA7947" t="s">
        <v>14194</v>
      </c>
      <c r="AB7947">
        <v>-1.6E-2</v>
      </c>
      <c r="AC7947">
        <v>-1.6E-2</v>
      </c>
      <c r="AD7947">
        <v>6.27</v>
      </c>
      <c r="AE7947" t="s">
        <v>365</v>
      </c>
    </row>
    <row r="7948" spans="1:32" x14ac:dyDescent="0.2">
      <c r="A7948">
        <v>7947</v>
      </c>
      <c r="B7948" t="s">
        <v>3352</v>
      </c>
      <c r="C7948">
        <v>197963</v>
      </c>
      <c r="D7948">
        <v>106475</v>
      </c>
      <c r="F7948">
        <v>20</v>
      </c>
      <c r="G7948">
        <v>46</v>
      </c>
      <c r="H7948">
        <v>38.700000000000003</v>
      </c>
      <c r="I7948" t="s">
        <v>24</v>
      </c>
      <c r="J7948">
        <v>16</v>
      </c>
      <c r="K7948">
        <v>7</v>
      </c>
      <c r="L7948">
        <v>28</v>
      </c>
      <c r="M7948">
        <v>16</v>
      </c>
      <c r="N7948">
        <v>5.14</v>
      </c>
      <c r="P7948">
        <v>0.49</v>
      </c>
      <c r="R7948">
        <v>0.08</v>
      </c>
      <c r="X7948" t="s">
        <v>75</v>
      </c>
      <c r="Y7948">
        <v>7947</v>
      </c>
      <c r="Z7948" s="1">
        <v>0.86572569444444447</v>
      </c>
      <c r="AA7948" t="s">
        <v>14195</v>
      </c>
      <c r="AB7948">
        <v>-0.03</v>
      </c>
      <c r="AC7948">
        <v>-0.191</v>
      </c>
      <c r="AD7948">
        <v>5.14</v>
      </c>
      <c r="AE7948" t="s">
        <v>75</v>
      </c>
    </row>
    <row r="7949" spans="1:32" x14ac:dyDescent="0.2">
      <c r="A7949">
        <v>7948</v>
      </c>
      <c r="B7949" t="s">
        <v>3353</v>
      </c>
      <c r="C7949">
        <v>197964</v>
      </c>
      <c r="D7949">
        <v>106476</v>
      </c>
      <c r="F7949">
        <v>20</v>
      </c>
      <c r="G7949">
        <v>46</v>
      </c>
      <c r="H7949">
        <v>39.5</v>
      </c>
      <c r="I7949" t="s">
        <v>24</v>
      </c>
      <c r="J7949">
        <v>16</v>
      </c>
      <c r="K7949">
        <v>7</v>
      </c>
      <c r="L7949">
        <v>27</v>
      </c>
      <c r="M7949">
        <v>16</v>
      </c>
      <c r="N7949">
        <v>4.2699999999999996</v>
      </c>
      <c r="P7949">
        <v>1.04</v>
      </c>
      <c r="R7949">
        <v>0.97</v>
      </c>
      <c r="T7949">
        <v>0.48</v>
      </c>
      <c r="X7949" t="s">
        <v>325</v>
      </c>
      <c r="Y7949">
        <v>7948</v>
      </c>
      <c r="Z7949" s="1">
        <v>0.86573495370370368</v>
      </c>
      <c r="AA7949" t="s">
        <v>14196</v>
      </c>
      <c r="AB7949">
        <v>-3.2000000000000001E-2</v>
      </c>
      <c r="AC7949">
        <v>-0.19700000000000001</v>
      </c>
      <c r="AD7949">
        <v>4.2699999999999996</v>
      </c>
      <c r="AE7949" t="s">
        <v>325</v>
      </c>
    </row>
    <row r="7950" spans="1:32" x14ac:dyDescent="0.2">
      <c r="A7950">
        <v>7949</v>
      </c>
      <c r="B7950" t="s">
        <v>3354</v>
      </c>
      <c r="C7950">
        <v>197989</v>
      </c>
      <c r="D7950">
        <v>70474</v>
      </c>
      <c r="F7950">
        <v>20</v>
      </c>
      <c r="G7950">
        <v>46</v>
      </c>
      <c r="H7950">
        <v>12.7</v>
      </c>
      <c r="I7950" t="s">
        <v>24</v>
      </c>
      <c r="J7950">
        <v>33</v>
      </c>
      <c r="K7950">
        <v>58</v>
      </c>
      <c r="L7950">
        <v>13</v>
      </c>
      <c r="M7950">
        <v>33</v>
      </c>
      <c r="N7950">
        <v>2.46</v>
      </c>
      <c r="P7950">
        <v>1.03</v>
      </c>
      <c r="R7950">
        <v>0.87</v>
      </c>
      <c r="T7950">
        <v>0.54</v>
      </c>
      <c r="X7950" t="s">
        <v>1998</v>
      </c>
      <c r="Y7950">
        <v>7949</v>
      </c>
      <c r="Z7950" s="1">
        <v>0.86542476851851857</v>
      </c>
      <c r="AA7950" t="s">
        <v>14197</v>
      </c>
      <c r="AB7950">
        <v>0.35599999999999998</v>
      </c>
      <c r="AC7950">
        <v>0.32800000000000001</v>
      </c>
      <c r="AD7950">
        <v>2.46</v>
      </c>
      <c r="AE7950" t="s">
        <v>5911</v>
      </c>
    </row>
    <row r="7951" spans="1:32" x14ac:dyDescent="0.2">
      <c r="A7951">
        <v>7950</v>
      </c>
      <c r="B7951" t="s">
        <v>3355</v>
      </c>
      <c r="C7951">
        <v>198001</v>
      </c>
      <c r="D7951">
        <v>144810</v>
      </c>
      <c r="F7951">
        <v>20</v>
      </c>
      <c r="G7951">
        <v>47</v>
      </c>
      <c r="H7951">
        <v>40.6</v>
      </c>
      <c r="I7951" t="s">
        <v>26</v>
      </c>
      <c r="J7951">
        <v>9</v>
      </c>
      <c r="K7951">
        <v>29</v>
      </c>
      <c r="L7951">
        <v>45</v>
      </c>
      <c r="M7951">
        <v>-9</v>
      </c>
      <c r="N7951">
        <v>3.77</v>
      </c>
      <c r="P7951">
        <v>0</v>
      </c>
      <c r="R7951">
        <v>0.02</v>
      </c>
      <c r="T7951">
        <v>0</v>
      </c>
      <c r="X7951" t="s">
        <v>89</v>
      </c>
      <c r="Y7951">
        <v>7950</v>
      </c>
      <c r="Z7951" s="1">
        <v>0.86644212962962952</v>
      </c>
      <c r="AA7951" t="s">
        <v>14198</v>
      </c>
      <c r="AB7951">
        <v>3.5000000000000003E-2</v>
      </c>
      <c r="AC7951">
        <v>-3.4000000000000002E-2</v>
      </c>
      <c r="AD7951">
        <v>3.77</v>
      </c>
      <c r="AE7951" t="s">
        <v>89</v>
      </c>
    </row>
    <row r="7952" spans="1:32" x14ac:dyDescent="0.2">
      <c r="A7952">
        <v>7951</v>
      </c>
      <c r="B7952" t="s">
        <v>3356</v>
      </c>
      <c r="C7952">
        <v>198026</v>
      </c>
      <c r="D7952">
        <v>144814</v>
      </c>
      <c r="E7952" t="s">
        <v>3357</v>
      </c>
      <c r="F7952">
        <v>20</v>
      </c>
      <c r="G7952">
        <v>47</v>
      </c>
      <c r="H7952">
        <v>44.2</v>
      </c>
      <c r="I7952" t="s">
        <v>26</v>
      </c>
      <c r="J7952">
        <v>5</v>
      </c>
      <c r="K7952">
        <v>1</v>
      </c>
      <c r="L7952">
        <v>40</v>
      </c>
      <c r="M7952">
        <v>-5</v>
      </c>
      <c r="N7952">
        <v>4.42</v>
      </c>
      <c r="P7952">
        <v>1.65</v>
      </c>
      <c r="R7952">
        <v>1.92</v>
      </c>
      <c r="T7952">
        <v>1.31</v>
      </c>
      <c r="X7952" t="s">
        <v>98</v>
      </c>
      <c r="Y7952">
        <v>7951</v>
      </c>
      <c r="Z7952" s="1">
        <v>0.86648379629629624</v>
      </c>
      <c r="AA7952" t="s">
        <v>14199</v>
      </c>
      <c r="AB7952">
        <v>3.0000000000000001E-3</v>
      </c>
      <c r="AC7952">
        <v>-0.04</v>
      </c>
      <c r="AD7952">
        <v>4.42</v>
      </c>
      <c r="AE7952" t="s">
        <v>98</v>
      </c>
    </row>
    <row r="7953" spans="1:32" x14ac:dyDescent="0.2">
      <c r="A7953">
        <v>7952</v>
      </c>
      <c r="B7953" t="s">
        <v>3358</v>
      </c>
      <c r="C7953">
        <v>198048</v>
      </c>
      <c r="D7953">
        <v>230391</v>
      </c>
      <c r="F7953">
        <v>20</v>
      </c>
      <c r="G7953">
        <v>49</v>
      </c>
      <c r="H7953">
        <v>29</v>
      </c>
      <c r="I7953" t="s">
        <v>26</v>
      </c>
      <c r="J7953">
        <v>46</v>
      </c>
      <c r="K7953">
        <v>13</v>
      </c>
      <c r="L7953">
        <v>37</v>
      </c>
      <c r="M7953">
        <v>-46</v>
      </c>
      <c r="N7953">
        <v>4.8899999999999997</v>
      </c>
      <c r="P7953">
        <v>1.52</v>
      </c>
      <c r="R7953">
        <v>1.87</v>
      </c>
      <c r="T7953">
        <v>0.64</v>
      </c>
      <c r="U7953" t="s">
        <v>93</v>
      </c>
      <c r="X7953" t="s">
        <v>77</v>
      </c>
      <c r="Y7953">
        <v>7952</v>
      </c>
      <c r="Z7953" s="1">
        <v>0.86769675925925915</v>
      </c>
      <c r="AA7953" t="s">
        <v>14200</v>
      </c>
      <c r="AB7953">
        <v>0.04</v>
      </c>
      <c r="AC7953">
        <v>2.4E-2</v>
      </c>
      <c r="AD7953">
        <v>4.8899999999999997</v>
      </c>
      <c r="AE7953" t="s">
        <v>77</v>
      </c>
    </row>
    <row r="7954" spans="1:32" x14ac:dyDescent="0.2">
      <c r="A7954">
        <v>7953</v>
      </c>
      <c r="B7954" t="s">
        <v>3359</v>
      </c>
      <c r="C7954">
        <v>198069</v>
      </c>
      <c r="D7954">
        <v>126222</v>
      </c>
      <c r="E7954">
        <v>13299</v>
      </c>
      <c r="F7954">
        <v>20</v>
      </c>
      <c r="G7954">
        <v>47</v>
      </c>
      <c r="H7954">
        <v>48.3</v>
      </c>
      <c r="I7954" t="s">
        <v>24</v>
      </c>
      <c r="J7954">
        <v>6</v>
      </c>
      <c r="K7954">
        <v>0</v>
      </c>
      <c r="L7954">
        <v>30</v>
      </c>
      <c r="M7954">
        <v>6</v>
      </c>
      <c r="N7954">
        <v>5.58</v>
      </c>
      <c r="P7954">
        <v>-0.02</v>
      </c>
      <c r="R7954">
        <v>-0.09</v>
      </c>
      <c r="X7954" t="s">
        <v>134</v>
      </c>
      <c r="Y7954">
        <v>7953</v>
      </c>
      <c r="Z7954" s="1">
        <v>0.86653124999999998</v>
      </c>
      <c r="AA7954" t="s">
        <v>14201</v>
      </c>
      <c r="AB7954">
        <v>0.01</v>
      </c>
      <c r="AC7954">
        <v>-6.0000000000000001E-3</v>
      </c>
      <c r="AD7954">
        <v>5.58</v>
      </c>
      <c r="AE7954" t="s">
        <v>134</v>
      </c>
    </row>
    <row r="7955" spans="1:32" x14ac:dyDescent="0.2">
      <c r="A7955">
        <v>7954</v>
      </c>
      <c r="C7955">
        <v>198070</v>
      </c>
      <c r="D7955">
        <v>126221</v>
      </c>
      <c r="F7955">
        <v>20</v>
      </c>
      <c r="G7955">
        <v>47</v>
      </c>
      <c r="H7955">
        <v>47.8</v>
      </c>
      <c r="I7955" t="s">
        <v>24</v>
      </c>
      <c r="J7955">
        <v>3</v>
      </c>
      <c r="K7955">
        <v>18</v>
      </c>
      <c r="L7955">
        <v>24</v>
      </c>
      <c r="M7955">
        <v>3</v>
      </c>
      <c r="N7955">
        <v>6.4</v>
      </c>
      <c r="P7955">
        <v>-0.02</v>
      </c>
      <c r="R7955">
        <v>-0.09</v>
      </c>
      <c r="X7955" t="s">
        <v>185</v>
      </c>
      <c r="Y7955">
        <v>7954</v>
      </c>
      <c r="Z7955" s="1">
        <v>0.86652546296296296</v>
      </c>
      <c r="AA7955" t="s">
        <v>14202</v>
      </c>
      <c r="AB7955">
        <v>3.1E-2</v>
      </c>
      <c r="AC7955">
        <v>2.1000000000000001E-2</v>
      </c>
      <c r="AD7955">
        <v>6.4</v>
      </c>
      <c r="AE7955" t="s">
        <v>185</v>
      </c>
    </row>
    <row r="7956" spans="1:32" x14ac:dyDescent="0.2">
      <c r="A7956">
        <v>7955</v>
      </c>
      <c r="C7956">
        <v>198084</v>
      </c>
      <c r="D7956">
        <v>32862</v>
      </c>
      <c r="F7956">
        <v>20</v>
      </c>
      <c r="G7956">
        <v>45</v>
      </c>
      <c r="H7956">
        <v>21.1</v>
      </c>
      <c r="I7956" t="s">
        <v>24</v>
      </c>
      <c r="J7956">
        <v>57</v>
      </c>
      <c r="K7956">
        <v>34</v>
      </c>
      <c r="L7956">
        <v>47</v>
      </c>
      <c r="M7956">
        <v>57</v>
      </c>
      <c r="N7956">
        <v>4.51</v>
      </c>
      <c r="P7956">
        <v>0.54</v>
      </c>
      <c r="R7956">
        <v>0.1</v>
      </c>
      <c r="T7956">
        <v>0.28000000000000003</v>
      </c>
      <c r="X7956" t="s">
        <v>2929</v>
      </c>
      <c r="Y7956">
        <v>7955</v>
      </c>
      <c r="Z7956" s="1">
        <v>0.86482754629629632</v>
      </c>
      <c r="AA7956" t="s">
        <v>14203</v>
      </c>
      <c r="AB7956">
        <v>-6.4000000000000001E-2</v>
      </c>
      <c r="AC7956">
        <v>-0.23599999999999999</v>
      </c>
      <c r="AD7956">
        <v>4.51</v>
      </c>
      <c r="AE7956" t="s">
        <v>6421</v>
      </c>
    </row>
    <row r="7957" spans="1:32" x14ac:dyDescent="0.2">
      <c r="A7957">
        <v>7956</v>
      </c>
      <c r="C7957">
        <v>198134</v>
      </c>
      <c r="D7957">
        <v>70499</v>
      </c>
      <c r="E7957" t="s">
        <v>3360</v>
      </c>
      <c r="F7957">
        <v>20</v>
      </c>
      <c r="G7957">
        <v>47</v>
      </c>
      <c r="H7957">
        <v>10.8</v>
      </c>
      <c r="I7957" t="s">
        <v>24</v>
      </c>
      <c r="J7957">
        <v>34</v>
      </c>
      <c r="K7957">
        <v>22</v>
      </c>
      <c r="L7957">
        <v>27</v>
      </c>
      <c r="M7957">
        <v>34</v>
      </c>
      <c r="N7957">
        <v>4.92</v>
      </c>
      <c r="P7957">
        <v>1.32</v>
      </c>
      <c r="R7957">
        <v>1.47</v>
      </c>
      <c r="X7957" t="s">
        <v>105</v>
      </c>
      <c r="Y7957">
        <v>7956</v>
      </c>
      <c r="Z7957" s="1">
        <v>0.86609722222222219</v>
      </c>
      <c r="AA7957" t="s">
        <v>14204</v>
      </c>
      <c r="AB7957">
        <v>4.7E-2</v>
      </c>
      <c r="AC7957">
        <v>4.0000000000000001E-3</v>
      </c>
      <c r="AD7957">
        <v>4.92</v>
      </c>
      <c r="AE7957" t="s">
        <v>105</v>
      </c>
    </row>
    <row r="7958" spans="1:32" x14ac:dyDescent="0.2">
      <c r="A7958">
        <v>7957</v>
      </c>
      <c r="B7958" t="s">
        <v>3361</v>
      </c>
      <c r="C7958">
        <v>198149</v>
      </c>
      <c r="D7958">
        <v>19019</v>
      </c>
      <c r="F7958">
        <v>20</v>
      </c>
      <c r="G7958">
        <v>45</v>
      </c>
      <c r="H7958">
        <v>17.399999999999999</v>
      </c>
      <c r="I7958" t="s">
        <v>24</v>
      </c>
      <c r="J7958">
        <v>61</v>
      </c>
      <c r="K7958">
        <v>50</v>
      </c>
      <c r="L7958">
        <v>20</v>
      </c>
      <c r="M7958">
        <v>61</v>
      </c>
      <c r="N7958">
        <v>3.43</v>
      </c>
      <c r="P7958">
        <v>0.92</v>
      </c>
      <c r="R7958">
        <v>0.62</v>
      </c>
      <c r="T7958">
        <v>0.49</v>
      </c>
      <c r="X7958" t="s">
        <v>72</v>
      </c>
      <c r="Y7958">
        <v>7957</v>
      </c>
      <c r="Z7958" s="1">
        <v>0.86478472222222225</v>
      </c>
      <c r="AA7958" t="s">
        <v>14205</v>
      </c>
      <c r="AB7958">
        <v>8.6999999999999994E-2</v>
      </c>
      <c r="AC7958">
        <v>0.81799999999999995</v>
      </c>
      <c r="AD7958">
        <v>3.43</v>
      </c>
      <c r="AE7958" t="s">
        <v>72</v>
      </c>
    </row>
    <row r="7959" spans="1:32" x14ac:dyDescent="0.2">
      <c r="A7959">
        <v>7958</v>
      </c>
      <c r="C7959">
        <v>198151</v>
      </c>
      <c r="D7959">
        <v>50050</v>
      </c>
      <c r="F7959">
        <v>20</v>
      </c>
      <c r="G7959">
        <v>46</v>
      </c>
      <c r="H7959">
        <v>38.5</v>
      </c>
      <c r="I7959" t="s">
        <v>24</v>
      </c>
      <c r="J7959">
        <v>46</v>
      </c>
      <c r="K7959">
        <v>31</v>
      </c>
      <c r="L7959">
        <v>54</v>
      </c>
      <c r="M7959">
        <v>46</v>
      </c>
      <c r="N7959">
        <v>6.3</v>
      </c>
      <c r="P7959">
        <v>0.03</v>
      </c>
      <c r="R7959">
        <v>0.04</v>
      </c>
      <c r="X7959" t="s">
        <v>298</v>
      </c>
      <c r="Y7959">
        <v>7958</v>
      </c>
      <c r="Z7959" s="1">
        <v>0.86572337962962964</v>
      </c>
      <c r="AA7959" t="s">
        <v>14206</v>
      </c>
      <c r="AB7959">
        <v>-2.4E-2</v>
      </c>
      <c r="AC7959">
        <v>-1.2999999999999999E-2</v>
      </c>
      <c r="AD7959">
        <v>6.3</v>
      </c>
      <c r="AE7959" t="s">
        <v>298</v>
      </c>
    </row>
    <row r="7960" spans="1:32" x14ac:dyDescent="0.2">
      <c r="A7960">
        <v>7959</v>
      </c>
      <c r="C7960">
        <v>198160</v>
      </c>
      <c r="D7960">
        <v>254883</v>
      </c>
      <c r="F7960">
        <v>20</v>
      </c>
      <c r="G7960">
        <v>51</v>
      </c>
      <c r="H7960">
        <v>38.299999999999997</v>
      </c>
      <c r="I7960" t="s">
        <v>26</v>
      </c>
      <c r="J7960">
        <v>62</v>
      </c>
      <c r="K7960">
        <v>25</v>
      </c>
      <c r="L7960">
        <v>45</v>
      </c>
      <c r="M7960">
        <v>-62</v>
      </c>
      <c r="N7960">
        <v>6.28</v>
      </c>
      <c r="P7960">
        <v>0.15</v>
      </c>
      <c r="R7960">
        <v>0.08</v>
      </c>
      <c r="X7960" t="s">
        <v>3362</v>
      </c>
      <c r="Y7960">
        <v>7959</v>
      </c>
      <c r="Z7960" s="1">
        <v>0.86919328703703702</v>
      </c>
      <c r="AA7960" t="s">
        <v>14207</v>
      </c>
      <c r="AB7960">
        <v>7.5999999999999998E-2</v>
      </c>
      <c r="AC7960">
        <v>-4.7E-2</v>
      </c>
      <c r="AD7960">
        <v>6.28</v>
      </c>
      <c r="AE7960" t="s">
        <v>13508</v>
      </c>
      <c r="AF7960" t="s">
        <v>36</v>
      </c>
    </row>
    <row r="7961" spans="1:32" x14ac:dyDescent="0.2">
      <c r="A7961">
        <v>7960</v>
      </c>
      <c r="C7961">
        <v>198161</v>
      </c>
      <c r="D7961">
        <v>254884</v>
      </c>
      <c r="F7961">
        <v>20</v>
      </c>
      <c r="G7961">
        <v>51</v>
      </c>
      <c r="H7961">
        <v>38.799999999999997</v>
      </c>
      <c r="I7961" t="s">
        <v>26</v>
      </c>
      <c r="J7961">
        <v>62</v>
      </c>
      <c r="K7961">
        <v>25</v>
      </c>
      <c r="L7961">
        <v>45</v>
      </c>
      <c r="M7961">
        <v>-62</v>
      </c>
      <c r="N7961">
        <v>6.59</v>
      </c>
      <c r="P7961">
        <v>0.17</v>
      </c>
      <c r="R7961">
        <v>0.06</v>
      </c>
      <c r="X7961" t="s">
        <v>3362</v>
      </c>
      <c r="Y7961">
        <v>7960</v>
      </c>
      <c r="Z7961" s="1">
        <v>0.86919907407407404</v>
      </c>
      <c r="AA7961" t="s">
        <v>14207</v>
      </c>
      <c r="AB7961">
        <v>7.8E-2</v>
      </c>
      <c r="AC7961">
        <v>-4.2999999999999997E-2</v>
      </c>
      <c r="AD7961">
        <v>6.59</v>
      </c>
      <c r="AE7961" t="s">
        <v>13508</v>
      </c>
      <c r="AF7961" t="s">
        <v>36</v>
      </c>
    </row>
    <row r="7962" spans="1:32" x14ac:dyDescent="0.2">
      <c r="A7962">
        <v>7961</v>
      </c>
      <c r="C7962">
        <v>198174</v>
      </c>
      <c r="D7962">
        <v>189733</v>
      </c>
      <c r="F7962">
        <v>20</v>
      </c>
      <c r="G7962">
        <v>49</v>
      </c>
      <c r="H7962">
        <v>17.600000000000001</v>
      </c>
      <c r="I7962" t="s">
        <v>26</v>
      </c>
      <c r="J7962">
        <v>25</v>
      </c>
      <c r="K7962">
        <v>46</v>
      </c>
      <c r="L7962">
        <v>53</v>
      </c>
      <c r="M7962">
        <v>-25</v>
      </c>
      <c r="N7962">
        <v>5.86</v>
      </c>
      <c r="P7962">
        <v>-7.0000000000000007E-2</v>
      </c>
      <c r="R7962">
        <v>-0.46</v>
      </c>
      <c r="X7962" t="s">
        <v>347</v>
      </c>
      <c r="Y7962">
        <v>7961</v>
      </c>
      <c r="Z7962" s="1">
        <v>0.86756481481481484</v>
      </c>
      <c r="AA7962" t="s">
        <v>14208</v>
      </c>
      <c r="AB7962">
        <v>1.4999999999999999E-2</v>
      </c>
      <c r="AC7962">
        <v>-2.1000000000000001E-2</v>
      </c>
      <c r="AD7962">
        <v>5.86</v>
      </c>
      <c r="AE7962" t="s">
        <v>112</v>
      </c>
    </row>
    <row r="7963" spans="1:32" x14ac:dyDescent="0.2">
      <c r="A7963">
        <v>7962</v>
      </c>
      <c r="C7963">
        <v>198181</v>
      </c>
      <c r="D7963">
        <v>32877</v>
      </c>
      <c r="F7963">
        <v>20</v>
      </c>
      <c r="G7963">
        <v>46</v>
      </c>
      <c r="H7963">
        <v>21.2</v>
      </c>
      <c r="I7963" t="s">
        <v>24</v>
      </c>
      <c r="J7963">
        <v>52</v>
      </c>
      <c r="K7963">
        <v>59</v>
      </c>
      <c r="L7963">
        <v>43</v>
      </c>
      <c r="M7963">
        <v>52</v>
      </c>
      <c r="N7963">
        <v>6.33</v>
      </c>
      <c r="P7963">
        <v>1.1200000000000001</v>
      </c>
      <c r="X7963" t="s">
        <v>197</v>
      </c>
      <c r="Y7963">
        <v>7962</v>
      </c>
      <c r="Z7963" s="1">
        <v>0.86552314814814812</v>
      </c>
      <c r="AA7963" t="s">
        <v>14209</v>
      </c>
      <c r="AB7963">
        <v>-8.1000000000000003E-2</v>
      </c>
      <c r="AC7963">
        <v>-0.10299999999999999</v>
      </c>
      <c r="AD7963">
        <v>6.33</v>
      </c>
      <c r="AE7963" t="s">
        <v>197</v>
      </c>
    </row>
    <row r="7964" spans="1:32" x14ac:dyDescent="0.2">
      <c r="A7964">
        <v>7963</v>
      </c>
      <c r="B7964" t="s">
        <v>3363</v>
      </c>
      <c r="C7964">
        <v>198183</v>
      </c>
      <c r="D7964">
        <v>70505</v>
      </c>
      <c r="F7964">
        <v>20</v>
      </c>
      <c r="G7964">
        <v>47</v>
      </c>
      <c r="H7964">
        <v>24.5</v>
      </c>
      <c r="I7964" t="s">
        <v>24</v>
      </c>
      <c r="J7964">
        <v>36</v>
      </c>
      <c r="K7964">
        <v>29</v>
      </c>
      <c r="L7964">
        <v>27</v>
      </c>
      <c r="M7964">
        <v>36</v>
      </c>
      <c r="N7964">
        <v>4.53</v>
      </c>
      <c r="P7964">
        <v>-0.11</v>
      </c>
      <c r="R7964">
        <v>-0.49</v>
      </c>
      <c r="T7964">
        <v>-0.11</v>
      </c>
      <c r="X7964" t="s">
        <v>3092</v>
      </c>
      <c r="Y7964">
        <v>7963</v>
      </c>
      <c r="Z7964" s="1">
        <v>0.86625578703703709</v>
      </c>
      <c r="AA7964" t="s">
        <v>12121</v>
      </c>
      <c r="AB7964">
        <v>8.9999999999999993E-3</v>
      </c>
      <c r="AC7964">
        <v>-5.0000000000000001E-3</v>
      </c>
      <c r="AD7964">
        <v>4.53</v>
      </c>
      <c r="AE7964" t="s">
        <v>3092</v>
      </c>
    </row>
    <row r="7965" spans="1:32" x14ac:dyDescent="0.2">
      <c r="A7965">
        <v>7964</v>
      </c>
      <c r="C7965">
        <v>198208</v>
      </c>
      <c r="D7965">
        <v>163910</v>
      </c>
      <c r="F7965">
        <v>20</v>
      </c>
      <c r="G7965">
        <v>49</v>
      </c>
      <c r="H7965">
        <v>20.5</v>
      </c>
      <c r="I7965" t="s">
        <v>26</v>
      </c>
      <c r="J7965">
        <v>18</v>
      </c>
      <c r="K7965">
        <v>2</v>
      </c>
      <c r="L7965">
        <v>9</v>
      </c>
      <c r="M7965">
        <v>-18</v>
      </c>
      <c r="N7965">
        <v>6.21</v>
      </c>
      <c r="P7965">
        <v>1.42</v>
      </c>
      <c r="X7965" t="s">
        <v>105</v>
      </c>
      <c r="Y7965">
        <v>7964</v>
      </c>
      <c r="Z7965" s="1">
        <v>0.8675983796296296</v>
      </c>
      <c r="AA7965" t="s">
        <v>14210</v>
      </c>
      <c r="AB7965">
        <v>2E-3</v>
      </c>
      <c r="AC7965">
        <v>-0.03</v>
      </c>
      <c r="AD7965">
        <v>6.21</v>
      </c>
      <c r="AE7965" t="s">
        <v>105</v>
      </c>
    </row>
    <row r="7966" spans="1:32" x14ac:dyDescent="0.2">
      <c r="A7966">
        <v>7965</v>
      </c>
      <c r="B7966" t="s">
        <v>3364</v>
      </c>
      <c r="C7966">
        <v>198232</v>
      </c>
      <c r="D7966">
        <v>212472</v>
      </c>
      <c r="E7966">
        <v>13329</v>
      </c>
      <c r="F7966">
        <v>20</v>
      </c>
      <c r="G7966">
        <v>49</v>
      </c>
      <c r="H7966">
        <v>58.1</v>
      </c>
      <c r="I7966" t="s">
        <v>26</v>
      </c>
      <c r="J7966">
        <v>33</v>
      </c>
      <c r="K7966">
        <v>46</v>
      </c>
      <c r="L7966">
        <v>47</v>
      </c>
      <c r="M7966">
        <v>-33</v>
      </c>
      <c r="N7966">
        <v>4.9000000000000004</v>
      </c>
      <c r="P7966">
        <v>1</v>
      </c>
      <c r="R7966">
        <v>0.73</v>
      </c>
      <c r="X7966" t="s">
        <v>345</v>
      </c>
      <c r="Y7966">
        <v>7965</v>
      </c>
      <c r="Z7966" s="1">
        <v>0.86803356481481486</v>
      </c>
      <c r="AA7966" t="s">
        <v>14211</v>
      </c>
      <c r="AB7966">
        <v>0.01</v>
      </c>
      <c r="AC7966">
        <v>-2.5000000000000001E-2</v>
      </c>
      <c r="AD7966">
        <v>4.9000000000000004</v>
      </c>
      <c r="AE7966" t="s">
        <v>345</v>
      </c>
    </row>
    <row r="7967" spans="1:32" x14ac:dyDescent="0.2">
      <c r="A7967">
        <v>7966</v>
      </c>
      <c r="C7967">
        <v>198237</v>
      </c>
      <c r="D7967">
        <v>50060</v>
      </c>
      <c r="F7967">
        <v>20</v>
      </c>
      <c r="G7967">
        <v>47</v>
      </c>
      <c r="H7967">
        <v>20.8</v>
      </c>
      <c r="I7967" t="s">
        <v>24</v>
      </c>
      <c r="J7967">
        <v>45</v>
      </c>
      <c r="K7967">
        <v>34</v>
      </c>
      <c r="L7967">
        <v>47</v>
      </c>
      <c r="M7967">
        <v>45</v>
      </c>
      <c r="N7967">
        <v>6.4</v>
      </c>
      <c r="P7967">
        <v>1.61</v>
      </c>
      <c r="R7967">
        <v>2.02</v>
      </c>
      <c r="X7967" t="s">
        <v>105</v>
      </c>
      <c r="Y7967">
        <v>7966</v>
      </c>
      <c r="Z7967" s="1">
        <v>0.86621296296296302</v>
      </c>
      <c r="AA7967" t="s">
        <v>14212</v>
      </c>
      <c r="AB7967">
        <v>5.0000000000000001E-3</v>
      </c>
      <c r="AC7967">
        <v>-2.5000000000000001E-2</v>
      </c>
      <c r="AD7967">
        <v>6.4</v>
      </c>
      <c r="AE7967" t="s">
        <v>105</v>
      </c>
    </row>
    <row r="7968" spans="1:32" x14ac:dyDescent="0.2">
      <c r="A7968">
        <v>7967</v>
      </c>
      <c r="C7968">
        <v>198236</v>
      </c>
      <c r="D7968">
        <v>19018</v>
      </c>
      <c r="F7968">
        <v>20</v>
      </c>
      <c r="G7968">
        <v>44</v>
      </c>
      <c r="H7968">
        <v>33.1</v>
      </c>
      <c r="I7968" t="s">
        <v>24</v>
      </c>
      <c r="J7968">
        <v>69</v>
      </c>
      <c r="K7968">
        <v>45</v>
      </c>
      <c r="L7968">
        <v>7</v>
      </c>
      <c r="M7968">
        <v>69</v>
      </c>
      <c r="N7968">
        <v>6.41</v>
      </c>
      <c r="O7968" t="s">
        <v>103</v>
      </c>
      <c r="X7968" t="s">
        <v>71</v>
      </c>
      <c r="Y7968">
        <v>7967</v>
      </c>
      <c r="Z7968" s="1">
        <v>0.86427199074074068</v>
      </c>
      <c r="AA7968" t="s">
        <v>14213</v>
      </c>
      <c r="AB7968">
        <v>-2.5999999999999999E-2</v>
      </c>
      <c r="AC7968">
        <v>-2.7E-2</v>
      </c>
      <c r="AD7968">
        <v>6.41</v>
      </c>
      <c r="AE7968" t="s">
        <v>71</v>
      </c>
    </row>
    <row r="7969" spans="1:32" x14ac:dyDescent="0.2">
      <c r="A7969">
        <v>7968</v>
      </c>
      <c r="B7969" t="s">
        <v>3365</v>
      </c>
      <c r="C7969">
        <v>198308</v>
      </c>
      <c r="D7969">
        <v>246762</v>
      </c>
      <c r="F7969">
        <v>20</v>
      </c>
      <c r="G7969">
        <v>51</v>
      </c>
      <c r="H7969">
        <v>30.1</v>
      </c>
      <c r="I7969" t="s">
        <v>26</v>
      </c>
      <c r="J7969">
        <v>51</v>
      </c>
      <c r="K7969">
        <v>36</v>
      </c>
      <c r="L7969">
        <v>30</v>
      </c>
      <c r="M7969">
        <v>-51</v>
      </c>
      <c r="N7969">
        <v>5.05</v>
      </c>
      <c r="P7969">
        <v>1.1299999999999999</v>
      </c>
      <c r="R7969">
        <v>1.05</v>
      </c>
      <c r="X7969" t="s">
        <v>2296</v>
      </c>
      <c r="Y7969">
        <v>7968</v>
      </c>
      <c r="Z7969" s="1">
        <v>0.86909837962962966</v>
      </c>
      <c r="AA7969" t="s">
        <v>14214</v>
      </c>
      <c r="AB7969">
        <v>7.0000000000000001E-3</v>
      </c>
      <c r="AC7969">
        <v>-1.4E-2</v>
      </c>
      <c r="AD7969">
        <v>5.05</v>
      </c>
      <c r="AE7969" t="s">
        <v>6880</v>
      </c>
      <c r="AF7969" t="s">
        <v>36</v>
      </c>
    </row>
    <row r="7970" spans="1:32" x14ac:dyDescent="0.2">
      <c r="A7970">
        <v>7969</v>
      </c>
      <c r="C7970">
        <v>198345</v>
      </c>
      <c r="D7970">
        <v>50073</v>
      </c>
      <c r="F7970">
        <v>20</v>
      </c>
      <c r="G7970">
        <v>47</v>
      </c>
      <c r="H7970">
        <v>49.3</v>
      </c>
      <c r="I7970" t="s">
        <v>24</v>
      </c>
      <c r="J7970">
        <v>47</v>
      </c>
      <c r="K7970">
        <v>49</v>
      </c>
      <c r="L7970">
        <v>55</v>
      </c>
      <c r="M7970">
        <v>47</v>
      </c>
      <c r="N7970">
        <v>5.57</v>
      </c>
      <c r="P7970">
        <v>1.46</v>
      </c>
      <c r="R7970">
        <v>1.78</v>
      </c>
      <c r="X7970" t="s">
        <v>77</v>
      </c>
      <c r="Y7970">
        <v>7969</v>
      </c>
      <c r="Z7970" s="1">
        <v>0.86654282407407413</v>
      </c>
      <c r="AA7970" t="s">
        <v>14215</v>
      </c>
      <c r="AB7970">
        <v>-6.0000000000000001E-3</v>
      </c>
      <c r="AC7970">
        <v>-1.4999999999999999E-2</v>
      </c>
      <c r="AD7970">
        <v>5.57</v>
      </c>
      <c r="AE7970" t="s">
        <v>77</v>
      </c>
    </row>
    <row r="7971" spans="1:32" x14ac:dyDescent="0.2">
      <c r="A7971">
        <v>7970</v>
      </c>
      <c r="C7971">
        <v>198356</v>
      </c>
      <c r="D7971">
        <v>212487</v>
      </c>
      <c r="F7971">
        <v>20</v>
      </c>
      <c r="G7971">
        <v>50</v>
      </c>
      <c r="H7971">
        <v>47.1</v>
      </c>
      <c r="I7971" t="s">
        <v>26</v>
      </c>
      <c r="J7971">
        <v>32</v>
      </c>
      <c r="K7971">
        <v>3</v>
      </c>
      <c r="L7971">
        <v>16</v>
      </c>
      <c r="M7971">
        <v>-32</v>
      </c>
      <c r="N7971">
        <v>6.36</v>
      </c>
      <c r="P7971">
        <v>1.54</v>
      </c>
      <c r="R7971">
        <v>1.81</v>
      </c>
      <c r="X7971" t="s">
        <v>77</v>
      </c>
      <c r="Y7971">
        <v>7970</v>
      </c>
      <c r="Z7971" s="1">
        <v>0.86860069444444443</v>
      </c>
      <c r="AA7971" t="s">
        <v>14216</v>
      </c>
      <c r="AB7971">
        <v>-1.6E-2</v>
      </c>
      <c r="AC7971">
        <v>-6.0999999999999999E-2</v>
      </c>
      <c r="AD7971">
        <v>6.36</v>
      </c>
      <c r="AE7971" t="s">
        <v>77</v>
      </c>
    </row>
    <row r="7972" spans="1:32" x14ac:dyDescent="0.2">
      <c r="A7972">
        <v>7971</v>
      </c>
      <c r="C7972">
        <v>198357</v>
      </c>
      <c r="D7972">
        <v>212488</v>
      </c>
      <c r="F7972">
        <v>20</v>
      </c>
      <c r="G7972">
        <v>51</v>
      </c>
      <c r="H7972">
        <v>0.7</v>
      </c>
      <c r="I7972" t="s">
        <v>26</v>
      </c>
      <c r="J7972">
        <v>37</v>
      </c>
      <c r="K7972">
        <v>54</v>
      </c>
      <c r="L7972">
        <v>48</v>
      </c>
      <c r="M7972">
        <v>-37</v>
      </c>
      <c r="N7972">
        <v>5.52</v>
      </c>
      <c r="P7972">
        <v>1.38</v>
      </c>
      <c r="R7972">
        <v>1.63</v>
      </c>
      <c r="S7972" t="s">
        <v>2818</v>
      </c>
      <c r="X7972" t="s">
        <v>2513</v>
      </c>
      <c r="Y7972">
        <v>7971</v>
      </c>
      <c r="Z7972" s="1">
        <v>0.86875810185185187</v>
      </c>
      <c r="AA7972" t="s">
        <v>14217</v>
      </c>
      <c r="AB7972">
        <v>-1.0999999999999999E-2</v>
      </c>
      <c r="AC7972">
        <v>-2.1999999999999999E-2</v>
      </c>
      <c r="AD7972">
        <v>5.52</v>
      </c>
      <c r="AE7972" t="s">
        <v>2513</v>
      </c>
    </row>
    <row r="7973" spans="1:32" x14ac:dyDescent="0.2">
      <c r="A7973">
        <v>7972</v>
      </c>
      <c r="C7973">
        <v>198387</v>
      </c>
      <c r="D7973">
        <v>32897</v>
      </c>
      <c r="F7973">
        <v>20</v>
      </c>
      <c r="G7973">
        <v>47</v>
      </c>
      <c r="H7973">
        <v>52.8</v>
      </c>
      <c r="I7973" t="s">
        <v>24</v>
      </c>
      <c r="J7973">
        <v>52</v>
      </c>
      <c r="K7973">
        <v>24</v>
      </c>
      <c r="L7973">
        <v>26</v>
      </c>
      <c r="M7973">
        <v>52</v>
      </c>
      <c r="N7973">
        <v>6.27</v>
      </c>
      <c r="P7973">
        <v>0.89</v>
      </c>
      <c r="R7973">
        <v>0.55000000000000004</v>
      </c>
      <c r="X7973" t="s">
        <v>4994</v>
      </c>
      <c r="Y7973">
        <v>7972</v>
      </c>
      <c r="Z7973" s="1">
        <v>0.86658333333333337</v>
      </c>
      <c r="AA7973" t="s">
        <v>14218</v>
      </c>
      <c r="AB7973">
        <v>6.8000000000000005E-2</v>
      </c>
      <c r="AC7973">
        <v>-0.158</v>
      </c>
      <c r="AD7973">
        <v>6.27</v>
      </c>
      <c r="AE7973" t="s">
        <v>4994</v>
      </c>
    </row>
    <row r="7974" spans="1:32" x14ac:dyDescent="0.2">
      <c r="A7974">
        <v>7973</v>
      </c>
      <c r="B7974" t="s">
        <v>3366</v>
      </c>
      <c r="C7974">
        <v>198390</v>
      </c>
      <c r="D7974">
        <v>106536</v>
      </c>
      <c r="F7974">
        <v>20</v>
      </c>
      <c r="G7974">
        <v>49</v>
      </c>
      <c r="H7974">
        <v>37.799999999999997</v>
      </c>
      <c r="I7974" t="s">
        <v>24</v>
      </c>
      <c r="J7974">
        <v>12</v>
      </c>
      <c r="K7974">
        <v>32</v>
      </c>
      <c r="L7974">
        <v>43</v>
      </c>
      <c r="M7974">
        <v>12</v>
      </c>
      <c r="N7974">
        <v>5.98</v>
      </c>
      <c r="P7974">
        <v>0.43</v>
      </c>
      <c r="R7974">
        <v>-0.11</v>
      </c>
      <c r="X7974" t="s">
        <v>430</v>
      </c>
      <c r="Y7974">
        <v>7973</v>
      </c>
      <c r="Z7974" s="1">
        <v>0.86779861111111112</v>
      </c>
      <c r="AA7974" t="s">
        <v>14219</v>
      </c>
      <c r="AB7974">
        <v>5.7000000000000002E-2</v>
      </c>
      <c r="AC7974">
        <v>9.8000000000000004E-2</v>
      </c>
      <c r="AD7974">
        <v>5.98</v>
      </c>
      <c r="AE7974" t="s">
        <v>430</v>
      </c>
    </row>
    <row r="7975" spans="1:32" x14ac:dyDescent="0.2">
      <c r="A7975">
        <v>7974</v>
      </c>
      <c r="B7975" t="s">
        <v>3367</v>
      </c>
      <c r="C7975">
        <v>198391</v>
      </c>
      <c r="D7975">
        <v>126265</v>
      </c>
      <c r="E7975">
        <v>13337</v>
      </c>
      <c r="F7975">
        <v>20</v>
      </c>
      <c r="G7975">
        <v>49</v>
      </c>
      <c r="H7975">
        <v>48.3</v>
      </c>
      <c r="I7975" t="s">
        <v>24</v>
      </c>
      <c r="J7975">
        <v>7</v>
      </c>
      <c r="K7975">
        <v>51</v>
      </c>
      <c r="L7975">
        <v>51</v>
      </c>
      <c r="M7975">
        <v>7</v>
      </c>
      <c r="N7975">
        <v>6.33</v>
      </c>
      <c r="P7975">
        <v>0.02</v>
      </c>
      <c r="R7975">
        <v>-0.02</v>
      </c>
      <c r="X7975" t="s">
        <v>3008</v>
      </c>
      <c r="Y7975">
        <v>7974</v>
      </c>
      <c r="Z7975" s="1">
        <v>0.86792013888888897</v>
      </c>
      <c r="AA7975" t="s">
        <v>14220</v>
      </c>
      <c r="AB7975">
        <v>3.2000000000000001E-2</v>
      </c>
      <c r="AC7975">
        <v>1.0999999999999999E-2</v>
      </c>
      <c r="AD7975">
        <v>6.33</v>
      </c>
      <c r="AE7975" t="s">
        <v>3008</v>
      </c>
    </row>
    <row r="7976" spans="1:32" x14ac:dyDescent="0.2">
      <c r="A7976">
        <v>7975</v>
      </c>
      <c r="C7976">
        <v>198404</v>
      </c>
      <c r="D7976">
        <v>126267</v>
      </c>
      <c r="F7976">
        <v>20</v>
      </c>
      <c r="G7976">
        <v>49</v>
      </c>
      <c r="H7976">
        <v>59.1</v>
      </c>
      <c r="I7976" t="s">
        <v>24</v>
      </c>
      <c r="J7976">
        <v>5</v>
      </c>
      <c r="K7976">
        <v>32</v>
      </c>
      <c r="L7976">
        <v>41</v>
      </c>
      <c r="M7976">
        <v>5</v>
      </c>
      <c r="N7976">
        <v>6.21</v>
      </c>
      <c r="P7976">
        <v>0.98</v>
      </c>
      <c r="R7976">
        <v>0.79</v>
      </c>
      <c r="X7976" t="s">
        <v>197</v>
      </c>
      <c r="Y7976">
        <v>7975</v>
      </c>
      <c r="Z7976" s="1">
        <v>0.8680451388888889</v>
      </c>
      <c r="AA7976" t="s">
        <v>14221</v>
      </c>
      <c r="AB7976">
        <v>0.04</v>
      </c>
      <c r="AC7976">
        <v>6.0000000000000001E-3</v>
      </c>
      <c r="AD7976">
        <v>6.21</v>
      </c>
      <c r="AE7976" t="s">
        <v>197</v>
      </c>
    </row>
    <row r="7977" spans="1:32" x14ac:dyDescent="0.2">
      <c r="A7977">
        <v>7976</v>
      </c>
      <c r="C7977">
        <v>198431</v>
      </c>
      <c r="D7977">
        <v>163924</v>
      </c>
      <c r="F7977">
        <v>20</v>
      </c>
      <c r="G7977">
        <v>50</v>
      </c>
      <c r="H7977">
        <v>41.8</v>
      </c>
      <c r="I7977" t="s">
        <v>26</v>
      </c>
      <c r="J7977">
        <v>12</v>
      </c>
      <c r="K7977">
        <v>32</v>
      </c>
      <c r="L7977">
        <v>42</v>
      </c>
      <c r="M7977">
        <v>-12</v>
      </c>
      <c r="N7977">
        <v>5.88</v>
      </c>
      <c r="P7977">
        <v>1.07</v>
      </c>
      <c r="R7977">
        <v>0.94</v>
      </c>
      <c r="W7977" t="s">
        <v>27</v>
      </c>
      <c r="X7977" t="s">
        <v>507</v>
      </c>
      <c r="Y7977">
        <v>7976</v>
      </c>
      <c r="Z7977" s="1">
        <v>0.86853935185185183</v>
      </c>
      <c r="AA7977" t="s">
        <v>14222</v>
      </c>
      <c r="AB7977">
        <v>0.126</v>
      </c>
      <c r="AC7977">
        <v>-7.0000000000000007E-2</v>
      </c>
      <c r="AD7977">
        <v>5.88</v>
      </c>
      <c r="AE7977" t="s">
        <v>5984</v>
      </c>
    </row>
    <row r="7978" spans="1:32" x14ac:dyDescent="0.2">
      <c r="A7978">
        <v>7977</v>
      </c>
      <c r="B7978" t="s">
        <v>3368</v>
      </c>
      <c r="C7978">
        <v>198478</v>
      </c>
      <c r="D7978">
        <v>50099</v>
      </c>
      <c r="E7978" t="s">
        <v>3369</v>
      </c>
      <c r="F7978">
        <v>20</v>
      </c>
      <c r="G7978">
        <v>48</v>
      </c>
      <c r="H7978">
        <v>56.3</v>
      </c>
      <c r="I7978" t="s">
        <v>24</v>
      </c>
      <c r="J7978">
        <v>46</v>
      </c>
      <c r="K7978">
        <v>6</v>
      </c>
      <c r="L7978">
        <v>51</v>
      </c>
      <c r="M7978">
        <v>46</v>
      </c>
      <c r="N7978">
        <v>4.84</v>
      </c>
      <c r="P7978">
        <v>0.41</v>
      </c>
      <c r="R7978">
        <v>-0.45</v>
      </c>
      <c r="T7978">
        <v>0.31</v>
      </c>
      <c r="X7978" t="s">
        <v>1237</v>
      </c>
      <c r="Y7978">
        <v>7977</v>
      </c>
      <c r="Z7978" s="1">
        <v>0.86731828703703695</v>
      </c>
      <c r="AA7978" t="s">
        <v>14223</v>
      </c>
      <c r="AB7978">
        <v>4.0000000000000001E-3</v>
      </c>
      <c r="AC7978">
        <v>0</v>
      </c>
      <c r="AD7978">
        <v>4.84</v>
      </c>
      <c r="AE7978" t="s">
        <v>1237</v>
      </c>
    </row>
    <row r="7979" spans="1:32" x14ac:dyDescent="0.2">
      <c r="A7979">
        <v>7978</v>
      </c>
      <c r="C7979">
        <v>198513</v>
      </c>
      <c r="D7979">
        <v>32908</v>
      </c>
      <c r="F7979">
        <v>20</v>
      </c>
      <c r="G7979">
        <v>48</v>
      </c>
      <c r="H7979">
        <v>42.7</v>
      </c>
      <c r="I7979" t="s">
        <v>24</v>
      </c>
      <c r="J7979">
        <v>51</v>
      </c>
      <c r="K7979">
        <v>54</v>
      </c>
      <c r="L7979">
        <v>38</v>
      </c>
      <c r="M7979">
        <v>51</v>
      </c>
      <c r="N7979">
        <v>6.29</v>
      </c>
      <c r="P7979">
        <v>-7.0000000000000007E-2</v>
      </c>
      <c r="R7979">
        <v>-0.56000000000000005</v>
      </c>
      <c r="X7979" t="s">
        <v>3370</v>
      </c>
      <c r="Y7979">
        <v>7978</v>
      </c>
      <c r="Z7979" s="1">
        <v>0.86716087962962962</v>
      </c>
      <c r="AA7979" t="s">
        <v>14224</v>
      </c>
      <c r="AB7979">
        <v>6.0000000000000001E-3</v>
      </c>
      <c r="AC7979">
        <v>7.0000000000000001E-3</v>
      </c>
      <c r="AD7979">
        <v>6.29</v>
      </c>
      <c r="AE7979" t="s">
        <v>3370</v>
      </c>
    </row>
    <row r="7980" spans="1:32" x14ac:dyDescent="0.2">
      <c r="A7980">
        <v>7979</v>
      </c>
      <c r="B7980" t="s">
        <v>3371</v>
      </c>
      <c r="C7980">
        <v>198529</v>
      </c>
      <c r="D7980">
        <v>212499</v>
      </c>
      <c r="F7980">
        <v>20</v>
      </c>
      <c r="G7980">
        <v>51</v>
      </c>
      <c r="H7980">
        <v>58.8</v>
      </c>
      <c r="I7980" t="s">
        <v>26</v>
      </c>
      <c r="J7980">
        <v>33</v>
      </c>
      <c r="K7980">
        <v>10</v>
      </c>
      <c r="L7980">
        <v>38</v>
      </c>
      <c r="M7980">
        <v>-33</v>
      </c>
      <c r="N7980">
        <v>6.04</v>
      </c>
      <c r="P7980">
        <v>0.03</v>
      </c>
      <c r="X7980" t="s">
        <v>350</v>
      </c>
      <c r="Y7980">
        <v>7979</v>
      </c>
      <c r="Z7980" s="1">
        <v>0.8694305555555556</v>
      </c>
      <c r="AA7980" t="s">
        <v>14225</v>
      </c>
      <c r="AB7980">
        <v>1.4999999999999999E-2</v>
      </c>
      <c r="AC7980">
        <v>1.4E-2</v>
      </c>
      <c r="AD7980">
        <v>6.04</v>
      </c>
      <c r="AE7980" t="s">
        <v>350</v>
      </c>
    </row>
    <row r="7981" spans="1:32" x14ac:dyDescent="0.2">
      <c r="A7981">
        <v>7980</v>
      </c>
      <c r="B7981" t="s">
        <v>3372</v>
      </c>
      <c r="C7981">
        <v>198542</v>
      </c>
      <c r="D7981">
        <v>189781</v>
      </c>
      <c r="E7981">
        <v>13351</v>
      </c>
      <c r="F7981">
        <v>20</v>
      </c>
      <c r="G7981">
        <v>51</v>
      </c>
      <c r="H7981">
        <v>49.3</v>
      </c>
      <c r="I7981" t="s">
        <v>26</v>
      </c>
      <c r="J7981">
        <v>26</v>
      </c>
      <c r="K7981">
        <v>55</v>
      </c>
      <c r="L7981">
        <v>9</v>
      </c>
      <c r="M7981">
        <v>-26</v>
      </c>
      <c r="N7981">
        <v>4.1100000000000003</v>
      </c>
      <c r="P7981">
        <v>1.64</v>
      </c>
      <c r="R7981">
        <v>1.93</v>
      </c>
      <c r="T7981">
        <v>0.94</v>
      </c>
      <c r="X7981" t="s">
        <v>3373</v>
      </c>
      <c r="Y7981">
        <v>7980</v>
      </c>
      <c r="Z7981" s="1">
        <v>0.86932060185185189</v>
      </c>
      <c r="AA7981" t="s">
        <v>14226</v>
      </c>
      <c r="AB7981">
        <v>-6.0000000000000001E-3</v>
      </c>
      <c r="AC7981">
        <v>-1E-3</v>
      </c>
      <c r="AD7981">
        <v>4.1100000000000003</v>
      </c>
      <c r="AE7981" t="s">
        <v>5956</v>
      </c>
      <c r="AF7981" t="s">
        <v>36</v>
      </c>
    </row>
    <row r="7982" spans="1:32" x14ac:dyDescent="0.2">
      <c r="A7982">
        <v>7981</v>
      </c>
      <c r="C7982">
        <v>198552</v>
      </c>
      <c r="D7982">
        <v>106562</v>
      </c>
      <c r="F7982">
        <v>20</v>
      </c>
      <c r="G7982">
        <v>50</v>
      </c>
      <c r="H7982">
        <v>37</v>
      </c>
      <c r="I7982" t="s">
        <v>24</v>
      </c>
      <c r="J7982">
        <v>18</v>
      </c>
      <c r="K7982">
        <v>3</v>
      </c>
      <c r="L7982">
        <v>5</v>
      </c>
      <c r="M7982">
        <v>18</v>
      </c>
      <c r="N7982">
        <v>6.52</v>
      </c>
      <c r="O7982" t="s">
        <v>103</v>
      </c>
      <c r="P7982">
        <v>0.04</v>
      </c>
      <c r="R7982">
        <v>0</v>
      </c>
      <c r="X7982" t="s">
        <v>3008</v>
      </c>
      <c r="Y7982">
        <v>7981</v>
      </c>
      <c r="Z7982" s="1">
        <v>0.86848379629629635</v>
      </c>
      <c r="AA7982" t="s">
        <v>14227</v>
      </c>
      <c r="AB7982">
        <v>7.5999999999999998E-2</v>
      </c>
      <c r="AC7982">
        <v>1.6E-2</v>
      </c>
      <c r="AD7982">
        <v>6.52</v>
      </c>
      <c r="AE7982" t="s">
        <v>3008</v>
      </c>
    </row>
    <row r="7983" spans="1:32" x14ac:dyDescent="0.2">
      <c r="A7983">
        <v>7982</v>
      </c>
      <c r="B7983" t="s">
        <v>3374</v>
      </c>
      <c r="C7983">
        <v>198571</v>
      </c>
      <c r="D7983">
        <v>144877</v>
      </c>
      <c r="E7983">
        <v>13350</v>
      </c>
      <c r="F7983">
        <v>20</v>
      </c>
      <c r="G7983">
        <v>51</v>
      </c>
      <c r="H7983">
        <v>25.7</v>
      </c>
      <c r="I7983" t="s">
        <v>26</v>
      </c>
      <c r="J7983">
        <v>5</v>
      </c>
      <c r="K7983">
        <v>37</v>
      </c>
      <c r="L7983">
        <v>35</v>
      </c>
      <c r="M7983">
        <v>-5</v>
      </c>
      <c r="N7983">
        <v>5.99</v>
      </c>
      <c r="P7983">
        <v>0.46</v>
      </c>
      <c r="R7983">
        <v>0.03</v>
      </c>
      <c r="X7983" t="s">
        <v>540</v>
      </c>
      <c r="Y7983">
        <v>7982</v>
      </c>
      <c r="Z7983" s="1">
        <v>0.86904745370370373</v>
      </c>
      <c r="AA7983" t="s">
        <v>14228</v>
      </c>
      <c r="AB7983">
        <v>9.9000000000000005E-2</v>
      </c>
      <c r="AC7983">
        <v>-1E-3</v>
      </c>
      <c r="AD7983">
        <v>5.99</v>
      </c>
      <c r="AE7983" t="s">
        <v>6027</v>
      </c>
      <c r="AF7983" t="s">
        <v>36</v>
      </c>
    </row>
    <row r="7984" spans="1:32" x14ac:dyDescent="0.2">
      <c r="A7984">
        <v>7983</v>
      </c>
      <c r="C7984">
        <v>198625</v>
      </c>
      <c r="D7984">
        <v>50119</v>
      </c>
      <c r="F7984">
        <v>20</v>
      </c>
      <c r="G7984">
        <v>49</v>
      </c>
      <c r="H7984">
        <v>54.7</v>
      </c>
      <c r="I7984" t="s">
        <v>24</v>
      </c>
      <c r="J7984">
        <v>46</v>
      </c>
      <c r="K7984">
        <v>39</v>
      </c>
      <c r="L7984">
        <v>40</v>
      </c>
      <c r="M7984">
        <v>46</v>
      </c>
      <c r="N7984">
        <v>6.33</v>
      </c>
      <c r="P7984">
        <v>-7.0000000000000007E-2</v>
      </c>
      <c r="R7984">
        <v>-0.56999999999999995</v>
      </c>
      <c r="X7984" t="s">
        <v>722</v>
      </c>
      <c r="Y7984">
        <v>7983</v>
      </c>
      <c r="Z7984" s="1">
        <v>0.86799421296296286</v>
      </c>
      <c r="AA7984" t="s">
        <v>14229</v>
      </c>
      <c r="AB7984">
        <v>8.0000000000000002E-3</v>
      </c>
      <c r="AC7984">
        <v>0</v>
      </c>
      <c r="AD7984">
        <v>6.33</v>
      </c>
      <c r="AE7984" t="s">
        <v>722</v>
      </c>
    </row>
    <row r="7985" spans="1:32" x14ac:dyDescent="0.2">
      <c r="A7985">
        <v>7984</v>
      </c>
      <c r="B7985" t="s">
        <v>3375</v>
      </c>
      <c r="C7985">
        <v>198639</v>
      </c>
      <c r="D7985">
        <v>50121</v>
      </c>
      <c r="F7985">
        <v>20</v>
      </c>
      <c r="G7985">
        <v>50</v>
      </c>
      <c r="H7985">
        <v>4.9000000000000004</v>
      </c>
      <c r="I7985" t="s">
        <v>24</v>
      </c>
      <c r="J7985">
        <v>44</v>
      </c>
      <c r="K7985">
        <v>3</v>
      </c>
      <c r="L7985">
        <v>34</v>
      </c>
      <c r="M7985">
        <v>44</v>
      </c>
      <c r="N7985">
        <v>5.04</v>
      </c>
      <c r="P7985">
        <v>0.2</v>
      </c>
      <c r="R7985">
        <v>0.12</v>
      </c>
      <c r="T7985">
        <v>0.09</v>
      </c>
      <c r="X7985" t="s">
        <v>3376</v>
      </c>
      <c r="Y7985">
        <v>7984</v>
      </c>
      <c r="Z7985" s="1">
        <v>0.86811226851851853</v>
      </c>
      <c r="AA7985" t="s">
        <v>14230</v>
      </c>
      <c r="AB7985">
        <v>0.126</v>
      </c>
      <c r="AC7985">
        <v>0.13300000000000001</v>
      </c>
      <c r="AD7985">
        <v>5.04</v>
      </c>
      <c r="AE7985" t="s">
        <v>14231</v>
      </c>
    </row>
    <row r="7986" spans="1:32" x14ac:dyDescent="0.2">
      <c r="A7986">
        <v>7985</v>
      </c>
      <c r="B7986" t="s">
        <v>3377</v>
      </c>
      <c r="C7986">
        <v>198667</v>
      </c>
      <c r="D7986">
        <v>144889</v>
      </c>
      <c r="E7986">
        <v>13360</v>
      </c>
      <c r="F7986">
        <v>20</v>
      </c>
      <c r="G7986">
        <v>52</v>
      </c>
      <c r="H7986">
        <v>8.6999999999999993</v>
      </c>
      <c r="I7986" t="s">
        <v>26</v>
      </c>
      <c r="J7986">
        <v>5</v>
      </c>
      <c r="K7986">
        <v>30</v>
      </c>
      <c r="L7986">
        <v>25</v>
      </c>
      <c r="M7986">
        <v>-5</v>
      </c>
      <c r="N7986">
        <v>5.55</v>
      </c>
      <c r="P7986">
        <v>-0.08</v>
      </c>
      <c r="R7986">
        <v>-0.27</v>
      </c>
      <c r="X7986" t="s">
        <v>39</v>
      </c>
      <c r="Y7986">
        <v>7985</v>
      </c>
      <c r="Z7986" s="1">
        <v>0.86954513888888885</v>
      </c>
      <c r="AA7986" t="s">
        <v>14232</v>
      </c>
      <c r="AB7986">
        <v>2E-3</v>
      </c>
      <c r="AC7986">
        <v>0</v>
      </c>
      <c r="AD7986">
        <v>5.55</v>
      </c>
      <c r="AE7986" t="s">
        <v>39</v>
      </c>
    </row>
    <row r="7987" spans="1:32" x14ac:dyDescent="0.2">
      <c r="A7987">
        <v>7986</v>
      </c>
      <c r="B7987" t="s">
        <v>3378</v>
      </c>
      <c r="C7987">
        <v>198700</v>
      </c>
      <c r="D7987">
        <v>246784</v>
      </c>
      <c r="F7987">
        <v>20</v>
      </c>
      <c r="G7987">
        <v>54</v>
      </c>
      <c r="H7987">
        <v>48.6</v>
      </c>
      <c r="I7987" t="s">
        <v>26</v>
      </c>
      <c r="J7987">
        <v>58</v>
      </c>
      <c r="K7987">
        <v>27</v>
      </c>
      <c r="L7987">
        <v>15</v>
      </c>
      <c r="M7987">
        <v>-58</v>
      </c>
      <c r="N7987">
        <v>3.65</v>
      </c>
      <c r="P7987">
        <v>1.25</v>
      </c>
      <c r="R7987">
        <v>1.23</v>
      </c>
      <c r="X7987" t="s">
        <v>466</v>
      </c>
      <c r="Y7987">
        <v>7986</v>
      </c>
      <c r="Z7987" s="1">
        <v>0.87139583333333326</v>
      </c>
      <c r="AA7987" t="s">
        <v>14233</v>
      </c>
      <c r="AB7987">
        <v>1.7000000000000001E-2</v>
      </c>
      <c r="AC7987">
        <v>-2.5999999999999999E-2</v>
      </c>
      <c r="AD7987">
        <v>3.65</v>
      </c>
      <c r="AE7987" t="s">
        <v>466</v>
      </c>
    </row>
    <row r="7988" spans="1:32" x14ac:dyDescent="0.2">
      <c r="A7988">
        <v>7987</v>
      </c>
      <c r="C7988">
        <v>198716</v>
      </c>
      <c r="D7988">
        <v>212522</v>
      </c>
      <c r="F7988">
        <v>20</v>
      </c>
      <c r="G7988">
        <v>53</v>
      </c>
      <c r="H7988">
        <v>40.200000000000003</v>
      </c>
      <c r="I7988" t="s">
        <v>26</v>
      </c>
      <c r="J7988">
        <v>39</v>
      </c>
      <c r="K7988">
        <v>48</v>
      </c>
      <c r="L7988">
        <v>36</v>
      </c>
      <c r="M7988">
        <v>-39</v>
      </c>
      <c r="N7988">
        <v>5.35</v>
      </c>
      <c r="P7988">
        <v>1.32</v>
      </c>
      <c r="X7988" t="s">
        <v>125</v>
      </c>
      <c r="Y7988">
        <v>7987</v>
      </c>
      <c r="Z7988" s="1">
        <v>0.87060416666666673</v>
      </c>
      <c r="AA7988" t="s">
        <v>14234</v>
      </c>
      <c r="AB7988">
        <v>4.3999999999999997E-2</v>
      </c>
      <c r="AC7988">
        <v>-0.10199999999999999</v>
      </c>
      <c r="AD7988">
        <v>5.35</v>
      </c>
      <c r="AE7988" t="s">
        <v>125</v>
      </c>
    </row>
    <row r="7989" spans="1:32" x14ac:dyDescent="0.2">
      <c r="A7989">
        <v>7988</v>
      </c>
      <c r="C7989">
        <v>198726</v>
      </c>
      <c r="D7989">
        <v>89216</v>
      </c>
      <c r="E7989" t="s">
        <v>3379</v>
      </c>
      <c r="F7989">
        <v>20</v>
      </c>
      <c r="G7989">
        <v>51</v>
      </c>
      <c r="H7989">
        <v>28.2</v>
      </c>
      <c r="I7989" t="s">
        <v>24</v>
      </c>
      <c r="J7989">
        <v>28</v>
      </c>
      <c r="K7989">
        <v>15</v>
      </c>
      <c r="L7989">
        <v>2</v>
      </c>
      <c r="M7989">
        <v>28</v>
      </c>
      <c r="N7989">
        <v>5.77</v>
      </c>
      <c r="P7989">
        <v>0.72</v>
      </c>
      <c r="R7989">
        <v>0.4</v>
      </c>
      <c r="T7989">
        <v>0.38</v>
      </c>
      <c r="X7989" t="s">
        <v>3049</v>
      </c>
      <c r="Y7989">
        <v>7988</v>
      </c>
      <c r="Z7989" s="1">
        <v>0.86907638888888883</v>
      </c>
      <c r="AA7989" t="s">
        <v>14235</v>
      </c>
      <c r="AB7989">
        <v>3.0000000000000001E-3</v>
      </c>
      <c r="AC7989">
        <v>-3.0000000000000001E-3</v>
      </c>
      <c r="AD7989">
        <v>5.77</v>
      </c>
      <c r="AE7989" t="s">
        <v>3049</v>
      </c>
    </row>
    <row r="7990" spans="1:32" x14ac:dyDescent="0.2">
      <c r="A7990">
        <v>7989</v>
      </c>
      <c r="C7990">
        <v>198732</v>
      </c>
      <c r="D7990">
        <v>189801</v>
      </c>
      <c r="F7990">
        <v>20</v>
      </c>
      <c r="G7990">
        <v>53</v>
      </c>
      <c r="H7990">
        <v>1.2</v>
      </c>
      <c r="I7990" t="s">
        <v>26</v>
      </c>
      <c r="J7990">
        <v>23</v>
      </c>
      <c r="K7990">
        <v>46</v>
      </c>
      <c r="L7990">
        <v>59</v>
      </c>
      <c r="M7990">
        <v>-23</v>
      </c>
      <c r="N7990">
        <v>6.33</v>
      </c>
      <c r="P7990">
        <v>0.88</v>
      </c>
      <c r="R7990">
        <v>0.56000000000000005</v>
      </c>
      <c r="X7990" t="s">
        <v>54</v>
      </c>
      <c r="Y7990">
        <v>7989</v>
      </c>
      <c r="Z7990" s="1">
        <v>0.87015277777777778</v>
      </c>
      <c r="AA7990" t="s">
        <v>14236</v>
      </c>
      <c r="AB7990">
        <v>9.9000000000000005E-2</v>
      </c>
      <c r="AC7990">
        <v>-5.2999999999999999E-2</v>
      </c>
      <c r="AD7990">
        <v>6.33</v>
      </c>
      <c r="AE7990" t="s">
        <v>54</v>
      </c>
    </row>
    <row r="7991" spans="1:32" x14ac:dyDescent="0.2">
      <c r="A7991">
        <v>7990</v>
      </c>
      <c r="B7991" t="s">
        <v>3380</v>
      </c>
      <c r="C7991">
        <v>198743</v>
      </c>
      <c r="D7991">
        <v>144895</v>
      </c>
      <c r="F7991">
        <v>20</v>
      </c>
      <c r="G7991">
        <v>52</v>
      </c>
      <c r="H7991">
        <v>39.200000000000003</v>
      </c>
      <c r="I7991" t="s">
        <v>26</v>
      </c>
      <c r="J7991">
        <v>8</v>
      </c>
      <c r="K7991">
        <v>59</v>
      </c>
      <c r="L7991">
        <v>0</v>
      </c>
      <c r="M7991">
        <v>-8</v>
      </c>
      <c r="N7991">
        <v>4.7300000000000004</v>
      </c>
      <c r="P7991">
        <v>0.32</v>
      </c>
      <c r="R7991">
        <v>0.11</v>
      </c>
      <c r="T7991">
        <v>0.17</v>
      </c>
      <c r="X7991" t="s">
        <v>383</v>
      </c>
      <c r="Y7991">
        <v>7990</v>
      </c>
      <c r="Z7991" s="1">
        <v>0.86989814814814814</v>
      </c>
      <c r="AA7991" t="s">
        <v>14237</v>
      </c>
      <c r="AB7991">
        <v>4.3999999999999997E-2</v>
      </c>
      <c r="AC7991">
        <v>-0.03</v>
      </c>
      <c r="AD7991">
        <v>4.7300000000000004</v>
      </c>
      <c r="AE7991" t="s">
        <v>383</v>
      </c>
    </row>
    <row r="7992" spans="1:32" x14ac:dyDescent="0.2">
      <c r="A7992">
        <v>7991</v>
      </c>
      <c r="C7992">
        <v>198751</v>
      </c>
      <c r="D7992">
        <v>212521</v>
      </c>
      <c r="F7992">
        <v>20</v>
      </c>
      <c r="G7992">
        <v>53</v>
      </c>
      <c r="H7992">
        <v>25</v>
      </c>
      <c r="I7992" t="s">
        <v>26</v>
      </c>
      <c r="J7992">
        <v>30</v>
      </c>
      <c r="K7992">
        <v>43</v>
      </c>
      <c r="L7992">
        <v>7</v>
      </c>
      <c r="M7992">
        <v>-30</v>
      </c>
      <c r="N7992">
        <v>6.35</v>
      </c>
      <c r="P7992">
        <v>1.0900000000000001</v>
      </c>
      <c r="X7992" t="s">
        <v>45</v>
      </c>
      <c r="Y7992">
        <v>7991</v>
      </c>
      <c r="Z7992" s="1">
        <v>0.87042824074074077</v>
      </c>
      <c r="AA7992" t="s">
        <v>14238</v>
      </c>
      <c r="AB7992">
        <v>3.5999999999999997E-2</v>
      </c>
      <c r="AC7992">
        <v>-8.0000000000000002E-3</v>
      </c>
      <c r="AD7992">
        <v>6.35</v>
      </c>
      <c r="AE7992" t="s">
        <v>45</v>
      </c>
    </row>
    <row r="7993" spans="1:32" x14ac:dyDescent="0.2">
      <c r="A7993">
        <v>7992</v>
      </c>
      <c r="C7993">
        <v>198766</v>
      </c>
      <c r="D7993">
        <v>246786</v>
      </c>
      <c r="F7993">
        <v>20</v>
      </c>
      <c r="G7993">
        <v>54</v>
      </c>
      <c r="H7993">
        <v>35</v>
      </c>
      <c r="I7993" t="s">
        <v>26</v>
      </c>
      <c r="J7993">
        <v>50</v>
      </c>
      <c r="K7993">
        <v>43</v>
      </c>
      <c r="L7993">
        <v>40</v>
      </c>
      <c r="M7993">
        <v>-50</v>
      </c>
      <c r="N7993">
        <v>6.24</v>
      </c>
      <c r="P7993">
        <v>-0.12</v>
      </c>
      <c r="X7993" t="s">
        <v>148</v>
      </c>
      <c r="Y7993">
        <v>7992</v>
      </c>
      <c r="Z7993" s="1">
        <v>0.87123842592592593</v>
      </c>
      <c r="AA7993" t="s">
        <v>14239</v>
      </c>
      <c r="AB7993">
        <v>2E-3</v>
      </c>
      <c r="AC7993">
        <v>-3.5999999999999997E-2</v>
      </c>
      <c r="AD7993">
        <v>6.24</v>
      </c>
      <c r="AE7993" t="s">
        <v>148</v>
      </c>
    </row>
    <row r="7994" spans="1:32" x14ac:dyDescent="0.2">
      <c r="A7994">
        <v>7993</v>
      </c>
      <c r="C7994">
        <v>198781</v>
      </c>
      <c r="D7994">
        <v>19051</v>
      </c>
      <c r="F7994">
        <v>20</v>
      </c>
      <c r="G7994">
        <v>49</v>
      </c>
      <c r="H7994">
        <v>17.399999999999999</v>
      </c>
      <c r="I7994" t="s">
        <v>24</v>
      </c>
      <c r="J7994">
        <v>64</v>
      </c>
      <c r="K7994">
        <v>2</v>
      </c>
      <c r="L7994">
        <v>32</v>
      </c>
      <c r="M7994">
        <v>64</v>
      </c>
      <c r="N7994">
        <v>6.45</v>
      </c>
      <c r="P7994">
        <v>7.0000000000000007E-2</v>
      </c>
      <c r="R7994">
        <v>-0.77</v>
      </c>
      <c r="X7994" t="s">
        <v>3120</v>
      </c>
      <c r="Y7994">
        <v>7993</v>
      </c>
      <c r="Z7994" s="1">
        <v>0.86756250000000001</v>
      </c>
      <c r="AA7994" t="s">
        <v>14240</v>
      </c>
      <c r="AB7994">
        <v>-6.0000000000000001E-3</v>
      </c>
      <c r="AC7994">
        <v>-4.0000000000000001E-3</v>
      </c>
      <c r="AD7994">
        <v>6.45</v>
      </c>
      <c r="AE7994" t="s">
        <v>3120</v>
      </c>
    </row>
    <row r="7995" spans="1:32" x14ac:dyDescent="0.2">
      <c r="A7995">
        <v>7994</v>
      </c>
      <c r="C7995">
        <v>198802</v>
      </c>
      <c r="D7995">
        <v>163953</v>
      </c>
      <c r="F7995">
        <v>20</v>
      </c>
      <c r="G7995">
        <v>53</v>
      </c>
      <c r="H7995">
        <v>5.6</v>
      </c>
      <c r="I7995" t="s">
        <v>26</v>
      </c>
      <c r="J7995">
        <v>11</v>
      </c>
      <c r="K7995">
        <v>34</v>
      </c>
      <c r="L7995">
        <v>25</v>
      </c>
      <c r="M7995">
        <v>-11</v>
      </c>
      <c r="N7995">
        <v>6.38</v>
      </c>
      <c r="P7995">
        <v>0.67</v>
      </c>
      <c r="R7995">
        <v>0.14000000000000001</v>
      </c>
      <c r="X7995" t="s">
        <v>238</v>
      </c>
      <c r="Y7995">
        <v>7994</v>
      </c>
      <c r="Z7995" s="1">
        <v>0.8702037037037037</v>
      </c>
      <c r="AA7995" t="s">
        <v>14241</v>
      </c>
      <c r="AB7995">
        <v>0.05</v>
      </c>
      <c r="AC7995">
        <v>4.5999999999999999E-2</v>
      </c>
      <c r="AD7995">
        <v>6.38</v>
      </c>
      <c r="AE7995" t="s">
        <v>238</v>
      </c>
    </row>
    <row r="7996" spans="1:32" x14ac:dyDescent="0.2">
      <c r="A7996">
        <v>7995</v>
      </c>
      <c r="B7996" t="s">
        <v>3381</v>
      </c>
      <c r="C7996">
        <v>198809</v>
      </c>
      <c r="D7996">
        <v>89228</v>
      </c>
      <c r="E7996">
        <v>13373</v>
      </c>
      <c r="F7996">
        <v>20</v>
      </c>
      <c r="G7996">
        <v>52</v>
      </c>
      <c r="H7996">
        <v>7.7</v>
      </c>
      <c r="I7996" t="s">
        <v>24</v>
      </c>
      <c r="J7996">
        <v>27</v>
      </c>
      <c r="K7996">
        <v>5</v>
      </c>
      <c r="L7996">
        <v>49</v>
      </c>
      <c r="M7996">
        <v>27</v>
      </c>
      <c r="N7996">
        <v>4.59</v>
      </c>
      <c r="P7996">
        <v>0.83</v>
      </c>
      <c r="R7996">
        <v>0.47</v>
      </c>
      <c r="T7996">
        <v>0.46</v>
      </c>
      <c r="X7996" t="s">
        <v>781</v>
      </c>
      <c r="Y7996">
        <v>7995</v>
      </c>
      <c r="Z7996" s="1">
        <v>0.86953356481481492</v>
      </c>
      <c r="AA7996" t="s">
        <v>14242</v>
      </c>
      <c r="AB7996">
        <v>-6.7000000000000004E-2</v>
      </c>
      <c r="AC7996">
        <v>-6.5000000000000002E-2</v>
      </c>
      <c r="AD7996">
        <v>4.59</v>
      </c>
      <c r="AE7996" t="s">
        <v>345</v>
      </c>
      <c r="AF7996" t="s">
        <v>36</v>
      </c>
    </row>
    <row r="7997" spans="1:32" x14ac:dyDescent="0.2">
      <c r="A7997">
        <v>7996</v>
      </c>
      <c r="C7997">
        <v>198820</v>
      </c>
      <c r="D7997">
        <v>70596</v>
      </c>
      <c r="F7997">
        <v>20</v>
      </c>
      <c r="G7997">
        <v>52</v>
      </c>
      <c r="H7997">
        <v>0.3</v>
      </c>
      <c r="I7997" t="s">
        <v>24</v>
      </c>
      <c r="J7997">
        <v>32</v>
      </c>
      <c r="K7997">
        <v>50</v>
      </c>
      <c r="L7997">
        <v>57</v>
      </c>
      <c r="M7997">
        <v>32</v>
      </c>
      <c r="N7997">
        <v>6.44</v>
      </c>
      <c r="P7997">
        <v>-0.15</v>
      </c>
      <c r="R7997">
        <v>-0.62</v>
      </c>
      <c r="X7997" t="s">
        <v>573</v>
      </c>
      <c r="Y7997">
        <v>7996</v>
      </c>
      <c r="Z7997" s="1">
        <v>0.86944791666666665</v>
      </c>
      <c r="AA7997" t="s">
        <v>14243</v>
      </c>
      <c r="AB7997">
        <v>-8.9999999999999993E-3</v>
      </c>
      <c r="AC7997">
        <v>6.0000000000000001E-3</v>
      </c>
      <c r="AD7997">
        <v>6.44</v>
      </c>
      <c r="AE7997" t="s">
        <v>573</v>
      </c>
    </row>
    <row r="7998" spans="1:32" x14ac:dyDescent="0.2">
      <c r="A7998">
        <v>7997</v>
      </c>
      <c r="C7998">
        <v>198853</v>
      </c>
      <c r="D7998">
        <v>189815</v>
      </c>
      <c r="F7998">
        <v>20</v>
      </c>
      <c r="G7998">
        <v>54</v>
      </c>
      <c r="H7998">
        <v>6.8</v>
      </c>
      <c r="I7998" t="s">
        <v>26</v>
      </c>
      <c r="J7998">
        <v>27</v>
      </c>
      <c r="K7998">
        <v>55</v>
      </c>
      <c r="L7998">
        <v>32</v>
      </c>
      <c r="M7998">
        <v>-27</v>
      </c>
      <c r="N7998">
        <v>6.41</v>
      </c>
      <c r="P7998">
        <v>1.6</v>
      </c>
      <c r="R7998">
        <v>1.9</v>
      </c>
      <c r="X7998" t="s">
        <v>164</v>
      </c>
      <c r="Y7998">
        <v>7997</v>
      </c>
      <c r="Z7998" s="1">
        <v>0.87091203703703701</v>
      </c>
      <c r="AA7998" t="s">
        <v>14244</v>
      </c>
      <c r="AB7998">
        <v>2.7E-2</v>
      </c>
      <c r="AC7998">
        <v>-2.5000000000000001E-2</v>
      </c>
      <c r="AD7998">
        <v>6.41</v>
      </c>
      <c r="AE7998" t="s">
        <v>164</v>
      </c>
    </row>
    <row r="7999" spans="1:32" x14ac:dyDescent="0.2">
      <c r="A7999">
        <v>7998</v>
      </c>
      <c r="C7999">
        <v>198949</v>
      </c>
      <c r="D7999">
        <v>144915</v>
      </c>
      <c r="F7999">
        <v>20</v>
      </c>
      <c r="G7999">
        <v>53</v>
      </c>
      <c r="H7999">
        <v>58.4</v>
      </c>
      <c r="I7999" t="s">
        <v>26</v>
      </c>
      <c r="J7999">
        <v>6</v>
      </c>
      <c r="K7999">
        <v>53</v>
      </c>
      <c r="L7999">
        <v>23</v>
      </c>
      <c r="M7999">
        <v>-6</v>
      </c>
      <c r="N7999">
        <v>6.44</v>
      </c>
      <c r="P7999">
        <v>0.37</v>
      </c>
      <c r="R7999">
        <v>0</v>
      </c>
      <c r="X7999" t="s">
        <v>2291</v>
      </c>
      <c r="Y7999">
        <v>7998</v>
      </c>
      <c r="Z7999" s="1">
        <v>0.87081481481481482</v>
      </c>
      <c r="AA7999" t="s">
        <v>14245</v>
      </c>
      <c r="AB7999">
        <v>3.3000000000000002E-2</v>
      </c>
      <c r="AC7999">
        <v>-2.7E-2</v>
      </c>
      <c r="AD7999">
        <v>6.44</v>
      </c>
      <c r="AE7999" t="s">
        <v>2291</v>
      </c>
    </row>
    <row r="8000" spans="1:32" x14ac:dyDescent="0.2">
      <c r="A8000">
        <v>7999</v>
      </c>
      <c r="C8000">
        <v>198976</v>
      </c>
      <c r="D8000">
        <v>89241</v>
      </c>
      <c r="F8000">
        <v>20</v>
      </c>
      <c r="G8000">
        <v>53</v>
      </c>
      <c r="H8000">
        <v>7.4</v>
      </c>
      <c r="I8000" t="s">
        <v>24</v>
      </c>
      <c r="J8000">
        <v>29</v>
      </c>
      <c r="K8000">
        <v>38</v>
      </c>
      <c r="L8000">
        <v>58</v>
      </c>
      <c r="M8000">
        <v>29</v>
      </c>
      <c r="N8000">
        <v>6.34</v>
      </c>
      <c r="P8000">
        <v>1.0900000000000001</v>
      </c>
      <c r="X8000" t="s">
        <v>365</v>
      </c>
      <c r="Y8000">
        <v>7999</v>
      </c>
      <c r="Z8000" s="1">
        <v>0.87022453703703706</v>
      </c>
      <c r="AA8000" t="s">
        <v>14246</v>
      </c>
      <c r="AB8000">
        <v>-1E-3</v>
      </c>
      <c r="AC8000">
        <v>-4.7E-2</v>
      </c>
      <c r="AD8000">
        <v>6.34</v>
      </c>
      <c r="AE8000" t="s">
        <v>365</v>
      </c>
    </row>
    <row r="8001" spans="1:32" x14ac:dyDescent="0.2">
      <c r="A8001">
        <v>8000</v>
      </c>
      <c r="B8001" t="s">
        <v>3382</v>
      </c>
      <c r="C8001">
        <v>199012</v>
      </c>
      <c r="D8001">
        <v>163975</v>
      </c>
      <c r="F8001">
        <v>20</v>
      </c>
      <c r="G8001">
        <v>54</v>
      </c>
      <c r="H8001">
        <v>47.9</v>
      </c>
      <c r="I8001" t="s">
        <v>26</v>
      </c>
      <c r="J8001">
        <v>17</v>
      </c>
      <c r="K8001">
        <v>55</v>
      </c>
      <c r="L8001">
        <v>23</v>
      </c>
      <c r="M8001">
        <v>-17</v>
      </c>
      <c r="N8001">
        <v>5.78</v>
      </c>
      <c r="P8001">
        <v>1.1200000000000001</v>
      </c>
      <c r="R8001">
        <v>1</v>
      </c>
      <c r="X8001" t="s">
        <v>54</v>
      </c>
      <c r="Y8001">
        <v>8000</v>
      </c>
      <c r="Z8001" s="1">
        <v>0.87138773148148152</v>
      </c>
      <c r="AA8001" t="s">
        <v>14247</v>
      </c>
      <c r="AB8001">
        <v>-5.0999999999999997E-2</v>
      </c>
      <c r="AC8001">
        <v>-0.02</v>
      </c>
      <c r="AD8001">
        <v>5.78</v>
      </c>
      <c r="AE8001" t="s">
        <v>54</v>
      </c>
    </row>
    <row r="8002" spans="1:32" x14ac:dyDescent="0.2">
      <c r="A8002">
        <v>8001</v>
      </c>
      <c r="B8002" t="s">
        <v>3383</v>
      </c>
      <c r="C8002">
        <v>199081</v>
      </c>
      <c r="D8002">
        <v>50180</v>
      </c>
      <c r="E8002">
        <v>13388</v>
      </c>
      <c r="F8002">
        <v>20</v>
      </c>
      <c r="G8002">
        <v>53</v>
      </c>
      <c r="H8002">
        <v>14.8</v>
      </c>
      <c r="I8002" t="s">
        <v>24</v>
      </c>
      <c r="J8002">
        <v>44</v>
      </c>
      <c r="K8002">
        <v>23</v>
      </c>
      <c r="L8002">
        <v>14</v>
      </c>
      <c r="M8002">
        <v>44</v>
      </c>
      <c r="N8002">
        <v>4.78</v>
      </c>
      <c r="P8002">
        <v>-0.14000000000000001</v>
      </c>
      <c r="R8002">
        <v>-0.57999999999999996</v>
      </c>
      <c r="T8002">
        <v>-0.13</v>
      </c>
      <c r="X8002" t="s">
        <v>211</v>
      </c>
      <c r="Y8002">
        <v>8001</v>
      </c>
      <c r="Z8002" s="1">
        <v>0.87031018518518521</v>
      </c>
      <c r="AA8002" t="s">
        <v>14248</v>
      </c>
      <c r="AB8002">
        <v>0.01</v>
      </c>
      <c r="AC8002">
        <v>1E-3</v>
      </c>
      <c r="AD8002">
        <v>4.78</v>
      </c>
      <c r="AE8002" t="s">
        <v>211</v>
      </c>
    </row>
    <row r="8003" spans="1:32" x14ac:dyDescent="0.2">
      <c r="A8003">
        <v>8002</v>
      </c>
      <c r="B8003" t="s">
        <v>3384</v>
      </c>
      <c r="C8003">
        <v>199095</v>
      </c>
      <c r="D8003">
        <v>3458</v>
      </c>
      <c r="E8003">
        <v>13319</v>
      </c>
      <c r="F8003">
        <v>20</v>
      </c>
      <c r="G8003">
        <v>42</v>
      </c>
      <c r="H8003">
        <v>35.200000000000003</v>
      </c>
      <c r="I8003" t="s">
        <v>24</v>
      </c>
      <c r="J8003">
        <v>82</v>
      </c>
      <c r="K8003">
        <v>31</v>
      </c>
      <c r="L8003">
        <v>52</v>
      </c>
      <c r="M8003">
        <v>82</v>
      </c>
      <c r="N8003">
        <v>5.75</v>
      </c>
      <c r="P8003">
        <v>0</v>
      </c>
      <c r="R8003">
        <v>-0.04</v>
      </c>
      <c r="X8003" t="s">
        <v>134</v>
      </c>
      <c r="Y8003">
        <v>8002</v>
      </c>
      <c r="Z8003" s="1">
        <v>0.86290740740740735</v>
      </c>
      <c r="AA8003" t="s">
        <v>14249</v>
      </c>
      <c r="AB8003">
        <v>2.9000000000000001E-2</v>
      </c>
      <c r="AC8003">
        <v>2.3E-2</v>
      </c>
      <c r="AD8003">
        <v>5.75</v>
      </c>
      <c r="AE8003" t="s">
        <v>134</v>
      </c>
    </row>
    <row r="8004" spans="1:32" x14ac:dyDescent="0.2">
      <c r="A8004">
        <v>8003</v>
      </c>
      <c r="C8004">
        <v>199098</v>
      </c>
      <c r="D8004">
        <v>50182</v>
      </c>
      <c r="E8004">
        <v>13391</v>
      </c>
      <c r="F8004">
        <v>20</v>
      </c>
      <c r="G8004">
        <v>53</v>
      </c>
      <c r="H8004">
        <v>18.600000000000001</v>
      </c>
      <c r="I8004" t="s">
        <v>24</v>
      </c>
      <c r="J8004">
        <v>45</v>
      </c>
      <c r="K8004">
        <v>10</v>
      </c>
      <c r="L8004">
        <v>55</v>
      </c>
      <c r="M8004">
        <v>45</v>
      </c>
      <c r="N8004">
        <v>5.45</v>
      </c>
      <c r="P8004">
        <v>1.1000000000000001</v>
      </c>
      <c r="R8004">
        <v>0.93</v>
      </c>
      <c r="X8004" t="s">
        <v>119</v>
      </c>
      <c r="Y8004">
        <v>8003</v>
      </c>
      <c r="Z8004" s="1">
        <v>0.87035416666666665</v>
      </c>
      <c r="AA8004" t="s">
        <v>14250</v>
      </c>
      <c r="AB8004">
        <v>1.4E-2</v>
      </c>
      <c r="AC8004">
        <v>3.0000000000000001E-3</v>
      </c>
      <c r="AD8004">
        <v>5.45</v>
      </c>
      <c r="AE8004" t="s">
        <v>119</v>
      </c>
    </row>
    <row r="8005" spans="1:32" x14ac:dyDescent="0.2">
      <c r="A8005">
        <v>8004</v>
      </c>
      <c r="C8005">
        <v>199099</v>
      </c>
      <c r="D8005">
        <v>50183</v>
      </c>
      <c r="F8005">
        <v>20</v>
      </c>
      <c r="G8005">
        <v>53</v>
      </c>
      <c r="H8005">
        <v>26.4</v>
      </c>
      <c r="I8005" t="s">
        <v>24</v>
      </c>
      <c r="J8005">
        <v>42</v>
      </c>
      <c r="K8005">
        <v>24</v>
      </c>
      <c r="L8005">
        <v>37</v>
      </c>
      <c r="M8005">
        <v>42</v>
      </c>
      <c r="N8005">
        <v>6.66</v>
      </c>
      <c r="P8005">
        <v>-0.04</v>
      </c>
      <c r="R8005">
        <v>0.01</v>
      </c>
      <c r="X8005" t="s">
        <v>89</v>
      </c>
      <c r="Y8005">
        <v>8004</v>
      </c>
      <c r="Z8005" s="1">
        <v>0.87044444444444447</v>
      </c>
      <c r="AA8005" t="s">
        <v>14251</v>
      </c>
      <c r="AB8005">
        <v>1.0999999999999999E-2</v>
      </c>
      <c r="AC8005">
        <v>2E-3</v>
      </c>
      <c r="AD8005">
        <v>6.66</v>
      </c>
      <c r="AE8005" t="s">
        <v>89</v>
      </c>
    </row>
    <row r="8006" spans="1:32" x14ac:dyDescent="0.2">
      <c r="A8006">
        <v>8005</v>
      </c>
      <c r="C8006">
        <v>199101</v>
      </c>
      <c r="D8006">
        <v>70645</v>
      </c>
      <c r="F8006">
        <v>20</v>
      </c>
      <c r="G8006">
        <v>53</v>
      </c>
      <c r="H8006">
        <v>53.9</v>
      </c>
      <c r="I8006" t="s">
        <v>24</v>
      </c>
      <c r="J8006">
        <v>33</v>
      </c>
      <c r="K8006">
        <v>26</v>
      </c>
      <c r="L8006">
        <v>16</v>
      </c>
      <c r="M8006">
        <v>33</v>
      </c>
      <c r="N8006">
        <v>5.47</v>
      </c>
      <c r="P8006">
        <v>1.52</v>
      </c>
      <c r="W8006" t="s">
        <v>27</v>
      </c>
      <c r="X8006" t="s">
        <v>104</v>
      </c>
      <c r="Y8006">
        <v>8005</v>
      </c>
      <c r="Z8006" s="1">
        <v>0.87076273148148153</v>
      </c>
      <c r="AA8006" t="s">
        <v>14252</v>
      </c>
      <c r="AB8006">
        <v>-2.1000000000000001E-2</v>
      </c>
      <c r="AC8006">
        <v>3.7999999999999999E-2</v>
      </c>
      <c r="AD8006">
        <v>5.47</v>
      </c>
      <c r="AE8006" t="s">
        <v>5820</v>
      </c>
    </row>
    <row r="8007" spans="1:32" x14ac:dyDescent="0.2">
      <c r="A8007">
        <v>8006</v>
      </c>
      <c r="C8007">
        <v>199124</v>
      </c>
      <c r="D8007">
        <v>144941</v>
      </c>
      <c r="E8007" t="s">
        <v>3385</v>
      </c>
      <c r="F8007">
        <v>20</v>
      </c>
      <c r="G8007">
        <v>55</v>
      </c>
      <c r="H8007">
        <v>8.1</v>
      </c>
      <c r="I8007" t="s">
        <v>26</v>
      </c>
      <c r="J8007">
        <v>1</v>
      </c>
      <c r="K8007">
        <v>22</v>
      </c>
      <c r="L8007">
        <v>24</v>
      </c>
      <c r="M8007">
        <v>-1</v>
      </c>
      <c r="N8007">
        <v>6.55</v>
      </c>
      <c r="P8007">
        <v>0.28999999999999998</v>
      </c>
      <c r="R8007">
        <v>0.06</v>
      </c>
      <c r="X8007" t="s">
        <v>1288</v>
      </c>
      <c r="Y8007">
        <v>8006</v>
      </c>
      <c r="Z8007" s="1">
        <v>0.87162152777777779</v>
      </c>
      <c r="AA8007" t="s">
        <v>14253</v>
      </c>
      <c r="AB8007">
        <v>-2E-3</v>
      </c>
      <c r="AC8007">
        <v>0.02</v>
      </c>
      <c r="AD8007">
        <v>6.55</v>
      </c>
      <c r="AE8007" t="s">
        <v>1288</v>
      </c>
    </row>
    <row r="8008" spans="1:32" x14ac:dyDescent="0.2">
      <c r="A8008">
        <v>8007</v>
      </c>
      <c r="C8008">
        <v>199140</v>
      </c>
      <c r="D8008">
        <v>89265</v>
      </c>
      <c r="E8008" t="s">
        <v>3386</v>
      </c>
      <c r="F8008">
        <v>20</v>
      </c>
      <c r="G8008">
        <v>54</v>
      </c>
      <c r="H8008">
        <v>22.4</v>
      </c>
      <c r="I8008" t="s">
        <v>24</v>
      </c>
      <c r="J8008">
        <v>28</v>
      </c>
      <c r="K8008">
        <v>31</v>
      </c>
      <c r="L8008">
        <v>19</v>
      </c>
      <c r="M8008">
        <v>28</v>
      </c>
      <c r="N8008">
        <v>6.56</v>
      </c>
      <c r="P8008">
        <v>-0.13</v>
      </c>
      <c r="R8008">
        <v>-0.9</v>
      </c>
      <c r="X8008" t="s">
        <v>1443</v>
      </c>
      <c r="Y8008">
        <v>8007</v>
      </c>
      <c r="Z8008" s="1">
        <v>0.87109259259259264</v>
      </c>
      <c r="AA8008" t="s">
        <v>14254</v>
      </c>
      <c r="AB8008">
        <v>7.0000000000000001E-3</v>
      </c>
      <c r="AC8008">
        <v>-0.01</v>
      </c>
      <c r="AD8008">
        <v>6.56</v>
      </c>
      <c r="AE8008" t="s">
        <v>2436</v>
      </c>
    </row>
    <row r="8009" spans="1:32" x14ac:dyDescent="0.2">
      <c r="A8009">
        <v>8008</v>
      </c>
      <c r="B8009" t="s">
        <v>3387</v>
      </c>
      <c r="C8009">
        <v>199169</v>
      </c>
      <c r="D8009">
        <v>89272</v>
      </c>
      <c r="E8009">
        <v>13398</v>
      </c>
      <c r="F8009">
        <v>20</v>
      </c>
      <c r="G8009">
        <v>54</v>
      </c>
      <c r="H8009">
        <v>33.6</v>
      </c>
      <c r="I8009" t="s">
        <v>24</v>
      </c>
      <c r="J8009">
        <v>28</v>
      </c>
      <c r="K8009">
        <v>3</v>
      </c>
      <c r="L8009">
        <v>27</v>
      </c>
      <c r="M8009">
        <v>28</v>
      </c>
      <c r="N8009">
        <v>5.01</v>
      </c>
      <c r="P8009">
        <v>1.48</v>
      </c>
      <c r="R8009">
        <v>1.79</v>
      </c>
      <c r="X8009" t="s">
        <v>172</v>
      </c>
      <c r="Y8009">
        <v>8008</v>
      </c>
      <c r="Z8009" s="1">
        <v>0.87122222222222223</v>
      </c>
      <c r="AA8009" t="s">
        <v>14255</v>
      </c>
      <c r="AB8009">
        <v>0</v>
      </c>
      <c r="AC8009">
        <v>-2E-3</v>
      </c>
      <c r="AD8009">
        <v>5.01</v>
      </c>
      <c r="AE8009" t="s">
        <v>172</v>
      </c>
    </row>
    <row r="8010" spans="1:32" x14ac:dyDescent="0.2">
      <c r="A8010">
        <v>8009</v>
      </c>
      <c r="C8010">
        <v>199218</v>
      </c>
      <c r="D8010">
        <v>50209</v>
      </c>
      <c r="F8010">
        <v>20</v>
      </c>
      <c r="G8010">
        <v>54</v>
      </c>
      <c r="H8010">
        <v>22.3</v>
      </c>
      <c r="I8010" t="s">
        <v>24</v>
      </c>
      <c r="J8010">
        <v>40</v>
      </c>
      <c r="K8010">
        <v>42</v>
      </c>
      <c r="L8010">
        <v>11</v>
      </c>
      <c r="M8010">
        <v>40</v>
      </c>
      <c r="N8010">
        <v>6.7</v>
      </c>
      <c r="P8010">
        <v>-7.0000000000000007E-2</v>
      </c>
      <c r="R8010">
        <v>-0.41</v>
      </c>
      <c r="X8010" t="s">
        <v>3388</v>
      </c>
      <c r="Y8010">
        <v>8009</v>
      </c>
      <c r="Z8010" s="1">
        <v>0.87109143518518517</v>
      </c>
      <c r="AA8010" t="s">
        <v>14256</v>
      </c>
      <c r="AB8010">
        <v>0.01</v>
      </c>
      <c r="AC8010">
        <v>3.0000000000000001E-3</v>
      </c>
      <c r="AD8010">
        <v>6.7</v>
      </c>
      <c r="AE8010" t="s">
        <v>106</v>
      </c>
    </row>
    <row r="8011" spans="1:32" x14ac:dyDescent="0.2">
      <c r="A8011">
        <v>8010</v>
      </c>
      <c r="C8011">
        <v>199223</v>
      </c>
      <c r="D8011">
        <v>126373</v>
      </c>
      <c r="F8011">
        <v>20</v>
      </c>
      <c r="G8011">
        <v>55</v>
      </c>
      <c r="H8011">
        <v>40.700000000000003</v>
      </c>
      <c r="I8011" t="s">
        <v>24</v>
      </c>
      <c r="J8011">
        <v>4</v>
      </c>
      <c r="K8011">
        <v>31</v>
      </c>
      <c r="L8011">
        <v>58</v>
      </c>
      <c r="M8011">
        <v>4</v>
      </c>
      <c r="N8011">
        <v>6.05</v>
      </c>
      <c r="P8011">
        <v>0.82</v>
      </c>
      <c r="R8011">
        <v>0.49</v>
      </c>
      <c r="X8011" t="s">
        <v>5167</v>
      </c>
      <c r="Y8011">
        <v>8010</v>
      </c>
      <c r="Z8011" s="1">
        <v>0.87199884259259264</v>
      </c>
      <c r="AA8011" t="s">
        <v>14257</v>
      </c>
      <c r="AB8011">
        <v>7.0000000000000007E-2</v>
      </c>
      <c r="AC8011">
        <v>0.01</v>
      </c>
      <c r="AD8011">
        <v>6.05</v>
      </c>
      <c r="AE8011" t="s">
        <v>3030</v>
      </c>
      <c r="AF8011" t="s">
        <v>36</v>
      </c>
    </row>
    <row r="8012" spans="1:32" x14ac:dyDescent="0.2">
      <c r="A8012">
        <v>8011</v>
      </c>
      <c r="B8012" t="s">
        <v>3389</v>
      </c>
      <c r="C8012">
        <v>199253</v>
      </c>
      <c r="D8012">
        <v>106665</v>
      </c>
      <c r="E8012">
        <v>13408</v>
      </c>
      <c r="F8012">
        <v>20</v>
      </c>
      <c r="G8012">
        <v>55</v>
      </c>
      <c r="H8012">
        <v>36.700000000000003</v>
      </c>
      <c r="I8012" t="s">
        <v>24</v>
      </c>
      <c r="J8012">
        <v>13</v>
      </c>
      <c r="K8012">
        <v>43</v>
      </c>
      <c r="L8012">
        <v>17</v>
      </c>
      <c r="M8012">
        <v>13</v>
      </c>
      <c r="N8012">
        <v>5.17</v>
      </c>
      <c r="P8012">
        <v>1.1200000000000001</v>
      </c>
      <c r="R8012">
        <v>0.96</v>
      </c>
      <c r="X8012" t="s">
        <v>54</v>
      </c>
      <c r="Y8012">
        <v>8011</v>
      </c>
      <c r="Z8012" s="1">
        <v>0.87195254629629637</v>
      </c>
      <c r="AA8012" t="s">
        <v>14258</v>
      </c>
      <c r="AB8012">
        <v>2.1000000000000001E-2</v>
      </c>
      <c r="AC8012">
        <v>-1.4E-2</v>
      </c>
      <c r="AD8012">
        <v>5.17</v>
      </c>
      <c r="AE8012" t="s">
        <v>54</v>
      </c>
    </row>
    <row r="8013" spans="1:32" x14ac:dyDescent="0.2">
      <c r="A8013">
        <v>8012</v>
      </c>
      <c r="B8013" t="s">
        <v>3390</v>
      </c>
      <c r="C8013">
        <v>199254</v>
      </c>
      <c r="D8013">
        <v>106666</v>
      </c>
      <c r="F8013">
        <v>20</v>
      </c>
      <c r="G8013">
        <v>55</v>
      </c>
      <c r="H8013">
        <v>38.6</v>
      </c>
      <c r="I8013" t="s">
        <v>24</v>
      </c>
      <c r="J8013">
        <v>12</v>
      </c>
      <c r="K8013">
        <v>34</v>
      </c>
      <c r="L8013">
        <v>7</v>
      </c>
      <c r="M8013">
        <v>12</v>
      </c>
      <c r="N8013">
        <v>5.58</v>
      </c>
      <c r="O8013" t="s">
        <v>103</v>
      </c>
      <c r="P8013">
        <v>0.12</v>
      </c>
      <c r="R8013">
        <v>7.0000000000000007E-2</v>
      </c>
      <c r="X8013" t="s">
        <v>310</v>
      </c>
      <c r="Y8013">
        <v>8012</v>
      </c>
      <c r="Z8013" s="1">
        <v>0.87197453703703698</v>
      </c>
      <c r="AA8013" t="s">
        <v>14259</v>
      </c>
      <c r="AB8013">
        <v>0.04</v>
      </c>
      <c r="AC8013">
        <v>1.7999999999999999E-2</v>
      </c>
      <c r="AD8013">
        <v>5.58</v>
      </c>
      <c r="AE8013" t="s">
        <v>310</v>
      </c>
    </row>
    <row r="8014" spans="1:32" x14ac:dyDescent="0.2">
      <c r="A8014">
        <v>8013</v>
      </c>
      <c r="C8014">
        <v>199260</v>
      </c>
      <c r="D8014">
        <v>189856</v>
      </c>
      <c r="E8014">
        <v>13412</v>
      </c>
      <c r="F8014">
        <v>20</v>
      </c>
      <c r="G8014">
        <v>56</v>
      </c>
      <c r="H8014">
        <v>47.3</v>
      </c>
      <c r="I8014" t="s">
        <v>26</v>
      </c>
      <c r="J8014">
        <v>26</v>
      </c>
      <c r="K8014">
        <v>17</v>
      </c>
      <c r="L8014">
        <v>47</v>
      </c>
      <c r="M8014">
        <v>-26</v>
      </c>
      <c r="N8014">
        <v>5.7</v>
      </c>
      <c r="P8014">
        <v>0.5</v>
      </c>
      <c r="R8014">
        <v>-0.04</v>
      </c>
      <c r="X8014" t="s">
        <v>75</v>
      </c>
      <c r="Y8014">
        <v>8013</v>
      </c>
      <c r="Z8014" s="1">
        <v>0.87276967592592591</v>
      </c>
      <c r="AA8014" t="s">
        <v>14260</v>
      </c>
      <c r="AB8014">
        <v>9.2999999999999999E-2</v>
      </c>
      <c r="AC8014">
        <v>-6.5000000000000002E-2</v>
      </c>
      <c r="AD8014">
        <v>5.7</v>
      </c>
      <c r="AE8014" t="s">
        <v>75</v>
      </c>
    </row>
    <row r="8015" spans="1:32" x14ac:dyDescent="0.2">
      <c r="A8015">
        <v>8014</v>
      </c>
      <c r="C8015">
        <v>199280</v>
      </c>
      <c r="D8015">
        <v>144957</v>
      </c>
      <c r="F8015">
        <v>20</v>
      </c>
      <c r="G8015">
        <v>56</v>
      </c>
      <c r="H8015">
        <v>18.3</v>
      </c>
      <c r="I8015" t="s">
        <v>26</v>
      </c>
      <c r="J8015">
        <v>3</v>
      </c>
      <c r="K8015">
        <v>33</v>
      </c>
      <c r="L8015">
        <v>41</v>
      </c>
      <c r="M8015">
        <v>-3</v>
      </c>
      <c r="N8015">
        <v>6.57</v>
      </c>
      <c r="P8015">
        <v>-0.1</v>
      </c>
      <c r="R8015">
        <v>-0.28999999999999998</v>
      </c>
      <c r="X8015" t="s">
        <v>179</v>
      </c>
      <c r="Y8015">
        <v>8014</v>
      </c>
      <c r="Z8015" s="1">
        <v>0.87243402777777768</v>
      </c>
      <c r="AA8015" t="s">
        <v>14261</v>
      </c>
      <c r="AB8015">
        <v>2.7E-2</v>
      </c>
      <c r="AC8015">
        <v>1.7999999999999999E-2</v>
      </c>
      <c r="AD8015">
        <v>6.57</v>
      </c>
      <c r="AE8015" t="s">
        <v>179</v>
      </c>
    </row>
    <row r="8016" spans="1:32" x14ac:dyDescent="0.2">
      <c r="A8016">
        <v>8015</v>
      </c>
      <c r="B8016" t="s">
        <v>3391</v>
      </c>
      <c r="C8016">
        <v>199345</v>
      </c>
      <c r="D8016">
        <v>144968</v>
      </c>
      <c r="E8016">
        <v>13419</v>
      </c>
      <c r="F8016">
        <v>20</v>
      </c>
      <c r="G8016">
        <v>56</v>
      </c>
      <c r="H8016">
        <v>54</v>
      </c>
      <c r="I8016" t="s">
        <v>26</v>
      </c>
      <c r="J8016">
        <v>9</v>
      </c>
      <c r="K8016">
        <v>41</v>
      </c>
      <c r="L8016">
        <v>51</v>
      </c>
      <c r="M8016">
        <v>-9</v>
      </c>
      <c r="N8016">
        <v>5.51</v>
      </c>
      <c r="P8016">
        <v>1.47</v>
      </c>
      <c r="R8016">
        <v>1.71</v>
      </c>
      <c r="W8016" t="s">
        <v>27</v>
      </c>
      <c r="X8016" t="s">
        <v>104</v>
      </c>
      <c r="Y8016">
        <v>8015</v>
      </c>
      <c r="Z8016" s="1">
        <v>0.87284722222222222</v>
      </c>
      <c r="AA8016" t="s">
        <v>14262</v>
      </c>
      <c r="AB8016">
        <v>-3.0000000000000001E-3</v>
      </c>
      <c r="AC8016">
        <v>-0.01</v>
      </c>
      <c r="AD8016">
        <v>5.51</v>
      </c>
      <c r="AE8016" t="s">
        <v>5820</v>
      </c>
    </row>
    <row r="8017" spans="1:32" x14ac:dyDescent="0.2">
      <c r="A8017">
        <v>8016</v>
      </c>
      <c r="C8017">
        <v>199437</v>
      </c>
      <c r="D8017">
        <v>3467</v>
      </c>
      <c r="E8017">
        <v>13369</v>
      </c>
      <c r="F8017">
        <v>20</v>
      </c>
      <c r="G8017">
        <v>47</v>
      </c>
      <c r="H8017">
        <v>33.4</v>
      </c>
      <c r="I8017" t="s">
        <v>24</v>
      </c>
      <c r="J8017">
        <v>80</v>
      </c>
      <c r="K8017">
        <v>33</v>
      </c>
      <c r="L8017">
        <v>8</v>
      </c>
      <c r="M8017">
        <v>80</v>
      </c>
      <c r="N8017">
        <v>5.39</v>
      </c>
      <c r="P8017">
        <v>1.1200000000000001</v>
      </c>
      <c r="R8017">
        <v>1.06</v>
      </c>
      <c r="X8017" t="s">
        <v>45</v>
      </c>
      <c r="Y8017">
        <v>8016</v>
      </c>
      <c r="Z8017" s="1">
        <v>0.86635879629629631</v>
      </c>
      <c r="AA8017" t="s">
        <v>14263</v>
      </c>
      <c r="AB8017">
        <v>-3.1E-2</v>
      </c>
      <c r="AC8017">
        <v>-3.6999999999999998E-2</v>
      </c>
      <c r="AD8017">
        <v>5.39</v>
      </c>
      <c r="AE8017" t="s">
        <v>45</v>
      </c>
    </row>
    <row r="8018" spans="1:32" x14ac:dyDescent="0.2">
      <c r="A8018">
        <v>8017</v>
      </c>
      <c r="C8018">
        <v>199442</v>
      </c>
      <c r="D8018">
        <v>126396</v>
      </c>
      <c r="F8018">
        <v>20</v>
      </c>
      <c r="G8018">
        <v>57</v>
      </c>
      <c r="H8018">
        <v>10.6</v>
      </c>
      <c r="I8018" t="s">
        <v>24</v>
      </c>
      <c r="J8018">
        <v>0</v>
      </c>
      <c r="K8018">
        <v>27</v>
      </c>
      <c r="L8018">
        <v>49</v>
      </c>
      <c r="M8018">
        <v>0</v>
      </c>
      <c r="N8018">
        <v>6.05</v>
      </c>
      <c r="P8018">
        <v>1.22</v>
      </c>
      <c r="R8018">
        <v>1.36</v>
      </c>
      <c r="X8018" t="s">
        <v>125</v>
      </c>
      <c r="Y8018">
        <v>8017</v>
      </c>
      <c r="Z8018" s="1">
        <v>0.87303935185185189</v>
      </c>
      <c r="AA8018" t="s">
        <v>14264</v>
      </c>
      <c r="AB8018">
        <v>1.7999999999999999E-2</v>
      </c>
      <c r="AC8018">
        <v>-6.5000000000000002E-2</v>
      </c>
      <c r="AD8018">
        <v>6.05</v>
      </c>
      <c r="AE8018" t="s">
        <v>125</v>
      </c>
    </row>
    <row r="8019" spans="1:32" x14ac:dyDescent="0.2">
      <c r="A8019">
        <v>8018</v>
      </c>
      <c r="C8019">
        <v>199443</v>
      </c>
      <c r="D8019">
        <v>164013</v>
      </c>
      <c r="F8019">
        <v>20</v>
      </c>
      <c r="G8019">
        <v>57</v>
      </c>
      <c r="H8019">
        <v>40.6</v>
      </c>
      <c r="I8019" t="s">
        <v>26</v>
      </c>
      <c r="J8019">
        <v>16</v>
      </c>
      <c r="K8019">
        <v>1</v>
      </c>
      <c r="L8019">
        <v>54</v>
      </c>
      <c r="M8019">
        <v>-16</v>
      </c>
      <c r="N8019">
        <v>5.87</v>
      </c>
      <c r="P8019">
        <v>0.18</v>
      </c>
      <c r="R8019">
        <v>0.12</v>
      </c>
      <c r="T8019">
        <v>0.06</v>
      </c>
      <c r="X8019" t="s">
        <v>2723</v>
      </c>
      <c r="Y8019">
        <v>8018</v>
      </c>
      <c r="Z8019" s="1">
        <v>0.87338657407407405</v>
      </c>
      <c r="AA8019" t="s">
        <v>14265</v>
      </c>
      <c r="AB8019">
        <v>5.2999999999999999E-2</v>
      </c>
      <c r="AC8019">
        <v>1E-3</v>
      </c>
      <c r="AD8019">
        <v>5.87</v>
      </c>
      <c r="AE8019" t="s">
        <v>2723</v>
      </c>
    </row>
    <row r="8020" spans="1:32" x14ac:dyDescent="0.2">
      <c r="A8020">
        <v>8019</v>
      </c>
      <c r="C8020">
        <v>199475</v>
      </c>
      <c r="D8020">
        <v>254918</v>
      </c>
      <c r="F8020">
        <v>21</v>
      </c>
      <c r="G8020">
        <v>1</v>
      </c>
      <c r="H8020">
        <v>28.1</v>
      </c>
      <c r="I8020" t="s">
        <v>26</v>
      </c>
      <c r="J8020">
        <v>68</v>
      </c>
      <c r="K8020">
        <v>12</v>
      </c>
      <c r="L8020">
        <v>35</v>
      </c>
      <c r="M8020">
        <v>-68</v>
      </c>
      <c r="N8020">
        <v>6.37</v>
      </c>
      <c r="P8020">
        <v>0.1</v>
      </c>
      <c r="R8020">
        <v>0.11</v>
      </c>
      <c r="X8020" t="s">
        <v>114</v>
      </c>
      <c r="Y8020">
        <v>8019</v>
      </c>
      <c r="Z8020" s="1">
        <v>0.87601967592592589</v>
      </c>
      <c r="AA8020" t="s">
        <v>14266</v>
      </c>
      <c r="AB8020">
        <v>-0.01</v>
      </c>
      <c r="AC8020">
        <v>-2E-3</v>
      </c>
      <c r="AD8020">
        <v>6.37</v>
      </c>
      <c r="AE8020" t="s">
        <v>114</v>
      </c>
    </row>
    <row r="8021" spans="1:32" x14ac:dyDescent="0.2">
      <c r="A8021">
        <v>8020</v>
      </c>
      <c r="C8021">
        <v>199478</v>
      </c>
      <c r="D8021">
        <v>50246</v>
      </c>
      <c r="F8021">
        <v>20</v>
      </c>
      <c r="G8021">
        <v>55</v>
      </c>
      <c r="H8021">
        <v>49.8</v>
      </c>
      <c r="I8021" t="s">
        <v>24</v>
      </c>
      <c r="J8021">
        <v>47</v>
      </c>
      <c r="K8021">
        <v>25</v>
      </c>
      <c r="L8021">
        <v>4</v>
      </c>
      <c r="M8021">
        <v>47</v>
      </c>
      <c r="N8021">
        <v>5.67</v>
      </c>
      <c r="P8021">
        <v>0.47</v>
      </c>
      <c r="R8021">
        <v>-0.33</v>
      </c>
      <c r="T8021">
        <v>0.39</v>
      </c>
      <c r="X8021" t="s">
        <v>3392</v>
      </c>
      <c r="Y8021">
        <v>8020</v>
      </c>
      <c r="Z8021" s="1">
        <v>0.87210416666666657</v>
      </c>
      <c r="AA8021" t="s">
        <v>14267</v>
      </c>
      <c r="AB8021">
        <v>-3.0000000000000001E-3</v>
      </c>
      <c r="AC8021">
        <v>-2E-3</v>
      </c>
      <c r="AD8021">
        <v>5.67</v>
      </c>
      <c r="AE8021" t="s">
        <v>3392</v>
      </c>
    </row>
    <row r="8022" spans="1:32" x14ac:dyDescent="0.2">
      <c r="A8022">
        <v>8021</v>
      </c>
      <c r="B8022" t="s">
        <v>3393</v>
      </c>
      <c r="C8022">
        <v>199532</v>
      </c>
      <c r="D8022">
        <v>257879</v>
      </c>
      <c r="F8022">
        <v>21</v>
      </c>
      <c r="G8022">
        <v>4</v>
      </c>
      <c r="H8022">
        <v>43</v>
      </c>
      <c r="I8022" t="s">
        <v>26</v>
      </c>
      <c r="J8022">
        <v>77</v>
      </c>
      <c r="K8022">
        <v>1</v>
      </c>
      <c r="L8022">
        <v>26</v>
      </c>
      <c r="M8022">
        <v>-77</v>
      </c>
      <c r="N8022">
        <v>5.15</v>
      </c>
      <c r="P8022">
        <v>0.49</v>
      </c>
      <c r="R8022">
        <v>0.13</v>
      </c>
      <c r="X8022" t="s">
        <v>3394</v>
      </c>
      <c r="Y8022">
        <v>8021</v>
      </c>
      <c r="Z8022" s="1">
        <v>0.87827546296296299</v>
      </c>
      <c r="AA8022" t="s">
        <v>14268</v>
      </c>
      <c r="AB8022">
        <v>6.0000000000000001E-3</v>
      </c>
      <c r="AC8022">
        <v>-0.36899999999999999</v>
      </c>
      <c r="AD8022">
        <v>5.15</v>
      </c>
      <c r="AE8022" t="s">
        <v>170</v>
      </c>
      <c r="AF8022" t="s">
        <v>36</v>
      </c>
    </row>
    <row r="8023" spans="1:32" x14ac:dyDescent="0.2">
      <c r="A8023">
        <v>8022</v>
      </c>
      <c r="C8023">
        <v>199578</v>
      </c>
      <c r="D8023">
        <v>33001</v>
      </c>
      <c r="F8023">
        <v>20</v>
      </c>
      <c r="G8023">
        <v>56</v>
      </c>
      <c r="H8023">
        <v>12.9</v>
      </c>
      <c r="I8023" t="s">
        <v>24</v>
      </c>
      <c r="J8023">
        <v>51</v>
      </c>
      <c r="K8023">
        <v>4</v>
      </c>
      <c r="L8023">
        <v>30</v>
      </c>
      <c r="M8023">
        <v>51</v>
      </c>
      <c r="N8023">
        <v>6.63</v>
      </c>
      <c r="P8023">
        <v>-0.1</v>
      </c>
      <c r="R8023">
        <v>-0.5</v>
      </c>
      <c r="X8023" t="s">
        <v>211</v>
      </c>
      <c r="Y8023">
        <v>8022</v>
      </c>
      <c r="Z8023" s="1">
        <v>0.87237152777777771</v>
      </c>
      <c r="AA8023" t="s">
        <v>14269</v>
      </c>
      <c r="AB8023">
        <v>1.7000000000000001E-2</v>
      </c>
      <c r="AC8023">
        <v>4.0000000000000001E-3</v>
      </c>
      <c r="AD8023">
        <v>6.63</v>
      </c>
      <c r="AE8023" t="s">
        <v>211</v>
      </c>
    </row>
    <row r="8024" spans="1:32" x14ac:dyDescent="0.2">
      <c r="A8024">
        <v>8023</v>
      </c>
      <c r="C8024">
        <v>199579</v>
      </c>
      <c r="D8024">
        <v>50263</v>
      </c>
      <c r="F8024">
        <v>20</v>
      </c>
      <c r="G8024">
        <v>56</v>
      </c>
      <c r="H8024">
        <v>34.700000000000003</v>
      </c>
      <c r="I8024" t="s">
        <v>24</v>
      </c>
      <c r="J8024">
        <v>44</v>
      </c>
      <c r="K8024">
        <v>55</v>
      </c>
      <c r="L8024">
        <v>30</v>
      </c>
      <c r="M8024">
        <v>44</v>
      </c>
      <c r="N8024">
        <v>5.96</v>
      </c>
      <c r="P8024">
        <v>0.05</v>
      </c>
      <c r="R8024">
        <v>-0.85</v>
      </c>
      <c r="X8024" t="s">
        <v>3395</v>
      </c>
      <c r="Y8024">
        <v>8023</v>
      </c>
      <c r="Z8024" s="1">
        <v>0.87262384259259262</v>
      </c>
      <c r="AA8024" t="s">
        <v>14270</v>
      </c>
      <c r="AB8024">
        <v>-5.0000000000000001E-3</v>
      </c>
      <c r="AC8024">
        <v>8.0000000000000002E-3</v>
      </c>
      <c r="AD8024">
        <v>5.96</v>
      </c>
      <c r="AE8024" t="s">
        <v>14271</v>
      </c>
      <c r="AF8024" t="s">
        <v>36</v>
      </c>
    </row>
    <row r="8025" spans="1:32" x14ac:dyDescent="0.2">
      <c r="A8025">
        <v>8024</v>
      </c>
      <c r="C8025">
        <v>199603</v>
      </c>
      <c r="D8025">
        <v>164027</v>
      </c>
      <c r="E8025" t="s">
        <v>3396</v>
      </c>
      <c r="F8025">
        <v>20</v>
      </c>
      <c r="G8025">
        <v>58</v>
      </c>
      <c r="H8025">
        <v>41.9</v>
      </c>
      <c r="I8025" t="s">
        <v>26</v>
      </c>
      <c r="J8025">
        <v>14</v>
      </c>
      <c r="K8025">
        <v>28</v>
      </c>
      <c r="L8025">
        <v>58</v>
      </c>
      <c r="M8025">
        <v>-14</v>
      </c>
      <c r="N8025">
        <v>6.01</v>
      </c>
      <c r="P8025">
        <v>0.23</v>
      </c>
      <c r="R8025">
        <v>0.11</v>
      </c>
      <c r="X8025" t="s">
        <v>88</v>
      </c>
      <c r="Y8025">
        <v>8024</v>
      </c>
      <c r="Z8025" s="1">
        <v>0.87409606481481472</v>
      </c>
      <c r="AA8025" t="s">
        <v>14272</v>
      </c>
      <c r="AB8025">
        <v>-4.2000000000000003E-2</v>
      </c>
      <c r="AC8025">
        <v>-2E-3</v>
      </c>
      <c r="AD8025">
        <v>6.01</v>
      </c>
      <c r="AE8025" t="s">
        <v>88</v>
      </c>
    </row>
    <row r="8026" spans="1:32" x14ac:dyDescent="0.2">
      <c r="A8026">
        <v>8025</v>
      </c>
      <c r="C8026">
        <v>199611</v>
      </c>
      <c r="D8026">
        <v>33004</v>
      </c>
      <c r="F8026">
        <v>20</v>
      </c>
      <c r="G8026">
        <v>56</v>
      </c>
      <c r="H8026">
        <v>25.5</v>
      </c>
      <c r="I8026" t="s">
        <v>24</v>
      </c>
      <c r="J8026">
        <v>50</v>
      </c>
      <c r="K8026">
        <v>43</v>
      </c>
      <c r="L8026">
        <v>43</v>
      </c>
      <c r="M8026">
        <v>50</v>
      </c>
      <c r="N8026">
        <v>5.81</v>
      </c>
      <c r="P8026">
        <v>0.3</v>
      </c>
      <c r="R8026">
        <v>0.04</v>
      </c>
      <c r="X8026" t="s">
        <v>423</v>
      </c>
      <c r="Y8026">
        <v>8025</v>
      </c>
      <c r="Z8026" s="1">
        <v>0.87251736111111111</v>
      </c>
      <c r="AA8026" t="s">
        <v>14273</v>
      </c>
      <c r="AB8026">
        <v>4.1000000000000002E-2</v>
      </c>
      <c r="AC8026">
        <v>-1.4999999999999999E-2</v>
      </c>
      <c r="AD8026">
        <v>5.81</v>
      </c>
      <c r="AE8026" t="s">
        <v>423</v>
      </c>
    </row>
    <row r="8027" spans="1:32" x14ac:dyDescent="0.2">
      <c r="A8027">
        <v>8026</v>
      </c>
      <c r="C8027">
        <v>199612</v>
      </c>
      <c r="D8027">
        <v>50262</v>
      </c>
      <c r="F8027">
        <v>20</v>
      </c>
      <c r="G8027">
        <v>56</v>
      </c>
      <c r="H8027">
        <v>25.9</v>
      </c>
      <c r="I8027" t="s">
        <v>24</v>
      </c>
      <c r="J8027">
        <v>49</v>
      </c>
      <c r="K8027">
        <v>11</v>
      </c>
      <c r="L8027">
        <v>45</v>
      </c>
      <c r="M8027">
        <v>49</v>
      </c>
      <c r="N8027">
        <v>5.9</v>
      </c>
      <c r="P8027">
        <v>1.04</v>
      </c>
      <c r="R8027">
        <v>0.92</v>
      </c>
      <c r="X8027" t="s">
        <v>110</v>
      </c>
      <c r="Y8027">
        <v>8026</v>
      </c>
      <c r="Z8027" s="1">
        <v>0.87252199074074077</v>
      </c>
      <c r="AA8027" t="s">
        <v>14274</v>
      </c>
      <c r="AB8027">
        <v>8.9999999999999993E-3</v>
      </c>
      <c r="AC8027">
        <v>7.0000000000000001E-3</v>
      </c>
      <c r="AD8027">
        <v>5.9</v>
      </c>
      <c r="AE8027" t="s">
        <v>9550</v>
      </c>
      <c r="AF8027" t="s">
        <v>36</v>
      </c>
    </row>
    <row r="8028" spans="1:32" x14ac:dyDescent="0.2">
      <c r="A8028">
        <v>8027</v>
      </c>
      <c r="C8028">
        <v>199623</v>
      </c>
      <c r="D8028">
        <v>246820</v>
      </c>
      <c r="F8028">
        <v>21</v>
      </c>
      <c r="G8028">
        <v>0</v>
      </c>
      <c r="H8028">
        <v>21.5</v>
      </c>
      <c r="I8028" t="s">
        <v>26</v>
      </c>
      <c r="J8028">
        <v>51</v>
      </c>
      <c r="K8028">
        <v>15</v>
      </c>
      <c r="L8028">
        <v>55</v>
      </c>
      <c r="M8028">
        <v>-51</v>
      </c>
      <c r="N8028">
        <v>5.76</v>
      </c>
      <c r="P8028">
        <v>0.47</v>
      </c>
      <c r="R8028">
        <v>-0.06</v>
      </c>
      <c r="X8028" t="s">
        <v>530</v>
      </c>
      <c r="Y8028">
        <v>8027</v>
      </c>
      <c r="Z8028" s="1">
        <v>0.87524884259259261</v>
      </c>
      <c r="AA8028" t="s">
        <v>14275</v>
      </c>
      <c r="AB8028">
        <v>-8.4000000000000005E-2</v>
      </c>
      <c r="AC8028">
        <v>0.13</v>
      </c>
      <c r="AD8028">
        <v>5.76</v>
      </c>
      <c r="AE8028" t="s">
        <v>6012</v>
      </c>
    </row>
    <row r="8029" spans="1:32" x14ac:dyDescent="0.2">
      <c r="A8029">
        <v>8028</v>
      </c>
      <c r="B8029" t="s">
        <v>3397</v>
      </c>
      <c r="C8029">
        <v>199629</v>
      </c>
      <c r="D8029">
        <v>50274</v>
      </c>
      <c r="F8029">
        <v>20</v>
      </c>
      <c r="G8029">
        <v>57</v>
      </c>
      <c r="H8029">
        <v>10.4</v>
      </c>
      <c r="I8029" t="s">
        <v>24</v>
      </c>
      <c r="J8029">
        <v>41</v>
      </c>
      <c r="K8029">
        <v>10</v>
      </c>
      <c r="L8029">
        <v>2</v>
      </c>
      <c r="M8029">
        <v>41</v>
      </c>
      <c r="N8029">
        <v>3.94</v>
      </c>
      <c r="P8029">
        <v>0.02</v>
      </c>
      <c r="R8029">
        <v>0</v>
      </c>
      <c r="T8029">
        <v>0</v>
      </c>
      <c r="X8029" t="s">
        <v>25</v>
      </c>
      <c r="Y8029">
        <v>8028</v>
      </c>
      <c r="Z8029" s="1">
        <v>0.87303703703703706</v>
      </c>
      <c r="AA8029" t="s">
        <v>14276</v>
      </c>
      <c r="AB8029">
        <v>1.2E-2</v>
      </c>
      <c r="AC8029">
        <v>-1.6E-2</v>
      </c>
      <c r="AD8029">
        <v>3.94</v>
      </c>
      <c r="AE8029" t="s">
        <v>25</v>
      </c>
    </row>
    <row r="8030" spans="1:32" x14ac:dyDescent="0.2">
      <c r="A8030">
        <v>8029</v>
      </c>
      <c r="C8030">
        <v>199661</v>
      </c>
      <c r="D8030">
        <v>33005</v>
      </c>
      <c r="F8030">
        <v>20</v>
      </c>
      <c r="G8030">
        <v>56</v>
      </c>
      <c r="H8030">
        <v>17</v>
      </c>
      <c r="I8030" t="s">
        <v>24</v>
      </c>
      <c r="J8030">
        <v>56</v>
      </c>
      <c r="K8030">
        <v>53</v>
      </c>
      <c r="L8030">
        <v>15</v>
      </c>
      <c r="M8030">
        <v>56</v>
      </c>
      <c r="N8030">
        <v>6.23</v>
      </c>
      <c r="P8030">
        <v>-0.18</v>
      </c>
      <c r="R8030">
        <v>-0.7</v>
      </c>
      <c r="X8030" t="s">
        <v>214</v>
      </c>
      <c r="Y8030">
        <v>8029</v>
      </c>
      <c r="Z8030" s="1">
        <v>0.87241898148148145</v>
      </c>
      <c r="AA8030" t="s">
        <v>14277</v>
      </c>
      <c r="AB8030">
        <v>4.0000000000000001E-3</v>
      </c>
      <c r="AC8030">
        <v>2E-3</v>
      </c>
      <c r="AD8030">
        <v>6.23</v>
      </c>
      <c r="AE8030" t="s">
        <v>5651</v>
      </c>
    </row>
    <row r="8031" spans="1:32" x14ac:dyDescent="0.2">
      <c r="A8031">
        <v>8030</v>
      </c>
      <c r="B8031" t="s">
        <v>3398</v>
      </c>
      <c r="C8031">
        <v>199665</v>
      </c>
      <c r="D8031">
        <v>106712</v>
      </c>
      <c r="F8031">
        <v>20</v>
      </c>
      <c r="G8031">
        <v>58</v>
      </c>
      <c r="H8031">
        <v>25.9</v>
      </c>
      <c r="I8031" t="s">
        <v>24</v>
      </c>
      <c r="J8031">
        <v>10</v>
      </c>
      <c r="K8031">
        <v>50</v>
      </c>
      <c r="L8031">
        <v>21</v>
      </c>
      <c r="M8031">
        <v>10</v>
      </c>
      <c r="N8031">
        <v>5.48</v>
      </c>
      <c r="P8031">
        <v>0.93</v>
      </c>
      <c r="W8031" t="s">
        <v>27</v>
      </c>
      <c r="X8031" t="s">
        <v>342</v>
      </c>
      <c r="Y8031">
        <v>8030</v>
      </c>
      <c r="Z8031" s="1">
        <v>0.87391087962962966</v>
      </c>
      <c r="AA8031" t="s">
        <v>14278</v>
      </c>
      <c r="AB8031">
        <v>-5.0999999999999997E-2</v>
      </c>
      <c r="AC8031">
        <v>-3.5999999999999997E-2</v>
      </c>
      <c r="AD8031">
        <v>5.48</v>
      </c>
      <c r="AE8031" t="s">
        <v>5784</v>
      </c>
    </row>
    <row r="8032" spans="1:32" x14ac:dyDescent="0.2">
      <c r="A8032">
        <v>8031</v>
      </c>
      <c r="C8032">
        <v>199684</v>
      </c>
      <c r="D8032">
        <v>212608</v>
      </c>
      <c r="F8032">
        <v>20</v>
      </c>
      <c r="G8032">
        <v>59</v>
      </c>
      <c r="H8032">
        <v>59.7</v>
      </c>
      <c r="I8032" t="s">
        <v>26</v>
      </c>
      <c r="J8032">
        <v>36</v>
      </c>
      <c r="K8032">
        <v>7</v>
      </c>
      <c r="L8032">
        <v>47</v>
      </c>
      <c r="M8032">
        <v>-36</v>
      </c>
      <c r="N8032">
        <v>6.11</v>
      </c>
      <c r="P8032">
        <v>0.39</v>
      </c>
      <c r="R8032">
        <v>-0.03</v>
      </c>
      <c r="X8032" t="s">
        <v>430</v>
      </c>
      <c r="Y8032">
        <v>8031</v>
      </c>
      <c r="Z8032" s="1">
        <v>0.87499652777777781</v>
      </c>
      <c r="AA8032" t="s">
        <v>14279</v>
      </c>
      <c r="AB8032">
        <v>0.106</v>
      </c>
      <c r="AC8032">
        <v>-6.0999999999999999E-2</v>
      </c>
      <c r="AD8032">
        <v>6.11</v>
      </c>
      <c r="AE8032" t="s">
        <v>430</v>
      </c>
    </row>
    <row r="8033" spans="1:32" x14ac:dyDescent="0.2">
      <c r="A8033">
        <v>8032</v>
      </c>
      <c r="B8033" t="s">
        <v>3399</v>
      </c>
      <c r="C8033">
        <v>199697</v>
      </c>
      <c r="D8033">
        <v>89332</v>
      </c>
      <c r="F8033">
        <v>20</v>
      </c>
      <c r="G8033">
        <v>58</v>
      </c>
      <c r="H8033">
        <v>16.399999999999999</v>
      </c>
      <c r="I8033" t="s">
        <v>24</v>
      </c>
      <c r="J8033">
        <v>22</v>
      </c>
      <c r="K8033">
        <v>19</v>
      </c>
      <c r="L8033">
        <v>33</v>
      </c>
      <c r="M8033">
        <v>22</v>
      </c>
      <c r="N8033">
        <v>5.31</v>
      </c>
      <c r="P8033">
        <v>1.4</v>
      </c>
      <c r="T8033">
        <v>0.74</v>
      </c>
      <c r="X8033" t="s">
        <v>4085</v>
      </c>
      <c r="Y8033">
        <v>8032</v>
      </c>
      <c r="Z8033" s="1">
        <v>0.87380092592592595</v>
      </c>
      <c r="AA8033" t="s">
        <v>14280</v>
      </c>
      <c r="AB8033">
        <v>-3.0000000000000001E-3</v>
      </c>
      <c r="AC8033">
        <v>-3.0000000000000001E-3</v>
      </c>
      <c r="AD8033">
        <v>5.31</v>
      </c>
      <c r="AE8033" t="s">
        <v>6187</v>
      </c>
      <c r="AF8033" t="s">
        <v>36</v>
      </c>
    </row>
    <row r="8034" spans="1:32" x14ac:dyDescent="0.2">
      <c r="A8034">
        <v>8033</v>
      </c>
      <c r="B8034" t="s">
        <v>3400</v>
      </c>
      <c r="C8034">
        <v>199728</v>
      </c>
      <c r="D8034">
        <v>164043</v>
      </c>
      <c r="E8034" t="s">
        <v>3401</v>
      </c>
      <c r="F8034">
        <v>20</v>
      </c>
      <c r="G8034">
        <v>59</v>
      </c>
      <c r="H8034">
        <v>36.1</v>
      </c>
      <c r="I8034" t="s">
        <v>26</v>
      </c>
      <c r="J8034">
        <v>19</v>
      </c>
      <c r="K8034">
        <v>2</v>
      </c>
      <c r="L8034">
        <v>7</v>
      </c>
      <c r="M8034">
        <v>-19</v>
      </c>
      <c r="N8034">
        <v>6.25</v>
      </c>
      <c r="P8034">
        <v>-0.13</v>
      </c>
      <c r="X8034" t="s">
        <v>2787</v>
      </c>
      <c r="Y8034">
        <v>8033</v>
      </c>
      <c r="Z8034" s="1">
        <v>0.87472337962962954</v>
      </c>
      <c r="AA8034" t="s">
        <v>14281</v>
      </c>
      <c r="AB8034">
        <v>1.0999999999999999E-2</v>
      </c>
      <c r="AC8034">
        <v>-1.2999999999999999E-2</v>
      </c>
      <c r="AD8034">
        <v>6.25</v>
      </c>
      <c r="AE8034" t="s">
        <v>2787</v>
      </c>
    </row>
    <row r="8035" spans="1:32" x14ac:dyDescent="0.2">
      <c r="A8035">
        <v>8034</v>
      </c>
      <c r="B8035" t="s">
        <v>3402</v>
      </c>
      <c r="C8035">
        <v>199766</v>
      </c>
      <c r="D8035">
        <v>126428</v>
      </c>
      <c r="F8035">
        <v>20</v>
      </c>
      <c r="G8035">
        <v>59</v>
      </c>
      <c r="H8035">
        <v>4.4000000000000004</v>
      </c>
      <c r="I8035" t="s">
        <v>24</v>
      </c>
      <c r="J8035">
        <v>4</v>
      </c>
      <c r="K8035">
        <v>17</v>
      </c>
      <c r="L8035">
        <v>37</v>
      </c>
      <c r="M8035">
        <v>4</v>
      </c>
      <c r="N8035">
        <v>5.23</v>
      </c>
      <c r="P8035">
        <v>0.46</v>
      </c>
      <c r="R8035">
        <v>0.02</v>
      </c>
      <c r="T8035">
        <v>0.28000000000000003</v>
      </c>
      <c r="X8035" t="s">
        <v>439</v>
      </c>
      <c r="Y8035">
        <v>8034</v>
      </c>
      <c r="Z8035" s="1">
        <v>0.87435648148148148</v>
      </c>
      <c r="AA8035" t="s">
        <v>14282</v>
      </c>
      <c r="AB8035">
        <v>-0.109</v>
      </c>
      <c r="AC8035">
        <v>-0.14799999999999999</v>
      </c>
      <c r="AD8035">
        <v>5.23</v>
      </c>
      <c r="AE8035" t="s">
        <v>439</v>
      </c>
    </row>
    <row r="8036" spans="1:32" x14ac:dyDescent="0.2">
      <c r="A8036">
        <v>8035</v>
      </c>
      <c r="C8036">
        <v>199870</v>
      </c>
      <c r="D8036">
        <v>50298</v>
      </c>
      <c r="F8036">
        <v>20</v>
      </c>
      <c r="G8036">
        <v>58</v>
      </c>
      <c r="H8036">
        <v>19.5</v>
      </c>
      <c r="I8036" t="s">
        <v>24</v>
      </c>
      <c r="J8036">
        <v>44</v>
      </c>
      <c r="K8036">
        <v>28</v>
      </c>
      <c r="L8036">
        <v>18</v>
      </c>
      <c r="M8036">
        <v>44</v>
      </c>
      <c r="N8036">
        <v>5.55</v>
      </c>
      <c r="P8036">
        <v>0.97</v>
      </c>
      <c r="R8036">
        <v>0.83</v>
      </c>
      <c r="X8036" t="s">
        <v>2396</v>
      </c>
      <c r="Y8036">
        <v>8035</v>
      </c>
      <c r="Z8036" s="1">
        <v>0.87383680555555554</v>
      </c>
      <c r="AA8036" t="s">
        <v>14283</v>
      </c>
      <c r="AB8036">
        <v>0.106</v>
      </c>
      <c r="AC8036">
        <v>7.1999999999999995E-2</v>
      </c>
      <c r="AD8036">
        <v>5.55</v>
      </c>
      <c r="AE8036" t="s">
        <v>54</v>
      </c>
      <c r="AF8036" t="s">
        <v>36</v>
      </c>
    </row>
    <row r="8037" spans="1:32" x14ac:dyDescent="0.2">
      <c r="A8037">
        <v>8036</v>
      </c>
      <c r="C8037">
        <v>199892</v>
      </c>
      <c r="D8037">
        <v>50303</v>
      </c>
      <c r="F8037">
        <v>20</v>
      </c>
      <c r="G8037">
        <v>58</v>
      </c>
      <c r="H8037">
        <v>30.8</v>
      </c>
      <c r="I8037" t="s">
        <v>24</v>
      </c>
      <c r="J8037">
        <v>41</v>
      </c>
      <c r="K8037">
        <v>56</v>
      </c>
      <c r="L8037">
        <v>25</v>
      </c>
      <c r="M8037">
        <v>41</v>
      </c>
      <c r="N8037">
        <v>6.16</v>
      </c>
      <c r="P8037">
        <v>-0.08</v>
      </c>
      <c r="R8037">
        <v>-0.46</v>
      </c>
      <c r="X8037" t="s">
        <v>112</v>
      </c>
      <c r="Y8037">
        <v>8036</v>
      </c>
      <c r="Z8037" s="1">
        <v>0.8739675925925926</v>
      </c>
      <c r="AA8037" t="s">
        <v>14284</v>
      </c>
      <c r="AB8037">
        <v>-1E-3</v>
      </c>
      <c r="AC8037">
        <v>1.2999999999999999E-2</v>
      </c>
      <c r="AD8037">
        <v>6.16</v>
      </c>
      <c r="AE8037" t="s">
        <v>112</v>
      </c>
    </row>
    <row r="8038" spans="1:32" x14ac:dyDescent="0.2">
      <c r="A8038">
        <v>8037</v>
      </c>
      <c r="C8038">
        <v>199941</v>
      </c>
      <c r="D8038">
        <v>106738</v>
      </c>
      <c r="F8038">
        <v>20</v>
      </c>
      <c r="G8038">
        <v>59</v>
      </c>
      <c r="H8038">
        <v>50.8</v>
      </c>
      <c r="I8038" t="s">
        <v>24</v>
      </c>
      <c r="J8038">
        <v>16</v>
      </c>
      <c r="K8038">
        <v>49</v>
      </c>
      <c r="L8038">
        <v>27</v>
      </c>
      <c r="M8038">
        <v>16</v>
      </c>
      <c r="N8038">
        <v>6.66</v>
      </c>
      <c r="P8038">
        <v>0.38</v>
      </c>
      <c r="R8038">
        <v>-0.13</v>
      </c>
      <c r="X8038" t="s">
        <v>297</v>
      </c>
      <c r="Y8038">
        <v>8037</v>
      </c>
      <c r="Z8038" s="1">
        <v>0.87489351851851849</v>
      </c>
      <c r="AA8038" t="s">
        <v>14285</v>
      </c>
      <c r="AB8038">
        <v>4.1000000000000002E-2</v>
      </c>
      <c r="AC8038">
        <v>-1.4E-2</v>
      </c>
      <c r="AD8038">
        <v>6.66</v>
      </c>
      <c r="AE8038" t="s">
        <v>297</v>
      </c>
    </row>
    <row r="8039" spans="1:32" x14ac:dyDescent="0.2">
      <c r="A8039">
        <v>8038</v>
      </c>
      <c r="C8039">
        <v>199942</v>
      </c>
      <c r="D8039">
        <v>126447</v>
      </c>
      <c r="F8039">
        <v>21</v>
      </c>
      <c r="G8039">
        <v>0</v>
      </c>
      <c r="H8039">
        <v>3.9</v>
      </c>
      <c r="I8039" t="s">
        <v>24</v>
      </c>
      <c r="J8039">
        <v>7</v>
      </c>
      <c r="K8039">
        <v>30</v>
      </c>
      <c r="L8039">
        <v>59</v>
      </c>
      <c r="M8039">
        <v>7</v>
      </c>
      <c r="N8039">
        <v>5.99</v>
      </c>
      <c r="P8039">
        <v>0.26</v>
      </c>
      <c r="R8039">
        <v>0.09</v>
      </c>
      <c r="X8039" t="s">
        <v>3403</v>
      </c>
      <c r="Y8039">
        <v>8038</v>
      </c>
      <c r="Z8039" s="1">
        <v>0.87504513888888891</v>
      </c>
      <c r="AA8039" t="s">
        <v>14286</v>
      </c>
      <c r="AB8039">
        <v>2.9000000000000001E-2</v>
      </c>
      <c r="AC8039">
        <v>0.02</v>
      </c>
      <c r="AD8039">
        <v>5.99</v>
      </c>
      <c r="AE8039" t="s">
        <v>3403</v>
      </c>
    </row>
    <row r="8040" spans="1:32" x14ac:dyDescent="0.2">
      <c r="A8040">
        <v>8039</v>
      </c>
      <c r="B8040" t="s">
        <v>3404</v>
      </c>
      <c r="C8040">
        <v>199951</v>
      </c>
      <c r="D8040">
        <v>212636</v>
      </c>
      <c r="F8040">
        <v>21</v>
      </c>
      <c r="G8040">
        <v>1</v>
      </c>
      <c r="H8040">
        <v>17.5</v>
      </c>
      <c r="I8040" t="s">
        <v>26</v>
      </c>
      <c r="J8040">
        <v>32</v>
      </c>
      <c r="K8040">
        <v>15</v>
      </c>
      <c r="L8040">
        <v>28</v>
      </c>
      <c r="M8040">
        <v>-32</v>
      </c>
      <c r="N8040">
        <v>4.67</v>
      </c>
      <c r="P8040">
        <v>0.89</v>
      </c>
      <c r="R8040">
        <v>0.54</v>
      </c>
      <c r="T8040">
        <v>0.32</v>
      </c>
      <c r="U8040" t="s">
        <v>93</v>
      </c>
      <c r="X8040" t="s">
        <v>3030</v>
      </c>
      <c r="Y8040">
        <v>8039</v>
      </c>
      <c r="Z8040" s="1">
        <v>0.87589699074074068</v>
      </c>
      <c r="AA8040" t="s">
        <v>14287</v>
      </c>
      <c r="AB8040">
        <v>-2E-3</v>
      </c>
      <c r="AC8040">
        <v>5.0000000000000001E-3</v>
      </c>
      <c r="AD8040">
        <v>4.67</v>
      </c>
      <c r="AE8040" t="s">
        <v>3030</v>
      </c>
    </row>
    <row r="8041" spans="1:32" x14ac:dyDescent="0.2">
      <c r="A8041">
        <v>8040</v>
      </c>
      <c r="C8041">
        <v>199955</v>
      </c>
      <c r="D8041">
        <v>33034</v>
      </c>
      <c r="F8041">
        <v>20</v>
      </c>
      <c r="G8041">
        <v>58</v>
      </c>
      <c r="H8041">
        <v>30.1</v>
      </c>
      <c r="I8041" t="s">
        <v>24</v>
      </c>
      <c r="J8041">
        <v>50</v>
      </c>
      <c r="K8041">
        <v>27</v>
      </c>
      <c r="L8041">
        <v>44</v>
      </c>
      <c r="M8041">
        <v>50</v>
      </c>
      <c r="N8041">
        <v>5.61</v>
      </c>
      <c r="P8041">
        <v>-0.15</v>
      </c>
      <c r="R8041">
        <v>-0.51</v>
      </c>
      <c r="X8041" t="s">
        <v>2308</v>
      </c>
      <c r="Y8041">
        <v>8040</v>
      </c>
      <c r="Z8041" s="1">
        <v>0.87395949074074075</v>
      </c>
      <c r="AA8041" t="s">
        <v>14288</v>
      </c>
      <c r="AB8041">
        <v>1.2999999999999999E-2</v>
      </c>
      <c r="AC8041">
        <v>0.01</v>
      </c>
      <c r="AD8041">
        <v>5.61</v>
      </c>
      <c r="AE8041" t="s">
        <v>2308</v>
      </c>
    </row>
    <row r="8042" spans="1:32" x14ac:dyDescent="0.2">
      <c r="A8042">
        <v>8041</v>
      </c>
      <c r="B8042" t="s">
        <v>3405</v>
      </c>
      <c r="C8042">
        <v>199960</v>
      </c>
      <c r="D8042">
        <v>145022</v>
      </c>
      <c r="F8042">
        <v>21</v>
      </c>
      <c r="G8042">
        <v>0</v>
      </c>
      <c r="H8042">
        <v>33.799999999999997</v>
      </c>
      <c r="I8042" t="s">
        <v>26</v>
      </c>
      <c r="J8042">
        <v>4</v>
      </c>
      <c r="K8042">
        <v>43</v>
      </c>
      <c r="L8042">
        <v>49</v>
      </c>
      <c r="M8042">
        <v>-4</v>
      </c>
      <c r="N8042">
        <v>6.21</v>
      </c>
      <c r="P8042">
        <v>0.63</v>
      </c>
      <c r="R8042">
        <v>0.24</v>
      </c>
      <c r="X8042" t="s">
        <v>238</v>
      </c>
      <c r="Y8042">
        <v>8041</v>
      </c>
      <c r="Z8042" s="1">
        <v>0.87539120370370371</v>
      </c>
      <c r="AA8042" t="s">
        <v>14289</v>
      </c>
      <c r="AB8042">
        <v>5.0999999999999997E-2</v>
      </c>
      <c r="AC8042">
        <v>-0.13700000000000001</v>
      </c>
      <c r="AD8042">
        <v>6.21</v>
      </c>
      <c r="AE8042" t="s">
        <v>238</v>
      </c>
    </row>
    <row r="8043" spans="1:32" x14ac:dyDescent="0.2">
      <c r="A8043">
        <v>8042</v>
      </c>
      <c r="C8043">
        <v>200011</v>
      </c>
      <c r="D8043">
        <v>230492</v>
      </c>
      <c r="F8043">
        <v>21</v>
      </c>
      <c r="G8043">
        <v>2</v>
      </c>
      <c r="H8043">
        <v>12.6</v>
      </c>
      <c r="I8043" t="s">
        <v>26</v>
      </c>
      <c r="J8043">
        <v>43</v>
      </c>
      <c r="K8043">
        <v>0</v>
      </c>
      <c r="L8043">
        <v>7</v>
      </c>
      <c r="M8043">
        <v>-43</v>
      </c>
      <c r="N8043">
        <v>6.64</v>
      </c>
      <c r="P8043">
        <v>0.68</v>
      </c>
      <c r="R8043">
        <v>0.17</v>
      </c>
      <c r="X8043" t="s">
        <v>3406</v>
      </c>
      <c r="Y8043">
        <v>8042</v>
      </c>
      <c r="Z8043" s="1">
        <v>0.87653472222222228</v>
      </c>
      <c r="AA8043" t="s">
        <v>14290</v>
      </c>
      <c r="AB8043">
        <v>0.06</v>
      </c>
      <c r="AC8043">
        <v>-0.10299999999999999</v>
      </c>
      <c r="AD8043">
        <v>6.64</v>
      </c>
      <c r="AE8043" t="s">
        <v>14291</v>
      </c>
      <c r="AF8043" t="s">
        <v>36</v>
      </c>
    </row>
    <row r="8044" spans="1:32" x14ac:dyDescent="0.2">
      <c r="A8044">
        <v>8043</v>
      </c>
      <c r="C8044">
        <v>200039</v>
      </c>
      <c r="D8044">
        <v>9911</v>
      </c>
      <c r="F8044">
        <v>20</v>
      </c>
      <c r="G8044">
        <v>54</v>
      </c>
      <c r="H8044">
        <v>44.3</v>
      </c>
      <c r="I8044" t="s">
        <v>24</v>
      </c>
      <c r="J8044">
        <v>75</v>
      </c>
      <c r="K8044">
        <v>55</v>
      </c>
      <c r="L8044">
        <v>32</v>
      </c>
      <c r="M8044">
        <v>75</v>
      </c>
      <c r="N8044">
        <v>6.05</v>
      </c>
      <c r="P8044">
        <v>0.93</v>
      </c>
      <c r="X8044" t="s">
        <v>33</v>
      </c>
      <c r="Y8044">
        <v>8043</v>
      </c>
      <c r="Z8044" s="1">
        <v>0.8713460648148148</v>
      </c>
      <c r="AA8044" t="s">
        <v>14292</v>
      </c>
      <c r="AB8044">
        <v>2.9000000000000001E-2</v>
      </c>
      <c r="AC8044">
        <v>4.2999999999999997E-2</v>
      </c>
      <c r="AD8044">
        <v>6.05</v>
      </c>
      <c r="AE8044" t="s">
        <v>33</v>
      </c>
    </row>
    <row r="8045" spans="1:32" x14ac:dyDescent="0.2">
      <c r="A8045">
        <v>8044</v>
      </c>
      <c r="C8045">
        <v>200044</v>
      </c>
      <c r="D8045">
        <v>106747</v>
      </c>
      <c r="E8045">
        <v>13454</v>
      </c>
      <c r="F8045">
        <v>21</v>
      </c>
      <c r="G8045">
        <v>0</v>
      </c>
      <c r="H8045">
        <v>27.7</v>
      </c>
      <c r="I8045" t="s">
        <v>24</v>
      </c>
      <c r="J8045">
        <v>19</v>
      </c>
      <c r="K8045">
        <v>19</v>
      </c>
      <c r="L8045">
        <v>46</v>
      </c>
      <c r="M8045">
        <v>19</v>
      </c>
      <c r="N8045">
        <v>5.65</v>
      </c>
      <c r="P8045">
        <v>1.61</v>
      </c>
      <c r="X8045" t="s">
        <v>2740</v>
      </c>
      <c r="Y8045">
        <v>8044</v>
      </c>
      <c r="Z8045" s="1">
        <v>0.87532060185185179</v>
      </c>
      <c r="AA8045" t="s">
        <v>14293</v>
      </c>
      <c r="AB8045">
        <v>-1.6E-2</v>
      </c>
      <c r="AC8045">
        <v>-6.3E-2</v>
      </c>
      <c r="AD8045">
        <v>5.65</v>
      </c>
      <c r="AE8045" t="s">
        <v>98</v>
      </c>
      <c r="AF8045" t="s">
        <v>36</v>
      </c>
    </row>
    <row r="8046" spans="1:32" x14ac:dyDescent="0.2">
      <c r="A8046">
        <v>8045</v>
      </c>
      <c r="C8046">
        <v>200052</v>
      </c>
      <c r="D8046">
        <v>189942</v>
      </c>
      <c r="F8046">
        <v>21</v>
      </c>
      <c r="G8046">
        <v>1</v>
      </c>
      <c r="H8046">
        <v>45.3</v>
      </c>
      <c r="I8046" t="s">
        <v>26</v>
      </c>
      <c r="J8046">
        <v>26</v>
      </c>
      <c r="K8046">
        <v>52</v>
      </c>
      <c r="L8046">
        <v>52</v>
      </c>
      <c r="M8046">
        <v>-26</v>
      </c>
      <c r="N8046">
        <v>6.05</v>
      </c>
      <c r="P8046">
        <v>0.06</v>
      </c>
      <c r="X8046" t="s">
        <v>3407</v>
      </c>
      <c r="Y8046">
        <v>8045</v>
      </c>
      <c r="Z8046" s="1">
        <v>0.87621875000000005</v>
      </c>
      <c r="AA8046" t="s">
        <v>14294</v>
      </c>
      <c r="AB8046">
        <v>1.4999999999999999E-2</v>
      </c>
      <c r="AC8046">
        <v>-2.3E-2</v>
      </c>
      <c r="AD8046">
        <v>6.05</v>
      </c>
      <c r="AE8046" t="s">
        <v>14295</v>
      </c>
    </row>
    <row r="8047" spans="1:32" x14ac:dyDescent="0.2">
      <c r="A8047">
        <v>8046</v>
      </c>
      <c r="C8047">
        <v>200073</v>
      </c>
      <c r="D8047">
        <v>212653</v>
      </c>
      <c r="F8047">
        <v>21</v>
      </c>
      <c r="G8047">
        <v>2</v>
      </c>
      <c r="H8047">
        <v>27.2</v>
      </c>
      <c r="I8047" t="s">
        <v>26</v>
      </c>
      <c r="J8047">
        <v>38</v>
      </c>
      <c r="K8047">
        <v>31</v>
      </c>
      <c r="L8047">
        <v>50</v>
      </c>
      <c r="M8047">
        <v>-38</v>
      </c>
      <c r="N8047">
        <v>5.94</v>
      </c>
      <c r="P8047">
        <v>1.1100000000000001</v>
      </c>
      <c r="X8047" t="s">
        <v>72</v>
      </c>
      <c r="Y8047">
        <v>8046</v>
      </c>
      <c r="Z8047" s="1">
        <v>0.87670370370370376</v>
      </c>
      <c r="AA8047" t="s">
        <v>14296</v>
      </c>
      <c r="AB8047">
        <v>0.16300000000000001</v>
      </c>
      <c r="AC8047">
        <v>-0.158</v>
      </c>
      <c r="AD8047">
        <v>5.94</v>
      </c>
      <c r="AE8047" t="s">
        <v>72</v>
      </c>
    </row>
    <row r="8048" spans="1:32" x14ac:dyDescent="0.2">
      <c r="A8048">
        <v>8047</v>
      </c>
      <c r="B8048" t="s">
        <v>3408</v>
      </c>
      <c r="C8048">
        <v>200120</v>
      </c>
      <c r="D8048">
        <v>50335</v>
      </c>
      <c r="E8048" t="s">
        <v>3409</v>
      </c>
      <c r="F8048">
        <v>20</v>
      </c>
      <c r="G8048">
        <v>59</v>
      </c>
      <c r="H8048">
        <v>49.6</v>
      </c>
      <c r="I8048" t="s">
        <v>24</v>
      </c>
      <c r="J8048">
        <v>47</v>
      </c>
      <c r="K8048">
        <v>31</v>
      </c>
      <c r="L8048">
        <v>16</v>
      </c>
      <c r="M8048">
        <v>47</v>
      </c>
      <c r="N8048">
        <v>4.74</v>
      </c>
      <c r="P8048">
        <v>-0.05</v>
      </c>
      <c r="R8048">
        <v>-0.94</v>
      </c>
      <c r="T8048">
        <v>-0.01</v>
      </c>
      <c r="X8048" t="s">
        <v>3410</v>
      </c>
      <c r="Y8048">
        <v>8047</v>
      </c>
      <c r="Z8048" s="1">
        <v>0.87487962962962962</v>
      </c>
      <c r="AA8048" t="s">
        <v>14297</v>
      </c>
      <c r="AB8048">
        <v>6.0000000000000001E-3</v>
      </c>
      <c r="AC8048">
        <v>2E-3</v>
      </c>
      <c r="AD8048">
        <v>4.74</v>
      </c>
      <c r="AE8048" t="s">
        <v>3410</v>
      </c>
    </row>
    <row r="8049" spans="1:32" x14ac:dyDescent="0.2">
      <c r="A8049">
        <v>8048</v>
      </c>
      <c r="B8049" t="s">
        <v>3411</v>
      </c>
      <c r="C8049">
        <v>200163</v>
      </c>
      <c r="D8049">
        <v>212666</v>
      </c>
      <c r="F8049">
        <v>21</v>
      </c>
      <c r="G8049">
        <v>2</v>
      </c>
      <c r="H8049">
        <v>58</v>
      </c>
      <c r="I8049" t="s">
        <v>26</v>
      </c>
      <c r="J8049">
        <v>38</v>
      </c>
      <c r="K8049">
        <v>37</v>
      </c>
      <c r="L8049">
        <v>54</v>
      </c>
      <c r="M8049">
        <v>-38</v>
      </c>
      <c r="N8049">
        <v>5.3</v>
      </c>
      <c r="P8049">
        <v>0.41</v>
      </c>
      <c r="X8049" t="s">
        <v>266</v>
      </c>
      <c r="Y8049">
        <v>8048</v>
      </c>
      <c r="Z8049" s="1">
        <v>0.87706018518518514</v>
      </c>
      <c r="AA8049" t="s">
        <v>14298</v>
      </c>
      <c r="AB8049">
        <v>-2.8000000000000001E-2</v>
      </c>
      <c r="AC8049">
        <v>-0.111</v>
      </c>
      <c r="AD8049">
        <v>5.3</v>
      </c>
      <c r="AE8049" t="s">
        <v>266</v>
      </c>
    </row>
    <row r="8050" spans="1:32" x14ac:dyDescent="0.2">
      <c r="A8050">
        <v>8049</v>
      </c>
      <c r="C8050">
        <v>200205</v>
      </c>
      <c r="D8050">
        <v>33048</v>
      </c>
      <c r="F8050">
        <v>20</v>
      </c>
      <c r="G8050">
        <v>59</v>
      </c>
      <c r="H8050">
        <v>25.4</v>
      </c>
      <c r="I8050" t="s">
        <v>24</v>
      </c>
      <c r="J8050">
        <v>59</v>
      </c>
      <c r="K8050">
        <v>26</v>
      </c>
      <c r="L8050">
        <v>19</v>
      </c>
      <c r="M8050">
        <v>59</v>
      </c>
      <c r="N8050">
        <v>5.51</v>
      </c>
      <c r="P8050">
        <v>1.4</v>
      </c>
      <c r="R8050">
        <v>1.64</v>
      </c>
      <c r="W8050" t="s">
        <v>27</v>
      </c>
      <c r="X8050" t="s">
        <v>80</v>
      </c>
      <c r="Y8050">
        <v>8049</v>
      </c>
      <c r="Z8050" s="1">
        <v>0.87459953703703697</v>
      </c>
      <c r="AA8050" t="s">
        <v>14299</v>
      </c>
      <c r="AB8050">
        <v>4.3999999999999997E-2</v>
      </c>
      <c r="AC8050">
        <v>1.4999999999999999E-2</v>
      </c>
      <c r="AD8050">
        <v>5.51</v>
      </c>
      <c r="AE8050" t="s">
        <v>3264</v>
      </c>
    </row>
    <row r="8051" spans="1:32" x14ac:dyDescent="0.2">
      <c r="A8051">
        <v>8050</v>
      </c>
      <c r="C8051">
        <v>200245</v>
      </c>
      <c r="D8051">
        <v>189966</v>
      </c>
      <c r="F8051">
        <v>21</v>
      </c>
      <c r="G8051">
        <v>3</v>
      </c>
      <c r="H8051">
        <v>10.199999999999999</v>
      </c>
      <c r="I8051" t="s">
        <v>26</v>
      </c>
      <c r="J8051">
        <v>27</v>
      </c>
      <c r="K8051">
        <v>43</v>
      </c>
      <c r="L8051">
        <v>55</v>
      </c>
      <c r="M8051">
        <v>-27</v>
      </c>
      <c r="N8051">
        <v>6.25</v>
      </c>
      <c r="P8051">
        <v>0.95</v>
      </c>
      <c r="R8051">
        <v>0.74</v>
      </c>
      <c r="X8051" t="s">
        <v>54</v>
      </c>
      <c r="Y8051">
        <v>8050</v>
      </c>
      <c r="Z8051" s="1">
        <v>0.87720138888888888</v>
      </c>
      <c r="AA8051" t="s">
        <v>14300</v>
      </c>
      <c r="AB8051">
        <v>3.5000000000000003E-2</v>
      </c>
      <c r="AC8051">
        <v>-4.3999999999999997E-2</v>
      </c>
      <c r="AD8051">
        <v>6.25</v>
      </c>
      <c r="AE8051" t="s">
        <v>54</v>
      </c>
    </row>
    <row r="8052" spans="1:32" x14ac:dyDescent="0.2">
      <c r="A8052">
        <v>8051</v>
      </c>
      <c r="C8052">
        <v>200253</v>
      </c>
      <c r="D8052">
        <v>70794</v>
      </c>
      <c r="F8052">
        <v>21</v>
      </c>
      <c r="G8052">
        <v>1</v>
      </c>
      <c r="H8052">
        <v>12.9</v>
      </c>
      <c r="I8052" t="s">
        <v>24</v>
      </c>
      <c r="J8052">
        <v>36</v>
      </c>
      <c r="K8052">
        <v>1</v>
      </c>
      <c r="L8052">
        <v>34</v>
      </c>
      <c r="M8052">
        <v>36</v>
      </c>
      <c r="N8052">
        <v>5.97</v>
      </c>
      <c r="P8052">
        <v>0.98</v>
      </c>
      <c r="X8052" t="s">
        <v>33</v>
      </c>
      <c r="Y8052">
        <v>8051</v>
      </c>
      <c r="Z8052" s="1">
        <v>0.87584375000000003</v>
      </c>
      <c r="AA8052" t="s">
        <v>14301</v>
      </c>
      <c r="AB8052">
        <v>-5.0000000000000001E-3</v>
      </c>
      <c r="AC8052">
        <v>-5.0000000000000001E-3</v>
      </c>
      <c r="AD8052">
        <v>5.97</v>
      </c>
      <c r="AE8052" t="s">
        <v>33</v>
      </c>
    </row>
    <row r="8053" spans="1:32" x14ac:dyDescent="0.2">
      <c r="A8053">
        <v>8052</v>
      </c>
      <c r="C8053">
        <v>200266</v>
      </c>
      <c r="D8053">
        <v>257887</v>
      </c>
      <c r="F8053">
        <v>21</v>
      </c>
      <c r="G8053">
        <v>8</v>
      </c>
      <c r="H8053">
        <v>47.9</v>
      </c>
      <c r="I8053" t="s">
        <v>26</v>
      </c>
      <c r="J8053">
        <v>76</v>
      </c>
      <c r="K8053">
        <v>12</v>
      </c>
      <c r="L8053">
        <v>45</v>
      </c>
      <c r="M8053">
        <v>-76</v>
      </c>
      <c r="N8053">
        <v>6.58</v>
      </c>
      <c r="P8053">
        <v>1.23</v>
      </c>
      <c r="R8053">
        <v>1.18</v>
      </c>
      <c r="X8053" t="s">
        <v>45</v>
      </c>
      <c r="Y8053">
        <v>8052</v>
      </c>
      <c r="Z8053" s="1">
        <v>0.8811099537037036</v>
      </c>
      <c r="AA8053" t="s">
        <v>14302</v>
      </c>
      <c r="AB8053">
        <v>-2.7E-2</v>
      </c>
      <c r="AC8053">
        <v>-2.1999999999999999E-2</v>
      </c>
      <c r="AD8053">
        <v>6.58</v>
      </c>
      <c r="AE8053" t="s">
        <v>45</v>
      </c>
    </row>
    <row r="8054" spans="1:32" x14ac:dyDescent="0.2">
      <c r="A8054">
        <v>8053</v>
      </c>
      <c r="B8054" t="s">
        <v>3412</v>
      </c>
      <c r="C8054">
        <v>200310</v>
      </c>
      <c r="D8054">
        <v>50359</v>
      </c>
      <c r="E8054" t="s">
        <v>3413</v>
      </c>
      <c r="F8054">
        <v>21</v>
      </c>
      <c r="G8054">
        <v>1</v>
      </c>
      <c r="H8054">
        <v>10.9</v>
      </c>
      <c r="I8054" t="s">
        <v>24</v>
      </c>
      <c r="J8054">
        <v>46</v>
      </c>
      <c r="K8054">
        <v>9</v>
      </c>
      <c r="L8054">
        <v>21</v>
      </c>
      <c r="M8054">
        <v>46</v>
      </c>
      <c r="N8054">
        <v>5.37</v>
      </c>
      <c r="P8054">
        <v>-0.21</v>
      </c>
      <c r="R8054">
        <v>-0.93</v>
      </c>
      <c r="X8054" t="s">
        <v>3414</v>
      </c>
      <c r="Y8054">
        <v>8053</v>
      </c>
      <c r="Z8054" s="1">
        <v>0.87582060185185184</v>
      </c>
      <c r="AA8054" t="s">
        <v>14303</v>
      </c>
      <c r="AB8054">
        <v>6.0000000000000001E-3</v>
      </c>
      <c r="AC8054">
        <v>8.0000000000000002E-3</v>
      </c>
      <c r="AD8054">
        <v>5.37</v>
      </c>
      <c r="AE8054" t="s">
        <v>3414</v>
      </c>
    </row>
    <row r="8055" spans="1:32" x14ac:dyDescent="0.2">
      <c r="A8055">
        <v>8054</v>
      </c>
      <c r="C8055">
        <v>200340</v>
      </c>
      <c r="D8055">
        <v>145050</v>
      </c>
      <c r="F8055">
        <v>21</v>
      </c>
      <c r="G8055">
        <v>2</v>
      </c>
      <c r="H8055">
        <v>59.6</v>
      </c>
      <c r="I8055" t="s">
        <v>26</v>
      </c>
      <c r="J8055">
        <v>0</v>
      </c>
      <c r="K8055">
        <v>55</v>
      </c>
      <c r="L8055">
        <v>29</v>
      </c>
      <c r="M8055">
        <v>0</v>
      </c>
      <c r="N8055">
        <v>6.5</v>
      </c>
      <c r="P8055">
        <v>-0.1</v>
      </c>
      <c r="R8055">
        <v>-0.49</v>
      </c>
      <c r="X8055" t="s">
        <v>177</v>
      </c>
      <c r="Y8055">
        <v>8054</v>
      </c>
      <c r="Z8055" s="1">
        <v>0.87707870370370378</v>
      </c>
      <c r="AA8055" t="s">
        <v>14304</v>
      </c>
      <c r="AB8055">
        <v>7.0000000000000001E-3</v>
      </c>
      <c r="AC8055">
        <v>-2E-3</v>
      </c>
      <c r="AD8055">
        <v>6.5</v>
      </c>
      <c r="AE8055" t="s">
        <v>177</v>
      </c>
    </row>
    <row r="8056" spans="1:32" x14ac:dyDescent="0.2">
      <c r="A8056">
        <v>8055</v>
      </c>
      <c r="B8056" t="s">
        <v>3415</v>
      </c>
      <c r="C8056">
        <v>200365</v>
      </c>
      <c r="D8056">
        <v>246854</v>
      </c>
      <c r="F8056">
        <v>21</v>
      </c>
      <c r="G8056">
        <v>5</v>
      </c>
      <c r="H8056">
        <v>14.2</v>
      </c>
      <c r="I8056" t="s">
        <v>26</v>
      </c>
      <c r="J8056">
        <v>54</v>
      </c>
      <c r="K8056">
        <v>43</v>
      </c>
      <c r="L8056">
        <v>38</v>
      </c>
      <c r="M8056">
        <v>-54</v>
      </c>
      <c r="N8056">
        <v>5.16</v>
      </c>
      <c r="P8056">
        <v>1.21</v>
      </c>
      <c r="R8056">
        <v>1.22</v>
      </c>
      <c r="X8056" t="s">
        <v>125</v>
      </c>
      <c r="Y8056">
        <v>8055</v>
      </c>
      <c r="Z8056" s="1">
        <v>0.87863657407407414</v>
      </c>
      <c r="AA8056" t="s">
        <v>14305</v>
      </c>
      <c r="AB8056">
        <v>0.01</v>
      </c>
      <c r="AC8056">
        <v>-4.5999999999999999E-2</v>
      </c>
      <c r="AD8056">
        <v>5.16</v>
      </c>
      <c r="AE8056" t="s">
        <v>125</v>
      </c>
    </row>
    <row r="8057" spans="1:32" x14ac:dyDescent="0.2">
      <c r="A8057">
        <v>8056</v>
      </c>
      <c r="C8057">
        <v>200375</v>
      </c>
      <c r="D8057">
        <v>126491</v>
      </c>
      <c r="F8057">
        <v>21</v>
      </c>
      <c r="G8057">
        <v>3</v>
      </c>
      <c r="H8057">
        <v>3</v>
      </c>
      <c r="I8057" t="s">
        <v>24</v>
      </c>
      <c r="J8057">
        <v>1</v>
      </c>
      <c r="K8057">
        <v>31</v>
      </c>
      <c r="L8057">
        <v>55</v>
      </c>
      <c r="M8057">
        <v>1</v>
      </c>
      <c r="N8057">
        <v>6.25</v>
      </c>
      <c r="P8057">
        <v>0.48</v>
      </c>
      <c r="R8057">
        <v>0.01</v>
      </c>
      <c r="X8057" t="s">
        <v>430</v>
      </c>
      <c r="Y8057">
        <v>8056</v>
      </c>
      <c r="Z8057" s="1">
        <v>0.87711805555555555</v>
      </c>
      <c r="AA8057" t="s">
        <v>14306</v>
      </c>
      <c r="AB8057">
        <v>-0.11600000000000001</v>
      </c>
      <c r="AC8057">
        <v>-5.2999999999999999E-2</v>
      </c>
      <c r="AD8057">
        <v>6.25</v>
      </c>
      <c r="AE8057" t="s">
        <v>430</v>
      </c>
    </row>
    <row r="8058" spans="1:32" x14ac:dyDescent="0.2">
      <c r="A8058">
        <v>8057</v>
      </c>
      <c r="C8058">
        <v>200430</v>
      </c>
      <c r="D8058">
        <v>106796</v>
      </c>
      <c r="F8058">
        <v>21</v>
      </c>
      <c r="G8058">
        <v>3</v>
      </c>
      <c r="H8058">
        <v>1.8</v>
      </c>
      <c r="I8058" t="s">
        <v>24</v>
      </c>
      <c r="J8058">
        <v>14</v>
      </c>
      <c r="K8058">
        <v>43</v>
      </c>
      <c r="L8058">
        <v>48</v>
      </c>
      <c r="M8058">
        <v>14</v>
      </c>
      <c r="N8058">
        <v>6.31</v>
      </c>
      <c r="P8058">
        <v>1.67</v>
      </c>
      <c r="R8058">
        <v>2.04</v>
      </c>
      <c r="X8058" t="s">
        <v>419</v>
      </c>
      <c r="Y8058">
        <v>8057</v>
      </c>
      <c r="Z8058" s="1">
        <v>0.87710416666666668</v>
      </c>
      <c r="AA8058" t="s">
        <v>14307</v>
      </c>
      <c r="AB8058">
        <v>2.1000000000000001E-2</v>
      </c>
      <c r="AC8058">
        <v>5.0000000000000001E-3</v>
      </c>
      <c r="AD8058">
        <v>6.31</v>
      </c>
      <c r="AE8058" t="s">
        <v>419</v>
      </c>
    </row>
    <row r="8059" spans="1:32" x14ac:dyDescent="0.2">
      <c r="A8059">
        <v>8058</v>
      </c>
      <c r="B8059" t="s">
        <v>3416</v>
      </c>
      <c r="C8059">
        <v>200496</v>
      </c>
      <c r="D8059">
        <v>145064</v>
      </c>
      <c r="F8059">
        <v>21</v>
      </c>
      <c r="G8059">
        <v>4</v>
      </c>
      <c r="H8059">
        <v>4.5999999999999996</v>
      </c>
      <c r="I8059" t="s">
        <v>26</v>
      </c>
      <c r="J8059">
        <v>5</v>
      </c>
      <c r="K8059">
        <v>49</v>
      </c>
      <c r="L8059">
        <v>24</v>
      </c>
      <c r="M8059">
        <v>-5</v>
      </c>
      <c r="N8059">
        <v>7.31</v>
      </c>
      <c r="O8059" t="s">
        <v>349</v>
      </c>
      <c r="X8059" t="s">
        <v>298</v>
      </c>
      <c r="Y8059">
        <v>8058</v>
      </c>
      <c r="Z8059" s="1">
        <v>0.87783101851851841</v>
      </c>
      <c r="AA8059" t="s">
        <v>14308</v>
      </c>
      <c r="AB8059">
        <v>3.0000000000000001E-3</v>
      </c>
      <c r="AC8059">
        <v>1.2E-2</v>
      </c>
      <c r="AD8059">
        <v>7.31</v>
      </c>
      <c r="AE8059" t="s">
        <v>298</v>
      </c>
    </row>
    <row r="8060" spans="1:32" x14ac:dyDescent="0.2">
      <c r="A8060">
        <v>8059</v>
      </c>
      <c r="B8060" t="s">
        <v>3416</v>
      </c>
      <c r="C8060">
        <v>200497</v>
      </c>
      <c r="D8060">
        <v>145065</v>
      </c>
      <c r="F8060">
        <v>21</v>
      </c>
      <c r="G8060">
        <v>4</v>
      </c>
      <c r="H8060">
        <v>4.7</v>
      </c>
      <c r="I8060" t="s">
        <v>26</v>
      </c>
      <c r="J8060">
        <v>5</v>
      </c>
      <c r="K8060">
        <v>49</v>
      </c>
      <c r="L8060">
        <v>23</v>
      </c>
      <c r="M8060">
        <v>-5</v>
      </c>
      <c r="N8060">
        <v>5.89</v>
      </c>
      <c r="O8060" t="s">
        <v>349</v>
      </c>
      <c r="P8060">
        <v>0.68</v>
      </c>
      <c r="R8060">
        <v>0.41</v>
      </c>
      <c r="X8060" t="s">
        <v>2041</v>
      </c>
      <c r="Y8060">
        <v>8059</v>
      </c>
      <c r="Z8060" s="1">
        <v>0.87783217592592599</v>
      </c>
      <c r="AA8060" t="s">
        <v>14309</v>
      </c>
      <c r="AB8060">
        <v>1.7999999999999999E-2</v>
      </c>
      <c r="AC8060">
        <v>-8.9999999999999993E-3</v>
      </c>
      <c r="AD8060">
        <v>5.89</v>
      </c>
      <c r="AE8060" t="s">
        <v>2041</v>
      </c>
    </row>
    <row r="8061" spans="1:32" x14ac:dyDescent="0.2">
      <c r="A8061">
        <v>8060</v>
      </c>
      <c r="B8061" t="s">
        <v>3417</v>
      </c>
      <c r="C8061">
        <v>200499</v>
      </c>
      <c r="D8061">
        <v>189986</v>
      </c>
      <c r="F8061">
        <v>21</v>
      </c>
      <c r="G8061">
        <v>4</v>
      </c>
      <c r="H8061">
        <v>24.3</v>
      </c>
      <c r="I8061" t="s">
        <v>26</v>
      </c>
      <c r="J8061">
        <v>19</v>
      </c>
      <c r="K8061">
        <v>51</v>
      </c>
      <c r="L8061">
        <v>18</v>
      </c>
      <c r="M8061">
        <v>-19</v>
      </c>
      <c r="N8061">
        <v>4.84</v>
      </c>
      <c r="P8061">
        <v>0.17</v>
      </c>
      <c r="R8061">
        <v>0.09</v>
      </c>
      <c r="T8061">
        <v>7.0000000000000007E-2</v>
      </c>
      <c r="X8061" t="s">
        <v>249</v>
      </c>
      <c r="Y8061">
        <v>8060</v>
      </c>
      <c r="Z8061" s="1">
        <v>0.87805902777777778</v>
      </c>
      <c r="AA8061" t="s">
        <v>14310</v>
      </c>
      <c r="AB8061">
        <v>-3.4000000000000002E-2</v>
      </c>
      <c r="AC8061">
        <v>-3.6999999999999998E-2</v>
      </c>
      <c r="AD8061">
        <v>4.84</v>
      </c>
      <c r="AE8061" t="s">
        <v>249</v>
      </c>
    </row>
    <row r="8062" spans="1:32" x14ac:dyDescent="0.2">
      <c r="A8062">
        <v>8061</v>
      </c>
      <c r="C8062">
        <v>200525</v>
      </c>
      <c r="D8062">
        <v>257890</v>
      </c>
      <c r="F8062">
        <v>21</v>
      </c>
      <c r="G8062">
        <v>9</v>
      </c>
      <c r="H8062">
        <v>22.3</v>
      </c>
      <c r="I8062" t="s">
        <v>26</v>
      </c>
      <c r="J8062">
        <v>73</v>
      </c>
      <c r="K8062">
        <v>10</v>
      </c>
      <c r="L8062">
        <v>23</v>
      </c>
      <c r="M8062">
        <v>-73</v>
      </c>
      <c r="N8062">
        <v>5.68</v>
      </c>
      <c r="P8062">
        <v>0.59</v>
      </c>
      <c r="R8062">
        <v>0.1</v>
      </c>
      <c r="X8062" t="s">
        <v>5435</v>
      </c>
      <c r="Y8062">
        <v>8061</v>
      </c>
      <c r="Z8062" s="1">
        <v>0.88150810185185191</v>
      </c>
      <c r="AA8062" t="s">
        <v>14311</v>
      </c>
      <c r="AB8062">
        <v>0.432</v>
      </c>
      <c r="AC8062">
        <v>-0.33100000000000002</v>
      </c>
      <c r="AD8062">
        <v>5.68</v>
      </c>
      <c r="AE8062" t="s">
        <v>10809</v>
      </c>
    </row>
    <row r="8063" spans="1:32" x14ac:dyDescent="0.2">
      <c r="A8063">
        <v>8062</v>
      </c>
      <c r="C8063">
        <v>200527</v>
      </c>
      <c r="D8063">
        <v>50381</v>
      </c>
      <c r="F8063">
        <v>21</v>
      </c>
      <c r="G8063">
        <v>2</v>
      </c>
      <c r="H8063">
        <v>24.1</v>
      </c>
      <c r="I8063" t="s">
        <v>24</v>
      </c>
      <c r="J8063">
        <v>44</v>
      </c>
      <c r="K8063">
        <v>47</v>
      </c>
      <c r="L8063">
        <v>28</v>
      </c>
      <c r="M8063">
        <v>44</v>
      </c>
      <c r="N8063">
        <v>6.19</v>
      </c>
      <c r="P8063">
        <v>1.69</v>
      </c>
      <c r="R8063">
        <v>1.84</v>
      </c>
      <c r="T8063">
        <v>1.56</v>
      </c>
      <c r="X8063" t="s">
        <v>3418</v>
      </c>
      <c r="Y8063">
        <v>8062</v>
      </c>
      <c r="Z8063" s="1">
        <v>0.87666782407407406</v>
      </c>
      <c r="AA8063" t="s">
        <v>14312</v>
      </c>
      <c r="AB8063">
        <v>-1.4E-2</v>
      </c>
      <c r="AC8063">
        <v>3.0000000000000001E-3</v>
      </c>
      <c r="AD8063">
        <v>6.19</v>
      </c>
      <c r="AE8063" t="s">
        <v>14313</v>
      </c>
      <c r="AF8063" t="s">
        <v>36</v>
      </c>
    </row>
    <row r="8064" spans="1:32" x14ac:dyDescent="0.2">
      <c r="A8064">
        <v>8063</v>
      </c>
      <c r="C8064">
        <v>200577</v>
      </c>
      <c r="D8064">
        <v>70832</v>
      </c>
      <c r="F8064">
        <v>21</v>
      </c>
      <c r="G8064">
        <v>3</v>
      </c>
      <c r="H8064">
        <v>4.8</v>
      </c>
      <c r="I8064" t="s">
        <v>24</v>
      </c>
      <c r="J8064">
        <v>38</v>
      </c>
      <c r="K8064">
        <v>39</v>
      </c>
      <c r="L8064">
        <v>27</v>
      </c>
      <c r="M8064">
        <v>38</v>
      </c>
      <c r="N8064">
        <v>6.07</v>
      </c>
      <c r="P8064">
        <v>1.01</v>
      </c>
      <c r="R8064">
        <v>0.79</v>
      </c>
      <c r="X8064" t="s">
        <v>71</v>
      </c>
      <c r="Y8064">
        <v>8063</v>
      </c>
      <c r="Z8064" s="1">
        <v>0.8771388888888888</v>
      </c>
      <c r="AA8064" t="s">
        <v>14314</v>
      </c>
      <c r="AB8064">
        <v>1.6E-2</v>
      </c>
      <c r="AC8064">
        <v>-8.0000000000000002E-3</v>
      </c>
      <c r="AD8064">
        <v>6.07</v>
      </c>
      <c r="AE8064" t="s">
        <v>71</v>
      </c>
    </row>
    <row r="8065" spans="1:32" x14ac:dyDescent="0.2">
      <c r="A8065">
        <v>8064</v>
      </c>
      <c r="C8065">
        <v>200595</v>
      </c>
      <c r="D8065">
        <v>50390</v>
      </c>
      <c r="F8065">
        <v>21</v>
      </c>
      <c r="G8065">
        <v>2</v>
      </c>
      <c r="H8065">
        <v>48.5</v>
      </c>
      <c r="I8065" t="s">
        <v>24</v>
      </c>
      <c r="J8065">
        <v>45</v>
      </c>
      <c r="K8065">
        <v>50</v>
      </c>
      <c r="L8065">
        <v>56</v>
      </c>
      <c r="M8065">
        <v>45</v>
      </c>
      <c r="N8065">
        <v>6.48</v>
      </c>
      <c r="P8065">
        <v>-0.15</v>
      </c>
      <c r="R8065">
        <v>-0.55000000000000004</v>
      </c>
      <c r="X8065" t="s">
        <v>1266</v>
      </c>
      <c r="Y8065">
        <v>8064</v>
      </c>
      <c r="Z8065" s="1">
        <v>0.87695023148148143</v>
      </c>
      <c r="AA8065" t="s">
        <v>14315</v>
      </c>
      <c r="AB8065">
        <v>-5.0000000000000001E-3</v>
      </c>
      <c r="AC8065">
        <v>-1E-3</v>
      </c>
      <c r="AD8065">
        <v>6.48</v>
      </c>
      <c r="AE8065" t="s">
        <v>1266</v>
      </c>
    </row>
    <row r="8066" spans="1:32" x14ac:dyDescent="0.2">
      <c r="A8066">
        <v>8065</v>
      </c>
      <c r="C8066">
        <v>200614</v>
      </c>
      <c r="D8066">
        <v>33078</v>
      </c>
      <c r="F8066">
        <v>21</v>
      </c>
      <c r="G8066">
        <v>2</v>
      </c>
      <c r="H8066">
        <v>9.1</v>
      </c>
      <c r="I8066" t="s">
        <v>24</v>
      </c>
      <c r="J8066">
        <v>56</v>
      </c>
      <c r="K8066">
        <v>40</v>
      </c>
      <c r="L8066">
        <v>11</v>
      </c>
      <c r="M8066">
        <v>56</v>
      </c>
      <c r="N8066">
        <v>5.83</v>
      </c>
      <c r="P8066">
        <v>-7.0000000000000007E-2</v>
      </c>
      <c r="R8066">
        <v>-0.34</v>
      </c>
      <c r="X8066" t="s">
        <v>111</v>
      </c>
      <c r="Y8066">
        <v>8065</v>
      </c>
      <c r="Z8066" s="1">
        <v>0.87649421296296293</v>
      </c>
      <c r="AA8066" t="s">
        <v>14316</v>
      </c>
      <c r="AB8066">
        <v>1.6E-2</v>
      </c>
      <c r="AC8066">
        <v>4.0000000000000001E-3</v>
      </c>
      <c r="AD8066">
        <v>5.83</v>
      </c>
      <c r="AE8066" t="s">
        <v>111</v>
      </c>
    </row>
    <row r="8067" spans="1:32" x14ac:dyDescent="0.2">
      <c r="A8067">
        <v>8066</v>
      </c>
      <c r="B8067" t="s">
        <v>3419</v>
      </c>
      <c r="C8067">
        <v>200644</v>
      </c>
      <c r="D8067">
        <v>126518</v>
      </c>
      <c r="F8067">
        <v>21</v>
      </c>
      <c r="G8067">
        <v>4</v>
      </c>
      <c r="H8067">
        <v>34.700000000000003</v>
      </c>
      <c r="I8067" t="s">
        <v>24</v>
      </c>
      <c r="J8067">
        <v>5</v>
      </c>
      <c r="K8067">
        <v>30</v>
      </c>
      <c r="L8067">
        <v>10</v>
      </c>
      <c r="M8067">
        <v>5</v>
      </c>
      <c r="N8067">
        <v>5.61</v>
      </c>
      <c r="P8067">
        <v>1.65</v>
      </c>
      <c r="R8067">
        <v>2.02</v>
      </c>
      <c r="X8067" t="s">
        <v>77</v>
      </c>
      <c r="Y8067">
        <v>8066</v>
      </c>
      <c r="Z8067" s="1">
        <v>0.87817939814814816</v>
      </c>
      <c r="AA8067" t="s">
        <v>14317</v>
      </c>
      <c r="AB8067">
        <v>1.7000000000000001E-2</v>
      </c>
      <c r="AC8067">
        <v>-2E-3</v>
      </c>
      <c r="AD8067">
        <v>5.61</v>
      </c>
      <c r="AE8067" t="s">
        <v>77</v>
      </c>
    </row>
    <row r="8068" spans="1:32" x14ac:dyDescent="0.2">
      <c r="A8068">
        <v>8067</v>
      </c>
      <c r="C8068">
        <v>200661</v>
      </c>
      <c r="D8068">
        <v>126519</v>
      </c>
      <c r="F8068">
        <v>21</v>
      </c>
      <c r="G8068">
        <v>4</v>
      </c>
      <c r="H8068">
        <v>41.7</v>
      </c>
      <c r="I8068" t="s">
        <v>24</v>
      </c>
      <c r="J8068">
        <v>2</v>
      </c>
      <c r="K8068">
        <v>56</v>
      </c>
      <c r="L8068">
        <v>31</v>
      </c>
      <c r="M8068">
        <v>2</v>
      </c>
      <c r="N8068">
        <v>6.42</v>
      </c>
      <c r="P8068">
        <v>1.05</v>
      </c>
      <c r="R8068">
        <v>0.89</v>
      </c>
      <c r="X8068" t="s">
        <v>197</v>
      </c>
      <c r="Y8068">
        <v>8067</v>
      </c>
      <c r="Z8068" s="1">
        <v>0.87826041666666665</v>
      </c>
      <c r="AA8068" t="s">
        <v>14318</v>
      </c>
      <c r="AB8068">
        <v>1.2999999999999999E-2</v>
      </c>
      <c r="AC8068">
        <v>1E-3</v>
      </c>
      <c r="AD8068">
        <v>6.42</v>
      </c>
      <c r="AE8068" t="s">
        <v>197</v>
      </c>
    </row>
    <row r="8069" spans="1:32" x14ac:dyDescent="0.2">
      <c r="A8069">
        <v>8068</v>
      </c>
      <c r="C8069">
        <v>200663</v>
      </c>
      <c r="D8069">
        <v>126522</v>
      </c>
      <c r="F8069">
        <v>21</v>
      </c>
      <c r="G8069">
        <v>4</v>
      </c>
      <c r="H8069">
        <v>45.4</v>
      </c>
      <c r="I8069" t="s">
        <v>24</v>
      </c>
      <c r="J8069">
        <v>2</v>
      </c>
      <c r="K8069">
        <v>16</v>
      </c>
      <c r="L8069">
        <v>11</v>
      </c>
      <c r="M8069">
        <v>2</v>
      </c>
      <c r="N8069">
        <v>6.33</v>
      </c>
      <c r="P8069">
        <v>0.97</v>
      </c>
      <c r="R8069">
        <v>0.62</v>
      </c>
      <c r="X8069" t="s">
        <v>235</v>
      </c>
      <c r="Y8069">
        <v>8068</v>
      </c>
      <c r="Z8069" s="1">
        <v>0.87830324074074084</v>
      </c>
      <c r="AA8069" t="s">
        <v>14319</v>
      </c>
      <c r="AB8069">
        <v>9.8000000000000004E-2</v>
      </c>
      <c r="AC8069">
        <v>-6.5000000000000002E-2</v>
      </c>
      <c r="AD8069">
        <v>6.33</v>
      </c>
      <c r="AE8069" t="s">
        <v>235</v>
      </c>
    </row>
    <row r="8070" spans="1:32" x14ac:dyDescent="0.2">
      <c r="A8070">
        <v>8069</v>
      </c>
      <c r="B8070" t="s">
        <v>3420</v>
      </c>
      <c r="C8070">
        <v>200702</v>
      </c>
      <c r="D8070">
        <v>230523</v>
      </c>
      <c r="F8070">
        <v>21</v>
      </c>
      <c r="G8070">
        <v>6</v>
      </c>
      <c r="H8070">
        <v>25.5</v>
      </c>
      <c r="I8070" t="s">
        <v>26</v>
      </c>
      <c r="J8070">
        <v>41</v>
      </c>
      <c r="K8070">
        <v>23</v>
      </c>
      <c r="L8070">
        <v>10</v>
      </c>
      <c r="M8070">
        <v>-41</v>
      </c>
      <c r="N8070">
        <v>5.53</v>
      </c>
      <c r="P8070">
        <v>1.35</v>
      </c>
      <c r="R8070">
        <v>1.52</v>
      </c>
      <c r="X8070" t="s">
        <v>105</v>
      </c>
      <c r="Y8070">
        <v>8069</v>
      </c>
      <c r="Z8070" s="1">
        <v>0.87946180555555553</v>
      </c>
      <c r="AA8070" t="s">
        <v>14320</v>
      </c>
      <c r="AB8070">
        <v>2.5999999999999999E-2</v>
      </c>
      <c r="AC8070">
        <v>-1.6E-2</v>
      </c>
      <c r="AD8070">
        <v>5.53</v>
      </c>
      <c r="AE8070" t="s">
        <v>105</v>
      </c>
    </row>
    <row r="8071" spans="1:32" x14ac:dyDescent="0.2">
      <c r="A8071">
        <v>8070</v>
      </c>
      <c r="B8071" t="s">
        <v>3421</v>
      </c>
      <c r="C8071">
        <v>200718</v>
      </c>
      <c r="D8071">
        <v>212709</v>
      </c>
      <c r="F8071">
        <v>21</v>
      </c>
      <c r="G8071">
        <v>6</v>
      </c>
      <c r="H8071">
        <v>1.2</v>
      </c>
      <c r="I8071" t="s">
        <v>26</v>
      </c>
      <c r="J8071">
        <v>30</v>
      </c>
      <c r="K8071">
        <v>7</v>
      </c>
      <c r="L8071">
        <v>30</v>
      </c>
      <c r="M8071">
        <v>-30</v>
      </c>
      <c r="N8071">
        <v>5.68</v>
      </c>
      <c r="P8071">
        <v>1.03</v>
      </c>
      <c r="X8071" t="s">
        <v>3422</v>
      </c>
      <c r="Y8071">
        <v>8070</v>
      </c>
      <c r="Z8071" s="1">
        <v>0.87918055555555552</v>
      </c>
      <c r="AA8071" t="s">
        <v>14321</v>
      </c>
      <c r="AB8071">
        <v>4.1000000000000002E-2</v>
      </c>
      <c r="AC8071">
        <v>-6.8000000000000005E-2</v>
      </c>
      <c r="AD8071">
        <v>5.68</v>
      </c>
      <c r="AE8071" t="s">
        <v>14322</v>
      </c>
      <c r="AF8071" t="s">
        <v>36</v>
      </c>
    </row>
    <row r="8072" spans="1:32" x14ac:dyDescent="0.2">
      <c r="A8072">
        <v>8071</v>
      </c>
      <c r="C8072">
        <v>200723</v>
      </c>
      <c r="D8072">
        <v>50409</v>
      </c>
      <c r="F8072">
        <v>21</v>
      </c>
      <c r="G8072">
        <v>3</v>
      </c>
      <c r="H8072">
        <v>52.1</v>
      </c>
      <c r="I8072" t="s">
        <v>24</v>
      </c>
      <c r="J8072">
        <v>41</v>
      </c>
      <c r="K8072">
        <v>37</v>
      </c>
      <c r="L8072">
        <v>41</v>
      </c>
      <c r="M8072">
        <v>41</v>
      </c>
      <c r="N8072">
        <v>6.33</v>
      </c>
      <c r="P8072">
        <v>0.38</v>
      </c>
      <c r="R8072">
        <v>0.13</v>
      </c>
      <c r="X8072" t="s">
        <v>2896</v>
      </c>
      <c r="Y8072">
        <v>8071</v>
      </c>
      <c r="Z8072" s="1">
        <v>0.87768634259259259</v>
      </c>
      <c r="AA8072" t="s">
        <v>14323</v>
      </c>
      <c r="AB8072">
        <v>1E-3</v>
      </c>
      <c r="AC8072">
        <v>-5.3999999999999999E-2</v>
      </c>
      <c r="AD8072">
        <v>6.33</v>
      </c>
      <c r="AE8072" t="s">
        <v>2896</v>
      </c>
    </row>
    <row r="8073" spans="1:32" x14ac:dyDescent="0.2">
      <c r="A8073">
        <v>8072</v>
      </c>
      <c r="C8073">
        <v>200740</v>
      </c>
      <c r="D8073">
        <v>33091</v>
      </c>
      <c r="F8073">
        <v>21</v>
      </c>
      <c r="G8073">
        <v>3</v>
      </c>
      <c r="H8073">
        <v>26</v>
      </c>
      <c r="I8073" t="s">
        <v>24</v>
      </c>
      <c r="J8073">
        <v>50</v>
      </c>
      <c r="K8073">
        <v>21</v>
      </c>
      <c r="L8073">
        <v>7</v>
      </c>
      <c r="M8073">
        <v>50</v>
      </c>
      <c r="N8073">
        <v>6.37</v>
      </c>
      <c r="P8073">
        <v>0.98</v>
      </c>
      <c r="R8073">
        <v>0.76</v>
      </c>
      <c r="X8073" t="s">
        <v>197</v>
      </c>
      <c r="Y8073">
        <v>8072</v>
      </c>
      <c r="Z8073" s="1">
        <v>0.87738425925925922</v>
      </c>
      <c r="AA8073" t="s">
        <v>14324</v>
      </c>
      <c r="AB8073">
        <v>5.8000000000000003E-2</v>
      </c>
      <c r="AC8073">
        <v>5.2999999999999999E-2</v>
      </c>
      <c r="AD8073">
        <v>6.37</v>
      </c>
      <c r="AE8073" t="s">
        <v>197</v>
      </c>
    </row>
    <row r="8074" spans="1:32" x14ac:dyDescent="0.2">
      <c r="A8074">
        <v>8073</v>
      </c>
      <c r="C8074">
        <v>200751</v>
      </c>
      <c r="D8074">
        <v>254941</v>
      </c>
      <c r="F8074">
        <v>21</v>
      </c>
      <c r="G8074">
        <v>8</v>
      </c>
      <c r="H8074">
        <v>32.9</v>
      </c>
      <c r="I8074" t="s">
        <v>26</v>
      </c>
      <c r="J8074">
        <v>63</v>
      </c>
      <c r="K8074">
        <v>55</v>
      </c>
      <c r="L8074">
        <v>44</v>
      </c>
      <c r="M8074">
        <v>-63</v>
      </c>
      <c r="N8074">
        <v>5.76</v>
      </c>
      <c r="P8074">
        <v>1.18</v>
      </c>
      <c r="R8074">
        <v>1.1499999999999999</v>
      </c>
      <c r="X8074" t="s">
        <v>54</v>
      </c>
      <c r="Y8074">
        <v>8073</v>
      </c>
      <c r="Z8074" s="1">
        <v>0.88093634259259257</v>
      </c>
      <c r="AA8074" t="s">
        <v>14325</v>
      </c>
      <c r="AB8074">
        <v>7.0000000000000001E-3</v>
      </c>
      <c r="AC8074">
        <v>-1.0999999999999999E-2</v>
      </c>
      <c r="AD8074">
        <v>5.76</v>
      </c>
      <c r="AE8074" t="s">
        <v>54</v>
      </c>
    </row>
    <row r="8075" spans="1:32" x14ac:dyDescent="0.2">
      <c r="A8075">
        <v>8074</v>
      </c>
      <c r="C8075">
        <v>200753</v>
      </c>
      <c r="D8075">
        <v>50408</v>
      </c>
      <c r="F8075">
        <v>21</v>
      </c>
      <c r="G8075">
        <v>3</v>
      </c>
      <c r="H8075">
        <v>43.3</v>
      </c>
      <c r="I8075" t="s">
        <v>24</v>
      </c>
      <c r="J8075">
        <v>46</v>
      </c>
      <c r="K8075">
        <v>51</v>
      </c>
      <c r="L8075">
        <v>43</v>
      </c>
      <c r="M8075">
        <v>46</v>
      </c>
      <c r="N8075">
        <v>6.32</v>
      </c>
      <c r="P8075">
        <v>0.25</v>
      </c>
      <c r="X8075" t="s">
        <v>441</v>
      </c>
      <c r="Y8075">
        <v>8074</v>
      </c>
      <c r="Z8075" s="1">
        <v>0.87758449074074074</v>
      </c>
      <c r="AA8075" t="s">
        <v>14326</v>
      </c>
      <c r="AB8075">
        <v>-5.5E-2</v>
      </c>
      <c r="AC8075">
        <v>-0.11</v>
      </c>
      <c r="AD8075">
        <v>6.32</v>
      </c>
      <c r="AE8075" t="s">
        <v>441</v>
      </c>
    </row>
    <row r="8076" spans="1:32" x14ac:dyDescent="0.2">
      <c r="A8076">
        <v>8075</v>
      </c>
      <c r="B8076" t="s">
        <v>3423</v>
      </c>
      <c r="C8076">
        <v>200761</v>
      </c>
      <c r="D8076">
        <v>164132</v>
      </c>
      <c r="F8076">
        <v>21</v>
      </c>
      <c r="G8076">
        <v>5</v>
      </c>
      <c r="H8076">
        <v>56.8</v>
      </c>
      <c r="I8076" t="s">
        <v>26</v>
      </c>
      <c r="J8076">
        <v>17</v>
      </c>
      <c r="K8076">
        <v>13</v>
      </c>
      <c r="L8076">
        <v>58</v>
      </c>
      <c r="M8076">
        <v>-17</v>
      </c>
      <c r="N8076">
        <v>4.07</v>
      </c>
      <c r="P8076">
        <v>-0.01</v>
      </c>
      <c r="R8076">
        <v>0.01</v>
      </c>
      <c r="T8076">
        <v>-0.02</v>
      </c>
      <c r="X8076" t="s">
        <v>89</v>
      </c>
      <c r="Y8076">
        <v>8075</v>
      </c>
      <c r="Z8076" s="1">
        <v>0.87912962962962959</v>
      </c>
      <c r="AA8076" t="s">
        <v>14327</v>
      </c>
      <c r="AB8076">
        <v>8.3000000000000004E-2</v>
      </c>
      <c r="AC8076">
        <v>-0.06</v>
      </c>
      <c r="AD8076">
        <v>4.07</v>
      </c>
      <c r="AE8076" t="s">
        <v>89</v>
      </c>
    </row>
    <row r="8077" spans="1:32" x14ac:dyDescent="0.2">
      <c r="A8077">
        <v>8076</v>
      </c>
      <c r="C8077">
        <v>200763</v>
      </c>
      <c r="D8077">
        <v>212716</v>
      </c>
      <c r="F8077">
        <v>21</v>
      </c>
      <c r="G8077">
        <v>6</v>
      </c>
      <c r="H8077">
        <v>24.7</v>
      </c>
      <c r="I8077" t="s">
        <v>26</v>
      </c>
      <c r="J8077">
        <v>32</v>
      </c>
      <c r="K8077">
        <v>20</v>
      </c>
      <c r="L8077">
        <v>30</v>
      </c>
      <c r="M8077">
        <v>-32</v>
      </c>
      <c r="N8077">
        <v>5.18</v>
      </c>
      <c r="P8077">
        <v>1.1000000000000001</v>
      </c>
      <c r="X8077" t="s">
        <v>125</v>
      </c>
      <c r="Y8077">
        <v>8076</v>
      </c>
      <c r="Z8077" s="1">
        <v>0.87945254629629632</v>
      </c>
      <c r="AA8077" t="s">
        <v>14328</v>
      </c>
      <c r="AB8077">
        <v>-1E-3</v>
      </c>
      <c r="AC8077">
        <v>0.01</v>
      </c>
      <c r="AD8077">
        <v>5.18</v>
      </c>
      <c r="AE8077" t="s">
        <v>125</v>
      </c>
    </row>
    <row r="8078" spans="1:32" x14ac:dyDescent="0.2">
      <c r="A8078">
        <v>8077</v>
      </c>
      <c r="B8078" t="s">
        <v>3424</v>
      </c>
      <c r="C8078">
        <v>200790</v>
      </c>
      <c r="D8078">
        <v>126535</v>
      </c>
      <c r="F8078">
        <v>21</v>
      </c>
      <c r="G8078">
        <v>5</v>
      </c>
      <c r="H8078">
        <v>26.7</v>
      </c>
      <c r="I8078" t="s">
        <v>24</v>
      </c>
      <c r="J8078">
        <v>5</v>
      </c>
      <c r="K8078">
        <v>57</v>
      </c>
      <c r="L8078">
        <v>30</v>
      </c>
      <c r="M8078">
        <v>5</v>
      </c>
      <c r="N8078">
        <v>5.94</v>
      </c>
      <c r="P8078">
        <v>0.54</v>
      </c>
      <c r="R8078">
        <v>0.06</v>
      </c>
      <c r="X8078" t="s">
        <v>199</v>
      </c>
      <c r="Y8078">
        <v>8077</v>
      </c>
      <c r="Z8078" s="1">
        <v>0.87878124999999996</v>
      </c>
      <c r="AA8078" t="s">
        <v>9922</v>
      </c>
      <c r="AB8078">
        <v>-0.09</v>
      </c>
      <c r="AC8078">
        <v>-0.129</v>
      </c>
      <c r="AD8078">
        <v>5.94</v>
      </c>
      <c r="AE8078" t="s">
        <v>199</v>
      </c>
    </row>
    <row r="8079" spans="1:32" x14ac:dyDescent="0.2">
      <c r="A8079">
        <v>8078</v>
      </c>
      <c r="C8079">
        <v>200817</v>
      </c>
      <c r="D8079">
        <v>33098</v>
      </c>
      <c r="F8079">
        <v>21</v>
      </c>
      <c r="G8079">
        <v>3</v>
      </c>
      <c r="H8079">
        <v>47.6</v>
      </c>
      <c r="I8079" t="s">
        <v>24</v>
      </c>
      <c r="J8079">
        <v>53</v>
      </c>
      <c r="K8079">
        <v>17</v>
      </c>
      <c r="L8079">
        <v>10</v>
      </c>
      <c r="M8079">
        <v>53</v>
      </c>
      <c r="N8079">
        <v>5.9</v>
      </c>
      <c r="P8079">
        <v>0.99</v>
      </c>
      <c r="X8079" t="s">
        <v>54</v>
      </c>
      <c r="Y8079">
        <v>8078</v>
      </c>
      <c r="Z8079" s="1">
        <v>0.87763425925925931</v>
      </c>
      <c r="AA8079" t="s">
        <v>14329</v>
      </c>
      <c r="AB8079">
        <v>0.04</v>
      </c>
      <c r="AC8079">
        <v>3.6999999999999998E-2</v>
      </c>
      <c r="AD8079">
        <v>5.9</v>
      </c>
      <c r="AE8079" t="s">
        <v>54</v>
      </c>
    </row>
    <row r="8080" spans="1:32" x14ac:dyDescent="0.2">
      <c r="A8080">
        <v>8079</v>
      </c>
      <c r="B8080" t="s">
        <v>3425</v>
      </c>
      <c r="C8080">
        <v>200905</v>
      </c>
      <c r="D8080">
        <v>50424</v>
      </c>
      <c r="E8080">
        <v>13518</v>
      </c>
      <c r="F8080">
        <v>21</v>
      </c>
      <c r="G8080">
        <v>4</v>
      </c>
      <c r="H8080">
        <v>55.9</v>
      </c>
      <c r="I8080" t="s">
        <v>24</v>
      </c>
      <c r="J8080">
        <v>43</v>
      </c>
      <c r="K8080">
        <v>55</v>
      </c>
      <c r="L8080">
        <v>40</v>
      </c>
      <c r="M8080">
        <v>43</v>
      </c>
      <c r="N8080">
        <v>3.72</v>
      </c>
      <c r="P8080">
        <v>1.65</v>
      </c>
      <c r="R8080">
        <v>1.83</v>
      </c>
      <c r="T8080">
        <v>0.9</v>
      </c>
      <c r="X8080" t="s">
        <v>1319</v>
      </c>
      <c r="Y8080">
        <v>8079</v>
      </c>
      <c r="Z8080" s="1">
        <v>0.87842476851851847</v>
      </c>
      <c r="AA8080" t="s">
        <v>14330</v>
      </c>
      <c r="AB8080">
        <v>8.0000000000000002E-3</v>
      </c>
      <c r="AC8080">
        <v>1E-3</v>
      </c>
      <c r="AD8080">
        <v>3.72</v>
      </c>
      <c r="AE8080" t="s">
        <v>9221</v>
      </c>
      <c r="AF8080" t="s">
        <v>36</v>
      </c>
    </row>
    <row r="8081" spans="1:32" x14ac:dyDescent="0.2">
      <c r="A8081">
        <v>8080</v>
      </c>
      <c r="B8081" t="s">
        <v>3426</v>
      </c>
      <c r="C8081">
        <v>200914</v>
      </c>
      <c r="D8081">
        <v>190025</v>
      </c>
      <c r="F8081">
        <v>21</v>
      </c>
      <c r="G8081">
        <v>7</v>
      </c>
      <c r="H8081">
        <v>7.7</v>
      </c>
      <c r="I8081" t="s">
        <v>26</v>
      </c>
      <c r="J8081">
        <v>25</v>
      </c>
      <c r="K8081">
        <v>0</v>
      </c>
      <c r="L8081">
        <v>21</v>
      </c>
      <c r="M8081">
        <v>-25</v>
      </c>
      <c r="N8081">
        <v>4.5</v>
      </c>
      <c r="P8081">
        <v>1.61</v>
      </c>
      <c r="R8081">
        <v>1.93</v>
      </c>
      <c r="T8081">
        <v>0.98</v>
      </c>
      <c r="X8081" t="s">
        <v>4585</v>
      </c>
      <c r="Y8081">
        <v>8080</v>
      </c>
      <c r="Z8081" s="1">
        <v>0.87995023148148155</v>
      </c>
      <c r="AA8081" t="s">
        <v>14331</v>
      </c>
      <c r="AB8081">
        <v>-2.3E-2</v>
      </c>
      <c r="AC8081">
        <v>-4.2999999999999997E-2</v>
      </c>
      <c r="AD8081">
        <v>4.5</v>
      </c>
      <c r="AE8081" t="s">
        <v>6823</v>
      </c>
      <c r="AF8081" t="s">
        <v>36</v>
      </c>
    </row>
    <row r="8082" spans="1:32" x14ac:dyDescent="0.2">
      <c r="A8082">
        <v>8081</v>
      </c>
      <c r="C8082">
        <v>200924</v>
      </c>
      <c r="D8082">
        <v>257893</v>
      </c>
      <c r="F8082">
        <v>21</v>
      </c>
      <c r="G8082">
        <v>11</v>
      </c>
      <c r="H8082">
        <v>20.7</v>
      </c>
      <c r="I8082" t="s">
        <v>26</v>
      </c>
      <c r="J8082">
        <v>72</v>
      </c>
      <c r="K8082">
        <v>32</v>
      </c>
      <c r="L8082">
        <v>39</v>
      </c>
      <c r="M8082">
        <v>-72</v>
      </c>
      <c r="N8082">
        <v>6.2</v>
      </c>
      <c r="P8082">
        <v>1.08</v>
      </c>
      <c r="R8082">
        <v>1.03</v>
      </c>
      <c r="X8082" t="s">
        <v>45</v>
      </c>
      <c r="Y8082">
        <v>8081</v>
      </c>
      <c r="Z8082" s="1">
        <v>0.88287847222222215</v>
      </c>
      <c r="AA8082" t="s">
        <v>14332</v>
      </c>
      <c r="AB8082">
        <v>2.5999999999999999E-2</v>
      </c>
      <c r="AC8082">
        <v>-2.1999999999999999E-2</v>
      </c>
      <c r="AD8082">
        <v>6.2</v>
      </c>
      <c r="AE8082" t="s">
        <v>45</v>
      </c>
    </row>
    <row r="8083" spans="1:32" x14ac:dyDescent="0.2">
      <c r="A8083">
        <v>8082</v>
      </c>
      <c r="C8083">
        <v>201051</v>
      </c>
      <c r="D8083">
        <v>89459</v>
      </c>
      <c r="F8083">
        <v>21</v>
      </c>
      <c r="G8083">
        <v>6</v>
      </c>
      <c r="H8083">
        <v>23.5</v>
      </c>
      <c r="I8083" t="s">
        <v>24</v>
      </c>
      <c r="J8083">
        <v>26</v>
      </c>
      <c r="K8083">
        <v>55</v>
      </c>
      <c r="L8083">
        <v>28</v>
      </c>
      <c r="M8083">
        <v>26</v>
      </c>
      <c r="N8083">
        <v>6.12</v>
      </c>
      <c r="P8083">
        <v>1.05</v>
      </c>
      <c r="R8083">
        <v>0.62</v>
      </c>
      <c r="X8083" t="s">
        <v>2868</v>
      </c>
      <c r="Y8083">
        <v>8082</v>
      </c>
      <c r="Z8083" s="1">
        <v>0.87943865740740745</v>
      </c>
      <c r="AA8083" t="s">
        <v>14333</v>
      </c>
      <c r="AB8083">
        <v>4.3999999999999997E-2</v>
      </c>
      <c r="AC8083">
        <v>-1.7000000000000001E-2</v>
      </c>
      <c r="AD8083">
        <v>6.12</v>
      </c>
      <c r="AE8083" t="s">
        <v>5662</v>
      </c>
      <c r="AF8083" t="s">
        <v>36</v>
      </c>
    </row>
    <row r="8084" spans="1:32" x14ac:dyDescent="0.2">
      <c r="A8084">
        <v>8083</v>
      </c>
      <c r="C8084">
        <v>201057</v>
      </c>
      <c r="D8084">
        <v>164156</v>
      </c>
      <c r="E8084">
        <v>13549</v>
      </c>
      <c r="F8084">
        <v>21</v>
      </c>
      <c r="G8084">
        <v>7</v>
      </c>
      <c r="H8084">
        <v>44.6</v>
      </c>
      <c r="I8084" t="s">
        <v>26</v>
      </c>
      <c r="J8084">
        <v>17</v>
      </c>
      <c r="K8084">
        <v>27</v>
      </c>
      <c r="L8084">
        <v>19</v>
      </c>
      <c r="M8084">
        <v>-17</v>
      </c>
      <c r="N8084">
        <v>6.17</v>
      </c>
      <c r="P8084">
        <v>0.02</v>
      </c>
      <c r="Q8084" t="s">
        <v>2818</v>
      </c>
      <c r="X8084" t="s">
        <v>134</v>
      </c>
      <c r="Y8084">
        <v>8083</v>
      </c>
      <c r="Z8084" s="1">
        <v>0.88037731481481485</v>
      </c>
      <c r="AA8084" t="s">
        <v>14334</v>
      </c>
      <c r="AB8084">
        <v>1.7999999999999999E-2</v>
      </c>
      <c r="AC8084">
        <v>-2.7E-2</v>
      </c>
      <c r="AD8084">
        <v>6.17</v>
      </c>
      <c r="AE8084" t="s">
        <v>134</v>
      </c>
    </row>
    <row r="8085" spans="1:32" x14ac:dyDescent="0.2">
      <c r="A8085">
        <v>8084</v>
      </c>
      <c r="C8085">
        <v>201078</v>
      </c>
      <c r="D8085">
        <v>70917</v>
      </c>
      <c r="E8085" t="s">
        <v>3427</v>
      </c>
      <c r="F8085">
        <v>21</v>
      </c>
      <c r="G8085">
        <v>6</v>
      </c>
      <c r="H8085">
        <v>30.3</v>
      </c>
      <c r="I8085" t="s">
        <v>24</v>
      </c>
      <c r="J8085">
        <v>31</v>
      </c>
      <c r="K8085">
        <v>11</v>
      </c>
      <c r="L8085">
        <v>5</v>
      </c>
      <c r="M8085">
        <v>31</v>
      </c>
      <c r="N8085">
        <v>5.82</v>
      </c>
      <c r="P8085">
        <v>0.56000000000000005</v>
      </c>
      <c r="T8085">
        <v>0.32</v>
      </c>
      <c r="X8085" t="s">
        <v>3428</v>
      </c>
      <c r="Y8085">
        <v>8084</v>
      </c>
      <c r="Z8085" s="1">
        <v>0.87951736111111112</v>
      </c>
      <c r="AA8085" t="s">
        <v>14335</v>
      </c>
      <c r="AB8085">
        <v>7.0000000000000001E-3</v>
      </c>
      <c r="AC8085">
        <v>-4.0000000000000001E-3</v>
      </c>
      <c r="AD8085">
        <v>5.82</v>
      </c>
      <c r="AE8085" t="s">
        <v>14336</v>
      </c>
      <c r="AF8085" t="s">
        <v>36</v>
      </c>
    </row>
    <row r="8086" spans="1:32" x14ac:dyDescent="0.2">
      <c r="A8086">
        <v>8085</v>
      </c>
      <c r="B8086" t="s">
        <v>3429</v>
      </c>
      <c r="C8086">
        <v>201091</v>
      </c>
      <c r="D8086">
        <v>70919</v>
      </c>
      <c r="E8086" t="s">
        <v>3430</v>
      </c>
      <c r="F8086">
        <v>21</v>
      </c>
      <c r="G8086">
        <v>6</v>
      </c>
      <c r="H8086">
        <v>54.6</v>
      </c>
      <c r="I8086" t="s">
        <v>24</v>
      </c>
      <c r="J8086">
        <v>38</v>
      </c>
      <c r="K8086">
        <v>44</v>
      </c>
      <c r="L8086">
        <v>45</v>
      </c>
      <c r="M8086">
        <v>38</v>
      </c>
      <c r="N8086">
        <v>5.21</v>
      </c>
      <c r="P8086">
        <v>1.18</v>
      </c>
      <c r="R8086">
        <v>1.1100000000000001</v>
      </c>
      <c r="T8086">
        <v>0.65</v>
      </c>
      <c r="X8086" t="s">
        <v>533</v>
      </c>
      <c r="Y8086">
        <v>8085</v>
      </c>
      <c r="Z8086" s="1">
        <v>0.87979861111111113</v>
      </c>
      <c r="AA8086" t="s">
        <v>14337</v>
      </c>
      <c r="AB8086">
        <v>4.1360000000000001</v>
      </c>
      <c r="AC8086">
        <v>3.2029999999999998</v>
      </c>
      <c r="AD8086">
        <v>5.21</v>
      </c>
      <c r="AE8086" t="s">
        <v>533</v>
      </c>
    </row>
    <row r="8087" spans="1:32" x14ac:dyDescent="0.2">
      <c r="A8087">
        <v>8086</v>
      </c>
      <c r="B8087" t="s">
        <v>3429</v>
      </c>
      <c r="C8087">
        <v>201092</v>
      </c>
      <c r="E8087">
        <v>13546</v>
      </c>
      <c r="F8087">
        <v>21</v>
      </c>
      <c r="G8087">
        <v>6</v>
      </c>
      <c r="H8087">
        <v>55.3</v>
      </c>
      <c r="I8087" t="s">
        <v>24</v>
      </c>
      <c r="J8087">
        <v>38</v>
      </c>
      <c r="K8087">
        <v>44</v>
      </c>
      <c r="L8087">
        <v>36</v>
      </c>
      <c r="M8087">
        <v>38</v>
      </c>
      <c r="N8087">
        <v>6.03</v>
      </c>
      <c r="P8087">
        <v>1.37</v>
      </c>
      <c r="R8087">
        <v>1.23</v>
      </c>
      <c r="T8087">
        <v>0.83</v>
      </c>
      <c r="X8087" t="s">
        <v>3431</v>
      </c>
      <c r="Y8087">
        <v>8086</v>
      </c>
      <c r="Z8087" s="1">
        <v>0.87980671296296287</v>
      </c>
      <c r="AA8087" t="s">
        <v>14338</v>
      </c>
      <c r="AB8087">
        <v>4.1260000000000003</v>
      </c>
      <c r="AC8087">
        <v>3.2080000000000002</v>
      </c>
      <c r="AD8087">
        <v>6.03</v>
      </c>
      <c r="AE8087" t="s">
        <v>3431</v>
      </c>
    </row>
    <row r="8088" spans="1:32" x14ac:dyDescent="0.2">
      <c r="A8088">
        <v>8087</v>
      </c>
      <c r="B8088" t="s">
        <v>3432</v>
      </c>
      <c r="C8088">
        <v>201184</v>
      </c>
      <c r="D8088">
        <v>190050</v>
      </c>
      <c r="F8088">
        <v>21</v>
      </c>
      <c r="G8088">
        <v>8</v>
      </c>
      <c r="H8088">
        <v>33.6</v>
      </c>
      <c r="I8088" t="s">
        <v>26</v>
      </c>
      <c r="J8088">
        <v>21</v>
      </c>
      <c r="K8088">
        <v>11</v>
      </c>
      <c r="L8088">
        <v>37</v>
      </c>
      <c r="M8088">
        <v>-21</v>
      </c>
      <c r="N8088">
        <v>5.3</v>
      </c>
      <c r="P8088">
        <v>0.01</v>
      </c>
      <c r="R8088">
        <v>-0.03</v>
      </c>
      <c r="X8088" t="s">
        <v>134</v>
      </c>
      <c r="Y8088">
        <v>8087</v>
      </c>
      <c r="Z8088" s="1">
        <v>0.88094444444444442</v>
      </c>
      <c r="AA8088" t="s">
        <v>14339</v>
      </c>
      <c r="AB8088">
        <v>2.1999999999999999E-2</v>
      </c>
      <c r="AC8088">
        <v>-0.06</v>
      </c>
      <c r="AD8088">
        <v>5.3</v>
      </c>
      <c r="AE8088" t="s">
        <v>134</v>
      </c>
    </row>
    <row r="8089" spans="1:32" x14ac:dyDescent="0.2">
      <c r="A8089">
        <v>8088</v>
      </c>
      <c r="C8089">
        <v>201196</v>
      </c>
      <c r="D8089">
        <v>106853</v>
      </c>
      <c r="F8089">
        <v>21</v>
      </c>
      <c r="G8089">
        <v>7</v>
      </c>
      <c r="H8089">
        <v>33.6</v>
      </c>
      <c r="I8089" t="s">
        <v>24</v>
      </c>
      <c r="J8089">
        <v>15</v>
      </c>
      <c r="K8089">
        <v>39</v>
      </c>
      <c r="L8089">
        <v>31</v>
      </c>
      <c r="M8089">
        <v>15</v>
      </c>
      <c r="N8089">
        <v>6.34</v>
      </c>
      <c r="P8089">
        <v>1.01</v>
      </c>
      <c r="R8089">
        <v>0.78</v>
      </c>
      <c r="X8089" t="s">
        <v>542</v>
      </c>
      <c r="Y8089">
        <v>8088</v>
      </c>
      <c r="Z8089" s="1">
        <v>0.88025000000000009</v>
      </c>
      <c r="AA8089" t="s">
        <v>14340</v>
      </c>
      <c r="AB8089">
        <v>4.9000000000000002E-2</v>
      </c>
      <c r="AC8089">
        <v>-5.8999999999999997E-2</v>
      </c>
      <c r="AD8089">
        <v>6.34</v>
      </c>
      <c r="AE8089" t="s">
        <v>542</v>
      </c>
    </row>
    <row r="8090" spans="1:32" x14ac:dyDescent="0.2">
      <c r="A8090">
        <v>8089</v>
      </c>
      <c r="B8090" t="s">
        <v>3433</v>
      </c>
      <c r="C8090">
        <v>201251</v>
      </c>
      <c r="D8090">
        <v>50456</v>
      </c>
      <c r="E8090">
        <v>13548</v>
      </c>
      <c r="F8090">
        <v>21</v>
      </c>
      <c r="G8090">
        <v>6</v>
      </c>
      <c r="H8090">
        <v>36.1</v>
      </c>
      <c r="I8090" t="s">
        <v>24</v>
      </c>
      <c r="J8090">
        <v>47</v>
      </c>
      <c r="K8090">
        <v>38</v>
      </c>
      <c r="L8090">
        <v>54</v>
      </c>
      <c r="M8090">
        <v>47</v>
      </c>
      <c r="N8090">
        <v>4.55</v>
      </c>
      <c r="P8090">
        <v>1.57</v>
      </c>
      <c r="R8090">
        <v>1.75</v>
      </c>
      <c r="T8090">
        <v>0.82</v>
      </c>
      <c r="X8090" t="s">
        <v>3434</v>
      </c>
      <c r="Y8090">
        <v>8089</v>
      </c>
      <c r="Z8090" s="1">
        <v>0.87958449074074074</v>
      </c>
      <c r="AA8090" t="s">
        <v>14341</v>
      </c>
      <c r="AB8090">
        <v>8.0000000000000002E-3</v>
      </c>
      <c r="AC8090">
        <v>1E-3</v>
      </c>
      <c r="AD8090">
        <v>4.55</v>
      </c>
      <c r="AE8090" t="s">
        <v>14342</v>
      </c>
      <c r="AF8090" t="s">
        <v>36</v>
      </c>
    </row>
    <row r="8091" spans="1:32" x14ac:dyDescent="0.2">
      <c r="A8091">
        <v>8090</v>
      </c>
      <c r="C8091">
        <v>201298</v>
      </c>
      <c r="D8091">
        <v>126566</v>
      </c>
      <c r="F8091">
        <v>21</v>
      </c>
      <c r="G8091">
        <v>8</v>
      </c>
      <c r="H8091">
        <v>28.2</v>
      </c>
      <c r="I8091" t="s">
        <v>24</v>
      </c>
      <c r="J8091">
        <v>6</v>
      </c>
      <c r="K8091">
        <v>59</v>
      </c>
      <c r="L8091">
        <v>22</v>
      </c>
      <c r="M8091">
        <v>6</v>
      </c>
      <c r="N8091">
        <v>6.15</v>
      </c>
      <c r="P8091">
        <v>1.66</v>
      </c>
      <c r="R8091">
        <v>1.98</v>
      </c>
      <c r="X8091" t="s">
        <v>77</v>
      </c>
      <c r="Y8091">
        <v>8090</v>
      </c>
      <c r="Z8091" s="1">
        <v>0.88088194444444445</v>
      </c>
      <c r="AA8091" t="s">
        <v>14343</v>
      </c>
      <c r="AB8091">
        <v>-6.0000000000000001E-3</v>
      </c>
      <c r="AC8091">
        <v>3.0000000000000001E-3</v>
      </c>
      <c r="AD8091">
        <v>6.15</v>
      </c>
      <c r="AE8091" t="s">
        <v>77</v>
      </c>
    </row>
    <row r="8092" spans="1:32" x14ac:dyDescent="0.2">
      <c r="A8092">
        <v>8091</v>
      </c>
      <c r="B8092" t="s">
        <v>3435</v>
      </c>
      <c r="C8092">
        <v>201352</v>
      </c>
      <c r="D8092">
        <v>190069</v>
      </c>
      <c r="E8092">
        <v>13566</v>
      </c>
      <c r="F8092">
        <v>21</v>
      </c>
      <c r="G8092">
        <v>9</v>
      </c>
      <c r="H8092">
        <v>33</v>
      </c>
      <c r="I8092" t="s">
        <v>26</v>
      </c>
      <c r="J8092">
        <v>20</v>
      </c>
      <c r="K8092">
        <v>33</v>
      </c>
      <c r="L8092">
        <v>23</v>
      </c>
      <c r="M8092">
        <v>-20</v>
      </c>
      <c r="N8092">
        <v>6.25</v>
      </c>
      <c r="P8092">
        <v>0.38</v>
      </c>
      <c r="X8092" t="s">
        <v>2291</v>
      </c>
      <c r="Y8092">
        <v>8091</v>
      </c>
      <c r="Z8092" s="1">
        <v>0.88163194444444448</v>
      </c>
      <c r="AA8092" t="s">
        <v>14344</v>
      </c>
      <c r="AB8092">
        <v>0.12</v>
      </c>
      <c r="AC8092">
        <v>-0.124</v>
      </c>
      <c r="AD8092">
        <v>6.25</v>
      </c>
      <c r="AE8092" t="s">
        <v>2291</v>
      </c>
    </row>
    <row r="8093" spans="1:32" x14ac:dyDescent="0.2">
      <c r="A8093">
        <v>8092</v>
      </c>
      <c r="B8093" t="s">
        <v>3436</v>
      </c>
      <c r="C8093">
        <v>201371</v>
      </c>
      <c r="D8093">
        <v>257896</v>
      </c>
      <c r="F8093">
        <v>21</v>
      </c>
      <c r="G8093">
        <v>13</v>
      </c>
      <c r="H8093">
        <v>20.5</v>
      </c>
      <c r="I8093" t="s">
        <v>26</v>
      </c>
      <c r="J8093">
        <v>70</v>
      </c>
      <c r="K8093">
        <v>7</v>
      </c>
      <c r="L8093">
        <v>35</v>
      </c>
      <c r="M8093">
        <v>-70</v>
      </c>
      <c r="N8093">
        <v>5.0199999999999996</v>
      </c>
      <c r="P8093">
        <v>1.58</v>
      </c>
      <c r="R8093">
        <v>1.56</v>
      </c>
      <c r="T8093">
        <v>0.9</v>
      </c>
      <c r="U8093" t="s">
        <v>93</v>
      </c>
      <c r="X8093" t="s">
        <v>4796</v>
      </c>
      <c r="Y8093">
        <v>8092</v>
      </c>
      <c r="Z8093" s="1">
        <v>0.88426504629629632</v>
      </c>
      <c r="AA8093" t="s">
        <v>14345</v>
      </c>
      <c r="AB8093">
        <v>0.04</v>
      </c>
      <c r="AC8093">
        <v>-2.5000000000000001E-2</v>
      </c>
      <c r="AD8093">
        <v>5.0199999999999996</v>
      </c>
      <c r="AE8093" t="s">
        <v>7946</v>
      </c>
      <c r="AF8093" t="s">
        <v>36</v>
      </c>
    </row>
    <row r="8094" spans="1:32" x14ac:dyDescent="0.2">
      <c r="A8094">
        <v>8093</v>
      </c>
      <c r="B8094" t="s">
        <v>3437</v>
      </c>
      <c r="C8094">
        <v>201381</v>
      </c>
      <c r="D8094">
        <v>164182</v>
      </c>
      <c r="F8094">
        <v>21</v>
      </c>
      <c r="G8094">
        <v>9</v>
      </c>
      <c r="H8094">
        <v>35.700000000000003</v>
      </c>
      <c r="I8094" t="s">
        <v>26</v>
      </c>
      <c r="J8094">
        <v>11</v>
      </c>
      <c r="K8094">
        <v>22</v>
      </c>
      <c r="L8094">
        <v>18</v>
      </c>
      <c r="M8094">
        <v>-11</v>
      </c>
      <c r="N8094">
        <v>4.51</v>
      </c>
      <c r="P8094">
        <v>0.94</v>
      </c>
      <c r="R8094">
        <v>0.7</v>
      </c>
      <c r="T8094">
        <v>0.46</v>
      </c>
      <c r="X8094" t="s">
        <v>71</v>
      </c>
      <c r="Y8094">
        <v>8093</v>
      </c>
      <c r="Z8094" s="1">
        <v>0.88166319444444452</v>
      </c>
      <c r="AA8094" t="s">
        <v>14346</v>
      </c>
      <c r="AB8094">
        <v>9.5000000000000001E-2</v>
      </c>
      <c r="AC8094">
        <v>-1.4999999999999999E-2</v>
      </c>
      <c r="AD8094">
        <v>4.51</v>
      </c>
      <c r="AE8094" t="s">
        <v>71</v>
      </c>
    </row>
    <row r="8095" spans="1:32" x14ac:dyDescent="0.2">
      <c r="A8095">
        <v>8094</v>
      </c>
      <c r="C8095">
        <v>201433</v>
      </c>
      <c r="D8095">
        <v>70968</v>
      </c>
      <c r="E8095" t="s">
        <v>3438</v>
      </c>
      <c r="F8095">
        <v>21</v>
      </c>
      <c r="G8095">
        <v>8</v>
      </c>
      <c r="H8095">
        <v>38.9</v>
      </c>
      <c r="I8095" t="s">
        <v>24</v>
      </c>
      <c r="J8095">
        <v>30</v>
      </c>
      <c r="K8095">
        <v>12</v>
      </c>
      <c r="L8095">
        <v>21</v>
      </c>
      <c r="M8095">
        <v>30</v>
      </c>
      <c r="N8095">
        <v>5.59</v>
      </c>
      <c r="P8095">
        <v>-0.1</v>
      </c>
      <c r="R8095">
        <v>-0.26</v>
      </c>
      <c r="X8095" t="s">
        <v>3015</v>
      </c>
      <c r="Y8095">
        <v>8094</v>
      </c>
      <c r="Z8095" s="1">
        <v>0.88100578703703702</v>
      </c>
      <c r="AA8095" t="s">
        <v>14347</v>
      </c>
      <c r="AB8095">
        <v>2.5000000000000001E-2</v>
      </c>
      <c r="AC8095">
        <v>-1.7000000000000001E-2</v>
      </c>
      <c r="AD8095">
        <v>5.59</v>
      </c>
      <c r="AE8095" t="s">
        <v>6551</v>
      </c>
    </row>
    <row r="8096" spans="1:32" x14ac:dyDescent="0.2">
      <c r="A8096">
        <v>8095</v>
      </c>
      <c r="C8096">
        <v>201507</v>
      </c>
      <c r="D8096">
        <v>126587</v>
      </c>
      <c r="F8096">
        <v>21</v>
      </c>
      <c r="G8096">
        <v>9</v>
      </c>
      <c r="H8096">
        <v>58.3</v>
      </c>
      <c r="I8096" t="s">
        <v>24</v>
      </c>
      <c r="J8096">
        <v>2</v>
      </c>
      <c r="K8096">
        <v>56</v>
      </c>
      <c r="L8096">
        <v>36</v>
      </c>
      <c r="M8096">
        <v>2</v>
      </c>
      <c r="N8096">
        <v>6.45</v>
      </c>
      <c r="P8096">
        <v>0.37</v>
      </c>
      <c r="R8096">
        <v>0.06</v>
      </c>
      <c r="X8096" t="s">
        <v>201</v>
      </c>
      <c r="Y8096">
        <v>8095</v>
      </c>
      <c r="Z8096" s="1">
        <v>0.88192476851851842</v>
      </c>
      <c r="AA8096" t="s">
        <v>14348</v>
      </c>
      <c r="AB8096">
        <v>0.04</v>
      </c>
      <c r="AC8096">
        <v>1.7000000000000001E-2</v>
      </c>
      <c r="AD8096">
        <v>6.45</v>
      </c>
      <c r="AE8096" t="s">
        <v>201</v>
      </c>
    </row>
    <row r="8097" spans="1:32" x14ac:dyDescent="0.2">
      <c r="A8097">
        <v>8096</v>
      </c>
      <c r="C8097">
        <v>201567</v>
      </c>
      <c r="D8097">
        <v>145171</v>
      </c>
      <c r="F8097">
        <v>21</v>
      </c>
      <c r="G8097">
        <v>10</v>
      </c>
      <c r="H8097">
        <v>46.9</v>
      </c>
      <c r="I8097" t="s">
        <v>26</v>
      </c>
      <c r="J8097">
        <v>9</v>
      </c>
      <c r="K8097">
        <v>21</v>
      </c>
      <c r="L8097">
        <v>14</v>
      </c>
      <c r="M8097">
        <v>-9</v>
      </c>
      <c r="N8097">
        <v>6.27</v>
      </c>
      <c r="P8097">
        <v>1.1599999999999999</v>
      </c>
      <c r="R8097">
        <v>1.21</v>
      </c>
      <c r="X8097" t="s">
        <v>54</v>
      </c>
      <c r="Y8097">
        <v>8096</v>
      </c>
      <c r="Z8097" s="1">
        <v>0.88248726851851844</v>
      </c>
      <c r="AA8097" t="s">
        <v>14349</v>
      </c>
      <c r="AB8097">
        <v>0.114</v>
      </c>
      <c r="AC8097">
        <v>-5.6000000000000001E-2</v>
      </c>
      <c r="AD8097">
        <v>6.27</v>
      </c>
      <c r="AE8097" t="s">
        <v>54</v>
      </c>
    </row>
    <row r="8098" spans="1:32" x14ac:dyDescent="0.2">
      <c r="A8098">
        <v>8097</v>
      </c>
      <c r="B8098" t="s">
        <v>3439</v>
      </c>
      <c r="C8098">
        <v>201601</v>
      </c>
      <c r="D8098">
        <v>126593</v>
      </c>
      <c r="E8098" t="s">
        <v>3440</v>
      </c>
      <c r="F8098">
        <v>21</v>
      </c>
      <c r="G8098">
        <v>10</v>
      </c>
      <c r="H8098">
        <v>20.5</v>
      </c>
      <c r="I8098" t="s">
        <v>24</v>
      </c>
      <c r="J8098">
        <v>10</v>
      </c>
      <c r="K8098">
        <v>7</v>
      </c>
      <c r="L8098">
        <v>54</v>
      </c>
      <c r="M8098">
        <v>10</v>
      </c>
      <c r="N8098">
        <v>4.6900000000000004</v>
      </c>
      <c r="P8098">
        <v>0.26</v>
      </c>
      <c r="R8098">
        <v>0.1</v>
      </c>
      <c r="T8098">
        <v>0.11</v>
      </c>
      <c r="X8098" t="s">
        <v>3441</v>
      </c>
      <c r="Y8098">
        <v>8097</v>
      </c>
      <c r="Z8098" s="1">
        <v>0.88218171296296299</v>
      </c>
      <c r="AA8098" t="s">
        <v>14350</v>
      </c>
      <c r="AB8098">
        <v>5.7000000000000002E-2</v>
      </c>
      <c r="AC8098">
        <v>-0.153</v>
      </c>
      <c r="AD8098">
        <v>4.6900000000000004</v>
      </c>
      <c r="AE8098" t="s">
        <v>423</v>
      </c>
    </row>
    <row r="8099" spans="1:32" x14ac:dyDescent="0.2">
      <c r="A8099">
        <v>8098</v>
      </c>
      <c r="B8099" t="s">
        <v>3442</v>
      </c>
      <c r="C8099">
        <v>201616</v>
      </c>
      <c r="D8099">
        <v>126597</v>
      </c>
      <c r="F8099">
        <v>21</v>
      </c>
      <c r="G8099">
        <v>10</v>
      </c>
      <c r="H8099">
        <v>31.2</v>
      </c>
      <c r="I8099" t="s">
        <v>24</v>
      </c>
      <c r="J8099">
        <v>10</v>
      </c>
      <c r="K8099">
        <v>2</v>
      </c>
      <c r="L8099">
        <v>56</v>
      </c>
      <c r="M8099">
        <v>10</v>
      </c>
      <c r="N8099">
        <v>6.07</v>
      </c>
      <c r="P8099">
        <v>0.02</v>
      </c>
      <c r="R8099">
        <v>0.04</v>
      </c>
      <c r="X8099" t="s">
        <v>162</v>
      </c>
      <c r="Y8099">
        <v>8098</v>
      </c>
      <c r="Z8099" s="1">
        <v>0.88230555555555557</v>
      </c>
      <c r="AA8099" t="s">
        <v>14351</v>
      </c>
      <c r="AB8099">
        <v>-8.9999999999999993E-3</v>
      </c>
      <c r="AC8099">
        <v>1.4999999999999999E-2</v>
      </c>
      <c r="AD8099">
        <v>6.07</v>
      </c>
      <c r="AE8099" t="s">
        <v>162</v>
      </c>
    </row>
    <row r="8100" spans="1:32" x14ac:dyDescent="0.2">
      <c r="A8100">
        <v>8099</v>
      </c>
      <c r="C8100">
        <v>201636</v>
      </c>
      <c r="D8100">
        <v>9957</v>
      </c>
      <c r="F8100">
        <v>21</v>
      </c>
      <c r="G8100">
        <v>6</v>
      </c>
      <c r="H8100">
        <v>23.3</v>
      </c>
      <c r="I8100" t="s">
        <v>24</v>
      </c>
      <c r="J8100">
        <v>71</v>
      </c>
      <c r="K8100">
        <v>25</v>
      </c>
      <c r="L8100">
        <v>55</v>
      </c>
      <c r="M8100">
        <v>71</v>
      </c>
      <c r="N8100">
        <v>5.87</v>
      </c>
      <c r="P8100">
        <v>0.4</v>
      </c>
      <c r="R8100">
        <v>0</v>
      </c>
      <c r="X8100" t="s">
        <v>2896</v>
      </c>
      <c r="Y8100">
        <v>8099</v>
      </c>
      <c r="Z8100" s="1">
        <v>0.87943634259259262</v>
      </c>
      <c r="AA8100" t="s">
        <v>14352</v>
      </c>
      <c r="AB8100">
        <v>-4.8000000000000001E-2</v>
      </c>
      <c r="AC8100">
        <v>-0.11600000000000001</v>
      </c>
      <c r="AD8100">
        <v>5.87</v>
      </c>
      <c r="AE8100" t="s">
        <v>2896</v>
      </c>
    </row>
    <row r="8101" spans="1:32" x14ac:dyDescent="0.2">
      <c r="A8101">
        <v>8100</v>
      </c>
      <c r="C8101">
        <v>201647</v>
      </c>
      <c r="D8101">
        <v>230575</v>
      </c>
      <c r="F8101">
        <v>21</v>
      </c>
      <c r="G8101">
        <v>12</v>
      </c>
      <c r="H8101">
        <v>13.6</v>
      </c>
      <c r="I8101" t="s">
        <v>26</v>
      </c>
      <c r="J8101">
        <v>40</v>
      </c>
      <c r="K8101">
        <v>16</v>
      </c>
      <c r="L8101">
        <v>10</v>
      </c>
      <c r="M8101">
        <v>-40</v>
      </c>
      <c r="N8101">
        <v>5.83</v>
      </c>
      <c r="P8101">
        <v>0.45</v>
      </c>
      <c r="R8101">
        <v>0.01</v>
      </c>
      <c r="X8101" t="s">
        <v>201</v>
      </c>
      <c r="Y8101">
        <v>8100</v>
      </c>
      <c r="Z8101" s="1">
        <v>0.88349074074074074</v>
      </c>
      <c r="AA8101" t="s">
        <v>14353</v>
      </c>
      <c r="AB8101">
        <v>4.7E-2</v>
      </c>
      <c r="AC8101">
        <v>-0.222</v>
      </c>
      <c r="AD8101">
        <v>5.83</v>
      </c>
      <c r="AE8101" t="s">
        <v>201</v>
      </c>
    </row>
    <row r="8102" spans="1:32" x14ac:dyDescent="0.2">
      <c r="A8102">
        <v>8101</v>
      </c>
      <c r="C8102">
        <v>201671</v>
      </c>
      <c r="D8102">
        <v>89505</v>
      </c>
      <c r="F8102">
        <v>21</v>
      </c>
      <c r="G8102">
        <v>10</v>
      </c>
      <c r="H8102">
        <v>32</v>
      </c>
      <c r="I8102" t="s">
        <v>24</v>
      </c>
      <c r="J8102">
        <v>22</v>
      </c>
      <c r="K8102">
        <v>27</v>
      </c>
      <c r="L8102">
        <v>17</v>
      </c>
      <c r="M8102">
        <v>22</v>
      </c>
      <c r="N8102">
        <v>6.68</v>
      </c>
      <c r="P8102">
        <v>0.03</v>
      </c>
      <c r="R8102">
        <v>-0.06</v>
      </c>
      <c r="X8102" t="s">
        <v>89</v>
      </c>
      <c r="Y8102">
        <v>8101</v>
      </c>
      <c r="Z8102" s="1">
        <v>0.88231481481481477</v>
      </c>
      <c r="AA8102" t="s">
        <v>14354</v>
      </c>
      <c r="AB8102">
        <v>0.02</v>
      </c>
      <c r="AC8102">
        <v>-8.0000000000000002E-3</v>
      </c>
      <c r="AD8102">
        <v>6.68</v>
      </c>
      <c r="AE8102" t="s">
        <v>89</v>
      </c>
    </row>
    <row r="8103" spans="1:32" x14ac:dyDescent="0.2">
      <c r="A8103">
        <v>8102</v>
      </c>
      <c r="C8103">
        <v>201707</v>
      </c>
      <c r="D8103">
        <v>164204</v>
      </c>
      <c r="E8103" t="s">
        <v>3443</v>
      </c>
      <c r="F8103">
        <v>21</v>
      </c>
      <c r="G8103">
        <v>11</v>
      </c>
      <c r="H8103">
        <v>41.3</v>
      </c>
      <c r="I8103" t="s">
        <v>26</v>
      </c>
      <c r="J8103">
        <v>14</v>
      </c>
      <c r="K8103">
        <v>28</v>
      </c>
      <c r="L8103">
        <v>20</v>
      </c>
      <c r="M8103">
        <v>-14</v>
      </c>
      <c r="N8103">
        <v>6.48</v>
      </c>
      <c r="P8103">
        <v>0.28000000000000003</v>
      </c>
      <c r="R8103">
        <v>0.14000000000000001</v>
      </c>
      <c r="X8103" t="s">
        <v>3444</v>
      </c>
      <c r="Y8103">
        <v>8102</v>
      </c>
      <c r="Z8103" s="1">
        <v>0.88311689814814809</v>
      </c>
      <c r="AA8103" t="s">
        <v>14355</v>
      </c>
      <c r="AB8103">
        <v>3.9E-2</v>
      </c>
      <c r="AC8103">
        <v>4.0000000000000001E-3</v>
      </c>
      <c r="AD8103">
        <v>6.48</v>
      </c>
      <c r="AE8103" t="s">
        <v>8149</v>
      </c>
    </row>
    <row r="8104" spans="1:32" x14ac:dyDescent="0.2">
      <c r="A8104">
        <v>8103</v>
      </c>
      <c r="C8104">
        <v>201733</v>
      </c>
      <c r="D8104">
        <v>50521</v>
      </c>
      <c r="E8104" t="s">
        <v>30</v>
      </c>
      <c r="F8104">
        <v>21</v>
      </c>
      <c r="G8104">
        <v>9</v>
      </c>
      <c r="H8104">
        <v>58.6</v>
      </c>
      <c r="I8104" t="s">
        <v>24</v>
      </c>
      <c r="J8104">
        <v>45</v>
      </c>
      <c r="K8104">
        <v>30</v>
      </c>
      <c r="L8104">
        <v>9</v>
      </c>
      <c r="M8104">
        <v>45</v>
      </c>
      <c r="N8104">
        <v>6.63</v>
      </c>
      <c r="P8104">
        <v>-0.16</v>
      </c>
      <c r="R8104">
        <v>-0.66</v>
      </c>
      <c r="X8104" t="s">
        <v>3445</v>
      </c>
      <c r="Y8104">
        <v>8103</v>
      </c>
      <c r="Z8104" s="1">
        <v>0.88192824074074083</v>
      </c>
      <c r="AA8104" t="s">
        <v>14356</v>
      </c>
      <c r="AB8104">
        <v>4.0000000000000001E-3</v>
      </c>
      <c r="AC8104">
        <v>-1E-3</v>
      </c>
      <c r="AD8104">
        <v>6.63</v>
      </c>
      <c r="AE8104" t="s">
        <v>14357</v>
      </c>
    </row>
    <row r="8105" spans="1:32" x14ac:dyDescent="0.2">
      <c r="A8105">
        <v>8104</v>
      </c>
      <c r="C8105">
        <v>201772</v>
      </c>
      <c r="D8105">
        <v>212793</v>
      </c>
      <c r="F8105">
        <v>21</v>
      </c>
      <c r="G8105">
        <v>13</v>
      </c>
      <c r="H8105">
        <v>3.1</v>
      </c>
      <c r="I8105" t="s">
        <v>26</v>
      </c>
      <c r="J8105">
        <v>39</v>
      </c>
      <c r="K8105">
        <v>25</v>
      </c>
      <c r="L8105">
        <v>31</v>
      </c>
      <c r="M8105">
        <v>-39</v>
      </c>
      <c r="N8105">
        <v>5.26</v>
      </c>
      <c r="P8105">
        <v>0.44</v>
      </c>
      <c r="X8105" t="s">
        <v>3446</v>
      </c>
      <c r="Y8105">
        <v>8104</v>
      </c>
      <c r="Z8105" s="1">
        <v>0.88406365740740744</v>
      </c>
      <c r="AA8105" t="s">
        <v>14358</v>
      </c>
      <c r="AB8105">
        <v>0.186</v>
      </c>
      <c r="AC8105">
        <v>-0.123</v>
      </c>
      <c r="AD8105">
        <v>5.26</v>
      </c>
      <c r="AE8105" t="s">
        <v>14359</v>
      </c>
      <c r="AF8105" t="s">
        <v>36</v>
      </c>
    </row>
    <row r="8106" spans="1:32" x14ac:dyDescent="0.2">
      <c r="A8106">
        <v>8105</v>
      </c>
      <c r="C8106">
        <v>201819</v>
      </c>
      <c r="D8106">
        <v>71032</v>
      </c>
      <c r="E8106" t="s">
        <v>500</v>
      </c>
      <c r="F8106">
        <v>21</v>
      </c>
      <c r="G8106">
        <v>11</v>
      </c>
      <c r="H8106">
        <v>3.9</v>
      </c>
      <c r="I8106" t="s">
        <v>24</v>
      </c>
      <c r="J8106">
        <v>36</v>
      </c>
      <c r="K8106">
        <v>17</v>
      </c>
      <c r="L8106">
        <v>57</v>
      </c>
      <c r="M8106">
        <v>36</v>
      </c>
      <c r="N8106">
        <v>6.54</v>
      </c>
      <c r="P8106">
        <v>-0.14000000000000001</v>
      </c>
      <c r="R8106">
        <v>-0.92</v>
      </c>
      <c r="X8106" t="s">
        <v>3447</v>
      </c>
      <c r="Y8106">
        <v>8105</v>
      </c>
      <c r="Z8106" s="1">
        <v>0.88268402777777777</v>
      </c>
      <c r="AA8106" t="s">
        <v>14360</v>
      </c>
      <c r="AB8106">
        <v>2.1000000000000001E-2</v>
      </c>
      <c r="AC8106">
        <v>-1.4999999999999999E-2</v>
      </c>
      <c r="AD8106">
        <v>6.54</v>
      </c>
      <c r="AE8106" t="s">
        <v>3447</v>
      </c>
    </row>
    <row r="8107" spans="1:32" x14ac:dyDescent="0.2">
      <c r="A8107">
        <v>8106</v>
      </c>
      <c r="C8107">
        <v>201834</v>
      </c>
      <c r="D8107">
        <v>33185</v>
      </c>
      <c r="F8107">
        <v>21</v>
      </c>
      <c r="G8107">
        <v>10</v>
      </c>
      <c r="H8107">
        <v>15.6</v>
      </c>
      <c r="I8107" t="s">
        <v>24</v>
      </c>
      <c r="J8107">
        <v>53</v>
      </c>
      <c r="K8107">
        <v>33</v>
      </c>
      <c r="L8107">
        <v>48</v>
      </c>
      <c r="M8107">
        <v>53</v>
      </c>
      <c r="N8107">
        <v>5.73</v>
      </c>
      <c r="P8107">
        <v>-0.12</v>
      </c>
      <c r="R8107">
        <v>-0.45</v>
      </c>
      <c r="X8107" t="s">
        <v>39</v>
      </c>
      <c r="Y8107">
        <v>8106</v>
      </c>
      <c r="Z8107" s="1">
        <v>0.88212499999999994</v>
      </c>
      <c r="AA8107" t="s">
        <v>14361</v>
      </c>
      <c r="AB8107">
        <v>2.5999999999999999E-2</v>
      </c>
      <c r="AC8107">
        <v>1E-3</v>
      </c>
      <c r="AD8107">
        <v>5.73</v>
      </c>
      <c r="AE8107" t="s">
        <v>39</v>
      </c>
    </row>
    <row r="8108" spans="1:32" x14ac:dyDescent="0.2">
      <c r="A8108">
        <v>8107</v>
      </c>
      <c r="C8108">
        <v>201836</v>
      </c>
      <c r="D8108">
        <v>50536</v>
      </c>
      <c r="F8108">
        <v>21</v>
      </c>
      <c r="G8108">
        <v>10</v>
      </c>
      <c r="H8108">
        <v>31</v>
      </c>
      <c r="I8108" t="s">
        <v>24</v>
      </c>
      <c r="J8108">
        <v>47</v>
      </c>
      <c r="K8108">
        <v>41</v>
      </c>
      <c r="L8108">
        <v>31</v>
      </c>
      <c r="M8108">
        <v>47</v>
      </c>
      <c r="N8108">
        <v>6.46</v>
      </c>
      <c r="P8108">
        <v>-0.01</v>
      </c>
      <c r="R8108">
        <v>-0.35</v>
      </c>
      <c r="X8108" t="s">
        <v>3139</v>
      </c>
      <c r="Y8108">
        <v>8107</v>
      </c>
      <c r="Z8108" s="1">
        <v>0.88230324074074085</v>
      </c>
      <c r="AA8108" t="s">
        <v>14362</v>
      </c>
      <c r="AB8108">
        <v>4.0000000000000001E-3</v>
      </c>
      <c r="AC8108">
        <v>-7.0000000000000001E-3</v>
      </c>
      <c r="AD8108">
        <v>6.46</v>
      </c>
      <c r="AE8108" t="s">
        <v>3139</v>
      </c>
    </row>
    <row r="8109" spans="1:32" x14ac:dyDescent="0.2">
      <c r="A8109">
        <v>8108</v>
      </c>
      <c r="C8109">
        <v>201852</v>
      </c>
      <c r="D8109">
        <v>212800</v>
      </c>
      <c r="F8109">
        <v>21</v>
      </c>
      <c r="G8109">
        <v>13</v>
      </c>
      <c r="H8109">
        <v>18.899999999999999</v>
      </c>
      <c r="I8109" t="s">
        <v>26</v>
      </c>
      <c r="J8109">
        <v>36</v>
      </c>
      <c r="K8109">
        <v>25</v>
      </c>
      <c r="L8109">
        <v>26</v>
      </c>
      <c r="M8109">
        <v>-36</v>
      </c>
      <c r="N8109">
        <v>5.96</v>
      </c>
      <c r="P8109">
        <v>0.98</v>
      </c>
      <c r="R8109">
        <v>0.74</v>
      </c>
      <c r="X8109" t="s">
        <v>54</v>
      </c>
      <c r="Y8109">
        <v>8108</v>
      </c>
      <c r="Z8109" s="1">
        <v>0.88424652777777768</v>
      </c>
      <c r="AA8109" t="s">
        <v>14363</v>
      </c>
      <c r="AB8109">
        <v>2.9000000000000001E-2</v>
      </c>
      <c r="AC8109">
        <v>-1.2999999999999999E-2</v>
      </c>
      <c r="AD8109">
        <v>5.96</v>
      </c>
      <c r="AE8109" t="s">
        <v>54</v>
      </c>
    </row>
    <row r="8110" spans="1:32" x14ac:dyDescent="0.2">
      <c r="A8110">
        <v>8109</v>
      </c>
      <c r="C8110">
        <v>201888</v>
      </c>
      <c r="D8110">
        <v>19223</v>
      </c>
      <c r="F8110">
        <v>21</v>
      </c>
      <c r="G8110">
        <v>9</v>
      </c>
      <c r="H8110">
        <v>28.9</v>
      </c>
      <c r="I8110" t="s">
        <v>24</v>
      </c>
      <c r="J8110">
        <v>63</v>
      </c>
      <c r="K8110">
        <v>17</v>
      </c>
      <c r="L8110">
        <v>44</v>
      </c>
      <c r="M8110">
        <v>63</v>
      </c>
      <c r="N8110">
        <v>6.54</v>
      </c>
      <c r="P8110">
        <v>-0.13</v>
      </c>
      <c r="R8110">
        <v>-0.48</v>
      </c>
      <c r="X8110" t="s">
        <v>112</v>
      </c>
      <c r="Y8110">
        <v>8109</v>
      </c>
      <c r="Z8110" s="1">
        <v>0.88158449074074074</v>
      </c>
      <c r="AA8110" t="s">
        <v>14364</v>
      </c>
      <c r="AB8110">
        <v>1.2999999999999999E-2</v>
      </c>
      <c r="AC8110">
        <v>5.0000000000000001E-3</v>
      </c>
      <c r="AD8110">
        <v>6.54</v>
      </c>
      <c r="AE8110" t="s">
        <v>112</v>
      </c>
    </row>
    <row r="8111" spans="1:32" x14ac:dyDescent="0.2">
      <c r="A8111">
        <v>8110</v>
      </c>
      <c r="C8111">
        <v>201901</v>
      </c>
      <c r="D8111">
        <v>190129</v>
      </c>
      <c r="F8111">
        <v>21</v>
      </c>
      <c r="G8111">
        <v>13</v>
      </c>
      <c r="H8111">
        <v>17.3</v>
      </c>
      <c r="I8111" t="s">
        <v>26</v>
      </c>
      <c r="J8111">
        <v>27</v>
      </c>
      <c r="K8111">
        <v>37</v>
      </c>
      <c r="L8111">
        <v>10</v>
      </c>
      <c r="M8111">
        <v>-27</v>
      </c>
      <c r="N8111">
        <v>5.42</v>
      </c>
      <c r="P8111">
        <v>1.42</v>
      </c>
      <c r="R8111">
        <v>1.69</v>
      </c>
      <c r="X8111" t="s">
        <v>77</v>
      </c>
      <c r="Y8111">
        <v>8110</v>
      </c>
      <c r="Z8111" s="1">
        <v>0.88422800925925926</v>
      </c>
      <c r="AA8111" t="s">
        <v>14365</v>
      </c>
      <c r="AB8111">
        <v>9.9000000000000005E-2</v>
      </c>
      <c r="AC8111">
        <v>-0.11600000000000001</v>
      </c>
      <c r="AD8111">
        <v>5.42</v>
      </c>
      <c r="AE8111" t="s">
        <v>77</v>
      </c>
    </row>
    <row r="8112" spans="1:32" x14ac:dyDescent="0.2">
      <c r="A8112">
        <v>8111</v>
      </c>
      <c r="C8112">
        <v>201906</v>
      </c>
      <c r="D8112">
        <v>257904</v>
      </c>
      <c r="F8112">
        <v>21</v>
      </c>
      <c r="G8112">
        <v>18</v>
      </c>
      <c r="H8112">
        <v>16.100000000000001</v>
      </c>
      <c r="I8112" t="s">
        <v>26</v>
      </c>
      <c r="J8112">
        <v>75</v>
      </c>
      <c r="K8112">
        <v>20</v>
      </c>
      <c r="L8112">
        <v>48</v>
      </c>
      <c r="M8112">
        <v>-75</v>
      </c>
      <c r="N8112">
        <v>6.63</v>
      </c>
      <c r="P8112">
        <v>0.03</v>
      </c>
      <c r="R8112">
        <v>0</v>
      </c>
      <c r="X8112" t="s">
        <v>89</v>
      </c>
      <c r="Y8112">
        <v>8111</v>
      </c>
      <c r="Z8112" s="1">
        <v>0.8876863425925926</v>
      </c>
      <c r="AA8112" t="s">
        <v>14366</v>
      </c>
      <c r="AB8112">
        <v>1.2999999999999999E-2</v>
      </c>
      <c r="AC8112">
        <v>-3.5000000000000003E-2</v>
      </c>
      <c r="AD8112">
        <v>6.63</v>
      </c>
      <c r="AE8112" t="s">
        <v>89</v>
      </c>
    </row>
    <row r="8113" spans="1:32" x14ac:dyDescent="0.2">
      <c r="A8113">
        <v>8112</v>
      </c>
      <c r="C8113">
        <v>201908</v>
      </c>
      <c r="D8113">
        <v>9959</v>
      </c>
      <c r="F8113">
        <v>21</v>
      </c>
      <c r="G8113">
        <v>5</v>
      </c>
      <c r="H8113">
        <v>29.3</v>
      </c>
      <c r="I8113" t="s">
        <v>24</v>
      </c>
      <c r="J8113">
        <v>78</v>
      </c>
      <c r="K8113">
        <v>7</v>
      </c>
      <c r="L8113">
        <v>35</v>
      </c>
      <c r="M8113">
        <v>78</v>
      </c>
      <c r="N8113">
        <v>5.91</v>
      </c>
      <c r="P8113">
        <v>-7.0000000000000007E-2</v>
      </c>
      <c r="R8113">
        <v>-0.24</v>
      </c>
      <c r="X8113" t="s">
        <v>179</v>
      </c>
      <c r="Y8113">
        <v>8112</v>
      </c>
      <c r="Z8113" s="1">
        <v>0.87881134259259264</v>
      </c>
      <c r="AA8113" t="s">
        <v>14367</v>
      </c>
      <c r="AB8113">
        <v>0.02</v>
      </c>
      <c r="AC8113">
        <v>2.9000000000000001E-2</v>
      </c>
      <c r="AD8113">
        <v>5.91</v>
      </c>
      <c r="AE8113" t="s">
        <v>179</v>
      </c>
    </row>
    <row r="8114" spans="1:32" x14ac:dyDescent="0.2">
      <c r="A8114">
        <v>8113</v>
      </c>
      <c r="C8114">
        <v>202012</v>
      </c>
      <c r="D8114">
        <v>19229</v>
      </c>
      <c r="E8114" t="s">
        <v>3448</v>
      </c>
      <c r="F8114">
        <v>21</v>
      </c>
      <c r="G8114">
        <v>9</v>
      </c>
      <c r="H8114">
        <v>32</v>
      </c>
      <c r="I8114" t="s">
        <v>24</v>
      </c>
      <c r="J8114">
        <v>68</v>
      </c>
      <c r="K8114">
        <v>29</v>
      </c>
      <c r="L8114">
        <v>25</v>
      </c>
      <c r="M8114">
        <v>68</v>
      </c>
      <c r="N8114">
        <v>7.33</v>
      </c>
      <c r="P8114">
        <v>1.49</v>
      </c>
      <c r="R8114">
        <v>0.33</v>
      </c>
      <c r="X8114" t="s">
        <v>2936</v>
      </c>
      <c r="Y8114">
        <v>8113</v>
      </c>
      <c r="Z8114" s="1">
        <v>0.88162037037037033</v>
      </c>
      <c r="AA8114" t="s">
        <v>14368</v>
      </c>
      <c r="AB8114">
        <v>-3.2000000000000001E-2</v>
      </c>
      <c r="AC8114">
        <v>-6.7000000000000004E-2</v>
      </c>
      <c r="AD8114">
        <v>7.33</v>
      </c>
      <c r="AE8114" t="s">
        <v>6230</v>
      </c>
    </row>
    <row r="8115" spans="1:32" x14ac:dyDescent="0.2">
      <c r="A8115">
        <v>8114</v>
      </c>
      <c r="C8115">
        <v>202103</v>
      </c>
      <c r="D8115">
        <v>246929</v>
      </c>
      <c r="F8115">
        <v>21</v>
      </c>
      <c r="G8115">
        <v>15</v>
      </c>
      <c r="H8115">
        <v>45.9</v>
      </c>
      <c r="I8115" t="s">
        <v>26</v>
      </c>
      <c r="J8115">
        <v>53</v>
      </c>
      <c r="K8115">
        <v>15</v>
      </c>
      <c r="L8115">
        <v>47</v>
      </c>
      <c r="M8115">
        <v>-53</v>
      </c>
      <c r="N8115">
        <v>5.75</v>
      </c>
      <c r="P8115">
        <v>0.19</v>
      </c>
      <c r="X8115" t="s">
        <v>2408</v>
      </c>
      <c r="Y8115">
        <v>8114</v>
      </c>
      <c r="Z8115" s="1">
        <v>0.88594791666666672</v>
      </c>
      <c r="AA8115" t="s">
        <v>14369</v>
      </c>
      <c r="AB8115">
        <v>3.5000000000000003E-2</v>
      </c>
      <c r="AC8115">
        <v>-1.7000000000000001E-2</v>
      </c>
      <c r="AD8115">
        <v>5.75</v>
      </c>
      <c r="AE8115" t="s">
        <v>2408</v>
      </c>
    </row>
    <row r="8116" spans="1:32" x14ac:dyDescent="0.2">
      <c r="A8116">
        <v>8115</v>
      </c>
      <c r="B8116" t="s">
        <v>3449</v>
      </c>
      <c r="C8116">
        <v>202109</v>
      </c>
      <c r="D8116">
        <v>71070</v>
      </c>
      <c r="F8116">
        <v>21</v>
      </c>
      <c r="G8116">
        <v>12</v>
      </c>
      <c r="H8116">
        <v>56.2</v>
      </c>
      <c r="I8116" t="s">
        <v>24</v>
      </c>
      <c r="J8116">
        <v>30</v>
      </c>
      <c r="K8116">
        <v>13</v>
      </c>
      <c r="L8116">
        <v>37</v>
      </c>
      <c r="M8116">
        <v>30</v>
      </c>
      <c r="N8116">
        <v>3.2</v>
      </c>
      <c r="P8116">
        <v>0.99</v>
      </c>
      <c r="R8116">
        <v>0.76</v>
      </c>
      <c r="T8116">
        <v>0.48</v>
      </c>
      <c r="X8116" t="s">
        <v>3450</v>
      </c>
      <c r="Y8116">
        <v>8115</v>
      </c>
      <c r="Z8116" s="1">
        <v>0.88398379629629631</v>
      </c>
      <c r="AA8116" t="s">
        <v>14370</v>
      </c>
      <c r="AB8116">
        <v>1E-3</v>
      </c>
      <c r="AC8116">
        <v>-5.6000000000000001E-2</v>
      </c>
      <c r="AD8116">
        <v>3.2</v>
      </c>
      <c r="AE8116" t="s">
        <v>10736</v>
      </c>
      <c r="AF8116" t="s">
        <v>36</v>
      </c>
    </row>
    <row r="8117" spans="1:32" x14ac:dyDescent="0.2">
      <c r="A8117">
        <v>8116</v>
      </c>
      <c r="C8117">
        <v>202128</v>
      </c>
      <c r="D8117">
        <v>106930</v>
      </c>
      <c r="F8117">
        <v>21</v>
      </c>
      <c r="G8117">
        <v>13</v>
      </c>
      <c r="H8117">
        <v>28.8</v>
      </c>
      <c r="I8117" t="s">
        <v>24</v>
      </c>
      <c r="J8117">
        <v>15</v>
      </c>
      <c r="K8117">
        <v>58</v>
      </c>
      <c r="L8117">
        <v>57</v>
      </c>
      <c r="M8117">
        <v>15</v>
      </c>
      <c r="N8117">
        <v>6.27</v>
      </c>
      <c r="P8117">
        <v>0.24</v>
      </c>
      <c r="R8117">
        <v>0.09</v>
      </c>
      <c r="X8117" t="s">
        <v>2584</v>
      </c>
      <c r="Y8117">
        <v>8116</v>
      </c>
      <c r="Z8117" s="1">
        <v>0.88436111111111115</v>
      </c>
      <c r="AA8117" t="s">
        <v>14371</v>
      </c>
      <c r="AB8117">
        <v>4.2999999999999997E-2</v>
      </c>
      <c r="AC8117">
        <v>-2.3E-2</v>
      </c>
      <c r="AD8117">
        <v>6.27</v>
      </c>
      <c r="AE8117" t="s">
        <v>2584</v>
      </c>
    </row>
    <row r="8118" spans="1:32" x14ac:dyDescent="0.2">
      <c r="A8118">
        <v>8117</v>
      </c>
      <c r="C8118">
        <v>202135</v>
      </c>
      <c r="D8118">
        <v>230596</v>
      </c>
      <c r="F8118">
        <v>21</v>
      </c>
      <c r="G8118">
        <v>15</v>
      </c>
      <c r="H8118">
        <v>14.7</v>
      </c>
      <c r="I8118" t="s">
        <v>26</v>
      </c>
      <c r="J8118">
        <v>40</v>
      </c>
      <c r="K8118">
        <v>30</v>
      </c>
      <c r="L8118">
        <v>23</v>
      </c>
      <c r="M8118">
        <v>-40</v>
      </c>
      <c r="N8118">
        <v>6.21</v>
      </c>
      <c r="P8118">
        <v>1.1399999999999999</v>
      </c>
      <c r="R8118">
        <v>1.1000000000000001</v>
      </c>
      <c r="X8118" t="s">
        <v>125</v>
      </c>
      <c r="Y8118">
        <v>8117</v>
      </c>
      <c r="Z8118" s="1">
        <v>0.88558680555555558</v>
      </c>
      <c r="AA8118" t="s">
        <v>14372</v>
      </c>
      <c r="AB8118">
        <v>0.13900000000000001</v>
      </c>
      <c r="AC8118">
        <v>-8.9999999999999993E-3</v>
      </c>
      <c r="AD8118">
        <v>6.21</v>
      </c>
      <c r="AE8118" t="s">
        <v>125</v>
      </c>
    </row>
    <row r="8119" spans="1:32" x14ac:dyDescent="0.2">
      <c r="A8119">
        <v>8118</v>
      </c>
      <c r="C8119">
        <v>202149</v>
      </c>
      <c r="D8119">
        <v>164240</v>
      </c>
      <c r="F8119">
        <v>21</v>
      </c>
      <c r="G8119">
        <v>14</v>
      </c>
      <c r="H8119">
        <v>16.7</v>
      </c>
      <c r="I8119" t="s">
        <v>26</v>
      </c>
      <c r="J8119">
        <v>10</v>
      </c>
      <c r="K8119">
        <v>36</v>
      </c>
      <c r="L8119">
        <v>19</v>
      </c>
      <c r="M8119">
        <v>-10</v>
      </c>
      <c r="N8119">
        <v>6.77</v>
      </c>
      <c r="P8119">
        <v>-0.08</v>
      </c>
      <c r="R8119">
        <v>-0.31</v>
      </c>
      <c r="X8119" t="s">
        <v>2839</v>
      </c>
      <c r="Y8119">
        <v>8118</v>
      </c>
      <c r="Z8119" s="1">
        <v>0.88491550925925921</v>
      </c>
      <c r="AA8119" t="s">
        <v>14373</v>
      </c>
      <c r="AB8119">
        <v>1.4E-2</v>
      </c>
      <c r="AC8119">
        <v>4.0000000000000001E-3</v>
      </c>
      <c r="AD8119">
        <v>6.77</v>
      </c>
      <c r="AE8119" t="s">
        <v>2419</v>
      </c>
      <c r="AF8119" t="s">
        <v>36</v>
      </c>
    </row>
    <row r="8120" spans="1:32" x14ac:dyDescent="0.2">
      <c r="A8120">
        <v>8119</v>
      </c>
      <c r="C8120">
        <v>202214</v>
      </c>
      <c r="D8120">
        <v>33210</v>
      </c>
      <c r="E8120">
        <v>13598</v>
      </c>
      <c r="F8120">
        <v>21</v>
      </c>
      <c r="G8120">
        <v>11</v>
      </c>
      <c r="H8120">
        <v>48.2</v>
      </c>
      <c r="I8120" t="s">
        <v>24</v>
      </c>
      <c r="J8120">
        <v>59</v>
      </c>
      <c r="K8120">
        <v>59</v>
      </c>
      <c r="L8120">
        <v>11</v>
      </c>
      <c r="M8120">
        <v>59</v>
      </c>
      <c r="N8120">
        <v>5.64</v>
      </c>
      <c r="P8120">
        <v>0.11</v>
      </c>
      <c r="R8120">
        <v>-0.77</v>
      </c>
      <c r="X8120" t="s">
        <v>3451</v>
      </c>
      <c r="Y8120">
        <v>8119</v>
      </c>
      <c r="Z8120" s="1">
        <v>0.88319675925925922</v>
      </c>
      <c r="AA8120" t="s">
        <v>14374</v>
      </c>
      <c r="AB8120">
        <v>0</v>
      </c>
      <c r="AC8120">
        <v>-5.0000000000000001E-3</v>
      </c>
      <c r="AD8120">
        <v>5.64</v>
      </c>
      <c r="AE8120" t="s">
        <v>3451</v>
      </c>
    </row>
    <row r="8121" spans="1:32" x14ac:dyDescent="0.2">
      <c r="A8121">
        <v>8120</v>
      </c>
      <c r="C8121">
        <v>202240</v>
      </c>
      <c r="D8121">
        <v>71086</v>
      </c>
      <c r="F8121">
        <v>21</v>
      </c>
      <c r="G8121">
        <v>13</v>
      </c>
      <c r="H8121">
        <v>26.3</v>
      </c>
      <c r="I8121" t="s">
        <v>24</v>
      </c>
      <c r="J8121">
        <v>36</v>
      </c>
      <c r="K8121">
        <v>38</v>
      </c>
      <c r="L8121">
        <v>1</v>
      </c>
      <c r="M8121">
        <v>36</v>
      </c>
      <c r="N8121">
        <v>6.05</v>
      </c>
      <c r="P8121">
        <v>0.21</v>
      </c>
      <c r="R8121">
        <v>0.21</v>
      </c>
      <c r="X8121" t="s">
        <v>423</v>
      </c>
      <c r="Y8121">
        <v>8120</v>
      </c>
      <c r="Z8121" s="1">
        <v>0.88433217592592595</v>
      </c>
      <c r="AA8121" t="s">
        <v>14375</v>
      </c>
      <c r="AB8121">
        <v>-1.7999999999999999E-2</v>
      </c>
      <c r="AC8121">
        <v>6.0000000000000001E-3</v>
      </c>
      <c r="AD8121">
        <v>6.05</v>
      </c>
      <c r="AE8121" t="s">
        <v>423</v>
      </c>
    </row>
    <row r="8122" spans="1:32" x14ac:dyDescent="0.2">
      <c r="A8122">
        <v>8121</v>
      </c>
      <c r="C8122">
        <v>202259</v>
      </c>
      <c r="D8122">
        <v>145229</v>
      </c>
      <c r="E8122">
        <v>13614</v>
      </c>
      <c r="F8122">
        <v>21</v>
      </c>
      <c r="G8122">
        <v>14</v>
      </c>
      <c r="H8122">
        <v>37</v>
      </c>
      <c r="I8122" t="s">
        <v>24</v>
      </c>
      <c r="J8122">
        <v>0</v>
      </c>
      <c r="K8122">
        <v>5</v>
      </c>
      <c r="L8122">
        <v>32</v>
      </c>
      <c r="M8122">
        <v>0</v>
      </c>
      <c r="N8122">
        <v>6.38</v>
      </c>
      <c r="P8122">
        <v>1.61</v>
      </c>
      <c r="R8122">
        <v>1.92</v>
      </c>
      <c r="X8122" t="s">
        <v>419</v>
      </c>
      <c r="Y8122">
        <v>8121</v>
      </c>
      <c r="Z8122" s="1">
        <v>0.88515046296296296</v>
      </c>
      <c r="AA8122" t="s">
        <v>14376</v>
      </c>
      <c r="AB8122">
        <v>2.8000000000000001E-2</v>
      </c>
      <c r="AC8122">
        <v>-8.9999999999999993E-3</v>
      </c>
      <c r="AD8122">
        <v>6.38</v>
      </c>
      <c r="AE8122" t="s">
        <v>419</v>
      </c>
    </row>
    <row r="8123" spans="1:32" x14ac:dyDescent="0.2">
      <c r="A8123">
        <v>8122</v>
      </c>
      <c r="C8123">
        <v>202261</v>
      </c>
      <c r="D8123">
        <v>164249</v>
      </c>
      <c r="F8123">
        <v>21</v>
      </c>
      <c r="G8123">
        <v>15</v>
      </c>
      <c r="H8123">
        <v>6.6</v>
      </c>
      <c r="I8123" t="s">
        <v>26</v>
      </c>
      <c r="J8123">
        <v>17</v>
      </c>
      <c r="K8123">
        <v>20</v>
      </c>
      <c r="L8123">
        <v>42</v>
      </c>
      <c r="M8123">
        <v>-17</v>
      </c>
      <c r="N8123">
        <v>6.04</v>
      </c>
      <c r="P8123">
        <v>0.96</v>
      </c>
      <c r="R8123">
        <v>0.68</v>
      </c>
      <c r="X8123" t="s">
        <v>235</v>
      </c>
      <c r="Y8123">
        <v>8122</v>
      </c>
      <c r="Z8123" s="1">
        <v>0.88549305555555557</v>
      </c>
      <c r="AA8123" t="s">
        <v>14377</v>
      </c>
      <c r="AB8123">
        <v>-4.0000000000000001E-3</v>
      </c>
      <c r="AC8123">
        <v>-0.02</v>
      </c>
      <c r="AD8123">
        <v>6.04</v>
      </c>
      <c r="AE8123" t="s">
        <v>235</v>
      </c>
    </row>
    <row r="8124" spans="1:32" x14ac:dyDescent="0.2">
      <c r="A8124">
        <v>8123</v>
      </c>
      <c r="B8124" t="s">
        <v>3452</v>
      </c>
      <c r="C8124">
        <v>202275</v>
      </c>
      <c r="D8124">
        <v>126643</v>
      </c>
      <c r="F8124">
        <v>21</v>
      </c>
      <c r="G8124">
        <v>14</v>
      </c>
      <c r="H8124">
        <v>28.9</v>
      </c>
      <c r="I8124" t="s">
        <v>24</v>
      </c>
      <c r="J8124">
        <v>10</v>
      </c>
      <c r="K8124">
        <v>0</v>
      </c>
      <c r="L8124">
        <v>25</v>
      </c>
      <c r="M8124">
        <v>10</v>
      </c>
      <c r="N8124">
        <v>4.49</v>
      </c>
      <c r="P8124">
        <v>0.5</v>
      </c>
      <c r="R8124">
        <v>-0.01</v>
      </c>
      <c r="T8124">
        <v>0.28000000000000003</v>
      </c>
      <c r="X8124" t="s">
        <v>3453</v>
      </c>
      <c r="Y8124">
        <v>8123</v>
      </c>
      <c r="Z8124" s="1">
        <v>0.88505671296296295</v>
      </c>
      <c r="AA8124" t="s">
        <v>14378</v>
      </c>
      <c r="AB8124">
        <v>4.9000000000000002E-2</v>
      </c>
      <c r="AC8124">
        <v>-0.30499999999999999</v>
      </c>
      <c r="AD8124">
        <v>4.49</v>
      </c>
      <c r="AE8124" t="s">
        <v>14379</v>
      </c>
      <c r="AF8124" t="s">
        <v>36</v>
      </c>
    </row>
    <row r="8125" spans="1:32" x14ac:dyDescent="0.2">
      <c r="A8125">
        <v>8124</v>
      </c>
      <c r="C8125">
        <v>202287</v>
      </c>
      <c r="D8125">
        <v>212843</v>
      </c>
      <c r="F8125">
        <v>21</v>
      </c>
      <c r="G8125">
        <v>15</v>
      </c>
      <c r="H8125">
        <v>46.8</v>
      </c>
      <c r="I8125" t="s">
        <v>26</v>
      </c>
      <c r="J8125">
        <v>36</v>
      </c>
      <c r="K8125">
        <v>12</v>
      </c>
      <c r="L8125">
        <v>39</v>
      </c>
      <c r="M8125">
        <v>-36</v>
      </c>
      <c r="N8125">
        <v>6.12</v>
      </c>
      <c r="P8125">
        <v>1.37</v>
      </c>
      <c r="X8125" t="s">
        <v>105</v>
      </c>
      <c r="Y8125">
        <v>8124</v>
      </c>
      <c r="Z8125" s="1">
        <v>0.8859583333333334</v>
      </c>
      <c r="AA8125" t="s">
        <v>14380</v>
      </c>
      <c r="AB8125">
        <v>3.2000000000000001E-2</v>
      </c>
      <c r="AC8125">
        <v>-8.9999999999999993E-3</v>
      </c>
      <c r="AD8125">
        <v>6.12</v>
      </c>
      <c r="AE8125" t="s">
        <v>105</v>
      </c>
    </row>
    <row r="8126" spans="1:32" x14ac:dyDescent="0.2">
      <c r="A8126">
        <v>8125</v>
      </c>
      <c r="C8126">
        <v>202299</v>
      </c>
      <c r="D8126">
        <v>254966</v>
      </c>
      <c r="E8126">
        <v>13627</v>
      </c>
      <c r="F8126">
        <v>21</v>
      </c>
      <c r="G8126">
        <v>18</v>
      </c>
      <c r="H8126">
        <v>0.3</v>
      </c>
      <c r="I8126" t="s">
        <v>26</v>
      </c>
      <c r="J8126">
        <v>64</v>
      </c>
      <c r="K8126">
        <v>40</v>
      </c>
      <c r="L8126">
        <v>54</v>
      </c>
      <c r="M8126">
        <v>-64</v>
      </c>
      <c r="N8126">
        <v>6.31</v>
      </c>
      <c r="P8126">
        <v>-7.0000000000000007E-2</v>
      </c>
      <c r="R8126">
        <v>-0.22</v>
      </c>
      <c r="X8126" t="s">
        <v>122</v>
      </c>
      <c r="Y8126">
        <v>8125</v>
      </c>
      <c r="Z8126" s="1">
        <v>0.88750347222222226</v>
      </c>
      <c r="AA8126" t="s">
        <v>14381</v>
      </c>
      <c r="AB8126">
        <v>6.0000000000000001E-3</v>
      </c>
      <c r="AC8126">
        <v>-3.6999999999999998E-2</v>
      </c>
      <c r="AD8126">
        <v>6.31</v>
      </c>
      <c r="AE8126" t="s">
        <v>122</v>
      </c>
    </row>
    <row r="8127" spans="1:32" x14ac:dyDescent="0.2">
      <c r="A8127">
        <v>8126</v>
      </c>
      <c r="C8127">
        <v>202314</v>
      </c>
      <c r="D8127">
        <v>89549</v>
      </c>
      <c r="F8127">
        <v>21</v>
      </c>
      <c r="G8127">
        <v>14</v>
      </c>
      <c r="H8127">
        <v>10.3</v>
      </c>
      <c r="I8127" t="s">
        <v>24</v>
      </c>
      <c r="J8127">
        <v>29</v>
      </c>
      <c r="K8127">
        <v>54</v>
      </c>
      <c r="L8127">
        <v>4</v>
      </c>
      <c r="M8127">
        <v>29</v>
      </c>
      <c r="N8127">
        <v>6.17</v>
      </c>
      <c r="P8127">
        <v>1.0900000000000001</v>
      </c>
      <c r="R8127">
        <v>0.81</v>
      </c>
      <c r="X8127" t="s">
        <v>3454</v>
      </c>
      <c r="Y8127">
        <v>8126</v>
      </c>
      <c r="Z8127" s="1">
        <v>0.8848414351851851</v>
      </c>
      <c r="AA8127" t="s">
        <v>14382</v>
      </c>
      <c r="AB8127">
        <v>1E-3</v>
      </c>
      <c r="AC8127">
        <v>5.0000000000000001E-3</v>
      </c>
      <c r="AD8127">
        <v>6.17</v>
      </c>
      <c r="AE8127" t="s">
        <v>6538</v>
      </c>
      <c r="AF8127" t="s">
        <v>36</v>
      </c>
    </row>
    <row r="8128" spans="1:32" x14ac:dyDescent="0.2">
      <c r="A8128">
        <v>8127</v>
      </c>
      <c r="B8128" t="s">
        <v>3455</v>
      </c>
      <c r="C8128">
        <v>202320</v>
      </c>
      <c r="D8128">
        <v>190173</v>
      </c>
      <c r="F8128">
        <v>21</v>
      </c>
      <c r="G8128">
        <v>15</v>
      </c>
      <c r="H8128">
        <v>37.9</v>
      </c>
      <c r="I8128" t="s">
        <v>26</v>
      </c>
      <c r="J8128">
        <v>20</v>
      </c>
      <c r="K8128">
        <v>39</v>
      </c>
      <c r="L8128">
        <v>6</v>
      </c>
      <c r="M8128">
        <v>-20</v>
      </c>
      <c r="N8128">
        <v>5.24</v>
      </c>
      <c r="P8128">
        <v>1.17</v>
      </c>
      <c r="R8128">
        <v>1.1100000000000001</v>
      </c>
      <c r="W8128" t="s">
        <v>27</v>
      </c>
      <c r="X8128" t="s">
        <v>28</v>
      </c>
      <c r="Y8128">
        <v>8127</v>
      </c>
      <c r="Z8128" s="1">
        <v>0.88585532407407408</v>
      </c>
      <c r="AA8128" t="s">
        <v>14383</v>
      </c>
      <c r="AB8128">
        <v>1.2999999999999999E-2</v>
      </c>
      <c r="AC8128">
        <v>2E-3</v>
      </c>
      <c r="AD8128">
        <v>5.24</v>
      </c>
      <c r="AE8128" t="s">
        <v>3226</v>
      </c>
    </row>
    <row r="8129" spans="1:32" x14ac:dyDescent="0.2">
      <c r="A8129">
        <v>8128</v>
      </c>
      <c r="B8129" t="s">
        <v>3456</v>
      </c>
      <c r="C8129">
        <v>202369</v>
      </c>
      <c r="D8129">
        <v>164263</v>
      </c>
      <c r="E8129">
        <v>13620</v>
      </c>
      <c r="F8129">
        <v>21</v>
      </c>
      <c r="G8129">
        <v>15</v>
      </c>
      <c r="H8129">
        <v>44.9</v>
      </c>
      <c r="I8129" t="s">
        <v>26</v>
      </c>
      <c r="J8129">
        <v>15</v>
      </c>
      <c r="K8129">
        <v>10</v>
      </c>
      <c r="L8129">
        <v>17</v>
      </c>
      <c r="M8129">
        <v>-15</v>
      </c>
      <c r="N8129">
        <v>5.28</v>
      </c>
      <c r="P8129">
        <v>1.64</v>
      </c>
      <c r="R8129">
        <v>1.9</v>
      </c>
      <c r="T8129">
        <v>1.08</v>
      </c>
      <c r="U8129" t="s">
        <v>93</v>
      </c>
      <c r="X8129" t="s">
        <v>98</v>
      </c>
      <c r="Y8129">
        <v>8128</v>
      </c>
      <c r="Z8129" s="1">
        <v>0.88593634259259257</v>
      </c>
      <c r="AA8129" t="s">
        <v>14384</v>
      </c>
      <c r="AB8129">
        <v>2.7E-2</v>
      </c>
      <c r="AC8129">
        <v>5.0000000000000001E-3</v>
      </c>
      <c r="AD8129">
        <v>5.28</v>
      </c>
      <c r="AE8129" t="s">
        <v>98</v>
      </c>
    </row>
    <row r="8130" spans="1:32" x14ac:dyDescent="0.2">
      <c r="A8130">
        <v>8129</v>
      </c>
      <c r="C8130">
        <v>202418</v>
      </c>
      <c r="D8130">
        <v>258899</v>
      </c>
      <c r="E8130">
        <v>13686</v>
      </c>
      <c r="F8130">
        <v>21</v>
      </c>
      <c r="G8130">
        <v>32</v>
      </c>
      <c r="H8130">
        <v>4.2</v>
      </c>
      <c r="I8130" t="s">
        <v>26</v>
      </c>
      <c r="J8130">
        <v>84</v>
      </c>
      <c r="K8130">
        <v>48</v>
      </c>
      <c r="L8130">
        <v>36</v>
      </c>
      <c r="M8130">
        <v>-84</v>
      </c>
      <c r="N8130">
        <v>6.45</v>
      </c>
      <c r="P8130">
        <v>1.4</v>
      </c>
      <c r="R8130">
        <v>1.66</v>
      </c>
      <c r="X8130" t="s">
        <v>105</v>
      </c>
      <c r="Y8130">
        <v>8129</v>
      </c>
      <c r="Z8130" s="1">
        <v>0.89727083333333335</v>
      </c>
      <c r="AA8130" t="s">
        <v>14385</v>
      </c>
      <c r="AB8130">
        <v>4.4999999999999998E-2</v>
      </c>
      <c r="AC8130">
        <v>-2.7E-2</v>
      </c>
      <c r="AD8130">
        <v>6.45</v>
      </c>
      <c r="AE8130" t="s">
        <v>105</v>
      </c>
    </row>
    <row r="8131" spans="1:32" x14ac:dyDescent="0.2">
      <c r="A8131">
        <v>8130</v>
      </c>
      <c r="B8131" t="s">
        <v>3457</v>
      </c>
      <c r="C8131">
        <v>202444</v>
      </c>
      <c r="D8131">
        <v>71121</v>
      </c>
      <c r="E8131" t="s">
        <v>3458</v>
      </c>
      <c r="F8131">
        <v>21</v>
      </c>
      <c r="G8131">
        <v>14</v>
      </c>
      <c r="H8131">
        <v>47.5</v>
      </c>
      <c r="I8131" t="s">
        <v>24</v>
      </c>
      <c r="J8131">
        <v>38</v>
      </c>
      <c r="K8131">
        <v>2</v>
      </c>
      <c r="L8131">
        <v>44</v>
      </c>
      <c r="M8131">
        <v>38</v>
      </c>
      <c r="N8131">
        <v>3.72</v>
      </c>
      <c r="P8131">
        <v>0.39</v>
      </c>
      <c r="R8131">
        <v>0.02</v>
      </c>
      <c r="T8131">
        <v>0.24</v>
      </c>
      <c r="X8131" t="s">
        <v>307</v>
      </c>
      <c r="Y8131">
        <v>8130</v>
      </c>
      <c r="Z8131" s="1">
        <v>0.88527199074074081</v>
      </c>
      <c r="AA8131" t="s">
        <v>14386</v>
      </c>
      <c r="AB8131">
        <v>0.16</v>
      </c>
      <c r="AC8131">
        <v>0.435</v>
      </c>
      <c r="AD8131">
        <v>3.72</v>
      </c>
      <c r="AE8131" t="s">
        <v>307</v>
      </c>
    </row>
    <row r="8132" spans="1:32" x14ac:dyDescent="0.2">
      <c r="A8132">
        <v>8131</v>
      </c>
      <c r="B8132" t="s">
        <v>3459</v>
      </c>
      <c r="C8132">
        <v>202447</v>
      </c>
      <c r="D8132">
        <v>126662</v>
      </c>
      <c r="F8132">
        <v>21</v>
      </c>
      <c r="G8132">
        <v>15</v>
      </c>
      <c r="H8132">
        <v>49.4</v>
      </c>
      <c r="I8132" t="s">
        <v>24</v>
      </c>
      <c r="J8132">
        <v>5</v>
      </c>
      <c r="K8132">
        <v>14</v>
      </c>
      <c r="L8132">
        <v>52</v>
      </c>
      <c r="M8132">
        <v>5</v>
      </c>
      <c r="N8132">
        <v>3.92</v>
      </c>
      <c r="P8132">
        <v>0.53</v>
      </c>
      <c r="R8132">
        <v>0.28999999999999998</v>
      </c>
      <c r="T8132">
        <v>0.35</v>
      </c>
      <c r="X8132" t="s">
        <v>3460</v>
      </c>
      <c r="Y8132">
        <v>8131</v>
      </c>
      <c r="Z8132" s="1">
        <v>0.88598842592592586</v>
      </c>
      <c r="AA8132" t="s">
        <v>14387</v>
      </c>
      <c r="AB8132">
        <v>5.8999999999999997E-2</v>
      </c>
      <c r="AC8132">
        <v>-8.7999999999999995E-2</v>
      </c>
      <c r="AD8132">
        <v>3.92</v>
      </c>
      <c r="AE8132" t="s">
        <v>86</v>
      </c>
      <c r="AF8132" t="s">
        <v>36</v>
      </c>
    </row>
    <row r="8133" spans="1:32" x14ac:dyDescent="0.2">
      <c r="A8133">
        <v>8132</v>
      </c>
      <c r="C8133">
        <v>202554</v>
      </c>
      <c r="D8133">
        <v>145259</v>
      </c>
      <c r="F8133">
        <v>21</v>
      </c>
      <c r="G8133">
        <v>16</v>
      </c>
      <c r="H8133">
        <v>39.6</v>
      </c>
      <c r="I8133" t="s">
        <v>26</v>
      </c>
      <c r="J8133">
        <v>1</v>
      </c>
      <c r="K8133">
        <v>36</v>
      </c>
      <c r="L8133">
        <v>28</v>
      </c>
      <c r="M8133">
        <v>-1</v>
      </c>
      <c r="N8133">
        <v>6.48</v>
      </c>
      <c r="P8133">
        <v>0.98</v>
      </c>
      <c r="R8133">
        <v>0.81</v>
      </c>
      <c r="X8133" t="s">
        <v>197</v>
      </c>
      <c r="Y8133">
        <v>8132</v>
      </c>
      <c r="Z8133" s="1">
        <v>0.88656944444444441</v>
      </c>
      <c r="AA8133" t="s">
        <v>14388</v>
      </c>
      <c r="AB8133">
        <v>3.5999999999999997E-2</v>
      </c>
      <c r="AC8133">
        <v>-1.4E-2</v>
      </c>
      <c r="AD8133">
        <v>6.48</v>
      </c>
      <c r="AE8133" t="s">
        <v>197</v>
      </c>
    </row>
    <row r="8134" spans="1:32" x14ac:dyDescent="0.2">
      <c r="A8134">
        <v>8133</v>
      </c>
      <c r="C8134">
        <v>202582</v>
      </c>
      <c r="D8134">
        <v>19257</v>
      </c>
      <c r="F8134">
        <v>21</v>
      </c>
      <c r="G8134">
        <v>13</v>
      </c>
      <c r="H8134">
        <v>42.6</v>
      </c>
      <c r="I8134" t="s">
        <v>24</v>
      </c>
      <c r="J8134">
        <v>64</v>
      </c>
      <c r="K8134">
        <v>24</v>
      </c>
      <c r="L8134">
        <v>14</v>
      </c>
      <c r="M8134">
        <v>64</v>
      </c>
      <c r="N8134">
        <v>6.39</v>
      </c>
      <c r="P8134">
        <v>0.6</v>
      </c>
      <c r="R8134">
        <v>0.06</v>
      </c>
      <c r="X8134" t="s">
        <v>3461</v>
      </c>
      <c r="Y8134">
        <v>8133</v>
      </c>
      <c r="Z8134" s="1">
        <v>0.88452083333333331</v>
      </c>
      <c r="AA8134" t="s">
        <v>14389</v>
      </c>
      <c r="AB8134">
        <v>2.7E-2</v>
      </c>
      <c r="AC8134">
        <v>-0.105</v>
      </c>
      <c r="AD8134">
        <v>6.39</v>
      </c>
      <c r="AE8134" t="s">
        <v>14390</v>
      </c>
      <c r="AF8134" t="s">
        <v>36</v>
      </c>
    </row>
    <row r="8135" spans="1:32" x14ac:dyDescent="0.2">
      <c r="A8135">
        <v>8134</v>
      </c>
      <c r="C8135">
        <v>202606</v>
      </c>
      <c r="D8135">
        <v>164279</v>
      </c>
      <c r="F8135">
        <v>21</v>
      </c>
      <c r="G8135">
        <v>17</v>
      </c>
      <c r="H8135">
        <v>13.5</v>
      </c>
      <c r="I8135" t="s">
        <v>26</v>
      </c>
      <c r="J8135">
        <v>13</v>
      </c>
      <c r="K8135">
        <v>16</v>
      </c>
      <c r="L8135">
        <v>44</v>
      </c>
      <c r="M8135">
        <v>-13</v>
      </c>
      <c r="N8135">
        <v>6.4</v>
      </c>
      <c r="P8135">
        <v>0.04</v>
      </c>
      <c r="X8135" t="s">
        <v>114</v>
      </c>
      <c r="Y8135">
        <v>8134</v>
      </c>
      <c r="Z8135" s="1">
        <v>0.88696180555555559</v>
      </c>
      <c r="AA8135" t="s">
        <v>14391</v>
      </c>
      <c r="AB8135">
        <v>-2.1999999999999999E-2</v>
      </c>
      <c r="AC8135">
        <v>-2E-3</v>
      </c>
      <c r="AD8135">
        <v>6.4</v>
      </c>
      <c r="AE8135" t="s">
        <v>114</v>
      </c>
    </row>
    <row r="8136" spans="1:32" x14ac:dyDescent="0.2">
      <c r="A8136">
        <v>8135</v>
      </c>
      <c r="B8136" t="s">
        <v>3462</v>
      </c>
      <c r="C8136">
        <v>202627</v>
      </c>
      <c r="D8136">
        <v>212874</v>
      </c>
      <c r="F8136">
        <v>21</v>
      </c>
      <c r="G8136">
        <v>17</v>
      </c>
      <c r="H8136">
        <v>56.3</v>
      </c>
      <c r="I8136" t="s">
        <v>26</v>
      </c>
      <c r="J8136">
        <v>32</v>
      </c>
      <c r="K8136">
        <v>10</v>
      </c>
      <c r="L8136">
        <v>21</v>
      </c>
      <c r="M8136">
        <v>-32</v>
      </c>
      <c r="N8136">
        <v>4.71</v>
      </c>
      <c r="P8136">
        <v>0.06</v>
      </c>
      <c r="R8136">
        <v>0.02</v>
      </c>
      <c r="X8136" t="s">
        <v>89</v>
      </c>
      <c r="Y8136">
        <v>8135</v>
      </c>
      <c r="Z8136" s="1">
        <v>0.88745717592592588</v>
      </c>
      <c r="AA8136" t="s">
        <v>8040</v>
      </c>
      <c r="AB8136">
        <v>5.8000000000000003E-2</v>
      </c>
      <c r="AC8136">
        <v>-2.5999999999999999E-2</v>
      </c>
      <c r="AD8136">
        <v>4.71</v>
      </c>
      <c r="AE8136" t="s">
        <v>89</v>
      </c>
    </row>
    <row r="8137" spans="1:32" x14ac:dyDescent="0.2">
      <c r="A8137">
        <v>8136</v>
      </c>
      <c r="C8137">
        <v>202654</v>
      </c>
      <c r="D8137">
        <v>50631</v>
      </c>
      <c r="F8137">
        <v>21</v>
      </c>
      <c r="G8137">
        <v>15</v>
      </c>
      <c r="H8137">
        <v>36.799999999999997</v>
      </c>
      <c r="I8137" t="s">
        <v>24</v>
      </c>
      <c r="J8137">
        <v>47</v>
      </c>
      <c r="K8137">
        <v>58</v>
      </c>
      <c r="L8137">
        <v>25</v>
      </c>
      <c r="M8137">
        <v>47</v>
      </c>
      <c r="N8137">
        <v>6.46</v>
      </c>
      <c r="P8137">
        <v>-0.15</v>
      </c>
      <c r="R8137">
        <v>-0.66</v>
      </c>
      <c r="X8137" t="s">
        <v>2343</v>
      </c>
      <c r="Y8137">
        <v>8136</v>
      </c>
      <c r="Z8137" s="1">
        <v>0.88584259259259257</v>
      </c>
      <c r="AA8137" t="s">
        <v>14392</v>
      </c>
      <c r="AB8137">
        <v>-4.2000000000000003E-2</v>
      </c>
      <c r="AC8137">
        <v>-2.3E-2</v>
      </c>
      <c r="AD8137">
        <v>6.46</v>
      </c>
      <c r="AE8137" t="s">
        <v>2343</v>
      </c>
    </row>
    <row r="8138" spans="1:32" x14ac:dyDescent="0.2">
      <c r="A8138">
        <v>8137</v>
      </c>
      <c r="B8138" t="s">
        <v>3463</v>
      </c>
      <c r="C8138">
        <v>202671</v>
      </c>
      <c r="D8138">
        <v>164286</v>
      </c>
      <c r="F8138">
        <v>21</v>
      </c>
      <c r="G8138">
        <v>17</v>
      </c>
      <c r="H8138">
        <v>57.3</v>
      </c>
      <c r="I8138" t="s">
        <v>26</v>
      </c>
      <c r="J8138">
        <v>17</v>
      </c>
      <c r="K8138">
        <v>59</v>
      </c>
      <c r="L8138">
        <v>7</v>
      </c>
      <c r="M8138">
        <v>-17</v>
      </c>
      <c r="N8138">
        <v>5.43</v>
      </c>
      <c r="P8138">
        <v>-0.12</v>
      </c>
      <c r="R8138">
        <v>-0.5</v>
      </c>
      <c r="X8138" t="s">
        <v>111</v>
      </c>
      <c r="Y8138">
        <v>8137</v>
      </c>
      <c r="Z8138" s="1">
        <v>0.88746875000000003</v>
      </c>
      <c r="AA8138" t="s">
        <v>14393</v>
      </c>
      <c r="AB8138">
        <v>1.7000000000000001E-2</v>
      </c>
      <c r="AC8138">
        <v>-2E-3</v>
      </c>
      <c r="AD8138">
        <v>5.43</v>
      </c>
      <c r="AE8138" t="s">
        <v>111</v>
      </c>
    </row>
    <row r="8139" spans="1:32" x14ac:dyDescent="0.2">
      <c r="A8139">
        <v>8138</v>
      </c>
      <c r="C8139">
        <v>202720</v>
      </c>
      <c r="D8139">
        <v>50656</v>
      </c>
      <c r="F8139">
        <v>21</v>
      </c>
      <c r="G8139">
        <v>16</v>
      </c>
      <c r="H8139">
        <v>29.6</v>
      </c>
      <c r="I8139" t="s">
        <v>24</v>
      </c>
      <c r="J8139">
        <v>42</v>
      </c>
      <c r="K8139">
        <v>15</v>
      </c>
      <c r="L8139">
        <v>5</v>
      </c>
      <c r="M8139">
        <v>42</v>
      </c>
      <c r="N8139">
        <v>6.43</v>
      </c>
      <c r="O8139" t="s">
        <v>103</v>
      </c>
      <c r="X8139" t="s">
        <v>365</v>
      </c>
      <c r="Y8139">
        <v>8138</v>
      </c>
      <c r="Z8139" s="1">
        <v>0.88645370370370369</v>
      </c>
      <c r="AA8139" t="s">
        <v>14394</v>
      </c>
      <c r="AB8139">
        <v>3.0000000000000001E-3</v>
      </c>
      <c r="AC8139">
        <v>-2.8000000000000001E-2</v>
      </c>
      <c r="AD8139">
        <v>6.43</v>
      </c>
      <c r="AE8139" t="s">
        <v>365</v>
      </c>
    </row>
    <row r="8140" spans="1:32" x14ac:dyDescent="0.2">
      <c r="A8140">
        <v>8139</v>
      </c>
      <c r="B8140" t="s">
        <v>3464</v>
      </c>
      <c r="C8140">
        <v>202723</v>
      </c>
      <c r="D8140">
        <v>164289</v>
      </c>
      <c r="F8140">
        <v>21</v>
      </c>
      <c r="G8140">
        <v>18</v>
      </c>
      <c r="H8140">
        <v>15.7</v>
      </c>
      <c r="I8140" t="s">
        <v>26</v>
      </c>
      <c r="J8140">
        <v>17</v>
      </c>
      <c r="K8140">
        <v>27</v>
      </c>
      <c r="L8140">
        <v>44</v>
      </c>
      <c r="M8140">
        <v>-17</v>
      </c>
      <c r="N8140">
        <v>7.05</v>
      </c>
      <c r="P8140">
        <v>0.34</v>
      </c>
      <c r="X8140" t="s">
        <v>63</v>
      </c>
      <c r="Y8140">
        <v>8139</v>
      </c>
      <c r="Z8140" s="1">
        <v>0.88768171296296294</v>
      </c>
      <c r="AA8140" t="s">
        <v>14395</v>
      </c>
      <c r="AB8140">
        <v>3.5999999999999997E-2</v>
      </c>
      <c r="AC8140">
        <v>4.0000000000000001E-3</v>
      </c>
      <c r="AD8140">
        <v>7.05</v>
      </c>
      <c r="AE8140" t="s">
        <v>63</v>
      </c>
    </row>
    <row r="8141" spans="1:32" x14ac:dyDescent="0.2">
      <c r="A8141">
        <v>8140</v>
      </c>
      <c r="B8141" t="s">
        <v>3465</v>
      </c>
      <c r="C8141">
        <v>202730</v>
      </c>
      <c r="D8141">
        <v>246965</v>
      </c>
      <c r="F8141">
        <v>21</v>
      </c>
      <c r="G8141">
        <v>19</v>
      </c>
      <c r="H8141">
        <v>52</v>
      </c>
      <c r="I8141" t="s">
        <v>26</v>
      </c>
      <c r="J8141">
        <v>53</v>
      </c>
      <c r="K8141">
        <v>26</v>
      </c>
      <c r="L8141">
        <v>59</v>
      </c>
      <c r="M8141">
        <v>-53</v>
      </c>
      <c r="N8141">
        <v>4.3899999999999997</v>
      </c>
      <c r="P8141">
        <v>0.19</v>
      </c>
      <c r="R8141">
        <v>0.12</v>
      </c>
      <c r="X8141" t="s">
        <v>249</v>
      </c>
      <c r="Y8141">
        <v>8140</v>
      </c>
      <c r="Z8141" s="1">
        <v>0.8887962962962962</v>
      </c>
      <c r="AA8141" t="s">
        <v>14396</v>
      </c>
      <c r="AB8141">
        <v>0.105</v>
      </c>
      <c r="AC8141">
        <v>-7.1999999999999995E-2</v>
      </c>
      <c r="AD8141">
        <v>4.3899999999999997</v>
      </c>
      <c r="AE8141" t="s">
        <v>249</v>
      </c>
    </row>
    <row r="8142" spans="1:32" x14ac:dyDescent="0.2">
      <c r="A8142">
        <v>8141</v>
      </c>
      <c r="B8142" t="s">
        <v>3466</v>
      </c>
      <c r="C8142">
        <v>202753</v>
      </c>
      <c r="D8142">
        <v>145278</v>
      </c>
      <c r="F8142">
        <v>21</v>
      </c>
      <c r="G8142">
        <v>18</v>
      </c>
      <c r="H8142">
        <v>11.1</v>
      </c>
      <c r="I8142" t="s">
        <v>26</v>
      </c>
      <c r="J8142">
        <v>4</v>
      </c>
      <c r="K8142">
        <v>31</v>
      </c>
      <c r="L8142">
        <v>10</v>
      </c>
      <c r="M8142">
        <v>-4</v>
      </c>
      <c r="N8142">
        <v>5.82</v>
      </c>
      <c r="P8142">
        <v>-0.13</v>
      </c>
      <c r="R8142">
        <v>-0.51</v>
      </c>
      <c r="X8142" t="s">
        <v>211</v>
      </c>
      <c r="Y8142">
        <v>8141</v>
      </c>
      <c r="Z8142" s="1">
        <v>0.88762847222222219</v>
      </c>
      <c r="AA8142" t="s">
        <v>14397</v>
      </c>
      <c r="AB8142">
        <v>1.0999999999999999E-2</v>
      </c>
      <c r="AC8142">
        <v>1.4999999999999999E-2</v>
      </c>
      <c r="AD8142">
        <v>5.82</v>
      </c>
      <c r="AE8142" t="s">
        <v>211</v>
      </c>
    </row>
    <row r="8143" spans="1:32" x14ac:dyDescent="0.2">
      <c r="A8143">
        <v>8142</v>
      </c>
      <c r="C8143">
        <v>202773</v>
      </c>
      <c r="D8143">
        <v>190220</v>
      </c>
      <c r="F8143">
        <v>21</v>
      </c>
      <c r="G8143">
        <v>18</v>
      </c>
      <c r="H8143">
        <v>54.4</v>
      </c>
      <c r="I8143" t="s">
        <v>26</v>
      </c>
      <c r="J8143">
        <v>28</v>
      </c>
      <c r="K8143">
        <v>45</v>
      </c>
      <c r="L8143">
        <v>56</v>
      </c>
      <c r="M8143">
        <v>-28</v>
      </c>
      <c r="N8143">
        <v>6.4</v>
      </c>
      <c r="P8143">
        <v>0.97</v>
      </c>
      <c r="X8143" t="s">
        <v>457</v>
      </c>
      <c r="Y8143">
        <v>8142</v>
      </c>
      <c r="Z8143" s="1">
        <v>0.8881296296296296</v>
      </c>
      <c r="AA8143" t="s">
        <v>14398</v>
      </c>
      <c r="AB8143">
        <v>-0.18099999999999999</v>
      </c>
      <c r="AC8143">
        <v>-5.8000000000000003E-2</v>
      </c>
      <c r="AD8143">
        <v>6.4</v>
      </c>
      <c r="AE8143" t="s">
        <v>457</v>
      </c>
    </row>
    <row r="8144" spans="1:32" x14ac:dyDescent="0.2">
      <c r="A8144">
        <v>8143</v>
      </c>
      <c r="B8144" t="s">
        <v>3467</v>
      </c>
      <c r="C8144">
        <v>202850</v>
      </c>
      <c r="D8144">
        <v>71165</v>
      </c>
      <c r="E8144">
        <v>13640</v>
      </c>
      <c r="F8144">
        <v>21</v>
      </c>
      <c r="G8144">
        <v>17</v>
      </c>
      <c r="H8144">
        <v>25</v>
      </c>
      <c r="I8144" t="s">
        <v>24</v>
      </c>
      <c r="J8144">
        <v>39</v>
      </c>
      <c r="K8144">
        <v>23</v>
      </c>
      <c r="L8144">
        <v>41</v>
      </c>
      <c r="M8144">
        <v>39</v>
      </c>
      <c r="N8144">
        <v>4.2300000000000004</v>
      </c>
      <c r="P8144">
        <v>0.12</v>
      </c>
      <c r="R8144">
        <v>-0.39</v>
      </c>
      <c r="T8144">
        <v>0.14000000000000001</v>
      </c>
      <c r="X8144" t="s">
        <v>2025</v>
      </c>
      <c r="Y8144">
        <v>8143</v>
      </c>
      <c r="Z8144" s="1">
        <v>0.88709490740740737</v>
      </c>
      <c r="AA8144" t="s">
        <v>7208</v>
      </c>
      <c r="AB8144">
        <v>1E-3</v>
      </c>
      <c r="AC8144">
        <v>-3.0000000000000001E-3</v>
      </c>
      <c r="AD8144">
        <v>4.2300000000000004</v>
      </c>
      <c r="AE8144" t="s">
        <v>2025</v>
      </c>
    </row>
    <row r="8145" spans="1:32" x14ac:dyDescent="0.2">
      <c r="A8145">
        <v>8144</v>
      </c>
      <c r="C8145">
        <v>202862</v>
      </c>
      <c r="D8145">
        <v>50671</v>
      </c>
      <c r="F8145">
        <v>21</v>
      </c>
      <c r="G8145">
        <v>17</v>
      </c>
      <c r="H8145">
        <v>23.2</v>
      </c>
      <c r="I8145" t="s">
        <v>24</v>
      </c>
      <c r="J8145">
        <v>42</v>
      </c>
      <c r="K8145">
        <v>41</v>
      </c>
      <c r="L8145">
        <v>0</v>
      </c>
      <c r="M8145">
        <v>42</v>
      </c>
      <c r="N8145">
        <v>6.19</v>
      </c>
      <c r="P8145">
        <v>-0.11</v>
      </c>
      <c r="R8145">
        <v>-0.43</v>
      </c>
      <c r="X8145" t="s">
        <v>1206</v>
      </c>
      <c r="Y8145">
        <v>8144</v>
      </c>
      <c r="Z8145" s="1">
        <v>0.88707407407407413</v>
      </c>
      <c r="AA8145" t="s">
        <v>14399</v>
      </c>
      <c r="AB8145">
        <v>1.4999999999999999E-2</v>
      </c>
      <c r="AC8145">
        <v>-8.0000000000000002E-3</v>
      </c>
      <c r="AD8145">
        <v>6.19</v>
      </c>
      <c r="AE8145" t="s">
        <v>1206</v>
      </c>
    </row>
    <row r="8146" spans="1:32" x14ac:dyDescent="0.2">
      <c r="A8146">
        <v>8145</v>
      </c>
      <c r="C8146">
        <v>202874</v>
      </c>
      <c r="D8146">
        <v>230635</v>
      </c>
      <c r="E8146" t="s">
        <v>3468</v>
      </c>
      <c r="F8146">
        <v>21</v>
      </c>
      <c r="G8146">
        <v>20</v>
      </c>
      <c r="H8146">
        <v>9.5</v>
      </c>
      <c r="I8146" t="s">
        <v>26</v>
      </c>
      <c r="J8146">
        <v>45</v>
      </c>
      <c r="K8146">
        <v>1</v>
      </c>
      <c r="L8146">
        <v>20</v>
      </c>
      <c r="M8146">
        <v>-45</v>
      </c>
      <c r="N8146">
        <v>6</v>
      </c>
      <c r="P8146">
        <v>2.33</v>
      </c>
      <c r="R8146">
        <v>3.75</v>
      </c>
      <c r="X8146" t="s">
        <v>3014</v>
      </c>
      <c r="Y8146">
        <v>8145</v>
      </c>
      <c r="Z8146" s="1">
        <v>0.88899884259259254</v>
      </c>
      <c r="AA8146" t="s">
        <v>14400</v>
      </c>
      <c r="AB8146">
        <v>0</v>
      </c>
      <c r="AC8146">
        <v>-0.01</v>
      </c>
      <c r="AD8146">
        <v>6</v>
      </c>
      <c r="AE8146" t="s">
        <v>3014</v>
      </c>
    </row>
    <row r="8147" spans="1:32" x14ac:dyDescent="0.2">
      <c r="A8147">
        <v>8146</v>
      </c>
      <c r="B8147" t="s">
        <v>3469</v>
      </c>
      <c r="C8147">
        <v>202904</v>
      </c>
      <c r="D8147">
        <v>71173</v>
      </c>
      <c r="E8147" t="s">
        <v>3470</v>
      </c>
      <c r="F8147">
        <v>21</v>
      </c>
      <c r="G8147">
        <v>17</v>
      </c>
      <c r="H8147">
        <v>55.1</v>
      </c>
      <c r="I8147" t="s">
        <v>24</v>
      </c>
      <c r="J8147">
        <v>34</v>
      </c>
      <c r="K8147">
        <v>53</v>
      </c>
      <c r="L8147">
        <v>49</v>
      </c>
      <c r="M8147">
        <v>34</v>
      </c>
      <c r="N8147">
        <v>4.43</v>
      </c>
      <c r="P8147">
        <v>-0.11</v>
      </c>
      <c r="R8147">
        <v>-0.82</v>
      </c>
      <c r="T8147">
        <v>-0.08</v>
      </c>
      <c r="X8147" t="s">
        <v>4878</v>
      </c>
      <c r="Y8147">
        <v>8146</v>
      </c>
      <c r="Z8147" s="1">
        <v>0.88744328703703701</v>
      </c>
      <c r="AA8147" t="s">
        <v>14401</v>
      </c>
      <c r="AB8147">
        <v>1.4E-2</v>
      </c>
      <c r="AC8147">
        <v>-2E-3</v>
      </c>
      <c r="AD8147">
        <v>4.43</v>
      </c>
      <c r="AE8147" t="s">
        <v>4878</v>
      </c>
    </row>
    <row r="8148" spans="1:32" x14ac:dyDescent="0.2">
      <c r="A8148">
        <v>8147</v>
      </c>
      <c r="C8148">
        <v>202923</v>
      </c>
      <c r="D8148">
        <v>33281</v>
      </c>
      <c r="F8148">
        <v>21</v>
      </c>
      <c r="G8148">
        <v>17</v>
      </c>
      <c r="H8148">
        <v>2</v>
      </c>
      <c r="I8148" t="s">
        <v>24</v>
      </c>
      <c r="J8148">
        <v>53</v>
      </c>
      <c r="K8148">
        <v>59</v>
      </c>
      <c r="L8148">
        <v>51</v>
      </c>
      <c r="M8148">
        <v>53</v>
      </c>
      <c r="N8148">
        <v>6.13</v>
      </c>
      <c r="P8148">
        <v>0.05</v>
      </c>
      <c r="R8148">
        <v>0.06</v>
      </c>
      <c r="X8148" t="s">
        <v>89</v>
      </c>
      <c r="Y8148">
        <v>8147</v>
      </c>
      <c r="Z8148" s="1">
        <v>0.8868287037037037</v>
      </c>
      <c r="AA8148" t="s">
        <v>14402</v>
      </c>
      <c r="AB8148">
        <v>3.1E-2</v>
      </c>
      <c r="AC8148">
        <v>3.3000000000000002E-2</v>
      </c>
      <c r="AD8148">
        <v>6.13</v>
      </c>
      <c r="AE8148" t="s">
        <v>89</v>
      </c>
    </row>
    <row r="8149" spans="1:32" x14ac:dyDescent="0.2">
      <c r="A8149">
        <v>8148</v>
      </c>
      <c r="C8149">
        <v>202940</v>
      </c>
      <c r="D8149">
        <v>190236</v>
      </c>
      <c r="F8149">
        <v>21</v>
      </c>
      <c r="G8149">
        <v>19</v>
      </c>
      <c r="H8149">
        <v>45.8</v>
      </c>
      <c r="I8149" t="s">
        <v>26</v>
      </c>
      <c r="J8149">
        <v>26</v>
      </c>
      <c r="K8149">
        <v>21</v>
      </c>
      <c r="L8149">
        <v>11</v>
      </c>
      <c r="M8149">
        <v>-26</v>
      </c>
      <c r="N8149">
        <v>6.56</v>
      </c>
      <c r="P8149">
        <v>0.73</v>
      </c>
      <c r="R8149">
        <v>0.23</v>
      </c>
      <c r="T8149">
        <v>0.26</v>
      </c>
      <c r="U8149" t="s">
        <v>93</v>
      </c>
      <c r="X8149" t="s">
        <v>35</v>
      </c>
      <c r="Y8149">
        <v>8148</v>
      </c>
      <c r="Z8149" s="1">
        <v>0.88872453703703702</v>
      </c>
      <c r="AA8149" t="s">
        <v>14403</v>
      </c>
      <c r="AB8149">
        <v>-0.53900000000000003</v>
      </c>
      <c r="AC8149">
        <v>-0.35699999999999998</v>
      </c>
      <c r="AD8149">
        <v>6.56</v>
      </c>
      <c r="AE8149" t="s">
        <v>35</v>
      </c>
    </row>
    <row r="8150" spans="1:32" x14ac:dyDescent="0.2">
      <c r="A8150">
        <v>8149</v>
      </c>
      <c r="C8150">
        <v>202951</v>
      </c>
      <c r="D8150">
        <v>107020</v>
      </c>
      <c r="F8150">
        <v>21</v>
      </c>
      <c r="G8150">
        <v>18</v>
      </c>
      <c r="H8150">
        <v>52</v>
      </c>
      <c r="I8150" t="s">
        <v>24</v>
      </c>
      <c r="J8150">
        <v>11</v>
      </c>
      <c r="K8150">
        <v>12</v>
      </c>
      <c r="L8150">
        <v>12</v>
      </c>
      <c r="M8150">
        <v>11</v>
      </c>
      <c r="N8150">
        <v>5.96</v>
      </c>
      <c r="P8150">
        <v>1.65</v>
      </c>
      <c r="X8150" t="s">
        <v>77</v>
      </c>
      <c r="Y8150">
        <v>8149</v>
      </c>
      <c r="Z8150" s="1">
        <v>0.88810185185185186</v>
      </c>
      <c r="AA8150" t="s">
        <v>14404</v>
      </c>
      <c r="AB8150">
        <v>2.5999999999999999E-2</v>
      </c>
      <c r="AC8150">
        <v>1.4999999999999999E-2</v>
      </c>
      <c r="AD8150">
        <v>5.96</v>
      </c>
      <c r="AE8150" t="s">
        <v>77</v>
      </c>
    </row>
    <row r="8151" spans="1:32" x14ac:dyDescent="0.2">
      <c r="A8151">
        <v>8150</v>
      </c>
      <c r="C8151">
        <v>202987</v>
      </c>
      <c r="D8151">
        <v>33287</v>
      </c>
      <c r="F8151">
        <v>21</v>
      </c>
      <c r="G8151">
        <v>17</v>
      </c>
      <c r="H8151">
        <v>14.3</v>
      </c>
      <c r="I8151" t="s">
        <v>24</v>
      </c>
      <c r="J8151">
        <v>55</v>
      </c>
      <c r="K8151">
        <v>47</v>
      </c>
      <c r="L8151">
        <v>53</v>
      </c>
      <c r="M8151">
        <v>55</v>
      </c>
      <c r="N8151">
        <v>5.98</v>
      </c>
      <c r="P8151">
        <v>1.45</v>
      </c>
      <c r="R8151">
        <v>1.62</v>
      </c>
      <c r="X8151" t="s">
        <v>105</v>
      </c>
      <c r="Y8151">
        <v>8150</v>
      </c>
      <c r="Z8151" s="1">
        <v>0.8869710648148148</v>
      </c>
      <c r="AA8151" t="s">
        <v>14405</v>
      </c>
      <c r="AB8151">
        <v>1.7999999999999999E-2</v>
      </c>
      <c r="AC8151">
        <v>1.7000000000000001E-2</v>
      </c>
      <c r="AD8151">
        <v>5.98</v>
      </c>
      <c r="AE8151" t="s">
        <v>105</v>
      </c>
    </row>
    <row r="8152" spans="1:32" x14ac:dyDescent="0.2">
      <c r="A8152">
        <v>8151</v>
      </c>
      <c r="B8152" t="s">
        <v>3471</v>
      </c>
      <c r="C8152">
        <v>203006</v>
      </c>
      <c r="D8152">
        <v>230644</v>
      </c>
      <c r="E8152" t="s">
        <v>3472</v>
      </c>
      <c r="F8152">
        <v>21</v>
      </c>
      <c r="G8152">
        <v>20</v>
      </c>
      <c r="H8152">
        <v>45.6</v>
      </c>
      <c r="I8152" t="s">
        <v>26</v>
      </c>
      <c r="J8152">
        <v>40</v>
      </c>
      <c r="K8152">
        <v>48</v>
      </c>
      <c r="L8152">
        <v>35</v>
      </c>
      <c r="M8152">
        <v>-40</v>
      </c>
      <c r="N8152">
        <v>4.82</v>
      </c>
      <c r="P8152">
        <v>0.02</v>
      </c>
      <c r="R8152">
        <v>-7.0000000000000007E-2</v>
      </c>
      <c r="T8152">
        <v>0.04</v>
      </c>
      <c r="X8152" t="s">
        <v>3812</v>
      </c>
      <c r="Y8152">
        <v>8151</v>
      </c>
      <c r="Z8152" s="1">
        <v>0.88941666666666663</v>
      </c>
      <c r="AA8152" t="s">
        <v>14406</v>
      </c>
      <c r="AB8152">
        <v>6.9000000000000006E-2</v>
      </c>
      <c r="AC8152">
        <v>-5.0000000000000001E-3</v>
      </c>
      <c r="AD8152">
        <v>4.82</v>
      </c>
      <c r="AE8152" t="s">
        <v>13642</v>
      </c>
      <c r="AF8152" t="s">
        <v>36</v>
      </c>
    </row>
    <row r="8153" spans="1:32" x14ac:dyDescent="0.2">
      <c r="A8153">
        <v>8152</v>
      </c>
      <c r="C8153">
        <v>203010</v>
      </c>
      <c r="D8153">
        <v>246983</v>
      </c>
      <c r="E8153">
        <v>13662</v>
      </c>
      <c r="F8153">
        <v>21</v>
      </c>
      <c r="G8153">
        <v>21</v>
      </c>
      <c r="H8153">
        <v>16.399999999999999</v>
      </c>
      <c r="I8153" t="s">
        <v>26</v>
      </c>
      <c r="J8153">
        <v>49</v>
      </c>
      <c r="K8153">
        <v>56</v>
      </c>
      <c r="L8153">
        <v>16</v>
      </c>
      <c r="M8153">
        <v>-49</v>
      </c>
      <c r="N8153">
        <v>6.38</v>
      </c>
      <c r="P8153">
        <v>1.32</v>
      </c>
      <c r="R8153">
        <v>1.59</v>
      </c>
      <c r="X8153" t="s">
        <v>105</v>
      </c>
      <c r="Y8153">
        <v>8152</v>
      </c>
      <c r="Z8153" s="1">
        <v>0.88977314814814823</v>
      </c>
      <c r="AA8153" t="s">
        <v>14407</v>
      </c>
      <c r="AB8153">
        <v>-2.1000000000000001E-2</v>
      </c>
      <c r="AC8153">
        <v>-0.151</v>
      </c>
      <c r="AD8153">
        <v>6.38</v>
      </c>
      <c r="AE8153" t="s">
        <v>105</v>
      </c>
    </row>
    <row r="8154" spans="1:32" x14ac:dyDescent="0.2">
      <c r="A8154">
        <v>8153</v>
      </c>
      <c r="C8154">
        <v>203025</v>
      </c>
      <c r="D8154">
        <v>33288</v>
      </c>
      <c r="E8154">
        <v>13646</v>
      </c>
      <c r="F8154">
        <v>21</v>
      </c>
      <c r="G8154">
        <v>17</v>
      </c>
      <c r="H8154">
        <v>18.8</v>
      </c>
      <c r="I8154" t="s">
        <v>24</v>
      </c>
      <c r="J8154">
        <v>58</v>
      </c>
      <c r="K8154">
        <v>36</v>
      </c>
      <c r="L8154">
        <v>42</v>
      </c>
      <c r="M8154">
        <v>58</v>
      </c>
      <c r="N8154">
        <v>6.42</v>
      </c>
      <c r="P8154">
        <v>0.2</v>
      </c>
      <c r="R8154">
        <v>-0.5</v>
      </c>
      <c r="X8154" t="s">
        <v>1443</v>
      </c>
      <c r="Y8154">
        <v>8153</v>
      </c>
      <c r="Z8154" s="1">
        <v>0.88702314814814809</v>
      </c>
      <c r="AA8154" t="s">
        <v>14408</v>
      </c>
      <c r="AB8154">
        <v>1E-3</v>
      </c>
      <c r="AC8154">
        <v>3.0000000000000001E-3</v>
      </c>
      <c r="AD8154">
        <v>6.42</v>
      </c>
      <c r="AE8154" t="s">
        <v>2436</v>
      </c>
    </row>
    <row r="8155" spans="1:32" x14ac:dyDescent="0.2">
      <c r="A8155">
        <v>8154</v>
      </c>
      <c r="B8155" t="s">
        <v>3473</v>
      </c>
      <c r="C8155">
        <v>203064</v>
      </c>
      <c r="D8155">
        <v>50690</v>
      </c>
      <c r="E8155" t="s">
        <v>3474</v>
      </c>
      <c r="F8155">
        <v>21</v>
      </c>
      <c r="G8155">
        <v>18</v>
      </c>
      <c r="H8155">
        <v>27.2</v>
      </c>
      <c r="I8155" t="s">
        <v>24</v>
      </c>
      <c r="J8155">
        <v>43</v>
      </c>
      <c r="K8155">
        <v>56</v>
      </c>
      <c r="L8155">
        <v>45</v>
      </c>
      <c r="M8155">
        <v>43</v>
      </c>
      <c r="N8155">
        <v>5</v>
      </c>
      <c r="P8155">
        <v>-0.01</v>
      </c>
      <c r="R8155">
        <v>-0.94</v>
      </c>
      <c r="X8155" t="s">
        <v>3475</v>
      </c>
      <c r="Y8155">
        <v>8154</v>
      </c>
      <c r="Z8155" s="1">
        <v>0.88781481481481483</v>
      </c>
      <c r="AA8155" t="s">
        <v>14409</v>
      </c>
      <c r="AB8155">
        <v>6.0000000000000001E-3</v>
      </c>
      <c r="AC8155">
        <v>-8.9999999999999993E-3</v>
      </c>
      <c r="AD8155">
        <v>5</v>
      </c>
      <c r="AE8155" t="s">
        <v>6819</v>
      </c>
      <c r="AF8155" t="s">
        <v>36</v>
      </c>
    </row>
    <row r="8156" spans="1:32" x14ac:dyDescent="0.2">
      <c r="A8156">
        <v>8155</v>
      </c>
      <c r="C8156">
        <v>203096</v>
      </c>
      <c r="D8156">
        <v>50699</v>
      </c>
      <c r="F8156">
        <v>21</v>
      </c>
      <c r="G8156">
        <v>18</v>
      </c>
      <c r="H8156">
        <v>55.3</v>
      </c>
      <c r="I8156" t="s">
        <v>24</v>
      </c>
      <c r="J8156">
        <v>41</v>
      </c>
      <c r="K8156">
        <v>2</v>
      </c>
      <c r="L8156">
        <v>27</v>
      </c>
      <c r="M8156">
        <v>41</v>
      </c>
      <c r="N8156">
        <v>6.15</v>
      </c>
      <c r="P8156">
        <v>0.3</v>
      </c>
      <c r="Q8156" t="s">
        <v>2818</v>
      </c>
      <c r="X8156" t="s">
        <v>328</v>
      </c>
      <c r="Y8156">
        <v>8155</v>
      </c>
      <c r="Z8156" s="1">
        <v>0.88814004629629639</v>
      </c>
      <c r="AA8156" t="s">
        <v>14410</v>
      </c>
      <c r="AB8156">
        <v>-6.0000000000000001E-3</v>
      </c>
      <c r="AC8156">
        <v>8.9999999999999993E-3</v>
      </c>
      <c r="AD8156">
        <v>6.15</v>
      </c>
      <c r="AE8156" t="s">
        <v>328</v>
      </c>
    </row>
    <row r="8157" spans="1:32" x14ac:dyDescent="0.2">
      <c r="A8157">
        <v>8156</v>
      </c>
      <c r="C8157">
        <v>203133</v>
      </c>
      <c r="D8157">
        <v>254990</v>
      </c>
      <c r="E8157" t="s">
        <v>3476</v>
      </c>
      <c r="F8157">
        <v>21</v>
      </c>
      <c r="G8157">
        <v>24</v>
      </c>
      <c r="H8157">
        <v>16.7</v>
      </c>
      <c r="I8157" t="s">
        <v>26</v>
      </c>
      <c r="J8157">
        <v>69</v>
      </c>
      <c r="K8157">
        <v>44</v>
      </c>
      <c r="L8157">
        <v>3</v>
      </c>
      <c r="M8157">
        <v>-69</v>
      </c>
      <c r="N8157">
        <v>6.41</v>
      </c>
      <c r="P8157">
        <v>2.82</v>
      </c>
      <c r="R8157">
        <v>3.4</v>
      </c>
      <c r="X8157" t="s">
        <v>3014</v>
      </c>
      <c r="Y8157">
        <v>8156</v>
      </c>
      <c r="Z8157" s="1">
        <v>0.89185995370370375</v>
      </c>
      <c r="AA8157" t="s">
        <v>14411</v>
      </c>
      <c r="AB8157">
        <v>5.0000000000000001E-3</v>
      </c>
      <c r="AC8157">
        <v>-1.7999999999999999E-2</v>
      </c>
      <c r="AD8157">
        <v>6.41</v>
      </c>
      <c r="AE8157" t="s">
        <v>3014</v>
      </c>
    </row>
    <row r="8158" spans="1:32" x14ac:dyDescent="0.2">
      <c r="A8158">
        <v>8157</v>
      </c>
      <c r="C8158">
        <v>203156</v>
      </c>
      <c r="D8158">
        <v>71203</v>
      </c>
      <c r="E8158" t="s">
        <v>3477</v>
      </c>
      <c r="F8158">
        <v>21</v>
      </c>
      <c r="G8158">
        <v>19</v>
      </c>
      <c r="H8158">
        <v>22.2</v>
      </c>
      <c r="I8158" t="s">
        <v>24</v>
      </c>
      <c r="J8158">
        <v>38</v>
      </c>
      <c r="K8158">
        <v>14</v>
      </c>
      <c r="L8158">
        <v>15</v>
      </c>
      <c r="M8158">
        <v>38</v>
      </c>
      <c r="N8158">
        <v>5.83</v>
      </c>
      <c r="P8158">
        <v>0.5</v>
      </c>
      <c r="R8158">
        <v>0.16</v>
      </c>
      <c r="X8158" t="s">
        <v>5148</v>
      </c>
      <c r="Y8158">
        <v>8157</v>
      </c>
      <c r="Z8158" s="1">
        <v>0.88845138888888886</v>
      </c>
      <c r="AA8158" t="s">
        <v>14412</v>
      </c>
      <c r="AB8158">
        <v>1.0999999999999999E-2</v>
      </c>
      <c r="AC8158">
        <v>-6.0000000000000001E-3</v>
      </c>
      <c r="AD8158">
        <v>5.83</v>
      </c>
      <c r="AE8158" t="s">
        <v>5148</v>
      </c>
    </row>
    <row r="8159" spans="1:32" x14ac:dyDescent="0.2">
      <c r="A8159">
        <v>8158</v>
      </c>
      <c r="C8159">
        <v>203206</v>
      </c>
      <c r="D8159">
        <v>89628</v>
      </c>
      <c r="F8159">
        <v>21</v>
      </c>
      <c r="G8159">
        <v>20</v>
      </c>
      <c r="H8159">
        <v>14</v>
      </c>
      <c r="I8159" t="s">
        <v>24</v>
      </c>
      <c r="J8159">
        <v>22</v>
      </c>
      <c r="K8159">
        <v>1</v>
      </c>
      <c r="L8159">
        <v>35</v>
      </c>
      <c r="M8159">
        <v>22</v>
      </c>
      <c r="N8159">
        <v>6.29</v>
      </c>
      <c r="P8159">
        <v>-0.08</v>
      </c>
      <c r="R8159">
        <v>-0.49</v>
      </c>
      <c r="X8159" t="s">
        <v>3139</v>
      </c>
      <c r="Y8159">
        <v>8158</v>
      </c>
      <c r="Z8159" s="1">
        <v>0.88905092592592594</v>
      </c>
      <c r="AA8159" t="s">
        <v>14413</v>
      </c>
      <c r="AB8159">
        <v>3.0000000000000001E-3</v>
      </c>
      <c r="AC8159">
        <v>0.01</v>
      </c>
      <c r="AD8159">
        <v>6.29</v>
      </c>
      <c r="AE8159" t="s">
        <v>3139</v>
      </c>
    </row>
    <row r="8160" spans="1:32" x14ac:dyDescent="0.2">
      <c r="A8160">
        <v>8159</v>
      </c>
      <c r="C8160">
        <v>203212</v>
      </c>
      <c r="D8160">
        <v>257920</v>
      </c>
      <c r="F8160">
        <v>21</v>
      </c>
      <c r="G8160">
        <v>25</v>
      </c>
      <c r="H8160">
        <v>18.100000000000001</v>
      </c>
      <c r="I8160" t="s">
        <v>26</v>
      </c>
      <c r="J8160">
        <v>71</v>
      </c>
      <c r="K8160">
        <v>47</v>
      </c>
      <c r="L8160">
        <v>58</v>
      </c>
      <c r="M8160">
        <v>-71</v>
      </c>
      <c r="N8160">
        <v>6.09</v>
      </c>
      <c r="P8160">
        <v>1.26</v>
      </c>
      <c r="R8160">
        <v>1.41</v>
      </c>
      <c r="X8160" t="s">
        <v>125</v>
      </c>
      <c r="Y8160">
        <v>8159</v>
      </c>
      <c r="Z8160" s="1">
        <v>0.89257060185185189</v>
      </c>
      <c r="AA8160" t="s">
        <v>14414</v>
      </c>
      <c r="AB8160">
        <v>1.7999999999999999E-2</v>
      </c>
      <c r="AC8160">
        <v>-7.0000000000000001E-3</v>
      </c>
      <c r="AD8160">
        <v>6.09</v>
      </c>
      <c r="AE8160" t="s">
        <v>125</v>
      </c>
    </row>
    <row r="8161" spans="1:32" x14ac:dyDescent="0.2">
      <c r="A8161">
        <v>8160</v>
      </c>
      <c r="B8161" t="s">
        <v>3478</v>
      </c>
      <c r="C8161">
        <v>203222</v>
      </c>
      <c r="D8161">
        <v>145317</v>
      </c>
      <c r="F8161">
        <v>21</v>
      </c>
      <c r="G8161">
        <v>21</v>
      </c>
      <c r="H8161">
        <v>4.3</v>
      </c>
      <c r="I8161" t="s">
        <v>26</v>
      </c>
      <c r="J8161">
        <v>4</v>
      </c>
      <c r="K8161">
        <v>33</v>
      </c>
      <c r="L8161">
        <v>36</v>
      </c>
      <c r="M8161">
        <v>-4</v>
      </c>
      <c r="N8161">
        <v>5.87</v>
      </c>
      <c r="P8161">
        <v>0.92</v>
      </c>
      <c r="R8161">
        <v>0.64</v>
      </c>
      <c r="W8161" t="s">
        <v>27</v>
      </c>
      <c r="X8161" t="s">
        <v>3097</v>
      </c>
      <c r="Y8161">
        <v>8160</v>
      </c>
      <c r="Z8161" s="1">
        <v>0.88963310185185185</v>
      </c>
      <c r="AA8161" t="s">
        <v>14415</v>
      </c>
      <c r="AB8161">
        <v>-1.2E-2</v>
      </c>
      <c r="AC8161">
        <v>1.0999999999999999E-2</v>
      </c>
      <c r="AD8161">
        <v>5.87</v>
      </c>
      <c r="AE8161" t="s">
        <v>6680</v>
      </c>
    </row>
    <row r="8162" spans="1:32" x14ac:dyDescent="0.2">
      <c r="A8162">
        <v>8161</v>
      </c>
      <c r="C8162">
        <v>203245</v>
      </c>
      <c r="D8162">
        <v>50713</v>
      </c>
      <c r="F8162">
        <v>21</v>
      </c>
      <c r="G8162">
        <v>19</v>
      </c>
      <c r="H8162">
        <v>28.8</v>
      </c>
      <c r="I8162" t="s">
        <v>24</v>
      </c>
      <c r="J8162">
        <v>49</v>
      </c>
      <c r="K8162">
        <v>30</v>
      </c>
      <c r="L8162">
        <v>37</v>
      </c>
      <c r="M8162">
        <v>49</v>
      </c>
      <c r="N8162">
        <v>5.76</v>
      </c>
      <c r="P8162">
        <v>-0.15</v>
      </c>
      <c r="R8162">
        <v>-0.48</v>
      </c>
      <c r="X8162" t="s">
        <v>177</v>
      </c>
      <c r="Y8162">
        <v>8161</v>
      </c>
      <c r="Z8162" s="1">
        <v>0.88852777777777769</v>
      </c>
      <c r="AA8162" t="s">
        <v>14416</v>
      </c>
      <c r="AB8162">
        <v>1.7000000000000001E-2</v>
      </c>
      <c r="AC8162">
        <v>2E-3</v>
      </c>
      <c r="AD8162">
        <v>5.76</v>
      </c>
      <c r="AE8162" t="s">
        <v>177</v>
      </c>
    </row>
    <row r="8163" spans="1:32" x14ac:dyDescent="0.2">
      <c r="A8163">
        <v>8162</v>
      </c>
      <c r="B8163" t="s">
        <v>3479</v>
      </c>
      <c r="C8163">
        <v>203280</v>
      </c>
      <c r="D8163">
        <v>19302</v>
      </c>
      <c r="E8163">
        <v>13660</v>
      </c>
      <c r="F8163">
        <v>21</v>
      </c>
      <c r="G8163">
        <v>18</v>
      </c>
      <c r="H8163">
        <v>34.799999999999997</v>
      </c>
      <c r="I8163" t="s">
        <v>24</v>
      </c>
      <c r="J8163">
        <v>62</v>
      </c>
      <c r="K8163">
        <v>35</v>
      </c>
      <c r="L8163">
        <v>8</v>
      </c>
      <c r="M8163">
        <v>62</v>
      </c>
      <c r="N8163">
        <v>2.44</v>
      </c>
      <c r="P8163">
        <v>0.22</v>
      </c>
      <c r="R8163">
        <v>0.11</v>
      </c>
      <c r="T8163">
        <v>0.11</v>
      </c>
      <c r="X8163" t="s">
        <v>41</v>
      </c>
      <c r="Y8163">
        <v>8162</v>
      </c>
      <c r="Z8163" s="1">
        <v>0.88790277777777771</v>
      </c>
      <c r="AA8163" t="s">
        <v>14417</v>
      </c>
      <c r="AB8163">
        <v>0.151</v>
      </c>
      <c r="AC8163">
        <v>4.9000000000000002E-2</v>
      </c>
      <c r="AD8163">
        <v>2.44</v>
      </c>
      <c r="AE8163" t="s">
        <v>41</v>
      </c>
    </row>
    <row r="8164" spans="1:32" x14ac:dyDescent="0.2">
      <c r="A8164">
        <v>8163</v>
      </c>
      <c r="B8164" t="s">
        <v>3480</v>
      </c>
      <c r="C8164">
        <v>203291</v>
      </c>
      <c r="D8164">
        <v>126719</v>
      </c>
      <c r="F8164">
        <v>21</v>
      </c>
      <c r="G8164">
        <v>21</v>
      </c>
      <c r="H8164">
        <v>4.8</v>
      </c>
      <c r="I8164" t="s">
        <v>24</v>
      </c>
      <c r="J8164">
        <v>7</v>
      </c>
      <c r="K8164">
        <v>21</v>
      </c>
      <c r="L8164">
        <v>16</v>
      </c>
      <c r="M8164">
        <v>7</v>
      </c>
      <c r="N8164">
        <v>5.82</v>
      </c>
      <c r="P8164">
        <v>1.66</v>
      </c>
      <c r="R8164">
        <v>1.97</v>
      </c>
      <c r="X8164" t="s">
        <v>2067</v>
      </c>
      <c r="Y8164">
        <v>8163</v>
      </c>
      <c r="Z8164" s="1">
        <v>0.88963888888888887</v>
      </c>
      <c r="AA8164" t="s">
        <v>14418</v>
      </c>
      <c r="AB8164">
        <v>4.1000000000000002E-2</v>
      </c>
      <c r="AC8164">
        <v>-1.9E-2</v>
      </c>
      <c r="AD8164">
        <v>5.82</v>
      </c>
      <c r="AE8164" t="s">
        <v>353</v>
      </c>
    </row>
    <row r="8165" spans="1:32" x14ac:dyDescent="0.2">
      <c r="A8165">
        <v>8164</v>
      </c>
      <c r="C8165">
        <v>203338</v>
      </c>
      <c r="D8165">
        <v>33318</v>
      </c>
      <c r="F8165">
        <v>21</v>
      </c>
      <c r="G8165">
        <v>19</v>
      </c>
      <c r="H8165">
        <v>15.8</v>
      </c>
      <c r="I8165" t="s">
        <v>24</v>
      </c>
      <c r="J8165">
        <v>58</v>
      </c>
      <c r="K8165">
        <v>37</v>
      </c>
      <c r="L8165">
        <v>25</v>
      </c>
      <c r="M8165">
        <v>58</v>
      </c>
      <c r="N8165">
        <v>5.66</v>
      </c>
      <c r="P8165">
        <v>1.38</v>
      </c>
      <c r="R8165">
        <v>7.0000000000000007E-2</v>
      </c>
      <c r="T8165">
        <v>1.33</v>
      </c>
      <c r="X8165" t="s">
        <v>3481</v>
      </c>
      <c r="Y8165">
        <v>8164</v>
      </c>
      <c r="Z8165" s="1">
        <v>0.88837731481481486</v>
      </c>
      <c r="AA8165" t="s">
        <v>14419</v>
      </c>
      <c r="AB8165">
        <v>5.0000000000000001E-3</v>
      </c>
      <c r="AC8165">
        <v>-1E-3</v>
      </c>
      <c r="AD8165">
        <v>5.66</v>
      </c>
      <c r="AE8165" t="s">
        <v>14420</v>
      </c>
      <c r="AF8165" t="s">
        <v>36</v>
      </c>
    </row>
    <row r="8166" spans="1:32" x14ac:dyDescent="0.2">
      <c r="A8166">
        <v>8165</v>
      </c>
      <c r="C8166">
        <v>203344</v>
      </c>
      <c r="D8166">
        <v>89640</v>
      </c>
      <c r="F8166">
        <v>21</v>
      </c>
      <c r="G8166">
        <v>21</v>
      </c>
      <c r="H8166">
        <v>4.4000000000000004</v>
      </c>
      <c r="I8166" t="s">
        <v>24</v>
      </c>
      <c r="J8166">
        <v>23</v>
      </c>
      <c r="K8166">
        <v>51</v>
      </c>
      <c r="L8166">
        <v>21</v>
      </c>
      <c r="M8166">
        <v>23</v>
      </c>
      <c r="N8166">
        <v>5.57</v>
      </c>
      <c r="P8166">
        <v>1.05</v>
      </c>
      <c r="R8166">
        <v>0.91</v>
      </c>
      <c r="X8166" t="s">
        <v>45</v>
      </c>
      <c r="Y8166">
        <v>8165</v>
      </c>
      <c r="Z8166" s="1">
        <v>0.88963425925925932</v>
      </c>
      <c r="AA8166" t="s">
        <v>14421</v>
      </c>
      <c r="AB8166">
        <v>0.24299999999999999</v>
      </c>
      <c r="AC8166">
        <v>-0.12</v>
      </c>
      <c r="AD8166">
        <v>5.57</v>
      </c>
      <c r="AE8166" t="s">
        <v>45</v>
      </c>
    </row>
    <row r="8167" spans="1:32" x14ac:dyDescent="0.2">
      <c r="A8167">
        <v>8166</v>
      </c>
      <c r="C8167">
        <v>203358</v>
      </c>
      <c r="D8167">
        <v>71230</v>
      </c>
      <c r="F8167">
        <v>21</v>
      </c>
      <c r="G8167">
        <v>20</v>
      </c>
      <c r="H8167">
        <v>50.1</v>
      </c>
      <c r="I8167" t="s">
        <v>24</v>
      </c>
      <c r="J8167">
        <v>32</v>
      </c>
      <c r="K8167">
        <v>27</v>
      </c>
      <c r="L8167">
        <v>10</v>
      </c>
      <c r="M8167">
        <v>32</v>
      </c>
      <c r="N8167">
        <v>5.68</v>
      </c>
      <c r="P8167">
        <v>1.08</v>
      </c>
      <c r="R8167">
        <v>0.93</v>
      </c>
      <c r="X8167" t="s">
        <v>457</v>
      </c>
      <c r="Y8167">
        <v>8166</v>
      </c>
      <c r="Z8167" s="1">
        <v>0.88946874999999992</v>
      </c>
      <c r="AA8167" t="s">
        <v>14422</v>
      </c>
      <c r="AB8167">
        <v>5.2999999999999999E-2</v>
      </c>
      <c r="AC8167">
        <v>-3.3000000000000002E-2</v>
      </c>
      <c r="AD8167">
        <v>5.68</v>
      </c>
      <c r="AE8167" t="s">
        <v>457</v>
      </c>
    </row>
    <row r="8168" spans="1:32" x14ac:dyDescent="0.2">
      <c r="A8168">
        <v>8167</v>
      </c>
      <c r="B8168" t="s">
        <v>3482</v>
      </c>
      <c r="C8168">
        <v>203387</v>
      </c>
      <c r="D8168">
        <v>164346</v>
      </c>
      <c r="F8168">
        <v>21</v>
      </c>
      <c r="G8168">
        <v>22</v>
      </c>
      <c r="H8168">
        <v>14.8</v>
      </c>
      <c r="I8168" t="s">
        <v>26</v>
      </c>
      <c r="J8168">
        <v>16</v>
      </c>
      <c r="K8168">
        <v>50</v>
      </c>
      <c r="L8168">
        <v>4</v>
      </c>
      <c r="M8168">
        <v>-16</v>
      </c>
      <c r="N8168">
        <v>4.28</v>
      </c>
      <c r="P8168">
        <v>0.9</v>
      </c>
      <c r="R8168">
        <v>0.57999999999999996</v>
      </c>
      <c r="T8168">
        <v>0.48</v>
      </c>
      <c r="X8168" t="s">
        <v>3483</v>
      </c>
      <c r="Y8168">
        <v>8167</v>
      </c>
      <c r="Z8168" s="1">
        <v>0.89044907407407414</v>
      </c>
      <c r="AA8168" t="s">
        <v>14423</v>
      </c>
      <c r="AB8168">
        <v>3.3000000000000002E-2</v>
      </c>
      <c r="AC8168">
        <v>4.0000000000000001E-3</v>
      </c>
      <c r="AD8168">
        <v>4.28</v>
      </c>
      <c r="AE8168" t="s">
        <v>345</v>
      </c>
      <c r="AF8168" t="s">
        <v>36</v>
      </c>
    </row>
    <row r="8169" spans="1:32" x14ac:dyDescent="0.2">
      <c r="A8169">
        <v>8168</v>
      </c>
      <c r="C8169">
        <v>203399</v>
      </c>
      <c r="D8169">
        <v>10007</v>
      </c>
      <c r="F8169">
        <v>21</v>
      </c>
      <c r="G8169">
        <v>15</v>
      </c>
      <c r="H8169">
        <v>42.2</v>
      </c>
      <c r="I8169" t="s">
        <v>24</v>
      </c>
      <c r="J8169">
        <v>77</v>
      </c>
      <c r="K8169">
        <v>0</v>
      </c>
      <c r="L8169">
        <v>44</v>
      </c>
      <c r="M8169">
        <v>77</v>
      </c>
      <c r="N8169">
        <v>5.95</v>
      </c>
      <c r="P8169">
        <v>1.5</v>
      </c>
      <c r="X8169" t="s">
        <v>77</v>
      </c>
      <c r="Y8169">
        <v>8168</v>
      </c>
      <c r="Z8169" s="1">
        <v>0.88590509259259254</v>
      </c>
      <c r="AA8169" t="s">
        <v>14424</v>
      </c>
      <c r="AB8169">
        <v>1.2999999999999999E-2</v>
      </c>
      <c r="AC8169">
        <v>0.01</v>
      </c>
      <c r="AD8169">
        <v>5.95</v>
      </c>
      <c r="AE8169" t="s">
        <v>77</v>
      </c>
    </row>
    <row r="8170" spans="1:32" x14ac:dyDescent="0.2">
      <c r="A8170">
        <v>8169</v>
      </c>
      <c r="C8170">
        <v>203439</v>
      </c>
      <c r="D8170">
        <v>71237</v>
      </c>
      <c r="F8170">
        <v>21</v>
      </c>
      <c r="G8170">
        <v>21</v>
      </c>
      <c r="H8170">
        <v>22</v>
      </c>
      <c r="I8170" t="s">
        <v>24</v>
      </c>
      <c r="J8170">
        <v>32</v>
      </c>
      <c r="K8170">
        <v>36</v>
      </c>
      <c r="L8170">
        <v>46</v>
      </c>
      <c r="M8170">
        <v>32</v>
      </c>
      <c r="N8170">
        <v>6.04</v>
      </c>
      <c r="P8170">
        <v>0.03</v>
      </c>
      <c r="R8170">
        <v>0.1</v>
      </c>
      <c r="X8170" t="s">
        <v>89</v>
      </c>
      <c r="Y8170">
        <v>8169</v>
      </c>
      <c r="Z8170" s="1">
        <v>0.88983796296296302</v>
      </c>
      <c r="AA8170" t="s">
        <v>14425</v>
      </c>
      <c r="AB8170">
        <v>1.7999999999999999E-2</v>
      </c>
      <c r="AC8170">
        <v>-1.0999999999999999E-2</v>
      </c>
      <c r="AD8170">
        <v>6.04</v>
      </c>
      <c r="AE8170" t="s">
        <v>89</v>
      </c>
    </row>
    <row r="8171" spans="1:32" x14ac:dyDescent="0.2">
      <c r="A8171">
        <v>8170</v>
      </c>
      <c r="C8171">
        <v>203454</v>
      </c>
      <c r="D8171">
        <v>50739</v>
      </c>
      <c r="F8171">
        <v>21</v>
      </c>
      <c r="G8171">
        <v>21</v>
      </c>
      <c r="H8171">
        <v>1.4</v>
      </c>
      <c r="I8171" t="s">
        <v>24</v>
      </c>
      <c r="J8171">
        <v>40</v>
      </c>
      <c r="K8171">
        <v>20</v>
      </c>
      <c r="L8171">
        <v>44</v>
      </c>
      <c r="M8171">
        <v>40</v>
      </c>
      <c r="N8171">
        <v>6.4</v>
      </c>
      <c r="P8171">
        <v>0.53</v>
      </c>
      <c r="R8171">
        <v>-0.01</v>
      </c>
      <c r="T8171">
        <v>0.34</v>
      </c>
      <c r="X8171" t="s">
        <v>199</v>
      </c>
      <c r="Y8171">
        <v>8170</v>
      </c>
      <c r="Z8171" s="1">
        <v>0.88959953703703709</v>
      </c>
      <c r="AA8171" t="s">
        <v>14426</v>
      </c>
      <c r="AB8171">
        <v>-1.9E-2</v>
      </c>
      <c r="AC8171">
        <v>-0.20699999999999999</v>
      </c>
      <c r="AD8171">
        <v>6.4</v>
      </c>
      <c r="AE8171" t="s">
        <v>199</v>
      </c>
    </row>
    <row r="8172" spans="1:32" x14ac:dyDescent="0.2">
      <c r="A8172">
        <v>8171</v>
      </c>
      <c r="B8172" t="s">
        <v>3484</v>
      </c>
      <c r="C8172">
        <v>203467</v>
      </c>
      <c r="D8172">
        <v>19313</v>
      </c>
      <c r="E8172" t="s">
        <v>500</v>
      </c>
      <c r="F8172">
        <v>21</v>
      </c>
      <c r="G8172">
        <v>19</v>
      </c>
      <c r="H8172">
        <v>22.2</v>
      </c>
      <c r="I8172" t="s">
        <v>24</v>
      </c>
      <c r="J8172">
        <v>64</v>
      </c>
      <c r="K8172">
        <v>52</v>
      </c>
      <c r="L8172">
        <v>19</v>
      </c>
      <c r="M8172">
        <v>64</v>
      </c>
      <c r="N8172">
        <v>5.18</v>
      </c>
      <c r="P8172">
        <v>-0.04</v>
      </c>
      <c r="R8172">
        <v>-0.57999999999999996</v>
      </c>
      <c r="X8172" t="s">
        <v>5195</v>
      </c>
      <c r="Y8172">
        <v>8171</v>
      </c>
      <c r="Z8172" s="1">
        <v>0.88845138888888886</v>
      </c>
      <c r="AA8172" t="s">
        <v>14427</v>
      </c>
      <c r="AB8172">
        <v>6.0000000000000001E-3</v>
      </c>
      <c r="AC8172">
        <v>4.0000000000000001E-3</v>
      </c>
      <c r="AD8172">
        <v>5.18</v>
      </c>
      <c r="AE8172" t="s">
        <v>5195</v>
      </c>
    </row>
    <row r="8173" spans="1:32" x14ac:dyDescent="0.2">
      <c r="A8173">
        <v>8172</v>
      </c>
      <c r="C8173">
        <v>203475</v>
      </c>
      <c r="D8173">
        <v>190285</v>
      </c>
      <c r="F8173">
        <v>21</v>
      </c>
      <c r="G8173">
        <v>23</v>
      </c>
      <c r="H8173">
        <v>0.5</v>
      </c>
      <c r="I8173" t="s">
        <v>26</v>
      </c>
      <c r="J8173">
        <v>22</v>
      </c>
      <c r="K8173">
        <v>40</v>
      </c>
      <c r="L8173">
        <v>8</v>
      </c>
      <c r="M8173">
        <v>-22</v>
      </c>
      <c r="N8173">
        <v>5.6</v>
      </c>
      <c r="P8173">
        <v>1.63</v>
      </c>
      <c r="R8173">
        <v>2.04</v>
      </c>
      <c r="X8173" t="s">
        <v>419</v>
      </c>
      <c r="Y8173">
        <v>8172</v>
      </c>
      <c r="Z8173" s="1">
        <v>0.8909780092592593</v>
      </c>
      <c r="AA8173" t="s">
        <v>14428</v>
      </c>
      <c r="AB8173">
        <v>3.6999999999999998E-2</v>
      </c>
      <c r="AC8173">
        <v>0.01</v>
      </c>
      <c r="AD8173">
        <v>5.6</v>
      </c>
      <c r="AE8173" t="s">
        <v>419</v>
      </c>
    </row>
    <row r="8174" spans="1:32" x14ac:dyDescent="0.2">
      <c r="A8174">
        <v>8173</v>
      </c>
      <c r="B8174" t="s">
        <v>3485</v>
      </c>
      <c r="C8174">
        <v>203504</v>
      </c>
      <c r="D8174">
        <v>107073</v>
      </c>
      <c r="F8174">
        <v>21</v>
      </c>
      <c r="G8174">
        <v>22</v>
      </c>
      <c r="H8174">
        <v>5.2</v>
      </c>
      <c r="I8174" t="s">
        <v>24</v>
      </c>
      <c r="J8174">
        <v>19</v>
      </c>
      <c r="K8174">
        <v>48</v>
      </c>
      <c r="L8174">
        <v>16</v>
      </c>
      <c r="M8174">
        <v>19</v>
      </c>
      <c r="N8174">
        <v>4.08</v>
      </c>
      <c r="P8174">
        <v>1.1100000000000001</v>
      </c>
      <c r="R8174">
        <v>1.06</v>
      </c>
      <c r="T8174">
        <v>0.54</v>
      </c>
      <c r="X8174" t="s">
        <v>45</v>
      </c>
      <c r="Y8174">
        <v>8173</v>
      </c>
      <c r="Z8174" s="1">
        <v>0.89033796296296297</v>
      </c>
      <c r="AA8174" t="s">
        <v>14429</v>
      </c>
      <c r="AB8174">
        <v>0.106</v>
      </c>
      <c r="AC8174">
        <v>6.4000000000000001E-2</v>
      </c>
      <c r="AD8174">
        <v>4.08</v>
      </c>
      <c r="AE8174" t="s">
        <v>45</v>
      </c>
    </row>
    <row r="8175" spans="1:32" x14ac:dyDescent="0.2">
      <c r="A8175">
        <v>8174</v>
      </c>
      <c r="C8175">
        <v>203501</v>
      </c>
      <c r="D8175">
        <v>3534</v>
      </c>
      <c r="F8175">
        <v>21</v>
      </c>
      <c r="G8175">
        <v>13</v>
      </c>
      <c r="H8175">
        <v>21.5</v>
      </c>
      <c r="I8175" t="s">
        <v>24</v>
      </c>
      <c r="J8175">
        <v>81</v>
      </c>
      <c r="K8175">
        <v>13</v>
      </c>
      <c r="L8175">
        <v>51</v>
      </c>
      <c r="M8175">
        <v>81</v>
      </c>
      <c r="N8175">
        <v>6.15</v>
      </c>
      <c r="P8175">
        <v>0.09</v>
      </c>
      <c r="R8175">
        <v>0.09</v>
      </c>
      <c r="X8175" t="s">
        <v>391</v>
      </c>
      <c r="Y8175">
        <v>8174</v>
      </c>
      <c r="Z8175" s="1">
        <v>0.88427662037037036</v>
      </c>
      <c r="AA8175" t="s">
        <v>14430</v>
      </c>
      <c r="AB8175">
        <v>-8.9999999999999993E-3</v>
      </c>
      <c r="AC8175">
        <v>0</v>
      </c>
      <c r="AD8175">
        <v>6.15</v>
      </c>
      <c r="AE8175" t="s">
        <v>391</v>
      </c>
    </row>
    <row r="8176" spans="1:32" x14ac:dyDescent="0.2">
      <c r="A8176">
        <v>8175</v>
      </c>
      <c r="B8176" t="s">
        <v>3486</v>
      </c>
      <c r="C8176">
        <v>203525</v>
      </c>
      <c r="D8176">
        <v>145351</v>
      </c>
      <c r="F8176">
        <v>21</v>
      </c>
      <c r="G8176">
        <v>22</v>
      </c>
      <c r="H8176">
        <v>56.3</v>
      </c>
      <c r="I8176" t="s">
        <v>26</v>
      </c>
      <c r="J8176">
        <v>9</v>
      </c>
      <c r="K8176">
        <v>19</v>
      </c>
      <c r="L8176">
        <v>10</v>
      </c>
      <c r="M8176">
        <v>-9</v>
      </c>
      <c r="N8176">
        <v>5.99</v>
      </c>
      <c r="P8176">
        <v>1.54</v>
      </c>
      <c r="R8176">
        <v>1.89</v>
      </c>
      <c r="X8176" t="s">
        <v>53</v>
      </c>
      <c r="Y8176">
        <v>8175</v>
      </c>
      <c r="Z8176" s="1">
        <v>0.89092939814814809</v>
      </c>
      <c r="AA8176" t="s">
        <v>14431</v>
      </c>
      <c r="AB8176">
        <v>-2.5000000000000001E-2</v>
      </c>
      <c r="AC8176">
        <v>-2.5999999999999999E-2</v>
      </c>
      <c r="AD8176">
        <v>5.99</v>
      </c>
      <c r="AE8176" t="s">
        <v>53</v>
      </c>
    </row>
    <row r="8177" spans="1:32" x14ac:dyDescent="0.2">
      <c r="A8177">
        <v>8176</v>
      </c>
      <c r="C8177">
        <v>203532</v>
      </c>
      <c r="D8177">
        <v>258902</v>
      </c>
      <c r="F8177">
        <v>21</v>
      </c>
      <c r="G8177">
        <v>33</v>
      </c>
      <c r="H8177">
        <v>54.4</v>
      </c>
      <c r="I8177" t="s">
        <v>26</v>
      </c>
      <c r="J8177">
        <v>82</v>
      </c>
      <c r="K8177">
        <v>40</v>
      </c>
      <c r="L8177">
        <v>59</v>
      </c>
      <c r="M8177">
        <v>-82</v>
      </c>
      <c r="N8177">
        <v>6.38</v>
      </c>
      <c r="P8177">
        <v>0.13</v>
      </c>
      <c r="R8177">
        <v>-0.36</v>
      </c>
      <c r="X8177" t="s">
        <v>2318</v>
      </c>
      <c r="Y8177">
        <v>8176</v>
      </c>
      <c r="Z8177" s="1">
        <v>0.89854629629629634</v>
      </c>
      <c r="AA8177" t="s">
        <v>14432</v>
      </c>
      <c r="AB8177">
        <v>1.7999999999999999E-2</v>
      </c>
      <c r="AC8177">
        <v>0</v>
      </c>
      <c r="AD8177">
        <v>6.38</v>
      </c>
      <c r="AE8177" t="s">
        <v>2318</v>
      </c>
    </row>
    <row r="8178" spans="1:32" x14ac:dyDescent="0.2">
      <c r="A8178">
        <v>8177</v>
      </c>
      <c r="C8178">
        <v>203548</v>
      </c>
      <c r="D8178">
        <v>230665</v>
      </c>
      <c r="F8178">
        <v>21</v>
      </c>
      <c r="G8178">
        <v>24</v>
      </c>
      <c r="H8178">
        <v>20.8</v>
      </c>
      <c r="I8178" t="s">
        <v>26</v>
      </c>
      <c r="J8178">
        <v>46</v>
      </c>
      <c r="K8178">
        <v>36</v>
      </c>
      <c r="L8178">
        <v>54</v>
      </c>
      <c r="M8178">
        <v>-46</v>
      </c>
      <c r="N8178">
        <v>6.31</v>
      </c>
      <c r="P8178">
        <v>0.2</v>
      </c>
      <c r="X8178" t="s">
        <v>3487</v>
      </c>
      <c r="Y8178">
        <v>8177</v>
      </c>
      <c r="Z8178" s="1">
        <v>0.89190740740740748</v>
      </c>
      <c r="AA8178" t="s">
        <v>14433</v>
      </c>
      <c r="AB8178">
        <v>4.2000000000000003E-2</v>
      </c>
      <c r="AC8178">
        <v>-2.1999999999999999E-2</v>
      </c>
      <c r="AD8178">
        <v>6.31</v>
      </c>
      <c r="AE8178" t="s">
        <v>14434</v>
      </c>
    </row>
    <row r="8179" spans="1:32" x14ac:dyDescent="0.2">
      <c r="A8179">
        <v>8178</v>
      </c>
      <c r="B8179" t="s">
        <v>3488</v>
      </c>
      <c r="C8179">
        <v>203562</v>
      </c>
      <c r="D8179">
        <v>126749</v>
      </c>
      <c r="F8179">
        <v>21</v>
      </c>
      <c r="G8179">
        <v>22</v>
      </c>
      <c r="H8179">
        <v>53.6</v>
      </c>
      <c r="I8179" t="s">
        <v>24</v>
      </c>
      <c r="J8179">
        <v>6</v>
      </c>
      <c r="K8179">
        <v>48</v>
      </c>
      <c r="L8179">
        <v>40</v>
      </c>
      <c r="M8179">
        <v>6</v>
      </c>
      <c r="N8179">
        <v>5.16</v>
      </c>
      <c r="P8179">
        <v>0.05</v>
      </c>
      <c r="R8179">
        <v>7.0000000000000007E-2</v>
      </c>
      <c r="X8179" t="s">
        <v>298</v>
      </c>
      <c r="Y8179">
        <v>8178</v>
      </c>
      <c r="Z8179" s="1">
        <v>0.89089814814814805</v>
      </c>
      <c r="AA8179" t="s">
        <v>14435</v>
      </c>
      <c r="AB8179">
        <v>5.6000000000000001E-2</v>
      </c>
      <c r="AC8179">
        <v>0.01</v>
      </c>
      <c r="AD8179">
        <v>5.16</v>
      </c>
      <c r="AE8179" t="s">
        <v>298</v>
      </c>
    </row>
    <row r="8180" spans="1:32" x14ac:dyDescent="0.2">
      <c r="A8180">
        <v>8179</v>
      </c>
      <c r="C8180">
        <v>203574</v>
      </c>
      <c r="D8180">
        <v>19333</v>
      </c>
      <c r="F8180">
        <v>21</v>
      </c>
      <c r="G8180">
        <v>20</v>
      </c>
      <c r="H8180">
        <v>33.5</v>
      </c>
      <c r="I8180" t="s">
        <v>24</v>
      </c>
      <c r="J8180">
        <v>60</v>
      </c>
      <c r="K8180">
        <v>45</v>
      </c>
      <c r="L8180">
        <v>25</v>
      </c>
      <c r="M8180">
        <v>60</v>
      </c>
      <c r="N8180">
        <v>6.11</v>
      </c>
      <c r="P8180">
        <v>1</v>
      </c>
      <c r="R8180">
        <v>0.75</v>
      </c>
      <c r="X8180" t="s">
        <v>33</v>
      </c>
      <c r="Y8180">
        <v>8179</v>
      </c>
      <c r="Z8180" s="1">
        <v>0.88927662037037036</v>
      </c>
      <c r="AA8180" t="s">
        <v>14436</v>
      </c>
      <c r="AB8180">
        <v>-0.04</v>
      </c>
      <c r="AC8180">
        <v>-1E-3</v>
      </c>
      <c r="AD8180">
        <v>6.11</v>
      </c>
      <c r="AE8180" t="s">
        <v>33</v>
      </c>
    </row>
    <row r="8181" spans="1:32" x14ac:dyDescent="0.2">
      <c r="A8181">
        <v>8180</v>
      </c>
      <c r="B8181" t="s">
        <v>3489</v>
      </c>
      <c r="C8181">
        <v>203585</v>
      </c>
      <c r="D8181">
        <v>230667</v>
      </c>
      <c r="F8181">
        <v>21</v>
      </c>
      <c r="G8181">
        <v>24</v>
      </c>
      <c r="H8181">
        <v>24.8</v>
      </c>
      <c r="I8181" t="s">
        <v>26</v>
      </c>
      <c r="J8181">
        <v>41</v>
      </c>
      <c r="K8181">
        <v>0</v>
      </c>
      <c r="L8181">
        <v>24</v>
      </c>
      <c r="M8181">
        <v>-41</v>
      </c>
      <c r="N8181">
        <v>5.77</v>
      </c>
      <c r="P8181">
        <v>-0.05</v>
      </c>
      <c r="R8181">
        <v>-0.2</v>
      </c>
      <c r="X8181" t="s">
        <v>3490</v>
      </c>
      <c r="Y8181">
        <v>8180</v>
      </c>
      <c r="Z8181" s="1">
        <v>0.89195370370370375</v>
      </c>
      <c r="AA8181" t="s">
        <v>14437</v>
      </c>
      <c r="AB8181">
        <v>3.1E-2</v>
      </c>
      <c r="AC8181">
        <v>0</v>
      </c>
      <c r="AD8181">
        <v>5.77</v>
      </c>
      <c r="AE8181" t="s">
        <v>340</v>
      </c>
      <c r="AF8181" t="s">
        <v>36</v>
      </c>
    </row>
    <row r="8182" spans="1:32" x14ac:dyDescent="0.2">
      <c r="A8182">
        <v>8181</v>
      </c>
      <c r="B8182" t="s">
        <v>3491</v>
      </c>
      <c r="C8182">
        <v>203608</v>
      </c>
      <c r="D8182">
        <v>254999</v>
      </c>
      <c r="E8182">
        <v>13689</v>
      </c>
      <c r="F8182">
        <v>21</v>
      </c>
      <c r="G8182">
        <v>26</v>
      </c>
      <c r="H8182">
        <v>26.6</v>
      </c>
      <c r="I8182" t="s">
        <v>26</v>
      </c>
      <c r="J8182">
        <v>65</v>
      </c>
      <c r="K8182">
        <v>21</v>
      </c>
      <c r="L8182">
        <v>58</v>
      </c>
      <c r="M8182">
        <v>-65</v>
      </c>
      <c r="N8182">
        <v>4.22</v>
      </c>
      <c r="P8182">
        <v>0.49</v>
      </c>
      <c r="R8182">
        <v>-0.12</v>
      </c>
      <c r="T8182">
        <v>0.3</v>
      </c>
      <c r="X8182" t="s">
        <v>204</v>
      </c>
      <c r="Y8182">
        <v>8181</v>
      </c>
      <c r="Z8182" s="1">
        <v>0.89336342592592599</v>
      </c>
      <c r="AA8182" t="s">
        <v>14438</v>
      </c>
      <c r="AB8182">
        <v>7.9000000000000001E-2</v>
      </c>
      <c r="AC8182">
        <v>0.79900000000000004</v>
      </c>
      <c r="AD8182">
        <v>4.22</v>
      </c>
      <c r="AE8182" t="s">
        <v>204</v>
      </c>
    </row>
    <row r="8183" spans="1:32" x14ac:dyDescent="0.2">
      <c r="A8183">
        <v>8182</v>
      </c>
      <c r="C8183">
        <v>203630</v>
      </c>
      <c r="D8183">
        <v>71259</v>
      </c>
      <c r="F8183">
        <v>21</v>
      </c>
      <c r="G8183">
        <v>22</v>
      </c>
      <c r="H8183">
        <v>41.9</v>
      </c>
      <c r="I8183" t="s">
        <v>24</v>
      </c>
      <c r="J8183">
        <v>30</v>
      </c>
      <c r="K8183">
        <v>18</v>
      </c>
      <c r="L8183">
        <v>35</v>
      </c>
      <c r="M8183">
        <v>30</v>
      </c>
      <c r="N8183">
        <v>6.05</v>
      </c>
      <c r="P8183">
        <v>1.08</v>
      </c>
      <c r="R8183">
        <v>1.07</v>
      </c>
      <c r="X8183" t="s">
        <v>45</v>
      </c>
      <c r="Y8183">
        <v>8182</v>
      </c>
      <c r="Z8183" s="1">
        <v>0.89076273148148155</v>
      </c>
      <c r="AA8183" t="s">
        <v>14439</v>
      </c>
      <c r="AB8183">
        <v>1.4999999999999999E-2</v>
      </c>
      <c r="AC8183">
        <v>4.0000000000000001E-3</v>
      </c>
      <c r="AD8183">
        <v>6.05</v>
      </c>
      <c r="AE8183" t="s">
        <v>45</v>
      </c>
    </row>
    <row r="8184" spans="1:32" x14ac:dyDescent="0.2">
      <c r="A8184">
        <v>8183</v>
      </c>
      <c r="B8184" t="s">
        <v>3492</v>
      </c>
      <c r="C8184">
        <v>203638</v>
      </c>
      <c r="D8184">
        <v>190295</v>
      </c>
      <c r="E8184">
        <v>13683</v>
      </c>
      <c r="F8184">
        <v>21</v>
      </c>
      <c r="G8184">
        <v>24</v>
      </c>
      <c r="H8184">
        <v>9.6</v>
      </c>
      <c r="I8184" t="s">
        <v>26</v>
      </c>
      <c r="J8184">
        <v>20</v>
      </c>
      <c r="K8184">
        <v>51</v>
      </c>
      <c r="L8184">
        <v>7</v>
      </c>
      <c r="M8184">
        <v>-20</v>
      </c>
      <c r="N8184">
        <v>5.41</v>
      </c>
      <c r="P8184">
        <v>1.1599999999999999</v>
      </c>
      <c r="R8184">
        <v>1.1000000000000001</v>
      </c>
      <c r="T8184">
        <v>0.41</v>
      </c>
      <c r="U8184" t="s">
        <v>93</v>
      </c>
      <c r="X8184" t="s">
        <v>54</v>
      </c>
      <c r="Y8184">
        <v>8183</v>
      </c>
      <c r="Z8184" s="1">
        <v>0.89177777777777767</v>
      </c>
      <c r="AA8184" t="s">
        <v>14440</v>
      </c>
      <c r="AB8184">
        <v>-7.0000000000000001E-3</v>
      </c>
      <c r="AC8184">
        <v>-0.125</v>
      </c>
      <c r="AD8184">
        <v>5.41</v>
      </c>
      <c r="AE8184" t="s">
        <v>54</v>
      </c>
    </row>
    <row r="8185" spans="1:32" x14ac:dyDescent="0.2">
      <c r="A8185">
        <v>8184</v>
      </c>
      <c r="C8185">
        <v>203639</v>
      </c>
      <c r="D8185">
        <v>190293</v>
      </c>
      <c r="F8185">
        <v>21</v>
      </c>
      <c r="G8185">
        <v>24</v>
      </c>
      <c r="H8185">
        <v>7.9</v>
      </c>
      <c r="I8185" t="s">
        <v>26</v>
      </c>
      <c r="J8185">
        <v>22</v>
      </c>
      <c r="K8185">
        <v>44</v>
      </c>
      <c r="L8185">
        <v>49</v>
      </c>
      <c r="M8185">
        <v>-22</v>
      </c>
      <c r="N8185">
        <v>6.38</v>
      </c>
      <c r="P8185">
        <v>1.02</v>
      </c>
      <c r="W8185" t="s">
        <v>27</v>
      </c>
      <c r="X8185" t="s">
        <v>197</v>
      </c>
      <c r="Y8185">
        <v>8184</v>
      </c>
      <c r="Z8185" s="1">
        <v>0.89175810185185178</v>
      </c>
      <c r="AA8185" t="s">
        <v>14441</v>
      </c>
      <c r="AB8185">
        <v>-2.8000000000000001E-2</v>
      </c>
      <c r="AC8185">
        <v>-3.0000000000000001E-3</v>
      </c>
      <c r="AD8185">
        <v>6.38</v>
      </c>
      <c r="AE8185" t="s">
        <v>5915</v>
      </c>
    </row>
    <row r="8186" spans="1:32" x14ac:dyDescent="0.2">
      <c r="A8186">
        <v>8185</v>
      </c>
      <c r="C8186">
        <v>203644</v>
      </c>
      <c r="D8186">
        <v>50761</v>
      </c>
      <c r="F8186">
        <v>21</v>
      </c>
      <c r="G8186">
        <v>22</v>
      </c>
      <c r="H8186">
        <v>0.4</v>
      </c>
      <c r="I8186" t="s">
        <v>24</v>
      </c>
      <c r="J8186">
        <v>49</v>
      </c>
      <c r="K8186">
        <v>23</v>
      </c>
      <c r="L8186">
        <v>20</v>
      </c>
      <c r="M8186">
        <v>49</v>
      </c>
      <c r="N8186">
        <v>5.69</v>
      </c>
      <c r="P8186">
        <v>1.1000000000000001</v>
      </c>
      <c r="R8186">
        <v>1.02</v>
      </c>
      <c r="X8186" t="s">
        <v>54</v>
      </c>
      <c r="Y8186">
        <v>8185</v>
      </c>
      <c r="Z8186" s="1">
        <v>0.89028240740740738</v>
      </c>
      <c r="AA8186" t="s">
        <v>14442</v>
      </c>
      <c r="AB8186">
        <v>3.4000000000000002E-2</v>
      </c>
      <c r="AC8186">
        <v>6.7000000000000004E-2</v>
      </c>
      <c r="AD8186">
        <v>5.69</v>
      </c>
      <c r="AE8186" t="s">
        <v>54</v>
      </c>
    </row>
    <row r="8187" spans="1:32" x14ac:dyDescent="0.2">
      <c r="A8187">
        <v>8186</v>
      </c>
      <c r="C8187">
        <v>203696</v>
      </c>
      <c r="D8187">
        <v>71266</v>
      </c>
      <c r="F8187">
        <v>21</v>
      </c>
      <c r="G8187">
        <v>22</v>
      </c>
      <c r="H8187">
        <v>46.9</v>
      </c>
      <c r="I8187" t="s">
        <v>24</v>
      </c>
      <c r="J8187">
        <v>38</v>
      </c>
      <c r="K8187">
        <v>38</v>
      </c>
      <c r="L8187">
        <v>3</v>
      </c>
      <c r="M8187">
        <v>38</v>
      </c>
      <c r="N8187">
        <v>6.63</v>
      </c>
      <c r="P8187">
        <v>0.01</v>
      </c>
      <c r="R8187">
        <v>0.02</v>
      </c>
      <c r="X8187" t="s">
        <v>89</v>
      </c>
      <c r="Y8187">
        <v>8186</v>
      </c>
      <c r="Z8187" s="1">
        <v>0.89082060185185175</v>
      </c>
      <c r="AA8187" t="s">
        <v>14443</v>
      </c>
      <c r="AB8187">
        <v>4.0000000000000001E-3</v>
      </c>
      <c r="AC8187">
        <v>-2.4E-2</v>
      </c>
      <c r="AD8187">
        <v>6.63</v>
      </c>
      <c r="AE8187" t="s">
        <v>89</v>
      </c>
    </row>
    <row r="8188" spans="1:32" x14ac:dyDescent="0.2">
      <c r="A8188">
        <v>8187</v>
      </c>
      <c r="B8188" t="s">
        <v>3493</v>
      </c>
      <c r="C8188">
        <v>203705</v>
      </c>
      <c r="D8188">
        <v>164364</v>
      </c>
      <c r="E8188">
        <v>13684</v>
      </c>
      <c r="F8188">
        <v>21</v>
      </c>
      <c r="G8188">
        <v>24</v>
      </c>
      <c r="H8188">
        <v>11.5</v>
      </c>
      <c r="I8188" t="s">
        <v>26</v>
      </c>
      <c r="J8188">
        <v>12</v>
      </c>
      <c r="K8188">
        <v>52</v>
      </c>
      <c r="L8188">
        <v>41</v>
      </c>
      <c r="M8188">
        <v>-12</v>
      </c>
      <c r="N8188">
        <v>5.49</v>
      </c>
      <c r="P8188">
        <v>0.28999999999999998</v>
      </c>
      <c r="X8188" t="s">
        <v>367</v>
      </c>
      <c r="Y8188">
        <v>8187</v>
      </c>
      <c r="Z8188" s="1">
        <v>0.8917997685185185</v>
      </c>
      <c r="AA8188" t="s">
        <v>14444</v>
      </c>
      <c r="AB8188">
        <v>9.0999999999999998E-2</v>
      </c>
      <c r="AC8188">
        <v>8.0000000000000002E-3</v>
      </c>
      <c r="AD8188">
        <v>5.49</v>
      </c>
      <c r="AE8188" t="s">
        <v>367</v>
      </c>
    </row>
    <row r="8189" spans="1:32" x14ac:dyDescent="0.2">
      <c r="A8189">
        <v>8188</v>
      </c>
      <c r="B8189" t="s">
        <v>3494</v>
      </c>
      <c r="C8189">
        <v>203760</v>
      </c>
      <c r="D8189">
        <v>247031</v>
      </c>
      <c r="E8189">
        <v>13692</v>
      </c>
      <c r="F8189">
        <v>21</v>
      </c>
      <c r="G8189">
        <v>26</v>
      </c>
      <c r="H8189">
        <v>15.4</v>
      </c>
      <c r="I8189" t="s">
        <v>26</v>
      </c>
      <c r="J8189">
        <v>54</v>
      </c>
      <c r="K8189">
        <v>39</v>
      </c>
      <c r="L8189">
        <v>38</v>
      </c>
      <c r="M8189">
        <v>-54</v>
      </c>
      <c r="N8189">
        <v>6.12</v>
      </c>
      <c r="P8189">
        <v>0.34</v>
      </c>
      <c r="R8189">
        <v>0.04</v>
      </c>
      <c r="X8189" t="s">
        <v>2565</v>
      </c>
      <c r="Y8189">
        <v>8188</v>
      </c>
      <c r="Z8189" s="1">
        <v>0.89323379629629629</v>
      </c>
      <c r="AA8189" t="s">
        <v>14445</v>
      </c>
      <c r="AB8189">
        <v>4.0000000000000001E-3</v>
      </c>
      <c r="AC8189">
        <v>3.5999999999999997E-2</v>
      </c>
      <c r="AD8189">
        <v>6.12</v>
      </c>
      <c r="AE8189" t="s">
        <v>2565</v>
      </c>
    </row>
    <row r="8190" spans="1:32" x14ac:dyDescent="0.2">
      <c r="A8190">
        <v>8189</v>
      </c>
      <c r="C8190">
        <v>203784</v>
      </c>
      <c r="D8190">
        <v>71276</v>
      </c>
      <c r="F8190">
        <v>21</v>
      </c>
      <c r="G8190">
        <v>23</v>
      </c>
      <c r="H8190">
        <v>23</v>
      </c>
      <c r="I8190" t="s">
        <v>24</v>
      </c>
      <c r="J8190">
        <v>37</v>
      </c>
      <c r="K8190">
        <v>24</v>
      </c>
      <c r="L8190">
        <v>24</v>
      </c>
      <c r="M8190">
        <v>37</v>
      </c>
      <c r="N8190">
        <v>6.58</v>
      </c>
      <c r="X8190" t="s">
        <v>1299</v>
      </c>
      <c r="Y8190">
        <v>8189</v>
      </c>
      <c r="Z8190" s="1">
        <v>0.89123842592592595</v>
      </c>
      <c r="AA8190" t="s">
        <v>14446</v>
      </c>
      <c r="AB8190">
        <v>4.5999999999999999E-2</v>
      </c>
      <c r="AC8190">
        <v>2.5000000000000001E-2</v>
      </c>
      <c r="AD8190">
        <v>6.58</v>
      </c>
      <c r="AE8190" t="s">
        <v>13495</v>
      </c>
      <c r="AF8190" t="s">
        <v>36</v>
      </c>
    </row>
    <row r="8191" spans="1:32" x14ac:dyDescent="0.2">
      <c r="A8191">
        <v>8190</v>
      </c>
      <c r="C8191">
        <v>203803</v>
      </c>
      <c r="D8191">
        <v>89678</v>
      </c>
      <c r="F8191">
        <v>21</v>
      </c>
      <c r="G8191">
        <v>23</v>
      </c>
      <c r="H8191">
        <v>58.8</v>
      </c>
      <c r="I8191" t="s">
        <v>24</v>
      </c>
      <c r="J8191">
        <v>24</v>
      </c>
      <c r="K8191">
        <v>16</v>
      </c>
      <c r="L8191">
        <v>27</v>
      </c>
      <c r="M8191">
        <v>24</v>
      </c>
      <c r="N8191">
        <v>5.71</v>
      </c>
      <c r="P8191">
        <v>0.32</v>
      </c>
      <c r="R8191">
        <v>0.08</v>
      </c>
      <c r="X8191" t="s">
        <v>2291</v>
      </c>
      <c r="Y8191">
        <v>8190</v>
      </c>
      <c r="Z8191" s="1">
        <v>0.89165277777777785</v>
      </c>
      <c r="AA8191" t="s">
        <v>14447</v>
      </c>
      <c r="AB8191">
        <v>0.13600000000000001</v>
      </c>
      <c r="AC8191">
        <v>2.1999999999999999E-2</v>
      </c>
      <c r="AD8191">
        <v>5.71</v>
      </c>
      <c r="AE8191" t="s">
        <v>2291</v>
      </c>
    </row>
    <row r="8192" spans="1:32" x14ac:dyDescent="0.2">
      <c r="A8192">
        <v>8191</v>
      </c>
      <c r="C8192">
        <v>203842</v>
      </c>
      <c r="D8192">
        <v>126774</v>
      </c>
      <c r="F8192">
        <v>21</v>
      </c>
      <c r="G8192">
        <v>24</v>
      </c>
      <c r="H8192">
        <v>24.6</v>
      </c>
      <c r="I8192" t="s">
        <v>24</v>
      </c>
      <c r="J8192">
        <v>10</v>
      </c>
      <c r="K8192">
        <v>10</v>
      </c>
      <c r="L8192">
        <v>27</v>
      </c>
      <c r="M8192">
        <v>10</v>
      </c>
      <c r="N8192">
        <v>6.35</v>
      </c>
      <c r="P8192">
        <v>0.47</v>
      </c>
      <c r="R8192">
        <v>0.12</v>
      </c>
      <c r="X8192" t="s">
        <v>136</v>
      </c>
      <c r="Y8192">
        <v>8191</v>
      </c>
      <c r="Z8192" s="1">
        <v>0.89195138888888892</v>
      </c>
      <c r="AA8192" t="s">
        <v>14448</v>
      </c>
      <c r="AB8192">
        <v>7.1999999999999995E-2</v>
      </c>
      <c r="AC8192">
        <v>2.1000000000000001E-2</v>
      </c>
      <c r="AD8192">
        <v>6.35</v>
      </c>
      <c r="AE8192" t="s">
        <v>136</v>
      </c>
    </row>
    <row r="8193" spans="1:32" x14ac:dyDescent="0.2">
      <c r="A8193">
        <v>8192</v>
      </c>
      <c r="B8193" t="s">
        <v>3495</v>
      </c>
      <c r="C8193">
        <v>203843</v>
      </c>
      <c r="D8193">
        <v>145376</v>
      </c>
      <c r="F8193">
        <v>21</v>
      </c>
      <c r="G8193">
        <v>24</v>
      </c>
      <c r="H8193">
        <v>51.7</v>
      </c>
      <c r="I8193" t="s">
        <v>26</v>
      </c>
      <c r="J8193">
        <v>3</v>
      </c>
      <c r="K8193">
        <v>23</v>
      </c>
      <c r="L8193">
        <v>54</v>
      </c>
      <c r="M8193">
        <v>-3</v>
      </c>
      <c r="N8193">
        <v>6.36</v>
      </c>
      <c r="P8193">
        <v>0.33</v>
      </c>
      <c r="R8193">
        <v>0.13</v>
      </c>
      <c r="X8193" t="s">
        <v>423</v>
      </c>
      <c r="Y8193">
        <v>8192</v>
      </c>
      <c r="Z8193" s="1">
        <v>0.89226504629629633</v>
      </c>
      <c r="AA8193" t="s">
        <v>14449</v>
      </c>
      <c r="AB8193">
        <v>-6.0000000000000001E-3</v>
      </c>
      <c r="AC8193">
        <v>-5.2999999999999999E-2</v>
      </c>
      <c r="AD8193">
        <v>6.36</v>
      </c>
      <c r="AE8193" t="s">
        <v>423</v>
      </c>
    </row>
    <row r="8194" spans="1:32" x14ac:dyDescent="0.2">
      <c r="A8194">
        <v>8193</v>
      </c>
      <c r="C8194">
        <v>203857</v>
      </c>
      <c r="D8194">
        <v>71280</v>
      </c>
      <c r="F8194">
        <v>21</v>
      </c>
      <c r="G8194">
        <v>23</v>
      </c>
      <c r="H8194">
        <v>48.3</v>
      </c>
      <c r="I8194" t="s">
        <v>24</v>
      </c>
      <c r="J8194">
        <v>37</v>
      </c>
      <c r="K8194">
        <v>21</v>
      </c>
      <c r="L8194">
        <v>5</v>
      </c>
      <c r="M8194">
        <v>37</v>
      </c>
      <c r="N8194">
        <v>6.47</v>
      </c>
      <c r="O8194" t="s">
        <v>103</v>
      </c>
      <c r="X8194" t="s">
        <v>104</v>
      </c>
      <c r="Y8194">
        <v>8193</v>
      </c>
      <c r="Z8194" s="1">
        <v>0.89153125</v>
      </c>
      <c r="AA8194" t="s">
        <v>14450</v>
      </c>
      <c r="AB8194">
        <v>-8.9999999999999993E-3</v>
      </c>
      <c r="AC8194">
        <v>-7.0000000000000001E-3</v>
      </c>
      <c r="AD8194">
        <v>6.47</v>
      </c>
      <c r="AE8194" t="s">
        <v>104</v>
      </c>
    </row>
    <row r="8195" spans="1:32" x14ac:dyDescent="0.2">
      <c r="A8195">
        <v>8194</v>
      </c>
      <c r="C8195">
        <v>203858</v>
      </c>
      <c r="D8195">
        <v>89680</v>
      </c>
      <c r="F8195">
        <v>21</v>
      </c>
      <c r="G8195">
        <v>24</v>
      </c>
      <c r="H8195">
        <v>7.4</v>
      </c>
      <c r="I8195" t="s">
        <v>24</v>
      </c>
      <c r="J8195">
        <v>25</v>
      </c>
      <c r="K8195">
        <v>18</v>
      </c>
      <c r="L8195">
        <v>44</v>
      </c>
      <c r="M8195">
        <v>25</v>
      </c>
      <c r="N8195">
        <v>6.15</v>
      </c>
      <c r="X8195" t="s">
        <v>114</v>
      </c>
      <c r="Y8195">
        <v>8194</v>
      </c>
      <c r="Z8195" s="1">
        <v>0.89175231481481487</v>
      </c>
      <c r="AA8195" t="s">
        <v>14451</v>
      </c>
      <c r="AB8195">
        <v>3.9E-2</v>
      </c>
      <c r="AC8195">
        <v>0</v>
      </c>
      <c r="AD8195">
        <v>6.15</v>
      </c>
      <c r="AE8195" t="s">
        <v>114</v>
      </c>
    </row>
    <row r="8196" spans="1:32" x14ac:dyDescent="0.2">
      <c r="A8196">
        <v>8195</v>
      </c>
      <c r="B8196" t="s">
        <v>3496</v>
      </c>
      <c r="C8196">
        <v>203875</v>
      </c>
      <c r="D8196">
        <v>145382</v>
      </c>
      <c r="F8196">
        <v>21</v>
      </c>
      <c r="G8196">
        <v>25</v>
      </c>
      <c r="H8196">
        <v>13.1</v>
      </c>
      <c r="I8196" t="s">
        <v>26</v>
      </c>
      <c r="J8196">
        <v>9</v>
      </c>
      <c r="K8196">
        <v>44</v>
      </c>
      <c r="L8196">
        <v>55</v>
      </c>
      <c r="M8196">
        <v>-9</v>
      </c>
      <c r="N8196">
        <v>5.7</v>
      </c>
      <c r="P8196">
        <v>0.2</v>
      </c>
      <c r="X8196" t="s">
        <v>88</v>
      </c>
      <c r="Y8196">
        <v>8195</v>
      </c>
      <c r="Z8196" s="1">
        <v>0.89251273148148147</v>
      </c>
      <c r="AA8196" t="s">
        <v>14452</v>
      </c>
      <c r="AB8196">
        <v>2.4E-2</v>
      </c>
      <c r="AC8196">
        <v>-0.17100000000000001</v>
      </c>
      <c r="AD8196">
        <v>5.7</v>
      </c>
      <c r="AE8196" t="s">
        <v>88</v>
      </c>
    </row>
    <row r="8197" spans="1:32" x14ac:dyDescent="0.2">
      <c r="A8197">
        <v>8196</v>
      </c>
      <c r="C8197">
        <v>203881</v>
      </c>
      <c r="D8197">
        <v>255003</v>
      </c>
      <c r="E8197" t="s">
        <v>3497</v>
      </c>
      <c r="F8197">
        <v>21</v>
      </c>
      <c r="G8197">
        <v>28</v>
      </c>
      <c r="H8197">
        <v>44.9</v>
      </c>
      <c r="I8197" t="s">
        <v>26</v>
      </c>
      <c r="J8197">
        <v>69</v>
      </c>
      <c r="K8197">
        <v>30</v>
      </c>
      <c r="L8197">
        <v>19</v>
      </c>
      <c r="M8197">
        <v>-69</v>
      </c>
      <c r="N8197">
        <v>5.34</v>
      </c>
      <c r="P8197">
        <v>1.55</v>
      </c>
      <c r="R8197">
        <v>1.45</v>
      </c>
      <c r="T8197">
        <v>1.51</v>
      </c>
      <c r="U8197" t="s">
        <v>93</v>
      </c>
      <c r="X8197" t="s">
        <v>2821</v>
      </c>
      <c r="Y8197">
        <v>8196</v>
      </c>
      <c r="Z8197" s="1">
        <v>0.89496412037037043</v>
      </c>
      <c r="AA8197" t="s">
        <v>14453</v>
      </c>
      <c r="AB8197">
        <v>7.4999999999999997E-2</v>
      </c>
      <c r="AC8197">
        <v>-4.7E-2</v>
      </c>
      <c r="AD8197">
        <v>5.34</v>
      </c>
      <c r="AE8197" t="s">
        <v>2821</v>
      </c>
    </row>
    <row r="8198" spans="1:32" x14ac:dyDescent="0.2">
      <c r="A8198">
        <v>8197</v>
      </c>
      <c r="C8198">
        <v>203886</v>
      </c>
      <c r="D8198">
        <v>89682</v>
      </c>
      <c r="F8198">
        <v>21</v>
      </c>
      <c r="G8198">
        <v>24</v>
      </c>
      <c r="H8198">
        <v>23.1</v>
      </c>
      <c r="I8198" t="s">
        <v>24</v>
      </c>
      <c r="J8198">
        <v>24</v>
      </c>
      <c r="K8198">
        <v>31</v>
      </c>
      <c r="L8198">
        <v>44</v>
      </c>
      <c r="M8198">
        <v>24</v>
      </c>
      <c r="N8198">
        <v>6.32</v>
      </c>
      <c r="P8198">
        <v>1.04</v>
      </c>
      <c r="R8198">
        <v>0.94</v>
      </c>
      <c r="X8198" t="s">
        <v>54</v>
      </c>
      <c r="Y8198">
        <v>8197</v>
      </c>
      <c r="Z8198" s="1">
        <v>0.89193402777777775</v>
      </c>
      <c r="AA8198" t="s">
        <v>14454</v>
      </c>
      <c r="AB8198">
        <v>3.3000000000000002E-2</v>
      </c>
      <c r="AC8198">
        <v>0</v>
      </c>
      <c r="AD8198">
        <v>6.32</v>
      </c>
      <c r="AE8198" t="s">
        <v>54</v>
      </c>
    </row>
    <row r="8199" spans="1:32" x14ac:dyDescent="0.2">
      <c r="A8199">
        <v>8198</v>
      </c>
      <c r="C8199">
        <v>203925</v>
      </c>
      <c r="D8199">
        <v>89685</v>
      </c>
      <c r="F8199">
        <v>21</v>
      </c>
      <c r="G8199">
        <v>24</v>
      </c>
      <c r="H8199">
        <v>34</v>
      </c>
      <c r="I8199" t="s">
        <v>24</v>
      </c>
      <c r="J8199">
        <v>26</v>
      </c>
      <c r="K8199">
        <v>10</v>
      </c>
      <c r="L8199">
        <v>28</v>
      </c>
      <c r="M8199">
        <v>26</v>
      </c>
      <c r="N8199">
        <v>5.68</v>
      </c>
      <c r="P8199">
        <v>0.31</v>
      </c>
      <c r="R8199">
        <v>7.0000000000000007E-2</v>
      </c>
      <c r="X8199" t="s">
        <v>1552</v>
      </c>
      <c r="Y8199">
        <v>8198</v>
      </c>
      <c r="Z8199" s="1">
        <v>0.89206018518518515</v>
      </c>
      <c r="AA8199" t="s">
        <v>14455</v>
      </c>
      <c r="AB8199">
        <v>4.8000000000000001E-2</v>
      </c>
      <c r="AC8199">
        <v>2E-3</v>
      </c>
      <c r="AD8199">
        <v>5.68</v>
      </c>
      <c r="AE8199" t="s">
        <v>1552</v>
      </c>
    </row>
    <row r="8200" spans="1:32" x14ac:dyDescent="0.2">
      <c r="A8200">
        <v>8199</v>
      </c>
      <c r="B8200" t="s">
        <v>3498</v>
      </c>
      <c r="C8200">
        <v>203926</v>
      </c>
      <c r="D8200">
        <v>145384</v>
      </c>
      <c r="F8200">
        <v>21</v>
      </c>
      <c r="G8200">
        <v>25</v>
      </c>
      <c r="H8200">
        <v>17</v>
      </c>
      <c r="I8200" t="s">
        <v>26</v>
      </c>
      <c r="J8200">
        <v>3</v>
      </c>
      <c r="K8200">
        <v>33</v>
      </c>
      <c r="L8200">
        <v>24</v>
      </c>
      <c r="M8200">
        <v>-3</v>
      </c>
      <c r="N8200">
        <v>5.49</v>
      </c>
      <c r="P8200">
        <v>1.46</v>
      </c>
      <c r="R8200">
        <v>1.82</v>
      </c>
      <c r="X8200" t="s">
        <v>172</v>
      </c>
      <c r="Y8200">
        <v>8199</v>
      </c>
      <c r="Z8200" s="1">
        <v>0.89255787037037038</v>
      </c>
      <c r="AA8200" t="s">
        <v>14456</v>
      </c>
      <c r="AB8200">
        <v>-8.0000000000000002E-3</v>
      </c>
      <c r="AC8200">
        <v>-6.5000000000000002E-2</v>
      </c>
      <c r="AD8200">
        <v>5.49</v>
      </c>
      <c r="AE8200" t="s">
        <v>172</v>
      </c>
    </row>
    <row r="8201" spans="1:32" x14ac:dyDescent="0.2">
      <c r="A8201">
        <v>8200</v>
      </c>
      <c r="C8201">
        <v>203949</v>
      </c>
      <c r="D8201">
        <v>212998</v>
      </c>
      <c r="F8201">
        <v>21</v>
      </c>
      <c r="G8201">
        <v>26</v>
      </c>
      <c r="H8201">
        <v>22.9</v>
      </c>
      <c r="I8201" t="s">
        <v>26</v>
      </c>
      <c r="J8201">
        <v>37</v>
      </c>
      <c r="K8201">
        <v>49</v>
      </c>
      <c r="L8201">
        <v>46</v>
      </c>
      <c r="M8201">
        <v>-37</v>
      </c>
      <c r="N8201">
        <v>5.63</v>
      </c>
      <c r="P8201">
        <v>1.19</v>
      </c>
      <c r="R8201">
        <v>1.22</v>
      </c>
      <c r="X8201" t="s">
        <v>125</v>
      </c>
      <c r="Y8201">
        <v>8200</v>
      </c>
      <c r="Z8201" s="1">
        <v>0.89332060185185191</v>
      </c>
      <c r="AA8201" t="s">
        <v>14457</v>
      </c>
      <c r="AB8201">
        <v>0.16300000000000001</v>
      </c>
      <c r="AC8201">
        <v>-1.2E-2</v>
      </c>
      <c r="AD8201">
        <v>5.63</v>
      </c>
      <c r="AE8201" t="s">
        <v>125</v>
      </c>
    </row>
    <row r="8202" spans="1:32" x14ac:dyDescent="0.2">
      <c r="A8202">
        <v>8201</v>
      </c>
      <c r="C8202">
        <v>203955</v>
      </c>
      <c r="D8202">
        <v>258904</v>
      </c>
      <c r="F8202">
        <v>21</v>
      </c>
      <c r="G8202">
        <v>33</v>
      </c>
      <c r="H8202">
        <v>20.6</v>
      </c>
      <c r="I8202" t="s">
        <v>26</v>
      </c>
      <c r="J8202">
        <v>80</v>
      </c>
      <c r="K8202">
        <v>2</v>
      </c>
      <c r="L8202">
        <v>21</v>
      </c>
      <c r="M8202">
        <v>-80</v>
      </c>
      <c r="N8202">
        <v>6.47</v>
      </c>
      <c r="P8202">
        <v>0.04</v>
      </c>
      <c r="R8202">
        <v>0.05</v>
      </c>
      <c r="X8202" t="s">
        <v>134</v>
      </c>
      <c r="Y8202">
        <v>8201</v>
      </c>
      <c r="Z8202" s="1">
        <v>0.89815509259259263</v>
      </c>
      <c r="AA8202" t="s">
        <v>14458</v>
      </c>
      <c r="AB8202">
        <v>6.0000000000000001E-3</v>
      </c>
      <c r="AC8202">
        <v>-1.2E-2</v>
      </c>
      <c r="AD8202">
        <v>6.47</v>
      </c>
      <c r="AE8202" t="s">
        <v>134</v>
      </c>
    </row>
    <row r="8203" spans="1:32" x14ac:dyDescent="0.2">
      <c r="A8203">
        <v>8202</v>
      </c>
      <c r="C8203">
        <v>204018</v>
      </c>
      <c r="D8203">
        <v>230692</v>
      </c>
      <c r="F8203">
        <v>21</v>
      </c>
      <c r="G8203">
        <v>27</v>
      </c>
      <c r="H8203">
        <v>1.6</v>
      </c>
      <c r="I8203" t="s">
        <v>26</v>
      </c>
      <c r="J8203">
        <v>42</v>
      </c>
      <c r="K8203">
        <v>32</v>
      </c>
      <c r="L8203">
        <v>52</v>
      </c>
      <c r="M8203">
        <v>-42</v>
      </c>
      <c r="N8203">
        <v>5.51</v>
      </c>
      <c r="P8203">
        <v>0.39</v>
      </c>
      <c r="R8203">
        <v>0.15</v>
      </c>
      <c r="T8203">
        <v>0.19</v>
      </c>
      <c r="X8203" t="s">
        <v>348</v>
      </c>
      <c r="Y8203">
        <v>8202</v>
      </c>
      <c r="Z8203" s="1">
        <v>0.89376851851851846</v>
      </c>
      <c r="AA8203" t="s">
        <v>14459</v>
      </c>
      <c r="AB8203">
        <v>-4.9000000000000002E-2</v>
      </c>
      <c r="AC8203">
        <v>1.7000000000000001E-2</v>
      </c>
      <c r="AD8203">
        <v>5.51</v>
      </c>
      <c r="AE8203" t="s">
        <v>348</v>
      </c>
    </row>
    <row r="8204" spans="1:32" x14ac:dyDescent="0.2">
      <c r="A8204">
        <v>8203</v>
      </c>
      <c r="C8204">
        <v>204041</v>
      </c>
      <c r="D8204">
        <v>126789</v>
      </c>
      <c r="F8204">
        <v>21</v>
      </c>
      <c r="G8204">
        <v>25</v>
      </c>
      <c r="H8204">
        <v>51.5</v>
      </c>
      <c r="I8204" t="s">
        <v>24</v>
      </c>
      <c r="J8204">
        <v>0</v>
      </c>
      <c r="K8204">
        <v>32</v>
      </c>
      <c r="L8204">
        <v>4</v>
      </c>
      <c r="M8204">
        <v>0</v>
      </c>
      <c r="N8204">
        <v>6.46</v>
      </c>
      <c r="P8204">
        <v>0.16</v>
      </c>
      <c r="R8204">
        <v>0.05</v>
      </c>
      <c r="X8204" t="s">
        <v>3062</v>
      </c>
      <c r="Y8204">
        <v>8203</v>
      </c>
      <c r="Z8204" s="1">
        <v>0.89295717592592594</v>
      </c>
      <c r="AA8204" t="s">
        <v>14460</v>
      </c>
      <c r="AB8204">
        <v>0.04</v>
      </c>
      <c r="AC8204">
        <v>1.2999999999999999E-2</v>
      </c>
      <c r="AD8204">
        <v>6.46</v>
      </c>
      <c r="AE8204" t="s">
        <v>3062</v>
      </c>
    </row>
    <row r="8205" spans="1:32" x14ac:dyDescent="0.2">
      <c r="A8205">
        <v>8204</v>
      </c>
      <c r="B8205" t="s">
        <v>3499</v>
      </c>
      <c r="C8205">
        <v>204075</v>
      </c>
      <c r="D8205">
        <v>190341</v>
      </c>
      <c r="F8205">
        <v>21</v>
      </c>
      <c r="G8205">
        <v>26</v>
      </c>
      <c r="H8205">
        <v>40</v>
      </c>
      <c r="I8205" t="s">
        <v>26</v>
      </c>
      <c r="J8205">
        <v>22</v>
      </c>
      <c r="K8205">
        <v>24</v>
      </c>
      <c r="L8205">
        <v>41</v>
      </c>
      <c r="M8205">
        <v>-22</v>
      </c>
      <c r="N8205">
        <v>3.74</v>
      </c>
      <c r="P8205">
        <v>1</v>
      </c>
      <c r="R8205">
        <v>0.59</v>
      </c>
      <c r="T8205">
        <v>0.43</v>
      </c>
      <c r="X8205" t="s">
        <v>3500</v>
      </c>
      <c r="Y8205">
        <v>8204</v>
      </c>
      <c r="Z8205" s="1">
        <v>0.89351851851851849</v>
      </c>
      <c r="AA8205" t="s">
        <v>14461</v>
      </c>
      <c r="AB8205">
        <v>1E-3</v>
      </c>
      <c r="AC8205">
        <v>2.3E-2</v>
      </c>
      <c r="AD8205">
        <v>3.74</v>
      </c>
      <c r="AE8205" t="s">
        <v>3500</v>
      </c>
    </row>
    <row r="8206" spans="1:32" x14ac:dyDescent="0.2">
      <c r="A8206">
        <v>8205</v>
      </c>
      <c r="C8206">
        <v>204121</v>
      </c>
      <c r="D8206">
        <v>126794</v>
      </c>
      <c r="F8206">
        <v>21</v>
      </c>
      <c r="G8206">
        <v>26</v>
      </c>
      <c r="H8206">
        <v>28.1</v>
      </c>
      <c r="I8206" t="s">
        <v>24</v>
      </c>
      <c r="J8206">
        <v>1</v>
      </c>
      <c r="K8206">
        <v>6</v>
      </c>
      <c r="L8206">
        <v>12</v>
      </c>
      <c r="M8206">
        <v>1</v>
      </c>
      <c r="N8206">
        <v>6.13</v>
      </c>
      <c r="P8206">
        <v>0.44</v>
      </c>
      <c r="R8206">
        <v>0.01</v>
      </c>
      <c r="X8206" t="s">
        <v>430</v>
      </c>
      <c r="Y8206">
        <v>8205</v>
      </c>
      <c r="Z8206" s="1">
        <v>0.89338078703703705</v>
      </c>
      <c r="AA8206" t="s">
        <v>14462</v>
      </c>
      <c r="AB8206">
        <v>0.113</v>
      </c>
      <c r="AC8206">
        <v>-0.16300000000000001</v>
      </c>
      <c r="AD8206">
        <v>6.13</v>
      </c>
      <c r="AE8206" t="s">
        <v>430</v>
      </c>
    </row>
    <row r="8207" spans="1:32" x14ac:dyDescent="0.2">
      <c r="A8207">
        <v>8206</v>
      </c>
      <c r="C8207">
        <v>204131</v>
      </c>
      <c r="D8207">
        <v>50817</v>
      </c>
      <c r="E8207" t="s">
        <v>3501</v>
      </c>
      <c r="F8207">
        <v>21</v>
      </c>
      <c r="G8207">
        <v>24</v>
      </c>
      <c r="H8207">
        <v>55.5</v>
      </c>
      <c r="I8207" t="s">
        <v>24</v>
      </c>
      <c r="J8207">
        <v>49</v>
      </c>
      <c r="K8207">
        <v>19</v>
      </c>
      <c r="L8207">
        <v>24</v>
      </c>
      <c r="M8207">
        <v>49</v>
      </c>
      <c r="N8207">
        <v>6.58</v>
      </c>
      <c r="P8207">
        <v>-0.03</v>
      </c>
      <c r="R8207">
        <v>0</v>
      </c>
      <c r="X8207" t="s">
        <v>3502</v>
      </c>
      <c r="Y8207">
        <v>8206</v>
      </c>
      <c r="Z8207" s="1">
        <v>0.89230902777777776</v>
      </c>
      <c r="AA8207" t="s">
        <v>14463</v>
      </c>
      <c r="AB8207">
        <v>-1.4999999999999999E-2</v>
      </c>
      <c r="AC8207">
        <v>-7.0000000000000001E-3</v>
      </c>
      <c r="AD8207">
        <v>6.58</v>
      </c>
      <c r="AE8207" t="s">
        <v>2787</v>
      </c>
      <c r="AF8207" t="s">
        <v>36</v>
      </c>
    </row>
    <row r="8208" spans="1:32" x14ac:dyDescent="0.2">
      <c r="A8208">
        <v>8207</v>
      </c>
      <c r="B8208" t="s">
        <v>3503</v>
      </c>
      <c r="C8208">
        <v>204139</v>
      </c>
      <c r="D8208">
        <v>190349</v>
      </c>
      <c r="F8208">
        <v>21</v>
      </c>
      <c r="G8208">
        <v>27</v>
      </c>
      <c r="H8208">
        <v>14.8</v>
      </c>
      <c r="I8208" t="s">
        <v>26</v>
      </c>
      <c r="J8208">
        <v>21</v>
      </c>
      <c r="K8208">
        <v>11</v>
      </c>
      <c r="L8208">
        <v>46</v>
      </c>
      <c r="M8208">
        <v>-21</v>
      </c>
      <c r="N8208">
        <v>5.78</v>
      </c>
      <c r="P8208">
        <v>1.44</v>
      </c>
      <c r="R8208">
        <v>1.74</v>
      </c>
      <c r="T8208">
        <v>0.76</v>
      </c>
      <c r="X8208" t="s">
        <v>77</v>
      </c>
      <c r="Y8208">
        <v>8207</v>
      </c>
      <c r="Z8208" s="1">
        <v>0.89392129629629624</v>
      </c>
      <c r="AA8208" t="s">
        <v>14464</v>
      </c>
      <c r="AB8208">
        <v>-2.5999999999999999E-2</v>
      </c>
      <c r="AC8208">
        <v>-0.03</v>
      </c>
      <c r="AD8208">
        <v>5.78</v>
      </c>
      <c r="AE8208" t="s">
        <v>77</v>
      </c>
    </row>
    <row r="8209" spans="1:32" x14ac:dyDescent="0.2">
      <c r="A8209">
        <v>8208</v>
      </c>
      <c r="C8209">
        <v>204153</v>
      </c>
      <c r="D8209">
        <v>50824</v>
      </c>
      <c r="F8209">
        <v>21</v>
      </c>
      <c r="G8209">
        <v>25</v>
      </c>
      <c r="H8209">
        <v>19.600000000000001</v>
      </c>
      <c r="I8209" t="s">
        <v>24</v>
      </c>
      <c r="J8209">
        <v>46</v>
      </c>
      <c r="K8209">
        <v>42</v>
      </c>
      <c r="L8209">
        <v>52</v>
      </c>
      <c r="M8209">
        <v>46</v>
      </c>
      <c r="N8209">
        <v>5.6</v>
      </c>
      <c r="P8209">
        <v>0.32</v>
      </c>
      <c r="R8209">
        <v>-0.01</v>
      </c>
      <c r="X8209" t="s">
        <v>264</v>
      </c>
      <c r="Y8209">
        <v>8208</v>
      </c>
      <c r="Z8209" s="1">
        <v>0.89258796296296294</v>
      </c>
      <c r="AA8209" t="s">
        <v>14465</v>
      </c>
      <c r="AB8209">
        <v>0.19500000000000001</v>
      </c>
      <c r="AC8209">
        <v>4.8000000000000001E-2</v>
      </c>
      <c r="AD8209">
        <v>5.6</v>
      </c>
      <c r="AE8209" t="s">
        <v>264</v>
      </c>
    </row>
    <row r="8210" spans="1:32" x14ac:dyDescent="0.2">
      <c r="A8210">
        <v>8209</v>
      </c>
      <c r="B8210" t="s">
        <v>3504</v>
      </c>
      <c r="C8210">
        <v>204172</v>
      </c>
      <c r="D8210">
        <v>71329</v>
      </c>
      <c r="F8210">
        <v>21</v>
      </c>
      <c r="G8210">
        <v>25</v>
      </c>
      <c r="H8210">
        <v>47</v>
      </c>
      <c r="I8210" t="s">
        <v>24</v>
      </c>
      <c r="J8210">
        <v>36</v>
      </c>
      <c r="K8210">
        <v>40</v>
      </c>
      <c r="L8210">
        <v>3</v>
      </c>
      <c r="M8210">
        <v>36</v>
      </c>
      <c r="N8210">
        <v>5.94</v>
      </c>
      <c r="P8210">
        <v>-0.08</v>
      </c>
      <c r="R8210">
        <v>-0.94</v>
      </c>
      <c r="X8210" t="s">
        <v>4197</v>
      </c>
      <c r="Y8210">
        <v>8209</v>
      </c>
      <c r="Z8210" s="1">
        <v>0.89290509259259254</v>
      </c>
      <c r="AA8210" t="s">
        <v>14466</v>
      </c>
      <c r="AB8210">
        <v>6.0000000000000001E-3</v>
      </c>
      <c r="AC8210">
        <v>-5.0000000000000001E-3</v>
      </c>
      <c r="AD8210">
        <v>5.94</v>
      </c>
      <c r="AE8210" t="s">
        <v>4197</v>
      </c>
    </row>
    <row r="8211" spans="1:32" x14ac:dyDescent="0.2">
      <c r="A8211">
        <v>8210</v>
      </c>
      <c r="C8211">
        <v>204188</v>
      </c>
      <c r="D8211">
        <v>107138</v>
      </c>
      <c r="E8211" t="s">
        <v>3505</v>
      </c>
      <c r="F8211">
        <v>21</v>
      </c>
      <c r="G8211">
        <v>26</v>
      </c>
      <c r="H8211">
        <v>26.7</v>
      </c>
      <c r="I8211" t="s">
        <v>24</v>
      </c>
      <c r="J8211">
        <v>19</v>
      </c>
      <c r="K8211">
        <v>22</v>
      </c>
      <c r="L8211">
        <v>32</v>
      </c>
      <c r="M8211">
        <v>19</v>
      </c>
      <c r="N8211">
        <v>6.07</v>
      </c>
      <c r="P8211">
        <v>0.22</v>
      </c>
      <c r="R8211">
        <v>0.06</v>
      </c>
      <c r="T8211">
        <v>0.12</v>
      </c>
      <c r="X8211" t="s">
        <v>2388</v>
      </c>
      <c r="Y8211">
        <v>8210</v>
      </c>
      <c r="Z8211" s="1">
        <v>0.89336458333333335</v>
      </c>
      <c r="AA8211" t="s">
        <v>14467</v>
      </c>
      <c r="AB8211">
        <v>8.1000000000000003E-2</v>
      </c>
      <c r="AC8211">
        <v>1.4E-2</v>
      </c>
      <c r="AD8211">
        <v>6.07</v>
      </c>
      <c r="AE8211" t="s">
        <v>2388</v>
      </c>
    </row>
    <row r="8212" spans="1:32" x14ac:dyDescent="0.2">
      <c r="A8212">
        <v>8211</v>
      </c>
      <c r="C8212">
        <v>204228</v>
      </c>
      <c r="D8212">
        <v>247043</v>
      </c>
      <c r="F8212">
        <v>21</v>
      </c>
      <c r="G8212">
        <v>29</v>
      </c>
      <c r="H8212">
        <v>0.3</v>
      </c>
      <c r="I8212" t="s">
        <v>26</v>
      </c>
      <c r="J8212">
        <v>53</v>
      </c>
      <c r="K8212">
        <v>42</v>
      </c>
      <c r="L8212">
        <v>21</v>
      </c>
      <c r="M8212">
        <v>-53</v>
      </c>
      <c r="N8212">
        <v>6.39</v>
      </c>
      <c r="P8212">
        <v>1.1399999999999999</v>
      </c>
      <c r="X8212" t="s">
        <v>3506</v>
      </c>
      <c r="Y8212">
        <v>8211</v>
      </c>
      <c r="Z8212" s="1">
        <v>0.89514236111111112</v>
      </c>
      <c r="AA8212" t="s">
        <v>14468</v>
      </c>
      <c r="AB8212">
        <v>8.1000000000000003E-2</v>
      </c>
      <c r="AC8212">
        <v>-2.5000000000000001E-2</v>
      </c>
      <c r="AD8212">
        <v>6.39</v>
      </c>
      <c r="AE8212" t="s">
        <v>125</v>
      </c>
      <c r="AF8212" t="s">
        <v>36</v>
      </c>
    </row>
    <row r="8213" spans="1:32" x14ac:dyDescent="0.2">
      <c r="A8213">
        <v>8212</v>
      </c>
      <c r="C8213">
        <v>204363</v>
      </c>
      <c r="D8213">
        <v>164415</v>
      </c>
      <c r="F8213">
        <v>21</v>
      </c>
      <c r="G8213">
        <v>28</v>
      </c>
      <c r="H8213">
        <v>13.9</v>
      </c>
      <c r="I8213" t="s">
        <v>26</v>
      </c>
      <c r="J8213">
        <v>11</v>
      </c>
      <c r="K8213">
        <v>34</v>
      </c>
      <c r="L8213">
        <v>6</v>
      </c>
      <c r="M8213">
        <v>-11</v>
      </c>
      <c r="N8213">
        <v>6.61</v>
      </c>
      <c r="P8213">
        <v>0.49</v>
      </c>
      <c r="X8213" t="s">
        <v>266</v>
      </c>
      <c r="Y8213">
        <v>8212</v>
      </c>
      <c r="Z8213" s="1">
        <v>0.89460532407407412</v>
      </c>
      <c r="AA8213" t="s">
        <v>14469</v>
      </c>
      <c r="AB8213">
        <v>8.9999999999999993E-3</v>
      </c>
      <c r="AC8213">
        <v>-4.8000000000000001E-2</v>
      </c>
      <c r="AD8213">
        <v>6.61</v>
      </c>
      <c r="AE8213" t="s">
        <v>266</v>
      </c>
    </row>
    <row r="8214" spans="1:32" x14ac:dyDescent="0.2">
      <c r="A8214">
        <v>8213</v>
      </c>
      <c r="B8214" t="s">
        <v>3507</v>
      </c>
      <c r="C8214">
        <v>204381</v>
      </c>
      <c r="D8214">
        <v>190374</v>
      </c>
      <c r="F8214">
        <v>21</v>
      </c>
      <c r="G8214">
        <v>28</v>
      </c>
      <c r="H8214">
        <v>43.4</v>
      </c>
      <c r="I8214" t="s">
        <v>26</v>
      </c>
      <c r="J8214">
        <v>21</v>
      </c>
      <c r="K8214">
        <v>48</v>
      </c>
      <c r="L8214">
        <v>26</v>
      </c>
      <c r="M8214">
        <v>-21</v>
      </c>
      <c r="N8214">
        <v>4.51</v>
      </c>
      <c r="P8214">
        <v>0.91</v>
      </c>
      <c r="R8214">
        <v>0.6</v>
      </c>
      <c r="T8214">
        <v>0.46</v>
      </c>
      <c r="X8214" t="s">
        <v>33</v>
      </c>
      <c r="Y8214">
        <v>8213</v>
      </c>
      <c r="Z8214" s="1">
        <v>0.89494675925925915</v>
      </c>
      <c r="AA8214" t="s">
        <v>14470</v>
      </c>
      <c r="AB8214">
        <v>0.13800000000000001</v>
      </c>
      <c r="AC8214">
        <v>-6.0000000000000001E-3</v>
      </c>
      <c r="AD8214">
        <v>4.51</v>
      </c>
      <c r="AE8214" t="s">
        <v>33</v>
      </c>
    </row>
    <row r="8215" spans="1:32" x14ac:dyDescent="0.2">
      <c r="A8215">
        <v>8214</v>
      </c>
      <c r="B8215" t="s">
        <v>3508</v>
      </c>
      <c r="C8215">
        <v>204394</v>
      </c>
      <c r="D8215">
        <v>213034</v>
      </c>
      <c r="F8215">
        <v>21</v>
      </c>
      <c r="G8215">
        <v>29</v>
      </c>
      <c r="H8215">
        <v>3.8</v>
      </c>
      <c r="I8215" t="s">
        <v>26</v>
      </c>
      <c r="J8215">
        <v>31</v>
      </c>
      <c r="K8215">
        <v>14</v>
      </c>
      <c r="L8215">
        <v>19</v>
      </c>
      <c r="M8215">
        <v>-31</v>
      </c>
      <c r="N8215">
        <v>6.5</v>
      </c>
      <c r="P8215">
        <v>0.03</v>
      </c>
      <c r="X8215" t="s">
        <v>2210</v>
      </c>
      <c r="Y8215">
        <v>8214</v>
      </c>
      <c r="Z8215" s="1">
        <v>0.89518287037037048</v>
      </c>
      <c r="AA8215" t="s">
        <v>14471</v>
      </c>
      <c r="AB8215">
        <v>2.1999999999999999E-2</v>
      </c>
      <c r="AC8215">
        <v>-1.0999999999999999E-2</v>
      </c>
      <c r="AD8215">
        <v>6.5</v>
      </c>
      <c r="AE8215" t="s">
        <v>2210</v>
      </c>
    </row>
    <row r="8216" spans="1:32" x14ac:dyDescent="0.2">
      <c r="A8216">
        <v>8215</v>
      </c>
      <c r="B8216" t="s">
        <v>3509</v>
      </c>
      <c r="C8216">
        <v>204403</v>
      </c>
      <c r="D8216">
        <v>71358</v>
      </c>
      <c r="F8216">
        <v>21</v>
      </c>
      <c r="G8216">
        <v>27</v>
      </c>
      <c r="H8216">
        <v>21.4</v>
      </c>
      <c r="I8216" t="s">
        <v>24</v>
      </c>
      <c r="J8216">
        <v>37</v>
      </c>
      <c r="K8216">
        <v>7</v>
      </c>
      <c r="L8216">
        <v>0</v>
      </c>
      <c r="M8216">
        <v>37</v>
      </c>
      <c r="N8216">
        <v>5.31</v>
      </c>
      <c r="P8216">
        <v>-0.14000000000000001</v>
      </c>
      <c r="R8216">
        <v>-0.64</v>
      </c>
      <c r="X8216" t="s">
        <v>368</v>
      </c>
      <c r="Y8216">
        <v>8215</v>
      </c>
      <c r="Z8216" s="1">
        <v>0.89399768518518519</v>
      </c>
      <c r="AA8216" t="s">
        <v>14472</v>
      </c>
      <c r="AB8216">
        <v>0</v>
      </c>
      <c r="AC8216">
        <v>2E-3</v>
      </c>
      <c r="AD8216">
        <v>5.31</v>
      </c>
      <c r="AE8216" t="s">
        <v>368</v>
      </c>
    </row>
    <row r="8217" spans="1:32" x14ac:dyDescent="0.2">
      <c r="A8217">
        <v>8216</v>
      </c>
      <c r="C8217">
        <v>204411</v>
      </c>
      <c r="D8217">
        <v>50867</v>
      </c>
      <c r="E8217">
        <v>13718</v>
      </c>
      <c r="F8217">
        <v>21</v>
      </c>
      <c r="G8217">
        <v>26</v>
      </c>
      <c r="H8217">
        <v>51.6</v>
      </c>
      <c r="I8217" t="s">
        <v>24</v>
      </c>
      <c r="J8217">
        <v>48</v>
      </c>
      <c r="K8217">
        <v>50</v>
      </c>
      <c r="L8217">
        <v>6</v>
      </c>
      <c r="M8217">
        <v>48</v>
      </c>
      <c r="N8217">
        <v>5.31</v>
      </c>
      <c r="P8217">
        <v>7.0000000000000007E-2</v>
      </c>
      <c r="R8217">
        <v>0.16</v>
      </c>
      <c r="X8217" t="s">
        <v>3510</v>
      </c>
      <c r="Y8217">
        <v>8216</v>
      </c>
      <c r="Z8217" s="1">
        <v>0.89365277777777774</v>
      </c>
      <c r="AA8217" t="s">
        <v>14473</v>
      </c>
      <c r="AB8217">
        <v>0.06</v>
      </c>
      <c r="AC8217">
        <v>2.3E-2</v>
      </c>
      <c r="AD8217">
        <v>5.31</v>
      </c>
      <c r="AE8217" t="s">
        <v>14474</v>
      </c>
      <c r="AF8217" t="s">
        <v>36</v>
      </c>
    </row>
    <row r="8218" spans="1:32" x14ac:dyDescent="0.2">
      <c r="A8218">
        <v>8217</v>
      </c>
      <c r="B8218" t="s">
        <v>3511</v>
      </c>
      <c r="C8218">
        <v>204414</v>
      </c>
      <c r="D8218">
        <v>89720</v>
      </c>
      <c r="F8218">
        <v>21</v>
      </c>
      <c r="G8218">
        <v>27</v>
      </c>
      <c r="H8218">
        <v>40.1</v>
      </c>
      <c r="I8218" t="s">
        <v>24</v>
      </c>
      <c r="J8218">
        <v>27</v>
      </c>
      <c r="K8218">
        <v>36</v>
      </c>
      <c r="L8218">
        <v>31</v>
      </c>
      <c r="M8218">
        <v>27</v>
      </c>
      <c r="N8218">
        <v>5.41</v>
      </c>
      <c r="P8218">
        <v>0.04</v>
      </c>
      <c r="R8218">
        <v>0.05</v>
      </c>
      <c r="X8218" t="s">
        <v>89</v>
      </c>
      <c r="Y8218">
        <v>8217</v>
      </c>
      <c r="Z8218" s="1">
        <v>0.8942141203703704</v>
      </c>
      <c r="AA8218" t="s">
        <v>14475</v>
      </c>
      <c r="AB8218">
        <v>4.1000000000000002E-2</v>
      </c>
      <c r="AC8218">
        <v>1.7999999999999999E-2</v>
      </c>
      <c r="AD8218">
        <v>5.41</v>
      </c>
      <c r="AE8218" t="s">
        <v>89</v>
      </c>
    </row>
    <row r="8219" spans="1:32" x14ac:dyDescent="0.2">
      <c r="A8219">
        <v>8218</v>
      </c>
      <c r="C8219">
        <v>204428</v>
      </c>
      <c r="D8219">
        <v>33434</v>
      </c>
      <c r="F8219">
        <v>21</v>
      </c>
      <c r="G8219">
        <v>26</v>
      </c>
      <c r="H8219">
        <v>45</v>
      </c>
      <c r="I8219" t="s">
        <v>24</v>
      </c>
      <c r="J8219">
        <v>52</v>
      </c>
      <c r="K8219">
        <v>53</v>
      </c>
      <c r="L8219">
        <v>55</v>
      </c>
      <c r="M8219">
        <v>52</v>
      </c>
      <c r="N8219">
        <v>6.03</v>
      </c>
      <c r="P8219">
        <v>-0.12</v>
      </c>
      <c r="R8219">
        <v>-0.46</v>
      </c>
      <c r="X8219" t="s">
        <v>177</v>
      </c>
      <c r="Y8219">
        <v>8218</v>
      </c>
      <c r="Z8219" s="1">
        <v>0.89357638888888891</v>
      </c>
      <c r="AA8219" t="s">
        <v>14476</v>
      </c>
      <c r="AB8219">
        <v>1.7000000000000001E-2</v>
      </c>
      <c r="AC8219">
        <v>8.0000000000000002E-3</v>
      </c>
      <c r="AD8219">
        <v>6.03</v>
      </c>
      <c r="AE8219" t="s">
        <v>177</v>
      </c>
    </row>
    <row r="8220" spans="1:32" x14ac:dyDescent="0.2">
      <c r="A8220">
        <v>8219</v>
      </c>
      <c r="C8220">
        <v>204445</v>
      </c>
      <c r="D8220">
        <v>126818</v>
      </c>
      <c r="E8220">
        <v>13727</v>
      </c>
      <c r="F8220">
        <v>21</v>
      </c>
      <c r="G8220">
        <v>28</v>
      </c>
      <c r="H8220">
        <v>24.8</v>
      </c>
      <c r="I8220" t="s">
        <v>24</v>
      </c>
      <c r="J8220">
        <v>8</v>
      </c>
      <c r="K8220">
        <v>11</v>
      </c>
      <c r="L8220">
        <v>44</v>
      </c>
      <c r="M8220">
        <v>8</v>
      </c>
      <c r="N8220">
        <v>6.4</v>
      </c>
      <c r="P8220">
        <v>1.64</v>
      </c>
      <c r="R8220">
        <v>1.9</v>
      </c>
      <c r="T8220">
        <v>0.93</v>
      </c>
      <c r="U8220" t="s">
        <v>93</v>
      </c>
      <c r="X8220" t="s">
        <v>2160</v>
      </c>
      <c r="Y8220">
        <v>8219</v>
      </c>
      <c r="Z8220" s="1">
        <v>0.89473148148148152</v>
      </c>
      <c r="AA8220" t="s">
        <v>14477</v>
      </c>
      <c r="AB8220">
        <v>1.0999999999999999E-2</v>
      </c>
      <c r="AC8220">
        <v>-2.5000000000000001E-2</v>
      </c>
      <c r="AD8220">
        <v>6.4</v>
      </c>
      <c r="AE8220" t="s">
        <v>2160</v>
      </c>
    </row>
    <row r="8221" spans="1:32" x14ac:dyDescent="0.2">
      <c r="A8221">
        <v>8220</v>
      </c>
      <c r="C8221">
        <v>204485</v>
      </c>
      <c r="D8221">
        <v>71371</v>
      </c>
      <c r="F8221">
        <v>21</v>
      </c>
      <c r="G8221">
        <v>28</v>
      </c>
      <c r="H8221">
        <v>8.3000000000000007</v>
      </c>
      <c r="I8221" t="s">
        <v>24</v>
      </c>
      <c r="J8221">
        <v>32</v>
      </c>
      <c r="K8221">
        <v>13</v>
      </c>
      <c r="L8221">
        <v>31</v>
      </c>
      <c r="M8221">
        <v>32</v>
      </c>
      <c r="N8221">
        <v>5.8</v>
      </c>
      <c r="P8221">
        <v>0.32</v>
      </c>
      <c r="R8221">
        <v>0.04</v>
      </c>
      <c r="X8221" t="s">
        <v>264</v>
      </c>
      <c r="Y8221">
        <v>8220</v>
      </c>
      <c r="Z8221" s="1">
        <v>0.89454050925925932</v>
      </c>
      <c r="AA8221" t="s">
        <v>14478</v>
      </c>
      <c r="AB8221">
        <v>0.13700000000000001</v>
      </c>
      <c r="AC8221">
        <v>8.3000000000000004E-2</v>
      </c>
      <c r="AD8221">
        <v>5.8</v>
      </c>
      <c r="AE8221" t="s">
        <v>264</v>
      </c>
    </row>
    <row r="8222" spans="1:32" x14ac:dyDescent="0.2">
      <c r="A8222">
        <v>8221</v>
      </c>
      <c r="C8222">
        <v>204560</v>
      </c>
      <c r="D8222">
        <v>107168</v>
      </c>
      <c r="E8222">
        <v>13738</v>
      </c>
      <c r="F8222">
        <v>21</v>
      </c>
      <c r="G8222">
        <v>28</v>
      </c>
      <c r="H8222">
        <v>59.9</v>
      </c>
      <c r="I8222" t="s">
        <v>24</v>
      </c>
      <c r="J8222">
        <v>17</v>
      </c>
      <c r="K8222">
        <v>54</v>
      </c>
      <c r="L8222">
        <v>21</v>
      </c>
      <c r="M8222">
        <v>17</v>
      </c>
      <c r="N8222">
        <v>6.44</v>
      </c>
      <c r="P8222">
        <v>1.39</v>
      </c>
      <c r="R8222">
        <v>1.64</v>
      </c>
      <c r="X8222" t="s">
        <v>104</v>
      </c>
      <c r="Y8222">
        <v>8221</v>
      </c>
      <c r="Z8222" s="1">
        <v>0.89513773148148157</v>
      </c>
      <c r="AA8222" t="s">
        <v>14479</v>
      </c>
      <c r="AB8222">
        <v>-1.4999999999999999E-2</v>
      </c>
      <c r="AC8222">
        <v>-1E-3</v>
      </c>
      <c r="AD8222">
        <v>6.44</v>
      </c>
      <c r="AE8222" t="s">
        <v>104</v>
      </c>
    </row>
    <row r="8223" spans="1:32" x14ac:dyDescent="0.2">
      <c r="A8223">
        <v>8222</v>
      </c>
      <c r="C8223">
        <v>204577</v>
      </c>
      <c r="D8223">
        <v>164433</v>
      </c>
      <c r="F8223">
        <v>21</v>
      </c>
      <c r="G8223">
        <v>29</v>
      </c>
      <c r="H8223">
        <v>59.6</v>
      </c>
      <c r="I8223" t="s">
        <v>26</v>
      </c>
      <c r="J8223">
        <v>19</v>
      </c>
      <c r="K8223">
        <v>8</v>
      </c>
      <c r="L8223">
        <v>52</v>
      </c>
      <c r="M8223">
        <v>-19</v>
      </c>
      <c r="N8223">
        <v>6.57</v>
      </c>
      <c r="P8223">
        <v>0.41</v>
      </c>
      <c r="X8223" t="s">
        <v>264</v>
      </c>
      <c r="Y8223">
        <v>8222</v>
      </c>
      <c r="Z8223" s="1">
        <v>0.89582870370370371</v>
      </c>
      <c r="AA8223" t="s">
        <v>14480</v>
      </c>
      <c r="AB8223">
        <v>3.4000000000000002E-2</v>
      </c>
      <c r="AC8223">
        <v>-4.4999999999999998E-2</v>
      </c>
      <c r="AD8223">
        <v>6.57</v>
      </c>
      <c r="AE8223" t="s">
        <v>264</v>
      </c>
    </row>
    <row r="8224" spans="1:32" x14ac:dyDescent="0.2">
      <c r="A8224">
        <v>8223</v>
      </c>
      <c r="C8224">
        <v>204585</v>
      </c>
      <c r="D8224">
        <v>89737</v>
      </c>
      <c r="E8224">
        <v>13740</v>
      </c>
      <c r="F8224">
        <v>21</v>
      </c>
      <c r="G8224">
        <v>28</v>
      </c>
      <c r="H8224">
        <v>59.9</v>
      </c>
      <c r="I8224" t="s">
        <v>24</v>
      </c>
      <c r="J8224">
        <v>22</v>
      </c>
      <c r="K8224">
        <v>10</v>
      </c>
      <c r="L8224">
        <v>46</v>
      </c>
      <c r="M8224">
        <v>22</v>
      </c>
      <c r="N8224">
        <v>5.93</v>
      </c>
      <c r="P8224">
        <v>1.53</v>
      </c>
      <c r="R8224">
        <v>1.32</v>
      </c>
      <c r="X8224" t="s">
        <v>3512</v>
      </c>
      <c r="Y8224">
        <v>8223</v>
      </c>
      <c r="Z8224" s="1">
        <v>0.89513773148148157</v>
      </c>
      <c r="AA8224" t="s">
        <v>14481</v>
      </c>
      <c r="AB8224">
        <v>4.4999999999999998E-2</v>
      </c>
      <c r="AC8224">
        <v>1.0999999999999999E-2</v>
      </c>
      <c r="AD8224">
        <v>5.93</v>
      </c>
      <c r="AE8224" t="s">
        <v>10851</v>
      </c>
      <c r="AF8224" t="s">
        <v>36</v>
      </c>
    </row>
    <row r="8225" spans="1:32" x14ac:dyDescent="0.2">
      <c r="A8225">
        <v>8224</v>
      </c>
      <c r="C8225">
        <v>204599</v>
      </c>
      <c r="D8225">
        <v>33443</v>
      </c>
      <c r="E8225">
        <v>13729</v>
      </c>
      <c r="F8225">
        <v>21</v>
      </c>
      <c r="G8225">
        <v>27</v>
      </c>
      <c r="H8225">
        <v>25.3</v>
      </c>
      <c r="I8225" t="s">
        <v>24</v>
      </c>
      <c r="J8225">
        <v>59</v>
      </c>
      <c r="K8225">
        <v>45</v>
      </c>
      <c r="L8225">
        <v>0</v>
      </c>
      <c r="M8225">
        <v>59</v>
      </c>
      <c r="N8225">
        <v>6.1</v>
      </c>
      <c r="P8225">
        <v>1.75</v>
      </c>
      <c r="R8225">
        <v>1.72</v>
      </c>
      <c r="X8225" t="s">
        <v>3513</v>
      </c>
      <c r="Y8225">
        <v>8224</v>
      </c>
      <c r="Z8225" s="1">
        <v>0.89404282407407409</v>
      </c>
      <c r="AA8225" t="s">
        <v>14482</v>
      </c>
      <c r="AB8225">
        <v>-2.1999999999999999E-2</v>
      </c>
      <c r="AC8225">
        <v>-1.7999999999999999E-2</v>
      </c>
      <c r="AD8225">
        <v>6.1</v>
      </c>
      <c r="AE8225" t="s">
        <v>98</v>
      </c>
      <c r="AF8225" t="s">
        <v>36</v>
      </c>
    </row>
    <row r="8226" spans="1:32" x14ac:dyDescent="0.2">
      <c r="A8226">
        <v>8225</v>
      </c>
      <c r="B8226" t="s">
        <v>3514</v>
      </c>
      <c r="C8226">
        <v>204724</v>
      </c>
      <c r="D8226">
        <v>89752</v>
      </c>
      <c r="F8226">
        <v>21</v>
      </c>
      <c r="G8226">
        <v>29</v>
      </c>
      <c r="H8226">
        <v>56.9</v>
      </c>
      <c r="I8226" t="s">
        <v>24</v>
      </c>
      <c r="J8226">
        <v>23</v>
      </c>
      <c r="K8226">
        <v>38</v>
      </c>
      <c r="L8226">
        <v>20</v>
      </c>
      <c r="M8226">
        <v>23</v>
      </c>
      <c r="N8226">
        <v>4.57</v>
      </c>
      <c r="P8226">
        <v>1.62</v>
      </c>
      <c r="R8226">
        <v>1.93</v>
      </c>
      <c r="T8226">
        <v>1.0900000000000001</v>
      </c>
      <c r="X8226" t="s">
        <v>3515</v>
      </c>
      <c r="Y8226">
        <v>8225</v>
      </c>
      <c r="Z8226" s="1">
        <v>0.89579745370370378</v>
      </c>
      <c r="AA8226" t="s">
        <v>14483</v>
      </c>
      <c r="AB8226">
        <v>2.4E-2</v>
      </c>
      <c r="AC8226">
        <v>4.0000000000000001E-3</v>
      </c>
      <c r="AD8226">
        <v>4.57</v>
      </c>
      <c r="AE8226" t="s">
        <v>14484</v>
      </c>
    </row>
    <row r="8227" spans="1:32" x14ac:dyDescent="0.2">
      <c r="A8227">
        <v>8226</v>
      </c>
      <c r="C8227">
        <v>204754</v>
      </c>
      <c r="D8227">
        <v>33458</v>
      </c>
      <c r="E8227">
        <v>13745</v>
      </c>
      <c r="F8227">
        <v>21</v>
      </c>
      <c r="G8227">
        <v>28</v>
      </c>
      <c r="H8227">
        <v>52.7</v>
      </c>
      <c r="I8227" t="s">
        <v>24</v>
      </c>
      <c r="J8227">
        <v>55</v>
      </c>
      <c r="K8227">
        <v>25</v>
      </c>
      <c r="L8227">
        <v>7</v>
      </c>
      <c r="M8227">
        <v>55</v>
      </c>
      <c r="N8227">
        <v>6.12</v>
      </c>
      <c r="P8227">
        <v>0.14000000000000001</v>
      </c>
      <c r="R8227">
        <v>-0.28000000000000003</v>
      </c>
      <c r="X8227" t="s">
        <v>111</v>
      </c>
      <c r="Y8227">
        <v>8226</v>
      </c>
      <c r="Z8227" s="1">
        <v>0.89505439814814813</v>
      </c>
      <c r="AA8227" t="s">
        <v>14485</v>
      </c>
      <c r="AB8227">
        <v>1.4E-2</v>
      </c>
      <c r="AC8227">
        <v>1.0999999999999999E-2</v>
      </c>
      <c r="AD8227">
        <v>6.12</v>
      </c>
      <c r="AE8227" t="s">
        <v>111</v>
      </c>
    </row>
    <row r="8228" spans="1:32" x14ac:dyDescent="0.2">
      <c r="A8228">
        <v>8227</v>
      </c>
      <c r="B8228" t="s">
        <v>3516</v>
      </c>
      <c r="C8228">
        <v>204770</v>
      </c>
      <c r="D8228">
        <v>19432</v>
      </c>
      <c r="F8228">
        <v>21</v>
      </c>
      <c r="G8228">
        <v>27</v>
      </c>
      <c r="H8228">
        <v>46.1</v>
      </c>
      <c r="I8228" t="s">
        <v>24</v>
      </c>
      <c r="J8228">
        <v>66</v>
      </c>
      <c r="K8228">
        <v>48</v>
      </c>
      <c r="L8228">
        <v>33</v>
      </c>
      <c r="M8228">
        <v>66</v>
      </c>
      <c r="N8228">
        <v>5.44</v>
      </c>
      <c r="P8228">
        <v>-0.11</v>
      </c>
      <c r="R8228">
        <v>-0.42</v>
      </c>
      <c r="X8228" t="s">
        <v>131</v>
      </c>
      <c r="Y8228">
        <v>8227</v>
      </c>
      <c r="Z8228" s="1">
        <v>0.89428356481481475</v>
      </c>
      <c r="AA8228" t="s">
        <v>14486</v>
      </c>
      <c r="AB8228">
        <v>-1.4E-2</v>
      </c>
      <c r="AC8228">
        <v>-1.9E-2</v>
      </c>
      <c r="AD8228">
        <v>5.44</v>
      </c>
      <c r="AE8228" t="s">
        <v>131</v>
      </c>
    </row>
    <row r="8229" spans="1:32" x14ac:dyDescent="0.2">
      <c r="A8229">
        <v>8228</v>
      </c>
      <c r="B8229" t="s">
        <v>3517</v>
      </c>
      <c r="C8229">
        <v>204771</v>
      </c>
      <c r="D8229">
        <v>50934</v>
      </c>
      <c r="F8229">
        <v>21</v>
      </c>
      <c r="G8229">
        <v>29</v>
      </c>
      <c r="H8229">
        <v>27</v>
      </c>
      <c r="I8229" t="s">
        <v>24</v>
      </c>
      <c r="J8229">
        <v>46</v>
      </c>
      <c r="K8229">
        <v>32</v>
      </c>
      <c r="L8229">
        <v>26</v>
      </c>
      <c r="M8229">
        <v>46</v>
      </c>
      <c r="N8229">
        <v>5.24</v>
      </c>
      <c r="P8229">
        <v>0.97</v>
      </c>
      <c r="R8229">
        <v>0.8</v>
      </c>
      <c r="T8229">
        <v>0.49</v>
      </c>
      <c r="X8229" t="s">
        <v>1998</v>
      </c>
      <c r="Y8229">
        <v>8228</v>
      </c>
      <c r="Z8229" s="1">
        <v>0.89545138888888898</v>
      </c>
      <c r="AA8229" t="s">
        <v>14487</v>
      </c>
      <c r="AB8229">
        <v>4.4999999999999998E-2</v>
      </c>
      <c r="AC8229">
        <v>0.104</v>
      </c>
      <c r="AD8229">
        <v>5.24</v>
      </c>
      <c r="AE8229" t="s">
        <v>5911</v>
      </c>
    </row>
    <row r="8230" spans="1:32" x14ac:dyDescent="0.2">
      <c r="A8230">
        <v>8229</v>
      </c>
      <c r="B8230" t="s">
        <v>3518</v>
      </c>
      <c r="C8230">
        <v>204783</v>
      </c>
      <c r="D8230">
        <v>230726</v>
      </c>
      <c r="F8230">
        <v>21</v>
      </c>
      <c r="G8230">
        <v>32</v>
      </c>
      <c r="H8230">
        <v>5.9</v>
      </c>
      <c r="I8230" t="s">
        <v>26</v>
      </c>
      <c r="J8230">
        <v>41</v>
      </c>
      <c r="K8230">
        <v>10</v>
      </c>
      <c r="L8230">
        <v>45</v>
      </c>
      <c r="M8230">
        <v>-41</v>
      </c>
      <c r="N8230">
        <v>5.29</v>
      </c>
      <c r="P8230">
        <v>1.1000000000000001</v>
      </c>
      <c r="R8230">
        <v>1.01</v>
      </c>
      <c r="X8230" t="s">
        <v>54</v>
      </c>
      <c r="Y8230">
        <v>8229</v>
      </c>
      <c r="Z8230" s="1">
        <v>0.89729050925925924</v>
      </c>
      <c r="AA8230" t="s">
        <v>14488</v>
      </c>
      <c r="AB8230">
        <v>1.7999999999999999E-2</v>
      </c>
      <c r="AC8230">
        <v>1.4999999999999999E-2</v>
      </c>
      <c r="AD8230">
        <v>5.29</v>
      </c>
      <c r="AE8230" t="s">
        <v>54</v>
      </c>
    </row>
    <row r="8231" spans="1:32" x14ac:dyDescent="0.2">
      <c r="A8231">
        <v>8230</v>
      </c>
      <c r="B8231" t="s">
        <v>3519</v>
      </c>
      <c r="C8231">
        <v>204854</v>
      </c>
      <c r="D8231">
        <v>213078</v>
      </c>
      <c r="E8231">
        <v>13762</v>
      </c>
      <c r="F8231">
        <v>21</v>
      </c>
      <c r="G8231">
        <v>32</v>
      </c>
      <c r="H8231">
        <v>14.6</v>
      </c>
      <c r="I8231" t="s">
        <v>26</v>
      </c>
      <c r="J8231">
        <v>33</v>
      </c>
      <c r="K8231">
        <v>56</v>
      </c>
      <c r="L8231">
        <v>41</v>
      </c>
      <c r="M8231">
        <v>-33</v>
      </c>
      <c r="N8231">
        <v>5.97</v>
      </c>
      <c r="P8231">
        <v>0.05</v>
      </c>
      <c r="X8231" t="s">
        <v>192</v>
      </c>
      <c r="Y8231">
        <v>8230</v>
      </c>
      <c r="Z8231" s="1">
        <v>0.89739120370370362</v>
      </c>
      <c r="AA8231" t="s">
        <v>14489</v>
      </c>
      <c r="AB8231">
        <v>-1E-3</v>
      </c>
      <c r="AC8231">
        <v>-4.0000000000000001E-3</v>
      </c>
      <c r="AD8231">
        <v>5.97</v>
      </c>
      <c r="AE8231" t="s">
        <v>192</v>
      </c>
    </row>
    <row r="8232" spans="1:32" x14ac:dyDescent="0.2">
      <c r="A8232">
        <v>8231</v>
      </c>
      <c r="C8232">
        <v>204862</v>
      </c>
      <c r="D8232">
        <v>107195</v>
      </c>
      <c r="F8232">
        <v>21</v>
      </c>
      <c r="G8232">
        <v>31</v>
      </c>
      <c r="H8232">
        <v>9.6</v>
      </c>
      <c r="I8232" t="s">
        <v>24</v>
      </c>
      <c r="J8232">
        <v>12</v>
      </c>
      <c r="K8232">
        <v>8</v>
      </c>
      <c r="L8232">
        <v>15</v>
      </c>
      <c r="M8232">
        <v>12</v>
      </c>
      <c r="N8232">
        <v>6.08</v>
      </c>
      <c r="P8232">
        <v>-0.05</v>
      </c>
      <c r="R8232">
        <v>-0.21</v>
      </c>
      <c r="X8232" t="s">
        <v>191</v>
      </c>
      <c r="Y8232">
        <v>8231</v>
      </c>
      <c r="Z8232" s="1">
        <v>0.89663888888888887</v>
      </c>
      <c r="AA8232" t="s">
        <v>14490</v>
      </c>
      <c r="AB8232">
        <v>1.9E-2</v>
      </c>
      <c r="AC8232">
        <v>-1.4E-2</v>
      </c>
      <c r="AD8232">
        <v>6.08</v>
      </c>
      <c r="AE8232" t="s">
        <v>191</v>
      </c>
    </row>
    <row r="8233" spans="1:32" x14ac:dyDescent="0.2">
      <c r="A8233">
        <v>8232</v>
      </c>
      <c r="B8233" t="s">
        <v>3520</v>
      </c>
      <c r="C8233">
        <v>204867</v>
      </c>
      <c r="D8233">
        <v>145457</v>
      </c>
      <c r="F8233">
        <v>21</v>
      </c>
      <c r="G8233">
        <v>31</v>
      </c>
      <c r="H8233">
        <v>33.5</v>
      </c>
      <c r="I8233" t="s">
        <v>26</v>
      </c>
      <c r="J8233">
        <v>5</v>
      </c>
      <c r="K8233">
        <v>34</v>
      </c>
      <c r="L8233">
        <v>16</v>
      </c>
      <c r="M8233">
        <v>-5</v>
      </c>
      <c r="N8233">
        <v>2.91</v>
      </c>
      <c r="P8233">
        <v>0.83</v>
      </c>
      <c r="R8233">
        <v>0.56000000000000005</v>
      </c>
      <c r="T8233">
        <v>0.43</v>
      </c>
      <c r="X8233" t="s">
        <v>272</v>
      </c>
      <c r="Y8233">
        <v>8232</v>
      </c>
      <c r="Z8233" s="1">
        <v>0.89691550925925922</v>
      </c>
      <c r="AA8233" t="s">
        <v>14491</v>
      </c>
      <c r="AB8233">
        <v>2.1000000000000001E-2</v>
      </c>
      <c r="AC8233">
        <v>-8.0000000000000002E-3</v>
      </c>
      <c r="AD8233">
        <v>2.91</v>
      </c>
      <c r="AE8233" t="s">
        <v>272</v>
      </c>
    </row>
    <row r="8234" spans="1:32" x14ac:dyDescent="0.2">
      <c r="A8234">
        <v>8233</v>
      </c>
      <c r="C8234">
        <v>204873</v>
      </c>
      <c r="D8234">
        <v>247080</v>
      </c>
      <c r="F8234">
        <v>21</v>
      </c>
      <c r="G8234">
        <v>33</v>
      </c>
      <c r="H8234">
        <v>17.7</v>
      </c>
      <c r="I8234" t="s">
        <v>26</v>
      </c>
      <c r="J8234">
        <v>52</v>
      </c>
      <c r="K8234">
        <v>44</v>
      </c>
      <c r="L8234">
        <v>15</v>
      </c>
      <c r="M8234">
        <v>-52</v>
      </c>
      <c r="N8234">
        <v>6.41</v>
      </c>
      <c r="P8234">
        <v>1.48</v>
      </c>
      <c r="X8234" t="s">
        <v>172</v>
      </c>
      <c r="Y8234">
        <v>8233</v>
      </c>
      <c r="Z8234" s="1">
        <v>0.89812152777777776</v>
      </c>
      <c r="AA8234" t="s">
        <v>14492</v>
      </c>
      <c r="AB8234">
        <v>-5.0000000000000001E-3</v>
      </c>
      <c r="AC8234">
        <v>-8.9999999999999993E-3</v>
      </c>
      <c r="AD8234">
        <v>6.41</v>
      </c>
      <c r="AE8234" t="s">
        <v>172</v>
      </c>
    </row>
    <row r="8235" spans="1:32" x14ac:dyDescent="0.2">
      <c r="A8235">
        <v>8234</v>
      </c>
      <c r="C8235">
        <v>204904</v>
      </c>
      <c r="D8235">
        <v>257942</v>
      </c>
      <c r="F8235">
        <v>21</v>
      </c>
      <c r="G8235">
        <v>38</v>
      </c>
      <c r="H8235">
        <v>56.2</v>
      </c>
      <c r="I8235" t="s">
        <v>26</v>
      </c>
      <c r="J8235">
        <v>79</v>
      </c>
      <c r="K8235">
        <v>26</v>
      </c>
      <c r="L8235">
        <v>33</v>
      </c>
      <c r="M8235">
        <v>-79</v>
      </c>
      <c r="N8235">
        <v>6.18</v>
      </c>
      <c r="P8235">
        <v>0.46</v>
      </c>
      <c r="R8235">
        <v>0.02</v>
      </c>
      <c r="X8235" t="s">
        <v>2836</v>
      </c>
      <c r="Y8235">
        <v>8234</v>
      </c>
      <c r="Z8235" s="1">
        <v>0.90203935185185191</v>
      </c>
      <c r="AA8235" t="s">
        <v>14493</v>
      </c>
      <c r="AB8235">
        <v>5.8999999999999997E-2</v>
      </c>
      <c r="AC8235">
        <v>-2.1999999999999999E-2</v>
      </c>
      <c r="AD8235">
        <v>6.18</v>
      </c>
      <c r="AE8235" t="s">
        <v>2836</v>
      </c>
    </row>
    <row r="8236" spans="1:32" x14ac:dyDescent="0.2">
      <c r="A8236">
        <v>8235</v>
      </c>
      <c r="C8236">
        <v>204943</v>
      </c>
      <c r="D8236">
        <v>190423</v>
      </c>
      <c r="F8236">
        <v>21</v>
      </c>
      <c r="G8236">
        <v>32</v>
      </c>
      <c r="H8236">
        <v>33.299999999999997</v>
      </c>
      <c r="I8236" t="s">
        <v>26</v>
      </c>
      <c r="J8236">
        <v>24</v>
      </c>
      <c r="K8236">
        <v>35</v>
      </c>
      <c r="L8236">
        <v>26</v>
      </c>
      <c r="M8236">
        <v>-24</v>
      </c>
      <c r="N8236">
        <v>6.43</v>
      </c>
      <c r="P8236">
        <v>0.2</v>
      </c>
      <c r="X8236" t="s">
        <v>41</v>
      </c>
      <c r="Y8236">
        <v>8235</v>
      </c>
      <c r="Z8236" s="1">
        <v>0.89760763888888884</v>
      </c>
      <c r="AA8236" t="s">
        <v>14494</v>
      </c>
      <c r="AB8236">
        <v>7.2999999999999995E-2</v>
      </c>
      <c r="AC8236">
        <v>7.0000000000000001E-3</v>
      </c>
      <c r="AD8236">
        <v>6.43</v>
      </c>
      <c r="AE8236" t="s">
        <v>41</v>
      </c>
    </row>
    <row r="8237" spans="1:32" x14ac:dyDescent="0.2">
      <c r="A8237">
        <v>8236</v>
      </c>
      <c r="C8237">
        <v>204960</v>
      </c>
      <c r="D8237">
        <v>230737</v>
      </c>
      <c r="F8237">
        <v>21</v>
      </c>
      <c r="G8237">
        <v>33</v>
      </c>
      <c r="H8237">
        <v>23.5</v>
      </c>
      <c r="I8237" t="s">
        <v>26</v>
      </c>
      <c r="J8237">
        <v>44</v>
      </c>
      <c r="K8237">
        <v>50</v>
      </c>
      <c r="L8237">
        <v>55</v>
      </c>
      <c r="M8237">
        <v>-44</v>
      </c>
      <c r="N8237">
        <v>5.57</v>
      </c>
      <c r="P8237">
        <v>1.04</v>
      </c>
      <c r="R8237">
        <v>0.85</v>
      </c>
      <c r="X8237" t="s">
        <v>45</v>
      </c>
      <c r="Y8237">
        <v>8236</v>
      </c>
      <c r="Z8237" s="1">
        <v>0.89818865740740739</v>
      </c>
      <c r="AA8237" t="s">
        <v>14495</v>
      </c>
      <c r="AB8237">
        <v>-1.7000000000000001E-2</v>
      </c>
      <c r="AC8237">
        <v>-7.0000000000000001E-3</v>
      </c>
      <c r="AD8237">
        <v>5.57</v>
      </c>
      <c r="AE8237" t="s">
        <v>45</v>
      </c>
    </row>
    <row r="8238" spans="1:32" x14ac:dyDescent="0.2">
      <c r="A8238">
        <v>8237</v>
      </c>
      <c r="C8238">
        <v>204965</v>
      </c>
      <c r="D8238">
        <v>33477</v>
      </c>
      <c r="F8238">
        <v>21</v>
      </c>
      <c r="G8238">
        <v>30</v>
      </c>
      <c r="H8238">
        <v>20.399999999999999</v>
      </c>
      <c r="I8238" t="s">
        <v>24</v>
      </c>
      <c r="J8238">
        <v>52</v>
      </c>
      <c r="K8238">
        <v>57</v>
      </c>
      <c r="L8238">
        <v>29</v>
      </c>
      <c r="M8238">
        <v>52</v>
      </c>
      <c r="N8238">
        <v>6.02</v>
      </c>
      <c r="P8238">
        <v>0.08</v>
      </c>
      <c r="R8238">
        <v>0.11</v>
      </c>
      <c r="X8238" t="s">
        <v>3731</v>
      </c>
      <c r="Y8238">
        <v>8237</v>
      </c>
      <c r="Z8238" s="1">
        <v>0.89606944444444447</v>
      </c>
      <c r="AA8238" t="s">
        <v>14496</v>
      </c>
      <c r="AB8238">
        <v>2.4E-2</v>
      </c>
      <c r="AC8238">
        <v>1.4999999999999999E-2</v>
      </c>
      <c r="AD8238">
        <v>6.02</v>
      </c>
      <c r="AE8238" t="s">
        <v>3731</v>
      </c>
    </row>
    <row r="8239" spans="1:32" x14ac:dyDescent="0.2">
      <c r="A8239">
        <v>8238</v>
      </c>
      <c r="B8239" t="s">
        <v>3521</v>
      </c>
      <c r="C8239">
        <v>205021</v>
      </c>
      <c r="D8239">
        <v>10057</v>
      </c>
      <c r="E8239" t="s">
        <v>3522</v>
      </c>
      <c r="F8239">
        <v>21</v>
      </c>
      <c r="G8239">
        <v>28</v>
      </c>
      <c r="H8239">
        <v>39.6</v>
      </c>
      <c r="I8239" t="s">
        <v>24</v>
      </c>
      <c r="J8239">
        <v>70</v>
      </c>
      <c r="K8239">
        <v>33</v>
      </c>
      <c r="L8239">
        <v>39</v>
      </c>
      <c r="M8239">
        <v>70</v>
      </c>
      <c r="N8239">
        <v>3.23</v>
      </c>
      <c r="P8239">
        <v>-0.22</v>
      </c>
      <c r="R8239">
        <v>-0.95</v>
      </c>
      <c r="T8239">
        <v>-0.22</v>
      </c>
      <c r="X8239" t="s">
        <v>1852</v>
      </c>
      <c r="Y8239">
        <v>8238</v>
      </c>
      <c r="Z8239" s="1">
        <v>0.89490277777777782</v>
      </c>
      <c r="AA8239" t="s">
        <v>14497</v>
      </c>
      <c r="AB8239">
        <v>0.01</v>
      </c>
      <c r="AC8239">
        <v>7.0000000000000001E-3</v>
      </c>
      <c r="AD8239">
        <v>3.23</v>
      </c>
      <c r="AE8239" t="s">
        <v>1852</v>
      </c>
    </row>
    <row r="8240" spans="1:32" x14ac:dyDescent="0.2">
      <c r="A8240">
        <v>8239</v>
      </c>
      <c r="C8240">
        <v>205072</v>
      </c>
      <c r="D8240">
        <v>3568</v>
      </c>
      <c r="F8240">
        <v>21</v>
      </c>
      <c r="G8240">
        <v>24</v>
      </c>
      <c r="H8240">
        <v>49.7</v>
      </c>
      <c r="I8240" t="s">
        <v>24</v>
      </c>
      <c r="J8240">
        <v>80</v>
      </c>
      <c r="K8240">
        <v>31</v>
      </c>
      <c r="L8240">
        <v>29</v>
      </c>
      <c r="M8240">
        <v>80</v>
      </c>
      <c r="N8240">
        <v>5.97</v>
      </c>
      <c r="P8240">
        <v>0.92</v>
      </c>
      <c r="W8240" t="s">
        <v>27</v>
      </c>
      <c r="X8240" t="s">
        <v>342</v>
      </c>
      <c r="Y8240">
        <v>8239</v>
      </c>
      <c r="Z8240" s="1">
        <v>0.89224189814814814</v>
      </c>
      <c r="AA8240" t="s">
        <v>14498</v>
      </c>
      <c r="AB8240">
        <v>4.3999999999999997E-2</v>
      </c>
      <c r="AC8240">
        <v>-1.6E-2</v>
      </c>
      <c r="AD8240">
        <v>5.97</v>
      </c>
      <c r="AE8240" t="s">
        <v>5784</v>
      </c>
    </row>
    <row r="8241" spans="1:32" x14ac:dyDescent="0.2">
      <c r="A8241">
        <v>8240</v>
      </c>
      <c r="C8241">
        <v>205087</v>
      </c>
      <c r="D8241">
        <v>89786</v>
      </c>
      <c r="E8241">
        <v>13774</v>
      </c>
      <c r="F8241">
        <v>21</v>
      </c>
      <c r="G8241">
        <v>32</v>
      </c>
      <c r="H8241">
        <v>27.1</v>
      </c>
      <c r="I8241" t="s">
        <v>24</v>
      </c>
      <c r="J8241">
        <v>23</v>
      </c>
      <c r="K8241">
        <v>23</v>
      </c>
      <c r="L8241">
        <v>40</v>
      </c>
      <c r="M8241">
        <v>23</v>
      </c>
      <c r="N8241">
        <v>6.7</v>
      </c>
      <c r="P8241">
        <v>-0.09</v>
      </c>
      <c r="R8241">
        <v>-0.28000000000000003</v>
      </c>
      <c r="X8241" t="s">
        <v>5111</v>
      </c>
      <c r="Y8241">
        <v>8240</v>
      </c>
      <c r="Z8241" s="1">
        <v>0.89753587962962966</v>
      </c>
      <c r="AA8241" t="s">
        <v>14499</v>
      </c>
      <c r="AB8241">
        <v>3.5999999999999997E-2</v>
      </c>
      <c r="AC8241">
        <v>2E-3</v>
      </c>
      <c r="AD8241">
        <v>6.7</v>
      </c>
      <c r="AE8241" t="s">
        <v>2787</v>
      </c>
      <c r="AF8241" t="s">
        <v>36</v>
      </c>
    </row>
    <row r="8242" spans="1:32" x14ac:dyDescent="0.2">
      <c r="A8242">
        <v>8241</v>
      </c>
      <c r="C8242">
        <v>205096</v>
      </c>
      <c r="D8242">
        <v>230741</v>
      </c>
      <c r="F8242">
        <v>21</v>
      </c>
      <c r="G8242">
        <v>34</v>
      </c>
      <c r="H8242">
        <v>17</v>
      </c>
      <c r="I8242" t="s">
        <v>26</v>
      </c>
      <c r="J8242">
        <v>42</v>
      </c>
      <c r="K8242">
        <v>55</v>
      </c>
      <c r="L8242">
        <v>30</v>
      </c>
      <c r="M8242">
        <v>-42</v>
      </c>
      <c r="N8242">
        <v>6.32</v>
      </c>
      <c r="P8242">
        <v>1.0900000000000001</v>
      </c>
      <c r="X8242" t="s">
        <v>234</v>
      </c>
      <c r="Y8242">
        <v>8241</v>
      </c>
      <c r="Z8242" s="1">
        <v>0.89880787037037047</v>
      </c>
      <c r="AA8242" t="s">
        <v>14500</v>
      </c>
      <c r="AB8242">
        <v>-4.1000000000000002E-2</v>
      </c>
      <c r="AC8242">
        <v>-2.4E-2</v>
      </c>
      <c r="AD8242">
        <v>6.32</v>
      </c>
      <c r="AE8242" t="s">
        <v>45</v>
      </c>
      <c r="AF8242" t="s">
        <v>36</v>
      </c>
    </row>
    <row r="8243" spans="1:32" x14ac:dyDescent="0.2">
      <c r="A8243">
        <v>8242</v>
      </c>
      <c r="C8243">
        <v>205114</v>
      </c>
      <c r="D8243">
        <v>33497</v>
      </c>
      <c r="F8243">
        <v>21</v>
      </c>
      <c r="G8243">
        <v>31</v>
      </c>
      <c r="H8243">
        <v>27.5</v>
      </c>
      <c r="I8243" t="s">
        <v>24</v>
      </c>
      <c r="J8243">
        <v>52</v>
      </c>
      <c r="K8243">
        <v>37</v>
      </c>
      <c r="L8243">
        <v>12</v>
      </c>
      <c r="M8243">
        <v>52</v>
      </c>
      <c r="N8243">
        <v>6.16</v>
      </c>
      <c r="P8243">
        <v>0.9</v>
      </c>
      <c r="R8243">
        <v>0.44</v>
      </c>
      <c r="X8243" t="s">
        <v>3523</v>
      </c>
      <c r="Y8243">
        <v>8242</v>
      </c>
      <c r="Z8243" s="1">
        <v>0.89684606481481488</v>
      </c>
      <c r="AA8243" t="s">
        <v>14501</v>
      </c>
      <c r="AB8243">
        <v>8.9999999999999993E-3</v>
      </c>
      <c r="AC8243">
        <v>3.0000000000000001E-3</v>
      </c>
      <c r="AD8243">
        <v>6.16</v>
      </c>
      <c r="AE8243" t="s">
        <v>14502</v>
      </c>
      <c r="AF8243" t="s">
        <v>36</v>
      </c>
    </row>
    <row r="8244" spans="1:32" x14ac:dyDescent="0.2">
      <c r="A8244">
        <v>8243</v>
      </c>
      <c r="C8244">
        <v>205139</v>
      </c>
      <c r="D8244">
        <v>19466</v>
      </c>
      <c r="F8244">
        <v>21</v>
      </c>
      <c r="G8244">
        <v>30</v>
      </c>
      <c r="H8244">
        <v>59.3</v>
      </c>
      <c r="I8244" t="s">
        <v>24</v>
      </c>
      <c r="J8244">
        <v>60</v>
      </c>
      <c r="K8244">
        <v>27</v>
      </c>
      <c r="L8244">
        <v>34</v>
      </c>
      <c r="M8244">
        <v>60</v>
      </c>
      <c r="N8244">
        <v>5.53</v>
      </c>
      <c r="P8244">
        <v>0.12</v>
      </c>
      <c r="R8244">
        <v>-0.73</v>
      </c>
      <c r="X8244" t="s">
        <v>1570</v>
      </c>
      <c r="Y8244">
        <v>8243</v>
      </c>
      <c r="Z8244" s="1">
        <v>0.89651967592592596</v>
      </c>
      <c r="AA8244" t="s">
        <v>14503</v>
      </c>
      <c r="AB8244">
        <v>-2E-3</v>
      </c>
      <c r="AC8244">
        <v>-1E-3</v>
      </c>
      <c r="AD8244">
        <v>5.53</v>
      </c>
      <c r="AE8244" t="s">
        <v>1570</v>
      </c>
    </row>
    <row r="8245" spans="1:32" x14ac:dyDescent="0.2">
      <c r="A8245">
        <v>8244</v>
      </c>
      <c r="C8245">
        <v>205265</v>
      </c>
      <c r="D8245">
        <v>190458</v>
      </c>
      <c r="F8245">
        <v>21</v>
      </c>
      <c r="G8245">
        <v>34</v>
      </c>
      <c r="H8245">
        <v>53</v>
      </c>
      <c r="I8245" t="s">
        <v>26</v>
      </c>
      <c r="J8245">
        <v>29</v>
      </c>
      <c r="K8245">
        <v>41</v>
      </c>
      <c r="L8245">
        <v>46</v>
      </c>
      <c r="M8245">
        <v>-29</v>
      </c>
      <c r="N8245">
        <v>6.41</v>
      </c>
      <c r="P8245">
        <v>-0.11</v>
      </c>
      <c r="X8245" t="s">
        <v>111</v>
      </c>
      <c r="Y8245">
        <v>8244</v>
      </c>
      <c r="Z8245" s="1">
        <v>0.89922453703703698</v>
      </c>
      <c r="AA8245" t="s">
        <v>14504</v>
      </c>
      <c r="AB8245">
        <v>1.7000000000000001E-2</v>
      </c>
      <c r="AC8245">
        <v>-1.7000000000000001E-2</v>
      </c>
      <c r="AD8245">
        <v>6.41</v>
      </c>
      <c r="AE8245" t="s">
        <v>111</v>
      </c>
    </row>
    <row r="8246" spans="1:32" x14ac:dyDescent="0.2">
      <c r="A8246">
        <v>8245</v>
      </c>
      <c r="B8246" t="s">
        <v>3524</v>
      </c>
      <c r="C8246">
        <v>205289</v>
      </c>
      <c r="D8246">
        <v>190461</v>
      </c>
      <c r="F8246">
        <v>21</v>
      </c>
      <c r="G8246">
        <v>34</v>
      </c>
      <c r="H8246">
        <v>51</v>
      </c>
      <c r="I8246" t="s">
        <v>26</v>
      </c>
      <c r="J8246">
        <v>20</v>
      </c>
      <c r="K8246">
        <v>5</v>
      </c>
      <c r="L8246">
        <v>4</v>
      </c>
      <c r="M8246">
        <v>-20</v>
      </c>
      <c r="N8246">
        <v>5.69</v>
      </c>
      <c r="P8246">
        <v>0.4</v>
      </c>
      <c r="R8246">
        <v>-0.02</v>
      </c>
      <c r="X8246" t="s">
        <v>367</v>
      </c>
      <c r="Y8246">
        <v>8245</v>
      </c>
      <c r="Z8246" s="1">
        <v>0.8992013888888889</v>
      </c>
      <c r="AA8246" t="s">
        <v>14505</v>
      </c>
      <c r="AB8246">
        <v>-3.6999999999999998E-2</v>
      </c>
      <c r="AC8246">
        <v>3.1E-2</v>
      </c>
      <c r="AD8246">
        <v>5.69</v>
      </c>
      <c r="AE8246" t="s">
        <v>367</v>
      </c>
    </row>
    <row r="8247" spans="1:32" x14ac:dyDescent="0.2">
      <c r="A8247">
        <v>8246</v>
      </c>
      <c r="C8247">
        <v>205314</v>
      </c>
      <c r="D8247">
        <v>51019</v>
      </c>
      <c r="F8247">
        <v>21</v>
      </c>
      <c r="G8247">
        <v>32</v>
      </c>
      <c r="H8247">
        <v>56.6</v>
      </c>
      <c r="I8247" t="s">
        <v>24</v>
      </c>
      <c r="J8247">
        <v>49</v>
      </c>
      <c r="K8247">
        <v>58</v>
      </c>
      <c r="L8247">
        <v>40</v>
      </c>
      <c r="M8247">
        <v>49</v>
      </c>
      <c r="N8247">
        <v>5.75</v>
      </c>
      <c r="P8247">
        <v>-0.03</v>
      </c>
      <c r="R8247">
        <v>-0.11</v>
      </c>
      <c r="X8247" t="s">
        <v>134</v>
      </c>
      <c r="Y8247">
        <v>8246</v>
      </c>
      <c r="Z8247" s="1">
        <v>0.89787731481481481</v>
      </c>
      <c r="AA8247" t="s">
        <v>14506</v>
      </c>
      <c r="AB8247">
        <v>0.02</v>
      </c>
      <c r="AC8247">
        <v>1.4999999999999999E-2</v>
      </c>
      <c r="AD8247">
        <v>5.75</v>
      </c>
      <c r="AE8247" t="s">
        <v>134</v>
      </c>
    </row>
    <row r="8248" spans="1:32" x14ac:dyDescent="0.2">
      <c r="A8248">
        <v>8247</v>
      </c>
      <c r="C8248">
        <v>205342</v>
      </c>
      <c r="D8248">
        <v>190469</v>
      </c>
      <c r="F8248">
        <v>21</v>
      </c>
      <c r="G8248">
        <v>35</v>
      </c>
      <c r="H8248">
        <v>15.9</v>
      </c>
      <c r="I8248" t="s">
        <v>26</v>
      </c>
      <c r="J8248">
        <v>23</v>
      </c>
      <c r="K8248">
        <v>27</v>
      </c>
      <c r="L8248">
        <v>15</v>
      </c>
      <c r="M8248">
        <v>-23</v>
      </c>
      <c r="N8248">
        <v>6.4</v>
      </c>
      <c r="P8248">
        <v>1.1000000000000001</v>
      </c>
      <c r="W8248" t="s">
        <v>27</v>
      </c>
      <c r="X8248" t="s">
        <v>3097</v>
      </c>
      <c r="Y8248">
        <v>8247</v>
      </c>
      <c r="Z8248" s="1">
        <v>0.89948958333333329</v>
      </c>
      <c r="AA8248" t="s">
        <v>14507</v>
      </c>
      <c r="AB8248">
        <v>7.6999999999999999E-2</v>
      </c>
      <c r="AC8248">
        <v>-8.0000000000000002E-3</v>
      </c>
      <c r="AD8248">
        <v>6.4</v>
      </c>
      <c r="AE8248" t="s">
        <v>6680</v>
      </c>
    </row>
    <row r="8249" spans="1:32" x14ac:dyDescent="0.2">
      <c r="A8249">
        <v>8248</v>
      </c>
      <c r="C8249">
        <v>205349</v>
      </c>
      <c r="D8249">
        <v>51027</v>
      </c>
      <c r="E8249">
        <v>13784</v>
      </c>
      <c r="F8249">
        <v>21</v>
      </c>
      <c r="G8249">
        <v>33</v>
      </c>
      <c r="H8249">
        <v>17.899999999999999</v>
      </c>
      <c r="I8249" t="s">
        <v>24</v>
      </c>
      <c r="J8249">
        <v>45</v>
      </c>
      <c r="K8249">
        <v>51</v>
      </c>
      <c r="L8249">
        <v>15</v>
      </c>
      <c r="M8249">
        <v>45</v>
      </c>
      <c r="N8249">
        <v>6.25</v>
      </c>
      <c r="P8249">
        <v>1.81</v>
      </c>
      <c r="R8249">
        <v>2.0299999999999998</v>
      </c>
      <c r="X8249" t="s">
        <v>4408</v>
      </c>
      <c r="Y8249">
        <v>8248</v>
      </c>
      <c r="Z8249" s="1">
        <v>0.89812384259259259</v>
      </c>
      <c r="AA8249" t="s">
        <v>14508</v>
      </c>
      <c r="AB8249">
        <v>-1E-3</v>
      </c>
      <c r="AC8249">
        <v>3.0000000000000001E-3</v>
      </c>
      <c r="AD8249">
        <v>6.25</v>
      </c>
      <c r="AE8249" t="s">
        <v>4408</v>
      </c>
    </row>
    <row r="8250" spans="1:32" x14ac:dyDescent="0.2">
      <c r="A8250">
        <v>8249</v>
      </c>
      <c r="C8250">
        <v>205417</v>
      </c>
      <c r="D8250">
        <v>255040</v>
      </c>
      <c r="F8250">
        <v>21</v>
      </c>
      <c r="G8250">
        <v>38</v>
      </c>
      <c r="H8250">
        <v>2.9</v>
      </c>
      <c r="I8250" t="s">
        <v>26</v>
      </c>
      <c r="J8250">
        <v>64</v>
      </c>
      <c r="K8250">
        <v>49</v>
      </c>
      <c r="L8250">
        <v>27</v>
      </c>
      <c r="M8250">
        <v>-64</v>
      </c>
      <c r="N8250">
        <v>6.2</v>
      </c>
      <c r="P8250">
        <v>0.03</v>
      </c>
      <c r="R8250">
        <v>0.05</v>
      </c>
      <c r="X8250" t="s">
        <v>3525</v>
      </c>
      <c r="Y8250">
        <v>8249</v>
      </c>
      <c r="Z8250" s="1">
        <v>0.90142245370370366</v>
      </c>
      <c r="AA8250" t="s">
        <v>14509</v>
      </c>
      <c r="AB8250">
        <v>3.2000000000000001E-2</v>
      </c>
      <c r="AC8250">
        <v>-0.01</v>
      </c>
      <c r="AD8250">
        <v>6.2</v>
      </c>
      <c r="AE8250" t="s">
        <v>9283</v>
      </c>
    </row>
    <row r="8251" spans="1:32" x14ac:dyDescent="0.2">
      <c r="A8251">
        <v>8250</v>
      </c>
      <c r="C8251">
        <v>205420</v>
      </c>
      <c r="D8251">
        <v>89807</v>
      </c>
      <c r="F8251">
        <v>21</v>
      </c>
      <c r="G8251">
        <v>34</v>
      </c>
      <c r="H8251">
        <v>34</v>
      </c>
      <c r="I8251" t="s">
        <v>24</v>
      </c>
      <c r="J8251">
        <v>22</v>
      </c>
      <c r="K8251">
        <v>45</v>
      </c>
      <c r="L8251">
        <v>17</v>
      </c>
      <c r="M8251">
        <v>22</v>
      </c>
      <c r="N8251">
        <v>6.47</v>
      </c>
      <c r="P8251">
        <v>0.51</v>
      </c>
      <c r="R8251">
        <v>0.03</v>
      </c>
      <c r="X8251" t="s">
        <v>75</v>
      </c>
      <c r="Y8251">
        <v>8250</v>
      </c>
      <c r="Z8251" s="1">
        <v>0.89900462962962957</v>
      </c>
      <c r="AA8251" t="s">
        <v>14510</v>
      </c>
      <c r="AB8251">
        <v>1.4E-2</v>
      </c>
      <c r="AC8251">
        <v>-4.1000000000000002E-2</v>
      </c>
      <c r="AD8251">
        <v>6.47</v>
      </c>
      <c r="AE8251" t="s">
        <v>75</v>
      </c>
    </row>
    <row r="8252" spans="1:32" x14ac:dyDescent="0.2">
      <c r="A8252">
        <v>8251</v>
      </c>
      <c r="C8252">
        <v>205423</v>
      </c>
      <c r="D8252">
        <v>145510</v>
      </c>
      <c r="F8252">
        <v>21</v>
      </c>
      <c r="G8252">
        <v>35</v>
      </c>
      <c r="H8252">
        <v>17.600000000000001</v>
      </c>
      <c r="I8252" t="s">
        <v>26</v>
      </c>
      <c r="J8252">
        <v>3</v>
      </c>
      <c r="K8252">
        <v>58</v>
      </c>
      <c r="L8252">
        <v>59</v>
      </c>
      <c r="M8252">
        <v>-3</v>
      </c>
      <c r="N8252">
        <v>5.77</v>
      </c>
      <c r="P8252">
        <v>1.1100000000000001</v>
      </c>
      <c r="R8252">
        <v>1.05</v>
      </c>
      <c r="W8252" t="s">
        <v>27</v>
      </c>
      <c r="X8252" t="s">
        <v>28</v>
      </c>
      <c r="Y8252">
        <v>8251</v>
      </c>
      <c r="Z8252" s="1">
        <v>0.89950925925925918</v>
      </c>
      <c r="AA8252" t="s">
        <v>14511</v>
      </c>
      <c r="AB8252">
        <v>-5.0000000000000001E-3</v>
      </c>
      <c r="AC8252">
        <v>1E-3</v>
      </c>
      <c r="AD8252">
        <v>5.77</v>
      </c>
      <c r="AE8252" t="s">
        <v>3226</v>
      </c>
    </row>
    <row r="8253" spans="1:32" x14ac:dyDescent="0.2">
      <c r="A8253">
        <v>8252</v>
      </c>
      <c r="B8253" t="s">
        <v>3526</v>
      </c>
      <c r="C8253">
        <v>205435</v>
      </c>
      <c r="D8253">
        <v>51035</v>
      </c>
      <c r="E8253">
        <v>13787</v>
      </c>
      <c r="F8253">
        <v>21</v>
      </c>
      <c r="G8253">
        <v>33</v>
      </c>
      <c r="H8253">
        <v>58.9</v>
      </c>
      <c r="I8253" t="s">
        <v>24</v>
      </c>
      <c r="J8253">
        <v>45</v>
      </c>
      <c r="K8253">
        <v>35</v>
      </c>
      <c r="L8253">
        <v>31</v>
      </c>
      <c r="M8253">
        <v>45</v>
      </c>
      <c r="N8253">
        <v>4.0199999999999996</v>
      </c>
      <c r="P8253">
        <v>0.89</v>
      </c>
      <c r="R8253">
        <v>0.56000000000000005</v>
      </c>
      <c r="T8253">
        <v>0.5</v>
      </c>
      <c r="X8253" t="s">
        <v>2660</v>
      </c>
      <c r="Y8253">
        <v>8252</v>
      </c>
      <c r="Z8253" s="1">
        <v>0.89859837962962963</v>
      </c>
      <c r="AA8253" t="s">
        <v>14512</v>
      </c>
      <c r="AB8253">
        <v>-2.3E-2</v>
      </c>
      <c r="AC8253">
        <v>-9.4E-2</v>
      </c>
      <c r="AD8253">
        <v>4.0199999999999996</v>
      </c>
      <c r="AE8253" t="s">
        <v>71</v>
      </c>
      <c r="AF8253" t="s">
        <v>36</v>
      </c>
    </row>
    <row r="8254" spans="1:32" x14ac:dyDescent="0.2">
      <c r="A8254">
        <v>8253</v>
      </c>
      <c r="B8254" t="s">
        <v>3527</v>
      </c>
      <c r="C8254">
        <v>205471</v>
      </c>
      <c r="D8254">
        <v>190478</v>
      </c>
      <c r="F8254">
        <v>21</v>
      </c>
      <c r="G8254">
        <v>36</v>
      </c>
      <c r="H8254">
        <v>11</v>
      </c>
      <c r="I8254" t="s">
        <v>26</v>
      </c>
      <c r="J8254">
        <v>26</v>
      </c>
      <c r="K8254">
        <v>10</v>
      </c>
      <c r="L8254">
        <v>17</v>
      </c>
      <c r="M8254">
        <v>-26</v>
      </c>
      <c r="N8254">
        <v>5.73</v>
      </c>
      <c r="P8254">
        <v>0.22</v>
      </c>
      <c r="X8254" t="s">
        <v>3528</v>
      </c>
      <c r="Y8254">
        <v>8253</v>
      </c>
      <c r="Z8254" s="1">
        <v>0.90012731481481489</v>
      </c>
      <c r="AA8254" t="s">
        <v>14513</v>
      </c>
      <c r="AB8254">
        <v>0.111</v>
      </c>
      <c r="AC8254">
        <v>-2.3E-2</v>
      </c>
      <c r="AD8254">
        <v>5.73</v>
      </c>
      <c r="AE8254" t="s">
        <v>14514</v>
      </c>
    </row>
    <row r="8255" spans="1:32" x14ac:dyDescent="0.2">
      <c r="A8255">
        <v>8254</v>
      </c>
      <c r="B8255" t="s">
        <v>3529</v>
      </c>
      <c r="C8255">
        <v>205478</v>
      </c>
      <c r="D8255">
        <v>257948</v>
      </c>
      <c r="F8255">
        <v>21</v>
      </c>
      <c r="G8255">
        <v>41</v>
      </c>
      <c r="H8255">
        <v>28.5</v>
      </c>
      <c r="I8255" t="s">
        <v>26</v>
      </c>
      <c r="J8255">
        <v>77</v>
      </c>
      <c r="K8255">
        <v>23</v>
      </c>
      <c r="L8255">
        <v>24</v>
      </c>
      <c r="M8255">
        <v>-77</v>
      </c>
      <c r="N8255">
        <v>3.76</v>
      </c>
      <c r="P8255">
        <v>1</v>
      </c>
      <c r="R8255">
        <v>0.89</v>
      </c>
      <c r="X8255" t="s">
        <v>54</v>
      </c>
      <c r="Y8255">
        <v>8254</v>
      </c>
      <c r="Z8255" s="1">
        <v>0.90380208333333334</v>
      </c>
      <c r="AA8255" t="s">
        <v>14515</v>
      </c>
      <c r="AB8255">
        <v>4.4999999999999998E-2</v>
      </c>
      <c r="AC8255">
        <v>-0.24</v>
      </c>
      <c r="AD8255">
        <v>3.76</v>
      </c>
      <c r="AE8255" t="s">
        <v>54</v>
      </c>
    </row>
    <row r="8256" spans="1:32" x14ac:dyDescent="0.2">
      <c r="A8256">
        <v>8255</v>
      </c>
      <c r="B8256" t="s">
        <v>3530</v>
      </c>
      <c r="C8256">
        <v>205512</v>
      </c>
      <c r="D8256">
        <v>71480</v>
      </c>
      <c r="F8256">
        <v>21</v>
      </c>
      <c r="G8256">
        <v>34</v>
      </c>
      <c r="H8256">
        <v>46.6</v>
      </c>
      <c r="I8256" t="s">
        <v>24</v>
      </c>
      <c r="J8256">
        <v>38</v>
      </c>
      <c r="K8256">
        <v>32</v>
      </c>
      <c r="L8256">
        <v>3</v>
      </c>
      <c r="M8256">
        <v>38</v>
      </c>
      <c r="N8256">
        <v>4.9000000000000004</v>
      </c>
      <c r="P8256">
        <v>1.08</v>
      </c>
      <c r="R8256">
        <v>1.02</v>
      </c>
      <c r="T8256">
        <v>0.54</v>
      </c>
      <c r="X8256" t="s">
        <v>2597</v>
      </c>
      <c r="Y8256">
        <v>8255</v>
      </c>
      <c r="Z8256" s="1">
        <v>0.89915046296296286</v>
      </c>
      <c r="AA8256" t="s">
        <v>14516</v>
      </c>
      <c r="AB8256">
        <v>0.124</v>
      </c>
      <c r="AC8256">
        <v>9.9000000000000005E-2</v>
      </c>
      <c r="AD8256">
        <v>4.9000000000000004</v>
      </c>
      <c r="AE8256" t="s">
        <v>5871</v>
      </c>
      <c r="AF8256" t="s">
        <v>36</v>
      </c>
    </row>
    <row r="8257" spans="1:32" x14ac:dyDescent="0.2">
      <c r="A8257">
        <v>8256</v>
      </c>
      <c r="B8257" t="s">
        <v>3531</v>
      </c>
      <c r="C8257">
        <v>205529</v>
      </c>
      <c r="D8257">
        <v>213136</v>
      </c>
      <c r="F8257">
        <v>21</v>
      </c>
      <c r="G8257">
        <v>36</v>
      </c>
      <c r="H8257">
        <v>48.9</v>
      </c>
      <c r="I8257" t="s">
        <v>26</v>
      </c>
      <c r="J8257">
        <v>33</v>
      </c>
      <c r="K8257">
        <v>2</v>
      </c>
      <c r="L8257">
        <v>53</v>
      </c>
      <c r="M8257">
        <v>-33</v>
      </c>
      <c r="N8257">
        <v>6.11</v>
      </c>
      <c r="P8257">
        <v>0.22</v>
      </c>
      <c r="X8257" t="s">
        <v>2584</v>
      </c>
      <c r="Y8257">
        <v>8256</v>
      </c>
      <c r="Z8257" s="1">
        <v>0.90056597222222223</v>
      </c>
      <c r="AA8257" t="s">
        <v>14517</v>
      </c>
      <c r="AB8257">
        <v>8.8999999999999996E-2</v>
      </c>
      <c r="AC8257">
        <v>-3.0000000000000001E-3</v>
      </c>
      <c r="AD8257">
        <v>6.11</v>
      </c>
      <c r="AE8257" t="s">
        <v>2584</v>
      </c>
    </row>
    <row r="8258" spans="1:32" x14ac:dyDescent="0.2">
      <c r="A8258">
        <v>8257</v>
      </c>
      <c r="C8258">
        <v>205539</v>
      </c>
      <c r="D8258">
        <v>89815</v>
      </c>
      <c r="F8258">
        <v>21</v>
      </c>
      <c r="G8258">
        <v>35</v>
      </c>
      <c r="H8258">
        <v>19</v>
      </c>
      <c r="I8258" t="s">
        <v>24</v>
      </c>
      <c r="J8258">
        <v>28</v>
      </c>
      <c r="K8258">
        <v>11</v>
      </c>
      <c r="L8258">
        <v>50</v>
      </c>
      <c r="M8258">
        <v>28</v>
      </c>
      <c r="N8258">
        <v>6.31</v>
      </c>
      <c r="P8258">
        <v>0.35</v>
      </c>
      <c r="R8258">
        <v>-0.05</v>
      </c>
      <c r="X8258" t="s">
        <v>88</v>
      </c>
      <c r="Y8258">
        <v>8257</v>
      </c>
      <c r="Z8258" s="1">
        <v>0.89952546296296287</v>
      </c>
      <c r="AA8258" t="s">
        <v>14518</v>
      </c>
      <c r="AB8258">
        <v>0.128</v>
      </c>
      <c r="AC8258">
        <v>-4.2999999999999997E-2</v>
      </c>
      <c r="AD8258">
        <v>6.31</v>
      </c>
      <c r="AE8258" t="s">
        <v>88</v>
      </c>
    </row>
    <row r="8259" spans="1:32" x14ac:dyDescent="0.2">
      <c r="A8259">
        <v>8258</v>
      </c>
      <c r="C8259">
        <v>205541</v>
      </c>
      <c r="D8259">
        <v>89819</v>
      </c>
      <c r="F8259">
        <v>21</v>
      </c>
      <c r="G8259">
        <v>35</v>
      </c>
      <c r="H8259">
        <v>27</v>
      </c>
      <c r="I8259" t="s">
        <v>24</v>
      </c>
      <c r="J8259">
        <v>24</v>
      </c>
      <c r="K8259">
        <v>27</v>
      </c>
      <c r="L8259">
        <v>8</v>
      </c>
      <c r="M8259">
        <v>24</v>
      </c>
      <c r="N8259">
        <v>6.11</v>
      </c>
      <c r="X8259" t="s">
        <v>310</v>
      </c>
      <c r="Y8259">
        <v>8258</v>
      </c>
      <c r="Z8259" s="1">
        <v>0.89961805555555552</v>
      </c>
      <c r="AA8259" t="s">
        <v>14519</v>
      </c>
      <c r="AB8259">
        <v>1.0999999999999999E-2</v>
      </c>
      <c r="AC8259">
        <v>-1.0999999999999999E-2</v>
      </c>
      <c r="AD8259">
        <v>6.11</v>
      </c>
      <c r="AE8259" t="s">
        <v>310</v>
      </c>
    </row>
    <row r="8260" spans="1:32" x14ac:dyDescent="0.2">
      <c r="A8260">
        <v>8259</v>
      </c>
      <c r="C8260">
        <v>205551</v>
      </c>
      <c r="D8260">
        <v>33540</v>
      </c>
      <c r="F8260">
        <v>21</v>
      </c>
      <c r="G8260">
        <v>34</v>
      </c>
      <c r="H8260">
        <v>27.5</v>
      </c>
      <c r="I8260" t="s">
        <v>24</v>
      </c>
      <c r="J8260">
        <v>51</v>
      </c>
      <c r="K8260">
        <v>41</v>
      </c>
      <c r="L8260">
        <v>54</v>
      </c>
      <c r="M8260">
        <v>51</v>
      </c>
      <c r="N8260">
        <v>6.15</v>
      </c>
      <c r="P8260">
        <v>0.02</v>
      </c>
      <c r="R8260">
        <v>-0.28999999999999998</v>
      </c>
      <c r="X8260" t="s">
        <v>1706</v>
      </c>
      <c r="Y8260">
        <v>8259</v>
      </c>
      <c r="Z8260" s="1">
        <v>0.8989293981481481</v>
      </c>
      <c r="AA8260" t="s">
        <v>14520</v>
      </c>
      <c r="AB8260">
        <v>7.0000000000000001E-3</v>
      </c>
      <c r="AC8260">
        <v>0</v>
      </c>
      <c r="AD8260">
        <v>6.15</v>
      </c>
      <c r="AE8260" t="s">
        <v>39</v>
      </c>
    </row>
    <row r="8261" spans="1:32" x14ac:dyDescent="0.2">
      <c r="A8261">
        <v>8260</v>
      </c>
      <c r="B8261" t="s">
        <v>3532</v>
      </c>
      <c r="C8261">
        <v>205637</v>
      </c>
      <c r="D8261">
        <v>164520</v>
      </c>
      <c r="E8261" t="s">
        <v>3533</v>
      </c>
      <c r="F8261">
        <v>21</v>
      </c>
      <c r="G8261">
        <v>37</v>
      </c>
      <c r="H8261">
        <v>4.8</v>
      </c>
      <c r="I8261" t="s">
        <v>26</v>
      </c>
      <c r="J8261">
        <v>19</v>
      </c>
      <c r="K8261">
        <v>27</v>
      </c>
      <c r="L8261">
        <v>58</v>
      </c>
      <c r="M8261">
        <v>-19</v>
      </c>
      <c r="N8261">
        <v>4.68</v>
      </c>
      <c r="P8261">
        <v>-0.17</v>
      </c>
      <c r="R8261">
        <v>-0.65</v>
      </c>
      <c r="T8261">
        <v>-0.12</v>
      </c>
      <c r="X8261" t="s">
        <v>3534</v>
      </c>
      <c r="Y8261">
        <v>8260</v>
      </c>
      <c r="Z8261" s="1">
        <v>0.90074999999999994</v>
      </c>
      <c r="AA8261" t="s">
        <v>14521</v>
      </c>
      <c r="AB8261">
        <v>1.4999999999999999E-2</v>
      </c>
      <c r="AC8261">
        <v>3.0000000000000001E-3</v>
      </c>
      <c r="AD8261">
        <v>4.68</v>
      </c>
      <c r="AE8261" t="s">
        <v>3156</v>
      </c>
      <c r="AF8261" t="s">
        <v>36</v>
      </c>
    </row>
    <row r="8262" spans="1:32" x14ac:dyDescent="0.2">
      <c r="A8262">
        <v>8261</v>
      </c>
      <c r="C8262">
        <v>205688</v>
      </c>
      <c r="D8262">
        <v>89834</v>
      </c>
      <c r="F8262">
        <v>21</v>
      </c>
      <c r="G8262">
        <v>36</v>
      </c>
      <c r="H8262">
        <v>13.9</v>
      </c>
      <c r="I8262" t="s">
        <v>24</v>
      </c>
      <c r="J8262">
        <v>30</v>
      </c>
      <c r="K8262">
        <v>3</v>
      </c>
      <c r="L8262">
        <v>20</v>
      </c>
      <c r="M8262">
        <v>30</v>
      </c>
      <c r="N8262">
        <v>6.36</v>
      </c>
      <c r="O8262" t="s">
        <v>103</v>
      </c>
      <c r="X8262" t="s">
        <v>547</v>
      </c>
      <c r="Y8262">
        <v>8261</v>
      </c>
      <c r="Z8262" s="1">
        <v>0.90016087962962965</v>
      </c>
      <c r="AA8262" t="s">
        <v>14522</v>
      </c>
      <c r="AB8262">
        <v>-6.3E-2</v>
      </c>
      <c r="AC8262">
        <v>6.2E-2</v>
      </c>
      <c r="AD8262">
        <v>6.36</v>
      </c>
      <c r="AE8262" t="s">
        <v>71</v>
      </c>
      <c r="AF8262" t="s">
        <v>36</v>
      </c>
    </row>
    <row r="8263" spans="1:32" x14ac:dyDescent="0.2">
      <c r="A8263">
        <v>8262</v>
      </c>
      <c r="C8263">
        <v>205730</v>
      </c>
      <c r="D8263">
        <v>51079</v>
      </c>
      <c r="E8263" t="s">
        <v>3535</v>
      </c>
      <c r="F8263">
        <v>21</v>
      </c>
      <c r="G8263">
        <v>36</v>
      </c>
      <c r="H8263">
        <v>2.4</v>
      </c>
      <c r="I8263" t="s">
        <v>24</v>
      </c>
      <c r="J8263">
        <v>45</v>
      </c>
      <c r="K8263">
        <v>22</v>
      </c>
      <c r="L8263">
        <v>29</v>
      </c>
      <c r="M8263">
        <v>45</v>
      </c>
      <c r="N8263">
        <v>5.53</v>
      </c>
      <c r="P8263">
        <v>1.58</v>
      </c>
      <c r="R8263">
        <v>1.24</v>
      </c>
      <c r="T8263">
        <v>2.14</v>
      </c>
      <c r="X8263" t="s">
        <v>3536</v>
      </c>
      <c r="Y8263">
        <v>8262</v>
      </c>
      <c r="Z8263" s="1">
        <v>0.90002777777777776</v>
      </c>
      <c r="AA8263" t="s">
        <v>14523</v>
      </c>
      <c r="AB8263">
        <v>5.0999999999999997E-2</v>
      </c>
      <c r="AC8263">
        <v>6.0000000000000001E-3</v>
      </c>
      <c r="AD8263">
        <v>5.53</v>
      </c>
      <c r="AE8263" t="s">
        <v>2821</v>
      </c>
      <c r="AF8263" t="s">
        <v>36</v>
      </c>
    </row>
    <row r="8264" spans="1:32" x14ac:dyDescent="0.2">
      <c r="A8264">
        <v>8263</v>
      </c>
      <c r="C8264">
        <v>205765</v>
      </c>
      <c r="D8264">
        <v>145533</v>
      </c>
      <c r="F8264">
        <v>21</v>
      </c>
      <c r="G8264">
        <v>37</v>
      </c>
      <c r="H8264">
        <v>33.799999999999997</v>
      </c>
      <c r="I8264" t="s">
        <v>26</v>
      </c>
      <c r="J8264">
        <v>0</v>
      </c>
      <c r="K8264">
        <v>23</v>
      </c>
      <c r="L8264">
        <v>25</v>
      </c>
      <c r="M8264">
        <v>0</v>
      </c>
      <c r="N8264">
        <v>6.25</v>
      </c>
      <c r="P8264">
        <v>0.06</v>
      </c>
      <c r="R8264">
        <v>0.05</v>
      </c>
      <c r="T8264">
        <v>0.02</v>
      </c>
      <c r="X8264" t="s">
        <v>114</v>
      </c>
      <c r="Y8264">
        <v>8263</v>
      </c>
      <c r="Z8264" s="1">
        <v>0.90108564814814818</v>
      </c>
      <c r="AA8264" t="s">
        <v>14524</v>
      </c>
      <c r="AB8264">
        <v>-1.4999999999999999E-2</v>
      </c>
      <c r="AC8264">
        <v>-2.3E-2</v>
      </c>
      <c r="AD8264">
        <v>6.25</v>
      </c>
      <c r="AE8264" t="s">
        <v>114</v>
      </c>
    </row>
    <row r="8265" spans="1:32" x14ac:dyDescent="0.2">
      <c r="A8265">
        <v>8264</v>
      </c>
      <c r="B8265" t="s">
        <v>3537</v>
      </c>
      <c r="C8265">
        <v>205767</v>
      </c>
      <c r="D8265">
        <v>145537</v>
      </c>
      <c r="F8265">
        <v>21</v>
      </c>
      <c r="G8265">
        <v>37</v>
      </c>
      <c r="H8265">
        <v>45.1</v>
      </c>
      <c r="I8265" t="s">
        <v>26</v>
      </c>
      <c r="J8265">
        <v>7</v>
      </c>
      <c r="K8265">
        <v>51</v>
      </c>
      <c r="L8265">
        <v>15</v>
      </c>
      <c r="M8265">
        <v>-7</v>
      </c>
      <c r="N8265">
        <v>4.6900000000000004</v>
      </c>
      <c r="P8265">
        <v>0.17</v>
      </c>
      <c r="R8265">
        <v>0.13</v>
      </c>
      <c r="T8265">
        <v>0.1</v>
      </c>
      <c r="X8265" t="s">
        <v>41</v>
      </c>
      <c r="Y8265">
        <v>8264</v>
      </c>
      <c r="Z8265" s="1">
        <v>0.90121643518518513</v>
      </c>
      <c r="AA8265" t="s">
        <v>14525</v>
      </c>
      <c r="AB8265">
        <v>0.11600000000000001</v>
      </c>
      <c r="AC8265">
        <v>-2.5000000000000001E-2</v>
      </c>
      <c r="AD8265">
        <v>4.6900000000000004</v>
      </c>
      <c r="AE8265" t="s">
        <v>41</v>
      </c>
    </row>
    <row r="8266" spans="1:32" x14ac:dyDescent="0.2">
      <c r="A8266">
        <v>8265</v>
      </c>
      <c r="B8266" t="s">
        <v>3538</v>
      </c>
      <c r="C8266">
        <v>205811</v>
      </c>
      <c r="D8266">
        <v>126940</v>
      </c>
      <c r="F8266">
        <v>21</v>
      </c>
      <c r="G8266">
        <v>37</v>
      </c>
      <c r="H8266">
        <v>43.7</v>
      </c>
      <c r="I8266" t="s">
        <v>24</v>
      </c>
      <c r="J8266">
        <v>6</v>
      </c>
      <c r="K8266">
        <v>37</v>
      </c>
      <c r="L8266">
        <v>6</v>
      </c>
      <c r="M8266">
        <v>6</v>
      </c>
      <c r="N8266">
        <v>6.18</v>
      </c>
      <c r="P8266">
        <v>0.02</v>
      </c>
      <c r="R8266">
        <v>0.02</v>
      </c>
      <c r="X8266" t="s">
        <v>114</v>
      </c>
      <c r="Y8266">
        <v>8265</v>
      </c>
      <c r="Z8266" s="1">
        <v>0.90120023148148143</v>
      </c>
      <c r="AA8266" t="s">
        <v>14526</v>
      </c>
      <c r="AB8266">
        <v>0.06</v>
      </c>
      <c r="AC8266">
        <v>-7.0000000000000001E-3</v>
      </c>
      <c r="AD8266">
        <v>6.18</v>
      </c>
      <c r="AE8266" t="s">
        <v>114</v>
      </c>
    </row>
    <row r="8267" spans="1:32" x14ac:dyDescent="0.2">
      <c r="A8267">
        <v>8266</v>
      </c>
      <c r="B8267" t="s">
        <v>3539</v>
      </c>
      <c r="C8267">
        <v>205835</v>
      </c>
      <c r="D8267">
        <v>51101</v>
      </c>
      <c r="F8267">
        <v>21</v>
      </c>
      <c r="G8267">
        <v>36</v>
      </c>
      <c r="H8267">
        <v>57</v>
      </c>
      <c r="I8267" t="s">
        <v>24</v>
      </c>
      <c r="J8267">
        <v>40</v>
      </c>
      <c r="K8267">
        <v>24</v>
      </c>
      <c r="L8267">
        <v>49</v>
      </c>
      <c r="M8267">
        <v>40</v>
      </c>
      <c r="N8267">
        <v>5.01</v>
      </c>
      <c r="P8267">
        <v>0.18</v>
      </c>
      <c r="R8267">
        <v>0.1</v>
      </c>
      <c r="X8267" t="s">
        <v>249</v>
      </c>
      <c r="Y8267">
        <v>8266</v>
      </c>
      <c r="Z8267" s="1">
        <v>0.90065972222222224</v>
      </c>
      <c r="AA8267" t="s">
        <v>14527</v>
      </c>
      <c r="AB8267">
        <v>-1E-3</v>
      </c>
      <c r="AC8267">
        <v>1.2999999999999999E-2</v>
      </c>
      <c r="AD8267">
        <v>5.01</v>
      </c>
      <c r="AE8267" t="s">
        <v>249</v>
      </c>
    </row>
    <row r="8268" spans="1:32" x14ac:dyDescent="0.2">
      <c r="A8268">
        <v>8267</v>
      </c>
      <c r="B8268" t="s">
        <v>3540</v>
      </c>
      <c r="C8268">
        <v>205852</v>
      </c>
      <c r="D8268">
        <v>107288</v>
      </c>
      <c r="F8268">
        <v>21</v>
      </c>
      <c r="G8268">
        <v>37</v>
      </c>
      <c r="H8268">
        <v>45.4</v>
      </c>
      <c r="I8268" t="s">
        <v>24</v>
      </c>
      <c r="J8268">
        <v>19</v>
      </c>
      <c r="K8268">
        <v>19</v>
      </c>
      <c r="L8268">
        <v>7</v>
      </c>
      <c r="M8268">
        <v>19</v>
      </c>
      <c r="N8268">
        <v>5.45</v>
      </c>
      <c r="P8268">
        <v>0.3</v>
      </c>
      <c r="R8268">
        <v>0.14000000000000001</v>
      </c>
      <c r="X8268" t="s">
        <v>2291</v>
      </c>
      <c r="Y8268">
        <v>8267</v>
      </c>
      <c r="Z8268" s="1">
        <v>0.90121990740740732</v>
      </c>
      <c r="AA8268" t="s">
        <v>14528</v>
      </c>
      <c r="AB8268">
        <v>0.10100000000000001</v>
      </c>
      <c r="AC8268">
        <v>1.2999999999999999E-2</v>
      </c>
      <c r="AD8268">
        <v>5.45</v>
      </c>
      <c r="AE8268" t="s">
        <v>2291</v>
      </c>
    </row>
    <row r="8269" spans="1:32" x14ac:dyDescent="0.2">
      <c r="A8269">
        <v>8268</v>
      </c>
      <c r="C8269">
        <v>205872</v>
      </c>
      <c r="D8269">
        <v>213168</v>
      </c>
      <c r="F8269">
        <v>21</v>
      </c>
      <c r="G8269">
        <v>39</v>
      </c>
      <c r="H8269">
        <v>6.1</v>
      </c>
      <c r="I8269" t="s">
        <v>26</v>
      </c>
      <c r="J8269">
        <v>33</v>
      </c>
      <c r="K8269">
        <v>40</v>
      </c>
      <c r="L8269">
        <v>45</v>
      </c>
      <c r="M8269">
        <v>-33</v>
      </c>
      <c r="N8269">
        <v>6.28</v>
      </c>
      <c r="P8269">
        <v>0.92</v>
      </c>
      <c r="X8269" t="s">
        <v>457</v>
      </c>
      <c r="Y8269">
        <v>8268</v>
      </c>
      <c r="Z8269" s="1">
        <v>0.90215393518518516</v>
      </c>
      <c r="AA8269" t="s">
        <v>14529</v>
      </c>
      <c r="AB8269">
        <v>6.6000000000000003E-2</v>
      </c>
      <c r="AC8269">
        <v>-5.0999999999999997E-2</v>
      </c>
      <c r="AD8269">
        <v>6.28</v>
      </c>
      <c r="AE8269" t="s">
        <v>457</v>
      </c>
    </row>
    <row r="8270" spans="1:32" x14ac:dyDescent="0.2">
      <c r="A8270">
        <v>8269</v>
      </c>
      <c r="C8270">
        <v>205877</v>
      </c>
      <c r="D8270">
        <v>247128</v>
      </c>
      <c r="F8270">
        <v>21</v>
      </c>
      <c r="G8270">
        <v>39</v>
      </c>
      <c r="H8270">
        <v>59.7</v>
      </c>
      <c r="I8270" t="s">
        <v>26</v>
      </c>
      <c r="J8270">
        <v>52</v>
      </c>
      <c r="K8270">
        <v>21</v>
      </c>
      <c r="L8270">
        <v>33</v>
      </c>
      <c r="M8270">
        <v>-52</v>
      </c>
      <c r="N8270">
        <v>6.21</v>
      </c>
      <c r="P8270">
        <v>0.6</v>
      </c>
      <c r="R8270">
        <v>0.32</v>
      </c>
      <c r="X8270" t="s">
        <v>267</v>
      </c>
      <c r="Y8270">
        <v>8269</v>
      </c>
      <c r="Z8270" s="1">
        <v>0.90277430555555549</v>
      </c>
      <c r="AA8270" t="s">
        <v>14530</v>
      </c>
      <c r="AB8270">
        <v>-1.7000000000000001E-2</v>
      </c>
      <c r="AC8270">
        <v>1E-3</v>
      </c>
      <c r="AD8270">
        <v>6.21</v>
      </c>
      <c r="AE8270" t="s">
        <v>267</v>
      </c>
    </row>
    <row r="8271" spans="1:32" x14ac:dyDescent="0.2">
      <c r="A8271">
        <v>8270</v>
      </c>
      <c r="B8271" t="s">
        <v>3541</v>
      </c>
      <c r="C8271">
        <v>205924</v>
      </c>
      <c r="D8271">
        <v>126956</v>
      </c>
      <c r="F8271">
        <v>21</v>
      </c>
      <c r="G8271">
        <v>38</v>
      </c>
      <c r="H8271">
        <v>31.9</v>
      </c>
      <c r="I8271" t="s">
        <v>24</v>
      </c>
      <c r="J8271">
        <v>5</v>
      </c>
      <c r="K8271">
        <v>46</v>
      </c>
      <c r="L8271">
        <v>18</v>
      </c>
      <c r="M8271">
        <v>5</v>
      </c>
      <c r="N8271">
        <v>5.67</v>
      </c>
      <c r="P8271">
        <v>0.25</v>
      </c>
      <c r="R8271">
        <v>0.08</v>
      </c>
      <c r="X8271" t="s">
        <v>3542</v>
      </c>
      <c r="Y8271">
        <v>8270</v>
      </c>
      <c r="Z8271" s="1">
        <v>0.9017581018518519</v>
      </c>
      <c r="AA8271" t="s">
        <v>14531</v>
      </c>
      <c r="AB8271">
        <v>0.114</v>
      </c>
      <c r="AC8271">
        <v>2.4E-2</v>
      </c>
      <c r="AD8271">
        <v>5.67</v>
      </c>
      <c r="AE8271" t="s">
        <v>7839</v>
      </c>
      <c r="AF8271" t="s">
        <v>36</v>
      </c>
    </row>
    <row r="8272" spans="1:32" x14ac:dyDescent="0.2">
      <c r="A8272">
        <v>8271</v>
      </c>
      <c r="C8272">
        <v>205935</v>
      </c>
      <c r="D8272">
        <v>247132</v>
      </c>
      <c r="F8272">
        <v>21</v>
      </c>
      <c r="G8272">
        <v>40</v>
      </c>
      <c r="H8272">
        <v>33.6</v>
      </c>
      <c r="I8272" t="s">
        <v>26</v>
      </c>
      <c r="J8272">
        <v>55</v>
      </c>
      <c r="K8272">
        <v>44</v>
      </c>
      <c r="L8272">
        <v>15</v>
      </c>
      <c r="M8272">
        <v>-55</v>
      </c>
      <c r="N8272">
        <v>6.33</v>
      </c>
      <c r="P8272">
        <v>1.06</v>
      </c>
      <c r="X8272" t="s">
        <v>2868</v>
      </c>
      <c r="Y8272">
        <v>8271</v>
      </c>
      <c r="Z8272" s="1">
        <v>0.90316666666666656</v>
      </c>
      <c r="AA8272" t="s">
        <v>14532</v>
      </c>
      <c r="AB8272">
        <v>0.01</v>
      </c>
      <c r="AC8272">
        <v>2.3E-2</v>
      </c>
      <c r="AD8272">
        <v>6.33</v>
      </c>
      <c r="AE8272" t="s">
        <v>5662</v>
      </c>
      <c r="AF8272" t="s">
        <v>36</v>
      </c>
    </row>
    <row r="8273" spans="1:32" x14ac:dyDescent="0.2">
      <c r="A8273">
        <v>8272</v>
      </c>
      <c r="C8273">
        <v>205939</v>
      </c>
      <c r="D8273">
        <v>51109</v>
      </c>
      <c r="E8273" t="s">
        <v>3543</v>
      </c>
      <c r="F8273">
        <v>21</v>
      </c>
      <c r="G8273">
        <v>37</v>
      </c>
      <c r="H8273">
        <v>27.9</v>
      </c>
      <c r="I8273" t="s">
        <v>24</v>
      </c>
      <c r="J8273">
        <v>44</v>
      </c>
      <c r="K8273">
        <v>41</v>
      </c>
      <c r="L8273">
        <v>48</v>
      </c>
      <c r="M8273">
        <v>44</v>
      </c>
      <c r="N8273">
        <v>6.2</v>
      </c>
      <c r="P8273">
        <v>0.19</v>
      </c>
      <c r="X8273" t="s">
        <v>170</v>
      </c>
      <c r="Y8273">
        <v>8272</v>
      </c>
      <c r="Z8273" s="1">
        <v>0.90101736111111108</v>
      </c>
      <c r="AA8273" t="s">
        <v>14533</v>
      </c>
      <c r="AB8273">
        <v>-1E-3</v>
      </c>
      <c r="AC8273">
        <v>-2.8000000000000001E-2</v>
      </c>
      <c r="AD8273">
        <v>6.2</v>
      </c>
      <c r="AE8273" t="s">
        <v>170</v>
      </c>
    </row>
    <row r="8274" spans="1:32" x14ac:dyDescent="0.2">
      <c r="A8274">
        <v>8273</v>
      </c>
      <c r="C8274">
        <v>206005</v>
      </c>
      <c r="D8274">
        <v>164555</v>
      </c>
      <c r="F8274">
        <v>21</v>
      </c>
      <c r="G8274">
        <v>39</v>
      </c>
      <c r="H8274">
        <v>28.1</v>
      </c>
      <c r="I8274" t="s">
        <v>26</v>
      </c>
      <c r="J8274">
        <v>10</v>
      </c>
      <c r="K8274">
        <v>34</v>
      </c>
      <c r="L8274">
        <v>37</v>
      </c>
      <c r="M8274">
        <v>-10</v>
      </c>
      <c r="N8274">
        <v>6.08</v>
      </c>
      <c r="P8274">
        <v>1.03</v>
      </c>
      <c r="R8274">
        <v>0.89</v>
      </c>
      <c r="X8274" t="s">
        <v>197</v>
      </c>
      <c r="Y8274">
        <v>8273</v>
      </c>
      <c r="Z8274" s="1">
        <v>0.9024085648148148</v>
      </c>
      <c r="AA8274" t="s">
        <v>14534</v>
      </c>
      <c r="AB8274">
        <v>1.9E-2</v>
      </c>
      <c r="AC8274">
        <v>-0.05</v>
      </c>
      <c r="AD8274">
        <v>6.08</v>
      </c>
      <c r="AE8274" t="s">
        <v>197</v>
      </c>
    </row>
    <row r="8275" spans="1:32" x14ac:dyDescent="0.2">
      <c r="A8275">
        <v>8274</v>
      </c>
      <c r="C8275">
        <v>206027</v>
      </c>
      <c r="D8275">
        <v>89870</v>
      </c>
      <c r="F8275">
        <v>21</v>
      </c>
      <c r="G8275">
        <v>38</v>
      </c>
      <c r="H8275">
        <v>45</v>
      </c>
      <c r="I8275" t="s">
        <v>24</v>
      </c>
      <c r="J8275">
        <v>25</v>
      </c>
      <c r="K8275">
        <v>29</v>
      </c>
      <c r="L8275">
        <v>56</v>
      </c>
      <c r="M8275">
        <v>25</v>
      </c>
      <c r="N8275">
        <v>6.16</v>
      </c>
      <c r="P8275">
        <v>1.02</v>
      </c>
      <c r="R8275">
        <v>0.82</v>
      </c>
      <c r="X8275" t="s">
        <v>60</v>
      </c>
      <c r="Y8275">
        <v>8274</v>
      </c>
      <c r="Z8275" s="1">
        <v>0.90190972222222221</v>
      </c>
      <c r="AA8275" t="s">
        <v>14535</v>
      </c>
      <c r="AB8275">
        <v>-2.1000000000000001E-2</v>
      </c>
      <c r="AC8275">
        <v>3.0000000000000001E-3</v>
      </c>
      <c r="AD8275">
        <v>6.16</v>
      </c>
      <c r="AE8275" t="s">
        <v>60</v>
      </c>
    </row>
    <row r="8276" spans="1:32" x14ac:dyDescent="0.2">
      <c r="A8276">
        <v>8275</v>
      </c>
      <c r="C8276">
        <v>206040</v>
      </c>
      <c r="D8276">
        <v>33596</v>
      </c>
      <c r="F8276">
        <v>21</v>
      </c>
      <c r="G8276">
        <v>37</v>
      </c>
      <c r="H8276">
        <v>38.700000000000003</v>
      </c>
      <c r="I8276" t="s">
        <v>24</v>
      </c>
      <c r="J8276">
        <v>54</v>
      </c>
      <c r="K8276">
        <v>2</v>
      </c>
      <c r="L8276">
        <v>32</v>
      </c>
      <c r="M8276">
        <v>54</v>
      </c>
      <c r="N8276">
        <v>6.15</v>
      </c>
      <c r="P8276">
        <v>0.99</v>
      </c>
      <c r="R8276">
        <v>0.74</v>
      </c>
      <c r="X8276" t="s">
        <v>45</v>
      </c>
      <c r="Y8276">
        <v>8275</v>
      </c>
      <c r="Z8276" s="1">
        <v>0.90114236111111101</v>
      </c>
      <c r="AA8276" t="s">
        <v>14536</v>
      </c>
      <c r="AB8276">
        <v>-1.9E-2</v>
      </c>
      <c r="AC8276">
        <v>0</v>
      </c>
      <c r="AD8276">
        <v>6.15</v>
      </c>
      <c r="AE8276" t="s">
        <v>45</v>
      </c>
    </row>
    <row r="8277" spans="1:32" x14ac:dyDescent="0.2">
      <c r="A8277">
        <v>8276</v>
      </c>
      <c r="C8277">
        <v>206043</v>
      </c>
      <c r="D8277">
        <v>89871</v>
      </c>
      <c r="F8277">
        <v>21</v>
      </c>
      <c r="G8277">
        <v>39</v>
      </c>
      <c r="H8277">
        <v>1.1000000000000001</v>
      </c>
      <c r="I8277" t="s">
        <v>24</v>
      </c>
      <c r="J8277">
        <v>20</v>
      </c>
      <c r="K8277">
        <v>15</v>
      </c>
      <c r="L8277">
        <v>55</v>
      </c>
      <c r="M8277">
        <v>20</v>
      </c>
      <c r="N8277">
        <v>5.85</v>
      </c>
      <c r="P8277">
        <v>0.32</v>
      </c>
      <c r="R8277">
        <v>0.03</v>
      </c>
      <c r="X8277" t="s">
        <v>63</v>
      </c>
      <c r="Y8277">
        <v>8276</v>
      </c>
      <c r="Z8277" s="1">
        <v>0.90209606481481475</v>
      </c>
      <c r="AA8277" t="s">
        <v>14537</v>
      </c>
      <c r="AB8277">
        <v>0.113</v>
      </c>
      <c r="AC8277">
        <v>-3.0000000000000001E-3</v>
      </c>
      <c r="AD8277">
        <v>5.85</v>
      </c>
      <c r="AE8277" t="s">
        <v>63</v>
      </c>
    </row>
    <row r="8278" spans="1:32" x14ac:dyDescent="0.2">
      <c r="A8278">
        <v>8277</v>
      </c>
      <c r="B8278" t="s">
        <v>3544</v>
      </c>
      <c r="C8278">
        <v>206067</v>
      </c>
      <c r="D8278">
        <v>126965</v>
      </c>
      <c r="F8278">
        <v>21</v>
      </c>
      <c r="G8278">
        <v>39</v>
      </c>
      <c r="H8278">
        <v>33.299999999999997</v>
      </c>
      <c r="I8278" t="s">
        <v>24</v>
      </c>
      <c r="J8278">
        <v>2</v>
      </c>
      <c r="K8278">
        <v>14</v>
      </c>
      <c r="L8278">
        <v>37</v>
      </c>
      <c r="M8278">
        <v>2</v>
      </c>
      <c r="N8278">
        <v>5.0999999999999996</v>
      </c>
      <c r="P8278">
        <v>1.04</v>
      </c>
      <c r="R8278">
        <v>0.9</v>
      </c>
      <c r="T8278">
        <v>0.52</v>
      </c>
      <c r="X8278" t="s">
        <v>54</v>
      </c>
      <c r="Y8278">
        <v>8277</v>
      </c>
      <c r="Z8278" s="1">
        <v>0.90246875000000004</v>
      </c>
      <c r="AA8278" t="s">
        <v>14538</v>
      </c>
      <c r="AB8278">
        <v>-2.5999999999999999E-2</v>
      </c>
      <c r="AC8278">
        <v>-8.2000000000000003E-2</v>
      </c>
      <c r="AD8278">
        <v>5.0999999999999996</v>
      </c>
      <c r="AE8278" t="s">
        <v>54</v>
      </c>
    </row>
    <row r="8279" spans="1:32" x14ac:dyDescent="0.2">
      <c r="A8279">
        <v>8278</v>
      </c>
      <c r="B8279" t="s">
        <v>3545</v>
      </c>
      <c r="C8279">
        <v>206088</v>
      </c>
      <c r="D8279">
        <v>164560</v>
      </c>
      <c r="F8279">
        <v>21</v>
      </c>
      <c r="G8279">
        <v>40</v>
      </c>
      <c r="H8279">
        <v>5.5</v>
      </c>
      <c r="I8279" t="s">
        <v>26</v>
      </c>
      <c r="J8279">
        <v>16</v>
      </c>
      <c r="K8279">
        <v>39</v>
      </c>
      <c r="L8279">
        <v>44</v>
      </c>
      <c r="M8279">
        <v>-16</v>
      </c>
      <c r="N8279">
        <v>3.68</v>
      </c>
      <c r="P8279">
        <v>0.32</v>
      </c>
      <c r="R8279">
        <v>0.2</v>
      </c>
      <c r="T8279">
        <v>0.14000000000000001</v>
      </c>
      <c r="X8279" t="s">
        <v>5405</v>
      </c>
      <c r="Y8279">
        <v>8278</v>
      </c>
      <c r="Z8279" s="1">
        <v>0.90284143518518523</v>
      </c>
      <c r="AA8279" t="s">
        <v>14539</v>
      </c>
      <c r="AB8279">
        <v>0.19</v>
      </c>
      <c r="AC8279">
        <v>-2.3E-2</v>
      </c>
      <c r="AD8279">
        <v>3.68</v>
      </c>
      <c r="AE8279" t="s">
        <v>5405</v>
      </c>
    </row>
    <row r="8280" spans="1:32" x14ac:dyDescent="0.2">
      <c r="A8280">
        <v>8279</v>
      </c>
      <c r="B8280" t="s">
        <v>3546</v>
      </c>
      <c r="C8280">
        <v>206165</v>
      </c>
      <c r="D8280">
        <v>19541</v>
      </c>
      <c r="E8280" t="s">
        <v>3547</v>
      </c>
      <c r="F8280">
        <v>21</v>
      </c>
      <c r="G8280">
        <v>37</v>
      </c>
      <c r="H8280">
        <v>55.2</v>
      </c>
      <c r="I8280" t="s">
        <v>24</v>
      </c>
      <c r="J8280">
        <v>62</v>
      </c>
      <c r="K8280">
        <v>4</v>
      </c>
      <c r="L8280">
        <v>55</v>
      </c>
      <c r="M8280">
        <v>62</v>
      </c>
      <c r="N8280">
        <v>4.7300000000000004</v>
      </c>
      <c r="P8280">
        <v>0.3</v>
      </c>
      <c r="R8280">
        <v>-0.53</v>
      </c>
      <c r="T8280">
        <v>0.18</v>
      </c>
      <c r="X8280" t="s">
        <v>2511</v>
      </c>
      <c r="Y8280">
        <v>8279</v>
      </c>
      <c r="Z8280" s="1">
        <v>0.90133333333333343</v>
      </c>
      <c r="AA8280" t="s">
        <v>14540</v>
      </c>
      <c r="AB8280">
        <v>-3.0000000000000001E-3</v>
      </c>
      <c r="AC8280">
        <v>-2E-3</v>
      </c>
      <c r="AD8280">
        <v>4.7300000000000004</v>
      </c>
      <c r="AE8280" t="s">
        <v>2511</v>
      </c>
    </row>
    <row r="8281" spans="1:32" x14ac:dyDescent="0.2">
      <c r="A8281">
        <v>8280</v>
      </c>
      <c r="B8281" t="s">
        <v>3548</v>
      </c>
      <c r="C8281">
        <v>206240</v>
      </c>
      <c r="D8281">
        <v>258914</v>
      </c>
      <c r="F8281">
        <v>21</v>
      </c>
      <c r="G8281">
        <v>50</v>
      </c>
      <c r="H8281">
        <v>54.3</v>
      </c>
      <c r="I8281" t="s">
        <v>26</v>
      </c>
      <c r="J8281">
        <v>82</v>
      </c>
      <c r="K8281">
        <v>43</v>
      </c>
      <c r="L8281">
        <v>9</v>
      </c>
      <c r="M8281">
        <v>-82</v>
      </c>
      <c r="N8281">
        <v>5.29</v>
      </c>
      <c r="P8281">
        <v>0.75</v>
      </c>
      <c r="R8281">
        <v>0.47</v>
      </c>
      <c r="X8281" t="s">
        <v>108</v>
      </c>
      <c r="Y8281">
        <v>8280</v>
      </c>
      <c r="Z8281" s="1">
        <v>0.91035069444444439</v>
      </c>
      <c r="AA8281" t="s">
        <v>14541</v>
      </c>
      <c r="AB8281">
        <v>5.8000000000000003E-2</v>
      </c>
      <c r="AC8281">
        <v>-3.5999999999999997E-2</v>
      </c>
      <c r="AD8281">
        <v>5.29</v>
      </c>
      <c r="AE8281" t="s">
        <v>9548</v>
      </c>
      <c r="AF8281" t="s">
        <v>36</v>
      </c>
    </row>
    <row r="8282" spans="1:32" x14ac:dyDescent="0.2">
      <c r="A8282">
        <v>8281</v>
      </c>
      <c r="C8282">
        <v>206267</v>
      </c>
      <c r="D8282">
        <v>33626</v>
      </c>
      <c r="F8282">
        <v>21</v>
      </c>
      <c r="G8282">
        <v>38</v>
      </c>
      <c r="H8282">
        <v>57.6</v>
      </c>
      <c r="I8282" t="s">
        <v>24</v>
      </c>
      <c r="J8282">
        <v>57</v>
      </c>
      <c r="K8282">
        <v>29</v>
      </c>
      <c r="L8282">
        <v>21</v>
      </c>
      <c r="M8282">
        <v>57</v>
      </c>
      <c r="N8282">
        <v>5.62</v>
      </c>
      <c r="P8282">
        <v>0.21</v>
      </c>
      <c r="R8282">
        <v>-0.74</v>
      </c>
      <c r="X8282" t="s">
        <v>3549</v>
      </c>
      <c r="Y8282">
        <v>8281</v>
      </c>
      <c r="Z8282" s="1">
        <v>0.90205555555555561</v>
      </c>
      <c r="AA8282" t="s">
        <v>14542</v>
      </c>
      <c r="AB8282">
        <v>-1E-3</v>
      </c>
      <c r="AC8282">
        <v>-3.0000000000000001E-3</v>
      </c>
      <c r="AD8282">
        <v>5.62</v>
      </c>
      <c r="AE8282" t="s">
        <v>2217</v>
      </c>
      <c r="AF8282" t="s">
        <v>36</v>
      </c>
    </row>
    <row r="8283" spans="1:32" x14ac:dyDescent="0.2">
      <c r="A8283">
        <v>8282</v>
      </c>
      <c r="C8283">
        <v>206291</v>
      </c>
      <c r="D8283">
        <v>190555</v>
      </c>
      <c r="F8283">
        <v>21</v>
      </c>
      <c r="G8283">
        <v>41</v>
      </c>
      <c r="H8283">
        <v>46.1</v>
      </c>
      <c r="I8283" t="s">
        <v>26</v>
      </c>
      <c r="J8283">
        <v>25</v>
      </c>
      <c r="K8283">
        <v>6</v>
      </c>
      <c r="L8283">
        <v>7</v>
      </c>
      <c r="M8283">
        <v>-25</v>
      </c>
      <c r="N8283">
        <v>6.49</v>
      </c>
      <c r="P8283">
        <v>1.19</v>
      </c>
      <c r="X8283" t="s">
        <v>197</v>
      </c>
      <c r="Y8283">
        <v>8282</v>
      </c>
      <c r="Z8283" s="1">
        <v>0.90400578703703705</v>
      </c>
      <c r="AA8283" t="s">
        <v>14543</v>
      </c>
      <c r="AB8283">
        <v>-2.1000000000000001E-2</v>
      </c>
      <c r="AC8283">
        <v>-3.0000000000000001E-3</v>
      </c>
      <c r="AD8283">
        <v>6.49</v>
      </c>
      <c r="AE8283" t="s">
        <v>197</v>
      </c>
    </row>
    <row r="8284" spans="1:32" x14ac:dyDescent="0.2">
      <c r="A8284">
        <v>8283</v>
      </c>
      <c r="B8284" t="s">
        <v>3550</v>
      </c>
      <c r="C8284">
        <v>206301</v>
      </c>
      <c r="D8284">
        <v>164580</v>
      </c>
      <c r="F8284">
        <v>21</v>
      </c>
      <c r="G8284">
        <v>41</v>
      </c>
      <c r="H8284">
        <v>32.9</v>
      </c>
      <c r="I8284" t="s">
        <v>26</v>
      </c>
      <c r="J8284">
        <v>14</v>
      </c>
      <c r="K8284">
        <v>2</v>
      </c>
      <c r="L8284">
        <v>51</v>
      </c>
      <c r="M8284">
        <v>-14</v>
      </c>
      <c r="N8284">
        <v>5.18</v>
      </c>
      <c r="P8284">
        <v>0.65</v>
      </c>
      <c r="R8284">
        <v>0.2</v>
      </c>
      <c r="T8284">
        <v>0.24</v>
      </c>
      <c r="U8284" t="s">
        <v>93</v>
      </c>
      <c r="X8284" t="s">
        <v>3551</v>
      </c>
      <c r="Y8284">
        <v>8283</v>
      </c>
      <c r="Z8284" s="1">
        <v>0.90385300925925927</v>
      </c>
      <c r="AA8284" t="s">
        <v>14544</v>
      </c>
      <c r="AB8284">
        <v>-0.11799999999999999</v>
      </c>
      <c r="AC8284">
        <v>-0.307</v>
      </c>
      <c r="AD8284">
        <v>5.18</v>
      </c>
      <c r="AE8284" t="s">
        <v>14545</v>
      </c>
      <c r="AF8284" t="s">
        <v>36</v>
      </c>
    </row>
    <row r="8285" spans="1:32" x14ac:dyDescent="0.2">
      <c r="A8285">
        <v>8284</v>
      </c>
      <c r="B8285" t="s">
        <v>3552</v>
      </c>
      <c r="C8285">
        <v>206330</v>
      </c>
      <c r="D8285">
        <v>51167</v>
      </c>
      <c r="E8285">
        <v>13834</v>
      </c>
      <c r="F8285">
        <v>21</v>
      </c>
      <c r="G8285">
        <v>40</v>
      </c>
      <c r="H8285">
        <v>11.1</v>
      </c>
      <c r="I8285" t="s">
        <v>24</v>
      </c>
      <c r="J8285">
        <v>43</v>
      </c>
      <c r="K8285">
        <v>16</v>
      </c>
      <c r="L8285">
        <v>26</v>
      </c>
      <c r="M8285">
        <v>43</v>
      </c>
      <c r="N8285">
        <v>5.1100000000000003</v>
      </c>
      <c r="P8285">
        <v>1.6</v>
      </c>
      <c r="R8285">
        <v>1.9</v>
      </c>
      <c r="X8285" t="s">
        <v>1389</v>
      </c>
      <c r="Y8285">
        <v>8284</v>
      </c>
      <c r="Z8285" s="1">
        <v>0.90290625000000002</v>
      </c>
      <c r="AA8285" t="s">
        <v>14546</v>
      </c>
      <c r="AB8285">
        <v>6.3E-2</v>
      </c>
      <c r="AC8285">
        <v>1.6E-2</v>
      </c>
      <c r="AD8285">
        <v>5.1100000000000003</v>
      </c>
      <c r="AE8285" t="s">
        <v>419</v>
      </c>
      <c r="AF8285" t="s">
        <v>36</v>
      </c>
    </row>
    <row r="8286" spans="1:32" x14ac:dyDescent="0.2">
      <c r="A8286">
        <v>8285</v>
      </c>
      <c r="B8286" t="s">
        <v>3553</v>
      </c>
      <c r="C8286">
        <v>206356</v>
      </c>
      <c r="D8286">
        <v>190559</v>
      </c>
      <c r="F8286">
        <v>21</v>
      </c>
      <c r="G8286">
        <v>42</v>
      </c>
      <c r="H8286">
        <v>0.8</v>
      </c>
      <c r="I8286" t="s">
        <v>26</v>
      </c>
      <c r="J8286">
        <v>23</v>
      </c>
      <c r="K8286">
        <v>15</v>
      </c>
      <c r="L8286">
        <v>46</v>
      </c>
      <c r="M8286">
        <v>-23</v>
      </c>
      <c r="N8286">
        <v>5.24</v>
      </c>
      <c r="P8286">
        <v>0.95</v>
      </c>
      <c r="R8286">
        <v>0.75</v>
      </c>
      <c r="X8286" t="s">
        <v>60</v>
      </c>
      <c r="Y8286">
        <v>8285</v>
      </c>
      <c r="Z8286" s="1">
        <v>0.90417592592592599</v>
      </c>
      <c r="AA8286" t="s">
        <v>14547</v>
      </c>
      <c r="AB8286">
        <v>0.10199999999999999</v>
      </c>
      <c r="AC8286">
        <v>-8.8999999999999996E-2</v>
      </c>
      <c r="AD8286">
        <v>5.24</v>
      </c>
      <c r="AE8286" t="s">
        <v>60</v>
      </c>
    </row>
    <row r="8287" spans="1:32" x14ac:dyDescent="0.2">
      <c r="A8287">
        <v>8286</v>
      </c>
      <c r="C8287">
        <v>206399</v>
      </c>
      <c r="D8287">
        <v>257955</v>
      </c>
      <c r="F8287">
        <v>21</v>
      </c>
      <c r="G8287">
        <v>45</v>
      </c>
      <c r="H8287">
        <v>28.8</v>
      </c>
      <c r="I8287" t="s">
        <v>26</v>
      </c>
      <c r="J8287">
        <v>71</v>
      </c>
      <c r="K8287">
        <v>0</v>
      </c>
      <c r="L8287">
        <v>32</v>
      </c>
      <c r="M8287">
        <v>-71</v>
      </c>
      <c r="N8287">
        <v>6.01</v>
      </c>
      <c r="P8287">
        <v>-0.1</v>
      </c>
      <c r="R8287">
        <v>-0.35</v>
      </c>
      <c r="X8287" t="s">
        <v>2389</v>
      </c>
      <c r="Y8287">
        <v>8286</v>
      </c>
      <c r="Z8287" s="1">
        <v>0.9065833333333333</v>
      </c>
      <c r="AA8287" t="s">
        <v>14548</v>
      </c>
      <c r="AB8287">
        <v>8.9999999999999993E-3</v>
      </c>
      <c r="AC8287">
        <v>-1.9E-2</v>
      </c>
      <c r="AD8287">
        <v>6.01</v>
      </c>
      <c r="AE8287" t="s">
        <v>2389</v>
      </c>
    </row>
    <row r="8288" spans="1:32" x14ac:dyDescent="0.2">
      <c r="A8288">
        <v>8287</v>
      </c>
      <c r="B8288" t="s">
        <v>3554</v>
      </c>
      <c r="C8288">
        <v>206445</v>
      </c>
      <c r="D8288">
        <v>126997</v>
      </c>
      <c r="F8288">
        <v>21</v>
      </c>
      <c r="G8288">
        <v>42</v>
      </c>
      <c r="H8288">
        <v>10.1</v>
      </c>
      <c r="I8288" t="s">
        <v>24</v>
      </c>
      <c r="J8288">
        <v>1</v>
      </c>
      <c r="K8288">
        <v>17</v>
      </c>
      <c r="L8288">
        <v>7</v>
      </c>
      <c r="M8288">
        <v>1</v>
      </c>
      <c r="N8288">
        <v>5.67</v>
      </c>
      <c r="P8288">
        <v>1.44</v>
      </c>
      <c r="R8288">
        <v>1.67</v>
      </c>
      <c r="X8288" t="s">
        <v>125</v>
      </c>
      <c r="Y8288">
        <v>8287</v>
      </c>
      <c r="Z8288" s="1">
        <v>0.90428356481481487</v>
      </c>
      <c r="AA8288" t="s">
        <v>14549</v>
      </c>
      <c r="AB8288">
        <v>1E-3</v>
      </c>
      <c r="AC8288">
        <v>-7.0000000000000001E-3</v>
      </c>
      <c r="AD8288">
        <v>5.67</v>
      </c>
      <c r="AE8288" t="s">
        <v>125</v>
      </c>
    </row>
    <row r="8289" spans="1:32" x14ac:dyDescent="0.2">
      <c r="A8289">
        <v>8288</v>
      </c>
      <c r="B8289" t="s">
        <v>3555</v>
      </c>
      <c r="C8289">
        <v>206453</v>
      </c>
      <c r="D8289">
        <v>164593</v>
      </c>
      <c r="F8289">
        <v>21</v>
      </c>
      <c r="G8289">
        <v>42</v>
      </c>
      <c r="H8289">
        <v>39.5</v>
      </c>
      <c r="I8289" t="s">
        <v>26</v>
      </c>
      <c r="J8289">
        <v>18</v>
      </c>
      <c r="K8289">
        <v>51</v>
      </c>
      <c r="L8289">
        <v>59</v>
      </c>
      <c r="M8289">
        <v>-18</v>
      </c>
      <c r="N8289">
        <v>4.7300000000000004</v>
      </c>
      <c r="P8289">
        <v>0.88</v>
      </c>
      <c r="R8289">
        <v>0.52</v>
      </c>
      <c r="T8289">
        <v>0.49</v>
      </c>
      <c r="X8289" t="s">
        <v>71</v>
      </c>
      <c r="Y8289">
        <v>8288</v>
      </c>
      <c r="Z8289" s="1">
        <v>0.90462384259259254</v>
      </c>
      <c r="AA8289" t="s">
        <v>14550</v>
      </c>
      <c r="AB8289">
        <v>0.14699999999999999</v>
      </c>
      <c r="AC8289">
        <v>-6.0000000000000001E-3</v>
      </c>
      <c r="AD8289">
        <v>4.7300000000000004</v>
      </c>
      <c r="AE8289" t="s">
        <v>71</v>
      </c>
    </row>
    <row r="8290" spans="1:32" x14ac:dyDescent="0.2">
      <c r="A8290">
        <v>8289</v>
      </c>
      <c r="B8290" t="s">
        <v>3556</v>
      </c>
      <c r="C8290">
        <v>206487</v>
      </c>
      <c r="D8290">
        <v>127002</v>
      </c>
      <c r="E8290">
        <v>13848</v>
      </c>
      <c r="F8290">
        <v>21</v>
      </c>
      <c r="G8290">
        <v>42</v>
      </c>
      <c r="H8290">
        <v>15.5</v>
      </c>
      <c r="I8290" t="s">
        <v>24</v>
      </c>
      <c r="J8290">
        <v>5</v>
      </c>
      <c r="K8290">
        <v>40</v>
      </c>
      <c r="L8290">
        <v>48</v>
      </c>
      <c r="M8290">
        <v>5</v>
      </c>
      <c r="N8290">
        <v>5.3</v>
      </c>
      <c r="P8290">
        <v>1.64</v>
      </c>
      <c r="R8290">
        <v>1.95</v>
      </c>
      <c r="X8290" t="s">
        <v>503</v>
      </c>
      <c r="Y8290">
        <v>8289</v>
      </c>
      <c r="Z8290" s="1">
        <v>0.90434606481481483</v>
      </c>
      <c r="AA8290" t="s">
        <v>14551</v>
      </c>
      <c r="AB8290">
        <v>1.4E-2</v>
      </c>
      <c r="AC8290">
        <v>-6.0000000000000001E-3</v>
      </c>
      <c r="AD8290">
        <v>5.3</v>
      </c>
      <c r="AE8290" t="s">
        <v>353</v>
      </c>
      <c r="AF8290" t="s">
        <v>36</v>
      </c>
    </row>
    <row r="8291" spans="1:32" x14ac:dyDescent="0.2">
      <c r="A8291">
        <v>8290</v>
      </c>
      <c r="C8291">
        <v>206509</v>
      </c>
      <c r="D8291">
        <v>33656</v>
      </c>
      <c r="F8291">
        <v>21</v>
      </c>
      <c r="G8291">
        <v>40</v>
      </c>
      <c r="H8291">
        <v>43.3</v>
      </c>
      <c r="I8291" t="s">
        <v>24</v>
      </c>
      <c r="J8291">
        <v>54</v>
      </c>
      <c r="K8291">
        <v>52</v>
      </c>
      <c r="L8291">
        <v>20</v>
      </c>
      <c r="M8291">
        <v>54</v>
      </c>
      <c r="N8291">
        <v>6.2</v>
      </c>
      <c r="P8291">
        <v>1.1599999999999999</v>
      </c>
      <c r="R8291">
        <v>0.96</v>
      </c>
      <c r="X8291" t="s">
        <v>54</v>
      </c>
      <c r="Y8291">
        <v>8290</v>
      </c>
      <c r="Z8291" s="1">
        <v>0.90327893518518521</v>
      </c>
      <c r="AA8291" t="s">
        <v>14552</v>
      </c>
      <c r="AB8291">
        <v>0.01</v>
      </c>
      <c r="AC8291">
        <v>5.0000000000000001E-3</v>
      </c>
      <c r="AD8291">
        <v>6.2</v>
      </c>
      <c r="AE8291" t="s">
        <v>54</v>
      </c>
    </row>
    <row r="8292" spans="1:32" x14ac:dyDescent="0.2">
      <c r="A8292">
        <v>8291</v>
      </c>
      <c r="B8292" t="s">
        <v>3557</v>
      </c>
      <c r="C8292">
        <v>206538</v>
      </c>
      <c r="D8292">
        <v>51189</v>
      </c>
      <c r="F8292">
        <v>21</v>
      </c>
      <c r="G8292">
        <v>41</v>
      </c>
      <c r="H8292">
        <v>34.299999999999997</v>
      </c>
      <c r="I8292" t="s">
        <v>24</v>
      </c>
      <c r="J8292">
        <v>40</v>
      </c>
      <c r="K8292">
        <v>48</v>
      </c>
      <c r="L8292">
        <v>19</v>
      </c>
      <c r="M8292">
        <v>40</v>
      </c>
      <c r="N8292">
        <v>6.11</v>
      </c>
      <c r="P8292">
        <v>7.0000000000000007E-2</v>
      </c>
      <c r="R8292">
        <v>7.0000000000000007E-2</v>
      </c>
      <c r="T8292">
        <v>0.05</v>
      </c>
      <c r="X8292" t="s">
        <v>114</v>
      </c>
      <c r="Y8292">
        <v>8291</v>
      </c>
      <c r="Z8292" s="1">
        <v>0.90386921296296296</v>
      </c>
      <c r="AA8292" t="s">
        <v>14553</v>
      </c>
      <c r="AB8292">
        <v>-1.2E-2</v>
      </c>
      <c r="AC8292">
        <v>-4.5999999999999999E-2</v>
      </c>
      <c r="AD8292">
        <v>6.11</v>
      </c>
      <c r="AE8292" t="s">
        <v>114</v>
      </c>
    </row>
    <row r="8293" spans="1:32" x14ac:dyDescent="0.2">
      <c r="A8293">
        <v>8292</v>
      </c>
      <c r="C8293">
        <v>206540</v>
      </c>
      <c r="D8293">
        <v>107340</v>
      </c>
      <c r="F8293">
        <v>21</v>
      </c>
      <c r="G8293">
        <v>42</v>
      </c>
      <c r="H8293">
        <v>33</v>
      </c>
      <c r="I8293" t="s">
        <v>24</v>
      </c>
      <c r="J8293">
        <v>10</v>
      </c>
      <c r="K8293">
        <v>49</v>
      </c>
      <c r="L8293">
        <v>29</v>
      </c>
      <c r="M8293">
        <v>10</v>
      </c>
      <c r="N8293">
        <v>6.09</v>
      </c>
      <c r="P8293">
        <v>-0.11</v>
      </c>
      <c r="R8293">
        <v>-0.51</v>
      </c>
      <c r="X8293" t="s">
        <v>148</v>
      </c>
      <c r="Y8293">
        <v>8292</v>
      </c>
      <c r="Z8293" s="1">
        <v>0.90454861111111118</v>
      </c>
      <c r="AA8293" t="s">
        <v>14554</v>
      </c>
      <c r="AB8293">
        <v>2.4E-2</v>
      </c>
      <c r="AC8293">
        <v>-2E-3</v>
      </c>
      <c r="AD8293">
        <v>6.09</v>
      </c>
      <c r="AE8293" t="s">
        <v>148</v>
      </c>
    </row>
    <row r="8294" spans="1:32" x14ac:dyDescent="0.2">
      <c r="A8294">
        <v>8293</v>
      </c>
      <c r="C8294">
        <v>206546</v>
      </c>
      <c r="D8294">
        <v>164601</v>
      </c>
      <c r="F8294">
        <v>21</v>
      </c>
      <c r="G8294">
        <v>43</v>
      </c>
      <c r="H8294">
        <v>13.5</v>
      </c>
      <c r="I8294" t="s">
        <v>26</v>
      </c>
      <c r="J8294">
        <v>19</v>
      </c>
      <c r="K8294">
        <v>37</v>
      </c>
      <c r="L8294">
        <v>15</v>
      </c>
      <c r="M8294">
        <v>-19</v>
      </c>
      <c r="N8294">
        <v>6.22</v>
      </c>
      <c r="P8294">
        <v>0.27</v>
      </c>
      <c r="R8294">
        <v>0.15</v>
      </c>
      <c r="T8294">
        <v>0.12</v>
      </c>
      <c r="X8294" t="s">
        <v>383</v>
      </c>
      <c r="Y8294">
        <v>8293</v>
      </c>
      <c r="Z8294" s="1">
        <v>0.90501736111111108</v>
      </c>
      <c r="AA8294" t="s">
        <v>14555</v>
      </c>
      <c r="AB8294">
        <v>7.6999999999999999E-2</v>
      </c>
      <c r="AC8294">
        <v>-1.0999999999999999E-2</v>
      </c>
      <c r="AD8294">
        <v>6.22</v>
      </c>
      <c r="AE8294" t="s">
        <v>383</v>
      </c>
    </row>
    <row r="8295" spans="1:32" x14ac:dyDescent="0.2">
      <c r="A8295">
        <v>8294</v>
      </c>
      <c r="C8295">
        <v>206553</v>
      </c>
      <c r="D8295">
        <v>258931</v>
      </c>
      <c r="E8295" t="s">
        <v>3558</v>
      </c>
      <c r="F8295">
        <v>22</v>
      </c>
      <c r="G8295">
        <v>45</v>
      </c>
      <c r="H8295">
        <v>28.6</v>
      </c>
      <c r="I8295" t="s">
        <v>26</v>
      </c>
      <c r="J8295">
        <v>88</v>
      </c>
      <c r="K8295">
        <v>49</v>
      </c>
      <c r="L8295">
        <v>6</v>
      </c>
      <c r="M8295">
        <v>-88</v>
      </c>
      <c r="N8295">
        <v>6.57</v>
      </c>
      <c r="P8295">
        <v>0.28000000000000003</v>
      </c>
      <c r="R8295">
        <v>0.13</v>
      </c>
      <c r="X8295" t="s">
        <v>602</v>
      </c>
      <c r="Y8295">
        <v>8294</v>
      </c>
      <c r="Z8295" s="1">
        <v>0.94824768518518521</v>
      </c>
      <c r="AA8295" t="s">
        <v>14556</v>
      </c>
      <c r="AB8295">
        <v>1.6E-2</v>
      </c>
      <c r="AC8295">
        <v>-0.04</v>
      </c>
      <c r="AD8295">
        <v>6.57</v>
      </c>
      <c r="AE8295" t="s">
        <v>6110</v>
      </c>
    </row>
    <row r="8296" spans="1:32" x14ac:dyDescent="0.2">
      <c r="A8296">
        <v>8295</v>
      </c>
      <c r="B8296" t="s">
        <v>3559</v>
      </c>
      <c r="C8296">
        <v>206561</v>
      </c>
      <c r="D8296">
        <v>164600</v>
      </c>
      <c r="F8296">
        <v>21</v>
      </c>
      <c r="G8296">
        <v>43</v>
      </c>
      <c r="H8296">
        <v>4.4000000000000004</v>
      </c>
      <c r="I8296" t="s">
        <v>26</v>
      </c>
      <c r="J8296">
        <v>14</v>
      </c>
      <c r="K8296">
        <v>23</v>
      </c>
      <c r="L8296">
        <v>59</v>
      </c>
      <c r="M8296">
        <v>-14</v>
      </c>
      <c r="N8296">
        <v>5.88</v>
      </c>
      <c r="P8296">
        <v>0.25</v>
      </c>
      <c r="X8296" t="s">
        <v>88</v>
      </c>
      <c r="Y8296">
        <v>8295</v>
      </c>
      <c r="Z8296" s="1">
        <v>0.90491203703703704</v>
      </c>
      <c r="AA8296" t="s">
        <v>14557</v>
      </c>
      <c r="AB8296">
        <v>-2E-3</v>
      </c>
      <c r="AC8296">
        <v>2.5000000000000001E-2</v>
      </c>
      <c r="AD8296">
        <v>5.88</v>
      </c>
      <c r="AE8296" t="s">
        <v>88</v>
      </c>
    </row>
    <row r="8297" spans="1:32" x14ac:dyDescent="0.2">
      <c r="A8297">
        <v>8296</v>
      </c>
      <c r="B8297" t="s">
        <v>3560</v>
      </c>
      <c r="E8297" t="s">
        <v>3561</v>
      </c>
      <c r="M8297" t="e">
        <v>#VALUE!</v>
      </c>
      <c r="Y8297">
        <v>8296</v>
      </c>
      <c r="Z8297" s="1">
        <v>0</v>
      </c>
      <c r="AA8297" t="s">
        <v>9587</v>
      </c>
      <c r="AB8297">
        <v>0</v>
      </c>
      <c r="AC8297">
        <v>0</v>
      </c>
      <c r="AD8297" t="s">
        <v>9588</v>
      </c>
    </row>
    <row r="8298" spans="1:32" x14ac:dyDescent="0.2">
      <c r="A8298">
        <v>8297</v>
      </c>
      <c r="C8298">
        <v>206570</v>
      </c>
      <c r="D8298">
        <v>71613</v>
      </c>
      <c r="E8298" t="s">
        <v>3562</v>
      </c>
      <c r="F8298">
        <v>21</v>
      </c>
      <c r="G8298">
        <v>42</v>
      </c>
      <c r="H8298">
        <v>1.1000000000000001</v>
      </c>
      <c r="I8298" t="s">
        <v>24</v>
      </c>
      <c r="J8298">
        <v>35</v>
      </c>
      <c r="K8298">
        <v>30</v>
      </c>
      <c r="L8298">
        <v>37</v>
      </c>
      <c r="M8298">
        <v>35</v>
      </c>
      <c r="N8298">
        <v>6.07</v>
      </c>
      <c r="P8298">
        <v>2.52</v>
      </c>
      <c r="R8298">
        <v>4.76</v>
      </c>
      <c r="T8298">
        <v>1.4</v>
      </c>
      <c r="X8298" t="s">
        <v>3563</v>
      </c>
      <c r="Y8298">
        <v>8297</v>
      </c>
      <c r="Z8298" s="1">
        <v>0.90417939814814818</v>
      </c>
      <c r="AA8298" t="s">
        <v>14558</v>
      </c>
      <c r="AB8298">
        <v>7.0000000000000001E-3</v>
      </c>
      <c r="AC8298">
        <v>0</v>
      </c>
      <c r="AD8298">
        <v>6.07</v>
      </c>
      <c r="AE8298" t="s">
        <v>3563</v>
      </c>
    </row>
    <row r="8299" spans="1:32" x14ac:dyDescent="0.2">
      <c r="A8299">
        <v>8298</v>
      </c>
      <c r="C8299">
        <v>206632</v>
      </c>
      <c r="D8299">
        <v>51204</v>
      </c>
      <c r="E8299" t="s">
        <v>3564</v>
      </c>
      <c r="F8299">
        <v>21</v>
      </c>
      <c r="G8299">
        <v>42</v>
      </c>
      <c r="H8299">
        <v>8.4</v>
      </c>
      <c r="I8299" t="s">
        <v>24</v>
      </c>
      <c r="J8299">
        <v>45</v>
      </c>
      <c r="K8299">
        <v>45</v>
      </c>
      <c r="L8299">
        <v>57</v>
      </c>
      <c r="M8299">
        <v>45</v>
      </c>
      <c r="N8299">
        <v>6.17</v>
      </c>
      <c r="P8299">
        <v>1.55</v>
      </c>
      <c r="X8299" t="s">
        <v>3565</v>
      </c>
      <c r="Y8299">
        <v>8298</v>
      </c>
      <c r="Z8299" s="1">
        <v>0.90426388888888887</v>
      </c>
      <c r="AA8299" t="s">
        <v>14559</v>
      </c>
      <c r="AB8299">
        <v>6.0000000000000001E-3</v>
      </c>
      <c r="AC8299">
        <v>-1.2999999999999999E-2</v>
      </c>
      <c r="AD8299">
        <v>6.17</v>
      </c>
      <c r="AE8299" t="s">
        <v>164</v>
      </c>
    </row>
    <row r="8300" spans="1:32" x14ac:dyDescent="0.2">
      <c r="A8300">
        <v>8299</v>
      </c>
      <c r="C8300">
        <v>206642</v>
      </c>
      <c r="D8300">
        <v>213248</v>
      </c>
      <c r="F8300">
        <v>21</v>
      </c>
      <c r="G8300">
        <v>44</v>
      </c>
      <c r="H8300">
        <v>29.5</v>
      </c>
      <c r="I8300" t="s">
        <v>26</v>
      </c>
      <c r="J8300">
        <v>38</v>
      </c>
      <c r="K8300">
        <v>33</v>
      </c>
      <c r="L8300">
        <v>9</v>
      </c>
      <c r="M8300">
        <v>-38</v>
      </c>
      <c r="N8300">
        <v>6.3</v>
      </c>
      <c r="P8300">
        <v>1.1200000000000001</v>
      </c>
      <c r="R8300">
        <v>0.93</v>
      </c>
      <c r="X8300" t="s">
        <v>33</v>
      </c>
      <c r="Y8300">
        <v>8299</v>
      </c>
      <c r="Z8300" s="1">
        <v>0.9058969907407407</v>
      </c>
      <c r="AA8300" t="s">
        <v>14560</v>
      </c>
      <c r="AB8300">
        <v>8.1000000000000003E-2</v>
      </c>
      <c r="AC8300">
        <v>-0.16800000000000001</v>
      </c>
      <c r="AD8300">
        <v>6.3</v>
      </c>
      <c r="AE8300" t="s">
        <v>33</v>
      </c>
    </row>
    <row r="8301" spans="1:32" x14ac:dyDescent="0.2">
      <c r="A8301">
        <v>8300</v>
      </c>
      <c r="B8301" t="s">
        <v>3566</v>
      </c>
      <c r="C8301">
        <v>206644</v>
      </c>
      <c r="D8301">
        <v>51207</v>
      </c>
      <c r="F8301">
        <v>21</v>
      </c>
      <c r="G8301">
        <v>42</v>
      </c>
      <c r="H8301">
        <v>22.9</v>
      </c>
      <c r="I8301" t="s">
        <v>24</v>
      </c>
      <c r="J8301">
        <v>41</v>
      </c>
      <c r="K8301">
        <v>4</v>
      </c>
      <c r="L8301">
        <v>38</v>
      </c>
      <c r="M8301">
        <v>41</v>
      </c>
      <c r="N8301">
        <v>5.69</v>
      </c>
      <c r="P8301">
        <v>0.01</v>
      </c>
      <c r="R8301">
        <v>-0.01</v>
      </c>
      <c r="X8301" t="s">
        <v>134</v>
      </c>
      <c r="Y8301">
        <v>8300</v>
      </c>
      <c r="Z8301" s="1">
        <v>0.90443171296296299</v>
      </c>
      <c r="AA8301" t="s">
        <v>14561</v>
      </c>
      <c r="AB8301">
        <v>2.1000000000000001E-2</v>
      </c>
      <c r="AC8301">
        <v>3.0000000000000001E-3</v>
      </c>
      <c r="AD8301">
        <v>5.69</v>
      </c>
      <c r="AE8301" t="s">
        <v>134</v>
      </c>
    </row>
    <row r="8302" spans="1:32" x14ac:dyDescent="0.2">
      <c r="A8302">
        <v>8301</v>
      </c>
      <c r="B8302" t="s">
        <v>3567</v>
      </c>
      <c r="C8302">
        <v>206672</v>
      </c>
      <c r="D8302">
        <v>33665</v>
      </c>
      <c r="F8302">
        <v>21</v>
      </c>
      <c r="G8302">
        <v>42</v>
      </c>
      <c r="H8302">
        <v>5.7</v>
      </c>
      <c r="I8302" t="s">
        <v>24</v>
      </c>
      <c r="J8302">
        <v>51</v>
      </c>
      <c r="K8302">
        <v>11</v>
      </c>
      <c r="L8302">
        <v>23</v>
      </c>
      <c r="M8302">
        <v>51</v>
      </c>
      <c r="N8302">
        <v>4.67</v>
      </c>
      <c r="P8302">
        <v>-0.12</v>
      </c>
      <c r="R8302">
        <v>-0.68</v>
      </c>
      <c r="T8302">
        <v>-0.13</v>
      </c>
      <c r="X8302" t="s">
        <v>2318</v>
      </c>
      <c r="Y8302">
        <v>8301</v>
      </c>
      <c r="Z8302" s="1">
        <v>0.90423263888888883</v>
      </c>
      <c r="AA8302" t="s">
        <v>14562</v>
      </c>
      <c r="AB8302">
        <v>6.0000000000000001E-3</v>
      </c>
      <c r="AC8302">
        <v>-6.0000000000000001E-3</v>
      </c>
      <c r="AD8302">
        <v>4.67</v>
      </c>
      <c r="AE8302" t="s">
        <v>2318</v>
      </c>
    </row>
    <row r="8303" spans="1:32" x14ac:dyDescent="0.2">
      <c r="A8303">
        <v>8302</v>
      </c>
      <c r="B8303" t="s">
        <v>3568</v>
      </c>
      <c r="C8303">
        <v>206677</v>
      </c>
      <c r="D8303">
        <v>164612</v>
      </c>
      <c r="F8303">
        <v>21</v>
      </c>
      <c r="G8303">
        <v>44</v>
      </c>
      <c r="H8303">
        <v>1</v>
      </c>
      <c r="I8303" t="s">
        <v>26</v>
      </c>
      <c r="J8303">
        <v>14</v>
      </c>
      <c r="K8303">
        <v>44</v>
      </c>
      <c r="L8303">
        <v>58</v>
      </c>
      <c r="M8303">
        <v>-14</v>
      </c>
      <c r="N8303">
        <v>5.99</v>
      </c>
      <c r="P8303">
        <v>0.21</v>
      </c>
      <c r="R8303">
        <v>7.0000000000000007E-2</v>
      </c>
      <c r="T8303">
        <v>0.12</v>
      </c>
      <c r="X8303" t="s">
        <v>264</v>
      </c>
      <c r="Y8303">
        <v>8302</v>
      </c>
      <c r="Z8303" s="1">
        <v>0.9055671296296296</v>
      </c>
      <c r="AA8303" t="s">
        <v>14563</v>
      </c>
      <c r="AB8303">
        <v>-2.3E-2</v>
      </c>
      <c r="AC8303">
        <v>8.0000000000000002E-3</v>
      </c>
      <c r="AD8303">
        <v>5.99</v>
      </c>
      <c r="AE8303" t="s">
        <v>264</v>
      </c>
    </row>
    <row r="8304" spans="1:32" x14ac:dyDescent="0.2">
      <c r="A8304">
        <v>8303</v>
      </c>
      <c r="C8304">
        <v>206690</v>
      </c>
      <c r="D8304">
        <v>230822</v>
      </c>
      <c r="F8304">
        <v>21</v>
      </c>
      <c r="G8304">
        <v>45</v>
      </c>
      <c r="H8304">
        <v>19</v>
      </c>
      <c r="I8304" t="s">
        <v>26</v>
      </c>
      <c r="J8304">
        <v>49</v>
      </c>
      <c r="K8304">
        <v>29</v>
      </c>
      <c r="L8304">
        <v>55</v>
      </c>
      <c r="M8304">
        <v>-49</v>
      </c>
      <c r="N8304">
        <v>6.45</v>
      </c>
      <c r="P8304">
        <v>1.1499999999999999</v>
      </c>
      <c r="X8304" t="s">
        <v>45</v>
      </c>
      <c r="Y8304">
        <v>8303</v>
      </c>
      <c r="Z8304" s="1">
        <v>0.9064699074074074</v>
      </c>
      <c r="AA8304" t="s">
        <v>14564</v>
      </c>
      <c r="AB8304">
        <v>9.4E-2</v>
      </c>
      <c r="AC8304">
        <v>5.2999999999999999E-2</v>
      </c>
      <c r="AD8304">
        <v>6.45</v>
      </c>
      <c r="AE8304" t="s">
        <v>45</v>
      </c>
    </row>
    <row r="8305" spans="1:32" x14ac:dyDescent="0.2">
      <c r="A8305">
        <v>8304</v>
      </c>
      <c r="C8305">
        <v>206731</v>
      </c>
      <c r="D8305">
        <v>51217</v>
      </c>
      <c r="F8305">
        <v>21</v>
      </c>
      <c r="G8305">
        <v>42</v>
      </c>
      <c r="H8305">
        <v>38.9</v>
      </c>
      <c r="I8305" t="s">
        <v>24</v>
      </c>
      <c r="J8305">
        <v>49</v>
      </c>
      <c r="K8305">
        <v>36</v>
      </c>
      <c r="L8305">
        <v>1</v>
      </c>
      <c r="M8305">
        <v>49</v>
      </c>
      <c r="N8305">
        <v>6.09</v>
      </c>
      <c r="P8305">
        <v>1</v>
      </c>
      <c r="R8305">
        <v>0.74</v>
      </c>
      <c r="X8305" t="s">
        <v>277</v>
      </c>
      <c r="Y8305">
        <v>8304</v>
      </c>
      <c r="Z8305" s="1">
        <v>0.90461689814814816</v>
      </c>
      <c r="AA8305" t="s">
        <v>14565</v>
      </c>
      <c r="AB8305">
        <v>0.01</v>
      </c>
      <c r="AC8305">
        <v>-2E-3</v>
      </c>
      <c r="AD8305">
        <v>6.09</v>
      </c>
      <c r="AE8305" t="s">
        <v>277</v>
      </c>
    </row>
    <row r="8306" spans="1:32" x14ac:dyDescent="0.2">
      <c r="A8306">
        <v>8305</v>
      </c>
      <c r="B8306" t="s">
        <v>3569</v>
      </c>
      <c r="C8306">
        <v>206742</v>
      </c>
      <c r="D8306">
        <v>213258</v>
      </c>
      <c r="F8306">
        <v>21</v>
      </c>
      <c r="G8306">
        <v>44</v>
      </c>
      <c r="H8306">
        <v>56.8</v>
      </c>
      <c r="I8306" t="s">
        <v>26</v>
      </c>
      <c r="J8306">
        <v>33</v>
      </c>
      <c r="K8306">
        <v>1</v>
      </c>
      <c r="L8306">
        <v>33</v>
      </c>
      <c r="M8306">
        <v>-33</v>
      </c>
      <c r="N8306">
        <v>4.34</v>
      </c>
      <c r="P8306">
        <v>-0.05</v>
      </c>
      <c r="R8306">
        <v>-0.11</v>
      </c>
      <c r="T8306">
        <v>-0.03</v>
      </c>
      <c r="X8306" t="s">
        <v>134</v>
      </c>
      <c r="Y8306">
        <v>8305</v>
      </c>
      <c r="Z8306" s="1">
        <v>0.90621296296296305</v>
      </c>
      <c r="AA8306" t="s">
        <v>14566</v>
      </c>
      <c r="AB8306">
        <v>3.4000000000000002E-2</v>
      </c>
      <c r="AC8306">
        <v>-9.4E-2</v>
      </c>
      <c r="AD8306">
        <v>4.34</v>
      </c>
      <c r="AE8306" t="s">
        <v>134</v>
      </c>
    </row>
    <row r="8307" spans="1:32" x14ac:dyDescent="0.2">
      <c r="A8307">
        <v>8306</v>
      </c>
      <c r="C8307">
        <v>206749</v>
      </c>
      <c r="D8307">
        <v>51221</v>
      </c>
      <c r="E8307">
        <v>13857</v>
      </c>
      <c r="F8307">
        <v>21</v>
      </c>
      <c r="G8307">
        <v>43</v>
      </c>
      <c r="H8307">
        <v>6.4</v>
      </c>
      <c r="I8307" t="s">
        <v>24</v>
      </c>
      <c r="J8307">
        <v>41</v>
      </c>
      <c r="K8307">
        <v>9</v>
      </c>
      <c r="L8307">
        <v>18</v>
      </c>
      <c r="M8307">
        <v>41</v>
      </c>
      <c r="N8307">
        <v>5.49</v>
      </c>
      <c r="P8307">
        <v>1.59</v>
      </c>
      <c r="R8307">
        <v>1.96</v>
      </c>
      <c r="X8307" t="s">
        <v>503</v>
      </c>
      <c r="Y8307">
        <v>8306</v>
      </c>
      <c r="Z8307" s="1">
        <v>0.90493518518518512</v>
      </c>
      <c r="AA8307" t="s">
        <v>14567</v>
      </c>
      <c r="AB8307">
        <v>-2.3E-2</v>
      </c>
      <c r="AC8307">
        <v>-1.4999999999999999E-2</v>
      </c>
      <c r="AD8307">
        <v>5.49</v>
      </c>
      <c r="AE8307" t="s">
        <v>353</v>
      </c>
      <c r="AF8307" t="s">
        <v>36</v>
      </c>
    </row>
    <row r="8308" spans="1:32" x14ac:dyDescent="0.2">
      <c r="A8308">
        <v>8307</v>
      </c>
      <c r="B8308" t="s">
        <v>3570</v>
      </c>
      <c r="C8308">
        <v>206774</v>
      </c>
      <c r="D8308">
        <v>71643</v>
      </c>
      <c r="F8308">
        <v>21</v>
      </c>
      <c r="G8308">
        <v>43</v>
      </c>
      <c r="H8308">
        <v>25.7</v>
      </c>
      <c r="I8308" t="s">
        <v>24</v>
      </c>
      <c r="J8308">
        <v>38</v>
      </c>
      <c r="K8308">
        <v>17</v>
      </c>
      <c r="L8308">
        <v>2</v>
      </c>
      <c r="M8308">
        <v>38</v>
      </c>
      <c r="N8308">
        <v>5.65</v>
      </c>
      <c r="O8308" t="s">
        <v>103</v>
      </c>
      <c r="P8308">
        <v>0</v>
      </c>
      <c r="R8308">
        <v>-0.02</v>
      </c>
      <c r="X8308" t="s">
        <v>134</v>
      </c>
      <c r="Y8308">
        <v>8307</v>
      </c>
      <c r="Z8308" s="1">
        <v>0.90515856481481471</v>
      </c>
      <c r="AA8308" t="s">
        <v>14568</v>
      </c>
      <c r="AB8308">
        <v>3.5999999999999997E-2</v>
      </c>
      <c r="AC8308">
        <v>4.0000000000000001E-3</v>
      </c>
      <c r="AD8308">
        <v>5.65</v>
      </c>
      <c r="AE8308" t="s">
        <v>134</v>
      </c>
    </row>
    <row r="8309" spans="1:32" x14ac:dyDescent="0.2">
      <c r="A8309">
        <v>8308</v>
      </c>
      <c r="B8309" t="s">
        <v>3571</v>
      </c>
      <c r="C8309">
        <v>206778</v>
      </c>
      <c r="D8309">
        <v>127029</v>
      </c>
      <c r="E8309" t="s">
        <v>3572</v>
      </c>
      <c r="F8309">
        <v>21</v>
      </c>
      <c r="G8309">
        <v>44</v>
      </c>
      <c r="H8309">
        <v>11.2</v>
      </c>
      <c r="I8309" t="s">
        <v>24</v>
      </c>
      <c r="J8309">
        <v>9</v>
      </c>
      <c r="K8309">
        <v>52</v>
      </c>
      <c r="L8309">
        <v>30</v>
      </c>
      <c r="M8309">
        <v>9</v>
      </c>
      <c r="N8309">
        <v>2.39</v>
      </c>
      <c r="P8309">
        <v>1.53</v>
      </c>
      <c r="R8309">
        <v>1.7</v>
      </c>
      <c r="T8309">
        <v>0.76</v>
      </c>
      <c r="X8309" t="s">
        <v>4390</v>
      </c>
      <c r="Y8309">
        <v>8308</v>
      </c>
      <c r="Z8309" s="1">
        <v>0.90568518518518515</v>
      </c>
      <c r="AA8309" t="s">
        <v>14569</v>
      </c>
      <c r="AB8309">
        <v>3.1E-2</v>
      </c>
      <c r="AC8309">
        <v>-1E-3</v>
      </c>
      <c r="AD8309">
        <v>2.39</v>
      </c>
      <c r="AE8309" t="s">
        <v>4390</v>
      </c>
    </row>
    <row r="8310" spans="1:32" x14ac:dyDescent="0.2">
      <c r="A8310">
        <v>8309</v>
      </c>
      <c r="B8310" t="s">
        <v>3573</v>
      </c>
      <c r="C8310">
        <v>206826</v>
      </c>
      <c r="D8310">
        <v>89940</v>
      </c>
      <c r="F8310">
        <v>21</v>
      </c>
      <c r="G8310">
        <v>44</v>
      </c>
      <c r="H8310">
        <v>8.6</v>
      </c>
      <c r="I8310" t="s">
        <v>24</v>
      </c>
      <c r="J8310">
        <v>28</v>
      </c>
      <c r="K8310">
        <v>44</v>
      </c>
      <c r="L8310">
        <v>34</v>
      </c>
      <c r="M8310">
        <v>28</v>
      </c>
      <c r="N8310">
        <v>4.7300000000000004</v>
      </c>
      <c r="O8310" t="s">
        <v>349</v>
      </c>
      <c r="P8310">
        <v>0.48</v>
      </c>
      <c r="R8310">
        <v>0.01</v>
      </c>
      <c r="T8310">
        <v>0.28000000000000003</v>
      </c>
      <c r="X8310" t="s">
        <v>204</v>
      </c>
      <c r="Y8310">
        <v>8309</v>
      </c>
      <c r="Z8310" s="1">
        <v>0.90565509259259258</v>
      </c>
      <c r="AA8310" t="s">
        <v>14570</v>
      </c>
      <c r="AB8310">
        <v>0.29199999999999998</v>
      </c>
      <c r="AC8310">
        <v>-0.24099999999999999</v>
      </c>
      <c r="AD8310">
        <v>4.7300000000000004</v>
      </c>
      <c r="AE8310" t="s">
        <v>204</v>
      </c>
    </row>
    <row r="8311" spans="1:32" x14ac:dyDescent="0.2">
      <c r="A8311">
        <v>8310</v>
      </c>
      <c r="B8311" t="s">
        <v>3574</v>
      </c>
      <c r="C8311">
        <v>206827</v>
      </c>
      <c r="D8311">
        <v>89939</v>
      </c>
      <c r="F8311">
        <v>21</v>
      </c>
      <c r="G8311">
        <v>44</v>
      </c>
      <c r="H8311">
        <v>8.3000000000000007</v>
      </c>
      <c r="I8311" t="s">
        <v>24</v>
      </c>
      <c r="J8311">
        <v>28</v>
      </c>
      <c r="K8311">
        <v>44</v>
      </c>
      <c r="L8311">
        <v>35</v>
      </c>
      <c r="M8311">
        <v>28</v>
      </c>
      <c r="N8311">
        <v>6.08</v>
      </c>
      <c r="O8311" t="s">
        <v>349</v>
      </c>
      <c r="P8311">
        <v>0.36</v>
      </c>
      <c r="Q8311" t="s">
        <v>2818</v>
      </c>
      <c r="X8311" t="s">
        <v>144</v>
      </c>
      <c r="Y8311">
        <v>8310</v>
      </c>
      <c r="Z8311" s="1">
        <v>0.90565162037037039</v>
      </c>
      <c r="AA8311" t="s">
        <v>14571</v>
      </c>
      <c r="AB8311">
        <v>0.23100000000000001</v>
      </c>
      <c r="AC8311">
        <v>-0.219</v>
      </c>
      <c r="AD8311">
        <v>6.08</v>
      </c>
      <c r="AE8311" t="s">
        <v>144</v>
      </c>
    </row>
    <row r="8312" spans="1:32" x14ac:dyDescent="0.2">
      <c r="A8312">
        <v>8311</v>
      </c>
      <c r="B8312" t="s">
        <v>3575</v>
      </c>
      <c r="C8312">
        <v>206834</v>
      </c>
      <c r="D8312">
        <v>145637</v>
      </c>
      <c r="F8312">
        <v>21</v>
      </c>
      <c r="G8312">
        <v>45</v>
      </c>
      <c r="H8312">
        <v>0.3</v>
      </c>
      <c r="I8312" t="s">
        <v>26</v>
      </c>
      <c r="J8312">
        <v>9</v>
      </c>
      <c r="K8312">
        <v>4</v>
      </c>
      <c r="L8312">
        <v>57</v>
      </c>
      <c r="M8312">
        <v>-9</v>
      </c>
      <c r="N8312">
        <v>5.09</v>
      </c>
      <c r="P8312">
        <v>1.1100000000000001</v>
      </c>
      <c r="R8312">
        <v>0.95</v>
      </c>
      <c r="T8312">
        <v>0.53</v>
      </c>
      <c r="X8312" t="s">
        <v>110</v>
      </c>
      <c r="Y8312">
        <v>8311</v>
      </c>
      <c r="Z8312" s="1">
        <v>0.90625347222222219</v>
      </c>
      <c r="AA8312" t="s">
        <v>14572</v>
      </c>
      <c r="AB8312">
        <v>2.1000000000000001E-2</v>
      </c>
      <c r="AC8312">
        <v>-5.0000000000000001E-3</v>
      </c>
      <c r="AD8312">
        <v>5.09</v>
      </c>
      <c r="AE8312" t="s">
        <v>9550</v>
      </c>
      <c r="AF8312" t="s">
        <v>36</v>
      </c>
    </row>
    <row r="8313" spans="1:32" x14ac:dyDescent="0.2">
      <c r="A8313">
        <v>8312</v>
      </c>
      <c r="C8313">
        <v>206842</v>
      </c>
      <c r="D8313">
        <v>33683</v>
      </c>
      <c r="F8313">
        <v>21</v>
      </c>
      <c r="G8313">
        <v>42</v>
      </c>
      <c r="H8313">
        <v>45.4</v>
      </c>
      <c r="I8313" t="s">
        <v>24</v>
      </c>
      <c r="J8313">
        <v>59</v>
      </c>
      <c r="K8313">
        <v>16</v>
      </c>
      <c r="L8313">
        <v>16</v>
      </c>
      <c r="M8313">
        <v>59</v>
      </c>
      <c r="N8313">
        <v>6.08</v>
      </c>
      <c r="P8313">
        <v>1.34</v>
      </c>
      <c r="X8313" t="s">
        <v>45</v>
      </c>
      <c r="Y8313">
        <v>8312</v>
      </c>
      <c r="Z8313" s="1">
        <v>0.90469212962962964</v>
      </c>
      <c r="AA8313" t="s">
        <v>14573</v>
      </c>
      <c r="AB8313">
        <v>-3.0000000000000001E-3</v>
      </c>
      <c r="AC8313">
        <v>0.01</v>
      </c>
      <c r="AD8313">
        <v>6.08</v>
      </c>
      <c r="AE8313" t="s">
        <v>45</v>
      </c>
    </row>
    <row r="8314" spans="1:32" x14ac:dyDescent="0.2">
      <c r="A8314">
        <v>8313</v>
      </c>
      <c r="B8314" t="s">
        <v>3576</v>
      </c>
      <c r="C8314">
        <v>206859</v>
      </c>
      <c r="D8314">
        <v>107365</v>
      </c>
      <c r="E8314">
        <v>13864</v>
      </c>
      <c r="F8314">
        <v>21</v>
      </c>
      <c r="G8314">
        <v>44</v>
      </c>
      <c r="H8314">
        <v>30.7</v>
      </c>
      <c r="I8314" t="s">
        <v>24</v>
      </c>
      <c r="J8314">
        <v>17</v>
      </c>
      <c r="K8314">
        <v>21</v>
      </c>
      <c r="L8314">
        <v>0</v>
      </c>
      <c r="M8314">
        <v>17</v>
      </c>
      <c r="N8314">
        <v>4.34</v>
      </c>
      <c r="P8314">
        <v>1.17</v>
      </c>
      <c r="R8314">
        <v>1</v>
      </c>
      <c r="T8314">
        <v>0.55000000000000004</v>
      </c>
      <c r="X8314" t="s">
        <v>2208</v>
      </c>
      <c r="Y8314">
        <v>8313</v>
      </c>
      <c r="Z8314" s="1">
        <v>0.90591087962962957</v>
      </c>
      <c r="AA8314" t="s">
        <v>14574</v>
      </c>
      <c r="AB8314">
        <v>1.2E-2</v>
      </c>
      <c r="AC8314">
        <v>-1.2999999999999999E-2</v>
      </c>
      <c r="AD8314">
        <v>4.34</v>
      </c>
      <c r="AE8314" t="s">
        <v>2208</v>
      </c>
    </row>
    <row r="8315" spans="1:32" x14ac:dyDescent="0.2">
      <c r="A8315">
        <v>8314</v>
      </c>
      <c r="C8315">
        <v>206860</v>
      </c>
      <c r="D8315">
        <v>107364</v>
      </c>
      <c r="E8315" t="s">
        <v>3577</v>
      </c>
      <c r="F8315">
        <v>21</v>
      </c>
      <c r="G8315">
        <v>44</v>
      </c>
      <c r="H8315">
        <v>31.3</v>
      </c>
      <c r="I8315" t="s">
        <v>24</v>
      </c>
      <c r="J8315">
        <v>14</v>
      </c>
      <c r="K8315">
        <v>46</v>
      </c>
      <c r="L8315">
        <v>19</v>
      </c>
      <c r="M8315">
        <v>14</v>
      </c>
      <c r="N8315">
        <v>5.94</v>
      </c>
      <c r="P8315">
        <v>0.59</v>
      </c>
      <c r="R8315">
        <v>0.04</v>
      </c>
      <c r="X8315" t="s">
        <v>124</v>
      </c>
      <c r="Y8315">
        <v>8314</v>
      </c>
      <c r="Z8315" s="1">
        <v>0.90591782407407406</v>
      </c>
      <c r="AA8315" t="s">
        <v>14575</v>
      </c>
      <c r="AB8315">
        <v>0.23400000000000001</v>
      </c>
      <c r="AC8315">
        <v>-0.11899999999999999</v>
      </c>
      <c r="AD8315">
        <v>5.94</v>
      </c>
      <c r="AE8315" t="s">
        <v>124</v>
      </c>
    </row>
    <row r="8316" spans="1:32" x14ac:dyDescent="0.2">
      <c r="A8316">
        <v>8315</v>
      </c>
      <c r="B8316" t="s">
        <v>3578</v>
      </c>
      <c r="C8316">
        <v>206901</v>
      </c>
      <c r="D8316">
        <v>89949</v>
      </c>
      <c r="F8316">
        <v>21</v>
      </c>
      <c r="G8316">
        <v>44</v>
      </c>
      <c r="H8316">
        <v>38.700000000000003</v>
      </c>
      <c r="I8316" t="s">
        <v>24</v>
      </c>
      <c r="J8316">
        <v>25</v>
      </c>
      <c r="K8316">
        <v>38</v>
      </c>
      <c r="L8316">
        <v>42</v>
      </c>
      <c r="M8316">
        <v>25</v>
      </c>
      <c r="N8316">
        <v>4.13</v>
      </c>
      <c r="P8316">
        <v>0.43</v>
      </c>
      <c r="R8316">
        <v>0.03</v>
      </c>
      <c r="T8316">
        <v>0.25</v>
      </c>
      <c r="X8316" t="s">
        <v>201</v>
      </c>
      <c r="Y8316">
        <v>8315</v>
      </c>
      <c r="Z8316" s="1">
        <v>0.90600347222222222</v>
      </c>
      <c r="AA8316" t="s">
        <v>14576</v>
      </c>
      <c r="AB8316">
        <v>3.4000000000000002E-2</v>
      </c>
      <c r="AC8316">
        <v>0.01</v>
      </c>
      <c r="AD8316">
        <v>4.13</v>
      </c>
      <c r="AE8316" t="s">
        <v>201</v>
      </c>
    </row>
    <row r="8317" spans="1:32" x14ac:dyDescent="0.2">
      <c r="A8317">
        <v>8316</v>
      </c>
      <c r="B8317" t="s">
        <v>3579</v>
      </c>
      <c r="C8317">
        <v>206936</v>
      </c>
      <c r="D8317">
        <v>33693</v>
      </c>
      <c r="E8317" t="s">
        <v>3579</v>
      </c>
      <c r="F8317">
        <v>21</v>
      </c>
      <c r="G8317">
        <v>43</v>
      </c>
      <c r="H8317">
        <v>30.4</v>
      </c>
      <c r="I8317" t="s">
        <v>24</v>
      </c>
      <c r="J8317">
        <v>58</v>
      </c>
      <c r="K8317">
        <v>46</v>
      </c>
      <c r="L8317">
        <v>48</v>
      </c>
      <c r="M8317">
        <v>58</v>
      </c>
      <c r="N8317">
        <v>4.08</v>
      </c>
      <c r="P8317">
        <v>2.35</v>
      </c>
      <c r="R8317">
        <v>2.42</v>
      </c>
      <c r="T8317">
        <v>1.76</v>
      </c>
      <c r="X8317" t="s">
        <v>3580</v>
      </c>
      <c r="Y8317">
        <v>8316</v>
      </c>
      <c r="Z8317" s="1">
        <v>0.90521296296296294</v>
      </c>
      <c r="AA8317" t="s">
        <v>14577</v>
      </c>
      <c r="AB8317">
        <v>3.0000000000000001E-3</v>
      </c>
      <c r="AC8317">
        <v>-3.0000000000000001E-3</v>
      </c>
      <c r="AD8317">
        <v>4.08</v>
      </c>
      <c r="AE8317" t="s">
        <v>3580</v>
      </c>
    </row>
    <row r="8318" spans="1:32" x14ac:dyDescent="0.2">
      <c r="A8318">
        <v>8317</v>
      </c>
      <c r="B8318" t="s">
        <v>3581</v>
      </c>
      <c r="C8318">
        <v>206952</v>
      </c>
      <c r="D8318">
        <v>10126</v>
      </c>
      <c r="F8318">
        <v>21</v>
      </c>
      <c r="G8318">
        <v>41</v>
      </c>
      <c r="H8318">
        <v>55.3</v>
      </c>
      <c r="I8318" t="s">
        <v>24</v>
      </c>
      <c r="J8318">
        <v>71</v>
      </c>
      <c r="K8318">
        <v>18</v>
      </c>
      <c r="L8318">
        <v>41</v>
      </c>
      <c r="M8318">
        <v>71</v>
      </c>
      <c r="N8318">
        <v>4.5599999999999996</v>
      </c>
      <c r="P8318">
        <v>1.1000000000000001</v>
      </c>
      <c r="R8318">
        <v>1.1000000000000001</v>
      </c>
      <c r="T8318">
        <v>0.54</v>
      </c>
      <c r="X8318" t="s">
        <v>45</v>
      </c>
      <c r="Y8318">
        <v>8317</v>
      </c>
      <c r="Z8318" s="1">
        <v>0.90411226851851856</v>
      </c>
      <c r="AA8318" t="s">
        <v>14578</v>
      </c>
      <c r="AB8318">
        <v>0.11700000000000001</v>
      </c>
      <c r="AC8318">
        <v>9.9000000000000005E-2</v>
      </c>
      <c r="AD8318">
        <v>4.5599999999999996</v>
      </c>
      <c r="AE8318" t="s">
        <v>45</v>
      </c>
    </row>
    <row r="8319" spans="1:32" x14ac:dyDescent="0.2">
      <c r="A8319">
        <v>8318</v>
      </c>
      <c r="B8319" t="s">
        <v>3582</v>
      </c>
      <c r="C8319">
        <v>207005</v>
      </c>
      <c r="D8319">
        <v>145648</v>
      </c>
      <c r="E8319" t="s">
        <v>3583</v>
      </c>
      <c r="F8319">
        <v>21</v>
      </c>
      <c r="G8319">
        <v>46</v>
      </c>
      <c r="H8319">
        <v>16.3</v>
      </c>
      <c r="I8319" t="s">
        <v>26</v>
      </c>
      <c r="J8319">
        <v>9</v>
      </c>
      <c r="K8319">
        <v>16</v>
      </c>
      <c r="L8319">
        <v>33</v>
      </c>
      <c r="M8319">
        <v>-9</v>
      </c>
      <c r="N8319">
        <v>6</v>
      </c>
      <c r="P8319">
        <v>1.66</v>
      </c>
      <c r="R8319">
        <v>1.87</v>
      </c>
      <c r="T8319">
        <v>1.03</v>
      </c>
      <c r="U8319" t="s">
        <v>93</v>
      </c>
      <c r="X8319" t="s">
        <v>98</v>
      </c>
      <c r="Y8319">
        <v>8318</v>
      </c>
      <c r="Z8319" s="1">
        <v>0.90713310185185181</v>
      </c>
      <c r="AA8319" t="s">
        <v>14579</v>
      </c>
      <c r="AB8319">
        <v>2.1000000000000001E-2</v>
      </c>
      <c r="AC8319">
        <v>8.9999999999999993E-3</v>
      </c>
      <c r="AD8319">
        <v>6</v>
      </c>
      <c r="AE8319" t="s">
        <v>98</v>
      </c>
    </row>
    <row r="8320" spans="1:32" x14ac:dyDescent="0.2">
      <c r="A8320">
        <v>8319</v>
      </c>
      <c r="B8320" t="s">
        <v>3584</v>
      </c>
      <c r="C8320">
        <v>207052</v>
      </c>
      <c r="D8320">
        <v>164639</v>
      </c>
      <c r="F8320">
        <v>21</v>
      </c>
      <c r="G8320">
        <v>46</v>
      </c>
      <c r="H8320">
        <v>32.1</v>
      </c>
      <c r="I8320" t="s">
        <v>26</v>
      </c>
      <c r="J8320">
        <v>11</v>
      </c>
      <c r="K8320">
        <v>21</v>
      </c>
      <c r="L8320">
        <v>57</v>
      </c>
      <c r="M8320">
        <v>-11</v>
      </c>
      <c r="N8320">
        <v>5.58</v>
      </c>
      <c r="P8320">
        <v>-0.01</v>
      </c>
      <c r="R8320">
        <v>-0.05</v>
      </c>
      <c r="X8320" t="s">
        <v>89</v>
      </c>
      <c r="Y8320">
        <v>8319</v>
      </c>
      <c r="Z8320" s="1">
        <v>0.90731597222222227</v>
      </c>
      <c r="AA8320" t="s">
        <v>14580</v>
      </c>
      <c r="AB8320">
        <v>3.1E-2</v>
      </c>
      <c r="AC8320">
        <v>-8.0000000000000002E-3</v>
      </c>
      <c r="AD8320">
        <v>5.58</v>
      </c>
      <c r="AE8320" t="s">
        <v>89</v>
      </c>
    </row>
    <row r="8321" spans="1:32" x14ac:dyDescent="0.2">
      <c r="A8321">
        <v>8320</v>
      </c>
      <c r="C8321">
        <v>207088</v>
      </c>
      <c r="D8321">
        <v>71675</v>
      </c>
      <c r="F8321">
        <v>21</v>
      </c>
      <c r="G8321">
        <v>45</v>
      </c>
      <c r="H8321">
        <v>44.5</v>
      </c>
      <c r="I8321" t="s">
        <v>24</v>
      </c>
      <c r="J8321">
        <v>35</v>
      </c>
      <c r="K8321">
        <v>51</v>
      </c>
      <c r="L8321">
        <v>26</v>
      </c>
      <c r="M8321">
        <v>35</v>
      </c>
      <c r="N8321">
        <v>6.4</v>
      </c>
      <c r="P8321">
        <v>1</v>
      </c>
      <c r="R8321">
        <v>0.71</v>
      </c>
      <c r="X8321" t="s">
        <v>71</v>
      </c>
      <c r="Y8321">
        <v>8320</v>
      </c>
      <c r="Z8321" s="1">
        <v>0.90676504629629628</v>
      </c>
      <c r="AA8321" t="s">
        <v>14581</v>
      </c>
      <c r="AB8321">
        <v>9.4E-2</v>
      </c>
      <c r="AC8321">
        <v>1.2E-2</v>
      </c>
      <c r="AD8321">
        <v>6.4</v>
      </c>
      <c r="AE8321" t="s">
        <v>71</v>
      </c>
    </row>
    <row r="8322" spans="1:32" x14ac:dyDescent="0.2">
      <c r="A8322">
        <v>8321</v>
      </c>
      <c r="B8322" t="s">
        <v>3585</v>
      </c>
      <c r="C8322">
        <v>207089</v>
      </c>
      <c r="D8322">
        <v>89972</v>
      </c>
      <c r="F8322">
        <v>21</v>
      </c>
      <c r="G8322">
        <v>46</v>
      </c>
      <c r="H8322">
        <v>4.4000000000000004</v>
      </c>
      <c r="I8322" t="s">
        <v>24</v>
      </c>
      <c r="J8322">
        <v>22</v>
      </c>
      <c r="K8322">
        <v>56</v>
      </c>
      <c r="L8322">
        <v>56</v>
      </c>
      <c r="M8322">
        <v>22</v>
      </c>
      <c r="N8322">
        <v>5.29</v>
      </c>
      <c r="P8322">
        <v>1.41</v>
      </c>
      <c r="R8322">
        <v>1.33</v>
      </c>
      <c r="X8322" t="s">
        <v>3586</v>
      </c>
      <c r="Y8322">
        <v>8321</v>
      </c>
      <c r="Z8322" s="1">
        <v>0.90699537037037048</v>
      </c>
      <c r="AA8322" t="s">
        <v>14582</v>
      </c>
      <c r="AB8322">
        <v>0.01</v>
      </c>
      <c r="AC8322">
        <v>-5.0000000000000001E-3</v>
      </c>
      <c r="AD8322">
        <v>5.29</v>
      </c>
      <c r="AE8322" t="s">
        <v>14583</v>
      </c>
      <c r="AF8322" t="s">
        <v>36</v>
      </c>
    </row>
    <row r="8323" spans="1:32" x14ac:dyDescent="0.2">
      <c r="A8323">
        <v>8322</v>
      </c>
      <c r="B8323" t="s">
        <v>3587</v>
      </c>
      <c r="C8323">
        <v>207098</v>
      </c>
      <c r="D8323">
        <v>164644</v>
      </c>
      <c r="E8323" t="s">
        <v>3588</v>
      </c>
      <c r="F8323">
        <v>21</v>
      </c>
      <c r="G8323">
        <v>47</v>
      </c>
      <c r="H8323">
        <v>2.4</v>
      </c>
      <c r="I8323" t="s">
        <v>26</v>
      </c>
      <c r="J8323">
        <v>16</v>
      </c>
      <c r="K8323">
        <v>7</v>
      </c>
      <c r="L8323">
        <v>38</v>
      </c>
      <c r="M8323">
        <v>-16</v>
      </c>
      <c r="N8323">
        <v>2.87</v>
      </c>
      <c r="P8323">
        <v>0.28999999999999998</v>
      </c>
      <c r="R8323">
        <v>0.09</v>
      </c>
      <c r="T8323">
        <v>0.17</v>
      </c>
      <c r="X8323" t="s">
        <v>348</v>
      </c>
      <c r="Y8323">
        <v>8322</v>
      </c>
      <c r="Z8323" s="1">
        <v>0.90766666666666662</v>
      </c>
      <c r="AA8323" t="s">
        <v>14584</v>
      </c>
      <c r="AB8323">
        <v>0.26300000000000001</v>
      </c>
      <c r="AC8323">
        <v>-0.29699999999999999</v>
      </c>
      <c r="AD8323">
        <v>2.87</v>
      </c>
      <c r="AE8323" t="s">
        <v>348</v>
      </c>
    </row>
    <row r="8324" spans="1:32" x14ac:dyDescent="0.2">
      <c r="A8324">
        <v>8323</v>
      </c>
      <c r="C8324">
        <v>207129</v>
      </c>
      <c r="D8324">
        <v>230846</v>
      </c>
      <c r="F8324">
        <v>21</v>
      </c>
      <c r="G8324">
        <v>48</v>
      </c>
      <c r="H8324">
        <v>15.8</v>
      </c>
      <c r="I8324" t="s">
        <v>26</v>
      </c>
      <c r="J8324">
        <v>47</v>
      </c>
      <c r="K8324">
        <v>18</v>
      </c>
      <c r="L8324">
        <v>13</v>
      </c>
      <c r="M8324">
        <v>-47</v>
      </c>
      <c r="N8324">
        <v>5.58</v>
      </c>
      <c r="P8324">
        <v>0.6</v>
      </c>
      <c r="R8324">
        <v>0.08</v>
      </c>
      <c r="X8324" t="s">
        <v>124</v>
      </c>
      <c r="Y8324">
        <v>8323</v>
      </c>
      <c r="Z8324" s="1">
        <v>0.90851620370370367</v>
      </c>
      <c r="AA8324" t="s">
        <v>14585</v>
      </c>
      <c r="AB8324">
        <v>0.16700000000000001</v>
      </c>
      <c r="AC8324">
        <v>-0.29799999999999999</v>
      </c>
      <c r="AD8324">
        <v>5.58</v>
      </c>
      <c r="AE8324" t="s">
        <v>124</v>
      </c>
    </row>
    <row r="8325" spans="1:32" x14ac:dyDescent="0.2">
      <c r="A8325">
        <v>8324</v>
      </c>
      <c r="C8325">
        <v>207130</v>
      </c>
      <c r="D8325">
        <v>10131</v>
      </c>
      <c r="F8325">
        <v>21</v>
      </c>
      <c r="G8325">
        <v>43</v>
      </c>
      <c r="H8325">
        <v>4</v>
      </c>
      <c r="I8325" t="s">
        <v>24</v>
      </c>
      <c r="J8325">
        <v>72</v>
      </c>
      <c r="K8325">
        <v>19</v>
      </c>
      <c r="L8325">
        <v>13</v>
      </c>
      <c r="M8325">
        <v>72</v>
      </c>
      <c r="N8325">
        <v>5.17</v>
      </c>
      <c r="P8325">
        <v>1.05</v>
      </c>
      <c r="R8325">
        <v>0.97</v>
      </c>
      <c r="X8325" t="s">
        <v>54</v>
      </c>
      <c r="Y8325">
        <v>8324</v>
      </c>
      <c r="Z8325" s="1">
        <v>0.90490740740740738</v>
      </c>
      <c r="AA8325" t="s">
        <v>14586</v>
      </c>
      <c r="AB8325">
        <v>-4.3999999999999997E-2</v>
      </c>
      <c r="AC8325">
        <v>-3.7999999999999999E-2</v>
      </c>
      <c r="AD8325">
        <v>5.17</v>
      </c>
      <c r="AE8325" t="s">
        <v>54</v>
      </c>
    </row>
    <row r="8326" spans="1:32" x14ac:dyDescent="0.2">
      <c r="A8326">
        <v>8325</v>
      </c>
      <c r="C8326">
        <v>207134</v>
      </c>
      <c r="D8326">
        <v>89976</v>
      </c>
      <c r="F8326">
        <v>21</v>
      </c>
      <c r="G8326">
        <v>46</v>
      </c>
      <c r="H8326">
        <v>24</v>
      </c>
      <c r="I8326" t="s">
        <v>24</v>
      </c>
      <c r="J8326">
        <v>25</v>
      </c>
      <c r="K8326">
        <v>33</v>
      </c>
      <c r="L8326">
        <v>48</v>
      </c>
      <c r="M8326">
        <v>25</v>
      </c>
      <c r="N8326">
        <v>6.28</v>
      </c>
      <c r="P8326">
        <v>1.21</v>
      </c>
      <c r="R8326">
        <v>1.25</v>
      </c>
      <c r="X8326" t="s">
        <v>1481</v>
      </c>
      <c r="Y8326">
        <v>8325</v>
      </c>
      <c r="Z8326" s="1">
        <v>0.90722222222222226</v>
      </c>
      <c r="AA8326" t="s">
        <v>14587</v>
      </c>
      <c r="AB8326">
        <v>0.16600000000000001</v>
      </c>
      <c r="AC8326">
        <v>4.3999999999999997E-2</v>
      </c>
      <c r="AD8326">
        <v>6.28</v>
      </c>
      <c r="AE8326" t="s">
        <v>105</v>
      </c>
    </row>
    <row r="8327" spans="1:32" x14ac:dyDescent="0.2">
      <c r="A8327">
        <v>8326</v>
      </c>
      <c r="B8327" t="s">
        <v>3589</v>
      </c>
      <c r="C8327">
        <v>207155</v>
      </c>
      <c r="D8327">
        <v>213292</v>
      </c>
      <c r="F8327">
        <v>21</v>
      </c>
      <c r="G8327">
        <v>47</v>
      </c>
      <c r="H8327">
        <v>44.2</v>
      </c>
      <c r="I8327" t="s">
        <v>26</v>
      </c>
      <c r="J8327">
        <v>30</v>
      </c>
      <c r="K8327">
        <v>53</v>
      </c>
      <c r="L8327">
        <v>54</v>
      </c>
      <c r="M8327">
        <v>-30</v>
      </c>
      <c r="N8327">
        <v>5.01</v>
      </c>
      <c r="P8327">
        <v>0.04</v>
      </c>
      <c r="R8327">
        <v>0.05</v>
      </c>
      <c r="X8327" t="s">
        <v>114</v>
      </c>
      <c r="Y8327">
        <v>8326</v>
      </c>
      <c r="Z8327" s="1">
        <v>0.90815046296296298</v>
      </c>
      <c r="AA8327" t="s">
        <v>14588</v>
      </c>
      <c r="AB8327">
        <v>-3.2000000000000001E-2</v>
      </c>
      <c r="AC8327">
        <v>2E-3</v>
      </c>
      <c r="AD8327">
        <v>5.01</v>
      </c>
      <c r="AE8327" t="s">
        <v>114</v>
      </c>
    </row>
    <row r="8328" spans="1:32" x14ac:dyDescent="0.2">
      <c r="A8328">
        <v>8327</v>
      </c>
      <c r="C8328">
        <v>207198</v>
      </c>
      <c r="D8328">
        <v>19621</v>
      </c>
      <c r="F8328">
        <v>21</v>
      </c>
      <c r="G8328">
        <v>44</v>
      </c>
      <c r="H8328">
        <v>53.3</v>
      </c>
      <c r="I8328" t="s">
        <v>24</v>
      </c>
      <c r="J8328">
        <v>62</v>
      </c>
      <c r="K8328">
        <v>27</v>
      </c>
      <c r="L8328">
        <v>38</v>
      </c>
      <c r="M8328">
        <v>62</v>
      </c>
      <c r="N8328">
        <v>5.95</v>
      </c>
      <c r="P8328">
        <v>0.31</v>
      </c>
      <c r="R8328">
        <v>-0.64</v>
      </c>
      <c r="T8328">
        <v>0.17</v>
      </c>
      <c r="X8328" t="s">
        <v>3590</v>
      </c>
      <c r="Y8328">
        <v>8327</v>
      </c>
      <c r="Z8328" s="1">
        <v>0.9061724537037037</v>
      </c>
      <c r="AA8328" t="s">
        <v>14589</v>
      </c>
      <c r="AB8328">
        <v>-7.0000000000000001E-3</v>
      </c>
      <c r="AC8328">
        <v>-2E-3</v>
      </c>
      <c r="AD8328">
        <v>5.95</v>
      </c>
      <c r="AE8328" t="s">
        <v>14590</v>
      </c>
      <c r="AF8328" t="s">
        <v>36</v>
      </c>
    </row>
    <row r="8329" spans="1:32" x14ac:dyDescent="0.2">
      <c r="A8329">
        <v>8328</v>
      </c>
      <c r="B8329" t="s">
        <v>3591</v>
      </c>
      <c r="C8329">
        <v>207203</v>
      </c>
      <c r="D8329">
        <v>127060</v>
      </c>
      <c r="F8329">
        <v>21</v>
      </c>
      <c r="G8329">
        <v>47</v>
      </c>
      <c r="H8329">
        <v>14</v>
      </c>
      <c r="I8329" t="s">
        <v>24</v>
      </c>
      <c r="J8329">
        <v>2</v>
      </c>
      <c r="K8329">
        <v>41</v>
      </c>
      <c r="L8329">
        <v>10</v>
      </c>
      <c r="M8329">
        <v>2</v>
      </c>
      <c r="N8329">
        <v>5.64</v>
      </c>
      <c r="P8329">
        <v>0</v>
      </c>
      <c r="R8329">
        <v>-0.01</v>
      </c>
      <c r="X8329" t="s">
        <v>89</v>
      </c>
      <c r="Y8329">
        <v>8328</v>
      </c>
      <c r="Z8329" s="1">
        <v>0.90780092592592598</v>
      </c>
      <c r="AA8329" t="s">
        <v>14591</v>
      </c>
      <c r="AB8329">
        <v>0.01</v>
      </c>
      <c r="AC8329">
        <v>-3.0000000000000001E-3</v>
      </c>
      <c r="AD8329">
        <v>5.64</v>
      </c>
      <c r="AE8329" t="s">
        <v>89</v>
      </c>
    </row>
    <row r="8330" spans="1:32" x14ac:dyDescent="0.2">
      <c r="A8330">
        <v>8329</v>
      </c>
      <c r="C8330">
        <v>207218</v>
      </c>
      <c r="D8330">
        <v>51277</v>
      </c>
      <c r="F8330">
        <v>21</v>
      </c>
      <c r="G8330">
        <v>46</v>
      </c>
      <c r="H8330">
        <v>16.600000000000001</v>
      </c>
      <c r="I8330" t="s">
        <v>24</v>
      </c>
      <c r="J8330">
        <v>43</v>
      </c>
      <c r="K8330">
        <v>3</v>
      </c>
      <c r="L8330">
        <v>39</v>
      </c>
      <c r="M8330">
        <v>43</v>
      </c>
      <c r="N8330">
        <v>6.54</v>
      </c>
      <c r="P8330">
        <v>0.28000000000000003</v>
      </c>
      <c r="R8330">
        <v>0.13</v>
      </c>
      <c r="X8330" t="s">
        <v>3592</v>
      </c>
      <c r="Y8330">
        <v>8329</v>
      </c>
      <c r="Z8330" s="1">
        <v>0.907136574074074</v>
      </c>
      <c r="AA8330" t="s">
        <v>14592</v>
      </c>
      <c r="AB8330">
        <v>1.2999999999999999E-2</v>
      </c>
      <c r="AC8330">
        <v>1.2999999999999999E-2</v>
      </c>
      <c r="AD8330">
        <v>6.54</v>
      </c>
      <c r="AE8330" t="s">
        <v>13724</v>
      </c>
      <c r="AF8330" t="s">
        <v>36</v>
      </c>
    </row>
    <row r="8331" spans="1:32" x14ac:dyDescent="0.2">
      <c r="A8331">
        <v>8330</v>
      </c>
      <c r="C8331">
        <v>207223</v>
      </c>
      <c r="D8331">
        <v>107395</v>
      </c>
      <c r="F8331">
        <v>21</v>
      </c>
      <c r="G8331">
        <v>47</v>
      </c>
      <c r="H8331">
        <v>4.7</v>
      </c>
      <c r="I8331" t="s">
        <v>24</v>
      </c>
      <c r="J8331">
        <v>17</v>
      </c>
      <c r="K8331">
        <v>11</v>
      </c>
      <c r="L8331">
        <v>39</v>
      </c>
      <c r="M8331">
        <v>17</v>
      </c>
      <c r="N8331">
        <v>6.21</v>
      </c>
      <c r="P8331">
        <v>0.34</v>
      </c>
      <c r="R8331">
        <v>0.01</v>
      </c>
      <c r="X8331" t="s">
        <v>266</v>
      </c>
      <c r="Y8331">
        <v>8330</v>
      </c>
      <c r="Z8331" s="1">
        <v>0.907693287037037</v>
      </c>
      <c r="AA8331" t="s">
        <v>14593</v>
      </c>
      <c r="AB8331">
        <v>9.4E-2</v>
      </c>
      <c r="AC8331">
        <v>-1.4E-2</v>
      </c>
      <c r="AD8331">
        <v>6.21</v>
      </c>
      <c r="AE8331" t="s">
        <v>266</v>
      </c>
    </row>
    <row r="8332" spans="1:32" x14ac:dyDescent="0.2">
      <c r="A8332">
        <v>8331</v>
      </c>
      <c r="C8332">
        <v>207229</v>
      </c>
      <c r="D8332">
        <v>255080</v>
      </c>
      <c r="F8332">
        <v>21</v>
      </c>
      <c r="G8332">
        <v>50</v>
      </c>
      <c r="H8332">
        <v>0.1</v>
      </c>
      <c r="I8332" t="s">
        <v>26</v>
      </c>
      <c r="J8332">
        <v>64</v>
      </c>
      <c r="K8332">
        <v>42</v>
      </c>
      <c r="L8332">
        <v>45</v>
      </c>
      <c r="M8332">
        <v>-64</v>
      </c>
      <c r="N8332">
        <v>5.62</v>
      </c>
      <c r="P8332">
        <v>1.02</v>
      </c>
      <c r="R8332">
        <v>0.83</v>
      </c>
      <c r="X8332" t="s">
        <v>54</v>
      </c>
      <c r="Y8332">
        <v>8331</v>
      </c>
      <c r="Z8332" s="1">
        <v>0.90972337962962957</v>
      </c>
      <c r="AA8332" t="s">
        <v>14594</v>
      </c>
      <c r="AB8332">
        <v>-3.0000000000000001E-3</v>
      </c>
      <c r="AC8332">
        <v>-4.2000000000000003E-2</v>
      </c>
      <c r="AD8332">
        <v>5.62</v>
      </c>
      <c r="AE8332" t="s">
        <v>54</v>
      </c>
    </row>
    <row r="8333" spans="1:32" x14ac:dyDescent="0.2">
      <c r="A8333">
        <v>8332</v>
      </c>
      <c r="C8333">
        <v>207235</v>
      </c>
      <c r="D8333">
        <v>145671</v>
      </c>
      <c r="F8333">
        <v>21</v>
      </c>
      <c r="G8333">
        <v>47</v>
      </c>
      <c r="H8333">
        <v>38.1</v>
      </c>
      <c r="I8333" t="s">
        <v>26</v>
      </c>
      <c r="J8333">
        <v>5</v>
      </c>
      <c r="K8333">
        <v>55</v>
      </c>
      <c r="L8333">
        <v>2</v>
      </c>
      <c r="M8333">
        <v>-5</v>
      </c>
      <c r="N8333">
        <v>6.17</v>
      </c>
      <c r="P8333">
        <v>0.22</v>
      </c>
      <c r="R8333">
        <v>0.05</v>
      </c>
      <c r="X8333" t="s">
        <v>41</v>
      </c>
      <c r="Y8333">
        <v>8332</v>
      </c>
      <c r="Z8333" s="1">
        <v>0.90807986111111116</v>
      </c>
      <c r="AA8333" t="s">
        <v>12561</v>
      </c>
      <c r="AB8333">
        <v>4.9000000000000002E-2</v>
      </c>
      <c r="AC8333">
        <v>-2E-3</v>
      </c>
      <c r="AD8333">
        <v>6.17</v>
      </c>
      <c r="AE8333" t="s">
        <v>41</v>
      </c>
    </row>
    <row r="8334" spans="1:32" x14ac:dyDescent="0.2">
      <c r="A8334">
        <v>8333</v>
      </c>
      <c r="B8334" t="s">
        <v>3593</v>
      </c>
      <c r="C8334">
        <v>207241</v>
      </c>
      <c r="D8334">
        <v>255087</v>
      </c>
      <c r="F8334">
        <v>21</v>
      </c>
      <c r="G8334">
        <v>50</v>
      </c>
      <c r="H8334">
        <v>47.1</v>
      </c>
      <c r="I8334" t="s">
        <v>26</v>
      </c>
      <c r="J8334">
        <v>69</v>
      </c>
      <c r="K8334">
        <v>37</v>
      </c>
      <c r="L8334">
        <v>46</v>
      </c>
      <c r="M8334">
        <v>-69</v>
      </c>
      <c r="N8334">
        <v>5.53</v>
      </c>
      <c r="P8334">
        <v>1.37</v>
      </c>
      <c r="R8334">
        <v>1.63</v>
      </c>
      <c r="X8334" t="s">
        <v>219</v>
      </c>
      <c r="Y8334">
        <v>8333</v>
      </c>
      <c r="Z8334" s="1">
        <v>0.91026736111111106</v>
      </c>
      <c r="AA8334" t="s">
        <v>14595</v>
      </c>
      <c r="AB8334">
        <v>-3.1E-2</v>
      </c>
      <c r="AC8334">
        <v>-2E-3</v>
      </c>
      <c r="AD8334">
        <v>5.53</v>
      </c>
      <c r="AE8334" t="s">
        <v>5659</v>
      </c>
      <c r="AF8334" t="s">
        <v>36</v>
      </c>
    </row>
    <row r="8335" spans="1:32" x14ac:dyDescent="0.2">
      <c r="A8335">
        <v>8334</v>
      </c>
      <c r="B8335" t="s">
        <v>3594</v>
      </c>
      <c r="C8335">
        <v>207260</v>
      </c>
      <c r="D8335">
        <v>19624</v>
      </c>
      <c r="E8335" t="s">
        <v>3595</v>
      </c>
      <c r="F8335">
        <v>21</v>
      </c>
      <c r="G8335">
        <v>45</v>
      </c>
      <c r="H8335">
        <v>26.9</v>
      </c>
      <c r="I8335" t="s">
        <v>24</v>
      </c>
      <c r="J8335">
        <v>61</v>
      </c>
      <c r="K8335">
        <v>7</v>
      </c>
      <c r="L8335">
        <v>15</v>
      </c>
      <c r="M8335">
        <v>61</v>
      </c>
      <c r="N8335">
        <v>4.29</v>
      </c>
      <c r="P8335">
        <v>0.52</v>
      </c>
      <c r="R8335">
        <v>0.13</v>
      </c>
      <c r="T8335">
        <v>0.44</v>
      </c>
      <c r="X8335" t="s">
        <v>2790</v>
      </c>
      <c r="Y8335">
        <v>8334</v>
      </c>
      <c r="Z8335" s="1">
        <v>0.90656134259259258</v>
      </c>
      <c r="AA8335" t="s">
        <v>14596</v>
      </c>
      <c r="AB8335">
        <v>-3.0000000000000001E-3</v>
      </c>
      <c r="AC8335">
        <v>-3.0000000000000001E-3</v>
      </c>
      <c r="AD8335">
        <v>4.29</v>
      </c>
      <c r="AE8335" t="s">
        <v>2790</v>
      </c>
    </row>
    <row r="8336" spans="1:32" x14ac:dyDescent="0.2">
      <c r="A8336">
        <v>8335</v>
      </c>
      <c r="B8336" t="s">
        <v>3596</v>
      </c>
      <c r="C8336">
        <v>207330</v>
      </c>
      <c r="D8336">
        <v>51293</v>
      </c>
      <c r="F8336">
        <v>21</v>
      </c>
      <c r="G8336">
        <v>46</v>
      </c>
      <c r="H8336">
        <v>47.6</v>
      </c>
      <c r="I8336" t="s">
        <v>24</v>
      </c>
      <c r="J8336">
        <v>49</v>
      </c>
      <c r="K8336">
        <v>18</v>
      </c>
      <c r="L8336">
        <v>34</v>
      </c>
      <c r="M8336">
        <v>49</v>
      </c>
      <c r="N8336">
        <v>4.2300000000000004</v>
      </c>
      <c r="P8336">
        <v>-0.12</v>
      </c>
      <c r="R8336">
        <v>-0.71</v>
      </c>
      <c r="T8336">
        <v>-0.12</v>
      </c>
      <c r="X8336" t="s">
        <v>573</v>
      </c>
      <c r="Y8336">
        <v>8335</v>
      </c>
      <c r="Z8336" s="1">
        <v>0.90749537037037031</v>
      </c>
      <c r="AA8336" t="s">
        <v>14597</v>
      </c>
      <c r="AB8336">
        <v>4.0000000000000001E-3</v>
      </c>
      <c r="AC8336">
        <v>-2E-3</v>
      </c>
      <c r="AD8336">
        <v>4.2300000000000004</v>
      </c>
      <c r="AE8336" t="s">
        <v>573</v>
      </c>
    </row>
    <row r="8337" spans="1:32" x14ac:dyDescent="0.2">
      <c r="A8337">
        <v>8336</v>
      </c>
      <c r="C8337">
        <v>207446</v>
      </c>
      <c r="D8337">
        <v>71716</v>
      </c>
      <c r="F8337">
        <v>21</v>
      </c>
      <c r="G8337">
        <v>48</v>
      </c>
      <c r="H8337">
        <v>8.3000000000000007</v>
      </c>
      <c r="I8337" t="s">
        <v>24</v>
      </c>
      <c r="J8337">
        <v>36</v>
      </c>
      <c r="K8337">
        <v>34</v>
      </c>
      <c r="L8337">
        <v>50</v>
      </c>
      <c r="M8337">
        <v>36</v>
      </c>
      <c r="N8337">
        <v>6.47</v>
      </c>
      <c r="O8337" t="s">
        <v>103</v>
      </c>
      <c r="X8337" t="s">
        <v>104</v>
      </c>
      <c r="Y8337">
        <v>8336</v>
      </c>
      <c r="Z8337" s="1">
        <v>0.90842939814814816</v>
      </c>
      <c r="AA8337" t="s">
        <v>14598</v>
      </c>
      <c r="AB8337">
        <v>-2.8000000000000001E-2</v>
      </c>
      <c r="AC8337">
        <v>2E-3</v>
      </c>
      <c r="AD8337">
        <v>6.47</v>
      </c>
      <c r="AE8337" t="s">
        <v>104</v>
      </c>
    </row>
    <row r="8338" spans="1:32" x14ac:dyDescent="0.2">
      <c r="A8338">
        <v>8337</v>
      </c>
      <c r="C8338">
        <v>207503</v>
      </c>
      <c r="D8338">
        <v>164679</v>
      </c>
      <c r="F8338">
        <v>21</v>
      </c>
      <c r="G8338">
        <v>49</v>
      </c>
      <c r="H8338">
        <v>41.1</v>
      </c>
      <c r="I8338" t="s">
        <v>26</v>
      </c>
      <c r="J8338">
        <v>12</v>
      </c>
      <c r="K8338">
        <v>43</v>
      </c>
      <c r="L8338">
        <v>23</v>
      </c>
      <c r="M8338">
        <v>-12</v>
      </c>
      <c r="N8338">
        <v>6.31</v>
      </c>
      <c r="P8338">
        <v>0.22</v>
      </c>
      <c r="X8338" t="s">
        <v>383</v>
      </c>
      <c r="Y8338">
        <v>8337</v>
      </c>
      <c r="Z8338" s="1">
        <v>0.90950347222222216</v>
      </c>
      <c r="AA8338" t="s">
        <v>14599</v>
      </c>
      <c r="AB8338">
        <v>-3.0000000000000001E-3</v>
      </c>
      <c r="AC8338">
        <v>1.4999999999999999E-2</v>
      </c>
      <c r="AD8338">
        <v>6.31</v>
      </c>
      <c r="AE8338" t="s">
        <v>383</v>
      </c>
    </row>
    <row r="8339" spans="1:32" x14ac:dyDescent="0.2">
      <c r="A8339">
        <v>8338</v>
      </c>
      <c r="C8339">
        <v>207516</v>
      </c>
      <c r="D8339">
        <v>71722</v>
      </c>
      <c r="F8339">
        <v>21</v>
      </c>
      <c r="G8339">
        <v>48</v>
      </c>
      <c r="H8339">
        <v>29.4</v>
      </c>
      <c r="I8339" t="s">
        <v>24</v>
      </c>
      <c r="J8339">
        <v>38</v>
      </c>
      <c r="K8339">
        <v>38</v>
      </c>
      <c r="L8339">
        <v>55</v>
      </c>
      <c r="M8339">
        <v>38</v>
      </c>
      <c r="N8339">
        <v>6.12</v>
      </c>
      <c r="P8339">
        <v>-0.08</v>
      </c>
      <c r="R8339">
        <v>-0.34</v>
      </c>
      <c r="X8339" t="s">
        <v>122</v>
      </c>
      <c r="Y8339">
        <v>8338</v>
      </c>
      <c r="Z8339" s="1">
        <v>0.908673611111111</v>
      </c>
      <c r="AA8339" t="s">
        <v>14600</v>
      </c>
      <c r="AB8339">
        <v>2.1999999999999999E-2</v>
      </c>
      <c r="AC8339">
        <v>-2E-3</v>
      </c>
      <c r="AD8339">
        <v>6.12</v>
      </c>
      <c r="AE8339" t="s">
        <v>122</v>
      </c>
    </row>
    <row r="8340" spans="1:32" x14ac:dyDescent="0.2">
      <c r="A8340">
        <v>8339</v>
      </c>
      <c r="B8340" t="s">
        <v>3597</v>
      </c>
      <c r="C8340">
        <v>207528</v>
      </c>
      <c r="D8340">
        <v>19642</v>
      </c>
      <c r="F8340">
        <v>21</v>
      </c>
      <c r="G8340">
        <v>47</v>
      </c>
      <c r="H8340">
        <v>25.3</v>
      </c>
      <c r="I8340" t="s">
        <v>24</v>
      </c>
      <c r="J8340">
        <v>60</v>
      </c>
      <c r="K8340">
        <v>41</v>
      </c>
      <c r="L8340">
        <v>34</v>
      </c>
      <c r="M8340">
        <v>60</v>
      </c>
      <c r="N8340">
        <v>5.52</v>
      </c>
      <c r="P8340">
        <v>1.52</v>
      </c>
      <c r="R8340">
        <v>1.93</v>
      </c>
      <c r="X8340" t="s">
        <v>5054</v>
      </c>
      <c r="Y8340">
        <v>8339</v>
      </c>
      <c r="Z8340" s="1">
        <v>0.90793171296296293</v>
      </c>
      <c r="AA8340" t="s">
        <v>14601</v>
      </c>
      <c r="AB8340">
        <v>-8.0000000000000002E-3</v>
      </c>
      <c r="AC8340">
        <v>0</v>
      </c>
      <c r="AD8340">
        <v>5.52</v>
      </c>
      <c r="AE8340" t="s">
        <v>419</v>
      </c>
    </row>
    <row r="8341" spans="1:32" x14ac:dyDescent="0.2">
      <c r="A8341">
        <v>8340</v>
      </c>
      <c r="C8341">
        <v>207552</v>
      </c>
      <c r="D8341">
        <v>164686</v>
      </c>
      <c r="F8341">
        <v>21</v>
      </c>
      <c r="G8341">
        <v>50</v>
      </c>
      <c r="H8341">
        <v>13.1</v>
      </c>
      <c r="I8341" t="s">
        <v>26</v>
      </c>
      <c r="J8341">
        <v>16</v>
      </c>
      <c r="K8341">
        <v>50</v>
      </c>
      <c r="L8341">
        <v>41</v>
      </c>
      <c r="M8341">
        <v>-16</v>
      </c>
      <c r="N8341">
        <v>6.38</v>
      </c>
      <c r="P8341">
        <v>1.42</v>
      </c>
      <c r="X8341" t="s">
        <v>197</v>
      </c>
      <c r="Y8341">
        <v>8340</v>
      </c>
      <c r="Z8341" s="1">
        <v>0.90987384259259263</v>
      </c>
      <c r="AA8341" t="s">
        <v>14602</v>
      </c>
      <c r="AB8341">
        <v>3.4000000000000002E-2</v>
      </c>
      <c r="AC8341">
        <v>0</v>
      </c>
      <c r="AD8341">
        <v>6.38</v>
      </c>
      <c r="AE8341" t="s">
        <v>197</v>
      </c>
    </row>
    <row r="8342" spans="1:32" x14ac:dyDescent="0.2">
      <c r="A8342">
        <v>8341</v>
      </c>
      <c r="C8342">
        <v>207563</v>
      </c>
      <c r="D8342">
        <v>90027</v>
      </c>
      <c r="F8342">
        <v>21</v>
      </c>
      <c r="G8342">
        <v>49</v>
      </c>
      <c r="H8342">
        <v>26.9</v>
      </c>
      <c r="I8342" t="s">
        <v>24</v>
      </c>
      <c r="J8342">
        <v>20</v>
      </c>
      <c r="K8342">
        <v>27</v>
      </c>
      <c r="L8342">
        <v>45</v>
      </c>
      <c r="M8342">
        <v>20</v>
      </c>
      <c r="N8342">
        <v>6.29</v>
      </c>
      <c r="P8342">
        <v>-0.1</v>
      </c>
      <c r="R8342">
        <v>-0.64</v>
      </c>
      <c r="X8342" t="s">
        <v>82</v>
      </c>
      <c r="Y8342">
        <v>8341</v>
      </c>
      <c r="Z8342" s="1">
        <v>0.90933912037037035</v>
      </c>
      <c r="AA8342" t="s">
        <v>14603</v>
      </c>
      <c r="AB8342">
        <v>3.0000000000000001E-3</v>
      </c>
      <c r="AC8342">
        <v>-2E-3</v>
      </c>
      <c r="AD8342">
        <v>6.29</v>
      </c>
      <c r="AE8342" t="s">
        <v>82</v>
      </c>
    </row>
    <row r="8343" spans="1:32" x14ac:dyDescent="0.2">
      <c r="A8343">
        <v>8342</v>
      </c>
      <c r="C8343">
        <v>207636</v>
      </c>
      <c r="D8343">
        <v>19646</v>
      </c>
      <c r="F8343">
        <v>21</v>
      </c>
      <c r="G8343">
        <v>47</v>
      </c>
      <c r="H8343">
        <v>1</v>
      </c>
      <c r="I8343" t="s">
        <v>24</v>
      </c>
      <c r="J8343">
        <v>70</v>
      </c>
      <c r="K8343">
        <v>9</v>
      </c>
      <c r="L8343">
        <v>3</v>
      </c>
      <c r="M8343">
        <v>70</v>
      </c>
      <c r="N8343">
        <v>6.29</v>
      </c>
      <c r="O8343" t="s">
        <v>103</v>
      </c>
      <c r="X8343" t="s">
        <v>134</v>
      </c>
      <c r="Y8343">
        <v>8342</v>
      </c>
      <c r="Z8343" s="1">
        <v>0.90765046296296292</v>
      </c>
      <c r="AA8343" t="s">
        <v>14604</v>
      </c>
      <c r="AB8343">
        <v>-4.0000000000000001E-3</v>
      </c>
      <c r="AC8343">
        <v>-2.5999999999999999E-2</v>
      </c>
      <c r="AD8343">
        <v>6.29</v>
      </c>
      <c r="AE8343" t="s">
        <v>134</v>
      </c>
    </row>
    <row r="8344" spans="1:32" x14ac:dyDescent="0.2">
      <c r="A8344">
        <v>8343</v>
      </c>
      <c r="B8344" t="s">
        <v>3598</v>
      </c>
      <c r="C8344">
        <v>207650</v>
      </c>
      <c r="D8344">
        <v>90040</v>
      </c>
      <c r="F8344">
        <v>21</v>
      </c>
      <c r="G8344">
        <v>49</v>
      </c>
      <c r="H8344">
        <v>50.7</v>
      </c>
      <c r="I8344" t="s">
        <v>24</v>
      </c>
      <c r="J8344">
        <v>30</v>
      </c>
      <c r="K8344">
        <v>10</v>
      </c>
      <c r="L8344">
        <v>27</v>
      </c>
      <c r="M8344">
        <v>30</v>
      </c>
      <c r="N8344">
        <v>5.04</v>
      </c>
      <c r="P8344">
        <v>-0.03</v>
      </c>
      <c r="R8344">
        <v>0.03</v>
      </c>
      <c r="X8344" t="s">
        <v>3008</v>
      </c>
      <c r="Y8344">
        <v>8343</v>
      </c>
      <c r="Z8344" s="1">
        <v>0.90961458333333323</v>
      </c>
      <c r="AA8344" t="s">
        <v>14605</v>
      </c>
      <c r="AB8344">
        <v>1.9E-2</v>
      </c>
      <c r="AC8344">
        <v>-2.7E-2</v>
      </c>
      <c r="AD8344">
        <v>5.04</v>
      </c>
      <c r="AE8344" t="s">
        <v>3008</v>
      </c>
    </row>
    <row r="8345" spans="1:32" x14ac:dyDescent="0.2">
      <c r="A8345">
        <v>8344</v>
      </c>
      <c r="B8345" t="s">
        <v>3599</v>
      </c>
      <c r="C8345">
        <v>207652</v>
      </c>
      <c r="D8345">
        <v>107425</v>
      </c>
      <c r="E8345">
        <v>13891</v>
      </c>
      <c r="F8345">
        <v>21</v>
      </c>
      <c r="G8345">
        <v>50</v>
      </c>
      <c r="H8345">
        <v>8.6999999999999993</v>
      </c>
      <c r="I8345" t="s">
        <v>24</v>
      </c>
      <c r="J8345">
        <v>17</v>
      </c>
      <c r="K8345">
        <v>17</v>
      </c>
      <c r="L8345">
        <v>8</v>
      </c>
      <c r="M8345">
        <v>17</v>
      </c>
      <c r="N8345">
        <v>5.29</v>
      </c>
      <c r="P8345">
        <v>0.37</v>
      </c>
      <c r="R8345">
        <v>0.03</v>
      </c>
      <c r="T8345">
        <v>0.18</v>
      </c>
      <c r="X8345" t="s">
        <v>58</v>
      </c>
      <c r="Y8345">
        <v>8344</v>
      </c>
      <c r="Z8345" s="1">
        <v>0.9098229166666667</v>
      </c>
      <c r="AA8345" t="s">
        <v>14606</v>
      </c>
      <c r="AB8345">
        <v>7.5999999999999998E-2</v>
      </c>
      <c r="AC8345">
        <v>-6.0999999999999999E-2</v>
      </c>
      <c r="AD8345">
        <v>5.29</v>
      </c>
      <c r="AE8345" t="s">
        <v>171</v>
      </c>
      <c r="AF8345" t="s">
        <v>36</v>
      </c>
    </row>
    <row r="8346" spans="1:32" x14ac:dyDescent="0.2">
      <c r="A8346">
        <v>8345</v>
      </c>
      <c r="C8346">
        <v>207673</v>
      </c>
      <c r="D8346">
        <v>51344</v>
      </c>
      <c r="F8346">
        <v>21</v>
      </c>
      <c r="G8346">
        <v>49</v>
      </c>
      <c r="H8346">
        <v>40.1</v>
      </c>
      <c r="I8346" t="s">
        <v>24</v>
      </c>
      <c r="J8346">
        <v>41</v>
      </c>
      <c r="K8346">
        <v>8</v>
      </c>
      <c r="L8346">
        <v>56</v>
      </c>
      <c r="M8346">
        <v>41</v>
      </c>
      <c r="N8346">
        <v>6.48</v>
      </c>
      <c r="P8346">
        <v>0.42</v>
      </c>
      <c r="R8346">
        <v>7.0000000000000007E-2</v>
      </c>
      <c r="X8346" t="s">
        <v>1656</v>
      </c>
      <c r="Y8346">
        <v>8345</v>
      </c>
      <c r="Z8346" s="1">
        <v>0.90949189814814824</v>
      </c>
      <c r="AA8346" t="s">
        <v>14607</v>
      </c>
      <c r="AB8346">
        <v>-2E-3</v>
      </c>
      <c r="AC8346">
        <v>-7.0000000000000001E-3</v>
      </c>
      <c r="AD8346">
        <v>6.48</v>
      </c>
      <c r="AE8346" t="s">
        <v>1656</v>
      </c>
    </row>
    <row r="8347" spans="1:32" x14ac:dyDescent="0.2">
      <c r="A8347">
        <v>8346</v>
      </c>
      <c r="C8347">
        <v>207760</v>
      </c>
      <c r="D8347">
        <v>164697</v>
      </c>
      <c r="F8347">
        <v>21</v>
      </c>
      <c r="G8347">
        <v>51</v>
      </c>
      <c r="H8347">
        <v>41.8</v>
      </c>
      <c r="I8347" t="s">
        <v>26</v>
      </c>
      <c r="J8347">
        <v>18</v>
      </c>
      <c r="K8347">
        <v>37</v>
      </c>
      <c r="L8347">
        <v>23</v>
      </c>
      <c r="M8347">
        <v>-18</v>
      </c>
      <c r="N8347">
        <v>6.16</v>
      </c>
      <c r="P8347">
        <v>0.36</v>
      </c>
      <c r="R8347">
        <v>0.06</v>
      </c>
      <c r="X8347" t="s">
        <v>423</v>
      </c>
      <c r="Y8347">
        <v>8346</v>
      </c>
      <c r="Z8347" s="1">
        <v>0.9109004629629629</v>
      </c>
      <c r="AA8347" t="s">
        <v>14608</v>
      </c>
      <c r="AB8347">
        <v>0.14799999999999999</v>
      </c>
      <c r="AC8347">
        <v>-7.9000000000000001E-2</v>
      </c>
      <c r="AD8347">
        <v>6.16</v>
      </c>
      <c r="AE8347" t="s">
        <v>423</v>
      </c>
    </row>
    <row r="8348" spans="1:32" x14ac:dyDescent="0.2">
      <c r="A8348">
        <v>8347</v>
      </c>
      <c r="C8348">
        <v>207780</v>
      </c>
      <c r="D8348">
        <v>19663</v>
      </c>
      <c r="F8348">
        <v>21</v>
      </c>
      <c r="G8348">
        <v>49</v>
      </c>
      <c r="H8348">
        <v>19</v>
      </c>
      <c r="I8348" t="s">
        <v>24</v>
      </c>
      <c r="J8348">
        <v>61</v>
      </c>
      <c r="K8348">
        <v>16</v>
      </c>
      <c r="L8348">
        <v>22</v>
      </c>
      <c r="M8348">
        <v>61</v>
      </c>
      <c r="N8348">
        <v>6.17</v>
      </c>
      <c r="P8348">
        <v>1.67</v>
      </c>
      <c r="R8348">
        <v>2.0299999999999998</v>
      </c>
      <c r="X8348" t="s">
        <v>3600</v>
      </c>
      <c r="Y8348">
        <v>8347</v>
      </c>
      <c r="Z8348" s="1">
        <v>0.90924768518518517</v>
      </c>
      <c r="AA8348" t="s">
        <v>14609</v>
      </c>
      <c r="AB8348">
        <v>3.0000000000000001E-3</v>
      </c>
      <c r="AC8348">
        <v>-2.4E-2</v>
      </c>
      <c r="AD8348">
        <v>6.17</v>
      </c>
      <c r="AE8348" t="s">
        <v>14610</v>
      </c>
      <c r="AF8348" t="s">
        <v>36</v>
      </c>
    </row>
    <row r="8349" spans="1:32" x14ac:dyDescent="0.2">
      <c r="A8349">
        <v>8348</v>
      </c>
      <c r="C8349">
        <v>207840</v>
      </c>
      <c r="D8349">
        <v>107445</v>
      </c>
      <c r="F8349">
        <v>21</v>
      </c>
      <c r="G8349">
        <v>51</v>
      </c>
      <c r="H8349">
        <v>34.200000000000003</v>
      </c>
      <c r="I8349" t="s">
        <v>24</v>
      </c>
      <c r="J8349">
        <v>19</v>
      </c>
      <c r="K8349">
        <v>49</v>
      </c>
      <c r="L8349">
        <v>36</v>
      </c>
      <c r="M8349">
        <v>19</v>
      </c>
      <c r="N8349">
        <v>5.77</v>
      </c>
      <c r="P8349">
        <v>-0.1</v>
      </c>
      <c r="R8349">
        <v>-0.4</v>
      </c>
      <c r="X8349" t="s">
        <v>111</v>
      </c>
      <c r="Y8349">
        <v>8348</v>
      </c>
      <c r="Z8349" s="1">
        <v>0.91081250000000002</v>
      </c>
      <c r="AA8349" t="s">
        <v>14611</v>
      </c>
      <c r="AB8349">
        <v>1.4E-2</v>
      </c>
      <c r="AC8349">
        <v>1.7000000000000001E-2</v>
      </c>
      <c r="AD8349">
        <v>5.77</v>
      </c>
      <c r="AE8349" t="s">
        <v>111</v>
      </c>
    </row>
    <row r="8350" spans="1:32" x14ac:dyDescent="0.2">
      <c r="A8350">
        <v>8349</v>
      </c>
      <c r="C8350">
        <v>207857</v>
      </c>
      <c r="D8350">
        <v>71767</v>
      </c>
      <c r="E8350" t="s">
        <v>3601</v>
      </c>
      <c r="F8350">
        <v>21</v>
      </c>
      <c r="G8350">
        <v>51</v>
      </c>
      <c r="H8350">
        <v>4.9000000000000004</v>
      </c>
      <c r="I8350" t="s">
        <v>24</v>
      </c>
      <c r="J8350">
        <v>39</v>
      </c>
      <c r="K8350">
        <v>32</v>
      </c>
      <c r="L8350">
        <v>12</v>
      </c>
      <c r="M8350">
        <v>39</v>
      </c>
      <c r="N8350">
        <v>6.17</v>
      </c>
      <c r="P8350">
        <v>-0.08</v>
      </c>
      <c r="R8350">
        <v>-0.42</v>
      </c>
      <c r="X8350" t="s">
        <v>2839</v>
      </c>
      <c r="Y8350">
        <v>8349</v>
      </c>
      <c r="Z8350" s="1">
        <v>0.9104733796296296</v>
      </c>
      <c r="AA8350" t="s">
        <v>14612</v>
      </c>
      <c r="AB8350">
        <v>6.0000000000000001E-3</v>
      </c>
      <c r="AC8350">
        <v>5.0000000000000001E-3</v>
      </c>
      <c r="AD8350">
        <v>6.17</v>
      </c>
      <c r="AE8350" t="s">
        <v>2419</v>
      </c>
      <c r="AF8350" t="s">
        <v>36</v>
      </c>
    </row>
    <row r="8351" spans="1:32" x14ac:dyDescent="0.2">
      <c r="A8351">
        <v>8350</v>
      </c>
      <c r="C8351">
        <v>207932</v>
      </c>
      <c r="D8351">
        <v>90059</v>
      </c>
      <c r="E8351" t="s">
        <v>3602</v>
      </c>
      <c r="F8351">
        <v>21</v>
      </c>
      <c r="G8351">
        <v>52</v>
      </c>
      <c r="H8351">
        <v>18.2</v>
      </c>
      <c r="I8351" t="s">
        <v>24</v>
      </c>
      <c r="J8351">
        <v>21</v>
      </c>
      <c r="K8351">
        <v>16</v>
      </c>
      <c r="L8351">
        <v>23</v>
      </c>
      <c r="M8351">
        <v>21</v>
      </c>
      <c r="N8351">
        <v>6.89</v>
      </c>
      <c r="O8351" t="s">
        <v>103</v>
      </c>
      <c r="X8351" t="s">
        <v>164</v>
      </c>
      <c r="Y8351">
        <v>8350</v>
      </c>
      <c r="Z8351" s="1">
        <v>0.91132175925925918</v>
      </c>
      <c r="AA8351" t="s">
        <v>14613</v>
      </c>
      <c r="AB8351">
        <v>1.4999999999999999E-2</v>
      </c>
      <c r="AC8351">
        <v>2.1000000000000001E-2</v>
      </c>
      <c r="AD8351">
        <v>6.89</v>
      </c>
      <c r="AE8351" t="s">
        <v>164</v>
      </c>
    </row>
    <row r="8352" spans="1:32" x14ac:dyDescent="0.2">
      <c r="A8352">
        <v>8351</v>
      </c>
      <c r="B8352" t="s">
        <v>3603</v>
      </c>
      <c r="C8352">
        <v>207958</v>
      </c>
      <c r="D8352">
        <v>164713</v>
      </c>
      <c r="F8352">
        <v>21</v>
      </c>
      <c r="G8352">
        <v>53</v>
      </c>
      <c r="H8352">
        <v>17.8</v>
      </c>
      <c r="I8352" t="s">
        <v>26</v>
      </c>
      <c r="J8352">
        <v>13</v>
      </c>
      <c r="K8352">
        <v>33</v>
      </c>
      <c r="L8352">
        <v>6</v>
      </c>
      <c r="M8352">
        <v>-13</v>
      </c>
      <c r="N8352">
        <v>5.08</v>
      </c>
      <c r="P8352">
        <v>0.37</v>
      </c>
      <c r="R8352">
        <v>-0.01</v>
      </c>
      <c r="X8352" t="s">
        <v>2565</v>
      </c>
      <c r="Y8352">
        <v>8351</v>
      </c>
      <c r="Z8352" s="1">
        <v>0.91201157407407407</v>
      </c>
      <c r="AA8352" t="s">
        <v>14614</v>
      </c>
      <c r="AB8352">
        <v>0.313</v>
      </c>
      <c r="AC8352">
        <v>1.2999999999999999E-2</v>
      </c>
      <c r="AD8352">
        <v>5.08</v>
      </c>
      <c r="AE8352" t="s">
        <v>2565</v>
      </c>
    </row>
    <row r="8353" spans="1:32" x14ac:dyDescent="0.2">
      <c r="A8353">
        <v>8352</v>
      </c>
      <c r="C8353">
        <v>207964</v>
      </c>
      <c r="D8353">
        <v>255101</v>
      </c>
      <c r="F8353">
        <v>21</v>
      </c>
      <c r="G8353">
        <v>55</v>
      </c>
      <c r="H8353">
        <v>11.5</v>
      </c>
      <c r="I8353" t="s">
        <v>26</v>
      </c>
      <c r="J8353">
        <v>61</v>
      </c>
      <c r="K8353">
        <v>53</v>
      </c>
      <c r="L8353">
        <v>11</v>
      </c>
      <c r="M8353">
        <v>-61</v>
      </c>
      <c r="N8353">
        <v>5.9</v>
      </c>
      <c r="P8353">
        <v>0.39</v>
      </c>
      <c r="X8353" t="s">
        <v>2565</v>
      </c>
      <c r="Y8353">
        <v>8352</v>
      </c>
      <c r="Z8353" s="1">
        <v>0.91332754629629631</v>
      </c>
      <c r="AA8353" t="s">
        <v>14615</v>
      </c>
      <c r="AB8353">
        <v>0.05</v>
      </c>
      <c r="AC8353">
        <v>-8.4000000000000005E-2</v>
      </c>
      <c r="AD8353">
        <v>5.9</v>
      </c>
      <c r="AE8353" t="s">
        <v>2565</v>
      </c>
    </row>
    <row r="8354" spans="1:32" x14ac:dyDescent="0.2">
      <c r="A8354">
        <v>8353</v>
      </c>
      <c r="B8354" t="s">
        <v>3604</v>
      </c>
      <c r="C8354">
        <v>207971</v>
      </c>
      <c r="D8354">
        <v>213374</v>
      </c>
      <c r="F8354">
        <v>21</v>
      </c>
      <c r="G8354">
        <v>53</v>
      </c>
      <c r="H8354">
        <v>55.7</v>
      </c>
      <c r="I8354" t="s">
        <v>26</v>
      </c>
      <c r="J8354">
        <v>37</v>
      </c>
      <c r="K8354">
        <v>21</v>
      </c>
      <c r="L8354">
        <v>54</v>
      </c>
      <c r="M8354">
        <v>-37</v>
      </c>
      <c r="N8354">
        <v>3.01</v>
      </c>
      <c r="P8354">
        <v>-0.12</v>
      </c>
      <c r="R8354">
        <v>-0.37</v>
      </c>
      <c r="T8354">
        <v>-0.06</v>
      </c>
      <c r="X8354" t="s">
        <v>111</v>
      </c>
      <c r="Y8354">
        <v>8353</v>
      </c>
      <c r="Z8354" s="1">
        <v>0.91245023148148141</v>
      </c>
      <c r="AA8354" t="s">
        <v>14616</v>
      </c>
      <c r="AB8354">
        <v>0.10199999999999999</v>
      </c>
      <c r="AC8354">
        <v>-2.1000000000000001E-2</v>
      </c>
      <c r="AD8354">
        <v>3.01</v>
      </c>
      <c r="AE8354" t="s">
        <v>111</v>
      </c>
    </row>
    <row r="8355" spans="1:32" x14ac:dyDescent="0.2">
      <c r="A8355">
        <v>8354</v>
      </c>
      <c r="B8355" t="s">
        <v>3605</v>
      </c>
      <c r="C8355">
        <v>207978</v>
      </c>
      <c r="D8355">
        <v>90065</v>
      </c>
      <c r="F8355">
        <v>21</v>
      </c>
      <c r="G8355">
        <v>52</v>
      </c>
      <c r="H8355">
        <v>29.9</v>
      </c>
      <c r="I8355" t="s">
        <v>24</v>
      </c>
      <c r="J8355">
        <v>28</v>
      </c>
      <c r="K8355">
        <v>47</v>
      </c>
      <c r="L8355">
        <v>36</v>
      </c>
      <c r="M8355">
        <v>28</v>
      </c>
      <c r="N8355">
        <v>5.53</v>
      </c>
      <c r="P8355">
        <v>0.42</v>
      </c>
      <c r="R8355">
        <v>-0.13</v>
      </c>
      <c r="X8355" t="s">
        <v>3606</v>
      </c>
      <c r="Y8355">
        <v>8354</v>
      </c>
      <c r="Z8355" s="1">
        <v>0.9114571759259259</v>
      </c>
      <c r="AA8355" t="s">
        <v>14617</v>
      </c>
      <c r="AB8355">
        <v>-5.8999999999999997E-2</v>
      </c>
      <c r="AC8355">
        <v>-6.7000000000000004E-2</v>
      </c>
      <c r="AD8355">
        <v>5.53</v>
      </c>
      <c r="AE8355" t="s">
        <v>5759</v>
      </c>
    </row>
    <row r="8356" spans="1:32" x14ac:dyDescent="0.2">
      <c r="A8356">
        <v>8355</v>
      </c>
      <c r="C8356">
        <v>208008</v>
      </c>
      <c r="D8356">
        <v>164717</v>
      </c>
      <c r="F8356">
        <v>21</v>
      </c>
      <c r="G8356">
        <v>53</v>
      </c>
      <c r="H8356">
        <v>36</v>
      </c>
      <c r="I8356" t="s">
        <v>26</v>
      </c>
      <c r="J8356">
        <v>10</v>
      </c>
      <c r="K8356">
        <v>18</v>
      </c>
      <c r="L8356">
        <v>42</v>
      </c>
      <c r="M8356">
        <v>-10</v>
      </c>
      <c r="N8356">
        <v>6.59</v>
      </c>
      <c r="P8356">
        <v>-0.12</v>
      </c>
      <c r="X8356" t="s">
        <v>102</v>
      </c>
      <c r="Y8356">
        <v>8355</v>
      </c>
      <c r="Z8356" s="1">
        <v>0.91222222222222227</v>
      </c>
      <c r="AA8356" t="s">
        <v>14618</v>
      </c>
      <c r="AB8356">
        <v>1.2E-2</v>
      </c>
      <c r="AC8356">
        <v>-4.0000000000000001E-3</v>
      </c>
      <c r="AD8356">
        <v>6.59</v>
      </c>
      <c r="AE8356" t="s">
        <v>102</v>
      </c>
    </row>
    <row r="8357" spans="1:32" x14ac:dyDescent="0.2">
      <c r="A8357">
        <v>8356</v>
      </c>
      <c r="B8357" t="s">
        <v>3607</v>
      </c>
      <c r="C8357">
        <v>208057</v>
      </c>
      <c r="D8357">
        <v>90075</v>
      </c>
      <c r="F8357">
        <v>21</v>
      </c>
      <c r="G8357">
        <v>53</v>
      </c>
      <c r="H8357">
        <v>3.8</v>
      </c>
      <c r="I8357" t="s">
        <v>24</v>
      </c>
      <c r="J8357">
        <v>25</v>
      </c>
      <c r="K8357">
        <v>55</v>
      </c>
      <c r="L8357">
        <v>30</v>
      </c>
      <c r="M8357">
        <v>25</v>
      </c>
      <c r="N8357">
        <v>5.08</v>
      </c>
      <c r="P8357">
        <v>-0.17</v>
      </c>
      <c r="R8357">
        <v>-0.67</v>
      </c>
      <c r="X8357" t="s">
        <v>2290</v>
      </c>
      <c r="Y8357">
        <v>8356</v>
      </c>
      <c r="Z8357" s="1">
        <v>0.91184953703703708</v>
      </c>
      <c r="AA8357" t="s">
        <v>14619</v>
      </c>
      <c r="AB8357">
        <v>8.9999999999999993E-3</v>
      </c>
      <c r="AC8357">
        <v>-2E-3</v>
      </c>
      <c r="AD8357">
        <v>5.08</v>
      </c>
      <c r="AE8357" t="s">
        <v>2290</v>
      </c>
    </row>
    <row r="8358" spans="1:32" x14ac:dyDescent="0.2">
      <c r="A8358">
        <v>8357</v>
      </c>
      <c r="C8358">
        <v>208095</v>
      </c>
      <c r="D8358">
        <v>33819</v>
      </c>
      <c r="E8358">
        <v>13909</v>
      </c>
      <c r="F8358">
        <v>21</v>
      </c>
      <c r="G8358">
        <v>52</v>
      </c>
      <c r="H8358">
        <v>1</v>
      </c>
      <c r="I8358" t="s">
        <v>24</v>
      </c>
      <c r="J8358">
        <v>55</v>
      </c>
      <c r="K8358">
        <v>47</v>
      </c>
      <c r="L8358">
        <v>49</v>
      </c>
      <c r="M8358">
        <v>55</v>
      </c>
      <c r="N8358">
        <v>5.71</v>
      </c>
      <c r="P8358">
        <v>-0.13</v>
      </c>
      <c r="R8358">
        <v>-0.46</v>
      </c>
      <c r="X8358" t="s">
        <v>3608</v>
      </c>
      <c r="Y8358">
        <v>8357</v>
      </c>
      <c r="Z8358" s="1">
        <v>0.91112268518518524</v>
      </c>
      <c r="AA8358" t="s">
        <v>14620</v>
      </c>
      <c r="AB8358">
        <v>1.2999999999999999E-2</v>
      </c>
      <c r="AC8358">
        <v>3.0000000000000001E-3</v>
      </c>
      <c r="AD8358">
        <v>5.71</v>
      </c>
      <c r="AE8358" t="s">
        <v>14621</v>
      </c>
    </row>
    <row r="8359" spans="1:32" x14ac:dyDescent="0.2">
      <c r="A8359">
        <v>8358</v>
      </c>
      <c r="C8359">
        <v>208108</v>
      </c>
      <c r="D8359">
        <v>107474</v>
      </c>
      <c r="F8359">
        <v>21</v>
      </c>
      <c r="G8359">
        <v>53</v>
      </c>
      <c r="H8359">
        <v>37.4</v>
      </c>
      <c r="I8359" t="s">
        <v>24</v>
      </c>
      <c r="J8359">
        <v>19</v>
      </c>
      <c r="K8359">
        <v>40</v>
      </c>
      <c r="L8359">
        <v>6</v>
      </c>
      <c r="M8359">
        <v>19</v>
      </c>
      <c r="N8359">
        <v>5.68</v>
      </c>
      <c r="P8359">
        <v>0.01</v>
      </c>
      <c r="R8359">
        <v>0.01</v>
      </c>
      <c r="X8359" t="s">
        <v>128</v>
      </c>
      <c r="Y8359">
        <v>8358</v>
      </c>
      <c r="Z8359" s="1">
        <v>0.91223842592592597</v>
      </c>
      <c r="AA8359" t="s">
        <v>14622</v>
      </c>
      <c r="AB8359">
        <v>1.2999999999999999E-2</v>
      </c>
      <c r="AC8359">
        <v>1.2999999999999999E-2</v>
      </c>
      <c r="AD8359">
        <v>5.68</v>
      </c>
      <c r="AE8359" t="s">
        <v>128</v>
      </c>
    </row>
    <row r="8360" spans="1:32" x14ac:dyDescent="0.2">
      <c r="A8360">
        <v>8359</v>
      </c>
      <c r="C8360">
        <v>208110</v>
      </c>
      <c r="D8360">
        <v>127141</v>
      </c>
      <c r="F8360">
        <v>21</v>
      </c>
      <c r="G8360">
        <v>53</v>
      </c>
      <c r="H8360">
        <v>57.8</v>
      </c>
      <c r="I8360" t="s">
        <v>24</v>
      </c>
      <c r="J8360">
        <v>6</v>
      </c>
      <c r="K8360">
        <v>51</v>
      </c>
      <c r="L8360">
        <v>52</v>
      </c>
      <c r="M8360">
        <v>6</v>
      </c>
      <c r="N8360">
        <v>6.15</v>
      </c>
      <c r="P8360">
        <v>0.8</v>
      </c>
      <c r="R8360">
        <v>0.27</v>
      </c>
      <c r="X8360" t="s">
        <v>3609</v>
      </c>
      <c r="Y8360">
        <v>8359</v>
      </c>
      <c r="Z8360" s="1">
        <v>0.91247453703703707</v>
      </c>
      <c r="AA8360" t="s">
        <v>14623</v>
      </c>
      <c r="AB8360">
        <v>8.1000000000000003E-2</v>
      </c>
      <c r="AC8360">
        <v>0</v>
      </c>
      <c r="AD8360">
        <v>6.15</v>
      </c>
      <c r="AE8360" t="s">
        <v>86</v>
      </c>
    </row>
    <row r="8361" spans="1:32" x14ac:dyDescent="0.2">
      <c r="A8361">
        <v>8360</v>
      </c>
      <c r="C8361">
        <v>208111</v>
      </c>
      <c r="D8361">
        <v>145731</v>
      </c>
      <c r="F8361">
        <v>21</v>
      </c>
      <c r="G8361">
        <v>54</v>
      </c>
      <c r="H8361">
        <v>10.4</v>
      </c>
      <c r="I8361" t="s">
        <v>26</v>
      </c>
      <c r="J8361">
        <v>4</v>
      </c>
      <c r="K8361">
        <v>16</v>
      </c>
      <c r="L8361">
        <v>34</v>
      </c>
      <c r="M8361">
        <v>-4</v>
      </c>
      <c r="N8361">
        <v>5.71</v>
      </c>
      <c r="P8361">
        <v>1.18</v>
      </c>
      <c r="R8361">
        <v>1.27</v>
      </c>
      <c r="X8361" t="s">
        <v>125</v>
      </c>
      <c r="Y8361">
        <v>8360</v>
      </c>
      <c r="Z8361" s="1">
        <v>0.91262037037037036</v>
      </c>
      <c r="AA8361" t="s">
        <v>14624</v>
      </c>
      <c r="AB8361">
        <v>5.7000000000000002E-2</v>
      </c>
      <c r="AC8361">
        <v>-9.2999999999999999E-2</v>
      </c>
      <c r="AD8361">
        <v>5.71</v>
      </c>
      <c r="AE8361" t="s">
        <v>125</v>
      </c>
    </row>
    <row r="8362" spans="1:32" x14ac:dyDescent="0.2">
      <c r="A8362">
        <v>8361</v>
      </c>
      <c r="C8362">
        <v>208132</v>
      </c>
      <c r="D8362">
        <v>19686</v>
      </c>
      <c r="F8362">
        <v>21</v>
      </c>
      <c r="G8362">
        <v>51</v>
      </c>
      <c r="H8362">
        <v>37.299999999999997</v>
      </c>
      <c r="I8362" t="s">
        <v>24</v>
      </c>
      <c r="J8362">
        <v>65</v>
      </c>
      <c r="K8362">
        <v>45</v>
      </c>
      <c r="L8362">
        <v>10</v>
      </c>
      <c r="M8362">
        <v>65</v>
      </c>
      <c r="N8362">
        <v>6.37</v>
      </c>
      <c r="X8362" t="s">
        <v>232</v>
      </c>
      <c r="Y8362">
        <v>8361</v>
      </c>
      <c r="Z8362" s="1">
        <v>0.91084837962962961</v>
      </c>
      <c r="AA8362" t="s">
        <v>14625</v>
      </c>
      <c r="AB8362">
        <v>-6.0000000000000001E-3</v>
      </c>
      <c r="AC8362">
        <v>-1.4999999999999999E-2</v>
      </c>
      <c r="AD8362">
        <v>6.37</v>
      </c>
      <c r="AE8362" t="s">
        <v>232</v>
      </c>
    </row>
    <row r="8363" spans="1:32" x14ac:dyDescent="0.2">
      <c r="A8363">
        <v>8362</v>
      </c>
      <c r="B8363" t="s">
        <v>3610</v>
      </c>
      <c r="C8363">
        <v>208149</v>
      </c>
      <c r="D8363">
        <v>247230</v>
      </c>
      <c r="F8363">
        <v>21</v>
      </c>
      <c r="G8363">
        <v>56</v>
      </c>
      <c r="H8363">
        <v>14</v>
      </c>
      <c r="I8363" t="s">
        <v>26</v>
      </c>
      <c r="J8363">
        <v>57</v>
      </c>
      <c r="K8363">
        <v>53</v>
      </c>
      <c r="L8363">
        <v>58</v>
      </c>
      <c r="M8363">
        <v>-57</v>
      </c>
      <c r="N8363">
        <v>6.19</v>
      </c>
      <c r="P8363">
        <v>0.21</v>
      </c>
      <c r="R8363">
        <v>0.15</v>
      </c>
      <c r="X8363" t="s">
        <v>348</v>
      </c>
      <c r="Y8363">
        <v>8362</v>
      </c>
      <c r="Z8363" s="1">
        <v>0.91405092592592585</v>
      </c>
      <c r="AA8363" t="s">
        <v>14626</v>
      </c>
      <c r="AB8363">
        <v>1.6E-2</v>
      </c>
      <c r="AC8363">
        <v>1.0999999999999999E-2</v>
      </c>
      <c r="AD8363">
        <v>6.19</v>
      </c>
      <c r="AE8363" t="s">
        <v>348</v>
      </c>
    </row>
    <row r="8364" spans="1:32" x14ac:dyDescent="0.2">
      <c r="A8364">
        <v>8363</v>
      </c>
      <c r="C8364">
        <v>208177</v>
      </c>
      <c r="D8364">
        <v>145735</v>
      </c>
      <c r="F8364">
        <v>21</v>
      </c>
      <c r="G8364">
        <v>54</v>
      </c>
      <c r="H8364">
        <v>35.9</v>
      </c>
      <c r="I8364" t="s">
        <v>26</v>
      </c>
      <c r="J8364">
        <v>3</v>
      </c>
      <c r="K8364">
        <v>18</v>
      </c>
      <c r="L8364">
        <v>4</v>
      </c>
      <c r="M8364">
        <v>-3</v>
      </c>
      <c r="N8364">
        <v>6.2</v>
      </c>
      <c r="P8364">
        <v>0.48</v>
      </c>
      <c r="R8364">
        <v>7.0000000000000007E-2</v>
      </c>
      <c r="X8364" t="s">
        <v>201</v>
      </c>
      <c r="Y8364">
        <v>8363</v>
      </c>
      <c r="Z8364" s="1">
        <v>0.91291550925925924</v>
      </c>
      <c r="AA8364" t="s">
        <v>14627</v>
      </c>
      <c r="AB8364">
        <v>1.7999999999999999E-2</v>
      </c>
      <c r="AC8364">
        <v>-2.8000000000000001E-2</v>
      </c>
      <c r="AD8364">
        <v>6.2</v>
      </c>
      <c r="AE8364" t="s">
        <v>201</v>
      </c>
    </row>
    <row r="8365" spans="1:32" x14ac:dyDescent="0.2">
      <c r="A8365">
        <v>8364</v>
      </c>
      <c r="C8365">
        <v>208202</v>
      </c>
      <c r="D8365">
        <v>107489</v>
      </c>
      <c r="F8365">
        <v>21</v>
      </c>
      <c r="G8365">
        <v>54</v>
      </c>
      <c r="H8365">
        <v>17.399999999999999</v>
      </c>
      <c r="I8365" t="s">
        <v>24</v>
      </c>
      <c r="J8365">
        <v>19</v>
      </c>
      <c r="K8365">
        <v>43</v>
      </c>
      <c r="L8365">
        <v>6</v>
      </c>
      <c r="M8365">
        <v>19</v>
      </c>
      <c r="N8365">
        <v>6.39</v>
      </c>
      <c r="P8365">
        <v>0.97</v>
      </c>
      <c r="R8365">
        <v>0.68</v>
      </c>
      <c r="X8365" t="s">
        <v>3611</v>
      </c>
      <c r="Y8365">
        <v>8364</v>
      </c>
      <c r="Z8365" s="1">
        <v>0.91270138888888885</v>
      </c>
      <c r="AA8365" t="s">
        <v>14628</v>
      </c>
      <c r="AB8365">
        <v>-3.4000000000000002E-2</v>
      </c>
      <c r="AC8365">
        <v>-8.0000000000000002E-3</v>
      </c>
      <c r="AD8365">
        <v>6.39</v>
      </c>
      <c r="AE8365" t="s">
        <v>54</v>
      </c>
      <c r="AF8365" t="s">
        <v>36</v>
      </c>
    </row>
    <row r="8366" spans="1:32" x14ac:dyDescent="0.2">
      <c r="A8366">
        <v>8365</v>
      </c>
      <c r="C8366">
        <v>208285</v>
      </c>
      <c r="D8366">
        <v>213406</v>
      </c>
      <c r="F8366">
        <v>21</v>
      </c>
      <c r="G8366">
        <v>55</v>
      </c>
      <c r="H8366">
        <v>55.6</v>
      </c>
      <c r="I8366" t="s">
        <v>26</v>
      </c>
      <c r="J8366">
        <v>30</v>
      </c>
      <c r="K8366">
        <v>36</v>
      </c>
      <c r="L8366">
        <v>23</v>
      </c>
      <c r="M8366">
        <v>-30</v>
      </c>
      <c r="N8366">
        <v>6.41</v>
      </c>
      <c r="P8366">
        <v>0.93</v>
      </c>
      <c r="X8366" t="s">
        <v>71</v>
      </c>
      <c r="Y8366">
        <v>8365</v>
      </c>
      <c r="Z8366" s="1">
        <v>0.91383796296296305</v>
      </c>
      <c r="AA8366" t="s">
        <v>14629</v>
      </c>
      <c r="AB8366">
        <v>5.0999999999999997E-2</v>
      </c>
      <c r="AC8366">
        <v>-2.5999999999999999E-2</v>
      </c>
      <c r="AD8366">
        <v>6.41</v>
      </c>
      <c r="AE8366" t="s">
        <v>71</v>
      </c>
    </row>
    <row r="8367" spans="1:32" x14ac:dyDescent="0.2">
      <c r="A8367">
        <v>8366</v>
      </c>
      <c r="C8367">
        <v>208321</v>
      </c>
      <c r="D8367">
        <v>213414</v>
      </c>
      <c r="F8367">
        <v>21</v>
      </c>
      <c r="G8367">
        <v>56</v>
      </c>
      <c r="H8367">
        <v>22.8</v>
      </c>
      <c r="I8367" t="s">
        <v>26</v>
      </c>
      <c r="J8367">
        <v>37</v>
      </c>
      <c r="K8367">
        <v>15</v>
      </c>
      <c r="L8367">
        <v>13</v>
      </c>
      <c r="M8367">
        <v>-37</v>
      </c>
      <c r="N8367">
        <v>5.46</v>
      </c>
      <c r="P8367">
        <v>0.08</v>
      </c>
      <c r="X8367" t="s">
        <v>350</v>
      </c>
      <c r="Y8367">
        <v>8366</v>
      </c>
      <c r="Z8367" s="1">
        <v>0.91415277777777781</v>
      </c>
      <c r="AA8367" t="s">
        <v>14630</v>
      </c>
      <c r="AB8367">
        <v>-1.6E-2</v>
      </c>
      <c r="AC8367">
        <v>-2E-3</v>
      </c>
      <c r="AD8367">
        <v>5.46</v>
      </c>
      <c r="AE8367" t="s">
        <v>350</v>
      </c>
    </row>
    <row r="8368" spans="1:32" x14ac:dyDescent="0.2">
      <c r="A8368">
        <v>8367</v>
      </c>
      <c r="C8368">
        <v>208435</v>
      </c>
      <c r="D8368">
        <v>213427</v>
      </c>
      <c r="E8368" t="s">
        <v>3612</v>
      </c>
      <c r="F8368">
        <v>21</v>
      </c>
      <c r="G8368">
        <v>57</v>
      </c>
      <c r="H8368">
        <v>2.2000000000000002</v>
      </c>
      <c r="I8368" t="s">
        <v>26</v>
      </c>
      <c r="J8368">
        <v>37</v>
      </c>
      <c r="K8368">
        <v>44</v>
      </c>
      <c r="L8368">
        <v>49</v>
      </c>
      <c r="M8368">
        <v>-37</v>
      </c>
      <c r="N8368">
        <v>6.18</v>
      </c>
      <c r="P8368">
        <v>0.33</v>
      </c>
      <c r="X8368" t="s">
        <v>263</v>
      </c>
      <c r="Y8368">
        <v>8367</v>
      </c>
      <c r="Z8368" s="1">
        <v>0.91460879629629632</v>
      </c>
      <c r="AA8368" t="s">
        <v>14631</v>
      </c>
      <c r="AB8368">
        <v>2.1999999999999999E-2</v>
      </c>
      <c r="AC8368">
        <v>-3.0000000000000001E-3</v>
      </c>
      <c r="AD8368">
        <v>6.18</v>
      </c>
      <c r="AE8368" t="s">
        <v>2565</v>
      </c>
      <c r="AF8368" t="s">
        <v>36</v>
      </c>
    </row>
    <row r="8369" spans="1:32" x14ac:dyDescent="0.2">
      <c r="A8369">
        <v>8368</v>
      </c>
      <c r="B8369" t="s">
        <v>3613</v>
      </c>
      <c r="C8369">
        <v>208450</v>
      </c>
      <c r="D8369">
        <v>247244</v>
      </c>
      <c r="F8369">
        <v>21</v>
      </c>
      <c r="G8369">
        <v>57</v>
      </c>
      <c r="H8369">
        <v>55.1</v>
      </c>
      <c r="I8369" t="s">
        <v>26</v>
      </c>
      <c r="J8369">
        <v>54</v>
      </c>
      <c r="K8369">
        <v>59</v>
      </c>
      <c r="L8369">
        <v>33</v>
      </c>
      <c r="M8369">
        <v>-54</v>
      </c>
      <c r="N8369">
        <v>4.4000000000000004</v>
      </c>
      <c r="P8369">
        <v>0.28000000000000003</v>
      </c>
      <c r="R8369">
        <v>0.1</v>
      </c>
      <c r="X8369" t="s">
        <v>88</v>
      </c>
      <c r="Y8369">
        <v>8368</v>
      </c>
      <c r="Z8369" s="1">
        <v>0.9152210648148148</v>
      </c>
      <c r="AA8369" t="s">
        <v>14632</v>
      </c>
      <c r="AB8369">
        <v>4.8000000000000001E-2</v>
      </c>
      <c r="AC8369">
        <v>-7.0000000000000001E-3</v>
      </c>
      <c r="AD8369">
        <v>4.4000000000000004</v>
      </c>
      <c r="AE8369" t="s">
        <v>88</v>
      </c>
    </row>
    <row r="8370" spans="1:32" x14ac:dyDescent="0.2">
      <c r="A8370">
        <v>8369</v>
      </c>
      <c r="B8370" t="s">
        <v>3614</v>
      </c>
      <c r="C8370">
        <v>208496</v>
      </c>
      <c r="D8370">
        <v>247247</v>
      </c>
      <c r="E8370" t="s">
        <v>3615</v>
      </c>
      <c r="F8370">
        <v>21</v>
      </c>
      <c r="G8370">
        <v>58</v>
      </c>
      <c r="H8370">
        <v>30.1</v>
      </c>
      <c r="I8370" t="s">
        <v>26</v>
      </c>
      <c r="J8370">
        <v>59</v>
      </c>
      <c r="K8370">
        <v>0</v>
      </c>
      <c r="L8370">
        <v>44</v>
      </c>
      <c r="M8370">
        <v>-59</v>
      </c>
      <c r="N8370">
        <v>6.12</v>
      </c>
      <c r="P8370">
        <v>0.46</v>
      </c>
      <c r="R8370">
        <v>-0.02</v>
      </c>
      <c r="X8370" t="s">
        <v>266</v>
      </c>
      <c r="Y8370">
        <v>8369</v>
      </c>
      <c r="Z8370" s="1">
        <v>0.91562615740740749</v>
      </c>
      <c r="AA8370" t="s">
        <v>14633</v>
      </c>
      <c r="AB8370">
        <v>5.0000000000000001E-3</v>
      </c>
      <c r="AC8370">
        <v>2.5999999999999999E-2</v>
      </c>
      <c r="AD8370">
        <v>6.12</v>
      </c>
      <c r="AE8370" t="s">
        <v>266</v>
      </c>
    </row>
    <row r="8371" spans="1:32" x14ac:dyDescent="0.2">
      <c r="A8371">
        <v>8370</v>
      </c>
      <c r="C8371">
        <v>208500</v>
      </c>
      <c r="D8371">
        <v>257990</v>
      </c>
      <c r="F8371">
        <v>22</v>
      </c>
      <c r="G8371">
        <v>1</v>
      </c>
      <c r="H8371">
        <v>52.1</v>
      </c>
      <c r="I8371" t="s">
        <v>26</v>
      </c>
      <c r="J8371">
        <v>77</v>
      </c>
      <c r="K8371">
        <v>39</v>
      </c>
      <c r="L8371">
        <v>45</v>
      </c>
      <c r="M8371">
        <v>-77</v>
      </c>
      <c r="N8371">
        <v>6.41</v>
      </c>
      <c r="P8371">
        <v>0.22</v>
      </c>
      <c r="R8371">
        <v>0.08</v>
      </c>
      <c r="X8371" t="s">
        <v>2733</v>
      </c>
      <c r="Y8371">
        <v>8370</v>
      </c>
      <c r="Z8371" s="1">
        <v>0.91796412037037045</v>
      </c>
      <c r="AA8371" t="s">
        <v>14634</v>
      </c>
      <c r="AB8371">
        <v>-3.1E-2</v>
      </c>
      <c r="AC8371">
        <v>-2E-3</v>
      </c>
      <c r="AD8371">
        <v>6.41</v>
      </c>
      <c r="AE8371" t="s">
        <v>6162</v>
      </c>
    </row>
    <row r="8372" spans="1:32" x14ac:dyDescent="0.2">
      <c r="A8372">
        <v>8371</v>
      </c>
      <c r="B8372" t="s">
        <v>3616</v>
      </c>
      <c r="C8372">
        <v>208501</v>
      </c>
      <c r="D8372">
        <v>33864</v>
      </c>
      <c r="E8372">
        <v>13963</v>
      </c>
      <c r="F8372">
        <v>21</v>
      </c>
      <c r="G8372">
        <v>54</v>
      </c>
      <c r="H8372">
        <v>53.2</v>
      </c>
      <c r="I8372" t="s">
        <v>24</v>
      </c>
      <c r="J8372">
        <v>56</v>
      </c>
      <c r="K8372">
        <v>36</v>
      </c>
      <c r="L8372">
        <v>41</v>
      </c>
      <c r="M8372">
        <v>56</v>
      </c>
      <c r="N8372">
        <v>5.8</v>
      </c>
      <c r="P8372">
        <v>0.73</v>
      </c>
      <c r="R8372">
        <v>-0.02</v>
      </c>
      <c r="T8372">
        <v>0.6</v>
      </c>
      <c r="X8372" t="s">
        <v>2699</v>
      </c>
      <c r="Y8372">
        <v>8371</v>
      </c>
      <c r="Z8372" s="1">
        <v>0.91311574074074076</v>
      </c>
      <c r="AA8372" t="s">
        <v>14635</v>
      </c>
      <c r="AB8372">
        <v>-3.0000000000000001E-3</v>
      </c>
      <c r="AC8372">
        <v>-1E-3</v>
      </c>
      <c r="AD8372">
        <v>5.8</v>
      </c>
      <c r="AE8372" t="s">
        <v>2699</v>
      </c>
    </row>
    <row r="8373" spans="1:32" x14ac:dyDescent="0.2">
      <c r="A8373">
        <v>8372</v>
      </c>
      <c r="C8373">
        <v>208527</v>
      </c>
      <c r="D8373">
        <v>90112</v>
      </c>
      <c r="F8373">
        <v>21</v>
      </c>
      <c r="G8373">
        <v>56</v>
      </c>
      <c r="H8373">
        <v>24</v>
      </c>
      <c r="I8373" t="s">
        <v>24</v>
      </c>
      <c r="J8373">
        <v>21</v>
      </c>
      <c r="K8373">
        <v>14</v>
      </c>
      <c r="L8373">
        <v>23</v>
      </c>
      <c r="M8373">
        <v>21</v>
      </c>
      <c r="N8373">
        <v>6.4</v>
      </c>
      <c r="P8373">
        <v>1.7</v>
      </c>
      <c r="R8373">
        <v>2.0299999999999998</v>
      </c>
      <c r="X8373" t="s">
        <v>533</v>
      </c>
      <c r="Y8373">
        <v>8372</v>
      </c>
      <c r="Z8373" s="1">
        <v>0.91416666666666668</v>
      </c>
      <c r="AA8373" t="s">
        <v>14636</v>
      </c>
      <c r="AB8373">
        <v>2E-3</v>
      </c>
      <c r="AC8373">
        <v>1.4999999999999999E-2</v>
      </c>
      <c r="AD8373">
        <v>6.4</v>
      </c>
      <c r="AE8373" t="s">
        <v>533</v>
      </c>
    </row>
    <row r="8374" spans="1:32" x14ac:dyDescent="0.2">
      <c r="A8374">
        <v>8373</v>
      </c>
      <c r="B8374" t="s">
        <v>3617</v>
      </c>
      <c r="C8374">
        <v>208565</v>
      </c>
      <c r="D8374">
        <v>107528</v>
      </c>
      <c r="F8374">
        <v>21</v>
      </c>
      <c r="G8374">
        <v>56</v>
      </c>
      <c r="H8374">
        <v>56.4</v>
      </c>
      <c r="I8374" t="s">
        <v>24</v>
      </c>
      <c r="J8374">
        <v>12</v>
      </c>
      <c r="K8374">
        <v>4</v>
      </c>
      <c r="L8374">
        <v>35</v>
      </c>
      <c r="M8374">
        <v>12</v>
      </c>
      <c r="N8374">
        <v>5.54</v>
      </c>
      <c r="P8374">
        <v>0.05</v>
      </c>
      <c r="R8374">
        <v>0.03</v>
      </c>
      <c r="X8374" t="s">
        <v>446</v>
      </c>
      <c r="Y8374">
        <v>8373</v>
      </c>
      <c r="Z8374" s="1">
        <v>0.9145416666666667</v>
      </c>
      <c r="AA8374" t="s">
        <v>14637</v>
      </c>
      <c r="AB8374">
        <v>-2.4E-2</v>
      </c>
      <c r="AC8374">
        <v>-1.4E-2</v>
      </c>
      <c r="AD8374">
        <v>5.54</v>
      </c>
      <c r="AE8374" t="s">
        <v>446</v>
      </c>
    </row>
    <row r="8375" spans="1:32" x14ac:dyDescent="0.2">
      <c r="A8375">
        <v>8374</v>
      </c>
      <c r="C8375">
        <v>208606</v>
      </c>
      <c r="D8375">
        <v>19738</v>
      </c>
      <c r="F8375">
        <v>21</v>
      </c>
      <c r="G8375">
        <v>55</v>
      </c>
      <c r="H8375">
        <v>20.7</v>
      </c>
      <c r="I8375" t="s">
        <v>24</v>
      </c>
      <c r="J8375">
        <v>61</v>
      </c>
      <c r="K8375">
        <v>32</v>
      </c>
      <c r="L8375">
        <v>31</v>
      </c>
      <c r="M8375">
        <v>61</v>
      </c>
      <c r="N8375">
        <v>6.13</v>
      </c>
      <c r="P8375">
        <v>1.6</v>
      </c>
      <c r="R8375">
        <v>1.62</v>
      </c>
      <c r="X8375" t="s">
        <v>2223</v>
      </c>
      <c r="Y8375">
        <v>8374</v>
      </c>
      <c r="Z8375" s="1">
        <v>0.91343402777777782</v>
      </c>
      <c r="AA8375" t="s">
        <v>14638</v>
      </c>
      <c r="AB8375">
        <v>4.0000000000000001E-3</v>
      </c>
      <c r="AC8375">
        <v>7.0000000000000001E-3</v>
      </c>
      <c r="AD8375">
        <v>6.13</v>
      </c>
      <c r="AE8375" t="s">
        <v>2223</v>
      </c>
    </row>
    <row r="8376" spans="1:32" x14ac:dyDescent="0.2">
      <c r="A8376">
        <v>8375</v>
      </c>
      <c r="C8376">
        <v>208682</v>
      </c>
      <c r="D8376">
        <v>19742</v>
      </c>
      <c r="E8376">
        <v>13966</v>
      </c>
      <c r="F8376">
        <v>21</v>
      </c>
      <c r="G8376">
        <v>55</v>
      </c>
      <c r="H8376">
        <v>31.1</v>
      </c>
      <c r="I8376" t="s">
        <v>24</v>
      </c>
      <c r="J8376">
        <v>65</v>
      </c>
      <c r="K8376">
        <v>19</v>
      </c>
      <c r="L8376">
        <v>15</v>
      </c>
      <c r="M8376">
        <v>65</v>
      </c>
      <c r="N8376">
        <v>5.86</v>
      </c>
      <c r="P8376">
        <v>-0.06</v>
      </c>
      <c r="R8376">
        <v>-0.75</v>
      </c>
      <c r="X8376" t="s">
        <v>2548</v>
      </c>
      <c r="Y8376">
        <v>8375</v>
      </c>
      <c r="Z8376" s="1">
        <v>0.91355439814814821</v>
      </c>
      <c r="AA8376" t="s">
        <v>14639</v>
      </c>
      <c r="AB8376">
        <v>7.0000000000000001E-3</v>
      </c>
      <c r="AC8376">
        <v>3.0000000000000001E-3</v>
      </c>
      <c r="AD8376">
        <v>5.86</v>
      </c>
      <c r="AE8376" t="s">
        <v>3156</v>
      </c>
    </row>
    <row r="8377" spans="1:32" x14ac:dyDescent="0.2">
      <c r="A8377">
        <v>8376</v>
      </c>
      <c r="C8377">
        <v>208703</v>
      </c>
      <c r="D8377">
        <v>145778</v>
      </c>
      <c r="F8377">
        <v>21</v>
      </c>
      <c r="G8377">
        <v>58</v>
      </c>
      <c r="H8377">
        <v>13.3</v>
      </c>
      <c r="I8377" t="s">
        <v>26</v>
      </c>
      <c r="J8377">
        <v>5</v>
      </c>
      <c r="K8377">
        <v>25</v>
      </c>
      <c r="L8377">
        <v>29</v>
      </c>
      <c r="M8377">
        <v>-5</v>
      </c>
      <c r="N8377">
        <v>6.33</v>
      </c>
      <c r="P8377">
        <v>0.37</v>
      </c>
      <c r="R8377">
        <v>-0.03</v>
      </c>
      <c r="X8377" t="s">
        <v>201</v>
      </c>
      <c r="Y8377">
        <v>8376</v>
      </c>
      <c r="Z8377" s="1">
        <v>0.91543171296296288</v>
      </c>
      <c r="AA8377" t="s">
        <v>14640</v>
      </c>
      <c r="AB8377">
        <v>0.04</v>
      </c>
      <c r="AC8377">
        <v>-0.10100000000000001</v>
      </c>
      <c r="AD8377">
        <v>6.33</v>
      </c>
      <c r="AE8377" t="s">
        <v>201</v>
      </c>
    </row>
    <row r="8378" spans="1:32" x14ac:dyDescent="0.2">
      <c r="A8378">
        <v>8377</v>
      </c>
      <c r="C8378">
        <v>208727</v>
      </c>
      <c r="D8378">
        <v>51477</v>
      </c>
      <c r="F8378">
        <v>21</v>
      </c>
      <c r="G8378">
        <v>57</v>
      </c>
      <c r="H8378">
        <v>2.2000000000000002</v>
      </c>
      <c r="I8378" t="s">
        <v>24</v>
      </c>
      <c r="J8378">
        <v>48</v>
      </c>
      <c r="K8378">
        <v>40</v>
      </c>
      <c r="L8378">
        <v>7</v>
      </c>
      <c r="M8378">
        <v>48</v>
      </c>
      <c r="N8378">
        <v>6.42</v>
      </c>
      <c r="P8378">
        <v>-0.08</v>
      </c>
      <c r="R8378">
        <v>-0.37</v>
      </c>
      <c r="X8378" t="s">
        <v>122</v>
      </c>
      <c r="Y8378">
        <v>8377</v>
      </c>
      <c r="Z8378" s="1">
        <v>0.91460879629629632</v>
      </c>
      <c r="AA8378" t="s">
        <v>14641</v>
      </c>
      <c r="AB8378">
        <v>5.0000000000000001E-3</v>
      </c>
      <c r="AC8378">
        <v>2E-3</v>
      </c>
      <c r="AD8378">
        <v>6.42</v>
      </c>
      <c r="AE8378" t="s">
        <v>122</v>
      </c>
    </row>
    <row r="8379" spans="1:32" x14ac:dyDescent="0.2">
      <c r="A8379">
        <v>8378</v>
      </c>
      <c r="C8379">
        <v>208735</v>
      </c>
      <c r="D8379">
        <v>190786</v>
      </c>
      <c r="F8379">
        <v>21</v>
      </c>
      <c r="G8379">
        <v>58</v>
      </c>
      <c r="H8379">
        <v>43.8</v>
      </c>
      <c r="I8379" t="s">
        <v>26</v>
      </c>
      <c r="J8379">
        <v>21</v>
      </c>
      <c r="K8379">
        <v>10</v>
      </c>
      <c r="L8379">
        <v>58</v>
      </c>
      <c r="M8379">
        <v>-21</v>
      </c>
      <c r="N8379">
        <v>6.12</v>
      </c>
      <c r="P8379">
        <v>1.65</v>
      </c>
      <c r="R8379">
        <v>1.83</v>
      </c>
      <c r="X8379" t="s">
        <v>164</v>
      </c>
      <c r="Y8379">
        <v>8378</v>
      </c>
      <c r="Z8379" s="1">
        <v>0.91578472222222229</v>
      </c>
      <c r="AA8379" t="s">
        <v>14642</v>
      </c>
      <c r="AB8379">
        <v>2.3E-2</v>
      </c>
      <c r="AC8379">
        <v>-2E-3</v>
      </c>
      <c r="AD8379">
        <v>6.12</v>
      </c>
      <c r="AE8379" t="s">
        <v>164</v>
      </c>
    </row>
    <row r="8380" spans="1:32" x14ac:dyDescent="0.2">
      <c r="A8380">
        <v>8379</v>
      </c>
      <c r="C8380">
        <v>208737</v>
      </c>
      <c r="D8380">
        <v>213452</v>
      </c>
      <c r="F8380">
        <v>21</v>
      </c>
      <c r="G8380">
        <v>59</v>
      </c>
      <c r="H8380">
        <v>17.899999999999999</v>
      </c>
      <c r="I8380" t="s">
        <v>26</v>
      </c>
      <c r="J8380">
        <v>38</v>
      </c>
      <c r="K8380">
        <v>23</v>
      </c>
      <c r="L8380">
        <v>43</v>
      </c>
      <c r="M8380">
        <v>-38</v>
      </c>
      <c r="N8380">
        <v>5.5</v>
      </c>
      <c r="P8380">
        <v>1</v>
      </c>
      <c r="X8380" t="s">
        <v>54</v>
      </c>
      <c r="Y8380">
        <v>8379</v>
      </c>
      <c r="Z8380" s="1">
        <v>0.91617939814814819</v>
      </c>
      <c r="AA8380" t="s">
        <v>14643</v>
      </c>
      <c r="AB8380">
        <v>4.2000000000000003E-2</v>
      </c>
      <c r="AC8380">
        <v>-6.0000000000000001E-3</v>
      </c>
      <c r="AD8380">
        <v>5.5</v>
      </c>
      <c r="AE8380" t="s">
        <v>54</v>
      </c>
    </row>
    <row r="8381" spans="1:32" x14ac:dyDescent="0.2">
      <c r="A8381">
        <v>8380</v>
      </c>
      <c r="C8381">
        <v>208741</v>
      </c>
      <c r="D8381">
        <v>257993</v>
      </c>
      <c r="F8381">
        <v>22</v>
      </c>
      <c r="G8381">
        <v>3</v>
      </c>
      <c r="H8381">
        <v>3.8</v>
      </c>
      <c r="I8381" t="s">
        <v>26</v>
      </c>
      <c r="J8381">
        <v>76</v>
      </c>
      <c r="K8381">
        <v>7</v>
      </c>
      <c r="L8381">
        <v>7</v>
      </c>
      <c r="M8381">
        <v>-76</v>
      </c>
      <c r="N8381">
        <v>5.95</v>
      </c>
      <c r="P8381">
        <v>0.39</v>
      </c>
      <c r="R8381">
        <v>0.11</v>
      </c>
      <c r="X8381" t="s">
        <v>115</v>
      </c>
      <c r="Y8381">
        <v>8380</v>
      </c>
      <c r="Z8381" s="1">
        <v>0.9187939814814815</v>
      </c>
      <c r="AA8381" t="s">
        <v>14644</v>
      </c>
      <c r="AB8381">
        <v>2.1999999999999999E-2</v>
      </c>
      <c r="AC8381">
        <v>-0.08</v>
      </c>
      <c r="AD8381">
        <v>5.95</v>
      </c>
      <c r="AE8381" t="s">
        <v>115</v>
      </c>
    </row>
    <row r="8382" spans="1:32" x14ac:dyDescent="0.2">
      <c r="A8382">
        <v>8381</v>
      </c>
      <c r="C8382">
        <v>208796</v>
      </c>
      <c r="D8382">
        <v>247262</v>
      </c>
      <c r="F8382">
        <v>22</v>
      </c>
      <c r="G8382">
        <v>0</v>
      </c>
      <c r="H8382">
        <v>24.1</v>
      </c>
      <c r="I8382" t="s">
        <v>26</v>
      </c>
      <c r="J8382">
        <v>55</v>
      </c>
      <c r="K8382">
        <v>52</v>
      </c>
      <c r="L8382">
        <v>58</v>
      </c>
      <c r="M8382">
        <v>-55</v>
      </c>
      <c r="N8382">
        <v>6.01</v>
      </c>
      <c r="P8382">
        <v>-0.1</v>
      </c>
      <c r="R8382">
        <v>-0.12</v>
      </c>
      <c r="X8382" t="s">
        <v>537</v>
      </c>
      <c r="Y8382">
        <v>8381</v>
      </c>
      <c r="Z8382" s="1">
        <v>0.91694560185185192</v>
      </c>
      <c r="AA8382" t="s">
        <v>14645</v>
      </c>
      <c r="AB8382">
        <v>0.01</v>
      </c>
      <c r="AC8382">
        <v>1.4E-2</v>
      </c>
      <c r="AD8382">
        <v>6.01</v>
      </c>
      <c r="AE8382" t="s">
        <v>6024</v>
      </c>
    </row>
    <row r="8383" spans="1:32" x14ac:dyDescent="0.2">
      <c r="A8383">
        <v>8382</v>
      </c>
      <c r="C8383">
        <v>208801</v>
      </c>
      <c r="D8383">
        <v>145784</v>
      </c>
      <c r="F8383">
        <v>21</v>
      </c>
      <c r="G8383">
        <v>58</v>
      </c>
      <c r="H8383">
        <v>55</v>
      </c>
      <c r="I8383" t="s">
        <v>26</v>
      </c>
      <c r="J8383">
        <v>4</v>
      </c>
      <c r="K8383">
        <v>22</v>
      </c>
      <c r="L8383">
        <v>23</v>
      </c>
      <c r="M8383">
        <v>-4</v>
      </c>
      <c r="N8383">
        <v>6.22</v>
      </c>
      <c r="P8383">
        <v>1</v>
      </c>
      <c r="R8383">
        <v>0.87</v>
      </c>
      <c r="T8383">
        <v>0.35</v>
      </c>
      <c r="U8383" t="s">
        <v>93</v>
      </c>
      <c r="X8383" t="s">
        <v>289</v>
      </c>
      <c r="Y8383">
        <v>8382</v>
      </c>
      <c r="Z8383" s="1">
        <v>0.91591435185185188</v>
      </c>
      <c r="AA8383" t="s">
        <v>14646</v>
      </c>
      <c r="AB8383">
        <v>1E-3</v>
      </c>
      <c r="AC8383">
        <v>-0.254</v>
      </c>
      <c r="AD8383">
        <v>6.22</v>
      </c>
      <c r="AE8383" t="s">
        <v>289</v>
      </c>
    </row>
    <row r="8384" spans="1:32" x14ac:dyDescent="0.2">
      <c r="A8384">
        <v>8383</v>
      </c>
      <c r="C8384">
        <v>208816</v>
      </c>
      <c r="D8384">
        <v>19753</v>
      </c>
      <c r="E8384" t="s">
        <v>3618</v>
      </c>
      <c r="F8384">
        <v>21</v>
      </c>
      <c r="G8384">
        <v>56</v>
      </c>
      <c r="H8384">
        <v>39.1</v>
      </c>
      <c r="I8384" t="s">
        <v>24</v>
      </c>
      <c r="J8384">
        <v>63</v>
      </c>
      <c r="K8384">
        <v>37</v>
      </c>
      <c r="L8384">
        <v>32</v>
      </c>
      <c r="M8384">
        <v>63</v>
      </c>
      <c r="N8384">
        <v>4.91</v>
      </c>
      <c r="P8384">
        <v>1.77</v>
      </c>
      <c r="R8384">
        <v>0.39</v>
      </c>
      <c r="T8384">
        <v>1.4</v>
      </c>
      <c r="X8384" t="s">
        <v>3619</v>
      </c>
      <c r="Y8384">
        <v>8383</v>
      </c>
      <c r="Z8384" s="1">
        <v>0.91434143518518518</v>
      </c>
      <c r="AA8384" t="s">
        <v>14647</v>
      </c>
      <c r="AB8384">
        <v>-5.0000000000000001E-3</v>
      </c>
      <c r="AC8384">
        <v>-4.0000000000000001E-3</v>
      </c>
      <c r="AD8384">
        <v>4.91</v>
      </c>
      <c r="AE8384" t="s">
        <v>14648</v>
      </c>
      <c r="AF8384" t="s">
        <v>36</v>
      </c>
    </row>
    <row r="8385" spans="1:32" x14ac:dyDescent="0.2">
      <c r="A8385">
        <v>8384</v>
      </c>
      <c r="C8385">
        <v>208947</v>
      </c>
      <c r="D8385">
        <v>19760</v>
      </c>
      <c r="F8385">
        <v>21</v>
      </c>
      <c r="G8385">
        <v>57</v>
      </c>
      <c r="H8385">
        <v>11.1</v>
      </c>
      <c r="I8385" t="s">
        <v>24</v>
      </c>
      <c r="J8385">
        <v>66</v>
      </c>
      <c r="K8385">
        <v>9</v>
      </c>
      <c r="L8385">
        <v>22</v>
      </c>
      <c r="M8385">
        <v>66</v>
      </c>
      <c r="N8385">
        <v>6.43</v>
      </c>
      <c r="P8385">
        <v>-0.05</v>
      </c>
      <c r="R8385">
        <v>-0.68</v>
      </c>
      <c r="X8385" t="s">
        <v>82</v>
      </c>
      <c r="Y8385">
        <v>8384</v>
      </c>
      <c r="Z8385" s="1">
        <v>0.91471180555555553</v>
      </c>
      <c r="AA8385" t="s">
        <v>14649</v>
      </c>
      <c r="AB8385">
        <v>5.0000000000000001E-3</v>
      </c>
      <c r="AC8385">
        <v>1E-3</v>
      </c>
      <c r="AD8385">
        <v>6.43</v>
      </c>
      <c r="AE8385" t="s">
        <v>82</v>
      </c>
    </row>
    <row r="8386" spans="1:32" x14ac:dyDescent="0.2">
      <c r="A8386">
        <v>8385</v>
      </c>
      <c r="B8386" t="s">
        <v>3620</v>
      </c>
      <c r="C8386">
        <v>209008</v>
      </c>
      <c r="D8386">
        <v>127219</v>
      </c>
      <c r="F8386">
        <v>22</v>
      </c>
      <c r="G8386">
        <v>0</v>
      </c>
      <c r="H8386">
        <v>7.9</v>
      </c>
      <c r="I8386" t="s">
        <v>24</v>
      </c>
      <c r="J8386">
        <v>6</v>
      </c>
      <c r="K8386">
        <v>43</v>
      </c>
      <c r="L8386">
        <v>3</v>
      </c>
      <c r="M8386">
        <v>6</v>
      </c>
      <c r="N8386">
        <v>6</v>
      </c>
      <c r="P8386">
        <v>-0.12</v>
      </c>
      <c r="R8386">
        <v>-0.56999999999999995</v>
      </c>
      <c r="X8386" t="s">
        <v>573</v>
      </c>
      <c r="Y8386">
        <v>8385</v>
      </c>
      <c r="Z8386" s="1">
        <v>0.91675810185185191</v>
      </c>
      <c r="AA8386" t="s">
        <v>14650</v>
      </c>
      <c r="AB8386">
        <v>1.4999999999999999E-2</v>
      </c>
      <c r="AC8386">
        <v>4.0000000000000001E-3</v>
      </c>
      <c r="AD8386">
        <v>6</v>
      </c>
      <c r="AE8386" t="s">
        <v>573</v>
      </c>
    </row>
    <row r="8387" spans="1:32" x14ac:dyDescent="0.2">
      <c r="A8387">
        <v>8386</v>
      </c>
      <c r="B8387" t="s">
        <v>3621</v>
      </c>
      <c r="C8387">
        <v>209014</v>
      </c>
      <c r="D8387">
        <v>190822</v>
      </c>
      <c r="E8387">
        <v>13993</v>
      </c>
      <c r="F8387">
        <v>22</v>
      </c>
      <c r="G8387">
        <v>0</v>
      </c>
      <c r="H8387">
        <v>50.2</v>
      </c>
      <c r="I8387" t="s">
        <v>26</v>
      </c>
      <c r="J8387">
        <v>28</v>
      </c>
      <c r="K8387">
        <v>27</v>
      </c>
      <c r="L8387">
        <v>13</v>
      </c>
      <c r="M8387">
        <v>-28</v>
      </c>
      <c r="N8387">
        <v>5.42</v>
      </c>
      <c r="P8387">
        <v>-0.09</v>
      </c>
      <c r="R8387">
        <v>-0.37</v>
      </c>
      <c r="T8387">
        <v>-7.0000000000000007E-2</v>
      </c>
      <c r="X8387" t="s">
        <v>122</v>
      </c>
      <c r="Y8387">
        <v>8386</v>
      </c>
      <c r="Z8387" s="1">
        <v>0.91724768518518518</v>
      </c>
      <c r="AA8387" t="s">
        <v>14651</v>
      </c>
      <c r="AB8387">
        <v>1.6E-2</v>
      </c>
      <c r="AC8387">
        <v>6.0000000000000001E-3</v>
      </c>
      <c r="AD8387">
        <v>5.42</v>
      </c>
      <c r="AE8387" t="s">
        <v>122</v>
      </c>
    </row>
    <row r="8388" spans="1:32" x14ac:dyDescent="0.2">
      <c r="A8388">
        <v>8387</v>
      </c>
      <c r="B8388" t="s">
        <v>3622</v>
      </c>
      <c r="C8388">
        <v>209100</v>
      </c>
      <c r="D8388">
        <v>247287</v>
      </c>
      <c r="F8388">
        <v>22</v>
      </c>
      <c r="G8388">
        <v>3</v>
      </c>
      <c r="H8388">
        <v>21.6</v>
      </c>
      <c r="I8388" t="s">
        <v>26</v>
      </c>
      <c r="J8388">
        <v>56</v>
      </c>
      <c r="K8388">
        <v>47</v>
      </c>
      <c r="L8388">
        <v>10</v>
      </c>
      <c r="M8388">
        <v>-56</v>
      </c>
      <c r="N8388">
        <v>4.6900000000000004</v>
      </c>
      <c r="P8388">
        <v>1.06</v>
      </c>
      <c r="R8388">
        <v>0.99</v>
      </c>
      <c r="T8388">
        <v>0.55000000000000004</v>
      </c>
      <c r="X8388" t="s">
        <v>3623</v>
      </c>
      <c r="Y8388">
        <v>8387</v>
      </c>
      <c r="Z8388" s="1">
        <v>0.91900000000000004</v>
      </c>
      <c r="AA8388" t="s">
        <v>14652</v>
      </c>
      <c r="AB8388">
        <v>3.9609999999999999</v>
      </c>
      <c r="AC8388">
        <v>-2.5379999999999998</v>
      </c>
      <c r="AD8388">
        <v>4.6900000000000004</v>
      </c>
      <c r="AE8388" t="s">
        <v>3623</v>
      </c>
    </row>
    <row r="8389" spans="1:32" x14ac:dyDescent="0.2">
      <c r="A8389">
        <v>8388</v>
      </c>
      <c r="C8389">
        <v>209112</v>
      </c>
      <c r="D8389">
        <v>19773</v>
      </c>
      <c r="F8389">
        <v>21</v>
      </c>
      <c r="G8389">
        <v>58</v>
      </c>
      <c r="H8389">
        <v>53.4</v>
      </c>
      <c r="I8389" t="s">
        <v>24</v>
      </c>
      <c r="J8389">
        <v>62</v>
      </c>
      <c r="K8389">
        <v>41</v>
      </c>
      <c r="L8389">
        <v>54</v>
      </c>
      <c r="M8389">
        <v>62</v>
      </c>
      <c r="N8389">
        <v>5.93</v>
      </c>
      <c r="P8389">
        <v>1.67</v>
      </c>
      <c r="R8389">
        <v>1.81</v>
      </c>
      <c r="X8389" t="s">
        <v>2740</v>
      </c>
      <c r="Y8389">
        <v>8388</v>
      </c>
      <c r="Z8389" s="1">
        <v>0.91589583333333335</v>
      </c>
      <c r="AA8389" t="s">
        <v>14653</v>
      </c>
      <c r="AB8389">
        <v>4.0000000000000001E-3</v>
      </c>
      <c r="AC8389">
        <v>2.5999999999999999E-2</v>
      </c>
      <c r="AD8389">
        <v>5.93</v>
      </c>
      <c r="AE8389" t="s">
        <v>98</v>
      </c>
      <c r="AF8389" t="s">
        <v>36</v>
      </c>
    </row>
    <row r="8390" spans="1:32" x14ac:dyDescent="0.2">
      <c r="A8390">
        <v>8389</v>
      </c>
      <c r="C8390">
        <v>209124</v>
      </c>
      <c r="D8390">
        <v>33943</v>
      </c>
      <c r="F8390">
        <v>21</v>
      </c>
      <c r="G8390">
        <v>59</v>
      </c>
      <c r="H8390">
        <v>23</v>
      </c>
      <c r="I8390" t="s">
        <v>24</v>
      </c>
      <c r="J8390">
        <v>57</v>
      </c>
      <c r="K8390">
        <v>39</v>
      </c>
      <c r="L8390">
        <v>30</v>
      </c>
      <c r="M8390">
        <v>57</v>
      </c>
      <c r="N8390">
        <v>6.59</v>
      </c>
      <c r="P8390">
        <v>0.03</v>
      </c>
      <c r="R8390">
        <v>-0.01</v>
      </c>
      <c r="X8390" t="s">
        <v>729</v>
      </c>
      <c r="Y8390">
        <v>8389</v>
      </c>
      <c r="Z8390" s="1">
        <v>0.91623842592592597</v>
      </c>
      <c r="AA8390" t="s">
        <v>14654</v>
      </c>
      <c r="AB8390">
        <v>4.0000000000000001E-3</v>
      </c>
      <c r="AC8390">
        <v>-1.4999999999999999E-2</v>
      </c>
      <c r="AD8390">
        <v>6.59</v>
      </c>
      <c r="AE8390" t="s">
        <v>340</v>
      </c>
      <c r="AF8390" t="s">
        <v>36</v>
      </c>
    </row>
    <row r="8391" spans="1:32" x14ac:dyDescent="0.2">
      <c r="A8391">
        <v>8390</v>
      </c>
      <c r="B8391" t="s">
        <v>3624</v>
      </c>
      <c r="C8391">
        <v>209128</v>
      </c>
      <c r="D8391">
        <v>127235</v>
      </c>
      <c r="F8391">
        <v>22</v>
      </c>
      <c r="G8391">
        <v>1</v>
      </c>
      <c r="H8391">
        <v>5</v>
      </c>
      <c r="I8391" t="s">
        <v>24</v>
      </c>
      <c r="J8391">
        <v>0</v>
      </c>
      <c r="K8391">
        <v>36</v>
      </c>
      <c r="L8391">
        <v>18</v>
      </c>
      <c r="M8391">
        <v>0</v>
      </c>
      <c r="N8391">
        <v>5.58</v>
      </c>
      <c r="P8391">
        <v>1.28</v>
      </c>
      <c r="R8391">
        <v>1.4</v>
      </c>
      <c r="W8391" t="s">
        <v>27</v>
      </c>
      <c r="X8391" t="s">
        <v>80</v>
      </c>
      <c r="Y8391">
        <v>8390</v>
      </c>
      <c r="Z8391" s="1">
        <v>0.91741898148148149</v>
      </c>
      <c r="AA8391" t="s">
        <v>14655</v>
      </c>
      <c r="AB8391">
        <v>0.01</v>
      </c>
      <c r="AC8391">
        <v>-1.2999999999999999E-2</v>
      </c>
      <c r="AD8391">
        <v>5.58</v>
      </c>
      <c r="AE8391" t="s">
        <v>3264</v>
      </c>
    </row>
    <row r="8392" spans="1:32" x14ac:dyDescent="0.2">
      <c r="A8392">
        <v>8391</v>
      </c>
      <c r="C8392">
        <v>209149</v>
      </c>
      <c r="D8392">
        <v>71932</v>
      </c>
      <c r="F8392">
        <v>22</v>
      </c>
      <c r="G8392">
        <v>0</v>
      </c>
      <c r="H8392">
        <v>26.8</v>
      </c>
      <c r="I8392" t="s">
        <v>24</v>
      </c>
      <c r="J8392">
        <v>33</v>
      </c>
      <c r="K8392">
        <v>0</v>
      </c>
      <c r="L8392">
        <v>22</v>
      </c>
      <c r="M8392">
        <v>33</v>
      </c>
      <c r="N8392">
        <v>6.46</v>
      </c>
      <c r="X8392" t="s">
        <v>136</v>
      </c>
      <c r="Y8392">
        <v>8391</v>
      </c>
      <c r="Z8392" s="1">
        <v>0.91697685185185185</v>
      </c>
      <c r="AA8392" t="s">
        <v>14656</v>
      </c>
      <c r="AB8392">
        <v>-6.0000000000000001E-3</v>
      </c>
      <c r="AC8392">
        <v>6.4000000000000001E-2</v>
      </c>
      <c r="AD8392">
        <v>6.46</v>
      </c>
      <c r="AE8392" t="s">
        <v>136</v>
      </c>
    </row>
    <row r="8393" spans="1:32" x14ac:dyDescent="0.2">
      <c r="A8393">
        <v>8392</v>
      </c>
      <c r="B8393" t="s">
        <v>3625</v>
      </c>
      <c r="C8393">
        <v>209166</v>
      </c>
      <c r="D8393">
        <v>107587</v>
      </c>
      <c r="F8393">
        <v>22</v>
      </c>
      <c r="G8393">
        <v>1</v>
      </c>
      <c r="H8393">
        <v>5.4</v>
      </c>
      <c r="I8393" t="s">
        <v>24</v>
      </c>
      <c r="J8393">
        <v>13</v>
      </c>
      <c r="K8393">
        <v>7</v>
      </c>
      <c r="L8393">
        <v>11</v>
      </c>
      <c r="M8393">
        <v>13</v>
      </c>
      <c r="N8393">
        <v>5.6</v>
      </c>
      <c r="P8393">
        <v>0.34</v>
      </c>
      <c r="R8393">
        <v>0.05</v>
      </c>
      <c r="X8393" t="s">
        <v>297</v>
      </c>
      <c r="Y8393">
        <v>8392</v>
      </c>
      <c r="Z8393" s="1">
        <v>0.91742361111111104</v>
      </c>
      <c r="AA8393" t="s">
        <v>14657</v>
      </c>
      <c r="AB8393">
        <v>5.8999999999999997E-2</v>
      </c>
      <c r="AC8393">
        <v>-5.7000000000000002E-2</v>
      </c>
      <c r="AD8393">
        <v>5.6</v>
      </c>
      <c r="AE8393" t="s">
        <v>297</v>
      </c>
    </row>
    <row r="8394" spans="1:32" x14ac:dyDescent="0.2">
      <c r="A8394">
        <v>8393</v>
      </c>
      <c r="B8394" t="s">
        <v>3626</v>
      </c>
      <c r="C8394">
        <v>209167</v>
      </c>
      <c r="D8394">
        <v>127239</v>
      </c>
      <c r="F8394">
        <v>22</v>
      </c>
      <c r="G8394">
        <v>1</v>
      </c>
      <c r="H8394">
        <v>9.1999999999999993</v>
      </c>
      <c r="I8394" t="s">
        <v>24</v>
      </c>
      <c r="J8394">
        <v>8</v>
      </c>
      <c r="K8394">
        <v>15</v>
      </c>
      <c r="L8394">
        <v>26</v>
      </c>
      <c r="M8394">
        <v>8</v>
      </c>
      <c r="N8394">
        <v>5.65</v>
      </c>
      <c r="P8394">
        <v>1.44</v>
      </c>
      <c r="R8394">
        <v>1.77</v>
      </c>
      <c r="W8394" t="s">
        <v>27</v>
      </c>
      <c r="X8394" t="s">
        <v>104</v>
      </c>
      <c r="Y8394">
        <v>8393</v>
      </c>
      <c r="Z8394" s="1">
        <v>0.91746759259259258</v>
      </c>
      <c r="AA8394" t="s">
        <v>14658</v>
      </c>
      <c r="AB8394">
        <v>-8.9999999999999993E-3</v>
      </c>
      <c r="AC8394">
        <v>-2E-3</v>
      </c>
      <c r="AD8394">
        <v>5.65</v>
      </c>
      <c r="AE8394" t="s">
        <v>5820</v>
      </c>
    </row>
    <row r="8395" spans="1:32" x14ac:dyDescent="0.2">
      <c r="A8395">
        <v>8394</v>
      </c>
      <c r="C8395">
        <v>209240</v>
      </c>
      <c r="D8395">
        <v>164827</v>
      </c>
      <c r="F8395">
        <v>22</v>
      </c>
      <c r="G8395">
        <v>2</v>
      </c>
      <c r="H8395">
        <v>11.9</v>
      </c>
      <c r="I8395" t="s">
        <v>26</v>
      </c>
      <c r="J8395">
        <v>17</v>
      </c>
      <c r="K8395">
        <v>54</v>
      </c>
      <c r="L8395">
        <v>13</v>
      </c>
      <c r="M8395">
        <v>-17</v>
      </c>
      <c r="N8395">
        <v>6.28</v>
      </c>
      <c r="P8395">
        <v>1.01</v>
      </c>
      <c r="W8395" t="s">
        <v>27</v>
      </c>
      <c r="X8395" t="s">
        <v>3097</v>
      </c>
      <c r="Y8395">
        <v>8394</v>
      </c>
      <c r="Z8395" s="1">
        <v>0.91819328703703695</v>
      </c>
      <c r="AA8395" t="s">
        <v>14659</v>
      </c>
      <c r="AB8395">
        <v>0.123</v>
      </c>
      <c r="AC8395">
        <v>-0.06</v>
      </c>
      <c r="AD8395">
        <v>6.28</v>
      </c>
      <c r="AE8395" t="s">
        <v>6680</v>
      </c>
    </row>
    <row r="8396" spans="1:32" x14ac:dyDescent="0.2">
      <c r="A8396">
        <v>8395</v>
      </c>
      <c r="C8396">
        <v>209258</v>
      </c>
      <c r="D8396">
        <v>10208</v>
      </c>
      <c r="F8396">
        <v>21</v>
      </c>
      <c r="G8396">
        <v>57</v>
      </c>
      <c r="H8396">
        <v>51</v>
      </c>
      <c r="I8396" t="s">
        <v>24</v>
      </c>
      <c r="J8396">
        <v>74</v>
      </c>
      <c r="K8396">
        <v>59</v>
      </c>
      <c r="L8396">
        <v>48</v>
      </c>
      <c r="M8396">
        <v>74</v>
      </c>
      <c r="N8396">
        <v>6.35</v>
      </c>
      <c r="P8396">
        <v>1.56</v>
      </c>
      <c r="R8396">
        <v>1.61</v>
      </c>
      <c r="X8396" t="s">
        <v>104</v>
      </c>
      <c r="Y8396">
        <v>8395</v>
      </c>
      <c r="Z8396" s="1">
        <v>0.91517361111111117</v>
      </c>
      <c r="AA8396" t="s">
        <v>14660</v>
      </c>
      <c r="AB8396">
        <v>-7.0000000000000001E-3</v>
      </c>
      <c r="AC8396">
        <v>-1.2E-2</v>
      </c>
      <c r="AD8396">
        <v>6.35</v>
      </c>
      <c r="AE8396" t="s">
        <v>104</v>
      </c>
    </row>
    <row r="8397" spans="1:32" x14ac:dyDescent="0.2">
      <c r="A8397">
        <v>8396</v>
      </c>
      <c r="B8397" t="s">
        <v>3627</v>
      </c>
      <c r="C8397">
        <v>209278</v>
      </c>
      <c r="D8397">
        <v>164830</v>
      </c>
      <c r="E8397" t="s">
        <v>3628</v>
      </c>
      <c r="F8397">
        <v>22</v>
      </c>
      <c r="G8397">
        <v>2</v>
      </c>
      <c r="H8397">
        <v>26.6</v>
      </c>
      <c r="I8397" t="s">
        <v>26</v>
      </c>
      <c r="J8397">
        <v>16</v>
      </c>
      <c r="K8397">
        <v>57</v>
      </c>
      <c r="L8397">
        <v>51</v>
      </c>
      <c r="M8397">
        <v>-16</v>
      </c>
      <c r="N8397">
        <v>6.37</v>
      </c>
      <c r="P8397">
        <v>0.42</v>
      </c>
      <c r="X8397" t="s">
        <v>3629</v>
      </c>
      <c r="Y8397">
        <v>8396</v>
      </c>
      <c r="Z8397" s="1">
        <v>0.9183634259259259</v>
      </c>
      <c r="AA8397" t="s">
        <v>14661</v>
      </c>
      <c r="AB8397">
        <v>1.4999999999999999E-2</v>
      </c>
      <c r="AC8397">
        <v>1E-3</v>
      </c>
      <c r="AD8397">
        <v>6.37</v>
      </c>
      <c r="AE8397" t="s">
        <v>14662</v>
      </c>
      <c r="AF8397" t="s">
        <v>36</v>
      </c>
    </row>
    <row r="8398" spans="1:32" x14ac:dyDescent="0.2">
      <c r="A8398">
        <v>8397</v>
      </c>
      <c r="C8398">
        <v>209288</v>
      </c>
      <c r="D8398">
        <v>107599</v>
      </c>
      <c r="E8398">
        <v>14001</v>
      </c>
      <c r="F8398">
        <v>22</v>
      </c>
      <c r="G8398">
        <v>2</v>
      </c>
      <c r="H8398">
        <v>1.4</v>
      </c>
      <c r="I8398" t="s">
        <v>24</v>
      </c>
      <c r="J8398">
        <v>10</v>
      </c>
      <c r="K8398">
        <v>58</v>
      </c>
      <c r="L8398">
        <v>26</v>
      </c>
      <c r="M8398">
        <v>10</v>
      </c>
      <c r="N8398">
        <v>6.37</v>
      </c>
      <c r="P8398">
        <v>-0.1</v>
      </c>
      <c r="R8398">
        <v>-0.61</v>
      </c>
      <c r="X8398" t="s">
        <v>1645</v>
      </c>
      <c r="Y8398">
        <v>8397</v>
      </c>
      <c r="Z8398" s="1">
        <v>0.91807175925925932</v>
      </c>
      <c r="AA8398" t="s">
        <v>14663</v>
      </c>
      <c r="AB8398">
        <v>2.1999999999999999E-2</v>
      </c>
      <c r="AC8398">
        <v>3.0000000000000001E-3</v>
      </c>
      <c r="AD8398">
        <v>6.37</v>
      </c>
      <c r="AE8398" t="s">
        <v>592</v>
      </c>
    </row>
    <row r="8399" spans="1:32" x14ac:dyDescent="0.2">
      <c r="A8399">
        <v>8398</v>
      </c>
      <c r="C8399">
        <v>209335</v>
      </c>
      <c r="D8399">
        <v>213502</v>
      </c>
      <c r="F8399">
        <v>22</v>
      </c>
      <c r="G8399">
        <v>3</v>
      </c>
      <c r="H8399">
        <v>17.2</v>
      </c>
      <c r="I8399" t="s">
        <v>26</v>
      </c>
      <c r="J8399">
        <v>29</v>
      </c>
      <c r="K8399">
        <v>54</v>
      </c>
      <c r="L8399">
        <v>15</v>
      </c>
      <c r="M8399">
        <v>-29</v>
      </c>
      <c r="N8399">
        <v>7.1</v>
      </c>
      <c r="P8399">
        <v>0.32</v>
      </c>
      <c r="X8399" t="s">
        <v>580</v>
      </c>
      <c r="Y8399">
        <v>8398</v>
      </c>
      <c r="Z8399" s="1">
        <v>0.918949074074074</v>
      </c>
      <c r="AA8399" t="s">
        <v>14664</v>
      </c>
      <c r="AB8399">
        <v>0.122</v>
      </c>
      <c r="AC8399">
        <v>-1.4E-2</v>
      </c>
      <c r="AD8399">
        <v>7.1</v>
      </c>
      <c r="AE8399" t="s">
        <v>423</v>
      </c>
    </row>
    <row r="8400" spans="1:32" x14ac:dyDescent="0.2">
      <c r="A8400">
        <v>8399</v>
      </c>
      <c r="C8400">
        <v>209339</v>
      </c>
      <c r="D8400">
        <v>19792</v>
      </c>
      <c r="E8400">
        <v>13998</v>
      </c>
      <c r="F8400">
        <v>22</v>
      </c>
      <c r="G8400">
        <v>0</v>
      </c>
      <c r="H8400">
        <v>39.299999999999997</v>
      </c>
      <c r="I8400" t="s">
        <v>24</v>
      </c>
      <c r="J8400">
        <v>62</v>
      </c>
      <c r="K8400">
        <v>29</v>
      </c>
      <c r="L8400">
        <v>17</v>
      </c>
      <c r="M8400">
        <v>62</v>
      </c>
      <c r="N8400">
        <v>6.66</v>
      </c>
      <c r="P8400">
        <v>0.06</v>
      </c>
      <c r="R8400">
        <v>-0.82</v>
      </c>
      <c r="X8400" t="s">
        <v>3630</v>
      </c>
      <c r="Y8400">
        <v>8399</v>
      </c>
      <c r="Z8400" s="1">
        <v>0.91712152777777778</v>
      </c>
      <c r="AA8400" t="s">
        <v>14665</v>
      </c>
      <c r="AB8400">
        <v>-1E-3</v>
      </c>
      <c r="AC8400">
        <v>7.0000000000000001E-3</v>
      </c>
      <c r="AD8400">
        <v>6.66</v>
      </c>
      <c r="AE8400" t="s">
        <v>3630</v>
      </c>
    </row>
    <row r="8401" spans="1:31" x14ac:dyDescent="0.2">
      <c r="A8401">
        <v>8400</v>
      </c>
      <c r="B8401" t="s">
        <v>3631</v>
      </c>
      <c r="C8401">
        <v>209369</v>
      </c>
      <c r="D8401">
        <v>10216</v>
      </c>
      <c r="F8401">
        <v>21</v>
      </c>
      <c r="G8401">
        <v>59</v>
      </c>
      <c r="H8401">
        <v>15</v>
      </c>
      <c r="I8401" t="s">
        <v>24</v>
      </c>
      <c r="J8401">
        <v>73</v>
      </c>
      <c r="K8401">
        <v>10</v>
      </c>
      <c r="L8401">
        <v>48</v>
      </c>
      <c r="M8401">
        <v>73</v>
      </c>
      <c r="N8401">
        <v>5.03</v>
      </c>
      <c r="P8401">
        <v>0.44</v>
      </c>
      <c r="R8401">
        <v>-0.03</v>
      </c>
      <c r="X8401" t="s">
        <v>430</v>
      </c>
      <c r="Y8401">
        <v>8400</v>
      </c>
      <c r="Z8401" s="1">
        <v>0.91614583333333333</v>
      </c>
      <c r="AA8401" t="s">
        <v>14666</v>
      </c>
      <c r="AB8401">
        <v>-6.8000000000000005E-2</v>
      </c>
      <c r="AC8401">
        <v>-0.161</v>
      </c>
      <c r="AD8401">
        <v>5.03</v>
      </c>
      <c r="AE8401" t="s">
        <v>430</v>
      </c>
    </row>
    <row r="8402" spans="1:31" x14ac:dyDescent="0.2">
      <c r="A8402">
        <v>8401</v>
      </c>
      <c r="B8402" t="s">
        <v>3632</v>
      </c>
      <c r="C8402">
        <v>209396</v>
      </c>
      <c r="D8402">
        <v>145836</v>
      </c>
      <c r="F8402">
        <v>22</v>
      </c>
      <c r="G8402">
        <v>3</v>
      </c>
      <c r="H8402">
        <v>16.399999999999999</v>
      </c>
      <c r="I8402" t="s">
        <v>26</v>
      </c>
      <c r="J8402">
        <v>6</v>
      </c>
      <c r="K8402">
        <v>31</v>
      </c>
      <c r="L8402">
        <v>21</v>
      </c>
      <c r="M8402">
        <v>-6</v>
      </c>
      <c r="N8402">
        <v>5.54</v>
      </c>
      <c r="P8402">
        <v>0.96</v>
      </c>
      <c r="R8402">
        <v>0.73</v>
      </c>
      <c r="X8402" t="s">
        <v>54</v>
      </c>
      <c r="Y8402">
        <v>8401</v>
      </c>
      <c r="Z8402" s="1">
        <v>0.91893981481481479</v>
      </c>
      <c r="AA8402" t="s">
        <v>14667</v>
      </c>
      <c r="AB8402">
        <v>4.4999999999999998E-2</v>
      </c>
      <c r="AC8402">
        <v>6.0000000000000001E-3</v>
      </c>
      <c r="AD8402">
        <v>5.54</v>
      </c>
      <c r="AE8402" t="s">
        <v>54</v>
      </c>
    </row>
    <row r="8403" spans="1:31" x14ac:dyDescent="0.2">
      <c r="A8403">
        <v>8402</v>
      </c>
      <c r="B8403" t="s">
        <v>3633</v>
      </c>
      <c r="C8403">
        <v>209409</v>
      </c>
      <c r="D8403">
        <v>145837</v>
      </c>
      <c r="E8403" t="s">
        <v>3634</v>
      </c>
      <c r="F8403">
        <v>22</v>
      </c>
      <c r="G8403">
        <v>3</v>
      </c>
      <c r="H8403">
        <v>18.899999999999999</v>
      </c>
      <c r="I8403" t="s">
        <v>26</v>
      </c>
      <c r="J8403">
        <v>2</v>
      </c>
      <c r="K8403">
        <v>9</v>
      </c>
      <c r="L8403">
        <v>19</v>
      </c>
      <c r="M8403">
        <v>-2</v>
      </c>
      <c r="N8403">
        <v>4.6900000000000004</v>
      </c>
      <c r="P8403">
        <v>-0.06</v>
      </c>
      <c r="R8403">
        <v>-0.41</v>
      </c>
      <c r="T8403">
        <v>-0.05</v>
      </c>
      <c r="X8403" t="s">
        <v>1917</v>
      </c>
      <c r="Y8403">
        <v>8402</v>
      </c>
      <c r="Z8403" s="1">
        <v>0.91896875</v>
      </c>
      <c r="AA8403" t="s">
        <v>14668</v>
      </c>
      <c r="AB8403">
        <v>2.8000000000000001E-2</v>
      </c>
      <c r="AC8403">
        <v>-1.2E-2</v>
      </c>
      <c r="AD8403">
        <v>4.6900000000000004</v>
      </c>
      <c r="AE8403" t="s">
        <v>1917</v>
      </c>
    </row>
    <row r="8404" spans="1:31" x14ac:dyDescent="0.2">
      <c r="A8404">
        <v>8403</v>
      </c>
      <c r="C8404">
        <v>209419</v>
      </c>
      <c r="D8404">
        <v>33985</v>
      </c>
      <c r="F8404">
        <v>22</v>
      </c>
      <c r="G8404">
        <v>1</v>
      </c>
      <c r="H8404">
        <v>50.6</v>
      </c>
      <c r="I8404" t="s">
        <v>24</v>
      </c>
      <c r="J8404">
        <v>52</v>
      </c>
      <c r="K8404">
        <v>52</v>
      </c>
      <c r="L8404">
        <v>56</v>
      </c>
      <c r="M8404">
        <v>52</v>
      </c>
      <c r="N8404">
        <v>5.78</v>
      </c>
      <c r="P8404">
        <v>-0.11</v>
      </c>
      <c r="R8404">
        <v>-0.5</v>
      </c>
      <c r="X8404" t="s">
        <v>592</v>
      </c>
      <c r="Y8404">
        <v>8403</v>
      </c>
      <c r="Z8404" s="1">
        <v>0.91794675925925928</v>
      </c>
      <c r="AA8404" t="s">
        <v>14669</v>
      </c>
      <c r="AB8404">
        <v>1.0999999999999999E-2</v>
      </c>
      <c r="AC8404">
        <v>6.0000000000000001E-3</v>
      </c>
      <c r="AD8404">
        <v>5.78</v>
      </c>
      <c r="AE8404" t="s">
        <v>592</v>
      </c>
    </row>
    <row r="8405" spans="1:31" x14ac:dyDescent="0.2">
      <c r="A8405">
        <v>8404</v>
      </c>
      <c r="B8405" t="s">
        <v>3635</v>
      </c>
      <c r="C8405">
        <v>209459</v>
      </c>
      <c r="D8405">
        <v>107625</v>
      </c>
      <c r="F8405">
        <v>22</v>
      </c>
      <c r="G8405">
        <v>3</v>
      </c>
      <c r="H8405">
        <v>19</v>
      </c>
      <c r="I8405" t="s">
        <v>24</v>
      </c>
      <c r="J8405">
        <v>11</v>
      </c>
      <c r="K8405">
        <v>23</v>
      </c>
      <c r="L8405">
        <v>11</v>
      </c>
      <c r="M8405">
        <v>11</v>
      </c>
      <c r="N8405">
        <v>5.8</v>
      </c>
      <c r="P8405">
        <v>-7.0000000000000007E-2</v>
      </c>
      <c r="R8405">
        <v>-0.2</v>
      </c>
      <c r="X8405" t="s">
        <v>191</v>
      </c>
      <c r="Y8405">
        <v>8404</v>
      </c>
      <c r="Z8405" s="1">
        <v>0.91896990740740747</v>
      </c>
      <c r="AA8405" t="s">
        <v>14670</v>
      </c>
      <c r="AB8405">
        <v>1.7000000000000001E-2</v>
      </c>
      <c r="AC8405">
        <v>-1.2E-2</v>
      </c>
      <c r="AD8405">
        <v>5.8</v>
      </c>
      <c r="AE8405" t="s">
        <v>191</v>
      </c>
    </row>
    <row r="8406" spans="1:31" x14ac:dyDescent="0.2">
      <c r="A8406">
        <v>8405</v>
      </c>
      <c r="B8406" t="s">
        <v>3636</v>
      </c>
      <c r="C8406">
        <v>209476</v>
      </c>
      <c r="D8406">
        <v>213517</v>
      </c>
      <c r="F8406">
        <v>22</v>
      </c>
      <c r="G8406">
        <v>4</v>
      </c>
      <c r="H8406">
        <v>23.9</v>
      </c>
      <c r="I8406" t="s">
        <v>26</v>
      </c>
      <c r="J8406">
        <v>29</v>
      </c>
      <c r="K8406">
        <v>55</v>
      </c>
      <c r="L8406">
        <v>0</v>
      </c>
      <c r="M8406">
        <v>-29</v>
      </c>
      <c r="N8406">
        <v>6.47</v>
      </c>
      <c r="P8406">
        <v>1.63</v>
      </c>
      <c r="R8406">
        <v>1.93</v>
      </c>
      <c r="X8406" t="s">
        <v>77</v>
      </c>
      <c r="Y8406">
        <v>8405</v>
      </c>
      <c r="Z8406" s="1">
        <v>0.91972106481481486</v>
      </c>
      <c r="AA8406" t="s">
        <v>14671</v>
      </c>
      <c r="AB8406">
        <v>1.4E-2</v>
      </c>
      <c r="AC8406">
        <v>1E-3</v>
      </c>
      <c r="AD8406">
        <v>6.47</v>
      </c>
      <c r="AE8406" t="s">
        <v>77</v>
      </c>
    </row>
    <row r="8407" spans="1:31" x14ac:dyDescent="0.2">
      <c r="A8407">
        <v>8406</v>
      </c>
      <c r="B8407" t="s">
        <v>3637</v>
      </c>
      <c r="C8407">
        <v>209481</v>
      </c>
      <c r="D8407">
        <v>33990</v>
      </c>
      <c r="E8407" t="s">
        <v>3638</v>
      </c>
      <c r="F8407">
        <v>22</v>
      </c>
      <c r="G8407">
        <v>2</v>
      </c>
      <c r="H8407">
        <v>4.5999999999999996</v>
      </c>
      <c r="I8407" t="s">
        <v>24</v>
      </c>
      <c r="J8407">
        <v>58</v>
      </c>
      <c r="K8407">
        <v>0</v>
      </c>
      <c r="L8407">
        <v>2</v>
      </c>
      <c r="M8407">
        <v>58</v>
      </c>
      <c r="N8407">
        <v>5.56</v>
      </c>
      <c r="P8407">
        <v>0.06</v>
      </c>
      <c r="R8407">
        <v>-0.86</v>
      </c>
      <c r="X8407" t="s">
        <v>3639</v>
      </c>
      <c r="Y8407">
        <v>8406</v>
      </c>
      <c r="Z8407" s="1">
        <v>0.91810879629629627</v>
      </c>
      <c r="AA8407" t="s">
        <v>14672</v>
      </c>
      <c r="AB8407">
        <v>-2E-3</v>
      </c>
      <c r="AC8407">
        <v>0</v>
      </c>
      <c r="AD8407">
        <v>5.56</v>
      </c>
      <c r="AE8407" t="s">
        <v>3639</v>
      </c>
    </row>
    <row r="8408" spans="1:31" x14ac:dyDescent="0.2">
      <c r="A8408">
        <v>8407</v>
      </c>
      <c r="C8408">
        <v>209515</v>
      </c>
      <c r="D8408">
        <v>51595</v>
      </c>
      <c r="E8408" t="s">
        <v>3640</v>
      </c>
      <c r="F8408">
        <v>22</v>
      </c>
      <c r="G8408">
        <v>2</v>
      </c>
      <c r="H8408">
        <v>56.7</v>
      </c>
      <c r="I8408" t="s">
        <v>24</v>
      </c>
      <c r="J8408">
        <v>44</v>
      </c>
      <c r="K8408">
        <v>39</v>
      </c>
      <c r="L8408">
        <v>0</v>
      </c>
      <c r="M8408">
        <v>44</v>
      </c>
      <c r="N8408">
        <v>5.6</v>
      </c>
      <c r="P8408">
        <v>-0.03</v>
      </c>
      <c r="R8408">
        <v>-0.1</v>
      </c>
      <c r="T8408">
        <v>-0.01</v>
      </c>
      <c r="X8408" t="s">
        <v>123</v>
      </c>
      <c r="Y8408">
        <v>8407</v>
      </c>
      <c r="Z8408" s="1">
        <v>0.91871180555555554</v>
      </c>
      <c r="AA8408" t="s">
        <v>14673</v>
      </c>
      <c r="AB8408">
        <v>-1.7999999999999999E-2</v>
      </c>
      <c r="AC8408">
        <v>-3.3000000000000002E-2</v>
      </c>
      <c r="AD8408">
        <v>5.6</v>
      </c>
      <c r="AE8408" t="s">
        <v>123</v>
      </c>
    </row>
    <row r="8409" spans="1:31" x14ac:dyDescent="0.2">
      <c r="A8409">
        <v>8408</v>
      </c>
      <c r="C8409">
        <v>209522</v>
      </c>
      <c r="D8409">
        <v>190864</v>
      </c>
      <c r="E8409">
        <v>14011</v>
      </c>
      <c r="F8409">
        <v>22</v>
      </c>
      <c r="G8409">
        <v>4</v>
      </c>
      <c r="H8409">
        <v>36.799999999999997</v>
      </c>
      <c r="I8409" t="s">
        <v>26</v>
      </c>
      <c r="J8409">
        <v>26</v>
      </c>
      <c r="K8409">
        <v>49</v>
      </c>
      <c r="L8409">
        <v>21</v>
      </c>
      <c r="M8409">
        <v>-26</v>
      </c>
      <c r="N8409">
        <v>5.96</v>
      </c>
      <c r="P8409">
        <v>-0.14000000000000001</v>
      </c>
      <c r="R8409">
        <v>-0.66</v>
      </c>
      <c r="T8409">
        <v>-0.15</v>
      </c>
      <c r="X8409" t="s">
        <v>3641</v>
      </c>
      <c r="Y8409">
        <v>8408</v>
      </c>
      <c r="Z8409" s="1">
        <v>0.91987037037037034</v>
      </c>
      <c r="AA8409" t="s">
        <v>14674</v>
      </c>
      <c r="AB8409">
        <v>1.7000000000000001E-2</v>
      </c>
      <c r="AC8409">
        <v>-1.4999999999999999E-2</v>
      </c>
      <c r="AD8409">
        <v>5.96</v>
      </c>
      <c r="AE8409" t="s">
        <v>2661</v>
      </c>
    </row>
    <row r="8410" spans="1:31" x14ac:dyDescent="0.2">
      <c r="A8410">
        <v>8409</v>
      </c>
      <c r="B8410" t="s">
        <v>3642</v>
      </c>
      <c r="C8410">
        <v>209529</v>
      </c>
      <c r="D8410">
        <v>247303</v>
      </c>
      <c r="F8410">
        <v>22</v>
      </c>
      <c r="G8410">
        <v>5</v>
      </c>
      <c r="H8410">
        <v>50.9</v>
      </c>
      <c r="I8410" t="s">
        <v>26</v>
      </c>
      <c r="J8410">
        <v>59</v>
      </c>
      <c r="K8410">
        <v>38</v>
      </c>
      <c r="L8410">
        <v>10</v>
      </c>
      <c r="M8410">
        <v>-59</v>
      </c>
      <c r="N8410">
        <v>5.62</v>
      </c>
      <c r="P8410">
        <v>1.46</v>
      </c>
      <c r="R8410">
        <v>1.81</v>
      </c>
      <c r="T8410">
        <v>0.56000000000000005</v>
      </c>
      <c r="U8410" t="s">
        <v>93</v>
      </c>
      <c r="X8410" t="s">
        <v>172</v>
      </c>
      <c r="Y8410">
        <v>8409</v>
      </c>
      <c r="Z8410" s="1">
        <v>0.92072800925925924</v>
      </c>
      <c r="AA8410" t="s">
        <v>14675</v>
      </c>
      <c r="AB8410">
        <v>4.8000000000000001E-2</v>
      </c>
      <c r="AC8410">
        <v>-5.6000000000000001E-2</v>
      </c>
      <c r="AD8410">
        <v>5.62</v>
      </c>
      <c r="AE8410" t="s">
        <v>172</v>
      </c>
    </row>
    <row r="8411" spans="1:31" x14ac:dyDescent="0.2">
      <c r="A8411">
        <v>8410</v>
      </c>
      <c r="B8411" t="s">
        <v>3643</v>
      </c>
      <c r="C8411">
        <v>209625</v>
      </c>
      <c r="D8411">
        <v>145853</v>
      </c>
      <c r="F8411">
        <v>22</v>
      </c>
      <c r="G8411">
        <v>4</v>
      </c>
      <c r="H8411">
        <v>47.4</v>
      </c>
      <c r="I8411" t="s">
        <v>26</v>
      </c>
      <c r="J8411">
        <v>0</v>
      </c>
      <c r="K8411">
        <v>54</v>
      </c>
      <c r="L8411">
        <v>24</v>
      </c>
      <c r="M8411">
        <v>0</v>
      </c>
      <c r="N8411">
        <v>5.3</v>
      </c>
      <c r="P8411">
        <v>0.23</v>
      </c>
      <c r="R8411">
        <v>0.15</v>
      </c>
      <c r="T8411">
        <v>0.11</v>
      </c>
      <c r="X8411" t="s">
        <v>314</v>
      </c>
      <c r="Y8411">
        <v>8410</v>
      </c>
      <c r="Z8411" s="1">
        <v>0.91999305555555555</v>
      </c>
      <c r="AA8411" t="s">
        <v>14676</v>
      </c>
      <c r="AB8411">
        <v>-1.4999999999999999E-2</v>
      </c>
      <c r="AC8411">
        <v>-5.1999999999999998E-2</v>
      </c>
      <c r="AD8411">
        <v>5.3</v>
      </c>
      <c r="AE8411" t="s">
        <v>314</v>
      </c>
    </row>
    <row r="8412" spans="1:31" x14ac:dyDescent="0.2">
      <c r="A8412">
        <v>8411</v>
      </c>
      <c r="B8412" t="s">
        <v>3644</v>
      </c>
      <c r="C8412">
        <v>209688</v>
      </c>
      <c r="D8412">
        <v>213543</v>
      </c>
      <c r="F8412">
        <v>22</v>
      </c>
      <c r="G8412">
        <v>6</v>
      </c>
      <c r="H8412">
        <v>6.9</v>
      </c>
      <c r="I8412" t="s">
        <v>26</v>
      </c>
      <c r="J8412">
        <v>39</v>
      </c>
      <c r="K8412">
        <v>32</v>
      </c>
      <c r="L8412">
        <v>36</v>
      </c>
      <c r="M8412">
        <v>-39</v>
      </c>
      <c r="N8412">
        <v>4.46</v>
      </c>
      <c r="P8412">
        <v>1.37</v>
      </c>
      <c r="R8412">
        <v>1.66</v>
      </c>
      <c r="T8412">
        <v>0.78</v>
      </c>
      <c r="X8412" t="s">
        <v>105</v>
      </c>
      <c r="Y8412">
        <v>8411</v>
      </c>
      <c r="Z8412" s="1">
        <v>0.92091319444444453</v>
      </c>
      <c r="AA8412" t="s">
        <v>14677</v>
      </c>
      <c r="AB8412">
        <v>-2.3E-2</v>
      </c>
      <c r="AC8412">
        <v>-0.124</v>
      </c>
      <c r="AD8412">
        <v>4.46</v>
      </c>
      <c r="AE8412" t="s">
        <v>105</v>
      </c>
    </row>
    <row r="8413" spans="1:31" x14ac:dyDescent="0.2">
      <c r="A8413">
        <v>8412</v>
      </c>
      <c r="C8413">
        <v>209693</v>
      </c>
      <c r="D8413">
        <v>71998</v>
      </c>
      <c r="F8413">
        <v>22</v>
      </c>
      <c r="G8413">
        <v>4</v>
      </c>
      <c r="H8413">
        <v>34.4</v>
      </c>
      <c r="I8413" t="s">
        <v>24</v>
      </c>
      <c r="J8413">
        <v>32</v>
      </c>
      <c r="K8413">
        <v>56</v>
      </c>
      <c r="L8413">
        <v>31</v>
      </c>
      <c r="M8413">
        <v>32</v>
      </c>
      <c r="N8413">
        <v>6.38</v>
      </c>
      <c r="P8413">
        <v>1.1000000000000001</v>
      </c>
      <c r="R8413">
        <v>0.8</v>
      </c>
      <c r="S8413" t="s">
        <v>2818</v>
      </c>
      <c r="X8413" t="s">
        <v>4808</v>
      </c>
      <c r="Y8413">
        <v>8412</v>
      </c>
      <c r="Z8413" s="1">
        <v>0.91984259259259249</v>
      </c>
      <c r="AA8413" t="s">
        <v>14678</v>
      </c>
      <c r="AB8413">
        <v>-7.0000000000000001E-3</v>
      </c>
      <c r="AC8413">
        <v>1E-3</v>
      </c>
      <c r="AD8413">
        <v>6.38</v>
      </c>
      <c r="AE8413" t="s">
        <v>4808</v>
      </c>
    </row>
    <row r="8414" spans="1:31" x14ac:dyDescent="0.2">
      <c r="A8414">
        <v>8413</v>
      </c>
      <c r="B8414" t="s">
        <v>3645</v>
      </c>
      <c r="C8414">
        <v>209747</v>
      </c>
      <c r="D8414">
        <v>127285</v>
      </c>
      <c r="E8414">
        <v>14020</v>
      </c>
      <c r="F8414">
        <v>22</v>
      </c>
      <c r="G8414">
        <v>5</v>
      </c>
      <c r="H8414">
        <v>40.799999999999997</v>
      </c>
      <c r="I8414" t="s">
        <v>24</v>
      </c>
      <c r="J8414">
        <v>5</v>
      </c>
      <c r="K8414">
        <v>3</v>
      </c>
      <c r="L8414">
        <v>31</v>
      </c>
      <c r="M8414">
        <v>5</v>
      </c>
      <c r="N8414">
        <v>4.84</v>
      </c>
      <c r="P8414">
        <v>1.44</v>
      </c>
      <c r="R8414">
        <v>1.81</v>
      </c>
      <c r="T8414">
        <v>0.76</v>
      </c>
      <c r="X8414" t="s">
        <v>172</v>
      </c>
      <c r="Y8414">
        <v>8413</v>
      </c>
      <c r="Z8414" s="1">
        <v>0.92061111111111105</v>
      </c>
      <c r="AA8414" t="s">
        <v>14679</v>
      </c>
      <c r="AB8414">
        <v>0.111</v>
      </c>
      <c r="AC8414">
        <v>0.1</v>
      </c>
      <c r="AD8414">
        <v>4.84</v>
      </c>
      <c r="AE8414" t="s">
        <v>172</v>
      </c>
    </row>
    <row r="8415" spans="1:31" x14ac:dyDescent="0.2">
      <c r="A8415">
        <v>8414</v>
      </c>
      <c r="B8415" t="s">
        <v>3646</v>
      </c>
      <c r="C8415">
        <v>209750</v>
      </c>
      <c r="D8415">
        <v>145862</v>
      </c>
      <c r="F8415">
        <v>22</v>
      </c>
      <c r="G8415">
        <v>5</v>
      </c>
      <c r="H8415">
        <v>47</v>
      </c>
      <c r="I8415" t="s">
        <v>26</v>
      </c>
      <c r="J8415">
        <v>0</v>
      </c>
      <c r="K8415">
        <v>19</v>
      </c>
      <c r="L8415">
        <v>11</v>
      </c>
      <c r="M8415">
        <v>0</v>
      </c>
      <c r="N8415">
        <v>2.96</v>
      </c>
      <c r="P8415">
        <v>0.98</v>
      </c>
      <c r="R8415">
        <v>0.74</v>
      </c>
      <c r="T8415">
        <v>0.49</v>
      </c>
      <c r="X8415" t="s">
        <v>2124</v>
      </c>
      <c r="Y8415">
        <v>8414</v>
      </c>
      <c r="Z8415" s="1">
        <v>0.92068287037037033</v>
      </c>
      <c r="AA8415" t="s">
        <v>14680</v>
      </c>
      <c r="AB8415">
        <v>0.02</v>
      </c>
      <c r="AC8415">
        <v>-0.01</v>
      </c>
      <c r="AD8415">
        <v>2.96</v>
      </c>
      <c r="AE8415" t="s">
        <v>2124</v>
      </c>
    </row>
    <row r="8416" spans="1:31" x14ac:dyDescent="0.2">
      <c r="A8416">
        <v>8415</v>
      </c>
      <c r="C8416">
        <v>209761</v>
      </c>
      <c r="D8416">
        <v>90214</v>
      </c>
      <c r="F8416">
        <v>22</v>
      </c>
      <c r="G8416">
        <v>5</v>
      </c>
      <c r="H8416">
        <v>11.4</v>
      </c>
      <c r="I8416" t="s">
        <v>24</v>
      </c>
      <c r="J8416">
        <v>26</v>
      </c>
      <c r="K8416">
        <v>40</v>
      </c>
      <c r="L8416">
        <v>26</v>
      </c>
      <c r="M8416">
        <v>26</v>
      </c>
      <c r="N8416">
        <v>5.78</v>
      </c>
      <c r="P8416">
        <v>1.25</v>
      </c>
      <c r="X8416" t="s">
        <v>125</v>
      </c>
      <c r="Y8416">
        <v>8415</v>
      </c>
      <c r="Z8416" s="1">
        <v>0.92027083333333337</v>
      </c>
      <c r="AA8416" t="s">
        <v>14681</v>
      </c>
      <c r="AB8416">
        <v>3.4000000000000002E-2</v>
      </c>
      <c r="AC8416">
        <v>3.2000000000000001E-2</v>
      </c>
      <c r="AD8416">
        <v>5.78</v>
      </c>
      <c r="AE8416" t="s">
        <v>125</v>
      </c>
    </row>
    <row r="8417" spans="1:32" x14ac:dyDescent="0.2">
      <c r="A8417">
        <v>8416</v>
      </c>
      <c r="B8417" t="s">
        <v>3647</v>
      </c>
      <c r="C8417">
        <v>209772</v>
      </c>
      <c r="D8417">
        <v>19828</v>
      </c>
      <c r="E8417" t="s">
        <v>3648</v>
      </c>
      <c r="F8417">
        <v>22</v>
      </c>
      <c r="G8417">
        <v>3</v>
      </c>
      <c r="H8417">
        <v>52.9</v>
      </c>
      <c r="I8417" t="s">
        <v>24</v>
      </c>
      <c r="J8417">
        <v>63</v>
      </c>
      <c r="K8417">
        <v>7</v>
      </c>
      <c r="L8417">
        <v>11</v>
      </c>
      <c r="M8417">
        <v>63</v>
      </c>
      <c r="N8417">
        <v>5.29</v>
      </c>
      <c r="P8417">
        <v>1.58</v>
      </c>
      <c r="R8417">
        <v>1.79</v>
      </c>
      <c r="T8417">
        <v>1.26</v>
      </c>
      <c r="U8417" t="s">
        <v>93</v>
      </c>
      <c r="X8417" t="s">
        <v>5056</v>
      </c>
      <c r="Y8417">
        <v>8416</v>
      </c>
      <c r="Z8417" s="1">
        <v>0.91936226851851854</v>
      </c>
      <c r="AA8417" t="s">
        <v>14682</v>
      </c>
      <c r="AB8417">
        <v>3.1E-2</v>
      </c>
      <c r="AC8417">
        <v>5.5E-2</v>
      </c>
      <c r="AD8417">
        <v>5.29</v>
      </c>
      <c r="AE8417" t="s">
        <v>2821</v>
      </c>
      <c r="AF8417" t="s">
        <v>36</v>
      </c>
    </row>
    <row r="8418" spans="1:32" x14ac:dyDescent="0.2">
      <c r="A8418">
        <v>8417</v>
      </c>
      <c r="B8418" t="s">
        <v>3649</v>
      </c>
      <c r="C8418">
        <v>209790</v>
      </c>
      <c r="D8418">
        <v>19827</v>
      </c>
      <c r="F8418">
        <v>22</v>
      </c>
      <c r="G8418">
        <v>3</v>
      </c>
      <c r="H8418">
        <v>47.4</v>
      </c>
      <c r="I8418" t="s">
        <v>24</v>
      </c>
      <c r="J8418">
        <v>64</v>
      </c>
      <c r="K8418">
        <v>37</v>
      </c>
      <c r="L8418">
        <v>40</v>
      </c>
      <c r="M8418">
        <v>64</v>
      </c>
      <c r="N8418">
        <v>4.29</v>
      </c>
      <c r="P8418">
        <v>0.34</v>
      </c>
      <c r="R8418">
        <v>0.09</v>
      </c>
      <c r="T8418">
        <v>0.13</v>
      </c>
      <c r="X8418" t="s">
        <v>3650</v>
      </c>
      <c r="Y8418">
        <v>8417</v>
      </c>
      <c r="Z8418" s="1">
        <v>0.91929861111111111</v>
      </c>
      <c r="AA8418" t="s">
        <v>14683</v>
      </c>
      <c r="AB8418">
        <v>0.20899999999999999</v>
      </c>
      <c r="AC8418">
        <v>8.5000000000000006E-2</v>
      </c>
      <c r="AD8418">
        <v>4.29</v>
      </c>
      <c r="AE8418" t="s">
        <v>14684</v>
      </c>
    </row>
    <row r="8419" spans="1:32" x14ac:dyDescent="0.2">
      <c r="A8419">
        <v>8418</v>
      </c>
      <c r="B8419" t="s">
        <v>3651</v>
      </c>
      <c r="C8419">
        <v>209819</v>
      </c>
      <c r="D8419">
        <v>164861</v>
      </c>
      <c r="F8419">
        <v>22</v>
      </c>
      <c r="G8419">
        <v>6</v>
      </c>
      <c r="H8419">
        <v>26.2</v>
      </c>
      <c r="I8419" t="s">
        <v>26</v>
      </c>
      <c r="J8419">
        <v>13</v>
      </c>
      <c r="K8419">
        <v>52</v>
      </c>
      <c r="L8419">
        <v>11</v>
      </c>
      <c r="M8419">
        <v>-13</v>
      </c>
      <c r="N8419">
        <v>4.2699999999999996</v>
      </c>
      <c r="P8419">
        <v>-7.0000000000000007E-2</v>
      </c>
      <c r="R8419">
        <v>-0.28999999999999998</v>
      </c>
      <c r="T8419">
        <v>-0.09</v>
      </c>
      <c r="X8419" t="s">
        <v>537</v>
      </c>
      <c r="Y8419">
        <v>8418</v>
      </c>
      <c r="Z8419" s="1">
        <v>0.92113657407407412</v>
      </c>
      <c r="AA8419" t="s">
        <v>14685</v>
      </c>
      <c r="AB8419">
        <v>4.2000000000000003E-2</v>
      </c>
      <c r="AC8419">
        <v>-5.6000000000000001E-2</v>
      </c>
      <c r="AD8419">
        <v>4.2699999999999996</v>
      </c>
      <c r="AE8419" t="s">
        <v>6024</v>
      </c>
    </row>
    <row r="8420" spans="1:32" x14ac:dyDescent="0.2">
      <c r="A8420">
        <v>8419</v>
      </c>
      <c r="B8420" t="s">
        <v>3652</v>
      </c>
      <c r="C8420">
        <v>209833</v>
      </c>
      <c r="D8420">
        <v>90217</v>
      </c>
      <c r="F8420">
        <v>22</v>
      </c>
      <c r="G8420">
        <v>5</v>
      </c>
      <c r="H8420">
        <v>34.700000000000003</v>
      </c>
      <c r="I8420" t="s">
        <v>24</v>
      </c>
      <c r="J8420">
        <v>28</v>
      </c>
      <c r="K8420">
        <v>57</v>
      </c>
      <c r="L8420">
        <v>50</v>
      </c>
      <c r="M8420">
        <v>28</v>
      </c>
      <c r="N8420">
        <v>5.7</v>
      </c>
      <c r="P8420">
        <v>-0.06</v>
      </c>
      <c r="R8420">
        <v>-0.21</v>
      </c>
      <c r="X8420" t="s">
        <v>66</v>
      </c>
      <c r="Y8420">
        <v>8419</v>
      </c>
      <c r="Z8420" s="1">
        <v>0.92054050925925923</v>
      </c>
      <c r="AA8420" t="s">
        <v>14686</v>
      </c>
      <c r="AB8420">
        <v>3.1E-2</v>
      </c>
      <c r="AC8420">
        <v>-1.2E-2</v>
      </c>
      <c r="AD8420">
        <v>5.7</v>
      </c>
      <c r="AE8420" t="s">
        <v>66</v>
      </c>
    </row>
    <row r="8421" spans="1:32" x14ac:dyDescent="0.2">
      <c r="A8421">
        <v>8420</v>
      </c>
      <c r="C8421">
        <v>209855</v>
      </c>
      <c r="D8421">
        <v>258003</v>
      </c>
      <c r="F8421">
        <v>22</v>
      </c>
      <c r="G8421">
        <v>10</v>
      </c>
      <c r="H8421">
        <v>42.5</v>
      </c>
      <c r="I8421" t="s">
        <v>26</v>
      </c>
      <c r="J8421">
        <v>75</v>
      </c>
      <c r="K8421">
        <v>52</v>
      </c>
      <c r="L8421">
        <v>50</v>
      </c>
      <c r="M8421">
        <v>-75</v>
      </c>
      <c r="N8421">
        <v>6.55</v>
      </c>
      <c r="P8421">
        <v>1.18</v>
      </c>
      <c r="R8421">
        <v>1.3</v>
      </c>
      <c r="X8421" t="s">
        <v>2823</v>
      </c>
      <c r="Y8421">
        <v>8420</v>
      </c>
      <c r="Z8421" s="1">
        <v>0.92410300925925926</v>
      </c>
      <c r="AA8421" t="s">
        <v>14687</v>
      </c>
      <c r="AB8421">
        <v>3.5000000000000003E-2</v>
      </c>
      <c r="AC8421">
        <v>-2E-3</v>
      </c>
      <c r="AD8421">
        <v>6.55</v>
      </c>
      <c r="AE8421" t="s">
        <v>125</v>
      </c>
      <c r="AF8421" t="s">
        <v>36</v>
      </c>
    </row>
    <row r="8422" spans="1:32" x14ac:dyDescent="0.2">
      <c r="A8422">
        <v>8421</v>
      </c>
      <c r="C8422">
        <v>209857</v>
      </c>
      <c r="D8422">
        <v>51632</v>
      </c>
      <c r="E8422" t="s">
        <v>3653</v>
      </c>
      <c r="F8422">
        <v>22</v>
      </c>
      <c r="G8422">
        <v>5</v>
      </c>
      <c r="H8422">
        <v>16.399999999999999</v>
      </c>
      <c r="I8422" t="s">
        <v>24</v>
      </c>
      <c r="J8422">
        <v>46</v>
      </c>
      <c r="K8422">
        <v>44</v>
      </c>
      <c r="L8422">
        <v>41</v>
      </c>
      <c r="M8422">
        <v>46</v>
      </c>
      <c r="N8422">
        <v>6.13</v>
      </c>
      <c r="P8422">
        <v>1.61</v>
      </c>
      <c r="R8422">
        <v>1.76</v>
      </c>
      <c r="T8422">
        <v>1.56</v>
      </c>
      <c r="X8422" t="s">
        <v>326</v>
      </c>
      <c r="Y8422">
        <v>8421</v>
      </c>
      <c r="Z8422" s="1">
        <v>0.92032870370370368</v>
      </c>
      <c r="AA8422" t="s">
        <v>14688</v>
      </c>
      <c r="AB8422">
        <v>-4.2000000000000003E-2</v>
      </c>
      <c r="AC8422">
        <v>-0.02</v>
      </c>
      <c r="AD8422">
        <v>6.13</v>
      </c>
      <c r="AE8422" t="s">
        <v>164</v>
      </c>
      <c r="AF8422" t="s">
        <v>36</v>
      </c>
    </row>
    <row r="8423" spans="1:32" x14ac:dyDescent="0.2">
      <c r="A8423">
        <v>8422</v>
      </c>
      <c r="C8423">
        <v>209932</v>
      </c>
      <c r="D8423">
        <v>51640</v>
      </c>
      <c r="F8423">
        <v>22</v>
      </c>
      <c r="G8423">
        <v>5</v>
      </c>
      <c r="H8423">
        <v>50.6</v>
      </c>
      <c r="I8423" t="s">
        <v>24</v>
      </c>
      <c r="J8423">
        <v>45</v>
      </c>
      <c r="K8423">
        <v>6</v>
      </c>
      <c r="L8423">
        <v>44</v>
      </c>
      <c r="M8423">
        <v>45</v>
      </c>
      <c r="N8423">
        <v>6.44</v>
      </c>
      <c r="P8423">
        <v>-0.03</v>
      </c>
      <c r="R8423">
        <v>-0.14000000000000001</v>
      </c>
      <c r="X8423" t="s">
        <v>134</v>
      </c>
      <c r="Y8423">
        <v>8422</v>
      </c>
      <c r="Z8423" s="1">
        <v>0.92072453703703705</v>
      </c>
      <c r="AA8423" t="s">
        <v>14689</v>
      </c>
      <c r="AB8423">
        <v>2.5999999999999999E-2</v>
      </c>
      <c r="AC8423">
        <v>-8.9999999999999993E-3</v>
      </c>
      <c r="AD8423">
        <v>6.44</v>
      </c>
      <c r="AE8423" t="s">
        <v>134</v>
      </c>
    </row>
    <row r="8424" spans="1:32" x14ac:dyDescent="0.2">
      <c r="A8424">
        <v>8423</v>
      </c>
      <c r="C8424">
        <v>209942</v>
      </c>
      <c r="D8424">
        <v>3673</v>
      </c>
      <c r="F8424">
        <v>21</v>
      </c>
      <c r="G8424">
        <v>58</v>
      </c>
      <c r="H8424">
        <v>12.7</v>
      </c>
      <c r="I8424" t="s">
        <v>24</v>
      </c>
      <c r="J8424">
        <v>82</v>
      </c>
      <c r="K8424">
        <v>52</v>
      </c>
      <c r="L8424">
        <v>11</v>
      </c>
      <c r="M8424">
        <v>82</v>
      </c>
      <c r="N8424">
        <v>6.98</v>
      </c>
      <c r="P8424">
        <v>0.52</v>
      </c>
      <c r="R8424">
        <v>-0.02</v>
      </c>
      <c r="X8424" t="s">
        <v>315</v>
      </c>
      <c r="Y8424">
        <v>8423</v>
      </c>
      <c r="Z8424" s="1">
        <v>0.91542476851851851</v>
      </c>
      <c r="AA8424" t="s">
        <v>14690</v>
      </c>
      <c r="AB8424">
        <v>-0.14099999999999999</v>
      </c>
      <c r="AC8424">
        <v>-4.1000000000000002E-2</v>
      </c>
      <c r="AD8424">
        <v>6.98</v>
      </c>
      <c r="AE8424" t="s">
        <v>5759</v>
      </c>
    </row>
    <row r="8425" spans="1:32" x14ac:dyDescent="0.2">
      <c r="A8425">
        <v>8424</v>
      </c>
      <c r="C8425">
        <v>209945</v>
      </c>
      <c r="D8425">
        <v>51650</v>
      </c>
      <c r="E8425">
        <v>14028</v>
      </c>
      <c r="F8425">
        <v>22</v>
      </c>
      <c r="G8425">
        <v>6</v>
      </c>
      <c r="H8425">
        <v>2</v>
      </c>
      <c r="I8425" t="s">
        <v>24</v>
      </c>
      <c r="J8425">
        <v>45</v>
      </c>
      <c r="K8425">
        <v>0</v>
      </c>
      <c r="L8425">
        <v>52</v>
      </c>
      <c r="M8425">
        <v>45</v>
      </c>
      <c r="N8425">
        <v>5.14</v>
      </c>
      <c r="P8425">
        <v>1.57</v>
      </c>
      <c r="R8425">
        <v>1.94</v>
      </c>
      <c r="T8425">
        <v>0.92</v>
      </c>
      <c r="X8425" t="s">
        <v>77</v>
      </c>
      <c r="Y8425">
        <v>8424</v>
      </c>
      <c r="Z8425" s="1">
        <v>0.92085648148148147</v>
      </c>
      <c r="AA8425" t="s">
        <v>14691</v>
      </c>
      <c r="AB8425">
        <v>-7.0000000000000001E-3</v>
      </c>
      <c r="AC8425">
        <v>-1.6E-2</v>
      </c>
      <c r="AD8425">
        <v>5.14</v>
      </c>
      <c r="AE8425" t="s">
        <v>77</v>
      </c>
    </row>
    <row r="8426" spans="1:32" x14ac:dyDescent="0.2">
      <c r="A8426">
        <v>8425</v>
      </c>
      <c r="B8426" t="s">
        <v>3654</v>
      </c>
      <c r="C8426">
        <v>209952</v>
      </c>
      <c r="D8426">
        <v>230992</v>
      </c>
      <c r="E8426">
        <v>14040</v>
      </c>
      <c r="F8426">
        <v>22</v>
      </c>
      <c r="G8426">
        <v>8</v>
      </c>
      <c r="H8426">
        <v>14</v>
      </c>
      <c r="I8426" t="s">
        <v>26</v>
      </c>
      <c r="J8426">
        <v>46</v>
      </c>
      <c r="K8426">
        <v>57</v>
      </c>
      <c r="L8426">
        <v>40</v>
      </c>
      <c r="M8426">
        <v>-46</v>
      </c>
      <c r="N8426">
        <v>1.74</v>
      </c>
      <c r="P8426">
        <v>-0.13</v>
      </c>
      <c r="R8426">
        <v>-0.47</v>
      </c>
      <c r="T8426">
        <v>-0.09</v>
      </c>
      <c r="X8426" t="s">
        <v>69</v>
      </c>
      <c r="Y8426">
        <v>8425</v>
      </c>
      <c r="Z8426" s="1">
        <v>0.92238425925925915</v>
      </c>
      <c r="AA8426" t="s">
        <v>14692</v>
      </c>
      <c r="AB8426">
        <v>0.129</v>
      </c>
      <c r="AC8426">
        <v>-0.151</v>
      </c>
      <c r="AD8426">
        <v>1.74</v>
      </c>
      <c r="AE8426" t="s">
        <v>69</v>
      </c>
    </row>
    <row r="8427" spans="1:32" x14ac:dyDescent="0.2">
      <c r="A8427">
        <v>8426</v>
      </c>
      <c r="B8427" t="s">
        <v>3655</v>
      </c>
      <c r="C8427">
        <v>209960</v>
      </c>
      <c r="D8427">
        <v>19847</v>
      </c>
      <c r="E8427" t="s">
        <v>30</v>
      </c>
      <c r="F8427">
        <v>22</v>
      </c>
      <c r="G8427">
        <v>5</v>
      </c>
      <c r="H8427">
        <v>0.5</v>
      </c>
      <c r="I8427" t="s">
        <v>24</v>
      </c>
      <c r="J8427">
        <v>62</v>
      </c>
      <c r="K8427">
        <v>47</v>
      </c>
      <c r="L8427">
        <v>8</v>
      </c>
      <c r="M8427">
        <v>62</v>
      </c>
      <c r="N8427">
        <v>5.27</v>
      </c>
      <c r="P8427">
        <v>1.41</v>
      </c>
      <c r="R8427">
        <v>1.78</v>
      </c>
      <c r="X8427" t="s">
        <v>172</v>
      </c>
      <c r="Y8427">
        <v>8426</v>
      </c>
      <c r="Z8427" s="1">
        <v>0.92014467592592597</v>
      </c>
      <c r="AA8427" t="s">
        <v>14693</v>
      </c>
      <c r="AB8427">
        <v>1.4999999999999999E-2</v>
      </c>
      <c r="AC8427">
        <v>5.8000000000000003E-2</v>
      </c>
      <c r="AD8427">
        <v>5.27</v>
      </c>
      <c r="AE8427" t="s">
        <v>172</v>
      </c>
    </row>
    <row r="8428" spans="1:32" x14ac:dyDescent="0.2">
      <c r="A8428">
        <v>8427</v>
      </c>
      <c r="C8428">
        <v>209961</v>
      </c>
      <c r="D8428">
        <v>51645</v>
      </c>
      <c r="E8428" t="s">
        <v>3656</v>
      </c>
      <c r="F8428">
        <v>22</v>
      </c>
      <c r="G8428">
        <v>5</v>
      </c>
      <c r="H8428">
        <v>51.2</v>
      </c>
      <c r="I8428" t="s">
        <v>24</v>
      </c>
      <c r="J8428">
        <v>48</v>
      </c>
      <c r="K8428">
        <v>13</v>
      </c>
      <c r="L8428">
        <v>54</v>
      </c>
      <c r="M8428">
        <v>48</v>
      </c>
      <c r="N8428">
        <v>6.27</v>
      </c>
      <c r="P8428">
        <v>-0.06</v>
      </c>
      <c r="R8428">
        <v>-0.71</v>
      </c>
      <c r="X8428" t="s">
        <v>82</v>
      </c>
      <c r="Y8428">
        <v>8427</v>
      </c>
      <c r="Z8428" s="1">
        <v>0.92073148148148143</v>
      </c>
      <c r="AA8428" t="s">
        <v>14694</v>
      </c>
      <c r="AB8428">
        <v>-5.0000000000000001E-3</v>
      </c>
      <c r="AC8428">
        <v>4.0000000000000001E-3</v>
      </c>
      <c r="AD8428">
        <v>6.27</v>
      </c>
      <c r="AE8428" t="s">
        <v>82</v>
      </c>
    </row>
    <row r="8429" spans="1:32" x14ac:dyDescent="0.2">
      <c r="A8429">
        <v>8428</v>
      </c>
      <c r="B8429" t="s">
        <v>3657</v>
      </c>
      <c r="C8429">
        <v>209975</v>
      </c>
      <c r="D8429">
        <v>19849</v>
      </c>
      <c r="F8429">
        <v>22</v>
      </c>
      <c r="G8429">
        <v>5</v>
      </c>
      <c r="H8429">
        <v>8.9</v>
      </c>
      <c r="I8429" t="s">
        <v>24</v>
      </c>
      <c r="J8429">
        <v>62</v>
      </c>
      <c r="K8429">
        <v>16</v>
      </c>
      <c r="L8429">
        <v>48</v>
      </c>
      <c r="M8429">
        <v>62</v>
      </c>
      <c r="N8429">
        <v>5.1100000000000003</v>
      </c>
      <c r="P8429">
        <v>0.08</v>
      </c>
      <c r="R8429">
        <v>-0.84</v>
      </c>
      <c r="T8429">
        <v>0.03</v>
      </c>
      <c r="X8429" t="s">
        <v>3658</v>
      </c>
      <c r="Y8429">
        <v>8428</v>
      </c>
      <c r="Z8429" s="1">
        <v>0.92024189814814816</v>
      </c>
      <c r="AA8429" t="s">
        <v>14695</v>
      </c>
      <c r="AB8429">
        <v>3.0000000000000001E-3</v>
      </c>
      <c r="AC8429">
        <v>0</v>
      </c>
      <c r="AD8429">
        <v>5.1100000000000003</v>
      </c>
      <c r="AE8429" t="s">
        <v>7150</v>
      </c>
    </row>
    <row r="8430" spans="1:32" x14ac:dyDescent="0.2">
      <c r="A8430">
        <v>8429</v>
      </c>
      <c r="C8430">
        <v>209993</v>
      </c>
      <c r="D8430">
        <v>51652</v>
      </c>
      <c r="F8430">
        <v>22</v>
      </c>
      <c r="G8430">
        <v>6</v>
      </c>
      <c r="H8430">
        <v>12.4</v>
      </c>
      <c r="I8430" t="s">
        <v>24</v>
      </c>
      <c r="J8430">
        <v>45</v>
      </c>
      <c r="K8430">
        <v>14</v>
      </c>
      <c r="L8430">
        <v>55</v>
      </c>
      <c r="M8430">
        <v>45</v>
      </c>
      <c r="N8430">
        <v>6.19</v>
      </c>
      <c r="P8430">
        <v>0.09</v>
      </c>
      <c r="R8430">
        <v>0.14000000000000001</v>
      </c>
      <c r="X8430" t="s">
        <v>298</v>
      </c>
      <c r="Y8430">
        <v>8429</v>
      </c>
      <c r="Z8430" s="1">
        <v>0.92097685185185185</v>
      </c>
      <c r="AA8430" t="s">
        <v>14696</v>
      </c>
      <c r="AB8430">
        <v>3.5999999999999997E-2</v>
      </c>
      <c r="AC8430">
        <v>-0.01</v>
      </c>
      <c r="AD8430">
        <v>6.19</v>
      </c>
      <c r="AE8430" t="s">
        <v>298</v>
      </c>
    </row>
    <row r="8431" spans="1:32" x14ac:dyDescent="0.2">
      <c r="A8431">
        <v>8430</v>
      </c>
      <c r="B8431" t="s">
        <v>3659</v>
      </c>
      <c r="C8431">
        <v>210027</v>
      </c>
      <c r="D8431">
        <v>90238</v>
      </c>
      <c r="E8431">
        <v>14034</v>
      </c>
      <c r="F8431">
        <v>22</v>
      </c>
      <c r="G8431">
        <v>7</v>
      </c>
      <c r="H8431">
        <v>0.7</v>
      </c>
      <c r="I8431" t="s">
        <v>24</v>
      </c>
      <c r="J8431">
        <v>25</v>
      </c>
      <c r="K8431">
        <v>20</v>
      </c>
      <c r="L8431">
        <v>42</v>
      </c>
      <c r="M8431">
        <v>25</v>
      </c>
      <c r="N8431">
        <v>3.76</v>
      </c>
      <c r="P8431">
        <v>0.44</v>
      </c>
      <c r="R8431">
        <v>-0.04</v>
      </c>
      <c r="T8431">
        <v>0.25</v>
      </c>
      <c r="X8431" t="s">
        <v>430</v>
      </c>
      <c r="Y8431">
        <v>8430</v>
      </c>
      <c r="Z8431" s="1">
        <v>0.92153587962962957</v>
      </c>
      <c r="AA8431" t="s">
        <v>14697</v>
      </c>
      <c r="AB8431">
        <v>0.29799999999999999</v>
      </c>
      <c r="AC8431">
        <v>2.5000000000000001E-2</v>
      </c>
      <c r="AD8431">
        <v>3.76</v>
      </c>
      <c r="AE8431" t="s">
        <v>430</v>
      </c>
    </row>
    <row r="8432" spans="1:32" x14ac:dyDescent="0.2">
      <c r="A8432">
        <v>8431</v>
      </c>
      <c r="B8432" t="s">
        <v>3660</v>
      </c>
      <c r="C8432">
        <v>210049</v>
      </c>
      <c r="D8432">
        <v>213576</v>
      </c>
      <c r="F8432">
        <v>22</v>
      </c>
      <c r="G8432">
        <v>8</v>
      </c>
      <c r="H8432">
        <v>23</v>
      </c>
      <c r="I8432" t="s">
        <v>26</v>
      </c>
      <c r="J8432">
        <v>32</v>
      </c>
      <c r="K8432">
        <v>59</v>
      </c>
      <c r="L8432">
        <v>19</v>
      </c>
      <c r="M8432">
        <v>-32</v>
      </c>
      <c r="N8432">
        <v>4.5</v>
      </c>
      <c r="P8432">
        <v>0.05</v>
      </c>
      <c r="R8432">
        <v>0.05</v>
      </c>
      <c r="T8432">
        <v>0.05</v>
      </c>
      <c r="X8432" t="s">
        <v>114</v>
      </c>
      <c r="Y8432">
        <v>8431</v>
      </c>
      <c r="Z8432" s="1">
        <v>0.92248842592592595</v>
      </c>
      <c r="AA8432" t="s">
        <v>14698</v>
      </c>
      <c r="AB8432">
        <v>0.08</v>
      </c>
      <c r="AC8432">
        <v>-3.1E-2</v>
      </c>
      <c r="AD8432">
        <v>4.5</v>
      </c>
      <c r="AE8432" t="s">
        <v>114</v>
      </c>
    </row>
    <row r="8433" spans="1:32" x14ac:dyDescent="0.2">
      <c r="A8433">
        <v>8432</v>
      </c>
      <c r="C8433">
        <v>210056</v>
      </c>
      <c r="D8433">
        <v>258006</v>
      </c>
      <c r="F8433">
        <v>22</v>
      </c>
      <c r="G8433">
        <v>11</v>
      </c>
      <c r="H8433">
        <v>55.3</v>
      </c>
      <c r="I8433" t="s">
        <v>26</v>
      </c>
      <c r="J8433">
        <v>76</v>
      </c>
      <c r="K8433">
        <v>6</v>
      </c>
      <c r="L8433">
        <v>58</v>
      </c>
      <c r="M8433">
        <v>-76</v>
      </c>
      <c r="N8433">
        <v>6.15</v>
      </c>
      <c r="P8433">
        <v>1</v>
      </c>
      <c r="R8433">
        <v>0.82</v>
      </c>
      <c r="X8433" t="s">
        <v>54</v>
      </c>
      <c r="Y8433">
        <v>8432</v>
      </c>
      <c r="Z8433" s="1">
        <v>0.92494560185185193</v>
      </c>
      <c r="AA8433" t="s">
        <v>14699</v>
      </c>
      <c r="AB8433">
        <v>-4.3999999999999997E-2</v>
      </c>
      <c r="AC8433">
        <v>-4.2999999999999997E-2</v>
      </c>
      <c r="AD8433">
        <v>6.15</v>
      </c>
      <c r="AE8433" t="s">
        <v>54</v>
      </c>
    </row>
    <row r="8434" spans="1:32" x14ac:dyDescent="0.2">
      <c r="A8434">
        <v>8433</v>
      </c>
      <c r="B8434" t="s">
        <v>3661</v>
      </c>
      <c r="C8434">
        <v>210066</v>
      </c>
      <c r="D8434">
        <v>213577</v>
      </c>
      <c r="F8434">
        <v>22</v>
      </c>
      <c r="G8434">
        <v>8</v>
      </c>
      <c r="H8434">
        <v>26</v>
      </c>
      <c r="I8434" t="s">
        <v>26</v>
      </c>
      <c r="J8434">
        <v>34</v>
      </c>
      <c r="K8434">
        <v>2</v>
      </c>
      <c r="L8434">
        <v>38</v>
      </c>
      <c r="M8434">
        <v>-34</v>
      </c>
      <c r="N8434">
        <v>4.99</v>
      </c>
      <c r="P8434">
        <v>1.48</v>
      </c>
      <c r="R8434">
        <v>1.81</v>
      </c>
      <c r="T8434">
        <v>0.6</v>
      </c>
      <c r="U8434" t="s">
        <v>93</v>
      </c>
      <c r="X8434" t="s">
        <v>419</v>
      </c>
      <c r="Y8434">
        <v>8433</v>
      </c>
      <c r="Z8434" s="1">
        <v>0.92252314814814806</v>
      </c>
      <c r="AA8434" t="s">
        <v>14700</v>
      </c>
      <c r="AB8434">
        <v>8.0000000000000002E-3</v>
      </c>
      <c r="AC8434">
        <v>-4.9000000000000002E-2</v>
      </c>
      <c r="AD8434">
        <v>4.99</v>
      </c>
      <c r="AE8434" t="s">
        <v>419</v>
      </c>
    </row>
    <row r="8435" spans="1:32" x14ac:dyDescent="0.2">
      <c r="A8435">
        <v>8434</v>
      </c>
      <c r="C8435">
        <v>210071</v>
      </c>
      <c r="D8435">
        <v>34055</v>
      </c>
      <c r="F8435">
        <v>22</v>
      </c>
      <c r="G8435">
        <v>6</v>
      </c>
      <c r="H8435">
        <v>13.5</v>
      </c>
      <c r="I8435" t="s">
        <v>24</v>
      </c>
      <c r="J8435">
        <v>56</v>
      </c>
      <c r="K8435">
        <v>20</v>
      </c>
      <c r="L8435">
        <v>35</v>
      </c>
      <c r="M8435">
        <v>56</v>
      </c>
      <c r="N8435">
        <v>6.39</v>
      </c>
      <c r="P8435">
        <v>-0.1</v>
      </c>
      <c r="R8435">
        <v>-0.45</v>
      </c>
      <c r="X8435" t="s">
        <v>340</v>
      </c>
      <c r="Y8435">
        <v>8434</v>
      </c>
      <c r="Z8435" s="1">
        <v>0.92098958333333336</v>
      </c>
      <c r="AA8435" t="s">
        <v>14701</v>
      </c>
      <c r="AB8435">
        <v>1.4E-2</v>
      </c>
      <c r="AC8435">
        <v>-1.0999999999999999E-2</v>
      </c>
      <c r="AD8435">
        <v>6.39</v>
      </c>
      <c r="AE8435" t="s">
        <v>340</v>
      </c>
    </row>
    <row r="8436" spans="1:32" x14ac:dyDescent="0.2">
      <c r="A8436">
        <v>8435</v>
      </c>
      <c r="C8436">
        <v>210074</v>
      </c>
      <c r="D8436">
        <v>107675</v>
      </c>
      <c r="F8436">
        <v>22</v>
      </c>
      <c r="G8436">
        <v>7</v>
      </c>
      <c r="H8436">
        <v>28.6</v>
      </c>
      <c r="I8436" t="s">
        <v>24</v>
      </c>
      <c r="J8436">
        <v>19</v>
      </c>
      <c r="K8436">
        <v>28</v>
      </c>
      <c r="L8436">
        <v>32</v>
      </c>
      <c r="M8436">
        <v>19</v>
      </c>
      <c r="N8436">
        <v>5.75</v>
      </c>
      <c r="O8436" t="s">
        <v>103</v>
      </c>
      <c r="W8436" t="s">
        <v>216</v>
      </c>
      <c r="X8436" t="s">
        <v>2897</v>
      </c>
      <c r="Y8436">
        <v>8435</v>
      </c>
      <c r="Z8436" s="1">
        <v>0.9218587962962963</v>
      </c>
      <c r="AA8436" t="s">
        <v>14702</v>
      </c>
      <c r="AB8436">
        <v>0.125</v>
      </c>
      <c r="AC8436">
        <v>3.6999999999999998E-2</v>
      </c>
      <c r="AD8436">
        <v>5.75</v>
      </c>
      <c r="AE8436" t="s">
        <v>14703</v>
      </c>
    </row>
    <row r="8437" spans="1:32" x14ac:dyDescent="0.2">
      <c r="A8437">
        <v>8436</v>
      </c>
      <c r="C8437">
        <v>210090</v>
      </c>
      <c r="D8437">
        <v>107676</v>
      </c>
      <c r="E8437">
        <v>14039</v>
      </c>
      <c r="F8437">
        <v>22</v>
      </c>
      <c r="G8437">
        <v>7</v>
      </c>
      <c r="H8437">
        <v>30</v>
      </c>
      <c r="I8437" t="s">
        <v>24</v>
      </c>
      <c r="J8437">
        <v>18</v>
      </c>
      <c r="K8437">
        <v>0</v>
      </c>
      <c r="L8437">
        <v>2</v>
      </c>
      <c r="M8437">
        <v>18</v>
      </c>
      <c r="N8437">
        <v>6.35</v>
      </c>
      <c r="P8437">
        <v>1.64</v>
      </c>
      <c r="X8437" t="s">
        <v>2160</v>
      </c>
      <c r="Y8437">
        <v>8436</v>
      </c>
      <c r="Z8437" s="1">
        <v>0.921875</v>
      </c>
      <c r="AA8437" t="s">
        <v>14704</v>
      </c>
      <c r="AB8437">
        <v>2.5000000000000001E-2</v>
      </c>
      <c r="AC8437">
        <v>-0.04</v>
      </c>
      <c r="AD8437">
        <v>6.35</v>
      </c>
      <c r="AE8437" t="s">
        <v>2160</v>
      </c>
    </row>
    <row r="8438" spans="1:32" x14ac:dyDescent="0.2">
      <c r="A8438">
        <v>8437</v>
      </c>
      <c r="C8438">
        <v>210111</v>
      </c>
      <c r="D8438">
        <v>213583</v>
      </c>
      <c r="F8438">
        <v>22</v>
      </c>
      <c r="G8438">
        <v>8</v>
      </c>
      <c r="H8438">
        <v>42.7</v>
      </c>
      <c r="I8438" t="s">
        <v>26</v>
      </c>
      <c r="J8438">
        <v>33</v>
      </c>
      <c r="K8438">
        <v>7</v>
      </c>
      <c r="L8438">
        <v>32</v>
      </c>
      <c r="M8438">
        <v>-33</v>
      </c>
      <c r="N8438">
        <v>6.37</v>
      </c>
      <c r="P8438">
        <v>0.2</v>
      </c>
      <c r="X8438" t="s">
        <v>3662</v>
      </c>
      <c r="Y8438">
        <v>8437</v>
      </c>
      <c r="Z8438" s="1">
        <v>0.9227164351851852</v>
      </c>
      <c r="AA8438" t="s">
        <v>14705</v>
      </c>
      <c r="AB8438">
        <v>2.1999999999999999E-2</v>
      </c>
      <c r="AC8438">
        <v>2.9000000000000001E-2</v>
      </c>
      <c r="AD8438">
        <v>6.37</v>
      </c>
      <c r="AE8438" t="s">
        <v>269</v>
      </c>
      <c r="AF8438" t="s">
        <v>36</v>
      </c>
    </row>
    <row r="8439" spans="1:32" x14ac:dyDescent="0.2">
      <c r="A8439">
        <v>8438</v>
      </c>
      <c r="B8439" t="s">
        <v>3663</v>
      </c>
      <c r="C8439">
        <v>210129</v>
      </c>
      <c r="D8439">
        <v>90252</v>
      </c>
      <c r="F8439">
        <v>22</v>
      </c>
      <c r="G8439">
        <v>7</v>
      </c>
      <c r="H8439">
        <v>50.3</v>
      </c>
      <c r="I8439" t="s">
        <v>24</v>
      </c>
      <c r="J8439">
        <v>21</v>
      </c>
      <c r="K8439">
        <v>42</v>
      </c>
      <c r="L8439">
        <v>10</v>
      </c>
      <c r="M8439">
        <v>21</v>
      </c>
      <c r="N8439">
        <v>5.78</v>
      </c>
      <c r="P8439">
        <v>-0.1</v>
      </c>
      <c r="R8439">
        <v>-0.41</v>
      </c>
      <c r="X8439" t="s">
        <v>3110</v>
      </c>
      <c r="Y8439">
        <v>8438</v>
      </c>
      <c r="Z8439" s="1">
        <v>0.92210995370370374</v>
      </c>
      <c r="AA8439" t="s">
        <v>14706</v>
      </c>
      <c r="AB8439">
        <v>-4.7E-2</v>
      </c>
      <c r="AC8439">
        <v>-6.9000000000000006E-2</v>
      </c>
      <c r="AD8439">
        <v>5.78</v>
      </c>
      <c r="AE8439" t="s">
        <v>3110</v>
      </c>
    </row>
    <row r="8440" spans="1:32" x14ac:dyDescent="0.2">
      <c r="A8440">
        <v>8439</v>
      </c>
      <c r="B8440" t="s">
        <v>3664</v>
      </c>
      <c r="C8440">
        <v>210191</v>
      </c>
      <c r="D8440">
        <v>164888</v>
      </c>
      <c r="F8440">
        <v>22</v>
      </c>
      <c r="G8440">
        <v>8</v>
      </c>
      <c r="H8440">
        <v>59</v>
      </c>
      <c r="I8440" t="s">
        <v>26</v>
      </c>
      <c r="J8440">
        <v>18</v>
      </c>
      <c r="K8440">
        <v>31</v>
      </c>
      <c r="L8440">
        <v>11</v>
      </c>
      <c r="M8440">
        <v>-18</v>
      </c>
      <c r="N8440">
        <v>5.81</v>
      </c>
      <c r="P8440">
        <v>-0.17</v>
      </c>
      <c r="X8440" t="s">
        <v>214</v>
      </c>
      <c r="Y8440">
        <v>8439</v>
      </c>
      <c r="Z8440" s="1">
        <v>0.92290509259259268</v>
      </c>
      <c r="AA8440" t="s">
        <v>14707</v>
      </c>
      <c r="AB8440">
        <v>3.0000000000000001E-3</v>
      </c>
      <c r="AC8440">
        <v>-1.2E-2</v>
      </c>
      <c r="AD8440">
        <v>5.81</v>
      </c>
      <c r="AE8440" t="s">
        <v>5651</v>
      </c>
    </row>
    <row r="8441" spans="1:32" x14ac:dyDescent="0.2">
      <c r="A8441">
        <v>8440</v>
      </c>
      <c r="C8441">
        <v>210204</v>
      </c>
      <c r="D8441">
        <v>231005</v>
      </c>
      <c r="F8441">
        <v>22</v>
      </c>
      <c r="G8441">
        <v>9</v>
      </c>
      <c r="H8441">
        <v>58</v>
      </c>
      <c r="I8441" t="s">
        <v>26</v>
      </c>
      <c r="J8441">
        <v>48</v>
      </c>
      <c r="K8441">
        <v>6</v>
      </c>
      <c r="L8441">
        <v>26</v>
      </c>
      <c r="M8441">
        <v>-48</v>
      </c>
      <c r="N8441">
        <v>6.43</v>
      </c>
      <c r="P8441">
        <v>1.39</v>
      </c>
      <c r="X8441" t="s">
        <v>105</v>
      </c>
      <c r="Y8441">
        <v>8440</v>
      </c>
      <c r="Z8441" s="1">
        <v>0.92358796296296297</v>
      </c>
      <c r="AA8441" t="s">
        <v>14708</v>
      </c>
      <c r="AB8441">
        <v>7.6999999999999999E-2</v>
      </c>
      <c r="AC8441">
        <v>-4.7E-2</v>
      </c>
      <c r="AD8441">
        <v>6.43</v>
      </c>
      <c r="AE8441" t="s">
        <v>105</v>
      </c>
    </row>
    <row r="8442" spans="1:32" x14ac:dyDescent="0.2">
      <c r="A8442">
        <v>8441</v>
      </c>
      <c r="C8442">
        <v>210210</v>
      </c>
      <c r="D8442">
        <v>90259</v>
      </c>
      <c r="F8442">
        <v>22</v>
      </c>
      <c r="G8442">
        <v>8</v>
      </c>
      <c r="H8442">
        <v>17.2</v>
      </c>
      <c r="I8442" t="s">
        <v>24</v>
      </c>
      <c r="J8442">
        <v>25</v>
      </c>
      <c r="K8442">
        <v>32</v>
      </c>
      <c r="L8442">
        <v>37</v>
      </c>
      <c r="M8442">
        <v>25</v>
      </c>
      <c r="N8442">
        <v>6.11</v>
      </c>
      <c r="P8442">
        <v>0.27</v>
      </c>
      <c r="R8442">
        <v>0.12</v>
      </c>
      <c r="X8442" t="s">
        <v>2291</v>
      </c>
      <c r="Y8442">
        <v>8441</v>
      </c>
      <c r="Z8442" s="1">
        <v>0.92242129629629632</v>
      </c>
      <c r="AA8442" t="s">
        <v>14709</v>
      </c>
      <c r="AB8442">
        <v>-3.7999999999999999E-2</v>
      </c>
      <c r="AC8442">
        <v>-3.6999999999999998E-2</v>
      </c>
      <c r="AD8442">
        <v>6.11</v>
      </c>
      <c r="AE8442" t="s">
        <v>2291</v>
      </c>
    </row>
    <row r="8443" spans="1:32" x14ac:dyDescent="0.2">
      <c r="A8443">
        <v>8442</v>
      </c>
      <c r="C8443">
        <v>210220</v>
      </c>
      <c r="D8443">
        <v>34072</v>
      </c>
      <c r="F8443">
        <v>22</v>
      </c>
      <c r="G8443">
        <v>7</v>
      </c>
      <c r="H8443">
        <v>9.6</v>
      </c>
      <c r="I8443" t="s">
        <v>24</v>
      </c>
      <c r="J8443">
        <v>58</v>
      </c>
      <c r="K8443">
        <v>50</v>
      </c>
      <c r="L8443">
        <v>27</v>
      </c>
      <c r="M8443">
        <v>58</v>
      </c>
      <c r="N8443">
        <v>6.32</v>
      </c>
      <c r="P8443">
        <v>0.88</v>
      </c>
      <c r="R8443">
        <v>0.63</v>
      </c>
      <c r="X8443" t="s">
        <v>3030</v>
      </c>
      <c r="Y8443">
        <v>8442</v>
      </c>
      <c r="Z8443" s="1">
        <v>0.9216388888888889</v>
      </c>
      <c r="AA8443" t="s">
        <v>14710</v>
      </c>
      <c r="AB8443">
        <v>-1.2999999999999999E-2</v>
      </c>
      <c r="AC8443">
        <v>-2.1999999999999999E-2</v>
      </c>
      <c r="AD8443">
        <v>6.32</v>
      </c>
      <c r="AE8443" t="s">
        <v>3030</v>
      </c>
    </row>
    <row r="8444" spans="1:32" x14ac:dyDescent="0.2">
      <c r="A8444">
        <v>8443</v>
      </c>
      <c r="C8444">
        <v>210221</v>
      </c>
      <c r="D8444">
        <v>34076</v>
      </c>
      <c r="F8444">
        <v>22</v>
      </c>
      <c r="G8444">
        <v>7</v>
      </c>
      <c r="H8444">
        <v>25.5</v>
      </c>
      <c r="I8444" t="s">
        <v>24</v>
      </c>
      <c r="J8444">
        <v>53</v>
      </c>
      <c r="K8444">
        <v>18</v>
      </c>
      <c r="L8444">
        <v>26</v>
      </c>
      <c r="M8444">
        <v>53</v>
      </c>
      <c r="N8444">
        <v>6.14</v>
      </c>
      <c r="P8444">
        <v>0.43</v>
      </c>
      <c r="R8444">
        <v>0.24</v>
      </c>
      <c r="X8444" t="s">
        <v>5305</v>
      </c>
      <c r="Y8444">
        <v>8443</v>
      </c>
      <c r="Z8444" s="1">
        <v>0.92182291666666671</v>
      </c>
      <c r="AA8444" t="s">
        <v>14711</v>
      </c>
      <c r="AB8444">
        <v>-7.0000000000000001E-3</v>
      </c>
      <c r="AC8444">
        <v>-8.9999999999999993E-3</v>
      </c>
      <c r="AD8444">
        <v>6.14</v>
      </c>
      <c r="AE8444" t="s">
        <v>5305</v>
      </c>
    </row>
    <row r="8445" spans="1:32" x14ac:dyDescent="0.2">
      <c r="A8445">
        <v>8444</v>
      </c>
      <c r="C8445">
        <v>210271</v>
      </c>
      <c r="D8445">
        <v>213599</v>
      </c>
      <c r="E8445">
        <v>14049</v>
      </c>
      <c r="F8445">
        <v>22</v>
      </c>
      <c r="G8445">
        <v>9</v>
      </c>
      <c r="H8445">
        <v>55.7</v>
      </c>
      <c r="I8445" t="s">
        <v>26</v>
      </c>
      <c r="J8445">
        <v>34</v>
      </c>
      <c r="K8445">
        <v>0</v>
      </c>
      <c r="L8445">
        <v>53</v>
      </c>
      <c r="M8445">
        <v>-34</v>
      </c>
      <c r="N8445">
        <v>5.37</v>
      </c>
      <c r="P8445">
        <v>0.24</v>
      </c>
      <c r="X8445" t="s">
        <v>249</v>
      </c>
      <c r="Y8445">
        <v>8444</v>
      </c>
      <c r="Z8445" s="1">
        <v>0.92356134259259248</v>
      </c>
      <c r="AA8445" t="s">
        <v>14712</v>
      </c>
      <c r="AB8445">
        <v>-1.7000000000000001E-2</v>
      </c>
      <c r="AC8445">
        <v>3.7999999999999999E-2</v>
      </c>
      <c r="AD8445">
        <v>5.37</v>
      </c>
      <c r="AE8445" t="s">
        <v>249</v>
      </c>
    </row>
    <row r="8446" spans="1:32" x14ac:dyDescent="0.2">
      <c r="A8446">
        <v>8445</v>
      </c>
      <c r="C8446">
        <v>210289</v>
      </c>
      <c r="D8446">
        <v>51678</v>
      </c>
      <c r="F8446">
        <v>22</v>
      </c>
      <c r="G8446">
        <v>8</v>
      </c>
      <c r="H8446">
        <v>16.5</v>
      </c>
      <c r="I8446" t="s">
        <v>24</v>
      </c>
      <c r="J8446">
        <v>49</v>
      </c>
      <c r="K8446">
        <v>47</v>
      </c>
      <c r="L8446">
        <v>47</v>
      </c>
      <c r="M8446">
        <v>49</v>
      </c>
      <c r="N8446">
        <v>6.42</v>
      </c>
      <c r="O8446" t="s">
        <v>103</v>
      </c>
      <c r="X8446" t="s">
        <v>77</v>
      </c>
      <c r="Y8446">
        <v>8445</v>
      </c>
      <c r="Z8446" s="1">
        <v>0.92241319444444436</v>
      </c>
      <c r="AA8446" t="s">
        <v>14713</v>
      </c>
      <c r="AB8446">
        <v>2.9000000000000001E-2</v>
      </c>
      <c r="AC8446">
        <v>-2.3E-2</v>
      </c>
      <c r="AD8446">
        <v>6.42</v>
      </c>
      <c r="AE8446" t="s">
        <v>77</v>
      </c>
    </row>
    <row r="8447" spans="1:32" x14ac:dyDescent="0.2">
      <c r="A8447">
        <v>8446</v>
      </c>
      <c r="C8447">
        <v>210300</v>
      </c>
      <c r="D8447">
        <v>190930</v>
      </c>
      <c r="F8447">
        <v>22</v>
      </c>
      <c r="G8447">
        <v>10</v>
      </c>
      <c r="H8447">
        <v>0.1</v>
      </c>
      <c r="I8447" t="s">
        <v>26</v>
      </c>
      <c r="J8447">
        <v>28</v>
      </c>
      <c r="K8447">
        <v>17</v>
      </c>
      <c r="L8447">
        <v>33</v>
      </c>
      <c r="M8447">
        <v>-28</v>
      </c>
      <c r="N8447">
        <v>6.44</v>
      </c>
      <c r="P8447">
        <v>0.15</v>
      </c>
      <c r="X8447" t="s">
        <v>249</v>
      </c>
      <c r="Y8447">
        <v>8446</v>
      </c>
      <c r="Z8447" s="1">
        <v>0.92361226851851852</v>
      </c>
      <c r="AA8447" t="s">
        <v>14714</v>
      </c>
      <c r="AB8447">
        <v>3.2000000000000001E-2</v>
      </c>
      <c r="AC8447">
        <v>2.5999999999999999E-2</v>
      </c>
      <c r="AD8447">
        <v>6.44</v>
      </c>
      <c r="AE8447" t="s">
        <v>249</v>
      </c>
    </row>
    <row r="8448" spans="1:32" x14ac:dyDescent="0.2">
      <c r="A8448">
        <v>8447</v>
      </c>
      <c r="B8448" t="s">
        <v>3665</v>
      </c>
      <c r="C8448">
        <v>210302</v>
      </c>
      <c r="D8448">
        <v>213602</v>
      </c>
      <c r="F8448">
        <v>22</v>
      </c>
      <c r="G8448">
        <v>10</v>
      </c>
      <c r="H8448">
        <v>8.8000000000000007</v>
      </c>
      <c r="I8448" t="s">
        <v>26</v>
      </c>
      <c r="J8448">
        <v>32</v>
      </c>
      <c r="K8448">
        <v>32</v>
      </c>
      <c r="L8448">
        <v>54</v>
      </c>
      <c r="M8448">
        <v>-32</v>
      </c>
      <c r="N8448">
        <v>4.92</v>
      </c>
      <c r="P8448">
        <v>0.48</v>
      </c>
      <c r="R8448">
        <v>0.01</v>
      </c>
      <c r="X8448" t="s">
        <v>204</v>
      </c>
      <c r="Y8448">
        <v>8447</v>
      </c>
      <c r="Z8448" s="1">
        <v>0.9237129629629629</v>
      </c>
      <c r="AA8448" t="s">
        <v>14715</v>
      </c>
      <c r="AB8448">
        <v>0.434</v>
      </c>
      <c r="AC8448">
        <v>1.2999999999999999E-2</v>
      </c>
      <c r="AD8448">
        <v>4.92</v>
      </c>
      <c r="AE8448" t="s">
        <v>204</v>
      </c>
    </row>
    <row r="8449" spans="1:32" x14ac:dyDescent="0.2">
      <c r="A8449">
        <v>8448</v>
      </c>
      <c r="C8449">
        <v>210334</v>
      </c>
      <c r="D8449">
        <v>51684</v>
      </c>
      <c r="E8449" t="s">
        <v>3666</v>
      </c>
      <c r="F8449">
        <v>22</v>
      </c>
      <c r="G8449">
        <v>8</v>
      </c>
      <c r="H8449">
        <v>41</v>
      </c>
      <c r="I8449" t="s">
        <v>24</v>
      </c>
      <c r="J8449">
        <v>45</v>
      </c>
      <c r="K8449">
        <v>44</v>
      </c>
      <c r="L8449">
        <v>31</v>
      </c>
      <c r="M8449">
        <v>45</v>
      </c>
      <c r="N8449">
        <v>6.11</v>
      </c>
      <c r="P8449">
        <v>0.72</v>
      </c>
      <c r="R8449">
        <v>0.26</v>
      </c>
      <c r="T8449">
        <v>0.33</v>
      </c>
      <c r="U8449" t="s">
        <v>93</v>
      </c>
      <c r="X8449" t="s">
        <v>3667</v>
      </c>
      <c r="Y8449">
        <v>8448</v>
      </c>
      <c r="Z8449" s="1">
        <v>0.9226967592592592</v>
      </c>
      <c r="AA8449" t="s">
        <v>14716</v>
      </c>
      <c r="AB8449">
        <v>-2.7E-2</v>
      </c>
      <c r="AC8449">
        <v>3.1E-2</v>
      </c>
      <c r="AD8449">
        <v>6.11</v>
      </c>
      <c r="AE8449" t="s">
        <v>14390</v>
      </c>
      <c r="AF8449" t="s">
        <v>36</v>
      </c>
    </row>
    <row r="8450" spans="1:32" x14ac:dyDescent="0.2">
      <c r="A8450">
        <v>8449</v>
      </c>
      <c r="B8450" t="s">
        <v>3668</v>
      </c>
      <c r="C8450">
        <v>210354</v>
      </c>
      <c r="D8450">
        <v>72064</v>
      </c>
      <c r="F8450">
        <v>22</v>
      </c>
      <c r="G8450">
        <v>9</v>
      </c>
      <c r="H8450">
        <v>13.6</v>
      </c>
      <c r="I8450" t="s">
        <v>24</v>
      </c>
      <c r="J8450">
        <v>33</v>
      </c>
      <c r="K8450">
        <v>10</v>
      </c>
      <c r="L8450">
        <v>20</v>
      </c>
      <c r="M8450">
        <v>33</v>
      </c>
      <c r="N8450">
        <v>5.58</v>
      </c>
      <c r="P8450">
        <v>1</v>
      </c>
      <c r="R8450">
        <v>0.77</v>
      </c>
      <c r="X8450" t="s">
        <v>339</v>
      </c>
      <c r="Y8450">
        <v>8449</v>
      </c>
      <c r="Z8450" s="1">
        <v>0.92307407407407405</v>
      </c>
      <c r="AA8450" t="s">
        <v>14717</v>
      </c>
      <c r="AB8450">
        <v>-5.8999999999999997E-2</v>
      </c>
      <c r="AC8450">
        <v>-6.7000000000000004E-2</v>
      </c>
      <c r="AD8450">
        <v>5.58</v>
      </c>
      <c r="AE8450" t="s">
        <v>71</v>
      </c>
    </row>
    <row r="8451" spans="1:32" x14ac:dyDescent="0.2">
      <c r="A8451">
        <v>8450</v>
      </c>
      <c r="B8451" t="s">
        <v>3669</v>
      </c>
      <c r="C8451">
        <v>210418</v>
      </c>
      <c r="D8451">
        <v>127340</v>
      </c>
      <c r="E8451">
        <v>14057</v>
      </c>
      <c r="F8451">
        <v>22</v>
      </c>
      <c r="G8451">
        <v>10</v>
      </c>
      <c r="H8451">
        <v>12</v>
      </c>
      <c r="I8451" t="s">
        <v>24</v>
      </c>
      <c r="J8451">
        <v>6</v>
      </c>
      <c r="K8451">
        <v>11</v>
      </c>
      <c r="L8451">
        <v>52</v>
      </c>
      <c r="M8451">
        <v>6</v>
      </c>
      <c r="N8451">
        <v>3.53</v>
      </c>
      <c r="P8451">
        <v>0.08</v>
      </c>
      <c r="R8451">
        <v>0.1</v>
      </c>
      <c r="T8451">
        <v>0.04</v>
      </c>
      <c r="X8451" t="s">
        <v>3731</v>
      </c>
      <c r="Y8451">
        <v>8450</v>
      </c>
      <c r="Z8451" s="1">
        <v>0.92374999999999996</v>
      </c>
      <c r="AA8451" t="s">
        <v>14718</v>
      </c>
      <c r="AB8451">
        <v>0.27600000000000002</v>
      </c>
      <c r="AC8451">
        <v>2.7E-2</v>
      </c>
      <c r="AD8451">
        <v>3.53</v>
      </c>
      <c r="AE8451" t="s">
        <v>3731</v>
      </c>
    </row>
    <row r="8452" spans="1:32" x14ac:dyDescent="0.2">
      <c r="A8452">
        <v>8451</v>
      </c>
      <c r="C8452">
        <v>210419</v>
      </c>
      <c r="D8452">
        <v>145914</v>
      </c>
      <c r="F8452">
        <v>22</v>
      </c>
      <c r="G8452">
        <v>10</v>
      </c>
      <c r="H8452">
        <v>21.1</v>
      </c>
      <c r="I8452" t="s">
        <v>26</v>
      </c>
      <c r="J8452">
        <v>3</v>
      </c>
      <c r="K8452">
        <v>53</v>
      </c>
      <c r="L8452">
        <v>39</v>
      </c>
      <c r="M8452">
        <v>-3</v>
      </c>
      <c r="N8452">
        <v>6.27</v>
      </c>
      <c r="P8452">
        <v>-0.01</v>
      </c>
      <c r="R8452">
        <v>-7.0000000000000007E-2</v>
      </c>
      <c r="X8452" t="s">
        <v>2772</v>
      </c>
      <c r="Y8452">
        <v>8451</v>
      </c>
      <c r="Z8452" s="1">
        <v>0.923855324074074</v>
      </c>
      <c r="AA8452" t="s">
        <v>14719</v>
      </c>
      <c r="AB8452">
        <v>1.9E-2</v>
      </c>
      <c r="AC8452">
        <v>-0.05</v>
      </c>
      <c r="AD8452">
        <v>6.27</v>
      </c>
      <c r="AE8452" t="s">
        <v>2772</v>
      </c>
    </row>
    <row r="8453" spans="1:32" x14ac:dyDescent="0.2">
      <c r="A8453">
        <v>8452</v>
      </c>
      <c r="B8453" t="s">
        <v>3670</v>
      </c>
      <c r="C8453">
        <v>210424</v>
      </c>
      <c r="D8453">
        <v>164910</v>
      </c>
      <c r="F8453">
        <v>22</v>
      </c>
      <c r="G8453">
        <v>10</v>
      </c>
      <c r="H8453">
        <v>37.5</v>
      </c>
      <c r="I8453" t="s">
        <v>26</v>
      </c>
      <c r="J8453">
        <v>11</v>
      </c>
      <c r="K8453">
        <v>33</v>
      </c>
      <c r="L8453">
        <v>54</v>
      </c>
      <c r="M8453">
        <v>-11</v>
      </c>
      <c r="N8453">
        <v>5.46</v>
      </c>
      <c r="P8453">
        <v>-0.12</v>
      </c>
      <c r="X8453" t="s">
        <v>112</v>
      </c>
      <c r="Y8453">
        <v>8452</v>
      </c>
      <c r="Z8453" s="1">
        <v>0.92404513888888884</v>
      </c>
      <c r="AA8453" t="s">
        <v>14720</v>
      </c>
      <c r="AB8453">
        <v>3.5999999999999997E-2</v>
      </c>
      <c r="AC8453">
        <v>8.9999999999999993E-3</v>
      </c>
      <c r="AD8453">
        <v>5.46</v>
      </c>
      <c r="AE8453" t="s">
        <v>112</v>
      </c>
    </row>
    <row r="8454" spans="1:32" x14ac:dyDescent="0.2">
      <c r="A8454">
        <v>8453</v>
      </c>
      <c r="C8454">
        <v>210434</v>
      </c>
      <c r="D8454">
        <v>145916</v>
      </c>
      <c r="F8454">
        <v>22</v>
      </c>
      <c r="G8454">
        <v>10</v>
      </c>
      <c r="H8454">
        <v>33.799999999999997</v>
      </c>
      <c r="I8454" t="s">
        <v>26</v>
      </c>
      <c r="J8454">
        <v>4</v>
      </c>
      <c r="K8454">
        <v>16</v>
      </c>
      <c r="L8454">
        <v>2</v>
      </c>
      <c r="M8454">
        <v>-4</v>
      </c>
      <c r="N8454">
        <v>6.01</v>
      </c>
      <c r="P8454">
        <v>0.98</v>
      </c>
      <c r="R8454">
        <v>0.83</v>
      </c>
      <c r="X8454" t="s">
        <v>364</v>
      </c>
      <c r="Y8454">
        <v>8453</v>
      </c>
      <c r="Z8454" s="1">
        <v>0.92400231481481487</v>
      </c>
      <c r="AA8454" t="s">
        <v>14721</v>
      </c>
      <c r="AB8454">
        <v>7.5999999999999998E-2</v>
      </c>
      <c r="AC8454">
        <v>-3.0000000000000001E-3</v>
      </c>
      <c r="AD8454">
        <v>6.01</v>
      </c>
      <c r="AE8454" t="s">
        <v>54</v>
      </c>
      <c r="AF8454" t="s">
        <v>36</v>
      </c>
    </row>
    <row r="8455" spans="1:32" x14ac:dyDescent="0.2">
      <c r="A8455">
        <v>8454</v>
      </c>
      <c r="B8455" t="s">
        <v>3671</v>
      </c>
      <c r="C8455">
        <v>210459</v>
      </c>
      <c r="D8455">
        <v>72077</v>
      </c>
      <c r="F8455">
        <v>22</v>
      </c>
      <c r="G8455">
        <v>9</v>
      </c>
      <c r="H8455">
        <v>59.2</v>
      </c>
      <c r="I8455" t="s">
        <v>24</v>
      </c>
      <c r="J8455">
        <v>33</v>
      </c>
      <c r="K8455">
        <v>10</v>
      </c>
      <c r="L8455">
        <v>42</v>
      </c>
      <c r="M8455">
        <v>33</v>
      </c>
      <c r="N8455">
        <v>4.29</v>
      </c>
      <c r="P8455">
        <v>0.46</v>
      </c>
      <c r="R8455">
        <v>0.18</v>
      </c>
      <c r="T8455">
        <v>0.27</v>
      </c>
      <c r="X8455" t="s">
        <v>136</v>
      </c>
      <c r="Y8455">
        <v>8454</v>
      </c>
      <c r="Z8455" s="1">
        <v>0.92360185185185184</v>
      </c>
      <c r="AA8455" t="s">
        <v>14722</v>
      </c>
      <c r="AB8455">
        <v>-1.4E-2</v>
      </c>
      <c r="AC8455">
        <v>-2.1000000000000001E-2</v>
      </c>
      <c r="AD8455">
        <v>4.29</v>
      </c>
      <c r="AE8455" t="s">
        <v>136</v>
      </c>
    </row>
    <row r="8456" spans="1:32" x14ac:dyDescent="0.2">
      <c r="A8456">
        <v>8455</v>
      </c>
      <c r="C8456">
        <v>210460</v>
      </c>
      <c r="D8456">
        <v>107706</v>
      </c>
      <c r="F8456">
        <v>22</v>
      </c>
      <c r="G8456">
        <v>10</v>
      </c>
      <c r="H8456">
        <v>19</v>
      </c>
      <c r="I8456" t="s">
        <v>24</v>
      </c>
      <c r="J8456">
        <v>19</v>
      </c>
      <c r="K8456">
        <v>37</v>
      </c>
      <c r="L8456">
        <v>1</v>
      </c>
      <c r="M8456">
        <v>19</v>
      </c>
      <c r="N8456">
        <v>6.18</v>
      </c>
      <c r="P8456">
        <v>0.69</v>
      </c>
      <c r="R8456">
        <v>0.17</v>
      </c>
      <c r="X8456" t="s">
        <v>124</v>
      </c>
      <c r="Y8456">
        <v>8455</v>
      </c>
      <c r="Z8456" s="1">
        <v>0.92383101851851857</v>
      </c>
      <c r="AA8456" t="s">
        <v>14723</v>
      </c>
      <c r="AB8456">
        <v>8.5999999999999993E-2</v>
      </c>
      <c r="AC8456">
        <v>-7.4999999999999997E-2</v>
      </c>
      <c r="AD8456">
        <v>6.18</v>
      </c>
      <c r="AE8456" t="s">
        <v>124</v>
      </c>
    </row>
    <row r="8457" spans="1:32" x14ac:dyDescent="0.2">
      <c r="A8457">
        <v>8456</v>
      </c>
      <c r="C8457">
        <v>210461</v>
      </c>
      <c r="D8457">
        <v>107707</v>
      </c>
      <c r="F8457">
        <v>22</v>
      </c>
      <c r="G8457">
        <v>10</v>
      </c>
      <c r="H8457">
        <v>22.2</v>
      </c>
      <c r="I8457" t="s">
        <v>24</v>
      </c>
      <c r="J8457">
        <v>14</v>
      </c>
      <c r="K8457">
        <v>37</v>
      </c>
      <c r="L8457">
        <v>48</v>
      </c>
      <c r="M8457">
        <v>14</v>
      </c>
      <c r="N8457">
        <v>6.33</v>
      </c>
      <c r="P8457">
        <v>1.08</v>
      </c>
      <c r="R8457">
        <v>0.94</v>
      </c>
      <c r="X8457" t="s">
        <v>54</v>
      </c>
      <c r="Y8457">
        <v>8456</v>
      </c>
      <c r="Z8457" s="1">
        <v>0.92386805555555551</v>
      </c>
      <c r="AA8457" t="s">
        <v>14724</v>
      </c>
      <c r="AB8457">
        <v>3.4000000000000002E-2</v>
      </c>
      <c r="AC8457">
        <v>-2.5999999999999999E-2</v>
      </c>
      <c r="AD8457">
        <v>6.33</v>
      </c>
      <c r="AE8457" t="s">
        <v>54</v>
      </c>
    </row>
    <row r="8458" spans="1:32" x14ac:dyDescent="0.2">
      <c r="A8458">
        <v>8457</v>
      </c>
      <c r="C8458">
        <v>210464</v>
      </c>
      <c r="D8458">
        <v>190945</v>
      </c>
      <c r="F8458">
        <v>22</v>
      </c>
      <c r="G8458">
        <v>11</v>
      </c>
      <c r="H8458">
        <v>2.4</v>
      </c>
      <c r="I8458" t="s">
        <v>26</v>
      </c>
      <c r="J8458">
        <v>21</v>
      </c>
      <c r="K8458">
        <v>13</v>
      </c>
      <c r="L8458">
        <v>57</v>
      </c>
      <c r="M8458">
        <v>-21</v>
      </c>
      <c r="N8458">
        <v>6.09</v>
      </c>
      <c r="P8458">
        <v>0.5</v>
      </c>
      <c r="X8458" t="s">
        <v>204</v>
      </c>
      <c r="Y8458">
        <v>8457</v>
      </c>
      <c r="Z8458" s="1">
        <v>0.92433333333333334</v>
      </c>
      <c r="AA8458" t="s">
        <v>14725</v>
      </c>
      <c r="AB8458">
        <v>0.122</v>
      </c>
      <c r="AC8458">
        <v>-3.3000000000000002E-2</v>
      </c>
      <c r="AD8458">
        <v>6.09</v>
      </c>
      <c r="AE8458" t="s">
        <v>204</v>
      </c>
    </row>
    <row r="8459" spans="1:32" x14ac:dyDescent="0.2">
      <c r="A8459">
        <v>8458</v>
      </c>
      <c r="C8459">
        <v>210502</v>
      </c>
      <c r="D8459">
        <v>107712</v>
      </c>
      <c r="F8459">
        <v>22</v>
      </c>
      <c r="G8459">
        <v>10</v>
      </c>
      <c r="H8459">
        <v>37.4</v>
      </c>
      <c r="I8459" t="s">
        <v>24</v>
      </c>
      <c r="J8459">
        <v>11</v>
      </c>
      <c r="K8459">
        <v>37</v>
      </c>
      <c r="L8459">
        <v>28</v>
      </c>
      <c r="M8459">
        <v>11</v>
      </c>
      <c r="N8459">
        <v>5.78</v>
      </c>
      <c r="P8459">
        <v>1.58</v>
      </c>
      <c r="R8459">
        <v>1.94</v>
      </c>
      <c r="X8459" t="s">
        <v>419</v>
      </c>
      <c r="Y8459">
        <v>8458</v>
      </c>
      <c r="Z8459" s="1">
        <v>0.92404398148148148</v>
      </c>
      <c r="AA8459" t="s">
        <v>14726</v>
      </c>
      <c r="AB8459">
        <v>-4.5999999999999999E-2</v>
      </c>
      <c r="AC8459">
        <v>-5.3999999999999999E-2</v>
      </c>
      <c r="AD8459">
        <v>5.78</v>
      </c>
      <c r="AE8459" t="s">
        <v>419</v>
      </c>
    </row>
    <row r="8460" spans="1:32" x14ac:dyDescent="0.2">
      <c r="A8460">
        <v>8459</v>
      </c>
      <c r="B8460" t="s">
        <v>3672</v>
      </c>
      <c r="C8460">
        <v>210516</v>
      </c>
      <c r="D8460">
        <v>90287</v>
      </c>
      <c r="F8460">
        <v>22</v>
      </c>
      <c r="G8460">
        <v>10</v>
      </c>
      <c r="H8460">
        <v>30.2</v>
      </c>
      <c r="I8460" t="s">
        <v>24</v>
      </c>
      <c r="J8460">
        <v>20</v>
      </c>
      <c r="K8460">
        <v>58</v>
      </c>
      <c r="L8460">
        <v>41</v>
      </c>
      <c r="M8460">
        <v>20</v>
      </c>
      <c r="N8460">
        <v>6.46</v>
      </c>
      <c r="P8460">
        <v>0.12</v>
      </c>
      <c r="R8460">
        <v>0.11</v>
      </c>
      <c r="X8460" t="s">
        <v>2714</v>
      </c>
      <c r="Y8460">
        <v>8459</v>
      </c>
      <c r="Z8460" s="1">
        <v>0.92396064814814816</v>
      </c>
      <c r="AA8460" t="s">
        <v>14727</v>
      </c>
      <c r="AB8460">
        <v>0</v>
      </c>
      <c r="AC8460">
        <v>-8.0000000000000002E-3</v>
      </c>
      <c r="AD8460">
        <v>6.46</v>
      </c>
      <c r="AE8460" t="s">
        <v>2714</v>
      </c>
    </row>
    <row r="8461" spans="1:32" x14ac:dyDescent="0.2">
      <c r="A8461">
        <v>8460</v>
      </c>
      <c r="C8461">
        <v>210594</v>
      </c>
      <c r="D8461">
        <v>72095</v>
      </c>
      <c r="F8461">
        <v>22</v>
      </c>
      <c r="G8461">
        <v>10</v>
      </c>
      <c r="H8461">
        <v>51.6</v>
      </c>
      <c r="I8461" t="s">
        <v>24</v>
      </c>
      <c r="J8461">
        <v>30</v>
      </c>
      <c r="K8461">
        <v>33</v>
      </c>
      <c r="L8461">
        <v>11</v>
      </c>
      <c r="M8461">
        <v>30</v>
      </c>
      <c r="N8461">
        <v>6.32</v>
      </c>
      <c r="P8461">
        <v>0.18</v>
      </c>
      <c r="R8461">
        <v>0.16</v>
      </c>
      <c r="X8461" t="s">
        <v>2542</v>
      </c>
      <c r="Y8461">
        <v>8460</v>
      </c>
      <c r="Z8461" s="1">
        <v>0.92420833333333341</v>
      </c>
      <c r="AA8461" t="s">
        <v>14728</v>
      </c>
      <c r="AB8461">
        <v>8.0000000000000002E-3</v>
      </c>
      <c r="AC8461">
        <v>-8.9999999999999993E-3</v>
      </c>
      <c r="AD8461">
        <v>6.32</v>
      </c>
      <c r="AE8461" t="s">
        <v>2542</v>
      </c>
    </row>
    <row r="8462" spans="1:32" x14ac:dyDescent="0.2">
      <c r="A8462">
        <v>8461</v>
      </c>
      <c r="C8462">
        <v>210702</v>
      </c>
      <c r="D8462">
        <v>107729</v>
      </c>
      <c r="F8462">
        <v>22</v>
      </c>
      <c r="G8462">
        <v>11</v>
      </c>
      <c r="H8462">
        <v>51.3</v>
      </c>
      <c r="I8462" t="s">
        <v>24</v>
      </c>
      <c r="J8462">
        <v>16</v>
      </c>
      <c r="K8462">
        <v>2</v>
      </c>
      <c r="L8462">
        <v>26</v>
      </c>
      <c r="M8462">
        <v>16</v>
      </c>
      <c r="N8462">
        <v>5.95</v>
      </c>
      <c r="P8462">
        <v>0.95</v>
      </c>
      <c r="R8462">
        <v>0.73</v>
      </c>
      <c r="T8462">
        <v>0.49</v>
      </c>
      <c r="X8462" t="s">
        <v>45</v>
      </c>
      <c r="Y8462">
        <v>8461</v>
      </c>
      <c r="Z8462" s="1">
        <v>0.92489930555555555</v>
      </c>
      <c r="AA8462" t="s">
        <v>14729</v>
      </c>
      <c r="AB8462">
        <v>-8.0000000000000002E-3</v>
      </c>
      <c r="AC8462">
        <v>-1.9E-2</v>
      </c>
      <c r="AD8462">
        <v>5.95</v>
      </c>
      <c r="AE8462" t="s">
        <v>45</v>
      </c>
    </row>
    <row r="8463" spans="1:32" x14ac:dyDescent="0.2">
      <c r="A8463">
        <v>8462</v>
      </c>
      <c r="B8463" t="s">
        <v>3673</v>
      </c>
      <c r="C8463">
        <v>210705</v>
      </c>
      <c r="D8463">
        <v>164923</v>
      </c>
      <c r="E8463">
        <v>14068</v>
      </c>
      <c r="F8463">
        <v>22</v>
      </c>
      <c r="G8463">
        <v>12</v>
      </c>
      <c r="H8463">
        <v>25.8</v>
      </c>
      <c r="I8463" t="s">
        <v>26</v>
      </c>
      <c r="J8463">
        <v>14</v>
      </c>
      <c r="K8463">
        <v>11</v>
      </c>
      <c r="L8463">
        <v>38</v>
      </c>
      <c r="M8463">
        <v>-14</v>
      </c>
      <c r="N8463">
        <v>6.03</v>
      </c>
      <c r="P8463">
        <v>0.38</v>
      </c>
      <c r="R8463">
        <v>0</v>
      </c>
      <c r="X8463" t="s">
        <v>63</v>
      </c>
      <c r="Y8463">
        <v>8462</v>
      </c>
      <c r="Z8463" s="1">
        <v>0.92529861111111111</v>
      </c>
      <c r="AA8463" t="s">
        <v>14730</v>
      </c>
      <c r="AB8463">
        <v>2.8000000000000001E-2</v>
      </c>
      <c r="AC8463">
        <v>-4.2000000000000003E-2</v>
      </c>
      <c r="AD8463">
        <v>6.03</v>
      </c>
      <c r="AE8463" t="s">
        <v>63</v>
      </c>
    </row>
    <row r="8464" spans="1:32" x14ac:dyDescent="0.2">
      <c r="A8464">
        <v>8463</v>
      </c>
      <c r="C8464">
        <v>210715</v>
      </c>
      <c r="D8464">
        <v>34143</v>
      </c>
      <c r="F8464">
        <v>22</v>
      </c>
      <c r="G8464">
        <v>11</v>
      </c>
      <c r="H8464">
        <v>9.9</v>
      </c>
      <c r="I8464" t="s">
        <v>24</v>
      </c>
      <c r="J8464">
        <v>50</v>
      </c>
      <c r="K8464">
        <v>49</v>
      </c>
      <c r="L8464">
        <v>24</v>
      </c>
      <c r="M8464">
        <v>50</v>
      </c>
      <c r="N8464">
        <v>5.4</v>
      </c>
      <c r="P8464">
        <v>0.15</v>
      </c>
      <c r="R8464">
        <v>0.05</v>
      </c>
      <c r="X8464" t="s">
        <v>249</v>
      </c>
      <c r="Y8464">
        <v>8463</v>
      </c>
      <c r="Z8464" s="1">
        <v>0.92442013888888885</v>
      </c>
      <c r="AA8464" t="s">
        <v>14731</v>
      </c>
      <c r="AB8464">
        <v>0.13900000000000001</v>
      </c>
      <c r="AC8464">
        <v>4.1000000000000002E-2</v>
      </c>
      <c r="AD8464">
        <v>5.4</v>
      </c>
      <c r="AE8464" t="s">
        <v>249</v>
      </c>
    </row>
    <row r="8465" spans="1:32" x14ac:dyDescent="0.2">
      <c r="A8465">
        <v>8464</v>
      </c>
      <c r="C8465">
        <v>210739</v>
      </c>
      <c r="D8465">
        <v>190967</v>
      </c>
      <c r="F8465">
        <v>22</v>
      </c>
      <c r="G8465">
        <v>12</v>
      </c>
      <c r="H8465">
        <v>57.5</v>
      </c>
      <c r="I8465" t="s">
        <v>26</v>
      </c>
      <c r="J8465">
        <v>26</v>
      </c>
      <c r="K8465">
        <v>19</v>
      </c>
      <c r="L8465">
        <v>40</v>
      </c>
      <c r="M8465">
        <v>-26</v>
      </c>
      <c r="N8465">
        <v>6.17</v>
      </c>
      <c r="P8465">
        <v>0.17</v>
      </c>
      <c r="X8465" t="s">
        <v>298</v>
      </c>
      <c r="Y8465">
        <v>8464</v>
      </c>
      <c r="Z8465" s="1">
        <v>0.92566550925925928</v>
      </c>
      <c r="AA8465" t="s">
        <v>14732</v>
      </c>
      <c r="AB8465">
        <v>-1.9E-2</v>
      </c>
      <c r="AC8465">
        <v>-3.3000000000000002E-2</v>
      </c>
      <c r="AD8465">
        <v>6.17</v>
      </c>
      <c r="AE8465" t="s">
        <v>298</v>
      </c>
    </row>
    <row r="8466" spans="1:32" x14ac:dyDescent="0.2">
      <c r="A8466">
        <v>8465</v>
      </c>
      <c r="B8466" t="s">
        <v>3674</v>
      </c>
      <c r="C8466">
        <v>210745</v>
      </c>
      <c r="D8466">
        <v>34137</v>
      </c>
      <c r="E8466">
        <v>14066</v>
      </c>
      <c r="F8466">
        <v>22</v>
      </c>
      <c r="G8466">
        <v>10</v>
      </c>
      <c r="H8466">
        <v>51.3</v>
      </c>
      <c r="I8466" t="s">
        <v>24</v>
      </c>
      <c r="J8466">
        <v>58</v>
      </c>
      <c r="K8466">
        <v>12</v>
      </c>
      <c r="L8466">
        <v>4</v>
      </c>
      <c r="M8466">
        <v>58</v>
      </c>
      <c r="N8466">
        <v>3.35</v>
      </c>
      <c r="P8466">
        <v>1.57</v>
      </c>
      <c r="R8466">
        <v>1.71</v>
      </c>
      <c r="T8466">
        <v>0.78</v>
      </c>
      <c r="X8466" t="s">
        <v>3675</v>
      </c>
      <c r="Y8466">
        <v>8465</v>
      </c>
      <c r="Z8466" s="1">
        <v>0.92420486111111122</v>
      </c>
      <c r="AA8466" t="s">
        <v>14733</v>
      </c>
      <c r="AB8466">
        <v>1.4999999999999999E-2</v>
      </c>
      <c r="AC8466">
        <v>4.0000000000000001E-3</v>
      </c>
      <c r="AD8466">
        <v>3.35</v>
      </c>
      <c r="AE8466" t="s">
        <v>9566</v>
      </c>
    </row>
    <row r="8467" spans="1:32" x14ac:dyDescent="0.2">
      <c r="A8467">
        <v>8466</v>
      </c>
      <c r="C8467">
        <v>210762</v>
      </c>
      <c r="D8467">
        <v>90317</v>
      </c>
      <c r="F8467">
        <v>22</v>
      </c>
      <c r="G8467">
        <v>12</v>
      </c>
      <c r="H8467">
        <v>8</v>
      </c>
      <c r="I8467" t="s">
        <v>24</v>
      </c>
      <c r="J8467">
        <v>24</v>
      </c>
      <c r="K8467">
        <v>57</v>
      </c>
      <c r="L8467">
        <v>0</v>
      </c>
      <c r="M8467">
        <v>24</v>
      </c>
      <c r="N8467">
        <v>5.92</v>
      </c>
      <c r="P8467">
        <v>1.51</v>
      </c>
      <c r="X8467" t="s">
        <v>197</v>
      </c>
      <c r="Y8467">
        <v>8466</v>
      </c>
      <c r="Z8467" s="1">
        <v>0.92509259259259258</v>
      </c>
      <c r="AA8467" t="s">
        <v>14734</v>
      </c>
      <c r="AB8467">
        <v>-4.0000000000000001E-3</v>
      </c>
      <c r="AC8467">
        <v>-2.1999999999999999E-2</v>
      </c>
      <c r="AD8467">
        <v>5.92</v>
      </c>
      <c r="AE8467" t="s">
        <v>197</v>
      </c>
    </row>
    <row r="8468" spans="1:32" x14ac:dyDescent="0.2">
      <c r="A8468">
        <v>8467</v>
      </c>
      <c r="C8468">
        <v>210763</v>
      </c>
      <c r="D8468">
        <v>145940</v>
      </c>
      <c r="F8468">
        <v>22</v>
      </c>
      <c r="G8468">
        <v>12</v>
      </c>
      <c r="H8468">
        <v>43.8</v>
      </c>
      <c r="I8468" t="s">
        <v>26</v>
      </c>
      <c r="J8468">
        <v>4</v>
      </c>
      <c r="K8468">
        <v>43</v>
      </c>
      <c r="L8468">
        <v>15</v>
      </c>
      <c r="M8468">
        <v>-4</v>
      </c>
      <c r="N8468">
        <v>6.39</v>
      </c>
      <c r="P8468">
        <v>0.5</v>
      </c>
      <c r="R8468">
        <v>0.06</v>
      </c>
      <c r="X8468" t="s">
        <v>75</v>
      </c>
      <c r="Y8468">
        <v>8467</v>
      </c>
      <c r="Z8468" s="1">
        <v>0.92550694444444448</v>
      </c>
      <c r="AA8468" t="s">
        <v>14735</v>
      </c>
      <c r="AB8468">
        <v>-5.0999999999999997E-2</v>
      </c>
      <c r="AC8468">
        <v>-3.5000000000000003E-2</v>
      </c>
      <c r="AD8468">
        <v>6.39</v>
      </c>
      <c r="AE8468" t="s">
        <v>75</v>
      </c>
    </row>
    <row r="8469" spans="1:32" x14ac:dyDescent="0.2">
      <c r="A8469">
        <v>8468</v>
      </c>
      <c r="B8469" t="s">
        <v>3676</v>
      </c>
      <c r="C8469">
        <v>210807</v>
      </c>
      <c r="D8469">
        <v>10265</v>
      </c>
      <c r="F8469">
        <v>22</v>
      </c>
      <c r="G8469">
        <v>9</v>
      </c>
      <c r="H8469">
        <v>48.4</v>
      </c>
      <c r="I8469" t="s">
        <v>24</v>
      </c>
      <c r="J8469">
        <v>72</v>
      </c>
      <c r="K8469">
        <v>20</v>
      </c>
      <c r="L8469">
        <v>28</v>
      </c>
      <c r="M8469">
        <v>72</v>
      </c>
      <c r="N8469">
        <v>4.79</v>
      </c>
      <c r="P8469">
        <v>0.92</v>
      </c>
      <c r="R8469">
        <v>0.61</v>
      </c>
      <c r="T8469">
        <v>0.48</v>
      </c>
      <c r="X8469" t="s">
        <v>3677</v>
      </c>
      <c r="Y8469">
        <v>8468</v>
      </c>
      <c r="Z8469" s="1">
        <v>0.9234768518518518</v>
      </c>
      <c r="AA8469" t="s">
        <v>14736</v>
      </c>
      <c r="AB8469">
        <v>3.2000000000000001E-2</v>
      </c>
      <c r="AC8469">
        <v>3.0000000000000001E-3</v>
      </c>
      <c r="AD8469">
        <v>4.79</v>
      </c>
      <c r="AE8469" t="s">
        <v>11552</v>
      </c>
      <c r="AF8469" t="s">
        <v>36</v>
      </c>
    </row>
    <row r="8470" spans="1:32" x14ac:dyDescent="0.2">
      <c r="A8470">
        <v>8469</v>
      </c>
      <c r="B8470" t="s">
        <v>3678</v>
      </c>
      <c r="C8470">
        <v>210839</v>
      </c>
      <c r="D8470">
        <v>34149</v>
      </c>
      <c r="E8470">
        <v>14069</v>
      </c>
      <c r="F8470">
        <v>22</v>
      </c>
      <c r="G8470">
        <v>11</v>
      </c>
      <c r="H8470">
        <v>30.7</v>
      </c>
      <c r="I8470" t="s">
        <v>24</v>
      </c>
      <c r="J8470">
        <v>59</v>
      </c>
      <c r="K8470">
        <v>24</v>
      </c>
      <c r="L8470">
        <v>52</v>
      </c>
      <c r="M8470">
        <v>59</v>
      </c>
      <c r="N8470">
        <v>5.04</v>
      </c>
      <c r="P8470">
        <v>0.25</v>
      </c>
      <c r="R8470">
        <v>-0.74</v>
      </c>
      <c r="T8470">
        <v>0.15</v>
      </c>
      <c r="X8470" t="s">
        <v>3679</v>
      </c>
      <c r="Y8470">
        <v>8469</v>
      </c>
      <c r="Z8470" s="1">
        <v>0.92466087962962973</v>
      </c>
      <c r="AA8470" t="s">
        <v>14737</v>
      </c>
      <c r="AB8470">
        <v>3.0000000000000001E-3</v>
      </c>
      <c r="AC8470">
        <v>-1.0999999999999999E-2</v>
      </c>
      <c r="AD8470">
        <v>5.04</v>
      </c>
      <c r="AE8470" t="s">
        <v>14738</v>
      </c>
      <c r="AF8470" t="s">
        <v>36</v>
      </c>
    </row>
    <row r="8471" spans="1:32" x14ac:dyDescent="0.2">
      <c r="A8471">
        <v>8470</v>
      </c>
      <c r="C8471">
        <v>210848</v>
      </c>
      <c r="D8471">
        <v>190976</v>
      </c>
      <c r="F8471">
        <v>22</v>
      </c>
      <c r="G8471">
        <v>13</v>
      </c>
      <c r="H8471">
        <v>44.4</v>
      </c>
      <c r="I8471" t="s">
        <v>26</v>
      </c>
      <c r="J8471">
        <v>25</v>
      </c>
      <c r="K8471">
        <v>10</v>
      </c>
      <c r="L8471">
        <v>51</v>
      </c>
      <c r="M8471">
        <v>-25</v>
      </c>
      <c r="N8471">
        <v>5.58</v>
      </c>
      <c r="P8471">
        <v>0.49</v>
      </c>
      <c r="R8471">
        <v>0.22</v>
      </c>
      <c r="X8471" t="s">
        <v>3680</v>
      </c>
      <c r="Y8471">
        <v>8470</v>
      </c>
      <c r="Z8471" s="1">
        <v>0.9262083333333333</v>
      </c>
      <c r="AA8471" t="s">
        <v>14739</v>
      </c>
      <c r="AB8471">
        <v>7.3999999999999996E-2</v>
      </c>
      <c r="AC8471">
        <v>1.6E-2</v>
      </c>
      <c r="AD8471">
        <v>5.58</v>
      </c>
      <c r="AE8471" t="s">
        <v>2851</v>
      </c>
      <c r="AF8471" t="s">
        <v>36</v>
      </c>
    </row>
    <row r="8472" spans="1:32" x14ac:dyDescent="0.2">
      <c r="A8472">
        <v>8471</v>
      </c>
      <c r="B8472" t="s">
        <v>3681</v>
      </c>
      <c r="C8472">
        <v>210853</v>
      </c>
      <c r="D8472">
        <v>258020</v>
      </c>
      <c r="F8472">
        <v>22</v>
      </c>
      <c r="G8472">
        <v>17</v>
      </c>
      <c r="H8472">
        <v>50.5</v>
      </c>
      <c r="I8472" t="s">
        <v>26</v>
      </c>
      <c r="J8472">
        <v>77</v>
      </c>
      <c r="K8472">
        <v>30</v>
      </c>
      <c r="L8472">
        <v>42</v>
      </c>
      <c r="M8472">
        <v>-77</v>
      </c>
      <c r="N8472">
        <v>5.51</v>
      </c>
      <c r="P8472">
        <v>0.31</v>
      </c>
      <c r="R8472">
        <v>0.12</v>
      </c>
      <c r="X8472" t="s">
        <v>115</v>
      </c>
      <c r="Y8472">
        <v>8471</v>
      </c>
      <c r="Z8472" s="1">
        <v>0.92905671296296299</v>
      </c>
      <c r="AA8472" t="s">
        <v>14740</v>
      </c>
      <c r="AB8472">
        <v>-4.1000000000000002E-2</v>
      </c>
      <c r="AC8472">
        <v>1.0999999999999999E-2</v>
      </c>
      <c r="AD8472">
        <v>5.51</v>
      </c>
      <c r="AE8472" t="s">
        <v>115</v>
      </c>
    </row>
    <row r="8473" spans="1:32" x14ac:dyDescent="0.2">
      <c r="A8473">
        <v>8472</v>
      </c>
      <c r="C8473">
        <v>210855</v>
      </c>
      <c r="D8473">
        <v>34151</v>
      </c>
      <c r="F8473">
        <v>22</v>
      </c>
      <c r="G8473">
        <v>11</v>
      </c>
      <c r="H8473">
        <v>48.8</v>
      </c>
      <c r="I8473" t="s">
        <v>24</v>
      </c>
      <c r="J8473">
        <v>56</v>
      </c>
      <c r="K8473">
        <v>50</v>
      </c>
      <c r="L8473">
        <v>22</v>
      </c>
      <c r="M8473">
        <v>56</v>
      </c>
      <c r="N8473">
        <v>5.24</v>
      </c>
      <c r="P8473">
        <v>0.51</v>
      </c>
      <c r="R8473">
        <v>0.06</v>
      </c>
      <c r="X8473" t="s">
        <v>199</v>
      </c>
      <c r="Y8473">
        <v>8472</v>
      </c>
      <c r="Z8473" s="1">
        <v>0.92487037037037034</v>
      </c>
      <c r="AA8473" t="s">
        <v>14741</v>
      </c>
      <c r="AB8473">
        <v>0.23699999999999999</v>
      </c>
      <c r="AC8473">
        <v>0.13</v>
      </c>
      <c r="AD8473">
        <v>5.24</v>
      </c>
      <c r="AE8473" t="s">
        <v>199</v>
      </c>
    </row>
    <row r="8474" spans="1:32" x14ac:dyDescent="0.2">
      <c r="A8474">
        <v>8473</v>
      </c>
      <c r="C8474">
        <v>210873</v>
      </c>
      <c r="D8474">
        <v>10267</v>
      </c>
      <c r="F8474">
        <v>22</v>
      </c>
      <c r="G8474">
        <v>10</v>
      </c>
      <c r="H8474">
        <v>15.3</v>
      </c>
      <c r="I8474" t="s">
        <v>24</v>
      </c>
      <c r="J8474">
        <v>72</v>
      </c>
      <c r="K8474">
        <v>6</v>
      </c>
      <c r="L8474">
        <v>40</v>
      </c>
      <c r="M8474">
        <v>72</v>
      </c>
      <c r="N8474">
        <v>6.37</v>
      </c>
      <c r="P8474">
        <v>-0.06</v>
      </c>
      <c r="R8474">
        <v>-0.18</v>
      </c>
      <c r="T8474">
        <v>-7.0000000000000007E-2</v>
      </c>
      <c r="X8474" t="s">
        <v>1038</v>
      </c>
      <c r="Y8474">
        <v>8473</v>
      </c>
      <c r="Z8474" s="1">
        <v>0.92378819444444449</v>
      </c>
      <c r="AA8474" t="s">
        <v>14742</v>
      </c>
      <c r="AB8474">
        <v>-8.9999999999999993E-3</v>
      </c>
      <c r="AC8474">
        <v>-2.8000000000000001E-2</v>
      </c>
      <c r="AD8474">
        <v>6.37</v>
      </c>
      <c r="AE8474" t="s">
        <v>2419</v>
      </c>
      <c r="AF8474" t="s">
        <v>36</v>
      </c>
    </row>
    <row r="8475" spans="1:32" x14ac:dyDescent="0.2">
      <c r="A8475">
        <v>8474</v>
      </c>
      <c r="C8475">
        <v>210884</v>
      </c>
      <c r="D8475">
        <v>19922</v>
      </c>
      <c r="F8475">
        <v>22</v>
      </c>
      <c r="G8475">
        <v>10</v>
      </c>
      <c r="H8475">
        <v>38.9</v>
      </c>
      <c r="I8475" t="s">
        <v>24</v>
      </c>
      <c r="J8475">
        <v>70</v>
      </c>
      <c r="K8475">
        <v>7</v>
      </c>
      <c r="L8475">
        <v>58</v>
      </c>
      <c r="M8475">
        <v>70</v>
      </c>
      <c r="N8475">
        <v>5.5</v>
      </c>
      <c r="P8475">
        <v>0.38</v>
      </c>
      <c r="R8475">
        <v>-0.04</v>
      </c>
      <c r="X8475" t="s">
        <v>63</v>
      </c>
      <c r="Y8475">
        <v>8474</v>
      </c>
      <c r="Z8475" s="1">
        <v>0.92406134259259254</v>
      </c>
      <c r="AA8475" t="s">
        <v>14743</v>
      </c>
      <c r="AB8475">
        <v>-0.06</v>
      </c>
      <c r="AC8475">
        <v>2.8000000000000001E-2</v>
      </c>
      <c r="AD8475">
        <v>5.5</v>
      </c>
      <c r="AE8475" t="s">
        <v>63</v>
      </c>
    </row>
    <row r="8476" spans="1:32" x14ac:dyDescent="0.2">
      <c r="A8476">
        <v>8475</v>
      </c>
      <c r="C8476">
        <v>210889</v>
      </c>
      <c r="D8476">
        <v>72132</v>
      </c>
      <c r="F8476">
        <v>22</v>
      </c>
      <c r="G8476">
        <v>12</v>
      </c>
      <c r="H8476">
        <v>47.8</v>
      </c>
      <c r="I8476" t="s">
        <v>24</v>
      </c>
      <c r="J8476">
        <v>34</v>
      </c>
      <c r="K8476">
        <v>36</v>
      </c>
      <c r="L8476">
        <v>17</v>
      </c>
      <c r="M8476">
        <v>34</v>
      </c>
      <c r="N8476">
        <v>5.33</v>
      </c>
      <c r="P8476">
        <v>1.1299999999999999</v>
      </c>
      <c r="R8476">
        <v>1.1299999999999999</v>
      </c>
      <c r="X8476" t="s">
        <v>3682</v>
      </c>
      <c r="Y8476">
        <v>8475</v>
      </c>
      <c r="Z8476" s="1">
        <v>0.92555324074074063</v>
      </c>
      <c r="AA8476" t="s">
        <v>14744</v>
      </c>
      <c r="AB8476">
        <v>0.02</v>
      </c>
      <c r="AC8476">
        <v>-0.05</v>
      </c>
      <c r="AD8476">
        <v>5.33</v>
      </c>
      <c r="AE8476" t="s">
        <v>2525</v>
      </c>
      <c r="AF8476" t="s">
        <v>36</v>
      </c>
    </row>
    <row r="8477" spans="1:32" x14ac:dyDescent="0.2">
      <c r="A8477">
        <v>8476</v>
      </c>
      <c r="C8477">
        <v>210905</v>
      </c>
      <c r="D8477">
        <v>34158</v>
      </c>
      <c r="F8477">
        <v>22</v>
      </c>
      <c r="G8477">
        <v>11</v>
      </c>
      <c r="H8477">
        <v>56.9</v>
      </c>
      <c r="I8477" t="s">
        <v>24</v>
      </c>
      <c r="J8477">
        <v>59</v>
      </c>
      <c r="K8477">
        <v>5</v>
      </c>
      <c r="L8477">
        <v>5</v>
      </c>
      <c r="M8477">
        <v>59</v>
      </c>
      <c r="N8477">
        <v>6.3</v>
      </c>
      <c r="P8477">
        <v>1.1299999999999999</v>
      </c>
      <c r="R8477">
        <v>1.07</v>
      </c>
      <c r="X8477" t="s">
        <v>54</v>
      </c>
      <c r="Y8477">
        <v>8476</v>
      </c>
      <c r="Z8477" s="1">
        <v>0.92496412037037035</v>
      </c>
      <c r="AA8477" t="s">
        <v>14745</v>
      </c>
      <c r="AB8477">
        <v>0.129</v>
      </c>
      <c r="AC8477">
        <v>8.3000000000000004E-2</v>
      </c>
      <c r="AD8477">
        <v>6.3</v>
      </c>
      <c r="AE8477" t="s">
        <v>54</v>
      </c>
    </row>
    <row r="8478" spans="1:32" x14ac:dyDescent="0.2">
      <c r="A8478">
        <v>8477</v>
      </c>
      <c r="C8478">
        <v>210918</v>
      </c>
      <c r="D8478">
        <v>231045</v>
      </c>
      <c r="F8478">
        <v>22</v>
      </c>
      <c r="G8478">
        <v>14</v>
      </c>
      <c r="H8478">
        <v>38.6</v>
      </c>
      <c r="I8478" t="s">
        <v>26</v>
      </c>
      <c r="J8478">
        <v>41</v>
      </c>
      <c r="K8478">
        <v>22</v>
      </c>
      <c r="L8478">
        <v>54</v>
      </c>
      <c r="M8478">
        <v>-41</v>
      </c>
      <c r="N8478">
        <v>6.23</v>
      </c>
      <c r="P8478">
        <v>0.65</v>
      </c>
      <c r="R8478">
        <v>0.14000000000000001</v>
      </c>
      <c r="X8478" t="s">
        <v>35</v>
      </c>
      <c r="Y8478">
        <v>8477</v>
      </c>
      <c r="Z8478" s="1">
        <v>0.92683564814814812</v>
      </c>
      <c r="AA8478" t="s">
        <v>14746</v>
      </c>
      <c r="AB8478">
        <v>0.56699999999999995</v>
      </c>
      <c r="AC8478">
        <v>-0.79</v>
      </c>
      <c r="AD8478">
        <v>6.23</v>
      </c>
      <c r="AE8478" t="s">
        <v>35</v>
      </c>
    </row>
    <row r="8479" spans="1:32" x14ac:dyDescent="0.2">
      <c r="A8479">
        <v>8478</v>
      </c>
      <c r="B8479" t="s">
        <v>3683</v>
      </c>
      <c r="C8479">
        <v>210934</v>
      </c>
      <c r="D8479">
        <v>190985</v>
      </c>
      <c r="F8479">
        <v>22</v>
      </c>
      <c r="G8479">
        <v>14</v>
      </c>
      <c r="H8479">
        <v>18.8</v>
      </c>
      <c r="I8479" t="s">
        <v>26</v>
      </c>
      <c r="J8479">
        <v>27</v>
      </c>
      <c r="K8479">
        <v>46</v>
      </c>
      <c r="L8479">
        <v>1</v>
      </c>
      <c r="M8479">
        <v>-27</v>
      </c>
      <c r="N8479">
        <v>5.43</v>
      </c>
      <c r="P8479">
        <v>-0.16</v>
      </c>
      <c r="R8479">
        <v>-0.55000000000000004</v>
      </c>
      <c r="X8479" t="s">
        <v>111</v>
      </c>
      <c r="Y8479">
        <v>8478</v>
      </c>
      <c r="Z8479" s="1">
        <v>0.9266064814814815</v>
      </c>
      <c r="AA8479" t="s">
        <v>14747</v>
      </c>
      <c r="AB8479">
        <v>2.5999999999999999E-2</v>
      </c>
      <c r="AC8479">
        <v>2E-3</v>
      </c>
      <c r="AD8479">
        <v>5.43</v>
      </c>
      <c r="AE8479" t="s">
        <v>111</v>
      </c>
    </row>
    <row r="8480" spans="1:32" x14ac:dyDescent="0.2">
      <c r="A8480">
        <v>8479</v>
      </c>
      <c r="C8480">
        <v>210939</v>
      </c>
      <c r="D8480">
        <v>19932</v>
      </c>
      <c r="F8480">
        <v>22</v>
      </c>
      <c r="G8480">
        <v>12</v>
      </c>
      <c r="H8480">
        <v>1.9</v>
      </c>
      <c r="I8480" t="s">
        <v>24</v>
      </c>
      <c r="J8480">
        <v>60</v>
      </c>
      <c r="K8480">
        <v>45</v>
      </c>
      <c r="L8480">
        <v>34</v>
      </c>
      <c r="M8480">
        <v>60</v>
      </c>
      <c r="N8480">
        <v>5.35</v>
      </c>
      <c r="P8480">
        <v>1.17</v>
      </c>
      <c r="R8480">
        <v>1.1499999999999999</v>
      </c>
      <c r="X8480" t="s">
        <v>45</v>
      </c>
      <c r="Y8480">
        <v>8479</v>
      </c>
      <c r="Z8480" s="1">
        <v>0.92502199074074076</v>
      </c>
      <c r="AA8480" t="s">
        <v>14748</v>
      </c>
      <c r="AB8480">
        <v>-8.0000000000000002E-3</v>
      </c>
      <c r="AC8480">
        <v>1.9E-2</v>
      </c>
      <c r="AD8480">
        <v>5.35</v>
      </c>
      <c r="AE8480" t="s">
        <v>45</v>
      </c>
    </row>
    <row r="8481" spans="1:32" x14ac:dyDescent="0.2">
      <c r="A8481">
        <v>8480</v>
      </c>
      <c r="B8481" t="s">
        <v>7350</v>
      </c>
      <c r="C8481">
        <v>210960</v>
      </c>
      <c r="D8481">
        <v>190986</v>
      </c>
      <c r="F8481">
        <v>22</v>
      </c>
      <c r="G8481">
        <v>14</v>
      </c>
      <c r="H8481">
        <v>18</v>
      </c>
      <c r="I8481" t="s">
        <v>26</v>
      </c>
      <c r="J8481">
        <v>21</v>
      </c>
      <c r="K8481">
        <v>4</v>
      </c>
      <c r="L8481">
        <v>27</v>
      </c>
      <c r="M8481">
        <v>-21</v>
      </c>
      <c r="N8481">
        <v>5.32</v>
      </c>
      <c r="P8481">
        <v>0.8</v>
      </c>
      <c r="R8481">
        <v>0.43</v>
      </c>
      <c r="X8481" t="s">
        <v>7351</v>
      </c>
      <c r="Y8481">
        <v>8480</v>
      </c>
      <c r="Z8481" s="1">
        <v>0.92659722222222218</v>
      </c>
      <c r="AA8481" t="s">
        <v>14749</v>
      </c>
      <c r="AB8481">
        <v>1.6E-2</v>
      </c>
      <c r="AC8481">
        <v>6.6000000000000003E-2</v>
      </c>
      <c r="AD8481">
        <v>5.32</v>
      </c>
      <c r="AE8481" t="s">
        <v>54</v>
      </c>
      <c r="AF8481" t="s">
        <v>36</v>
      </c>
    </row>
    <row r="8482" spans="1:32" x14ac:dyDescent="0.2">
      <c r="A8482">
        <v>8481</v>
      </c>
      <c r="B8482" t="s">
        <v>7352</v>
      </c>
      <c r="C8482">
        <v>210967</v>
      </c>
      <c r="D8482">
        <v>258928</v>
      </c>
      <c r="E8482" t="s">
        <v>7352</v>
      </c>
      <c r="F8482">
        <v>22</v>
      </c>
      <c r="G8482">
        <v>20</v>
      </c>
      <c r="H8482">
        <v>1.5</v>
      </c>
      <c r="I8482" t="s">
        <v>26</v>
      </c>
      <c r="J8482">
        <v>80</v>
      </c>
      <c r="K8482">
        <v>26</v>
      </c>
      <c r="L8482">
        <v>23</v>
      </c>
      <c r="M8482">
        <v>-80</v>
      </c>
      <c r="N8482">
        <v>5.0999999999999996</v>
      </c>
      <c r="P8482">
        <v>1.47</v>
      </c>
      <c r="R8482">
        <v>1.0900000000000001</v>
      </c>
      <c r="T8482">
        <v>1.49</v>
      </c>
      <c r="U8482" t="s">
        <v>93</v>
      </c>
      <c r="X8482" t="s">
        <v>2821</v>
      </c>
      <c r="Y8482">
        <v>8481</v>
      </c>
      <c r="Z8482" s="1">
        <v>0.93057291666666664</v>
      </c>
      <c r="AA8482" t="s">
        <v>14750</v>
      </c>
      <c r="AB8482">
        <v>4.2999999999999997E-2</v>
      </c>
      <c r="AC8482">
        <v>-4.4999999999999998E-2</v>
      </c>
      <c r="AD8482">
        <v>5.0999999999999996</v>
      </c>
      <c r="AE8482" t="s">
        <v>2821</v>
      </c>
    </row>
    <row r="8483" spans="1:32" x14ac:dyDescent="0.2">
      <c r="A8483">
        <v>8482</v>
      </c>
      <c r="C8483">
        <v>211006</v>
      </c>
      <c r="D8483">
        <v>90337</v>
      </c>
      <c r="F8483">
        <v>22</v>
      </c>
      <c r="G8483">
        <v>13</v>
      </c>
      <c r="H8483">
        <v>38.6</v>
      </c>
      <c r="I8483" t="s">
        <v>24</v>
      </c>
      <c r="J8483">
        <v>28</v>
      </c>
      <c r="K8483">
        <v>36</v>
      </c>
      <c r="L8483">
        <v>30</v>
      </c>
      <c r="M8483">
        <v>28</v>
      </c>
      <c r="N8483">
        <v>5.89</v>
      </c>
      <c r="P8483">
        <v>1.1499999999999999</v>
      </c>
      <c r="R8483">
        <v>1.22</v>
      </c>
      <c r="X8483" t="s">
        <v>125</v>
      </c>
      <c r="Y8483">
        <v>8482</v>
      </c>
      <c r="Z8483" s="1">
        <v>0.92614120370370367</v>
      </c>
      <c r="AA8483" t="s">
        <v>14751</v>
      </c>
      <c r="AB8483">
        <v>7.0999999999999994E-2</v>
      </c>
      <c r="AC8483">
        <v>-1E-3</v>
      </c>
      <c r="AD8483">
        <v>5.89</v>
      </c>
      <c r="AE8483" t="s">
        <v>125</v>
      </c>
    </row>
    <row r="8484" spans="1:32" x14ac:dyDescent="0.2">
      <c r="A8484">
        <v>8483</v>
      </c>
      <c r="C8484">
        <v>211029</v>
      </c>
      <c r="D8484">
        <v>19937</v>
      </c>
      <c r="F8484">
        <v>22</v>
      </c>
      <c r="G8484">
        <v>12</v>
      </c>
      <c r="H8484">
        <v>22.3</v>
      </c>
      <c r="I8484" t="s">
        <v>24</v>
      </c>
      <c r="J8484">
        <v>63</v>
      </c>
      <c r="K8484">
        <v>17</v>
      </c>
      <c r="L8484">
        <v>29</v>
      </c>
      <c r="M8484">
        <v>63</v>
      </c>
      <c r="N8484">
        <v>5.79</v>
      </c>
      <c r="P8484">
        <v>1.67</v>
      </c>
      <c r="R8484">
        <v>1.93</v>
      </c>
      <c r="X8484" t="s">
        <v>2740</v>
      </c>
      <c r="Y8484">
        <v>8483</v>
      </c>
      <c r="Z8484" s="1">
        <v>0.92525810185185187</v>
      </c>
      <c r="AA8484" t="s">
        <v>14752</v>
      </c>
      <c r="AB8484">
        <v>-6.0000000000000001E-3</v>
      </c>
      <c r="AC8484">
        <v>-0.01</v>
      </c>
      <c r="AD8484">
        <v>5.79</v>
      </c>
      <c r="AE8484" t="s">
        <v>98</v>
      </c>
      <c r="AF8484" t="s">
        <v>36</v>
      </c>
    </row>
    <row r="8485" spans="1:32" x14ac:dyDescent="0.2">
      <c r="A8485">
        <v>8484</v>
      </c>
      <c r="C8485">
        <v>211053</v>
      </c>
      <c r="D8485">
        <v>231053</v>
      </c>
      <c r="F8485">
        <v>22</v>
      </c>
      <c r="G8485">
        <v>15</v>
      </c>
      <c r="H8485">
        <v>35.1</v>
      </c>
      <c r="I8485" t="s">
        <v>26</v>
      </c>
      <c r="J8485">
        <v>44</v>
      </c>
      <c r="K8485">
        <v>27</v>
      </c>
      <c r="L8485">
        <v>7</v>
      </c>
      <c r="M8485">
        <v>-44</v>
      </c>
      <c r="N8485">
        <v>6.1</v>
      </c>
      <c r="P8485">
        <v>1.02</v>
      </c>
      <c r="R8485">
        <v>0.81</v>
      </c>
      <c r="T8485">
        <v>0.46</v>
      </c>
      <c r="U8485" t="s">
        <v>183</v>
      </c>
      <c r="X8485" t="s">
        <v>108</v>
      </c>
      <c r="Y8485">
        <v>8484</v>
      </c>
      <c r="Z8485" s="1">
        <v>0.92748958333333331</v>
      </c>
      <c r="AA8485" t="s">
        <v>14753</v>
      </c>
      <c r="AB8485">
        <v>1.2999999999999999E-2</v>
      </c>
      <c r="AC8485">
        <v>-1.9E-2</v>
      </c>
      <c r="AD8485">
        <v>6.1</v>
      </c>
      <c r="AE8485" t="s">
        <v>9548</v>
      </c>
      <c r="AF8485" t="s">
        <v>36</v>
      </c>
    </row>
    <row r="8486" spans="1:32" x14ac:dyDescent="0.2">
      <c r="A8486">
        <v>8485</v>
      </c>
      <c r="C8486">
        <v>211073</v>
      </c>
      <c r="D8486">
        <v>72155</v>
      </c>
      <c r="E8486">
        <v>14076</v>
      </c>
      <c r="F8486">
        <v>22</v>
      </c>
      <c r="G8486">
        <v>13</v>
      </c>
      <c r="H8486">
        <v>52.7</v>
      </c>
      <c r="I8486" t="s">
        <v>24</v>
      </c>
      <c r="J8486">
        <v>39</v>
      </c>
      <c r="K8486">
        <v>42</v>
      </c>
      <c r="L8486">
        <v>54</v>
      </c>
      <c r="M8486">
        <v>39</v>
      </c>
      <c r="N8486">
        <v>4.49</v>
      </c>
      <c r="P8486">
        <v>1.39</v>
      </c>
      <c r="R8486">
        <v>1.45</v>
      </c>
      <c r="T8486">
        <v>0.74</v>
      </c>
      <c r="X8486" t="s">
        <v>105</v>
      </c>
      <c r="Y8486">
        <v>8485</v>
      </c>
      <c r="Z8486" s="1">
        <v>0.92630439814814813</v>
      </c>
      <c r="AA8486" t="s">
        <v>14754</v>
      </c>
      <c r="AB8486">
        <v>3.7999999999999999E-2</v>
      </c>
      <c r="AC8486">
        <v>1.2999999999999999E-2</v>
      </c>
      <c r="AD8486">
        <v>4.49</v>
      </c>
      <c r="AE8486" t="s">
        <v>105</v>
      </c>
    </row>
    <row r="8487" spans="1:32" x14ac:dyDescent="0.2">
      <c r="A8487">
        <v>8486</v>
      </c>
      <c r="B8487" t="s">
        <v>7353</v>
      </c>
      <c r="C8487">
        <v>211088</v>
      </c>
      <c r="D8487">
        <v>231055</v>
      </c>
      <c r="F8487">
        <v>22</v>
      </c>
      <c r="G8487">
        <v>15</v>
      </c>
      <c r="H8487">
        <v>36.9</v>
      </c>
      <c r="I8487" t="s">
        <v>26</v>
      </c>
      <c r="J8487">
        <v>41</v>
      </c>
      <c r="K8487">
        <v>20</v>
      </c>
      <c r="L8487">
        <v>48</v>
      </c>
      <c r="M8487">
        <v>-41</v>
      </c>
      <c r="N8487">
        <v>4.79</v>
      </c>
      <c r="P8487">
        <v>0.8</v>
      </c>
      <c r="R8487">
        <v>0.47</v>
      </c>
      <c r="X8487" t="s">
        <v>7354</v>
      </c>
      <c r="Y8487">
        <v>8486</v>
      </c>
      <c r="Z8487" s="1">
        <v>0.92751041666666667</v>
      </c>
      <c r="AA8487" t="s">
        <v>14755</v>
      </c>
      <c r="AB8487">
        <v>4.3999999999999997E-2</v>
      </c>
      <c r="AC8487">
        <v>2.1999999999999999E-2</v>
      </c>
      <c r="AD8487">
        <v>4.79</v>
      </c>
      <c r="AE8487" t="s">
        <v>71</v>
      </c>
      <c r="AF8487" t="s">
        <v>36</v>
      </c>
    </row>
    <row r="8488" spans="1:32" x14ac:dyDescent="0.2">
      <c r="A8488">
        <v>8487</v>
      </c>
      <c r="C8488">
        <v>211096</v>
      </c>
      <c r="D8488">
        <v>51783</v>
      </c>
      <c r="F8488">
        <v>22</v>
      </c>
      <c r="G8488">
        <v>13</v>
      </c>
      <c r="H8488">
        <v>49.3</v>
      </c>
      <c r="I8488" t="s">
        <v>24</v>
      </c>
      <c r="J8488">
        <v>45</v>
      </c>
      <c r="K8488">
        <v>26</v>
      </c>
      <c r="L8488">
        <v>27</v>
      </c>
      <c r="M8488">
        <v>45</v>
      </c>
      <c r="N8488">
        <v>5.53</v>
      </c>
      <c r="P8488">
        <v>0.04</v>
      </c>
      <c r="R8488">
        <v>0</v>
      </c>
      <c r="X8488" t="s">
        <v>340</v>
      </c>
      <c r="Y8488">
        <v>8487</v>
      </c>
      <c r="Z8488" s="1">
        <v>0.92626504629629636</v>
      </c>
      <c r="AA8488" t="s">
        <v>14756</v>
      </c>
      <c r="AB8488">
        <v>8.1000000000000003E-2</v>
      </c>
      <c r="AC8488">
        <v>8.9999999999999993E-3</v>
      </c>
      <c r="AD8488">
        <v>5.53</v>
      </c>
      <c r="AE8488" t="s">
        <v>340</v>
      </c>
    </row>
    <row r="8489" spans="1:32" x14ac:dyDescent="0.2">
      <c r="A8489">
        <v>8488</v>
      </c>
      <c r="B8489" t="s">
        <v>7355</v>
      </c>
      <c r="C8489">
        <v>211202</v>
      </c>
      <c r="D8489">
        <v>231063</v>
      </c>
      <c r="F8489">
        <v>22</v>
      </c>
      <c r="G8489">
        <v>16</v>
      </c>
      <c r="H8489">
        <v>26.6</v>
      </c>
      <c r="I8489" t="s">
        <v>26</v>
      </c>
      <c r="J8489">
        <v>41</v>
      </c>
      <c r="K8489">
        <v>37</v>
      </c>
      <c r="L8489">
        <v>39</v>
      </c>
      <c r="M8489">
        <v>-41</v>
      </c>
      <c r="N8489">
        <v>5.0999999999999996</v>
      </c>
      <c r="P8489">
        <v>0.92</v>
      </c>
      <c r="X8489" t="s">
        <v>71</v>
      </c>
      <c r="Y8489">
        <v>8488</v>
      </c>
      <c r="Z8489" s="1">
        <v>0.9280856481481482</v>
      </c>
      <c r="AA8489" t="s">
        <v>14757</v>
      </c>
      <c r="AB8489">
        <v>-5.0000000000000001E-3</v>
      </c>
      <c r="AC8489">
        <v>-1.2999999999999999E-2</v>
      </c>
      <c r="AD8489">
        <v>5.0999999999999996</v>
      </c>
      <c r="AE8489" t="s">
        <v>71</v>
      </c>
    </row>
    <row r="8490" spans="1:32" x14ac:dyDescent="0.2">
      <c r="A8490">
        <v>8489</v>
      </c>
      <c r="C8490">
        <v>211211</v>
      </c>
      <c r="D8490">
        <v>51797</v>
      </c>
      <c r="F8490">
        <v>22</v>
      </c>
      <c r="G8490">
        <v>14</v>
      </c>
      <c r="H8490">
        <v>44.4</v>
      </c>
      <c r="I8490" t="s">
        <v>24</v>
      </c>
      <c r="J8490">
        <v>42</v>
      </c>
      <c r="K8490">
        <v>57</v>
      </c>
      <c r="L8490">
        <v>14</v>
      </c>
      <c r="M8490">
        <v>42</v>
      </c>
      <c r="N8490">
        <v>5.71</v>
      </c>
      <c r="P8490">
        <v>0</v>
      </c>
      <c r="R8490">
        <v>-0.04</v>
      </c>
      <c r="X8490" t="s">
        <v>446</v>
      </c>
      <c r="Y8490">
        <v>8489</v>
      </c>
      <c r="Z8490" s="1">
        <v>0.92690277777777774</v>
      </c>
      <c r="AA8490" t="s">
        <v>14758</v>
      </c>
      <c r="AB8490">
        <v>4.9000000000000002E-2</v>
      </c>
      <c r="AC8490">
        <v>-2.5000000000000001E-2</v>
      </c>
      <c r="AD8490">
        <v>5.71</v>
      </c>
      <c r="AE8490" t="s">
        <v>446</v>
      </c>
    </row>
    <row r="8491" spans="1:32" x14ac:dyDescent="0.2">
      <c r="A8491">
        <v>8490</v>
      </c>
      <c r="C8491">
        <v>211242</v>
      </c>
      <c r="D8491">
        <v>19948</v>
      </c>
      <c r="F8491">
        <v>22</v>
      </c>
      <c r="G8491">
        <v>13</v>
      </c>
      <c r="H8491">
        <v>49.5</v>
      </c>
      <c r="I8491" t="s">
        <v>24</v>
      </c>
      <c r="J8491">
        <v>63</v>
      </c>
      <c r="K8491">
        <v>9</v>
      </c>
      <c r="L8491">
        <v>45</v>
      </c>
      <c r="M8491">
        <v>63</v>
      </c>
      <c r="N8491">
        <v>6.11</v>
      </c>
      <c r="P8491">
        <v>-0.08</v>
      </c>
      <c r="R8491">
        <v>-0.43</v>
      </c>
      <c r="X8491" t="s">
        <v>179</v>
      </c>
      <c r="Y8491">
        <v>8490</v>
      </c>
      <c r="Z8491" s="1">
        <v>0.92626736111111108</v>
      </c>
      <c r="AA8491" t="s">
        <v>14759</v>
      </c>
      <c r="AB8491">
        <v>-0.02</v>
      </c>
      <c r="AC8491">
        <v>-3.0000000000000001E-3</v>
      </c>
      <c r="AD8491">
        <v>6.11</v>
      </c>
      <c r="AE8491" t="s">
        <v>179</v>
      </c>
    </row>
    <row r="8492" spans="1:32" x14ac:dyDescent="0.2">
      <c r="A8492">
        <v>8491</v>
      </c>
      <c r="C8492">
        <v>211287</v>
      </c>
      <c r="D8492">
        <v>127420</v>
      </c>
      <c r="F8492">
        <v>22</v>
      </c>
      <c r="G8492">
        <v>15</v>
      </c>
      <c r="H8492">
        <v>59.8</v>
      </c>
      <c r="I8492" t="s">
        <v>24</v>
      </c>
      <c r="J8492">
        <v>8</v>
      </c>
      <c r="K8492">
        <v>32</v>
      </c>
      <c r="L8492">
        <v>58</v>
      </c>
      <c r="M8492">
        <v>8</v>
      </c>
      <c r="N8492">
        <v>6.21</v>
      </c>
      <c r="P8492">
        <v>0.02</v>
      </c>
      <c r="R8492">
        <v>-0.04</v>
      </c>
      <c r="X8492" t="s">
        <v>25</v>
      </c>
      <c r="Y8492">
        <v>8491</v>
      </c>
      <c r="Z8492" s="1">
        <v>0.92777546296296298</v>
      </c>
      <c r="AA8492" t="s">
        <v>14760</v>
      </c>
      <c r="AB8492">
        <v>3.4000000000000002E-2</v>
      </c>
      <c r="AC8492">
        <v>-1.0999999999999999E-2</v>
      </c>
      <c r="AD8492">
        <v>6.21</v>
      </c>
      <c r="AE8492" t="s">
        <v>25</v>
      </c>
    </row>
    <row r="8493" spans="1:32" x14ac:dyDescent="0.2">
      <c r="A8493">
        <v>8492</v>
      </c>
      <c r="C8493">
        <v>211291</v>
      </c>
      <c r="D8493">
        <v>191016</v>
      </c>
      <c r="F8493">
        <v>22</v>
      </c>
      <c r="G8493">
        <v>16</v>
      </c>
      <c r="H8493">
        <v>37.4</v>
      </c>
      <c r="I8493" t="s">
        <v>26</v>
      </c>
      <c r="J8493">
        <v>25</v>
      </c>
      <c r="K8493">
        <v>53</v>
      </c>
      <c r="L8493">
        <v>54</v>
      </c>
      <c r="M8493">
        <v>-25</v>
      </c>
      <c r="N8493">
        <v>6.15</v>
      </c>
      <c r="P8493">
        <v>1.1100000000000001</v>
      </c>
      <c r="X8493" t="s">
        <v>7356</v>
      </c>
      <c r="Y8493">
        <v>8492</v>
      </c>
      <c r="Z8493" s="1">
        <v>0.92821064814814813</v>
      </c>
      <c r="AA8493" t="s">
        <v>14761</v>
      </c>
      <c r="AB8493">
        <v>3.6999999999999998E-2</v>
      </c>
      <c r="AC8493">
        <v>-1.7999999999999999E-2</v>
      </c>
      <c r="AD8493">
        <v>6.15</v>
      </c>
      <c r="AE8493" t="s">
        <v>14762</v>
      </c>
      <c r="AF8493" t="s">
        <v>36</v>
      </c>
    </row>
    <row r="8494" spans="1:32" x14ac:dyDescent="0.2">
      <c r="A8494">
        <v>8493</v>
      </c>
      <c r="C8494">
        <v>211300</v>
      </c>
      <c r="D8494">
        <v>10284</v>
      </c>
      <c r="E8494">
        <v>14078</v>
      </c>
      <c r="F8494">
        <v>22</v>
      </c>
      <c r="G8494">
        <v>12</v>
      </c>
      <c r="H8494">
        <v>52.9</v>
      </c>
      <c r="I8494" t="s">
        <v>24</v>
      </c>
      <c r="J8494">
        <v>73</v>
      </c>
      <c r="K8494">
        <v>18</v>
      </c>
      <c r="L8494">
        <v>26</v>
      </c>
      <c r="M8494">
        <v>73</v>
      </c>
      <c r="N8494">
        <v>6.08</v>
      </c>
      <c r="P8494">
        <v>1.01</v>
      </c>
      <c r="R8494">
        <v>0.85</v>
      </c>
      <c r="X8494" t="s">
        <v>3318</v>
      </c>
      <c r="Y8494">
        <v>8493</v>
      </c>
      <c r="Z8494" s="1">
        <v>0.92561226851851852</v>
      </c>
      <c r="AA8494" t="s">
        <v>14763</v>
      </c>
      <c r="AB8494">
        <v>2.3E-2</v>
      </c>
      <c r="AC8494">
        <v>0.02</v>
      </c>
      <c r="AD8494">
        <v>6.08</v>
      </c>
      <c r="AE8494" t="s">
        <v>5662</v>
      </c>
      <c r="AF8494" t="s">
        <v>36</v>
      </c>
    </row>
    <row r="8495" spans="1:32" x14ac:dyDescent="0.2">
      <c r="A8495">
        <v>8494</v>
      </c>
      <c r="B8495" t="s">
        <v>7357</v>
      </c>
      <c r="C8495">
        <v>211336</v>
      </c>
      <c r="D8495">
        <v>34227</v>
      </c>
      <c r="E8495" t="s">
        <v>7358</v>
      </c>
      <c r="F8495">
        <v>22</v>
      </c>
      <c r="G8495">
        <v>15</v>
      </c>
      <c r="H8495">
        <v>2</v>
      </c>
      <c r="I8495" t="s">
        <v>24</v>
      </c>
      <c r="J8495">
        <v>57</v>
      </c>
      <c r="K8495">
        <v>2</v>
      </c>
      <c r="L8495">
        <v>37</v>
      </c>
      <c r="M8495">
        <v>57</v>
      </c>
      <c r="N8495">
        <v>4.1900000000000004</v>
      </c>
      <c r="P8495">
        <v>0.28000000000000003</v>
      </c>
      <c r="R8495">
        <v>0.04</v>
      </c>
      <c r="T8495">
        <v>0.15</v>
      </c>
      <c r="X8495" t="s">
        <v>88</v>
      </c>
      <c r="Y8495">
        <v>8494</v>
      </c>
      <c r="Z8495" s="1">
        <v>0.92710648148148145</v>
      </c>
      <c r="AA8495" t="s">
        <v>14764</v>
      </c>
      <c r="AB8495">
        <v>0.44700000000000001</v>
      </c>
      <c r="AC8495">
        <v>4.8000000000000001E-2</v>
      </c>
      <c r="AD8495">
        <v>4.1900000000000004</v>
      </c>
      <c r="AE8495" t="s">
        <v>88</v>
      </c>
    </row>
    <row r="8496" spans="1:32" x14ac:dyDescent="0.2">
      <c r="A8496">
        <v>8495</v>
      </c>
      <c r="C8496">
        <v>211356</v>
      </c>
      <c r="D8496">
        <v>145989</v>
      </c>
      <c r="F8496">
        <v>22</v>
      </c>
      <c r="G8496">
        <v>16</v>
      </c>
      <c r="H8496">
        <v>33.6</v>
      </c>
      <c r="I8496" t="s">
        <v>26</v>
      </c>
      <c r="J8496">
        <v>1</v>
      </c>
      <c r="K8496">
        <v>35</v>
      </c>
      <c r="L8496">
        <v>47</v>
      </c>
      <c r="M8496">
        <v>-1</v>
      </c>
      <c r="N8496">
        <v>6.15</v>
      </c>
      <c r="P8496">
        <v>0.19</v>
      </c>
      <c r="R8496">
        <v>0.09</v>
      </c>
      <c r="X8496" t="s">
        <v>174</v>
      </c>
      <c r="Y8496">
        <v>8495</v>
      </c>
      <c r="Z8496" s="1">
        <v>0.9281666666666667</v>
      </c>
      <c r="AA8496" t="s">
        <v>14765</v>
      </c>
      <c r="AB8496">
        <v>-2.9000000000000001E-2</v>
      </c>
      <c r="AC8496">
        <v>-1.0999999999999999E-2</v>
      </c>
      <c r="AD8496">
        <v>6.15</v>
      </c>
      <c r="AE8496" t="s">
        <v>174</v>
      </c>
    </row>
    <row r="8497" spans="1:32" x14ac:dyDescent="0.2">
      <c r="A8497">
        <v>8496</v>
      </c>
      <c r="B8497" t="s">
        <v>7359</v>
      </c>
      <c r="C8497">
        <v>211361</v>
      </c>
      <c r="D8497">
        <v>164974</v>
      </c>
      <c r="F8497">
        <v>22</v>
      </c>
      <c r="G8497">
        <v>16</v>
      </c>
      <c r="H8497">
        <v>48.1</v>
      </c>
      <c r="I8497" t="s">
        <v>26</v>
      </c>
      <c r="J8497">
        <v>12</v>
      </c>
      <c r="K8497">
        <v>49</v>
      </c>
      <c r="L8497">
        <v>53</v>
      </c>
      <c r="M8497">
        <v>-12</v>
      </c>
      <c r="N8497">
        <v>5.34</v>
      </c>
      <c r="P8497">
        <v>1.1399999999999999</v>
      </c>
      <c r="R8497">
        <v>1.07</v>
      </c>
      <c r="W8497" t="s">
        <v>27</v>
      </c>
      <c r="X8497" t="s">
        <v>197</v>
      </c>
      <c r="Y8497">
        <v>8496</v>
      </c>
      <c r="Z8497" s="1">
        <v>0.92833449074074081</v>
      </c>
      <c r="AA8497" t="s">
        <v>14766</v>
      </c>
      <c r="AB8497">
        <v>1.4999999999999999E-2</v>
      </c>
      <c r="AC8497">
        <v>6.0000000000000001E-3</v>
      </c>
      <c r="AD8497">
        <v>5.34</v>
      </c>
      <c r="AE8497" t="s">
        <v>5915</v>
      </c>
    </row>
    <row r="8498" spans="1:32" x14ac:dyDescent="0.2">
      <c r="A8498">
        <v>8497</v>
      </c>
      <c r="C8498">
        <v>211364</v>
      </c>
      <c r="D8498">
        <v>191021</v>
      </c>
      <c r="F8498">
        <v>22</v>
      </c>
      <c r="G8498">
        <v>16</v>
      </c>
      <c r="H8498">
        <v>59.8</v>
      </c>
      <c r="I8498" t="s">
        <v>26</v>
      </c>
      <c r="J8498">
        <v>23</v>
      </c>
      <c r="K8498">
        <v>8</v>
      </c>
      <c r="L8498">
        <v>24</v>
      </c>
      <c r="M8498">
        <v>-23</v>
      </c>
      <c r="N8498">
        <v>6.17</v>
      </c>
      <c r="P8498">
        <v>1.05</v>
      </c>
      <c r="X8498" t="s">
        <v>235</v>
      </c>
      <c r="Y8498">
        <v>8497</v>
      </c>
      <c r="Z8498" s="1">
        <v>0.92846990740740731</v>
      </c>
      <c r="AA8498" t="s">
        <v>14767</v>
      </c>
      <c r="AB8498">
        <v>8.4000000000000005E-2</v>
      </c>
      <c r="AC8498">
        <v>-5.5E-2</v>
      </c>
      <c r="AD8498">
        <v>6.17</v>
      </c>
      <c r="AE8498" t="s">
        <v>235</v>
      </c>
    </row>
    <row r="8499" spans="1:32" x14ac:dyDescent="0.2">
      <c r="A8499">
        <v>8498</v>
      </c>
      <c r="B8499" t="s">
        <v>7360</v>
      </c>
      <c r="C8499">
        <v>211388</v>
      </c>
      <c r="D8499">
        <v>72191</v>
      </c>
      <c r="F8499">
        <v>22</v>
      </c>
      <c r="G8499">
        <v>15</v>
      </c>
      <c r="H8499">
        <v>58.2</v>
      </c>
      <c r="I8499" t="s">
        <v>24</v>
      </c>
      <c r="J8499">
        <v>37</v>
      </c>
      <c r="K8499">
        <v>44</v>
      </c>
      <c r="L8499">
        <v>56</v>
      </c>
      <c r="M8499">
        <v>37</v>
      </c>
      <c r="N8499">
        <v>4.13</v>
      </c>
      <c r="P8499">
        <v>1.46</v>
      </c>
      <c r="R8499">
        <v>1.63</v>
      </c>
      <c r="T8499">
        <v>0.72</v>
      </c>
      <c r="X8499" t="s">
        <v>7361</v>
      </c>
      <c r="Y8499">
        <v>8498</v>
      </c>
      <c r="Z8499" s="1">
        <v>0.92775694444444445</v>
      </c>
      <c r="AA8499" t="s">
        <v>14768</v>
      </c>
      <c r="AB8499">
        <v>1.2999999999999999E-2</v>
      </c>
      <c r="AC8499">
        <v>4.0000000000000001E-3</v>
      </c>
      <c r="AD8499">
        <v>4.13</v>
      </c>
      <c r="AE8499" t="s">
        <v>5995</v>
      </c>
      <c r="AF8499" t="s">
        <v>36</v>
      </c>
    </row>
    <row r="8500" spans="1:32" x14ac:dyDescent="0.2">
      <c r="A8500">
        <v>8499</v>
      </c>
      <c r="B8500" t="s">
        <v>7362</v>
      </c>
      <c r="C8500">
        <v>211391</v>
      </c>
      <c r="D8500">
        <v>145991</v>
      </c>
      <c r="F8500">
        <v>22</v>
      </c>
      <c r="G8500">
        <v>16</v>
      </c>
      <c r="H8500">
        <v>50</v>
      </c>
      <c r="I8500" t="s">
        <v>26</v>
      </c>
      <c r="J8500">
        <v>7</v>
      </c>
      <c r="K8500">
        <v>47</v>
      </c>
      <c r="L8500">
        <v>0</v>
      </c>
      <c r="M8500">
        <v>-7</v>
      </c>
      <c r="N8500">
        <v>4.16</v>
      </c>
      <c r="P8500">
        <v>0.98</v>
      </c>
      <c r="R8500">
        <v>0.81</v>
      </c>
      <c r="T8500">
        <v>0.48</v>
      </c>
      <c r="X8500" t="s">
        <v>547</v>
      </c>
      <c r="Y8500">
        <v>8499</v>
      </c>
      <c r="Z8500" s="1">
        <v>0.92835648148148142</v>
      </c>
      <c r="AA8500" t="s">
        <v>14769</v>
      </c>
      <c r="AB8500">
        <v>0.121</v>
      </c>
      <c r="AC8500">
        <v>-2.1999999999999999E-2</v>
      </c>
      <c r="AD8500">
        <v>4.16</v>
      </c>
      <c r="AE8500" t="s">
        <v>71</v>
      </c>
      <c r="AF8500" t="s">
        <v>36</v>
      </c>
    </row>
    <row r="8501" spans="1:32" x14ac:dyDescent="0.2">
      <c r="A8501">
        <v>8500</v>
      </c>
      <c r="C8501">
        <v>211392</v>
      </c>
      <c r="D8501">
        <v>145992</v>
      </c>
      <c r="E8501">
        <v>14095</v>
      </c>
      <c r="F8501">
        <v>22</v>
      </c>
      <c r="G8501">
        <v>16</v>
      </c>
      <c r="H8501">
        <v>52.6</v>
      </c>
      <c r="I8501" t="s">
        <v>26</v>
      </c>
      <c r="J8501">
        <v>9</v>
      </c>
      <c r="K8501">
        <v>2</v>
      </c>
      <c r="L8501">
        <v>24</v>
      </c>
      <c r="M8501">
        <v>-9</v>
      </c>
      <c r="N8501">
        <v>5.79</v>
      </c>
      <c r="P8501">
        <v>1.1599999999999999</v>
      </c>
      <c r="R8501">
        <v>1.1399999999999999</v>
      </c>
      <c r="W8501" t="s">
        <v>27</v>
      </c>
      <c r="X8501" t="s">
        <v>133</v>
      </c>
      <c r="Y8501">
        <v>8500</v>
      </c>
      <c r="Z8501" s="1">
        <v>0.9283865740740741</v>
      </c>
      <c r="AA8501" t="s">
        <v>14770</v>
      </c>
      <c r="AB8501">
        <v>-4.7E-2</v>
      </c>
      <c r="AC8501">
        <v>-8.9999999999999993E-3</v>
      </c>
      <c r="AD8501">
        <v>5.79</v>
      </c>
      <c r="AE8501" t="s">
        <v>9573</v>
      </c>
    </row>
    <row r="8502" spans="1:32" x14ac:dyDescent="0.2">
      <c r="A8502">
        <v>8501</v>
      </c>
      <c r="C8502">
        <v>211415</v>
      </c>
      <c r="D8502">
        <v>247400</v>
      </c>
      <c r="F8502">
        <v>22</v>
      </c>
      <c r="G8502">
        <v>18</v>
      </c>
      <c r="H8502">
        <v>15.6</v>
      </c>
      <c r="I8502" t="s">
        <v>26</v>
      </c>
      <c r="J8502">
        <v>53</v>
      </c>
      <c r="K8502">
        <v>37</v>
      </c>
      <c r="L8502">
        <v>40</v>
      </c>
      <c r="M8502">
        <v>-53</v>
      </c>
      <c r="N8502">
        <v>5.37</v>
      </c>
      <c r="P8502">
        <v>0.6</v>
      </c>
      <c r="R8502">
        <v>0.08</v>
      </c>
      <c r="X8502" t="s">
        <v>236</v>
      </c>
      <c r="Y8502">
        <v>8501</v>
      </c>
      <c r="Z8502" s="1">
        <v>0.92934722222222221</v>
      </c>
      <c r="AA8502" t="s">
        <v>14771</v>
      </c>
      <c r="AB8502">
        <v>0.42899999999999999</v>
      </c>
      <c r="AC8502">
        <v>-0.66700000000000004</v>
      </c>
      <c r="AD8502">
        <v>5.37</v>
      </c>
      <c r="AE8502" t="s">
        <v>236</v>
      </c>
    </row>
    <row r="8503" spans="1:32" x14ac:dyDescent="0.2">
      <c r="A8503">
        <v>8502</v>
      </c>
      <c r="B8503" t="s">
        <v>7363</v>
      </c>
      <c r="C8503">
        <v>211416</v>
      </c>
      <c r="D8503">
        <v>255193</v>
      </c>
      <c r="F8503">
        <v>22</v>
      </c>
      <c r="G8503">
        <v>18</v>
      </c>
      <c r="H8503">
        <v>30.1</v>
      </c>
      <c r="I8503" t="s">
        <v>26</v>
      </c>
      <c r="J8503">
        <v>60</v>
      </c>
      <c r="K8503">
        <v>15</v>
      </c>
      <c r="L8503">
        <v>35</v>
      </c>
      <c r="M8503">
        <v>-60</v>
      </c>
      <c r="N8503">
        <v>2.86</v>
      </c>
      <c r="P8503">
        <v>1.39</v>
      </c>
      <c r="R8503">
        <v>1.54</v>
      </c>
      <c r="T8503">
        <v>0.73</v>
      </c>
      <c r="X8503" t="s">
        <v>105</v>
      </c>
      <c r="Y8503">
        <v>8502</v>
      </c>
      <c r="Z8503" s="1">
        <v>0.92951504629629633</v>
      </c>
      <c r="AA8503" t="s">
        <v>14772</v>
      </c>
      <c r="AB8503">
        <v>-7.1999999999999995E-2</v>
      </c>
      <c r="AC8503">
        <v>-4.2999999999999997E-2</v>
      </c>
      <c r="AD8503">
        <v>2.86</v>
      </c>
      <c r="AE8503" t="s">
        <v>105</v>
      </c>
    </row>
    <row r="8504" spans="1:32" x14ac:dyDescent="0.2">
      <c r="A8504">
        <v>8503</v>
      </c>
      <c r="C8504">
        <v>211432</v>
      </c>
      <c r="D8504">
        <v>90379</v>
      </c>
      <c r="F8504">
        <v>22</v>
      </c>
      <c r="G8504">
        <v>16</v>
      </c>
      <c r="H8504">
        <v>29.7</v>
      </c>
      <c r="I8504" t="s">
        <v>24</v>
      </c>
      <c r="J8504">
        <v>27</v>
      </c>
      <c r="K8504">
        <v>48</v>
      </c>
      <c r="L8504">
        <v>15</v>
      </c>
      <c r="M8504">
        <v>27</v>
      </c>
      <c r="N8504">
        <v>6.37</v>
      </c>
      <c r="P8504">
        <v>0.99</v>
      </c>
      <c r="X8504" t="s">
        <v>60</v>
      </c>
      <c r="Y8504">
        <v>8503</v>
      </c>
      <c r="Z8504" s="1">
        <v>0.92812152777777779</v>
      </c>
      <c r="AA8504" t="s">
        <v>14773</v>
      </c>
      <c r="AB8504">
        <v>-8.9999999999999993E-3</v>
      </c>
      <c r="AC8504">
        <v>2E-3</v>
      </c>
      <c r="AD8504">
        <v>6.37</v>
      </c>
      <c r="AE8504" t="s">
        <v>60</v>
      </c>
    </row>
    <row r="8505" spans="1:32" x14ac:dyDescent="0.2">
      <c r="A8505">
        <v>8504</v>
      </c>
      <c r="B8505" t="s">
        <v>7364</v>
      </c>
      <c r="C8505">
        <v>211434</v>
      </c>
      <c r="D8505">
        <v>145993</v>
      </c>
      <c r="E8505">
        <v>14100</v>
      </c>
      <c r="F8505">
        <v>22</v>
      </c>
      <c r="G8505">
        <v>17</v>
      </c>
      <c r="H8505">
        <v>6.5</v>
      </c>
      <c r="I8505" t="s">
        <v>26</v>
      </c>
      <c r="J8505">
        <v>5</v>
      </c>
      <c r="K8505">
        <v>23</v>
      </c>
      <c r="L8505">
        <v>14</v>
      </c>
      <c r="M8505">
        <v>-5</v>
      </c>
      <c r="N8505">
        <v>5.75</v>
      </c>
      <c r="P8505">
        <v>0.88</v>
      </c>
      <c r="R8505">
        <v>0.51</v>
      </c>
      <c r="X8505" t="s">
        <v>3030</v>
      </c>
      <c r="Y8505">
        <v>8504</v>
      </c>
      <c r="Z8505" s="1">
        <v>0.92854745370370362</v>
      </c>
      <c r="AA8505" t="s">
        <v>7771</v>
      </c>
      <c r="AB8505">
        <v>-2E-3</v>
      </c>
      <c r="AC8505">
        <v>0.02</v>
      </c>
      <c r="AD8505">
        <v>5.75</v>
      </c>
      <c r="AE8505" t="s">
        <v>3030</v>
      </c>
    </row>
    <row r="8506" spans="1:32" x14ac:dyDescent="0.2">
      <c r="A8506">
        <v>8505</v>
      </c>
      <c r="B8506" t="s">
        <v>7365</v>
      </c>
      <c r="C8506">
        <v>211539</v>
      </c>
      <c r="D8506">
        <v>258932</v>
      </c>
      <c r="F8506">
        <v>22</v>
      </c>
      <c r="G8506">
        <v>31</v>
      </c>
      <c r="H8506">
        <v>37.4</v>
      </c>
      <c r="I8506" t="s">
        <v>26</v>
      </c>
      <c r="J8506">
        <v>85</v>
      </c>
      <c r="K8506">
        <v>58</v>
      </c>
      <c r="L8506">
        <v>2</v>
      </c>
      <c r="M8506">
        <v>-85</v>
      </c>
      <c r="N8506">
        <v>5.77</v>
      </c>
      <c r="P8506">
        <v>1.02</v>
      </c>
      <c r="R8506">
        <v>0.88</v>
      </c>
      <c r="X8506" t="s">
        <v>54</v>
      </c>
      <c r="Y8506">
        <v>8505</v>
      </c>
      <c r="Z8506" s="1">
        <v>0.93862731481481487</v>
      </c>
      <c r="AA8506" t="s">
        <v>14774</v>
      </c>
      <c r="AB8506">
        <v>-4.1000000000000002E-2</v>
      </c>
      <c r="AC8506">
        <v>5.8999999999999997E-2</v>
      </c>
      <c r="AD8506">
        <v>5.77</v>
      </c>
      <c r="AE8506" t="s">
        <v>54</v>
      </c>
    </row>
    <row r="8507" spans="1:32" x14ac:dyDescent="0.2">
      <c r="A8507">
        <v>8506</v>
      </c>
      <c r="C8507">
        <v>211554</v>
      </c>
      <c r="D8507">
        <v>34256</v>
      </c>
      <c r="F8507">
        <v>22</v>
      </c>
      <c r="G8507">
        <v>16</v>
      </c>
      <c r="H8507">
        <v>26.5</v>
      </c>
      <c r="I8507" t="s">
        <v>24</v>
      </c>
      <c r="J8507">
        <v>57</v>
      </c>
      <c r="K8507">
        <v>13</v>
      </c>
      <c r="L8507">
        <v>13</v>
      </c>
      <c r="M8507">
        <v>57</v>
      </c>
      <c r="N8507">
        <v>5.88</v>
      </c>
      <c r="P8507">
        <v>0.93</v>
      </c>
      <c r="X8507" t="s">
        <v>71</v>
      </c>
      <c r="Y8507">
        <v>8506</v>
      </c>
      <c r="Z8507" s="1">
        <v>0.92808449074074073</v>
      </c>
      <c r="AA8507" t="s">
        <v>14775</v>
      </c>
      <c r="AB8507">
        <v>4.2999999999999997E-2</v>
      </c>
      <c r="AC8507">
        <v>6.0000000000000001E-3</v>
      </c>
      <c r="AD8507">
        <v>5.88</v>
      </c>
      <c r="AE8507" t="s">
        <v>71</v>
      </c>
    </row>
    <row r="8508" spans="1:32" x14ac:dyDescent="0.2">
      <c r="A8508">
        <v>8507</v>
      </c>
      <c r="C8508">
        <v>211575</v>
      </c>
      <c r="D8508">
        <v>146004</v>
      </c>
      <c r="F8508">
        <v>22</v>
      </c>
      <c r="G8508">
        <v>18</v>
      </c>
      <c r="H8508">
        <v>4.3</v>
      </c>
      <c r="I8508" t="s">
        <v>26</v>
      </c>
      <c r="J8508">
        <v>0</v>
      </c>
      <c r="K8508">
        <v>14</v>
      </c>
      <c r="L8508">
        <v>16</v>
      </c>
      <c r="M8508">
        <v>0</v>
      </c>
      <c r="N8508">
        <v>6.39</v>
      </c>
      <c r="P8508">
        <v>0.44</v>
      </c>
      <c r="R8508">
        <v>0</v>
      </c>
      <c r="X8508" t="s">
        <v>266</v>
      </c>
      <c r="Y8508">
        <v>8507</v>
      </c>
      <c r="Z8508" s="1">
        <v>0.92921643518518515</v>
      </c>
      <c r="AA8508" t="s">
        <v>14776</v>
      </c>
      <c r="AB8508">
        <v>-3.9E-2</v>
      </c>
      <c r="AC8508">
        <v>-6.2E-2</v>
      </c>
      <c r="AD8508">
        <v>6.39</v>
      </c>
      <c r="AE8508" t="s">
        <v>266</v>
      </c>
    </row>
    <row r="8509" spans="1:32" x14ac:dyDescent="0.2">
      <c r="A8509">
        <v>8508</v>
      </c>
      <c r="B8509" t="s">
        <v>7366</v>
      </c>
      <c r="C8509">
        <v>211676</v>
      </c>
      <c r="D8509">
        <v>164996</v>
      </c>
      <c r="F8509">
        <v>22</v>
      </c>
      <c r="G8509">
        <v>19</v>
      </c>
      <c r="H8509">
        <v>0.8</v>
      </c>
      <c r="I8509" t="s">
        <v>26</v>
      </c>
      <c r="J8509">
        <v>13</v>
      </c>
      <c r="K8509">
        <v>18</v>
      </c>
      <c r="L8509">
        <v>18</v>
      </c>
      <c r="M8509">
        <v>-13</v>
      </c>
      <c r="N8509">
        <v>5.95</v>
      </c>
      <c r="P8509">
        <v>1.06</v>
      </c>
      <c r="R8509">
        <v>0.94</v>
      </c>
      <c r="W8509" t="s">
        <v>27</v>
      </c>
      <c r="X8509" t="s">
        <v>3097</v>
      </c>
      <c r="Y8509">
        <v>8508</v>
      </c>
      <c r="Z8509" s="1">
        <v>0.92987037037037046</v>
      </c>
      <c r="AA8509" t="s">
        <v>14777</v>
      </c>
      <c r="AB8509">
        <v>7.9000000000000001E-2</v>
      </c>
      <c r="AC8509">
        <v>-1.2E-2</v>
      </c>
      <c r="AD8509">
        <v>5.95</v>
      </c>
      <c r="AE8509" t="s">
        <v>6680</v>
      </c>
    </row>
    <row r="8510" spans="1:32" x14ac:dyDescent="0.2">
      <c r="A8510">
        <v>8509</v>
      </c>
      <c r="C8510">
        <v>211726</v>
      </c>
      <c r="D8510">
        <v>247410</v>
      </c>
      <c r="F8510">
        <v>22</v>
      </c>
      <c r="G8510">
        <v>20</v>
      </c>
      <c r="H8510">
        <v>36.200000000000003</v>
      </c>
      <c r="I8510" t="s">
        <v>26</v>
      </c>
      <c r="J8510">
        <v>57</v>
      </c>
      <c r="K8510">
        <v>30</v>
      </c>
      <c r="L8510">
        <v>36</v>
      </c>
      <c r="M8510">
        <v>-57</v>
      </c>
      <c r="N8510">
        <v>6.34</v>
      </c>
      <c r="P8510">
        <v>1.37</v>
      </c>
      <c r="R8510">
        <v>1.71</v>
      </c>
      <c r="X8510" t="s">
        <v>2314</v>
      </c>
      <c r="Y8510">
        <v>8509</v>
      </c>
      <c r="Z8510" s="1">
        <v>0.93097453703703703</v>
      </c>
      <c r="AA8510" t="s">
        <v>14778</v>
      </c>
      <c r="AB8510">
        <v>2.1999999999999999E-2</v>
      </c>
      <c r="AC8510">
        <v>-1.4999999999999999E-2</v>
      </c>
      <c r="AD8510">
        <v>6.34</v>
      </c>
      <c r="AE8510" t="s">
        <v>6913</v>
      </c>
      <c r="AF8510" t="s">
        <v>36</v>
      </c>
    </row>
    <row r="8511" spans="1:32" x14ac:dyDescent="0.2">
      <c r="A8511">
        <v>8510</v>
      </c>
      <c r="C8511">
        <v>211797</v>
      </c>
      <c r="D8511">
        <v>72228</v>
      </c>
      <c r="F8511">
        <v>22</v>
      </c>
      <c r="G8511">
        <v>18</v>
      </c>
      <c r="H8511">
        <v>56.2</v>
      </c>
      <c r="I8511" t="s">
        <v>24</v>
      </c>
      <c r="J8511">
        <v>37</v>
      </c>
      <c r="K8511">
        <v>46</v>
      </c>
      <c r="L8511">
        <v>10</v>
      </c>
      <c r="M8511">
        <v>37</v>
      </c>
      <c r="N8511">
        <v>6.17</v>
      </c>
      <c r="P8511">
        <v>0.28000000000000003</v>
      </c>
      <c r="R8511">
        <v>0.11</v>
      </c>
      <c r="X8511" t="s">
        <v>7367</v>
      </c>
      <c r="Y8511">
        <v>8510</v>
      </c>
      <c r="Z8511" s="1">
        <v>0.92981712962962959</v>
      </c>
      <c r="AA8511" t="s">
        <v>14779</v>
      </c>
      <c r="AB8511">
        <v>5.7000000000000002E-2</v>
      </c>
      <c r="AC8511">
        <v>4.3999999999999997E-2</v>
      </c>
      <c r="AD8511">
        <v>6.17</v>
      </c>
      <c r="AE8511" t="s">
        <v>554</v>
      </c>
    </row>
    <row r="8512" spans="1:32" x14ac:dyDescent="0.2">
      <c r="A8512">
        <v>8511</v>
      </c>
      <c r="B8512" t="s">
        <v>7368</v>
      </c>
      <c r="C8512">
        <v>211833</v>
      </c>
      <c r="D8512">
        <v>19991</v>
      </c>
      <c r="F8512">
        <v>22</v>
      </c>
      <c r="G8512">
        <v>18</v>
      </c>
      <c r="H8512">
        <v>12.7</v>
      </c>
      <c r="I8512" t="s">
        <v>24</v>
      </c>
      <c r="J8512">
        <v>62</v>
      </c>
      <c r="K8512">
        <v>48</v>
      </c>
      <c r="L8512">
        <v>16</v>
      </c>
      <c r="M8512">
        <v>62</v>
      </c>
      <c r="N8512">
        <v>5.75</v>
      </c>
      <c r="P8512">
        <v>1.26</v>
      </c>
      <c r="R8512">
        <v>1.37</v>
      </c>
      <c r="X8512" t="s">
        <v>105</v>
      </c>
      <c r="Y8512">
        <v>8511</v>
      </c>
      <c r="Z8512" s="1">
        <v>0.92931365740740735</v>
      </c>
      <c r="AA8512" t="s">
        <v>14780</v>
      </c>
      <c r="AB8512">
        <v>4.5999999999999999E-2</v>
      </c>
      <c r="AC8512">
        <v>1.4999999999999999E-2</v>
      </c>
      <c r="AD8512">
        <v>5.75</v>
      </c>
      <c r="AE8512" t="s">
        <v>105</v>
      </c>
    </row>
    <row r="8513" spans="1:32" x14ac:dyDescent="0.2">
      <c r="A8513">
        <v>8512</v>
      </c>
      <c r="B8513" t="s">
        <v>7369</v>
      </c>
      <c r="C8513">
        <v>211838</v>
      </c>
      <c r="D8513">
        <v>146023</v>
      </c>
      <c r="F8513">
        <v>22</v>
      </c>
      <c r="G8513">
        <v>20</v>
      </c>
      <c r="H8513">
        <v>11.9</v>
      </c>
      <c r="I8513" t="s">
        <v>26</v>
      </c>
      <c r="J8513">
        <v>7</v>
      </c>
      <c r="K8513">
        <v>49</v>
      </c>
      <c r="L8513">
        <v>16</v>
      </c>
      <c r="M8513">
        <v>-7</v>
      </c>
      <c r="N8513">
        <v>5.37</v>
      </c>
      <c r="P8513">
        <v>-0.06</v>
      </c>
      <c r="R8513">
        <v>-0.37</v>
      </c>
      <c r="X8513" t="s">
        <v>7370</v>
      </c>
      <c r="Y8513">
        <v>8512</v>
      </c>
      <c r="Z8513" s="1">
        <v>0.93069328703703702</v>
      </c>
      <c r="AA8513" t="s">
        <v>14781</v>
      </c>
      <c r="AB8513">
        <v>1.6E-2</v>
      </c>
      <c r="AC8513">
        <v>-1E-3</v>
      </c>
      <c r="AD8513">
        <v>5.37</v>
      </c>
      <c r="AE8513" t="s">
        <v>111</v>
      </c>
      <c r="AF8513" t="s">
        <v>36</v>
      </c>
    </row>
    <row r="8514" spans="1:32" x14ac:dyDescent="0.2">
      <c r="A8514">
        <v>8513</v>
      </c>
      <c r="B8514" t="s">
        <v>7371</v>
      </c>
      <c r="C8514">
        <v>211924</v>
      </c>
      <c r="D8514">
        <v>127453</v>
      </c>
      <c r="E8514">
        <v>14122</v>
      </c>
      <c r="F8514">
        <v>22</v>
      </c>
      <c r="G8514">
        <v>20</v>
      </c>
      <c r="H8514">
        <v>27.6</v>
      </c>
      <c r="I8514" t="s">
        <v>24</v>
      </c>
      <c r="J8514">
        <v>5</v>
      </c>
      <c r="K8514">
        <v>47</v>
      </c>
      <c r="L8514">
        <v>22</v>
      </c>
      <c r="M8514">
        <v>5</v>
      </c>
      <c r="N8514">
        <v>5.37</v>
      </c>
      <c r="P8514">
        <v>-0.02</v>
      </c>
      <c r="R8514">
        <v>-0.47</v>
      </c>
      <c r="X8514" t="s">
        <v>148</v>
      </c>
      <c r="Y8514">
        <v>8513</v>
      </c>
      <c r="Z8514" s="1">
        <v>0.93087500000000001</v>
      </c>
      <c r="AA8514" t="s">
        <v>14782</v>
      </c>
      <c r="AB8514">
        <v>2.3E-2</v>
      </c>
      <c r="AC8514">
        <v>-1E-3</v>
      </c>
      <c r="AD8514">
        <v>5.37</v>
      </c>
      <c r="AE8514" t="s">
        <v>148</v>
      </c>
    </row>
    <row r="8515" spans="1:32" x14ac:dyDescent="0.2">
      <c r="A8515">
        <v>8514</v>
      </c>
      <c r="C8515">
        <v>211976</v>
      </c>
      <c r="D8515">
        <v>127460</v>
      </c>
      <c r="F8515">
        <v>22</v>
      </c>
      <c r="G8515">
        <v>20</v>
      </c>
      <c r="H8515">
        <v>55.8</v>
      </c>
      <c r="I8515" t="s">
        <v>24</v>
      </c>
      <c r="J8515">
        <v>8</v>
      </c>
      <c r="K8515">
        <v>11</v>
      </c>
      <c r="L8515">
        <v>12</v>
      </c>
      <c r="M8515">
        <v>8</v>
      </c>
      <c r="N8515">
        <v>6.17</v>
      </c>
      <c r="P8515">
        <v>0.44</v>
      </c>
      <c r="R8515">
        <v>-0.03</v>
      </c>
      <c r="X8515" t="s">
        <v>204</v>
      </c>
      <c r="Y8515">
        <v>8514</v>
      </c>
      <c r="Z8515" s="1">
        <v>0.93120138888888881</v>
      </c>
      <c r="AA8515" t="s">
        <v>14783</v>
      </c>
      <c r="AB8515">
        <v>4.8000000000000001E-2</v>
      </c>
      <c r="AC8515">
        <v>2.3E-2</v>
      </c>
      <c r="AD8515">
        <v>6.17</v>
      </c>
      <c r="AE8515" t="s">
        <v>204</v>
      </c>
    </row>
    <row r="8516" spans="1:32" x14ac:dyDescent="0.2">
      <c r="A8516">
        <v>8515</v>
      </c>
      <c r="B8516" t="s">
        <v>7372</v>
      </c>
      <c r="C8516">
        <v>211998</v>
      </c>
      <c r="D8516">
        <v>258033</v>
      </c>
      <c r="F8516">
        <v>22</v>
      </c>
      <c r="G8516">
        <v>24</v>
      </c>
      <c r="H8516">
        <v>36.799999999999997</v>
      </c>
      <c r="I8516" t="s">
        <v>26</v>
      </c>
      <c r="J8516">
        <v>72</v>
      </c>
      <c r="K8516">
        <v>15</v>
      </c>
      <c r="L8516">
        <v>20</v>
      </c>
      <c r="M8516">
        <v>-72</v>
      </c>
      <c r="N8516">
        <v>5.29</v>
      </c>
      <c r="P8516">
        <v>0.65</v>
      </c>
      <c r="R8516">
        <v>-0.06</v>
      </c>
      <c r="T8516">
        <v>0.41</v>
      </c>
      <c r="U8516" t="s">
        <v>93</v>
      </c>
      <c r="X8516" t="s">
        <v>7373</v>
      </c>
      <c r="Y8516">
        <v>8515</v>
      </c>
      <c r="Z8516" s="1">
        <v>0.93375925925925929</v>
      </c>
      <c r="AA8516" t="s">
        <v>14784</v>
      </c>
      <c r="AB8516">
        <v>1.2989999999999999</v>
      </c>
      <c r="AC8516">
        <v>-0.67800000000000005</v>
      </c>
      <c r="AD8516">
        <v>5.29</v>
      </c>
      <c r="AE8516" t="s">
        <v>14785</v>
      </c>
      <c r="AF8516" t="s">
        <v>36</v>
      </c>
    </row>
    <row r="8517" spans="1:32" x14ac:dyDescent="0.2">
      <c r="A8517">
        <v>8516</v>
      </c>
      <c r="B8517" t="s">
        <v>7374</v>
      </c>
      <c r="C8517">
        <v>212010</v>
      </c>
      <c r="D8517">
        <v>191083</v>
      </c>
      <c r="F8517">
        <v>22</v>
      </c>
      <c r="G8517">
        <v>21</v>
      </c>
      <c r="H8517">
        <v>35.6</v>
      </c>
      <c r="I8517" t="s">
        <v>26</v>
      </c>
      <c r="J8517">
        <v>21</v>
      </c>
      <c r="K8517">
        <v>35</v>
      </c>
      <c r="L8517">
        <v>54</v>
      </c>
      <c r="M8517">
        <v>-21</v>
      </c>
      <c r="N8517">
        <v>5.13</v>
      </c>
      <c r="P8517">
        <v>1.07</v>
      </c>
      <c r="R8517">
        <v>0.92</v>
      </c>
      <c r="X8517" t="s">
        <v>125</v>
      </c>
      <c r="Y8517">
        <v>8516</v>
      </c>
      <c r="Z8517" s="1">
        <v>0.93166203703703709</v>
      </c>
      <c r="AA8517" t="s">
        <v>14786</v>
      </c>
      <c r="AB8517">
        <v>-8.0000000000000002E-3</v>
      </c>
      <c r="AC8517">
        <v>-8.5000000000000006E-2</v>
      </c>
      <c r="AD8517">
        <v>5.13</v>
      </c>
      <c r="AE8517" t="s">
        <v>125</v>
      </c>
    </row>
    <row r="8518" spans="1:32" x14ac:dyDescent="0.2">
      <c r="A8518">
        <v>8517</v>
      </c>
      <c r="C8518">
        <v>212047</v>
      </c>
      <c r="D8518">
        <v>90437</v>
      </c>
      <c r="E8518">
        <v>14127</v>
      </c>
      <c r="F8518">
        <v>22</v>
      </c>
      <c r="G8518">
        <v>21</v>
      </c>
      <c r="H8518">
        <v>0.1</v>
      </c>
      <c r="I8518" t="s">
        <v>24</v>
      </c>
      <c r="J8518">
        <v>26</v>
      </c>
      <c r="K8518">
        <v>56</v>
      </c>
      <c r="L8518">
        <v>7</v>
      </c>
      <c r="M8518">
        <v>26</v>
      </c>
      <c r="N8518">
        <v>6.47</v>
      </c>
      <c r="P8518">
        <v>1.59</v>
      </c>
      <c r="R8518">
        <v>1.71</v>
      </c>
      <c r="X8518" t="s">
        <v>164</v>
      </c>
      <c r="Y8518">
        <v>8517</v>
      </c>
      <c r="Z8518" s="1">
        <v>0.93125115740740749</v>
      </c>
      <c r="AA8518" t="s">
        <v>9259</v>
      </c>
      <c r="AB8518">
        <v>1.4999999999999999E-2</v>
      </c>
      <c r="AC8518">
        <v>-6.0000000000000001E-3</v>
      </c>
      <c r="AD8518">
        <v>6.47</v>
      </c>
      <c r="AE8518" t="s">
        <v>164</v>
      </c>
    </row>
    <row r="8519" spans="1:32" x14ac:dyDescent="0.2">
      <c r="A8519">
        <v>8518</v>
      </c>
      <c r="B8519" t="s">
        <v>7375</v>
      </c>
      <c r="C8519">
        <v>212061</v>
      </c>
      <c r="D8519">
        <v>146044</v>
      </c>
      <c r="E8519">
        <v>14132</v>
      </c>
      <c r="F8519">
        <v>22</v>
      </c>
      <c r="G8519">
        <v>21</v>
      </c>
      <c r="H8519">
        <v>39.4</v>
      </c>
      <c r="I8519" t="s">
        <v>26</v>
      </c>
      <c r="J8519">
        <v>1</v>
      </c>
      <c r="K8519">
        <v>23</v>
      </c>
      <c r="L8519">
        <v>14</v>
      </c>
      <c r="M8519">
        <v>-1</v>
      </c>
      <c r="N8519">
        <v>3.84</v>
      </c>
      <c r="P8519">
        <v>-0.05</v>
      </c>
      <c r="R8519">
        <v>-0.12</v>
      </c>
      <c r="T8519">
        <v>-0.04</v>
      </c>
      <c r="X8519" t="s">
        <v>134</v>
      </c>
      <c r="Y8519">
        <v>8518</v>
      </c>
      <c r="Z8519" s="1">
        <v>0.93170601851851853</v>
      </c>
      <c r="AA8519" t="s">
        <v>14787</v>
      </c>
      <c r="AB8519">
        <v>0.13200000000000001</v>
      </c>
      <c r="AC8519">
        <v>7.0000000000000001E-3</v>
      </c>
      <c r="AD8519">
        <v>3.84</v>
      </c>
      <c r="AE8519" t="s">
        <v>134</v>
      </c>
    </row>
    <row r="8520" spans="1:32" x14ac:dyDescent="0.2">
      <c r="A8520">
        <v>8519</v>
      </c>
      <c r="C8520">
        <v>212071</v>
      </c>
      <c r="D8520">
        <v>34335</v>
      </c>
      <c r="F8520">
        <v>22</v>
      </c>
      <c r="G8520">
        <v>20</v>
      </c>
      <c r="H8520">
        <v>39.6</v>
      </c>
      <c r="I8520" t="s">
        <v>24</v>
      </c>
      <c r="J8520">
        <v>50</v>
      </c>
      <c r="K8520">
        <v>58</v>
      </c>
      <c r="L8520">
        <v>51</v>
      </c>
      <c r="M8520">
        <v>50</v>
      </c>
      <c r="N8520">
        <v>6.42</v>
      </c>
      <c r="O8520" t="s">
        <v>103</v>
      </c>
      <c r="X8520" t="s">
        <v>365</v>
      </c>
      <c r="Y8520">
        <v>8519</v>
      </c>
      <c r="Z8520" s="1">
        <v>0.93101388888888892</v>
      </c>
      <c r="AA8520" t="s">
        <v>14788</v>
      </c>
      <c r="AB8520">
        <v>1.2E-2</v>
      </c>
      <c r="AC8520">
        <v>4.0000000000000001E-3</v>
      </c>
      <c r="AD8520">
        <v>6.42</v>
      </c>
      <c r="AE8520" t="s">
        <v>365</v>
      </c>
    </row>
    <row r="8521" spans="1:32" x14ac:dyDescent="0.2">
      <c r="A8521">
        <v>8520</v>
      </c>
      <c r="B8521" t="s">
        <v>7376</v>
      </c>
      <c r="C8521">
        <v>212076</v>
      </c>
      <c r="D8521">
        <v>107854</v>
      </c>
      <c r="E8521" t="s">
        <v>7377</v>
      </c>
      <c r="F8521">
        <v>22</v>
      </c>
      <c r="G8521">
        <v>21</v>
      </c>
      <c r="H8521">
        <v>31.1</v>
      </c>
      <c r="I8521" t="s">
        <v>24</v>
      </c>
      <c r="J8521">
        <v>12</v>
      </c>
      <c r="K8521">
        <v>12</v>
      </c>
      <c r="L8521">
        <v>19</v>
      </c>
      <c r="M8521">
        <v>12</v>
      </c>
      <c r="N8521">
        <v>5.01</v>
      </c>
      <c r="P8521">
        <v>-0.13</v>
      </c>
      <c r="R8521">
        <v>-0.81</v>
      </c>
      <c r="T8521">
        <v>-0.14000000000000001</v>
      </c>
      <c r="X8521" t="s">
        <v>1851</v>
      </c>
      <c r="Y8521">
        <v>8520</v>
      </c>
      <c r="Z8521" s="1">
        <v>0.93160995370370381</v>
      </c>
      <c r="AA8521" t="s">
        <v>14789</v>
      </c>
      <c r="AB8521">
        <v>8.9999999999999993E-3</v>
      </c>
      <c r="AC8521">
        <v>6.0000000000000001E-3</v>
      </c>
      <c r="AD8521">
        <v>5.01</v>
      </c>
      <c r="AE8521" t="s">
        <v>7045</v>
      </c>
      <c r="AF8521" t="s">
        <v>36</v>
      </c>
    </row>
    <row r="8522" spans="1:32" x14ac:dyDescent="0.2">
      <c r="A8522">
        <v>8521</v>
      </c>
      <c r="B8522" t="s">
        <v>7378</v>
      </c>
      <c r="C8522">
        <v>212087</v>
      </c>
      <c r="D8522">
        <v>231105</v>
      </c>
      <c r="E8522" t="s">
        <v>7379</v>
      </c>
      <c r="F8522">
        <v>22</v>
      </c>
      <c r="G8522">
        <v>22</v>
      </c>
      <c r="H8522">
        <v>43.9</v>
      </c>
      <c r="I8522" t="s">
        <v>26</v>
      </c>
      <c r="J8522">
        <v>45</v>
      </c>
      <c r="K8522">
        <v>56</v>
      </c>
      <c r="L8522">
        <v>52</v>
      </c>
      <c r="M8522">
        <v>-45</v>
      </c>
      <c r="N8522">
        <v>6.62</v>
      </c>
      <c r="P8522">
        <v>2.0099999999999998</v>
      </c>
      <c r="R8522">
        <v>1.86</v>
      </c>
      <c r="T8522">
        <v>2.64</v>
      </c>
      <c r="X8522" t="s">
        <v>7380</v>
      </c>
      <c r="Y8522">
        <v>8521</v>
      </c>
      <c r="Z8522" s="1">
        <v>0.93245254629629626</v>
      </c>
      <c r="AA8522" t="s">
        <v>14790</v>
      </c>
      <c r="AB8522">
        <v>7.0000000000000001E-3</v>
      </c>
      <c r="AC8522">
        <v>-1.2E-2</v>
      </c>
      <c r="AD8522">
        <v>6.62</v>
      </c>
      <c r="AE8522" t="s">
        <v>7380</v>
      </c>
    </row>
    <row r="8523" spans="1:32" x14ac:dyDescent="0.2">
      <c r="A8523">
        <v>8522</v>
      </c>
      <c r="B8523" t="s">
        <v>7381</v>
      </c>
      <c r="C8523">
        <v>212097</v>
      </c>
      <c r="D8523">
        <v>90440</v>
      </c>
      <c r="F8523">
        <v>22</v>
      </c>
      <c r="G8523">
        <v>21</v>
      </c>
      <c r="H8523">
        <v>19.3</v>
      </c>
      <c r="I8523" t="s">
        <v>24</v>
      </c>
      <c r="J8523">
        <v>28</v>
      </c>
      <c r="K8523">
        <v>19</v>
      </c>
      <c r="L8523">
        <v>50</v>
      </c>
      <c r="M8523">
        <v>28</v>
      </c>
      <c r="N8523">
        <v>4.8099999999999996</v>
      </c>
      <c r="P8523">
        <v>0</v>
      </c>
      <c r="R8523">
        <v>-0.2</v>
      </c>
      <c r="T8523">
        <v>-0.01</v>
      </c>
      <c r="X8523" t="s">
        <v>39</v>
      </c>
      <c r="Y8523">
        <v>8522</v>
      </c>
      <c r="Z8523" s="1">
        <v>0.93147337962962962</v>
      </c>
      <c r="AA8523" t="s">
        <v>14791</v>
      </c>
      <c r="AB8523">
        <v>1.7999999999999999E-2</v>
      </c>
      <c r="AC8523">
        <v>2E-3</v>
      </c>
      <c r="AD8523">
        <v>4.8099999999999996</v>
      </c>
      <c r="AE8523" t="s">
        <v>39</v>
      </c>
    </row>
    <row r="8524" spans="1:32" x14ac:dyDescent="0.2">
      <c r="A8524">
        <v>8523</v>
      </c>
      <c r="B8524" t="s">
        <v>7382</v>
      </c>
      <c r="C8524">
        <v>212120</v>
      </c>
      <c r="D8524">
        <v>51904</v>
      </c>
      <c r="E8524">
        <v>14130</v>
      </c>
      <c r="F8524">
        <v>22</v>
      </c>
      <c r="G8524">
        <v>21</v>
      </c>
      <c r="H8524">
        <v>1.6</v>
      </c>
      <c r="I8524" t="s">
        <v>24</v>
      </c>
      <c r="J8524">
        <v>46</v>
      </c>
      <c r="K8524">
        <v>32</v>
      </c>
      <c r="L8524">
        <v>12</v>
      </c>
      <c r="M8524">
        <v>46</v>
      </c>
      <c r="N8524">
        <v>4.57</v>
      </c>
      <c r="P8524">
        <v>-0.1</v>
      </c>
      <c r="R8524">
        <v>-0.51</v>
      </c>
      <c r="T8524">
        <v>-0.11</v>
      </c>
      <c r="X8524" t="s">
        <v>177</v>
      </c>
      <c r="Y8524">
        <v>8523</v>
      </c>
      <c r="Z8524" s="1">
        <v>0.93126851851851855</v>
      </c>
      <c r="AA8524" t="s">
        <v>14792</v>
      </c>
      <c r="AB8524">
        <v>2.3E-2</v>
      </c>
      <c r="AC8524">
        <v>5.0000000000000001E-3</v>
      </c>
      <c r="AD8524">
        <v>4.57</v>
      </c>
      <c r="AE8524" t="s">
        <v>177</v>
      </c>
    </row>
    <row r="8525" spans="1:32" x14ac:dyDescent="0.2">
      <c r="A8525">
        <v>8524</v>
      </c>
      <c r="B8525" t="s">
        <v>7383</v>
      </c>
      <c r="C8525">
        <v>212132</v>
      </c>
      <c r="D8525">
        <v>231111</v>
      </c>
      <c r="F8525">
        <v>22</v>
      </c>
      <c r="G8525">
        <v>23</v>
      </c>
      <c r="H8525">
        <v>8</v>
      </c>
      <c r="I8525" t="s">
        <v>26</v>
      </c>
      <c r="J8525">
        <v>45</v>
      </c>
      <c r="K8525">
        <v>55</v>
      </c>
      <c r="L8525">
        <v>43</v>
      </c>
      <c r="M8525">
        <v>-45</v>
      </c>
      <c r="N8525">
        <v>5.62</v>
      </c>
      <c r="P8525">
        <v>0.36</v>
      </c>
      <c r="R8525">
        <v>0.02</v>
      </c>
      <c r="T8525">
        <v>0.22</v>
      </c>
      <c r="U8525" t="s">
        <v>183</v>
      </c>
      <c r="X8525" t="s">
        <v>785</v>
      </c>
      <c r="Y8525">
        <v>8524</v>
      </c>
      <c r="Z8525" s="1">
        <v>0.93273148148148144</v>
      </c>
      <c r="AA8525" t="s">
        <v>14793</v>
      </c>
      <c r="AB8525">
        <v>0.23699999999999999</v>
      </c>
      <c r="AC8525">
        <v>-6.0999999999999999E-2</v>
      </c>
      <c r="AD8525">
        <v>5.62</v>
      </c>
      <c r="AE8525" t="s">
        <v>115</v>
      </c>
      <c r="AF8525" t="s">
        <v>36</v>
      </c>
    </row>
    <row r="8526" spans="1:32" x14ac:dyDescent="0.2">
      <c r="A8526">
        <v>8525</v>
      </c>
      <c r="C8526">
        <v>212150</v>
      </c>
      <c r="D8526">
        <v>10312</v>
      </c>
      <c r="F8526">
        <v>22</v>
      </c>
      <c r="G8526">
        <v>18</v>
      </c>
      <c r="H8526">
        <v>20.399999999999999</v>
      </c>
      <c r="I8526" t="s">
        <v>24</v>
      </c>
      <c r="J8526">
        <v>76</v>
      </c>
      <c r="K8526">
        <v>29</v>
      </c>
      <c r="L8526">
        <v>17</v>
      </c>
      <c r="M8526">
        <v>76</v>
      </c>
      <c r="N8526">
        <v>6.66</v>
      </c>
      <c r="P8526">
        <v>0</v>
      </c>
      <c r="R8526">
        <v>-0.11</v>
      </c>
      <c r="X8526" t="s">
        <v>25</v>
      </c>
      <c r="Y8526">
        <v>8525</v>
      </c>
      <c r="Z8526" s="1">
        <v>0.9294027777777778</v>
      </c>
      <c r="AA8526" t="s">
        <v>14794</v>
      </c>
      <c r="AB8526">
        <v>5.0000000000000001E-3</v>
      </c>
      <c r="AC8526">
        <v>3.0000000000000001E-3</v>
      </c>
      <c r="AD8526">
        <v>6.66</v>
      </c>
      <c r="AE8526" t="s">
        <v>25</v>
      </c>
    </row>
    <row r="8527" spans="1:32" x14ac:dyDescent="0.2">
      <c r="A8527">
        <v>8526</v>
      </c>
      <c r="C8527">
        <v>212168</v>
      </c>
      <c r="D8527">
        <v>258036</v>
      </c>
      <c r="F8527">
        <v>22</v>
      </c>
      <c r="G8527">
        <v>25</v>
      </c>
      <c r="H8527">
        <v>51</v>
      </c>
      <c r="I8527" t="s">
        <v>26</v>
      </c>
      <c r="J8527">
        <v>75</v>
      </c>
      <c r="K8527">
        <v>0</v>
      </c>
      <c r="L8527">
        <v>56</v>
      </c>
      <c r="M8527">
        <v>-75</v>
      </c>
      <c r="N8527">
        <v>6.04</v>
      </c>
      <c r="P8527">
        <v>0.64</v>
      </c>
      <c r="R8527">
        <v>0.14000000000000001</v>
      </c>
      <c r="X8527" t="s">
        <v>236</v>
      </c>
      <c r="Y8527">
        <v>8526</v>
      </c>
      <c r="Z8527" s="1">
        <v>0.93461805555555555</v>
      </c>
      <c r="AA8527" t="s">
        <v>14795</v>
      </c>
      <c r="AB8527">
        <v>4.8000000000000001E-2</v>
      </c>
      <c r="AC8527">
        <v>0.01</v>
      </c>
      <c r="AD8527">
        <v>6.04</v>
      </c>
      <c r="AE8527" t="s">
        <v>236</v>
      </c>
    </row>
    <row r="8528" spans="1:32" x14ac:dyDescent="0.2">
      <c r="A8528">
        <v>8527</v>
      </c>
      <c r="C8528">
        <v>212211</v>
      </c>
      <c r="D8528">
        <v>258034</v>
      </c>
      <c r="F8528">
        <v>22</v>
      </c>
      <c r="G8528">
        <v>25</v>
      </c>
      <c r="H8528">
        <v>10.5</v>
      </c>
      <c r="I8528" t="s">
        <v>26</v>
      </c>
      <c r="J8528">
        <v>70</v>
      </c>
      <c r="K8528">
        <v>25</v>
      </c>
      <c r="L8528">
        <v>54</v>
      </c>
      <c r="M8528">
        <v>-70</v>
      </c>
      <c r="N8528">
        <v>5.78</v>
      </c>
      <c r="P8528">
        <v>0.38</v>
      </c>
      <c r="R8528">
        <v>0.03</v>
      </c>
      <c r="X8528" t="s">
        <v>115</v>
      </c>
      <c r="Y8528">
        <v>8527</v>
      </c>
      <c r="Z8528" s="1">
        <v>0.93414930555555553</v>
      </c>
      <c r="AA8528" t="s">
        <v>14796</v>
      </c>
      <c r="AB8528">
        <v>0.115</v>
      </c>
      <c r="AC8528">
        <v>-6.2E-2</v>
      </c>
      <c r="AD8528">
        <v>5.78</v>
      </c>
      <c r="AE8528" t="s">
        <v>115</v>
      </c>
    </row>
    <row r="8529" spans="1:32" x14ac:dyDescent="0.2">
      <c r="A8529">
        <v>8528</v>
      </c>
      <c r="C8529">
        <v>212222</v>
      </c>
      <c r="D8529">
        <v>51918</v>
      </c>
      <c r="F8529">
        <v>22</v>
      </c>
      <c r="G8529">
        <v>21</v>
      </c>
      <c r="H8529">
        <v>50.9</v>
      </c>
      <c r="I8529" t="s">
        <v>24</v>
      </c>
      <c r="J8529">
        <v>42</v>
      </c>
      <c r="K8529">
        <v>4</v>
      </c>
      <c r="L8529">
        <v>42</v>
      </c>
      <c r="M8529">
        <v>42</v>
      </c>
      <c r="N8529">
        <v>6.41</v>
      </c>
      <c r="P8529">
        <v>-0.08</v>
      </c>
      <c r="R8529">
        <v>-0.51</v>
      </c>
      <c r="X8529" t="s">
        <v>211</v>
      </c>
      <c r="Y8529">
        <v>8528</v>
      </c>
      <c r="Z8529" s="1">
        <v>0.93183912037037031</v>
      </c>
      <c r="AA8529" t="s">
        <v>14797</v>
      </c>
      <c r="AB8529">
        <v>1.9E-2</v>
      </c>
      <c r="AC8529">
        <v>0</v>
      </c>
      <c r="AD8529">
        <v>6.41</v>
      </c>
      <c r="AE8529" t="s">
        <v>211</v>
      </c>
    </row>
    <row r="8530" spans="1:32" x14ac:dyDescent="0.2">
      <c r="A8530">
        <v>8529</v>
      </c>
      <c r="B8530" t="s">
        <v>7384</v>
      </c>
      <c r="C8530">
        <v>212271</v>
      </c>
      <c r="D8530">
        <v>191105</v>
      </c>
      <c r="F8530">
        <v>22</v>
      </c>
      <c r="G8530">
        <v>23</v>
      </c>
      <c r="H8530">
        <v>30.9</v>
      </c>
      <c r="I8530" t="s">
        <v>26</v>
      </c>
      <c r="J8530">
        <v>24</v>
      </c>
      <c r="K8530">
        <v>45</v>
      </c>
      <c r="L8530">
        <v>45</v>
      </c>
      <c r="M8530">
        <v>-24</v>
      </c>
      <c r="N8530">
        <v>5.53</v>
      </c>
      <c r="P8530">
        <v>0.99</v>
      </c>
      <c r="R8530">
        <v>0.8</v>
      </c>
      <c r="W8530" t="s">
        <v>27</v>
      </c>
      <c r="X8530" t="s">
        <v>28</v>
      </c>
      <c r="Y8530">
        <v>8529</v>
      </c>
      <c r="Z8530" s="1">
        <v>0.93299652777777775</v>
      </c>
      <c r="AA8530" t="s">
        <v>14798</v>
      </c>
      <c r="AB8530">
        <v>0.10299999999999999</v>
      </c>
      <c r="AC8530">
        <v>0</v>
      </c>
      <c r="AD8530">
        <v>5.53</v>
      </c>
      <c r="AE8530" t="s">
        <v>3226</v>
      </c>
    </row>
    <row r="8531" spans="1:32" x14ac:dyDescent="0.2">
      <c r="A8531">
        <v>8530</v>
      </c>
      <c r="C8531">
        <v>212320</v>
      </c>
      <c r="D8531">
        <v>146062</v>
      </c>
      <c r="F8531">
        <v>22</v>
      </c>
      <c r="G8531">
        <v>23</v>
      </c>
      <c r="H8531">
        <v>32.1</v>
      </c>
      <c r="I8531" t="s">
        <v>26</v>
      </c>
      <c r="J8531">
        <v>7</v>
      </c>
      <c r="K8531">
        <v>11</v>
      </c>
      <c r="L8531">
        <v>40</v>
      </c>
      <c r="M8531">
        <v>-7</v>
      </c>
      <c r="N8531">
        <v>5.93</v>
      </c>
      <c r="P8531">
        <v>1</v>
      </c>
      <c r="R8531">
        <v>0.69</v>
      </c>
      <c r="X8531" t="s">
        <v>7385</v>
      </c>
      <c r="Y8531">
        <v>8530</v>
      </c>
      <c r="Z8531" s="1">
        <v>0.93301041666666673</v>
      </c>
      <c r="AA8531" t="s">
        <v>14799</v>
      </c>
      <c r="AB8531">
        <v>-1E-3</v>
      </c>
      <c r="AC8531">
        <v>7.0000000000000001E-3</v>
      </c>
      <c r="AD8531">
        <v>5.93</v>
      </c>
      <c r="AE8531" t="s">
        <v>3030</v>
      </c>
      <c r="AF8531" t="s">
        <v>36</v>
      </c>
    </row>
    <row r="8532" spans="1:32" x14ac:dyDescent="0.2">
      <c r="A8532">
        <v>8531</v>
      </c>
      <c r="C8532">
        <v>212330</v>
      </c>
      <c r="D8532">
        <v>247441</v>
      </c>
      <c r="F8532">
        <v>22</v>
      </c>
      <c r="G8532">
        <v>24</v>
      </c>
      <c r="H8532">
        <v>56.4</v>
      </c>
      <c r="I8532" t="s">
        <v>26</v>
      </c>
      <c r="J8532">
        <v>57</v>
      </c>
      <c r="K8532">
        <v>47</v>
      </c>
      <c r="L8532">
        <v>50</v>
      </c>
      <c r="M8532">
        <v>-57</v>
      </c>
      <c r="N8532">
        <v>5.32</v>
      </c>
      <c r="P8532">
        <v>0.67</v>
      </c>
      <c r="R8532">
        <v>0.13</v>
      </c>
      <c r="T8532">
        <v>0.39</v>
      </c>
      <c r="X8532" t="s">
        <v>2716</v>
      </c>
      <c r="Y8532">
        <v>8531</v>
      </c>
      <c r="Z8532" s="1">
        <v>0.93398611111111107</v>
      </c>
      <c r="AA8532" t="s">
        <v>14800</v>
      </c>
      <c r="AB8532">
        <v>0.14299999999999999</v>
      </c>
      <c r="AC8532">
        <v>-0.34300000000000003</v>
      </c>
      <c r="AD8532">
        <v>5.32</v>
      </c>
      <c r="AE8532" t="s">
        <v>2716</v>
      </c>
    </row>
    <row r="8533" spans="1:32" x14ac:dyDescent="0.2">
      <c r="A8533">
        <v>8532</v>
      </c>
      <c r="B8533" t="s">
        <v>7386</v>
      </c>
      <c r="C8533">
        <v>212395</v>
      </c>
      <c r="D8533">
        <v>90462</v>
      </c>
      <c r="F8533">
        <v>22</v>
      </c>
      <c r="G8533">
        <v>23</v>
      </c>
      <c r="H8533">
        <v>39.6</v>
      </c>
      <c r="I8533" t="s">
        <v>24</v>
      </c>
      <c r="J8533">
        <v>20</v>
      </c>
      <c r="K8533">
        <v>50</v>
      </c>
      <c r="L8533">
        <v>54</v>
      </c>
      <c r="M8533">
        <v>20</v>
      </c>
      <c r="N8533">
        <v>6.04</v>
      </c>
      <c r="O8533" t="s">
        <v>103</v>
      </c>
      <c r="X8533" t="s">
        <v>75</v>
      </c>
      <c r="Y8533">
        <v>8532</v>
      </c>
      <c r="Z8533" s="1">
        <v>0.93309722222222213</v>
      </c>
      <c r="AA8533" t="s">
        <v>14801</v>
      </c>
      <c r="AB8533">
        <v>0.33700000000000002</v>
      </c>
      <c r="AC8533">
        <v>-1.4999999999999999E-2</v>
      </c>
      <c r="AD8533">
        <v>6.04</v>
      </c>
      <c r="AE8533" t="s">
        <v>75</v>
      </c>
    </row>
    <row r="8534" spans="1:32" x14ac:dyDescent="0.2">
      <c r="A8534">
        <v>8533</v>
      </c>
      <c r="B8534" t="s">
        <v>7387</v>
      </c>
      <c r="C8534">
        <v>212404</v>
      </c>
      <c r="D8534">
        <v>146067</v>
      </c>
      <c r="F8534">
        <v>22</v>
      </c>
      <c r="G8534">
        <v>24</v>
      </c>
      <c r="H8534">
        <v>6.9</v>
      </c>
      <c r="I8534" t="s">
        <v>26</v>
      </c>
      <c r="J8534">
        <v>4</v>
      </c>
      <c r="K8534">
        <v>50</v>
      </c>
      <c r="L8534">
        <v>13</v>
      </c>
      <c r="M8534">
        <v>-4</v>
      </c>
      <c r="N8534">
        <v>5.78</v>
      </c>
      <c r="P8534">
        <v>-0.04</v>
      </c>
      <c r="R8534">
        <v>-0.11</v>
      </c>
      <c r="X8534" t="s">
        <v>134</v>
      </c>
      <c r="Y8534">
        <v>8533</v>
      </c>
      <c r="Z8534" s="1">
        <v>0.93341319444444437</v>
      </c>
      <c r="AA8534" t="s">
        <v>14802</v>
      </c>
      <c r="AB8534">
        <v>3.3000000000000002E-2</v>
      </c>
      <c r="AC8534">
        <v>-4.0000000000000001E-3</v>
      </c>
      <c r="AD8534">
        <v>5.78</v>
      </c>
      <c r="AE8534" t="s">
        <v>134</v>
      </c>
    </row>
    <row r="8535" spans="1:32" x14ac:dyDescent="0.2">
      <c r="A8535">
        <v>8534</v>
      </c>
      <c r="B8535" t="s">
        <v>7388</v>
      </c>
      <c r="C8535">
        <v>212430</v>
      </c>
      <c r="D8535">
        <v>165044</v>
      </c>
      <c r="F8535">
        <v>22</v>
      </c>
      <c r="G8535">
        <v>24</v>
      </c>
      <c r="H8535">
        <v>27.1</v>
      </c>
      <c r="I8535" t="s">
        <v>26</v>
      </c>
      <c r="J8535">
        <v>13</v>
      </c>
      <c r="K8535">
        <v>31</v>
      </c>
      <c r="L8535">
        <v>46</v>
      </c>
      <c r="M8535">
        <v>-13</v>
      </c>
      <c r="N8535">
        <v>5.76</v>
      </c>
      <c r="P8535">
        <v>0.97</v>
      </c>
      <c r="R8535">
        <v>0.71</v>
      </c>
      <c r="X8535" t="s">
        <v>7389</v>
      </c>
      <c r="Y8535">
        <v>8534</v>
      </c>
      <c r="Z8535" s="1">
        <v>0.93364699074074065</v>
      </c>
      <c r="AA8535" t="s">
        <v>14803</v>
      </c>
      <c r="AB8535">
        <v>5.2999999999999999E-2</v>
      </c>
      <c r="AC8535">
        <v>1.2E-2</v>
      </c>
      <c r="AD8535">
        <v>5.76</v>
      </c>
      <c r="AE8535" t="s">
        <v>6593</v>
      </c>
      <c r="AF8535" t="s">
        <v>36</v>
      </c>
    </row>
    <row r="8536" spans="1:32" x14ac:dyDescent="0.2">
      <c r="A8536">
        <v>8535</v>
      </c>
      <c r="C8536">
        <v>212454</v>
      </c>
      <c r="D8536">
        <v>34383</v>
      </c>
      <c r="F8536">
        <v>22</v>
      </c>
      <c r="G8536">
        <v>23</v>
      </c>
      <c r="H8536">
        <v>0.2</v>
      </c>
      <c r="I8536" t="s">
        <v>24</v>
      </c>
      <c r="J8536">
        <v>57</v>
      </c>
      <c r="K8536">
        <v>17</v>
      </c>
      <c r="L8536">
        <v>4</v>
      </c>
      <c r="M8536">
        <v>57</v>
      </c>
      <c r="N8536">
        <v>6.16</v>
      </c>
      <c r="P8536">
        <v>-0.13</v>
      </c>
      <c r="R8536">
        <v>-0.55000000000000004</v>
      </c>
      <c r="X8536" t="s">
        <v>688</v>
      </c>
      <c r="Y8536">
        <v>8535</v>
      </c>
      <c r="Z8536" s="1">
        <v>0.93264120370370363</v>
      </c>
      <c r="AA8536" t="s">
        <v>14804</v>
      </c>
      <c r="AB8536">
        <v>1.4999999999999999E-2</v>
      </c>
      <c r="AC8536">
        <v>1E-3</v>
      </c>
      <c r="AD8536">
        <v>6.16</v>
      </c>
      <c r="AE8536" t="s">
        <v>111</v>
      </c>
      <c r="AF8536" t="s">
        <v>36</v>
      </c>
    </row>
    <row r="8537" spans="1:32" x14ac:dyDescent="0.2">
      <c r="A8537">
        <v>8536</v>
      </c>
      <c r="C8537">
        <v>212487</v>
      </c>
      <c r="D8537">
        <v>72296</v>
      </c>
      <c r="F8537">
        <v>22</v>
      </c>
      <c r="G8537">
        <v>23</v>
      </c>
      <c r="H8537">
        <v>54.2</v>
      </c>
      <c r="I8537" t="s">
        <v>24</v>
      </c>
      <c r="J8537">
        <v>38</v>
      </c>
      <c r="K8537">
        <v>34</v>
      </c>
      <c r="L8537">
        <v>25</v>
      </c>
      <c r="M8537">
        <v>38</v>
      </c>
      <c r="N8537">
        <v>6.22</v>
      </c>
      <c r="P8537">
        <v>0.49</v>
      </c>
      <c r="R8537">
        <v>-0.01</v>
      </c>
      <c r="X8537" t="s">
        <v>2101</v>
      </c>
      <c r="Y8537">
        <v>8536</v>
      </c>
      <c r="Z8537" s="1">
        <v>0.93326620370370372</v>
      </c>
      <c r="AA8537" t="s">
        <v>14805</v>
      </c>
      <c r="AB8537">
        <v>0.255</v>
      </c>
      <c r="AC8537">
        <v>0.11899999999999999</v>
      </c>
      <c r="AD8537">
        <v>6.22</v>
      </c>
      <c r="AE8537" t="s">
        <v>2101</v>
      </c>
    </row>
    <row r="8538" spans="1:32" x14ac:dyDescent="0.2">
      <c r="A8538">
        <v>8537</v>
      </c>
      <c r="C8538">
        <v>212495</v>
      </c>
      <c r="D8538">
        <v>20042</v>
      </c>
      <c r="F8538">
        <v>22</v>
      </c>
      <c r="G8538">
        <v>23</v>
      </c>
      <c r="H8538">
        <v>0.2</v>
      </c>
      <c r="I8538" t="s">
        <v>24</v>
      </c>
      <c r="J8538">
        <v>62</v>
      </c>
      <c r="K8538">
        <v>25</v>
      </c>
      <c r="L8538">
        <v>12</v>
      </c>
      <c r="M8538">
        <v>62</v>
      </c>
      <c r="N8538">
        <v>6.04</v>
      </c>
      <c r="P8538">
        <v>0.05</v>
      </c>
      <c r="R8538">
        <v>0.02</v>
      </c>
      <c r="X8538" t="s">
        <v>89</v>
      </c>
      <c r="Y8538">
        <v>8537</v>
      </c>
      <c r="Z8538" s="1">
        <v>0.93264120370370363</v>
      </c>
      <c r="AA8538" t="s">
        <v>14806</v>
      </c>
      <c r="AB8538">
        <v>-5.0000000000000001E-3</v>
      </c>
      <c r="AC8538">
        <v>0.04</v>
      </c>
      <c r="AD8538">
        <v>6.04</v>
      </c>
      <c r="AE8538" t="s">
        <v>89</v>
      </c>
    </row>
    <row r="8539" spans="1:32" x14ac:dyDescent="0.2">
      <c r="A8539">
        <v>8538</v>
      </c>
      <c r="B8539" t="s">
        <v>7390</v>
      </c>
      <c r="C8539">
        <v>212496</v>
      </c>
      <c r="D8539">
        <v>34395</v>
      </c>
      <c r="F8539">
        <v>22</v>
      </c>
      <c r="G8539">
        <v>23</v>
      </c>
      <c r="H8539">
        <v>33.6</v>
      </c>
      <c r="I8539" t="s">
        <v>24</v>
      </c>
      <c r="J8539">
        <v>52</v>
      </c>
      <c r="K8539">
        <v>13</v>
      </c>
      <c r="L8539">
        <v>45</v>
      </c>
      <c r="M8539">
        <v>52</v>
      </c>
      <c r="N8539">
        <v>4.43</v>
      </c>
      <c r="P8539">
        <v>1.02</v>
      </c>
      <c r="R8539">
        <v>0.77</v>
      </c>
      <c r="T8539">
        <v>0.56999999999999995</v>
      </c>
      <c r="X8539" t="s">
        <v>7391</v>
      </c>
      <c r="Y8539">
        <v>8538</v>
      </c>
      <c r="Z8539" s="1">
        <v>0.93302777777777779</v>
      </c>
      <c r="AA8539" t="s">
        <v>14807</v>
      </c>
      <c r="AB8539">
        <v>-1.2999999999999999E-2</v>
      </c>
      <c r="AC8539">
        <v>-0.186</v>
      </c>
      <c r="AD8539">
        <v>4.43</v>
      </c>
      <c r="AE8539" t="s">
        <v>5869</v>
      </c>
      <c r="AF8539" t="s">
        <v>36</v>
      </c>
    </row>
    <row r="8540" spans="1:32" x14ac:dyDescent="0.2">
      <c r="A8540">
        <v>8539</v>
      </c>
      <c r="B8540" t="s">
        <v>7392</v>
      </c>
      <c r="C8540">
        <v>212571</v>
      </c>
      <c r="D8540">
        <v>127520</v>
      </c>
      <c r="E8540" t="s">
        <v>7393</v>
      </c>
      <c r="F8540">
        <v>22</v>
      </c>
      <c r="G8540">
        <v>25</v>
      </c>
      <c r="H8540">
        <v>16.600000000000001</v>
      </c>
      <c r="I8540" t="s">
        <v>24</v>
      </c>
      <c r="J8540">
        <v>1</v>
      </c>
      <c r="K8540">
        <v>22</v>
      </c>
      <c r="L8540">
        <v>39</v>
      </c>
      <c r="M8540">
        <v>1</v>
      </c>
      <c r="N8540">
        <v>4.66</v>
      </c>
      <c r="P8540">
        <v>-0.03</v>
      </c>
      <c r="R8540">
        <v>-0.98</v>
      </c>
      <c r="T8540">
        <v>0.02</v>
      </c>
      <c r="X8540" t="s">
        <v>3414</v>
      </c>
      <c r="Y8540">
        <v>8539</v>
      </c>
      <c r="Z8540" s="1">
        <v>0.93421990740740746</v>
      </c>
      <c r="AA8540" t="s">
        <v>14808</v>
      </c>
      <c r="AB8540">
        <v>1.9E-2</v>
      </c>
      <c r="AC8540">
        <v>1E-3</v>
      </c>
      <c r="AD8540">
        <v>4.66</v>
      </c>
      <c r="AE8540" t="s">
        <v>3414</v>
      </c>
    </row>
    <row r="8541" spans="1:32" x14ac:dyDescent="0.2">
      <c r="A8541">
        <v>8540</v>
      </c>
      <c r="B8541" t="s">
        <v>7394</v>
      </c>
      <c r="C8541">
        <v>212581</v>
      </c>
      <c r="D8541">
        <v>255222</v>
      </c>
      <c r="E8541">
        <v>14158</v>
      </c>
      <c r="F8541">
        <v>22</v>
      </c>
      <c r="G8541">
        <v>27</v>
      </c>
      <c r="H8541">
        <v>20</v>
      </c>
      <c r="I8541" t="s">
        <v>26</v>
      </c>
      <c r="J8541">
        <v>64</v>
      </c>
      <c r="K8541">
        <v>57</v>
      </c>
      <c r="L8541">
        <v>59</v>
      </c>
      <c r="M8541">
        <v>-64</v>
      </c>
      <c r="N8541">
        <v>4.4800000000000004</v>
      </c>
      <c r="P8541">
        <v>-0.03</v>
      </c>
      <c r="R8541">
        <v>-7.0000000000000007E-2</v>
      </c>
      <c r="X8541" t="s">
        <v>191</v>
      </c>
      <c r="Y8541">
        <v>8540</v>
      </c>
      <c r="Z8541" s="1">
        <v>0.93564814814814812</v>
      </c>
      <c r="AA8541" t="s">
        <v>14809</v>
      </c>
      <c r="AB8541">
        <v>7.0999999999999994E-2</v>
      </c>
      <c r="AC8541">
        <v>3.0000000000000001E-3</v>
      </c>
      <c r="AD8541">
        <v>4.4800000000000004</v>
      </c>
      <c r="AE8541" t="s">
        <v>191</v>
      </c>
    </row>
    <row r="8542" spans="1:32" x14ac:dyDescent="0.2">
      <c r="A8542">
        <v>8541</v>
      </c>
      <c r="B8542" t="s">
        <v>7395</v>
      </c>
      <c r="C8542">
        <v>212593</v>
      </c>
      <c r="D8542">
        <v>51970</v>
      </c>
      <c r="F8542">
        <v>22</v>
      </c>
      <c r="G8542">
        <v>24</v>
      </c>
      <c r="H8542">
        <v>31</v>
      </c>
      <c r="I8542" t="s">
        <v>24</v>
      </c>
      <c r="J8542">
        <v>49</v>
      </c>
      <c r="K8542">
        <v>28</v>
      </c>
      <c r="L8542">
        <v>35</v>
      </c>
      <c r="M8542">
        <v>49</v>
      </c>
      <c r="N8542">
        <v>4.57</v>
      </c>
      <c r="P8542">
        <v>0.09</v>
      </c>
      <c r="R8542">
        <v>-0.34</v>
      </c>
      <c r="T8542">
        <v>0.1</v>
      </c>
      <c r="X8542" t="s">
        <v>2025</v>
      </c>
      <c r="Y8542">
        <v>8541</v>
      </c>
      <c r="Z8542" s="1">
        <v>0.93369212962962955</v>
      </c>
      <c r="AA8542" t="s">
        <v>10392</v>
      </c>
      <c r="AB8542">
        <v>-7.0000000000000001E-3</v>
      </c>
      <c r="AC8542">
        <v>-3.0000000000000001E-3</v>
      </c>
      <c r="AD8542">
        <v>4.57</v>
      </c>
      <c r="AE8542" t="s">
        <v>2025</v>
      </c>
    </row>
    <row r="8543" spans="1:32" x14ac:dyDescent="0.2">
      <c r="A8543">
        <v>8542</v>
      </c>
      <c r="C8543">
        <v>212643</v>
      </c>
      <c r="D8543">
        <v>191144</v>
      </c>
      <c r="F8543">
        <v>22</v>
      </c>
      <c r="G8543">
        <v>26</v>
      </c>
      <c r="H8543">
        <v>10.7</v>
      </c>
      <c r="I8543" t="s">
        <v>26</v>
      </c>
      <c r="J8543">
        <v>23</v>
      </c>
      <c r="K8543">
        <v>40</v>
      </c>
      <c r="L8543">
        <v>57</v>
      </c>
      <c r="M8543">
        <v>-23</v>
      </c>
      <c r="N8543">
        <v>6.29</v>
      </c>
      <c r="P8543">
        <v>-0.03</v>
      </c>
      <c r="X8543" t="s">
        <v>134</v>
      </c>
      <c r="Y8543">
        <v>8542</v>
      </c>
      <c r="Z8543" s="1">
        <v>0.9348460648148148</v>
      </c>
      <c r="AA8543" t="s">
        <v>14810</v>
      </c>
      <c r="AB8543">
        <v>1.7999999999999999E-2</v>
      </c>
      <c r="AC8543">
        <v>-2E-3</v>
      </c>
      <c r="AD8543">
        <v>6.29</v>
      </c>
      <c r="AE8543" t="s">
        <v>134</v>
      </c>
    </row>
    <row r="8544" spans="1:32" x14ac:dyDescent="0.2">
      <c r="A8544">
        <v>8543</v>
      </c>
      <c r="C8544">
        <v>212670</v>
      </c>
      <c r="D8544">
        <v>107906</v>
      </c>
      <c r="F8544">
        <v>22</v>
      </c>
      <c r="G8544">
        <v>25</v>
      </c>
      <c r="H8544">
        <v>40.700000000000003</v>
      </c>
      <c r="I8544" t="s">
        <v>24</v>
      </c>
      <c r="J8544">
        <v>18</v>
      </c>
      <c r="K8544">
        <v>26</v>
      </c>
      <c r="L8544">
        <v>40</v>
      </c>
      <c r="M8544">
        <v>18</v>
      </c>
      <c r="N8544">
        <v>6.26</v>
      </c>
      <c r="P8544">
        <v>1.22</v>
      </c>
      <c r="X8544" t="s">
        <v>197</v>
      </c>
      <c r="Y8544">
        <v>8543</v>
      </c>
      <c r="Z8544" s="1">
        <v>0.93449884259259264</v>
      </c>
      <c r="AA8544" t="s">
        <v>14811</v>
      </c>
      <c r="AB8544">
        <v>2.8000000000000001E-2</v>
      </c>
      <c r="AC8544">
        <v>2.7E-2</v>
      </c>
      <c r="AD8544">
        <v>6.26</v>
      </c>
      <c r="AE8544" t="s">
        <v>197</v>
      </c>
    </row>
    <row r="8545" spans="1:32" x14ac:dyDescent="0.2">
      <c r="A8545">
        <v>8544</v>
      </c>
      <c r="B8545" t="s">
        <v>7396</v>
      </c>
      <c r="C8545">
        <v>212697</v>
      </c>
      <c r="D8545">
        <v>165077</v>
      </c>
      <c r="F8545">
        <v>22</v>
      </c>
      <c r="G8545">
        <v>26</v>
      </c>
      <c r="H8545">
        <v>34.200000000000003</v>
      </c>
      <c r="I8545" t="s">
        <v>26</v>
      </c>
      <c r="J8545">
        <v>16</v>
      </c>
      <c r="K8545">
        <v>44</v>
      </c>
      <c r="L8545">
        <v>29</v>
      </c>
      <c r="M8545">
        <v>-16</v>
      </c>
      <c r="N8545">
        <v>6.57</v>
      </c>
      <c r="O8545" t="s">
        <v>349</v>
      </c>
      <c r="X8545" t="s">
        <v>144</v>
      </c>
      <c r="Y8545">
        <v>8544</v>
      </c>
      <c r="Z8545" s="1">
        <v>0.93511805555555549</v>
      </c>
      <c r="AA8545" t="s">
        <v>14812</v>
      </c>
      <c r="AB8545">
        <v>0.26200000000000001</v>
      </c>
      <c r="AC8545">
        <v>-1.2999999999999999E-2</v>
      </c>
      <c r="AD8545">
        <v>6.57</v>
      </c>
      <c r="AE8545" t="s">
        <v>144</v>
      </c>
    </row>
    <row r="8546" spans="1:32" x14ac:dyDescent="0.2">
      <c r="A8546">
        <v>8545</v>
      </c>
      <c r="B8546" t="s">
        <v>7396</v>
      </c>
      <c r="C8546">
        <v>212698</v>
      </c>
      <c r="D8546">
        <v>165078</v>
      </c>
      <c r="F8546">
        <v>22</v>
      </c>
      <c r="G8546">
        <v>26</v>
      </c>
      <c r="H8546">
        <v>34.4</v>
      </c>
      <c r="I8546" t="s">
        <v>26</v>
      </c>
      <c r="J8546">
        <v>16</v>
      </c>
      <c r="K8546">
        <v>44</v>
      </c>
      <c r="L8546">
        <v>33</v>
      </c>
      <c r="M8546">
        <v>-16</v>
      </c>
      <c r="N8546">
        <v>6.35</v>
      </c>
      <c r="O8546" t="s">
        <v>349</v>
      </c>
      <c r="P8546">
        <v>0.61</v>
      </c>
      <c r="R8546">
        <v>0.09</v>
      </c>
      <c r="X8546" t="s">
        <v>238</v>
      </c>
      <c r="Y8546">
        <v>8545</v>
      </c>
      <c r="Z8546" s="1">
        <v>0.93512037037037032</v>
      </c>
      <c r="AA8546" t="s">
        <v>14813</v>
      </c>
      <c r="AB8546">
        <v>0.223</v>
      </c>
      <c r="AC8546">
        <v>-3.0000000000000001E-3</v>
      </c>
      <c r="AD8546">
        <v>6.35</v>
      </c>
      <c r="AE8546" t="s">
        <v>238</v>
      </c>
    </row>
    <row r="8547" spans="1:32" x14ac:dyDescent="0.2">
      <c r="A8547">
        <v>8546</v>
      </c>
      <c r="C8547">
        <v>212710</v>
      </c>
      <c r="D8547">
        <v>3721</v>
      </c>
      <c r="F8547">
        <v>22</v>
      </c>
      <c r="G8547">
        <v>13</v>
      </c>
      <c r="H8547">
        <v>10.6</v>
      </c>
      <c r="I8547" t="s">
        <v>24</v>
      </c>
      <c r="J8547">
        <v>86</v>
      </c>
      <c r="K8547">
        <v>6</v>
      </c>
      <c r="L8547">
        <v>29</v>
      </c>
      <c r="M8547">
        <v>86</v>
      </c>
      <c r="N8547">
        <v>5.27</v>
      </c>
      <c r="P8547">
        <v>-0.03</v>
      </c>
      <c r="R8547">
        <v>-0.11</v>
      </c>
      <c r="X8547" t="s">
        <v>351</v>
      </c>
      <c r="Y8547">
        <v>8546</v>
      </c>
      <c r="Z8547" s="1">
        <v>0.92581712962962959</v>
      </c>
      <c r="AA8547" t="s">
        <v>14814</v>
      </c>
      <c r="AB8547">
        <v>5.1999999999999998E-2</v>
      </c>
      <c r="AC8547">
        <v>4.4999999999999998E-2</v>
      </c>
      <c r="AD8547">
        <v>5.27</v>
      </c>
      <c r="AE8547" t="s">
        <v>191</v>
      </c>
    </row>
    <row r="8548" spans="1:32" x14ac:dyDescent="0.2">
      <c r="A8548">
        <v>8547</v>
      </c>
      <c r="C8548">
        <v>212728</v>
      </c>
      <c r="D8548">
        <v>255227</v>
      </c>
      <c r="F8548">
        <v>22</v>
      </c>
      <c r="G8548">
        <v>28</v>
      </c>
      <c r="H8548">
        <v>37.700000000000003</v>
      </c>
      <c r="I8548" t="s">
        <v>26</v>
      </c>
      <c r="J8548">
        <v>67</v>
      </c>
      <c r="K8548">
        <v>29</v>
      </c>
      <c r="L8548">
        <v>21</v>
      </c>
      <c r="M8548">
        <v>-67</v>
      </c>
      <c r="N8548">
        <v>5.55</v>
      </c>
      <c r="P8548">
        <v>0.2</v>
      </c>
      <c r="R8548">
        <v>0.08</v>
      </c>
      <c r="X8548" t="s">
        <v>310</v>
      </c>
      <c r="Y8548">
        <v>8547</v>
      </c>
      <c r="Z8548" s="1">
        <v>0.93654745370370363</v>
      </c>
      <c r="AA8548" t="s">
        <v>14815</v>
      </c>
      <c r="AB8548">
        <v>0.14899999999999999</v>
      </c>
      <c r="AC8548">
        <v>-7.1999999999999995E-2</v>
      </c>
      <c r="AD8548">
        <v>5.55</v>
      </c>
      <c r="AE8548" t="s">
        <v>310</v>
      </c>
    </row>
    <row r="8549" spans="1:32" x14ac:dyDescent="0.2">
      <c r="A8549">
        <v>8548</v>
      </c>
      <c r="B8549" t="s">
        <v>7397</v>
      </c>
      <c r="C8549">
        <v>212754</v>
      </c>
      <c r="D8549">
        <v>127529</v>
      </c>
      <c r="F8549">
        <v>22</v>
      </c>
      <c r="G8549">
        <v>26</v>
      </c>
      <c r="H8549">
        <v>37.4</v>
      </c>
      <c r="I8549" t="s">
        <v>24</v>
      </c>
      <c r="J8549">
        <v>4</v>
      </c>
      <c r="K8549">
        <v>23</v>
      </c>
      <c r="L8549">
        <v>37</v>
      </c>
      <c r="M8549">
        <v>4</v>
      </c>
      <c r="N8549">
        <v>5.75</v>
      </c>
      <c r="P8549">
        <v>0.52</v>
      </c>
      <c r="R8549">
        <v>0.04</v>
      </c>
      <c r="X8549" t="s">
        <v>75</v>
      </c>
      <c r="Y8549">
        <v>8548</v>
      </c>
      <c r="Z8549" s="1">
        <v>0.93515509259259266</v>
      </c>
      <c r="AA8549" t="s">
        <v>14816</v>
      </c>
      <c r="AB8549">
        <v>0.30099999999999999</v>
      </c>
      <c r="AC8549">
        <v>4.8000000000000001E-2</v>
      </c>
      <c r="AD8549">
        <v>5.75</v>
      </c>
      <c r="AE8549" t="s">
        <v>75</v>
      </c>
    </row>
    <row r="8550" spans="1:32" x14ac:dyDescent="0.2">
      <c r="A8550">
        <v>8549</v>
      </c>
      <c r="C8550">
        <v>212883</v>
      </c>
      <c r="D8550">
        <v>72344</v>
      </c>
      <c r="F8550">
        <v>22</v>
      </c>
      <c r="G8550">
        <v>26</v>
      </c>
      <c r="H8550">
        <v>45.7</v>
      </c>
      <c r="I8550" t="s">
        <v>24</v>
      </c>
      <c r="J8550">
        <v>37</v>
      </c>
      <c r="K8550">
        <v>26</v>
      </c>
      <c r="L8550">
        <v>38</v>
      </c>
      <c r="M8550">
        <v>37</v>
      </c>
      <c r="N8550">
        <v>6.46</v>
      </c>
      <c r="P8550">
        <v>-0.13</v>
      </c>
      <c r="R8550">
        <v>-0.75</v>
      </c>
      <c r="X8550" t="s">
        <v>82</v>
      </c>
      <c r="Y8550">
        <v>8549</v>
      </c>
      <c r="Z8550" s="1">
        <v>0.9352511574074075</v>
      </c>
      <c r="AA8550" t="s">
        <v>14817</v>
      </c>
      <c r="AB8550">
        <v>1.2999999999999999E-2</v>
      </c>
      <c r="AC8550">
        <v>-3.0000000000000001E-3</v>
      </c>
      <c r="AD8550">
        <v>6.46</v>
      </c>
      <c r="AE8550" t="s">
        <v>82</v>
      </c>
    </row>
    <row r="8551" spans="1:32" x14ac:dyDescent="0.2">
      <c r="A8551">
        <v>8550</v>
      </c>
      <c r="C8551">
        <v>212937</v>
      </c>
      <c r="D8551">
        <v>10351</v>
      </c>
      <c r="F8551">
        <v>22</v>
      </c>
      <c r="G8551">
        <v>23</v>
      </c>
      <c r="H8551">
        <v>41.3</v>
      </c>
      <c r="I8551" t="s">
        <v>24</v>
      </c>
      <c r="J8551">
        <v>78</v>
      </c>
      <c r="K8551">
        <v>14</v>
      </c>
      <c r="L8551">
        <v>36</v>
      </c>
      <c r="M8551">
        <v>78</v>
      </c>
      <c r="N8551">
        <v>6.76</v>
      </c>
      <c r="P8551">
        <v>-0.06</v>
      </c>
      <c r="R8551">
        <v>-0.16</v>
      </c>
      <c r="X8551" t="s">
        <v>5040</v>
      </c>
      <c r="Y8551">
        <v>8550</v>
      </c>
      <c r="Z8551" s="1">
        <v>0.93311689814814824</v>
      </c>
      <c r="AA8551" t="s">
        <v>14818</v>
      </c>
      <c r="AB8551">
        <v>-8.0000000000000002E-3</v>
      </c>
      <c r="AC8551">
        <v>1.7999999999999999E-2</v>
      </c>
      <c r="AD8551">
        <v>6.76</v>
      </c>
      <c r="AE8551" t="s">
        <v>5040</v>
      </c>
    </row>
    <row r="8552" spans="1:32" x14ac:dyDescent="0.2">
      <c r="A8552">
        <v>8551</v>
      </c>
      <c r="B8552" t="s">
        <v>7398</v>
      </c>
      <c r="C8552">
        <v>212943</v>
      </c>
      <c r="D8552">
        <v>127540</v>
      </c>
      <c r="F8552">
        <v>22</v>
      </c>
      <c r="G8552">
        <v>27</v>
      </c>
      <c r="H8552">
        <v>51.5</v>
      </c>
      <c r="I8552" t="s">
        <v>24</v>
      </c>
      <c r="J8552">
        <v>4</v>
      </c>
      <c r="K8552">
        <v>41</v>
      </c>
      <c r="L8552">
        <v>44</v>
      </c>
      <c r="M8552">
        <v>4</v>
      </c>
      <c r="N8552">
        <v>4.79</v>
      </c>
      <c r="P8552">
        <v>1.05</v>
      </c>
      <c r="R8552">
        <v>0.89</v>
      </c>
      <c r="T8552">
        <v>0.56000000000000005</v>
      </c>
      <c r="X8552" t="s">
        <v>54</v>
      </c>
      <c r="Y8552">
        <v>8551</v>
      </c>
      <c r="Z8552" s="1">
        <v>0.93601273148148145</v>
      </c>
      <c r="AA8552" t="s">
        <v>14819</v>
      </c>
      <c r="AB8552">
        <v>8.1000000000000003E-2</v>
      </c>
      <c r="AC8552">
        <v>-0.308</v>
      </c>
      <c r="AD8552">
        <v>4.79</v>
      </c>
      <c r="AE8552" t="s">
        <v>54</v>
      </c>
    </row>
    <row r="8553" spans="1:32" x14ac:dyDescent="0.2">
      <c r="A8553">
        <v>8552</v>
      </c>
      <c r="B8553" t="s">
        <v>7399</v>
      </c>
      <c r="C8553">
        <v>212953</v>
      </c>
      <c r="D8553">
        <v>213850</v>
      </c>
      <c r="F8553">
        <v>22</v>
      </c>
      <c r="G8553">
        <v>28</v>
      </c>
      <c r="H8553">
        <v>39.200000000000003</v>
      </c>
      <c r="I8553" t="s">
        <v>26</v>
      </c>
      <c r="J8553">
        <v>39</v>
      </c>
      <c r="K8553">
        <v>7</v>
      </c>
      <c r="L8553">
        <v>55</v>
      </c>
      <c r="M8553">
        <v>-39</v>
      </c>
      <c r="N8553">
        <v>5.47</v>
      </c>
      <c r="P8553">
        <v>0.95</v>
      </c>
      <c r="X8553" t="s">
        <v>60</v>
      </c>
      <c r="Y8553">
        <v>8552</v>
      </c>
      <c r="Z8553" s="1">
        <v>0.93656481481481479</v>
      </c>
      <c r="AA8553" t="s">
        <v>14820</v>
      </c>
      <c r="AB8553">
        <v>3.9E-2</v>
      </c>
      <c r="AC8553">
        <v>-0.16400000000000001</v>
      </c>
      <c r="AD8553">
        <v>5.47</v>
      </c>
      <c r="AE8553" t="s">
        <v>60</v>
      </c>
    </row>
    <row r="8554" spans="1:32" x14ac:dyDescent="0.2">
      <c r="A8554">
        <v>8553</v>
      </c>
      <c r="C8554">
        <v>212978</v>
      </c>
      <c r="D8554">
        <v>72358</v>
      </c>
      <c r="F8554">
        <v>22</v>
      </c>
      <c r="G8554">
        <v>27</v>
      </c>
      <c r="H8554">
        <v>26.5</v>
      </c>
      <c r="I8554" t="s">
        <v>24</v>
      </c>
      <c r="J8554">
        <v>39</v>
      </c>
      <c r="K8554">
        <v>48</v>
      </c>
      <c r="L8554">
        <v>35</v>
      </c>
      <c r="M8554">
        <v>39</v>
      </c>
      <c r="N8554">
        <v>6.14</v>
      </c>
      <c r="P8554">
        <v>-0.14000000000000001</v>
      </c>
      <c r="R8554">
        <v>-0.77</v>
      </c>
      <c r="X8554" t="s">
        <v>82</v>
      </c>
      <c r="Y8554">
        <v>8553</v>
      </c>
      <c r="Z8554" s="1">
        <v>0.9357233796296297</v>
      </c>
      <c r="AA8554" t="s">
        <v>14821</v>
      </c>
      <c r="AB8554">
        <v>1E-3</v>
      </c>
      <c r="AC8554">
        <v>-1.0999999999999999E-2</v>
      </c>
      <c r="AD8554">
        <v>6.14</v>
      </c>
      <c r="AE8554" t="s">
        <v>82</v>
      </c>
    </row>
    <row r="8555" spans="1:32" x14ac:dyDescent="0.2">
      <c r="A8555">
        <v>8554</v>
      </c>
      <c r="C8555">
        <v>212986</v>
      </c>
      <c r="D8555">
        <v>34460</v>
      </c>
      <c r="F8555">
        <v>22</v>
      </c>
      <c r="G8555">
        <v>26</v>
      </c>
      <c r="H8555">
        <v>59.2</v>
      </c>
      <c r="I8555" t="s">
        <v>24</v>
      </c>
      <c r="J8555">
        <v>56</v>
      </c>
      <c r="K8555">
        <v>26</v>
      </c>
      <c r="L8555">
        <v>0</v>
      </c>
      <c r="M8555">
        <v>56</v>
      </c>
      <c r="N8555">
        <v>6.57</v>
      </c>
      <c r="P8555">
        <v>-0.1</v>
      </c>
      <c r="R8555">
        <v>-0.47</v>
      </c>
      <c r="X8555" t="s">
        <v>592</v>
      </c>
      <c r="Y8555">
        <v>8554</v>
      </c>
      <c r="Z8555" s="1">
        <v>0.93540740740740747</v>
      </c>
      <c r="AA8555" t="s">
        <v>14822</v>
      </c>
      <c r="AB8555">
        <v>1.9E-2</v>
      </c>
      <c r="AC8555">
        <v>0</v>
      </c>
      <c r="AD8555">
        <v>6.57</v>
      </c>
      <c r="AE8555" t="s">
        <v>592</v>
      </c>
    </row>
    <row r="8556" spans="1:32" x14ac:dyDescent="0.2">
      <c r="A8556">
        <v>8555</v>
      </c>
      <c r="C8556">
        <v>212988</v>
      </c>
      <c r="D8556">
        <v>72366</v>
      </c>
      <c r="F8556">
        <v>22</v>
      </c>
      <c r="G8556">
        <v>27</v>
      </c>
      <c r="H8556">
        <v>46.2</v>
      </c>
      <c r="I8556" t="s">
        <v>24</v>
      </c>
      <c r="J8556">
        <v>31</v>
      </c>
      <c r="K8556">
        <v>50</v>
      </c>
      <c r="L8556">
        <v>25</v>
      </c>
      <c r="M8556">
        <v>31</v>
      </c>
      <c r="N8556">
        <v>5.98</v>
      </c>
      <c r="P8556">
        <v>1.45</v>
      </c>
      <c r="X8556" t="s">
        <v>365</v>
      </c>
      <c r="Y8556">
        <v>8555</v>
      </c>
      <c r="Z8556" s="1">
        <v>0.93595138888888885</v>
      </c>
      <c r="AA8556" t="s">
        <v>14823</v>
      </c>
      <c r="AB8556">
        <v>4.4999999999999998E-2</v>
      </c>
      <c r="AC8556">
        <v>3.4000000000000002E-2</v>
      </c>
      <c r="AD8556">
        <v>5.98</v>
      </c>
      <c r="AE8556" t="s">
        <v>365</v>
      </c>
    </row>
    <row r="8557" spans="1:32" x14ac:dyDescent="0.2">
      <c r="A8557">
        <v>8556</v>
      </c>
      <c r="B8557" t="s">
        <v>7400</v>
      </c>
      <c r="C8557">
        <v>213009</v>
      </c>
      <c r="D8557">
        <v>231154</v>
      </c>
      <c r="E8557">
        <v>14169</v>
      </c>
      <c r="F8557">
        <v>22</v>
      </c>
      <c r="G8557">
        <v>29</v>
      </c>
      <c r="H8557">
        <v>16.2</v>
      </c>
      <c r="I8557" t="s">
        <v>26</v>
      </c>
      <c r="J8557">
        <v>43</v>
      </c>
      <c r="K8557">
        <v>29</v>
      </c>
      <c r="L8557">
        <v>44</v>
      </c>
      <c r="M8557">
        <v>-43</v>
      </c>
      <c r="N8557">
        <v>3.97</v>
      </c>
      <c r="P8557">
        <v>1.03</v>
      </c>
      <c r="R8557">
        <v>0.8</v>
      </c>
      <c r="T8557">
        <v>0.56000000000000005</v>
      </c>
      <c r="X8557" t="s">
        <v>556</v>
      </c>
      <c r="Y8557">
        <v>8556</v>
      </c>
      <c r="Z8557" s="1">
        <v>0.93699305555555557</v>
      </c>
      <c r="AA8557" t="s">
        <v>14824</v>
      </c>
      <c r="AB8557">
        <v>2.8000000000000001E-2</v>
      </c>
      <c r="AC8557">
        <v>-5.0000000000000001E-3</v>
      </c>
      <c r="AD8557">
        <v>3.97</v>
      </c>
      <c r="AE8557" t="s">
        <v>6053</v>
      </c>
      <c r="AF8557" t="s">
        <v>36</v>
      </c>
    </row>
    <row r="8558" spans="1:32" x14ac:dyDescent="0.2">
      <c r="A8558">
        <v>8557</v>
      </c>
      <c r="C8558">
        <v>213022</v>
      </c>
      <c r="D8558">
        <v>10366</v>
      </c>
      <c r="F8558">
        <v>22</v>
      </c>
      <c r="G8558">
        <v>26</v>
      </c>
      <c r="H8558">
        <v>0.8</v>
      </c>
      <c r="I8558" t="s">
        <v>24</v>
      </c>
      <c r="J8558">
        <v>70</v>
      </c>
      <c r="K8558">
        <v>46</v>
      </c>
      <c r="L8558">
        <v>15</v>
      </c>
      <c r="M8558">
        <v>70</v>
      </c>
      <c r="N8558">
        <v>5.47</v>
      </c>
      <c r="P8558">
        <v>1.2</v>
      </c>
      <c r="W8558" t="s">
        <v>27</v>
      </c>
      <c r="X8558" t="s">
        <v>365</v>
      </c>
      <c r="Y8558">
        <v>8557</v>
      </c>
      <c r="Z8558" s="1">
        <v>0.93473148148148155</v>
      </c>
      <c r="AA8558" t="s">
        <v>14825</v>
      </c>
      <c r="AB8558">
        <v>1.7999999999999999E-2</v>
      </c>
      <c r="AC8558">
        <v>6.0000000000000001E-3</v>
      </c>
      <c r="AD8558">
        <v>5.47</v>
      </c>
      <c r="AE8558" t="s">
        <v>5818</v>
      </c>
    </row>
    <row r="8559" spans="1:32" x14ac:dyDescent="0.2">
      <c r="A8559">
        <v>8558</v>
      </c>
      <c r="B8559" t="s">
        <v>7401</v>
      </c>
      <c r="C8559">
        <v>213051</v>
      </c>
      <c r="D8559">
        <v>146107</v>
      </c>
      <c r="F8559">
        <v>22</v>
      </c>
      <c r="G8559">
        <v>28</v>
      </c>
      <c r="H8559">
        <v>49.7</v>
      </c>
      <c r="I8559" t="s">
        <v>26</v>
      </c>
      <c r="J8559">
        <v>0</v>
      </c>
      <c r="K8559">
        <v>1</v>
      </c>
      <c r="L8559">
        <v>13</v>
      </c>
      <c r="M8559">
        <v>0</v>
      </c>
      <c r="N8559">
        <v>4.59</v>
      </c>
      <c r="O8559" t="s">
        <v>349</v>
      </c>
      <c r="X8559" t="s">
        <v>439</v>
      </c>
      <c r="Y8559">
        <v>8558</v>
      </c>
      <c r="Z8559" s="1">
        <v>0.93668634259259254</v>
      </c>
      <c r="AA8559" t="s">
        <v>14826</v>
      </c>
      <c r="AB8559">
        <v>0.18099999999999999</v>
      </c>
      <c r="AC8559">
        <v>8.9999999999999993E-3</v>
      </c>
      <c r="AD8559">
        <v>4.59</v>
      </c>
      <c r="AE8559" t="s">
        <v>439</v>
      </c>
    </row>
    <row r="8560" spans="1:32" x14ac:dyDescent="0.2">
      <c r="A8560">
        <v>8559</v>
      </c>
      <c r="B8560" t="s">
        <v>7402</v>
      </c>
      <c r="C8560">
        <v>213052</v>
      </c>
      <c r="D8560">
        <v>146108</v>
      </c>
      <c r="F8560">
        <v>22</v>
      </c>
      <c r="G8560">
        <v>28</v>
      </c>
      <c r="H8560">
        <v>50.1</v>
      </c>
      <c r="I8560" t="s">
        <v>26</v>
      </c>
      <c r="J8560">
        <v>0</v>
      </c>
      <c r="K8560">
        <v>1</v>
      </c>
      <c r="L8560">
        <v>12</v>
      </c>
      <c r="M8560">
        <v>0</v>
      </c>
      <c r="N8560">
        <v>4.42</v>
      </c>
      <c r="O8560" t="s">
        <v>349</v>
      </c>
      <c r="P8560">
        <v>0.38</v>
      </c>
      <c r="R8560">
        <v>-0.01</v>
      </c>
      <c r="T8560">
        <v>0.23</v>
      </c>
      <c r="X8560" t="s">
        <v>266</v>
      </c>
      <c r="Y8560">
        <v>8559</v>
      </c>
      <c r="Z8560" s="1">
        <v>0.9366909722222222</v>
      </c>
      <c r="AA8560" t="s">
        <v>14827</v>
      </c>
      <c r="AB8560">
        <v>0.20899999999999999</v>
      </c>
      <c r="AC8560">
        <v>4.2000000000000003E-2</v>
      </c>
      <c r="AD8560">
        <v>4.42</v>
      </c>
      <c r="AE8560" t="s">
        <v>266</v>
      </c>
    </row>
    <row r="8561" spans="1:32" x14ac:dyDescent="0.2">
      <c r="A8561">
        <v>8560</v>
      </c>
      <c r="B8561" t="s">
        <v>7403</v>
      </c>
      <c r="C8561">
        <v>213080</v>
      </c>
      <c r="D8561">
        <v>231161</v>
      </c>
      <c r="E8561" t="s">
        <v>7404</v>
      </c>
      <c r="F8561">
        <v>22</v>
      </c>
      <c r="G8561">
        <v>29</v>
      </c>
      <c r="H8561">
        <v>45.5</v>
      </c>
      <c r="I8561" t="s">
        <v>26</v>
      </c>
      <c r="J8561">
        <v>43</v>
      </c>
      <c r="K8561">
        <v>44</v>
      </c>
      <c r="L8561">
        <v>58</v>
      </c>
      <c r="M8561">
        <v>-43</v>
      </c>
      <c r="N8561">
        <v>4.1100000000000003</v>
      </c>
      <c r="P8561">
        <v>1.57</v>
      </c>
      <c r="R8561">
        <v>1.71</v>
      </c>
      <c r="T8561">
        <v>1.58</v>
      </c>
      <c r="X8561" t="s">
        <v>4579</v>
      </c>
      <c r="Y8561">
        <v>8560</v>
      </c>
      <c r="Z8561" s="1">
        <v>0.93733217592592588</v>
      </c>
      <c r="AA8561" t="s">
        <v>14828</v>
      </c>
      <c r="AB8561">
        <v>-7.0000000000000001E-3</v>
      </c>
      <c r="AC8561">
        <v>0</v>
      </c>
      <c r="AD8561">
        <v>4.1100000000000003</v>
      </c>
      <c r="AE8561" t="s">
        <v>10851</v>
      </c>
      <c r="AF8561" t="s">
        <v>36</v>
      </c>
    </row>
    <row r="8562" spans="1:32" x14ac:dyDescent="0.2">
      <c r="A8562">
        <v>8561</v>
      </c>
      <c r="B8562" t="s">
        <v>7405</v>
      </c>
      <c r="C8562">
        <v>213087</v>
      </c>
      <c r="D8562">
        <v>20075</v>
      </c>
      <c r="F8562">
        <v>22</v>
      </c>
      <c r="G8562">
        <v>27</v>
      </c>
      <c r="H8562">
        <v>5.3</v>
      </c>
      <c r="I8562" t="s">
        <v>24</v>
      </c>
      <c r="J8562">
        <v>65</v>
      </c>
      <c r="K8562">
        <v>7</v>
      </c>
      <c r="L8562">
        <v>56</v>
      </c>
      <c r="M8562">
        <v>65</v>
      </c>
      <c r="N8562">
        <v>5.46</v>
      </c>
      <c r="P8562">
        <v>0.37</v>
      </c>
      <c r="R8562">
        <v>-0.59</v>
      </c>
      <c r="X8562" t="s">
        <v>7406</v>
      </c>
      <c r="Y8562">
        <v>8561</v>
      </c>
      <c r="Z8562" s="1">
        <v>0.93547800925925928</v>
      </c>
      <c r="AA8562" t="s">
        <v>10233</v>
      </c>
      <c r="AB8562">
        <v>1E-3</v>
      </c>
      <c r="AC8562">
        <v>-2E-3</v>
      </c>
      <c r="AD8562">
        <v>5.46</v>
      </c>
      <c r="AE8562" t="s">
        <v>11535</v>
      </c>
      <c r="AF8562" t="s">
        <v>36</v>
      </c>
    </row>
    <row r="8563" spans="1:32" x14ac:dyDescent="0.2">
      <c r="A8563">
        <v>8562</v>
      </c>
      <c r="B8563" t="s">
        <v>7407</v>
      </c>
      <c r="C8563">
        <v>213119</v>
      </c>
      <c r="D8563">
        <v>127544</v>
      </c>
      <c r="F8563">
        <v>22</v>
      </c>
      <c r="G8563">
        <v>29</v>
      </c>
      <c r="H8563">
        <v>8</v>
      </c>
      <c r="I8563" t="s">
        <v>24</v>
      </c>
      <c r="J8563">
        <v>9</v>
      </c>
      <c r="K8563">
        <v>7</v>
      </c>
      <c r="L8563">
        <v>44</v>
      </c>
      <c r="M8563">
        <v>9</v>
      </c>
      <c r="N8563">
        <v>5.58</v>
      </c>
      <c r="P8563">
        <v>1.55</v>
      </c>
      <c r="R8563">
        <v>1.91</v>
      </c>
      <c r="X8563" t="s">
        <v>7408</v>
      </c>
      <c r="Y8563">
        <v>8562</v>
      </c>
      <c r="Z8563" s="1">
        <v>0.9368981481481482</v>
      </c>
      <c r="AA8563" t="s">
        <v>14829</v>
      </c>
      <c r="AB8563">
        <v>5.5E-2</v>
      </c>
      <c r="AC8563">
        <v>-2.1999999999999999E-2</v>
      </c>
      <c r="AD8563">
        <v>5.58</v>
      </c>
      <c r="AE8563" t="s">
        <v>77</v>
      </c>
    </row>
    <row r="8564" spans="1:32" x14ac:dyDescent="0.2">
      <c r="A8564">
        <v>8563</v>
      </c>
      <c r="C8564">
        <v>213135</v>
      </c>
      <c r="D8564">
        <v>191182</v>
      </c>
      <c r="E8564">
        <v>14175</v>
      </c>
      <c r="F8564">
        <v>22</v>
      </c>
      <c r="G8564">
        <v>29</v>
      </c>
      <c r="H8564">
        <v>46</v>
      </c>
      <c r="I8564" t="s">
        <v>26</v>
      </c>
      <c r="J8564">
        <v>27</v>
      </c>
      <c r="K8564">
        <v>6</v>
      </c>
      <c r="L8564">
        <v>26</v>
      </c>
      <c r="M8564">
        <v>-27</v>
      </c>
      <c r="N8564">
        <v>5.95</v>
      </c>
      <c r="P8564">
        <v>0.33</v>
      </c>
      <c r="X8564" t="s">
        <v>367</v>
      </c>
      <c r="Y8564">
        <v>8563</v>
      </c>
      <c r="Z8564" s="1">
        <v>0.93733796296296301</v>
      </c>
      <c r="AA8564" t="s">
        <v>14830</v>
      </c>
      <c r="AB8564">
        <v>0.123</v>
      </c>
      <c r="AC8564">
        <v>-1.2E-2</v>
      </c>
      <c r="AD8564">
        <v>5.95</v>
      </c>
      <c r="AE8564" t="s">
        <v>367</v>
      </c>
    </row>
    <row r="8565" spans="1:32" x14ac:dyDescent="0.2">
      <c r="A8565">
        <v>8564</v>
      </c>
      <c r="C8565">
        <v>213179</v>
      </c>
      <c r="D8565">
        <v>90544</v>
      </c>
      <c r="F8565">
        <v>22</v>
      </c>
      <c r="G8565">
        <v>29</v>
      </c>
      <c r="H8565">
        <v>10.199999999999999</v>
      </c>
      <c r="I8565" t="s">
        <v>24</v>
      </c>
      <c r="J8565">
        <v>26</v>
      </c>
      <c r="K8565">
        <v>45</v>
      </c>
      <c r="L8565">
        <v>47</v>
      </c>
      <c r="M8565">
        <v>26</v>
      </c>
      <c r="N8565">
        <v>5.79</v>
      </c>
      <c r="P8565">
        <v>1.25</v>
      </c>
      <c r="X8565" t="s">
        <v>2276</v>
      </c>
      <c r="Y8565">
        <v>8564</v>
      </c>
      <c r="Z8565" s="1">
        <v>0.93692361111111111</v>
      </c>
      <c r="AA8565" t="s">
        <v>14831</v>
      </c>
      <c r="AB8565">
        <v>2.5999999999999999E-2</v>
      </c>
      <c r="AC8565">
        <v>-4.0000000000000001E-3</v>
      </c>
      <c r="AD8565">
        <v>5.79</v>
      </c>
      <c r="AE8565" t="s">
        <v>2276</v>
      </c>
    </row>
    <row r="8566" spans="1:32" x14ac:dyDescent="0.2">
      <c r="A8566">
        <v>8565</v>
      </c>
      <c r="C8566">
        <v>213198</v>
      </c>
      <c r="D8566">
        <v>165123</v>
      </c>
      <c r="F8566">
        <v>22</v>
      </c>
      <c r="G8566">
        <v>30</v>
      </c>
      <c r="H8566">
        <v>1.5</v>
      </c>
      <c r="I8566" t="s">
        <v>26</v>
      </c>
      <c r="J8566">
        <v>12</v>
      </c>
      <c r="K8566">
        <v>54</v>
      </c>
      <c r="L8566">
        <v>54</v>
      </c>
      <c r="M8566">
        <v>-12</v>
      </c>
      <c r="N8566">
        <v>6.4</v>
      </c>
      <c r="P8566">
        <v>0.32</v>
      </c>
      <c r="R8566">
        <v>-0.02</v>
      </c>
      <c r="X8566" t="s">
        <v>2896</v>
      </c>
      <c r="Y8566">
        <v>8565</v>
      </c>
      <c r="Z8566" s="1">
        <v>0.93751736111111106</v>
      </c>
      <c r="AA8566" t="s">
        <v>14832</v>
      </c>
      <c r="AB8566">
        <v>0.16800000000000001</v>
      </c>
      <c r="AC8566">
        <v>1E-3</v>
      </c>
      <c r="AD8566">
        <v>6.4</v>
      </c>
      <c r="AE8566" t="s">
        <v>2896</v>
      </c>
    </row>
    <row r="8567" spans="1:32" x14ac:dyDescent="0.2">
      <c r="A8567">
        <v>8566</v>
      </c>
      <c r="B8567" t="s">
        <v>7409</v>
      </c>
      <c r="C8567">
        <v>213235</v>
      </c>
      <c r="D8567">
        <v>127551</v>
      </c>
      <c r="F8567">
        <v>22</v>
      </c>
      <c r="G8567">
        <v>29</v>
      </c>
      <c r="H8567">
        <v>58</v>
      </c>
      <c r="I8567" t="s">
        <v>24</v>
      </c>
      <c r="J8567">
        <v>4</v>
      </c>
      <c r="K8567">
        <v>25</v>
      </c>
      <c r="L8567">
        <v>54</v>
      </c>
      <c r="M8567">
        <v>4</v>
      </c>
      <c r="N8567">
        <v>5.48</v>
      </c>
      <c r="P8567">
        <v>0.38</v>
      </c>
      <c r="R8567">
        <v>0.09</v>
      </c>
      <c r="T8567">
        <v>0.2</v>
      </c>
      <c r="X8567" t="s">
        <v>7410</v>
      </c>
      <c r="Y8567">
        <v>8566</v>
      </c>
      <c r="Z8567" s="1">
        <v>0.93747685185185192</v>
      </c>
      <c r="AA8567" t="s">
        <v>14833</v>
      </c>
      <c r="AB8567">
        <v>-2.3E-2</v>
      </c>
      <c r="AC8567">
        <v>-0.14399999999999999</v>
      </c>
      <c r="AD8567">
        <v>5.48</v>
      </c>
      <c r="AE8567" t="s">
        <v>3259</v>
      </c>
      <c r="AF8567" t="s">
        <v>36</v>
      </c>
    </row>
    <row r="8568" spans="1:32" x14ac:dyDescent="0.2">
      <c r="A8568">
        <v>8567</v>
      </c>
      <c r="B8568" t="s">
        <v>7411</v>
      </c>
      <c r="C8568">
        <v>213236</v>
      </c>
      <c r="D8568">
        <v>165127</v>
      </c>
      <c r="F8568">
        <v>22</v>
      </c>
      <c r="G8568">
        <v>30</v>
      </c>
      <c r="H8568">
        <v>17.399999999999999</v>
      </c>
      <c r="I8568" t="s">
        <v>26</v>
      </c>
      <c r="J8568">
        <v>14</v>
      </c>
      <c r="K8568">
        <v>35</v>
      </c>
      <c r="L8568">
        <v>9</v>
      </c>
      <c r="M8568">
        <v>-14</v>
      </c>
      <c r="N8568">
        <v>6.37</v>
      </c>
      <c r="P8568">
        <v>-0.04</v>
      </c>
      <c r="R8568">
        <v>-0.37</v>
      </c>
      <c r="X8568" t="s">
        <v>7412</v>
      </c>
      <c r="Y8568">
        <v>8567</v>
      </c>
      <c r="Z8568" s="1">
        <v>0.93770138888888888</v>
      </c>
      <c r="AA8568" t="s">
        <v>14834</v>
      </c>
      <c r="AB8568">
        <v>3.9E-2</v>
      </c>
      <c r="AC8568">
        <v>-3.9E-2</v>
      </c>
      <c r="AD8568">
        <v>6.37</v>
      </c>
      <c r="AE8568" t="s">
        <v>7412</v>
      </c>
    </row>
    <row r="8569" spans="1:32" x14ac:dyDescent="0.2">
      <c r="A8569">
        <v>8568</v>
      </c>
      <c r="C8569">
        <v>213242</v>
      </c>
      <c r="D8569">
        <v>20088</v>
      </c>
      <c r="F8569">
        <v>22</v>
      </c>
      <c r="G8569">
        <v>28</v>
      </c>
      <c r="H8569">
        <v>19.7</v>
      </c>
      <c r="I8569" t="s">
        <v>24</v>
      </c>
      <c r="J8569">
        <v>64</v>
      </c>
      <c r="K8569">
        <v>5</v>
      </c>
      <c r="L8569">
        <v>8</v>
      </c>
      <c r="M8569">
        <v>64</v>
      </c>
      <c r="N8569">
        <v>6.29</v>
      </c>
      <c r="P8569">
        <v>1.08</v>
      </c>
      <c r="X8569" t="s">
        <v>197</v>
      </c>
      <c r="Y8569">
        <v>8568</v>
      </c>
      <c r="Z8569" s="1">
        <v>0.93633912037037037</v>
      </c>
      <c r="AA8569" t="s">
        <v>14835</v>
      </c>
      <c r="AB8569">
        <v>2.3E-2</v>
      </c>
      <c r="AC8569">
        <v>-1.2999999999999999E-2</v>
      </c>
      <c r="AD8569">
        <v>6.29</v>
      </c>
      <c r="AE8569" t="s">
        <v>197</v>
      </c>
    </row>
    <row r="8570" spans="1:32" x14ac:dyDescent="0.2">
      <c r="A8570">
        <v>8569</v>
      </c>
      <c r="C8570">
        <v>213272</v>
      </c>
      <c r="D8570">
        <v>72399</v>
      </c>
      <c r="F8570">
        <v>22</v>
      </c>
      <c r="G8570">
        <v>29</v>
      </c>
      <c r="H8570">
        <v>43.9</v>
      </c>
      <c r="I8570" t="s">
        <v>24</v>
      </c>
      <c r="J8570">
        <v>35</v>
      </c>
      <c r="K8570">
        <v>43</v>
      </c>
      <c r="L8570">
        <v>32</v>
      </c>
      <c r="M8570">
        <v>35</v>
      </c>
      <c r="N8570">
        <v>6.56</v>
      </c>
      <c r="X8570" t="s">
        <v>114</v>
      </c>
      <c r="Y8570">
        <v>8569</v>
      </c>
      <c r="Z8570" s="1">
        <v>0.93731365740740735</v>
      </c>
      <c r="AA8570" t="s">
        <v>14836</v>
      </c>
      <c r="AB8570">
        <v>-2.5999999999999999E-2</v>
      </c>
      <c r="AC8570">
        <v>-3.6999999999999998E-2</v>
      </c>
      <c r="AD8570">
        <v>6.56</v>
      </c>
      <c r="AE8570" t="s">
        <v>114</v>
      </c>
    </row>
    <row r="8571" spans="1:32" x14ac:dyDescent="0.2">
      <c r="A8571">
        <v>8570</v>
      </c>
      <c r="B8571" t="s">
        <v>7413</v>
      </c>
      <c r="C8571">
        <v>213296</v>
      </c>
      <c r="D8571">
        <v>191196</v>
      </c>
      <c r="E8571">
        <v>14180</v>
      </c>
      <c r="F8571">
        <v>22</v>
      </c>
      <c r="G8571">
        <v>30</v>
      </c>
      <c r="H8571">
        <v>53.7</v>
      </c>
      <c r="I8571" t="s">
        <v>26</v>
      </c>
      <c r="J8571">
        <v>26</v>
      </c>
      <c r="K8571">
        <v>4</v>
      </c>
      <c r="L8571">
        <v>25</v>
      </c>
      <c r="M8571">
        <v>-26</v>
      </c>
      <c r="N8571">
        <v>6.43</v>
      </c>
      <c r="P8571">
        <v>1.08</v>
      </c>
      <c r="X8571" t="s">
        <v>45</v>
      </c>
      <c r="Y8571">
        <v>8570</v>
      </c>
      <c r="Z8571" s="1">
        <v>0.9381215277777778</v>
      </c>
      <c r="AA8571" t="s">
        <v>14837</v>
      </c>
      <c r="AB8571">
        <v>3.4000000000000002E-2</v>
      </c>
      <c r="AC8571">
        <v>-7.0000000000000007E-2</v>
      </c>
      <c r="AD8571">
        <v>6.43</v>
      </c>
      <c r="AE8571" t="s">
        <v>45</v>
      </c>
    </row>
    <row r="8572" spans="1:32" x14ac:dyDescent="0.2">
      <c r="A8572">
        <v>8571</v>
      </c>
      <c r="B8572" t="s">
        <v>7414</v>
      </c>
      <c r="C8572">
        <v>213306</v>
      </c>
      <c r="D8572">
        <v>34508</v>
      </c>
      <c r="E8572" t="s">
        <v>7415</v>
      </c>
      <c r="F8572">
        <v>22</v>
      </c>
      <c r="G8572">
        <v>29</v>
      </c>
      <c r="H8572">
        <v>10.3</v>
      </c>
      <c r="I8572" t="s">
        <v>24</v>
      </c>
      <c r="J8572">
        <v>58</v>
      </c>
      <c r="K8572">
        <v>24</v>
      </c>
      <c r="L8572">
        <v>55</v>
      </c>
      <c r="M8572">
        <v>58</v>
      </c>
      <c r="N8572">
        <v>3.75</v>
      </c>
      <c r="P8572">
        <v>0.6</v>
      </c>
      <c r="T8572">
        <v>0.4</v>
      </c>
      <c r="X8572" t="s">
        <v>7416</v>
      </c>
      <c r="Y8572">
        <v>8571</v>
      </c>
      <c r="Z8572" s="1">
        <v>0.93692476851851847</v>
      </c>
      <c r="AA8572" t="s">
        <v>14838</v>
      </c>
      <c r="AB8572">
        <v>1.4999999999999999E-2</v>
      </c>
      <c r="AC8572">
        <v>1E-3</v>
      </c>
      <c r="AD8572">
        <v>3.75</v>
      </c>
      <c r="AE8572" t="s">
        <v>12383</v>
      </c>
      <c r="AF8572" t="s">
        <v>36</v>
      </c>
    </row>
    <row r="8573" spans="1:32" x14ac:dyDescent="0.2">
      <c r="A8573">
        <v>8572</v>
      </c>
      <c r="B8573" t="s">
        <v>7417</v>
      </c>
      <c r="C8573">
        <v>213310</v>
      </c>
      <c r="D8573">
        <v>52055</v>
      </c>
      <c r="E8573">
        <v>14177</v>
      </c>
      <c r="F8573">
        <v>22</v>
      </c>
      <c r="G8573">
        <v>29</v>
      </c>
      <c r="H8573">
        <v>31.8</v>
      </c>
      <c r="I8573" t="s">
        <v>24</v>
      </c>
      <c r="J8573">
        <v>47</v>
      </c>
      <c r="K8573">
        <v>42</v>
      </c>
      <c r="L8573">
        <v>25</v>
      </c>
      <c r="M8573">
        <v>47</v>
      </c>
      <c r="N8573">
        <v>4.3600000000000003</v>
      </c>
      <c r="P8573">
        <v>1.68</v>
      </c>
      <c r="R8573">
        <v>1.1100000000000001</v>
      </c>
      <c r="T8573">
        <v>1.07</v>
      </c>
      <c r="X8573" t="s">
        <v>7418</v>
      </c>
      <c r="Y8573">
        <v>8572</v>
      </c>
      <c r="Z8573" s="1">
        <v>0.93717361111111108</v>
      </c>
      <c r="AA8573" t="s">
        <v>14839</v>
      </c>
      <c r="AB8573">
        <v>2E-3</v>
      </c>
      <c r="AC8573">
        <v>0</v>
      </c>
      <c r="AD8573">
        <v>4.3600000000000003</v>
      </c>
      <c r="AE8573" t="s">
        <v>14840</v>
      </c>
      <c r="AF8573" t="s">
        <v>36</v>
      </c>
    </row>
    <row r="8574" spans="1:32" x14ac:dyDescent="0.2">
      <c r="A8574">
        <v>8573</v>
      </c>
      <c r="B8574" t="s">
        <v>7419</v>
      </c>
      <c r="C8574">
        <v>213320</v>
      </c>
      <c r="D8574">
        <v>165134</v>
      </c>
      <c r="F8574">
        <v>22</v>
      </c>
      <c r="G8574">
        <v>30</v>
      </c>
      <c r="H8574">
        <v>38.799999999999997</v>
      </c>
      <c r="I8574" t="s">
        <v>26</v>
      </c>
      <c r="J8574">
        <v>10</v>
      </c>
      <c r="K8574">
        <v>40</v>
      </c>
      <c r="L8574">
        <v>41</v>
      </c>
      <c r="M8574">
        <v>-10</v>
      </c>
      <c r="N8574">
        <v>4.82</v>
      </c>
      <c r="P8574">
        <v>-0.06</v>
      </c>
      <c r="R8574">
        <v>-0.11</v>
      </c>
      <c r="T8574">
        <v>-0.04</v>
      </c>
      <c r="X8574" t="s">
        <v>7420</v>
      </c>
      <c r="Y8574">
        <v>8573</v>
      </c>
      <c r="Z8574" s="1">
        <v>0.93794907407407413</v>
      </c>
      <c r="AA8574" t="s">
        <v>14841</v>
      </c>
      <c r="AB8574">
        <v>3.0000000000000001E-3</v>
      </c>
      <c r="AC8574">
        <v>-0.03</v>
      </c>
      <c r="AD8574">
        <v>4.82</v>
      </c>
      <c r="AE8574" t="s">
        <v>123</v>
      </c>
    </row>
    <row r="8575" spans="1:32" x14ac:dyDescent="0.2">
      <c r="A8575">
        <v>8574</v>
      </c>
      <c r="B8575" t="s">
        <v>7421</v>
      </c>
      <c r="C8575">
        <v>213323</v>
      </c>
      <c r="D8575">
        <v>72406</v>
      </c>
      <c r="F8575">
        <v>22</v>
      </c>
      <c r="G8575">
        <v>30</v>
      </c>
      <c r="H8575">
        <v>1.8</v>
      </c>
      <c r="I8575" t="s">
        <v>24</v>
      </c>
      <c r="J8575">
        <v>32</v>
      </c>
      <c r="K8575">
        <v>34</v>
      </c>
      <c r="L8575">
        <v>21</v>
      </c>
      <c r="M8575">
        <v>32</v>
      </c>
      <c r="N8575">
        <v>5.65</v>
      </c>
      <c r="P8575">
        <v>-0.04</v>
      </c>
      <c r="R8575">
        <v>-0.11</v>
      </c>
      <c r="X8575" t="s">
        <v>191</v>
      </c>
      <c r="Y8575">
        <v>8574</v>
      </c>
      <c r="Z8575" s="1">
        <v>0.93752083333333325</v>
      </c>
      <c r="AA8575" t="s">
        <v>14842</v>
      </c>
      <c r="AB8575">
        <v>3.4000000000000002E-2</v>
      </c>
      <c r="AC8575">
        <v>-1.4E-2</v>
      </c>
      <c r="AD8575">
        <v>5.65</v>
      </c>
      <c r="AE8575" t="s">
        <v>191</v>
      </c>
    </row>
    <row r="8576" spans="1:32" x14ac:dyDescent="0.2">
      <c r="A8576">
        <v>8575</v>
      </c>
      <c r="C8576">
        <v>213389</v>
      </c>
      <c r="D8576">
        <v>52073</v>
      </c>
      <c r="E8576" t="s">
        <v>7422</v>
      </c>
      <c r="F8576">
        <v>22</v>
      </c>
      <c r="G8576">
        <v>30</v>
      </c>
      <c r="H8576">
        <v>6.5</v>
      </c>
      <c r="I8576" t="s">
        <v>24</v>
      </c>
      <c r="J8576">
        <v>49</v>
      </c>
      <c r="K8576">
        <v>21</v>
      </c>
      <c r="L8576">
        <v>22</v>
      </c>
      <c r="M8576">
        <v>49</v>
      </c>
      <c r="N8576">
        <v>6.4</v>
      </c>
      <c r="P8576">
        <v>1.1499999999999999</v>
      </c>
      <c r="R8576">
        <v>1</v>
      </c>
      <c r="X8576" t="s">
        <v>1829</v>
      </c>
      <c r="Y8576">
        <v>8575</v>
      </c>
      <c r="Z8576" s="1">
        <v>0.93757523148148147</v>
      </c>
      <c r="AA8576" t="s">
        <v>14843</v>
      </c>
      <c r="AB8576">
        <v>-2.4E-2</v>
      </c>
      <c r="AC8576">
        <v>-4.2999999999999997E-2</v>
      </c>
      <c r="AD8576">
        <v>6.4</v>
      </c>
      <c r="AE8576" t="s">
        <v>125</v>
      </c>
    </row>
    <row r="8577" spans="1:31" x14ac:dyDescent="0.2">
      <c r="A8577">
        <v>8576</v>
      </c>
      <c r="B8577" t="s">
        <v>7423</v>
      </c>
      <c r="C8577">
        <v>213398</v>
      </c>
      <c r="D8577">
        <v>213883</v>
      </c>
      <c r="F8577">
        <v>22</v>
      </c>
      <c r="G8577">
        <v>31</v>
      </c>
      <c r="H8577">
        <v>30.3</v>
      </c>
      <c r="I8577" t="s">
        <v>26</v>
      </c>
      <c r="J8577">
        <v>32</v>
      </c>
      <c r="K8577">
        <v>20</v>
      </c>
      <c r="L8577">
        <v>46</v>
      </c>
      <c r="M8577">
        <v>-32</v>
      </c>
      <c r="N8577">
        <v>4.29</v>
      </c>
      <c r="P8577">
        <v>0.01</v>
      </c>
      <c r="R8577">
        <v>0.02</v>
      </c>
      <c r="T8577">
        <v>0.02</v>
      </c>
      <c r="X8577" t="s">
        <v>134</v>
      </c>
      <c r="Y8577">
        <v>8576</v>
      </c>
      <c r="Z8577" s="1">
        <v>0.93854513888888891</v>
      </c>
      <c r="AA8577" t="s">
        <v>14844</v>
      </c>
      <c r="AB8577">
        <v>6.5000000000000002E-2</v>
      </c>
      <c r="AC8577">
        <v>-1.7999999999999999E-2</v>
      </c>
      <c r="AD8577">
        <v>4.29</v>
      </c>
      <c r="AE8577" t="s">
        <v>134</v>
      </c>
    </row>
    <row r="8578" spans="1:31" x14ac:dyDescent="0.2">
      <c r="A8578">
        <v>8577</v>
      </c>
      <c r="C8578">
        <v>213402</v>
      </c>
      <c r="D8578">
        <v>258049</v>
      </c>
      <c r="F8578">
        <v>22</v>
      </c>
      <c r="G8578">
        <v>35</v>
      </c>
      <c r="H8578">
        <v>26.4</v>
      </c>
      <c r="I8578" t="s">
        <v>26</v>
      </c>
      <c r="J8578">
        <v>78</v>
      </c>
      <c r="K8578">
        <v>46</v>
      </c>
      <c r="L8578">
        <v>18</v>
      </c>
      <c r="M8578">
        <v>-78</v>
      </c>
      <c r="N8578">
        <v>6.15</v>
      </c>
      <c r="P8578">
        <v>1.38</v>
      </c>
      <c r="R8578">
        <v>1.35</v>
      </c>
      <c r="X8578" t="s">
        <v>45</v>
      </c>
      <c r="Y8578">
        <v>8577</v>
      </c>
      <c r="Z8578" s="1">
        <v>0.94127777777777777</v>
      </c>
      <c r="AA8578" t="s">
        <v>14845</v>
      </c>
      <c r="AB8578">
        <v>4.5999999999999999E-2</v>
      </c>
      <c r="AC8578">
        <v>-6.0000000000000001E-3</v>
      </c>
      <c r="AD8578">
        <v>6.15</v>
      </c>
      <c r="AE8578" t="s">
        <v>45</v>
      </c>
    </row>
    <row r="8579" spans="1:31" x14ac:dyDescent="0.2">
      <c r="A8579">
        <v>8578</v>
      </c>
      <c r="B8579" t="s">
        <v>7424</v>
      </c>
      <c r="C8579">
        <v>213403</v>
      </c>
      <c r="D8579">
        <v>10375</v>
      </c>
      <c r="F8579">
        <v>22</v>
      </c>
      <c r="G8579">
        <v>26</v>
      </c>
      <c r="H8579">
        <v>42.5</v>
      </c>
      <c r="I8579" t="s">
        <v>24</v>
      </c>
      <c r="J8579">
        <v>78</v>
      </c>
      <c r="K8579">
        <v>47</v>
      </c>
      <c r="L8579">
        <v>9</v>
      </c>
      <c r="M8579">
        <v>78</v>
      </c>
      <c r="N8579">
        <v>5.83</v>
      </c>
      <c r="P8579">
        <v>0.15</v>
      </c>
      <c r="Q8579" t="s">
        <v>2818</v>
      </c>
      <c r="X8579" t="s">
        <v>456</v>
      </c>
      <c r="Y8579">
        <v>8578</v>
      </c>
      <c r="Z8579" s="1">
        <v>0.93521412037037033</v>
      </c>
      <c r="AA8579" t="s">
        <v>14846</v>
      </c>
      <c r="AB8579">
        <v>-1.6E-2</v>
      </c>
      <c r="AC8579">
        <v>-4.2999999999999997E-2</v>
      </c>
      <c r="AD8579">
        <v>5.83</v>
      </c>
      <c r="AE8579" t="s">
        <v>456</v>
      </c>
    </row>
    <row r="8580" spans="1:31" x14ac:dyDescent="0.2">
      <c r="A8580">
        <v>8579</v>
      </c>
      <c r="B8580" t="s">
        <v>7425</v>
      </c>
      <c r="C8580">
        <v>213420</v>
      </c>
      <c r="D8580">
        <v>52079</v>
      </c>
      <c r="F8580">
        <v>22</v>
      </c>
      <c r="G8580">
        <v>30</v>
      </c>
      <c r="H8580">
        <v>29.3</v>
      </c>
      <c r="I8580" t="s">
        <v>24</v>
      </c>
      <c r="J8580">
        <v>43</v>
      </c>
      <c r="K8580">
        <v>7</v>
      </c>
      <c r="L8580">
        <v>24</v>
      </c>
      <c r="M8580">
        <v>43</v>
      </c>
      <c r="N8580">
        <v>4.51</v>
      </c>
      <c r="P8580">
        <v>-0.09</v>
      </c>
      <c r="R8580">
        <v>-0.74</v>
      </c>
      <c r="T8580">
        <v>-0.11</v>
      </c>
      <c r="X8580" t="s">
        <v>85</v>
      </c>
      <c r="Y8580">
        <v>8579</v>
      </c>
      <c r="Z8580" s="1">
        <v>0.93783912037037043</v>
      </c>
      <c r="AA8580" t="s">
        <v>14847</v>
      </c>
      <c r="AB8580">
        <v>-1E-3</v>
      </c>
      <c r="AC8580">
        <v>-5.0000000000000001E-3</v>
      </c>
      <c r="AD8580">
        <v>4.51</v>
      </c>
      <c r="AE8580" t="s">
        <v>85</v>
      </c>
    </row>
    <row r="8581" spans="1:31" x14ac:dyDescent="0.2">
      <c r="A8581">
        <v>8580</v>
      </c>
      <c r="C8581">
        <v>213428</v>
      </c>
      <c r="D8581">
        <v>146136</v>
      </c>
      <c r="F8581">
        <v>22</v>
      </c>
      <c r="G8581">
        <v>31</v>
      </c>
      <c r="H8581">
        <v>18.399999999999999</v>
      </c>
      <c r="I8581" t="s">
        <v>26</v>
      </c>
      <c r="J8581">
        <v>2</v>
      </c>
      <c r="K8581">
        <v>54</v>
      </c>
      <c r="L8581">
        <v>40</v>
      </c>
      <c r="M8581">
        <v>-2</v>
      </c>
      <c r="N8581">
        <v>6.16</v>
      </c>
      <c r="P8581">
        <v>1.08</v>
      </c>
      <c r="R8581">
        <v>1</v>
      </c>
      <c r="X8581" t="s">
        <v>197</v>
      </c>
      <c r="Y8581">
        <v>8580</v>
      </c>
      <c r="Z8581" s="1">
        <v>0.93840740740740747</v>
      </c>
      <c r="AA8581" t="s">
        <v>14848</v>
      </c>
      <c r="AB8581">
        <v>-5.0000000000000001E-3</v>
      </c>
      <c r="AC8581">
        <v>-3.5999999999999997E-2</v>
      </c>
      <c r="AD8581">
        <v>6.16</v>
      </c>
      <c r="AE8581" t="s">
        <v>197</v>
      </c>
    </row>
    <row r="8582" spans="1:31" x14ac:dyDescent="0.2">
      <c r="A8582">
        <v>8581</v>
      </c>
      <c r="C8582">
        <v>213429</v>
      </c>
      <c r="D8582">
        <v>146135</v>
      </c>
      <c r="F8582">
        <v>22</v>
      </c>
      <c r="G8582">
        <v>31</v>
      </c>
      <c r="H8582">
        <v>18.399999999999999</v>
      </c>
      <c r="I8582" t="s">
        <v>26</v>
      </c>
      <c r="J8582">
        <v>6</v>
      </c>
      <c r="K8582">
        <v>33</v>
      </c>
      <c r="L8582">
        <v>18</v>
      </c>
      <c r="M8582">
        <v>-6</v>
      </c>
      <c r="N8582">
        <v>6.14</v>
      </c>
      <c r="P8582">
        <v>0.56000000000000005</v>
      </c>
      <c r="R8582">
        <v>0.06</v>
      </c>
      <c r="X8582" t="s">
        <v>75</v>
      </c>
      <c r="Y8582">
        <v>8581</v>
      </c>
      <c r="Z8582" s="1">
        <v>0.93840740740740747</v>
      </c>
      <c r="AA8582" t="s">
        <v>14849</v>
      </c>
      <c r="AB8582">
        <v>0.17299999999999999</v>
      </c>
      <c r="AC8582">
        <v>-0.106</v>
      </c>
      <c r="AD8582">
        <v>6.14</v>
      </c>
      <c r="AE8582" t="s">
        <v>75</v>
      </c>
    </row>
    <row r="8583" spans="1:31" x14ac:dyDescent="0.2">
      <c r="A8583">
        <v>8582</v>
      </c>
      <c r="B8583" t="s">
        <v>7426</v>
      </c>
      <c r="C8583">
        <v>213442</v>
      </c>
      <c r="D8583">
        <v>255247</v>
      </c>
      <c r="E8583" t="s">
        <v>7426</v>
      </c>
      <c r="F8583">
        <v>22</v>
      </c>
      <c r="G8583">
        <v>33</v>
      </c>
      <c r="H8583">
        <v>0.1</v>
      </c>
      <c r="I8583" t="s">
        <v>26</v>
      </c>
      <c r="J8583">
        <v>61</v>
      </c>
      <c r="K8583">
        <v>58</v>
      </c>
      <c r="L8583">
        <v>56</v>
      </c>
      <c r="M8583">
        <v>-61</v>
      </c>
      <c r="N8583">
        <v>4.8099999999999996</v>
      </c>
      <c r="P8583">
        <v>1.61</v>
      </c>
      <c r="R8583">
        <v>1.75</v>
      </c>
      <c r="X8583" t="s">
        <v>164</v>
      </c>
      <c r="Y8583">
        <v>8582</v>
      </c>
      <c r="Z8583" s="1">
        <v>0.9395844907407408</v>
      </c>
      <c r="AA8583" t="s">
        <v>14850</v>
      </c>
      <c r="AB8583">
        <v>3.9E-2</v>
      </c>
      <c r="AC8583">
        <v>-2.5000000000000001E-2</v>
      </c>
      <c r="AD8583">
        <v>4.8099999999999996</v>
      </c>
      <c r="AE8583" t="s">
        <v>164</v>
      </c>
    </row>
    <row r="8584" spans="1:31" x14ac:dyDescent="0.2">
      <c r="A8584">
        <v>8583</v>
      </c>
      <c r="B8584" t="s">
        <v>7427</v>
      </c>
      <c r="C8584">
        <v>213464</v>
      </c>
      <c r="D8584">
        <v>165147</v>
      </c>
      <c r="F8584">
        <v>22</v>
      </c>
      <c r="G8584">
        <v>31</v>
      </c>
      <c r="H8584">
        <v>41.3</v>
      </c>
      <c r="I8584" t="s">
        <v>26</v>
      </c>
      <c r="J8584">
        <v>10</v>
      </c>
      <c r="K8584">
        <v>54</v>
      </c>
      <c r="L8584">
        <v>20</v>
      </c>
      <c r="M8584">
        <v>-10</v>
      </c>
      <c r="N8584">
        <v>6.38</v>
      </c>
      <c r="P8584">
        <v>0.28000000000000003</v>
      </c>
      <c r="R8584">
        <v>7.0000000000000007E-2</v>
      </c>
      <c r="T8584">
        <v>0.16</v>
      </c>
      <c r="X8584" t="s">
        <v>1552</v>
      </c>
      <c r="Y8584">
        <v>8583</v>
      </c>
      <c r="Z8584" s="1">
        <v>0.93867245370370378</v>
      </c>
      <c r="AA8584" t="s">
        <v>14851</v>
      </c>
      <c r="AB8584">
        <v>7.4999999999999997E-2</v>
      </c>
      <c r="AC8584">
        <v>-4.4999999999999998E-2</v>
      </c>
      <c r="AD8584">
        <v>6.38</v>
      </c>
      <c r="AE8584" t="s">
        <v>1552</v>
      </c>
    </row>
    <row r="8585" spans="1:31" x14ac:dyDescent="0.2">
      <c r="A8585">
        <v>8584</v>
      </c>
      <c r="C8585">
        <v>213534</v>
      </c>
      <c r="D8585">
        <v>90568</v>
      </c>
      <c r="E8585" t="s">
        <v>7428</v>
      </c>
      <c r="F8585">
        <v>22</v>
      </c>
      <c r="G8585">
        <v>31</v>
      </c>
      <c r="H8585">
        <v>34.200000000000003</v>
      </c>
      <c r="I8585" t="s">
        <v>24</v>
      </c>
      <c r="J8585">
        <v>29</v>
      </c>
      <c r="K8585">
        <v>32</v>
      </c>
      <c r="L8585">
        <v>34</v>
      </c>
      <c r="M8585">
        <v>29</v>
      </c>
      <c r="N8585">
        <v>6.35</v>
      </c>
      <c r="P8585">
        <v>0.19</v>
      </c>
      <c r="Q8585" t="s">
        <v>2818</v>
      </c>
      <c r="X8585" t="s">
        <v>314</v>
      </c>
      <c r="Y8585">
        <v>8584</v>
      </c>
      <c r="Z8585" s="1">
        <v>0.93859027777777781</v>
      </c>
      <c r="AA8585" t="s">
        <v>14852</v>
      </c>
      <c r="AB8585">
        <v>-4.3999999999999997E-2</v>
      </c>
      <c r="AC8585">
        <v>-2.9000000000000001E-2</v>
      </c>
      <c r="AD8585">
        <v>6.35</v>
      </c>
      <c r="AE8585" t="s">
        <v>314</v>
      </c>
    </row>
    <row r="8586" spans="1:31" x14ac:dyDescent="0.2">
      <c r="A8586">
        <v>8585</v>
      </c>
      <c r="B8586" t="s">
        <v>7429</v>
      </c>
      <c r="C8586">
        <v>213558</v>
      </c>
      <c r="D8586">
        <v>34542</v>
      </c>
      <c r="F8586">
        <v>22</v>
      </c>
      <c r="G8586">
        <v>31</v>
      </c>
      <c r="H8586">
        <v>17.5</v>
      </c>
      <c r="I8586" t="s">
        <v>24</v>
      </c>
      <c r="J8586">
        <v>50</v>
      </c>
      <c r="K8586">
        <v>16</v>
      </c>
      <c r="L8586">
        <v>57</v>
      </c>
      <c r="M8586">
        <v>50</v>
      </c>
      <c r="N8586">
        <v>3.77</v>
      </c>
      <c r="P8586">
        <v>0.01</v>
      </c>
      <c r="R8586">
        <v>0</v>
      </c>
      <c r="T8586">
        <v>-0.03</v>
      </c>
      <c r="X8586" t="s">
        <v>89</v>
      </c>
      <c r="Y8586">
        <v>8585</v>
      </c>
      <c r="Z8586" s="1">
        <v>0.93839699074074068</v>
      </c>
      <c r="AA8586" t="s">
        <v>14853</v>
      </c>
      <c r="AB8586">
        <v>0.13800000000000001</v>
      </c>
      <c r="AC8586">
        <v>1.9E-2</v>
      </c>
      <c r="AD8586">
        <v>3.77</v>
      </c>
      <c r="AE8586" t="s">
        <v>89</v>
      </c>
    </row>
    <row r="8587" spans="1:31" x14ac:dyDescent="0.2">
      <c r="A8587">
        <v>8586</v>
      </c>
      <c r="B8587" t="s">
        <v>7430</v>
      </c>
      <c r="C8587">
        <v>213617</v>
      </c>
      <c r="D8587">
        <v>107986</v>
      </c>
      <c r="F8587">
        <v>22</v>
      </c>
      <c r="G8587">
        <v>32</v>
      </c>
      <c r="H8587">
        <v>35.5</v>
      </c>
      <c r="I8587" t="s">
        <v>24</v>
      </c>
      <c r="J8587">
        <v>20</v>
      </c>
      <c r="K8587">
        <v>13</v>
      </c>
      <c r="L8587">
        <v>48</v>
      </c>
      <c r="M8587">
        <v>20</v>
      </c>
      <c r="N8587">
        <v>6.42</v>
      </c>
      <c r="P8587">
        <v>0.32</v>
      </c>
      <c r="R8587">
        <v>0.02</v>
      </c>
      <c r="X8587" t="s">
        <v>367</v>
      </c>
      <c r="Y8587">
        <v>8586</v>
      </c>
      <c r="Z8587" s="1">
        <v>0.9392997685185186</v>
      </c>
      <c r="AA8587" t="s">
        <v>14854</v>
      </c>
      <c r="AB8587">
        <v>0.16300000000000001</v>
      </c>
      <c r="AC8587">
        <v>2.9000000000000001E-2</v>
      </c>
      <c r="AD8587">
        <v>6.42</v>
      </c>
      <c r="AE8587" t="s">
        <v>367</v>
      </c>
    </row>
    <row r="8588" spans="1:31" x14ac:dyDescent="0.2">
      <c r="A8588">
        <v>8587</v>
      </c>
      <c r="C8588">
        <v>213644</v>
      </c>
      <c r="D8588">
        <v>107989</v>
      </c>
      <c r="F8588">
        <v>22</v>
      </c>
      <c r="G8588">
        <v>32</v>
      </c>
      <c r="H8588">
        <v>46.9</v>
      </c>
      <c r="I8588" t="s">
        <v>24</v>
      </c>
      <c r="J8588">
        <v>15</v>
      </c>
      <c r="K8588">
        <v>51</v>
      </c>
      <c r="L8588">
        <v>48</v>
      </c>
      <c r="M8588">
        <v>15</v>
      </c>
      <c r="N8588">
        <v>6.32</v>
      </c>
      <c r="P8588">
        <v>1.19</v>
      </c>
      <c r="R8588">
        <v>1.17</v>
      </c>
      <c r="X8588" t="s">
        <v>197</v>
      </c>
      <c r="Y8588">
        <v>8587</v>
      </c>
      <c r="Z8588" s="1">
        <v>0.93943171296296291</v>
      </c>
      <c r="AA8588" t="s">
        <v>14855</v>
      </c>
      <c r="AB8588">
        <v>2.1999999999999999E-2</v>
      </c>
      <c r="AC8588">
        <v>2.5999999999999999E-2</v>
      </c>
      <c r="AD8588">
        <v>6.32</v>
      </c>
      <c r="AE8588" t="s">
        <v>197</v>
      </c>
    </row>
    <row r="8589" spans="1:31" x14ac:dyDescent="0.2">
      <c r="A8589">
        <v>8588</v>
      </c>
      <c r="C8589">
        <v>213660</v>
      </c>
      <c r="D8589">
        <v>72446</v>
      </c>
      <c r="F8589">
        <v>22</v>
      </c>
      <c r="G8589">
        <v>32</v>
      </c>
      <c r="H8589">
        <v>26.4</v>
      </c>
      <c r="I8589" t="s">
        <v>24</v>
      </c>
      <c r="J8589">
        <v>39</v>
      </c>
      <c r="K8589">
        <v>46</v>
      </c>
      <c r="L8589">
        <v>47</v>
      </c>
      <c r="M8589">
        <v>39</v>
      </c>
      <c r="N8589">
        <v>5.88</v>
      </c>
      <c r="P8589">
        <v>0.16</v>
      </c>
      <c r="R8589">
        <v>0.14000000000000001</v>
      </c>
      <c r="X8589" t="s">
        <v>605</v>
      </c>
      <c r="Y8589">
        <v>8588</v>
      </c>
      <c r="Z8589" s="1">
        <v>0.93919444444444444</v>
      </c>
      <c r="AA8589" t="s">
        <v>14856</v>
      </c>
      <c r="AB8589">
        <v>4.0000000000000001E-3</v>
      </c>
      <c r="AC8589">
        <v>-1.0999999999999999E-2</v>
      </c>
      <c r="AD8589">
        <v>5.88</v>
      </c>
      <c r="AE8589" t="s">
        <v>605</v>
      </c>
    </row>
    <row r="8590" spans="1:31" x14ac:dyDescent="0.2">
      <c r="A8590">
        <v>8589</v>
      </c>
      <c r="C8590">
        <v>213720</v>
      </c>
      <c r="D8590">
        <v>34555</v>
      </c>
      <c r="F8590">
        <v>22</v>
      </c>
      <c r="G8590">
        <v>32</v>
      </c>
      <c r="H8590">
        <v>18.8</v>
      </c>
      <c r="I8590" t="s">
        <v>24</v>
      </c>
      <c r="J8590">
        <v>54</v>
      </c>
      <c r="K8590">
        <v>2</v>
      </c>
      <c r="L8590">
        <v>15</v>
      </c>
      <c r="M8590">
        <v>54</v>
      </c>
      <c r="N8590">
        <v>6.35</v>
      </c>
      <c r="O8590" t="s">
        <v>103</v>
      </c>
      <c r="X8590" t="s">
        <v>71</v>
      </c>
      <c r="Y8590">
        <v>8589</v>
      </c>
      <c r="Z8590" s="1">
        <v>0.93910648148148146</v>
      </c>
      <c r="AA8590" t="s">
        <v>14857</v>
      </c>
      <c r="AB8590">
        <v>3.5000000000000003E-2</v>
      </c>
      <c r="AC8590">
        <v>2.7E-2</v>
      </c>
      <c r="AD8590">
        <v>6.35</v>
      </c>
      <c r="AE8590" t="s">
        <v>71</v>
      </c>
    </row>
    <row r="8591" spans="1:31" x14ac:dyDescent="0.2">
      <c r="A8591">
        <v>8590</v>
      </c>
      <c r="B8591" t="s">
        <v>7431</v>
      </c>
      <c r="C8591">
        <v>213789</v>
      </c>
      <c r="D8591">
        <v>146160</v>
      </c>
      <c r="F8591">
        <v>22</v>
      </c>
      <c r="G8591">
        <v>34</v>
      </c>
      <c r="H8591">
        <v>2.9</v>
      </c>
      <c r="I8591" t="s">
        <v>26</v>
      </c>
      <c r="J8591">
        <v>1</v>
      </c>
      <c r="K8591">
        <v>34</v>
      </c>
      <c r="L8591">
        <v>27</v>
      </c>
      <c r="M8591">
        <v>-1</v>
      </c>
      <c r="N8591">
        <v>5.89</v>
      </c>
      <c r="P8591">
        <v>0.99</v>
      </c>
      <c r="R8591">
        <v>0.73</v>
      </c>
      <c r="X8591" t="s">
        <v>3030</v>
      </c>
      <c r="Y8591">
        <v>8590</v>
      </c>
      <c r="Z8591" s="1">
        <v>0.94031134259259253</v>
      </c>
      <c r="AA8591" t="s">
        <v>14858</v>
      </c>
      <c r="AB8591">
        <v>3.5999999999999997E-2</v>
      </c>
      <c r="AC8591">
        <v>-0.04</v>
      </c>
      <c r="AD8591">
        <v>5.89</v>
      </c>
      <c r="AE8591" t="s">
        <v>3030</v>
      </c>
    </row>
    <row r="8592" spans="1:31" x14ac:dyDescent="0.2">
      <c r="A8592">
        <v>8591</v>
      </c>
      <c r="B8592" t="s">
        <v>7432</v>
      </c>
      <c r="C8592">
        <v>213798</v>
      </c>
      <c r="D8592">
        <v>10402</v>
      </c>
      <c r="F8592">
        <v>22</v>
      </c>
      <c r="G8592">
        <v>29</v>
      </c>
      <c r="H8592">
        <v>52.9</v>
      </c>
      <c r="I8592" t="s">
        <v>24</v>
      </c>
      <c r="J8592">
        <v>78</v>
      </c>
      <c r="K8592">
        <v>49</v>
      </c>
      <c r="L8592">
        <v>27</v>
      </c>
      <c r="M8592">
        <v>78</v>
      </c>
      <c r="N8592">
        <v>5.5</v>
      </c>
      <c r="P8592">
        <v>0.06</v>
      </c>
      <c r="R8592">
        <v>7.0000000000000007E-2</v>
      </c>
      <c r="X8592" t="s">
        <v>298</v>
      </c>
      <c r="Y8592">
        <v>8591</v>
      </c>
      <c r="Z8592" s="1">
        <v>0.93741782407407415</v>
      </c>
      <c r="AA8592" t="s">
        <v>14859</v>
      </c>
      <c r="AB8592">
        <v>1E-3</v>
      </c>
      <c r="AC8592">
        <v>-2.1999999999999999E-2</v>
      </c>
      <c r="AD8592">
        <v>5.5</v>
      </c>
      <c r="AE8592" t="s">
        <v>298</v>
      </c>
    </row>
    <row r="8593" spans="1:32" x14ac:dyDescent="0.2">
      <c r="A8593">
        <v>8592</v>
      </c>
      <c r="B8593" t="s">
        <v>7433</v>
      </c>
      <c r="C8593">
        <v>213845</v>
      </c>
      <c r="D8593">
        <v>191235</v>
      </c>
      <c r="F8593">
        <v>22</v>
      </c>
      <c r="G8593">
        <v>34</v>
      </c>
      <c r="H8593">
        <v>41.6</v>
      </c>
      <c r="I8593" t="s">
        <v>26</v>
      </c>
      <c r="J8593">
        <v>20</v>
      </c>
      <c r="K8593">
        <v>42</v>
      </c>
      <c r="L8593">
        <v>30</v>
      </c>
      <c r="M8593">
        <v>-20</v>
      </c>
      <c r="N8593">
        <v>5.2</v>
      </c>
      <c r="P8593">
        <v>0.44</v>
      </c>
      <c r="R8593">
        <v>0</v>
      </c>
      <c r="X8593" t="s">
        <v>2836</v>
      </c>
      <c r="Y8593">
        <v>8592</v>
      </c>
      <c r="Z8593" s="1">
        <v>0.9407592592592593</v>
      </c>
      <c r="AA8593" t="s">
        <v>14860</v>
      </c>
      <c r="AB8593">
        <v>0.222</v>
      </c>
      <c r="AC8593">
        <v>-0.14499999999999999</v>
      </c>
      <c r="AD8593">
        <v>5.2</v>
      </c>
      <c r="AE8593" t="s">
        <v>2836</v>
      </c>
    </row>
    <row r="8594" spans="1:32" x14ac:dyDescent="0.2">
      <c r="A8594">
        <v>8593</v>
      </c>
      <c r="C8594">
        <v>213884</v>
      </c>
      <c r="D8594">
        <v>247505</v>
      </c>
      <c r="F8594">
        <v>22</v>
      </c>
      <c r="G8594">
        <v>35</v>
      </c>
      <c r="H8594">
        <v>52.9</v>
      </c>
      <c r="I8594" t="s">
        <v>26</v>
      </c>
      <c r="J8594">
        <v>57</v>
      </c>
      <c r="K8594">
        <v>53</v>
      </c>
      <c r="L8594">
        <v>1</v>
      </c>
      <c r="M8594">
        <v>-57</v>
      </c>
      <c r="N8594">
        <v>6.23</v>
      </c>
      <c r="P8594">
        <v>0.2</v>
      </c>
      <c r="X8594" t="s">
        <v>249</v>
      </c>
      <c r="Y8594">
        <v>8593</v>
      </c>
      <c r="Z8594" s="1">
        <v>0.94158449074074069</v>
      </c>
      <c r="AA8594" t="s">
        <v>14861</v>
      </c>
      <c r="AB8594">
        <v>7.6999999999999999E-2</v>
      </c>
      <c r="AC8594">
        <v>-8.9999999999999993E-3</v>
      </c>
      <c r="AD8594">
        <v>6.23</v>
      </c>
      <c r="AE8594" t="s">
        <v>249</v>
      </c>
    </row>
    <row r="8595" spans="1:32" x14ac:dyDescent="0.2">
      <c r="A8595">
        <v>8594</v>
      </c>
      <c r="C8595">
        <v>213930</v>
      </c>
      <c r="D8595">
        <v>34574</v>
      </c>
      <c r="E8595">
        <v>14213</v>
      </c>
      <c r="F8595">
        <v>22</v>
      </c>
      <c r="G8595">
        <v>33</v>
      </c>
      <c r="H8595">
        <v>40.6</v>
      </c>
      <c r="I8595" t="s">
        <v>24</v>
      </c>
      <c r="J8595">
        <v>56</v>
      </c>
      <c r="K8595">
        <v>37</v>
      </c>
      <c r="L8595">
        <v>30</v>
      </c>
      <c r="M8595">
        <v>56</v>
      </c>
      <c r="N8595">
        <v>5.71</v>
      </c>
      <c r="P8595">
        <v>0.96</v>
      </c>
      <c r="X8595" t="s">
        <v>547</v>
      </c>
      <c r="Y8595">
        <v>8594</v>
      </c>
      <c r="Z8595" s="1">
        <v>0.94005324074074081</v>
      </c>
      <c r="AA8595" t="s">
        <v>14862</v>
      </c>
      <c r="AB8595">
        <v>7.2999999999999995E-2</v>
      </c>
      <c r="AC8595">
        <v>4.7E-2</v>
      </c>
      <c r="AD8595">
        <v>5.71</v>
      </c>
      <c r="AE8595" t="s">
        <v>71</v>
      </c>
      <c r="AF8595" t="s">
        <v>36</v>
      </c>
    </row>
    <row r="8596" spans="1:32" x14ac:dyDescent="0.2">
      <c r="A8596">
        <v>8595</v>
      </c>
      <c r="C8596">
        <v>213973</v>
      </c>
      <c r="D8596">
        <v>20150</v>
      </c>
      <c r="F8596">
        <v>22</v>
      </c>
      <c r="G8596">
        <v>33</v>
      </c>
      <c r="H8596">
        <v>2.9</v>
      </c>
      <c r="I8596" t="s">
        <v>24</v>
      </c>
      <c r="J8596">
        <v>69</v>
      </c>
      <c r="K8596">
        <v>54</v>
      </c>
      <c r="L8596">
        <v>49</v>
      </c>
      <c r="M8596">
        <v>69</v>
      </c>
      <c r="N8596">
        <v>6.6</v>
      </c>
      <c r="P8596">
        <v>0.32</v>
      </c>
      <c r="R8596">
        <v>0</v>
      </c>
      <c r="X8596" t="s">
        <v>554</v>
      </c>
      <c r="Y8596">
        <v>8595</v>
      </c>
      <c r="Z8596" s="1">
        <v>0.93961689814814819</v>
      </c>
      <c r="AA8596" t="s">
        <v>14863</v>
      </c>
      <c r="AB8596">
        <v>0.11600000000000001</v>
      </c>
      <c r="AC8596">
        <v>6.8000000000000005E-2</v>
      </c>
      <c r="AD8596">
        <v>6.6</v>
      </c>
      <c r="AE8596" t="s">
        <v>554</v>
      </c>
    </row>
    <row r="8597" spans="1:32" x14ac:dyDescent="0.2">
      <c r="A8597">
        <v>8596</v>
      </c>
      <c r="C8597">
        <v>213986</v>
      </c>
      <c r="D8597">
        <v>191246</v>
      </c>
      <c r="F8597">
        <v>22</v>
      </c>
      <c r="G8597">
        <v>35</v>
      </c>
      <c r="H8597">
        <v>36.5</v>
      </c>
      <c r="I8597" t="s">
        <v>26</v>
      </c>
      <c r="J8597">
        <v>23</v>
      </c>
      <c r="K8597">
        <v>59</v>
      </c>
      <c r="L8597">
        <v>28</v>
      </c>
      <c r="M8597">
        <v>-23</v>
      </c>
      <c r="N8597">
        <v>5.97</v>
      </c>
      <c r="P8597">
        <v>0.99</v>
      </c>
      <c r="R8597">
        <v>0.81</v>
      </c>
      <c r="W8597" t="s">
        <v>27</v>
      </c>
      <c r="X8597" t="s">
        <v>197</v>
      </c>
      <c r="Y8597">
        <v>8596</v>
      </c>
      <c r="Z8597" s="1">
        <v>0.94139467592592585</v>
      </c>
      <c r="AA8597" t="s">
        <v>14864</v>
      </c>
      <c r="AB8597">
        <v>3.9E-2</v>
      </c>
      <c r="AC8597">
        <v>-6.0000000000000001E-3</v>
      </c>
      <c r="AD8597">
        <v>5.97</v>
      </c>
      <c r="AE8597" t="s">
        <v>5915</v>
      </c>
    </row>
    <row r="8598" spans="1:32" x14ac:dyDescent="0.2">
      <c r="A8598">
        <v>8597</v>
      </c>
      <c r="B8598" t="s">
        <v>7434</v>
      </c>
      <c r="C8598">
        <v>213998</v>
      </c>
      <c r="D8598">
        <v>146181</v>
      </c>
      <c r="F8598">
        <v>22</v>
      </c>
      <c r="G8598">
        <v>35</v>
      </c>
      <c r="H8598">
        <v>21.4</v>
      </c>
      <c r="I8598" t="s">
        <v>26</v>
      </c>
      <c r="J8598">
        <v>0</v>
      </c>
      <c r="K8598">
        <v>7</v>
      </c>
      <c r="L8598">
        <v>3</v>
      </c>
      <c r="M8598">
        <v>0</v>
      </c>
      <c r="N8598">
        <v>4.0199999999999996</v>
      </c>
      <c r="P8598">
        <v>-0.09</v>
      </c>
      <c r="R8598">
        <v>-0.26</v>
      </c>
      <c r="T8598">
        <v>-7.0000000000000007E-2</v>
      </c>
      <c r="X8598" t="s">
        <v>2727</v>
      </c>
      <c r="Y8598">
        <v>8597</v>
      </c>
      <c r="Z8598" s="1">
        <v>0.94121990740740735</v>
      </c>
      <c r="AA8598" t="s">
        <v>14865</v>
      </c>
      <c r="AB8598">
        <v>9.0999999999999998E-2</v>
      </c>
      <c r="AC8598">
        <v>-5.6000000000000001E-2</v>
      </c>
      <c r="AD8598">
        <v>4.0199999999999996</v>
      </c>
      <c r="AE8598" t="s">
        <v>6024</v>
      </c>
      <c r="AF8598" t="s">
        <v>36</v>
      </c>
    </row>
    <row r="8599" spans="1:32" x14ac:dyDescent="0.2">
      <c r="A8599">
        <v>8598</v>
      </c>
      <c r="C8599">
        <v>214019</v>
      </c>
      <c r="D8599">
        <v>10418</v>
      </c>
      <c r="F8599">
        <v>22</v>
      </c>
      <c r="G8599">
        <v>33</v>
      </c>
      <c r="H8599">
        <v>17</v>
      </c>
      <c r="I8599" t="s">
        <v>24</v>
      </c>
      <c r="J8599">
        <v>70</v>
      </c>
      <c r="K8599">
        <v>22</v>
      </c>
      <c r="L8599">
        <v>26</v>
      </c>
      <c r="M8599">
        <v>70</v>
      </c>
      <c r="N8599">
        <v>6.34</v>
      </c>
      <c r="P8599">
        <v>0</v>
      </c>
      <c r="R8599">
        <v>-0.06</v>
      </c>
      <c r="X8599" t="s">
        <v>134</v>
      </c>
      <c r="Y8599">
        <v>8598</v>
      </c>
      <c r="Z8599" s="1">
        <v>0.93978009259259254</v>
      </c>
      <c r="AA8599" t="s">
        <v>14866</v>
      </c>
      <c r="AB8599">
        <v>5.0999999999999997E-2</v>
      </c>
      <c r="AC8599">
        <v>0.02</v>
      </c>
      <c r="AD8599">
        <v>6.34</v>
      </c>
      <c r="AE8599" t="s">
        <v>134</v>
      </c>
    </row>
    <row r="8600" spans="1:32" x14ac:dyDescent="0.2">
      <c r="A8600">
        <v>8599</v>
      </c>
      <c r="C8600">
        <v>214035</v>
      </c>
      <c r="D8600">
        <v>10414</v>
      </c>
      <c r="F8600">
        <v>22</v>
      </c>
      <c r="G8600">
        <v>32</v>
      </c>
      <c r="H8600">
        <v>16.2</v>
      </c>
      <c r="I8600" t="s">
        <v>24</v>
      </c>
      <c r="J8600">
        <v>76</v>
      </c>
      <c r="K8600">
        <v>13</v>
      </c>
      <c r="L8600">
        <v>35</v>
      </c>
      <c r="M8600">
        <v>76</v>
      </c>
      <c r="N8600">
        <v>5.68</v>
      </c>
      <c r="P8600">
        <v>0.05</v>
      </c>
      <c r="R8600">
        <v>0.08</v>
      </c>
      <c r="X8600" t="s">
        <v>114</v>
      </c>
      <c r="Y8600">
        <v>8599</v>
      </c>
      <c r="Z8600" s="1">
        <v>0.93907638888888878</v>
      </c>
      <c r="AA8600" t="s">
        <v>14867</v>
      </c>
      <c r="AB8600">
        <v>-2.1000000000000001E-2</v>
      </c>
      <c r="AC8600">
        <v>-1.0999999999999999E-2</v>
      </c>
      <c r="AD8600">
        <v>5.68</v>
      </c>
      <c r="AE8600" t="s">
        <v>114</v>
      </c>
    </row>
    <row r="8601" spans="1:32" x14ac:dyDescent="0.2">
      <c r="A8601">
        <v>8600</v>
      </c>
      <c r="B8601" t="s">
        <v>7435</v>
      </c>
      <c r="C8601">
        <v>214085</v>
      </c>
      <c r="D8601">
        <v>231211</v>
      </c>
      <c r="F8601">
        <v>22</v>
      </c>
      <c r="G8601">
        <v>36</v>
      </c>
      <c r="H8601">
        <v>29.3</v>
      </c>
      <c r="I8601" t="s">
        <v>26</v>
      </c>
      <c r="J8601">
        <v>40</v>
      </c>
      <c r="K8601">
        <v>34</v>
      </c>
      <c r="L8601">
        <v>58</v>
      </c>
      <c r="M8601">
        <v>-40</v>
      </c>
      <c r="N8601">
        <v>6.28</v>
      </c>
      <c r="P8601">
        <v>0.12</v>
      </c>
      <c r="R8601">
        <v>0.13</v>
      </c>
      <c r="X8601" t="s">
        <v>1824</v>
      </c>
      <c r="Y8601">
        <v>8600</v>
      </c>
      <c r="Z8601" s="1">
        <v>0.94200578703703697</v>
      </c>
      <c r="AA8601" t="s">
        <v>14868</v>
      </c>
      <c r="AB8601">
        <v>4.8000000000000001E-2</v>
      </c>
      <c r="AC8601">
        <v>-7.0000000000000007E-2</v>
      </c>
      <c r="AD8601">
        <v>6.28</v>
      </c>
      <c r="AE8601" t="s">
        <v>1824</v>
      </c>
    </row>
    <row r="8602" spans="1:32" x14ac:dyDescent="0.2">
      <c r="A8602">
        <v>8601</v>
      </c>
      <c r="C8602">
        <v>214122</v>
      </c>
      <c r="D8602">
        <v>213948</v>
      </c>
      <c r="F8602">
        <v>22</v>
      </c>
      <c r="G8602">
        <v>36</v>
      </c>
      <c r="H8602">
        <v>35.4</v>
      </c>
      <c r="I8602" t="s">
        <v>26</v>
      </c>
      <c r="J8602">
        <v>31</v>
      </c>
      <c r="K8602">
        <v>39</v>
      </c>
      <c r="L8602">
        <v>50</v>
      </c>
      <c r="M8602">
        <v>-31</v>
      </c>
      <c r="N8602">
        <v>5.82</v>
      </c>
      <c r="P8602">
        <v>1.0900000000000001</v>
      </c>
      <c r="R8602">
        <v>1</v>
      </c>
      <c r="X8602" t="s">
        <v>45</v>
      </c>
      <c r="Y8602">
        <v>8601</v>
      </c>
      <c r="Z8602" s="1">
        <v>0.94207638888888889</v>
      </c>
      <c r="AA8602" t="s">
        <v>14869</v>
      </c>
      <c r="AB8602">
        <v>-4.2000000000000003E-2</v>
      </c>
      <c r="AC8602">
        <v>-4.3999999999999997E-2</v>
      </c>
      <c r="AD8602">
        <v>5.82</v>
      </c>
      <c r="AE8602" t="s">
        <v>45</v>
      </c>
    </row>
    <row r="8603" spans="1:32" x14ac:dyDescent="0.2">
      <c r="A8603">
        <v>8602</v>
      </c>
      <c r="B8603" t="s">
        <v>7436</v>
      </c>
      <c r="C8603">
        <v>214150</v>
      </c>
      <c r="D8603">
        <v>231217</v>
      </c>
      <c r="F8603">
        <v>22</v>
      </c>
      <c r="G8603">
        <v>36</v>
      </c>
      <c r="H8603">
        <v>58.8</v>
      </c>
      <c r="I8603" t="s">
        <v>26</v>
      </c>
      <c r="J8603">
        <v>40</v>
      </c>
      <c r="K8603">
        <v>35</v>
      </c>
      <c r="L8603">
        <v>28</v>
      </c>
      <c r="M8603">
        <v>-40</v>
      </c>
      <c r="N8603">
        <v>5.86</v>
      </c>
      <c r="P8603">
        <v>0.06</v>
      </c>
      <c r="R8603">
        <v>0.06</v>
      </c>
      <c r="X8603" t="s">
        <v>89</v>
      </c>
      <c r="Y8603">
        <v>8602</v>
      </c>
      <c r="Z8603" s="1">
        <v>0.94234722222222222</v>
      </c>
      <c r="AA8603" t="s">
        <v>14870</v>
      </c>
      <c r="AB8603">
        <v>3.7999999999999999E-2</v>
      </c>
      <c r="AC8603">
        <v>-7.4999999999999997E-2</v>
      </c>
      <c r="AD8603">
        <v>5.86</v>
      </c>
      <c r="AE8603" t="s">
        <v>89</v>
      </c>
    </row>
    <row r="8604" spans="1:32" x14ac:dyDescent="0.2">
      <c r="A8604">
        <v>8603</v>
      </c>
      <c r="B8604" t="s">
        <v>7437</v>
      </c>
      <c r="C8604">
        <v>214168</v>
      </c>
      <c r="D8604">
        <v>72509</v>
      </c>
      <c r="E8604">
        <v>14242</v>
      </c>
      <c r="F8604">
        <v>22</v>
      </c>
      <c r="G8604">
        <v>35</v>
      </c>
      <c r="H8604">
        <v>52.3</v>
      </c>
      <c r="I8604" t="s">
        <v>24</v>
      </c>
      <c r="J8604">
        <v>39</v>
      </c>
      <c r="K8604">
        <v>38</v>
      </c>
      <c r="L8604">
        <v>3</v>
      </c>
      <c r="M8604">
        <v>39</v>
      </c>
      <c r="N8604">
        <v>5.73</v>
      </c>
      <c r="P8604">
        <v>-0.15</v>
      </c>
      <c r="R8604">
        <v>-0.9</v>
      </c>
      <c r="X8604" t="s">
        <v>2469</v>
      </c>
      <c r="Y8604">
        <v>8603</v>
      </c>
      <c r="Z8604" s="1">
        <v>0.94157754629629631</v>
      </c>
      <c r="AA8604" t="s">
        <v>14871</v>
      </c>
      <c r="AB8604">
        <v>5.0000000000000001E-3</v>
      </c>
      <c r="AC8604">
        <v>-6.0000000000000001E-3</v>
      </c>
      <c r="AD8604">
        <v>5.73</v>
      </c>
      <c r="AE8604" t="s">
        <v>2469</v>
      </c>
    </row>
    <row r="8605" spans="1:32" x14ac:dyDescent="0.2">
      <c r="A8605">
        <v>8604</v>
      </c>
      <c r="C8605">
        <v>214200</v>
      </c>
      <c r="D8605">
        <v>72517</v>
      </c>
      <c r="F8605">
        <v>22</v>
      </c>
      <c r="G8605">
        <v>36</v>
      </c>
      <c r="H8605">
        <v>7.9</v>
      </c>
      <c r="I8605" t="s">
        <v>24</v>
      </c>
      <c r="J8605">
        <v>35</v>
      </c>
      <c r="K8605">
        <v>34</v>
      </c>
      <c r="L8605">
        <v>38</v>
      </c>
      <c r="M8605">
        <v>35</v>
      </c>
      <c r="N8605">
        <v>6.1</v>
      </c>
      <c r="P8605">
        <v>1</v>
      </c>
      <c r="X8605" t="s">
        <v>197</v>
      </c>
      <c r="Y8605">
        <v>8604</v>
      </c>
      <c r="Z8605" s="1">
        <v>0.94175810185185183</v>
      </c>
      <c r="AA8605" t="s">
        <v>14872</v>
      </c>
      <c r="AB8605">
        <v>0</v>
      </c>
      <c r="AC8605">
        <v>-6.7000000000000004E-2</v>
      </c>
      <c r="AD8605">
        <v>6.1</v>
      </c>
      <c r="AE8605" t="s">
        <v>197</v>
      </c>
    </row>
    <row r="8606" spans="1:32" x14ac:dyDescent="0.2">
      <c r="A8606">
        <v>8605</v>
      </c>
      <c r="C8606">
        <v>214203</v>
      </c>
      <c r="D8606">
        <v>108036</v>
      </c>
      <c r="F8606">
        <v>22</v>
      </c>
      <c r="G8606">
        <v>36</v>
      </c>
      <c r="H8606">
        <v>36.4</v>
      </c>
      <c r="I8606" t="s">
        <v>24</v>
      </c>
      <c r="J8606">
        <v>11</v>
      </c>
      <c r="K8606">
        <v>41</v>
      </c>
      <c r="L8606">
        <v>49</v>
      </c>
      <c r="M8606">
        <v>11</v>
      </c>
      <c r="N8606">
        <v>6.4</v>
      </c>
      <c r="P8606">
        <v>0</v>
      </c>
      <c r="R8606">
        <v>0.06</v>
      </c>
      <c r="X8606" t="s">
        <v>1235</v>
      </c>
      <c r="Y8606">
        <v>8605</v>
      </c>
      <c r="Z8606" s="1">
        <v>0.94208796296296293</v>
      </c>
      <c r="AA8606" t="s">
        <v>14873</v>
      </c>
      <c r="AB8606">
        <v>-8.0000000000000002E-3</v>
      </c>
      <c r="AC8606">
        <v>1.7999999999999999E-2</v>
      </c>
      <c r="AD8606">
        <v>6.4</v>
      </c>
      <c r="AE8606" t="s">
        <v>1235</v>
      </c>
    </row>
    <row r="8607" spans="1:32" x14ac:dyDescent="0.2">
      <c r="A8607">
        <v>8606</v>
      </c>
      <c r="C8607">
        <v>214240</v>
      </c>
      <c r="D8607">
        <v>52171</v>
      </c>
      <c r="F8607">
        <v>22</v>
      </c>
      <c r="G8607">
        <v>35</v>
      </c>
      <c r="H8607">
        <v>53.4</v>
      </c>
      <c r="I8607" t="s">
        <v>24</v>
      </c>
      <c r="J8607">
        <v>50</v>
      </c>
      <c r="K8607">
        <v>4</v>
      </c>
      <c r="L8607">
        <v>16</v>
      </c>
      <c r="M8607">
        <v>50</v>
      </c>
      <c r="N8607">
        <v>6.29</v>
      </c>
      <c r="P8607">
        <v>-0.05</v>
      </c>
      <c r="R8607">
        <v>-0.54</v>
      </c>
      <c r="X8607" t="s">
        <v>368</v>
      </c>
      <c r="Y8607">
        <v>8606</v>
      </c>
      <c r="Z8607" s="1">
        <v>0.94159027777777782</v>
      </c>
      <c r="AA8607" t="s">
        <v>14874</v>
      </c>
      <c r="AB8607">
        <v>6.0000000000000001E-3</v>
      </c>
      <c r="AC8607">
        <v>8.0000000000000002E-3</v>
      </c>
      <c r="AD8607">
        <v>6.29</v>
      </c>
      <c r="AE8607" t="s">
        <v>368</v>
      </c>
    </row>
    <row r="8608" spans="1:32" x14ac:dyDescent="0.2">
      <c r="A8608">
        <v>8607</v>
      </c>
      <c r="C8608">
        <v>214279</v>
      </c>
      <c r="D8608">
        <v>34605</v>
      </c>
      <c r="F8608">
        <v>22</v>
      </c>
      <c r="G8608">
        <v>35</v>
      </c>
      <c r="H8608">
        <v>51.8</v>
      </c>
      <c r="I8608" t="s">
        <v>24</v>
      </c>
      <c r="J8608">
        <v>56</v>
      </c>
      <c r="K8608">
        <v>4</v>
      </c>
      <c r="L8608">
        <v>12</v>
      </c>
      <c r="M8608">
        <v>56</v>
      </c>
      <c r="N8608">
        <v>6.38</v>
      </c>
      <c r="P8608">
        <v>0.12</v>
      </c>
      <c r="R8608">
        <v>0.09</v>
      </c>
      <c r="X8608" t="s">
        <v>298</v>
      </c>
      <c r="Y8608">
        <v>8607</v>
      </c>
      <c r="Z8608" s="1">
        <v>0.94157175925925929</v>
      </c>
      <c r="AA8608" t="s">
        <v>14875</v>
      </c>
      <c r="AB8608">
        <v>-3.0000000000000001E-3</v>
      </c>
      <c r="AC8608">
        <v>-1.9E-2</v>
      </c>
      <c r="AD8608">
        <v>6.38</v>
      </c>
      <c r="AE8608" t="s">
        <v>298</v>
      </c>
    </row>
    <row r="8609" spans="1:32" x14ac:dyDescent="0.2">
      <c r="A8609">
        <v>8608</v>
      </c>
      <c r="C8609">
        <v>214298</v>
      </c>
      <c r="D8609">
        <v>108043</v>
      </c>
      <c r="F8609">
        <v>22</v>
      </c>
      <c r="G8609">
        <v>37</v>
      </c>
      <c r="H8609">
        <v>4.7</v>
      </c>
      <c r="I8609" t="s">
        <v>24</v>
      </c>
      <c r="J8609">
        <v>12</v>
      </c>
      <c r="K8609">
        <v>34</v>
      </c>
      <c r="L8609">
        <v>38</v>
      </c>
      <c r="M8609">
        <v>12</v>
      </c>
      <c r="N8609">
        <v>6.3</v>
      </c>
      <c r="X8609" t="s">
        <v>104</v>
      </c>
      <c r="Y8609">
        <v>8608</v>
      </c>
      <c r="Z8609" s="1">
        <v>0.94241550925925921</v>
      </c>
      <c r="AA8609" t="s">
        <v>14876</v>
      </c>
      <c r="AB8609">
        <v>-0.03</v>
      </c>
      <c r="AC8609">
        <v>-1.7000000000000001E-2</v>
      </c>
      <c r="AD8609">
        <v>6.3</v>
      </c>
      <c r="AE8609" t="s">
        <v>104</v>
      </c>
    </row>
    <row r="8610" spans="1:32" x14ac:dyDescent="0.2">
      <c r="A8610">
        <v>8609</v>
      </c>
      <c r="C8610">
        <v>214313</v>
      </c>
      <c r="D8610">
        <v>72535</v>
      </c>
      <c r="F8610">
        <v>22</v>
      </c>
      <c r="G8610">
        <v>36</v>
      </c>
      <c r="H8610">
        <v>48.7</v>
      </c>
      <c r="I8610" t="s">
        <v>24</v>
      </c>
      <c r="J8610">
        <v>35</v>
      </c>
      <c r="K8610">
        <v>39</v>
      </c>
      <c r="L8610">
        <v>9</v>
      </c>
      <c r="M8610">
        <v>35</v>
      </c>
      <c r="N8610">
        <v>6.3</v>
      </c>
      <c r="P8610">
        <v>1.37</v>
      </c>
      <c r="X8610" t="s">
        <v>104</v>
      </c>
      <c r="Y8610">
        <v>8609</v>
      </c>
      <c r="Z8610" s="1">
        <v>0.94223032407407414</v>
      </c>
      <c r="AA8610" t="s">
        <v>14877</v>
      </c>
      <c r="AB8610">
        <v>-4.0000000000000001E-3</v>
      </c>
      <c r="AC8610">
        <v>0</v>
      </c>
      <c r="AD8610">
        <v>6.3</v>
      </c>
      <c r="AE8610" t="s">
        <v>104</v>
      </c>
    </row>
    <row r="8611" spans="1:32" x14ac:dyDescent="0.2">
      <c r="A8611">
        <v>8610</v>
      </c>
      <c r="B8611" t="s">
        <v>7438</v>
      </c>
      <c r="C8611">
        <v>214376</v>
      </c>
      <c r="D8611">
        <v>146210</v>
      </c>
      <c r="F8611">
        <v>22</v>
      </c>
      <c r="G8611">
        <v>37</v>
      </c>
      <c r="H8611">
        <v>45.4</v>
      </c>
      <c r="I8611" t="s">
        <v>26</v>
      </c>
      <c r="J8611">
        <v>4</v>
      </c>
      <c r="K8611">
        <v>13</v>
      </c>
      <c r="L8611">
        <v>41</v>
      </c>
      <c r="M8611">
        <v>-4</v>
      </c>
      <c r="N8611">
        <v>5.03</v>
      </c>
      <c r="P8611">
        <v>1.1399999999999999</v>
      </c>
      <c r="R8611">
        <v>1.1599999999999999</v>
      </c>
      <c r="T8611">
        <v>0.55000000000000004</v>
      </c>
      <c r="X8611" t="s">
        <v>125</v>
      </c>
      <c r="Y8611">
        <v>8610</v>
      </c>
      <c r="Z8611" s="1">
        <v>0.94288657407407406</v>
      </c>
      <c r="AA8611" t="s">
        <v>14878</v>
      </c>
      <c r="AB8611">
        <v>-6.7000000000000004E-2</v>
      </c>
      <c r="AC8611">
        <v>-0.12</v>
      </c>
      <c r="AD8611">
        <v>5.03</v>
      </c>
      <c r="AE8611" t="s">
        <v>125</v>
      </c>
    </row>
    <row r="8612" spans="1:32" x14ac:dyDescent="0.2">
      <c r="A8612">
        <v>8611</v>
      </c>
      <c r="C8612">
        <v>214441</v>
      </c>
      <c r="D8612">
        <v>247531</v>
      </c>
      <c r="E8612" t="s">
        <v>7439</v>
      </c>
      <c r="F8612">
        <v>22</v>
      </c>
      <c r="G8612">
        <v>39</v>
      </c>
      <c r="H8612">
        <v>8.4</v>
      </c>
      <c r="I8612" t="s">
        <v>26</v>
      </c>
      <c r="J8612">
        <v>52</v>
      </c>
      <c r="K8612">
        <v>41</v>
      </c>
      <c r="L8612">
        <v>32</v>
      </c>
      <c r="M8612">
        <v>-52</v>
      </c>
      <c r="N8612">
        <v>6.65</v>
      </c>
      <c r="P8612">
        <v>0.35</v>
      </c>
      <c r="X8612" t="s">
        <v>2565</v>
      </c>
      <c r="Y8612">
        <v>8611</v>
      </c>
      <c r="Z8612" s="1">
        <v>0.94384722222222228</v>
      </c>
      <c r="AA8612" t="s">
        <v>14879</v>
      </c>
      <c r="AB8612">
        <v>5.0000000000000001E-3</v>
      </c>
      <c r="AC8612">
        <v>-1.6E-2</v>
      </c>
      <c r="AD8612">
        <v>6.65</v>
      </c>
      <c r="AE8612" t="s">
        <v>2565</v>
      </c>
    </row>
    <row r="8613" spans="1:32" x14ac:dyDescent="0.2">
      <c r="A8613">
        <v>8612</v>
      </c>
      <c r="C8613">
        <v>214448</v>
      </c>
      <c r="D8613">
        <v>146216</v>
      </c>
      <c r="E8613">
        <v>14255</v>
      </c>
      <c r="F8613">
        <v>22</v>
      </c>
      <c r="G8613">
        <v>38</v>
      </c>
      <c r="H8613">
        <v>22.2</v>
      </c>
      <c r="I8613" t="s">
        <v>26</v>
      </c>
      <c r="J8613">
        <v>7</v>
      </c>
      <c r="K8613">
        <v>53</v>
      </c>
      <c r="L8613">
        <v>52</v>
      </c>
      <c r="M8613">
        <v>-7</v>
      </c>
      <c r="N8613">
        <v>6.23</v>
      </c>
      <c r="P8613">
        <v>0.78</v>
      </c>
      <c r="R8613">
        <v>0.49</v>
      </c>
      <c r="X8613" t="s">
        <v>7440</v>
      </c>
      <c r="Y8613">
        <v>8612</v>
      </c>
      <c r="Z8613" s="1">
        <v>0.94331249999999989</v>
      </c>
      <c r="AA8613" t="s">
        <v>14880</v>
      </c>
      <c r="AB8613">
        <v>7.5999999999999998E-2</v>
      </c>
      <c r="AC8613">
        <v>-4.0000000000000001E-3</v>
      </c>
      <c r="AD8613">
        <v>6.23</v>
      </c>
      <c r="AE8613" t="s">
        <v>86</v>
      </c>
      <c r="AF8613" t="s">
        <v>36</v>
      </c>
    </row>
    <row r="8614" spans="1:32" x14ac:dyDescent="0.2">
      <c r="A8614">
        <v>8613</v>
      </c>
      <c r="B8614" t="s">
        <v>7441</v>
      </c>
      <c r="C8614">
        <v>214454</v>
      </c>
      <c r="D8614">
        <v>34628</v>
      </c>
      <c r="F8614">
        <v>22</v>
      </c>
      <c r="G8614">
        <v>37</v>
      </c>
      <c r="H8614">
        <v>22.4</v>
      </c>
      <c r="I8614" t="s">
        <v>24</v>
      </c>
      <c r="J8614">
        <v>51</v>
      </c>
      <c r="K8614">
        <v>32</v>
      </c>
      <c r="L8614">
        <v>43</v>
      </c>
      <c r="M8614">
        <v>51</v>
      </c>
      <c r="N8614">
        <v>4.63</v>
      </c>
      <c r="P8614">
        <v>0.24</v>
      </c>
      <c r="R8614">
        <v>0.1</v>
      </c>
      <c r="T8614">
        <v>0.14000000000000001</v>
      </c>
      <c r="X8614" t="s">
        <v>2542</v>
      </c>
      <c r="Y8614">
        <v>8613</v>
      </c>
      <c r="Z8614" s="1">
        <v>0.94262037037037028</v>
      </c>
      <c r="AA8614" t="s">
        <v>14881</v>
      </c>
      <c r="AB8614">
        <v>-5.3999999999999999E-2</v>
      </c>
      <c r="AC8614">
        <v>-0.10100000000000001</v>
      </c>
      <c r="AD8614">
        <v>4.63</v>
      </c>
      <c r="AE8614" t="s">
        <v>2542</v>
      </c>
    </row>
    <row r="8615" spans="1:32" x14ac:dyDescent="0.2">
      <c r="A8615">
        <v>8614</v>
      </c>
      <c r="C8615">
        <v>214462</v>
      </c>
      <c r="D8615">
        <v>191292</v>
      </c>
      <c r="F8615">
        <v>22</v>
      </c>
      <c r="G8615">
        <v>38</v>
      </c>
      <c r="H8615">
        <v>44.7</v>
      </c>
      <c r="I8615" t="s">
        <v>26</v>
      </c>
      <c r="J8615">
        <v>28</v>
      </c>
      <c r="K8615">
        <v>44</v>
      </c>
      <c r="L8615">
        <v>52</v>
      </c>
      <c r="M8615">
        <v>-28</v>
      </c>
      <c r="N8615">
        <v>6.47</v>
      </c>
      <c r="P8615">
        <v>1.04</v>
      </c>
      <c r="X8615" t="s">
        <v>45</v>
      </c>
      <c r="Y8615">
        <v>8614</v>
      </c>
      <c r="Z8615" s="1">
        <v>0.94357291666666665</v>
      </c>
      <c r="AA8615" t="s">
        <v>14882</v>
      </c>
      <c r="AB8615">
        <v>-3.5000000000000003E-2</v>
      </c>
      <c r="AC8615">
        <v>1E-3</v>
      </c>
      <c r="AD8615">
        <v>6.47</v>
      </c>
      <c r="AE8615" t="s">
        <v>45</v>
      </c>
    </row>
    <row r="8616" spans="1:32" x14ac:dyDescent="0.2">
      <c r="A8616">
        <v>8615</v>
      </c>
      <c r="B8616" t="s">
        <v>7442</v>
      </c>
      <c r="C8616">
        <v>214470</v>
      </c>
      <c r="D8616">
        <v>10425</v>
      </c>
      <c r="F8616">
        <v>22</v>
      </c>
      <c r="G8616">
        <v>35</v>
      </c>
      <c r="H8616">
        <v>46.1</v>
      </c>
      <c r="I8616" t="s">
        <v>24</v>
      </c>
      <c r="J8616">
        <v>73</v>
      </c>
      <c r="K8616">
        <v>38</v>
      </c>
      <c r="L8616">
        <v>35</v>
      </c>
      <c r="M8616">
        <v>73</v>
      </c>
      <c r="N8616">
        <v>5.08</v>
      </c>
      <c r="P8616">
        <v>0.39</v>
      </c>
      <c r="R8616">
        <v>0.16</v>
      </c>
      <c r="X8616" t="s">
        <v>785</v>
      </c>
      <c r="Y8616">
        <v>8615</v>
      </c>
      <c r="Z8616" s="1">
        <v>0.94150578703703702</v>
      </c>
      <c r="AA8616" t="s">
        <v>14883</v>
      </c>
      <c r="AB8616">
        <v>0.17199999999999999</v>
      </c>
      <c r="AC8616">
        <v>2.3E-2</v>
      </c>
      <c r="AD8616">
        <v>5.08</v>
      </c>
      <c r="AE8616" t="s">
        <v>115</v>
      </c>
      <c r="AF8616" t="s">
        <v>36</v>
      </c>
    </row>
    <row r="8617" spans="1:32" x14ac:dyDescent="0.2">
      <c r="A8617">
        <v>8616</v>
      </c>
      <c r="C8617">
        <v>214484</v>
      </c>
      <c r="D8617">
        <v>213981</v>
      </c>
      <c r="F8617">
        <v>22</v>
      </c>
      <c r="G8617">
        <v>38</v>
      </c>
      <c r="H8617">
        <v>51.5</v>
      </c>
      <c r="I8617" t="s">
        <v>26</v>
      </c>
      <c r="J8617">
        <v>33</v>
      </c>
      <c r="K8617">
        <v>4</v>
      </c>
      <c r="L8617">
        <v>53</v>
      </c>
      <c r="M8617">
        <v>-33</v>
      </c>
      <c r="N8617">
        <v>5.66</v>
      </c>
      <c r="P8617">
        <v>0.05</v>
      </c>
      <c r="X8617" t="s">
        <v>3731</v>
      </c>
      <c r="Y8617">
        <v>8616</v>
      </c>
      <c r="Z8617" s="1">
        <v>0.94365162037037031</v>
      </c>
      <c r="AA8617" t="s">
        <v>14884</v>
      </c>
      <c r="AB8617">
        <v>6.0000000000000001E-3</v>
      </c>
      <c r="AC8617">
        <v>1.4E-2</v>
      </c>
      <c r="AD8617">
        <v>5.66</v>
      </c>
      <c r="AE8617" t="s">
        <v>3731</v>
      </c>
    </row>
    <row r="8618" spans="1:32" x14ac:dyDescent="0.2">
      <c r="A8618">
        <v>8617</v>
      </c>
      <c r="C8618">
        <v>214558</v>
      </c>
      <c r="D8618">
        <v>52211</v>
      </c>
      <c r="F8618">
        <v>22</v>
      </c>
      <c r="G8618">
        <v>38</v>
      </c>
      <c r="H8618">
        <v>17.5</v>
      </c>
      <c r="I8618" t="s">
        <v>24</v>
      </c>
      <c r="J8618">
        <v>45</v>
      </c>
      <c r="K8618">
        <v>10</v>
      </c>
      <c r="L8618">
        <v>59</v>
      </c>
      <c r="M8618">
        <v>45</v>
      </c>
      <c r="N8618">
        <v>6.4</v>
      </c>
      <c r="O8618" t="s">
        <v>103</v>
      </c>
      <c r="X8618" t="s">
        <v>1756</v>
      </c>
      <c r="Y8618">
        <v>8617</v>
      </c>
      <c r="Z8618" s="1">
        <v>0.94325810185185188</v>
      </c>
      <c r="AA8618" t="s">
        <v>14885</v>
      </c>
      <c r="AB8618">
        <v>3.0000000000000001E-3</v>
      </c>
      <c r="AC8618">
        <v>0</v>
      </c>
      <c r="AD8618">
        <v>6.4</v>
      </c>
      <c r="AE8618" t="s">
        <v>1762</v>
      </c>
      <c r="AF8618" t="s">
        <v>36</v>
      </c>
    </row>
    <row r="8619" spans="1:32" x14ac:dyDescent="0.2">
      <c r="A8619">
        <v>8618</v>
      </c>
      <c r="B8619" t="s">
        <v>7443</v>
      </c>
      <c r="C8619">
        <v>214567</v>
      </c>
      <c r="D8619">
        <v>108064</v>
      </c>
      <c r="F8619">
        <v>22</v>
      </c>
      <c r="G8619">
        <v>38</v>
      </c>
      <c r="H8619">
        <v>52.6</v>
      </c>
      <c r="I8619" t="s">
        <v>24</v>
      </c>
      <c r="J8619">
        <v>19</v>
      </c>
      <c r="K8619">
        <v>31</v>
      </c>
      <c r="L8619">
        <v>20</v>
      </c>
      <c r="M8619">
        <v>19</v>
      </c>
      <c r="N8619">
        <v>5.82</v>
      </c>
      <c r="P8619">
        <v>0.92</v>
      </c>
      <c r="X8619" t="s">
        <v>277</v>
      </c>
      <c r="Y8619">
        <v>8618</v>
      </c>
      <c r="Z8619" s="1">
        <v>0.94366435185185182</v>
      </c>
      <c r="AA8619" t="s">
        <v>14886</v>
      </c>
      <c r="AB8619">
        <v>-4.2000000000000003E-2</v>
      </c>
      <c r="AC8619">
        <v>-9.9000000000000005E-2</v>
      </c>
      <c r="AD8619">
        <v>5.82</v>
      </c>
      <c r="AE8619" t="s">
        <v>277</v>
      </c>
    </row>
    <row r="8620" spans="1:32" x14ac:dyDescent="0.2">
      <c r="A8620">
        <v>8619</v>
      </c>
      <c r="C8620">
        <v>214599</v>
      </c>
      <c r="D8620">
        <v>191308</v>
      </c>
      <c r="F8620">
        <v>22</v>
      </c>
      <c r="G8620">
        <v>39</v>
      </c>
      <c r="H8620">
        <v>44</v>
      </c>
      <c r="I8620" t="s">
        <v>26</v>
      </c>
      <c r="J8620">
        <v>28</v>
      </c>
      <c r="K8620">
        <v>19</v>
      </c>
      <c r="L8620">
        <v>31</v>
      </c>
      <c r="M8620">
        <v>-28</v>
      </c>
      <c r="N8620">
        <v>6.31</v>
      </c>
      <c r="P8620">
        <v>1.01</v>
      </c>
      <c r="X8620" t="s">
        <v>72</v>
      </c>
      <c r="Y8620">
        <v>8619</v>
      </c>
      <c r="Z8620" s="1">
        <v>0.94425925925925924</v>
      </c>
      <c r="AA8620" t="s">
        <v>14887</v>
      </c>
      <c r="AB8620">
        <v>7.5999999999999998E-2</v>
      </c>
      <c r="AC8620">
        <v>-3.1E-2</v>
      </c>
      <c r="AD8620">
        <v>6.31</v>
      </c>
      <c r="AE8620" t="s">
        <v>72</v>
      </c>
    </row>
    <row r="8621" spans="1:32" x14ac:dyDescent="0.2">
      <c r="A8621">
        <v>8620</v>
      </c>
      <c r="C8621">
        <v>214632</v>
      </c>
      <c r="D8621">
        <v>247544</v>
      </c>
      <c r="F8621">
        <v>22</v>
      </c>
      <c r="G8621">
        <v>40</v>
      </c>
      <c r="H8621">
        <v>48.9</v>
      </c>
      <c r="I8621" t="s">
        <v>26</v>
      </c>
      <c r="J8621">
        <v>57</v>
      </c>
      <c r="K8621">
        <v>25</v>
      </c>
      <c r="L8621">
        <v>20</v>
      </c>
      <c r="M8621">
        <v>-57</v>
      </c>
      <c r="N8621">
        <v>5.97</v>
      </c>
      <c r="P8621">
        <v>1.46</v>
      </c>
      <c r="R8621">
        <v>1.7</v>
      </c>
      <c r="X8621" t="s">
        <v>172</v>
      </c>
      <c r="Y8621">
        <v>8620</v>
      </c>
      <c r="Z8621" s="1">
        <v>0.94501041666666674</v>
      </c>
      <c r="AA8621" t="s">
        <v>14888</v>
      </c>
      <c r="AB8621">
        <v>5.5E-2</v>
      </c>
      <c r="AC8621">
        <v>-7.0000000000000001E-3</v>
      </c>
      <c r="AD8621">
        <v>5.97</v>
      </c>
      <c r="AE8621" t="s">
        <v>172</v>
      </c>
    </row>
    <row r="8622" spans="1:32" x14ac:dyDescent="0.2">
      <c r="A8622">
        <v>8621</v>
      </c>
      <c r="C8622">
        <v>214665</v>
      </c>
      <c r="D8622">
        <v>34651</v>
      </c>
      <c r="E8622">
        <v>14260</v>
      </c>
      <c r="F8622">
        <v>22</v>
      </c>
      <c r="G8622">
        <v>38</v>
      </c>
      <c r="H8622">
        <v>37.9</v>
      </c>
      <c r="I8622" t="s">
        <v>24</v>
      </c>
      <c r="J8622">
        <v>56</v>
      </c>
      <c r="K8622">
        <v>47</v>
      </c>
      <c r="L8622">
        <v>45</v>
      </c>
      <c r="M8622">
        <v>56</v>
      </c>
      <c r="N8622">
        <v>5.21</v>
      </c>
      <c r="O8622" t="s">
        <v>103</v>
      </c>
      <c r="P8622">
        <v>1.58</v>
      </c>
      <c r="R8622">
        <v>1.7</v>
      </c>
      <c r="X8622" t="s">
        <v>5289</v>
      </c>
      <c r="Y8622">
        <v>8621</v>
      </c>
      <c r="Z8622" s="1">
        <v>0.94349421296296299</v>
      </c>
      <c r="AA8622" t="s">
        <v>14889</v>
      </c>
      <c r="AB8622">
        <v>5.2999999999999999E-2</v>
      </c>
      <c r="AC8622">
        <v>-2.9000000000000001E-2</v>
      </c>
      <c r="AD8622">
        <v>5.21</v>
      </c>
      <c r="AE8622" t="s">
        <v>10561</v>
      </c>
    </row>
    <row r="8623" spans="1:32" x14ac:dyDescent="0.2">
      <c r="A8623">
        <v>8622</v>
      </c>
      <c r="B8623" t="s">
        <v>7444</v>
      </c>
      <c r="C8623">
        <v>214680</v>
      </c>
      <c r="D8623">
        <v>72575</v>
      </c>
      <c r="F8623">
        <v>22</v>
      </c>
      <c r="G8623">
        <v>39</v>
      </c>
      <c r="H8623">
        <v>15.7</v>
      </c>
      <c r="I8623" t="s">
        <v>24</v>
      </c>
      <c r="J8623">
        <v>39</v>
      </c>
      <c r="K8623">
        <v>3</v>
      </c>
      <c r="L8623">
        <v>1</v>
      </c>
      <c r="M8623">
        <v>39</v>
      </c>
      <c r="N8623">
        <v>4.88</v>
      </c>
      <c r="P8623">
        <v>-0.2</v>
      </c>
      <c r="R8623">
        <v>-1.04</v>
      </c>
      <c r="T8623">
        <v>-0.22</v>
      </c>
      <c r="X8623" t="s">
        <v>1637</v>
      </c>
      <c r="Y8623">
        <v>8622</v>
      </c>
      <c r="Z8623" s="1">
        <v>0.94393171296296297</v>
      </c>
      <c r="AA8623" t="s">
        <v>14890</v>
      </c>
      <c r="AB8623">
        <v>1E-3</v>
      </c>
      <c r="AC8623">
        <v>-5.0000000000000001E-3</v>
      </c>
      <c r="AD8623">
        <v>4.88</v>
      </c>
      <c r="AE8623" t="s">
        <v>1637</v>
      </c>
    </row>
    <row r="8624" spans="1:32" x14ac:dyDescent="0.2">
      <c r="A8624">
        <v>8623</v>
      </c>
      <c r="C8624">
        <v>214690</v>
      </c>
      <c r="D8624">
        <v>214000</v>
      </c>
      <c r="E8624">
        <v>14266</v>
      </c>
      <c r="F8624">
        <v>22</v>
      </c>
      <c r="G8624">
        <v>40</v>
      </c>
      <c r="H8624">
        <v>22.3</v>
      </c>
      <c r="I8624" t="s">
        <v>26</v>
      </c>
      <c r="J8624">
        <v>30</v>
      </c>
      <c r="K8624">
        <v>39</v>
      </c>
      <c r="L8624">
        <v>32</v>
      </c>
      <c r="M8624">
        <v>-30</v>
      </c>
      <c r="N8624">
        <v>5.87</v>
      </c>
      <c r="P8624">
        <v>1.3</v>
      </c>
      <c r="R8624">
        <v>1.44</v>
      </c>
      <c r="X8624" t="s">
        <v>105</v>
      </c>
      <c r="Y8624">
        <v>8623</v>
      </c>
      <c r="Z8624" s="1">
        <v>0.94470254629629624</v>
      </c>
      <c r="AA8624" t="s">
        <v>14891</v>
      </c>
      <c r="AB8624">
        <v>-0.10299999999999999</v>
      </c>
      <c r="AC8624">
        <v>-0.20899999999999999</v>
      </c>
      <c r="AD8624">
        <v>5.87</v>
      </c>
      <c r="AE8624" t="s">
        <v>105</v>
      </c>
    </row>
    <row r="8625" spans="1:32" x14ac:dyDescent="0.2">
      <c r="A8625">
        <v>8624</v>
      </c>
      <c r="B8625" t="s">
        <v>7445</v>
      </c>
      <c r="C8625">
        <v>214698</v>
      </c>
      <c r="D8625">
        <v>108078</v>
      </c>
      <c r="F8625">
        <v>22</v>
      </c>
      <c r="G8625">
        <v>39</v>
      </c>
      <c r="H8625">
        <v>47</v>
      </c>
      <c r="I8625" t="s">
        <v>24</v>
      </c>
      <c r="J8625">
        <v>19</v>
      </c>
      <c r="K8625">
        <v>40</v>
      </c>
      <c r="L8625">
        <v>52</v>
      </c>
      <c r="M8625">
        <v>19</v>
      </c>
      <c r="N8625">
        <v>6.21</v>
      </c>
      <c r="O8625" t="s">
        <v>103</v>
      </c>
      <c r="P8625">
        <v>0</v>
      </c>
      <c r="R8625">
        <v>0.08</v>
      </c>
      <c r="X8625" t="s">
        <v>114</v>
      </c>
      <c r="Y8625">
        <v>8624</v>
      </c>
      <c r="Z8625" s="1">
        <v>0.94429398148148147</v>
      </c>
      <c r="AA8625" t="s">
        <v>14892</v>
      </c>
      <c r="AB8625">
        <v>-4.0000000000000001E-3</v>
      </c>
      <c r="AC8625">
        <v>-0.01</v>
      </c>
      <c r="AD8625">
        <v>6.21</v>
      </c>
      <c r="AE8625" t="s">
        <v>114</v>
      </c>
    </row>
    <row r="8626" spans="1:32" x14ac:dyDescent="0.2">
      <c r="A8626">
        <v>8625</v>
      </c>
      <c r="C8626">
        <v>214710</v>
      </c>
      <c r="D8626">
        <v>10440</v>
      </c>
      <c r="F8626">
        <v>22</v>
      </c>
      <c r="G8626">
        <v>37</v>
      </c>
      <c r="H8626">
        <v>13</v>
      </c>
      <c r="I8626" t="s">
        <v>24</v>
      </c>
      <c r="J8626">
        <v>75</v>
      </c>
      <c r="K8626">
        <v>22</v>
      </c>
      <c r="L8626">
        <v>18</v>
      </c>
      <c r="M8626">
        <v>75</v>
      </c>
      <c r="N8626">
        <v>5.79</v>
      </c>
      <c r="P8626">
        <v>1.57</v>
      </c>
      <c r="R8626">
        <v>1.91</v>
      </c>
      <c r="X8626" t="s">
        <v>1389</v>
      </c>
      <c r="Y8626">
        <v>8625</v>
      </c>
      <c r="Z8626" s="1">
        <v>0.94251157407407404</v>
      </c>
      <c r="AA8626" t="s">
        <v>14893</v>
      </c>
      <c r="AB8626">
        <v>4.3999999999999997E-2</v>
      </c>
      <c r="AC8626">
        <v>6.0000000000000001E-3</v>
      </c>
      <c r="AD8626">
        <v>5.79</v>
      </c>
      <c r="AE8626" t="s">
        <v>419</v>
      </c>
      <c r="AF8626" t="s">
        <v>36</v>
      </c>
    </row>
    <row r="8627" spans="1:32" x14ac:dyDescent="0.2">
      <c r="A8627">
        <v>8626</v>
      </c>
      <c r="C8627">
        <v>214714</v>
      </c>
      <c r="D8627">
        <v>72581</v>
      </c>
      <c r="F8627">
        <v>22</v>
      </c>
      <c r="G8627">
        <v>39</v>
      </c>
      <c r="H8627">
        <v>34.299999999999997</v>
      </c>
      <c r="I8627" t="s">
        <v>24</v>
      </c>
      <c r="J8627">
        <v>37</v>
      </c>
      <c r="K8627">
        <v>35</v>
      </c>
      <c r="L8627">
        <v>34</v>
      </c>
      <c r="M8627">
        <v>37</v>
      </c>
      <c r="N8627">
        <v>6.03</v>
      </c>
      <c r="P8627">
        <v>0.86</v>
      </c>
      <c r="X8627" t="s">
        <v>7446</v>
      </c>
      <c r="Y8627">
        <v>8626</v>
      </c>
      <c r="Z8627" s="1">
        <v>0.94414699074074082</v>
      </c>
      <c r="AA8627" t="s">
        <v>14894</v>
      </c>
      <c r="AB8627">
        <v>8.0000000000000002E-3</v>
      </c>
      <c r="AC8627">
        <v>-1E-3</v>
      </c>
      <c r="AD8627">
        <v>6.03</v>
      </c>
      <c r="AE8627" t="s">
        <v>13980</v>
      </c>
      <c r="AF8627" t="s">
        <v>36</v>
      </c>
    </row>
    <row r="8628" spans="1:32" x14ac:dyDescent="0.2">
      <c r="A8628">
        <v>8627</v>
      </c>
      <c r="B8628" t="s">
        <v>7447</v>
      </c>
      <c r="C8628">
        <v>214734</v>
      </c>
      <c r="D8628">
        <v>20190</v>
      </c>
      <c r="F8628">
        <v>22</v>
      </c>
      <c r="G8628">
        <v>38</v>
      </c>
      <c r="H8628">
        <v>39</v>
      </c>
      <c r="I8628" t="s">
        <v>24</v>
      </c>
      <c r="J8628">
        <v>63</v>
      </c>
      <c r="K8628">
        <v>35</v>
      </c>
      <c r="L8628">
        <v>4</v>
      </c>
      <c r="M8628">
        <v>63</v>
      </c>
      <c r="N8628">
        <v>5.19</v>
      </c>
      <c r="P8628">
        <v>0.06</v>
      </c>
      <c r="R8628">
        <v>0</v>
      </c>
      <c r="X8628" t="s">
        <v>391</v>
      </c>
      <c r="Y8628">
        <v>8627</v>
      </c>
      <c r="Z8628" s="1">
        <v>0.9435069444444445</v>
      </c>
      <c r="AA8628" t="s">
        <v>14895</v>
      </c>
      <c r="AB8628">
        <v>-3.0000000000000001E-3</v>
      </c>
      <c r="AC8628">
        <v>-2.5000000000000001E-2</v>
      </c>
      <c r="AD8628">
        <v>5.19</v>
      </c>
      <c r="AE8628" t="s">
        <v>391</v>
      </c>
    </row>
    <row r="8629" spans="1:32" x14ac:dyDescent="0.2">
      <c r="A8629">
        <v>8628</v>
      </c>
      <c r="B8629" t="s">
        <v>7448</v>
      </c>
      <c r="C8629">
        <v>214748</v>
      </c>
      <c r="D8629">
        <v>191318</v>
      </c>
      <c r="E8629">
        <v>14270</v>
      </c>
      <c r="F8629">
        <v>22</v>
      </c>
      <c r="G8629">
        <v>40</v>
      </c>
      <c r="H8629">
        <v>39.4</v>
      </c>
      <c r="I8629" t="s">
        <v>26</v>
      </c>
      <c r="J8629">
        <v>27</v>
      </c>
      <c r="K8629">
        <v>2</v>
      </c>
      <c r="L8629">
        <v>37</v>
      </c>
      <c r="M8629">
        <v>-27</v>
      </c>
      <c r="N8629">
        <v>4.17</v>
      </c>
      <c r="P8629">
        <v>-0.11</v>
      </c>
      <c r="R8629">
        <v>-0.37</v>
      </c>
      <c r="T8629">
        <v>-0.09</v>
      </c>
      <c r="X8629" t="s">
        <v>122</v>
      </c>
      <c r="Y8629">
        <v>8628</v>
      </c>
      <c r="Z8629" s="1">
        <v>0.94490046296296304</v>
      </c>
      <c r="AA8629" t="s">
        <v>14896</v>
      </c>
      <c r="AB8629">
        <v>0.03</v>
      </c>
      <c r="AC8629">
        <v>-1E-3</v>
      </c>
      <c r="AD8629">
        <v>4.17</v>
      </c>
      <c r="AE8629" t="s">
        <v>122</v>
      </c>
    </row>
    <row r="8630" spans="1:32" x14ac:dyDescent="0.2">
      <c r="A8630">
        <v>8629</v>
      </c>
      <c r="C8630">
        <v>214810</v>
      </c>
      <c r="D8630">
        <v>146239</v>
      </c>
      <c r="F8630">
        <v>22</v>
      </c>
      <c r="G8630">
        <v>40</v>
      </c>
      <c r="H8630">
        <v>48</v>
      </c>
      <c r="I8630" t="s">
        <v>26</v>
      </c>
      <c r="J8630">
        <v>3</v>
      </c>
      <c r="K8630">
        <v>33</v>
      </c>
      <c r="L8630">
        <v>15</v>
      </c>
      <c r="M8630">
        <v>-3</v>
      </c>
      <c r="N8630">
        <v>6.31</v>
      </c>
      <c r="P8630">
        <v>0.52</v>
      </c>
      <c r="R8630">
        <v>0</v>
      </c>
      <c r="X8630" t="s">
        <v>204</v>
      </c>
      <c r="Y8630">
        <v>8629</v>
      </c>
      <c r="Z8630" s="1">
        <v>0.94499999999999995</v>
      </c>
      <c r="AA8630" t="s">
        <v>14897</v>
      </c>
      <c r="AB8630">
        <v>3.0000000000000001E-3</v>
      </c>
      <c r="AC8630">
        <v>-4.2000000000000003E-2</v>
      </c>
      <c r="AD8630">
        <v>6.31</v>
      </c>
      <c r="AE8630" t="s">
        <v>204</v>
      </c>
    </row>
    <row r="8631" spans="1:32" x14ac:dyDescent="0.2">
      <c r="A8631">
        <v>8630</v>
      </c>
      <c r="B8631" t="s">
        <v>7449</v>
      </c>
      <c r="C8631">
        <v>214846</v>
      </c>
      <c r="D8631">
        <v>258941</v>
      </c>
      <c r="F8631">
        <v>22</v>
      </c>
      <c r="G8631">
        <v>46</v>
      </c>
      <c r="H8631">
        <v>3.3</v>
      </c>
      <c r="I8631" t="s">
        <v>26</v>
      </c>
      <c r="J8631">
        <v>81</v>
      </c>
      <c r="K8631">
        <v>22</v>
      </c>
      <c r="L8631">
        <v>54</v>
      </c>
      <c r="M8631">
        <v>-81</v>
      </c>
      <c r="N8631">
        <v>4.1500000000000004</v>
      </c>
      <c r="P8631">
        <v>0.2</v>
      </c>
      <c r="R8631">
        <v>0.11</v>
      </c>
      <c r="T8631">
        <v>0.1</v>
      </c>
      <c r="X8631" t="s">
        <v>1920</v>
      </c>
      <c r="Y8631">
        <v>8630</v>
      </c>
      <c r="Z8631" s="1">
        <v>0.9486493055555556</v>
      </c>
      <c r="AA8631" t="s">
        <v>14898</v>
      </c>
      <c r="AB8631">
        <v>-6.7000000000000004E-2</v>
      </c>
      <c r="AC8631">
        <v>-1E-3</v>
      </c>
      <c r="AD8631">
        <v>4.1500000000000004</v>
      </c>
      <c r="AE8631" t="s">
        <v>7839</v>
      </c>
    </row>
    <row r="8632" spans="1:32" x14ac:dyDescent="0.2">
      <c r="A8632">
        <v>8631</v>
      </c>
      <c r="C8632">
        <v>214850</v>
      </c>
      <c r="D8632">
        <v>108094</v>
      </c>
      <c r="F8632">
        <v>22</v>
      </c>
      <c r="G8632">
        <v>40</v>
      </c>
      <c r="H8632">
        <v>52.7</v>
      </c>
      <c r="I8632" t="s">
        <v>24</v>
      </c>
      <c r="J8632">
        <v>14</v>
      </c>
      <c r="K8632">
        <v>32</v>
      </c>
      <c r="L8632">
        <v>58</v>
      </c>
      <c r="M8632">
        <v>14</v>
      </c>
      <c r="N8632">
        <v>5.71</v>
      </c>
      <c r="P8632">
        <v>0.72</v>
      </c>
      <c r="R8632">
        <v>0.22</v>
      </c>
      <c r="X8632" t="s">
        <v>2390</v>
      </c>
      <c r="Y8632">
        <v>8631</v>
      </c>
      <c r="Z8632" s="1">
        <v>0.94505439814814818</v>
      </c>
      <c r="AA8632" t="s">
        <v>14899</v>
      </c>
      <c r="AB8632">
        <v>0.26800000000000002</v>
      </c>
      <c r="AC8632">
        <v>0.14399999999999999</v>
      </c>
      <c r="AD8632">
        <v>5.71</v>
      </c>
      <c r="AE8632" t="s">
        <v>2390</v>
      </c>
    </row>
    <row r="8633" spans="1:32" x14ac:dyDescent="0.2">
      <c r="A8633">
        <v>8632</v>
      </c>
      <c r="B8633" t="s">
        <v>7450</v>
      </c>
      <c r="C8633">
        <v>214868</v>
      </c>
      <c r="D8633">
        <v>52251</v>
      </c>
      <c r="F8633">
        <v>22</v>
      </c>
      <c r="G8633">
        <v>40</v>
      </c>
      <c r="H8633">
        <v>30.9</v>
      </c>
      <c r="I8633" t="s">
        <v>24</v>
      </c>
      <c r="J8633">
        <v>44</v>
      </c>
      <c r="K8633">
        <v>16</v>
      </c>
      <c r="L8633">
        <v>35</v>
      </c>
      <c r="M8633">
        <v>44</v>
      </c>
      <c r="N8633">
        <v>4.46</v>
      </c>
      <c r="P8633">
        <v>1.33</v>
      </c>
      <c r="R8633">
        <v>1.36</v>
      </c>
      <c r="T8633">
        <v>0.68</v>
      </c>
      <c r="X8633" t="s">
        <v>714</v>
      </c>
      <c r="Y8633">
        <v>8632</v>
      </c>
      <c r="Z8633" s="1">
        <v>0.94480208333333326</v>
      </c>
      <c r="AA8633" t="s">
        <v>14900</v>
      </c>
      <c r="AB8633">
        <v>9.4E-2</v>
      </c>
      <c r="AC8633">
        <v>1.2E-2</v>
      </c>
      <c r="AD8633">
        <v>4.46</v>
      </c>
      <c r="AE8633" t="s">
        <v>6762</v>
      </c>
      <c r="AF8633" t="s">
        <v>36</v>
      </c>
    </row>
    <row r="8634" spans="1:32" x14ac:dyDescent="0.2">
      <c r="A8634">
        <v>8633</v>
      </c>
      <c r="C8634">
        <v>214878</v>
      </c>
      <c r="D8634">
        <v>34682</v>
      </c>
      <c r="F8634">
        <v>22</v>
      </c>
      <c r="G8634">
        <v>40</v>
      </c>
      <c r="H8634">
        <v>18.399999999999999</v>
      </c>
      <c r="I8634" t="s">
        <v>24</v>
      </c>
      <c r="J8634">
        <v>53</v>
      </c>
      <c r="K8634">
        <v>50</v>
      </c>
      <c r="L8634">
        <v>46</v>
      </c>
      <c r="M8634">
        <v>53</v>
      </c>
      <c r="N8634">
        <v>5.93</v>
      </c>
      <c r="P8634">
        <v>0.93</v>
      </c>
      <c r="X8634" t="s">
        <v>54</v>
      </c>
      <c r="Y8634">
        <v>8633</v>
      </c>
      <c r="Z8634" s="1">
        <v>0.94465740740740733</v>
      </c>
      <c r="AA8634" t="s">
        <v>14901</v>
      </c>
      <c r="AB8634">
        <v>1E-3</v>
      </c>
      <c r="AC8634">
        <v>-1.4E-2</v>
      </c>
      <c r="AD8634">
        <v>5.93</v>
      </c>
      <c r="AE8634" t="s">
        <v>54</v>
      </c>
    </row>
    <row r="8635" spans="1:32" x14ac:dyDescent="0.2">
      <c r="A8635">
        <v>8634</v>
      </c>
      <c r="B8635" t="s">
        <v>7451</v>
      </c>
      <c r="C8635">
        <v>214923</v>
      </c>
      <c r="D8635">
        <v>108103</v>
      </c>
      <c r="F8635">
        <v>22</v>
      </c>
      <c r="G8635">
        <v>41</v>
      </c>
      <c r="H8635">
        <v>27.7</v>
      </c>
      <c r="I8635" t="s">
        <v>24</v>
      </c>
      <c r="J8635">
        <v>10</v>
      </c>
      <c r="K8635">
        <v>49</v>
      </c>
      <c r="L8635">
        <v>53</v>
      </c>
      <c r="M8635">
        <v>10</v>
      </c>
      <c r="N8635">
        <v>3.4</v>
      </c>
      <c r="P8635">
        <v>-0.09</v>
      </c>
      <c r="R8635">
        <v>-0.25</v>
      </c>
      <c r="T8635">
        <v>-7.0000000000000007E-2</v>
      </c>
      <c r="X8635" t="s">
        <v>122</v>
      </c>
      <c r="Y8635">
        <v>8634</v>
      </c>
      <c r="Z8635" s="1">
        <v>0.94545949074074065</v>
      </c>
      <c r="AA8635" t="s">
        <v>14902</v>
      </c>
      <c r="AB8635">
        <v>0.08</v>
      </c>
      <c r="AC8635">
        <v>-1.2999999999999999E-2</v>
      </c>
      <c r="AD8635">
        <v>3.4</v>
      </c>
      <c r="AE8635" t="s">
        <v>122</v>
      </c>
    </row>
    <row r="8636" spans="1:32" x14ac:dyDescent="0.2">
      <c r="A8636">
        <v>8635</v>
      </c>
      <c r="C8636">
        <v>214953</v>
      </c>
      <c r="D8636">
        <v>231257</v>
      </c>
      <c r="E8636">
        <v>14277</v>
      </c>
      <c r="F8636">
        <v>22</v>
      </c>
      <c r="G8636">
        <v>42</v>
      </c>
      <c r="H8636">
        <v>36.9</v>
      </c>
      <c r="I8636" t="s">
        <v>26</v>
      </c>
      <c r="J8636">
        <v>47</v>
      </c>
      <c r="K8636">
        <v>12</v>
      </c>
      <c r="L8636">
        <v>38</v>
      </c>
      <c r="M8636">
        <v>-47</v>
      </c>
      <c r="N8636">
        <v>5.98</v>
      </c>
      <c r="P8636">
        <v>0.57999999999999996</v>
      </c>
      <c r="R8636">
        <v>0.08</v>
      </c>
      <c r="T8636">
        <v>0.32</v>
      </c>
      <c r="U8636" t="s">
        <v>183</v>
      </c>
      <c r="X8636" t="s">
        <v>124</v>
      </c>
      <c r="Y8636">
        <v>8635</v>
      </c>
      <c r="Z8636" s="1">
        <v>0.9462604166666666</v>
      </c>
      <c r="AA8636" t="s">
        <v>14903</v>
      </c>
      <c r="AB8636">
        <v>8.9999999999999993E-3</v>
      </c>
      <c r="AC8636">
        <v>-0.32600000000000001</v>
      </c>
      <c r="AD8636">
        <v>5.98</v>
      </c>
      <c r="AE8636" t="s">
        <v>124</v>
      </c>
    </row>
    <row r="8637" spans="1:32" x14ac:dyDescent="0.2">
      <c r="A8637">
        <v>8636</v>
      </c>
      <c r="B8637" t="s">
        <v>7452</v>
      </c>
      <c r="C8637">
        <v>214952</v>
      </c>
      <c r="D8637">
        <v>231258</v>
      </c>
      <c r="E8637" t="s">
        <v>7452</v>
      </c>
      <c r="F8637">
        <v>22</v>
      </c>
      <c r="G8637">
        <v>42</v>
      </c>
      <c r="H8637">
        <v>40.1</v>
      </c>
      <c r="I8637" t="s">
        <v>26</v>
      </c>
      <c r="J8637">
        <v>46</v>
      </c>
      <c r="K8637">
        <v>53</v>
      </c>
      <c r="L8637">
        <v>5</v>
      </c>
      <c r="M8637">
        <v>-46</v>
      </c>
      <c r="N8637">
        <v>2.1</v>
      </c>
      <c r="P8637">
        <v>1.6</v>
      </c>
      <c r="R8637">
        <v>1.67</v>
      </c>
      <c r="T8637">
        <v>1.65</v>
      </c>
      <c r="X8637" t="s">
        <v>2821</v>
      </c>
      <c r="Y8637">
        <v>8636</v>
      </c>
      <c r="Z8637" s="1">
        <v>0.94629745370370377</v>
      </c>
      <c r="AA8637" t="s">
        <v>14904</v>
      </c>
      <c r="AB8637">
        <v>0.13700000000000001</v>
      </c>
      <c r="AC8637">
        <v>-8.0000000000000002E-3</v>
      </c>
      <c r="AD8637">
        <v>2.1</v>
      </c>
      <c r="AE8637" t="s">
        <v>2821</v>
      </c>
    </row>
    <row r="8638" spans="1:32" x14ac:dyDescent="0.2">
      <c r="A8638">
        <v>8637</v>
      </c>
      <c r="B8638" t="s">
        <v>7453</v>
      </c>
      <c r="C8638">
        <v>214966</v>
      </c>
      <c r="D8638">
        <v>191337</v>
      </c>
      <c r="F8638">
        <v>22</v>
      </c>
      <c r="G8638">
        <v>42</v>
      </c>
      <c r="H8638">
        <v>22.1</v>
      </c>
      <c r="I8638" t="s">
        <v>26</v>
      </c>
      <c r="J8638">
        <v>29</v>
      </c>
      <c r="K8638">
        <v>21</v>
      </c>
      <c r="L8638">
        <v>39</v>
      </c>
      <c r="M8638">
        <v>-29</v>
      </c>
      <c r="N8638">
        <v>6.17</v>
      </c>
      <c r="P8638">
        <v>1.54</v>
      </c>
      <c r="R8638">
        <v>1.9</v>
      </c>
      <c r="X8638" t="s">
        <v>2821</v>
      </c>
      <c r="Y8638">
        <v>8637</v>
      </c>
      <c r="Z8638" s="1">
        <v>0.9460891203703703</v>
      </c>
      <c r="AA8638" t="s">
        <v>14905</v>
      </c>
      <c r="AB8638">
        <v>2.8000000000000001E-2</v>
      </c>
      <c r="AC8638">
        <v>-1.4999999999999999E-2</v>
      </c>
      <c r="AD8638">
        <v>6.17</v>
      </c>
      <c r="AE8638" t="s">
        <v>2821</v>
      </c>
    </row>
    <row r="8639" spans="1:32" x14ac:dyDescent="0.2">
      <c r="A8639">
        <v>8638</v>
      </c>
      <c r="C8639">
        <v>214979</v>
      </c>
      <c r="D8639">
        <v>72625</v>
      </c>
      <c r="F8639">
        <v>22</v>
      </c>
      <c r="G8639">
        <v>41</v>
      </c>
      <c r="H8639">
        <v>31.4</v>
      </c>
      <c r="I8639" t="s">
        <v>24</v>
      </c>
      <c r="J8639">
        <v>30</v>
      </c>
      <c r="K8639">
        <v>57</v>
      </c>
      <c r="L8639">
        <v>57</v>
      </c>
      <c r="M8639">
        <v>30</v>
      </c>
      <c r="N8639">
        <v>6.34</v>
      </c>
      <c r="O8639" t="s">
        <v>103</v>
      </c>
      <c r="X8639" t="s">
        <v>104</v>
      </c>
      <c r="Y8639">
        <v>8638</v>
      </c>
      <c r="Z8639" s="1">
        <v>0.94550231481481484</v>
      </c>
      <c r="AA8639" t="s">
        <v>14906</v>
      </c>
      <c r="AB8639">
        <v>6.3E-2</v>
      </c>
      <c r="AC8639">
        <v>0</v>
      </c>
      <c r="AD8639">
        <v>6.34</v>
      </c>
      <c r="AE8639" t="s">
        <v>104</v>
      </c>
    </row>
    <row r="8640" spans="1:32" x14ac:dyDescent="0.2">
      <c r="A8640">
        <v>8639</v>
      </c>
      <c r="C8640">
        <v>214987</v>
      </c>
      <c r="D8640">
        <v>231260</v>
      </c>
      <c r="E8640">
        <v>14278</v>
      </c>
      <c r="F8640">
        <v>22</v>
      </c>
      <c r="G8640">
        <v>42</v>
      </c>
      <c r="H8640">
        <v>43.1</v>
      </c>
      <c r="I8640" t="s">
        <v>26</v>
      </c>
      <c r="J8640">
        <v>44</v>
      </c>
      <c r="K8640">
        <v>14</v>
      </c>
      <c r="L8640">
        <v>52</v>
      </c>
      <c r="M8640">
        <v>-44</v>
      </c>
      <c r="N8640">
        <v>6.07</v>
      </c>
      <c r="P8640">
        <v>0.98</v>
      </c>
      <c r="R8640">
        <v>0.69</v>
      </c>
      <c r="T8640">
        <v>0.46</v>
      </c>
      <c r="U8640" t="s">
        <v>183</v>
      </c>
      <c r="X8640" t="s">
        <v>54</v>
      </c>
      <c r="Y8640">
        <v>8639</v>
      </c>
      <c r="Z8640" s="1">
        <v>0.94633217592592589</v>
      </c>
      <c r="AA8640" t="s">
        <v>14907</v>
      </c>
      <c r="AB8640">
        <v>4.2000000000000003E-2</v>
      </c>
      <c r="AC8640">
        <v>3.6999999999999998E-2</v>
      </c>
      <c r="AD8640">
        <v>6.07</v>
      </c>
      <c r="AE8640" t="s">
        <v>54</v>
      </c>
    </row>
    <row r="8641" spans="1:32" x14ac:dyDescent="0.2">
      <c r="A8641">
        <v>8640</v>
      </c>
      <c r="B8641" t="s">
        <v>7454</v>
      </c>
      <c r="C8641">
        <v>214993</v>
      </c>
      <c r="D8641">
        <v>72627</v>
      </c>
      <c r="E8641" t="s">
        <v>7455</v>
      </c>
      <c r="F8641">
        <v>22</v>
      </c>
      <c r="G8641">
        <v>41</v>
      </c>
      <c r="H8641">
        <v>28.6</v>
      </c>
      <c r="I8641" t="s">
        <v>24</v>
      </c>
      <c r="J8641">
        <v>40</v>
      </c>
      <c r="K8641">
        <v>13</v>
      </c>
      <c r="L8641">
        <v>32</v>
      </c>
      <c r="M8641">
        <v>40</v>
      </c>
      <c r="N8641">
        <v>5.25</v>
      </c>
      <c r="P8641">
        <v>-0.14000000000000001</v>
      </c>
      <c r="R8641">
        <v>-0.87</v>
      </c>
      <c r="X8641" t="s">
        <v>2436</v>
      </c>
      <c r="Y8641">
        <v>8640</v>
      </c>
      <c r="Z8641" s="1">
        <v>0.94546990740740744</v>
      </c>
      <c r="AA8641" t="s">
        <v>14908</v>
      </c>
      <c r="AB8641">
        <v>-5.0000000000000001E-3</v>
      </c>
      <c r="AC8641">
        <v>-1E-3</v>
      </c>
      <c r="AD8641">
        <v>5.25</v>
      </c>
      <c r="AE8641" t="s">
        <v>2436</v>
      </c>
    </row>
    <row r="8642" spans="1:32" x14ac:dyDescent="0.2">
      <c r="A8642">
        <v>8641</v>
      </c>
      <c r="B8642" t="s">
        <v>7456</v>
      </c>
      <c r="C8642">
        <v>214994</v>
      </c>
      <c r="D8642">
        <v>90717</v>
      </c>
      <c r="F8642">
        <v>22</v>
      </c>
      <c r="G8642">
        <v>41</v>
      </c>
      <c r="H8642">
        <v>45.4</v>
      </c>
      <c r="I8642" t="s">
        <v>24</v>
      </c>
      <c r="J8642">
        <v>29</v>
      </c>
      <c r="K8642">
        <v>18</v>
      </c>
      <c r="L8642">
        <v>27</v>
      </c>
      <c r="M8642">
        <v>29</v>
      </c>
      <c r="N8642">
        <v>4.79</v>
      </c>
      <c r="P8642">
        <v>-0.01</v>
      </c>
      <c r="R8642">
        <v>-0.01</v>
      </c>
      <c r="T8642">
        <v>-0.02</v>
      </c>
      <c r="X8642" t="s">
        <v>3062</v>
      </c>
      <c r="Y8642">
        <v>8641</v>
      </c>
      <c r="Z8642" s="1">
        <v>0.94566435185185183</v>
      </c>
      <c r="AA8642" t="s">
        <v>14909</v>
      </c>
      <c r="AB8642">
        <v>-4.0000000000000001E-3</v>
      </c>
      <c r="AC8642">
        <v>-2.7E-2</v>
      </c>
      <c r="AD8642">
        <v>4.79</v>
      </c>
      <c r="AE8642" t="s">
        <v>3062</v>
      </c>
    </row>
    <row r="8643" spans="1:32" x14ac:dyDescent="0.2">
      <c r="A8643">
        <v>8642</v>
      </c>
      <c r="C8643">
        <v>214995</v>
      </c>
      <c r="D8643">
        <v>108109</v>
      </c>
      <c r="F8643">
        <v>22</v>
      </c>
      <c r="G8643">
        <v>41</v>
      </c>
      <c r="H8643">
        <v>57.4</v>
      </c>
      <c r="I8643" t="s">
        <v>24</v>
      </c>
      <c r="J8643">
        <v>14</v>
      </c>
      <c r="K8643">
        <v>30</v>
      </c>
      <c r="L8643">
        <v>59</v>
      </c>
      <c r="M8643">
        <v>14</v>
      </c>
      <c r="N8643">
        <v>5.9</v>
      </c>
      <c r="P8643">
        <v>1.1100000000000001</v>
      </c>
      <c r="W8643" t="s">
        <v>27</v>
      </c>
      <c r="X8643" t="s">
        <v>197</v>
      </c>
      <c r="Y8643">
        <v>8642</v>
      </c>
      <c r="Z8643" s="1">
        <v>0.94580324074074074</v>
      </c>
      <c r="AA8643" t="s">
        <v>14910</v>
      </c>
      <c r="AB8643">
        <v>9.1999999999999998E-2</v>
      </c>
      <c r="AC8643">
        <v>-2.1000000000000001E-2</v>
      </c>
      <c r="AD8643">
        <v>5.9</v>
      </c>
      <c r="AE8643" t="s">
        <v>5915</v>
      </c>
    </row>
    <row r="8644" spans="1:32" x14ac:dyDescent="0.2">
      <c r="A8644">
        <v>8643</v>
      </c>
      <c r="C8644">
        <v>215030</v>
      </c>
      <c r="D8644">
        <v>52270</v>
      </c>
      <c r="F8644">
        <v>22</v>
      </c>
      <c r="G8644">
        <v>41</v>
      </c>
      <c r="H8644">
        <v>36.1</v>
      </c>
      <c r="I8644" t="s">
        <v>24</v>
      </c>
      <c r="J8644">
        <v>41</v>
      </c>
      <c r="K8644">
        <v>32</v>
      </c>
      <c r="L8644">
        <v>58</v>
      </c>
      <c r="M8644">
        <v>41</v>
      </c>
      <c r="N8644">
        <v>5.94</v>
      </c>
      <c r="O8644" t="s">
        <v>103</v>
      </c>
      <c r="X8644" t="s">
        <v>60</v>
      </c>
      <c r="Y8644">
        <v>8643</v>
      </c>
      <c r="Z8644" s="1">
        <v>0.94555671296296306</v>
      </c>
      <c r="AA8644" t="s">
        <v>14911</v>
      </c>
      <c r="AB8644">
        <v>0.14799999999999999</v>
      </c>
      <c r="AC8644">
        <v>6.5000000000000002E-2</v>
      </c>
      <c r="AD8644">
        <v>5.94</v>
      </c>
      <c r="AE8644" t="s">
        <v>60</v>
      </c>
    </row>
    <row r="8645" spans="1:32" x14ac:dyDescent="0.2">
      <c r="A8645">
        <v>8644</v>
      </c>
      <c r="B8645" t="s">
        <v>7457</v>
      </c>
      <c r="C8645">
        <v>215104</v>
      </c>
      <c r="D8645">
        <v>231265</v>
      </c>
      <c r="F8645">
        <v>22</v>
      </c>
      <c r="G8645">
        <v>43</v>
      </c>
      <c r="H8645">
        <v>30</v>
      </c>
      <c r="I8645" t="s">
        <v>26</v>
      </c>
      <c r="J8645">
        <v>41</v>
      </c>
      <c r="K8645">
        <v>24</v>
      </c>
      <c r="L8645">
        <v>52</v>
      </c>
      <c r="M8645">
        <v>-41</v>
      </c>
      <c r="N8645">
        <v>4.8499999999999996</v>
      </c>
      <c r="P8645">
        <v>1.03</v>
      </c>
      <c r="R8645">
        <v>0.8</v>
      </c>
      <c r="T8645">
        <v>0.65</v>
      </c>
      <c r="X8645" t="s">
        <v>54</v>
      </c>
      <c r="Y8645">
        <v>8644</v>
      </c>
      <c r="Z8645" s="1">
        <v>0.94687500000000002</v>
      </c>
      <c r="AA8645" t="s">
        <v>14912</v>
      </c>
      <c r="AB8645">
        <v>6.0000000000000001E-3</v>
      </c>
      <c r="AC8645">
        <v>-9.5000000000000001E-2</v>
      </c>
      <c r="AD8645">
        <v>4.8499999999999996</v>
      </c>
      <c r="AE8645" t="s">
        <v>54</v>
      </c>
    </row>
    <row r="8646" spans="1:32" x14ac:dyDescent="0.2">
      <c r="A8646">
        <v>8645</v>
      </c>
      <c r="C8646">
        <v>215114</v>
      </c>
      <c r="D8646">
        <v>146271</v>
      </c>
      <c r="F8646">
        <v>22</v>
      </c>
      <c r="G8646">
        <v>43</v>
      </c>
      <c r="H8646">
        <v>3.5</v>
      </c>
      <c r="I8646" t="s">
        <v>26</v>
      </c>
      <c r="J8646">
        <v>8</v>
      </c>
      <c r="K8646">
        <v>18</v>
      </c>
      <c r="L8646">
        <v>42</v>
      </c>
      <c r="M8646">
        <v>-8</v>
      </c>
      <c r="N8646">
        <v>6.45</v>
      </c>
      <c r="P8646">
        <v>0.17</v>
      </c>
      <c r="R8646">
        <v>0.12</v>
      </c>
      <c r="X8646" t="s">
        <v>249</v>
      </c>
      <c r="Y8646">
        <v>8645</v>
      </c>
      <c r="Z8646" s="1">
        <v>0.94656828703703699</v>
      </c>
      <c r="AA8646" t="s">
        <v>14913</v>
      </c>
      <c r="AB8646">
        <v>2.4E-2</v>
      </c>
      <c r="AC8646">
        <v>-6.0000000000000001E-3</v>
      </c>
      <c r="AD8646">
        <v>6.45</v>
      </c>
      <c r="AE8646" t="s">
        <v>249</v>
      </c>
    </row>
    <row r="8647" spans="1:32" x14ac:dyDescent="0.2">
      <c r="A8647">
        <v>8646</v>
      </c>
      <c r="C8647">
        <v>215121</v>
      </c>
      <c r="D8647">
        <v>255299</v>
      </c>
      <c r="F8647">
        <v>22</v>
      </c>
      <c r="G8647">
        <v>44</v>
      </c>
      <c r="H8647">
        <v>16.5</v>
      </c>
      <c r="I8647" t="s">
        <v>26</v>
      </c>
      <c r="J8647">
        <v>60</v>
      </c>
      <c r="K8647">
        <v>29</v>
      </c>
      <c r="L8647">
        <v>58</v>
      </c>
      <c r="M8647">
        <v>-60</v>
      </c>
      <c r="N8647">
        <v>6.3</v>
      </c>
      <c r="P8647">
        <v>0.56000000000000005</v>
      </c>
      <c r="X8647" t="s">
        <v>266</v>
      </c>
      <c r="Y8647">
        <v>8646</v>
      </c>
      <c r="Z8647" s="1">
        <v>0.9474131944444445</v>
      </c>
      <c r="AA8647" t="s">
        <v>14914</v>
      </c>
      <c r="AB8647">
        <v>4.0000000000000001E-3</v>
      </c>
      <c r="AC8647">
        <v>2.5000000000000001E-2</v>
      </c>
      <c r="AD8647">
        <v>6.3</v>
      </c>
      <c r="AE8647" t="s">
        <v>266</v>
      </c>
    </row>
    <row r="8648" spans="1:32" x14ac:dyDescent="0.2">
      <c r="A8648">
        <v>8647</v>
      </c>
      <c r="B8648" t="s">
        <v>7458</v>
      </c>
      <c r="C8648">
        <v>215143</v>
      </c>
      <c r="D8648">
        <v>146273</v>
      </c>
      <c r="F8648">
        <v>22</v>
      </c>
      <c r="G8648">
        <v>43</v>
      </c>
      <c r="H8648">
        <v>14.3</v>
      </c>
      <c r="I8648" t="s">
        <v>26</v>
      </c>
      <c r="J8648">
        <v>6</v>
      </c>
      <c r="K8648">
        <v>57</v>
      </c>
      <c r="L8648">
        <v>46</v>
      </c>
      <c r="M8648">
        <v>-6</v>
      </c>
      <c r="N8648">
        <v>6.41</v>
      </c>
      <c r="P8648">
        <v>-0.04</v>
      </c>
      <c r="R8648">
        <v>-0.11</v>
      </c>
      <c r="X8648" t="s">
        <v>185</v>
      </c>
      <c r="Y8648">
        <v>8647</v>
      </c>
      <c r="Z8648" s="1">
        <v>0.94669328703703703</v>
      </c>
      <c r="AA8648" t="s">
        <v>14915</v>
      </c>
      <c r="AB8648">
        <v>0.03</v>
      </c>
      <c r="AC8648">
        <v>-8.0000000000000002E-3</v>
      </c>
      <c r="AD8648">
        <v>6.41</v>
      </c>
      <c r="AE8648" t="s">
        <v>185</v>
      </c>
    </row>
    <row r="8649" spans="1:32" x14ac:dyDescent="0.2">
      <c r="A8649">
        <v>8648</v>
      </c>
      <c r="C8649">
        <v>215159</v>
      </c>
      <c r="D8649">
        <v>34713</v>
      </c>
      <c r="F8649">
        <v>22</v>
      </c>
      <c r="G8649">
        <v>42</v>
      </c>
      <c r="H8649">
        <v>20.8</v>
      </c>
      <c r="I8649" t="s">
        <v>24</v>
      </c>
      <c r="J8649">
        <v>53</v>
      </c>
      <c r="K8649">
        <v>54</v>
      </c>
      <c r="L8649">
        <v>32</v>
      </c>
      <c r="M8649">
        <v>53</v>
      </c>
      <c r="N8649">
        <v>6.12</v>
      </c>
      <c r="P8649">
        <v>1.62</v>
      </c>
      <c r="X8649" t="s">
        <v>365</v>
      </c>
      <c r="Y8649">
        <v>8648</v>
      </c>
      <c r="Z8649" s="1">
        <v>0.94607407407407418</v>
      </c>
      <c r="AA8649" t="s">
        <v>14916</v>
      </c>
      <c r="AB8649">
        <v>-1E-3</v>
      </c>
      <c r="AC8649">
        <v>-6.0000000000000001E-3</v>
      </c>
      <c r="AD8649">
        <v>6.12</v>
      </c>
      <c r="AE8649" t="s">
        <v>365</v>
      </c>
    </row>
    <row r="8650" spans="1:32" x14ac:dyDescent="0.2">
      <c r="A8650">
        <v>8649</v>
      </c>
      <c r="B8650" t="s">
        <v>7459</v>
      </c>
      <c r="C8650">
        <v>215167</v>
      </c>
      <c r="D8650">
        <v>165252</v>
      </c>
      <c r="E8650">
        <v>14291</v>
      </c>
      <c r="F8650">
        <v>22</v>
      </c>
      <c r="G8650">
        <v>43</v>
      </c>
      <c r="H8650">
        <v>35.299999999999997</v>
      </c>
      <c r="I8650" t="s">
        <v>26</v>
      </c>
      <c r="J8650">
        <v>18</v>
      </c>
      <c r="K8650">
        <v>49</v>
      </c>
      <c r="L8650">
        <v>49</v>
      </c>
      <c r="M8650">
        <v>-18</v>
      </c>
      <c r="N8650">
        <v>4.6900000000000004</v>
      </c>
      <c r="P8650">
        <v>1.37</v>
      </c>
      <c r="R8650">
        <v>1.56</v>
      </c>
      <c r="T8650">
        <v>0.72</v>
      </c>
      <c r="X8650" t="s">
        <v>172</v>
      </c>
      <c r="Y8650">
        <v>8649</v>
      </c>
      <c r="Z8650" s="1">
        <v>0.94693634259259252</v>
      </c>
      <c r="AA8650" t="s">
        <v>14917</v>
      </c>
      <c r="AB8650">
        <v>-2.7E-2</v>
      </c>
      <c r="AC8650">
        <v>-2.8000000000000001E-2</v>
      </c>
      <c r="AD8650">
        <v>4.6900000000000004</v>
      </c>
      <c r="AE8650" t="s">
        <v>172</v>
      </c>
    </row>
    <row r="8651" spans="1:32" x14ac:dyDescent="0.2">
      <c r="A8651">
        <v>8650</v>
      </c>
      <c r="B8651" t="s">
        <v>7460</v>
      </c>
      <c r="C8651">
        <v>215182</v>
      </c>
      <c r="D8651">
        <v>90734</v>
      </c>
      <c r="E8651">
        <v>14285</v>
      </c>
      <c r="F8651">
        <v>22</v>
      </c>
      <c r="G8651">
        <v>43</v>
      </c>
      <c r="H8651">
        <v>0.1</v>
      </c>
      <c r="I8651" t="s">
        <v>24</v>
      </c>
      <c r="J8651">
        <v>30</v>
      </c>
      <c r="K8651">
        <v>13</v>
      </c>
      <c r="L8651">
        <v>17</v>
      </c>
      <c r="M8651">
        <v>30</v>
      </c>
      <c r="N8651">
        <v>2.94</v>
      </c>
      <c r="P8651">
        <v>0.86</v>
      </c>
      <c r="R8651">
        <v>0.55000000000000004</v>
      </c>
      <c r="T8651">
        <v>0.48</v>
      </c>
      <c r="X8651" t="s">
        <v>7461</v>
      </c>
      <c r="Y8651">
        <v>8650</v>
      </c>
      <c r="Z8651" s="1">
        <v>0.94652893518518522</v>
      </c>
      <c r="AA8651" t="s">
        <v>14918</v>
      </c>
      <c r="AB8651">
        <v>1.4999999999999999E-2</v>
      </c>
      <c r="AC8651">
        <v>-2.5000000000000001E-2</v>
      </c>
      <c r="AD8651">
        <v>2.94</v>
      </c>
      <c r="AE8651" t="s">
        <v>14919</v>
      </c>
      <c r="AF8651" t="s">
        <v>36</v>
      </c>
    </row>
    <row r="8652" spans="1:32" x14ac:dyDescent="0.2">
      <c r="A8652">
        <v>8651</v>
      </c>
      <c r="C8652">
        <v>215191</v>
      </c>
      <c r="D8652">
        <v>72652</v>
      </c>
      <c r="F8652">
        <v>22</v>
      </c>
      <c r="G8652">
        <v>42</v>
      </c>
      <c r="H8652">
        <v>55.5</v>
      </c>
      <c r="I8652" t="s">
        <v>24</v>
      </c>
      <c r="J8652">
        <v>37</v>
      </c>
      <c r="K8652">
        <v>48</v>
      </c>
      <c r="L8652">
        <v>10</v>
      </c>
      <c r="M8652">
        <v>37</v>
      </c>
      <c r="N8652">
        <v>6.43</v>
      </c>
      <c r="P8652">
        <v>-0.09</v>
      </c>
      <c r="R8652">
        <v>-0.81</v>
      </c>
      <c r="X8652" t="s">
        <v>3081</v>
      </c>
      <c r="Y8652">
        <v>8651</v>
      </c>
      <c r="Z8652" s="1">
        <v>0.94647569444444446</v>
      </c>
      <c r="AA8652" t="s">
        <v>14920</v>
      </c>
      <c r="AB8652">
        <v>1.0999999999999999E-2</v>
      </c>
      <c r="AC8652">
        <v>-8.9999999999999993E-3</v>
      </c>
      <c r="AD8652">
        <v>6.43</v>
      </c>
      <c r="AE8652" t="s">
        <v>3081</v>
      </c>
    </row>
    <row r="8653" spans="1:32" x14ac:dyDescent="0.2">
      <c r="A8653">
        <v>8652</v>
      </c>
      <c r="C8653">
        <v>215242</v>
      </c>
      <c r="D8653">
        <v>52296</v>
      </c>
      <c r="E8653">
        <v>14290</v>
      </c>
      <c r="F8653">
        <v>22</v>
      </c>
      <c r="G8653">
        <v>43</v>
      </c>
      <c r="H8653">
        <v>4.5</v>
      </c>
      <c r="I8653" t="s">
        <v>24</v>
      </c>
      <c r="J8653">
        <v>47</v>
      </c>
      <c r="K8653">
        <v>10</v>
      </c>
      <c r="L8653">
        <v>7</v>
      </c>
      <c r="M8653">
        <v>47</v>
      </c>
      <c r="N8653">
        <v>6.39</v>
      </c>
      <c r="P8653">
        <v>0.47</v>
      </c>
      <c r="R8653">
        <v>-0.06</v>
      </c>
      <c r="X8653" t="s">
        <v>7462</v>
      </c>
      <c r="Y8653">
        <v>8652</v>
      </c>
      <c r="Z8653" s="1">
        <v>0.94657986111111114</v>
      </c>
      <c r="AA8653" t="s">
        <v>14921</v>
      </c>
      <c r="AB8653">
        <v>1.4E-2</v>
      </c>
      <c r="AC8653">
        <v>-2E-3</v>
      </c>
      <c r="AD8653">
        <v>6.39</v>
      </c>
      <c r="AE8653" t="s">
        <v>1189</v>
      </c>
    </row>
    <row r="8654" spans="1:32" x14ac:dyDescent="0.2">
      <c r="A8654">
        <v>8653</v>
      </c>
      <c r="C8654">
        <v>215243</v>
      </c>
      <c r="D8654">
        <v>108131</v>
      </c>
      <c r="F8654">
        <v>22</v>
      </c>
      <c r="G8654">
        <v>43</v>
      </c>
      <c r="H8654">
        <v>42.7</v>
      </c>
      <c r="I8654" t="s">
        <v>24</v>
      </c>
      <c r="J8654">
        <v>10</v>
      </c>
      <c r="K8654">
        <v>56</v>
      </c>
      <c r="L8654">
        <v>21</v>
      </c>
      <c r="M8654">
        <v>10</v>
      </c>
      <c r="N8654">
        <v>6.51</v>
      </c>
      <c r="P8654">
        <v>0.46</v>
      </c>
      <c r="R8654">
        <v>0</v>
      </c>
      <c r="X8654" t="s">
        <v>457</v>
      </c>
      <c r="Y8654">
        <v>8653</v>
      </c>
      <c r="Z8654" s="1">
        <v>0.94702199074074078</v>
      </c>
      <c r="AA8654" t="s">
        <v>14922</v>
      </c>
      <c r="AB8654">
        <v>1.4999999999999999E-2</v>
      </c>
      <c r="AC8654">
        <v>-0.16800000000000001</v>
      </c>
      <c r="AD8654">
        <v>6.51</v>
      </c>
      <c r="AE8654" t="s">
        <v>457</v>
      </c>
    </row>
    <row r="8655" spans="1:32" x14ac:dyDescent="0.2">
      <c r="A8655">
        <v>8654</v>
      </c>
      <c r="C8655">
        <v>215359</v>
      </c>
      <c r="D8655">
        <v>72675</v>
      </c>
      <c r="F8655">
        <v>22</v>
      </c>
      <c r="G8655">
        <v>44</v>
      </c>
      <c r="H8655">
        <v>5.2</v>
      </c>
      <c r="I8655" t="s">
        <v>24</v>
      </c>
      <c r="J8655">
        <v>39</v>
      </c>
      <c r="K8655">
        <v>27</v>
      </c>
      <c r="L8655">
        <v>56</v>
      </c>
      <c r="M8655">
        <v>39</v>
      </c>
      <c r="N8655">
        <v>5.95</v>
      </c>
      <c r="P8655">
        <v>1.48</v>
      </c>
      <c r="X8655" t="s">
        <v>7463</v>
      </c>
      <c r="Y8655">
        <v>8654</v>
      </c>
      <c r="Z8655" s="1">
        <v>0.94728240740740743</v>
      </c>
      <c r="AA8655" t="s">
        <v>14923</v>
      </c>
      <c r="AB8655">
        <v>7.0000000000000001E-3</v>
      </c>
      <c r="AC8655">
        <v>-2.1000000000000001E-2</v>
      </c>
      <c r="AD8655">
        <v>5.95</v>
      </c>
      <c r="AE8655" t="s">
        <v>77</v>
      </c>
      <c r="AF8655" t="s">
        <v>36</v>
      </c>
    </row>
    <row r="8656" spans="1:32" x14ac:dyDescent="0.2">
      <c r="A8656">
        <v>8655</v>
      </c>
      <c r="B8656" t="s">
        <v>7464</v>
      </c>
      <c r="C8656">
        <v>215369</v>
      </c>
      <c r="D8656">
        <v>247570</v>
      </c>
      <c r="F8656">
        <v>22</v>
      </c>
      <c r="G8656">
        <v>45</v>
      </c>
      <c r="H8656">
        <v>37.9</v>
      </c>
      <c r="I8656" t="s">
        <v>26</v>
      </c>
      <c r="J8656">
        <v>53</v>
      </c>
      <c r="K8656">
        <v>30</v>
      </c>
      <c r="L8656">
        <v>1</v>
      </c>
      <c r="M8656">
        <v>-53</v>
      </c>
      <c r="N8656">
        <v>4.8499999999999996</v>
      </c>
      <c r="P8656">
        <v>1.18</v>
      </c>
      <c r="R8656">
        <v>1.17</v>
      </c>
      <c r="X8656" t="s">
        <v>4420</v>
      </c>
      <c r="Y8656">
        <v>8655</v>
      </c>
      <c r="Z8656" s="1">
        <v>0.94835532407407408</v>
      </c>
      <c r="AA8656" t="s">
        <v>14924</v>
      </c>
      <c r="AB8656">
        <v>2.9000000000000001E-2</v>
      </c>
      <c r="AC8656">
        <v>1.4E-2</v>
      </c>
      <c r="AD8656">
        <v>4.8499999999999996</v>
      </c>
      <c r="AE8656" t="s">
        <v>125</v>
      </c>
      <c r="AF8656" t="s">
        <v>36</v>
      </c>
    </row>
    <row r="8657" spans="1:32" x14ac:dyDescent="0.2">
      <c r="A8657">
        <v>8656</v>
      </c>
      <c r="B8657" t="s">
        <v>7465</v>
      </c>
      <c r="C8657">
        <v>215373</v>
      </c>
      <c r="D8657">
        <v>52317</v>
      </c>
      <c r="F8657">
        <v>22</v>
      </c>
      <c r="G8657">
        <v>44</v>
      </c>
      <c r="H8657">
        <v>5.5</v>
      </c>
      <c r="I8657" t="s">
        <v>24</v>
      </c>
      <c r="J8657">
        <v>41</v>
      </c>
      <c r="K8657">
        <v>49</v>
      </c>
      <c r="L8657">
        <v>9</v>
      </c>
      <c r="M8657">
        <v>41</v>
      </c>
      <c r="N8657">
        <v>5.08</v>
      </c>
      <c r="P8657">
        <v>0.96</v>
      </c>
      <c r="R8657">
        <v>0.78</v>
      </c>
      <c r="X8657" t="s">
        <v>54</v>
      </c>
      <c r="Y8657">
        <v>8656</v>
      </c>
      <c r="Z8657" s="1">
        <v>0.94728587962962962</v>
      </c>
      <c r="AA8657" t="s">
        <v>14925</v>
      </c>
      <c r="AB8657">
        <v>-7.0000000000000001E-3</v>
      </c>
      <c r="AC8657">
        <v>4.0000000000000001E-3</v>
      </c>
      <c r="AD8657">
        <v>5.08</v>
      </c>
      <c r="AE8657" t="s">
        <v>54</v>
      </c>
    </row>
    <row r="8658" spans="1:32" x14ac:dyDescent="0.2">
      <c r="A8658">
        <v>8657</v>
      </c>
      <c r="C8658">
        <v>215405</v>
      </c>
      <c r="D8658">
        <v>231278</v>
      </c>
      <c r="F8658">
        <v>22</v>
      </c>
      <c r="G8658">
        <v>45</v>
      </c>
      <c r="H8658">
        <v>40.700000000000003</v>
      </c>
      <c r="I8658" t="s">
        <v>26</v>
      </c>
      <c r="J8658">
        <v>46</v>
      </c>
      <c r="K8658">
        <v>32</v>
      </c>
      <c r="L8658">
        <v>51</v>
      </c>
      <c r="M8658">
        <v>-46</v>
      </c>
      <c r="N8658">
        <v>5.51</v>
      </c>
      <c r="P8658">
        <v>1.32</v>
      </c>
      <c r="R8658">
        <v>1.43</v>
      </c>
      <c r="T8658">
        <v>0.6</v>
      </c>
      <c r="U8658" t="s">
        <v>183</v>
      </c>
      <c r="X8658" t="s">
        <v>125</v>
      </c>
      <c r="Y8658">
        <v>8657</v>
      </c>
      <c r="Z8658" s="1">
        <v>0.94838773148148148</v>
      </c>
      <c r="AA8658" t="s">
        <v>14926</v>
      </c>
      <c r="AB8658">
        <v>-3.1E-2</v>
      </c>
      <c r="AC8658">
        <v>-0.02</v>
      </c>
      <c r="AD8658">
        <v>5.51</v>
      </c>
      <c r="AE8658" t="s">
        <v>125</v>
      </c>
    </row>
    <row r="8659" spans="1:32" x14ac:dyDescent="0.2">
      <c r="A8659">
        <v>8658</v>
      </c>
      <c r="C8659">
        <v>215456</v>
      </c>
      <c r="D8659">
        <v>231285</v>
      </c>
      <c r="F8659">
        <v>22</v>
      </c>
      <c r="G8659">
        <v>46</v>
      </c>
      <c r="H8659">
        <v>8</v>
      </c>
      <c r="I8659" t="s">
        <v>26</v>
      </c>
      <c r="J8659">
        <v>48</v>
      </c>
      <c r="K8659">
        <v>58</v>
      </c>
      <c r="L8659">
        <v>44</v>
      </c>
      <c r="M8659">
        <v>-48</v>
      </c>
      <c r="N8659">
        <v>6.62</v>
      </c>
      <c r="P8659">
        <v>0.63</v>
      </c>
      <c r="X8659" t="s">
        <v>130</v>
      </c>
      <c r="Y8659">
        <v>8658</v>
      </c>
      <c r="Z8659" s="1">
        <v>0.94870370370370372</v>
      </c>
      <c r="AA8659" t="s">
        <v>14927</v>
      </c>
      <c r="AB8659">
        <v>0.20300000000000001</v>
      </c>
      <c r="AC8659">
        <v>-0.05</v>
      </c>
      <c r="AD8659">
        <v>6.62</v>
      </c>
      <c r="AE8659" t="s">
        <v>130</v>
      </c>
    </row>
    <row r="8660" spans="1:32" x14ac:dyDescent="0.2">
      <c r="A8660">
        <v>8659</v>
      </c>
      <c r="C8660">
        <v>215504</v>
      </c>
      <c r="D8660">
        <v>231287</v>
      </c>
      <c r="F8660">
        <v>22</v>
      </c>
      <c r="G8660">
        <v>46</v>
      </c>
      <c r="H8660">
        <v>28.3</v>
      </c>
      <c r="I8660" t="s">
        <v>26</v>
      </c>
      <c r="J8660">
        <v>49</v>
      </c>
      <c r="K8660">
        <v>41</v>
      </c>
      <c r="L8660">
        <v>9</v>
      </c>
      <c r="M8660">
        <v>-49</v>
      </c>
      <c r="N8660">
        <v>6.48</v>
      </c>
      <c r="P8660">
        <v>1.1399999999999999</v>
      </c>
      <c r="X8660" t="s">
        <v>45</v>
      </c>
      <c r="Y8660">
        <v>8659</v>
      </c>
      <c r="Z8660" s="1">
        <v>0.94893865740740735</v>
      </c>
      <c r="AA8660" t="s">
        <v>14928</v>
      </c>
      <c r="AB8660">
        <v>8.8999999999999996E-2</v>
      </c>
      <c r="AC8660">
        <v>-0.27700000000000002</v>
      </c>
      <c r="AD8660">
        <v>6.48</v>
      </c>
      <c r="AE8660" t="s">
        <v>45</v>
      </c>
    </row>
    <row r="8661" spans="1:32" x14ac:dyDescent="0.2">
      <c r="A8661">
        <v>8660</v>
      </c>
      <c r="B8661" t="s">
        <v>7466</v>
      </c>
      <c r="C8661">
        <v>215510</v>
      </c>
      <c r="D8661">
        <v>108154</v>
      </c>
      <c r="F8661">
        <v>22</v>
      </c>
      <c r="G8661">
        <v>45</v>
      </c>
      <c r="H8661">
        <v>28.2</v>
      </c>
      <c r="I8661" t="s">
        <v>24</v>
      </c>
      <c r="J8661">
        <v>19</v>
      </c>
      <c r="K8661">
        <v>22</v>
      </c>
      <c r="L8661">
        <v>0</v>
      </c>
      <c r="M8661">
        <v>19</v>
      </c>
      <c r="N8661">
        <v>6.25</v>
      </c>
      <c r="P8661">
        <v>1.05</v>
      </c>
      <c r="W8661" t="s">
        <v>27</v>
      </c>
      <c r="X8661" t="s">
        <v>342</v>
      </c>
      <c r="Y8661">
        <v>8660</v>
      </c>
      <c r="Z8661" s="1">
        <v>0.94824305555555555</v>
      </c>
      <c r="AA8661" t="s">
        <v>14929</v>
      </c>
      <c r="AB8661">
        <v>-2.5999999999999999E-2</v>
      </c>
      <c r="AC8661">
        <v>5.6000000000000001E-2</v>
      </c>
      <c r="AD8661">
        <v>6.25</v>
      </c>
      <c r="AE8661" t="s">
        <v>5784</v>
      </c>
    </row>
    <row r="8662" spans="1:32" x14ac:dyDescent="0.2">
      <c r="A8662">
        <v>8661</v>
      </c>
      <c r="C8662">
        <v>215518</v>
      </c>
      <c r="D8662">
        <v>34757</v>
      </c>
      <c r="F8662">
        <v>22</v>
      </c>
      <c r="G8662">
        <v>44</v>
      </c>
      <c r="H8662">
        <v>49.2</v>
      </c>
      <c r="I8662" t="s">
        <v>24</v>
      </c>
      <c r="J8662">
        <v>52</v>
      </c>
      <c r="K8662">
        <v>31</v>
      </c>
      <c r="L8662">
        <v>2</v>
      </c>
      <c r="M8662">
        <v>52</v>
      </c>
      <c r="N8662">
        <v>6.55</v>
      </c>
      <c r="O8662" t="s">
        <v>103</v>
      </c>
      <c r="X8662" t="s">
        <v>365</v>
      </c>
      <c r="Y8662">
        <v>8661</v>
      </c>
      <c r="Z8662" s="1">
        <v>0.9477916666666667</v>
      </c>
      <c r="AA8662" t="s">
        <v>14930</v>
      </c>
      <c r="AB8662">
        <v>-1E-3</v>
      </c>
      <c r="AC8662">
        <v>1.2E-2</v>
      </c>
      <c r="AD8662">
        <v>6.55</v>
      </c>
      <c r="AE8662" t="s">
        <v>365</v>
      </c>
    </row>
    <row r="8663" spans="1:32" x14ac:dyDescent="0.2">
      <c r="A8663">
        <v>8662</v>
      </c>
      <c r="C8663">
        <v>215545</v>
      </c>
      <c r="D8663">
        <v>231290</v>
      </c>
      <c r="F8663">
        <v>22</v>
      </c>
      <c r="G8663">
        <v>46</v>
      </c>
      <c r="H8663">
        <v>43.7</v>
      </c>
      <c r="I8663" t="s">
        <v>26</v>
      </c>
      <c r="J8663">
        <v>46</v>
      </c>
      <c r="K8663">
        <v>56</v>
      </c>
      <c r="L8663">
        <v>22</v>
      </c>
      <c r="M8663">
        <v>-46</v>
      </c>
      <c r="N8663">
        <v>6.56</v>
      </c>
      <c r="P8663">
        <v>0.3</v>
      </c>
      <c r="R8663">
        <v>0.11</v>
      </c>
      <c r="T8663">
        <v>0.16</v>
      </c>
      <c r="U8663" t="s">
        <v>183</v>
      </c>
      <c r="X8663" t="s">
        <v>7467</v>
      </c>
      <c r="Y8663">
        <v>8662</v>
      </c>
      <c r="Z8663" s="1">
        <v>0.94911689814814826</v>
      </c>
      <c r="AA8663" t="s">
        <v>14931</v>
      </c>
      <c r="AB8663">
        <v>5.8000000000000003E-2</v>
      </c>
      <c r="AC8663">
        <v>4.0000000000000001E-3</v>
      </c>
      <c r="AD8663">
        <v>6.56</v>
      </c>
      <c r="AE8663" t="s">
        <v>554</v>
      </c>
      <c r="AF8663" t="s">
        <v>36</v>
      </c>
    </row>
    <row r="8664" spans="1:32" x14ac:dyDescent="0.2">
      <c r="A8664">
        <v>8663</v>
      </c>
      <c r="B8664" t="s">
        <v>7468</v>
      </c>
      <c r="C8664">
        <v>215573</v>
      </c>
      <c r="D8664">
        <v>258946</v>
      </c>
      <c r="F8664">
        <v>22</v>
      </c>
      <c r="G8664">
        <v>50</v>
      </c>
      <c r="H8664">
        <v>22.9</v>
      </c>
      <c r="I8664" t="s">
        <v>26</v>
      </c>
      <c r="J8664">
        <v>80</v>
      </c>
      <c r="K8664">
        <v>7</v>
      </c>
      <c r="L8664">
        <v>27</v>
      </c>
      <c r="M8664">
        <v>-80</v>
      </c>
      <c r="N8664">
        <v>5.35</v>
      </c>
      <c r="P8664">
        <v>-0.15</v>
      </c>
      <c r="R8664">
        <v>-0.5</v>
      </c>
      <c r="X8664" t="s">
        <v>3139</v>
      </c>
      <c r="Y8664">
        <v>8663</v>
      </c>
      <c r="Z8664" s="1">
        <v>0.95165393518518515</v>
      </c>
      <c r="AA8664" t="s">
        <v>14932</v>
      </c>
      <c r="AB8664">
        <v>1.7000000000000001E-2</v>
      </c>
      <c r="AC8664">
        <v>-2.1999999999999999E-2</v>
      </c>
      <c r="AD8664">
        <v>5.35</v>
      </c>
      <c r="AE8664" t="s">
        <v>3139</v>
      </c>
    </row>
    <row r="8665" spans="1:32" x14ac:dyDescent="0.2">
      <c r="A8665">
        <v>8664</v>
      </c>
      <c r="C8665">
        <v>215631</v>
      </c>
      <c r="D8665">
        <v>258069</v>
      </c>
      <c r="F8665">
        <v>22</v>
      </c>
      <c r="G8665">
        <v>49</v>
      </c>
      <c r="H8665">
        <v>40.9</v>
      </c>
      <c r="I8665" t="s">
        <v>26</v>
      </c>
      <c r="J8665">
        <v>77</v>
      </c>
      <c r="K8665">
        <v>3</v>
      </c>
      <c r="L8665">
        <v>2</v>
      </c>
      <c r="M8665">
        <v>-77</v>
      </c>
      <c r="N8665">
        <v>6.73</v>
      </c>
      <c r="P8665">
        <v>0.11</v>
      </c>
      <c r="R8665">
        <v>0.1</v>
      </c>
      <c r="X8665" t="s">
        <v>310</v>
      </c>
      <c r="Y8665">
        <v>8664</v>
      </c>
      <c r="Z8665" s="1">
        <v>0.95116782407407408</v>
      </c>
      <c r="AA8665" t="s">
        <v>14933</v>
      </c>
      <c r="AB8665">
        <v>7.0999999999999994E-2</v>
      </c>
      <c r="AC8665">
        <v>1.2999999999999999E-2</v>
      </c>
      <c r="AD8665">
        <v>6.73</v>
      </c>
      <c r="AE8665" t="s">
        <v>310</v>
      </c>
    </row>
    <row r="8666" spans="1:32" x14ac:dyDescent="0.2">
      <c r="A8666">
        <v>8665</v>
      </c>
      <c r="B8666" t="s">
        <v>7469</v>
      </c>
      <c r="C8666">
        <v>215648</v>
      </c>
      <c r="D8666">
        <v>108165</v>
      </c>
      <c r="F8666">
        <v>22</v>
      </c>
      <c r="G8666">
        <v>46</v>
      </c>
      <c r="H8666">
        <v>41.6</v>
      </c>
      <c r="I8666" t="s">
        <v>24</v>
      </c>
      <c r="J8666">
        <v>12</v>
      </c>
      <c r="K8666">
        <v>10</v>
      </c>
      <c r="L8666">
        <v>22</v>
      </c>
      <c r="M8666">
        <v>12</v>
      </c>
      <c r="N8666">
        <v>4.1900000000000004</v>
      </c>
      <c r="P8666">
        <v>0.5</v>
      </c>
      <c r="R8666">
        <v>-0.03</v>
      </c>
      <c r="T8666">
        <v>0.31</v>
      </c>
      <c r="X8666" t="s">
        <v>2902</v>
      </c>
      <c r="Y8666">
        <v>8665</v>
      </c>
      <c r="Z8666" s="1">
        <v>0.9490925925925926</v>
      </c>
      <c r="AA8666" t="s">
        <v>14934</v>
      </c>
      <c r="AB8666">
        <v>0.23499999999999999</v>
      </c>
      <c r="AC8666">
        <v>-0.498</v>
      </c>
      <c r="AD8666">
        <v>4.1900000000000004</v>
      </c>
      <c r="AE8666" t="s">
        <v>2851</v>
      </c>
      <c r="AF8666" t="s">
        <v>36</v>
      </c>
    </row>
    <row r="8667" spans="1:32" x14ac:dyDescent="0.2">
      <c r="A8667">
        <v>8666</v>
      </c>
      <c r="C8667">
        <v>215664</v>
      </c>
      <c r="D8667">
        <v>52348</v>
      </c>
      <c r="E8667">
        <v>14311</v>
      </c>
      <c r="F8667">
        <v>22</v>
      </c>
      <c r="G8667">
        <v>46</v>
      </c>
      <c r="H8667">
        <v>10.199999999999999</v>
      </c>
      <c r="I8667" t="s">
        <v>24</v>
      </c>
      <c r="J8667">
        <v>44</v>
      </c>
      <c r="K8667">
        <v>32</v>
      </c>
      <c r="L8667">
        <v>46</v>
      </c>
      <c r="M8667">
        <v>44</v>
      </c>
      <c r="N8667">
        <v>5.76</v>
      </c>
      <c r="P8667">
        <v>0.36</v>
      </c>
      <c r="R8667">
        <v>0.08</v>
      </c>
      <c r="X8667" t="s">
        <v>389</v>
      </c>
      <c r="Y8667">
        <v>8666</v>
      </c>
      <c r="Z8667" s="1">
        <v>0.94872916666666673</v>
      </c>
      <c r="AA8667" t="s">
        <v>14935</v>
      </c>
      <c r="AB8667">
        <v>0.14000000000000001</v>
      </c>
      <c r="AC8667">
        <v>3.2000000000000001E-2</v>
      </c>
      <c r="AD8667">
        <v>5.76</v>
      </c>
      <c r="AE8667" t="s">
        <v>423</v>
      </c>
      <c r="AF8667" t="s">
        <v>36</v>
      </c>
    </row>
    <row r="8668" spans="1:32" x14ac:dyDescent="0.2">
      <c r="A8668">
        <v>8667</v>
      </c>
      <c r="B8668" t="s">
        <v>7470</v>
      </c>
      <c r="C8668">
        <v>215665</v>
      </c>
      <c r="D8668">
        <v>90775</v>
      </c>
      <c r="F8668">
        <v>22</v>
      </c>
      <c r="G8668">
        <v>46</v>
      </c>
      <c r="H8668">
        <v>31.9</v>
      </c>
      <c r="I8668" t="s">
        <v>24</v>
      </c>
      <c r="J8668">
        <v>23</v>
      </c>
      <c r="K8668">
        <v>33</v>
      </c>
      <c r="L8668">
        <v>56</v>
      </c>
      <c r="M8668">
        <v>23</v>
      </c>
      <c r="N8668">
        <v>3.95</v>
      </c>
      <c r="P8668">
        <v>1.07</v>
      </c>
      <c r="R8668">
        <v>0.91</v>
      </c>
      <c r="T8668">
        <v>0.51</v>
      </c>
      <c r="X8668" t="s">
        <v>7471</v>
      </c>
      <c r="Y8668">
        <v>8667</v>
      </c>
      <c r="Z8668" s="1">
        <v>0.94898032407407407</v>
      </c>
      <c r="AA8668" t="s">
        <v>14936</v>
      </c>
      <c r="AB8668">
        <v>5.8000000000000003E-2</v>
      </c>
      <c r="AC8668">
        <v>-0.01</v>
      </c>
      <c r="AD8668">
        <v>3.95</v>
      </c>
      <c r="AE8668" t="s">
        <v>71</v>
      </c>
      <c r="AF8668" t="s">
        <v>36</v>
      </c>
    </row>
    <row r="8669" spans="1:32" x14ac:dyDescent="0.2">
      <c r="A8669">
        <v>8668</v>
      </c>
      <c r="C8669">
        <v>215669</v>
      </c>
      <c r="D8669">
        <v>214081</v>
      </c>
      <c r="F8669">
        <v>22</v>
      </c>
      <c r="G8669">
        <v>47</v>
      </c>
      <c r="H8669">
        <v>19.100000000000001</v>
      </c>
      <c r="I8669" t="s">
        <v>26</v>
      </c>
      <c r="J8669">
        <v>34</v>
      </c>
      <c r="K8669">
        <v>9</v>
      </c>
      <c r="L8669">
        <v>40</v>
      </c>
      <c r="M8669">
        <v>-34</v>
      </c>
      <c r="N8669">
        <v>6.28</v>
      </c>
      <c r="P8669">
        <v>1.1599999999999999</v>
      </c>
      <c r="X8669" t="s">
        <v>45</v>
      </c>
      <c r="Y8669">
        <v>8668</v>
      </c>
      <c r="Z8669" s="1">
        <v>0.94952662037037039</v>
      </c>
      <c r="AA8669" t="s">
        <v>14937</v>
      </c>
      <c r="AB8669">
        <v>-6.6000000000000003E-2</v>
      </c>
      <c r="AC8669">
        <v>4.8000000000000001E-2</v>
      </c>
      <c r="AD8669">
        <v>6.28</v>
      </c>
      <c r="AE8669" t="s">
        <v>45</v>
      </c>
    </row>
    <row r="8670" spans="1:32" x14ac:dyDescent="0.2">
      <c r="A8670">
        <v>8669</v>
      </c>
      <c r="C8670">
        <v>215682</v>
      </c>
      <c r="D8670">
        <v>255321</v>
      </c>
      <c r="F8670">
        <v>22</v>
      </c>
      <c r="G8670">
        <v>48</v>
      </c>
      <c r="H8670">
        <v>21.4</v>
      </c>
      <c r="I8670" t="s">
        <v>26</v>
      </c>
      <c r="J8670">
        <v>61</v>
      </c>
      <c r="K8670">
        <v>41</v>
      </c>
      <c r="L8670">
        <v>3</v>
      </c>
      <c r="M8670">
        <v>-61</v>
      </c>
      <c r="N8670">
        <v>6.37</v>
      </c>
      <c r="P8670">
        <v>1.06</v>
      </c>
      <c r="R8670">
        <v>0.9</v>
      </c>
      <c r="X8670" t="s">
        <v>54</v>
      </c>
      <c r="Y8670">
        <v>8669</v>
      </c>
      <c r="Z8670" s="1">
        <v>0.95024768518518521</v>
      </c>
      <c r="AA8670" t="s">
        <v>14938</v>
      </c>
      <c r="AB8670">
        <v>6.9000000000000006E-2</v>
      </c>
      <c r="AC8670">
        <v>3.0000000000000001E-3</v>
      </c>
      <c r="AD8670">
        <v>6.37</v>
      </c>
      <c r="AE8670" t="s">
        <v>54</v>
      </c>
    </row>
    <row r="8671" spans="1:32" x14ac:dyDescent="0.2">
      <c r="A8671">
        <v>8670</v>
      </c>
      <c r="B8671" t="s">
        <v>7472</v>
      </c>
      <c r="C8671">
        <v>215721</v>
      </c>
      <c r="D8671">
        <v>165293</v>
      </c>
      <c r="F8671">
        <v>22</v>
      </c>
      <c r="G8671">
        <v>47</v>
      </c>
      <c r="H8671">
        <v>33.1</v>
      </c>
      <c r="I8671" t="s">
        <v>26</v>
      </c>
      <c r="J8671">
        <v>19</v>
      </c>
      <c r="K8671">
        <v>36</v>
      </c>
      <c r="L8671">
        <v>48</v>
      </c>
      <c r="M8671">
        <v>-19</v>
      </c>
      <c r="N8671">
        <v>5.26</v>
      </c>
      <c r="P8671">
        <v>0.94</v>
      </c>
      <c r="R8671">
        <v>0.59</v>
      </c>
      <c r="X8671" t="s">
        <v>345</v>
      </c>
      <c r="Y8671">
        <v>8670</v>
      </c>
      <c r="Z8671" s="1">
        <v>0.94968865740740738</v>
      </c>
      <c r="AA8671" t="s">
        <v>14939</v>
      </c>
      <c r="AB8671">
        <v>-0.10100000000000001</v>
      </c>
      <c r="AC8671">
        <v>-0.20399999999999999</v>
      </c>
      <c r="AD8671">
        <v>5.26</v>
      </c>
      <c r="AE8671" t="s">
        <v>345</v>
      </c>
    </row>
    <row r="8672" spans="1:32" x14ac:dyDescent="0.2">
      <c r="A8672">
        <v>8671</v>
      </c>
      <c r="C8672">
        <v>215724</v>
      </c>
      <c r="D8672">
        <v>214087</v>
      </c>
      <c r="F8672">
        <v>22</v>
      </c>
      <c r="G8672">
        <v>47</v>
      </c>
      <c r="H8672">
        <v>47.1</v>
      </c>
      <c r="I8672" t="s">
        <v>26</v>
      </c>
      <c r="J8672">
        <v>38</v>
      </c>
      <c r="K8672">
        <v>13</v>
      </c>
      <c r="L8672">
        <v>19</v>
      </c>
      <c r="M8672">
        <v>-38</v>
      </c>
      <c r="N8672">
        <v>6.71</v>
      </c>
      <c r="P8672">
        <v>0.48</v>
      </c>
      <c r="R8672">
        <v>-0.02</v>
      </c>
      <c r="S8672" t="s">
        <v>2818</v>
      </c>
      <c r="X8672" t="s">
        <v>2836</v>
      </c>
      <c r="Y8672">
        <v>8671</v>
      </c>
      <c r="Z8672" s="1">
        <v>0.94985069444444437</v>
      </c>
      <c r="AA8672" t="s">
        <v>14940</v>
      </c>
      <c r="AB8672">
        <v>-6.8000000000000005E-2</v>
      </c>
      <c r="AC8672">
        <v>-7.5999999999999998E-2</v>
      </c>
      <c r="AD8672">
        <v>6.71</v>
      </c>
      <c r="AE8672" t="s">
        <v>2836</v>
      </c>
    </row>
    <row r="8673" spans="1:32" x14ac:dyDescent="0.2">
      <c r="A8673">
        <v>8672</v>
      </c>
      <c r="C8673">
        <v>215729</v>
      </c>
      <c r="D8673">
        <v>258070</v>
      </c>
      <c r="F8673">
        <v>22</v>
      </c>
      <c r="G8673">
        <v>49</v>
      </c>
      <c r="H8673">
        <v>17.399999999999999</v>
      </c>
      <c r="I8673" t="s">
        <v>26</v>
      </c>
      <c r="J8673">
        <v>70</v>
      </c>
      <c r="K8673">
        <v>20</v>
      </c>
      <c r="L8673">
        <v>52</v>
      </c>
      <c r="M8673">
        <v>-70</v>
      </c>
      <c r="N8673">
        <v>6.34</v>
      </c>
      <c r="P8673">
        <v>7.0000000000000007E-2</v>
      </c>
      <c r="R8673">
        <v>0.1</v>
      </c>
      <c r="X8673" t="s">
        <v>114</v>
      </c>
      <c r="Y8673">
        <v>8672</v>
      </c>
      <c r="Z8673" s="1">
        <v>0.95089583333333338</v>
      </c>
      <c r="AA8673" t="s">
        <v>14941</v>
      </c>
      <c r="AB8673">
        <v>5.0000000000000001E-3</v>
      </c>
      <c r="AC8673">
        <v>0.04</v>
      </c>
      <c r="AD8673">
        <v>6.34</v>
      </c>
      <c r="AE8673" t="s">
        <v>114</v>
      </c>
    </row>
    <row r="8674" spans="1:32" x14ac:dyDescent="0.2">
      <c r="A8674">
        <v>8673</v>
      </c>
      <c r="B8674" t="s">
        <v>7473</v>
      </c>
      <c r="C8674">
        <v>215766</v>
      </c>
      <c r="D8674">
        <v>165298</v>
      </c>
      <c r="F8674">
        <v>22</v>
      </c>
      <c r="G8674">
        <v>47</v>
      </c>
      <c r="H8674">
        <v>42.8</v>
      </c>
      <c r="I8674" t="s">
        <v>26</v>
      </c>
      <c r="J8674">
        <v>14</v>
      </c>
      <c r="K8674">
        <v>3</v>
      </c>
      <c r="L8674">
        <v>23</v>
      </c>
      <c r="M8674">
        <v>-14</v>
      </c>
      <c r="N8674">
        <v>5.66</v>
      </c>
      <c r="P8674">
        <v>-0.05</v>
      </c>
      <c r="R8674">
        <v>-0.25</v>
      </c>
      <c r="X8674" t="s">
        <v>134</v>
      </c>
      <c r="Y8674">
        <v>8673</v>
      </c>
      <c r="Z8674" s="1">
        <v>0.94980092592592591</v>
      </c>
      <c r="AA8674" t="s">
        <v>14942</v>
      </c>
      <c r="AB8674">
        <v>3.2000000000000001E-2</v>
      </c>
      <c r="AC8674">
        <v>-8.9999999999999993E-3</v>
      </c>
      <c r="AD8674">
        <v>5.66</v>
      </c>
      <c r="AE8674" t="s">
        <v>134</v>
      </c>
    </row>
    <row r="8675" spans="1:32" x14ac:dyDescent="0.2">
      <c r="A8675">
        <v>8674</v>
      </c>
      <c r="C8675">
        <v>215782</v>
      </c>
      <c r="D8675">
        <v>191412</v>
      </c>
      <c r="F8675">
        <v>22</v>
      </c>
      <c r="G8675">
        <v>47</v>
      </c>
      <c r="H8675">
        <v>56.2</v>
      </c>
      <c r="I8675" t="s">
        <v>26</v>
      </c>
      <c r="J8675">
        <v>25</v>
      </c>
      <c r="K8675">
        <v>54</v>
      </c>
      <c r="L8675">
        <v>43</v>
      </c>
      <c r="M8675">
        <v>-25</v>
      </c>
      <c r="N8675">
        <v>6.3</v>
      </c>
      <c r="P8675">
        <v>0.91</v>
      </c>
      <c r="X8675" t="s">
        <v>33</v>
      </c>
      <c r="Y8675">
        <v>8674</v>
      </c>
      <c r="Z8675" s="1">
        <v>0.94995601851851852</v>
      </c>
      <c r="AA8675" t="s">
        <v>14943</v>
      </c>
      <c r="AB8675">
        <v>0.112</v>
      </c>
      <c r="AC8675">
        <v>-0.114</v>
      </c>
      <c r="AD8675">
        <v>6.3</v>
      </c>
      <c r="AE8675" t="s">
        <v>33</v>
      </c>
    </row>
    <row r="8676" spans="1:32" x14ac:dyDescent="0.2">
      <c r="A8676">
        <v>8675</v>
      </c>
      <c r="B8676" t="s">
        <v>7474</v>
      </c>
      <c r="C8676">
        <v>215789</v>
      </c>
      <c r="D8676">
        <v>247593</v>
      </c>
      <c r="E8676">
        <v>14320</v>
      </c>
      <c r="F8676">
        <v>22</v>
      </c>
      <c r="G8676">
        <v>48</v>
      </c>
      <c r="H8676">
        <v>33.299999999999997</v>
      </c>
      <c r="I8676" t="s">
        <v>26</v>
      </c>
      <c r="J8676">
        <v>51</v>
      </c>
      <c r="K8676">
        <v>19</v>
      </c>
      <c r="L8676">
        <v>1</v>
      </c>
      <c r="M8676">
        <v>-51</v>
      </c>
      <c r="N8676">
        <v>3.49</v>
      </c>
      <c r="P8676">
        <v>0.08</v>
      </c>
      <c r="R8676">
        <v>0.1</v>
      </c>
      <c r="T8676">
        <v>7.0000000000000007E-2</v>
      </c>
      <c r="X8676" t="s">
        <v>298</v>
      </c>
      <c r="Y8676">
        <v>8675</v>
      </c>
      <c r="Z8676" s="1">
        <v>0.95038541666666665</v>
      </c>
      <c r="AA8676" t="s">
        <v>14944</v>
      </c>
      <c r="AB8676">
        <v>0.108</v>
      </c>
      <c r="AC8676">
        <v>-7.0999999999999994E-2</v>
      </c>
      <c r="AD8676">
        <v>3.49</v>
      </c>
      <c r="AE8676" t="s">
        <v>298</v>
      </c>
    </row>
    <row r="8677" spans="1:32" x14ac:dyDescent="0.2">
      <c r="A8677">
        <v>8676</v>
      </c>
      <c r="B8677" t="s">
        <v>7475</v>
      </c>
      <c r="C8677">
        <v>215874</v>
      </c>
      <c r="D8677">
        <v>165308</v>
      </c>
      <c r="E8677" t="s">
        <v>7476</v>
      </c>
      <c r="F8677">
        <v>22</v>
      </c>
      <c r="G8677">
        <v>48</v>
      </c>
      <c r="H8677">
        <v>30.2</v>
      </c>
      <c r="I8677" t="s">
        <v>26</v>
      </c>
      <c r="J8677">
        <v>10</v>
      </c>
      <c r="K8677">
        <v>33</v>
      </c>
      <c r="L8677">
        <v>20</v>
      </c>
      <c r="M8677">
        <v>-10</v>
      </c>
      <c r="N8677">
        <v>6.19</v>
      </c>
      <c r="P8677">
        <v>0.28000000000000003</v>
      </c>
      <c r="X8677" t="s">
        <v>3050</v>
      </c>
      <c r="Y8677">
        <v>8676</v>
      </c>
      <c r="Z8677" s="1">
        <v>0.95034953703703706</v>
      </c>
      <c r="AA8677" t="s">
        <v>14945</v>
      </c>
      <c r="AB8677">
        <v>3.5000000000000003E-2</v>
      </c>
      <c r="AC8677">
        <v>7.0000000000000001E-3</v>
      </c>
      <c r="AD8677">
        <v>6.19</v>
      </c>
      <c r="AE8677" t="s">
        <v>554</v>
      </c>
      <c r="AF8677" t="s">
        <v>36</v>
      </c>
    </row>
    <row r="8678" spans="1:32" x14ac:dyDescent="0.2">
      <c r="A8678">
        <v>8677</v>
      </c>
      <c r="C8678">
        <v>215907</v>
      </c>
      <c r="D8678">
        <v>34824</v>
      </c>
      <c r="F8678">
        <v>22</v>
      </c>
      <c r="G8678">
        <v>47</v>
      </c>
      <c r="H8678">
        <v>23.2</v>
      </c>
      <c r="I8678" t="s">
        <v>24</v>
      </c>
      <c r="J8678">
        <v>58</v>
      </c>
      <c r="K8678">
        <v>28</v>
      </c>
      <c r="L8678">
        <v>58</v>
      </c>
      <c r="M8678">
        <v>58</v>
      </c>
      <c r="N8678">
        <v>6.36</v>
      </c>
      <c r="P8678">
        <v>-0.04</v>
      </c>
      <c r="R8678">
        <v>-0.03</v>
      </c>
      <c r="X8678" t="s">
        <v>2249</v>
      </c>
      <c r="Y8678">
        <v>8677</v>
      </c>
      <c r="Z8678" s="1">
        <v>0.94957407407407413</v>
      </c>
      <c r="AA8678" t="s">
        <v>14946</v>
      </c>
      <c r="AB8678">
        <v>7.0000000000000001E-3</v>
      </c>
      <c r="AC8678">
        <v>1E-3</v>
      </c>
      <c r="AD8678">
        <v>6.36</v>
      </c>
      <c r="AE8678" t="s">
        <v>5682</v>
      </c>
    </row>
    <row r="8679" spans="1:32" x14ac:dyDescent="0.2">
      <c r="A8679">
        <v>8678</v>
      </c>
      <c r="C8679">
        <v>215943</v>
      </c>
      <c r="D8679">
        <v>72732</v>
      </c>
      <c r="E8679">
        <v>14321</v>
      </c>
      <c r="F8679">
        <v>22</v>
      </c>
      <c r="G8679">
        <v>48</v>
      </c>
      <c r="H8679">
        <v>10.9</v>
      </c>
      <c r="I8679" t="s">
        <v>24</v>
      </c>
      <c r="J8679">
        <v>37</v>
      </c>
      <c r="K8679">
        <v>25</v>
      </c>
      <c r="L8679">
        <v>0</v>
      </c>
      <c r="M8679">
        <v>37</v>
      </c>
      <c r="N8679">
        <v>5.9</v>
      </c>
      <c r="P8679">
        <v>1.03</v>
      </c>
      <c r="R8679">
        <v>0.83</v>
      </c>
      <c r="W8679" t="s">
        <v>27</v>
      </c>
      <c r="X8679" t="s">
        <v>51</v>
      </c>
      <c r="Y8679">
        <v>8678</v>
      </c>
      <c r="Z8679" s="1">
        <v>0.95012615740740747</v>
      </c>
      <c r="AA8679" t="s">
        <v>14947</v>
      </c>
      <c r="AB8679">
        <v>-5.5E-2</v>
      </c>
      <c r="AC8679">
        <v>-5.8000000000000003E-2</v>
      </c>
      <c r="AD8679">
        <v>5.9</v>
      </c>
      <c r="AE8679" t="s">
        <v>3242</v>
      </c>
    </row>
    <row r="8680" spans="1:32" x14ac:dyDescent="0.2">
      <c r="A8680">
        <v>8679</v>
      </c>
      <c r="B8680" t="s">
        <v>7477</v>
      </c>
      <c r="C8680">
        <v>216032</v>
      </c>
      <c r="D8680">
        <v>165321</v>
      </c>
      <c r="E8680">
        <v>14329</v>
      </c>
      <c r="F8680">
        <v>22</v>
      </c>
      <c r="G8680">
        <v>49</v>
      </c>
      <c r="H8680">
        <v>35.5</v>
      </c>
      <c r="I8680" t="s">
        <v>26</v>
      </c>
      <c r="J8680">
        <v>13</v>
      </c>
      <c r="K8680">
        <v>35</v>
      </c>
      <c r="L8680">
        <v>33</v>
      </c>
      <c r="M8680">
        <v>-13</v>
      </c>
      <c r="N8680">
        <v>4.01</v>
      </c>
      <c r="P8680">
        <v>1.57</v>
      </c>
      <c r="R8680">
        <v>1.95</v>
      </c>
      <c r="T8680">
        <v>0.95</v>
      </c>
      <c r="X8680" t="s">
        <v>53</v>
      </c>
      <c r="Y8680">
        <v>8679</v>
      </c>
      <c r="Z8680" s="1">
        <v>0.951105324074074</v>
      </c>
      <c r="AA8680" t="s">
        <v>14948</v>
      </c>
      <c r="AB8680">
        <v>-1.2E-2</v>
      </c>
      <c r="AC8680">
        <v>-3.7999999999999999E-2</v>
      </c>
      <c r="AD8680">
        <v>4.01</v>
      </c>
      <c r="AE8680" t="s">
        <v>53</v>
      </c>
    </row>
    <row r="8681" spans="1:32" x14ac:dyDescent="0.2">
      <c r="A8681">
        <v>8680</v>
      </c>
      <c r="C8681">
        <v>216042</v>
      </c>
      <c r="D8681">
        <v>214119</v>
      </c>
      <c r="F8681">
        <v>22</v>
      </c>
      <c r="G8681">
        <v>49</v>
      </c>
      <c r="H8681">
        <v>59.1</v>
      </c>
      <c r="I8681" t="s">
        <v>26</v>
      </c>
      <c r="J8681">
        <v>32</v>
      </c>
      <c r="K8681">
        <v>48</v>
      </c>
      <c r="L8681">
        <v>19</v>
      </c>
      <c r="M8681">
        <v>-32</v>
      </c>
      <c r="N8681">
        <v>6.33</v>
      </c>
      <c r="P8681">
        <v>0.31</v>
      </c>
      <c r="X8681" t="s">
        <v>7478</v>
      </c>
      <c r="Y8681">
        <v>8680</v>
      </c>
      <c r="Z8681" s="1">
        <v>0.95137847222222227</v>
      </c>
      <c r="AA8681" t="s">
        <v>14949</v>
      </c>
      <c r="AB8681">
        <v>-0.05</v>
      </c>
      <c r="AC8681">
        <v>-1.7000000000000001E-2</v>
      </c>
      <c r="AD8681">
        <v>6.33</v>
      </c>
      <c r="AE8681" t="s">
        <v>11449</v>
      </c>
      <c r="AF8681" t="s">
        <v>36</v>
      </c>
    </row>
    <row r="8682" spans="1:32" x14ac:dyDescent="0.2">
      <c r="A8682">
        <v>8681</v>
      </c>
      <c r="C8682">
        <v>216048</v>
      </c>
      <c r="D8682">
        <v>108204</v>
      </c>
      <c r="F8682">
        <v>22</v>
      </c>
      <c r="G8682">
        <v>49</v>
      </c>
      <c r="H8682">
        <v>32.299999999999997</v>
      </c>
      <c r="I8682" t="s">
        <v>24</v>
      </c>
      <c r="J8682">
        <v>10</v>
      </c>
      <c r="K8682">
        <v>28</v>
      </c>
      <c r="L8682">
        <v>44</v>
      </c>
      <c r="M8682">
        <v>10</v>
      </c>
      <c r="N8682">
        <v>6.54</v>
      </c>
      <c r="P8682">
        <v>0.28999999999999998</v>
      </c>
      <c r="R8682">
        <v>0.05</v>
      </c>
      <c r="X8682" t="s">
        <v>602</v>
      </c>
      <c r="Y8682">
        <v>8681</v>
      </c>
      <c r="Z8682" s="1">
        <v>0.95106828703703705</v>
      </c>
      <c r="AA8682" t="s">
        <v>14950</v>
      </c>
      <c r="AB8682">
        <v>9.0999999999999998E-2</v>
      </c>
      <c r="AC8682">
        <v>-3.1E-2</v>
      </c>
      <c r="AD8682">
        <v>6.54</v>
      </c>
      <c r="AE8682" t="s">
        <v>6110</v>
      </c>
    </row>
    <row r="8683" spans="1:32" x14ac:dyDescent="0.2">
      <c r="A8683">
        <v>8682</v>
      </c>
      <c r="C8683">
        <v>216057</v>
      </c>
      <c r="D8683">
        <v>34845</v>
      </c>
      <c r="F8683">
        <v>22</v>
      </c>
      <c r="G8683">
        <v>48</v>
      </c>
      <c r="H8683">
        <v>47.8</v>
      </c>
      <c r="I8683" t="s">
        <v>24</v>
      </c>
      <c r="J8683">
        <v>54</v>
      </c>
      <c r="K8683">
        <v>24</v>
      </c>
      <c r="L8683">
        <v>54</v>
      </c>
      <c r="M8683">
        <v>54</v>
      </c>
      <c r="N8683">
        <v>6.12</v>
      </c>
      <c r="P8683">
        <v>-7.0000000000000007E-2</v>
      </c>
      <c r="R8683">
        <v>-0.49</v>
      </c>
      <c r="X8683" t="s">
        <v>5526</v>
      </c>
      <c r="Y8683">
        <v>8682</v>
      </c>
      <c r="Z8683" s="1">
        <v>0.95055324074074077</v>
      </c>
      <c r="AA8683" t="s">
        <v>14951</v>
      </c>
      <c r="AB8683">
        <v>-1.7999999999999999E-2</v>
      </c>
      <c r="AC8683">
        <v>7.0000000000000001E-3</v>
      </c>
      <c r="AD8683">
        <v>6.12</v>
      </c>
      <c r="AE8683" t="s">
        <v>5526</v>
      </c>
    </row>
    <row r="8684" spans="1:32" x14ac:dyDescent="0.2">
      <c r="A8684">
        <v>8683</v>
      </c>
      <c r="C8684">
        <v>216102</v>
      </c>
      <c r="D8684">
        <v>20253</v>
      </c>
      <c r="F8684">
        <v>22</v>
      </c>
      <c r="G8684">
        <v>48</v>
      </c>
      <c r="H8684">
        <v>44.2</v>
      </c>
      <c r="I8684" t="s">
        <v>24</v>
      </c>
      <c r="J8684">
        <v>62</v>
      </c>
      <c r="K8684">
        <v>56</v>
      </c>
      <c r="L8684">
        <v>18</v>
      </c>
      <c r="M8684">
        <v>62</v>
      </c>
      <c r="N8684">
        <v>6.06</v>
      </c>
      <c r="P8684">
        <v>1.2</v>
      </c>
      <c r="X8684" t="s">
        <v>197</v>
      </c>
      <c r="Y8684">
        <v>8683</v>
      </c>
      <c r="Z8684" s="1">
        <v>0.95051157407407405</v>
      </c>
      <c r="AA8684" t="s">
        <v>14952</v>
      </c>
      <c r="AB8684">
        <v>7.0000000000000001E-3</v>
      </c>
      <c r="AC8684">
        <v>-5.1999999999999998E-2</v>
      </c>
      <c r="AD8684">
        <v>6.06</v>
      </c>
      <c r="AE8684" t="s">
        <v>197</v>
      </c>
    </row>
    <row r="8685" spans="1:32" x14ac:dyDescent="0.2">
      <c r="A8685">
        <v>8684</v>
      </c>
      <c r="B8685" t="s">
        <v>7479</v>
      </c>
      <c r="C8685">
        <v>216131</v>
      </c>
      <c r="D8685">
        <v>90816</v>
      </c>
      <c r="F8685">
        <v>22</v>
      </c>
      <c r="G8685">
        <v>50</v>
      </c>
      <c r="H8685">
        <v>0.2</v>
      </c>
      <c r="I8685" t="s">
        <v>24</v>
      </c>
      <c r="J8685">
        <v>24</v>
      </c>
      <c r="K8685">
        <v>36</v>
      </c>
      <c r="L8685">
        <v>6</v>
      </c>
      <c r="M8685">
        <v>24</v>
      </c>
      <c r="N8685">
        <v>3.48</v>
      </c>
      <c r="P8685">
        <v>0.93</v>
      </c>
      <c r="R8685">
        <v>0.68</v>
      </c>
      <c r="T8685">
        <v>0.47</v>
      </c>
      <c r="X8685" t="s">
        <v>5380</v>
      </c>
      <c r="Y8685">
        <v>8684</v>
      </c>
      <c r="Z8685" s="1">
        <v>0.95139120370370367</v>
      </c>
      <c r="AA8685" t="s">
        <v>14953</v>
      </c>
      <c r="AB8685">
        <v>0.14699999999999999</v>
      </c>
      <c r="AC8685">
        <v>-4.2000000000000003E-2</v>
      </c>
      <c r="AD8685">
        <v>3.48</v>
      </c>
      <c r="AE8685" t="s">
        <v>10736</v>
      </c>
    </row>
    <row r="8686" spans="1:32" x14ac:dyDescent="0.2">
      <c r="A8686">
        <v>8685</v>
      </c>
      <c r="C8686">
        <v>216149</v>
      </c>
      <c r="D8686">
        <v>214134</v>
      </c>
      <c r="F8686">
        <v>22</v>
      </c>
      <c r="G8686">
        <v>51</v>
      </c>
      <c r="H8686">
        <v>2.2000000000000002</v>
      </c>
      <c r="I8686" t="s">
        <v>26</v>
      </c>
      <c r="J8686">
        <v>39</v>
      </c>
      <c r="K8686">
        <v>9</v>
      </c>
      <c r="L8686">
        <v>25</v>
      </c>
      <c r="M8686">
        <v>-39</v>
      </c>
      <c r="N8686">
        <v>5.42</v>
      </c>
      <c r="P8686">
        <v>1.43</v>
      </c>
      <c r="R8686">
        <v>1.69</v>
      </c>
      <c r="X8686" t="s">
        <v>53</v>
      </c>
      <c r="Y8686">
        <v>8685</v>
      </c>
      <c r="Z8686" s="1">
        <v>0.9521087962962963</v>
      </c>
      <c r="AA8686" t="s">
        <v>14954</v>
      </c>
      <c r="AB8686">
        <v>2.1999999999999999E-2</v>
      </c>
      <c r="AC8686">
        <v>-1.0999999999999999E-2</v>
      </c>
      <c r="AD8686">
        <v>5.42</v>
      </c>
      <c r="AE8686" t="s">
        <v>53</v>
      </c>
    </row>
    <row r="8687" spans="1:32" x14ac:dyDescent="0.2">
      <c r="A8687">
        <v>8686</v>
      </c>
      <c r="C8687">
        <v>216169</v>
      </c>
      <c r="D8687">
        <v>255336</v>
      </c>
      <c r="F8687">
        <v>22</v>
      </c>
      <c r="G8687">
        <v>51</v>
      </c>
      <c r="H8687">
        <v>44.9</v>
      </c>
      <c r="I8687" t="s">
        <v>26</v>
      </c>
      <c r="J8687">
        <v>59</v>
      </c>
      <c r="K8687">
        <v>52</v>
      </c>
      <c r="L8687">
        <v>53</v>
      </c>
      <c r="M8687">
        <v>-59</v>
      </c>
      <c r="N8687">
        <v>6.46</v>
      </c>
      <c r="P8687">
        <v>1.1299999999999999</v>
      </c>
      <c r="X8687" t="s">
        <v>234</v>
      </c>
      <c r="Y8687">
        <v>8686</v>
      </c>
      <c r="Z8687" s="1">
        <v>0.95260300925925934</v>
      </c>
      <c r="AA8687" t="s">
        <v>14955</v>
      </c>
      <c r="AB8687">
        <v>-4.5999999999999999E-2</v>
      </c>
      <c r="AC8687">
        <v>-8.9999999999999993E-3</v>
      </c>
      <c r="AD8687">
        <v>6.46</v>
      </c>
      <c r="AE8687" t="s">
        <v>45</v>
      </c>
      <c r="AF8687" t="s">
        <v>36</v>
      </c>
    </row>
    <row r="8688" spans="1:32" x14ac:dyDescent="0.2">
      <c r="A8688">
        <v>8687</v>
      </c>
      <c r="C8688">
        <v>216172</v>
      </c>
      <c r="D8688">
        <v>20259</v>
      </c>
      <c r="F8688">
        <v>22</v>
      </c>
      <c r="G8688">
        <v>49</v>
      </c>
      <c r="H8688">
        <v>0.7</v>
      </c>
      <c r="I8688" t="s">
        <v>24</v>
      </c>
      <c r="J8688">
        <v>68</v>
      </c>
      <c r="K8688">
        <v>34</v>
      </c>
      <c r="L8688">
        <v>13</v>
      </c>
      <c r="M8688">
        <v>68</v>
      </c>
      <c r="N8688">
        <v>6.19</v>
      </c>
      <c r="O8688" t="s">
        <v>103</v>
      </c>
      <c r="X8688" t="s">
        <v>430</v>
      </c>
      <c r="Y8688">
        <v>8687</v>
      </c>
      <c r="Z8688" s="1">
        <v>0.95070254629629636</v>
      </c>
      <c r="AA8688" t="s">
        <v>14956</v>
      </c>
      <c r="AB8688">
        <v>0.112</v>
      </c>
      <c r="AC8688">
        <v>6.8000000000000005E-2</v>
      </c>
      <c r="AD8688">
        <v>6.19</v>
      </c>
      <c r="AE8688" t="s">
        <v>430</v>
      </c>
    </row>
    <row r="8689" spans="1:32" x14ac:dyDescent="0.2">
      <c r="A8689">
        <v>8688</v>
      </c>
      <c r="C8689">
        <v>216174</v>
      </c>
      <c r="D8689">
        <v>34858</v>
      </c>
      <c r="F8689">
        <v>22</v>
      </c>
      <c r="G8689">
        <v>49</v>
      </c>
      <c r="H8689">
        <v>46.2</v>
      </c>
      <c r="I8689" t="s">
        <v>24</v>
      </c>
      <c r="J8689">
        <v>55</v>
      </c>
      <c r="K8689">
        <v>54</v>
      </c>
      <c r="L8689">
        <v>10</v>
      </c>
      <c r="M8689">
        <v>55</v>
      </c>
      <c r="N8689">
        <v>5.43</v>
      </c>
      <c r="P8689">
        <v>1.17</v>
      </c>
      <c r="R8689">
        <v>1.1200000000000001</v>
      </c>
      <c r="X8689" t="s">
        <v>45</v>
      </c>
      <c r="Y8689">
        <v>8688</v>
      </c>
      <c r="Z8689" s="1">
        <v>0.95122916666666668</v>
      </c>
      <c r="AA8689" t="s">
        <v>14957</v>
      </c>
      <c r="AB8689">
        <v>8.3000000000000004E-2</v>
      </c>
      <c r="AC8689">
        <v>4.2999999999999997E-2</v>
      </c>
      <c r="AD8689">
        <v>5.43</v>
      </c>
      <c r="AE8689" t="s">
        <v>45</v>
      </c>
    </row>
    <row r="8690" spans="1:32" x14ac:dyDescent="0.2">
      <c r="A8690">
        <v>8689</v>
      </c>
      <c r="C8690">
        <v>216187</v>
      </c>
      <c r="D8690">
        <v>255339</v>
      </c>
      <c r="F8690">
        <v>22</v>
      </c>
      <c r="G8690">
        <v>52</v>
      </c>
      <c r="H8690">
        <v>9.9</v>
      </c>
      <c r="I8690" t="s">
        <v>26</v>
      </c>
      <c r="J8690">
        <v>63</v>
      </c>
      <c r="K8690">
        <v>11</v>
      </c>
      <c r="L8690">
        <v>19</v>
      </c>
      <c r="M8690">
        <v>-63</v>
      </c>
      <c r="N8690">
        <v>6.12</v>
      </c>
      <c r="P8690">
        <v>1.03</v>
      </c>
      <c r="R8690">
        <v>0.94</v>
      </c>
      <c r="X8690" t="s">
        <v>54</v>
      </c>
      <c r="Y8690">
        <v>8689</v>
      </c>
      <c r="Z8690" s="1">
        <v>0.95289236111111109</v>
      </c>
      <c r="AA8690" t="s">
        <v>14958</v>
      </c>
      <c r="AB8690">
        <v>1.6E-2</v>
      </c>
      <c r="AC8690">
        <v>-0.04</v>
      </c>
      <c r="AD8690">
        <v>6.12</v>
      </c>
      <c r="AE8690" t="s">
        <v>54</v>
      </c>
    </row>
    <row r="8691" spans="1:32" x14ac:dyDescent="0.2">
      <c r="A8691">
        <v>8690</v>
      </c>
      <c r="B8691" t="s">
        <v>7480</v>
      </c>
      <c r="C8691">
        <v>216200</v>
      </c>
      <c r="D8691">
        <v>52412</v>
      </c>
      <c r="E8691" t="s">
        <v>7481</v>
      </c>
      <c r="F8691">
        <v>22</v>
      </c>
      <c r="G8691">
        <v>50</v>
      </c>
      <c r="H8691">
        <v>21.8</v>
      </c>
      <c r="I8691" t="s">
        <v>24</v>
      </c>
      <c r="J8691">
        <v>41</v>
      </c>
      <c r="K8691">
        <v>57</v>
      </c>
      <c r="L8691">
        <v>13</v>
      </c>
      <c r="M8691">
        <v>41</v>
      </c>
      <c r="N8691">
        <v>5.92</v>
      </c>
      <c r="P8691">
        <v>0.08</v>
      </c>
      <c r="R8691">
        <v>-0.51</v>
      </c>
      <c r="X8691" t="s">
        <v>7482</v>
      </c>
      <c r="Y8691">
        <v>8690</v>
      </c>
      <c r="Z8691" s="1">
        <v>0.95164120370370364</v>
      </c>
      <c r="AA8691" t="s">
        <v>14959</v>
      </c>
      <c r="AB8691">
        <v>0.01</v>
      </c>
      <c r="AC8691">
        <v>0</v>
      </c>
      <c r="AD8691">
        <v>5.92</v>
      </c>
      <c r="AE8691" t="s">
        <v>7482</v>
      </c>
    </row>
    <row r="8692" spans="1:32" x14ac:dyDescent="0.2">
      <c r="A8692">
        <v>8691</v>
      </c>
      <c r="C8692">
        <v>216201</v>
      </c>
      <c r="D8692">
        <v>108211</v>
      </c>
      <c r="F8692">
        <v>22</v>
      </c>
      <c r="G8692">
        <v>50</v>
      </c>
      <c r="H8692">
        <v>39.1</v>
      </c>
      <c r="I8692" t="s">
        <v>24</v>
      </c>
      <c r="J8692">
        <v>19</v>
      </c>
      <c r="K8692">
        <v>8</v>
      </c>
      <c r="L8692">
        <v>27</v>
      </c>
      <c r="M8692">
        <v>19</v>
      </c>
      <c r="N8692">
        <v>6.4</v>
      </c>
      <c r="O8692" t="s">
        <v>103</v>
      </c>
      <c r="X8692" t="s">
        <v>197</v>
      </c>
      <c r="Y8692">
        <v>8691</v>
      </c>
      <c r="Z8692" s="1">
        <v>0.95184143518518516</v>
      </c>
      <c r="AA8692" t="s">
        <v>14960</v>
      </c>
      <c r="AB8692">
        <v>0.05</v>
      </c>
      <c r="AC8692">
        <v>-0.02</v>
      </c>
      <c r="AD8692">
        <v>6.4</v>
      </c>
      <c r="AE8692" t="s">
        <v>197</v>
      </c>
    </row>
    <row r="8693" spans="1:32" x14ac:dyDescent="0.2">
      <c r="A8693">
        <v>8692</v>
      </c>
      <c r="C8693">
        <v>216206</v>
      </c>
      <c r="D8693">
        <v>34862</v>
      </c>
      <c r="F8693">
        <v>22</v>
      </c>
      <c r="G8693">
        <v>50</v>
      </c>
      <c r="H8693">
        <v>10.199999999999999</v>
      </c>
      <c r="I8693" t="s">
        <v>24</v>
      </c>
      <c r="J8693">
        <v>50</v>
      </c>
      <c r="K8693">
        <v>40</v>
      </c>
      <c r="L8693">
        <v>37</v>
      </c>
      <c r="M8693">
        <v>50</v>
      </c>
      <c r="N8693">
        <v>6.21</v>
      </c>
      <c r="P8693">
        <v>1.1399999999999999</v>
      </c>
      <c r="R8693">
        <v>0.89</v>
      </c>
      <c r="X8693" t="s">
        <v>3500</v>
      </c>
      <c r="Y8693">
        <v>8692</v>
      </c>
      <c r="Z8693" s="1">
        <v>0.9515069444444445</v>
      </c>
      <c r="AA8693" t="s">
        <v>14961</v>
      </c>
      <c r="AB8693">
        <v>1.2999999999999999E-2</v>
      </c>
      <c r="AC8693">
        <v>4.0000000000000001E-3</v>
      </c>
      <c r="AD8693">
        <v>6.21</v>
      </c>
      <c r="AE8693" t="s">
        <v>3500</v>
      </c>
    </row>
    <row r="8694" spans="1:32" x14ac:dyDescent="0.2">
      <c r="A8694">
        <v>8693</v>
      </c>
      <c r="B8694" t="s">
        <v>7483</v>
      </c>
      <c r="C8694">
        <v>216210</v>
      </c>
      <c r="D8694">
        <v>191444</v>
      </c>
      <c r="F8694">
        <v>22</v>
      </c>
      <c r="G8694">
        <v>51</v>
      </c>
      <c r="H8694">
        <v>20.9</v>
      </c>
      <c r="I8694" t="s">
        <v>26</v>
      </c>
      <c r="J8694">
        <v>29</v>
      </c>
      <c r="K8694">
        <v>32</v>
      </c>
      <c r="L8694">
        <v>10</v>
      </c>
      <c r="M8694">
        <v>-29</v>
      </c>
      <c r="N8694">
        <v>5.97</v>
      </c>
      <c r="P8694">
        <v>0.91</v>
      </c>
      <c r="R8694">
        <v>0.59</v>
      </c>
      <c r="X8694" t="s">
        <v>1830</v>
      </c>
      <c r="Y8694">
        <v>8693</v>
      </c>
      <c r="Z8694" s="1">
        <v>0.95232523148148152</v>
      </c>
      <c r="AA8694" t="s">
        <v>14962</v>
      </c>
      <c r="AB8694">
        <v>-4.0000000000000001E-3</v>
      </c>
      <c r="AC8694">
        <v>-1.0999999999999999E-2</v>
      </c>
      <c r="AD8694">
        <v>5.97</v>
      </c>
      <c r="AE8694" t="s">
        <v>7713</v>
      </c>
      <c r="AF8694" t="s">
        <v>36</v>
      </c>
    </row>
    <row r="8695" spans="1:32" x14ac:dyDescent="0.2">
      <c r="A8695">
        <v>8694</v>
      </c>
      <c r="B8695" t="s">
        <v>7484</v>
      </c>
      <c r="C8695">
        <v>216228</v>
      </c>
      <c r="D8695">
        <v>20268</v>
      </c>
      <c r="F8695">
        <v>22</v>
      </c>
      <c r="G8695">
        <v>49</v>
      </c>
      <c r="H8695">
        <v>40.799999999999997</v>
      </c>
      <c r="I8695" t="s">
        <v>24</v>
      </c>
      <c r="J8695">
        <v>66</v>
      </c>
      <c r="K8695">
        <v>12</v>
      </c>
      <c r="L8695">
        <v>2</v>
      </c>
      <c r="M8695">
        <v>66</v>
      </c>
      <c r="N8695">
        <v>3.52</v>
      </c>
      <c r="P8695">
        <v>1.05</v>
      </c>
      <c r="R8695">
        <v>0.9</v>
      </c>
      <c r="T8695">
        <v>0.51</v>
      </c>
      <c r="X8695" t="s">
        <v>1998</v>
      </c>
      <c r="Y8695">
        <v>8694</v>
      </c>
      <c r="Z8695" s="1">
        <v>0.9511666666666666</v>
      </c>
      <c r="AA8695" t="s">
        <v>14963</v>
      </c>
      <c r="AB8695">
        <v>-6.5000000000000002E-2</v>
      </c>
      <c r="AC8695">
        <v>-0.125</v>
      </c>
      <c r="AD8695">
        <v>3.52</v>
      </c>
      <c r="AE8695" t="s">
        <v>5911</v>
      </c>
    </row>
    <row r="8696" spans="1:32" x14ac:dyDescent="0.2">
      <c r="A8696">
        <v>8695</v>
      </c>
      <c r="B8696" t="s">
        <v>7485</v>
      </c>
      <c r="C8696">
        <v>216336</v>
      </c>
      <c r="D8696">
        <v>214153</v>
      </c>
      <c r="E8696">
        <v>14338</v>
      </c>
      <c r="F8696">
        <v>22</v>
      </c>
      <c r="G8696">
        <v>52</v>
      </c>
      <c r="H8696">
        <v>31.6</v>
      </c>
      <c r="I8696" t="s">
        <v>26</v>
      </c>
      <c r="J8696">
        <v>32</v>
      </c>
      <c r="K8696">
        <v>52</v>
      </c>
      <c r="L8696">
        <v>32</v>
      </c>
      <c r="M8696">
        <v>-32</v>
      </c>
      <c r="N8696">
        <v>4.46</v>
      </c>
      <c r="P8696">
        <v>-0.04</v>
      </c>
      <c r="R8696">
        <v>-0.14000000000000001</v>
      </c>
      <c r="T8696">
        <v>0.02</v>
      </c>
      <c r="X8696" t="s">
        <v>7486</v>
      </c>
      <c r="Y8696">
        <v>8695</v>
      </c>
      <c r="Z8696" s="1">
        <v>0.95314351851851853</v>
      </c>
      <c r="AA8696" t="s">
        <v>14964</v>
      </c>
      <c r="AB8696">
        <v>-0.03</v>
      </c>
      <c r="AC8696">
        <v>-2.5000000000000001E-2</v>
      </c>
      <c r="AD8696">
        <v>4.46</v>
      </c>
      <c r="AE8696" t="s">
        <v>340</v>
      </c>
    </row>
    <row r="8697" spans="1:32" x14ac:dyDescent="0.2">
      <c r="A8697">
        <v>8696</v>
      </c>
      <c r="C8697">
        <v>216380</v>
      </c>
      <c r="D8697">
        <v>20281</v>
      </c>
      <c r="F8697">
        <v>22</v>
      </c>
      <c r="G8697">
        <v>51</v>
      </c>
      <c r="H8697">
        <v>22.8</v>
      </c>
      <c r="I8697" t="s">
        <v>24</v>
      </c>
      <c r="J8697">
        <v>61</v>
      </c>
      <c r="K8697">
        <v>41</v>
      </c>
      <c r="L8697">
        <v>49</v>
      </c>
      <c r="M8697">
        <v>61</v>
      </c>
      <c r="N8697">
        <v>5.6</v>
      </c>
      <c r="P8697">
        <v>0.78</v>
      </c>
      <c r="R8697">
        <v>0.39</v>
      </c>
      <c r="X8697" t="s">
        <v>7487</v>
      </c>
      <c r="Y8697">
        <v>8696</v>
      </c>
      <c r="Z8697" s="1">
        <v>0.95234722222222212</v>
      </c>
      <c r="AA8697" t="s">
        <v>14965</v>
      </c>
      <c r="AB8697">
        <v>0.108</v>
      </c>
      <c r="AC8697">
        <v>4.3999999999999997E-2</v>
      </c>
      <c r="AD8697">
        <v>5.6</v>
      </c>
      <c r="AE8697" t="s">
        <v>71</v>
      </c>
      <c r="AF8697" t="s">
        <v>36</v>
      </c>
    </row>
    <row r="8698" spans="1:32" x14ac:dyDescent="0.2">
      <c r="A8698">
        <v>8697</v>
      </c>
      <c r="B8698" t="s">
        <v>7488</v>
      </c>
      <c r="C8698">
        <v>216385</v>
      </c>
      <c r="D8698">
        <v>127810</v>
      </c>
      <c r="F8698">
        <v>22</v>
      </c>
      <c r="G8698">
        <v>52</v>
      </c>
      <c r="H8698">
        <v>24.1</v>
      </c>
      <c r="I8698" t="s">
        <v>24</v>
      </c>
      <c r="J8698">
        <v>9</v>
      </c>
      <c r="K8698">
        <v>50</v>
      </c>
      <c r="L8698">
        <v>8</v>
      </c>
      <c r="M8698">
        <v>9</v>
      </c>
      <c r="N8698">
        <v>5.16</v>
      </c>
      <c r="P8698">
        <v>0.48</v>
      </c>
      <c r="R8698">
        <v>-0.01</v>
      </c>
      <c r="X8698" t="s">
        <v>387</v>
      </c>
      <c r="Y8698">
        <v>8697</v>
      </c>
      <c r="Z8698" s="1">
        <v>0.95305671296296302</v>
      </c>
      <c r="AA8698" t="s">
        <v>14966</v>
      </c>
      <c r="AB8698">
        <v>0.52200000000000002</v>
      </c>
      <c r="AC8698">
        <v>4.3999999999999997E-2</v>
      </c>
      <c r="AD8698">
        <v>5.16</v>
      </c>
      <c r="AE8698" t="s">
        <v>387</v>
      </c>
    </row>
    <row r="8699" spans="1:32" x14ac:dyDescent="0.2">
      <c r="A8699">
        <v>8698</v>
      </c>
      <c r="B8699" t="s">
        <v>7489</v>
      </c>
      <c r="C8699">
        <v>216386</v>
      </c>
      <c r="D8699">
        <v>146362</v>
      </c>
      <c r="E8699" t="s">
        <v>7490</v>
      </c>
      <c r="F8699">
        <v>22</v>
      </c>
      <c r="G8699">
        <v>52</v>
      </c>
      <c r="H8699">
        <v>36.9</v>
      </c>
      <c r="I8699" t="s">
        <v>26</v>
      </c>
      <c r="J8699">
        <v>7</v>
      </c>
      <c r="K8699">
        <v>34</v>
      </c>
      <c r="L8699">
        <v>47</v>
      </c>
      <c r="M8699">
        <v>-7</v>
      </c>
      <c r="N8699">
        <v>3.74</v>
      </c>
      <c r="P8699">
        <v>1.64</v>
      </c>
      <c r="R8699">
        <v>1.74</v>
      </c>
      <c r="T8699">
        <v>1.19</v>
      </c>
      <c r="X8699" t="s">
        <v>7491</v>
      </c>
      <c r="Y8699">
        <v>8698</v>
      </c>
      <c r="Z8699" s="1">
        <v>0.95320486111111113</v>
      </c>
      <c r="AA8699" t="s">
        <v>14967</v>
      </c>
      <c r="AB8699">
        <v>1.0999999999999999E-2</v>
      </c>
      <c r="AC8699">
        <v>3.6999999999999998E-2</v>
      </c>
      <c r="AD8699">
        <v>3.74</v>
      </c>
      <c r="AE8699" t="s">
        <v>5765</v>
      </c>
      <c r="AF8699" t="s">
        <v>36</v>
      </c>
    </row>
    <row r="8700" spans="1:32" x14ac:dyDescent="0.2">
      <c r="A8700">
        <v>8699</v>
      </c>
      <c r="B8700" t="s">
        <v>7492</v>
      </c>
      <c r="C8700">
        <v>216397</v>
      </c>
      <c r="D8700">
        <v>52436</v>
      </c>
      <c r="F8700">
        <v>22</v>
      </c>
      <c r="G8700">
        <v>52</v>
      </c>
      <c r="H8700">
        <v>2</v>
      </c>
      <c r="I8700" t="s">
        <v>24</v>
      </c>
      <c r="J8700">
        <v>43</v>
      </c>
      <c r="K8700">
        <v>18</v>
      </c>
      <c r="L8700">
        <v>45</v>
      </c>
      <c r="M8700">
        <v>43</v>
      </c>
      <c r="N8700">
        <v>4.9400000000000004</v>
      </c>
      <c r="P8700">
        <v>1.56</v>
      </c>
      <c r="R8700">
        <v>1.94</v>
      </c>
      <c r="T8700">
        <v>0.72</v>
      </c>
      <c r="U8700" t="s">
        <v>93</v>
      </c>
      <c r="X8700" t="s">
        <v>53</v>
      </c>
      <c r="Y8700">
        <v>8699</v>
      </c>
      <c r="Z8700" s="1">
        <v>0.95280092592592591</v>
      </c>
      <c r="AA8700" t="s">
        <v>14968</v>
      </c>
      <c r="AB8700">
        <v>0.11</v>
      </c>
      <c r="AC8700">
        <v>2.9000000000000001E-2</v>
      </c>
      <c r="AD8700">
        <v>4.9400000000000004</v>
      </c>
      <c r="AE8700" t="s">
        <v>53</v>
      </c>
    </row>
    <row r="8701" spans="1:32" x14ac:dyDescent="0.2">
      <c r="A8701">
        <v>8700</v>
      </c>
      <c r="B8701" t="s">
        <v>7493</v>
      </c>
      <c r="C8701">
        <v>216435</v>
      </c>
      <c r="D8701">
        <v>231343</v>
      </c>
      <c r="F8701">
        <v>22</v>
      </c>
      <c r="G8701">
        <v>53</v>
      </c>
      <c r="H8701">
        <v>37.9</v>
      </c>
      <c r="I8701" t="s">
        <v>26</v>
      </c>
      <c r="J8701">
        <v>48</v>
      </c>
      <c r="K8701">
        <v>35</v>
      </c>
      <c r="L8701">
        <v>53</v>
      </c>
      <c r="M8701">
        <v>-48</v>
      </c>
      <c r="N8701">
        <v>6.04</v>
      </c>
      <c r="P8701">
        <v>0.62</v>
      </c>
      <c r="R8701">
        <v>0.19</v>
      </c>
      <c r="X8701" t="s">
        <v>124</v>
      </c>
      <c r="Y8701">
        <v>8700</v>
      </c>
      <c r="Z8701" s="1">
        <v>0.95391087962962962</v>
      </c>
      <c r="AA8701" t="s">
        <v>14969</v>
      </c>
      <c r="AB8701">
        <v>0.216</v>
      </c>
      <c r="AC8701">
        <v>-7.8E-2</v>
      </c>
      <c r="AD8701">
        <v>6.04</v>
      </c>
      <c r="AE8701" t="s">
        <v>124</v>
      </c>
    </row>
    <row r="8702" spans="1:32" x14ac:dyDescent="0.2">
      <c r="A8702">
        <v>8701</v>
      </c>
      <c r="B8702" t="s">
        <v>7494</v>
      </c>
      <c r="C8702">
        <v>216437</v>
      </c>
      <c r="D8702">
        <v>258084</v>
      </c>
      <c r="F8702">
        <v>22</v>
      </c>
      <c r="G8702">
        <v>54</v>
      </c>
      <c r="H8702">
        <v>39.4</v>
      </c>
      <c r="I8702" t="s">
        <v>26</v>
      </c>
      <c r="J8702">
        <v>70</v>
      </c>
      <c r="K8702">
        <v>4</v>
      </c>
      <c r="L8702">
        <v>25</v>
      </c>
      <c r="M8702">
        <v>-70</v>
      </c>
      <c r="N8702">
        <v>6.05</v>
      </c>
      <c r="P8702">
        <v>0.66</v>
      </c>
      <c r="R8702">
        <v>0.24</v>
      </c>
      <c r="X8702" t="s">
        <v>4929</v>
      </c>
      <c r="Y8702">
        <v>8701</v>
      </c>
      <c r="Z8702" s="1">
        <v>0.95462268518518512</v>
      </c>
      <c r="AA8702" t="s">
        <v>14970</v>
      </c>
      <c r="AB8702">
        <v>-0.05</v>
      </c>
      <c r="AC8702">
        <v>7.1999999999999995E-2</v>
      </c>
      <c r="AD8702">
        <v>6.05</v>
      </c>
      <c r="AE8702" t="s">
        <v>10198</v>
      </c>
    </row>
    <row r="8703" spans="1:32" x14ac:dyDescent="0.2">
      <c r="A8703">
        <v>8702</v>
      </c>
      <c r="C8703">
        <v>216446</v>
      </c>
      <c r="D8703">
        <v>3794</v>
      </c>
      <c r="F8703">
        <v>22</v>
      </c>
      <c r="G8703">
        <v>47</v>
      </c>
      <c r="H8703">
        <v>29</v>
      </c>
      <c r="I8703" t="s">
        <v>24</v>
      </c>
      <c r="J8703">
        <v>83</v>
      </c>
      <c r="K8703">
        <v>9</v>
      </c>
      <c r="L8703">
        <v>14</v>
      </c>
      <c r="M8703">
        <v>83</v>
      </c>
      <c r="N8703">
        <v>4.74</v>
      </c>
      <c r="P8703">
        <v>1.26</v>
      </c>
      <c r="R8703">
        <v>1.35</v>
      </c>
      <c r="T8703">
        <v>0.67</v>
      </c>
      <c r="X8703" t="s">
        <v>105</v>
      </c>
      <c r="Y8703">
        <v>8702</v>
      </c>
      <c r="Z8703" s="1">
        <v>0.94964120370370375</v>
      </c>
      <c r="AA8703" t="s">
        <v>14971</v>
      </c>
      <c r="AB8703">
        <v>2.1000000000000001E-2</v>
      </c>
      <c r="AC8703">
        <v>4.9000000000000002E-2</v>
      </c>
      <c r="AD8703">
        <v>4.74</v>
      </c>
      <c r="AE8703" t="s">
        <v>105</v>
      </c>
    </row>
    <row r="8704" spans="1:32" x14ac:dyDescent="0.2">
      <c r="A8704">
        <v>8703</v>
      </c>
      <c r="C8704">
        <v>216489</v>
      </c>
      <c r="D8704">
        <v>108231</v>
      </c>
      <c r="E8704" t="s">
        <v>7495</v>
      </c>
      <c r="F8704">
        <v>22</v>
      </c>
      <c r="G8704">
        <v>53</v>
      </c>
      <c r="H8704">
        <v>2.2999999999999998</v>
      </c>
      <c r="I8704" t="s">
        <v>24</v>
      </c>
      <c r="J8704">
        <v>16</v>
      </c>
      <c r="K8704">
        <v>50</v>
      </c>
      <c r="L8704">
        <v>28</v>
      </c>
      <c r="M8704">
        <v>16</v>
      </c>
      <c r="N8704">
        <v>5.64</v>
      </c>
      <c r="P8704">
        <v>1.1200000000000001</v>
      </c>
      <c r="R8704">
        <v>0.9</v>
      </c>
      <c r="X8704" t="s">
        <v>1376</v>
      </c>
      <c r="Y8704">
        <v>8703</v>
      </c>
      <c r="Z8704" s="1">
        <v>0.95349884259259265</v>
      </c>
      <c r="AA8704" t="s">
        <v>14972</v>
      </c>
      <c r="AB8704">
        <v>-1.7999999999999999E-2</v>
      </c>
      <c r="AC8704">
        <v>-2.4E-2</v>
      </c>
      <c r="AD8704">
        <v>5.64</v>
      </c>
      <c r="AE8704" t="s">
        <v>6829</v>
      </c>
      <c r="AF8704" t="s">
        <v>36</v>
      </c>
    </row>
    <row r="8705" spans="1:32" x14ac:dyDescent="0.2">
      <c r="A8705">
        <v>8704</v>
      </c>
      <c r="B8705" t="s">
        <v>7496</v>
      </c>
      <c r="C8705">
        <v>216494</v>
      </c>
      <c r="D8705">
        <v>165359</v>
      </c>
      <c r="E8705" t="s">
        <v>7497</v>
      </c>
      <c r="F8705">
        <v>22</v>
      </c>
      <c r="G8705">
        <v>53</v>
      </c>
      <c r="H8705">
        <v>28.7</v>
      </c>
      <c r="I8705" t="s">
        <v>26</v>
      </c>
      <c r="J8705">
        <v>11</v>
      </c>
      <c r="K8705">
        <v>37</v>
      </c>
      <c r="L8705">
        <v>0</v>
      </c>
      <c r="M8705">
        <v>-11</v>
      </c>
      <c r="N8705">
        <v>5.8</v>
      </c>
      <c r="P8705">
        <v>-0.08</v>
      </c>
      <c r="R8705">
        <v>-0.31</v>
      </c>
      <c r="T8705">
        <v>-0.05</v>
      </c>
      <c r="X8705" t="s">
        <v>39</v>
      </c>
      <c r="Y8705">
        <v>8704</v>
      </c>
      <c r="Z8705" s="1">
        <v>0.9538043981481481</v>
      </c>
      <c r="AA8705" t="s">
        <v>14973</v>
      </c>
      <c r="AB8705">
        <v>2.5000000000000001E-2</v>
      </c>
      <c r="AC8705">
        <v>1E-3</v>
      </c>
      <c r="AD8705">
        <v>5.8</v>
      </c>
      <c r="AE8705" t="s">
        <v>39</v>
      </c>
    </row>
    <row r="8706" spans="1:32" x14ac:dyDescent="0.2">
      <c r="A8706">
        <v>8705</v>
      </c>
      <c r="C8706">
        <v>216523</v>
      </c>
      <c r="D8706">
        <v>34917</v>
      </c>
      <c r="F8706">
        <v>22</v>
      </c>
      <c r="G8706">
        <v>52</v>
      </c>
      <c r="H8706">
        <v>52.3</v>
      </c>
      <c r="I8706" t="s">
        <v>24</v>
      </c>
      <c r="J8706">
        <v>50</v>
      </c>
      <c r="K8706">
        <v>24</v>
      </c>
      <c r="L8706">
        <v>43</v>
      </c>
      <c r="M8706">
        <v>50</v>
      </c>
      <c r="N8706">
        <v>6.46</v>
      </c>
      <c r="P8706">
        <v>-0.04</v>
      </c>
      <c r="R8706">
        <v>-0.34</v>
      </c>
      <c r="X8706" t="s">
        <v>122</v>
      </c>
      <c r="Y8706">
        <v>8705</v>
      </c>
      <c r="Z8706" s="1">
        <v>0.95338310185185182</v>
      </c>
      <c r="AA8706" t="s">
        <v>14974</v>
      </c>
      <c r="AB8706">
        <v>1.9E-2</v>
      </c>
      <c r="AC8706">
        <v>-1.0999999999999999E-2</v>
      </c>
      <c r="AD8706">
        <v>6.46</v>
      </c>
      <c r="AE8706" t="s">
        <v>122</v>
      </c>
    </row>
    <row r="8707" spans="1:32" x14ac:dyDescent="0.2">
      <c r="A8707">
        <v>8706</v>
      </c>
      <c r="C8707">
        <v>216538</v>
      </c>
      <c r="D8707">
        <v>72812</v>
      </c>
      <c r="E8707">
        <v>14346</v>
      </c>
      <c r="F8707">
        <v>22</v>
      </c>
      <c r="G8707">
        <v>53</v>
      </c>
      <c r="H8707">
        <v>11.3</v>
      </c>
      <c r="I8707" t="s">
        <v>24</v>
      </c>
      <c r="J8707">
        <v>40</v>
      </c>
      <c r="K8707">
        <v>10</v>
      </c>
      <c r="L8707">
        <v>2</v>
      </c>
      <c r="M8707">
        <v>40</v>
      </c>
      <c r="N8707">
        <v>6.34</v>
      </c>
      <c r="P8707">
        <v>-0.08</v>
      </c>
      <c r="R8707">
        <v>-0.44</v>
      </c>
      <c r="X8707" t="s">
        <v>411</v>
      </c>
      <c r="Y8707">
        <v>8706</v>
      </c>
      <c r="Z8707" s="1">
        <v>0.95360300925925923</v>
      </c>
      <c r="AA8707" t="s">
        <v>14975</v>
      </c>
      <c r="AB8707">
        <v>1E-3</v>
      </c>
      <c r="AC8707">
        <v>-8.9999999999999993E-3</v>
      </c>
      <c r="AD8707">
        <v>6.34</v>
      </c>
      <c r="AE8707" t="s">
        <v>112</v>
      </c>
      <c r="AF8707" t="s">
        <v>36</v>
      </c>
    </row>
    <row r="8708" spans="1:32" x14ac:dyDescent="0.2">
      <c r="A8708">
        <v>8707</v>
      </c>
      <c r="C8708">
        <v>216595</v>
      </c>
      <c r="D8708">
        <v>34921</v>
      </c>
      <c r="F8708">
        <v>22</v>
      </c>
      <c r="G8708">
        <v>53</v>
      </c>
      <c r="H8708">
        <v>3.8</v>
      </c>
      <c r="I8708" t="s">
        <v>24</v>
      </c>
      <c r="J8708">
        <v>60</v>
      </c>
      <c r="K8708">
        <v>6</v>
      </c>
      <c r="L8708">
        <v>4</v>
      </c>
      <c r="M8708">
        <v>60</v>
      </c>
      <c r="N8708">
        <v>6.01</v>
      </c>
      <c r="P8708">
        <v>1.75</v>
      </c>
      <c r="V8708" t="s">
        <v>374</v>
      </c>
      <c r="W8708" t="s">
        <v>27</v>
      </c>
      <c r="X8708" t="s">
        <v>365</v>
      </c>
      <c r="Y8708">
        <v>8707</v>
      </c>
      <c r="Z8708" s="1">
        <v>0.95351620370370371</v>
      </c>
      <c r="AA8708" t="s">
        <v>14976</v>
      </c>
      <c r="AB8708">
        <v>1.7000000000000001E-2</v>
      </c>
      <c r="AC8708">
        <v>2E-3</v>
      </c>
      <c r="AD8708">
        <v>6.01</v>
      </c>
      <c r="AE8708" t="s">
        <v>5818</v>
      </c>
    </row>
    <row r="8709" spans="1:32" x14ac:dyDescent="0.2">
      <c r="A8709">
        <v>8708</v>
      </c>
      <c r="C8709">
        <v>216608</v>
      </c>
      <c r="D8709">
        <v>52465</v>
      </c>
      <c r="F8709">
        <v>22</v>
      </c>
      <c r="G8709">
        <v>53</v>
      </c>
      <c r="H8709">
        <v>40.1</v>
      </c>
      <c r="I8709" t="s">
        <v>24</v>
      </c>
      <c r="J8709">
        <v>44</v>
      </c>
      <c r="K8709">
        <v>44</v>
      </c>
      <c r="L8709">
        <v>57</v>
      </c>
      <c r="M8709">
        <v>44</v>
      </c>
      <c r="N8709">
        <v>5.81</v>
      </c>
      <c r="P8709">
        <v>0.26</v>
      </c>
      <c r="R8709">
        <v>0.1</v>
      </c>
      <c r="T8709">
        <v>0.14000000000000001</v>
      </c>
      <c r="X8709" t="s">
        <v>7498</v>
      </c>
      <c r="Y8709">
        <v>8708</v>
      </c>
      <c r="Z8709" s="1">
        <v>0.95393634259259263</v>
      </c>
      <c r="AA8709" t="s">
        <v>14977</v>
      </c>
      <c r="AB8709">
        <v>-1.6E-2</v>
      </c>
      <c r="AC8709">
        <v>-1.2999999999999999E-2</v>
      </c>
      <c r="AD8709">
        <v>5.81</v>
      </c>
      <c r="AE8709" t="s">
        <v>14978</v>
      </c>
      <c r="AF8709" t="s">
        <v>36</v>
      </c>
    </row>
    <row r="8710" spans="1:32" x14ac:dyDescent="0.2">
      <c r="A8710">
        <v>8709</v>
      </c>
      <c r="B8710" t="s">
        <v>7499</v>
      </c>
      <c r="C8710">
        <v>216627</v>
      </c>
      <c r="D8710">
        <v>165375</v>
      </c>
      <c r="E8710">
        <v>14356</v>
      </c>
      <c r="F8710">
        <v>22</v>
      </c>
      <c r="G8710">
        <v>54</v>
      </c>
      <c r="H8710">
        <v>39</v>
      </c>
      <c r="I8710" t="s">
        <v>26</v>
      </c>
      <c r="J8710">
        <v>15</v>
      </c>
      <c r="K8710">
        <v>49</v>
      </c>
      <c r="L8710">
        <v>15</v>
      </c>
      <c r="M8710">
        <v>-15</v>
      </c>
      <c r="N8710">
        <v>3.27</v>
      </c>
      <c r="P8710">
        <v>0.05</v>
      </c>
      <c r="R8710">
        <v>0.08</v>
      </c>
      <c r="T8710">
        <v>0.04</v>
      </c>
      <c r="X8710" t="s">
        <v>298</v>
      </c>
      <c r="Y8710">
        <v>8709</v>
      </c>
      <c r="Z8710" s="1">
        <v>0.95461805555555557</v>
      </c>
      <c r="AA8710" t="s">
        <v>14979</v>
      </c>
      <c r="AB8710">
        <v>-0.04</v>
      </c>
      <c r="AC8710">
        <v>-2.5000000000000001E-2</v>
      </c>
      <c r="AD8710">
        <v>3.27</v>
      </c>
      <c r="AE8710" t="s">
        <v>298</v>
      </c>
    </row>
    <row r="8711" spans="1:32" x14ac:dyDescent="0.2">
      <c r="A8711">
        <v>8710</v>
      </c>
      <c r="B8711" t="s">
        <v>7500</v>
      </c>
      <c r="C8711">
        <v>216637</v>
      </c>
      <c r="D8711">
        <v>146382</v>
      </c>
      <c r="F8711">
        <v>22</v>
      </c>
      <c r="G8711">
        <v>54</v>
      </c>
      <c r="H8711">
        <v>34.1</v>
      </c>
      <c r="I8711" t="s">
        <v>26</v>
      </c>
      <c r="J8711">
        <v>7</v>
      </c>
      <c r="K8711">
        <v>12</v>
      </c>
      <c r="L8711">
        <v>17</v>
      </c>
      <c r="M8711">
        <v>-7</v>
      </c>
      <c r="N8711">
        <v>6.19</v>
      </c>
      <c r="P8711">
        <v>1.28</v>
      </c>
      <c r="R8711">
        <v>1.41</v>
      </c>
      <c r="X8711" t="s">
        <v>105</v>
      </c>
      <c r="Y8711">
        <v>8710</v>
      </c>
      <c r="Z8711" s="1">
        <v>0.95456134259259262</v>
      </c>
      <c r="AA8711" t="s">
        <v>14980</v>
      </c>
      <c r="AB8711">
        <v>-1.2E-2</v>
      </c>
      <c r="AC8711">
        <v>-3.7999999999999999E-2</v>
      </c>
      <c r="AD8711">
        <v>6.19</v>
      </c>
      <c r="AE8711" t="s">
        <v>105</v>
      </c>
    </row>
    <row r="8712" spans="1:32" x14ac:dyDescent="0.2">
      <c r="A8712">
        <v>8711</v>
      </c>
      <c r="B8712" t="s">
        <v>7501</v>
      </c>
      <c r="C8712">
        <v>216640</v>
      </c>
      <c r="D8712">
        <v>165376</v>
      </c>
      <c r="E8712">
        <v>14358</v>
      </c>
      <c r="F8712">
        <v>22</v>
      </c>
      <c r="G8712">
        <v>54</v>
      </c>
      <c r="H8712">
        <v>45.5</v>
      </c>
      <c r="I8712" t="s">
        <v>26</v>
      </c>
      <c r="J8712">
        <v>16</v>
      </c>
      <c r="K8712">
        <v>16</v>
      </c>
      <c r="L8712">
        <v>19</v>
      </c>
      <c r="M8712">
        <v>-16</v>
      </c>
      <c r="N8712">
        <v>5.56</v>
      </c>
      <c r="P8712">
        <v>1.1399999999999999</v>
      </c>
      <c r="R8712">
        <v>1.0900000000000001</v>
      </c>
      <c r="X8712" t="s">
        <v>468</v>
      </c>
      <c r="Y8712">
        <v>8711</v>
      </c>
      <c r="Z8712" s="1">
        <v>0.95469328703703704</v>
      </c>
      <c r="AA8712" t="s">
        <v>14981</v>
      </c>
      <c r="AB8712">
        <v>-0.222</v>
      </c>
      <c r="AC8712">
        <v>-0.09</v>
      </c>
      <c r="AD8712">
        <v>5.56</v>
      </c>
      <c r="AE8712" t="s">
        <v>5935</v>
      </c>
      <c r="AF8712" t="s">
        <v>36</v>
      </c>
    </row>
    <row r="8713" spans="1:32" x14ac:dyDescent="0.2">
      <c r="A8713">
        <v>8712</v>
      </c>
      <c r="C8713">
        <v>216646</v>
      </c>
      <c r="D8713">
        <v>52471</v>
      </c>
      <c r="F8713">
        <v>22</v>
      </c>
      <c r="G8713">
        <v>54</v>
      </c>
      <c r="H8713">
        <v>7</v>
      </c>
      <c r="I8713" t="s">
        <v>24</v>
      </c>
      <c r="J8713">
        <v>40</v>
      </c>
      <c r="K8713">
        <v>22</v>
      </c>
      <c r="L8713">
        <v>37</v>
      </c>
      <c r="M8713">
        <v>40</v>
      </c>
      <c r="N8713">
        <v>5.81</v>
      </c>
      <c r="P8713">
        <v>1.1299999999999999</v>
      </c>
      <c r="X8713" t="s">
        <v>54</v>
      </c>
      <c r="Y8713">
        <v>8712</v>
      </c>
      <c r="Z8713" s="1">
        <v>0.95424768518518521</v>
      </c>
      <c r="AA8713" t="s">
        <v>14982</v>
      </c>
      <c r="AB8713">
        <v>0.10299999999999999</v>
      </c>
      <c r="AC8713">
        <v>3.5999999999999997E-2</v>
      </c>
      <c r="AD8713">
        <v>5.81</v>
      </c>
      <c r="AE8713" t="s">
        <v>54</v>
      </c>
    </row>
    <row r="8714" spans="1:32" x14ac:dyDescent="0.2">
      <c r="A8714">
        <v>8713</v>
      </c>
      <c r="C8714">
        <v>216666</v>
      </c>
      <c r="D8714">
        <v>214182</v>
      </c>
      <c r="F8714">
        <v>22</v>
      </c>
      <c r="G8714">
        <v>55</v>
      </c>
      <c r="H8714">
        <v>14.9</v>
      </c>
      <c r="I8714" t="s">
        <v>26</v>
      </c>
      <c r="J8714">
        <v>36</v>
      </c>
      <c r="K8714">
        <v>23</v>
      </c>
      <c r="L8714">
        <v>19</v>
      </c>
      <c r="M8714">
        <v>-36</v>
      </c>
      <c r="N8714">
        <v>6.4</v>
      </c>
      <c r="P8714">
        <v>1.31</v>
      </c>
      <c r="X8714" t="s">
        <v>125</v>
      </c>
      <c r="Y8714">
        <v>8713</v>
      </c>
      <c r="Z8714" s="1">
        <v>0.95503356481481483</v>
      </c>
      <c r="AA8714" t="s">
        <v>14983</v>
      </c>
      <c r="AB8714">
        <v>4.5999999999999999E-2</v>
      </c>
      <c r="AC8714">
        <v>2E-3</v>
      </c>
      <c r="AD8714">
        <v>6.4</v>
      </c>
      <c r="AE8714" t="s">
        <v>125</v>
      </c>
    </row>
    <row r="8715" spans="1:32" x14ac:dyDescent="0.2">
      <c r="A8715">
        <v>8714</v>
      </c>
      <c r="C8715">
        <v>216672</v>
      </c>
      <c r="D8715">
        <v>108246</v>
      </c>
      <c r="E8715" t="s">
        <v>7502</v>
      </c>
      <c r="F8715">
        <v>22</v>
      </c>
      <c r="G8715">
        <v>54</v>
      </c>
      <c r="H8715">
        <v>35.700000000000003</v>
      </c>
      <c r="I8715" t="s">
        <v>24</v>
      </c>
      <c r="J8715">
        <v>16</v>
      </c>
      <c r="K8715">
        <v>56</v>
      </c>
      <c r="L8715">
        <v>30</v>
      </c>
      <c r="M8715">
        <v>16</v>
      </c>
      <c r="N8715">
        <v>6.12</v>
      </c>
      <c r="P8715">
        <v>1.77</v>
      </c>
      <c r="R8715">
        <v>1.86</v>
      </c>
      <c r="X8715" t="s">
        <v>7503</v>
      </c>
      <c r="Y8715">
        <v>8714</v>
      </c>
      <c r="Z8715" s="1">
        <v>0.95457986111111115</v>
      </c>
      <c r="AA8715" t="s">
        <v>14984</v>
      </c>
      <c r="AB8715">
        <v>1.9E-2</v>
      </c>
      <c r="AC8715">
        <v>-8.0000000000000002E-3</v>
      </c>
      <c r="AD8715">
        <v>6.12</v>
      </c>
      <c r="AE8715" t="s">
        <v>14985</v>
      </c>
    </row>
    <row r="8716" spans="1:32" x14ac:dyDescent="0.2">
      <c r="A8716">
        <v>8715</v>
      </c>
      <c r="B8716" t="s">
        <v>7504</v>
      </c>
      <c r="C8716">
        <v>216701</v>
      </c>
      <c r="D8716">
        <v>127836</v>
      </c>
      <c r="F8716">
        <v>22</v>
      </c>
      <c r="G8716">
        <v>54</v>
      </c>
      <c r="H8716">
        <v>59.5</v>
      </c>
      <c r="I8716" t="s">
        <v>24</v>
      </c>
      <c r="J8716">
        <v>1</v>
      </c>
      <c r="K8716">
        <v>3</v>
      </c>
      <c r="L8716">
        <v>53</v>
      </c>
      <c r="M8716">
        <v>1</v>
      </c>
      <c r="N8716">
        <v>6.11</v>
      </c>
      <c r="P8716">
        <v>0.2</v>
      </c>
      <c r="R8716">
        <v>0.15</v>
      </c>
      <c r="X8716" t="s">
        <v>170</v>
      </c>
      <c r="Y8716">
        <v>8715</v>
      </c>
      <c r="Z8716" s="1">
        <v>0.95485532407407403</v>
      </c>
      <c r="AA8716" t="s">
        <v>14986</v>
      </c>
      <c r="AB8716">
        <v>2.3E-2</v>
      </c>
      <c r="AC8716">
        <v>1E-3</v>
      </c>
      <c r="AD8716">
        <v>6.11</v>
      </c>
      <c r="AE8716" t="s">
        <v>170</v>
      </c>
    </row>
    <row r="8717" spans="1:32" x14ac:dyDescent="0.2">
      <c r="A8717">
        <v>8716</v>
      </c>
      <c r="C8717">
        <v>216718</v>
      </c>
      <c r="D8717">
        <v>146388</v>
      </c>
      <c r="E8717">
        <v>14360</v>
      </c>
      <c r="F8717">
        <v>22</v>
      </c>
      <c r="G8717">
        <v>55</v>
      </c>
      <c r="H8717">
        <v>11</v>
      </c>
      <c r="I8717" t="s">
        <v>26</v>
      </c>
      <c r="J8717">
        <v>4</v>
      </c>
      <c r="K8717">
        <v>59</v>
      </c>
      <c r="L8717">
        <v>16</v>
      </c>
      <c r="M8717">
        <v>-4</v>
      </c>
      <c r="N8717">
        <v>5.72</v>
      </c>
      <c r="P8717">
        <v>0.88</v>
      </c>
      <c r="R8717">
        <v>0.6</v>
      </c>
      <c r="X8717" t="s">
        <v>364</v>
      </c>
      <c r="Y8717">
        <v>8716</v>
      </c>
      <c r="Z8717" s="1">
        <v>0.95498842592592592</v>
      </c>
      <c r="AA8717" t="s">
        <v>14987</v>
      </c>
      <c r="AB8717">
        <v>3.4000000000000002E-2</v>
      </c>
      <c r="AC8717">
        <v>-5.0000000000000001E-3</v>
      </c>
      <c r="AD8717">
        <v>5.72</v>
      </c>
      <c r="AE8717" t="s">
        <v>54</v>
      </c>
      <c r="AF8717" t="s">
        <v>36</v>
      </c>
    </row>
    <row r="8718" spans="1:32" x14ac:dyDescent="0.2">
      <c r="A8718">
        <v>8717</v>
      </c>
      <c r="B8718" t="s">
        <v>7505</v>
      </c>
      <c r="C8718">
        <v>216735</v>
      </c>
      <c r="D8718">
        <v>127839</v>
      </c>
      <c r="F8718">
        <v>22</v>
      </c>
      <c r="G8718">
        <v>55</v>
      </c>
      <c r="H8718">
        <v>13.7</v>
      </c>
      <c r="I8718" t="s">
        <v>24</v>
      </c>
      <c r="J8718">
        <v>8</v>
      </c>
      <c r="K8718">
        <v>48</v>
      </c>
      <c r="L8718">
        <v>57</v>
      </c>
      <c r="M8718">
        <v>8</v>
      </c>
      <c r="N8718">
        <v>4.9000000000000004</v>
      </c>
      <c r="P8718">
        <v>0</v>
      </c>
      <c r="R8718">
        <v>0</v>
      </c>
      <c r="T8718">
        <v>-0.02</v>
      </c>
      <c r="X8718" t="s">
        <v>89</v>
      </c>
      <c r="Y8718">
        <v>8717</v>
      </c>
      <c r="Z8718" s="1">
        <v>0.95501967592592596</v>
      </c>
      <c r="AA8718" t="s">
        <v>14988</v>
      </c>
      <c r="AB8718">
        <v>7.9000000000000001E-2</v>
      </c>
      <c r="AC8718">
        <v>1.4E-2</v>
      </c>
      <c r="AD8718">
        <v>4.9000000000000004</v>
      </c>
      <c r="AE8718" t="s">
        <v>89</v>
      </c>
    </row>
    <row r="8719" spans="1:32" x14ac:dyDescent="0.2">
      <c r="A8719">
        <v>8718</v>
      </c>
      <c r="C8719">
        <v>216756</v>
      </c>
      <c r="D8719">
        <v>72838</v>
      </c>
      <c r="F8719">
        <v>22</v>
      </c>
      <c r="G8719">
        <v>55</v>
      </c>
      <c r="H8719">
        <v>2.6</v>
      </c>
      <c r="I8719" t="s">
        <v>24</v>
      </c>
      <c r="J8719">
        <v>37</v>
      </c>
      <c r="K8719">
        <v>4</v>
      </c>
      <c r="L8719">
        <v>37</v>
      </c>
      <c r="M8719">
        <v>37</v>
      </c>
      <c r="N8719">
        <v>5.91</v>
      </c>
      <c r="P8719">
        <v>0.42</v>
      </c>
      <c r="R8719">
        <v>-0.08</v>
      </c>
      <c r="X8719" t="s">
        <v>3121</v>
      </c>
      <c r="Y8719">
        <v>8718</v>
      </c>
      <c r="Z8719" s="1">
        <v>0.95489120370370373</v>
      </c>
      <c r="AA8719" t="s">
        <v>14989</v>
      </c>
      <c r="AB8719">
        <v>8.5999999999999993E-2</v>
      </c>
      <c r="AC8719">
        <v>7.0000000000000001E-3</v>
      </c>
      <c r="AD8719">
        <v>5.91</v>
      </c>
      <c r="AE8719" t="s">
        <v>3121</v>
      </c>
    </row>
    <row r="8720" spans="1:32" x14ac:dyDescent="0.2">
      <c r="A8720">
        <v>8719</v>
      </c>
      <c r="C8720">
        <v>216761</v>
      </c>
      <c r="D8720">
        <v>214187</v>
      </c>
      <c r="F8720">
        <v>22</v>
      </c>
      <c r="G8720">
        <v>55</v>
      </c>
      <c r="H8720">
        <v>51.4</v>
      </c>
      <c r="I8720" t="s">
        <v>26</v>
      </c>
      <c r="J8720">
        <v>31</v>
      </c>
      <c r="K8720">
        <v>37</v>
      </c>
      <c r="L8720">
        <v>59</v>
      </c>
      <c r="M8720">
        <v>-31</v>
      </c>
      <c r="N8720">
        <v>6.1</v>
      </c>
      <c r="P8720">
        <v>1.36</v>
      </c>
      <c r="R8720">
        <v>1.52</v>
      </c>
      <c r="X8720" t="s">
        <v>105</v>
      </c>
      <c r="Y8720">
        <v>8719</v>
      </c>
      <c r="Z8720" s="1">
        <v>0.95545601851851858</v>
      </c>
      <c r="AA8720" t="s">
        <v>14990</v>
      </c>
      <c r="AB8720">
        <v>-3.3000000000000002E-2</v>
      </c>
      <c r="AC8720">
        <v>-6.0000000000000001E-3</v>
      </c>
      <c r="AD8720">
        <v>6.1</v>
      </c>
      <c r="AE8720" t="s">
        <v>105</v>
      </c>
    </row>
    <row r="8721" spans="1:32" x14ac:dyDescent="0.2">
      <c r="A8721">
        <v>8720</v>
      </c>
      <c r="B8721" t="s">
        <v>7506</v>
      </c>
      <c r="C8721">
        <v>216763</v>
      </c>
      <c r="D8721">
        <v>214189</v>
      </c>
      <c r="F8721">
        <v>22</v>
      </c>
      <c r="G8721">
        <v>55</v>
      </c>
      <c r="H8721">
        <v>56.9</v>
      </c>
      <c r="I8721" t="s">
        <v>26</v>
      </c>
      <c r="J8721">
        <v>32</v>
      </c>
      <c r="K8721">
        <v>32</v>
      </c>
      <c r="L8721">
        <v>23</v>
      </c>
      <c r="M8721">
        <v>-32</v>
      </c>
      <c r="N8721">
        <v>4.21</v>
      </c>
      <c r="P8721">
        <v>0.97</v>
      </c>
      <c r="R8721">
        <v>0.69</v>
      </c>
      <c r="T8721">
        <v>0.61</v>
      </c>
      <c r="X8721" t="s">
        <v>71</v>
      </c>
      <c r="Y8721">
        <v>8720</v>
      </c>
      <c r="Z8721" s="1">
        <v>0.95551967592592602</v>
      </c>
      <c r="AA8721" t="s">
        <v>14991</v>
      </c>
      <c r="AB8721">
        <v>1.7999999999999999E-2</v>
      </c>
      <c r="AC8721">
        <v>3.1E-2</v>
      </c>
      <c r="AD8721">
        <v>4.21</v>
      </c>
      <c r="AE8721" t="s">
        <v>71</v>
      </c>
    </row>
    <row r="8722" spans="1:32" x14ac:dyDescent="0.2">
      <c r="A8722">
        <v>8721</v>
      </c>
      <c r="C8722">
        <v>216803</v>
      </c>
      <c r="D8722">
        <v>214197</v>
      </c>
      <c r="E8722" t="s">
        <v>7507</v>
      </c>
      <c r="F8722">
        <v>22</v>
      </c>
      <c r="G8722">
        <v>56</v>
      </c>
      <c r="H8722">
        <v>24</v>
      </c>
      <c r="I8722" t="s">
        <v>26</v>
      </c>
      <c r="J8722">
        <v>31</v>
      </c>
      <c r="K8722">
        <v>33</v>
      </c>
      <c r="L8722">
        <v>56</v>
      </c>
      <c r="M8722">
        <v>-31</v>
      </c>
      <c r="N8722">
        <v>6.48</v>
      </c>
      <c r="P8722">
        <v>1.1000000000000001</v>
      </c>
      <c r="R8722">
        <v>1.02</v>
      </c>
      <c r="T8722">
        <v>0.59</v>
      </c>
      <c r="X8722" t="s">
        <v>5093</v>
      </c>
      <c r="Y8722">
        <v>8721</v>
      </c>
      <c r="Z8722" s="1">
        <v>0.95583333333333342</v>
      </c>
      <c r="AA8722" t="s">
        <v>14992</v>
      </c>
      <c r="AB8722">
        <v>0.32700000000000001</v>
      </c>
      <c r="AC8722">
        <v>-0.16200000000000001</v>
      </c>
      <c r="AD8722">
        <v>6.48</v>
      </c>
      <c r="AE8722" t="s">
        <v>5093</v>
      </c>
    </row>
    <row r="8723" spans="1:32" x14ac:dyDescent="0.2">
      <c r="A8723">
        <v>8722</v>
      </c>
      <c r="B8723" t="s">
        <v>7508</v>
      </c>
      <c r="C8723">
        <v>216823</v>
      </c>
      <c r="D8723">
        <v>231364</v>
      </c>
      <c r="F8723">
        <v>22</v>
      </c>
      <c r="G8723">
        <v>56</v>
      </c>
      <c r="H8723">
        <v>47.8</v>
      </c>
      <c r="I8723" t="s">
        <v>26</v>
      </c>
      <c r="J8723">
        <v>47</v>
      </c>
      <c r="K8723">
        <v>58</v>
      </c>
      <c r="L8723">
        <v>9</v>
      </c>
      <c r="M8723">
        <v>-47</v>
      </c>
      <c r="N8723">
        <v>5.7</v>
      </c>
      <c r="P8723">
        <v>0.22</v>
      </c>
      <c r="R8723">
        <v>0.19</v>
      </c>
      <c r="T8723">
        <v>0.12</v>
      </c>
      <c r="X8723" t="s">
        <v>348</v>
      </c>
      <c r="Y8723">
        <v>8722</v>
      </c>
      <c r="Z8723" s="1">
        <v>0.9561087962962963</v>
      </c>
      <c r="AA8723" t="s">
        <v>14993</v>
      </c>
      <c r="AB8723">
        <v>-2.8000000000000001E-2</v>
      </c>
      <c r="AC8723">
        <v>-1E-3</v>
      </c>
      <c r="AD8723">
        <v>5.7</v>
      </c>
      <c r="AE8723" t="s">
        <v>348</v>
      </c>
    </row>
    <row r="8724" spans="1:32" x14ac:dyDescent="0.2">
      <c r="A8724">
        <v>8723</v>
      </c>
      <c r="C8724">
        <v>216831</v>
      </c>
      <c r="D8724">
        <v>72851</v>
      </c>
      <c r="F8724">
        <v>22</v>
      </c>
      <c r="G8724">
        <v>55</v>
      </c>
      <c r="H8724">
        <v>44.5</v>
      </c>
      <c r="I8724" t="s">
        <v>24</v>
      </c>
      <c r="J8724">
        <v>36</v>
      </c>
      <c r="K8724">
        <v>21</v>
      </c>
      <c r="L8724">
        <v>6</v>
      </c>
      <c r="M8724">
        <v>36</v>
      </c>
      <c r="N8724">
        <v>5.74</v>
      </c>
      <c r="P8724">
        <v>-0.05</v>
      </c>
      <c r="R8724">
        <v>-0.38</v>
      </c>
      <c r="X8724" t="s">
        <v>112</v>
      </c>
      <c r="Y8724">
        <v>8723</v>
      </c>
      <c r="Z8724" s="1">
        <v>0.95537615740740733</v>
      </c>
      <c r="AA8724" t="s">
        <v>14994</v>
      </c>
      <c r="AB8724">
        <v>2.1999999999999999E-2</v>
      </c>
      <c r="AC8724">
        <v>5.0000000000000001E-3</v>
      </c>
      <c r="AD8724">
        <v>5.74</v>
      </c>
      <c r="AE8724" t="s">
        <v>112</v>
      </c>
    </row>
    <row r="8725" spans="1:32" x14ac:dyDescent="0.2">
      <c r="A8725">
        <v>8724</v>
      </c>
      <c r="C8725">
        <v>216900</v>
      </c>
      <c r="D8725">
        <v>108275</v>
      </c>
      <c r="F8725">
        <v>22</v>
      </c>
      <c r="G8725">
        <v>56</v>
      </c>
      <c r="H8725">
        <v>51.5</v>
      </c>
      <c r="I8725" t="s">
        <v>24</v>
      </c>
      <c r="J8725">
        <v>11</v>
      </c>
      <c r="K8725">
        <v>50</v>
      </c>
      <c r="L8725">
        <v>54</v>
      </c>
      <c r="M8725">
        <v>11</v>
      </c>
      <c r="N8725">
        <v>6.51</v>
      </c>
      <c r="P8725">
        <v>0.18</v>
      </c>
      <c r="R8725">
        <v>0.05</v>
      </c>
      <c r="X8725" t="s">
        <v>1535</v>
      </c>
      <c r="Y8725">
        <v>8724</v>
      </c>
      <c r="Z8725" s="1">
        <v>0.95615162037037038</v>
      </c>
      <c r="AA8725" t="s">
        <v>14995</v>
      </c>
      <c r="AB8725">
        <v>6.3E-2</v>
      </c>
      <c r="AC8725">
        <v>-8.9999999999999993E-3</v>
      </c>
      <c r="AD8725">
        <v>6.51</v>
      </c>
      <c r="AE8725" t="s">
        <v>1535</v>
      </c>
    </row>
    <row r="8726" spans="1:32" x14ac:dyDescent="0.2">
      <c r="A8726">
        <v>8725</v>
      </c>
      <c r="B8726" t="s">
        <v>7509</v>
      </c>
      <c r="C8726">
        <v>216916</v>
      </c>
      <c r="D8726">
        <v>52512</v>
      </c>
      <c r="E8726" t="s">
        <v>7510</v>
      </c>
      <c r="F8726">
        <v>22</v>
      </c>
      <c r="G8726">
        <v>56</v>
      </c>
      <c r="H8726">
        <v>23.6</v>
      </c>
      <c r="I8726" t="s">
        <v>24</v>
      </c>
      <c r="J8726">
        <v>41</v>
      </c>
      <c r="K8726">
        <v>36</v>
      </c>
      <c r="L8726">
        <v>14</v>
      </c>
      <c r="M8726">
        <v>41</v>
      </c>
      <c r="N8726">
        <v>5.59</v>
      </c>
      <c r="P8726">
        <v>-0.14000000000000001</v>
      </c>
      <c r="R8726">
        <v>-0.83</v>
      </c>
      <c r="X8726" t="s">
        <v>85</v>
      </c>
      <c r="Y8726">
        <v>8725</v>
      </c>
      <c r="Z8726" s="1">
        <v>0.95582870370370365</v>
      </c>
      <c r="AA8726" t="s">
        <v>14996</v>
      </c>
      <c r="AB8726">
        <v>-2E-3</v>
      </c>
      <c r="AC8726">
        <v>0</v>
      </c>
      <c r="AD8726">
        <v>5.59</v>
      </c>
      <c r="AE8726" t="s">
        <v>85</v>
      </c>
    </row>
    <row r="8727" spans="1:32" x14ac:dyDescent="0.2">
      <c r="A8727">
        <v>8726</v>
      </c>
      <c r="C8727">
        <v>216946</v>
      </c>
      <c r="D8727">
        <v>52516</v>
      </c>
      <c r="E8727">
        <v>14368</v>
      </c>
      <c r="F8727">
        <v>22</v>
      </c>
      <c r="G8727">
        <v>56</v>
      </c>
      <c r="H8727">
        <v>26</v>
      </c>
      <c r="I8727" t="s">
        <v>24</v>
      </c>
      <c r="J8727">
        <v>49</v>
      </c>
      <c r="K8727">
        <v>44</v>
      </c>
      <c r="L8727">
        <v>1</v>
      </c>
      <c r="M8727">
        <v>49</v>
      </c>
      <c r="N8727">
        <v>4.95</v>
      </c>
      <c r="P8727">
        <v>1.78</v>
      </c>
      <c r="R8727">
        <v>1.96</v>
      </c>
      <c r="T8727">
        <v>1.05</v>
      </c>
      <c r="X8727" t="s">
        <v>3807</v>
      </c>
      <c r="Y8727">
        <v>8726</v>
      </c>
      <c r="Z8727" s="1">
        <v>0.9558564814814815</v>
      </c>
      <c r="AA8727" t="s">
        <v>14997</v>
      </c>
      <c r="AB8727">
        <v>3.0000000000000001E-3</v>
      </c>
      <c r="AC8727">
        <v>-2E-3</v>
      </c>
      <c r="AD8727">
        <v>4.95</v>
      </c>
      <c r="AE8727" t="s">
        <v>3807</v>
      </c>
    </row>
    <row r="8728" spans="1:32" x14ac:dyDescent="0.2">
      <c r="A8728">
        <v>8727</v>
      </c>
      <c r="C8728">
        <v>216953</v>
      </c>
      <c r="D8728">
        <v>146404</v>
      </c>
      <c r="F8728">
        <v>22</v>
      </c>
      <c r="G8728">
        <v>57</v>
      </c>
      <c r="H8728">
        <v>17.2</v>
      </c>
      <c r="I8728" t="s">
        <v>26</v>
      </c>
      <c r="J8728">
        <v>4</v>
      </c>
      <c r="K8728">
        <v>48</v>
      </c>
      <c r="L8728">
        <v>36</v>
      </c>
      <c r="M8728">
        <v>-4</v>
      </c>
      <c r="N8728">
        <v>6.31</v>
      </c>
      <c r="P8728">
        <v>0.94</v>
      </c>
      <c r="R8728">
        <v>0.72</v>
      </c>
      <c r="X8728" t="s">
        <v>60</v>
      </c>
      <c r="Y8728">
        <v>8727</v>
      </c>
      <c r="Z8728" s="1">
        <v>0.95644907407407409</v>
      </c>
      <c r="AA8728" t="s">
        <v>14998</v>
      </c>
      <c r="AB8728">
        <v>-1.4999999999999999E-2</v>
      </c>
      <c r="AC8728">
        <v>2E-3</v>
      </c>
      <c r="AD8728">
        <v>6.31</v>
      </c>
      <c r="AE8728" t="s">
        <v>60</v>
      </c>
    </row>
    <row r="8729" spans="1:32" x14ac:dyDescent="0.2">
      <c r="A8729">
        <v>8728</v>
      </c>
      <c r="B8729" t="s">
        <v>7511</v>
      </c>
      <c r="C8729">
        <v>216956</v>
      </c>
      <c r="D8729">
        <v>191524</v>
      </c>
      <c r="E8729">
        <v>14372</v>
      </c>
      <c r="F8729">
        <v>22</v>
      </c>
      <c r="G8729">
        <v>57</v>
      </c>
      <c r="H8729">
        <v>39.1</v>
      </c>
      <c r="I8729" t="s">
        <v>26</v>
      </c>
      <c r="J8729">
        <v>29</v>
      </c>
      <c r="K8729">
        <v>37</v>
      </c>
      <c r="L8729">
        <v>20</v>
      </c>
      <c r="M8729">
        <v>-29</v>
      </c>
      <c r="N8729">
        <v>1.1599999999999999</v>
      </c>
      <c r="P8729">
        <v>0.09</v>
      </c>
      <c r="R8729">
        <v>0.08</v>
      </c>
      <c r="T8729">
        <v>0.02</v>
      </c>
      <c r="X8729" t="s">
        <v>298</v>
      </c>
      <c r="Y8729">
        <v>8728</v>
      </c>
      <c r="Z8729" s="1">
        <v>0.95670254629629625</v>
      </c>
      <c r="AA8729" t="s">
        <v>14999</v>
      </c>
      <c r="AB8729">
        <v>0.33300000000000002</v>
      </c>
      <c r="AC8729">
        <v>-0.16500000000000001</v>
      </c>
      <c r="AD8729">
        <v>1.1599999999999999</v>
      </c>
      <c r="AE8729" t="s">
        <v>298</v>
      </c>
    </row>
    <row r="8730" spans="1:32" x14ac:dyDescent="0.2">
      <c r="A8730">
        <v>8729</v>
      </c>
      <c r="B8730" t="s">
        <v>7512</v>
      </c>
      <c r="C8730">
        <v>217014</v>
      </c>
      <c r="D8730">
        <v>90896</v>
      </c>
      <c r="E8730">
        <v>14374</v>
      </c>
      <c r="F8730">
        <v>22</v>
      </c>
      <c r="G8730">
        <v>57</v>
      </c>
      <c r="H8730">
        <v>27.9</v>
      </c>
      <c r="I8730" t="s">
        <v>24</v>
      </c>
      <c r="J8730">
        <v>20</v>
      </c>
      <c r="K8730">
        <v>46</v>
      </c>
      <c r="L8730">
        <v>8</v>
      </c>
      <c r="M8730">
        <v>20</v>
      </c>
      <c r="N8730">
        <v>5.49</v>
      </c>
      <c r="P8730">
        <v>0.67</v>
      </c>
      <c r="R8730">
        <v>0.21</v>
      </c>
      <c r="T8730">
        <v>0.34</v>
      </c>
      <c r="X8730" t="s">
        <v>7513</v>
      </c>
      <c r="Y8730">
        <v>8729</v>
      </c>
      <c r="Z8730" s="1">
        <v>0.95657291666666666</v>
      </c>
      <c r="AA8730" t="s">
        <v>15000</v>
      </c>
      <c r="AB8730">
        <v>0.20399999999999999</v>
      </c>
      <c r="AC8730">
        <v>5.8999999999999997E-2</v>
      </c>
      <c r="AD8730">
        <v>5.49</v>
      </c>
      <c r="AE8730" t="s">
        <v>5654</v>
      </c>
      <c r="AF8730" t="s">
        <v>36</v>
      </c>
    </row>
    <row r="8731" spans="1:32" x14ac:dyDescent="0.2">
      <c r="A8731">
        <v>8730</v>
      </c>
      <c r="C8731">
        <v>217019</v>
      </c>
      <c r="D8731">
        <v>127860</v>
      </c>
      <c r="F8731">
        <v>22</v>
      </c>
      <c r="G8731">
        <v>57</v>
      </c>
      <c r="H8731">
        <v>32.799999999999997</v>
      </c>
      <c r="I8731" t="s">
        <v>24</v>
      </c>
      <c r="J8731">
        <v>3</v>
      </c>
      <c r="K8731">
        <v>48</v>
      </c>
      <c r="L8731">
        <v>37</v>
      </c>
      <c r="M8731">
        <v>3</v>
      </c>
      <c r="N8731">
        <v>6.28</v>
      </c>
      <c r="P8731">
        <v>1.1200000000000001</v>
      </c>
      <c r="R8731">
        <v>1.08</v>
      </c>
      <c r="X8731" t="s">
        <v>45</v>
      </c>
      <c r="Y8731">
        <v>8730</v>
      </c>
      <c r="Z8731" s="1">
        <v>0.95662962962962961</v>
      </c>
      <c r="AA8731" t="s">
        <v>15001</v>
      </c>
      <c r="AB8731">
        <v>7.0000000000000007E-2</v>
      </c>
      <c r="AC8731">
        <v>2.9000000000000001E-2</v>
      </c>
      <c r="AD8731">
        <v>6.28</v>
      </c>
      <c r="AE8731" t="s">
        <v>45</v>
      </c>
    </row>
    <row r="8732" spans="1:32" x14ac:dyDescent="0.2">
      <c r="A8732">
        <v>8731</v>
      </c>
      <c r="C8732">
        <v>217050</v>
      </c>
      <c r="D8732">
        <v>52526</v>
      </c>
      <c r="E8732" t="s">
        <v>7514</v>
      </c>
      <c r="F8732">
        <v>22</v>
      </c>
      <c r="G8732">
        <v>57</v>
      </c>
      <c r="H8732">
        <v>4.5</v>
      </c>
      <c r="I8732" t="s">
        <v>24</v>
      </c>
      <c r="J8732">
        <v>48</v>
      </c>
      <c r="K8732">
        <v>41</v>
      </c>
      <c r="L8732">
        <v>3</v>
      </c>
      <c r="M8732">
        <v>48</v>
      </c>
      <c r="N8732">
        <v>5.43</v>
      </c>
      <c r="P8732">
        <v>-0.09</v>
      </c>
      <c r="R8732">
        <v>-0.53</v>
      </c>
      <c r="X8732" t="s">
        <v>7515</v>
      </c>
      <c r="Y8732">
        <v>8731</v>
      </c>
      <c r="Z8732" s="1">
        <v>0.95630208333333344</v>
      </c>
      <c r="AA8732" t="s">
        <v>15002</v>
      </c>
      <c r="AB8732">
        <v>1.2E-2</v>
      </c>
      <c r="AC8732">
        <v>-8.9999999999999993E-3</v>
      </c>
      <c r="AD8732">
        <v>5.43</v>
      </c>
      <c r="AE8732" t="s">
        <v>1532</v>
      </c>
      <c r="AF8732" t="s">
        <v>36</v>
      </c>
    </row>
    <row r="8733" spans="1:32" x14ac:dyDescent="0.2">
      <c r="A8733">
        <v>8732</v>
      </c>
      <c r="C8733">
        <v>217096</v>
      </c>
      <c r="D8733">
        <v>214215</v>
      </c>
      <c r="F8733">
        <v>22</v>
      </c>
      <c r="G8733">
        <v>58</v>
      </c>
      <c r="H8733">
        <v>35</v>
      </c>
      <c r="I8733" t="s">
        <v>26</v>
      </c>
      <c r="J8733">
        <v>35</v>
      </c>
      <c r="K8733">
        <v>31</v>
      </c>
      <c r="L8733">
        <v>23</v>
      </c>
      <c r="M8733">
        <v>-35</v>
      </c>
      <c r="N8733">
        <v>6.13</v>
      </c>
      <c r="P8733">
        <v>0.57999999999999996</v>
      </c>
      <c r="X8733" t="s">
        <v>5171</v>
      </c>
      <c r="Y8733">
        <v>8732</v>
      </c>
      <c r="Z8733" s="1">
        <v>0.95734953703703696</v>
      </c>
      <c r="AA8733" t="s">
        <v>15003</v>
      </c>
      <c r="AB8733">
        <v>-1E-3</v>
      </c>
      <c r="AC8733">
        <v>-0.111</v>
      </c>
      <c r="AD8733">
        <v>6.13</v>
      </c>
      <c r="AE8733" t="s">
        <v>2206</v>
      </c>
      <c r="AF8733" t="s">
        <v>36</v>
      </c>
    </row>
    <row r="8734" spans="1:32" x14ac:dyDescent="0.2">
      <c r="A8734">
        <v>8733</v>
      </c>
      <c r="C8734">
        <v>217101</v>
      </c>
      <c r="D8734">
        <v>72883</v>
      </c>
      <c r="F8734">
        <v>22</v>
      </c>
      <c r="G8734">
        <v>57</v>
      </c>
      <c r="H8734">
        <v>40.700000000000003</v>
      </c>
      <c r="I8734" t="s">
        <v>24</v>
      </c>
      <c r="J8734">
        <v>39</v>
      </c>
      <c r="K8734">
        <v>18</v>
      </c>
      <c r="L8734">
        <v>32</v>
      </c>
      <c r="M8734">
        <v>39</v>
      </c>
      <c r="N8734">
        <v>6.18</v>
      </c>
      <c r="P8734">
        <v>-0.15</v>
      </c>
      <c r="R8734">
        <v>-0.8</v>
      </c>
      <c r="X8734" t="s">
        <v>2416</v>
      </c>
      <c r="Y8734">
        <v>8733</v>
      </c>
      <c r="Z8734" s="1">
        <v>0.95672106481481478</v>
      </c>
      <c r="AA8734" t="s">
        <v>15004</v>
      </c>
      <c r="AB8734">
        <v>2E-3</v>
      </c>
      <c r="AC8734">
        <v>-8.0000000000000002E-3</v>
      </c>
      <c r="AD8734">
        <v>6.18</v>
      </c>
      <c r="AE8734" t="s">
        <v>7045</v>
      </c>
    </row>
    <row r="8735" spans="1:32" x14ac:dyDescent="0.2">
      <c r="A8735">
        <v>8734</v>
      </c>
      <c r="C8735">
        <v>217107</v>
      </c>
      <c r="D8735">
        <v>146412</v>
      </c>
      <c r="F8735">
        <v>22</v>
      </c>
      <c r="G8735">
        <v>58</v>
      </c>
      <c r="H8735">
        <v>15.5</v>
      </c>
      <c r="I8735" t="s">
        <v>26</v>
      </c>
      <c r="J8735">
        <v>2</v>
      </c>
      <c r="K8735">
        <v>23</v>
      </c>
      <c r="L8735">
        <v>43</v>
      </c>
      <c r="M8735">
        <v>-2</v>
      </c>
      <c r="N8735">
        <v>6.16</v>
      </c>
      <c r="P8735">
        <v>0.74</v>
      </c>
      <c r="R8735">
        <v>0.43</v>
      </c>
      <c r="X8735" t="s">
        <v>457</v>
      </c>
      <c r="Y8735">
        <v>8734</v>
      </c>
      <c r="Z8735" s="1">
        <v>0.95712384259259264</v>
      </c>
      <c r="AA8735" t="s">
        <v>15005</v>
      </c>
      <c r="AB8735">
        <v>-3.0000000000000001E-3</v>
      </c>
      <c r="AC8735">
        <v>-1.7999999999999999E-2</v>
      </c>
      <c r="AD8735">
        <v>6.16</v>
      </c>
      <c r="AE8735" t="s">
        <v>457</v>
      </c>
    </row>
    <row r="8736" spans="1:32" x14ac:dyDescent="0.2">
      <c r="A8736">
        <v>8735</v>
      </c>
      <c r="C8736">
        <v>217131</v>
      </c>
      <c r="D8736">
        <v>146415</v>
      </c>
      <c r="F8736">
        <v>22</v>
      </c>
      <c r="G8736">
        <v>58</v>
      </c>
      <c r="H8736">
        <v>23.7</v>
      </c>
      <c r="I8736" t="s">
        <v>26</v>
      </c>
      <c r="J8736">
        <v>1</v>
      </c>
      <c r="K8736">
        <v>24</v>
      </c>
      <c r="L8736">
        <v>37</v>
      </c>
      <c r="M8736">
        <v>-1</v>
      </c>
      <c r="N8736">
        <v>6.37</v>
      </c>
      <c r="P8736">
        <v>0.35</v>
      </c>
      <c r="R8736">
        <v>0.02</v>
      </c>
      <c r="X8736" t="s">
        <v>4750</v>
      </c>
      <c r="Y8736">
        <v>8735</v>
      </c>
      <c r="Z8736" s="1">
        <v>0.95721875000000001</v>
      </c>
      <c r="AA8736" t="s">
        <v>15006</v>
      </c>
      <c r="AB8736">
        <v>0.09</v>
      </c>
      <c r="AC8736">
        <v>-7.0000000000000001E-3</v>
      </c>
      <c r="AD8736">
        <v>6.37</v>
      </c>
      <c r="AE8736" t="s">
        <v>4750</v>
      </c>
    </row>
    <row r="8737" spans="1:32" x14ac:dyDescent="0.2">
      <c r="A8737">
        <v>8736</v>
      </c>
      <c r="C8737">
        <v>217157</v>
      </c>
      <c r="D8737">
        <v>3808</v>
      </c>
      <c r="F8737">
        <v>22</v>
      </c>
      <c r="G8737">
        <v>51</v>
      </c>
      <c r="H8737">
        <v>2.2000000000000002</v>
      </c>
      <c r="I8737" t="s">
        <v>24</v>
      </c>
      <c r="J8737">
        <v>85</v>
      </c>
      <c r="K8737">
        <v>22</v>
      </c>
      <c r="L8737">
        <v>25</v>
      </c>
      <c r="M8737">
        <v>85</v>
      </c>
      <c r="N8737">
        <v>5.9</v>
      </c>
      <c r="P8737">
        <v>1.32</v>
      </c>
      <c r="X8737" t="s">
        <v>104</v>
      </c>
      <c r="Y8737">
        <v>8736</v>
      </c>
      <c r="Z8737" s="1">
        <v>0.9521087962962963</v>
      </c>
      <c r="AA8737" t="s">
        <v>15007</v>
      </c>
      <c r="AB8737">
        <v>3.0000000000000001E-3</v>
      </c>
      <c r="AC8737">
        <v>0.107</v>
      </c>
      <c r="AD8737">
        <v>5.9</v>
      </c>
      <c r="AE8737" t="s">
        <v>104</v>
      </c>
    </row>
    <row r="8738" spans="1:32" x14ac:dyDescent="0.2">
      <c r="A8738">
        <v>8737</v>
      </c>
      <c r="C8738">
        <v>217166</v>
      </c>
      <c r="D8738">
        <v>127870</v>
      </c>
      <c r="E8738">
        <v>14379</v>
      </c>
      <c r="F8738">
        <v>22</v>
      </c>
      <c r="G8738">
        <v>58</v>
      </c>
      <c r="H8738">
        <v>35.1</v>
      </c>
      <c r="I8738" t="s">
        <v>24</v>
      </c>
      <c r="J8738">
        <v>9</v>
      </c>
      <c r="K8738">
        <v>21</v>
      </c>
      <c r="L8738">
        <v>25</v>
      </c>
      <c r="M8738">
        <v>9</v>
      </c>
      <c r="N8738">
        <v>6.43</v>
      </c>
      <c r="P8738">
        <v>0.64</v>
      </c>
      <c r="R8738">
        <v>0.16</v>
      </c>
      <c r="T8738">
        <v>0.36</v>
      </c>
      <c r="X8738" t="s">
        <v>7516</v>
      </c>
      <c r="Y8738">
        <v>8737</v>
      </c>
      <c r="Z8738" s="1">
        <v>0.95735069444444443</v>
      </c>
      <c r="AA8738" t="s">
        <v>15008</v>
      </c>
      <c r="AB8738">
        <v>0.40300000000000002</v>
      </c>
      <c r="AC8738">
        <v>-0.14099999999999999</v>
      </c>
      <c r="AD8738">
        <v>6.43</v>
      </c>
      <c r="AE8738" t="s">
        <v>13116</v>
      </c>
      <c r="AF8738" t="s">
        <v>36</v>
      </c>
    </row>
    <row r="8739" spans="1:32" x14ac:dyDescent="0.2">
      <c r="A8739">
        <v>8738</v>
      </c>
      <c r="C8739">
        <v>217186</v>
      </c>
      <c r="D8739">
        <v>127874</v>
      </c>
      <c r="F8739">
        <v>22</v>
      </c>
      <c r="G8739">
        <v>58</v>
      </c>
      <c r="H8739">
        <v>42.6</v>
      </c>
      <c r="I8739" t="s">
        <v>24</v>
      </c>
      <c r="J8739">
        <v>7</v>
      </c>
      <c r="K8739">
        <v>20</v>
      </c>
      <c r="L8739">
        <v>23</v>
      </c>
      <c r="M8739">
        <v>7</v>
      </c>
      <c r="N8739">
        <v>6.33</v>
      </c>
      <c r="P8739">
        <v>0.06</v>
      </c>
      <c r="R8739">
        <v>0.02</v>
      </c>
      <c r="X8739" t="s">
        <v>89</v>
      </c>
      <c r="Y8739">
        <v>8738</v>
      </c>
      <c r="Z8739" s="1">
        <v>0.95743750000000005</v>
      </c>
      <c r="AA8739" t="s">
        <v>15009</v>
      </c>
      <c r="AB8739">
        <v>-0.04</v>
      </c>
      <c r="AC8739">
        <v>-0.08</v>
      </c>
      <c r="AD8739">
        <v>6.33</v>
      </c>
      <c r="AE8739" t="s">
        <v>89</v>
      </c>
    </row>
    <row r="8740" spans="1:32" x14ac:dyDescent="0.2">
      <c r="A8740">
        <v>8739</v>
      </c>
      <c r="B8740" t="s">
        <v>7517</v>
      </c>
      <c r="C8740">
        <v>217232</v>
      </c>
      <c r="D8740">
        <v>108307</v>
      </c>
      <c r="F8740">
        <v>22</v>
      </c>
      <c r="G8740">
        <v>59</v>
      </c>
      <c r="H8740">
        <v>11.8</v>
      </c>
      <c r="I8740" t="s">
        <v>24</v>
      </c>
      <c r="J8740">
        <v>11</v>
      </c>
      <c r="K8740">
        <v>43</v>
      </c>
      <c r="L8740">
        <v>44</v>
      </c>
      <c r="M8740">
        <v>11</v>
      </c>
      <c r="N8740">
        <v>5.75</v>
      </c>
      <c r="P8740">
        <v>0.32</v>
      </c>
      <c r="R8740">
        <v>0.08</v>
      </c>
      <c r="X8740" t="s">
        <v>7518</v>
      </c>
      <c r="Y8740">
        <v>8739</v>
      </c>
      <c r="Z8740" s="1">
        <v>0.9577754629629629</v>
      </c>
      <c r="AA8740" t="s">
        <v>15010</v>
      </c>
      <c r="AB8740">
        <v>3.3000000000000002E-2</v>
      </c>
      <c r="AC8740">
        <v>-4.1000000000000002E-2</v>
      </c>
      <c r="AD8740">
        <v>5.75</v>
      </c>
      <c r="AE8740" t="s">
        <v>9874</v>
      </c>
      <c r="AF8740" t="s">
        <v>36</v>
      </c>
    </row>
    <row r="8741" spans="1:32" x14ac:dyDescent="0.2">
      <c r="A8741">
        <v>8740</v>
      </c>
      <c r="C8741">
        <v>217236</v>
      </c>
      <c r="D8741">
        <v>191550</v>
      </c>
      <c r="E8741">
        <v>14380</v>
      </c>
      <c r="F8741">
        <v>22</v>
      </c>
      <c r="G8741">
        <v>59</v>
      </c>
      <c r="H8741">
        <v>35.799999999999997</v>
      </c>
      <c r="I8741" t="s">
        <v>26</v>
      </c>
      <c r="J8741">
        <v>29</v>
      </c>
      <c r="K8741">
        <v>27</v>
      </c>
      <c r="L8741">
        <v>44</v>
      </c>
      <c r="M8741">
        <v>-29</v>
      </c>
      <c r="N8741">
        <v>5.51</v>
      </c>
      <c r="P8741">
        <v>0.25</v>
      </c>
      <c r="R8741">
        <v>0.19</v>
      </c>
      <c r="X8741" t="s">
        <v>1669</v>
      </c>
      <c r="Y8741">
        <v>8740</v>
      </c>
      <c r="Z8741" s="1">
        <v>0.95805324074074072</v>
      </c>
      <c r="AA8741" t="s">
        <v>15011</v>
      </c>
      <c r="AB8741">
        <v>-3.0000000000000001E-3</v>
      </c>
      <c r="AC8741">
        <v>8.9999999999999993E-3</v>
      </c>
      <c r="AD8741">
        <v>5.51</v>
      </c>
      <c r="AE8741" t="s">
        <v>1669</v>
      </c>
    </row>
    <row r="8742" spans="1:32" x14ac:dyDescent="0.2">
      <c r="A8742">
        <v>8741</v>
      </c>
      <c r="C8742">
        <v>217251</v>
      </c>
      <c r="D8742">
        <v>165425</v>
      </c>
      <c r="F8742">
        <v>22</v>
      </c>
      <c r="G8742">
        <v>59</v>
      </c>
      <c r="H8742">
        <v>35.700000000000003</v>
      </c>
      <c r="I8742" t="s">
        <v>26</v>
      </c>
      <c r="J8742">
        <v>13</v>
      </c>
      <c r="K8742">
        <v>4</v>
      </c>
      <c r="L8742">
        <v>15</v>
      </c>
      <c r="M8742">
        <v>-13</v>
      </c>
      <c r="N8742">
        <v>6.07</v>
      </c>
      <c r="P8742">
        <v>1.45</v>
      </c>
      <c r="R8742">
        <v>1.76</v>
      </c>
      <c r="X8742" t="s">
        <v>77</v>
      </c>
      <c r="Y8742">
        <v>8741</v>
      </c>
      <c r="Z8742" s="1">
        <v>0.95805208333333336</v>
      </c>
      <c r="AA8742" t="s">
        <v>15012</v>
      </c>
      <c r="AB8742">
        <v>-0.01</v>
      </c>
      <c r="AC8742">
        <v>0</v>
      </c>
      <c r="AD8742">
        <v>6.07</v>
      </c>
      <c r="AE8742" t="s">
        <v>77</v>
      </c>
    </row>
    <row r="8743" spans="1:32" x14ac:dyDescent="0.2">
      <c r="A8743">
        <v>8742</v>
      </c>
      <c r="B8743" t="s">
        <v>7519</v>
      </c>
      <c r="C8743">
        <v>217264</v>
      </c>
      <c r="D8743">
        <v>127881</v>
      </c>
      <c r="F8743">
        <v>22</v>
      </c>
      <c r="G8743">
        <v>59</v>
      </c>
      <c r="H8743">
        <v>27.4</v>
      </c>
      <c r="I8743" t="s">
        <v>24</v>
      </c>
      <c r="J8743">
        <v>0</v>
      </c>
      <c r="K8743">
        <v>57</v>
      </c>
      <c r="L8743">
        <v>46</v>
      </c>
      <c r="M8743">
        <v>0</v>
      </c>
      <c r="N8743">
        <v>5.43</v>
      </c>
      <c r="P8743">
        <v>0.98</v>
      </c>
      <c r="R8743">
        <v>0.83</v>
      </c>
      <c r="W8743" t="s">
        <v>27</v>
      </c>
      <c r="X8743" t="s">
        <v>507</v>
      </c>
      <c r="Y8743">
        <v>8742</v>
      </c>
      <c r="Z8743" s="1">
        <v>0.95795601851851853</v>
      </c>
      <c r="AA8743" t="s">
        <v>15013</v>
      </c>
      <c r="AB8743">
        <v>8.5999999999999993E-2</v>
      </c>
      <c r="AC8743">
        <v>-7.0999999999999994E-2</v>
      </c>
      <c r="AD8743">
        <v>5.43</v>
      </c>
      <c r="AE8743" t="s">
        <v>5984</v>
      </c>
    </row>
    <row r="8744" spans="1:32" x14ac:dyDescent="0.2">
      <c r="A8744">
        <v>8743</v>
      </c>
      <c r="C8744">
        <v>217303</v>
      </c>
      <c r="D8744">
        <v>191554</v>
      </c>
      <c r="F8744">
        <v>23</v>
      </c>
      <c r="G8744">
        <v>0</v>
      </c>
      <c r="H8744">
        <v>5.8</v>
      </c>
      <c r="I8744" t="s">
        <v>26</v>
      </c>
      <c r="J8744">
        <v>25</v>
      </c>
      <c r="K8744">
        <v>9</v>
      </c>
      <c r="L8744">
        <v>51</v>
      </c>
      <c r="M8744">
        <v>-25</v>
      </c>
      <c r="N8744">
        <v>5.65</v>
      </c>
      <c r="P8744">
        <v>1.25</v>
      </c>
      <c r="R8744">
        <v>1.2</v>
      </c>
      <c r="W8744" t="s">
        <v>27</v>
      </c>
      <c r="X8744" t="s">
        <v>197</v>
      </c>
      <c r="Y8744">
        <v>8743</v>
      </c>
      <c r="Z8744" s="1">
        <v>0.95840046296296288</v>
      </c>
      <c r="AA8744" t="s">
        <v>15014</v>
      </c>
      <c r="AB8744">
        <v>3.5000000000000003E-2</v>
      </c>
      <c r="AC8744">
        <v>-7.4999999999999997E-2</v>
      </c>
      <c r="AD8744">
        <v>5.65</v>
      </c>
      <c r="AE8744" t="s">
        <v>5915</v>
      </c>
    </row>
    <row r="8745" spans="1:32" x14ac:dyDescent="0.2">
      <c r="A8745">
        <v>8744</v>
      </c>
      <c r="C8745">
        <v>217314</v>
      </c>
      <c r="D8745">
        <v>35022</v>
      </c>
      <c r="F8745">
        <v>22</v>
      </c>
      <c r="G8745">
        <v>59</v>
      </c>
      <c r="H8745">
        <v>10.3</v>
      </c>
      <c r="I8745" t="s">
        <v>24</v>
      </c>
      <c r="J8745">
        <v>52</v>
      </c>
      <c r="K8745">
        <v>39</v>
      </c>
      <c r="L8745">
        <v>16</v>
      </c>
      <c r="M8745">
        <v>52</v>
      </c>
      <c r="N8745">
        <v>6.29</v>
      </c>
      <c r="P8745">
        <v>1.42</v>
      </c>
      <c r="X8745" t="s">
        <v>365</v>
      </c>
      <c r="Y8745">
        <v>8744</v>
      </c>
      <c r="Z8745" s="1">
        <v>0.95775810185185184</v>
      </c>
      <c r="AA8745" t="s">
        <v>15015</v>
      </c>
      <c r="AB8745">
        <v>-2.5000000000000001E-2</v>
      </c>
      <c r="AC8745">
        <v>3.3000000000000002E-2</v>
      </c>
      <c r="AD8745">
        <v>6.29</v>
      </c>
      <c r="AE8745" t="s">
        <v>365</v>
      </c>
    </row>
    <row r="8746" spans="1:32" x14ac:dyDescent="0.2">
      <c r="A8746">
        <v>8745</v>
      </c>
      <c r="C8746">
        <v>217348</v>
      </c>
      <c r="D8746">
        <v>35026</v>
      </c>
      <c r="F8746">
        <v>22</v>
      </c>
      <c r="G8746">
        <v>59</v>
      </c>
      <c r="H8746">
        <v>9</v>
      </c>
      <c r="I8746" t="s">
        <v>24</v>
      </c>
      <c r="J8746">
        <v>59</v>
      </c>
      <c r="K8746">
        <v>48</v>
      </c>
      <c r="L8746">
        <v>53</v>
      </c>
      <c r="M8746">
        <v>59</v>
      </c>
      <c r="N8746">
        <v>6.43</v>
      </c>
      <c r="P8746">
        <v>0.03</v>
      </c>
      <c r="R8746">
        <v>-0.24</v>
      </c>
      <c r="X8746" t="s">
        <v>39</v>
      </c>
      <c r="Y8746">
        <v>8745</v>
      </c>
      <c r="Z8746" s="1">
        <v>0.9577430555555555</v>
      </c>
      <c r="AA8746" t="s">
        <v>15016</v>
      </c>
      <c r="AB8746">
        <v>3.0000000000000001E-3</v>
      </c>
      <c r="AC8746">
        <v>5.0000000000000001E-3</v>
      </c>
      <c r="AD8746">
        <v>6.43</v>
      </c>
      <c r="AE8746" t="s">
        <v>39</v>
      </c>
    </row>
    <row r="8747" spans="1:32" x14ac:dyDescent="0.2">
      <c r="A8747">
        <v>8746</v>
      </c>
      <c r="C8747">
        <v>217358</v>
      </c>
      <c r="D8747">
        <v>191565</v>
      </c>
      <c r="F8747">
        <v>23</v>
      </c>
      <c r="G8747">
        <v>0</v>
      </c>
      <c r="H8747">
        <v>24.6</v>
      </c>
      <c r="I8747" t="s">
        <v>26</v>
      </c>
      <c r="J8747">
        <v>25</v>
      </c>
      <c r="K8747">
        <v>37</v>
      </c>
      <c r="L8747">
        <v>36</v>
      </c>
      <c r="M8747">
        <v>-25</v>
      </c>
      <c r="N8747">
        <v>6.29</v>
      </c>
      <c r="P8747">
        <v>1.1299999999999999</v>
      </c>
      <c r="X8747" t="s">
        <v>45</v>
      </c>
      <c r="Y8747">
        <v>8746</v>
      </c>
      <c r="Z8747" s="1">
        <v>0.95861805555555557</v>
      </c>
      <c r="AA8747" t="s">
        <v>15017</v>
      </c>
      <c r="AB8747">
        <v>8.5999999999999993E-2</v>
      </c>
      <c r="AC8747">
        <v>-3.4000000000000002E-2</v>
      </c>
      <c r="AD8747">
        <v>6.29</v>
      </c>
      <c r="AE8747" t="s">
        <v>45</v>
      </c>
    </row>
    <row r="8748" spans="1:32" x14ac:dyDescent="0.2">
      <c r="A8748">
        <v>8747</v>
      </c>
      <c r="B8748" t="s">
        <v>7520</v>
      </c>
      <c r="C8748">
        <v>217364</v>
      </c>
      <c r="D8748">
        <v>247680</v>
      </c>
      <c r="F8748">
        <v>23</v>
      </c>
      <c r="G8748">
        <v>0</v>
      </c>
      <c r="H8748">
        <v>52.8</v>
      </c>
      <c r="I8748" t="s">
        <v>26</v>
      </c>
      <c r="J8748">
        <v>52</v>
      </c>
      <c r="K8748">
        <v>45</v>
      </c>
      <c r="L8748">
        <v>15</v>
      </c>
      <c r="M8748">
        <v>-52</v>
      </c>
      <c r="N8748">
        <v>4.12</v>
      </c>
      <c r="P8748">
        <v>0.98</v>
      </c>
      <c r="R8748">
        <v>0.7</v>
      </c>
      <c r="T8748">
        <v>0.53</v>
      </c>
      <c r="X8748" t="s">
        <v>108</v>
      </c>
      <c r="Y8748">
        <v>8747</v>
      </c>
      <c r="Z8748" s="1">
        <v>0.95894444444444449</v>
      </c>
      <c r="AA8748" t="s">
        <v>15018</v>
      </c>
      <c r="AB8748">
        <v>-6.7000000000000004E-2</v>
      </c>
      <c r="AC8748">
        <v>-1.4E-2</v>
      </c>
      <c r="AD8748">
        <v>4.12</v>
      </c>
      <c r="AE8748" t="s">
        <v>9548</v>
      </c>
      <c r="AF8748" t="s">
        <v>36</v>
      </c>
    </row>
    <row r="8749" spans="1:32" x14ac:dyDescent="0.2">
      <c r="A8749">
        <v>8748</v>
      </c>
      <c r="C8749">
        <v>217382</v>
      </c>
      <c r="D8749">
        <v>3816</v>
      </c>
      <c r="F8749">
        <v>22</v>
      </c>
      <c r="G8749">
        <v>54</v>
      </c>
      <c r="H8749">
        <v>24.8</v>
      </c>
      <c r="I8749" t="s">
        <v>24</v>
      </c>
      <c r="J8749">
        <v>84</v>
      </c>
      <c r="K8749">
        <v>20</v>
      </c>
      <c r="L8749">
        <v>46</v>
      </c>
      <c r="M8749">
        <v>84</v>
      </c>
      <c r="N8749">
        <v>4.71</v>
      </c>
      <c r="P8749">
        <v>1.43</v>
      </c>
      <c r="R8749">
        <v>1.69</v>
      </c>
      <c r="T8749">
        <v>0.73</v>
      </c>
      <c r="X8749" t="s">
        <v>172</v>
      </c>
      <c r="Y8749">
        <v>8748</v>
      </c>
      <c r="Z8749" s="1">
        <v>0.95445370370370375</v>
      </c>
      <c r="AA8749" t="s">
        <v>15019</v>
      </c>
      <c r="AB8749">
        <v>9.1999999999999998E-2</v>
      </c>
      <c r="AC8749">
        <v>2.5999999999999999E-2</v>
      </c>
      <c r="AD8749">
        <v>4.71</v>
      </c>
      <c r="AE8749" t="s">
        <v>172</v>
      </c>
    </row>
    <row r="8750" spans="1:32" x14ac:dyDescent="0.2">
      <c r="A8750">
        <v>8749</v>
      </c>
      <c r="C8750">
        <v>217403</v>
      </c>
      <c r="D8750">
        <v>247683</v>
      </c>
      <c r="F8750">
        <v>23</v>
      </c>
      <c r="G8750">
        <v>1</v>
      </c>
      <c r="H8750">
        <v>7.5</v>
      </c>
      <c r="I8750" t="s">
        <v>26</v>
      </c>
      <c r="J8750">
        <v>50</v>
      </c>
      <c r="K8750">
        <v>57</v>
      </c>
      <c r="L8750">
        <v>0</v>
      </c>
      <c r="M8750">
        <v>-50</v>
      </c>
      <c r="N8750">
        <v>5.68</v>
      </c>
      <c r="P8750">
        <v>1.42</v>
      </c>
      <c r="R8750">
        <v>1.08</v>
      </c>
      <c r="T8750">
        <v>0.54</v>
      </c>
      <c r="U8750" t="s">
        <v>93</v>
      </c>
      <c r="X8750" t="s">
        <v>105</v>
      </c>
      <c r="Y8750">
        <v>8749</v>
      </c>
      <c r="Z8750" s="1">
        <v>0.95911458333333333</v>
      </c>
      <c r="AA8750" t="s">
        <v>15020</v>
      </c>
      <c r="AB8750">
        <v>7.8E-2</v>
      </c>
      <c r="AC8750">
        <v>-6.0000000000000001E-3</v>
      </c>
      <c r="AD8750">
        <v>5.68</v>
      </c>
      <c r="AE8750" t="s">
        <v>105</v>
      </c>
    </row>
    <row r="8751" spans="1:32" x14ac:dyDescent="0.2">
      <c r="A8751">
        <v>8750</v>
      </c>
      <c r="B8751" t="s">
        <v>7521</v>
      </c>
      <c r="C8751">
        <v>217428</v>
      </c>
      <c r="D8751">
        <v>146443</v>
      </c>
      <c r="E8751" t="s">
        <v>30</v>
      </c>
      <c r="F8751">
        <v>23</v>
      </c>
      <c r="G8751">
        <v>0</v>
      </c>
      <c r="H8751">
        <v>37.9</v>
      </c>
      <c r="I8751" t="s">
        <v>24</v>
      </c>
      <c r="J8751">
        <v>0</v>
      </c>
      <c r="K8751">
        <v>11</v>
      </c>
      <c r="L8751">
        <v>9</v>
      </c>
      <c r="M8751">
        <v>0</v>
      </c>
      <c r="N8751">
        <v>6.21</v>
      </c>
      <c r="P8751">
        <v>0.89</v>
      </c>
      <c r="R8751">
        <v>0.6</v>
      </c>
      <c r="X8751" t="s">
        <v>2041</v>
      </c>
      <c r="Y8751">
        <v>8750</v>
      </c>
      <c r="Z8751" s="1">
        <v>0.95877199074074071</v>
      </c>
      <c r="AA8751" t="s">
        <v>15021</v>
      </c>
      <c r="AB8751">
        <v>4.3999999999999997E-2</v>
      </c>
      <c r="AC8751">
        <v>1.2999999999999999E-2</v>
      </c>
      <c r="AD8751">
        <v>6.21</v>
      </c>
      <c r="AE8751" t="s">
        <v>2041</v>
      </c>
    </row>
    <row r="8752" spans="1:32" x14ac:dyDescent="0.2">
      <c r="A8752">
        <v>8751</v>
      </c>
      <c r="C8752">
        <v>217459</v>
      </c>
      <c r="D8752">
        <v>127894</v>
      </c>
      <c r="F8752">
        <v>23</v>
      </c>
      <c r="G8752">
        <v>0</v>
      </c>
      <c r="H8752">
        <v>42.9</v>
      </c>
      <c r="I8752" t="s">
        <v>24</v>
      </c>
      <c r="J8752">
        <v>3</v>
      </c>
      <c r="K8752">
        <v>0</v>
      </c>
      <c r="L8752">
        <v>42</v>
      </c>
      <c r="M8752">
        <v>3</v>
      </c>
      <c r="N8752">
        <v>5.83</v>
      </c>
      <c r="P8752">
        <v>1.34</v>
      </c>
      <c r="R8752">
        <v>1.57</v>
      </c>
      <c r="T8752">
        <v>0.5</v>
      </c>
      <c r="U8752" t="s">
        <v>93</v>
      </c>
      <c r="X8752" t="s">
        <v>172</v>
      </c>
      <c r="Y8752">
        <v>8751</v>
      </c>
      <c r="Z8752" s="1">
        <v>0.95882986111111113</v>
      </c>
      <c r="AA8752" t="s">
        <v>15022</v>
      </c>
      <c r="AB8752">
        <v>1.0999999999999999E-2</v>
      </c>
      <c r="AC8752">
        <v>-8.5999999999999993E-2</v>
      </c>
      <c r="AD8752">
        <v>5.83</v>
      </c>
      <c r="AE8752" t="s">
        <v>172</v>
      </c>
    </row>
    <row r="8753" spans="1:32" x14ac:dyDescent="0.2">
      <c r="A8753">
        <v>8752</v>
      </c>
      <c r="C8753">
        <v>217476</v>
      </c>
      <c r="D8753">
        <v>35039</v>
      </c>
      <c r="E8753" t="s">
        <v>7522</v>
      </c>
      <c r="F8753">
        <v>23</v>
      </c>
      <c r="G8753">
        <v>0</v>
      </c>
      <c r="H8753">
        <v>5.0999999999999996</v>
      </c>
      <c r="I8753" t="s">
        <v>24</v>
      </c>
      <c r="J8753">
        <v>56</v>
      </c>
      <c r="K8753">
        <v>56</v>
      </c>
      <c r="L8753">
        <v>43</v>
      </c>
      <c r="M8753">
        <v>56</v>
      </c>
      <c r="N8753">
        <v>5</v>
      </c>
      <c r="P8753">
        <v>1.42</v>
      </c>
      <c r="R8753">
        <v>1.1599999999999999</v>
      </c>
      <c r="T8753">
        <v>0.85</v>
      </c>
      <c r="X8753" t="s">
        <v>7523</v>
      </c>
      <c r="Y8753">
        <v>8752</v>
      </c>
      <c r="Z8753" s="1">
        <v>0.95839236111111115</v>
      </c>
      <c r="AA8753" t="s">
        <v>15023</v>
      </c>
      <c r="AB8753">
        <v>0</v>
      </c>
      <c r="AC8753">
        <v>-3.0000000000000001E-3</v>
      </c>
      <c r="AD8753">
        <v>5</v>
      </c>
      <c r="AE8753" t="s">
        <v>7523</v>
      </c>
    </row>
    <row r="8754" spans="1:32" x14ac:dyDescent="0.2">
      <c r="A8754">
        <v>8753</v>
      </c>
      <c r="C8754">
        <v>217477</v>
      </c>
      <c r="D8754">
        <v>72924</v>
      </c>
      <c r="F8754">
        <v>23</v>
      </c>
      <c r="G8754">
        <v>0</v>
      </c>
      <c r="H8754">
        <v>42.5</v>
      </c>
      <c r="I8754" t="s">
        <v>24</v>
      </c>
      <c r="J8754">
        <v>31</v>
      </c>
      <c r="K8754">
        <v>4</v>
      </c>
      <c r="L8754">
        <v>59</v>
      </c>
      <c r="M8754">
        <v>31</v>
      </c>
      <c r="N8754">
        <v>6.6</v>
      </c>
      <c r="P8754">
        <v>-0.04</v>
      </c>
      <c r="R8754">
        <v>-0.35</v>
      </c>
      <c r="X8754" t="s">
        <v>7524</v>
      </c>
      <c r="Y8754">
        <v>8753</v>
      </c>
      <c r="Z8754" s="1">
        <v>0.95882523148148147</v>
      </c>
      <c r="AA8754" t="s">
        <v>15024</v>
      </c>
      <c r="AB8754">
        <v>3.1E-2</v>
      </c>
      <c r="AC8754">
        <v>5.0000000000000001E-3</v>
      </c>
      <c r="AD8754">
        <v>6.6</v>
      </c>
      <c r="AE8754" t="s">
        <v>39</v>
      </c>
      <c r="AF8754" t="s">
        <v>36</v>
      </c>
    </row>
    <row r="8755" spans="1:32" x14ac:dyDescent="0.2">
      <c r="A8755">
        <v>8754</v>
      </c>
      <c r="C8755">
        <v>217484</v>
      </c>
      <c r="D8755">
        <v>191581</v>
      </c>
      <c r="F8755">
        <v>23</v>
      </c>
      <c r="G8755">
        <v>1</v>
      </c>
      <c r="H8755">
        <v>19.399999999999999</v>
      </c>
      <c r="I8755" t="s">
        <v>26</v>
      </c>
      <c r="J8755">
        <v>28</v>
      </c>
      <c r="K8755">
        <v>51</v>
      </c>
      <c r="L8755">
        <v>13</v>
      </c>
      <c r="M8755">
        <v>-28</v>
      </c>
      <c r="N8755">
        <v>5.55</v>
      </c>
      <c r="P8755">
        <v>1.35</v>
      </c>
      <c r="R8755">
        <v>1.51</v>
      </c>
      <c r="X8755" t="s">
        <v>105</v>
      </c>
      <c r="Y8755">
        <v>8754</v>
      </c>
      <c r="Z8755" s="1">
        <v>0.95925231481481488</v>
      </c>
      <c r="AA8755" t="s">
        <v>15025</v>
      </c>
      <c r="AB8755">
        <v>6.6000000000000003E-2</v>
      </c>
      <c r="AC8755">
        <v>-0.01</v>
      </c>
      <c r="AD8755">
        <v>5.55</v>
      </c>
      <c r="AE8755" t="s">
        <v>105</v>
      </c>
    </row>
    <row r="8756" spans="1:32" x14ac:dyDescent="0.2">
      <c r="A8756">
        <v>8755</v>
      </c>
      <c r="C8756">
        <v>217491</v>
      </c>
      <c r="D8756">
        <v>52587</v>
      </c>
      <c r="F8756">
        <v>23</v>
      </c>
      <c r="G8756">
        <v>0</v>
      </c>
      <c r="H8756">
        <v>34.4</v>
      </c>
      <c r="I8756" t="s">
        <v>24</v>
      </c>
      <c r="J8756">
        <v>45</v>
      </c>
      <c r="K8756">
        <v>22</v>
      </c>
      <c r="L8756">
        <v>30</v>
      </c>
      <c r="M8756">
        <v>45</v>
      </c>
      <c r="N8756">
        <v>6.5</v>
      </c>
      <c r="X8756" t="s">
        <v>298</v>
      </c>
      <c r="Y8756">
        <v>8755</v>
      </c>
      <c r="Z8756" s="1">
        <v>0.95873148148148146</v>
      </c>
      <c r="AA8756" t="s">
        <v>15026</v>
      </c>
      <c r="AB8756">
        <v>0.01</v>
      </c>
      <c r="AC8756">
        <v>2E-3</v>
      </c>
      <c r="AD8756">
        <v>6.5</v>
      </c>
      <c r="AE8756" t="s">
        <v>298</v>
      </c>
    </row>
    <row r="8757" spans="1:32" x14ac:dyDescent="0.2">
      <c r="A8757">
        <v>8756</v>
      </c>
      <c r="C8757">
        <v>217498</v>
      </c>
      <c r="D8757">
        <v>191585</v>
      </c>
      <c r="F8757">
        <v>23</v>
      </c>
      <c r="G8757">
        <v>1</v>
      </c>
      <c r="H8757">
        <v>23</v>
      </c>
      <c r="I8757" t="s">
        <v>26</v>
      </c>
      <c r="J8757">
        <v>22</v>
      </c>
      <c r="K8757">
        <v>47</v>
      </c>
      <c r="L8757">
        <v>27</v>
      </c>
      <c r="M8757">
        <v>-22</v>
      </c>
      <c r="N8757">
        <v>6.28</v>
      </c>
      <c r="P8757">
        <v>0.13</v>
      </c>
      <c r="X8757" t="s">
        <v>249</v>
      </c>
      <c r="Y8757">
        <v>8756</v>
      </c>
      <c r="Z8757" s="1">
        <v>0.95929398148148148</v>
      </c>
      <c r="AA8757" t="s">
        <v>15027</v>
      </c>
      <c r="AB8757">
        <v>2.5999999999999999E-2</v>
      </c>
      <c r="AC8757">
        <v>-2.7E-2</v>
      </c>
      <c r="AD8757">
        <v>6.28</v>
      </c>
      <c r="AE8757" t="s">
        <v>249</v>
      </c>
    </row>
    <row r="8758" spans="1:32" x14ac:dyDescent="0.2">
      <c r="A8758">
        <v>8757</v>
      </c>
      <c r="B8758" t="s">
        <v>7525</v>
      </c>
      <c r="C8758">
        <v>217531</v>
      </c>
      <c r="D8758">
        <v>146447</v>
      </c>
      <c r="F8758">
        <v>23</v>
      </c>
      <c r="G8758">
        <v>1</v>
      </c>
      <c r="H8758">
        <v>23.6</v>
      </c>
      <c r="I8758" t="s">
        <v>26</v>
      </c>
      <c r="J8758">
        <v>7</v>
      </c>
      <c r="K8758">
        <v>3</v>
      </c>
      <c r="L8758">
        <v>40</v>
      </c>
      <c r="M8758">
        <v>-7</v>
      </c>
      <c r="N8758">
        <v>6.21</v>
      </c>
      <c r="P8758">
        <v>1.41</v>
      </c>
      <c r="R8758">
        <v>1.77</v>
      </c>
      <c r="X8758" t="s">
        <v>77</v>
      </c>
      <c r="Y8758">
        <v>8757</v>
      </c>
      <c r="Z8758" s="1">
        <v>0.95930092592592597</v>
      </c>
      <c r="AA8758" t="s">
        <v>15028</v>
      </c>
      <c r="AB8758">
        <v>-1.4999999999999999E-2</v>
      </c>
      <c r="AC8758">
        <v>-1.0999999999999999E-2</v>
      </c>
      <c r="AD8758">
        <v>6.21</v>
      </c>
      <c r="AE8758" t="s">
        <v>77</v>
      </c>
    </row>
    <row r="8759" spans="1:32" x14ac:dyDescent="0.2">
      <c r="A8759">
        <v>8758</v>
      </c>
      <c r="C8759">
        <v>217543</v>
      </c>
      <c r="D8759">
        <v>72929</v>
      </c>
      <c r="E8759">
        <v>14386</v>
      </c>
      <c r="F8759">
        <v>23</v>
      </c>
      <c r="G8759">
        <v>0</v>
      </c>
      <c r="H8759">
        <v>54.7</v>
      </c>
      <c r="I8759" t="s">
        <v>24</v>
      </c>
      <c r="J8759">
        <v>38</v>
      </c>
      <c r="K8759">
        <v>42</v>
      </c>
      <c r="L8759">
        <v>29</v>
      </c>
      <c r="M8759">
        <v>38</v>
      </c>
      <c r="N8759">
        <v>6.54</v>
      </c>
      <c r="P8759">
        <v>-0.11</v>
      </c>
      <c r="R8759">
        <v>-0.65</v>
      </c>
      <c r="X8759" t="s">
        <v>522</v>
      </c>
      <c r="Y8759">
        <v>8758</v>
      </c>
      <c r="Z8759" s="1">
        <v>0.9589664351851851</v>
      </c>
      <c r="AA8759" t="s">
        <v>15029</v>
      </c>
      <c r="AB8759">
        <v>1E-3</v>
      </c>
      <c r="AC8759">
        <v>-5.0000000000000001E-3</v>
      </c>
      <c r="AD8759">
        <v>6.54</v>
      </c>
      <c r="AE8759" t="s">
        <v>522</v>
      </c>
    </row>
    <row r="8760" spans="1:32" x14ac:dyDescent="0.2">
      <c r="A8760">
        <v>8759</v>
      </c>
      <c r="C8760">
        <v>217563</v>
      </c>
      <c r="D8760">
        <v>146451</v>
      </c>
      <c r="F8760">
        <v>23</v>
      </c>
      <c r="G8760">
        <v>1</v>
      </c>
      <c r="H8760">
        <v>31.7</v>
      </c>
      <c r="I8760" t="s">
        <v>26</v>
      </c>
      <c r="J8760">
        <v>4</v>
      </c>
      <c r="K8760">
        <v>42</v>
      </c>
      <c r="L8760">
        <v>41</v>
      </c>
      <c r="M8760">
        <v>-4</v>
      </c>
      <c r="N8760">
        <v>5.94</v>
      </c>
      <c r="P8760">
        <v>1</v>
      </c>
      <c r="R8760">
        <v>0.75</v>
      </c>
      <c r="X8760" t="s">
        <v>197</v>
      </c>
      <c r="Y8760">
        <v>8759</v>
      </c>
      <c r="Z8760" s="1">
        <v>0.95939467592592598</v>
      </c>
      <c r="AA8760" t="s">
        <v>15030</v>
      </c>
      <c r="AB8760">
        <v>1.9E-2</v>
      </c>
      <c r="AC8760">
        <v>8.9999999999999993E-3</v>
      </c>
      <c r="AD8760">
        <v>5.94</v>
      </c>
      <c r="AE8760" t="s">
        <v>197</v>
      </c>
    </row>
    <row r="8761" spans="1:32" x14ac:dyDescent="0.2">
      <c r="A8761">
        <v>8760</v>
      </c>
      <c r="C8761">
        <v>217642</v>
      </c>
      <c r="D8761">
        <v>214261</v>
      </c>
      <c r="F8761">
        <v>23</v>
      </c>
      <c r="G8761">
        <v>2</v>
      </c>
      <c r="H8761">
        <v>34</v>
      </c>
      <c r="I8761" t="s">
        <v>26</v>
      </c>
      <c r="J8761">
        <v>36</v>
      </c>
      <c r="K8761">
        <v>25</v>
      </c>
      <c r="L8761">
        <v>15</v>
      </c>
      <c r="M8761">
        <v>-36</v>
      </c>
      <c r="N8761">
        <v>6.47</v>
      </c>
      <c r="P8761">
        <v>0.94</v>
      </c>
      <c r="R8761">
        <v>0.71</v>
      </c>
      <c r="X8761" t="s">
        <v>45</v>
      </c>
      <c r="Y8761">
        <v>8760</v>
      </c>
      <c r="Z8761" s="1">
        <v>0.9601157407407408</v>
      </c>
      <c r="AA8761" t="s">
        <v>15031</v>
      </c>
      <c r="AB8761">
        <v>3.1E-2</v>
      </c>
      <c r="AC8761">
        <v>-3.5000000000000003E-2</v>
      </c>
      <c r="AD8761">
        <v>6.47</v>
      </c>
      <c r="AE8761" t="s">
        <v>45</v>
      </c>
    </row>
    <row r="8762" spans="1:32" x14ac:dyDescent="0.2">
      <c r="A8762">
        <v>8761</v>
      </c>
      <c r="C8762">
        <v>217673</v>
      </c>
      <c r="D8762">
        <v>35062</v>
      </c>
      <c r="F8762">
        <v>23</v>
      </c>
      <c r="G8762">
        <v>1</v>
      </c>
      <c r="H8762">
        <v>30.7</v>
      </c>
      <c r="I8762" t="s">
        <v>24</v>
      </c>
      <c r="J8762">
        <v>57</v>
      </c>
      <c r="K8762">
        <v>6</v>
      </c>
      <c r="L8762">
        <v>20</v>
      </c>
      <c r="M8762">
        <v>57</v>
      </c>
      <c r="N8762">
        <v>6.2</v>
      </c>
      <c r="P8762">
        <v>1.5</v>
      </c>
      <c r="R8762">
        <v>1.53</v>
      </c>
      <c r="X8762" t="s">
        <v>7526</v>
      </c>
      <c r="Y8762">
        <v>8761</v>
      </c>
      <c r="Z8762" s="1">
        <v>0.95938310185185183</v>
      </c>
      <c r="AA8762" t="s">
        <v>15032</v>
      </c>
      <c r="AB8762">
        <v>-3.0000000000000001E-3</v>
      </c>
      <c r="AC8762">
        <v>-7.0000000000000001E-3</v>
      </c>
      <c r="AD8762">
        <v>6.2</v>
      </c>
      <c r="AE8762" t="s">
        <v>9566</v>
      </c>
    </row>
    <row r="8763" spans="1:32" x14ac:dyDescent="0.2">
      <c r="A8763">
        <v>8762</v>
      </c>
      <c r="B8763" t="s">
        <v>7527</v>
      </c>
      <c r="C8763">
        <v>217675</v>
      </c>
      <c r="D8763">
        <v>52609</v>
      </c>
      <c r="E8763" t="s">
        <v>7528</v>
      </c>
      <c r="F8763">
        <v>23</v>
      </c>
      <c r="G8763">
        <v>1</v>
      </c>
      <c r="H8763">
        <v>55.3</v>
      </c>
      <c r="I8763" t="s">
        <v>24</v>
      </c>
      <c r="J8763">
        <v>42</v>
      </c>
      <c r="K8763">
        <v>19</v>
      </c>
      <c r="L8763">
        <v>34</v>
      </c>
      <c r="M8763">
        <v>42</v>
      </c>
      <c r="N8763">
        <v>3.62</v>
      </c>
      <c r="P8763">
        <v>-0.09</v>
      </c>
      <c r="R8763">
        <v>-0.53</v>
      </c>
      <c r="T8763">
        <v>-0.08</v>
      </c>
      <c r="X8763" t="s">
        <v>7529</v>
      </c>
      <c r="Y8763">
        <v>8762</v>
      </c>
      <c r="Z8763" s="1">
        <v>0.95966782407407403</v>
      </c>
      <c r="AA8763" t="s">
        <v>15033</v>
      </c>
      <c r="AB8763">
        <v>2.3E-2</v>
      </c>
      <c r="AC8763">
        <v>-6.0000000000000001E-3</v>
      </c>
      <c r="AD8763">
        <v>3.62</v>
      </c>
      <c r="AE8763" t="s">
        <v>2954</v>
      </c>
      <c r="AF8763" t="s">
        <v>36</v>
      </c>
    </row>
    <row r="8764" spans="1:32" x14ac:dyDescent="0.2">
      <c r="A8764">
        <v>8763</v>
      </c>
      <c r="B8764" t="s">
        <v>7530</v>
      </c>
      <c r="C8764">
        <v>217701</v>
      </c>
      <c r="D8764">
        <v>146465</v>
      </c>
      <c r="F8764">
        <v>23</v>
      </c>
      <c r="G8764">
        <v>2</v>
      </c>
      <c r="H8764">
        <v>32.6</v>
      </c>
      <c r="I8764" t="s">
        <v>26</v>
      </c>
      <c r="J8764">
        <v>6</v>
      </c>
      <c r="K8764">
        <v>34</v>
      </c>
      <c r="L8764">
        <v>27</v>
      </c>
      <c r="M8764">
        <v>-6</v>
      </c>
      <c r="N8764">
        <v>6.15</v>
      </c>
      <c r="P8764">
        <v>1.58</v>
      </c>
      <c r="R8764">
        <v>1.9</v>
      </c>
      <c r="T8764">
        <v>0.87</v>
      </c>
      <c r="U8764" t="s">
        <v>93</v>
      </c>
      <c r="X8764" t="s">
        <v>353</v>
      </c>
      <c r="Y8764">
        <v>8763</v>
      </c>
      <c r="Z8764" s="1">
        <v>0.9600995370370371</v>
      </c>
      <c r="AA8764" t="s">
        <v>15034</v>
      </c>
      <c r="AB8764">
        <v>-4.0000000000000001E-3</v>
      </c>
      <c r="AC8764">
        <v>-3.6999999999999998E-2</v>
      </c>
      <c r="AD8764">
        <v>6.15</v>
      </c>
      <c r="AE8764" t="s">
        <v>353</v>
      </c>
    </row>
    <row r="8765" spans="1:32" x14ac:dyDescent="0.2">
      <c r="A8765">
        <v>8764</v>
      </c>
      <c r="C8765">
        <v>217703</v>
      </c>
      <c r="D8765">
        <v>191604</v>
      </c>
      <c r="F8765">
        <v>23</v>
      </c>
      <c r="G8765">
        <v>2</v>
      </c>
      <c r="H8765">
        <v>44.3</v>
      </c>
      <c r="I8765" t="s">
        <v>26</v>
      </c>
      <c r="J8765">
        <v>20</v>
      </c>
      <c r="K8765">
        <v>52</v>
      </c>
      <c r="L8765">
        <v>14</v>
      </c>
      <c r="M8765">
        <v>-20</v>
      </c>
      <c r="N8765">
        <v>5.97</v>
      </c>
      <c r="P8765">
        <v>0.94</v>
      </c>
      <c r="X8765" t="s">
        <v>364</v>
      </c>
      <c r="Y8765">
        <v>8764</v>
      </c>
      <c r="Z8765" s="1">
        <v>0.96023495370370371</v>
      </c>
      <c r="AA8765" t="s">
        <v>15035</v>
      </c>
      <c r="AB8765">
        <v>-5.8000000000000003E-2</v>
      </c>
      <c r="AC8765">
        <v>-0.11700000000000001</v>
      </c>
      <c r="AD8765">
        <v>5.97</v>
      </c>
      <c r="AE8765" t="s">
        <v>54</v>
      </c>
      <c r="AF8765" t="s">
        <v>36</v>
      </c>
    </row>
    <row r="8766" spans="1:32" x14ac:dyDescent="0.2">
      <c r="A8766">
        <v>8765</v>
      </c>
      <c r="C8766">
        <v>217754</v>
      </c>
      <c r="D8766">
        <v>72949</v>
      </c>
      <c r="F8766">
        <v>23</v>
      </c>
      <c r="G8766">
        <v>2</v>
      </c>
      <c r="H8766">
        <v>33.1</v>
      </c>
      <c r="I8766" t="s">
        <v>24</v>
      </c>
      <c r="J8766">
        <v>31</v>
      </c>
      <c r="K8766">
        <v>46</v>
      </c>
      <c r="L8766">
        <v>50</v>
      </c>
      <c r="M8766">
        <v>31</v>
      </c>
      <c r="N8766">
        <v>6.57</v>
      </c>
      <c r="P8766">
        <v>0.35</v>
      </c>
      <c r="R8766">
        <v>0.08</v>
      </c>
      <c r="X8766" t="s">
        <v>307</v>
      </c>
      <c r="Y8766">
        <v>8765</v>
      </c>
      <c r="Z8766" s="1">
        <v>0.96010532407407412</v>
      </c>
      <c r="AA8766" t="s">
        <v>15036</v>
      </c>
      <c r="AB8766">
        <v>5.0000000000000001E-3</v>
      </c>
      <c r="AC8766">
        <v>-1.6E-2</v>
      </c>
      <c r="AD8766">
        <v>6.57</v>
      </c>
      <c r="AE8766" t="s">
        <v>307</v>
      </c>
    </row>
    <row r="8767" spans="1:32" x14ac:dyDescent="0.2">
      <c r="A8767">
        <v>8766</v>
      </c>
      <c r="B8767" t="s">
        <v>7531</v>
      </c>
      <c r="C8767">
        <v>217782</v>
      </c>
      <c r="D8767">
        <v>52623</v>
      </c>
      <c r="E8767">
        <v>14396</v>
      </c>
      <c r="F8767">
        <v>23</v>
      </c>
      <c r="G8767">
        <v>2</v>
      </c>
      <c r="H8767">
        <v>36.299999999999997</v>
      </c>
      <c r="I8767" t="s">
        <v>24</v>
      </c>
      <c r="J8767">
        <v>42</v>
      </c>
      <c r="K8767">
        <v>45</v>
      </c>
      <c r="L8767">
        <v>28</v>
      </c>
      <c r="M8767">
        <v>42</v>
      </c>
      <c r="N8767">
        <v>5.0999999999999996</v>
      </c>
      <c r="P8767">
        <v>0.09</v>
      </c>
      <c r="R8767">
        <v>0.11</v>
      </c>
      <c r="X8767" t="s">
        <v>1824</v>
      </c>
      <c r="Y8767">
        <v>8766</v>
      </c>
      <c r="Z8767" s="1">
        <v>0.96014236111111106</v>
      </c>
      <c r="AA8767" t="s">
        <v>15037</v>
      </c>
      <c r="AB8767">
        <v>5.5E-2</v>
      </c>
      <c r="AC8767">
        <v>-4.0000000000000001E-3</v>
      </c>
      <c r="AD8767">
        <v>5.0999999999999996</v>
      </c>
      <c r="AE8767" t="s">
        <v>1824</v>
      </c>
    </row>
    <row r="8768" spans="1:32" x14ac:dyDescent="0.2">
      <c r="A8768">
        <v>8767</v>
      </c>
      <c r="B8768" t="s">
        <v>7532</v>
      </c>
      <c r="C8768">
        <v>217792</v>
      </c>
      <c r="D8768">
        <v>214275</v>
      </c>
      <c r="E8768" t="s">
        <v>7532</v>
      </c>
      <c r="F8768">
        <v>23</v>
      </c>
      <c r="G8768">
        <v>3</v>
      </c>
      <c r="H8768">
        <v>29.8</v>
      </c>
      <c r="I8768" t="s">
        <v>26</v>
      </c>
      <c r="J8768">
        <v>34</v>
      </c>
      <c r="K8768">
        <v>44</v>
      </c>
      <c r="L8768">
        <v>58</v>
      </c>
      <c r="M8768">
        <v>-34</v>
      </c>
      <c r="N8768">
        <v>5.1100000000000003</v>
      </c>
      <c r="P8768">
        <v>0.28999999999999998</v>
      </c>
      <c r="R8768">
        <v>0.02</v>
      </c>
      <c r="X8768" t="s">
        <v>7478</v>
      </c>
      <c r="Y8768">
        <v>8767</v>
      </c>
      <c r="Z8768" s="1">
        <v>0.96076157407407414</v>
      </c>
      <c r="AA8768" t="s">
        <v>15038</v>
      </c>
      <c r="AB8768">
        <v>7.5999999999999998E-2</v>
      </c>
      <c r="AC8768">
        <v>0.08</v>
      </c>
      <c r="AD8768">
        <v>5.1100000000000003</v>
      </c>
      <c r="AE8768" t="s">
        <v>11449</v>
      </c>
      <c r="AF8768" t="s">
        <v>36</v>
      </c>
    </row>
    <row r="8769" spans="1:32" x14ac:dyDescent="0.2">
      <c r="A8769">
        <v>8768</v>
      </c>
      <c r="C8769">
        <v>217811</v>
      </c>
      <c r="D8769">
        <v>52626</v>
      </c>
      <c r="E8769" t="s">
        <v>7533</v>
      </c>
      <c r="F8769">
        <v>23</v>
      </c>
      <c r="G8769">
        <v>2</v>
      </c>
      <c r="H8769">
        <v>45.2</v>
      </c>
      <c r="I8769" t="s">
        <v>24</v>
      </c>
      <c r="J8769">
        <v>44</v>
      </c>
      <c r="K8769">
        <v>3</v>
      </c>
      <c r="L8769">
        <v>32</v>
      </c>
      <c r="M8769">
        <v>44</v>
      </c>
      <c r="N8769">
        <v>6.39</v>
      </c>
      <c r="P8769">
        <v>0</v>
      </c>
      <c r="R8769">
        <v>-0.57999999999999996</v>
      </c>
      <c r="X8769" t="s">
        <v>82</v>
      </c>
      <c r="Y8769">
        <v>8768</v>
      </c>
      <c r="Z8769" s="1">
        <v>0.96024537037037039</v>
      </c>
      <c r="AA8769" t="s">
        <v>15039</v>
      </c>
      <c r="AB8769">
        <v>1E-3</v>
      </c>
      <c r="AC8769">
        <v>-2E-3</v>
      </c>
      <c r="AD8769">
        <v>6.39</v>
      </c>
      <c r="AE8769" t="s">
        <v>82</v>
      </c>
    </row>
    <row r="8770" spans="1:32" x14ac:dyDescent="0.2">
      <c r="A8770">
        <v>8769</v>
      </c>
      <c r="C8770">
        <v>217831</v>
      </c>
      <c r="D8770">
        <v>255395</v>
      </c>
      <c r="F8770">
        <v>23</v>
      </c>
      <c r="G8770">
        <v>4</v>
      </c>
      <c r="H8770">
        <v>52.2</v>
      </c>
      <c r="I8770" t="s">
        <v>26</v>
      </c>
      <c r="J8770">
        <v>68</v>
      </c>
      <c r="K8770">
        <v>49</v>
      </c>
      <c r="L8770">
        <v>13</v>
      </c>
      <c r="M8770">
        <v>-68</v>
      </c>
      <c r="N8770">
        <v>5.52</v>
      </c>
      <c r="P8770">
        <v>0.36</v>
      </c>
      <c r="R8770">
        <v>0.12</v>
      </c>
      <c r="X8770" t="s">
        <v>297</v>
      </c>
      <c r="Y8770">
        <v>8769</v>
      </c>
      <c r="Z8770" s="1">
        <v>0.96171527777777788</v>
      </c>
      <c r="AA8770" t="s">
        <v>15040</v>
      </c>
      <c r="AB8770">
        <v>0.04</v>
      </c>
      <c r="AC8770">
        <v>6.3E-2</v>
      </c>
      <c r="AD8770">
        <v>5.52</v>
      </c>
      <c r="AE8770" t="s">
        <v>297</v>
      </c>
    </row>
    <row r="8771" spans="1:32" x14ac:dyDescent="0.2">
      <c r="A8771">
        <v>8770</v>
      </c>
      <c r="C8771">
        <v>217833</v>
      </c>
      <c r="D8771">
        <v>35092</v>
      </c>
      <c r="E8771" t="s">
        <v>7534</v>
      </c>
      <c r="F8771">
        <v>23</v>
      </c>
      <c r="G8771">
        <v>2</v>
      </c>
      <c r="H8771">
        <v>43.8</v>
      </c>
      <c r="I8771" t="s">
        <v>24</v>
      </c>
      <c r="J8771">
        <v>55</v>
      </c>
      <c r="K8771">
        <v>14</v>
      </c>
      <c r="L8771">
        <v>11</v>
      </c>
      <c r="M8771">
        <v>55</v>
      </c>
      <c r="N8771">
        <v>6.5</v>
      </c>
      <c r="P8771">
        <v>-0.08</v>
      </c>
      <c r="R8771">
        <v>-0.55000000000000004</v>
      </c>
      <c r="X8771" t="s">
        <v>7535</v>
      </c>
      <c r="Y8771">
        <v>8770</v>
      </c>
      <c r="Z8771" s="1">
        <v>0.96022916666666669</v>
      </c>
      <c r="AA8771" t="s">
        <v>15041</v>
      </c>
      <c r="AB8771">
        <v>8.0000000000000002E-3</v>
      </c>
      <c r="AC8771">
        <v>1.2E-2</v>
      </c>
      <c r="AD8771">
        <v>6.5</v>
      </c>
      <c r="AE8771" t="s">
        <v>39</v>
      </c>
      <c r="AF8771" t="s">
        <v>36</v>
      </c>
    </row>
    <row r="8772" spans="1:32" x14ac:dyDescent="0.2">
      <c r="A8772">
        <v>8771</v>
      </c>
      <c r="C8772">
        <v>217842</v>
      </c>
      <c r="D8772">
        <v>231419</v>
      </c>
      <c r="F8772">
        <v>23</v>
      </c>
      <c r="G8772">
        <v>3</v>
      </c>
      <c r="H8772">
        <v>59.5</v>
      </c>
      <c r="I8772" t="s">
        <v>26</v>
      </c>
      <c r="J8772">
        <v>41</v>
      </c>
      <c r="K8772">
        <v>28</v>
      </c>
      <c r="L8772">
        <v>42</v>
      </c>
      <c r="M8772">
        <v>-41</v>
      </c>
      <c r="N8772">
        <v>5.79</v>
      </c>
      <c r="P8772">
        <v>1.08</v>
      </c>
      <c r="R8772">
        <v>0.95</v>
      </c>
      <c r="X8772" t="s">
        <v>54</v>
      </c>
      <c r="Y8772">
        <v>8771</v>
      </c>
      <c r="Z8772" s="1">
        <v>0.96110532407407412</v>
      </c>
      <c r="AA8772" t="s">
        <v>15042</v>
      </c>
      <c r="AB8772">
        <v>6.0000000000000001E-3</v>
      </c>
      <c r="AC8772">
        <v>6.9000000000000006E-2</v>
      </c>
      <c r="AD8772">
        <v>5.79</v>
      </c>
      <c r="AE8772" t="s">
        <v>54</v>
      </c>
    </row>
    <row r="8773" spans="1:32" x14ac:dyDescent="0.2">
      <c r="A8773">
        <v>8772</v>
      </c>
      <c r="C8773">
        <v>217877</v>
      </c>
      <c r="D8773">
        <v>146482</v>
      </c>
      <c r="F8773">
        <v>23</v>
      </c>
      <c r="G8773">
        <v>3</v>
      </c>
      <c r="H8773">
        <v>57.3</v>
      </c>
      <c r="I8773" t="s">
        <v>26</v>
      </c>
      <c r="J8773">
        <v>4</v>
      </c>
      <c r="K8773">
        <v>47</v>
      </c>
      <c r="L8773">
        <v>43</v>
      </c>
      <c r="M8773">
        <v>-4</v>
      </c>
      <c r="N8773">
        <v>6.68</v>
      </c>
      <c r="P8773">
        <v>0.57999999999999996</v>
      </c>
      <c r="R8773">
        <v>0.06</v>
      </c>
      <c r="X8773" t="s">
        <v>199</v>
      </c>
      <c r="Y8773">
        <v>8772</v>
      </c>
      <c r="Z8773" s="1">
        <v>0.9610798611111111</v>
      </c>
      <c r="AA8773" t="s">
        <v>15043</v>
      </c>
      <c r="AB8773">
        <v>0.32</v>
      </c>
      <c r="AC8773">
        <v>2.8000000000000001E-2</v>
      </c>
      <c r="AD8773">
        <v>6.68</v>
      </c>
      <c r="AE8773" t="s">
        <v>199</v>
      </c>
    </row>
    <row r="8774" spans="1:32" x14ac:dyDescent="0.2">
      <c r="A8774">
        <v>8773</v>
      </c>
      <c r="B8774" t="s">
        <v>7536</v>
      </c>
      <c r="C8774">
        <v>217891</v>
      </c>
      <c r="D8774">
        <v>127934</v>
      </c>
      <c r="E8774">
        <v>14410</v>
      </c>
      <c r="F8774">
        <v>23</v>
      </c>
      <c r="G8774">
        <v>3</v>
      </c>
      <c r="H8774">
        <v>52.6</v>
      </c>
      <c r="I8774" t="s">
        <v>24</v>
      </c>
      <c r="J8774">
        <v>3</v>
      </c>
      <c r="K8774">
        <v>49</v>
      </c>
      <c r="L8774">
        <v>12</v>
      </c>
      <c r="M8774">
        <v>3</v>
      </c>
      <c r="N8774">
        <v>4.53</v>
      </c>
      <c r="P8774">
        <v>-0.12</v>
      </c>
      <c r="R8774">
        <v>-0.49</v>
      </c>
      <c r="T8774">
        <v>-0.13</v>
      </c>
      <c r="X8774" t="s">
        <v>2099</v>
      </c>
      <c r="Y8774">
        <v>8773</v>
      </c>
      <c r="Z8774" s="1">
        <v>0.96102546296296298</v>
      </c>
      <c r="AA8774" t="s">
        <v>15044</v>
      </c>
      <c r="AB8774">
        <v>1.2999999999999999E-2</v>
      </c>
      <c r="AC8774">
        <v>-1.0999999999999999E-2</v>
      </c>
      <c r="AD8774">
        <v>4.53</v>
      </c>
      <c r="AE8774" t="s">
        <v>2099</v>
      </c>
    </row>
    <row r="8775" spans="1:32" x14ac:dyDescent="0.2">
      <c r="A8775">
        <v>8774</v>
      </c>
      <c r="B8775" t="s">
        <v>7537</v>
      </c>
      <c r="C8775">
        <v>217902</v>
      </c>
      <c r="D8775">
        <v>247711</v>
      </c>
      <c r="F8775">
        <v>23</v>
      </c>
      <c r="G8775">
        <v>4</v>
      </c>
      <c r="H8775">
        <v>39.6</v>
      </c>
      <c r="I8775" t="s">
        <v>26</v>
      </c>
      <c r="J8775">
        <v>53</v>
      </c>
      <c r="K8775">
        <v>57</v>
      </c>
      <c r="L8775">
        <v>54</v>
      </c>
      <c r="M8775">
        <v>-53</v>
      </c>
      <c r="N8775">
        <v>5.37</v>
      </c>
      <c r="P8775">
        <v>1.45</v>
      </c>
      <c r="R8775">
        <v>1.75</v>
      </c>
      <c r="X8775" t="s">
        <v>77</v>
      </c>
      <c r="Y8775">
        <v>8774</v>
      </c>
      <c r="Z8775" s="1">
        <v>0.96156944444444437</v>
      </c>
      <c r="AA8775" t="s">
        <v>15045</v>
      </c>
      <c r="AB8775">
        <v>5.5E-2</v>
      </c>
      <c r="AC8775">
        <v>-0.10199999999999999</v>
      </c>
      <c r="AD8775">
        <v>5.37</v>
      </c>
      <c r="AE8775" t="s">
        <v>77</v>
      </c>
    </row>
    <row r="8776" spans="1:32" x14ac:dyDescent="0.2">
      <c r="A8776">
        <v>8775</v>
      </c>
      <c r="B8776" t="s">
        <v>7538</v>
      </c>
      <c r="C8776">
        <v>217906</v>
      </c>
      <c r="D8776">
        <v>90981</v>
      </c>
      <c r="E8776" t="s">
        <v>7539</v>
      </c>
      <c r="F8776">
        <v>23</v>
      </c>
      <c r="G8776">
        <v>3</v>
      </c>
      <c r="H8776">
        <v>46.5</v>
      </c>
      <c r="I8776" t="s">
        <v>24</v>
      </c>
      <c r="J8776">
        <v>28</v>
      </c>
      <c r="K8776">
        <v>4</v>
      </c>
      <c r="L8776">
        <v>58</v>
      </c>
      <c r="M8776">
        <v>28</v>
      </c>
      <c r="N8776">
        <v>2.42</v>
      </c>
      <c r="P8776">
        <v>1.67</v>
      </c>
      <c r="R8776">
        <v>1.96</v>
      </c>
      <c r="T8776">
        <v>1.32</v>
      </c>
      <c r="X8776" t="s">
        <v>7540</v>
      </c>
      <c r="Y8776">
        <v>8775</v>
      </c>
      <c r="Z8776" s="1">
        <v>0.96095486111111106</v>
      </c>
      <c r="AA8776" t="s">
        <v>15046</v>
      </c>
      <c r="AB8776">
        <v>0.189</v>
      </c>
      <c r="AC8776">
        <v>0.13700000000000001</v>
      </c>
      <c r="AD8776">
        <v>2.42</v>
      </c>
      <c r="AE8776" t="s">
        <v>5765</v>
      </c>
      <c r="AF8776" t="s">
        <v>36</v>
      </c>
    </row>
    <row r="8777" spans="1:32" x14ac:dyDescent="0.2">
      <c r="A8777">
        <v>8776</v>
      </c>
      <c r="C8777">
        <v>217926</v>
      </c>
      <c r="D8777">
        <v>127937</v>
      </c>
      <c r="F8777">
        <v>23</v>
      </c>
      <c r="G8777">
        <v>4</v>
      </c>
      <c r="H8777">
        <v>1</v>
      </c>
      <c r="I8777" t="s">
        <v>24</v>
      </c>
      <c r="J8777">
        <v>6</v>
      </c>
      <c r="K8777">
        <v>37</v>
      </c>
      <c r="L8777">
        <v>0</v>
      </c>
      <c r="M8777">
        <v>6</v>
      </c>
      <c r="N8777">
        <v>6.41</v>
      </c>
      <c r="P8777">
        <v>0.39</v>
      </c>
      <c r="R8777">
        <v>0.03</v>
      </c>
      <c r="X8777" t="s">
        <v>63</v>
      </c>
      <c r="Y8777">
        <v>8776</v>
      </c>
      <c r="Z8777" s="1">
        <v>0.96112268518518518</v>
      </c>
      <c r="AA8777" t="s">
        <v>15047</v>
      </c>
      <c r="AB8777">
        <v>3.0000000000000001E-3</v>
      </c>
      <c r="AC8777">
        <v>1.9E-2</v>
      </c>
      <c r="AD8777">
        <v>6.41</v>
      </c>
      <c r="AE8777" t="s">
        <v>63</v>
      </c>
    </row>
    <row r="8778" spans="1:32" x14ac:dyDescent="0.2">
      <c r="A8778">
        <v>8777</v>
      </c>
      <c r="C8778">
        <v>217943</v>
      </c>
      <c r="D8778">
        <v>20393</v>
      </c>
      <c r="F8778">
        <v>23</v>
      </c>
      <c r="G8778">
        <v>3</v>
      </c>
      <c r="H8778">
        <v>23.7</v>
      </c>
      <c r="I8778" t="s">
        <v>24</v>
      </c>
      <c r="J8778">
        <v>60</v>
      </c>
      <c r="K8778">
        <v>26</v>
      </c>
      <c r="L8778">
        <v>43</v>
      </c>
      <c r="M8778">
        <v>60</v>
      </c>
      <c r="N8778">
        <v>6.74</v>
      </c>
      <c r="P8778">
        <v>-0.02</v>
      </c>
      <c r="R8778">
        <v>-0.63</v>
      </c>
      <c r="X8778" t="s">
        <v>82</v>
      </c>
      <c r="Y8778">
        <v>8777</v>
      </c>
      <c r="Z8778" s="1">
        <v>0.96069097222222222</v>
      </c>
      <c r="AA8778" t="s">
        <v>15048</v>
      </c>
      <c r="AB8778">
        <v>7.0000000000000001E-3</v>
      </c>
      <c r="AC8778">
        <v>-6.0000000000000001E-3</v>
      </c>
      <c r="AD8778">
        <v>6.74</v>
      </c>
      <c r="AE8778" t="s">
        <v>82</v>
      </c>
    </row>
    <row r="8779" spans="1:32" x14ac:dyDescent="0.2">
      <c r="A8779">
        <v>8778</v>
      </c>
      <c r="C8779">
        <v>217944</v>
      </c>
      <c r="D8779">
        <v>35103</v>
      </c>
      <c r="F8779">
        <v>23</v>
      </c>
      <c r="G8779">
        <v>3</v>
      </c>
      <c r="H8779">
        <v>21.6</v>
      </c>
      <c r="I8779" t="s">
        <v>24</v>
      </c>
      <c r="J8779">
        <v>58</v>
      </c>
      <c r="K8779">
        <v>33</v>
      </c>
      <c r="L8779">
        <v>53</v>
      </c>
      <c r="M8779">
        <v>58</v>
      </c>
      <c r="N8779">
        <v>6.43</v>
      </c>
      <c r="P8779">
        <v>0.9</v>
      </c>
      <c r="R8779">
        <v>0.52</v>
      </c>
      <c r="X8779" t="s">
        <v>457</v>
      </c>
      <c r="Y8779">
        <v>8778</v>
      </c>
      <c r="Z8779" s="1">
        <v>0.96066666666666667</v>
      </c>
      <c r="AA8779" t="s">
        <v>15049</v>
      </c>
      <c r="AB8779">
        <v>6.7000000000000004E-2</v>
      </c>
      <c r="AC8779">
        <v>1.7000000000000001E-2</v>
      </c>
      <c r="AD8779">
        <v>6.43</v>
      </c>
      <c r="AE8779" t="s">
        <v>457</v>
      </c>
    </row>
    <row r="8780" spans="1:32" x14ac:dyDescent="0.2">
      <c r="A8780">
        <v>8779</v>
      </c>
      <c r="C8780">
        <v>218029</v>
      </c>
      <c r="D8780">
        <v>20398</v>
      </c>
      <c r="F8780">
        <v>23</v>
      </c>
      <c r="G8780">
        <v>3</v>
      </c>
      <c r="H8780">
        <v>32.9</v>
      </c>
      <c r="I8780" t="s">
        <v>24</v>
      </c>
      <c r="J8780">
        <v>67</v>
      </c>
      <c r="K8780">
        <v>12</v>
      </c>
      <c r="L8780">
        <v>33</v>
      </c>
      <c r="M8780">
        <v>67</v>
      </c>
      <c r="N8780">
        <v>5.24</v>
      </c>
      <c r="P8780">
        <v>1.26</v>
      </c>
      <c r="R8780">
        <v>1.4</v>
      </c>
      <c r="X8780" t="s">
        <v>105</v>
      </c>
      <c r="Y8780">
        <v>8779</v>
      </c>
      <c r="Z8780" s="1">
        <v>0.96079745370370373</v>
      </c>
      <c r="AA8780" t="s">
        <v>15050</v>
      </c>
      <c r="AB8780">
        <v>2.5999999999999999E-2</v>
      </c>
      <c r="AC8780">
        <v>7.0000000000000001E-3</v>
      </c>
      <c r="AD8780">
        <v>5.24</v>
      </c>
      <c r="AE8780" t="s">
        <v>105</v>
      </c>
    </row>
    <row r="8781" spans="1:32" x14ac:dyDescent="0.2">
      <c r="A8781">
        <v>8780</v>
      </c>
      <c r="B8781" t="s">
        <v>7541</v>
      </c>
      <c r="C8781">
        <v>218031</v>
      </c>
      <c r="D8781">
        <v>52649</v>
      </c>
      <c r="F8781">
        <v>23</v>
      </c>
      <c r="G8781">
        <v>4</v>
      </c>
      <c r="H8781">
        <v>11</v>
      </c>
      <c r="I8781" t="s">
        <v>24</v>
      </c>
      <c r="J8781">
        <v>50</v>
      </c>
      <c r="K8781">
        <v>3</v>
      </c>
      <c r="L8781">
        <v>8</v>
      </c>
      <c r="M8781">
        <v>50</v>
      </c>
      <c r="N8781">
        <v>4.6500000000000004</v>
      </c>
      <c r="P8781">
        <v>1.06</v>
      </c>
      <c r="R8781">
        <v>0.88</v>
      </c>
      <c r="T8781">
        <v>0.56999999999999995</v>
      </c>
      <c r="X8781" t="s">
        <v>2396</v>
      </c>
      <c r="Y8781">
        <v>8780</v>
      </c>
      <c r="Z8781" s="1">
        <v>0.9612384259259259</v>
      </c>
      <c r="AA8781" t="s">
        <v>15051</v>
      </c>
      <c r="AB8781">
        <v>0.16400000000000001</v>
      </c>
      <c r="AC8781">
        <v>0.16800000000000001</v>
      </c>
      <c r="AD8781">
        <v>4.6500000000000004</v>
      </c>
      <c r="AE8781" t="s">
        <v>54</v>
      </c>
      <c r="AF8781" t="s">
        <v>36</v>
      </c>
    </row>
    <row r="8782" spans="1:32" x14ac:dyDescent="0.2">
      <c r="A8782">
        <v>8781</v>
      </c>
      <c r="B8782" t="s">
        <v>7542</v>
      </c>
      <c r="C8782">
        <v>218045</v>
      </c>
      <c r="D8782">
        <v>108378</v>
      </c>
      <c r="E8782">
        <v>14417</v>
      </c>
      <c r="F8782">
        <v>23</v>
      </c>
      <c r="G8782">
        <v>4</v>
      </c>
      <c r="H8782">
        <v>45.7</v>
      </c>
      <c r="I8782" t="s">
        <v>24</v>
      </c>
      <c r="J8782">
        <v>15</v>
      </c>
      <c r="K8782">
        <v>12</v>
      </c>
      <c r="L8782">
        <v>19</v>
      </c>
      <c r="M8782">
        <v>15</v>
      </c>
      <c r="N8782">
        <v>2.4900000000000002</v>
      </c>
      <c r="P8782">
        <v>-0.04</v>
      </c>
      <c r="R8782">
        <v>-0.05</v>
      </c>
      <c r="T8782">
        <v>-0.03</v>
      </c>
      <c r="X8782" t="s">
        <v>102</v>
      </c>
      <c r="Y8782">
        <v>8781</v>
      </c>
      <c r="Z8782" s="1">
        <v>0.96164004629629629</v>
      </c>
      <c r="AA8782" t="s">
        <v>15052</v>
      </c>
      <c r="AB8782">
        <v>6.3E-2</v>
      </c>
      <c r="AC8782">
        <v>-4.2000000000000003E-2</v>
      </c>
      <c r="AD8782">
        <v>2.4900000000000002</v>
      </c>
      <c r="AE8782" t="s">
        <v>102</v>
      </c>
    </row>
    <row r="8783" spans="1:32" x14ac:dyDescent="0.2">
      <c r="A8783">
        <v>8782</v>
      </c>
      <c r="B8783" t="s">
        <v>7543</v>
      </c>
      <c r="C8783">
        <v>218060</v>
      </c>
      <c r="D8783">
        <v>146498</v>
      </c>
      <c r="F8783">
        <v>23</v>
      </c>
      <c r="G8783">
        <v>5</v>
      </c>
      <c r="H8783">
        <v>9.8000000000000007</v>
      </c>
      <c r="I8783" t="s">
        <v>26</v>
      </c>
      <c r="J8783">
        <v>7</v>
      </c>
      <c r="K8783">
        <v>41</v>
      </c>
      <c r="L8783">
        <v>37</v>
      </c>
      <c r="M8783">
        <v>-7</v>
      </c>
      <c r="N8783">
        <v>5.43</v>
      </c>
      <c r="P8783">
        <v>0.3</v>
      </c>
      <c r="R8783">
        <v>7.0000000000000007E-2</v>
      </c>
      <c r="X8783" t="s">
        <v>7544</v>
      </c>
      <c r="Y8783">
        <v>8782</v>
      </c>
      <c r="Z8783" s="1">
        <v>0.96191898148148158</v>
      </c>
      <c r="AA8783" t="s">
        <v>15053</v>
      </c>
      <c r="AB8783">
        <v>0.129</v>
      </c>
      <c r="AC8783">
        <v>1.0999999999999999E-2</v>
      </c>
      <c r="AD8783">
        <v>5.43</v>
      </c>
      <c r="AE8783" t="s">
        <v>15054</v>
      </c>
      <c r="AF8783" t="s">
        <v>36</v>
      </c>
    </row>
    <row r="8784" spans="1:32" x14ac:dyDescent="0.2">
      <c r="A8784">
        <v>8783</v>
      </c>
      <c r="C8784">
        <v>218061</v>
      </c>
      <c r="D8784">
        <v>165481</v>
      </c>
      <c r="F8784">
        <v>23</v>
      </c>
      <c r="G8784">
        <v>5</v>
      </c>
      <c r="H8784">
        <v>12.8</v>
      </c>
      <c r="I8784" t="s">
        <v>26</v>
      </c>
      <c r="J8784">
        <v>17</v>
      </c>
      <c r="K8784">
        <v>4</v>
      </c>
      <c r="L8784">
        <v>45</v>
      </c>
      <c r="M8784">
        <v>-17</v>
      </c>
      <c r="N8784">
        <v>6.14</v>
      </c>
      <c r="P8784">
        <v>1.37</v>
      </c>
      <c r="X8784" t="s">
        <v>197</v>
      </c>
      <c r="Y8784">
        <v>8783</v>
      </c>
      <c r="Z8784" s="1">
        <v>0.9619537037037037</v>
      </c>
      <c r="AA8784" t="s">
        <v>15055</v>
      </c>
      <c r="AB8784">
        <v>-4.8000000000000001E-2</v>
      </c>
      <c r="AC8784">
        <v>-3.9E-2</v>
      </c>
      <c r="AD8784">
        <v>6.14</v>
      </c>
      <c r="AE8784" t="s">
        <v>197</v>
      </c>
    </row>
    <row r="8785" spans="1:32" x14ac:dyDescent="0.2">
      <c r="A8785">
        <v>8784</v>
      </c>
      <c r="C8785">
        <v>218101</v>
      </c>
      <c r="D8785">
        <v>108383</v>
      </c>
      <c r="F8785">
        <v>23</v>
      </c>
      <c r="G8785">
        <v>5</v>
      </c>
      <c r="H8785">
        <v>6.3</v>
      </c>
      <c r="I8785" t="s">
        <v>24</v>
      </c>
      <c r="J8785">
        <v>16</v>
      </c>
      <c r="K8785">
        <v>33</v>
      </c>
      <c r="L8785">
        <v>47</v>
      </c>
      <c r="M8785">
        <v>16</v>
      </c>
      <c r="N8785">
        <v>6.44</v>
      </c>
      <c r="P8785">
        <v>0.83</v>
      </c>
      <c r="R8785">
        <v>0.55000000000000004</v>
      </c>
      <c r="X8785" t="s">
        <v>457</v>
      </c>
      <c r="Y8785">
        <v>8784</v>
      </c>
      <c r="Z8785" s="1">
        <v>0.96187847222222222</v>
      </c>
      <c r="AA8785" t="s">
        <v>15056</v>
      </c>
      <c r="AB8785">
        <v>-0.185</v>
      </c>
      <c r="AC8785">
        <v>-0.19400000000000001</v>
      </c>
      <c r="AD8785">
        <v>6.44</v>
      </c>
      <c r="AE8785" t="s">
        <v>457</v>
      </c>
    </row>
    <row r="8786" spans="1:32" x14ac:dyDescent="0.2">
      <c r="A8786">
        <v>8785</v>
      </c>
      <c r="C8786">
        <v>218103</v>
      </c>
      <c r="D8786">
        <v>127960</v>
      </c>
      <c r="F8786">
        <v>23</v>
      </c>
      <c r="G8786">
        <v>5</v>
      </c>
      <c r="H8786">
        <v>17.600000000000001</v>
      </c>
      <c r="I8786" t="s">
        <v>24</v>
      </c>
      <c r="J8786">
        <v>1</v>
      </c>
      <c r="K8786">
        <v>18</v>
      </c>
      <c r="L8786">
        <v>25</v>
      </c>
      <c r="M8786">
        <v>1</v>
      </c>
      <c r="N8786">
        <v>6.39</v>
      </c>
      <c r="P8786">
        <v>0.94</v>
      </c>
      <c r="R8786">
        <v>0.72</v>
      </c>
      <c r="X8786" t="s">
        <v>60</v>
      </c>
      <c r="Y8786">
        <v>8785</v>
      </c>
      <c r="Z8786" s="1">
        <v>0.96200925925925918</v>
      </c>
      <c r="AA8786" t="s">
        <v>15057</v>
      </c>
      <c r="AB8786">
        <v>3.5000000000000003E-2</v>
      </c>
      <c r="AC8786">
        <v>-2.7E-2</v>
      </c>
      <c r="AD8786">
        <v>6.39</v>
      </c>
      <c r="AE8786" t="s">
        <v>60</v>
      </c>
    </row>
    <row r="8787" spans="1:32" x14ac:dyDescent="0.2">
      <c r="A8787">
        <v>8786</v>
      </c>
      <c r="C8787">
        <v>218108</v>
      </c>
      <c r="D8787">
        <v>258105</v>
      </c>
      <c r="F8787">
        <v>23</v>
      </c>
      <c r="G8787">
        <v>8</v>
      </c>
      <c r="H8787">
        <v>23.7</v>
      </c>
      <c r="I8787" t="s">
        <v>26</v>
      </c>
      <c r="J8787">
        <v>79</v>
      </c>
      <c r="K8787">
        <v>28</v>
      </c>
      <c r="L8787">
        <v>51</v>
      </c>
      <c r="M8787">
        <v>-79</v>
      </c>
      <c r="N8787">
        <v>6.12</v>
      </c>
      <c r="P8787">
        <v>0.14000000000000001</v>
      </c>
      <c r="R8787">
        <v>0.1</v>
      </c>
      <c r="X8787" t="s">
        <v>7545</v>
      </c>
      <c r="Y8787">
        <v>8786</v>
      </c>
      <c r="Z8787" s="1">
        <v>0.96416319444444454</v>
      </c>
      <c r="AA8787" t="s">
        <v>15058</v>
      </c>
      <c r="AB8787">
        <v>8.4000000000000005E-2</v>
      </c>
      <c r="AC8787">
        <v>-3.7999999999999999E-2</v>
      </c>
      <c r="AD8787">
        <v>6.12</v>
      </c>
      <c r="AE8787" t="s">
        <v>7545</v>
      </c>
    </row>
    <row r="8788" spans="1:32" x14ac:dyDescent="0.2">
      <c r="A8788">
        <v>8787</v>
      </c>
      <c r="B8788" t="s">
        <v>7546</v>
      </c>
      <c r="C8788">
        <v>218227</v>
      </c>
      <c r="D8788">
        <v>231444</v>
      </c>
      <c r="F8788">
        <v>23</v>
      </c>
      <c r="G8788">
        <v>6</v>
      </c>
      <c r="H8788">
        <v>52.8</v>
      </c>
      <c r="I8788" t="s">
        <v>26</v>
      </c>
      <c r="J8788">
        <v>43</v>
      </c>
      <c r="K8788">
        <v>31</v>
      </c>
      <c r="L8788">
        <v>14</v>
      </c>
      <c r="M8788">
        <v>-43</v>
      </c>
      <c r="N8788">
        <v>4.28</v>
      </c>
      <c r="P8788">
        <v>0.42</v>
      </c>
      <c r="R8788">
        <v>0.16</v>
      </c>
      <c r="T8788">
        <v>0.18</v>
      </c>
      <c r="X8788" t="s">
        <v>7547</v>
      </c>
      <c r="Y8788">
        <v>8787</v>
      </c>
      <c r="Z8788" s="1">
        <v>0.96311111111111114</v>
      </c>
      <c r="AA8788" t="s">
        <v>15059</v>
      </c>
      <c r="AB8788">
        <v>-3.9E-2</v>
      </c>
      <c r="AC8788">
        <v>-2.3E-2</v>
      </c>
      <c r="AD8788">
        <v>4.28</v>
      </c>
      <c r="AE8788" t="s">
        <v>15060</v>
      </c>
    </row>
    <row r="8789" spans="1:32" x14ac:dyDescent="0.2">
      <c r="A8789">
        <v>8788</v>
      </c>
      <c r="C8789">
        <v>218235</v>
      </c>
      <c r="D8789">
        <v>108400</v>
      </c>
      <c r="F8789">
        <v>23</v>
      </c>
      <c r="G8789">
        <v>6</v>
      </c>
      <c r="H8789">
        <v>18.2</v>
      </c>
      <c r="I8789" t="s">
        <v>24</v>
      </c>
      <c r="J8789">
        <v>18</v>
      </c>
      <c r="K8789">
        <v>31</v>
      </c>
      <c r="L8789">
        <v>3</v>
      </c>
      <c r="M8789">
        <v>18</v>
      </c>
      <c r="N8789">
        <v>6.13</v>
      </c>
      <c r="P8789">
        <v>0.44</v>
      </c>
      <c r="R8789">
        <v>0.1</v>
      </c>
      <c r="X8789" t="s">
        <v>716</v>
      </c>
      <c r="Y8789">
        <v>8788</v>
      </c>
      <c r="Z8789" s="1">
        <v>0.96271064814814811</v>
      </c>
      <c r="AA8789" t="s">
        <v>15061</v>
      </c>
      <c r="AB8789">
        <v>0.23200000000000001</v>
      </c>
      <c r="AC8789">
        <v>5.7000000000000002E-2</v>
      </c>
      <c r="AD8789">
        <v>6.13</v>
      </c>
      <c r="AE8789" t="s">
        <v>716</v>
      </c>
    </row>
    <row r="8790" spans="1:32" x14ac:dyDescent="0.2">
      <c r="A8790">
        <v>8789</v>
      </c>
      <c r="B8790" t="s">
        <v>7548</v>
      </c>
      <c r="C8790">
        <v>218240</v>
      </c>
      <c r="D8790">
        <v>191651</v>
      </c>
      <c r="F8790">
        <v>23</v>
      </c>
      <c r="G8790">
        <v>6</v>
      </c>
      <c r="H8790">
        <v>40.9</v>
      </c>
      <c r="I8790" t="s">
        <v>26</v>
      </c>
      <c r="J8790">
        <v>23</v>
      </c>
      <c r="K8790">
        <v>44</v>
      </c>
      <c r="L8790">
        <v>35</v>
      </c>
      <c r="M8790">
        <v>-23</v>
      </c>
      <c r="N8790">
        <v>4.47</v>
      </c>
      <c r="P8790">
        <v>0.9</v>
      </c>
      <c r="R8790">
        <v>0.57999999999999996</v>
      </c>
      <c r="T8790">
        <v>0.49</v>
      </c>
      <c r="X8790" t="s">
        <v>60</v>
      </c>
      <c r="Y8790">
        <v>8789</v>
      </c>
      <c r="Z8790" s="1">
        <v>0.9629733796296297</v>
      </c>
      <c r="AA8790" t="s">
        <v>15062</v>
      </c>
      <c r="AB8790">
        <v>6.6000000000000003E-2</v>
      </c>
      <c r="AC8790">
        <v>-3.0000000000000001E-3</v>
      </c>
      <c r="AD8790">
        <v>4.47</v>
      </c>
      <c r="AE8790" t="s">
        <v>60</v>
      </c>
    </row>
    <row r="8791" spans="1:32" x14ac:dyDescent="0.2">
      <c r="A8791">
        <v>8790</v>
      </c>
      <c r="B8791" t="s">
        <v>7549</v>
      </c>
      <c r="C8791">
        <v>218242</v>
      </c>
      <c r="D8791">
        <v>214313</v>
      </c>
      <c r="F8791">
        <v>23</v>
      </c>
      <c r="G8791">
        <v>6</v>
      </c>
      <c r="H8791">
        <v>53.6</v>
      </c>
      <c r="I8791" t="s">
        <v>26</v>
      </c>
      <c r="J8791">
        <v>38</v>
      </c>
      <c r="K8791">
        <v>53</v>
      </c>
      <c r="L8791">
        <v>32</v>
      </c>
      <c r="M8791">
        <v>-38</v>
      </c>
      <c r="N8791">
        <v>5.61</v>
      </c>
      <c r="P8791">
        <v>0.01</v>
      </c>
      <c r="X8791" t="s">
        <v>89</v>
      </c>
      <c r="Y8791">
        <v>8790</v>
      </c>
      <c r="Z8791" s="1">
        <v>0.96312037037037035</v>
      </c>
      <c r="AA8791" t="s">
        <v>15063</v>
      </c>
      <c r="AB8791">
        <v>0.04</v>
      </c>
      <c r="AC8791">
        <v>1.2999999999999999E-2</v>
      </c>
      <c r="AD8791">
        <v>5.61</v>
      </c>
      <c r="AE8791" t="s">
        <v>89</v>
      </c>
    </row>
    <row r="8792" spans="1:32" x14ac:dyDescent="0.2">
      <c r="A8792">
        <v>8791</v>
      </c>
      <c r="C8792">
        <v>218255</v>
      </c>
      <c r="D8792">
        <v>231445</v>
      </c>
      <c r="F8792">
        <v>23</v>
      </c>
      <c r="G8792">
        <v>7</v>
      </c>
      <c r="H8792">
        <v>9.5</v>
      </c>
      <c r="I8792" t="s">
        <v>26</v>
      </c>
      <c r="J8792">
        <v>49</v>
      </c>
      <c r="K8792">
        <v>36</v>
      </c>
      <c r="L8792">
        <v>24</v>
      </c>
      <c r="M8792">
        <v>-49</v>
      </c>
      <c r="N8792">
        <v>6.33</v>
      </c>
      <c r="P8792">
        <v>1.45</v>
      </c>
      <c r="X8792" t="s">
        <v>172</v>
      </c>
      <c r="Y8792">
        <v>8791</v>
      </c>
      <c r="Z8792" s="1">
        <v>0.96330439814814817</v>
      </c>
      <c r="AA8792" t="s">
        <v>15064</v>
      </c>
      <c r="AB8792">
        <v>1.7000000000000001E-2</v>
      </c>
      <c r="AC8792">
        <v>-1.4E-2</v>
      </c>
      <c r="AD8792">
        <v>6.33</v>
      </c>
      <c r="AE8792" t="s">
        <v>172</v>
      </c>
    </row>
    <row r="8793" spans="1:32" x14ac:dyDescent="0.2">
      <c r="A8793">
        <v>8792</v>
      </c>
      <c r="C8793">
        <v>218261</v>
      </c>
      <c r="D8793">
        <v>108402</v>
      </c>
      <c r="F8793">
        <v>23</v>
      </c>
      <c r="G8793">
        <v>6</v>
      </c>
      <c r="H8793">
        <v>31.9</v>
      </c>
      <c r="I8793" t="s">
        <v>24</v>
      </c>
      <c r="J8793">
        <v>19</v>
      </c>
      <c r="K8793">
        <v>54</v>
      </c>
      <c r="L8793">
        <v>39</v>
      </c>
      <c r="M8793">
        <v>19</v>
      </c>
      <c r="N8793">
        <v>6.3</v>
      </c>
      <c r="P8793">
        <v>0.49</v>
      </c>
      <c r="R8793">
        <v>0.02</v>
      </c>
      <c r="X8793" t="s">
        <v>75</v>
      </c>
      <c r="Y8793">
        <v>8792</v>
      </c>
      <c r="Z8793" s="1">
        <v>0.96286921296296291</v>
      </c>
      <c r="AA8793" t="s">
        <v>15065</v>
      </c>
      <c r="AB8793">
        <v>0.29499999999999998</v>
      </c>
      <c r="AC8793">
        <v>2E-3</v>
      </c>
      <c r="AD8793">
        <v>6.3</v>
      </c>
      <c r="AE8793" t="s">
        <v>75</v>
      </c>
    </row>
    <row r="8794" spans="1:32" x14ac:dyDescent="0.2">
      <c r="A8794">
        <v>8793</v>
      </c>
      <c r="C8794">
        <v>218269</v>
      </c>
      <c r="D8794">
        <v>247739</v>
      </c>
      <c r="F8794">
        <v>23</v>
      </c>
      <c r="G8794">
        <v>7</v>
      </c>
      <c r="H8794">
        <v>14.7</v>
      </c>
      <c r="I8794" t="s">
        <v>26</v>
      </c>
      <c r="J8794">
        <v>50</v>
      </c>
      <c r="K8794">
        <v>41</v>
      </c>
      <c r="L8794">
        <v>11</v>
      </c>
      <c r="M8794">
        <v>-50</v>
      </c>
      <c r="N8794">
        <v>5.83</v>
      </c>
      <c r="P8794">
        <v>0.48</v>
      </c>
      <c r="X8794" t="s">
        <v>7550</v>
      </c>
      <c r="Y8794">
        <v>8793</v>
      </c>
      <c r="Z8794" s="1">
        <v>0.96336458333333341</v>
      </c>
      <c r="AA8794" t="s">
        <v>15066</v>
      </c>
      <c r="AB8794">
        <v>-4.3999999999999997E-2</v>
      </c>
      <c r="AC8794">
        <v>-0.02</v>
      </c>
      <c r="AD8794">
        <v>5.83</v>
      </c>
      <c r="AE8794" t="s">
        <v>15067</v>
      </c>
      <c r="AF8794" t="s">
        <v>36</v>
      </c>
    </row>
    <row r="8795" spans="1:32" x14ac:dyDescent="0.2">
      <c r="A8795">
        <v>8794</v>
      </c>
      <c r="C8795">
        <v>218288</v>
      </c>
      <c r="D8795">
        <v>258106</v>
      </c>
      <c r="F8795">
        <v>23</v>
      </c>
      <c r="G8795">
        <v>8</v>
      </c>
      <c r="H8795">
        <v>35.700000000000003</v>
      </c>
      <c r="I8795" t="s">
        <v>26</v>
      </c>
      <c r="J8795">
        <v>73</v>
      </c>
      <c r="K8795">
        <v>35</v>
      </c>
      <c r="L8795">
        <v>11</v>
      </c>
      <c r="M8795">
        <v>-73</v>
      </c>
      <c r="N8795">
        <v>6.15</v>
      </c>
      <c r="P8795">
        <v>1.42</v>
      </c>
      <c r="R8795">
        <v>1.68</v>
      </c>
      <c r="X8795" t="s">
        <v>105</v>
      </c>
      <c r="Y8795">
        <v>8794</v>
      </c>
      <c r="Z8795" s="1">
        <v>0.96430208333333323</v>
      </c>
      <c r="AA8795" t="s">
        <v>15068</v>
      </c>
      <c r="AB8795">
        <v>2.1000000000000001E-2</v>
      </c>
      <c r="AC8795">
        <v>-1.0999999999999999E-2</v>
      </c>
      <c r="AD8795">
        <v>6.15</v>
      </c>
      <c r="AE8795" t="s">
        <v>105</v>
      </c>
    </row>
    <row r="8796" spans="1:32" x14ac:dyDescent="0.2">
      <c r="A8796">
        <v>8795</v>
      </c>
      <c r="B8796" t="s">
        <v>7551</v>
      </c>
      <c r="C8796">
        <v>218329</v>
      </c>
      <c r="D8796">
        <v>127976</v>
      </c>
      <c r="E8796">
        <v>14428</v>
      </c>
      <c r="F8796">
        <v>23</v>
      </c>
      <c r="G8796">
        <v>7</v>
      </c>
      <c r="H8796">
        <v>0.3</v>
      </c>
      <c r="I8796" t="s">
        <v>24</v>
      </c>
      <c r="J8796">
        <v>9</v>
      </c>
      <c r="K8796">
        <v>24</v>
      </c>
      <c r="L8796">
        <v>34</v>
      </c>
      <c r="M8796">
        <v>9</v>
      </c>
      <c r="N8796">
        <v>4.5199999999999996</v>
      </c>
      <c r="P8796">
        <v>1.57</v>
      </c>
      <c r="R8796">
        <v>1.9</v>
      </c>
      <c r="T8796">
        <v>1.02</v>
      </c>
      <c r="X8796" t="s">
        <v>1389</v>
      </c>
      <c r="Y8796">
        <v>8795</v>
      </c>
      <c r="Z8796" s="1">
        <v>0.96319791666666665</v>
      </c>
      <c r="AA8796" t="s">
        <v>15069</v>
      </c>
      <c r="AB8796">
        <v>1.0999999999999999E-2</v>
      </c>
      <c r="AC8796">
        <v>-1.4E-2</v>
      </c>
      <c r="AD8796">
        <v>4.5199999999999996</v>
      </c>
      <c r="AE8796" t="s">
        <v>419</v>
      </c>
      <c r="AF8796" t="s">
        <v>36</v>
      </c>
    </row>
    <row r="8797" spans="1:32" x14ac:dyDescent="0.2">
      <c r="A8797">
        <v>8796</v>
      </c>
      <c r="B8797" t="s">
        <v>7552</v>
      </c>
      <c r="C8797">
        <v>218356</v>
      </c>
      <c r="D8797">
        <v>91019</v>
      </c>
      <c r="E8797">
        <v>14429</v>
      </c>
      <c r="F8797">
        <v>23</v>
      </c>
      <c r="G8797">
        <v>7</v>
      </c>
      <c r="H8797">
        <v>6.8</v>
      </c>
      <c r="I8797" t="s">
        <v>24</v>
      </c>
      <c r="J8797">
        <v>25</v>
      </c>
      <c r="K8797">
        <v>28</v>
      </c>
      <c r="L8797">
        <v>6</v>
      </c>
      <c r="M8797">
        <v>25</v>
      </c>
      <c r="N8797">
        <v>4.76</v>
      </c>
      <c r="P8797">
        <v>1.34</v>
      </c>
      <c r="R8797">
        <v>1.1599999999999999</v>
      </c>
      <c r="T8797">
        <v>0.68</v>
      </c>
      <c r="X8797" t="s">
        <v>2223</v>
      </c>
      <c r="Y8797">
        <v>8796</v>
      </c>
      <c r="Z8797" s="1">
        <v>0.96327314814814813</v>
      </c>
      <c r="AA8797" t="s">
        <v>15070</v>
      </c>
      <c r="AB8797">
        <v>4.0000000000000001E-3</v>
      </c>
      <c r="AC8797">
        <v>-3.1E-2</v>
      </c>
      <c r="AD8797">
        <v>4.76</v>
      </c>
      <c r="AE8797" t="s">
        <v>2223</v>
      </c>
    </row>
    <row r="8798" spans="1:32" x14ac:dyDescent="0.2">
      <c r="A8798">
        <v>8797</v>
      </c>
      <c r="B8798" t="s">
        <v>7553</v>
      </c>
      <c r="C8798">
        <v>218376</v>
      </c>
      <c r="D8798">
        <v>35147</v>
      </c>
      <c r="F8798">
        <v>23</v>
      </c>
      <c r="G8798">
        <v>6</v>
      </c>
      <c r="H8798">
        <v>36.9</v>
      </c>
      <c r="I8798" t="s">
        <v>24</v>
      </c>
      <c r="J8798">
        <v>59</v>
      </c>
      <c r="K8798">
        <v>25</v>
      </c>
      <c r="L8798">
        <v>11</v>
      </c>
      <c r="M8798">
        <v>59</v>
      </c>
      <c r="N8798">
        <v>4.8499999999999996</v>
      </c>
      <c r="P8798">
        <v>-0.03</v>
      </c>
      <c r="R8798">
        <v>-0.87</v>
      </c>
      <c r="T8798">
        <v>-0.11</v>
      </c>
      <c r="X8798" t="s">
        <v>2643</v>
      </c>
      <c r="Y8798">
        <v>8797</v>
      </c>
      <c r="Z8798" s="1">
        <v>0.96292708333333332</v>
      </c>
      <c r="AA8798" t="s">
        <v>15071</v>
      </c>
      <c r="AB8798">
        <v>8.9999999999999993E-3</v>
      </c>
      <c r="AC8798">
        <v>1E-3</v>
      </c>
      <c r="AD8798">
        <v>4.8499999999999996</v>
      </c>
      <c r="AE8798" t="s">
        <v>11535</v>
      </c>
    </row>
    <row r="8799" spans="1:32" x14ac:dyDescent="0.2">
      <c r="A8799">
        <v>8798</v>
      </c>
      <c r="C8799">
        <v>218395</v>
      </c>
      <c r="D8799">
        <v>73010</v>
      </c>
      <c r="E8799">
        <v>14430</v>
      </c>
      <c r="F8799">
        <v>23</v>
      </c>
      <c r="G8799">
        <v>7</v>
      </c>
      <c r="H8799">
        <v>27.7</v>
      </c>
      <c r="I8799" t="s">
        <v>24</v>
      </c>
      <c r="J8799">
        <v>32</v>
      </c>
      <c r="K8799">
        <v>49</v>
      </c>
      <c r="L8799">
        <v>33</v>
      </c>
      <c r="M8799">
        <v>32</v>
      </c>
      <c r="N8799">
        <v>6.02</v>
      </c>
      <c r="O8799" t="s">
        <v>103</v>
      </c>
      <c r="P8799">
        <v>0.12</v>
      </c>
      <c r="R8799">
        <v>0.11</v>
      </c>
      <c r="X8799" t="s">
        <v>1927</v>
      </c>
      <c r="Y8799">
        <v>8798</v>
      </c>
      <c r="Z8799" s="1">
        <v>0.96351504629629625</v>
      </c>
      <c r="AA8799" t="s">
        <v>15072</v>
      </c>
      <c r="AB8799">
        <v>-2.4E-2</v>
      </c>
      <c r="AC8799">
        <v>8.0000000000000002E-3</v>
      </c>
      <c r="AD8799">
        <v>6.02</v>
      </c>
      <c r="AE8799" t="s">
        <v>1927</v>
      </c>
    </row>
    <row r="8800" spans="1:32" x14ac:dyDescent="0.2">
      <c r="A8800">
        <v>8799</v>
      </c>
      <c r="C8800">
        <v>218396</v>
      </c>
      <c r="D8800">
        <v>91022</v>
      </c>
      <c r="E8800" t="s">
        <v>500</v>
      </c>
      <c r="F8800">
        <v>23</v>
      </c>
      <c r="G8800">
        <v>7</v>
      </c>
      <c r="H8800">
        <v>28.7</v>
      </c>
      <c r="I8800" t="s">
        <v>24</v>
      </c>
      <c r="J8800">
        <v>21</v>
      </c>
      <c r="K8800">
        <v>8</v>
      </c>
      <c r="L8800">
        <v>3</v>
      </c>
      <c r="M8800">
        <v>21</v>
      </c>
      <c r="N8800">
        <v>5.99</v>
      </c>
      <c r="P8800">
        <v>0.26</v>
      </c>
      <c r="R8800">
        <v>-0.04</v>
      </c>
      <c r="X8800" t="s">
        <v>249</v>
      </c>
      <c r="Y8800">
        <v>8799</v>
      </c>
      <c r="Z8800" s="1">
        <v>0.9635266203703704</v>
      </c>
      <c r="AA8800" t="s">
        <v>15073</v>
      </c>
      <c r="AB8800">
        <v>0.108</v>
      </c>
      <c r="AC8800">
        <v>-5.1999999999999998E-2</v>
      </c>
      <c r="AD8800">
        <v>5.99</v>
      </c>
      <c r="AE8800" t="s">
        <v>249</v>
      </c>
    </row>
    <row r="8801" spans="1:32" x14ac:dyDescent="0.2">
      <c r="A8801">
        <v>8800</v>
      </c>
      <c r="C8801">
        <v>218407</v>
      </c>
      <c r="D8801">
        <v>52707</v>
      </c>
      <c r="F8801">
        <v>23</v>
      </c>
      <c r="G8801">
        <v>7</v>
      </c>
      <c r="H8801">
        <v>18.100000000000001</v>
      </c>
      <c r="I8801" t="s">
        <v>24</v>
      </c>
      <c r="J8801">
        <v>46</v>
      </c>
      <c r="K8801">
        <v>4</v>
      </c>
      <c r="L8801">
        <v>5</v>
      </c>
      <c r="M8801">
        <v>46</v>
      </c>
      <c r="N8801">
        <v>6.66</v>
      </c>
      <c r="P8801">
        <v>-0.05</v>
      </c>
      <c r="R8801">
        <v>-0.68</v>
      </c>
      <c r="X8801" t="s">
        <v>82</v>
      </c>
      <c r="Y8801">
        <v>8800</v>
      </c>
      <c r="Z8801" s="1">
        <v>0.96340393518518519</v>
      </c>
      <c r="AA8801" t="s">
        <v>15074</v>
      </c>
      <c r="AB8801">
        <v>5.0000000000000001E-3</v>
      </c>
      <c r="AC8801">
        <v>-1E-3</v>
      </c>
      <c r="AD8801">
        <v>6.66</v>
      </c>
      <c r="AE8801" t="s">
        <v>82</v>
      </c>
    </row>
    <row r="8802" spans="1:32" x14ac:dyDescent="0.2">
      <c r="A8802">
        <v>8801</v>
      </c>
      <c r="C8802">
        <v>218416</v>
      </c>
      <c r="D8802">
        <v>35151</v>
      </c>
      <c r="F8802">
        <v>23</v>
      </c>
      <c r="G8802">
        <v>7</v>
      </c>
      <c r="H8802">
        <v>10.1</v>
      </c>
      <c r="I8802" t="s">
        <v>24</v>
      </c>
      <c r="J8802">
        <v>52</v>
      </c>
      <c r="K8802">
        <v>48</v>
      </c>
      <c r="L8802">
        <v>59</v>
      </c>
      <c r="M8802">
        <v>52</v>
      </c>
      <c r="N8802">
        <v>6.11</v>
      </c>
      <c r="P8802">
        <v>1.05</v>
      </c>
      <c r="X8802" t="s">
        <v>54</v>
      </c>
      <c r="Y8802">
        <v>8801</v>
      </c>
      <c r="Z8802" s="1">
        <v>0.96331134259259255</v>
      </c>
      <c r="AA8802" t="s">
        <v>15075</v>
      </c>
      <c r="AB8802">
        <v>1.2999999999999999E-2</v>
      </c>
      <c r="AC8802">
        <v>6.0000000000000001E-3</v>
      </c>
      <c r="AD8802">
        <v>6.11</v>
      </c>
      <c r="AE8802" t="s">
        <v>54</v>
      </c>
    </row>
    <row r="8803" spans="1:32" x14ac:dyDescent="0.2">
      <c r="A8803">
        <v>8802</v>
      </c>
      <c r="C8803">
        <v>218434</v>
      </c>
      <c r="D8803">
        <v>191674</v>
      </c>
      <c r="F8803">
        <v>23</v>
      </c>
      <c r="G8803">
        <v>8</v>
      </c>
      <c r="H8803">
        <v>21</v>
      </c>
      <c r="I8803" t="s">
        <v>26</v>
      </c>
      <c r="J8803">
        <v>28</v>
      </c>
      <c r="K8803">
        <v>49</v>
      </c>
      <c r="L8803">
        <v>24</v>
      </c>
      <c r="M8803">
        <v>-28</v>
      </c>
      <c r="N8803">
        <v>5.6</v>
      </c>
      <c r="P8803">
        <v>0.88</v>
      </c>
      <c r="R8803">
        <v>0.54</v>
      </c>
      <c r="X8803" t="s">
        <v>60</v>
      </c>
      <c r="Y8803">
        <v>8802</v>
      </c>
      <c r="Z8803" s="1">
        <v>0.9641319444444445</v>
      </c>
      <c r="AA8803" t="s">
        <v>15076</v>
      </c>
      <c r="AB8803">
        <v>-4.7E-2</v>
      </c>
      <c r="AC8803">
        <v>-3.1E-2</v>
      </c>
      <c r="AD8803">
        <v>5.6</v>
      </c>
      <c r="AE8803" t="s">
        <v>60</v>
      </c>
    </row>
    <row r="8804" spans="1:32" x14ac:dyDescent="0.2">
      <c r="A8804">
        <v>8803</v>
      </c>
      <c r="C8804">
        <v>218440</v>
      </c>
      <c r="D8804">
        <v>35152</v>
      </c>
      <c r="F8804">
        <v>23</v>
      </c>
      <c r="G8804">
        <v>7</v>
      </c>
      <c r="H8804">
        <v>10.4</v>
      </c>
      <c r="I8804" t="s">
        <v>24</v>
      </c>
      <c r="J8804">
        <v>59</v>
      </c>
      <c r="K8804">
        <v>43</v>
      </c>
      <c r="L8804">
        <v>39</v>
      </c>
      <c r="M8804">
        <v>59</v>
      </c>
      <c r="N8804">
        <v>6.4</v>
      </c>
      <c r="P8804">
        <v>-0.01</v>
      </c>
      <c r="R8804">
        <v>-0.63</v>
      </c>
      <c r="X8804" t="s">
        <v>82</v>
      </c>
      <c r="Y8804">
        <v>8803</v>
      </c>
      <c r="Z8804" s="1">
        <v>0.96331481481481485</v>
      </c>
      <c r="AA8804" t="s">
        <v>15077</v>
      </c>
      <c r="AB8804">
        <v>5.0000000000000001E-3</v>
      </c>
      <c r="AC8804">
        <v>1E-3</v>
      </c>
      <c r="AD8804">
        <v>6.4</v>
      </c>
      <c r="AE8804" t="s">
        <v>82</v>
      </c>
    </row>
    <row r="8805" spans="1:32" x14ac:dyDescent="0.2">
      <c r="A8805">
        <v>8804</v>
      </c>
      <c r="B8805" t="s">
        <v>7554</v>
      </c>
      <c r="C8805">
        <v>218452</v>
      </c>
      <c r="D8805">
        <v>52711</v>
      </c>
      <c r="F8805">
        <v>23</v>
      </c>
      <c r="G8805">
        <v>7</v>
      </c>
      <c r="H8805">
        <v>39.299999999999997</v>
      </c>
      <c r="I8805" t="s">
        <v>24</v>
      </c>
      <c r="J8805">
        <v>46</v>
      </c>
      <c r="K8805">
        <v>23</v>
      </c>
      <c r="L8805">
        <v>14</v>
      </c>
      <c r="M8805">
        <v>46</v>
      </c>
      <c r="N8805">
        <v>5.33</v>
      </c>
      <c r="P8805">
        <v>1.41</v>
      </c>
      <c r="R8805">
        <v>1.72</v>
      </c>
      <c r="T8805">
        <v>0.75</v>
      </c>
      <c r="X8805" t="s">
        <v>77</v>
      </c>
      <c r="Y8805">
        <v>8804</v>
      </c>
      <c r="Z8805" s="1">
        <v>0.96364930555555561</v>
      </c>
      <c r="AA8805" t="s">
        <v>15078</v>
      </c>
      <c r="AB8805">
        <v>-8.9999999999999993E-3</v>
      </c>
      <c r="AC8805">
        <v>-2.8000000000000001E-2</v>
      </c>
      <c r="AD8805">
        <v>5.33</v>
      </c>
      <c r="AE8805" t="s">
        <v>77</v>
      </c>
    </row>
    <row r="8806" spans="1:32" x14ac:dyDescent="0.2">
      <c r="A8806">
        <v>8805</v>
      </c>
      <c r="B8806" t="s">
        <v>7555</v>
      </c>
      <c r="C8806">
        <v>218470</v>
      </c>
      <c r="D8806">
        <v>52713</v>
      </c>
      <c r="F8806">
        <v>23</v>
      </c>
      <c r="G8806">
        <v>7</v>
      </c>
      <c r="H8806">
        <v>45.4</v>
      </c>
      <c r="I8806" t="s">
        <v>24</v>
      </c>
      <c r="J8806">
        <v>49</v>
      </c>
      <c r="K8806">
        <v>17</v>
      </c>
      <c r="L8806">
        <v>45</v>
      </c>
      <c r="M8806">
        <v>49</v>
      </c>
      <c r="N8806">
        <v>5.7</v>
      </c>
      <c r="P8806">
        <v>0.44</v>
      </c>
      <c r="R8806">
        <v>-0.03</v>
      </c>
      <c r="X8806" t="s">
        <v>430</v>
      </c>
      <c r="Y8806">
        <v>8805</v>
      </c>
      <c r="Z8806" s="1">
        <v>0.96371990740740732</v>
      </c>
      <c r="AA8806" t="s">
        <v>15079</v>
      </c>
      <c r="AB8806">
        <v>0.154</v>
      </c>
      <c r="AC8806">
        <v>0.13300000000000001</v>
      </c>
      <c r="AD8806">
        <v>5.7</v>
      </c>
      <c r="AE8806" t="s">
        <v>430</v>
      </c>
    </row>
    <row r="8807" spans="1:32" x14ac:dyDescent="0.2">
      <c r="A8807">
        <v>8806</v>
      </c>
      <c r="C8807">
        <v>218525</v>
      </c>
      <c r="D8807">
        <v>52717</v>
      </c>
      <c r="F8807">
        <v>23</v>
      </c>
      <c r="G8807">
        <v>8</v>
      </c>
      <c r="H8807">
        <v>12.3</v>
      </c>
      <c r="I8807" t="s">
        <v>24</v>
      </c>
      <c r="J8807">
        <v>44</v>
      </c>
      <c r="K8807">
        <v>33</v>
      </c>
      <c r="L8807">
        <v>42</v>
      </c>
      <c r="M8807">
        <v>44</v>
      </c>
      <c r="N8807">
        <v>6.56</v>
      </c>
      <c r="P8807">
        <v>0.17</v>
      </c>
      <c r="R8807">
        <v>0.2</v>
      </c>
      <c r="X8807" t="s">
        <v>192</v>
      </c>
      <c r="Y8807">
        <v>8806</v>
      </c>
      <c r="Z8807" s="1">
        <v>0.96403125000000001</v>
      </c>
      <c r="AA8807" t="s">
        <v>15080</v>
      </c>
      <c r="AB8807">
        <v>2.4E-2</v>
      </c>
      <c r="AC8807">
        <v>-5.0000000000000001E-3</v>
      </c>
      <c r="AD8807">
        <v>6.56</v>
      </c>
      <c r="AE8807" t="s">
        <v>192</v>
      </c>
    </row>
    <row r="8808" spans="1:32" x14ac:dyDescent="0.2">
      <c r="A8808">
        <v>8807</v>
      </c>
      <c r="B8808" t="s">
        <v>7556</v>
      </c>
      <c r="C8808">
        <v>218527</v>
      </c>
      <c r="D8808">
        <v>127993</v>
      </c>
      <c r="F8808">
        <v>23</v>
      </c>
      <c r="G8808">
        <v>8</v>
      </c>
      <c r="H8808">
        <v>40.9</v>
      </c>
      <c r="I8808" t="s">
        <v>24</v>
      </c>
      <c r="J8808">
        <v>2</v>
      </c>
      <c r="K8808">
        <v>7</v>
      </c>
      <c r="L8808">
        <v>40</v>
      </c>
      <c r="M8808">
        <v>2</v>
      </c>
      <c r="N8808">
        <v>5.4</v>
      </c>
      <c r="P8808">
        <v>0.91</v>
      </c>
      <c r="R8808">
        <v>0.56000000000000005</v>
      </c>
      <c r="X8808" t="s">
        <v>547</v>
      </c>
      <c r="Y8808">
        <v>8807</v>
      </c>
      <c r="Z8808" s="1">
        <v>0.96436226851851847</v>
      </c>
      <c r="AA8808" t="s">
        <v>15081</v>
      </c>
      <c r="AB8808">
        <v>0.14499999999999999</v>
      </c>
      <c r="AC8808">
        <v>0.108</v>
      </c>
      <c r="AD8808">
        <v>5.4</v>
      </c>
      <c r="AE8808" t="s">
        <v>71</v>
      </c>
      <c r="AF8808" t="s">
        <v>36</v>
      </c>
    </row>
    <row r="8809" spans="1:32" x14ac:dyDescent="0.2">
      <c r="A8809">
        <v>8808</v>
      </c>
      <c r="C8809">
        <v>218537</v>
      </c>
      <c r="D8809">
        <v>20439</v>
      </c>
      <c r="F8809">
        <v>23</v>
      </c>
      <c r="G8809">
        <v>7</v>
      </c>
      <c r="H8809">
        <v>47.7</v>
      </c>
      <c r="I8809" t="s">
        <v>24</v>
      </c>
      <c r="J8809">
        <v>63</v>
      </c>
      <c r="K8809">
        <v>38</v>
      </c>
      <c r="L8809">
        <v>0</v>
      </c>
      <c r="M8809">
        <v>63</v>
      </c>
      <c r="N8809">
        <v>6.26</v>
      </c>
      <c r="P8809">
        <v>-0.02</v>
      </c>
      <c r="R8809">
        <v>-0.6</v>
      </c>
      <c r="T8809">
        <v>-0.06</v>
      </c>
      <c r="X8809" t="s">
        <v>368</v>
      </c>
      <c r="Y8809">
        <v>8808</v>
      </c>
      <c r="Z8809" s="1">
        <v>0.96374652777777781</v>
      </c>
      <c r="AA8809" t="s">
        <v>15082</v>
      </c>
      <c r="AB8809">
        <v>2E-3</v>
      </c>
      <c r="AC8809">
        <v>-4.0000000000000001E-3</v>
      </c>
      <c r="AD8809">
        <v>6.26</v>
      </c>
      <c r="AE8809" t="s">
        <v>368</v>
      </c>
    </row>
    <row r="8810" spans="1:32" x14ac:dyDescent="0.2">
      <c r="A8810">
        <v>8809</v>
      </c>
      <c r="C8810">
        <v>218558</v>
      </c>
      <c r="D8810">
        <v>255420</v>
      </c>
      <c r="F8810">
        <v>23</v>
      </c>
      <c r="G8810">
        <v>10</v>
      </c>
      <c r="H8810">
        <v>11.7</v>
      </c>
      <c r="I8810" t="s">
        <v>26</v>
      </c>
      <c r="J8810">
        <v>66</v>
      </c>
      <c r="K8810">
        <v>51</v>
      </c>
      <c r="L8810">
        <v>27</v>
      </c>
      <c r="M8810">
        <v>-66</v>
      </c>
      <c r="N8810">
        <v>6.47</v>
      </c>
      <c r="P8810">
        <v>0.95</v>
      </c>
      <c r="R8810">
        <v>0.72</v>
      </c>
      <c r="X8810" t="s">
        <v>54</v>
      </c>
      <c r="Y8810">
        <v>8809</v>
      </c>
      <c r="Z8810" s="1">
        <v>0.9654131944444444</v>
      </c>
      <c r="AA8810" t="s">
        <v>15083</v>
      </c>
      <c r="AB8810">
        <v>0.20100000000000001</v>
      </c>
      <c r="AC8810">
        <v>3.7999999999999999E-2</v>
      </c>
      <c r="AD8810">
        <v>6.47</v>
      </c>
      <c r="AE8810" t="s">
        <v>54</v>
      </c>
    </row>
    <row r="8811" spans="1:32" x14ac:dyDescent="0.2">
      <c r="A8811">
        <v>8810</v>
      </c>
      <c r="C8811">
        <v>218559</v>
      </c>
      <c r="D8811">
        <v>258961</v>
      </c>
      <c r="F8811">
        <v>23</v>
      </c>
      <c r="G8811">
        <v>12</v>
      </c>
      <c r="H8811">
        <v>12</v>
      </c>
      <c r="I8811" t="s">
        <v>26</v>
      </c>
      <c r="J8811">
        <v>80</v>
      </c>
      <c r="K8811">
        <v>54</v>
      </c>
      <c r="L8811">
        <v>46</v>
      </c>
      <c r="M8811">
        <v>-80</v>
      </c>
      <c r="N8811">
        <v>6.41</v>
      </c>
      <c r="P8811">
        <v>1.5</v>
      </c>
      <c r="R8811">
        <v>1.84</v>
      </c>
      <c r="X8811" t="s">
        <v>172</v>
      </c>
      <c r="Y8811">
        <v>8810</v>
      </c>
      <c r="Z8811" s="1">
        <v>0.96680555555555558</v>
      </c>
      <c r="AA8811" t="s">
        <v>15084</v>
      </c>
      <c r="AB8811">
        <v>8.9999999999999993E-3</v>
      </c>
      <c r="AC8811">
        <v>-1.0999999999999999E-2</v>
      </c>
      <c r="AD8811">
        <v>6.41</v>
      </c>
      <c r="AE8811" t="s">
        <v>172</v>
      </c>
    </row>
    <row r="8812" spans="1:32" x14ac:dyDescent="0.2">
      <c r="A8812">
        <v>8811</v>
      </c>
      <c r="C8812">
        <v>218560</v>
      </c>
      <c r="D8812">
        <v>20441</v>
      </c>
      <c r="F8812">
        <v>23</v>
      </c>
      <c r="G8812">
        <v>7</v>
      </c>
      <c r="H8812">
        <v>57.2</v>
      </c>
      <c r="I8812" t="s">
        <v>24</v>
      </c>
      <c r="J8812">
        <v>64</v>
      </c>
      <c r="K8812">
        <v>13</v>
      </c>
      <c r="L8812">
        <v>21</v>
      </c>
      <c r="M8812">
        <v>64</v>
      </c>
      <c r="N8812">
        <v>6.21</v>
      </c>
      <c r="P8812">
        <v>1.1000000000000001</v>
      </c>
      <c r="X8812" t="s">
        <v>197</v>
      </c>
      <c r="Y8812">
        <v>8811</v>
      </c>
      <c r="Z8812" s="1">
        <v>0.96385648148148151</v>
      </c>
      <c r="AA8812" t="s">
        <v>15085</v>
      </c>
      <c r="AB8812">
        <v>0.01</v>
      </c>
      <c r="AC8812">
        <v>1E-3</v>
      </c>
      <c r="AD8812">
        <v>6.21</v>
      </c>
      <c r="AE8812" t="s">
        <v>197</v>
      </c>
    </row>
    <row r="8813" spans="1:32" x14ac:dyDescent="0.2">
      <c r="A8813">
        <v>8812</v>
      </c>
      <c r="B8813" t="s">
        <v>7557</v>
      </c>
      <c r="C8813">
        <v>218594</v>
      </c>
      <c r="D8813">
        <v>191683</v>
      </c>
      <c r="F8813">
        <v>23</v>
      </c>
      <c r="G8813">
        <v>9</v>
      </c>
      <c r="H8813">
        <v>26.8</v>
      </c>
      <c r="I8813" t="s">
        <v>26</v>
      </c>
      <c r="J8813">
        <v>21</v>
      </c>
      <c r="K8813">
        <v>10</v>
      </c>
      <c r="L8813">
        <v>21</v>
      </c>
      <c r="M8813">
        <v>-21</v>
      </c>
      <c r="N8813">
        <v>3.66</v>
      </c>
      <c r="P8813">
        <v>1.22</v>
      </c>
      <c r="R8813">
        <v>1.24</v>
      </c>
      <c r="T8813">
        <v>0.6</v>
      </c>
      <c r="X8813" t="s">
        <v>45</v>
      </c>
      <c r="Y8813">
        <v>8812</v>
      </c>
      <c r="Z8813" s="1">
        <v>0.96489351851851846</v>
      </c>
      <c r="AA8813" t="s">
        <v>15086</v>
      </c>
      <c r="AB8813">
        <v>5.5E-2</v>
      </c>
      <c r="AC8813">
        <v>3.1E-2</v>
      </c>
      <c r="AD8813">
        <v>3.66</v>
      </c>
      <c r="AE8813" t="s">
        <v>45</v>
      </c>
    </row>
    <row r="8814" spans="1:32" x14ac:dyDescent="0.2">
      <c r="A8814">
        <v>8813</v>
      </c>
      <c r="C8814">
        <v>218619</v>
      </c>
      <c r="D8814">
        <v>191686</v>
      </c>
      <c r="F8814">
        <v>23</v>
      </c>
      <c r="G8814">
        <v>9</v>
      </c>
      <c r="H8814">
        <v>44.6</v>
      </c>
      <c r="I8814" t="s">
        <v>26</v>
      </c>
      <c r="J8814">
        <v>28</v>
      </c>
      <c r="K8814">
        <v>5</v>
      </c>
      <c r="L8814">
        <v>19</v>
      </c>
      <c r="M8814">
        <v>-28</v>
      </c>
      <c r="N8814">
        <v>5.87</v>
      </c>
      <c r="P8814">
        <v>1.31</v>
      </c>
      <c r="R8814">
        <v>1.42</v>
      </c>
      <c r="X8814" t="s">
        <v>125</v>
      </c>
      <c r="Y8814">
        <v>8813</v>
      </c>
      <c r="Z8814" s="1">
        <v>0.96509953703703699</v>
      </c>
      <c r="AA8814" t="s">
        <v>15087</v>
      </c>
      <c r="AB8814">
        <v>2.1999999999999999E-2</v>
      </c>
      <c r="AC8814">
        <v>3.0000000000000001E-3</v>
      </c>
      <c r="AD8814">
        <v>5.87</v>
      </c>
      <c r="AE8814" t="s">
        <v>125</v>
      </c>
    </row>
    <row r="8815" spans="1:32" x14ac:dyDescent="0.2">
      <c r="A8815">
        <v>8814</v>
      </c>
      <c r="C8815">
        <v>218630</v>
      </c>
      <c r="D8815">
        <v>231464</v>
      </c>
      <c r="F8815">
        <v>23</v>
      </c>
      <c r="G8815">
        <v>9</v>
      </c>
      <c r="H8815">
        <v>57.3</v>
      </c>
      <c r="I8815" t="s">
        <v>26</v>
      </c>
      <c r="J8815">
        <v>42</v>
      </c>
      <c r="K8815">
        <v>51</v>
      </c>
      <c r="L8815">
        <v>38</v>
      </c>
      <c r="M8815">
        <v>-42</v>
      </c>
      <c r="N8815">
        <v>5.81</v>
      </c>
      <c r="P8815">
        <v>0.48</v>
      </c>
      <c r="R8815">
        <v>-0.02</v>
      </c>
      <c r="X8815" t="s">
        <v>2836</v>
      </c>
      <c r="Y8815">
        <v>8814</v>
      </c>
      <c r="Z8815" s="1">
        <v>0.96524652777777786</v>
      </c>
      <c r="AA8815" t="s">
        <v>15088</v>
      </c>
      <c r="AB8815">
        <v>-0.32500000000000001</v>
      </c>
      <c r="AC8815">
        <v>-7.0000000000000001E-3</v>
      </c>
      <c r="AD8815">
        <v>5.81</v>
      </c>
      <c r="AE8815" t="s">
        <v>2836</v>
      </c>
    </row>
    <row r="8816" spans="1:32" x14ac:dyDescent="0.2">
      <c r="A8816">
        <v>8815</v>
      </c>
      <c r="B8816" t="s">
        <v>7558</v>
      </c>
      <c r="C8816">
        <v>218634</v>
      </c>
      <c r="D8816">
        <v>128001</v>
      </c>
      <c r="E8816" t="s">
        <v>7559</v>
      </c>
      <c r="F8816">
        <v>23</v>
      </c>
      <c r="G8816">
        <v>9</v>
      </c>
      <c r="H8816">
        <v>31.5</v>
      </c>
      <c r="I8816" t="s">
        <v>24</v>
      </c>
      <c r="J8816">
        <v>8</v>
      </c>
      <c r="K8816">
        <v>40</v>
      </c>
      <c r="L8816">
        <v>38</v>
      </c>
      <c r="M8816">
        <v>8</v>
      </c>
      <c r="N8816">
        <v>5.12</v>
      </c>
      <c r="P8816">
        <v>1.47</v>
      </c>
      <c r="R8816">
        <v>1.01</v>
      </c>
      <c r="T8816">
        <v>1.26</v>
      </c>
      <c r="X8816" t="s">
        <v>7560</v>
      </c>
      <c r="Y8816">
        <v>8815</v>
      </c>
      <c r="Z8816" s="1">
        <v>0.96494791666666668</v>
      </c>
      <c r="AA8816" t="s">
        <v>15089</v>
      </c>
      <c r="AB8816">
        <v>4.0000000000000001E-3</v>
      </c>
      <c r="AC8816">
        <v>2E-3</v>
      </c>
      <c r="AD8816">
        <v>5.12</v>
      </c>
      <c r="AE8816" t="s">
        <v>164</v>
      </c>
      <c r="AF8816" t="s">
        <v>36</v>
      </c>
    </row>
    <row r="8817" spans="1:32" x14ac:dyDescent="0.2">
      <c r="A8817">
        <v>8816</v>
      </c>
      <c r="C8817">
        <v>218639</v>
      </c>
      <c r="D8817">
        <v>165522</v>
      </c>
      <c r="F8817">
        <v>23</v>
      </c>
      <c r="G8817">
        <v>9</v>
      </c>
      <c r="H8817">
        <v>49.6</v>
      </c>
      <c r="I8817" t="s">
        <v>26</v>
      </c>
      <c r="J8817">
        <v>14</v>
      </c>
      <c r="K8817">
        <v>30</v>
      </c>
      <c r="L8817">
        <v>38</v>
      </c>
      <c r="M8817">
        <v>-14</v>
      </c>
      <c r="N8817">
        <v>6.42</v>
      </c>
      <c r="P8817">
        <v>0.01</v>
      </c>
      <c r="R8817">
        <v>0.01</v>
      </c>
      <c r="X8817" t="s">
        <v>185</v>
      </c>
      <c r="Y8817">
        <v>8816</v>
      </c>
      <c r="Z8817" s="1">
        <v>0.96515740740740741</v>
      </c>
      <c r="AA8817" t="s">
        <v>15090</v>
      </c>
      <c r="AB8817">
        <v>3.1E-2</v>
      </c>
      <c r="AC8817">
        <v>-8.9999999999999993E-3</v>
      </c>
      <c r="AD8817">
        <v>6.42</v>
      </c>
      <c r="AE8817" t="s">
        <v>185</v>
      </c>
    </row>
    <row r="8818" spans="1:32" x14ac:dyDescent="0.2">
      <c r="A8818">
        <v>8817</v>
      </c>
      <c r="B8818" t="s">
        <v>7561</v>
      </c>
      <c r="C8818">
        <v>218640</v>
      </c>
      <c r="D8818">
        <v>191687</v>
      </c>
      <c r="F8818">
        <v>23</v>
      </c>
      <c r="G8818">
        <v>9</v>
      </c>
      <c r="H8818">
        <v>54.8</v>
      </c>
      <c r="I8818" t="s">
        <v>26</v>
      </c>
      <c r="J8818">
        <v>22</v>
      </c>
      <c r="K8818">
        <v>27</v>
      </c>
      <c r="L8818">
        <v>27</v>
      </c>
      <c r="M8818">
        <v>-22</v>
      </c>
      <c r="N8818">
        <v>4.6900000000000004</v>
      </c>
      <c r="P8818">
        <v>0.65</v>
      </c>
      <c r="R8818">
        <v>0.39</v>
      </c>
      <c r="T8818">
        <v>0.36</v>
      </c>
      <c r="X8818" t="s">
        <v>7562</v>
      </c>
      <c r="Y8818">
        <v>8817</v>
      </c>
      <c r="Z8818" s="1">
        <v>0.96521759259259265</v>
      </c>
      <c r="AA8818" t="s">
        <v>15091</v>
      </c>
      <c r="AB8818">
        <v>2.5999999999999999E-2</v>
      </c>
      <c r="AC8818">
        <v>-8.9999999999999993E-3</v>
      </c>
      <c r="AD8818">
        <v>4.6900000000000004</v>
      </c>
      <c r="AE8818" t="s">
        <v>14390</v>
      </c>
      <c r="AF8818" t="s">
        <v>36</v>
      </c>
    </row>
    <row r="8819" spans="1:32" x14ac:dyDescent="0.2">
      <c r="A8819">
        <v>8818</v>
      </c>
      <c r="C8819">
        <v>218655</v>
      </c>
      <c r="D8819">
        <v>231465</v>
      </c>
      <c r="E8819">
        <v>14441</v>
      </c>
      <c r="F8819">
        <v>23</v>
      </c>
      <c r="G8819">
        <v>10</v>
      </c>
      <c r="H8819">
        <v>9.8000000000000007</v>
      </c>
      <c r="I8819" t="s">
        <v>26</v>
      </c>
      <c r="J8819">
        <v>40</v>
      </c>
      <c r="K8819">
        <v>35</v>
      </c>
      <c r="L8819">
        <v>30</v>
      </c>
      <c r="M8819">
        <v>-40</v>
      </c>
      <c r="N8819">
        <v>5.83</v>
      </c>
      <c r="P8819">
        <v>1.62</v>
      </c>
      <c r="R8819">
        <v>1.84</v>
      </c>
      <c r="X8819" t="s">
        <v>164</v>
      </c>
      <c r="Y8819">
        <v>8818</v>
      </c>
      <c r="Z8819" s="1">
        <v>0.96539120370370368</v>
      </c>
      <c r="AA8819" t="s">
        <v>15092</v>
      </c>
      <c r="AB8819">
        <v>3.5000000000000003E-2</v>
      </c>
      <c r="AC8819">
        <v>-4.5999999999999999E-2</v>
      </c>
      <c r="AD8819">
        <v>5.83</v>
      </c>
      <c r="AE8819" t="s">
        <v>164</v>
      </c>
    </row>
    <row r="8820" spans="1:32" x14ac:dyDescent="0.2">
      <c r="A8820">
        <v>8819</v>
      </c>
      <c r="B8820" t="s">
        <v>7563</v>
      </c>
      <c r="C8820">
        <v>218658</v>
      </c>
      <c r="D8820">
        <v>10629</v>
      </c>
      <c r="F8820">
        <v>23</v>
      </c>
      <c r="G8820">
        <v>7</v>
      </c>
      <c r="H8820">
        <v>53.9</v>
      </c>
      <c r="I8820" t="s">
        <v>24</v>
      </c>
      <c r="J8820">
        <v>75</v>
      </c>
      <c r="K8820">
        <v>23</v>
      </c>
      <c r="L8820">
        <v>15</v>
      </c>
      <c r="M8820">
        <v>75</v>
      </c>
      <c r="N8820">
        <v>4.41</v>
      </c>
      <c r="P8820">
        <v>0.8</v>
      </c>
      <c r="R8820">
        <v>0.46</v>
      </c>
      <c r="T8820">
        <v>0.43</v>
      </c>
      <c r="X8820" t="s">
        <v>1762</v>
      </c>
      <c r="Y8820">
        <v>8819</v>
      </c>
      <c r="Z8820" s="1">
        <v>0.96381828703703709</v>
      </c>
      <c r="AA8820" t="s">
        <v>15093</v>
      </c>
      <c r="AB8820">
        <v>1.2E-2</v>
      </c>
      <c r="AC8820">
        <v>-0.03</v>
      </c>
      <c r="AD8820">
        <v>4.41</v>
      </c>
      <c r="AE8820" t="s">
        <v>1762</v>
      </c>
    </row>
    <row r="8821" spans="1:32" x14ac:dyDescent="0.2">
      <c r="A8821">
        <v>8820</v>
      </c>
      <c r="B8821" t="s">
        <v>7564</v>
      </c>
      <c r="C8821">
        <v>218670</v>
      </c>
      <c r="D8821">
        <v>231468</v>
      </c>
      <c r="F8821">
        <v>23</v>
      </c>
      <c r="G8821">
        <v>10</v>
      </c>
      <c r="H8821">
        <v>21.6</v>
      </c>
      <c r="I8821" t="s">
        <v>26</v>
      </c>
      <c r="J8821">
        <v>45</v>
      </c>
      <c r="K8821">
        <v>14</v>
      </c>
      <c r="L8821">
        <v>48</v>
      </c>
      <c r="M8821">
        <v>-45</v>
      </c>
      <c r="N8821">
        <v>3.9</v>
      </c>
      <c r="P8821">
        <v>1.02</v>
      </c>
      <c r="R8821">
        <v>0.86</v>
      </c>
      <c r="T8821">
        <v>0.53</v>
      </c>
      <c r="X8821" t="s">
        <v>45</v>
      </c>
      <c r="Y8821">
        <v>8820</v>
      </c>
      <c r="Z8821" s="1">
        <v>0.96552777777777787</v>
      </c>
      <c r="AA8821" t="s">
        <v>15094</v>
      </c>
      <c r="AB8821">
        <v>0.13600000000000001</v>
      </c>
      <c r="AC8821">
        <v>-0.03</v>
      </c>
      <c r="AD8821">
        <v>3.9</v>
      </c>
      <c r="AE8821" t="s">
        <v>45</v>
      </c>
    </row>
    <row r="8822" spans="1:32" x14ac:dyDescent="0.2">
      <c r="A8822">
        <v>8821</v>
      </c>
      <c r="B8822" t="s">
        <v>7565</v>
      </c>
      <c r="C8822">
        <v>218700</v>
      </c>
      <c r="D8822">
        <v>128007</v>
      </c>
      <c r="F8822">
        <v>23</v>
      </c>
      <c r="G8822">
        <v>10</v>
      </c>
      <c r="H8822">
        <v>1.5</v>
      </c>
      <c r="I8822" t="s">
        <v>24</v>
      </c>
      <c r="J8822">
        <v>9</v>
      </c>
      <c r="K8822">
        <v>49</v>
      </c>
      <c r="L8822">
        <v>19</v>
      </c>
      <c r="M8822">
        <v>9</v>
      </c>
      <c r="N8822">
        <v>5.39</v>
      </c>
      <c r="P8822">
        <v>-0.08</v>
      </c>
      <c r="R8822">
        <v>-0.28999999999999998</v>
      </c>
      <c r="X8822" t="s">
        <v>39</v>
      </c>
      <c r="Y8822">
        <v>8821</v>
      </c>
      <c r="Z8822" s="1">
        <v>0.96529513888888896</v>
      </c>
      <c r="AA8822" t="s">
        <v>15095</v>
      </c>
      <c r="AB8822">
        <v>-1.2E-2</v>
      </c>
      <c r="AC8822">
        <v>-1.2E-2</v>
      </c>
      <c r="AD8822">
        <v>5.39</v>
      </c>
      <c r="AE8822" t="s">
        <v>39</v>
      </c>
    </row>
    <row r="8823" spans="1:32" x14ac:dyDescent="0.2">
      <c r="A8823">
        <v>8822</v>
      </c>
      <c r="B8823" t="s">
        <v>7566</v>
      </c>
      <c r="C8823">
        <v>218753</v>
      </c>
      <c r="D8823">
        <v>35186</v>
      </c>
      <c r="E8823" t="s">
        <v>30</v>
      </c>
      <c r="F8823">
        <v>23</v>
      </c>
      <c r="G8823">
        <v>9</v>
      </c>
      <c r="H8823">
        <v>44.1</v>
      </c>
      <c r="I8823" t="s">
        <v>24</v>
      </c>
      <c r="J8823">
        <v>59</v>
      </c>
      <c r="K8823">
        <v>19</v>
      </c>
      <c r="L8823">
        <v>59</v>
      </c>
      <c r="M8823">
        <v>59</v>
      </c>
      <c r="N8823">
        <v>5.7</v>
      </c>
      <c r="P8823">
        <v>0.33</v>
      </c>
      <c r="R8823">
        <v>0.32</v>
      </c>
      <c r="X8823" t="s">
        <v>606</v>
      </c>
      <c r="Y8823">
        <v>8822</v>
      </c>
      <c r="Z8823" s="1">
        <v>0.96509374999999997</v>
      </c>
      <c r="AA8823" t="s">
        <v>15096</v>
      </c>
      <c r="AB8823">
        <v>-3.0000000000000001E-3</v>
      </c>
      <c r="AC8823">
        <v>8.9999999999999993E-3</v>
      </c>
      <c r="AD8823">
        <v>5.7</v>
      </c>
      <c r="AE8823" t="s">
        <v>606</v>
      </c>
    </row>
    <row r="8824" spans="1:32" x14ac:dyDescent="0.2">
      <c r="A8824">
        <v>8823</v>
      </c>
      <c r="C8824">
        <v>218759</v>
      </c>
      <c r="D8824">
        <v>191703</v>
      </c>
      <c r="F8824">
        <v>23</v>
      </c>
      <c r="G8824">
        <v>10</v>
      </c>
      <c r="H8824">
        <v>46.6</v>
      </c>
      <c r="I8824" t="s">
        <v>26</v>
      </c>
      <c r="J8824">
        <v>29</v>
      </c>
      <c r="K8824">
        <v>31</v>
      </c>
      <c r="L8824">
        <v>30</v>
      </c>
      <c r="M8824">
        <v>-29</v>
      </c>
      <c r="N8824">
        <v>6.51</v>
      </c>
      <c r="P8824">
        <v>0.27</v>
      </c>
      <c r="X8824" t="s">
        <v>263</v>
      </c>
      <c r="Y8824">
        <v>8823</v>
      </c>
      <c r="Z8824" s="1">
        <v>0.96581712962962962</v>
      </c>
      <c r="AA8824" t="s">
        <v>15097</v>
      </c>
      <c r="AB8824">
        <v>-3.4000000000000002E-2</v>
      </c>
      <c r="AC8824">
        <v>-5.8000000000000003E-2</v>
      </c>
      <c r="AD8824">
        <v>6.51</v>
      </c>
      <c r="AE8824" t="s">
        <v>2565</v>
      </c>
      <c r="AF8824" t="s">
        <v>36</v>
      </c>
    </row>
    <row r="8825" spans="1:32" x14ac:dyDescent="0.2">
      <c r="A8825">
        <v>8824</v>
      </c>
      <c r="C8825">
        <v>218792</v>
      </c>
      <c r="D8825">
        <v>108443</v>
      </c>
      <c r="F8825">
        <v>23</v>
      </c>
      <c r="G8825">
        <v>10</v>
      </c>
      <c r="H8825">
        <v>42.6</v>
      </c>
      <c r="I8825" t="s">
        <v>24</v>
      </c>
      <c r="J8825">
        <v>17</v>
      </c>
      <c r="K8825">
        <v>35</v>
      </c>
      <c r="L8825">
        <v>40</v>
      </c>
      <c r="M8825">
        <v>17</v>
      </c>
      <c r="N8825">
        <v>5.71</v>
      </c>
      <c r="P8825">
        <v>1.34</v>
      </c>
      <c r="R8825">
        <v>1.51</v>
      </c>
      <c r="X8825" t="s">
        <v>172</v>
      </c>
      <c r="Y8825">
        <v>8824</v>
      </c>
      <c r="Z8825" s="1">
        <v>0.96577083333333336</v>
      </c>
      <c r="AA8825" t="s">
        <v>15098</v>
      </c>
      <c r="AB8825">
        <v>2.1000000000000001E-2</v>
      </c>
      <c r="AC8825">
        <v>-2.8000000000000001E-2</v>
      </c>
      <c r="AD8825">
        <v>5.71</v>
      </c>
      <c r="AE8825" t="s">
        <v>172</v>
      </c>
    </row>
    <row r="8826" spans="1:32" x14ac:dyDescent="0.2">
      <c r="A8826">
        <v>8825</v>
      </c>
      <c r="B8826" t="s">
        <v>7567</v>
      </c>
      <c r="C8826">
        <v>218804</v>
      </c>
      <c r="D8826">
        <v>52761</v>
      </c>
      <c r="F8826">
        <v>23</v>
      </c>
      <c r="G8826">
        <v>10</v>
      </c>
      <c r="H8826">
        <v>27.2</v>
      </c>
      <c r="I8826" t="s">
        <v>24</v>
      </c>
      <c r="J8826">
        <v>43</v>
      </c>
      <c r="K8826">
        <v>32</v>
      </c>
      <c r="L8826">
        <v>39</v>
      </c>
      <c r="M8826">
        <v>43</v>
      </c>
      <c r="N8826">
        <v>5.94</v>
      </c>
      <c r="P8826">
        <v>0.44</v>
      </c>
      <c r="R8826">
        <v>-0.05</v>
      </c>
      <c r="X8826" t="s">
        <v>201</v>
      </c>
      <c r="Y8826">
        <v>8825</v>
      </c>
      <c r="Z8826" s="1">
        <v>0.96559259259259267</v>
      </c>
      <c r="AA8826" t="s">
        <v>15099</v>
      </c>
      <c r="AB8826">
        <v>-0.191</v>
      </c>
      <c r="AC8826">
        <v>-0.191</v>
      </c>
      <c r="AD8826">
        <v>5.94</v>
      </c>
      <c r="AE8826" t="s">
        <v>201</v>
      </c>
    </row>
    <row r="8827" spans="1:32" x14ac:dyDescent="0.2">
      <c r="A8827">
        <v>8826</v>
      </c>
      <c r="B8827" t="s">
        <v>7568</v>
      </c>
      <c r="C8827">
        <v>218918</v>
      </c>
      <c r="D8827">
        <v>128022</v>
      </c>
      <c r="F8827">
        <v>23</v>
      </c>
      <c r="G8827">
        <v>11</v>
      </c>
      <c r="H8827">
        <v>44.2</v>
      </c>
      <c r="I8827" t="s">
        <v>24</v>
      </c>
      <c r="J8827">
        <v>8</v>
      </c>
      <c r="K8827">
        <v>43</v>
      </c>
      <c r="L8827">
        <v>12</v>
      </c>
      <c r="M8827">
        <v>8</v>
      </c>
      <c r="N8827">
        <v>5.16</v>
      </c>
      <c r="P8827">
        <v>0.13</v>
      </c>
      <c r="R8827">
        <v>0.08</v>
      </c>
      <c r="X8827" t="s">
        <v>174</v>
      </c>
      <c r="Y8827">
        <v>8826</v>
      </c>
      <c r="Z8827" s="1">
        <v>0.96648379629629633</v>
      </c>
      <c r="AA8827" t="s">
        <v>15100</v>
      </c>
      <c r="AB8827">
        <v>-6.0000000000000001E-3</v>
      </c>
      <c r="AC8827">
        <v>-6.0000000000000001E-3</v>
      </c>
      <c r="AD8827">
        <v>5.16</v>
      </c>
      <c r="AE8827" t="s">
        <v>174</v>
      </c>
    </row>
    <row r="8828" spans="1:32" x14ac:dyDescent="0.2">
      <c r="A8828">
        <v>8827</v>
      </c>
      <c r="B8828" t="s">
        <v>7569</v>
      </c>
      <c r="C8828">
        <v>218935</v>
      </c>
      <c r="D8828">
        <v>91080</v>
      </c>
      <c r="F8828">
        <v>23</v>
      </c>
      <c r="G8828">
        <v>11</v>
      </c>
      <c r="H8828">
        <v>49.2</v>
      </c>
      <c r="I8828" t="s">
        <v>24</v>
      </c>
      <c r="J8828">
        <v>26</v>
      </c>
      <c r="K8828">
        <v>50</v>
      </c>
      <c r="L8828">
        <v>50</v>
      </c>
      <c r="M8828">
        <v>26</v>
      </c>
      <c r="N8828">
        <v>6.17</v>
      </c>
      <c r="P8828">
        <v>0.94</v>
      </c>
      <c r="R8828">
        <v>0.67</v>
      </c>
      <c r="X8828" t="s">
        <v>547</v>
      </c>
      <c r="Y8828">
        <v>8827</v>
      </c>
      <c r="Z8828" s="1">
        <v>0.96654166666666663</v>
      </c>
      <c r="AA8828" t="s">
        <v>15101</v>
      </c>
      <c r="AB8828">
        <v>-0.19</v>
      </c>
      <c r="AC8828">
        <v>-0.12</v>
      </c>
      <c r="AD8828">
        <v>6.17</v>
      </c>
      <c r="AE8828" t="s">
        <v>71</v>
      </c>
      <c r="AF8828" t="s">
        <v>36</v>
      </c>
    </row>
    <row r="8829" spans="1:32" x14ac:dyDescent="0.2">
      <c r="A8829">
        <v>8828</v>
      </c>
      <c r="C8829">
        <v>219023</v>
      </c>
      <c r="D8829">
        <v>231493</v>
      </c>
      <c r="F8829">
        <v>23</v>
      </c>
      <c r="G8829">
        <v>13</v>
      </c>
      <c r="H8829">
        <v>15</v>
      </c>
      <c r="I8829" t="s">
        <v>26</v>
      </c>
      <c r="J8829">
        <v>49</v>
      </c>
      <c r="K8829">
        <v>37</v>
      </c>
      <c r="L8829">
        <v>8</v>
      </c>
      <c r="M8829">
        <v>-49</v>
      </c>
      <c r="N8829">
        <v>6.8</v>
      </c>
      <c r="P8829">
        <v>0.92</v>
      </c>
      <c r="X8829" t="s">
        <v>108</v>
      </c>
      <c r="Y8829">
        <v>8828</v>
      </c>
      <c r="Z8829" s="1">
        <v>0.96753472222222225</v>
      </c>
      <c r="AA8829" t="s">
        <v>15102</v>
      </c>
      <c r="AB8829">
        <v>2E-3</v>
      </c>
      <c r="AC8829">
        <v>-1.7999999999999999E-2</v>
      </c>
      <c r="AD8829">
        <v>6.8</v>
      </c>
      <c r="AE8829" t="s">
        <v>9548</v>
      </c>
      <c r="AF8829" t="s">
        <v>36</v>
      </c>
    </row>
    <row r="8830" spans="1:32" x14ac:dyDescent="0.2">
      <c r="A8830">
        <v>8829</v>
      </c>
      <c r="C8830">
        <v>219077</v>
      </c>
      <c r="D8830">
        <v>255435</v>
      </c>
      <c r="F8830">
        <v>23</v>
      </c>
      <c r="G8830">
        <v>14</v>
      </c>
      <c r="H8830">
        <v>6.6</v>
      </c>
      <c r="I8830" t="s">
        <v>26</v>
      </c>
      <c r="J8830">
        <v>62</v>
      </c>
      <c r="K8830">
        <v>42</v>
      </c>
      <c r="L8830">
        <v>0</v>
      </c>
      <c r="M8830">
        <v>-62</v>
      </c>
      <c r="N8830">
        <v>6.12</v>
      </c>
      <c r="P8830">
        <v>0.79</v>
      </c>
      <c r="R8830">
        <v>0.35</v>
      </c>
      <c r="X8830" t="s">
        <v>218</v>
      </c>
      <c r="Y8830">
        <v>8829</v>
      </c>
      <c r="Z8830" s="1">
        <v>0.9681319444444445</v>
      </c>
      <c r="AA8830" t="s">
        <v>15103</v>
      </c>
      <c r="AB8830">
        <v>0.47299999999999998</v>
      </c>
      <c r="AC8830">
        <v>-0.42399999999999999</v>
      </c>
      <c r="AD8830">
        <v>6.12</v>
      </c>
      <c r="AE8830" t="s">
        <v>218</v>
      </c>
    </row>
    <row r="8831" spans="1:32" x14ac:dyDescent="0.2">
      <c r="A8831">
        <v>8830</v>
      </c>
      <c r="B8831" t="s">
        <v>7570</v>
      </c>
      <c r="C8831">
        <v>219080</v>
      </c>
      <c r="D8831">
        <v>52787</v>
      </c>
      <c r="F8831">
        <v>23</v>
      </c>
      <c r="G8831">
        <v>12</v>
      </c>
      <c r="H8831">
        <v>33</v>
      </c>
      <c r="I8831" t="s">
        <v>24</v>
      </c>
      <c r="J8831">
        <v>49</v>
      </c>
      <c r="K8831">
        <v>24</v>
      </c>
      <c r="L8831">
        <v>23</v>
      </c>
      <c r="M8831">
        <v>49</v>
      </c>
      <c r="N8831">
        <v>4.5199999999999996</v>
      </c>
      <c r="P8831">
        <v>0.28999999999999998</v>
      </c>
      <c r="R8831">
        <v>0.04</v>
      </c>
      <c r="T8831">
        <v>0.16</v>
      </c>
      <c r="X8831" t="s">
        <v>264</v>
      </c>
      <c r="Y8831">
        <v>8830</v>
      </c>
      <c r="Z8831" s="1">
        <v>0.96704861111111118</v>
      </c>
      <c r="AA8831" t="s">
        <v>15104</v>
      </c>
      <c r="AB8831">
        <v>9.1999999999999998E-2</v>
      </c>
      <c r="AC8831">
        <v>9.8000000000000004E-2</v>
      </c>
      <c r="AD8831">
        <v>4.5199999999999996</v>
      </c>
      <c r="AE8831" t="s">
        <v>264</v>
      </c>
    </row>
    <row r="8832" spans="1:32" x14ac:dyDescent="0.2">
      <c r="A8832">
        <v>8831</v>
      </c>
      <c r="C8832">
        <v>219110</v>
      </c>
      <c r="D8832">
        <v>91095</v>
      </c>
      <c r="F8832">
        <v>23</v>
      </c>
      <c r="G8832">
        <v>13</v>
      </c>
      <c r="H8832">
        <v>4</v>
      </c>
      <c r="I8832" t="s">
        <v>24</v>
      </c>
      <c r="J8832">
        <v>29</v>
      </c>
      <c r="K8832">
        <v>26</v>
      </c>
      <c r="L8832">
        <v>30</v>
      </c>
      <c r="M8832">
        <v>29</v>
      </c>
      <c r="N8832">
        <v>6.35</v>
      </c>
      <c r="P8832">
        <v>0.93</v>
      </c>
      <c r="R8832">
        <v>0.61</v>
      </c>
      <c r="X8832" t="s">
        <v>71</v>
      </c>
      <c r="Y8832">
        <v>8831</v>
      </c>
      <c r="Z8832" s="1">
        <v>0.96740740740740738</v>
      </c>
      <c r="AA8832" t="s">
        <v>15105</v>
      </c>
      <c r="AB8832">
        <v>-3.1E-2</v>
      </c>
      <c r="AC8832">
        <v>-3.3000000000000002E-2</v>
      </c>
      <c r="AD8832">
        <v>6.35</v>
      </c>
      <c r="AE8832" t="s">
        <v>71</v>
      </c>
    </row>
    <row r="8833" spans="1:32" x14ac:dyDescent="0.2">
      <c r="A8833">
        <v>8832</v>
      </c>
      <c r="C8833">
        <v>219134</v>
      </c>
      <c r="D8833">
        <v>35236</v>
      </c>
      <c r="E8833">
        <v>14458</v>
      </c>
      <c r="F8833">
        <v>23</v>
      </c>
      <c r="G8833">
        <v>13</v>
      </c>
      <c r="H8833">
        <v>17</v>
      </c>
      <c r="I8833" t="s">
        <v>24</v>
      </c>
      <c r="J8833">
        <v>57</v>
      </c>
      <c r="K8833">
        <v>10</v>
      </c>
      <c r="L8833">
        <v>6</v>
      </c>
      <c r="M8833">
        <v>57</v>
      </c>
      <c r="N8833">
        <v>5.56</v>
      </c>
      <c r="P8833">
        <v>1.01</v>
      </c>
      <c r="R8833">
        <v>0.89</v>
      </c>
      <c r="T8833">
        <v>0.53</v>
      </c>
      <c r="X8833" t="s">
        <v>2844</v>
      </c>
      <c r="Y8833">
        <v>8832</v>
      </c>
      <c r="Z8833" s="1">
        <v>0.96755787037037033</v>
      </c>
      <c r="AA8833" t="s">
        <v>15106</v>
      </c>
      <c r="AB8833">
        <v>2.0750000000000002</v>
      </c>
      <c r="AC8833">
        <v>0.29599999999999999</v>
      </c>
      <c r="AD8833">
        <v>5.56</v>
      </c>
      <c r="AE8833" t="s">
        <v>2844</v>
      </c>
    </row>
    <row r="8834" spans="1:32" x14ac:dyDescent="0.2">
      <c r="A8834">
        <v>8833</v>
      </c>
      <c r="C8834">
        <v>219139</v>
      </c>
      <c r="D8834">
        <v>108463</v>
      </c>
      <c r="F8834">
        <v>23</v>
      </c>
      <c r="G8834">
        <v>13</v>
      </c>
      <c r="H8834">
        <v>26.5</v>
      </c>
      <c r="I8834" t="s">
        <v>24</v>
      </c>
      <c r="J8834">
        <v>11</v>
      </c>
      <c r="K8834">
        <v>3</v>
      </c>
      <c r="L8834">
        <v>54</v>
      </c>
      <c r="M8834">
        <v>11</v>
      </c>
      <c r="N8834">
        <v>5.82</v>
      </c>
      <c r="P8834">
        <v>1.01</v>
      </c>
      <c r="R8834">
        <v>0.91</v>
      </c>
      <c r="X8834" t="s">
        <v>71</v>
      </c>
      <c r="Y8834">
        <v>8833</v>
      </c>
      <c r="Z8834" s="1">
        <v>0.96766782407407403</v>
      </c>
      <c r="AA8834" t="s">
        <v>15107</v>
      </c>
      <c r="AB8834">
        <v>-5.0000000000000001E-3</v>
      </c>
      <c r="AC8834">
        <v>-3.0000000000000001E-3</v>
      </c>
      <c r="AD8834">
        <v>5.82</v>
      </c>
      <c r="AE8834" t="s">
        <v>71</v>
      </c>
    </row>
    <row r="8835" spans="1:32" x14ac:dyDescent="0.2">
      <c r="A8835">
        <v>8834</v>
      </c>
      <c r="B8835" t="s">
        <v>7571</v>
      </c>
      <c r="C8835">
        <v>219215</v>
      </c>
      <c r="D8835">
        <v>146585</v>
      </c>
      <c r="F8835">
        <v>23</v>
      </c>
      <c r="G8835">
        <v>14</v>
      </c>
      <c r="H8835">
        <v>19.399999999999999</v>
      </c>
      <c r="I8835" t="s">
        <v>26</v>
      </c>
      <c r="J8835">
        <v>6</v>
      </c>
      <c r="K8835">
        <v>2</v>
      </c>
      <c r="L8835">
        <v>56</v>
      </c>
      <c r="M8835">
        <v>-6</v>
      </c>
      <c r="N8835">
        <v>4.22</v>
      </c>
      <c r="P8835">
        <v>1.56</v>
      </c>
      <c r="R8835">
        <v>1.9</v>
      </c>
      <c r="T8835">
        <v>1.08</v>
      </c>
      <c r="X8835" t="s">
        <v>632</v>
      </c>
      <c r="Y8835">
        <v>8834</v>
      </c>
      <c r="Z8835" s="1">
        <v>0.96828009259259262</v>
      </c>
      <c r="AA8835" t="s">
        <v>15108</v>
      </c>
      <c r="AB8835">
        <v>4.2000000000000003E-2</v>
      </c>
      <c r="AC8835">
        <v>-0.19600000000000001</v>
      </c>
      <c r="AD8835">
        <v>4.22</v>
      </c>
      <c r="AE8835" t="s">
        <v>6478</v>
      </c>
      <c r="AF8835" t="s">
        <v>36</v>
      </c>
    </row>
    <row r="8836" spans="1:32" x14ac:dyDescent="0.2">
      <c r="A8836">
        <v>8835</v>
      </c>
      <c r="C8836">
        <v>219263</v>
      </c>
      <c r="D8836">
        <v>231512</v>
      </c>
      <c r="F8836">
        <v>23</v>
      </c>
      <c r="G8836">
        <v>14</v>
      </c>
      <c r="H8836">
        <v>58.6</v>
      </c>
      <c r="I8836" t="s">
        <v>26</v>
      </c>
      <c r="J8836">
        <v>41</v>
      </c>
      <c r="K8836">
        <v>6</v>
      </c>
      <c r="L8836">
        <v>20</v>
      </c>
      <c r="M8836">
        <v>-41</v>
      </c>
      <c r="N8836">
        <v>5.77</v>
      </c>
      <c r="P8836">
        <v>1.18</v>
      </c>
      <c r="R8836">
        <v>1.1399999999999999</v>
      </c>
      <c r="X8836" t="s">
        <v>125</v>
      </c>
      <c r="Y8836">
        <v>8835</v>
      </c>
      <c r="Z8836" s="1">
        <v>0.9687337962962963</v>
      </c>
      <c r="AA8836" t="s">
        <v>15109</v>
      </c>
      <c r="AB8836">
        <v>0.112</v>
      </c>
      <c r="AC8836">
        <v>-0.112</v>
      </c>
      <c r="AD8836">
        <v>5.77</v>
      </c>
      <c r="AE8836" t="s">
        <v>125</v>
      </c>
    </row>
    <row r="8837" spans="1:32" x14ac:dyDescent="0.2">
      <c r="A8837">
        <v>8836</v>
      </c>
      <c r="C8837">
        <v>219279</v>
      </c>
      <c r="D8837">
        <v>165578</v>
      </c>
      <c r="F8837">
        <v>23</v>
      </c>
      <c r="G8837">
        <v>14</v>
      </c>
      <c r="H8837">
        <v>40.200000000000003</v>
      </c>
      <c r="I8837" t="s">
        <v>26</v>
      </c>
      <c r="J8837">
        <v>10</v>
      </c>
      <c r="K8837">
        <v>41</v>
      </c>
      <c r="L8837">
        <v>19</v>
      </c>
      <c r="M8837">
        <v>-10</v>
      </c>
      <c r="N8837">
        <v>6.12</v>
      </c>
      <c r="P8837">
        <v>1.49</v>
      </c>
      <c r="R8837">
        <v>1.8</v>
      </c>
      <c r="X8837" t="s">
        <v>77</v>
      </c>
      <c r="Y8837">
        <v>8836</v>
      </c>
      <c r="Z8837" s="1">
        <v>0.96852083333333328</v>
      </c>
      <c r="AA8837" t="s">
        <v>15110</v>
      </c>
      <c r="AB8837">
        <v>-1E-3</v>
      </c>
      <c r="AC8837">
        <v>-3.4000000000000002E-2</v>
      </c>
      <c r="AD8837">
        <v>6.12</v>
      </c>
      <c r="AE8837" t="s">
        <v>77</v>
      </c>
    </row>
    <row r="8838" spans="1:32" x14ac:dyDescent="0.2">
      <c r="A8838">
        <v>8837</v>
      </c>
      <c r="C8838">
        <v>219290</v>
      </c>
      <c r="D8838">
        <v>35251</v>
      </c>
      <c r="F8838">
        <v>23</v>
      </c>
      <c r="G8838">
        <v>14</v>
      </c>
      <c r="H8838">
        <v>14.3</v>
      </c>
      <c r="I8838" t="s">
        <v>24</v>
      </c>
      <c r="J8838">
        <v>50</v>
      </c>
      <c r="K8838">
        <v>37</v>
      </c>
      <c r="L8838">
        <v>4</v>
      </c>
      <c r="M8838">
        <v>50</v>
      </c>
      <c r="N8838">
        <v>6.31</v>
      </c>
      <c r="X8838" t="s">
        <v>134</v>
      </c>
      <c r="Y8838">
        <v>8837</v>
      </c>
      <c r="Z8838" s="1">
        <v>0.96822106481481474</v>
      </c>
      <c r="AA8838" t="s">
        <v>15111</v>
      </c>
      <c r="AB8838">
        <v>3.7999999999999999E-2</v>
      </c>
      <c r="AC8838">
        <v>-6.0000000000000001E-3</v>
      </c>
      <c r="AD8838">
        <v>6.31</v>
      </c>
      <c r="AE8838" t="s">
        <v>134</v>
      </c>
    </row>
    <row r="8839" spans="1:32" x14ac:dyDescent="0.2">
      <c r="A8839">
        <v>8838</v>
      </c>
      <c r="C8839">
        <v>219291</v>
      </c>
      <c r="D8839">
        <v>91111</v>
      </c>
      <c r="F8839">
        <v>23</v>
      </c>
      <c r="G8839">
        <v>14</v>
      </c>
      <c r="H8839">
        <v>21.7</v>
      </c>
      <c r="I8839" t="s">
        <v>24</v>
      </c>
      <c r="J8839">
        <v>29</v>
      </c>
      <c r="K8839">
        <v>46</v>
      </c>
      <c r="L8839">
        <v>18</v>
      </c>
      <c r="M8839">
        <v>29</v>
      </c>
      <c r="N8839">
        <v>6.41</v>
      </c>
      <c r="P8839">
        <v>0.45</v>
      </c>
      <c r="R8839">
        <v>-0.01</v>
      </c>
      <c r="X8839" t="s">
        <v>7572</v>
      </c>
      <c r="Y8839">
        <v>8838</v>
      </c>
      <c r="Z8839" s="1">
        <v>0.968306712962963</v>
      </c>
      <c r="AA8839" t="s">
        <v>15112</v>
      </c>
      <c r="AB8839">
        <v>-7.0000000000000001E-3</v>
      </c>
      <c r="AC8839">
        <v>-1.2999999999999999E-2</v>
      </c>
      <c r="AD8839">
        <v>6.41</v>
      </c>
      <c r="AE8839" t="s">
        <v>439</v>
      </c>
    </row>
    <row r="8840" spans="1:32" x14ac:dyDescent="0.2">
      <c r="A8840">
        <v>8839</v>
      </c>
      <c r="C8840">
        <v>219310</v>
      </c>
      <c r="D8840">
        <v>91113</v>
      </c>
      <c r="F8840">
        <v>23</v>
      </c>
      <c r="G8840">
        <v>14</v>
      </c>
      <c r="H8840">
        <v>36.5</v>
      </c>
      <c r="I8840" t="s">
        <v>24</v>
      </c>
      <c r="J8840">
        <v>24</v>
      </c>
      <c r="K8840">
        <v>6</v>
      </c>
      <c r="L8840">
        <v>11</v>
      </c>
      <c r="M8840">
        <v>24</v>
      </c>
      <c r="N8840">
        <v>6.36</v>
      </c>
      <c r="O8840" t="s">
        <v>103</v>
      </c>
      <c r="X8840" t="s">
        <v>125</v>
      </c>
      <c r="Y8840">
        <v>8839</v>
      </c>
      <c r="Z8840" s="1">
        <v>0.96847800925925931</v>
      </c>
      <c r="AA8840" t="s">
        <v>15113</v>
      </c>
      <c r="AB8840">
        <v>0.114</v>
      </c>
      <c r="AC8840">
        <v>7.0000000000000001E-3</v>
      </c>
      <c r="AD8840">
        <v>6.36</v>
      </c>
      <c r="AE8840" t="s">
        <v>125</v>
      </c>
    </row>
    <row r="8841" spans="1:32" x14ac:dyDescent="0.2">
      <c r="A8841">
        <v>8840</v>
      </c>
      <c r="C8841">
        <v>219402</v>
      </c>
      <c r="D8841">
        <v>146593</v>
      </c>
      <c r="F8841">
        <v>23</v>
      </c>
      <c r="G8841">
        <v>15</v>
      </c>
      <c r="H8841">
        <v>34.299999999999997</v>
      </c>
      <c r="I8841" t="s">
        <v>26</v>
      </c>
      <c r="J8841">
        <v>3</v>
      </c>
      <c r="K8841">
        <v>29</v>
      </c>
      <c r="L8841">
        <v>47</v>
      </c>
      <c r="M8841">
        <v>-3</v>
      </c>
      <c r="N8841">
        <v>5.55</v>
      </c>
      <c r="P8841">
        <v>0.06</v>
      </c>
      <c r="R8841">
        <v>0.06</v>
      </c>
      <c r="X8841" t="s">
        <v>298</v>
      </c>
      <c r="Y8841">
        <v>8840</v>
      </c>
      <c r="Z8841" s="1">
        <v>0.96914699074074073</v>
      </c>
      <c r="AA8841" t="s">
        <v>15114</v>
      </c>
      <c r="AB8841">
        <v>-7.0000000000000001E-3</v>
      </c>
      <c r="AC8841">
        <v>-3.0000000000000001E-3</v>
      </c>
      <c r="AD8841">
        <v>5.55</v>
      </c>
      <c r="AE8841" t="s">
        <v>298</v>
      </c>
    </row>
    <row r="8842" spans="1:32" x14ac:dyDescent="0.2">
      <c r="A8842">
        <v>8841</v>
      </c>
      <c r="B8842" t="s">
        <v>7573</v>
      </c>
      <c r="C8842">
        <v>219449</v>
      </c>
      <c r="D8842">
        <v>146598</v>
      </c>
      <c r="F8842">
        <v>23</v>
      </c>
      <c r="G8842">
        <v>15</v>
      </c>
      <c r="H8842">
        <v>53.5</v>
      </c>
      <c r="I8842" t="s">
        <v>26</v>
      </c>
      <c r="J8842">
        <v>9</v>
      </c>
      <c r="K8842">
        <v>5</v>
      </c>
      <c r="L8842">
        <v>16</v>
      </c>
      <c r="M8842">
        <v>-9</v>
      </c>
      <c r="N8842">
        <v>4.21</v>
      </c>
      <c r="P8842">
        <v>1.1100000000000001</v>
      </c>
      <c r="R8842">
        <v>0.99</v>
      </c>
      <c r="T8842">
        <v>0.56000000000000005</v>
      </c>
      <c r="X8842" t="s">
        <v>54</v>
      </c>
      <c r="Y8842">
        <v>8841</v>
      </c>
      <c r="Z8842" s="1">
        <v>0.96936921296296286</v>
      </c>
      <c r="AA8842" t="s">
        <v>15115</v>
      </c>
      <c r="AB8842">
        <v>0.372</v>
      </c>
      <c r="AC8842">
        <v>-1.6E-2</v>
      </c>
      <c r="AD8842">
        <v>4.21</v>
      </c>
      <c r="AE8842" t="s">
        <v>54</v>
      </c>
    </row>
    <row r="8843" spans="1:32" x14ac:dyDescent="0.2">
      <c r="A8843">
        <v>8842</v>
      </c>
      <c r="B8843" t="s">
        <v>7574</v>
      </c>
      <c r="C8843">
        <v>219477</v>
      </c>
      <c r="D8843">
        <v>91130</v>
      </c>
      <c r="F8843">
        <v>23</v>
      </c>
      <c r="G8843">
        <v>15</v>
      </c>
      <c r="H8843">
        <v>46.3</v>
      </c>
      <c r="I8843" t="s">
        <v>24</v>
      </c>
      <c r="J8843">
        <v>28</v>
      </c>
      <c r="K8843">
        <v>14</v>
      </c>
      <c r="L8843">
        <v>52</v>
      </c>
      <c r="M8843">
        <v>28</v>
      </c>
      <c r="N8843">
        <v>6.49</v>
      </c>
      <c r="P8843">
        <v>0.85</v>
      </c>
      <c r="R8843">
        <v>0.48</v>
      </c>
      <c r="X8843" t="s">
        <v>7575</v>
      </c>
      <c r="Y8843">
        <v>8842</v>
      </c>
      <c r="Z8843" s="1">
        <v>0.96928587962962964</v>
      </c>
      <c r="AA8843" t="s">
        <v>15116</v>
      </c>
      <c r="AB8843">
        <v>0.02</v>
      </c>
      <c r="AC8843">
        <v>-5.0000000000000001E-3</v>
      </c>
      <c r="AD8843">
        <v>6.49</v>
      </c>
      <c r="AE8843" t="s">
        <v>6151</v>
      </c>
      <c r="AF8843" t="s">
        <v>36</v>
      </c>
    </row>
    <row r="8844" spans="1:32" x14ac:dyDescent="0.2">
      <c r="A8844">
        <v>8843</v>
      </c>
      <c r="C8844">
        <v>219482</v>
      </c>
      <c r="D8844">
        <v>255446</v>
      </c>
      <c r="F8844">
        <v>23</v>
      </c>
      <c r="G8844">
        <v>16</v>
      </c>
      <c r="H8844">
        <v>57.7</v>
      </c>
      <c r="I8844" t="s">
        <v>26</v>
      </c>
      <c r="J8844">
        <v>62</v>
      </c>
      <c r="K8844">
        <v>0</v>
      </c>
      <c r="L8844">
        <v>4</v>
      </c>
      <c r="M8844">
        <v>-62</v>
      </c>
      <c r="N8844">
        <v>5.66</v>
      </c>
      <c r="P8844">
        <v>0.51</v>
      </c>
      <c r="X8844" t="s">
        <v>75</v>
      </c>
      <c r="Y8844">
        <v>8843</v>
      </c>
      <c r="Z8844" s="1">
        <v>0.97011226851851851</v>
      </c>
      <c r="AA8844" t="s">
        <v>15117</v>
      </c>
      <c r="AB8844">
        <v>0.17299999999999999</v>
      </c>
      <c r="AC8844">
        <v>-2.5999999999999999E-2</v>
      </c>
      <c r="AD8844">
        <v>5.66</v>
      </c>
      <c r="AE8844" t="s">
        <v>75</v>
      </c>
    </row>
    <row r="8845" spans="1:32" x14ac:dyDescent="0.2">
      <c r="A8845">
        <v>8844</v>
      </c>
      <c r="C8845">
        <v>219485</v>
      </c>
      <c r="D8845">
        <v>10664</v>
      </c>
      <c r="F8845">
        <v>23</v>
      </c>
      <c r="G8845">
        <v>14</v>
      </c>
      <c r="H8845">
        <v>37.299999999999997</v>
      </c>
      <c r="I8845" t="s">
        <v>24</v>
      </c>
      <c r="J8845">
        <v>74</v>
      </c>
      <c r="K8845">
        <v>13</v>
      </c>
      <c r="L8845">
        <v>52</v>
      </c>
      <c r="M8845">
        <v>74</v>
      </c>
      <c r="N8845">
        <v>5.84</v>
      </c>
      <c r="O8845" t="s">
        <v>103</v>
      </c>
      <c r="X8845" t="s">
        <v>134</v>
      </c>
      <c r="Y8845">
        <v>8844</v>
      </c>
      <c r="Z8845" s="1">
        <v>0.96848726851851852</v>
      </c>
      <c r="AA8845" t="s">
        <v>15118</v>
      </c>
      <c r="AB8845">
        <v>4.8000000000000001E-2</v>
      </c>
      <c r="AC8845">
        <v>6.0000000000000001E-3</v>
      </c>
      <c r="AD8845">
        <v>5.84</v>
      </c>
      <c r="AE8845" t="s">
        <v>134</v>
      </c>
    </row>
    <row r="8846" spans="1:32" x14ac:dyDescent="0.2">
      <c r="A8846">
        <v>8845</v>
      </c>
      <c r="C8846">
        <v>219487</v>
      </c>
      <c r="D8846">
        <v>91133</v>
      </c>
      <c r="F8846">
        <v>23</v>
      </c>
      <c r="G8846">
        <v>15</v>
      </c>
      <c r="H8846">
        <v>57.9</v>
      </c>
      <c r="I8846" t="s">
        <v>24</v>
      </c>
      <c r="J8846">
        <v>24</v>
      </c>
      <c r="K8846">
        <v>46</v>
      </c>
      <c r="L8846">
        <v>16</v>
      </c>
      <c r="M8846">
        <v>24</v>
      </c>
      <c r="N8846">
        <v>6.6</v>
      </c>
      <c r="P8846">
        <v>0.4</v>
      </c>
      <c r="R8846">
        <v>-0.05</v>
      </c>
      <c r="X8846" t="s">
        <v>430</v>
      </c>
      <c r="Y8846">
        <v>8845</v>
      </c>
      <c r="Z8846" s="1">
        <v>0.96942013888888889</v>
      </c>
      <c r="AA8846" t="s">
        <v>15119</v>
      </c>
      <c r="AB8846">
        <v>9.2999999999999999E-2</v>
      </c>
      <c r="AC8846">
        <v>5.0000000000000001E-3</v>
      </c>
      <c r="AD8846">
        <v>6.6</v>
      </c>
      <c r="AE8846" t="s">
        <v>430</v>
      </c>
    </row>
    <row r="8847" spans="1:32" x14ac:dyDescent="0.2">
      <c r="A8847">
        <v>8846</v>
      </c>
      <c r="C8847">
        <v>219507</v>
      </c>
      <c r="D8847">
        <v>231532</v>
      </c>
      <c r="F8847">
        <v>23</v>
      </c>
      <c r="G8847">
        <v>16</v>
      </c>
      <c r="H8847">
        <v>39.700000000000003</v>
      </c>
      <c r="I8847" t="s">
        <v>26</v>
      </c>
      <c r="J8847">
        <v>44</v>
      </c>
      <c r="K8847">
        <v>29</v>
      </c>
      <c r="L8847">
        <v>21</v>
      </c>
      <c r="M8847">
        <v>-44</v>
      </c>
      <c r="N8847">
        <v>5.92</v>
      </c>
      <c r="P8847">
        <v>1.06</v>
      </c>
      <c r="R8847">
        <v>0.91</v>
      </c>
      <c r="X8847" t="s">
        <v>45</v>
      </c>
      <c r="Y8847">
        <v>8846</v>
      </c>
      <c r="Z8847" s="1">
        <v>0.96990393518518525</v>
      </c>
      <c r="AA8847" t="s">
        <v>15120</v>
      </c>
      <c r="AB8847">
        <v>-4.0000000000000001E-3</v>
      </c>
      <c r="AC8847">
        <v>-7.0000000000000001E-3</v>
      </c>
      <c r="AD8847">
        <v>5.92</v>
      </c>
      <c r="AE8847" t="s">
        <v>45</v>
      </c>
    </row>
    <row r="8848" spans="1:32" x14ac:dyDescent="0.2">
      <c r="A8848">
        <v>8847</v>
      </c>
      <c r="C8848">
        <v>219531</v>
      </c>
      <c r="D8848">
        <v>231533</v>
      </c>
      <c r="F8848">
        <v>23</v>
      </c>
      <c r="G8848">
        <v>16</v>
      </c>
      <c r="H8848">
        <v>49.8</v>
      </c>
      <c r="I8848" t="s">
        <v>26</v>
      </c>
      <c r="J8848">
        <v>41</v>
      </c>
      <c r="K8848">
        <v>11</v>
      </c>
      <c r="L8848">
        <v>40</v>
      </c>
      <c r="M8848">
        <v>-41</v>
      </c>
      <c r="N8848">
        <v>6.47</v>
      </c>
      <c r="P8848">
        <v>1.08</v>
      </c>
      <c r="X8848" t="s">
        <v>54</v>
      </c>
      <c r="Y8848">
        <v>8847</v>
      </c>
      <c r="Z8848" s="1">
        <v>0.97002083333333333</v>
      </c>
      <c r="AA8848" t="s">
        <v>15121</v>
      </c>
      <c r="AB8848">
        <v>-2.4E-2</v>
      </c>
      <c r="AC8848">
        <v>1.2E-2</v>
      </c>
      <c r="AD8848">
        <v>6.47</v>
      </c>
      <c r="AE8848" t="s">
        <v>54</v>
      </c>
    </row>
    <row r="8849" spans="1:32" x14ac:dyDescent="0.2">
      <c r="A8849">
        <v>8848</v>
      </c>
      <c r="B8849" t="s">
        <v>7576</v>
      </c>
      <c r="C8849">
        <v>219571</v>
      </c>
      <c r="D8849">
        <v>247814</v>
      </c>
      <c r="F8849">
        <v>23</v>
      </c>
      <c r="G8849">
        <v>17</v>
      </c>
      <c r="H8849">
        <v>25.8</v>
      </c>
      <c r="I8849" t="s">
        <v>26</v>
      </c>
      <c r="J8849">
        <v>58</v>
      </c>
      <c r="K8849">
        <v>14</v>
      </c>
      <c r="L8849">
        <v>9</v>
      </c>
      <c r="M8849">
        <v>-58</v>
      </c>
      <c r="N8849">
        <v>3.99</v>
      </c>
      <c r="P8849">
        <v>0.4</v>
      </c>
      <c r="R8849">
        <v>-0.02</v>
      </c>
      <c r="T8849">
        <v>0.23</v>
      </c>
      <c r="X8849" t="s">
        <v>2565</v>
      </c>
      <c r="Y8849">
        <v>8848</v>
      </c>
      <c r="Z8849" s="1">
        <v>0.97043750000000006</v>
      </c>
      <c r="AA8849" t="s">
        <v>15122</v>
      </c>
      <c r="AB8849">
        <v>-2.9000000000000001E-2</v>
      </c>
      <c r="AC8849">
        <v>7.9000000000000001E-2</v>
      </c>
      <c r="AD8849">
        <v>3.99</v>
      </c>
      <c r="AE8849" t="s">
        <v>2565</v>
      </c>
    </row>
    <row r="8850" spans="1:32" x14ac:dyDescent="0.2">
      <c r="A8850">
        <v>8849</v>
      </c>
      <c r="C8850">
        <v>219572</v>
      </c>
      <c r="D8850">
        <v>258127</v>
      </c>
      <c r="F8850">
        <v>23</v>
      </c>
      <c r="G8850">
        <v>19</v>
      </c>
      <c r="H8850">
        <v>8.1</v>
      </c>
      <c r="I8850" t="s">
        <v>26</v>
      </c>
      <c r="J8850">
        <v>79</v>
      </c>
      <c r="K8850">
        <v>28</v>
      </c>
      <c r="L8850">
        <v>22</v>
      </c>
      <c r="M8850">
        <v>-79</v>
      </c>
      <c r="N8850">
        <v>6.33</v>
      </c>
      <c r="P8850">
        <v>0.91</v>
      </c>
      <c r="R8850">
        <v>0.66</v>
      </c>
      <c r="X8850" t="s">
        <v>54</v>
      </c>
      <c r="Y8850">
        <v>8849</v>
      </c>
      <c r="Z8850" s="1">
        <v>0.97162152777777777</v>
      </c>
      <c r="AA8850" t="s">
        <v>15123</v>
      </c>
      <c r="AB8850">
        <v>1.2999999999999999E-2</v>
      </c>
      <c r="AC8850">
        <v>7.0000000000000001E-3</v>
      </c>
      <c r="AD8850">
        <v>6.33</v>
      </c>
      <c r="AE8850" t="s">
        <v>54</v>
      </c>
    </row>
    <row r="8851" spans="1:32" x14ac:dyDescent="0.2">
      <c r="A8851">
        <v>8850</v>
      </c>
      <c r="B8851" t="s">
        <v>7577</v>
      </c>
      <c r="C8851">
        <v>219576</v>
      </c>
      <c r="D8851">
        <v>146612</v>
      </c>
      <c r="E8851" t="s">
        <v>7578</v>
      </c>
      <c r="F8851">
        <v>23</v>
      </c>
      <c r="G8851">
        <v>16</v>
      </c>
      <c r="H8851">
        <v>50.9</v>
      </c>
      <c r="I8851" t="s">
        <v>26</v>
      </c>
      <c r="J8851">
        <v>7</v>
      </c>
      <c r="K8851">
        <v>43</v>
      </c>
      <c r="L8851">
        <v>36</v>
      </c>
      <c r="M8851">
        <v>-7</v>
      </c>
      <c r="N8851">
        <v>5.0599999999999996</v>
      </c>
      <c r="P8851">
        <v>1.6</v>
      </c>
      <c r="R8851">
        <v>1.6</v>
      </c>
      <c r="T8851">
        <v>1.2</v>
      </c>
      <c r="U8851" t="s">
        <v>93</v>
      </c>
      <c r="X8851" t="s">
        <v>98</v>
      </c>
      <c r="Y8851">
        <v>8850</v>
      </c>
      <c r="Z8851" s="1">
        <v>0.97003356481481484</v>
      </c>
      <c r="AA8851" t="s">
        <v>15124</v>
      </c>
      <c r="AB8851">
        <v>-1.6E-2</v>
      </c>
      <c r="AC8851">
        <v>-1.4999999999999999E-2</v>
      </c>
      <c r="AD8851">
        <v>5.0599999999999996</v>
      </c>
      <c r="AE8851" t="s">
        <v>98</v>
      </c>
    </row>
    <row r="8852" spans="1:32" x14ac:dyDescent="0.2">
      <c r="A8852">
        <v>8851</v>
      </c>
      <c r="C8852">
        <v>219586</v>
      </c>
      <c r="D8852">
        <v>10671</v>
      </c>
      <c r="F8852">
        <v>23</v>
      </c>
      <c r="G8852">
        <v>15</v>
      </c>
      <c r="H8852">
        <v>37.799999999999997</v>
      </c>
      <c r="I8852" t="s">
        <v>24</v>
      </c>
      <c r="J8852">
        <v>70</v>
      </c>
      <c r="K8852">
        <v>53</v>
      </c>
      <c r="L8852">
        <v>17</v>
      </c>
      <c r="M8852">
        <v>70</v>
      </c>
      <c r="N8852">
        <v>5.56</v>
      </c>
      <c r="P8852">
        <v>0.24</v>
      </c>
      <c r="R8852">
        <v>0.12</v>
      </c>
      <c r="X8852" t="s">
        <v>88</v>
      </c>
      <c r="Y8852">
        <v>8851</v>
      </c>
      <c r="Z8852" s="1">
        <v>0.96918749999999998</v>
      </c>
      <c r="AA8852" t="s">
        <v>15125</v>
      </c>
      <c r="AB8852">
        <v>1.7999999999999999E-2</v>
      </c>
      <c r="AC8852">
        <v>-5.0000000000000001E-3</v>
      </c>
      <c r="AD8852">
        <v>5.56</v>
      </c>
      <c r="AE8852" t="s">
        <v>88</v>
      </c>
    </row>
    <row r="8853" spans="1:32" x14ac:dyDescent="0.2">
      <c r="A8853">
        <v>8852</v>
      </c>
      <c r="B8853" t="s">
        <v>7579</v>
      </c>
      <c r="C8853">
        <v>219615</v>
      </c>
      <c r="D8853">
        <v>128085</v>
      </c>
      <c r="F8853">
        <v>23</v>
      </c>
      <c r="G8853">
        <v>17</v>
      </c>
      <c r="H8853">
        <v>9.9</v>
      </c>
      <c r="I8853" t="s">
        <v>24</v>
      </c>
      <c r="J8853">
        <v>3</v>
      </c>
      <c r="K8853">
        <v>16</v>
      </c>
      <c r="L8853">
        <v>56</v>
      </c>
      <c r="M8853">
        <v>3</v>
      </c>
      <c r="N8853">
        <v>3.69</v>
      </c>
      <c r="P8853">
        <v>0.92</v>
      </c>
      <c r="R8853">
        <v>0.57999999999999996</v>
      </c>
      <c r="T8853">
        <v>0.51</v>
      </c>
      <c r="X8853" t="s">
        <v>7580</v>
      </c>
      <c r="Y8853">
        <v>8852</v>
      </c>
      <c r="Z8853" s="1">
        <v>0.97025347222222225</v>
      </c>
      <c r="AA8853" t="s">
        <v>15126</v>
      </c>
      <c r="AB8853">
        <v>0.76200000000000001</v>
      </c>
      <c r="AC8853">
        <v>1.7000000000000001E-2</v>
      </c>
      <c r="AD8853">
        <v>3.69</v>
      </c>
      <c r="AE8853" t="s">
        <v>11358</v>
      </c>
      <c r="AF8853" t="s">
        <v>36</v>
      </c>
    </row>
    <row r="8854" spans="1:32" x14ac:dyDescent="0.2">
      <c r="A8854">
        <v>8853</v>
      </c>
      <c r="C8854">
        <v>219623</v>
      </c>
      <c r="D8854">
        <v>35285</v>
      </c>
      <c r="F8854">
        <v>23</v>
      </c>
      <c r="G8854">
        <v>16</v>
      </c>
      <c r="H8854">
        <v>42.3</v>
      </c>
      <c r="I8854" t="s">
        <v>24</v>
      </c>
      <c r="J8854">
        <v>53</v>
      </c>
      <c r="K8854">
        <v>12</v>
      </c>
      <c r="L8854">
        <v>49</v>
      </c>
      <c r="M8854">
        <v>53</v>
      </c>
      <c r="N8854">
        <v>5.54</v>
      </c>
      <c r="P8854">
        <v>0.52</v>
      </c>
      <c r="R8854">
        <v>0.02</v>
      </c>
      <c r="X8854" t="s">
        <v>75</v>
      </c>
      <c r="Y8854">
        <v>8853</v>
      </c>
      <c r="Z8854" s="1">
        <v>0.96993402777777771</v>
      </c>
      <c r="AA8854" t="s">
        <v>15127</v>
      </c>
      <c r="AB8854">
        <v>0.115</v>
      </c>
      <c r="AC8854">
        <v>-0.23300000000000001</v>
      </c>
      <c r="AD8854">
        <v>5.54</v>
      </c>
      <c r="AE8854" t="s">
        <v>75</v>
      </c>
    </row>
    <row r="8855" spans="1:32" x14ac:dyDescent="0.2">
      <c r="A8855">
        <v>8854</v>
      </c>
      <c r="C8855">
        <v>219634</v>
      </c>
      <c r="D8855">
        <v>20531</v>
      </c>
      <c r="E8855" t="s">
        <v>7581</v>
      </c>
      <c r="F8855">
        <v>23</v>
      </c>
      <c r="G8855">
        <v>16</v>
      </c>
      <c r="H8855">
        <v>26.8</v>
      </c>
      <c r="I8855" t="s">
        <v>24</v>
      </c>
      <c r="J8855">
        <v>61</v>
      </c>
      <c r="K8855">
        <v>57</v>
      </c>
      <c r="L8855">
        <v>47</v>
      </c>
      <c r="M8855">
        <v>61</v>
      </c>
      <c r="N8855">
        <v>6.53</v>
      </c>
      <c r="P8855">
        <v>0.23</v>
      </c>
      <c r="R8855">
        <v>-0.66</v>
      </c>
      <c r="X8855" t="s">
        <v>7582</v>
      </c>
      <c r="Y8855">
        <v>8854</v>
      </c>
      <c r="Z8855" s="1">
        <v>0.96975462962962966</v>
      </c>
      <c r="AA8855" t="s">
        <v>15128</v>
      </c>
      <c r="AB8855">
        <v>-2.5999999999999999E-2</v>
      </c>
      <c r="AC8855">
        <v>-2E-3</v>
      </c>
      <c r="AD8855">
        <v>6.53</v>
      </c>
      <c r="AE8855" t="s">
        <v>7582</v>
      </c>
    </row>
    <row r="8856" spans="1:32" x14ac:dyDescent="0.2">
      <c r="A8856">
        <v>8855</v>
      </c>
      <c r="C8856">
        <v>219644</v>
      </c>
      <c r="D8856">
        <v>255455</v>
      </c>
      <c r="F8856">
        <v>23</v>
      </c>
      <c r="G8856">
        <v>18</v>
      </c>
      <c r="H8856">
        <v>20</v>
      </c>
      <c r="I8856" t="s">
        <v>26</v>
      </c>
      <c r="J8856">
        <v>67</v>
      </c>
      <c r="K8856">
        <v>28</v>
      </c>
      <c r="L8856">
        <v>16</v>
      </c>
      <c r="M8856">
        <v>-67</v>
      </c>
      <c r="N8856">
        <v>6.13</v>
      </c>
      <c r="P8856">
        <v>1.35</v>
      </c>
      <c r="R8856">
        <v>1.58</v>
      </c>
      <c r="X8856" t="s">
        <v>219</v>
      </c>
      <c r="Y8856">
        <v>8855</v>
      </c>
      <c r="Z8856" s="1">
        <v>0.97106481481481488</v>
      </c>
      <c r="AA8856" t="s">
        <v>15129</v>
      </c>
      <c r="AB8856">
        <v>2.1000000000000001E-2</v>
      </c>
      <c r="AC8856">
        <v>1.4E-2</v>
      </c>
      <c r="AD8856">
        <v>6.13</v>
      </c>
      <c r="AE8856" t="s">
        <v>5659</v>
      </c>
      <c r="AF8856" t="s">
        <v>36</v>
      </c>
    </row>
    <row r="8857" spans="1:32" x14ac:dyDescent="0.2">
      <c r="A8857">
        <v>8856</v>
      </c>
      <c r="C8857">
        <v>219659</v>
      </c>
      <c r="D8857">
        <v>165609</v>
      </c>
      <c r="E8857">
        <v>14483</v>
      </c>
      <c r="F8857">
        <v>23</v>
      </c>
      <c r="G8857">
        <v>17</v>
      </c>
      <c r="H8857">
        <v>40</v>
      </c>
      <c r="I8857" t="s">
        <v>26</v>
      </c>
      <c r="J8857">
        <v>11</v>
      </c>
      <c r="K8857">
        <v>42</v>
      </c>
      <c r="L8857">
        <v>47</v>
      </c>
      <c r="M8857">
        <v>-11</v>
      </c>
      <c r="N8857">
        <v>6.34</v>
      </c>
      <c r="P8857">
        <v>0.05</v>
      </c>
      <c r="R8857">
        <v>0.01</v>
      </c>
      <c r="X8857" t="s">
        <v>25</v>
      </c>
      <c r="Y8857">
        <v>8856</v>
      </c>
      <c r="Z8857" s="1">
        <v>0.97060185185185188</v>
      </c>
      <c r="AA8857" t="s">
        <v>15130</v>
      </c>
      <c r="AB8857">
        <v>3.9E-2</v>
      </c>
      <c r="AC8857">
        <v>-3.0000000000000001E-3</v>
      </c>
      <c r="AD8857">
        <v>6.34</v>
      </c>
      <c r="AE8857" t="s">
        <v>25</v>
      </c>
    </row>
    <row r="8858" spans="1:32" x14ac:dyDescent="0.2">
      <c r="A8858">
        <v>8857</v>
      </c>
      <c r="C8858">
        <v>219668</v>
      </c>
      <c r="D8858">
        <v>52865</v>
      </c>
      <c r="F8858">
        <v>23</v>
      </c>
      <c r="G8858">
        <v>17</v>
      </c>
      <c r="H8858">
        <v>16.600000000000001</v>
      </c>
      <c r="I8858" t="s">
        <v>24</v>
      </c>
      <c r="J8858">
        <v>45</v>
      </c>
      <c r="K8858">
        <v>9</v>
      </c>
      <c r="L8858">
        <v>51</v>
      </c>
      <c r="M8858">
        <v>45</v>
      </c>
      <c r="N8858">
        <v>6.43</v>
      </c>
      <c r="P8858">
        <v>1.07</v>
      </c>
      <c r="R8858">
        <v>1.01</v>
      </c>
      <c r="X8858" t="s">
        <v>72</v>
      </c>
      <c r="Y8858">
        <v>8857</v>
      </c>
      <c r="Z8858" s="1">
        <v>0.97033101851851855</v>
      </c>
      <c r="AA8858" t="s">
        <v>15131</v>
      </c>
      <c r="AB8858">
        <v>9.7000000000000003E-2</v>
      </c>
      <c r="AC8858">
        <v>-6.5000000000000002E-2</v>
      </c>
      <c r="AD8858">
        <v>6.43</v>
      </c>
      <c r="AE8858" t="s">
        <v>72</v>
      </c>
    </row>
    <row r="8859" spans="1:32" x14ac:dyDescent="0.2">
      <c r="A8859">
        <v>8858</v>
      </c>
      <c r="B8859" t="s">
        <v>7583</v>
      </c>
      <c r="C8859">
        <v>219688</v>
      </c>
      <c r="D8859">
        <v>146620</v>
      </c>
      <c r="F8859">
        <v>23</v>
      </c>
      <c r="G8859">
        <v>17</v>
      </c>
      <c r="H8859">
        <v>54.2</v>
      </c>
      <c r="I8859" t="s">
        <v>26</v>
      </c>
      <c r="J8859">
        <v>9</v>
      </c>
      <c r="K8859">
        <v>10</v>
      </c>
      <c r="L8859">
        <v>57</v>
      </c>
      <c r="M8859">
        <v>-9</v>
      </c>
      <c r="N8859">
        <v>4.3899999999999997</v>
      </c>
      <c r="P8859">
        <v>-0.15</v>
      </c>
      <c r="R8859">
        <v>-0.56000000000000005</v>
      </c>
      <c r="T8859">
        <v>-0.13</v>
      </c>
      <c r="X8859" t="s">
        <v>211</v>
      </c>
      <c r="Y8859">
        <v>8858</v>
      </c>
      <c r="Z8859" s="1">
        <v>0.97076620370370381</v>
      </c>
      <c r="AA8859" t="s">
        <v>15132</v>
      </c>
      <c r="AB8859">
        <v>2.1000000000000001E-2</v>
      </c>
      <c r="AC8859">
        <v>-1.2E-2</v>
      </c>
      <c r="AD8859">
        <v>4.3899999999999997</v>
      </c>
      <c r="AE8859" t="s">
        <v>211</v>
      </c>
    </row>
    <row r="8860" spans="1:32" x14ac:dyDescent="0.2">
      <c r="A8860">
        <v>8859</v>
      </c>
      <c r="B8860" t="s">
        <v>7584</v>
      </c>
      <c r="C8860">
        <v>219693</v>
      </c>
      <c r="D8860">
        <v>231539</v>
      </c>
      <c r="F8860">
        <v>23</v>
      </c>
      <c r="G8860">
        <v>18</v>
      </c>
      <c r="H8860">
        <v>9.9</v>
      </c>
      <c r="I8860" t="s">
        <v>26</v>
      </c>
      <c r="J8860">
        <v>40</v>
      </c>
      <c r="K8860">
        <v>49</v>
      </c>
      <c r="L8860">
        <v>28</v>
      </c>
      <c r="M8860">
        <v>-40</v>
      </c>
      <c r="N8860">
        <v>5.53</v>
      </c>
      <c r="P8860">
        <v>0.44</v>
      </c>
      <c r="R8860">
        <v>-0.05</v>
      </c>
      <c r="X8860" t="s">
        <v>430</v>
      </c>
      <c r="Y8860">
        <v>8859</v>
      </c>
      <c r="Z8860" s="1">
        <v>0.97094791666666669</v>
      </c>
      <c r="AA8860" t="s">
        <v>15133</v>
      </c>
      <c r="AB8860">
        <v>0.13600000000000001</v>
      </c>
      <c r="AC8860">
        <v>-0.128</v>
      </c>
      <c r="AD8860">
        <v>5.53</v>
      </c>
      <c r="AE8860" t="s">
        <v>430</v>
      </c>
    </row>
    <row r="8861" spans="1:32" x14ac:dyDescent="0.2">
      <c r="A8861">
        <v>8860</v>
      </c>
      <c r="B8861" t="s">
        <v>7585</v>
      </c>
      <c r="C8861">
        <v>219734</v>
      </c>
      <c r="D8861">
        <v>52871</v>
      </c>
      <c r="E8861">
        <v>14484</v>
      </c>
      <c r="F8861">
        <v>23</v>
      </c>
      <c r="G8861">
        <v>17</v>
      </c>
      <c r="H8861">
        <v>44.7</v>
      </c>
      <c r="I8861" t="s">
        <v>24</v>
      </c>
      <c r="J8861">
        <v>49</v>
      </c>
      <c r="K8861">
        <v>0</v>
      </c>
      <c r="L8861">
        <v>55</v>
      </c>
      <c r="M8861">
        <v>49</v>
      </c>
      <c r="N8861">
        <v>4.8499999999999996</v>
      </c>
      <c r="P8861">
        <v>1.67</v>
      </c>
      <c r="R8861">
        <v>1.98</v>
      </c>
      <c r="T8861">
        <v>1.26</v>
      </c>
      <c r="X8861" t="s">
        <v>7586</v>
      </c>
      <c r="Y8861">
        <v>8860</v>
      </c>
      <c r="Z8861" s="1">
        <v>0.97065625000000011</v>
      </c>
      <c r="AA8861" t="s">
        <v>15134</v>
      </c>
      <c r="AB8861">
        <v>3.6999999999999998E-2</v>
      </c>
      <c r="AC8861">
        <v>8.0000000000000002E-3</v>
      </c>
      <c r="AD8861">
        <v>4.8499999999999996</v>
      </c>
      <c r="AE8861" t="s">
        <v>3274</v>
      </c>
      <c r="AF8861" t="s">
        <v>36</v>
      </c>
    </row>
    <row r="8862" spans="1:32" x14ac:dyDescent="0.2">
      <c r="A8862">
        <v>8861</v>
      </c>
      <c r="C8862">
        <v>219749</v>
      </c>
      <c r="D8862">
        <v>52876</v>
      </c>
      <c r="E8862" t="s">
        <v>7587</v>
      </c>
      <c r="F8862">
        <v>23</v>
      </c>
      <c r="G8862">
        <v>17</v>
      </c>
      <c r="H8862">
        <v>56.1</v>
      </c>
      <c r="I8862" t="s">
        <v>24</v>
      </c>
      <c r="J8862">
        <v>45</v>
      </c>
      <c r="K8862">
        <v>29</v>
      </c>
      <c r="L8862">
        <v>20</v>
      </c>
      <c r="M8862">
        <v>45</v>
      </c>
      <c r="N8862">
        <v>6.48</v>
      </c>
      <c r="P8862">
        <v>-0.03</v>
      </c>
      <c r="R8862">
        <v>-0.26</v>
      </c>
      <c r="X8862" t="s">
        <v>2787</v>
      </c>
      <c r="Y8862">
        <v>8861</v>
      </c>
      <c r="Z8862" s="1">
        <v>0.97078819444444442</v>
      </c>
      <c r="AA8862" t="s">
        <v>15135</v>
      </c>
      <c r="AB8862">
        <v>3.4000000000000002E-2</v>
      </c>
      <c r="AC8862">
        <v>-1.7000000000000001E-2</v>
      </c>
      <c r="AD8862">
        <v>6.48</v>
      </c>
      <c r="AE8862" t="s">
        <v>2787</v>
      </c>
    </row>
    <row r="8863" spans="1:32" x14ac:dyDescent="0.2">
      <c r="A8863">
        <v>8862</v>
      </c>
      <c r="B8863" t="s">
        <v>7588</v>
      </c>
      <c r="C8863">
        <v>219765</v>
      </c>
      <c r="D8863">
        <v>258970</v>
      </c>
      <c r="F8863">
        <v>23</v>
      </c>
      <c r="G8863">
        <v>28</v>
      </c>
      <c r="H8863">
        <v>3.7</v>
      </c>
      <c r="I8863" t="s">
        <v>26</v>
      </c>
      <c r="J8863">
        <v>87</v>
      </c>
      <c r="K8863">
        <v>28</v>
      </c>
      <c r="L8863">
        <v>56</v>
      </c>
      <c r="M8863">
        <v>-87</v>
      </c>
      <c r="N8863">
        <v>5.49</v>
      </c>
      <c r="P8863">
        <v>1.27</v>
      </c>
      <c r="R8863">
        <v>1.43</v>
      </c>
      <c r="X8863" t="s">
        <v>125</v>
      </c>
      <c r="Y8863">
        <v>8862</v>
      </c>
      <c r="Z8863" s="1">
        <v>0.97782060185185182</v>
      </c>
      <c r="AA8863" t="s">
        <v>15136</v>
      </c>
      <c r="AB8863">
        <v>1.4999999999999999E-2</v>
      </c>
      <c r="AC8863">
        <v>8.9999999999999993E-3</v>
      </c>
      <c r="AD8863">
        <v>5.49</v>
      </c>
      <c r="AE8863" t="s">
        <v>125</v>
      </c>
    </row>
    <row r="8864" spans="1:32" x14ac:dyDescent="0.2">
      <c r="A8864">
        <v>8863</v>
      </c>
      <c r="B8864" t="s">
        <v>7589</v>
      </c>
      <c r="C8864">
        <v>219784</v>
      </c>
      <c r="D8864">
        <v>214444</v>
      </c>
      <c r="F8864">
        <v>23</v>
      </c>
      <c r="G8864">
        <v>18</v>
      </c>
      <c r="H8864">
        <v>49.4</v>
      </c>
      <c r="I8864" t="s">
        <v>26</v>
      </c>
      <c r="J8864">
        <v>32</v>
      </c>
      <c r="K8864">
        <v>31</v>
      </c>
      <c r="L8864">
        <v>55</v>
      </c>
      <c r="M8864">
        <v>-32</v>
      </c>
      <c r="N8864">
        <v>4.41</v>
      </c>
      <c r="P8864">
        <v>1.1299999999999999</v>
      </c>
      <c r="R8864">
        <v>1.06</v>
      </c>
      <c r="T8864">
        <v>0.63</v>
      </c>
      <c r="X8864" t="s">
        <v>45</v>
      </c>
      <c r="Y8864">
        <v>8863</v>
      </c>
      <c r="Z8864" s="1">
        <v>0.97140509259259256</v>
      </c>
      <c r="AA8864" t="s">
        <v>15137</v>
      </c>
      <c r="AB8864">
        <v>1.9E-2</v>
      </c>
      <c r="AC8864">
        <v>-7.0000000000000007E-2</v>
      </c>
      <c r="AD8864">
        <v>4.41</v>
      </c>
      <c r="AE8864" t="s">
        <v>45</v>
      </c>
    </row>
    <row r="8865" spans="1:31" x14ac:dyDescent="0.2">
      <c r="A8865">
        <v>8864</v>
      </c>
      <c r="B8865" t="s">
        <v>7590</v>
      </c>
      <c r="C8865">
        <v>219815</v>
      </c>
      <c r="D8865">
        <v>52881</v>
      </c>
      <c r="E8865" t="s">
        <v>7591</v>
      </c>
      <c r="F8865">
        <v>23</v>
      </c>
      <c r="G8865">
        <v>18</v>
      </c>
      <c r="H8865">
        <v>23.4</v>
      </c>
      <c r="I8865" t="s">
        <v>24</v>
      </c>
      <c r="J8865">
        <v>41</v>
      </c>
      <c r="K8865">
        <v>46</v>
      </c>
      <c r="L8865">
        <v>25</v>
      </c>
      <c r="M8865">
        <v>41</v>
      </c>
      <c r="N8865">
        <v>6.02</v>
      </c>
      <c r="X8865" t="s">
        <v>7592</v>
      </c>
      <c r="Y8865">
        <v>8864</v>
      </c>
      <c r="Z8865" s="1">
        <v>0.97110416666666666</v>
      </c>
      <c r="AA8865" t="s">
        <v>15138</v>
      </c>
      <c r="AB8865">
        <v>-6.0000000000000001E-3</v>
      </c>
      <c r="AC8865">
        <v>-1.2E-2</v>
      </c>
      <c r="AD8865">
        <v>6.02</v>
      </c>
      <c r="AE8865" t="s">
        <v>15139</v>
      </c>
    </row>
    <row r="8866" spans="1:31" x14ac:dyDescent="0.2">
      <c r="A8866">
        <v>8865</v>
      </c>
      <c r="B8866" t="s">
        <v>7593</v>
      </c>
      <c r="C8866">
        <v>219832</v>
      </c>
      <c r="D8866">
        <v>146635</v>
      </c>
      <c r="E8866">
        <v>14491</v>
      </c>
      <c r="F8866">
        <v>23</v>
      </c>
      <c r="G8866">
        <v>18</v>
      </c>
      <c r="H8866">
        <v>57.7</v>
      </c>
      <c r="I8866" t="s">
        <v>26</v>
      </c>
      <c r="J8866">
        <v>9</v>
      </c>
      <c r="K8866">
        <v>36</v>
      </c>
      <c r="L8866">
        <v>39</v>
      </c>
      <c r="M8866">
        <v>-9</v>
      </c>
      <c r="N8866">
        <v>4.9800000000000004</v>
      </c>
      <c r="P8866">
        <v>-0.02</v>
      </c>
      <c r="R8866">
        <v>-0.02</v>
      </c>
      <c r="X8866" t="s">
        <v>134</v>
      </c>
      <c r="Y8866">
        <v>8865</v>
      </c>
      <c r="Z8866" s="1">
        <v>0.97150115740740739</v>
      </c>
      <c r="AA8866" t="s">
        <v>15140</v>
      </c>
      <c r="AB8866">
        <v>4.7E-2</v>
      </c>
      <c r="AC8866">
        <v>-2E-3</v>
      </c>
      <c r="AD8866">
        <v>4.9800000000000004</v>
      </c>
      <c r="AE8866" t="s">
        <v>134</v>
      </c>
    </row>
    <row r="8867" spans="1:31" x14ac:dyDescent="0.2">
      <c r="A8867">
        <v>8866</v>
      </c>
      <c r="B8867" t="s">
        <v>7594</v>
      </c>
      <c r="C8867">
        <v>219834</v>
      </c>
      <c r="D8867">
        <v>165625</v>
      </c>
      <c r="F8867">
        <v>23</v>
      </c>
      <c r="G8867">
        <v>19</v>
      </c>
      <c r="H8867">
        <v>6.7</v>
      </c>
      <c r="I8867" t="s">
        <v>26</v>
      </c>
      <c r="J8867">
        <v>13</v>
      </c>
      <c r="K8867">
        <v>27</v>
      </c>
      <c r="L8867">
        <v>32</v>
      </c>
      <c r="M8867">
        <v>-13</v>
      </c>
      <c r="N8867">
        <v>5.08</v>
      </c>
      <c r="P8867">
        <v>0.8</v>
      </c>
      <c r="R8867">
        <v>0.41</v>
      </c>
      <c r="X8867" t="s">
        <v>321</v>
      </c>
      <c r="Y8867">
        <v>8866</v>
      </c>
      <c r="Z8867" s="1">
        <v>0.97160532407407407</v>
      </c>
      <c r="AA8867" t="s">
        <v>15141</v>
      </c>
      <c r="AB8867">
        <v>0.29799999999999999</v>
      </c>
      <c r="AC8867">
        <v>-0.10100000000000001</v>
      </c>
      <c r="AD8867">
        <v>5.08</v>
      </c>
      <c r="AE8867" t="s">
        <v>321</v>
      </c>
    </row>
    <row r="8868" spans="1:31" x14ac:dyDescent="0.2">
      <c r="A8868">
        <v>8867</v>
      </c>
      <c r="C8868">
        <v>219841</v>
      </c>
      <c r="D8868">
        <v>10684</v>
      </c>
      <c r="F8868">
        <v>23</v>
      </c>
      <c r="G8868">
        <v>17</v>
      </c>
      <c r="H8868">
        <v>18.899999999999999</v>
      </c>
      <c r="I8868" t="s">
        <v>24</v>
      </c>
      <c r="J8868">
        <v>75</v>
      </c>
      <c r="K8868">
        <v>17</v>
      </c>
      <c r="L8868">
        <v>57</v>
      </c>
      <c r="M8868">
        <v>75</v>
      </c>
      <c r="N8868">
        <v>6.38</v>
      </c>
      <c r="P8868">
        <v>0.03</v>
      </c>
      <c r="R8868">
        <v>0.03</v>
      </c>
      <c r="X8868" t="s">
        <v>162</v>
      </c>
      <c r="Y8868">
        <v>8867</v>
      </c>
      <c r="Z8868" s="1">
        <v>0.97035763888888882</v>
      </c>
      <c r="AA8868" t="s">
        <v>15142</v>
      </c>
      <c r="AB8868">
        <v>1.7999999999999999E-2</v>
      </c>
      <c r="AC8868">
        <v>-2E-3</v>
      </c>
      <c r="AD8868">
        <v>6.38</v>
      </c>
      <c r="AE8868" t="s">
        <v>162</v>
      </c>
    </row>
    <row r="8869" spans="1:31" x14ac:dyDescent="0.2">
      <c r="A8869">
        <v>8868</v>
      </c>
      <c r="B8869" t="s">
        <v>7595</v>
      </c>
      <c r="C8869">
        <v>219877</v>
      </c>
      <c r="D8869">
        <v>146639</v>
      </c>
      <c r="F8869">
        <v>23</v>
      </c>
      <c r="G8869">
        <v>19</v>
      </c>
      <c r="H8869">
        <v>24</v>
      </c>
      <c r="I8869" t="s">
        <v>26</v>
      </c>
      <c r="J8869">
        <v>5</v>
      </c>
      <c r="K8869">
        <v>7</v>
      </c>
      <c r="L8869">
        <v>28</v>
      </c>
      <c r="M8869">
        <v>-5</v>
      </c>
      <c r="N8869">
        <v>5.55</v>
      </c>
      <c r="P8869">
        <v>0.39</v>
      </c>
      <c r="R8869">
        <v>0</v>
      </c>
      <c r="X8869" t="s">
        <v>196</v>
      </c>
      <c r="Y8869">
        <v>8868</v>
      </c>
      <c r="Z8869" s="1">
        <v>0.97180555555555559</v>
      </c>
      <c r="AA8869" t="s">
        <v>15143</v>
      </c>
      <c r="AB8869">
        <v>0.20200000000000001</v>
      </c>
      <c r="AC8869">
        <v>-0.02</v>
      </c>
      <c r="AD8869">
        <v>5.55</v>
      </c>
      <c r="AE8869" t="s">
        <v>9637</v>
      </c>
    </row>
    <row r="8870" spans="1:31" x14ac:dyDescent="0.2">
      <c r="A8870">
        <v>8869</v>
      </c>
      <c r="C8870">
        <v>219879</v>
      </c>
      <c r="D8870">
        <v>165628</v>
      </c>
      <c r="F8870">
        <v>23</v>
      </c>
      <c r="G8870">
        <v>19</v>
      </c>
      <c r="H8870">
        <v>24.1</v>
      </c>
      <c r="I8870" t="s">
        <v>26</v>
      </c>
      <c r="J8870">
        <v>18</v>
      </c>
      <c r="K8870">
        <v>4</v>
      </c>
      <c r="L8870">
        <v>31</v>
      </c>
      <c r="M8870">
        <v>-18</v>
      </c>
      <c r="N8870">
        <v>5.93</v>
      </c>
      <c r="P8870">
        <v>1.52</v>
      </c>
      <c r="R8870">
        <v>2.0099999999999998</v>
      </c>
      <c r="W8870" t="s">
        <v>27</v>
      </c>
      <c r="X8870" t="s">
        <v>133</v>
      </c>
      <c r="Y8870">
        <v>8869</v>
      </c>
      <c r="Z8870" s="1">
        <v>0.97180671296296295</v>
      </c>
      <c r="AA8870" t="s">
        <v>15144</v>
      </c>
      <c r="AB8870">
        <v>4.0000000000000001E-3</v>
      </c>
      <c r="AC8870">
        <v>8.9999999999999993E-3</v>
      </c>
      <c r="AD8870">
        <v>5.93</v>
      </c>
      <c r="AE8870" t="s">
        <v>9573</v>
      </c>
    </row>
    <row r="8871" spans="1:31" x14ac:dyDescent="0.2">
      <c r="A8871">
        <v>8870</v>
      </c>
      <c r="C8871">
        <v>219891</v>
      </c>
      <c r="D8871">
        <v>52892</v>
      </c>
      <c r="F8871">
        <v>23</v>
      </c>
      <c r="G8871">
        <v>19</v>
      </c>
      <c r="H8871">
        <v>2.4</v>
      </c>
      <c r="I8871" t="s">
        <v>24</v>
      </c>
      <c r="J8871">
        <v>45</v>
      </c>
      <c r="K8871">
        <v>8</v>
      </c>
      <c r="L8871">
        <v>14</v>
      </c>
      <c r="M8871">
        <v>45</v>
      </c>
      <c r="N8871">
        <v>6.5</v>
      </c>
      <c r="X8871" t="s">
        <v>174</v>
      </c>
      <c r="Y8871">
        <v>8870</v>
      </c>
      <c r="Z8871" s="1">
        <v>0.97155555555555562</v>
      </c>
      <c r="AA8871" t="s">
        <v>15145</v>
      </c>
      <c r="AB8871">
        <v>5.8000000000000003E-2</v>
      </c>
      <c r="AC8871">
        <v>6.0000000000000001E-3</v>
      </c>
      <c r="AD8871">
        <v>6.5</v>
      </c>
      <c r="AE8871" t="s">
        <v>174</v>
      </c>
    </row>
    <row r="8872" spans="1:31" x14ac:dyDescent="0.2">
      <c r="A8872">
        <v>8871</v>
      </c>
      <c r="C8872">
        <v>219912</v>
      </c>
      <c r="D8872">
        <v>214459</v>
      </c>
      <c r="F8872">
        <v>23</v>
      </c>
      <c r="G8872">
        <v>19</v>
      </c>
      <c r="H8872">
        <v>43.2</v>
      </c>
      <c r="I8872" t="s">
        <v>26</v>
      </c>
      <c r="J8872">
        <v>33</v>
      </c>
      <c r="K8872">
        <v>42</v>
      </c>
      <c r="L8872">
        <v>29</v>
      </c>
      <c r="M8872">
        <v>-33</v>
      </c>
      <c r="N8872">
        <v>6.37</v>
      </c>
      <c r="P8872">
        <v>1.3</v>
      </c>
      <c r="X8872" t="s">
        <v>125</v>
      </c>
      <c r="Y8872">
        <v>8871</v>
      </c>
      <c r="Z8872" s="1">
        <v>0.97202777777777782</v>
      </c>
      <c r="AA8872" t="s">
        <v>15146</v>
      </c>
      <c r="AB8872">
        <v>4.7E-2</v>
      </c>
      <c r="AC8872">
        <v>-4.1000000000000002E-2</v>
      </c>
      <c r="AD8872">
        <v>6.37</v>
      </c>
      <c r="AE8872" t="s">
        <v>125</v>
      </c>
    </row>
    <row r="8873" spans="1:31" x14ac:dyDescent="0.2">
      <c r="A8873">
        <v>8872</v>
      </c>
      <c r="B8873" t="s">
        <v>7596</v>
      </c>
      <c r="C8873">
        <v>219916</v>
      </c>
      <c r="D8873">
        <v>20554</v>
      </c>
      <c r="E8873">
        <v>14495</v>
      </c>
      <c r="F8873">
        <v>23</v>
      </c>
      <c r="G8873">
        <v>18</v>
      </c>
      <c r="H8873">
        <v>37.5</v>
      </c>
      <c r="I8873" t="s">
        <v>24</v>
      </c>
      <c r="J8873">
        <v>68</v>
      </c>
      <c r="K8873">
        <v>6</v>
      </c>
      <c r="L8873">
        <v>42</v>
      </c>
      <c r="M8873">
        <v>68</v>
      </c>
      <c r="N8873">
        <v>4.75</v>
      </c>
      <c r="P8873">
        <v>0.84</v>
      </c>
      <c r="R8873">
        <v>0.49</v>
      </c>
      <c r="T8873">
        <v>0.45</v>
      </c>
      <c r="X8873" t="s">
        <v>54</v>
      </c>
      <c r="Y8873">
        <v>8872</v>
      </c>
      <c r="Z8873" s="1">
        <v>0.97126736111111101</v>
      </c>
      <c r="AA8873" t="s">
        <v>15147</v>
      </c>
      <c r="AB8873">
        <v>5.8000000000000003E-2</v>
      </c>
      <c r="AC8873">
        <v>1.6E-2</v>
      </c>
      <c r="AD8873">
        <v>4.75</v>
      </c>
      <c r="AE8873" t="s">
        <v>54</v>
      </c>
    </row>
    <row r="8874" spans="1:31" x14ac:dyDescent="0.2">
      <c r="A8874">
        <v>8873</v>
      </c>
      <c r="C8874">
        <v>219927</v>
      </c>
      <c r="D8874">
        <v>73171</v>
      </c>
      <c r="F8874">
        <v>23</v>
      </c>
      <c r="G8874">
        <v>19</v>
      </c>
      <c r="H8874">
        <v>27.4</v>
      </c>
      <c r="I8874" t="s">
        <v>24</v>
      </c>
      <c r="J8874">
        <v>34</v>
      </c>
      <c r="K8874">
        <v>47</v>
      </c>
      <c r="L8874">
        <v>36</v>
      </c>
      <c r="M8874">
        <v>34</v>
      </c>
      <c r="N8874">
        <v>6.32</v>
      </c>
      <c r="P8874">
        <v>-0.08</v>
      </c>
      <c r="R8874">
        <v>-0.39</v>
      </c>
      <c r="X8874" t="s">
        <v>111</v>
      </c>
      <c r="Y8874">
        <v>8873</v>
      </c>
      <c r="Z8874" s="1">
        <v>0.97184490740740737</v>
      </c>
      <c r="AA8874" t="s">
        <v>15148</v>
      </c>
      <c r="AB8874">
        <v>1.6E-2</v>
      </c>
      <c r="AC8874">
        <v>-3.0000000000000001E-3</v>
      </c>
      <c r="AD8874">
        <v>6.32</v>
      </c>
      <c r="AE8874" t="s">
        <v>111</v>
      </c>
    </row>
    <row r="8875" spans="1:31" x14ac:dyDescent="0.2">
      <c r="A8875">
        <v>8874</v>
      </c>
      <c r="B8875" t="s">
        <v>7597</v>
      </c>
      <c r="C8875">
        <v>219945</v>
      </c>
      <c r="D8875">
        <v>52907</v>
      </c>
      <c r="F8875">
        <v>23</v>
      </c>
      <c r="G8875">
        <v>19</v>
      </c>
      <c r="H8875">
        <v>29.8</v>
      </c>
      <c r="I8875" t="s">
        <v>24</v>
      </c>
      <c r="J8875">
        <v>48</v>
      </c>
      <c r="K8875">
        <v>37</v>
      </c>
      <c r="L8875">
        <v>31</v>
      </c>
      <c r="M8875">
        <v>48</v>
      </c>
      <c r="N8875">
        <v>5.44</v>
      </c>
      <c r="P8875">
        <v>1.03</v>
      </c>
      <c r="R8875">
        <v>0.82</v>
      </c>
      <c r="X8875" t="s">
        <v>54</v>
      </c>
      <c r="Y8875">
        <v>8874</v>
      </c>
      <c r="Z8875" s="1">
        <v>0.97187268518518521</v>
      </c>
      <c r="AA8875" t="s">
        <v>15149</v>
      </c>
      <c r="AB8875">
        <v>1.9E-2</v>
      </c>
      <c r="AC8875">
        <v>5.6000000000000001E-2</v>
      </c>
      <c r="AD8875">
        <v>5.44</v>
      </c>
      <c r="AE8875" t="s">
        <v>54</v>
      </c>
    </row>
    <row r="8876" spans="1:31" x14ac:dyDescent="0.2">
      <c r="A8876">
        <v>8875</v>
      </c>
      <c r="C8876">
        <v>219962</v>
      </c>
      <c r="D8876">
        <v>52912</v>
      </c>
      <c r="F8876">
        <v>23</v>
      </c>
      <c r="G8876">
        <v>19</v>
      </c>
      <c r="H8876">
        <v>41.6</v>
      </c>
      <c r="I8876" t="s">
        <v>24</v>
      </c>
      <c r="J8876">
        <v>48</v>
      </c>
      <c r="K8876">
        <v>22</v>
      </c>
      <c r="L8876">
        <v>51</v>
      </c>
      <c r="M8876">
        <v>48</v>
      </c>
      <c r="N8876">
        <v>6.32</v>
      </c>
      <c r="P8876">
        <v>1.1200000000000001</v>
      </c>
      <c r="R8876">
        <v>1.05</v>
      </c>
      <c r="X8876" t="s">
        <v>45</v>
      </c>
      <c r="Y8876">
        <v>8875</v>
      </c>
      <c r="Z8876" s="1">
        <v>0.9720092592592593</v>
      </c>
      <c r="AA8876" t="s">
        <v>15150</v>
      </c>
      <c r="AB8876">
        <v>0.20899999999999999</v>
      </c>
      <c r="AC8876">
        <v>3.2000000000000001E-2</v>
      </c>
      <c r="AD8876">
        <v>6.32</v>
      </c>
      <c r="AE8876" t="s">
        <v>45</v>
      </c>
    </row>
    <row r="8877" spans="1:31" x14ac:dyDescent="0.2">
      <c r="A8877">
        <v>8876</v>
      </c>
      <c r="B8877" t="s">
        <v>7598</v>
      </c>
      <c r="C8877">
        <v>219981</v>
      </c>
      <c r="D8877">
        <v>52914</v>
      </c>
      <c r="F8877">
        <v>23</v>
      </c>
      <c r="G8877">
        <v>19</v>
      </c>
      <c r="H8877">
        <v>52.4</v>
      </c>
      <c r="I8877" t="s">
        <v>24</v>
      </c>
      <c r="J8877">
        <v>42</v>
      </c>
      <c r="K8877">
        <v>4</v>
      </c>
      <c r="L8877">
        <v>41</v>
      </c>
      <c r="M8877">
        <v>42</v>
      </c>
      <c r="N8877">
        <v>5.79</v>
      </c>
      <c r="P8877">
        <v>1.48</v>
      </c>
      <c r="R8877">
        <v>1.9</v>
      </c>
      <c r="X8877" t="s">
        <v>53</v>
      </c>
      <c r="Y8877">
        <v>8876</v>
      </c>
      <c r="Z8877" s="1">
        <v>0.97213425925925934</v>
      </c>
      <c r="AA8877" t="s">
        <v>15151</v>
      </c>
      <c r="AB8877">
        <v>5.1999999999999998E-2</v>
      </c>
      <c r="AC8877">
        <v>0.01</v>
      </c>
      <c r="AD8877">
        <v>5.79</v>
      </c>
      <c r="AE8877" t="s">
        <v>53</v>
      </c>
    </row>
    <row r="8878" spans="1:31" x14ac:dyDescent="0.2">
      <c r="A8878">
        <v>8877</v>
      </c>
      <c r="C8878">
        <v>220003</v>
      </c>
      <c r="D8878">
        <v>247838</v>
      </c>
      <c r="F8878">
        <v>23</v>
      </c>
      <c r="G8878">
        <v>20</v>
      </c>
      <c r="H8878">
        <v>50</v>
      </c>
      <c r="I8878" t="s">
        <v>26</v>
      </c>
      <c r="J8878">
        <v>50</v>
      </c>
      <c r="K8878">
        <v>18</v>
      </c>
      <c r="L8878">
        <v>24</v>
      </c>
      <c r="M8878">
        <v>-50</v>
      </c>
      <c r="N8878">
        <v>6.05</v>
      </c>
      <c r="P8878">
        <v>0.42</v>
      </c>
      <c r="R8878">
        <v>0.16</v>
      </c>
      <c r="T8878">
        <v>0.22</v>
      </c>
      <c r="X8878" t="s">
        <v>7547</v>
      </c>
      <c r="Y8878">
        <v>8877</v>
      </c>
      <c r="Z8878" s="1">
        <v>0.97280092592592593</v>
      </c>
      <c r="AA8878" t="s">
        <v>15152</v>
      </c>
      <c r="AB8878">
        <v>2.8000000000000001E-2</v>
      </c>
      <c r="AC8878">
        <v>-7.6999999999999999E-2</v>
      </c>
      <c r="AD8878">
        <v>6.05</v>
      </c>
      <c r="AE8878" t="s">
        <v>15060</v>
      </c>
    </row>
    <row r="8879" spans="1:31" x14ac:dyDescent="0.2">
      <c r="A8879">
        <v>8878</v>
      </c>
      <c r="B8879" t="s">
        <v>7599</v>
      </c>
      <c r="C8879">
        <v>220009</v>
      </c>
      <c r="D8879">
        <v>128126</v>
      </c>
      <c r="F8879">
        <v>23</v>
      </c>
      <c r="G8879">
        <v>20</v>
      </c>
      <c r="H8879">
        <v>20.6</v>
      </c>
      <c r="I8879" t="s">
        <v>24</v>
      </c>
      <c r="J8879">
        <v>5</v>
      </c>
      <c r="K8879">
        <v>22</v>
      </c>
      <c r="L8879">
        <v>53</v>
      </c>
      <c r="M8879">
        <v>5</v>
      </c>
      <c r="N8879">
        <v>5.05</v>
      </c>
      <c r="P8879">
        <v>1.2</v>
      </c>
      <c r="R8879">
        <v>1.1200000000000001</v>
      </c>
      <c r="X8879" t="s">
        <v>125</v>
      </c>
      <c r="Y8879">
        <v>8878</v>
      </c>
      <c r="Z8879" s="1">
        <v>0.97246064814814825</v>
      </c>
      <c r="AA8879" t="s">
        <v>15153</v>
      </c>
      <c r="AB8879">
        <v>8.2000000000000003E-2</v>
      </c>
      <c r="AC8879">
        <v>-6.2E-2</v>
      </c>
      <c r="AD8879">
        <v>5.05</v>
      </c>
      <c r="AE8879" t="s">
        <v>125</v>
      </c>
    </row>
    <row r="8880" spans="1:31" x14ac:dyDescent="0.2">
      <c r="A8880">
        <v>8879</v>
      </c>
      <c r="C8880">
        <v>220035</v>
      </c>
      <c r="D8880">
        <v>146652</v>
      </c>
      <c r="E8880">
        <v>14515</v>
      </c>
      <c r="F8880">
        <v>23</v>
      </c>
      <c r="G8880">
        <v>20</v>
      </c>
      <c r="H8880">
        <v>40.9</v>
      </c>
      <c r="I8880" t="s">
        <v>26</v>
      </c>
      <c r="J8880">
        <v>5</v>
      </c>
      <c r="K8880">
        <v>54</v>
      </c>
      <c r="L8880">
        <v>29</v>
      </c>
      <c r="M8880">
        <v>-5</v>
      </c>
      <c r="N8880">
        <v>6.17</v>
      </c>
      <c r="P8880">
        <v>1.07</v>
      </c>
      <c r="R8880">
        <v>0.97</v>
      </c>
      <c r="X8880" t="s">
        <v>54</v>
      </c>
      <c r="Y8880">
        <v>8879</v>
      </c>
      <c r="Z8880" s="1">
        <v>0.97269560185185178</v>
      </c>
      <c r="AA8880" t="s">
        <v>15154</v>
      </c>
      <c r="AB8880">
        <v>-0.10100000000000001</v>
      </c>
      <c r="AC8880">
        <v>-5.7000000000000002E-2</v>
      </c>
      <c r="AD8880">
        <v>6.17</v>
      </c>
      <c r="AE8880" t="s">
        <v>54</v>
      </c>
    </row>
    <row r="8881" spans="1:31" x14ac:dyDescent="0.2">
      <c r="A8881">
        <v>8880</v>
      </c>
      <c r="B8881" t="s">
        <v>7600</v>
      </c>
      <c r="C8881">
        <v>220061</v>
      </c>
      <c r="D8881">
        <v>91186</v>
      </c>
      <c r="E8881" t="s">
        <v>7601</v>
      </c>
      <c r="F8881">
        <v>23</v>
      </c>
      <c r="G8881">
        <v>20</v>
      </c>
      <c r="H8881">
        <v>38.200000000000003</v>
      </c>
      <c r="I8881" t="s">
        <v>24</v>
      </c>
      <c r="J8881">
        <v>23</v>
      </c>
      <c r="K8881">
        <v>44</v>
      </c>
      <c r="L8881">
        <v>25</v>
      </c>
      <c r="M8881">
        <v>23</v>
      </c>
      <c r="N8881">
        <v>4.5999999999999996</v>
      </c>
      <c r="P8881">
        <v>0.17</v>
      </c>
      <c r="R8881">
        <v>0.1</v>
      </c>
      <c r="T8881">
        <v>0.09</v>
      </c>
      <c r="X8881" t="s">
        <v>7602</v>
      </c>
      <c r="Y8881">
        <v>8880</v>
      </c>
      <c r="Z8881" s="1">
        <v>0.97266435185185196</v>
      </c>
      <c r="AA8881" t="s">
        <v>15155</v>
      </c>
      <c r="AB8881">
        <v>3.3000000000000002E-2</v>
      </c>
      <c r="AC8881">
        <v>-8.0000000000000002E-3</v>
      </c>
      <c r="AD8881">
        <v>4.5999999999999996</v>
      </c>
      <c r="AE8881" t="s">
        <v>7602</v>
      </c>
    </row>
    <row r="8882" spans="1:31" x14ac:dyDescent="0.2">
      <c r="A8882">
        <v>8881</v>
      </c>
      <c r="C8882">
        <v>220074</v>
      </c>
      <c r="D8882">
        <v>20567</v>
      </c>
      <c r="F8882">
        <v>23</v>
      </c>
      <c r="G8882">
        <v>20</v>
      </c>
      <c r="H8882">
        <v>14.3</v>
      </c>
      <c r="I8882" t="s">
        <v>24</v>
      </c>
      <c r="J8882">
        <v>61</v>
      </c>
      <c r="K8882">
        <v>58</v>
      </c>
      <c r="L8882">
        <v>12</v>
      </c>
      <c r="M8882">
        <v>61</v>
      </c>
      <c r="N8882">
        <v>6.45</v>
      </c>
      <c r="O8882" t="s">
        <v>103</v>
      </c>
      <c r="X8882" t="s">
        <v>428</v>
      </c>
      <c r="Y8882">
        <v>8881</v>
      </c>
      <c r="Z8882" s="1">
        <v>0.9723877314814815</v>
      </c>
      <c r="AA8882" t="s">
        <v>15156</v>
      </c>
      <c r="AB8882">
        <v>3.0000000000000001E-3</v>
      </c>
      <c r="AC8882">
        <v>-1.2999999999999999E-2</v>
      </c>
      <c r="AD8882">
        <v>6.45</v>
      </c>
      <c r="AE8882" t="s">
        <v>428</v>
      </c>
    </row>
    <row r="8883" spans="1:31" x14ac:dyDescent="0.2">
      <c r="A8883">
        <v>8882</v>
      </c>
      <c r="B8883" t="s">
        <v>7603</v>
      </c>
      <c r="C8883">
        <v>220088</v>
      </c>
      <c r="D8883">
        <v>73187</v>
      </c>
      <c r="F8883">
        <v>23</v>
      </c>
      <c r="G8883">
        <v>20</v>
      </c>
      <c r="H8883">
        <v>49.6</v>
      </c>
      <c r="I8883" t="s">
        <v>24</v>
      </c>
      <c r="J8883">
        <v>30</v>
      </c>
      <c r="K8883">
        <v>24</v>
      </c>
      <c r="L8883">
        <v>54</v>
      </c>
      <c r="M8883">
        <v>30</v>
      </c>
      <c r="N8883">
        <v>5.59</v>
      </c>
      <c r="P8883">
        <v>1.5</v>
      </c>
      <c r="R8883">
        <v>1.91</v>
      </c>
      <c r="X8883" t="s">
        <v>53</v>
      </c>
      <c r="Y8883">
        <v>8882</v>
      </c>
      <c r="Z8883" s="1">
        <v>0.97279629629629627</v>
      </c>
      <c r="AA8883" t="s">
        <v>15157</v>
      </c>
      <c r="AB8883">
        <v>8.1000000000000003E-2</v>
      </c>
      <c r="AC8883">
        <v>-6.9000000000000006E-2</v>
      </c>
      <c r="AD8883">
        <v>5.59</v>
      </c>
      <c r="AE8883" t="s">
        <v>53</v>
      </c>
    </row>
    <row r="8884" spans="1:31" x14ac:dyDescent="0.2">
      <c r="A8884">
        <v>8883</v>
      </c>
      <c r="C8884">
        <v>220096</v>
      </c>
      <c r="D8884">
        <v>191840</v>
      </c>
      <c r="F8884">
        <v>23</v>
      </c>
      <c r="G8884">
        <v>21</v>
      </c>
      <c r="H8884">
        <v>15.5</v>
      </c>
      <c r="I8884" t="s">
        <v>26</v>
      </c>
      <c r="J8884">
        <v>26</v>
      </c>
      <c r="K8884">
        <v>59</v>
      </c>
      <c r="L8884">
        <v>12</v>
      </c>
      <c r="M8884">
        <v>-26</v>
      </c>
      <c r="N8884">
        <v>5.64</v>
      </c>
      <c r="P8884">
        <v>0.82</v>
      </c>
      <c r="X8884" t="s">
        <v>2390</v>
      </c>
      <c r="Y8884">
        <v>8883</v>
      </c>
      <c r="Z8884" s="1">
        <v>0.97309606481481481</v>
      </c>
      <c r="AA8884" t="s">
        <v>15158</v>
      </c>
      <c r="AB8884">
        <v>-1.2999999999999999E-2</v>
      </c>
      <c r="AC8884">
        <v>-1.2E-2</v>
      </c>
      <c r="AD8884">
        <v>5.64</v>
      </c>
      <c r="AE8884" t="s">
        <v>2390</v>
      </c>
    </row>
    <row r="8885" spans="1:31" x14ac:dyDescent="0.2">
      <c r="A8885">
        <v>8884</v>
      </c>
      <c r="C8885">
        <v>220105</v>
      </c>
      <c r="D8885">
        <v>52927</v>
      </c>
      <c r="F8885">
        <v>23</v>
      </c>
      <c r="G8885">
        <v>20</v>
      </c>
      <c r="H8885">
        <v>44</v>
      </c>
      <c r="I8885" t="s">
        <v>24</v>
      </c>
      <c r="J8885">
        <v>44</v>
      </c>
      <c r="K8885">
        <v>6</v>
      </c>
      <c r="L8885">
        <v>59</v>
      </c>
      <c r="M8885">
        <v>44</v>
      </c>
      <c r="N8885">
        <v>6.13</v>
      </c>
      <c r="O8885" t="s">
        <v>103</v>
      </c>
      <c r="P8885">
        <v>0.17</v>
      </c>
      <c r="Q8885" t="s">
        <v>2818</v>
      </c>
      <c r="X8885" t="s">
        <v>174</v>
      </c>
      <c r="Y8885">
        <v>8884</v>
      </c>
      <c r="Z8885" s="1">
        <v>0.97273148148148147</v>
      </c>
      <c r="AA8885" t="s">
        <v>15159</v>
      </c>
      <c r="AB8885">
        <v>-1.6E-2</v>
      </c>
      <c r="AC8885">
        <v>-2.7E-2</v>
      </c>
      <c r="AD8885">
        <v>6.13</v>
      </c>
      <c r="AE8885" t="s">
        <v>174</v>
      </c>
    </row>
    <row r="8886" spans="1:31" x14ac:dyDescent="0.2">
      <c r="A8886">
        <v>8885</v>
      </c>
      <c r="B8886" t="s">
        <v>7604</v>
      </c>
      <c r="C8886">
        <v>220117</v>
      </c>
      <c r="D8886">
        <v>73190</v>
      </c>
      <c r="F8886">
        <v>23</v>
      </c>
      <c r="G8886">
        <v>20</v>
      </c>
      <c r="H8886">
        <v>53.3</v>
      </c>
      <c r="I8886" t="s">
        <v>24</v>
      </c>
      <c r="J8886">
        <v>38</v>
      </c>
      <c r="K8886">
        <v>10</v>
      </c>
      <c r="L8886">
        <v>56</v>
      </c>
      <c r="M8886">
        <v>38</v>
      </c>
      <c r="N8886">
        <v>5.77</v>
      </c>
      <c r="P8886">
        <v>0.46</v>
      </c>
      <c r="R8886">
        <v>0.02</v>
      </c>
      <c r="X8886" t="s">
        <v>430</v>
      </c>
      <c r="Y8886">
        <v>8885</v>
      </c>
      <c r="Z8886" s="1">
        <v>0.97283912037037046</v>
      </c>
      <c r="AA8886" t="s">
        <v>15160</v>
      </c>
      <c r="AB8886">
        <v>0.13</v>
      </c>
      <c r="AC8886">
        <v>-6.3E-2</v>
      </c>
      <c r="AD8886">
        <v>5.77</v>
      </c>
      <c r="AE8886" t="s">
        <v>430</v>
      </c>
    </row>
    <row r="8887" spans="1:31" x14ac:dyDescent="0.2">
      <c r="A8887">
        <v>8886</v>
      </c>
      <c r="C8887">
        <v>220130</v>
      </c>
      <c r="D8887">
        <v>20572</v>
      </c>
      <c r="F8887">
        <v>23</v>
      </c>
      <c r="G8887">
        <v>20</v>
      </c>
      <c r="H8887">
        <v>34.6</v>
      </c>
      <c r="I8887" t="s">
        <v>24</v>
      </c>
      <c r="J8887">
        <v>62</v>
      </c>
      <c r="K8887">
        <v>12</v>
      </c>
      <c r="L8887">
        <v>47</v>
      </c>
      <c r="M8887">
        <v>62</v>
      </c>
      <c r="N8887">
        <v>6.39</v>
      </c>
      <c r="P8887">
        <v>1.61</v>
      </c>
      <c r="X8887" t="s">
        <v>125</v>
      </c>
      <c r="Y8887">
        <v>8886</v>
      </c>
      <c r="Z8887" s="1">
        <v>0.97262268518518524</v>
      </c>
      <c r="AA8887" t="s">
        <v>15161</v>
      </c>
      <c r="AB8887">
        <v>3.0000000000000001E-3</v>
      </c>
      <c r="AC8887">
        <v>-5.0000000000000001E-3</v>
      </c>
      <c r="AD8887">
        <v>6.39</v>
      </c>
      <c r="AE8887" t="s">
        <v>125</v>
      </c>
    </row>
    <row r="8888" spans="1:31" x14ac:dyDescent="0.2">
      <c r="A8888">
        <v>8887</v>
      </c>
      <c r="B8888" t="s">
        <v>7605</v>
      </c>
      <c r="C8888">
        <v>220222</v>
      </c>
      <c r="D8888">
        <v>73205</v>
      </c>
      <c r="F8888">
        <v>23</v>
      </c>
      <c r="G8888">
        <v>21</v>
      </c>
      <c r="H8888">
        <v>54.9</v>
      </c>
      <c r="I8888" t="s">
        <v>24</v>
      </c>
      <c r="J8888">
        <v>31</v>
      </c>
      <c r="K8888">
        <v>48</v>
      </c>
      <c r="L8888">
        <v>45</v>
      </c>
      <c r="M8888">
        <v>31</v>
      </c>
      <c r="N8888">
        <v>5.32</v>
      </c>
      <c r="P8888">
        <v>-0.11</v>
      </c>
      <c r="R8888">
        <v>-0.49</v>
      </c>
      <c r="X8888" t="s">
        <v>2954</v>
      </c>
      <c r="Y8888">
        <v>8887</v>
      </c>
      <c r="Z8888" s="1">
        <v>0.97355208333333332</v>
      </c>
      <c r="AA8888" t="s">
        <v>15162</v>
      </c>
      <c r="AB8888">
        <v>5.0000000000000001E-3</v>
      </c>
      <c r="AC8888">
        <v>-0.01</v>
      </c>
      <c r="AD8888">
        <v>5.32</v>
      </c>
      <c r="AE8888" t="s">
        <v>2954</v>
      </c>
    </row>
    <row r="8889" spans="1:31" x14ac:dyDescent="0.2">
      <c r="A8889">
        <v>8888</v>
      </c>
      <c r="C8889">
        <v>220242</v>
      </c>
      <c r="D8889">
        <v>91208</v>
      </c>
      <c r="F8889">
        <v>23</v>
      </c>
      <c r="G8889">
        <v>21</v>
      </c>
      <c r="H8889">
        <v>58.2</v>
      </c>
      <c r="I8889" t="s">
        <v>24</v>
      </c>
      <c r="J8889">
        <v>26</v>
      </c>
      <c r="K8889">
        <v>36</v>
      </c>
      <c r="L8889">
        <v>32</v>
      </c>
      <c r="M8889">
        <v>26</v>
      </c>
      <c r="N8889">
        <v>6.62</v>
      </c>
      <c r="P8889">
        <v>0.37</v>
      </c>
      <c r="R8889">
        <v>0.01</v>
      </c>
      <c r="X8889" t="s">
        <v>430</v>
      </c>
      <c r="Y8889">
        <v>8888</v>
      </c>
      <c r="Z8889" s="1">
        <v>0.97359027777777785</v>
      </c>
      <c r="AA8889" t="s">
        <v>15163</v>
      </c>
      <c r="AB8889">
        <v>-9.8000000000000004E-2</v>
      </c>
      <c r="AC8889">
        <v>-7.3999999999999996E-2</v>
      </c>
      <c r="AD8889">
        <v>6.62</v>
      </c>
      <c r="AE8889" t="s">
        <v>430</v>
      </c>
    </row>
    <row r="8890" spans="1:31" x14ac:dyDescent="0.2">
      <c r="A8890">
        <v>8889</v>
      </c>
      <c r="C8890">
        <v>220263</v>
      </c>
      <c r="D8890">
        <v>255474</v>
      </c>
      <c r="E8890">
        <v>14529</v>
      </c>
      <c r="F8890">
        <v>23</v>
      </c>
      <c r="G8890">
        <v>22</v>
      </c>
      <c r="H8890">
        <v>56.9</v>
      </c>
      <c r="I8890" t="s">
        <v>26</v>
      </c>
      <c r="J8890">
        <v>60</v>
      </c>
      <c r="K8890">
        <v>3</v>
      </c>
      <c r="L8890">
        <v>21</v>
      </c>
      <c r="M8890">
        <v>-60</v>
      </c>
      <c r="N8890">
        <v>6.09</v>
      </c>
      <c r="P8890">
        <v>1.6</v>
      </c>
      <c r="R8890">
        <v>1.91</v>
      </c>
      <c r="X8890" t="s">
        <v>98</v>
      </c>
      <c r="Y8890">
        <v>8889</v>
      </c>
      <c r="Z8890" s="1">
        <v>0.97426967592592595</v>
      </c>
      <c r="AA8890" t="s">
        <v>15164</v>
      </c>
      <c r="AB8890">
        <v>0.09</v>
      </c>
      <c r="AC8890">
        <v>-8.9999999999999993E-3</v>
      </c>
      <c r="AD8890">
        <v>6.09</v>
      </c>
      <c r="AE8890" t="s">
        <v>98</v>
      </c>
    </row>
    <row r="8891" spans="1:31" x14ac:dyDescent="0.2">
      <c r="A8891">
        <v>8890</v>
      </c>
      <c r="B8891" t="s">
        <v>7606</v>
      </c>
      <c r="C8891">
        <v>220278</v>
      </c>
      <c r="D8891">
        <v>165658</v>
      </c>
      <c r="F8891">
        <v>23</v>
      </c>
      <c r="G8891">
        <v>22</v>
      </c>
      <c r="H8891">
        <v>39.200000000000003</v>
      </c>
      <c r="I8891" t="s">
        <v>26</v>
      </c>
      <c r="J8891">
        <v>15</v>
      </c>
      <c r="K8891">
        <v>2</v>
      </c>
      <c r="L8891">
        <v>21</v>
      </c>
      <c r="M8891">
        <v>-15</v>
      </c>
      <c r="N8891">
        <v>5.2</v>
      </c>
      <c r="P8891">
        <v>0.2</v>
      </c>
      <c r="R8891">
        <v>0.1</v>
      </c>
      <c r="X8891" t="s">
        <v>7607</v>
      </c>
      <c r="Y8891">
        <v>8890</v>
      </c>
      <c r="Z8891" s="1">
        <v>0.97406481481481488</v>
      </c>
      <c r="AA8891" t="s">
        <v>15165</v>
      </c>
      <c r="AB8891">
        <v>0.112</v>
      </c>
      <c r="AC8891">
        <v>1.9E-2</v>
      </c>
      <c r="AD8891">
        <v>5.2</v>
      </c>
      <c r="AE8891" t="s">
        <v>7607</v>
      </c>
    </row>
    <row r="8892" spans="1:31" x14ac:dyDescent="0.2">
      <c r="A8892">
        <v>8891</v>
      </c>
      <c r="B8892" t="s">
        <v>7608</v>
      </c>
      <c r="C8892">
        <v>220318</v>
      </c>
      <c r="D8892">
        <v>91220</v>
      </c>
      <c r="F8892">
        <v>23</v>
      </c>
      <c r="G8892">
        <v>22</v>
      </c>
      <c r="H8892">
        <v>40.5</v>
      </c>
      <c r="I8892" t="s">
        <v>24</v>
      </c>
      <c r="J8892">
        <v>20</v>
      </c>
      <c r="K8892">
        <v>49</v>
      </c>
      <c r="L8892">
        <v>43</v>
      </c>
      <c r="M8892">
        <v>20</v>
      </c>
      <c r="N8892">
        <v>6.29</v>
      </c>
      <c r="P8892">
        <v>-0.04</v>
      </c>
      <c r="R8892">
        <v>-0.09</v>
      </c>
      <c r="X8892" t="s">
        <v>191</v>
      </c>
      <c r="Y8892">
        <v>8891</v>
      </c>
      <c r="Z8892" s="1">
        <v>0.97407986111111111</v>
      </c>
      <c r="AA8892" t="s">
        <v>15166</v>
      </c>
      <c r="AB8892">
        <v>1.9E-2</v>
      </c>
      <c r="AC8892">
        <v>-1.2E-2</v>
      </c>
      <c r="AD8892">
        <v>6.29</v>
      </c>
      <c r="AE8892" t="s">
        <v>191</v>
      </c>
    </row>
    <row r="8893" spans="1:31" x14ac:dyDescent="0.2">
      <c r="A8893">
        <v>8892</v>
      </c>
      <c r="B8893" t="s">
        <v>7609</v>
      </c>
      <c r="C8893">
        <v>220321</v>
      </c>
      <c r="D8893">
        <v>191858</v>
      </c>
      <c r="F8893">
        <v>23</v>
      </c>
      <c r="G8893">
        <v>22</v>
      </c>
      <c r="H8893">
        <v>58.2</v>
      </c>
      <c r="I8893" t="s">
        <v>26</v>
      </c>
      <c r="J8893">
        <v>20</v>
      </c>
      <c r="K8893">
        <v>6</v>
      </c>
      <c r="L8893">
        <v>2</v>
      </c>
      <c r="M8893">
        <v>-20</v>
      </c>
      <c r="N8893">
        <v>3.97</v>
      </c>
      <c r="P8893">
        <v>1.1000000000000001</v>
      </c>
      <c r="R8893">
        <v>0.95</v>
      </c>
      <c r="T8893">
        <v>0.6</v>
      </c>
      <c r="X8893" t="s">
        <v>54</v>
      </c>
      <c r="Y8893">
        <v>8892</v>
      </c>
      <c r="Z8893" s="1">
        <v>0.97428472222222229</v>
      </c>
      <c r="AA8893" t="s">
        <v>15167</v>
      </c>
      <c r="AB8893">
        <v>-0.12</v>
      </c>
      <c r="AC8893">
        <v>-9.6000000000000002E-2</v>
      </c>
      <c r="AD8893">
        <v>3.97</v>
      </c>
      <c r="AE8893" t="s">
        <v>54</v>
      </c>
    </row>
    <row r="8894" spans="1:31" x14ac:dyDescent="0.2">
      <c r="A8894">
        <v>8893</v>
      </c>
      <c r="B8894" t="s">
        <v>7610</v>
      </c>
      <c r="C8894">
        <v>220363</v>
      </c>
      <c r="D8894">
        <v>108580</v>
      </c>
      <c r="F8894">
        <v>23</v>
      </c>
      <c r="G8894">
        <v>23</v>
      </c>
      <c r="H8894">
        <v>4.5999999999999996</v>
      </c>
      <c r="I8894" t="s">
        <v>24</v>
      </c>
      <c r="J8894">
        <v>12</v>
      </c>
      <c r="K8894">
        <v>18</v>
      </c>
      <c r="L8894">
        <v>50</v>
      </c>
      <c r="M8894">
        <v>12</v>
      </c>
      <c r="N8894">
        <v>5.08</v>
      </c>
      <c r="P8894">
        <v>1.31</v>
      </c>
      <c r="R8894">
        <v>1.49</v>
      </c>
      <c r="X8894" t="s">
        <v>105</v>
      </c>
      <c r="Y8894">
        <v>8893</v>
      </c>
      <c r="Z8894" s="1">
        <v>0.9743587962962964</v>
      </c>
      <c r="AA8894" t="s">
        <v>15168</v>
      </c>
      <c r="AB8894">
        <v>2.7E-2</v>
      </c>
      <c r="AC8894">
        <v>-1.7000000000000001E-2</v>
      </c>
      <c r="AD8894">
        <v>5.08</v>
      </c>
      <c r="AE8894" t="s">
        <v>105</v>
      </c>
    </row>
    <row r="8895" spans="1:31" x14ac:dyDescent="0.2">
      <c r="A8895">
        <v>8894</v>
      </c>
      <c r="C8895">
        <v>220369</v>
      </c>
      <c r="D8895">
        <v>35361</v>
      </c>
      <c r="F8895">
        <v>23</v>
      </c>
      <c r="G8895">
        <v>22</v>
      </c>
      <c r="H8895">
        <v>32.5</v>
      </c>
      <c r="I8895" t="s">
        <v>24</v>
      </c>
      <c r="J8895">
        <v>60</v>
      </c>
      <c r="K8895">
        <v>8</v>
      </c>
      <c r="L8895">
        <v>1</v>
      </c>
      <c r="M8895">
        <v>60</v>
      </c>
      <c r="N8895">
        <v>5.56</v>
      </c>
      <c r="P8895">
        <v>1.68</v>
      </c>
      <c r="R8895">
        <v>1.82</v>
      </c>
      <c r="X8895" t="s">
        <v>2513</v>
      </c>
      <c r="Y8895">
        <v>8894</v>
      </c>
      <c r="Z8895" s="1">
        <v>0.97398726851851858</v>
      </c>
      <c r="AA8895" t="s">
        <v>15169</v>
      </c>
      <c r="AB8895">
        <v>8.9999999999999993E-3</v>
      </c>
      <c r="AC8895">
        <v>-1E-3</v>
      </c>
      <c r="AD8895">
        <v>5.56</v>
      </c>
      <c r="AE8895" t="s">
        <v>2513</v>
      </c>
    </row>
    <row r="8896" spans="1:31" x14ac:dyDescent="0.2">
      <c r="A8896">
        <v>8895</v>
      </c>
      <c r="C8896">
        <v>220392</v>
      </c>
      <c r="D8896">
        <v>247854</v>
      </c>
      <c r="F8896">
        <v>23</v>
      </c>
      <c r="G8896">
        <v>23</v>
      </c>
      <c r="H8896">
        <v>54.3</v>
      </c>
      <c r="I8896" t="s">
        <v>26</v>
      </c>
      <c r="J8896">
        <v>53</v>
      </c>
      <c r="K8896">
        <v>48</v>
      </c>
      <c r="L8896">
        <v>30</v>
      </c>
      <c r="M8896">
        <v>-53</v>
      </c>
      <c r="N8896">
        <v>6.15</v>
      </c>
      <c r="P8896">
        <v>0.26</v>
      </c>
      <c r="R8896">
        <v>0.13</v>
      </c>
      <c r="X8896" t="s">
        <v>202</v>
      </c>
      <c r="Y8896">
        <v>8895</v>
      </c>
      <c r="Z8896" s="1">
        <v>0.97493402777777771</v>
      </c>
      <c r="AA8896" t="s">
        <v>15170</v>
      </c>
      <c r="AB8896">
        <v>5.8999999999999997E-2</v>
      </c>
      <c r="AC8896">
        <v>-2.7E-2</v>
      </c>
      <c r="AD8896">
        <v>6.15</v>
      </c>
      <c r="AE8896" t="s">
        <v>202</v>
      </c>
    </row>
    <row r="8897" spans="1:32" x14ac:dyDescent="0.2">
      <c r="A8897">
        <v>8896</v>
      </c>
      <c r="C8897">
        <v>220401</v>
      </c>
      <c r="D8897">
        <v>231587</v>
      </c>
      <c r="F8897">
        <v>23</v>
      </c>
      <c r="G8897">
        <v>23</v>
      </c>
      <c r="H8897">
        <v>45.4</v>
      </c>
      <c r="I8897" t="s">
        <v>26</v>
      </c>
      <c r="J8897">
        <v>43</v>
      </c>
      <c r="K8897">
        <v>7</v>
      </c>
      <c r="L8897">
        <v>28</v>
      </c>
      <c r="M8897">
        <v>-43</v>
      </c>
      <c r="N8897">
        <v>6.1</v>
      </c>
      <c r="P8897">
        <v>1.46</v>
      </c>
      <c r="X8897" t="s">
        <v>105</v>
      </c>
      <c r="Y8897">
        <v>8896</v>
      </c>
      <c r="Z8897" s="1">
        <v>0.97483101851851861</v>
      </c>
      <c r="AA8897" t="s">
        <v>15171</v>
      </c>
      <c r="AB8897">
        <v>1.4999999999999999E-2</v>
      </c>
      <c r="AC8897">
        <v>0.01</v>
      </c>
      <c r="AD8897">
        <v>6.1</v>
      </c>
      <c r="AE8897" t="s">
        <v>105</v>
      </c>
    </row>
    <row r="8898" spans="1:32" x14ac:dyDescent="0.2">
      <c r="A8898">
        <v>8897</v>
      </c>
      <c r="C8898">
        <v>220406</v>
      </c>
      <c r="D8898">
        <v>128156</v>
      </c>
      <c r="F8898">
        <v>23</v>
      </c>
      <c r="G8898">
        <v>23</v>
      </c>
      <c r="H8898">
        <v>31.9</v>
      </c>
      <c r="I8898" t="s">
        <v>24</v>
      </c>
      <c r="J8898">
        <v>0</v>
      </c>
      <c r="K8898">
        <v>17</v>
      </c>
      <c r="L8898">
        <v>29</v>
      </c>
      <c r="M8898">
        <v>0</v>
      </c>
      <c r="N8898">
        <v>6.31</v>
      </c>
      <c r="P8898">
        <v>1.61</v>
      </c>
      <c r="R8898">
        <v>1.95</v>
      </c>
      <c r="X8898" t="s">
        <v>365</v>
      </c>
      <c r="Y8898">
        <v>8897</v>
      </c>
      <c r="Z8898" s="1">
        <v>0.97467476851851853</v>
      </c>
      <c r="AA8898" t="s">
        <v>15172</v>
      </c>
      <c r="AB8898">
        <v>6.8000000000000005E-2</v>
      </c>
      <c r="AC8898">
        <v>0.01</v>
      </c>
      <c r="AD8898">
        <v>6.31</v>
      </c>
      <c r="AE8898" t="s">
        <v>365</v>
      </c>
    </row>
    <row r="8899" spans="1:32" x14ac:dyDescent="0.2">
      <c r="A8899">
        <v>8898</v>
      </c>
      <c r="C8899">
        <v>220440</v>
      </c>
      <c r="D8899">
        <v>247858</v>
      </c>
      <c r="F8899">
        <v>23</v>
      </c>
      <c r="G8899">
        <v>24</v>
      </c>
      <c r="H8899">
        <v>13.1</v>
      </c>
      <c r="I8899" t="s">
        <v>26</v>
      </c>
      <c r="J8899">
        <v>51</v>
      </c>
      <c r="K8899">
        <v>53</v>
      </c>
      <c r="L8899">
        <v>29</v>
      </c>
      <c r="M8899">
        <v>-51</v>
      </c>
      <c r="N8899">
        <v>5.75</v>
      </c>
      <c r="P8899">
        <v>1.59</v>
      </c>
      <c r="R8899">
        <v>1.93</v>
      </c>
      <c r="X8899" t="s">
        <v>53</v>
      </c>
      <c r="Y8899">
        <v>8898</v>
      </c>
      <c r="Z8899" s="1">
        <v>0.9751516203703704</v>
      </c>
      <c r="AA8899" t="s">
        <v>15173</v>
      </c>
      <c r="AB8899">
        <v>5.0000000000000001E-3</v>
      </c>
      <c r="AC8899">
        <v>-4.1000000000000002E-2</v>
      </c>
      <c r="AD8899">
        <v>5.75</v>
      </c>
      <c r="AE8899" t="s">
        <v>53</v>
      </c>
    </row>
    <row r="8900" spans="1:32" x14ac:dyDescent="0.2">
      <c r="A8900">
        <v>8899</v>
      </c>
      <c r="C8900">
        <v>220460</v>
      </c>
      <c r="D8900">
        <v>73223</v>
      </c>
      <c r="F8900">
        <v>23</v>
      </c>
      <c r="G8900">
        <v>23</v>
      </c>
      <c r="H8900">
        <v>47.5</v>
      </c>
      <c r="I8900" t="s">
        <v>24</v>
      </c>
      <c r="J8900">
        <v>32</v>
      </c>
      <c r="K8900">
        <v>31</v>
      </c>
      <c r="L8900">
        <v>53</v>
      </c>
      <c r="M8900">
        <v>32</v>
      </c>
      <c r="N8900">
        <v>6.69</v>
      </c>
      <c r="P8900">
        <v>0.45</v>
      </c>
      <c r="R8900">
        <v>-0.12</v>
      </c>
      <c r="X8900" t="s">
        <v>5213</v>
      </c>
      <c r="Y8900">
        <v>8899</v>
      </c>
      <c r="Z8900" s="1">
        <v>0.97485532407407405</v>
      </c>
      <c r="AA8900" t="s">
        <v>15174</v>
      </c>
      <c r="AB8900">
        <v>0.23200000000000001</v>
      </c>
      <c r="AC8900">
        <v>0.04</v>
      </c>
      <c r="AD8900">
        <v>6.69</v>
      </c>
      <c r="AE8900" t="s">
        <v>5213</v>
      </c>
    </row>
    <row r="8901" spans="1:32" x14ac:dyDescent="0.2">
      <c r="A8901">
        <v>8900</v>
      </c>
      <c r="C8901">
        <v>220465</v>
      </c>
      <c r="D8901">
        <v>165672</v>
      </c>
      <c r="F8901">
        <v>23</v>
      </c>
      <c r="G8901">
        <v>24</v>
      </c>
      <c r="H8901">
        <v>7.8</v>
      </c>
      <c r="I8901" t="s">
        <v>26</v>
      </c>
      <c r="J8901">
        <v>18</v>
      </c>
      <c r="K8901">
        <v>41</v>
      </c>
      <c r="L8901">
        <v>15</v>
      </c>
      <c r="M8901">
        <v>-18</v>
      </c>
      <c r="N8901">
        <v>6.19</v>
      </c>
      <c r="P8901">
        <v>1.02</v>
      </c>
      <c r="R8901">
        <v>0.79</v>
      </c>
      <c r="X8901" t="s">
        <v>71</v>
      </c>
      <c r="Y8901">
        <v>8900</v>
      </c>
      <c r="Z8901" s="1">
        <v>0.97509027777777779</v>
      </c>
      <c r="AA8901" t="s">
        <v>15175</v>
      </c>
      <c r="AB8901">
        <v>0.14899999999999999</v>
      </c>
      <c r="AC8901">
        <v>7.0999999999999994E-2</v>
      </c>
      <c r="AD8901">
        <v>6.19</v>
      </c>
      <c r="AE8901" t="s">
        <v>71</v>
      </c>
    </row>
    <row r="8902" spans="1:32" x14ac:dyDescent="0.2">
      <c r="A8902">
        <v>8901</v>
      </c>
      <c r="C8902">
        <v>220572</v>
      </c>
      <c r="D8902">
        <v>247867</v>
      </c>
      <c r="F8902">
        <v>23</v>
      </c>
      <c r="G8902">
        <v>25</v>
      </c>
      <c r="H8902">
        <v>19.399999999999999</v>
      </c>
      <c r="I8902" t="s">
        <v>26</v>
      </c>
      <c r="J8902">
        <v>56</v>
      </c>
      <c r="K8902">
        <v>50</v>
      </c>
      <c r="L8902">
        <v>57</v>
      </c>
      <c r="M8902">
        <v>-56</v>
      </c>
      <c r="N8902">
        <v>5.59</v>
      </c>
      <c r="P8902">
        <v>1.07</v>
      </c>
      <c r="R8902">
        <v>0.98</v>
      </c>
      <c r="T8902">
        <v>0.37</v>
      </c>
      <c r="U8902" t="s">
        <v>93</v>
      </c>
      <c r="X8902" t="s">
        <v>54</v>
      </c>
      <c r="Y8902">
        <v>8901</v>
      </c>
      <c r="Z8902" s="1">
        <v>0.97591898148148148</v>
      </c>
      <c r="AA8902" t="s">
        <v>15176</v>
      </c>
      <c r="AB8902">
        <v>0.08</v>
      </c>
      <c r="AC8902">
        <v>-2.4E-2</v>
      </c>
      <c r="AD8902">
        <v>5.59</v>
      </c>
      <c r="AE8902" t="s">
        <v>54</v>
      </c>
    </row>
    <row r="8903" spans="1:32" x14ac:dyDescent="0.2">
      <c r="A8903">
        <v>8902</v>
      </c>
      <c r="C8903">
        <v>220575</v>
      </c>
      <c r="D8903">
        <v>52987</v>
      </c>
      <c r="F8903">
        <v>23</v>
      </c>
      <c r="G8903">
        <v>24</v>
      </c>
      <c r="H8903">
        <v>35</v>
      </c>
      <c r="I8903" t="s">
        <v>24</v>
      </c>
      <c r="J8903">
        <v>41</v>
      </c>
      <c r="K8903">
        <v>6</v>
      </c>
      <c r="L8903">
        <v>46</v>
      </c>
      <c r="M8903">
        <v>41</v>
      </c>
      <c r="N8903">
        <v>6.72</v>
      </c>
      <c r="P8903">
        <v>0.06</v>
      </c>
      <c r="Q8903" t="s">
        <v>2818</v>
      </c>
      <c r="X8903" t="s">
        <v>111</v>
      </c>
      <c r="Y8903">
        <v>8902</v>
      </c>
      <c r="Z8903" s="1">
        <v>0.97540509259259256</v>
      </c>
      <c r="AA8903" t="s">
        <v>15177</v>
      </c>
      <c r="AB8903">
        <v>1.4999999999999999E-2</v>
      </c>
      <c r="AC8903">
        <v>-8.9999999999999993E-3</v>
      </c>
      <c r="AD8903">
        <v>6.72</v>
      </c>
      <c r="AE8903" t="s">
        <v>111</v>
      </c>
    </row>
    <row r="8904" spans="1:32" x14ac:dyDescent="0.2">
      <c r="A8904">
        <v>8903</v>
      </c>
      <c r="B8904" t="s">
        <v>7611</v>
      </c>
      <c r="C8904">
        <v>220599</v>
      </c>
      <c r="D8904">
        <v>73241</v>
      </c>
      <c r="F8904">
        <v>23</v>
      </c>
      <c r="G8904">
        <v>24</v>
      </c>
      <c r="H8904">
        <v>50.8</v>
      </c>
      <c r="I8904" t="s">
        <v>24</v>
      </c>
      <c r="J8904">
        <v>32</v>
      </c>
      <c r="K8904">
        <v>23</v>
      </c>
      <c r="L8904">
        <v>6</v>
      </c>
      <c r="M8904">
        <v>32</v>
      </c>
      <c r="N8904">
        <v>5.57</v>
      </c>
      <c r="P8904">
        <v>-0.11</v>
      </c>
      <c r="R8904">
        <v>-0.26</v>
      </c>
      <c r="X8904" t="s">
        <v>39</v>
      </c>
      <c r="Y8904">
        <v>8903</v>
      </c>
      <c r="Z8904" s="1">
        <v>0.97558796296296302</v>
      </c>
      <c r="AA8904" t="s">
        <v>15178</v>
      </c>
      <c r="AB8904">
        <v>1.7000000000000001E-2</v>
      </c>
      <c r="AC8904">
        <v>2E-3</v>
      </c>
      <c r="AD8904">
        <v>5.57</v>
      </c>
      <c r="AE8904" t="s">
        <v>39</v>
      </c>
    </row>
    <row r="8905" spans="1:32" x14ac:dyDescent="0.2">
      <c r="A8905">
        <v>8904</v>
      </c>
      <c r="B8905" t="s">
        <v>7612</v>
      </c>
      <c r="C8905">
        <v>220652</v>
      </c>
      <c r="D8905">
        <v>20614</v>
      </c>
      <c r="E8905">
        <v>14549</v>
      </c>
      <c r="F8905">
        <v>23</v>
      </c>
      <c r="G8905">
        <v>24</v>
      </c>
      <c r="H8905">
        <v>50.3</v>
      </c>
      <c r="I8905" t="s">
        <v>24</v>
      </c>
      <c r="J8905">
        <v>62</v>
      </c>
      <c r="K8905">
        <v>16</v>
      </c>
      <c r="L8905">
        <v>58</v>
      </c>
      <c r="M8905">
        <v>62</v>
      </c>
      <c r="N8905">
        <v>4.9800000000000004</v>
      </c>
      <c r="P8905">
        <v>1.68</v>
      </c>
      <c r="R8905">
        <v>2.0699999999999998</v>
      </c>
      <c r="T8905">
        <v>0.85</v>
      </c>
      <c r="U8905" t="s">
        <v>93</v>
      </c>
      <c r="X8905" t="s">
        <v>419</v>
      </c>
      <c r="Y8905">
        <v>8904</v>
      </c>
      <c r="Z8905" s="1">
        <v>0.975582175925926</v>
      </c>
      <c r="AA8905" t="s">
        <v>15179</v>
      </c>
      <c r="AB8905">
        <v>1.0999999999999999E-2</v>
      </c>
      <c r="AC8905">
        <v>-1.2999999999999999E-2</v>
      </c>
      <c r="AD8905">
        <v>4.9800000000000004</v>
      </c>
      <c r="AE8905" t="s">
        <v>419</v>
      </c>
    </row>
    <row r="8906" spans="1:32" x14ac:dyDescent="0.2">
      <c r="A8906">
        <v>8905</v>
      </c>
      <c r="B8906" t="s">
        <v>7613</v>
      </c>
      <c r="C8906">
        <v>220657</v>
      </c>
      <c r="D8906">
        <v>91253</v>
      </c>
      <c r="F8906">
        <v>23</v>
      </c>
      <c r="G8906">
        <v>25</v>
      </c>
      <c r="H8906">
        <v>22.8</v>
      </c>
      <c r="I8906" t="s">
        <v>24</v>
      </c>
      <c r="J8906">
        <v>23</v>
      </c>
      <c r="K8906">
        <v>24</v>
      </c>
      <c r="L8906">
        <v>15</v>
      </c>
      <c r="M8906">
        <v>23</v>
      </c>
      <c r="N8906">
        <v>4.4000000000000004</v>
      </c>
      <c r="P8906">
        <v>0.61</v>
      </c>
      <c r="R8906">
        <v>0.14000000000000001</v>
      </c>
      <c r="T8906">
        <v>0.32</v>
      </c>
      <c r="X8906" t="s">
        <v>2206</v>
      </c>
      <c r="Y8906">
        <v>8905</v>
      </c>
      <c r="Z8906" s="1">
        <v>0.97595833333333326</v>
      </c>
      <c r="AA8906" t="s">
        <v>15180</v>
      </c>
      <c r="AB8906">
        <v>0.193</v>
      </c>
      <c r="AC8906">
        <v>3.6999999999999998E-2</v>
      </c>
      <c r="AD8906">
        <v>4.4000000000000004</v>
      </c>
      <c r="AE8906" t="s">
        <v>2206</v>
      </c>
    </row>
    <row r="8907" spans="1:32" x14ac:dyDescent="0.2">
      <c r="A8907">
        <v>8906</v>
      </c>
      <c r="B8907" t="s">
        <v>7614</v>
      </c>
      <c r="C8907">
        <v>220704</v>
      </c>
      <c r="D8907">
        <v>191900</v>
      </c>
      <c r="E8907">
        <v>14554</v>
      </c>
      <c r="F8907">
        <v>23</v>
      </c>
      <c r="G8907">
        <v>26</v>
      </c>
      <c r="H8907">
        <v>2.8</v>
      </c>
      <c r="I8907" t="s">
        <v>26</v>
      </c>
      <c r="J8907">
        <v>20</v>
      </c>
      <c r="K8907">
        <v>38</v>
      </c>
      <c r="L8907">
        <v>31</v>
      </c>
      <c r="M8907">
        <v>-20</v>
      </c>
      <c r="N8907">
        <v>4.3899999999999997</v>
      </c>
      <c r="P8907">
        <v>1.47</v>
      </c>
      <c r="R8907">
        <v>1.81</v>
      </c>
      <c r="T8907">
        <v>0.81</v>
      </c>
      <c r="X8907" t="s">
        <v>77</v>
      </c>
      <c r="Y8907">
        <v>8906</v>
      </c>
      <c r="Z8907" s="1">
        <v>0.97642129629629626</v>
      </c>
      <c r="AA8907" t="s">
        <v>15181</v>
      </c>
      <c r="AB8907">
        <v>-5.1999999999999998E-2</v>
      </c>
      <c r="AC8907">
        <v>-5.8000000000000003E-2</v>
      </c>
      <c r="AD8907">
        <v>4.3899999999999997</v>
      </c>
      <c r="AE8907" t="s">
        <v>77</v>
      </c>
    </row>
    <row r="8908" spans="1:32" x14ac:dyDescent="0.2">
      <c r="A8908">
        <v>8907</v>
      </c>
      <c r="B8908" t="s">
        <v>7615</v>
      </c>
      <c r="C8908">
        <v>220729</v>
      </c>
      <c r="D8908">
        <v>247874</v>
      </c>
      <c r="F8908">
        <v>23</v>
      </c>
      <c r="G8908">
        <v>26</v>
      </c>
      <c r="H8908">
        <v>36.6</v>
      </c>
      <c r="I8908" t="s">
        <v>26</v>
      </c>
      <c r="J8908">
        <v>52</v>
      </c>
      <c r="K8908">
        <v>43</v>
      </c>
      <c r="L8908">
        <v>18</v>
      </c>
      <c r="M8908">
        <v>-52</v>
      </c>
      <c r="N8908">
        <v>5.52</v>
      </c>
      <c r="P8908">
        <v>0.4</v>
      </c>
      <c r="X8908" t="s">
        <v>79</v>
      </c>
      <c r="Y8908">
        <v>8907</v>
      </c>
      <c r="Z8908" s="1">
        <v>0.97681249999999997</v>
      </c>
      <c r="AA8908" t="s">
        <v>15182</v>
      </c>
      <c r="AB8908">
        <v>3.7999999999999999E-2</v>
      </c>
      <c r="AC8908">
        <v>0.123</v>
      </c>
      <c r="AD8908">
        <v>5.52</v>
      </c>
      <c r="AE8908" t="s">
        <v>79</v>
      </c>
    </row>
    <row r="8909" spans="1:32" x14ac:dyDescent="0.2">
      <c r="A8909">
        <v>8908</v>
      </c>
      <c r="C8909">
        <v>220759</v>
      </c>
      <c r="D8909">
        <v>255486</v>
      </c>
      <c r="F8909">
        <v>23</v>
      </c>
      <c r="G8909">
        <v>27</v>
      </c>
      <c r="H8909">
        <v>7.2</v>
      </c>
      <c r="I8909" t="s">
        <v>26</v>
      </c>
      <c r="J8909">
        <v>66</v>
      </c>
      <c r="K8909">
        <v>34</v>
      </c>
      <c r="L8909">
        <v>52</v>
      </c>
      <c r="M8909">
        <v>-66</v>
      </c>
      <c r="N8909">
        <v>6.45</v>
      </c>
      <c r="P8909">
        <v>1.47</v>
      </c>
      <c r="R8909">
        <v>1.77</v>
      </c>
      <c r="X8909" t="s">
        <v>172</v>
      </c>
      <c r="Y8909">
        <v>8908</v>
      </c>
      <c r="Z8909" s="1">
        <v>0.97716666666666674</v>
      </c>
      <c r="AA8909" t="s">
        <v>15183</v>
      </c>
      <c r="AB8909">
        <v>-4.2000000000000003E-2</v>
      </c>
      <c r="AC8909">
        <v>-2.3E-2</v>
      </c>
      <c r="AD8909">
        <v>6.45</v>
      </c>
      <c r="AE8909" t="s">
        <v>172</v>
      </c>
    </row>
    <row r="8910" spans="1:32" x14ac:dyDescent="0.2">
      <c r="A8910">
        <v>8909</v>
      </c>
      <c r="C8910">
        <v>220790</v>
      </c>
      <c r="D8910">
        <v>247882</v>
      </c>
      <c r="F8910">
        <v>23</v>
      </c>
      <c r="G8910">
        <v>27</v>
      </c>
      <c r="H8910">
        <v>15</v>
      </c>
      <c r="I8910" t="s">
        <v>26</v>
      </c>
      <c r="J8910">
        <v>58</v>
      </c>
      <c r="K8910">
        <v>28</v>
      </c>
      <c r="L8910">
        <v>34</v>
      </c>
      <c r="M8910">
        <v>-58</v>
      </c>
      <c r="N8910">
        <v>5.63</v>
      </c>
      <c r="P8910">
        <v>0.98</v>
      </c>
      <c r="X8910" t="s">
        <v>71</v>
      </c>
      <c r="Y8910">
        <v>8909</v>
      </c>
      <c r="Z8910" s="1">
        <v>0.97725694444444444</v>
      </c>
      <c r="AA8910" t="s">
        <v>15184</v>
      </c>
      <c r="AB8910">
        <v>5.0999999999999997E-2</v>
      </c>
      <c r="AC8910">
        <v>6.2E-2</v>
      </c>
      <c r="AD8910">
        <v>5.63</v>
      </c>
      <c r="AE8910" t="s">
        <v>71</v>
      </c>
    </row>
    <row r="8911" spans="1:32" x14ac:dyDescent="0.2">
      <c r="A8911">
        <v>8910</v>
      </c>
      <c r="C8911">
        <v>220802</v>
      </c>
      <c r="D8911">
        <v>247880</v>
      </c>
      <c r="F8911">
        <v>23</v>
      </c>
      <c r="G8911">
        <v>27</v>
      </c>
      <c r="H8911">
        <v>9.1</v>
      </c>
      <c r="I8911" t="s">
        <v>26</v>
      </c>
      <c r="J8911">
        <v>50</v>
      </c>
      <c r="K8911">
        <v>9</v>
      </c>
      <c r="L8911">
        <v>26</v>
      </c>
      <c r="M8911">
        <v>-50</v>
      </c>
      <c r="N8911">
        <v>6.2</v>
      </c>
      <c r="P8911">
        <v>-0.08</v>
      </c>
      <c r="X8911" t="s">
        <v>102</v>
      </c>
      <c r="Y8911">
        <v>8910</v>
      </c>
      <c r="Z8911" s="1">
        <v>0.97718865740740746</v>
      </c>
      <c r="AA8911" t="s">
        <v>15185</v>
      </c>
      <c r="AB8911">
        <v>3.2000000000000001E-2</v>
      </c>
      <c r="AC8911">
        <v>6.0000000000000001E-3</v>
      </c>
      <c r="AD8911">
        <v>6.2</v>
      </c>
      <c r="AE8911" t="s">
        <v>102</v>
      </c>
    </row>
    <row r="8912" spans="1:32" x14ac:dyDescent="0.2">
      <c r="A8912">
        <v>8911</v>
      </c>
      <c r="B8912" t="s">
        <v>7616</v>
      </c>
      <c r="C8912">
        <v>220825</v>
      </c>
      <c r="D8912">
        <v>128186</v>
      </c>
      <c r="E8912" t="s">
        <v>7617</v>
      </c>
      <c r="F8912">
        <v>23</v>
      </c>
      <c r="G8912">
        <v>26</v>
      </c>
      <c r="H8912">
        <v>56</v>
      </c>
      <c r="I8912" t="s">
        <v>24</v>
      </c>
      <c r="J8912">
        <v>1</v>
      </c>
      <c r="K8912">
        <v>15</v>
      </c>
      <c r="L8912">
        <v>20</v>
      </c>
      <c r="M8912">
        <v>1</v>
      </c>
      <c r="N8912">
        <v>4.9400000000000004</v>
      </c>
      <c r="P8912">
        <v>0.03</v>
      </c>
      <c r="R8912">
        <v>-0.02</v>
      </c>
      <c r="T8912">
        <v>-0.03</v>
      </c>
      <c r="X8912" t="s">
        <v>7618</v>
      </c>
      <c r="Y8912">
        <v>8911</v>
      </c>
      <c r="Z8912" s="1">
        <v>0.97703703703703704</v>
      </c>
      <c r="AA8912" t="s">
        <v>15186</v>
      </c>
      <c r="AB8912">
        <v>8.8999999999999996E-2</v>
      </c>
      <c r="AC8912">
        <v>-9.7000000000000003E-2</v>
      </c>
      <c r="AD8912">
        <v>4.9400000000000004</v>
      </c>
      <c r="AE8912" t="s">
        <v>301</v>
      </c>
      <c r="AF8912" t="s">
        <v>36</v>
      </c>
    </row>
    <row r="8913" spans="1:32" x14ac:dyDescent="0.2">
      <c r="A8913">
        <v>8912</v>
      </c>
      <c r="B8913" t="s">
        <v>7619</v>
      </c>
      <c r="C8913">
        <v>220858</v>
      </c>
      <c r="D8913">
        <v>128188</v>
      </c>
      <c r="E8913">
        <v>14568</v>
      </c>
      <c r="F8913">
        <v>23</v>
      </c>
      <c r="G8913">
        <v>27</v>
      </c>
      <c r="H8913">
        <v>14.8</v>
      </c>
      <c r="I8913" t="s">
        <v>24</v>
      </c>
      <c r="J8913">
        <v>1</v>
      </c>
      <c r="K8913">
        <v>7</v>
      </c>
      <c r="L8913">
        <v>21</v>
      </c>
      <c r="M8913">
        <v>1</v>
      </c>
      <c r="N8913">
        <v>6.25</v>
      </c>
      <c r="P8913">
        <v>1.02</v>
      </c>
      <c r="R8913">
        <v>0.8</v>
      </c>
      <c r="X8913" t="s">
        <v>345</v>
      </c>
      <c r="Y8913">
        <v>8912</v>
      </c>
      <c r="Z8913" s="1">
        <v>0.97725462962962961</v>
      </c>
      <c r="AA8913" t="s">
        <v>15187</v>
      </c>
      <c r="AB8913">
        <v>4.3999999999999997E-2</v>
      </c>
      <c r="AC8913">
        <v>-3.5000000000000003E-2</v>
      </c>
      <c r="AD8913">
        <v>6.25</v>
      </c>
      <c r="AE8913" t="s">
        <v>345</v>
      </c>
    </row>
    <row r="8914" spans="1:32" x14ac:dyDescent="0.2">
      <c r="A8914">
        <v>8913</v>
      </c>
      <c r="B8914" t="s">
        <v>7620</v>
      </c>
      <c r="C8914">
        <v>220885</v>
      </c>
      <c r="D8914">
        <v>53039</v>
      </c>
      <c r="F8914">
        <v>23</v>
      </c>
      <c r="G8914">
        <v>27</v>
      </c>
      <c r="H8914">
        <v>7.4</v>
      </c>
      <c r="I8914" t="s">
        <v>24</v>
      </c>
      <c r="J8914">
        <v>42</v>
      </c>
      <c r="K8914">
        <v>54</v>
      </c>
      <c r="L8914">
        <v>43</v>
      </c>
      <c r="M8914">
        <v>42</v>
      </c>
      <c r="N8914">
        <v>5.75</v>
      </c>
      <c r="P8914">
        <v>0</v>
      </c>
      <c r="R8914">
        <v>-0.09</v>
      </c>
      <c r="X8914" t="s">
        <v>39</v>
      </c>
      <c r="Y8914">
        <v>8913</v>
      </c>
      <c r="Z8914" s="1">
        <v>0.97716898148148157</v>
      </c>
      <c r="AA8914" t="s">
        <v>15188</v>
      </c>
      <c r="AB8914">
        <v>9.0999999999999998E-2</v>
      </c>
      <c r="AC8914">
        <v>1.4999999999999999E-2</v>
      </c>
      <c r="AD8914">
        <v>5.75</v>
      </c>
      <c r="AE8914" t="s">
        <v>39</v>
      </c>
    </row>
    <row r="8915" spans="1:32" x14ac:dyDescent="0.2">
      <c r="A8915">
        <v>8914</v>
      </c>
      <c r="C8915">
        <v>220929</v>
      </c>
      <c r="D8915">
        <v>214561</v>
      </c>
      <c r="F8915">
        <v>23</v>
      </c>
      <c r="G8915">
        <v>28</v>
      </c>
      <c r="H8915">
        <v>0.7</v>
      </c>
      <c r="I8915" t="s">
        <v>26</v>
      </c>
      <c r="J8915">
        <v>35</v>
      </c>
      <c r="K8915">
        <v>32</v>
      </c>
      <c r="L8915">
        <v>40</v>
      </c>
      <c r="M8915">
        <v>-35</v>
      </c>
      <c r="N8915">
        <v>6.32</v>
      </c>
      <c r="P8915">
        <v>1.2</v>
      </c>
      <c r="X8915" t="s">
        <v>125</v>
      </c>
      <c r="Y8915">
        <v>8914</v>
      </c>
      <c r="Z8915" s="1">
        <v>0.9777858796296296</v>
      </c>
      <c r="AA8915" t="s">
        <v>15189</v>
      </c>
      <c r="AB8915">
        <v>7.0000000000000001E-3</v>
      </c>
      <c r="AC8915">
        <v>1E-3</v>
      </c>
      <c r="AD8915">
        <v>6.32</v>
      </c>
      <c r="AE8915" t="s">
        <v>125</v>
      </c>
    </row>
    <row r="8916" spans="1:32" x14ac:dyDescent="0.2">
      <c r="A8916">
        <v>8915</v>
      </c>
      <c r="B8916" t="s">
        <v>7621</v>
      </c>
      <c r="C8916">
        <v>220933</v>
      </c>
      <c r="D8916">
        <v>91278</v>
      </c>
      <c r="E8916" t="s">
        <v>7622</v>
      </c>
      <c r="F8916">
        <v>23</v>
      </c>
      <c r="G8916">
        <v>27</v>
      </c>
      <c r="H8916">
        <v>40.4</v>
      </c>
      <c r="I8916" t="s">
        <v>24</v>
      </c>
      <c r="J8916">
        <v>25</v>
      </c>
      <c r="K8916">
        <v>10</v>
      </c>
      <c r="L8916">
        <v>2</v>
      </c>
      <c r="M8916">
        <v>25</v>
      </c>
      <c r="N8916">
        <v>5.98</v>
      </c>
      <c r="P8916">
        <v>-0.06</v>
      </c>
      <c r="R8916">
        <v>-0.17</v>
      </c>
      <c r="X8916" t="s">
        <v>7623</v>
      </c>
      <c r="Y8916">
        <v>8915</v>
      </c>
      <c r="Z8916" s="1">
        <v>0.97755092592592596</v>
      </c>
      <c r="AA8916" t="s">
        <v>15190</v>
      </c>
      <c r="AB8916">
        <v>2.5999999999999999E-2</v>
      </c>
      <c r="AC8916">
        <v>-4.1000000000000002E-2</v>
      </c>
      <c r="AD8916">
        <v>5.98</v>
      </c>
      <c r="AE8916" t="s">
        <v>4804</v>
      </c>
      <c r="AF8916" t="s">
        <v>36</v>
      </c>
    </row>
    <row r="8917" spans="1:32" x14ac:dyDescent="0.2">
      <c r="A8917">
        <v>8916</v>
      </c>
      <c r="B8917" t="s">
        <v>7624</v>
      </c>
      <c r="C8917">
        <v>220954</v>
      </c>
      <c r="D8917">
        <v>128196</v>
      </c>
      <c r="F8917">
        <v>23</v>
      </c>
      <c r="G8917">
        <v>27</v>
      </c>
      <c r="H8917">
        <v>58.1</v>
      </c>
      <c r="I8917" t="s">
        <v>24</v>
      </c>
      <c r="J8917">
        <v>6</v>
      </c>
      <c r="K8917">
        <v>22</v>
      </c>
      <c r="L8917">
        <v>44</v>
      </c>
      <c r="M8917">
        <v>6</v>
      </c>
      <c r="N8917">
        <v>4.28</v>
      </c>
      <c r="P8917">
        <v>1.07</v>
      </c>
      <c r="R8917">
        <v>1.01</v>
      </c>
      <c r="T8917">
        <v>0.53</v>
      </c>
      <c r="X8917" t="s">
        <v>45</v>
      </c>
      <c r="Y8917">
        <v>8916</v>
      </c>
      <c r="Z8917" s="1">
        <v>0.97775578703703703</v>
      </c>
      <c r="AA8917" t="s">
        <v>12117</v>
      </c>
      <c r="AB8917">
        <v>-0.121</v>
      </c>
      <c r="AC8917">
        <v>-4.4999999999999998E-2</v>
      </c>
      <c r="AD8917">
        <v>4.28</v>
      </c>
      <c r="AE8917" t="s">
        <v>45</v>
      </c>
    </row>
    <row r="8918" spans="1:32" x14ac:dyDescent="0.2">
      <c r="A8918">
        <v>8917</v>
      </c>
      <c r="C8918">
        <v>220957</v>
      </c>
      <c r="D8918">
        <v>165708</v>
      </c>
      <c r="F8918">
        <v>23</v>
      </c>
      <c r="G8918">
        <v>28</v>
      </c>
      <c r="H8918">
        <v>5.2</v>
      </c>
      <c r="I8918" t="s">
        <v>26</v>
      </c>
      <c r="J8918">
        <v>11</v>
      </c>
      <c r="K8918">
        <v>26</v>
      </c>
      <c r="L8918">
        <v>59</v>
      </c>
      <c r="M8918">
        <v>-11</v>
      </c>
      <c r="N8918">
        <v>6.37</v>
      </c>
      <c r="P8918">
        <v>0.9</v>
      </c>
      <c r="R8918">
        <v>0.56000000000000005</v>
      </c>
      <c r="X8918" t="s">
        <v>124</v>
      </c>
      <c r="Y8918">
        <v>8917</v>
      </c>
      <c r="Z8918" s="1">
        <v>0.97783796296296288</v>
      </c>
      <c r="AA8918" t="s">
        <v>15191</v>
      </c>
      <c r="AB8918">
        <v>0.10199999999999999</v>
      </c>
      <c r="AC8918">
        <v>-2.3E-2</v>
      </c>
      <c r="AD8918">
        <v>6.37</v>
      </c>
      <c r="AE8918" t="s">
        <v>124</v>
      </c>
    </row>
    <row r="8919" spans="1:32" x14ac:dyDescent="0.2">
      <c r="A8919">
        <v>8918</v>
      </c>
      <c r="C8919">
        <v>220974</v>
      </c>
      <c r="D8919">
        <v>10737</v>
      </c>
      <c r="F8919">
        <v>23</v>
      </c>
      <c r="G8919">
        <v>27</v>
      </c>
      <c r="H8919">
        <v>16.600000000000001</v>
      </c>
      <c r="I8919" t="s">
        <v>24</v>
      </c>
      <c r="J8919">
        <v>70</v>
      </c>
      <c r="K8919">
        <v>21</v>
      </c>
      <c r="L8919">
        <v>35</v>
      </c>
      <c r="M8919">
        <v>70</v>
      </c>
      <c r="N8919">
        <v>5.6</v>
      </c>
      <c r="P8919">
        <v>0.19</v>
      </c>
      <c r="Q8919" t="s">
        <v>2818</v>
      </c>
      <c r="X8919" t="s">
        <v>2408</v>
      </c>
      <c r="Y8919">
        <v>8918</v>
      </c>
      <c r="Z8919" s="1">
        <v>0.97727546296296286</v>
      </c>
      <c r="AA8919" t="s">
        <v>15192</v>
      </c>
      <c r="AB8919">
        <v>0.11899999999999999</v>
      </c>
      <c r="AC8919">
        <v>-6.0000000000000001E-3</v>
      </c>
      <c r="AD8919">
        <v>5.6</v>
      </c>
      <c r="AE8919" t="s">
        <v>2408</v>
      </c>
    </row>
    <row r="8920" spans="1:32" x14ac:dyDescent="0.2">
      <c r="A8920">
        <v>8919</v>
      </c>
      <c r="C8920">
        <v>221006</v>
      </c>
      <c r="D8920">
        <v>255497</v>
      </c>
      <c r="E8920" t="s">
        <v>7625</v>
      </c>
      <c r="F8920">
        <v>23</v>
      </c>
      <c r="G8920">
        <v>29</v>
      </c>
      <c r="H8920">
        <v>1</v>
      </c>
      <c r="I8920" t="s">
        <v>26</v>
      </c>
      <c r="J8920">
        <v>63</v>
      </c>
      <c r="K8920">
        <v>6</v>
      </c>
      <c r="L8920">
        <v>39</v>
      </c>
      <c r="M8920">
        <v>-63</v>
      </c>
      <c r="N8920">
        <v>5.68</v>
      </c>
      <c r="P8920">
        <v>-0.17</v>
      </c>
      <c r="X8920" t="s">
        <v>674</v>
      </c>
      <c r="Y8920">
        <v>8919</v>
      </c>
      <c r="Z8920" s="1">
        <v>0.97848379629629623</v>
      </c>
      <c r="AA8920" t="s">
        <v>15193</v>
      </c>
      <c r="AB8920">
        <v>3.6999999999999998E-2</v>
      </c>
      <c r="AC8920">
        <v>-1.7000000000000001E-2</v>
      </c>
      <c r="AD8920">
        <v>5.68</v>
      </c>
      <c r="AE8920" t="s">
        <v>674</v>
      </c>
    </row>
    <row r="8921" spans="1:32" x14ac:dyDescent="0.2">
      <c r="A8921">
        <v>8920</v>
      </c>
      <c r="C8921">
        <v>221051</v>
      </c>
      <c r="D8921">
        <v>231622</v>
      </c>
      <c r="F8921">
        <v>23</v>
      </c>
      <c r="G8921">
        <v>29</v>
      </c>
      <c r="H8921">
        <v>0.8</v>
      </c>
      <c r="I8921" t="s">
        <v>26</v>
      </c>
      <c r="J8921">
        <v>44</v>
      </c>
      <c r="K8921">
        <v>29</v>
      </c>
      <c r="L8921">
        <v>52</v>
      </c>
      <c r="M8921">
        <v>-44</v>
      </c>
      <c r="N8921">
        <v>6.43</v>
      </c>
      <c r="P8921">
        <v>1.18</v>
      </c>
      <c r="X8921" t="s">
        <v>125</v>
      </c>
      <c r="Y8921">
        <v>8920</v>
      </c>
      <c r="Z8921" s="1">
        <v>0.9784814814814814</v>
      </c>
      <c r="AA8921" t="s">
        <v>15194</v>
      </c>
      <c r="AB8921">
        <v>3.6999999999999998E-2</v>
      </c>
      <c r="AC8921">
        <v>-1.0999999999999999E-2</v>
      </c>
      <c r="AD8921">
        <v>6.43</v>
      </c>
      <c r="AE8921" t="s">
        <v>125</v>
      </c>
    </row>
    <row r="8922" spans="1:32" x14ac:dyDescent="0.2">
      <c r="A8922">
        <v>8921</v>
      </c>
      <c r="C8922">
        <v>221081</v>
      </c>
      <c r="D8922">
        <v>146729</v>
      </c>
      <c r="F8922">
        <v>23</v>
      </c>
      <c r="G8922">
        <v>29</v>
      </c>
      <c r="H8922">
        <v>0.6</v>
      </c>
      <c r="I8922" t="s">
        <v>26</v>
      </c>
      <c r="J8922">
        <v>9</v>
      </c>
      <c r="K8922">
        <v>15</v>
      </c>
      <c r="L8922">
        <v>58</v>
      </c>
      <c r="M8922">
        <v>-9</v>
      </c>
      <c r="N8922">
        <v>6.18</v>
      </c>
      <c r="P8922">
        <v>1.44</v>
      </c>
      <c r="R8922">
        <v>1.7</v>
      </c>
      <c r="X8922" t="s">
        <v>197</v>
      </c>
      <c r="Y8922">
        <v>8921</v>
      </c>
      <c r="Z8922" s="1">
        <v>0.97847916666666668</v>
      </c>
      <c r="AA8922" t="s">
        <v>15195</v>
      </c>
      <c r="AB8922">
        <v>-0.05</v>
      </c>
      <c r="AC8922">
        <v>-2.5999999999999999E-2</v>
      </c>
      <c r="AD8922">
        <v>6.18</v>
      </c>
      <c r="AE8922" t="s">
        <v>197</v>
      </c>
    </row>
    <row r="8923" spans="1:32" x14ac:dyDescent="0.2">
      <c r="A8923">
        <v>8922</v>
      </c>
      <c r="C8923">
        <v>221113</v>
      </c>
      <c r="D8923">
        <v>91295</v>
      </c>
      <c r="F8923">
        <v>23</v>
      </c>
      <c r="G8923">
        <v>29</v>
      </c>
      <c r="H8923">
        <v>5.6</v>
      </c>
      <c r="I8923" t="s">
        <v>24</v>
      </c>
      <c r="J8923">
        <v>23</v>
      </c>
      <c r="K8923">
        <v>2</v>
      </c>
      <c r="L8923">
        <v>52</v>
      </c>
      <c r="M8923">
        <v>23</v>
      </c>
      <c r="N8923">
        <v>6.35</v>
      </c>
      <c r="O8923" t="s">
        <v>103</v>
      </c>
      <c r="X8923" t="s">
        <v>60</v>
      </c>
      <c r="Y8923">
        <v>8922</v>
      </c>
      <c r="Z8923" s="1">
        <v>0.97853703703703709</v>
      </c>
      <c r="AA8923" t="s">
        <v>15196</v>
      </c>
      <c r="AB8923">
        <v>-3.9E-2</v>
      </c>
      <c r="AC8923">
        <v>-9.4E-2</v>
      </c>
      <c r="AD8923">
        <v>6.35</v>
      </c>
      <c r="AE8923" t="s">
        <v>60</v>
      </c>
    </row>
    <row r="8924" spans="1:32" x14ac:dyDescent="0.2">
      <c r="A8924">
        <v>8923</v>
      </c>
      <c r="B8924" t="s">
        <v>7626</v>
      </c>
      <c r="C8924">
        <v>221115</v>
      </c>
      <c r="D8924">
        <v>108638</v>
      </c>
      <c r="F8924">
        <v>23</v>
      </c>
      <c r="G8924">
        <v>29</v>
      </c>
      <c r="H8924">
        <v>9.3000000000000007</v>
      </c>
      <c r="I8924" t="s">
        <v>24</v>
      </c>
      <c r="J8924">
        <v>12</v>
      </c>
      <c r="K8924">
        <v>45</v>
      </c>
      <c r="L8924">
        <v>38</v>
      </c>
      <c r="M8924">
        <v>12</v>
      </c>
      <c r="N8924">
        <v>4.55</v>
      </c>
      <c r="P8924">
        <v>0.94</v>
      </c>
      <c r="R8924">
        <v>0.73</v>
      </c>
      <c r="T8924">
        <v>0.45</v>
      </c>
      <c r="X8924" t="s">
        <v>3879</v>
      </c>
      <c r="Y8924">
        <v>8923</v>
      </c>
      <c r="Z8924" s="1">
        <v>0.97857986111111117</v>
      </c>
      <c r="AA8924" t="s">
        <v>15197</v>
      </c>
      <c r="AB8924">
        <v>6.4000000000000001E-2</v>
      </c>
      <c r="AC8924">
        <v>2.7E-2</v>
      </c>
      <c r="AD8924">
        <v>4.55</v>
      </c>
      <c r="AE8924" t="s">
        <v>1068</v>
      </c>
    </row>
    <row r="8925" spans="1:32" x14ac:dyDescent="0.2">
      <c r="A8925">
        <v>8924</v>
      </c>
      <c r="C8925">
        <v>221148</v>
      </c>
      <c r="D8925">
        <v>146736</v>
      </c>
      <c r="E8925">
        <v>14588</v>
      </c>
      <c r="F8925">
        <v>23</v>
      </c>
      <c r="G8925">
        <v>29</v>
      </c>
      <c r="H8925">
        <v>32.1</v>
      </c>
      <c r="I8925" t="s">
        <v>26</v>
      </c>
      <c r="J8925">
        <v>4</v>
      </c>
      <c r="K8925">
        <v>31</v>
      </c>
      <c r="L8925">
        <v>58</v>
      </c>
      <c r="M8925">
        <v>-4</v>
      </c>
      <c r="N8925">
        <v>6.25</v>
      </c>
      <c r="P8925">
        <v>1.0900000000000001</v>
      </c>
      <c r="R8925">
        <v>1.1599999999999999</v>
      </c>
      <c r="X8925" t="s">
        <v>105</v>
      </c>
      <c r="Y8925">
        <v>8924</v>
      </c>
      <c r="Z8925" s="1">
        <v>0.9788437499999999</v>
      </c>
      <c r="AA8925" t="s">
        <v>15198</v>
      </c>
      <c r="AB8925">
        <v>0.183</v>
      </c>
      <c r="AC8925">
        <v>-0.23200000000000001</v>
      </c>
      <c r="AD8925">
        <v>6.25</v>
      </c>
      <c r="AE8925" t="s">
        <v>105</v>
      </c>
    </row>
    <row r="8926" spans="1:32" x14ac:dyDescent="0.2">
      <c r="A8926">
        <v>8925</v>
      </c>
      <c r="C8926">
        <v>221246</v>
      </c>
      <c r="D8926">
        <v>53088</v>
      </c>
      <c r="F8926">
        <v>23</v>
      </c>
      <c r="G8926">
        <v>30</v>
      </c>
      <c r="H8926">
        <v>7.4</v>
      </c>
      <c r="I8926" t="s">
        <v>24</v>
      </c>
      <c r="J8926">
        <v>49</v>
      </c>
      <c r="K8926">
        <v>7</v>
      </c>
      <c r="L8926">
        <v>59</v>
      </c>
      <c r="M8926">
        <v>49</v>
      </c>
      <c r="N8926">
        <v>6.17</v>
      </c>
      <c r="P8926">
        <v>1.46</v>
      </c>
      <c r="R8926">
        <v>1.71</v>
      </c>
      <c r="X8926" t="s">
        <v>105</v>
      </c>
      <c r="Y8926">
        <v>8925</v>
      </c>
      <c r="Z8926" s="1">
        <v>0.97925231481481478</v>
      </c>
      <c r="AA8926" t="s">
        <v>15199</v>
      </c>
      <c r="AB8926">
        <v>3.3000000000000002E-2</v>
      </c>
      <c r="AC8926">
        <v>2E-3</v>
      </c>
      <c r="AD8926">
        <v>6.17</v>
      </c>
      <c r="AE8926" t="s">
        <v>105</v>
      </c>
    </row>
    <row r="8927" spans="1:32" x14ac:dyDescent="0.2">
      <c r="A8927">
        <v>8926</v>
      </c>
      <c r="C8927">
        <v>221253</v>
      </c>
      <c r="D8927">
        <v>35478</v>
      </c>
      <c r="E8927" t="s">
        <v>7627</v>
      </c>
      <c r="F8927">
        <v>23</v>
      </c>
      <c r="G8927">
        <v>30</v>
      </c>
      <c r="H8927">
        <v>2</v>
      </c>
      <c r="I8927" t="s">
        <v>24</v>
      </c>
      <c r="J8927">
        <v>58</v>
      </c>
      <c r="K8927">
        <v>32</v>
      </c>
      <c r="L8927">
        <v>56</v>
      </c>
      <c r="M8927">
        <v>58</v>
      </c>
      <c r="N8927">
        <v>4.91</v>
      </c>
      <c r="P8927">
        <v>-0.12</v>
      </c>
      <c r="R8927">
        <v>-0.64</v>
      </c>
      <c r="T8927">
        <v>-0.14000000000000001</v>
      </c>
      <c r="X8927" t="s">
        <v>2318</v>
      </c>
      <c r="Y8927">
        <v>8926</v>
      </c>
      <c r="Z8927" s="1">
        <v>0.97918981481481471</v>
      </c>
      <c r="AA8927" t="s">
        <v>15200</v>
      </c>
      <c r="AB8927">
        <v>0.02</v>
      </c>
      <c r="AC8927">
        <v>5.0000000000000001E-3</v>
      </c>
      <c r="AD8927">
        <v>4.91</v>
      </c>
      <c r="AE8927" t="s">
        <v>2318</v>
      </c>
    </row>
    <row r="8928" spans="1:32" x14ac:dyDescent="0.2">
      <c r="A8928">
        <v>8927</v>
      </c>
      <c r="C8928">
        <v>221293</v>
      </c>
      <c r="D8928">
        <v>73308</v>
      </c>
      <c r="F8928">
        <v>23</v>
      </c>
      <c r="G8928">
        <v>30</v>
      </c>
      <c r="H8928">
        <v>39.700000000000003</v>
      </c>
      <c r="I8928" t="s">
        <v>24</v>
      </c>
      <c r="J8928">
        <v>38</v>
      </c>
      <c r="K8928">
        <v>39</v>
      </c>
      <c r="L8928">
        <v>43</v>
      </c>
      <c r="M8928">
        <v>38</v>
      </c>
      <c r="N8928">
        <v>6.05</v>
      </c>
      <c r="P8928">
        <v>0.99</v>
      </c>
      <c r="X8928" t="s">
        <v>60</v>
      </c>
      <c r="Y8928">
        <v>8927</v>
      </c>
      <c r="Z8928" s="1">
        <v>0.97962615740740733</v>
      </c>
      <c r="AA8928" t="s">
        <v>15201</v>
      </c>
      <c r="AB8928">
        <v>4.2000000000000003E-2</v>
      </c>
      <c r="AC8928">
        <v>1.0999999999999999E-2</v>
      </c>
      <c r="AD8928">
        <v>6.05</v>
      </c>
      <c r="AE8928" t="s">
        <v>60</v>
      </c>
    </row>
    <row r="8929" spans="1:32" x14ac:dyDescent="0.2">
      <c r="A8929">
        <v>8928</v>
      </c>
      <c r="C8929">
        <v>221308</v>
      </c>
      <c r="D8929">
        <v>146748</v>
      </c>
      <c r="F8929">
        <v>23</v>
      </c>
      <c r="G8929">
        <v>31</v>
      </c>
      <c r="H8929">
        <v>1.1000000000000001</v>
      </c>
      <c r="I8929" t="s">
        <v>26</v>
      </c>
      <c r="J8929">
        <v>6</v>
      </c>
      <c r="K8929">
        <v>17</v>
      </c>
      <c r="L8929">
        <v>18</v>
      </c>
      <c r="M8929">
        <v>-6</v>
      </c>
      <c r="N8929">
        <v>6.39</v>
      </c>
      <c r="P8929">
        <v>1.26</v>
      </c>
      <c r="R8929">
        <v>1.29</v>
      </c>
      <c r="X8929" t="s">
        <v>197</v>
      </c>
      <c r="Y8929">
        <v>8928</v>
      </c>
      <c r="Z8929" s="1">
        <v>0.97987384259259258</v>
      </c>
      <c r="AA8929" t="s">
        <v>15202</v>
      </c>
      <c r="AB8929">
        <v>-1.2999999999999999E-2</v>
      </c>
      <c r="AC8929">
        <v>-3.5999999999999997E-2</v>
      </c>
      <c r="AD8929">
        <v>6.39</v>
      </c>
      <c r="AE8929" t="s">
        <v>197</v>
      </c>
    </row>
    <row r="8930" spans="1:32" x14ac:dyDescent="0.2">
      <c r="A8930">
        <v>8929</v>
      </c>
      <c r="C8930">
        <v>221323</v>
      </c>
      <c r="D8930">
        <v>231642</v>
      </c>
      <c r="F8930">
        <v>23</v>
      </c>
      <c r="G8930">
        <v>31</v>
      </c>
      <c r="H8930">
        <v>27</v>
      </c>
      <c r="I8930" t="s">
        <v>26</v>
      </c>
      <c r="J8930">
        <v>44</v>
      </c>
      <c r="K8930">
        <v>50</v>
      </c>
      <c r="L8930">
        <v>37</v>
      </c>
      <c r="M8930">
        <v>-44</v>
      </c>
      <c r="N8930">
        <v>6.02</v>
      </c>
      <c r="P8930">
        <v>1.02</v>
      </c>
      <c r="X8930" t="s">
        <v>45</v>
      </c>
      <c r="Y8930">
        <v>8929</v>
      </c>
      <c r="Z8930" s="1">
        <v>0.98017361111111112</v>
      </c>
      <c r="AA8930" t="s">
        <v>15203</v>
      </c>
      <c r="AB8930">
        <v>4.8000000000000001E-2</v>
      </c>
      <c r="AC8930">
        <v>-2.5000000000000001E-2</v>
      </c>
      <c r="AD8930">
        <v>6.02</v>
      </c>
      <c r="AE8930" t="s">
        <v>45</v>
      </c>
    </row>
    <row r="8931" spans="1:32" x14ac:dyDescent="0.2">
      <c r="A8931">
        <v>8930</v>
      </c>
      <c r="B8931" t="s">
        <v>7628</v>
      </c>
      <c r="C8931">
        <v>221345</v>
      </c>
      <c r="D8931">
        <v>73311</v>
      </c>
      <c r="E8931">
        <v>14599</v>
      </c>
      <c r="F8931">
        <v>23</v>
      </c>
      <c r="G8931">
        <v>31</v>
      </c>
      <c r="H8931">
        <v>17.399999999999999</v>
      </c>
      <c r="I8931" t="s">
        <v>24</v>
      </c>
      <c r="J8931">
        <v>39</v>
      </c>
      <c r="K8931">
        <v>14</v>
      </c>
      <c r="L8931">
        <v>11</v>
      </c>
      <c r="M8931">
        <v>39</v>
      </c>
      <c r="N8931">
        <v>5.22</v>
      </c>
      <c r="P8931">
        <v>1.02</v>
      </c>
      <c r="R8931">
        <v>0.87</v>
      </c>
      <c r="X8931" t="s">
        <v>54</v>
      </c>
      <c r="Y8931">
        <v>8930</v>
      </c>
      <c r="Z8931" s="1">
        <v>0.98006249999999995</v>
      </c>
      <c r="AA8931" t="s">
        <v>15204</v>
      </c>
      <c r="AB8931">
        <v>0.28899999999999998</v>
      </c>
      <c r="AC8931">
        <v>-0.08</v>
      </c>
      <c r="AD8931">
        <v>5.22</v>
      </c>
      <c r="AE8931" t="s">
        <v>54</v>
      </c>
    </row>
    <row r="8932" spans="1:32" x14ac:dyDescent="0.2">
      <c r="A8932">
        <v>8931</v>
      </c>
      <c r="C8932">
        <v>221356</v>
      </c>
      <c r="D8932">
        <v>146752</v>
      </c>
      <c r="F8932">
        <v>23</v>
      </c>
      <c r="G8932">
        <v>31</v>
      </c>
      <c r="H8932">
        <v>31.5</v>
      </c>
      <c r="I8932" t="s">
        <v>26</v>
      </c>
      <c r="J8932">
        <v>4</v>
      </c>
      <c r="K8932">
        <v>5</v>
      </c>
      <c r="L8932">
        <v>14</v>
      </c>
      <c r="M8932">
        <v>-4</v>
      </c>
      <c r="N8932">
        <v>6.49</v>
      </c>
      <c r="P8932">
        <v>0.54</v>
      </c>
      <c r="R8932">
        <v>-0.01</v>
      </c>
      <c r="X8932" t="s">
        <v>199</v>
      </c>
      <c r="Y8932">
        <v>8931</v>
      </c>
      <c r="Z8932" s="1">
        <v>0.98022569444444441</v>
      </c>
      <c r="AA8932" t="s">
        <v>15205</v>
      </c>
      <c r="AB8932">
        <v>0.17499999999999999</v>
      </c>
      <c r="AC8932">
        <v>-0.19</v>
      </c>
      <c r="AD8932">
        <v>6.49</v>
      </c>
      <c r="AE8932" t="s">
        <v>199</v>
      </c>
    </row>
    <row r="8933" spans="1:32" x14ac:dyDescent="0.2">
      <c r="A8933">
        <v>8932</v>
      </c>
      <c r="B8933" t="s">
        <v>7629</v>
      </c>
      <c r="C8933">
        <v>221357</v>
      </c>
      <c r="D8933">
        <v>191970</v>
      </c>
      <c r="F8933">
        <v>23</v>
      </c>
      <c r="G8933">
        <v>31</v>
      </c>
      <c r="H8933">
        <v>42.1</v>
      </c>
      <c r="I8933" t="s">
        <v>26</v>
      </c>
      <c r="J8933">
        <v>21</v>
      </c>
      <c r="K8933">
        <v>22</v>
      </c>
      <c r="L8933">
        <v>10</v>
      </c>
      <c r="M8933">
        <v>-21</v>
      </c>
      <c r="N8933">
        <v>6.29</v>
      </c>
      <c r="P8933">
        <v>0.33</v>
      </c>
      <c r="R8933">
        <v>0.16</v>
      </c>
      <c r="X8933" t="s">
        <v>554</v>
      </c>
      <c r="Y8933">
        <v>8932</v>
      </c>
      <c r="Z8933" s="1">
        <v>0.98034837962962962</v>
      </c>
      <c r="AA8933" t="s">
        <v>15206</v>
      </c>
      <c r="AB8933">
        <v>8.9999999999999993E-3</v>
      </c>
      <c r="AC8933">
        <v>5.0000000000000001E-3</v>
      </c>
      <c r="AD8933">
        <v>6.29</v>
      </c>
      <c r="AE8933" t="s">
        <v>554</v>
      </c>
    </row>
    <row r="8934" spans="1:32" x14ac:dyDescent="0.2">
      <c r="A8934">
        <v>8933</v>
      </c>
      <c r="C8934">
        <v>221394</v>
      </c>
      <c r="D8934">
        <v>91321</v>
      </c>
      <c r="E8934" t="s">
        <v>500</v>
      </c>
      <c r="F8934">
        <v>23</v>
      </c>
      <c r="G8934">
        <v>31</v>
      </c>
      <c r="H8934">
        <v>43.1</v>
      </c>
      <c r="I8934" t="s">
        <v>24</v>
      </c>
      <c r="J8934">
        <v>28</v>
      </c>
      <c r="K8934">
        <v>24</v>
      </c>
      <c r="L8934">
        <v>13</v>
      </c>
      <c r="M8934">
        <v>28</v>
      </c>
      <c r="N8934">
        <v>6.41</v>
      </c>
      <c r="P8934">
        <v>0.01</v>
      </c>
      <c r="R8934">
        <v>0.03</v>
      </c>
      <c r="X8934" t="s">
        <v>7630</v>
      </c>
      <c r="Y8934">
        <v>8933</v>
      </c>
      <c r="Z8934" s="1">
        <v>0.98035995370370366</v>
      </c>
      <c r="AA8934" t="s">
        <v>15207</v>
      </c>
      <c r="AB8934">
        <v>-2.5000000000000001E-2</v>
      </c>
      <c r="AC8934">
        <v>-8.0000000000000002E-3</v>
      </c>
      <c r="AD8934">
        <v>6.41</v>
      </c>
      <c r="AE8934" t="s">
        <v>8641</v>
      </c>
      <c r="AF8934" t="s">
        <v>36</v>
      </c>
    </row>
    <row r="8935" spans="1:32" x14ac:dyDescent="0.2">
      <c r="A8935">
        <v>8934</v>
      </c>
      <c r="B8935" t="s">
        <v>7631</v>
      </c>
      <c r="C8935">
        <v>221409</v>
      </c>
      <c r="D8935">
        <v>146756</v>
      </c>
      <c r="F8935">
        <v>23</v>
      </c>
      <c r="G8935">
        <v>31</v>
      </c>
      <c r="H8935">
        <v>57.6</v>
      </c>
      <c r="I8935" t="s">
        <v>26</v>
      </c>
      <c r="J8935">
        <v>1</v>
      </c>
      <c r="K8935">
        <v>5</v>
      </c>
      <c r="L8935">
        <v>9</v>
      </c>
      <c r="M8935">
        <v>-1</v>
      </c>
      <c r="N8935">
        <v>6.38</v>
      </c>
      <c r="P8935">
        <v>1.18</v>
      </c>
      <c r="R8935">
        <v>1.1000000000000001</v>
      </c>
      <c r="X8935" t="s">
        <v>45</v>
      </c>
      <c r="Y8935">
        <v>8934</v>
      </c>
      <c r="Z8935" s="1">
        <v>0.98052777777777778</v>
      </c>
      <c r="AA8935" t="s">
        <v>15208</v>
      </c>
      <c r="AB8935">
        <v>1.2E-2</v>
      </c>
      <c r="AC8935">
        <v>1.7000000000000001E-2</v>
      </c>
      <c r="AD8935">
        <v>6.38</v>
      </c>
      <c r="AE8935" t="s">
        <v>45</v>
      </c>
    </row>
    <row r="8936" spans="1:32" x14ac:dyDescent="0.2">
      <c r="A8936">
        <v>8935</v>
      </c>
      <c r="C8936">
        <v>221420</v>
      </c>
      <c r="D8936">
        <v>258154</v>
      </c>
      <c r="F8936">
        <v>23</v>
      </c>
      <c r="G8936">
        <v>33</v>
      </c>
      <c r="H8936">
        <v>19.5</v>
      </c>
      <c r="I8936" t="s">
        <v>26</v>
      </c>
      <c r="J8936">
        <v>77</v>
      </c>
      <c r="K8936">
        <v>23</v>
      </c>
      <c r="L8936">
        <v>7</v>
      </c>
      <c r="M8936">
        <v>-77</v>
      </c>
      <c r="N8936">
        <v>5.81</v>
      </c>
      <c r="P8936">
        <v>0.68</v>
      </c>
      <c r="R8936">
        <v>0.31</v>
      </c>
      <c r="X8936" t="s">
        <v>144</v>
      </c>
      <c r="Y8936">
        <v>8935</v>
      </c>
      <c r="Z8936" s="1">
        <v>0.98147569444444438</v>
      </c>
      <c r="AA8936" t="s">
        <v>15209</v>
      </c>
      <c r="AB8936">
        <v>0.01</v>
      </c>
      <c r="AC8936">
        <v>0</v>
      </c>
      <c r="AD8936">
        <v>5.81</v>
      </c>
      <c r="AE8936" t="s">
        <v>144</v>
      </c>
    </row>
    <row r="8937" spans="1:32" x14ac:dyDescent="0.2">
      <c r="A8937">
        <v>8936</v>
      </c>
      <c r="C8937">
        <v>221491</v>
      </c>
      <c r="D8937">
        <v>73325</v>
      </c>
      <c r="F8937">
        <v>23</v>
      </c>
      <c r="G8937">
        <v>32</v>
      </c>
      <c r="H8937">
        <v>24.6</v>
      </c>
      <c r="I8937" t="s">
        <v>24</v>
      </c>
      <c r="J8937">
        <v>34</v>
      </c>
      <c r="K8937">
        <v>57</v>
      </c>
      <c r="L8937">
        <v>9</v>
      </c>
      <c r="M8937">
        <v>34</v>
      </c>
      <c r="N8937">
        <v>6.65</v>
      </c>
      <c r="P8937">
        <v>-0.06</v>
      </c>
      <c r="R8937">
        <v>-0.24</v>
      </c>
      <c r="X8937" t="s">
        <v>122</v>
      </c>
      <c r="Y8937">
        <v>8936</v>
      </c>
      <c r="Z8937" s="1">
        <v>0.98084027777777782</v>
      </c>
      <c r="AA8937" t="s">
        <v>15210</v>
      </c>
      <c r="AB8937">
        <v>-7.0000000000000001E-3</v>
      </c>
      <c r="AC8937">
        <v>-6.0000000000000001E-3</v>
      </c>
      <c r="AD8937">
        <v>6.65</v>
      </c>
      <c r="AE8937" t="s">
        <v>122</v>
      </c>
    </row>
    <row r="8938" spans="1:32" x14ac:dyDescent="0.2">
      <c r="A8938">
        <v>8937</v>
      </c>
      <c r="B8938" t="s">
        <v>7632</v>
      </c>
      <c r="C8938">
        <v>221507</v>
      </c>
      <c r="D8938">
        <v>214615</v>
      </c>
      <c r="E8938">
        <v>14608</v>
      </c>
      <c r="F8938">
        <v>23</v>
      </c>
      <c r="G8938">
        <v>32</v>
      </c>
      <c r="H8938">
        <v>58.3</v>
      </c>
      <c r="I8938" t="s">
        <v>26</v>
      </c>
      <c r="J8938">
        <v>37</v>
      </c>
      <c r="K8938">
        <v>49</v>
      </c>
      <c r="L8938">
        <v>6</v>
      </c>
      <c r="M8938">
        <v>-37</v>
      </c>
      <c r="N8938">
        <v>4.37</v>
      </c>
      <c r="P8938">
        <v>-0.09</v>
      </c>
      <c r="R8938">
        <v>-0.36</v>
      </c>
      <c r="T8938">
        <v>-7.0000000000000007E-2</v>
      </c>
      <c r="X8938" t="s">
        <v>7633</v>
      </c>
      <c r="Y8938">
        <v>8937</v>
      </c>
      <c r="Z8938" s="1">
        <v>0.98123032407407418</v>
      </c>
      <c r="AA8938" t="s">
        <v>15211</v>
      </c>
      <c r="AB8938">
        <v>8.6999999999999994E-2</v>
      </c>
      <c r="AC8938">
        <v>2.1000000000000001E-2</v>
      </c>
      <c r="AD8938">
        <v>4.37</v>
      </c>
      <c r="AE8938" t="s">
        <v>5682</v>
      </c>
      <c r="AF8938" t="s">
        <v>36</v>
      </c>
    </row>
    <row r="8939" spans="1:32" x14ac:dyDescent="0.2">
      <c r="A8939">
        <v>8938</v>
      </c>
      <c r="C8939">
        <v>221525</v>
      </c>
      <c r="D8939">
        <v>3916</v>
      </c>
      <c r="F8939">
        <v>23</v>
      </c>
      <c r="G8939">
        <v>27</v>
      </c>
      <c r="H8939">
        <v>0.8</v>
      </c>
      <c r="I8939" t="s">
        <v>24</v>
      </c>
      <c r="J8939">
        <v>87</v>
      </c>
      <c r="K8939">
        <v>18</v>
      </c>
      <c r="L8939">
        <v>27</v>
      </c>
      <c r="M8939">
        <v>87</v>
      </c>
      <c r="N8939">
        <v>5.58</v>
      </c>
      <c r="P8939">
        <v>0.23</v>
      </c>
      <c r="R8939">
        <v>0.13</v>
      </c>
      <c r="X8939" t="s">
        <v>55</v>
      </c>
      <c r="Y8939">
        <v>8938</v>
      </c>
      <c r="Z8939" s="1">
        <v>0.97709259259259262</v>
      </c>
      <c r="AA8939" t="s">
        <v>15212</v>
      </c>
      <c r="AB8939">
        <v>7.4999999999999997E-2</v>
      </c>
      <c r="AC8939">
        <v>1.7999999999999999E-2</v>
      </c>
      <c r="AD8939">
        <v>5.58</v>
      </c>
      <c r="AE8939" t="s">
        <v>55</v>
      </c>
    </row>
    <row r="8940" spans="1:32" x14ac:dyDescent="0.2">
      <c r="A8940">
        <v>8939</v>
      </c>
      <c r="B8940" t="s">
        <v>7634</v>
      </c>
      <c r="C8940">
        <v>221565</v>
      </c>
      <c r="D8940">
        <v>191988</v>
      </c>
      <c r="F8940">
        <v>23</v>
      </c>
      <c r="G8940">
        <v>33</v>
      </c>
      <c r="H8940">
        <v>16.600000000000001</v>
      </c>
      <c r="I8940" t="s">
        <v>26</v>
      </c>
      <c r="J8940">
        <v>20</v>
      </c>
      <c r="K8940">
        <v>54</v>
      </c>
      <c r="L8940">
        <v>52</v>
      </c>
      <c r="M8940">
        <v>-20</v>
      </c>
      <c r="N8940">
        <v>4.71</v>
      </c>
      <c r="P8940">
        <v>0.02</v>
      </c>
      <c r="R8940">
        <v>0</v>
      </c>
      <c r="T8940">
        <v>0.03</v>
      </c>
      <c r="X8940" t="s">
        <v>7635</v>
      </c>
      <c r="Y8940">
        <v>8939</v>
      </c>
      <c r="Z8940" s="1">
        <v>0.98144212962962962</v>
      </c>
      <c r="AA8940" t="s">
        <v>15213</v>
      </c>
      <c r="AB8940">
        <v>-7.0000000000000001E-3</v>
      </c>
      <c r="AC8940">
        <v>1.2999999999999999E-2</v>
      </c>
      <c r="AD8940">
        <v>4.71</v>
      </c>
      <c r="AE8940" t="s">
        <v>7635</v>
      </c>
    </row>
    <row r="8941" spans="1:32" x14ac:dyDescent="0.2">
      <c r="A8941">
        <v>8940</v>
      </c>
      <c r="B8941" t="s">
        <v>7636</v>
      </c>
      <c r="C8941">
        <v>221615</v>
      </c>
      <c r="D8941">
        <v>91340</v>
      </c>
      <c r="E8941" t="s">
        <v>7637</v>
      </c>
      <c r="F8941">
        <v>23</v>
      </c>
      <c r="G8941">
        <v>33</v>
      </c>
      <c r="H8941">
        <v>28.1</v>
      </c>
      <c r="I8941" t="s">
        <v>24</v>
      </c>
      <c r="J8941">
        <v>22</v>
      </c>
      <c r="K8941">
        <v>29</v>
      </c>
      <c r="L8941">
        <v>56</v>
      </c>
      <c r="M8941">
        <v>22</v>
      </c>
      <c r="N8941">
        <v>5.32</v>
      </c>
      <c r="P8941">
        <v>1.6</v>
      </c>
      <c r="R8941">
        <v>1.61</v>
      </c>
      <c r="X8941" t="s">
        <v>3874</v>
      </c>
      <c r="Y8941">
        <v>8940</v>
      </c>
      <c r="Z8941" s="1">
        <v>0.98157523148148151</v>
      </c>
      <c r="AA8941" t="s">
        <v>15214</v>
      </c>
      <c r="AB8941">
        <v>0.01</v>
      </c>
      <c r="AC8941">
        <v>-1.7000000000000001E-2</v>
      </c>
      <c r="AD8941">
        <v>5.32</v>
      </c>
      <c r="AE8941" t="s">
        <v>2821</v>
      </c>
    </row>
    <row r="8942" spans="1:32" x14ac:dyDescent="0.2">
      <c r="A8942">
        <v>8941</v>
      </c>
      <c r="C8942">
        <v>221661</v>
      </c>
      <c r="D8942">
        <v>53147</v>
      </c>
      <c r="F8942">
        <v>23</v>
      </c>
      <c r="G8942">
        <v>33</v>
      </c>
      <c r="H8942">
        <v>42.7</v>
      </c>
      <c r="I8942" t="s">
        <v>24</v>
      </c>
      <c r="J8942">
        <v>45</v>
      </c>
      <c r="K8942">
        <v>3</v>
      </c>
      <c r="L8942">
        <v>29</v>
      </c>
      <c r="M8942">
        <v>45</v>
      </c>
      <c r="N8942">
        <v>6.24</v>
      </c>
      <c r="P8942">
        <v>0.98</v>
      </c>
      <c r="X8942" t="s">
        <v>277</v>
      </c>
      <c r="Y8942">
        <v>8941</v>
      </c>
      <c r="Z8942" s="1">
        <v>0.98174421296296288</v>
      </c>
      <c r="AA8942" t="s">
        <v>15215</v>
      </c>
      <c r="AB8942">
        <v>-2.9000000000000001E-2</v>
      </c>
      <c r="AC8942">
        <v>0.01</v>
      </c>
      <c r="AD8942">
        <v>6.24</v>
      </c>
      <c r="AE8942" t="s">
        <v>277</v>
      </c>
    </row>
    <row r="8943" spans="1:32" x14ac:dyDescent="0.2">
      <c r="A8943">
        <v>8942</v>
      </c>
      <c r="C8943">
        <v>221662</v>
      </c>
      <c r="D8943">
        <v>91349</v>
      </c>
      <c r="F8943">
        <v>23</v>
      </c>
      <c r="G8943">
        <v>33</v>
      </c>
      <c r="H8943">
        <v>55.5</v>
      </c>
      <c r="I8943" t="s">
        <v>24</v>
      </c>
      <c r="J8943">
        <v>20</v>
      </c>
      <c r="K8943">
        <v>50</v>
      </c>
      <c r="L8943">
        <v>27</v>
      </c>
      <c r="M8943">
        <v>20</v>
      </c>
      <c r="N8943">
        <v>6.06</v>
      </c>
      <c r="P8943">
        <v>1.73</v>
      </c>
      <c r="R8943">
        <v>1.88</v>
      </c>
      <c r="X8943" t="s">
        <v>98</v>
      </c>
      <c r="Y8943">
        <v>8942</v>
      </c>
      <c r="Z8943" s="1">
        <v>0.98189236111111111</v>
      </c>
      <c r="AA8943" t="s">
        <v>15216</v>
      </c>
      <c r="AB8943">
        <v>-4.0000000000000001E-3</v>
      </c>
      <c r="AC8943">
        <v>-2.1999999999999999E-2</v>
      </c>
      <c r="AD8943">
        <v>6.06</v>
      </c>
      <c r="AE8943" t="s">
        <v>98</v>
      </c>
    </row>
    <row r="8944" spans="1:32" x14ac:dyDescent="0.2">
      <c r="A8944">
        <v>8943</v>
      </c>
      <c r="B8944" t="s">
        <v>7638</v>
      </c>
      <c r="C8944">
        <v>221673</v>
      </c>
      <c r="D8944">
        <v>73341</v>
      </c>
      <c r="E8944">
        <v>14617</v>
      </c>
      <c r="F8944">
        <v>23</v>
      </c>
      <c r="G8944">
        <v>33</v>
      </c>
      <c r="H8944">
        <v>57.2</v>
      </c>
      <c r="I8944" t="s">
        <v>24</v>
      </c>
      <c r="J8944">
        <v>31</v>
      </c>
      <c r="K8944">
        <v>19</v>
      </c>
      <c r="L8944">
        <v>31</v>
      </c>
      <c r="M8944">
        <v>31</v>
      </c>
      <c r="N8944">
        <v>4.9800000000000004</v>
      </c>
      <c r="P8944">
        <v>1.38</v>
      </c>
      <c r="R8944">
        <v>1.62</v>
      </c>
      <c r="X8944" t="s">
        <v>292</v>
      </c>
      <c r="Y8944">
        <v>8943</v>
      </c>
      <c r="Z8944" s="1">
        <v>0.981912037037037</v>
      </c>
      <c r="AA8944" t="s">
        <v>15217</v>
      </c>
      <c r="AB8944">
        <v>5.1999999999999998E-2</v>
      </c>
      <c r="AC8944">
        <v>-1.6E-2</v>
      </c>
      <c r="AD8944">
        <v>4.9800000000000004</v>
      </c>
      <c r="AE8944" t="s">
        <v>172</v>
      </c>
    </row>
    <row r="8945" spans="1:32" x14ac:dyDescent="0.2">
      <c r="A8945">
        <v>8944</v>
      </c>
      <c r="B8945" t="s">
        <v>7639</v>
      </c>
      <c r="C8945">
        <v>221675</v>
      </c>
      <c r="D8945">
        <v>146780</v>
      </c>
      <c r="F8945">
        <v>23</v>
      </c>
      <c r="G8945">
        <v>34</v>
      </c>
      <c r="H8945">
        <v>9</v>
      </c>
      <c r="I8945" t="s">
        <v>26</v>
      </c>
      <c r="J8945">
        <v>1</v>
      </c>
      <c r="K8945">
        <v>14</v>
      </c>
      <c r="L8945">
        <v>51</v>
      </c>
      <c r="M8945">
        <v>-1</v>
      </c>
      <c r="N8945">
        <v>5.87</v>
      </c>
      <c r="P8945">
        <v>0.3</v>
      </c>
      <c r="R8945">
        <v>0.16</v>
      </c>
      <c r="T8945">
        <v>0.13</v>
      </c>
      <c r="X8945" t="s">
        <v>2723</v>
      </c>
      <c r="Y8945">
        <v>8944</v>
      </c>
      <c r="Z8945" s="1">
        <v>0.98204861111111119</v>
      </c>
      <c r="AA8945" t="s">
        <v>15218</v>
      </c>
      <c r="AB8945">
        <v>0.108</v>
      </c>
      <c r="AC8945">
        <v>-1.2999999999999999E-2</v>
      </c>
      <c r="AD8945">
        <v>5.87</v>
      </c>
      <c r="AE8945" t="s">
        <v>2723</v>
      </c>
    </row>
    <row r="8946" spans="1:32" x14ac:dyDescent="0.2">
      <c r="A8946">
        <v>8945</v>
      </c>
      <c r="C8946">
        <v>221740</v>
      </c>
      <c r="D8946">
        <v>255520</v>
      </c>
      <c r="F8946">
        <v>23</v>
      </c>
      <c r="G8946">
        <v>35</v>
      </c>
      <c r="H8946">
        <v>12.7</v>
      </c>
      <c r="I8946" t="s">
        <v>26</v>
      </c>
      <c r="J8946">
        <v>64</v>
      </c>
      <c r="K8946">
        <v>41</v>
      </c>
      <c r="L8946">
        <v>22</v>
      </c>
      <c r="M8946">
        <v>-64</v>
      </c>
      <c r="N8946">
        <v>7.4</v>
      </c>
      <c r="X8946" t="s">
        <v>2299</v>
      </c>
      <c r="Y8946">
        <v>8945</v>
      </c>
      <c r="Z8946" s="1">
        <v>0.98278587962962971</v>
      </c>
      <c r="AA8946" t="s">
        <v>15219</v>
      </c>
      <c r="AB8946">
        <v>1.4999999999999999E-2</v>
      </c>
      <c r="AC8946">
        <v>4.0000000000000001E-3</v>
      </c>
      <c r="AD8946">
        <v>7.4</v>
      </c>
      <c r="AE8946" t="s">
        <v>6882</v>
      </c>
    </row>
    <row r="8947" spans="1:32" x14ac:dyDescent="0.2">
      <c r="A8947">
        <v>8946</v>
      </c>
      <c r="C8947">
        <v>221745</v>
      </c>
      <c r="D8947">
        <v>165780</v>
      </c>
      <c r="F8947">
        <v>23</v>
      </c>
      <c r="G8947">
        <v>34</v>
      </c>
      <c r="H8947">
        <v>49.4</v>
      </c>
      <c r="I8947" t="s">
        <v>26</v>
      </c>
      <c r="J8947">
        <v>15</v>
      </c>
      <c r="K8947">
        <v>14</v>
      </c>
      <c r="L8947">
        <v>45</v>
      </c>
      <c r="M8947">
        <v>-15</v>
      </c>
      <c r="N8947">
        <v>5.96</v>
      </c>
      <c r="P8947">
        <v>1.36</v>
      </c>
      <c r="R8947">
        <v>1.57</v>
      </c>
      <c r="X8947" t="s">
        <v>197</v>
      </c>
      <c r="Y8947">
        <v>8946</v>
      </c>
      <c r="Z8947" s="1">
        <v>0.98251620370370374</v>
      </c>
      <c r="AA8947" t="s">
        <v>15220</v>
      </c>
      <c r="AB8947">
        <v>5.0999999999999997E-2</v>
      </c>
      <c r="AC8947">
        <v>-7.9000000000000001E-2</v>
      </c>
      <c r="AD8947">
        <v>5.96</v>
      </c>
      <c r="AE8947" t="s">
        <v>197</v>
      </c>
    </row>
    <row r="8948" spans="1:32" x14ac:dyDescent="0.2">
      <c r="A8948">
        <v>8947</v>
      </c>
      <c r="B8948" t="s">
        <v>7640</v>
      </c>
      <c r="C8948">
        <v>221756</v>
      </c>
      <c r="D8948">
        <v>73346</v>
      </c>
      <c r="E8948">
        <v>14627</v>
      </c>
      <c r="F8948">
        <v>23</v>
      </c>
      <c r="G8948">
        <v>34</v>
      </c>
      <c r="H8948">
        <v>37.5</v>
      </c>
      <c r="I8948" t="s">
        <v>24</v>
      </c>
      <c r="J8948">
        <v>40</v>
      </c>
      <c r="K8948">
        <v>14</v>
      </c>
      <c r="L8948">
        <v>11</v>
      </c>
      <c r="M8948">
        <v>40</v>
      </c>
      <c r="N8948">
        <v>5.59</v>
      </c>
      <c r="P8948">
        <v>0.1</v>
      </c>
      <c r="R8948">
        <v>0.08</v>
      </c>
      <c r="T8948">
        <v>0.06</v>
      </c>
      <c r="X8948" t="s">
        <v>571</v>
      </c>
      <c r="Y8948">
        <v>8947</v>
      </c>
      <c r="Z8948" s="1">
        <v>0.9823784722222223</v>
      </c>
      <c r="AA8948" t="s">
        <v>15221</v>
      </c>
      <c r="AB8948">
        <v>-1.7000000000000001E-2</v>
      </c>
      <c r="AC8948">
        <v>-4.5999999999999999E-2</v>
      </c>
      <c r="AD8948">
        <v>5.59</v>
      </c>
      <c r="AE8948" t="s">
        <v>571</v>
      </c>
    </row>
    <row r="8949" spans="1:32" x14ac:dyDescent="0.2">
      <c r="A8949">
        <v>8948</v>
      </c>
      <c r="B8949" t="s">
        <v>7641</v>
      </c>
      <c r="C8949">
        <v>221758</v>
      </c>
      <c r="D8949">
        <v>73345</v>
      </c>
      <c r="F8949">
        <v>23</v>
      </c>
      <c r="G8949">
        <v>34</v>
      </c>
      <c r="H8949">
        <v>38.200000000000003</v>
      </c>
      <c r="I8949" t="s">
        <v>24</v>
      </c>
      <c r="J8949">
        <v>33</v>
      </c>
      <c r="K8949">
        <v>29</v>
      </c>
      <c r="L8949">
        <v>50</v>
      </c>
      <c r="M8949">
        <v>33</v>
      </c>
      <c r="N8949">
        <v>5.63</v>
      </c>
      <c r="P8949">
        <v>1.03</v>
      </c>
      <c r="W8949" t="s">
        <v>27</v>
      </c>
      <c r="X8949" t="s">
        <v>197</v>
      </c>
      <c r="Y8949">
        <v>8948</v>
      </c>
      <c r="Z8949" s="1">
        <v>0.98238657407407404</v>
      </c>
      <c r="AA8949" t="s">
        <v>15222</v>
      </c>
      <c r="AB8949">
        <v>1E-3</v>
      </c>
      <c r="AC8949">
        <v>1.9E-2</v>
      </c>
      <c r="AD8949">
        <v>5.63</v>
      </c>
      <c r="AE8949" t="s">
        <v>5915</v>
      </c>
    </row>
    <row r="8950" spans="1:32" x14ac:dyDescent="0.2">
      <c r="A8950">
        <v>8949</v>
      </c>
      <c r="B8950" t="s">
        <v>7642</v>
      </c>
      <c r="C8950">
        <v>221760</v>
      </c>
      <c r="D8950">
        <v>231675</v>
      </c>
      <c r="E8950" t="s">
        <v>7642</v>
      </c>
      <c r="F8950">
        <v>23</v>
      </c>
      <c r="G8950">
        <v>35</v>
      </c>
      <c r="H8950">
        <v>4.5999999999999996</v>
      </c>
      <c r="I8950" t="s">
        <v>26</v>
      </c>
      <c r="J8950">
        <v>42</v>
      </c>
      <c r="K8950">
        <v>36</v>
      </c>
      <c r="L8950">
        <v>54</v>
      </c>
      <c r="M8950">
        <v>-42</v>
      </c>
      <c r="N8950">
        <v>4.71</v>
      </c>
      <c r="P8950">
        <v>0.08</v>
      </c>
      <c r="R8950">
        <v>7.0000000000000007E-2</v>
      </c>
      <c r="T8950">
        <v>7.0000000000000007E-2</v>
      </c>
      <c r="X8950" t="s">
        <v>634</v>
      </c>
      <c r="Y8950">
        <v>8949</v>
      </c>
      <c r="Z8950" s="1">
        <v>0.98269212962962971</v>
      </c>
      <c r="AA8950" t="s">
        <v>15223</v>
      </c>
      <c r="AB8950">
        <v>4.5999999999999999E-2</v>
      </c>
      <c r="AC8950">
        <v>-1E-3</v>
      </c>
      <c r="AD8950">
        <v>4.71</v>
      </c>
      <c r="AE8950" t="s">
        <v>9545</v>
      </c>
      <c r="AF8950" t="s">
        <v>36</v>
      </c>
    </row>
    <row r="8951" spans="1:32" x14ac:dyDescent="0.2">
      <c r="A8951">
        <v>8950</v>
      </c>
      <c r="C8951">
        <v>221776</v>
      </c>
      <c r="D8951">
        <v>73351</v>
      </c>
      <c r="F8951">
        <v>23</v>
      </c>
      <c r="G8951">
        <v>34</v>
      </c>
      <c r="H8951">
        <v>46.7</v>
      </c>
      <c r="I8951" t="s">
        <v>24</v>
      </c>
      <c r="J8951">
        <v>38</v>
      </c>
      <c r="K8951">
        <v>1</v>
      </c>
      <c r="L8951">
        <v>26</v>
      </c>
      <c r="M8951">
        <v>38</v>
      </c>
      <c r="N8951">
        <v>6.18</v>
      </c>
      <c r="P8951">
        <v>1.58</v>
      </c>
      <c r="X8951" t="s">
        <v>223</v>
      </c>
      <c r="Y8951">
        <v>8950</v>
      </c>
      <c r="Z8951" s="1">
        <v>0.98248495370370381</v>
      </c>
      <c r="AA8951" t="s">
        <v>15224</v>
      </c>
      <c r="AB8951">
        <v>8.0000000000000002E-3</v>
      </c>
      <c r="AC8951">
        <v>8.9999999999999993E-3</v>
      </c>
      <c r="AD8951">
        <v>6.18</v>
      </c>
      <c r="AE8951" t="s">
        <v>223</v>
      </c>
    </row>
    <row r="8952" spans="1:32" x14ac:dyDescent="0.2">
      <c r="A8952">
        <v>8951</v>
      </c>
      <c r="C8952">
        <v>221835</v>
      </c>
      <c r="D8952">
        <v>146795</v>
      </c>
      <c r="F8952">
        <v>23</v>
      </c>
      <c r="G8952">
        <v>35</v>
      </c>
      <c r="H8952">
        <v>32.1</v>
      </c>
      <c r="I8952" t="s">
        <v>26</v>
      </c>
      <c r="J8952">
        <v>7</v>
      </c>
      <c r="K8952">
        <v>27</v>
      </c>
      <c r="L8952">
        <v>52</v>
      </c>
      <c r="M8952">
        <v>-7</v>
      </c>
      <c r="N8952">
        <v>6.39</v>
      </c>
      <c r="P8952">
        <v>0.88</v>
      </c>
      <c r="R8952">
        <v>0.56999999999999995</v>
      </c>
      <c r="W8952" t="s">
        <v>27</v>
      </c>
      <c r="X8952" t="s">
        <v>235</v>
      </c>
      <c r="Y8952">
        <v>8951</v>
      </c>
      <c r="Z8952" s="1">
        <v>0.98301041666666666</v>
      </c>
      <c r="AA8952" t="s">
        <v>15225</v>
      </c>
      <c r="AB8952">
        <v>1E-3</v>
      </c>
      <c r="AC8952">
        <v>1.6E-2</v>
      </c>
      <c r="AD8952">
        <v>6.39</v>
      </c>
      <c r="AE8952" t="s">
        <v>6326</v>
      </c>
    </row>
    <row r="8953" spans="1:32" x14ac:dyDescent="0.2">
      <c r="A8953">
        <v>8952</v>
      </c>
      <c r="C8953">
        <v>221861</v>
      </c>
      <c r="D8953">
        <v>10790</v>
      </c>
      <c r="F8953">
        <v>23</v>
      </c>
      <c r="G8953">
        <v>34</v>
      </c>
      <c r="H8953">
        <v>59</v>
      </c>
      <c r="I8953" t="s">
        <v>24</v>
      </c>
      <c r="J8953">
        <v>71</v>
      </c>
      <c r="K8953">
        <v>38</v>
      </c>
      <c r="L8953">
        <v>32</v>
      </c>
      <c r="M8953">
        <v>71</v>
      </c>
      <c r="N8953">
        <v>5.84</v>
      </c>
      <c r="P8953">
        <v>1.8</v>
      </c>
      <c r="R8953">
        <v>1.73</v>
      </c>
      <c r="X8953" t="s">
        <v>7643</v>
      </c>
      <c r="Y8953">
        <v>8952</v>
      </c>
      <c r="Z8953" s="1">
        <v>0.98262731481481491</v>
      </c>
      <c r="AA8953" t="s">
        <v>15226</v>
      </c>
      <c r="AB8953">
        <v>-4.0000000000000001E-3</v>
      </c>
      <c r="AC8953">
        <v>0</v>
      </c>
      <c r="AD8953">
        <v>5.84</v>
      </c>
      <c r="AE8953" t="s">
        <v>7643</v>
      </c>
    </row>
    <row r="8954" spans="1:32" x14ac:dyDescent="0.2">
      <c r="A8954">
        <v>8953</v>
      </c>
      <c r="C8954">
        <v>221905</v>
      </c>
      <c r="D8954">
        <v>91367</v>
      </c>
      <c r="F8954">
        <v>23</v>
      </c>
      <c r="G8954">
        <v>35</v>
      </c>
      <c r="H8954">
        <v>55.9</v>
      </c>
      <c r="I8954" t="s">
        <v>24</v>
      </c>
      <c r="J8954">
        <v>24</v>
      </c>
      <c r="K8954">
        <v>33</v>
      </c>
      <c r="L8954">
        <v>40</v>
      </c>
      <c r="M8954">
        <v>24</v>
      </c>
      <c r="N8954">
        <v>6.45</v>
      </c>
      <c r="P8954">
        <v>1.73</v>
      </c>
      <c r="R8954">
        <v>2.0099999999999998</v>
      </c>
      <c r="X8954" t="s">
        <v>419</v>
      </c>
      <c r="Y8954">
        <v>8953</v>
      </c>
      <c r="Z8954" s="1">
        <v>0.98328587962962966</v>
      </c>
      <c r="AA8954" t="s">
        <v>15227</v>
      </c>
      <c r="AB8954">
        <v>4.0000000000000001E-3</v>
      </c>
      <c r="AC8954">
        <v>8.9999999999999993E-3</v>
      </c>
      <c r="AD8954">
        <v>6.45</v>
      </c>
      <c r="AE8954" t="s">
        <v>419</v>
      </c>
    </row>
    <row r="8955" spans="1:32" x14ac:dyDescent="0.2">
      <c r="A8955">
        <v>8954</v>
      </c>
      <c r="B8955" t="s">
        <v>7644</v>
      </c>
      <c r="C8955">
        <v>221950</v>
      </c>
      <c r="D8955">
        <v>128281</v>
      </c>
      <c r="F8955">
        <v>23</v>
      </c>
      <c r="G8955">
        <v>36</v>
      </c>
      <c r="H8955">
        <v>23.3</v>
      </c>
      <c r="I8955" t="s">
        <v>24</v>
      </c>
      <c r="J8955">
        <v>2</v>
      </c>
      <c r="K8955">
        <v>6</v>
      </c>
      <c r="L8955">
        <v>8</v>
      </c>
      <c r="M8955">
        <v>2</v>
      </c>
      <c r="N8955">
        <v>5.68</v>
      </c>
      <c r="P8955">
        <v>0.44</v>
      </c>
      <c r="R8955">
        <v>-0.08</v>
      </c>
      <c r="X8955" t="s">
        <v>7645</v>
      </c>
      <c r="Y8955">
        <v>8954</v>
      </c>
      <c r="Z8955" s="1">
        <v>0.98360300925925925</v>
      </c>
      <c r="AA8955" t="s">
        <v>9253</v>
      </c>
      <c r="AB8955">
        <v>-0.10299999999999999</v>
      </c>
      <c r="AC8955">
        <v>6.0999999999999999E-2</v>
      </c>
      <c r="AD8955">
        <v>5.68</v>
      </c>
      <c r="AE8955" t="s">
        <v>15228</v>
      </c>
    </row>
    <row r="8956" spans="1:32" x14ac:dyDescent="0.2">
      <c r="A8956">
        <v>8955</v>
      </c>
      <c r="C8956">
        <v>221970</v>
      </c>
      <c r="D8956">
        <v>73368</v>
      </c>
      <c r="F8956">
        <v>23</v>
      </c>
      <c r="G8956">
        <v>36</v>
      </c>
      <c r="H8956">
        <v>30.5</v>
      </c>
      <c r="I8956" t="s">
        <v>24</v>
      </c>
      <c r="J8956">
        <v>32</v>
      </c>
      <c r="K8956">
        <v>54</v>
      </c>
      <c r="L8956">
        <v>15</v>
      </c>
      <c r="M8956">
        <v>32</v>
      </c>
      <c r="N8956">
        <v>6.35</v>
      </c>
      <c r="P8956">
        <v>0.46</v>
      </c>
      <c r="R8956">
        <v>0</v>
      </c>
      <c r="X8956" t="s">
        <v>204</v>
      </c>
      <c r="Y8956">
        <v>8955</v>
      </c>
      <c r="Z8956" s="1">
        <v>0.98368634259259258</v>
      </c>
      <c r="AA8956" t="s">
        <v>15229</v>
      </c>
      <c r="AB8956">
        <v>-8.0000000000000002E-3</v>
      </c>
      <c r="AC8956">
        <v>0</v>
      </c>
      <c r="AD8956">
        <v>6.35</v>
      </c>
      <c r="AE8956" t="s">
        <v>204</v>
      </c>
    </row>
    <row r="8957" spans="1:32" x14ac:dyDescent="0.2">
      <c r="A8957">
        <v>8956</v>
      </c>
      <c r="C8957">
        <v>222004</v>
      </c>
      <c r="D8957">
        <v>214659</v>
      </c>
      <c r="F8957">
        <v>23</v>
      </c>
      <c r="G8957">
        <v>37</v>
      </c>
      <c r="H8957">
        <v>5.4</v>
      </c>
      <c r="I8957" t="s">
        <v>26</v>
      </c>
      <c r="J8957">
        <v>31</v>
      </c>
      <c r="K8957">
        <v>52</v>
      </c>
      <c r="L8957">
        <v>15</v>
      </c>
      <c r="M8957">
        <v>-31</v>
      </c>
      <c r="N8957">
        <v>6.52</v>
      </c>
      <c r="P8957">
        <v>1.26</v>
      </c>
      <c r="R8957">
        <v>1.22</v>
      </c>
      <c r="X8957" t="s">
        <v>45</v>
      </c>
      <c r="Y8957">
        <v>8956</v>
      </c>
      <c r="Z8957" s="1">
        <v>0.9840902777777778</v>
      </c>
      <c r="AA8957" t="s">
        <v>15230</v>
      </c>
      <c r="AB8957">
        <v>4.8000000000000001E-2</v>
      </c>
      <c r="AC8957">
        <v>2E-3</v>
      </c>
      <c r="AD8957">
        <v>6.52</v>
      </c>
      <c r="AE8957" t="s">
        <v>45</v>
      </c>
    </row>
    <row r="8958" spans="1:32" x14ac:dyDescent="0.2">
      <c r="A8958">
        <v>8957</v>
      </c>
      <c r="C8958">
        <v>222060</v>
      </c>
      <c r="D8958">
        <v>258166</v>
      </c>
      <c r="F8958">
        <v>23</v>
      </c>
      <c r="G8958">
        <v>38</v>
      </c>
      <c r="H8958">
        <v>24.1</v>
      </c>
      <c r="I8958" t="s">
        <v>26</v>
      </c>
      <c r="J8958">
        <v>76</v>
      </c>
      <c r="K8958">
        <v>52</v>
      </c>
      <c r="L8958">
        <v>12</v>
      </c>
      <c r="M8958">
        <v>-76</v>
      </c>
      <c r="N8958">
        <v>6</v>
      </c>
      <c r="P8958">
        <v>0.9</v>
      </c>
      <c r="R8958">
        <v>0.65</v>
      </c>
      <c r="X8958" t="s">
        <v>4551</v>
      </c>
      <c r="Y8958">
        <v>8957</v>
      </c>
      <c r="Z8958" s="1">
        <v>0.98500115740740746</v>
      </c>
      <c r="AA8958" t="s">
        <v>15231</v>
      </c>
      <c r="AB8958">
        <v>8.2000000000000003E-2</v>
      </c>
      <c r="AC8958">
        <v>-3.2000000000000001E-2</v>
      </c>
      <c r="AD8958">
        <v>6</v>
      </c>
      <c r="AE8958" t="s">
        <v>12109</v>
      </c>
      <c r="AF8958" t="s">
        <v>36</v>
      </c>
    </row>
    <row r="8959" spans="1:32" x14ac:dyDescent="0.2">
      <c r="A8959">
        <v>8958</v>
      </c>
      <c r="C8959">
        <v>222093</v>
      </c>
      <c r="D8959">
        <v>165804</v>
      </c>
      <c r="F8959">
        <v>23</v>
      </c>
      <c r="G8959">
        <v>37</v>
      </c>
      <c r="H8959">
        <v>39.6</v>
      </c>
      <c r="I8959" t="s">
        <v>26</v>
      </c>
      <c r="J8959">
        <v>13</v>
      </c>
      <c r="K8959">
        <v>3</v>
      </c>
      <c r="L8959">
        <v>37</v>
      </c>
      <c r="M8959">
        <v>-13</v>
      </c>
      <c r="N8959">
        <v>5.65</v>
      </c>
      <c r="P8959">
        <v>1.03</v>
      </c>
      <c r="R8959">
        <v>0.83</v>
      </c>
      <c r="X8959" t="s">
        <v>4418</v>
      </c>
      <c r="Y8959">
        <v>8958</v>
      </c>
      <c r="Z8959" s="1">
        <v>0.98448611111111106</v>
      </c>
      <c r="AA8959" t="s">
        <v>15232</v>
      </c>
      <c r="AB8959">
        <v>3.6999999999999998E-2</v>
      </c>
      <c r="AC8959">
        <v>2.4E-2</v>
      </c>
      <c r="AD8959">
        <v>5.65</v>
      </c>
      <c r="AE8959" t="s">
        <v>60</v>
      </c>
      <c r="AF8959" t="s">
        <v>36</v>
      </c>
    </row>
    <row r="8960" spans="1:32" x14ac:dyDescent="0.2">
      <c r="A8960">
        <v>8959</v>
      </c>
      <c r="C8960">
        <v>222095</v>
      </c>
      <c r="D8960">
        <v>231707</v>
      </c>
      <c r="F8960">
        <v>23</v>
      </c>
      <c r="G8960">
        <v>37</v>
      </c>
      <c r="H8960">
        <v>51</v>
      </c>
      <c r="I8960" t="s">
        <v>26</v>
      </c>
      <c r="J8960">
        <v>45</v>
      </c>
      <c r="K8960">
        <v>29</v>
      </c>
      <c r="L8960">
        <v>33</v>
      </c>
      <c r="M8960">
        <v>-45</v>
      </c>
      <c r="N8960">
        <v>4.74</v>
      </c>
      <c r="P8960">
        <v>0.08</v>
      </c>
      <c r="R8960">
        <v>0.09</v>
      </c>
      <c r="T8960">
        <v>0.05</v>
      </c>
      <c r="X8960" t="s">
        <v>114</v>
      </c>
      <c r="Y8960">
        <v>8959</v>
      </c>
      <c r="Z8960" s="1">
        <v>0.98461805555555559</v>
      </c>
      <c r="AA8960" t="s">
        <v>15233</v>
      </c>
      <c r="AB8960">
        <v>7.2999999999999995E-2</v>
      </c>
      <c r="AC8960">
        <v>-1.4E-2</v>
      </c>
      <c r="AD8960">
        <v>4.74</v>
      </c>
      <c r="AE8960" t="s">
        <v>114</v>
      </c>
    </row>
    <row r="8961" spans="1:32" x14ac:dyDescent="0.2">
      <c r="A8961">
        <v>8960</v>
      </c>
      <c r="B8961" t="s">
        <v>7646</v>
      </c>
      <c r="C8961">
        <v>222098</v>
      </c>
      <c r="D8961">
        <v>108729</v>
      </c>
      <c r="F8961">
        <v>23</v>
      </c>
      <c r="G8961">
        <v>37</v>
      </c>
      <c r="H8961">
        <v>39.799999999999997</v>
      </c>
      <c r="I8961" t="s">
        <v>24</v>
      </c>
      <c r="J8961">
        <v>16</v>
      </c>
      <c r="K8961">
        <v>49</v>
      </c>
      <c r="L8961">
        <v>32</v>
      </c>
      <c r="M8961">
        <v>16</v>
      </c>
      <c r="N8961">
        <v>6.26</v>
      </c>
      <c r="P8961">
        <v>0</v>
      </c>
      <c r="R8961">
        <v>0.08</v>
      </c>
      <c r="X8961" t="s">
        <v>89</v>
      </c>
      <c r="Y8961">
        <v>8960</v>
      </c>
      <c r="Z8961" s="1">
        <v>0.98448842592592589</v>
      </c>
      <c r="AA8961" t="s">
        <v>15234</v>
      </c>
      <c r="AB8961">
        <v>0.13400000000000001</v>
      </c>
      <c r="AC8961">
        <v>0</v>
      </c>
      <c r="AD8961">
        <v>6.26</v>
      </c>
      <c r="AE8961" t="s">
        <v>89</v>
      </c>
    </row>
    <row r="8962" spans="1:32" x14ac:dyDescent="0.2">
      <c r="A8962">
        <v>8961</v>
      </c>
      <c r="B8962" t="s">
        <v>7647</v>
      </c>
      <c r="C8962">
        <v>222107</v>
      </c>
      <c r="D8962">
        <v>53204</v>
      </c>
      <c r="E8962" t="s">
        <v>7648</v>
      </c>
      <c r="F8962">
        <v>23</v>
      </c>
      <c r="G8962">
        <v>37</v>
      </c>
      <c r="H8962">
        <v>33.9</v>
      </c>
      <c r="I8962" t="s">
        <v>24</v>
      </c>
      <c r="J8962">
        <v>46</v>
      </c>
      <c r="K8962">
        <v>27</v>
      </c>
      <c r="L8962">
        <v>29</v>
      </c>
      <c r="M8962">
        <v>46</v>
      </c>
      <c r="N8962">
        <v>3.82</v>
      </c>
      <c r="P8962">
        <v>1.01</v>
      </c>
      <c r="R8962">
        <v>0.69</v>
      </c>
      <c r="T8962">
        <v>0.56999999999999995</v>
      </c>
      <c r="X8962" t="s">
        <v>547</v>
      </c>
      <c r="Y8962">
        <v>8961</v>
      </c>
      <c r="Z8962" s="1">
        <v>0.98442013888888891</v>
      </c>
      <c r="AA8962" t="s">
        <v>15235</v>
      </c>
      <c r="AB8962">
        <v>0.16200000000000001</v>
      </c>
      <c r="AC8962">
        <v>-0.42099999999999999</v>
      </c>
      <c r="AD8962">
        <v>3.82</v>
      </c>
      <c r="AE8962" t="s">
        <v>71</v>
      </c>
      <c r="AF8962" t="s">
        <v>36</v>
      </c>
    </row>
    <row r="8963" spans="1:32" x14ac:dyDescent="0.2">
      <c r="A8963">
        <v>8962</v>
      </c>
      <c r="C8963">
        <v>222109</v>
      </c>
      <c r="D8963">
        <v>53202</v>
      </c>
      <c r="F8963">
        <v>23</v>
      </c>
      <c r="G8963">
        <v>37</v>
      </c>
      <c r="H8963">
        <v>32</v>
      </c>
      <c r="I8963" t="s">
        <v>24</v>
      </c>
      <c r="J8963">
        <v>44</v>
      </c>
      <c r="K8963">
        <v>25</v>
      </c>
      <c r="L8963">
        <v>45</v>
      </c>
      <c r="M8963">
        <v>44</v>
      </c>
      <c r="N8963">
        <v>5.8</v>
      </c>
      <c r="P8963">
        <v>-0.06</v>
      </c>
      <c r="R8963">
        <v>-0.31</v>
      </c>
      <c r="X8963" t="s">
        <v>122</v>
      </c>
      <c r="Y8963">
        <v>8962</v>
      </c>
      <c r="Z8963" s="1">
        <v>0.98439814814814808</v>
      </c>
      <c r="AA8963" t="s">
        <v>15236</v>
      </c>
      <c r="AB8963">
        <v>1.4999999999999999E-2</v>
      </c>
      <c r="AC8963">
        <v>-0.01</v>
      </c>
      <c r="AD8963">
        <v>5.8</v>
      </c>
      <c r="AE8963" t="s">
        <v>122</v>
      </c>
    </row>
    <row r="8964" spans="1:32" x14ac:dyDescent="0.2">
      <c r="A8964">
        <v>8963</v>
      </c>
      <c r="B8964" t="s">
        <v>7649</v>
      </c>
      <c r="C8964">
        <v>222133</v>
      </c>
      <c r="D8964">
        <v>108732</v>
      </c>
      <c r="E8964" t="s">
        <v>7650</v>
      </c>
      <c r="F8964">
        <v>23</v>
      </c>
      <c r="G8964">
        <v>37</v>
      </c>
      <c r="H8964">
        <v>56.8</v>
      </c>
      <c r="I8964" t="s">
        <v>24</v>
      </c>
      <c r="J8964">
        <v>18</v>
      </c>
      <c r="K8964">
        <v>24</v>
      </c>
      <c r="L8964">
        <v>2</v>
      </c>
      <c r="M8964">
        <v>18</v>
      </c>
      <c r="N8964">
        <v>5.53</v>
      </c>
      <c r="P8964">
        <v>0</v>
      </c>
      <c r="R8964">
        <v>-0.03</v>
      </c>
      <c r="X8964" t="s">
        <v>25</v>
      </c>
      <c r="Y8964">
        <v>8963</v>
      </c>
      <c r="Z8964" s="1">
        <v>0.98468518518518522</v>
      </c>
      <c r="AA8964" t="s">
        <v>15237</v>
      </c>
      <c r="AB8964">
        <v>0.05</v>
      </c>
      <c r="AC8964">
        <v>1.7000000000000001E-2</v>
      </c>
      <c r="AD8964">
        <v>5.53</v>
      </c>
      <c r="AE8964" t="s">
        <v>25</v>
      </c>
    </row>
    <row r="8965" spans="1:32" x14ac:dyDescent="0.2">
      <c r="A8965">
        <v>8964</v>
      </c>
      <c r="C8965">
        <v>222143</v>
      </c>
      <c r="D8965">
        <v>53210</v>
      </c>
      <c r="F8965">
        <v>23</v>
      </c>
      <c r="G8965">
        <v>37</v>
      </c>
      <c r="H8965">
        <v>58.6</v>
      </c>
      <c r="I8965" t="s">
        <v>24</v>
      </c>
      <c r="J8965">
        <v>46</v>
      </c>
      <c r="K8965">
        <v>11</v>
      </c>
      <c r="L8965">
        <v>59</v>
      </c>
      <c r="M8965">
        <v>46</v>
      </c>
      <c r="N8965">
        <v>6.58</v>
      </c>
      <c r="P8965">
        <v>0.66</v>
      </c>
      <c r="R8965">
        <v>0.16</v>
      </c>
      <c r="X8965" t="s">
        <v>235</v>
      </c>
      <c r="Y8965">
        <v>8964</v>
      </c>
      <c r="Z8965" s="1">
        <v>0.98470601851851847</v>
      </c>
      <c r="AA8965" t="s">
        <v>15238</v>
      </c>
      <c r="AB8965">
        <v>0.37</v>
      </c>
      <c r="AC8965">
        <v>-3.0000000000000001E-3</v>
      </c>
      <c r="AD8965">
        <v>6.58</v>
      </c>
      <c r="AE8965" t="s">
        <v>235</v>
      </c>
    </row>
    <row r="8966" spans="1:32" x14ac:dyDescent="0.2">
      <c r="A8966">
        <v>8965</v>
      </c>
      <c r="B8966" t="s">
        <v>7651</v>
      </c>
      <c r="C8966">
        <v>222173</v>
      </c>
      <c r="D8966">
        <v>53216</v>
      </c>
      <c r="E8966">
        <v>14646</v>
      </c>
      <c r="F8966">
        <v>23</v>
      </c>
      <c r="G8966">
        <v>38</v>
      </c>
      <c r="H8966">
        <v>8.1999999999999993</v>
      </c>
      <c r="I8966" t="s">
        <v>24</v>
      </c>
      <c r="J8966">
        <v>43</v>
      </c>
      <c r="K8966">
        <v>16</v>
      </c>
      <c r="L8966">
        <v>5</v>
      </c>
      <c r="M8966">
        <v>43</v>
      </c>
      <c r="N8966">
        <v>4.29</v>
      </c>
      <c r="P8966">
        <v>-0.1</v>
      </c>
      <c r="R8966">
        <v>-0.28999999999999998</v>
      </c>
      <c r="T8966">
        <v>-0.09</v>
      </c>
      <c r="X8966" t="s">
        <v>122</v>
      </c>
      <c r="Y8966">
        <v>8965</v>
      </c>
      <c r="Z8966" s="1">
        <v>0.98481712962962964</v>
      </c>
      <c r="AA8966" t="s">
        <v>15239</v>
      </c>
      <c r="AB8966">
        <v>2.9000000000000001E-2</v>
      </c>
      <c r="AC8966">
        <v>-1E-3</v>
      </c>
      <c r="AD8966">
        <v>4.29</v>
      </c>
      <c r="AE8966" t="s">
        <v>122</v>
      </c>
    </row>
    <row r="8967" spans="1:32" x14ac:dyDescent="0.2">
      <c r="A8967">
        <v>8966</v>
      </c>
      <c r="B8967" t="s">
        <v>7652</v>
      </c>
      <c r="C8967">
        <v>222287</v>
      </c>
      <c r="D8967">
        <v>231719</v>
      </c>
      <c r="F8967">
        <v>23</v>
      </c>
      <c r="G8967">
        <v>39</v>
      </c>
      <c r="H8967">
        <v>28</v>
      </c>
      <c r="I8967" t="s">
        <v>26</v>
      </c>
      <c r="J8967">
        <v>46</v>
      </c>
      <c r="K8967">
        <v>38</v>
      </c>
      <c r="L8967">
        <v>16</v>
      </c>
      <c r="M8967">
        <v>-46</v>
      </c>
      <c r="N8967">
        <v>6.09</v>
      </c>
      <c r="P8967">
        <v>0.24</v>
      </c>
      <c r="R8967">
        <v>0.11</v>
      </c>
      <c r="X8967" t="s">
        <v>7653</v>
      </c>
      <c r="Y8967">
        <v>8966</v>
      </c>
      <c r="Z8967" s="1">
        <v>0.9857407407407407</v>
      </c>
      <c r="AA8967" t="s">
        <v>15240</v>
      </c>
      <c r="AB8967">
        <v>2.8000000000000001E-2</v>
      </c>
      <c r="AC8967">
        <v>3.3000000000000002E-2</v>
      </c>
      <c r="AD8967">
        <v>6.09</v>
      </c>
      <c r="AE8967" t="s">
        <v>9874</v>
      </c>
      <c r="AF8967" t="s">
        <v>36</v>
      </c>
    </row>
    <row r="8968" spans="1:32" x14ac:dyDescent="0.2">
      <c r="A8968">
        <v>8967</v>
      </c>
      <c r="B8968" t="s">
        <v>7654</v>
      </c>
      <c r="C8968">
        <v>222304</v>
      </c>
      <c r="D8968">
        <v>35642</v>
      </c>
      <c r="F8968">
        <v>23</v>
      </c>
      <c r="G8968">
        <v>39</v>
      </c>
      <c r="H8968">
        <v>8.3000000000000007</v>
      </c>
      <c r="I8968" t="s">
        <v>24</v>
      </c>
      <c r="J8968">
        <v>50</v>
      </c>
      <c r="K8968">
        <v>28</v>
      </c>
      <c r="L8968">
        <v>18</v>
      </c>
      <c r="M8968">
        <v>50</v>
      </c>
      <c r="N8968">
        <v>5.3</v>
      </c>
      <c r="P8968">
        <v>-0.06</v>
      </c>
      <c r="R8968">
        <v>-0.15</v>
      </c>
      <c r="X8968" t="s">
        <v>102</v>
      </c>
      <c r="Y8968">
        <v>8967</v>
      </c>
      <c r="Z8968" s="1">
        <v>0.98551273148148155</v>
      </c>
      <c r="AA8968" t="s">
        <v>15241</v>
      </c>
      <c r="AB8968">
        <v>-1.7000000000000001E-2</v>
      </c>
      <c r="AC8968">
        <v>-2E-3</v>
      </c>
      <c r="AD8968">
        <v>5.3</v>
      </c>
      <c r="AE8968" t="s">
        <v>102</v>
      </c>
    </row>
    <row r="8969" spans="1:32" x14ac:dyDescent="0.2">
      <c r="A8969">
        <v>8968</v>
      </c>
      <c r="B8969" t="s">
        <v>7655</v>
      </c>
      <c r="C8969">
        <v>222345</v>
      </c>
      <c r="D8969">
        <v>165818</v>
      </c>
      <c r="F8969">
        <v>23</v>
      </c>
      <c r="G8969">
        <v>39</v>
      </c>
      <c r="H8969">
        <v>47.1</v>
      </c>
      <c r="I8969" t="s">
        <v>26</v>
      </c>
      <c r="J8969">
        <v>14</v>
      </c>
      <c r="K8969">
        <v>13</v>
      </c>
      <c r="L8969">
        <v>18</v>
      </c>
      <c r="M8969">
        <v>-14</v>
      </c>
      <c r="N8969">
        <v>5</v>
      </c>
      <c r="P8969">
        <v>0.24</v>
      </c>
      <c r="X8969" t="s">
        <v>88</v>
      </c>
      <c r="Y8969">
        <v>8968</v>
      </c>
      <c r="Z8969" s="1">
        <v>0.98596180555555557</v>
      </c>
      <c r="AA8969" t="s">
        <v>15242</v>
      </c>
      <c r="AB8969">
        <v>5.7000000000000002E-2</v>
      </c>
      <c r="AC8969">
        <v>-3.7999999999999999E-2</v>
      </c>
      <c r="AD8969">
        <v>5</v>
      </c>
      <c r="AE8969" t="s">
        <v>88</v>
      </c>
    </row>
    <row r="8970" spans="1:32" x14ac:dyDescent="0.2">
      <c r="A8970">
        <v>8969</v>
      </c>
      <c r="B8970" t="s">
        <v>7656</v>
      </c>
      <c r="C8970">
        <v>222368</v>
      </c>
      <c r="D8970">
        <v>128310</v>
      </c>
      <c r="E8970">
        <v>14657</v>
      </c>
      <c r="F8970">
        <v>23</v>
      </c>
      <c r="G8970">
        <v>39</v>
      </c>
      <c r="H8970">
        <v>57</v>
      </c>
      <c r="I8970" t="s">
        <v>24</v>
      </c>
      <c r="J8970">
        <v>5</v>
      </c>
      <c r="K8970">
        <v>37</v>
      </c>
      <c r="L8970">
        <v>35</v>
      </c>
      <c r="M8970">
        <v>5</v>
      </c>
      <c r="N8970">
        <v>4.13</v>
      </c>
      <c r="P8970">
        <v>0.51</v>
      </c>
      <c r="R8970">
        <v>0</v>
      </c>
      <c r="T8970">
        <v>0.31</v>
      </c>
      <c r="X8970" t="s">
        <v>75</v>
      </c>
      <c r="Y8970">
        <v>8969</v>
      </c>
      <c r="Z8970" s="1">
        <v>0.98607638888888882</v>
      </c>
      <c r="AA8970" t="s">
        <v>15243</v>
      </c>
      <c r="AB8970">
        <v>0.378</v>
      </c>
      <c r="AC8970">
        <v>-0.438</v>
      </c>
      <c r="AD8970">
        <v>4.13</v>
      </c>
      <c r="AE8970" t="s">
        <v>75</v>
      </c>
    </row>
    <row r="8971" spans="1:32" x14ac:dyDescent="0.2">
      <c r="A8971">
        <v>8970</v>
      </c>
      <c r="C8971">
        <v>222377</v>
      </c>
      <c r="D8971">
        <v>128309</v>
      </c>
      <c r="F8971">
        <v>23</v>
      </c>
      <c r="G8971">
        <v>39</v>
      </c>
      <c r="H8971">
        <v>55.1</v>
      </c>
      <c r="I8971" t="s">
        <v>24</v>
      </c>
      <c r="J8971">
        <v>9</v>
      </c>
      <c r="K8971">
        <v>40</v>
      </c>
      <c r="L8971">
        <v>38</v>
      </c>
      <c r="M8971">
        <v>9</v>
      </c>
      <c r="N8971">
        <v>5.97</v>
      </c>
      <c r="P8971">
        <v>0.2</v>
      </c>
      <c r="R8971">
        <v>0.13</v>
      </c>
      <c r="T8971">
        <v>0.09</v>
      </c>
      <c r="X8971" t="s">
        <v>7657</v>
      </c>
      <c r="Y8971">
        <v>8970</v>
      </c>
      <c r="Z8971" s="1">
        <v>0.9860543981481481</v>
      </c>
      <c r="AA8971" t="s">
        <v>15244</v>
      </c>
      <c r="AB8971">
        <v>9.9000000000000005E-2</v>
      </c>
      <c r="AC8971">
        <v>-1.0999999999999999E-2</v>
      </c>
      <c r="AD8971">
        <v>5.97</v>
      </c>
      <c r="AE8971" t="s">
        <v>7657</v>
      </c>
    </row>
    <row r="8972" spans="1:32" x14ac:dyDescent="0.2">
      <c r="A8972">
        <v>8971</v>
      </c>
      <c r="C8972">
        <v>222386</v>
      </c>
      <c r="D8972">
        <v>10814</v>
      </c>
      <c r="F8972">
        <v>23</v>
      </c>
      <c r="G8972">
        <v>39</v>
      </c>
      <c r="H8972">
        <v>10.4</v>
      </c>
      <c r="I8972" t="s">
        <v>24</v>
      </c>
      <c r="J8972">
        <v>75</v>
      </c>
      <c r="K8972">
        <v>17</v>
      </c>
      <c r="L8972">
        <v>34</v>
      </c>
      <c r="M8972">
        <v>75</v>
      </c>
      <c r="N8972">
        <v>5.95</v>
      </c>
      <c r="P8972">
        <v>0.13</v>
      </c>
      <c r="R8972">
        <v>0.12</v>
      </c>
      <c r="X8972" t="s">
        <v>298</v>
      </c>
      <c r="Y8972">
        <v>8971</v>
      </c>
      <c r="Z8972" s="1">
        <v>0.98553703703703699</v>
      </c>
      <c r="AA8972" t="s">
        <v>15245</v>
      </c>
      <c r="AB8972">
        <v>1.2E-2</v>
      </c>
      <c r="AC8972">
        <v>1.0999999999999999E-2</v>
      </c>
      <c r="AD8972">
        <v>5.95</v>
      </c>
      <c r="AE8972" t="s">
        <v>298</v>
      </c>
    </row>
    <row r="8973" spans="1:32" x14ac:dyDescent="0.2">
      <c r="A8973">
        <v>8972</v>
      </c>
      <c r="C8973">
        <v>222387</v>
      </c>
      <c r="D8973">
        <v>10817</v>
      </c>
      <c r="F8973">
        <v>23</v>
      </c>
      <c r="G8973">
        <v>39</v>
      </c>
      <c r="H8973">
        <v>21.1</v>
      </c>
      <c r="I8973" t="s">
        <v>24</v>
      </c>
      <c r="J8973">
        <v>74</v>
      </c>
      <c r="K8973">
        <v>0</v>
      </c>
      <c r="L8973">
        <v>10</v>
      </c>
      <c r="M8973">
        <v>74</v>
      </c>
      <c r="N8973">
        <v>5.98</v>
      </c>
      <c r="P8973">
        <v>0.89</v>
      </c>
      <c r="X8973" t="s">
        <v>71</v>
      </c>
      <c r="Y8973">
        <v>8972</v>
      </c>
      <c r="Z8973" s="1">
        <v>0.98566087962962967</v>
      </c>
      <c r="AA8973" t="s">
        <v>15246</v>
      </c>
      <c r="AB8973">
        <v>-1.2E-2</v>
      </c>
      <c r="AC8973">
        <v>4.0000000000000001E-3</v>
      </c>
      <c r="AD8973">
        <v>5.98</v>
      </c>
      <c r="AE8973" t="s">
        <v>71</v>
      </c>
    </row>
    <row r="8974" spans="1:32" x14ac:dyDescent="0.2">
      <c r="A8974">
        <v>8973</v>
      </c>
      <c r="C8974">
        <v>222399</v>
      </c>
      <c r="D8974">
        <v>73422</v>
      </c>
      <c r="F8974">
        <v>23</v>
      </c>
      <c r="G8974">
        <v>40</v>
      </c>
      <c r="H8974">
        <v>2.8</v>
      </c>
      <c r="I8974" t="s">
        <v>24</v>
      </c>
      <c r="J8974">
        <v>37</v>
      </c>
      <c r="K8974">
        <v>39</v>
      </c>
      <c r="L8974">
        <v>9</v>
      </c>
      <c r="M8974">
        <v>37</v>
      </c>
      <c r="N8974">
        <v>6.53</v>
      </c>
      <c r="P8974">
        <v>0.35</v>
      </c>
      <c r="R8974">
        <v>0.08</v>
      </c>
      <c r="X8974" t="s">
        <v>307</v>
      </c>
      <c r="Y8974">
        <v>8973</v>
      </c>
      <c r="Z8974" s="1">
        <v>0.98614351851851856</v>
      </c>
      <c r="AA8974" t="s">
        <v>15247</v>
      </c>
      <c r="AB8974">
        <v>-1.2999999999999999E-2</v>
      </c>
      <c r="AC8974">
        <v>-8.4000000000000005E-2</v>
      </c>
      <c r="AD8974">
        <v>6.53</v>
      </c>
      <c r="AE8974" t="s">
        <v>307</v>
      </c>
    </row>
    <row r="8975" spans="1:32" x14ac:dyDescent="0.2">
      <c r="A8975">
        <v>8974</v>
      </c>
      <c r="B8975" t="s">
        <v>7658</v>
      </c>
      <c r="C8975">
        <v>222404</v>
      </c>
      <c r="D8975">
        <v>10818</v>
      </c>
      <c r="E8975">
        <v>14656</v>
      </c>
      <c r="F8975">
        <v>23</v>
      </c>
      <c r="G8975">
        <v>39</v>
      </c>
      <c r="H8975">
        <v>20.8</v>
      </c>
      <c r="I8975" t="s">
        <v>24</v>
      </c>
      <c r="J8975">
        <v>77</v>
      </c>
      <c r="K8975">
        <v>37</v>
      </c>
      <c r="L8975">
        <v>57</v>
      </c>
      <c r="M8975">
        <v>77</v>
      </c>
      <c r="N8975">
        <v>3.21</v>
      </c>
      <c r="P8975">
        <v>1.03</v>
      </c>
      <c r="R8975">
        <v>0.94</v>
      </c>
      <c r="T8975">
        <v>0.51</v>
      </c>
      <c r="X8975" t="s">
        <v>3114</v>
      </c>
      <c r="Y8975">
        <v>8974</v>
      </c>
      <c r="Z8975" s="1">
        <v>0.98565740740740748</v>
      </c>
      <c r="AA8975" t="s">
        <v>15248</v>
      </c>
      <c r="AB8975">
        <v>-6.7000000000000004E-2</v>
      </c>
      <c r="AC8975">
        <v>0.151</v>
      </c>
      <c r="AD8975">
        <v>3.21</v>
      </c>
      <c r="AE8975" t="s">
        <v>45</v>
      </c>
      <c r="AF8975" t="s">
        <v>36</v>
      </c>
    </row>
    <row r="8976" spans="1:32" x14ac:dyDescent="0.2">
      <c r="A8976">
        <v>8975</v>
      </c>
      <c r="B8976" t="s">
        <v>7659</v>
      </c>
      <c r="C8976">
        <v>222433</v>
      </c>
      <c r="D8976">
        <v>214701</v>
      </c>
      <c r="E8976">
        <v>14661</v>
      </c>
      <c r="F8976">
        <v>23</v>
      </c>
      <c r="G8976">
        <v>40</v>
      </c>
      <c r="H8976">
        <v>38.200000000000003</v>
      </c>
      <c r="I8976" t="s">
        <v>26</v>
      </c>
      <c r="J8976">
        <v>32</v>
      </c>
      <c r="K8976">
        <v>4</v>
      </c>
      <c r="L8976">
        <v>23</v>
      </c>
      <c r="M8976">
        <v>-32</v>
      </c>
      <c r="N8976">
        <v>5.31</v>
      </c>
      <c r="P8976">
        <v>0.97</v>
      </c>
      <c r="R8976">
        <v>0.66</v>
      </c>
      <c r="X8976" t="s">
        <v>45</v>
      </c>
      <c r="Y8976">
        <v>8975</v>
      </c>
      <c r="Z8976" s="1">
        <v>0.9865532407407408</v>
      </c>
      <c r="AA8976" t="s">
        <v>15249</v>
      </c>
      <c r="AB8976">
        <v>-8.8999999999999996E-2</v>
      </c>
      <c r="AC8976">
        <v>-5.5E-2</v>
      </c>
      <c r="AD8976">
        <v>5.31</v>
      </c>
      <c r="AE8976" t="s">
        <v>45</v>
      </c>
    </row>
    <row r="8977" spans="1:32" x14ac:dyDescent="0.2">
      <c r="A8977">
        <v>8976</v>
      </c>
      <c r="B8977" t="s">
        <v>7660</v>
      </c>
      <c r="C8977">
        <v>222439</v>
      </c>
      <c r="D8977">
        <v>53264</v>
      </c>
      <c r="F8977">
        <v>23</v>
      </c>
      <c r="G8977">
        <v>40</v>
      </c>
      <c r="H8977">
        <v>24.5</v>
      </c>
      <c r="I8977" t="s">
        <v>24</v>
      </c>
      <c r="J8977">
        <v>44</v>
      </c>
      <c r="K8977">
        <v>20</v>
      </c>
      <c r="L8977">
        <v>2</v>
      </c>
      <c r="M8977">
        <v>44</v>
      </c>
      <c r="N8977">
        <v>4.1399999999999997</v>
      </c>
      <c r="P8977">
        <v>-0.08</v>
      </c>
      <c r="R8977">
        <v>-0.26</v>
      </c>
      <c r="T8977">
        <v>-7.0000000000000007E-2</v>
      </c>
      <c r="X8977" t="s">
        <v>334</v>
      </c>
      <c r="Y8977">
        <v>8976</v>
      </c>
      <c r="Z8977" s="1">
        <v>0.986394675925926</v>
      </c>
      <c r="AA8977" t="s">
        <v>15250</v>
      </c>
      <c r="AB8977">
        <v>8.3000000000000004E-2</v>
      </c>
      <c r="AC8977">
        <v>-1.9E-2</v>
      </c>
      <c r="AD8977">
        <v>4.1399999999999997</v>
      </c>
      <c r="AE8977" t="s">
        <v>334</v>
      </c>
    </row>
    <row r="8978" spans="1:32" x14ac:dyDescent="0.2">
      <c r="A8978">
        <v>8977</v>
      </c>
      <c r="C8978">
        <v>222451</v>
      </c>
      <c r="D8978">
        <v>73428</v>
      </c>
      <c r="F8978">
        <v>23</v>
      </c>
      <c r="G8978">
        <v>40</v>
      </c>
      <c r="H8978">
        <v>40.6</v>
      </c>
      <c r="I8978" t="s">
        <v>24</v>
      </c>
      <c r="J8978">
        <v>36</v>
      </c>
      <c r="K8978">
        <v>43</v>
      </c>
      <c r="L8978">
        <v>15</v>
      </c>
      <c r="M8978">
        <v>36</v>
      </c>
      <c r="N8978">
        <v>6.23</v>
      </c>
      <c r="P8978">
        <v>0.39</v>
      </c>
      <c r="R8978">
        <v>-0.05</v>
      </c>
      <c r="X8978" t="s">
        <v>367</v>
      </c>
      <c r="Y8978">
        <v>8977</v>
      </c>
      <c r="Z8978" s="1">
        <v>0.98658101851851854</v>
      </c>
      <c r="AA8978" t="s">
        <v>15251</v>
      </c>
      <c r="AB8978">
        <v>0.23599999999999999</v>
      </c>
      <c r="AC8978">
        <v>0.02</v>
      </c>
      <c r="AD8978">
        <v>6.23</v>
      </c>
      <c r="AE8978" t="s">
        <v>367</v>
      </c>
    </row>
    <row r="8979" spans="1:32" x14ac:dyDescent="0.2">
      <c r="A8979">
        <v>8978</v>
      </c>
      <c r="C8979">
        <v>222485</v>
      </c>
      <c r="D8979">
        <v>192083</v>
      </c>
      <c r="E8979">
        <v>14665</v>
      </c>
      <c r="F8979">
        <v>23</v>
      </c>
      <c r="G8979">
        <v>41</v>
      </c>
      <c r="H8979">
        <v>7</v>
      </c>
      <c r="I8979" t="s">
        <v>26</v>
      </c>
      <c r="J8979">
        <v>24</v>
      </c>
      <c r="K8979">
        <v>9</v>
      </c>
      <c r="L8979">
        <v>37</v>
      </c>
      <c r="M8979">
        <v>-24</v>
      </c>
      <c r="N8979">
        <v>6.6</v>
      </c>
      <c r="P8979">
        <v>1.57</v>
      </c>
      <c r="R8979">
        <v>1.92</v>
      </c>
      <c r="X8979" t="s">
        <v>419</v>
      </c>
      <c r="Y8979">
        <v>8978</v>
      </c>
      <c r="Z8979" s="1">
        <v>0.9868865740740741</v>
      </c>
      <c r="AA8979" t="s">
        <v>15252</v>
      </c>
      <c r="AB8979">
        <v>6.0000000000000001E-3</v>
      </c>
      <c r="AC8979">
        <v>-0.01</v>
      </c>
      <c r="AD8979">
        <v>6.6</v>
      </c>
      <c r="AE8979" t="s">
        <v>419</v>
      </c>
    </row>
    <row r="8980" spans="1:32" x14ac:dyDescent="0.2">
      <c r="A8980">
        <v>8979</v>
      </c>
      <c r="C8980">
        <v>222493</v>
      </c>
      <c r="D8980">
        <v>165828</v>
      </c>
      <c r="F8980">
        <v>23</v>
      </c>
      <c r="G8980">
        <v>41</v>
      </c>
      <c r="H8980">
        <v>8.9</v>
      </c>
      <c r="I8980" t="s">
        <v>26</v>
      </c>
      <c r="J8980">
        <v>11</v>
      </c>
      <c r="K8980">
        <v>40</v>
      </c>
      <c r="L8980">
        <v>50</v>
      </c>
      <c r="M8980">
        <v>-11</v>
      </c>
      <c r="N8980">
        <v>5.89</v>
      </c>
      <c r="P8980">
        <v>1</v>
      </c>
      <c r="R8980">
        <v>0.78</v>
      </c>
      <c r="T8980">
        <v>0.35</v>
      </c>
      <c r="U8980" t="s">
        <v>93</v>
      </c>
      <c r="X8980" t="s">
        <v>60</v>
      </c>
      <c r="Y8980">
        <v>8979</v>
      </c>
      <c r="Z8980" s="1">
        <v>0.9869085648148147</v>
      </c>
      <c r="AA8980" t="s">
        <v>15253</v>
      </c>
      <c r="AB8980">
        <v>7.0000000000000007E-2</v>
      </c>
      <c r="AC8980">
        <v>8.9999999999999993E-3</v>
      </c>
      <c r="AD8980">
        <v>5.89</v>
      </c>
      <c r="AE8980" t="s">
        <v>60</v>
      </c>
    </row>
    <row r="8981" spans="1:32" x14ac:dyDescent="0.2">
      <c r="A8981">
        <v>8980</v>
      </c>
      <c r="B8981" t="s">
        <v>7661</v>
      </c>
      <c r="C8981">
        <v>222547</v>
      </c>
      <c r="D8981">
        <v>165834</v>
      </c>
      <c r="F8981">
        <v>23</v>
      </c>
      <c r="G8981">
        <v>41</v>
      </c>
      <c r="H8981">
        <v>34.5</v>
      </c>
      <c r="I8981" t="s">
        <v>26</v>
      </c>
      <c r="J8981">
        <v>18</v>
      </c>
      <c r="K8981">
        <v>1</v>
      </c>
      <c r="L8981">
        <v>38</v>
      </c>
      <c r="M8981">
        <v>-18</v>
      </c>
      <c r="N8981">
        <v>5.34</v>
      </c>
      <c r="P8981">
        <v>1.57</v>
      </c>
      <c r="R8981">
        <v>1.93</v>
      </c>
      <c r="T8981">
        <v>0.92</v>
      </c>
      <c r="X8981" t="s">
        <v>77</v>
      </c>
      <c r="Y8981">
        <v>8980</v>
      </c>
      <c r="Z8981" s="1">
        <v>0.98720486111111105</v>
      </c>
      <c r="AA8981" t="s">
        <v>15254</v>
      </c>
      <c r="AB8981">
        <v>-3.9E-2</v>
      </c>
      <c r="AC8981">
        <v>-7.0999999999999994E-2</v>
      </c>
      <c r="AD8981">
        <v>5.34</v>
      </c>
      <c r="AE8981" t="s">
        <v>77</v>
      </c>
    </row>
    <row r="8982" spans="1:32" x14ac:dyDescent="0.2">
      <c r="A8982">
        <v>8981</v>
      </c>
      <c r="C8982">
        <v>222570</v>
      </c>
      <c r="D8982">
        <v>53276</v>
      </c>
      <c r="F8982">
        <v>23</v>
      </c>
      <c r="G8982">
        <v>41</v>
      </c>
      <c r="H8982">
        <v>26.9</v>
      </c>
      <c r="I8982" t="s">
        <v>24</v>
      </c>
      <c r="J8982">
        <v>49</v>
      </c>
      <c r="K8982">
        <v>30</v>
      </c>
      <c r="L8982">
        <v>44</v>
      </c>
      <c r="M8982">
        <v>49</v>
      </c>
      <c r="N8982">
        <v>6.26</v>
      </c>
      <c r="P8982">
        <v>0.19</v>
      </c>
      <c r="Q8982" t="s">
        <v>2818</v>
      </c>
      <c r="X8982" t="s">
        <v>310</v>
      </c>
      <c r="Y8982">
        <v>8981</v>
      </c>
      <c r="Z8982" s="1">
        <v>0.98711689814814818</v>
      </c>
      <c r="AA8982" t="s">
        <v>15255</v>
      </c>
      <c r="AB8982">
        <v>2E-3</v>
      </c>
      <c r="AC8982">
        <v>-2.1000000000000001E-2</v>
      </c>
      <c r="AD8982">
        <v>6.26</v>
      </c>
      <c r="AE8982" t="s">
        <v>310</v>
      </c>
    </row>
    <row r="8983" spans="1:32" x14ac:dyDescent="0.2">
      <c r="A8983">
        <v>8982</v>
      </c>
      <c r="B8983" t="s">
        <v>7662</v>
      </c>
      <c r="C8983">
        <v>222574</v>
      </c>
      <c r="D8983">
        <v>165836</v>
      </c>
      <c r="E8983">
        <v>14671</v>
      </c>
      <c r="F8983">
        <v>23</v>
      </c>
      <c r="G8983">
        <v>41</v>
      </c>
      <c r="H8983">
        <v>45.8</v>
      </c>
      <c r="I8983" t="s">
        <v>26</v>
      </c>
      <c r="J8983">
        <v>17</v>
      </c>
      <c r="K8983">
        <v>48</v>
      </c>
      <c r="L8983">
        <v>59</v>
      </c>
      <c r="M8983">
        <v>-17</v>
      </c>
      <c r="N8983">
        <v>4.82</v>
      </c>
      <c r="P8983">
        <v>0.82</v>
      </c>
      <c r="R8983">
        <v>0.49</v>
      </c>
      <c r="T8983">
        <v>0.41</v>
      </c>
      <c r="X8983" t="s">
        <v>7663</v>
      </c>
      <c r="Y8983">
        <v>8982</v>
      </c>
      <c r="Z8983" s="1">
        <v>0.98733564814814823</v>
      </c>
      <c r="AA8983" t="s">
        <v>15256</v>
      </c>
      <c r="AB8983">
        <v>1.4999999999999999E-2</v>
      </c>
      <c r="AC8983">
        <v>4.0000000000000001E-3</v>
      </c>
      <c r="AD8983">
        <v>4.82</v>
      </c>
      <c r="AE8983" t="s">
        <v>6357</v>
      </c>
      <c r="AF8983" t="s">
        <v>36</v>
      </c>
    </row>
    <row r="8984" spans="1:32" x14ac:dyDescent="0.2">
      <c r="A8984">
        <v>8983</v>
      </c>
      <c r="C8984">
        <v>222602</v>
      </c>
      <c r="D8984">
        <v>128335</v>
      </c>
      <c r="E8984">
        <v>14672</v>
      </c>
      <c r="F8984">
        <v>23</v>
      </c>
      <c r="G8984">
        <v>41</v>
      </c>
      <c r="H8984">
        <v>56.7</v>
      </c>
      <c r="I8984" t="s">
        <v>24</v>
      </c>
      <c r="J8984">
        <v>7</v>
      </c>
      <c r="K8984">
        <v>15</v>
      </c>
      <c r="L8984">
        <v>2</v>
      </c>
      <c r="M8984">
        <v>7</v>
      </c>
      <c r="N8984">
        <v>5.89</v>
      </c>
      <c r="P8984">
        <v>0.1</v>
      </c>
      <c r="R8984">
        <v>0.08</v>
      </c>
      <c r="X8984" t="s">
        <v>1824</v>
      </c>
      <c r="Y8984">
        <v>8983</v>
      </c>
      <c r="Z8984" s="1">
        <v>0.98746180555555563</v>
      </c>
      <c r="AA8984" t="s">
        <v>15257</v>
      </c>
      <c r="AB8984">
        <v>-2.4E-2</v>
      </c>
      <c r="AC8984">
        <v>-4.2000000000000003E-2</v>
      </c>
      <c r="AD8984">
        <v>5.89</v>
      </c>
      <c r="AE8984" t="s">
        <v>1824</v>
      </c>
    </row>
    <row r="8985" spans="1:32" x14ac:dyDescent="0.2">
      <c r="A8985">
        <v>8984</v>
      </c>
      <c r="B8985" t="s">
        <v>7664</v>
      </c>
      <c r="C8985">
        <v>222603</v>
      </c>
      <c r="D8985">
        <v>128336</v>
      </c>
      <c r="F8985">
        <v>23</v>
      </c>
      <c r="G8985">
        <v>42</v>
      </c>
      <c r="H8985">
        <v>2.8</v>
      </c>
      <c r="I8985" t="s">
        <v>24</v>
      </c>
      <c r="J8985">
        <v>1</v>
      </c>
      <c r="K8985">
        <v>46</v>
      </c>
      <c r="L8985">
        <v>48</v>
      </c>
      <c r="M8985">
        <v>1</v>
      </c>
      <c r="N8985">
        <v>4.5</v>
      </c>
      <c r="P8985">
        <v>0.2</v>
      </c>
      <c r="R8985">
        <v>0.08</v>
      </c>
      <c r="T8985">
        <v>0.1</v>
      </c>
      <c r="X8985" t="s">
        <v>41</v>
      </c>
      <c r="Y8985">
        <v>8984</v>
      </c>
      <c r="Z8985" s="1">
        <v>0.98753240740740733</v>
      </c>
      <c r="AA8985" t="s">
        <v>15258</v>
      </c>
      <c r="AB8985">
        <v>-0.129</v>
      </c>
      <c r="AC8985">
        <v>-0.155</v>
      </c>
      <c r="AD8985">
        <v>4.5</v>
      </c>
      <c r="AE8985" t="s">
        <v>41</v>
      </c>
    </row>
    <row r="8986" spans="1:32" x14ac:dyDescent="0.2">
      <c r="A8986">
        <v>8985</v>
      </c>
      <c r="C8986">
        <v>222618</v>
      </c>
      <c r="D8986">
        <v>35682</v>
      </c>
      <c r="F8986">
        <v>23</v>
      </c>
      <c r="G8986">
        <v>41</v>
      </c>
      <c r="H8986">
        <v>54.5</v>
      </c>
      <c r="I8986" t="s">
        <v>24</v>
      </c>
      <c r="J8986">
        <v>57</v>
      </c>
      <c r="K8986">
        <v>15</v>
      </c>
      <c r="L8986">
        <v>36</v>
      </c>
      <c r="M8986">
        <v>57</v>
      </c>
      <c r="N8986">
        <v>6.24</v>
      </c>
      <c r="O8986" t="s">
        <v>103</v>
      </c>
      <c r="X8986" t="s">
        <v>71</v>
      </c>
      <c r="Y8986">
        <v>8985</v>
      </c>
      <c r="Z8986" s="1">
        <v>0.98743634259259261</v>
      </c>
      <c r="AA8986" t="s">
        <v>15259</v>
      </c>
      <c r="AB8986">
        <v>5.0000000000000001E-3</v>
      </c>
      <c r="AC8986">
        <v>-2E-3</v>
      </c>
      <c r="AD8986">
        <v>6.24</v>
      </c>
      <c r="AE8986" t="s">
        <v>71</v>
      </c>
    </row>
    <row r="8987" spans="1:32" x14ac:dyDescent="0.2">
      <c r="A8987">
        <v>8986</v>
      </c>
      <c r="C8987">
        <v>222641</v>
      </c>
      <c r="D8987">
        <v>53292</v>
      </c>
      <c r="E8987">
        <v>14674</v>
      </c>
      <c r="F8987">
        <v>23</v>
      </c>
      <c r="G8987">
        <v>42</v>
      </c>
      <c r="H8987">
        <v>14.8</v>
      </c>
      <c r="I8987" t="s">
        <v>24</v>
      </c>
      <c r="J8987">
        <v>44</v>
      </c>
      <c r="K8987">
        <v>59</v>
      </c>
      <c r="L8987">
        <v>31</v>
      </c>
      <c r="M8987">
        <v>44</v>
      </c>
      <c r="N8987">
        <v>6.57</v>
      </c>
      <c r="O8987" t="s">
        <v>103</v>
      </c>
      <c r="W8987" t="s">
        <v>27</v>
      </c>
      <c r="X8987" t="s">
        <v>104</v>
      </c>
      <c r="Y8987">
        <v>8986</v>
      </c>
      <c r="Z8987" s="1">
        <v>0.98767129629629624</v>
      </c>
      <c r="AA8987" t="s">
        <v>15260</v>
      </c>
      <c r="AB8987">
        <v>-1.0999999999999999E-2</v>
      </c>
      <c r="AC8987">
        <v>-0.01</v>
      </c>
      <c r="AD8987">
        <v>6.57</v>
      </c>
      <c r="AE8987" t="s">
        <v>5820</v>
      </c>
    </row>
    <row r="8988" spans="1:32" x14ac:dyDescent="0.2">
      <c r="A8988">
        <v>8987</v>
      </c>
      <c r="C8988">
        <v>222643</v>
      </c>
      <c r="D8988">
        <v>165841</v>
      </c>
      <c r="F8988">
        <v>23</v>
      </c>
      <c r="G8988">
        <v>42</v>
      </c>
      <c r="H8988">
        <v>27.9</v>
      </c>
      <c r="I8988" t="s">
        <v>26</v>
      </c>
      <c r="J8988">
        <v>15</v>
      </c>
      <c r="K8988">
        <v>26</v>
      </c>
      <c r="L8988">
        <v>52</v>
      </c>
      <c r="M8988">
        <v>-15</v>
      </c>
      <c r="N8988">
        <v>5.28</v>
      </c>
      <c r="P8988">
        <v>1.37</v>
      </c>
      <c r="R8988">
        <v>1.49</v>
      </c>
      <c r="X8988" t="s">
        <v>172</v>
      </c>
      <c r="Y8988">
        <v>8987</v>
      </c>
      <c r="Z8988" s="1">
        <v>0.98782291666666666</v>
      </c>
      <c r="AA8988" t="s">
        <v>15261</v>
      </c>
      <c r="AB8988">
        <v>2.5000000000000001E-2</v>
      </c>
      <c r="AC8988">
        <v>-8.0000000000000002E-3</v>
      </c>
      <c r="AD8988">
        <v>5.28</v>
      </c>
      <c r="AE8988" t="s">
        <v>172</v>
      </c>
    </row>
    <row r="8989" spans="1:32" x14ac:dyDescent="0.2">
      <c r="A8989">
        <v>8988</v>
      </c>
      <c r="B8989" t="s">
        <v>7665</v>
      </c>
      <c r="C8989">
        <v>222661</v>
      </c>
      <c r="D8989">
        <v>165842</v>
      </c>
      <c r="F8989">
        <v>23</v>
      </c>
      <c r="G8989">
        <v>42</v>
      </c>
      <c r="H8989">
        <v>43.3</v>
      </c>
      <c r="I8989" t="s">
        <v>26</v>
      </c>
      <c r="J8989">
        <v>14</v>
      </c>
      <c r="K8989">
        <v>32</v>
      </c>
      <c r="L8989">
        <v>42</v>
      </c>
      <c r="M8989">
        <v>-14</v>
      </c>
      <c r="N8989">
        <v>4.49</v>
      </c>
      <c r="P8989">
        <v>-0.04</v>
      </c>
      <c r="R8989">
        <v>-0.12</v>
      </c>
      <c r="T8989">
        <v>-0.05</v>
      </c>
      <c r="X8989" t="s">
        <v>191</v>
      </c>
      <c r="Y8989">
        <v>8988</v>
      </c>
      <c r="Z8989" s="1">
        <v>0.98800115740740735</v>
      </c>
      <c r="AA8989" t="s">
        <v>15262</v>
      </c>
      <c r="AB8989">
        <v>0.10100000000000001</v>
      </c>
      <c r="AC8989">
        <v>-6.6000000000000003E-2</v>
      </c>
      <c r="AD8989">
        <v>4.49</v>
      </c>
      <c r="AE8989" t="s">
        <v>191</v>
      </c>
    </row>
    <row r="8990" spans="1:32" x14ac:dyDescent="0.2">
      <c r="A8990">
        <v>8989</v>
      </c>
      <c r="C8990">
        <v>222670</v>
      </c>
      <c r="D8990">
        <v>20791</v>
      </c>
      <c r="F8990">
        <v>23</v>
      </c>
      <c r="G8990">
        <v>42</v>
      </c>
      <c r="H8990">
        <v>20.8</v>
      </c>
      <c r="I8990" t="s">
        <v>24</v>
      </c>
      <c r="J8990">
        <v>64</v>
      </c>
      <c r="K8990">
        <v>30</v>
      </c>
      <c r="L8990">
        <v>56</v>
      </c>
      <c r="M8990">
        <v>64</v>
      </c>
      <c r="N8990">
        <v>6.56</v>
      </c>
      <c r="P8990">
        <v>1.88</v>
      </c>
      <c r="R8990">
        <v>2.12</v>
      </c>
      <c r="T8990">
        <v>1.33</v>
      </c>
      <c r="X8990" t="s">
        <v>353</v>
      </c>
      <c r="Y8990">
        <v>8989</v>
      </c>
      <c r="Z8990" s="1">
        <v>0.98774074074074081</v>
      </c>
      <c r="AA8990" t="s">
        <v>15263</v>
      </c>
      <c r="AB8990">
        <v>3.0000000000000001E-3</v>
      </c>
      <c r="AC8990">
        <v>-2E-3</v>
      </c>
      <c r="AD8990">
        <v>6.56</v>
      </c>
      <c r="AE8990" t="s">
        <v>353</v>
      </c>
    </row>
    <row r="8991" spans="1:32" x14ac:dyDescent="0.2">
      <c r="A8991">
        <v>8990</v>
      </c>
      <c r="C8991">
        <v>222682</v>
      </c>
      <c r="D8991">
        <v>20793</v>
      </c>
      <c r="F8991">
        <v>23</v>
      </c>
      <c r="G8991">
        <v>42</v>
      </c>
      <c r="H8991">
        <v>31.5</v>
      </c>
      <c r="I8991" t="s">
        <v>24</v>
      </c>
      <c r="J8991">
        <v>61</v>
      </c>
      <c r="K8991">
        <v>40</v>
      </c>
      <c r="L8991">
        <v>46</v>
      </c>
      <c r="M8991">
        <v>61</v>
      </c>
      <c r="N8991">
        <v>6.4</v>
      </c>
      <c r="P8991">
        <v>1.24</v>
      </c>
      <c r="R8991">
        <v>1.36</v>
      </c>
      <c r="X8991" t="s">
        <v>125</v>
      </c>
      <c r="Y8991">
        <v>8990</v>
      </c>
      <c r="Z8991" s="1">
        <v>0.98786458333333327</v>
      </c>
      <c r="AA8991" t="s">
        <v>15264</v>
      </c>
      <c r="AB8991">
        <v>4.2999999999999997E-2</v>
      </c>
      <c r="AC8991">
        <v>-2.1000000000000001E-2</v>
      </c>
      <c r="AD8991">
        <v>6.4</v>
      </c>
      <c r="AE8991" t="s">
        <v>125</v>
      </c>
    </row>
    <row r="8992" spans="1:32" x14ac:dyDescent="0.2">
      <c r="A8992">
        <v>8991</v>
      </c>
      <c r="B8992" t="s">
        <v>7666</v>
      </c>
      <c r="C8992">
        <v>222764</v>
      </c>
      <c r="D8992">
        <v>108789</v>
      </c>
      <c r="E8992">
        <v>14679</v>
      </c>
      <c r="F8992">
        <v>23</v>
      </c>
      <c r="G8992">
        <v>43</v>
      </c>
      <c r="H8992">
        <v>22.4</v>
      </c>
      <c r="I8992" t="s">
        <v>24</v>
      </c>
      <c r="J8992">
        <v>10</v>
      </c>
      <c r="K8992">
        <v>19</v>
      </c>
      <c r="L8992">
        <v>53</v>
      </c>
      <c r="M8992">
        <v>10</v>
      </c>
      <c r="N8992">
        <v>5.0599999999999996</v>
      </c>
      <c r="P8992">
        <v>1.68</v>
      </c>
      <c r="R8992">
        <v>2.04</v>
      </c>
      <c r="X8992" t="s">
        <v>353</v>
      </c>
      <c r="Y8992">
        <v>8991</v>
      </c>
      <c r="Z8992" s="1">
        <v>0.98845370370370367</v>
      </c>
      <c r="AA8992" t="s">
        <v>15265</v>
      </c>
      <c r="AB8992">
        <v>8.0000000000000002E-3</v>
      </c>
      <c r="AC8992">
        <v>7.0000000000000001E-3</v>
      </c>
      <c r="AD8992">
        <v>5.0599999999999996</v>
      </c>
      <c r="AE8992" t="s">
        <v>353</v>
      </c>
    </row>
    <row r="8993" spans="1:32" x14ac:dyDescent="0.2">
      <c r="A8993">
        <v>8992</v>
      </c>
      <c r="C8993">
        <v>222800</v>
      </c>
      <c r="D8993">
        <v>165849</v>
      </c>
      <c r="E8993" t="s">
        <v>7667</v>
      </c>
      <c r="F8993">
        <v>23</v>
      </c>
      <c r="G8993">
        <v>43</v>
      </c>
      <c r="H8993">
        <v>49.5</v>
      </c>
      <c r="I8993" t="s">
        <v>26</v>
      </c>
      <c r="J8993">
        <v>15</v>
      </c>
      <c r="K8993">
        <v>17</v>
      </c>
      <c r="L8993">
        <v>4</v>
      </c>
      <c r="M8993">
        <v>-15</v>
      </c>
      <c r="N8993">
        <v>6.36</v>
      </c>
      <c r="P8993">
        <v>1.58</v>
      </c>
      <c r="R8993">
        <v>0.32</v>
      </c>
      <c r="X8993" t="s">
        <v>7668</v>
      </c>
      <c r="Y8993">
        <v>8992</v>
      </c>
      <c r="Z8993" s="1">
        <v>0.98876736111111108</v>
      </c>
      <c r="AA8993" t="s">
        <v>15266</v>
      </c>
      <c r="AB8993">
        <v>3.2000000000000001E-2</v>
      </c>
      <c r="AC8993">
        <v>-2.5000000000000001E-2</v>
      </c>
      <c r="AD8993">
        <v>6.36</v>
      </c>
      <c r="AE8993" t="s">
        <v>6230</v>
      </c>
      <c r="AF8993" t="s">
        <v>36</v>
      </c>
    </row>
    <row r="8994" spans="1:32" x14ac:dyDescent="0.2">
      <c r="A8994">
        <v>8993</v>
      </c>
      <c r="C8994">
        <v>222803</v>
      </c>
      <c r="D8994">
        <v>231756</v>
      </c>
      <c r="F8994">
        <v>23</v>
      </c>
      <c r="G8994">
        <v>44</v>
      </c>
      <c r="H8994">
        <v>1.4</v>
      </c>
      <c r="I8994" t="s">
        <v>26</v>
      </c>
      <c r="J8994">
        <v>45</v>
      </c>
      <c r="K8994">
        <v>5</v>
      </c>
      <c r="L8994">
        <v>0</v>
      </c>
      <c r="M8994">
        <v>-45</v>
      </c>
      <c r="N8994">
        <v>6.09</v>
      </c>
      <c r="P8994">
        <v>0.98</v>
      </c>
      <c r="R8994">
        <v>0.71</v>
      </c>
      <c r="X8994" t="s">
        <v>3114</v>
      </c>
      <c r="Y8994">
        <v>8993</v>
      </c>
      <c r="Z8994" s="1">
        <v>0.98890509259259263</v>
      </c>
      <c r="AA8994" t="s">
        <v>15267</v>
      </c>
      <c r="AB8994">
        <v>0.33800000000000002</v>
      </c>
      <c r="AC8994">
        <v>-6.0000000000000001E-3</v>
      </c>
      <c r="AD8994">
        <v>6.09</v>
      </c>
      <c r="AE8994" t="s">
        <v>45</v>
      </c>
      <c r="AF8994" t="s">
        <v>36</v>
      </c>
    </row>
    <row r="8995" spans="1:32" x14ac:dyDescent="0.2">
      <c r="A8995">
        <v>8994</v>
      </c>
      <c r="C8995">
        <v>222805</v>
      </c>
      <c r="D8995">
        <v>258178</v>
      </c>
      <c r="F8995">
        <v>23</v>
      </c>
      <c r="G8995">
        <v>44</v>
      </c>
      <c r="H8995">
        <v>25.4</v>
      </c>
      <c r="I8995" t="s">
        <v>26</v>
      </c>
      <c r="J8995">
        <v>70</v>
      </c>
      <c r="K8995">
        <v>29</v>
      </c>
      <c r="L8995">
        <v>25</v>
      </c>
      <c r="M8995">
        <v>-70</v>
      </c>
      <c r="N8995">
        <v>6.07</v>
      </c>
      <c r="P8995">
        <v>0.91</v>
      </c>
      <c r="R8995">
        <v>0.62</v>
      </c>
      <c r="X8995" t="s">
        <v>5313</v>
      </c>
      <c r="Y8995">
        <v>8994</v>
      </c>
      <c r="Z8995" s="1">
        <v>0.98918287037037034</v>
      </c>
      <c r="AA8995" t="s">
        <v>15268</v>
      </c>
      <c r="AB8995">
        <v>0.24299999999999999</v>
      </c>
      <c r="AC8995">
        <v>6.2E-2</v>
      </c>
      <c r="AD8995">
        <v>6.07</v>
      </c>
      <c r="AE8995" t="s">
        <v>9548</v>
      </c>
      <c r="AF8995" t="s">
        <v>36</v>
      </c>
    </row>
    <row r="8996" spans="1:32" x14ac:dyDescent="0.2">
      <c r="A8996">
        <v>8995</v>
      </c>
      <c r="C8996">
        <v>222806</v>
      </c>
      <c r="D8996">
        <v>258179</v>
      </c>
      <c r="F8996">
        <v>23</v>
      </c>
      <c r="G8996">
        <v>44</v>
      </c>
      <c r="H8996">
        <v>40.700000000000003</v>
      </c>
      <c r="I8996" t="s">
        <v>26</v>
      </c>
      <c r="J8996">
        <v>78</v>
      </c>
      <c r="K8996">
        <v>47</v>
      </c>
      <c r="L8996">
        <v>29</v>
      </c>
      <c r="M8996">
        <v>-78</v>
      </c>
      <c r="N8996">
        <v>5.75</v>
      </c>
      <c r="P8996">
        <v>1.1100000000000001</v>
      </c>
      <c r="R8996">
        <v>1.07</v>
      </c>
      <c r="X8996" t="s">
        <v>45</v>
      </c>
      <c r="Y8996">
        <v>8995</v>
      </c>
      <c r="Z8996" s="1">
        <v>0.98935995370370378</v>
      </c>
      <c r="AA8996" t="s">
        <v>15269</v>
      </c>
      <c r="AB8996">
        <v>4.8000000000000001E-2</v>
      </c>
      <c r="AC8996">
        <v>4.0000000000000001E-3</v>
      </c>
      <c r="AD8996">
        <v>5.75</v>
      </c>
      <c r="AE8996" t="s">
        <v>45</v>
      </c>
    </row>
    <row r="8997" spans="1:32" x14ac:dyDescent="0.2">
      <c r="A8997">
        <v>8996</v>
      </c>
      <c r="C8997">
        <v>222820</v>
      </c>
      <c r="D8997">
        <v>255557</v>
      </c>
      <c r="F8997">
        <v>23</v>
      </c>
      <c r="G8997">
        <v>44</v>
      </c>
      <c r="H8997">
        <v>12</v>
      </c>
      <c r="I8997" t="s">
        <v>26</v>
      </c>
      <c r="J8997">
        <v>64</v>
      </c>
      <c r="K8997">
        <v>24</v>
      </c>
      <c r="L8997">
        <v>16</v>
      </c>
      <c r="M8997">
        <v>-64</v>
      </c>
      <c r="N8997">
        <v>5.72</v>
      </c>
      <c r="P8997">
        <v>1.4</v>
      </c>
      <c r="R8997">
        <v>1.63</v>
      </c>
      <c r="X8997" t="s">
        <v>354</v>
      </c>
      <c r="Y8997">
        <v>8996</v>
      </c>
      <c r="Z8997" s="1">
        <v>0.98902777777777784</v>
      </c>
      <c r="AA8997" t="s">
        <v>15270</v>
      </c>
      <c r="AB8997">
        <v>1.0999999999999999E-2</v>
      </c>
      <c r="AC8997">
        <v>3.1E-2</v>
      </c>
      <c r="AD8997">
        <v>5.72</v>
      </c>
      <c r="AE8997" t="s">
        <v>5796</v>
      </c>
      <c r="AF8997" t="s">
        <v>36</v>
      </c>
    </row>
    <row r="8998" spans="1:32" x14ac:dyDescent="0.2">
      <c r="A8998">
        <v>8997</v>
      </c>
      <c r="B8998" t="s">
        <v>7669</v>
      </c>
      <c r="C8998">
        <v>222842</v>
      </c>
      <c r="D8998">
        <v>91457</v>
      </c>
      <c r="F8998">
        <v>23</v>
      </c>
      <c r="G8998">
        <v>43</v>
      </c>
      <c r="H8998">
        <v>59.5</v>
      </c>
      <c r="I8998" t="s">
        <v>24</v>
      </c>
      <c r="J8998">
        <v>29</v>
      </c>
      <c r="K8998">
        <v>21</v>
      </c>
      <c r="L8998">
        <v>42</v>
      </c>
      <c r="M8998">
        <v>29</v>
      </c>
      <c r="N8998">
        <v>4.93</v>
      </c>
      <c r="P8998">
        <v>0.95</v>
      </c>
      <c r="R8998">
        <v>0.63</v>
      </c>
      <c r="T8998">
        <v>0.48</v>
      </c>
      <c r="X8998" t="s">
        <v>54</v>
      </c>
      <c r="Y8998">
        <v>8997</v>
      </c>
      <c r="Z8998" s="1">
        <v>0.9888831018518518</v>
      </c>
      <c r="AA8998" t="s">
        <v>15271</v>
      </c>
      <c r="AB8998">
        <v>7.0999999999999994E-2</v>
      </c>
      <c r="AC8998">
        <v>-3.6999999999999998E-2</v>
      </c>
      <c r="AD8998">
        <v>4.93</v>
      </c>
      <c r="AE8998" t="s">
        <v>54</v>
      </c>
    </row>
    <row r="8999" spans="1:32" x14ac:dyDescent="0.2">
      <c r="A8999">
        <v>8998</v>
      </c>
      <c r="B8999" t="s">
        <v>7670</v>
      </c>
      <c r="C8999">
        <v>222847</v>
      </c>
      <c r="D8999">
        <v>165854</v>
      </c>
      <c r="F8999">
        <v>23</v>
      </c>
      <c r="G8999">
        <v>44</v>
      </c>
      <c r="H8999">
        <v>12.1</v>
      </c>
      <c r="I8999" t="s">
        <v>26</v>
      </c>
      <c r="J8999">
        <v>18</v>
      </c>
      <c r="K8999">
        <v>16</v>
      </c>
      <c r="L8999">
        <v>37</v>
      </c>
      <c r="M8999">
        <v>-18</v>
      </c>
      <c r="N8999">
        <v>5.24</v>
      </c>
      <c r="P8999">
        <v>-0.08</v>
      </c>
      <c r="R8999">
        <v>-0.27</v>
      </c>
      <c r="X8999" t="s">
        <v>66</v>
      </c>
      <c r="Y8999">
        <v>8998</v>
      </c>
      <c r="Z8999" s="1">
        <v>0.9890289351851852</v>
      </c>
      <c r="AA8999" t="s">
        <v>15272</v>
      </c>
      <c r="AB8999">
        <v>2.9000000000000001E-2</v>
      </c>
      <c r="AC8999">
        <v>-3.0000000000000001E-3</v>
      </c>
      <c r="AD8999">
        <v>5.24</v>
      </c>
      <c r="AE8999" t="s">
        <v>66</v>
      </c>
    </row>
    <row r="9000" spans="1:32" x14ac:dyDescent="0.2">
      <c r="A9000">
        <v>8999</v>
      </c>
      <c r="C9000">
        <v>222872</v>
      </c>
      <c r="D9000">
        <v>192116</v>
      </c>
      <c r="F9000">
        <v>23</v>
      </c>
      <c r="G9000">
        <v>44</v>
      </c>
      <c r="H9000">
        <v>28.9</v>
      </c>
      <c r="I9000" t="s">
        <v>26</v>
      </c>
      <c r="J9000">
        <v>26</v>
      </c>
      <c r="K9000">
        <v>14</v>
      </c>
      <c r="L9000">
        <v>47</v>
      </c>
      <c r="M9000">
        <v>-26</v>
      </c>
      <c r="N9000">
        <v>6.17</v>
      </c>
      <c r="P9000">
        <v>0.5</v>
      </c>
      <c r="R9000">
        <v>0.1</v>
      </c>
      <c r="X9000" t="s">
        <v>79</v>
      </c>
      <c r="Y9000">
        <v>8999</v>
      </c>
      <c r="Z9000" s="1">
        <v>0.98922337962962958</v>
      </c>
      <c r="AA9000" t="s">
        <v>15273</v>
      </c>
      <c r="AB9000">
        <v>-7.0000000000000007E-2</v>
      </c>
      <c r="AC9000">
        <v>-1.4999999999999999E-2</v>
      </c>
      <c r="AD9000">
        <v>6.17</v>
      </c>
      <c r="AE9000" t="s">
        <v>79</v>
      </c>
    </row>
    <row r="9001" spans="1:32" x14ac:dyDescent="0.2">
      <c r="A9001">
        <v>9000</v>
      </c>
      <c r="C9001">
        <v>222932</v>
      </c>
      <c r="D9001">
        <v>35728</v>
      </c>
      <c r="F9001">
        <v>23</v>
      </c>
      <c r="G9001">
        <v>44</v>
      </c>
      <c r="H9001">
        <v>48.3</v>
      </c>
      <c r="I9001" t="s">
        <v>24</v>
      </c>
      <c r="J9001">
        <v>55</v>
      </c>
      <c r="K9001">
        <v>47</v>
      </c>
      <c r="L9001">
        <v>59</v>
      </c>
      <c r="M9001">
        <v>55</v>
      </c>
      <c r="N9001">
        <v>6.51</v>
      </c>
      <c r="O9001" t="s">
        <v>103</v>
      </c>
      <c r="W9001" t="s">
        <v>27</v>
      </c>
      <c r="X9001" t="s">
        <v>2517</v>
      </c>
      <c r="Y9001">
        <v>9000</v>
      </c>
      <c r="Z9001" s="1">
        <v>0.98944791666666665</v>
      </c>
      <c r="AA9001" t="s">
        <v>15274</v>
      </c>
      <c r="AB9001">
        <v>0.02</v>
      </c>
      <c r="AC9001">
        <v>-5.0000000000000001E-3</v>
      </c>
      <c r="AD9001">
        <v>6.51</v>
      </c>
      <c r="AE9001" t="s">
        <v>7190</v>
      </c>
    </row>
    <row r="9002" spans="1:32" x14ac:dyDescent="0.2">
      <c r="A9002">
        <v>9001</v>
      </c>
      <c r="C9002">
        <v>223011</v>
      </c>
      <c r="D9002">
        <v>231769</v>
      </c>
      <c r="F9002">
        <v>23</v>
      </c>
      <c r="G9002">
        <v>46</v>
      </c>
      <c r="H9002">
        <v>1.2</v>
      </c>
      <c r="I9002" t="s">
        <v>26</v>
      </c>
      <c r="J9002">
        <v>40</v>
      </c>
      <c r="K9002">
        <v>10</v>
      </c>
      <c r="L9002">
        <v>57</v>
      </c>
      <c r="M9002">
        <v>-40</v>
      </c>
      <c r="N9002">
        <v>6.31</v>
      </c>
      <c r="P9002">
        <v>0.2</v>
      </c>
      <c r="R9002">
        <v>0.09</v>
      </c>
      <c r="X9002" t="s">
        <v>2888</v>
      </c>
      <c r="Y9002">
        <v>9001</v>
      </c>
      <c r="Z9002" s="1">
        <v>0.99029166666666668</v>
      </c>
      <c r="AA9002" t="s">
        <v>15275</v>
      </c>
      <c r="AB9002">
        <v>9.7000000000000003E-2</v>
      </c>
      <c r="AC9002">
        <v>-3.5999999999999997E-2</v>
      </c>
      <c r="AD9002">
        <v>6.31</v>
      </c>
      <c r="AE9002" t="s">
        <v>170</v>
      </c>
      <c r="AF9002" t="s">
        <v>36</v>
      </c>
    </row>
    <row r="9003" spans="1:32" x14ac:dyDescent="0.2">
      <c r="A9003">
        <v>9002</v>
      </c>
      <c r="B9003" t="s">
        <v>7671</v>
      </c>
      <c r="C9003">
        <v>223024</v>
      </c>
      <c r="D9003">
        <v>165867</v>
      </c>
      <c r="F9003">
        <v>23</v>
      </c>
      <c r="G9003">
        <v>46</v>
      </c>
      <c r="H9003">
        <v>0.9</v>
      </c>
      <c r="I9003" t="s">
        <v>26</v>
      </c>
      <c r="J9003">
        <v>18</v>
      </c>
      <c r="K9003">
        <v>40</v>
      </c>
      <c r="L9003">
        <v>41</v>
      </c>
      <c r="M9003">
        <v>-18</v>
      </c>
      <c r="N9003">
        <v>5.29</v>
      </c>
      <c r="P9003">
        <v>0.28000000000000003</v>
      </c>
      <c r="R9003">
        <v>0.14000000000000001</v>
      </c>
      <c r="X9003" t="s">
        <v>7672</v>
      </c>
      <c r="Y9003">
        <v>9002</v>
      </c>
      <c r="Z9003" s="1">
        <v>0.99028819444444449</v>
      </c>
      <c r="AA9003" t="s">
        <v>15276</v>
      </c>
      <c r="AB9003">
        <v>0.13400000000000001</v>
      </c>
      <c r="AC9003">
        <v>0.03</v>
      </c>
      <c r="AD9003">
        <v>5.29</v>
      </c>
      <c r="AE9003" t="s">
        <v>171</v>
      </c>
      <c r="AF9003" t="s">
        <v>36</v>
      </c>
    </row>
    <row r="9004" spans="1:32" x14ac:dyDescent="0.2">
      <c r="A9004">
        <v>9003</v>
      </c>
      <c r="B9004" t="s">
        <v>7673</v>
      </c>
      <c r="C9004">
        <v>223047</v>
      </c>
      <c r="D9004">
        <v>53355</v>
      </c>
      <c r="F9004">
        <v>23</v>
      </c>
      <c r="G9004">
        <v>46</v>
      </c>
      <c r="H9004">
        <v>2.1</v>
      </c>
      <c r="I9004" t="s">
        <v>24</v>
      </c>
      <c r="J9004">
        <v>46</v>
      </c>
      <c r="K9004">
        <v>25</v>
      </c>
      <c r="L9004">
        <v>13</v>
      </c>
      <c r="M9004">
        <v>46</v>
      </c>
      <c r="N9004">
        <v>4.95</v>
      </c>
      <c r="P9004">
        <v>1.1100000000000001</v>
      </c>
      <c r="R9004">
        <v>0.82</v>
      </c>
      <c r="T9004">
        <v>0.38</v>
      </c>
      <c r="U9004" t="s">
        <v>93</v>
      </c>
      <c r="X9004" t="s">
        <v>7674</v>
      </c>
      <c r="Y9004">
        <v>9003</v>
      </c>
      <c r="Z9004" s="1">
        <v>0.99030208333333336</v>
      </c>
      <c r="AA9004" t="s">
        <v>15277</v>
      </c>
      <c r="AB9004">
        <v>1.0999999999999999E-2</v>
      </c>
      <c r="AC9004">
        <v>-5.0000000000000001E-3</v>
      </c>
      <c r="AD9004">
        <v>4.95</v>
      </c>
      <c r="AE9004" t="s">
        <v>6902</v>
      </c>
      <c r="AF9004" t="s">
        <v>36</v>
      </c>
    </row>
    <row r="9005" spans="1:32" x14ac:dyDescent="0.2">
      <c r="A9005">
        <v>9004</v>
      </c>
      <c r="B9005" t="s">
        <v>7675</v>
      </c>
      <c r="C9005">
        <v>223075</v>
      </c>
      <c r="D9005">
        <v>128374</v>
      </c>
      <c r="E9005" t="s">
        <v>7676</v>
      </c>
      <c r="F9005">
        <v>23</v>
      </c>
      <c r="G9005">
        <v>46</v>
      </c>
      <c r="H9005">
        <v>23.5</v>
      </c>
      <c r="I9005" t="s">
        <v>24</v>
      </c>
      <c r="J9005">
        <v>3</v>
      </c>
      <c r="K9005">
        <v>29</v>
      </c>
      <c r="L9005">
        <v>12</v>
      </c>
      <c r="M9005">
        <v>3</v>
      </c>
      <c r="N9005">
        <v>5.04</v>
      </c>
      <c r="P9005">
        <v>2.6</v>
      </c>
      <c r="R9005">
        <v>3.49</v>
      </c>
      <c r="T9005">
        <v>1.35</v>
      </c>
      <c r="X9005" t="s">
        <v>3014</v>
      </c>
      <c r="Y9005">
        <v>9004</v>
      </c>
      <c r="Z9005" s="1">
        <v>0.99054976851851861</v>
      </c>
      <c r="AA9005" t="s">
        <v>15278</v>
      </c>
      <c r="AB9005">
        <v>-0.03</v>
      </c>
      <c r="AC9005">
        <v>-2.5000000000000001E-2</v>
      </c>
      <c r="AD9005">
        <v>5.04</v>
      </c>
      <c r="AE9005" t="s">
        <v>3014</v>
      </c>
    </row>
    <row r="9006" spans="1:32" x14ac:dyDescent="0.2">
      <c r="A9006">
        <v>9005</v>
      </c>
      <c r="C9006">
        <v>223128</v>
      </c>
      <c r="D9006">
        <v>20838</v>
      </c>
      <c r="F9006">
        <v>23</v>
      </c>
      <c r="G9006">
        <v>46</v>
      </c>
      <c r="H9006">
        <v>36.700000000000003</v>
      </c>
      <c r="I9006" t="s">
        <v>24</v>
      </c>
      <c r="J9006">
        <v>66</v>
      </c>
      <c r="K9006">
        <v>46</v>
      </c>
      <c r="L9006">
        <v>56</v>
      </c>
      <c r="M9006">
        <v>66</v>
      </c>
      <c r="N9006">
        <v>5.95</v>
      </c>
      <c r="P9006">
        <v>-0.04</v>
      </c>
      <c r="R9006">
        <v>-0.74</v>
      </c>
      <c r="X9006" t="s">
        <v>85</v>
      </c>
      <c r="Y9006">
        <v>9005</v>
      </c>
      <c r="Z9006" s="1">
        <v>0.99070254629629628</v>
      </c>
      <c r="AA9006" t="s">
        <v>15279</v>
      </c>
      <c r="AB9006">
        <v>4.0000000000000001E-3</v>
      </c>
      <c r="AC9006">
        <v>1E-3</v>
      </c>
      <c r="AD9006">
        <v>5.95</v>
      </c>
      <c r="AE9006" t="s">
        <v>85</v>
      </c>
    </row>
    <row r="9007" spans="1:32" x14ac:dyDescent="0.2">
      <c r="A9007">
        <v>9006</v>
      </c>
      <c r="B9007" t="s">
        <v>7677</v>
      </c>
      <c r="C9007">
        <v>223145</v>
      </c>
      <c r="D9007">
        <v>248018</v>
      </c>
      <c r="F9007">
        <v>23</v>
      </c>
      <c r="G9007">
        <v>47</v>
      </c>
      <c r="H9007">
        <v>16</v>
      </c>
      <c r="I9007" t="s">
        <v>26</v>
      </c>
      <c r="J9007">
        <v>50</v>
      </c>
      <c r="K9007">
        <v>13</v>
      </c>
      <c r="L9007">
        <v>36</v>
      </c>
      <c r="M9007">
        <v>-50</v>
      </c>
      <c r="N9007">
        <v>5.18</v>
      </c>
      <c r="P9007">
        <v>-0.19</v>
      </c>
      <c r="X9007" t="s">
        <v>368</v>
      </c>
      <c r="Y9007">
        <v>9006</v>
      </c>
      <c r="Z9007" s="1">
        <v>0.99115740740740732</v>
      </c>
      <c r="AA9007" t="s">
        <v>15280</v>
      </c>
      <c r="AB9007">
        <v>1.0999999999999999E-2</v>
      </c>
      <c r="AC9007">
        <v>-2.9000000000000001E-2</v>
      </c>
      <c r="AD9007">
        <v>5.18</v>
      </c>
      <c r="AE9007" t="s">
        <v>368</v>
      </c>
    </row>
    <row r="9008" spans="1:32" x14ac:dyDescent="0.2">
      <c r="A9008">
        <v>9007</v>
      </c>
      <c r="C9008">
        <v>223148</v>
      </c>
      <c r="D9008">
        <v>255567</v>
      </c>
      <c r="F9008">
        <v>23</v>
      </c>
      <c r="G9008">
        <v>47</v>
      </c>
      <c r="H9008">
        <v>23.3</v>
      </c>
      <c r="I9008" t="s">
        <v>26</v>
      </c>
      <c r="J9008">
        <v>68</v>
      </c>
      <c r="K9008">
        <v>23</v>
      </c>
      <c r="L9008">
        <v>39</v>
      </c>
      <c r="M9008">
        <v>-68</v>
      </c>
      <c r="N9008">
        <v>6.89</v>
      </c>
      <c r="P9008">
        <v>0.46</v>
      </c>
      <c r="R9008">
        <v>0.06</v>
      </c>
      <c r="X9008" t="s">
        <v>63</v>
      </c>
      <c r="Y9008">
        <v>9007</v>
      </c>
      <c r="Z9008" s="1">
        <v>0.99124189814814823</v>
      </c>
      <c r="AA9008" t="s">
        <v>15281</v>
      </c>
      <c r="AB9008">
        <v>4.4999999999999998E-2</v>
      </c>
      <c r="AC9008">
        <v>-4.2999999999999997E-2</v>
      </c>
      <c r="AD9008">
        <v>6.89</v>
      </c>
      <c r="AE9008" t="s">
        <v>63</v>
      </c>
    </row>
    <row r="9009" spans="1:32" x14ac:dyDescent="0.2">
      <c r="A9009">
        <v>9008</v>
      </c>
      <c r="B9009" t="s">
        <v>7678</v>
      </c>
      <c r="C9009">
        <v>223165</v>
      </c>
      <c r="D9009">
        <v>35763</v>
      </c>
      <c r="E9009">
        <v>14707</v>
      </c>
      <c r="F9009">
        <v>23</v>
      </c>
      <c r="G9009">
        <v>47</v>
      </c>
      <c r="H9009">
        <v>3.5</v>
      </c>
      <c r="I9009" t="s">
        <v>24</v>
      </c>
      <c r="J9009">
        <v>58</v>
      </c>
      <c r="K9009">
        <v>39</v>
      </c>
      <c r="L9009">
        <v>7</v>
      </c>
      <c r="M9009">
        <v>58</v>
      </c>
      <c r="N9009">
        <v>4.87</v>
      </c>
      <c r="P9009">
        <v>1.1100000000000001</v>
      </c>
      <c r="R9009">
        <v>1.05</v>
      </c>
      <c r="X9009" t="s">
        <v>1854</v>
      </c>
      <c r="Y9009">
        <v>9008</v>
      </c>
      <c r="Z9009" s="1">
        <v>0.9910127314814815</v>
      </c>
      <c r="AA9009" t="s">
        <v>12640</v>
      </c>
      <c r="AB9009">
        <v>6.0999999999999999E-2</v>
      </c>
      <c r="AC9009">
        <v>5.7000000000000002E-2</v>
      </c>
      <c r="AD9009">
        <v>4.87</v>
      </c>
      <c r="AE9009" t="s">
        <v>45</v>
      </c>
    </row>
    <row r="9010" spans="1:32" x14ac:dyDescent="0.2">
      <c r="A9010">
        <v>9009</v>
      </c>
      <c r="C9010">
        <v>223170</v>
      </c>
      <c r="D9010">
        <v>165880</v>
      </c>
      <c r="F9010">
        <v>23</v>
      </c>
      <c r="G9010">
        <v>47</v>
      </c>
      <c r="H9010">
        <v>15.9</v>
      </c>
      <c r="I9010" t="s">
        <v>26</v>
      </c>
      <c r="J9010">
        <v>11</v>
      </c>
      <c r="K9010">
        <v>54</v>
      </c>
      <c r="L9010">
        <v>39</v>
      </c>
      <c r="M9010">
        <v>-11</v>
      </c>
      <c r="N9010">
        <v>5.73</v>
      </c>
      <c r="P9010">
        <v>1.08</v>
      </c>
      <c r="R9010">
        <v>0.97</v>
      </c>
      <c r="W9010" t="s">
        <v>27</v>
      </c>
      <c r="X9010" t="s">
        <v>507</v>
      </c>
      <c r="Y9010">
        <v>9009</v>
      </c>
      <c r="Z9010" s="1">
        <v>0.99115624999999996</v>
      </c>
      <c r="AA9010" t="s">
        <v>15282</v>
      </c>
      <c r="AB9010">
        <v>-4.9000000000000002E-2</v>
      </c>
      <c r="AC9010">
        <v>-8.5999999999999993E-2</v>
      </c>
      <c r="AD9010">
        <v>5.73</v>
      </c>
      <c r="AE9010" t="s">
        <v>5984</v>
      </c>
    </row>
    <row r="9011" spans="1:32" x14ac:dyDescent="0.2">
      <c r="A9011">
        <v>9010</v>
      </c>
      <c r="C9011">
        <v>223173</v>
      </c>
      <c r="D9011">
        <v>35761</v>
      </c>
      <c r="F9011">
        <v>23</v>
      </c>
      <c r="G9011">
        <v>47</v>
      </c>
      <c r="H9011">
        <v>1.9</v>
      </c>
      <c r="I9011" t="s">
        <v>24</v>
      </c>
      <c r="J9011">
        <v>57</v>
      </c>
      <c r="K9011">
        <v>27</v>
      </c>
      <c r="L9011">
        <v>5</v>
      </c>
      <c r="M9011">
        <v>57</v>
      </c>
      <c r="N9011">
        <v>5.51</v>
      </c>
      <c r="P9011">
        <v>1.65</v>
      </c>
      <c r="R9011">
        <v>1.81</v>
      </c>
      <c r="X9011" t="s">
        <v>3109</v>
      </c>
      <c r="Y9011">
        <v>9010</v>
      </c>
      <c r="Z9011" s="1">
        <v>0.99099421296296297</v>
      </c>
      <c r="AA9011" t="s">
        <v>15283</v>
      </c>
      <c r="AB9011">
        <v>2E-3</v>
      </c>
      <c r="AC9011">
        <v>-3.0000000000000001E-3</v>
      </c>
      <c r="AD9011">
        <v>5.51</v>
      </c>
      <c r="AE9011" t="s">
        <v>3109</v>
      </c>
    </row>
    <row r="9012" spans="1:32" x14ac:dyDescent="0.2">
      <c r="A9012">
        <v>9011</v>
      </c>
      <c r="C9012">
        <v>223229</v>
      </c>
      <c r="D9012">
        <v>53374</v>
      </c>
      <c r="E9012">
        <v>14709</v>
      </c>
      <c r="F9012">
        <v>23</v>
      </c>
      <c r="G9012">
        <v>47</v>
      </c>
      <c r="H9012">
        <v>33.200000000000003</v>
      </c>
      <c r="I9012" t="s">
        <v>24</v>
      </c>
      <c r="J9012">
        <v>46</v>
      </c>
      <c r="K9012">
        <v>49</v>
      </c>
      <c r="L9012">
        <v>57</v>
      </c>
      <c r="M9012">
        <v>46</v>
      </c>
      <c r="N9012">
        <v>6.07</v>
      </c>
      <c r="P9012">
        <v>-0.14000000000000001</v>
      </c>
      <c r="R9012">
        <v>-0.66</v>
      </c>
      <c r="X9012" t="s">
        <v>2318</v>
      </c>
      <c r="Y9012">
        <v>9011</v>
      </c>
      <c r="Z9012" s="1">
        <v>0.99135648148148148</v>
      </c>
      <c r="AA9012" t="s">
        <v>15284</v>
      </c>
      <c r="AB9012">
        <v>1.2999999999999999E-2</v>
      </c>
      <c r="AC9012">
        <v>-3.0000000000000001E-3</v>
      </c>
      <c r="AD9012">
        <v>6.07</v>
      </c>
      <c r="AE9012" t="s">
        <v>2318</v>
      </c>
    </row>
    <row r="9013" spans="1:32" x14ac:dyDescent="0.2">
      <c r="A9013">
        <v>9012</v>
      </c>
      <c r="B9013" t="s">
        <v>7679</v>
      </c>
      <c r="C9013">
        <v>223252</v>
      </c>
      <c r="D9013">
        <v>146915</v>
      </c>
      <c r="F9013">
        <v>23</v>
      </c>
      <c r="G9013">
        <v>47</v>
      </c>
      <c r="H9013">
        <v>56.5</v>
      </c>
      <c r="I9013" t="s">
        <v>26</v>
      </c>
      <c r="J9013">
        <v>2</v>
      </c>
      <c r="K9013">
        <v>45</v>
      </c>
      <c r="L9013">
        <v>42</v>
      </c>
      <c r="M9013">
        <v>-2</v>
      </c>
      <c r="N9013">
        <v>5.49</v>
      </c>
      <c r="P9013">
        <v>0.94</v>
      </c>
      <c r="R9013">
        <v>0.7</v>
      </c>
      <c r="T9013">
        <v>0.33</v>
      </c>
      <c r="U9013" t="s">
        <v>93</v>
      </c>
      <c r="X9013" t="s">
        <v>71</v>
      </c>
      <c r="Y9013">
        <v>9012</v>
      </c>
      <c r="Z9013" s="1">
        <v>0.99162615740740734</v>
      </c>
      <c r="AA9013" t="s">
        <v>15285</v>
      </c>
      <c r="AB9013">
        <v>9.6000000000000002E-2</v>
      </c>
      <c r="AC9013">
        <v>5.0000000000000001E-3</v>
      </c>
      <c r="AD9013">
        <v>5.49</v>
      </c>
      <c r="AE9013" t="s">
        <v>71</v>
      </c>
    </row>
    <row r="9014" spans="1:32" x14ac:dyDescent="0.2">
      <c r="A9014">
        <v>9013</v>
      </c>
      <c r="C9014">
        <v>223274</v>
      </c>
      <c r="D9014">
        <v>20853</v>
      </c>
      <c r="F9014">
        <v>23</v>
      </c>
      <c r="G9014">
        <v>47</v>
      </c>
      <c r="H9014">
        <v>54.8</v>
      </c>
      <c r="I9014" t="s">
        <v>24</v>
      </c>
      <c r="J9014">
        <v>67</v>
      </c>
      <c r="K9014">
        <v>48</v>
      </c>
      <c r="L9014">
        <v>25</v>
      </c>
      <c r="M9014">
        <v>67</v>
      </c>
      <c r="N9014">
        <v>5.04</v>
      </c>
      <c r="P9014">
        <v>-0.01</v>
      </c>
      <c r="R9014">
        <v>-0.04</v>
      </c>
      <c r="X9014" t="s">
        <v>25</v>
      </c>
      <c r="Y9014">
        <v>9013</v>
      </c>
      <c r="Z9014" s="1">
        <v>0.99160648148148145</v>
      </c>
      <c r="AA9014" t="s">
        <v>15286</v>
      </c>
      <c r="AB9014">
        <v>1.4E-2</v>
      </c>
      <c r="AC9014">
        <v>-1E-3</v>
      </c>
      <c r="AD9014">
        <v>5.04</v>
      </c>
      <c r="AE9014" t="s">
        <v>25</v>
      </c>
    </row>
    <row r="9015" spans="1:32" x14ac:dyDescent="0.2">
      <c r="A9015">
        <v>9014</v>
      </c>
      <c r="C9015">
        <v>223311</v>
      </c>
      <c r="D9015">
        <v>146919</v>
      </c>
      <c r="E9015">
        <v>14715</v>
      </c>
      <c r="F9015">
        <v>23</v>
      </c>
      <c r="G9015">
        <v>48</v>
      </c>
      <c r="H9015">
        <v>32.5</v>
      </c>
      <c r="I9015" t="s">
        <v>26</v>
      </c>
      <c r="J9015">
        <v>6</v>
      </c>
      <c r="K9015">
        <v>22</v>
      </c>
      <c r="L9015">
        <v>50</v>
      </c>
      <c r="M9015">
        <v>-6</v>
      </c>
      <c r="N9015">
        <v>6.07</v>
      </c>
      <c r="P9015">
        <v>1.45</v>
      </c>
      <c r="R9015">
        <v>1.71</v>
      </c>
      <c r="X9015" t="s">
        <v>172</v>
      </c>
      <c r="Y9015">
        <v>9014</v>
      </c>
      <c r="Z9015" s="1">
        <v>0.99204282407407407</v>
      </c>
      <c r="AA9015" t="s">
        <v>15287</v>
      </c>
      <c r="AB9015">
        <v>3.0000000000000001E-3</v>
      </c>
      <c r="AC9015">
        <v>-1.9E-2</v>
      </c>
      <c r="AD9015">
        <v>6.07</v>
      </c>
      <c r="AE9015" t="s">
        <v>172</v>
      </c>
    </row>
    <row r="9016" spans="1:32" x14ac:dyDescent="0.2">
      <c r="A9016">
        <v>9015</v>
      </c>
      <c r="C9016">
        <v>223346</v>
      </c>
      <c r="D9016">
        <v>128393</v>
      </c>
      <c r="F9016">
        <v>23</v>
      </c>
      <c r="G9016">
        <v>48</v>
      </c>
      <c r="H9016">
        <v>49.3</v>
      </c>
      <c r="I9016" t="s">
        <v>24</v>
      </c>
      <c r="J9016">
        <v>2</v>
      </c>
      <c r="K9016">
        <v>12</v>
      </c>
      <c r="L9016">
        <v>51</v>
      </c>
      <c r="M9016">
        <v>2</v>
      </c>
      <c r="N9016">
        <v>6.46</v>
      </c>
      <c r="P9016">
        <v>0.44</v>
      </c>
      <c r="R9016">
        <v>-0.02</v>
      </c>
      <c r="X9016" t="s">
        <v>265</v>
      </c>
      <c r="Y9016">
        <v>9015</v>
      </c>
      <c r="Z9016" s="1">
        <v>0.99223726851851846</v>
      </c>
      <c r="AA9016" t="s">
        <v>15288</v>
      </c>
      <c r="AB9016">
        <v>7.0000000000000001E-3</v>
      </c>
      <c r="AC9016">
        <v>-4.2000000000000003E-2</v>
      </c>
      <c r="AD9016">
        <v>6.46</v>
      </c>
      <c r="AE9016" t="s">
        <v>136</v>
      </c>
      <c r="AF9016" t="s">
        <v>36</v>
      </c>
    </row>
    <row r="9017" spans="1:32" x14ac:dyDescent="0.2">
      <c r="A9017">
        <v>9016</v>
      </c>
      <c r="B9017" t="s">
        <v>7680</v>
      </c>
      <c r="C9017">
        <v>223352</v>
      </c>
      <c r="D9017">
        <v>192167</v>
      </c>
      <c r="F9017">
        <v>23</v>
      </c>
      <c r="G9017">
        <v>48</v>
      </c>
      <c r="H9017">
        <v>55.6</v>
      </c>
      <c r="I9017" t="s">
        <v>26</v>
      </c>
      <c r="J9017">
        <v>28</v>
      </c>
      <c r="K9017">
        <v>7</v>
      </c>
      <c r="L9017">
        <v>49</v>
      </c>
      <c r="M9017">
        <v>-28</v>
      </c>
      <c r="N9017">
        <v>4.57</v>
      </c>
      <c r="P9017">
        <v>0.01</v>
      </c>
      <c r="R9017">
        <v>-0.03</v>
      </c>
      <c r="T9017">
        <v>-0.02</v>
      </c>
      <c r="X9017" t="s">
        <v>134</v>
      </c>
      <c r="Y9017">
        <v>9016</v>
      </c>
      <c r="Z9017" s="1">
        <v>0.99231018518518521</v>
      </c>
      <c r="AA9017" t="s">
        <v>15289</v>
      </c>
      <c r="AB9017">
        <v>0.105</v>
      </c>
      <c r="AC9017">
        <v>-0.106</v>
      </c>
      <c r="AD9017">
        <v>4.57</v>
      </c>
      <c r="AE9017" t="s">
        <v>134</v>
      </c>
    </row>
    <row r="9018" spans="1:32" x14ac:dyDescent="0.2">
      <c r="A9018">
        <v>9017</v>
      </c>
      <c r="C9018">
        <v>223358</v>
      </c>
      <c r="D9018">
        <v>20866</v>
      </c>
      <c r="E9018" t="s">
        <v>7681</v>
      </c>
      <c r="F9018">
        <v>23</v>
      </c>
      <c r="G9018">
        <v>48</v>
      </c>
      <c r="H9018">
        <v>39</v>
      </c>
      <c r="I9018" t="s">
        <v>24</v>
      </c>
      <c r="J9018">
        <v>64</v>
      </c>
      <c r="K9018">
        <v>52</v>
      </c>
      <c r="L9018">
        <v>35</v>
      </c>
      <c r="M9018">
        <v>64</v>
      </c>
      <c r="N9018">
        <v>6.41</v>
      </c>
      <c r="P9018">
        <v>0.06</v>
      </c>
      <c r="R9018">
        <v>0.02</v>
      </c>
      <c r="X9018" t="s">
        <v>3157</v>
      </c>
      <c r="Y9018">
        <v>9017</v>
      </c>
      <c r="Z9018" s="1">
        <v>0.99211805555555566</v>
      </c>
      <c r="AA9018" t="s">
        <v>15290</v>
      </c>
      <c r="AB9018">
        <v>1.2999999999999999E-2</v>
      </c>
      <c r="AC9018">
        <v>-0.02</v>
      </c>
      <c r="AD9018">
        <v>6.41</v>
      </c>
      <c r="AE9018" t="s">
        <v>5266</v>
      </c>
      <c r="AF9018" t="s">
        <v>36</v>
      </c>
    </row>
    <row r="9019" spans="1:32" x14ac:dyDescent="0.2">
      <c r="A9019">
        <v>9018</v>
      </c>
      <c r="B9019" t="s">
        <v>3158</v>
      </c>
      <c r="C9019">
        <v>223385</v>
      </c>
      <c r="D9019">
        <v>20869</v>
      </c>
      <c r="E9019" t="s">
        <v>3159</v>
      </c>
      <c r="F9019">
        <v>23</v>
      </c>
      <c r="G9019">
        <v>48</v>
      </c>
      <c r="H9019">
        <v>50.2</v>
      </c>
      <c r="I9019" t="s">
        <v>24</v>
      </c>
      <c r="J9019">
        <v>62</v>
      </c>
      <c r="K9019">
        <v>12</v>
      </c>
      <c r="L9019">
        <v>52</v>
      </c>
      <c r="M9019">
        <v>62</v>
      </c>
      <c r="N9019">
        <v>5.43</v>
      </c>
      <c r="P9019">
        <v>0.67</v>
      </c>
      <c r="R9019">
        <v>-0.02</v>
      </c>
      <c r="X9019" t="s">
        <v>3160</v>
      </c>
      <c r="Y9019">
        <v>9018</v>
      </c>
      <c r="Z9019" s="1">
        <v>0.99224768518518525</v>
      </c>
      <c r="AA9019" t="s">
        <v>15291</v>
      </c>
      <c r="AB9019">
        <v>-5.0000000000000001E-3</v>
      </c>
      <c r="AC9019">
        <v>-1E-3</v>
      </c>
      <c r="AD9019">
        <v>5.43</v>
      </c>
      <c r="AE9019" t="s">
        <v>3160</v>
      </c>
    </row>
    <row r="9020" spans="1:32" x14ac:dyDescent="0.2">
      <c r="A9020">
        <v>9019</v>
      </c>
      <c r="C9020">
        <v>223386</v>
      </c>
      <c r="D9020">
        <v>35794</v>
      </c>
      <c r="F9020">
        <v>23</v>
      </c>
      <c r="G9020">
        <v>48</v>
      </c>
      <c r="H9020">
        <v>53.9</v>
      </c>
      <c r="I9020" t="s">
        <v>24</v>
      </c>
      <c r="J9020">
        <v>59</v>
      </c>
      <c r="K9020">
        <v>58</v>
      </c>
      <c r="L9020">
        <v>44</v>
      </c>
      <c r="M9020">
        <v>59</v>
      </c>
      <c r="N9020">
        <v>6.34</v>
      </c>
      <c r="P9020">
        <v>-0.01</v>
      </c>
      <c r="R9020">
        <v>-0.05</v>
      </c>
      <c r="X9020" t="s">
        <v>134</v>
      </c>
      <c r="Y9020">
        <v>9019</v>
      </c>
      <c r="Z9020" s="1">
        <v>0.99229050925925932</v>
      </c>
      <c r="AA9020" t="s">
        <v>15292</v>
      </c>
      <c r="AB9020">
        <v>4.8000000000000001E-2</v>
      </c>
      <c r="AC9020">
        <v>7.0000000000000001E-3</v>
      </c>
      <c r="AD9020">
        <v>6.34</v>
      </c>
      <c r="AE9020" t="s">
        <v>134</v>
      </c>
    </row>
    <row r="9021" spans="1:32" x14ac:dyDescent="0.2">
      <c r="A9021">
        <v>9020</v>
      </c>
      <c r="C9021">
        <v>223421</v>
      </c>
      <c r="D9021">
        <v>35798</v>
      </c>
      <c r="F9021">
        <v>23</v>
      </c>
      <c r="G9021">
        <v>49</v>
      </c>
      <c r="H9021">
        <v>12</v>
      </c>
      <c r="I9021" t="s">
        <v>24</v>
      </c>
      <c r="J9021">
        <v>58</v>
      </c>
      <c r="K9021">
        <v>57</v>
      </c>
      <c r="L9021">
        <v>47</v>
      </c>
      <c r="M9021">
        <v>58</v>
      </c>
      <c r="N9021">
        <v>6.33</v>
      </c>
      <c r="P9021">
        <v>0.4</v>
      </c>
      <c r="R9021">
        <v>-0.01</v>
      </c>
      <c r="X9021" t="s">
        <v>307</v>
      </c>
      <c r="Y9021">
        <v>9020</v>
      </c>
      <c r="Z9021" s="1">
        <v>0.99250000000000005</v>
      </c>
      <c r="AA9021" t="s">
        <v>15293</v>
      </c>
      <c r="AB9021">
        <v>3.7999999999999999E-2</v>
      </c>
      <c r="AC9021">
        <v>-1.4E-2</v>
      </c>
      <c r="AD9021">
        <v>6.33</v>
      </c>
      <c r="AE9021" t="s">
        <v>307</v>
      </c>
    </row>
    <row r="9022" spans="1:32" x14ac:dyDescent="0.2">
      <c r="A9022">
        <v>9021</v>
      </c>
      <c r="C9022">
        <v>223428</v>
      </c>
      <c r="D9022">
        <v>165905</v>
      </c>
      <c r="F9022">
        <v>23</v>
      </c>
      <c r="G9022">
        <v>49</v>
      </c>
      <c r="H9022">
        <v>31.6</v>
      </c>
      <c r="I9022" t="s">
        <v>26</v>
      </c>
      <c r="J9022">
        <v>15</v>
      </c>
      <c r="K9022">
        <v>51</v>
      </c>
      <c r="L9022">
        <v>40</v>
      </c>
      <c r="M9022">
        <v>-15</v>
      </c>
      <c r="N9022">
        <v>6.24</v>
      </c>
      <c r="P9022">
        <v>1.22</v>
      </c>
      <c r="R9022">
        <v>1.17</v>
      </c>
      <c r="X9022" t="s">
        <v>3161</v>
      </c>
      <c r="Y9022">
        <v>9021</v>
      </c>
      <c r="Z9022" s="1">
        <v>0.99272685185185183</v>
      </c>
      <c r="AA9022" t="s">
        <v>15294</v>
      </c>
      <c r="AB9022">
        <v>4.9000000000000002E-2</v>
      </c>
      <c r="AC9022">
        <v>-2.1999999999999999E-2</v>
      </c>
      <c r="AD9022">
        <v>6.24</v>
      </c>
      <c r="AE9022" t="s">
        <v>125</v>
      </c>
      <c r="AF9022" t="s">
        <v>36</v>
      </c>
    </row>
    <row r="9023" spans="1:32" x14ac:dyDescent="0.2">
      <c r="A9023">
        <v>9022</v>
      </c>
      <c r="B9023" t="s">
        <v>3162</v>
      </c>
      <c r="C9023">
        <v>223438</v>
      </c>
      <c r="D9023">
        <v>128401</v>
      </c>
      <c r="F9023">
        <v>23</v>
      </c>
      <c r="G9023">
        <v>49</v>
      </c>
      <c r="H9023">
        <v>27.5</v>
      </c>
      <c r="I9023" t="s">
        <v>24</v>
      </c>
      <c r="J9023">
        <v>1</v>
      </c>
      <c r="K9023">
        <v>4</v>
      </c>
      <c r="L9023">
        <v>34</v>
      </c>
      <c r="M9023">
        <v>1</v>
      </c>
      <c r="N9023">
        <v>5.77</v>
      </c>
      <c r="P9023">
        <v>0.16</v>
      </c>
      <c r="R9023">
        <v>0.12</v>
      </c>
      <c r="X9023" t="s">
        <v>2083</v>
      </c>
      <c r="Y9023">
        <v>9022</v>
      </c>
      <c r="Z9023" s="1">
        <v>0.9926793981481481</v>
      </c>
      <c r="AA9023" t="s">
        <v>15295</v>
      </c>
      <c r="AB9023">
        <v>-2E-3</v>
      </c>
      <c r="AC9023">
        <v>-0.03</v>
      </c>
      <c r="AD9023">
        <v>5.77</v>
      </c>
      <c r="AE9023" t="s">
        <v>2083</v>
      </c>
    </row>
    <row r="9024" spans="1:32" x14ac:dyDescent="0.2">
      <c r="A9024">
        <v>9023</v>
      </c>
      <c r="C9024">
        <v>223444</v>
      </c>
      <c r="D9024">
        <v>255578</v>
      </c>
      <c r="F9024">
        <v>23</v>
      </c>
      <c r="G9024">
        <v>49</v>
      </c>
      <c r="H9024">
        <v>44.7</v>
      </c>
      <c r="I9024" t="s">
        <v>26</v>
      </c>
      <c r="J9024">
        <v>62</v>
      </c>
      <c r="K9024">
        <v>50</v>
      </c>
      <c r="L9024">
        <v>22</v>
      </c>
      <c r="M9024">
        <v>-62</v>
      </c>
      <c r="N9024">
        <v>6.59</v>
      </c>
      <c r="P9024">
        <v>1.48</v>
      </c>
      <c r="X9024" t="s">
        <v>77</v>
      </c>
      <c r="Y9024">
        <v>9023</v>
      </c>
      <c r="Z9024" s="1">
        <v>0.99287847222222225</v>
      </c>
      <c r="AA9024" t="s">
        <v>15296</v>
      </c>
      <c r="AB9024">
        <v>3.1E-2</v>
      </c>
      <c r="AC9024">
        <v>-3.5000000000000003E-2</v>
      </c>
      <c r="AD9024">
        <v>6.59</v>
      </c>
      <c r="AE9024" t="s">
        <v>77</v>
      </c>
    </row>
    <row r="9025" spans="1:32" x14ac:dyDescent="0.2">
      <c r="A9025">
        <v>9024</v>
      </c>
      <c r="C9025">
        <v>223460</v>
      </c>
      <c r="D9025">
        <v>73535</v>
      </c>
      <c r="E9025" t="s">
        <v>3163</v>
      </c>
      <c r="F9025">
        <v>23</v>
      </c>
      <c r="G9025">
        <v>49</v>
      </c>
      <c r="H9025">
        <v>41</v>
      </c>
      <c r="I9025" t="s">
        <v>24</v>
      </c>
      <c r="J9025">
        <v>36</v>
      </c>
      <c r="K9025">
        <v>25</v>
      </c>
      <c r="L9025">
        <v>31</v>
      </c>
      <c r="M9025">
        <v>36</v>
      </c>
      <c r="N9025">
        <v>5.9</v>
      </c>
      <c r="P9025">
        <v>0.79</v>
      </c>
      <c r="X9025" t="s">
        <v>1797</v>
      </c>
      <c r="Y9025">
        <v>9024</v>
      </c>
      <c r="Z9025" s="1">
        <v>0.99283564814814806</v>
      </c>
      <c r="AA9025" t="s">
        <v>15297</v>
      </c>
      <c r="AB9025">
        <v>1E-3</v>
      </c>
      <c r="AC9025">
        <v>-4.8000000000000001E-2</v>
      </c>
      <c r="AD9025">
        <v>5.9</v>
      </c>
      <c r="AE9025" t="s">
        <v>1797</v>
      </c>
    </row>
    <row r="9026" spans="1:32" x14ac:dyDescent="0.2">
      <c r="A9026">
        <v>9025</v>
      </c>
      <c r="B9026" t="s">
        <v>3164</v>
      </c>
      <c r="C9026">
        <v>223461</v>
      </c>
      <c r="D9026">
        <v>91522</v>
      </c>
      <c r="F9026">
        <v>23</v>
      </c>
      <c r="G9026">
        <v>49</v>
      </c>
      <c r="H9026">
        <v>39.4</v>
      </c>
      <c r="I9026" t="s">
        <v>24</v>
      </c>
      <c r="J9026">
        <v>28</v>
      </c>
      <c r="K9026">
        <v>50</v>
      </c>
      <c r="L9026">
        <v>33</v>
      </c>
      <c r="M9026">
        <v>28</v>
      </c>
      <c r="N9026">
        <v>5.97</v>
      </c>
      <c r="P9026">
        <v>0.19</v>
      </c>
      <c r="R9026">
        <v>0.13</v>
      </c>
      <c r="X9026" t="s">
        <v>2723</v>
      </c>
      <c r="Y9026">
        <v>9025</v>
      </c>
      <c r="Z9026" s="1">
        <v>0.99281712962962965</v>
      </c>
      <c r="AA9026" t="s">
        <v>15298</v>
      </c>
      <c r="AB9026">
        <v>6.0999999999999999E-2</v>
      </c>
      <c r="AC9026">
        <v>2.4E-2</v>
      </c>
      <c r="AD9026">
        <v>5.97</v>
      </c>
      <c r="AE9026" t="s">
        <v>2723</v>
      </c>
    </row>
    <row r="9027" spans="1:32" x14ac:dyDescent="0.2">
      <c r="A9027">
        <v>9026</v>
      </c>
      <c r="C9027">
        <v>223466</v>
      </c>
      <c r="D9027">
        <v>192180</v>
      </c>
      <c r="F9027">
        <v>23</v>
      </c>
      <c r="G9027">
        <v>49</v>
      </c>
      <c r="H9027">
        <v>49.6</v>
      </c>
      <c r="I9027" t="s">
        <v>26</v>
      </c>
      <c r="J9027">
        <v>25</v>
      </c>
      <c r="K9027">
        <v>19</v>
      </c>
      <c r="L9027">
        <v>53</v>
      </c>
      <c r="M9027">
        <v>-25</v>
      </c>
      <c r="N9027">
        <v>6.42</v>
      </c>
      <c r="P9027">
        <v>0.12</v>
      </c>
      <c r="R9027">
        <v>0.12</v>
      </c>
      <c r="X9027" t="s">
        <v>298</v>
      </c>
      <c r="Y9027">
        <v>9026</v>
      </c>
      <c r="Z9027" s="1">
        <v>0.9929351851851852</v>
      </c>
      <c r="AA9027" t="s">
        <v>15299</v>
      </c>
      <c r="AB9027">
        <v>-2.1000000000000001E-2</v>
      </c>
      <c r="AC9027">
        <v>-2.4E-2</v>
      </c>
      <c r="AD9027">
        <v>6.42</v>
      </c>
      <c r="AE9027" t="s">
        <v>298</v>
      </c>
    </row>
    <row r="9028" spans="1:32" x14ac:dyDescent="0.2">
      <c r="A9028">
        <v>9027</v>
      </c>
      <c r="C9028">
        <v>223524</v>
      </c>
      <c r="D9028">
        <v>165911</v>
      </c>
      <c r="F9028">
        <v>23</v>
      </c>
      <c r="G9028">
        <v>50</v>
      </c>
      <c r="H9028">
        <v>14.7</v>
      </c>
      <c r="I9028" t="s">
        <v>26</v>
      </c>
      <c r="J9028">
        <v>9</v>
      </c>
      <c r="K9028">
        <v>58</v>
      </c>
      <c r="L9028">
        <v>27</v>
      </c>
      <c r="M9028">
        <v>-9</v>
      </c>
      <c r="N9028">
        <v>5.94</v>
      </c>
      <c r="P9028">
        <v>1.1299999999999999</v>
      </c>
      <c r="R9028">
        <v>1.1499999999999999</v>
      </c>
      <c r="X9028" t="s">
        <v>72</v>
      </c>
      <c r="Y9028">
        <v>9027</v>
      </c>
      <c r="Z9028" s="1">
        <v>0.99322569444444442</v>
      </c>
      <c r="AA9028" t="s">
        <v>15300</v>
      </c>
      <c r="AB9028">
        <v>0.14000000000000001</v>
      </c>
      <c r="AC9028">
        <v>7.5999999999999998E-2</v>
      </c>
      <c r="AD9028">
        <v>5.94</v>
      </c>
      <c r="AE9028" t="s">
        <v>72</v>
      </c>
    </row>
    <row r="9029" spans="1:32" x14ac:dyDescent="0.2">
      <c r="A9029">
        <v>9028</v>
      </c>
      <c r="C9029">
        <v>223552</v>
      </c>
      <c r="D9029">
        <v>35823</v>
      </c>
      <c r="F9029">
        <v>23</v>
      </c>
      <c r="G9029">
        <v>50</v>
      </c>
      <c r="H9029">
        <v>22.3</v>
      </c>
      <c r="I9029" t="s">
        <v>24</v>
      </c>
      <c r="J9029">
        <v>51</v>
      </c>
      <c r="K9029">
        <v>37</v>
      </c>
      <c r="L9029">
        <v>18</v>
      </c>
      <c r="M9029">
        <v>51</v>
      </c>
      <c r="N9029">
        <v>6.44</v>
      </c>
      <c r="P9029">
        <v>0.37</v>
      </c>
      <c r="R9029">
        <v>-0.09</v>
      </c>
      <c r="X9029" t="s">
        <v>266</v>
      </c>
      <c r="Y9029">
        <v>9028</v>
      </c>
      <c r="Z9029" s="1">
        <v>0.9933136574074074</v>
      </c>
      <c r="AA9029" t="s">
        <v>15301</v>
      </c>
      <c r="AB9029">
        <v>0.123</v>
      </c>
      <c r="AC9029">
        <v>-1.4999999999999999E-2</v>
      </c>
      <c r="AD9029">
        <v>6.44</v>
      </c>
      <c r="AE9029" t="s">
        <v>266</v>
      </c>
    </row>
    <row r="9030" spans="1:32" x14ac:dyDescent="0.2">
      <c r="A9030">
        <v>9029</v>
      </c>
      <c r="C9030">
        <v>223559</v>
      </c>
      <c r="D9030">
        <v>165915</v>
      </c>
      <c r="F9030">
        <v>23</v>
      </c>
      <c r="G9030">
        <v>50</v>
      </c>
      <c r="H9030">
        <v>33.299999999999997</v>
      </c>
      <c r="I9030" t="s">
        <v>26</v>
      </c>
      <c r="J9030">
        <v>14</v>
      </c>
      <c r="K9030">
        <v>24</v>
      </c>
      <c r="L9030">
        <v>7</v>
      </c>
      <c r="M9030">
        <v>-14</v>
      </c>
      <c r="N9030">
        <v>5.72</v>
      </c>
      <c r="P9030">
        <v>1.51</v>
      </c>
      <c r="R9030">
        <v>1.81</v>
      </c>
      <c r="X9030" t="s">
        <v>3165</v>
      </c>
      <c r="Y9030">
        <v>9029</v>
      </c>
      <c r="Z9030" s="1">
        <v>0.99344097222222227</v>
      </c>
      <c r="AA9030" t="s">
        <v>15302</v>
      </c>
      <c r="AB9030">
        <v>3.6999999999999998E-2</v>
      </c>
      <c r="AC9030">
        <v>-3.3000000000000002E-2</v>
      </c>
      <c r="AD9030">
        <v>5.72</v>
      </c>
      <c r="AE9030" t="s">
        <v>9221</v>
      </c>
      <c r="AF9030" t="s">
        <v>36</v>
      </c>
    </row>
    <row r="9031" spans="1:32" x14ac:dyDescent="0.2">
      <c r="A9031">
        <v>9030</v>
      </c>
      <c r="B9031" t="s">
        <v>3166</v>
      </c>
      <c r="C9031">
        <v>223637</v>
      </c>
      <c r="D9031">
        <v>128421</v>
      </c>
      <c r="E9031" t="s">
        <v>3167</v>
      </c>
      <c r="F9031">
        <v>23</v>
      </c>
      <c r="G9031">
        <v>51</v>
      </c>
      <c r="H9031">
        <v>21.2</v>
      </c>
      <c r="I9031" t="s">
        <v>24</v>
      </c>
      <c r="J9031">
        <v>9</v>
      </c>
      <c r="K9031">
        <v>18</v>
      </c>
      <c r="L9031">
        <v>48</v>
      </c>
      <c r="M9031">
        <v>9</v>
      </c>
      <c r="N9031">
        <v>5.79</v>
      </c>
      <c r="P9031">
        <v>1.66</v>
      </c>
      <c r="R9031">
        <v>1.74</v>
      </c>
      <c r="T9031">
        <v>0.54</v>
      </c>
      <c r="X9031" t="s">
        <v>2842</v>
      </c>
      <c r="Y9031">
        <v>9030</v>
      </c>
      <c r="Z9031" s="1">
        <v>0.99399537037037033</v>
      </c>
      <c r="AA9031" t="s">
        <v>15303</v>
      </c>
      <c r="AB9031">
        <v>-1.6E-2</v>
      </c>
      <c r="AC9031">
        <v>-6.3E-2</v>
      </c>
      <c r="AD9031">
        <v>5.79</v>
      </c>
      <c r="AE9031" t="s">
        <v>98</v>
      </c>
    </row>
    <row r="9032" spans="1:32" x14ac:dyDescent="0.2">
      <c r="A9032">
        <v>9031</v>
      </c>
      <c r="B9032" t="s">
        <v>3168</v>
      </c>
      <c r="C9032">
        <v>223640</v>
      </c>
      <c r="D9032">
        <v>165918</v>
      </c>
      <c r="E9032" t="s">
        <v>3169</v>
      </c>
      <c r="F9032">
        <v>23</v>
      </c>
      <c r="G9032">
        <v>51</v>
      </c>
      <c r="H9032">
        <v>21.3</v>
      </c>
      <c r="I9032" t="s">
        <v>26</v>
      </c>
      <c r="J9032">
        <v>18</v>
      </c>
      <c r="K9032">
        <v>54</v>
      </c>
      <c r="L9032">
        <v>32</v>
      </c>
      <c r="M9032">
        <v>-18</v>
      </c>
      <c r="N9032">
        <v>5.18</v>
      </c>
      <c r="P9032">
        <v>-0.14000000000000001</v>
      </c>
      <c r="R9032">
        <v>-0.42</v>
      </c>
      <c r="X9032" t="s">
        <v>5111</v>
      </c>
      <c r="Y9032">
        <v>9031</v>
      </c>
      <c r="Z9032" s="1">
        <v>0.99399652777777769</v>
      </c>
      <c r="AA9032" t="s">
        <v>15304</v>
      </c>
      <c r="AB9032">
        <v>2.1000000000000001E-2</v>
      </c>
      <c r="AC9032">
        <v>0</v>
      </c>
      <c r="AD9032">
        <v>5.18</v>
      </c>
      <c r="AE9032" t="s">
        <v>2787</v>
      </c>
      <c r="AF9032" t="s">
        <v>36</v>
      </c>
    </row>
    <row r="9033" spans="1:32" x14ac:dyDescent="0.2">
      <c r="A9033">
        <v>9032</v>
      </c>
      <c r="B9033" t="s">
        <v>3170</v>
      </c>
      <c r="C9033">
        <v>223647</v>
      </c>
      <c r="D9033">
        <v>258989</v>
      </c>
      <c r="F9033">
        <v>23</v>
      </c>
      <c r="G9033">
        <v>52</v>
      </c>
      <c r="H9033">
        <v>6.4</v>
      </c>
      <c r="I9033" t="s">
        <v>26</v>
      </c>
      <c r="J9033">
        <v>82</v>
      </c>
      <c r="K9033">
        <v>1</v>
      </c>
      <c r="L9033">
        <v>8</v>
      </c>
      <c r="M9033">
        <v>-82</v>
      </c>
      <c r="N9033">
        <v>5.1100000000000003</v>
      </c>
      <c r="P9033">
        <v>0.92</v>
      </c>
      <c r="R9033">
        <v>0.6</v>
      </c>
      <c r="X9033" t="s">
        <v>345</v>
      </c>
      <c r="Y9033">
        <v>9032</v>
      </c>
      <c r="Z9033" s="1">
        <v>0.99451851851851858</v>
      </c>
      <c r="AA9033" t="s">
        <v>15305</v>
      </c>
      <c r="AB9033">
        <v>-5.5E-2</v>
      </c>
      <c r="AC9033">
        <v>-1.9E-2</v>
      </c>
      <c r="AD9033">
        <v>5.1100000000000003</v>
      </c>
      <c r="AE9033" t="s">
        <v>345</v>
      </c>
    </row>
    <row r="9034" spans="1:32" x14ac:dyDescent="0.2">
      <c r="A9034">
        <v>9033</v>
      </c>
      <c r="B9034" t="s">
        <v>3171</v>
      </c>
      <c r="C9034">
        <v>223719</v>
      </c>
      <c r="D9034">
        <v>128427</v>
      </c>
      <c r="F9034">
        <v>23</v>
      </c>
      <c r="G9034">
        <v>51</v>
      </c>
      <c r="H9034">
        <v>57.9</v>
      </c>
      <c r="I9034" t="s">
        <v>24</v>
      </c>
      <c r="J9034">
        <v>2</v>
      </c>
      <c r="K9034">
        <v>55</v>
      </c>
      <c r="L9034">
        <v>49</v>
      </c>
      <c r="M9034">
        <v>2</v>
      </c>
      <c r="N9034">
        <v>5.55</v>
      </c>
      <c r="P9034">
        <v>1.53</v>
      </c>
      <c r="R9034">
        <v>1.86</v>
      </c>
      <c r="X9034" t="s">
        <v>3172</v>
      </c>
      <c r="Y9034">
        <v>9033</v>
      </c>
      <c r="Z9034" s="1">
        <v>0.9944201388888888</v>
      </c>
      <c r="AA9034" t="s">
        <v>13618</v>
      </c>
      <c r="AB9034">
        <v>0.02</v>
      </c>
      <c r="AC9034">
        <v>-1.4999999999999999E-2</v>
      </c>
      <c r="AD9034">
        <v>5.55</v>
      </c>
      <c r="AE9034" t="s">
        <v>172</v>
      </c>
      <c r="AF9034" t="s">
        <v>36</v>
      </c>
    </row>
    <row r="9035" spans="1:32" x14ac:dyDescent="0.2">
      <c r="A9035">
        <v>9034</v>
      </c>
      <c r="C9035">
        <v>223731</v>
      </c>
      <c r="D9035">
        <v>10874</v>
      </c>
      <c r="F9035">
        <v>23</v>
      </c>
      <c r="G9035">
        <v>51</v>
      </c>
      <c r="H9035">
        <v>57.6</v>
      </c>
      <c r="I9035" t="s">
        <v>24</v>
      </c>
      <c r="J9035">
        <v>77</v>
      </c>
      <c r="K9035">
        <v>35</v>
      </c>
      <c r="L9035">
        <v>58</v>
      </c>
      <c r="M9035">
        <v>77</v>
      </c>
      <c r="N9035">
        <v>6.55</v>
      </c>
      <c r="P9035">
        <v>0.44</v>
      </c>
      <c r="R9035">
        <v>-0.11</v>
      </c>
      <c r="X9035" t="s">
        <v>430</v>
      </c>
      <c r="Y9035">
        <v>9034</v>
      </c>
      <c r="Z9035" s="1">
        <v>0.99441666666666662</v>
      </c>
      <c r="AA9035" t="s">
        <v>15306</v>
      </c>
      <c r="AB9035">
        <v>0.26400000000000001</v>
      </c>
      <c r="AC9035">
        <v>-9.1999999999999998E-2</v>
      </c>
      <c r="AD9035">
        <v>6.55</v>
      </c>
      <c r="AE9035" t="s">
        <v>430</v>
      </c>
    </row>
    <row r="9036" spans="1:32" x14ac:dyDescent="0.2">
      <c r="A9036">
        <v>9035</v>
      </c>
      <c r="C9036">
        <v>223755</v>
      </c>
      <c r="D9036">
        <v>91548</v>
      </c>
      <c r="F9036">
        <v>23</v>
      </c>
      <c r="G9036">
        <v>52</v>
      </c>
      <c r="H9036">
        <v>23.4</v>
      </c>
      <c r="I9036" t="s">
        <v>24</v>
      </c>
      <c r="J9036">
        <v>21</v>
      </c>
      <c r="K9036">
        <v>40</v>
      </c>
      <c r="L9036">
        <v>15</v>
      </c>
      <c r="M9036">
        <v>21</v>
      </c>
      <c r="N9036">
        <v>6.11</v>
      </c>
      <c r="P9036">
        <v>1.59</v>
      </c>
      <c r="R9036">
        <v>1.97</v>
      </c>
      <c r="X9036" t="s">
        <v>353</v>
      </c>
      <c r="Y9036">
        <v>9035</v>
      </c>
      <c r="Z9036" s="1">
        <v>0.9947152777777778</v>
      </c>
      <c r="AA9036" t="s">
        <v>15307</v>
      </c>
      <c r="AB9036">
        <v>-4.9000000000000002E-2</v>
      </c>
      <c r="AC9036">
        <v>-1.4999999999999999E-2</v>
      </c>
      <c r="AD9036">
        <v>6.11</v>
      </c>
      <c r="AE9036" t="s">
        <v>353</v>
      </c>
    </row>
    <row r="9037" spans="1:32" x14ac:dyDescent="0.2">
      <c r="A9037">
        <v>9036</v>
      </c>
      <c r="B9037" t="s">
        <v>3173</v>
      </c>
      <c r="C9037">
        <v>223768</v>
      </c>
      <c r="D9037">
        <v>108878</v>
      </c>
      <c r="E9037">
        <v>14735</v>
      </c>
      <c r="F9037">
        <v>23</v>
      </c>
      <c r="G9037">
        <v>52</v>
      </c>
      <c r="H9037">
        <v>29.3</v>
      </c>
      <c r="I9037" t="s">
        <v>24</v>
      </c>
      <c r="J9037">
        <v>19</v>
      </c>
      <c r="K9037">
        <v>7</v>
      </c>
      <c r="L9037">
        <v>13</v>
      </c>
      <c r="M9037">
        <v>19</v>
      </c>
      <c r="N9037">
        <v>5.08</v>
      </c>
      <c r="P9037">
        <v>1.6</v>
      </c>
      <c r="R9037">
        <v>1.86</v>
      </c>
      <c r="X9037" t="s">
        <v>3174</v>
      </c>
      <c r="Y9037">
        <v>9036</v>
      </c>
      <c r="Z9037" s="1">
        <v>0.99478356481481478</v>
      </c>
      <c r="AA9037" t="s">
        <v>15308</v>
      </c>
      <c r="AB9037">
        <v>-5.0000000000000001E-3</v>
      </c>
      <c r="AC9037">
        <v>-3.5999999999999997E-2</v>
      </c>
      <c r="AD9037">
        <v>5.08</v>
      </c>
      <c r="AE9037" t="s">
        <v>5765</v>
      </c>
      <c r="AF9037" t="s">
        <v>36</v>
      </c>
    </row>
    <row r="9038" spans="1:32" x14ac:dyDescent="0.2">
      <c r="A9038">
        <v>9037</v>
      </c>
      <c r="C9038">
        <v>223774</v>
      </c>
      <c r="D9038">
        <v>165933</v>
      </c>
      <c r="F9038">
        <v>23</v>
      </c>
      <c r="G9038">
        <v>52</v>
      </c>
      <c r="H9038">
        <v>30</v>
      </c>
      <c r="I9038" t="s">
        <v>26</v>
      </c>
      <c r="J9038">
        <v>14</v>
      </c>
      <c r="K9038">
        <v>15</v>
      </c>
      <c r="L9038">
        <v>4</v>
      </c>
      <c r="M9038">
        <v>-14</v>
      </c>
      <c r="N9038">
        <v>5.87</v>
      </c>
      <c r="P9038">
        <v>1.28</v>
      </c>
      <c r="R9038">
        <v>1.37</v>
      </c>
      <c r="X9038" t="s">
        <v>105</v>
      </c>
      <c r="Y9038">
        <v>9037</v>
      </c>
      <c r="Z9038" s="1">
        <v>0.99479166666666663</v>
      </c>
      <c r="AA9038" t="s">
        <v>15309</v>
      </c>
      <c r="AB9038">
        <v>-0.10100000000000001</v>
      </c>
      <c r="AC9038">
        <v>0</v>
      </c>
      <c r="AD9038">
        <v>5.87</v>
      </c>
      <c r="AE9038" t="s">
        <v>105</v>
      </c>
    </row>
    <row r="9039" spans="1:32" x14ac:dyDescent="0.2">
      <c r="A9039">
        <v>9038</v>
      </c>
      <c r="C9039">
        <v>223778</v>
      </c>
      <c r="D9039">
        <v>10879</v>
      </c>
      <c r="F9039">
        <v>23</v>
      </c>
      <c r="G9039">
        <v>52</v>
      </c>
      <c r="H9039">
        <v>25.1</v>
      </c>
      <c r="I9039" t="s">
        <v>24</v>
      </c>
      <c r="J9039">
        <v>75</v>
      </c>
      <c r="K9039">
        <v>32</v>
      </c>
      <c r="L9039">
        <v>41</v>
      </c>
      <c r="M9039">
        <v>75</v>
      </c>
      <c r="N9039">
        <v>6.39</v>
      </c>
      <c r="P9039">
        <v>0.98</v>
      </c>
      <c r="R9039">
        <v>0.71</v>
      </c>
      <c r="X9039" t="s">
        <v>2844</v>
      </c>
      <c r="Y9039">
        <v>9038</v>
      </c>
      <c r="Z9039" s="1">
        <v>0.99473495370370368</v>
      </c>
      <c r="AA9039" t="s">
        <v>15310</v>
      </c>
      <c r="AB9039">
        <v>0.314</v>
      </c>
      <c r="AC9039">
        <v>4.9000000000000002E-2</v>
      </c>
      <c r="AD9039">
        <v>6.39</v>
      </c>
      <c r="AE9039" t="s">
        <v>2844</v>
      </c>
    </row>
    <row r="9040" spans="1:32" x14ac:dyDescent="0.2">
      <c r="A9040">
        <v>9039</v>
      </c>
      <c r="B9040" t="s">
        <v>3175</v>
      </c>
      <c r="C9040">
        <v>223781</v>
      </c>
      <c r="D9040">
        <v>108879</v>
      </c>
      <c r="E9040" t="s">
        <v>3176</v>
      </c>
      <c r="F9040">
        <v>23</v>
      </c>
      <c r="G9040">
        <v>52</v>
      </c>
      <c r="H9040">
        <v>37.1</v>
      </c>
      <c r="I9040" t="s">
        <v>24</v>
      </c>
      <c r="J9040">
        <v>10</v>
      </c>
      <c r="K9040">
        <v>56</v>
      </c>
      <c r="L9040">
        <v>51</v>
      </c>
      <c r="M9040">
        <v>10</v>
      </c>
      <c r="N9040">
        <v>5.3</v>
      </c>
      <c r="P9040">
        <v>0.18</v>
      </c>
      <c r="R9040">
        <v>0.09</v>
      </c>
      <c r="X9040" t="s">
        <v>1927</v>
      </c>
      <c r="Y9040">
        <v>9039</v>
      </c>
      <c r="Z9040" s="1">
        <v>0.99487384259259259</v>
      </c>
      <c r="AA9040" t="s">
        <v>15311</v>
      </c>
      <c r="AB9040">
        <v>-2.9000000000000001E-2</v>
      </c>
      <c r="AC9040">
        <v>1E-3</v>
      </c>
      <c r="AD9040">
        <v>5.3</v>
      </c>
      <c r="AE9040" t="s">
        <v>1927</v>
      </c>
    </row>
    <row r="9041" spans="1:32" x14ac:dyDescent="0.2">
      <c r="A9041">
        <v>9040</v>
      </c>
      <c r="C9041">
        <v>223807</v>
      </c>
      <c r="D9041">
        <v>146953</v>
      </c>
      <c r="F9041">
        <v>23</v>
      </c>
      <c r="G9041">
        <v>52</v>
      </c>
      <c r="H9041">
        <v>50.5</v>
      </c>
      <c r="I9041" t="s">
        <v>26</v>
      </c>
      <c r="J9041">
        <v>8</v>
      </c>
      <c r="K9041">
        <v>59</v>
      </c>
      <c r="L9041">
        <v>48</v>
      </c>
      <c r="M9041">
        <v>-8</v>
      </c>
      <c r="N9041">
        <v>5.75</v>
      </c>
      <c r="P9041">
        <v>1.17</v>
      </c>
      <c r="R9041">
        <v>1.1499999999999999</v>
      </c>
      <c r="X9041" t="s">
        <v>54</v>
      </c>
      <c r="Y9041">
        <v>9040</v>
      </c>
      <c r="Z9041" s="1">
        <v>0.9950289351851852</v>
      </c>
      <c r="AA9041" t="s">
        <v>15312</v>
      </c>
      <c r="AB9041">
        <v>6.4000000000000001E-2</v>
      </c>
      <c r="AC9041">
        <v>-2.1000000000000001E-2</v>
      </c>
      <c r="AD9041">
        <v>5.75</v>
      </c>
      <c r="AE9041" t="s">
        <v>54</v>
      </c>
    </row>
    <row r="9042" spans="1:32" x14ac:dyDescent="0.2">
      <c r="A9042">
        <v>9041</v>
      </c>
      <c r="B9042" t="s">
        <v>3177</v>
      </c>
      <c r="C9042">
        <v>223825</v>
      </c>
      <c r="D9042">
        <v>146954</v>
      </c>
      <c r="F9042">
        <v>23</v>
      </c>
      <c r="G9042">
        <v>52</v>
      </c>
      <c r="H9042">
        <v>55.6</v>
      </c>
      <c r="I9042" t="s">
        <v>26</v>
      </c>
      <c r="J9042">
        <v>3</v>
      </c>
      <c r="K9042">
        <v>9</v>
      </c>
      <c r="L9042">
        <v>20</v>
      </c>
      <c r="M9042">
        <v>-3</v>
      </c>
      <c r="N9042">
        <v>5.93</v>
      </c>
      <c r="P9042">
        <v>1.07</v>
      </c>
      <c r="R9042">
        <v>0.96</v>
      </c>
      <c r="X9042" t="s">
        <v>60</v>
      </c>
      <c r="Y9042">
        <v>9041</v>
      </c>
      <c r="Z9042" s="1">
        <v>0.99508796296296298</v>
      </c>
      <c r="AA9042" t="s">
        <v>15313</v>
      </c>
      <c r="AB9042">
        <v>7.4999999999999997E-2</v>
      </c>
      <c r="AC9042">
        <v>-4.5999999999999999E-2</v>
      </c>
      <c r="AD9042">
        <v>5.93</v>
      </c>
      <c r="AE9042" t="s">
        <v>60</v>
      </c>
    </row>
    <row r="9043" spans="1:32" x14ac:dyDescent="0.2">
      <c r="A9043">
        <v>9042</v>
      </c>
      <c r="B9043" t="s">
        <v>3178</v>
      </c>
      <c r="C9043">
        <v>223855</v>
      </c>
      <c r="D9043">
        <v>128436</v>
      </c>
      <c r="F9043">
        <v>23</v>
      </c>
      <c r="G9043">
        <v>53</v>
      </c>
      <c r="H9043">
        <v>4.8</v>
      </c>
      <c r="I9043" t="s">
        <v>24</v>
      </c>
      <c r="J9043">
        <v>2</v>
      </c>
      <c r="K9043">
        <v>5</v>
      </c>
      <c r="L9043">
        <v>26</v>
      </c>
      <c r="M9043">
        <v>2</v>
      </c>
      <c r="N9043">
        <v>6.28</v>
      </c>
      <c r="P9043">
        <v>-0.01</v>
      </c>
      <c r="R9043">
        <v>-0.01</v>
      </c>
      <c r="X9043" t="s">
        <v>89</v>
      </c>
      <c r="Y9043">
        <v>9042</v>
      </c>
      <c r="Z9043" s="1">
        <v>0.99519444444444449</v>
      </c>
      <c r="AA9043" t="s">
        <v>15314</v>
      </c>
      <c r="AB9043">
        <v>2.1999999999999999E-2</v>
      </c>
      <c r="AC9043">
        <v>-1.2E-2</v>
      </c>
      <c r="AD9043">
        <v>6.28</v>
      </c>
      <c r="AE9043" t="s">
        <v>89</v>
      </c>
    </row>
    <row r="9044" spans="1:32" x14ac:dyDescent="0.2">
      <c r="A9044">
        <v>9043</v>
      </c>
      <c r="C9044">
        <v>223884</v>
      </c>
      <c r="D9044">
        <v>192218</v>
      </c>
      <c r="F9044">
        <v>23</v>
      </c>
      <c r="G9044">
        <v>53</v>
      </c>
      <c r="H9044">
        <v>20.8</v>
      </c>
      <c r="I9044" t="s">
        <v>26</v>
      </c>
      <c r="J9044">
        <v>24</v>
      </c>
      <c r="K9044">
        <v>13</v>
      </c>
      <c r="L9044">
        <v>45</v>
      </c>
      <c r="M9044">
        <v>-24</v>
      </c>
      <c r="N9044">
        <v>6.24</v>
      </c>
      <c r="P9044">
        <v>0.19</v>
      </c>
      <c r="X9044" t="s">
        <v>3179</v>
      </c>
      <c r="Y9044">
        <v>9043</v>
      </c>
      <c r="Z9044" s="1">
        <v>0.99537962962962956</v>
      </c>
      <c r="AA9044" t="s">
        <v>15315</v>
      </c>
      <c r="AB9044">
        <v>4.7E-2</v>
      </c>
      <c r="AC9044">
        <v>-1.0999999999999999E-2</v>
      </c>
      <c r="AD9044">
        <v>6.24</v>
      </c>
      <c r="AE9044" t="s">
        <v>15316</v>
      </c>
      <c r="AF9044" t="s">
        <v>36</v>
      </c>
    </row>
    <row r="9045" spans="1:32" x14ac:dyDescent="0.2">
      <c r="A9045">
        <v>9044</v>
      </c>
      <c r="C9045">
        <v>223991</v>
      </c>
      <c r="D9045">
        <v>192231</v>
      </c>
      <c r="F9045">
        <v>23</v>
      </c>
      <c r="G9045">
        <v>54</v>
      </c>
      <c r="H9045">
        <v>21.4</v>
      </c>
      <c r="I9045" t="s">
        <v>26</v>
      </c>
      <c r="J9045">
        <v>27</v>
      </c>
      <c r="K9045">
        <v>2</v>
      </c>
      <c r="L9045">
        <v>32</v>
      </c>
      <c r="M9045">
        <v>-27</v>
      </c>
      <c r="N9045">
        <v>6.35</v>
      </c>
      <c r="P9045">
        <v>0.2</v>
      </c>
      <c r="R9045">
        <v>0</v>
      </c>
      <c r="T9045">
        <v>0.11</v>
      </c>
      <c r="X9045" t="s">
        <v>3180</v>
      </c>
      <c r="Y9045">
        <v>9044</v>
      </c>
      <c r="Z9045" s="1">
        <v>0.99608101851851849</v>
      </c>
      <c r="AA9045" t="s">
        <v>15317</v>
      </c>
      <c r="AB9045">
        <v>0.02</v>
      </c>
      <c r="AC9045">
        <v>2.5000000000000001E-2</v>
      </c>
      <c r="AD9045">
        <v>6.35</v>
      </c>
      <c r="AE9045" t="s">
        <v>12083</v>
      </c>
      <c r="AF9045" t="s">
        <v>36</v>
      </c>
    </row>
    <row r="9046" spans="1:32" x14ac:dyDescent="0.2">
      <c r="A9046">
        <v>9045</v>
      </c>
      <c r="B9046" t="s">
        <v>3181</v>
      </c>
      <c r="C9046">
        <v>224014</v>
      </c>
      <c r="D9046">
        <v>35879</v>
      </c>
      <c r="E9046" t="s">
        <v>3182</v>
      </c>
      <c r="F9046">
        <v>23</v>
      </c>
      <c r="G9046">
        <v>54</v>
      </c>
      <c r="H9046">
        <v>23</v>
      </c>
      <c r="I9046" t="s">
        <v>24</v>
      </c>
      <c r="J9046">
        <v>57</v>
      </c>
      <c r="K9046">
        <v>29</v>
      </c>
      <c r="L9046">
        <v>58</v>
      </c>
      <c r="M9046">
        <v>57</v>
      </c>
      <c r="N9046">
        <v>4.54</v>
      </c>
      <c r="P9046">
        <v>1.22</v>
      </c>
      <c r="R9046">
        <v>1.1200000000000001</v>
      </c>
      <c r="T9046">
        <v>0.74</v>
      </c>
      <c r="X9046" t="s">
        <v>3183</v>
      </c>
      <c r="Y9046">
        <v>9045</v>
      </c>
      <c r="Z9046" s="1">
        <v>0.99609953703703702</v>
      </c>
      <c r="AA9046" t="s">
        <v>15318</v>
      </c>
      <c r="AB9046">
        <v>-2E-3</v>
      </c>
      <c r="AC9046">
        <v>-2E-3</v>
      </c>
      <c r="AD9046">
        <v>4.54</v>
      </c>
      <c r="AE9046" t="s">
        <v>3183</v>
      </c>
    </row>
    <row r="9047" spans="1:32" x14ac:dyDescent="0.2">
      <c r="A9047">
        <v>9046</v>
      </c>
      <c r="C9047">
        <v>224022</v>
      </c>
      <c r="D9047">
        <v>231842</v>
      </c>
      <c r="F9047">
        <v>23</v>
      </c>
      <c r="G9047">
        <v>54</v>
      </c>
      <c r="H9047">
        <v>38.6</v>
      </c>
      <c r="I9047" t="s">
        <v>26</v>
      </c>
      <c r="J9047">
        <v>40</v>
      </c>
      <c r="K9047">
        <v>18</v>
      </c>
      <c r="L9047">
        <v>0</v>
      </c>
      <c r="M9047">
        <v>-40</v>
      </c>
      <c r="N9047">
        <v>6.03</v>
      </c>
      <c r="P9047">
        <v>0.56999999999999995</v>
      </c>
      <c r="R9047">
        <v>0.11</v>
      </c>
      <c r="X9047" t="s">
        <v>52</v>
      </c>
      <c r="Y9047">
        <v>9046</v>
      </c>
      <c r="Z9047" s="1">
        <v>0.99628009259259265</v>
      </c>
      <c r="AA9047" t="s">
        <v>15319</v>
      </c>
      <c r="AB9047">
        <v>0.36799999999999999</v>
      </c>
      <c r="AC9047">
        <v>2.8000000000000001E-2</v>
      </c>
      <c r="AD9047">
        <v>6.03</v>
      </c>
      <c r="AE9047" t="s">
        <v>52</v>
      </c>
    </row>
    <row r="9048" spans="1:32" x14ac:dyDescent="0.2">
      <c r="A9048">
        <v>9047</v>
      </c>
      <c r="C9048">
        <v>224062</v>
      </c>
      <c r="D9048">
        <v>146973</v>
      </c>
      <c r="E9048" t="s">
        <v>3184</v>
      </c>
      <c r="F9048">
        <v>23</v>
      </c>
      <c r="G9048">
        <v>54</v>
      </c>
      <c r="H9048">
        <v>46.6</v>
      </c>
      <c r="I9048" t="s">
        <v>24</v>
      </c>
      <c r="J9048">
        <v>0</v>
      </c>
      <c r="K9048">
        <v>6</v>
      </c>
      <c r="L9048">
        <v>33</v>
      </c>
      <c r="M9048">
        <v>0</v>
      </c>
      <c r="N9048">
        <v>5.61</v>
      </c>
      <c r="P9048">
        <v>1.59</v>
      </c>
      <c r="R9048">
        <v>1.51</v>
      </c>
      <c r="T9048">
        <v>1.3</v>
      </c>
      <c r="U9048" t="s">
        <v>93</v>
      </c>
      <c r="X9048" t="s">
        <v>2821</v>
      </c>
      <c r="Y9048">
        <v>9047</v>
      </c>
      <c r="Z9048" s="1">
        <v>0.99637268518518518</v>
      </c>
      <c r="AA9048" t="s">
        <v>15320</v>
      </c>
      <c r="AB9048">
        <v>-0.04</v>
      </c>
      <c r="AC9048">
        <v>-1.7999999999999999E-2</v>
      </c>
      <c r="AD9048">
        <v>5.61</v>
      </c>
      <c r="AE9048" t="s">
        <v>2821</v>
      </c>
    </row>
    <row r="9049" spans="1:32" x14ac:dyDescent="0.2">
      <c r="A9049">
        <v>9048</v>
      </c>
      <c r="B9049" t="s">
        <v>3185</v>
      </c>
      <c r="C9049">
        <v>224103</v>
      </c>
      <c r="D9049">
        <v>128466</v>
      </c>
      <c r="F9049">
        <v>23</v>
      </c>
      <c r="G9049">
        <v>55</v>
      </c>
      <c r="H9049">
        <v>7.8</v>
      </c>
      <c r="I9049" t="s">
        <v>24</v>
      </c>
      <c r="J9049">
        <v>7</v>
      </c>
      <c r="K9049">
        <v>4</v>
      </c>
      <c r="L9049">
        <v>16</v>
      </c>
      <c r="M9049">
        <v>7</v>
      </c>
      <c r="N9049">
        <v>6.21</v>
      </c>
      <c r="P9049">
        <v>-7.0000000000000007E-2</v>
      </c>
      <c r="R9049">
        <v>-0.19</v>
      </c>
      <c r="X9049" t="s">
        <v>102</v>
      </c>
      <c r="Y9049">
        <v>9048</v>
      </c>
      <c r="Z9049" s="1">
        <v>0.99661805555555549</v>
      </c>
      <c r="AA9049" t="s">
        <v>15321</v>
      </c>
      <c r="AB9049">
        <v>2.1000000000000001E-2</v>
      </c>
      <c r="AC9049">
        <v>-1.9E-2</v>
      </c>
      <c r="AD9049">
        <v>6.21</v>
      </c>
      <c r="AE9049" t="s">
        <v>102</v>
      </c>
    </row>
    <row r="9050" spans="1:32" x14ac:dyDescent="0.2">
      <c r="A9050">
        <v>9049</v>
      </c>
      <c r="C9050">
        <v>224113</v>
      </c>
      <c r="D9050">
        <v>214860</v>
      </c>
      <c r="E9050" t="s">
        <v>3186</v>
      </c>
      <c r="F9050">
        <v>23</v>
      </c>
      <c r="G9050">
        <v>55</v>
      </c>
      <c r="H9050">
        <v>16.600000000000001</v>
      </c>
      <c r="I9050" t="s">
        <v>26</v>
      </c>
      <c r="J9050">
        <v>31</v>
      </c>
      <c r="K9050">
        <v>55</v>
      </c>
      <c r="L9050">
        <v>18</v>
      </c>
      <c r="M9050">
        <v>-31</v>
      </c>
      <c r="N9050">
        <v>6.1</v>
      </c>
      <c r="P9050">
        <v>-0.08</v>
      </c>
      <c r="R9050">
        <v>-0.46</v>
      </c>
      <c r="X9050" t="s">
        <v>177</v>
      </c>
      <c r="Y9050">
        <v>9049</v>
      </c>
      <c r="Z9050" s="1">
        <v>0.99671990740740746</v>
      </c>
      <c r="AA9050" t="s">
        <v>15322</v>
      </c>
      <c r="AB9050">
        <v>2.1999999999999999E-2</v>
      </c>
      <c r="AC9050">
        <v>-3.0000000000000001E-3</v>
      </c>
      <c r="AD9050">
        <v>6.1</v>
      </c>
      <c r="AE9050" t="s">
        <v>177</v>
      </c>
    </row>
    <row r="9051" spans="1:32" x14ac:dyDescent="0.2">
      <c r="A9051">
        <v>9050</v>
      </c>
      <c r="C9051">
        <v>224112</v>
      </c>
      <c r="D9051">
        <v>214861</v>
      </c>
      <c r="F9051">
        <v>23</v>
      </c>
      <c r="G9051">
        <v>55</v>
      </c>
      <c r="H9051">
        <v>16.600000000000001</v>
      </c>
      <c r="I9051" t="s">
        <v>26</v>
      </c>
      <c r="J9051">
        <v>31</v>
      </c>
      <c r="K9051">
        <v>53</v>
      </c>
      <c r="L9051">
        <v>3</v>
      </c>
      <c r="M9051">
        <v>-31</v>
      </c>
      <c r="N9051">
        <v>6.83</v>
      </c>
      <c r="P9051">
        <v>-0.08</v>
      </c>
      <c r="R9051">
        <v>-0.34</v>
      </c>
      <c r="X9051" t="s">
        <v>122</v>
      </c>
      <c r="Y9051">
        <v>9050</v>
      </c>
      <c r="Z9051" s="1">
        <v>0.99671990740740746</v>
      </c>
      <c r="AA9051" t="s">
        <v>15323</v>
      </c>
      <c r="AB9051">
        <v>3.0000000000000001E-3</v>
      </c>
      <c r="AC9051">
        <v>8.0000000000000002E-3</v>
      </c>
      <c r="AD9051">
        <v>6.83</v>
      </c>
      <c r="AE9051" t="s">
        <v>122</v>
      </c>
    </row>
    <row r="9052" spans="1:32" x14ac:dyDescent="0.2">
      <c r="A9052">
        <v>9051</v>
      </c>
      <c r="C9052">
        <v>224128</v>
      </c>
      <c r="D9052">
        <v>91582</v>
      </c>
      <c r="F9052">
        <v>23</v>
      </c>
      <c r="G9052">
        <v>55</v>
      </c>
      <c r="H9052">
        <v>23</v>
      </c>
      <c r="I9052" t="s">
        <v>24</v>
      </c>
      <c r="J9052">
        <v>25</v>
      </c>
      <c r="K9052">
        <v>57</v>
      </c>
      <c r="L9052">
        <v>18</v>
      </c>
      <c r="M9052">
        <v>25</v>
      </c>
      <c r="N9052">
        <v>6.54</v>
      </c>
      <c r="O9052" t="s">
        <v>103</v>
      </c>
      <c r="X9052" t="s">
        <v>104</v>
      </c>
      <c r="Y9052">
        <v>9051</v>
      </c>
      <c r="Z9052" s="1">
        <v>0.99679398148148157</v>
      </c>
      <c r="AA9052" t="s">
        <v>15324</v>
      </c>
      <c r="AB9052">
        <v>-3.0000000000000001E-3</v>
      </c>
      <c r="AC9052">
        <v>-8.0000000000000002E-3</v>
      </c>
      <c r="AD9052">
        <v>6.54</v>
      </c>
      <c r="AE9052" t="s">
        <v>104</v>
      </c>
    </row>
    <row r="9053" spans="1:32" x14ac:dyDescent="0.2">
      <c r="A9053">
        <v>9052</v>
      </c>
      <c r="C9053">
        <v>224151</v>
      </c>
      <c r="D9053">
        <v>35899</v>
      </c>
      <c r="E9053" t="s">
        <v>3187</v>
      </c>
      <c r="F9053">
        <v>23</v>
      </c>
      <c r="G9053">
        <v>55</v>
      </c>
      <c r="H9053">
        <v>33.700000000000003</v>
      </c>
      <c r="I9053" t="s">
        <v>24</v>
      </c>
      <c r="J9053">
        <v>57</v>
      </c>
      <c r="K9053">
        <v>24</v>
      </c>
      <c r="L9053">
        <v>44</v>
      </c>
      <c r="M9053">
        <v>57</v>
      </c>
      <c r="N9053">
        <v>6</v>
      </c>
      <c r="P9053">
        <v>0.21</v>
      </c>
      <c r="R9053">
        <v>-0.72</v>
      </c>
      <c r="X9053" t="s">
        <v>3188</v>
      </c>
      <c r="Y9053">
        <v>9052</v>
      </c>
      <c r="Z9053" s="1">
        <v>0.99691782407407414</v>
      </c>
      <c r="AA9053" t="s">
        <v>15325</v>
      </c>
      <c r="AB9053">
        <v>-8.0000000000000002E-3</v>
      </c>
      <c r="AC9053">
        <v>-3.0000000000000001E-3</v>
      </c>
      <c r="AD9053">
        <v>6</v>
      </c>
      <c r="AE9053" t="s">
        <v>11535</v>
      </c>
      <c r="AF9053" t="s">
        <v>36</v>
      </c>
    </row>
    <row r="9054" spans="1:32" x14ac:dyDescent="0.2">
      <c r="A9054">
        <v>9053</v>
      </c>
      <c r="C9054">
        <v>224165</v>
      </c>
      <c r="D9054">
        <v>53486</v>
      </c>
      <c r="F9054">
        <v>23</v>
      </c>
      <c r="G9054">
        <v>55</v>
      </c>
      <c r="H9054">
        <v>33.6</v>
      </c>
      <c r="I9054" t="s">
        <v>24</v>
      </c>
      <c r="J9054">
        <v>47</v>
      </c>
      <c r="K9054">
        <v>21</v>
      </c>
      <c r="L9054">
        <v>21</v>
      </c>
      <c r="M9054">
        <v>47</v>
      </c>
      <c r="N9054">
        <v>6</v>
      </c>
      <c r="P9054">
        <v>1.1599999999999999</v>
      </c>
      <c r="R9054">
        <v>0.94</v>
      </c>
      <c r="X9054" t="s">
        <v>2223</v>
      </c>
      <c r="Y9054">
        <v>9053</v>
      </c>
      <c r="Z9054" s="1">
        <v>0.99691666666666656</v>
      </c>
      <c r="AA9054" t="s">
        <v>15326</v>
      </c>
      <c r="AB9054">
        <v>0</v>
      </c>
      <c r="AC9054">
        <v>-5.0000000000000001E-3</v>
      </c>
      <c r="AD9054">
        <v>6</v>
      </c>
      <c r="AE9054" t="s">
        <v>2223</v>
      </c>
    </row>
    <row r="9055" spans="1:32" x14ac:dyDescent="0.2">
      <c r="A9055">
        <v>9054</v>
      </c>
      <c r="C9055">
        <v>224283</v>
      </c>
      <c r="D9055">
        <v>192252</v>
      </c>
      <c r="F9055">
        <v>23</v>
      </c>
      <c r="G9055">
        <v>56</v>
      </c>
      <c r="H9055">
        <v>29.9</v>
      </c>
      <c r="I9055" t="s">
        <v>26</v>
      </c>
      <c r="J9055">
        <v>24</v>
      </c>
      <c r="K9055">
        <v>44</v>
      </c>
      <c r="L9055">
        <v>14</v>
      </c>
      <c r="M9055">
        <v>-24</v>
      </c>
      <c r="N9055">
        <v>6.31</v>
      </c>
      <c r="P9055">
        <v>0.92</v>
      </c>
      <c r="X9055" t="s">
        <v>235</v>
      </c>
      <c r="Y9055">
        <v>9054</v>
      </c>
      <c r="Z9055" s="1">
        <v>0.99756828703703704</v>
      </c>
      <c r="AA9055" t="s">
        <v>15327</v>
      </c>
      <c r="AB9055">
        <v>3.0000000000000001E-3</v>
      </c>
      <c r="AC9055">
        <v>0.01</v>
      </c>
      <c r="AD9055">
        <v>6.31</v>
      </c>
      <c r="AE9055" t="s">
        <v>235</v>
      </c>
    </row>
    <row r="9056" spans="1:32" x14ac:dyDescent="0.2">
      <c r="A9056">
        <v>9055</v>
      </c>
      <c r="C9056">
        <v>224303</v>
      </c>
      <c r="D9056">
        <v>91595</v>
      </c>
      <c r="F9056">
        <v>23</v>
      </c>
      <c r="G9056">
        <v>56</v>
      </c>
      <c r="H9056">
        <v>41.5</v>
      </c>
      <c r="I9056" t="s">
        <v>24</v>
      </c>
      <c r="J9056">
        <v>22</v>
      </c>
      <c r="K9056">
        <v>38</v>
      </c>
      <c r="L9056">
        <v>53</v>
      </c>
      <c r="M9056">
        <v>22</v>
      </c>
      <c r="N9056">
        <v>6.15</v>
      </c>
      <c r="P9056">
        <v>1.6</v>
      </c>
      <c r="R9056">
        <v>1.97</v>
      </c>
      <c r="X9056" t="s">
        <v>353</v>
      </c>
      <c r="Y9056">
        <v>9055</v>
      </c>
      <c r="Z9056" s="1">
        <v>0.9977025462962964</v>
      </c>
      <c r="AA9056" t="s">
        <v>15328</v>
      </c>
      <c r="AB9056">
        <v>-2.1999999999999999E-2</v>
      </c>
      <c r="AC9056">
        <v>-5.0000000000000001E-3</v>
      </c>
      <c r="AD9056">
        <v>6.15</v>
      </c>
      <c r="AE9056" t="s">
        <v>353</v>
      </c>
    </row>
    <row r="9057" spans="1:32" x14ac:dyDescent="0.2">
      <c r="A9057">
        <v>9056</v>
      </c>
      <c r="C9057">
        <v>224309</v>
      </c>
      <c r="D9057">
        <v>3994</v>
      </c>
      <c r="E9057" t="s">
        <v>3189</v>
      </c>
      <c r="F9057">
        <v>23</v>
      </c>
      <c r="G9057">
        <v>56</v>
      </c>
      <c r="H9057">
        <v>27.7</v>
      </c>
      <c r="I9057" t="s">
        <v>24</v>
      </c>
      <c r="J9057">
        <v>83</v>
      </c>
      <c r="K9057">
        <v>11</v>
      </c>
      <c r="L9057">
        <v>28</v>
      </c>
      <c r="M9057">
        <v>83</v>
      </c>
      <c r="N9057">
        <v>6.59</v>
      </c>
      <c r="P9057">
        <v>0.05</v>
      </c>
      <c r="R9057">
        <v>0.05</v>
      </c>
      <c r="X9057" t="s">
        <v>298</v>
      </c>
      <c r="Y9057">
        <v>9056</v>
      </c>
      <c r="Z9057" s="1">
        <v>0.99754282407407402</v>
      </c>
      <c r="AA9057" t="s">
        <v>15329</v>
      </c>
      <c r="AB9057">
        <v>4.7E-2</v>
      </c>
      <c r="AC9057">
        <v>7.0000000000000001E-3</v>
      </c>
      <c r="AD9057">
        <v>6.59</v>
      </c>
      <c r="AE9057" t="s">
        <v>298</v>
      </c>
    </row>
    <row r="9058" spans="1:32" x14ac:dyDescent="0.2">
      <c r="A9058">
        <v>9057</v>
      </c>
      <c r="C9058">
        <v>224342</v>
      </c>
      <c r="D9058">
        <v>53511</v>
      </c>
      <c r="F9058">
        <v>23</v>
      </c>
      <c r="G9058">
        <v>57</v>
      </c>
      <c r="H9058">
        <v>3.6</v>
      </c>
      <c r="I9058" t="s">
        <v>24</v>
      </c>
      <c r="J9058">
        <v>42</v>
      </c>
      <c r="K9058">
        <v>39</v>
      </c>
      <c r="L9058">
        <v>30</v>
      </c>
      <c r="M9058">
        <v>42</v>
      </c>
      <c r="N9058">
        <v>5.97</v>
      </c>
      <c r="P9058">
        <v>0.69</v>
      </c>
      <c r="R9058">
        <v>0.3</v>
      </c>
      <c r="X9058" t="s">
        <v>2206</v>
      </c>
      <c r="Y9058">
        <v>9057</v>
      </c>
      <c r="Z9058" s="1">
        <v>0.99795833333333339</v>
      </c>
      <c r="AA9058" t="s">
        <v>15330</v>
      </c>
      <c r="AB9058">
        <v>8.0000000000000002E-3</v>
      </c>
      <c r="AC9058">
        <v>-1E-3</v>
      </c>
      <c r="AD9058">
        <v>5.97</v>
      </c>
      <c r="AE9058" t="s">
        <v>2206</v>
      </c>
    </row>
    <row r="9059" spans="1:32" x14ac:dyDescent="0.2">
      <c r="A9059">
        <v>9058</v>
      </c>
      <c r="C9059">
        <v>224350</v>
      </c>
      <c r="D9059">
        <v>192262</v>
      </c>
      <c r="E9059">
        <v>14772</v>
      </c>
      <c r="F9059">
        <v>23</v>
      </c>
      <c r="G9059">
        <v>57</v>
      </c>
      <c r="H9059">
        <v>8.3000000000000007</v>
      </c>
      <c r="I9059" t="s">
        <v>26</v>
      </c>
      <c r="J9059">
        <v>26</v>
      </c>
      <c r="K9059">
        <v>37</v>
      </c>
      <c r="L9059">
        <v>25</v>
      </c>
      <c r="M9059">
        <v>-26</v>
      </c>
      <c r="N9059">
        <v>6.26</v>
      </c>
      <c r="P9059">
        <v>1.45</v>
      </c>
      <c r="X9059" t="s">
        <v>105</v>
      </c>
      <c r="Y9059">
        <v>9058</v>
      </c>
      <c r="Z9059" s="1">
        <v>0.9980127314814814</v>
      </c>
      <c r="AA9059" t="s">
        <v>15331</v>
      </c>
      <c r="AB9059">
        <v>7.0999999999999994E-2</v>
      </c>
      <c r="AC9059">
        <v>1.7000000000000001E-2</v>
      </c>
      <c r="AD9059">
        <v>6.26</v>
      </c>
      <c r="AE9059" t="s">
        <v>105</v>
      </c>
    </row>
    <row r="9060" spans="1:32" x14ac:dyDescent="0.2">
      <c r="A9060">
        <v>9059</v>
      </c>
      <c r="C9060">
        <v>224355</v>
      </c>
      <c r="D9060">
        <v>35917</v>
      </c>
      <c r="E9060">
        <v>14773</v>
      </c>
      <c r="F9060">
        <v>23</v>
      </c>
      <c r="G9060">
        <v>57</v>
      </c>
      <c r="H9060">
        <v>8.5</v>
      </c>
      <c r="I9060" t="s">
        <v>24</v>
      </c>
      <c r="J9060">
        <v>55</v>
      </c>
      <c r="K9060">
        <v>42</v>
      </c>
      <c r="L9060">
        <v>21</v>
      </c>
      <c r="M9060">
        <v>55</v>
      </c>
      <c r="N9060">
        <v>5.55</v>
      </c>
      <c r="P9060">
        <v>0.49</v>
      </c>
      <c r="R9060">
        <v>0.03</v>
      </c>
      <c r="X9060" t="s">
        <v>3190</v>
      </c>
      <c r="Y9060">
        <v>9059</v>
      </c>
      <c r="Z9060" s="1">
        <v>0.99801504629629623</v>
      </c>
      <c r="AA9060" t="s">
        <v>15332</v>
      </c>
      <c r="AB9060">
        <v>-1.9E-2</v>
      </c>
      <c r="AC9060">
        <v>-1.0999999999999999E-2</v>
      </c>
      <c r="AD9060">
        <v>5.55</v>
      </c>
      <c r="AE9060" t="s">
        <v>15333</v>
      </c>
      <c r="AF9060" t="s">
        <v>36</v>
      </c>
    </row>
    <row r="9061" spans="1:32" x14ac:dyDescent="0.2">
      <c r="A9061">
        <v>9060</v>
      </c>
      <c r="C9061">
        <v>224361</v>
      </c>
      <c r="D9061">
        <v>255606</v>
      </c>
      <c r="F9061">
        <v>23</v>
      </c>
      <c r="G9061">
        <v>57</v>
      </c>
      <c r="H9061">
        <v>19.899999999999999</v>
      </c>
      <c r="I9061" t="s">
        <v>26</v>
      </c>
      <c r="J9061">
        <v>62</v>
      </c>
      <c r="K9061">
        <v>57</v>
      </c>
      <c r="L9061">
        <v>23</v>
      </c>
      <c r="M9061">
        <v>-62</v>
      </c>
      <c r="N9061">
        <v>5.97</v>
      </c>
      <c r="P9061">
        <v>0.11</v>
      </c>
      <c r="R9061">
        <v>0.1</v>
      </c>
      <c r="X9061" t="s">
        <v>3062</v>
      </c>
      <c r="Y9061">
        <v>9060</v>
      </c>
      <c r="Z9061" s="1">
        <v>0.99814699074074076</v>
      </c>
      <c r="AA9061" t="s">
        <v>15334</v>
      </c>
      <c r="AB9061">
        <v>8.2000000000000003E-2</v>
      </c>
      <c r="AC9061">
        <v>1.7999999999999999E-2</v>
      </c>
      <c r="AD9061">
        <v>5.97</v>
      </c>
      <c r="AE9061" t="s">
        <v>3062</v>
      </c>
    </row>
    <row r="9062" spans="1:32" x14ac:dyDescent="0.2">
      <c r="A9062">
        <v>9061</v>
      </c>
      <c r="B9062" t="s">
        <v>3191</v>
      </c>
      <c r="C9062">
        <v>224362</v>
      </c>
      <c r="D9062">
        <v>258996</v>
      </c>
      <c r="F9062">
        <v>23</v>
      </c>
      <c r="G9062">
        <v>57</v>
      </c>
      <c r="H9062">
        <v>32.700000000000003</v>
      </c>
      <c r="I9062" t="s">
        <v>26</v>
      </c>
      <c r="J9062">
        <v>82</v>
      </c>
      <c r="K9062">
        <v>10</v>
      </c>
      <c r="L9062">
        <v>12</v>
      </c>
      <c r="M9062">
        <v>-82</v>
      </c>
      <c r="N9062">
        <v>5.73</v>
      </c>
      <c r="P9062">
        <v>1.05</v>
      </c>
      <c r="R9062">
        <v>0.92</v>
      </c>
      <c r="X9062" t="s">
        <v>54</v>
      </c>
      <c r="Y9062">
        <v>9061</v>
      </c>
      <c r="Z9062" s="1">
        <v>0.99829513888888888</v>
      </c>
      <c r="AA9062" t="s">
        <v>15335</v>
      </c>
      <c r="AB9062">
        <v>-3.5000000000000003E-2</v>
      </c>
      <c r="AC9062">
        <v>-2.5999999999999999E-2</v>
      </c>
      <c r="AD9062">
        <v>5.73</v>
      </c>
      <c r="AE9062" t="s">
        <v>54</v>
      </c>
    </row>
    <row r="9063" spans="1:32" x14ac:dyDescent="0.2">
      <c r="A9063">
        <v>9062</v>
      </c>
      <c r="B9063" t="s">
        <v>3192</v>
      </c>
      <c r="C9063">
        <v>224392</v>
      </c>
      <c r="D9063">
        <v>255609</v>
      </c>
      <c r="F9063">
        <v>23</v>
      </c>
      <c r="G9063">
        <v>57</v>
      </c>
      <c r="H9063">
        <v>35.200000000000003</v>
      </c>
      <c r="I9063" t="s">
        <v>26</v>
      </c>
      <c r="J9063">
        <v>64</v>
      </c>
      <c r="K9063">
        <v>17</v>
      </c>
      <c r="L9063">
        <v>54</v>
      </c>
      <c r="M9063">
        <v>-64</v>
      </c>
      <c r="N9063">
        <v>5</v>
      </c>
      <c r="P9063">
        <v>0.06</v>
      </c>
      <c r="R9063">
        <v>0.08</v>
      </c>
      <c r="X9063" t="s">
        <v>89</v>
      </c>
      <c r="Y9063">
        <v>9062</v>
      </c>
      <c r="Z9063" s="1">
        <v>0.99832407407407409</v>
      </c>
      <c r="AA9063" t="s">
        <v>15336</v>
      </c>
      <c r="AB9063">
        <v>8.5999999999999993E-2</v>
      </c>
      <c r="AC9063">
        <v>-6.8000000000000005E-2</v>
      </c>
      <c r="AD9063">
        <v>5</v>
      </c>
      <c r="AE9063" t="s">
        <v>89</v>
      </c>
    </row>
    <row r="9064" spans="1:32" x14ac:dyDescent="0.2">
      <c r="A9064">
        <v>9063</v>
      </c>
      <c r="C9064">
        <v>224404</v>
      </c>
      <c r="D9064">
        <v>35922</v>
      </c>
      <c r="F9064">
        <v>23</v>
      </c>
      <c r="G9064">
        <v>57</v>
      </c>
      <c r="H9064">
        <v>33.5</v>
      </c>
      <c r="I9064" t="s">
        <v>24</v>
      </c>
      <c r="J9064">
        <v>60</v>
      </c>
      <c r="K9064">
        <v>1</v>
      </c>
      <c r="L9064">
        <v>25</v>
      </c>
      <c r="M9064">
        <v>60</v>
      </c>
      <c r="N9064">
        <v>6.47</v>
      </c>
      <c r="P9064">
        <v>0.01</v>
      </c>
      <c r="R9064">
        <v>-0.1</v>
      </c>
      <c r="X9064" t="s">
        <v>2361</v>
      </c>
      <c r="Y9064">
        <v>9063</v>
      </c>
      <c r="Z9064" s="1">
        <v>0.9983043981481482</v>
      </c>
      <c r="AA9064" t="s">
        <v>15337</v>
      </c>
      <c r="AB9064">
        <v>1.2E-2</v>
      </c>
      <c r="AC9064">
        <v>-2E-3</v>
      </c>
      <c r="AD9064">
        <v>6.47</v>
      </c>
      <c r="AE9064" t="s">
        <v>39</v>
      </c>
      <c r="AF9064" t="s">
        <v>36</v>
      </c>
    </row>
    <row r="9065" spans="1:32" x14ac:dyDescent="0.2">
      <c r="A9065">
        <v>9064</v>
      </c>
      <c r="B9065" t="s">
        <v>3193</v>
      </c>
      <c r="C9065">
        <v>224427</v>
      </c>
      <c r="D9065">
        <v>91611</v>
      </c>
      <c r="E9065">
        <v>14777</v>
      </c>
      <c r="F9065">
        <v>23</v>
      </c>
      <c r="G9065">
        <v>57</v>
      </c>
      <c r="H9065">
        <v>45.5</v>
      </c>
      <c r="I9065" t="s">
        <v>24</v>
      </c>
      <c r="J9065">
        <v>25</v>
      </c>
      <c r="K9065">
        <v>8</v>
      </c>
      <c r="L9065">
        <v>29</v>
      </c>
      <c r="M9065">
        <v>25</v>
      </c>
      <c r="N9065">
        <v>4.66</v>
      </c>
      <c r="P9065">
        <v>1.59</v>
      </c>
      <c r="R9065">
        <v>1.68</v>
      </c>
      <c r="T9065">
        <v>1.34</v>
      </c>
      <c r="X9065" t="s">
        <v>98</v>
      </c>
      <c r="Y9065">
        <v>9064</v>
      </c>
      <c r="Z9065" s="1">
        <v>0.99844328703703711</v>
      </c>
      <c r="AA9065" t="s">
        <v>15338</v>
      </c>
      <c r="AB9065">
        <v>-3.4000000000000002E-2</v>
      </c>
      <c r="AC9065">
        <v>-3.3000000000000002E-2</v>
      </c>
      <c r="AD9065">
        <v>4.66</v>
      </c>
      <c r="AE9065" t="s">
        <v>98</v>
      </c>
    </row>
    <row r="9066" spans="1:32" x14ac:dyDescent="0.2">
      <c r="A9066">
        <v>9065</v>
      </c>
      <c r="B9066" t="s">
        <v>3194</v>
      </c>
      <c r="C9066">
        <v>224481</v>
      </c>
      <c r="D9066">
        <v>165972</v>
      </c>
      <c r="F9066">
        <v>23</v>
      </c>
      <c r="G9066">
        <v>58</v>
      </c>
      <c r="H9066">
        <v>21.2</v>
      </c>
      <c r="I9066" t="s">
        <v>26</v>
      </c>
      <c r="J9066">
        <v>15</v>
      </c>
      <c r="K9066">
        <v>50</v>
      </c>
      <c r="L9066">
        <v>51</v>
      </c>
      <c r="M9066">
        <v>-15</v>
      </c>
      <c r="N9066">
        <v>6.26</v>
      </c>
      <c r="P9066">
        <v>1.08</v>
      </c>
      <c r="R9066">
        <v>1.03</v>
      </c>
      <c r="X9066" t="s">
        <v>2868</v>
      </c>
      <c r="Y9066">
        <v>9065</v>
      </c>
      <c r="Z9066" s="1">
        <v>0.99885648148148143</v>
      </c>
      <c r="AA9066" t="s">
        <v>15339</v>
      </c>
      <c r="AB9066">
        <v>8.5999999999999993E-2</v>
      </c>
      <c r="AC9066">
        <v>-6.0000000000000001E-3</v>
      </c>
      <c r="AD9066">
        <v>6.26</v>
      </c>
      <c r="AE9066" t="s">
        <v>5662</v>
      </c>
      <c r="AF9066" t="s">
        <v>36</v>
      </c>
    </row>
    <row r="9067" spans="1:32" x14ac:dyDescent="0.2">
      <c r="A9067">
        <v>9066</v>
      </c>
      <c r="C9067">
        <v>224490</v>
      </c>
      <c r="D9067">
        <v>35938</v>
      </c>
      <c r="E9067" t="s">
        <v>3195</v>
      </c>
      <c r="F9067">
        <v>23</v>
      </c>
      <c r="G9067">
        <v>58</v>
      </c>
      <c r="H9067">
        <v>24.8</v>
      </c>
      <c r="I9067" t="s">
        <v>24</v>
      </c>
      <c r="J9067">
        <v>51</v>
      </c>
      <c r="K9067">
        <v>23</v>
      </c>
      <c r="L9067">
        <v>19</v>
      </c>
      <c r="M9067">
        <v>51</v>
      </c>
      <c r="N9067">
        <v>4.8</v>
      </c>
      <c r="P9067">
        <v>1.83</v>
      </c>
      <c r="R9067">
        <v>0.08</v>
      </c>
      <c r="X9067" t="s">
        <v>2936</v>
      </c>
      <c r="Y9067">
        <v>9066</v>
      </c>
      <c r="Z9067" s="1">
        <v>0.99889814814814815</v>
      </c>
      <c r="AA9067" t="s">
        <v>15340</v>
      </c>
      <c r="AB9067">
        <v>0.08</v>
      </c>
      <c r="AC9067">
        <v>8.9999999999999993E-3</v>
      </c>
      <c r="AD9067">
        <v>4.8</v>
      </c>
      <c r="AE9067" t="s">
        <v>6230</v>
      </c>
    </row>
    <row r="9068" spans="1:32" x14ac:dyDescent="0.2">
      <c r="A9068">
        <v>9067</v>
      </c>
      <c r="B9068" t="s">
        <v>3196</v>
      </c>
      <c r="C9068">
        <v>224533</v>
      </c>
      <c r="D9068">
        <v>147008</v>
      </c>
      <c r="E9068">
        <v>14785</v>
      </c>
      <c r="F9068">
        <v>23</v>
      </c>
      <c r="G9068">
        <v>58</v>
      </c>
      <c r="H9068">
        <v>40.4</v>
      </c>
      <c r="I9068" t="s">
        <v>26</v>
      </c>
      <c r="J9068">
        <v>3</v>
      </c>
      <c r="K9068">
        <v>33</v>
      </c>
      <c r="L9068">
        <v>22</v>
      </c>
      <c r="M9068">
        <v>-3</v>
      </c>
      <c r="N9068">
        <v>4.8600000000000003</v>
      </c>
      <c r="P9068">
        <v>0.93</v>
      </c>
      <c r="R9068">
        <v>0.7</v>
      </c>
      <c r="X9068" t="s">
        <v>60</v>
      </c>
      <c r="Y9068">
        <v>9067</v>
      </c>
      <c r="Z9068" s="1">
        <v>0.99907870370370366</v>
      </c>
      <c r="AA9068" t="s">
        <v>15341</v>
      </c>
      <c r="AB9068">
        <v>-5.0999999999999997E-2</v>
      </c>
      <c r="AC9068">
        <v>-7.1999999999999995E-2</v>
      </c>
      <c r="AD9068">
        <v>4.8600000000000003</v>
      </c>
      <c r="AE9068" t="s">
        <v>60</v>
      </c>
    </row>
    <row r="9069" spans="1:32" x14ac:dyDescent="0.2">
      <c r="A9069">
        <v>9068</v>
      </c>
      <c r="C9069">
        <v>224544</v>
      </c>
      <c r="D9069">
        <v>73650</v>
      </c>
      <c r="E9069" t="s">
        <v>30</v>
      </c>
      <c r="F9069">
        <v>23</v>
      </c>
      <c r="G9069">
        <v>58</v>
      </c>
      <c r="H9069">
        <v>49.2</v>
      </c>
      <c r="I9069" t="s">
        <v>24</v>
      </c>
      <c r="J9069">
        <v>32</v>
      </c>
      <c r="K9069">
        <v>22</v>
      </c>
      <c r="L9069">
        <v>54</v>
      </c>
      <c r="M9069">
        <v>32</v>
      </c>
      <c r="N9069">
        <v>6.52</v>
      </c>
      <c r="P9069">
        <v>-0.11</v>
      </c>
      <c r="R9069">
        <v>-0.56999999999999995</v>
      </c>
      <c r="X9069" t="s">
        <v>3153</v>
      </c>
      <c r="Y9069">
        <v>9068</v>
      </c>
      <c r="Z9069" s="1">
        <v>0.99918055555555563</v>
      </c>
      <c r="AA9069" t="s">
        <v>15342</v>
      </c>
      <c r="AB9069">
        <v>3.0000000000000001E-3</v>
      </c>
      <c r="AC9069">
        <v>-7.0000000000000001E-3</v>
      </c>
      <c r="AD9069">
        <v>6.52</v>
      </c>
      <c r="AE9069" t="s">
        <v>3153</v>
      </c>
    </row>
    <row r="9070" spans="1:32" x14ac:dyDescent="0.2">
      <c r="A9070">
        <v>9069</v>
      </c>
      <c r="B9070" t="s">
        <v>3197</v>
      </c>
      <c r="C9070">
        <v>224554</v>
      </c>
      <c r="D9070">
        <v>248087</v>
      </c>
      <c r="F9070">
        <v>23</v>
      </c>
      <c r="G9070">
        <v>58</v>
      </c>
      <c r="H9070">
        <v>55.8</v>
      </c>
      <c r="I9070" t="s">
        <v>26</v>
      </c>
      <c r="J9070">
        <v>52</v>
      </c>
      <c r="K9070">
        <v>44</v>
      </c>
      <c r="L9070">
        <v>45</v>
      </c>
      <c r="M9070">
        <v>-52</v>
      </c>
      <c r="N9070">
        <v>5.13</v>
      </c>
      <c r="P9070">
        <v>1.1299999999999999</v>
      </c>
      <c r="R9070">
        <v>1.03</v>
      </c>
      <c r="X9070" t="s">
        <v>54</v>
      </c>
      <c r="Y9070">
        <v>9069</v>
      </c>
      <c r="Z9070" s="1">
        <v>0.99925694444444446</v>
      </c>
      <c r="AA9070" t="s">
        <v>15343</v>
      </c>
      <c r="AB9070">
        <v>5.5E-2</v>
      </c>
      <c r="AC9070">
        <v>6.0999999999999999E-2</v>
      </c>
      <c r="AD9070">
        <v>5.13</v>
      </c>
      <c r="AE9070" t="s">
        <v>54</v>
      </c>
    </row>
    <row r="9071" spans="1:32" x14ac:dyDescent="0.2">
      <c r="A9071">
        <v>9070</v>
      </c>
      <c r="C9071">
        <v>224559</v>
      </c>
      <c r="D9071">
        <v>53540</v>
      </c>
      <c r="E9071" t="s">
        <v>3198</v>
      </c>
      <c r="F9071">
        <v>23</v>
      </c>
      <c r="G9071">
        <v>58</v>
      </c>
      <c r="H9071">
        <v>46.5</v>
      </c>
      <c r="I9071" t="s">
        <v>24</v>
      </c>
      <c r="J9071">
        <v>46</v>
      </c>
      <c r="K9071">
        <v>24</v>
      </c>
      <c r="L9071">
        <v>47</v>
      </c>
      <c r="M9071">
        <v>46</v>
      </c>
      <c r="N9071">
        <v>6.54</v>
      </c>
      <c r="P9071">
        <v>-0.09</v>
      </c>
      <c r="R9071">
        <v>-0.61</v>
      </c>
      <c r="X9071" t="s">
        <v>3199</v>
      </c>
      <c r="Y9071">
        <v>9070</v>
      </c>
      <c r="Z9071" s="1">
        <v>0.99914930555555559</v>
      </c>
      <c r="AA9071" t="s">
        <v>15344</v>
      </c>
      <c r="AB9071">
        <v>2.1999999999999999E-2</v>
      </c>
      <c r="AC9071">
        <v>-5.0000000000000001E-3</v>
      </c>
      <c r="AD9071">
        <v>6.54</v>
      </c>
      <c r="AE9071" t="s">
        <v>3199</v>
      </c>
    </row>
    <row r="9072" spans="1:32" x14ac:dyDescent="0.2">
      <c r="A9072">
        <v>9071</v>
      </c>
      <c r="B9072" t="s">
        <v>3200</v>
      </c>
      <c r="C9072">
        <v>224572</v>
      </c>
      <c r="D9072">
        <v>35947</v>
      </c>
      <c r="F9072">
        <v>23</v>
      </c>
      <c r="G9072">
        <v>59</v>
      </c>
      <c r="H9072">
        <v>0.5</v>
      </c>
      <c r="I9072" t="s">
        <v>24</v>
      </c>
      <c r="J9072">
        <v>55</v>
      </c>
      <c r="K9072">
        <v>45</v>
      </c>
      <c r="L9072">
        <v>18</v>
      </c>
      <c r="M9072">
        <v>55</v>
      </c>
      <c r="N9072">
        <v>4.88</v>
      </c>
      <c r="P9072">
        <v>-7.0000000000000007E-2</v>
      </c>
      <c r="R9072">
        <v>-0.82</v>
      </c>
      <c r="T9072">
        <v>-0.11</v>
      </c>
      <c r="X9072" t="s">
        <v>3081</v>
      </c>
      <c r="Y9072">
        <v>9071</v>
      </c>
      <c r="Z9072" s="1">
        <v>0.99931134259259258</v>
      </c>
      <c r="AA9072" t="s">
        <v>15345</v>
      </c>
      <c r="AB9072">
        <v>8.9999999999999993E-3</v>
      </c>
      <c r="AC9072">
        <v>-4.0000000000000001E-3</v>
      </c>
      <c r="AD9072">
        <v>4.88</v>
      </c>
      <c r="AE9072" t="s">
        <v>3081</v>
      </c>
    </row>
    <row r="9073" spans="1:32" x14ac:dyDescent="0.2">
      <c r="A9073">
        <v>9072</v>
      </c>
      <c r="B9073" t="s">
        <v>3201</v>
      </c>
      <c r="C9073">
        <v>224617</v>
      </c>
      <c r="D9073">
        <v>128513</v>
      </c>
      <c r="E9073">
        <v>14793</v>
      </c>
      <c r="F9073">
        <v>23</v>
      </c>
      <c r="G9073">
        <v>59</v>
      </c>
      <c r="H9073">
        <v>18.7</v>
      </c>
      <c r="I9073" t="s">
        <v>24</v>
      </c>
      <c r="J9073">
        <v>6</v>
      </c>
      <c r="K9073">
        <v>51</v>
      </c>
      <c r="L9073">
        <v>48</v>
      </c>
      <c r="M9073">
        <v>6</v>
      </c>
      <c r="N9073">
        <v>4.01</v>
      </c>
      <c r="P9073">
        <v>0.42</v>
      </c>
      <c r="R9073">
        <v>0.06</v>
      </c>
      <c r="T9073">
        <v>0.24</v>
      </c>
      <c r="X9073" t="s">
        <v>2836</v>
      </c>
      <c r="Y9073">
        <v>9072</v>
      </c>
      <c r="Z9073" s="1">
        <v>0.99952199074074077</v>
      </c>
      <c r="AA9073" t="s">
        <v>15346</v>
      </c>
      <c r="AB9073">
        <v>0.153</v>
      </c>
      <c r="AC9073">
        <v>-0.115</v>
      </c>
      <c r="AD9073">
        <v>4.01</v>
      </c>
      <c r="AE9073" t="s">
        <v>2836</v>
      </c>
    </row>
    <row r="9074" spans="1:32" x14ac:dyDescent="0.2">
      <c r="A9074">
        <v>9073</v>
      </c>
      <c r="C9074">
        <v>224630</v>
      </c>
      <c r="D9074">
        <v>192294</v>
      </c>
      <c r="F9074">
        <v>23</v>
      </c>
      <c r="G9074">
        <v>59</v>
      </c>
      <c r="H9074">
        <v>27.9</v>
      </c>
      <c r="I9074" t="s">
        <v>26</v>
      </c>
      <c r="J9074">
        <v>29</v>
      </c>
      <c r="K9074">
        <v>29</v>
      </c>
      <c r="L9074">
        <v>6</v>
      </c>
      <c r="M9074">
        <v>-29</v>
      </c>
      <c r="N9074">
        <v>5.62</v>
      </c>
      <c r="P9074">
        <v>1.6</v>
      </c>
      <c r="R9074">
        <v>2</v>
      </c>
      <c r="X9074" t="s">
        <v>77</v>
      </c>
      <c r="Y9074">
        <v>9073</v>
      </c>
      <c r="Z9074" s="1">
        <v>0.99962847222222218</v>
      </c>
      <c r="AA9074" t="s">
        <v>15347</v>
      </c>
      <c r="AB9074">
        <v>-1E-3</v>
      </c>
      <c r="AC9074">
        <v>-1E-3</v>
      </c>
      <c r="AD9074">
        <v>5.62</v>
      </c>
      <c r="AE9074" t="s">
        <v>77</v>
      </c>
    </row>
    <row r="9075" spans="1:32" x14ac:dyDescent="0.2">
      <c r="A9075">
        <v>9074</v>
      </c>
      <c r="C9075">
        <v>224635</v>
      </c>
      <c r="D9075">
        <v>73656</v>
      </c>
      <c r="F9075">
        <v>23</v>
      </c>
      <c r="G9075">
        <v>59</v>
      </c>
      <c r="H9075">
        <v>29.2</v>
      </c>
      <c r="I9075" t="s">
        <v>24</v>
      </c>
      <c r="J9075">
        <v>33</v>
      </c>
      <c r="K9075">
        <v>43</v>
      </c>
      <c r="L9075">
        <v>28</v>
      </c>
      <c r="M9075">
        <v>33</v>
      </c>
      <c r="N9075">
        <v>6.58</v>
      </c>
      <c r="O9075" t="s">
        <v>349</v>
      </c>
      <c r="P9075">
        <v>0.55000000000000004</v>
      </c>
      <c r="R9075">
        <v>-0.01</v>
      </c>
      <c r="X9075" t="s">
        <v>124</v>
      </c>
      <c r="Y9075">
        <v>9074</v>
      </c>
      <c r="Z9075" s="1">
        <v>0.99964351851851851</v>
      </c>
      <c r="AA9075" t="s">
        <v>15348</v>
      </c>
      <c r="AB9075">
        <v>-0.06</v>
      </c>
      <c r="AC9075">
        <v>-0.08</v>
      </c>
      <c r="AD9075">
        <v>6.58</v>
      </c>
      <c r="AE9075" t="s">
        <v>124</v>
      </c>
    </row>
    <row r="9076" spans="1:32" x14ac:dyDescent="0.2">
      <c r="A9076">
        <v>9075</v>
      </c>
      <c r="C9076">
        <v>224636</v>
      </c>
      <c r="D9076">
        <v>73656</v>
      </c>
      <c r="F9076">
        <v>23</v>
      </c>
      <c r="G9076">
        <v>59</v>
      </c>
      <c r="H9076">
        <v>29.2</v>
      </c>
      <c r="I9076" t="s">
        <v>24</v>
      </c>
      <c r="J9076">
        <v>33</v>
      </c>
      <c r="K9076">
        <v>43</v>
      </c>
      <c r="L9076">
        <v>28</v>
      </c>
      <c r="M9076">
        <v>33</v>
      </c>
      <c r="N9076">
        <v>6.58</v>
      </c>
      <c r="O9076" t="s">
        <v>349</v>
      </c>
      <c r="X9076" t="s">
        <v>124</v>
      </c>
      <c r="Y9076">
        <v>9075</v>
      </c>
      <c r="Z9076" s="1">
        <v>0.99964351851851851</v>
      </c>
      <c r="AA9076" t="s">
        <v>15348</v>
      </c>
      <c r="AB9076">
        <v>-0.06</v>
      </c>
      <c r="AC9076">
        <v>-0.08</v>
      </c>
      <c r="AD9076">
        <v>6.58</v>
      </c>
      <c r="AE9076" t="s">
        <v>124</v>
      </c>
    </row>
    <row r="9077" spans="1:32" x14ac:dyDescent="0.2">
      <c r="A9077">
        <v>9076</v>
      </c>
      <c r="B9077" t="s">
        <v>3202</v>
      </c>
      <c r="C9077">
        <v>224686</v>
      </c>
      <c r="D9077">
        <v>255619</v>
      </c>
      <c r="F9077">
        <v>23</v>
      </c>
      <c r="G9077">
        <v>59</v>
      </c>
      <c r="H9077">
        <v>55</v>
      </c>
      <c r="I9077" t="s">
        <v>26</v>
      </c>
      <c r="J9077">
        <v>65</v>
      </c>
      <c r="K9077">
        <v>34</v>
      </c>
      <c r="L9077">
        <v>38</v>
      </c>
      <c r="M9077">
        <v>-65</v>
      </c>
      <c r="N9077">
        <v>4.5</v>
      </c>
      <c r="P9077">
        <v>-0.08</v>
      </c>
      <c r="R9077">
        <v>-0.28000000000000003</v>
      </c>
      <c r="T9077">
        <v>-0.05</v>
      </c>
      <c r="X9077" t="s">
        <v>153</v>
      </c>
      <c r="Y9077">
        <v>9076</v>
      </c>
      <c r="Z9077" s="1">
        <v>0.99994212962962958</v>
      </c>
      <c r="AA9077" t="s">
        <v>15349</v>
      </c>
      <c r="AB9077">
        <v>4.8000000000000001E-2</v>
      </c>
      <c r="AC9077">
        <v>-2.4E-2</v>
      </c>
      <c r="AD9077">
        <v>4.5</v>
      </c>
      <c r="AE9077" t="s">
        <v>153</v>
      </c>
    </row>
    <row r="9078" spans="1:32" x14ac:dyDescent="0.2">
      <c r="A9078">
        <v>9077</v>
      </c>
      <c r="C9078">
        <v>224750</v>
      </c>
      <c r="D9078">
        <v>231888</v>
      </c>
      <c r="F9078">
        <v>0</v>
      </c>
      <c r="G9078">
        <v>0</v>
      </c>
      <c r="H9078">
        <v>19.2</v>
      </c>
      <c r="I9078" t="s">
        <v>26</v>
      </c>
      <c r="J9078">
        <v>44</v>
      </c>
      <c r="K9078">
        <v>17</v>
      </c>
      <c r="L9078">
        <v>26</v>
      </c>
      <c r="M9078">
        <v>-44</v>
      </c>
      <c r="N9078">
        <v>6.29</v>
      </c>
      <c r="P9078">
        <v>0.76</v>
      </c>
      <c r="X9078" t="s">
        <v>2716</v>
      </c>
      <c r="Y9078">
        <v>9077</v>
      </c>
      <c r="Z9078" s="1">
        <v>2.2222222222222221E-4</v>
      </c>
      <c r="AA9078" t="s">
        <v>15350</v>
      </c>
      <c r="AB9078">
        <v>0.08</v>
      </c>
      <c r="AC9078">
        <v>-0.111</v>
      </c>
      <c r="AD9078">
        <v>6.29</v>
      </c>
      <c r="AE9078" t="s">
        <v>2716</v>
      </c>
    </row>
    <row r="9079" spans="1:32" x14ac:dyDescent="0.2">
      <c r="A9079">
        <v>9078</v>
      </c>
      <c r="C9079">
        <v>224758</v>
      </c>
      <c r="D9079">
        <v>91648</v>
      </c>
      <c r="F9079">
        <v>0</v>
      </c>
      <c r="G9079">
        <v>0</v>
      </c>
      <c r="H9079">
        <v>23.9</v>
      </c>
      <c r="I9079" t="s">
        <v>24</v>
      </c>
      <c r="J9079">
        <v>26</v>
      </c>
      <c r="K9079">
        <v>55</v>
      </c>
      <c r="L9079">
        <v>6</v>
      </c>
      <c r="M9079">
        <v>26</v>
      </c>
      <c r="N9079">
        <v>6.46</v>
      </c>
      <c r="P9079">
        <v>0.5</v>
      </c>
      <c r="R9079">
        <v>0.01</v>
      </c>
      <c r="X9079" t="s">
        <v>3203</v>
      </c>
      <c r="Y9079">
        <v>9078</v>
      </c>
      <c r="Z9079" s="1">
        <v>2.7662037037037038E-4</v>
      </c>
      <c r="AA9079" t="s">
        <v>15351</v>
      </c>
      <c r="AB9079">
        <v>4.3999999999999997E-2</v>
      </c>
      <c r="AC9079">
        <v>-5.1999999999999998E-2</v>
      </c>
      <c r="AD9079">
        <v>6.46</v>
      </c>
      <c r="AE9079" t="s">
        <v>15352</v>
      </c>
      <c r="AF9079" t="s">
        <v>36</v>
      </c>
    </row>
    <row r="9080" spans="1:32" x14ac:dyDescent="0.2">
      <c r="A9080">
        <v>9079</v>
      </c>
      <c r="C9080">
        <v>224784</v>
      </c>
      <c r="D9080">
        <v>35983</v>
      </c>
      <c r="F9080">
        <v>0</v>
      </c>
      <c r="G9080">
        <v>0</v>
      </c>
      <c r="H9080">
        <v>30.9</v>
      </c>
      <c r="I9080" t="s">
        <v>24</v>
      </c>
      <c r="J9080">
        <v>59</v>
      </c>
      <c r="K9080">
        <v>33</v>
      </c>
      <c r="L9080">
        <v>35</v>
      </c>
      <c r="M9080">
        <v>59</v>
      </c>
      <c r="N9080">
        <v>6.19</v>
      </c>
      <c r="P9080">
        <v>1.01</v>
      </c>
      <c r="R9080">
        <v>0.8</v>
      </c>
      <c r="X9080" t="s">
        <v>239</v>
      </c>
      <c r="Y9080">
        <v>9079</v>
      </c>
      <c r="Z9080" s="1">
        <v>3.5763888888888889E-4</v>
      </c>
      <c r="AA9080" t="s">
        <v>15353</v>
      </c>
      <c r="AB9080">
        <v>-7.6999999999999999E-2</v>
      </c>
      <c r="AC9080">
        <v>-2.4E-2</v>
      </c>
      <c r="AD9080">
        <v>6.19</v>
      </c>
      <c r="AE9080" t="s">
        <v>60</v>
      </c>
      <c r="AF9080" t="s">
        <v>36</v>
      </c>
    </row>
    <row r="9081" spans="1:32" x14ac:dyDescent="0.2">
      <c r="A9081">
        <v>9080</v>
      </c>
      <c r="C9081">
        <v>224801</v>
      </c>
      <c r="D9081">
        <v>53568</v>
      </c>
      <c r="E9081" t="s">
        <v>3204</v>
      </c>
      <c r="F9081">
        <v>0</v>
      </c>
      <c r="G9081">
        <v>0</v>
      </c>
      <c r="H9081">
        <v>43.7</v>
      </c>
      <c r="I9081" t="s">
        <v>24</v>
      </c>
      <c r="J9081">
        <v>45</v>
      </c>
      <c r="K9081">
        <v>15</v>
      </c>
      <c r="L9081">
        <v>12</v>
      </c>
      <c r="M9081">
        <v>45</v>
      </c>
      <c r="N9081">
        <v>6.38</v>
      </c>
      <c r="P9081">
        <v>-7.0000000000000007E-2</v>
      </c>
      <c r="R9081">
        <v>-0.33</v>
      </c>
      <c r="X9081" t="s">
        <v>3205</v>
      </c>
      <c r="Y9081">
        <v>9080</v>
      </c>
      <c r="Z9081" s="1">
        <v>5.0578703703703712E-4</v>
      </c>
      <c r="AA9081" t="s">
        <v>15354</v>
      </c>
      <c r="AB9081">
        <v>2.7E-2</v>
      </c>
      <c r="AC9081">
        <v>5.0000000000000001E-3</v>
      </c>
      <c r="AD9081">
        <v>6.38</v>
      </c>
      <c r="AE9081" t="s">
        <v>2787</v>
      </c>
      <c r="AF9081" t="s">
        <v>36</v>
      </c>
    </row>
    <row r="9082" spans="1:32" x14ac:dyDescent="0.2">
      <c r="A9082">
        <v>9081</v>
      </c>
      <c r="B9082" t="s">
        <v>3206</v>
      </c>
      <c r="C9082">
        <v>224834</v>
      </c>
      <c r="D9082">
        <v>231895</v>
      </c>
      <c r="F9082">
        <v>0</v>
      </c>
      <c r="G9082">
        <v>1</v>
      </c>
      <c r="H9082">
        <v>4.5</v>
      </c>
      <c r="I9082" t="s">
        <v>26</v>
      </c>
      <c r="J9082">
        <v>48</v>
      </c>
      <c r="K9082">
        <v>48</v>
      </c>
      <c r="L9082">
        <v>36</v>
      </c>
      <c r="M9082">
        <v>-48</v>
      </c>
      <c r="N9082">
        <v>5.71</v>
      </c>
      <c r="P9082">
        <v>0.91</v>
      </c>
      <c r="X9082" t="s">
        <v>71</v>
      </c>
      <c r="Y9082">
        <v>9081</v>
      </c>
      <c r="Z9082" s="1">
        <v>7.4652777777777781E-4</v>
      </c>
      <c r="AA9082" t="s">
        <v>15355</v>
      </c>
      <c r="AB9082">
        <v>-2.1999999999999999E-2</v>
      </c>
      <c r="AC9082">
        <v>-8.9999999999999993E-3</v>
      </c>
      <c r="AD9082">
        <v>5.71</v>
      </c>
      <c r="AE9082" t="s">
        <v>71</v>
      </c>
    </row>
    <row r="9083" spans="1:32" x14ac:dyDescent="0.2">
      <c r="A9083">
        <v>9082</v>
      </c>
      <c r="C9083">
        <v>224865</v>
      </c>
      <c r="D9083">
        <v>248103</v>
      </c>
      <c r="F9083">
        <v>0</v>
      </c>
      <c r="G9083">
        <v>1</v>
      </c>
      <c r="H9083">
        <v>20</v>
      </c>
      <c r="I9083" t="s">
        <v>26</v>
      </c>
      <c r="J9083">
        <v>50</v>
      </c>
      <c r="K9083">
        <v>20</v>
      </c>
      <c r="L9083">
        <v>14</v>
      </c>
      <c r="M9083">
        <v>-50</v>
      </c>
      <c r="N9083">
        <v>5.53</v>
      </c>
      <c r="P9083">
        <v>1.6</v>
      </c>
      <c r="R9083">
        <v>1.93</v>
      </c>
      <c r="X9083" t="s">
        <v>353</v>
      </c>
      <c r="Y9083">
        <v>9082</v>
      </c>
      <c r="Z9083" s="1">
        <v>9.2592592592592585E-4</v>
      </c>
      <c r="AA9083" t="s">
        <v>15356</v>
      </c>
      <c r="AB9083">
        <v>2E-3</v>
      </c>
      <c r="AC9083">
        <v>1.2999999999999999E-2</v>
      </c>
      <c r="AD9083">
        <v>5.53</v>
      </c>
      <c r="AE9083" t="s">
        <v>353</v>
      </c>
    </row>
    <row r="9084" spans="1:32" x14ac:dyDescent="0.2">
      <c r="A9084">
        <v>9083</v>
      </c>
      <c r="C9084">
        <v>224870</v>
      </c>
      <c r="D9084">
        <v>53573</v>
      </c>
      <c r="F9084">
        <v>0</v>
      </c>
      <c r="G9084">
        <v>1</v>
      </c>
      <c r="H9084">
        <v>19.3</v>
      </c>
      <c r="I9084" t="s">
        <v>24</v>
      </c>
      <c r="J9084">
        <v>49</v>
      </c>
      <c r="K9084">
        <v>58</v>
      </c>
      <c r="L9084">
        <v>54</v>
      </c>
      <c r="M9084">
        <v>49</v>
      </c>
      <c r="N9084">
        <v>6.22</v>
      </c>
      <c r="P9084">
        <v>0.97</v>
      </c>
      <c r="X9084" t="s">
        <v>3677</v>
      </c>
      <c r="Y9084">
        <v>9083</v>
      </c>
      <c r="Z9084" s="1">
        <v>9.1782407407407405E-4</v>
      </c>
      <c r="AA9084" t="s">
        <v>15357</v>
      </c>
      <c r="AB9084">
        <v>1.7999999999999999E-2</v>
      </c>
      <c r="AC9084">
        <v>-6.0000000000000001E-3</v>
      </c>
      <c r="AD9084">
        <v>6.22</v>
      </c>
      <c r="AE9084" t="s">
        <v>11552</v>
      </c>
      <c r="AF9084" t="s">
        <v>36</v>
      </c>
    </row>
    <row r="9085" spans="1:32" x14ac:dyDescent="0.2">
      <c r="A9085">
        <v>9084</v>
      </c>
      <c r="B9085" t="s">
        <v>3207</v>
      </c>
      <c r="C9085">
        <v>224889</v>
      </c>
      <c r="D9085">
        <v>258207</v>
      </c>
      <c r="F9085">
        <v>0</v>
      </c>
      <c r="G9085">
        <v>1</v>
      </c>
      <c r="H9085">
        <v>35.700000000000003</v>
      </c>
      <c r="I9085" t="s">
        <v>26</v>
      </c>
      <c r="J9085">
        <v>77</v>
      </c>
      <c r="K9085">
        <v>3</v>
      </c>
      <c r="L9085">
        <v>57</v>
      </c>
      <c r="M9085">
        <v>-77</v>
      </c>
      <c r="N9085">
        <v>4.78</v>
      </c>
      <c r="P9085">
        <v>1.27</v>
      </c>
      <c r="R9085">
        <v>1.41</v>
      </c>
      <c r="T9085">
        <v>0.67</v>
      </c>
      <c r="X9085" t="s">
        <v>105</v>
      </c>
      <c r="Y9085">
        <v>9084</v>
      </c>
      <c r="Z9085" s="1">
        <v>1.1076388888888891E-3</v>
      </c>
      <c r="AA9085" t="s">
        <v>15358</v>
      </c>
      <c r="AB9085">
        <v>-6.3E-2</v>
      </c>
      <c r="AC9085">
        <v>-0.17699999999999999</v>
      </c>
      <c r="AD9085">
        <v>4.78</v>
      </c>
      <c r="AE9085" t="s">
        <v>105</v>
      </c>
    </row>
    <row r="9086" spans="1:32" x14ac:dyDescent="0.2">
      <c r="A9086">
        <v>9085</v>
      </c>
      <c r="C9086">
        <v>224893</v>
      </c>
      <c r="D9086">
        <v>21009</v>
      </c>
      <c r="F9086">
        <v>0</v>
      </c>
      <c r="G9086">
        <v>1</v>
      </c>
      <c r="H9086">
        <v>36.9</v>
      </c>
      <c r="I9086" t="s">
        <v>24</v>
      </c>
      <c r="J9086">
        <v>61</v>
      </c>
      <c r="K9086">
        <v>13</v>
      </c>
      <c r="L9086">
        <v>23</v>
      </c>
      <c r="M9086">
        <v>61</v>
      </c>
      <c r="N9086">
        <v>5.55</v>
      </c>
      <c r="P9086">
        <v>0.41</v>
      </c>
      <c r="R9086">
        <v>0.39</v>
      </c>
      <c r="X9086" t="s">
        <v>423</v>
      </c>
      <c r="Y9086">
        <v>9085</v>
      </c>
      <c r="Z9086" s="1">
        <v>1.1215277777777777E-3</v>
      </c>
      <c r="AA9086" t="s">
        <v>15359</v>
      </c>
      <c r="AB9086">
        <v>-6.0000000000000001E-3</v>
      </c>
      <c r="AC9086">
        <v>5.0000000000000001E-3</v>
      </c>
      <c r="AD9086">
        <v>5.55</v>
      </c>
      <c r="AE9086" t="s">
        <v>423</v>
      </c>
    </row>
    <row r="9087" spans="1:32" x14ac:dyDescent="0.2">
      <c r="A9087">
        <v>9086</v>
      </c>
      <c r="C9087">
        <v>224906</v>
      </c>
      <c r="D9087">
        <v>53580</v>
      </c>
      <c r="F9087">
        <v>0</v>
      </c>
      <c r="G9087">
        <v>1</v>
      </c>
      <c r="H9087">
        <v>43.8</v>
      </c>
      <c r="I9087" t="s">
        <v>24</v>
      </c>
      <c r="J9087">
        <v>42</v>
      </c>
      <c r="K9087">
        <v>22</v>
      </c>
      <c r="L9087">
        <v>2</v>
      </c>
      <c r="M9087">
        <v>42</v>
      </c>
      <c r="N9087">
        <v>6.25</v>
      </c>
      <c r="P9087">
        <v>-0.03</v>
      </c>
      <c r="R9087">
        <v>-0.25</v>
      </c>
      <c r="X9087" t="s">
        <v>1865</v>
      </c>
      <c r="Y9087">
        <v>9086</v>
      </c>
      <c r="Z9087" s="1">
        <v>1.2013888888888888E-3</v>
      </c>
      <c r="AA9087" t="s">
        <v>15360</v>
      </c>
      <c r="AB9087">
        <v>5.0000000000000001E-3</v>
      </c>
      <c r="AC9087">
        <v>-3.0000000000000001E-3</v>
      </c>
      <c r="AD9087">
        <v>6.25</v>
      </c>
      <c r="AE9087" t="s">
        <v>39</v>
      </c>
      <c r="AF9087" t="s">
        <v>36</v>
      </c>
    </row>
    <row r="9088" spans="1:32" x14ac:dyDescent="0.2">
      <c r="A9088">
        <v>9087</v>
      </c>
      <c r="B9088" t="s">
        <v>3208</v>
      </c>
      <c r="C9088">
        <v>224926</v>
      </c>
      <c r="D9088">
        <v>147041</v>
      </c>
      <c r="E9088">
        <v>14804</v>
      </c>
      <c r="F9088">
        <v>0</v>
      </c>
      <c r="G9088">
        <v>1</v>
      </c>
      <c r="H9088">
        <v>49.4</v>
      </c>
      <c r="I9088" t="s">
        <v>26</v>
      </c>
      <c r="J9088">
        <v>3</v>
      </c>
      <c r="K9088">
        <v>1</v>
      </c>
      <c r="L9088">
        <v>39</v>
      </c>
      <c r="M9088">
        <v>-3</v>
      </c>
      <c r="N9088">
        <v>5.0999999999999996</v>
      </c>
      <c r="P9088">
        <v>-0.12</v>
      </c>
      <c r="R9088">
        <v>-0.51</v>
      </c>
      <c r="X9088" t="s">
        <v>411</v>
      </c>
      <c r="Y9088">
        <v>9087</v>
      </c>
      <c r="Z9088" s="1">
        <v>1.2662037037037036E-3</v>
      </c>
      <c r="AA9088" t="s">
        <v>15361</v>
      </c>
      <c r="AB9088">
        <v>1.6E-2</v>
      </c>
      <c r="AC9088">
        <v>-8.9999999999999993E-3</v>
      </c>
      <c r="AD9088">
        <v>5.0999999999999996</v>
      </c>
      <c r="AE9088" t="s">
        <v>112</v>
      </c>
      <c r="AF9088" t="s">
        <v>36</v>
      </c>
    </row>
    <row r="9089" spans="1:32" x14ac:dyDescent="0.2">
      <c r="A9089">
        <v>9088</v>
      </c>
      <c r="B9089" t="s">
        <v>3209</v>
      </c>
      <c r="C9089">
        <v>224930</v>
      </c>
      <c r="D9089">
        <v>91669</v>
      </c>
      <c r="E9089">
        <v>14809</v>
      </c>
      <c r="F9089">
        <v>0</v>
      </c>
      <c r="G9089">
        <v>2</v>
      </c>
      <c r="H9089">
        <v>10.199999999999999</v>
      </c>
      <c r="I9089" t="s">
        <v>24</v>
      </c>
      <c r="J9089">
        <v>27</v>
      </c>
      <c r="K9089">
        <v>4</v>
      </c>
      <c r="L9089">
        <v>55</v>
      </c>
      <c r="M9089">
        <v>27</v>
      </c>
      <c r="N9089">
        <v>5.75</v>
      </c>
      <c r="P9089">
        <v>0.67</v>
      </c>
      <c r="R9089">
        <v>0.05</v>
      </c>
      <c r="T9089">
        <v>0.43</v>
      </c>
      <c r="X9089" t="s">
        <v>3210</v>
      </c>
      <c r="Y9089">
        <v>9088</v>
      </c>
      <c r="Z9089" s="1">
        <v>1.5069444444444444E-3</v>
      </c>
      <c r="AA9089" t="s">
        <v>15362</v>
      </c>
      <c r="AB9089">
        <v>0.84099999999999997</v>
      </c>
      <c r="AC9089">
        <v>-0.99099999999999999</v>
      </c>
      <c r="AD9089">
        <v>5.75</v>
      </c>
      <c r="AE9089" t="s">
        <v>15363</v>
      </c>
      <c r="AF9089" t="s">
        <v>36</v>
      </c>
    </row>
    <row r="9090" spans="1:32" x14ac:dyDescent="0.2">
      <c r="A9090">
        <v>9089</v>
      </c>
      <c r="B9090" t="s">
        <v>3211</v>
      </c>
      <c r="C9090">
        <v>224935</v>
      </c>
      <c r="D9090">
        <v>147042</v>
      </c>
      <c r="E9090" t="s">
        <v>3212</v>
      </c>
      <c r="F9090">
        <v>0</v>
      </c>
      <c r="G9090">
        <v>1</v>
      </c>
      <c r="H9090">
        <v>57.6</v>
      </c>
      <c r="I9090" t="s">
        <v>26</v>
      </c>
      <c r="J9090">
        <v>6</v>
      </c>
      <c r="K9090">
        <v>0</v>
      </c>
      <c r="L9090">
        <v>51</v>
      </c>
      <c r="M9090">
        <v>-6</v>
      </c>
      <c r="N9090">
        <v>4.41</v>
      </c>
      <c r="P9090">
        <v>1.63</v>
      </c>
      <c r="R9090">
        <v>1.83</v>
      </c>
      <c r="T9090">
        <v>1.41</v>
      </c>
      <c r="X9090" t="s">
        <v>98</v>
      </c>
      <c r="Y9090">
        <v>9089</v>
      </c>
      <c r="Z9090" s="1">
        <v>1.3611111111111109E-3</v>
      </c>
      <c r="AA9090" t="s">
        <v>15364</v>
      </c>
      <c r="AB9090">
        <v>5.0999999999999997E-2</v>
      </c>
      <c r="AC9090">
        <v>-4.1000000000000002E-2</v>
      </c>
      <c r="AD9090">
        <v>4.41</v>
      </c>
      <c r="AE9090" t="s">
        <v>98</v>
      </c>
    </row>
    <row r="9091" spans="1:32" x14ac:dyDescent="0.2">
      <c r="A9091">
        <v>9090</v>
      </c>
      <c r="C9091">
        <v>224960</v>
      </c>
      <c r="D9091">
        <v>166005</v>
      </c>
      <c r="E9091" t="s">
        <v>3213</v>
      </c>
      <c r="F9091">
        <v>0</v>
      </c>
      <c r="G9091">
        <v>2</v>
      </c>
      <c r="H9091">
        <v>7.3</v>
      </c>
      <c r="I9091" t="s">
        <v>26</v>
      </c>
      <c r="J9091">
        <v>14</v>
      </c>
      <c r="K9091">
        <v>40</v>
      </c>
      <c r="L9091">
        <v>34</v>
      </c>
      <c r="M9091">
        <v>-14</v>
      </c>
      <c r="N9091">
        <v>7.1</v>
      </c>
      <c r="P9091">
        <v>1.8</v>
      </c>
      <c r="R9091">
        <v>0.55000000000000004</v>
      </c>
      <c r="T9091">
        <v>3.71</v>
      </c>
      <c r="X9091" t="s">
        <v>3214</v>
      </c>
      <c r="Y9091">
        <v>9090</v>
      </c>
      <c r="Z9091" s="1">
        <v>1.4733796296296294E-3</v>
      </c>
      <c r="AA9091" t="s">
        <v>15365</v>
      </c>
      <c r="AB9091">
        <v>-0.01</v>
      </c>
      <c r="AC9091">
        <v>-1.9E-2</v>
      </c>
      <c r="AD9091">
        <v>7.1</v>
      </c>
      <c r="AE9091" t="s">
        <v>3214</v>
      </c>
    </row>
    <row r="9092" spans="1:32" x14ac:dyDescent="0.2">
      <c r="A9092">
        <v>9091</v>
      </c>
      <c r="B9092" t="s">
        <v>3215</v>
      </c>
      <c r="C9092">
        <v>224990</v>
      </c>
      <c r="F9092">
        <v>0</v>
      </c>
      <c r="G9092">
        <v>2</v>
      </c>
      <c r="H9092">
        <v>19.899999999999999</v>
      </c>
      <c r="I9092" t="s">
        <v>26</v>
      </c>
      <c r="J9092">
        <v>29</v>
      </c>
      <c r="K9092">
        <v>43</v>
      </c>
      <c r="L9092">
        <v>13</v>
      </c>
      <c r="M9092">
        <v>-29</v>
      </c>
      <c r="N9092">
        <v>5.01</v>
      </c>
      <c r="P9092">
        <v>-0.15</v>
      </c>
      <c r="R9092">
        <v>-0.55000000000000004</v>
      </c>
      <c r="T9092">
        <v>-0.14000000000000001</v>
      </c>
      <c r="X9092" t="s">
        <v>1532</v>
      </c>
      <c r="Y9092">
        <v>9091</v>
      </c>
      <c r="Z9092" s="1">
        <v>1.6192129629629629E-3</v>
      </c>
      <c r="AA9092" t="s">
        <v>15366</v>
      </c>
      <c r="AB9092">
        <v>1.9E-2</v>
      </c>
      <c r="AC9092">
        <v>1.6E-2</v>
      </c>
      <c r="AD9092">
        <v>5.01</v>
      </c>
      <c r="AE9092" t="s">
        <v>1532</v>
      </c>
    </row>
    <row r="9093" spans="1:32" x14ac:dyDescent="0.2">
      <c r="A9093">
        <v>9092</v>
      </c>
      <c r="B9093" t="s">
        <v>3216</v>
      </c>
      <c r="C9093">
        <v>224995</v>
      </c>
      <c r="D9093">
        <v>128544</v>
      </c>
      <c r="F9093">
        <v>0</v>
      </c>
      <c r="G9093">
        <v>2</v>
      </c>
      <c r="H9093">
        <v>24.2</v>
      </c>
      <c r="I9093" t="s">
        <v>24</v>
      </c>
      <c r="J9093">
        <v>8</v>
      </c>
      <c r="K9093">
        <v>57</v>
      </c>
      <c r="L9093">
        <v>25</v>
      </c>
      <c r="M9093">
        <v>8</v>
      </c>
      <c r="N9093">
        <v>6.32</v>
      </c>
      <c r="P9093">
        <v>0.18</v>
      </c>
      <c r="R9093">
        <v>0.14000000000000001</v>
      </c>
      <c r="X9093" t="s">
        <v>605</v>
      </c>
      <c r="Y9093">
        <v>9092</v>
      </c>
      <c r="Z9093" s="1">
        <v>1.6689814814814814E-3</v>
      </c>
      <c r="AA9093" t="s">
        <v>15367</v>
      </c>
      <c r="AB9093">
        <v>5.0000000000000001E-3</v>
      </c>
      <c r="AC9093">
        <v>-3.0000000000000001E-3</v>
      </c>
      <c r="AD9093">
        <v>6.32</v>
      </c>
      <c r="AE9093" t="s">
        <v>605</v>
      </c>
    </row>
    <row r="9094" spans="1:32" x14ac:dyDescent="0.2">
      <c r="A9094">
        <v>9093</v>
      </c>
      <c r="B9094" t="s">
        <v>3217</v>
      </c>
      <c r="C9094">
        <v>225003</v>
      </c>
      <c r="D9094">
        <v>128547</v>
      </c>
      <c r="F9094">
        <v>0</v>
      </c>
      <c r="G9094">
        <v>2</v>
      </c>
      <c r="H9094">
        <v>29.7</v>
      </c>
      <c r="I9094" t="s">
        <v>24</v>
      </c>
      <c r="J9094">
        <v>8</v>
      </c>
      <c r="K9094">
        <v>29</v>
      </c>
      <c r="L9094">
        <v>8</v>
      </c>
      <c r="M9094">
        <v>8</v>
      </c>
      <c r="N9094">
        <v>5.63</v>
      </c>
      <c r="P9094">
        <v>0.28999999999999998</v>
      </c>
      <c r="R9094">
        <v>0.03</v>
      </c>
      <c r="X9094" t="s">
        <v>264</v>
      </c>
      <c r="Y9094">
        <v>9093</v>
      </c>
      <c r="Z9094" s="1">
        <v>1.7326388888888888E-3</v>
      </c>
      <c r="AA9094" t="s">
        <v>15368</v>
      </c>
      <c r="AB9094">
        <v>-9.1999999999999998E-2</v>
      </c>
      <c r="AC9094">
        <v>-4.7E-2</v>
      </c>
      <c r="AD9094">
        <v>5.63</v>
      </c>
      <c r="AE9094" t="s">
        <v>264</v>
      </c>
    </row>
    <row r="9095" spans="1:32" x14ac:dyDescent="0.2">
      <c r="A9095">
        <v>9094</v>
      </c>
      <c r="C9095">
        <v>225009</v>
      </c>
      <c r="D9095">
        <v>10937</v>
      </c>
      <c r="F9095">
        <v>0</v>
      </c>
      <c r="G9095">
        <v>2</v>
      </c>
      <c r="H9095">
        <v>36.1</v>
      </c>
      <c r="I9095" t="s">
        <v>24</v>
      </c>
      <c r="J9095">
        <v>66</v>
      </c>
      <c r="K9095">
        <v>5</v>
      </c>
      <c r="L9095">
        <v>56</v>
      </c>
      <c r="M9095">
        <v>66</v>
      </c>
      <c r="N9095">
        <v>5.86</v>
      </c>
      <c r="P9095">
        <v>1.0900000000000001</v>
      </c>
      <c r="R9095">
        <v>0.91</v>
      </c>
      <c r="X9095" t="s">
        <v>71</v>
      </c>
      <c r="Y9095">
        <v>9094</v>
      </c>
      <c r="Z9095" s="1">
        <v>1.8067129629629629E-3</v>
      </c>
      <c r="AA9095" t="s">
        <v>15369</v>
      </c>
      <c r="AB9095">
        <v>0.01</v>
      </c>
      <c r="AC9095">
        <v>-1E-3</v>
      </c>
      <c r="AD9095">
        <v>5.86</v>
      </c>
      <c r="AE9095" t="s">
        <v>71</v>
      </c>
    </row>
    <row r="9096" spans="1:32" x14ac:dyDescent="0.2">
      <c r="A9096">
        <v>9095</v>
      </c>
      <c r="C9096">
        <v>225045</v>
      </c>
      <c r="D9096">
        <v>166014</v>
      </c>
      <c r="F9096">
        <v>0</v>
      </c>
      <c r="G9096">
        <v>2</v>
      </c>
      <c r="H9096">
        <v>57.6</v>
      </c>
      <c r="I9096" t="s">
        <v>26</v>
      </c>
      <c r="J9096">
        <v>20</v>
      </c>
      <c r="K9096">
        <v>2</v>
      </c>
      <c r="L9096">
        <v>46</v>
      </c>
      <c r="M9096">
        <v>-20</v>
      </c>
      <c r="N9096">
        <v>6.25</v>
      </c>
      <c r="P9096">
        <v>0.53</v>
      </c>
      <c r="R9096">
        <v>0.08</v>
      </c>
      <c r="X9096" t="s">
        <v>204</v>
      </c>
      <c r="Y9096">
        <v>9095</v>
      </c>
      <c r="Z9096" s="1">
        <v>2.0555555555555557E-3</v>
      </c>
      <c r="AA9096" t="s">
        <v>15370</v>
      </c>
      <c r="AB9096">
        <v>0.11</v>
      </c>
      <c r="AC9096">
        <v>7.0999999999999994E-2</v>
      </c>
      <c r="AD9096">
        <v>6.25</v>
      </c>
      <c r="AE9096" t="s">
        <v>204</v>
      </c>
    </row>
    <row r="9097" spans="1:32" x14ac:dyDescent="0.2">
      <c r="A9097">
        <v>9096</v>
      </c>
      <c r="C9097">
        <v>225069</v>
      </c>
      <c r="D9097">
        <v>166016</v>
      </c>
      <c r="F9097">
        <v>0</v>
      </c>
      <c r="G9097">
        <v>3</v>
      </c>
      <c r="H9097">
        <v>7.7</v>
      </c>
      <c r="I9097" t="s">
        <v>26</v>
      </c>
      <c r="J9097">
        <v>24</v>
      </c>
      <c r="K9097">
        <v>8</v>
      </c>
      <c r="L9097">
        <v>43</v>
      </c>
      <c r="M9097">
        <v>-24</v>
      </c>
      <c r="N9097">
        <v>6.44</v>
      </c>
      <c r="P9097">
        <v>1.18</v>
      </c>
      <c r="X9097" t="s">
        <v>235</v>
      </c>
      <c r="Y9097">
        <v>9096</v>
      </c>
      <c r="Z9097" s="1">
        <v>2.1724537037037038E-3</v>
      </c>
      <c r="AA9097" t="s">
        <v>15371</v>
      </c>
      <c r="AB9097">
        <v>3.9E-2</v>
      </c>
      <c r="AC9097">
        <v>0</v>
      </c>
      <c r="AD9097">
        <v>6.44</v>
      </c>
      <c r="AE9097" t="s">
        <v>235</v>
      </c>
    </row>
    <row r="9098" spans="1:32" x14ac:dyDescent="0.2">
      <c r="A9098">
        <v>9097</v>
      </c>
      <c r="C9098">
        <v>225094</v>
      </c>
      <c r="D9098">
        <v>10942</v>
      </c>
      <c r="E9098" t="s">
        <v>3218</v>
      </c>
      <c r="F9098">
        <v>0</v>
      </c>
      <c r="G9098">
        <v>3</v>
      </c>
      <c r="H9098">
        <v>25.7</v>
      </c>
      <c r="I9098" t="s">
        <v>24</v>
      </c>
      <c r="J9098">
        <v>63</v>
      </c>
      <c r="K9098">
        <v>38</v>
      </c>
      <c r="L9098">
        <v>31</v>
      </c>
      <c r="M9098">
        <v>63</v>
      </c>
      <c r="N9098">
        <v>6.24</v>
      </c>
      <c r="P9098">
        <v>0.33</v>
      </c>
      <c r="R9098">
        <v>-0.54</v>
      </c>
      <c r="T9098">
        <v>0.23</v>
      </c>
      <c r="X9098" t="s">
        <v>1237</v>
      </c>
      <c r="Y9098">
        <v>9097</v>
      </c>
      <c r="Z9098" s="1">
        <v>2.3807870370370367E-3</v>
      </c>
      <c r="AA9098" t="s">
        <v>15372</v>
      </c>
      <c r="AB9098">
        <v>-8.0000000000000002E-3</v>
      </c>
      <c r="AC9098">
        <v>5.7000000000000002E-2</v>
      </c>
      <c r="AD9098">
        <v>6.24</v>
      </c>
      <c r="AE9098" t="s">
        <v>1237</v>
      </c>
    </row>
    <row r="9099" spans="1:32" x14ac:dyDescent="0.2">
      <c r="A9099">
        <v>9098</v>
      </c>
      <c r="B9099" t="s">
        <v>3219</v>
      </c>
      <c r="C9099">
        <v>225132</v>
      </c>
      <c r="D9099">
        <v>147059</v>
      </c>
      <c r="F9099">
        <v>0</v>
      </c>
      <c r="G9099">
        <v>3</v>
      </c>
      <c r="H9099">
        <v>44.4</v>
      </c>
      <c r="I9099" t="s">
        <v>26</v>
      </c>
      <c r="J9099">
        <v>17</v>
      </c>
      <c r="K9099">
        <v>20</v>
      </c>
      <c r="L9099">
        <v>10</v>
      </c>
      <c r="M9099">
        <v>-17</v>
      </c>
      <c r="N9099">
        <v>4.55</v>
      </c>
      <c r="P9099">
        <v>-0.05</v>
      </c>
      <c r="R9099">
        <v>-0.12</v>
      </c>
      <c r="T9099">
        <v>-0.04</v>
      </c>
      <c r="X9099" t="s">
        <v>351</v>
      </c>
      <c r="Y9099">
        <v>9098</v>
      </c>
      <c r="Z9099" s="1">
        <v>2.5972222222222226E-3</v>
      </c>
      <c r="AA9099" t="s">
        <v>15373</v>
      </c>
      <c r="AB9099">
        <v>2.5999999999999999E-2</v>
      </c>
      <c r="AC9099">
        <v>-8.9999999999999993E-3</v>
      </c>
      <c r="AD9099">
        <v>4.55</v>
      </c>
      <c r="AE9099" t="s">
        <v>191</v>
      </c>
    </row>
    <row r="9100" spans="1:32" x14ac:dyDescent="0.2">
      <c r="A9100">
        <v>9099</v>
      </c>
      <c r="C9100">
        <v>225136</v>
      </c>
      <c r="D9100">
        <v>10948</v>
      </c>
      <c r="F9100">
        <v>0</v>
      </c>
      <c r="G9100">
        <v>3</v>
      </c>
      <c r="H9100">
        <v>51.9</v>
      </c>
      <c r="I9100" t="s">
        <v>24</v>
      </c>
      <c r="J9100">
        <v>66</v>
      </c>
      <c r="K9100">
        <v>42</v>
      </c>
      <c r="L9100">
        <v>44</v>
      </c>
      <c r="M9100">
        <v>66</v>
      </c>
      <c r="N9100">
        <v>6.29</v>
      </c>
      <c r="P9100">
        <v>1.67</v>
      </c>
      <c r="R9100">
        <v>1.94</v>
      </c>
      <c r="X9100" t="s">
        <v>164</v>
      </c>
      <c r="Y9100">
        <v>9099</v>
      </c>
      <c r="Z9100" s="1">
        <v>2.6840277777777778E-3</v>
      </c>
      <c r="AA9100" t="s">
        <v>15374</v>
      </c>
      <c r="AB9100">
        <v>2.1000000000000001E-2</v>
      </c>
      <c r="AC9100">
        <v>-8.0000000000000002E-3</v>
      </c>
      <c r="AD9100">
        <v>6.29</v>
      </c>
      <c r="AE9100" t="s">
        <v>164</v>
      </c>
    </row>
    <row r="9101" spans="1:32" x14ac:dyDescent="0.2">
      <c r="A9101">
        <v>9100</v>
      </c>
      <c r="B9101" t="s">
        <v>3220</v>
      </c>
      <c r="C9101">
        <v>225180</v>
      </c>
      <c r="D9101">
        <v>10954</v>
      </c>
      <c r="F9101">
        <v>0</v>
      </c>
      <c r="G9101">
        <v>4</v>
      </c>
      <c r="H9101">
        <v>13.6</v>
      </c>
      <c r="I9101" t="s">
        <v>24</v>
      </c>
      <c r="J9101">
        <v>62</v>
      </c>
      <c r="K9101">
        <v>17</v>
      </c>
      <c r="L9101">
        <v>16</v>
      </c>
      <c r="M9101">
        <v>62</v>
      </c>
      <c r="N9101">
        <v>5.88</v>
      </c>
      <c r="P9101">
        <v>0.3</v>
      </c>
      <c r="R9101">
        <v>0.28999999999999998</v>
      </c>
      <c r="X9101" t="s">
        <v>1235</v>
      </c>
      <c r="Y9101">
        <v>9100</v>
      </c>
      <c r="Z9101" s="1">
        <v>2.9351851851851852E-3</v>
      </c>
      <c r="AA9101" t="s">
        <v>15375</v>
      </c>
      <c r="AB9101">
        <v>-4.0000000000000001E-3</v>
      </c>
      <c r="AC9101">
        <v>6.0000000000000001E-3</v>
      </c>
      <c r="AD9101">
        <v>5.88</v>
      </c>
      <c r="AE9101" t="s">
        <v>1235</v>
      </c>
    </row>
    <row r="9102" spans="1:32" x14ac:dyDescent="0.2">
      <c r="A9102">
        <v>9101</v>
      </c>
      <c r="C9102">
        <v>225197</v>
      </c>
      <c r="D9102">
        <v>147064</v>
      </c>
      <c r="F9102">
        <v>0</v>
      </c>
      <c r="G9102">
        <v>4</v>
      </c>
      <c r="H9102">
        <v>19.7</v>
      </c>
      <c r="I9102" t="s">
        <v>26</v>
      </c>
      <c r="J9102">
        <v>16</v>
      </c>
      <c r="K9102">
        <v>31</v>
      </c>
      <c r="L9102">
        <v>44</v>
      </c>
      <c r="M9102">
        <v>-16</v>
      </c>
      <c r="N9102">
        <v>5.78</v>
      </c>
      <c r="P9102">
        <v>1.1000000000000001</v>
      </c>
      <c r="R9102">
        <v>1.05</v>
      </c>
      <c r="X9102" t="s">
        <v>125</v>
      </c>
      <c r="Y9102">
        <v>9101</v>
      </c>
      <c r="Z9102" s="1">
        <v>3.0057870370370373E-3</v>
      </c>
      <c r="AA9102" t="s">
        <v>15376</v>
      </c>
      <c r="AB9102">
        <v>3.9E-2</v>
      </c>
      <c r="AC9102">
        <v>-5.8999999999999997E-2</v>
      </c>
      <c r="AD9102">
        <v>5.78</v>
      </c>
      <c r="AE9102" t="s">
        <v>125</v>
      </c>
    </row>
    <row r="9103" spans="1:32" x14ac:dyDescent="0.2">
      <c r="A9103">
        <v>9102</v>
      </c>
      <c r="C9103">
        <v>225200</v>
      </c>
      <c r="D9103">
        <v>166031</v>
      </c>
      <c r="F9103">
        <v>0</v>
      </c>
      <c r="G9103">
        <v>4</v>
      </c>
      <c r="H9103">
        <v>20.3</v>
      </c>
      <c r="I9103" t="s">
        <v>26</v>
      </c>
      <c r="J9103">
        <v>29</v>
      </c>
      <c r="K9103">
        <v>16</v>
      </c>
      <c r="L9103">
        <v>7</v>
      </c>
      <c r="M9103">
        <v>-29</v>
      </c>
      <c r="N9103">
        <v>6.4</v>
      </c>
      <c r="P9103">
        <v>0</v>
      </c>
      <c r="R9103">
        <v>-0.05</v>
      </c>
      <c r="X9103" t="s">
        <v>134</v>
      </c>
      <c r="Y9103">
        <v>9102</v>
      </c>
      <c r="Z9103" s="1">
        <v>3.0127314814814813E-3</v>
      </c>
      <c r="AA9103" t="s">
        <v>15377</v>
      </c>
      <c r="AB9103">
        <v>0.03</v>
      </c>
      <c r="AC9103">
        <v>1.4E-2</v>
      </c>
      <c r="AD9103">
        <v>6.4</v>
      </c>
      <c r="AE9103" t="s">
        <v>134</v>
      </c>
    </row>
    <row r="9104" spans="1:32" x14ac:dyDescent="0.2">
      <c r="A9104">
        <v>9103</v>
      </c>
      <c r="B9104" t="s">
        <v>3221</v>
      </c>
      <c r="C9104">
        <v>225212</v>
      </c>
      <c r="D9104">
        <v>147066</v>
      </c>
      <c r="E9104">
        <v>13</v>
      </c>
      <c r="F9104">
        <v>0</v>
      </c>
      <c r="G9104">
        <v>4</v>
      </c>
      <c r="H9104">
        <v>30.1</v>
      </c>
      <c r="I9104" t="s">
        <v>26</v>
      </c>
      <c r="J9104">
        <v>10</v>
      </c>
      <c r="K9104">
        <v>30</v>
      </c>
      <c r="L9104">
        <v>34</v>
      </c>
      <c r="M9104">
        <v>-10</v>
      </c>
      <c r="N9104">
        <v>4.9400000000000004</v>
      </c>
      <c r="P9104">
        <v>1.63</v>
      </c>
      <c r="R9104">
        <v>1.92</v>
      </c>
      <c r="X9104" t="s">
        <v>2930</v>
      </c>
      <c r="Y9104">
        <v>9103</v>
      </c>
      <c r="Z9104" s="1">
        <v>3.1261574074074074E-3</v>
      </c>
      <c r="AA9104" t="s">
        <v>15378</v>
      </c>
      <c r="AB9104">
        <v>-5.0000000000000001E-3</v>
      </c>
      <c r="AC9104">
        <v>-1.0999999999999999E-2</v>
      </c>
      <c r="AD9104">
        <v>4.9400000000000004</v>
      </c>
      <c r="AE9104" t="s">
        <v>2930</v>
      </c>
    </row>
    <row r="9105" spans="1:32" x14ac:dyDescent="0.2">
      <c r="A9105">
        <v>9104</v>
      </c>
      <c r="C9105">
        <v>225216</v>
      </c>
      <c r="D9105">
        <v>10956</v>
      </c>
      <c r="F9105">
        <v>0</v>
      </c>
      <c r="G9105">
        <v>4</v>
      </c>
      <c r="H9105">
        <v>42</v>
      </c>
      <c r="I9105" t="s">
        <v>24</v>
      </c>
      <c r="J9105">
        <v>67</v>
      </c>
      <c r="K9105">
        <v>10</v>
      </c>
      <c r="L9105">
        <v>0</v>
      </c>
      <c r="M9105">
        <v>67</v>
      </c>
      <c r="N9105">
        <v>5.67</v>
      </c>
      <c r="P9105">
        <v>1.07</v>
      </c>
      <c r="R9105">
        <v>0.93</v>
      </c>
      <c r="X9105" t="s">
        <v>45</v>
      </c>
      <c r="Y9105">
        <v>9104</v>
      </c>
      <c r="Z9105" s="1">
        <v>3.2638888888888891E-3</v>
      </c>
      <c r="AA9105" t="s">
        <v>15379</v>
      </c>
      <c r="AB9105">
        <v>9.1999999999999998E-2</v>
      </c>
      <c r="AC9105">
        <v>0.03</v>
      </c>
      <c r="AD9105">
        <v>5.67</v>
      </c>
      <c r="AE9105" t="s">
        <v>45</v>
      </c>
    </row>
    <row r="9106" spans="1:32" x14ac:dyDescent="0.2">
      <c r="A9106">
        <v>9105</v>
      </c>
      <c r="C9106">
        <v>225218</v>
      </c>
      <c r="D9106">
        <v>36037</v>
      </c>
      <c r="F9106">
        <v>0</v>
      </c>
      <c r="G9106">
        <v>4</v>
      </c>
      <c r="H9106">
        <v>36.700000000000003</v>
      </c>
      <c r="I9106" t="s">
        <v>24</v>
      </c>
      <c r="J9106">
        <v>42</v>
      </c>
      <c r="K9106">
        <v>5</v>
      </c>
      <c r="L9106">
        <v>32</v>
      </c>
      <c r="M9106">
        <v>42</v>
      </c>
      <c r="N9106">
        <v>6.01</v>
      </c>
      <c r="O9106" t="s">
        <v>103</v>
      </c>
      <c r="X9106" t="s">
        <v>39</v>
      </c>
      <c r="Y9106">
        <v>9105</v>
      </c>
      <c r="Z9106" s="1">
        <v>3.2025462962962958E-3</v>
      </c>
      <c r="AA9106" t="s">
        <v>15380</v>
      </c>
      <c r="AB9106">
        <v>5.0000000000000001E-3</v>
      </c>
      <c r="AC9106">
        <v>-2.1999999999999999E-2</v>
      </c>
      <c r="AD9106">
        <v>6.01</v>
      </c>
      <c r="AE9106" t="s">
        <v>39</v>
      </c>
    </row>
    <row r="9107" spans="1:32" x14ac:dyDescent="0.2">
      <c r="A9107">
        <v>9106</v>
      </c>
      <c r="C9107">
        <v>225233</v>
      </c>
      <c r="D9107">
        <v>255629</v>
      </c>
      <c r="F9107">
        <v>0</v>
      </c>
      <c r="G9107">
        <v>4</v>
      </c>
      <c r="H9107">
        <v>30.7</v>
      </c>
      <c r="I9107" t="s">
        <v>26</v>
      </c>
      <c r="J9107">
        <v>72</v>
      </c>
      <c r="K9107">
        <v>53</v>
      </c>
      <c r="L9107">
        <v>52</v>
      </c>
      <c r="M9107">
        <v>-72</v>
      </c>
      <c r="N9107">
        <v>7.31</v>
      </c>
      <c r="P9107">
        <v>0.44</v>
      </c>
      <c r="R9107">
        <v>0.01</v>
      </c>
      <c r="X9107" t="s">
        <v>63</v>
      </c>
      <c r="Y9107">
        <v>9106</v>
      </c>
      <c r="Z9107" s="1">
        <v>3.1331018518518518E-3</v>
      </c>
      <c r="AA9107" t="s">
        <v>15381</v>
      </c>
      <c r="AB9107">
        <v>0.01</v>
      </c>
      <c r="AC9107">
        <v>-5.3999999999999999E-2</v>
      </c>
      <c r="AD9107">
        <v>7.31</v>
      </c>
      <c r="AE9107" t="s">
        <v>63</v>
      </c>
    </row>
    <row r="9108" spans="1:32" x14ac:dyDescent="0.2">
      <c r="A9108">
        <v>9107</v>
      </c>
      <c r="C9108">
        <v>225239</v>
      </c>
      <c r="D9108">
        <v>53622</v>
      </c>
      <c r="F9108">
        <v>0</v>
      </c>
      <c r="G9108">
        <v>4</v>
      </c>
      <c r="H9108">
        <v>53.8</v>
      </c>
      <c r="I9108" t="s">
        <v>24</v>
      </c>
      <c r="J9108">
        <v>34</v>
      </c>
      <c r="K9108">
        <v>39</v>
      </c>
      <c r="L9108">
        <v>35</v>
      </c>
      <c r="M9108">
        <v>34</v>
      </c>
      <c r="N9108">
        <v>6.12</v>
      </c>
      <c r="P9108">
        <v>0.62</v>
      </c>
      <c r="R9108">
        <v>0.09</v>
      </c>
      <c r="X9108" t="s">
        <v>144</v>
      </c>
      <c r="Y9108">
        <v>9107</v>
      </c>
      <c r="Z9108" s="1">
        <v>3.4004629629629628E-3</v>
      </c>
      <c r="AA9108" t="s">
        <v>15382</v>
      </c>
      <c r="AB9108">
        <v>0.77200000000000002</v>
      </c>
      <c r="AC9108">
        <v>8.8999999999999996E-2</v>
      </c>
      <c r="AD9108">
        <v>6.12</v>
      </c>
      <c r="AE9108" t="s">
        <v>144</v>
      </c>
    </row>
    <row r="9109" spans="1:32" x14ac:dyDescent="0.2">
      <c r="A9109">
        <v>9108</v>
      </c>
      <c r="C9109">
        <v>225253</v>
      </c>
      <c r="D9109">
        <v>255631</v>
      </c>
      <c r="F9109">
        <v>0</v>
      </c>
      <c r="G9109">
        <v>4</v>
      </c>
      <c r="H9109">
        <v>41.3</v>
      </c>
      <c r="I9109" t="s">
        <v>26</v>
      </c>
      <c r="J9109">
        <v>71</v>
      </c>
      <c r="K9109">
        <v>26</v>
      </c>
      <c r="L9109">
        <v>13</v>
      </c>
      <c r="M9109">
        <v>-71</v>
      </c>
      <c r="N9109">
        <v>5.59</v>
      </c>
      <c r="P9109">
        <v>-0.12</v>
      </c>
      <c r="R9109">
        <v>-0.42</v>
      </c>
      <c r="X9109" t="s">
        <v>2364</v>
      </c>
      <c r="Y9109">
        <v>9108</v>
      </c>
      <c r="Z9109" s="1">
        <v>3.2557870370370375E-3</v>
      </c>
      <c r="AA9109" t="s">
        <v>15383</v>
      </c>
      <c r="AB9109">
        <v>2.8000000000000001E-2</v>
      </c>
      <c r="AC9109">
        <v>-1.4E-2</v>
      </c>
      <c r="AD9109">
        <v>5.59</v>
      </c>
      <c r="AE9109" t="s">
        <v>6975</v>
      </c>
    </row>
    <row r="9110" spans="1:32" x14ac:dyDescent="0.2">
      <c r="A9110">
        <v>9109</v>
      </c>
      <c r="C9110">
        <v>225276</v>
      </c>
      <c r="D9110">
        <v>73731</v>
      </c>
      <c r="F9110">
        <v>0</v>
      </c>
      <c r="G9110">
        <v>4</v>
      </c>
      <c r="H9110">
        <v>56</v>
      </c>
      <c r="I9110" t="s">
        <v>24</v>
      </c>
      <c r="J9110">
        <v>26</v>
      </c>
      <c r="K9110">
        <v>38</v>
      </c>
      <c r="L9110">
        <v>56</v>
      </c>
      <c r="M9110">
        <v>26</v>
      </c>
      <c r="N9110">
        <v>6.25</v>
      </c>
      <c r="P9110">
        <v>1.4</v>
      </c>
      <c r="R9110">
        <v>1.59</v>
      </c>
      <c r="X9110" t="s">
        <v>292</v>
      </c>
      <c r="Y9110">
        <v>9109</v>
      </c>
      <c r="Z9110" s="1">
        <v>3.425925925925926E-3</v>
      </c>
      <c r="AA9110" t="s">
        <v>15384</v>
      </c>
      <c r="AB9110">
        <v>0.11</v>
      </c>
      <c r="AC9110">
        <v>-1.2E-2</v>
      </c>
      <c r="AD9110">
        <v>6.25</v>
      </c>
      <c r="AE9110" t="s">
        <v>172</v>
      </c>
    </row>
    <row r="9111" spans="1:32" x14ac:dyDescent="0.2">
      <c r="A9111">
        <v>9110</v>
      </c>
      <c r="C9111">
        <v>225289</v>
      </c>
      <c r="D9111">
        <v>10962</v>
      </c>
      <c r="E9111" t="s">
        <v>3222</v>
      </c>
      <c r="F9111">
        <v>0</v>
      </c>
      <c r="G9111">
        <v>5</v>
      </c>
      <c r="H9111">
        <v>6.2</v>
      </c>
      <c r="I9111" t="s">
        <v>24</v>
      </c>
      <c r="J9111">
        <v>61</v>
      </c>
      <c r="K9111">
        <v>18</v>
      </c>
      <c r="L9111">
        <v>51</v>
      </c>
      <c r="M9111">
        <v>61</v>
      </c>
      <c r="N9111">
        <v>5.8</v>
      </c>
      <c r="P9111">
        <v>-0.09</v>
      </c>
      <c r="R9111">
        <v>-0.32</v>
      </c>
      <c r="X9111" t="s">
        <v>3223</v>
      </c>
      <c r="Y9111">
        <v>9110</v>
      </c>
      <c r="Z9111" s="1">
        <v>3.5439814814814817E-3</v>
      </c>
      <c r="AA9111" t="s">
        <v>15385</v>
      </c>
      <c r="AB9111">
        <v>1.4999999999999999E-2</v>
      </c>
      <c r="AC9111">
        <v>5.0000000000000001E-3</v>
      </c>
      <c r="AD9111">
        <v>5.8</v>
      </c>
      <c r="AE9111" t="s">
        <v>3240</v>
      </c>
      <c r="AF9111" t="s">
        <v>36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5:F18"/>
  <sheetViews>
    <sheetView workbookViewId="0">
      <selection activeCell="E18" sqref="E18"/>
    </sheetView>
  </sheetViews>
  <sheetFormatPr baseColWidth="10" defaultRowHeight="12.75" x14ac:dyDescent="0.2"/>
  <cols>
    <col min="2" max="3" width="11.42578125" style="4"/>
    <col min="4" max="4" width="3" style="4" bestFit="1" customWidth="1"/>
    <col min="5" max="5" width="6.7109375" style="4" bestFit="1" customWidth="1"/>
    <col min="6" max="6" width="2" bestFit="1" customWidth="1"/>
  </cols>
  <sheetData>
    <row r="5" spans="1:6" x14ac:dyDescent="0.2">
      <c r="B5" s="4" t="s">
        <v>15453</v>
      </c>
      <c r="E5" s="5" t="s">
        <v>15537</v>
      </c>
    </row>
    <row r="6" spans="1:6" x14ac:dyDescent="0.2">
      <c r="A6">
        <v>1</v>
      </c>
      <c r="B6" s="4">
        <v>5</v>
      </c>
      <c r="D6" s="4">
        <v>1</v>
      </c>
      <c r="E6" s="5" t="s">
        <v>15529</v>
      </c>
    </row>
    <row r="7" spans="1:6" x14ac:dyDescent="0.2">
      <c r="A7">
        <v>2</v>
      </c>
      <c r="B7" s="4">
        <v>10</v>
      </c>
      <c r="D7" s="4">
        <v>2</v>
      </c>
      <c r="E7" s="5" t="s">
        <v>15530</v>
      </c>
    </row>
    <row r="8" spans="1:6" x14ac:dyDescent="0.2">
      <c r="A8">
        <v>3</v>
      </c>
      <c r="B8" s="4">
        <v>15</v>
      </c>
      <c r="D8" s="4">
        <v>3</v>
      </c>
      <c r="E8" s="5" t="s">
        <v>15542</v>
      </c>
    </row>
    <row r="9" spans="1:6" x14ac:dyDescent="0.2">
      <c r="A9">
        <v>4</v>
      </c>
      <c r="B9" s="4">
        <v>20</v>
      </c>
      <c r="D9" s="4">
        <v>4</v>
      </c>
      <c r="E9" s="5" t="s">
        <v>15531</v>
      </c>
    </row>
    <row r="10" spans="1:6" x14ac:dyDescent="0.2">
      <c r="A10">
        <v>5</v>
      </c>
      <c r="B10" s="4">
        <v>30</v>
      </c>
      <c r="D10" s="4">
        <v>5</v>
      </c>
      <c r="E10" s="5" t="s">
        <v>15532</v>
      </c>
    </row>
    <row r="11" spans="1:6" x14ac:dyDescent="0.2">
      <c r="A11">
        <v>6</v>
      </c>
      <c r="B11" s="4">
        <v>35</v>
      </c>
      <c r="D11" s="4">
        <v>6</v>
      </c>
      <c r="E11" s="5" t="s">
        <v>15533</v>
      </c>
    </row>
    <row r="12" spans="1:6" x14ac:dyDescent="0.2">
      <c r="A12">
        <v>7</v>
      </c>
      <c r="B12" s="4">
        <v>40</v>
      </c>
      <c r="D12" s="4">
        <v>7</v>
      </c>
      <c r="E12" s="5" t="s">
        <v>15534</v>
      </c>
    </row>
    <row r="13" spans="1:6" x14ac:dyDescent="0.2">
      <c r="D13" s="4">
        <v>8</v>
      </c>
      <c r="E13" s="5" t="s">
        <v>103</v>
      </c>
    </row>
    <row r="14" spans="1:6" x14ac:dyDescent="0.2">
      <c r="D14" s="4">
        <v>9</v>
      </c>
      <c r="E14" s="5" t="s">
        <v>15535</v>
      </c>
    </row>
    <row r="15" spans="1:6" x14ac:dyDescent="0.2">
      <c r="D15" s="4">
        <v>10</v>
      </c>
      <c r="E15" s="5" t="s">
        <v>15536</v>
      </c>
      <c r="F15" s="4"/>
    </row>
    <row r="16" spans="1:6" x14ac:dyDescent="0.2">
      <c r="B16" s="4">
        <v>7</v>
      </c>
      <c r="F16" s="4"/>
    </row>
    <row r="17" spans="2:5" x14ac:dyDescent="0.2">
      <c r="B17" s="4">
        <f>+VLOOKUP(B16,A6:B14,2,)</f>
        <v>40</v>
      </c>
      <c r="E17" s="4">
        <v>3</v>
      </c>
    </row>
    <row r="18" spans="2:5" x14ac:dyDescent="0.2">
      <c r="E18" s="4" t="str">
        <f>+VLOOKUP(E17,D6:E15,2,)</f>
        <v>A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Resultats</vt:lpstr>
      <vt:lpstr>Base</vt:lpstr>
      <vt:lpstr>Tri</vt:lpstr>
      <vt:lpstr>catalog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</dc:creator>
  <cp:lastModifiedBy>francois teyssier</cp:lastModifiedBy>
  <dcterms:created xsi:type="dcterms:W3CDTF">2011-04-05T10:35:27Z</dcterms:created>
  <dcterms:modified xsi:type="dcterms:W3CDTF">2016-09-14T20:47:03Z</dcterms:modified>
</cp:coreProperties>
</file>